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E:\KERJAAN\GREENHCM HR APP\Report Dashboard\KPSG Company\"/>
    </mc:Choice>
  </mc:AlternateContent>
  <xr:revisionPtr revIDLastSave="0" documentId="13_ncr:1_{7D459E1F-4617-47D4-8564-C1ADE71C6F18}" xr6:coauthVersionLast="47" xr6:coauthVersionMax="47" xr10:uidLastSave="{00000000-0000-0000-0000-000000000000}"/>
  <bookViews>
    <workbookView xWindow="3072" yWindow="3072" windowWidth="17280" windowHeight="9420" activeTab="6" xr2:uid="{00000000-000D-0000-FFFF-FFFF00000000}"/>
  </bookViews>
  <sheets>
    <sheet name="parameter" sheetId="4" r:id="rId1"/>
    <sheet name="raw" sheetId="1" r:id="rId2"/>
    <sheet name="olah" sheetId="3" r:id="rId3"/>
    <sheet name="summary" sheetId="5" r:id="rId4"/>
    <sheet name="P1" sheetId="15" r:id="rId5"/>
    <sheet name="Summary List" sheetId="17" r:id="rId6"/>
    <sheet name="Dashboard" sheetId="11" r:id="rId7"/>
  </sheets>
  <definedNames>
    <definedName name="_xlnm._FilterDatabase" localSheetId="2" hidden="1">olah!$A$1:$V$3840</definedName>
    <definedName name="_xlnm._FilterDatabase" localSheetId="1" hidden="1">raw!$A$1:$P$3842</definedName>
    <definedName name="_xlnm._FilterDatabase" localSheetId="3" hidden="1">summary!$A$1:$U$3512</definedName>
    <definedName name="NativeTimeline_Period">#N/A</definedName>
    <definedName name="Slicer_Approval_Status">#N/A</definedName>
    <definedName name="Slicer_Employee_Name">#N/A</definedName>
    <definedName name="Slicer_Location">#N/A</definedName>
    <definedName name="Slicer_Status">#N/A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3" i="17" l="1"/>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2" i="17"/>
  <c r="J34" i="4"/>
  <c r="S3" i="3" l="1"/>
  <c r="U3" i="3" s="1"/>
  <c r="S4" i="3"/>
  <c r="U4" i="3" s="1"/>
  <c r="S5" i="3"/>
  <c r="U5" i="3" s="1"/>
  <c r="S6" i="3"/>
  <c r="U6" i="3" s="1"/>
  <c r="S7" i="3"/>
  <c r="U7" i="3" s="1"/>
  <c r="S8" i="3"/>
  <c r="U8" i="3" s="1"/>
  <c r="S9" i="3"/>
  <c r="U9" i="3" s="1"/>
  <c r="S10" i="3"/>
  <c r="U10" i="3" s="1"/>
  <c r="S11" i="3"/>
  <c r="U11" i="3" s="1"/>
  <c r="S12" i="3"/>
  <c r="U12" i="3" s="1"/>
  <c r="S13" i="3"/>
  <c r="U13" i="3" s="1"/>
  <c r="S14" i="3"/>
  <c r="U14" i="3" s="1"/>
  <c r="S15" i="3"/>
  <c r="U15" i="3" s="1"/>
  <c r="S16" i="3"/>
  <c r="U16" i="3" s="1"/>
  <c r="S17" i="3"/>
  <c r="U17" i="3" s="1"/>
  <c r="S18" i="3"/>
  <c r="U18" i="3" s="1"/>
  <c r="S19" i="3"/>
  <c r="U19" i="3" s="1"/>
  <c r="S20" i="3"/>
  <c r="U20" i="3" s="1"/>
  <c r="S21" i="3"/>
  <c r="U21" i="3" s="1"/>
  <c r="S22" i="3"/>
  <c r="U22" i="3" s="1"/>
  <c r="S23" i="3"/>
  <c r="U23" i="3" s="1"/>
  <c r="S24" i="3"/>
  <c r="U24" i="3" s="1"/>
  <c r="S25" i="3"/>
  <c r="U25" i="3" s="1"/>
  <c r="S26" i="3"/>
  <c r="U26" i="3" s="1"/>
  <c r="S27" i="3"/>
  <c r="U27" i="3" s="1"/>
  <c r="S28" i="3"/>
  <c r="U28" i="3" s="1"/>
  <c r="S29" i="3"/>
  <c r="U29" i="3" s="1"/>
  <c r="S30" i="3"/>
  <c r="U30" i="3" s="1"/>
  <c r="S31" i="3"/>
  <c r="U31" i="3" s="1"/>
  <c r="S32" i="3"/>
  <c r="U32" i="3" s="1"/>
  <c r="S33" i="3"/>
  <c r="U33" i="3" s="1"/>
  <c r="S34" i="3"/>
  <c r="U34" i="3" s="1"/>
  <c r="S35" i="3"/>
  <c r="U35" i="3" s="1"/>
  <c r="S36" i="3"/>
  <c r="U36" i="3" s="1"/>
  <c r="S37" i="3"/>
  <c r="U37" i="3" s="1"/>
  <c r="S38" i="3"/>
  <c r="U38" i="3" s="1"/>
  <c r="S39" i="3"/>
  <c r="U39" i="3" s="1"/>
  <c r="S40" i="3"/>
  <c r="U40" i="3" s="1"/>
  <c r="S41" i="3"/>
  <c r="U41" i="3" s="1"/>
  <c r="S42" i="3"/>
  <c r="U42" i="3" s="1"/>
  <c r="S43" i="3"/>
  <c r="U43" i="3" s="1"/>
  <c r="S44" i="3"/>
  <c r="U44" i="3" s="1"/>
  <c r="S45" i="3"/>
  <c r="U45" i="3" s="1"/>
  <c r="S46" i="3"/>
  <c r="U46" i="3" s="1"/>
  <c r="S47" i="3"/>
  <c r="U47" i="3" s="1"/>
  <c r="S48" i="3"/>
  <c r="U48" i="3" s="1"/>
  <c r="S49" i="3"/>
  <c r="U49" i="3" s="1"/>
  <c r="S50" i="3"/>
  <c r="U50" i="3" s="1"/>
  <c r="S51" i="3"/>
  <c r="U51" i="3" s="1"/>
  <c r="S52" i="3"/>
  <c r="U52" i="3" s="1"/>
  <c r="S53" i="3"/>
  <c r="U53" i="3" s="1"/>
  <c r="S54" i="3"/>
  <c r="U54" i="3" s="1"/>
  <c r="S55" i="3"/>
  <c r="U55" i="3" s="1"/>
  <c r="S56" i="3"/>
  <c r="U56" i="3" s="1"/>
  <c r="S57" i="3"/>
  <c r="U57" i="3" s="1"/>
  <c r="S58" i="3"/>
  <c r="U58" i="3" s="1"/>
  <c r="S59" i="3"/>
  <c r="U59" i="3" s="1"/>
  <c r="S60" i="3"/>
  <c r="U60" i="3" s="1"/>
  <c r="S61" i="3"/>
  <c r="U61" i="3" s="1"/>
  <c r="S62" i="3"/>
  <c r="U62" i="3" s="1"/>
  <c r="S63" i="3"/>
  <c r="U63" i="3" s="1"/>
  <c r="S64" i="3"/>
  <c r="U64" i="3" s="1"/>
  <c r="S65" i="3"/>
  <c r="U65" i="3" s="1"/>
  <c r="S66" i="3"/>
  <c r="U66" i="3" s="1"/>
  <c r="S67" i="3"/>
  <c r="U67" i="3" s="1"/>
  <c r="S68" i="3"/>
  <c r="U68" i="3" s="1"/>
  <c r="S69" i="3"/>
  <c r="U69" i="3" s="1"/>
  <c r="S70" i="3"/>
  <c r="U70" i="3" s="1"/>
  <c r="S71" i="3"/>
  <c r="U71" i="3" s="1"/>
  <c r="S72" i="3"/>
  <c r="U72" i="3" s="1"/>
  <c r="S73" i="3"/>
  <c r="U73" i="3" s="1"/>
  <c r="S74" i="3"/>
  <c r="U74" i="3" s="1"/>
  <c r="S75" i="3"/>
  <c r="U75" i="3" s="1"/>
  <c r="S76" i="3"/>
  <c r="U76" i="3" s="1"/>
  <c r="S77" i="3"/>
  <c r="U77" i="3" s="1"/>
  <c r="S78" i="3"/>
  <c r="U78" i="3" s="1"/>
  <c r="S79" i="3"/>
  <c r="U79" i="3" s="1"/>
  <c r="S80" i="3"/>
  <c r="U80" i="3" s="1"/>
  <c r="S81" i="3"/>
  <c r="U81" i="3" s="1"/>
  <c r="S82" i="3"/>
  <c r="U82" i="3" s="1"/>
  <c r="S83" i="3"/>
  <c r="U83" i="3" s="1"/>
  <c r="S84" i="3"/>
  <c r="U84" i="3" s="1"/>
  <c r="S85" i="3"/>
  <c r="U85" i="3" s="1"/>
  <c r="S86" i="3"/>
  <c r="U86" i="3" s="1"/>
  <c r="S87" i="3"/>
  <c r="U87" i="3" s="1"/>
  <c r="S88" i="3"/>
  <c r="U88" i="3" s="1"/>
  <c r="S89" i="3"/>
  <c r="U89" i="3" s="1"/>
  <c r="S90" i="3"/>
  <c r="U90" i="3" s="1"/>
  <c r="S91" i="3"/>
  <c r="U91" i="3" s="1"/>
  <c r="S92" i="3"/>
  <c r="U92" i="3" s="1"/>
  <c r="S93" i="3"/>
  <c r="U93" i="3" s="1"/>
  <c r="S94" i="3"/>
  <c r="U94" i="3" s="1"/>
  <c r="S95" i="3"/>
  <c r="U95" i="3" s="1"/>
  <c r="S96" i="3"/>
  <c r="U96" i="3" s="1"/>
  <c r="S97" i="3"/>
  <c r="U97" i="3" s="1"/>
  <c r="S98" i="3"/>
  <c r="U98" i="3" s="1"/>
  <c r="S99" i="3"/>
  <c r="U99" i="3" s="1"/>
  <c r="S100" i="3"/>
  <c r="U100" i="3" s="1"/>
  <c r="S101" i="3"/>
  <c r="U101" i="3" s="1"/>
  <c r="S102" i="3"/>
  <c r="U102" i="3" s="1"/>
  <c r="S103" i="3"/>
  <c r="U103" i="3" s="1"/>
  <c r="S104" i="3"/>
  <c r="U104" i="3" s="1"/>
  <c r="S105" i="3"/>
  <c r="U105" i="3" s="1"/>
  <c r="S106" i="3"/>
  <c r="U106" i="3" s="1"/>
  <c r="S107" i="3"/>
  <c r="U107" i="3" s="1"/>
  <c r="S108" i="3"/>
  <c r="U108" i="3" s="1"/>
  <c r="S109" i="3"/>
  <c r="U109" i="3" s="1"/>
  <c r="S110" i="3"/>
  <c r="U110" i="3" s="1"/>
  <c r="S111" i="3"/>
  <c r="U111" i="3" s="1"/>
  <c r="S112" i="3"/>
  <c r="U112" i="3" s="1"/>
  <c r="S113" i="3"/>
  <c r="U113" i="3" s="1"/>
  <c r="S114" i="3"/>
  <c r="U114" i="3" s="1"/>
  <c r="S115" i="3"/>
  <c r="U115" i="3" s="1"/>
  <c r="S116" i="3"/>
  <c r="U116" i="3" s="1"/>
  <c r="S117" i="3"/>
  <c r="U117" i="3" s="1"/>
  <c r="S118" i="3"/>
  <c r="U118" i="3" s="1"/>
  <c r="S119" i="3"/>
  <c r="U119" i="3" s="1"/>
  <c r="S120" i="3"/>
  <c r="U120" i="3" s="1"/>
  <c r="S121" i="3"/>
  <c r="U121" i="3" s="1"/>
  <c r="S122" i="3"/>
  <c r="U122" i="3" s="1"/>
  <c r="S123" i="3"/>
  <c r="U123" i="3" s="1"/>
  <c r="S124" i="3"/>
  <c r="U124" i="3" s="1"/>
  <c r="S125" i="3"/>
  <c r="U125" i="3" s="1"/>
  <c r="S126" i="3"/>
  <c r="U126" i="3" s="1"/>
  <c r="S127" i="3"/>
  <c r="U127" i="3" s="1"/>
  <c r="S128" i="3"/>
  <c r="U128" i="3" s="1"/>
  <c r="S129" i="3"/>
  <c r="U129" i="3" s="1"/>
  <c r="S130" i="3"/>
  <c r="U130" i="3" s="1"/>
  <c r="S131" i="3"/>
  <c r="U131" i="3" s="1"/>
  <c r="S132" i="3"/>
  <c r="U132" i="3" s="1"/>
  <c r="S133" i="3"/>
  <c r="U133" i="3" s="1"/>
  <c r="S134" i="3"/>
  <c r="U134" i="3" s="1"/>
  <c r="S135" i="3"/>
  <c r="U135" i="3" s="1"/>
  <c r="S136" i="3"/>
  <c r="U136" i="3" s="1"/>
  <c r="S137" i="3"/>
  <c r="U137" i="3" s="1"/>
  <c r="S138" i="3"/>
  <c r="U138" i="3" s="1"/>
  <c r="S139" i="3"/>
  <c r="U139" i="3" s="1"/>
  <c r="S140" i="3"/>
  <c r="U140" i="3" s="1"/>
  <c r="S141" i="3"/>
  <c r="U141" i="3" s="1"/>
  <c r="S142" i="3"/>
  <c r="U142" i="3" s="1"/>
  <c r="S143" i="3"/>
  <c r="U143" i="3" s="1"/>
  <c r="S144" i="3"/>
  <c r="U144" i="3" s="1"/>
  <c r="S145" i="3"/>
  <c r="U145" i="3" s="1"/>
  <c r="S146" i="3"/>
  <c r="U146" i="3" s="1"/>
  <c r="S147" i="3"/>
  <c r="U147" i="3" s="1"/>
  <c r="S148" i="3"/>
  <c r="U148" i="3" s="1"/>
  <c r="S149" i="3"/>
  <c r="U149" i="3" s="1"/>
  <c r="S150" i="3"/>
  <c r="U150" i="3" s="1"/>
  <c r="S151" i="3"/>
  <c r="U151" i="3" s="1"/>
  <c r="S152" i="3"/>
  <c r="U152" i="3" s="1"/>
  <c r="S153" i="3"/>
  <c r="U153" i="3" s="1"/>
  <c r="S154" i="3"/>
  <c r="U154" i="3" s="1"/>
  <c r="S155" i="3"/>
  <c r="U155" i="3" s="1"/>
  <c r="S156" i="3"/>
  <c r="U156" i="3" s="1"/>
  <c r="S157" i="3"/>
  <c r="U157" i="3" s="1"/>
  <c r="S158" i="3"/>
  <c r="U158" i="3" s="1"/>
  <c r="S159" i="3"/>
  <c r="U159" i="3" s="1"/>
  <c r="S160" i="3"/>
  <c r="U160" i="3" s="1"/>
  <c r="S161" i="3"/>
  <c r="U161" i="3" s="1"/>
  <c r="S162" i="3"/>
  <c r="U162" i="3" s="1"/>
  <c r="S163" i="3"/>
  <c r="U163" i="3" s="1"/>
  <c r="S164" i="3"/>
  <c r="U164" i="3" s="1"/>
  <c r="S165" i="3"/>
  <c r="U165" i="3" s="1"/>
  <c r="S166" i="3"/>
  <c r="U166" i="3" s="1"/>
  <c r="S167" i="3"/>
  <c r="U167" i="3" s="1"/>
  <c r="S168" i="3"/>
  <c r="U168" i="3" s="1"/>
  <c r="S169" i="3"/>
  <c r="U169" i="3" s="1"/>
  <c r="S170" i="3"/>
  <c r="U170" i="3" s="1"/>
  <c r="S171" i="3"/>
  <c r="U171" i="3" s="1"/>
  <c r="S172" i="3"/>
  <c r="U172" i="3" s="1"/>
  <c r="S173" i="3"/>
  <c r="U173" i="3" s="1"/>
  <c r="S174" i="3"/>
  <c r="U174" i="3" s="1"/>
  <c r="S175" i="3"/>
  <c r="U175" i="3" s="1"/>
  <c r="S176" i="3"/>
  <c r="U176" i="3" s="1"/>
  <c r="S177" i="3"/>
  <c r="U177" i="3" s="1"/>
  <c r="S178" i="3"/>
  <c r="U178" i="3" s="1"/>
  <c r="S179" i="3"/>
  <c r="U179" i="3" s="1"/>
  <c r="S180" i="3"/>
  <c r="U180" i="3" s="1"/>
  <c r="S181" i="3"/>
  <c r="U181" i="3" s="1"/>
  <c r="S182" i="3"/>
  <c r="U182" i="3" s="1"/>
  <c r="S183" i="3"/>
  <c r="U183" i="3" s="1"/>
  <c r="S184" i="3"/>
  <c r="U184" i="3" s="1"/>
  <c r="S185" i="3"/>
  <c r="U185" i="3" s="1"/>
  <c r="S186" i="3"/>
  <c r="U186" i="3" s="1"/>
  <c r="S187" i="3"/>
  <c r="U187" i="3" s="1"/>
  <c r="S188" i="3"/>
  <c r="U188" i="3" s="1"/>
  <c r="S189" i="3"/>
  <c r="U189" i="3" s="1"/>
  <c r="S190" i="3"/>
  <c r="U190" i="3" s="1"/>
  <c r="S191" i="3"/>
  <c r="U191" i="3" s="1"/>
  <c r="S192" i="3"/>
  <c r="U192" i="3" s="1"/>
  <c r="S193" i="3"/>
  <c r="U193" i="3" s="1"/>
  <c r="S194" i="3"/>
  <c r="U194" i="3" s="1"/>
  <c r="S195" i="3"/>
  <c r="U195" i="3" s="1"/>
  <c r="S196" i="3"/>
  <c r="U196" i="3" s="1"/>
  <c r="S197" i="3"/>
  <c r="U197" i="3" s="1"/>
  <c r="S198" i="3"/>
  <c r="U198" i="3" s="1"/>
  <c r="S199" i="3"/>
  <c r="U199" i="3" s="1"/>
  <c r="S200" i="3"/>
  <c r="U200" i="3" s="1"/>
  <c r="S201" i="3"/>
  <c r="U201" i="3" s="1"/>
  <c r="S202" i="3"/>
  <c r="U202" i="3" s="1"/>
  <c r="S203" i="3"/>
  <c r="U203" i="3" s="1"/>
  <c r="S204" i="3"/>
  <c r="U204" i="3" s="1"/>
  <c r="S205" i="3"/>
  <c r="U205" i="3" s="1"/>
  <c r="S206" i="3"/>
  <c r="U206" i="3" s="1"/>
  <c r="S207" i="3"/>
  <c r="U207" i="3" s="1"/>
  <c r="S208" i="3"/>
  <c r="U208" i="3" s="1"/>
  <c r="S209" i="3"/>
  <c r="U209" i="3" s="1"/>
  <c r="S210" i="3"/>
  <c r="U210" i="3" s="1"/>
  <c r="S211" i="3"/>
  <c r="U211" i="3" s="1"/>
  <c r="S212" i="3"/>
  <c r="U212" i="3" s="1"/>
  <c r="S213" i="3"/>
  <c r="U213" i="3" s="1"/>
  <c r="S214" i="3"/>
  <c r="U214" i="3" s="1"/>
  <c r="S215" i="3"/>
  <c r="U215" i="3" s="1"/>
  <c r="S216" i="3"/>
  <c r="U216" i="3" s="1"/>
  <c r="S217" i="3"/>
  <c r="U217" i="3" s="1"/>
  <c r="S218" i="3"/>
  <c r="U218" i="3" s="1"/>
  <c r="S219" i="3"/>
  <c r="U219" i="3" s="1"/>
  <c r="S220" i="3"/>
  <c r="U220" i="3" s="1"/>
  <c r="S221" i="3"/>
  <c r="U221" i="3" s="1"/>
  <c r="S222" i="3"/>
  <c r="U222" i="3" s="1"/>
  <c r="S223" i="3"/>
  <c r="U223" i="3" s="1"/>
  <c r="S224" i="3"/>
  <c r="U224" i="3" s="1"/>
  <c r="S225" i="3"/>
  <c r="U225" i="3" s="1"/>
  <c r="S226" i="3"/>
  <c r="U226" i="3" s="1"/>
  <c r="S227" i="3"/>
  <c r="U227" i="3" s="1"/>
  <c r="S228" i="3"/>
  <c r="U228" i="3" s="1"/>
  <c r="S229" i="3"/>
  <c r="U229" i="3" s="1"/>
  <c r="S230" i="3"/>
  <c r="U230" i="3" s="1"/>
  <c r="S231" i="3"/>
  <c r="U231" i="3" s="1"/>
  <c r="S232" i="3"/>
  <c r="U232" i="3" s="1"/>
  <c r="S233" i="3"/>
  <c r="U233" i="3" s="1"/>
  <c r="S234" i="3"/>
  <c r="U234" i="3" s="1"/>
  <c r="S235" i="3"/>
  <c r="U235" i="3" s="1"/>
  <c r="S236" i="3"/>
  <c r="U236" i="3" s="1"/>
  <c r="S237" i="3"/>
  <c r="U237" i="3" s="1"/>
  <c r="S238" i="3"/>
  <c r="U238" i="3" s="1"/>
  <c r="S239" i="3"/>
  <c r="U239" i="3" s="1"/>
  <c r="S240" i="3"/>
  <c r="U240" i="3" s="1"/>
  <c r="S241" i="3"/>
  <c r="U241" i="3" s="1"/>
  <c r="S242" i="3"/>
  <c r="U242" i="3" s="1"/>
  <c r="S243" i="3"/>
  <c r="U243" i="3" s="1"/>
  <c r="S244" i="3"/>
  <c r="U244" i="3" s="1"/>
  <c r="S245" i="3"/>
  <c r="U245" i="3" s="1"/>
  <c r="S246" i="3"/>
  <c r="U246" i="3" s="1"/>
  <c r="S247" i="3"/>
  <c r="U247" i="3" s="1"/>
  <c r="S248" i="3"/>
  <c r="U248" i="3" s="1"/>
  <c r="S249" i="3"/>
  <c r="U249" i="3" s="1"/>
  <c r="S250" i="3"/>
  <c r="U250" i="3" s="1"/>
  <c r="S251" i="3"/>
  <c r="U251" i="3" s="1"/>
  <c r="S252" i="3"/>
  <c r="U252" i="3" s="1"/>
  <c r="S253" i="3"/>
  <c r="U253" i="3" s="1"/>
  <c r="S254" i="3"/>
  <c r="U254" i="3" s="1"/>
  <c r="S255" i="3"/>
  <c r="U255" i="3" s="1"/>
  <c r="S256" i="3"/>
  <c r="U256" i="3" s="1"/>
  <c r="S257" i="3"/>
  <c r="U257" i="3" s="1"/>
  <c r="S258" i="3"/>
  <c r="U258" i="3" s="1"/>
  <c r="S259" i="3"/>
  <c r="U259" i="3" s="1"/>
  <c r="S260" i="3"/>
  <c r="U260" i="3" s="1"/>
  <c r="S261" i="3"/>
  <c r="U261" i="3" s="1"/>
  <c r="S262" i="3"/>
  <c r="U262" i="3" s="1"/>
  <c r="S263" i="3"/>
  <c r="U263" i="3" s="1"/>
  <c r="S264" i="3"/>
  <c r="U264" i="3" s="1"/>
  <c r="S265" i="3"/>
  <c r="U265" i="3" s="1"/>
  <c r="S266" i="3"/>
  <c r="U266" i="3" s="1"/>
  <c r="S267" i="3"/>
  <c r="U267" i="3" s="1"/>
  <c r="S268" i="3"/>
  <c r="U268" i="3" s="1"/>
  <c r="S269" i="3"/>
  <c r="U269" i="3" s="1"/>
  <c r="S270" i="3"/>
  <c r="U270" i="3" s="1"/>
  <c r="S271" i="3"/>
  <c r="U271" i="3" s="1"/>
  <c r="S272" i="3"/>
  <c r="U272" i="3" s="1"/>
  <c r="S273" i="3"/>
  <c r="U273" i="3" s="1"/>
  <c r="S274" i="3"/>
  <c r="U274" i="3" s="1"/>
  <c r="S275" i="3"/>
  <c r="U275" i="3" s="1"/>
  <c r="S276" i="3"/>
  <c r="U276" i="3" s="1"/>
  <c r="S277" i="3"/>
  <c r="U277" i="3" s="1"/>
  <c r="S278" i="3"/>
  <c r="U278" i="3" s="1"/>
  <c r="S279" i="3"/>
  <c r="U279" i="3" s="1"/>
  <c r="S280" i="3"/>
  <c r="U280" i="3" s="1"/>
  <c r="S281" i="3"/>
  <c r="U281" i="3" s="1"/>
  <c r="S282" i="3"/>
  <c r="U282" i="3" s="1"/>
  <c r="S283" i="3"/>
  <c r="U283" i="3" s="1"/>
  <c r="S284" i="3"/>
  <c r="U284" i="3" s="1"/>
  <c r="S285" i="3"/>
  <c r="U285" i="3" s="1"/>
  <c r="S286" i="3"/>
  <c r="U286" i="3" s="1"/>
  <c r="S287" i="3"/>
  <c r="U287" i="3" s="1"/>
  <c r="S288" i="3"/>
  <c r="U288" i="3" s="1"/>
  <c r="S289" i="3"/>
  <c r="U289" i="3" s="1"/>
  <c r="S290" i="3"/>
  <c r="U290" i="3" s="1"/>
  <c r="S291" i="3"/>
  <c r="U291" i="3" s="1"/>
  <c r="S292" i="3"/>
  <c r="U292" i="3" s="1"/>
  <c r="S293" i="3"/>
  <c r="U293" i="3" s="1"/>
  <c r="S294" i="3"/>
  <c r="U294" i="3" s="1"/>
  <c r="S295" i="3"/>
  <c r="U295" i="3" s="1"/>
  <c r="S296" i="3"/>
  <c r="U296" i="3" s="1"/>
  <c r="S297" i="3"/>
  <c r="U297" i="3" s="1"/>
  <c r="S298" i="3"/>
  <c r="U298" i="3" s="1"/>
  <c r="S299" i="3"/>
  <c r="U299" i="3" s="1"/>
  <c r="S300" i="3"/>
  <c r="U300" i="3" s="1"/>
  <c r="S301" i="3"/>
  <c r="U301" i="3" s="1"/>
  <c r="S302" i="3"/>
  <c r="U302" i="3" s="1"/>
  <c r="S303" i="3"/>
  <c r="U303" i="3" s="1"/>
  <c r="S304" i="3"/>
  <c r="U304" i="3" s="1"/>
  <c r="S305" i="3"/>
  <c r="U305" i="3" s="1"/>
  <c r="S306" i="3"/>
  <c r="U306" i="3" s="1"/>
  <c r="S307" i="3"/>
  <c r="U307" i="3" s="1"/>
  <c r="S308" i="3"/>
  <c r="U308" i="3" s="1"/>
  <c r="S309" i="3"/>
  <c r="U309" i="3" s="1"/>
  <c r="S310" i="3"/>
  <c r="U310" i="3" s="1"/>
  <c r="S311" i="3"/>
  <c r="U311" i="3" s="1"/>
  <c r="S312" i="3"/>
  <c r="U312" i="3" s="1"/>
  <c r="S313" i="3"/>
  <c r="U313" i="3" s="1"/>
  <c r="S314" i="3"/>
  <c r="U314" i="3" s="1"/>
  <c r="S315" i="3"/>
  <c r="U315" i="3" s="1"/>
  <c r="S316" i="3"/>
  <c r="U316" i="3" s="1"/>
  <c r="S317" i="3"/>
  <c r="U317" i="3" s="1"/>
  <c r="S318" i="3"/>
  <c r="U318" i="3" s="1"/>
  <c r="S319" i="3"/>
  <c r="U319" i="3" s="1"/>
  <c r="S320" i="3"/>
  <c r="U320" i="3" s="1"/>
  <c r="S321" i="3"/>
  <c r="U321" i="3" s="1"/>
  <c r="S322" i="3"/>
  <c r="U322" i="3" s="1"/>
  <c r="S323" i="3"/>
  <c r="U323" i="3" s="1"/>
  <c r="S324" i="3"/>
  <c r="U324" i="3" s="1"/>
  <c r="S325" i="3"/>
  <c r="U325" i="3" s="1"/>
  <c r="S326" i="3"/>
  <c r="U326" i="3" s="1"/>
  <c r="S327" i="3"/>
  <c r="U327" i="3" s="1"/>
  <c r="S328" i="3"/>
  <c r="U328" i="3" s="1"/>
  <c r="S329" i="3"/>
  <c r="U329" i="3" s="1"/>
  <c r="S330" i="3"/>
  <c r="U330" i="3" s="1"/>
  <c r="S331" i="3"/>
  <c r="U331" i="3" s="1"/>
  <c r="S332" i="3"/>
  <c r="U332" i="3" s="1"/>
  <c r="S333" i="3"/>
  <c r="U333" i="3" s="1"/>
  <c r="S334" i="3"/>
  <c r="U334" i="3" s="1"/>
  <c r="S335" i="3"/>
  <c r="U335" i="3" s="1"/>
  <c r="S336" i="3"/>
  <c r="U336" i="3" s="1"/>
  <c r="S337" i="3"/>
  <c r="U337" i="3" s="1"/>
  <c r="S338" i="3"/>
  <c r="U338" i="3" s="1"/>
  <c r="S339" i="3"/>
  <c r="U339" i="3" s="1"/>
  <c r="S340" i="3"/>
  <c r="U340" i="3" s="1"/>
  <c r="S341" i="3"/>
  <c r="U341" i="3" s="1"/>
  <c r="S342" i="3"/>
  <c r="U342" i="3" s="1"/>
  <c r="S343" i="3"/>
  <c r="U343" i="3" s="1"/>
  <c r="S344" i="3"/>
  <c r="U344" i="3" s="1"/>
  <c r="S345" i="3"/>
  <c r="U345" i="3" s="1"/>
  <c r="S346" i="3"/>
  <c r="U346" i="3" s="1"/>
  <c r="S347" i="3"/>
  <c r="U347" i="3" s="1"/>
  <c r="S348" i="3"/>
  <c r="U348" i="3" s="1"/>
  <c r="S349" i="3"/>
  <c r="U349" i="3" s="1"/>
  <c r="S350" i="3"/>
  <c r="U350" i="3" s="1"/>
  <c r="S351" i="3"/>
  <c r="U351" i="3" s="1"/>
  <c r="S352" i="3"/>
  <c r="U352" i="3" s="1"/>
  <c r="S353" i="3"/>
  <c r="U353" i="3" s="1"/>
  <c r="S354" i="3"/>
  <c r="U354" i="3" s="1"/>
  <c r="S355" i="3"/>
  <c r="U355" i="3" s="1"/>
  <c r="S356" i="3"/>
  <c r="U356" i="3" s="1"/>
  <c r="S357" i="3"/>
  <c r="U357" i="3" s="1"/>
  <c r="S358" i="3"/>
  <c r="U358" i="3" s="1"/>
  <c r="S359" i="3"/>
  <c r="U359" i="3" s="1"/>
  <c r="S360" i="3"/>
  <c r="U360" i="3" s="1"/>
  <c r="S361" i="3"/>
  <c r="U361" i="3" s="1"/>
  <c r="S362" i="3"/>
  <c r="U362" i="3" s="1"/>
  <c r="S363" i="3"/>
  <c r="U363" i="3" s="1"/>
  <c r="S364" i="3"/>
  <c r="U364" i="3" s="1"/>
  <c r="S365" i="3"/>
  <c r="U365" i="3" s="1"/>
  <c r="S366" i="3"/>
  <c r="U366" i="3" s="1"/>
  <c r="S367" i="3"/>
  <c r="U367" i="3" s="1"/>
  <c r="S368" i="3"/>
  <c r="U368" i="3" s="1"/>
  <c r="S369" i="3"/>
  <c r="U369" i="3" s="1"/>
  <c r="S370" i="3"/>
  <c r="U370" i="3" s="1"/>
  <c r="S371" i="3"/>
  <c r="U371" i="3" s="1"/>
  <c r="S372" i="3"/>
  <c r="U372" i="3" s="1"/>
  <c r="S373" i="3"/>
  <c r="U373" i="3" s="1"/>
  <c r="S374" i="3"/>
  <c r="U374" i="3" s="1"/>
  <c r="S375" i="3"/>
  <c r="U375" i="3" s="1"/>
  <c r="S376" i="3"/>
  <c r="U376" i="3" s="1"/>
  <c r="S377" i="3"/>
  <c r="U377" i="3" s="1"/>
  <c r="S378" i="3"/>
  <c r="U378" i="3" s="1"/>
  <c r="S379" i="3"/>
  <c r="U379" i="3" s="1"/>
  <c r="S380" i="3"/>
  <c r="U380" i="3" s="1"/>
  <c r="S381" i="3"/>
  <c r="U381" i="3" s="1"/>
  <c r="S382" i="3"/>
  <c r="U382" i="3" s="1"/>
  <c r="S383" i="3"/>
  <c r="U383" i="3" s="1"/>
  <c r="S384" i="3"/>
  <c r="U384" i="3" s="1"/>
  <c r="S385" i="3"/>
  <c r="U385" i="3" s="1"/>
  <c r="S386" i="3"/>
  <c r="U386" i="3" s="1"/>
  <c r="S387" i="3"/>
  <c r="U387" i="3" s="1"/>
  <c r="S388" i="3"/>
  <c r="U388" i="3" s="1"/>
  <c r="S389" i="3"/>
  <c r="U389" i="3" s="1"/>
  <c r="S390" i="3"/>
  <c r="U390" i="3" s="1"/>
  <c r="S391" i="3"/>
  <c r="U391" i="3" s="1"/>
  <c r="S392" i="3"/>
  <c r="U392" i="3" s="1"/>
  <c r="S393" i="3"/>
  <c r="U393" i="3" s="1"/>
  <c r="S394" i="3"/>
  <c r="U394" i="3" s="1"/>
  <c r="S395" i="3"/>
  <c r="U395" i="3" s="1"/>
  <c r="S396" i="3"/>
  <c r="U396" i="3" s="1"/>
  <c r="S397" i="3"/>
  <c r="U397" i="3" s="1"/>
  <c r="S398" i="3"/>
  <c r="U398" i="3" s="1"/>
  <c r="S399" i="3"/>
  <c r="U399" i="3" s="1"/>
  <c r="S400" i="3"/>
  <c r="U400" i="3" s="1"/>
  <c r="S401" i="3"/>
  <c r="U401" i="3" s="1"/>
  <c r="S402" i="3"/>
  <c r="U402" i="3" s="1"/>
  <c r="S403" i="3"/>
  <c r="U403" i="3" s="1"/>
  <c r="S404" i="3"/>
  <c r="U404" i="3" s="1"/>
  <c r="S405" i="3"/>
  <c r="U405" i="3" s="1"/>
  <c r="S406" i="3"/>
  <c r="U406" i="3" s="1"/>
  <c r="S407" i="3"/>
  <c r="U407" i="3" s="1"/>
  <c r="S408" i="3"/>
  <c r="U408" i="3" s="1"/>
  <c r="S409" i="3"/>
  <c r="U409" i="3" s="1"/>
  <c r="S410" i="3"/>
  <c r="U410" i="3" s="1"/>
  <c r="S411" i="3"/>
  <c r="U411" i="3" s="1"/>
  <c r="S412" i="3"/>
  <c r="U412" i="3" s="1"/>
  <c r="S413" i="3"/>
  <c r="U413" i="3" s="1"/>
  <c r="S414" i="3"/>
  <c r="U414" i="3" s="1"/>
  <c r="S415" i="3"/>
  <c r="U415" i="3" s="1"/>
  <c r="S416" i="3"/>
  <c r="U416" i="3" s="1"/>
  <c r="S417" i="3"/>
  <c r="U417" i="3" s="1"/>
  <c r="S418" i="3"/>
  <c r="U418" i="3" s="1"/>
  <c r="S419" i="3"/>
  <c r="U419" i="3" s="1"/>
  <c r="S420" i="3"/>
  <c r="U420" i="3" s="1"/>
  <c r="S421" i="3"/>
  <c r="U421" i="3" s="1"/>
  <c r="S422" i="3"/>
  <c r="U422" i="3" s="1"/>
  <c r="S423" i="3"/>
  <c r="U423" i="3" s="1"/>
  <c r="S424" i="3"/>
  <c r="U424" i="3" s="1"/>
  <c r="S425" i="3"/>
  <c r="U425" i="3" s="1"/>
  <c r="S426" i="3"/>
  <c r="U426" i="3" s="1"/>
  <c r="S427" i="3"/>
  <c r="U427" i="3" s="1"/>
  <c r="S428" i="3"/>
  <c r="U428" i="3" s="1"/>
  <c r="S429" i="3"/>
  <c r="U429" i="3" s="1"/>
  <c r="S430" i="3"/>
  <c r="U430" i="3" s="1"/>
  <c r="S431" i="3"/>
  <c r="U431" i="3" s="1"/>
  <c r="S432" i="3"/>
  <c r="U432" i="3" s="1"/>
  <c r="S433" i="3"/>
  <c r="U433" i="3" s="1"/>
  <c r="S434" i="3"/>
  <c r="U434" i="3" s="1"/>
  <c r="S435" i="3"/>
  <c r="U435" i="3" s="1"/>
  <c r="S436" i="3"/>
  <c r="U436" i="3" s="1"/>
  <c r="S437" i="3"/>
  <c r="U437" i="3" s="1"/>
  <c r="S438" i="3"/>
  <c r="U438" i="3" s="1"/>
  <c r="S439" i="3"/>
  <c r="U439" i="3" s="1"/>
  <c r="S440" i="3"/>
  <c r="U440" i="3" s="1"/>
  <c r="S441" i="3"/>
  <c r="U441" i="3" s="1"/>
  <c r="S442" i="3"/>
  <c r="U442" i="3" s="1"/>
  <c r="S443" i="3"/>
  <c r="U443" i="3" s="1"/>
  <c r="S444" i="3"/>
  <c r="U444" i="3" s="1"/>
  <c r="S445" i="3"/>
  <c r="U445" i="3" s="1"/>
  <c r="S446" i="3"/>
  <c r="U446" i="3" s="1"/>
  <c r="S447" i="3"/>
  <c r="U447" i="3" s="1"/>
  <c r="S448" i="3"/>
  <c r="U448" i="3" s="1"/>
  <c r="S449" i="3"/>
  <c r="U449" i="3" s="1"/>
  <c r="S450" i="3"/>
  <c r="U450" i="3" s="1"/>
  <c r="S451" i="3"/>
  <c r="U451" i="3" s="1"/>
  <c r="S452" i="3"/>
  <c r="U452" i="3" s="1"/>
  <c r="S453" i="3"/>
  <c r="U453" i="3" s="1"/>
  <c r="S454" i="3"/>
  <c r="U454" i="3" s="1"/>
  <c r="S455" i="3"/>
  <c r="U455" i="3" s="1"/>
  <c r="S456" i="3"/>
  <c r="U456" i="3" s="1"/>
  <c r="S457" i="3"/>
  <c r="U457" i="3" s="1"/>
  <c r="S458" i="3"/>
  <c r="U458" i="3" s="1"/>
  <c r="S459" i="3"/>
  <c r="U459" i="3" s="1"/>
  <c r="S460" i="3"/>
  <c r="U460" i="3" s="1"/>
  <c r="S461" i="3"/>
  <c r="U461" i="3" s="1"/>
  <c r="S462" i="3"/>
  <c r="U462" i="3" s="1"/>
  <c r="S463" i="3"/>
  <c r="U463" i="3" s="1"/>
  <c r="S464" i="3"/>
  <c r="U464" i="3" s="1"/>
  <c r="S465" i="3"/>
  <c r="U465" i="3" s="1"/>
  <c r="S466" i="3"/>
  <c r="U466" i="3" s="1"/>
  <c r="S467" i="3"/>
  <c r="U467" i="3" s="1"/>
  <c r="S468" i="3"/>
  <c r="U468" i="3" s="1"/>
  <c r="S469" i="3"/>
  <c r="U469" i="3" s="1"/>
  <c r="S470" i="3"/>
  <c r="U470" i="3" s="1"/>
  <c r="S471" i="3"/>
  <c r="U471" i="3" s="1"/>
  <c r="S472" i="3"/>
  <c r="U472" i="3" s="1"/>
  <c r="S473" i="3"/>
  <c r="U473" i="3" s="1"/>
  <c r="S474" i="3"/>
  <c r="U474" i="3" s="1"/>
  <c r="S475" i="3"/>
  <c r="U475" i="3" s="1"/>
  <c r="S476" i="3"/>
  <c r="U476" i="3" s="1"/>
  <c r="S477" i="3"/>
  <c r="U477" i="3" s="1"/>
  <c r="S478" i="3"/>
  <c r="U478" i="3" s="1"/>
  <c r="S479" i="3"/>
  <c r="U479" i="3" s="1"/>
  <c r="S480" i="3"/>
  <c r="U480" i="3" s="1"/>
  <c r="S481" i="3"/>
  <c r="U481" i="3" s="1"/>
  <c r="S482" i="3"/>
  <c r="U482" i="3" s="1"/>
  <c r="S483" i="3"/>
  <c r="U483" i="3" s="1"/>
  <c r="S484" i="3"/>
  <c r="U484" i="3" s="1"/>
  <c r="S485" i="3"/>
  <c r="U485" i="3" s="1"/>
  <c r="S486" i="3"/>
  <c r="U486" i="3" s="1"/>
  <c r="S487" i="3"/>
  <c r="U487" i="3" s="1"/>
  <c r="S488" i="3"/>
  <c r="U488" i="3" s="1"/>
  <c r="S489" i="3"/>
  <c r="U489" i="3" s="1"/>
  <c r="S490" i="3"/>
  <c r="U490" i="3" s="1"/>
  <c r="S491" i="3"/>
  <c r="U491" i="3" s="1"/>
  <c r="S492" i="3"/>
  <c r="U492" i="3" s="1"/>
  <c r="S493" i="3"/>
  <c r="U493" i="3" s="1"/>
  <c r="S494" i="3"/>
  <c r="U494" i="3" s="1"/>
  <c r="S495" i="3"/>
  <c r="U495" i="3" s="1"/>
  <c r="S496" i="3"/>
  <c r="U496" i="3" s="1"/>
  <c r="S497" i="3"/>
  <c r="U497" i="3" s="1"/>
  <c r="S498" i="3"/>
  <c r="U498" i="3" s="1"/>
  <c r="S499" i="3"/>
  <c r="U499" i="3" s="1"/>
  <c r="S500" i="3"/>
  <c r="U500" i="3" s="1"/>
  <c r="S501" i="3"/>
  <c r="U501" i="3" s="1"/>
  <c r="S502" i="3"/>
  <c r="U502" i="3" s="1"/>
  <c r="S503" i="3"/>
  <c r="U503" i="3" s="1"/>
  <c r="S504" i="3"/>
  <c r="U504" i="3" s="1"/>
  <c r="S505" i="3"/>
  <c r="U505" i="3" s="1"/>
  <c r="S506" i="3"/>
  <c r="U506" i="3" s="1"/>
  <c r="S507" i="3"/>
  <c r="U507" i="3" s="1"/>
  <c r="S508" i="3"/>
  <c r="U508" i="3" s="1"/>
  <c r="S509" i="3"/>
  <c r="U509" i="3" s="1"/>
  <c r="S510" i="3"/>
  <c r="U510" i="3" s="1"/>
  <c r="S511" i="3"/>
  <c r="U511" i="3" s="1"/>
  <c r="S512" i="3"/>
  <c r="U512" i="3" s="1"/>
  <c r="S513" i="3"/>
  <c r="U513" i="3" s="1"/>
  <c r="S514" i="3"/>
  <c r="U514" i="3" s="1"/>
  <c r="S515" i="3"/>
  <c r="U515" i="3" s="1"/>
  <c r="S516" i="3"/>
  <c r="U516" i="3" s="1"/>
  <c r="S517" i="3"/>
  <c r="U517" i="3" s="1"/>
  <c r="S518" i="3"/>
  <c r="U518" i="3" s="1"/>
  <c r="S519" i="3"/>
  <c r="U519" i="3" s="1"/>
  <c r="S520" i="3"/>
  <c r="U520" i="3" s="1"/>
  <c r="S521" i="3"/>
  <c r="U521" i="3" s="1"/>
  <c r="S522" i="3"/>
  <c r="U522" i="3" s="1"/>
  <c r="S523" i="3"/>
  <c r="U523" i="3" s="1"/>
  <c r="S524" i="3"/>
  <c r="U524" i="3" s="1"/>
  <c r="S525" i="3"/>
  <c r="U525" i="3" s="1"/>
  <c r="S526" i="3"/>
  <c r="U526" i="3" s="1"/>
  <c r="S527" i="3"/>
  <c r="U527" i="3" s="1"/>
  <c r="S528" i="3"/>
  <c r="U528" i="3" s="1"/>
  <c r="S529" i="3"/>
  <c r="U529" i="3" s="1"/>
  <c r="S530" i="3"/>
  <c r="U530" i="3" s="1"/>
  <c r="S531" i="3"/>
  <c r="U531" i="3" s="1"/>
  <c r="S532" i="3"/>
  <c r="U532" i="3" s="1"/>
  <c r="S533" i="3"/>
  <c r="U533" i="3" s="1"/>
  <c r="S534" i="3"/>
  <c r="U534" i="3" s="1"/>
  <c r="S535" i="3"/>
  <c r="U535" i="3" s="1"/>
  <c r="S536" i="3"/>
  <c r="U536" i="3" s="1"/>
  <c r="S537" i="3"/>
  <c r="U537" i="3" s="1"/>
  <c r="S538" i="3"/>
  <c r="U538" i="3" s="1"/>
  <c r="S539" i="3"/>
  <c r="U539" i="3" s="1"/>
  <c r="S540" i="3"/>
  <c r="U540" i="3" s="1"/>
  <c r="S541" i="3"/>
  <c r="U541" i="3" s="1"/>
  <c r="S542" i="3"/>
  <c r="U542" i="3" s="1"/>
  <c r="S543" i="3"/>
  <c r="U543" i="3" s="1"/>
  <c r="S544" i="3"/>
  <c r="U544" i="3" s="1"/>
  <c r="S545" i="3"/>
  <c r="U545" i="3" s="1"/>
  <c r="S546" i="3"/>
  <c r="U546" i="3" s="1"/>
  <c r="S547" i="3"/>
  <c r="U547" i="3" s="1"/>
  <c r="S548" i="3"/>
  <c r="U548" i="3" s="1"/>
  <c r="S549" i="3"/>
  <c r="U549" i="3" s="1"/>
  <c r="S550" i="3"/>
  <c r="U550" i="3" s="1"/>
  <c r="S551" i="3"/>
  <c r="U551" i="3" s="1"/>
  <c r="S552" i="3"/>
  <c r="U552" i="3" s="1"/>
  <c r="S553" i="3"/>
  <c r="U553" i="3" s="1"/>
  <c r="S554" i="3"/>
  <c r="U554" i="3" s="1"/>
  <c r="S555" i="3"/>
  <c r="U555" i="3" s="1"/>
  <c r="S556" i="3"/>
  <c r="U556" i="3" s="1"/>
  <c r="S557" i="3"/>
  <c r="U557" i="3" s="1"/>
  <c r="S558" i="3"/>
  <c r="U558" i="3" s="1"/>
  <c r="S559" i="3"/>
  <c r="U559" i="3" s="1"/>
  <c r="S560" i="3"/>
  <c r="U560" i="3" s="1"/>
  <c r="S561" i="3"/>
  <c r="U561" i="3" s="1"/>
  <c r="S562" i="3"/>
  <c r="U562" i="3" s="1"/>
  <c r="S563" i="3"/>
  <c r="U563" i="3" s="1"/>
  <c r="S564" i="3"/>
  <c r="U564" i="3" s="1"/>
  <c r="S565" i="3"/>
  <c r="U565" i="3" s="1"/>
  <c r="S566" i="3"/>
  <c r="U566" i="3" s="1"/>
  <c r="S567" i="3"/>
  <c r="U567" i="3" s="1"/>
  <c r="S568" i="3"/>
  <c r="U568" i="3" s="1"/>
  <c r="S569" i="3"/>
  <c r="U569" i="3" s="1"/>
  <c r="S570" i="3"/>
  <c r="U570" i="3" s="1"/>
  <c r="S571" i="3"/>
  <c r="U571" i="3" s="1"/>
  <c r="S572" i="3"/>
  <c r="U572" i="3" s="1"/>
  <c r="S573" i="3"/>
  <c r="U573" i="3" s="1"/>
  <c r="S574" i="3"/>
  <c r="U574" i="3" s="1"/>
  <c r="S575" i="3"/>
  <c r="U575" i="3" s="1"/>
  <c r="S576" i="3"/>
  <c r="U576" i="3" s="1"/>
  <c r="S577" i="3"/>
  <c r="U577" i="3" s="1"/>
  <c r="S578" i="3"/>
  <c r="U578" i="3" s="1"/>
  <c r="S579" i="3"/>
  <c r="U579" i="3" s="1"/>
  <c r="S580" i="3"/>
  <c r="U580" i="3" s="1"/>
  <c r="S581" i="3"/>
  <c r="U581" i="3" s="1"/>
  <c r="S582" i="3"/>
  <c r="U582" i="3" s="1"/>
  <c r="S583" i="3"/>
  <c r="U583" i="3" s="1"/>
  <c r="S584" i="3"/>
  <c r="U584" i="3" s="1"/>
  <c r="S585" i="3"/>
  <c r="U585" i="3" s="1"/>
  <c r="S586" i="3"/>
  <c r="U586" i="3" s="1"/>
  <c r="S587" i="3"/>
  <c r="U587" i="3" s="1"/>
  <c r="S588" i="3"/>
  <c r="U588" i="3" s="1"/>
  <c r="S589" i="3"/>
  <c r="U589" i="3" s="1"/>
  <c r="S590" i="3"/>
  <c r="U590" i="3" s="1"/>
  <c r="S591" i="3"/>
  <c r="U591" i="3" s="1"/>
  <c r="S592" i="3"/>
  <c r="U592" i="3" s="1"/>
  <c r="S593" i="3"/>
  <c r="U593" i="3" s="1"/>
  <c r="S594" i="3"/>
  <c r="U594" i="3" s="1"/>
  <c r="S595" i="3"/>
  <c r="U595" i="3" s="1"/>
  <c r="S596" i="3"/>
  <c r="U596" i="3" s="1"/>
  <c r="S597" i="3"/>
  <c r="U597" i="3" s="1"/>
  <c r="S598" i="3"/>
  <c r="U598" i="3" s="1"/>
  <c r="S599" i="3"/>
  <c r="U599" i="3" s="1"/>
  <c r="S600" i="3"/>
  <c r="U600" i="3" s="1"/>
  <c r="S601" i="3"/>
  <c r="U601" i="3" s="1"/>
  <c r="S602" i="3"/>
  <c r="U602" i="3" s="1"/>
  <c r="S603" i="3"/>
  <c r="U603" i="3" s="1"/>
  <c r="S604" i="3"/>
  <c r="U604" i="3" s="1"/>
  <c r="S605" i="3"/>
  <c r="U605" i="3" s="1"/>
  <c r="S606" i="3"/>
  <c r="U606" i="3" s="1"/>
  <c r="S607" i="3"/>
  <c r="U607" i="3" s="1"/>
  <c r="S608" i="3"/>
  <c r="U608" i="3" s="1"/>
  <c r="S609" i="3"/>
  <c r="U609" i="3" s="1"/>
  <c r="S610" i="3"/>
  <c r="U610" i="3" s="1"/>
  <c r="S611" i="3"/>
  <c r="U611" i="3" s="1"/>
  <c r="S612" i="3"/>
  <c r="U612" i="3" s="1"/>
  <c r="S613" i="3"/>
  <c r="U613" i="3" s="1"/>
  <c r="S614" i="3"/>
  <c r="U614" i="3" s="1"/>
  <c r="S615" i="3"/>
  <c r="U615" i="3" s="1"/>
  <c r="S616" i="3"/>
  <c r="U616" i="3" s="1"/>
  <c r="S617" i="3"/>
  <c r="U617" i="3" s="1"/>
  <c r="S618" i="3"/>
  <c r="U618" i="3" s="1"/>
  <c r="S619" i="3"/>
  <c r="U619" i="3" s="1"/>
  <c r="S620" i="3"/>
  <c r="U620" i="3" s="1"/>
  <c r="S621" i="3"/>
  <c r="U621" i="3" s="1"/>
  <c r="S622" i="3"/>
  <c r="U622" i="3" s="1"/>
  <c r="S623" i="3"/>
  <c r="U623" i="3" s="1"/>
  <c r="S624" i="3"/>
  <c r="U624" i="3" s="1"/>
  <c r="S625" i="3"/>
  <c r="U625" i="3" s="1"/>
  <c r="S626" i="3"/>
  <c r="U626" i="3" s="1"/>
  <c r="S627" i="3"/>
  <c r="U627" i="3" s="1"/>
  <c r="S628" i="3"/>
  <c r="U628" i="3" s="1"/>
  <c r="S629" i="3"/>
  <c r="U629" i="3" s="1"/>
  <c r="S630" i="3"/>
  <c r="U630" i="3" s="1"/>
  <c r="S631" i="3"/>
  <c r="U631" i="3" s="1"/>
  <c r="S632" i="3"/>
  <c r="U632" i="3" s="1"/>
  <c r="S633" i="3"/>
  <c r="U633" i="3" s="1"/>
  <c r="S634" i="3"/>
  <c r="U634" i="3" s="1"/>
  <c r="S635" i="3"/>
  <c r="U635" i="3" s="1"/>
  <c r="S636" i="3"/>
  <c r="U636" i="3" s="1"/>
  <c r="S637" i="3"/>
  <c r="U637" i="3" s="1"/>
  <c r="S638" i="3"/>
  <c r="U638" i="3" s="1"/>
  <c r="S639" i="3"/>
  <c r="U639" i="3" s="1"/>
  <c r="S640" i="3"/>
  <c r="U640" i="3" s="1"/>
  <c r="S641" i="3"/>
  <c r="U641" i="3" s="1"/>
  <c r="S642" i="3"/>
  <c r="U642" i="3" s="1"/>
  <c r="S643" i="3"/>
  <c r="U643" i="3" s="1"/>
  <c r="S644" i="3"/>
  <c r="U644" i="3" s="1"/>
  <c r="S645" i="3"/>
  <c r="U645" i="3" s="1"/>
  <c r="S646" i="3"/>
  <c r="U646" i="3" s="1"/>
  <c r="S647" i="3"/>
  <c r="U647" i="3" s="1"/>
  <c r="S648" i="3"/>
  <c r="U648" i="3" s="1"/>
  <c r="S649" i="3"/>
  <c r="U649" i="3" s="1"/>
  <c r="S650" i="3"/>
  <c r="U650" i="3" s="1"/>
  <c r="S651" i="3"/>
  <c r="U651" i="3" s="1"/>
  <c r="S652" i="3"/>
  <c r="U652" i="3" s="1"/>
  <c r="S653" i="3"/>
  <c r="U653" i="3" s="1"/>
  <c r="S654" i="3"/>
  <c r="U654" i="3" s="1"/>
  <c r="S655" i="3"/>
  <c r="U655" i="3" s="1"/>
  <c r="S656" i="3"/>
  <c r="U656" i="3" s="1"/>
  <c r="S657" i="3"/>
  <c r="U657" i="3" s="1"/>
  <c r="S658" i="3"/>
  <c r="U658" i="3" s="1"/>
  <c r="S659" i="3"/>
  <c r="U659" i="3" s="1"/>
  <c r="S660" i="3"/>
  <c r="U660" i="3" s="1"/>
  <c r="S661" i="3"/>
  <c r="U661" i="3" s="1"/>
  <c r="S662" i="3"/>
  <c r="U662" i="3" s="1"/>
  <c r="S663" i="3"/>
  <c r="U663" i="3" s="1"/>
  <c r="S664" i="3"/>
  <c r="U664" i="3" s="1"/>
  <c r="S665" i="3"/>
  <c r="U665" i="3" s="1"/>
  <c r="S666" i="3"/>
  <c r="U666" i="3" s="1"/>
  <c r="S667" i="3"/>
  <c r="U667" i="3" s="1"/>
  <c r="S668" i="3"/>
  <c r="U668" i="3" s="1"/>
  <c r="S669" i="3"/>
  <c r="U669" i="3" s="1"/>
  <c r="S670" i="3"/>
  <c r="U670" i="3" s="1"/>
  <c r="S671" i="3"/>
  <c r="U671" i="3" s="1"/>
  <c r="S672" i="3"/>
  <c r="U672" i="3" s="1"/>
  <c r="S673" i="3"/>
  <c r="U673" i="3" s="1"/>
  <c r="S674" i="3"/>
  <c r="U674" i="3" s="1"/>
  <c r="S675" i="3"/>
  <c r="U675" i="3" s="1"/>
  <c r="S676" i="3"/>
  <c r="U676" i="3" s="1"/>
  <c r="S677" i="3"/>
  <c r="U677" i="3" s="1"/>
  <c r="S678" i="3"/>
  <c r="U678" i="3" s="1"/>
  <c r="S679" i="3"/>
  <c r="U679" i="3" s="1"/>
  <c r="S680" i="3"/>
  <c r="U680" i="3" s="1"/>
  <c r="S681" i="3"/>
  <c r="U681" i="3" s="1"/>
  <c r="S682" i="3"/>
  <c r="U682" i="3" s="1"/>
  <c r="S683" i="3"/>
  <c r="U683" i="3" s="1"/>
  <c r="S684" i="3"/>
  <c r="U684" i="3" s="1"/>
  <c r="S685" i="3"/>
  <c r="U685" i="3" s="1"/>
  <c r="S686" i="3"/>
  <c r="U686" i="3" s="1"/>
  <c r="S687" i="3"/>
  <c r="U687" i="3" s="1"/>
  <c r="S688" i="3"/>
  <c r="U688" i="3" s="1"/>
  <c r="S689" i="3"/>
  <c r="U689" i="3" s="1"/>
  <c r="S690" i="3"/>
  <c r="U690" i="3" s="1"/>
  <c r="S691" i="3"/>
  <c r="U691" i="3" s="1"/>
  <c r="S692" i="3"/>
  <c r="U692" i="3" s="1"/>
  <c r="S693" i="3"/>
  <c r="U693" i="3" s="1"/>
  <c r="S694" i="3"/>
  <c r="U694" i="3" s="1"/>
  <c r="S695" i="3"/>
  <c r="U695" i="3" s="1"/>
  <c r="S696" i="3"/>
  <c r="U696" i="3" s="1"/>
  <c r="S697" i="3"/>
  <c r="U697" i="3" s="1"/>
  <c r="S698" i="3"/>
  <c r="U698" i="3" s="1"/>
  <c r="S699" i="3"/>
  <c r="U699" i="3" s="1"/>
  <c r="S700" i="3"/>
  <c r="U700" i="3" s="1"/>
  <c r="S701" i="3"/>
  <c r="U701" i="3" s="1"/>
  <c r="S702" i="3"/>
  <c r="U702" i="3" s="1"/>
  <c r="S703" i="3"/>
  <c r="U703" i="3" s="1"/>
  <c r="S704" i="3"/>
  <c r="U704" i="3" s="1"/>
  <c r="S705" i="3"/>
  <c r="U705" i="3" s="1"/>
  <c r="S706" i="3"/>
  <c r="U706" i="3" s="1"/>
  <c r="S707" i="3"/>
  <c r="U707" i="3" s="1"/>
  <c r="S708" i="3"/>
  <c r="U708" i="3" s="1"/>
  <c r="S709" i="3"/>
  <c r="U709" i="3" s="1"/>
  <c r="S710" i="3"/>
  <c r="U710" i="3" s="1"/>
  <c r="S711" i="3"/>
  <c r="U711" i="3" s="1"/>
  <c r="S712" i="3"/>
  <c r="U712" i="3" s="1"/>
  <c r="S713" i="3"/>
  <c r="U713" i="3" s="1"/>
  <c r="S714" i="3"/>
  <c r="U714" i="3" s="1"/>
  <c r="S715" i="3"/>
  <c r="U715" i="3" s="1"/>
  <c r="S716" i="3"/>
  <c r="U716" i="3" s="1"/>
  <c r="S717" i="3"/>
  <c r="U717" i="3" s="1"/>
  <c r="S718" i="3"/>
  <c r="U718" i="3" s="1"/>
  <c r="S719" i="3"/>
  <c r="U719" i="3" s="1"/>
  <c r="S720" i="3"/>
  <c r="U720" i="3" s="1"/>
  <c r="S721" i="3"/>
  <c r="U721" i="3" s="1"/>
  <c r="S722" i="3"/>
  <c r="U722" i="3" s="1"/>
  <c r="S723" i="3"/>
  <c r="U723" i="3" s="1"/>
  <c r="S724" i="3"/>
  <c r="U724" i="3" s="1"/>
  <c r="S725" i="3"/>
  <c r="U725" i="3" s="1"/>
  <c r="S726" i="3"/>
  <c r="U726" i="3" s="1"/>
  <c r="S727" i="3"/>
  <c r="U727" i="3" s="1"/>
  <c r="S728" i="3"/>
  <c r="U728" i="3" s="1"/>
  <c r="S729" i="3"/>
  <c r="U729" i="3" s="1"/>
  <c r="S730" i="3"/>
  <c r="U730" i="3" s="1"/>
  <c r="S731" i="3"/>
  <c r="U731" i="3" s="1"/>
  <c r="S732" i="3"/>
  <c r="U732" i="3" s="1"/>
  <c r="S733" i="3"/>
  <c r="U733" i="3" s="1"/>
  <c r="S734" i="3"/>
  <c r="U734" i="3" s="1"/>
  <c r="S735" i="3"/>
  <c r="U735" i="3" s="1"/>
  <c r="S736" i="3"/>
  <c r="U736" i="3" s="1"/>
  <c r="S737" i="3"/>
  <c r="U737" i="3" s="1"/>
  <c r="S738" i="3"/>
  <c r="U738" i="3" s="1"/>
  <c r="S739" i="3"/>
  <c r="U739" i="3" s="1"/>
  <c r="S740" i="3"/>
  <c r="U740" i="3" s="1"/>
  <c r="S741" i="3"/>
  <c r="U741" i="3" s="1"/>
  <c r="S742" i="3"/>
  <c r="U742" i="3" s="1"/>
  <c r="S743" i="3"/>
  <c r="U743" i="3" s="1"/>
  <c r="S744" i="3"/>
  <c r="U744" i="3" s="1"/>
  <c r="S745" i="3"/>
  <c r="U745" i="3" s="1"/>
  <c r="S746" i="3"/>
  <c r="U746" i="3" s="1"/>
  <c r="S747" i="3"/>
  <c r="U747" i="3" s="1"/>
  <c r="S748" i="3"/>
  <c r="U748" i="3" s="1"/>
  <c r="S749" i="3"/>
  <c r="U749" i="3" s="1"/>
  <c r="S750" i="3"/>
  <c r="U750" i="3" s="1"/>
  <c r="S751" i="3"/>
  <c r="U751" i="3" s="1"/>
  <c r="S752" i="3"/>
  <c r="U752" i="3" s="1"/>
  <c r="S753" i="3"/>
  <c r="U753" i="3" s="1"/>
  <c r="S754" i="3"/>
  <c r="U754" i="3" s="1"/>
  <c r="S755" i="3"/>
  <c r="U755" i="3" s="1"/>
  <c r="S756" i="3"/>
  <c r="U756" i="3" s="1"/>
  <c r="S757" i="3"/>
  <c r="U757" i="3" s="1"/>
  <c r="S758" i="3"/>
  <c r="U758" i="3" s="1"/>
  <c r="S759" i="3"/>
  <c r="U759" i="3" s="1"/>
  <c r="S760" i="3"/>
  <c r="U760" i="3" s="1"/>
  <c r="S761" i="3"/>
  <c r="U761" i="3" s="1"/>
  <c r="S762" i="3"/>
  <c r="U762" i="3" s="1"/>
  <c r="S763" i="3"/>
  <c r="U763" i="3" s="1"/>
  <c r="S764" i="3"/>
  <c r="U764" i="3" s="1"/>
  <c r="S765" i="3"/>
  <c r="U765" i="3" s="1"/>
  <c r="S766" i="3"/>
  <c r="U766" i="3" s="1"/>
  <c r="S767" i="3"/>
  <c r="U767" i="3" s="1"/>
  <c r="S768" i="3"/>
  <c r="U768" i="3" s="1"/>
  <c r="S769" i="3"/>
  <c r="U769" i="3" s="1"/>
  <c r="S770" i="3"/>
  <c r="U770" i="3" s="1"/>
  <c r="S771" i="3"/>
  <c r="U771" i="3" s="1"/>
  <c r="S772" i="3"/>
  <c r="U772" i="3" s="1"/>
  <c r="S773" i="3"/>
  <c r="U773" i="3" s="1"/>
  <c r="S774" i="3"/>
  <c r="U774" i="3" s="1"/>
  <c r="S775" i="3"/>
  <c r="U775" i="3" s="1"/>
  <c r="S776" i="3"/>
  <c r="U776" i="3" s="1"/>
  <c r="S777" i="3"/>
  <c r="U777" i="3" s="1"/>
  <c r="S778" i="3"/>
  <c r="U778" i="3" s="1"/>
  <c r="S779" i="3"/>
  <c r="U779" i="3" s="1"/>
  <c r="S780" i="3"/>
  <c r="U780" i="3" s="1"/>
  <c r="S781" i="3"/>
  <c r="U781" i="3" s="1"/>
  <c r="S782" i="3"/>
  <c r="U782" i="3" s="1"/>
  <c r="S783" i="3"/>
  <c r="U783" i="3" s="1"/>
  <c r="S784" i="3"/>
  <c r="U784" i="3" s="1"/>
  <c r="S785" i="3"/>
  <c r="U785" i="3" s="1"/>
  <c r="S786" i="3"/>
  <c r="U786" i="3" s="1"/>
  <c r="S787" i="3"/>
  <c r="U787" i="3" s="1"/>
  <c r="S788" i="3"/>
  <c r="U788" i="3" s="1"/>
  <c r="S789" i="3"/>
  <c r="U789" i="3" s="1"/>
  <c r="S790" i="3"/>
  <c r="U790" i="3" s="1"/>
  <c r="S791" i="3"/>
  <c r="U791" i="3" s="1"/>
  <c r="S792" i="3"/>
  <c r="U792" i="3" s="1"/>
  <c r="S793" i="3"/>
  <c r="U793" i="3" s="1"/>
  <c r="S794" i="3"/>
  <c r="U794" i="3" s="1"/>
  <c r="S795" i="3"/>
  <c r="U795" i="3" s="1"/>
  <c r="S796" i="3"/>
  <c r="U796" i="3" s="1"/>
  <c r="S797" i="3"/>
  <c r="U797" i="3" s="1"/>
  <c r="S798" i="3"/>
  <c r="U798" i="3" s="1"/>
  <c r="S799" i="3"/>
  <c r="U799" i="3" s="1"/>
  <c r="S800" i="3"/>
  <c r="U800" i="3" s="1"/>
  <c r="S801" i="3"/>
  <c r="U801" i="3" s="1"/>
  <c r="S802" i="3"/>
  <c r="U802" i="3" s="1"/>
  <c r="S803" i="3"/>
  <c r="U803" i="3" s="1"/>
  <c r="S804" i="3"/>
  <c r="U804" i="3" s="1"/>
  <c r="S805" i="3"/>
  <c r="U805" i="3" s="1"/>
  <c r="S806" i="3"/>
  <c r="U806" i="3" s="1"/>
  <c r="S807" i="3"/>
  <c r="U807" i="3" s="1"/>
  <c r="S808" i="3"/>
  <c r="U808" i="3" s="1"/>
  <c r="S809" i="3"/>
  <c r="U809" i="3" s="1"/>
  <c r="S810" i="3"/>
  <c r="U810" i="3" s="1"/>
  <c r="S811" i="3"/>
  <c r="U811" i="3" s="1"/>
  <c r="S812" i="3"/>
  <c r="U812" i="3" s="1"/>
  <c r="S813" i="3"/>
  <c r="U813" i="3" s="1"/>
  <c r="S814" i="3"/>
  <c r="U814" i="3" s="1"/>
  <c r="S815" i="3"/>
  <c r="U815" i="3" s="1"/>
  <c r="S816" i="3"/>
  <c r="U816" i="3" s="1"/>
  <c r="S817" i="3"/>
  <c r="U817" i="3" s="1"/>
  <c r="S818" i="3"/>
  <c r="U818" i="3" s="1"/>
  <c r="S819" i="3"/>
  <c r="U819" i="3" s="1"/>
  <c r="S820" i="3"/>
  <c r="U820" i="3" s="1"/>
  <c r="S821" i="3"/>
  <c r="U821" i="3" s="1"/>
  <c r="S822" i="3"/>
  <c r="U822" i="3" s="1"/>
  <c r="S823" i="3"/>
  <c r="U823" i="3" s="1"/>
  <c r="S824" i="3"/>
  <c r="U824" i="3" s="1"/>
  <c r="S825" i="3"/>
  <c r="U825" i="3" s="1"/>
  <c r="S826" i="3"/>
  <c r="U826" i="3" s="1"/>
  <c r="S827" i="3"/>
  <c r="U827" i="3" s="1"/>
  <c r="S828" i="3"/>
  <c r="U828" i="3" s="1"/>
  <c r="S829" i="3"/>
  <c r="U829" i="3" s="1"/>
  <c r="S830" i="3"/>
  <c r="U830" i="3" s="1"/>
  <c r="S831" i="3"/>
  <c r="U831" i="3" s="1"/>
  <c r="S832" i="3"/>
  <c r="U832" i="3" s="1"/>
  <c r="S833" i="3"/>
  <c r="U833" i="3" s="1"/>
  <c r="S834" i="3"/>
  <c r="U834" i="3" s="1"/>
  <c r="S835" i="3"/>
  <c r="U835" i="3" s="1"/>
  <c r="S836" i="3"/>
  <c r="U836" i="3" s="1"/>
  <c r="S837" i="3"/>
  <c r="U837" i="3" s="1"/>
  <c r="S838" i="3"/>
  <c r="U838" i="3" s="1"/>
  <c r="S839" i="3"/>
  <c r="U839" i="3" s="1"/>
  <c r="S840" i="3"/>
  <c r="U840" i="3" s="1"/>
  <c r="S841" i="3"/>
  <c r="U841" i="3" s="1"/>
  <c r="S842" i="3"/>
  <c r="U842" i="3" s="1"/>
  <c r="S843" i="3"/>
  <c r="U843" i="3" s="1"/>
  <c r="S844" i="3"/>
  <c r="U844" i="3" s="1"/>
  <c r="S845" i="3"/>
  <c r="U845" i="3" s="1"/>
  <c r="S846" i="3"/>
  <c r="U846" i="3" s="1"/>
  <c r="S847" i="3"/>
  <c r="U847" i="3" s="1"/>
  <c r="S848" i="3"/>
  <c r="U848" i="3" s="1"/>
  <c r="S849" i="3"/>
  <c r="U849" i="3" s="1"/>
  <c r="S850" i="3"/>
  <c r="U850" i="3" s="1"/>
  <c r="S851" i="3"/>
  <c r="U851" i="3" s="1"/>
  <c r="S852" i="3"/>
  <c r="U852" i="3" s="1"/>
  <c r="S853" i="3"/>
  <c r="U853" i="3" s="1"/>
  <c r="S854" i="3"/>
  <c r="U854" i="3" s="1"/>
  <c r="S855" i="3"/>
  <c r="U855" i="3" s="1"/>
  <c r="S856" i="3"/>
  <c r="U856" i="3" s="1"/>
  <c r="S857" i="3"/>
  <c r="U857" i="3" s="1"/>
  <c r="S858" i="3"/>
  <c r="U858" i="3" s="1"/>
  <c r="S859" i="3"/>
  <c r="U859" i="3" s="1"/>
  <c r="S860" i="3"/>
  <c r="U860" i="3" s="1"/>
  <c r="S861" i="3"/>
  <c r="U861" i="3" s="1"/>
  <c r="S862" i="3"/>
  <c r="U862" i="3" s="1"/>
  <c r="S863" i="3"/>
  <c r="U863" i="3" s="1"/>
  <c r="S864" i="3"/>
  <c r="U864" i="3" s="1"/>
  <c r="S865" i="3"/>
  <c r="U865" i="3" s="1"/>
  <c r="S866" i="3"/>
  <c r="U866" i="3" s="1"/>
  <c r="S867" i="3"/>
  <c r="U867" i="3" s="1"/>
  <c r="S868" i="3"/>
  <c r="U868" i="3" s="1"/>
  <c r="S869" i="3"/>
  <c r="U869" i="3" s="1"/>
  <c r="S870" i="3"/>
  <c r="U870" i="3" s="1"/>
  <c r="S871" i="3"/>
  <c r="U871" i="3" s="1"/>
  <c r="S872" i="3"/>
  <c r="U872" i="3" s="1"/>
  <c r="S873" i="3"/>
  <c r="U873" i="3" s="1"/>
  <c r="S874" i="3"/>
  <c r="U874" i="3" s="1"/>
  <c r="S875" i="3"/>
  <c r="U875" i="3" s="1"/>
  <c r="S876" i="3"/>
  <c r="U876" i="3" s="1"/>
  <c r="S877" i="3"/>
  <c r="U877" i="3" s="1"/>
  <c r="S878" i="3"/>
  <c r="U878" i="3" s="1"/>
  <c r="S879" i="3"/>
  <c r="U879" i="3" s="1"/>
  <c r="S880" i="3"/>
  <c r="U880" i="3" s="1"/>
  <c r="S881" i="3"/>
  <c r="U881" i="3" s="1"/>
  <c r="S882" i="3"/>
  <c r="U882" i="3" s="1"/>
  <c r="S883" i="3"/>
  <c r="U883" i="3" s="1"/>
  <c r="S884" i="3"/>
  <c r="U884" i="3" s="1"/>
  <c r="S885" i="3"/>
  <c r="U885" i="3" s="1"/>
  <c r="S886" i="3"/>
  <c r="U886" i="3" s="1"/>
  <c r="S887" i="3"/>
  <c r="U887" i="3" s="1"/>
  <c r="S888" i="3"/>
  <c r="U888" i="3" s="1"/>
  <c r="S889" i="3"/>
  <c r="U889" i="3" s="1"/>
  <c r="S890" i="3"/>
  <c r="U890" i="3" s="1"/>
  <c r="S891" i="3"/>
  <c r="U891" i="3" s="1"/>
  <c r="S892" i="3"/>
  <c r="U892" i="3" s="1"/>
  <c r="S893" i="3"/>
  <c r="U893" i="3" s="1"/>
  <c r="S894" i="3"/>
  <c r="U894" i="3" s="1"/>
  <c r="S895" i="3"/>
  <c r="U895" i="3" s="1"/>
  <c r="S896" i="3"/>
  <c r="U896" i="3" s="1"/>
  <c r="S897" i="3"/>
  <c r="U897" i="3" s="1"/>
  <c r="S898" i="3"/>
  <c r="U898" i="3" s="1"/>
  <c r="S899" i="3"/>
  <c r="U899" i="3" s="1"/>
  <c r="S900" i="3"/>
  <c r="U900" i="3" s="1"/>
  <c r="S901" i="3"/>
  <c r="U901" i="3" s="1"/>
  <c r="S902" i="3"/>
  <c r="U902" i="3" s="1"/>
  <c r="S903" i="3"/>
  <c r="U903" i="3" s="1"/>
  <c r="S904" i="3"/>
  <c r="U904" i="3" s="1"/>
  <c r="S905" i="3"/>
  <c r="U905" i="3" s="1"/>
  <c r="S906" i="3"/>
  <c r="U906" i="3" s="1"/>
  <c r="S907" i="3"/>
  <c r="U907" i="3" s="1"/>
  <c r="S908" i="3"/>
  <c r="U908" i="3" s="1"/>
  <c r="S909" i="3"/>
  <c r="U909" i="3" s="1"/>
  <c r="S910" i="3"/>
  <c r="U910" i="3" s="1"/>
  <c r="S911" i="3"/>
  <c r="U911" i="3" s="1"/>
  <c r="S912" i="3"/>
  <c r="U912" i="3" s="1"/>
  <c r="S913" i="3"/>
  <c r="U913" i="3" s="1"/>
  <c r="S914" i="3"/>
  <c r="U914" i="3" s="1"/>
  <c r="S915" i="3"/>
  <c r="U915" i="3" s="1"/>
  <c r="S916" i="3"/>
  <c r="U916" i="3" s="1"/>
  <c r="S917" i="3"/>
  <c r="U917" i="3" s="1"/>
  <c r="S918" i="3"/>
  <c r="U918" i="3" s="1"/>
  <c r="S919" i="3"/>
  <c r="U919" i="3" s="1"/>
  <c r="S920" i="3"/>
  <c r="U920" i="3" s="1"/>
  <c r="S921" i="3"/>
  <c r="U921" i="3" s="1"/>
  <c r="S922" i="3"/>
  <c r="U922" i="3" s="1"/>
  <c r="S923" i="3"/>
  <c r="U923" i="3" s="1"/>
  <c r="S924" i="3"/>
  <c r="U924" i="3" s="1"/>
  <c r="S925" i="3"/>
  <c r="U925" i="3" s="1"/>
  <c r="S926" i="3"/>
  <c r="U926" i="3" s="1"/>
  <c r="S927" i="3"/>
  <c r="U927" i="3" s="1"/>
  <c r="S928" i="3"/>
  <c r="U928" i="3" s="1"/>
  <c r="S929" i="3"/>
  <c r="U929" i="3" s="1"/>
  <c r="S930" i="3"/>
  <c r="U930" i="3" s="1"/>
  <c r="S931" i="3"/>
  <c r="U931" i="3" s="1"/>
  <c r="S932" i="3"/>
  <c r="U932" i="3" s="1"/>
  <c r="S933" i="3"/>
  <c r="U933" i="3" s="1"/>
  <c r="S934" i="3"/>
  <c r="U934" i="3" s="1"/>
  <c r="S935" i="3"/>
  <c r="U935" i="3" s="1"/>
  <c r="S936" i="3"/>
  <c r="U936" i="3" s="1"/>
  <c r="S937" i="3"/>
  <c r="U937" i="3" s="1"/>
  <c r="S938" i="3"/>
  <c r="U938" i="3" s="1"/>
  <c r="S939" i="3"/>
  <c r="U939" i="3" s="1"/>
  <c r="S940" i="3"/>
  <c r="U940" i="3" s="1"/>
  <c r="S941" i="3"/>
  <c r="U941" i="3" s="1"/>
  <c r="S942" i="3"/>
  <c r="U942" i="3" s="1"/>
  <c r="S943" i="3"/>
  <c r="U943" i="3" s="1"/>
  <c r="S944" i="3"/>
  <c r="U944" i="3" s="1"/>
  <c r="S945" i="3"/>
  <c r="U945" i="3" s="1"/>
  <c r="S946" i="3"/>
  <c r="U946" i="3" s="1"/>
  <c r="S947" i="3"/>
  <c r="U947" i="3" s="1"/>
  <c r="S948" i="3"/>
  <c r="U948" i="3" s="1"/>
  <c r="S949" i="3"/>
  <c r="U949" i="3" s="1"/>
  <c r="S950" i="3"/>
  <c r="U950" i="3" s="1"/>
  <c r="S951" i="3"/>
  <c r="U951" i="3" s="1"/>
  <c r="S952" i="3"/>
  <c r="U952" i="3" s="1"/>
  <c r="S953" i="3"/>
  <c r="U953" i="3" s="1"/>
  <c r="S954" i="3"/>
  <c r="U954" i="3" s="1"/>
  <c r="S955" i="3"/>
  <c r="U955" i="3" s="1"/>
  <c r="S956" i="3"/>
  <c r="U956" i="3" s="1"/>
  <c r="S957" i="3"/>
  <c r="U957" i="3" s="1"/>
  <c r="S958" i="3"/>
  <c r="U958" i="3" s="1"/>
  <c r="S959" i="3"/>
  <c r="U959" i="3" s="1"/>
  <c r="S960" i="3"/>
  <c r="U960" i="3" s="1"/>
  <c r="S961" i="3"/>
  <c r="U961" i="3" s="1"/>
  <c r="S962" i="3"/>
  <c r="U962" i="3" s="1"/>
  <c r="S963" i="3"/>
  <c r="U963" i="3" s="1"/>
  <c r="S964" i="3"/>
  <c r="U964" i="3" s="1"/>
  <c r="S965" i="3"/>
  <c r="U965" i="3" s="1"/>
  <c r="S966" i="3"/>
  <c r="U966" i="3" s="1"/>
  <c r="S967" i="3"/>
  <c r="U967" i="3" s="1"/>
  <c r="S968" i="3"/>
  <c r="U968" i="3" s="1"/>
  <c r="S969" i="3"/>
  <c r="U969" i="3" s="1"/>
  <c r="S970" i="3"/>
  <c r="U970" i="3" s="1"/>
  <c r="S971" i="3"/>
  <c r="U971" i="3" s="1"/>
  <c r="S972" i="3"/>
  <c r="U972" i="3" s="1"/>
  <c r="S973" i="3"/>
  <c r="U973" i="3" s="1"/>
  <c r="S974" i="3"/>
  <c r="U974" i="3" s="1"/>
  <c r="S975" i="3"/>
  <c r="U975" i="3" s="1"/>
  <c r="S976" i="3"/>
  <c r="U976" i="3" s="1"/>
  <c r="S977" i="3"/>
  <c r="U977" i="3" s="1"/>
  <c r="S978" i="3"/>
  <c r="U978" i="3" s="1"/>
  <c r="S979" i="3"/>
  <c r="U979" i="3" s="1"/>
  <c r="S980" i="3"/>
  <c r="U980" i="3" s="1"/>
  <c r="S981" i="3"/>
  <c r="U981" i="3" s="1"/>
  <c r="S982" i="3"/>
  <c r="U982" i="3" s="1"/>
  <c r="S983" i="3"/>
  <c r="U983" i="3" s="1"/>
  <c r="S984" i="3"/>
  <c r="U984" i="3" s="1"/>
  <c r="S985" i="3"/>
  <c r="U985" i="3" s="1"/>
  <c r="S986" i="3"/>
  <c r="U986" i="3" s="1"/>
  <c r="S987" i="3"/>
  <c r="U987" i="3" s="1"/>
  <c r="S988" i="3"/>
  <c r="U988" i="3" s="1"/>
  <c r="S989" i="3"/>
  <c r="U989" i="3" s="1"/>
  <c r="S990" i="3"/>
  <c r="U990" i="3" s="1"/>
  <c r="S991" i="3"/>
  <c r="U991" i="3" s="1"/>
  <c r="S992" i="3"/>
  <c r="U992" i="3" s="1"/>
  <c r="S993" i="3"/>
  <c r="U993" i="3" s="1"/>
  <c r="S994" i="3"/>
  <c r="U994" i="3" s="1"/>
  <c r="S995" i="3"/>
  <c r="U995" i="3" s="1"/>
  <c r="S996" i="3"/>
  <c r="U996" i="3" s="1"/>
  <c r="S997" i="3"/>
  <c r="U997" i="3" s="1"/>
  <c r="S998" i="3"/>
  <c r="U998" i="3" s="1"/>
  <c r="S999" i="3"/>
  <c r="U999" i="3" s="1"/>
  <c r="S1000" i="3"/>
  <c r="U1000" i="3" s="1"/>
  <c r="S1001" i="3"/>
  <c r="U1001" i="3" s="1"/>
  <c r="S1002" i="3"/>
  <c r="U1002" i="3" s="1"/>
  <c r="S1003" i="3"/>
  <c r="U1003" i="3" s="1"/>
  <c r="S1004" i="3"/>
  <c r="U1004" i="3" s="1"/>
  <c r="S1005" i="3"/>
  <c r="U1005" i="3" s="1"/>
  <c r="S1006" i="3"/>
  <c r="U1006" i="3" s="1"/>
  <c r="S1007" i="3"/>
  <c r="U1007" i="3" s="1"/>
  <c r="S1008" i="3"/>
  <c r="U1008" i="3" s="1"/>
  <c r="S1009" i="3"/>
  <c r="U1009" i="3" s="1"/>
  <c r="S1010" i="3"/>
  <c r="U1010" i="3" s="1"/>
  <c r="S1011" i="3"/>
  <c r="U1011" i="3" s="1"/>
  <c r="S1012" i="3"/>
  <c r="U1012" i="3" s="1"/>
  <c r="S1013" i="3"/>
  <c r="U1013" i="3" s="1"/>
  <c r="S1014" i="3"/>
  <c r="U1014" i="3" s="1"/>
  <c r="S1015" i="3"/>
  <c r="U1015" i="3" s="1"/>
  <c r="S1016" i="3"/>
  <c r="U1016" i="3" s="1"/>
  <c r="S1017" i="3"/>
  <c r="U1017" i="3" s="1"/>
  <c r="S1018" i="3"/>
  <c r="U1018" i="3" s="1"/>
  <c r="S1019" i="3"/>
  <c r="U1019" i="3" s="1"/>
  <c r="S1020" i="3"/>
  <c r="U1020" i="3" s="1"/>
  <c r="S1021" i="3"/>
  <c r="U1021" i="3" s="1"/>
  <c r="S1022" i="3"/>
  <c r="U1022" i="3" s="1"/>
  <c r="S1023" i="3"/>
  <c r="U1023" i="3" s="1"/>
  <c r="S1024" i="3"/>
  <c r="U1024" i="3" s="1"/>
  <c r="S1025" i="3"/>
  <c r="U1025" i="3" s="1"/>
  <c r="S1026" i="3"/>
  <c r="U1026" i="3" s="1"/>
  <c r="S1027" i="3"/>
  <c r="U1027" i="3" s="1"/>
  <c r="S1028" i="3"/>
  <c r="U1028" i="3" s="1"/>
  <c r="S1029" i="3"/>
  <c r="U1029" i="3" s="1"/>
  <c r="S1030" i="3"/>
  <c r="U1030" i="3" s="1"/>
  <c r="S1031" i="3"/>
  <c r="U1031" i="3" s="1"/>
  <c r="S1032" i="3"/>
  <c r="U1032" i="3" s="1"/>
  <c r="S1033" i="3"/>
  <c r="U1033" i="3" s="1"/>
  <c r="S1034" i="3"/>
  <c r="U1034" i="3" s="1"/>
  <c r="S1035" i="3"/>
  <c r="U1035" i="3" s="1"/>
  <c r="S1036" i="3"/>
  <c r="U1036" i="3" s="1"/>
  <c r="S1037" i="3"/>
  <c r="U1037" i="3" s="1"/>
  <c r="S1038" i="3"/>
  <c r="U1038" i="3" s="1"/>
  <c r="S1039" i="3"/>
  <c r="U1039" i="3" s="1"/>
  <c r="S1040" i="3"/>
  <c r="U1040" i="3" s="1"/>
  <c r="S1041" i="3"/>
  <c r="U1041" i="3" s="1"/>
  <c r="S1042" i="3"/>
  <c r="U1042" i="3" s="1"/>
  <c r="S1043" i="3"/>
  <c r="U1043" i="3" s="1"/>
  <c r="S1044" i="3"/>
  <c r="U1044" i="3" s="1"/>
  <c r="S1045" i="3"/>
  <c r="U1045" i="3" s="1"/>
  <c r="S1046" i="3"/>
  <c r="U1046" i="3" s="1"/>
  <c r="S1047" i="3"/>
  <c r="U1047" i="3" s="1"/>
  <c r="S1048" i="3"/>
  <c r="U1048" i="3" s="1"/>
  <c r="S1049" i="3"/>
  <c r="U1049" i="3" s="1"/>
  <c r="S1050" i="3"/>
  <c r="U1050" i="3" s="1"/>
  <c r="S1051" i="3"/>
  <c r="U1051" i="3" s="1"/>
  <c r="S1052" i="3"/>
  <c r="U1052" i="3" s="1"/>
  <c r="S1053" i="3"/>
  <c r="U1053" i="3" s="1"/>
  <c r="S1054" i="3"/>
  <c r="U1054" i="3" s="1"/>
  <c r="S1055" i="3"/>
  <c r="U1055" i="3" s="1"/>
  <c r="S1056" i="3"/>
  <c r="U1056" i="3" s="1"/>
  <c r="S1057" i="3"/>
  <c r="U1057" i="3" s="1"/>
  <c r="S1058" i="3"/>
  <c r="U1058" i="3" s="1"/>
  <c r="S1059" i="3"/>
  <c r="U1059" i="3" s="1"/>
  <c r="S1060" i="3"/>
  <c r="U1060" i="3" s="1"/>
  <c r="S1061" i="3"/>
  <c r="U1061" i="3" s="1"/>
  <c r="S1062" i="3"/>
  <c r="U1062" i="3" s="1"/>
  <c r="S1063" i="3"/>
  <c r="U1063" i="3" s="1"/>
  <c r="S1064" i="3"/>
  <c r="U1064" i="3" s="1"/>
  <c r="S1065" i="3"/>
  <c r="U1065" i="3" s="1"/>
  <c r="S1066" i="3"/>
  <c r="U1066" i="3" s="1"/>
  <c r="S1067" i="3"/>
  <c r="U1067" i="3" s="1"/>
  <c r="S1068" i="3"/>
  <c r="U1068" i="3" s="1"/>
  <c r="S1069" i="3"/>
  <c r="U1069" i="3" s="1"/>
  <c r="S1070" i="3"/>
  <c r="U1070" i="3" s="1"/>
  <c r="S1071" i="3"/>
  <c r="U1071" i="3" s="1"/>
  <c r="S1072" i="3"/>
  <c r="U1072" i="3" s="1"/>
  <c r="S1073" i="3"/>
  <c r="U1073" i="3" s="1"/>
  <c r="S1074" i="3"/>
  <c r="U1074" i="3" s="1"/>
  <c r="S1075" i="3"/>
  <c r="U1075" i="3" s="1"/>
  <c r="S1076" i="3"/>
  <c r="U1076" i="3" s="1"/>
  <c r="S1077" i="3"/>
  <c r="U1077" i="3" s="1"/>
  <c r="S1078" i="3"/>
  <c r="U1078" i="3" s="1"/>
  <c r="S1079" i="3"/>
  <c r="U1079" i="3" s="1"/>
  <c r="S1080" i="3"/>
  <c r="U1080" i="3" s="1"/>
  <c r="S1081" i="3"/>
  <c r="U1081" i="3" s="1"/>
  <c r="S1082" i="3"/>
  <c r="U1082" i="3" s="1"/>
  <c r="S1083" i="3"/>
  <c r="U1083" i="3" s="1"/>
  <c r="S1084" i="3"/>
  <c r="U1084" i="3" s="1"/>
  <c r="S1085" i="3"/>
  <c r="U1085" i="3" s="1"/>
  <c r="S1086" i="3"/>
  <c r="U1086" i="3" s="1"/>
  <c r="S1087" i="3"/>
  <c r="U1087" i="3" s="1"/>
  <c r="S1088" i="3"/>
  <c r="U1088" i="3" s="1"/>
  <c r="S1089" i="3"/>
  <c r="U1089" i="3" s="1"/>
  <c r="S1090" i="3"/>
  <c r="U1090" i="3" s="1"/>
  <c r="S1091" i="3"/>
  <c r="U1091" i="3" s="1"/>
  <c r="S1092" i="3"/>
  <c r="U1092" i="3" s="1"/>
  <c r="S1093" i="3"/>
  <c r="U1093" i="3" s="1"/>
  <c r="S1094" i="3"/>
  <c r="U1094" i="3" s="1"/>
  <c r="S1095" i="3"/>
  <c r="U1095" i="3" s="1"/>
  <c r="S1096" i="3"/>
  <c r="U1096" i="3" s="1"/>
  <c r="S1097" i="3"/>
  <c r="U1097" i="3" s="1"/>
  <c r="S1098" i="3"/>
  <c r="U1098" i="3" s="1"/>
  <c r="S1099" i="3"/>
  <c r="U1099" i="3" s="1"/>
  <c r="S1100" i="3"/>
  <c r="U1100" i="3" s="1"/>
  <c r="S1101" i="3"/>
  <c r="U1101" i="3" s="1"/>
  <c r="S1102" i="3"/>
  <c r="U1102" i="3" s="1"/>
  <c r="S1103" i="3"/>
  <c r="U1103" i="3" s="1"/>
  <c r="S1104" i="3"/>
  <c r="U1104" i="3" s="1"/>
  <c r="S1105" i="3"/>
  <c r="U1105" i="3" s="1"/>
  <c r="S1106" i="3"/>
  <c r="U1106" i="3" s="1"/>
  <c r="S1107" i="3"/>
  <c r="U1107" i="3" s="1"/>
  <c r="S1108" i="3"/>
  <c r="U1108" i="3" s="1"/>
  <c r="S1109" i="3"/>
  <c r="U1109" i="3" s="1"/>
  <c r="S1110" i="3"/>
  <c r="U1110" i="3" s="1"/>
  <c r="S1111" i="3"/>
  <c r="U1111" i="3" s="1"/>
  <c r="S1112" i="3"/>
  <c r="U1112" i="3" s="1"/>
  <c r="S1113" i="3"/>
  <c r="U1113" i="3" s="1"/>
  <c r="S1114" i="3"/>
  <c r="U1114" i="3" s="1"/>
  <c r="S1115" i="3"/>
  <c r="U1115" i="3" s="1"/>
  <c r="S1116" i="3"/>
  <c r="U1116" i="3" s="1"/>
  <c r="S1117" i="3"/>
  <c r="U1117" i="3" s="1"/>
  <c r="S1118" i="3"/>
  <c r="U1118" i="3" s="1"/>
  <c r="S1119" i="3"/>
  <c r="U1119" i="3" s="1"/>
  <c r="S1120" i="3"/>
  <c r="U1120" i="3" s="1"/>
  <c r="S1121" i="3"/>
  <c r="U1121" i="3" s="1"/>
  <c r="S1122" i="3"/>
  <c r="U1122" i="3" s="1"/>
  <c r="S1123" i="3"/>
  <c r="U1123" i="3" s="1"/>
  <c r="S1124" i="3"/>
  <c r="U1124" i="3" s="1"/>
  <c r="S1125" i="3"/>
  <c r="U1125" i="3" s="1"/>
  <c r="S1126" i="3"/>
  <c r="U1126" i="3" s="1"/>
  <c r="S1127" i="3"/>
  <c r="U1127" i="3" s="1"/>
  <c r="S1128" i="3"/>
  <c r="U1128" i="3" s="1"/>
  <c r="S1129" i="3"/>
  <c r="U1129" i="3" s="1"/>
  <c r="S1130" i="3"/>
  <c r="U1130" i="3" s="1"/>
  <c r="S1131" i="3"/>
  <c r="U1131" i="3" s="1"/>
  <c r="S1132" i="3"/>
  <c r="U1132" i="3" s="1"/>
  <c r="S1133" i="3"/>
  <c r="U1133" i="3" s="1"/>
  <c r="S1134" i="3"/>
  <c r="U1134" i="3" s="1"/>
  <c r="S1135" i="3"/>
  <c r="U1135" i="3" s="1"/>
  <c r="S1136" i="3"/>
  <c r="U1136" i="3" s="1"/>
  <c r="S1137" i="3"/>
  <c r="U1137" i="3" s="1"/>
  <c r="S1138" i="3"/>
  <c r="U1138" i="3" s="1"/>
  <c r="S1139" i="3"/>
  <c r="U1139" i="3" s="1"/>
  <c r="S1140" i="3"/>
  <c r="U1140" i="3" s="1"/>
  <c r="S1141" i="3"/>
  <c r="U1141" i="3" s="1"/>
  <c r="S1142" i="3"/>
  <c r="U1142" i="3" s="1"/>
  <c r="S1143" i="3"/>
  <c r="U1143" i="3" s="1"/>
  <c r="S1144" i="3"/>
  <c r="U1144" i="3" s="1"/>
  <c r="S1145" i="3"/>
  <c r="U1145" i="3" s="1"/>
  <c r="S1146" i="3"/>
  <c r="U1146" i="3" s="1"/>
  <c r="S1147" i="3"/>
  <c r="U1147" i="3" s="1"/>
  <c r="S1148" i="3"/>
  <c r="U1148" i="3" s="1"/>
  <c r="S1149" i="3"/>
  <c r="U1149" i="3" s="1"/>
  <c r="S1150" i="3"/>
  <c r="U1150" i="3" s="1"/>
  <c r="S1151" i="3"/>
  <c r="U1151" i="3" s="1"/>
  <c r="S1152" i="3"/>
  <c r="U1152" i="3" s="1"/>
  <c r="S1153" i="3"/>
  <c r="U1153" i="3" s="1"/>
  <c r="S1154" i="3"/>
  <c r="U1154" i="3" s="1"/>
  <c r="S1155" i="3"/>
  <c r="U1155" i="3" s="1"/>
  <c r="S1156" i="3"/>
  <c r="U1156" i="3" s="1"/>
  <c r="S1157" i="3"/>
  <c r="U1157" i="3" s="1"/>
  <c r="S1158" i="3"/>
  <c r="U1158" i="3" s="1"/>
  <c r="S1159" i="3"/>
  <c r="U1159" i="3" s="1"/>
  <c r="S1160" i="3"/>
  <c r="U1160" i="3" s="1"/>
  <c r="S1161" i="3"/>
  <c r="U1161" i="3" s="1"/>
  <c r="S1162" i="3"/>
  <c r="U1162" i="3" s="1"/>
  <c r="S1163" i="3"/>
  <c r="U1163" i="3" s="1"/>
  <c r="S1164" i="3"/>
  <c r="U1164" i="3" s="1"/>
  <c r="S1165" i="3"/>
  <c r="U1165" i="3" s="1"/>
  <c r="S1166" i="3"/>
  <c r="U1166" i="3" s="1"/>
  <c r="S1167" i="3"/>
  <c r="U1167" i="3" s="1"/>
  <c r="S1168" i="3"/>
  <c r="U1168" i="3" s="1"/>
  <c r="S1169" i="3"/>
  <c r="U1169" i="3" s="1"/>
  <c r="S1170" i="3"/>
  <c r="U1170" i="3" s="1"/>
  <c r="S1171" i="3"/>
  <c r="U1171" i="3" s="1"/>
  <c r="S1172" i="3"/>
  <c r="U1172" i="3" s="1"/>
  <c r="S1173" i="3"/>
  <c r="U1173" i="3" s="1"/>
  <c r="S1174" i="3"/>
  <c r="U1174" i="3" s="1"/>
  <c r="S1175" i="3"/>
  <c r="U1175" i="3" s="1"/>
  <c r="S1176" i="3"/>
  <c r="U1176" i="3" s="1"/>
  <c r="S1177" i="3"/>
  <c r="U1177" i="3" s="1"/>
  <c r="S1178" i="3"/>
  <c r="U1178" i="3" s="1"/>
  <c r="S1179" i="3"/>
  <c r="U1179" i="3" s="1"/>
  <c r="S1180" i="3"/>
  <c r="U1180" i="3" s="1"/>
  <c r="S1181" i="3"/>
  <c r="U1181" i="3" s="1"/>
  <c r="S1182" i="3"/>
  <c r="U1182" i="3" s="1"/>
  <c r="S1183" i="3"/>
  <c r="U1183" i="3" s="1"/>
  <c r="S1184" i="3"/>
  <c r="U1184" i="3" s="1"/>
  <c r="S1185" i="3"/>
  <c r="U1185" i="3" s="1"/>
  <c r="S1186" i="3"/>
  <c r="U1186" i="3" s="1"/>
  <c r="S1187" i="3"/>
  <c r="U1187" i="3" s="1"/>
  <c r="S1188" i="3"/>
  <c r="U1188" i="3" s="1"/>
  <c r="S1189" i="3"/>
  <c r="U1189" i="3" s="1"/>
  <c r="S1190" i="3"/>
  <c r="U1190" i="3" s="1"/>
  <c r="S1191" i="3"/>
  <c r="U1191" i="3" s="1"/>
  <c r="S1192" i="3"/>
  <c r="U1192" i="3" s="1"/>
  <c r="S1193" i="3"/>
  <c r="U1193" i="3" s="1"/>
  <c r="S1194" i="3"/>
  <c r="U1194" i="3" s="1"/>
  <c r="S1195" i="3"/>
  <c r="U1195" i="3" s="1"/>
  <c r="S1196" i="3"/>
  <c r="U1196" i="3" s="1"/>
  <c r="S1197" i="3"/>
  <c r="U1197" i="3" s="1"/>
  <c r="S1198" i="3"/>
  <c r="U1198" i="3" s="1"/>
  <c r="S1199" i="3"/>
  <c r="U1199" i="3" s="1"/>
  <c r="S1200" i="3"/>
  <c r="U1200" i="3" s="1"/>
  <c r="S1201" i="3"/>
  <c r="U1201" i="3" s="1"/>
  <c r="S1202" i="3"/>
  <c r="U1202" i="3" s="1"/>
  <c r="S1203" i="3"/>
  <c r="U1203" i="3" s="1"/>
  <c r="S1204" i="3"/>
  <c r="U1204" i="3" s="1"/>
  <c r="S1205" i="3"/>
  <c r="U1205" i="3" s="1"/>
  <c r="S1206" i="3"/>
  <c r="U1206" i="3" s="1"/>
  <c r="S1207" i="3"/>
  <c r="U1207" i="3" s="1"/>
  <c r="S1208" i="3"/>
  <c r="U1208" i="3" s="1"/>
  <c r="S1209" i="3"/>
  <c r="U1209" i="3" s="1"/>
  <c r="S1210" i="3"/>
  <c r="U1210" i="3" s="1"/>
  <c r="S1211" i="3"/>
  <c r="U1211" i="3" s="1"/>
  <c r="S1212" i="3"/>
  <c r="U1212" i="3" s="1"/>
  <c r="S1213" i="3"/>
  <c r="U1213" i="3" s="1"/>
  <c r="S1214" i="3"/>
  <c r="U1214" i="3" s="1"/>
  <c r="S1215" i="3"/>
  <c r="U1215" i="3" s="1"/>
  <c r="S1216" i="3"/>
  <c r="U1216" i="3" s="1"/>
  <c r="S1217" i="3"/>
  <c r="U1217" i="3" s="1"/>
  <c r="S1218" i="3"/>
  <c r="U1218" i="3" s="1"/>
  <c r="S1219" i="3"/>
  <c r="U1219" i="3" s="1"/>
  <c r="S1220" i="3"/>
  <c r="U1220" i="3" s="1"/>
  <c r="S1221" i="3"/>
  <c r="U1221" i="3" s="1"/>
  <c r="S1222" i="3"/>
  <c r="U1222" i="3" s="1"/>
  <c r="S1223" i="3"/>
  <c r="U1223" i="3" s="1"/>
  <c r="S1224" i="3"/>
  <c r="U1224" i="3" s="1"/>
  <c r="S1225" i="3"/>
  <c r="U1225" i="3" s="1"/>
  <c r="S1226" i="3"/>
  <c r="U1226" i="3" s="1"/>
  <c r="S1227" i="3"/>
  <c r="U1227" i="3" s="1"/>
  <c r="S1228" i="3"/>
  <c r="U1228" i="3" s="1"/>
  <c r="S1229" i="3"/>
  <c r="U1229" i="3" s="1"/>
  <c r="S1230" i="3"/>
  <c r="U1230" i="3" s="1"/>
  <c r="S1231" i="3"/>
  <c r="U1231" i="3" s="1"/>
  <c r="S1232" i="3"/>
  <c r="U1232" i="3" s="1"/>
  <c r="S1233" i="3"/>
  <c r="U1233" i="3" s="1"/>
  <c r="S1234" i="3"/>
  <c r="U1234" i="3" s="1"/>
  <c r="S1235" i="3"/>
  <c r="U1235" i="3" s="1"/>
  <c r="S1236" i="3"/>
  <c r="U1236" i="3" s="1"/>
  <c r="S1237" i="3"/>
  <c r="U1237" i="3" s="1"/>
  <c r="S1238" i="3"/>
  <c r="U1238" i="3" s="1"/>
  <c r="S1239" i="3"/>
  <c r="U1239" i="3" s="1"/>
  <c r="S1240" i="3"/>
  <c r="U1240" i="3" s="1"/>
  <c r="S1241" i="3"/>
  <c r="U1241" i="3" s="1"/>
  <c r="S1242" i="3"/>
  <c r="U1242" i="3" s="1"/>
  <c r="S1243" i="3"/>
  <c r="U1243" i="3" s="1"/>
  <c r="S1244" i="3"/>
  <c r="U1244" i="3" s="1"/>
  <c r="S1245" i="3"/>
  <c r="U1245" i="3" s="1"/>
  <c r="S1246" i="3"/>
  <c r="U1246" i="3" s="1"/>
  <c r="S1247" i="3"/>
  <c r="U1247" i="3" s="1"/>
  <c r="S1248" i="3"/>
  <c r="U1248" i="3" s="1"/>
  <c r="S1249" i="3"/>
  <c r="U1249" i="3" s="1"/>
  <c r="S1250" i="3"/>
  <c r="U1250" i="3" s="1"/>
  <c r="S1251" i="3"/>
  <c r="U1251" i="3" s="1"/>
  <c r="S1252" i="3"/>
  <c r="U1252" i="3" s="1"/>
  <c r="S1253" i="3"/>
  <c r="U1253" i="3" s="1"/>
  <c r="S1254" i="3"/>
  <c r="U1254" i="3" s="1"/>
  <c r="S1255" i="3"/>
  <c r="U1255" i="3" s="1"/>
  <c r="S1256" i="3"/>
  <c r="U1256" i="3" s="1"/>
  <c r="S1257" i="3"/>
  <c r="U1257" i="3" s="1"/>
  <c r="S1258" i="3"/>
  <c r="U1258" i="3" s="1"/>
  <c r="S1259" i="3"/>
  <c r="U1259" i="3" s="1"/>
  <c r="S1260" i="3"/>
  <c r="U1260" i="3" s="1"/>
  <c r="S1261" i="3"/>
  <c r="U1261" i="3" s="1"/>
  <c r="S1262" i="3"/>
  <c r="U1262" i="3" s="1"/>
  <c r="S1263" i="3"/>
  <c r="U1263" i="3" s="1"/>
  <c r="S1264" i="3"/>
  <c r="U1264" i="3" s="1"/>
  <c r="S1265" i="3"/>
  <c r="U1265" i="3" s="1"/>
  <c r="S1266" i="3"/>
  <c r="U1266" i="3" s="1"/>
  <c r="S1267" i="3"/>
  <c r="U1267" i="3" s="1"/>
  <c r="S1268" i="3"/>
  <c r="U1268" i="3" s="1"/>
  <c r="S1269" i="3"/>
  <c r="U1269" i="3" s="1"/>
  <c r="S1270" i="3"/>
  <c r="U1270" i="3" s="1"/>
  <c r="S1271" i="3"/>
  <c r="U1271" i="3" s="1"/>
  <c r="S1272" i="3"/>
  <c r="U1272" i="3" s="1"/>
  <c r="S1273" i="3"/>
  <c r="U1273" i="3" s="1"/>
  <c r="S1274" i="3"/>
  <c r="U1274" i="3" s="1"/>
  <c r="S1275" i="3"/>
  <c r="U1275" i="3" s="1"/>
  <c r="S1276" i="3"/>
  <c r="U1276" i="3" s="1"/>
  <c r="S1277" i="3"/>
  <c r="U1277" i="3" s="1"/>
  <c r="S1278" i="3"/>
  <c r="U1278" i="3" s="1"/>
  <c r="S1279" i="3"/>
  <c r="U1279" i="3" s="1"/>
  <c r="S1280" i="3"/>
  <c r="U1280" i="3" s="1"/>
  <c r="S1281" i="3"/>
  <c r="U1281" i="3" s="1"/>
  <c r="S1282" i="3"/>
  <c r="U1282" i="3" s="1"/>
  <c r="S1283" i="3"/>
  <c r="U1283" i="3" s="1"/>
  <c r="S1284" i="3"/>
  <c r="U1284" i="3" s="1"/>
  <c r="S1285" i="3"/>
  <c r="U1285" i="3" s="1"/>
  <c r="S1286" i="3"/>
  <c r="U1286" i="3" s="1"/>
  <c r="S1287" i="3"/>
  <c r="U1287" i="3" s="1"/>
  <c r="S1288" i="3"/>
  <c r="U1288" i="3" s="1"/>
  <c r="S1289" i="3"/>
  <c r="U1289" i="3" s="1"/>
  <c r="S1290" i="3"/>
  <c r="U1290" i="3" s="1"/>
  <c r="S1291" i="3"/>
  <c r="U1291" i="3" s="1"/>
  <c r="S1292" i="3"/>
  <c r="U1292" i="3" s="1"/>
  <c r="S1293" i="3"/>
  <c r="U1293" i="3" s="1"/>
  <c r="S1294" i="3"/>
  <c r="U1294" i="3" s="1"/>
  <c r="S1295" i="3"/>
  <c r="U1295" i="3" s="1"/>
  <c r="S1296" i="3"/>
  <c r="U1296" i="3" s="1"/>
  <c r="S1297" i="3"/>
  <c r="U1297" i="3" s="1"/>
  <c r="S1298" i="3"/>
  <c r="U1298" i="3" s="1"/>
  <c r="S1299" i="3"/>
  <c r="U1299" i="3" s="1"/>
  <c r="S1300" i="3"/>
  <c r="U1300" i="3" s="1"/>
  <c r="S1301" i="3"/>
  <c r="U1301" i="3" s="1"/>
  <c r="S1302" i="3"/>
  <c r="U1302" i="3" s="1"/>
  <c r="S1303" i="3"/>
  <c r="U1303" i="3" s="1"/>
  <c r="S1304" i="3"/>
  <c r="U1304" i="3" s="1"/>
  <c r="S1305" i="3"/>
  <c r="U1305" i="3" s="1"/>
  <c r="S1306" i="3"/>
  <c r="U1306" i="3" s="1"/>
  <c r="S1307" i="3"/>
  <c r="U1307" i="3" s="1"/>
  <c r="S1308" i="3"/>
  <c r="U1308" i="3" s="1"/>
  <c r="S1309" i="3"/>
  <c r="U1309" i="3" s="1"/>
  <c r="S1310" i="3"/>
  <c r="U1310" i="3" s="1"/>
  <c r="S1311" i="3"/>
  <c r="U1311" i="3" s="1"/>
  <c r="S1312" i="3"/>
  <c r="U1312" i="3" s="1"/>
  <c r="S1313" i="3"/>
  <c r="U1313" i="3" s="1"/>
  <c r="S1314" i="3"/>
  <c r="U1314" i="3" s="1"/>
  <c r="S1315" i="3"/>
  <c r="U1315" i="3" s="1"/>
  <c r="S1316" i="3"/>
  <c r="U1316" i="3" s="1"/>
  <c r="S1317" i="3"/>
  <c r="U1317" i="3" s="1"/>
  <c r="S1318" i="3"/>
  <c r="U1318" i="3" s="1"/>
  <c r="S1319" i="3"/>
  <c r="U1319" i="3" s="1"/>
  <c r="S1320" i="3"/>
  <c r="U1320" i="3" s="1"/>
  <c r="S1321" i="3"/>
  <c r="U1321" i="3" s="1"/>
  <c r="S1322" i="3"/>
  <c r="U1322" i="3" s="1"/>
  <c r="S1323" i="3"/>
  <c r="U1323" i="3" s="1"/>
  <c r="S1324" i="3"/>
  <c r="U1324" i="3" s="1"/>
  <c r="S1325" i="3"/>
  <c r="U1325" i="3" s="1"/>
  <c r="S1326" i="3"/>
  <c r="U1326" i="3" s="1"/>
  <c r="S1327" i="3"/>
  <c r="U1327" i="3" s="1"/>
  <c r="S1328" i="3"/>
  <c r="U1328" i="3" s="1"/>
  <c r="S1329" i="3"/>
  <c r="U1329" i="3" s="1"/>
  <c r="S1330" i="3"/>
  <c r="U1330" i="3" s="1"/>
  <c r="S1331" i="3"/>
  <c r="U1331" i="3" s="1"/>
  <c r="S1332" i="3"/>
  <c r="U1332" i="3" s="1"/>
  <c r="S1333" i="3"/>
  <c r="U1333" i="3" s="1"/>
  <c r="S1334" i="3"/>
  <c r="U1334" i="3" s="1"/>
  <c r="S1335" i="3"/>
  <c r="U1335" i="3" s="1"/>
  <c r="S1336" i="3"/>
  <c r="U1336" i="3" s="1"/>
  <c r="S1337" i="3"/>
  <c r="U1337" i="3" s="1"/>
  <c r="S1338" i="3"/>
  <c r="U1338" i="3" s="1"/>
  <c r="S1339" i="3"/>
  <c r="U1339" i="3" s="1"/>
  <c r="S1340" i="3"/>
  <c r="U1340" i="3" s="1"/>
  <c r="S1341" i="3"/>
  <c r="U1341" i="3" s="1"/>
  <c r="S1342" i="3"/>
  <c r="U1342" i="3" s="1"/>
  <c r="S1343" i="3"/>
  <c r="U1343" i="3" s="1"/>
  <c r="S1344" i="3"/>
  <c r="U1344" i="3" s="1"/>
  <c r="S1345" i="3"/>
  <c r="U1345" i="3" s="1"/>
  <c r="S1346" i="3"/>
  <c r="U1346" i="3" s="1"/>
  <c r="S1347" i="3"/>
  <c r="U1347" i="3" s="1"/>
  <c r="S1348" i="3"/>
  <c r="U1348" i="3" s="1"/>
  <c r="S1349" i="3"/>
  <c r="U1349" i="3" s="1"/>
  <c r="S1350" i="3"/>
  <c r="U1350" i="3" s="1"/>
  <c r="S1351" i="3"/>
  <c r="U1351" i="3" s="1"/>
  <c r="S1352" i="3"/>
  <c r="U1352" i="3" s="1"/>
  <c r="S1353" i="3"/>
  <c r="U1353" i="3" s="1"/>
  <c r="S1354" i="3"/>
  <c r="U1354" i="3" s="1"/>
  <c r="S1355" i="3"/>
  <c r="U1355" i="3" s="1"/>
  <c r="S1356" i="3"/>
  <c r="U1356" i="3" s="1"/>
  <c r="S1357" i="3"/>
  <c r="U1357" i="3" s="1"/>
  <c r="S1358" i="3"/>
  <c r="U1358" i="3" s="1"/>
  <c r="S1359" i="3"/>
  <c r="U1359" i="3" s="1"/>
  <c r="S1360" i="3"/>
  <c r="U1360" i="3" s="1"/>
  <c r="S1361" i="3"/>
  <c r="U1361" i="3" s="1"/>
  <c r="S1362" i="3"/>
  <c r="U1362" i="3" s="1"/>
  <c r="S1363" i="3"/>
  <c r="U1363" i="3" s="1"/>
  <c r="S1364" i="3"/>
  <c r="U1364" i="3" s="1"/>
  <c r="S1365" i="3"/>
  <c r="U1365" i="3" s="1"/>
  <c r="S1366" i="3"/>
  <c r="U1366" i="3" s="1"/>
  <c r="S1367" i="3"/>
  <c r="U1367" i="3" s="1"/>
  <c r="S1368" i="3"/>
  <c r="U1368" i="3" s="1"/>
  <c r="S1369" i="3"/>
  <c r="U1369" i="3" s="1"/>
  <c r="S1370" i="3"/>
  <c r="U1370" i="3" s="1"/>
  <c r="S1371" i="3"/>
  <c r="U1371" i="3" s="1"/>
  <c r="S1372" i="3"/>
  <c r="U1372" i="3" s="1"/>
  <c r="S1373" i="3"/>
  <c r="U1373" i="3" s="1"/>
  <c r="S1374" i="3"/>
  <c r="U1374" i="3" s="1"/>
  <c r="S1375" i="3"/>
  <c r="U1375" i="3" s="1"/>
  <c r="S1376" i="3"/>
  <c r="U1376" i="3" s="1"/>
  <c r="S1377" i="3"/>
  <c r="U1377" i="3" s="1"/>
  <c r="S1378" i="3"/>
  <c r="U1378" i="3" s="1"/>
  <c r="S1379" i="3"/>
  <c r="U1379" i="3" s="1"/>
  <c r="S1380" i="3"/>
  <c r="U1380" i="3" s="1"/>
  <c r="S1381" i="3"/>
  <c r="U1381" i="3" s="1"/>
  <c r="S1382" i="3"/>
  <c r="U1382" i="3" s="1"/>
  <c r="S1383" i="3"/>
  <c r="U1383" i="3" s="1"/>
  <c r="S1384" i="3"/>
  <c r="U1384" i="3" s="1"/>
  <c r="S1385" i="3"/>
  <c r="U1385" i="3" s="1"/>
  <c r="S1386" i="3"/>
  <c r="U1386" i="3" s="1"/>
  <c r="S1387" i="3"/>
  <c r="U1387" i="3" s="1"/>
  <c r="S1388" i="3"/>
  <c r="U1388" i="3" s="1"/>
  <c r="S1389" i="3"/>
  <c r="U1389" i="3" s="1"/>
  <c r="S1390" i="3"/>
  <c r="U1390" i="3" s="1"/>
  <c r="S1391" i="3"/>
  <c r="U1391" i="3" s="1"/>
  <c r="S1392" i="3"/>
  <c r="U1392" i="3" s="1"/>
  <c r="S1393" i="3"/>
  <c r="U1393" i="3" s="1"/>
  <c r="S1394" i="3"/>
  <c r="U1394" i="3" s="1"/>
  <c r="S1395" i="3"/>
  <c r="U1395" i="3" s="1"/>
  <c r="S1396" i="3"/>
  <c r="U1396" i="3" s="1"/>
  <c r="S1397" i="3"/>
  <c r="U1397" i="3" s="1"/>
  <c r="S1398" i="3"/>
  <c r="U1398" i="3" s="1"/>
  <c r="S1399" i="3"/>
  <c r="U1399" i="3" s="1"/>
  <c r="S1400" i="3"/>
  <c r="U1400" i="3" s="1"/>
  <c r="S1401" i="3"/>
  <c r="U1401" i="3" s="1"/>
  <c r="S1402" i="3"/>
  <c r="U1402" i="3" s="1"/>
  <c r="S1403" i="3"/>
  <c r="U1403" i="3" s="1"/>
  <c r="S1404" i="3"/>
  <c r="U1404" i="3" s="1"/>
  <c r="S1405" i="3"/>
  <c r="U1405" i="3" s="1"/>
  <c r="S1406" i="3"/>
  <c r="U1406" i="3" s="1"/>
  <c r="S1407" i="3"/>
  <c r="U1407" i="3" s="1"/>
  <c r="S1408" i="3"/>
  <c r="U1408" i="3" s="1"/>
  <c r="S1409" i="3"/>
  <c r="U1409" i="3" s="1"/>
  <c r="S1410" i="3"/>
  <c r="U1410" i="3" s="1"/>
  <c r="S1412" i="3"/>
  <c r="U1412" i="3" s="1"/>
  <c r="S1413" i="3"/>
  <c r="U1413" i="3" s="1"/>
  <c r="S1414" i="3"/>
  <c r="U1414" i="3" s="1"/>
  <c r="S1415" i="3"/>
  <c r="U1415" i="3" s="1"/>
  <c r="S1416" i="3"/>
  <c r="U1416" i="3" s="1"/>
  <c r="S1417" i="3"/>
  <c r="U1417" i="3" s="1"/>
  <c r="S1419" i="3"/>
  <c r="U1419" i="3" s="1"/>
  <c r="S1420" i="3"/>
  <c r="U1420" i="3" s="1"/>
  <c r="S1421" i="3"/>
  <c r="U1421" i="3" s="1"/>
  <c r="S1422" i="3"/>
  <c r="U1422" i="3" s="1"/>
  <c r="S1423" i="3"/>
  <c r="U1423" i="3" s="1"/>
  <c r="S1424" i="3"/>
  <c r="U1424" i="3" s="1"/>
  <c r="S1425" i="3"/>
  <c r="U1425" i="3" s="1"/>
  <c r="S1426" i="3"/>
  <c r="U1426" i="3" s="1"/>
  <c r="S1427" i="3"/>
  <c r="U1427" i="3" s="1"/>
  <c r="S1428" i="3"/>
  <c r="U1428" i="3" s="1"/>
  <c r="S1429" i="3"/>
  <c r="U1429" i="3" s="1"/>
  <c r="S1430" i="3"/>
  <c r="U1430" i="3" s="1"/>
  <c r="S1431" i="3"/>
  <c r="U1431" i="3" s="1"/>
  <c r="S1432" i="3"/>
  <c r="U1432" i="3" s="1"/>
  <c r="S1433" i="3"/>
  <c r="U1433" i="3" s="1"/>
  <c r="S1434" i="3"/>
  <c r="U1434" i="3" s="1"/>
  <c r="S1435" i="3"/>
  <c r="U1435" i="3" s="1"/>
  <c r="S1436" i="3"/>
  <c r="U1436" i="3" s="1"/>
  <c r="S1437" i="3"/>
  <c r="U1437" i="3" s="1"/>
  <c r="S1438" i="3"/>
  <c r="U1438" i="3" s="1"/>
  <c r="S1439" i="3"/>
  <c r="U1439" i="3" s="1"/>
  <c r="S1440" i="3"/>
  <c r="U1440" i="3" s="1"/>
  <c r="S1441" i="3"/>
  <c r="U1441" i="3" s="1"/>
  <c r="S1442" i="3"/>
  <c r="U1442" i="3" s="1"/>
  <c r="S1443" i="3"/>
  <c r="U1443" i="3" s="1"/>
  <c r="S1444" i="3"/>
  <c r="U1444" i="3" s="1"/>
  <c r="S1445" i="3"/>
  <c r="U1445" i="3" s="1"/>
  <c r="S1446" i="3"/>
  <c r="U1446" i="3" s="1"/>
  <c r="S1447" i="3"/>
  <c r="U1447" i="3" s="1"/>
  <c r="S1448" i="3"/>
  <c r="U1448" i="3" s="1"/>
  <c r="S1449" i="3"/>
  <c r="U1449" i="3" s="1"/>
  <c r="S1450" i="3"/>
  <c r="U1450" i="3" s="1"/>
  <c r="S1451" i="3"/>
  <c r="U1451" i="3" s="1"/>
  <c r="S1452" i="3"/>
  <c r="U1452" i="3" s="1"/>
  <c r="S1453" i="3"/>
  <c r="U1453" i="3" s="1"/>
  <c r="S1454" i="3"/>
  <c r="U1454" i="3" s="1"/>
  <c r="S1455" i="3"/>
  <c r="U1455" i="3" s="1"/>
  <c r="S1456" i="3"/>
  <c r="U1456" i="3" s="1"/>
  <c r="S1457" i="3"/>
  <c r="U1457" i="3" s="1"/>
  <c r="S1458" i="3"/>
  <c r="U1458" i="3" s="1"/>
  <c r="S1459" i="3"/>
  <c r="U1459" i="3" s="1"/>
  <c r="S1460" i="3"/>
  <c r="U1460" i="3" s="1"/>
  <c r="S1461" i="3"/>
  <c r="U1461" i="3" s="1"/>
  <c r="S1462" i="3"/>
  <c r="U1462" i="3" s="1"/>
  <c r="S1463" i="3"/>
  <c r="U1463" i="3" s="1"/>
  <c r="S1464" i="3"/>
  <c r="U1464" i="3" s="1"/>
  <c r="S1465" i="3"/>
  <c r="U1465" i="3" s="1"/>
  <c r="S1466" i="3"/>
  <c r="U1466" i="3" s="1"/>
  <c r="S1467" i="3"/>
  <c r="U1467" i="3" s="1"/>
  <c r="S1468" i="3"/>
  <c r="U1468" i="3" s="1"/>
  <c r="S1470" i="3"/>
  <c r="U1470" i="3" s="1"/>
  <c r="S1471" i="3"/>
  <c r="U1471" i="3" s="1"/>
  <c r="S1472" i="3"/>
  <c r="U1472" i="3" s="1"/>
  <c r="S1473" i="3"/>
  <c r="U1473" i="3" s="1"/>
  <c r="S1474" i="3"/>
  <c r="U1474" i="3" s="1"/>
  <c r="S1475" i="3"/>
  <c r="U1475" i="3" s="1"/>
  <c r="S1476" i="3"/>
  <c r="U1476" i="3" s="1"/>
  <c r="S1477" i="3"/>
  <c r="U1477" i="3" s="1"/>
  <c r="S1478" i="3"/>
  <c r="U1478" i="3" s="1"/>
  <c r="S1479" i="3"/>
  <c r="U1479" i="3" s="1"/>
  <c r="S1480" i="3"/>
  <c r="U1480" i="3" s="1"/>
  <c r="S1481" i="3"/>
  <c r="U1481" i="3" s="1"/>
  <c r="S1482" i="3"/>
  <c r="U1482" i="3" s="1"/>
  <c r="S1483" i="3"/>
  <c r="U1483" i="3" s="1"/>
  <c r="S1484" i="3"/>
  <c r="U1484" i="3" s="1"/>
  <c r="S1485" i="3"/>
  <c r="U1485" i="3" s="1"/>
  <c r="S1486" i="3"/>
  <c r="U1486" i="3" s="1"/>
  <c r="S1487" i="3"/>
  <c r="U1487" i="3" s="1"/>
  <c r="S1488" i="3"/>
  <c r="U1488" i="3" s="1"/>
  <c r="S1489" i="3"/>
  <c r="U1489" i="3" s="1"/>
  <c r="S1490" i="3"/>
  <c r="U1490" i="3" s="1"/>
  <c r="S1491" i="3"/>
  <c r="U1491" i="3" s="1"/>
  <c r="S1492" i="3"/>
  <c r="U1492" i="3" s="1"/>
  <c r="S1493" i="3"/>
  <c r="U1493" i="3" s="1"/>
  <c r="S1494" i="3"/>
  <c r="U1494" i="3" s="1"/>
  <c r="S1495" i="3"/>
  <c r="U1495" i="3" s="1"/>
  <c r="S1496" i="3"/>
  <c r="U1496" i="3" s="1"/>
  <c r="S1497" i="3"/>
  <c r="U1497" i="3" s="1"/>
  <c r="S1498" i="3"/>
  <c r="U1498" i="3" s="1"/>
  <c r="S1499" i="3"/>
  <c r="U1499" i="3" s="1"/>
  <c r="S1500" i="3"/>
  <c r="U1500" i="3" s="1"/>
  <c r="S1501" i="3"/>
  <c r="U1501" i="3" s="1"/>
  <c r="S1502" i="3"/>
  <c r="U1502" i="3" s="1"/>
  <c r="S1503" i="3"/>
  <c r="U1503" i="3" s="1"/>
  <c r="S1504" i="3"/>
  <c r="U1504" i="3" s="1"/>
  <c r="S1505" i="3"/>
  <c r="U1505" i="3" s="1"/>
  <c r="S1506" i="3"/>
  <c r="U1506" i="3" s="1"/>
  <c r="S1507" i="3"/>
  <c r="U1507" i="3" s="1"/>
  <c r="S1508" i="3"/>
  <c r="U1508" i="3" s="1"/>
  <c r="S1509" i="3"/>
  <c r="U1509" i="3" s="1"/>
  <c r="S1510" i="3"/>
  <c r="U1510" i="3" s="1"/>
  <c r="S1511" i="3"/>
  <c r="U1511" i="3" s="1"/>
  <c r="S1512" i="3"/>
  <c r="U1512" i="3" s="1"/>
  <c r="S1513" i="3"/>
  <c r="U1513" i="3" s="1"/>
  <c r="S1514" i="3"/>
  <c r="U1514" i="3" s="1"/>
  <c r="S1515" i="3"/>
  <c r="U1515" i="3" s="1"/>
  <c r="S1516" i="3"/>
  <c r="U1516" i="3" s="1"/>
  <c r="S1517" i="3"/>
  <c r="U1517" i="3" s="1"/>
  <c r="S1518" i="3"/>
  <c r="U1518" i="3" s="1"/>
  <c r="S1519" i="3"/>
  <c r="U1519" i="3" s="1"/>
  <c r="S1520" i="3"/>
  <c r="U1520" i="3" s="1"/>
  <c r="S1521" i="3"/>
  <c r="U1521" i="3" s="1"/>
  <c r="S1522" i="3"/>
  <c r="U1522" i="3" s="1"/>
  <c r="S1523" i="3"/>
  <c r="U1523" i="3" s="1"/>
  <c r="S1524" i="3"/>
  <c r="U1524" i="3" s="1"/>
  <c r="S1525" i="3"/>
  <c r="U1525" i="3" s="1"/>
  <c r="S1526" i="3"/>
  <c r="U1526" i="3" s="1"/>
  <c r="S1527" i="3"/>
  <c r="U1527" i="3" s="1"/>
  <c r="S1528" i="3"/>
  <c r="U1528" i="3" s="1"/>
  <c r="S1529" i="3"/>
  <c r="U1529" i="3" s="1"/>
  <c r="S1530" i="3"/>
  <c r="U1530" i="3" s="1"/>
  <c r="S1531" i="3"/>
  <c r="U1531" i="3" s="1"/>
  <c r="S1532" i="3"/>
  <c r="U1532" i="3" s="1"/>
  <c r="S1533" i="3"/>
  <c r="U1533" i="3" s="1"/>
  <c r="S1534" i="3"/>
  <c r="U1534" i="3" s="1"/>
  <c r="S1535" i="3"/>
  <c r="U1535" i="3" s="1"/>
  <c r="S1536" i="3"/>
  <c r="U1536" i="3" s="1"/>
  <c r="S1537" i="3"/>
  <c r="U1537" i="3" s="1"/>
  <c r="S1538" i="3"/>
  <c r="U1538" i="3" s="1"/>
  <c r="S1539" i="3"/>
  <c r="U1539" i="3" s="1"/>
  <c r="S1540" i="3"/>
  <c r="U1540" i="3" s="1"/>
  <c r="S1541" i="3"/>
  <c r="U1541" i="3" s="1"/>
  <c r="S1542" i="3"/>
  <c r="U1542" i="3" s="1"/>
  <c r="S1543" i="3"/>
  <c r="U1543" i="3" s="1"/>
  <c r="S1544" i="3"/>
  <c r="U1544" i="3" s="1"/>
  <c r="S1545" i="3"/>
  <c r="U1545" i="3" s="1"/>
  <c r="S1546" i="3"/>
  <c r="U1546" i="3" s="1"/>
  <c r="S1547" i="3"/>
  <c r="U1547" i="3" s="1"/>
  <c r="S1548" i="3"/>
  <c r="U1548" i="3" s="1"/>
  <c r="S1549" i="3"/>
  <c r="U1549" i="3" s="1"/>
  <c r="S1550" i="3"/>
  <c r="U1550" i="3" s="1"/>
  <c r="S1551" i="3"/>
  <c r="U1551" i="3" s="1"/>
  <c r="S1552" i="3"/>
  <c r="U1552" i="3" s="1"/>
  <c r="S1553" i="3"/>
  <c r="U1553" i="3" s="1"/>
  <c r="S1554" i="3"/>
  <c r="U1554" i="3" s="1"/>
  <c r="S1555" i="3"/>
  <c r="U1555" i="3" s="1"/>
  <c r="S1556" i="3"/>
  <c r="U1556" i="3" s="1"/>
  <c r="S1557" i="3"/>
  <c r="U1557" i="3" s="1"/>
  <c r="S1558" i="3"/>
  <c r="U1558" i="3" s="1"/>
  <c r="S1559" i="3"/>
  <c r="U1559" i="3" s="1"/>
  <c r="S1560" i="3"/>
  <c r="U1560" i="3" s="1"/>
  <c r="S1561" i="3"/>
  <c r="U1561" i="3" s="1"/>
  <c r="S1562" i="3"/>
  <c r="U1562" i="3" s="1"/>
  <c r="S1563" i="3"/>
  <c r="U1563" i="3" s="1"/>
  <c r="S1564" i="3"/>
  <c r="U1564" i="3" s="1"/>
  <c r="S1565" i="3"/>
  <c r="U1565" i="3" s="1"/>
  <c r="S1566" i="3"/>
  <c r="U1566" i="3" s="1"/>
  <c r="S1567" i="3"/>
  <c r="U1567" i="3" s="1"/>
  <c r="S1568" i="3"/>
  <c r="U1568" i="3" s="1"/>
  <c r="S1569" i="3"/>
  <c r="U1569" i="3" s="1"/>
  <c r="S1570" i="3"/>
  <c r="U1570" i="3" s="1"/>
  <c r="S1571" i="3"/>
  <c r="U1571" i="3" s="1"/>
  <c r="S1572" i="3"/>
  <c r="U1572" i="3" s="1"/>
  <c r="S1573" i="3"/>
  <c r="U1573" i="3" s="1"/>
  <c r="S1574" i="3"/>
  <c r="U1574" i="3" s="1"/>
  <c r="S1575" i="3"/>
  <c r="U1575" i="3" s="1"/>
  <c r="S1576" i="3"/>
  <c r="U1576" i="3" s="1"/>
  <c r="S1577" i="3"/>
  <c r="U1577" i="3" s="1"/>
  <c r="S1578" i="3"/>
  <c r="U1578" i="3" s="1"/>
  <c r="S1579" i="3"/>
  <c r="U1579" i="3" s="1"/>
  <c r="S1580" i="3"/>
  <c r="U1580" i="3" s="1"/>
  <c r="S1581" i="3"/>
  <c r="U1581" i="3" s="1"/>
  <c r="S1582" i="3"/>
  <c r="U1582" i="3" s="1"/>
  <c r="S1583" i="3"/>
  <c r="U1583" i="3" s="1"/>
  <c r="S1584" i="3"/>
  <c r="U1584" i="3" s="1"/>
  <c r="S1585" i="3"/>
  <c r="U1585" i="3" s="1"/>
  <c r="S1586" i="3"/>
  <c r="U1586" i="3" s="1"/>
  <c r="S1587" i="3"/>
  <c r="U1587" i="3" s="1"/>
  <c r="S1588" i="3"/>
  <c r="U1588" i="3" s="1"/>
  <c r="S1589" i="3"/>
  <c r="U1589" i="3" s="1"/>
  <c r="S1590" i="3"/>
  <c r="U1590" i="3" s="1"/>
  <c r="S1591" i="3"/>
  <c r="U1591" i="3" s="1"/>
  <c r="S1592" i="3"/>
  <c r="U1592" i="3" s="1"/>
  <c r="S1593" i="3"/>
  <c r="U1593" i="3" s="1"/>
  <c r="S1594" i="3"/>
  <c r="U1594" i="3" s="1"/>
  <c r="S1595" i="3"/>
  <c r="U1595" i="3" s="1"/>
  <c r="S1596" i="3"/>
  <c r="U1596" i="3" s="1"/>
  <c r="S1597" i="3"/>
  <c r="U1597" i="3" s="1"/>
  <c r="S1598" i="3"/>
  <c r="U1598" i="3" s="1"/>
  <c r="S1599" i="3"/>
  <c r="U1599" i="3" s="1"/>
  <c r="S1600" i="3"/>
  <c r="U1600" i="3" s="1"/>
  <c r="S1601" i="3"/>
  <c r="U1601" i="3" s="1"/>
  <c r="S1602" i="3"/>
  <c r="U1602" i="3" s="1"/>
  <c r="S1603" i="3"/>
  <c r="U1603" i="3" s="1"/>
  <c r="S1604" i="3"/>
  <c r="U1604" i="3" s="1"/>
  <c r="S1605" i="3"/>
  <c r="U1605" i="3" s="1"/>
  <c r="S1606" i="3"/>
  <c r="U1606" i="3" s="1"/>
  <c r="S1607" i="3"/>
  <c r="U1607" i="3" s="1"/>
  <c r="S1608" i="3"/>
  <c r="U1608" i="3" s="1"/>
  <c r="S1609" i="3"/>
  <c r="U1609" i="3" s="1"/>
  <c r="S1610" i="3"/>
  <c r="U1610" i="3" s="1"/>
  <c r="S1611" i="3"/>
  <c r="U1611" i="3" s="1"/>
  <c r="S1612" i="3"/>
  <c r="U1612" i="3" s="1"/>
  <c r="S1613" i="3"/>
  <c r="U1613" i="3" s="1"/>
  <c r="S1614" i="3"/>
  <c r="U1614" i="3" s="1"/>
  <c r="S1615" i="3"/>
  <c r="U1615" i="3" s="1"/>
  <c r="S1616" i="3"/>
  <c r="U1616" i="3" s="1"/>
  <c r="S1617" i="3"/>
  <c r="U1617" i="3" s="1"/>
  <c r="S1618" i="3"/>
  <c r="U1618" i="3" s="1"/>
  <c r="S1619" i="3"/>
  <c r="U1619" i="3" s="1"/>
  <c r="S1620" i="3"/>
  <c r="U1620" i="3" s="1"/>
  <c r="S1621" i="3"/>
  <c r="U1621" i="3" s="1"/>
  <c r="S1622" i="3"/>
  <c r="U1622" i="3" s="1"/>
  <c r="S1623" i="3"/>
  <c r="U1623" i="3" s="1"/>
  <c r="S1624" i="3"/>
  <c r="U1624" i="3" s="1"/>
  <c r="S1625" i="3"/>
  <c r="U1625" i="3" s="1"/>
  <c r="S1626" i="3"/>
  <c r="U1626" i="3" s="1"/>
  <c r="S1627" i="3"/>
  <c r="U1627" i="3" s="1"/>
  <c r="S1628" i="3"/>
  <c r="U1628" i="3" s="1"/>
  <c r="S1629" i="3"/>
  <c r="U1629" i="3" s="1"/>
  <c r="S1630" i="3"/>
  <c r="U1630" i="3" s="1"/>
  <c r="S1631" i="3"/>
  <c r="U1631" i="3" s="1"/>
  <c r="S1632" i="3"/>
  <c r="U1632" i="3" s="1"/>
  <c r="S1633" i="3"/>
  <c r="U1633" i="3" s="1"/>
  <c r="S1634" i="3"/>
  <c r="U1634" i="3" s="1"/>
  <c r="S1635" i="3"/>
  <c r="U1635" i="3" s="1"/>
  <c r="S1636" i="3"/>
  <c r="U1636" i="3" s="1"/>
  <c r="S1637" i="3"/>
  <c r="U1637" i="3" s="1"/>
  <c r="S1638" i="3"/>
  <c r="U1638" i="3" s="1"/>
  <c r="S1639" i="3"/>
  <c r="U1639" i="3" s="1"/>
  <c r="S1640" i="3"/>
  <c r="U1640" i="3" s="1"/>
  <c r="S1641" i="3"/>
  <c r="U1641" i="3" s="1"/>
  <c r="S1642" i="3"/>
  <c r="U1642" i="3" s="1"/>
  <c r="S1643" i="3"/>
  <c r="U1643" i="3" s="1"/>
  <c r="S1644" i="3"/>
  <c r="U1644" i="3" s="1"/>
  <c r="S1645" i="3"/>
  <c r="U1645" i="3" s="1"/>
  <c r="S1646" i="3"/>
  <c r="U1646" i="3" s="1"/>
  <c r="S1647" i="3"/>
  <c r="U1647" i="3" s="1"/>
  <c r="S1648" i="3"/>
  <c r="U1648" i="3" s="1"/>
  <c r="S1649" i="3"/>
  <c r="U1649" i="3" s="1"/>
  <c r="S1650" i="3"/>
  <c r="U1650" i="3" s="1"/>
  <c r="S1651" i="3"/>
  <c r="U1651" i="3" s="1"/>
  <c r="S1652" i="3"/>
  <c r="U1652" i="3" s="1"/>
  <c r="S1653" i="3"/>
  <c r="U1653" i="3" s="1"/>
  <c r="S1654" i="3"/>
  <c r="U1654" i="3" s="1"/>
  <c r="S1655" i="3"/>
  <c r="U1655" i="3" s="1"/>
  <c r="S1656" i="3"/>
  <c r="U1656" i="3" s="1"/>
  <c r="S1657" i="3"/>
  <c r="U1657" i="3" s="1"/>
  <c r="S1658" i="3"/>
  <c r="U1658" i="3" s="1"/>
  <c r="S1659" i="3"/>
  <c r="U1659" i="3" s="1"/>
  <c r="S1660" i="3"/>
  <c r="U1660" i="3" s="1"/>
  <c r="S1661" i="3"/>
  <c r="U1661" i="3" s="1"/>
  <c r="S1662" i="3"/>
  <c r="U1662" i="3" s="1"/>
  <c r="S1663" i="3"/>
  <c r="U1663" i="3" s="1"/>
  <c r="S1664" i="3"/>
  <c r="U1664" i="3" s="1"/>
  <c r="S1665" i="3"/>
  <c r="U1665" i="3" s="1"/>
  <c r="S1666" i="3"/>
  <c r="U1666" i="3" s="1"/>
  <c r="S1667" i="3"/>
  <c r="U1667" i="3" s="1"/>
  <c r="S1668" i="3"/>
  <c r="U1668" i="3" s="1"/>
  <c r="S1669" i="3"/>
  <c r="U1669" i="3" s="1"/>
  <c r="S1670" i="3"/>
  <c r="U1670" i="3" s="1"/>
  <c r="S1671" i="3"/>
  <c r="U1671" i="3" s="1"/>
  <c r="S1672" i="3"/>
  <c r="U1672" i="3" s="1"/>
  <c r="S1673" i="3"/>
  <c r="U1673" i="3" s="1"/>
  <c r="S1674" i="3"/>
  <c r="U1674" i="3" s="1"/>
  <c r="S1675" i="3"/>
  <c r="U1675" i="3" s="1"/>
  <c r="S1676" i="3"/>
  <c r="U1676" i="3" s="1"/>
  <c r="S1677" i="3"/>
  <c r="U1677" i="3" s="1"/>
  <c r="S1678" i="3"/>
  <c r="U1678" i="3" s="1"/>
  <c r="S1679" i="3"/>
  <c r="U1679" i="3" s="1"/>
  <c r="S1680" i="3"/>
  <c r="U1680" i="3" s="1"/>
  <c r="S1681" i="3"/>
  <c r="U1681" i="3" s="1"/>
  <c r="S1682" i="3"/>
  <c r="U1682" i="3" s="1"/>
  <c r="S1683" i="3"/>
  <c r="U1683" i="3" s="1"/>
  <c r="S1684" i="3"/>
  <c r="U1684" i="3" s="1"/>
  <c r="S1685" i="3"/>
  <c r="U1685" i="3" s="1"/>
  <c r="S1686" i="3"/>
  <c r="U1686" i="3" s="1"/>
  <c r="S1687" i="3"/>
  <c r="U1687" i="3" s="1"/>
  <c r="S1688" i="3"/>
  <c r="U1688" i="3" s="1"/>
  <c r="S1689" i="3"/>
  <c r="U1689" i="3" s="1"/>
  <c r="S1690" i="3"/>
  <c r="U1690" i="3" s="1"/>
  <c r="S1691" i="3"/>
  <c r="U1691" i="3" s="1"/>
  <c r="S1692" i="3"/>
  <c r="U1692" i="3" s="1"/>
  <c r="S1693" i="3"/>
  <c r="U1693" i="3" s="1"/>
  <c r="S1694" i="3"/>
  <c r="U1694" i="3" s="1"/>
  <c r="S1695" i="3"/>
  <c r="U1695" i="3" s="1"/>
  <c r="S1696" i="3"/>
  <c r="U1696" i="3" s="1"/>
  <c r="S1697" i="3"/>
  <c r="U1697" i="3" s="1"/>
  <c r="S1698" i="3"/>
  <c r="U1698" i="3" s="1"/>
  <c r="S1699" i="3"/>
  <c r="U1699" i="3" s="1"/>
  <c r="S1700" i="3"/>
  <c r="U1700" i="3" s="1"/>
  <c r="S1701" i="3"/>
  <c r="U1701" i="3" s="1"/>
  <c r="S1702" i="3"/>
  <c r="U1702" i="3" s="1"/>
  <c r="S1703" i="3"/>
  <c r="U1703" i="3" s="1"/>
  <c r="S1704" i="3"/>
  <c r="U1704" i="3" s="1"/>
  <c r="S1705" i="3"/>
  <c r="U1705" i="3" s="1"/>
  <c r="S1706" i="3"/>
  <c r="U1706" i="3" s="1"/>
  <c r="S1707" i="3"/>
  <c r="U1707" i="3" s="1"/>
  <c r="S1708" i="3"/>
  <c r="U1708" i="3" s="1"/>
  <c r="S1709" i="3"/>
  <c r="U1709" i="3" s="1"/>
  <c r="S1710" i="3"/>
  <c r="U1710" i="3" s="1"/>
  <c r="S1711" i="3"/>
  <c r="U1711" i="3" s="1"/>
  <c r="S1712" i="3"/>
  <c r="U1712" i="3" s="1"/>
  <c r="S1713" i="3"/>
  <c r="U1713" i="3" s="1"/>
  <c r="S1714" i="3"/>
  <c r="U1714" i="3" s="1"/>
  <c r="S1715" i="3"/>
  <c r="U1715" i="3" s="1"/>
  <c r="S1716" i="3"/>
  <c r="U1716" i="3" s="1"/>
  <c r="S1717" i="3"/>
  <c r="U1717" i="3" s="1"/>
  <c r="S1718" i="3"/>
  <c r="U1718" i="3" s="1"/>
  <c r="S1719" i="3"/>
  <c r="U1719" i="3" s="1"/>
  <c r="S1720" i="3"/>
  <c r="U1720" i="3" s="1"/>
  <c r="S1721" i="3"/>
  <c r="U1721" i="3" s="1"/>
  <c r="S1722" i="3"/>
  <c r="U1722" i="3" s="1"/>
  <c r="S1723" i="3"/>
  <c r="U1723" i="3" s="1"/>
  <c r="S1724" i="3"/>
  <c r="U1724" i="3" s="1"/>
  <c r="S1725" i="3"/>
  <c r="U1725" i="3" s="1"/>
  <c r="S1726" i="3"/>
  <c r="U1726" i="3" s="1"/>
  <c r="S1727" i="3"/>
  <c r="U1727" i="3" s="1"/>
  <c r="S1728" i="3"/>
  <c r="U1728" i="3" s="1"/>
  <c r="S1729" i="3"/>
  <c r="U1729" i="3" s="1"/>
  <c r="S1730" i="3"/>
  <c r="U1730" i="3" s="1"/>
  <c r="S1731" i="3"/>
  <c r="U1731" i="3" s="1"/>
  <c r="S1732" i="3"/>
  <c r="U1732" i="3" s="1"/>
  <c r="S1733" i="3"/>
  <c r="U1733" i="3" s="1"/>
  <c r="S1734" i="3"/>
  <c r="U1734" i="3" s="1"/>
  <c r="S1735" i="3"/>
  <c r="U1735" i="3" s="1"/>
  <c r="S1736" i="3"/>
  <c r="U1736" i="3" s="1"/>
  <c r="S1737" i="3"/>
  <c r="U1737" i="3" s="1"/>
  <c r="S1738" i="3"/>
  <c r="U1738" i="3" s="1"/>
  <c r="S1739" i="3"/>
  <c r="U1739" i="3" s="1"/>
  <c r="S1740" i="3"/>
  <c r="U1740" i="3" s="1"/>
  <c r="S1741" i="3"/>
  <c r="U1741" i="3" s="1"/>
  <c r="S1742" i="3"/>
  <c r="U1742" i="3" s="1"/>
  <c r="S1743" i="3"/>
  <c r="U1743" i="3" s="1"/>
  <c r="S1744" i="3"/>
  <c r="U1744" i="3" s="1"/>
  <c r="S1745" i="3"/>
  <c r="U1745" i="3" s="1"/>
  <c r="S1746" i="3"/>
  <c r="U1746" i="3" s="1"/>
  <c r="S1747" i="3"/>
  <c r="U1747" i="3" s="1"/>
  <c r="S1748" i="3"/>
  <c r="U1748" i="3" s="1"/>
  <c r="S1749" i="3"/>
  <c r="U1749" i="3" s="1"/>
  <c r="S1750" i="3"/>
  <c r="U1750" i="3" s="1"/>
  <c r="S1751" i="3"/>
  <c r="U1751" i="3" s="1"/>
  <c r="S1752" i="3"/>
  <c r="U1752" i="3" s="1"/>
  <c r="S1753" i="3"/>
  <c r="U1753" i="3" s="1"/>
  <c r="S1754" i="3"/>
  <c r="U1754" i="3" s="1"/>
  <c r="S1755" i="3"/>
  <c r="U1755" i="3" s="1"/>
  <c r="S1756" i="3"/>
  <c r="U1756" i="3" s="1"/>
  <c r="S1757" i="3"/>
  <c r="U1757" i="3" s="1"/>
  <c r="S1758" i="3"/>
  <c r="U1758" i="3" s="1"/>
  <c r="S1759" i="3"/>
  <c r="U1759" i="3" s="1"/>
  <c r="S1760" i="3"/>
  <c r="U1760" i="3" s="1"/>
  <c r="S1761" i="3"/>
  <c r="U1761" i="3" s="1"/>
  <c r="S1762" i="3"/>
  <c r="U1762" i="3" s="1"/>
  <c r="S1763" i="3"/>
  <c r="U1763" i="3" s="1"/>
  <c r="S1764" i="3"/>
  <c r="U1764" i="3" s="1"/>
  <c r="S1765" i="3"/>
  <c r="U1765" i="3" s="1"/>
  <c r="S1766" i="3"/>
  <c r="U1766" i="3" s="1"/>
  <c r="S1767" i="3"/>
  <c r="U1767" i="3" s="1"/>
  <c r="S1768" i="3"/>
  <c r="U1768" i="3" s="1"/>
  <c r="S1769" i="3"/>
  <c r="U1769" i="3" s="1"/>
  <c r="S1770" i="3"/>
  <c r="U1770" i="3" s="1"/>
  <c r="S1771" i="3"/>
  <c r="U1771" i="3" s="1"/>
  <c r="S1772" i="3"/>
  <c r="U1772" i="3" s="1"/>
  <c r="S1773" i="3"/>
  <c r="U1773" i="3" s="1"/>
  <c r="S1774" i="3"/>
  <c r="U1774" i="3" s="1"/>
  <c r="S1775" i="3"/>
  <c r="U1775" i="3" s="1"/>
  <c r="S1776" i="3"/>
  <c r="U1776" i="3" s="1"/>
  <c r="S1777" i="3"/>
  <c r="U1777" i="3" s="1"/>
  <c r="S1778" i="3"/>
  <c r="U1778" i="3" s="1"/>
  <c r="S1779" i="3"/>
  <c r="U1779" i="3" s="1"/>
  <c r="S1780" i="3"/>
  <c r="U1780" i="3" s="1"/>
  <c r="S1781" i="3"/>
  <c r="U1781" i="3" s="1"/>
  <c r="S1782" i="3"/>
  <c r="U1782" i="3" s="1"/>
  <c r="S1783" i="3"/>
  <c r="U1783" i="3" s="1"/>
  <c r="S1784" i="3"/>
  <c r="U1784" i="3" s="1"/>
  <c r="S1785" i="3"/>
  <c r="U1785" i="3" s="1"/>
  <c r="S1786" i="3"/>
  <c r="U1786" i="3" s="1"/>
  <c r="S1787" i="3"/>
  <c r="U1787" i="3" s="1"/>
  <c r="S1788" i="3"/>
  <c r="U1788" i="3" s="1"/>
  <c r="S1789" i="3"/>
  <c r="U1789" i="3" s="1"/>
  <c r="S1790" i="3"/>
  <c r="U1790" i="3" s="1"/>
  <c r="S1791" i="3"/>
  <c r="U1791" i="3" s="1"/>
  <c r="S1792" i="3"/>
  <c r="U1792" i="3" s="1"/>
  <c r="S1793" i="3"/>
  <c r="U1793" i="3" s="1"/>
  <c r="S1794" i="3"/>
  <c r="U1794" i="3" s="1"/>
  <c r="S1795" i="3"/>
  <c r="U1795" i="3" s="1"/>
  <c r="S1796" i="3"/>
  <c r="U1796" i="3" s="1"/>
  <c r="S1797" i="3"/>
  <c r="U1797" i="3" s="1"/>
  <c r="S1798" i="3"/>
  <c r="U1798" i="3" s="1"/>
  <c r="S1799" i="3"/>
  <c r="U1799" i="3" s="1"/>
  <c r="S1800" i="3"/>
  <c r="U1800" i="3" s="1"/>
  <c r="S1801" i="3"/>
  <c r="U1801" i="3" s="1"/>
  <c r="S1802" i="3"/>
  <c r="U1802" i="3" s="1"/>
  <c r="S1803" i="3"/>
  <c r="U1803" i="3" s="1"/>
  <c r="S1804" i="3"/>
  <c r="U1804" i="3" s="1"/>
  <c r="S1805" i="3"/>
  <c r="U1805" i="3" s="1"/>
  <c r="S1806" i="3"/>
  <c r="U1806" i="3" s="1"/>
  <c r="S1807" i="3"/>
  <c r="U1807" i="3" s="1"/>
  <c r="S1808" i="3"/>
  <c r="U1808" i="3" s="1"/>
  <c r="S1809" i="3"/>
  <c r="U1809" i="3" s="1"/>
  <c r="S1810" i="3"/>
  <c r="U1810" i="3" s="1"/>
  <c r="S1811" i="3"/>
  <c r="U1811" i="3" s="1"/>
  <c r="S1812" i="3"/>
  <c r="U1812" i="3" s="1"/>
  <c r="S1813" i="3"/>
  <c r="U1813" i="3" s="1"/>
  <c r="S1814" i="3"/>
  <c r="U1814" i="3" s="1"/>
  <c r="S1815" i="3"/>
  <c r="U1815" i="3" s="1"/>
  <c r="S1816" i="3"/>
  <c r="U1816" i="3" s="1"/>
  <c r="S1817" i="3"/>
  <c r="U1817" i="3" s="1"/>
  <c r="S1818" i="3"/>
  <c r="U1818" i="3" s="1"/>
  <c r="S1819" i="3"/>
  <c r="U1819" i="3" s="1"/>
  <c r="S1820" i="3"/>
  <c r="U1820" i="3" s="1"/>
  <c r="S1821" i="3"/>
  <c r="U1821" i="3" s="1"/>
  <c r="S1822" i="3"/>
  <c r="U1822" i="3" s="1"/>
  <c r="S1823" i="3"/>
  <c r="U1823" i="3" s="1"/>
  <c r="S1824" i="3"/>
  <c r="U1824" i="3" s="1"/>
  <c r="S1825" i="3"/>
  <c r="U1825" i="3" s="1"/>
  <c r="S1826" i="3"/>
  <c r="U1826" i="3" s="1"/>
  <c r="S1827" i="3"/>
  <c r="U1827" i="3" s="1"/>
  <c r="S1828" i="3"/>
  <c r="U1828" i="3" s="1"/>
  <c r="S1829" i="3"/>
  <c r="U1829" i="3" s="1"/>
  <c r="S1830" i="3"/>
  <c r="U1830" i="3" s="1"/>
  <c r="S1831" i="3"/>
  <c r="U1831" i="3" s="1"/>
  <c r="S1832" i="3"/>
  <c r="U1832" i="3" s="1"/>
  <c r="S1833" i="3"/>
  <c r="U1833" i="3" s="1"/>
  <c r="S1834" i="3"/>
  <c r="U1834" i="3" s="1"/>
  <c r="S1835" i="3"/>
  <c r="U1835" i="3" s="1"/>
  <c r="S1836" i="3"/>
  <c r="U1836" i="3" s="1"/>
  <c r="S1837" i="3"/>
  <c r="U1837" i="3" s="1"/>
  <c r="S1838" i="3"/>
  <c r="U1838" i="3" s="1"/>
  <c r="S1839" i="3"/>
  <c r="U1839" i="3" s="1"/>
  <c r="S1840" i="3"/>
  <c r="U1840" i="3" s="1"/>
  <c r="S1841" i="3"/>
  <c r="U1841" i="3" s="1"/>
  <c r="S1842" i="3"/>
  <c r="U1842" i="3" s="1"/>
  <c r="S1844" i="3"/>
  <c r="U1844" i="3" s="1"/>
  <c r="S1845" i="3"/>
  <c r="U1845" i="3" s="1"/>
  <c r="S1846" i="3"/>
  <c r="U1846" i="3" s="1"/>
  <c r="S1847" i="3"/>
  <c r="U1847" i="3" s="1"/>
  <c r="S1848" i="3"/>
  <c r="U1848" i="3" s="1"/>
  <c r="S1849" i="3"/>
  <c r="U1849" i="3" s="1"/>
  <c r="S1850" i="3"/>
  <c r="U1850" i="3" s="1"/>
  <c r="S1851" i="3"/>
  <c r="U1851" i="3" s="1"/>
  <c r="S1852" i="3"/>
  <c r="U1852" i="3" s="1"/>
  <c r="S1853" i="3"/>
  <c r="U1853" i="3" s="1"/>
  <c r="S1854" i="3"/>
  <c r="U1854" i="3" s="1"/>
  <c r="S1855" i="3"/>
  <c r="U1855" i="3" s="1"/>
  <c r="S1856" i="3"/>
  <c r="U1856" i="3" s="1"/>
  <c r="S1857" i="3"/>
  <c r="U1857" i="3" s="1"/>
  <c r="S1858" i="3"/>
  <c r="U1858" i="3" s="1"/>
  <c r="S1859" i="3"/>
  <c r="U1859" i="3" s="1"/>
  <c r="S1860" i="3"/>
  <c r="U1860" i="3" s="1"/>
  <c r="S1861" i="3"/>
  <c r="U1861" i="3" s="1"/>
  <c r="S1862" i="3"/>
  <c r="U1862" i="3" s="1"/>
  <c r="S1863" i="3"/>
  <c r="U1863" i="3" s="1"/>
  <c r="S1864" i="3"/>
  <c r="U1864" i="3" s="1"/>
  <c r="S1865" i="3"/>
  <c r="U1865" i="3" s="1"/>
  <c r="S1866" i="3"/>
  <c r="U1866" i="3" s="1"/>
  <c r="S1867" i="3"/>
  <c r="U1867" i="3" s="1"/>
  <c r="S1868" i="3"/>
  <c r="U1868" i="3" s="1"/>
  <c r="S1869" i="3"/>
  <c r="U1869" i="3" s="1"/>
  <c r="S1870" i="3"/>
  <c r="U1870" i="3" s="1"/>
  <c r="S1871" i="3"/>
  <c r="U1871" i="3" s="1"/>
  <c r="S1872" i="3"/>
  <c r="U1872" i="3" s="1"/>
  <c r="S1873" i="3"/>
  <c r="U1873" i="3" s="1"/>
  <c r="S1874" i="3"/>
  <c r="U1874" i="3" s="1"/>
  <c r="S1875" i="3"/>
  <c r="U1875" i="3" s="1"/>
  <c r="S1876" i="3"/>
  <c r="U1876" i="3" s="1"/>
  <c r="S1877" i="3"/>
  <c r="U1877" i="3" s="1"/>
  <c r="S1878" i="3"/>
  <c r="U1878" i="3" s="1"/>
  <c r="S1879" i="3"/>
  <c r="U1879" i="3" s="1"/>
  <c r="S1880" i="3"/>
  <c r="U1880" i="3" s="1"/>
  <c r="S1881" i="3"/>
  <c r="U1881" i="3" s="1"/>
  <c r="S1882" i="3"/>
  <c r="U1882" i="3" s="1"/>
  <c r="S1883" i="3"/>
  <c r="U1883" i="3" s="1"/>
  <c r="S1884" i="3"/>
  <c r="U1884" i="3" s="1"/>
  <c r="S1885" i="3"/>
  <c r="U1885" i="3" s="1"/>
  <c r="S1886" i="3"/>
  <c r="U1886" i="3" s="1"/>
  <c r="S1887" i="3"/>
  <c r="U1887" i="3" s="1"/>
  <c r="S1888" i="3"/>
  <c r="U1888" i="3" s="1"/>
  <c r="S1889" i="3"/>
  <c r="U1889" i="3" s="1"/>
  <c r="S1890" i="3"/>
  <c r="U1890" i="3" s="1"/>
  <c r="S1891" i="3"/>
  <c r="U1891" i="3" s="1"/>
  <c r="S1892" i="3"/>
  <c r="U1892" i="3" s="1"/>
  <c r="S1893" i="3"/>
  <c r="U1893" i="3" s="1"/>
  <c r="S1894" i="3"/>
  <c r="U1894" i="3" s="1"/>
  <c r="S1895" i="3"/>
  <c r="U1895" i="3" s="1"/>
  <c r="S1896" i="3"/>
  <c r="U1896" i="3" s="1"/>
  <c r="S1897" i="3"/>
  <c r="U1897" i="3" s="1"/>
  <c r="S1898" i="3"/>
  <c r="U1898" i="3" s="1"/>
  <c r="S1899" i="3"/>
  <c r="U1899" i="3" s="1"/>
  <c r="S1900" i="3"/>
  <c r="U1900" i="3" s="1"/>
  <c r="S1901" i="3"/>
  <c r="U1901" i="3" s="1"/>
  <c r="S1902" i="3"/>
  <c r="U1902" i="3" s="1"/>
  <c r="S1903" i="3"/>
  <c r="U1903" i="3" s="1"/>
  <c r="S1904" i="3"/>
  <c r="U1904" i="3" s="1"/>
  <c r="S1905" i="3"/>
  <c r="U1905" i="3" s="1"/>
  <c r="S1906" i="3"/>
  <c r="U1906" i="3" s="1"/>
  <c r="S1907" i="3"/>
  <c r="U1907" i="3" s="1"/>
  <c r="S1908" i="3"/>
  <c r="U1908" i="3" s="1"/>
  <c r="S1909" i="3"/>
  <c r="U1909" i="3" s="1"/>
  <c r="S1910" i="3"/>
  <c r="U1910" i="3" s="1"/>
  <c r="S1911" i="3"/>
  <c r="U1911" i="3" s="1"/>
  <c r="S1912" i="3"/>
  <c r="U1912" i="3" s="1"/>
  <c r="S1913" i="3"/>
  <c r="U1913" i="3" s="1"/>
  <c r="S1914" i="3"/>
  <c r="U1914" i="3" s="1"/>
  <c r="S1915" i="3"/>
  <c r="U1915" i="3" s="1"/>
  <c r="S1916" i="3"/>
  <c r="U1916" i="3" s="1"/>
  <c r="S1917" i="3"/>
  <c r="U1917" i="3" s="1"/>
  <c r="S1918" i="3"/>
  <c r="U1918" i="3" s="1"/>
  <c r="S1919" i="3"/>
  <c r="U1919" i="3" s="1"/>
  <c r="S1920" i="3"/>
  <c r="U1920" i="3" s="1"/>
  <c r="S1921" i="3"/>
  <c r="U1921" i="3" s="1"/>
  <c r="S1922" i="3"/>
  <c r="U1922" i="3" s="1"/>
  <c r="S1923" i="3"/>
  <c r="U1923" i="3" s="1"/>
  <c r="S1924" i="3"/>
  <c r="U1924" i="3" s="1"/>
  <c r="S1925" i="3"/>
  <c r="U1925" i="3" s="1"/>
  <c r="S1926" i="3"/>
  <c r="U1926" i="3" s="1"/>
  <c r="S1927" i="3"/>
  <c r="U1927" i="3" s="1"/>
  <c r="S1928" i="3"/>
  <c r="U1928" i="3" s="1"/>
  <c r="S1929" i="3"/>
  <c r="U1929" i="3" s="1"/>
  <c r="S1930" i="3"/>
  <c r="U1930" i="3" s="1"/>
  <c r="S1931" i="3"/>
  <c r="U1931" i="3" s="1"/>
  <c r="S1932" i="3"/>
  <c r="U1932" i="3" s="1"/>
  <c r="S1933" i="3"/>
  <c r="U1933" i="3" s="1"/>
  <c r="S1934" i="3"/>
  <c r="U1934" i="3" s="1"/>
  <c r="S1935" i="3"/>
  <c r="U1935" i="3" s="1"/>
  <c r="S1936" i="3"/>
  <c r="U1936" i="3" s="1"/>
  <c r="S1937" i="3"/>
  <c r="U1937" i="3" s="1"/>
  <c r="S1938" i="3"/>
  <c r="U1938" i="3" s="1"/>
  <c r="S1939" i="3"/>
  <c r="U1939" i="3" s="1"/>
  <c r="S1940" i="3"/>
  <c r="U1940" i="3" s="1"/>
  <c r="S1941" i="3"/>
  <c r="U1941" i="3" s="1"/>
  <c r="S1942" i="3"/>
  <c r="U1942" i="3" s="1"/>
  <c r="S1943" i="3"/>
  <c r="U1943" i="3" s="1"/>
  <c r="S1944" i="3"/>
  <c r="U1944" i="3" s="1"/>
  <c r="S1945" i="3"/>
  <c r="U1945" i="3" s="1"/>
  <c r="S1946" i="3"/>
  <c r="U1946" i="3" s="1"/>
  <c r="S1947" i="3"/>
  <c r="U1947" i="3" s="1"/>
  <c r="S1948" i="3"/>
  <c r="U1948" i="3" s="1"/>
  <c r="S1949" i="3"/>
  <c r="U1949" i="3" s="1"/>
  <c r="S1950" i="3"/>
  <c r="U1950" i="3" s="1"/>
  <c r="S1951" i="3"/>
  <c r="U1951" i="3" s="1"/>
  <c r="S1952" i="3"/>
  <c r="U1952" i="3" s="1"/>
  <c r="S1953" i="3"/>
  <c r="U1953" i="3" s="1"/>
  <c r="S1954" i="3"/>
  <c r="U1954" i="3" s="1"/>
  <c r="S1955" i="3"/>
  <c r="U1955" i="3" s="1"/>
  <c r="S1956" i="3"/>
  <c r="U1956" i="3" s="1"/>
  <c r="S1957" i="3"/>
  <c r="U1957" i="3" s="1"/>
  <c r="S1958" i="3"/>
  <c r="U1958" i="3" s="1"/>
  <c r="S1959" i="3"/>
  <c r="U1959" i="3" s="1"/>
  <c r="S1960" i="3"/>
  <c r="U1960" i="3" s="1"/>
  <c r="S1961" i="3"/>
  <c r="U1961" i="3" s="1"/>
  <c r="S1962" i="3"/>
  <c r="U1962" i="3" s="1"/>
  <c r="S1963" i="3"/>
  <c r="U1963" i="3" s="1"/>
  <c r="S1964" i="3"/>
  <c r="U1964" i="3" s="1"/>
  <c r="S1965" i="3"/>
  <c r="U1965" i="3" s="1"/>
  <c r="S1966" i="3"/>
  <c r="U1966" i="3" s="1"/>
  <c r="S1967" i="3"/>
  <c r="U1967" i="3" s="1"/>
  <c r="S1968" i="3"/>
  <c r="U1968" i="3" s="1"/>
  <c r="S1969" i="3"/>
  <c r="U1969" i="3" s="1"/>
  <c r="S1970" i="3"/>
  <c r="U1970" i="3" s="1"/>
  <c r="S1971" i="3"/>
  <c r="U1971" i="3" s="1"/>
  <c r="S1972" i="3"/>
  <c r="U1972" i="3" s="1"/>
  <c r="S1973" i="3"/>
  <c r="U1973" i="3" s="1"/>
  <c r="S1974" i="3"/>
  <c r="U1974" i="3" s="1"/>
  <c r="S1975" i="3"/>
  <c r="U1975" i="3" s="1"/>
  <c r="S1976" i="3"/>
  <c r="U1976" i="3" s="1"/>
  <c r="S1977" i="3"/>
  <c r="U1977" i="3" s="1"/>
  <c r="S1978" i="3"/>
  <c r="U1978" i="3" s="1"/>
  <c r="S1979" i="3"/>
  <c r="U1979" i="3" s="1"/>
  <c r="S1980" i="3"/>
  <c r="U1980" i="3" s="1"/>
  <c r="S1981" i="3"/>
  <c r="U1981" i="3" s="1"/>
  <c r="S1982" i="3"/>
  <c r="U1982" i="3" s="1"/>
  <c r="S1983" i="3"/>
  <c r="U1983" i="3" s="1"/>
  <c r="S1984" i="3"/>
  <c r="U1984" i="3" s="1"/>
  <c r="S1985" i="3"/>
  <c r="U1985" i="3" s="1"/>
  <c r="S1986" i="3"/>
  <c r="U1986" i="3" s="1"/>
  <c r="S1987" i="3"/>
  <c r="U1987" i="3" s="1"/>
  <c r="S1988" i="3"/>
  <c r="U1988" i="3" s="1"/>
  <c r="S1989" i="3"/>
  <c r="U1989" i="3" s="1"/>
  <c r="S1990" i="3"/>
  <c r="U1990" i="3" s="1"/>
  <c r="S1991" i="3"/>
  <c r="U1991" i="3" s="1"/>
  <c r="S1992" i="3"/>
  <c r="U1992" i="3" s="1"/>
  <c r="S1993" i="3"/>
  <c r="U1993" i="3" s="1"/>
  <c r="S1994" i="3"/>
  <c r="U1994" i="3" s="1"/>
  <c r="S1995" i="3"/>
  <c r="U1995" i="3" s="1"/>
  <c r="S1996" i="3"/>
  <c r="U1996" i="3" s="1"/>
  <c r="S1997" i="3"/>
  <c r="U1997" i="3" s="1"/>
  <c r="S1998" i="3"/>
  <c r="U1998" i="3" s="1"/>
  <c r="S1999" i="3"/>
  <c r="U1999" i="3" s="1"/>
  <c r="S2000" i="3"/>
  <c r="U2000" i="3" s="1"/>
  <c r="S2001" i="3"/>
  <c r="U2001" i="3" s="1"/>
  <c r="S2002" i="3"/>
  <c r="U2002" i="3" s="1"/>
  <c r="S2003" i="3"/>
  <c r="U2003" i="3" s="1"/>
  <c r="S2004" i="3"/>
  <c r="U2004" i="3" s="1"/>
  <c r="S2005" i="3"/>
  <c r="U2005" i="3" s="1"/>
  <c r="S2006" i="3"/>
  <c r="U2006" i="3" s="1"/>
  <c r="S2007" i="3"/>
  <c r="U2007" i="3" s="1"/>
  <c r="S2008" i="3"/>
  <c r="U2008" i="3" s="1"/>
  <c r="S2009" i="3"/>
  <c r="U2009" i="3" s="1"/>
  <c r="S2010" i="3"/>
  <c r="U2010" i="3" s="1"/>
  <c r="S2011" i="3"/>
  <c r="U2011" i="3" s="1"/>
  <c r="S2012" i="3"/>
  <c r="U2012" i="3" s="1"/>
  <c r="S2013" i="3"/>
  <c r="U2013" i="3" s="1"/>
  <c r="S2014" i="3"/>
  <c r="U2014" i="3" s="1"/>
  <c r="S2015" i="3"/>
  <c r="U2015" i="3" s="1"/>
  <c r="S2016" i="3"/>
  <c r="U2016" i="3" s="1"/>
  <c r="S2017" i="3"/>
  <c r="U2017" i="3" s="1"/>
  <c r="S2018" i="3"/>
  <c r="U2018" i="3" s="1"/>
  <c r="S2019" i="3"/>
  <c r="U2019" i="3" s="1"/>
  <c r="S2020" i="3"/>
  <c r="U2020" i="3" s="1"/>
  <c r="S2021" i="3"/>
  <c r="U2021" i="3" s="1"/>
  <c r="S2022" i="3"/>
  <c r="U2022" i="3" s="1"/>
  <c r="S2023" i="3"/>
  <c r="U2023" i="3" s="1"/>
  <c r="S2024" i="3"/>
  <c r="U2024" i="3" s="1"/>
  <c r="S2025" i="3"/>
  <c r="U2025" i="3" s="1"/>
  <c r="S2026" i="3"/>
  <c r="U2026" i="3" s="1"/>
  <c r="S2027" i="3"/>
  <c r="U2027" i="3" s="1"/>
  <c r="S2028" i="3"/>
  <c r="U2028" i="3" s="1"/>
  <c r="S2029" i="3"/>
  <c r="U2029" i="3" s="1"/>
  <c r="S2030" i="3"/>
  <c r="U2030" i="3" s="1"/>
  <c r="S2031" i="3"/>
  <c r="U2031" i="3" s="1"/>
  <c r="S2032" i="3"/>
  <c r="U2032" i="3" s="1"/>
  <c r="S2033" i="3"/>
  <c r="U2033" i="3" s="1"/>
  <c r="S2034" i="3"/>
  <c r="U2034" i="3" s="1"/>
  <c r="S2035" i="3"/>
  <c r="U2035" i="3" s="1"/>
  <c r="S2036" i="3"/>
  <c r="U2036" i="3" s="1"/>
  <c r="S2037" i="3"/>
  <c r="U2037" i="3" s="1"/>
  <c r="S2038" i="3"/>
  <c r="U2038" i="3" s="1"/>
  <c r="S2039" i="3"/>
  <c r="U2039" i="3" s="1"/>
  <c r="S2040" i="3"/>
  <c r="U2040" i="3" s="1"/>
  <c r="S2041" i="3"/>
  <c r="U2041" i="3" s="1"/>
  <c r="S2042" i="3"/>
  <c r="U2042" i="3" s="1"/>
  <c r="S2043" i="3"/>
  <c r="U2043" i="3" s="1"/>
  <c r="S2044" i="3"/>
  <c r="U2044" i="3" s="1"/>
  <c r="S2045" i="3"/>
  <c r="U2045" i="3" s="1"/>
  <c r="S2046" i="3"/>
  <c r="U2046" i="3" s="1"/>
  <c r="S2047" i="3"/>
  <c r="U2047" i="3" s="1"/>
  <c r="S2048" i="3"/>
  <c r="U2048" i="3" s="1"/>
  <c r="S2049" i="3"/>
  <c r="U2049" i="3" s="1"/>
  <c r="S2050" i="3"/>
  <c r="U2050" i="3" s="1"/>
  <c r="S2051" i="3"/>
  <c r="U2051" i="3" s="1"/>
  <c r="S2052" i="3"/>
  <c r="U2052" i="3" s="1"/>
  <c r="S2053" i="3"/>
  <c r="U2053" i="3" s="1"/>
  <c r="S2054" i="3"/>
  <c r="U2054" i="3" s="1"/>
  <c r="S2055" i="3"/>
  <c r="U2055" i="3" s="1"/>
  <c r="S2056" i="3"/>
  <c r="U2056" i="3" s="1"/>
  <c r="S2057" i="3"/>
  <c r="U2057" i="3" s="1"/>
  <c r="S2058" i="3"/>
  <c r="U2058" i="3" s="1"/>
  <c r="S2059" i="3"/>
  <c r="U2059" i="3" s="1"/>
  <c r="S2060" i="3"/>
  <c r="U2060" i="3" s="1"/>
  <c r="S2061" i="3"/>
  <c r="U2061" i="3" s="1"/>
  <c r="S2062" i="3"/>
  <c r="U2062" i="3" s="1"/>
  <c r="S2063" i="3"/>
  <c r="U2063" i="3" s="1"/>
  <c r="S2064" i="3"/>
  <c r="U2064" i="3" s="1"/>
  <c r="S2065" i="3"/>
  <c r="U2065" i="3" s="1"/>
  <c r="S2066" i="3"/>
  <c r="U2066" i="3" s="1"/>
  <c r="S2067" i="3"/>
  <c r="U2067" i="3" s="1"/>
  <c r="S2068" i="3"/>
  <c r="U2068" i="3" s="1"/>
  <c r="S2069" i="3"/>
  <c r="U2069" i="3" s="1"/>
  <c r="S2070" i="3"/>
  <c r="U2070" i="3" s="1"/>
  <c r="S2071" i="3"/>
  <c r="U2071" i="3" s="1"/>
  <c r="S2072" i="3"/>
  <c r="U2072" i="3" s="1"/>
  <c r="S2073" i="3"/>
  <c r="U2073" i="3" s="1"/>
  <c r="S2074" i="3"/>
  <c r="U2074" i="3" s="1"/>
  <c r="S2075" i="3"/>
  <c r="U2075" i="3" s="1"/>
  <c r="S2076" i="3"/>
  <c r="U2076" i="3" s="1"/>
  <c r="S2077" i="3"/>
  <c r="U2077" i="3" s="1"/>
  <c r="S2078" i="3"/>
  <c r="U2078" i="3" s="1"/>
  <c r="S2079" i="3"/>
  <c r="U2079" i="3" s="1"/>
  <c r="S2081" i="3"/>
  <c r="U2081" i="3" s="1"/>
  <c r="S2082" i="3"/>
  <c r="U2082" i="3" s="1"/>
  <c r="S2083" i="3"/>
  <c r="U2083" i="3" s="1"/>
  <c r="S2084" i="3"/>
  <c r="U2084" i="3" s="1"/>
  <c r="S2085" i="3"/>
  <c r="U2085" i="3" s="1"/>
  <c r="S2086" i="3"/>
  <c r="U2086" i="3" s="1"/>
  <c r="S2087" i="3"/>
  <c r="U2087" i="3" s="1"/>
  <c r="S2088" i="3"/>
  <c r="U2088" i="3" s="1"/>
  <c r="S2089" i="3"/>
  <c r="U2089" i="3" s="1"/>
  <c r="S2090" i="3"/>
  <c r="U2090" i="3" s="1"/>
  <c r="S2091" i="3"/>
  <c r="U2091" i="3" s="1"/>
  <c r="S2092" i="3"/>
  <c r="U2092" i="3" s="1"/>
  <c r="S2093" i="3"/>
  <c r="U2093" i="3" s="1"/>
  <c r="S2094" i="3"/>
  <c r="U2094" i="3" s="1"/>
  <c r="S2095" i="3"/>
  <c r="U2095" i="3" s="1"/>
  <c r="S2096" i="3"/>
  <c r="U2096" i="3" s="1"/>
  <c r="S2097" i="3"/>
  <c r="U2097" i="3" s="1"/>
  <c r="S2098" i="3"/>
  <c r="U2098" i="3" s="1"/>
  <c r="S2099" i="3"/>
  <c r="U2099" i="3" s="1"/>
  <c r="S2100" i="3"/>
  <c r="U2100" i="3" s="1"/>
  <c r="S2101" i="3"/>
  <c r="U2101" i="3" s="1"/>
  <c r="S2102" i="3"/>
  <c r="U2102" i="3" s="1"/>
  <c r="S2103" i="3"/>
  <c r="U2103" i="3" s="1"/>
  <c r="S2104" i="3"/>
  <c r="U2104" i="3" s="1"/>
  <c r="S2105" i="3"/>
  <c r="U2105" i="3" s="1"/>
  <c r="S2107" i="3"/>
  <c r="U2107" i="3" s="1"/>
  <c r="S2108" i="3"/>
  <c r="U2108" i="3" s="1"/>
  <c r="S2109" i="3"/>
  <c r="U2109" i="3" s="1"/>
  <c r="S2110" i="3"/>
  <c r="U2110" i="3" s="1"/>
  <c r="S2111" i="3"/>
  <c r="U2111" i="3" s="1"/>
  <c r="S2112" i="3"/>
  <c r="U2112" i="3" s="1"/>
  <c r="S2114" i="3"/>
  <c r="U2114" i="3" s="1"/>
  <c r="S2115" i="3"/>
  <c r="U2115" i="3" s="1"/>
  <c r="S2116" i="3"/>
  <c r="U2116" i="3" s="1"/>
  <c r="S2117" i="3"/>
  <c r="U2117" i="3" s="1"/>
  <c r="S2118" i="3"/>
  <c r="U2118" i="3" s="1"/>
  <c r="S2119" i="3"/>
  <c r="U2119" i="3" s="1"/>
  <c r="S2120" i="3"/>
  <c r="U2120" i="3" s="1"/>
  <c r="S2121" i="3"/>
  <c r="U2121" i="3" s="1"/>
  <c r="S2122" i="3"/>
  <c r="U2122" i="3" s="1"/>
  <c r="S2123" i="3"/>
  <c r="U2123" i="3" s="1"/>
  <c r="S2124" i="3"/>
  <c r="U2124" i="3" s="1"/>
  <c r="S2125" i="3"/>
  <c r="U2125" i="3" s="1"/>
  <c r="S2126" i="3"/>
  <c r="U2126" i="3" s="1"/>
  <c r="S2127" i="3"/>
  <c r="U2127" i="3" s="1"/>
  <c r="S2128" i="3"/>
  <c r="U2128" i="3" s="1"/>
  <c r="S2129" i="3"/>
  <c r="U2129" i="3" s="1"/>
  <c r="S2131" i="3"/>
  <c r="U2131" i="3" s="1"/>
  <c r="S2132" i="3"/>
  <c r="U2132" i="3" s="1"/>
  <c r="S2133" i="3"/>
  <c r="U2133" i="3" s="1"/>
  <c r="S2134" i="3"/>
  <c r="U2134" i="3" s="1"/>
  <c r="S2135" i="3"/>
  <c r="U2135" i="3" s="1"/>
  <c r="S2136" i="3"/>
  <c r="U2136" i="3" s="1"/>
  <c r="S2137" i="3"/>
  <c r="U2137" i="3" s="1"/>
  <c r="S2138" i="3"/>
  <c r="U2138" i="3" s="1"/>
  <c r="S2139" i="3"/>
  <c r="U2139" i="3" s="1"/>
  <c r="S2140" i="3"/>
  <c r="U2140" i="3" s="1"/>
  <c r="S2141" i="3"/>
  <c r="U2141" i="3" s="1"/>
  <c r="S2142" i="3"/>
  <c r="U2142" i="3" s="1"/>
  <c r="S2143" i="3"/>
  <c r="U2143" i="3" s="1"/>
  <c r="S2144" i="3"/>
  <c r="U2144" i="3" s="1"/>
  <c r="S2145" i="3"/>
  <c r="U2145" i="3" s="1"/>
  <c r="S2146" i="3"/>
  <c r="U2146" i="3" s="1"/>
  <c r="S2147" i="3"/>
  <c r="U2147" i="3" s="1"/>
  <c r="S2148" i="3"/>
  <c r="U2148" i="3" s="1"/>
  <c r="S2149" i="3"/>
  <c r="U2149" i="3" s="1"/>
  <c r="S2150" i="3"/>
  <c r="U2150" i="3" s="1"/>
  <c r="S2151" i="3"/>
  <c r="U2151" i="3" s="1"/>
  <c r="S2152" i="3"/>
  <c r="U2152" i="3" s="1"/>
  <c r="S2153" i="3"/>
  <c r="U2153" i="3" s="1"/>
  <c r="S2154" i="3"/>
  <c r="U2154" i="3" s="1"/>
  <c r="S2155" i="3"/>
  <c r="U2155" i="3" s="1"/>
  <c r="S2156" i="3"/>
  <c r="U2156" i="3" s="1"/>
  <c r="S2157" i="3"/>
  <c r="U2157" i="3" s="1"/>
  <c r="S2158" i="3"/>
  <c r="U2158" i="3" s="1"/>
  <c r="S2159" i="3"/>
  <c r="U2159" i="3" s="1"/>
  <c r="S2160" i="3"/>
  <c r="U2160" i="3" s="1"/>
  <c r="S2161" i="3"/>
  <c r="U2161" i="3" s="1"/>
  <c r="S2162" i="3"/>
  <c r="U2162" i="3" s="1"/>
  <c r="S2163" i="3"/>
  <c r="U2163" i="3" s="1"/>
  <c r="S2164" i="3"/>
  <c r="U2164" i="3" s="1"/>
  <c r="S2165" i="3"/>
  <c r="U2165" i="3" s="1"/>
  <c r="S2166" i="3"/>
  <c r="U2166" i="3" s="1"/>
  <c r="S2167" i="3"/>
  <c r="U2167" i="3" s="1"/>
  <c r="S2168" i="3"/>
  <c r="U2168" i="3" s="1"/>
  <c r="S2169" i="3"/>
  <c r="U2169" i="3" s="1"/>
  <c r="S2170" i="3"/>
  <c r="U2170" i="3" s="1"/>
  <c r="S2171" i="3"/>
  <c r="U2171" i="3" s="1"/>
  <c r="S2172" i="3"/>
  <c r="U2172" i="3" s="1"/>
  <c r="S2173" i="3"/>
  <c r="U2173" i="3" s="1"/>
  <c r="S2174" i="3"/>
  <c r="U2174" i="3" s="1"/>
  <c r="S2175" i="3"/>
  <c r="U2175" i="3" s="1"/>
  <c r="S2176" i="3"/>
  <c r="U2176" i="3" s="1"/>
  <c r="S2177" i="3"/>
  <c r="U2177" i="3" s="1"/>
  <c r="S2178" i="3"/>
  <c r="U2178" i="3" s="1"/>
  <c r="S2179" i="3"/>
  <c r="U2179" i="3" s="1"/>
  <c r="S2180" i="3"/>
  <c r="U2180" i="3" s="1"/>
  <c r="S2181" i="3"/>
  <c r="U2181" i="3" s="1"/>
  <c r="S2182" i="3"/>
  <c r="U2182" i="3" s="1"/>
  <c r="S2183" i="3"/>
  <c r="U2183" i="3" s="1"/>
  <c r="S2184" i="3"/>
  <c r="U2184" i="3" s="1"/>
  <c r="S2185" i="3"/>
  <c r="U2185" i="3" s="1"/>
  <c r="S2186" i="3"/>
  <c r="U2186" i="3" s="1"/>
  <c r="S2187" i="3"/>
  <c r="U2187" i="3" s="1"/>
  <c r="S2188" i="3"/>
  <c r="U2188" i="3" s="1"/>
  <c r="S2189" i="3"/>
  <c r="U2189" i="3" s="1"/>
  <c r="S2190" i="3"/>
  <c r="U2190" i="3" s="1"/>
  <c r="S2191" i="3"/>
  <c r="U2191" i="3" s="1"/>
  <c r="S2192" i="3"/>
  <c r="U2192" i="3" s="1"/>
  <c r="S2193" i="3"/>
  <c r="U2193" i="3" s="1"/>
  <c r="S2194" i="3"/>
  <c r="U2194" i="3" s="1"/>
  <c r="S2195" i="3"/>
  <c r="U2195" i="3" s="1"/>
  <c r="S2196" i="3"/>
  <c r="U2196" i="3" s="1"/>
  <c r="S2197" i="3"/>
  <c r="U2197" i="3" s="1"/>
  <c r="S2198" i="3"/>
  <c r="U2198" i="3" s="1"/>
  <c r="S2199" i="3"/>
  <c r="U2199" i="3" s="1"/>
  <c r="S2200" i="3"/>
  <c r="U2200" i="3" s="1"/>
  <c r="S2201" i="3"/>
  <c r="U2201" i="3" s="1"/>
  <c r="S2202" i="3"/>
  <c r="U2202" i="3" s="1"/>
  <c r="S2203" i="3"/>
  <c r="U2203" i="3" s="1"/>
  <c r="S2204" i="3"/>
  <c r="U2204" i="3" s="1"/>
  <c r="S2205" i="3"/>
  <c r="U2205" i="3" s="1"/>
  <c r="S2206" i="3"/>
  <c r="U2206" i="3" s="1"/>
  <c r="S2207" i="3"/>
  <c r="U2207" i="3" s="1"/>
  <c r="S2208" i="3"/>
  <c r="U2208" i="3" s="1"/>
  <c r="S2209" i="3"/>
  <c r="U2209" i="3" s="1"/>
  <c r="S2210" i="3"/>
  <c r="U2210" i="3" s="1"/>
  <c r="S2211" i="3"/>
  <c r="U2211" i="3" s="1"/>
  <c r="S2212" i="3"/>
  <c r="U2212" i="3" s="1"/>
  <c r="S2213" i="3"/>
  <c r="U2213" i="3" s="1"/>
  <c r="S2214" i="3"/>
  <c r="U2214" i="3" s="1"/>
  <c r="S2215" i="3"/>
  <c r="U2215" i="3" s="1"/>
  <c r="S2216" i="3"/>
  <c r="U2216" i="3" s="1"/>
  <c r="S2217" i="3"/>
  <c r="U2217" i="3" s="1"/>
  <c r="S2218" i="3"/>
  <c r="U2218" i="3" s="1"/>
  <c r="S2219" i="3"/>
  <c r="U2219" i="3" s="1"/>
  <c r="S2220" i="3"/>
  <c r="U2220" i="3" s="1"/>
  <c r="S2221" i="3"/>
  <c r="U2221" i="3" s="1"/>
  <c r="S2222" i="3"/>
  <c r="U2222" i="3" s="1"/>
  <c r="S2223" i="3"/>
  <c r="U2223" i="3" s="1"/>
  <c r="S2224" i="3"/>
  <c r="U2224" i="3" s="1"/>
  <c r="S2225" i="3"/>
  <c r="U2225" i="3" s="1"/>
  <c r="S2226" i="3"/>
  <c r="U2226" i="3" s="1"/>
  <c r="S2227" i="3"/>
  <c r="U2227" i="3" s="1"/>
  <c r="S2228" i="3"/>
  <c r="U2228" i="3" s="1"/>
  <c r="S2229" i="3"/>
  <c r="U2229" i="3" s="1"/>
  <c r="S2230" i="3"/>
  <c r="U2230" i="3" s="1"/>
  <c r="S2231" i="3"/>
  <c r="U2231" i="3" s="1"/>
  <c r="S2232" i="3"/>
  <c r="U2232" i="3" s="1"/>
  <c r="S2233" i="3"/>
  <c r="U2233" i="3" s="1"/>
  <c r="S2234" i="3"/>
  <c r="U2234" i="3" s="1"/>
  <c r="S2235" i="3"/>
  <c r="U2235" i="3" s="1"/>
  <c r="S2236" i="3"/>
  <c r="U2236" i="3" s="1"/>
  <c r="S2237" i="3"/>
  <c r="U2237" i="3" s="1"/>
  <c r="S2238" i="3"/>
  <c r="U2238" i="3" s="1"/>
  <c r="S2239" i="3"/>
  <c r="U2239" i="3" s="1"/>
  <c r="S2240" i="3"/>
  <c r="U2240" i="3" s="1"/>
  <c r="S2241" i="3"/>
  <c r="U2241" i="3" s="1"/>
  <c r="S2242" i="3"/>
  <c r="U2242" i="3" s="1"/>
  <c r="S2243" i="3"/>
  <c r="U2243" i="3" s="1"/>
  <c r="S2244" i="3"/>
  <c r="U2244" i="3" s="1"/>
  <c r="S2245" i="3"/>
  <c r="U2245" i="3" s="1"/>
  <c r="S2246" i="3"/>
  <c r="U2246" i="3" s="1"/>
  <c r="S2247" i="3"/>
  <c r="U2247" i="3" s="1"/>
  <c r="S2248" i="3"/>
  <c r="U2248" i="3" s="1"/>
  <c r="S2249" i="3"/>
  <c r="U2249" i="3" s="1"/>
  <c r="S2250" i="3"/>
  <c r="U2250" i="3" s="1"/>
  <c r="S2251" i="3"/>
  <c r="U2251" i="3" s="1"/>
  <c r="S2252" i="3"/>
  <c r="U2252" i="3" s="1"/>
  <c r="S2253" i="3"/>
  <c r="U2253" i="3" s="1"/>
  <c r="S2254" i="3"/>
  <c r="U2254" i="3" s="1"/>
  <c r="S2255" i="3"/>
  <c r="U2255" i="3" s="1"/>
  <c r="S2256" i="3"/>
  <c r="U2256" i="3" s="1"/>
  <c r="S2257" i="3"/>
  <c r="U2257" i="3" s="1"/>
  <c r="S2258" i="3"/>
  <c r="U2258" i="3" s="1"/>
  <c r="S2259" i="3"/>
  <c r="U2259" i="3" s="1"/>
  <c r="S2260" i="3"/>
  <c r="U2260" i="3" s="1"/>
  <c r="S2261" i="3"/>
  <c r="U2261" i="3" s="1"/>
  <c r="S2262" i="3"/>
  <c r="U2262" i="3" s="1"/>
  <c r="S2263" i="3"/>
  <c r="U2263" i="3" s="1"/>
  <c r="S2264" i="3"/>
  <c r="U2264" i="3" s="1"/>
  <c r="S2265" i="3"/>
  <c r="U2265" i="3" s="1"/>
  <c r="S2266" i="3"/>
  <c r="U2266" i="3" s="1"/>
  <c r="S2267" i="3"/>
  <c r="U2267" i="3" s="1"/>
  <c r="S2268" i="3"/>
  <c r="U2268" i="3" s="1"/>
  <c r="S2269" i="3"/>
  <c r="U2269" i="3" s="1"/>
  <c r="S2270" i="3"/>
  <c r="U2270" i="3" s="1"/>
  <c r="S2271" i="3"/>
  <c r="U2271" i="3" s="1"/>
  <c r="S2272" i="3"/>
  <c r="U2272" i="3" s="1"/>
  <c r="S2273" i="3"/>
  <c r="U2273" i="3" s="1"/>
  <c r="S2274" i="3"/>
  <c r="U2274" i="3" s="1"/>
  <c r="S2275" i="3"/>
  <c r="U2275" i="3" s="1"/>
  <c r="S2276" i="3"/>
  <c r="U2276" i="3" s="1"/>
  <c r="S2277" i="3"/>
  <c r="U2277" i="3" s="1"/>
  <c r="S2278" i="3"/>
  <c r="U2278" i="3" s="1"/>
  <c r="S2279" i="3"/>
  <c r="U2279" i="3" s="1"/>
  <c r="S2280" i="3"/>
  <c r="U2280" i="3" s="1"/>
  <c r="S2281" i="3"/>
  <c r="U2281" i="3" s="1"/>
  <c r="S2282" i="3"/>
  <c r="U2282" i="3" s="1"/>
  <c r="S2283" i="3"/>
  <c r="U2283" i="3" s="1"/>
  <c r="S2284" i="3"/>
  <c r="U2284" i="3" s="1"/>
  <c r="S2285" i="3"/>
  <c r="U2285" i="3" s="1"/>
  <c r="S2286" i="3"/>
  <c r="U2286" i="3" s="1"/>
  <c r="S2287" i="3"/>
  <c r="U2287" i="3" s="1"/>
  <c r="S2288" i="3"/>
  <c r="U2288" i="3" s="1"/>
  <c r="S2289" i="3"/>
  <c r="U2289" i="3" s="1"/>
  <c r="S2290" i="3"/>
  <c r="U2290" i="3" s="1"/>
  <c r="S2291" i="3"/>
  <c r="U2291" i="3" s="1"/>
  <c r="S2292" i="3"/>
  <c r="U2292" i="3" s="1"/>
  <c r="S2293" i="3"/>
  <c r="U2293" i="3" s="1"/>
  <c r="S2294" i="3"/>
  <c r="U2294" i="3" s="1"/>
  <c r="S2295" i="3"/>
  <c r="U2295" i="3" s="1"/>
  <c r="S2296" i="3"/>
  <c r="U2296" i="3" s="1"/>
  <c r="S2297" i="3"/>
  <c r="U2297" i="3" s="1"/>
  <c r="S2298" i="3"/>
  <c r="U2298" i="3" s="1"/>
  <c r="S2299" i="3"/>
  <c r="U2299" i="3" s="1"/>
  <c r="S2300" i="3"/>
  <c r="U2300" i="3" s="1"/>
  <c r="S2301" i="3"/>
  <c r="U2301" i="3" s="1"/>
  <c r="S2302" i="3"/>
  <c r="U2302" i="3" s="1"/>
  <c r="S2303" i="3"/>
  <c r="U2303" i="3" s="1"/>
  <c r="S2304" i="3"/>
  <c r="U2304" i="3" s="1"/>
  <c r="S2305" i="3"/>
  <c r="U2305" i="3" s="1"/>
  <c r="S2306" i="3"/>
  <c r="U2306" i="3" s="1"/>
  <c r="S2307" i="3"/>
  <c r="U2307" i="3" s="1"/>
  <c r="S2308" i="3"/>
  <c r="U2308" i="3" s="1"/>
  <c r="S2309" i="3"/>
  <c r="U2309" i="3" s="1"/>
  <c r="S2310" i="3"/>
  <c r="U2310" i="3" s="1"/>
  <c r="S2311" i="3"/>
  <c r="U2311" i="3" s="1"/>
  <c r="S2312" i="3"/>
  <c r="U2312" i="3" s="1"/>
  <c r="S2313" i="3"/>
  <c r="U2313" i="3" s="1"/>
  <c r="S2314" i="3"/>
  <c r="U2314" i="3" s="1"/>
  <c r="S2315" i="3"/>
  <c r="U2315" i="3" s="1"/>
  <c r="S2316" i="3"/>
  <c r="U2316" i="3" s="1"/>
  <c r="S2317" i="3"/>
  <c r="U2317" i="3" s="1"/>
  <c r="S2318" i="3"/>
  <c r="U2318" i="3" s="1"/>
  <c r="S2319" i="3"/>
  <c r="U2319" i="3" s="1"/>
  <c r="S2320" i="3"/>
  <c r="U2320" i="3" s="1"/>
  <c r="S2321" i="3"/>
  <c r="U2321" i="3" s="1"/>
  <c r="S2322" i="3"/>
  <c r="U2322" i="3" s="1"/>
  <c r="S2323" i="3"/>
  <c r="U2323" i="3" s="1"/>
  <c r="S2324" i="3"/>
  <c r="U2324" i="3" s="1"/>
  <c r="S2325" i="3"/>
  <c r="U2325" i="3" s="1"/>
  <c r="S2326" i="3"/>
  <c r="U2326" i="3" s="1"/>
  <c r="S2327" i="3"/>
  <c r="U2327" i="3" s="1"/>
  <c r="S2328" i="3"/>
  <c r="U2328" i="3" s="1"/>
  <c r="S2329" i="3"/>
  <c r="U2329" i="3" s="1"/>
  <c r="S2330" i="3"/>
  <c r="U2330" i="3" s="1"/>
  <c r="S2331" i="3"/>
  <c r="U2331" i="3" s="1"/>
  <c r="S2332" i="3"/>
  <c r="U2332" i="3" s="1"/>
  <c r="S2333" i="3"/>
  <c r="U2333" i="3" s="1"/>
  <c r="S2334" i="3"/>
  <c r="U2334" i="3" s="1"/>
  <c r="S2335" i="3"/>
  <c r="U2335" i="3" s="1"/>
  <c r="S2336" i="3"/>
  <c r="U2336" i="3" s="1"/>
  <c r="S2337" i="3"/>
  <c r="U2337" i="3" s="1"/>
  <c r="S2338" i="3"/>
  <c r="U2338" i="3" s="1"/>
  <c r="S2339" i="3"/>
  <c r="U2339" i="3" s="1"/>
  <c r="S2340" i="3"/>
  <c r="U2340" i="3" s="1"/>
  <c r="S2341" i="3"/>
  <c r="U2341" i="3" s="1"/>
  <c r="S2342" i="3"/>
  <c r="U2342" i="3" s="1"/>
  <c r="S2343" i="3"/>
  <c r="U2343" i="3" s="1"/>
  <c r="S2344" i="3"/>
  <c r="U2344" i="3" s="1"/>
  <c r="S2345" i="3"/>
  <c r="U2345" i="3" s="1"/>
  <c r="S2346" i="3"/>
  <c r="U2346" i="3" s="1"/>
  <c r="S2347" i="3"/>
  <c r="U2347" i="3" s="1"/>
  <c r="S2348" i="3"/>
  <c r="U2348" i="3" s="1"/>
  <c r="S2349" i="3"/>
  <c r="U2349" i="3" s="1"/>
  <c r="S2350" i="3"/>
  <c r="U2350" i="3" s="1"/>
  <c r="S2351" i="3"/>
  <c r="U2351" i="3" s="1"/>
  <c r="S2352" i="3"/>
  <c r="U2352" i="3" s="1"/>
  <c r="S2353" i="3"/>
  <c r="U2353" i="3" s="1"/>
  <c r="S2354" i="3"/>
  <c r="U2354" i="3" s="1"/>
  <c r="S2355" i="3"/>
  <c r="U2355" i="3" s="1"/>
  <c r="S2356" i="3"/>
  <c r="U2356" i="3" s="1"/>
  <c r="S2357" i="3"/>
  <c r="U2357" i="3" s="1"/>
  <c r="S2358" i="3"/>
  <c r="U2358" i="3" s="1"/>
  <c r="S2359" i="3"/>
  <c r="U2359" i="3" s="1"/>
  <c r="S2360" i="3"/>
  <c r="U2360" i="3" s="1"/>
  <c r="S2361" i="3"/>
  <c r="U2361" i="3" s="1"/>
  <c r="S2362" i="3"/>
  <c r="U2362" i="3" s="1"/>
  <c r="S2363" i="3"/>
  <c r="U2363" i="3" s="1"/>
  <c r="S2364" i="3"/>
  <c r="U2364" i="3" s="1"/>
  <c r="S2365" i="3"/>
  <c r="U2365" i="3" s="1"/>
  <c r="S2366" i="3"/>
  <c r="U2366" i="3" s="1"/>
  <c r="S2367" i="3"/>
  <c r="U2367" i="3" s="1"/>
  <c r="S2368" i="3"/>
  <c r="U2368" i="3" s="1"/>
  <c r="S2369" i="3"/>
  <c r="U2369" i="3" s="1"/>
  <c r="S2370" i="3"/>
  <c r="U2370" i="3" s="1"/>
  <c r="S2371" i="3"/>
  <c r="U2371" i="3" s="1"/>
  <c r="S2372" i="3"/>
  <c r="U2372" i="3" s="1"/>
  <c r="S2373" i="3"/>
  <c r="U2373" i="3" s="1"/>
  <c r="S2374" i="3"/>
  <c r="U2374" i="3" s="1"/>
  <c r="S2375" i="3"/>
  <c r="U2375" i="3" s="1"/>
  <c r="S2376" i="3"/>
  <c r="U2376" i="3" s="1"/>
  <c r="S2377" i="3"/>
  <c r="U2377" i="3" s="1"/>
  <c r="S2378" i="3"/>
  <c r="U2378" i="3" s="1"/>
  <c r="S2379" i="3"/>
  <c r="U2379" i="3" s="1"/>
  <c r="S2380" i="3"/>
  <c r="U2380" i="3" s="1"/>
  <c r="S2381" i="3"/>
  <c r="U2381" i="3" s="1"/>
  <c r="S2382" i="3"/>
  <c r="U2382" i="3" s="1"/>
  <c r="S2383" i="3"/>
  <c r="U2383" i="3" s="1"/>
  <c r="S2384" i="3"/>
  <c r="U2384" i="3" s="1"/>
  <c r="S2385" i="3"/>
  <c r="U2385" i="3" s="1"/>
  <c r="S2386" i="3"/>
  <c r="U2386" i="3" s="1"/>
  <c r="S2387" i="3"/>
  <c r="U2387" i="3" s="1"/>
  <c r="S2388" i="3"/>
  <c r="U2388" i="3" s="1"/>
  <c r="S2389" i="3"/>
  <c r="U2389" i="3" s="1"/>
  <c r="S2390" i="3"/>
  <c r="U2390" i="3" s="1"/>
  <c r="S2391" i="3"/>
  <c r="U2391" i="3" s="1"/>
  <c r="S2392" i="3"/>
  <c r="U2392" i="3" s="1"/>
  <c r="S2393" i="3"/>
  <c r="U2393" i="3" s="1"/>
  <c r="S2394" i="3"/>
  <c r="U2394" i="3" s="1"/>
  <c r="S2395" i="3"/>
  <c r="U2395" i="3" s="1"/>
  <c r="S2396" i="3"/>
  <c r="U2396" i="3" s="1"/>
  <c r="S2397" i="3"/>
  <c r="U2397" i="3" s="1"/>
  <c r="S2398" i="3"/>
  <c r="U2398" i="3" s="1"/>
  <c r="S2399" i="3"/>
  <c r="U2399" i="3" s="1"/>
  <c r="S2400" i="3"/>
  <c r="U2400" i="3" s="1"/>
  <c r="S2401" i="3"/>
  <c r="U2401" i="3" s="1"/>
  <c r="S2402" i="3"/>
  <c r="U2402" i="3" s="1"/>
  <c r="S2403" i="3"/>
  <c r="U2403" i="3" s="1"/>
  <c r="S2404" i="3"/>
  <c r="U2404" i="3" s="1"/>
  <c r="S2405" i="3"/>
  <c r="U2405" i="3" s="1"/>
  <c r="S2406" i="3"/>
  <c r="U2406" i="3" s="1"/>
  <c r="S2407" i="3"/>
  <c r="U2407" i="3" s="1"/>
  <c r="S2408" i="3"/>
  <c r="U2408" i="3" s="1"/>
  <c r="S2409" i="3"/>
  <c r="U2409" i="3" s="1"/>
  <c r="S2410" i="3"/>
  <c r="U2410" i="3" s="1"/>
  <c r="S2411" i="3"/>
  <c r="U2411" i="3" s="1"/>
  <c r="S2412" i="3"/>
  <c r="U2412" i="3" s="1"/>
  <c r="S2413" i="3"/>
  <c r="U2413" i="3" s="1"/>
  <c r="S2414" i="3"/>
  <c r="U2414" i="3" s="1"/>
  <c r="S2415" i="3"/>
  <c r="U2415" i="3" s="1"/>
  <c r="S2416" i="3"/>
  <c r="U2416" i="3" s="1"/>
  <c r="S2417" i="3"/>
  <c r="U2417" i="3" s="1"/>
  <c r="S2418" i="3"/>
  <c r="U2418" i="3" s="1"/>
  <c r="S2419" i="3"/>
  <c r="U2419" i="3" s="1"/>
  <c r="S2420" i="3"/>
  <c r="U2420" i="3" s="1"/>
  <c r="S2421" i="3"/>
  <c r="U2421" i="3" s="1"/>
  <c r="S2422" i="3"/>
  <c r="U2422" i="3" s="1"/>
  <c r="S2423" i="3"/>
  <c r="U2423" i="3" s="1"/>
  <c r="S2424" i="3"/>
  <c r="U2424" i="3" s="1"/>
  <c r="S2425" i="3"/>
  <c r="U2425" i="3" s="1"/>
  <c r="S2426" i="3"/>
  <c r="U2426" i="3" s="1"/>
  <c r="S2427" i="3"/>
  <c r="U2427" i="3" s="1"/>
  <c r="S2428" i="3"/>
  <c r="U2428" i="3" s="1"/>
  <c r="S2429" i="3"/>
  <c r="U2429" i="3" s="1"/>
  <c r="S2430" i="3"/>
  <c r="U2430" i="3" s="1"/>
  <c r="S2431" i="3"/>
  <c r="U2431" i="3" s="1"/>
  <c r="S2432" i="3"/>
  <c r="U2432" i="3" s="1"/>
  <c r="S2433" i="3"/>
  <c r="U2433" i="3" s="1"/>
  <c r="S2434" i="3"/>
  <c r="U2434" i="3" s="1"/>
  <c r="S2435" i="3"/>
  <c r="U2435" i="3" s="1"/>
  <c r="S2436" i="3"/>
  <c r="U2436" i="3" s="1"/>
  <c r="S2437" i="3"/>
  <c r="U2437" i="3" s="1"/>
  <c r="S2438" i="3"/>
  <c r="U2438" i="3" s="1"/>
  <c r="S2439" i="3"/>
  <c r="U2439" i="3" s="1"/>
  <c r="S2440" i="3"/>
  <c r="U2440" i="3" s="1"/>
  <c r="S2441" i="3"/>
  <c r="U2441" i="3" s="1"/>
  <c r="S2442" i="3"/>
  <c r="U2442" i="3" s="1"/>
  <c r="S2443" i="3"/>
  <c r="U2443" i="3" s="1"/>
  <c r="S2444" i="3"/>
  <c r="U2444" i="3" s="1"/>
  <c r="S2445" i="3"/>
  <c r="U2445" i="3" s="1"/>
  <c r="S2446" i="3"/>
  <c r="U2446" i="3" s="1"/>
  <c r="S2447" i="3"/>
  <c r="U2447" i="3" s="1"/>
  <c r="S2448" i="3"/>
  <c r="U2448" i="3" s="1"/>
  <c r="S2449" i="3"/>
  <c r="U2449" i="3" s="1"/>
  <c r="S2450" i="3"/>
  <c r="U2450" i="3" s="1"/>
  <c r="S2451" i="3"/>
  <c r="U2451" i="3" s="1"/>
  <c r="S2452" i="3"/>
  <c r="U2452" i="3" s="1"/>
  <c r="S2453" i="3"/>
  <c r="U2453" i="3" s="1"/>
  <c r="S2454" i="3"/>
  <c r="U2454" i="3" s="1"/>
  <c r="S2455" i="3"/>
  <c r="U2455" i="3" s="1"/>
  <c r="S2456" i="3"/>
  <c r="U2456" i="3" s="1"/>
  <c r="S2457" i="3"/>
  <c r="U2457" i="3" s="1"/>
  <c r="S2458" i="3"/>
  <c r="U2458" i="3" s="1"/>
  <c r="S2459" i="3"/>
  <c r="U2459" i="3" s="1"/>
  <c r="S2460" i="3"/>
  <c r="U2460" i="3" s="1"/>
  <c r="S2461" i="3"/>
  <c r="U2461" i="3" s="1"/>
  <c r="S2462" i="3"/>
  <c r="U2462" i="3" s="1"/>
  <c r="S2463" i="3"/>
  <c r="U2463" i="3" s="1"/>
  <c r="S2464" i="3"/>
  <c r="U2464" i="3" s="1"/>
  <c r="S2465" i="3"/>
  <c r="U2465" i="3" s="1"/>
  <c r="S2466" i="3"/>
  <c r="U2466" i="3" s="1"/>
  <c r="S2467" i="3"/>
  <c r="U2467" i="3" s="1"/>
  <c r="S2468" i="3"/>
  <c r="U2468" i="3" s="1"/>
  <c r="S2469" i="3"/>
  <c r="U2469" i="3" s="1"/>
  <c r="S2470" i="3"/>
  <c r="U2470" i="3" s="1"/>
  <c r="S2471" i="3"/>
  <c r="U2471" i="3" s="1"/>
  <c r="S2472" i="3"/>
  <c r="U2472" i="3" s="1"/>
  <c r="S2473" i="3"/>
  <c r="U2473" i="3" s="1"/>
  <c r="S2474" i="3"/>
  <c r="U2474" i="3" s="1"/>
  <c r="S2475" i="3"/>
  <c r="U2475" i="3" s="1"/>
  <c r="S2476" i="3"/>
  <c r="U2476" i="3" s="1"/>
  <c r="S2477" i="3"/>
  <c r="U2477" i="3" s="1"/>
  <c r="S2478" i="3"/>
  <c r="U2478" i="3" s="1"/>
  <c r="S2479" i="3"/>
  <c r="U2479" i="3" s="1"/>
  <c r="S2480" i="3"/>
  <c r="U2480" i="3" s="1"/>
  <c r="S2481" i="3"/>
  <c r="U2481" i="3" s="1"/>
  <c r="S2482" i="3"/>
  <c r="U2482" i="3" s="1"/>
  <c r="S2483" i="3"/>
  <c r="U2483" i="3" s="1"/>
  <c r="S2484" i="3"/>
  <c r="U2484" i="3" s="1"/>
  <c r="S2485" i="3"/>
  <c r="U2485" i="3" s="1"/>
  <c r="S2486" i="3"/>
  <c r="U2486" i="3" s="1"/>
  <c r="S2487" i="3"/>
  <c r="U2487" i="3" s="1"/>
  <c r="S2488" i="3"/>
  <c r="U2488" i="3" s="1"/>
  <c r="S2489" i="3"/>
  <c r="U2489" i="3" s="1"/>
  <c r="S2490" i="3"/>
  <c r="U2490" i="3" s="1"/>
  <c r="S2491" i="3"/>
  <c r="U2491" i="3" s="1"/>
  <c r="S2492" i="3"/>
  <c r="U2492" i="3" s="1"/>
  <c r="S2493" i="3"/>
  <c r="U2493" i="3" s="1"/>
  <c r="S2494" i="3"/>
  <c r="U2494" i="3" s="1"/>
  <c r="S2495" i="3"/>
  <c r="U2495" i="3" s="1"/>
  <c r="S2496" i="3"/>
  <c r="U2496" i="3" s="1"/>
  <c r="S2497" i="3"/>
  <c r="U2497" i="3" s="1"/>
  <c r="S2498" i="3"/>
  <c r="U2498" i="3" s="1"/>
  <c r="S2499" i="3"/>
  <c r="U2499" i="3" s="1"/>
  <c r="S2500" i="3"/>
  <c r="U2500" i="3" s="1"/>
  <c r="S2501" i="3"/>
  <c r="U2501" i="3" s="1"/>
  <c r="S2502" i="3"/>
  <c r="U2502" i="3" s="1"/>
  <c r="S2503" i="3"/>
  <c r="U2503" i="3" s="1"/>
  <c r="S2504" i="3"/>
  <c r="U2504" i="3" s="1"/>
  <c r="S2505" i="3"/>
  <c r="U2505" i="3" s="1"/>
  <c r="S2506" i="3"/>
  <c r="U2506" i="3" s="1"/>
  <c r="S2507" i="3"/>
  <c r="U2507" i="3" s="1"/>
  <c r="S2508" i="3"/>
  <c r="U2508" i="3" s="1"/>
  <c r="S2509" i="3"/>
  <c r="U2509" i="3" s="1"/>
  <c r="S2510" i="3"/>
  <c r="U2510" i="3" s="1"/>
  <c r="S2511" i="3"/>
  <c r="U2511" i="3" s="1"/>
  <c r="S2512" i="3"/>
  <c r="U2512" i="3" s="1"/>
  <c r="S2513" i="3"/>
  <c r="U2513" i="3" s="1"/>
  <c r="S2514" i="3"/>
  <c r="U2514" i="3" s="1"/>
  <c r="S2515" i="3"/>
  <c r="U2515" i="3" s="1"/>
  <c r="S2516" i="3"/>
  <c r="U2516" i="3" s="1"/>
  <c r="S2517" i="3"/>
  <c r="U2517" i="3" s="1"/>
  <c r="S2518" i="3"/>
  <c r="U2518" i="3" s="1"/>
  <c r="S2519" i="3"/>
  <c r="U2519" i="3" s="1"/>
  <c r="S2520" i="3"/>
  <c r="U2520" i="3" s="1"/>
  <c r="S2521" i="3"/>
  <c r="U2521" i="3" s="1"/>
  <c r="S2522" i="3"/>
  <c r="U2522" i="3" s="1"/>
  <c r="S2523" i="3"/>
  <c r="U2523" i="3" s="1"/>
  <c r="S2524" i="3"/>
  <c r="U2524" i="3" s="1"/>
  <c r="S2525" i="3"/>
  <c r="U2525" i="3" s="1"/>
  <c r="S2526" i="3"/>
  <c r="U2526" i="3" s="1"/>
  <c r="S2527" i="3"/>
  <c r="U2527" i="3" s="1"/>
  <c r="S2528" i="3"/>
  <c r="U2528" i="3" s="1"/>
  <c r="S2529" i="3"/>
  <c r="U2529" i="3" s="1"/>
  <c r="S2530" i="3"/>
  <c r="U2530" i="3" s="1"/>
  <c r="S2531" i="3"/>
  <c r="U2531" i="3" s="1"/>
  <c r="S2532" i="3"/>
  <c r="U2532" i="3" s="1"/>
  <c r="S2533" i="3"/>
  <c r="U2533" i="3" s="1"/>
  <c r="S2534" i="3"/>
  <c r="U2534" i="3" s="1"/>
  <c r="S2535" i="3"/>
  <c r="U2535" i="3" s="1"/>
  <c r="S2536" i="3"/>
  <c r="U2536" i="3" s="1"/>
  <c r="S2537" i="3"/>
  <c r="U2537" i="3" s="1"/>
  <c r="S2539" i="3"/>
  <c r="U2539" i="3" s="1"/>
  <c r="S2540" i="3"/>
  <c r="U2540" i="3" s="1"/>
  <c r="S2541" i="3"/>
  <c r="U2541" i="3" s="1"/>
  <c r="S2542" i="3"/>
  <c r="U2542" i="3" s="1"/>
  <c r="S2543" i="3"/>
  <c r="U2543" i="3" s="1"/>
  <c r="S2544" i="3"/>
  <c r="U2544" i="3" s="1"/>
  <c r="S2545" i="3"/>
  <c r="U2545" i="3" s="1"/>
  <c r="S2546" i="3"/>
  <c r="U2546" i="3" s="1"/>
  <c r="S2547" i="3"/>
  <c r="U2547" i="3" s="1"/>
  <c r="S2548" i="3"/>
  <c r="U2548" i="3" s="1"/>
  <c r="S2549" i="3"/>
  <c r="U2549" i="3" s="1"/>
  <c r="S2550" i="3"/>
  <c r="U2550" i="3" s="1"/>
  <c r="S2551" i="3"/>
  <c r="U2551" i="3" s="1"/>
  <c r="S2552" i="3"/>
  <c r="U2552" i="3" s="1"/>
  <c r="S2553" i="3"/>
  <c r="U2553" i="3" s="1"/>
  <c r="S2554" i="3"/>
  <c r="U2554" i="3" s="1"/>
  <c r="S2555" i="3"/>
  <c r="U2555" i="3" s="1"/>
  <c r="S2556" i="3"/>
  <c r="U2556" i="3" s="1"/>
  <c r="S2557" i="3"/>
  <c r="U2557" i="3" s="1"/>
  <c r="S2558" i="3"/>
  <c r="U2558" i="3" s="1"/>
  <c r="S2559" i="3"/>
  <c r="U2559" i="3" s="1"/>
  <c r="S2560" i="3"/>
  <c r="U2560" i="3" s="1"/>
  <c r="S2561" i="3"/>
  <c r="U2561" i="3" s="1"/>
  <c r="S2562" i="3"/>
  <c r="U2562" i="3" s="1"/>
  <c r="S2563" i="3"/>
  <c r="U2563" i="3" s="1"/>
  <c r="S2564" i="3"/>
  <c r="U2564" i="3" s="1"/>
  <c r="S2565" i="3"/>
  <c r="U2565" i="3" s="1"/>
  <c r="S2566" i="3"/>
  <c r="U2566" i="3" s="1"/>
  <c r="S2567" i="3"/>
  <c r="U2567" i="3" s="1"/>
  <c r="S2568" i="3"/>
  <c r="U2568" i="3" s="1"/>
  <c r="S2569" i="3"/>
  <c r="U2569" i="3" s="1"/>
  <c r="S2570" i="3"/>
  <c r="U2570" i="3" s="1"/>
  <c r="S2571" i="3"/>
  <c r="U2571" i="3" s="1"/>
  <c r="S2572" i="3"/>
  <c r="U2572" i="3" s="1"/>
  <c r="S2573" i="3"/>
  <c r="U2573" i="3" s="1"/>
  <c r="S2574" i="3"/>
  <c r="U2574" i="3" s="1"/>
  <c r="S2575" i="3"/>
  <c r="U2575" i="3" s="1"/>
  <c r="S2576" i="3"/>
  <c r="U2576" i="3" s="1"/>
  <c r="S2577" i="3"/>
  <c r="U2577" i="3" s="1"/>
  <c r="S2578" i="3"/>
  <c r="U2578" i="3" s="1"/>
  <c r="S2579" i="3"/>
  <c r="U2579" i="3" s="1"/>
  <c r="S2580" i="3"/>
  <c r="U2580" i="3" s="1"/>
  <c r="S2581" i="3"/>
  <c r="U2581" i="3" s="1"/>
  <c r="S2582" i="3"/>
  <c r="U2582" i="3" s="1"/>
  <c r="S2583" i="3"/>
  <c r="U2583" i="3" s="1"/>
  <c r="S2584" i="3"/>
  <c r="U2584" i="3" s="1"/>
  <c r="S2585" i="3"/>
  <c r="U2585" i="3" s="1"/>
  <c r="S2586" i="3"/>
  <c r="U2586" i="3" s="1"/>
  <c r="S2587" i="3"/>
  <c r="U2587" i="3" s="1"/>
  <c r="S2588" i="3"/>
  <c r="U2588" i="3" s="1"/>
  <c r="S2589" i="3"/>
  <c r="U2589" i="3" s="1"/>
  <c r="S2590" i="3"/>
  <c r="U2590" i="3" s="1"/>
  <c r="S2591" i="3"/>
  <c r="U2591" i="3" s="1"/>
  <c r="S2592" i="3"/>
  <c r="U2592" i="3" s="1"/>
  <c r="S2593" i="3"/>
  <c r="U2593" i="3" s="1"/>
  <c r="S2594" i="3"/>
  <c r="U2594" i="3" s="1"/>
  <c r="S2595" i="3"/>
  <c r="U2595" i="3" s="1"/>
  <c r="S2596" i="3"/>
  <c r="U2596" i="3" s="1"/>
  <c r="S2597" i="3"/>
  <c r="U2597" i="3" s="1"/>
  <c r="S2598" i="3"/>
  <c r="U2598" i="3" s="1"/>
  <c r="S2599" i="3"/>
  <c r="U2599" i="3" s="1"/>
  <c r="S2600" i="3"/>
  <c r="U2600" i="3" s="1"/>
  <c r="S2601" i="3"/>
  <c r="U2601" i="3" s="1"/>
  <c r="S2602" i="3"/>
  <c r="U2602" i="3" s="1"/>
  <c r="S2603" i="3"/>
  <c r="U2603" i="3" s="1"/>
  <c r="S2604" i="3"/>
  <c r="U2604" i="3" s="1"/>
  <c r="S2605" i="3"/>
  <c r="U2605" i="3" s="1"/>
  <c r="S2606" i="3"/>
  <c r="U2606" i="3" s="1"/>
  <c r="S2607" i="3"/>
  <c r="U2607" i="3" s="1"/>
  <c r="S2608" i="3"/>
  <c r="U2608" i="3" s="1"/>
  <c r="S2609" i="3"/>
  <c r="U2609" i="3" s="1"/>
  <c r="S2610" i="3"/>
  <c r="U2610" i="3" s="1"/>
  <c r="S2611" i="3"/>
  <c r="U2611" i="3" s="1"/>
  <c r="S2612" i="3"/>
  <c r="U2612" i="3" s="1"/>
  <c r="S2613" i="3"/>
  <c r="U2613" i="3" s="1"/>
  <c r="S2614" i="3"/>
  <c r="U2614" i="3" s="1"/>
  <c r="S2615" i="3"/>
  <c r="U2615" i="3" s="1"/>
  <c r="S2616" i="3"/>
  <c r="U2616" i="3" s="1"/>
  <c r="S2617" i="3"/>
  <c r="U2617" i="3" s="1"/>
  <c r="S2618" i="3"/>
  <c r="U2618" i="3" s="1"/>
  <c r="S2619" i="3"/>
  <c r="U2619" i="3" s="1"/>
  <c r="S2620" i="3"/>
  <c r="U2620" i="3" s="1"/>
  <c r="S2621" i="3"/>
  <c r="U2621" i="3" s="1"/>
  <c r="S2622" i="3"/>
  <c r="U2622" i="3" s="1"/>
  <c r="S2623" i="3"/>
  <c r="U2623" i="3" s="1"/>
  <c r="S2624" i="3"/>
  <c r="U2624" i="3" s="1"/>
  <c r="S2625" i="3"/>
  <c r="U2625" i="3" s="1"/>
  <c r="S2626" i="3"/>
  <c r="U2626" i="3" s="1"/>
  <c r="S2627" i="3"/>
  <c r="U2627" i="3" s="1"/>
  <c r="S2628" i="3"/>
  <c r="U2628" i="3" s="1"/>
  <c r="S2629" i="3"/>
  <c r="U2629" i="3" s="1"/>
  <c r="S2630" i="3"/>
  <c r="U2630" i="3" s="1"/>
  <c r="S2631" i="3"/>
  <c r="U2631" i="3" s="1"/>
  <c r="S2632" i="3"/>
  <c r="U2632" i="3" s="1"/>
  <c r="S2633" i="3"/>
  <c r="U2633" i="3" s="1"/>
  <c r="S2634" i="3"/>
  <c r="U2634" i="3" s="1"/>
  <c r="S2635" i="3"/>
  <c r="U2635" i="3" s="1"/>
  <c r="S2636" i="3"/>
  <c r="U2636" i="3" s="1"/>
  <c r="S2637" i="3"/>
  <c r="U2637" i="3" s="1"/>
  <c r="S2638" i="3"/>
  <c r="U2638" i="3" s="1"/>
  <c r="S2639" i="3"/>
  <c r="U2639" i="3" s="1"/>
  <c r="S2640" i="3"/>
  <c r="U2640" i="3" s="1"/>
  <c r="S2641" i="3"/>
  <c r="U2641" i="3" s="1"/>
  <c r="S2642" i="3"/>
  <c r="U2642" i="3" s="1"/>
  <c r="S2643" i="3"/>
  <c r="U2643" i="3" s="1"/>
  <c r="S2644" i="3"/>
  <c r="U2644" i="3" s="1"/>
  <c r="S2645" i="3"/>
  <c r="U2645" i="3" s="1"/>
  <c r="S2646" i="3"/>
  <c r="U2646" i="3" s="1"/>
  <c r="S2647" i="3"/>
  <c r="U2647" i="3" s="1"/>
  <c r="S2648" i="3"/>
  <c r="U2648" i="3" s="1"/>
  <c r="S2649" i="3"/>
  <c r="U2649" i="3" s="1"/>
  <c r="S2650" i="3"/>
  <c r="U2650" i="3" s="1"/>
  <c r="S2651" i="3"/>
  <c r="U2651" i="3" s="1"/>
  <c r="S2652" i="3"/>
  <c r="U2652" i="3" s="1"/>
  <c r="S2653" i="3"/>
  <c r="U2653" i="3" s="1"/>
  <c r="S2654" i="3"/>
  <c r="U2654" i="3" s="1"/>
  <c r="S2655" i="3"/>
  <c r="U2655" i="3" s="1"/>
  <c r="S2656" i="3"/>
  <c r="U2656" i="3" s="1"/>
  <c r="S2657" i="3"/>
  <c r="U2657" i="3" s="1"/>
  <c r="S2658" i="3"/>
  <c r="U2658" i="3" s="1"/>
  <c r="S2659" i="3"/>
  <c r="U2659" i="3" s="1"/>
  <c r="S2660" i="3"/>
  <c r="U2660" i="3" s="1"/>
  <c r="S2661" i="3"/>
  <c r="U2661" i="3" s="1"/>
  <c r="S2662" i="3"/>
  <c r="U2662" i="3" s="1"/>
  <c r="S2663" i="3"/>
  <c r="U2663" i="3" s="1"/>
  <c r="S2664" i="3"/>
  <c r="U2664" i="3" s="1"/>
  <c r="S2665" i="3"/>
  <c r="U2665" i="3" s="1"/>
  <c r="S2666" i="3"/>
  <c r="U2666" i="3" s="1"/>
  <c r="S2667" i="3"/>
  <c r="U2667" i="3" s="1"/>
  <c r="S2668" i="3"/>
  <c r="U2668" i="3" s="1"/>
  <c r="S2669" i="3"/>
  <c r="U2669" i="3" s="1"/>
  <c r="S2670" i="3"/>
  <c r="U2670" i="3" s="1"/>
  <c r="S2671" i="3"/>
  <c r="U2671" i="3" s="1"/>
  <c r="S2672" i="3"/>
  <c r="U2672" i="3" s="1"/>
  <c r="S2673" i="3"/>
  <c r="U2673" i="3" s="1"/>
  <c r="S2674" i="3"/>
  <c r="U2674" i="3" s="1"/>
  <c r="S2675" i="3"/>
  <c r="U2675" i="3" s="1"/>
  <c r="S2676" i="3"/>
  <c r="U2676" i="3" s="1"/>
  <c r="S2677" i="3"/>
  <c r="U2677" i="3" s="1"/>
  <c r="S2678" i="3"/>
  <c r="U2678" i="3" s="1"/>
  <c r="S2679" i="3"/>
  <c r="U2679" i="3" s="1"/>
  <c r="S2680" i="3"/>
  <c r="U2680" i="3" s="1"/>
  <c r="S2681" i="3"/>
  <c r="U2681" i="3" s="1"/>
  <c r="S2682" i="3"/>
  <c r="U2682" i="3" s="1"/>
  <c r="S2683" i="3"/>
  <c r="U2683" i="3" s="1"/>
  <c r="S2684" i="3"/>
  <c r="U2684" i="3" s="1"/>
  <c r="S2685" i="3"/>
  <c r="U2685" i="3" s="1"/>
  <c r="S2686" i="3"/>
  <c r="U2686" i="3" s="1"/>
  <c r="S2687" i="3"/>
  <c r="U2687" i="3" s="1"/>
  <c r="S2688" i="3"/>
  <c r="U2688" i="3" s="1"/>
  <c r="S2689" i="3"/>
  <c r="U2689" i="3" s="1"/>
  <c r="S2690" i="3"/>
  <c r="U2690" i="3" s="1"/>
  <c r="S2691" i="3"/>
  <c r="U2691" i="3" s="1"/>
  <c r="S2692" i="3"/>
  <c r="U2692" i="3" s="1"/>
  <c r="S2693" i="3"/>
  <c r="U2693" i="3" s="1"/>
  <c r="S2694" i="3"/>
  <c r="U2694" i="3" s="1"/>
  <c r="S2695" i="3"/>
  <c r="U2695" i="3" s="1"/>
  <c r="S2696" i="3"/>
  <c r="U2696" i="3" s="1"/>
  <c r="S2697" i="3"/>
  <c r="U2697" i="3" s="1"/>
  <c r="S2698" i="3"/>
  <c r="U2698" i="3" s="1"/>
  <c r="S2699" i="3"/>
  <c r="U2699" i="3" s="1"/>
  <c r="S2700" i="3"/>
  <c r="U2700" i="3" s="1"/>
  <c r="S2701" i="3"/>
  <c r="U2701" i="3" s="1"/>
  <c r="S2702" i="3"/>
  <c r="U2702" i="3" s="1"/>
  <c r="S2703" i="3"/>
  <c r="U2703" i="3" s="1"/>
  <c r="S2704" i="3"/>
  <c r="U2704" i="3" s="1"/>
  <c r="S2705" i="3"/>
  <c r="U2705" i="3" s="1"/>
  <c r="S2706" i="3"/>
  <c r="U2706" i="3" s="1"/>
  <c r="S2707" i="3"/>
  <c r="U2707" i="3" s="1"/>
  <c r="S2708" i="3"/>
  <c r="U2708" i="3" s="1"/>
  <c r="S2709" i="3"/>
  <c r="U2709" i="3" s="1"/>
  <c r="S2710" i="3"/>
  <c r="U2710" i="3" s="1"/>
  <c r="S2711" i="3"/>
  <c r="U2711" i="3" s="1"/>
  <c r="S2712" i="3"/>
  <c r="U2712" i="3" s="1"/>
  <c r="S2713" i="3"/>
  <c r="U2713" i="3" s="1"/>
  <c r="S2714" i="3"/>
  <c r="U2714" i="3" s="1"/>
  <c r="S2715" i="3"/>
  <c r="U2715" i="3" s="1"/>
  <c r="S2716" i="3"/>
  <c r="U2716" i="3" s="1"/>
  <c r="S2717" i="3"/>
  <c r="U2717" i="3" s="1"/>
  <c r="S2718" i="3"/>
  <c r="U2718" i="3" s="1"/>
  <c r="S2719" i="3"/>
  <c r="U2719" i="3" s="1"/>
  <c r="S2720" i="3"/>
  <c r="U2720" i="3" s="1"/>
  <c r="S2721" i="3"/>
  <c r="U2721" i="3" s="1"/>
  <c r="S2722" i="3"/>
  <c r="U2722" i="3" s="1"/>
  <c r="S2723" i="3"/>
  <c r="U2723" i="3" s="1"/>
  <c r="S2724" i="3"/>
  <c r="U2724" i="3" s="1"/>
  <c r="S2725" i="3"/>
  <c r="U2725" i="3" s="1"/>
  <c r="S2726" i="3"/>
  <c r="U2726" i="3" s="1"/>
  <c r="S2727" i="3"/>
  <c r="U2727" i="3" s="1"/>
  <c r="S2728" i="3"/>
  <c r="U2728" i="3" s="1"/>
  <c r="S2729" i="3"/>
  <c r="U2729" i="3" s="1"/>
  <c r="S2730" i="3"/>
  <c r="U2730" i="3" s="1"/>
  <c r="S2731" i="3"/>
  <c r="U2731" i="3" s="1"/>
  <c r="S2732" i="3"/>
  <c r="U2732" i="3" s="1"/>
  <c r="S2733" i="3"/>
  <c r="U2733" i="3" s="1"/>
  <c r="S2734" i="3"/>
  <c r="U2734" i="3" s="1"/>
  <c r="S2735" i="3"/>
  <c r="U2735" i="3" s="1"/>
  <c r="S2736" i="3"/>
  <c r="U2736" i="3" s="1"/>
  <c r="S2737" i="3"/>
  <c r="U2737" i="3" s="1"/>
  <c r="S2738" i="3"/>
  <c r="U2738" i="3" s="1"/>
  <c r="S2739" i="3"/>
  <c r="U2739" i="3" s="1"/>
  <c r="S2740" i="3"/>
  <c r="U2740" i="3" s="1"/>
  <c r="S2741" i="3"/>
  <c r="U2741" i="3" s="1"/>
  <c r="S2742" i="3"/>
  <c r="U2742" i="3" s="1"/>
  <c r="S2743" i="3"/>
  <c r="U2743" i="3" s="1"/>
  <c r="S2744" i="3"/>
  <c r="U2744" i="3" s="1"/>
  <c r="S2745" i="3"/>
  <c r="U2745" i="3" s="1"/>
  <c r="S2746" i="3"/>
  <c r="U2746" i="3" s="1"/>
  <c r="S2747" i="3"/>
  <c r="U2747" i="3" s="1"/>
  <c r="S2748" i="3"/>
  <c r="U2748" i="3" s="1"/>
  <c r="S2749" i="3"/>
  <c r="U2749" i="3" s="1"/>
  <c r="S2750" i="3"/>
  <c r="U2750" i="3" s="1"/>
  <c r="S2751" i="3"/>
  <c r="U2751" i="3" s="1"/>
  <c r="S2752" i="3"/>
  <c r="U2752" i="3" s="1"/>
  <c r="S2753" i="3"/>
  <c r="U2753" i="3" s="1"/>
  <c r="S2754" i="3"/>
  <c r="U2754" i="3" s="1"/>
  <c r="S2755" i="3"/>
  <c r="U2755" i="3" s="1"/>
  <c r="S2756" i="3"/>
  <c r="U2756" i="3" s="1"/>
  <c r="S2757" i="3"/>
  <c r="U2757" i="3" s="1"/>
  <c r="S2759" i="3"/>
  <c r="U2759" i="3" s="1"/>
  <c r="S2760" i="3"/>
  <c r="U2760" i="3" s="1"/>
  <c r="S2761" i="3"/>
  <c r="U2761" i="3" s="1"/>
  <c r="S2762" i="3"/>
  <c r="U2762" i="3" s="1"/>
  <c r="S2763" i="3"/>
  <c r="U2763" i="3" s="1"/>
  <c r="S2764" i="3"/>
  <c r="U2764" i="3" s="1"/>
  <c r="S2765" i="3"/>
  <c r="U2765" i="3" s="1"/>
  <c r="S2766" i="3"/>
  <c r="U2766" i="3" s="1"/>
  <c r="S2767" i="3"/>
  <c r="U2767" i="3" s="1"/>
  <c r="S2768" i="3"/>
  <c r="U2768" i="3" s="1"/>
  <c r="S2769" i="3"/>
  <c r="U2769" i="3" s="1"/>
  <c r="S2770" i="3"/>
  <c r="U2770" i="3" s="1"/>
  <c r="S2771" i="3"/>
  <c r="U2771" i="3" s="1"/>
  <c r="S2772" i="3"/>
  <c r="U2772" i="3" s="1"/>
  <c r="S2773" i="3"/>
  <c r="U2773" i="3" s="1"/>
  <c r="S2774" i="3"/>
  <c r="U2774" i="3" s="1"/>
  <c r="S2775" i="3"/>
  <c r="U2775" i="3" s="1"/>
  <c r="S2776" i="3"/>
  <c r="U2776" i="3" s="1"/>
  <c r="S2777" i="3"/>
  <c r="U2777" i="3" s="1"/>
  <c r="S2778" i="3"/>
  <c r="U2778" i="3" s="1"/>
  <c r="S2779" i="3"/>
  <c r="U2779" i="3" s="1"/>
  <c r="S2780" i="3"/>
  <c r="U2780" i="3" s="1"/>
  <c r="S2781" i="3"/>
  <c r="U2781" i="3" s="1"/>
  <c r="S2782" i="3"/>
  <c r="U2782" i="3" s="1"/>
  <c r="S2783" i="3"/>
  <c r="U2783" i="3" s="1"/>
  <c r="S2784" i="3"/>
  <c r="U2784" i="3" s="1"/>
  <c r="S2785" i="3"/>
  <c r="U2785" i="3" s="1"/>
  <c r="S2786" i="3"/>
  <c r="U2786" i="3" s="1"/>
  <c r="S2787" i="3"/>
  <c r="U2787" i="3" s="1"/>
  <c r="S2788" i="3"/>
  <c r="U2788" i="3" s="1"/>
  <c r="S2789" i="3"/>
  <c r="U2789" i="3" s="1"/>
  <c r="S2790" i="3"/>
  <c r="U2790" i="3" s="1"/>
  <c r="S2791" i="3"/>
  <c r="U2791" i="3" s="1"/>
  <c r="S2792" i="3"/>
  <c r="U2792" i="3" s="1"/>
  <c r="S2793" i="3"/>
  <c r="U2793" i="3" s="1"/>
  <c r="S2794" i="3"/>
  <c r="U2794" i="3" s="1"/>
  <c r="S2795" i="3"/>
  <c r="U2795" i="3" s="1"/>
  <c r="S2796" i="3"/>
  <c r="U2796" i="3" s="1"/>
  <c r="S2797" i="3"/>
  <c r="U2797" i="3" s="1"/>
  <c r="S2798" i="3"/>
  <c r="U2798" i="3" s="1"/>
  <c r="S2799" i="3"/>
  <c r="U2799" i="3" s="1"/>
  <c r="S2800" i="3"/>
  <c r="U2800" i="3" s="1"/>
  <c r="S2801" i="3"/>
  <c r="U2801" i="3" s="1"/>
  <c r="S2802" i="3"/>
  <c r="U2802" i="3" s="1"/>
  <c r="S2803" i="3"/>
  <c r="U2803" i="3" s="1"/>
  <c r="S2804" i="3"/>
  <c r="U2804" i="3" s="1"/>
  <c r="S2805" i="3"/>
  <c r="U2805" i="3" s="1"/>
  <c r="S2806" i="3"/>
  <c r="U2806" i="3" s="1"/>
  <c r="S2807" i="3"/>
  <c r="U2807" i="3" s="1"/>
  <c r="S2808" i="3"/>
  <c r="U2808" i="3" s="1"/>
  <c r="S2809" i="3"/>
  <c r="U2809" i="3" s="1"/>
  <c r="S2810" i="3"/>
  <c r="U2810" i="3" s="1"/>
  <c r="S2811" i="3"/>
  <c r="U2811" i="3" s="1"/>
  <c r="S2812" i="3"/>
  <c r="U2812" i="3" s="1"/>
  <c r="S2813" i="3"/>
  <c r="U2813" i="3" s="1"/>
  <c r="S2814" i="3"/>
  <c r="U2814" i="3" s="1"/>
  <c r="S2815" i="3"/>
  <c r="U2815" i="3" s="1"/>
  <c r="S2816" i="3"/>
  <c r="U2816" i="3" s="1"/>
  <c r="S2817" i="3"/>
  <c r="U2817" i="3" s="1"/>
  <c r="S2818" i="3"/>
  <c r="U2818" i="3" s="1"/>
  <c r="S2819" i="3"/>
  <c r="U2819" i="3" s="1"/>
  <c r="S2820" i="3"/>
  <c r="U2820" i="3" s="1"/>
  <c r="S2821" i="3"/>
  <c r="U2821" i="3" s="1"/>
  <c r="S2822" i="3"/>
  <c r="U2822" i="3" s="1"/>
  <c r="S2823" i="3"/>
  <c r="U2823" i="3" s="1"/>
  <c r="S2824" i="3"/>
  <c r="U2824" i="3" s="1"/>
  <c r="S2825" i="3"/>
  <c r="U2825" i="3" s="1"/>
  <c r="S2826" i="3"/>
  <c r="U2826" i="3" s="1"/>
  <c r="S2827" i="3"/>
  <c r="U2827" i="3" s="1"/>
  <c r="S2828" i="3"/>
  <c r="U2828" i="3" s="1"/>
  <c r="S2829" i="3"/>
  <c r="U2829" i="3" s="1"/>
  <c r="S2830" i="3"/>
  <c r="U2830" i="3" s="1"/>
  <c r="S2831" i="3"/>
  <c r="U2831" i="3" s="1"/>
  <c r="S2832" i="3"/>
  <c r="U2832" i="3" s="1"/>
  <c r="S2833" i="3"/>
  <c r="U2833" i="3" s="1"/>
  <c r="S2834" i="3"/>
  <c r="U2834" i="3" s="1"/>
  <c r="S2835" i="3"/>
  <c r="U2835" i="3" s="1"/>
  <c r="S2836" i="3"/>
  <c r="U2836" i="3" s="1"/>
  <c r="S2837" i="3"/>
  <c r="U2837" i="3" s="1"/>
  <c r="S2838" i="3"/>
  <c r="U2838" i="3" s="1"/>
  <c r="S2839" i="3"/>
  <c r="U2839" i="3" s="1"/>
  <c r="S2840" i="3"/>
  <c r="U2840" i="3" s="1"/>
  <c r="S2841" i="3"/>
  <c r="U2841" i="3" s="1"/>
  <c r="S2842" i="3"/>
  <c r="U2842" i="3" s="1"/>
  <c r="S2843" i="3"/>
  <c r="U2843" i="3" s="1"/>
  <c r="S2844" i="3"/>
  <c r="U2844" i="3" s="1"/>
  <c r="S2845" i="3"/>
  <c r="U2845" i="3" s="1"/>
  <c r="S2846" i="3"/>
  <c r="U2846" i="3" s="1"/>
  <c r="S2847" i="3"/>
  <c r="U2847" i="3" s="1"/>
  <c r="S2848" i="3"/>
  <c r="U2848" i="3" s="1"/>
  <c r="S2849" i="3"/>
  <c r="U2849" i="3" s="1"/>
  <c r="S2850" i="3"/>
  <c r="U2850" i="3" s="1"/>
  <c r="S2851" i="3"/>
  <c r="U2851" i="3" s="1"/>
  <c r="S2852" i="3"/>
  <c r="U2852" i="3" s="1"/>
  <c r="S2853" i="3"/>
  <c r="U2853" i="3" s="1"/>
  <c r="S2854" i="3"/>
  <c r="U2854" i="3" s="1"/>
  <c r="S2855" i="3"/>
  <c r="U2855" i="3" s="1"/>
  <c r="S2856" i="3"/>
  <c r="U2856" i="3" s="1"/>
  <c r="S2857" i="3"/>
  <c r="U2857" i="3" s="1"/>
  <c r="S2858" i="3"/>
  <c r="U2858" i="3" s="1"/>
  <c r="S2859" i="3"/>
  <c r="U2859" i="3" s="1"/>
  <c r="S2860" i="3"/>
  <c r="U2860" i="3" s="1"/>
  <c r="S2861" i="3"/>
  <c r="U2861" i="3" s="1"/>
  <c r="S2862" i="3"/>
  <c r="U2862" i="3" s="1"/>
  <c r="S2863" i="3"/>
  <c r="U2863" i="3" s="1"/>
  <c r="S2864" i="3"/>
  <c r="U2864" i="3" s="1"/>
  <c r="S2865" i="3"/>
  <c r="U2865" i="3" s="1"/>
  <c r="S2866" i="3"/>
  <c r="U2866" i="3" s="1"/>
  <c r="S2867" i="3"/>
  <c r="U2867" i="3" s="1"/>
  <c r="S2868" i="3"/>
  <c r="U2868" i="3" s="1"/>
  <c r="S2869" i="3"/>
  <c r="U2869" i="3" s="1"/>
  <c r="S2870" i="3"/>
  <c r="U2870" i="3" s="1"/>
  <c r="S2871" i="3"/>
  <c r="U2871" i="3" s="1"/>
  <c r="S2872" i="3"/>
  <c r="U2872" i="3" s="1"/>
  <c r="S2873" i="3"/>
  <c r="U2873" i="3" s="1"/>
  <c r="S2874" i="3"/>
  <c r="U2874" i="3" s="1"/>
  <c r="S2875" i="3"/>
  <c r="U2875" i="3" s="1"/>
  <c r="S2876" i="3"/>
  <c r="U2876" i="3" s="1"/>
  <c r="S2877" i="3"/>
  <c r="U2877" i="3" s="1"/>
  <c r="S2878" i="3"/>
  <c r="U2878" i="3" s="1"/>
  <c r="S2879" i="3"/>
  <c r="U2879" i="3" s="1"/>
  <c r="S2880" i="3"/>
  <c r="U2880" i="3" s="1"/>
  <c r="S2881" i="3"/>
  <c r="U2881" i="3" s="1"/>
  <c r="S2882" i="3"/>
  <c r="U2882" i="3" s="1"/>
  <c r="S2883" i="3"/>
  <c r="U2883" i="3" s="1"/>
  <c r="S2884" i="3"/>
  <c r="U2884" i="3" s="1"/>
  <c r="S2885" i="3"/>
  <c r="U2885" i="3" s="1"/>
  <c r="S2886" i="3"/>
  <c r="U2886" i="3" s="1"/>
  <c r="S2887" i="3"/>
  <c r="U2887" i="3" s="1"/>
  <c r="S2888" i="3"/>
  <c r="U2888" i="3" s="1"/>
  <c r="S2889" i="3"/>
  <c r="U2889" i="3" s="1"/>
  <c r="S2890" i="3"/>
  <c r="U2890" i="3" s="1"/>
  <c r="S2891" i="3"/>
  <c r="U2891" i="3" s="1"/>
  <c r="S2892" i="3"/>
  <c r="U2892" i="3" s="1"/>
  <c r="S2893" i="3"/>
  <c r="U2893" i="3" s="1"/>
  <c r="S2894" i="3"/>
  <c r="U2894" i="3" s="1"/>
  <c r="S2895" i="3"/>
  <c r="U2895" i="3" s="1"/>
  <c r="S2896" i="3"/>
  <c r="U2896" i="3" s="1"/>
  <c r="S2897" i="3"/>
  <c r="U2897" i="3" s="1"/>
  <c r="S2898" i="3"/>
  <c r="U2898" i="3" s="1"/>
  <c r="S2899" i="3"/>
  <c r="U2899" i="3" s="1"/>
  <c r="S2900" i="3"/>
  <c r="U2900" i="3" s="1"/>
  <c r="S2901" i="3"/>
  <c r="U2901" i="3" s="1"/>
  <c r="S2902" i="3"/>
  <c r="U2902" i="3" s="1"/>
  <c r="S2903" i="3"/>
  <c r="U2903" i="3" s="1"/>
  <c r="S2904" i="3"/>
  <c r="U2904" i="3" s="1"/>
  <c r="S2905" i="3"/>
  <c r="U2905" i="3" s="1"/>
  <c r="S2906" i="3"/>
  <c r="U2906" i="3" s="1"/>
  <c r="S2907" i="3"/>
  <c r="U2907" i="3" s="1"/>
  <c r="S2908" i="3"/>
  <c r="U2908" i="3" s="1"/>
  <c r="S2909" i="3"/>
  <c r="U2909" i="3" s="1"/>
  <c r="S2910" i="3"/>
  <c r="U2910" i="3" s="1"/>
  <c r="S2911" i="3"/>
  <c r="U2911" i="3" s="1"/>
  <c r="S2912" i="3"/>
  <c r="U2912" i="3" s="1"/>
  <c r="S2913" i="3"/>
  <c r="U2913" i="3" s="1"/>
  <c r="S2914" i="3"/>
  <c r="U2914" i="3" s="1"/>
  <c r="S2915" i="3"/>
  <c r="U2915" i="3" s="1"/>
  <c r="S2916" i="3"/>
  <c r="U2916" i="3" s="1"/>
  <c r="S2917" i="3"/>
  <c r="U2917" i="3" s="1"/>
  <c r="S2918" i="3"/>
  <c r="U2918" i="3" s="1"/>
  <c r="S2919" i="3"/>
  <c r="U2919" i="3" s="1"/>
  <c r="S2920" i="3"/>
  <c r="U2920" i="3" s="1"/>
  <c r="S2921" i="3"/>
  <c r="U2921" i="3" s="1"/>
  <c r="S2922" i="3"/>
  <c r="U2922" i="3" s="1"/>
  <c r="S2923" i="3"/>
  <c r="U2923" i="3" s="1"/>
  <c r="S2924" i="3"/>
  <c r="U2924" i="3" s="1"/>
  <c r="S2925" i="3"/>
  <c r="U2925" i="3" s="1"/>
  <c r="S2926" i="3"/>
  <c r="U2926" i="3" s="1"/>
  <c r="S2927" i="3"/>
  <c r="U2927" i="3" s="1"/>
  <c r="S2928" i="3"/>
  <c r="U2928" i="3" s="1"/>
  <c r="S2929" i="3"/>
  <c r="U2929" i="3" s="1"/>
  <c r="S2930" i="3"/>
  <c r="U2930" i="3" s="1"/>
  <c r="S2931" i="3"/>
  <c r="U2931" i="3" s="1"/>
  <c r="S2932" i="3"/>
  <c r="U2932" i="3" s="1"/>
  <c r="S2933" i="3"/>
  <c r="U2933" i="3" s="1"/>
  <c r="S2934" i="3"/>
  <c r="U2934" i="3" s="1"/>
  <c r="S2935" i="3"/>
  <c r="U2935" i="3" s="1"/>
  <c r="S2936" i="3"/>
  <c r="U2936" i="3" s="1"/>
  <c r="S2937" i="3"/>
  <c r="U2937" i="3" s="1"/>
  <c r="S2938" i="3"/>
  <c r="U2938" i="3" s="1"/>
  <c r="S2939" i="3"/>
  <c r="U2939" i="3" s="1"/>
  <c r="S2940" i="3"/>
  <c r="U2940" i="3" s="1"/>
  <c r="S2941" i="3"/>
  <c r="U2941" i="3" s="1"/>
  <c r="S2942" i="3"/>
  <c r="U2942" i="3" s="1"/>
  <c r="S2943" i="3"/>
  <c r="U2943" i="3" s="1"/>
  <c r="S2944" i="3"/>
  <c r="U2944" i="3" s="1"/>
  <c r="S2945" i="3"/>
  <c r="U2945" i="3" s="1"/>
  <c r="S2946" i="3"/>
  <c r="U2946" i="3" s="1"/>
  <c r="S2947" i="3"/>
  <c r="U2947" i="3" s="1"/>
  <c r="S2948" i="3"/>
  <c r="U2948" i="3" s="1"/>
  <c r="S2949" i="3"/>
  <c r="U2949" i="3" s="1"/>
  <c r="S2950" i="3"/>
  <c r="U2950" i="3" s="1"/>
  <c r="S2951" i="3"/>
  <c r="U2951" i="3" s="1"/>
  <c r="S2952" i="3"/>
  <c r="U2952" i="3" s="1"/>
  <c r="S2953" i="3"/>
  <c r="U2953" i="3" s="1"/>
  <c r="S2954" i="3"/>
  <c r="U2954" i="3" s="1"/>
  <c r="S2955" i="3"/>
  <c r="U2955" i="3" s="1"/>
  <c r="S2956" i="3"/>
  <c r="U2956" i="3" s="1"/>
  <c r="S2957" i="3"/>
  <c r="U2957" i="3" s="1"/>
  <c r="S2958" i="3"/>
  <c r="U2958" i="3" s="1"/>
  <c r="S2959" i="3"/>
  <c r="U2959" i="3" s="1"/>
  <c r="S2960" i="3"/>
  <c r="U2960" i="3" s="1"/>
  <c r="S2961" i="3"/>
  <c r="U2961" i="3" s="1"/>
  <c r="S2962" i="3"/>
  <c r="U2962" i="3" s="1"/>
  <c r="S2963" i="3"/>
  <c r="U2963" i="3" s="1"/>
  <c r="S2964" i="3"/>
  <c r="U2964" i="3" s="1"/>
  <c r="S2965" i="3"/>
  <c r="U2965" i="3" s="1"/>
  <c r="S2966" i="3"/>
  <c r="U2966" i="3" s="1"/>
  <c r="S2967" i="3"/>
  <c r="U2967" i="3" s="1"/>
  <c r="S2968" i="3"/>
  <c r="U2968" i="3" s="1"/>
  <c r="S2969" i="3"/>
  <c r="U2969" i="3" s="1"/>
  <c r="S2970" i="3"/>
  <c r="U2970" i="3" s="1"/>
  <c r="S2971" i="3"/>
  <c r="U2971" i="3" s="1"/>
  <c r="S2972" i="3"/>
  <c r="U2972" i="3" s="1"/>
  <c r="S2974" i="3"/>
  <c r="U2974" i="3" s="1"/>
  <c r="S2975" i="3"/>
  <c r="U2975" i="3" s="1"/>
  <c r="S2976" i="3"/>
  <c r="U2976" i="3" s="1"/>
  <c r="S2977" i="3"/>
  <c r="U2977" i="3" s="1"/>
  <c r="S2979" i="3"/>
  <c r="U2979" i="3" s="1"/>
  <c r="S2980" i="3"/>
  <c r="U2980" i="3" s="1"/>
  <c r="S2981" i="3"/>
  <c r="U2981" i="3" s="1"/>
  <c r="S2982" i="3"/>
  <c r="U2982" i="3" s="1"/>
  <c r="S2983" i="3"/>
  <c r="U2983" i="3" s="1"/>
  <c r="S2984" i="3"/>
  <c r="U2984" i="3" s="1"/>
  <c r="S2985" i="3"/>
  <c r="U2985" i="3" s="1"/>
  <c r="S2986" i="3"/>
  <c r="U2986" i="3" s="1"/>
  <c r="S2987" i="3"/>
  <c r="U2987" i="3" s="1"/>
  <c r="S2988" i="3"/>
  <c r="U2988" i="3" s="1"/>
  <c r="S2989" i="3"/>
  <c r="U2989" i="3" s="1"/>
  <c r="S2990" i="3"/>
  <c r="U2990" i="3" s="1"/>
  <c r="S2991" i="3"/>
  <c r="U2991" i="3" s="1"/>
  <c r="S2992" i="3"/>
  <c r="U2992" i="3" s="1"/>
  <c r="S2993" i="3"/>
  <c r="U2993" i="3" s="1"/>
  <c r="S2994" i="3"/>
  <c r="U2994" i="3" s="1"/>
  <c r="S2995" i="3"/>
  <c r="U2995" i="3" s="1"/>
  <c r="S2996" i="3"/>
  <c r="U2996" i="3" s="1"/>
  <c r="S2998" i="3"/>
  <c r="U2998" i="3" s="1"/>
  <c r="S2999" i="3"/>
  <c r="U2999" i="3" s="1"/>
  <c r="S3000" i="3"/>
  <c r="U3000" i="3" s="1"/>
  <c r="S3001" i="3"/>
  <c r="U3001" i="3" s="1"/>
  <c r="S3002" i="3"/>
  <c r="U3002" i="3" s="1"/>
  <c r="S3003" i="3"/>
  <c r="U3003" i="3" s="1"/>
  <c r="S3004" i="3"/>
  <c r="U3004" i="3" s="1"/>
  <c r="S3005" i="3"/>
  <c r="U3005" i="3" s="1"/>
  <c r="S3006" i="3"/>
  <c r="U3006" i="3" s="1"/>
  <c r="S3007" i="3"/>
  <c r="U3007" i="3" s="1"/>
  <c r="S3008" i="3"/>
  <c r="U3008" i="3" s="1"/>
  <c r="S3009" i="3"/>
  <c r="U3009" i="3" s="1"/>
  <c r="S3010" i="3"/>
  <c r="U3010" i="3" s="1"/>
  <c r="S3011" i="3"/>
  <c r="U3011" i="3" s="1"/>
  <c r="S3012" i="3"/>
  <c r="U3012" i="3" s="1"/>
  <c r="S3013" i="3"/>
  <c r="U3013" i="3" s="1"/>
  <c r="S3014" i="3"/>
  <c r="U3014" i="3" s="1"/>
  <c r="S3015" i="3"/>
  <c r="U3015" i="3" s="1"/>
  <c r="S3016" i="3"/>
  <c r="U3016" i="3" s="1"/>
  <c r="S3017" i="3"/>
  <c r="U3017" i="3" s="1"/>
  <c r="S3018" i="3"/>
  <c r="U3018" i="3" s="1"/>
  <c r="S3019" i="3"/>
  <c r="U3019" i="3" s="1"/>
  <c r="S3020" i="3"/>
  <c r="U3020" i="3" s="1"/>
  <c r="S3021" i="3"/>
  <c r="U3021" i="3" s="1"/>
  <c r="S3022" i="3"/>
  <c r="U3022" i="3" s="1"/>
  <c r="S3023" i="3"/>
  <c r="U3023" i="3" s="1"/>
  <c r="S3024" i="3"/>
  <c r="U3024" i="3" s="1"/>
  <c r="S3025" i="3"/>
  <c r="U3025" i="3" s="1"/>
  <c r="S3027" i="3"/>
  <c r="U3027" i="3" s="1"/>
  <c r="S3028" i="3"/>
  <c r="U3028" i="3" s="1"/>
  <c r="S3029" i="3"/>
  <c r="U3029" i="3" s="1"/>
  <c r="S3030" i="3"/>
  <c r="U3030" i="3" s="1"/>
  <c r="S3031" i="3"/>
  <c r="U3031" i="3" s="1"/>
  <c r="S3032" i="3"/>
  <c r="U3032" i="3" s="1"/>
  <c r="S3033" i="3"/>
  <c r="U3033" i="3" s="1"/>
  <c r="S3034" i="3"/>
  <c r="U3034" i="3" s="1"/>
  <c r="S3035" i="3"/>
  <c r="U3035" i="3" s="1"/>
  <c r="S3036" i="3"/>
  <c r="U3036" i="3" s="1"/>
  <c r="S3037" i="3"/>
  <c r="U3037" i="3" s="1"/>
  <c r="S3038" i="3"/>
  <c r="U3038" i="3" s="1"/>
  <c r="S3039" i="3"/>
  <c r="U3039" i="3" s="1"/>
  <c r="S3040" i="3"/>
  <c r="U3040" i="3" s="1"/>
  <c r="S3041" i="3"/>
  <c r="U3041" i="3" s="1"/>
  <c r="S3042" i="3"/>
  <c r="U3042" i="3" s="1"/>
  <c r="S3043" i="3"/>
  <c r="U3043" i="3" s="1"/>
  <c r="S3044" i="3"/>
  <c r="U3044" i="3" s="1"/>
  <c r="S3045" i="3"/>
  <c r="U3045" i="3" s="1"/>
  <c r="S3046" i="3"/>
  <c r="U3046" i="3" s="1"/>
  <c r="S3047" i="3"/>
  <c r="U3047" i="3" s="1"/>
  <c r="S3048" i="3"/>
  <c r="U3048" i="3" s="1"/>
  <c r="S3049" i="3"/>
  <c r="U3049" i="3" s="1"/>
  <c r="S3050" i="3"/>
  <c r="U3050" i="3" s="1"/>
  <c r="S3051" i="3"/>
  <c r="U3051" i="3" s="1"/>
  <c r="S3052" i="3"/>
  <c r="U3052" i="3" s="1"/>
  <c r="S3053" i="3"/>
  <c r="U3053" i="3" s="1"/>
  <c r="S3054" i="3"/>
  <c r="U3054" i="3" s="1"/>
  <c r="S3055" i="3"/>
  <c r="U3055" i="3" s="1"/>
  <c r="S3056" i="3"/>
  <c r="U3056" i="3" s="1"/>
  <c r="S3057" i="3"/>
  <c r="U3057" i="3" s="1"/>
  <c r="S3058" i="3"/>
  <c r="U3058" i="3" s="1"/>
  <c r="S3059" i="3"/>
  <c r="U3059" i="3" s="1"/>
  <c r="S3060" i="3"/>
  <c r="U3060" i="3" s="1"/>
  <c r="S3061" i="3"/>
  <c r="U3061" i="3" s="1"/>
  <c r="S3062" i="3"/>
  <c r="U3062" i="3" s="1"/>
  <c r="S3063" i="3"/>
  <c r="U3063" i="3" s="1"/>
  <c r="S3064" i="3"/>
  <c r="U3064" i="3" s="1"/>
  <c r="S3065" i="3"/>
  <c r="U3065" i="3" s="1"/>
  <c r="S3066" i="3"/>
  <c r="U3066" i="3" s="1"/>
  <c r="S3067" i="3"/>
  <c r="U3067" i="3" s="1"/>
  <c r="S3068" i="3"/>
  <c r="U3068" i="3" s="1"/>
  <c r="S3069" i="3"/>
  <c r="U3069" i="3" s="1"/>
  <c r="S3070" i="3"/>
  <c r="U3070" i="3" s="1"/>
  <c r="S3071" i="3"/>
  <c r="U3071" i="3" s="1"/>
  <c r="S3072" i="3"/>
  <c r="U3072" i="3" s="1"/>
  <c r="S3073" i="3"/>
  <c r="U3073" i="3" s="1"/>
  <c r="S3074" i="3"/>
  <c r="U3074" i="3" s="1"/>
  <c r="S3075" i="3"/>
  <c r="U3075" i="3" s="1"/>
  <c r="S3076" i="3"/>
  <c r="U3076" i="3" s="1"/>
  <c r="S3077" i="3"/>
  <c r="U3077" i="3" s="1"/>
  <c r="S3078" i="3"/>
  <c r="U3078" i="3" s="1"/>
  <c r="S3079" i="3"/>
  <c r="U3079" i="3" s="1"/>
  <c r="S3080" i="3"/>
  <c r="U3080" i="3" s="1"/>
  <c r="S3081" i="3"/>
  <c r="U3081" i="3" s="1"/>
  <c r="S3082" i="3"/>
  <c r="U3082" i="3" s="1"/>
  <c r="S3083" i="3"/>
  <c r="U3083" i="3" s="1"/>
  <c r="S3084" i="3"/>
  <c r="U3084" i="3" s="1"/>
  <c r="S3085" i="3"/>
  <c r="U3085" i="3" s="1"/>
  <c r="S3086" i="3"/>
  <c r="U3086" i="3" s="1"/>
  <c r="S3087" i="3"/>
  <c r="U3087" i="3" s="1"/>
  <c r="S3088" i="3"/>
  <c r="U3088" i="3" s="1"/>
  <c r="S3089" i="3"/>
  <c r="U3089" i="3" s="1"/>
  <c r="S3090" i="3"/>
  <c r="U3090" i="3" s="1"/>
  <c r="S3091" i="3"/>
  <c r="U3091" i="3" s="1"/>
  <c r="S3092" i="3"/>
  <c r="U3092" i="3" s="1"/>
  <c r="S3093" i="3"/>
  <c r="U3093" i="3" s="1"/>
  <c r="S3094" i="3"/>
  <c r="U3094" i="3" s="1"/>
  <c r="S3095" i="3"/>
  <c r="U3095" i="3" s="1"/>
  <c r="S3096" i="3"/>
  <c r="U3096" i="3" s="1"/>
  <c r="S3097" i="3"/>
  <c r="U3097" i="3" s="1"/>
  <c r="S3098" i="3"/>
  <c r="U3098" i="3" s="1"/>
  <c r="S3099" i="3"/>
  <c r="U3099" i="3" s="1"/>
  <c r="S3100" i="3"/>
  <c r="U3100" i="3" s="1"/>
  <c r="S3101" i="3"/>
  <c r="U3101" i="3" s="1"/>
  <c r="S3102" i="3"/>
  <c r="U3102" i="3" s="1"/>
  <c r="S3103" i="3"/>
  <c r="U3103" i="3" s="1"/>
  <c r="S3104" i="3"/>
  <c r="U3104" i="3" s="1"/>
  <c r="S3105" i="3"/>
  <c r="U3105" i="3" s="1"/>
  <c r="S3106" i="3"/>
  <c r="U3106" i="3" s="1"/>
  <c r="S3107" i="3"/>
  <c r="U3107" i="3" s="1"/>
  <c r="S3108" i="3"/>
  <c r="U3108" i="3" s="1"/>
  <c r="S3109" i="3"/>
  <c r="U3109" i="3" s="1"/>
  <c r="S3110" i="3"/>
  <c r="U3110" i="3" s="1"/>
  <c r="S3111" i="3"/>
  <c r="U3111" i="3" s="1"/>
  <c r="S3112" i="3"/>
  <c r="U3112" i="3" s="1"/>
  <c r="S3113" i="3"/>
  <c r="U3113" i="3" s="1"/>
  <c r="S3114" i="3"/>
  <c r="U3114" i="3" s="1"/>
  <c r="S3115" i="3"/>
  <c r="U3115" i="3" s="1"/>
  <c r="S3116" i="3"/>
  <c r="U3116" i="3" s="1"/>
  <c r="S3117" i="3"/>
  <c r="U3117" i="3" s="1"/>
  <c r="S3118" i="3"/>
  <c r="U3118" i="3" s="1"/>
  <c r="S3119" i="3"/>
  <c r="U3119" i="3" s="1"/>
  <c r="S3120" i="3"/>
  <c r="U3120" i="3" s="1"/>
  <c r="S3121" i="3"/>
  <c r="U3121" i="3" s="1"/>
  <c r="S3122" i="3"/>
  <c r="U3122" i="3" s="1"/>
  <c r="S3123" i="3"/>
  <c r="U3123" i="3" s="1"/>
  <c r="S3124" i="3"/>
  <c r="U3124" i="3" s="1"/>
  <c r="S3125" i="3"/>
  <c r="U3125" i="3" s="1"/>
  <c r="S3126" i="3"/>
  <c r="U3126" i="3" s="1"/>
  <c r="S3127" i="3"/>
  <c r="U3127" i="3" s="1"/>
  <c r="S3128" i="3"/>
  <c r="U3128" i="3" s="1"/>
  <c r="S3129" i="3"/>
  <c r="U3129" i="3" s="1"/>
  <c r="S3130" i="3"/>
  <c r="U3130" i="3" s="1"/>
  <c r="S3131" i="3"/>
  <c r="U3131" i="3" s="1"/>
  <c r="S3132" i="3"/>
  <c r="U3132" i="3" s="1"/>
  <c r="S3133" i="3"/>
  <c r="U3133" i="3" s="1"/>
  <c r="S3134" i="3"/>
  <c r="U3134" i="3" s="1"/>
  <c r="S3135" i="3"/>
  <c r="U3135" i="3" s="1"/>
  <c r="S3136" i="3"/>
  <c r="U3136" i="3" s="1"/>
  <c r="S3137" i="3"/>
  <c r="U3137" i="3" s="1"/>
  <c r="S3138" i="3"/>
  <c r="U3138" i="3" s="1"/>
  <c r="S3139" i="3"/>
  <c r="U3139" i="3" s="1"/>
  <c r="S3140" i="3"/>
  <c r="U3140" i="3" s="1"/>
  <c r="S3141" i="3"/>
  <c r="U3141" i="3" s="1"/>
  <c r="S3142" i="3"/>
  <c r="U3142" i="3" s="1"/>
  <c r="S3143" i="3"/>
  <c r="U3143" i="3" s="1"/>
  <c r="S3144" i="3"/>
  <c r="U3144" i="3" s="1"/>
  <c r="S3145" i="3"/>
  <c r="U3145" i="3" s="1"/>
  <c r="S3146" i="3"/>
  <c r="U3146" i="3" s="1"/>
  <c r="S3147" i="3"/>
  <c r="U3147" i="3" s="1"/>
  <c r="S3148" i="3"/>
  <c r="U3148" i="3" s="1"/>
  <c r="S3149" i="3"/>
  <c r="U3149" i="3" s="1"/>
  <c r="S3150" i="3"/>
  <c r="U3150" i="3" s="1"/>
  <c r="S3151" i="3"/>
  <c r="U3151" i="3" s="1"/>
  <c r="S3152" i="3"/>
  <c r="U3152" i="3" s="1"/>
  <c r="S3153" i="3"/>
  <c r="U3153" i="3" s="1"/>
  <c r="S3154" i="3"/>
  <c r="U3154" i="3" s="1"/>
  <c r="S3155" i="3"/>
  <c r="U3155" i="3" s="1"/>
  <c r="S3156" i="3"/>
  <c r="U3156" i="3" s="1"/>
  <c r="S3157" i="3"/>
  <c r="U3157" i="3" s="1"/>
  <c r="S3158" i="3"/>
  <c r="U3158" i="3" s="1"/>
  <c r="S3159" i="3"/>
  <c r="U3159" i="3" s="1"/>
  <c r="S3160" i="3"/>
  <c r="U3160" i="3" s="1"/>
  <c r="S3161" i="3"/>
  <c r="U3161" i="3" s="1"/>
  <c r="S3162" i="3"/>
  <c r="U3162" i="3" s="1"/>
  <c r="S3163" i="3"/>
  <c r="U3163" i="3" s="1"/>
  <c r="S3164" i="3"/>
  <c r="U3164" i="3" s="1"/>
  <c r="S3165" i="3"/>
  <c r="U3165" i="3" s="1"/>
  <c r="S3166" i="3"/>
  <c r="U3166" i="3" s="1"/>
  <c r="S3167" i="3"/>
  <c r="U3167" i="3" s="1"/>
  <c r="S3168" i="3"/>
  <c r="U3168" i="3" s="1"/>
  <c r="S3169" i="3"/>
  <c r="U3169" i="3" s="1"/>
  <c r="S3170" i="3"/>
  <c r="U3170" i="3" s="1"/>
  <c r="S3171" i="3"/>
  <c r="U3171" i="3" s="1"/>
  <c r="S3172" i="3"/>
  <c r="U3172" i="3" s="1"/>
  <c r="S3173" i="3"/>
  <c r="U3173" i="3" s="1"/>
  <c r="S3174" i="3"/>
  <c r="U3174" i="3" s="1"/>
  <c r="S3175" i="3"/>
  <c r="U3175" i="3" s="1"/>
  <c r="S3176" i="3"/>
  <c r="U3176" i="3" s="1"/>
  <c r="S3177" i="3"/>
  <c r="U3177" i="3" s="1"/>
  <c r="S3178" i="3"/>
  <c r="U3178" i="3" s="1"/>
  <c r="S3179" i="3"/>
  <c r="U3179" i="3" s="1"/>
  <c r="S3180" i="3"/>
  <c r="U3180" i="3" s="1"/>
  <c r="S3181" i="3"/>
  <c r="U3181" i="3" s="1"/>
  <c r="S3182" i="3"/>
  <c r="U3182" i="3" s="1"/>
  <c r="S3183" i="3"/>
  <c r="U3183" i="3" s="1"/>
  <c r="S3184" i="3"/>
  <c r="U3184" i="3" s="1"/>
  <c r="S3185" i="3"/>
  <c r="U3185" i="3" s="1"/>
  <c r="S3186" i="3"/>
  <c r="U3186" i="3" s="1"/>
  <c r="S3187" i="3"/>
  <c r="U3187" i="3" s="1"/>
  <c r="S3188" i="3"/>
  <c r="U3188" i="3" s="1"/>
  <c r="S3189" i="3"/>
  <c r="U3189" i="3" s="1"/>
  <c r="S3190" i="3"/>
  <c r="U3190" i="3" s="1"/>
  <c r="S3191" i="3"/>
  <c r="U3191" i="3" s="1"/>
  <c r="S3192" i="3"/>
  <c r="U3192" i="3" s="1"/>
  <c r="S3193" i="3"/>
  <c r="U3193" i="3" s="1"/>
  <c r="S3194" i="3"/>
  <c r="U3194" i="3" s="1"/>
  <c r="S3195" i="3"/>
  <c r="U3195" i="3" s="1"/>
  <c r="S3196" i="3"/>
  <c r="U3196" i="3" s="1"/>
  <c r="S3197" i="3"/>
  <c r="U3197" i="3" s="1"/>
  <c r="S3198" i="3"/>
  <c r="U3198" i="3" s="1"/>
  <c r="S3199" i="3"/>
  <c r="U3199" i="3" s="1"/>
  <c r="S3200" i="3"/>
  <c r="U3200" i="3" s="1"/>
  <c r="S3201" i="3"/>
  <c r="U3201" i="3" s="1"/>
  <c r="S3202" i="3"/>
  <c r="U3202" i="3" s="1"/>
  <c r="S3203" i="3"/>
  <c r="U3203" i="3" s="1"/>
  <c r="S3204" i="3"/>
  <c r="U3204" i="3" s="1"/>
  <c r="S3205" i="3"/>
  <c r="U3205" i="3" s="1"/>
  <c r="S3206" i="3"/>
  <c r="U3206" i="3" s="1"/>
  <c r="S3207" i="3"/>
  <c r="U3207" i="3" s="1"/>
  <c r="S3208" i="3"/>
  <c r="U3208" i="3" s="1"/>
  <c r="S3209" i="3"/>
  <c r="U3209" i="3" s="1"/>
  <c r="S3210" i="3"/>
  <c r="U3210" i="3" s="1"/>
  <c r="S3211" i="3"/>
  <c r="U3211" i="3" s="1"/>
  <c r="S3212" i="3"/>
  <c r="U3212" i="3" s="1"/>
  <c r="S3213" i="3"/>
  <c r="U3213" i="3" s="1"/>
  <c r="S3214" i="3"/>
  <c r="U3214" i="3" s="1"/>
  <c r="S3215" i="3"/>
  <c r="U3215" i="3" s="1"/>
  <c r="S3216" i="3"/>
  <c r="U3216" i="3" s="1"/>
  <c r="S3217" i="3"/>
  <c r="U3217" i="3" s="1"/>
  <c r="S3218" i="3"/>
  <c r="U3218" i="3" s="1"/>
  <c r="S3219" i="3"/>
  <c r="U3219" i="3" s="1"/>
  <c r="S3220" i="3"/>
  <c r="U3220" i="3" s="1"/>
  <c r="S3221" i="3"/>
  <c r="U3221" i="3" s="1"/>
  <c r="S3222" i="3"/>
  <c r="U3222" i="3" s="1"/>
  <c r="S3223" i="3"/>
  <c r="U3223" i="3" s="1"/>
  <c r="S3224" i="3"/>
  <c r="U3224" i="3" s="1"/>
  <c r="S3225" i="3"/>
  <c r="U3225" i="3" s="1"/>
  <c r="S3226" i="3"/>
  <c r="U3226" i="3" s="1"/>
  <c r="S3227" i="3"/>
  <c r="U3227" i="3" s="1"/>
  <c r="S3228" i="3"/>
  <c r="U3228" i="3" s="1"/>
  <c r="S3229" i="3"/>
  <c r="U3229" i="3" s="1"/>
  <c r="S3230" i="3"/>
  <c r="U3230" i="3" s="1"/>
  <c r="S3231" i="3"/>
  <c r="U3231" i="3" s="1"/>
  <c r="S3232" i="3"/>
  <c r="U3232" i="3" s="1"/>
  <c r="S3233" i="3"/>
  <c r="U3233" i="3" s="1"/>
  <c r="S3234" i="3"/>
  <c r="U3234" i="3" s="1"/>
  <c r="S3235" i="3"/>
  <c r="U3235" i="3" s="1"/>
  <c r="S3236" i="3"/>
  <c r="U3236" i="3" s="1"/>
  <c r="S3237" i="3"/>
  <c r="U3237" i="3" s="1"/>
  <c r="S3238" i="3"/>
  <c r="U3238" i="3" s="1"/>
  <c r="S3239" i="3"/>
  <c r="U3239" i="3" s="1"/>
  <c r="S3240" i="3"/>
  <c r="U3240" i="3" s="1"/>
  <c r="S3241" i="3"/>
  <c r="U3241" i="3" s="1"/>
  <c r="S3242" i="3"/>
  <c r="U3242" i="3" s="1"/>
  <c r="S3243" i="3"/>
  <c r="U3243" i="3" s="1"/>
  <c r="S3244" i="3"/>
  <c r="U3244" i="3" s="1"/>
  <c r="S3245" i="3"/>
  <c r="U3245" i="3" s="1"/>
  <c r="S3246" i="3"/>
  <c r="U3246" i="3" s="1"/>
  <c r="S3247" i="3"/>
  <c r="U3247" i="3" s="1"/>
  <c r="S3248" i="3"/>
  <c r="U3248" i="3" s="1"/>
  <c r="S3249" i="3"/>
  <c r="U3249" i="3" s="1"/>
  <c r="S3250" i="3"/>
  <c r="U3250" i="3" s="1"/>
  <c r="S3251" i="3"/>
  <c r="U3251" i="3" s="1"/>
  <c r="S3252" i="3"/>
  <c r="U3252" i="3" s="1"/>
  <c r="S3253" i="3"/>
  <c r="U3253" i="3" s="1"/>
  <c r="S3254" i="3"/>
  <c r="U3254" i="3" s="1"/>
  <c r="S3255" i="3"/>
  <c r="U3255" i="3" s="1"/>
  <c r="S3256" i="3"/>
  <c r="U3256" i="3" s="1"/>
  <c r="S3257" i="3"/>
  <c r="U3257" i="3" s="1"/>
  <c r="S3258" i="3"/>
  <c r="U3258" i="3" s="1"/>
  <c r="S3259" i="3"/>
  <c r="U3259" i="3" s="1"/>
  <c r="S3260" i="3"/>
  <c r="U3260" i="3" s="1"/>
  <c r="S3261" i="3"/>
  <c r="U3261" i="3" s="1"/>
  <c r="S3262" i="3"/>
  <c r="U3262" i="3" s="1"/>
  <c r="S3263" i="3"/>
  <c r="U3263" i="3" s="1"/>
  <c r="S3264" i="3"/>
  <c r="U3264" i="3" s="1"/>
  <c r="S3265" i="3"/>
  <c r="U3265" i="3" s="1"/>
  <c r="S3266" i="3"/>
  <c r="U3266" i="3" s="1"/>
  <c r="S3267" i="3"/>
  <c r="U3267" i="3" s="1"/>
  <c r="S3268" i="3"/>
  <c r="U3268" i="3" s="1"/>
  <c r="S3269" i="3"/>
  <c r="U3269" i="3" s="1"/>
  <c r="S3270" i="3"/>
  <c r="U3270" i="3" s="1"/>
  <c r="S3271" i="3"/>
  <c r="U3271" i="3" s="1"/>
  <c r="S3272" i="3"/>
  <c r="U3272" i="3" s="1"/>
  <c r="S3273" i="3"/>
  <c r="U3273" i="3" s="1"/>
  <c r="S3274" i="3"/>
  <c r="U3274" i="3" s="1"/>
  <c r="S3275" i="3"/>
  <c r="U3275" i="3" s="1"/>
  <c r="S3276" i="3"/>
  <c r="U3276" i="3" s="1"/>
  <c r="S3277" i="3"/>
  <c r="U3277" i="3" s="1"/>
  <c r="S3278" i="3"/>
  <c r="U3278" i="3" s="1"/>
  <c r="S3279" i="3"/>
  <c r="U3279" i="3" s="1"/>
  <c r="S3280" i="3"/>
  <c r="U3280" i="3" s="1"/>
  <c r="S3281" i="3"/>
  <c r="U3281" i="3" s="1"/>
  <c r="S3282" i="3"/>
  <c r="U3282" i="3" s="1"/>
  <c r="S3283" i="3"/>
  <c r="U3283" i="3" s="1"/>
  <c r="S3284" i="3"/>
  <c r="U3284" i="3" s="1"/>
  <c r="S3285" i="3"/>
  <c r="U3285" i="3" s="1"/>
  <c r="S3286" i="3"/>
  <c r="U3286" i="3" s="1"/>
  <c r="S3287" i="3"/>
  <c r="U3287" i="3" s="1"/>
  <c r="S3288" i="3"/>
  <c r="U3288" i="3" s="1"/>
  <c r="S3289" i="3"/>
  <c r="U3289" i="3" s="1"/>
  <c r="S3290" i="3"/>
  <c r="U3290" i="3" s="1"/>
  <c r="S3291" i="3"/>
  <c r="U3291" i="3" s="1"/>
  <c r="S3292" i="3"/>
  <c r="U3292" i="3" s="1"/>
  <c r="S3293" i="3"/>
  <c r="U3293" i="3" s="1"/>
  <c r="S3294" i="3"/>
  <c r="U3294" i="3" s="1"/>
  <c r="S3295" i="3"/>
  <c r="U3295" i="3" s="1"/>
  <c r="S3296" i="3"/>
  <c r="U3296" i="3" s="1"/>
  <c r="S3297" i="3"/>
  <c r="U3297" i="3" s="1"/>
  <c r="S3298" i="3"/>
  <c r="U3298" i="3" s="1"/>
  <c r="S3299" i="3"/>
  <c r="U3299" i="3" s="1"/>
  <c r="S3300" i="3"/>
  <c r="U3300" i="3" s="1"/>
  <c r="S3301" i="3"/>
  <c r="U3301" i="3" s="1"/>
  <c r="S3302" i="3"/>
  <c r="U3302" i="3" s="1"/>
  <c r="S3303" i="3"/>
  <c r="U3303" i="3" s="1"/>
  <c r="S3304" i="3"/>
  <c r="U3304" i="3" s="1"/>
  <c r="S3305" i="3"/>
  <c r="U3305" i="3" s="1"/>
  <c r="S3306" i="3"/>
  <c r="U3306" i="3" s="1"/>
  <c r="S3307" i="3"/>
  <c r="U3307" i="3" s="1"/>
  <c r="S3308" i="3"/>
  <c r="U3308" i="3" s="1"/>
  <c r="S3309" i="3"/>
  <c r="U3309" i="3" s="1"/>
  <c r="S3310" i="3"/>
  <c r="U3310" i="3" s="1"/>
  <c r="S3311" i="3"/>
  <c r="U3311" i="3" s="1"/>
  <c r="S3312" i="3"/>
  <c r="U3312" i="3" s="1"/>
  <c r="S3313" i="3"/>
  <c r="U3313" i="3" s="1"/>
  <c r="S3314" i="3"/>
  <c r="U3314" i="3" s="1"/>
  <c r="S3315" i="3"/>
  <c r="U3315" i="3" s="1"/>
  <c r="S3316" i="3"/>
  <c r="U3316" i="3" s="1"/>
  <c r="S3317" i="3"/>
  <c r="U3317" i="3" s="1"/>
  <c r="S3318" i="3"/>
  <c r="U3318" i="3" s="1"/>
  <c r="S3319" i="3"/>
  <c r="U3319" i="3" s="1"/>
  <c r="S3320" i="3"/>
  <c r="U3320" i="3" s="1"/>
  <c r="S3321" i="3"/>
  <c r="U3321" i="3" s="1"/>
  <c r="S3322" i="3"/>
  <c r="U3322" i="3" s="1"/>
  <c r="S3323" i="3"/>
  <c r="U3323" i="3" s="1"/>
  <c r="S3324" i="3"/>
  <c r="U3324" i="3" s="1"/>
  <c r="S3325" i="3"/>
  <c r="U3325" i="3" s="1"/>
  <c r="S3326" i="3"/>
  <c r="U3326" i="3" s="1"/>
  <c r="S3327" i="3"/>
  <c r="U3327" i="3" s="1"/>
  <c r="S3328" i="3"/>
  <c r="U3328" i="3" s="1"/>
  <c r="S3329" i="3"/>
  <c r="U3329" i="3" s="1"/>
  <c r="S3330" i="3"/>
  <c r="U3330" i="3" s="1"/>
  <c r="S3331" i="3"/>
  <c r="U3331" i="3" s="1"/>
  <c r="S3332" i="3"/>
  <c r="U3332" i="3" s="1"/>
  <c r="S3333" i="3"/>
  <c r="U3333" i="3" s="1"/>
  <c r="S3334" i="3"/>
  <c r="U3334" i="3" s="1"/>
  <c r="S3335" i="3"/>
  <c r="U3335" i="3" s="1"/>
  <c r="S3336" i="3"/>
  <c r="U3336" i="3" s="1"/>
  <c r="S3337" i="3"/>
  <c r="U3337" i="3" s="1"/>
  <c r="S3338" i="3"/>
  <c r="U3338" i="3" s="1"/>
  <c r="S3339" i="3"/>
  <c r="U3339" i="3" s="1"/>
  <c r="S3340" i="3"/>
  <c r="U3340" i="3" s="1"/>
  <c r="S3341" i="3"/>
  <c r="U3341" i="3" s="1"/>
  <c r="S3342" i="3"/>
  <c r="U3342" i="3" s="1"/>
  <c r="S3343" i="3"/>
  <c r="U3343" i="3" s="1"/>
  <c r="S3344" i="3"/>
  <c r="U3344" i="3" s="1"/>
  <c r="S3345" i="3"/>
  <c r="U3345" i="3" s="1"/>
  <c r="S3346" i="3"/>
  <c r="U3346" i="3" s="1"/>
  <c r="S3347" i="3"/>
  <c r="U3347" i="3" s="1"/>
  <c r="S3348" i="3"/>
  <c r="U3348" i="3" s="1"/>
  <c r="S3349" i="3"/>
  <c r="U3349" i="3" s="1"/>
  <c r="S3350" i="3"/>
  <c r="U3350" i="3" s="1"/>
  <c r="S3351" i="3"/>
  <c r="U3351" i="3" s="1"/>
  <c r="S3352" i="3"/>
  <c r="U3352" i="3" s="1"/>
  <c r="S3353" i="3"/>
  <c r="U3353" i="3" s="1"/>
  <c r="S3354" i="3"/>
  <c r="U3354" i="3" s="1"/>
  <c r="S3355" i="3"/>
  <c r="U3355" i="3" s="1"/>
  <c r="S3356" i="3"/>
  <c r="U3356" i="3" s="1"/>
  <c r="S3357" i="3"/>
  <c r="U3357" i="3" s="1"/>
  <c r="S3358" i="3"/>
  <c r="U3358" i="3" s="1"/>
  <c r="S3359" i="3"/>
  <c r="U3359" i="3" s="1"/>
  <c r="S3360" i="3"/>
  <c r="U3360" i="3" s="1"/>
  <c r="S3361" i="3"/>
  <c r="U3361" i="3" s="1"/>
  <c r="S3362" i="3"/>
  <c r="U3362" i="3" s="1"/>
  <c r="S3363" i="3"/>
  <c r="U3363" i="3" s="1"/>
  <c r="S3364" i="3"/>
  <c r="U3364" i="3" s="1"/>
  <c r="S3365" i="3"/>
  <c r="U3365" i="3" s="1"/>
  <c r="S3366" i="3"/>
  <c r="U3366" i="3" s="1"/>
  <c r="S3367" i="3"/>
  <c r="U3367" i="3" s="1"/>
  <c r="S3368" i="3"/>
  <c r="U3368" i="3" s="1"/>
  <c r="S3369" i="3"/>
  <c r="U3369" i="3" s="1"/>
  <c r="S3370" i="3"/>
  <c r="U3370" i="3" s="1"/>
  <c r="S3371" i="3"/>
  <c r="U3371" i="3" s="1"/>
  <c r="S3372" i="3"/>
  <c r="U3372" i="3" s="1"/>
  <c r="S3373" i="3"/>
  <c r="U3373" i="3" s="1"/>
  <c r="S3374" i="3"/>
  <c r="U3374" i="3" s="1"/>
  <c r="S3375" i="3"/>
  <c r="U3375" i="3" s="1"/>
  <c r="S3376" i="3"/>
  <c r="U3376" i="3" s="1"/>
  <c r="S3377" i="3"/>
  <c r="U3377" i="3" s="1"/>
  <c r="S3378" i="3"/>
  <c r="U3378" i="3" s="1"/>
  <c r="S3379" i="3"/>
  <c r="U3379" i="3" s="1"/>
  <c r="S3380" i="3"/>
  <c r="U3380" i="3" s="1"/>
  <c r="S3381" i="3"/>
  <c r="U3381" i="3" s="1"/>
  <c r="S3382" i="3"/>
  <c r="U3382" i="3" s="1"/>
  <c r="S3383" i="3"/>
  <c r="U3383" i="3" s="1"/>
  <c r="S3384" i="3"/>
  <c r="U3384" i="3" s="1"/>
  <c r="S3385" i="3"/>
  <c r="U3385" i="3" s="1"/>
  <c r="S3386" i="3"/>
  <c r="U3386" i="3" s="1"/>
  <c r="S3387" i="3"/>
  <c r="U3387" i="3" s="1"/>
  <c r="S3388" i="3"/>
  <c r="U3388" i="3" s="1"/>
  <c r="S3389" i="3"/>
  <c r="U3389" i="3" s="1"/>
  <c r="S3390" i="3"/>
  <c r="U3390" i="3" s="1"/>
  <c r="S3391" i="3"/>
  <c r="U3391" i="3" s="1"/>
  <c r="S3392" i="3"/>
  <c r="U3392" i="3" s="1"/>
  <c r="S3393" i="3"/>
  <c r="U3393" i="3" s="1"/>
  <c r="S3394" i="3"/>
  <c r="U3394" i="3" s="1"/>
  <c r="S3395" i="3"/>
  <c r="U3395" i="3" s="1"/>
  <c r="S3396" i="3"/>
  <c r="U3396" i="3" s="1"/>
  <c r="S3397" i="3"/>
  <c r="U3397" i="3" s="1"/>
  <c r="S3398" i="3"/>
  <c r="U3398" i="3" s="1"/>
  <c r="S3399" i="3"/>
  <c r="U3399" i="3" s="1"/>
  <c r="S3400" i="3"/>
  <c r="U3400" i="3" s="1"/>
  <c r="S3401" i="3"/>
  <c r="U3401" i="3" s="1"/>
  <c r="S3402" i="3"/>
  <c r="U3402" i="3" s="1"/>
  <c r="S3403" i="3"/>
  <c r="U3403" i="3" s="1"/>
  <c r="S3404" i="3"/>
  <c r="U3404" i="3" s="1"/>
  <c r="S3405" i="3"/>
  <c r="U3405" i="3" s="1"/>
  <c r="S3406" i="3"/>
  <c r="U3406" i="3" s="1"/>
  <c r="S3407" i="3"/>
  <c r="U3407" i="3" s="1"/>
  <c r="S3408" i="3"/>
  <c r="U3408" i="3" s="1"/>
  <c r="S3409" i="3"/>
  <c r="U3409" i="3" s="1"/>
  <c r="S3410" i="3"/>
  <c r="U3410" i="3" s="1"/>
  <c r="S3411" i="3"/>
  <c r="U3411" i="3" s="1"/>
  <c r="S3412" i="3"/>
  <c r="U3412" i="3" s="1"/>
  <c r="S3413" i="3"/>
  <c r="U3413" i="3" s="1"/>
  <c r="S3414" i="3"/>
  <c r="U3414" i="3" s="1"/>
  <c r="S3415" i="3"/>
  <c r="U3415" i="3" s="1"/>
  <c r="S3416" i="3"/>
  <c r="U3416" i="3" s="1"/>
  <c r="S3417" i="3"/>
  <c r="U3417" i="3" s="1"/>
  <c r="S3418" i="3"/>
  <c r="U3418" i="3" s="1"/>
  <c r="S3419" i="3"/>
  <c r="U3419" i="3" s="1"/>
  <c r="S3420" i="3"/>
  <c r="U3420" i="3" s="1"/>
  <c r="S3421" i="3"/>
  <c r="U3421" i="3" s="1"/>
  <c r="S3422" i="3"/>
  <c r="U3422" i="3" s="1"/>
  <c r="S3423" i="3"/>
  <c r="U3423" i="3" s="1"/>
  <c r="S3424" i="3"/>
  <c r="U3424" i="3" s="1"/>
  <c r="S3425" i="3"/>
  <c r="U3425" i="3" s="1"/>
  <c r="S3426" i="3"/>
  <c r="U3426" i="3" s="1"/>
  <c r="S3427" i="3"/>
  <c r="U3427" i="3" s="1"/>
  <c r="S3428" i="3"/>
  <c r="U3428" i="3" s="1"/>
  <c r="S3429" i="3"/>
  <c r="U3429" i="3" s="1"/>
  <c r="S3430" i="3"/>
  <c r="U3430" i="3" s="1"/>
  <c r="S3431" i="3"/>
  <c r="U3431" i="3" s="1"/>
  <c r="S3432" i="3"/>
  <c r="U3432" i="3" s="1"/>
  <c r="S3433" i="3"/>
  <c r="U3433" i="3" s="1"/>
  <c r="S3434" i="3"/>
  <c r="U3434" i="3" s="1"/>
  <c r="S3435" i="3"/>
  <c r="U3435" i="3" s="1"/>
  <c r="S3436" i="3"/>
  <c r="U3436" i="3" s="1"/>
  <c r="S3437" i="3"/>
  <c r="U3437" i="3" s="1"/>
  <c r="S3438" i="3"/>
  <c r="U3438" i="3" s="1"/>
  <c r="S3439" i="3"/>
  <c r="U3439" i="3" s="1"/>
  <c r="S3440" i="3"/>
  <c r="U3440" i="3" s="1"/>
  <c r="S3441" i="3"/>
  <c r="U3441" i="3" s="1"/>
  <c r="S3442" i="3"/>
  <c r="U3442" i="3" s="1"/>
  <c r="S3443" i="3"/>
  <c r="U3443" i="3" s="1"/>
  <c r="S3444" i="3"/>
  <c r="U3444" i="3" s="1"/>
  <c r="S3445" i="3"/>
  <c r="U3445" i="3" s="1"/>
  <c r="S3446" i="3"/>
  <c r="U3446" i="3" s="1"/>
  <c r="S3447" i="3"/>
  <c r="U3447" i="3" s="1"/>
  <c r="S3448" i="3"/>
  <c r="U3448" i="3" s="1"/>
  <c r="S3449" i="3"/>
  <c r="U3449" i="3" s="1"/>
  <c r="S3450" i="3"/>
  <c r="U3450" i="3" s="1"/>
  <c r="S3451" i="3"/>
  <c r="U3451" i="3" s="1"/>
  <c r="S3452" i="3"/>
  <c r="U3452" i="3" s="1"/>
  <c r="S3453" i="3"/>
  <c r="U3453" i="3" s="1"/>
  <c r="S3454" i="3"/>
  <c r="U3454" i="3" s="1"/>
  <c r="S3455" i="3"/>
  <c r="U3455" i="3" s="1"/>
  <c r="S3456" i="3"/>
  <c r="U3456" i="3" s="1"/>
  <c r="S3457" i="3"/>
  <c r="U3457" i="3" s="1"/>
  <c r="S3458" i="3"/>
  <c r="U3458" i="3" s="1"/>
  <c r="S3459" i="3"/>
  <c r="U3459" i="3" s="1"/>
  <c r="S3460" i="3"/>
  <c r="U3460" i="3" s="1"/>
  <c r="S3461" i="3"/>
  <c r="U3461" i="3" s="1"/>
  <c r="S3462" i="3"/>
  <c r="U3462" i="3" s="1"/>
  <c r="S3463" i="3"/>
  <c r="U3463" i="3" s="1"/>
  <c r="S3464" i="3"/>
  <c r="U3464" i="3" s="1"/>
  <c r="S3465" i="3"/>
  <c r="U3465" i="3" s="1"/>
  <c r="S3466" i="3"/>
  <c r="U3466" i="3" s="1"/>
  <c r="S3467" i="3"/>
  <c r="U3467" i="3" s="1"/>
  <c r="S3468" i="3"/>
  <c r="U3468" i="3" s="1"/>
  <c r="S3469" i="3"/>
  <c r="U3469" i="3" s="1"/>
  <c r="S3470" i="3"/>
  <c r="U3470" i="3" s="1"/>
  <c r="S3471" i="3"/>
  <c r="U3471" i="3" s="1"/>
  <c r="S3472" i="3"/>
  <c r="U3472" i="3" s="1"/>
  <c r="S3473" i="3"/>
  <c r="U3473" i="3" s="1"/>
  <c r="S3474" i="3"/>
  <c r="U3474" i="3" s="1"/>
  <c r="S3475" i="3"/>
  <c r="U3475" i="3" s="1"/>
  <c r="S3476" i="3"/>
  <c r="U3476" i="3" s="1"/>
  <c r="S3477" i="3"/>
  <c r="U3477" i="3" s="1"/>
  <c r="S3478" i="3"/>
  <c r="U3478" i="3" s="1"/>
  <c r="S3479" i="3"/>
  <c r="U3479" i="3" s="1"/>
  <c r="S3480" i="3"/>
  <c r="U3480" i="3" s="1"/>
  <c r="S3481" i="3"/>
  <c r="U3481" i="3" s="1"/>
  <c r="S3482" i="3"/>
  <c r="U3482" i="3" s="1"/>
  <c r="S3483" i="3"/>
  <c r="U3483" i="3" s="1"/>
  <c r="S3484" i="3"/>
  <c r="U3484" i="3" s="1"/>
  <c r="S3485" i="3"/>
  <c r="U3485" i="3" s="1"/>
  <c r="S3486" i="3"/>
  <c r="U3486" i="3" s="1"/>
  <c r="S3487" i="3"/>
  <c r="U3487" i="3" s="1"/>
  <c r="S3488" i="3"/>
  <c r="U3488" i="3" s="1"/>
  <c r="S3489" i="3"/>
  <c r="U3489" i="3" s="1"/>
  <c r="S3490" i="3"/>
  <c r="U3490" i="3" s="1"/>
  <c r="S3491" i="3"/>
  <c r="U3491" i="3" s="1"/>
  <c r="S3492" i="3"/>
  <c r="U3492" i="3" s="1"/>
  <c r="S3493" i="3"/>
  <c r="U3493" i="3" s="1"/>
  <c r="S3494" i="3"/>
  <c r="U3494" i="3" s="1"/>
  <c r="S3495" i="3"/>
  <c r="U3495" i="3" s="1"/>
  <c r="S3496" i="3"/>
  <c r="U3496" i="3" s="1"/>
  <c r="S3497" i="3"/>
  <c r="U3497" i="3" s="1"/>
  <c r="S3498" i="3"/>
  <c r="U3498" i="3" s="1"/>
  <c r="S3499" i="3"/>
  <c r="U3499" i="3" s="1"/>
  <c r="S3500" i="3"/>
  <c r="U3500" i="3" s="1"/>
  <c r="S3501" i="3"/>
  <c r="U3501" i="3" s="1"/>
  <c r="S3502" i="3"/>
  <c r="U3502" i="3" s="1"/>
  <c r="S3503" i="3"/>
  <c r="U3503" i="3" s="1"/>
  <c r="S3504" i="3"/>
  <c r="U3504" i="3" s="1"/>
  <c r="S3505" i="3"/>
  <c r="U3505" i="3" s="1"/>
  <c r="S3506" i="3"/>
  <c r="U3506" i="3" s="1"/>
  <c r="S3507" i="3"/>
  <c r="U3507" i="3" s="1"/>
  <c r="S3508" i="3"/>
  <c r="U3508" i="3" s="1"/>
  <c r="S3509" i="3"/>
  <c r="U3509" i="3" s="1"/>
  <c r="S3510" i="3"/>
  <c r="U3510" i="3" s="1"/>
  <c r="S3511" i="3"/>
  <c r="U3511" i="3" s="1"/>
  <c r="S3512" i="3"/>
  <c r="U3512" i="3" s="1"/>
  <c r="S3513" i="3"/>
  <c r="U3513" i="3" s="1"/>
  <c r="S3514" i="3"/>
  <c r="U3514" i="3" s="1"/>
  <c r="S3515" i="3"/>
  <c r="U3515" i="3" s="1"/>
  <c r="S3516" i="3"/>
  <c r="U3516" i="3" s="1"/>
  <c r="S3517" i="3"/>
  <c r="U3517" i="3" s="1"/>
  <c r="S3518" i="3"/>
  <c r="U3518" i="3" s="1"/>
  <c r="S3519" i="3"/>
  <c r="U3519" i="3" s="1"/>
  <c r="S3520" i="3"/>
  <c r="U3520" i="3" s="1"/>
  <c r="S3521" i="3"/>
  <c r="U3521" i="3" s="1"/>
  <c r="S3522" i="3"/>
  <c r="U3522" i="3" s="1"/>
  <c r="S3523" i="3"/>
  <c r="U3523" i="3" s="1"/>
  <c r="S3524" i="3"/>
  <c r="U3524" i="3" s="1"/>
  <c r="S3525" i="3"/>
  <c r="U3525" i="3" s="1"/>
  <c r="S3526" i="3"/>
  <c r="U3526" i="3" s="1"/>
  <c r="S3527" i="3"/>
  <c r="U3527" i="3" s="1"/>
  <c r="S3528" i="3"/>
  <c r="U3528" i="3" s="1"/>
  <c r="S3529" i="3"/>
  <c r="U3529" i="3" s="1"/>
  <c r="S3530" i="3"/>
  <c r="U3530" i="3" s="1"/>
  <c r="S3531" i="3"/>
  <c r="U3531" i="3" s="1"/>
  <c r="S3532" i="3"/>
  <c r="U3532" i="3" s="1"/>
  <c r="S3533" i="3"/>
  <c r="U3533" i="3" s="1"/>
  <c r="S3534" i="3"/>
  <c r="U3534" i="3" s="1"/>
  <c r="S3535" i="3"/>
  <c r="U3535" i="3" s="1"/>
  <c r="S3536" i="3"/>
  <c r="U3536" i="3" s="1"/>
  <c r="S3537" i="3"/>
  <c r="U3537" i="3" s="1"/>
  <c r="S3538" i="3"/>
  <c r="U3538" i="3" s="1"/>
  <c r="R3" i="3"/>
  <c r="R4" i="3"/>
  <c r="R5" i="3"/>
  <c r="R6" i="3"/>
  <c r="R7" i="3"/>
  <c r="R8" i="3"/>
  <c r="R9" i="3"/>
  <c r="R10" i="3"/>
  <c r="R11" i="3"/>
  <c r="R12" i="3"/>
  <c r="R13" i="3"/>
  <c r="R14" i="3"/>
  <c r="R15" i="3"/>
  <c r="R16" i="3"/>
  <c r="R17" i="3"/>
  <c r="R18" i="3"/>
  <c r="R19" i="3"/>
  <c r="R20" i="3"/>
  <c r="R21" i="3"/>
  <c r="R22" i="3"/>
  <c r="R23" i="3"/>
  <c r="R24" i="3"/>
  <c r="R25" i="3"/>
  <c r="R26" i="3"/>
  <c r="R27" i="3"/>
  <c r="R28" i="3"/>
  <c r="R29" i="3"/>
  <c r="T29" i="3" s="1"/>
  <c r="V29" i="3" s="1"/>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S1411" i="3" s="1"/>
  <c r="U1411" i="3" s="1"/>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S1469" i="3" s="1"/>
  <c r="U1469" i="3" s="1"/>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S1843" i="3" s="1"/>
  <c r="U1843" i="3" s="1"/>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S2080" i="3" s="1"/>
  <c r="U2080" i="3" s="1"/>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S2130" i="3" s="1"/>
  <c r="U2130" i="3" s="1"/>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S2538" i="3" s="1"/>
  <c r="U2538" i="3" s="1"/>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S2973" i="3" s="1"/>
  <c r="U2973" i="3" s="1"/>
  <c r="R2974" i="3"/>
  <c r="R2975" i="3"/>
  <c r="R2976" i="3"/>
  <c r="R2977" i="3"/>
  <c r="R2978" i="3"/>
  <c r="S2978" i="3" s="1"/>
  <c r="U2978" i="3" s="1"/>
  <c r="R2979" i="3"/>
  <c r="R2980" i="3"/>
  <c r="R2981" i="3"/>
  <c r="R2982" i="3"/>
  <c r="R2983" i="3"/>
  <c r="R2984" i="3"/>
  <c r="R2985" i="3"/>
  <c r="R2986" i="3"/>
  <c r="R2987" i="3"/>
  <c r="R2988" i="3"/>
  <c r="R2989" i="3"/>
  <c r="R2990" i="3"/>
  <c r="R2991" i="3"/>
  <c r="R2992" i="3"/>
  <c r="R2993" i="3"/>
  <c r="R2994" i="3"/>
  <c r="R2995" i="3"/>
  <c r="R2996" i="3"/>
  <c r="T2996" i="5" s="1"/>
  <c r="U2996" i="5" s="1"/>
  <c r="R2997" i="3"/>
  <c r="T2997" i="5" s="1"/>
  <c r="R2998" i="3"/>
  <c r="T2998" i="5" s="1"/>
  <c r="U2998" i="5" s="1"/>
  <c r="R2999" i="3"/>
  <c r="R3000" i="3"/>
  <c r="T3000" i="5" s="1"/>
  <c r="U3000" i="5" s="1"/>
  <c r="R3001" i="3"/>
  <c r="T3001" i="5" s="1"/>
  <c r="U3001" i="5" s="1"/>
  <c r="R3002" i="3"/>
  <c r="T3002" i="5" s="1"/>
  <c r="U3002" i="5" s="1"/>
  <c r="R3003" i="3"/>
  <c r="R3004" i="3"/>
  <c r="T3004" i="5" s="1"/>
  <c r="U3004" i="5" s="1"/>
  <c r="R3005" i="3"/>
  <c r="T3005" i="5" s="1"/>
  <c r="U3005" i="5" s="1"/>
  <c r="R3006" i="3"/>
  <c r="T3006" i="5" s="1"/>
  <c r="U3006" i="5" s="1"/>
  <c r="R3007" i="3"/>
  <c r="R3008" i="3"/>
  <c r="T3008" i="5" s="1"/>
  <c r="U3008" i="5" s="1"/>
  <c r="R3009" i="3"/>
  <c r="T3009" i="5" s="1"/>
  <c r="U3009" i="5" s="1"/>
  <c r="R3010" i="3"/>
  <c r="T3010" i="5" s="1"/>
  <c r="U3010" i="5" s="1"/>
  <c r="R3011" i="3"/>
  <c r="R3012" i="3"/>
  <c r="T3012" i="5" s="1"/>
  <c r="U3012" i="5" s="1"/>
  <c r="R3013" i="3"/>
  <c r="T3013" i="5" s="1"/>
  <c r="U3013" i="5" s="1"/>
  <c r="R3014" i="3"/>
  <c r="T3014" i="5" s="1"/>
  <c r="U3014" i="5" s="1"/>
  <c r="R3015" i="3"/>
  <c r="R3016" i="3"/>
  <c r="T3016" i="5" s="1"/>
  <c r="U3016" i="5" s="1"/>
  <c r="R3017" i="3"/>
  <c r="T3017" i="5" s="1"/>
  <c r="U3017" i="5" s="1"/>
  <c r="R3018" i="3"/>
  <c r="T3018" i="5" s="1"/>
  <c r="U3018" i="5" s="1"/>
  <c r="R3019" i="3"/>
  <c r="R3020" i="3"/>
  <c r="T3020" i="5" s="1"/>
  <c r="U3020" i="5" s="1"/>
  <c r="R3021" i="3"/>
  <c r="T3021" i="5" s="1"/>
  <c r="U3021" i="5" s="1"/>
  <c r="R3022" i="3"/>
  <c r="T3022" i="5" s="1"/>
  <c r="U3022" i="5" s="1"/>
  <c r="R3023" i="3"/>
  <c r="R3024" i="3"/>
  <c r="T3024" i="5" s="1"/>
  <c r="U3024" i="5" s="1"/>
  <c r="R3025" i="3"/>
  <c r="T3025" i="5" s="1"/>
  <c r="U3025" i="5" s="1"/>
  <c r="R3026" i="3"/>
  <c r="T3026" i="5" s="1"/>
  <c r="R3027" i="3"/>
  <c r="R3028" i="3"/>
  <c r="T3028" i="5" s="1"/>
  <c r="U3028" i="5" s="1"/>
  <c r="R3029" i="3"/>
  <c r="T3029" i="5" s="1"/>
  <c r="U3029" i="5" s="1"/>
  <c r="R3030" i="3"/>
  <c r="T3030" i="5" s="1"/>
  <c r="U3030" i="5" s="1"/>
  <c r="R3031" i="3"/>
  <c r="R3032" i="3"/>
  <c r="T3032" i="5" s="1"/>
  <c r="U3032" i="5" s="1"/>
  <c r="R3033" i="3"/>
  <c r="T3033" i="5" s="1"/>
  <c r="U3033" i="5" s="1"/>
  <c r="R3034" i="3"/>
  <c r="T3034" i="5" s="1"/>
  <c r="U3034" i="5" s="1"/>
  <c r="R3035" i="3"/>
  <c r="R3036" i="3"/>
  <c r="T3036" i="5" s="1"/>
  <c r="U3036" i="5" s="1"/>
  <c r="R3037" i="3"/>
  <c r="T3037" i="5" s="1"/>
  <c r="U3037" i="5" s="1"/>
  <c r="R3038" i="3"/>
  <c r="T3038" i="5" s="1"/>
  <c r="U3038" i="5" s="1"/>
  <c r="R3039" i="3"/>
  <c r="R3040" i="3"/>
  <c r="T3040" i="5" s="1"/>
  <c r="U3040" i="5" s="1"/>
  <c r="R3041" i="3"/>
  <c r="T3041" i="5" s="1"/>
  <c r="U3041" i="5" s="1"/>
  <c r="R3042" i="3"/>
  <c r="T3042" i="5" s="1"/>
  <c r="U3042" i="5" s="1"/>
  <c r="R3043" i="3"/>
  <c r="R3044" i="3"/>
  <c r="T3044" i="5" s="1"/>
  <c r="U3044" i="5" s="1"/>
  <c r="R3045" i="3"/>
  <c r="T3045" i="5" s="1"/>
  <c r="U3045" i="5" s="1"/>
  <c r="R3046" i="3"/>
  <c r="T3046" i="5" s="1"/>
  <c r="U3046" i="5" s="1"/>
  <c r="R3047" i="3"/>
  <c r="R3048" i="3"/>
  <c r="T3048" i="5" s="1"/>
  <c r="U3048" i="5" s="1"/>
  <c r="R3049" i="3"/>
  <c r="T3049" i="5" s="1"/>
  <c r="U3049" i="5" s="1"/>
  <c r="R3050" i="3"/>
  <c r="T3050" i="5" s="1"/>
  <c r="U3050" i="5" s="1"/>
  <c r="R3051" i="3"/>
  <c r="R3052" i="3"/>
  <c r="T3052" i="5" s="1"/>
  <c r="U3052" i="5" s="1"/>
  <c r="R3053" i="3"/>
  <c r="T3053" i="5" s="1"/>
  <c r="U3053" i="5" s="1"/>
  <c r="R3054" i="3"/>
  <c r="T3054" i="5" s="1"/>
  <c r="U3054" i="5" s="1"/>
  <c r="R3055" i="3"/>
  <c r="R3056" i="3"/>
  <c r="T3056" i="5" s="1"/>
  <c r="U3056" i="5" s="1"/>
  <c r="R3057" i="3"/>
  <c r="T3057" i="5" s="1"/>
  <c r="U3057" i="5" s="1"/>
  <c r="R3058" i="3"/>
  <c r="T3058" i="5" s="1"/>
  <c r="U3058" i="5" s="1"/>
  <c r="R3059" i="3"/>
  <c r="R3060" i="3"/>
  <c r="T3060" i="5" s="1"/>
  <c r="U3060" i="5" s="1"/>
  <c r="R3061" i="3"/>
  <c r="T3061" i="5" s="1"/>
  <c r="U3061" i="5" s="1"/>
  <c r="R3062" i="3"/>
  <c r="T3062" i="5" s="1"/>
  <c r="U3062" i="5" s="1"/>
  <c r="R3063" i="3"/>
  <c r="R3064" i="3"/>
  <c r="T3064" i="5" s="1"/>
  <c r="U3064" i="5" s="1"/>
  <c r="R3065" i="3"/>
  <c r="T3065" i="5" s="1"/>
  <c r="U3065" i="5" s="1"/>
  <c r="R3066" i="3"/>
  <c r="T3066" i="5" s="1"/>
  <c r="U3066" i="5" s="1"/>
  <c r="R3067" i="3"/>
  <c r="R3068" i="3"/>
  <c r="T3068" i="5" s="1"/>
  <c r="U3068" i="5" s="1"/>
  <c r="R3069" i="3"/>
  <c r="T3069" i="5" s="1"/>
  <c r="U3069" i="5" s="1"/>
  <c r="R3070" i="3"/>
  <c r="T3070" i="5" s="1"/>
  <c r="U3070" i="5" s="1"/>
  <c r="R3071" i="3"/>
  <c r="R3072" i="3"/>
  <c r="T3072" i="5" s="1"/>
  <c r="U3072" i="5" s="1"/>
  <c r="R3073" i="3"/>
  <c r="T3073" i="5" s="1"/>
  <c r="U3073" i="5" s="1"/>
  <c r="R3074" i="3"/>
  <c r="T3074" i="5" s="1"/>
  <c r="U3074" i="5" s="1"/>
  <c r="R3075" i="3"/>
  <c r="R3076" i="3"/>
  <c r="T3076" i="5" s="1"/>
  <c r="U3076" i="5" s="1"/>
  <c r="R3077" i="3"/>
  <c r="T3077" i="5" s="1"/>
  <c r="U3077" i="5" s="1"/>
  <c r="R3078" i="3"/>
  <c r="T3078" i="5" s="1"/>
  <c r="U3078" i="5" s="1"/>
  <c r="R3079" i="3"/>
  <c r="R3080" i="3"/>
  <c r="T3080" i="5" s="1"/>
  <c r="U3080" i="5" s="1"/>
  <c r="R3081" i="3"/>
  <c r="T3081" i="5" s="1"/>
  <c r="U3081" i="5" s="1"/>
  <c r="R3082" i="3"/>
  <c r="T3082" i="5" s="1"/>
  <c r="U3082" i="5" s="1"/>
  <c r="R3083" i="3"/>
  <c r="R3084" i="3"/>
  <c r="T3084" i="5" s="1"/>
  <c r="U3084" i="5" s="1"/>
  <c r="R3085" i="3"/>
  <c r="T3085" i="5" s="1"/>
  <c r="U3085" i="5" s="1"/>
  <c r="R3086" i="3"/>
  <c r="T3086" i="5" s="1"/>
  <c r="U3086" i="5" s="1"/>
  <c r="R3087" i="3"/>
  <c r="R3088" i="3"/>
  <c r="T3088" i="5" s="1"/>
  <c r="U3088" i="5" s="1"/>
  <c r="R3089" i="3"/>
  <c r="T3089" i="5" s="1"/>
  <c r="U3089" i="5" s="1"/>
  <c r="R3090" i="3"/>
  <c r="T3090" i="5" s="1"/>
  <c r="U3090" i="5" s="1"/>
  <c r="R3091" i="3"/>
  <c r="R3092" i="3"/>
  <c r="T3092" i="5" s="1"/>
  <c r="U3092" i="5" s="1"/>
  <c r="R3093" i="3"/>
  <c r="T3093" i="5" s="1"/>
  <c r="U3093" i="5" s="1"/>
  <c r="R3094" i="3"/>
  <c r="T3094" i="5" s="1"/>
  <c r="U3094" i="5" s="1"/>
  <c r="R3095" i="3"/>
  <c r="R3096" i="3"/>
  <c r="T3096" i="5" s="1"/>
  <c r="U3096" i="5" s="1"/>
  <c r="R3097" i="3"/>
  <c r="T3097" i="5" s="1"/>
  <c r="U3097" i="5" s="1"/>
  <c r="R3098" i="3"/>
  <c r="T3098" i="5" s="1"/>
  <c r="U3098" i="5" s="1"/>
  <c r="R3099" i="3"/>
  <c r="R3100" i="3"/>
  <c r="T3100" i="5" s="1"/>
  <c r="U3100" i="5" s="1"/>
  <c r="R3101" i="3"/>
  <c r="T3101" i="5" s="1"/>
  <c r="U3101" i="5" s="1"/>
  <c r="R3102" i="3"/>
  <c r="T3102" i="5" s="1"/>
  <c r="U3102" i="5" s="1"/>
  <c r="R3103" i="3"/>
  <c r="R3104" i="3"/>
  <c r="T3104" i="5" s="1"/>
  <c r="U3104" i="5" s="1"/>
  <c r="R3105" i="3"/>
  <c r="T3105" i="5" s="1"/>
  <c r="U3105" i="5" s="1"/>
  <c r="R3106" i="3"/>
  <c r="T3106" i="5" s="1"/>
  <c r="U3106" i="5" s="1"/>
  <c r="R3107" i="3"/>
  <c r="R3108" i="3"/>
  <c r="T3108" i="5" s="1"/>
  <c r="U3108" i="5" s="1"/>
  <c r="R3109" i="3"/>
  <c r="T3109" i="5" s="1"/>
  <c r="U3109" i="5" s="1"/>
  <c r="R3110" i="3"/>
  <c r="T3110" i="5" s="1"/>
  <c r="U3110" i="5" s="1"/>
  <c r="R3111" i="3"/>
  <c r="R3112" i="3"/>
  <c r="T3112" i="5" s="1"/>
  <c r="U3112" i="5" s="1"/>
  <c r="R3113" i="3"/>
  <c r="T3113" i="5" s="1"/>
  <c r="U3113" i="5" s="1"/>
  <c r="R3114" i="3"/>
  <c r="T3114" i="5" s="1"/>
  <c r="U3114" i="5" s="1"/>
  <c r="R3115" i="3"/>
  <c r="R3116" i="3"/>
  <c r="T3116" i="5" s="1"/>
  <c r="U3116" i="5" s="1"/>
  <c r="R3117" i="3"/>
  <c r="T3117" i="5" s="1"/>
  <c r="U3117" i="5" s="1"/>
  <c r="R3118" i="3"/>
  <c r="T3118" i="5" s="1"/>
  <c r="U3118" i="5" s="1"/>
  <c r="R3119" i="3"/>
  <c r="R3120" i="3"/>
  <c r="T3120" i="5" s="1"/>
  <c r="U3120" i="5" s="1"/>
  <c r="R3121" i="3"/>
  <c r="T3121" i="5" s="1"/>
  <c r="U3121" i="5" s="1"/>
  <c r="R3122" i="3"/>
  <c r="T3122" i="5" s="1"/>
  <c r="U3122" i="5" s="1"/>
  <c r="R3123" i="3"/>
  <c r="R3124" i="3"/>
  <c r="T3124" i="5" s="1"/>
  <c r="U3124" i="5" s="1"/>
  <c r="R3125" i="3"/>
  <c r="T3125" i="5" s="1"/>
  <c r="U3125" i="5" s="1"/>
  <c r="R3126" i="3"/>
  <c r="T3126" i="5" s="1"/>
  <c r="U3126" i="5" s="1"/>
  <c r="R3127" i="3"/>
  <c r="R3128" i="3"/>
  <c r="T3128" i="5" s="1"/>
  <c r="U3128" i="5" s="1"/>
  <c r="R3129" i="3"/>
  <c r="T3129" i="5" s="1"/>
  <c r="U3129" i="5" s="1"/>
  <c r="R3130" i="3"/>
  <c r="T3130" i="5" s="1"/>
  <c r="U3130" i="5" s="1"/>
  <c r="R3131" i="3"/>
  <c r="R3132" i="3"/>
  <c r="T3132" i="5" s="1"/>
  <c r="U3132" i="5" s="1"/>
  <c r="R3133" i="3"/>
  <c r="T3133" i="5" s="1"/>
  <c r="U3133" i="5" s="1"/>
  <c r="R3134" i="3"/>
  <c r="T3134" i="5" s="1"/>
  <c r="U3134" i="5" s="1"/>
  <c r="R3135" i="3"/>
  <c r="R3136" i="3"/>
  <c r="T3136" i="5" s="1"/>
  <c r="U3136" i="5" s="1"/>
  <c r="R3137" i="3"/>
  <c r="T3137" i="5" s="1"/>
  <c r="U3137" i="5" s="1"/>
  <c r="R3138" i="3"/>
  <c r="T3138" i="5" s="1"/>
  <c r="U3138" i="5" s="1"/>
  <c r="R3139" i="3"/>
  <c r="R3140" i="3"/>
  <c r="T3140" i="5" s="1"/>
  <c r="U3140" i="5" s="1"/>
  <c r="R3141" i="3"/>
  <c r="T3141" i="5" s="1"/>
  <c r="U3141" i="5" s="1"/>
  <c r="R3142" i="3"/>
  <c r="T3142" i="5" s="1"/>
  <c r="U3142" i="5" s="1"/>
  <c r="R3143" i="3"/>
  <c r="R3144" i="3"/>
  <c r="T3144" i="5" s="1"/>
  <c r="U3144" i="5" s="1"/>
  <c r="R3145" i="3"/>
  <c r="T3145" i="5" s="1"/>
  <c r="U3145" i="5" s="1"/>
  <c r="R3146" i="3"/>
  <c r="T3146" i="5" s="1"/>
  <c r="U3146" i="5" s="1"/>
  <c r="R3147" i="3"/>
  <c r="R3148" i="3"/>
  <c r="T3148" i="5" s="1"/>
  <c r="U3148" i="5" s="1"/>
  <c r="R3149" i="3"/>
  <c r="T3149" i="5" s="1"/>
  <c r="U3149" i="5" s="1"/>
  <c r="R3150" i="3"/>
  <c r="T3150" i="5" s="1"/>
  <c r="U3150" i="5" s="1"/>
  <c r="R3151" i="3"/>
  <c r="R3152" i="3"/>
  <c r="T3152" i="5" s="1"/>
  <c r="U3152" i="5" s="1"/>
  <c r="R3153" i="3"/>
  <c r="T3153" i="5" s="1"/>
  <c r="U3153" i="5" s="1"/>
  <c r="R3154" i="3"/>
  <c r="T3154" i="5" s="1"/>
  <c r="U3154" i="5" s="1"/>
  <c r="R3155" i="3"/>
  <c r="R3156" i="3"/>
  <c r="T3156" i="5" s="1"/>
  <c r="U3156" i="5" s="1"/>
  <c r="R3157" i="3"/>
  <c r="T3157" i="5" s="1"/>
  <c r="U3157" i="5" s="1"/>
  <c r="R3158" i="3"/>
  <c r="T3158" i="5" s="1"/>
  <c r="U3158" i="5" s="1"/>
  <c r="R3159" i="3"/>
  <c r="R3160" i="3"/>
  <c r="T3160" i="5" s="1"/>
  <c r="U3160" i="5" s="1"/>
  <c r="R3161" i="3"/>
  <c r="T3161" i="5" s="1"/>
  <c r="U3161" i="5" s="1"/>
  <c r="R3162" i="3"/>
  <c r="T3162" i="5" s="1"/>
  <c r="U3162" i="5" s="1"/>
  <c r="R3163" i="3"/>
  <c r="R3164" i="3"/>
  <c r="T3164" i="5" s="1"/>
  <c r="U3164" i="5" s="1"/>
  <c r="R3165" i="3"/>
  <c r="T3165" i="5" s="1"/>
  <c r="U3165" i="5" s="1"/>
  <c r="R3166" i="3"/>
  <c r="T3166" i="5" s="1"/>
  <c r="U3166" i="5" s="1"/>
  <c r="R3167" i="3"/>
  <c r="R3168" i="3"/>
  <c r="T3168" i="5" s="1"/>
  <c r="U3168" i="5" s="1"/>
  <c r="R3169" i="3"/>
  <c r="T3169" i="5" s="1"/>
  <c r="U3169" i="5" s="1"/>
  <c r="R3170" i="3"/>
  <c r="T3170" i="5" s="1"/>
  <c r="U3170" i="5" s="1"/>
  <c r="R3171" i="3"/>
  <c r="R3172" i="3"/>
  <c r="T3172" i="5" s="1"/>
  <c r="U3172" i="5" s="1"/>
  <c r="R3173" i="3"/>
  <c r="T3173" i="5" s="1"/>
  <c r="U3173" i="5" s="1"/>
  <c r="R3174" i="3"/>
  <c r="T3174" i="5" s="1"/>
  <c r="U3174" i="5" s="1"/>
  <c r="R3175" i="3"/>
  <c r="R3176" i="3"/>
  <c r="T3176" i="5" s="1"/>
  <c r="U3176" i="5" s="1"/>
  <c r="R3177" i="3"/>
  <c r="T3177" i="5" s="1"/>
  <c r="U3177" i="5" s="1"/>
  <c r="R3178" i="3"/>
  <c r="T3178" i="5" s="1"/>
  <c r="U3178" i="5" s="1"/>
  <c r="R3179" i="3"/>
  <c r="R3180" i="3"/>
  <c r="T3180" i="5" s="1"/>
  <c r="U3180" i="5" s="1"/>
  <c r="R3181" i="3"/>
  <c r="T3181" i="5" s="1"/>
  <c r="U3181" i="5" s="1"/>
  <c r="R3182" i="3"/>
  <c r="T3182" i="5" s="1"/>
  <c r="U3182" i="5" s="1"/>
  <c r="R3183" i="3"/>
  <c r="R3184" i="3"/>
  <c r="T3184" i="5" s="1"/>
  <c r="U3184" i="5" s="1"/>
  <c r="R3185" i="3"/>
  <c r="T3185" i="5" s="1"/>
  <c r="U3185" i="5" s="1"/>
  <c r="R3186" i="3"/>
  <c r="T3186" i="5" s="1"/>
  <c r="U3186" i="5" s="1"/>
  <c r="R3187" i="3"/>
  <c r="R3188" i="3"/>
  <c r="T3188" i="5" s="1"/>
  <c r="U3188" i="5" s="1"/>
  <c r="R3189" i="3"/>
  <c r="T3189" i="5" s="1"/>
  <c r="U3189" i="5" s="1"/>
  <c r="R3190" i="3"/>
  <c r="T3190" i="5" s="1"/>
  <c r="U3190" i="5" s="1"/>
  <c r="R3191" i="3"/>
  <c r="R3192" i="3"/>
  <c r="T3192" i="5" s="1"/>
  <c r="U3192" i="5" s="1"/>
  <c r="R3193" i="3"/>
  <c r="T3193" i="5" s="1"/>
  <c r="U3193" i="5" s="1"/>
  <c r="R3194" i="3"/>
  <c r="T3194" i="5" s="1"/>
  <c r="U3194" i="5" s="1"/>
  <c r="R3195" i="3"/>
  <c r="R3196" i="3"/>
  <c r="T3196" i="5" s="1"/>
  <c r="U3196" i="5" s="1"/>
  <c r="R3197" i="3"/>
  <c r="T3197" i="5" s="1"/>
  <c r="U3197" i="5" s="1"/>
  <c r="R3198" i="3"/>
  <c r="T3198" i="5" s="1"/>
  <c r="U3198" i="5" s="1"/>
  <c r="R3199" i="3"/>
  <c r="R3200" i="3"/>
  <c r="T3200" i="5" s="1"/>
  <c r="U3200" i="5" s="1"/>
  <c r="R3201" i="3"/>
  <c r="T3201" i="5" s="1"/>
  <c r="U3201" i="5" s="1"/>
  <c r="R3202" i="3"/>
  <c r="T3202" i="5" s="1"/>
  <c r="U3202" i="5" s="1"/>
  <c r="R3203" i="3"/>
  <c r="R3204" i="3"/>
  <c r="T3204" i="5" s="1"/>
  <c r="U3204" i="5" s="1"/>
  <c r="R3205" i="3"/>
  <c r="T3205" i="5" s="1"/>
  <c r="U3205" i="5" s="1"/>
  <c r="R3206" i="3"/>
  <c r="T3206" i="5" s="1"/>
  <c r="U3206" i="5" s="1"/>
  <c r="R3207" i="3"/>
  <c r="R3208" i="3"/>
  <c r="T3208" i="5" s="1"/>
  <c r="U3208" i="5" s="1"/>
  <c r="R3209" i="3"/>
  <c r="T3209" i="5" s="1"/>
  <c r="U3209" i="5" s="1"/>
  <c r="R3210" i="3"/>
  <c r="T3210" i="5" s="1"/>
  <c r="U3210" i="5" s="1"/>
  <c r="R3211" i="3"/>
  <c r="R3212" i="3"/>
  <c r="T3212" i="5" s="1"/>
  <c r="U3212" i="5" s="1"/>
  <c r="R3213" i="3"/>
  <c r="T3213" i="5" s="1"/>
  <c r="U3213" i="5" s="1"/>
  <c r="R3214" i="3"/>
  <c r="T3214" i="5" s="1"/>
  <c r="U3214" i="5" s="1"/>
  <c r="R3215" i="3"/>
  <c r="R3216" i="3"/>
  <c r="T3216" i="5" s="1"/>
  <c r="U3216" i="5" s="1"/>
  <c r="R3217" i="3"/>
  <c r="T3217" i="5" s="1"/>
  <c r="U3217" i="5" s="1"/>
  <c r="R3218" i="3"/>
  <c r="T3218" i="5" s="1"/>
  <c r="U3218" i="5" s="1"/>
  <c r="R3219" i="3"/>
  <c r="R3220" i="3"/>
  <c r="T3220" i="5" s="1"/>
  <c r="U3220" i="5" s="1"/>
  <c r="R3221" i="3"/>
  <c r="T3221" i="5" s="1"/>
  <c r="U3221" i="5" s="1"/>
  <c r="R3222" i="3"/>
  <c r="T3222" i="5" s="1"/>
  <c r="U3222" i="5" s="1"/>
  <c r="R3223" i="3"/>
  <c r="R3224" i="3"/>
  <c r="T3224" i="5" s="1"/>
  <c r="U3224" i="5" s="1"/>
  <c r="R3225" i="3"/>
  <c r="T3225" i="5" s="1"/>
  <c r="U3225" i="5" s="1"/>
  <c r="R3226" i="3"/>
  <c r="T3226" i="5" s="1"/>
  <c r="U3226" i="5" s="1"/>
  <c r="R3227" i="3"/>
  <c r="R3228" i="3"/>
  <c r="T3228" i="5" s="1"/>
  <c r="U3228" i="5" s="1"/>
  <c r="R3229" i="3"/>
  <c r="T3229" i="5" s="1"/>
  <c r="U3229" i="5" s="1"/>
  <c r="R3230" i="3"/>
  <c r="T3230" i="5" s="1"/>
  <c r="U3230" i="5" s="1"/>
  <c r="R3231" i="3"/>
  <c r="R3232" i="3"/>
  <c r="T3232" i="5" s="1"/>
  <c r="U3232" i="5" s="1"/>
  <c r="R3233" i="3"/>
  <c r="T3233" i="5" s="1"/>
  <c r="U3233" i="5" s="1"/>
  <c r="R3234" i="3"/>
  <c r="T3234" i="5" s="1"/>
  <c r="U3234" i="5" s="1"/>
  <c r="R3235" i="3"/>
  <c r="R3236" i="3"/>
  <c r="T3236" i="5" s="1"/>
  <c r="U3236" i="5" s="1"/>
  <c r="R3237" i="3"/>
  <c r="T3237" i="5" s="1"/>
  <c r="U3237" i="5" s="1"/>
  <c r="R3238" i="3"/>
  <c r="T3238" i="5" s="1"/>
  <c r="U3238" i="5" s="1"/>
  <c r="R3239" i="3"/>
  <c r="R3240" i="3"/>
  <c r="T3240" i="5" s="1"/>
  <c r="U3240" i="5" s="1"/>
  <c r="R3241" i="3"/>
  <c r="T3241" i="5" s="1"/>
  <c r="U3241" i="5" s="1"/>
  <c r="R3242" i="3"/>
  <c r="T3242" i="5" s="1"/>
  <c r="U3242" i="5" s="1"/>
  <c r="R3243" i="3"/>
  <c r="R3244" i="3"/>
  <c r="T3244" i="5" s="1"/>
  <c r="U3244" i="5" s="1"/>
  <c r="R3245" i="3"/>
  <c r="T3245" i="5" s="1"/>
  <c r="U3245" i="5" s="1"/>
  <c r="R3246" i="3"/>
  <c r="T3246" i="5" s="1"/>
  <c r="U3246" i="5" s="1"/>
  <c r="R3247" i="3"/>
  <c r="R3248" i="3"/>
  <c r="T3248" i="5" s="1"/>
  <c r="U3248" i="5" s="1"/>
  <c r="R3249" i="3"/>
  <c r="T3249" i="5" s="1"/>
  <c r="U3249" i="5" s="1"/>
  <c r="R3250" i="3"/>
  <c r="T3250" i="5" s="1"/>
  <c r="U3250" i="5" s="1"/>
  <c r="R3251" i="3"/>
  <c r="R3252" i="3"/>
  <c r="T3252" i="5" s="1"/>
  <c r="U3252" i="5" s="1"/>
  <c r="R3253" i="3"/>
  <c r="T3253" i="5" s="1"/>
  <c r="U3253" i="5" s="1"/>
  <c r="R3254" i="3"/>
  <c r="T3254" i="5" s="1"/>
  <c r="U3254" i="5" s="1"/>
  <c r="R3255" i="3"/>
  <c r="R3256" i="3"/>
  <c r="T3256" i="5" s="1"/>
  <c r="U3256" i="5" s="1"/>
  <c r="R3257" i="3"/>
  <c r="T3257" i="5" s="1"/>
  <c r="U3257" i="5" s="1"/>
  <c r="R3258" i="3"/>
  <c r="T3258" i="5" s="1"/>
  <c r="U3258" i="5" s="1"/>
  <c r="R3259" i="3"/>
  <c r="R3260" i="3"/>
  <c r="T3260" i="5" s="1"/>
  <c r="U3260" i="5" s="1"/>
  <c r="R3261" i="3"/>
  <c r="T3261" i="5" s="1"/>
  <c r="U3261" i="5" s="1"/>
  <c r="R3262" i="3"/>
  <c r="T3262" i="5" s="1"/>
  <c r="U3262" i="5" s="1"/>
  <c r="R3263" i="3"/>
  <c r="R3264" i="3"/>
  <c r="T3264" i="5" s="1"/>
  <c r="U3264" i="5" s="1"/>
  <c r="R3265" i="3"/>
  <c r="T3265" i="5" s="1"/>
  <c r="U3265" i="5" s="1"/>
  <c r="R3266" i="3"/>
  <c r="T3266" i="5" s="1"/>
  <c r="U3266" i="5" s="1"/>
  <c r="R3267" i="3"/>
  <c r="R3268" i="3"/>
  <c r="T3268" i="5" s="1"/>
  <c r="U3268" i="5" s="1"/>
  <c r="R3269" i="3"/>
  <c r="T3269" i="5" s="1"/>
  <c r="U3269" i="5" s="1"/>
  <c r="R3270" i="3"/>
  <c r="T3270" i="5" s="1"/>
  <c r="U3270" i="5" s="1"/>
  <c r="R3271" i="3"/>
  <c r="R3272" i="3"/>
  <c r="T3272" i="5" s="1"/>
  <c r="U3272" i="5" s="1"/>
  <c r="R3273" i="3"/>
  <c r="T3273" i="5" s="1"/>
  <c r="U3273" i="5" s="1"/>
  <c r="R3274" i="3"/>
  <c r="T3274" i="5" s="1"/>
  <c r="U3274" i="5" s="1"/>
  <c r="R3275" i="3"/>
  <c r="R3276" i="3"/>
  <c r="T3276" i="5" s="1"/>
  <c r="U3276" i="5" s="1"/>
  <c r="R3277" i="3"/>
  <c r="T3277" i="5" s="1"/>
  <c r="U3277" i="5" s="1"/>
  <c r="R3278" i="3"/>
  <c r="T3278" i="5" s="1"/>
  <c r="U3278" i="5" s="1"/>
  <c r="R3279" i="3"/>
  <c r="R3280" i="3"/>
  <c r="T3280" i="5" s="1"/>
  <c r="U3280" i="5" s="1"/>
  <c r="R3281" i="3"/>
  <c r="T3281" i="5" s="1"/>
  <c r="U3281" i="5" s="1"/>
  <c r="R3282" i="3"/>
  <c r="T3282" i="5" s="1"/>
  <c r="U3282" i="5" s="1"/>
  <c r="R3283" i="3"/>
  <c r="R3284" i="3"/>
  <c r="T3284" i="5" s="1"/>
  <c r="U3284" i="5" s="1"/>
  <c r="R3285" i="3"/>
  <c r="T3285" i="5" s="1"/>
  <c r="U3285" i="5" s="1"/>
  <c r="R3286" i="3"/>
  <c r="T3286" i="5" s="1"/>
  <c r="U3286" i="5" s="1"/>
  <c r="R3287" i="3"/>
  <c r="R3288" i="3"/>
  <c r="T3288" i="5" s="1"/>
  <c r="U3288" i="5" s="1"/>
  <c r="R3289" i="3"/>
  <c r="T3289" i="5" s="1"/>
  <c r="U3289" i="5" s="1"/>
  <c r="R3290" i="3"/>
  <c r="T3290" i="5" s="1"/>
  <c r="U3290" i="5" s="1"/>
  <c r="R3291" i="3"/>
  <c r="R3292" i="3"/>
  <c r="T3292" i="5" s="1"/>
  <c r="U3292" i="5" s="1"/>
  <c r="R3293" i="3"/>
  <c r="T3293" i="5" s="1"/>
  <c r="U3293" i="5" s="1"/>
  <c r="R3294" i="3"/>
  <c r="T3294" i="5" s="1"/>
  <c r="U3294" i="5" s="1"/>
  <c r="R3295" i="3"/>
  <c r="R3296" i="3"/>
  <c r="T3296" i="5" s="1"/>
  <c r="U3296" i="5" s="1"/>
  <c r="R3297" i="3"/>
  <c r="T3297" i="5" s="1"/>
  <c r="U3297" i="5" s="1"/>
  <c r="R3298" i="3"/>
  <c r="T3298" i="5" s="1"/>
  <c r="U3298" i="5" s="1"/>
  <c r="R3299" i="3"/>
  <c r="R3300" i="3"/>
  <c r="T3300" i="5" s="1"/>
  <c r="U3300" i="5" s="1"/>
  <c r="R3301" i="3"/>
  <c r="T3301" i="5" s="1"/>
  <c r="U3301" i="5" s="1"/>
  <c r="R3302" i="3"/>
  <c r="T3302" i="5" s="1"/>
  <c r="U3302" i="5" s="1"/>
  <c r="R3303" i="3"/>
  <c r="R3304" i="3"/>
  <c r="T3304" i="5" s="1"/>
  <c r="U3304" i="5" s="1"/>
  <c r="R3305" i="3"/>
  <c r="T3305" i="5" s="1"/>
  <c r="U3305" i="5" s="1"/>
  <c r="R3306" i="3"/>
  <c r="T3306" i="5" s="1"/>
  <c r="U3306" i="5" s="1"/>
  <c r="R3307" i="3"/>
  <c r="R3308" i="3"/>
  <c r="T3308" i="5" s="1"/>
  <c r="U3308" i="5" s="1"/>
  <c r="R3309" i="3"/>
  <c r="T3309" i="5" s="1"/>
  <c r="U3309" i="5" s="1"/>
  <c r="R3310" i="3"/>
  <c r="T3310" i="5" s="1"/>
  <c r="U3310" i="5" s="1"/>
  <c r="R3311" i="3"/>
  <c r="R3312" i="3"/>
  <c r="T3312" i="5" s="1"/>
  <c r="U3312" i="5" s="1"/>
  <c r="R3313" i="3"/>
  <c r="T3313" i="5" s="1"/>
  <c r="U3313" i="5" s="1"/>
  <c r="R3314" i="3"/>
  <c r="T3314" i="5" s="1"/>
  <c r="U3314" i="5" s="1"/>
  <c r="R3315" i="3"/>
  <c r="R3316" i="3"/>
  <c r="T3316" i="5" s="1"/>
  <c r="U3316" i="5" s="1"/>
  <c r="R3317" i="3"/>
  <c r="T3317" i="5" s="1"/>
  <c r="U3317" i="5" s="1"/>
  <c r="R3318" i="3"/>
  <c r="T3318" i="5" s="1"/>
  <c r="U3318" i="5" s="1"/>
  <c r="R3319" i="3"/>
  <c r="R3320" i="3"/>
  <c r="T3320" i="5" s="1"/>
  <c r="U3320" i="5" s="1"/>
  <c r="R3321" i="3"/>
  <c r="T3321" i="5" s="1"/>
  <c r="U3321" i="5" s="1"/>
  <c r="R3322" i="3"/>
  <c r="T3322" i="5" s="1"/>
  <c r="U3322" i="5" s="1"/>
  <c r="R3323" i="3"/>
  <c r="R3324" i="3"/>
  <c r="T3324" i="5" s="1"/>
  <c r="U3324" i="5" s="1"/>
  <c r="R3325" i="3"/>
  <c r="T3325" i="5" s="1"/>
  <c r="U3325" i="5" s="1"/>
  <c r="R3326" i="3"/>
  <c r="T3326" i="5" s="1"/>
  <c r="U3326" i="5" s="1"/>
  <c r="R3327" i="3"/>
  <c r="R3328" i="3"/>
  <c r="T3328" i="5" s="1"/>
  <c r="U3328" i="5" s="1"/>
  <c r="R3329" i="3"/>
  <c r="T3329" i="5" s="1"/>
  <c r="U3329" i="5" s="1"/>
  <c r="R3330" i="3"/>
  <c r="T3330" i="5" s="1"/>
  <c r="U3330" i="5" s="1"/>
  <c r="R3331" i="3"/>
  <c r="R3332" i="3"/>
  <c r="T3332" i="5" s="1"/>
  <c r="U3332" i="5" s="1"/>
  <c r="R3333" i="3"/>
  <c r="T3333" i="5" s="1"/>
  <c r="U3333" i="5" s="1"/>
  <c r="R3334" i="3"/>
  <c r="T3334" i="5" s="1"/>
  <c r="U3334" i="5" s="1"/>
  <c r="R3335" i="3"/>
  <c r="R3336" i="3"/>
  <c r="T3336" i="5" s="1"/>
  <c r="U3336" i="5" s="1"/>
  <c r="R3337" i="3"/>
  <c r="T3337" i="5" s="1"/>
  <c r="U3337" i="5" s="1"/>
  <c r="R3338" i="3"/>
  <c r="T3338" i="5" s="1"/>
  <c r="U3338" i="5" s="1"/>
  <c r="R3339" i="3"/>
  <c r="R3340" i="3"/>
  <c r="T3340" i="5" s="1"/>
  <c r="U3340" i="5" s="1"/>
  <c r="R3341" i="3"/>
  <c r="T3341" i="5" s="1"/>
  <c r="U3341" i="5" s="1"/>
  <c r="R3342" i="3"/>
  <c r="T3342" i="5" s="1"/>
  <c r="U3342" i="5" s="1"/>
  <c r="R3343" i="3"/>
  <c r="R3344" i="3"/>
  <c r="T3344" i="5" s="1"/>
  <c r="U3344" i="5" s="1"/>
  <c r="R3345" i="3"/>
  <c r="T3345" i="5" s="1"/>
  <c r="U3345" i="5" s="1"/>
  <c r="R3346" i="3"/>
  <c r="T3346" i="5" s="1"/>
  <c r="U3346" i="5" s="1"/>
  <c r="R3347" i="3"/>
  <c r="R3348" i="3"/>
  <c r="T3348" i="5" s="1"/>
  <c r="U3348" i="5" s="1"/>
  <c r="R3349" i="3"/>
  <c r="T3349" i="5" s="1"/>
  <c r="U3349" i="5" s="1"/>
  <c r="R3350" i="3"/>
  <c r="T3350" i="5" s="1"/>
  <c r="U3350" i="5" s="1"/>
  <c r="R3351" i="3"/>
  <c r="R3352" i="3"/>
  <c r="T3352" i="5" s="1"/>
  <c r="U3352" i="5" s="1"/>
  <c r="R3353" i="3"/>
  <c r="T3353" i="5" s="1"/>
  <c r="U3353" i="5" s="1"/>
  <c r="R3354" i="3"/>
  <c r="T3354" i="5" s="1"/>
  <c r="U3354" i="5" s="1"/>
  <c r="R3355" i="3"/>
  <c r="R3356" i="3"/>
  <c r="T3356" i="5" s="1"/>
  <c r="U3356" i="5" s="1"/>
  <c r="R3357" i="3"/>
  <c r="T3357" i="5" s="1"/>
  <c r="U3357" i="5" s="1"/>
  <c r="R3358" i="3"/>
  <c r="T3358" i="5" s="1"/>
  <c r="U3358" i="5" s="1"/>
  <c r="R3359" i="3"/>
  <c r="R3360" i="3"/>
  <c r="T3360" i="5" s="1"/>
  <c r="U3360" i="5" s="1"/>
  <c r="R3361" i="3"/>
  <c r="T3361" i="5" s="1"/>
  <c r="U3361" i="5" s="1"/>
  <c r="R3362" i="3"/>
  <c r="T3362" i="5" s="1"/>
  <c r="U3362" i="5" s="1"/>
  <c r="R3363" i="3"/>
  <c r="R3364" i="3"/>
  <c r="T3364" i="5" s="1"/>
  <c r="U3364" i="5" s="1"/>
  <c r="R3365" i="3"/>
  <c r="T3365" i="5" s="1"/>
  <c r="U3365" i="5" s="1"/>
  <c r="R3366" i="3"/>
  <c r="T3366" i="5" s="1"/>
  <c r="U3366" i="5" s="1"/>
  <c r="R3367" i="3"/>
  <c r="R3368" i="3"/>
  <c r="T3368" i="5" s="1"/>
  <c r="U3368" i="5" s="1"/>
  <c r="R3369" i="3"/>
  <c r="T3369" i="5" s="1"/>
  <c r="U3369" i="5" s="1"/>
  <c r="R3370" i="3"/>
  <c r="T3370" i="5" s="1"/>
  <c r="U3370" i="5" s="1"/>
  <c r="R3371" i="3"/>
  <c r="R3372" i="3"/>
  <c r="T3372" i="5" s="1"/>
  <c r="U3372" i="5" s="1"/>
  <c r="R3373" i="3"/>
  <c r="T3373" i="5" s="1"/>
  <c r="U3373" i="5" s="1"/>
  <c r="R3374" i="3"/>
  <c r="T3374" i="5" s="1"/>
  <c r="U3374" i="5" s="1"/>
  <c r="R3375" i="3"/>
  <c r="R3376" i="3"/>
  <c r="T3376" i="5" s="1"/>
  <c r="U3376" i="5" s="1"/>
  <c r="R3377" i="3"/>
  <c r="T3377" i="5" s="1"/>
  <c r="U3377" i="5" s="1"/>
  <c r="R3378" i="3"/>
  <c r="T3378" i="5" s="1"/>
  <c r="U3378" i="5" s="1"/>
  <c r="R3379" i="3"/>
  <c r="R3380" i="3"/>
  <c r="T3380" i="5" s="1"/>
  <c r="U3380" i="5" s="1"/>
  <c r="R3381" i="3"/>
  <c r="T3381" i="5" s="1"/>
  <c r="U3381" i="5" s="1"/>
  <c r="R3382" i="3"/>
  <c r="T3382" i="5" s="1"/>
  <c r="U3382" i="5" s="1"/>
  <c r="R3383" i="3"/>
  <c r="R3384" i="3"/>
  <c r="T3384" i="5" s="1"/>
  <c r="U3384" i="5" s="1"/>
  <c r="R3385" i="3"/>
  <c r="T3385" i="5" s="1"/>
  <c r="U3385" i="5" s="1"/>
  <c r="R3386" i="3"/>
  <c r="T3386" i="5" s="1"/>
  <c r="U3386" i="5" s="1"/>
  <c r="R3387" i="3"/>
  <c r="R3388" i="3"/>
  <c r="T3388" i="5" s="1"/>
  <c r="U3388" i="5" s="1"/>
  <c r="R3389" i="3"/>
  <c r="T3389" i="5" s="1"/>
  <c r="U3389" i="5" s="1"/>
  <c r="R3390" i="3"/>
  <c r="T3390" i="5" s="1"/>
  <c r="U3390" i="5" s="1"/>
  <c r="R3391" i="3"/>
  <c r="R3392" i="3"/>
  <c r="T3392" i="5" s="1"/>
  <c r="U3392" i="5" s="1"/>
  <c r="R3393" i="3"/>
  <c r="T3393" i="5" s="1"/>
  <c r="U3393" i="5" s="1"/>
  <c r="R3394" i="3"/>
  <c r="T3394" i="5" s="1"/>
  <c r="U3394" i="5" s="1"/>
  <c r="R3395" i="3"/>
  <c r="R3396" i="3"/>
  <c r="T3396" i="5" s="1"/>
  <c r="U3396" i="5" s="1"/>
  <c r="R3397" i="3"/>
  <c r="T3397" i="5" s="1"/>
  <c r="U3397" i="5" s="1"/>
  <c r="R3398" i="3"/>
  <c r="T3398" i="5" s="1"/>
  <c r="U3398" i="5" s="1"/>
  <c r="R3399" i="3"/>
  <c r="R3400" i="3"/>
  <c r="T3400" i="5" s="1"/>
  <c r="U3400" i="5" s="1"/>
  <c r="R3401" i="3"/>
  <c r="T3401" i="5" s="1"/>
  <c r="U3401" i="5" s="1"/>
  <c r="R3402" i="3"/>
  <c r="T3402" i="5" s="1"/>
  <c r="U3402" i="5" s="1"/>
  <c r="R3403" i="3"/>
  <c r="R3404" i="3"/>
  <c r="T3404" i="5" s="1"/>
  <c r="U3404" i="5" s="1"/>
  <c r="R3405" i="3"/>
  <c r="T3405" i="5" s="1"/>
  <c r="U3405" i="5" s="1"/>
  <c r="R3406" i="3"/>
  <c r="T3406" i="5" s="1"/>
  <c r="U3406" i="5" s="1"/>
  <c r="R3407" i="3"/>
  <c r="R3408" i="3"/>
  <c r="T3408" i="5" s="1"/>
  <c r="U3408" i="5" s="1"/>
  <c r="R3409" i="3"/>
  <c r="T3409" i="5" s="1"/>
  <c r="U3409" i="5" s="1"/>
  <c r="R3410" i="3"/>
  <c r="T3410" i="5" s="1"/>
  <c r="U3410" i="5" s="1"/>
  <c r="R3411" i="3"/>
  <c r="R3412" i="3"/>
  <c r="T3412" i="5" s="1"/>
  <c r="U3412" i="5" s="1"/>
  <c r="R3413" i="3"/>
  <c r="T3413" i="5" s="1"/>
  <c r="U3413" i="5" s="1"/>
  <c r="R3414" i="3"/>
  <c r="T3414" i="5" s="1"/>
  <c r="U3414" i="5" s="1"/>
  <c r="R3415" i="3"/>
  <c r="R3416" i="3"/>
  <c r="T3416" i="5" s="1"/>
  <c r="U3416" i="5" s="1"/>
  <c r="R3417" i="3"/>
  <c r="T3417" i="5" s="1"/>
  <c r="U3417" i="5" s="1"/>
  <c r="R3418" i="3"/>
  <c r="T3418" i="5" s="1"/>
  <c r="U3418" i="5" s="1"/>
  <c r="R3419" i="3"/>
  <c r="R3420" i="3"/>
  <c r="T3420" i="5" s="1"/>
  <c r="U3420" i="5" s="1"/>
  <c r="R3421" i="3"/>
  <c r="T3421" i="5" s="1"/>
  <c r="U3421" i="5" s="1"/>
  <c r="R3422" i="3"/>
  <c r="T3422" i="5" s="1"/>
  <c r="U3422" i="5" s="1"/>
  <c r="R3423" i="3"/>
  <c r="R3424" i="3"/>
  <c r="T3424" i="5" s="1"/>
  <c r="U3424" i="5" s="1"/>
  <c r="R3425" i="3"/>
  <c r="T3425" i="5" s="1"/>
  <c r="U3425" i="5" s="1"/>
  <c r="R3426" i="3"/>
  <c r="T3426" i="5" s="1"/>
  <c r="U3426" i="5" s="1"/>
  <c r="R3427" i="3"/>
  <c r="R3428" i="3"/>
  <c r="T3428" i="5" s="1"/>
  <c r="U3428" i="5" s="1"/>
  <c r="R3429" i="3"/>
  <c r="T3429" i="5" s="1"/>
  <c r="U3429" i="5" s="1"/>
  <c r="R3430" i="3"/>
  <c r="T3430" i="5" s="1"/>
  <c r="U3430" i="5" s="1"/>
  <c r="R3431" i="3"/>
  <c r="R3432" i="3"/>
  <c r="T3432" i="5" s="1"/>
  <c r="U3432" i="5" s="1"/>
  <c r="R3433" i="3"/>
  <c r="T3433" i="5" s="1"/>
  <c r="U3433" i="5" s="1"/>
  <c r="R3434" i="3"/>
  <c r="T3434" i="5" s="1"/>
  <c r="U3434" i="5" s="1"/>
  <c r="R3435" i="3"/>
  <c r="R3436" i="3"/>
  <c r="T3436" i="5" s="1"/>
  <c r="U3436" i="5" s="1"/>
  <c r="R3437" i="3"/>
  <c r="T3437" i="5" s="1"/>
  <c r="U3437" i="5" s="1"/>
  <c r="R3438" i="3"/>
  <c r="T3438" i="5" s="1"/>
  <c r="U3438" i="5" s="1"/>
  <c r="R3439" i="3"/>
  <c r="R3440" i="3"/>
  <c r="T3440" i="5" s="1"/>
  <c r="U3440" i="5" s="1"/>
  <c r="R3441" i="3"/>
  <c r="T3441" i="5" s="1"/>
  <c r="U3441" i="5" s="1"/>
  <c r="R3442" i="3"/>
  <c r="T3442" i="5" s="1"/>
  <c r="U3442" i="5" s="1"/>
  <c r="R3443" i="3"/>
  <c r="R3444" i="3"/>
  <c r="T3444" i="5" s="1"/>
  <c r="U3444" i="5" s="1"/>
  <c r="R3445" i="3"/>
  <c r="T3445" i="5" s="1"/>
  <c r="U3445" i="5" s="1"/>
  <c r="R3446" i="3"/>
  <c r="T3446" i="5" s="1"/>
  <c r="U3446" i="5" s="1"/>
  <c r="R3447" i="3"/>
  <c r="R3448" i="3"/>
  <c r="T3448" i="5" s="1"/>
  <c r="U3448" i="5" s="1"/>
  <c r="R3449" i="3"/>
  <c r="T3449" i="5" s="1"/>
  <c r="U3449" i="5" s="1"/>
  <c r="R3450" i="3"/>
  <c r="T3450" i="5" s="1"/>
  <c r="U3450" i="5" s="1"/>
  <c r="R3451" i="3"/>
  <c r="R3452" i="3"/>
  <c r="T3452" i="5" s="1"/>
  <c r="U3452" i="5" s="1"/>
  <c r="R3453" i="3"/>
  <c r="T3453" i="5" s="1"/>
  <c r="U3453" i="5" s="1"/>
  <c r="R3454" i="3"/>
  <c r="T3454" i="5" s="1"/>
  <c r="U3454" i="5" s="1"/>
  <c r="R3455" i="3"/>
  <c r="R3456" i="3"/>
  <c r="T3456" i="5" s="1"/>
  <c r="U3456" i="5" s="1"/>
  <c r="R3457" i="3"/>
  <c r="T3457" i="5" s="1"/>
  <c r="U3457" i="5" s="1"/>
  <c r="R3458" i="3"/>
  <c r="T3458" i="5" s="1"/>
  <c r="U3458" i="5" s="1"/>
  <c r="R3459" i="3"/>
  <c r="R3460" i="3"/>
  <c r="T3460" i="5" s="1"/>
  <c r="U3460" i="5" s="1"/>
  <c r="R3461" i="3"/>
  <c r="T3461" i="5" s="1"/>
  <c r="U3461" i="5" s="1"/>
  <c r="R3462" i="3"/>
  <c r="T3462" i="5" s="1"/>
  <c r="U3462" i="5" s="1"/>
  <c r="R3463" i="3"/>
  <c r="R3464" i="3"/>
  <c r="T3464" i="5" s="1"/>
  <c r="U3464" i="5" s="1"/>
  <c r="R3465" i="3"/>
  <c r="T3465" i="5" s="1"/>
  <c r="U3465" i="5" s="1"/>
  <c r="R3466" i="3"/>
  <c r="T3466" i="5" s="1"/>
  <c r="U3466" i="5" s="1"/>
  <c r="R3467" i="3"/>
  <c r="R3468" i="3"/>
  <c r="T3468" i="5" s="1"/>
  <c r="U3468" i="5" s="1"/>
  <c r="R3469" i="3"/>
  <c r="T3469" i="5" s="1"/>
  <c r="U3469" i="5" s="1"/>
  <c r="R3470" i="3"/>
  <c r="T3470" i="5" s="1"/>
  <c r="U3470" i="5" s="1"/>
  <c r="R3471" i="3"/>
  <c r="R3472" i="3"/>
  <c r="T3472" i="5" s="1"/>
  <c r="U3472" i="5" s="1"/>
  <c r="R3473" i="3"/>
  <c r="T3473" i="5" s="1"/>
  <c r="U3473" i="5" s="1"/>
  <c r="R3474" i="3"/>
  <c r="T3474" i="5" s="1"/>
  <c r="U3474" i="5" s="1"/>
  <c r="R3475" i="3"/>
  <c r="R3476" i="3"/>
  <c r="T3476" i="5" s="1"/>
  <c r="U3476" i="5" s="1"/>
  <c r="R3477" i="3"/>
  <c r="T3477" i="5" s="1"/>
  <c r="U3477" i="5" s="1"/>
  <c r="R3478" i="3"/>
  <c r="T3478" i="5" s="1"/>
  <c r="U3478" i="5" s="1"/>
  <c r="R3479" i="3"/>
  <c r="R3480" i="3"/>
  <c r="T3480" i="5" s="1"/>
  <c r="U3480" i="5" s="1"/>
  <c r="R3481" i="3"/>
  <c r="T3481" i="5" s="1"/>
  <c r="U3481" i="5" s="1"/>
  <c r="R3482" i="3"/>
  <c r="T3482" i="5" s="1"/>
  <c r="U3482" i="5" s="1"/>
  <c r="R3483" i="3"/>
  <c r="R3484" i="3"/>
  <c r="T3484" i="5" s="1"/>
  <c r="U3484" i="5" s="1"/>
  <c r="R3485" i="3"/>
  <c r="T3485" i="5" s="1"/>
  <c r="U3485" i="5" s="1"/>
  <c r="R3486" i="3"/>
  <c r="T3486" i="5" s="1"/>
  <c r="U3486" i="5" s="1"/>
  <c r="R3487" i="3"/>
  <c r="R3488" i="3"/>
  <c r="T3488" i="5" s="1"/>
  <c r="U3488" i="5" s="1"/>
  <c r="R3489" i="3"/>
  <c r="T3489" i="5" s="1"/>
  <c r="U3489" i="5" s="1"/>
  <c r="R3490" i="3"/>
  <c r="T3490" i="5" s="1"/>
  <c r="U3490" i="5" s="1"/>
  <c r="R3491" i="3"/>
  <c r="R3492" i="3"/>
  <c r="T3492" i="5" s="1"/>
  <c r="U3492" i="5" s="1"/>
  <c r="R3493" i="3"/>
  <c r="T3493" i="5" s="1"/>
  <c r="U3493" i="5" s="1"/>
  <c r="R3494" i="3"/>
  <c r="T3494" i="5" s="1"/>
  <c r="U3494" i="5" s="1"/>
  <c r="R3495" i="3"/>
  <c r="R3496" i="3"/>
  <c r="T3496" i="5" s="1"/>
  <c r="U3496" i="5" s="1"/>
  <c r="R3497" i="3"/>
  <c r="T3497" i="5" s="1"/>
  <c r="U3497" i="5" s="1"/>
  <c r="R3498" i="3"/>
  <c r="T3498" i="5" s="1"/>
  <c r="U3498" i="5" s="1"/>
  <c r="R3499" i="3"/>
  <c r="R3500" i="3"/>
  <c r="T3500" i="5" s="1"/>
  <c r="U3500" i="5" s="1"/>
  <c r="R3501" i="3"/>
  <c r="T3501" i="5" s="1"/>
  <c r="U3501" i="5" s="1"/>
  <c r="R3502" i="3"/>
  <c r="T3502" i="5" s="1"/>
  <c r="U3502" i="5" s="1"/>
  <c r="R3503" i="3"/>
  <c r="R3504" i="3"/>
  <c r="T3504" i="5" s="1"/>
  <c r="U3504" i="5" s="1"/>
  <c r="R3505" i="3"/>
  <c r="T3505" i="5" s="1"/>
  <c r="U3505" i="5" s="1"/>
  <c r="R3506" i="3"/>
  <c r="T3506" i="5" s="1"/>
  <c r="U3506" i="5" s="1"/>
  <c r="R3507" i="3"/>
  <c r="R3508" i="3"/>
  <c r="T3508" i="5" s="1"/>
  <c r="U3508" i="5" s="1"/>
  <c r="R3509" i="3"/>
  <c r="T3509" i="5" s="1"/>
  <c r="U3509" i="5" s="1"/>
  <c r="R3510" i="3"/>
  <c r="T3510" i="5" s="1"/>
  <c r="U3510" i="5" s="1"/>
  <c r="R3511" i="3"/>
  <c r="R3512" i="3"/>
  <c r="T3512" i="5" s="1"/>
  <c r="U3512" i="5" s="1"/>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L3" i="3"/>
  <c r="L4" i="3"/>
  <c r="L5" i="3"/>
  <c r="L6" i="3"/>
  <c r="L7" i="3"/>
  <c r="L8" i="3"/>
  <c r="L9" i="3"/>
  <c r="L10" i="3"/>
  <c r="L11" i="3"/>
  <c r="L12" i="3"/>
  <c r="L13" i="3"/>
  <c r="L14" i="3"/>
  <c r="L15" i="3"/>
  <c r="L16" i="3"/>
  <c r="L17" i="3"/>
  <c r="L18" i="3"/>
  <c r="L19" i="3"/>
  <c r="L20" i="3"/>
  <c r="L21" i="3"/>
  <c r="L22" i="3"/>
  <c r="L23" i="3"/>
  <c r="L24" i="3"/>
  <c r="L25" i="3"/>
  <c r="L26" i="3"/>
  <c r="L27" i="3"/>
  <c r="L28" i="3"/>
  <c r="G3" i="3"/>
  <c r="G4" i="3"/>
  <c r="G5" i="3"/>
  <c r="G6" i="3"/>
  <c r="G7" i="3"/>
  <c r="G8" i="3"/>
  <c r="G9" i="3"/>
  <c r="G10" i="3"/>
  <c r="G11" i="3"/>
  <c r="G12" i="3"/>
  <c r="G13" i="3"/>
  <c r="G14" i="3"/>
  <c r="G15" i="3"/>
  <c r="G16" i="3"/>
  <c r="G17" i="3"/>
  <c r="G18" i="3"/>
  <c r="G19" i="3"/>
  <c r="G20" i="3"/>
  <c r="G21" i="3"/>
  <c r="G22" i="3"/>
  <c r="G23" i="3"/>
  <c r="G24" i="3"/>
  <c r="G25" i="3"/>
  <c r="G26" i="3"/>
  <c r="G27" i="3"/>
  <c r="G28"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C3" i="3"/>
  <c r="P3" i="3" s="1"/>
  <c r="Q3" i="3" s="1"/>
  <c r="C4" i="3"/>
  <c r="P4" i="3" s="1"/>
  <c r="Q4" i="3" s="1"/>
  <c r="C5" i="3"/>
  <c r="P5" i="3" s="1"/>
  <c r="Q5" i="3" s="1"/>
  <c r="C6" i="3"/>
  <c r="P6" i="3" s="1"/>
  <c r="Q6" i="3" s="1"/>
  <c r="C7" i="3"/>
  <c r="P7" i="3" s="1"/>
  <c r="Q7" i="3" s="1"/>
  <c r="C8" i="3"/>
  <c r="P8" i="3" s="1"/>
  <c r="Q8" i="3" s="1"/>
  <c r="C9" i="3"/>
  <c r="P9" i="3" s="1"/>
  <c r="Q9" i="3" s="1"/>
  <c r="C10" i="3"/>
  <c r="P10" i="3" s="1"/>
  <c r="Q10" i="3" s="1"/>
  <c r="C11" i="3"/>
  <c r="P11" i="3" s="1"/>
  <c r="Q11" i="3" s="1"/>
  <c r="C12" i="3"/>
  <c r="P12" i="3" s="1"/>
  <c r="Q12" i="3" s="1"/>
  <c r="C13" i="3"/>
  <c r="P13" i="3" s="1"/>
  <c r="Q13" i="3" s="1"/>
  <c r="C14" i="3"/>
  <c r="P14" i="3" s="1"/>
  <c r="Q14" i="3" s="1"/>
  <c r="C15" i="3"/>
  <c r="P15" i="3" s="1"/>
  <c r="Q15" i="3" s="1"/>
  <c r="C16" i="3"/>
  <c r="P16" i="3" s="1"/>
  <c r="Q16" i="3" s="1"/>
  <c r="C17" i="3"/>
  <c r="P17" i="3" s="1"/>
  <c r="Q17" i="3" s="1"/>
  <c r="C18" i="3"/>
  <c r="P18" i="3" s="1"/>
  <c r="Q18" i="3" s="1"/>
  <c r="C19" i="3"/>
  <c r="P19" i="3" s="1"/>
  <c r="Q19" i="3" s="1"/>
  <c r="C20" i="3"/>
  <c r="P20" i="3" s="1"/>
  <c r="Q20" i="3" s="1"/>
  <c r="C21" i="3"/>
  <c r="P21" i="3" s="1"/>
  <c r="Q21" i="3" s="1"/>
  <c r="C22" i="3"/>
  <c r="P22" i="3" s="1"/>
  <c r="Q22" i="3" s="1"/>
  <c r="C23" i="3"/>
  <c r="C24" i="3"/>
  <c r="C25" i="3"/>
  <c r="P25" i="3" s="1"/>
  <c r="Q25" i="3" s="1"/>
  <c r="C26" i="3"/>
  <c r="P26" i="3" s="1"/>
  <c r="Q26" i="3" s="1"/>
  <c r="C27" i="3"/>
  <c r="P27" i="3" s="1"/>
  <c r="Q27" i="3" s="1"/>
  <c r="C28" i="3"/>
  <c r="P28" i="3" s="1"/>
  <c r="Q28" i="3" s="1"/>
  <c r="C29" i="3"/>
  <c r="P29" i="3" s="1"/>
  <c r="Q29" i="3" s="1"/>
  <c r="C30" i="3"/>
  <c r="P30" i="3" s="1"/>
  <c r="Q30" i="3" s="1"/>
  <c r="C31" i="3"/>
  <c r="P31" i="3" s="1"/>
  <c r="Q31" i="3" s="1"/>
  <c r="C32" i="3"/>
  <c r="P32" i="3" s="1"/>
  <c r="Q32" i="3" s="1"/>
  <c r="C33" i="3"/>
  <c r="P33" i="3" s="1"/>
  <c r="Q33" i="3" s="1"/>
  <c r="C34" i="3"/>
  <c r="P34" i="3" s="1"/>
  <c r="Q34" i="3" s="1"/>
  <c r="C35" i="3"/>
  <c r="P35" i="3" s="1"/>
  <c r="Q35" i="3" s="1"/>
  <c r="C36" i="3"/>
  <c r="P36" i="3" s="1"/>
  <c r="Q36" i="3" s="1"/>
  <c r="C37" i="3"/>
  <c r="P37" i="3" s="1"/>
  <c r="Q37" i="3" s="1"/>
  <c r="C38" i="3"/>
  <c r="P38" i="3" s="1"/>
  <c r="Q38" i="3" s="1"/>
  <c r="C39" i="3"/>
  <c r="P39" i="3" s="1"/>
  <c r="Q39" i="3" s="1"/>
  <c r="C40" i="3"/>
  <c r="P40" i="3" s="1"/>
  <c r="Q40" i="3" s="1"/>
  <c r="C41" i="3"/>
  <c r="P41" i="3" s="1"/>
  <c r="Q41" i="3" s="1"/>
  <c r="C42" i="3"/>
  <c r="P42" i="3" s="1"/>
  <c r="Q42" i="3" s="1"/>
  <c r="C43" i="3"/>
  <c r="P43" i="3" s="1"/>
  <c r="Q43" i="3" s="1"/>
  <c r="C44" i="3"/>
  <c r="P44" i="3" s="1"/>
  <c r="Q44" i="3" s="1"/>
  <c r="C45" i="3"/>
  <c r="P45" i="3" s="1"/>
  <c r="Q45" i="3" s="1"/>
  <c r="C46" i="3"/>
  <c r="C47" i="3"/>
  <c r="P47" i="3" s="1"/>
  <c r="Q47" i="3" s="1"/>
  <c r="C48" i="3"/>
  <c r="P48" i="3" s="1"/>
  <c r="Q48" i="3" s="1"/>
  <c r="C49" i="3"/>
  <c r="P49" i="3" s="1"/>
  <c r="Q49" i="3" s="1"/>
  <c r="C50" i="3"/>
  <c r="P50" i="3" s="1"/>
  <c r="Q50" i="3" s="1"/>
  <c r="C51" i="3"/>
  <c r="P51" i="3" s="1"/>
  <c r="Q51" i="3" s="1"/>
  <c r="C52" i="3"/>
  <c r="P52" i="3" s="1"/>
  <c r="Q52" i="3" s="1"/>
  <c r="C53" i="3"/>
  <c r="P53" i="3" s="1"/>
  <c r="Q53" i="3" s="1"/>
  <c r="C54" i="3"/>
  <c r="P54" i="3" s="1"/>
  <c r="Q54" i="3" s="1"/>
  <c r="C55" i="3"/>
  <c r="P55" i="3" s="1"/>
  <c r="Q55" i="3" s="1"/>
  <c r="C56" i="3"/>
  <c r="P56" i="3" s="1"/>
  <c r="Q56" i="3" s="1"/>
  <c r="C57" i="3"/>
  <c r="P57" i="3" s="1"/>
  <c r="Q57" i="3" s="1"/>
  <c r="C58" i="3"/>
  <c r="P58" i="3" s="1"/>
  <c r="Q58" i="3" s="1"/>
  <c r="C59" i="3"/>
  <c r="P59" i="3" s="1"/>
  <c r="Q59" i="3" s="1"/>
  <c r="C60" i="3"/>
  <c r="P60" i="3" s="1"/>
  <c r="Q60" i="3" s="1"/>
  <c r="C61" i="3"/>
  <c r="P61" i="3" s="1"/>
  <c r="Q61" i="3" s="1"/>
  <c r="C62" i="3"/>
  <c r="P62" i="3" s="1"/>
  <c r="Q62" i="3" s="1"/>
  <c r="C63" i="3"/>
  <c r="P63" i="3" s="1"/>
  <c r="Q63" i="3" s="1"/>
  <c r="C64" i="3"/>
  <c r="P64" i="3" s="1"/>
  <c r="Q64" i="3" s="1"/>
  <c r="C65" i="3"/>
  <c r="P65" i="3" s="1"/>
  <c r="Q65" i="3" s="1"/>
  <c r="C66" i="3"/>
  <c r="P66" i="3" s="1"/>
  <c r="Q66" i="3" s="1"/>
  <c r="C67" i="3"/>
  <c r="P67" i="3" s="1"/>
  <c r="Q67" i="3" s="1"/>
  <c r="C68" i="3"/>
  <c r="C69" i="3"/>
  <c r="P69" i="3" s="1"/>
  <c r="Q69" i="3" s="1"/>
  <c r="C70" i="3"/>
  <c r="P70" i="3" s="1"/>
  <c r="Q70" i="3" s="1"/>
  <c r="C71" i="3"/>
  <c r="P71" i="3" s="1"/>
  <c r="Q71" i="3" s="1"/>
  <c r="C72" i="3"/>
  <c r="P72" i="3" s="1"/>
  <c r="Q72" i="3" s="1"/>
  <c r="C73" i="3"/>
  <c r="P73" i="3" s="1"/>
  <c r="Q73" i="3" s="1"/>
  <c r="C74" i="3"/>
  <c r="P74" i="3" s="1"/>
  <c r="Q74" i="3" s="1"/>
  <c r="C75" i="3"/>
  <c r="P75" i="3" s="1"/>
  <c r="Q75" i="3" s="1"/>
  <c r="C76" i="3"/>
  <c r="P76" i="3" s="1"/>
  <c r="Q76" i="3" s="1"/>
  <c r="C77" i="3"/>
  <c r="P77" i="3" s="1"/>
  <c r="Q77" i="3" s="1"/>
  <c r="C78" i="3"/>
  <c r="P78" i="3" s="1"/>
  <c r="Q78" i="3" s="1"/>
  <c r="C79" i="3"/>
  <c r="P79" i="3" s="1"/>
  <c r="Q79" i="3" s="1"/>
  <c r="C80" i="3"/>
  <c r="P80" i="3" s="1"/>
  <c r="Q80" i="3" s="1"/>
  <c r="C81" i="3"/>
  <c r="P81" i="3" s="1"/>
  <c r="Q81" i="3" s="1"/>
  <c r="C82" i="3"/>
  <c r="P82" i="3" s="1"/>
  <c r="Q82" i="3" s="1"/>
  <c r="C83" i="3"/>
  <c r="P83" i="3" s="1"/>
  <c r="Q83" i="3" s="1"/>
  <c r="C84" i="3"/>
  <c r="P84" i="3" s="1"/>
  <c r="Q84" i="3" s="1"/>
  <c r="C85" i="3"/>
  <c r="P85" i="3" s="1"/>
  <c r="Q85" i="3" s="1"/>
  <c r="C86" i="3"/>
  <c r="C87" i="3"/>
  <c r="P87" i="3" s="1"/>
  <c r="Q87" i="3" s="1"/>
  <c r="C88" i="3"/>
  <c r="P88" i="3" s="1"/>
  <c r="Q88" i="3" s="1"/>
  <c r="C89" i="3"/>
  <c r="P89" i="3" s="1"/>
  <c r="Q89" i="3" s="1"/>
  <c r="C90" i="3"/>
  <c r="P90" i="3" s="1"/>
  <c r="Q90" i="3" s="1"/>
  <c r="C91" i="3"/>
  <c r="P91" i="3" s="1"/>
  <c r="Q91" i="3" s="1"/>
  <c r="C92" i="3"/>
  <c r="P92" i="3" s="1"/>
  <c r="Q92" i="3" s="1"/>
  <c r="C93" i="3"/>
  <c r="P93" i="3" s="1"/>
  <c r="Q93" i="3" s="1"/>
  <c r="C94" i="3"/>
  <c r="P94" i="3" s="1"/>
  <c r="Q94" i="3" s="1"/>
  <c r="C95" i="3"/>
  <c r="P95" i="3" s="1"/>
  <c r="Q95" i="3" s="1"/>
  <c r="C96" i="3"/>
  <c r="P96" i="3" s="1"/>
  <c r="Q96" i="3" s="1"/>
  <c r="C97" i="3"/>
  <c r="P97" i="3" s="1"/>
  <c r="Q97" i="3" s="1"/>
  <c r="C98" i="3"/>
  <c r="P98" i="3" s="1"/>
  <c r="Q98" i="3" s="1"/>
  <c r="C99" i="3"/>
  <c r="P99" i="3" s="1"/>
  <c r="Q99" i="3" s="1"/>
  <c r="C100" i="3"/>
  <c r="P100" i="3" s="1"/>
  <c r="Q100" i="3" s="1"/>
  <c r="C101" i="3"/>
  <c r="P101" i="3" s="1"/>
  <c r="Q101" i="3" s="1"/>
  <c r="C102" i="3"/>
  <c r="P102" i="3" s="1"/>
  <c r="Q102" i="3" s="1"/>
  <c r="C103" i="3"/>
  <c r="P103" i="3" s="1"/>
  <c r="Q103" i="3" s="1"/>
  <c r="C104" i="3"/>
  <c r="P104" i="3" s="1"/>
  <c r="Q104" i="3" s="1"/>
  <c r="C105" i="3"/>
  <c r="P105" i="3" s="1"/>
  <c r="Q105" i="3" s="1"/>
  <c r="C106" i="3"/>
  <c r="P106" i="3" s="1"/>
  <c r="Q106" i="3" s="1"/>
  <c r="C107" i="3"/>
  <c r="C108" i="3"/>
  <c r="P108" i="3" s="1"/>
  <c r="Q108" i="3" s="1"/>
  <c r="C109" i="3"/>
  <c r="P109" i="3" s="1"/>
  <c r="Q109" i="3" s="1"/>
  <c r="C110" i="3"/>
  <c r="P110" i="3" s="1"/>
  <c r="Q110" i="3" s="1"/>
  <c r="C111" i="3"/>
  <c r="P111" i="3" s="1"/>
  <c r="Q111" i="3" s="1"/>
  <c r="C112" i="3"/>
  <c r="P112" i="3" s="1"/>
  <c r="Q112" i="3" s="1"/>
  <c r="C113" i="3"/>
  <c r="P113" i="3" s="1"/>
  <c r="Q113" i="3" s="1"/>
  <c r="C114" i="3"/>
  <c r="P114" i="3" s="1"/>
  <c r="Q114" i="3" s="1"/>
  <c r="C115" i="3"/>
  <c r="P115" i="3" s="1"/>
  <c r="Q115" i="3" s="1"/>
  <c r="C116" i="3"/>
  <c r="P116" i="3" s="1"/>
  <c r="Q116" i="3" s="1"/>
  <c r="C117" i="3"/>
  <c r="P117" i="3" s="1"/>
  <c r="Q117" i="3" s="1"/>
  <c r="C118" i="3"/>
  <c r="P118" i="3" s="1"/>
  <c r="Q118" i="3" s="1"/>
  <c r="C119" i="3"/>
  <c r="P119" i="3" s="1"/>
  <c r="Q119" i="3" s="1"/>
  <c r="C120" i="3"/>
  <c r="P120" i="3" s="1"/>
  <c r="Q120" i="3" s="1"/>
  <c r="C121" i="3"/>
  <c r="P121" i="3" s="1"/>
  <c r="Q121" i="3" s="1"/>
  <c r="C122" i="3"/>
  <c r="P122" i="3" s="1"/>
  <c r="Q122" i="3" s="1"/>
  <c r="C123" i="3"/>
  <c r="P123" i="3" s="1"/>
  <c r="Q123" i="3" s="1"/>
  <c r="C124" i="3"/>
  <c r="P124" i="3" s="1"/>
  <c r="Q124" i="3" s="1"/>
  <c r="C125" i="3"/>
  <c r="P125" i="3" s="1"/>
  <c r="Q125" i="3" s="1"/>
  <c r="C126" i="3"/>
  <c r="P126" i="3" s="1"/>
  <c r="Q126" i="3" s="1"/>
  <c r="C127" i="3"/>
  <c r="P127" i="3" s="1"/>
  <c r="Q127" i="3" s="1"/>
  <c r="C128" i="3"/>
  <c r="P128" i="3" s="1"/>
  <c r="Q128" i="3" s="1"/>
  <c r="C129" i="3"/>
  <c r="C130" i="3"/>
  <c r="P130" i="3" s="1"/>
  <c r="Q130" i="3" s="1"/>
  <c r="C131" i="3"/>
  <c r="P131" i="3" s="1"/>
  <c r="Q131" i="3" s="1"/>
  <c r="C132" i="3"/>
  <c r="P132" i="3" s="1"/>
  <c r="Q132" i="3" s="1"/>
  <c r="C133" i="3"/>
  <c r="P133" i="3" s="1"/>
  <c r="Q133" i="3" s="1"/>
  <c r="C134" i="3"/>
  <c r="P134" i="3" s="1"/>
  <c r="Q134" i="3" s="1"/>
  <c r="C135" i="3"/>
  <c r="P135" i="3" s="1"/>
  <c r="Q135" i="3" s="1"/>
  <c r="C136" i="3"/>
  <c r="P136" i="3" s="1"/>
  <c r="Q136" i="3" s="1"/>
  <c r="C137" i="3"/>
  <c r="P137" i="3" s="1"/>
  <c r="Q137" i="3" s="1"/>
  <c r="C138" i="3"/>
  <c r="P138" i="3" s="1"/>
  <c r="Q138" i="3" s="1"/>
  <c r="C139" i="3"/>
  <c r="P139" i="3" s="1"/>
  <c r="Q139" i="3" s="1"/>
  <c r="C140" i="3"/>
  <c r="P140" i="3" s="1"/>
  <c r="Q140" i="3" s="1"/>
  <c r="C141" i="3"/>
  <c r="P141" i="3" s="1"/>
  <c r="Q141" i="3" s="1"/>
  <c r="C142" i="3"/>
  <c r="P142" i="3" s="1"/>
  <c r="Q142" i="3" s="1"/>
  <c r="C143" i="3"/>
  <c r="P143" i="3" s="1"/>
  <c r="Q143" i="3" s="1"/>
  <c r="C144" i="3"/>
  <c r="P144" i="3" s="1"/>
  <c r="Q144" i="3" s="1"/>
  <c r="C145" i="3"/>
  <c r="P145" i="3" s="1"/>
  <c r="Q145" i="3" s="1"/>
  <c r="C146" i="3"/>
  <c r="P146" i="3" s="1"/>
  <c r="Q146" i="3" s="1"/>
  <c r="C147" i="3"/>
  <c r="P147" i="3" s="1"/>
  <c r="Q147" i="3" s="1"/>
  <c r="C148" i="3"/>
  <c r="P148" i="3" s="1"/>
  <c r="Q148" i="3" s="1"/>
  <c r="C149" i="3"/>
  <c r="P149" i="3" s="1"/>
  <c r="Q149" i="3" s="1"/>
  <c r="C150" i="3"/>
  <c r="C151" i="3"/>
  <c r="P151" i="3" s="1"/>
  <c r="Q151" i="3" s="1"/>
  <c r="C152" i="3"/>
  <c r="P152" i="3" s="1"/>
  <c r="Q152" i="3" s="1"/>
  <c r="C153" i="3"/>
  <c r="P153" i="3" s="1"/>
  <c r="Q153" i="3" s="1"/>
  <c r="C154" i="3"/>
  <c r="P154" i="3" s="1"/>
  <c r="Q154" i="3" s="1"/>
  <c r="C155" i="3"/>
  <c r="P155" i="3" s="1"/>
  <c r="Q155" i="3" s="1"/>
  <c r="C156" i="3"/>
  <c r="P156" i="3" s="1"/>
  <c r="Q156" i="3" s="1"/>
  <c r="C157" i="3"/>
  <c r="P157" i="3" s="1"/>
  <c r="Q157" i="3" s="1"/>
  <c r="C158" i="3"/>
  <c r="P158" i="3" s="1"/>
  <c r="Q158" i="3" s="1"/>
  <c r="C159" i="3"/>
  <c r="P159" i="3" s="1"/>
  <c r="Q159" i="3" s="1"/>
  <c r="C160" i="3"/>
  <c r="P160" i="3" s="1"/>
  <c r="Q160" i="3" s="1"/>
  <c r="C161" i="3"/>
  <c r="P161" i="3" s="1"/>
  <c r="Q161" i="3" s="1"/>
  <c r="C162" i="3"/>
  <c r="P162" i="3" s="1"/>
  <c r="Q162" i="3" s="1"/>
  <c r="C163" i="3"/>
  <c r="P163" i="3" s="1"/>
  <c r="Q163" i="3" s="1"/>
  <c r="C164" i="3"/>
  <c r="P164" i="3" s="1"/>
  <c r="Q164" i="3" s="1"/>
  <c r="C165" i="3"/>
  <c r="P165" i="3" s="1"/>
  <c r="Q165" i="3" s="1"/>
  <c r="C166" i="3"/>
  <c r="P166" i="3" s="1"/>
  <c r="Q166" i="3" s="1"/>
  <c r="C167" i="3"/>
  <c r="P167" i="3" s="1"/>
  <c r="Q167" i="3" s="1"/>
  <c r="C168" i="3"/>
  <c r="P168" i="3" s="1"/>
  <c r="Q168" i="3" s="1"/>
  <c r="C169" i="3"/>
  <c r="P169" i="3" s="1"/>
  <c r="Q169" i="3" s="1"/>
  <c r="C170" i="3"/>
  <c r="C171" i="3"/>
  <c r="P171" i="3" s="1"/>
  <c r="Q171" i="3" s="1"/>
  <c r="C172" i="3"/>
  <c r="P172" i="3" s="1"/>
  <c r="Q172" i="3" s="1"/>
  <c r="C173" i="3"/>
  <c r="P173" i="3" s="1"/>
  <c r="Q173" i="3" s="1"/>
  <c r="C174" i="3"/>
  <c r="P174" i="3" s="1"/>
  <c r="Q174" i="3" s="1"/>
  <c r="C175" i="3"/>
  <c r="P175" i="3" s="1"/>
  <c r="Q175" i="3" s="1"/>
  <c r="C176" i="3"/>
  <c r="P176" i="3" s="1"/>
  <c r="Q176" i="3" s="1"/>
  <c r="C177" i="3"/>
  <c r="P177" i="3" s="1"/>
  <c r="Q177" i="3" s="1"/>
  <c r="C178" i="3"/>
  <c r="P178" i="3" s="1"/>
  <c r="Q178" i="3" s="1"/>
  <c r="C179" i="3"/>
  <c r="P179" i="3" s="1"/>
  <c r="Q179" i="3" s="1"/>
  <c r="C180" i="3"/>
  <c r="P180" i="3" s="1"/>
  <c r="Q180" i="3" s="1"/>
  <c r="C181" i="3"/>
  <c r="P181" i="3" s="1"/>
  <c r="Q181" i="3" s="1"/>
  <c r="C182" i="3"/>
  <c r="P182" i="3" s="1"/>
  <c r="Q182" i="3" s="1"/>
  <c r="C183" i="3"/>
  <c r="P183" i="3" s="1"/>
  <c r="Q183" i="3" s="1"/>
  <c r="C184" i="3"/>
  <c r="P184" i="3" s="1"/>
  <c r="Q184" i="3" s="1"/>
  <c r="C185" i="3"/>
  <c r="P185" i="3" s="1"/>
  <c r="Q185" i="3" s="1"/>
  <c r="C186" i="3"/>
  <c r="P186" i="3" s="1"/>
  <c r="Q186" i="3" s="1"/>
  <c r="C187" i="3"/>
  <c r="P187" i="3" s="1"/>
  <c r="Q187" i="3" s="1"/>
  <c r="C188" i="3"/>
  <c r="P188" i="3" s="1"/>
  <c r="Q188" i="3" s="1"/>
  <c r="C189" i="3"/>
  <c r="C190" i="3"/>
  <c r="P190" i="3" s="1"/>
  <c r="Q190" i="3" s="1"/>
  <c r="C191" i="3"/>
  <c r="P191" i="3" s="1"/>
  <c r="Q191" i="3" s="1"/>
  <c r="C192" i="3"/>
  <c r="P192" i="3" s="1"/>
  <c r="Q192" i="3" s="1"/>
  <c r="C193" i="3"/>
  <c r="P193" i="3" s="1"/>
  <c r="Q193" i="3" s="1"/>
  <c r="C194" i="3"/>
  <c r="P194" i="3" s="1"/>
  <c r="Q194" i="3" s="1"/>
  <c r="C195" i="3"/>
  <c r="C196" i="3"/>
  <c r="P196" i="3" s="1"/>
  <c r="Q196" i="3" s="1"/>
  <c r="C197" i="3"/>
  <c r="P197" i="3" s="1"/>
  <c r="Q197" i="3" s="1"/>
  <c r="C198" i="3"/>
  <c r="P198" i="3" s="1"/>
  <c r="Q198" i="3" s="1"/>
  <c r="C199" i="3"/>
  <c r="P199" i="3" s="1"/>
  <c r="Q199" i="3" s="1"/>
  <c r="C200" i="3"/>
  <c r="P200" i="3" s="1"/>
  <c r="Q200" i="3" s="1"/>
  <c r="C201" i="3"/>
  <c r="P201" i="3" s="1"/>
  <c r="Q201" i="3" s="1"/>
  <c r="C202" i="3"/>
  <c r="P202" i="3" s="1"/>
  <c r="Q202" i="3" s="1"/>
  <c r="C203" i="3"/>
  <c r="P203" i="3" s="1"/>
  <c r="Q203" i="3" s="1"/>
  <c r="C204" i="3"/>
  <c r="P204" i="3" s="1"/>
  <c r="Q204" i="3" s="1"/>
  <c r="C205" i="3"/>
  <c r="P205" i="3" s="1"/>
  <c r="Q205" i="3" s="1"/>
  <c r="C206" i="3"/>
  <c r="P206" i="3" s="1"/>
  <c r="Q206" i="3" s="1"/>
  <c r="C207" i="3"/>
  <c r="P207" i="3" s="1"/>
  <c r="Q207" i="3" s="1"/>
  <c r="C208" i="3"/>
  <c r="P208" i="3" s="1"/>
  <c r="Q208" i="3" s="1"/>
  <c r="C209" i="3"/>
  <c r="P209" i="3" s="1"/>
  <c r="Q209" i="3" s="1"/>
  <c r="C210" i="3"/>
  <c r="P210" i="3" s="1"/>
  <c r="Q210" i="3" s="1"/>
  <c r="C211" i="3"/>
  <c r="P211" i="3" s="1"/>
  <c r="Q211" i="3" s="1"/>
  <c r="C212" i="3"/>
  <c r="P212" i="3" s="1"/>
  <c r="Q212" i="3" s="1"/>
  <c r="C213" i="3"/>
  <c r="P213" i="3" s="1"/>
  <c r="Q213" i="3" s="1"/>
  <c r="C214" i="3"/>
  <c r="P214" i="3" s="1"/>
  <c r="Q214" i="3" s="1"/>
  <c r="C215" i="3"/>
  <c r="P215" i="3" s="1"/>
  <c r="Q215" i="3" s="1"/>
  <c r="C216" i="3"/>
  <c r="P216" i="3" s="1"/>
  <c r="Q216" i="3" s="1"/>
  <c r="C217" i="3"/>
  <c r="C218" i="3"/>
  <c r="P218" i="3" s="1"/>
  <c r="Q218" i="3" s="1"/>
  <c r="C219" i="3"/>
  <c r="P219" i="3" s="1"/>
  <c r="Q219" i="3" s="1"/>
  <c r="C220" i="3"/>
  <c r="P220" i="3" s="1"/>
  <c r="Q220" i="3" s="1"/>
  <c r="C221" i="3"/>
  <c r="P221" i="3" s="1"/>
  <c r="Q221" i="3" s="1"/>
  <c r="C222" i="3"/>
  <c r="P222" i="3" s="1"/>
  <c r="Q222" i="3" s="1"/>
  <c r="C223" i="3"/>
  <c r="P223" i="3" s="1"/>
  <c r="Q223" i="3" s="1"/>
  <c r="C224" i="3"/>
  <c r="P224" i="3" s="1"/>
  <c r="Q224" i="3" s="1"/>
  <c r="C225" i="3"/>
  <c r="P225" i="3" s="1"/>
  <c r="Q225" i="3" s="1"/>
  <c r="C226" i="3"/>
  <c r="P226" i="3" s="1"/>
  <c r="Q226" i="3" s="1"/>
  <c r="C227" i="3"/>
  <c r="P227" i="3" s="1"/>
  <c r="Q227" i="3" s="1"/>
  <c r="C228" i="3"/>
  <c r="P228" i="3" s="1"/>
  <c r="Q228" i="3" s="1"/>
  <c r="C229" i="3"/>
  <c r="P229" i="3" s="1"/>
  <c r="Q229" i="3" s="1"/>
  <c r="C230" i="3"/>
  <c r="P230" i="3" s="1"/>
  <c r="Q230" i="3" s="1"/>
  <c r="C231" i="3"/>
  <c r="P231" i="3" s="1"/>
  <c r="Q231" i="3" s="1"/>
  <c r="C232" i="3"/>
  <c r="P232" i="3" s="1"/>
  <c r="Q232" i="3" s="1"/>
  <c r="C233" i="3"/>
  <c r="P233" i="3" s="1"/>
  <c r="Q233" i="3" s="1"/>
  <c r="C234" i="3"/>
  <c r="P234" i="3" s="1"/>
  <c r="Q234" i="3" s="1"/>
  <c r="C235" i="3"/>
  <c r="P235" i="3" s="1"/>
  <c r="Q235" i="3" s="1"/>
  <c r="C236" i="3"/>
  <c r="P236" i="3" s="1"/>
  <c r="Q236" i="3" s="1"/>
  <c r="C237" i="3"/>
  <c r="P237" i="3" s="1"/>
  <c r="Q237" i="3" s="1"/>
  <c r="C238" i="3"/>
  <c r="P238" i="3" s="1"/>
  <c r="Q238" i="3" s="1"/>
  <c r="C239" i="3"/>
  <c r="C240" i="3"/>
  <c r="P240" i="3" s="1"/>
  <c r="Q240" i="3" s="1"/>
  <c r="C241" i="3"/>
  <c r="P241" i="3" s="1"/>
  <c r="Q241" i="3" s="1"/>
  <c r="C242" i="3"/>
  <c r="P242" i="3" s="1"/>
  <c r="Q242" i="3" s="1"/>
  <c r="C243" i="3"/>
  <c r="P243" i="3" s="1"/>
  <c r="Q243" i="3" s="1"/>
  <c r="C244" i="3"/>
  <c r="P244" i="3" s="1"/>
  <c r="Q244" i="3" s="1"/>
  <c r="C245" i="3"/>
  <c r="P245" i="3" s="1"/>
  <c r="Q245" i="3" s="1"/>
  <c r="C246" i="3"/>
  <c r="P246" i="3" s="1"/>
  <c r="Q246" i="3" s="1"/>
  <c r="C247" i="3"/>
  <c r="P247" i="3" s="1"/>
  <c r="Q247" i="3" s="1"/>
  <c r="C248" i="3"/>
  <c r="P248" i="3" s="1"/>
  <c r="Q248" i="3" s="1"/>
  <c r="C249" i="3"/>
  <c r="P249" i="3" s="1"/>
  <c r="Q249" i="3" s="1"/>
  <c r="C250" i="3"/>
  <c r="P250" i="3" s="1"/>
  <c r="Q250" i="3" s="1"/>
  <c r="C251" i="3"/>
  <c r="P251" i="3" s="1"/>
  <c r="Q251" i="3" s="1"/>
  <c r="C252" i="3"/>
  <c r="P252" i="3" s="1"/>
  <c r="Q252" i="3" s="1"/>
  <c r="C253" i="3"/>
  <c r="P253" i="3" s="1"/>
  <c r="Q253" i="3" s="1"/>
  <c r="C254" i="3"/>
  <c r="P254" i="3" s="1"/>
  <c r="Q254" i="3" s="1"/>
  <c r="C255" i="3"/>
  <c r="P255" i="3" s="1"/>
  <c r="Q255" i="3" s="1"/>
  <c r="C256" i="3"/>
  <c r="P256" i="3" s="1"/>
  <c r="Q256" i="3" s="1"/>
  <c r="C257" i="3"/>
  <c r="P257" i="3" s="1"/>
  <c r="Q257" i="3" s="1"/>
  <c r="C258" i="3"/>
  <c r="P258" i="3" s="1"/>
  <c r="Q258" i="3" s="1"/>
  <c r="C259" i="3"/>
  <c r="P259" i="3" s="1"/>
  <c r="Q259" i="3" s="1"/>
  <c r="C260" i="3"/>
  <c r="C261" i="3"/>
  <c r="P261" i="3" s="1"/>
  <c r="Q261" i="3" s="1"/>
  <c r="C262" i="3"/>
  <c r="P262" i="3" s="1"/>
  <c r="Q262" i="3" s="1"/>
  <c r="C263" i="3"/>
  <c r="P263" i="3" s="1"/>
  <c r="Q263" i="3" s="1"/>
  <c r="C264" i="3"/>
  <c r="P264" i="3" s="1"/>
  <c r="Q264" i="3" s="1"/>
  <c r="C265" i="3"/>
  <c r="P265" i="3" s="1"/>
  <c r="Q265" i="3" s="1"/>
  <c r="C266" i="3"/>
  <c r="P266" i="3" s="1"/>
  <c r="Q266" i="3" s="1"/>
  <c r="C267" i="3"/>
  <c r="P267" i="3" s="1"/>
  <c r="Q267" i="3" s="1"/>
  <c r="C268" i="3"/>
  <c r="P268" i="3" s="1"/>
  <c r="Q268" i="3" s="1"/>
  <c r="C269" i="3"/>
  <c r="P269" i="3" s="1"/>
  <c r="Q269" i="3" s="1"/>
  <c r="C270" i="3"/>
  <c r="P270" i="3" s="1"/>
  <c r="Q270" i="3" s="1"/>
  <c r="C271" i="3"/>
  <c r="P271" i="3" s="1"/>
  <c r="Q271" i="3" s="1"/>
  <c r="C272" i="3"/>
  <c r="P272" i="3" s="1"/>
  <c r="Q272" i="3" s="1"/>
  <c r="C273" i="3"/>
  <c r="P273" i="3" s="1"/>
  <c r="Q273" i="3" s="1"/>
  <c r="C274" i="3"/>
  <c r="P274" i="3" s="1"/>
  <c r="Q274" i="3" s="1"/>
  <c r="C275" i="3"/>
  <c r="P275" i="3" s="1"/>
  <c r="Q275" i="3" s="1"/>
  <c r="C276" i="3"/>
  <c r="C277" i="3"/>
  <c r="P277" i="3" s="1"/>
  <c r="Q277" i="3" s="1"/>
  <c r="C278" i="3"/>
  <c r="P278" i="3" s="1"/>
  <c r="Q278" i="3" s="1"/>
  <c r="C279" i="3"/>
  <c r="P279" i="3" s="1"/>
  <c r="Q279" i="3" s="1"/>
  <c r="C280" i="3"/>
  <c r="P280" i="3" s="1"/>
  <c r="Q280" i="3" s="1"/>
  <c r="C281" i="3"/>
  <c r="P281" i="3" s="1"/>
  <c r="Q281" i="3" s="1"/>
  <c r="C282" i="3"/>
  <c r="P282" i="3" s="1"/>
  <c r="Q282" i="3" s="1"/>
  <c r="C283" i="3"/>
  <c r="C284" i="3"/>
  <c r="P284" i="3" s="1"/>
  <c r="Q284" i="3" s="1"/>
  <c r="C285" i="3"/>
  <c r="P285" i="3" s="1"/>
  <c r="Q285" i="3" s="1"/>
  <c r="C286" i="3"/>
  <c r="P286" i="3" s="1"/>
  <c r="Q286" i="3" s="1"/>
  <c r="C287" i="3"/>
  <c r="P287" i="3" s="1"/>
  <c r="Q287" i="3" s="1"/>
  <c r="C288" i="3"/>
  <c r="P288" i="3" s="1"/>
  <c r="Q288" i="3" s="1"/>
  <c r="C289" i="3"/>
  <c r="P289" i="3" s="1"/>
  <c r="Q289" i="3" s="1"/>
  <c r="C290" i="3"/>
  <c r="P290" i="3" s="1"/>
  <c r="Q290" i="3" s="1"/>
  <c r="C291" i="3"/>
  <c r="P291" i="3" s="1"/>
  <c r="Q291" i="3" s="1"/>
  <c r="C292" i="3"/>
  <c r="P292" i="3" s="1"/>
  <c r="Q292" i="3" s="1"/>
  <c r="C293" i="3"/>
  <c r="P293" i="3" s="1"/>
  <c r="Q293" i="3" s="1"/>
  <c r="C294" i="3"/>
  <c r="P294" i="3" s="1"/>
  <c r="Q294" i="3" s="1"/>
  <c r="C295" i="3"/>
  <c r="P295" i="3" s="1"/>
  <c r="Q295" i="3" s="1"/>
  <c r="C296" i="3"/>
  <c r="P296" i="3" s="1"/>
  <c r="Q296" i="3" s="1"/>
  <c r="C297" i="3"/>
  <c r="P297" i="3" s="1"/>
  <c r="Q297" i="3" s="1"/>
  <c r="C298" i="3"/>
  <c r="P298" i="3" s="1"/>
  <c r="Q298" i="3" s="1"/>
  <c r="C299" i="3"/>
  <c r="P299" i="3" s="1"/>
  <c r="Q299" i="3" s="1"/>
  <c r="C300" i="3"/>
  <c r="P300" i="3" s="1"/>
  <c r="Q300" i="3" s="1"/>
  <c r="C301" i="3"/>
  <c r="P301" i="3" s="1"/>
  <c r="Q301" i="3" s="1"/>
  <c r="C302" i="3"/>
  <c r="P302" i="3" s="1"/>
  <c r="Q302" i="3" s="1"/>
  <c r="C303" i="3"/>
  <c r="P303" i="3" s="1"/>
  <c r="Q303" i="3" s="1"/>
  <c r="C304" i="3"/>
  <c r="P304" i="3" s="1"/>
  <c r="Q304" i="3" s="1"/>
  <c r="C305" i="3"/>
  <c r="C306" i="3"/>
  <c r="P306" i="3" s="1"/>
  <c r="Q306" i="3" s="1"/>
  <c r="C307" i="3"/>
  <c r="P307" i="3" s="1"/>
  <c r="Q307" i="3" s="1"/>
  <c r="C308" i="3"/>
  <c r="P308" i="3" s="1"/>
  <c r="Q308" i="3" s="1"/>
  <c r="C309" i="3"/>
  <c r="P309" i="3" s="1"/>
  <c r="Q309" i="3" s="1"/>
  <c r="C310" i="3"/>
  <c r="P310" i="3" s="1"/>
  <c r="Q310" i="3" s="1"/>
  <c r="C311" i="3"/>
  <c r="P311" i="3" s="1"/>
  <c r="Q311" i="3" s="1"/>
  <c r="C312" i="3"/>
  <c r="P312" i="3" s="1"/>
  <c r="Q312" i="3" s="1"/>
  <c r="C313" i="3"/>
  <c r="P313" i="3" s="1"/>
  <c r="Q313" i="3" s="1"/>
  <c r="C314" i="3"/>
  <c r="P314" i="3" s="1"/>
  <c r="Q314" i="3" s="1"/>
  <c r="C315" i="3"/>
  <c r="P315" i="3" s="1"/>
  <c r="Q315" i="3" s="1"/>
  <c r="C316" i="3"/>
  <c r="P316" i="3" s="1"/>
  <c r="Q316" i="3" s="1"/>
  <c r="C317" i="3"/>
  <c r="P317" i="3" s="1"/>
  <c r="Q317" i="3" s="1"/>
  <c r="C318" i="3"/>
  <c r="P318" i="3" s="1"/>
  <c r="Q318" i="3" s="1"/>
  <c r="C319" i="3"/>
  <c r="P319" i="3" s="1"/>
  <c r="Q319" i="3" s="1"/>
  <c r="C320" i="3"/>
  <c r="P320" i="3" s="1"/>
  <c r="Q320" i="3" s="1"/>
  <c r="C321" i="3"/>
  <c r="P321" i="3" s="1"/>
  <c r="Q321" i="3" s="1"/>
  <c r="C322" i="3"/>
  <c r="P322" i="3" s="1"/>
  <c r="Q322" i="3" s="1"/>
  <c r="C323" i="3"/>
  <c r="P323" i="3" s="1"/>
  <c r="Q323" i="3" s="1"/>
  <c r="C324" i="3"/>
  <c r="P324" i="3" s="1"/>
  <c r="Q324" i="3" s="1"/>
  <c r="C325" i="3"/>
  <c r="P325" i="3" s="1"/>
  <c r="Q325" i="3" s="1"/>
  <c r="C326" i="3"/>
  <c r="P326" i="3" s="1"/>
  <c r="Q326" i="3" s="1"/>
  <c r="C327" i="3"/>
  <c r="C328" i="3"/>
  <c r="P328" i="3" s="1"/>
  <c r="Q328" i="3" s="1"/>
  <c r="C329" i="3"/>
  <c r="P329" i="3" s="1"/>
  <c r="Q329" i="3" s="1"/>
  <c r="C330" i="3"/>
  <c r="P330" i="3" s="1"/>
  <c r="Q330" i="3" s="1"/>
  <c r="C331" i="3"/>
  <c r="P331" i="3" s="1"/>
  <c r="Q331" i="3" s="1"/>
  <c r="C332" i="3"/>
  <c r="P332" i="3" s="1"/>
  <c r="Q332" i="3" s="1"/>
  <c r="C333" i="3"/>
  <c r="P333" i="3" s="1"/>
  <c r="Q333" i="3" s="1"/>
  <c r="C334" i="3"/>
  <c r="P334" i="3" s="1"/>
  <c r="Q334" i="3" s="1"/>
  <c r="C335" i="3"/>
  <c r="P335" i="3" s="1"/>
  <c r="Q335" i="3" s="1"/>
  <c r="C336" i="3"/>
  <c r="P336" i="3" s="1"/>
  <c r="Q336" i="3" s="1"/>
  <c r="C337" i="3"/>
  <c r="P337" i="3" s="1"/>
  <c r="Q337" i="3" s="1"/>
  <c r="C338" i="3"/>
  <c r="P338" i="3" s="1"/>
  <c r="Q338" i="3" s="1"/>
  <c r="C339" i="3"/>
  <c r="P339" i="3" s="1"/>
  <c r="Q339" i="3" s="1"/>
  <c r="C340" i="3"/>
  <c r="P340" i="3" s="1"/>
  <c r="Q340" i="3" s="1"/>
  <c r="C341" i="3"/>
  <c r="P341" i="3" s="1"/>
  <c r="Q341" i="3" s="1"/>
  <c r="C342" i="3"/>
  <c r="P342" i="3" s="1"/>
  <c r="Q342" i="3" s="1"/>
  <c r="C343" i="3"/>
  <c r="P343" i="3" s="1"/>
  <c r="Q343" i="3" s="1"/>
  <c r="C344" i="3"/>
  <c r="P344" i="3" s="1"/>
  <c r="Q344" i="3" s="1"/>
  <c r="C345" i="3"/>
  <c r="P345" i="3" s="1"/>
  <c r="Q345" i="3" s="1"/>
  <c r="C346" i="3"/>
  <c r="P346" i="3" s="1"/>
  <c r="Q346" i="3" s="1"/>
  <c r="C347" i="3"/>
  <c r="P347" i="3" s="1"/>
  <c r="Q347" i="3" s="1"/>
  <c r="C348" i="3"/>
  <c r="P348" i="3" s="1"/>
  <c r="Q348" i="3" s="1"/>
  <c r="C349" i="3"/>
  <c r="C350" i="3"/>
  <c r="P350" i="3" s="1"/>
  <c r="Q350" i="3" s="1"/>
  <c r="C351" i="3"/>
  <c r="P351" i="3" s="1"/>
  <c r="Q351" i="3" s="1"/>
  <c r="C352" i="3"/>
  <c r="P352" i="3" s="1"/>
  <c r="Q352" i="3" s="1"/>
  <c r="C353" i="3"/>
  <c r="P353" i="3" s="1"/>
  <c r="Q353" i="3" s="1"/>
  <c r="C354" i="3"/>
  <c r="P354" i="3" s="1"/>
  <c r="Q354" i="3" s="1"/>
  <c r="C355" i="3"/>
  <c r="P355" i="3" s="1"/>
  <c r="Q355" i="3" s="1"/>
  <c r="C356" i="3"/>
  <c r="P356" i="3" s="1"/>
  <c r="Q356" i="3" s="1"/>
  <c r="C357" i="3"/>
  <c r="P357" i="3" s="1"/>
  <c r="Q357" i="3" s="1"/>
  <c r="C358" i="3"/>
  <c r="P358" i="3" s="1"/>
  <c r="Q358" i="3" s="1"/>
  <c r="C359" i="3"/>
  <c r="P359" i="3" s="1"/>
  <c r="Q359" i="3" s="1"/>
  <c r="C360" i="3"/>
  <c r="P360" i="3" s="1"/>
  <c r="Q360" i="3" s="1"/>
  <c r="C361" i="3"/>
  <c r="P361" i="3" s="1"/>
  <c r="Q361" i="3" s="1"/>
  <c r="C362" i="3"/>
  <c r="P362" i="3" s="1"/>
  <c r="Q362" i="3" s="1"/>
  <c r="C363" i="3"/>
  <c r="P363" i="3" s="1"/>
  <c r="Q363" i="3" s="1"/>
  <c r="C364" i="3"/>
  <c r="P364" i="3" s="1"/>
  <c r="Q364" i="3" s="1"/>
  <c r="C365" i="3"/>
  <c r="P365" i="3" s="1"/>
  <c r="Q365" i="3" s="1"/>
  <c r="C366" i="3"/>
  <c r="P366" i="3" s="1"/>
  <c r="Q366" i="3" s="1"/>
  <c r="C367" i="3"/>
  <c r="P367" i="3" s="1"/>
  <c r="Q367" i="3" s="1"/>
  <c r="C368" i="3"/>
  <c r="P368" i="3" s="1"/>
  <c r="Q368" i="3" s="1"/>
  <c r="C369" i="3"/>
  <c r="C370" i="3"/>
  <c r="P370" i="3" s="1"/>
  <c r="Q370" i="3" s="1"/>
  <c r="C371" i="3"/>
  <c r="P371" i="3" s="1"/>
  <c r="Q371" i="3" s="1"/>
  <c r="C372" i="3"/>
  <c r="P372" i="3" s="1"/>
  <c r="Q372" i="3" s="1"/>
  <c r="C373" i="3"/>
  <c r="P373" i="3" s="1"/>
  <c r="Q373" i="3" s="1"/>
  <c r="C374" i="3"/>
  <c r="P374" i="3" s="1"/>
  <c r="Q374" i="3" s="1"/>
  <c r="C375" i="3"/>
  <c r="P375" i="3" s="1"/>
  <c r="Q375" i="3" s="1"/>
  <c r="C376" i="3"/>
  <c r="P376" i="3" s="1"/>
  <c r="Q376" i="3" s="1"/>
  <c r="C377" i="3"/>
  <c r="P377" i="3" s="1"/>
  <c r="Q377" i="3" s="1"/>
  <c r="C378" i="3"/>
  <c r="P378" i="3" s="1"/>
  <c r="Q378" i="3" s="1"/>
  <c r="C379" i="3"/>
  <c r="P379" i="3" s="1"/>
  <c r="Q379" i="3" s="1"/>
  <c r="C380" i="3"/>
  <c r="P380" i="3" s="1"/>
  <c r="Q380" i="3" s="1"/>
  <c r="C381" i="3"/>
  <c r="P381" i="3" s="1"/>
  <c r="Q381" i="3" s="1"/>
  <c r="C382" i="3"/>
  <c r="P382" i="3" s="1"/>
  <c r="Q382" i="3" s="1"/>
  <c r="C383" i="3"/>
  <c r="P383" i="3" s="1"/>
  <c r="Q383" i="3" s="1"/>
  <c r="C384" i="3"/>
  <c r="P384" i="3" s="1"/>
  <c r="Q384" i="3" s="1"/>
  <c r="C385" i="3"/>
  <c r="P385" i="3" s="1"/>
  <c r="Q385" i="3" s="1"/>
  <c r="C386" i="3"/>
  <c r="P386" i="3" s="1"/>
  <c r="Q386" i="3" s="1"/>
  <c r="C387" i="3"/>
  <c r="C388" i="3"/>
  <c r="P388" i="3" s="1"/>
  <c r="Q388" i="3" s="1"/>
  <c r="C389" i="3"/>
  <c r="P389" i="3" s="1"/>
  <c r="Q389" i="3" s="1"/>
  <c r="C390" i="3"/>
  <c r="P390" i="3" s="1"/>
  <c r="Q390" i="3" s="1"/>
  <c r="C391" i="3"/>
  <c r="P391" i="3" s="1"/>
  <c r="Q391" i="3" s="1"/>
  <c r="C392" i="3"/>
  <c r="P392" i="3" s="1"/>
  <c r="Q392" i="3" s="1"/>
  <c r="C393" i="3"/>
  <c r="P393" i="3" s="1"/>
  <c r="Q393" i="3" s="1"/>
  <c r="C394" i="3"/>
  <c r="P394" i="3" s="1"/>
  <c r="Q394" i="3" s="1"/>
  <c r="C395" i="3"/>
  <c r="P395" i="3" s="1"/>
  <c r="Q395" i="3" s="1"/>
  <c r="C396" i="3"/>
  <c r="P396" i="3" s="1"/>
  <c r="Q396" i="3" s="1"/>
  <c r="C397" i="3"/>
  <c r="P397" i="3" s="1"/>
  <c r="Q397" i="3" s="1"/>
  <c r="C398" i="3"/>
  <c r="P398" i="3" s="1"/>
  <c r="Q398" i="3" s="1"/>
  <c r="C399" i="3"/>
  <c r="P399" i="3" s="1"/>
  <c r="Q399" i="3" s="1"/>
  <c r="C400" i="3"/>
  <c r="P400" i="3" s="1"/>
  <c r="Q400" i="3" s="1"/>
  <c r="C401" i="3"/>
  <c r="P401" i="3" s="1"/>
  <c r="Q401" i="3" s="1"/>
  <c r="C402" i="3"/>
  <c r="C403" i="3"/>
  <c r="P403" i="3" s="1"/>
  <c r="Q403" i="3" s="1"/>
  <c r="C404" i="3"/>
  <c r="P404" i="3" s="1"/>
  <c r="Q404" i="3" s="1"/>
  <c r="C405" i="3"/>
  <c r="P405" i="3" s="1"/>
  <c r="Q405" i="3" s="1"/>
  <c r="C406" i="3"/>
  <c r="P406" i="3" s="1"/>
  <c r="Q406" i="3" s="1"/>
  <c r="C407" i="3"/>
  <c r="P407" i="3" s="1"/>
  <c r="Q407" i="3" s="1"/>
  <c r="C408" i="3"/>
  <c r="P408" i="3" s="1"/>
  <c r="Q408" i="3" s="1"/>
  <c r="C409" i="3"/>
  <c r="P409" i="3" s="1"/>
  <c r="Q409" i="3" s="1"/>
  <c r="C410" i="3"/>
  <c r="P410" i="3" s="1"/>
  <c r="Q410" i="3" s="1"/>
  <c r="C411" i="3"/>
  <c r="P411" i="3" s="1"/>
  <c r="Q411" i="3" s="1"/>
  <c r="C412" i="3"/>
  <c r="P412" i="3" s="1"/>
  <c r="Q412" i="3" s="1"/>
  <c r="C413" i="3"/>
  <c r="P413" i="3" s="1"/>
  <c r="Q413" i="3" s="1"/>
  <c r="C414" i="3"/>
  <c r="P414" i="3" s="1"/>
  <c r="Q414" i="3" s="1"/>
  <c r="C415" i="3"/>
  <c r="P415" i="3" s="1"/>
  <c r="Q415" i="3" s="1"/>
  <c r="C416" i="3"/>
  <c r="P416" i="3" s="1"/>
  <c r="Q416" i="3" s="1"/>
  <c r="C417" i="3"/>
  <c r="P417" i="3" s="1"/>
  <c r="Q417" i="3" s="1"/>
  <c r="C418" i="3"/>
  <c r="P418" i="3" s="1"/>
  <c r="Q418" i="3" s="1"/>
  <c r="C419" i="3"/>
  <c r="C420" i="3"/>
  <c r="P420" i="3" s="1"/>
  <c r="Q420" i="3" s="1"/>
  <c r="C421" i="3"/>
  <c r="P421" i="3" s="1"/>
  <c r="Q421" i="3" s="1"/>
  <c r="C422" i="3"/>
  <c r="P422" i="3" s="1"/>
  <c r="Q422" i="3" s="1"/>
  <c r="C423" i="3"/>
  <c r="P423" i="3" s="1"/>
  <c r="Q423" i="3" s="1"/>
  <c r="C424" i="3"/>
  <c r="P424" i="3" s="1"/>
  <c r="Q424" i="3" s="1"/>
  <c r="C425" i="3"/>
  <c r="P425" i="3" s="1"/>
  <c r="Q425" i="3" s="1"/>
  <c r="C426" i="3"/>
  <c r="P426" i="3" s="1"/>
  <c r="Q426" i="3" s="1"/>
  <c r="C427" i="3"/>
  <c r="P427" i="3" s="1"/>
  <c r="Q427" i="3" s="1"/>
  <c r="C428" i="3"/>
  <c r="P428" i="3" s="1"/>
  <c r="Q428" i="3" s="1"/>
  <c r="C429" i="3"/>
  <c r="P429" i="3" s="1"/>
  <c r="Q429" i="3" s="1"/>
  <c r="C430" i="3"/>
  <c r="P430" i="3" s="1"/>
  <c r="Q430" i="3" s="1"/>
  <c r="C431" i="3"/>
  <c r="P431" i="3" s="1"/>
  <c r="Q431" i="3" s="1"/>
  <c r="C432" i="3"/>
  <c r="P432" i="3" s="1"/>
  <c r="Q432" i="3" s="1"/>
  <c r="C433" i="3"/>
  <c r="P433" i="3" s="1"/>
  <c r="Q433" i="3" s="1"/>
  <c r="C434" i="3"/>
  <c r="P434" i="3" s="1"/>
  <c r="Q434" i="3" s="1"/>
  <c r="C435" i="3"/>
  <c r="P435" i="3" s="1"/>
  <c r="Q435" i="3" s="1"/>
  <c r="C436" i="3"/>
  <c r="P436" i="3" s="1"/>
  <c r="Q436" i="3" s="1"/>
  <c r="C437" i="3"/>
  <c r="C438" i="3"/>
  <c r="P438" i="3" s="1"/>
  <c r="Q438" i="3" s="1"/>
  <c r="C439" i="3"/>
  <c r="P439" i="3" s="1"/>
  <c r="Q439" i="3" s="1"/>
  <c r="C440" i="3"/>
  <c r="P440" i="3" s="1"/>
  <c r="Q440" i="3" s="1"/>
  <c r="C441" i="3"/>
  <c r="P441" i="3" s="1"/>
  <c r="Q441" i="3" s="1"/>
  <c r="C442" i="3"/>
  <c r="P442" i="3" s="1"/>
  <c r="Q442" i="3" s="1"/>
  <c r="C443" i="3"/>
  <c r="P443" i="3" s="1"/>
  <c r="Q443" i="3" s="1"/>
  <c r="C444" i="3"/>
  <c r="P444" i="3" s="1"/>
  <c r="Q444" i="3" s="1"/>
  <c r="C445" i="3"/>
  <c r="P445" i="3" s="1"/>
  <c r="Q445" i="3" s="1"/>
  <c r="C446" i="3"/>
  <c r="P446" i="3" s="1"/>
  <c r="Q446" i="3" s="1"/>
  <c r="C447" i="3"/>
  <c r="P447" i="3" s="1"/>
  <c r="Q447" i="3" s="1"/>
  <c r="C448" i="3"/>
  <c r="P448" i="3" s="1"/>
  <c r="Q448" i="3" s="1"/>
  <c r="C449" i="3"/>
  <c r="P449" i="3" s="1"/>
  <c r="Q449" i="3" s="1"/>
  <c r="C450" i="3"/>
  <c r="P450" i="3" s="1"/>
  <c r="Q450" i="3" s="1"/>
  <c r="C451" i="3"/>
  <c r="P451" i="3" s="1"/>
  <c r="Q451" i="3" s="1"/>
  <c r="C452" i="3"/>
  <c r="P452" i="3" s="1"/>
  <c r="Q452" i="3" s="1"/>
  <c r="C453" i="3"/>
  <c r="P453" i="3" s="1"/>
  <c r="Q453" i="3" s="1"/>
  <c r="C454" i="3"/>
  <c r="P454" i="3" s="1"/>
  <c r="Q454" i="3" s="1"/>
  <c r="C455" i="3"/>
  <c r="P455" i="3" s="1"/>
  <c r="Q455" i="3" s="1"/>
  <c r="C456" i="3"/>
  <c r="P456" i="3" s="1"/>
  <c r="Q456" i="3" s="1"/>
  <c r="C457" i="3"/>
  <c r="P457" i="3" s="1"/>
  <c r="Q457" i="3" s="1"/>
  <c r="C458" i="3"/>
  <c r="C459" i="3"/>
  <c r="P459" i="3" s="1"/>
  <c r="Q459" i="3" s="1"/>
  <c r="C460" i="3"/>
  <c r="P460" i="3" s="1"/>
  <c r="Q460" i="3" s="1"/>
  <c r="C461" i="3"/>
  <c r="P461" i="3" s="1"/>
  <c r="Q461" i="3" s="1"/>
  <c r="C462" i="3"/>
  <c r="P462" i="3" s="1"/>
  <c r="Q462" i="3" s="1"/>
  <c r="C463" i="3"/>
  <c r="P463" i="3" s="1"/>
  <c r="Q463" i="3" s="1"/>
  <c r="C464" i="3"/>
  <c r="P464" i="3" s="1"/>
  <c r="Q464" i="3" s="1"/>
  <c r="C465" i="3"/>
  <c r="P465" i="3" s="1"/>
  <c r="Q465" i="3" s="1"/>
  <c r="C466" i="3"/>
  <c r="P466" i="3" s="1"/>
  <c r="Q466" i="3" s="1"/>
  <c r="C467" i="3"/>
  <c r="P467" i="3" s="1"/>
  <c r="Q467" i="3" s="1"/>
  <c r="C468" i="3"/>
  <c r="P468" i="3" s="1"/>
  <c r="Q468" i="3" s="1"/>
  <c r="C469" i="3"/>
  <c r="P469" i="3" s="1"/>
  <c r="Q469" i="3" s="1"/>
  <c r="C470" i="3"/>
  <c r="P470" i="3" s="1"/>
  <c r="Q470" i="3" s="1"/>
  <c r="C471" i="3"/>
  <c r="P471" i="3" s="1"/>
  <c r="Q471" i="3" s="1"/>
  <c r="C472" i="3"/>
  <c r="P472" i="3" s="1"/>
  <c r="Q472" i="3" s="1"/>
  <c r="C473" i="3"/>
  <c r="P473" i="3" s="1"/>
  <c r="Q473" i="3" s="1"/>
  <c r="C474" i="3"/>
  <c r="P474" i="3" s="1"/>
  <c r="Q474" i="3" s="1"/>
  <c r="C475" i="3"/>
  <c r="P475" i="3" s="1"/>
  <c r="Q475" i="3" s="1"/>
  <c r="C476" i="3"/>
  <c r="P476" i="3" s="1"/>
  <c r="Q476" i="3" s="1"/>
  <c r="C477" i="3"/>
  <c r="C478" i="3"/>
  <c r="P478" i="3" s="1"/>
  <c r="Q478" i="3" s="1"/>
  <c r="C479" i="3"/>
  <c r="P479" i="3" s="1"/>
  <c r="Q479" i="3" s="1"/>
  <c r="C480" i="3"/>
  <c r="P480" i="3" s="1"/>
  <c r="Q480" i="3" s="1"/>
  <c r="C481" i="3"/>
  <c r="P481" i="3" s="1"/>
  <c r="Q481" i="3" s="1"/>
  <c r="C482" i="3"/>
  <c r="P482" i="3" s="1"/>
  <c r="Q482" i="3" s="1"/>
  <c r="C483" i="3"/>
  <c r="P483" i="3" s="1"/>
  <c r="Q483" i="3" s="1"/>
  <c r="C484" i="3"/>
  <c r="P484" i="3" s="1"/>
  <c r="Q484" i="3" s="1"/>
  <c r="C485" i="3"/>
  <c r="P485" i="3" s="1"/>
  <c r="Q485" i="3" s="1"/>
  <c r="C486" i="3"/>
  <c r="P486" i="3" s="1"/>
  <c r="Q486" i="3" s="1"/>
  <c r="C487" i="3"/>
  <c r="P487" i="3" s="1"/>
  <c r="Q487" i="3" s="1"/>
  <c r="C488" i="3"/>
  <c r="P488" i="3" s="1"/>
  <c r="Q488" i="3" s="1"/>
  <c r="C489" i="3"/>
  <c r="P489" i="3" s="1"/>
  <c r="Q489" i="3" s="1"/>
  <c r="C490" i="3"/>
  <c r="P490" i="3" s="1"/>
  <c r="Q490" i="3" s="1"/>
  <c r="C491" i="3"/>
  <c r="P491" i="3" s="1"/>
  <c r="Q491" i="3" s="1"/>
  <c r="C492" i="3"/>
  <c r="P492" i="3" s="1"/>
  <c r="Q492" i="3" s="1"/>
  <c r="C493" i="3"/>
  <c r="P493" i="3" s="1"/>
  <c r="Q493" i="3" s="1"/>
  <c r="C494" i="3"/>
  <c r="P494" i="3" s="1"/>
  <c r="Q494" i="3" s="1"/>
  <c r="C495" i="3"/>
  <c r="P495" i="3" s="1"/>
  <c r="Q495" i="3" s="1"/>
  <c r="C496" i="3"/>
  <c r="P496" i="3" s="1"/>
  <c r="Q496" i="3" s="1"/>
  <c r="C497" i="3"/>
  <c r="P497" i="3" s="1"/>
  <c r="Q497" i="3" s="1"/>
  <c r="C498" i="3"/>
  <c r="P498" i="3" s="1"/>
  <c r="Q498" i="3" s="1"/>
  <c r="C499" i="3"/>
  <c r="C500" i="3"/>
  <c r="P500" i="3" s="1"/>
  <c r="Q500" i="3" s="1"/>
  <c r="C501" i="3"/>
  <c r="P501" i="3" s="1"/>
  <c r="Q501" i="3" s="1"/>
  <c r="C502" i="3"/>
  <c r="P502" i="3" s="1"/>
  <c r="Q502" i="3" s="1"/>
  <c r="C503" i="3"/>
  <c r="P503" i="3" s="1"/>
  <c r="Q503" i="3" s="1"/>
  <c r="C504" i="3"/>
  <c r="P504" i="3" s="1"/>
  <c r="Q504" i="3" s="1"/>
  <c r="C505" i="3"/>
  <c r="P505" i="3" s="1"/>
  <c r="Q505" i="3" s="1"/>
  <c r="C506" i="3"/>
  <c r="P506" i="3" s="1"/>
  <c r="Q506" i="3" s="1"/>
  <c r="C507" i="3"/>
  <c r="P507" i="3" s="1"/>
  <c r="Q507" i="3" s="1"/>
  <c r="C508" i="3"/>
  <c r="P508" i="3" s="1"/>
  <c r="Q508" i="3" s="1"/>
  <c r="C509" i="3"/>
  <c r="P509" i="3" s="1"/>
  <c r="Q509" i="3" s="1"/>
  <c r="C510" i="3"/>
  <c r="P510" i="3" s="1"/>
  <c r="Q510" i="3" s="1"/>
  <c r="C511" i="3"/>
  <c r="P511" i="3" s="1"/>
  <c r="Q511" i="3" s="1"/>
  <c r="C512" i="3"/>
  <c r="P512" i="3" s="1"/>
  <c r="Q512" i="3" s="1"/>
  <c r="C513" i="3"/>
  <c r="P513" i="3" s="1"/>
  <c r="Q513" i="3" s="1"/>
  <c r="C514" i="3"/>
  <c r="P514" i="3" s="1"/>
  <c r="Q514" i="3" s="1"/>
  <c r="C515" i="3"/>
  <c r="P515" i="3" s="1"/>
  <c r="Q515" i="3" s="1"/>
  <c r="C516" i="3"/>
  <c r="P516" i="3" s="1"/>
  <c r="Q516" i="3" s="1"/>
  <c r="C517" i="3"/>
  <c r="P517" i="3" s="1"/>
  <c r="Q517" i="3" s="1"/>
  <c r="C518" i="3"/>
  <c r="P518" i="3" s="1"/>
  <c r="Q518" i="3" s="1"/>
  <c r="C519" i="3"/>
  <c r="P519" i="3" s="1"/>
  <c r="Q519" i="3" s="1"/>
  <c r="C520" i="3"/>
  <c r="C521" i="3"/>
  <c r="P521" i="3" s="1"/>
  <c r="Q521" i="3" s="1"/>
  <c r="C522" i="3"/>
  <c r="P522" i="3" s="1"/>
  <c r="Q522" i="3" s="1"/>
  <c r="C523" i="3"/>
  <c r="P523" i="3" s="1"/>
  <c r="Q523" i="3" s="1"/>
  <c r="C524" i="3"/>
  <c r="P524" i="3" s="1"/>
  <c r="Q524" i="3" s="1"/>
  <c r="C525" i="3"/>
  <c r="P525" i="3" s="1"/>
  <c r="Q525" i="3" s="1"/>
  <c r="C526" i="3"/>
  <c r="P526" i="3" s="1"/>
  <c r="Q526" i="3" s="1"/>
  <c r="C527" i="3"/>
  <c r="P527" i="3" s="1"/>
  <c r="Q527" i="3" s="1"/>
  <c r="C528" i="3"/>
  <c r="P528" i="3" s="1"/>
  <c r="Q528" i="3" s="1"/>
  <c r="C529" i="3"/>
  <c r="P529" i="3" s="1"/>
  <c r="Q529" i="3" s="1"/>
  <c r="C530" i="3"/>
  <c r="P530" i="3" s="1"/>
  <c r="Q530" i="3" s="1"/>
  <c r="C531" i="3"/>
  <c r="P531" i="3" s="1"/>
  <c r="Q531" i="3" s="1"/>
  <c r="C532" i="3"/>
  <c r="P532" i="3" s="1"/>
  <c r="Q532" i="3" s="1"/>
  <c r="C533" i="3"/>
  <c r="P533" i="3" s="1"/>
  <c r="Q533" i="3" s="1"/>
  <c r="C534" i="3"/>
  <c r="P534" i="3" s="1"/>
  <c r="Q534" i="3" s="1"/>
  <c r="C535" i="3"/>
  <c r="P535" i="3" s="1"/>
  <c r="Q535" i="3" s="1"/>
  <c r="C536" i="3"/>
  <c r="P536" i="3" s="1"/>
  <c r="Q536" i="3" s="1"/>
  <c r="C537" i="3"/>
  <c r="P537" i="3" s="1"/>
  <c r="Q537" i="3" s="1"/>
  <c r="C538" i="3"/>
  <c r="P538" i="3" s="1"/>
  <c r="Q538" i="3" s="1"/>
  <c r="C539" i="3"/>
  <c r="C540" i="3"/>
  <c r="P540" i="3" s="1"/>
  <c r="Q540" i="3" s="1"/>
  <c r="C541" i="3"/>
  <c r="P541" i="3" s="1"/>
  <c r="Q541" i="3" s="1"/>
  <c r="C542" i="3"/>
  <c r="P542" i="3" s="1"/>
  <c r="Q542" i="3" s="1"/>
  <c r="C543" i="3"/>
  <c r="P543" i="3" s="1"/>
  <c r="Q543" i="3" s="1"/>
  <c r="C544" i="3"/>
  <c r="P544" i="3" s="1"/>
  <c r="Q544" i="3" s="1"/>
  <c r="C545" i="3"/>
  <c r="P545" i="3" s="1"/>
  <c r="Q545" i="3" s="1"/>
  <c r="C546" i="3"/>
  <c r="P546" i="3" s="1"/>
  <c r="Q546" i="3" s="1"/>
  <c r="C547" i="3"/>
  <c r="P547" i="3" s="1"/>
  <c r="Q547" i="3" s="1"/>
  <c r="C548" i="3"/>
  <c r="P548" i="3" s="1"/>
  <c r="Q548" i="3" s="1"/>
  <c r="C549" i="3"/>
  <c r="P549" i="3" s="1"/>
  <c r="Q549" i="3" s="1"/>
  <c r="C550" i="3"/>
  <c r="P550" i="3" s="1"/>
  <c r="Q550" i="3" s="1"/>
  <c r="C551" i="3"/>
  <c r="P551" i="3" s="1"/>
  <c r="Q551" i="3" s="1"/>
  <c r="C552" i="3"/>
  <c r="P552" i="3" s="1"/>
  <c r="Q552" i="3" s="1"/>
  <c r="C553" i="3"/>
  <c r="P553" i="3" s="1"/>
  <c r="Q553" i="3" s="1"/>
  <c r="C554" i="3"/>
  <c r="P554" i="3" s="1"/>
  <c r="Q554" i="3" s="1"/>
  <c r="C555" i="3"/>
  <c r="P555" i="3" s="1"/>
  <c r="Q555" i="3" s="1"/>
  <c r="C556" i="3"/>
  <c r="P556" i="3" s="1"/>
  <c r="Q556" i="3" s="1"/>
  <c r="C557" i="3"/>
  <c r="P557" i="3" s="1"/>
  <c r="Q557" i="3" s="1"/>
  <c r="C558" i="3"/>
  <c r="C559" i="3"/>
  <c r="P559" i="3" s="1"/>
  <c r="Q559" i="3" s="1"/>
  <c r="C560" i="3"/>
  <c r="P560" i="3" s="1"/>
  <c r="Q560" i="3" s="1"/>
  <c r="C561" i="3"/>
  <c r="P561" i="3" s="1"/>
  <c r="Q561" i="3" s="1"/>
  <c r="C562" i="3"/>
  <c r="P562" i="3" s="1"/>
  <c r="Q562" i="3" s="1"/>
  <c r="C563" i="3"/>
  <c r="P563" i="3" s="1"/>
  <c r="Q563" i="3" s="1"/>
  <c r="C564" i="3"/>
  <c r="P564" i="3" s="1"/>
  <c r="Q564" i="3" s="1"/>
  <c r="C565" i="3"/>
  <c r="P565" i="3" s="1"/>
  <c r="Q565" i="3" s="1"/>
  <c r="C566" i="3"/>
  <c r="P566" i="3" s="1"/>
  <c r="Q566" i="3" s="1"/>
  <c r="C567" i="3"/>
  <c r="P567" i="3" s="1"/>
  <c r="Q567" i="3" s="1"/>
  <c r="C568" i="3"/>
  <c r="P568" i="3" s="1"/>
  <c r="Q568" i="3" s="1"/>
  <c r="C569" i="3"/>
  <c r="P569" i="3" s="1"/>
  <c r="Q569" i="3" s="1"/>
  <c r="C570" i="3"/>
  <c r="P570" i="3" s="1"/>
  <c r="Q570" i="3" s="1"/>
  <c r="C571" i="3"/>
  <c r="P571" i="3" s="1"/>
  <c r="Q571" i="3" s="1"/>
  <c r="C572" i="3"/>
  <c r="P572" i="3" s="1"/>
  <c r="Q572" i="3" s="1"/>
  <c r="C573" i="3"/>
  <c r="P573" i="3" s="1"/>
  <c r="Q573" i="3" s="1"/>
  <c r="C574" i="3"/>
  <c r="P574" i="3" s="1"/>
  <c r="Q574" i="3" s="1"/>
  <c r="C575" i="3"/>
  <c r="P575" i="3" s="1"/>
  <c r="Q575" i="3" s="1"/>
  <c r="C576" i="3"/>
  <c r="P576" i="3" s="1"/>
  <c r="Q576" i="3" s="1"/>
  <c r="C577" i="3"/>
  <c r="P577" i="3" s="1"/>
  <c r="Q577" i="3" s="1"/>
  <c r="C578" i="3"/>
  <c r="P578" i="3" s="1"/>
  <c r="Q578" i="3" s="1"/>
  <c r="C579" i="3"/>
  <c r="P579" i="3" s="1"/>
  <c r="Q579" i="3" s="1"/>
  <c r="C580" i="3"/>
  <c r="C581" i="3"/>
  <c r="P581" i="3" s="1"/>
  <c r="Q581" i="3" s="1"/>
  <c r="C582" i="3"/>
  <c r="P582" i="3" s="1"/>
  <c r="Q582" i="3" s="1"/>
  <c r="C583" i="3"/>
  <c r="P583" i="3" s="1"/>
  <c r="Q583" i="3" s="1"/>
  <c r="C584" i="3"/>
  <c r="P584" i="3" s="1"/>
  <c r="Q584" i="3" s="1"/>
  <c r="C585" i="3"/>
  <c r="P585" i="3" s="1"/>
  <c r="Q585" i="3" s="1"/>
  <c r="C586" i="3"/>
  <c r="P586" i="3" s="1"/>
  <c r="Q586" i="3" s="1"/>
  <c r="C587" i="3"/>
  <c r="P587" i="3" s="1"/>
  <c r="Q587" i="3" s="1"/>
  <c r="C588" i="3"/>
  <c r="P588" i="3" s="1"/>
  <c r="Q588" i="3" s="1"/>
  <c r="C589" i="3"/>
  <c r="P589" i="3" s="1"/>
  <c r="Q589" i="3" s="1"/>
  <c r="C590" i="3"/>
  <c r="P590" i="3" s="1"/>
  <c r="Q590" i="3" s="1"/>
  <c r="C591" i="3"/>
  <c r="P591" i="3" s="1"/>
  <c r="Q591" i="3" s="1"/>
  <c r="C592" i="3"/>
  <c r="P592" i="3" s="1"/>
  <c r="Q592" i="3" s="1"/>
  <c r="C593" i="3"/>
  <c r="P593" i="3" s="1"/>
  <c r="Q593" i="3" s="1"/>
  <c r="C594" i="3"/>
  <c r="P594" i="3" s="1"/>
  <c r="Q594" i="3" s="1"/>
  <c r="C595" i="3"/>
  <c r="P595" i="3" s="1"/>
  <c r="Q595" i="3" s="1"/>
  <c r="C596" i="3"/>
  <c r="P596" i="3" s="1"/>
  <c r="Q596" i="3" s="1"/>
  <c r="C597" i="3"/>
  <c r="P597" i="3" s="1"/>
  <c r="Q597" i="3" s="1"/>
  <c r="C598" i="3"/>
  <c r="P598" i="3" s="1"/>
  <c r="Q598" i="3" s="1"/>
  <c r="C599" i="3"/>
  <c r="C600" i="3"/>
  <c r="P600" i="3" s="1"/>
  <c r="Q600" i="3" s="1"/>
  <c r="C601" i="3"/>
  <c r="P601" i="3" s="1"/>
  <c r="Q601" i="3" s="1"/>
  <c r="C602" i="3"/>
  <c r="P602" i="3" s="1"/>
  <c r="Q602" i="3" s="1"/>
  <c r="C603" i="3"/>
  <c r="P603" i="3" s="1"/>
  <c r="Q603" i="3" s="1"/>
  <c r="C604" i="3"/>
  <c r="P604" i="3" s="1"/>
  <c r="Q604" i="3" s="1"/>
  <c r="C605" i="3"/>
  <c r="P605" i="3" s="1"/>
  <c r="Q605" i="3" s="1"/>
  <c r="C606" i="3"/>
  <c r="P606" i="3" s="1"/>
  <c r="Q606" i="3" s="1"/>
  <c r="C607" i="3"/>
  <c r="P607" i="3" s="1"/>
  <c r="Q607" i="3" s="1"/>
  <c r="C608" i="3"/>
  <c r="P608" i="3" s="1"/>
  <c r="Q608" i="3" s="1"/>
  <c r="C609" i="3"/>
  <c r="P609" i="3" s="1"/>
  <c r="Q609" i="3" s="1"/>
  <c r="C610" i="3"/>
  <c r="P610" i="3" s="1"/>
  <c r="Q610" i="3" s="1"/>
  <c r="C611" i="3"/>
  <c r="P611" i="3" s="1"/>
  <c r="Q611" i="3" s="1"/>
  <c r="C612" i="3"/>
  <c r="P612" i="3" s="1"/>
  <c r="Q612" i="3" s="1"/>
  <c r="C613" i="3"/>
  <c r="P613" i="3" s="1"/>
  <c r="Q613" i="3" s="1"/>
  <c r="C614" i="3"/>
  <c r="P614" i="3" s="1"/>
  <c r="Q614" i="3" s="1"/>
  <c r="C615" i="3"/>
  <c r="P615" i="3" s="1"/>
  <c r="Q615" i="3" s="1"/>
  <c r="C616" i="3"/>
  <c r="P616" i="3" s="1"/>
  <c r="Q616" i="3" s="1"/>
  <c r="C617" i="3"/>
  <c r="P617" i="3" s="1"/>
  <c r="Q617" i="3" s="1"/>
  <c r="C618" i="3"/>
  <c r="P618" i="3" s="1"/>
  <c r="Q618" i="3" s="1"/>
  <c r="C619" i="3"/>
  <c r="P619" i="3" s="1"/>
  <c r="Q619" i="3" s="1"/>
  <c r="C620" i="3"/>
  <c r="P620" i="3" s="1"/>
  <c r="Q620" i="3" s="1"/>
  <c r="C621" i="3"/>
  <c r="C622" i="3"/>
  <c r="P622" i="3" s="1"/>
  <c r="Q622" i="3" s="1"/>
  <c r="C623" i="3"/>
  <c r="P623" i="3" s="1"/>
  <c r="Q623" i="3" s="1"/>
  <c r="C624" i="3"/>
  <c r="P624" i="3" s="1"/>
  <c r="Q624" i="3" s="1"/>
  <c r="C625" i="3"/>
  <c r="P625" i="3" s="1"/>
  <c r="Q625" i="3" s="1"/>
  <c r="C626" i="3"/>
  <c r="P626" i="3" s="1"/>
  <c r="Q626" i="3" s="1"/>
  <c r="C627" i="3"/>
  <c r="P627" i="3" s="1"/>
  <c r="Q627" i="3" s="1"/>
  <c r="C628" i="3"/>
  <c r="P628" i="3" s="1"/>
  <c r="Q628" i="3" s="1"/>
  <c r="C629" i="3"/>
  <c r="P629" i="3" s="1"/>
  <c r="Q629" i="3" s="1"/>
  <c r="C630" i="3"/>
  <c r="P630" i="3" s="1"/>
  <c r="Q630" i="3" s="1"/>
  <c r="C631" i="3"/>
  <c r="P631" i="3" s="1"/>
  <c r="Q631" i="3" s="1"/>
  <c r="C632" i="3"/>
  <c r="P632" i="3" s="1"/>
  <c r="Q632" i="3" s="1"/>
  <c r="C633" i="3"/>
  <c r="P633" i="3" s="1"/>
  <c r="Q633" i="3" s="1"/>
  <c r="C634" i="3"/>
  <c r="P634" i="3" s="1"/>
  <c r="Q634" i="3" s="1"/>
  <c r="C635" i="3"/>
  <c r="P635" i="3" s="1"/>
  <c r="Q635" i="3" s="1"/>
  <c r="C636" i="3"/>
  <c r="P636" i="3" s="1"/>
  <c r="Q636" i="3" s="1"/>
  <c r="C637" i="3"/>
  <c r="P637" i="3" s="1"/>
  <c r="Q637" i="3" s="1"/>
  <c r="C638" i="3"/>
  <c r="P638" i="3" s="1"/>
  <c r="Q638" i="3" s="1"/>
  <c r="C639" i="3"/>
  <c r="P639" i="3" s="1"/>
  <c r="Q639" i="3" s="1"/>
  <c r="C640" i="3"/>
  <c r="P640" i="3" s="1"/>
  <c r="Q640" i="3" s="1"/>
  <c r="C641" i="3"/>
  <c r="P641" i="3" s="1"/>
  <c r="Q641" i="3" s="1"/>
  <c r="C642" i="3"/>
  <c r="C643" i="3"/>
  <c r="P643" i="3" s="1"/>
  <c r="Q643" i="3" s="1"/>
  <c r="C644" i="3"/>
  <c r="P644" i="3" s="1"/>
  <c r="Q644" i="3" s="1"/>
  <c r="C645" i="3"/>
  <c r="P645" i="3" s="1"/>
  <c r="Q645" i="3" s="1"/>
  <c r="C646" i="3"/>
  <c r="P646" i="3" s="1"/>
  <c r="Q646" i="3" s="1"/>
  <c r="C647" i="3"/>
  <c r="P647" i="3" s="1"/>
  <c r="Q647" i="3" s="1"/>
  <c r="C648" i="3"/>
  <c r="P648" i="3" s="1"/>
  <c r="Q648" i="3" s="1"/>
  <c r="C649" i="3"/>
  <c r="P649" i="3" s="1"/>
  <c r="Q649" i="3" s="1"/>
  <c r="C650" i="3"/>
  <c r="P650" i="3" s="1"/>
  <c r="Q650" i="3" s="1"/>
  <c r="C651" i="3"/>
  <c r="P651" i="3" s="1"/>
  <c r="Q651" i="3" s="1"/>
  <c r="C652" i="3"/>
  <c r="P652" i="3" s="1"/>
  <c r="Q652" i="3" s="1"/>
  <c r="C653" i="3"/>
  <c r="P653" i="3" s="1"/>
  <c r="Q653" i="3" s="1"/>
  <c r="C654" i="3"/>
  <c r="P654" i="3" s="1"/>
  <c r="Q654" i="3" s="1"/>
  <c r="C655" i="3"/>
  <c r="P655" i="3" s="1"/>
  <c r="Q655" i="3" s="1"/>
  <c r="C656" i="3"/>
  <c r="P656" i="3" s="1"/>
  <c r="Q656" i="3" s="1"/>
  <c r="C657" i="3"/>
  <c r="P657" i="3" s="1"/>
  <c r="Q657" i="3" s="1"/>
  <c r="C658" i="3"/>
  <c r="P658" i="3" s="1"/>
  <c r="Q658" i="3" s="1"/>
  <c r="C659" i="3"/>
  <c r="P659" i="3" s="1"/>
  <c r="Q659" i="3" s="1"/>
  <c r="C660" i="3"/>
  <c r="P660" i="3" s="1"/>
  <c r="Q660" i="3" s="1"/>
  <c r="C661" i="3"/>
  <c r="P661" i="3" s="1"/>
  <c r="Q661" i="3" s="1"/>
  <c r="C662" i="3"/>
  <c r="C663" i="3"/>
  <c r="P663" i="3" s="1"/>
  <c r="Q663" i="3" s="1"/>
  <c r="C664" i="3"/>
  <c r="P664" i="3" s="1"/>
  <c r="Q664" i="3" s="1"/>
  <c r="C665" i="3"/>
  <c r="P665" i="3" s="1"/>
  <c r="Q665" i="3" s="1"/>
  <c r="C666" i="3"/>
  <c r="P666" i="3" s="1"/>
  <c r="Q666" i="3" s="1"/>
  <c r="C667" i="3"/>
  <c r="P667" i="3" s="1"/>
  <c r="Q667" i="3" s="1"/>
  <c r="C668" i="3"/>
  <c r="P668" i="3" s="1"/>
  <c r="Q668" i="3" s="1"/>
  <c r="C669" i="3"/>
  <c r="P669" i="3" s="1"/>
  <c r="Q669" i="3" s="1"/>
  <c r="C670" i="3"/>
  <c r="P670" i="3" s="1"/>
  <c r="Q670" i="3" s="1"/>
  <c r="C671" i="3"/>
  <c r="P671" i="3" s="1"/>
  <c r="Q671" i="3" s="1"/>
  <c r="C672" i="3"/>
  <c r="P672" i="3" s="1"/>
  <c r="Q672" i="3" s="1"/>
  <c r="C673" i="3"/>
  <c r="P673" i="3" s="1"/>
  <c r="Q673" i="3" s="1"/>
  <c r="C674" i="3"/>
  <c r="P674" i="3" s="1"/>
  <c r="Q674" i="3" s="1"/>
  <c r="C675" i="3"/>
  <c r="P675" i="3" s="1"/>
  <c r="Q675" i="3" s="1"/>
  <c r="C676" i="3"/>
  <c r="P676" i="3" s="1"/>
  <c r="Q676" i="3" s="1"/>
  <c r="C677" i="3"/>
  <c r="P677" i="3" s="1"/>
  <c r="Q677" i="3" s="1"/>
  <c r="C678" i="3"/>
  <c r="P678" i="3" s="1"/>
  <c r="Q678" i="3" s="1"/>
  <c r="C679" i="3"/>
  <c r="P679" i="3" s="1"/>
  <c r="Q679" i="3" s="1"/>
  <c r="C680" i="3"/>
  <c r="P680" i="3" s="1"/>
  <c r="Q680" i="3" s="1"/>
  <c r="C681" i="3"/>
  <c r="P681" i="3" s="1"/>
  <c r="Q681" i="3" s="1"/>
  <c r="C682" i="3"/>
  <c r="P682" i="3" s="1"/>
  <c r="Q682" i="3" s="1"/>
  <c r="C683" i="3"/>
  <c r="P683" i="3" s="1"/>
  <c r="Q683" i="3" s="1"/>
  <c r="C684" i="3"/>
  <c r="C685" i="3"/>
  <c r="P685" i="3" s="1"/>
  <c r="Q685" i="3" s="1"/>
  <c r="C686" i="3"/>
  <c r="P686" i="3" s="1"/>
  <c r="Q686" i="3" s="1"/>
  <c r="C687" i="3"/>
  <c r="P687" i="3" s="1"/>
  <c r="Q687" i="3" s="1"/>
  <c r="C688" i="3"/>
  <c r="P688" i="3" s="1"/>
  <c r="Q688" i="3" s="1"/>
  <c r="C689" i="3"/>
  <c r="P689" i="3" s="1"/>
  <c r="Q689" i="3" s="1"/>
  <c r="C690" i="3"/>
  <c r="P690" i="3" s="1"/>
  <c r="Q690" i="3" s="1"/>
  <c r="C691" i="3"/>
  <c r="P691" i="3" s="1"/>
  <c r="Q691" i="3" s="1"/>
  <c r="C692" i="3"/>
  <c r="P692" i="3" s="1"/>
  <c r="Q692" i="3" s="1"/>
  <c r="C693" i="3"/>
  <c r="P693" i="3" s="1"/>
  <c r="Q693" i="3" s="1"/>
  <c r="C694" i="3"/>
  <c r="P694" i="3" s="1"/>
  <c r="Q694" i="3" s="1"/>
  <c r="C695" i="3"/>
  <c r="P695" i="3" s="1"/>
  <c r="Q695" i="3" s="1"/>
  <c r="C696" i="3"/>
  <c r="P696" i="3" s="1"/>
  <c r="Q696" i="3" s="1"/>
  <c r="C697" i="3"/>
  <c r="P697" i="3" s="1"/>
  <c r="Q697" i="3" s="1"/>
  <c r="C698" i="3"/>
  <c r="P698" i="3" s="1"/>
  <c r="Q698" i="3" s="1"/>
  <c r="C699" i="3"/>
  <c r="P699" i="3" s="1"/>
  <c r="Q699" i="3" s="1"/>
  <c r="C700" i="3"/>
  <c r="P700" i="3" s="1"/>
  <c r="Q700" i="3" s="1"/>
  <c r="C701" i="3"/>
  <c r="P701" i="3" s="1"/>
  <c r="Q701" i="3" s="1"/>
  <c r="C702" i="3"/>
  <c r="P702" i="3" s="1"/>
  <c r="Q702" i="3" s="1"/>
  <c r="C703" i="3"/>
  <c r="P703" i="3" s="1"/>
  <c r="Q703" i="3" s="1"/>
  <c r="C704" i="3"/>
  <c r="P704" i="3" s="1"/>
  <c r="Q704" i="3" s="1"/>
  <c r="C705" i="3"/>
  <c r="C706" i="3"/>
  <c r="P706" i="3" s="1"/>
  <c r="Q706" i="3" s="1"/>
  <c r="C707" i="3"/>
  <c r="P707" i="3" s="1"/>
  <c r="Q707" i="3" s="1"/>
  <c r="C708" i="3"/>
  <c r="P708" i="3" s="1"/>
  <c r="Q708" i="3" s="1"/>
  <c r="C709" i="3"/>
  <c r="P709" i="3" s="1"/>
  <c r="Q709" i="3" s="1"/>
  <c r="C710" i="3"/>
  <c r="P710" i="3" s="1"/>
  <c r="Q710" i="3" s="1"/>
  <c r="C711" i="3"/>
  <c r="P711" i="3" s="1"/>
  <c r="Q711" i="3" s="1"/>
  <c r="C712" i="3"/>
  <c r="P712" i="3" s="1"/>
  <c r="Q712" i="3" s="1"/>
  <c r="C713" i="3"/>
  <c r="P713" i="3" s="1"/>
  <c r="Q713" i="3" s="1"/>
  <c r="C714" i="3"/>
  <c r="P714" i="3" s="1"/>
  <c r="Q714" i="3" s="1"/>
  <c r="C715" i="3"/>
  <c r="P715" i="3" s="1"/>
  <c r="Q715" i="3" s="1"/>
  <c r="C716" i="3"/>
  <c r="P716" i="3" s="1"/>
  <c r="Q716" i="3" s="1"/>
  <c r="C717" i="3"/>
  <c r="P717" i="3" s="1"/>
  <c r="Q717" i="3" s="1"/>
  <c r="C718" i="3"/>
  <c r="P718" i="3" s="1"/>
  <c r="Q718" i="3" s="1"/>
  <c r="C719" i="3"/>
  <c r="P719" i="3" s="1"/>
  <c r="Q719" i="3" s="1"/>
  <c r="C720" i="3"/>
  <c r="P720" i="3" s="1"/>
  <c r="Q720" i="3" s="1"/>
  <c r="C721" i="3"/>
  <c r="P721" i="3" s="1"/>
  <c r="Q721" i="3" s="1"/>
  <c r="C722" i="3"/>
  <c r="P722" i="3" s="1"/>
  <c r="Q722" i="3" s="1"/>
  <c r="C723" i="3"/>
  <c r="C724" i="3"/>
  <c r="P724" i="3" s="1"/>
  <c r="Q724" i="3" s="1"/>
  <c r="C725" i="3"/>
  <c r="P725" i="3" s="1"/>
  <c r="Q725" i="3" s="1"/>
  <c r="C726" i="3"/>
  <c r="P726" i="3" s="1"/>
  <c r="Q726" i="3" s="1"/>
  <c r="C727" i="3"/>
  <c r="P727" i="3" s="1"/>
  <c r="Q727" i="3" s="1"/>
  <c r="C728" i="3"/>
  <c r="P728" i="3" s="1"/>
  <c r="Q728" i="3" s="1"/>
  <c r="C729" i="3"/>
  <c r="P729" i="3" s="1"/>
  <c r="Q729" i="3" s="1"/>
  <c r="C730" i="3"/>
  <c r="P730" i="3" s="1"/>
  <c r="Q730" i="3" s="1"/>
  <c r="C731" i="3"/>
  <c r="C732" i="3"/>
  <c r="P732" i="3" s="1"/>
  <c r="Q732" i="3" s="1"/>
  <c r="C733" i="3"/>
  <c r="P733" i="3" s="1"/>
  <c r="Q733" i="3" s="1"/>
  <c r="C734" i="3"/>
  <c r="P734" i="3" s="1"/>
  <c r="Q734" i="3" s="1"/>
  <c r="C735" i="3"/>
  <c r="P735" i="3" s="1"/>
  <c r="Q735" i="3" s="1"/>
  <c r="C736" i="3"/>
  <c r="P736" i="3" s="1"/>
  <c r="Q736" i="3" s="1"/>
  <c r="C737" i="3"/>
  <c r="P737" i="3" s="1"/>
  <c r="Q737" i="3" s="1"/>
  <c r="C738" i="3"/>
  <c r="P738" i="3" s="1"/>
  <c r="Q738" i="3" s="1"/>
  <c r="C739" i="3"/>
  <c r="P739" i="3" s="1"/>
  <c r="Q739" i="3" s="1"/>
  <c r="C740" i="3"/>
  <c r="P740" i="3" s="1"/>
  <c r="Q740" i="3" s="1"/>
  <c r="C741" i="3"/>
  <c r="P741" i="3" s="1"/>
  <c r="Q741" i="3" s="1"/>
  <c r="C742" i="3"/>
  <c r="P742" i="3" s="1"/>
  <c r="Q742" i="3" s="1"/>
  <c r="C743" i="3"/>
  <c r="P743" i="3" s="1"/>
  <c r="Q743" i="3" s="1"/>
  <c r="C744" i="3"/>
  <c r="P744" i="3" s="1"/>
  <c r="Q744" i="3" s="1"/>
  <c r="C745" i="3"/>
  <c r="P745" i="3" s="1"/>
  <c r="Q745" i="3" s="1"/>
  <c r="C746" i="3"/>
  <c r="P746" i="3" s="1"/>
  <c r="Q746" i="3" s="1"/>
  <c r="C747" i="3"/>
  <c r="P747" i="3" s="1"/>
  <c r="Q747" i="3" s="1"/>
  <c r="C748" i="3"/>
  <c r="P748" i="3" s="1"/>
  <c r="Q748" i="3" s="1"/>
  <c r="C749" i="3"/>
  <c r="P749" i="3" s="1"/>
  <c r="Q749" i="3" s="1"/>
  <c r="C750" i="3"/>
  <c r="P750" i="3" s="1"/>
  <c r="Q750" i="3" s="1"/>
  <c r="C751" i="3"/>
  <c r="P751" i="3" s="1"/>
  <c r="Q751" i="3" s="1"/>
  <c r="C752" i="3"/>
  <c r="P752" i="3" s="1"/>
  <c r="Q752" i="3" s="1"/>
  <c r="C753" i="3"/>
  <c r="C754" i="3"/>
  <c r="P754" i="3" s="1"/>
  <c r="Q754" i="3" s="1"/>
  <c r="C755" i="3"/>
  <c r="P755" i="3" s="1"/>
  <c r="Q755" i="3" s="1"/>
  <c r="C756" i="3"/>
  <c r="P756" i="3" s="1"/>
  <c r="Q756" i="3" s="1"/>
  <c r="C757" i="3"/>
  <c r="P757" i="3" s="1"/>
  <c r="Q757" i="3" s="1"/>
  <c r="C758" i="3"/>
  <c r="P758" i="3" s="1"/>
  <c r="Q758" i="3" s="1"/>
  <c r="C759" i="3"/>
  <c r="P759" i="3" s="1"/>
  <c r="Q759" i="3" s="1"/>
  <c r="C760" i="3"/>
  <c r="P760" i="3" s="1"/>
  <c r="Q760" i="3" s="1"/>
  <c r="C761" i="3"/>
  <c r="P761" i="3" s="1"/>
  <c r="Q761" i="3" s="1"/>
  <c r="C762" i="3"/>
  <c r="P762" i="3" s="1"/>
  <c r="Q762" i="3" s="1"/>
  <c r="C763" i="3"/>
  <c r="P763" i="3" s="1"/>
  <c r="Q763" i="3" s="1"/>
  <c r="C764" i="3"/>
  <c r="P764" i="3" s="1"/>
  <c r="Q764" i="3" s="1"/>
  <c r="C765" i="3"/>
  <c r="P765" i="3" s="1"/>
  <c r="Q765" i="3" s="1"/>
  <c r="C766" i="3"/>
  <c r="P766" i="3" s="1"/>
  <c r="Q766" i="3" s="1"/>
  <c r="C767" i="3"/>
  <c r="P767" i="3" s="1"/>
  <c r="Q767" i="3" s="1"/>
  <c r="C768" i="3"/>
  <c r="P768" i="3" s="1"/>
  <c r="Q768" i="3" s="1"/>
  <c r="C769" i="3"/>
  <c r="P769" i="3" s="1"/>
  <c r="Q769" i="3" s="1"/>
  <c r="C770" i="3"/>
  <c r="P770" i="3" s="1"/>
  <c r="Q770" i="3" s="1"/>
  <c r="C771" i="3"/>
  <c r="P771" i="3" s="1"/>
  <c r="Q771" i="3" s="1"/>
  <c r="C772" i="3"/>
  <c r="C773" i="3"/>
  <c r="P773" i="3" s="1"/>
  <c r="Q773" i="3" s="1"/>
  <c r="C774" i="3"/>
  <c r="P774" i="3" s="1"/>
  <c r="Q774" i="3" s="1"/>
  <c r="C775" i="3"/>
  <c r="P775" i="3" s="1"/>
  <c r="Q775" i="3" s="1"/>
  <c r="C776" i="3"/>
  <c r="P776" i="3" s="1"/>
  <c r="Q776" i="3" s="1"/>
  <c r="C777" i="3"/>
  <c r="P777" i="3" s="1"/>
  <c r="Q777" i="3" s="1"/>
  <c r="C778" i="3"/>
  <c r="P778" i="3" s="1"/>
  <c r="Q778" i="3" s="1"/>
  <c r="C779" i="3"/>
  <c r="P779" i="3" s="1"/>
  <c r="Q779" i="3" s="1"/>
  <c r="C780" i="3"/>
  <c r="P780" i="3" s="1"/>
  <c r="Q780" i="3" s="1"/>
  <c r="C781" i="3"/>
  <c r="P781" i="3" s="1"/>
  <c r="Q781" i="3" s="1"/>
  <c r="C782" i="3"/>
  <c r="P782" i="3" s="1"/>
  <c r="Q782" i="3" s="1"/>
  <c r="C783" i="3"/>
  <c r="P783" i="3" s="1"/>
  <c r="Q783" i="3" s="1"/>
  <c r="C784" i="3"/>
  <c r="P784" i="3" s="1"/>
  <c r="Q784" i="3" s="1"/>
  <c r="C785" i="3"/>
  <c r="P785" i="3" s="1"/>
  <c r="Q785" i="3" s="1"/>
  <c r="C786" i="3"/>
  <c r="P786" i="3" s="1"/>
  <c r="Q786" i="3" s="1"/>
  <c r="C787" i="3"/>
  <c r="P787" i="3" s="1"/>
  <c r="Q787" i="3" s="1"/>
  <c r="C788" i="3"/>
  <c r="P788" i="3" s="1"/>
  <c r="Q788" i="3" s="1"/>
  <c r="C789" i="3"/>
  <c r="P789" i="3" s="1"/>
  <c r="Q789" i="3" s="1"/>
  <c r="C790" i="3"/>
  <c r="P790" i="3" s="1"/>
  <c r="Q790" i="3" s="1"/>
  <c r="C791" i="3"/>
  <c r="P791" i="3" s="1"/>
  <c r="Q791" i="3" s="1"/>
  <c r="C792" i="3"/>
  <c r="P792" i="3" s="1"/>
  <c r="Q792" i="3" s="1"/>
  <c r="C793" i="3"/>
  <c r="P793" i="3" s="1"/>
  <c r="Q793" i="3" s="1"/>
  <c r="C794" i="3"/>
  <c r="P794" i="3" s="1"/>
  <c r="Q794" i="3" s="1"/>
  <c r="C795" i="3"/>
  <c r="P795" i="3" s="1"/>
  <c r="Q795" i="3" s="1"/>
  <c r="C796" i="3"/>
  <c r="P796" i="3" s="1"/>
  <c r="Q796" i="3" s="1"/>
  <c r="C797" i="3"/>
  <c r="P797" i="3" s="1"/>
  <c r="Q797" i="3" s="1"/>
  <c r="C798" i="3"/>
  <c r="P798" i="3" s="1"/>
  <c r="Q798" i="3" s="1"/>
  <c r="C799" i="3"/>
  <c r="P799" i="3" s="1"/>
  <c r="Q799" i="3" s="1"/>
  <c r="C800" i="3"/>
  <c r="P800" i="3" s="1"/>
  <c r="Q800" i="3" s="1"/>
  <c r="C801" i="3"/>
  <c r="C802" i="3"/>
  <c r="P802" i="3" s="1"/>
  <c r="Q802" i="3" s="1"/>
  <c r="C803" i="3"/>
  <c r="P803" i="3" s="1"/>
  <c r="Q803" i="3" s="1"/>
  <c r="C804" i="3"/>
  <c r="P804" i="3" s="1"/>
  <c r="Q804" i="3" s="1"/>
  <c r="C805" i="3"/>
  <c r="P805" i="3" s="1"/>
  <c r="Q805" i="3" s="1"/>
  <c r="C806" i="3"/>
  <c r="P806" i="3" s="1"/>
  <c r="Q806" i="3" s="1"/>
  <c r="C807" i="3"/>
  <c r="P807" i="3" s="1"/>
  <c r="Q807" i="3" s="1"/>
  <c r="C808" i="3"/>
  <c r="P808" i="3" s="1"/>
  <c r="Q808" i="3" s="1"/>
  <c r="C809" i="3"/>
  <c r="P809" i="3" s="1"/>
  <c r="Q809" i="3" s="1"/>
  <c r="C810" i="3"/>
  <c r="P810" i="3" s="1"/>
  <c r="Q810" i="3" s="1"/>
  <c r="C811" i="3"/>
  <c r="P811" i="3" s="1"/>
  <c r="Q811" i="3" s="1"/>
  <c r="C812" i="3"/>
  <c r="P812" i="3" s="1"/>
  <c r="Q812" i="3" s="1"/>
  <c r="C813" i="3"/>
  <c r="P813" i="3" s="1"/>
  <c r="Q813" i="3" s="1"/>
  <c r="C814" i="3"/>
  <c r="P814" i="3" s="1"/>
  <c r="Q814" i="3" s="1"/>
  <c r="C815" i="3"/>
  <c r="P815" i="3" s="1"/>
  <c r="Q815" i="3" s="1"/>
  <c r="C816" i="3"/>
  <c r="P816" i="3" s="1"/>
  <c r="Q816" i="3" s="1"/>
  <c r="C817" i="3"/>
  <c r="P817" i="3" s="1"/>
  <c r="Q817" i="3" s="1"/>
  <c r="C818" i="3"/>
  <c r="P818" i="3" s="1"/>
  <c r="Q818" i="3" s="1"/>
  <c r="C819" i="3"/>
  <c r="P819" i="3" s="1"/>
  <c r="Q819" i="3" s="1"/>
  <c r="C820" i="3"/>
  <c r="P820" i="3" s="1"/>
  <c r="Q820" i="3" s="1"/>
  <c r="C821" i="3"/>
  <c r="P821" i="3" s="1"/>
  <c r="Q821" i="3" s="1"/>
  <c r="C822" i="3"/>
  <c r="C823" i="3"/>
  <c r="P823" i="3" s="1"/>
  <c r="Q823" i="3" s="1"/>
  <c r="C824" i="3"/>
  <c r="P824" i="3" s="1"/>
  <c r="Q824" i="3" s="1"/>
  <c r="C825" i="3"/>
  <c r="P825" i="3" s="1"/>
  <c r="Q825" i="3" s="1"/>
  <c r="C826" i="3"/>
  <c r="P826" i="3" s="1"/>
  <c r="Q826" i="3" s="1"/>
  <c r="C827" i="3"/>
  <c r="P827" i="3" s="1"/>
  <c r="Q827" i="3" s="1"/>
  <c r="C828" i="3"/>
  <c r="P828" i="3" s="1"/>
  <c r="Q828" i="3" s="1"/>
  <c r="C829" i="3"/>
  <c r="P829" i="3" s="1"/>
  <c r="Q829" i="3" s="1"/>
  <c r="C830" i="3"/>
  <c r="P830" i="3" s="1"/>
  <c r="Q830" i="3" s="1"/>
  <c r="C831" i="3"/>
  <c r="P831" i="3" s="1"/>
  <c r="Q831" i="3" s="1"/>
  <c r="C832" i="3"/>
  <c r="P832" i="3" s="1"/>
  <c r="Q832" i="3" s="1"/>
  <c r="C833" i="3"/>
  <c r="P833" i="3" s="1"/>
  <c r="Q833" i="3" s="1"/>
  <c r="C834" i="3"/>
  <c r="P834" i="3" s="1"/>
  <c r="Q834" i="3" s="1"/>
  <c r="C835" i="3"/>
  <c r="P835" i="3" s="1"/>
  <c r="Q835" i="3" s="1"/>
  <c r="C836" i="3"/>
  <c r="P836" i="3" s="1"/>
  <c r="Q836" i="3" s="1"/>
  <c r="C837" i="3"/>
  <c r="P837" i="3" s="1"/>
  <c r="Q837" i="3" s="1"/>
  <c r="C838" i="3"/>
  <c r="P838" i="3" s="1"/>
  <c r="Q838" i="3" s="1"/>
  <c r="C839" i="3"/>
  <c r="C840" i="3"/>
  <c r="P840" i="3" s="1"/>
  <c r="Q840" i="3" s="1"/>
  <c r="C841" i="3"/>
  <c r="P841" i="3" s="1"/>
  <c r="Q841" i="3" s="1"/>
  <c r="C842" i="3"/>
  <c r="P842" i="3" s="1"/>
  <c r="Q842" i="3" s="1"/>
  <c r="C843" i="3"/>
  <c r="P843" i="3" s="1"/>
  <c r="Q843" i="3" s="1"/>
  <c r="C844" i="3"/>
  <c r="P844" i="3" s="1"/>
  <c r="Q844" i="3" s="1"/>
  <c r="C845" i="3"/>
  <c r="P845" i="3" s="1"/>
  <c r="Q845" i="3" s="1"/>
  <c r="C846" i="3"/>
  <c r="P846" i="3" s="1"/>
  <c r="Q846" i="3" s="1"/>
  <c r="C847" i="3"/>
  <c r="P847" i="3" s="1"/>
  <c r="Q847" i="3" s="1"/>
  <c r="C848" i="3"/>
  <c r="P848" i="3" s="1"/>
  <c r="Q848" i="3" s="1"/>
  <c r="C849" i="3"/>
  <c r="P849" i="3" s="1"/>
  <c r="Q849" i="3" s="1"/>
  <c r="C850" i="3"/>
  <c r="P850" i="3" s="1"/>
  <c r="Q850" i="3" s="1"/>
  <c r="C851" i="3"/>
  <c r="P851" i="3" s="1"/>
  <c r="Q851" i="3" s="1"/>
  <c r="C852" i="3"/>
  <c r="P852" i="3" s="1"/>
  <c r="Q852" i="3" s="1"/>
  <c r="C853" i="3"/>
  <c r="P853" i="3" s="1"/>
  <c r="Q853" i="3" s="1"/>
  <c r="C854" i="3"/>
  <c r="P854" i="3" s="1"/>
  <c r="Q854" i="3" s="1"/>
  <c r="C855" i="3"/>
  <c r="P855" i="3" s="1"/>
  <c r="Q855" i="3" s="1"/>
  <c r="C856" i="3"/>
  <c r="P856" i="3" s="1"/>
  <c r="Q856" i="3" s="1"/>
  <c r="C857" i="3"/>
  <c r="P857" i="3" s="1"/>
  <c r="Q857" i="3" s="1"/>
  <c r="C858" i="3"/>
  <c r="P858" i="3" s="1"/>
  <c r="Q858" i="3" s="1"/>
  <c r="C859" i="3"/>
  <c r="P859" i="3" s="1"/>
  <c r="Q859" i="3" s="1"/>
  <c r="C860" i="3"/>
  <c r="P860" i="3" s="1"/>
  <c r="Q860" i="3" s="1"/>
  <c r="C861" i="3"/>
  <c r="C862" i="3"/>
  <c r="P862" i="3" s="1"/>
  <c r="Q862" i="3" s="1"/>
  <c r="C863" i="3"/>
  <c r="P863" i="3" s="1"/>
  <c r="Q863" i="3" s="1"/>
  <c r="C864" i="3"/>
  <c r="P864" i="3" s="1"/>
  <c r="Q864" i="3" s="1"/>
  <c r="C865" i="3"/>
  <c r="P865" i="3" s="1"/>
  <c r="Q865" i="3" s="1"/>
  <c r="C866" i="3"/>
  <c r="P866" i="3" s="1"/>
  <c r="Q866" i="3" s="1"/>
  <c r="C867" i="3"/>
  <c r="P867" i="3" s="1"/>
  <c r="Q867" i="3" s="1"/>
  <c r="C868" i="3"/>
  <c r="P868" i="3" s="1"/>
  <c r="Q868" i="3" s="1"/>
  <c r="C869" i="3"/>
  <c r="P869" i="3" s="1"/>
  <c r="Q869" i="3" s="1"/>
  <c r="C870" i="3"/>
  <c r="P870" i="3" s="1"/>
  <c r="Q870" i="3" s="1"/>
  <c r="C871" i="3"/>
  <c r="P871" i="3" s="1"/>
  <c r="Q871" i="3" s="1"/>
  <c r="C872" i="3"/>
  <c r="P872" i="3" s="1"/>
  <c r="Q872" i="3" s="1"/>
  <c r="C873" i="3"/>
  <c r="P873" i="3" s="1"/>
  <c r="Q873" i="3" s="1"/>
  <c r="C874" i="3"/>
  <c r="P874" i="3" s="1"/>
  <c r="Q874" i="3" s="1"/>
  <c r="C875" i="3"/>
  <c r="P875" i="3" s="1"/>
  <c r="Q875" i="3" s="1"/>
  <c r="C876" i="3"/>
  <c r="P876" i="3" s="1"/>
  <c r="Q876" i="3" s="1"/>
  <c r="C877" i="3"/>
  <c r="P877" i="3" s="1"/>
  <c r="Q877" i="3" s="1"/>
  <c r="C878" i="3"/>
  <c r="P878" i="3" s="1"/>
  <c r="Q878" i="3" s="1"/>
  <c r="C879" i="3"/>
  <c r="P879" i="3" s="1"/>
  <c r="Q879" i="3" s="1"/>
  <c r="C880" i="3"/>
  <c r="P880" i="3" s="1"/>
  <c r="Q880" i="3" s="1"/>
  <c r="C881" i="3"/>
  <c r="P881" i="3" s="1"/>
  <c r="Q881" i="3" s="1"/>
  <c r="C882" i="3"/>
  <c r="P882" i="3" s="1"/>
  <c r="Q882" i="3" s="1"/>
  <c r="C883" i="3"/>
  <c r="P883" i="3" s="1"/>
  <c r="Q883" i="3" s="1"/>
  <c r="C884" i="3"/>
  <c r="C885" i="3"/>
  <c r="P885" i="3" s="1"/>
  <c r="Q885" i="3" s="1"/>
  <c r="C886" i="3"/>
  <c r="P886" i="3" s="1"/>
  <c r="Q886" i="3" s="1"/>
  <c r="C887" i="3"/>
  <c r="P887" i="3" s="1"/>
  <c r="Q887" i="3" s="1"/>
  <c r="C888" i="3"/>
  <c r="P888" i="3" s="1"/>
  <c r="Q888" i="3" s="1"/>
  <c r="C889" i="3"/>
  <c r="P889" i="3" s="1"/>
  <c r="Q889" i="3" s="1"/>
  <c r="C890" i="3"/>
  <c r="P890" i="3" s="1"/>
  <c r="Q890" i="3" s="1"/>
  <c r="C891" i="3"/>
  <c r="P891" i="3" s="1"/>
  <c r="Q891" i="3" s="1"/>
  <c r="C892" i="3"/>
  <c r="P892" i="3" s="1"/>
  <c r="Q892" i="3" s="1"/>
  <c r="C893" i="3"/>
  <c r="P893" i="3" s="1"/>
  <c r="Q893" i="3" s="1"/>
  <c r="C894" i="3"/>
  <c r="P894" i="3" s="1"/>
  <c r="Q894" i="3" s="1"/>
  <c r="C895" i="3"/>
  <c r="P895" i="3" s="1"/>
  <c r="Q895" i="3" s="1"/>
  <c r="C896" i="3"/>
  <c r="P896" i="3" s="1"/>
  <c r="Q896" i="3" s="1"/>
  <c r="C897" i="3"/>
  <c r="P897" i="3" s="1"/>
  <c r="Q897" i="3" s="1"/>
  <c r="C898" i="3"/>
  <c r="P898" i="3" s="1"/>
  <c r="Q898" i="3" s="1"/>
  <c r="C899" i="3"/>
  <c r="P899" i="3" s="1"/>
  <c r="Q899" i="3" s="1"/>
  <c r="C900" i="3"/>
  <c r="P900" i="3" s="1"/>
  <c r="Q900" i="3" s="1"/>
  <c r="C901" i="3"/>
  <c r="P901" i="3" s="1"/>
  <c r="Q901" i="3" s="1"/>
  <c r="C902" i="3"/>
  <c r="P902" i="3" s="1"/>
  <c r="Q902" i="3" s="1"/>
  <c r="C903" i="3"/>
  <c r="P903" i="3" s="1"/>
  <c r="Q903" i="3" s="1"/>
  <c r="C904" i="3"/>
  <c r="P904" i="3" s="1"/>
  <c r="Q904" i="3" s="1"/>
  <c r="C905" i="3"/>
  <c r="P905" i="3" s="1"/>
  <c r="Q905" i="3" s="1"/>
  <c r="C906" i="3"/>
  <c r="P906" i="3" s="1"/>
  <c r="Q906" i="3" s="1"/>
  <c r="C907" i="3"/>
  <c r="C908" i="3"/>
  <c r="P908" i="3" s="1"/>
  <c r="Q908" i="3" s="1"/>
  <c r="C909" i="3"/>
  <c r="P909" i="3" s="1"/>
  <c r="Q909" i="3" s="1"/>
  <c r="C910" i="3"/>
  <c r="P910" i="3" s="1"/>
  <c r="Q910" i="3" s="1"/>
  <c r="C911" i="3"/>
  <c r="P911" i="3" s="1"/>
  <c r="Q911" i="3" s="1"/>
  <c r="C912" i="3"/>
  <c r="P912" i="3" s="1"/>
  <c r="Q912" i="3" s="1"/>
  <c r="C913" i="3"/>
  <c r="P913" i="3" s="1"/>
  <c r="Q913" i="3" s="1"/>
  <c r="C914" i="3"/>
  <c r="P914" i="3" s="1"/>
  <c r="Q914" i="3" s="1"/>
  <c r="C915" i="3"/>
  <c r="P915" i="3" s="1"/>
  <c r="Q915" i="3" s="1"/>
  <c r="C916" i="3"/>
  <c r="P916" i="3" s="1"/>
  <c r="Q916" i="3" s="1"/>
  <c r="C917" i="3"/>
  <c r="P917" i="3" s="1"/>
  <c r="Q917" i="3" s="1"/>
  <c r="C918" i="3"/>
  <c r="P918" i="3" s="1"/>
  <c r="Q918" i="3" s="1"/>
  <c r="C919" i="3"/>
  <c r="P919" i="3" s="1"/>
  <c r="Q919" i="3" s="1"/>
  <c r="C920" i="3"/>
  <c r="P920" i="3" s="1"/>
  <c r="Q920" i="3" s="1"/>
  <c r="C921" i="3"/>
  <c r="P921" i="3" s="1"/>
  <c r="Q921" i="3" s="1"/>
  <c r="C922" i="3"/>
  <c r="P922" i="3" s="1"/>
  <c r="Q922" i="3" s="1"/>
  <c r="C923" i="3"/>
  <c r="P923" i="3" s="1"/>
  <c r="Q923" i="3" s="1"/>
  <c r="C924" i="3"/>
  <c r="P924" i="3" s="1"/>
  <c r="Q924" i="3" s="1"/>
  <c r="C925" i="3"/>
  <c r="P925" i="3" s="1"/>
  <c r="Q925" i="3" s="1"/>
  <c r="C926" i="3"/>
  <c r="P926" i="3" s="1"/>
  <c r="Q926" i="3" s="1"/>
  <c r="C927" i="3"/>
  <c r="P927" i="3" s="1"/>
  <c r="Q927" i="3" s="1"/>
  <c r="C928" i="3"/>
  <c r="C929" i="3"/>
  <c r="P929" i="3" s="1"/>
  <c r="Q929" i="3" s="1"/>
  <c r="C930" i="3"/>
  <c r="P930" i="3" s="1"/>
  <c r="Q930" i="3" s="1"/>
  <c r="C931" i="3"/>
  <c r="P931" i="3" s="1"/>
  <c r="Q931" i="3" s="1"/>
  <c r="C932" i="3"/>
  <c r="P932" i="3" s="1"/>
  <c r="Q932" i="3" s="1"/>
  <c r="C933" i="3"/>
  <c r="P933" i="3" s="1"/>
  <c r="Q933" i="3" s="1"/>
  <c r="C934" i="3"/>
  <c r="P934" i="3" s="1"/>
  <c r="Q934" i="3" s="1"/>
  <c r="C935" i="3"/>
  <c r="P935" i="3" s="1"/>
  <c r="Q935" i="3" s="1"/>
  <c r="C936" i="3"/>
  <c r="P936" i="3" s="1"/>
  <c r="Q936" i="3" s="1"/>
  <c r="C937" i="3"/>
  <c r="P937" i="3" s="1"/>
  <c r="Q937" i="3" s="1"/>
  <c r="C938" i="3"/>
  <c r="P938" i="3" s="1"/>
  <c r="Q938" i="3" s="1"/>
  <c r="C939" i="3"/>
  <c r="P939" i="3" s="1"/>
  <c r="Q939" i="3" s="1"/>
  <c r="C940" i="3"/>
  <c r="P940" i="3" s="1"/>
  <c r="Q940" i="3" s="1"/>
  <c r="C941" i="3"/>
  <c r="P941" i="3" s="1"/>
  <c r="Q941" i="3" s="1"/>
  <c r="C942" i="3"/>
  <c r="P942" i="3" s="1"/>
  <c r="Q942" i="3" s="1"/>
  <c r="C943" i="3"/>
  <c r="P943" i="3" s="1"/>
  <c r="Q943" i="3" s="1"/>
  <c r="C944" i="3"/>
  <c r="P944" i="3" s="1"/>
  <c r="Q944" i="3" s="1"/>
  <c r="C945" i="3"/>
  <c r="P945" i="3" s="1"/>
  <c r="Q945" i="3" s="1"/>
  <c r="C946" i="3"/>
  <c r="P946" i="3" s="1"/>
  <c r="Q946" i="3" s="1"/>
  <c r="C947" i="3"/>
  <c r="P947" i="3" s="1"/>
  <c r="Q947" i="3" s="1"/>
  <c r="C948" i="3"/>
  <c r="P948" i="3" s="1"/>
  <c r="Q948" i="3" s="1"/>
  <c r="C949" i="3"/>
  <c r="P949" i="3" s="1"/>
  <c r="Q949" i="3" s="1"/>
  <c r="C950" i="3"/>
  <c r="C951" i="3"/>
  <c r="P951" i="3" s="1"/>
  <c r="Q951" i="3" s="1"/>
  <c r="C952" i="3"/>
  <c r="P952" i="3" s="1"/>
  <c r="Q952" i="3" s="1"/>
  <c r="C953" i="3"/>
  <c r="P953" i="3" s="1"/>
  <c r="Q953" i="3" s="1"/>
  <c r="C954" i="3"/>
  <c r="P954" i="3" s="1"/>
  <c r="Q954" i="3" s="1"/>
  <c r="C955" i="3"/>
  <c r="P955" i="3" s="1"/>
  <c r="Q955" i="3" s="1"/>
  <c r="C956" i="3"/>
  <c r="P956" i="3" s="1"/>
  <c r="Q956" i="3" s="1"/>
  <c r="C957" i="3"/>
  <c r="P957" i="3" s="1"/>
  <c r="Q957" i="3" s="1"/>
  <c r="C958" i="3"/>
  <c r="P958" i="3" s="1"/>
  <c r="Q958" i="3" s="1"/>
  <c r="C959" i="3"/>
  <c r="P959" i="3" s="1"/>
  <c r="Q959" i="3" s="1"/>
  <c r="C960" i="3"/>
  <c r="P960" i="3" s="1"/>
  <c r="Q960" i="3" s="1"/>
  <c r="C961" i="3"/>
  <c r="P961" i="3" s="1"/>
  <c r="Q961" i="3" s="1"/>
  <c r="C962" i="3"/>
  <c r="P962" i="3" s="1"/>
  <c r="Q962" i="3" s="1"/>
  <c r="C963" i="3"/>
  <c r="P963" i="3" s="1"/>
  <c r="Q963" i="3" s="1"/>
  <c r="C964" i="3"/>
  <c r="P964" i="3" s="1"/>
  <c r="Q964" i="3" s="1"/>
  <c r="C965" i="3"/>
  <c r="P965" i="3" s="1"/>
  <c r="Q965" i="3" s="1"/>
  <c r="C966" i="3"/>
  <c r="P966" i="3" s="1"/>
  <c r="Q966" i="3" s="1"/>
  <c r="C967" i="3"/>
  <c r="P967" i="3" s="1"/>
  <c r="Q967" i="3" s="1"/>
  <c r="C968" i="3"/>
  <c r="P968" i="3" s="1"/>
  <c r="Q968" i="3" s="1"/>
  <c r="C969" i="3"/>
  <c r="P969" i="3" s="1"/>
  <c r="Q969" i="3" s="1"/>
  <c r="C970" i="3"/>
  <c r="P970" i="3" s="1"/>
  <c r="Q970" i="3" s="1"/>
  <c r="C971" i="3"/>
  <c r="P971" i="3" s="1"/>
  <c r="Q971" i="3" s="1"/>
  <c r="C972" i="3"/>
  <c r="C973" i="3"/>
  <c r="P973" i="3" s="1"/>
  <c r="Q973" i="3" s="1"/>
  <c r="C974" i="3"/>
  <c r="P974" i="3" s="1"/>
  <c r="Q974" i="3" s="1"/>
  <c r="C975" i="3"/>
  <c r="P975" i="3" s="1"/>
  <c r="Q975" i="3" s="1"/>
  <c r="C976" i="3"/>
  <c r="P976" i="3" s="1"/>
  <c r="Q976" i="3" s="1"/>
  <c r="C977" i="3"/>
  <c r="P977" i="3" s="1"/>
  <c r="Q977" i="3" s="1"/>
  <c r="C978" i="3"/>
  <c r="P978" i="3" s="1"/>
  <c r="Q978" i="3" s="1"/>
  <c r="C979" i="3"/>
  <c r="P979" i="3" s="1"/>
  <c r="Q979" i="3" s="1"/>
  <c r="C980" i="3"/>
  <c r="P980" i="3" s="1"/>
  <c r="Q980" i="3" s="1"/>
  <c r="C981" i="3"/>
  <c r="P981" i="3" s="1"/>
  <c r="Q981" i="3" s="1"/>
  <c r="C982" i="3"/>
  <c r="P982" i="3" s="1"/>
  <c r="Q982" i="3" s="1"/>
  <c r="C983" i="3"/>
  <c r="P983" i="3" s="1"/>
  <c r="Q983" i="3" s="1"/>
  <c r="C984" i="3"/>
  <c r="P984" i="3" s="1"/>
  <c r="Q984" i="3" s="1"/>
  <c r="C985" i="3"/>
  <c r="P985" i="3" s="1"/>
  <c r="Q985" i="3" s="1"/>
  <c r="C986" i="3"/>
  <c r="P986" i="3" s="1"/>
  <c r="Q986" i="3" s="1"/>
  <c r="C987" i="3"/>
  <c r="P987" i="3" s="1"/>
  <c r="Q987" i="3" s="1"/>
  <c r="C988" i="3"/>
  <c r="C989" i="3"/>
  <c r="P989" i="3" s="1"/>
  <c r="Q989" i="3" s="1"/>
  <c r="C990" i="3"/>
  <c r="P990" i="3" s="1"/>
  <c r="Q990" i="3" s="1"/>
  <c r="C991" i="3"/>
  <c r="P991" i="3" s="1"/>
  <c r="Q991" i="3" s="1"/>
  <c r="C992" i="3"/>
  <c r="P992" i="3" s="1"/>
  <c r="Q992" i="3" s="1"/>
  <c r="C993" i="3"/>
  <c r="P993" i="3" s="1"/>
  <c r="Q993" i="3" s="1"/>
  <c r="C994" i="3"/>
  <c r="P994" i="3" s="1"/>
  <c r="Q994" i="3" s="1"/>
  <c r="C995" i="3"/>
  <c r="P995" i="3" s="1"/>
  <c r="Q995" i="3" s="1"/>
  <c r="C996" i="3"/>
  <c r="P996" i="3" s="1"/>
  <c r="Q996" i="3" s="1"/>
  <c r="C997" i="3"/>
  <c r="P997" i="3" s="1"/>
  <c r="Q997" i="3" s="1"/>
  <c r="C998" i="3"/>
  <c r="P998" i="3" s="1"/>
  <c r="Q998" i="3" s="1"/>
  <c r="C999" i="3"/>
  <c r="P999" i="3" s="1"/>
  <c r="Q999" i="3" s="1"/>
  <c r="C1000" i="3"/>
  <c r="P1000" i="3" s="1"/>
  <c r="Q1000" i="3" s="1"/>
  <c r="C1001" i="3"/>
  <c r="P1001" i="3" s="1"/>
  <c r="Q1001" i="3" s="1"/>
  <c r="C1002" i="3"/>
  <c r="P1002" i="3" s="1"/>
  <c r="Q1002" i="3" s="1"/>
  <c r="C1003" i="3"/>
  <c r="P1003" i="3" s="1"/>
  <c r="Q1003" i="3" s="1"/>
  <c r="C1004" i="3"/>
  <c r="P1004" i="3" s="1"/>
  <c r="Q1004" i="3" s="1"/>
  <c r="C1005" i="3"/>
  <c r="P1005" i="3" s="1"/>
  <c r="Q1005" i="3" s="1"/>
  <c r="C1006" i="3"/>
  <c r="P1006" i="3" s="1"/>
  <c r="Q1006" i="3" s="1"/>
  <c r="C1007" i="3"/>
  <c r="C1008" i="3"/>
  <c r="P1008" i="3" s="1"/>
  <c r="Q1008" i="3" s="1"/>
  <c r="C1009" i="3"/>
  <c r="P1009" i="3" s="1"/>
  <c r="Q1009" i="3" s="1"/>
  <c r="C1010" i="3"/>
  <c r="P1010" i="3" s="1"/>
  <c r="Q1010" i="3" s="1"/>
  <c r="C1011" i="3"/>
  <c r="P1011" i="3" s="1"/>
  <c r="Q1011" i="3" s="1"/>
  <c r="C1012" i="3"/>
  <c r="P1012" i="3" s="1"/>
  <c r="Q1012" i="3" s="1"/>
  <c r="C1013" i="3"/>
  <c r="P1013" i="3" s="1"/>
  <c r="Q1013" i="3" s="1"/>
  <c r="C1014" i="3"/>
  <c r="P1014" i="3" s="1"/>
  <c r="Q1014" i="3" s="1"/>
  <c r="C1015" i="3"/>
  <c r="P1015" i="3" s="1"/>
  <c r="Q1015" i="3" s="1"/>
  <c r="C1016" i="3"/>
  <c r="P1016" i="3" s="1"/>
  <c r="Q1016" i="3" s="1"/>
  <c r="C1017" i="3"/>
  <c r="P1017" i="3" s="1"/>
  <c r="Q1017" i="3" s="1"/>
  <c r="C1018" i="3"/>
  <c r="P1018" i="3" s="1"/>
  <c r="Q1018" i="3" s="1"/>
  <c r="C1019" i="3"/>
  <c r="P1019" i="3" s="1"/>
  <c r="Q1019" i="3" s="1"/>
  <c r="C1020" i="3"/>
  <c r="P1020" i="3" s="1"/>
  <c r="Q1020" i="3" s="1"/>
  <c r="C1021" i="3"/>
  <c r="P1021" i="3" s="1"/>
  <c r="Q1021" i="3" s="1"/>
  <c r="C1022" i="3"/>
  <c r="P1022" i="3" s="1"/>
  <c r="Q1022" i="3" s="1"/>
  <c r="C1023" i="3"/>
  <c r="P1023" i="3" s="1"/>
  <c r="Q1023" i="3" s="1"/>
  <c r="C1024" i="3"/>
  <c r="P1024" i="3" s="1"/>
  <c r="Q1024" i="3" s="1"/>
  <c r="C1025" i="3"/>
  <c r="P1025" i="3" s="1"/>
  <c r="Q1025" i="3" s="1"/>
  <c r="C1026" i="3"/>
  <c r="P1026" i="3" s="1"/>
  <c r="Q1026" i="3" s="1"/>
  <c r="C1027" i="3"/>
  <c r="P1027" i="3" s="1"/>
  <c r="Q1027" i="3" s="1"/>
  <c r="C1028" i="3"/>
  <c r="P1028" i="3" s="1"/>
  <c r="Q1028" i="3" s="1"/>
  <c r="C1029" i="3"/>
  <c r="C1030" i="3"/>
  <c r="P1030" i="3" s="1"/>
  <c r="Q1030" i="3" s="1"/>
  <c r="C1031" i="3"/>
  <c r="P1031" i="3" s="1"/>
  <c r="Q1031" i="3" s="1"/>
  <c r="C1032" i="3"/>
  <c r="P1032" i="3" s="1"/>
  <c r="Q1032" i="3" s="1"/>
  <c r="C1033" i="3"/>
  <c r="P1033" i="3" s="1"/>
  <c r="Q1033" i="3" s="1"/>
  <c r="C1034" i="3"/>
  <c r="P1034" i="3" s="1"/>
  <c r="Q1034" i="3" s="1"/>
  <c r="C1035" i="3"/>
  <c r="P1035" i="3" s="1"/>
  <c r="Q1035" i="3" s="1"/>
  <c r="C1036" i="3"/>
  <c r="P1036" i="3" s="1"/>
  <c r="Q1036" i="3" s="1"/>
  <c r="C1037" i="3"/>
  <c r="P1037" i="3" s="1"/>
  <c r="Q1037" i="3" s="1"/>
  <c r="C1038" i="3"/>
  <c r="P1038" i="3" s="1"/>
  <c r="Q1038" i="3" s="1"/>
  <c r="C1039" i="3"/>
  <c r="P1039" i="3" s="1"/>
  <c r="Q1039" i="3" s="1"/>
  <c r="C1040" i="3"/>
  <c r="P1040" i="3" s="1"/>
  <c r="Q1040" i="3" s="1"/>
  <c r="C1041" i="3"/>
  <c r="P1041" i="3" s="1"/>
  <c r="Q1041" i="3" s="1"/>
  <c r="C1042" i="3"/>
  <c r="P1042" i="3" s="1"/>
  <c r="Q1042" i="3" s="1"/>
  <c r="C1043" i="3"/>
  <c r="P1043" i="3" s="1"/>
  <c r="Q1043" i="3" s="1"/>
  <c r="C1044" i="3"/>
  <c r="P1044" i="3" s="1"/>
  <c r="Q1044" i="3" s="1"/>
  <c r="C1045" i="3"/>
  <c r="P1045" i="3" s="1"/>
  <c r="Q1045" i="3" s="1"/>
  <c r="C1046" i="3"/>
  <c r="P1046" i="3" s="1"/>
  <c r="Q1046" i="3" s="1"/>
  <c r="C1047" i="3"/>
  <c r="P1047" i="3" s="1"/>
  <c r="Q1047" i="3" s="1"/>
  <c r="C1048" i="3"/>
  <c r="C1049" i="3"/>
  <c r="P1049" i="3" s="1"/>
  <c r="Q1049" i="3" s="1"/>
  <c r="C1050" i="3"/>
  <c r="P1050" i="3" s="1"/>
  <c r="Q1050" i="3" s="1"/>
  <c r="C1051" i="3"/>
  <c r="P1051" i="3" s="1"/>
  <c r="Q1051" i="3" s="1"/>
  <c r="C1052" i="3"/>
  <c r="P1052" i="3" s="1"/>
  <c r="Q1052" i="3" s="1"/>
  <c r="C1053" i="3"/>
  <c r="P1053" i="3" s="1"/>
  <c r="Q1053" i="3" s="1"/>
  <c r="C1054" i="3"/>
  <c r="P1054" i="3" s="1"/>
  <c r="Q1054" i="3" s="1"/>
  <c r="C1055" i="3"/>
  <c r="P1055" i="3" s="1"/>
  <c r="Q1055" i="3" s="1"/>
  <c r="C1056" i="3"/>
  <c r="P1056" i="3" s="1"/>
  <c r="Q1056" i="3" s="1"/>
  <c r="C1057" i="3"/>
  <c r="P1057" i="3" s="1"/>
  <c r="Q1057" i="3" s="1"/>
  <c r="C1058" i="3"/>
  <c r="P1058" i="3" s="1"/>
  <c r="Q1058" i="3" s="1"/>
  <c r="C1059" i="3"/>
  <c r="P1059" i="3" s="1"/>
  <c r="Q1059" i="3" s="1"/>
  <c r="C1060" i="3"/>
  <c r="P1060" i="3" s="1"/>
  <c r="Q1060" i="3" s="1"/>
  <c r="C1061" i="3"/>
  <c r="P1061" i="3" s="1"/>
  <c r="Q1061" i="3" s="1"/>
  <c r="C1062" i="3"/>
  <c r="P1062" i="3" s="1"/>
  <c r="Q1062" i="3" s="1"/>
  <c r="C1063" i="3"/>
  <c r="P1063" i="3" s="1"/>
  <c r="Q1063" i="3" s="1"/>
  <c r="C1064" i="3"/>
  <c r="P1064" i="3" s="1"/>
  <c r="Q1064" i="3" s="1"/>
  <c r="C1065" i="3"/>
  <c r="P1065" i="3" s="1"/>
  <c r="Q1065" i="3" s="1"/>
  <c r="C1066" i="3"/>
  <c r="P1066" i="3" s="1"/>
  <c r="Q1066" i="3" s="1"/>
  <c r="C1067" i="3"/>
  <c r="P1067" i="3" s="1"/>
  <c r="Q1067" i="3" s="1"/>
  <c r="C1068" i="3"/>
  <c r="P1068" i="3" s="1"/>
  <c r="Q1068" i="3" s="1"/>
  <c r="C1069" i="3"/>
  <c r="P1069" i="3" s="1"/>
  <c r="Q1069" i="3" s="1"/>
  <c r="C1070" i="3"/>
  <c r="C1071" i="3"/>
  <c r="P1071" i="3" s="1"/>
  <c r="Q1071" i="3" s="1"/>
  <c r="C1072" i="3"/>
  <c r="P1072" i="3" s="1"/>
  <c r="Q1072" i="3" s="1"/>
  <c r="C1073" i="3"/>
  <c r="P1073" i="3" s="1"/>
  <c r="Q1073" i="3" s="1"/>
  <c r="C1074" i="3"/>
  <c r="P1074" i="3" s="1"/>
  <c r="Q1074" i="3" s="1"/>
  <c r="C1075" i="3"/>
  <c r="P1075" i="3" s="1"/>
  <c r="Q1075" i="3" s="1"/>
  <c r="C1076" i="3"/>
  <c r="P1076" i="3" s="1"/>
  <c r="Q1076" i="3" s="1"/>
  <c r="C1077" i="3"/>
  <c r="P1077" i="3" s="1"/>
  <c r="Q1077" i="3" s="1"/>
  <c r="C1078" i="3"/>
  <c r="P1078" i="3" s="1"/>
  <c r="Q1078" i="3" s="1"/>
  <c r="C1079" i="3"/>
  <c r="P1079" i="3" s="1"/>
  <c r="Q1079" i="3" s="1"/>
  <c r="C1080" i="3"/>
  <c r="P1080" i="3" s="1"/>
  <c r="Q1080" i="3" s="1"/>
  <c r="C1081" i="3"/>
  <c r="P1081" i="3" s="1"/>
  <c r="Q1081" i="3" s="1"/>
  <c r="C1082" i="3"/>
  <c r="P1082" i="3" s="1"/>
  <c r="Q1082" i="3" s="1"/>
  <c r="C1083" i="3"/>
  <c r="P1083" i="3" s="1"/>
  <c r="Q1083" i="3" s="1"/>
  <c r="C1084" i="3"/>
  <c r="P1084" i="3" s="1"/>
  <c r="Q1084" i="3" s="1"/>
  <c r="C1085" i="3"/>
  <c r="P1085" i="3" s="1"/>
  <c r="Q1085" i="3" s="1"/>
  <c r="C1086" i="3"/>
  <c r="P1086" i="3" s="1"/>
  <c r="Q1086" i="3" s="1"/>
  <c r="C1087" i="3"/>
  <c r="P1087" i="3" s="1"/>
  <c r="Q1087" i="3" s="1"/>
  <c r="C1088" i="3"/>
  <c r="P1088" i="3" s="1"/>
  <c r="Q1088" i="3" s="1"/>
  <c r="C1089" i="3"/>
  <c r="C1090" i="3"/>
  <c r="P1090" i="3" s="1"/>
  <c r="Q1090" i="3" s="1"/>
  <c r="C1091" i="3"/>
  <c r="P1091" i="3" s="1"/>
  <c r="Q1091" i="3" s="1"/>
  <c r="C1092" i="3"/>
  <c r="P1092" i="3" s="1"/>
  <c r="Q1092" i="3" s="1"/>
  <c r="C1093" i="3"/>
  <c r="P1093" i="3" s="1"/>
  <c r="Q1093" i="3" s="1"/>
  <c r="C1094" i="3"/>
  <c r="P1094" i="3" s="1"/>
  <c r="Q1094" i="3" s="1"/>
  <c r="C1095" i="3"/>
  <c r="P1095" i="3" s="1"/>
  <c r="Q1095" i="3" s="1"/>
  <c r="C1096" i="3"/>
  <c r="P1096" i="3" s="1"/>
  <c r="Q1096" i="3" s="1"/>
  <c r="C1097" i="3"/>
  <c r="P1097" i="3" s="1"/>
  <c r="Q1097" i="3" s="1"/>
  <c r="C1098" i="3"/>
  <c r="P1098" i="3" s="1"/>
  <c r="Q1098" i="3" s="1"/>
  <c r="C1099" i="3"/>
  <c r="P1099" i="3" s="1"/>
  <c r="Q1099" i="3" s="1"/>
  <c r="C1100" i="3"/>
  <c r="P1100" i="3" s="1"/>
  <c r="Q1100" i="3" s="1"/>
  <c r="C1101" i="3"/>
  <c r="P1101" i="3" s="1"/>
  <c r="Q1101" i="3" s="1"/>
  <c r="C1102" i="3"/>
  <c r="P1102" i="3" s="1"/>
  <c r="Q1102" i="3" s="1"/>
  <c r="C1103" i="3"/>
  <c r="P1103" i="3" s="1"/>
  <c r="Q1103" i="3" s="1"/>
  <c r="C1104" i="3"/>
  <c r="P1104" i="3" s="1"/>
  <c r="Q1104" i="3" s="1"/>
  <c r="C1105" i="3"/>
  <c r="P1105" i="3" s="1"/>
  <c r="Q1105" i="3" s="1"/>
  <c r="C1106" i="3"/>
  <c r="P1106" i="3" s="1"/>
  <c r="Q1106" i="3" s="1"/>
  <c r="C1107" i="3"/>
  <c r="P1107" i="3" s="1"/>
  <c r="Q1107" i="3" s="1"/>
  <c r="C1108" i="3"/>
  <c r="P1108" i="3" s="1"/>
  <c r="Q1108" i="3" s="1"/>
  <c r="C1109" i="3"/>
  <c r="P1109" i="3" s="1"/>
  <c r="Q1109" i="3" s="1"/>
  <c r="C1110" i="3"/>
  <c r="P1110" i="3" s="1"/>
  <c r="Q1110" i="3" s="1"/>
  <c r="C1111" i="3"/>
  <c r="C1112" i="3"/>
  <c r="P1112" i="3" s="1"/>
  <c r="Q1112" i="3" s="1"/>
  <c r="C1113" i="3"/>
  <c r="P1113" i="3" s="1"/>
  <c r="Q1113" i="3" s="1"/>
  <c r="C1114" i="3"/>
  <c r="P1114" i="3" s="1"/>
  <c r="Q1114" i="3" s="1"/>
  <c r="C1115" i="3"/>
  <c r="P1115" i="3" s="1"/>
  <c r="Q1115" i="3" s="1"/>
  <c r="C1116" i="3"/>
  <c r="P1116" i="3" s="1"/>
  <c r="Q1116" i="3" s="1"/>
  <c r="C1117" i="3"/>
  <c r="P1117" i="3" s="1"/>
  <c r="Q1117" i="3" s="1"/>
  <c r="C1118" i="3"/>
  <c r="P1118" i="3" s="1"/>
  <c r="Q1118" i="3" s="1"/>
  <c r="C1119" i="3"/>
  <c r="P1119" i="3" s="1"/>
  <c r="Q1119" i="3" s="1"/>
  <c r="C1120" i="3"/>
  <c r="P1120" i="3" s="1"/>
  <c r="Q1120" i="3" s="1"/>
  <c r="C1121" i="3"/>
  <c r="P1121" i="3" s="1"/>
  <c r="Q1121" i="3" s="1"/>
  <c r="C1122" i="3"/>
  <c r="P1122" i="3" s="1"/>
  <c r="Q1122" i="3" s="1"/>
  <c r="C1123" i="3"/>
  <c r="P1123" i="3" s="1"/>
  <c r="Q1123" i="3" s="1"/>
  <c r="C1124" i="3"/>
  <c r="P1124" i="3" s="1"/>
  <c r="Q1124" i="3" s="1"/>
  <c r="C1125" i="3"/>
  <c r="P1125" i="3" s="1"/>
  <c r="Q1125" i="3" s="1"/>
  <c r="C1126" i="3"/>
  <c r="P1126" i="3" s="1"/>
  <c r="Q1126" i="3" s="1"/>
  <c r="C1127" i="3"/>
  <c r="P1127" i="3" s="1"/>
  <c r="Q1127" i="3" s="1"/>
  <c r="C1128" i="3"/>
  <c r="P1128" i="3" s="1"/>
  <c r="Q1128" i="3" s="1"/>
  <c r="C1129" i="3"/>
  <c r="P1129" i="3" s="1"/>
  <c r="Q1129" i="3" s="1"/>
  <c r="C1130" i="3"/>
  <c r="P1130" i="3" s="1"/>
  <c r="Q1130" i="3" s="1"/>
  <c r="C1131" i="3"/>
  <c r="P1131" i="3" s="1"/>
  <c r="Q1131" i="3" s="1"/>
  <c r="C1132" i="3"/>
  <c r="P1132" i="3" s="1"/>
  <c r="Q1132" i="3" s="1"/>
  <c r="C1133" i="3"/>
  <c r="C1134" i="3"/>
  <c r="P1134" i="3" s="1"/>
  <c r="Q1134" i="3" s="1"/>
  <c r="C1135" i="3"/>
  <c r="P1135" i="3" s="1"/>
  <c r="Q1135" i="3" s="1"/>
  <c r="C1136" i="3"/>
  <c r="P1136" i="3" s="1"/>
  <c r="Q1136" i="3" s="1"/>
  <c r="C1137" i="3"/>
  <c r="P1137" i="3" s="1"/>
  <c r="Q1137" i="3" s="1"/>
  <c r="C1138" i="3"/>
  <c r="P1138" i="3" s="1"/>
  <c r="Q1138" i="3" s="1"/>
  <c r="C1139" i="3"/>
  <c r="P1139" i="3" s="1"/>
  <c r="Q1139" i="3" s="1"/>
  <c r="C1140" i="3"/>
  <c r="P1140" i="3" s="1"/>
  <c r="Q1140" i="3" s="1"/>
  <c r="C1141" i="3"/>
  <c r="P1141" i="3" s="1"/>
  <c r="Q1141" i="3" s="1"/>
  <c r="C1142" i="3"/>
  <c r="P1142" i="3" s="1"/>
  <c r="Q1142" i="3" s="1"/>
  <c r="C1143" i="3"/>
  <c r="P1143" i="3" s="1"/>
  <c r="Q1143" i="3" s="1"/>
  <c r="C1144" i="3"/>
  <c r="P1144" i="3" s="1"/>
  <c r="Q1144" i="3" s="1"/>
  <c r="C1145" i="3"/>
  <c r="P1145" i="3" s="1"/>
  <c r="Q1145" i="3" s="1"/>
  <c r="C1146" i="3"/>
  <c r="P1146" i="3" s="1"/>
  <c r="Q1146" i="3" s="1"/>
  <c r="C1147" i="3"/>
  <c r="P1147" i="3" s="1"/>
  <c r="Q1147" i="3" s="1"/>
  <c r="C1148" i="3"/>
  <c r="P1148" i="3" s="1"/>
  <c r="Q1148" i="3" s="1"/>
  <c r="C1149" i="3"/>
  <c r="P1149" i="3" s="1"/>
  <c r="Q1149" i="3" s="1"/>
  <c r="C1150" i="3"/>
  <c r="P1150" i="3" s="1"/>
  <c r="Q1150" i="3" s="1"/>
  <c r="C1151" i="3"/>
  <c r="P1151" i="3" s="1"/>
  <c r="Q1151" i="3" s="1"/>
  <c r="C1152" i="3"/>
  <c r="P1152" i="3" s="1"/>
  <c r="Q1152" i="3" s="1"/>
  <c r="C1153" i="3"/>
  <c r="P1153" i="3" s="1"/>
  <c r="Q1153" i="3" s="1"/>
  <c r="C1154" i="3"/>
  <c r="P1154" i="3" s="1"/>
  <c r="Q1154" i="3" s="1"/>
  <c r="C1155" i="3"/>
  <c r="C1156" i="3"/>
  <c r="P1156" i="3" s="1"/>
  <c r="Q1156" i="3" s="1"/>
  <c r="C1157" i="3"/>
  <c r="P1157" i="3" s="1"/>
  <c r="Q1157" i="3" s="1"/>
  <c r="C1158" i="3"/>
  <c r="P1158" i="3" s="1"/>
  <c r="Q1158" i="3" s="1"/>
  <c r="C1159" i="3"/>
  <c r="P1159" i="3" s="1"/>
  <c r="Q1159" i="3" s="1"/>
  <c r="C1160" i="3"/>
  <c r="P1160" i="3" s="1"/>
  <c r="Q1160" i="3" s="1"/>
  <c r="C1161" i="3"/>
  <c r="P1161" i="3" s="1"/>
  <c r="Q1161" i="3" s="1"/>
  <c r="C1162" i="3"/>
  <c r="P1162" i="3" s="1"/>
  <c r="Q1162" i="3" s="1"/>
  <c r="C1163" i="3"/>
  <c r="P1163" i="3" s="1"/>
  <c r="Q1163" i="3" s="1"/>
  <c r="C1164" i="3"/>
  <c r="P1164" i="3" s="1"/>
  <c r="Q1164" i="3" s="1"/>
  <c r="C1165" i="3"/>
  <c r="P1165" i="3" s="1"/>
  <c r="Q1165" i="3" s="1"/>
  <c r="C1166" i="3"/>
  <c r="P1166" i="3" s="1"/>
  <c r="Q1166" i="3" s="1"/>
  <c r="C1167" i="3"/>
  <c r="P1167" i="3" s="1"/>
  <c r="Q1167" i="3" s="1"/>
  <c r="C1168" i="3"/>
  <c r="P1168" i="3" s="1"/>
  <c r="Q1168" i="3" s="1"/>
  <c r="C1169" i="3"/>
  <c r="P1169" i="3" s="1"/>
  <c r="Q1169" i="3" s="1"/>
  <c r="C1170" i="3"/>
  <c r="P1170" i="3" s="1"/>
  <c r="Q1170" i="3" s="1"/>
  <c r="C1171" i="3"/>
  <c r="P1171" i="3" s="1"/>
  <c r="Q1171" i="3" s="1"/>
  <c r="C1172" i="3"/>
  <c r="P1172" i="3" s="1"/>
  <c r="Q1172" i="3" s="1"/>
  <c r="C1173" i="3"/>
  <c r="P1173" i="3" s="1"/>
  <c r="Q1173" i="3" s="1"/>
  <c r="C1174" i="3"/>
  <c r="P1174" i="3" s="1"/>
  <c r="Q1174" i="3" s="1"/>
  <c r="C1175" i="3"/>
  <c r="P1175" i="3" s="1"/>
  <c r="Q1175" i="3" s="1"/>
  <c r="C1176" i="3"/>
  <c r="P1176" i="3" s="1"/>
  <c r="Q1176" i="3" s="1"/>
  <c r="C1177" i="3"/>
  <c r="C1178" i="3"/>
  <c r="P1178" i="3" s="1"/>
  <c r="Q1178" i="3" s="1"/>
  <c r="C1179" i="3"/>
  <c r="P1179" i="3" s="1"/>
  <c r="Q1179" i="3" s="1"/>
  <c r="C1180" i="3"/>
  <c r="P1180" i="3" s="1"/>
  <c r="Q1180" i="3" s="1"/>
  <c r="C1181" i="3"/>
  <c r="P1181" i="3" s="1"/>
  <c r="Q1181" i="3" s="1"/>
  <c r="C1182" i="3"/>
  <c r="P1182" i="3" s="1"/>
  <c r="Q1182" i="3" s="1"/>
  <c r="C1183" i="3"/>
  <c r="P1183" i="3" s="1"/>
  <c r="Q1183" i="3" s="1"/>
  <c r="C1184" i="3"/>
  <c r="P1184" i="3" s="1"/>
  <c r="Q1184" i="3" s="1"/>
  <c r="C1185" i="3"/>
  <c r="P1185" i="3" s="1"/>
  <c r="Q1185" i="3" s="1"/>
  <c r="C1186" i="3"/>
  <c r="P1186" i="3" s="1"/>
  <c r="Q1186" i="3" s="1"/>
  <c r="C1187" i="3"/>
  <c r="P1187" i="3" s="1"/>
  <c r="Q1187" i="3" s="1"/>
  <c r="C1188" i="3"/>
  <c r="P1188" i="3" s="1"/>
  <c r="Q1188" i="3" s="1"/>
  <c r="C1189" i="3"/>
  <c r="P1189" i="3" s="1"/>
  <c r="Q1189" i="3" s="1"/>
  <c r="C1190" i="3"/>
  <c r="P1190" i="3" s="1"/>
  <c r="Q1190" i="3" s="1"/>
  <c r="C1191" i="3"/>
  <c r="P1191" i="3" s="1"/>
  <c r="Q1191" i="3" s="1"/>
  <c r="C1192" i="3"/>
  <c r="P1192" i="3" s="1"/>
  <c r="Q1192" i="3" s="1"/>
  <c r="C1193" i="3"/>
  <c r="P1193" i="3" s="1"/>
  <c r="Q1193" i="3" s="1"/>
  <c r="C1194" i="3"/>
  <c r="P1194" i="3" s="1"/>
  <c r="Q1194" i="3" s="1"/>
  <c r="C1195" i="3"/>
  <c r="P1195" i="3" s="1"/>
  <c r="Q1195" i="3" s="1"/>
  <c r="C1196" i="3"/>
  <c r="P1196" i="3" s="1"/>
  <c r="Q1196" i="3" s="1"/>
  <c r="C1197" i="3"/>
  <c r="P1197" i="3" s="1"/>
  <c r="Q1197" i="3" s="1"/>
  <c r="C1198" i="3"/>
  <c r="C1199" i="3"/>
  <c r="P1199" i="3" s="1"/>
  <c r="Q1199" i="3" s="1"/>
  <c r="C1200" i="3"/>
  <c r="P1200" i="3" s="1"/>
  <c r="Q1200" i="3" s="1"/>
  <c r="C1201" i="3"/>
  <c r="P1201" i="3" s="1"/>
  <c r="Q1201" i="3" s="1"/>
  <c r="C1202" i="3"/>
  <c r="P1202" i="3" s="1"/>
  <c r="Q1202" i="3" s="1"/>
  <c r="C1203" i="3"/>
  <c r="P1203" i="3" s="1"/>
  <c r="Q1203" i="3" s="1"/>
  <c r="C1204" i="3"/>
  <c r="P1204" i="3" s="1"/>
  <c r="Q1204" i="3" s="1"/>
  <c r="C1205" i="3"/>
  <c r="P1205" i="3" s="1"/>
  <c r="Q1205" i="3" s="1"/>
  <c r="C1206" i="3"/>
  <c r="P1206" i="3" s="1"/>
  <c r="Q1206" i="3" s="1"/>
  <c r="C1207" i="3"/>
  <c r="P1207" i="3" s="1"/>
  <c r="Q1207" i="3" s="1"/>
  <c r="C1208" i="3"/>
  <c r="P1208" i="3" s="1"/>
  <c r="Q1208" i="3" s="1"/>
  <c r="C1209" i="3"/>
  <c r="P1209" i="3" s="1"/>
  <c r="Q1209" i="3" s="1"/>
  <c r="C1210" i="3"/>
  <c r="P1210" i="3" s="1"/>
  <c r="Q1210" i="3" s="1"/>
  <c r="C1211" i="3"/>
  <c r="P1211" i="3" s="1"/>
  <c r="Q1211" i="3" s="1"/>
  <c r="C1212" i="3"/>
  <c r="P1212" i="3" s="1"/>
  <c r="Q1212" i="3" s="1"/>
  <c r="C1213" i="3"/>
  <c r="P1213" i="3" s="1"/>
  <c r="Q1213" i="3" s="1"/>
  <c r="C1214" i="3"/>
  <c r="P1214" i="3" s="1"/>
  <c r="Q1214" i="3" s="1"/>
  <c r="C1215" i="3"/>
  <c r="P1215" i="3" s="1"/>
  <c r="Q1215" i="3" s="1"/>
  <c r="C1216" i="3"/>
  <c r="P1216" i="3" s="1"/>
  <c r="Q1216" i="3" s="1"/>
  <c r="C1217" i="3"/>
  <c r="P1217" i="3" s="1"/>
  <c r="Q1217" i="3" s="1"/>
  <c r="C1218" i="3"/>
  <c r="P1218" i="3" s="1"/>
  <c r="Q1218" i="3" s="1"/>
  <c r="C1219" i="3"/>
  <c r="P1219" i="3" s="1"/>
  <c r="Q1219" i="3" s="1"/>
  <c r="C1220" i="3"/>
  <c r="P1220" i="3" s="1"/>
  <c r="Q1220" i="3" s="1"/>
  <c r="C1221" i="3"/>
  <c r="C1222" i="3"/>
  <c r="P1222" i="3" s="1"/>
  <c r="Q1222" i="3" s="1"/>
  <c r="C1223" i="3"/>
  <c r="P1223" i="3" s="1"/>
  <c r="Q1223" i="3" s="1"/>
  <c r="C1224" i="3"/>
  <c r="P1224" i="3" s="1"/>
  <c r="Q1224" i="3" s="1"/>
  <c r="C1225" i="3"/>
  <c r="P1225" i="3" s="1"/>
  <c r="Q1225" i="3" s="1"/>
  <c r="C1226" i="3"/>
  <c r="P1226" i="3" s="1"/>
  <c r="Q1226" i="3" s="1"/>
  <c r="C1227" i="3"/>
  <c r="P1227" i="3" s="1"/>
  <c r="Q1227" i="3" s="1"/>
  <c r="C1228" i="3"/>
  <c r="P1228" i="3" s="1"/>
  <c r="Q1228" i="3" s="1"/>
  <c r="C1229" i="3"/>
  <c r="P1229" i="3" s="1"/>
  <c r="Q1229" i="3" s="1"/>
  <c r="C1230" i="3"/>
  <c r="P1230" i="3" s="1"/>
  <c r="Q1230" i="3" s="1"/>
  <c r="C1231" i="3"/>
  <c r="P1231" i="3" s="1"/>
  <c r="Q1231" i="3" s="1"/>
  <c r="C1232" i="3"/>
  <c r="P1232" i="3" s="1"/>
  <c r="Q1232" i="3" s="1"/>
  <c r="C1233" i="3"/>
  <c r="P1233" i="3" s="1"/>
  <c r="Q1233" i="3" s="1"/>
  <c r="C1234" i="3"/>
  <c r="P1234" i="3" s="1"/>
  <c r="Q1234" i="3" s="1"/>
  <c r="C1235" i="3"/>
  <c r="P1235" i="3" s="1"/>
  <c r="Q1235" i="3" s="1"/>
  <c r="C1236" i="3"/>
  <c r="P1236" i="3" s="1"/>
  <c r="Q1236" i="3" s="1"/>
  <c r="C1237" i="3"/>
  <c r="P1237" i="3" s="1"/>
  <c r="Q1237" i="3" s="1"/>
  <c r="C1238" i="3"/>
  <c r="P1238" i="3" s="1"/>
  <c r="Q1238" i="3" s="1"/>
  <c r="C1239" i="3"/>
  <c r="P1239" i="3" s="1"/>
  <c r="Q1239" i="3" s="1"/>
  <c r="C1240" i="3"/>
  <c r="P1240" i="3" s="1"/>
  <c r="Q1240" i="3" s="1"/>
  <c r="C1241" i="3"/>
  <c r="P1241" i="3" s="1"/>
  <c r="Q1241" i="3" s="1"/>
  <c r="C1242" i="3"/>
  <c r="P1242" i="3" s="1"/>
  <c r="Q1242" i="3" s="1"/>
  <c r="C1243" i="3"/>
  <c r="C1244" i="3"/>
  <c r="P1244" i="3" s="1"/>
  <c r="Q1244" i="3" s="1"/>
  <c r="C1245" i="3"/>
  <c r="P1245" i="3" s="1"/>
  <c r="Q1245" i="3" s="1"/>
  <c r="C1246" i="3"/>
  <c r="P1246" i="3" s="1"/>
  <c r="Q1246" i="3" s="1"/>
  <c r="C1247" i="3"/>
  <c r="P1247" i="3" s="1"/>
  <c r="Q1247" i="3" s="1"/>
  <c r="C1248" i="3"/>
  <c r="P1248" i="3" s="1"/>
  <c r="Q1248" i="3" s="1"/>
  <c r="C1249" i="3"/>
  <c r="P1249" i="3" s="1"/>
  <c r="Q1249" i="3" s="1"/>
  <c r="C1250" i="3"/>
  <c r="P1250" i="3" s="1"/>
  <c r="Q1250" i="3" s="1"/>
  <c r="C1251" i="3"/>
  <c r="P1251" i="3" s="1"/>
  <c r="Q1251" i="3" s="1"/>
  <c r="C1252" i="3"/>
  <c r="P1252" i="3" s="1"/>
  <c r="Q1252" i="3" s="1"/>
  <c r="C1253" i="3"/>
  <c r="P1253" i="3" s="1"/>
  <c r="Q1253" i="3" s="1"/>
  <c r="C1254" i="3"/>
  <c r="P1254" i="3" s="1"/>
  <c r="Q1254" i="3" s="1"/>
  <c r="C1255" i="3"/>
  <c r="P1255" i="3" s="1"/>
  <c r="Q1255" i="3" s="1"/>
  <c r="C1256" i="3"/>
  <c r="P1256" i="3" s="1"/>
  <c r="Q1256" i="3" s="1"/>
  <c r="C1257" i="3"/>
  <c r="P1257" i="3" s="1"/>
  <c r="Q1257" i="3" s="1"/>
  <c r="C1258" i="3"/>
  <c r="P1258" i="3" s="1"/>
  <c r="Q1258" i="3" s="1"/>
  <c r="C1259" i="3"/>
  <c r="P1259" i="3" s="1"/>
  <c r="Q1259" i="3" s="1"/>
  <c r="C1260" i="3"/>
  <c r="P1260" i="3" s="1"/>
  <c r="Q1260" i="3" s="1"/>
  <c r="C1261" i="3"/>
  <c r="P1261" i="3" s="1"/>
  <c r="Q1261" i="3" s="1"/>
  <c r="C1262" i="3"/>
  <c r="P1262" i="3" s="1"/>
  <c r="Q1262" i="3" s="1"/>
  <c r="C1263" i="3"/>
  <c r="P1263" i="3" s="1"/>
  <c r="Q1263" i="3" s="1"/>
  <c r="C1264" i="3"/>
  <c r="P1264" i="3" s="1"/>
  <c r="Q1264" i="3" s="1"/>
  <c r="C1265" i="3"/>
  <c r="C1266" i="3"/>
  <c r="P1266" i="3" s="1"/>
  <c r="Q1266" i="3" s="1"/>
  <c r="C1267" i="3"/>
  <c r="P1267" i="3" s="1"/>
  <c r="Q1267" i="3" s="1"/>
  <c r="C1268" i="3"/>
  <c r="P1268" i="3" s="1"/>
  <c r="Q1268" i="3" s="1"/>
  <c r="C1269" i="3"/>
  <c r="P1269" i="3" s="1"/>
  <c r="Q1269" i="3" s="1"/>
  <c r="C1270" i="3"/>
  <c r="P1270" i="3" s="1"/>
  <c r="Q1270" i="3" s="1"/>
  <c r="C1271" i="3"/>
  <c r="P1271" i="3" s="1"/>
  <c r="Q1271" i="3" s="1"/>
  <c r="C1272" i="3"/>
  <c r="P1272" i="3" s="1"/>
  <c r="Q1272" i="3" s="1"/>
  <c r="C1273" i="3"/>
  <c r="P1273" i="3" s="1"/>
  <c r="Q1273" i="3" s="1"/>
  <c r="C1274" i="3"/>
  <c r="P1274" i="3" s="1"/>
  <c r="Q1274" i="3" s="1"/>
  <c r="C1275" i="3"/>
  <c r="P1275" i="3" s="1"/>
  <c r="Q1275" i="3" s="1"/>
  <c r="C1276" i="3"/>
  <c r="P1276" i="3" s="1"/>
  <c r="Q1276" i="3" s="1"/>
  <c r="C1277" i="3"/>
  <c r="P1277" i="3" s="1"/>
  <c r="Q1277" i="3" s="1"/>
  <c r="C1278" i="3"/>
  <c r="P1278" i="3" s="1"/>
  <c r="Q1278" i="3" s="1"/>
  <c r="C1279" i="3"/>
  <c r="P1279" i="3" s="1"/>
  <c r="Q1279" i="3" s="1"/>
  <c r="C1280" i="3"/>
  <c r="P1280" i="3" s="1"/>
  <c r="Q1280" i="3" s="1"/>
  <c r="C1281" i="3"/>
  <c r="P1281" i="3" s="1"/>
  <c r="Q1281" i="3" s="1"/>
  <c r="C1282" i="3"/>
  <c r="P1282" i="3" s="1"/>
  <c r="Q1282" i="3" s="1"/>
  <c r="C1283" i="3"/>
  <c r="P1283" i="3" s="1"/>
  <c r="Q1283" i="3" s="1"/>
  <c r="C1284" i="3"/>
  <c r="P1284" i="3" s="1"/>
  <c r="Q1284" i="3" s="1"/>
  <c r="C1285" i="3"/>
  <c r="P1285" i="3" s="1"/>
  <c r="Q1285" i="3" s="1"/>
  <c r="C1286" i="3"/>
  <c r="C1287" i="3"/>
  <c r="P1287" i="3" s="1"/>
  <c r="Q1287" i="3" s="1"/>
  <c r="C1288" i="3"/>
  <c r="P1288" i="3" s="1"/>
  <c r="Q1288" i="3" s="1"/>
  <c r="C1289" i="3"/>
  <c r="P1289" i="3" s="1"/>
  <c r="Q1289" i="3" s="1"/>
  <c r="C1290" i="3"/>
  <c r="P1290" i="3" s="1"/>
  <c r="Q1290" i="3" s="1"/>
  <c r="C1291" i="3"/>
  <c r="P1291" i="3" s="1"/>
  <c r="Q1291" i="3" s="1"/>
  <c r="C1292" i="3"/>
  <c r="P1292" i="3" s="1"/>
  <c r="Q1292" i="3" s="1"/>
  <c r="C1293" i="3"/>
  <c r="P1293" i="3" s="1"/>
  <c r="Q1293" i="3" s="1"/>
  <c r="C1294" i="3"/>
  <c r="P1294" i="3" s="1"/>
  <c r="Q1294" i="3" s="1"/>
  <c r="C1295" i="3"/>
  <c r="P1295" i="3" s="1"/>
  <c r="Q1295" i="3" s="1"/>
  <c r="C1296" i="3"/>
  <c r="P1296" i="3" s="1"/>
  <c r="Q1296" i="3" s="1"/>
  <c r="C1297" i="3"/>
  <c r="P1297" i="3" s="1"/>
  <c r="Q1297" i="3" s="1"/>
  <c r="C1298" i="3"/>
  <c r="P1298" i="3" s="1"/>
  <c r="Q1298" i="3" s="1"/>
  <c r="C1299" i="3"/>
  <c r="P1299" i="3" s="1"/>
  <c r="Q1299" i="3" s="1"/>
  <c r="C1300" i="3"/>
  <c r="P1300" i="3" s="1"/>
  <c r="Q1300" i="3" s="1"/>
  <c r="C1301" i="3"/>
  <c r="P1301" i="3" s="1"/>
  <c r="Q1301" i="3" s="1"/>
  <c r="C1302" i="3"/>
  <c r="P1302" i="3" s="1"/>
  <c r="Q1302" i="3" s="1"/>
  <c r="C1303" i="3"/>
  <c r="P1303" i="3" s="1"/>
  <c r="Q1303" i="3" s="1"/>
  <c r="C1304" i="3"/>
  <c r="P1304" i="3" s="1"/>
  <c r="Q1304" i="3" s="1"/>
  <c r="C1305" i="3"/>
  <c r="P1305" i="3" s="1"/>
  <c r="Q1305" i="3" s="1"/>
  <c r="C1306" i="3"/>
  <c r="P1306" i="3" s="1"/>
  <c r="Q1306" i="3" s="1"/>
  <c r="C1307" i="3"/>
  <c r="P1307" i="3" s="1"/>
  <c r="Q1307" i="3" s="1"/>
  <c r="C1308" i="3"/>
  <c r="C1309" i="3"/>
  <c r="P1309" i="3" s="1"/>
  <c r="Q1309" i="3" s="1"/>
  <c r="C1310" i="3"/>
  <c r="P1310" i="3" s="1"/>
  <c r="Q1310" i="3" s="1"/>
  <c r="C1311" i="3"/>
  <c r="P1311" i="3" s="1"/>
  <c r="Q1311" i="3" s="1"/>
  <c r="C1312" i="3"/>
  <c r="P1312" i="3" s="1"/>
  <c r="Q1312" i="3" s="1"/>
  <c r="C1313" i="3"/>
  <c r="P1313" i="3" s="1"/>
  <c r="Q1313" i="3" s="1"/>
  <c r="C1314" i="3"/>
  <c r="P1314" i="3" s="1"/>
  <c r="Q1314" i="3" s="1"/>
  <c r="C1315" i="3"/>
  <c r="P1315" i="3" s="1"/>
  <c r="Q1315" i="3" s="1"/>
  <c r="C1316" i="3"/>
  <c r="P1316" i="3" s="1"/>
  <c r="Q1316" i="3" s="1"/>
  <c r="C1317" i="3"/>
  <c r="P1317" i="3" s="1"/>
  <c r="Q1317" i="3" s="1"/>
  <c r="C1318" i="3"/>
  <c r="P1318" i="3" s="1"/>
  <c r="Q1318" i="3" s="1"/>
  <c r="C1319" i="3"/>
  <c r="P1319" i="3" s="1"/>
  <c r="Q1319" i="3" s="1"/>
  <c r="C1320" i="3"/>
  <c r="P1320" i="3" s="1"/>
  <c r="Q1320" i="3" s="1"/>
  <c r="C1321" i="3"/>
  <c r="P1321" i="3" s="1"/>
  <c r="Q1321" i="3" s="1"/>
  <c r="C1322" i="3"/>
  <c r="P1322" i="3" s="1"/>
  <c r="Q1322" i="3" s="1"/>
  <c r="C1323" i="3"/>
  <c r="P1323" i="3" s="1"/>
  <c r="Q1323" i="3" s="1"/>
  <c r="C1324" i="3"/>
  <c r="P1324" i="3" s="1"/>
  <c r="Q1324" i="3" s="1"/>
  <c r="C1325" i="3"/>
  <c r="P1325" i="3" s="1"/>
  <c r="Q1325" i="3" s="1"/>
  <c r="C1326" i="3"/>
  <c r="P1326" i="3" s="1"/>
  <c r="Q1326" i="3" s="1"/>
  <c r="C1327" i="3"/>
  <c r="P1327" i="3" s="1"/>
  <c r="Q1327" i="3" s="1"/>
  <c r="C1328" i="3"/>
  <c r="P1328" i="3" s="1"/>
  <c r="Q1328" i="3" s="1"/>
  <c r="C1329" i="3"/>
  <c r="P1329" i="3" s="1"/>
  <c r="Q1329" i="3" s="1"/>
  <c r="C1330" i="3"/>
  <c r="C1331" i="3"/>
  <c r="P1331" i="3" s="1"/>
  <c r="Q1331" i="3" s="1"/>
  <c r="C1332" i="3"/>
  <c r="P1332" i="3" s="1"/>
  <c r="Q1332" i="3" s="1"/>
  <c r="C1333" i="3"/>
  <c r="P1333" i="3" s="1"/>
  <c r="Q1333" i="3" s="1"/>
  <c r="C1334" i="3"/>
  <c r="P1334" i="3" s="1"/>
  <c r="Q1334" i="3" s="1"/>
  <c r="C1335" i="3"/>
  <c r="P1335" i="3" s="1"/>
  <c r="Q1335" i="3" s="1"/>
  <c r="C1336" i="3"/>
  <c r="P1336" i="3" s="1"/>
  <c r="Q1336" i="3" s="1"/>
  <c r="C1337" i="3"/>
  <c r="P1337" i="3" s="1"/>
  <c r="Q1337" i="3" s="1"/>
  <c r="C1338" i="3"/>
  <c r="P1338" i="3" s="1"/>
  <c r="Q1338" i="3" s="1"/>
  <c r="C1339" i="3"/>
  <c r="P1339" i="3" s="1"/>
  <c r="Q1339" i="3" s="1"/>
  <c r="C1340" i="3"/>
  <c r="P1340" i="3" s="1"/>
  <c r="Q1340" i="3" s="1"/>
  <c r="C1341" i="3"/>
  <c r="P1341" i="3" s="1"/>
  <c r="Q1341" i="3" s="1"/>
  <c r="C1342" i="3"/>
  <c r="P1342" i="3" s="1"/>
  <c r="Q1342" i="3" s="1"/>
  <c r="C1343" i="3"/>
  <c r="P1343" i="3" s="1"/>
  <c r="Q1343" i="3" s="1"/>
  <c r="C1344" i="3"/>
  <c r="P1344" i="3" s="1"/>
  <c r="Q1344" i="3" s="1"/>
  <c r="C1345" i="3"/>
  <c r="P1345" i="3" s="1"/>
  <c r="Q1345" i="3" s="1"/>
  <c r="C1346" i="3"/>
  <c r="P1346" i="3" s="1"/>
  <c r="Q1346" i="3" s="1"/>
  <c r="C1347" i="3"/>
  <c r="P1347" i="3" s="1"/>
  <c r="Q1347" i="3" s="1"/>
  <c r="C1348" i="3"/>
  <c r="P1348" i="3" s="1"/>
  <c r="Q1348" i="3" s="1"/>
  <c r="C1349" i="3"/>
  <c r="P1349" i="3" s="1"/>
  <c r="Q1349" i="3" s="1"/>
  <c r="C1350" i="3"/>
  <c r="P1350" i="3" s="1"/>
  <c r="Q1350" i="3" s="1"/>
  <c r="C1351" i="3"/>
  <c r="C1352" i="3"/>
  <c r="P1352" i="3" s="1"/>
  <c r="Q1352" i="3" s="1"/>
  <c r="C1353" i="3"/>
  <c r="P1353" i="3" s="1"/>
  <c r="Q1353" i="3" s="1"/>
  <c r="C1354" i="3"/>
  <c r="P1354" i="3" s="1"/>
  <c r="Q1354" i="3" s="1"/>
  <c r="C1355" i="3"/>
  <c r="P1355" i="3" s="1"/>
  <c r="Q1355" i="3" s="1"/>
  <c r="C1356" i="3"/>
  <c r="P1356" i="3" s="1"/>
  <c r="Q1356" i="3" s="1"/>
  <c r="C1357" i="3"/>
  <c r="P1357" i="3" s="1"/>
  <c r="Q1357" i="3" s="1"/>
  <c r="C1358" i="3"/>
  <c r="P1358" i="3" s="1"/>
  <c r="Q1358" i="3" s="1"/>
  <c r="C1359" i="3"/>
  <c r="P1359" i="3" s="1"/>
  <c r="Q1359" i="3" s="1"/>
  <c r="C1360" i="3"/>
  <c r="P1360" i="3" s="1"/>
  <c r="Q1360" i="3" s="1"/>
  <c r="C1361" i="3"/>
  <c r="P1361" i="3" s="1"/>
  <c r="Q1361" i="3" s="1"/>
  <c r="C1362" i="3"/>
  <c r="P1362" i="3" s="1"/>
  <c r="Q1362" i="3" s="1"/>
  <c r="C1363" i="3"/>
  <c r="P1363" i="3" s="1"/>
  <c r="Q1363" i="3" s="1"/>
  <c r="C1364" i="3"/>
  <c r="P1364" i="3" s="1"/>
  <c r="Q1364" i="3" s="1"/>
  <c r="C1365" i="3"/>
  <c r="P1365" i="3" s="1"/>
  <c r="Q1365" i="3" s="1"/>
  <c r="C1366" i="3"/>
  <c r="P1366" i="3" s="1"/>
  <c r="Q1366" i="3" s="1"/>
  <c r="C1367" i="3"/>
  <c r="P1367" i="3" s="1"/>
  <c r="Q1367" i="3" s="1"/>
  <c r="C1368" i="3"/>
  <c r="P1368" i="3" s="1"/>
  <c r="Q1368" i="3" s="1"/>
  <c r="C1369" i="3"/>
  <c r="P1369" i="3" s="1"/>
  <c r="Q1369" i="3" s="1"/>
  <c r="C1370" i="3"/>
  <c r="P1370" i="3" s="1"/>
  <c r="Q1370" i="3" s="1"/>
  <c r="C1371" i="3"/>
  <c r="P1371" i="3" s="1"/>
  <c r="Q1371" i="3" s="1"/>
  <c r="C1372" i="3"/>
  <c r="P1372" i="3" s="1"/>
  <c r="Q1372" i="3" s="1"/>
  <c r="C1373" i="3"/>
  <c r="P1373" i="3" s="1"/>
  <c r="Q1373" i="3" s="1"/>
  <c r="C1374" i="3"/>
  <c r="P1374" i="3" s="1"/>
  <c r="Q1374" i="3" s="1"/>
  <c r="C1375" i="3"/>
  <c r="P1375" i="3" s="1"/>
  <c r="Q1375" i="3" s="1"/>
  <c r="C1376" i="3"/>
  <c r="P1376" i="3" s="1"/>
  <c r="Q1376" i="3" s="1"/>
  <c r="C1377" i="3"/>
  <c r="P1377" i="3" s="1"/>
  <c r="Q1377" i="3" s="1"/>
  <c r="C1378" i="3"/>
  <c r="P1378" i="3" s="1"/>
  <c r="Q1378" i="3" s="1"/>
  <c r="C1379" i="3"/>
  <c r="P1379" i="3" s="1"/>
  <c r="Q1379" i="3" s="1"/>
  <c r="C1380" i="3"/>
  <c r="P1380" i="3" s="1"/>
  <c r="Q1380" i="3" s="1"/>
  <c r="C1381" i="3"/>
  <c r="P1381" i="3" s="1"/>
  <c r="Q1381" i="3" s="1"/>
  <c r="C1382" i="3"/>
  <c r="P1382" i="3" s="1"/>
  <c r="Q1382" i="3" s="1"/>
  <c r="C1383" i="3"/>
  <c r="P1383" i="3" s="1"/>
  <c r="Q1383" i="3" s="1"/>
  <c r="C1384" i="3"/>
  <c r="P1384" i="3" s="1"/>
  <c r="Q1384" i="3" s="1"/>
  <c r="C1385" i="3"/>
  <c r="P1385" i="3" s="1"/>
  <c r="Q1385" i="3" s="1"/>
  <c r="C1386" i="3"/>
  <c r="P1386" i="3" s="1"/>
  <c r="Q1386" i="3" s="1"/>
  <c r="C1387" i="3"/>
  <c r="P1387" i="3" s="1"/>
  <c r="Q1387" i="3" s="1"/>
  <c r="C1388" i="3"/>
  <c r="P1388" i="3" s="1"/>
  <c r="Q1388" i="3" s="1"/>
  <c r="C1389" i="3"/>
  <c r="P1389" i="3" s="1"/>
  <c r="Q1389" i="3" s="1"/>
  <c r="C1390" i="3"/>
  <c r="P1390" i="3" s="1"/>
  <c r="Q1390" i="3" s="1"/>
  <c r="C1391" i="3"/>
  <c r="P1391" i="3" s="1"/>
  <c r="Q1391" i="3" s="1"/>
  <c r="C1392" i="3"/>
  <c r="P1392" i="3" s="1"/>
  <c r="Q1392" i="3" s="1"/>
  <c r="C1393" i="3"/>
  <c r="P1393" i="3" s="1"/>
  <c r="Q1393" i="3" s="1"/>
  <c r="C1394" i="3"/>
  <c r="P1394" i="3" s="1"/>
  <c r="Q1394" i="3" s="1"/>
  <c r="C1395" i="3"/>
  <c r="C1396" i="3"/>
  <c r="P1396" i="3" s="1"/>
  <c r="Q1396" i="3" s="1"/>
  <c r="C1397" i="3"/>
  <c r="P1397" i="3" s="1"/>
  <c r="Q1397" i="3" s="1"/>
  <c r="C1398" i="3"/>
  <c r="P1398" i="3" s="1"/>
  <c r="Q1398" i="3" s="1"/>
  <c r="C1399" i="3"/>
  <c r="P1399" i="3" s="1"/>
  <c r="Q1399" i="3" s="1"/>
  <c r="C1400" i="3"/>
  <c r="P1400" i="3" s="1"/>
  <c r="Q1400" i="3" s="1"/>
  <c r="C1401" i="3"/>
  <c r="P1401" i="3" s="1"/>
  <c r="Q1401" i="3" s="1"/>
  <c r="C1402" i="3"/>
  <c r="P1402" i="3" s="1"/>
  <c r="Q1402" i="3" s="1"/>
  <c r="C1403" i="3"/>
  <c r="P1403" i="3" s="1"/>
  <c r="Q1403" i="3" s="1"/>
  <c r="C1404" i="3"/>
  <c r="P1404" i="3" s="1"/>
  <c r="Q1404" i="3" s="1"/>
  <c r="C1405" i="3"/>
  <c r="P1405" i="3" s="1"/>
  <c r="Q1405" i="3" s="1"/>
  <c r="C1406" i="3"/>
  <c r="P1406" i="3" s="1"/>
  <c r="Q1406" i="3" s="1"/>
  <c r="C1407" i="3"/>
  <c r="P1407" i="3" s="1"/>
  <c r="Q1407" i="3" s="1"/>
  <c r="C1408" i="3"/>
  <c r="P1408" i="3" s="1"/>
  <c r="Q1408" i="3" s="1"/>
  <c r="C1409" i="3"/>
  <c r="P1409" i="3" s="1"/>
  <c r="Q1409" i="3" s="1"/>
  <c r="C1410" i="3"/>
  <c r="P1410" i="3" s="1"/>
  <c r="Q1410" i="3" s="1"/>
  <c r="C1411" i="3"/>
  <c r="P1411" i="3" s="1"/>
  <c r="Q1411" i="3" s="1"/>
  <c r="C1412" i="3"/>
  <c r="P1412" i="3" s="1"/>
  <c r="Q1412" i="3" s="1"/>
  <c r="C1413" i="3"/>
  <c r="P1413" i="3" s="1"/>
  <c r="Q1413" i="3" s="1"/>
  <c r="C1414" i="3"/>
  <c r="P1414" i="3" s="1"/>
  <c r="Q1414" i="3" s="1"/>
  <c r="C1415" i="3"/>
  <c r="P1415" i="3" s="1"/>
  <c r="Q1415" i="3" s="1"/>
  <c r="C1416" i="3"/>
  <c r="C1417" i="3"/>
  <c r="P1417" i="3" s="1"/>
  <c r="Q1417" i="3" s="1"/>
  <c r="C1418" i="3"/>
  <c r="P1418" i="3" s="1"/>
  <c r="Q1418" i="3" s="1"/>
  <c r="C1419" i="3"/>
  <c r="P1419" i="3" s="1"/>
  <c r="Q1419" i="3" s="1"/>
  <c r="C1420" i="3"/>
  <c r="P1420" i="3" s="1"/>
  <c r="Q1420" i="3" s="1"/>
  <c r="C1421" i="3"/>
  <c r="P1421" i="3" s="1"/>
  <c r="Q1421" i="3" s="1"/>
  <c r="C1422" i="3"/>
  <c r="P1422" i="3" s="1"/>
  <c r="Q1422" i="3" s="1"/>
  <c r="C1423" i="3"/>
  <c r="P1423" i="3" s="1"/>
  <c r="Q1423" i="3" s="1"/>
  <c r="C1424" i="3"/>
  <c r="P1424" i="3" s="1"/>
  <c r="Q1424" i="3" s="1"/>
  <c r="C1425" i="3"/>
  <c r="P1425" i="3" s="1"/>
  <c r="Q1425" i="3" s="1"/>
  <c r="C1426" i="3"/>
  <c r="P1426" i="3" s="1"/>
  <c r="Q1426" i="3" s="1"/>
  <c r="C1427" i="3"/>
  <c r="P1427" i="3" s="1"/>
  <c r="Q1427" i="3" s="1"/>
  <c r="C1428" i="3"/>
  <c r="P1428" i="3" s="1"/>
  <c r="Q1428" i="3" s="1"/>
  <c r="C1429" i="3"/>
  <c r="P1429" i="3" s="1"/>
  <c r="Q1429" i="3" s="1"/>
  <c r="C1430" i="3"/>
  <c r="P1430" i="3" s="1"/>
  <c r="Q1430" i="3" s="1"/>
  <c r="C1431" i="3"/>
  <c r="P1431" i="3" s="1"/>
  <c r="Q1431" i="3" s="1"/>
  <c r="C1432" i="3"/>
  <c r="P1432" i="3" s="1"/>
  <c r="Q1432" i="3" s="1"/>
  <c r="C1433" i="3"/>
  <c r="P1433" i="3" s="1"/>
  <c r="Q1433" i="3" s="1"/>
  <c r="C1434" i="3"/>
  <c r="P1434" i="3" s="1"/>
  <c r="Q1434" i="3" s="1"/>
  <c r="C1435" i="3"/>
  <c r="P1435" i="3" s="1"/>
  <c r="Q1435" i="3" s="1"/>
  <c r="C1436" i="3"/>
  <c r="P1436" i="3" s="1"/>
  <c r="Q1436" i="3" s="1"/>
  <c r="C1437" i="3"/>
  <c r="P1437" i="3" s="1"/>
  <c r="Q1437" i="3" s="1"/>
  <c r="C1438" i="3"/>
  <c r="C1439" i="3"/>
  <c r="P1439" i="3" s="1"/>
  <c r="Q1439" i="3" s="1"/>
  <c r="C1440" i="3"/>
  <c r="P1440" i="3" s="1"/>
  <c r="Q1440" i="3" s="1"/>
  <c r="C1441" i="3"/>
  <c r="P1441" i="3" s="1"/>
  <c r="Q1441" i="3" s="1"/>
  <c r="C1442" i="3"/>
  <c r="P1442" i="3" s="1"/>
  <c r="Q1442" i="3" s="1"/>
  <c r="C1443" i="3"/>
  <c r="P1443" i="3" s="1"/>
  <c r="Q1443" i="3" s="1"/>
  <c r="C1444" i="3"/>
  <c r="P1444" i="3" s="1"/>
  <c r="Q1444" i="3" s="1"/>
  <c r="C1445" i="3"/>
  <c r="P1445" i="3" s="1"/>
  <c r="Q1445" i="3" s="1"/>
  <c r="C1446" i="3"/>
  <c r="P1446" i="3" s="1"/>
  <c r="Q1446" i="3" s="1"/>
  <c r="C1447" i="3"/>
  <c r="P1447" i="3" s="1"/>
  <c r="Q1447" i="3" s="1"/>
  <c r="C1448" i="3"/>
  <c r="P1448" i="3" s="1"/>
  <c r="Q1448" i="3" s="1"/>
  <c r="C1449" i="3"/>
  <c r="P1449" i="3" s="1"/>
  <c r="Q1449" i="3" s="1"/>
  <c r="C1450" i="3"/>
  <c r="P1450" i="3" s="1"/>
  <c r="Q1450" i="3" s="1"/>
  <c r="C1451" i="3"/>
  <c r="P1451" i="3" s="1"/>
  <c r="Q1451" i="3" s="1"/>
  <c r="C1452" i="3"/>
  <c r="P1452" i="3" s="1"/>
  <c r="Q1452" i="3" s="1"/>
  <c r="C1453" i="3"/>
  <c r="P1453" i="3" s="1"/>
  <c r="Q1453" i="3" s="1"/>
  <c r="C1454" i="3"/>
  <c r="P1454" i="3" s="1"/>
  <c r="Q1454" i="3" s="1"/>
  <c r="C1455" i="3"/>
  <c r="P1455" i="3" s="1"/>
  <c r="Q1455" i="3" s="1"/>
  <c r="C1456" i="3"/>
  <c r="P1456" i="3" s="1"/>
  <c r="Q1456" i="3" s="1"/>
  <c r="C1457" i="3"/>
  <c r="P1457" i="3" s="1"/>
  <c r="Q1457" i="3" s="1"/>
  <c r="C1458" i="3"/>
  <c r="P1458" i="3" s="1"/>
  <c r="Q1458" i="3" s="1"/>
  <c r="C1459" i="3"/>
  <c r="C1460" i="3"/>
  <c r="P1460" i="3" s="1"/>
  <c r="Q1460" i="3" s="1"/>
  <c r="C1461" i="3"/>
  <c r="P1461" i="3" s="1"/>
  <c r="Q1461" i="3" s="1"/>
  <c r="C1462" i="3"/>
  <c r="P1462" i="3" s="1"/>
  <c r="Q1462" i="3" s="1"/>
  <c r="C1463" i="3"/>
  <c r="P1463" i="3" s="1"/>
  <c r="Q1463" i="3" s="1"/>
  <c r="C1464" i="3"/>
  <c r="P1464" i="3" s="1"/>
  <c r="Q1464" i="3" s="1"/>
  <c r="C1465" i="3"/>
  <c r="P1465" i="3" s="1"/>
  <c r="Q1465" i="3" s="1"/>
  <c r="C1466" i="3"/>
  <c r="P1466" i="3" s="1"/>
  <c r="Q1466" i="3" s="1"/>
  <c r="C1467" i="3"/>
  <c r="P1467" i="3" s="1"/>
  <c r="Q1467" i="3" s="1"/>
  <c r="C1468" i="3"/>
  <c r="P1468" i="3" s="1"/>
  <c r="Q1468" i="3" s="1"/>
  <c r="C1469" i="3"/>
  <c r="P1469" i="3" s="1"/>
  <c r="Q1469" i="3" s="1"/>
  <c r="C1470" i="3"/>
  <c r="P1470" i="3" s="1"/>
  <c r="Q1470" i="3" s="1"/>
  <c r="C1471" i="3"/>
  <c r="P1471" i="3" s="1"/>
  <c r="Q1471" i="3" s="1"/>
  <c r="C1472" i="3"/>
  <c r="P1472" i="3" s="1"/>
  <c r="Q1472" i="3" s="1"/>
  <c r="C1473" i="3"/>
  <c r="P1473" i="3" s="1"/>
  <c r="Q1473" i="3" s="1"/>
  <c r="C1474" i="3"/>
  <c r="P1474" i="3" s="1"/>
  <c r="Q1474" i="3" s="1"/>
  <c r="C1475" i="3"/>
  <c r="P1475" i="3" s="1"/>
  <c r="Q1475" i="3" s="1"/>
  <c r="C1476" i="3"/>
  <c r="P1476" i="3" s="1"/>
  <c r="Q1476" i="3" s="1"/>
  <c r="C1477" i="3"/>
  <c r="P1477" i="3" s="1"/>
  <c r="Q1477" i="3" s="1"/>
  <c r="C1478" i="3"/>
  <c r="P1478" i="3" s="1"/>
  <c r="Q1478" i="3" s="1"/>
  <c r="C1479" i="3"/>
  <c r="P1479" i="3" s="1"/>
  <c r="Q1479" i="3" s="1"/>
  <c r="C1480" i="3"/>
  <c r="P1480" i="3" s="1"/>
  <c r="Q1480" i="3" s="1"/>
  <c r="C1481" i="3"/>
  <c r="C1482" i="3"/>
  <c r="P1482" i="3" s="1"/>
  <c r="Q1482" i="3" s="1"/>
  <c r="C1483" i="3"/>
  <c r="P1483" i="3" s="1"/>
  <c r="Q1483" i="3" s="1"/>
  <c r="C1484" i="3"/>
  <c r="P1484" i="3" s="1"/>
  <c r="Q1484" i="3" s="1"/>
  <c r="C1485" i="3"/>
  <c r="P1485" i="3" s="1"/>
  <c r="Q1485" i="3" s="1"/>
  <c r="C1486" i="3"/>
  <c r="P1486" i="3" s="1"/>
  <c r="Q1486" i="3" s="1"/>
  <c r="C1487" i="3"/>
  <c r="P1487" i="3" s="1"/>
  <c r="Q1487" i="3" s="1"/>
  <c r="C1488" i="3"/>
  <c r="P1488" i="3" s="1"/>
  <c r="Q1488" i="3" s="1"/>
  <c r="C1489" i="3"/>
  <c r="P1489" i="3" s="1"/>
  <c r="Q1489" i="3" s="1"/>
  <c r="C1490" i="3"/>
  <c r="P1490" i="3" s="1"/>
  <c r="Q1490" i="3" s="1"/>
  <c r="C1491" i="3"/>
  <c r="P1491" i="3" s="1"/>
  <c r="Q1491" i="3" s="1"/>
  <c r="C1492" i="3"/>
  <c r="P1492" i="3" s="1"/>
  <c r="Q1492" i="3" s="1"/>
  <c r="C1493" i="3"/>
  <c r="P1493" i="3" s="1"/>
  <c r="Q1493" i="3" s="1"/>
  <c r="C1494" i="3"/>
  <c r="P1494" i="3" s="1"/>
  <c r="Q1494" i="3" s="1"/>
  <c r="C1495" i="3"/>
  <c r="P1495" i="3" s="1"/>
  <c r="Q1495" i="3" s="1"/>
  <c r="C1496" i="3"/>
  <c r="P1496" i="3" s="1"/>
  <c r="Q1496" i="3" s="1"/>
  <c r="C1497" i="3"/>
  <c r="P1497" i="3" s="1"/>
  <c r="Q1497" i="3" s="1"/>
  <c r="C1498" i="3"/>
  <c r="P1498" i="3" s="1"/>
  <c r="Q1498" i="3" s="1"/>
  <c r="C1499" i="3"/>
  <c r="P1499" i="3" s="1"/>
  <c r="Q1499" i="3" s="1"/>
  <c r="C1500" i="3"/>
  <c r="P1500" i="3" s="1"/>
  <c r="Q1500" i="3" s="1"/>
  <c r="C1501" i="3"/>
  <c r="P1501" i="3" s="1"/>
  <c r="Q1501" i="3" s="1"/>
  <c r="C1502" i="3"/>
  <c r="P1502" i="3" s="1"/>
  <c r="Q1502" i="3" s="1"/>
  <c r="C1503" i="3"/>
  <c r="C1504" i="3"/>
  <c r="P1504" i="3" s="1"/>
  <c r="Q1504" i="3" s="1"/>
  <c r="C1505" i="3"/>
  <c r="P1505" i="3" s="1"/>
  <c r="Q1505" i="3" s="1"/>
  <c r="C1506" i="3"/>
  <c r="P1506" i="3" s="1"/>
  <c r="Q1506" i="3" s="1"/>
  <c r="C1507" i="3"/>
  <c r="P1507" i="3" s="1"/>
  <c r="Q1507" i="3" s="1"/>
  <c r="C1508" i="3"/>
  <c r="P1508" i="3" s="1"/>
  <c r="Q1508" i="3" s="1"/>
  <c r="C1509" i="3"/>
  <c r="P1509" i="3" s="1"/>
  <c r="Q1509" i="3" s="1"/>
  <c r="C1510" i="3"/>
  <c r="P1510" i="3" s="1"/>
  <c r="Q1510" i="3" s="1"/>
  <c r="C1511" i="3"/>
  <c r="P1511" i="3" s="1"/>
  <c r="Q1511" i="3" s="1"/>
  <c r="C1512" i="3"/>
  <c r="P1512" i="3" s="1"/>
  <c r="Q1512" i="3" s="1"/>
  <c r="C1513" i="3"/>
  <c r="P1513" i="3" s="1"/>
  <c r="Q1513" i="3" s="1"/>
  <c r="C1514" i="3"/>
  <c r="P1514" i="3" s="1"/>
  <c r="Q1514" i="3" s="1"/>
  <c r="C1515" i="3"/>
  <c r="P1515" i="3" s="1"/>
  <c r="Q1515" i="3" s="1"/>
  <c r="C1516" i="3"/>
  <c r="P1516" i="3" s="1"/>
  <c r="Q1516" i="3" s="1"/>
  <c r="C1517" i="3"/>
  <c r="P1517" i="3" s="1"/>
  <c r="Q1517" i="3" s="1"/>
  <c r="C1518" i="3"/>
  <c r="P1518" i="3" s="1"/>
  <c r="Q1518" i="3" s="1"/>
  <c r="C1519" i="3"/>
  <c r="P1519" i="3" s="1"/>
  <c r="Q1519" i="3" s="1"/>
  <c r="C1520" i="3"/>
  <c r="P1520" i="3" s="1"/>
  <c r="Q1520" i="3" s="1"/>
  <c r="C1521" i="3"/>
  <c r="P1521" i="3" s="1"/>
  <c r="Q1521" i="3" s="1"/>
  <c r="C1522" i="3"/>
  <c r="P1522" i="3" s="1"/>
  <c r="Q1522" i="3" s="1"/>
  <c r="C1523" i="3"/>
  <c r="P1523" i="3" s="1"/>
  <c r="Q1523" i="3" s="1"/>
  <c r="C1524" i="3"/>
  <c r="P1524" i="3" s="1"/>
  <c r="Q1524" i="3" s="1"/>
  <c r="C1525" i="3"/>
  <c r="C1526" i="3"/>
  <c r="P1526" i="3" s="1"/>
  <c r="Q1526" i="3" s="1"/>
  <c r="C1527" i="3"/>
  <c r="P1527" i="3" s="1"/>
  <c r="Q1527" i="3" s="1"/>
  <c r="C1528" i="3"/>
  <c r="P1528" i="3" s="1"/>
  <c r="Q1528" i="3" s="1"/>
  <c r="C1529" i="3"/>
  <c r="P1529" i="3" s="1"/>
  <c r="Q1529" i="3" s="1"/>
  <c r="C1530" i="3"/>
  <c r="P1530" i="3" s="1"/>
  <c r="Q1530" i="3" s="1"/>
  <c r="C1531" i="3"/>
  <c r="P1531" i="3" s="1"/>
  <c r="Q1531" i="3" s="1"/>
  <c r="C1532" i="3"/>
  <c r="P1532" i="3" s="1"/>
  <c r="Q1532" i="3" s="1"/>
  <c r="C1533" i="3"/>
  <c r="P1533" i="3" s="1"/>
  <c r="Q1533" i="3" s="1"/>
  <c r="C1534" i="3"/>
  <c r="P1534" i="3" s="1"/>
  <c r="Q1534" i="3" s="1"/>
  <c r="C1535" i="3"/>
  <c r="P1535" i="3" s="1"/>
  <c r="Q1535" i="3" s="1"/>
  <c r="C1536" i="3"/>
  <c r="P1536" i="3" s="1"/>
  <c r="Q1536" i="3" s="1"/>
  <c r="C1537" i="3"/>
  <c r="P1537" i="3" s="1"/>
  <c r="Q1537" i="3" s="1"/>
  <c r="C1538" i="3"/>
  <c r="P1538" i="3" s="1"/>
  <c r="Q1538" i="3" s="1"/>
  <c r="C1539" i="3"/>
  <c r="P1539" i="3" s="1"/>
  <c r="Q1539" i="3" s="1"/>
  <c r="C1540" i="3"/>
  <c r="P1540" i="3" s="1"/>
  <c r="Q1540" i="3" s="1"/>
  <c r="C1541" i="3"/>
  <c r="P1541" i="3" s="1"/>
  <c r="Q1541" i="3" s="1"/>
  <c r="C1542" i="3"/>
  <c r="P1542" i="3" s="1"/>
  <c r="Q1542" i="3" s="1"/>
  <c r="C1543" i="3"/>
  <c r="P1543" i="3" s="1"/>
  <c r="Q1543" i="3" s="1"/>
  <c r="C1544" i="3"/>
  <c r="P1544" i="3" s="1"/>
  <c r="Q1544" i="3" s="1"/>
  <c r="C1545" i="3"/>
  <c r="P1545" i="3" s="1"/>
  <c r="Q1545" i="3" s="1"/>
  <c r="C1546" i="3"/>
  <c r="C1547" i="3"/>
  <c r="P1547" i="3" s="1"/>
  <c r="Q1547" i="3" s="1"/>
  <c r="C1548" i="3"/>
  <c r="P1548" i="3" s="1"/>
  <c r="Q1548" i="3" s="1"/>
  <c r="C1549" i="3"/>
  <c r="P1549" i="3" s="1"/>
  <c r="Q1549" i="3" s="1"/>
  <c r="C1550" i="3"/>
  <c r="P1550" i="3" s="1"/>
  <c r="Q1550" i="3" s="1"/>
  <c r="C1551" i="3"/>
  <c r="P1551" i="3" s="1"/>
  <c r="Q1551" i="3" s="1"/>
  <c r="C1552" i="3"/>
  <c r="P1552" i="3" s="1"/>
  <c r="Q1552" i="3" s="1"/>
  <c r="C1553" i="3"/>
  <c r="P1553" i="3" s="1"/>
  <c r="Q1553" i="3" s="1"/>
  <c r="C1554" i="3"/>
  <c r="P1554" i="3" s="1"/>
  <c r="Q1554" i="3" s="1"/>
  <c r="C1555" i="3"/>
  <c r="P1555" i="3" s="1"/>
  <c r="Q1555" i="3" s="1"/>
  <c r="C1556" i="3"/>
  <c r="P1556" i="3" s="1"/>
  <c r="Q1556" i="3" s="1"/>
  <c r="C1557" i="3"/>
  <c r="P1557" i="3" s="1"/>
  <c r="Q1557" i="3" s="1"/>
  <c r="C1558" i="3"/>
  <c r="P1558" i="3" s="1"/>
  <c r="Q1558" i="3" s="1"/>
  <c r="C1559" i="3"/>
  <c r="P1559" i="3" s="1"/>
  <c r="Q1559" i="3" s="1"/>
  <c r="C1560" i="3"/>
  <c r="P1560" i="3" s="1"/>
  <c r="Q1560" i="3" s="1"/>
  <c r="C1561" i="3"/>
  <c r="P1561" i="3" s="1"/>
  <c r="Q1561" i="3" s="1"/>
  <c r="C1562" i="3"/>
  <c r="P1562" i="3" s="1"/>
  <c r="Q1562" i="3" s="1"/>
  <c r="C1563" i="3"/>
  <c r="P1563" i="3" s="1"/>
  <c r="Q1563" i="3" s="1"/>
  <c r="C1564" i="3"/>
  <c r="P1564" i="3" s="1"/>
  <c r="Q1564" i="3" s="1"/>
  <c r="C1565" i="3"/>
  <c r="P1565" i="3" s="1"/>
  <c r="Q1565" i="3" s="1"/>
  <c r="C1566" i="3"/>
  <c r="P1566" i="3" s="1"/>
  <c r="Q1566" i="3" s="1"/>
  <c r="C1567" i="3"/>
  <c r="P1567" i="3" s="1"/>
  <c r="Q1567" i="3" s="1"/>
  <c r="C1568" i="3"/>
  <c r="C1569" i="3"/>
  <c r="P1569" i="3" s="1"/>
  <c r="Q1569" i="3" s="1"/>
  <c r="C1570" i="3"/>
  <c r="P1570" i="3" s="1"/>
  <c r="Q1570" i="3" s="1"/>
  <c r="C1571" i="3"/>
  <c r="P1571" i="3" s="1"/>
  <c r="Q1571" i="3" s="1"/>
  <c r="C1572" i="3"/>
  <c r="P1572" i="3" s="1"/>
  <c r="Q1572" i="3" s="1"/>
  <c r="C1573" i="3"/>
  <c r="P1573" i="3" s="1"/>
  <c r="Q1573" i="3" s="1"/>
  <c r="C1574" i="3"/>
  <c r="P1574" i="3" s="1"/>
  <c r="Q1574" i="3" s="1"/>
  <c r="C1575" i="3"/>
  <c r="P1575" i="3" s="1"/>
  <c r="Q1575" i="3" s="1"/>
  <c r="C1576" i="3"/>
  <c r="P1576" i="3" s="1"/>
  <c r="Q1576" i="3" s="1"/>
  <c r="C1577" i="3"/>
  <c r="P1577" i="3" s="1"/>
  <c r="Q1577" i="3" s="1"/>
  <c r="C1578" i="3"/>
  <c r="P1578" i="3" s="1"/>
  <c r="Q1578" i="3" s="1"/>
  <c r="C1579" i="3"/>
  <c r="P1579" i="3" s="1"/>
  <c r="Q1579" i="3" s="1"/>
  <c r="C1580" i="3"/>
  <c r="P1580" i="3" s="1"/>
  <c r="Q1580" i="3" s="1"/>
  <c r="C1581" i="3"/>
  <c r="P1581" i="3" s="1"/>
  <c r="Q1581" i="3" s="1"/>
  <c r="C1582" i="3"/>
  <c r="P1582" i="3" s="1"/>
  <c r="Q1582" i="3" s="1"/>
  <c r="C1583" i="3"/>
  <c r="P1583" i="3" s="1"/>
  <c r="Q1583" i="3" s="1"/>
  <c r="C1584" i="3"/>
  <c r="P1584" i="3" s="1"/>
  <c r="Q1584" i="3" s="1"/>
  <c r="C1585" i="3"/>
  <c r="P1585" i="3" s="1"/>
  <c r="Q1585" i="3" s="1"/>
  <c r="C1586" i="3"/>
  <c r="P1586" i="3" s="1"/>
  <c r="Q1586" i="3" s="1"/>
  <c r="C1587" i="3"/>
  <c r="C1588" i="3"/>
  <c r="P1588" i="3" s="1"/>
  <c r="Q1588" i="3" s="1"/>
  <c r="C1589" i="3"/>
  <c r="P1589" i="3" s="1"/>
  <c r="Q1589" i="3" s="1"/>
  <c r="C1590" i="3"/>
  <c r="P1590" i="3" s="1"/>
  <c r="Q1590" i="3" s="1"/>
  <c r="C1591" i="3"/>
  <c r="P1591" i="3" s="1"/>
  <c r="Q1591" i="3" s="1"/>
  <c r="C1592" i="3"/>
  <c r="P1592" i="3" s="1"/>
  <c r="Q1592" i="3" s="1"/>
  <c r="C1593" i="3"/>
  <c r="P1593" i="3" s="1"/>
  <c r="Q1593" i="3" s="1"/>
  <c r="C1594" i="3"/>
  <c r="P1594" i="3" s="1"/>
  <c r="Q1594" i="3" s="1"/>
  <c r="C1595" i="3"/>
  <c r="P1595" i="3" s="1"/>
  <c r="Q1595" i="3" s="1"/>
  <c r="C1596" i="3"/>
  <c r="P1596" i="3" s="1"/>
  <c r="Q1596" i="3" s="1"/>
  <c r="C1597" i="3"/>
  <c r="P1597" i="3" s="1"/>
  <c r="Q1597" i="3" s="1"/>
  <c r="C1598" i="3"/>
  <c r="P1598" i="3" s="1"/>
  <c r="Q1598" i="3" s="1"/>
  <c r="C1599" i="3"/>
  <c r="P1599" i="3" s="1"/>
  <c r="Q1599" i="3" s="1"/>
  <c r="C1600" i="3"/>
  <c r="P1600" i="3" s="1"/>
  <c r="Q1600" i="3" s="1"/>
  <c r="C1601" i="3"/>
  <c r="P1601" i="3" s="1"/>
  <c r="Q1601" i="3" s="1"/>
  <c r="C1602" i="3"/>
  <c r="P1602" i="3" s="1"/>
  <c r="Q1602" i="3" s="1"/>
  <c r="C1603" i="3"/>
  <c r="P1603" i="3" s="1"/>
  <c r="Q1603" i="3" s="1"/>
  <c r="C1604" i="3"/>
  <c r="P1604" i="3" s="1"/>
  <c r="Q1604" i="3" s="1"/>
  <c r="C1605" i="3"/>
  <c r="P1605" i="3" s="1"/>
  <c r="Q1605" i="3" s="1"/>
  <c r="C1606" i="3"/>
  <c r="P1606" i="3" s="1"/>
  <c r="Q1606" i="3" s="1"/>
  <c r="C1607" i="3"/>
  <c r="P1607" i="3" s="1"/>
  <c r="Q1607" i="3" s="1"/>
  <c r="C1608" i="3"/>
  <c r="P1608" i="3" s="1"/>
  <c r="Q1608" i="3" s="1"/>
  <c r="C1609" i="3"/>
  <c r="P1609" i="3" s="1"/>
  <c r="Q1609" i="3" s="1"/>
  <c r="C1610" i="3"/>
  <c r="P1610" i="3" s="1"/>
  <c r="Q1610" i="3" s="1"/>
  <c r="C1611" i="3"/>
  <c r="P1611" i="3" s="1"/>
  <c r="Q1611" i="3" s="1"/>
  <c r="C1612" i="3"/>
  <c r="P1612" i="3" s="1"/>
  <c r="Q1612" i="3" s="1"/>
  <c r="C1613" i="3"/>
  <c r="P1613" i="3" s="1"/>
  <c r="Q1613" i="3" s="1"/>
  <c r="C1614" i="3"/>
  <c r="P1614" i="3" s="1"/>
  <c r="Q1614" i="3" s="1"/>
  <c r="C1615" i="3"/>
  <c r="P1615" i="3" s="1"/>
  <c r="Q1615" i="3" s="1"/>
  <c r="C1616" i="3"/>
  <c r="P1616" i="3" s="1"/>
  <c r="Q1616" i="3" s="1"/>
  <c r="C1617" i="3"/>
  <c r="P1617" i="3" s="1"/>
  <c r="Q1617" i="3" s="1"/>
  <c r="C1618" i="3"/>
  <c r="P1618" i="3" s="1"/>
  <c r="Q1618" i="3" s="1"/>
  <c r="C1619" i="3"/>
  <c r="P1619" i="3" s="1"/>
  <c r="Q1619" i="3" s="1"/>
  <c r="C1620" i="3"/>
  <c r="P1620" i="3" s="1"/>
  <c r="Q1620" i="3" s="1"/>
  <c r="C1621" i="3"/>
  <c r="P1621" i="3" s="1"/>
  <c r="Q1621" i="3" s="1"/>
  <c r="C1622" i="3"/>
  <c r="P1622" i="3" s="1"/>
  <c r="Q1622" i="3" s="1"/>
  <c r="C1623" i="3"/>
  <c r="P1623" i="3" s="1"/>
  <c r="Q1623" i="3" s="1"/>
  <c r="C1624" i="3"/>
  <c r="P1624" i="3" s="1"/>
  <c r="Q1624" i="3" s="1"/>
  <c r="C1625" i="3"/>
  <c r="P1625" i="3" s="1"/>
  <c r="Q1625" i="3" s="1"/>
  <c r="C1626" i="3"/>
  <c r="P1626" i="3" s="1"/>
  <c r="Q1626" i="3" s="1"/>
  <c r="C1627" i="3"/>
  <c r="P1627" i="3" s="1"/>
  <c r="Q1627" i="3" s="1"/>
  <c r="C1628" i="3"/>
  <c r="P1628" i="3" s="1"/>
  <c r="Q1628" i="3" s="1"/>
  <c r="C1629" i="3"/>
  <c r="P1629" i="3" s="1"/>
  <c r="Q1629" i="3" s="1"/>
  <c r="C1630" i="3"/>
  <c r="P1630" i="3" s="1"/>
  <c r="Q1630" i="3" s="1"/>
  <c r="C1631" i="3"/>
  <c r="P1631" i="3" s="1"/>
  <c r="Q1631" i="3" s="1"/>
  <c r="C1632" i="3"/>
  <c r="P1632" i="3" s="1"/>
  <c r="Q1632" i="3" s="1"/>
  <c r="C1633" i="3"/>
  <c r="P1633" i="3" s="1"/>
  <c r="Q1633" i="3" s="1"/>
  <c r="C1634" i="3"/>
  <c r="C1635" i="3"/>
  <c r="P1635" i="3" s="1"/>
  <c r="Q1635" i="3" s="1"/>
  <c r="C1636" i="3"/>
  <c r="P1636" i="3" s="1"/>
  <c r="Q1636" i="3" s="1"/>
  <c r="C1637" i="3"/>
  <c r="P1637" i="3" s="1"/>
  <c r="Q1637" i="3" s="1"/>
  <c r="C1638" i="3"/>
  <c r="P1638" i="3" s="1"/>
  <c r="Q1638" i="3" s="1"/>
  <c r="C1639" i="3"/>
  <c r="P1639" i="3" s="1"/>
  <c r="Q1639" i="3" s="1"/>
  <c r="C1640" i="3"/>
  <c r="P1640" i="3" s="1"/>
  <c r="Q1640" i="3" s="1"/>
  <c r="C1641" i="3"/>
  <c r="P1641" i="3" s="1"/>
  <c r="Q1641" i="3" s="1"/>
  <c r="C1642" i="3"/>
  <c r="P1642" i="3" s="1"/>
  <c r="Q1642" i="3" s="1"/>
  <c r="C1643" i="3"/>
  <c r="P1643" i="3" s="1"/>
  <c r="Q1643" i="3" s="1"/>
  <c r="C1644" i="3"/>
  <c r="P1644" i="3" s="1"/>
  <c r="Q1644" i="3" s="1"/>
  <c r="C1645" i="3"/>
  <c r="P1645" i="3" s="1"/>
  <c r="Q1645" i="3" s="1"/>
  <c r="C1646" i="3"/>
  <c r="P1646" i="3" s="1"/>
  <c r="Q1646" i="3" s="1"/>
  <c r="C1647" i="3"/>
  <c r="P1647" i="3" s="1"/>
  <c r="Q1647" i="3" s="1"/>
  <c r="C1648" i="3"/>
  <c r="P1648" i="3" s="1"/>
  <c r="Q1648" i="3" s="1"/>
  <c r="C1649" i="3"/>
  <c r="P1649" i="3" s="1"/>
  <c r="Q1649" i="3" s="1"/>
  <c r="C1650" i="3"/>
  <c r="P1650" i="3" s="1"/>
  <c r="Q1650" i="3" s="1"/>
  <c r="C1651" i="3"/>
  <c r="P1651" i="3" s="1"/>
  <c r="Q1651" i="3" s="1"/>
  <c r="C1652" i="3"/>
  <c r="P1652" i="3" s="1"/>
  <c r="Q1652" i="3" s="1"/>
  <c r="C1653" i="3"/>
  <c r="P1653" i="3" s="1"/>
  <c r="Q1653" i="3" s="1"/>
  <c r="C1654" i="3"/>
  <c r="P1654" i="3" s="1"/>
  <c r="Q1654" i="3" s="1"/>
  <c r="C1655" i="3"/>
  <c r="P1655" i="3" s="1"/>
  <c r="Q1655" i="3" s="1"/>
  <c r="C1656" i="3"/>
  <c r="C1657" i="3"/>
  <c r="P1657" i="3" s="1"/>
  <c r="Q1657" i="3" s="1"/>
  <c r="C1658" i="3"/>
  <c r="P1658" i="3" s="1"/>
  <c r="Q1658" i="3" s="1"/>
  <c r="C1659" i="3"/>
  <c r="P1659" i="3" s="1"/>
  <c r="Q1659" i="3" s="1"/>
  <c r="C1660" i="3"/>
  <c r="P1660" i="3" s="1"/>
  <c r="Q1660" i="3" s="1"/>
  <c r="C1661" i="3"/>
  <c r="P1661" i="3" s="1"/>
  <c r="Q1661" i="3" s="1"/>
  <c r="C1662" i="3"/>
  <c r="P1662" i="3" s="1"/>
  <c r="Q1662" i="3" s="1"/>
  <c r="C1663" i="3"/>
  <c r="P1663" i="3" s="1"/>
  <c r="Q1663" i="3" s="1"/>
  <c r="C1664" i="3"/>
  <c r="P1664" i="3" s="1"/>
  <c r="Q1664" i="3" s="1"/>
  <c r="C1665" i="3"/>
  <c r="P1665" i="3" s="1"/>
  <c r="Q1665" i="3" s="1"/>
  <c r="C1666" i="3"/>
  <c r="P1666" i="3" s="1"/>
  <c r="Q1666" i="3" s="1"/>
  <c r="C1667" i="3"/>
  <c r="P1667" i="3" s="1"/>
  <c r="Q1667" i="3" s="1"/>
  <c r="C1668" i="3"/>
  <c r="P1668" i="3" s="1"/>
  <c r="Q1668" i="3" s="1"/>
  <c r="C1669" i="3"/>
  <c r="P1669" i="3" s="1"/>
  <c r="Q1669" i="3" s="1"/>
  <c r="C1670" i="3"/>
  <c r="P1670" i="3" s="1"/>
  <c r="Q1670" i="3" s="1"/>
  <c r="C1671" i="3"/>
  <c r="P1671" i="3" s="1"/>
  <c r="Q1671" i="3" s="1"/>
  <c r="C1672" i="3"/>
  <c r="P1672" i="3" s="1"/>
  <c r="Q1672" i="3" s="1"/>
  <c r="C1673" i="3"/>
  <c r="P1673" i="3" s="1"/>
  <c r="Q1673" i="3" s="1"/>
  <c r="C1674" i="3"/>
  <c r="P1674" i="3" s="1"/>
  <c r="Q1674" i="3" s="1"/>
  <c r="C1675" i="3"/>
  <c r="P1675" i="3" s="1"/>
  <c r="Q1675" i="3" s="1"/>
  <c r="C1676" i="3"/>
  <c r="P1676" i="3" s="1"/>
  <c r="Q1676" i="3" s="1"/>
  <c r="C1677" i="3"/>
  <c r="P1677" i="3" s="1"/>
  <c r="Q1677" i="3" s="1"/>
  <c r="C1678" i="3"/>
  <c r="P1678" i="3" s="1"/>
  <c r="Q1678" i="3" s="1"/>
  <c r="C1679" i="3"/>
  <c r="C1680" i="3"/>
  <c r="P1680" i="3" s="1"/>
  <c r="Q1680" i="3" s="1"/>
  <c r="C1681" i="3"/>
  <c r="P1681" i="3" s="1"/>
  <c r="Q1681" i="3" s="1"/>
  <c r="C1682" i="3"/>
  <c r="P1682" i="3" s="1"/>
  <c r="Q1682" i="3" s="1"/>
  <c r="C1683" i="3"/>
  <c r="P1683" i="3" s="1"/>
  <c r="Q1683" i="3" s="1"/>
  <c r="C1684" i="3"/>
  <c r="P1684" i="3" s="1"/>
  <c r="Q1684" i="3" s="1"/>
  <c r="C1685" i="3"/>
  <c r="P1685" i="3" s="1"/>
  <c r="Q1685" i="3" s="1"/>
  <c r="C1686" i="3"/>
  <c r="P1686" i="3" s="1"/>
  <c r="Q1686" i="3" s="1"/>
  <c r="C1687" i="3"/>
  <c r="P1687" i="3" s="1"/>
  <c r="Q1687" i="3" s="1"/>
  <c r="C1688" i="3"/>
  <c r="P1688" i="3" s="1"/>
  <c r="Q1688" i="3" s="1"/>
  <c r="C1689" i="3"/>
  <c r="C1690" i="3"/>
  <c r="P1690" i="3" s="1"/>
  <c r="Q1690" i="3" s="1"/>
  <c r="C1691" i="3"/>
  <c r="P1691" i="3" s="1"/>
  <c r="Q1691" i="3" s="1"/>
  <c r="C1692" i="3"/>
  <c r="P1692" i="3" s="1"/>
  <c r="Q1692" i="3" s="1"/>
  <c r="C1693" i="3"/>
  <c r="P1693" i="3" s="1"/>
  <c r="Q1693" i="3" s="1"/>
  <c r="C1694" i="3"/>
  <c r="P1694" i="3" s="1"/>
  <c r="Q1694" i="3" s="1"/>
  <c r="C1695" i="3"/>
  <c r="P1695" i="3" s="1"/>
  <c r="Q1695" i="3" s="1"/>
  <c r="C1696" i="3"/>
  <c r="P1696" i="3" s="1"/>
  <c r="Q1696" i="3" s="1"/>
  <c r="C1697" i="3"/>
  <c r="P1697" i="3" s="1"/>
  <c r="Q1697" i="3" s="1"/>
  <c r="C1698" i="3"/>
  <c r="P1698" i="3" s="1"/>
  <c r="Q1698" i="3" s="1"/>
  <c r="C1699" i="3"/>
  <c r="P1699" i="3" s="1"/>
  <c r="Q1699" i="3" s="1"/>
  <c r="C1700" i="3"/>
  <c r="P1700" i="3" s="1"/>
  <c r="Q1700" i="3" s="1"/>
  <c r="C1701" i="3"/>
  <c r="P1701" i="3" s="1"/>
  <c r="Q1701" i="3" s="1"/>
  <c r="C1702" i="3"/>
  <c r="P1702" i="3" s="1"/>
  <c r="Q1702" i="3" s="1"/>
  <c r="C1703" i="3"/>
  <c r="P1703" i="3" s="1"/>
  <c r="Q1703" i="3" s="1"/>
  <c r="C1704" i="3"/>
  <c r="P1704" i="3" s="1"/>
  <c r="Q1704" i="3" s="1"/>
  <c r="C1705" i="3"/>
  <c r="P1705" i="3" s="1"/>
  <c r="Q1705" i="3" s="1"/>
  <c r="C1706" i="3"/>
  <c r="P1706" i="3" s="1"/>
  <c r="Q1706" i="3" s="1"/>
  <c r="C1707" i="3"/>
  <c r="P1707" i="3" s="1"/>
  <c r="Q1707" i="3" s="1"/>
  <c r="C1708" i="3"/>
  <c r="P1708" i="3" s="1"/>
  <c r="Q1708" i="3" s="1"/>
  <c r="C1709" i="3"/>
  <c r="P1709" i="3" s="1"/>
  <c r="Q1709" i="3" s="1"/>
  <c r="C1710" i="3"/>
  <c r="P1710" i="3" s="1"/>
  <c r="Q1710" i="3" s="1"/>
  <c r="C1711" i="3"/>
  <c r="C1712" i="3"/>
  <c r="P1712" i="3" s="1"/>
  <c r="Q1712" i="3" s="1"/>
  <c r="C1713" i="3"/>
  <c r="P1713" i="3" s="1"/>
  <c r="Q1713" i="3" s="1"/>
  <c r="C1714" i="3"/>
  <c r="P1714" i="3" s="1"/>
  <c r="Q1714" i="3" s="1"/>
  <c r="C1715" i="3"/>
  <c r="P1715" i="3" s="1"/>
  <c r="Q1715" i="3" s="1"/>
  <c r="C1716" i="3"/>
  <c r="P1716" i="3" s="1"/>
  <c r="Q1716" i="3" s="1"/>
  <c r="C1717" i="3"/>
  <c r="P1717" i="3" s="1"/>
  <c r="Q1717" i="3" s="1"/>
  <c r="C1718" i="3"/>
  <c r="P1718" i="3" s="1"/>
  <c r="Q1718" i="3" s="1"/>
  <c r="C1719" i="3"/>
  <c r="P1719" i="3" s="1"/>
  <c r="Q1719" i="3" s="1"/>
  <c r="C1720" i="3"/>
  <c r="P1720" i="3" s="1"/>
  <c r="Q1720" i="3" s="1"/>
  <c r="C1721" i="3"/>
  <c r="P1721" i="3" s="1"/>
  <c r="Q1721" i="3" s="1"/>
  <c r="C1722" i="3"/>
  <c r="P1722" i="3" s="1"/>
  <c r="Q1722" i="3" s="1"/>
  <c r="C1723" i="3"/>
  <c r="P1723" i="3" s="1"/>
  <c r="Q1723" i="3" s="1"/>
  <c r="C1724" i="3"/>
  <c r="C1725" i="3"/>
  <c r="P1725" i="3" s="1"/>
  <c r="Q1725" i="3" s="1"/>
  <c r="C1726" i="3"/>
  <c r="P1726" i="3" s="1"/>
  <c r="Q1726" i="3" s="1"/>
  <c r="C1727" i="3"/>
  <c r="P1727" i="3" s="1"/>
  <c r="Q1727" i="3" s="1"/>
  <c r="C1728" i="3"/>
  <c r="P1728" i="3" s="1"/>
  <c r="Q1728" i="3" s="1"/>
  <c r="C1729" i="3"/>
  <c r="P1729" i="3" s="1"/>
  <c r="Q1729" i="3" s="1"/>
  <c r="C1730" i="3"/>
  <c r="P1730" i="3" s="1"/>
  <c r="Q1730" i="3" s="1"/>
  <c r="C1731" i="3"/>
  <c r="P1731" i="3" s="1"/>
  <c r="Q1731" i="3" s="1"/>
  <c r="C1732" i="3"/>
  <c r="P1732" i="3" s="1"/>
  <c r="Q1732" i="3" s="1"/>
  <c r="C1733" i="3"/>
  <c r="P1733" i="3" s="1"/>
  <c r="Q1733" i="3" s="1"/>
  <c r="C1734" i="3"/>
  <c r="P1734" i="3" s="1"/>
  <c r="Q1734" i="3" s="1"/>
  <c r="C1735" i="3"/>
  <c r="P1735" i="3" s="1"/>
  <c r="Q1735" i="3" s="1"/>
  <c r="C1736" i="3"/>
  <c r="P1736" i="3" s="1"/>
  <c r="Q1736" i="3" s="1"/>
  <c r="C1737" i="3"/>
  <c r="P1737" i="3" s="1"/>
  <c r="Q1737" i="3" s="1"/>
  <c r="C1738" i="3"/>
  <c r="P1738" i="3" s="1"/>
  <c r="Q1738" i="3" s="1"/>
  <c r="C1739" i="3"/>
  <c r="P1739" i="3" s="1"/>
  <c r="Q1739" i="3" s="1"/>
  <c r="C1740" i="3"/>
  <c r="P1740" i="3" s="1"/>
  <c r="Q1740" i="3" s="1"/>
  <c r="C1741" i="3"/>
  <c r="P1741" i="3" s="1"/>
  <c r="Q1741" i="3" s="1"/>
  <c r="C1742" i="3"/>
  <c r="P1742" i="3" s="1"/>
  <c r="Q1742" i="3" s="1"/>
  <c r="C1743" i="3"/>
  <c r="P1743" i="3" s="1"/>
  <c r="Q1743" i="3" s="1"/>
  <c r="C1744" i="3"/>
  <c r="P1744" i="3" s="1"/>
  <c r="Q1744" i="3" s="1"/>
  <c r="C1745" i="3"/>
  <c r="P1745" i="3" s="1"/>
  <c r="Q1745" i="3" s="1"/>
  <c r="C1746" i="3"/>
  <c r="C1747" i="3"/>
  <c r="P1747" i="3" s="1"/>
  <c r="Q1747" i="3" s="1"/>
  <c r="C1748" i="3"/>
  <c r="P1748" i="3" s="1"/>
  <c r="Q1748" i="3" s="1"/>
  <c r="C1749" i="3"/>
  <c r="P1749" i="3" s="1"/>
  <c r="Q1749" i="3" s="1"/>
  <c r="C1750" i="3"/>
  <c r="P1750" i="3" s="1"/>
  <c r="Q1750" i="3" s="1"/>
  <c r="C1751" i="3"/>
  <c r="P1751" i="3" s="1"/>
  <c r="Q1751" i="3" s="1"/>
  <c r="C1752" i="3"/>
  <c r="P1752" i="3" s="1"/>
  <c r="Q1752" i="3" s="1"/>
  <c r="C1753" i="3"/>
  <c r="P1753" i="3" s="1"/>
  <c r="Q1753" i="3" s="1"/>
  <c r="C1754" i="3"/>
  <c r="P1754" i="3" s="1"/>
  <c r="Q1754" i="3" s="1"/>
  <c r="C1755" i="3"/>
  <c r="P1755" i="3" s="1"/>
  <c r="Q1755" i="3" s="1"/>
  <c r="C1756" i="3"/>
  <c r="P1756" i="3" s="1"/>
  <c r="Q1756" i="3" s="1"/>
  <c r="C1757" i="3"/>
  <c r="P1757" i="3" s="1"/>
  <c r="Q1757" i="3" s="1"/>
  <c r="C1758" i="3"/>
  <c r="P1758" i="3" s="1"/>
  <c r="Q1758" i="3" s="1"/>
  <c r="C1759" i="3"/>
  <c r="P1759" i="3" s="1"/>
  <c r="Q1759" i="3" s="1"/>
  <c r="C1760" i="3"/>
  <c r="P1760" i="3" s="1"/>
  <c r="Q1760" i="3" s="1"/>
  <c r="C1761" i="3"/>
  <c r="P1761" i="3" s="1"/>
  <c r="Q1761" i="3" s="1"/>
  <c r="C1762" i="3"/>
  <c r="P1762" i="3" s="1"/>
  <c r="Q1762" i="3" s="1"/>
  <c r="C1763" i="3"/>
  <c r="P1763" i="3" s="1"/>
  <c r="Q1763" i="3" s="1"/>
  <c r="C1764" i="3"/>
  <c r="P1764" i="3" s="1"/>
  <c r="Q1764" i="3" s="1"/>
  <c r="C1765" i="3"/>
  <c r="C1766" i="3"/>
  <c r="P1766" i="3" s="1"/>
  <c r="Q1766" i="3" s="1"/>
  <c r="C1767" i="3"/>
  <c r="P1767" i="3" s="1"/>
  <c r="Q1767" i="3" s="1"/>
  <c r="C1768" i="3"/>
  <c r="P1768" i="3" s="1"/>
  <c r="Q1768" i="3" s="1"/>
  <c r="C1769" i="3"/>
  <c r="P1769" i="3" s="1"/>
  <c r="Q1769" i="3" s="1"/>
  <c r="C1770" i="3"/>
  <c r="P1770" i="3" s="1"/>
  <c r="Q1770" i="3" s="1"/>
  <c r="C1771" i="3"/>
  <c r="P1771" i="3" s="1"/>
  <c r="Q1771" i="3" s="1"/>
  <c r="C1772" i="3"/>
  <c r="P1772" i="3" s="1"/>
  <c r="Q1772" i="3" s="1"/>
  <c r="C1773" i="3"/>
  <c r="P1773" i="3" s="1"/>
  <c r="Q1773" i="3" s="1"/>
  <c r="C1774" i="3"/>
  <c r="P1774" i="3" s="1"/>
  <c r="Q1774" i="3" s="1"/>
  <c r="C1775" i="3"/>
  <c r="P1775" i="3" s="1"/>
  <c r="Q1775" i="3" s="1"/>
  <c r="C1776" i="3"/>
  <c r="P1776" i="3" s="1"/>
  <c r="Q1776" i="3" s="1"/>
  <c r="C1777" i="3"/>
  <c r="P1777" i="3" s="1"/>
  <c r="Q1777" i="3" s="1"/>
  <c r="C1778" i="3"/>
  <c r="P1778" i="3" s="1"/>
  <c r="Q1778" i="3" s="1"/>
  <c r="C1779" i="3"/>
  <c r="P1779" i="3" s="1"/>
  <c r="Q1779" i="3" s="1"/>
  <c r="C1780" i="3"/>
  <c r="P1780" i="3" s="1"/>
  <c r="Q1780" i="3" s="1"/>
  <c r="C1781" i="3"/>
  <c r="P1781" i="3" s="1"/>
  <c r="Q1781" i="3" s="1"/>
  <c r="C1782" i="3"/>
  <c r="P1782" i="3" s="1"/>
  <c r="Q1782" i="3" s="1"/>
  <c r="C1783" i="3"/>
  <c r="P1783" i="3" s="1"/>
  <c r="Q1783" i="3" s="1"/>
  <c r="C1784" i="3"/>
  <c r="P1784" i="3" s="1"/>
  <c r="Q1784" i="3" s="1"/>
  <c r="C1785" i="3"/>
  <c r="P1785" i="3" s="1"/>
  <c r="Q1785" i="3" s="1"/>
  <c r="C1786" i="3"/>
  <c r="P1786" i="3" s="1"/>
  <c r="Q1786" i="3" s="1"/>
  <c r="C1787" i="3"/>
  <c r="C1788" i="3"/>
  <c r="P1788" i="3" s="1"/>
  <c r="Q1788" i="3" s="1"/>
  <c r="C1789" i="3"/>
  <c r="P1789" i="3" s="1"/>
  <c r="Q1789" i="3" s="1"/>
  <c r="C1790" i="3"/>
  <c r="P1790" i="3" s="1"/>
  <c r="Q1790" i="3" s="1"/>
  <c r="C1791" i="3"/>
  <c r="P1791" i="3" s="1"/>
  <c r="Q1791" i="3" s="1"/>
  <c r="C1792" i="3"/>
  <c r="P1792" i="3" s="1"/>
  <c r="Q1792" i="3" s="1"/>
  <c r="C1793" i="3"/>
  <c r="P1793" i="3" s="1"/>
  <c r="Q1793" i="3" s="1"/>
  <c r="C1794" i="3"/>
  <c r="P1794" i="3" s="1"/>
  <c r="Q1794" i="3" s="1"/>
  <c r="C1795" i="3"/>
  <c r="P1795" i="3" s="1"/>
  <c r="Q1795" i="3" s="1"/>
  <c r="C1796" i="3"/>
  <c r="P1796" i="3" s="1"/>
  <c r="Q1796" i="3" s="1"/>
  <c r="C1797" i="3"/>
  <c r="P1797" i="3" s="1"/>
  <c r="Q1797" i="3" s="1"/>
  <c r="C1798" i="3"/>
  <c r="P1798" i="3" s="1"/>
  <c r="Q1798" i="3" s="1"/>
  <c r="C1799" i="3"/>
  <c r="P1799" i="3" s="1"/>
  <c r="Q1799" i="3" s="1"/>
  <c r="C1800" i="3"/>
  <c r="P1800" i="3" s="1"/>
  <c r="Q1800" i="3" s="1"/>
  <c r="C1801" i="3"/>
  <c r="P1801" i="3" s="1"/>
  <c r="Q1801" i="3" s="1"/>
  <c r="C1802" i="3"/>
  <c r="P1802" i="3" s="1"/>
  <c r="Q1802" i="3" s="1"/>
  <c r="C1803" i="3"/>
  <c r="P1803" i="3" s="1"/>
  <c r="Q1803" i="3" s="1"/>
  <c r="C1804" i="3"/>
  <c r="P1804" i="3" s="1"/>
  <c r="Q1804" i="3" s="1"/>
  <c r="C1805" i="3"/>
  <c r="P1805" i="3" s="1"/>
  <c r="Q1805" i="3" s="1"/>
  <c r="C1806" i="3"/>
  <c r="P1806" i="3" s="1"/>
  <c r="Q1806" i="3" s="1"/>
  <c r="C1807" i="3"/>
  <c r="P1807" i="3" s="1"/>
  <c r="Q1807" i="3" s="1"/>
  <c r="C1808" i="3"/>
  <c r="P1808" i="3" s="1"/>
  <c r="Q1808" i="3" s="1"/>
  <c r="C1809" i="3"/>
  <c r="C1810" i="3"/>
  <c r="P1810" i="3" s="1"/>
  <c r="Q1810" i="3" s="1"/>
  <c r="C1811" i="3"/>
  <c r="P1811" i="3" s="1"/>
  <c r="Q1811" i="3" s="1"/>
  <c r="C1812" i="3"/>
  <c r="P1812" i="3" s="1"/>
  <c r="Q1812" i="3" s="1"/>
  <c r="C1813" i="3"/>
  <c r="P1813" i="3" s="1"/>
  <c r="Q1813" i="3" s="1"/>
  <c r="C1814" i="3"/>
  <c r="P1814" i="3" s="1"/>
  <c r="Q1814" i="3" s="1"/>
  <c r="C1815" i="3"/>
  <c r="P1815" i="3" s="1"/>
  <c r="Q1815" i="3" s="1"/>
  <c r="C1816" i="3"/>
  <c r="P1816" i="3" s="1"/>
  <c r="Q1816" i="3" s="1"/>
  <c r="C1817" i="3"/>
  <c r="P1817" i="3" s="1"/>
  <c r="Q1817" i="3" s="1"/>
  <c r="C1818" i="3"/>
  <c r="P1818" i="3" s="1"/>
  <c r="Q1818" i="3" s="1"/>
  <c r="C1819" i="3"/>
  <c r="P1819" i="3" s="1"/>
  <c r="Q1819" i="3" s="1"/>
  <c r="C1820" i="3"/>
  <c r="P1820" i="3" s="1"/>
  <c r="Q1820" i="3" s="1"/>
  <c r="C1821" i="3"/>
  <c r="P1821" i="3" s="1"/>
  <c r="Q1821" i="3" s="1"/>
  <c r="C1822" i="3"/>
  <c r="P1822" i="3" s="1"/>
  <c r="Q1822" i="3" s="1"/>
  <c r="C1823" i="3"/>
  <c r="P1823" i="3" s="1"/>
  <c r="Q1823" i="3" s="1"/>
  <c r="C1824" i="3"/>
  <c r="P1824" i="3" s="1"/>
  <c r="Q1824" i="3" s="1"/>
  <c r="C1825" i="3"/>
  <c r="P1825" i="3" s="1"/>
  <c r="Q1825" i="3" s="1"/>
  <c r="C1826" i="3"/>
  <c r="P1826" i="3" s="1"/>
  <c r="Q1826" i="3" s="1"/>
  <c r="C1827" i="3"/>
  <c r="P1827" i="3" s="1"/>
  <c r="Q1827" i="3" s="1"/>
  <c r="C1828" i="3"/>
  <c r="P1828" i="3" s="1"/>
  <c r="Q1828" i="3" s="1"/>
  <c r="C1829" i="3"/>
  <c r="P1829" i="3" s="1"/>
  <c r="Q1829" i="3" s="1"/>
  <c r="C1830" i="3"/>
  <c r="P1830" i="3" s="1"/>
  <c r="Q1830" i="3" s="1"/>
  <c r="C1831" i="3"/>
  <c r="C1832" i="3"/>
  <c r="P1832" i="3" s="1"/>
  <c r="Q1832" i="3" s="1"/>
  <c r="C1833" i="3"/>
  <c r="P1833" i="3" s="1"/>
  <c r="Q1833" i="3" s="1"/>
  <c r="C1834" i="3"/>
  <c r="P1834" i="3" s="1"/>
  <c r="Q1834" i="3" s="1"/>
  <c r="C1835" i="3"/>
  <c r="P1835" i="3" s="1"/>
  <c r="Q1835" i="3" s="1"/>
  <c r="C1836" i="3"/>
  <c r="P1836" i="3" s="1"/>
  <c r="Q1836" i="3" s="1"/>
  <c r="C1837" i="3"/>
  <c r="P1837" i="3" s="1"/>
  <c r="Q1837" i="3" s="1"/>
  <c r="C1838" i="3"/>
  <c r="P1838" i="3" s="1"/>
  <c r="Q1838" i="3" s="1"/>
  <c r="C1839" i="3"/>
  <c r="P1839" i="3" s="1"/>
  <c r="Q1839" i="3" s="1"/>
  <c r="C1840" i="3"/>
  <c r="P1840" i="3" s="1"/>
  <c r="Q1840" i="3" s="1"/>
  <c r="C1841" i="3"/>
  <c r="P1841" i="3" s="1"/>
  <c r="Q1841" i="3" s="1"/>
  <c r="C1842" i="3"/>
  <c r="P1842" i="3" s="1"/>
  <c r="Q1842" i="3" s="1"/>
  <c r="C1843" i="3"/>
  <c r="P1843" i="3" s="1"/>
  <c r="Q1843" i="3" s="1"/>
  <c r="C1844" i="3"/>
  <c r="P1844" i="3" s="1"/>
  <c r="Q1844" i="3" s="1"/>
  <c r="C1845" i="3"/>
  <c r="P1845" i="3" s="1"/>
  <c r="Q1845" i="3" s="1"/>
  <c r="C1846" i="3"/>
  <c r="P1846" i="3" s="1"/>
  <c r="Q1846" i="3" s="1"/>
  <c r="C1847" i="3"/>
  <c r="P1847" i="3" s="1"/>
  <c r="Q1847" i="3" s="1"/>
  <c r="C1848" i="3"/>
  <c r="P1848" i="3" s="1"/>
  <c r="Q1848" i="3" s="1"/>
  <c r="C1849" i="3"/>
  <c r="P1849" i="3" s="1"/>
  <c r="Q1849" i="3" s="1"/>
  <c r="C1850" i="3"/>
  <c r="P1850" i="3" s="1"/>
  <c r="Q1850" i="3" s="1"/>
  <c r="C1851" i="3"/>
  <c r="P1851" i="3" s="1"/>
  <c r="Q1851" i="3" s="1"/>
  <c r="C1852" i="3"/>
  <c r="C1853" i="3"/>
  <c r="P1853" i="3" s="1"/>
  <c r="Q1853" i="3" s="1"/>
  <c r="C1854" i="3"/>
  <c r="P1854" i="3" s="1"/>
  <c r="Q1854" i="3" s="1"/>
  <c r="C1855" i="3"/>
  <c r="P1855" i="3" s="1"/>
  <c r="Q1855" i="3" s="1"/>
  <c r="C1856" i="3"/>
  <c r="P1856" i="3" s="1"/>
  <c r="Q1856" i="3" s="1"/>
  <c r="C1857" i="3"/>
  <c r="P1857" i="3" s="1"/>
  <c r="Q1857" i="3" s="1"/>
  <c r="C1858" i="3"/>
  <c r="P1858" i="3" s="1"/>
  <c r="Q1858" i="3" s="1"/>
  <c r="C1859" i="3"/>
  <c r="P1859" i="3" s="1"/>
  <c r="Q1859" i="3" s="1"/>
  <c r="C1860" i="3"/>
  <c r="P1860" i="3" s="1"/>
  <c r="Q1860" i="3" s="1"/>
  <c r="C1861" i="3"/>
  <c r="P1861" i="3" s="1"/>
  <c r="Q1861" i="3" s="1"/>
  <c r="C1862" i="3"/>
  <c r="P1862" i="3" s="1"/>
  <c r="Q1862" i="3" s="1"/>
  <c r="C1863" i="3"/>
  <c r="P1863" i="3" s="1"/>
  <c r="Q1863" i="3" s="1"/>
  <c r="C1864" i="3"/>
  <c r="P1864" i="3" s="1"/>
  <c r="Q1864" i="3" s="1"/>
  <c r="C1865" i="3"/>
  <c r="P1865" i="3" s="1"/>
  <c r="Q1865" i="3" s="1"/>
  <c r="C1866" i="3"/>
  <c r="P1866" i="3" s="1"/>
  <c r="Q1866" i="3" s="1"/>
  <c r="C1867" i="3"/>
  <c r="P1867" i="3" s="1"/>
  <c r="Q1867" i="3" s="1"/>
  <c r="C1868" i="3"/>
  <c r="P1868" i="3" s="1"/>
  <c r="Q1868" i="3" s="1"/>
  <c r="C1869" i="3"/>
  <c r="P1869" i="3" s="1"/>
  <c r="Q1869" i="3" s="1"/>
  <c r="C1870" i="3"/>
  <c r="P1870" i="3" s="1"/>
  <c r="Q1870" i="3" s="1"/>
  <c r="C1871" i="3"/>
  <c r="P1871" i="3" s="1"/>
  <c r="Q1871" i="3" s="1"/>
  <c r="C1872" i="3"/>
  <c r="P1872" i="3" s="1"/>
  <c r="Q1872" i="3" s="1"/>
  <c r="C1873" i="3"/>
  <c r="P1873" i="3" s="1"/>
  <c r="Q1873" i="3" s="1"/>
  <c r="C1874" i="3"/>
  <c r="C1875" i="3"/>
  <c r="P1875" i="3" s="1"/>
  <c r="Q1875" i="3" s="1"/>
  <c r="C1876" i="3"/>
  <c r="P1876" i="3" s="1"/>
  <c r="Q1876" i="3" s="1"/>
  <c r="C1877" i="3"/>
  <c r="P1877" i="3" s="1"/>
  <c r="Q1877" i="3" s="1"/>
  <c r="C1878" i="3"/>
  <c r="P1878" i="3" s="1"/>
  <c r="Q1878" i="3" s="1"/>
  <c r="C1879" i="3"/>
  <c r="P1879" i="3" s="1"/>
  <c r="Q1879" i="3" s="1"/>
  <c r="C1880" i="3"/>
  <c r="P1880" i="3" s="1"/>
  <c r="Q1880" i="3" s="1"/>
  <c r="C1881" i="3"/>
  <c r="P1881" i="3" s="1"/>
  <c r="Q1881" i="3" s="1"/>
  <c r="C1882" i="3"/>
  <c r="P1882" i="3" s="1"/>
  <c r="Q1882" i="3" s="1"/>
  <c r="C1883" i="3"/>
  <c r="P1883" i="3" s="1"/>
  <c r="Q1883" i="3" s="1"/>
  <c r="C1884" i="3"/>
  <c r="P1884" i="3" s="1"/>
  <c r="Q1884" i="3" s="1"/>
  <c r="C1885" i="3"/>
  <c r="P1885" i="3" s="1"/>
  <c r="Q1885" i="3" s="1"/>
  <c r="C1886" i="3"/>
  <c r="P1886" i="3" s="1"/>
  <c r="Q1886" i="3" s="1"/>
  <c r="C1887" i="3"/>
  <c r="P1887" i="3" s="1"/>
  <c r="Q1887" i="3" s="1"/>
  <c r="C1888" i="3"/>
  <c r="P1888" i="3" s="1"/>
  <c r="Q1888" i="3" s="1"/>
  <c r="C1889" i="3"/>
  <c r="P1889" i="3" s="1"/>
  <c r="Q1889" i="3" s="1"/>
  <c r="C1890" i="3"/>
  <c r="P1890" i="3" s="1"/>
  <c r="Q1890" i="3" s="1"/>
  <c r="C1891" i="3"/>
  <c r="C1892" i="3"/>
  <c r="P1892" i="3" s="1"/>
  <c r="Q1892" i="3" s="1"/>
  <c r="C1893" i="3"/>
  <c r="P1893" i="3" s="1"/>
  <c r="Q1893" i="3" s="1"/>
  <c r="C1894" i="3"/>
  <c r="P1894" i="3" s="1"/>
  <c r="Q1894" i="3" s="1"/>
  <c r="C1895" i="3"/>
  <c r="P1895" i="3" s="1"/>
  <c r="Q1895" i="3" s="1"/>
  <c r="C1896" i="3"/>
  <c r="P1896" i="3" s="1"/>
  <c r="Q1896" i="3" s="1"/>
  <c r="C1897" i="3"/>
  <c r="P1897" i="3" s="1"/>
  <c r="Q1897" i="3" s="1"/>
  <c r="C1898" i="3"/>
  <c r="P1898" i="3" s="1"/>
  <c r="Q1898" i="3" s="1"/>
  <c r="C1899" i="3"/>
  <c r="P1899" i="3" s="1"/>
  <c r="Q1899" i="3" s="1"/>
  <c r="C1900" i="3"/>
  <c r="P1900" i="3" s="1"/>
  <c r="Q1900" i="3" s="1"/>
  <c r="C1901" i="3"/>
  <c r="P1901" i="3" s="1"/>
  <c r="Q1901" i="3" s="1"/>
  <c r="C1902" i="3"/>
  <c r="P1902" i="3" s="1"/>
  <c r="Q1902" i="3" s="1"/>
  <c r="C1903" i="3"/>
  <c r="P1903" i="3" s="1"/>
  <c r="Q1903" i="3" s="1"/>
  <c r="C1904" i="3"/>
  <c r="P1904" i="3" s="1"/>
  <c r="Q1904" i="3" s="1"/>
  <c r="C1905" i="3"/>
  <c r="P1905" i="3" s="1"/>
  <c r="Q1905" i="3" s="1"/>
  <c r="C1906" i="3"/>
  <c r="P1906" i="3" s="1"/>
  <c r="Q1906" i="3" s="1"/>
  <c r="C1907" i="3"/>
  <c r="P1907" i="3" s="1"/>
  <c r="Q1907" i="3" s="1"/>
  <c r="C1908" i="3"/>
  <c r="P1908" i="3" s="1"/>
  <c r="Q1908" i="3" s="1"/>
  <c r="C1909" i="3"/>
  <c r="P1909" i="3" s="1"/>
  <c r="Q1909" i="3" s="1"/>
  <c r="C1910" i="3"/>
  <c r="P1910" i="3" s="1"/>
  <c r="Q1910" i="3" s="1"/>
  <c r="C1911" i="3"/>
  <c r="P1911" i="3" s="1"/>
  <c r="Q1911" i="3" s="1"/>
  <c r="C1912" i="3"/>
  <c r="C1913" i="3"/>
  <c r="P1913" i="3" s="1"/>
  <c r="Q1913" i="3" s="1"/>
  <c r="C1914" i="3"/>
  <c r="P1914" i="3" s="1"/>
  <c r="Q1914" i="3" s="1"/>
  <c r="C1915" i="3"/>
  <c r="P1915" i="3" s="1"/>
  <c r="Q1915" i="3" s="1"/>
  <c r="C1916" i="3"/>
  <c r="P1916" i="3" s="1"/>
  <c r="Q1916" i="3" s="1"/>
  <c r="C1917" i="3"/>
  <c r="P1917" i="3" s="1"/>
  <c r="Q1917" i="3" s="1"/>
  <c r="C1918" i="3"/>
  <c r="P1918" i="3" s="1"/>
  <c r="Q1918" i="3" s="1"/>
  <c r="C1919" i="3"/>
  <c r="P1919" i="3" s="1"/>
  <c r="Q1919" i="3" s="1"/>
  <c r="C1920" i="3"/>
  <c r="P1920" i="3" s="1"/>
  <c r="Q1920" i="3" s="1"/>
  <c r="C1921" i="3"/>
  <c r="P1921" i="3" s="1"/>
  <c r="Q1921" i="3" s="1"/>
  <c r="C1922" i="3"/>
  <c r="P1922" i="3" s="1"/>
  <c r="Q1922" i="3" s="1"/>
  <c r="C1923" i="3"/>
  <c r="P1923" i="3" s="1"/>
  <c r="Q1923" i="3" s="1"/>
  <c r="C1924" i="3"/>
  <c r="P1924" i="3" s="1"/>
  <c r="Q1924" i="3" s="1"/>
  <c r="C1925" i="3"/>
  <c r="C1926" i="3"/>
  <c r="P1926" i="3" s="1"/>
  <c r="Q1926" i="3" s="1"/>
  <c r="C1927" i="3"/>
  <c r="P1927" i="3" s="1"/>
  <c r="Q1927" i="3" s="1"/>
  <c r="C1928" i="3"/>
  <c r="P1928" i="3" s="1"/>
  <c r="Q1928" i="3" s="1"/>
  <c r="C1929" i="3"/>
  <c r="P1929" i="3" s="1"/>
  <c r="Q1929" i="3" s="1"/>
  <c r="C1930" i="3"/>
  <c r="P1930" i="3" s="1"/>
  <c r="Q1930" i="3" s="1"/>
  <c r="C1931" i="3"/>
  <c r="P1931" i="3" s="1"/>
  <c r="Q1931" i="3" s="1"/>
  <c r="C1932" i="3"/>
  <c r="P1932" i="3" s="1"/>
  <c r="Q1932" i="3" s="1"/>
  <c r="C1933" i="3"/>
  <c r="P1933" i="3" s="1"/>
  <c r="Q1933" i="3" s="1"/>
  <c r="C1934" i="3"/>
  <c r="P1934" i="3" s="1"/>
  <c r="Q1934" i="3" s="1"/>
  <c r="C1935" i="3"/>
  <c r="P1935" i="3" s="1"/>
  <c r="Q1935" i="3" s="1"/>
  <c r="C1936" i="3"/>
  <c r="P1936" i="3" s="1"/>
  <c r="Q1936" i="3" s="1"/>
  <c r="C1937" i="3"/>
  <c r="P1937" i="3" s="1"/>
  <c r="Q1937" i="3" s="1"/>
  <c r="C1938" i="3"/>
  <c r="P1938" i="3" s="1"/>
  <c r="Q1938" i="3" s="1"/>
  <c r="C1939" i="3"/>
  <c r="P1939" i="3" s="1"/>
  <c r="Q1939" i="3" s="1"/>
  <c r="C1940" i="3"/>
  <c r="P1940" i="3" s="1"/>
  <c r="Q1940" i="3" s="1"/>
  <c r="C1941" i="3"/>
  <c r="P1941" i="3" s="1"/>
  <c r="Q1941" i="3" s="1"/>
  <c r="C1942" i="3"/>
  <c r="P1942" i="3" s="1"/>
  <c r="Q1942" i="3" s="1"/>
  <c r="C1943" i="3"/>
  <c r="P1943" i="3" s="1"/>
  <c r="Q1943" i="3" s="1"/>
  <c r="C1944" i="3"/>
  <c r="P1944" i="3" s="1"/>
  <c r="Q1944" i="3" s="1"/>
  <c r="C1945" i="3"/>
  <c r="P1945" i="3" s="1"/>
  <c r="Q1945" i="3" s="1"/>
  <c r="C1946" i="3"/>
  <c r="P1946" i="3" s="1"/>
  <c r="Q1946" i="3" s="1"/>
  <c r="C1947" i="3"/>
  <c r="C1948" i="3"/>
  <c r="P1948" i="3" s="1"/>
  <c r="Q1948" i="3" s="1"/>
  <c r="C1949" i="3"/>
  <c r="P1949" i="3" s="1"/>
  <c r="Q1949" i="3" s="1"/>
  <c r="C1950" i="3"/>
  <c r="P1950" i="3" s="1"/>
  <c r="Q1950" i="3" s="1"/>
  <c r="C1951" i="3"/>
  <c r="P1951" i="3" s="1"/>
  <c r="Q1951" i="3" s="1"/>
  <c r="C1952" i="3"/>
  <c r="P1952" i="3" s="1"/>
  <c r="Q1952" i="3" s="1"/>
  <c r="C1953" i="3"/>
  <c r="P1953" i="3" s="1"/>
  <c r="Q1953" i="3" s="1"/>
  <c r="C1954" i="3"/>
  <c r="P1954" i="3" s="1"/>
  <c r="Q1954" i="3" s="1"/>
  <c r="C1955" i="3"/>
  <c r="P1955" i="3" s="1"/>
  <c r="Q1955" i="3" s="1"/>
  <c r="C1956" i="3"/>
  <c r="P1956" i="3" s="1"/>
  <c r="Q1956" i="3" s="1"/>
  <c r="C1957" i="3"/>
  <c r="P1957" i="3" s="1"/>
  <c r="Q1957" i="3" s="1"/>
  <c r="C1958" i="3"/>
  <c r="P1958" i="3" s="1"/>
  <c r="Q1958" i="3" s="1"/>
  <c r="C1959" i="3"/>
  <c r="P1959" i="3" s="1"/>
  <c r="Q1959" i="3" s="1"/>
  <c r="C1960" i="3"/>
  <c r="P1960" i="3" s="1"/>
  <c r="Q1960" i="3" s="1"/>
  <c r="C1961" i="3"/>
  <c r="P1961" i="3" s="1"/>
  <c r="Q1961" i="3" s="1"/>
  <c r="C1962" i="3"/>
  <c r="P1962" i="3" s="1"/>
  <c r="Q1962" i="3" s="1"/>
  <c r="C1963" i="3"/>
  <c r="P1963" i="3" s="1"/>
  <c r="Q1963" i="3" s="1"/>
  <c r="C1964" i="3"/>
  <c r="P1964" i="3" s="1"/>
  <c r="Q1964" i="3" s="1"/>
  <c r="C1965" i="3"/>
  <c r="P1965" i="3" s="1"/>
  <c r="Q1965" i="3" s="1"/>
  <c r="C1966" i="3"/>
  <c r="P1966" i="3" s="1"/>
  <c r="Q1966" i="3" s="1"/>
  <c r="C1967" i="3"/>
  <c r="P1967" i="3" s="1"/>
  <c r="Q1967" i="3" s="1"/>
  <c r="C1968" i="3"/>
  <c r="C1969" i="3"/>
  <c r="P1969" i="3" s="1"/>
  <c r="Q1969" i="3" s="1"/>
  <c r="C1970" i="3"/>
  <c r="P1970" i="3" s="1"/>
  <c r="Q1970" i="3" s="1"/>
  <c r="C1971" i="3"/>
  <c r="P1971" i="3" s="1"/>
  <c r="Q1971" i="3" s="1"/>
  <c r="C1972" i="3"/>
  <c r="P1972" i="3" s="1"/>
  <c r="Q1972" i="3" s="1"/>
  <c r="C1973" i="3"/>
  <c r="P1973" i="3" s="1"/>
  <c r="Q1973" i="3" s="1"/>
  <c r="C1974" i="3"/>
  <c r="P1974" i="3" s="1"/>
  <c r="Q1974" i="3" s="1"/>
  <c r="C1975" i="3"/>
  <c r="P1975" i="3" s="1"/>
  <c r="Q1975" i="3" s="1"/>
  <c r="C1976" i="3"/>
  <c r="P1976" i="3" s="1"/>
  <c r="Q1976" i="3" s="1"/>
  <c r="C1977" i="3"/>
  <c r="P1977" i="3" s="1"/>
  <c r="Q1977" i="3" s="1"/>
  <c r="C1978" i="3"/>
  <c r="P1978" i="3" s="1"/>
  <c r="Q1978" i="3" s="1"/>
  <c r="C1979" i="3"/>
  <c r="P1979" i="3" s="1"/>
  <c r="Q1979" i="3" s="1"/>
  <c r="C1980" i="3"/>
  <c r="P1980" i="3" s="1"/>
  <c r="Q1980" i="3" s="1"/>
  <c r="C1981" i="3"/>
  <c r="P1981" i="3" s="1"/>
  <c r="Q1981" i="3" s="1"/>
  <c r="C1982" i="3"/>
  <c r="P1982" i="3" s="1"/>
  <c r="Q1982" i="3" s="1"/>
  <c r="C1983" i="3"/>
  <c r="P1983" i="3" s="1"/>
  <c r="Q1983" i="3" s="1"/>
  <c r="C1984" i="3"/>
  <c r="P1984" i="3" s="1"/>
  <c r="Q1984" i="3" s="1"/>
  <c r="C1985" i="3"/>
  <c r="P1985" i="3" s="1"/>
  <c r="Q1985" i="3" s="1"/>
  <c r="C1986" i="3"/>
  <c r="P1986" i="3" s="1"/>
  <c r="Q1986" i="3" s="1"/>
  <c r="C1987" i="3"/>
  <c r="P1987" i="3" s="1"/>
  <c r="Q1987" i="3" s="1"/>
  <c r="C1988" i="3"/>
  <c r="P1988" i="3" s="1"/>
  <c r="Q1988" i="3" s="1"/>
  <c r="C1989" i="3"/>
  <c r="P1989" i="3" s="1"/>
  <c r="Q1989" i="3" s="1"/>
  <c r="C1990" i="3"/>
  <c r="C1991" i="3"/>
  <c r="P1991" i="3" s="1"/>
  <c r="Q1991" i="3" s="1"/>
  <c r="C1992" i="3"/>
  <c r="P1992" i="3" s="1"/>
  <c r="Q1992" i="3" s="1"/>
  <c r="C1993" i="3"/>
  <c r="P1993" i="3" s="1"/>
  <c r="Q1993" i="3" s="1"/>
  <c r="C1994" i="3"/>
  <c r="P1994" i="3" s="1"/>
  <c r="Q1994" i="3" s="1"/>
  <c r="C1995" i="3"/>
  <c r="P1995" i="3" s="1"/>
  <c r="Q1995" i="3" s="1"/>
  <c r="C1996" i="3"/>
  <c r="P1996" i="3" s="1"/>
  <c r="Q1996" i="3" s="1"/>
  <c r="C1997" i="3"/>
  <c r="P1997" i="3" s="1"/>
  <c r="Q1997" i="3" s="1"/>
  <c r="C1998" i="3"/>
  <c r="P1998" i="3" s="1"/>
  <c r="Q1998" i="3" s="1"/>
  <c r="C1999" i="3"/>
  <c r="P1999" i="3" s="1"/>
  <c r="Q1999" i="3" s="1"/>
  <c r="C2000" i="3"/>
  <c r="P2000" i="3" s="1"/>
  <c r="Q2000" i="3" s="1"/>
  <c r="C2001" i="3"/>
  <c r="P2001" i="3" s="1"/>
  <c r="Q2001" i="3" s="1"/>
  <c r="C2002" i="3"/>
  <c r="P2002" i="3" s="1"/>
  <c r="Q2002" i="3" s="1"/>
  <c r="C2003" i="3"/>
  <c r="P2003" i="3" s="1"/>
  <c r="Q2003" i="3" s="1"/>
  <c r="C2004" i="3"/>
  <c r="P2004" i="3" s="1"/>
  <c r="Q2004" i="3" s="1"/>
  <c r="C2005" i="3"/>
  <c r="P2005" i="3" s="1"/>
  <c r="Q2005" i="3" s="1"/>
  <c r="C2006" i="3"/>
  <c r="P2006" i="3" s="1"/>
  <c r="Q2006" i="3" s="1"/>
  <c r="C2007" i="3"/>
  <c r="P2007" i="3" s="1"/>
  <c r="Q2007" i="3" s="1"/>
  <c r="C2008" i="3"/>
  <c r="P2008" i="3" s="1"/>
  <c r="Q2008" i="3" s="1"/>
  <c r="C2009" i="3"/>
  <c r="P2009" i="3" s="1"/>
  <c r="Q2009" i="3" s="1"/>
  <c r="C2010" i="3"/>
  <c r="P2010" i="3" s="1"/>
  <c r="Q2010" i="3" s="1"/>
  <c r="C2011" i="3"/>
  <c r="P2011" i="3" s="1"/>
  <c r="Q2011" i="3" s="1"/>
  <c r="C2012" i="3"/>
  <c r="P2012" i="3" s="1"/>
  <c r="Q2012" i="3" s="1"/>
  <c r="C2013" i="3"/>
  <c r="C2014" i="3"/>
  <c r="P2014" i="3" s="1"/>
  <c r="Q2014" i="3" s="1"/>
  <c r="C2015" i="3"/>
  <c r="P2015" i="3" s="1"/>
  <c r="Q2015" i="3" s="1"/>
  <c r="C2016" i="3"/>
  <c r="P2016" i="3" s="1"/>
  <c r="Q2016" i="3" s="1"/>
  <c r="C2017" i="3"/>
  <c r="P2017" i="3" s="1"/>
  <c r="Q2017" i="3" s="1"/>
  <c r="C2018" i="3"/>
  <c r="P2018" i="3" s="1"/>
  <c r="Q2018" i="3" s="1"/>
  <c r="C2019" i="3"/>
  <c r="P2019" i="3" s="1"/>
  <c r="Q2019" i="3" s="1"/>
  <c r="C2020" i="3"/>
  <c r="P2020" i="3" s="1"/>
  <c r="Q2020" i="3" s="1"/>
  <c r="C2021" i="3"/>
  <c r="P2021" i="3" s="1"/>
  <c r="Q2021" i="3" s="1"/>
  <c r="C2022" i="3"/>
  <c r="P2022" i="3" s="1"/>
  <c r="Q2022" i="3" s="1"/>
  <c r="C2023" i="3"/>
  <c r="P2023" i="3" s="1"/>
  <c r="Q2023" i="3" s="1"/>
  <c r="C2024" i="3"/>
  <c r="P2024" i="3" s="1"/>
  <c r="Q2024" i="3" s="1"/>
  <c r="C2025" i="3"/>
  <c r="P2025" i="3" s="1"/>
  <c r="Q2025" i="3" s="1"/>
  <c r="C2026" i="3"/>
  <c r="P2026" i="3" s="1"/>
  <c r="Q2026" i="3" s="1"/>
  <c r="C2027" i="3"/>
  <c r="P2027" i="3" s="1"/>
  <c r="Q2027" i="3" s="1"/>
  <c r="C2028" i="3"/>
  <c r="P2028" i="3" s="1"/>
  <c r="Q2028" i="3" s="1"/>
  <c r="C2029" i="3"/>
  <c r="P2029" i="3" s="1"/>
  <c r="Q2029" i="3" s="1"/>
  <c r="C2030" i="3"/>
  <c r="P2030" i="3" s="1"/>
  <c r="Q2030" i="3" s="1"/>
  <c r="C2031" i="3"/>
  <c r="P2031" i="3" s="1"/>
  <c r="Q2031" i="3" s="1"/>
  <c r="C2032" i="3"/>
  <c r="C2033" i="3"/>
  <c r="P2033" i="3" s="1"/>
  <c r="Q2033" i="3" s="1"/>
  <c r="C2034" i="3"/>
  <c r="P2034" i="3" s="1"/>
  <c r="Q2034" i="3" s="1"/>
  <c r="C2035" i="3"/>
  <c r="P2035" i="3" s="1"/>
  <c r="Q2035" i="3" s="1"/>
  <c r="C2036" i="3"/>
  <c r="P2036" i="3" s="1"/>
  <c r="Q2036" i="3" s="1"/>
  <c r="C2037" i="3"/>
  <c r="P2037" i="3" s="1"/>
  <c r="Q2037" i="3" s="1"/>
  <c r="C2038" i="3"/>
  <c r="P2038" i="3" s="1"/>
  <c r="Q2038" i="3" s="1"/>
  <c r="C2039" i="3"/>
  <c r="P2039" i="3" s="1"/>
  <c r="Q2039" i="3" s="1"/>
  <c r="C2040" i="3"/>
  <c r="P2040" i="3" s="1"/>
  <c r="Q2040" i="3" s="1"/>
  <c r="C2041" i="3"/>
  <c r="P2041" i="3" s="1"/>
  <c r="Q2041" i="3" s="1"/>
  <c r="C2042" i="3"/>
  <c r="P2042" i="3" s="1"/>
  <c r="Q2042" i="3" s="1"/>
  <c r="C2043" i="3"/>
  <c r="P2043" i="3" s="1"/>
  <c r="Q2043" i="3" s="1"/>
  <c r="C2044" i="3"/>
  <c r="P2044" i="3" s="1"/>
  <c r="Q2044" i="3" s="1"/>
  <c r="C2045" i="3"/>
  <c r="P2045" i="3" s="1"/>
  <c r="Q2045" i="3" s="1"/>
  <c r="C2046" i="3"/>
  <c r="P2046" i="3" s="1"/>
  <c r="Q2046" i="3" s="1"/>
  <c r="C2047" i="3"/>
  <c r="P2047" i="3" s="1"/>
  <c r="Q2047" i="3" s="1"/>
  <c r="C2048" i="3"/>
  <c r="P2048" i="3" s="1"/>
  <c r="Q2048" i="3" s="1"/>
  <c r="C2049" i="3"/>
  <c r="P2049" i="3" s="1"/>
  <c r="Q2049" i="3" s="1"/>
  <c r="C2050" i="3"/>
  <c r="P2050" i="3" s="1"/>
  <c r="Q2050" i="3" s="1"/>
  <c r="C2051" i="3"/>
  <c r="P2051" i="3" s="1"/>
  <c r="Q2051" i="3" s="1"/>
  <c r="C2052" i="3"/>
  <c r="P2052" i="3" s="1"/>
  <c r="Q2052" i="3" s="1"/>
  <c r="C2053" i="3"/>
  <c r="P2053" i="3" s="1"/>
  <c r="Q2053" i="3" s="1"/>
  <c r="C2054" i="3"/>
  <c r="C2055" i="3"/>
  <c r="P2055" i="3" s="1"/>
  <c r="Q2055" i="3" s="1"/>
  <c r="C2056" i="3"/>
  <c r="P2056" i="3" s="1"/>
  <c r="Q2056" i="3" s="1"/>
  <c r="C2057" i="3"/>
  <c r="P2057" i="3" s="1"/>
  <c r="Q2057" i="3" s="1"/>
  <c r="C2058" i="3"/>
  <c r="P2058" i="3" s="1"/>
  <c r="Q2058" i="3" s="1"/>
  <c r="C2059" i="3"/>
  <c r="P2059" i="3" s="1"/>
  <c r="Q2059" i="3" s="1"/>
  <c r="C2060" i="3"/>
  <c r="P2060" i="3" s="1"/>
  <c r="Q2060" i="3" s="1"/>
  <c r="C2061" i="3"/>
  <c r="P2061" i="3" s="1"/>
  <c r="Q2061" i="3" s="1"/>
  <c r="C2062" i="3"/>
  <c r="P2062" i="3" s="1"/>
  <c r="Q2062" i="3" s="1"/>
  <c r="C2063" i="3"/>
  <c r="P2063" i="3" s="1"/>
  <c r="Q2063" i="3" s="1"/>
  <c r="C2064" i="3"/>
  <c r="P2064" i="3" s="1"/>
  <c r="Q2064" i="3" s="1"/>
  <c r="C2065" i="3"/>
  <c r="P2065" i="3" s="1"/>
  <c r="Q2065" i="3" s="1"/>
  <c r="C2066" i="3"/>
  <c r="P2066" i="3" s="1"/>
  <c r="Q2066" i="3" s="1"/>
  <c r="C2067" i="3"/>
  <c r="P2067" i="3" s="1"/>
  <c r="Q2067" i="3" s="1"/>
  <c r="C2068" i="3"/>
  <c r="P2068" i="3" s="1"/>
  <c r="Q2068" i="3" s="1"/>
  <c r="C2069" i="3"/>
  <c r="P2069" i="3" s="1"/>
  <c r="Q2069" i="3" s="1"/>
  <c r="C2070" i="3"/>
  <c r="P2070" i="3" s="1"/>
  <c r="Q2070" i="3" s="1"/>
  <c r="C2071" i="3"/>
  <c r="P2071" i="3" s="1"/>
  <c r="Q2071" i="3" s="1"/>
  <c r="C2072" i="3"/>
  <c r="P2072" i="3" s="1"/>
  <c r="Q2072" i="3" s="1"/>
  <c r="C2073" i="3"/>
  <c r="P2073" i="3" s="1"/>
  <c r="Q2073" i="3" s="1"/>
  <c r="C2074" i="3"/>
  <c r="P2074" i="3" s="1"/>
  <c r="Q2074" i="3" s="1"/>
  <c r="C2075" i="3"/>
  <c r="P2075" i="3" s="1"/>
  <c r="Q2075" i="3" s="1"/>
  <c r="C2076" i="3"/>
  <c r="C2077" i="3"/>
  <c r="P2077" i="3" s="1"/>
  <c r="Q2077" i="3" s="1"/>
  <c r="C2078" i="3"/>
  <c r="P2078" i="3" s="1"/>
  <c r="Q2078" i="3" s="1"/>
  <c r="C2079" i="3"/>
  <c r="P2079" i="3" s="1"/>
  <c r="Q2079" i="3" s="1"/>
  <c r="C2080" i="3"/>
  <c r="P2080" i="3" s="1"/>
  <c r="Q2080" i="3" s="1"/>
  <c r="C2081" i="3"/>
  <c r="P2081" i="3" s="1"/>
  <c r="Q2081" i="3" s="1"/>
  <c r="C2082" i="3"/>
  <c r="P2082" i="3" s="1"/>
  <c r="Q2082" i="3" s="1"/>
  <c r="C2083" i="3"/>
  <c r="P2083" i="3" s="1"/>
  <c r="Q2083" i="3" s="1"/>
  <c r="C2084" i="3"/>
  <c r="P2084" i="3" s="1"/>
  <c r="Q2084" i="3" s="1"/>
  <c r="C2085" i="3"/>
  <c r="P2085" i="3" s="1"/>
  <c r="Q2085" i="3" s="1"/>
  <c r="C2086" i="3"/>
  <c r="P2086" i="3" s="1"/>
  <c r="Q2086" i="3" s="1"/>
  <c r="C2087" i="3"/>
  <c r="P2087" i="3" s="1"/>
  <c r="Q2087" i="3" s="1"/>
  <c r="C2088" i="3"/>
  <c r="P2088" i="3" s="1"/>
  <c r="Q2088" i="3" s="1"/>
  <c r="C2089" i="3"/>
  <c r="P2089" i="3" s="1"/>
  <c r="Q2089" i="3" s="1"/>
  <c r="C2090" i="3"/>
  <c r="P2090" i="3" s="1"/>
  <c r="Q2090" i="3" s="1"/>
  <c r="C2091" i="3"/>
  <c r="P2091" i="3" s="1"/>
  <c r="Q2091" i="3" s="1"/>
  <c r="C2092" i="3"/>
  <c r="P2092" i="3" s="1"/>
  <c r="Q2092" i="3" s="1"/>
  <c r="C2093" i="3"/>
  <c r="P2093" i="3" s="1"/>
  <c r="Q2093" i="3" s="1"/>
  <c r="C2094" i="3"/>
  <c r="P2094" i="3" s="1"/>
  <c r="Q2094" i="3" s="1"/>
  <c r="C2095" i="3"/>
  <c r="P2095" i="3" s="1"/>
  <c r="Q2095" i="3" s="1"/>
  <c r="C2096" i="3"/>
  <c r="P2096" i="3" s="1"/>
  <c r="Q2096" i="3" s="1"/>
  <c r="C2097" i="3"/>
  <c r="C2098" i="3"/>
  <c r="P2098" i="3" s="1"/>
  <c r="Q2098" i="3" s="1"/>
  <c r="C2099" i="3"/>
  <c r="P2099" i="3" s="1"/>
  <c r="Q2099" i="3" s="1"/>
  <c r="C2100" i="3"/>
  <c r="P2100" i="3" s="1"/>
  <c r="Q2100" i="3" s="1"/>
  <c r="C2101" i="3"/>
  <c r="P2101" i="3" s="1"/>
  <c r="Q2101" i="3" s="1"/>
  <c r="C2102" i="3"/>
  <c r="P2102" i="3" s="1"/>
  <c r="Q2102" i="3" s="1"/>
  <c r="C2103" i="3"/>
  <c r="P2103" i="3" s="1"/>
  <c r="Q2103" i="3" s="1"/>
  <c r="C2104" i="3"/>
  <c r="P2104" i="3" s="1"/>
  <c r="Q2104" i="3" s="1"/>
  <c r="C2105" i="3"/>
  <c r="P2105" i="3" s="1"/>
  <c r="Q2105" i="3" s="1"/>
  <c r="C2106" i="3"/>
  <c r="P2106" i="3" s="1"/>
  <c r="Q2106" i="3" s="1"/>
  <c r="C2107" i="3"/>
  <c r="P2107" i="3" s="1"/>
  <c r="Q2107" i="3" s="1"/>
  <c r="C2108" i="3"/>
  <c r="P2108" i="3" s="1"/>
  <c r="Q2108" i="3" s="1"/>
  <c r="C2109" i="3"/>
  <c r="P2109" i="3" s="1"/>
  <c r="Q2109" i="3" s="1"/>
  <c r="C2110" i="3"/>
  <c r="P2110" i="3" s="1"/>
  <c r="Q2110" i="3" s="1"/>
  <c r="C2111" i="3"/>
  <c r="P2111" i="3" s="1"/>
  <c r="Q2111" i="3" s="1"/>
  <c r="C2112" i="3"/>
  <c r="P2112" i="3" s="1"/>
  <c r="Q2112" i="3" s="1"/>
  <c r="C2113" i="3"/>
  <c r="P2113" i="3" s="1"/>
  <c r="Q2113" i="3" s="1"/>
  <c r="C2114" i="3"/>
  <c r="P2114" i="3" s="1"/>
  <c r="Q2114" i="3" s="1"/>
  <c r="C2115" i="3"/>
  <c r="P2115" i="3" s="1"/>
  <c r="Q2115" i="3" s="1"/>
  <c r="C2116" i="3"/>
  <c r="P2116" i="3" s="1"/>
  <c r="Q2116" i="3" s="1"/>
  <c r="C2117" i="3"/>
  <c r="P2117" i="3" s="1"/>
  <c r="Q2117" i="3" s="1"/>
  <c r="C2118" i="3"/>
  <c r="P2118" i="3" s="1"/>
  <c r="Q2118" i="3" s="1"/>
  <c r="C2119" i="3"/>
  <c r="P2119" i="3" s="1"/>
  <c r="Q2119" i="3" s="1"/>
  <c r="C2120" i="3"/>
  <c r="P2120" i="3" s="1"/>
  <c r="Q2120" i="3" s="1"/>
  <c r="C2121" i="3"/>
  <c r="P2121" i="3" s="1"/>
  <c r="Q2121" i="3" s="1"/>
  <c r="C2122" i="3"/>
  <c r="P2122" i="3" s="1"/>
  <c r="Q2122" i="3" s="1"/>
  <c r="C2123" i="3"/>
  <c r="P2123" i="3" s="1"/>
  <c r="Q2123" i="3" s="1"/>
  <c r="C2124" i="3"/>
  <c r="P2124" i="3" s="1"/>
  <c r="Q2124" i="3" s="1"/>
  <c r="C2125" i="3"/>
  <c r="P2125" i="3" s="1"/>
  <c r="Q2125" i="3" s="1"/>
  <c r="C2126" i="3"/>
  <c r="P2126" i="3" s="1"/>
  <c r="Q2126" i="3" s="1"/>
  <c r="C2127" i="3"/>
  <c r="P2127" i="3" s="1"/>
  <c r="Q2127" i="3" s="1"/>
  <c r="C2128" i="3"/>
  <c r="P2128" i="3" s="1"/>
  <c r="Q2128" i="3" s="1"/>
  <c r="C2129" i="3"/>
  <c r="P2129" i="3" s="1"/>
  <c r="Q2129" i="3" s="1"/>
  <c r="C2130" i="3"/>
  <c r="P2130" i="3" s="1"/>
  <c r="Q2130" i="3" s="1"/>
  <c r="C2131" i="3"/>
  <c r="P2131" i="3" s="1"/>
  <c r="Q2131" i="3" s="1"/>
  <c r="C2132" i="3"/>
  <c r="P2132" i="3" s="1"/>
  <c r="Q2132" i="3" s="1"/>
  <c r="C2133" i="3"/>
  <c r="P2133" i="3" s="1"/>
  <c r="Q2133" i="3" s="1"/>
  <c r="C2134" i="3"/>
  <c r="P2134" i="3" s="1"/>
  <c r="Q2134" i="3" s="1"/>
  <c r="C2135" i="3"/>
  <c r="P2135" i="3" s="1"/>
  <c r="Q2135" i="3" s="1"/>
  <c r="C2136" i="3"/>
  <c r="P2136" i="3" s="1"/>
  <c r="Q2136" i="3" s="1"/>
  <c r="C2137" i="3"/>
  <c r="P2137" i="3" s="1"/>
  <c r="Q2137" i="3" s="1"/>
  <c r="C2138" i="3"/>
  <c r="P2138" i="3" s="1"/>
  <c r="Q2138" i="3" s="1"/>
  <c r="C2139" i="3"/>
  <c r="P2139" i="3" s="1"/>
  <c r="Q2139" i="3" s="1"/>
  <c r="C2140" i="3"/>
  <c r="P2140" i="3" s="1"/>
  <c r="Q2140" i="3" s="1"/>
  <c r="C2141" i="3"/>
  <c r="C2142" i="3"/>
  <c r="P2142" i="3" s="1"/>
  <c r="Q2142" i="3" s="1"/>
  <c r="C2143" i="3"/>
  <c r="P2143" i="3" s="1"/>
  <c r="Q2143" i="3" s="1"/>
  <c r="C2144" i="3"/>
  <c r="P2144" i="3" s="1"/>
  <c r="Q2144" i="3" s="1"/>
  <c r="C2145" i="3"/>
  <c r="P2145" i="3" s="1"/>
  <c r="Q2145" i="3" s="1"/>
  <c r="C2146" i="3"/>
  <c r="P2146" i="3" s="1"/>
  <c r="Q2146" i="3" s="1"/>
  <c r="C2147" i="3"/>
  <c r="P2147" i="3" s="1"/>
  <c r="Q2147" i="3" s="1"/>
  <c r="C2148" i="3"/>
  <c r="P2148" i="3" s="1"/>
  <c r="Q2148" i="3" s="1"/>
  <c r="C2149" i="3"/>
  <c r="P2149" i="3" s="1"/>
  <c r="Q2149" i="3" s="1"/>
  <c r="C2150" i="3"/>
  <c r="C2151" i="3"/>
  <c r="P2151" i="3" s="1"/>
  <c r="Q2151" i="3" s="1"/>
  <c r="C2152" i="3"/>
  <c r="P2152" i="3" s="1"/>
  <c r="Q2152" i="3" s="1"/>
  <c r="C2153" i="3"/>
  <c r="P2153" i="3" s="1"/>
  <c r="Q2153" i="3" s="1"/>
  <c r="C2154" i="3"/>
  <c r="P2154" i="3" s="1"/>
  <c r="Q2154" i="3" s="1"/>
  <c r="C2155" i="3"/>
  <c r="P2155" i="3" s="1"/>
  <c r="Q2155" i="3" s="1"/>
  <c r="C2156" i="3"/>
  <c r="P2156" i="3" s="1"/>
  <c r="Q2156" i="3" s="1"/>
  <c r="C2157" i="3"/>
  <c r="P2157" i="3" s="1"/>
  <c r="Q2157" i="3" s="1"/>
  <c r="C2158" i="3"/>
  <c r="P2158" i="3" s="1"/>
  <c r="Q2158" i="3" s="1"/>
  <c r="C2159" i="3"/>
  <c r="P2159" i="3" s="1"/>
  <c r="Q2159" i="3" s="1"/>
  <c r="C2160" i="3"/>
  <c r="P2160" i="3" s="1"/>
  <c r="Q2160" i="3" s="1"/>
  <c r="C2161" i="3"/>
  <c r="P2161" i="3" s="1"/>
  <c r="Q2161" i="3" s="1"/>
  <c r="C2162" i="3"/>
  <c r="P2162" i="3" s="1"/>
  <c r="Q2162" i="3" s="1"/>
  <c r="C2163" i="3"/>
  <c r="P2163" i="3" s="1"/>
  <c r="Q2163" i="3" s="1"/>
  <c r="C2164" i="3"/>
  <c r="P2164" i="3" s="1"/>
  <c r="Q2164" i="3" s="1"/>
  <c r="C2165" i="3"/>
  <c r="P2165" i="3" s="1"/>
  <c r="Q2165" i="3" s="1"/>
  <c r="C2166" i="3"/>
  <c r="P2166" i="3" s="1"/>
  <c r="Q2166" i="3" s="1"/>
  <c r="C2167" i="3"/>
  <c r="P2167" i="3" s="1"/>
  <c r="Q2167" i="3" s="1"/>
  <c r="C2168" i="3"/>
  <c r="P2168" i="3" s="1"/>
  <c r="Q2168" i="3" s="1"/>
  <c r="C2169" i="3"/>
  <c r="P2169" i="3" s="1"/>
  <c r="Q2169" i="3" s="1"/>
  <c r="C2170" i="3"/>
  <c r="P2170" i="3" s="1"/>
  <c r="Q2170" i="3" s="1"/>
  <c r="C2171" i="3"/>
  <c r="P2171" i="3" s="1"/>
  <c r="Q2171" i="3" s="1"/>
  <c r="C2172" i="3"/>
  <c r="C2173" i="3"/>
  <c r="P2173" i="3" s="1"/>
  <c r="Q2173" i="3" s="1"/>
  <c r="C2174" i="3"/>
  <c r="P2174" i="3" s="1"/>
  <c r="Q2174" i="3" s="1"/>
  <c r="C2175" i="3"/>
  <c r="P2175" i="3" s="1"/>
  <c r="Q2175" i="3" s="1"/>
  <c r="C2176" i="3"/>
  <c r="P2176" i="3" s="1"/>
  <c r="Q2176" i="3" s="1"/>
  <c r="C2177" i="3"/>
  <c r="P2177" i="3" s="1"/>
  <c r="Q2177" i="3" s="1"/>
  <c r="C2178" i="3"/>
  <c r="P2178" i="3" s="1"/>
  <c r="Q2178" i="3" s="1"/>
  <c r="C2179" i="3"/>
  <c r="P2179" i="3" s="1"/>
  <c r="Q2179" i="3" s="1"/>
  <c r="C2180" i="3"/>
  <c r="P2180" i="3" s="1"/>
  <c r="Q2180" i="3" s="1"/>
  <c r="C2181" i="3"/>
  <c r="P2181" i="3" s="1"/>
  <c r="Q2181" i="3" s="1"/>
  <c r="C2182" i="3"/>
  <c r="P2182" i="3" s="1"/>
  <c r="Q2182" i="3" s="1"/>
  <c r="C2183" i="3"/>
  <c r="P2183" i="3" s="1"/>
  <c r="Q2183" i="3" s="1"/>
  <c r="C2184" i="3"/>
  <c r="P2184" i="3" s="1"/>
  <c r="Q2184" i="3" s="1"/>
  <c r="C2185" i="3"/>
  <c r="P2185" i="3" s="1"/>
  <c r="Q2185" i="3" s="1"/>
  <c r="C2186" i="3"/>
  <c r="P2186" i="3" s="1"/>
  <c r="Q2186" i="3" s="1"/>
  <c r="C2187" i="3"/>
  <c r="P2187" i="3" s="1"/>
  <c r="Q2187" i="3" s="1"/>
  <c r="C2188" i="3"/>
  <c r="P2188" i="3" s="1"/>
  <c r="Q2188" i="3" s="1"/>
  <c r="C2189" i="3"/>
  <c r="P2189" i="3" s="1"/>
  <c r="Q2189" i="3" s="1"/>
  <c r="C2190" i="3"/>
  <c r="P2190" i="3" s="1"/>
  <c r="Q2190" i="3" s="1"/>
  <c r="C2191" i="3"/>
  <c r="P2191" i="3" s="1"/>
  <c r="Q2191" i="3" s="1"/>
  <c r="C2192" i="3"/>
  <c r="P2192" i="3" s="1"/>
  <c r="Q2192" i="3" s="1"/>
  <c r="C2193" i="3"/>
  <c r="P2193" i="3" s="1"/>
  <c r="Q2193" i="3" s="1"/>
  <c r="C2194" i="3"/>
  <c r="P2194" i="3" s="1"/>
  <c r="Q2194" i="3" s="1"/>
  <c r="C2195" i="3"/>
  <c r="P2195" i="3" s="1"/>
  <c r="Q2195" i="3" s="1"/>
  <c r="C2196" i="3"/>
  <c r="P2196" i="3" s="1"/>
  <c r="Q2196" i="3" s="1"/>
  <c r="C2197" i="3"/>
  <c r="P2197" i="3" s="1"/>
  <c r="Q2197" i="3" s="1"/>
  <c r="C2198" i="3"/>
  <c r="P2198" i="3" s="1"/>
  <c r="Q2198" i="3" s="1"/>
  <c r="C2199" i="3"/>
  <c r="P2199" i="3" s="1"/>
  <c r="Q2199" i="3" s="1"/>
  <c r="C2200" i="3"/>
  <c r="P2200" i="3" s="1"/>
  <c r="Q2200" i="3" s="1"/>
  <c r="C2201" i="3"/>
  <c r="P2201" i="3" s="1"/>
  <c r="Q2201" i="3" s="1"/>
  <c r="C2202" i="3"/>
  <c r="P2202" i="3" s="1"/>
  <c r="Q2202" i="3" s="1"/>
  <c r="C2203" i="3"/>
  <c r="P2203" i="3" s="1"/>
  <c r="Q2203" i="3" s="1"/>
  <c r="C2204" i="3"/>
  <c r="P2204" i="3" s="1"/>
  <c r="Q2204" i="3" s="1"/>
  <c r="C2205" i="3"/>
  <c r="P2205" i="3" s="1"/>
  <c r="Q2205" i="3" s="1"/>
  <c r="C2206" i="3"/>
  <c r="P2206" i="3" s="1"/>
  <c r="Q2206" i="3" s="1"/>
  <c r="C2207" i="3"/>
  <c r="P2207" i="3" s="1"/>
  <c r="Q2207" i="3" s="1"/>
  <c r="C2208" i="3"/>
  <c r="P2208" i="3" s="1"/>
  <c r="Q2208" i="3" s="1"/>
  <c r="C2209" i="3"/>
  <c r="P2209" i="3" s="1"/>
  <c r="Q2209" i="3" s="1"/>
  <c r="C2210" i="3"/>
  <c r="P2210" i="3" s="1"/>
  <c r="Q2210" i="3" s="1"/>
  <c r="C2211" i="3"/>
  <c r="P2211" i="3" s="1"/>
  <c r="Q2211" i="3" s="1"/>
  <c r="C2212" i="3"/>
  <c r="P2212" i="3" s="1"/>
  <c r="Q2212" i="3" s="1"/>
  <c r="C2213" i="3"/>
  <c r="C2214" i="3"/>
  <c r="P2214" i="3" s="1"/>
  <c r="Q2214" i="3" s="1"/>
  <c r="C2215" i="3"/>
  <c r="P2215" i="3" s="1"/>
  <c r="Q2215" i="3" s="1"/>
  <c r="C2216" i="3"/>
  <c r="P2216" i="3" s="1"/>
  <c r="Q2216" i="3" s="1"/>
  <c r="C2217" i="3"/>
  <c r="P2217" i="3" s="1"/>
  <c r="Q2217" i="3" s="1"/>
  <c r="C2218" i="3"/>
  <c r="P2218" i="3" s="1"/>
  <c r="Q2218" i="3" s="1"/>
  <c r="C2219" i="3"/>
  <c r="P2219" i="3" s="1"/>
  <c r="Q2219" i="3" s="1"/>
  <c r="C2220" i="3"/>
  <c r="P2220" i="3" s="1"/>
  <c r="Q2220" i="3" s="1"/>
  <c r="C2221" i="3"/>
  <c r="P2221" i="3" s="1"/>
  <c r="Q2221" i="3" s="1"/>
  <c r="C2222" i="3"/>
  <c r="P2222" i="3" s="1"/>
  <c r="Q2222" i="3" s="1"/>
  <c r="C2223" i="3"/>
  <c r="P2223" i="3" s="1"/>
  <c r="Q2223" i="3" s="1"/>
  <c r="C2224" i="3"/>
  <c r="P2224" i="3" s="1"/>
  <c r="Q2224" i="3" s="1"/>
  <c r="C2225" i="3"/>
  <c r="P2225" i="3" s="1"/>
  <c r="Q2225" i="3" s="1"/>
  <c r="C2226" i="3"/>
  <c r="P2226" i="3" s="1"/>
  <c r="Q2226" i="3" s="1"/>
  <c r="C2227" i="3"/>
  <c r="P2227" i="3" s="1"/>
  <c r="Q2227" i="3" s="1"/>
  <c r="C2228" i="3"/>
  <c r="P2228" i="3" s="1"/>
  <c r="Q2228" i="3" s="1"/>
  <c r="C2229" i="3"/>
  <c r="P2229" i="3" s="1"/>
  <c r="Q2229" i="3" s="1"/>
  <c r="C2230" i="3"/>
  <c r="P2230" i="3" s="1"/>
  <c r="Q2230" i="3" s="1"/>
  <c r="C2231" i="3"/>
  <c r="P2231" i="3" s="1"/>
  <c r="Q2231" i="3" s="1"/>
  <c r="C2232" i="3"/>
  <c r="P2232" i="3" s="1"/>
  <c r="Q2232" i="3" s="1"/>
  <c r="C2233" i="3"/>
  <c r="P2233" i="3" s="1"/>
  <c r="Q2233" i="3" s="1"/>
  <c r="C2234" i="3"/>
  <c r="P2234" i="3" s="1"/>
  <c r="Q2234" i="3" s="1"/>
  <c r="C2235" i="3"/>
  <c r="C2236" i="3"/>
  <c r="P2236" i="3" s="1"/>
  <c r="Q2236" i="3" s="1"/>
  <c r="C2237" i="3"/>
  <c r="P2237" i="3" s="1"/>
  <c r="Q2237" i="3" s="1"/>
  <c r="C2238" i="3"/>
  <c r="P2238" i="3" s="1"/>
  <c r="Q2238" i="3" s="1"/>
  <c r="C2239" i="3"/>
  <c r="P2239" i="3" s="1"/>
  <c r="Q2239" i="3" s="1"/>
  <c r="C2240" i="3"/>
  <c r="P2240" i="3" s="1"/>
  <c r="Q2240" i="3" s="1"/>
  <c r="C2241" i="3"/>
  <c r="P2241" i="3" s="1"/>
  <c r="Q2241" i="3" s="1"/>
  <c r="C2242" i="3"/>
  <c r="P2242" i="3" s="1"/>
  <c r="Q2242" i="3" s="1"/>
  <c r="C2243" i="3"/>
  <c r="P2243" i="3" s="1"/>
  <c r="Q2243" i="3" s="1"/>
  <c r="C2244" i="3"/>
  <c r="P2244" i="3" s="1"/>
  <c r="Q2244" i="3" s="1"/>
  <c r="C2245" i="3"/>
  <c r="P2245" i="3" s="1"/>
  <c r="Q2245" i="3" s="1"/>
  <c r="C2246" i="3"/>
  <c r="P2246" i="3" s="1"/>
  <c r="Q2246" i="3" s="1"/>
  <c r="C2247" i="3"/>
  <c r="P2247" i="3" s="1"/>
  <c r="Q2247" i="3" s="1"/>
  <c r="C2248" i="3"/>
  <c r="P2248" i="3" s="1"/>
  <c r="Q2248" i="3" s="1"/>
  <c r="C2249" i="3"/>
  <c r="P2249" i="3" s="1"/>
  <c r="Q2249" i="3" s="1"/>
  <c r="C2250" i="3"/>
  <c r="P2250" i="3" s="1"/>
  <c r="Q2250" i="3" s="1"/>
  <c r="C2251" i="3"/>
  <c r="P2251" i="3" s="1"/>
  <c r="Q2251" i="3" s="1"/>
  <c r="C2252" i="3"/>
  <c r="P2252" i="3" s="1"/>
  <c r="Q2252" i="3" s="1"/>
  <c r="C2253" i="3"/>
  <c r="P2253" i="3" s="1"/>
  <c r="Q2253" i="3" s="1"/>
  <c r="C2254" i="3"/>
  <c r="P2254" i="3" s="1"/>
  <c r="Q2254" i="3" s="1"/>
  <c r="C2255" i="3"/>
  <c r="P2255" i="3" s="1"/>
  <c r="Q2255" i="3" s="1"/>
  <c r="C2256" i="3"/>
  <c r="P2256" i="3" s="1"/>
  <c r="Q2256" i="3" s="1"/>
  <c r="C2257" i="3"/>
  <c r="P2257" i="3" s="1"/>
  <c r="Q2257" i="3" s="1"/>
  <c r="C2258" i="3"/>
  <c r="P2258" i="3" s="1"/>
  <c r="Q2258" i="3" s="1"/>
  <c r="C2259" i="3"/>
  <c r="P2259" i="3" s="1"/>
  <c r="Q2259" i="3" s="1"/>
  <c r="C2260" i="3"/>
  <c r="P2260" i="3" s="1"/>
  <c r="Q2260" i="3" s="1"/>
  <c r="C2261" i="3"/>
  <c r="P2261" i="3" s="1"/>
  <c r="Q2261" i="3" s="1"/>
  <c r="C2262" i="3"/>
  <c r="P2262" i="3" s="1"/>
  <c r="Q2262" i="3" s="1"/>
  <c r="C2263" i="3"/>
  <c r="P2263" i="3" s="1"/>
  <c r="Q2263" i="3" s="1"/>
  <c r="C2264" i="3"/>
  <c r="P2264" i="3" s="1"/>
  <c r="Q2264" i="3" s="1"/>
  <c r="C2265" i="3"/>
  <c r="P2265" i="3" s="1"/>
  <c r="Q2265" i="3" s="1"/>
  <c r="C2266" i="3"/>
  <c r="P2266" i="3" s="1"/>
  <c r="Q2266" i="3" s="1"/>
  <c r="C2267" i="3"/>
  <c r="P2267" i="3" s="1"/>
  <c r="Q2267" i="3" s="1"/>
  <c r="C2268" i="3"/>
  <c r="P2268" i="3" s="1"/>
  <c r="Q2268" i="3" s="1"/>
  <c r="C2269" i="3"/>
  <c r="P2269" i="3" s="1"/>
  <c r="Q2269" i="3" s="1"/>
  <c r="C2270" i="3"/>
  <c r="P2270" i="3" s="1"/>
  <c r="Q2270" i="3" s="1"/>
  <c r="C2271" i="3"/>
  <c r="P2271" i="3" s="1"/>
  <c r="Q2271" i="3" s="1"/>
  <c r="C2272" i="3"/>
  <c r="P2272" i="3" s="1"/>
  <c r="Q2272" i="3" s="1"/>
  <c r="C2273" i="3"/>
  <c r="P2273" i="3" s="1"/>
  <c r="Q2273" i="3" s="1"/>
  <c r="C2274" i="3"/>
  <c r="C2275" i="3"/>
  <c r="P2275" i="3" s="1"/>
  <c r="Q2275" i="3" s="1"/>
  <c r="C2276" i="3"/>
  <c r="P2276" i="3" s="1"/>
  <c r="Q2276" i="3" s="1"/>
  <c r="C2277" i="3"/>
  <c r="P2277" i="3" s="1"/>
  <c r="Q2277" i="3" s="1"/>
  <c r="C2278" i="3"/>
  <c r="P2278" i="3" s="1"/>
  <c r="Q2278" i="3" s="1"/>
  <c r="C2279" i="3"/>
  <c r="P2279" i="3" s="1"/>
  <c r="Q2279" i="3" s="1"/>
  <c r="C2280" i="3"/>
  <c r="P2280" i="3" s="1"/>
  <c r="Q2280" i="3" s="1"/>
  <c r="C2281" i="3"/>
  <c r="P2281" i="3" s="1"/>
  <c r="Q2281" i="3" s="1"/>
  <c r="C2282" i="3"/>
  <c r="P2282" i="3" s="1"/>
  <c r="Q2282" i="3" s="1"/>
  <c r="C2283" i="3"/>
  <c r="P2283" i="3" s="1"/>
  <c r="Q2283" i="3" s="1"/>
  <c r="C2284" i="3"/>
  <c r="P2284" i="3" s="1"/>
  <c r="Q2284" i="3" s="1"/>
  <c r="C2285" i="3"/>
  <c r="P2285" i="3" s="1"/>
  <c r="Q2285" i="3" s="1"/>
  <c r="C2286" i="3"/>
  <c r="P2286" i="3" s="1"/>
  <c r="Q2286" i="3" s="1"/>
  <c r="C2287" i="3"/>
  <c r="P2287" i="3" s="1"/>
  <c r="Q2287" i="3" s="1"/>
  <c r="C2288" i="3"/>
  <c r="P2288" i="3" s="1"/>
  <c r="Q2288" i="3" s="1"/>
  <c r="C2289" i="3"/>
  <c r="P2289" i="3" s="1"/>
  <c r="Q2289" i="3" s="1"/>
  <c r="C2290" i="3"/>
  <c r="P2290" i="3" s="1"/>
  <c r="Q2290" i="3" s="1"/>
  <c r="C2291" i="3"/>
  <c r="P2291" i="3" s="1"/>
  <c r="Q2291" i="3" s="1"/>
  <c r="C2292" i="3"/>
  <c r="P2292" i="3" s="1"/>
  <c r="Q2292" i="3" s="1"/>
  <c r="C2293" i="3"/>
  <c r="P2293" i="3" s="1"/>
  <c r="Q2293" i="3" s="1"/>
  <c r="C2294" i="3"/>
  <c r="P2294" i="3" s="1"/>
  <c r="Q2294" i="3" s="1"/>
  <c r="C2295" i="3"/>
  <c r="P2295" i="3" s="1"/>
  <c r="Q2295" i="3" s="1"/>
  <c r="C2296" i="3"/>
  <c r="P2296" i="3" s="1"/>
  <c r="Q2296" i="3" s="1"/>
  <c r="C2297" i="3"/>
  <c r="C2298" i="3"/>
  <c r="P2298" i="3" s="1"/>
  <c r="Q2298" i="3" s="1"/>
  <c r="C2299" i="3"/>
  <c r="P2299" i="3" s="1"/>
  <c r="Q2299" i="3" s="1"/>
  <c r="C2300" i="3"/>
  <c r="P2300" i="3" s="1"/>
  <c r="Q2300" i="3" s="1"/>
  <c r="C2301" i="3"/>
  <c r="P2301" i="3" s="1"/>
  <c r="Q2301" i="3" s="1"/>
  <c r="C2302" i="3"/>
  <c r="P2302" i="3" s="1"/>
  <c r="Q2302" i="3" s="1"/>
  <c r="C2303" i="3"/>
  <c r="P2303" i="3" s="1"/>
  <c r="Q2303" i="3" s="1"/>
  <c r="C2304" i="3"/>
  <c r="P2304" i="3" s="1"/>
  <c r="Q2304" i="3" s="1"/>
  <c r="C2305" i="3"/>
  <c r="P2305" i="3" s="1"/>
  <c r="Q2305" i="3" s="1"/>
  <c r="C2306" i="3"/>
  <c r="P2306" i="3" s="1"/>
  <c r="Q2306" i="3" s="1"/>
  <c r="C2307" i="3"/>
  <c r="P2307" i="3" s="1"/>
  <c r="Q2307" i="3" s="1"/>
  <c r="C2308" i="3"/>
  <c r="P2308" i="3" s="1"/>
  <c r="Q2308" i="3" s="1"/>
  <c r="C2309" i="3"/>
  <c r="P2309" i="3" s="1"/>
  <c r="Q2309" i="3" s="1"/>
  <c r="C2310" i="3"/>
  <c r="P2310" i="3" s="1"/>
  <c r="Q2310" i="3" s="1"/>
  <c r="C2311" i="3"/>
  <c r="P2311" i="3" s="1"/>
  <c r="Q2311" i="3" s="1"/>
  <c r="C2312" i="3"/>
  <c r="P2312" i="3" s="1"/>
  <c r="Q2312" i="3" s="1"/>
  <c r="C2313" i="3"/>
  <c r="P2313" i="3" s="1"/>
  <c r="Q2313" i="3" s="1"/>
  <c r="C2314" i="3"/>
  <c r="P2314" i="3" s="1"/>
  <c r="Q2314" i="3" s="1"/>
  <c r="C2315" i="3"/>
  <c r="P2315" i="3" s="1"/>
  <c r="Q2315" i="3" s="1"/>
  <c r="C2316" i="3"/>
  <c r="P2316" i="3" s="1"/>
  <c r="Q2316" i="3" s="1"/>
  <c r="C2317" i="3"/>
  <c r="P2317" i="3" s="1"/>
  <c r="Q2317" i="3" s="1"/>
  <c r="C2318" i="3"/>
  <c r="C2319" i="3"/>
  <c r="P2319" i="3" s="1"/>
  <c r="Q2319" i="3" s="1"/>
  <c r="C2320" i="3"/>
  <c r="P2320" i="3" s="1"/>
  <c r="Q2320" i="3" s="1"/>
  <c r="C2321" i="3"/>
  <c r="P2321" i="3" s="1"/>
  <c r="Q2321" i="3" s="1"/>
  <c r="C2322" i="3"/>
  <c r="P2322" i="3" s="1"/>
  <c r="Q2322" i="3" s="1"/>
  <c r="C2323" i="3"/>
  <c r="P2323" i="3" s="1"/>
  <c r="Q2323" i="3" s="1"/>
  <c r="C2324" i="3"/>
  <c r="P2324" i="3" s="1"/>
  <c r="Q2324" i="3" s="1"/>
  <c r="C2325" i="3"/>
  <c r="P2325" i="3" s="1"/>
  <c r="Q2325" i="3" s="1"/>
  <c r="C2326" i="3"/>
  <c r="P2326" i="3" s="1"/>
  <c r="Q2326" i="3" s="1"/>
  <c r="C2327" i="3"/>
  <c r="P2327" i="3" s="1"/>
  <c r="Q2327" i="3" s="1"/>
  <c r="C2328" i="3"/>
  <c r="P2328" i="3" s="1"/>
  <c r="Q2328" i="3" s="1"/>
  <c r="C2329" i="3"/>
  <c r="P2329" i="3" s="1"/>
  <c r="Q2329" i="3" s="1"/>
  <c r="C2330" i="3"/>
  <c r="P2330" i="3" s="1"/>
  <c r="Q2330" i="3" s="1"/>
  <c r="C2331" i="3"/>
  <c r="P2331" i="3" s="1"/>
  <c r="Q2331" i="3" s="1"/>
  <c r="C2332" i="3"/>
  <c r="P2332" i="3" s="1"/>
  <c r="Q2332" i="3" s="1"/>
  <c r="C2333" i="3"/>
  <c r="C2334" i="3"/>
  <c r="P2334" i="3" s="1"/>
  <c r="Q2334" i="3" s="1"/>
  <c r="C2335" i="3"/>
  <c r="P2335" i="3" s="1"/>
  <c r="Q2335" i="3" s="1"/>
  <c r="C2336" i="3"/>
  <c r="P2336" i="3" s="1"/>
  <c r="Q2336" i="3" s="1"/>
  <c r="C2337" i="3"/>
  <c r="P2337" i="3" s="1"/>
  <c r="Q2337" i="3" s="1"/>
  <c r="C2338" i="3"/>
  <c r="P2338" i="3" s="1"/>
  <c r="Q2338" i="3" s="1"/>
  <c r="C2339" i="3"/>
  <c r="P2339" i="3" s="1"/>
  <c r="Q2339" i="3" s="1"/>
  <c r="C2340" i="3"/>
  <c r="P2340" i="3" s="1"/>
  <c r="Q2340" i="3" s="1"/>
  <c r="C2341" i="3"/>
  <c r="P2341" i="3" s="1"/>
  <c r="Q2341" i="3" s="1"/>
  <c r="C2342" i="3"/>
  <c r="P2342" i="3" s="1"/>
  <c r="Q2342" i="3" s="1"/>
  <c r="C2343" i="3"/>
  <c r="P2343" i="3" s="1"/>
  <c r="Q2343" i="3" s="1"/>
  <c r="C2344" i="3"/>
  <c r="P2344" i="3" s="1"/>
  <c r="Q2344" i="3" s="1"/>
  <c r="C2345" i="3"/>
  <c r="P2345" i="3" s="1"/>
  <c r="Q2345" i="3" s="1"/>
  <c r="C2346" i="3"/>
  <c r="P2346" i="3" s="1"/>
  <c r="Q2346" i="3" s="1"/>
  <c r="C2347" i="3"/>
  <c r="P2347" i="3" s="1"/>
  <c r="Q2347" i="3" s="1"/>
  <c r="C2348" i="3"/>
  <c r="P2348" i="3" s="1"/>
  <c r="Q2348" i="3" s="1"/>
  <c r="C2349" i="3"/>
  <c r="P2349" i="3" s="1"/>
  <c r="Q2349" i="3" s="1"/>
  <c r="C2350" i="3"/>
  <c r="P2350" i="3" s="1"/>
  <c r="Q2350" i="3" s="1"/>
  <c r="C2351" i="3"/>
  <c r="P2351" i="3" s="1"/>
  <c r="Q2351" i="3" s="1"/>
  <c r="C2352" i="3"/>
  <c r="P2352" i="3" s="1"/>
  <c r="Q2352" i="3" s="1"/>
  <c r="C2353" i="3"/>
  <c r="C2354" i="3"/>
  <c r="P2354" i="3" s="1"/>
  <c r="Q2354" i="3" s="1"/>
  <c r="C2355" i="3"/>
  <c r="P2355" i="3" s="1"/>
  <c r="Q2355" i="3" s="1"/>
  <c r="C2356" i="3"/>
  <c r="P2356" i="3" s="1"/>
  <c r="Q2356" i="3" s="1"/>
  <c r="C2357" i="3"/>
  <c r="P2357" i="3" s="1"/>
  <c r="Q2357" i="3" s="1"/>
  <c r="C2358" i="3"/>
  <c r="P2358" i="3" s="1"/>
  <c r="Q2358" i="3" s="1"/>
  <c r="C2359" i="3"/>
  <c r="P2359" i="3" s="1"/>
  <c r="Q2359" i="3" s="1"/>
  <c r="C2360" i="3"/>
  <c r="P2360" i="3" s="1"/>
  <c r="Q2360" i="3" s="1"/>
  <c r="C2361" i="3"/>
  <c r="P2361" i="3" s="1"/>
  <c r="Q2361" i="3" s="1"/>
  <c r="C2362" i="3"/>
  <c r="P2362" i="3" s="1"/>
  <c r="Q2362" i="3" s="1"/>
  <c r="C2363" i="3"/>
  <c r="P2363" i="3" s="1"/>
  <c r="Q2363" i="3" s="1"/>
  <c r="C2364" i="3"/>
  <c r="P2364" i="3" s="1"/>
  <c r="Q2364" i="3" s="1"/>
  <c r="C2365" i="3"/>
  <c r="P2365" i="3" s="1"/>
  <c r="Q2365" i="3" s="1"/>
  <c r="C2366" i="3"/>
  <c r="P2366" i="3" s="1"/>
  <c r="Q2366" i="3" s="1"/>
  <c r="C2367" i="3"/>
  <c r="P2367" i="3" s="1"/>
  <c r="Q2367" i="3" s="1"/>
  <c r="C2368" i="3"/>
  <c r="P2368" i="3" s="1"/>
  <c r="Q2368" i="3" s="1"/>
  <c r="C2369" i="3"/>
  <c r="P2369" i="3" s="1"/>
  <c r="Q2369" i="3" s="1"/>
  <c r="C2370" i="3"/>
  <c r="C2371" i="3"/>
  <c r="P2371" i="3" s="1"/>
  <c r="Q2371" i="3" s="1"/>
  <c r="C2372" i="3"/>
  <c r="P2372" i="3" s="1"/>
  <c r="Q2372" i="3" s="1"/>
  <c r="C2373" i="3"/>
  <c r="P2373" i="3" s="1"/>
  <c r="Q2373" i="3" s="1"/>
  <c r="C2374" i="3"/>
  <c r="P2374" i="3" s="1"/>
  <c r="Q2374" i="3" s="1"/>
  <c r="C2375" i="3"/>
  <c r="P2375" i="3" s="1"/>
  <c r="Q2375" i="3" s="1"/>
  <c r="C2376" i="3"/>
  <c r="P2376" i="3" s="1"/>
  <c r="Q2376" i="3" s="1"/>
  <c r="C2377" i="3"/>
  <c r="P2377" i="3" s="1"/>
  <c r="Q2377" i="3" s="1"/>
  <c r="C2378" i="3"/>
  <c r="P2378" i="3" s="1"/>
  <c r="Q2378" i="3" s="1"/>
  <c r="C2379" i="3"/>
  <c r="P2379" i="3" s="1"/>
  <c r="Q2379" i="3" s="1"/>
  <c r="C2380" i="3"/>
  <c r="P2380" i="3" s="1"/>
  <c r="Q2380" i="3" s="1"/>
  <c r="C2381" i="3"/>
  <c r="P2381" i="3" s="1"/>
  <c r="Q2381" i="3" s="1"/>
  <c r="C2382" i="3"/>
  <c r="P2382" i="3" s="1"/>
  <c r="Q2382" i="3" s="1"/>
  <c r="C2383" i="3"/>
  <c r="P2383" i="3" s="1"/>
  <c r="Q2383" i="3" s="1"/>
  <c r="C2384" i="3"/>
  <c r="P2384" i="3" s="1"/>
  <c r="Q2384" i="3" s="1"/>
  <c r="C2385" i="3"/>
  <c r="P2385" i="3" s="1"/>
  <c r="Q2385" i="3" s="1"/>
  <c r="C2386" i="3"/>
  <c r="P2386" i="3" s="1"/>
  <c r="Q2386" i="3" s="1"/>
  <c r="C2387" i="3"/>
  <c r="P2387" i="3" s="1"/>
  <c r="Q2387" i="3" s="1"/>
  <c r="C2388" i="3"/>
  <c r="P2388" i="3" s="1"/>
  <c r="Q2388" i="3" s="1"/>
  <c r="C2389" i="3"/>
  <c r="P2389" i="3" s="1"/>
  <c r="Q2389" i="3" s="1"/>
  <c r="C2390" i="3"/>
  <c r="P2390" i="3" s="1"/>
  <c r="Q2390" i="3" s="1"/>
  <c r="C2391" i="3"/>
  <c r="P2391" i="3" s="1"/>
  <c r="Q2391" i="3" s="1"/>
  <c r="C2392" i="3"/>
  <c r="P2392" i="3" s="1"/>
  <c r="Q2392" i="3" s="1"/>
  <c r="C2393" i="3"/>
  <c r="P2393" i="3" s="1"/>
  <c r="Q2393" i="3" s="1"/>
  <c r="C2394" i="3"/>
  <c r="P2394" i="3" s="1"/>
  <c r="Q2394" i="3" s="1"/>
  <c r="C2395" i="3"/>
  <c r="P2395" i="3" s="1"/>
  <c r="Q2395" i="3" s="1"/>
  <c r="C2396" i="3"/>
  <c r="P2396" i="3" s="1"/>
  <c r="Q2396" i="3" s="1"/>
  <c r="C2397" i="3"/>
  <c r="P2397" i="3" s="1"/>
  <c r="Q2397" i="3" s="1"/>
  <c r="C2398" i="3"/>
  <c r="P2398" i="3" s="1"/>
  <c r="Q2398" i="3" s="1"/>
  <c r="C2399" i="3"/>
  <c r="P2399" i="3" s="1"/>
  <c r="Q2399" i="3" s="1"/>
  <c r="C2400" i="3"/>
  <c r="P2400" i="3" s="1"/>
  <c r="Q2400" i="3" s="1"/>
  <c r="C2401" i="3"/>
  <c r="P2401" i="3" s="1"/>
  <c r="Q2401" i="3" s="1"/>
  <c r="C2402" i="3"/>
  <c r="P2402" i="3" s="1"/>
  <c r="Q2402" i="3" s="1"/>
  <c r="C2403" i="3"/>
  <c r="P2403" i="3" s="1"/>
  <c r="Q2403" i="3" s="1"/>
  <c r="C2404" i="3"/>
  <c r="P2404" i="3" s="1"/>
  <c r="Q2404" i="3" s="1"/>
  <c r="C2405" i="3"/>
  <c r="P2405" i="3" s="1"/>
  <c r="Q2405" i="3" s="1"/>
  <c r="C2406" i="3"/>
  <c r="P2406" i="3" s="1"/>
  <c r="Q2406" i="3" s="1"/>
  <c r="C2407" i="3"/>
  <c r="P2407" i="3" s="1"/>
  <c r="Q2407" i="3" s="1"/>
  <c r="C2408" i="3"/>
  <c r="P2408" i="3" s="1"/>
  <c r="Q2408" i="3" s="1"/>
  <c r="C2409" i="3"/>
  <c r="P2409" i="3" s="1"/>
  <c r="Q2409" i="3" s="1"/>
  <c r="C2410" i="3"/>
  <c r="P2410" i="3" s="1"/>
  <c r="Q2410" i="3" s="1"/>
  <c r="C2411" i="3"/>
  <c r="C2412" i="3"/>
  <c r="P2412" i="3" s="1"/>
  <c r="Q2412" i="3" s="1"/>
  <c r="C2413" i="3"/>
  <c r="P2413" i="3" s="1"/>
  <c r="Q2413" i="3" s="1"/>
  <c r="C2414" i="3"/>
  <c r="P2414" i="3" s="1"/>
  <c r="Q2414" i="3" s="1"/>
  <c r="C2415" i="3"/>
  <c r="P2415" i="3" s="1"/>
  <c r="Q2415" i="3" s="1"/>
  <c r="C2416" i="3"/>
  <c r="P2416" i="3" s="1"/>
  <c r="Q2416" i="3" s="1"/>
  <c r="C2417" i="3"/>
  <c r="P2417" i="3" s="1"/>
  <c r="Q2417" i="3" s="1"/>
  <c r="C2418" i="3"/>
  <c r="P2418" i="3" s="1"/>
  <c r="Q2418" i="3" s="1"/>
  <c r="C2419" i="3"/>
  <c r="P2419" i="3" s="1"/>
  <c r="Q2419" i="3" s="1"/>
  <c r="C2420" i="3"/>
  <c r="P2420" i="3" s="1"/>
  <c r="Q2420" i="3" s="1"/>
  <c r="C2421" i="3"/>
  <c r="P2421" i="3" s="1"/>
  <c r="Q2421" i="3" s="1"/>
  <c r="C2422" i="3"/>
  <c r="P2422" i="3" s="1"/>
  <c r="Q2422" i="3" s="1"/>
  <c r="C2423" i="3"/>
  <c r="P2423" i="3" s="1"/>
  <c r="Q2423" i="3" s="1"/>
  <c r="C2424" i="3"/>
  <c r="P2424" i="3" s="1"/>
  <c r="Q2424" i="3" s="1"/>
  <c r="C2425" i="3"/>
  <c r="P2425" i="3" s="1"/>
  <c r="Q2425" i="3" s="1"/>
  <c r="C2426" i="3"/>
  <c r="P2426" i="3" s="1"/>
  <c r="Q2426" i="3" s="1"/>
  <c r="C2427" i="3"/>
  <c r="P2427" i="3" s="1"/>
  <c r="Q2427" i="3" s="1"/>
  <c r="C2428" i="3"/>
  <c r="P2428" i="3" s="1"/>
  <c r="Q2428" i="3" s="1"/>
  <c r="C2429" i="3"/>
  <c r="P2429" i="3" s="1"/>
  <c r="Q2429" i="3" s="1"/>
  <c r="C2430" i="3"/>
  <c r="P2430" i="3" s="1"/>
  <c r="Q2430" i="3" s="1"/>
  <c r="C2431" i="3"/>
  <c r="P2431" i="3" s="1"/>
  <c r="Q2431" i="3" s="1"/>
  <c r="C2432" i="3"/>
  <c r="P2432" i="3" s="1"/>
  <c r="Q2432" i="3" s="1"/>
  <c r="C2433" i="3"/>
  <c r="P2433" i="3" s="1"/>
  <c r="Q2433" i="3" s="1"/>
  <c r="C2434" i="3"/>
  <c r="P2434" i="3" s="1"/>
  <c r="Q2434" i="3" s="1"/>
  <c r="C2435" i="3"/>
  <c r="P2435" i="3" s="1"/>
  <c r="Q2435" i="3" s="1"/>
  <c r="C2436" i="3"/>
  <c r="P2436" i="3" s="1"/>
  <c r="Q2436" i="3" s="1"/>
  <c r="C2437" i="3"/>
  <c r="P2437" i="3" s="1"/>
  <c r="Q2437" i="3" s="1"/>
  <c r="C2438" i="3"/>
  <c r="C2439" i="3"/>
  <c r="P2439" i="3" s="1"/>
  <c r="Q2439" i="3" s="1"/>
  <c r="C2440" i="3"/>
  <c r="P2440" i="3" s="1"/>
  <c r="Q2440" i="3" s="1"/>
  <c r="C2441" i="3"/>
  <c r="P2441" i="3" s="1"/>
  <c r="Q2441" i="3" s="1"/>
  <c r="C2442" i="3"/>
  <c r="P2442" i="3" s="1"/>
  <c r="Q2442" i="3" s="1"/>
  <c r="C2443" i="3"/>
  <c r="P2443" i="3" s="1"/>
  <c r="Q2443" i="3" s="1"/>
  <c r="C2444" i="3"/>
  <c r="P2444" i="3" s="1"/>
  <c r="Q2444" i="3" s="1"/>
  <c r="C2445" i="3"/>
  <c r="P2445" i="3" s="1"/>
  <c r="Q2445" i="3" s="1"/>
  <c r="C2446" i="3"/>
  <c r="P2446" i="3" s="1"/>
  <c r="Q2446" i="3" s="1"/>
  <c r="C2447" i="3"/>
  <c r="P2447" i="3" s="1"/>
  <c r="Q2447" i="3" s="1"/>
  <c r="C2448" i="3"/>
  <c r="P2448" i="3" s="1"/>
  <c r="Q2448" i="3" s="1"/>
  <c r="C2449" i="3"/>
  <c r="P2449" i="3" s="1"/>
  <c r="Q2449" i="3" s="1"/>
  <c r="C2450" i="3"/>
  <c r="P2450" i="3" s="1"/>
  <c r="Q2450" i="3" s="1"/>
  <c r="C2451" i="3"/>
  <c r="P2451" i="3" s="1"/>
  <c r="Q2451" i="3" s="1"/>
  <c r="C2452" i="3"/>
  <c r="P2452" i="3" s="1"/>
  <c r="Q2452" i="3" s="1"/>
  <c r="C2453" i="3"/>
  <c r="P2453" i="3" s="1"/>
  <c r="Q2453" i="3" s="1"/>
  <c r="C2454" i="3"/>
  <c r="P2454" i="3" s="1"/>
  <c r="Q2454" i="3" s="1"/>
  <c r="C2455" i="3"/>
  <c r="P2455" i="3" s="1"/>
  <c r="Q2455" i="3" s="1"/>
  <c r="C2456" i="3"/>
  <c r="P2456" i="3" s="1"/>
  <c r="Q2456" i="3" s="1"/>
  <c r="C2457" i="3"/>
  <c r="P2457" i="3" s="1"/>
  <c r="Q2457" i="3" s="1"/>
  <c r="C2458" i="3"/>
  <c r="C2459" i="3"/>
  <c r="P2459" i="3" s="1"/>
  <c r="Q2459" i="3" s="1"/>
  <c r="C2460" i="3"/>
  <c r="P2460" i="3" s="1"/>
  <c r="Q2460" i="3" s="1"/>
  <c r="C2461" i="3"/>
  <c r="P2461" i="3" s="1"/>
  <c r="Q2461" i="3" s="1"/>
  <c r="C2462" i="3"/>
  <c r="P2462" i="3" s="1"/>
  <c r="Q2462" i="3" s="1"/>
  <c r="C2463" i="3"/>
  <c r="P2463" i="3" s="1"/>
  <c r="Q2463" i="3" s="1"/>
  <c r="C2464" i="3"/>
  <c r="P2464" i="3" s="1"/>
  <c r="Q2464" i="3" s="1"/>
  <c r="C2465" i="3"/>
  <c r="P2465" i="3" s="1"/>
  <c r="Q2465" i="3" s="1"/>
  <c r="C2466" i="3"/>
  <c r="P2466" i="3" s="1"/>
  <c r="Q2466" i="3" s="1"/>
  <c r="C2467" i="3"/>
  <c r="P2467" i="3" s="1"/>
  <c r="Q2467" i="3" s="1"/>
  <c r="C2468" i="3"/>
  <c r="P2468" i="3" s="1"/>
  <c r="Q2468" i="3" s="1"/>
  <c r="C2469" i="3"/>
  <c r="P2469" i="3" s="1"/>
  <c r="Q2469" i="3" s="1"/>
  <c r="C2470" i="3"/>
  <c r="P2470" i="3" s="1"/>
  <c r="Q2470" i="3" s="1"/>
  <c r="C2471" i="3"/>
  <c r="P2471" i="3" s="1"/>
  <c r="Q2471" i="3" s="1"/>
  <c r="C2472" i="3"/>
  <c r="P2472" i="3" s="1"/>
  <c r="Q2472" i="3" s="1"/>
  <c r="C2473" i="3"/>
  <c r="P2473" i="3" s="1"/>
  <c r="Q2473" i="3" s="1"/>
  <c r="C2474" i="3"/>
  <c r="P2474" i="3" s="1"/>
  <c r="Q2474" i="3" s="1"/>
  <c r="C2475" i="3"/>
  <c r="P2475" i="3" s="1"/>
  <c r="Q2475" i="3" s="1"/>
  <c r="C2476" i="3"/>
  <c r="C2477" i="3"/>
  <c r="P2477" i="3" s="1"/>
  <c r="Q2477" i="3" s="1"/>
  <c r="C2478" i="3"/>
  <c r="P2478" i="3" s="1"/>
  <c r="Q2478" i="3" s="1"/>
  <c r="C2479" i="3"/>
  <c r="P2479" i="3" s="1"/>
  <c r="Q2479" i="3" s="1"/>
  <c r="C2480" i="3"/>
  <c r="P2480" i="3" s="1"/>
  <c r="Q2480" i="3" s="1"/>
  <c r="C2481" i="3"/>
  <c r="P2481" i="3" s="1"/>
  <c r="Q2481" i="3" s="1"/>
  <c r="C2482" i="3"/>
  <c r="P2482" i="3" s="1"/>
  <c r="Q2482" i="3" s="1"/>
  <c r="C2483" i="3"/>
  <c r="P2483" i="3" s="1"/>
  <c r="Q2483" i="3" s="1"/>
  <c r="C2484" i="3"/>
  <c r="P2484" i="3" s="1"/>
  <c r="Q2484" i="3" s="1"/>
  <c r="C2485" i="3"/>
  <c r="P2485" i="3" s="1"/>
  <c r="Q2485" i="3" s="1"/>
  <c r="C2486" i="3"/>
  <c r="P2486" i="3" s="1"/>
  <c r="Q2486" i="3" s="1"/>
  <c r="C2487" i="3"/>
  <c r="P2487" i="3" s="1"/>
  <c r="Q2487" i="3" s="1"/>
  <c r="C2488" i="3"/>
  <c r="P2488" i="3" s="1"/>
  <c r="Q2488" i="3" s="1"/>
  <c r="C2489" i="3"/>
  <c r="P2489" i="3" s="1"/>
  <c r="Q2489" i="3" s="1"/>
  <c r="C2490" i="3"/>
  <c r="P2490" i="3" s="1"/>
  <c r="Q2490" i="3" s="1"/>
  <c r="C2491" i="3"/>
  <c r="P2491" i="3" s="1"/>
  <c r="Q2491" i="3" s="1"/>
  <c r="C2492" i="3"/>
  <c r="P2492" i="3" s="1"/>
  <c r="Q2492" i="3" s="1"/>
  <c r="C2493" i="3"/>
  <c r="P2493" i="3" s="1"/>
  <c r="Q2493" i="3" s="1"/>
  <c r="C2494" i="3"/>
  <c r="P2494" i="3" s="1"/>
  <c r="Q2494" i="3" s="1"/>
  <c r="C2495" i="3"/>
  <c r="P2495" i="3" s="1"/>
  <c r="Q2495" i="3" s="1"/>
  <c r="C2496" i="3"/>
  <c r="P2496" i="3" s="1"/>
  <c r="Q2496" i="3" s="1"/>
  <c r="C2497" i="3"/>
  <c r="P2497" i="3" s="1"/>
  <c r="Q2497" i="3" s="1"/>
  <c r="C2498" i="3"/>
  <c r="P2498" i="3" s="1"/>
  <c r="Q2498" i="3" s="1"/>
  <c r="C2499" i="3"/>
  <c r="P2499" i="3" s="1"/>
  <c r="Q2499" i="3" s="1"/>
  <c r="C2500" i="3"/>
  <c r="P2500" i="3" s="1"/>
  <c r="Q2500" i="3" s="1"/>
  <c r="C2501" i="3"/>
  <c r="P2501" i="3" s="1"/>
  <c r="Q2501" i="3" s="1"/>
  <c r="C2502" i="3"/>
  <c r="P2502" i="3" s="1"/>
  <c r="Q2502" i="3" s="1"/>
  <c r="C2503" i="3"/>
  <c r="P2503" i="3" s="1"/>
  <c r="Q2503" i="3" s="1"/>
  <c r="C2504" i="3"/>
  <c r="P2504" i="3" s="1"/>
  <c r="Q2504" i="3" s="1"/>
  <c r="C2505" i="3"/>
  <c r="P2505" i="3" s="1"/>
  <c r="Q2505" i="3" s="1"/>
  <c r="C2506" i="3"/>
  <c r="P2506" i="3" s="1"/>
  <c r="Q2506" i="3" s="1"/>
  <c r="C2507" i="3"/>
  <c r="P2507" i="3" s="1"/>
  <c r="Q2507" i="3" s="1"/>
  <c r="C2508" i="3"/>
  <c r="P2508" i="3" s="1"/>
  <c r="Q2508" i="3" s="1"/>
  <c r="C2509" i="3"/>
  <c r="P2509" i="3" s="1"/>
  <c r="Q2509" i="3" s="1"/>
  <c r="C2510" i="3"/>
  <c r="P2510" i="3" s="1"/>
  <c r="Q2510" i="3" s="1"/>
  <c r="C2511" i="3"/>
  <c r="P2511" i="3" s="1"/>
  <c r="Q2511" i="3" s="1"/>
  <c r="C2512" i="3"/>
  <c r="P2512" i="3" s="1"/>
  <c r="Q2512" i="3" s="1"/>
  <c r="C2513" i="3"/>
  <c r="P2513" i="3" s="1"/>
  <c r="Q2513" i="3" s="1"/>
  <c r="C2514" i="3"/>
  <c r="P2514" i="3" s="1"/>
  <c r="Q2514" i="3" s="1"/>
  <c r="C2515" i="3"/>
  <c r="P2515" i="3" s="1"/>
  <c r="Q2515" i="3" s="1"/>
  <c r="C2516" i="3"/>
  <c r="P2516" i="3" s="1"/>
  <c r="Q2516" i="3" s="1"/>
  <c r="C2517" i="3"/>
  <c r="P2517" i="3" s="1"/>
  <c r="Q2517" i="3" s="1"/>
  <c r="C2518" i="3"/>
  <c r="P2518" i="3" s="1"/>
  <c r="Q2518" i="3" s="1"/>
  <c r="C2519" i="3"/>
  <c r="P2519" i="3" s="1"/>
  <c r="Q2519" i="3" s="1"/>
  <c r="C2520" i="3"/>
  <c r="P2520" i="3" s="1"/>
  <c r="Q2520" i="3" s="1"/>
  <c r="C2521" i="3"/>
  <c r="P2521" i="3" s="1"/>
  <c r="Q2521" i="3" s="1"/>
  <c r="C2522" i="3"/>
  <c r="P2522" i="3" s="1"/>
  <c r="Q2522" i="3" s="1"/>
  <c r="C2523" i="3"/>
  <c r="P2523" i="3" s="1"/>
  <c r="Q2523" i="3" s="1"/>
  <c r="C2524" i="3"/>
  <c r="P2524" i="3" s="1"/>
  <c r="Q2524" i="3" s="1"/>
  <c r="C2525" i="3"/>
  <c r="P2525" i="3" s="1"/>
  <c r="Q2525" i="3" s="1"/>
  <c r="C2526" i="3"/>
  <c r="P2526" i="3" s="1"/>
  <c r="Q2526" i="3" s="1"/>
  <c r="C2527" i="3"/>
  <c r="P2527" i="3" s="1"/>
  <c r="Q2527" i="3" s="1"/>
  <c r="C2528" i="3"/>
  <c r="P2528" i="3" s="1"/>
  <c r="Q2528" i="3" s="1"/>
  <c r="C2529" i="3"/>
  <c r="P2529" i="3" s="1"/>
  <c r="Q2529" i="3" s="1"/>
  <c r="C2530" i="3"/>
  <c r="P2530" i="3" s="1"/>
  <c r="Q2530" i="3" s="1"/>
  <c r="C2531" i="3"/>
  <c r="P2531" i="3" s="1"/>
  <c r="Q2531" i="3" s="1"/>
  <c r="C2532" i="3"/>
  <c r="P2532" i="3" s="1"/>
  <c r="Q2532" i="3" s="1"/>
  <c r="C2533" i="3"/>
  <c r="P2533" i="3" s="1"/>
  <c r="Q2533" i="3" s="1"/>
  <c r="C2534" i="3"/>
  <c r="P2534" i="3" s="1"/>
  <c r="Q2534" i="3" s="1"/>
  <c r="C2535" i="3"/>
  <c r="P2535" i="3" s="1"/>
  <c r="Q2535" i="3" s="1"/>
  <c r="C2536" i="3"/>
  <c r="P2536" i="3" s="1"/>
  <c r="Q2536" i="3" s="1"/>
  <c r="C2537" i="3"/>
  <c r="P2537" i="3" s="1"/>
  <c r="Q2537" i="3" s="1"/>
  <c r="C2538" i="3"/>
  <c r="P2538" i="3" s="1"/>
  <c r="Q2538" i="3" s="1"/>
  <c r="C2539" i="3"/>
  <c r="P2539" i="3" s="1"/>
  <c r="Q2539" i="3" s="1"/>
  <c r="C2540" i="3"/>
  <c r="P2540" i="3" s="1"/>
  <c r="Q2540" i="3" s="1"/>
  <c r="C2541" i="3"/>
  <c r="P2541" i="3" s="1"/>
  <c r="Q2541" i="3" s="1"/>
  <c r="C2542" i="3"/>
  <c r="P2542" i="3" s="1"/>
  <c r="Q2542" i="3" s="1"/>
  <c r="C2543" i="3"/>
  <c r="P2543" i="3" s="1"/>
  <c r="Q2543" i="3" s="1"/>
  <c r="C2544" i="3"/>
  <c r="P2544" i="3" s="1"/>
  <c r="Q2544" i="3" s="1"/>
  <c r="C2545" i="3"/>
  <c r="P2545" i="3" s="1"/>
  <c r="Q2545" i="3" s="1"/>
  <c r="C2546" i="3"/>
  <c r="P2546" i="3" s="1"/>
  <c r="Q2546" i="3" s="1"/>
  <c r="C2547" i="3"/>
  <c r="P2547" i="3" s="1"/>
  <c r="Q2547" i="3" s="1"/>
  <c r="C2548" i="3"/>
  <c r="P2548" i="3" s="1"/>
  <c r="Q2548" i="3" s="1"/>
  <c r="C2549" i="3"/>
  <c r="P2549" i="3" s="1"/>
  <c r="Q2549" i="3" s="1"/>
  <c r="C2550" i="3"/>
  <c r="P2550" i="3" s="1"/>
  <c r="Q2550" i="3" s="1"/>
  <c r="C2551" i="3"/>
  <c r="P2551" i="3" s="1"/>
  <c r="Q2551" i="3" s="1"/>
  <c r="C2552" i="3"/>
  <c r="P2552" i="3" s="1"/>
  <c r="Q2552" i="3" s="1"/>
  <c r="C2553" i="3"/>
  <c r="P2553" i="3" s="1"/>
  <c r="Q2553" i="3" s="1"/>
  <c r="C2554" i="3"/>
  <c r="C2555" i="3"/>
  <c r="P2555" i="3" s="1"/>
  <c r="Q2555" i="3" s="1"/>
  <c r="C2556" i="3"/>
  <c r="P2556" i="3" s="1"/>
  <c r="Q2556" i="3" s="1"/>
  <c r="C2557" i="3"/>
  <c r="P2557" i="3" s="1"/>
  <c r="Q2557" i="3" s="1"/>
  <c r="C2558" i="3"/>
  <c r="P2558" i="3" s="1"/>
  <c r="Q2558" i="3" s="1"/>
  <c r="C2559" i="3"/>
  <c r="P2559" i="3" s="1"/>
  <c r="Q2559" i="3" s="1"/>
  <c r="C2560" i="3"/>
  <c r="P2560" i="3" s="1"/>
  <c r="Q2560" i="3" s="1"/>
  <c r="C2561" i="3"/>
  <c r="P2561" i="3" s="1"/>
  <c r="Q2561" i="3" s="1"/>
  <c r="C2562" i="3"/>
  <c r="P2562" i="3" s="1"/>
  <c r="Q2562" i="3" s="1"/>
  <c r="C2563" i="3"/>
  <c r="P2563" i="3" s="1"/>
  <c r="Q2563" i="3" s="1"/>
  <c r="C2564" i="3"/>
  <c r="P2564" i="3" s="1"/>
  <c r="Q2564" i="3" s="1"/>
  <c r="C2565" i="3"/>
  <c r="P2565" i="3" s="1"/>
  <c r="Q2565" i="3" s="1"/>
  <c r="C2566" i="3"/>
  <c r="P2566" i="3" s="1"/>
  <c r="Q2566" i="3" s="1"/>
  <c r="C2567" i="3"/>
  <c r="P2567" i="3" s="1"/>
  <c r="Q2567" i="3" s="1"/>
  <c r="C2568" i="3"/>
  <c r="P2568" i="3" s="1"/>
  <c r="Q2568" i="3" s="1"/>
  <c r="C2569" i="3"/>
  <c r="P2569" i="3" s="1"/>
  <c r="Q2569" i="3" s="1"/>
  <c r="C2570" i="3"/>
  <c r="P2570" i="3" s="1"/>
  <c r="Q2570" i="3" s="1"/>
  <c r="C2571" i="3"/>
  <c r="P2571" i="3" s="1"/>
  <c r="Q2571" i="3" s="1"/>
  <c r="C2572" i="3"/>
  <c r="P2572" i="3" s="1"/>
  <c r="Q2572" i="3" s="1"/>
  <c r="C2573" i="3"/>
  <c r="P2573" i="3" s="1"/>
  <c r="Q2573" i="3" s="1"/>
  <c r="C2574" i="3"/>
  <c r="P2574" i="3" s="1"/>
  <c r="Q2574" i="3" s="1"/>
  <c r="C2575" i="3"/>
  <c r="P2575" i="3" s="1"/>
  <c r="Q2575" i="3" s="1"/>
  <c r="C2576" i="3"/>
  <c r="P2576" i="3" s="1"/>
  <c r="Q2576" i="3" s="1"/>
  <c r="C2577" i="3"/>
  <c r="P2577" i="3" s="1"/>
  <c r="Q2577" i="3" s="1"/>
  <c r="C2578" i="3"/>
  <c r="P2578" i="3" s="1"/>
  <c r="Q2578" i="3" s="1"/>
  <c r="C2579" i="3"/>
  <c r="P2579" i="3" s="1"/>
  <c r="Q2579" i="3" s="1"/>
  <c r="C2580" i="3"/>
  <c r="P2580" i="3" s="1"/>
  <c r="Q2580" i="3" s="1"/>
  <c r="C2581" i="3"/>
  <c r="P2581" i="3" s="1"/>
  <c r="Q2581" i="3" s="1"/>
  <c r="C2582" i="3"/>
  <c r="P2582" i="3" s="1"/>
  <c r="Q2582" i="3" s="1"/>
  <c r="C2583" i="3"/>
  <c r="P2583" i="3" s="1"/>
  <c r="Q2583" i="3" s="1"/>
  <c r="C2584" i="3"/>
  <c r="P2584" i="3" s="1"/>
  <c r="Q2584" i="3" s="1"/>
  <c r="C2585" i="3"/>
  <c r="P2585" i="3" s="1"/>
  <c r="Q2585" i="3" s="1"/>
  <c r="C2586" i="3"/>
  <c r="P2586" i="3" s="1"/>
  <c r="Q2586" i="3" s="1"/>
  <c r="C2587" i="3"/>
  <c r="P2587" i="3" s="1"/>
  <c r="Q2587" i="3" s="1"/>
  <c r="C2588" i="3"/>
  <c r="P2588" i="3" s="1"/>
  <c r="Q2588" i="3" s="1"/>
  <c r="C2589" i="3"/>
  <c r="P2589" i="3" s="1"/>
  <c r="Q2589" i="3" s="1"/>
  <c r="C2590" i="3"/>
  <c r="P2590" i="3" s="1"/>
  <c r="Q2590" i="3" s="1"/>
  <c r="C2591" i="3"/>
  <c r="P2591" i="3" s="1"/>
  <c r="Q2591" i="3" s="1"/>
  <c r="C2592" i="3"/>
  <c r="P2592" i="3" s="1"/>
  <c r="Q2592" i="3" s="1"/>
  <c r="C2593" i="3"/>
  <c r="P2593" i="3" s="1"/>
  <c r="Q2593" i="3" s="1"/>
  <c r="C2594" i="3"/>
  <c r="P2594" i="3" s="1"/>
  <c r="Q2594" i="3" s="1"/>
  <c r="C2595" i="3"/>
  <c r="P2595" i="3" s="1"/>
  <c r="Q2595" i="3" s="1"/>
  <c r="C2596" i="3"/>
  <c r="P2596" i="3" s="1"/>
  <c r="Q2596" i="3" s="1"/>
  <c r="C2597" i="3"/>
  <c r="P2597" i="3" s="1"/>
  <c r="Q2597" i="3" s="1"/>
  <c r="C2598" i="3"/>
  <c r="P2598" i="3" s="1"/>
  <c r="Q2598" i="3" s="1"/>
  <c r="C2599" i="3"/>
  <c r="P2599" i="3" s="1"/>
  <c r="Q2599" i="3" s="1"/>
  <c r="C2600" i="3"/>
  <c r="P2600" i="3" s="1"/>
  <c r="Q2600" i="3" s="1"/>
  <c r="C2601" i="3"/>
  <c r="P2601" i="3" s="1"/>
  <c r="Q2601" i="3" s="1"/>
  <c r="C2602" i="3"/>
  <c r="P2602" i="3" s="1"/>
  <c r="Q2602" i="3" s="1"/>
  <c r="C2603" i="3"/>
  <c r="P2603" i="3" s="1"/>
  <c r="Q2603" i="3" s="1"/>
  <c r="C2604" i="3"/>
  <c r="P2604" i="3" s="1"/>
  <c r="Q2604" i="3" s="1"/>
  <c r="C2605" i="3"/>
  <c r="P2605" i="3" s="1"/>
  <c r="Q2605" i="3" s="1"/>
  <c r="C2606" i="3"/>
  <c r="P2606" i="3" s="1"/>
  <c r="Q2606" i="3" s="1"/>
  <c r="C2607" i="3"/>
  <c r="P2607" i="3" s="1"/>
  <c r="Q2607" i="3" s="1"/>
  <c r="C2608" i="3"/>
  <c r="P2608" i="3" s="1"/>
  <c r="Q2608" i="3" s="1"/>
  <c r="C2609" i="3"/>
  <c r="P2609" i="3" s="1"/>
  <c r="Q2609" i="3" s="1"/>
  <c r="C2610" i="3"/>
  <c r="P2610" i="3" s="1"/>
  <c r="Q2610" i="3" s="1"/>
  <c r="C2611" i="3"/>
  <c r="P2611" i="3" s="1"/>
  <c r="Q2611" i="3" s="1"/>
  <c r="C2612" i="3"/>
  <c r="P2612" i="3" s="1"/>
  <c r="Q2612" i="3" s="1"/>
  <c r="C2613" i="3"/>
  <c r="P2613" i="3" s="1"/>
  <c r="Q2613" i="3" s="1"/>
  <c r="C2614" i="3"/>
  <c r="P2614" i="3" s="1"/>
  <c r="Q2614" i="3" s="1"/>
  <c r="C2615" i="3"/>
  <c r="P2615" i="3" s="1"/>
  <c r="Q2615" i="3" s="1"/>
  <c r="C2616" i="3"/>
  <c r="P2616" i="3" s="1"/>
  <c r="Q2616" i="3" s="1"/>
  <c r="C2617" i="3"/>
  <c r="P2617" i="3" s="1"/>
  <c r="Q2617" i="3" s="1"/>
  <c r="C2618" i="3"/>
  <c r="P2618" i="3" s="1"/>
  <c r="Q2618" i="3" s="1"/>
  <c r="C2619" i="3"/>
  <c r="P2619" i="3" s="1"/>
  <c r="Q2619" i="3" s="1"/>
  <c r="C2620" i="3"/>
  <c r="P2620" i="3" s="1"/>
  <c r="Q2620" i="3" s="1"/>
  <c r="C2621" i="3"/>
  <c r="P2621" i="3" s="1"/>
  <c r="Q2621" i="3" s="1"/>
  <c r="C2622" i="3"/>
  <c r="P2622" i="3" s="1"/>
  <c r="Q2622" i="3" s="1"/>
  <c r="C2623" i="3"/>
  <c r="P2623" i="3" s="1"/>
  <c r="Q2623" i="3" s="1"/>
  <c r="C2624" i="3"/>
  <c r="P2624" i="3" s="1"/>
  <c r="Q2624" i="3" s="1"/>
  <c r="C2625" i="3"/>
  <c r="P2625" i="3" s="1"/>
  <c r="Q2625" i="3" s="1"/>
  <c r="C2626" i="3"/>
  <c r="P2626" i="3" s="1"/>
  <c r="Q2626" i="3" s="1"/>
  <c r="C2627" i="3"/>
  <c r="P2627" i="3" s="1"/>
  <c r="Q2627" i="3" s="1"/>
  <c r="C2628" i="3"/>
  <c r="P2628" i="3" s="1"/>
  <c r="Q2628" i="3" s="1"/>
  <c r="C2629" i="3"/>
  <c r="P2629" i="3" s="1"/>
  <c r="Q2629" i="3" s="1"/>
  <c r="C2630" i="3"/>
  <c r="P2630" i="3" s="1"/>
  <c r="Q2630" i="3" s="1"/>
  <c r="C2631" i="3"/>
  <c r="P2631" i="3" s="1"/>
  <c r="Q2631" i="3" s="1"/>
  <c r="C2632" i="3"/>
  <c r="P2632" i="3" s="1"/>
  <c r="Q2632" i="3" s="1"/>
  <c r="C2633" i="3"/>
  <c r="P2633" i="3" s="1"/>
  <c r="Q2633" i="3" s="1"/>
  <c r="C2634" i="3"/>
  <c r="P2634" i="3" s="1"/>
  <c r="Q2634" i="3" s="1"/>
  <c r="C2635" i="3"/>
  <c r="P2635" i="3" s="1"/>
  <c r="Q2635" i="3" s="1"/>
  <c r="C2636" i="3"/>
  <c r="P2636" i="3" s="1"/>
  <c r="Q2636" i="3" s="1"/>
  <c r="C2637" i="3"/>
  <c r="P2637" i="3" s="1"/>
  <c r="Q2637" i="3" s="1"/>
  <c r="C2638" i="3"/>
  <c r="P2638" i="3" s="1"/>
  <c r="Q2638" i="3" s="1"/>
  <c r="C2639" i="3"/>
  <c r="P2639" i="3" s="1"/>
  <c r="Q2639" i="3" s="1"/>
  <c r="C2640" i="3"/>
  <c r="P2640" i="3" s="1"/>
  <c r="Q2640" i="3" s="1"/>
  <c r="C2641" i="3"/>
  <c r="C2642" i="3"/>
  <c r="P2642" i="3" s="1"/>
  <c r="Q2642" i="3" s="1"/>
  <c r="C2643" i="3"/>
  <c r="P2643" i="3" s="1"/>
  <c r="Q2643" i="3" s="1"/>
  <c r="C2644" i="3"/>
  <c r="P2644" i="3" s="1"/>
  <c r="Q2644" i="3" s="1"/>
  <c r="C2645" i="3"/>
  <c r="P2645" i="3" s="1"/>
  <c r="Q2645" i="3" s="1"/>
  <c r="C2646" i="3"/>
  <c r="P2646" i="3" s="1"/>
  <c r="Q2646" i="3" s="1"/>
  <c r="C2647" i="3"/>
  <c r="P2647" i="3" s="1"/>
  <c r="Q2647" i="3" s="1"/>
  <c r="C2648" i="3"/>
  <c r="P2648" i="3" s="1"/>
  <c r="Q2648" i="3" s="1"/>
  <c r="C2649" i="3"/>
  <c r="P2649" i="3" s="1"/>
  <c r="Q2649" i="3" s="1"/>
  <c r="C2650" i="3"/>
  <c r="P2650" i="3" s="1"/>
  <c r="Q2650" i="3" s="1"/>
  <c r="C2651" i="3"/>
  <c r="P2651" i="3" s="1"/>
  <c r="Q2651" i="3" s="1"/>
  <c r="C2652" i="3"/>
  <c r="P2652" i="3" s="1"/>
  <c r="Q2652" i="3" s="1"/>
  <c r="C2653" i="3"/>
  <c r="P2653" i="3" s="1"/>
  <c r="Q2653" i="3" s="1"/>
  <c r="C2654" i="3"/>
  <c r="P2654" i="3" s="1"/>
  <c r="Q2654" i="3" s="1"/>
  <c r="C2655" i="3"/>
  <c r="P2655" i="3" s="1"/>
  <c r="Q2655" i="3" s="1"/>
  <c r="C2656" i="3"/>
  <c r="P2656" i="3" s="1"/>
  <c r="Q2656" i="3" s="1"/>
  <c r="C2657" i="3"/>
  <c r="P2657" i="3" s="1"/>
  <c r="Q2657" i="3" s="1"/>
  <c r="C2658" i="3"/>
  <c r="P2658" i="3" s="1"/>
  <c r="Q2658" i="3" s="1"/>
  <c r="C2659" i="3"/>
  <c r="P2659" i="3" s="1"/>
  <c r="Q2659" i="3" s="1"/>
  <c r="C2660" i="3"/>
  <c r="P2660" i="3" s="1"/>
  <c r="Q2660" i="3" s="1"/>
  <c r="C2661" i="3"/>
  <c r="C2662" i="3"/>
  <c r="P2662" i="3" s="1"/>
  <c r="Q2662" i="3" s="1"/>
  <c r="C2663" i="3"/>
  <c r="P2663" i="3" s="1"/>
  <c r="Q2663" i="3" s="1"/>
  <c r="C2664" i="3"/>
  <c r="P2664" i="3" s="1"/>
  <c r="Q2664" i="3" s="1"/>
  <c r="C2665" i="3"/>
  <c r="P2665" i="3" s="1"/>
  <c r="Q2665" i="3" s="1"/>
  <c r="C2666" i="3"/>
  <c r="P2666" i="3" s="1"/>
  <c r="Q2666" i="3" s="1"/>
  <c r="C2667" i="3"/>
  <c r="P2667" i="3" s="1"/>
  <c r="Q2667" i="3" s="1"/>
  <c r="C2668" i="3"/>
  <c r="P2668" i="3" s="1"/>
  <c r="Q2668" i="3" s="1"/>
  <c r="C2669" i="3"/>
  <c r="P2669" i="3" s="1"/>
  <c r="Q2669" i="3" s="1"/>
  <c r="C2670" i="3"/>
  <c r="P2670" i="3" s="1"/>
  <c r="Q2670" i="3" s="1"/>
  <c r="C2671" i="3"/>
  <c r="P2671" i="3" s="1"/>
  <c r="Q2671" i="3" s="1"/>
  <c r="C2672" i="3"/>
  <c r="P2672" i="3" s="1"/>
  <c r="Q2672" i="3" s="1"/>
  <c r="C2673" i="3"/>
  <c r="P2673" i="3" s="1"/>
  <c r="Q2673" i="3" s="1"/>
  <c r="C2674" i="3"/>
  <c r="P2674" i="3" s="1"/>
  <c r="Q2674" i="3" s="1"/>
  <c r="C2675" i="3"/>
  <c r="P2675" i="3" s="1"/>
  <c r="Q2675" i="3" s="1"/>
  <c r="C2676" i="3"/>
  <c r="P2676" i="3" s="1"/>
  <c r="Q2676" i="3" s="1"/>
  <c r="C2677" i="3"/>
  <c r="P2677" i="3" s="1"/>
  <c r="Q2677" i="3" s="1"/>
  <c r="C2678" i="3"/>
  <c r="P2678" i="3" s="1"/>
  <c r="Q2678" i="3" s="1"/>
  <c r="C2679" i="3"/>
  <c r="P2679" i="3" s="1"/>
  <c r="Q2679" i="3" s="1"/>
  <c r="C2680" i="3"/>
  <c r="P2680" i="3" s="1"/>
  <c r="Q2680" i="3" s="1"/>
  <c r="C2681" i="3"/>
  <c r="P2681" i="3" s="1"/>
  <c r="Q2681" i="3" s="1"/>
  <c r="C2682" i="3"/>
  <c r="P2682" i="3" s="1"/>
  <c r="Q2682" i="3" s="1"/>
  <c r="C2683" i="3"/>
  <c r="P2683" i="3" s="1"/>
  <c r="Q2683" i="3" s="1"/>
  <c r="C2684" i="3"/>
  <c r="P2684" i="3" s="1"/>
  <c r="Q2684" i="3" s="1"/>
  <c r="C2685" i="3"/>
  <c r="P2685" i="3" s="1"/>
  <c r="Q2685" i="3" s="1"/>
  <c r="C2686" i="3"/>
  <c r="P2686" i="3" s="1"/>
  <c r="Q2686" i="3" s="1"/>
  <c r="C2687" i="3"/>
  <c r="P2687" i="3" s="1"/>
  <c r="Q2687" i="3" s="1"/>
  <c r="C2688" i="3"/>
  <c r="P2688" i="3" s="1"/>
  <c r="Q2688" i="3" s="1"/>
  <c r="C2689" i="3"/>
  <c r="P2689" i="3" s="1"/>
  <c r="Q2689" i="3" s="1"/>
  <c r="C2690" i="3"/>
  <c r="P2690" i="3" s="1"/>
  <c r="Q2690" i="3" s="1"/>
  <c r="C2691" i="3"/>
  <c r="P2691" i="3" s="1"/>
  <c r="Q2691" i="3" s="1"/>
  <c r="C2692" i="3"/>
  <c r="P2692" i="3" s="1"/>
  <c r="Q2692" i="3" s="1"/>
  <c r="C2693" i="3"/>
  <c r="P2693" i="3" s="1"/>
  <c r="Q2693" i="3" s="1"/>
  <c r="C2694" i="3"/>
  <c r="P2694" i="3" s="1"/>
  <c r="Q2694" i="3" s="1"/>
  <c r="C2695" i="3"/>
  <c r="P2695" i="3" s="1"/>
  <c r="Q2695" i="3" s="1"/>
  <c r="C2696" i="3"/>
  <c r="P2696" i="3" s="1"/>
  <c r="Q2696" i="3" s="1"/>
  <c r="C2697" i="3"/>
  <c r="P2697" i="3" s="1"/>
  <c r="Q2697" i="3" s="1"/>
  <c r="C2698" i="3"/>
  <c r="P2698" i="3" s="1"/>
  <c r="Q2698" i="3" s="1"/>
  <c r="C2699" i="3"/>
  <c r="P2699" i="3" s="1"/>
  <c r="Q2699" i="3" s="1"/>
  <c r="C2700" i="3"/>
  <c r="P2700" i="3" s="1"/>
  <c r="Q2700" i="3" s="1"/>
  <c r="C2701" i="3"/>
  <c r="P2701" i="3" s="1"/>
  <c r="Q2701" i="3" s="1"/>
  <c r="C2702" i="3"/>
  <c r="P2702" i="3" s="1"/>
  <c r="Q2702" i="3" s="1"/>
  <c r="C2703" i="3"/>
  <c r="P2703" i="3" s="1"/>
  <c r="Q2703" i="3" s="1"/>
  <c r="C2704" i="3"/>
  <c r="P2704" i="3" s="1"/>
  <c r="Q2704" i="3" s="1"/>
  <c r="C2705" i="3"/>
  <c r="P2705" i="3" s="1"/>
  <c r="Q2705" i="3" s="1"/>
  <c r="C2706" i="3"/>
  <c r="P2706" i="3" s="1"/>
  <c r="Q2706" i="3" s="1"/>
  <c r="C2707" i="3"/>
  <c r="P2707" i="3" s="1"/>
  <c r="Q2707" i="3" s="1"/>
  <c r="C2708" i="3"/>
  <c r="P2708" i="3" s="1"/>
  <c r="Q2708" i="3" s="1"/>
  <c r="C2709" i="3"/>
  <c r="P2709" i="3" s="1"/>
  <c r="Q2709" i="3" s="1"/>
  <c r="C2710" i="3"/>
  <c r="P2710" i="3" s="1"/>
  <c r="Q2710" i="3" s="1"/>
  <c r="C2711" i="3"/>
  <c r="P2711" i="3" s="1"/>
  <c r="Q2711" i="3" s="1"/>
  <c r="C2712" i="3"/>
  <c r="P2712" i="3" s="1"/>
  <c r="Q2712" i="3" s="1"/>
  <c r="C2713" i="3"/>
  <c r="P2713" i="3" s="1"/>
  <c r="Q2713" i="3" s="1"/>
  <c r="C2714" i="3"/>
  <c r="P2714" i="3" s="1"/>
  <c r="Q2714" i="3" s="1"/>
  <c r="C2715" i="3"/>
  <c r="P2715" i="3" s="1"/>
  <c r="Q2715" i="3" s="1"/>
  <c r="C2716" i="3"/>
  <c r="P2716" i="3" s="1"/>
  <c r="Q2716" i="3" s="1"/>
  <c r="C2717" i="3"/>
  <c r="P2717" i="3" s="1"/>
  <c r="Q2717" i="3" s="1"/>
  <c r="C2718" i="3"/>
  <c r="P2718" i="3" s="1"/>
  <c r="Q2718" i="3" s="1"/>
  <c r="C2719" i="3"/>
  <c r="P2719" i="3" s="1"/>
  <c r="Q2719" i="3" s="1"/>
  <c r="C2720" i="3"/>
  <c r="P2720" i="3" s="1"/>
  <c r="Q2720" i="3" s="1"/>
  <c r="C2721" i="3"/>
  <c r="P2721" i="3" s="1"/>
  <c r="Q2721" i="3" s="1"/>
  <c r="C2722" i="3"/>
  <c r="P2722" i="3" s="1"/>
  <c r="Q2722" i="3" s="1"/>
  <c r="C2723" i="3"/>
  <c r="P2723" i="3" s="1"/>
  <c r="Q2723" i="3" s="1"/>
  <c r="C2724" i="3"/>
  <c r="P2724" i="3" s="1"/>
  <c r="Q2724" i="3" s="1"/>
  <c r="C2725" i="3"/>
  <c r="P2725" i="3" s="1"/>
  <c r="Q2725" i="3" s="1"/>
  <c r="C2726" i="3"/>
  <c r="P2726" i="3" s="1"/>
  <c r="Q2726" i="3" s="1"/>
  <c r="C2727" i="3"/>
  <c r="P2727" i="3" s="1"/>
  <c r="Q2727" i="3" s="1"/>
  <c r="C2728" i="3"/>
  <c r="P2728" i="3" s="1"/>
  <c r="Q2728" i="3" s="1"/>
  <c r="C2729" i="3"/>
  <c r="P2729" i="3" s="1"/>
  <c r="Q2729" i="3" s="1"/>
  <c r="C2730" i="3"/>
  <c r="P2730" i="3" s="1"/>
  <c r="Q2730" i="3" s="1"/>
  <c r="C2731" i="3"/>
  <c r="P2731" i="3" s="1"/>
  <c r="Q2731" i="3" s="1"/>
  <c r="C2732" i="3"/>
  <c r="P2732" i="3" s="1"/>
  <c r="Q2732" i="3" s="1"/>
  <c r="C2733" i="3"/>
  <c r="P2733" i="3" s="1"/>
  <c r="Q2733" i="3" s="1"/>
  <c r="C2734" i="3"/>
  <c r="P2734" i="3" s="1"/>
  <c r="Q2734" i="3" s="1"/>
  <c r="C2735" i="3"/>
  <c r="P2735" i="3" s="1"/>
  <c r="Q2735" i="3" s="1"/>
  <c r="C2736" i="3"/>
  <c r="P2736" i="3" s="1"/>
  <c r="Q2736" i="3" s="1"/>
  <c r="C2737" i="3"/>
  <c r="C2738" i="3"/>
  <c r="P2738" i="3" s="1"/>
  <c r="Q2738" i="3" s="1"/>
  <c r="C2739" i="3"/>
  <c r="P2739" i="3" s="1"/>
  <c r="Q2739" i="3" s="1"/>
  <c r="C2740" i="3"/>
  <c r="P2740" i="3" s="1"/>
  <c r="Q2740" i="3" s="1"/>
  <c r="C2741" i="3"/>
  <c r="P2741" i="3" s="1"/>
  <c r="Q2741" i="3" s="1"/>
  <c r="C2742" i="3"/>
  <c r="P2742" i="3" s="1"/>
  <c r="Q2742" i="3" s="1"/>
  <c r="C2743" i="3"/>
  <c r="P2743" i="3" s="1"/>
  <c r="Q2743" i="3" s="1"/>
  <c r="C2744" i="3"/>
  <c r="P2744" i="3" s="1"/>
  <c r="Q2744" i="3" s="1"/>
  <c r="C2745" i="3"/>
  <c r="P2745" i="3" s="1"/>
  <c r="Q2745" i="3" s="1"/>
  <c r="C2746" i="3"/>
  <c r="P2746" i="3" s="1"/>
  <c r="Q2746" i="3" s="1"/>
  <c r="C2747" i="3"/>
  <c r="P2747" i="3" s="1"/>
  <c r="Q2747" i="3" s="1"/>
  <c r="C2748" i="3"/>
  <c r="P2748" i="3" s="1"/>
  <c r="Q2748" i="3" s="1"/>
  <c r="C2749" i="3"/>
  <c r="P2749" i="3" s="1"/>
  <c r="Q2749" i="3" s="1"/>
  <c r="C2750" i="3"/>
  <c r="P2750" i="3" s="1"/>
  <c r="Q2750" i="3" s="1"/>
  <c r="C2751" i="3"/>
  <c r="P2751" i="3" s="1"/>
  <c r="Q2751" i="3" s="1"/>
  <c r="C2752" i="3"/>
  <c r="P2752" i="3" s="1"/>
  <c r="Q2752" i="3" s="1"/>
  <c r="C2753" i="3"/>
  <c r="P2753" i="3" s="1"/>
  <c r="Q2753" i="3" s="1"/>
  <c r="C2754" i="3"/>
  <c r="P2754" i="3" s="1"/>
  <c r="Q2754" i="3" s="1"/>
  <c r="C2755" i="3"/>
  <c r="P2755" i="3" s="1"/>
  <c r="Q2755" i="3" s="1"/>
  <c r="C2756" i="3"/>
  <c r="P2756" i="3" s="1"/>
  <c r="Q2756" i="3" s="1"/>
  <c r="C2757" i="3"/>
  <c r="P2757" i="3" s="1"/>
  <c r="Q2757" i="3" s="1"/>
  <c r="C2758" i="3"/>
  <c r="P2758" i="3" s="1"/>
  <c r="Q2758" i="3" s="1"/>
  <c r="C2759" i="3"/>
  <c r="P2759" i="3" s="1"/>
  <c r="Q2759" i="3" s="1"/>
  <c r="C2760" i="3"/>
  <c r="P2760" i="3" s="1"/>
  <c r="Q2760" i="3" s="1"/>
  <c r="C2761" i="3"/>
  <c r="P2761" i="3" s="1"/>
  <c r="Q2761" i="3" s="1"/>
  <c r="C2762" i="3"/>
  <c r="P2762" i="3" s="1"/>
  <c r="Q2762" i="3" s="1"/>
  <c r="C2763" i="3"/>
  <c r="P2763" i="3" s="1"/>
  <c r="Q2763" i="3" s="1"/>
  <c r="C2764" i="3"/>
  <c r="P2764" i="3" s="1"/>
  <c r="Q2764" i="3" s="1"/>
  <c r="C2765" i="3"/>
  <c r="P2765" i="3" s="1"/>
  <c r="Q2765" i="3" s="1"/>
  <c r="C2766" i="3"/>
  <c r="P2766" i="3" s="1"/>
  <c r="Q2766" i="3" s="1"/>
  <c r="C2767" i="3"/>
  <c r="P2767" i="3" s="1"/>
  <c r="Q2767" i="3" s="1"/>
  <c r="C2768" i="3"/>
  <c r="P2768" i="3" s="1"/>
  <c r="Q2768" i="3" s="1"/>
  <c r="C2769" i="3"/>
  <c r="P2769" i="3" s="1"/>
  <c r="Q2769" i="3" s="1"/>
  <c r="C2770" i="3"/>
  <c r="P2770" i="3" s="1"/>
  <c r="Q2770" i="3" s="1"/>
  <c r="C2771" i="3"/>
  <c r="P2771" i="3" s="1"/>
  <c r="Q2771" i="3" s="1"/>
  <c r="C2772" i="3"/>
  <c r="P2772" i="3" s="1"/>
  <c r="Q2772" i="3" s="1"/>
  <c r="C2773" i="3"/>
  <c r="P2773" i="3" s="1"/>
  <c r="Q2773" i="3" s="1"/>
  <c r="C2774" i="3"/>
  <c r="P2774" i="3" s="1"/>
  <c r="Q2774" i="3" s="1"/>
  <c r="C2775" i="3"/>
  <c r="P2775" i="3" s="1"/>
  <c r="Q2775" i="3" s="1"/>
  <c r="C2776" i="3"/>
  <c r="P2776" i="3" s="1"/>
  <c r="Q2776" i="3" s="1"/>
  <c r="C2777" i="3"/>
  <c r="P2777" i="3" s="1"/>
  <c r="Q2777" i="3" s="1"/>
  <c r="C2778" i="3"/>
  <c r="P2778" i="3" s="1"/>
  <c r="Q2778" i="3" s="1"/>
  <c r="C2779" i="3"/>
  <c r="P2779" i="3" s="1"/>
  <c r="Q2779" i="3" s="1"/>
  <c r="C2780" i="3"/>
  <c r="P2780" i="3" s="1"/>
  <c r="Q2780" i="3" s="1"/>
  <c r="C2781" i="3"/>
  <c r="P2781" i="3" s="1"/>
  <c r="Q2781" i="3" s="1"/>
  <c r="C2782" i="3"/>
  <c r="P2782" i="3" s="1"/>
  <c r="Q2782" i="3" s="1"/>
  <c r="C2783" i="3"/>
  <c r="P2783" i="3" s="1"/>
  <c r="Q2783" i="3" s="1"/>
  <c r="C2784" i="3"/>
  <c r="P2784" i="3" s="1"/>
  <c r="Q2784" i="3" s="1"/>
  <c r="C2785" i="3"/>
  <c r="P2785" i="3" s="1"/>
  <c r="Q2785" i="3" s="1"/>
  <c r="C2786" i="3"/>
  <c r="P2786" i="3" s="1"/>
  <c r="Q2786" i="3" s="1"/>
  <c r="C2787" i="3"/>
  <c r="P2787" i="3" s="1"/>
  <c r="Q2787" i="3" s="1"/>
  <c r="C2788" i="3"/>
  <c r="P2788" i="3" s="1"/>
  <c r="Q2788" i="3" s="1"/>
  <c r="C2789" i="3"/>
  <c r="P2789" i="3" s="1"/>
  <c r="Q2789" i="3" s="1"/>
  <c r="C2790" i="3"/>
  <c r="P2790" i="3" s="1"/>
  <c r="Q2790" i="3" s="1"/>
  <c r="C2791" i="3"/>
  <c r="P2791" i="3" s="1"/>
  <c r="Q2791" i="3" s="1"/>
  <c r="C2792" i="3"/>
  <c r="P2792" i="3" s="1"/>
  <c r="Q2792" i="3" s="1"/>
  <c r="C2793" i="3"/>
  <c r="P2793" i="3" s="1"/>
  <c r="Q2793" i="3" s="1"/>
  <c r="C2794" i="3"/>
  <c r="P2794" i="3" s="1"/>
  <c r="Q2794" i="3" s="1"/>
  <c r="C2795" i="3"/>
  <c r="P2795" i="3" s="1"/>
  <c r="Q2795" i="3" s="1"/>
  <c r="C2796" i="3"/>
  <c r="P2796" i="3" s="1"/>
  <c r="Q2796" i="3" s="1"/>
  <c r="C2797" i="3"/>
  <c r="P2797" i="3" s="1"/>
  <c r="Q2797" i="3" s="1"/>
  <c r="C2798" i="3"/>
  <c r="P2798" i="3" s="1"/>
  <c r="Q2798" i="3" s="1"/>
  <c r="C2799" i="3"/>
  <c r="P2799" i="3" s="1"/>
  <c r="Q2799" i="3" s="1"/>
  <c r="C2800" i="3"/>
  <c r="P2800" i="3" s="1"/>
  <c r="Q2800" i="3" s="1"/>
  <c r="C2801" i="3"/>
  <c r="P2801" i="3" s="1"/>
  <c r="Q2801" i="3" s="1"/>
  <c r="C2802" i="3"/>
  <c r="P2802" i="3" s="1"/>
  <c r="Q2802" i="3" s="1"/>
  <c r="C2803" i="3"/>
  <c r="P2803" i="3" s="1"/>
  <c r="Q2803" i="3" s="1"/>
  <c r="C2804" i="3"/>
  <c r="P2804" i="3" s="1"/>
  <c r="Q2804" i="3" s="1"/>
  <c r="C2805" i="3"/>
  <c r="P2805" i="3" s="1"/>
  <c r="Q2805" i="3" s="1"/>
  <c r="C2806" i="3"/>
  <c r="P2806" i="3" s="1"/>
  <c r="Q2806" i="3" s="1"/>
  <c r="C2807" i="3"/>
  <c r="P2807" i="3" s="1"/>
  <c r="Q2807" i="3" s="1"/>
  <c r="C2808" i="3"/>
  <c r="P2808" i="3" s="1"/>
  <c r="Q2808" i="3" s="1"/>
  <c r="C2809" i="3"/>
  <c r="P2809" i="3" s="1"/>
  <c r="Q2809" i="3" s="1"/>
  <c r="C2810" i="3"/>
  <c r="P2810" i="3" s="1"/>
  <c r="Q2810" i="3" s="1"/>
  <c r="C2811" i="3"/>
  <c r="P2811" i="3" s="1"/>
  <c r="Q2811" i="3" s="1"/>
  <c r="C2812" i="3"/>
  <c r="P2812" i="3" s="1"/>
  <c r="Q2812" i="3" s="1"/>
  <c r="C2813" i="3"/>
  <c r="P2813" i="3" s="1"/>
  <c r="Q2813" i="3" s="1"/>
  <c r="C2814" i="3"/>
  <c r="P2814" i="3" s="1"/>
  <c r="Q2814" i="3" s="1"/>
  <c r="C2815" i="3"/>
  <c r="P2815" i="3" s="1"/>
  <c r="Q2815" i="3" s="1"/>
  <c r="C2816" i="3"/>
  <c r="P2816" i="3" s="1"/>
  <c r="Q2816" i="3" s="1"/>
  <c r="C2817" i="3"/>
  <c r="P2817" i="3" s="1"/>
  <c r="Q2817" i="3" s="1"/>
  <c r="C2818" i="3"/>
  <c r="P2818" i="3" s="1"/>
  <c r="Q2818" i="3" s="1"/>
  <c r="C2819" i="3"/>
  <c r="P2819" i="3" s="1"/>
  <c r="Q2819" i="3" s="1"/>
  <c r="C2820" i="3"/>
  <c r="P2820" i="3" s="1"/>
  <c r="Q2820" i="3" s="1"/>
  <c r="C2821" i="3"/>
  <c r="C2822" i="3"/>
  <c r="P2822" i="3" s="1"/>
  <c r="Q2822" i="3" s="1"/>
  <c r="C2823" i="3"/>
  <c r="P2823" i="3" s="1"/>
  <c r="Q2823" i="3" s="1"/>
  <c r="C2824" i="3"/>
  <c r="P2824" i="3" s="1"/>
  <c r="Q2824" i="3" s="1"/>
  <c r="C2825" i="3"/>
  <c r="P2825" i="3" s="1"/>
  <c r="Q2825" i="3" s="1"/>
  <c r="C2826" i="3"/>
  <c r="P2826" i="3" s="1"/>
  <c r="Q2826" i="3" s="1"/>
  <c r="C2827" i="3"/>
  <c r="P2827" i="3" s="1"/>
  <c r="Q2827" i="3" s="1"/>
  <c r="C2828" i="3"/>
  <c r="P2828" i="3" s="1"/>
  <c r="Q2828" i="3" s="1"/>
  <c r="C2829" i="3"/>
  <c r="P2829" i="3" s="1"/>
  <c r="Q2829" i="3" s="1"/>
  <c r="C2830" i="3"/>
  <c r="P2830" i="3" s="1"/>
  <c r="Q2830" i="3" s="1"/>
  <c r="C2831" i="3"/>
  <c r="P2831" i="3" s="1"/>
  <c r="Q2831" i="3" s="1"/>
  <c r="C2832" i="3"/>
  <c r="P2832" i="3" s="1"/>
  <c r="Q2832" i="3" s="1"/>
  <c r="C2833" i="3"/>
  <c r="P2833" i="3" s="1"/>
  <c r="Q2833" i="3" s="1"/>
  <c r="C2834" i="3"/>
  <c r="P2834" i="3" s="1"/>
  <c r="Q2834" i="3" s="1"/>
  <c r="C2835" i="3"/>
  <c r="P2835" i="3" s="1"/>
  <c r="Q2835" i="3" s="1"/>
  <c r="C2836" i="3"/>
  <c r="P2836" i="3" s="1"/>
  <c r="Q2836" i="3" s="1"/>
  <c r="C2837" i="3"/>
  <c r="P2837" i="3" s="1"/>
  <c r="Q2837" i="3" s="1"/>
  <c r="C2838" i="3"/>
  <c r="C2839" i="3"/>
  <c r="P2839" i="3" s="1"/>
  <c r="Q2839" i="3" s="1"/>
  <c r="C2840" i="3"/>
  <c r="P2840" i="3" s="1"/>
  <c r="Q2840" i="3" s="1"/>
  <c r="C2841" i="3"/>
  <c r="P2841" i="3" s="1"/>
  <c r="Q2841" i="3" s="1"/>
  <c r="C2842" i="3"/>
  <c r="P2842" i="3" s="1"/>
  <c r="Q2842" i="3" s="1"/>
  <c r="C2843" i="3"/>
  <c r="P2843" i="3" s="1"/>
  <c r="Q2843" i="3" s="1"/>
  <c r="C2844" i="3"/>
  <c r="P2844" i="3" s="1"/>
  <c r="Q2844" i="3" s="1"/>
  <c r="C2845" i="3"/>
  <c r="P2845" i="3" s="1"/>
  <c r="Q2845" i="3" s="1"/>
  <c r="C2846" i="3"/>
  <c r="C2847" i="3"/>
  <c r="P2847" i="3" s="1"/>
  <c r="Q2847" i="3" s="1"/>
  <c r="C2848" i="3"/>
  <c r="P2848" i="3" s="1"/>
  <c r="Q2848" i="3" s="1"/>
  <c r="C2849" i="3"/>
  <c r="P2849" i="3" s="1"/>
  <c r="Q2849" i="3" s="1"/>
  <c r="C2850" i="3"/>
  <c r="P2850" i="3" s="1"/>
  <c r="Q2850" i="3" s="1"/>
  <c r="C2851" i="3"/>
  <c r="P2851" i="3" s="1"/>
  <c r="Q2851" i="3" s="1"/>
  <c r="C2852" i="3"/>
  <c r="P2852" i="3" s="1"/>
  <c r="Q2852" i="3" s="1"/>
  <c r="C2853" i="3"/>
  <c r="P2853" i="3" s="1"/>
  <c r="Q2853" i="3" s="1"/>
  <c r="C2854" i="3"/>
  <c r="P2854" i="3" s="1"/>
  <c r="Q2854" i="3" s="1"/>
  <c r="C2855" i="3"/>
  <c r="P2855" i="3" s="1"/>
  <c r="Q2855" i="3" s="1"/>
  <c r="C2856" i="3"/>
  <c r="P2856" i="3" s="1"/>
  <c r="Q2856" i="3" s="1"/>
  <c r="C2857" i="3"/>
  <c r="P2857" i="3" s="1"/>
  <c r="Q2857" i="3" s="1"/>
  <c r="C2858" i="3"/>
  <c r="P2858" i="3" s="1"/>
  <c r="Q2858" i="3" s="1"/>
  <c r="C2859" i="3"/>
  <c r="P2859" i="3" s="1"/>
  <c r="Q2859" i="3" s="1"/>
  <c r="C2860" i="3"/>
  <c r="P2860" i="3" s="1"/>
  <c r="Q2860" i="3" s="1"/>
  <c r="C2861" i="3"/>
  <c r="P2861" i="3" s="1"/>
  <c r="Q2861" i="3" s="1"/>
  <c r="C2862" i="3"/>
  <c r="P2862" i="3" s="1"/>
  <c r="Q2862" i="3" s="1"/>
  <c r="C2863" i="3"/>
  <c r="P2863" i="3" s="1"/>
  <c r="Q2863" i="3" s="1"/>
  <c r="C2864" i="3"/>
  <c r="P2864" i="3" s="1"/>
  <c r="Q2864" i="3" s="1"/>
  <c r="C2865" i="3"/>
  <c r="P2865" i="3" s="1"/>
  <c r="Q2865" i="3" s="1"/>
  <c r="C2866" i="3"/>
  <c r="P2866" i="3" s="1"/>
  <c r="Q2866" i="3" s="1"/>
  <c r="C2867" i="3"/>
  <c r="P2867" i="3" s="1"/>
  <c r="Q2867" i="3" s="1"/>
  <c r="C2868" i="3"/>
  <c r="P2868" i="3" s="1"/>
  <c r="Q2868" i="3" s="1"/>
  <c r="C2869" i="3"/>
  <c r="P2869" i="3" s="1"/>
  <c r="Q2869" i="3" s="1"/>
  <c r="C2870" i="3"/>
  <c r="P2870" i="3" s="1"/>
  <c r="Q2870" i="3" s="1"/>
  <c r="C2871" i="3"/>
  <c r="P2871" i="3" s="1"/>
  <c r="Q2871" i="3" s="1"/>
  <c r="C2872" i="3"/>
  <c r="P2872" i="3" s="1"/>
  <c r="Q2872" i="3" s="1"/>
  <c r="C2873" i="3"/>
  <c r="P2873" i="3" s="1"/>
  <c r="Q2873" i="3" s="1"/>
  <c r="C2874" i="3"/>
  <c r="P2874" i="3" s="1"/>
  <c r="Q2874" i="3" s="1"/>
  <c r="C2875" i="3"/>
  <c r="P2875" i="3" s="1"/>
  <c r="Q2875" i="3" s="1"/>
  <c r="C2876" i="3"/>
  <c r="P2876" i="3" s="1"/>
  <c r="Q2876" i="3" s="1"/>
  <c r="C2877" i="3"/>
  <c r="P2877" i="3" s="1"/>
  <c r="Q2877" i="3" s="1"/>
  <c r="C2878" i="3"/>
  <c r="P2878" i="3" s="1"/>
  <c r="Q2878" i="3" s="1"/>
  <c r="C2879" i="3"/>
  <c r="P2879" i="3" s="1"/>
  <c r="Q2879" i="3" s="1"/>
  <c r="C2880" i="3"/>
  <c r="P2880" i="3" s="1"/>
  <c r="Q2880" i="3" s="1"/>
  <c r="C2881" i="3"/>
  <c r="P2881" i="3" s="1"/>
  <c r="Q2881" i="3" s="1"/>
  <c r="C2882" i="3"/>
  <c r="P2882" i="3" s="1"/>
  <c r="Q2882" i="3" s="1"/>
  <c r="C2883" i="3"/>
  <c r="P2883" i="3" s="1"/>
  <c r="Q2883" i="3" s="1"/>
  <c r="C2884" i="3"/>
  <c r="P2884" i="3" s="1"/>
  <c r="Q2884" i="3" s="1"/>
  <c r="C2885" i="3"/>
  <c r="P2885" i="3" s="1"/>
  <c r="Q2885" i="3" s="1"/>
  <c r="C2886" i="3"/>
  <c r="P2886" i="3" s="1"/>
  <c r="Q2886" i="3" s="1"/>
  <c r="C2887" i="3"/>
  <c r="P2887" i="3" s="1"/>
  <c r="Q2887" i="3" s="1"/>
  <c r="C2888" i="3"/>
  <c r="P2888" i="3" s="1"/>
  <c r="Q2888" i="3" s="1"/>
  <c r="C2889" i="3"/>
  <c r="P2889" i="3" s="1"/>
  <c r="Q2889" i="3" s="1"/>
  <c r="C2890" i="3"/>
  <c r="C2891" i="3"/>
  <c r="P2891" i="3" s="1"/>
  <c r="Q2891" i="3" s="1"/>
  <c r="C2892" i="3"/>
  <c r="P2892" i="3" s="1"/>
  <c r="Q2892" i="3" s="1"/>
  <c r="C2893" i="3"/>
  <c r="P2893" i="3" s="1"/>
  <c r="Q2893" i="3" s="1"/>
  <c r="C2894" i="3"/>
  <c r="P2894" i="3" s="1"/>
  <c r="Q2894" i="3" s="1"/>
  <c r="C2895" i="3"/>
  <c r="P2895" i="3" s="1"/>
  <c r="Q2895" i="3" s="1"/>
  <c r="C2896" i="3"/>
  <c r="P2896" i="3" s="1"/>
  <c r="Q2896" i="3" s="1"/>
  <c r="C2897" i="3"/>
  <c r="P2897" i="3" s="1"/>
  <c r="Q2897" i="3" s="1"/>
  <c r="C2898" i="3"/>
  <c r="P2898" i="3" s="1"/>
  <c r="Q2898" i="3" s="1"/>
  <c r="C2899" i="3"/>
  <c r="P2899" i="3" s="1"/>
  <c r="Q2899" i="3" s="1"/>
  <c r="C2900" i="3"/>
  <c r="P2900" i="3" s="1"/>
  <c r="Q2900" i="3" s="1"/>
  <c r="C2901" i="3"/>
  <c r="P2901" i="3" s="1"/>
  <c r="Q2901" i="3" s="1"/>
  <c r="C2902" i="3"/>
  <c r="P2902" i="3" s="1"/>
  <c r="Q2902" i="3" s="1"/>
  <c r="C2903" i="3"/>
  <c r="P2903" i="3" s="1"/>
  <c r="Q2903" i="3" s="1"/>
  <c r="C2904" i="3"/>
  <c r="P2904" i="3" s="1"/>
  <c r="Q2904" i="3" s="1"/>
  <c r="C2905" i="3"/>
  <c r="P2905" i="3" s="1"/>
  <c r="Q2905" i="3" s="1"/>
  <c r="C2906" i="3"/>
  <c r="P2906" i="3" s="1"/>
  <c r="Q2906" i="3" s="1"/>
  <c r="C2907" i="3"/>
  <c r="P2907" i="3" s="1"/>
  <c r="Q2907" i="3" s="1"/>
  <c r="C2908" i="3"/>
  <c r="P2908" i="3" s="1"/>
  <c r="Q2908" i="3" s="1"/>
  <c r="C2909" i="3"/>
  <c r="P2909" i="3" s="1"/>
  <c r="Q2909" i="3" s="1"/>
  <c r="C2910" i="3"/>
  <c r="P2910" i="3" s="1"/>
  <c r="Q2910" i="3" s="1"/>
  <c r="C2911" i="3"/>
  <c r="P2911" i="3" s="1"/>
  <c r="Q2911" i="3" s="1"/>
  <c r="C2912" i="3"/>
  <c r="P2912" i="3" s="1"/>
  <c r="Q2912" i="3" s="1"/>
  <c r="C2913" i="3"/>
  <c r="P2913" i="3" s="1"/>
  <c r="Q2913" i="3" s="1"/>
  <c r="C2914" i="3"/>
  <c r="P2914" i="3" s="1"/>
  <c r="Q2914" i="3" s="1"/>
  <c r="C2915" i="3"/>
  <c r="P2915" i="3" s="1"/>
  <c r="Q2915" i="3" s="1"/>
  <c r="C2916" i="3"/>
  <c r="P2916" i="3" s="1"/>
  <c r="Q2916" i="3" s="1"/>
  <c r="C2917" i="3"/>
  <c r="P2917" i="3" s="1"/>
  <c r="Q2917" i="3" s="1"/>
  <c r="C2918" i="3"/>
  <c r="P2918" i="3" s="1"/>
  <c r="Q2918" i="3" s="1"/>
  <c r="C2919" i="3"/>
  <c r="P2919" i="3" s="1"/>
  <c r="Q2919" i="3" s="1"/>
  <c r="C2920" i="3"/>
  <c r="P2920" i="3" s="1"/>
  <c r="Q2920" i="3" s="1"/>
  <c r="C2921" i="3"/>
  <c r="P2921" i="3" s="1"/>
  <c r="Q2921" i="3" s="1"/>
  <c r="C2922" i="3"/>
  <c r="P2922" i="3" s="1"/>
  <c r="Q2922" i="3" s="1"/>
  <c r="C2923" i="3"/>
  <c r="P2923" i="3" s="1"/>
  <c r="Q2923" i="3" s="1"/>
  <c r="C2924" i="3"/>
  <c r="P2924" i="3" s="1"/>
  <c r="Q2924" i="3" s="1"/>
  <c r="C2925" i="3"/>
  <c r="P2925" i="3" s="1"/>
  <c r="Q2925" i="3" s="1"/>
  <c r="C2926" i="3"/>
  <c r="P2926" i="3" s="1"/>
  <c r="Q2926" i="3" s="1"/>
  <c r="C2927" i="3"/>
  <c r="P2927" i="3" s="1"/>
  <c r="Q2927" i="3" s="1"/>
  <c r="C2928" i="3"/>
  <c r="P2928" i="3" s="1"/>
  <c r="Q2928" i="3" s="1"/>
  <c r="C2929" i="3"/>
  <c r="P2929" i="3" s="1"/>
  <c r="Q2929" i="3" s="1"/>
  <c r="C2930" i="3"/>
  <c r="P2930" i="3" s="1"/>
  <c r="Q2930" i="3" s="1"/>
  <c r="C2931" i="3"/>
  <c r="P2931" i="3" s="1"/>
  <c r="Q2931" i="3" s="1"/>
  <c r="C2932" i="3"/>
  <c r="P2932" i="3" s="1"/>
  <c r="Q2932" i="3" s="1"/>
  <c r="C2933" i="3"/>
  <c r="C2934" i="3"/>
  <c r="P2934" i="3" s="1"/>
  <c r="Q2934" i="3" s="1"/>
  <c r="C2935" i="3"/>
  <c r="P2935" i="3" s="1"/>
  <c r="Q2935" i="3" s="1"/>
  <c r="C2936" i="3"/>
  <c r="P2936" i="3" s="1"/>
  <c r="Q2936" i="3" s="1"/>
  <c r="C2937" i="3"/>
  <c r="P2937" i="3" s="1"/>
  <c r="Q2937" i="3" s="1"/>
  <c r="C2938" i="3"/>
  <c r="P2938" i="3" s="1"/>
  <c r="Q2938" i="3" s="1"/>
  <c r="C2939" i="3"/>
  <c r="P2939" i="3" s="1"/>
  <c r="Q2939" i="3" s="1"/>
  <c r="C2940" i="3"/>
  <c r="P2940" i="3" s="1"/>
  <c r="Q2940" i="3" s="1"/>
  <c r="C2941" i="3"/>
  <c r="P2941" i="3" s="1"/>
  <c r="Q2941" i="3" s="1"/>
  <c r="C2942" i="3"/>
  <c r="P2942" i="3" s="1"/>
  <c r="Q2942" i="3" s="1"/>
  <c r="C2943" i="3"/>
  <c r="P2943" i="3" s="1"/>
  <c r="Q2943" i="3" s="1"/>
  <c r="C2944" i="3"/>
  <c r="P2944" i="3" s="1"/>
  <c r="Q2944" i="3" s="1"/>
  <c r="C2945" i="3"/>
  <c r="P2945" i="3" s="1"/>
  <c r="Q2945" i="3" s="1"/>
  <c r="C2946" i="3"/>
  <c r="P2946" i="3" s="1"/>
  <c r="Q2946" i="3" s="1"/>
  <c r="C2947" i="3"/>
  <c r="P2947" i="3" s="1"/>
  <c r="Q2947" i="3" s="1"/>
  <c r="C2948" i="3"/>
  <c r="P2948" i="3" s="1"/>
  <c r="Q2948" i="3" s="1"/>
  <c r="C2949" i="3"/>
  <c r="P2949" i="3" s="1"/>
  <c r="Q2949" i="3" s="1"/>
  <c r="C2950" i="3"/>
  <c r="P2950" i="3" s="1"/>
  <c r="Q2950" i="3" s="1"/>
  <c r="C2951" i="3"/>
  <c r="P2951" i="3" s="1"/>
  <c r="Q2951" i="3" s="1"/>
  <c r="C2952" i="3"/>
  <c r="P2952" i="3" s="1"/>
  <c r="Q2952" i="3" s="1"/>
  <c r="C2953" i="3"/>
  <c r="P2953" i="3" s="1"/>
  <c r="Q2953" i="3" s="1"/>
  <c r="C2954" i="3"/>
  <c r="P2954" i="3" s="1"/>
  <c r="Q2954" i="3" s="1"/>
  <c r="C2955" i="3"/>
  <c r="P2955" i="3" s="1"/>
  <c r="Q2955" i="3" s="1"/>
  <c r="C2956" i="3"/>
  <c r="P2956" i="3" s="1"/>
  <c r="Q2956" i="3" s="1"/>
  <c r="C2957" i="3"/>
  <c r="P2957" i="3" s="1"/>
  <c r="Q2957" i="3" s="1"/>
  <c r="C2958" i="3"/>
  <c r="P2958" i="3" s="1"/>
  <c r="Q2958" i="3" s="1"/>
  <c r="C2959" i="3"/>
  <c r="P2959" i="3" s="1"/>
  <c r="Q2959" i="3" s="1"/>
  <c r="C2960" i="3"/>
  <c r="P2960" i="3" s="1"/>
  <c r="Q2960" i="3" s="1"/>
  <c r="C2961" i="3"/>
  <c r="C2962" i="3"/>
  <c r="P2962" i="3" s="1"/>
  <c r="Q2962" i="3" s="1"/>
  <c r="C2963" i="3"/>
  <c r="P2963" i="3" s="1"/>
  <c r="Q2963" i="3" s="1"/>
  <c r="C2964" i="3"/>
  <c r="P2964" i="3" s="1"/>
  <c r="Q2964" i="3" s="1"/>
  <c r="C2965" i="3"/>
  <c r="P2965" i="3" s="1"/>
  <c r="Q2965" i="3" s="1"/>
  <c r="C2966" i="3"/>
  <c r="P2966" i="3" s="1"/>
  <c r="Q2966" i="3" s="1"/>
  <c r="C2967" i="3"/>
  <c r="P2967" i="3" s="1"/>
  <c r="Q2967" i="3" s="1"/>
  <c r="C2968" i="3"/>
  <c r="P2968" i="3" s="1"/>
  <c r="Q2968" i="3" s="1"/>
  <c r="C2969" i="3"/>
  <c r="P2969" i="3" s="1"/>
  <c r="Q2969" i="3" s="1"/>
  <c r="C2970" i="3"/>
  <c r="P2970" i="3" s="1"/>
  <c r="Q2970" i="3" s="1"/>
  <c r="C2971" i="3"/>
  <c r="P2971" i="3" s="1"/>
  <c r="Q2971" i="3" s="1"/>
  <c r="C2972" i="3"/>
  <c r="P2972" i="3" s="1"/>
  <c r="Q2972" i="3" s="1"/>
  <c r="C2973" i="3"/>
  <c r="P2973" i="3" s="1"/>
  <c r="Q2973" i="3" s="1"/>
  <c r="C2974" i="3"/>
  <c r="P2974" i="3" s="1"/>
  <c r="Q2974" i="3" s="1"/>
  <c r="C2975" i="3"/>
  <c r="P2975" i="3" s="1"/>
  <c r="Q2975" i="3" s="1"/>
  <c r="C2976" i="3"/>
  <c r="P2976" i="3" s="1"/>
  <c r="Q2976" i="3" s="1"/>
  <c r="C2977" i="3"/>
  <c r="P2977" i="3" s="1"/>
  <c r="Q2977" i="3" s="1"/>
  <c r="C2978" i="3"/>
  <c r="P2978" i="3" s="1"/>
  <c r="Q2978" i="3" s="1"/>
  <c r="C2979" i="3"/>
  <c r="P2979" i="3" s="1"/>
  <c r="Q2979" i="3" s="1"/>
  <c r="C2980" i="3"/>
  <c r="P2980" i="3" s="1"/>
  <c r="Q2980" i="3" s="1"/>
  <c r="C2981" i="3"/>
  <c r="P2981" i="3" s="1"/>
  <c r="Q2981" i="3" s="1"/>
  <c r="C2982" i="3"/>
  <c r="P2982" i="3" s="1"/>
  <c r="Q2982" i="3" s="1"/>
  <c r="C2983" i="3"/>
  <c r="P2983" i="3" s="1"/>
  <c r="Q2983" i="3" s="1"/>
  <c r="C2984" i="3"/>
  <c r="P2984" i="3" s="1"/>
  <c r="Q2984" i="3" s="1"/>
  <c r="C2985" i="3"/>
  <c r="P2985" i="3" s="1"/>
  <c r="Q2985" i="3" s="1"/>
  <c r="C2986" i="3"/>
  <c r="P2986" i="3" s="1"/>
  <c r="Q2986" i="3" s="1"/>
  <c r="C2987" i="3"/>
  <c r="P2987" i="3" s="1"/>
  <c r="Q2987" i="3" s="1"/>
  <c r="C2988" i="3"/>
  <c r="P2988" i="3" s="1"/>
  <c r="Q2988" i="3" s="1"/>
  <c r="C2989" i="3"/>
  <c r="P2989" i="3" s="1"/>
  <c r="Q2989" i="3" s="1"/>
  <c r="C2990" i="3"/>
  <c r="P2990" i="3" s="1"/>
  <c r="Q2990" i="3" s="1"/>
  <c r="C2991" i="3"/>
  <c r="P2991" i="3" s="1"/>
  <c r="Q2991" i="3" s="1"/>
  <c r="C2992" i="3"/>
  <c r="P2992" i="3" s="1"/>
  <c r="Q2992" i="3" s="1"/>
  <c r="C2993" i="3"/>
  <c r="P2993" i="3" s="1"/>
  <c r="Q2993" i="3" s="1"/>
  <c r="C2994" i="3"/>
  <c r="P2994" i="3" s="1"/>
  <c r="Q2994" i="3" s="1"/>
  <c r="C2995" i="3"/>
  <c r="P2995" i="3" s="1"/>
  <c r="Q2995" i="3" s="1"/>
  <c r="C2996" i="3"/>
  <c r="P2996" i="3" s="1"/>
  <c r="Q2996" i="3" s="1"/>
  <c r="C2997" i="3"/>
  <c r="P2997" i="3" s="1"/>
  <c r="Q2997" i="3" s="1"/>
  <c r="C2998" i="3"/>
  <c r="P2998" i="3" s="1"/>
  <c r="Q2998" i="3" s="1"/>
  <c r="C2999" i="3"/>
  <c r="P2999" i="3" s="1"/>
  <c r="Q2999" i="3" s="1"/>
  <c r="C3000" i="3"/>
  <c r="P3000" i="3" s="1"/>
  <c r="Q3000" i="3" s="1"/>
  <c r="C3001" i="3"/>
  <c r="P3001" i="3" s="1"/>
  <c r="Q3001" i="3" s="1"/>
  <c r="C3002" i="3"/>
  <c r="P3002" i="3" s="1"/>
  <c r="Q3002" i="3" s="1"/>
  <c r="C3003" i="3"/>
  <c r="P3003" i="3" s="1"/>
  <c r="Q3003" i="3" s="1"/>
  <c r="C3004" i="3"/>
  <c r="P3004" i="3" s="1"/>
  <c r="Q3004" i="3" s="1"/>
  <c r="C3005" i="3"/>
  <c r="C3006" i="3"/>
  <c r="P3006" i="3" s="1"/>
  <c r="Q3006" i="3" s="1"/>
  <c r="C3007" i="3"/>
  <c r="P3007" i="3" s="1"/>
  <c r="Q3007" i="3" s="1"/>
  <c r="C3008" i="3"/>
  <c r="P3008" i="3" s="1"/>
  <c r="Q3008" i="3" s="1"/>
  <c r="C3009" i="3"/>
  <c r="P3009" i="3" s="1"/>
  <c r="Q3009" i="3" s="1"/>
  <c r="C3010" i="3"/>
  <c r="P3010" i="3" s="1"/>
  <c r="Q3010" i="3" s="1"/>
  <c r="C3011" i="3"/>
  <c r="P3011" i="3" s="1"/>
  <c r="Q3011" i="3" s="1"/>
  <c r="C3012" i="3"/>
  <c r="P3012" i="3" s="1"/>
  <c r="Q3012" i="3" s="1"/>
  <c r="C3013" i="3"/>
  <c r="P3013" i="3" s="1"/>
  <c r="Q3013" i="3" s="1"/>
  <c r="C3014" i="3"/>
  <c r="P3014" i="3" s="1"/>
  <c r="Q3014" i="3" s="1"/>
  <c r="C3015" i="3"/>
  <c r="P3015" i="3" s="1"/>
  <c r="Q3015" i="3" s="1"/>
  <c r="C3016" i="3"/>
  <c r="P3016" i="3" s="1"/>
  <c r="Q3016" i="3" s="1"/>
  <c r="C3017" i="3"/>
  <c r="P3017" i="3" s="1"/>
  <c r="Q3017" i="3" s="1"/>
  <c r="C3018" i="3"/>
  <c r="P3018" i="3" s="1"/>
  <c r="Q3018" i="3" s="1"/>
  <c r="C3019" i="3"/>
  <c r="P3019" i="3" s="1"/>
  <c r="Q3019" i="3" s="1"/>
  <c r="C3020" i="3"/>
  <c r="P3020" i="3" s="1"/>
  <c r="Q3020" i="3" s="1"/>
  <c r="C3021" i="3"/>
  <c r="P3021" i="3" s="1"/>
  <c r="Q3021" i="3" s="1"/>
  <c r="C3022" i="3"/>
  <c r="P3022" i="3" s="1"/>
  <c r="Q3022" i="3" s="1"/>
  <c r="C3023" i="3"/>
  <c r="P3023" i="3" s="1"/>
  <c r="Q3023" i="3" s="1"/>
  <c r="C3024" i="3"/>
  <c r="P3024" i="3" s="1"/>
  <c r="Q3024" i="3" s="1"/>
  <c r="C3025" i="3"/>
  <c r="P3025" i="3" s="1"/>
  <c r="Q3025" i="3" s="1"/>
  <c r="C3026" i="3"/>
  <c r="P3026" i="3" s="1"/>
  <c r="Q3026" i="3" s="1"/>
  <c r="C3027" i="3"/>
  <c r="P3027" i="3" s="1"/>
  <c r="Q3027" i="3" s="1"/>
  <c r="C3028" i="3"/>
  <c r="P3028" i="3" s="1"/>
  <c r="Q3028" i="3" s="1"/>
  <c r="C3029" i="3"/>
  <c r="P3029" i="3" s="1"/>
  <c r="Q3029" i="3" s="1"/>
  <c r="C3030" i="3"/>
  <c r="P3030" i="3" s="1"/>
  <c r="Q3030" i="3" s="1"/>
  <c r="C3031" i="3"/>
  <c r="P3031" i="3" s="1"/>
  <c r="Q3031" i="3" s="1"/>
  <c r="C3032" i="3"/>
  <c r="P3032" i="3" s="1"/>
  <c r="Q3032" i="3" s="1"/>
  <c r="C3033" i="3"/>
  <c r="P3033" i="3" s="1"/>
  <c r="Q3033" i="3" s="1"/>
  <c r="C3034" i="3"/>
  <c r="P3034" i="3" s="1"/>
  <c r="Q3034" i="3" s="1"/>
  <c r="C3035" i="3"/>
  <c r="P3035" i="3" s="1"/>
  <c r="Q3035" i="3" s="1"/>
  <c r="C3036" i="3"/>
  <c r="P3036" i="3" s="1"/>
  <c r="Q3036" i="3" s="1"/>
  <c r="C3037" i="3"/>
  <c r="P3037" i="3" s="1"/>
  <c r="Q3037" i="3" s="1"/>
  <c r="C3038" i="3"/>
  <c r="P3038" i="3" s="1"/>
  <c r="Q3038" i="3" s="1"/>
  <c r="C3039" i="3"/>
  <c r="P3039" i="3" s="1"/>
  <c r="Q3039" i="3" s="1"/>
  <c r="C3040" i="3"/>
  <c r="P3040" i="3" s="1"/>
  <c r="Q3040" i="3" s="1"/>
  <c r="C3041" i="3"/>
  <c r="P3041" i="3" s="1"/>
  <c r="Q3041" i="3" s="1"/>
  <c r="C3042" i="3"/>
  <c r="P3042" i="3" s="1"/>
  <c r="Q3042" i="3" s="1"/>
  <c r="C3043" i="3"/>
  <c r="P3043" i="3" s="1"/>
  <c r="Q3043" i="3" s="1"/>
  <c r="C3044" i="3"/>
  <c r="P3044" i="3" s="1"/>
  <c r="Q3044" i="3" s="1"/>
  <c r="C3045" i="3"/>
  <c r="P3045" i="3" s="1"/>
  <c r="Q3045" i="3" s="1"/>
  <c r="C3046" i="3"/>
  <c r="P3046" i="3" s="1"/>
  <c r="Q3046" i="3" s="1"/>
  <c r="C3047" i="3"/>
  <c r="P3047" i="3" s="1"/>
  <c r="Q3047" i="3" s="1"/>
  <c r="C3048" i="3"/>
  <c r="P3048" i="3" s="1"/>
  <c r="Q3048" i="3" s="1"/>
  <c r="C3049" i="3"/>
  <c r="P3049" i="3" s="1"/>
  <c r="Q3049" i="3" s="1"/>
  <c r="C3050" i="3"/>
  <c r="C3051" i="3"/>
  <c r="P3051" i="3" s="1"/>
  <c r="Q3051" i="3" s="1"/>
  <c r="C3052" i="3"/>
  <c r="P3052" i="3" s="1"/>
  <c r="Q3052" i="3" s="1"/>
  <c r="C3053" i="3"/>
  <c r="P3053" i="3" s="1"/>
  <c r="Q3053" i="3" s="1"/>
  <c r="C3054" i="3"/>
  <c r="P3054" i="3" s="1"/>
  <c r="Q3054" i="3" s="1"/>
  <c r="C3055" i="3"/>
  <c r="P3055" i="3" s="1"/>
  <c r="Q3055" i="3" s="1"/>
  <c r="C3056" i="3"/>
  <c r="P3056" i="3" s="1"/>
  <c r="Q3056" i="3" s="1"/>
  <c r="C3057" i="3"/>
  <c r="P3057" i="3" s="1"/>
  <c r="Q3057" i="3" s="1"/>
  <c r="C3058" i="3"/>
  <c r="P3058" i="3" s="1"/>
  <c r="Q3058" i="3" s="1"/>
  <c r="C3059" i="3"/>
  <c r="P3059" i="3" s="1"/>
  <c r="Q3059" i="3" s="1"/>
  <c r="C3060" i="3"/>
  <c r="P3060" i="3" s="1"/>
  <c r="Q3060" i="3" s="1"/>
  <c r="C3061" i="3"/>
  <c r="P3061" i="3" s="1"/>
  <c r="Q3061" i="3" s="1"/>
  <c r="C3062" i="3"/>
  <c r="P3062" i="3" s="1"/>
  <c r="Q3062" i="3" s="1"/>
  <c r="C3063" i="3"/>
  <c r="P3063" i="3" s="1"/>
  <c r="Q3063" i="3" s="1"/>
  <c r="C3064" i="3"/>
  <c r="P3064" i="3" s="1"/>
  <c r="Q3064" i="3" s="1"/>
  <c r="C3065" i="3"/>
  <c r="P3065" i="3" s="1"/>
  <c r="Q3065" i="3" s="1"/>
  <c r="C3066" i="3"/>
  <c r="P3066" i="3" s="1"/>
  <c r="Q3066" i="3" s="1"/>
  <c r="C3067" i="3"/>
  <c r="P3067" i="3" s="1"/>
  <c r="Q3067" i="3" s="1"/>
  <c r="C3068" i="3"/>
  <c r="P3068" i="3" s="1"/>
  <c r="Q3068" i="3" s="1"/>
  <c r="C3069" i="3"/>
  <c r="P3069" i="3" s="1"/>
  <c r="Q3069" i="3" s="1"/>
  <c r="C3070" i="3"/>
  <c r="C3071" i="3"/>
  <c r="P3071" i="3" s="1"/>
  <c r="Q3071" i="3" s="1"/>
  <c r="C3072" i="3"/>
  <c r="P3072" i="3" s="1"/>
  <c r="Q3072" i="3" s="1"/>
  <c r="C3073" i="3"/>
  <c r="P3073" i="3" s="1"/>
  <c r="Q3073" i="3" s="1"/>
  <c r="C3074" i="3"/>
  <c r="P3074" i="3" s="1"/>
  <c r="Q3074" i="3" s="1"/>
  <c r="C3075" i="3"/>
  <c r="P3075" i="3" s="1"/>
  <c r="Q3075" i="3" s="1"/>
  <c r="C3076" i="3"/>
  <c r="P3076" i="3" s="1"/>
  <c r="Q3076" i="3" s="1"/>
  <c r="C3077" i="3"/>
  <c r="P3077" i="3" s="1"/>
  <c r="Q3077" i="3" s="1"/>
  <c r="C3078" i="3"/>
  <c r="P3078" i="3" s="1"/>
  <c r="Q3078" i="3" s="1"/>
  <c r="C3079" i="3"/>
  <c r="P3079" i="3" s="1"/>
  <c r="Q3079" i="3" s="1"/>
  <c r="C3080" i="3"/>
  <c r="P3080" i="3" s="1"/>
  <c r="Q3080" i="3" s="1"/>
  <c r="C3081" i="3"/>
  <c r="P3081" i="3" s="1"/>
  <c r="Q3081" i="3" s="1"/>
  <c r="C3082" i="3"/>
  <c r="P3082" i="3" s="1"/>
  <c r="Q3082" i="3" s="1"/>
  <c r="C3083" i="3"/>
  <c r="P3083" i="3" s="1"/>
  <c r="Q3083" i="3" s="1"/>
  <c r="C3084" i="3"/>
  <c r="P3084" i="3" s="1"/>
  <c r="Q3084" i="3" s="1"/>
  <c r="C3085" i="3"/>
  <c r="P3085" i="3" s="1"/>
  <c r="Q3085" i="3" s="1"/>
  <c r="C3086" i="3"/>
  <c r="P3086" i="3" s="1"/>
  <c r="Q3086" i="3" s="1"/>
  <c r="C3087" i="3"/>
  <c r="P3087" i="3" s="1"/>
  <c r="Q3087" i="3" s="1"/>
  <c r="C3088" i="3"/>
  <c r="P3088" i="3" s="1"/>
  <c r="Q3088" i="3" s="1"/>
  <c r="C3089" i="3"/>
  <c r="P3089" i="3" s="1"/>
  <c r="Q3089" i="3" s="1"/>
  <c r="C3090" i="3"/>
  <c r="P3090" i="3" s="1"/>
  <c r="Q3090" i="3" s="1"/>
  <c r="C3091" i="3"/>
  <c r="P3091" i="3" s="1"/>
  <c r="Q3091" i="3" s="1"/>
  <c r="C3092" i="3"/>
  <c r="P3092" i="3" s="1"/>
  <c r="Q3092" i="3" s="1"/>
  <c r="C3093" i="3"/>
  <c r="P3093" i="3" s="1"/>
  <c r="Q3093" i="3" s="1"/>
  <c r="C3094" i="3"/>
  <c r="P3094" i="3" s="1"/>
  <c r="Q3094" i="3" s="1"/>
  <c r="C3095" i="3"/>
  <c r="P3095" i="3" s="1"/>
  <c r="Q3095" i="3" s="1"/>
  <c r="C3096" i="3"/>
  <c r="P3096" i="3" s="1"/>
  <c r="Q3096" i="3" s="1"/>
  <c r="C3097" i="3"/>
  <c r="P3097" i="3" s="1"/>
  <c r="Q3097" i="3" s="1"/>
  <c r="C3098" i="3"/>
  <c r="P3098" i="3" s="1"/>
  <c r="Q3098" i="3" s="1"/>
  <c r="C3099" i="3"/>
  <c r="P3099" i="3" s="1"/>
  <c r="Q3099" i="3" s="1"/>
  <c r="C3100" i="3"/>
  <c r="P3100" i="3" s="1"/>
  <c r="Q3100" i="3" s="1"/>
  <c r="C3101" i="3"/>
  <c r="P3101" i="3" s="1"/>
  <c r="Q3101" i="3" s="1"/>
  <c r="C3102" i="3"/>
  <c r="P3102" i="3" s="1"/>
  <c r="Q3102" i="3" s="1"/>
  <c r="C3103" i="3"/>
  <c r="P3103" i="3" s="1"/>
  <c r="Q3103" i="3" s="1"/>
  <c r="C3104" i="3"/>
  <c r="P3104" i="3" s="1"/>
  <c r="Q3104" i="3" s="1"/>
  <c r="C3105" i="3"/>
  <c r="P3105" i="3" s="1"/>
  <c r="Q3105" i="3" s="1"/>
  <c r="C3106" i="3"/>
  <c r="P3106" i="3" s="1"/>
  <c r="Q3106" i="3" s="1"/>
  <c r="C3107" i="3"/>
  <c r="P3107" i="3" s="1"/>
  <c r="Q3107" i="3" s="1"/>
  <c r="C3108" i="3"/>
  <c r="P3108" i="3" s="1"/>
  <c r="Q3108" i="3" s="1"/>
  <c r="C3109" i="3"/>
  <c r="P3109" i="3" s="1"/>
  <c r="Q3109" i="3" s="1"/>
  <c r="C3110" i="3"/>
  <c r="P3110" i="3" s="1"/>
  <c r="Q3110" i="3" s="1"/>
  <c r="C3111" i="3"/>
  <c r="P3111" i="3" s="1"/>
  <c r="Q3111" i="3" s="1"/>
  <c r="C3112" i="3"/>
  <c r="P3112" i="3" s="1"/>
  <c r="Q3112" i="3" s="1"/>
  <c r="C3113" i="3"/>
  <c r="P3113" i="3" s="1"/>
  <c r="Q3113" i="3" s="1"/>
  <c r="C3114" i="3"/>
  <c r="P3114" i="3" s="1"/>
  <c r="Q3114" i="3" s="1"/>
  <c r="C3115" i="3"/>
  <c r="P3115" i="3" s="1"/>
  <c r="Q3115" i="3" s="1"/>
  <c r="C3116" i="3"/>
  <c r="P3116" i="3" s="1"/>
  <c r="Q3116" i="3" s="1"/>
  <c r="C3117" i="3"/>
  <c r="P3117" i="3" s="1"/>
  <c r="Q3117" i="3" s="1"/>
  <c r="C3118" i="3"/>
  <c r="P3118" i="3" s="1"/>
  <c r="Q3118" i="3" s="1"/>
  <c r="C3119" i="3"/>
  <c r="P3119" i="3" s="1"/>
  <c r="Q3119" i="3" s="1"/>
  <c r="C3120" i="3"/>
  <c r="P3120" i="3" s="1"/>
  <c r="Q3120" i="3" s="1"/>
  <c r="C3121" i="3"/>
  <c r="P3121" i="3" s="1"/>
  <c r="Q3121" i="3" s="1"/>
  <c r="C3122" i="3"/>
  <c r="P3122" i="3" s="1"/>
  <c r="Q3122" i="3" s="1"/>
  <c r="C3123" i="3"/>
  <c r="P3123" i="3" s="1"/>
  <c r="Q3123" i="3" s="1"/>
  <c r="C3124" i="3"/>
  <c r="P3124" i="3" s="1"/>
  <c r="Q3124" i="3" s="1"/>
  <c r="C3125" i="3"/>
  <c r="P3125" i="3" s="1"/>
  <c r="Q3125" i="3" s="1"/>
  <c r="C3126" i="3"/>
  <c r="P3126" i="3" s="1"/>
  <c r="Q3126" i="3" s="1"/>
  <c r="C3127" i="3"/>
  <c r="P3127" i="3" s="1"/>
  <c r="Q3127" i="3" s="1"/>
  <c r="C3128" i="3"/>
  <c r="P3128" i="3" s="1"/>
  <c r="Q3128" i="3" s="1"/>
  <c r="C3129" i="3"/>
  <c r="P3129" i="3" s="1"/>
  <c r="Q3129" i="3" s="1"/>
  <c r="C3130" i="3"/>
  <c r="C3131" i="3"/>
  <c r="P3131" i="3" s="1"/>
  <c r="Q3131" i="3" s="1"/>
  <c r="C3132" i="3"/>
  <c r="P3132" i="3" s="1"/>
  <c r="Q3132" i="3" s="1"/>
  <c r="C3133" i="3"/>
  <c r="P3133" i="3" s="1"/>
  <c r="Q3133" i="3" s="1"/>
  <c r="C3134" i="3"/>
  <c r="P3134" i="3" s="1"/>
  <c r="Q3134" i="3" s="1"/>
  <c r="C3135" i="3"/>
  <c r="P3135" i="3" s="1"/>
  <c r="Q3135" i="3" s="1"/>
  <c r="C3136" i="3"/>
  <c r="P3136" i="3" s="1"/>
  <c r="Q3136" i="3" s="1"/>
  <c r="C3137" i="3"/>
  <c r="P3137" i="3" s="1"/>
  <c r="Q3137" i="3" s="1"/>
  <c r="C3138" i="3"/>
  <c r="P3138" i="3" s="1"/>
  <c r="Q3138" i="3" s="1"/>
  <c r="C3139" i="3"/>
  <c r="P3139" i="3" s="1"/>
  <c r="Q3139" i="3" s="1"/>
  <c r="C3140" i="3"/>
  <c r="P3140" i="3" s="1"/>
  <c r="Q3140" i="3" s="1"/>
  <c r="C3141" i="3"/>
  <c r="P3141" i="3" s="1"/>
  <c r="Q3141" i="3" s="1"/>
  <c r="C3142" i="3"/>
  <c r="P3142" i="3" s="1"/>
  <c r="Q3142" i="3" s="1"/>
  <c r="C3143" i="3"/>
  <c r="P3143" i="3" s="1"/>
  <c r="Q3143" i="3" s="1"/>
  <c r="C3144" i="3"/>
  <c r="P3144" i="3" s="1"/>
  <c r="Q3144" i="3" s="1"/>
  <c r="C3145" i="3"/>
  <c r="P3145" i="3" s="1"/>
  <c r="Q3145" i="3" s="1"/>
  <c r="C3146" i="3"/>
  <c r="P3146" i="3" s="1"/>
  <c r="Q3146" i="3" s="1"/>
  <c r="C3147" i="3"/>
  <c r="P3147" i="3" s="1"/>
  <c r="Q3147" i="3" s="1"/>
  <c r="C3148" i="3"/>
  <c r="P3148" i="3" s="1"/>
  <c r="Q3148" i="3" s="1"/>
  <c r="C3149" i="3"/>
  <c r="P3149" i="3" s="1"/>
  <c r="Q3149" i="3" s="1"/>
  <c r="C3150" i="3"/>
  <c r="P3150" i="3" s="1"/>
  <c r="Q3150" i="3" s="1"/>
  <c r="C3151" i="3"/>
  <c r="P3151" i="3" s="1"/>
  <c r="Q3151" i="3" s="1"/>
  <c r="C3152" i="3"/>
  <c r="P3152" i="3" s="1"/>
  <c r="Q3152" i="3" s="1"/>
  <c r="C3153" i="3"/>
  <c r="P3153" i="3" s="1"/>
  <c r="Q3153" i="3" s="1"/>
  <c r="C3154" i="3"/>
  <c r="P3154" i="3" s="1"/>
  <c r="Q3154" i="3" s="1"/>
  <c r="C3155" i="3"/>
  <c r="P3155" i="3" s="1"/>
  <c r="Q3155" i="3" s="1"/>
  <c r="C3156" i="3"/>
  <c r="P3156" i="3" s="1"/>
  <c r="Q3156" i="3" s="1"/>
  <c r="C3157" i="3"/>
  <c r="P3157" i="3" s="1"/>
  <c r="Q3157" i="3" s="1"/>
  <c r="C3158" i="3"/>
  <c r="P3158" i="3" s="1"/>
  <c r="Q3158" i="3" s="1"/>
  <c r="C3159" i="3"/>
  <c r="P3159" i="3" s="1"/>
  <c r="Q3159" i="3" s="1"/>
  <c r="C3160" i="3"/>
  <c r="P3160" i="3" s="1"/>
  <c r="Q3160" i="3" s="1"/>
  <c r="C3161" i="3"/>
  <c r="P3161" i="3" s="1"/>
  <c r="Q3161" i="3" s="1"/>
  <c r="C3162" i="3"/>
  <c r="P3162" i="3" s="1"/>
  <c r="Q3162" i="3" s="1"/>
  <c r="C3163" i="3"/>
  <c r="P3163" i="3" s="1"/>
  <c r="Q3163" i="3" s="1"/>
  <c r="C3164" i="3"/>
  <c r="P3164" i="3" s="1"/>
  <c r="Q3164" i="3" s="1"/>
  <c r="C3165" i="3"/>
  <c r="P3165" i="3" s="1"/>
  <c r="Q3165" i="3" s="1"/>
  <c r="C3166" i="3"/>
  <c r="P3166" i="3" s="1"/>
  <c r="Q3166" i="3" s="1"/>
  <c r="C3167" i="3"/>
  <c r="P3167" i="3" s="1"/>
  <c r="Q3167" i="3" s="1"/>
  <c r="C3168" i="3"/>
  <c r="P3168" i="3" s="1"/>
  <c r="Q3168" i="3" s="1"/>
  <c r="C3169" i="3"/>
  <c r="P3169" i="3" s="1"/>
  <c r="Q3169" i="3" s="1"/>
  <c r="C3170" i="3"/>
  <c r="P3170" i="3" s="1"/>
  <c r="Q3170" i="3" s="1"/>
  <c r="C3171" i="3"/>
  <c r="P3171" i="3" s="1"/>
  <c r="Q3171" i="3" s="1"/>
  <c r="C3172" i="3"/>
  <c r="P3172" i="3" s="1"/>
  <c r="Q3172" i="3" s="1"/>
  <c r="C3173" i="3"/>
  <c r="C3174" i="3"/>
  <c r="P3174" i="3" s="1"/>
  <c r="Q3174" i="3" s="1"/>
  <c r="C3175" i="3"/>
  <c r="P3175" i="3" s="1"/>
  <c r="Q3175" i="3" s="1"/>
  <c r="C3176" i="3"/>
  <c r="P3176" i="3" s="1"/>
  <c r="Q3176" i="3" s="1"/>
  <c r="C3177" i="3"/>
  <c r="P3177" i="3" s="1"/>
  <c r="Q3177" i="3" s="1"/>
  <c r="C3178" i="3"/>
  <c r="P3178" i="3" s="1"/>
  <c r="Q3178" i="3" s="1"/>
  <c r="C3179" i="3"/>
  <c r="P3179" i="3" s="1"/>
  <c r="Q3179" i="3" s="1"/>
  <c r="C3180" i="3"/>
  <c r="P3180" i="3" s="1"/>
  <c r="Q3180" i="3" s="1"/>
  <c r="C3181" i="3"/>
  <c r="P3181" i="3" s="1"/>
  <c r="Q3181" i="3" s="1"/>
  <c r="C3182" i="3"/>
  <c r="P3182" i="3" s="1"/>
  <c r="Q3182" i="3" s="1"/>
  <c r="C3183" i="3"/>
  <c r="P3183" i="3" s="1"/>
  <c r="Q3183" i="3" s="1"/>
  <c r="C3184" i="3"/>
  <c r="P3184" i="3" s="1"/>
  <c r="Q3184" i="3" s="1"/>
  <c r="C3185" i="3"/>
  <c r="P3185" i="3" s="1"/>
  <c r="Q3185" i="3" s="1"/>
  <c r="C3186" i="3"/>
  <c r="P3186" i="3" s="1"/>
  <c r="Q3186" i="3" s="1"/>
  <c r="C3187" i="3"/>
  <c r="P3187" i="3" s="1"/>
  <c r="Q3187" i="3" s="1"/>
  <c r="C3188" i="3"/>
  <c r="P3188" i="3" s="1"/>
  <c r="Q3188" i="3" s="1"/>
  <c r="C3189" i="3"/>
  <c r="P3189" i="3" s="1"/>
  <c r="Q3189" i="3" s="1"/>
  <c r="C3190" i="3"/>
  <c r="P3190" i="3" s="1"/>
  <c r="Q3190" i="3" s="1"/>
  <c r="C3191" i="3"/>
  <c r="P3191" i="3" s="1"/>
  <c r="Q3191" i="3" s="1"/>
  <c r="C3192" i="3"/>
  <c r="P3192" i="3" s="1"/>
  <c r="Q3192" i="3" s="1"/>
  <c r="C3193" i="3"/>
  <c r="P3193" i="3" s="1"/>
  <c r="Q3193" i="3" s="1"/>
  <c r="C3194" i="3"/>
  <c r="C3195" i="3"/>
  <c r="P3195" i="3" s="1"/>
  <c r="Q3195" i="3" s="1"/>
  <c r="C3196" i="3"/>
  <c r="P3196" i="3" s="1"/>
  <c r="Q3196" i="3" s="1"/>
  <c r="C3197" i="3"/>
  <c r="P3197" i="3" s="1"/>
  <c r="Q3197" i="3" s="1"/>
  <c r="C3198" i="3"/>
  <c r="P3198" i="3" s="1"/>
  <c r="Q3198" i="3" s="1"/>
  <c r="C3199" i="3"/>
  <c r="P3199" i="3" s="1"/>
  <c r="Q3199" i="3" s="1"/>
  <c r="C3200" i="3"/>
  <c r="P3200" i="3" s="1"/>
  <c r="Q3200" i="3" s="1"/>
  <c r="C3201" i="3"/>
  <c r="P3201" i="3" s="1"/>
  <c r="Q3201" i="3" s="1"/>
  <c r="C3202" i="3"/>
  <c r="P3202" i="3" s="1"/>
  <c r="Q3202" i="3" s="1"/>
  <c r="C3203" i="3"/>
  <c r="P3203" i="3" s="1"/>
  <c r="Q3203" i="3" s="1"/>
  <c r="C3204" i="3"/>
  <c r="P3204" i="3" s="1"/>
  <c r="Q3204" i="3" s="1"/>
  <c r="C3205" i="3"/>
  <c r="P3205" i="3" s="1"/>
  <c r="Q3205" i="3" s="1"/>
  <c r="C3206" i="3"/>
  <c r="P3206" i="3" s="1"/>
  <c r="Q3206" i="3" s="1"/>
  <c r="C3207" i="3"/>
  <c r="P3207" i="3" s="1"/>
  <c r="Q3207" i="3" s="1"/>
  <c r="C3208" i="3"/>
  <c r="P3208" i="3" s="1"/>
  <c r="Q3208" i="3" s="1"/>
  <c r="C3209" i="3"/>
  <c r="P3209" i="3" s="1"/>
  <c r="Q3209" i="3" s="1"/>
  <c r="C3210" i="3"/>
  <c r="P3210" i="3" s="1"/>
  <c r="Q3210" i="3" s="1"/>
  <c r="C3211" i="3"/>
  <c r="P3211" i="3" s="1"/>
  <c r="Q3211" i="3" s="1"/>
  <c r="C3212" i="3"/>
  <c r="P3212" i="3" s="1"/>
  <c r="Q3212" i="3" s="1"/>
  <c r="C3213" i="3"/>
  <c r="P3213" i="3" s="1"/>
  <c r="Q3213" i="3" s="1"/>
  <c r="C3214" i="3"/>
  <c r="P3214" i="3" s="1"/>
  <c r="Q3214" i="3" s="1"/>
  <c r="C3215" i="3"/>
  <c r="P3215" i="3" s="1"/>
  <c r="Q3215" i="3" s="1"/>
  <c r="C3216" i="3"/>
  <c r="P3216" i="3" s="1"/>
  <c r="Q3216" i="3" s="1"/>
  <c r="C3217" i="3"/>
  <c r="C3218" i="3"/>
  <c r="P3218" i="3" s="1"/>
  <c r="Q3218" i="3" s="1"/>
  <c r="C3219" i="3"/>
  <c r="P3219" i="3" s="1"/>
  <c r="Q3219" i="3" s="1"/>
  <c r="C3220" i="3"/>
  <c r="P3220" i="3" s="1"/>
  <c r="Q3220" i="3" s="1"/>
  <c r="C3221" i="3"/>
  <c r="P3221" i="3" s="1"/>
  <c r="Q3221" i="3" s="1"/>
  <c r="C3222" i="3"/>
  <c r="P3222" i="3" s="1"/>
  <c r="Q3222" i="3" s="1"/>
  <c r="C3223" i="3"/>
  <c r="P3223" i="3" s="1"/>
  <c r="Q3223" i="3" s="1"/>
  <c r="C3224" i="3"/>
  <c r="P3224" i="3" s="1"/>
  <c r="Q3224" i="3" s="1"/>
  <c r="C3225" i="3"/>
  <c r="P3225" i="3" s="1"/>
  <c r="Q3225" i="3" s="1"/>
  <c r="C3226" i="3"/>
  <c r="P3226" i="3" s="1"/>
  <c r="Q3226" i="3" s="1"/>
  <c r="C3227" i="3"/>
  <c r="P3227" i="3" s="1"/>
  <c r="Q3227" i="3" s="1"/>
  <c r="C3228" i="3"/>
  <c r="P3228" i="3" s="1"/>
  <c r="Q3228" i="3" s="1"/>
  <c r="C3229" i="3"/>
  <c r="P3229" i="3" s="1"/>
  <c r="Q3229" i="3" s="1"/>
  <c r="C3230" i="3"/>
  <c r="P3230" i="3" s="1"/>
  <c r="Q3230" i="3" s="1"/>
  <c r="C3231" i="3"/>
  <c r="P3231" i="3" s="1"/>
  <c r="Q3231" i="3" s="1"/>
  <c r="C3232" i="3"/>
  <c r="P3232" i="3" s="1"/>
  <c r="Q3232" i="3" s="1"/>
  <c r="C3233" i="3"/>
  <c r="P3233" i="3" s="1"/>
  <c r="Q3233" i="3" s="1"/>
  <c r="C3234" i="3"/>
  <c r="P3234" i="3" s="1"/>
  <c r="Q3234" i="3" s="1"/>
  <c r="C3235" i="3"/>
  <c r="P3235" i="3" s="1"/>
  <c r="Q3235" i="3" s="1"/>
  <c r="C3236" i="3"/>
  <c r="P3236" i="3" s="1"/>
  <c r="Q3236" i="3" s="1"/>
  <c r="C3237" i="3"/>
  <c r="P3237" i="3" s="1"/>
  <c r="Q3237" i="3" s="1"/>
  <c r="C3238" i="3"/>
  <c r="P3238" i="3" s="1"/>
  <c r="Q3238" i="3" s="1"/>
  <c r="C3239" i="3"/>
  <c r="P3239" i="3" s="1"/>
  <c r="Q3239" i="3" s="1"/>
  <c r="C3240" i="3"/>
  <c r="P3240" i="3" s="1"/>
  <c r="Q3240" i="3" s="1"/>
  <c r="C3241" i="3"/>
  <c r="P3241" i="3" s="1"/>
  <c r="Q3241" i="3" s="1"/>
  <c r="C3242" i="3"/>
  <c r="P3242" i="3" s="1"/>
  <c r="Q3242" i="3" s="1"/>
  <c r="C3243" i="3"/>
  <c r="P3243" i="3" s="1"/>
  <c r="Q3243" i="3" s="1"/>
  <c r="C3244" i="3"/>
  <c r="P3244" i="3" s="1"/>
  <c r="Q3244" i="3" s="1"/>
  <c r="C3245" i="3"/>
  <c r="P3245" i="3" s="1"/>
  <c r="Q3245" i="3" s="1"/>
  <c r="C3246" i="3"/>
  <c r="P3246" i="3" s="1"/>
  <c r="Q3246" i="3" s="1"/>
  <c r="C3247" i="3"/>
  <c r="P3247" i="3" s="1"/>
  <c r="Q3247" i="3" s="1"/>
  <c r="C3248" i="3"/>
  <c r="P3248" i="3" s="1"/>
  <c r="Q3248" i="3" s="1"/>
  <c r="C3249" i="3"/>
  <c r="P3249" i="3" s="1"/>
  <c r="Q3249" i="3" s="1"/>
  <c r="C3250" i="3"/>
  <c r="P3250" i="3" s="1"/>
  <c r="Q3250" i="3" s="1"/>
  <c r="C3251" i="3"/>
  <c r="P3251" i="3" s="1"/>
  <c r="Q3251" i="3" s="1"/>
  <c r="C3252" i="3"/>
  <c r="P3252" i="3" s="1"/>
  <c r="Q3252" i="3" s="1"/>
  <c r="C3253" i="3"/>
  <c r="C3254" i="3"/>
  <c r="P3254" i="3" s="1"/>
  <c r="Q3254" i="3" s="1"/>
  <c r="C3255" i="3"/>
  <c r="P3255" i="3" s="1"/>
  <c r="Q3255" i="3" s="1"/>
  <c r="C3256" i="3"/>
  <c r="P3256" i="3" s="1"/>
  <c r="Q3256" i="3" s="1"/>
  <c r="C3257" i="3"/>
  <c r="P3257" i="3" s="1"/>
  <c r="Q3257" i="3" s="1"/>
  <c r="C3258" i="3"/>
  <c r="P3258" i="3" s="1"/>
  <c r="Q3258" i="3" s="1"/>
  <c r="C3259" i="3"/>
  <c r="P3259" i="3" s="1"/>
  <c r="Q3259" i="3" s="1"/>
  <c r="C3260" i="3"/>
  <c r="P3260" i="3" s="1"/>
  <c r="Q3260" i="3" s="1"/>
  <c r="C3261" i="3"/>
  <c r="P3261" i="3" s="1"/>
  <c r="Q3261" i="3" s="1"/>
  <c r="C3262" i="3"/>
  <c r="P3262" i="3" s="1"/>
  <c r="Q3262" i="3" s="1"/>
  <c r="C3263" i="3"/>
  <c r="P3263" i="3" s="1"/>
  <c r="Q3263" i="3" s="1"/>
  <c r="C3264" i="3"/>
  <c r="P3264" i="3" s="1"/>
  <c r="Q3264" i="3" s="1"/>
  <c r="C3265" i="3"/>
  <c r="P3265" i="3" s="1"/>
  <c r="Q3265" i="3" s="1"/>
  <c r="C3266" i="3"/>
  <c r="P3266" i="3" s="1"/>
  <c r="Q3266" i="3" s="1"/>
  <c r="C3267" i="3"/>
  <c r="P3267" i="3" s="1"/>
  <c r="Q3267" i="3" s="1"/>
  <c r="C3268" i="3"/>
  <c r="P3268" i="3" s="1"/>
  <c r="Q3268" i="3" s="1"/>
  <c r="C3269" i="3"/>
  <c r="P3269" i="3" s="1"/>
  <c r="Q3269" i="3" s="1"/>
  <c r="C3270" i="3"/>
  <c r="P3270" i="3" s="1"/>
  <c r="Q3270" i="3" s="1"/>
  <c r="C3271" i="3"/>
  <c r="P3271" i="3" s="1"/>
  <c r="Q3271" i="3" s="1"/>
  <c r="C3272" i="3"/>
  <c r="P3272" i="3" s="1"/>
  <c r="Q3272" i="3" s="1"/>
  <c r="C3273" i="3"/>
  <c r="P3273" i="3" s="1"/>
  <c r="Q3273" i="3" s="1"/>
  <c r="C3274" i="3"/>
  <c r="P3274" i="3" s="1"/>
  <c r="Q3274" i="3" s="1"/>
  <c r="C3275" i="3"/>
  <c r="P3275" i="3" s="1"/>
  <c r="Q3275" i="3" s="1"/>
  <c r="C3276" i="3"/>
  <c r="P3276" i="3" s="1"/>
  <c r="Q3276" i="3" s="1"/>
  <c r="C3277" i="3"/>
  <c r="P3277" i="3" s="1"/>
  <c r="Q3277" i="3" s="1"/>
  <c r="C3278" i="3"/>
  <c r="P3278" i="3" s="1"/>
  <c r="Q3278" i="3" s="1"/>
  <c r="C3279" i="3"/>
  <c r="P3279" i="3" s="1"/>
  <c r="Q3279" i="3" s="1"/>
  <c r="C3280" i="3"/>
  <c r="P3280" i="3" s="1"/>
  <c r="Q3280" i="3" s="1"/>
  <c r="C3281" i="3"/>
  <c r="P3281" i="3" s="1"/>
  <c r="Q3281" i="3" s="1"/>
  <c r="C3282" i="3"/>
  <c r="P3282" i="3" s="1"/>
  <c r="Q3282" i="3" s="1"/>
  <c r="C3283" i="3"/>
  <c r="P3283" i="3" s="1"/>
  <c r="Q3283" i="3" s="1"/>
  <c r="C3284" i="3"/>
  <c r="P3284" i="3" s="1"/>
  <c r="Q3284" i="3" s="1"/>
  <c r="C3285" i="3"/>
  <c r="P3285" i="3" s="1"/>
  <c r="Q3285" i="3" s="1"/>
  <c r="C3286" i="3"/>
  <c r="P3286" i="3" s="1"/>
  <c r="Q3286" i="3" s="1"/>
  <c r="C3287" i="3"/>
  <c r="P3287" i="3" s="1"/>
  <c r="Q3287" i="3" s="1"/>
  <c r="C3288" i="3"/>
  <c r="P3288" i="3" s="1"/>
  <c r="Q3288" i="3" s="1"/>
  <c r="C3289" i="3"/>
  <c r="P3289" i="3" s="1"/>
  <c r="Q3289" i="3" s="1"/>
  <c r="C3290" i="3"/>
  <c r="P3290" i="3" s="1"/>
  <c r="Q3290" i="3" s="1"/>
  <c r="C3291" i="3"/>
  <c r="P3291" i="3" s="1"/>
  <c r="Q3291" i="3" s="1"/>
  <c r="C3292" i="3"/>
  <c r="P3292" i="3" s="1"/>
  <c r="Q3292" i="3" s="1"/>
  <c r="C3293" i="3"/>
  <c r="C3294" i="3"/>
  <c r="P3294" i="3" s="1"/>
  <c r="Q3294" i="3" s="1"/>
  <c r="C3295" i="3"/>
  <c r="P3295" i="3" s="1"/>
  <c r="Q3295" i="3" s="1"/>
  <c r="C3296" i="3"/>
  <c r="P3296" i="3" s="1"/>
  <c r="Q3296" i="3" s="1"/>
  <c r="C3297" i="3"/>
  <c r="P3297" i="3" s="1"/>
  <c r="Q3297" i="3" s="1"/>
  <c r="C3298" i="3"/>
  <c r="P3298" i="3" s="1"/>
  <c r="Q3298" i="3" s="1"/>
  <c r="C3299" i="3"/>
  <c r="P3299" i="3" s="1"/>
  <c r="Q3299" i="3" s="1"/>
  <c r="C3300" i="3"/>
  <c r="P3300" i="3" s="1"/>
  <c r="Q3300" i="3" s="1"/>
  <c r="C3301" i="3"/>
  <c r="P3301" i="3" s="1"/>
  <c r="Q3301" i="3" s="1"/>
  <c r="C3302" i="3"/>
  <c r="P3302" i="3" s="1"/>
  <c r="Q3302" i="3" s="1"/>
  <c r="C3303" i="3"/>
  <c r="P3303" i="3" s="1"/>
  <c r="Q3303" i="3" s="1"/>
  <c r="C3304" i="3"/>
  <c r="P3304" i="3" s="1"/>
  <c r="Q3304" i="3" s="1"/>
  <c r="C3305" i="3"/>
  <c r="P3305" i="3" s="1"/>
  <c r="Q3305" i="3" s="1"/>
  <c r="C3306" i="3"/>
  <c r="P3306" i="3" s="1"/>
  <c r="Q3306" i="3" s="1"/>
  <c r="C3307" i="3"/>
  <c r="P3307" i="3" s="1"/>
  <c r="Q3307" i="3" s="1"/>
  <c r="C3308" i="3"/>
  <c r="P3308" i="3" s="1"/>
  <c r="Q3308" i="3" s="1"/>
  <c r="C3309" i="3"/>
  <c r="P3309" i="3" s="1"/>
  <c r="Q3309" i="3" s="1"/>
  <c r="C3310" i="3"/>
  <c r="P3310" i="3" s="1"/>
  <c r="Q3310" i="3" s="1"/>
  <c r="C3311" i="3"/>
  <c r="P3311" i="3" s="1"/>
  <c r="Q3311" i="3" s="1"/>
  <c r="C3312" i="3"/>
  <c r="P3312" i="3" s="1"/>
  <c r="Q3312" i="3" s="1"/>
  <c r="C3313" i="3"/>
  <c r="P3313" i="3" s="1"/>
  <c r="Q3313" i="3" s="1"/>
  <c r="C3314" i="3"/>
  <c r="P3314" i="3" s="1"/>
  <c r="Q3314" i="3" s="1"/>
  <c r="C3315" i="3"/>
  <c r="P3315" i="3" s="1"/>
  <c r="Q3315" i="3" s="1"/>
  <c r="C3316" i="3"/>
  <c r="P3316" i="3" s="1"/>
  <c r="Q3316" i="3" s="1"/>
  <c r="C3317" i="3"/>
  <c r="P3317" i="3" s="1"/>
  <c r="Q3317" i="3" s="1"/>
  <c r="C3318" i="3"/>
  <c r="P3318" i="3" s="1"/>
  <c r="Q3318" i="3" s="1"/>
  <c r="C3319" i="3"/>
  <c r="P3319" i="3" s="1"/>
  <c r="Q3319" i="3" s="1"/>
  <c r="C3320" i="3"/>
  <c r="P3320" i="3" s="1"/>
  <c r="Q3320" i="3" s="1"/>
  <c r="C3321" i="3"/>
  <c r="P3321" i="3" s="1"/>
  <c r="Q3321" i="3" s="1"/>
  <c r="C3322" i="3"/>
  <c r="P3322" i="3" s="1"/>
  <c r="Q3322" i="3" s="1"/>
  <c r="C3323" i="3"/>
  <c r="P3323" i="3" s="1"/>
  <c r="Q3323" i="3" s="1"/>
  <c r="C3324" i="3"/>
  <c r="P3324" i="3" s="1"/>
  <c r="Q3324" i="3" s="1"/>
  <c r="C3325" i="3"/>
  <c r="P3325" i="3" s="1"/>
  <c r="Q3325" i="3" s="1"/>
  <c r="C3326" i="3"/>
  <c r="P3326" i="3" s="1"/>
  <c r="Q3326" i="3" s="1"/>
  <c r="C3327" i="3"/>
  <c r="P3327" i="3" s="1"/>
  <c r="Q3327" i="3" s="1"/>
  <c r="C3328" i="3"/>
  <c r="P3328" i="3" s="1"/>
  <c r="Q3328" i="3" s="1"/>
  <c r="C3329" i="3"/>
  <c r="P3329" i="3" s="1"/>
  <c r="Q3329" i="3" s="1"/>
  <c r="C3330" i="3"/>
  <c r="P3330" i="3" s="1"/>
  <c r="Q3330" i="3" s="1"/>
  <c r="C3331" i="3"/>
  <c r="P3331" i="3" s="1"/>
  <c r="Q3331" i="3" s="1"/>
  <c r="C3332" i="3"/>
  <c r="P3332" i="3" s="1"/>
  <c r="Q3332" i="3" s="1"/>
  <c r="C3333" i="3"/>
  <c r="P3333" i="3" s="1"/>
  <c r="Q3333" i="3" s="1"/>
  <c r="C3334" i="3"/>
  <c r="P3334" i="3" s="1"/>
  <c r="Q3334" i="3" s="1"/>
  <c r="C3335" i="3"/>
  <c r="P3335" i="3" s="1"/>
  <c r="Q3335" i="3" s="1"/>
  <c r="C3336" i="3"/>
  <c r="P3336" i="3" s="1"/>
  <c r="Q3336" i="3" s="1"/>
  <c r="C3337" i="3"/>
  <c r="P3337" i="3" s="1"/>
  <c r="Q3337" i="3" s="1"/>
  <c r="C3338" i="3"/>
  <c r="C3339" i="3"/>
  <c r="P3339" i="3" s="1"/>
  <c r="Q3339" i="3" s="1"/>
  <c r="C3340" i="3"/>
  <c r="P3340" i="3" s="1"/>
  <c r="Q3340" i="3" s="1"/>
  <c r="C3341" i="3"/>
  <c r="P3341" i="3" s="1"/>
  <c r="Q3341" i="3" s="1"/>
  <c r="C3342" i="3"/>
  <c r="P3342" i="3" s="1"/>
  <c r="Q3342" i="3" s="1"/>
  <c r="C3343" i="3"/>
  <c r="P3343" i="3" s="1"/>
  <c r="Q3343" i="3" s="1"/>
  <c r="C3344" i="3"/>
  <c r="P3344" i="3" s="1"/>
  <c r="Q3344" i="3" s="1"/>
  <c r="C3345" i="3"/>
  <c r="P3345" i="3" s="1"/>
  <c r="Q3345" i="3" s="1"/>
  <c r="C3346" i="3"/>
  <c r="P3346" i="3" s="1"/>
  <c r="Q3346" i="3" s="1"/>
  <c r="C3347" i="3"/>
  <c r="P3347" i="3" s="1"/>
  <c r="Q3347" i="3" s="1"/>
  <c r="C3348" i="3"/>
  <c r="P3348" i="3" s="1"/>
  <c r="Q3348" i="3" s="1"/>
  <c r="C3349" i="3"/>
  <c r="P3349" i="3" s="1"/>
  <c r="Q3349" i="3" s="1"/>
  <c r="C3350" i="3"/>
  <c r="P3350" i="3" s="1"/>
  <c r="Q3350" i="3" s="1"/>
  <c r="C3351" i="3"/>
  <c r="P3351" i="3" s="1"/>
  <c r="Q3351" i="3" s="1"/>
  <c r="C3352" i="3"/>
  <c r="P3352" i="3" s="1"/>
  <c r="Q3352" i="3" s="1"/>
  <c r="C3353" i="3"/>
  <c r="P3353" i="3" s="1"/>
  <c r="Q3353" i="3" s="1"/>
  <c r="C3354" i="3"/>
  <c r="P3354" i="3" s="1"/>
  <c r="Q3354" i="3" s="1"/>
  <c r="C3355" i="3"/>
  <c r="P3355" i="3" s="1"/>
  <c r="Q3355" i="3" s="1"/>
  <c r="C3356" i="3"/>
  <c r="P3356" i="3" s="1"/>
  <c r="Q3356" i="3" s="1"/>
  <c r="C3357" i="3"/>
  <c r="P3357" i="3" s="1"/>
  <c r="Q3357" i="3" s="1"/>
  <c r="C3358" i="3"/>
  <c r="C3359" i="3"/>
  <c r="P3359" i="3" s="1"/>
  <c r="Q3359" i="3" s="1"/>
  <c r="C3360" i="3"/>
  <c r="P3360" i="3" s="1"/>
  <c r="Q3360" i="3" s="1"/>
  <c r="C3361" i="3"/>
  <c r="P3361" i="3" s="1"/>
  <c r="Q3361" i="3" s="1"/>
  <c r="C3362" i="3"/>
  <c r="P3362" i="3" s="1"/>
  <c r="Q3362" i="3" s="1"/>
  <c r="C3363" i="3"/>
  <c r="P3363" i="3" s="1"/>
  <c r="Q3363" i="3" s="1"/>
  <c r="C3364" i="3"/>
  <c r="P3364" i="3" s="1"/>
  <c r="Q3364" i="3" s="1"/>
  <c r="C3365" i="3"/>
  <c r="P3365" i="3" s="1"/>
  <c r="Q3365" i="3" s="1"/>
  <c r="C3366" i="3"/>
  <c r="P3366" i="3" s="1"/>
  <c r="Q3366" i="3" s="1"/>
  <c r="C3367" i="3"/>
  <c r="P3367" i="3" s="1"/>
  <c r="Q3367" i="3" s="1"/>
  <c r="C3368" i="3"/>
  <c r="P3368" i="3" s="1"/>
  <c r="Q3368" i="3" s="1"/>
  <c r="C3369" i="3"/>
  <c r="P3369" i="3" s="1"/>
  <c r="Q3369" i="3" s="1"/>
  <c r="C3370" i="3"/>
  <c r="P3370" i="3" s="1"/>
  <c r="Q3370" i="3" s="1"/>
  <c r="C3371" i="3"/>
  <c r="P3371" i="3" s="1"/>
  <c r="Q3371" i="3" s="1"/>
  <c r="C3372" i="3"/>
  <c r="P3372" i="3" s="1"/>
  <c r="Q3372" i="3" s="1"/>
  <c r="C3373" i="3"/>
  <c r="P3373" i="3" s="1"/>
  <c r="Q3373" i="3" s="1"/>
  <c r="C3374" i="3"/>
  <c r="P3374" i="3" s="1"/>
  <c r="Q3374" i="3" s="1"/>
  <c r="C3375" i="3"/>
  <c r="P3375" i="3" s="1"/>
  <c r="Q3375" i="3" s="1"/>
  <c r="C3376" i="3"/>
  <c r="P3376" i="3" s="1"/>
  <c r="Q3376" i="3" s="1"/>
  <c r="C3377" i="3"/>
  <c r="P3377" i="3" s="1"/>
  <c r="Q3377" i="3" s="1"/>
  <c r="C3378" i="3"/>
  <c r="P3378" i="3" s="1"/>
  <c r="Q3378" i="3" s="1"/>
  <c r="C3379" i="3"/>
  <c r="P3379" i="3" s="1"/>
  <c r="Q3379" i="3" s="1"/>
  <c r="C3380" i="3"/>
  <c r="P3380" i="3" s="1"/>
  <c r="Q3380" i="3" s="1"/>
  <c r="C3381" i="3"/>
  <c r="P3381" i="3" s="1"/>
  <c r="Q3381" i="3" s="1"/>
  <c r="C3382" i="3"/>
  <c r="P3382" i="3" s="1"/>
  <c r="Q3382" i="3" s="1"/>
  <c r="C3383" i="3"/>
  <c r="P3383" i="3" s="1"/>
  <c r="Q3383" i="3" s="1"/>
  <c r="C3384" i="3"/>
  <c r="P3384" i="3" s="1"/>
  <c r="Q3384" i="3" s="1"/>
  <c r="C3385" i="3"/>
  <c r="P3385" i="3" s="1"/>
  <c r="Q3385" i="3" s="1"/>
  <c r="C3386" i="3"/>
  <c r="P3386" i="3" s="1"/>
  <c r="Q3386" i="3" s="1"/>
  <c r="C3387" i="3"/>
  <c r="P3387" i="3" s="1"/>
  <c r="Q3387" i="3" s="1"/>
  <c r="C3388" i="3"/>
  <c r="P3388" i="3" s="1"/>
  <c r="Q3388" i="3" s="1"/>
  <c r="C3389" i="3"/>
  <c r="P3389" i="3" s="1"/>
  <c r="Q3389" i="3" s="1"/>
  <c r="C3390" i="3"/>
  <c r="P3390" i="3" s="1"/>
  <c r="Q3390" i="3" s="1"/>
  <c r="C3391" i="3"/>
  <c r="P3391" i="3" s="1"/>
  <c r="Q3391" i="3" s="1"/>
  <c r="C3392" i="3"/>
  <c r="P3392" i="3" s="1"/>
  <c r="Q3392" i="3" s="1"/>
  <c r="C3393" i="3"/>
  <c r="P3393" i="3" s="1"/>
  <c r="Q3393" i="3" s="1"/>
  <c r="C3394" i="3"/>
  <c r="C3395" i="3"/>
  <c r="P3395" i="3" s="1"/>
  <c r="Q3395" i="3" s="1"/>
  <c r="C3396" i="3"/>
  <c r="P3396" i="3" s="1"/>
  <c r="Q3396" i="3" s="1"/>
  <c r="C3397" i="3"/>
  <c r="P3397" i="3" s="1"/>
  <c r="Q3397" i="3" s="1"/>
  <c r="C3398" i="3"/>
  <c r="P3398" i="3" s="1"/>
  <c r="Q3398" i="3" s="1"/>
  <c r="C3399" i="3"/>
  <c r="P3399" i="3" s="1"/>
  <c r="Q3399" i="3" s="1"/>
  <c r="C3400" i="3"/>
  <c r="P3400" i="3" s="1"/>
  <c r="Q3400" i="3" s="1"/>
  <c r="C3401" i="3"/>
  <c r="P3401" i="3" s="1"/>
  <c r="Q3401" i="3" s="1"/>
  <c r="C3402" i="3"/>
  <c r="P3402" i="3" s="1"/>
  <c r="Q3402" i="3" s="1"/>
  <c r="C3403" i="3"/>
  <c r="P3403" i="3" s="1"/>
  <c r="Q3403" i="3" s="1"/>
  <c r="C3404" i="3"/>
  <c r="P3404" i="3" s="1"/>
  <c r="Q3404" i="3" s="1"/>
  <c r="C3405" i="3"/>
  <c r="P3405" i="3" s="1"/>
  <c r="Q3405" i="3" s="1"/>
  <c r="C3406" i="3"/>
  <c r="P3406" i="3" s="1"/>
  <c r="Q3406" i="3" s="1"/>
  <c r="C3407" i="3"/>
  <c r="P3407" i="3" s="1"/>
  <c r="Q3407" i="3" s="1"/>
  <c r="C3408" i="3"/>
  <c r="P3408" i="3" s="1"/>
  <c r="Q3408" i="3" s="1"/>
  <c r="C3409" i="3"/>
  <c r="P3409" i="3" s="1"/>
  <c r="Q3409" i="3" s="1"/>
  <c r="C3410" i="3"/>
  <c r="P3410" i="3" s="1"/>
  <c r="Q3410" i="3" s="1"/>
  <c r="C3411" i="3"/>
  <c r="P3411" i="3" s="1"/>
  <c r="Q3411" i="3" s="1"/>
  <c r="C3412" i="3"/>
  <c r="P3412" i="3" s="1"/>
  <c r="Q3412" i="3" s="1"/>
  <c r="C3413" i="3"/>
  <c r="P3413" i="3" s="1"/>
  <c r="Q3413" i="3" s="1"/>
  <c r="C3414" i="3"/>
  <c r="P3414" i="3" s="1"/>
  <c r="Q3414" i="3" s="1"/>
  <c r="C3415" i="3"/>
  <c r="P3415" i="3" s="1"/>
  <c r="Q3415" i="3" s="1"/>
  <c r="C3416" i="3"/>
  <c r="P3416" i="3" s="1"/>
  <c r="Q3416" i="3" s="1"/>
  <c r="C3417" i="3"/>
  <c r="C3418" i="3"/>
  <c r="P3418" i="3" s="1"/>
  <c r="Q3418" i="3" s="1"/>
  <c r="C3419" i="3"/>
  <c r="P3419" i="3" s="1"/>
  <c r="Q3419" i="3" s="1"/>
  <c r="C3420" i="3"/>
  <c r="P3420" i="3" s="1"/>
  <c r="Q3420" i="3" s="1"/>
  <c r="C3421" i="3"/>
  <c r="P3421" i="3" s="1"/>
  <c r="Q3421" i="3" s="1"/>
  <c r="C3422" i="3"/>
  <c r="P3422" i="3" s="1"/>
  <c r="Q3422" i="3" s="1"/>
  <c r="C3423" i="3"/>
  <c r="P3423" i="3" s="1"/>
  <c r="Q3423" i="3" s="1"/>
  <c r="C3424" i="3"/>
  <c r="P3424" i="3" s="1"/>
  <c r="Q3424" i="3" s="1"/>
  <c r="C3425" i="3"/>
  <c r="P3425" i="3" s="1"/>
  <c r="Q3425" i="3" s="1"/>
  <c r="C3426" i="3"/>
  <c r="P3426" i="3" s="1"/>
  <c r="Q3426" i="3" s="1"/>
  <c r="C3427" i="3"/>
  <c r="P3427" i="3" s="1"/>
  <c r="Q3427" i="3" s="1"/>
  <c r="C3428" i="3"/>
  <c r="P3428" i="3" s="1"/>
  <c r="Q3428" i="3" s="1"/>
  <c r="C3429" i="3"/>
  <c r="P3429" i="3" s="1"/>
  <c r="Q3429" i="3" s="1"/>
  <c r="C3430" i="3"/>
  <c r="P3430" i="3" s="1"/>
  <c r="Q3430" i="3" s="1"/>
  <c r="C3431" i="3"/>
  <c r="P3431" i="3" s="1"/>
  <c r="Q3431" i="3" s="1"/>
  <c r="C3432" i="3"/>
  <c r="P3432" i="3" s="1"/>
  <c r="Q3432" i="3" s="1"/>
  <c r="C3433" i="3"/>
  <c r="P3433" i="3" s="1"/>
  <c r="Q3433" i="3" s="1"/>
  <c r="C3434" i="3"/>
  <c r="P3434" i="3" s="1"/>
  <c r="Q3434" i="3" s="1"/>
  <c r="C3435" i="3"/>
  <c r="P3435" i="3" s="1"/>
  <c r="Q3435" i="3" s="1"/>
  <c r="C3436" i="3"/>
  <c r="P3436" i="3" s="1"/>
  <c r="Q3436" i="3" s="1"/>
  <c r="C3437" i="3"/>
  <c r="P3437" i="3" s="1"/>
  <c r="Q3437" i="3" s="1"/>
  <c r="C3438" i="3"/>
  <c r="P3438" i="3" s="1"/>
  <c r="Q3438" i="3" s="1"/>
  <c r="C3439" i="3"/>
  <c r="P3439" i="3" s="1"/>
  <c r="Q3439" i="3" s="1"/>
  <c r="C3440" i="3"/>
  <c r="P3440" i="3" s="1"/>
  <c r="Q3440" i="3" s="1"/>
  <c r="C3441" i="3"/>
  <c r="P3441" i="3" s="1"/>
  <c r="Q3441" i="3" s="1"/>
  <c r="C3442" i="3"/>
  <c r="P3442" i="3" s="1"/>
  <c r="Q3442" i="3" s="1"/>
  <c r="C3443" i="3"/>
  <c r="P3443" i="3" s="1"/>
  <c r="Q3443" i="3" s="1"/>
  <c r="C3444" i="3"/>
  <c r="P3444" i="3" s="1"/>
  <c r="Q3444" i="3" s="1"/>
  <c r="C3445" i="3"/>
  <c r="P3445" i="3" s="1"/>
  <c r="Q3445" i="3" s="1"/>
  <c r="C3446" i="3"/>
  <c r="P3446" i="3" s="1"/>
  <c r="Q3446" i="3" s="1"/>
  <c r="C3447" i="3"/>
  <c r="P3447" i="3" s="1"/>
  <c r="Q3447" i="3" s="1"/>
  <c r="C3448" i="3"/>
  <c r="P3448" i="3" s="1"/>
  <c r="Q3448" i="3" s="1"/>
  <c r="C3449" i="3"/>
  <c r="P3449" i="3" s="1"/>
  <c r="Q3449" i="3" s="1"/>
  <c r="C3450" i="3"/>
  <c r="P3450" i="3" s="1"/>
  <c r="Q3450" i="3" s="1"/>
  <c r="C3451" i="3"/>
  <c r="P3451" i="3" s="1"/>
  <c r="Q3451" i="3" s="1"/>
  <c r="C3452" i="3"/>
  <c r="P3452" i="3" s="1"/>
  <c r="Q3452" i="3" s="1"/>
  <c r="C3453" i="3"/>
  <c r="P3453" i="3" s="1"/>
  <c r="Q3453" i="3" s="1"/>
  <c r="C3454" i="3"/>
  <c r="P3454" i="3" s="1"/>
  <c r="Q3454" i="3" s="1"/>
  <c r="C3455" i="3"/>
  <c r="P3455" i="3" s="1"/>
  <c r="Q3455" i="3" s="1"/>
  <c r="C3456" i="3"/>
  <c r="P3456" i="3" s="1"/>
  <c r="Q3456" i="3" s="1"/>
  <c r="C3457" i="3"/>
  <c r="P3457" i="3" s="1"/>
  <c r="Q3457" i="3" s="1"/>
  <c r="C3458" i="3"/>
  <c r="P3458" i="3" s="1"/>
  <c r="Q3458" i="3" s="1"/>
  <c r="C3459" i="3"/>
  <c r="P3459" i="3" s="1"/>
  <c r="Q3459" i="3" s="1"/>
  <c r="C3460" i="3"/>
  <c r="P3460" i="3" s="1"/>
  <c r="Q3460" i="3" s="1"/>
  <c r="C3461" i="3"/>
  <c r="P3461" i="3" s="1"/>
  <c r="Q3461" i="3" s="1"/>
  <c r="C3462" i="3"/>
  <c r="P3462" i="3" s="1"/>
  <c r="Q3462" i="3" s="1"/>
  <c r="C3463" i="3"/>
  <c r="P3463" i="3" s="1"/>
  <c r="Q3463" i="3" s="1"/>
  <c r="C3464" i="3"/>
  <c r="P3464" i="3" s="1"/>
  <c r="Q3464" i="3" s="1"/>
  <c r="C3465" i="3"/>
  <c r="P3465" i="3" s="1"/>
  <c r="Q3465" i="3" s="1"/>
  <c r="C3466" i="3"/>
  <c r="P3466" i="3" s="1"/>
  <c r="Q3466" i="3" s="1"/>
  <c r="C3467" i="3"/>
  <c r="P3467" i="3" s="1"/>
  <c r="Q3467" i="3" s="1"/>
  <c r="C3468" i="3"/>
  <c r="P3468" i="3" s="1"/>
  <c r="Q3468" i="3" s="1"/>
  <c r="C3469" i="3"/>
  <c r="P3469" i="3" s="1"/>
  <c r="Q3469" i="3" s="1"/>
  <c r="C3470" i="3"/>
  <c r="P3470" i="3" s="1"/>
  <c r="Q3470" i="3" s="1"/>
  <c r="C3471" i="3"/>
  <c r="P3471" i="3" s="1"/>
  <c r="Q3471" i="3" s="1"/>
  <c r="C3472" i="3"/>
  <c r="P3472" i="3" s="1"/>
  <c r="Q3472" i="3" s="1"/>
  <c r="C3473" i="3"/>
  <c r="P3473" i="3" s="1"/>
  <c r="Q3473" i="3" s="1"/>
  <c r="C3474" i="3"/>
  <c r="P3474" i="3" s="1"/>
  <c r="Q3474" i="3" s="1"/>
  <c r="C3475" i="3"/>
  <c r="P3475" i="3" s="1"/>
  <c r="Q3475" i="3" s="1"/>
  <c r="C3476" i="3"/>
  <c r="P3476" i="3" s="1"/>
  <c r="Q3476" i="3" s="1"/>
  <c r="C3477" i="3"/>
  <c r="P3477" i="3" s="1"/>
  <c r="Q3477" i="3" s="1"/>
  <c r="C3478" i="3"/>
  <c r="P3478" i="3" s="1"/>
  <c r="Q3478" i="3" s="1"/>
  <c r="C3479" i="3"/>
  <c r="P3479" i="3" s="1"/>
  <c r="Q3479" i="3" s="1"/>
  <c r="C3480" i="3"/>
  <c r="P3480" i="3" s="1"/>
  <c r="Q3480" i="3" s="1"/>
  <c r="C3481" i="3"/>
  <c r="P3481" i="3" s="1"/>
  <c r="Q3481" i="3" s="1"/>
  <c r="C3482" i="3"/>
  <c r="P3482" i="3" s="1"/>
  <c r="Q3482" i="3" s="1"/>
  <c r="C3483" i="3"/>
  <c r="P3483" i="3" s="1"/>
  <c r="Q3483" i="3" s="1"/>
  <c r="C3484" i="3"/>
  <c r="P3484" i="3" s="1"/>
  <c r="Q3484" i="3" s="1"/>
  <c r="C3485" i="3"/>
  <c r="P3485" i="3" s="1"/>
  <c r="Q3485" i="3" s="1"/>
  <c r="C3486" i="3"/>
  <c r="P3486" i="3" s="1"/>
  <c r="Q3486" i="3" s="1"/>
  <c r="C3487" i="3"/>
  <c r="P3487" i="3" s="1"/>
  <c r="Q3487" i="3" s="1"/>
  <c r="C3488" i="3"/>
  <c r="P3488" i="3" s="1"/>
  <c r="Q3488" i="3" s="1"/>
  <c r="C3489" i="3"/>
  <c r="P3489" i="3" s="1"/>
  <c r="Q3489" i="3" s="1"/>
  <c r="C3490" i="3"/>
  <c r="P3490" i="3" s="1"/>
  <c r="Q3490" i="3" s="1"/>
  <c r="C3491" i="3"/>
  <c r="P3491" i="3" s="1"/>
  <c r="Q3491" i="3" s="1"/>
  <c r="C3492" i="3"/>
  <c r="P3492" i="3" s="1"/>
  <c r="Q3492" i="3" s="1"/>
  <c r="C3493" i="3"/>
  <c r="P3493" i="3" s="1"/>
  <c r="Q3493" i="3" s="1"/>
  <c r="C3494" i="3"/>
  <c r="P3494" i="3" s="1"/>
  <c r="Q3494" i="3" s="1"/>
  <c r="C3495" i="3"/>
  <c r="P3495" i="3" s="1"/>
  <c r="Q3495" i="3" s="1"/>
  <c r="C3496" i="3"/>
  <c r="P3496" i="3" s="1"/>
  <c r="Q3496" i="3" s="1"/>
  <c r="C3497" i="3"/>
  <c r="C3498" i="3"/>
  <c r="P3498" i="3" s="1"/>
  <c r="Q3498" i="3" s="1"/>
  <c r="C3499" i="3"/>
  <c r="P3499" i="3" s="1"/>
  <c r="Q3499" i="3" s="1"/>
  <c r="C3500" i="3"/>
  <c r="P3500" i="3" s="1"/>
  <c r="Q3500" i="3" s="1"/>
  <c r="C3501" i="3"/>
  <c r="P3501" i="3" s="1"/>
  <c r="Q3501" i="3" s="1"/>
  <c r="C3502" i="3"/>
  <c r="P3502" i="3" s="1"/>
  <c r="Q3502" i="3" s="1"/>
  <c r="C3503" i="3"/>
  <c r="P3503" i="3" s="1"/>
  <c r="Q3503" i="3" s="1"/>
  <c r="C3504" i="3"/>
  <c r="P3504" i="3" s="1"/>
  <c r="Q3504" i="3" s="1"/>
  <c r="C3505" i="3"/>
  <c r="P3505" i="3" s="1"/>
  <c r="Q3505" i="3" s="1"/>
  <c r="C3506" i="3"/>
  <c r="P3506" i="3" s="1"/>
  <c r="Q3506" i="3" s="1"/>
  <c r="C3507" i="3"/>
  <c r="P3507" i="3" s="1"/>
  <c r="Q3507" i="3" s="1"/>
  <c r="C3508" i="3"/>
  <c r="P3508" i="3" s="1"/>
  <c r="Q3508" i="3" s="1"/>
  <c r="C3509" i="3"/>
  <c r="P3509" i="3" s="1"/>
  <c r="Q3509" i="3" s="1"/>
  <c r="C3510" i="3"/>
  <c r="P3510" i="3" s="1"/>
  <c r="Q3510" i="3" s="1"/>
  <c r="C3511" i="3"/>
  <c r="P3511" i="3" s="1"/>
  <c r="Q3511" i="3" s="1"/>
  <c r="C3512" i="3"/>
  <c r="P3512" i="3" s="1"/>
  <c r="Q3512" i="3" s="1"/>
  <c r="C3513" i="3"/>
  <c r="P3513" i="3" s="1"/>
  <c r="Q3513" i="3" s="1"/>
  <c r="C3514" i="3"/>
  <c r="P3514" i="3" s="1"/>
  <c r="Q3514" i="3" s="1"/>
  <c r="C3515" i="3"/>
  <c r="P3515" i="3" s="1"/>
  <c r="Q3515" i="3" s="1"/>
  <c r="C3516" i="3"/>
  <c r="P3516" i="3" s="1"/>
  <c r="Q3516" i="3" s="1"/>
  <c r="C3517" i="3"/>
  <c r="P3517" i="3" s="1"/>
  <c r="Q3517" i="3" s="1"/>
  <c r="C3518" i="3"/>
  <c r="C3519" i="3"/>
  <c r="P3519" i="3" s="1"/>
  <c r="Q3519" i="3" s="1"/>
  <c r="C3520" i="3"/>
  <c r="P3520" i="3" s="1"/>
  <c r="Q3520" i="3" s="1"/>
  <c r="C3521" i="3"/>
  <c r="P3521" i="3" s="1"/>
  <c r="Q3521" i="3" s="1"/>
  <c r="C3522" i="3"/>
  <c r="P3522" i="3" s="1"/>
  <c r="Q3522" i="3" s="1"/>
  <c r="C3523" i="3"/>
  <c r="P3523" i="3" s="1"/>
  <c r="Q3523" i="3" s="1"/>
  <c r="C3524" i="3"/>
  <c r="P3524" i="3" s="1"/>
  <c r="Q3524" i="3" s="1"/>
  <c r="C3525" i="3"/>
  <c r="P3525" i="3" s="1"/>
  <c r="Q3525" i="3" s="1"/>
  <c r="C3526" i="3"/>
  <c r="P3526" i="3" s="1"/>
  <c r="Q3526" i="3" s="1"/>
  <c r="C3527" i="3"/>
  <c r="P3527" i="3" s="1"/>
  <c r="Q3527" i="3" s="1"/>
  <c r="C3528" i="3"/>
  <c r="P3528" i="3" s="1"/>
  <c r="Q3528" i="3" s="1"/>
  <c r="C3529" i="3"/>
  <c r="P3529" i="3" s="1"/>
  <c r="Q3529" i="3" s="1"/>
  <c r="C3530" i="3"/>
  <c r="P3530" i="3" s="1"/>
  <c r="Q3530" i="3" s="1"/>
  <c r="C3531" i="3"/>
  <c r="P3531" i="3" s="1"/>
  <c r="Q3531" i="3" s="1"/>
  <c r="C3532" i="3"/>
  <c r="P3532" i="3" s="1"/>
  <c r="Q3532" i="3" s="1"/>
  <c r="C3533" i="3"/>
  <c r="P3533" i="3" s="1"/>
  <c r="Q3533" i="3" s="1"/>
  <c r="C3534" i="3"/>
  <c r="P3534" i="3" s="1"/>
  <c r="Q3534" i="3" s="1"/>
  <c r="C3535" i="3"/>
  <c r="P3535" i="3" s="1"/>
  <c r="Q3535" i="3" s="1"/>
  <c r="C3536" i="3"/>
  <c r="P3536" i="3" s="1"/>
  <c r="Q3536" i="3" s="1"/>
  <c r="C3537" i="3"/>
  <c r="P3537" i="3" s="1"/>
  <c r="Q3537" i="3" s="1"/>
  <c r="C3538" i="3"/>
  <c r="P3538" i="3" s="1"/>
  <c r="Q3538" i="3" s="1"/>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S2997" i="3" l="1"/>
  <c r="U2997" i="3" s="1"/>
  <c r="E3394" i="5"/>
  <c r="E3398" i="5"/>
  <c r="E3402" i="5"/>
  <c r="E3406" i="5"/>
  <c r="E3410" i="5"/>
  <c r="E3414" i="5"/>
  <c r="E3395" i="5"/>
  <c r="E3399" i="5"/>
  <c r="E3403" i="5"/>
  <c r="E3407" i="5"/>
  <c r="E3411" i="5"/>
  <c r="E3415" i="5"/>
  <c r="E3396" i="5"/>
  <c r="E3400" i="5"/>
  <c r="E3404" i="5"/>
  <c r="E3408" i="5"/>
  <c r="E3412" i="5"/>
  <c r="E3416" i="5"/>
  <c r="E3397" i="5"/>
  <c r="E3401" i="5"/>
  <c r="E3405" i="5"/>
  <c r="E3409" i="5"/>
  <c r="E3413" i="5"/>
  <c r="E3358" i="5"/>
  <c r="E3362" i="5"/>
  <c r="E3366" i="5"/>
  <c r="E3370" i="5"/>
  <c r="E3374" i="5"/>
  <c r="E3378" i="5"/>
  <c r="E3359" i="5"/>
  <c r="E3363" i="5"/>
  <c r="E3367" i="5"/>
  <c r="E3371" i="5"/>
  <c r="E3375" i="5"/>
  <c r="E3360" i="5"/>
  <c r="E3364" i="5"/>
  <c r="E3368" i="5"/>
  <c r="E3372" i="5"/>
  <c r="E3376" i="5"/>
  <c r="E3361" i="5"/>
  <c r="E3365" i="5"/>
  <c r="E3369" i="5"/>
  <c r="E3373" i="5"/>
  <c r="E3377" i="5"/>
  <c r="E3338" i="5"/>
  <c r="E3342" i="5"/>
  <c r="E3346" i="5"/>
  <c r="E3350" i="5"/>
  <c r="E3354" i="5"/>
  <c r="E3339" i="5"/>
  <c r="E3343" i="5"/>
  <c r="E3347" i="5"/>
  <c r="E3351" i="5"/>
  <c r="E3355" i="5"/>
  <c r="E3340" i="5"/>
  <c r="E3344" i="5"/>
  <c r="E3348" i="5"/>
  <c r="E3352" i="5"/>
  <c r="E3356" i="5"/>
  <c r="E3341" i="5"/>
  <c r="E3345" i="5"/>
  <c r="E3349" i="5"/>
  <c r="E3353" i="5"/>
  <c r="E3357" i="5"/>
  <c r="E3196" i="5"/>
  <c r="E3200" i="5"/>
  <c r="E3204" i="5"/>
  <c r="E3208" i="5"/>
  <c r="E3212" i="5"/>
  <c r="E3216" i="5"/>
  <c r="E3197" i="5"/>
  <c r="E3201" i="5"/>
  <c r="E3205" i="5"/>
  <c r="E3209" i="5"/>
  <c r="E3213" i="5"/>
  <c r="E3194" i="5"/>
  <c r="E3198" i="5"/>
  <c r="E3202" i="5"/>
  <c r="E3206" i="5"/>
  <c r="E3210" i="5"/>
  <c r="E3214" i="5"/>
  <c r="E3195" i="5"/>
  <c r="E3199" i="5"/>
  <c r="E3203" i="5"/>
  <c r="E3207" i="5"/>
  <c r="E3211" i="5"/>
  <c r="E3215" i="5"/>
  <c r="E3132" i="5"/>
  <c r="E3136" i="5"/>
  <c r="E3140" i="5"/>
  <c r="E3144" i="5"/>
  <c r="E3148" i="5"/>
  <c r="E3133" i="5"/>
  <c r="E3137" i="5"/>
  <c r="E3141" i="5"/>
  <c r="E3145" i="5"/>
  <c r="E3149" i="5"/>
  <c r="E3130" i="5"/>
  <c r="E3134" i="5"/>
  <c r="E3138" i="5"/>
  <c r="E3142" i="5"/>
  <c r="E3146" i="5"/>
  <c r="E3150" i="5"/>
  <c r="E3131" i="5"/>
  <c r="E3135" i="5"/>
  <c r="E3139" i="5"/>
  <c r="E3143" i="5"/>
  <c r="E3147" i="5"/>
  <c r="E3072" i="5"/>
  <c r="E3076" i="5"/>
  <c r="E3080" i="5"/>
  <c r="E3084" i="5"/>
  <c r="E3088" i="5"/>
  <c r="E3073" i="5"/>
  <c r="E3077" i="5"/>
  <c r="E3081" i="5"/>
  <c r="E3085" i="5"/>
  <c r="E3089" i="5"/>
  <c r="E3070" i="5"/>
  <c r="E3074" i="5"/>
  <c r="E3078" i="5"/>
  <c r="E3082" i="5"/>
  <c r="E3086" i="5"/>
  <c r="E3090" i="5"/>
  <c r="E3071" i="5"/>
  <c r="E3075" i="5"/>
  <c r="E3079" i="5"/>
  <c r="E3083" i="5"/>
  <c r="E3087" i="5"/>
  <c r="E3091" i="5"/>
  <c r="E3052" i="5"/>
  <c r="E3056" i="5"/>
  <c r="E3060" i="5"/>
  <c r="E3064" i="5"/>
  <c r="E3068" i="5"/>
  <c r="E3053" i="5"/>
  <c r="E3057" i="5"/>
  <c r="E3061" i="5"/>
  <c r="E3065" i="5"/>
  <c r="E3069" i="5"/>
  <c r="E3050" i="5"/>
  <c r="E3054" i="5"/>
  <c r="E3058" i="5"/>
  <c r="E3062" i="5"/>
  <c r="E3066" i="5"/>
  <c r="E3051" i="5"/>
  <c r="E3055" i="5"/>
  <c r="E3059" i="5"/>
  <c r="E3063" i="5"/>
  <c r="E3067" i="5"/>
  <c r="E2892" i="5"/>
  <c r="E2896" i="5"/>
  <c r="E2900" i="5"/>
  <c r="E2904" i="5"/>
  <c r="E2908" i="5"/>
  <c r="E2893" i="5"/>
  <c r="E2897" i="5"/>
  <c r="E2901" i="5"/>
  <c r="E2905" i="5"/>
  <c r="E2909" i="5"/>
  <c r="E2890" i="5"/>
  <c r="E2894" i="5"/>
  <c r="E2898" i="5"/>
  <c r="E2902" i="5"/>
  <c r="E2906" i="5"/>
  <c r="E2910" i="5"/>
  <c r="E2891" i="5"/>
  <c r="E2895" i="5"/>
  <c r="E2899" i="5"/>
  <c r="E2903" i="5"/>
  <c r="E2907" i="5"/>
  <c r="E2911" i="5"/>
  <c r="E2848" i="5"/>
  <c r="E2852" i="5"/>
  <c r="E2856" i="5"/>
  <c r="E2860" i="5"/>
  <c r="E2864" i="5"/>
  <c r="E2849" i="5"/>
  <c r="E2853" i="5"/>
  <c r="E2857" i="5"/>
  <c r="E2861" i="5"/>
  <c r="E2865" i="5"/>
  <c r="E2846" i="5"/>
  <c r="E2850" i="5"/>
  <c r="E2854" i="5"/>
  <c r="E2858" i="5"/>
  <c r="E2862" i="5"/>
  <c r="E2866" i="5"/>
  <c r="E2847" i="5"/>
  <c r="E2851" i="5"/>
  <c r="E2855" i="5"/>
  <c r="E2859" i="5"/>
  <c r="E2863" i="5"/>
  <c r="E2867" i="5"/>
  <c r="E2840" i="5"/>
  <c r="E2844" i="5"/>
  <c r="E2841" i="5"/>
  <c r="E2845" i="5"/>
  <c r="E2838" i="5"/>
  <c r="E2842" i="5"/>
  <c r="E2839" i="5"/>
  <c r="E2843" i="5"/>
  <c r="E2557" i="5"/>
  <c r="E2561" i="5"/>
  <c r="E2565" i="5"/>
  <c r="E2569" i="5"/>
  <c r="E2573" i="5"/>
  <c r="E2554" i="5"/>
  <c r="E2558" i="5"/>
  <c r="E2562" i="5"/>
  <c r="E2566" i="5"/>
  <c r="E2570" i="5"/>
  <c r="E2574" i="5"/>
  <c r="E2555" i="5"/>
  <c r="E2559" i="5"/>
  <c r="E2563" i="5"/>
  <c r="E2567" i="5"/>
  <c r="E2571" i="5"/>
  <c r="E2556" i="5"/>
  <c r="E2560" i="5"/>
  <c r="E2564" i="5"/>
  <c r="E2568" i="5"/>
  <c r="E2572" i="5"/>
  <c r="E2461" i="5"/>
  <c r="E2465" i="5"/>
  <c r="E2469" i="5"/>
  <c r="E2473" i="5"/>
  <c r="E2458" i="5"/>
  <c r="E2462" i="5"/>
  <c r="E2466" i="5"/>
  <c r="E2470" i="5"/>
  <c r="E2474" i="5"/>
  <c r="E2459" i="5"/>
  <c r="E2463" i="5"/>
  <c r="E2467" i="5"/>
  <c r="E2471" i="5"/>
  <c r="E2475" i="5"/>
  <c r="E2460" i="5"/>
  <c r="E2464" i="5"/>
  <c r="E2468" i="5"/>
  <c r="E2472" i="5"/>
  <c r="P2458" i="3"/>
  <c r="Q2458" i="3" s="1"/>
  <c r="E2441" i="5"/>
  <c r="E2445" i="5"/>
  <c r="E2449" i="5"/>
  <c r="E2453" i="5"/>
  <c r="E2457" i="5"/>
  <c r="E2438" i="5"/>
  <c r="E2442" i="5"/>
  <c r="E2446" i="5"/>
  <c r="E2450" i="5"/>
  <c r="E2454" i="5"/>
  <c r="E2439" i="5"/>
  <c r="E2443" i="5"/>
  <c r="E2447" i="5"/>
  <c r="E2451" i="5"/>
  <c r="E2455" i="5"/>
  <c r="E2440" i="5"/>
  <c r="E2444" i="5"/>
  <c r="E2448" i="5"/>
  <c r="E2452" i="5"/>
  <c r="E2456" i="5"/>
  <c r="P2438" i="3"/>
  <c r="Q2438" i="3" s="1"/>
  <c r="E2373" i="5"/>
  <c r="E2377" i="5"/>
  <c r="E2381" i="5"/>
  <c r="E2385" i="5"/>
  <c r="E2389" i="5"/>
  <c r="E2370" i="5"/>
  <c r="E2374" i="5"/>
  <c r="E2378" i="5"/>
  <c r="E2382" i="5"/>
  <c r="E2386" i="5"/>
  <c r="E2390" i="5"/>
  <c r="E2371" i="5"/>
  <c r="E2375" i="5"/>
  <c r="E2379" i="5"/>
  <c r="E2383" i="5"/>
  <c r="E2387" i="5"/>
  <c r="E2372" i="5"/>
  <c r="E2376" i="5"/>
  <c r="E2380" i="5"/>
  <c r="E2384" i="5"/>
  <c r="E2388" i="5"/>
  <c r="P2370" i="3"/>
  <c r="Q2370" i="3" s="1"/>
  <c r="E2321" i="5"/>
  <c r="E2325" i="5"/>
  <c r="E2329" i="5"/>
  <c r="E2318" i="5"/>
  <c r="E2322" i="5"/>
  <c r="E2326" i="5"/>
  <c r="E2330" i="5"/>
  <c r="E2319" i="5"/>
  <c r="E2323" i="5"/>
  <c r="E2327" i="5"/>
  <c r="E2331" i="5"/>
  <c r="E2320" i="5"/>
  <c r="E2324" i="5"/>
  <c r="E2328" i="5"/>
  <c r="E2332" i="5"/>
  <c r="P2318" i="3"/>
  <c r="Q2318" i="3" s="1"/>
  <c r="E2277" i="5"/>
  <c r="E2281" i="5"/>
  <c r="E2285" i="5"/>
  <c r="E2289" i="5"/>
  <c r="E2293" i="5"/>
  <c r="E2274" i="5"/>
  <c r="E2278" i="5"/>
  <c r="E2282" i="5"/>
  <c r="E2286" i="5"/>
  <c r="E2290" i="5"/>
  <c r="E2294" i="5"/>
  <c r="E2275" i="5"/>
  <c r="E2279" i="5"/>
  <c r="E2283" i="5"/>
  <c r="E2287" i="5"/>
  <c r="E2291" i="5"/>
  <c r="E2295" i="5"/>
  <c r="E2276" i="5"/>
  <c r="E2280" i="5"/>
  <c r="E2284" i="5"/>
  <c r="E2288" i="5"/>
  <c r="E2292" i="5"/>
  <c r="E2296" i="5"/>
  <c r="P2274" i="3"/>
  <c r="Q2274" i="3" s="1"/>
  <c r="E2153" i="5"/>
  <c r="E2157" i="5"/>
  <c r="E2161" i="5"/>
  <c r="E2165" i="5"/>
  <c r="E2169" i="5"/>
  <c r="E2150" i="5"/>
  <c r="E2154" i="5"/>
  <c r="E2158" i="5"/>
  <c r="E2162" i="5"/>
  <c r="E2166" i="5"/>
  <c r="E2170" i="5"/>
  <c r="E2151" i="5"/>
  <c r="E2155" i="5"/>
  <c r="E2159" i="5"/>
  <c r="E2163" i="5"/>
  <c r="E2167" i="5"/>
  <c r="E2171" i="5"/>
  <c r="E2152" i="5"/>
  <c r="E2156" i="5"/>
  <c r="E2160" i="5"/>
  <c r="E2164" i="5"/>
  <c r="E2168" i="5"/>
  <c r="P2150" i="3"/>
  <c r="Q2150" i="3" s="1"/>
  <c r="E2057" i="5"/>
  <c r="E2056" i="5"/>
  <c r="E2061" i="5"/>
  <c r="E2065" i="5"/>
  <c r="E2069" i="5"/>
  <c r="E2073" i="5"/>
  <c r="E2058" i="5"/>
  <c r="E2062" i="5"/>
  <c r="E2066" i="5"/>
  <c r="E2070" i="5"/>
  <c r="E2074" i="5"/>
  <c r="E2054" i="5"/>
  <c r="E2059" i="5"/>
  <c r="E2063" i="5"/>
  <c r="E2067" i="5"/>
  <c r="E2071" i="5"/>
  <c r="E2075" i="5"/>
  <c r="E2055" i="5"/>
  <c r="E2060" i="5"/>
  <c r="E2064" i="5"/>
  <c r="E2068" i="5"/>
  <c r="E2072" i="5"/>
  <c r="P2054" i="3"/>
  <c r="Q2054" i="3" s="1"/>
  <c r="E1992" i="5"/>
  <c r="E1996" i="5"/>
  <c r="E2000" i="5"/>
  <c r="E2004" i="5"/>
  <c r="E2008" i="5"/>
  <c r="E2012" i="5"/>
  <c r="E1993" i="5"/>
  <c r="E1997" i="5"/>
  <c r="E2001" i="5"/>
  <c r="E2005" i="5"/>
  <c r="E2009" i="5"/>
  <c r="E1990" i="5"/>
  <c r="E1994" i="5"/>
  <c r="E1998" i="5"/>
  <c r="E1991" i="5"/>
  <c r="E2003" i="5"/>
  <c r="E2011" i="5"/>
  <c r="E1995" i="5"/>
  <c r="E2006" i="5"/>
  <c r="E1999" i="5"/>
  <c r="E2007" i="5"/>
  <c r="E2002" i="5"/>
  <c r="E2010" i="5"/>
  <c r="P1990" i="3"/>
  <c r="Q1990" i="3" s="1"/>
  <c r="E1876" i="5"/>
  <c r="E1880" i="5"/>
  <c r="E1884" i="5"/>
  <c r="E1888" i="5"/>
  <c r="E1877" i="5"/>
  <c r="E1881" i="5"/>
  <c r="E1885" i="5"/>
  <c r="E1889" i="5"/>
  <c r="E1874" i="5"/>
  <c r="E1878" i="5"/>
  <c r="E1882" i="5"/>
  <c r="E1886" i="5"/>
  <c r="E1890" i="5"/>
  <c r="E1875" i="5"/>
  <c r="E1879" i="5"/>
  <c r="E1883" i="5"/>
  <c r="E1887" i="5"/>
  <c r="P1874" i="3"/>
  <c r="Q1874" i="3" s="1"/>
  <c r="E1748" i="5"/>
  <c r="E1752" i="5"/>
  <c r="E1756" i="5"/>
  <c r="E1760" i="5"/>
  <c r="E1764" i="5"/>
  <c r="E1749" i="5"/>
  <c r="E1753" i="5"/>
  <c r="E1757" i="5"/>
  <c r="E1761" i="5"/>
  <c r="E1746" i="5"/>
  <c r="E1750" i="5"/>
  <c r="E1754" i="5"/>
  <c r="E1758" i="5"/>
  <c r="E1762" i="5"/>
  <c r="E1747" i="5"/>
  <c r="E1751" i="5"/>
  <c r="E1755" i="5"/>
  <c r="E1759" i="5"/>
  <c r="E1763" i="5"/>
  <c r="P1746" i="3"/>
  <c r="Q1746" i="3" s="1"/>
  <c r="E1636" i="5"/>
  <c r="E1640" i="5"/>
  <c r="E1644" i="5"/>
  <c r="E1648" i="5"/>
  <c r="E1652" i="5"/>
  <c r="E1637" i="5"/>
  <c r="E1641" i="5"/>
  <c r="E1645" i="5"/>
  <c r="E1649" i="5"/>
  <c r="E1653" i="5"/>
  <c r="E1634" i="5"/>
  <c r="E1638" i="5"/>
  <c r="E1642" i="5"/>
  <c r="E1646" i="5"/>
  <c r="E1650" i="5"/>
  <c r="E1654" i="5"/>
  <c r="E1635" i="5"/>
  <c r="E1639" i="5"/>
  <c r="E1643" i="5"/>
  <c r="E1647" i="5"/>
  <c r="E1651" i="5"/>
  <c r="E1655" i="5"/>
  <c r="P1634" i="3"/>
  <c r="Q1634" i="3" s="1"/>
  <c r="E1548" i="5"/>
  <c r="E1552" i="5"/>
  <c r="E1556" i="5"/>
  <c r="E1560" i="5"/>
  <c r="E1564" i="5"/>
  <c r="E1549" i="5"/>
  <c r="E1553" i="5"/>
  <c r="E1557" i="5"/>
  <c r="E1561" i="5"/>
  <c r="E1565" i="5"/>
  <c r="E1546" i="5"/>
  <c r="E1550" i="5"/>
  <c r="E1554" i="5"/>
  <c r="E1558" i="5"/>
  <c r="E1562" i="5"/>
  <c r="E1566" i="5"/>
  <c r="E1547" i="5"/>
  <c r="E1551" i="5"/>
  <c r="E1555" i="5"/>
  <c r="E1559" i="5"/>
  <c r="E1563" i="5"/>
  <c r="E1567" i="5"/>
  <c r="P1546" i="3"/>
  <c r="Q1546" i="3" s="1"/>
  <c r="E1440" i="5"/>
  <c r="E1444" i="5"/>
  <c r="E1448" i="5"/>
  <c r="E1452" i="5"/>
  <c r="E1456" i="5"/>
  <c r="E1441" i="5"/>
  <c r="E1445" i="5"/>
  <c r="E1449" i="5"/>
  <c r="E1453" i="5"/>
  <c r="E1457" i="5"/>
  <c r="E1438" i="5"/>
  <c r="E1442" i="5"/>
  <c r="E1446" i="5"/>
  <c r="E1450" i="5"/>
  <c r="E1454" i="5"/>
  <c r="E1458" i="5"/>
  <c r="E1439" i="5"/>
  <c r="E1443" i="5"/>
  <c r="E1447" i="5"/>
  <c r="E1451" i="5"/>
  <c r="E1455" i="5"/>
  <c r="P1438" i="3"/>
  <c r="Q1438" i="3" s="1"/>
  <c r="E1332" i="5"/>
  <c r="E1336" i="5"/>
  <c r="E1340" i="5"/>
  <c r="E1344" i="5"/>
  <c r="E1348" i="5"/>
  <c r="E1333" i="5"/>
  <c r="E1337" i="5"/>
  <c r="E1341" i="5"/>
  <c r="E1345" i="5"/>
  <c r="E1349" i="5"/>
  <c r="E1330" i="5"/>
  <c r="E1334" i="5"/>
  <c r="E1338" i="5"/>
  <c r="E1342" i="5"/>
  <c r="E1346" i="5"/>
  <c r="E1350" i="5"/>
  <c r="E1331" i="5"/>
  <c r="E1335" i="5"/>
  <c r="E1339" i="5"/>
  <c r="E1343" i="5"/>
  <c r="E1347" i="5"/>
  <c r="P1330" i="3"/>
  <c r="Q1330" i="3" s="1"/>
  <c r="E1288" i="5"/>
  <c r="E1292" i="5"/>
  <c r="E1296" i="5"/>
  <c r="E1300" i="5"/>
  <c r="E1304" i="5"/>
  <c r="E1289" i="5"/>
  <c r="E1293" i="5"/>
  <c r="E1297" i="5"/>
  <c r="E1301" i="5"/>
  <c r="E1305" i="5"/>
  <c r="E1286" i="5"/>
  <c r="E1290" i="5"/>
  <c r="E1294" i="5"/>
  <c r="E1298" i="5"/>
  <c r="E1302" i="5"/>
  <c r="E1306" i="5"/>
  <c r="E1287" i="5"/>
  <c r="E1291" i="5"/>
  <c r="E1295" i="5"/>
  <c r="E1299" i="5"/>
  <c r="E1303" i="5"/>
  <c r="E1307" i="5"/>
  <c r="E1200" i="5"/>
  <c r="E1204" i="5"/>
  <c r="E1208" i="5"/>
  <c r="E1212" i="5"/>
  <c r="E1216" i="5"/>
  <c r="E1220" i="5"/>
  <c r="E1201" i="5"/>
  <c r="E1205" i="5"/>
  <c r="E1209" i="5"/>
  <c r="E1213" i="5"/>
  <c r="E1217" i="5"/>
  <c r="E1198" i="5"/>
  <c r="E1202" i="5"/>
  <c r="E1206" i="5"/>
  <c r="E1210" i="5"/>
  <c r="E1214" i="5"/>
  <c r="E1218" i="5"/>
  <c r="E1199" i="5"/>
  <c r="E1203" i="5"/>
  <c r="E1207" i="5"/>
  <c r="E1211" i="5"/>
  <c r="E1215" i="5"/>
  <c r="E1219" i="5"/>
  <c r="E1072" i="5"/>
  <c r="E1076" i="5"/>
  <c r="E1080" i="5"/>
  <c r="E1084" i="5"/>
  <c r="E1088" i="5"/>
  <c r="E1073" i="5"/>
  <c r="E1077" i="5"/>
  <c r="E1081" i="5"/>
  <c r="E1085" i="5"/>
  <c r="E1070" i="5"/>
  <c r="E1074" i="5"/>
  <c r="E1078" i="5"/>
  <c r="E1082" i="5"/>
  <c r="E1086" i="5"/>
  <c r="E1071" i="5"/>
  <c r="E1075" i="5"/>
  <c r="E1079" i="5"/>
  <c r="E1083" i="5"/>
  <c r="E1087" i="5"/>
  <c r="P1070" i="3"/>
  <c r="Q1070" i="3" s="1"/>
  <c r="E952" i="5"/>
  <c r="E956" i="5"/>
  <c r="E960" i="5"/>
  <c r="E964" i="5"/>
  <c r="E968" i="5"/>
  <c r="E953" i="5"/>
  <c r="E957" i="5"/>
  <c r="E961" i="5"/>
  <c r="E965" i="5"/>
  <c r="E969" i="5"/>
  <c r="E950" i="5"/>
  <c r="E954" i="5"/>
  <c r="E958" i="5"/>
  <c r="E962" i="5"/>
  <c r="E966" i="5"/>
  <c r="E970" i="5"/>
  <c r="E951" i="5"/>
  <c r="E955" i="5"/>
  <c r="E959" i="5"/>
  <c r="E963" i="5"/>
  <c r="E967" i="5"/>
  <c r="E971" i="5"/>
  <c r="P950" i="3"/>
  <c r="Q950" i="3" s="1"/>
  <c r="E824" i="5"/>
  <c r="E828" i="5"/>
  <c r="E832" i="5"/>
  <c r="E836" i="5"/>
  <c r="E825" i="5"/>
  <c r="E829" i="5"/>
  <c r="E833" i="5"/>
  <c r="E837" i="5"/>
  <c r="E822" i="5"/>
  <c r="E826" i="5"/>
  <c r="E830" i="5"/>
  <c r="E834" i="5"/>
  <c r="E838" i="5"/>
  <c r="E823" i="5"/>
  <c r="E827" i="5"/>
  <c r="E831" i="5"/>
  <c r="E835" i="5"/>
  <c r="P822" i="3"/>
  <c r="Q822" i="3" s="1"/>
  <c r="E665" i="5"/>
  <c r="E669" i="5"/>
  <c r="E673" i="5"/>
  <c r="E677" i="5"/>
  <c r="E681" i="5"/>
  <c r="E662" i="5"/>
  <c r="E666" i="5"/>
  <c r="E670" i="5"/>
  <c r="E674" i="5"/>
  <c r="E678" i="5"/>
  <c r="E682" i="5"/>
  <c r="E663" i="5"/>
  <c r="E667" i="5"/>
  <c r="E671" i="5"/>
  <c r="E675" i="5"/>
  <c r="E679" i="5"/>
  <c r="E683" i="5"/>
  <c r="E664" i="5"/>
  <c r="E668" i="5"/>
  <c r="E672" i="5"/>
  <c r="E676" i="5"/>
  <c r="E680" i="5"/>
  <c r="P662" i="3"/>
  <c r="Q662" i="3" s="1"/>
  <c r="E645" i="5"/>
  <c r="E649" i="5"/>
  <c r="E653" i="5"/>
  <c r="E657" i="5"/>
  <c r="E661" i="5"/>
  <c r="E642" i="5"/>
  <c r="E646" i="5"/>
  <c r="E650" i="5"/>
  <c r="E654" i="5"/>
  <c r="E658" i="5"/>
  <c r="E643" i="5"/>
  <c r="E647" i="5"/>
  <c r="E651" i="5"/>
  <c r="E655" i="5"/>
  <c r="E659" i="5"/>
  <c r="E644" i="5"/>
  <c r="E648" i="5"/>
  <c r="E652" i="5"/>
  <c r="E656" i="5"/>
  <c r="E660" i="5"/>
  <c r="E561" i="5"/>
  <c r="E565" i="5"/>
  <c r="E569" i="5"/>
  <c r="E573" i="5"/>
  <c r="E577" i="5"/>
  <c r="E558" i="5"/>
  <c r="E562" i="5"/>
  <c r="E566" i="5"/>
  <c r="E570" i="5"/>
  <c r="E574" i="5"/>
  <c r="E578" i="5"/>
  <c r="E559" i="5"/>
  <c r="E563" i="5"/>
  <c r="E567" i="5"/>
  <c r="E571" i="5"/>
  <c r="E575" i="5"/>
  <c r="E579" i="5"/>
  <c r="E560" i="5"/>
  <c r="E564" i="5"/>
  <c r="E568" i="5"/>
  <c r="E572" i="5"/>
  <c r="E576" i="5"/>
  <c r="P558" i="3"/>
  <c r="Q558" i="3" s="1"/>
  <c r="E461" i="5"/>
  <c r="E465" i="5"/>
  <c r="E469" i="5"/>
  <c r="E473" i="5"/>
  <c r="E458" i="5"/>
  <c r="E462" i="5"/>
  <c r="E466" i="5"/>
  <c r="E470" i="5"/>
  <c r="E474" i="5"/>
  <c r="E459" i="5"/>
  <c r="E463" i="5"/>
  <c r="E467" i="5"/>
  <c r="E471" i="5"/>
  <c r="E475" i="5"/>
  <c r="E460" i="5"/>
  <c r="E464" i="5"/>
  <c r="E468" i="5"/>
  <c r="E472" i="5"/>
  <c r="E476" i="5"/>
  <c r="P458" i="3"/>
  <c r="Q458" i="3" s="1"/>
  <c r="E405" i="5"/>
  <c r="E409" i="5"/>
  <c r="E413" i="5"/>
  <c r="E417" i="5"/>
  <c r="E402" i="5"/>
  <c r="E406" i="5"/>
  <c r="E410" i="5"/>
  <c r="E414" i="5"/>
  <c r="E418" i="5"/>
  <c r="E403" i="5"/>
  <c r="E407" i="5"/>
  <c r="E411" i="5"/>
  <c r="E415" i="5"/>
  <c r="E404" i="5"/>
  <c r="E408" i="5"/>
  <c r="E412" i="5"/>
  <c r="E416" i="5"/>
  <c r="E172" i="5"/>
  <c r="E176" i="5"/>
  <c r="E180" i="5"/>
  <c r="E184" i="5"/>
  <c r="E188" i="5"/>
  <c r="E173" i="5"/>
  <c r="E177" i="5"/>
  <c r="E181" i="5"/>
  <c r="E185" i="5"/>
  <c r="E170" i="5"/>
  <c r="E174" i="5"/>
  <c r="E178" i="5"/>
  <c r="E182" i="5"/>
  <c r="E186" i="5"/>
  <c r="E171" i="5"/>
  <c r="E175" i="5"/>
  <c r="E179" i="5"/>
  <c r="E183" i="5"/>
  <c r="E187" i="5"/>
  <c r="P170" i="3"/>
  <c r="Q170" i="3" s="1"/>
  <c r="E152" i="5"/>
  <c r="E156" i="5"/>
  <c r="E160" i="5"/>
  <c r="E164" i="5"/>
  <c r="E168" i="5"/>
  <c r="E153" i="5"/>
  <c r="E157" i="5"/>
  <c r="E161" i="5"/>
  <c r="E165" i="5"/>
  <c r="E169" i="5"/>
  <c r="E150" i="5"/>
  <c r="E154" i="5"/>
  <c r="E158" i="5"/>
  <c r="E162" i="5"/>
  <c r="E166" i="5"/>
  <c r="E151" i="5"/>
  <c r="E155" i="5"/>
  <c r="E159" i="5"/>
  <c r="E163" i="5"/>
  <c r="E167" i="5"/>
  <c r="P150" i="3"/>
  <c r="Q150" i="3" s="1"/>
  <c r="E87" i="5"/>
  <c r="E91" i="5"/>
  <c r="E95" i="5"/>
  <c r="E99" i="5"/>
  <c r="E103" i="5"/>
  <c r="E89" i="5"/>
  <c r="E93" i="5"/>
  <c r="E97" i="5"/>
  <c r="E101" i="5"/>
  <c r="E105" i="5"/>
  <c r="E90" i="5"/>
  <c r="E98" i="5"/>
  <c r="E106" i="5"/>
  <c r="E92" i="5"/>
  <c r="E100" i="5"/>
  <c r="E86" i="5"/>
  <c r="E94" i="5"/>
  <c r="E102" i="5"/>
  <c r="E88" i="5"/>
  <c r="E96" i="5"/>
  <c r="E104" i="5"/>
  <c r="P86" i="3"/>
  <c r="Q86" i="3" s="1"/>
  <c r="E47" i="5"/>
  <c r="E51" i="5"/>
  <c r="E55" i="5"/>
  <c r="E59" i="5"/>
  <c r="E63" i="5"/>
  <c r="E67" i="5"/>
  <c r="E49" i="5"/>
  <c r="E53" i="5"/>
  <c r="E57" i="5"/>
  <c r="E61" i="5"/>
  <c r="E65" i="5"/>
  <c r="E50" i="5"/>
  <c r="E58" i="5"/>
  <c r="E66" i="5"/>
  <c r="E52" i="5"/>
  <c r="E60" i="5"/>
  <c r="E46" i="5"/>
  <c r="E54" i="5"/>
  <c r="E62" i="5"/>
  <c r="E48" i="5"/>
  <c r="E56" i="5"/>
  <c r="E64" i="5"/>
  <c r="P46" i="3"/>
  <c r="Q46" i="3" s="1"/>
  <c r="P1198" i="3"/>
  <c r="Q1198" i="3" s="1"/>
  <c r="P642" i="3"/>
  <c r="Q642" i="3" s="1"/>
  <c r="E3498" i="5"/>
  <c r="E3502" i="5"/>
  <c r="E3506" i="5"/>
  <c r="E3510" i="5"/>
  <c r="E3499" i="5"/>
  <c r="E3503" i="5"/>
  <c r="E3507" i="5"/>
  <c r="E3511" i="5"/>
  <c r="E3500" i="5"/>
  <c r="E3504" i="5"/>
  <c r="E3508" i="5"/>
  <c r="E3512" i="5"/>
  <c r="E3497" i="5"/>
  <c r="E3501" i="5"/>
  <c r="E3505" i="5"/>
  <c r="E3509" i="5"/>
  <c r="E3418" i="5"/>
  <c r="E3422" i="5"/>
  <c r="E3426" i="5"/>
  <c r="E3430" i="5"/>
  <c r="E3434" i="5"/>
  <c r="E3419" i="5"/>
  <c r="E3423" i="5"/>
  <c r="E3427" i="5"/>
  <c r="E3431" i="5"/>
  <c r="E3420" i="5"/>
  <c r="E3424" i="5"/>
  <c r="E3428" i="5"/>
  <c r="E3432" i="5"/>
  <c r="E3417" i="5"/>
  <c r="E3421" i="5"/>
  <c r="E3425" i="5"/>
  <c r="E3429" i="5"/>
  <c r="E3433" i="5"/>
  <c r="E3296" i="5"/>
  <c r="E3300" i="5"/>
  <c r="E3304" i="5"/>
  <c r="E3308" i="5"/>
  <c r="E3312" i="5"/>
  <c r="E3293" i="5"/>
  <c r="E3297" i="5"/>
  <c r="E3301" i="5"/>
  <c r="E3305" i="5"/>
  <c r="E3309" i="5"/>
  <c r="E3313" i="5"/>
  <c r="E3294" i="5"/>
  <c r="E3298" i="5"/>
  <c r="E3302" i="5"/>
  <c r="E3306" i="5"/>
  <c r="E3310" i="5"/>
  <c r="E3314" i="5"/>
  <c r="E3295" i="5"/>
  <c r="E3299" i="5"/>
  <c r="E3303" i="5"/>
  <c r="E3307" i="5"/>
  <c r="E3311" i="5"/>
  <c r="E3256" i="5"/>
  <c r="E3260" i="5"/>
  <c r="E3264" i="5"/>
  <c r="E3268" i="5"/>
  <c r="E3253" i="5"/>
  <c r="E3257" i="5"/>
  <c r="E3261" i="5"/>
  <c r="E3265" i="5"/>
  <c r="E3269" i="5"/>
  <c r="E3254" i="5"/>
  <c r="E3258" i="5"/>
  <c r="E3262" i="5"/>
  <c r="E3266" i="5"/>
  <c r="E3270" i="5"/>
  <c r="E3255" i="5"/>
  <c r="E3259" i="5"/>
  <c r="E3263" i="5"/>
  <c r="E3267" i="5"/>
  <c r="E3220" i="5"/>
  <c r="E3224" i="5"/>
  <c r="E3228" i="5"/>
  <c r="E3232" i="5"/>
  <c r="E3236" i="5"/>
  <c r="E3217" i="5"/>
  <c r="E3221" i="5"/>
  <c r="E3225" i="5"/>
  <c r="E3229" i="5"/>
  <c r="E3233" i="5"/>
  <c r="E3237" i="5"/>
  <c r="E3218" i="5"/>
  <c r="E3222" i="5"/>
  <c r="E3226" i="5"/>
  <c r="E3230" i="5"/>
  <c r="E3234" i="5"/>
  <c r="E3238" i="5"/>
  <c r="E3219" i="5"/>
  <c r="E3223" i="5"/>
  <c r="E3227" i="5"/>
  <c r="E3231" i="5"/>
  <c r="E3235" i="5"/>
  <c r="E3176" i="5"/>
  <c r="E3180" i="5"/>
  <c r="E3184" i="5"/>
  <c r="E3188" i="5"/>
  <c r="E3192" i="5"/>
  <c r="E3173" i="5"/>
  <c r="E3177" i="5"/>
  <c r="E3181" i="5"/>
  <c r="E3185" i="5"/>
  <c r="E3189" i="5"/>
  <c r="E3193" i="5"/>
  <c r="E3174" i="5"/>
  <c r="E3178" i="5"/>
  <c r="E3182" i="5"/>
  <c r="E3186" i="5"/>
  <c r="E3190" i="5"/>
  <c r="E3175" i="5"/>
  <c r="E3179" i="5"/>
  <c r="E3183" i="5"/>
  <c r="E3187" i="5"/>
  <c r="E3191" i="5"/>
  <c r="E3008" i="5"/>
  <c r="E3012" i="5"/>
  <c r="E3016" i="5"/>
  <c r="E3020" i="5"/>
  <c r="E3024" i="5"/>
  <c r="E3005" i="5"/>
  <c r="E3009" i="5"/>
  <c r="E3013" i="5"/>
  <c r="E3017" i="5"/>
  <c r="E3021" i="5"/>
  <c r="E3025" i="5"/>
  <c r="E3006" i="5"/>
  <c r="E3010" i="5"/>
  <c r="E3014" i="5"/>
  <c r="E3018" i="5"/>
  <c r="E3022" i="5"/>
  <c r="E3026" i="5"/>
  <c r="E3007" i="5"/>
  <c r="E3011" i="5"/>
  <c r="E3015" i="5"/>
  <c r="E3019" i="5"/>
  <c r="E3023" i="5"/>
  <c r="E2964" i="5"/>
  <c r="E2968" i="5"/>
  <c r="E2972" i="5"/>
  <c r="E2976" i="5"/>
  <c r="E2980" i="5"/>
  <c r="E2961" i="5"/>
  <c r="E2965" i="5"/>
  <c r="E2969" i="5"/>
  <c r="E2973" i="5"/>
  <c r="E2977" i="5"/>
  <c r="E2981" i="5"/>
  <c r="E2962" i="5"/>
  <c r="E2966" i="5"/>
  <c r="E2970" i="5"/>
  <c r="E2974" i="5"/>
  <c r="E2978" i="5"/>
  <c r="E2982" i="5"/>
  <c r="E2963" i="5"/>
  <c r="E2967" i="5"/>
  <c r="E2971" i="5"/>
  <c r="E2975" i="5"/>
  <c r="E2979" i="5"/>
  <c r="E2936" i="5"/>
  <c r="E2940" i="5"/>
  <c r="E2944" i="5"/>
  <c r="E2948" i="5"/>
  <c r="E2952" i="5"/>
  <c r="E2956" i="5"/>
  <c r="E2960" i="5"/>
  <c r="E2933" i="5"/>
  <c r="E2937" i="5"/>
  <c r="E2941" i="5"/>
  <c r="E2945" i="5"/>
  <c r="E2949" i="5"/>
  <c r="E2953" i="5"/>
  <c r="E2957" i="5"/>
  <c r="E2934" i="5"/>
  <c r="E2938" i="5"/>
  <c r="E2942" i="5"/>
  <c r="E2946" i="5"/>
  <c r="E2950" i="5"/>
  <c r="E2954" i="5"/>
  <c r="E2958" i="5"/>
  <c r="E2935" i="5"/>
  <c r="E2939" i="5"/>
  <c r="E2943" i="5"/>
  <c r="E2947" i="5"/>
  <c r="E2951" i="5"/>
  <c r="E2955" i="5"/>
  <c r="E2959" i="5"/>
  <c r="E2824" i="5"/>
  <c r="E2828" i="5"/>
  <c r="E2832" i="5"/>
  <c r="E2836" i="5"/>
  <c r="E2821" i="5"/>
  <c r="E2825" i="5"/>
  <c r="E2829" i="5"/>
  <c r="E2833" i="5"/>
  <c r="E2837" i="5"/>
  <c r="E2822" i="5"/>
  <c r="E2826" i="5"/>
  <c r="E2830" i="5"/>
  <c r="E2834" i="5"/>
  <c r="E2823" i="5"/>
  <c r="E2827" i="5"/>
  <c r="E2831" i="5"/>
  <c r="E2835" i="5"/>
  <c r="E2740" i="5"/>
  <c r="E2744" i="5"/>
  <c r="E2748" i="5"/>
  <c r="E2752" i="5"/>
  <c r="E2756" i="5"/>
  <c r="E2737" i="5"/>
  <c r="E2741" i="5"/>
  <c r="E2745" i="5"/>
  <c r="E2749" i="5"/>
  <c r="E2753" i="5"/>
  <c r="E2757" i="5"/>
  <c r="E2738" i="5"/>
  <c r="E2742" i="5"/>
  <c r="E2746" i="5"/>
  <c r="E2750" i="5"/>
  <c r="E2754" i="5"/>
  <c r="E2758" i="5"/>
  <c r="E2739" i="5"/>
  <c r="E2743" i="5"/>
  <c r="E2747" i="5"/>
  <c r="E2751" i="5"/>
  <c r="E2755" i="5"/>
  <c r="E2661" i="5"/>
  <c r="E2665" i="5"/>
  <c r="E2669" i="5"/>
  <c r="E2673" i="5"/>
  <c r="E2662" i="5"/>
  <c r="E2666" i="5"/>
  <c r="E2670" i="5"/>
  <c r="E2674" i="5"/>
  <c r="E2663" i="5"/>
  <c r="E2667" i="5"/>
  <c r="E2671" i="5"/>
  <c r="E2664" i="5"/>
  <c r="E2668" i="5"/>
  <c r="E2672" i="5"/>
  <c r="E2641" i="5"/>
  <c r="E2645" i="5"/>
  <c r="E2649" i="5"/>
  <c r="E2653" i="5"/>
  <c r="E2657" i="5"/>
  <c r="E2642" i="5"/>
  <c r="E2646" i="5"/>
  <c r="E2650" i="5"/>
  <c r="E2654" i="5"/>
  <c r="E2658" i="5"/>
  <c r="E2643" i="5"/>
  <c r="E2647" i="5"/>
  <c r="E2651" i="5"/>
  <c r="E2655" i="5"/>
  <c r="E2659" i="5"/>
  <c r="E2644" i="5"/>
  <c r="E2648" i="5"/>
  <c r="E2652" i="5"/>
  <c r="E2656" i="5"/>
  <c r="E2660" i="5"/>
  <c r="E2353" i="5"/>
  <c r="E2357" i="5"/>
  <c r="E2361" i="5"/>
  <c r="E2365" i="5"/>
  <c r="E2369" i="5"/>
  <c r="E2354" i="5"/>
  <c r="E2358" i="5"/>
  <c r="E2362" i="5"/>
  <c r="E2366" i="5"/>
  <c r="E2355" i="5"/>
  <c r="E2359" i="5"/>
  <c r="E2363" i="5"/>
  <c r="E2367" i="5"/>
  <c r="E2356" i="5"/>
  <c r="E2360" i="5"/>
  <c r="E2364" i="5"/>
  <c r="E2368" i="5"/>
  <c r="P2353" i="3"/>
  <c r="Q2353" i="3" s="1"/>
  <c r="E2333" i="5"/>
  <c r="E2337" i="5"/>
  <c r="E2341" i="5"/>
  <c r="E2345" i="5"/>
  <c r="E2349" i="5"/>
  <c r="E2334" i="5"/>
  <c r="E2338" i="5"/>
  <c r="E2342" i="5"/>
  <c r="E2346" i="5"/>
  <c r="E2350" i="5"/>
  <c r="E2335" i="5"/>
  <c r="E2339" i="5"/>
  <c r="E2343" i="5"/>
  <c r="E2347" i="5"/>
  <c r="E2351" i="5"/>
  <c r="E2336" i="5"/>
  <c r="E2340" i="5"/>
  <c r="E2344" i="5"/>
  <c r="E2348" i="5"/>
  <c r="E2352" i="5"/>
  <c r="P2333" i="3"/>
  <c r="Q2333" i="3" s="1"/>
  <c r="E2297" i="5"/>
  <c r="E2301" i="5"/>
  <c r="E2305" i="5"/>
  <c r="E2309" i="5"/>
  <c r="E2313" i="5"/>
  <c r="E2317" i="5"/>
  <c r="E2298" i="5"/>
  <c r="E2302" i="5"/>
  <c r="E2306" i="5"/>
  <c r="E2310" i="5"/>
  <c r="E2314" i="5"/>
  <c r="E2299" i="5"/>
  <c r="E2303" i="5"/>
  <c r="E2307" i="5"/>
  <c r="E2311" i="5"/>
  <c r="E2315" i="5"/>
  <c r="E2300" i="5"/>
  <c r="E2304" i="5"/>
  <c r="E2308" i="5"/>
  <c r="E2312" i="5"/>
  <c r="E2316" i="5"/>
  <c r="P2297" i="3"/>
  <c r="Q2297" i="3" s="1"/>
  <c r="E2213" i="5"/>
  <c r="E2217" i="5"/>
  <c r="E2221" i="5"/>
  <c r="E2225" i="5"/>
  <c r="E2229" i="5"/>
  <c r="E2233" i="5"/>
  <c r="E2214" i="5"/>
  <c r="E2218" i="5"/>
  <c r="E2222" i="5"/>
  <c r="E2226" i="5"/>
  <c r="E2230" i="5"/>
  <c r="E2234" i="5"/>
  <c r="E2215" i="5"/>
  <c r="E2219" i="5"/>
  <c r="E2223" i="5"/>
  <c r="E2227" i="5"/>
  <c r="E2231" i="5"/>
  <c r="E2216" i="5"/>
  <c r="E2220" i="5"/>
  <c r="E2224" i="5"/>
  <c r="E2228" i="5"/>
  <c r="E2232" i="5"/>
  <c r="P2213" i="3"/>
  <c r="Q2213" i="3" s="1"/>
  <c r="E2141" i="5"/>
  <c r="E2145" i="5"/>
  <c r="E2149" i="5"/>
  <c r="E2142" i="5"/>
  <c r="E2146" i="5"/>
  <c r="E2143" i="5"/>
  <c r="E2147" i="5"/>
  <c r="E2144" i="5"/>
  <c r="E2148" i="5"/>
  <c r="P2141" i="3"/>
  <c r="Q2141" i="3" s="1"/>
  <c r="E2097" i="5"/>
  <c r="E2101" i="5"/>
  <c r="E2105" i="5"/>
  <c r="E2109" i="5"/>
  <c r="E2113" i="5"/>
  <c r="E2117" i="5"/>
  <c r="E2098" i="5"/>
  <c r="E2102" i="5"/>
  <c r="E2106" i="5"/>
  <c r="E2110" i="5"/>
  <c r="E2114" i="5"/>
  <c r="E2118" i="5"/>
  <c r="E2099" i="5"/>
  <c r="E2103" i="5"/>
  <c r="E2107" i="5"/>
  <c r="E2111" i="5"/>
  <c r="E2115" i="5"/>
  <c r="E2100" i="5"/>
  <c r="E2104" i="5"/>
  <c r="E2108" i="5"/>
  <c r="E2112" i="5"/>
  <c r="E2116" i="5"/>
  <c r="P2097" i="3"/>
  <c r="Q2097" i="3" s="1"/>
  <c r="E2016" i="5"/>
  <c r="E2020" i="5"/>
  <c r="E2024" i="5"/>
  <c r="E2028" i="5"/>
  <c r="E2013" i="5"/>
  <c r="E2017" i="5"/>
  <c r="E2021" i="5"/>
  <c r="E2025" i="5"/>
  <c r="E2029" i="5"/>
  <c r="E2019" i="5"/>
  <c r="E2027" i="5"/>
  <c r="E2014" i="5"/>
  <c r="E2022" i="5"/>
  <c r="E2030" i="5"/>
  <c r="E2015" i="5"/>
  <c r="E2023" i="5"/>
  <c r="E2031" i="5"/>
  <c r="E2018" i="5"/>
  <c r="E2026" i="5"/>
  <c r="P2013" i="3"/>
  <c r="Q2013" i="3" s="1"/>
  <c r="E1928" i="5"/>
  <c r="E1932" i="5"/>
  <c r="E1936" i="5"/>
  <c r="E1940" i="5"/>
  <c r="E1944" i="5"/>
  <c r="E1925" i="5"/>
  <c r="E1929" i="5"/>
  <c r="E1933" i="5"/>
  <c r="E1937" i="5"/>
  <c r="E1941" i="5"/>
  <c r="E1945" i="5"/>
  <c r="E1926" i="5"/>
  <c r="E1930" i="5"/>
  <c r="E1934" i="5"/>
  <c r="E1938" i="5"/>
  <c r="E1942" i="5"/>
  <c r="E1946" i="5"/>
  <c r="E1927" i="5"/>
  <c r="E1931" i="5"/>
  <c r="E1935" i="5"/>
  <c r="E1939" i="5"/>
  <c r="E1943" i="5"/>
  <c r="P1925" i="3"/>
  <c r="Q1925" i="3" s="1"/>
  <c r="E1812" i="5"/>
  <c r="E1816" i="5"/>
  <c r="E1820" i="5"/>
  <c r="E1824" i="5"/>
  <c r="E1828" i="5"/>
  <c r="E1809" i="5"/>
  <c r="E1813" i="5"/>
  <c r="E1817" i="5"/>
  <c r="E1821" i="5"/>
  <c r="E1825" i="5"/>
  <c r="E1829" i="5"/>
  <c r="E1810" i="5"/>
  <c r="E1814" i="5"/>
  <c r="E1818" i="5"/>
  <c r="E1822" i="5"/>
  <c r="E1826" i="5"/>
  <c r="E1830" i="5"/>
  <c r="E1811" i="5"/>
  <c r="E1815" i="5"/>
  <c r="E1819" i="5"/>
  <c r="E1823" i="5"/>
  <c r="E1827" i="5"/>
  <c r="E1768" i="5"/>
  <c r="E1772" i="5"/>
  <c r="E1776" i="5"/>
  <c r="E1780" i="5"/>
  <c r="E1784" i="5"/>
  <c r="E1765" i="5"/>
  <c r="E1769" i="5"/>
  <c r="E1773" i="5"/>
  <c r="E1777" i="5"/>
  <c r="E1781" i="5"/>
  <c r="E1785" i="5"/>
  <c r="E1766" i="5"/>
  <c r="E1770" i="5"/>
  <c r="E1774" i="5"/>
  <c r="E1778" i="5"/>
  <c r="E1782" i="5"/>
  <c r="E1786" i="5"/>
  <c r="E1767" i="5"/>
  <c r="E1771" i="5"/>
  <c r="E1775" i="5"/>
  <c r="E1779" i="5"/>
  <c r="E1783" i="5"/>
  <c r="P1765" i="3"/>
  <c r="Q1765" i="3" s="1"/>
  <c r="E1692" i="5"/>
  <c r="E1696" i="5"/>
  <c r="E1700" i="5"/>
  <c r="E1704" i="5"/>
  <c r="E1708" i="5"/>
  <c r="E1689" i="5"/>
  <c r="E1693" i="5"/>
  <c r="E1697" i="5"/>
  <c r="E1701" i="5"/>
  <c r="E1705" i="5"/>
  <c r="E1709" i="5"/>
  <c r="E1690" i="5"/>
  <c r="E1694" i="5"/>
  <c r="E1698" i="5"/>
  <c r="E1702" i="5"/>
  <c r="E1706" i="5"/>
  <c r="E1710" i="5"/>
  <c r="E1691" i="5"/>
  <c r="E1695" i="5"/>
  <c r="E1699" i="5"/>
  <c r="E1703" i="5"/>
  <c r="E1707" i="5"/>
  <c r="P1689" i="3"/>
  <c r="Q1689" i="3" s="1"/>
  <c r="E1528" i="5"/>
  <c r="E1532" i="5"/>
  <c r="E1536" i="5"/>
  <c r="E1540" i="5"/>
  <c r="E1544" i="5"/>
  <c r="E1525" i="5"/>
  <c r="E1529" i="5"/>
  <c r="E1533" i="5"/>
  <c r="E1537" i="5"/>
  <c r="E1541" i="5"/>
  <c r="E1545" i="5"/>
  <c r="E1526" i="5"/>
  <c r="E1530" i="5"/>
  <c r="E1534" i="5"/>
  <c r="E1538" i="5"/>
  <c r="E1542" i="5"/>
  <c r="E1527" i="5"/>
  <c r="E1531" i="5"/>
  <c r="E1535" i="5"/>
  <c r="E1539" i="5"/>
  <c r="E1543" i="5"/>
  <c r="P1525" i="3"/>
  <c r="Q1525" i="3" s="1"/>
  <c r="E1484" i="5"/>
  <c r="E1488" i="5"/>
  <c r="E1492" i="5"/>
  <c r="E1496" i="5"/>
  <c r="E1500" i="5"/>
  <c r="E1481" i="5"/>
  <c r="E1485" i="5"/>
  <c r="E1489" i="5"/>
  <c r="E1493" i="5"/>
  <c r="E1497" i="5"/>
  <c r="E1501" i="5"/>
  <c r="E1482" i="5"/>
  <c r="E1486" i="5"/>
  <c r="E1490" i="5"/>
  <c r="E1494" i="5"/>
  <c r="E1498" i="5"/>
  <c r="E1502" i="5"/>
  <c r="E1483" i="5"/>
  <c r="E1487" i="5"/>
  <c r="E1491" i="5"/>
  <c r="E1495" i="5"/>
  <c r="E1499" i="5"/>
  <c r="P1481" i="3"/>
  <c r="Q1481" i="3" s="1"/>
  <c r="E1268" i="5"/>
  <c r="E1272" i="5"/>
  <c r="E1276" i="5"/>
  <c r="E1280" i="5"/>
  <c r="E1284" i="5"/>
  <c r="E1265" i="5"/>
  <c r="E1269" i="5"/>
  <c r="E1273" i="5"/>
  <c r="E1277" i="5"/>
  <c r="E1281" i="5"/>
  <c r="E1285" i="5"/>
  <c r="E1266" i="5"/>
  <c r="E1270" i="5"/>
  <c r="E1274" i="5"/>
  <c r="E1278" i="5"/>
  <c r="E1282" i="5"/>
  <c r="E1267" i="5"/>
  <c r="E1271" i="5"/>
  <c r="E1275" i="5"/>
  <c r="E1279" i="5"/>
  <c r="E1283" i="5"/>
  <c r="P1265" i="3"/>
  <c r="Q1265" i="3" s="1"/>
  <c r="E1224" i="5"/>
  <c r="E1228" i="5"/>
  <c r="E1232" i="5"/>
  <c r="E1236" i="5"/>
  <c r="E1240" i="5"/>
  <c r="E1221" i="5"/>
  <c r="E1225" i="5"/>
  <c r="E1229" i="5"/>
  <c r="E1233" i="5"/>
  <c r="E1237" i="5"/>
  <c r="E1241" i="5"/>
  <c r="E1222" i="5"/>
  <c r="E1226" i="5"/>
  <c r="E1230" i="5"/>
  <c r="E1234" i="5"/>
  <c r="E1238" i="5"/>
  <c r="E1242" i="5"/>
  <c r="E1223" i="5"/>
  <c r="E1227" i="5"/>
  <c r="E1231" i="5"/>
  <c r="E1235" i="5"/>
  <c r="E1239" i="5"/>
  <c r="P1221" i="3"/>
  <c r="Q1221" i="3" s="1"/>
  <c r="E1180" i="5"/>
  <c r="E1184" i="5"/>
  <c r="E1188" i="5"/>
  <c r="E1192" i="5"/>
  <c r="E1196" i="5"/>
  <c r="E1177" i="5"/>
  <c r="E1181" i="5"/>
  <c r="E1185" i="5"/>
  <c r="E1189" i="5"/>
  <c r="E1193" i="5"/>
  <c r="E1197" i="5"/>
  <c r="E1178" i="5"/>
  <c r="E1182" i="5"/>
  <c r="E1186" i="5"/>
  <c r="E1190" i="5"/>
  <c r="E1194" i="5"/>
  <c r="E1179" i="5"/>
  <c r="E1183" i="5"/>
  <c r="E1187" i="5"/>
  <c r="E1191" i="5"/>
  <c r="E1195" i="5"/>
  <c r="P1177" i="3"/>
  <c r="Q1177" i="3" s="1"/>
  <c r="E1136" i="5"/>
  <c r="E1140" i="5"/>
  <c r="E1144" i="5"/>
  <c r="E1148" i="5"/>
  <c r="E1152" i="5"/>
  <c r="E1133" i="5"/>
  <c r="E1137" i="5"/>
  <c r="E1141" i="5"/>
  <c r="E1145" i="5"/>
  <c r="E1149" i="5"/>
  <c r="E1153" i="5"/>
  <c r="E1134" i="5"/>
  <c r="E1138" i="5"/>
  <c r="E1142" i="5"/>
  <c r="E1146" i="5"/>
  <c r="E1150" i="5"/>
  <c r="E1154" i="5"/>
  <c r="E1135" i="5"/>
  <c r="E1139" i="5"/>
  <c r="E1143" i="5"/>
  <c r="E1147" i="5"/>
  <c r="E1151" i="5"/>
  <c r="P1133" i="3"/>
  <c r="Q1133" i="3" s="1"/>
  <c r="E1092" i="5"/>
  <c r="E1096" i="5"/>
  <c r="E1100" i="5"/>
  <c r="E1104" i="5"/>
  <c r="E1108" i="5"/>
  <c r="E1089" i="5"/>
  <c r="E1093" i="5"/>
  <c r="E1097" i="5"/>
  <c r="E1101" i="5"/>
  <c r="E1105" i="5"/>
  <c r="E1109" i="5"/>
  <c r="E1090" i="5"/>
  <c r="E1094" i="5"/>
  <c r="E1098" i="5"/>
  <c r="E1102" i="5"/>
  <c r="E1106" i="5"/>
  <c r="E1110" i="5"/>
  <c r="E1091" i="5"/>
  <c r="E1095" i="5"/>
  <c r="E1099" i="5"/>
  <c r="E1103" i="5"/>
  <c r="E1107" i="5"/>
  <c r="P1089" i="3"/>
  <c r="Q1089" i="3" s="1"/>
  <c r="E1032" i="5"/>
  <c r="E1036" i="5"/>
  <c r="E1040" i="5"/>
  <c r="E1044" i="5"/>
  <c r="E1029" i="5"/>
  <c r="E1033" i="5"/>
  <c r="E1037" i="5"/>
  <c r="E1041" i="5"/>
  <c r="E1045" i="5"/>
  <c r="E1030" i="5"/>
  <c r="E1034" i="5"/>
  <c r="E1038" i="5"/>
  <c r="E1042" i="5"/>
  <c r="E1046" i="5"/>
  <c r="E1031" i="5"/>
  <c r="E1035" i="5"/>
  <c r="E1039" i="5"/>
  <c r="E1043" i="5"/>
  <c r="E1047" i="5"/>
  <c r="P1029" i="3"/>
  <c r="Q1029" i="3" s="1"/>
  <c r="E864" i="5"/>
  <c r="E868" i="5"/>
  <c r="E872" i="5"/>
  <c r="E876" i="5"/>
  <c r="E880" i="5"/>
  <c r="E861" i="5"/>
  <c r="E865" i="5"/>
  <c r="E869" i="5"/>
  <c r="E873" i="5"/>
  <c r="E877" i="5"/>
  <c r="E881" i="5"/>
  <c r="E862" i="5"/>
  <c r="E866" i="5"/>
  <c r="E870" i="5"/>
  <c r="E874" i="5"/>
  <c r="E878" i="5"/>
  <c r="E882" i="5"/>
  <c r="E863" i="5"/>
  <c r="E867" i="5"/>
  <c r="E871" i="5"/>
  <c r="E875" i="5"/>
  <c r="E879" i="5"/>
  <c r="E883" i="5"/>
  <c r="P861" i="3"/>
  <c r="Q861" i="3" s="1"/>
  <c r="E804" i="5"/>
  <c r="E808" i="5"/>
  <c r="E812" i="5"/>
  <c r="E816" i="5"/>
  <c r="E820" i="5"/>
  <c r="E801" i="5"/>
  <c r="E805" i="5"/>
  <c r="E809" i="5"/>
  <c r="E813" i="5"/>
  <c r="E817" i="5"/>
  <c r="E821" i="5"/>
  <c r="E802" i="5"/>
  <c r="E806" i="5"/>
  <c r="E810" i="5"/>
  <c r="E814" i="5"/>
  <c r="E818" i="5"/>
  <c r="E803" i="5"/>
  <c r="E807" i="5"/>
  <c r="E811" i="5"/>
  <c r="E815" i="5"/>
  <c r="E819" i="5"/>
  <c r="P801" i="3"/>
  <c r="Q801" i="3" s="1"/>
  <c r="E756" i="5"/>
  <c r="E760" i="5"/>
  <c r="E764" i="5"/>
  <c r="E768" i="5"/>
  <c r="E753" i="5"/>
  <c r="E757" i="5"/>
  <c r="E761" i="5"/>
  <c r="E765" i="5"/>
  <c r="E769" i="5"/>
  <c r="E754" i="5"/>
  <c r="E758" i="5"/>
  <c r="E762" i="5"/>
  <c r="E766" i="5"/>
  <c r="E770" i="5"/>
  <c r="E755" i="5"/>
  <c r="E759" i="5"/>
  <c r="E763" i="5"/>
  <c r="E767" i="5"/>
  <c r="E771" i="5"/>
  <c r="P753" i="3"/>
  <c r="Q753" i="3" s="1"/>
  <c r="E705" i="5"/>
  <c r="E709" i="5"/>
  <c r="E713" i="5"/>
  <c r="E706" i="5"/>
  <c r="E710" i="5"/>
  <c r="E714" i="5"/>
  <c r="E707" i="5"/>
  <c r="E711" i="5"/>
  <c r="E715" i="5"/>
  <c r="E716" i="5"/>
  <c r="E720" i="5"/>
  <c r="E717" i="5"/>
  <c r="E721" i="5"/>
  <c r="E708" i="5"/>
  <c r="E718" i="5"/>
  <c r="E722" i="5"/>
  <c r="E712" i="5"/>
  <c r="E719" i="5"/>
  <c r="P705" i="3"/>
  <c r="Q705" i="3" s="1"/>
  <c r="E621" i="5"/>
  <c r="E625" i="5"/>
  <c r="E629" i="5"/>
  <c r="E633" i="5"/>
  <c r="E637" i="5"/>
  <c r="E641" i="5"/>
  <c r="E622" i="5"/>
  <c r="E626" i="5"/>
  <c r="E630" i="5"/>
  <c r="E634" i="5"/>
  <c r="E638" i="5"/>
  <c r="E623" i="5"/>
  <c r="E627" i="5"/>
  <c r="E631" i="5"/>
  <c r="E635" i="5"/>
  <c r="E639" i="5"/>
  <c r="E624" i="5"/>
  <c r="E628" i="5"/>
  <c r="E632" i="5"/>
  <c r="E636" i="5"/>
  <c r="E640" i="5"/>
  <c r="P621" i="3"/>
  <c r="Q621" i="3" s="1"/>
  <c r="E477" i="5"/>
  <c r="E481" i="5"/>
  <c r="E485" i="5"/>
  <c r="E489" i="5"/>
  <c r="E493" i="5"/>
  <c r="E497" i="5"/>
  <c r="E478" i="5"/>
  <c r="E482" i="5"/>
  <c r="E486" i="5"/>
  <c r="E490" i="5"/>
  <c r="E494" i="5"/>
  <c r="E498" i="5"/>
  <c r="E479" i="5"/>
  <c r="E483" i="5"/>
  <c r="E487" i="5"/>
  <c r="E491" i="5"/>
  <c r="E495" i="5"/>
  <c r="E480" i="5"/>
  <c r="E484" i="5"/>
  <c r="E488" i="5"/>
  <c r="E492" i="5"/>
  <c r="E496" i="5"/>
  <c r="P477" i="3"/>
  <c r="Q477" i="3" s="1"/>
  <c r="E437" i="5"/>
  <c r="E441" i="5"/>
  <c r="E445" i="5"/>
  <c r="E449" i="5"/>
  <c r="E453" i="5"/>
  <c r="E457" i="5"/>
  <c r="E438" i="5"/>
  <c r="E442" i="5"/>
  <c r="E446" i="5"/>
  <c r="E450" i="5"/>
  <c r="E454" i="5"/>
  <c r="E439" i="5"/>
  <c r="E443" i="5"/>
  <c r="E447" i="5"/>
  <c r="E451" i="5"/>
  <c r="E455" i="5"/>
  <c r="E440" i="5"/>
  <c r="E444" i="5"/>
  <c r="E448" i="5"/>
  <c r="E452" i="5"/>
  <c r="E456" i="5"/>
  <c r="P437" i="3"/>
  <c r="Q437" i="3" s="1"/>
  <c r="E372" i="5"/>
  <c r="E369" i="5"/>
  <c r="E373" i="5"/>
  <c r="E377" i="5"/>
  <c r="E381" i="5"/>
  <c r="E385" i="5"/>
  <c r="E370" i="5"/>
  <c r="E374" i="5"/>
  <c r="E378" i="5"/>
  <c r="E382" i="5"/>
  <c r="E386" i="5"/>
  <c r="E376" i="5"/>
  <c r="E384" i="5"/>
  <c r="E379" i="5"/>
  <c r="E371" i="5"/>
  <c r="E380" i="5"/>
  <c r="E375" i="5"/>
  <c r="E383" i="5"/>
  <c r="P369" i="3"/>
  <c r="Q369" i="3" s="1"/>
  <c r="E352" i="5"/>
  <c r="E356" i="5"/>
  <c r="E360" i="5"/>
  <c r="E364" i="5"/>
  <c r="E368" i="5"/>
  <c r="E349" i="5"/>
  <c r="E353" i="5"/>
  <c r="E357" i="5"/>
  <c r="E361" i="5"/>
  <c r="E365" i="5"/>
  <c r="E350" i="5"/>
  <c r="E354" i="5"/>
  <c r="E358" i="5"/>
  <c r="E362" i="5"/>
  <c r="E366" i="5"/>
  <c r="E363" i="5"/>
  <c r="E351" i="5"/>
  <c r="E367" i="5"/>
  <c r="E355" i="5"/>
  <c r="E359" i="5"/>
  <c r="P349" i="3"/>
  <c r="Q349" i="3" s="1"/>
  <c r="E308" i="5"/>
  <c r="E312" i="5"/>
  <c r="E316" i="5"/>
  <c r="E320" i="5"/>
  <c r="E324" i="5"/>
  <c r="E305" i="5"/>
  <c r="E309" i="5"/>
  <c r="E313" i="5"/>
  <c r="E317" i="5"/>
  <c r="E321" i="5"/>
  <c r="E325" i="5"/>
  <c r="E306" i="5"/>
  <c r="E310" i="5"/>
  <c r="E314" i="5"/>
  <c r="E318" i="5"/>
  <c r="E322" i="5"/>
  <c r="E326" i="5"/>
  <c r="E307" i="5"/>
  <c r="E311" i="5"/>
  <c r="E315" i="5"/>
  <c r="E319" i="5"/>
  <c r="E323" i="5"/>
  <c r="P305" i="3"/>
  <c r="Q305" i="3" s="1"/>
  <c r="E220" i="5"/>
  <c r="E224" i="5"/>
  <c r="E228" i="5"/>
  <c r="E232" i="5"/>
  <c r="E236" i="5"/>
  <c r="E217" i="5"/>
  <c r="E221" i="5"/>
  <c r="E225" i="5"/>
  <c r="E229" i="5"/>
  <c r="E233" i="5"/>
  <c r="E237" i="5"/>
  <c r="E218" i="5"/>
  <c r="E222" i="5"/>
  <c r="E226" i="5"/>
  <c r="E230" i="5"/>
  <c r="E234" i="5"/>
  <c r="E238" i="5"/>
  <c r="E219" i="5"/>
  <c r="E223" i="5"/>
  <c r="E227" i="5"/>
  <c r="E231" i="5"/>
  <c r="E235" i="5"/>
  <c r="P217" i="3"/>
  <c r="Q217" i="3" s="1"/>
  <c r="E192" i="5"/>
  <c r="E189" i="5"/>
  <c r="E193" i="5"/>
  <c r="E190" i="5"/>
  <c r="E194" i="5"/>
  <c r="E191" i="5"/>
  <c r="P189" i="3"/>
  <c r="Q189" i="3" s="1"/>
  <c r="E132" i="5"/>
  <c r="E136" i="5"/>
  <c r="E140" i="5"/>
  <c r="E144" i="5"/>
  <c r="E148" i="5"/>
  <c r="E129" i="5"/>
  <c r="E133" i="5"/>
  <c r="E137" i="5"/>
  <c r="E141" i="5"/>
  <c r="E145" i="5"/>
  <c r="E149" i="5"/>
  <c r="E130" i="5"/>
  <c r="E134" i="5"/>
  <c r="E138" i="5"/>
  <c r="E142" i="5"/>
  <c r="E146" i="5"/>
  <c r="E131" i="5"/>
  <c r="E135" i="5"/>
  <c r="E139" i="5"/>
  <c r="E143" i="5"/>
  <c r="E147" i="5"/>
  <c r="P129" i="3"/>
  <c r="Q129" i="3" s="1"/>
  <c r="P1286" i="3"/>
  <c r="Q1286" i="3" s="1"/>
  <c r="E3458" i="5"/>
  <c r="E3462" i="5"/>
  <c r="E3466" i="5"/>
  <c r="E3470" i="5"/>
  <c r="E3474" i="5"/>
  <c r="E3459" i="5"/>
  <c r="E3463" i="5"/>
  <c r="E3467" i="5"/>
  <c r="E3471" i="5"/>
  <c r="E3456" i="5"/>
  <c r="E3460" i="5"/>
  <c r="E3464" i="5"/>
  <c r="E3468" i="5"/>
  <c r="E3472" i="5"/>
  <c r="E3457" i="5"/>
  <c r="E3461" i="5"/>
  <c r="E3465" i="5"/>
  <c r="E3469" i="5"/>
  <c r="E3473" i="5"/>
  <c r="E3108" i="5"/>
  <c r="E3112" i="5"/>
  <c r="E3116" i="5"/>
  <c r="E3120" i="5"/>
  <c r="E3124" i="5"/>
  <c r="E3128" i="5"/>
  <c r="E3109" i="5"/>
  <c r="E3113" i="5"/>
  <c r="E3117" i="5"/>
  <c r="E3121" i="5"/>
  <c r="E3125" i="5"/>
  <c r="E3129" i="5"/>
  <c r="E3110" i="5"/>
  <c r="E3114" i="5"/>
  <c r="E3118" i="5"/>
  <c r="E3122" i="5"/>
  <c r="E3126" i="5"/>
  <c r="E3111" i="5"/>
  <c r="E3115" i="5"/>
  <c r="E3119" i="5"/>
  <c r="E3123" i="5"/>
  <c r="E3127" i="5"/>
  <c r="E3092" i="5"/>
  <c r="E3096" i="5"/>
  <c r="E3100" i="5"/>
  <c r="E3104" i="5"/>
  <c r="E3093" i="5"/>
  <c r="E3097" i="5"/>
  <c r="E3101" i="5"/>
  <c r="E3105" i="5"/>
  <c r="E3094" i="5"/>
  <c r="E3098" i="5"/>
  <c r="E3102" i="5"/>
  <c r="E3106" i="5"/>
  <c r="E3095" i="5"/>
  <c r="E3099" i="5"/>
  <c r="E3103" i="5"/>
  <c r="E3107" i="5"/>
  <c r="E2912" i="5"/>
  <c r="E2916" i="5"/>
  <c r="E2920" i="5"/>
  <c r="E2924" i="5"/>
  <c r="E2928" i="5"/>
  <c r="E2932" i="5"/>
  <c r="E2913" i="5"/>
  <c r="E2917" i="5"/>
  <c r="E2921" i="5"/>
  <c r="E2925" i="5"/>
  <c r="E2929" i="5"/>
  <c r="E2914" i="5"/>
  <c r="E2918" i="5"/>
  <c r="E2922" i="5"/>
  <c r="E2926" i="5"/>
  <c r="E2930" i="5"/>
  <c r="E2915" i="5"/>
  <c r="E2919" i="5"/>
  <c r="E2923" i="5"/>
  <c r="E2927" i="5"/>
  <c r="E2931" i="5"/>
  <c r="E2868" i="5"/>
  <c r="E2872" i="5"/>
  <c r="E2876" i="5"/>
  <c r="E2880" i="5"/>
  <c r="E2884" i="5"/>
  <c r="E2888" i="5"/>
  <c r="E2869" i="5"/>
  <c r="E2873" i="5"/>
  <c r="E2877" i="5"/>
  <c r="E2881" i="5"/>
  <c r="E2885" i="5"/>
  <c r="E2889" i="5"/>
  <c r="E2870" i="5"/>
  <c r="E2874" i="5"/>
  <c r="E2878" i="5"/>
  <c r="E2882" i="5"/>
  <c r="E2886" i="5"/>
  <c r="E2871" i="5"/>
  <c r="E2875" i="5"/>
  <c r="E2879" i="5"/>
  <c r="E2883" i="5"/>
  <c r="E2887" i="5"/>
  <c r="E2800" i="5"/>
  <c r="E2804" i="5"/>
  <c r="E2808" i="5"/>
  <c r="E2812" i="5"/>
  <c r="E2816" i="5"/>
  <c r="E2820" i="5"/>
  <c r="E2801" i="5"/>
  <c r="E2805" i="5"/>
  <c r="E2809" i="5"/>
  <c r="E2813" i="5"/>
  <c r="E2817" i="5"/>
  <c r="E2802" i="5"/>
  <c r="E2806" i="5"/>
  <c r="E2810" i="5"/>
  <c r="E2814" i="5"/>
  <c r="E2818" i="5"/>
  <c r="E2803" i="5"/>
  <c r="E2807" i="5"/>
  <c r="E2811" i="5"/>
  <c r="E2815" i="5"/>
  <c r="E2819" i="5"/>
  <c r="E2780" i="5"/>
  <c r="E2784" i="5"/>
  <c r="E2788" i="5"/>
  <c r="E2792" i="5"/>
  <c r="E2796" i="5"/>
  <c r="E2781" i="5"/>
  <c r="E2785" i="5"/>
  <c r="E2789" i="5"/>
  <c r="E2793" i="5"/>
  <c r="E2797" i="5"/>
  <c r="E2782" i="5"/>
  <c r="E2786" i="5"/>
  <c r="E2790" i="5"/>
  <c r="E2794" i="5"/>
  <c r="E2798" i="5"/>
  <c r="E2783" i="5"/>
  <c r="E2787" i="5"/>
  <c r="E2791" i="5"/>
  <c r="E2795" i="5"/>
  <c r="E2799" i="5"/>
  <c r="E2716" i="5"/>
  <c r="E2720" i="5"/>
  <c r="E2724" i="5"/>
  <c r="E2728" i="5"/>
  <c r="E2732" i="5"/>
  <c r="E2736" i="5"/>
  <c r="E2717" i="5"/>
  <c r="E2721" i="5"/>
  <c r="E2725" i="5"/>
  <c r="E2729" i="5"/>
  <c r="E2733" i="5"/>
  <c r="E2718" i="5"/>
  <c r="E2722" i="5"/>
  <c r="E2726" i="5"/>
  <c r="E2730" i="5"/>
  <c r="E2734" i="5"/>
  <c r="E2719" i="5"/>
  <c r="E2723" i="5"/>
  <c r="E2727" i="5"/>
  <c r="E2731" i="5"/>
  <c r="E2735" i="5"/>
  <c r="E2597" i="5"/>
  <c r="E2601" i="5"/>
  <c r="E2605" i="5"/>
  <c r="E2609" i="5"/>
  <c r="E2613" i="5"/>
  <c r="E2617" i="5"/>
  <c r="E2598" i="5"/>
  <c r="E2602" i="5"/>
  <c r="E2606" i="5"/>
  <c r="E2610" i="5"/>
  <c r="E2614" i="5"/>
  <c r="E2618" i="5"/>
  <c r="E2599" i="5"/>
  <c r="E2603" i="5"/>
  <c r="E2607" i="5"/>
  <c r="E2611" i="5"/>
  <c r="E2615" i="5"/>
  <c r="E2596" i="5"/>
  <c r="E2600" i="5"/>
  <c r="E2604" i="5"/>
  <c r="E2608" i="5"/>
  <c r="E2612" i="5"/>
  <c r="E2616" i="5"/>
  <c r="E2477" i="5"/>
  <c r="E2481" i="5"/>
  <c r="E2485" i="5"/>
  <c r="E2489" i="5"/>
  <c r="E2493" i="5"/>
  <c r="E2478" i="5"/>
  <c r="E2482" i="5"/>
  <c r="E2486" i="5"/>
  <c r="E2490" i="5"/>
  <c r="E2494" i="5"/>
  <c r="E2479" i="5"/>
  <c r="E2483" i="5"/>
  <c r="E2487" i="5"/>
  <c r="E2491" i="5"/>
  <c r="E2476" i="5"/>
  <c r="E2480" i="5"/>
  <c r="E2484" i="5"/>
  <c r="E2488" i="5"/>
  <c r="E2492" i="5"/>
  <c r="P2476" i="3"/>
  <c r="Q2476" i="3" s="1"/>
  <c r="E2173" i="5"/>
  <c r="E2177" i="5"/>
  <c r="E2181" i="5"/>
  <c r="E2185" i="5"/>
  <c r="E2189" i="5"/>
  <c r="E2174" i="5"/>
  <c r="E2178" i="5"/>
  <c r="E2182" i="5"/>
  <c r="E2186" i="5"/>
  <c r="E2190" i="5"/>
  <c r="E2175" i="5"/>
  <c r="E2179" i="5"/>
  <c r="E2183" i="5"/>
  <c r="E2187" i="5"/>
  <c r="E2172" i="5"/>
  <c r="E2176" i="5"/>
  <c r="E2180" i="5"/>
  <c r="E2184" i="5"/>
  <c r="E2188" i="5"/>
  <c r="P2172" i="3"/>
  <c r="Q2172" i="3" s="1"/>
  <c r="E2077" i="5"/>
  <c r="E2081" i="5"/>
  <c r="E2085" i="5"/>
  <c r="E2089" i="5"/>
  <c r="E2093" i="5"/>
  <c r="E2078" i="5"/>
  <c r="E2082" i="5"/>
  <c r="E2086" i="5"/>
  <c r="E2090" i="5"/>
  <c r="E2094" i="5"/>
  <c r="E2079" i="5"/>
  <c r="E2083" i="5"/>
  <c r="E2087" i="5"/>
  <c r="E2091" i="5"/>
  <c r="E2095" i="5"/>
  <c r="E2076" i="5"/>
  <c r="E2080" i="5"/>
  <c r="E2084" i="5"/>
  <c r="E2088" i="5"/>
  <c r="E2092" i="5"/>
  <c r="E2096" i="5"/>
  <c r="P2076" i="3"/>
  <c r="Q2076" i="3" s="1"/>
  <c r="E2032" i="5"/>
  <c r="E2036" i="5"/>
  <c r="E2040" i="5"/>
  <c r="E2044" i="5"/>
  <c r="E2048" i="5"/>
  <c r="E2033" i="5"/>
  <c r="E2037" i="5"/>
  <c r="E2041" i="5"/>
  <c r="E2045" i="5"/>
  <c r="E2049" i="5"/>
  <c r="E2053" i="5"/>
  <c r="E2035" i="5"/>
  <c r="E2043" i="5"/>
  <c r="E2051" i="5"/>
  <c r="E2038" i="5"/>
  <c r="E2046" i="5"/>
  <c r="E2052" i="5"/>
  <c r="E2039" i="5"/>
  <c r="E2047" i="5"/>
  <c r="E2034" i="5"/>
  <c r="E2042" i="5"/>
  <c r="E2050" i="5"/>
  <c r="P2032" i="3"/>
  <c r="Q2032" i="3" s="1"/>
  <c r="E1968" i="5"/>
  <c r="E1972" i="5"/>
  <c r="E1976" i="5"/>
  <c r="E1980" i="5"/>
  <c r="E1984" i="5"/>
  <c r="E1988" i="5"/>
  <c r="E1969" i="5"/>
  <c r="E1973" i="5"/>
  <c r="E1977" i="5"/>
  <c r="E1981" i="5"/>
  <c r="E1985" i="5"/>
  <c r="E1989" i="5"/>
  <c r="E1970" i="5"/>
  <c r="E1974" i="5"/>
  <c r="E1978" i="5"/>
  <c r="E1982" i="5"/>
  <c r="E1986" i="5"/>
  <c r="E1971" i="5"/>
  <c r="E1975" i="5"/>
  <c r="E1979" i="5"/>
  <c r="E1983" i="5"/>
  <c r="E1987" i="5"/>
  <c r="P1968" i="3"/>
  <c r="Q1968" i="3" s="1"/>
  <c r="E1912" i="5"/>
  <c r="E1916" i="5"/>
  <c r="E1920" i="5"/>
  <c r="E1924" i="5"/>
  <c r="E1913" i="5"/>
  <c r="E1917" i="5"/>
  <c r="E1921" i="5"/>
  <c r="E1914" i="5"/>
  <c r="E1918" i="5"/>
  <c r="E1922" i="5"/>
  <c r="E1915" i="5"/>
  <c r="E1919" i="5"/>
  <c r="E1923" i="5"/>
  <c r="P1912" i="3"/>
  <c r="Q1912" i="3" s="1"/>
  <c r="E1852" i="5"/>
  <c r="E1856" i="5"/>
  <c r="E1860" i="5"/>
  <c r="E1864" i="5"/>
  <c r="E1868" i="5"/>
  <c r="E1872" i="5"/>
  <c r="E1853" i="5"/>
  <c r="E1857" i="5"/>
  <c r="E1861" i="5"/>
  <c r="E1865" i="5"/>
  <c r="E1869" i="5"/>
  <c r="E1873" i="5"/>
  <c r="E1854" i="5"/>
  <c r="E1858" i="5"/>
  <c r="E1862" i="5"/>
  <c r="E1866" i="5"/>
  <c r="E1870" i="5"/>
  <c r="E1855" i="5"/>
  <c r="E1859" i="5"/>
  <c r="E1863" i="5"/>
  <c r="E1867" i="5"/>
  <c r="E1871" i="5"/>
  <c r="E1724" i="5"/>
  <c r="E1728" i="5"/>
  <c r="E1732" i="5"/>
  <c r="E1736" i="5"/>
  <c r="E1740" i="5"/>
  <c r="E1744" i="5"/>
  <c r="E1725" i="5"/>
  <c r="E1729" i="5"/>
  <c r="E1733" i="5"/>
  <c r="E1737" i="5"/>
  <c r="E1741" i="5"/>
  <c r="E1745" i="5"/>
  <c r="E1726" i="5"/>
  <c r="E1730" i="5"/>
  <c r="E1734" i="5"/>
  <c r="E1738" i="5"/>
  <c r="E1742" i="5"/>
  <c r="E1727" i="5"/>
  <c r="E1731" i="5"/>
  <c r="E1735" i="5"/>
  <c r="E1739" i="5"/>
  <c r="E1743" i="5"/>
  <c r="E1656" i="5"/>
  <c r="E1660" i="5"/>
  <c r="E1664" i="5"/>
  <c r="E1668" i="5"/>
  <c r="E1672" i="5"/>
  <c r="E1676" i="5"/>
  <c r="E1657" i="5"/>
  <c r="E1661" i="5"/>
  <c r="E1665" i="5"/>
  <c r="E1669" i="5"/>
  <c r="E1673" i="5"/>
  <c r="E1677" i="5"/>
  <c r="E1658" i="5"/>
  <c r="E1662" i="5"/>
  <c r="E1666" i="5"/>
  <c r="E1670" i="5"/>
  <c r="E1674" i="5"/>
  <c r="E1678" i="5"/>
  <c r="E1659" i="5"/>
  <c r="E1663" i="5"/>
  <c r="E1667" i="5"/>
  <c r="E1671" i="5"/>
  <c r="E1675" i="5"/>
  <c r="P1656" i="3"/>
  <c r="Q1656" i="3" s="1"/>
  <c r="E1612" i="5"/>
  <c r="E1616" i="5"/>
  <c r="E1620" i="5"/>
  <c r="E1624" i="5"/>
  <c r="E1628" i="5"/>
  <c r="E1632" i="5"/>
  <c r="E1613" i="5"/>
  <c r="E1617" i="5"/>
  <c r="E1621" i="5"/>
  <c r="E1625" i="5"/>
  <c r="E1629" i="5"/>
  <c r="E1633" i="5"/>
  <c r="E1614" i="5"/>
  <c r="E1618" i="5"/>
  <c r="E1622" i="5"/>
  <c r="E1626" i="5"/>
  <c r="E1630" i="5"/>
  <c r="E1615" i="5"/>
  <c r="E1619" i="5"/>
  <c r="E1623" i="5"/>
  <c r="E1627" i="5"/>
  <c r="E1631" i="5"/>
  <c r="E1568" i="5"/>
  <c r="E1572" i="5"/>
  <c r="E1576" i="5"/>
  <c r="E1580" i="5"/>
  <c r="E1584" i="5"/>
  <c r="E1569" i="5"/>
  <c r="E1573" i="5"/>
  <c r="E1577" i="5"/>
  <c r="E1581" i="5"/>
  <c r="E1585" i="5"/>
  <c r="E1570" i="5"/>
  <c r="E1574" i="5"/>
  <c r="E1578" i="5"/>
  <c r="E1582" i="5"/>
  <c r="E1586" i="5"/>
  <c r="E1571" i="5"/>
  <c r="E1575" i="5"/>
  <c r="E1579" i="5"/>
  <c r="E1583" i="5"/>
  <c r="P1568" i="3"/>
  <c r="Q1568" i="3" s="1"/>
  <c r="E1416" i="5"/>
  <c r="E1420" i="5"/>
  <c r="E1424" i="5"/>
  <c r="E1428" i="5"/>
  <c r="E1432" i="5"/>
  <c r="E1436" i="5"/>
  <c r="E1417" i="5"/>
  <c r="E1421" i="5"/>
  <c r="E1425" i="5"/>
  <c r="E1429" i="5"/>
  <c r="E1433" i="5"/>
  <c r="E1437" i="5"/>
  <c r="E1418" i="5"/>
  <c r="E1422" i="5"/>
  <c r="E1426" i="5"/>
  <c r="E1430" i="5"/>
  <c r="E1434" i="5"/>
  <c r="E1419" i="5"/>
  <c r="E1423" i="5"/>
  <c r="E1427" i="5"/>
  <c r="E1431" i="5"/>
  <c r="E1435" i="5"/>
  <c r="P1416" i="3"/>
  <c r="Q1416" i="3" s="1"/>
  <c r="E1373" i="5"/>
  <c r="E1377" i="5"/>
  <c r="E1381" i="5"/>
  <c r="E1385" i="5"/>
  <c r="E1389" i="5"/>
  <c r="E1374" i="5"/>
  <c r="E1378" i="5"/>
  <c r="E1382" i="5"/>
  <c r="E1386" i="5"/>
  <c r="E1390" i="5"/>
  <c r="E1376" i="5"/>
  <c r="E1384" i="5"/>
  <c r="E1392" i="5"/>
  <c r="E1379" i="5"/>
  <c r="E1387" i="5"/>
  <c r="E1393" i="5"/>
  <c r="E1372" i="5"/>
  <c r="E1380" i="5"/>
  <c r="E1388" i="5"/>
  <c r="E1394" i="5"/>
  <c r="E1375" i="5"/>
  <c r="E1383" i="5"/>
  <c r="E1391" i="5"/>
  <c r="E1308" i="5"/>
  <c r="E1312" i="5"/>
  <c r="E1316" i="5"/>
  <c r="E1320" i="5"/>
  <c r="E1324" i="5"/>
  <c r="E1328" i="5"/>
  <c r="E1309" i="5"/>
  <c r="E1313" i="5"/>
  <c r="E1317" i="5"/>
  <c r="E1321" i="5"/>
  <c r="E1325" i="5"/>
  <c r="E1329" i="5"/>
  <c r="E1310" i="5"/>
  <c r="E1314" i="5"/>
  <c r="E1318" i="5"/>
  <c r="E1322" i="5"/>
  <c r="E1326" i="5"/>
  <c r="E1311" i="5"/>
  <c r="E1315" i="5"/>
  <c r="E1319" i="5"/>
  <c r="E1323" i="5"/>
  <c r="E1327" i="5"/>
  <c r="P1308" i="3"/>
  <c r="Q1308" i="3" s="1"/>
  <c r="E1048" i="5"/>
  <c r="E1052" i="5"/>
  <c r="E1056" i="5"/>
  <c r="E1060" i="5"/>
  <c r="E1064" i="5"/>
  <c r="E1068" i="5"/>
  <c r="E1049" i="5"/>
  <c r="E1053" i="5"/>
  <c r="E1057" i="5"/>
  <c r="E1061" i="5"/>
  <c r="E1065" i="5"/>
  <c r="E1069" i="5"/>
  <c r="E1050" i="5"/>
  <c r="E1054" i="5"/>
  <c r="E1058" i="5"/>
  <c r="E1062" i="5"/>
  <c r="E1066" i="5"/>
  <c r="E1051" i="5"/>
  <c r="E1055" i="5"/>
  <c r="E1059" i="5"/>
  <c r="E1063" i="5"/>
  <c r="E1067" i="5"/>
  <c r="P1048" i="3"/>
  <c r="Q1048" i="3" s="1"/>
  <c r="E988" i="5"/>
  <c r="E992" i="5"/>
  <c r="E996" i="5"/>
  <c r="E1000" i="5"/>
  <c r="E1004" i="5"/>
  <c r="E989" i="5"/>
  <c r="E993" i="5"/>
  <c r="E997" i="5"/>
  <c r="E1001" i="5"/>
  <c r="E1005" i="5"/>
  <c r="E990" i="5"/>
  <c r="E994" i="5"/>
  <c r="E998" i="5"/>
  <c r="E1002" i="5"/>
  <c r="E1006" i="5"/>
  <c r="E991" i="5"/>
  <c r="E995" i="5"/>
  <c r="E999" i="5"/>
  <c r="E1003" i="5"/>
  <c r="P988" i="3"/>
  <c r="Q988" i="3" s="1"/>
  <c r="E972" i="5"/>
  <c r="E976" i="5"/>
  <c r="E980" i="5"/>
  <c r="E984" i="5"/>
  <c r="E973" i="5"/>
  <c r="E977" i="5"/>
  <c r="E981" i="5"/>
  <c r="E985" i="5"/>
  <c r="E974" i="5"/>
  <c r="E978" i="5"/>
  <c r="E982" i="5"/>
  <c r="E986" i="5"/>
  <c r="E975" i="5"/>
  <c r="E979" i="5"/>
  <c r="E983" i="5"/>
  <c r="E987" i="5"/>
  <c r="P972" i="3"/>
  <c r="Q972" i="3" s="1"/>
  <c r="E928" i="5"/>
  <c r="E932" i="5"/>
  <c r="E936" i="5"/>
  <c r="E940" i="5"/>
  <c r="E944" i="5"/>
  <c r="E948" i="5"/>
  <c r="E929" i="5"/>
  <c r="E933" i="5"/>
  <c r="E937" i="5"/>
  <c r="E941" i="5"/>
  <c r="E945" i="5"/>
  <c r="E949" i="5"/>
  <c r="E930" i="5"/>
  <c r="E934" i="5"/>
  <c r="E938" i="5"/>
  <c r="E942" i="5"/>
  <c r="E946" i="5"/>
  <c r="E931" i="5"/>
  <c r="E935" i="5"/>
  <c r="E939" i="5"/>
  <c r="E943" i="5"/>
  <c r="E947" i="5"/>
  <c r="P928" i="3"/>
  <c r="Q928" i="3" s="1"/>
  <c r="E884" i="5"/>
  <c r="E888" i="5"/>
  <c r="E892" i="5"/>
  <c r="E896" i="5"/>
  <c r="E900" i="5"/>
  <c r="E904" i="5"/>
  <c r="E885" i="5"/>
  <c r="E889" i="5"/>
  <c r="E893" i="5"/>
  <c r="E897" i="5"/>
  <c r="E901" i="5"/>
  <c r="E905" i="5"/>
  <c r="E886" i="5"/>
  <c r="E890" i="5"/>
  <c r="E894" i="5"/>
  <c r="E898" i="5"/>
  <c r="E902" i="5"/>
  <c r="E906" i="5"/>
  <c r="E887" i="5"/>
  <c r="E891" i="5"/>
  <c r="E895" i="5"/>
  <c r="E899" i="5"/>
  <c r="E903" i="5"/>
  <c r="P884" i="3"/>
  <c r="Q884" i="3" s="1"/>
  <c r="E772" i="5"/>
  <c r="E776" i="5"/>
  <c r="E780" i="5"/>
  <c r="E784" i="5"/>
  <c r="E788" i="5"/>
  <c r="E792" i="5"/>
  <c r="E796" i="5"/>
  <c r="E800" i="5"/>
  <c r="E773" i="5"/>
  <c r="E777" i="5"/>
  <c r="E781" i="5"/>
  <c r="E785" i="5"/>
  <c r="E789" i="5"/>
  <c r="E793" i="5"/>
  <c r="E797" i="5"/>
  <c r="E774" i="5"/>
  <c r="E778" i="5"/>
  <c r="E782" i="5"/>
  <c r="E786" i="5"/>
  <c r="E790" i="5"/>
  <c r="E794" i="5"/>
  <c r="E798" i="5"/>
  <c r="E775" i="5"/>
  <c r="E779" i="5"/>
  <c r="E783" i="5"/>
  <c r="E787" i="5"/>
  <c r="E791" i="5"/>
  <c r="E795" i="5"/>
  <c r="E799" i="5"/>
  <c r="P772" i="3"/>
  <c r="Q772" i="3" s="1"/>
  <c r="E685" i="5"/>
  <c r="E689" i="5"/>
  <c r="E693" i="5"/>
  <c r="E697" i="5"/>
  <c r="E701" i="5"/>
  <c r="E686" i="5"/>
  <c r="E690" i="5"/>
  <c r="E694" i="5"/>
  <c r="E698" i="5"/>
  <c r="E702" i="5"/>
  <c r="E687" i="5"/>
  <c r="E691" i="5"/>
  <c r="E695" i="5"/>
  <c r="E699" i="5"/>
  <c r="E703" i="5"/>
  <c r="E684" i="5"/>
  <c r="E688" i="5"/>
  <c r="E692" i="5"/>
  <c r="E696" i="5"/>
  <c r="E700" i="5"/>
  <c r="E704" i="5"/>
  <c r="P684" i="3"/>
  <c r="Q684" i="3" s="1"/>
  <c r="E581" i="5"/>
  <c r="E585" i="5"/>
  <c r="E589" i="5"/>
  <c r="E593" i="5"/>
  <c r="E597" i="5"/>
  <c r="E582" i="5"/>
  <c r="E586" i="5"/>
  <c r="E590" i="5"/>
  <c r="E594" i="5"/>
  <c r="E598" i="5"/>
  <c r="E583" i="5"/>
  <c r="E587" i="5"/>
  <c r="E591" i="5"/>
  <c r="E595" i="5"/>
  <c r="E580" i="5"/>
  <c r="E584" i="5"/>
  <c r="E588" i="5"/>
  <c r="E592" i="5"/>
  <c r="E596" i="5"/>
  <c r="P580" i="3"/>
  <c r="Q580" i="3" s="1"/>
  <c r="E521" i="5"/>
  <c r="E525" i="5"/>
  <c r="E529" i="5"/>
  <c r="E533" i="5"/>
  <c r="E537" i="5"/>
  <c r="E522" i="5"/>
  <c r="E526" i="5"/>
  <c r="E530" i="5"/>
  <c r="E534" i="5"/>
  <c r="E538" i="5"/>
  <c r="E523" i="5"/>
  <c r="E527" i="5"/>
  <c r="E531" i="5"/>
  <c r="E535" i="5"/>
  <c r="E520" i="5"/>
  <c r="E524" i="5"/>
  <c r="E528" i="5"/>
  <c r="E532" i="5"/>
  <c r="E536" i="5"/>
  <c r="P520" i="3"/>
  <c r="Q520" i="3" s="1"/>
  <c r="E276" i="5"/>
  <c r="E280" i="5"/>
  <c r="E277" i="5"/>
  <c r="E281" i="5"/>
  <c r="E278" i="5"/>
  <c r="E282" i="5"/>
  <c r="E279" i="5"/>
  <c r="P276" i="3"/>
  <c r="Q276" i="3" s="1"/>
  <c r="E260" i="5"/>
  <c r="E264" i="5"/>
  <c r="E268" i="5"/>
  <c r="E272" i="5"/>
  <c r="E261" i="5"/>
  <c r="E265" i="5"/>
  <c r="E269" i="5"/>
  <c r="E273" i="5"/>
  <c r="E262" i="5"/>
  <c r="E266" i="5"/>
  <c r="E270" i="5"/>
  <c r="E274" i="5"/>
  <c r="E263" i="5"/>
  <c r="E267" i="5"/>
  <c r="E271" i="5"/>
  <c r="E275" i="5"/>
  <c r="P260" i="3"/>
  <c r="Q260" i="3" s="1"/>
  <c r="E71" i="5"/>
  <c r="E75" i="5"/>
  <c r="E79" i="5"/>
  <c r="E83" i="5"/>
  <c r="E69" i="5"/>
  <c r="E73" i="5"/>
  <c r="E77" i="5"/>
  <c r="E81" i="5"/>
  <c r="E85" i="5"/>
  <c r="E74" i="5"/>
  <c r="E82" i="5"/>
  <c r="E68" i="5"/>
  <c r="E76" i="5"/>
  <c r="E84" i="5"/>
  <c r="E70" i="5"/>
  <c r="E78" i="5"/>
  <c r="E72" i="5"/>
  <c r="E80" i="5"/>
  <c r="P68" i="3"/>
  <c r="Q68" i="3" s="1"/>
  <c r="E27" i="5"/>
  <c r="E31" i="5"/>
  <c r="E35" i="5"/>
  <c r="E39" i="5"/>
  <c r="E43" i="5"/>
  <c r="E25" i="5"/>
  <c r="E29" i="5"/>
  <c r="E33" i="5"/>
  <c r="E37" i="5"/>
  <c r="E41" i="5"/>
  <c r="E45" i="5"/>
  <c r="E26" i="5"/>
  <c r="E34" i="5"/>
  <c r="E42" i="5"/>
  <c r="E28" i="5"/>
  <c r="E36" i="5"/>
  <c r="E44" i="5"/>
  <c r="E30" i="5"/>
  <c r="E38" i="5"/>
  <c r="E24" i="5"/>
  <c r="E32" i="5"/>
  <c r="E40" i="5"/>
  <c r="P24" i="3"/>
  <c r="Q24" i="3" s="1"/>
  <c r="P3518" i="3"/>
  <c r="Q3518" i="3" s="1"/>
  <c r="P3394" i="3"/>
  <c r="Q3394" i="3" s="1"/>
  <c r="P3358" i="3"/>
  <c r="Q3358" i="3" s="1"/>
  <c r="P3338" i="3"/>
  <c r="Q3338" i="3" s="1"/>
  <c r="P3194" i="3"/>
  <c r="Q3194" i="3" s="1"/>
  <c r="P3130" i="3"/>
  <c r="Q3130" i="3" s="1"/>
  <c r="P3070" i="3"/>
  <c r="Q3070" i="3" s="1"/>
  <c r="P3050" i="3"/>
  <c r="Q3050" i="3" s="1"/>
  <c r="P2890" i="3"/>
  <c r="Q2890" i="3" s="1"/>
  <c r="P2846" i="3"/>
  <c r="Q2846" i="3" s="1"/>
  <c r="P2838" i="3"/>
  <c r="Q2838" i="3" s="1"/>
  <c r="P2554" i="3"/>
  <c r="Q2554" i="3" s="1"/>
  <c r="E3478" i="5"/>
  <c r="E3482" i="5"/>
  <c r="E3486" i="5"/>
  <c r="E3490" i="5"/>
  <c r="E3494" i="5"/>
  <c r="E3475" i="5"/>
  <c r="E3479" i="5"/>
  <c r="E3483" i="5"/>
  <c r="E3487" i="5"/>
  <c r="E3491" i="5"/>
  <c r="E3495" i="5"/>
  <c r="E3476" i="5"/>
  <c r="E3480" i="5"/>
  <c r="E3484" i="5"/>
  <c r="E3488" i="5"/>
  <c r="E3492" i="5"/>
  <c r="E3496" i="5"/>
  <c r="E3477" i="5"/>
  <c r="E3481" i="5"/>
  <c r="E3485" i="5"/>
  <c r="E3489" i="5"/>
  <c r="E3493" i="5"/>
  <c r="E3438" i="5"/>
  <c r="E3442" i="5"/>
  <c r="E3446" i="5"/>
  <c r="E3450" i="5"/>
  <c r="E3454" i="5"/>
  <c r="E3435" i="5"/>
  <c r="E3439" i="5"/>
  <c r="E3443" i="5"/>
  <c r="E3447" i="5"/>
  <c r="E3451" i="5"/>
  <c r="E3455" i="5"/>
  <c r="E3436" i="5"/>
  <c r="E3440" i="5"/>
  <c r="E3444" i="5"/>
  <c r="E3448" i="5"/>
  <c r="E3452" i="5"/>
  <c r="E3437" i="5"/>
  <c r="E3441" i="5"/>
  <c r="E3445" i="5"/>
  <c r="E3449" i="5"/>
  <c r="E3453" i="5"/>
  <c r="E3382" i="5"/>
  <c r="E3386" i="5"/>
  <c r="E3390" i="5"/>
  <c r="E3379" i="5"/>
  <c r="E3383" i="5"/>
  <c r="E3387" i="5"/>
  <c r="E3391" i="5"/>
  <c r="E3380" i="5"/>
  <c r="E3384" i="5"/>
  <c r="E3388" i="5"/>
  <c r="E3392" i="5"/>
  <c r="E3381" i="5"/>
  <c r="E3385" i="5"/>
  <c r="E3389" i="5"/>
  <c r="E3393" i="5"/>
  <c r="E3317" i="5"/>
  <c r="E3321" i="5"/>
  <c r="E3325" i="5"/>
  <c r="E3329" i="5"/>
  <c r="E3333" i="5"/>
  <c r="E3318" i="5"/>
  <c r="E3322" i="5"/>
  <c r="E3326" i="5"/>
  <c r="E3330" i="5"/>
  <c r="E3334" i="5"/>
  <c r="E3316" i="5"/>
  <c r="E3324" i="5"/>
  <c r="E3332" i="5"/>
  <c r="E3319" i="5"/>
  <c r="E3327" i="5"/>
  <c r="E3335" i="5"/>
  <c r="E3320" i="5"/>
  <c r="E3328" i="5"/>
  <c r="E3336" i="5"/>
  <c r="E3315" i="5"/>
  <c r="E3323" i="5"/>
  <c r="E3331" i="5"/>
  <c r="E3337" i="5"/>
  <c r="E3272" i="5"/>
  <c r="E3276" i="5"/>
  <c r="E3280" i="5"/>
  <c r="E3284" i="5"/>
  <c r="E3288" i="5"/>
  <c r="E3292" i="5"/>
  <c r="E3273" i="5"/>
  <c r="E3277" i="5"/>
  <c r="E3281" i="5"/>
  <c r="E3285" i="5"/>
  <c r="E3289" i="5"/>
  <c r="E3274" i="5"/>
  <c r="E3278" i="5"/>
  <c r="E3282" i="5"/>
  <c r="E3286" i="5"/>
  <c r="E3290" i="5"/>
  <c r="E3271" i="5"/>
  <c r="E3275" i="5"/>
  <c r="E3279" i="5"/>
  <c r="E3283" i="5"/>
  <c r="E3287" i="5"/>
  <c r="E3291" i="5"/>
  <c r="E3240" i="5"/>
  <c r="E3244" i="5"/>
  <c r="E3248" i="5"/>
  <c r="E3252" i="5"/>
  <c r="E3241" i="5"/>
  <c r="E3245" i="5"/>
  <c r="E3249" i="5"/>
  <c r="E3242" i="5"/>
  <c r="E3246" i="5"/>
  <c r="E3250" i="5"/>
  <c r="E3239" i="5"/>
  <c r="E3243" i="5"/>
  <c r="E3247" i="5"/>
  <c r="E3251" i="5"/>
  <c r="E3156" i="5"/>
  <c r="E3160" i="5"/>
  <c r="E3164" i="5"/>
  <c r="E3168" i="5"/>
  <c r="E3172" i="5"/>
  <c r="E3157" i="5"/>
  <c r="E3161" i="5"/>
  <c r="E3165" i="5"/>
  <c r="E3169" i="5"/>
  <c r="E3158" i="5"/>
  <c r="E3162" i="5"/>
  <c r="E3166" i="5"/>
  <c r="E3170" i="5"/>
  <c r="E3155" i="5"/>
  <c r="E3159" i="5"/>
  <c r="E3163" i="5"/>
  <c r="E3167" i="5"/>
  <c r="E3171" i="5"/>
  <c r="E3152" i="5"/>
  <c r="E3153" i="5"/>
  <c r="E3154" i="5"/>
  <c r="E3151" i="5"/>
  <c r="E3028" i="5"/>
  <c r="E3032" i="5"/>
  <c r="E3036" i="5"/>
  <c r="E3040" i="5"/>
  <c r="E3044" i="5"/>
  <c r="E3048" i="5"/>
  <c r="E3029" i="5"/>
  <c r="E3033" i="5"/>
  <c r="E3037" i="5"/>
  <c r="E3041" i="5"/>
  <c r="E3045" i="5"/>
  <c r="E3049" i="5"/>
  <c r="E3030" i="5"/>
  <c r="E3034" i="5"/>
  <c r="E3038" i="5"/>
  <c r="E3042" i="5"/>
  <c r="E3046" i="5"/>
  <c r="E3027" i="5"/>
  <c r="E3031" i="5"/>
  <c r="E3035" i="5"/>
  <c r="E3039" i="5"/>
  <c r="E3043" i="5"/>
  <c r="E3047" i="5"/>
  <c r="E2996" i="5"/>
  <c r="E3000" i="5"/>
  <c r="E3004" i="5"/>
  <c r="E2997" i="5"/>
  <c r="E3001" i="5"/>
  <c r="E2998" i="5"/>
  <c r="E3002" i="5"/>
  <c r="E2999" i="5"/>
  <c r="E3003" i="5"/>
  <c r="E2984" i="5"/>
  <c r="E2988" i="5"/>
  <c r="E2992" i="5"/>
  <c r="E2985" i="5"/>
  <c r="E2989" i="5"/>
  <c r="E2993" i="5"/>
  <c r="E2986" i="5"/>
  <c r="E2990" i="5"/>
  <c r="E2994" i="5"/>
  <c r="E2983" i="5"/>
  <c r="E2987" i="5"/>
  <c r="E2991" i="5"/>
  <c r="E2995" i="5"/>
  <c r="E2760" i="5"/>
  <c r="E2764" i="5"/>
  <c r="E2768" i="5"/>
  <c r="E2772" i="5"/>
  <c r="E2776" i="5"/>
  <c r="E2761" i="5"/>
  <c r="E2765" i="5"/>
  <c r="E2769" i="5"/>
  <c r="E2773" i="5"/>
  <c r="E2777" i="5"/>
  <c r="E2762" i="5"/>
  <c r="E2766" i="5"/>
  <c r="E2770" i="5"/>
  <c r="E2774" i="5"/>
  <c r="E2778" i="5"/>
  <c r="E2759" i="5"/>
  <c r="E2763" i="5"/>
  <c r="E2767" i="5"/>
  <c r="E2771" i="5"/>
  <c r="E2775" i="5"/>
  <c r="E2779" i="5"/>
  <c r="E2696" i="5"/>
  <c r="E2700" i="5"/>
  <c r="E2699" i="5"/>
  <c r="E2704" i="5"/>
  <c r="E2708" i="5"/>
  <c r="E2712" i="5"/>
  <c r="E2695" i="5"/>
  <c r="E2701" i="5"/>
  <c r="E2705" i="5"/>
  <c r="E2709" i="5"/>
  <c r="E2713" i="5"/>
  <c r="E2697" i="5"/>
  <c r="E2702" i="5"/>
  <c r="E2706" i="5"/>
  <c r="E2710" i="5"/>
  <c r="E2714" i="5"/>
  <c r="E2698" i="5"/>
  <c r="E2703" i="5"/>
  <c r="E2707" i="5"/>
  <c r="E2711" i="5"/>
  <c r="E2715" i="5"/>
  <c r="E2677" i="5"/>
  <c r="E2681" i="5"/>
  <c r="E2685" i="5"/>
  <c r="E2689" i="5"/>
  <c r="E2693" i="5"/>
  <c r="E2675" i="5"/>
  <c r="E2679" i="5"/>
  <c r="E2683" i="5"/>
  <c r="E2687" i="5"/>
  <c r="E2691" i="5"/>
  <c r="E2676" i="5"/>
  <c r="E2680" i="5"/>
  <c r="E2684" i="5"/>
  <c r="E2688" i="5"/>
  <c r="E2692" i="5"/>
  <c r="E2678" i="5"/>
  <c r="E2694" i="5"/>
  <c r="E2682" i="5"/>
  <c r="E2686" i="5"/>
  <c r="E2690" i="5"/>
  <c r="E2621" i="5"/>
  <c r="E2625" i="5"/>
  <c r="E2629" i="5"/>
  <c r="E2633" i="5"/>
  <c r="E2637" i="5"/>
  <c r="E2622" i="5"/>
  <c r="E2626" i="5"/>
  <c r="E2630" i="5"/>
  <c r="E2634" i="5"/>
  <c r="E2638" i="5"/>
  <c r="E2619" i="5"/>
  <c r="E2623" i="5"/>
  <c r="E2627" i="5"/>
  <c r="E2631" i="5"/>
  <c r="E2635" i="5"/>
  <c r="E2639" i="5"/>
  <c r="E2620" i="5"/>
  <c r="E2624" i="5"/>
  <c r="E2628" i="5"/>
  <c r="E2632" i="5"/>
  <c r="E2636" i="5"/>
  <c r="E2640" i="5"/>
  <c r="E2577" i="5"/>
  <c r="E2581" i="5"/>
  <c r="E2585" i="5"/>
  <c r="E2589" i="5"/>
  <c r="E2593" i="5"/>
  <c r="E2578" i="5"/>
  <c r="E2582" i="5"/>
  <c r="E2586" i="5"/>
  <c r="E2590" i="5"/>
  <c r="E2594" i="5"/>
  <c r="E2575" i="5"/>
  <c r="E2579" i="5"/>
  <c r="E2583" i="5"/>
  <c r="E2587" i="5"/>
  <c r="E2591" i="5"/>
  <c r="E2595" i="5"/>
  <c r="E2576" i="5"/>
  <c r="E2580" i="5"/>
  <c r="E2584" i="5"/>
  <c r="E2588" i="5"/>
  <c r="E2592" i="5"/>
  <c r="E2537" i="5"/>
  <c r="E2541" i="5"/>
  <c r="E2545" i="5"/>
  <c r="E2549" i="5"/>
  <c r="E2553" i="5"/>
  <c r="E2538" i="5"/>
  <c r="E2542" i="5"/>
  <c r="E2546" i="5"/>
  <c r="E2550" i="5"/>
  <c r="E2535" i="5"/>
  <c r="E2539" i="5"/>
  <c r="E2543" i="5"/>
  <c r="E2547" i="5"/>
  <c r="E2551" i="5"/>
  <c r="E2536" i="5"/>
  <c r="E2540" i="5"/>
  <c r="E2544" i="5"/>
  <c r="E2548" i="5"/>
  <c r="E2552" i="5"/>
  <c r="E2517" i="5"/>
  <c r="E2521" i="5"/>
  <c r="E2525" i="5"/>
  <c r="E2529" i="5"/>
  <c r="E2533" i="5"/>
  <c r="E2518" i="5"/>
  <c r="E2522" i="5"/>
  <c r="E2526" i="5"/>
  <c r="E2530" i="5"/>
  <c r="E2534" i="5"/>
  <c r="E2515" i="5"/>
  <c r="E2519" i="5"/>
  <c r="E2523" i="5"/>
  <c r="E2527" i="5"/>
  <c r="E2531" i="5"/>
  <c r="E2516" i="5"/>
  <c r="E2520" i="5"/>
  <c r="E2524" i="5"/>
  <c r="E2528" i="5"/>
  <c r="E2532" i="5"/>
  <c r="E2497" i="5"/>
  <c r="E2501" i="5"/>
  <c r="E2505" i="5"/>
  <c r="E2509" i="5"/>
  <c r="E2513" i="5"/>
  <c r="E2498" i="5"/>
  <c r="E2502" i="5"/>
  <c r="E2506" i="5"/>
  <c r="E2510" i="5"/>
  <c r="E2514" i="5"/>
  <c r="E2495" i="5"/>
  <c r="E2499" i="5"/>
  <c r="E2503" i="5"/>
  <c r="E2507" i="5"/>
  <c r="E2511" i="5"/>
  <c r="E2496" i="5"/>
  <c r="E2500" i="5"/>
  <c r="E2504" i="5"/>
  <c r="E2508" i="5"/>
  <c r="E2512" i="5"/>
  <c r="E2417" i="5"/>
  <c r="E2421" i="5"/>
  <c r="E2425" i="5"/>
  <c r="E2429" i="5"/>
  <c r="E2433" i="5"/>
  <c r="E2437" i="5"/>
  <c r="E2418" i="5"/>
  <c r="E2422" i="5"/>
  <c r="E2426" i="5"/>
  <c r="E2430" i="5"/>
  <c r="E2434" i="5"/>
  <c r="E2415" i="5"/>
  <c r="E2419" i="5"/>
  <c r="E2423" i="5"/>
  <c r="E2427" i="5"/>
  <c r="E2431" i="5"/>
  <c r="E2435" i="5"/>
  <c r="E2416" i="5"/>
  <c r="E2420" i="5"/>
  <c r="E2424" i="5"/>
  <c r="E2428" i="5"/>
  <c r="E2432" i="5"/>
  <c r="E2436" i="5"/>
  <c r="E2413" i="5"/>
  <c r="E2414" i="5"/>
  <c r="E2411" i="5"/>
  <c r="E2412" i="5"/>
  <c r="E2393" i="5"/>
  <c r="E2397" i="5"/>
  <c r="E2401" i="5"/>
  <c r="E2405" i="5"/>
  <c r="E2409" i="5"/>
  <c r="E2394" i="5"/>
  <c r="E2398" i="5"/>
  <c r="E2402" i="5"/>
  <c r="E2406" i="5"/>
  <c r="E2410" i="5"/>
  <c r="E2391" i="5"/>
  <c r="E2395" i="5"/>
  <c r="E2399" i="5"/>
  <c r="E2403" i="5"/>
  <c r="E2407" i="5"/>
  <c r="E2392" i="5"/>
  <c r="E2396" i="5"/>
  <c r="E2400" i="5"/>
  <c r="E2404" i="5"/>
  <c r="E2408" i="5"/>
  <c r="E2261" i="5"/>
  <c r="E2265" i="5"/>
  <c r="E2269" i="5"/>
  <c r="E2273" i="5"/>
  <c r="E2262" i="5"/>
  <c r="E2266" i="5"/>
  <c r="E2270" i="5"/>
  <c r="E2259" i="5"/>
  <c r="E2263" i="5"/>
  <c r="E2267" i="5"/>
  <c r="E2271" i="5"/>
  <c r="E2260" i="5"/>
  <c r="E2264" i="5"/>
  <c r="E2268" i="5"/>
  <c r="E2272" i="5"/>
  <c r="E2237" i="5"/>
  <c r="E2241" i="5"/>
  <c r="E2245" i="5"/>
  <c r="E2249" i="5"/>
  <c r="E2253" i="5"/>
  <c r="E2257" i="5"/>
  <c r="E2238" i="5"/>
  <c r="E2242" i="5"/>
  <c r="E2246" i="5"/>
  <c r="E2250" i="5"/>
  <c r="E2254" i="5"/>
  <c r="E2258" i="5"/>
  <c r="E2235" i="5"/>
  <c r="E2239" i="5"/>
  <c r="E2243" i="5"/>
  <c r="E2247" i="5"/>
  <c r="E2251" i="5"/>
  <c r="E2255" i="5"/>
  <c r="E2236" i="5"/>
  <c r="E2240" i="5"/>
  <c r="E2244" i="5"/>
  <c r="E2248" i="5"/>
  <c r="E2252" i="5"/>
  <c r="E2256" i="5"/>
  <c r="E2193" i="5"/>
  <c r="E2197" i="5"/>
  <c r="E2201" i="5"/>
  <c r="E2205" i="5"/>
  <c r="E2209" i="5"/>
  <c r="E2194" i="5"/>
  <c r="E2198" i="5"/>
  <c r="E2202" i="5"/>
  <c r="E2206" i="5"/>
  <c r="E2210" i="5"/>
  <c r="E2191" i="5"/>
  <c r="E2195" i="5"/>
  <c r="E2199" i="5"/>
  <c r="E2203" i="5"/>
  <c r="E2207" i="5"/>
  <c r="E2211" i="5"/>
  <c r="E2192" i="5"/>
  <c r="E2196" i="5"/>
  <c r="E2200" i="5"/>
  <c r="E2204" i="5"/>
  <c r="E2208" i="5"/>
  <c r="E2212" i="5"/>
  <c r="E2121" i="5"/>
  <c r="E2125" i="5"/>
  <c r="E2129" i="5"/>
  <c r="E2133" i="5"/>
  <c r="E2137" i="5"/>
  <c r="E2122" i="5"/>
  <c r="E2126" i="5"/>
  <c r="E2130" i="5"/>
  <c r="E2134" i="5"/>
  <c r="E2138" i="5"/>
  <c r="E2119" i="5"/>
  <c r="E2123" i="5"/>
  <c r="E2127" i="5"/>
  <c r="E2131" i="5"/>
  <c r="E2135" i="5"/>
  <c r="E2139" i="5"/>
  <c r="E2120" i="5"/>
  <c r="E2124" i="5"/>
  <c r="E2128" i="5"/>
  <c r="E2132" i="5"/>
  <c r="E2136" i="5"/>
  <c r="E2140" i="5"/>
  <c r="E1948" i="5"/>
  <c r="E1952" i="5"/>
  <c r="E1956" i="5"/>
  <c r="E1960" i="5"/>
  <c r="E1964" i="5"/>
  <c r="E1949" i="5"/>
  <c r="E1953" i="5"/>
  <c r="E1957" i="5"/>
  <c r="E1961" i="5"/>
  <c r="E1965" i="5"/>
  <c r="E1950" i="5"/>
  <c r="E1954" i="5"/>
  <c r="E1958" i="5"/>
  <c r="E1962" i="5"/>
  <c r="E1966" i="5"/>
  <c r="E1947" i="5"/>
  <c r="E1951" i="5"/>
  <c r="E1955" i="5"/>
  <c r="E1959" i="5"/>
  <c r="E1963" i="5"/>
  <c r="E1967" i="5"/>
  <c r="P1947" i="3"/>
  <c r="Q1947" i="3" s="1"/>
  <c r="E1892" i="5"/>
  <c r="E1896" i="5"/>
  <c r="E1900" i="5"/>
  <c r="E1904" i="5"/>
  <c r="E1908" i="5"/>
  <c r="E1893" i="5"/>
  <c r="E1897" i="5"/>
  <c r="E1901" i="5"/>
  <c r="E1905" i="5"/>
  <c r="E1909" i="5"/>
  <c r="E1894" i="5"/>
  <c r="E1898" i="5"/>
  <c r="E1902" i="5"/>
  <c r="E1906" i="5"/>
  <c r="E1910" i="5"/>
  <c r="E1891" i="5"/>
  <c r="E1895" i="5"/>
  <c r="E1899" i="5"/>
  <c r="E1903" i="5"/>
  <c r="E1907" i="5"/>
  <c r="E1911" i="5"/>
  <c r="P1891" i="3"/>
  <c r="Q1891" i="3" s="1"/>
  <c r="E1832" i="5"/>
  <c r="E1836" i="5"/>
  <c r="E1840" i="5"/>
  <c r="E1844" i="5"/>
  <c r="E1848" i="5"/>
  <c r="E1833" i="5"/>
  <c r="E1837" i="5"/>
  <c r="E1841" i="5"/>
  <c r="E1845" i="5"/>
  <c r="E1849" i="5"/>
  <c r="E1834" i="5"/>
  <c r="E1838" i="5"/>
  <c r="E1842" i="5"/>
  <c r="E1846" i="5"/>
  <c r="E1850" i="5"/>
  <c r="E1831" i="5"/>
  <c r="E1835" i="5"/>
  <c r="E1839" i="5"/>
  <c r="E1843" i="5"/>
  <c r="E1847" i="5"/>
  <c r="E1851" i="5"/>
  <c r="P1831" i="3"/>
  <c r="Q1831" i="3" s="1"/>
  <c r="E1788" i="5"/>
  <c r="E1792" i="5"/>
  <c r="E1796" i="5"/>
  <c r="E1800" i="5"/>
  <c r="E1804" i="5"/>
  <c r="E1808" i="5"/>
  <c r="E1789" i="5"/>
  <c r="E1793" i="5"/>
  <c r="E1797" i="5"/>
  <c r="E1801" i="5"/>
  <c r="E1805" i="5"/>
  <c r="E1790" i="5"/>
  <c r="E1794" i="5"/>
  <c r="E1798" i="5"/>
  <c r="E1802" i="5"/>
  <c r="E1806" i="5"/>
  <c r="E1787" i="5"/>
  <c r="E1791" i="5"/>
  <c r="E1795" i="5"/>
  <c r="E1799" i="5"/>
  <c r="E1803" i="5"/>
  <c r="E1807" i="5"/>
  <c r="P1787" i="3"/>
  <c r="Q1787" i="3" s="1"/>
  <c r="E1712" i="5"/>
  <c r="E1716" i="5"/>
  <c r="E1720" i="5"/>
  <c r="E1713" i="5"/>
  <c r="E1717" i="5"/>
  <c r="E1721" i="5"/>
  <c r="E1714" i="5"/>
  <c r="E1718" i="5"/>
  <c r="E1722" i="5"/>
  <c r="E1711" i="5"/>
  <c r="E1715" i="5"/>
  <c r="E1719" i="5"/>
  <c r="E1723" i="5"/>
  <c r="P1711" i="3"/>
  <c r="Q1711" i="3" s="1"/>
  <c r="E1680" i="5"/>
  <c r="E1684" i="5"/>
  <c r="E1688" i="5"/>
  <c r="E1681" i="5"/>
  <c r="E1685" i="5"/>
  <c r="E1682" i="5"/>
  <c r="E1686" i="5"/>
  <c r="E1679" i="5"/>
  <c r="E1683" i="5"/>
  <c r="E1687" i="5"/>
  <c r="P1679" i="3"/>
  <c r="Q1679" i="3" s="1"/>
  <c r="E1588" i="5"/>
  <c r="E1592" i="5"/>
  <c r="E1596" i="5"/>
  <c r="E1600" i="5"/>
  <c r="E1604" i="5"/>
  <c r="E1608" i="5"/>
  <c r="E1589" i="5"/>
  <c r="E1593" i="5"/>
  <c r="E1597" i="5"/>
  <c r="E1601" i="5"/>
  <c r="E1605" i="5"/>
  <c r="E1609" i="5"/>
  <c r="E1590" i="5"/>
  <c r="E1594" i="5"/>
  <c r="E1598" i="5"/>
  <c r="E1602" i="5"/>
  <c r="E1606" i="5"/>
  <c r="E1610" i="5"/>
  <c r="E1587" i="5"/>
  <c r="E1591" i="5"/>
  <c r="E1595" i="5"/>
  <c r="E1599" i="5"/>
  <c r="E1603" i="5"/>
  <c r="E1607" i="5"/>
  <c r="E1611" i="5"/>
  <c r="P1587" i="3"/>
  <c r="Q1587" i="3" s="1"/>
  <c r="E1504" i="5"/>
  <c r="E1508" i="5"/>
  <c r="E1512" i="5"/>
  <c r="E1516" i="5"/>
  <c r="E1520" i="5"/>
  <c r="E1524" i="5"/>
  <c r="E1505" i="5"/>
  <c r="E1509" i="5"/>
  <c r="E1513" i="5"/>
  <c r="E1517" i="5"/>
  <c r="E1521" i="5"/>
  <c r="E1506" i="5"/>
  <c r="E1510" i="5"/>
  <c r="E1514" i="5"/>
  <c r="E1518" i="5"/>
  <c r="E1522" i="5"/>
  <c r="E1503" i="5"/>
  <c r="E1507" i="5"/>
  <c r="E1511" i="5"/>
  <c r="E1515" i="5"/>
  <c r="E1519" i="5"/>
  <c r="E1523" i="5"/>
  <c r="P1503" i="3"/>
  <c r="Q1503" i="3" s="1"/>
  <c r="E1460" i="5"/>
  <c r="E1464" i="5"/>
  <c r="E1468" i="5"/>
  <c r="E1472" i="5"/>
  <c r="E1476" i="5"/>
  <c r="E1480" i="5"/>
  <c r="E1461" i="5"/>
  <c r="E1465" i="5"/>
  <c r="E1469" i="5"/>
  <c r="E1473" i="5"/>
  <c r="E1477" i="5"/>
  <c r="E1462" i="5"/>
  <c r="E1466" i="5"/>
  <c r="E1470" i="5"/>
  <c r="E1474" i="5"/>
  <c r="E1478" i="5"/>
  <c r="E1459" i="5"/>
  <c r="E1463" i="5"/>
  <c r="E1467" i="5"/>
  <c r="E1471" i="5"/>
  <c r="E1475" i="5"/>
  <c r="E1479" i="5"/>
  <c r="P1459" i="3"/>
  <c r="Q1459" i="3" s="1"/>
  <c r="E1396" i="5"/>
  <c r="E1400" i="5"/>
  <c r="E1404" i="5"/>
  <c r="E1408" i="5"/>
  <c r="E1412" i="5"/>
  <c r="E1397" i="5"/>
  <c r="E1401" i="5"/>
  <c r="E1405" i="5"/>
  <c r="E1409" i="5"/>
  <c r="E1413" i="5"/>
  <c r="E1398" i="5"/>
  <c r="E1402" i="5"/>
  <c r="E1406" i="5"/>
  <c r="E1410" i="5"/>
  <c r="E1414" i="5"/>
  <c r="E1395" i="5"/>
  <c r="E1399" i="5"/>
  <c r="E1403" i="5"/>
  <c r="E1407" i="5"/>
  <c r="E1411" i="5"/>
  <c r="E1415" i="5"/>
  <c r="P1395" i="3"/>
  <c r="Q1395" i="3" s="1"/>
  <c r="E1352" i="5"/>
  <c r="E1356" i="5"/>
  <c r="E1360" i="5"/>
  <c r="E1364" i="5"/>
  <c r="E1353" i="5"/>
  <c r="E1357" i="5"/>
  <c r="E1361" i="5"/>
  <c r="E1365" i="5"/>
  <c r="E1369" i="5"/>
  <c r="E1354" i="5"/>
  <c r="E1358" i="5"/>
  <c r="E1362" i="5"/>
  <c r="E1366" i="5"/>
  <c r="E1370" i="5"/>
  <c r="E1351" i="5"/>
  <c r="E1355" i="5"/>
  <c r="E1359" i="5"/>
  <c r="E1363" i="5"/>
  <c r="E1367" i="5"/>
  <c r="E1368" i="5"/>
  <c r="E1371" i="5"/>
  <c r="P1351" i="3"/>
  <c r="Q1351" i="3" s="1"/>
  <c r="E1244" i="5"/>
  <c r="E1248" i="5"/>
  <c r="E1252" i="5"/>
  <c r="E1256" i="5"/>
  <c r="E1260" i="5"/>
  <c r="E1264" i="5"/>
  <c r="E1245" i="5"/>
  <c r="E1249" i="5"/>
  <c r="E1253" i="5"/>
  <c r="E1257" i="5"/>
  <c r="E1261" i="5"/>
  <c r="E1246" i="5"/>
  <c r="E1250" i="5"/>
  <c r="E1254" i="5"/>
  <c r="E1258" i="5"/>
  <c r="E1262" i="5"/>
  <c r="E1243" i="5"/>
  <c r="E1247" i="5"/>
  <c r="E1251" i="5"/>
  <c r="E1255" i="5"/>
  <c r="E1259" i="5"/>
  <c r="E1263" i="5"/>
  <c r="P1243" i="3"/>
  <c r="Q1243" i="3" s="1"/>
  <c r="E1156" i="5"/>
  <c r="E1160" i="5"/>
  <c r="E1164" i="5"/>
  <c r="E1168" i="5"/>
  <c r="E1172" i="5"/>
  <c r="E1176" i="5"/>
  <c r="E1157" i="5"/>
  <c r="E1161" i="5"/>
  <c r="E1165" i="5"/>
  <c r="E1169" i="5"/>
  <c r="E1173" i="5"/>
  <c r="E1158" i="5"/>
  <c r="E1162" i="5"/>
  <c r="E1166" i="5"/>
  <c r="E1170" i="5"/>
  <c r="E1174" i="5"/>
  <c r="E1155" i="5"/>
  <c r="E1159" i="5"/>
  <c r="E1163" i="5"/>
  <c r="E1167" i="5"/>
  <c r="E1171" i="5"/>
  <c r="E1175" i="5"/>
  <c r="P1155" i="3"/>
  <c r="Q1155" i="3" s="1"/>
  <c r="E1112" i="5"/>
  <c r="E1116" i="5"/>
  <c r="E1120" i="5"/>
  <c r="E1124" i="5"/>
  <c r="E1128" i="5"/>
  <c r="E1132" i="5"/>
  <c r="E1113" i="5"/>
  <c r="E1117" i="5"/>
  <c r="E1121" i="5"/>
  <c r="E1125" i="5"/>
  <c r="E1129" i="5"/>
  <c r="E1114" i="5"/>
  <c r="E1118" i="5"/>
  <c r="E1122" i="5"/>
  <c r="E1126" i="5"/>
  <c r="E1130" i="5"/>
  <c r="E1111" i="5"/>
  <c r="E1115" i="5"/>
  <c r="E1119" i="5"/>
  <c r="E1123" i="5"/>
  <c r="E1127" i="5"/>
  <c r="E1131" i="5"/>
  <c r="P1111" i="3"/>
  <c r="Q1111" i="3" s="1"/>
  <c r="E1008" i="5"/>
  <c r="E1012" i="5"/>
  <c r="E1016" i="5"/>
  <c r="E1020" i="5"/>
  <c r="E1024" i="5"/>
  <c r="E1028" i="5"/>
  <c r="E1009" i="5"/>
  <c r="E1013" i="5"/>
  <c r="E1017" i="5"/>
  <c r="E1021" i="5"/>
  <c r="E1025" i="5"/>
  <c r="E1010" i="5"/>
  <c r="E1014" i="5"/>
  <c r="E1018" i="5"/>
  <c r="E1022" i="5"/>
  <c r="E1026" i="5"/>
  <c r="E1007" i="5"/>
  <c r="E1011" i="5"/>
  <c r="E1015" i="5"/>
  <c r="E1019" i="5"/>
  <c r="E1023" i="5"/>
  <c r="E1027" i="5"/>
  <c r="P1007" i="3"/>
  <c r="Q1007" i="3" s="1"/>
  <c r="E908" i="5"/>
  <c r="E912" i="5"/>
  <c r="E916" i="5"/>
  <c r="E920" i="5"/>
  <c r="E924" i="5"/>
  <c r="E909" i="5"/>
  <c r="E913" i="5"/>
  <c r="E917" i="5"/>
  <c r="E921" i="5"/>
  <c r="E925" i="5"/>
  <c r="E910" i="5"/>
  <c r="E914" i="5"/>
  <c r="E918" i="5"/>
  <c r="E922" i="5"/>
  <c r="E926" i="5"/>
  <c r="E907" i="5"/>
  <c r="E911" i="5"/>
  <c r="E915" i="5"/>
  <c r="E919" i="5"/>
  <c r="E923" i="5"/>
  <c r="E927" i="5"/>
  <c r="P907" i="3"/>
  <c r="Q907" i="3" s="1"/>
  <c r="E840" i="5"/>
  <c r="E844" i="5"/>
  <c r="E848" i="5"/>
  <c r="E852" i="5"/>
  <c r="E856" i="5"/>
  <c r="E860" i="5"/>
  <c r="E841" i="5"/>
  <c r="E845" i="5"/>
  <c r="E849" i="5"/>
  <c r="E853" i="5"/>
  <c r="E857" i="5"/>
  <c r="E842" i="5"/>
  <c r="E846" i="5"/>
  <c r="E850" i="5"/>
  <c r="E854" i="5"/>
  <c r="E858" i="5"/>
  <c r="E839" i="5"/>
  <c r="E843" i="5"/>
  <c r="E847" i="5"/>
  <c r="E851" i="5"/>
  <c r="E855" i="5"/>
  <c r="E859" i="5"/>
  <c r="P839" i="3"/>
  <c r="Q839" i="3" s="1"/>
  <c r="E732" i="5"/>
  <c r="E736" i="5"/>
  <c r="E740" i="5"/>
  <c r="E744" i="5"/>
  <c r="E748" i="5"/>
  <c r="E752" i="5"/>
  <c r="E733" i="5"/>
  <c r="E737" i="5"/>
  <c r="E741" i="5"/>
  <c r="E745" i="5"/>
  <c r="E749" i="5"/>
  <c r="E734" i="5"/>
  <c r="E738" i="5"/>
  <c r="E742" i="5"/>
  <c r="E746" i="5"/>
  <c r="E750" i="5"/>
  <c r="E731" i="5"/>
  <c r="E735" i="5"/>
  <c r="E739" i="5"/>
  <c r="E743" i="5"/>
  <c r="E747" i="5"/>
  <c r="E751" i="5"/>
  <c r="P731" i="3"/>
  <c r="Q731" i="3" s="1"/>
  <c r="E724" i="5"/>
  <c r="E728" i="5"/>
  <c r="E725" i="5"/>
  <c r="E729" i="5"/>
  <c r="E726" i="5"/>
  <c r="E730" i="5"/>
  <c r="E723" i="5"/>
  <c r="E727" i="5"/>
  <c r="P723" i="3"/>
  <c r="Q723" i="3" s="1"/>
  <c r="E601" i="5"/>
  <c r="E605" i="5"/>
  <c r="E609" i="5"/>
  <c r="E613" i="5"/>
  <c r="E617" i="5"/>
  <c r="E602" i="5"/>
  <c r="E606" i="5"/>
  <c r="E610" i="5"/>
  <c r="E614" i="5"/>
  <c r="E618" i="5"/>
  <c r="E599" i="5"/>
  <c r="E603" i="5"/>
  <c r="E607" i="5"/>
  <c r="E611" i="5"/>
  <c r="E615" i="5"/>
  <c r="E619" i="5"/>
  <c r="E600" i="5"/>
  <c r="E604" i="5"/>
  <c r="E608" i="5"/>
  <c r="E612" i="5"/>
  <c r="E616" i="5"/>
  <c r="E620" i="5"/>
  <c r="P599" i="3"/>
  <c r="Q599" i="3" s="1"/>
  <c r="E541" i="5"/>
  <c r="E545" i="5"/>
  <c r="E549" i="5"/>
  <c r="E553" i="5"/>
  <c r="E557" i="5"/>
  <c r="E542" i="5"/>
  <c r="E546" i="5"/>
  <c r="E550" i="5"/>
  <c r="E554" i="5"/>
  <c r="E539" i="5"/>
  <c r="E543" i="5"/>
  <c r="E547" i="5"/>
  <c r="E551" i="5"/>
  <c r="E555" i="5"/>
  <c r="E540" i="5"/>
  <c r="E544" i="5"/>
  <c r="E548" i="5"/>
  <c r="E552" i="5"/>
  <c r="E556" i="5"/>
  <c r="P539" i="3"/>
  <c r="Q539" i="3" s="1"/>
  <c r="E501" i="5"/>
  <c r="E505" i="5"/>
  <c r="E509" i="5"/>
  <c r="E513" i="5"/>
  <c r="E517" i="5"/>
  <c r="E502" i="5"/>
  <c r="E506" i="5"/>
  <c r="E510" i="5"/>
  <c r="E514" i="5"/>
  <c r="E518" i="5"/>
  <c r="E499" i="5"/>
  <c r="E503" i="5"/>
  <c r="E507" i="5"/>
  <c r="E511" i="5"/>
  <c r="E515" i="5"/>
  <c r="E519" i="5"/>
  <c r="E500" i="5"/>
  <c r="E504" i="5"/>
  <c r="E508" i="5"/>
  <c r="E512" i="5"/>
  <c r="E516" i="5"/>
  <c r="P499" i="3"/>
  <c r="Q499" i="3" s="1"/>
  <c r="E421" i="5"/>
  <c r="E425" i="5"/>
  <c r="E429" i="5"/>
  <c r="E433" i="5"/>
  <c r="E422" i="5"/>
  <c r="E426" i="5"/>
  <c r="E430" i="5"/>
  <c r="E434" i="5"/>
  <c r="E419" i="5"/>
  <c r="E423" i="5"/>
  <c r="E427" i="5"/>
  <c r="E431" i="5"/>
  <c r="E435" i="5"/>
  <c r="E420" i="5"/>
  <c r="E424" i="5"/>
  <c r="E428" i="5"/>
  <c r="E432" i="5"/>
  <c r="E436" i="5"/>
  <c r="P419" i="3"/>
  <c r="Q419" i="3" s="1"/>
  <c r="E389" i="5"/>
  <c r="E390" i="5"/>
  <c r="E394" i="5"/>
  <c r="E392" i="5"/>
  <c r="E397" i="5"/>
  <c r="E401" i="5"/>
  <c r="E387" i="5"/>
  <c r="E393" i="5"/>
  <c r="E398" i="5"/>
  <c r="E388" i="5"/>
  <c r="E395" i="5"/>
  <c r="E399" i="5"/>
  <c r="E391" i="5"/>
  <c r="E396" i="5"/>
  <c r="E400" i="5"/>
  <c r="P387" i="3"/>
  <c r="Q387" i="3" s="1"/>
  <c r="E328" i="5"/>
  <c r="E332" i="5"/>
  <c r="E336" i="5"/>
  <c r="E340" i="5"/>
  <c r="E344" i="5"/>
  <c r="E348" i="5"/>
  <c r="E329" i="5"/>
  <c r="E333" i="5"/>
  <c r="E337" i="5"/>
  <c r="E341" i="5"/>
  <c r="E345" i="5"/>
  <c r="E330" i="5"/>
  <c r="E334" i="5"/>
  <c r="E338" i="5"/>
  <c r="E342" i="5"/>
  <c r="E346" i="5"/>
  <c r="E327" i="5"/>
  <c r="E331" i="5"/>
  <c r="E335" i="5"/>
  <c r="E339" i="5"/>
  <c r="E343" i="5"/>
  <c r="E347" i="5"/>
  <c r="P327" i="3"/>
  <c r="Q327" i="3" s="1"/>
  <c r="E284" i="5"/>
  <c r="E288" i="5"/>
  <c r="E292" i="5"/>
  <c r="E296" i="5"/>
  <c r="E300" i="5"/>
  <c r="E304" i="5"/>
  <c r="E285" i="5"/>
  <c r="E289" i="5"/>
  <c r="E293" i="5"/>
  <c r="E297" i="5"/>
  <c r="E301" i="5"/>
  <c r="E286" i="5"/>
  <c r="E290" i="5"/>
  <c r="E294" i="5"/>
  <c r="E298" i="5"/>
  <c r="E302" i="5"/>
  <c r="E283" i="5"/>
  <c r="E287" i="5"/>
  <c r="E291" i="5"/>
  <c r="E295" i="5"/>
  <c r="E299" i="5"/>
  <c r="E303" i="5"/>
  <c r="P283" i="3"/>
  <c r="Q283" i="3" s="1"/>
  <c r="E240" i="5"/>
  <c r="E244" i="5"/>
  <c r="E248" i="5"/>
  <c r="E252" i="5"/>
  <c r="E256" i="5"/>
  <c r="E241" i="5"/>
  <c r="E245" i="5"/>
  <c r="E249" i="5"/>
  <c r="E253" i="5"/>
  <c r="E257" i="5"/>
  <c r="E242" i="5"/>
  <c r="E246" i="5"/>
  <c r="E250" i="5"/>
  <c r="E254" i="5"/>
  <c r="E258" i="5"/>
  <c r="E239" i="5"/>
  <c r="E243" i="5"/>
  <c r="E247" i="5"/>
  <c r="E251" i="5"/>
  <c r="E255" i="5"/>
  <c r="E259" i="5"/>
  <c r="P239" i="3"/>
  <c r="Q239" i="3" s="1"/>
  <c r="E196" i="5"/>
  <c r="E200" i="5"/>
  <c r="E204" i="5"/>
  <c r="E208" i="5"/>
  <c r="E212" i="5"/>
  <c r="E216" i="5"/>
  <c r="E197" i="5"/>
  <c r="E201" i="5"/>
  <c r="E205" i="5"/>
  <c r="E209" i="5"/>
  <c r="E213" i="5"/>
  <c r="E198" i="5"/>
  <c r="E202" i="5"/>
  <c r="E206" i="5"/>
  <c r="E210" i="5"/>
  <c r="E214" i="5"/>
  <c r="E195" i="5"/>
  <c r="E199" i="5"/>
  <c r="E203" i="5"/>
  <c r="E207" i="5"/>
  <c r="E211" i="5"/>
  <c r="E215" i="5"/>
  <c r="P195" i="3"/>
  <c r="Q195" i="3" s="1"/>
  <c r="E107" i="5"/>
  <c r="E109" i="5"/>
  <c r="E113" i="5"/>
  <c r="E117" i="5"/>
  <c r="E121" i="5"/>
  <c r="E125" i="5"/>
  <c r="E112" i="5"/>
  <c r="E118" i="5"/>
  <c r="E123" i="5"/>
  <c r="E128" i="5"/>
  <c r="E108" i="5"/>
  <c r="E114" i="5"/>
  <c r="E119" i="5"/>
  <c r="E124" i="5"/>
  <c r="E110" i="5"/>
  <c r="E115" i="5"/>
  <c r="E120" i="5"/>
  <c r="E126" i="5"/>
  <c r="E111" i="5"/>
  <c r="E116" i="5"/>
  <c r="E122" i="5"/>
  <c r="E127" i="5"/>
  <c r="P107" i="3"/>
  <c r="Q107" i="3" s="1"/>
  <c r="E23" i="5"/>
  <c r="P23" i="3"/>
  <c r="Q23" i="3" s="1"/>
  <c r="P3497" i="3"/>
  <c r="Q3497" i="3" s="1"/>
  <c r="P3417" i="3"/>
  <c r="Q3417" i="3" s="1"/>
  <c r="P3293" i="3"/>
  <c r="Q3293" i="3" s="1"/>
  <c r="P3253" i="3"/>
  <c r="Q3253" i="3" s="1"/>
  <c r="G2986" i="5" s="1"/>
  <c r="P3217" i="3"/>
  <c r="Q3217" i="3" s="1"/>
  <c r="P3173" i="3"/>
  <c r="Q3173" i="3" s="1"/>
  <c r="P3005" i="3"/>
  <c r="Q3005" i="3" s="1"/>
  <c r="P2961" i="3"/>
  <c r="Q2961" i="3" s="1"/>
  <c r="P2933" i="3"/>
  <c r="Q2933" i="3" s="1"/>
  <c r="P2821" i="3"/>
  <c r="Q2821" i="3" s="1"/>
  <c r="P2737" i="3"/>
  <c r="Q2737" i="3" s="1"/>
  <c r="P2661" i="3"/>
  <c r="Q2661" i="3" s="1"/>
  <c r="P2641" i="3"/>
  <c r="Q2641" i="3" s="1"/>
  <c r="P2411" i="3"/>
  <c r="Q2411" i="3" s="1"/>
  <c r="P2235" i="3"/>
  <c r="Q2235" i="3" s="1"/>
  <c r="P1852" i="3"/>
  <c r="Q1852" i="3" s="1"/>
  <c r="P1809" i="3"/>
  <c r="Q1809" i="3" s="1"/>
  <c r="P1724" i="3"/>
  <c r="Q1724" i="3" s="1"/>
  <c r="P402" i="3"/>
  <c r="Q402" i="3" s="1"/>
  <c r="T26" i="3"/>
  <c r="V26" i="3" s="1"/>
  <c r="T22" i="3"/>
  <c r="V22" i="3" s="1"/>
  <c r="T18" i="3"/>
  <c r="V18" i="3" s="1"/>
  <c r="T14" i="3"/>
  <c r="V14" i="3" s="1"/>
  <c r="T10" i="3"/>
  <c r="V10" i="3" s="1"/>
  <c r="T6" i="3"/>
  <c r="V6" i="3" s="1"/>
  <c r="T25" i="3"/>
  <c r="V25" i="3" s="1"/>
  <c r="T21" i="3"/>
  <c r="V21" i="3" s="1"/>
  <c r="T17" i="3"/>
  <c r="V17" i="3" s="1"/>
  <c r="T13" i="3"/>
  <c r="V13" i="3" s="1"/>
  <c r="T9" i="3"/>
  <c r="V9" i="3" s="1"/>
  <c r="T5" i="3"/>
  <c r="V5" i="3" s="1"/>
  <c r="T28" i="3"/>
  <c r="V28" i="3" s="1"/>
  <c r="T24" i="3"/>
  <c r="V24" i="3" s="1"/>
  <c r="T20" i="3"/>
  <c r="V20" i="3" s="1"/>
  <c r="T16" i="3"/>
  <c r="V16" i="3" s="1"/>
  <c r="T12" i="3"/>
  <c r="V12" i="3" s="1"/>
  <c r="T8" i="3"/>
  <c r="V8" i="3" s="1"/>
  <c r="T4" i="3"/>
  <c r="V4" i="3" s="1"/>
  <c r="T27" i="3"/>
  <c r="V27" i="3" s="1"/>
  <c r="T23" i="3"/>
  <c r="V23" i="3" s="1"/>
  <c r="T19" i="3"/>
  <c r="V19" i="3" s="1"/>
  <c r="T15" i="3"/>
  <c r="V15" i="3" s="1"/>
  <c r="T11" i="3"/>
  <c r="V11" i="3" s="1"/>
  <c r="T7" i="3"/>
  <c r="V7" i="3" s="1"/>
  <c r="T3" i="3"/>
  <c r="V3" i="3" s="1"/>
  <c r="G2172" i="5"/>
  <c r="G2954" i="5"/>
  <c r="G2938" i="5"/>
  <c r="G2930" i="5"/>
  <c r="G2922" i="5"/>
  <c r="G2914" i="5"/>
  <c r="G2906" i="5"/>
  <c r="G2898" i="5"/>
  <c r="G2890" i="5"/>
  <c r="G2882" i="5"/>
  <c r="G2874" i="5"/>
  <c r="G2866" i="5"/>
  <c r="G2858" i="5"/>
  <c r="G2850" i="5"/>
  <c r="G2842" i="5"/>
  <c r="G2834" i="5"/>
  <c r="G2826" i="5"/>
  <c r="G2818" i="5"/>
  <c r="G2810" i="5"/>
  <c r="G2802" i="5"/>
  <c r="G2794" i="5"/>
  <c r="G2786" i="5"/>
  <c r="G2774" i="5"/>
  <c r="G2750" i="5"/>
  <c r="G2742" i="5"/>
  <c r="G2734" i="5"/>
  <c r="G2726" i="5"/>
  <c r="G2718" i="5"/>
  <c r="G2710" i="5"/>
  <c r="G2702" i="5"/>
  <c r="G2694" i="5"/>
  <c r="G2686" i="5"/>
  <c r="G2678" i="5"/>
  <c r="G2670" i="5"/>
  <c r="G2662" i="5"/>
  <c r="G2654" i="5"/>
  <c r="G2646" i="5"/>
  <c r="G2638" i="5"/>
  <c r="G2630" i="5"/>
  <c r="G2622" i="5"/>
  <c r="G2614" i="5"/>
  <c r="G2606" i="5"/>
  <c r="G2594" i="5"/>
  <c r="G2586" i="5"/>
  <c r="G2578" i="5"/>
  <c r="G2570" i="5"/>
  <c r="G2562" i="5"/>
  <c r="G2554" i="5"/>
  <c r="G2546" i="5"/>
  <c r="G2538" i="5"/>
  <c r="G2530" i="5"/>
  <c r="G2522" i="5"/>
  <c r="G2514" i="5"/>
  <c r="G2506" i="5"/>
  <c r="G2494" i="5"/>
  <c r="G2486" i="5"/>
  <c r="G2458" i="5"/>
  <c r="G2446" i="5"/>
  <c r="G2438" i="5"/>
  <c r="G2426" i="5"/>
  <c r="G2414" i="5"/>
  <c r="G2398" i="5"/>
  <c r="G2390" i="5"/>
  <c r="G2378" i="5"/>
  <c r="G2366" i="5"/>
  <c r="G2350" i="5"/>
  <c r="G2058" i="5"/>
  <c r="G3509" i="5"/>
  <c r="I3509" i="5"/>
  <c r="G3505" i="5"/>
  <c r="I3505" i="5"/>
  <c r="G3501" i="5"/>
  <c r="I3501" i="5"/>
  <c r="G3497" i="5"/>
  <c r="I3497" i="5"/>
  <c r="G3493" i="5"/>
  <c r="I3493" i="5"/>
  <c r="G3489" i="5"/>
  <c r="I3489" i="5"/>
  <c r="G3485" i="5"/>
  <c r="I3485" i="5"/>
  <c r="G3481" i="5"/>
  <c r="I3481" i="5"/>
  <c r="G3477" i="5"/>
  <c r="I3477" i="5"/>
  <c r="G3473" i="5"/>
  <c r="I3473" i="5"/>
  <c r="G3469" i="5"/>
  <c r="I3469" i="5"/>
  <c r="G3465" i="5"/>
  <c r="I3465" i="5"/>
  <c r="G3461" i="5"/>
  <c r="I3461" i="5"/>
  <c r="G3457" i="5"/>
  <c r="I3457" i="5"/>
  <c r="G3453" i="5"/>
  <c r="I3453" i="5"/>
  <c r="G3449" i="5"/>
  <c r="I3449" i="5"/>
  <c r="G3445" i="5"/>
  <c r="I3445" i="5"/>
  <c r="G3441" i="5"/>
  <c r="I3441" i="5"/>
  <c r="G3437" i="5"/>
  <c r="I3437" i="5"/>
  <c r="G3433" i="5"/>
  <c r="I3433" i="5"/>
  <c r="G3429" i="5"/>
  <c r="I3429" i="5"/>
  <c r="G3425" i="5"/>
  <c r="I3425" i="5"/>
  <c r="G3421" i="5"/>
  <c r="I3421" i="5"/>
  <c r="G3417" i="5"/>
  <c r="I3417" i="5"/>
  <c r="G3413" i="5"/>
  <c r="I3413" i="5"/>
  <c r="G3409" i="5"/>
  <c r="I3409" i="5"/>
  <c r="G3405" i="5"/>
  <c r="I3405" i="5"/>
  <c r="G3401" i="5"/>
  <c r="I3401" i="5"/>
  <c r="G3397" i="5"/>
  <c r="I3397" i="5"/>
  <c r="G3393" i="5"/>
  <c r="I3393" i="5"/>
  <c r="G3389" i="5"/>
  <c r="I3389" i="5"/>
  <c r="G3385" i="5"/>
  <c r="I3385" i="5"/>
  <c r="G3381" i="5"/>
  <c r="I3381" i="5"/>
  <c r="G3377" i="5"/>
  <c r="I3377" i="5"/>
  <c r="G3373" i="5"/>
  <c r="I3373" i="5"/>
  <c r="G3369" i="5"/>
  <c r="I3369" i="5"/>
  <c r="G3365" i="5"/>
  <c r="I3365" i="5"/>
  <c r="G3361" i="5"/>
  <c r="I3361" i="5"/>
  <c r="G3357" i="5"/>
  <c r="I3357" i="5"/>
  <c r="G3353" i="5"/>
  <c r="I3353" i="5"/>
  <c r="G3349" i="5"/>
  <c r="I3349" i="5"/>
  <c r="G3345" i="5"/>
  <c r="I3345" i="5"/>
  <c r="G3341" i="5"/>
  <c r="I3341" i="5"/>
  <c r="G3337" i="5"/>
  <c r="I3337" i="5"/>
  <c r="G3333" i="5"/>
  <c r="I3333" i="5"/>
  <c r="G3329" i="5"/>
  <c r="I3329" i="5"/>
  <c r="G3325" i="5"/>
  <c r="I3325" i="5"/>
  <c r="G3321" i="5"/>
  <c r="I3321" i="5"/>
  <c r="G3317" i="5"/>
  <c r="I3317" i="5"/>
  <c r="G3313" i="5"/>
  <c r="I3313" i="5"/>
  <c r="G3309" i="5"/>
  <c r="I3309" i="5"/>
  <c r="G3305" i="5"/>
  <c r="I3305" i="5"/>
  <c r="G3301" i="5"/>
  <c r="I3301" i="5"/>
  <c r="G3297" i="5"/>
  <c r="I3297" i="5"/>
  <c r="G3293" i="5"/>
  <c r="I3293" i="5"/>
  <c r="G3289" i="5"/>
  <c r="I3289" i="5"/>
  <c r="G3285" i="5"/>
  <c r="I3285" i="5"/>
  <c r="G3281" i="5"/>
  <c r="I3281" i="5"/>
  <c r="G3277" i="5"/>
  <c r="I3277" i="5"/>
  <c r="G3273" i="5"/>
  <c r="I3273" i="5"/>
  <c r="G3269" i="5"/>
  <c r="I3269" i="5"/>
  <c r="G3265" i="5"/>
  <c r="I3265" i="5"/>
  <c r="G3261" i="5"/>
  <c r="I3261" i="5"/>
  <c r="G3257" i="5"/>
  <c r="I3257" i="5"/>
  <c r="G3253" i="5"/>
  <c r="I3253" i="5"/>
  <c r="G3249" i="5"/>
  <c r="I3249" i="5"/>
  <c r="G3245" i="5"/>
  <c r="I3245" i="5"/>
  <c r="G3241" i="5"/>
  <c r="I3241" i="5"/>
  <c r="G3237" i="5"/>
  <c r="I3237" i="5"/>
  <c r="G3233" i="5"/>
  <c r="I3233" i="5"/>
  <c r="G3229" i="5"/>
  <c r="I3229" i="5"/>
  <c r="G3225" i="5"/>
  <c r="I3225" i="5"/>
  <c r="G3221" i="5"/>
  <c r="I3221" i="5"/>
  <c r="G3217" i="5"/>
  <c r="I3217" i="5"/>
  <c r="G3213" i="5"/>
  <c r="I3213" i="5"/>
  <c r="G3209" i="5"/>
  <c r="I3209" i="5"/>
  <c r="G3205" i="5"/>
  <c r="I3205" i="5"/>
  <c r="G3201" i="5"/>
  <c r="I3201" i="5"/>
  <c r="G3197" i="5"/>
  <c r="I3197" i="5"/>
  <c r="G3193" i="5"/>
  <c r="I3193" i="5"/>
  <c r="G3189" i="5"/>
  <c r="I3189" i="5"/>
  <c r="G3185" i="5"/>
  <c r="I3185" i="5"/>
  <c r="G3181" i="5"/>
  <c r="I3181" i="5"/>
  <c r="G3177" i="5"/>
  <c r="I3177" i="5"/>
  <c r="G3173" i="5"/>
  <c r="I3173" i="5"/>
  <c r="G3169" i="5"/>
  <c r="I3169" i="5"/>
  <c r="G3165" i="5"/>
  <c r="I3165" i="5"/>
  <c r="G3161" i="5"/>
  <c r="I3161" i="5"/>
  <c r="G3157" i="5"/>
  <c r="I3157" i="5"/>
  <c r="G3153" i="5"/>
  <c r="I3153" i="5"/>
  <c r="G3149" i="5"/>
  <c r="I3149" i="5"/>
  <c r="G3145" i="5"/>
  <c r="I3145" i="5"/>
  <c r="G3141" i="5"/>
  <c r="I3141" i="5"/>
  <c r="G3137" i="5"/>
  <c r="I3137" i="5"/>
  <c r="G3133" i="5"/>
  <c r="I3133" i="5"/>
  <c r="G3129" i="5"/>
  <c r="I3129" i="5"/>
  <c r="G3125" i="5"/>
  <c r="I3125" i="5"/>
  <c r="G3121" i="5"/>
  <c r="I3121" i="5"/>
  <c r="G3117" i="5"/>
  <c r="I3117" i="5"/>
  <c r="G3113" i="5"/>
  <c r="I3113" i="5"/>
  <c r="G3109" i="5"/>
  <c r="I3109" i="5"/>
  <c r="G3105" i="5"/>
  <c r="I3105" i="5"/>
  <c r="G3101" i="5"/>
  <c r="I3101" i="5"/>
  <c r="G3097" i="5"/>
  <c r="I3097" i="5"/>
  <c r="G3093" i="5"/>
  <c r="I3093" i="5"/>
  <c r="G3089" i="5"/>
  <c r="I3089" i="5"/>
  <c r="G3085" i="5"/>
  <c r="I3085" i="5"/>
  <c r="G3081" i="5"/>
  <c r="I3081" i="5"/>
  <c r="G3077" i="5"/>
  <c r="I3077" i="5"/>
  <c r="G3073" i="5"/>
  <c r="I3073" i="5"/>
  <c r="G3069" i="5"/>
  <c r="I3069" i="5"/>
  <c r="G3065" i="5"/>
  <c r="I3065" i="5"/>
  <c r="G3061" i="5"/>
  <c r="I3061" i="5"/>
  <c r="G3057" i="5"/>
  <c r="I3057" i="5"/>
  <c r="G3053" i="5"/>
  <c r="I3053" i="5"/>
  <c r="G3049" i="5"/>
  <c r="I3049" i="5"/>
  <c r="G3045" i="5"/>
  <c r="I3045" i="5"/>
  <c r="G3041" i="5"/>
  <c r="I3041" i="5"/>
  <c r="G3037" i="5"/>
  <c r="I3037" i="5"/>
  <c r="G3033" i="5"/>
  <c r="I3033" i="5"/>
  <c r="G3029" i="5"/>
  <c r="I3029" i="5"/>
  <c r="G3025" i="5"/>
  <c r="I3025" i="5"/>
  <c r="G3021" i="5"/>
  <c r="I3021" i="5"/>
  <c r="G3017" i="5"/>
  <c r="I3017" i="5"/>
  <c r="G3013" i="5"/>
  <c r="I3013" i="5"/>
  <c r="G3009" i="5"/>
  <c r="I3009" i="5"/>
  <c r="G3005" i="5"/>
  <c r="I3005" i="5"/>
  <c r="G3001" i="5"/>
  <c r="I3001" i="5"/>
  <c r="G2997" i="5"/>
  <c r="I2997" i="5"/>
  <c r="G2993" i="5"/>
  <c r="G2989" i="5"/>
  <c r="G2985" i="5"/>
  <c r="G2981" i="5"/>
  <c r="G2977" i="5"/>
  <c r="G2973" i="5"/>
  <c r="G2969" i="5"/>
  <c r="G2965" i="5"/>
  <c r="G2961" i="5"/>
  <c r="G2957" i="5"/>
  <c r="G2953" i="5"/>
  <c r="G2949" i="5"/>
  <c r="G2945" i="5"/>
  <c r="G2941" i="5"/>
  <c r="G2937" i="5"/>
  <c r="G2933" i="5"/>
  <c r="G2929" i="5"/>
  <c r="G2925" i="5"/>
  <c r="G2921" i="5"/>
  <c r="G2917" i="5"/>
  <c r="G2913" i="5"/>
  <c r="G2909" i="5"/>
  <c r="G2905" i="5"/>
  <c r="G2901" i="5"/>
  <c r="G2897" i="5"/>
  <c r="G2893" i="5"/>
  <c r="G2889" i="5"/>
  <c r="G2885" i="5"/>
  <c r="G2881" i="5"/>
  <c r="G2877" i="5"/>
  <c r="G2873" i="5"/>
  <c r="G2869" i="5"/>
  <c r="G2865" i="5"/>
  <c r="G2861" i="5"/>
  <c r="G2857" i="5"/>
  <c r="G2853" i="5"/>
  <c r="G2849" i="5"/>
  <c r="G2845" i="5"/>
  <c r="G2841" i="5"/>
  <c r="G2837" i="5"/>
  <c r="G2833" i="5"/>
  <c r="G2829" i="5"/>
  <c r="G2825" i="5"/>
  <c r="G2821" i="5"/>
  <c r="G2817" i="5"/>
  <c r="G2813" i="5"/>
  <c r="G2809" i="5"/>
  <c r="G2805" i="5"/>
  <c r="G2801" i="5"/>
  <c r="G2797" i="5"/>
  <c r="G2793" i="5"/>
  <c r="G2789" i="5"/>
  <c r="G2785" i="5"/>
  <c r="G2781" i="5"/>
  <c r="G2777" i="5"/>
  <c r="G2773" i="5"/>
  <c r="G2769" i="5"/>
  <c r="G2765" i="5"/>
  <c r="G2761" i="5"/>
  <c r="G2757" i="5"/>
  <c r="G2753" i="5"/>
  <c r="G2749" i="5"/>
  <c r="G2745" i="5"/>
  <c r="G2741" i="5"/>
  <c r="G2737" i="5"/>
  <c r="G2733" i="5"/>
  <c r="G2729" i="5"/>
  <c r="G2725" i="5"/>
  <c r="G2721" i="5"/>
  <c r="G2717" i="5"/>
  <c r="G2713" i="5"/>
  <c r="G2709" i="5"/>
  <c r="G2705" i="5"/>
  <c r="G2701" i="5"/>
  <c r="G2697" i="5"/>
  <c r="G2693" i="5"/>
  <c r="G2689" i="5"/>
  <c r="G2685" i="5"/>
  <c r="G2681" i="5"/>
  <c r="G2677" i="5"/>
  <c r="G2673" i="5"/>
  <c r="G2669" i="5"/>
  <c r="G2665" i="5"/>
  <c r="G2661" i="5"/>
  <c r="G2657" i="5"/>
  <c r="G2653" i="5"/>
  <c r="G2649" i="5"/>
  <c r="G2645" i="5"/>
  <c r="G2641" i="5"/>
  <c r="G2637" i="5"/>
  <c r="G2633" i="5"/>
  <c r="G2629" i="5"/>
  <c r="G2625" i="5"/>
  <c r="G2621" i="5"/>
  <c r="G2617" i="5"/>
  <c r="G2613" i="5"/>
  <c r="G2609" i="5"/>
  <c r="G2605" i="5"/>
  <c r="G2601" i="5"/>
  <c r="G2597" i="5"/>
  <c r="G2593" i="5"/>
  <c r="G2589" i="5"/>
  <c r="G2585" i="5"/>
  <c r="G2581" i="5"/>
  <c r="G2577" i="5"/>
  <c r="G2573" i="5"/>
  <c r="G2569" i="5"/>
  <c r="G2565" i="5"/>
  <c r="G2561" i="5"/>
  <c r="G2557" i="5"/>
  <c r="G2553" i="5"/>
  <c r="G2549" i="5"/>
  <c r="G2545" i="5"/>
  <c r="G2541" i="5"/>
  <c r="G2537" i="5"/>
  <c r="G2533" i="5"/>
  <c r="G2529" i="5"/>
  <c r="G2525" i="5"/>
  <c r="G2521" i="5"/>
  <c r="G2517" i="5"/>
  <c r="G2513" i="5"/>
  <c r="G2509" i="5"/>
  <c r="G2505" i="5"/>
  <c r="G2501" i="5"/>
  <c r="G2485" i="5"/>
  <c r="G2469" i="5"/>
  <c r="G2453" i="5"/>
  <c r="G2437" i="5"/>
  <c r="G2421" i="5"/>
  <c r="G2405" i="5"/>
  <c r="G2389" i="5"/>
  <c r="G2373" i="5"/>
  <c r="G2357" i="5"/>
  <c r="G2341" i="5"/>
  <c r="G2325" i="5"/>
  <c r="G2309" i="5"/>
  <c r="G2293" i="5"/>
  <c r="G2277" i="5"/>
  <c r="G2261" i="5"/>
  <c r="G2245" i="5"/>
  <c r="G2229" i="5"/>
  <c r="G2213" i="5"/>
  <c r="G2197" i="5"/>
  <c r="G2181" i="5"/>
  <c r="G2165" i="5"/>
  <c r="G2149" i="5"/>
  <c r="G2133" i="5"/>
  <c r="G2117" i="5"/>
  <c r="G2101" i="5"/>
  <c r="G2085" i="5"/>
  <c r="G2069" i="5"/>
  <c r="G2053" i="5"/>
  <c r="G2037" i="5"/>
  <c r="G2021" i="5"/>
  <c r="G2005" i="5"/>
  <c r="G1989" i="5"/>
  <c r="G1973" i="5"/>
  <c r="G1957" i="5"/>
  <c r="G1941" i="5"/>
  <c r="G1925" i="5"/>
  <c r="G1909" i="5"/>
  <c r="G1893" i="5"/>
  <c r="G1877" i="5"/>
  <c r="G1861" i="5"/>
  <c r="G1845" i="5"/>
  <c r="G1829" i="5"/>
  <c r="G1813" i="5"/>
  <c r="G1797" i="5"/>
  <c r="G1781" i="5"/>
  <c r="G1765" i="5"/>
  <c r="G1749" i="5"/>
  <c r="G1733" i="5"/>
  <c r="G1717" i="5"/>
  <c r="G1701" i="5"/>
  <c r="G1685" i="5"/>
  <c r="G1669" i="5"/>
  <c r="G1653" i="5"/>
  <c r="G1637" i="5"/>
  <c r="G1621" i="5"/>
  <c r="G1605" i="5"/>
  <c r="G1589" i="5"/>
  <c r="G1573" i="5"/>
  <c r="G1557" i="5"/>
  <c r="G1541" i="5"/>
  <c r="G1525" i="5"/>
  <c r="G1509" i="5"/>
  <c r="G1493" i="5"/>
  <c r="G1477" i="5"/>
  <c r="G1461" i="5"/>
  <c r="G1445" i="5"/>
  <c r="G1429" i="5"/>
  <c r="G1413" i="5"/>
  <c r="G1397" i="5"/>
  <c r="G1381" i="5"/>
  <c r="G1365" i="5"/>
  <c r="G1349" i="5"/>
  <c r="G1333" i="5"/>
  <c r="G1317" i="5"/>
  <c r="G1301" i="5"/>
  <c r="G1285" i="5"/>
  <c r="G1269" i="5"/>
  <c r="G1253" i="5"/>
  <c r="G1237" i="5"/>
  <c r="G1221" i="5"/>
  <c r="G1205" i="5"/>
  <c r="G1189" i="5"/>
  <c r="G1173" i="5"/>
  <c r="G1157" i="5"/>
  <c r="G1141" i="5"/>
  <c r="G1125" i="5"/>
  <c r="G1109" i="5"/>
  <c r="G1093" i="5"/>
  <c r="G1077" i="5"/>
  <c r="G1061" i="5"/>
  <c r="G1045" i="5"/>
  <c r="G1029" i="5"/>
  <c r="G1013" i="5"/>
  <c r="G997" i="5"/>
  <c r="G981" i="5"/>
  <c r="G965" i="5"/>
  <c r="G949" i="5"/>
  <c r="G933" i="5"/>
  <c r="G917" i="5"/>
  <c r="G901" i="5"/>
  <c r="G885" i="5"/>
  <c r="G869" i="5"/>
  <c r="G853" i="5"/>
  <c r="G837" i="5"/>
  <c r="G821" i="5"/>
  <c r="G805" i="5"/>
  <c r="G789" i="5"/>
  <c r="G773" i="5"/>
  <c r="G757" i="5"/>
  <c r="G741" i="5"/>
  <c r="G725" i="5"/>
  <c r="G709" i="5"/>
  <c r="G693" i="5"/>
  <c r="G677" i="5"/>
  <c r="G661" i="5"/>
  <c r="G645" i="5"/>
  <c r="G629" i="5"/>
  <c r="G613" i="5"/>
  <c r="G597" i="5"/>
  <c r="G581" i="5"/>
  <c r="G565" i="5"/>
  <c r="G549" i="5"/>
  <c r="G533" i="5"/>
  <c r="G517" i="5"/>
  <c r="G501" i="5"/>
  <c r="G485" i="5"/>
  <c r="G469" i="5"/>
  <c r="G453" i="5"/>
  <c r="G437" i="5"/>
  <c r="G421" i="5"/>
  <c r="G405" i="5"/>
  <c r="G389" i="5"/>
  <c r="G373" i="5"/>
  <c r="G357" i="5"/>
  <c r="G341" i="5"/>
  <c r="G325" i="5"/>
  <c r="G309" i="5"/>
  <c r="G293" i="5"/>
  <c r="G277" i="5"/>
  <c r="G261" i="5"/>
  <c r="G245" i="5"/>
  <c r="G229" i="5"/>
  <c r="G213" i="5"/>
  <c r="G197" i="5"/>
  <c r="G181" i="5"/>
  <c r="G165" i="5"/>
  <c r="G149" i="5"/>
  <c r="G133" i="5"/>
  <c r="G117" i="5"/>
  <c r="G101" i="5"/>
  <c r="G85" i="5"/>
  <c r="G69" i="5"/>
  <c r="G53" i="5"/>
  <c r="G37" i="5"/>
  <c r="G21" i="5"/>
  <c r="G5" i="5"/>
  <c r="G2168" i="5"/>
  <c r="G2164" i="5"/>
  <c r="G2160" i="5"/>
  <c r="G2156" i="5"/>
  <c r="G2152" i="5"/>
  <c r="G2148" i="5"/>
  <c r="G2144" i="5"/>
  <c r="G2140" i="5"/>
  <c r="G2136" i="5"/>
  <c r="G2132" i="5"/>
  <c r="G2128" i="5"/>
  <c r="G2124" i="5"/>
  <c r="G2120" i="5"/>
  <c r="G2116" i="5"/>
  <c r="G2112" i="5"/>
  <c r="G2108" i="5"/>
  <c r="G2104" i="5"/>
  <c r="G2100" i="5"/>
  <c r="G2096" i="5"/>
  <c r="G2092" i="5"/>
  <c r="G2088" i="5"/>
  <c r="G2084" i="5"/>
  <c r="G2080" i="5"/>
  <c r="G2076" i="5"/>
  <c r="G2072" i="5"/>
  <c r="G2068" i="5"/>
  <c r="G2064" i="5"/>
  <c r="G2060" i="5"/>
  <c r="G2056" i="5"/>
  <c r="G2052" i="5"/>
  <c r="G2048" i="5"/>
  <c r="G2044" i="5"/>
  <c r="G2040" i="5"/>
  <c r="G2036" i="5"/>
  <c r="G2032" i="5"/>
  <c r="G2028" i="5"/>
  <c r="G2024" i="5"/>
  <c r="G2020" i="5"/>
  <c r="G2016" i="5"/>
  <c r="G2012" i="5"/>
  <c r="G2008" i="5"/>
  <c r="G2004" i="5"/>
  <c r="G2000" i="5"/>
  <c r="G1996" i="5"/>
  <c r="G1992" i="5"/>
  <c r="G1988" i="5"/>
  <c r="G1984" i="5"/>
  <c r="G1980" i="5"/>
  <c r="G1976" i="5"/>
  <c r="G1972" i="5"/>
  <c r="G1968" i="5"/>
  <c r="G1964" i="5"/>
  <c r="G1960" i="5"/>
  <c r="G1956" i="5"/>
  <c r="G1952" i="5"/>
  <c r="G1948" i="5"/>
  <c r="G1944" i="5"/>
  <c r="G1940" i="5"/>
  <c r="G1936" i="5"/>
  <c r="G1932" i="5"/>
  <c r="G1928" i="5"/>
  <c r="G1924" i="5"/>
  <c r="G1920" i="5"/>
  <c r="G1916" i="5"/>
  <c r="G1912" i="5"/>
  <c r="G1908" i="5"/>
  <c r="G1904" i="5"/>
  <c r="G1900" i="5"/>
  <c r="G1896" i="5"/>
  <c r="G1892" i="5"/>
  <c r="G1888" i="5"/>
  <c r="G1884" i="5"/>
  <c r="G1880" i="5"/>
  <c r="G1876" i="5"/>
  <c r="G1872" i="5"/>
  <c r="G3508" i="5"/>
  <c r="I3508" i="5"/>
  <c r="G3500" i="5"/>
  <c r="I3500" i="5"/>
  <c r="G3492" i="5"/>
  <c r="I3492" i="5"/>
  <c r="G3484" i="5"/>
  <c r="I3484" i="5"/>
  <c r="G3476" i="5"/>
  <c r="I3476" i="5"/>
  <c r="G3468" i="5"/>
  <c r="I3468" i="5"/>
  <c r="G3464" i="5"/>
  <c r="I3464" i="5"/>
  <c r="G3456" i="5"/>
  <c r="I3456" i="5"/>
  <c r="G3448" i="5"/>
  <c r="I3448" i="5"/>
  <c r="G3440" i="5"/>
  <c r="I3440" i="5"/>
  <c r="G3432" i="5"/>
  <c r="I3432" i="5"/>
  <c r="G3424" i="5"/>
  <c r="I3424" i="5"/>
  <c r="G3416" i="5"/>
  <c r="I3416" i="5"/>
  <c r="G3408" i="5"/>
  <c r="I3408" i="5"/>
  <c r="G3400" i="5"/>
  <c r="I3400" i="5"/>
  <c r="G3392" i="5"/>
  <c r="I3392" i="5"/>
  <c r="G3384" i="5"/>
  <c r="I3384" i="5"/>
  <c r="G3376" i="5"/>
  <c r="I3376" i="5"/>
  <c r="G3368" i="5"/>
  <c r="I3368" i="5"/>
  <c r="G3360" i="5"/>
  <c r="I3360" i="5"/>
  <c r="G3352" i="5"/>
  <c r="I3352" i="5"/>
  <c r="G3344" i="5"/>
  <c r="I3344" i="5"/>
  <c r="G3336" i="5"/>
  <c r="I3336" i="5"/>
  <c r="G3328" i="5"/>
  <c r="I3328" i="5"/>
  <c r="G3320" i="5"/>
  <c r="I3320" i="5"/>
  <c r="G3312" i="5"/>
  <c r="I3312" i="5"/>
  <c r="G3304" i="5"/>
  <c r="I3304" i="5"/>
  <c r="G3296" i="5"/>
  <c r="I3296" i="5"/>
  <c r="G3288" i="5"/>
  <c r="I3288" i="5"/>
  <c r="G3280" i="5"/>
  <c r="I3280" i="5"/>
  <c r="G3272" i="5"/>
  <c r="I3272" i="5"/>
  <c r="G3264" i="5"/>
  <c r="I3264" i="5"/>
  <c r="G3256" i="5"/>
  <c r="I3256" i="5"/>
  <c r="G3248" i="5"/>
  <c r="I3248" i="5"/>
  <c r="G3240" i="5"/>
  <c r="I3240" i="5"/>
  <c r="G3232" i="5"/>
  <c r="I3232" i="5"/>
  <c r="G3224" i="5"/>
  <c r="I3224" i="5"/>
  <c r="G3216" i="5"/>
  <c r="I3216" i="5"/>
  <c r="G3208" i="5"/>
  <c r="I3208" i="5"/>
  <c r="G3200" i="5"/>
  <c r="I3200" i="5"/>
  <c r="G3192" i="5"/>
  <c r="I3192" i="5"/>
  <c r="G3184" i="5"/>
  <c r="I3184" i="5"/>
  <c r="G3176" i="5"/>
  <c r="I3176" i="5"/>
  <c r="G3168" i="5"/>
  <c r="I3168" i="5"/>
  <c r="G3160" i="5"/>
  <c r="I3160" i="5"/>
  <c r="G3152" i="5"/>
  <c r="I3152" i="5"/>
  <c r="G3144" i="5"/>
  <c r="I3144" i="5"/>
  <c r="G3136" i="5"/>
  <c r="I3136" i="5"/>
  <c r="G3128" i="5"/>
  <c r="I3128" i="5"/>
  <c r="G3120" i="5"/>
  <c r="I3120" i="5"/>
  <c r="G3112" i="5"/>
  <c r="I3112" i="5"/>
  <c r="G3104" i="5"/>
  <c r="I3104" i="5"/>
  <c r="G3096" i="5"/>
  <c r="I3096" i="5"/>
  <c r="G3088" i="5"/>
  <c r="I3088" i="5"/>
  <c r="G3080" i="5"/>
  <c r="I3080" i="5"/>
  <c r="G3072" i="5"/>
  <c r="I3072" i="5"/>
  <c r="G3036" i="5"/>
  <c r="I3036" i="5"/>
  <c r="G3028" i="5"/>
  <c r="I3028" i="5"/>
  <c r="G3020" i="5"/>
  <c r="I3020" i="5"/>
  <c r="G3012" i="5"/>
  <c r="I3012" i="5"/>
  <c r="G3004" i="5"/>
  <c r="I3004" i="5"/>
  <c r="G2996" i="5"/>
  <c r="I2996" i="5"/>
  <c r="G2992" i="5"/>
  <c r="G2980" i="5"/>
  <c r="G2976" i="5"/>
  <c r="G2964" i="5"/>
  <c r="G2960" i="5"/>
  <c r="G2952" i="5"/>
  <c r="G2940" i="5"/>
  <c r="G2936" i="5"/>
  <c r="G2928" i="5"/>
  <c r="G2916" i="5"/>
  <c r="G2908" i="5"/>
  <c r="G2904" i="5"/>
  <c r="G2892" i="5"/>
  <c r="G2888" i="5"/>
  <c r="G2880" i="5"/>
  <c r="G2868" i="5"/>
  <c r="G2864" i="5"/>
  <c r="G2856" i="5"/>
  <c r="G2848" i="5"/>
  <c r="G2836" i="5"/>
  <c r="G2832" i="5"/>
  <c r="G2824" i="5"/>
  <c r="G2816" i="5"/>
  <c r="G2804" i="5"/>
  <c r="G2800" i="5"/>
  <c r="G2788" i="5"/>
  <c r="G2784" i="5"/>
  <c r="G2772" i="5"/>
  <c r="G2768" i="5"/>
  <c r="G2756" i="5"/>
  <c r="G2752" i="5"/>
  <c r="G2740" i="5"/>
  <c r="G2736" i="5"/>
  <c r="G2724" i="5"/>
  <c r="G2720" i="5"/>
  <c r="G2708" i="5"/>
  <c r="G2700" i="5"/>
  <c r="G2692" i="5"/>
  <c r="G2688" i="5"/>
  <c r="G2676" i="5"/>
  <c r="G2668" i="5"/>
  <c r="G2656" i="5"/>
  <c r="G2652" i="5"/>
  <c r="G2640" i="5"/>
  <c r="G2632" i="5"/>
  <c r="G2628" i="5"/>
  <c r="G2620" i="5"/>
  <c r="G2608" i="5"/>
  <c r="G2600" i="5"/>
  <c r="G2596" i="5"/>
  <c r="G2584" i="5"/>
  <c r="G2580" i="5"/>
  <c r="G2572" i="5"/>
  <c r="G2560" i="5"/>
  <c r="G2552" i="5"/>
  <c r="G2544" i="5"/>
  <c r="G2540" i="5"/>
  <c r="G2532" i="5"/>
  <c r="G2524" i="5"/>
  <c r="G2516" i="5"/>
  <c r="G2504" i="5"/>
  <c r="G2500" i="5"/>
  <c r="G2492" i="5"/>
  <c r="G2480" i="5"/>
  <c r="G2472" i="5"/>
  <c r="G2468" i="5"/>
  <c r="G2460" i="5"/>
  <c r="G2448" i="5"/>
  <c r="G2444" i="5"/>
  <c r="G2436" i="5"/>
  <c r="G2424" i="5"/>
  <c r="G2420" i="5"/>
  <c r="G2412" i="5"/>
  <c r="G2400" i="5"/>
  <c r="G2396" i="5"/>
  <c r="G2384" i="5"/>
  <c r="G2380" i="5"/>
  <c r="G2372" i="5"/>
  <c r="G2364" i="5"/>
  <c r="G2356" i="5"/>
  <c r="G2336" i="5"/>
  <c r="G2332" i="5"/>
  <c r="G2320" i="5"/>
  <c r="G2316" i="5"/>
  <c r="G2304" i="5"/>
  <c r="G2296" i="5"/>
  <c r="G2288" i="5"/>
  <c r="G2284" i="5"/>
  <c r="G2276" i="5"/>
  <c r="G2264" i="5"/>
  <c r="G2260" i="5"/>
  <c r="G2252" i="5"/>
  <c r="G2240" i="5"/>
  <c r="G2236" i="5"/>
  <c r="G2224" i="5"/>
  <c r="G2216" i="5"/>
  <c r="G2208" i="5"/>
  <c r="G2200" i="5"/>
  <c r="G2192" i="5"/>
  <c r="G2188" i="5"/>
  <c r="G2180" i="5"/>
  <c r="G3511" i="5"/>
  <c r="I3511" i="5"/>
  <c r="G3507" i="5"/>
  <c r="I3507" i="5"/>
  <c r="G3503" i="5"/>
  <c r="I3503" i="5"/>
  <c r="G3499" i="5"/>
  <c r="I3499" i="5"/>
  <c r="G3495" i="5"/>
  <c r="I3495" i="5"/>
  <c r="G3491" i="5"/>
  <c r="I3491" i="5"/>
  <c r="G3487" i="5"/>
  <c r="I3487" i="5"/>
  <c r="G3483" i="5"/>
  <c r="I3483" i="5"/>
  <c r="G3479" i="5"/>
  <c r="I3479" i="5"/>
  <c r="G3475" i="5"/>
  <c r="I3475" i="5"/>
  <c r="G3471" i="5"/>
  <c r="I3471" i="5"/>
  <c r="G3467" i="5"/>
  <c r="I3467" i="5"/>
  <c r="G3463" i="5"/>
  <c r="I3463" i="5"/>
  <c r="G3459" i="5"/>
  <c r="I3459" i="5"/>
  <c r="G3455" i="5"/>
  <c r="I3455" i="5"/>
  <c r="G3451" i="5"/>
  <c r="I3451" i="5"/>
  <c r="G3447" i="5"/>
  <c r="I3447" i="5"/>
  <c r="G3443" i="5"/>
  <c r="I3443" i="5"/>
  <c r="G3439" i="5"/>
  <c r="I3439" i="5"/>
  <c r="G3435" i="5"/>
  <c r="I3435" i="5"/>
  <c r="G3431" i="5"/>
  <c r="I3431" i="5"/>
  <c r="G3427" i="5"/>
  <c r="I3427" i="5"/>
  <c r="G3423" i="5"/>
  <c r="I3423" i="5"/>
  <c r="G3419" i="5"/>
  <c r="I3419" i="5"/>
  <c r="G3415" i="5"/>
  <c r="I3415" i="5"/>
  <c r="G3411" i="5"/>
  <c r="I3411" i="5"/>
  <c r="G3407" i="5"/>
  <c r="I3407" i="5"/>
  <c r="G3403" i="5"/>
  <c r="I3403" i="5"/>
  <c r="G3399" i="5"/>
  <c r="I3399" i="5"/>
  <c r="G3395" i="5"/>
  <c r="I3395" i="5"/>
  <c r="G3391" i="5"/>
  <c r="I3391" i="5"/>
  <c r="G3387" i="5"/>
  <c r="I3387" i="5"/>
  <c r="G3383" i="5"/>
  <c r="I3383" i="5"/>
  <c r="G3379" i="5"/>
  <c r="I3379" i="5"/>
  <c r="G3375" i="5"/>
  <c r="I3375" i="5"/>
  <c r="G3371" i="5"/>
  <c r="I3371" i="5"/>
  <c r="G3367" i="5"/>
  <c r="I3367" i="5"/>
  <c r="G3363" i="5"/>
  <c r="I3363" i="5"/>
  <c r="G3359" i="5"/>
  <c r="I3359" i="5"/>
  <c r="G3355" i="5"/>
  <c r="I3355" i="5"/>
  <c r="G3351" i="5"/>
  <c r="I3351" i="5"/>
  <c r="G3347" i="5"/>
  <c r="I3347" i="5"/>
  <c r="G3343" i="5"/>
  <c r="I3343" i="5"/>
  <c r="G3339" i="5"/>
  <c r="I3339" i="5"/>
  <c r="G3335" i="5"/>
  <c r="I3335" i="5"/>
  <c r="G3331" i="5"/>
  <c r="I3331" i="5"/>
  <c r="G3327" i="5"/>
  <c r="I3327" i="5"/>
  <c r="G3323" i="5"/>
  <c r="I3323" i="5"/>
  <c r="G3319" i="5"/>
  <c r="I3319" i="5"/>
  <c r="G3315" i="5"/>
  <c r="I3315" i="5"/>
  <c r="G3311" i="5"/>
  <c r="I3311" i="5"/>
  <c r="G3307" i="5"/>
  <c r="I3307" i="5"/>
  <c r="G3303" i="5"/>
  <c r="I3303" i="5"/>
  <c r="G3299" i="5"/>
  <c r="I3299" i="5"/>
  <c r="G3295" i="5"/>
  <c r="I3295" i="5"/>
  <c r="G3291" i="5"/>
  <c r="I3291" i="5"/>
  <c r="G3287" i="5"/>
  <c r="I3287" i="5"/>
  <c r="G3283" i="5"/>
  <c r="I3283" i="5"/>
  <c r="G3279" i="5"/>
  <c r="I3279" i="5"/>
  <c r="G3275" i="5"/>
  <c r="I3275" i="5"/>
  <c r="G3271" i="5"/>
  <c r="I3271" i="5"/>
  <c r="G3267" i="5"/>
  <c r="I3267" i="5"/>
  <c r="G3263" i="5"/>
  <c r="I3263" i="5"/>
  <c r="G3259" i="5"/>
  <c r="I3259" i="5"/>
  <c r="G3255" i="5"/>
  <c r="I3255" i="5"/>
  <c r="G3251" i="5"/>
  <c r="I3251" i="5"/>
  <c r="G3247" i="5"/>
  <c r="I3247" i="5"/>
  <c r="G3243" i="5"/>
  <c r="I3243" i="5"/>
  <c r="G3239" i="5"/>
  <c r="I3239" i="5"/>
  <c r="G3235" i="5"/>
  <c r="I3235" i="5"/>
  <c r="G3231" i="5"/>
  <c r="I3231" i="5"/>
  <c r="G3227" i="5"/>
  <c r="I3227" i="5"/>
  <c r="G3223" i="5"/>
  <c r="I3223" i="5"/>
  <c r="G3219" i="5"/>
  <c r="I3219" i="5"/>
  <c r="G3215" i="5"/>
  <c r="I3215" i="5"/>
  <c r="G3211" i="5"/>
  <c r="I3211" i="5"/>
  <c r="G3207" i="5"/>
  <c r="I3207" i="5"/>
  <c r="G3203" i="5"/>
  <c r="I3203" i="5"/>
  <c r="G3199" i="5"/>
  <c r="I3199" i="5"/>
  <c r="G3195" i="5"/>
  <c r="I3195" i="5"/>
  <c r="G3191" i="5"/>
  <c r="I3191" i="5"/>
  <c r="G3187" i="5"/>
  <c r="I3187" i="5"/>
  <c r="G3183" i="5"/>
  <c r="I3183" i="5"/>
  <c r="G3179" i="5"/>
  <c r="I3179" i="5"/>
  <c r="G3175" i="5"/>
  <c r="I3175" i="5"/>
  <c r="G3171" i="5"/>
  <c r="I3171" i="5"/>
  <c r="G3167" i="5"/>
  <c r="I3167" i="5"/>
  <c r="G3163" i="5"/>
  <c r="I3163" i="5"/>
  <c r="G3159" i="5"/>
  <c r="I3159" i="5"/>
  <c r="G3155" i="5"/>
  <c r="I3155" i="5"/>
  <c r="G3151" i="5"/>
  <c r="I3151" i="5"/>
  <c r="G3147" i="5"/>
  <c r="I3147" i="5"/>
  <c r="G3143" i="5"/>
  <c r="I3143" i="5"/>
  <c r="G3139" i="5"/>
  <c r="I3139" i="5"/>
  <c r="G3135" i="5"/>
  <c r="I3135" i="5"/>
  <c r="G3131" i="5"/>
  <c r="I3131" i="5"/>
  <c r="G3127" i="5"/>
  <c r="I3127" i="5"/>
  <c r="G3123" i="5"/>
  <c r="I3123" i="5"/>
  <c r="G3119" i="5"/>
  <c r="I3119" i="5"/>
  <c r="G3115" i="5"/>
  <c r="I3115" i="5"/>
  <c r="G3111" i="5"/>
  <c r="I3111" i="5"/>
  <c r="G3107" i="5"/>
  <c r="I3107" i="5"/>
  <c r="G3103" i="5"/>
  <c r="I3103" i="5"/>
  <c r="G3099" i="5"/>
  <c r="I3099" i="5"/>
  <c r="G3095" i="5"/>
  <c r="I3095" i="5"/>
  <c r="G3091" i="5"/>
  <c r="I3091" i="5"/>
  <c r="G3087" i="5"/>
  <c r="I3087" i="5"/>
  <c r="G3083" i="5"/>
  <c r="I3083" i="5"/>
  <c r="G3079" i="5"/>
  <c r="I3079" i="5"/>
  <c r="G3075" i="5"/>
  <c r="I3075" i="5"/>
  <c r="G3071" i="5"/>
  <c r="I3071" i="5"/>
  <c r="G3067" i="5"/>
  <c r="I3067" i="5"/>
  <c r="G3063" i="5"/>
  <c r="I3063" i="5"/>
  <c r="G3059" i="5"/>
  <c r="I3059" i="5"/>
  <c r="G3055" i="5"/>
  <c r="I3055" i="5"/>
  <c r="G3051" i="5"/>
  <c r="I3051" i="5"/>
  <c r="G3047" i="5"/>
  <c r="I3047" i="5"/>
  <c r="G3043" i="5"/>
  <c r="I3043" i="5"/>
  <c r="G3039" i="5"/>
  <c r="I3039" i="5"/>
  <c r="G3035" i="5"/>
  <c r="I3035" i="5"/>
  <c r="G3031" i="5"/>
  <c r="I3031" i="5"/>
  <c r="G3027" i="5"/>
  <c r="I3027" i="5"/>
  <c r="G3023" i="5"/>
  <c r="I3023" i="5"/>
  <c r="G3019" i="5"/>
  <c r="I3019" i="5"/>
  <c r="G3015" i="5"/>
  <c r="I3015" i="5"/>
  <c r="G3011" i="5"/>
  <c r="I3011" i="5"/>
  <c r="G3007" i="5"/>
  <c r="I3007" i="5"/>
  <c r="G3003" i="5"/>
  <c r="I3003" i="5"/>
  <c r="G2999" i="5"/>
  <c r="I2999" i="5"/>
  <c r="G2995" i="5"/>
  <c r="G2991" i="5"/>
  <c r="G2987" i="5"/>
  <c r="G2983" i="5"/>
  <c r="G2979" i="5"/>
  <c r="G2975" i="5"/>
  <c r="G2971" i="5"/>
  <c r="G2967" i="5"/>
  <c r="G2963" i="5"/>
  <c r="G2959" i="5"/>
  <c r="G2955" i="5"/>
  <c r="G2951" i="5"/>
  <c r="G2947" i="5"/>
  <c r="G2943" i="5"/>
  <c r="G2939" i="5"/>
  <c r="G2935" i="5"/>
  <c r="G2931" i="5"/>
  <c r="G2927" i="5"/>
  <c r="G2923" i="5"/>
  <c r="G2919" i="5"/>
  <c r="G2915" i="5"/>
  <c r="G2911" i="5"/>
  <c r="G2907" i="5"/>
  <c r="G2903" i="5"/>
  <c r="G2899" i="5"/>
  <c r="G2895" i="5"/>
  <c r="G2891" i="5"/>
  <c r="G2887" i="5"/>
  <c r="G2883" i="5"/>
  <c r="G2879" i="5"/>
  <c r="G2875" i="5"/>
  <c r="G2871" i="5"/>
  <c r="G2867" i="5"/>
  <c r="G2863" i="5"/>
  <c r="G2859" i="5"/>
  <c r="G2855" i="5"/>
  <c r="G2851" i="5"/>
  <c r="G2847" i="5"/>
  <c r="G2843" i="5"/>
  <c r="G2839" i="5"/>
  <c r="G2835" i="5"/>
  <c r="G2831" i="5"/>
  <c r="G2827" i="5"/>
  <c r="G2823" i="5"/>
  <c r="G2819" i="5"/>
  <c r="G2815" i="5"/>
  <c r="G2811" i="5"/>
  <c r="G2807" i="5"/>
  <c r="G2803" i="5"/>
  <c r="G2799" i="5"/>
  <c r="G2795" i="5"/>
  <c r="G2791" i="5"/>
  <c r="G2787" i="5"/>
  <c r="G2783" i="5"/>
  <c r="G2779" i="5"/>
  <c r="G2775" i="5"/>
  <c r="G2771" i="5"/>
  <c r="G2767" i="5"/>
  <c r="G2763" i="5"/>
  <c r="G2759" i="5"/>
  <c r="G2755" i="5"/>
  <c r="G2751" i="5"/>
  <c r="G2747" i="5"/>
  <c r="G2743" i="5"/>
  <c r="G2739" i="5"/>
  <c r="G2735" i="5"/>
  <c r="G2731" i="5"/>
  <c r="G2727" i="5"/>
  <c r="G2723" i="5"/>
  <c r="G2719" i="5"/>
  <c r="G2715" i="5"/>
  <c r="G2711" i="5"/>
  <c r="G2707" i="5"/>
  <c r="G2703" i="5"/>
  <c r="G2699" i="5"/>
  <c r="G2695" i="5"/>
  <c r="G2691" i="5"/>
  <c r="G2687" i="5"/>
  <c r="G2683" i="5"/>
  <c r="G2679" i="5"/>
  <c r="G2675" i="5"/>
  <c r="G2671" i="5"/>
  <c r="G2667" i="5"/>
  <c r="G2663" i="5"/>
  <c r="G2659" i="5"/>
  <c r="G2655" i="5"/>
  <c r="G2651" i="5"/>
  <c r="G2647" i="5"/>
  <c r="G2643" i="5"/>
  <c r="G2639" i="5"/>
  <c r="G2635" i="5"/>
  <c r="G2631" i="5"/>
  <c r="G2627" i="5"/>
  <c r="G2623" i="5"/>
  <c r="G2619" i="5"/>
  <c r="G2615" i="5"/>
  <c r="G2611" i="5"/>
  <c r="G2607" i="5"/>
  <c r="G2603" i="5"/>
  <c r="G2599" i="5"/>
  <c r="G2595" i="5"/>
  <c r="G2591" i="5"/>
  <c r="G2587" i="5"/>
  <c r="G2583" i="5"/>
  <c r="G2579" i="5"/>
  <c r="G2575" i="5"/>
  <c r="G2571" i="5"/>
  <c r="G2567" i="5"/>
  <c r="G2563" i="5"/>
  <c r="G2559" i="5"/>
  <c r="G2555" i="5"/>
  <c r="G2551" i="5"/>
  <c r="G2547" i="5"/>
  <c r="G2543" i="5"/>
  <c r="G2539" i="5"/>
  <c r="G2535" i="5"/>
  <c r="G2531" i="5"/>
  <c r="G2527" i="5"/>
  <c r="G2523" i="5"/>
  <c r="G2519" i="5"/>
  <c r="G2515" i="5"/>
  <c r="G2511" i="5"/>
  <c r="G2507" i="5"/>
  <c r="G2503" i="5"/>
  <c r="G2499" i="5"/>
  <c r="G2495" i="5"/>
  <c r="G2491" i="5"/>
  <c r="G2487" i="5"/>
  <c r="G2483" i="5"/>
  <c r="G2479" i="5"/>
  <c r="G2475" i="5"/>
  <c r="G2471" i="5"/>
  <c r="G2467" i="5"/>
  <c r="G2463" i="5"/>
  <c r="G2459" i="5"/>
  <c r="G2455" i="5"/>
  <c r="G2451" i="5"/>
  <c r="G2447" i="5"/>
  <c r="G2443" i="5"/>
  <c r="G2439" i="5"/>
  <c r="G2435" i="5"/>
  <c r="G2431" i="5"/>
  <c r="G2427" i="5"/>
  <c r="G2423" i="5"/>
  <c r="G2419" i="5"/>
  <c r="G2415" i="5"/>
  <c r="G2411" i="5"/>
  <c r="G2407" i="5"/>
  <c r="G2403" i="5"/>
  <c r="G2399" i="5"/>
  <c r="G2395" i="5"/>
  <c r="G2391" i="5"/>
  <c r="G2387" i="5"/>
  <c r="G2383" i="5"/>
  <c r="G2379" i="5"/>
  <c r="G2375" i="5"/>
  <c r="G2371" i="5"/>
  <c r="G2367" i="5"/>
  <c r="G2363" i="5"/>
  <c r="G2359" i="5"/>
  <c r="G2355" i="5"/>
  <c r="G2351" i="5"/>
  <c r="G2347" i="5"/>
  <c r="G2343" i="5"/>
  <c r="G2339" i="5"/>
  <c r="G2335" i="5"/>
  <c r="G2331" i="5"/>
  <c r="G2327" i="5"/>
  <c r="G2323" i="5"/>
  <c r="G2319" i="5"/>
  <c r="G2315" i="5"/>
  <c r="G2311" i="5"/>
  <c r="G2307" i="5"/>
  <c r="G2303" i="5"/>
  <c r="G2299" i="5"/>
  <c r="G2295" i="5"/>
  <c r="G2291" i="5"/>
  <c r="G2287" i="5"/>
  <c r="G2283" i="5"/>
  <c r="G2279" i="5"/>
  <c r="G2275" i="5"/>
  <c r="G2271" i="5"/>
  <c r="G2267" i="5"/>
  <c r="G2263" i="5"/>
  <c r="G2259" i="5"/>
  <c r="G2255" i="5"/>
  <c r="G2251" i="5"/>
  <c r="G2247" i="5"/>
  <c r="G2243" i="5"/>
  <c r="G2239" i="5"/>
  <c r="G2235" i="5"/>
  <c r="G2231" i="5"/>
  <c r="G2227" i="5"/>
  <c r="G2223" i="5"/>
  <c r="G2219" i="5"/>
  <c r="G2215" i="5"/>
  <c r="G2211" i="5"/>
  <c r="G2207" i="5"/>
  <c r="G2203" i="5"/>
  <c r="G2199" i="5"/>
  <c r="G2195" i="5"/>
  <c r="G2191" i="5"/>
  <c r="G2187" i="5"/>
  <c r="G2183" i="5"/>
  <c r="G2179" i="5"/>
  <c r="G2175" i="5"/>
  <c r="G2171" i="5"/>
  <c r="G2167" i="5"/>
  <c r="G2163" i="5"/>
  <c r="G2159" i="5"/>
  <c r="G2155" i="5"/>
  <c r="G2151" i="5"/>
  <c r="G2147" i="5"/>
  <c r="G2143" i="5"/>
  <c r="G2139" i="5"/>
  <c r="G2135" i="5"/>
  <c r="G2131" i="5"/>
  <c r="G2127" i="5"/>
  <c r="G2123" i="5"/>
  <c r="G2119" i="5"/>
  <c r="G2115" i="5"/>
  <c r="G2111" i="5"/>
  <c r="G2107" i="5"/>
  <c r="G2103" i="5"/>
  <c r="G2099" i="5"/>
  <c r="G2095" i="5"/>
  <c r="G2091" i="5"/>
  <c r="G2087" i="5"/>
  <c r="G2083" i="5"/>
  <c r="G2079" i="5"/>
  <c r="G2075" i="5"/>
  <c r="G2071" i="5"/>
  <c r="G2067" i="5"/>
  <c r="G2063" i="5"/>
  <c r="G2059" i="5"/>
  <c r="G2055" i="5"/>
  <c r="G2051" i="5"/>
  <c r="G2047" i="5"/>
  <c r="G2043" i="5"/>
  <c r="G2039" i="5"/>
  <c r="G2035" i="5"/>
  <c r="G2031" i="5"/>
  <c r="G2027" i="5"/>
  <c r="G2023" i="5"/>
  <c r="G2019" i="5"/>
  <c r="G2015" i="5"/>
  <c r="G2011" i="5"/>
  <c r="G2007" i="5"/>
  <c r="G2003" i="5"/>
  <c r="G1999" i="5"/>
  <c r="G1995" i="5"/>
  <c r="G1991" i="5"/>
  <c r="G1987" i="5"/>
  <c r="G1983" i="5"/>
  <c r="G1979" i="5"/>
  <c r="G1975" i="5"/>
  <c r="G1971" i="5"/>
  <c r="G1967" i="5"/>
  <c r="G1963" i="5"/>
  <c r="G1959" i="5"/>
  <c r="G1955" i="5"/>
  <c r="G1951" i="5"/>
  <c r="G1947" i="5"/>
  <c r="G1943" i="5"/>
  <c r="G1939" i="5"/>
  <c r="G1935" i="5"/>
  <c r="G1931" i="5"/>
  <c r="G1927" i="5"/>
  <c r="G1923" i="5"/>
  <c r="G1919" i="5"/>
  <c r="G1915" i="5"/>
  <c r="G1911" i="5"/>
  <c r="G1907" i="5"/>
  <c r="G1903" i="5"/>
  <c r="G1899" i="5"/>
  <c r="G1895" i="5"/>
  <c r="G1891" i="5"/>
  <c r="G1887" i="5"/>
  <c r="G1883" i="5"/>
  <c r="G1879" i="5"/>
  <c r="G1875" i="5"/>
  <c r="G1871" i="5"/>
  <c r="G1867" i="5"/>
  <c r="G1863" i="5"/>
  <c r="G1859" i="5"/>
  <c r="G1855" i="5"/>
  <c r="G1851" i="5"/>
  <c r="G1847" i="5"/>
  <c r="G1843" i="5"/>
  <c r="G1839" i="5"/>
  <c r="G1835" i="5"/>
  <c r="G1831" i="5"/>
  <c r="G1827" i="5"/>
  <c r="G1823" i="5"/>
  <c r="G1819" i="5"/>
  <c r="G1815" i="5"/>
  <c r="G1811" i="5"/>
  <c r="G1807" i="5"/>
  <c r="G1803" i="5"/>
  <c r="G1799" i="5"/>
  <c r="G1795" i="5"/>
  <c r="G1791" i="5"/>
  <c r="G1787" i="5"/>
  <c r="G1783" i="5"/>
  <c r="G1779" i="5"/>
  <c r="G1775" i="5"/>
  <c r="G1771" i="5"/>
  <c r="G1767" i="5"/>
  <c r="G1763" i="5"/>
  <c r="G1759" i="5"/>
  <c r="G1755" i="5"/>
  <c r="G1751" i="5"/>
  <c r="G1747" i="5"/>
  <c r="G1743" i="5"/>
  <c r="G1739" i="5"/>
  <c r="G1735" i="5"/>
  <c r="G1731" i="5"/>
  <c r="G1727" i="5"/>
  <c r="G1723" i="5"/>
  <c r="G1719" i="5"/>
  <c r="G1715" i="5"/>
  <c r="G1711" i="5"/>
  <c r="G1707" i="5"/>
  <c r="G1703" i="5"/>
  <c r="G1699" i="5"/>
  <c r="G1695" i="5"/>
  <c r="G1691" i="5"/>
  <c r="G1687" i="5"/>
  <c r="G1683" i="5"/>
  <c r="G1679" i="5"/>
  <c r="G1675" i="5"/>
  <c r="G1671" i="5"/>
  <c r="G1667" i="5"/>
  <c r="G1663" i="5"/>
  <c r="G1659" i="5"/>
  <c r="G1655" i="5"/>
  <c r="G1651" i="5"/>
  <c r="G1647" i="5"/>
  <c r="G1643" i="5"/>
  <c r="G1639" i="5"/>
  <c r="G1635" i="5"/>
  <c r="G1631" i="5"/>
  <c r="G1627" i="5"/>
  <c r="G1623" i="5"/>
  <c r="G1619" i="5"/>
  <c r="G1615" i="5"/>
  <c r="G1611" i="5"/>
  <c r="G1607" i="5"/>
  <c r="G1603" i="5"/>
  <c r="G1599" i="5"/>
  <c r="G1595" i="5"/>
  <c r="G1591" i="5"/>
  <c r="G1587" i="5"/>
  <c r="G1583" i="5"/>
  <c r="G1579" i="5"/>
  <c r="G1575" i="5"/>
  <c r="G1571" i="5"/>
  <c r="G1567" i="5"/>
  <c r="G1563" i="5"/>
  <c r="G1559" i="5"/>
  <c r="G1555" i="5"/>
  <c r="G1551" i="5"/>
  <c r="G1547" i="5"/>
  <c r="G1543" i="5"/>
  <c r="G1539" i="5"/>
  <c r="G1535" i="5"/>
  <c r="G1531" i="5"/>
  <c r="G1527" i="5"/>
  <c r="G1523" i="5"/>
  <c r="G1519" i="5"/>
  <c r="G1515" i="5"/>
  <c r="G1511" i="5"/>
  <c r="G1507" i="5"/>
  <c r="G1503" i="5"/>
  <c r="G1499" i="5"/>
  <c r="G1495" i="5"/>
  <c r="G1491" i="5"/>
  <c r="G1487" i="5"/>
  <c r="G1483" i="5"/>
  <c r="G1479" i="5"/>
  <c r="G1475" i="5"/>
  <c r="G1471" i="5"/>
  <c r="G1467" i="5"/>
  <c r="G1463" i="5"/>
  <c r="G1459" i="5"/>
  <c r="G1455" i="5"/>
  <c r="G1451" i="5"/>
  <c r="G1447" i="5"/>
  <c r="G1443" i="5"/>
  <c r="G1439" i="5"/>
  <c r="G1435" i="5"/>
  <c r="G1431" i="5"/>
  <c r="G1427" i="5"/>
  <c r="G1423" i="5"/>
  <c r="G1419" i="5"/>
  <c r="G1415" i="5"/>
  <c r="G1411" i="5"/>
  <c r="G1407" i="5"/>
  <c r="G1403" i="5"/>
  <c r="G1399" i="5"/>
  <c r="G1395" i="5"/>
  <c r="G1391" i="5"/>
  <c r="G1387" i="5"/>
  <c r="G1383" i="5"/>
  <c r="G1379" i="5"/>
  <c r="G1375" i="5"/>
  <c r="G1371" i="5"/>
  <c r="G1367" i="5"/>
  <c r="G1363" i="5"/>
  <c r="G1359" i="5"/>
  <c r="G1355" i="5"/>
  <c r="G1351" i="5"/>
  <c r="G1347" i="5"/>
  <c r="G1343" i="5"/>
  <c r="G1339" i="5"/>
  <c r="G1335" i="5"/>
  <c r="G1331" i="5"/>
  <c r="G1327" i="5"/>
  <c r="G1323" i="5"/>
  <c r="G1319" i="5"/>
  <c r="G1315" i="5"/>
  <c r="G1311" i="5"/>
  <c r="G1307" i="5"/>
  <c r="G1303" i="5"/>
  <c r="G1299" i="5"/>
  <c r="G1295" i="5"/>
  <c r="G1291" i="5"/>
  <c r="G1287" i="5"/>
  <c r="G1283" i="5"/>
  <c r="G1279" i="5"/>
  <c r="G1275" i="5"/>
  <c r="G1271" i="5"/>
  <c r="G1267" i="5"/>
  <c r="G1263" i="5"/>
  <c r="G1259" i="5"/>
  <c r="G1255" i="5"/>
  <c r="G1251" i="5"/>
  <c r="G1247" i="5"/>
  <c r="G1243" i="5"/>
  <c r="G1239" i="5"/>
  <c r="G1235" i="5"/>
  <c r="G1231" i="5"/>
  <c r="G1227" i="5"/>
  <c r="G1223" i="5"/>
  <c r="G1219" i="5"/>
  <c r="G1215" i="5"/>
  <c r="G1211" i="5"/>
  <c r="G1207" i="5"/>
  <c r="G1203" i="5"/>
  <c r="G1199" i="5"/>
  <c r="G1195" i="5"/>
  <c r="G1191" i="5"/>
  <c r="G1187" i="5"/>
  <c r="G1183" i="5"/>
  <c r="G1179" i="5"/>
  <c r="G1175" i="5"/>
  <c r="G1171" i="5"/>
  <c r="G1167" i="5"/>
  <c r="G1163" i="5"/>
  <c r="G1159" i="5"/>
  <c r="G1155" i="5"/>
  <c r="G1151" i="5"/>
  <c r="G1147" i="5"/>
  <c r="G1143" i="5"/>
  <c r="G1139" i="5"/>
  <c r="G1135" i="5"/>
  <c r="G1131" i="5"/>
  <c r="G1127" i="5"/>
  <c r="G1123" i="5"/>
  <c r="G1119" i="5"/>
  <c r="G1115" i="5"/>
  <c r="G1111" i="5"/>
  <c r="G1107" i="5"/>
  <c r="G1103" i="5"/>
  <c r="G1099" i="5"/>
  <c r="G1095" i="5"/>
  <c r="G1091" i="5"/>
  <c r="G1087" i="5"/>
  <c r="G1083" i="5"/>
  <c r="G1079" i="5"/>
  <c r="G1075" i="5"/>
  <c r="G1071" i="5"/>
  <c r="G1067" i="5"/>
  <c r="G1063" i="5"/>
  <c r="G1059" i="5"/>
  <c r="G1055" i="5"/>
  <c r="G1051" i="5"/>
  <c r="G1047" i="5"/>
  <c r="G1043" i="5"/>
  <c r="G1039" i="5"/>
  <c r="G1035" i="5"/>
  <c r="G1031" i="5"/>
  <c r="G1027" i="5"/>
  <c r="G1023" i="5"/>
  <c r="G1019" i="5"/>
  <c r="G1015" i="5"/>
  <c r="G1011" i="5"/>
  <c r="G1007" i="5"/>
  <c r="G1003" i="5"/>
  <c r="G999" i="5"/>
  <c r="G995" i="5"/>
  <c r="G991" i="5"/>
  <c r="G987" i="5"/>
  <c r="G983" i="5"/>
  <c r="G979" i="5"/>
  <c r="G975" i="5"/>
  <c r="G971" i="5"/>
  <c r="G967" i="5"/>
  <c r="G963" i="5"/>
  <c r="G959" i="5"/>
  <c r="G955" i="5"/>
  <c r="G951" i="5"/>
  <c r="G947" i="5"/>
  <c r="G943" i="5"/>
  <c r="G939" i="5"/>
  <c r="G935" i="5"/>
  <c r="G931" i="5"/>
  <c r="G927" i="5"/>
  <c r="G923" i="5"/>
  <c r="G919" i="5"/>
  <c r="G915" i="5"/>
  <c r="G911" i="5"/>
  <c r="G907" i="5"/>
  <c r="G903" i="5"/>
  <c r="G899" i="5"/>
  <c r="G895" i="5"/>
  <c r="G891" i="5"/>
  <c r="G887" i="5"/>
  <c r="G883" i="5"/>
  <c r="G879" i="5"/>
  <c r="G875" i="5"/>
  <c r="G871" i="5"/>
  <c r="G867" i="5"/>
  <c r="G863" i="5"/>
  <c r="G859" i="5"/>
  <c r="G855" i="5"/>
  <c r="G851" i="5"/>
  <c r="G847" i="5"/>
  <c r="G843" i="5"/>
  <c r="G839" i="5"/>
  <c r="G835" i="5"/>
  <c r="G831" i="5"/>
  <c r="G827" i="5"/>
  <c r="G823" i="5"/>
  <c r="G819" i="5"/>
  <c r="G815" i="5"/>
  <c r="G811" i="5"/>
  <c r="G807" i="5"/>
  <c r="G803" i="5"/>
  <c r="G799" i="5"/>
  <c r="G795" i="5"/>
  <c r="G791" i="5"/>
  <c r="G787" i="5"/>
  <c r="G783" i="5"/>
  <c r="G779" i="5"/>
  <c r="G775" i="5"/>
  <c r="G771" i="5"/>
  <c r="G767" i="5"/>
  <c r="G763" i="5"/>
  <c r="G759" i="5"/>
  <c r="G755" i="5"/>
  <c r="G751" i="5"/>
  <c r="G747" i="5"/>
  <c r="G743" i="5"/>
  <c r="G739" i="5"/>
  <c r="G735" i="5"/>
  <c r="G731" i="5"/>
  <c r="G727" i="5"/>
  <c r="G723" i="5"/>
  <c r="G719" i="5"/>
  <c r="G715" i="5"/>
  <c r="G711" i="5"/>
  <c r="G707" i="5"/>
  <c r="G703" i="5"/>
  <c r="G699" i="5"/>
  <c r="G695" i="5"/>
  <c r="G691" i="5"/>
  <c r="G687" i="5"/>
  <c r="G683" i="5"/>
  <c r="G679" i="5"/>
  <c r="G675" i="5"/>
  <c r="G671" i="5"/>
  <c r="G667" i="5"/>
  <c r="G663" i="5"/>
  <c r="G659" i="5"/>
  <c r="G655" i="5"/>
  <c r="G651" i="5"/>
  <c r="G647" i="5"/>
  <c r="G643" i="5"/>
  <c r="G639" i="5"/>
  <c r="G635" i="5"/>
  <c r="G631" i="5"/>
  <c r="G627" i="5"/>
  <c r="G623" i="5"/>
  <c r="G619" i="5"/>
  <c r="G615" i="5"/>
  <c r="G611" i="5"/>
  <c r="G607" i="5"/>
  <c r="G603" i="5"/>
  <c r="G599" i="5"/>
  <c r="G595" i="5"/>
  <c r="G591" i="5"/>
  <c r="G587" i="5"/>
  <c r="G583" i="5"/>
  <c r="G579" i="5"/>
  <c r="G575" i="5"/>
  <c r="G571" i="5"/>
  <c r="G567" i="5"/>
  <c r="G563" i="5"/>
  <c r="G559" i="5"/>
  <c r="G555" i="5"/>
  <c r="G551" i="5"/>
  <c r="G547" i="5"/>
  <c r="G543" i="5"/>
  <c r="G539" i="5"/>
  <c r="G535" i="5"/>
  <c r="G531" i="5"/>
  <c r="G527" i="5"/>
  <c r="G523" i="5"/>
  <c r="G519" i="5"/>
  <c r="G515" i="5"/>
  <c r="G511" i="5"/>
  <c r="G507" i="5"/>
  <c r="G503" i="5"/>
  <c r="G499" i="5"/>
  <c r="G495" i="5"/>
  <c r="G491" i="5"/>
  <c r="G487" i="5"/>
  <c r="G483" i="5"/>
  <c r="G479" i="5"/>
  <c r="G475" i="5"/>
  <c r="G471" i="5"/>
  <c r="G467" i="5"/>
  <c r="G463" i="5"/>
  <c r="G459" i="5"/>
  <c r="G455" i="5"/>
  <c r="G451" i="5"/>
  <c r="G447" i="5"/>
  <c r="G443" i="5"/>
  <c r="G439" i="5"/>
  <c r="G435" i="5"/>
  <c r="G431" i="5"/>
  <c r="G427" i="5"/>
  <c r="G423" i="5"/>
  <c r="G419" i="5"/>
  <c r="G415" i="5"/>
  <c r="G411" i="5"/>
  <c r="G407" i="5"/>
  <c r="G403" i="5"/>
  <c r="G399" i="5"/>
  <c r="G395" i="5"/>
  <c r="G391" i="5"/>
  <c r="G387" i="5"/>
  <c r="G383" i="5"/>
  <c r="G379" i="5"/>
  <c r="G375" i="5"/>
  <c r="G371" i="5"/>
  <c r="G367" i="5"/>
  <c r="G363" i="5"/>
  <c r="G359" i="5"/>
  <c r="G355" i="5"/>
  <c r="G351" i="5"/>
  <c r="G347" i="5"/>
  <c r="G343" i="5"/>
  <c r="G339" i="5"/>
  <c r="G335" i="5"/>
  <c r="G331" i="5"/>
  <c r="G327" i="5"/>
  <c r="G323" i="5"/>
  <c r="G319" i="5"/>
  <c r="G315" i="5"/>
  <c r="G311" i="5"/>
  <c r="G307" i="5"/>
  <c r="G303" i="5"/>
  <c r="G299" i="5"/>
  <c r="G295" i="5"/>
  <c r="G291" i="5"/>
  <c r="G287" i="5"/>
  <c r="G283" i="5"/>
  <c r="G279" i="5"/>
  <c r="G275" i="5"/>
  <c r="G271" i="5"/>
  <c r="G267" i="5"/>
  <c r="G263" i="5"/>
  <c r="G259" i="5"/>
  <c r="G255" i="5"/>
  <c r="G251" i="5"/>
  <c r="G247" i="5"/>
  <c r="G243" i="5"/>
  <c r="G239" i="5"/>
  <c r="G235" i="5"/>
  <c r="G231" i="5"/>
  <c r="G227" i="5"/>
  <c r="G223" i="5"/>
  <c r="G219" i="5"/>
  <c r="G215" i="5"/>
  <c r="G211" i="5"/>
  <c r="G207" i="5"/>
  <c r="G203" i="5"/>
  <c r="G199" i="5"/>
  <c r="G195" i="5"/>
  <c r="G191" i="5"/>
  <c r="G187" i="5"/>
  <c r="G183" i="5"/>
  <c r="G179" i="5"/>
  <c r="G175" i="5"/>
  <c r="G171" i="5"/>
  <c r="G167" i="5"/>
  <c r="G163" i="5"/>
  <c r="G159" i="5"/>
  <c r="G155" i="5"/>
  <c r="G151" i="5"/>
  <c r="G147" i="5"/>
  <c r="G143" i="5"/>
  <c r="G139" i="5"/>
  <c r="G135" i="5"/>
  <c r="G131" i="5"/>
  <c r="G127" i="5"/>
  <c r="G123" i="5"/>
  <c r="G119" i="5"/>
  <c r="G115" i="5"/>
  <c r="G111" i="5"/>
  <c r="G107" i="5"/>
  <c r="G103" i="5"/>
  <c r="G99" i="5"/>
  <c r="G95" i="5"/>
  <c r="G91" i="5"/>
  <c r="G87" i="5"/>
  <c r="G83" i="5"/>
  <c r="G79" i="5"/>
  <c r="G75" i="5"/>
  <c r="G71" i="5"/>
  <c r="G67" i="5"/>
  <c r="G63" i="5"/>
  <c r="G59" i="5"/>
  <c r="G55" i="5"/>
  <c r="G51" i="5"/>
  <c r="G47" i="5"/>
  <c r="G43" i="5"/>
  <c r="G39" i="5"/>
  <c r="G35" i="5"/>
  <c r="G31" i="5"/>
  <c r="G27" i="5"/>
  <c r="G23" i="5"/>
  <c r="G19" i="5"/>
  <c r="G15" i="5"/>
  <c r="G11" i="5"/>
  <c r="G7" i="5"/>
  <c r="G3" i="5"/>
  <c r="G3512" i="5"/>
  <c r="I3512" i="5"/>
  <c r="G3504" i="5"/>
  <c r="I3504" i="5"/>
  <c r="G3496" i="5"/>
  <c r="I3496" i="5"/>
  <c r="G3488" i="5"/>
  <c r="I3488" i="5"/>
  <c r="G3480" i="5"/>
  <c r="I3480" i="5"/>
  <c r="G3472" i="5"/>
  <c r="I3472" i="5"/>
  <c r="G3460" i="5"/>
  <c r="I3460" i="5"/>
  <c r="G3452" i="5"/>
  <c r="I3452" i="5"/>
  <c r="G3444" i="5"/>
  <c r="I3444" i="5"/>
  <c r="G3436" i="5"/>
  <c r="I3436" i="5"/>
  <c r="G3428" i="5"/>
  <c r="I3428" i="5"/>
  <c r="G3420" i="5"/>
  <c r="I3420" i="5"/>
  <c r="G3412" i="5"/>
  <c r="I3412" i="5"/>
  <c r="G3404" i="5"/>
  <c r="I3404" i="5"/>
  <c r="G3396" i="5"/>
  <c r="I3396" i="5"/>
  <c r="G3388" i="5"/>
  <c r="I3388" i="5"/>
  <c r="G3380" i="5"/>
  <c r="I3380" i="5"/>
  <c r="G3372" i="5"/>
  <c r="I3372" i="5"/>
  <c r="G3364" i="5"/>
  <c r="I3364" i="5"/>
  <c r="G3356" i="5"/>
  <c r="I3356" i="5"/>
  <c r="G3348" i="5"/>
  <c r="I3348" i="5"/>
  <c r="G3340" i="5"/>
  <c r="I3340" i="5"/>
  <c r="G3332" i="5"/>
  <c r="I3332" i="5"/>
  <c r="G3324" i="5"/>
  <c r="I3324" i="5"/>
  <c r="G3316" i="5"/>
  <c r="I3316" i="5"/>
  <c r="G3308" i="5"/>
  <c r="I3308" i="5"/>
  <c r="G3300" i="5"/>
  <c r="I3300" i="5"/>
  <c r="G3292" i="5"/>
  <c r="I3292" i="5"/>
  <c r="G3284" i="5"/>
  <c r="I3284" i="5"/>
  <c r="G3276" i="5"/>
  <c r="I3276" i="5"/>
  <c r="G3268" i="5"/>
  <c r="I3268" i="5"/>
  <c r="G3260" i="5"/>
  <c r="I3260" i="5"/>
  <c r="G3252" i="5"/>
  <c r="I3252" i="5"/>
  <c r="G3244" i="5"/>
  <c r="I3244" i="5"/>
  <c r="G3236" i="5"/>
  <c r="I3236" i="5"/>
  <c r="G3228" i="5"/>
  <c r="I3228" i="5"/>
  <c r="G3220" i="5"/>
  <c r="I3220" i="5"/>
  <c r="G3212" i="5"/>
  <c r="I3212" i="5"/>
  <c r="G3204" i="5"/>
  <c r="I3204" i="5"/>
  <c r="G3196" i="5"/>
  <c r="I3196" i="5"/>
  <c r="G3188" i="5"/>
  <c r="I3188" i="5"/>
  <c r="G3180" i="5"/>
  <c r="I3180" i="5"/>
  <c r="G3172" i="5"/>
  <c r="I3172" i="5"/>
  <c r="G3164" i="5"/>
  <c r="I3164" i="5"/>
  <c r="G3156" i="5"/>
  <c r="I3156" i="5"/>
  <c r="G3148" i="5"/>
  <c r="I3148" i="5"/>
  <c r="G3140" i="5"/>
  <c r="I3140" i="5"/>
  <c r="G3132" i="5"/>
  <c r="I3132" i="5"/>
  <c r="G3124" i="5"/>
  <c r="I3124" i="5"/>
  <c r="G3116" i="5"/>
  <c r="I3116" i="5"/>
  <c r="G3108" i="5"/>
  <c r="I3108" i="5"/>
  <c r="G3100" i="5"/>
  <c r="I3100" i="5"/>
  <c r="G3092" i="5"/>
  <c r="I3092" i="5"/>
  <c r="G3084" i="5"/>
  <c r="I3084" i="5"/>
  <c r="G3076" i="5"/>
  <c r="I3076" i="5"/>
  <c r="G3068" i="5"/>
  <c r="I3068" i="5"/>
  <c r="G3064" i="5"/>
  <c r="I3064" i="5"/>
  <c r="G3060" i="5"/>
  <c r="I3060" i="5"/>
  <c r="G3056" i="5"/>
  <c r="I3056" i="5"/>
  <c r="G3052" i="5"/>
  <c r="I3052" i="5"/>
  <c r="G3048" i="5"/>
  <c r="I3048" i="5"/>
  <c r="G3044" i="5"/>
  <c r="I3044" i="5"/>
  <c r="G3040" i="5"/>
  <c r="I3040" i="5"/>
  <c r="G3032" i="5"/>
  <c r="I3032" i="5"/>
  <c r="G3024" i="5"/>
  <c r="I3024" i="5"/>
  <c r="G3016" i="5"/>
  <c r="I3016" i="5"/>
  <c r="G3008" i="5"/>
  <c r="I3008" i="5"/>
  <c r="G3000" i="5"/>
  <c r="I3000" i="5"/>
  <c r="G2988" i="5"/>
  <c r="G2984" i="5"/>
  <c r="G2972" i="5"/>
  <c r="G2968" i="5"/>
  <c r="G2956" i="5"/>
  <c r="G2948" i="5"/>
  <c r="G2944" i="5"/>
  <c r="G2932" i="5"/>
  <c r="G2924" i="5"/>
  <c r="G2920" i="5"/>
  <c r="G2912" i="5"/>
  <c r="G2900" i="5"/>
  <c r="G2896" i="5"/>
  <c r="G2884" i="5"/>
  <c r="G2876" i="5"/>
  <c r="G2872" i="5"/>
  <c r="G2860" i="5"/>
  <c r="G2852" i="5"/>
  <c r="G2844" i="5"/>
  <c r="G2840" i="5"/>
  <c r="G2828" i="5"/>
  <c r="G2820" i="5"/>
  <c r="G2812" i="5"/>
  <c r="G2808" i="5"/>
  <c r="G2796" i="5"/>
  <c r="G2792" i="5"/>
  <c r="G2780" i="5"/>
  <c r="G2776" i="5"/>
  <c r="G2764" i="5"/>
  <c r="G2760" i="5"/>
  <c r="G2748" i="5"/>
  <c r="G2744" i="5"/>
  <c r="G2732" i="5"/>
  <c r="G2728" i="5"/>
  <c r="G2716" i="5"/>
  <c r="G2712" i="5"/>
  <c r="G2704" i="5"/>
  <c r="G2696" i="5"/>
  <c r="G2684" i="5"/>
  <c r="G2680" i="5"/>
  <c r="G2672" i="5"/>
  <c r="G2664" i="5"/>
  <c r="G2660" i="5"/>
  <c r="G2648" i="5"/>
  <c r="G2644" i="5"/>
  <c r="G2636" i="5"/>
  <c r="G2624" i="5"/>
  <c r="G2616" i="5"/>
  <c r="G2612" i="5"/>
  <c r="G2604" i="5"/>
  <c r="G2592" i="5"/>
  <c r="G2588" i="5"/>
  <c r="G2576" i="5"/>
  <c r="G2568" i="5"/>
  <c r="G2564" i="5"/>
  <c r="G2556" i="5"/>
  <c r="G2548" i="5"/>
  <c r="G2536" i="5"/>
  <c r="G2528" i="5"/>
  <c r="G2520" i="5"/>
  <c r="G2512" i="5"/>
  <c r="G2508" i="5"/>
  <c r="G2496" i="5"/>
  <c r="G2488" i="5"/>
  <c r="G2484" i="5"/>
  <c r="G2476" i="5"/>
  <c r="G2464" i="5"/>
  <c r="G2456" i="5"/>
  <c r="G2452" i="5"/>
  <c r="G2440" i="5"/>
  <c r="G2432" i="5"/>
  <c r="G2428" i="5"/>
  <c r="G2416" i="5"/>
  <c r="G2408" i="5"/>
  <c r="G2404" i="5"/>
  <c r="G2392" i="5"/>
  <c r="G2388" i="5"/>
  <c r="G2376" i="5"/>
  <c r="G2368" i="5"/>
  <c r="G2360" i="5"/>
  <c r="G2352" i="5"/>
  <c r="G2348" i="5"/>
  <c r="G2344" i="5"/>
  <c r="G2340" i="5"/>
  <c r="G2328" i="5"/>
  <c r="G2324" i="5"/>
  <c r="G2312" i="5"/>
  <c r="G2308" i="5"/>
  <c r="G2300" i="5"/>
  <c r="G2292" i="5"/>
  <c r="G2280" i="5"/>
  <c r="G2272" i="5"/>
  <c r="G2268" i="5"/>
  <c r="G2256" i="5"/>
  <c r="G2248" i="5"/>
  <c r="G2244" i="5"/>
  <c r="G2232" i="5"/>
  <c r="G2228" i="5"/>
  <c r="G2220" i="5"/>
  <c r="G2212" i="5"/>
  <c r="G2204" i="5"/>
  <c r="G2196" i="5"/>
  <c r="G2184" i="5"/>
  <c r="G2176" i="5"/>
  <c r="G3510" i="5"/>
  <c r="I3510" i="5"/>
  <c r="G3506" i="5"/>
  <c r="I3506" i="5"/>
  <c r="G3502" i="5"/>
  <c r="I3502" i="5"/>
  <c r="G3498" i="5"/>
  <c r="I3498" i="5"/>
  <c r="G3494" i="5"/>
  <c r="I3494" i="5"/>
  <c r="G3490" i="5"/>
  <c r="I3490" i="5"/>
  <c r="G3486" i="5"/>
  <c r="I3486" i="5"/>
  <c r="G3482" i="5"/>
  <c r="I3482" i="5"/>
  <c r="G3478" i="5"/>
  <c r="I3478" i="5"/>
  <c r="G3474" i="5"/>
  <c r="I3474" i="5"/>
  <c r="G3470" i="5"/>
  <c r="I3470" i="5"/>
  <c r="G3466" i="5"/>
  <c r="I3466" i="5"/>
  <c r="G3462" i="5"/>
  <c r="I3462" i="5"/>
  <c r="G3458" i="5"/>
  <c r="I3458" i="5"/>
  <c r="G3454" i="5"/>
  <c r="I3454" i="5"/>
  <c r="G3450" i="5"/>
  <c r="I3450" i="5"/>
  <c r="G3446" i="5"/>
  <c r="I3446" i="5"/>
  <c r="G3442" i="5"/>
  <c r="I3442" i="5"/>
  <c r="G3438" i="5"/>
  <c r="I3438" i="5"/>
  <c r="G3434" i="5"/>
  <c r="I3434" i="5"/>
  <c r="G3430" i="5"/>
  <c r="I3430" i="5"/>
  <c r="G3426" i="5"/>
  <c r="I3426" i="5"/>
  <c r="G3422" i="5"/>
  <c r="I3422" i="5"/>
  <c r="G3418" i="5"/>
  <c r="I3418" i="5"/>
  <c r="G3414" i="5"/>
  <c r="I3414" i="5"/>
  <c r="G3410" i="5"/>
  <c r="I3410" i="5"/>
  <c r="G3406" i="5"/>
  <c r="I3406" i="5"/>
  <c r="G3402" i="5"/>
  <c r="I3402" i="5"/>
  <c r="G3398" i="5"/>
  <c r="I3398" i="5"/>
  <c r="G3394" i="5"/>
  <c r="I3394" i="5"/>
  <c r="G3390" i="5"/>
  <c r="I3390" i="5"/>
  <c r="G3386" i="5"/>
  <c r="I3386" i="5"/>
  <c r="G3382" i="5"/>
  <c r="I3382" i="5"/>
  <c r="G3378" i="5"/>
  <c r="I3378" i="5"/>
  <c r="G3374" i="5"/>
  <c r="I3374" i="5"/>
  <c r="G3370" i="5"/>
  <c r="I3370" i="5"/>
  <c r="G3366" i="5"/>
  <c r="I3366" i="5"/>
  <c r="G3362" i="5"/>
  <c r="I3362" i="5"/>
  <c r="G3358" i="5"/>
  <c r="I3358" i="5"/>
  <c r="G3354" i="5"/>
  <c r="I3354" i="5"/>
  <c r="G3350" i="5"/>
  <c r="I3350" i="5"/>
  <c r="G3346" i="5"/>
  <c r="I3346" i="5"/>
  <c r="G3342" i="5"/>
  <c r="I3342" i="5"/>
  <c r="G3338" i="5"/>
  <c r="I3338" i="5"/>
  <c r="G3334" i="5"/>
  <c r="I3334" i="5"/>
  <c r="G3330" i="5"/>
  <c r="I3330" i="5"/>
  <c r="G3326" i="5"/>
  <c r="I3326" i="5"/>
  <c r="G3322" i="5"/>
  <c r="I3322" i="5"/>
  <c r="G3318" i="5"/>
  <c r="I3318" i="5"/>
  <c r="G3314" i="5"/>
  <c r="I3314" i="5"/>
  <c r="G3310" i="5"/>
  <c r="I3310" i="5"/>
  <c r="G3306" i="5"/>
  <c r="I3306" i="5"/>
  <c r="G3302" i="5"/>
  <c r="I3302" i="5"/>
  <c r="G3298" i="5"/>
  <c r="I3298" i="5"/>
  <c r="G3294" i="5"/>
  <c r="I3294" i="5"/>
  <c r="G3290" i="5"/>
  <c r="I3290" i="5"/>
  <c r="G3286" i="5"/>
  <c r="I3286" i="5"/>
  <c r="G3282" i="5"/>
  <c r="I3282" i="5"/>
  <c r="G3278" i="5"/>
  <c r="I3278" i="5"/>
  <c r="G3274" i="5"/>
  <c r="I3274" i="5"/>
  <c r="G3270" i="5"/>
  <c r="I3270" i="5"/>
  <c r="G3266" i="5"/>
  <c r="I3266" i="5"/>
  <c r="G3262" i="5"/>
  <c r="I3262" i="5"/>
  <c r="G3258" i="5"/>
  <c r="I3258" i="5"/>
  <c r="G3254" i="5"/>
  <c r="I3254" i="5"/>
  <c r="G3250" i="5"/>
  <c r="I3250" i="5"/>
  <c r="G3246" i="5"/>
  <c r="I3246" i="5"/>
  <c r="G3242" i="5"/>
  <c r="I3242" i="5"/>
  <c r="G3238" i="5"/>
  <c r="I3238" i="5"/>
  <c r="G3234" i="5"/>
  <c r="I3234" i="5"/>
  <c r="G3230" i="5"/>
  <c r="I3230" i="5"/>
  <c r="G3226" i="5"/>
  <c r="I3226" i="5"/>
  <c r="G3222" i="5"/>
  <c r="I3222" i="5"/>
  <c r="G3218" i="5"/>
  <c r="I3218" i="5"/>
  <c r="G3214" i="5"/>
  <c r="I3214" i="5"/>
  <c r="G3210" i="5"/>
  <c r="I3210" i="5"/>
  <c r="G3206" i="5"/>
  <c r="I3206" i="5"/>
  <c r="G3202" i="5"/>
  <c r="I3202" i="5"/>
  <c r="G3198" i="5"/>
  <c r="I3198" i="5"/>
  <c r="G3194" i="5"/>
  <c r="I3194" i="5"/>
  <c r="G3190" i="5"/>
  <c r="I3190" i="5"/>
  <c r="G3186" i="5"/>
  <c r="I3186" i="5"/>
  <c r="G3182" i="5"/>
  <c r="I3182" i="5"/>
  <c r="G3178" i="5"/>
  <c r="I3178" i="5"/>
  <c r="G3174" i="5"/>
  <c r="I3174" i="5"/>
  <c r="G3170" i="5"/>
  <c r="I3170" i="5"/>
  <c r="G3166" i="5"/>
  <c r="I3166" i="5"/>
  <c r="G3162" i="5"/>
  <c r="I3162" i="5"/>
  <c r="G3158" i="5"/>
  <c r="I3158" i="5"/>
  <c r="G3154" i="5"/>
  <c r="I3154" i="5"/>
  <c r="G3150" i="5"/>
  <c r="I3150" i="5"/>
  <c r="G3146" i="5"/>
  <c r="I3146" i="5"/>
  <c r="G3142" i="5"/>
  <c r="I3142" i="5"/>
  <c r="G3138" i="5"/>
  <c r="I3138" i="5"/>
  <c r="G3134" i="5"/>
  <c r="I3134" i="5"/>
  <c r="G3130" i="5"/>
  <c r="I3130" i="5"/>
  <c r="G3126" i="5"/>
  <c r="I3126" i="5"/>
  <c r="G3122" i="5"/>
  <c r="I3122" i="5"/>
  <c r="G3118" i="5"/>
  <c r="I3118" i="5"/>
  <c r="G3114" i="5"/>
  <c r="I3114" i="5"/>
  <c r="G3110" i="5"/>
  <c r="I3110" i="5"/>
  <c r="G3106" i="5"/>
  <c r="I3106" i="5"/>
  <c r="G3102" i="5"/>
  <c r="I3102" i="5"/>
  <c r="G3098" i="5"/>
  <c r="I3098" i="5"/>
  <c r="G3094" i="5"/>
  <c r="I3094" i="5"/>
  <c r="G3090" i="5"/>
  <c r="I3090" i="5"/>
  <c r="G3086" i="5"/>
  <c r="I3086" i="5"/>
  <c r="G3082" i="5"/>
  <c r="I3082" i="5"/>
  <c r="G3078" i="5"/>
  <c r="I3078" i="5"/>
  <c r="G3074" i="5"/>
  <c r="I3074" i="5"/>
  <c r="G3070" i="5"/>
  <c r="I3070" i="5"/>
  <c r="G3066" i="5"/>
  <c r="I3066" i="5"/>
  <c r="G3062" i="5"/>
  <c r="I3062" i="5"/>
  <c r="G3058" i="5"/>
  <c r="I3058" i="5"/>
  <c r="G3054" i="5"/>
  <c r="I3054" i="5"/>
  <c r="G3050" i="5"/>
  <c r="I3050" i="5"/>
  <c r="G3046" i="5"/>
  <c r="I3046" i="5"/>
  <c r="G3042" i="5"/>
  <c r="I3042" i="5"/>
  <c r="G3038" i="5"/>
  <c r="I3038" i="5"/>
  <c r="G3034" i="5"/>
  <c r="I3034" i="5"/>
  <c r="G3030" i="5"/>
  <c r="I3030" i="5"/>
  <c r="G3022" i="5"/>
  <c r="I3022" i="5"/>
  <c r="G3018" i="5"/>
  <c r="I3018" i="5"/>
  <c r="G3014" i="5"/>
  <c r="I3014" i="5"/>
  <c r="G3010" i="5"/>
  <c r="I3010" i="5"/>
  <c r="G3006" i="5"/>
  <c r="I3006" i="5"/>
  <c r="G3002" i="5"/>
  <c r="I3002" i="5"/>
  <c r="G2998" i="5"/>
  <c r="I2998" i="5"/>
  <c r="G2990" i="5"/>
  <c r="G2982" i="5"/>
  <c r="G2974" i="5"/>
  <c r="G2966" i="5"/>
  <c r="G2958" i="5"/>
  <c r="G2950" i="5"/>
  <c r="G2942" i="5"/>
  <c r="G2934" i="5"/>
  <c r="G2926" i="5"/>
  <c r="G2918" i="5"/>
  <c r="G2910" i="5"/>
  <c r="G2902" i="5"/>
  <c r="G2894" i="5"/>
  <c r="G2886" i="5"/>
  <c r="G2878" i="5"/>
  <c r="G2870" i="5"/>
  <c r="G2862" i="5"/>
  <c r="G2854" i="5"/>
  <c r="G2846" i="5"/>
  <c r="G2838" i="5"/>
  <c r="G2830" i="5"/>
  <c r="G2822" i="5"/>
  <c r="G2814" i="5"/>
  <c r="G2806" i="5"/>
  <c r="G2798" i="5"/>
  <c r="G2790" i="5"/>
  <c r="G2782" i="5"/>
  <c r="G2778" i="5"/>
  <c r="G2770" i="5"/>
  <c r="G2766" i="5"/>
  <c r="G2762" i="5"/>
  <c r="G2754" i="5"/>
  <c r="G2746" i="5"/>
  <c r="G2738" i="5"/>
  <c r="G2730" i="5"/>
  <c r="G2722" i="5"/>
  <c r="G2714" i="5"/>
  <c r="G2706" i="5"/>
  <c r="G2698" i="5"/>
  <c r="G2690" i="5"/>
  <c r="G2682" i="5"/>
  <c r="G2674" i="5"/>
  <c r="G2666" i="5"/>
  <c r="G2658" i="5"/>
  <c r="G2650" i="5"/>
  <c r="G2642" i="5"/>
  <c r="G2634" i="5"/>
  <c r="G2626" i="5"/>
  <c r="G2618" i="5"/>
  <c r="G2610" i="5"/>
  <c r="G2602" i="5"/>
  <c r="G2598" i="5"/>
  <c r="G2590" i="5"/>
  <c r="G2582" i="5"/>
  <c r="G2574" i="5"/>
  <c r="G2566" i="5"/>
  <c r="G2558" i="5"/>
  <c r="G2550" i="5"/>
  <c r="G2542" i="5"/>
  <c r="G2534" i="5"/>
  <c r="G2526" i="5"/>
  <c r="G2518" i="5"/>
  <c r="G2510" i="5"/>
  <c r="G2502" i="5"/>
  <c r="G2490" i="5"/>
  <c r="G2478" i="5"/>
  <c r="G2474" i="5"/>
  <c r="G2470" i="5"/>
  <c r="G2462" i="5"/>
  <c r="G2454" i="5"/>
  <c r="G2442" i="5"/>
  <c r="G2430" i="5"/>
  <c r="G2422" i="5"/>
  <c r="G2410" i="5"/>
  <c r="G2406" i="5"/>
  <c r="G2394" i="5"/>
  <c r="G2382" i="5"/>
  <c r="G2374" i="5"/>
  <c r="G2362" i="5"/>
  <c r="G2358" i="5"/>
  <c r="G2346" i="5"/>
  <c r="G2342" i="5"/>
  <c r="G2334" i="5"/>
  <c r="G2330" i="5"/>
  <c r="G2326" i="5"/>
  <c r="G2318" i="5"/>
  <c r="G2314" i="5"/>
  <c r="G2310" i="5"/>
  <c r="G2302" i="5"/>
  <c r="G2298" i="5"/>
  <c r="G2294" i="5"/>
  <c r="G2286" i="5"/>
  <c r="G2282" i="5"/>
  <c r="G2278" i="5"/>
  <c r="G2270" i="5"/>
  <c r="G2266" i="5"/>
  <c r="G2262" i="5"/>
  <c r="G2254" i="5"/>
  <c r="G2250" i="5"/>
  <c r="G2246" i="5"/>
  <c r="G2238" i="5"/>
  <c r="G2234" i="5"/>
  <c r="G2230" i="5"/>
  <c r="G2222" i="5"/>
  <c r="G2218" i="5"/>
  <c r="G2214" i="5"/>
  <c r="G2206" i="5"/>
  <c r="G2202" i="5"/>
  <c r="G2198" i="5"/>
  <c r="G2190" i="5"/>
  <c r="G2186" i="5"/>
  <c r="G2182" i="5"/>
  <c r="G2174" i="5"/>
  <c r="G2170" i="5"/>
  <c r="G2166" i="5"/>
  <c r="G2158" i="5"/>
  <c r="G2154" i="5"/>
  <c r="G2150" i="5"/>
  <c r="G2142" i="5"/>
  <c r="G2138" i="5"/>
  <c r="G2134" i="5"/>
  <c r="G2126" i="5"/>
  <c r="G2122" i="5"/>
  <c r="G2118" i="5"/>
  <c r="G2110" i="5"/>
  <c r="G2102" i="5"/>
  <c r="G2094" i="5"/>
  <c r="G2090" i="5"/>
  <c r="G2086" i="5"/>
  <c r="G2078" i="5"/>
  <c r="G2074" i="5"/>
  <c r="G2070" i="5"/>
  <c r="G2062" i="5"/>
  <c r="G2054" i="5"/>
  <c r="G2046" i="5"/>
  <c r="G2042" i="5"/>
  <c r="G2038" i="5"/>
  <c r="G2030" i="5"/>
  <c r="G2026" i="5"/>
  <c r="G2022" i="5"/>
  <c r="G2014" i="5"/>
  <c r="G2010" i="5"/>
  <c r="G2006" i="5"/>
  <c r="G1998" i="5"/>
  <c r="G1994" i="5"/>
  <c r="G1990" i="5"/>
  <c r="G1982" i="5"/>
  <c r="G1978" i="5"/>
  <c r="G1974" i="5"/>
  <c r="G1966" i="5"/>
  <c r="G1962" i="5"/>
  <c r="G1958" i="5"/>
  <c r="G1950" i="5"/>
  <c r="G1946" i="5"/>
  <c r="G1942" i="5"/>
  <c r="G1934" i="5"/>
  <c r="G1930" i="5"/>
  <c r="G1926" i="5"/>
  <c r="G1918" i="5"/>
  <c r="G1914" i="5"/>
  <c r="G1910" i="5"/>
  <c r="G1902" i="5"/>
  <c r="G1898" i="5"/>
  <c r="G1894" i="5"/>
  <c r="G1886" i="5"/>
  <c r="G1882" i="5"/>
  <c r="G1878" i="5"/>
  <c r="G1870" i="5"/>
  <c r="G1866" i="5"/>
  <c r="G1862" i="5"/>
  <c r="G1854" i="5"/>
  <c r="G1850" i="5"/>
  <c r="G1846" i="5"/>
  <c r="G1838" i="5"/>
  <c r="G1834" i="5"/>
  <c r="G1830" i="5"/>
  <c r="G1822" i="5"/>
  <c r="G1818" i="5"/>
  <c r="G1814" i="5"/>
  <c r="G1806" i="5"/>
  <c r="G1802" i="5"/>
  <c r="G1798" i="5"/>
  <c r="G1790" i="5"/>
  <c r="G1786" i="5"/>
  <c r="G1782" i="5"/>
  <c r="G1774" i="5"/>
  <c r="G1770" i="5"/>
  <c r="G1766" i="5"/>
  <c r="G1758" i="5"/>
  <c r="G1754" i="5"/>
  <c r="G1750" i="5"/>
  <c r="G1742" i="5"/>
  <c r="G1738" i="5"/>
  <c r="G1734" i="5"/>
  <c r="G1726" i="5"/>
  <c r="G1722" i="5"/>
  <c r="G1718" i="5"/>
  <c r="G1710" i="5"/>
  <c r="G1706" i="5"/>
  <c r="G1702" i="5"/>
  <c r="G1694" i="5"/>
  <c r="G1690" i="5"/>
  <c r="G1686" i="5"/>
  <c r="G1678" i="5"/>
  <c r="G1674" i="5"/>
  <c r="G1670" i="5"/>
  <c r="G1662" i="5"/>
  <c r="G1658" i="5"/>
  <c r="G1654" i="5"/>
  <c r="G1646" i="5"/>
  <c r="G1642" i="5"/>
  <c r="G1638" i="5"/>
  <c r="G1630" i="5"/>
  <c r="G1626" i="5"/>
  <c r="G1622" i="5"/>
  <c r="G1614" i="5"/>
  <c r="G1610" i="5"/>
  <c r="G1606" i="5"/>
  <c r="G1598" i="5"/>
  <c r="G1594" i="5"/>
  <c r="G1590" i="5"/>
  <c r="G1582" i="5"/>
  <c r="G1578" i="5"/>
  <c r="G1574" i="5"/>
  <c r="G1566" i="5"/>
  <c r="G1562" i="5"/>
  <c r="G1558" i="5"/>
  <c r="G1550" i="5"/>
  <c r="G1546" i="5"/>
  <c r="G1542" i="5"/>
  <c r="G1534" i="5"/>
  <c r="G1530" i="5"/>
  <c r="G1526" i="5"/>
  <c r="G1518" i="5"/>
  <c r="G1514" i="5"/>
  <c r="G1510" i="5"/>
  <c r="G1502" i="5"/>
  <c r="G1498" i="5"/>
  <c r="G1494" i="5"/>
  <c r="G1486" i="5"/>
  <c r="G1482" i="5"/>
  <c r="G1478" i="5"/>
  <c r="G1470" i="5"/>
  <c r="G1466" i="5"/>
  <c r="G1462" i="5"/>
  <c r="G1454" i="5"/>
  <c r="G1450" i="5"/>
  <c r="G1446" i="5"/>
  <c r="G1438" i="5"/>
  <c r="G1434" i="5"/>
  <c r="G1430" i="5"/>
  <c r="G1422" i="5"/>
  <c r="G1414" i="5"/>
  <c r="G1406" i="5"/>
  <c r="G1402" i="5"/>
  <c r="G1398" i="5"/>
  <c r="G1390" i="5"/>
  <c r="G1386" i="5"/>
  <c r="G1382" i="5"/>
  <c r="G1374" i="5"/>
  <c r="G1370" i="5"/>
  <c r="G1366" i="5"/>
  <c r="G1358" i="5"/>
  <c r="G1354" i="5"/>
  <c r="G1350" i="5"/>
  <c r="G1346" i="5"/>
  <c r="G1342" i="5"/>
  <c r="G1338" i="5"/>
  <c r="G1334" i="5"/>
  <c r="G1330" i="5"/>
  <c r="G1326" i="5"/>
  <c r="G1322" i="5"/>
  <c r="G1318" i="5"/>
  <c r="G1314" i="5"/>
  <c r="G1310" i="5"/>
  <c r="G1306" i="5"/>
  <c r="G1302" i="5"/>
  <c r="G1298" i="5"/>
  <c r="G1294" i="5"/>
  <c r="G1290" i="5"/>
  <c r="G1286" i="5"/>
  <c r="G1282" i="5"/>
  <c r="G1278" i="5"/>
  <c r="G1274" i="5"/>
  <c r="G1270" i="5"/>
  <c r="G1266" i="5"/>
  <c r="G1262" i="5"/>
  <c r="G1258" i="5"/>
  <c r="G1254" i="5"/>
  <c r="G1250" i="5"/>
  <c r="G1246" i="5"/>
  <c r="G1242" i="5"/>
  <c r="G1238" i="5"/>
  <c r="G1234" i="5"/>
  <c r="G1230" i="5"/>
  <c r="G1226" i="5"/>
  <c r="G1222" i="5"/>
  <c r="G1218" i="5"/>
  <c r="G1214" i="5"/>
  <c r="G1210" i="5"/>
  <c r="G1206" i="5"/>
  <c r="G1202" i="5"/>
  <c r="G1198" i="5"/>
  <c r="G1194" i="5"/>
  <c r="G1190" i="5"/>
  <c r="G1186" i="5"/>
  <c r="G1182" i="5"/>
  <c r="G1178" i="5"/>
  <c r="G1174" i="5"/>
  <c r="G1170" i="5"/>
  <c r="G1166" i="5"/>
  <c r="G1162" i="5"/>
  <c r="G1158" i="5"/>
  <c r="G1154" i="5"/>
  <c r="G1150" i="5"/>
  <c r="G1146" i="5"/>
  <c r="G1142" i="5"/>
  <c r="G1138" i="5"/>
  <c r="G1134" i="5"/>
  <c r="G1130" i="5"/>
  <c r="G1126" i="5"/>
  <c r="G1122" i="5"/>
  <c r="G1118" i="5"/>
  <c r="G1114" i="5"/>
  <c r="G1110" i="5"/>
  <c r="G1106" i="5"/>
  <c r="G1102" i="5"/>
  <c r="G1098" i="5"/>
  <c r="G1094" i="5"/>
  <c r="G1090" i="5"/>
  <c r="G1086" i="5"/>
  <c r="G1082" i="5"/>
  <c r="G1078" i="5"/>
  <c r="G1074" i="5"/>
  <c r="G1070" i="5"/>
  <c r="G1066" i="5"/>
  <c r="G1062" i="5"/>
  <c r="G1058" i="5"/>
  <c r="G1054" i="5"/>
  <c r="G1050" i="5"/>
  <c r="G1046" i="5"/>
  <c r="G1042" i="5"/>
  <c r="G1038" i="5"/>
  <c r="G1034" i="5"/>
  <c r="G1030" i="5"/>
  <c r="G1026" i="5"/>
  <c r="G1022" i="5"/>
  <c r="G1018" i="5"/>
  <c r="G1014" i="5"/>
  <c r="G1010" i="5"/>
  <c r="G1006" i="5"/>
  <c r="G1002" i="5"/>
  <c r="G998" i="5"/>
  <c r="G994" i="5"/>
  <c r="G990" i="5"/>
  <c r="G986" i="5"/>
  <c r="G982" i="5"/>
  <c r="G978" i="5"/>
  <c r="G974" i="5"/>
  <c r="G970" i="5"/>
  <c r="G966" i="5"/>
  <c r="G962" i="5"/>
  <c r="G958" i="5"/>
  <c r="G954" i="5"/>
  <c r="G950" i="5"/>
  <c r="G946" i="5"/>
  <c r="G942" i="5"/>
  <c r="G938" i="5"/>
  <c r="G934" i="5"/>
  <c r="G930" i="5"/>
  <c r="G926" i="5"/>
  <c r="G922" i="5"/>
  <c r="G918" i="5"/>
  <c r="G914" i="5"/>
  <c r="G910" i="5"/>
  <c r="G906" i="5"/>
  <c r="G902" i="5"/>
  <c r="G898" i="5"/>
  <c r="G894" i="5"/>
  <c r="G890" i="5"/>
  <c r="G886" i="5"/>
  <c r="G882" i="5"/>
  <c r="G878" i="5"/>
  <c r="G874" i="5"/>
  <c r="G870" i="5"/>
  <c r="G866" i="5"/>
  <c r="G862" i="5"/>
  <c r="G858" i="5"/>
  <c r="G854" i="5"/>
  <c r="G850" i="5"/>
  <c r="G846" i="5"/>
  <c r="G842" i="5"/>
  <c r="G838" i="5"/>
  <c r="G834" i="5"/>
  <c r="G830" i="5"/>
  <c r="G826" i="5"/>
  <c r="G822" i="5"/>
  <c r="G818" i="5"/>
  <c r="G814" i="5"/>
  <c r="G810" i="5"/>
  <c r="G806" i="5"/>
  <c r="G802" i="5"/>
  <c r="G798" i="5"/>
  <c r="G794" i="5"/>
  <c r="G790" i="5"/>
  <c r="G786" i="5"/>
  <c r="G782" i="5"/>
  <c r="G778" i="5"/>
  <c r="G774" i="5"/>
  <c r="G770" i="5"/>
  <c r="G766" i="5"/>
  <c r="G762" i="5"/>
  <c r="G758" i="5"/>
  <c r="G754" i="5"/>
  <c r="G750" i="5"/>
  <c r="G746" i="5"/>
  <c r="G742" i="5"/>
  <c r="G738" i="5"/>
  <c r="G734" i="5"/>
  <c r="G730" i="5"/>
  <c r="G726" i="5"/>
  <c r="G722" i="5"/>
  <c r="G718" i="5"/>
  <c r="G714" i="5"/>
  <c r="G710" i="5"/>
  <c r="G706" i="5"/>
  <c r="G702" i="5"/>
  <c r="G698" i="5"/>
  <c r="G694" i="5"/>
  <c r="G690" i="5"/>
  <c r="G686" i="5"/>
  <c r="G682" i="5"/>
  <c r="G678" i="5"/>
  <c r="G674" i="5"/>
  <c r="G670" i="5"/>
  <c r="G666" i="5"/>
  <c r="G662" i="5"/>
  <c r="G658" i="5"/>
  <c r="G654" i="5"/>
  <c r="G650" i="5"/>
  <c r="G646" i="5"/>
  <c r="G642" i="5"/>
  <c r="G638" i="5"/>
  <c r="G634" i="5"/>
  <c r="G630" i="5"/>
  <c r="G626" i="5"/>
  <c r="G622" i="5"/>
  <c r="G618" i="5"/>
  <c r="G614" i="5"/>
  <c r="G610" i="5"/>
  <c r="G606" i="5"/>
  <c r="G602" i="5"/>
  <c r="G598" i="5"/>
  <c r="G594" i="5"/>
  <c r="G590" i="5"/>
  <c r="G586" i="5"/>
  <c r="G582" i="5"/>
  <c r="G578" i="5"/>
  <c r="G574" i="5"/>
  <c r="G570" i="5"/>
  <c r="G566" i="5"/>
  <c r="G562" i="5"/>
  <c r="G558" i="5"/>
  <c r="G554" i="5"/>
  <c r="G550" i="5"/>
  <c r="G546" i="5"/>
  <c r="G542" i="5"/>
  <c r="G538" i="5"/>
  <c r="G534" i="5"/>
  <c r="G530" i="5"/>
  <c r="G526" i="5"/>
  <c r="G522" i="5"/>
  <c r="G518" i="5"/>
  <c r="G514" i="5"/>
  <c r="G510" i="5"/>
  <c r="G506" i="5"/>
  <c r="G502" i="5"/>
  <c r="G498" i="5"/>
  <c r="G494" i="5"/>
  <c r="G490" i="5"/>
  <c r="G486" i="5"/>
  <c r="G482" i="5"/>
  <c r="G478" i="5"/>
  <c r="G474" i="5"/>
  <c r="G470" i="5"/>
  <c r="G466" i="5"/>
  <c r="G462" i="5"/>
  <c r="G458" i="5"/>
  <c r="G454" i="5"/>
  <c r="G450" i="5"/>
  <c r="G446" i="5"/>
  <c r="G442" i="5"/>
  <c r="G438" i="5"/>
  <c r="G434" i="5"/>
  <c r="G430" i="5"/>
  <c r="G426" i="5"/>
  <c r="G422" i="5"/>
  <c r="G418" i="5"/>
  <c r="G414" i="5"/>
  <c r="G410" i="5"/>
  <c r="G406" i="5"/>
  <c r="G402" i="5"/>
  <c r="G398" i="5"/>
  <c r="G394" i="5"/>
  <c r="G390" i="5"/>
  <c r="G386" i="5"/>
  <c r="G382" i="5"/>
  <c r="G378" i="5"/>
  <c r="G374" i="5"/>
  <c r="G370" i="5"/>
  <c r="G366" i="5"/>
  <c r="G362" i="5"/>
  <c r="G358" i="5"/>
  <c r="G354" i="5"/>
  <c r="G350" i="5"/>
  <c r="G346" i="5"/>
  <c r="G342" i="5"/>
  <c r="G338" i="5"/>
  <c r="G334" i="5"/>
  <c r="G330" i="5"/>
  <c r="G326" i="5"/>
  <c r="G322" i="5"/>
  <c r="G318" i="5"/>
  <c r="G314" i="5"/>
  <c r="G310" i="5"/>
  <c r="G306" i="5"/>
  <c r="G302" i="5"/>
  <c r="G298" i="5"/>
  <c r="G294" i="5"/>
  <c r="G290" i="5"/>
  <c r="G286" i="5"/>
  <c r="G282" i="5"/>
  <c r="G278" i="5"/>
  <c r="G274" i="5"/>
  <c r="G270" i="5"/>
  <c r="G266" i="5"/>
  <c r="G262" i="5"/>
  <c r="G258" i="5"/>
  <c r="G254" i="5"/>
  <c r="G250" i="5"/>
  <c r="G246" i="5"/>
  <c r="G242" i="5"/>
  <c r="G238" i="5"/>
  <c r="G234" i="5"/>
  <c r="G230" i="5"/>
  <c r="G226" i="5"/>
  <c r="G222" i="5"/>
  <c r="G218" i="5"/>
  <c r="G214" i="5"/>
  <c r="G210" i="5"/>
  <c r="G206" i="5"/>
  <c r="G202" i="5"/>
  <c r="G198" i="5"/>
  <c r="G194" i="5"/>
  <c r="G190" i="5"/>
  <c r="G186" i="5"/>
  <c r="G182" i="5"/>
  <c r="G178" i="5"/>
  <c r="G174" i="5"/>
  <c r="G170" i="5"/>
  <c r="G166" i="5"/>
  <c r="G162" i="5"/>
  <c r="G158" i="5"/>
  <c r="G154" i="5"/>
  <c r="G150" i="5"/>
  <c r="G146" i="5"/>
  <c r="G142" i="5"/>
  <c r="G138" i="5"/>
  <c r="G134" i="5"/>
  <c r="G130" i="5"/>
  <c r="G126" i="5"/>
  <c r="G122" i="5"/>
  <c r="G118" i="5"/>
  <c r="G114" i="5"/>
  <c r="G110" i="5"/>
  <c r="G106" i="5"/>
  <c r="G102" i="5"/>
  <c r="G98" i="5"/>
  <c r="G94" i="5"/>
  <c r="G90" i="5"/>
  <c r="G86" i="5"/>
  <c r="G82" i="5"/>
  <c r="G78" i="5"/>
  <c r="G74" i="5"/>
  <c r="G70" i="5"/>
  <c r="G66" i="5"/>
  <c r="G62" i="5"/>
  <c r="G58" i="5"/>
  <c r="G54" i="5"/>
  <c r="G50" i="5"/>
  <c r="G46" i="5"/>
  <c r="G42" i="5"/>
  <c r="G38" i="5"/>
  <c r="G34" i="5"/>
  <c r="G30" i="5"/>
  <c r="G26" i="5"/>
  <c r="G22" i="5"/>
  <c r="G18" i="5"/>
  <c r="G14" i="5"/>
  <c r="G10" i="5"/>
  <c r="G6" i="5"/>
  <c r="G1856" i="5"/>
  <c r="G1844" i="5"/>
  <c r="G1824" i="5"/>
  <c r="G1812" i="5"/>
  <c r="G1796" i="5"/>
  <c r="G1776" i="5"/>
  <c r="G1764" i="5"/>
  <c r="G1744" i="5"/>
  <c r="G1732" i="5"/>
  <c r="G1716" i="5"/>
  <c r="G1696" i="5"/>
  <c r="G1684" i="5"/>
  <c r="G1664" i="5"/>
  <c r="G1652" i="5"/>
  <c r="G1636" i="5"/>
  <c r="G1616" i="5"/>
  <c r="G1600" i="5"/>
  <c r="G1588" i="5"/>
  <c r="G1576" i="5"/>
  <c r="G1552" i="5"/>
  <c r="G1540" i="5"/>
  <c r="G1520" i="5"/>
  <c r="G1508" i="5"/>
  <c r="G1488" i="5"/>
  <c r="G1476" i="5"/>
  <c r="G1456" i="5"/>
  <c r="G1444" i="5"/>
  <c r="G1436" i="5"/>
  <c r="G1420" i="5"/>
  <c r="G1416" i="5"/>
  <c r="G1412" i="5"/>
  <c r="G1408" i="5"/>
  <c r="G1404" i="5"/>
  <c r="G1400" i="5"/>
  <c r="G1396" i="5"/>
  <c r="G1392" i="5"/>
  <c r="G1388" i="5"/>
  <c r="G1384" i="5"/>
  <c r="G1380" i="5"/>
  <c r="G1376" i="5"/>
  <c r="G1372" i="5"/>
  <c r="G1368" i="5"/>
  <c r="G1364" i="5"/>
  <c r="G1348" i="5"/>
  <c r="G1344" i="5"/>
  <c r="G1340" i="5"/>
  <c r="G1336" i="5"/>
  <c r="G1332" i="5"/>
  <c r="G1328" i="5"/>
  <c r="G1324" i="5"/>
  <c r="G1320" i="5"/>
  <c r="G1316" i="5"/>
  <c r="G1312" i="5"/>
  <c r="G1308" i="5"/>
  <c r="G1304" i="5"/>
  <c r="G1300" i="5"/>
  <c r="G1296" i="5"/>
  <c r="G1292" i="5"/>
  <c r="G1288" i="5"/>
  <c r="G1284" i="5"/>
  <c r="G1280" i="5"/>
  <c r="G1276" i="5"/>
  <c r="G1272" i="5"/>
  <c r="G1268" i="5"/>
  <c r="G1264" i="5"/>
  <c r="G1260" i="5"/>
  <c r="G1256" i="5"/>
  <c r="G1252" i="5"/>
  <c r="G1248" i="5"/>
  <c r="G1244" i="5"/>
  <c r="G1240" i="5"/>
  <c r="G1236" i="5"/>
  <c r="G1232" i="5"/>
  <c r="G1228" i="5"/>
  <c r="G1224" i="5"/>
  <c r="G1220" i="5"/>
  <c r="G1216" i="5"/>
  <c r="G1212" i="5"/>
  <c r="G1208" i="5"/>
  <c r="G1204" i="5"/>
  <c r="G1200" i="5"/>
  <c r="G1196" i="5"/>
  <c r="G1192" i="5"/>
  <c r="G1188" i="5"/>
  <c r="G1184" i="5"/>
  <c r="G1180" i="5"/>
  <c r="G1176" i="5"/>
  <c r="G1172" i="5"/>
  <c r="G1168" i="5"/>
  <c r="G1164" i="5"/>
  <c r="G1160" i="5"/>
  <c r="G1156" i="5"/>
  <c r="G1152" i="5"/>
  <c r="G1148" i="5"/>
  <c r="G1144" i="5"/>
  <c r="G1140" i="5"/>
  <c r="G1136" i="5"/>
  <c r="G1132" i="5"/>
  <c r="G1128" i="5"/>
  <c r="G1124" i="5"/>
  <c r="G1120" i="5"/>
  <c r="G1116" i="5"/>
  <c r="G1112" i="5"/>
  <c r="G1108" i="5"/>
  <c r="G1104" i="5"/>
  <c r="G1100" i="5"/>
  <c r="G1096" i="5"/>
  <c r="G1092" i="5"/>
  <c r="G1088" i="5"/>
  <c r="G1084" i="5"/>
  <c r="G1080" i="5"/>
  <c r="G1076" i="5"/>
  <c r="G1072" i="5"/>
  <c r="G1068" i="5"/>
  <c r="G1064" i="5"/>
  <c r="G1060" i="5"/>
  <c r="G1056" i="5"/>
  <c r="G1052" i="5"/>
  <c r="G1048" i="5"/>
  <c r="G1044" i="5"/>
  <c r="G1040" i="5"/>
  <c r="G1036" i="5"/>
  <c r="G1032" i="5"/>
  <c r="G1028" i="5"/>
  <c r="G1024" i="5"/>
  <c r="G1020" i="5"/>
  <c r="G1016" i="5"/>
  <c r="G1012" i="5"/>
  <c r="G1008" i="5"/>
  <c r="G1004" i="5"/>
  <c r="G1000" i="5"/>
  <c r="G996" i="5"/>
  <c r="G992" i="5"/>
  <c r="G988" i="5"/>
  <c r="G984" i="5"/>
  <c r="G980" i="5"/>
  <c r="G976" i="5"/>
  <c r="G972" i="5"/>
  <c r="G968" i="5"/>
  <c r="G964" i="5"/>
  <c r="G960" i="5"/>
  <c r="G956" i="5"/>
  <c r="G952" i="5"/>
  <c r="G948" i="5"/>
  <c r="G944" i="5"/>
  <c r="G940" i="5"/>
  <c r="G936" i="5"/>
  <c r="G932" i="5"/>
  <c r="G928" i="5"/>
  <c r="G924" i="5"/>
  <c r="G920" i="5"/>
  <c r="G916" i="5"/>
  <c r="G912" i="5"/>
  <c r="G908" i="5"/>
  <c r="G904" i="5"/>
  <c r="G900" i="5"/>
  <c r="G896" i="5"/>
  <c r="G892" i="5"/>
  <c r="G888" i="5"/>
  <c r="G884" i="5"/>
  <c r="G880" i="5"/>
  <c r="G876" i="5"/>
  <c r="G872" i="5"/>
  <c r="G868" i="5"/>
  <c r="G864" i="5"/>
  <c r="G860" i="5"/>
  <c r="G856" i="5"/>
  <c r="G852" i="5"/>
  <c r="G848" i="5"/>
  <c r="G844" i="5"/>
  <c r="G840" i="5"/>
  <c r="G836" i="5"/>
  <c r="G832" i="5"/>
  <c r="G828" i="5"/>
  <c r="G824" i="5"/>
  <c r="G820" i="5"/>
  <c r="G816" i="5"/>
  <c r="G812" i="5"/>
  <c r="G808" i="5"/>
  <c r="G804" i="5"/>
  <c r="G800" i="5"/>
  <c r="G796" i="5"/>
  <c r="G792" i="5"/>
  <c r="G788" i="5"/>
  <c r="G784" i="5"/>
  <c r="G780" i="5"/>
  <c r="G776" i="5"/>
  <c r="G772" i="5"/>
  <c r="G768" i="5"/>
  <c r="G764" i="5"/>
  <c r="G760" i="5"/>
  <c r="G756" i="5"/>
  <c r="G752" i="5"/>
  <c r="G748" i="5"/>
  <c r="G744" i="5"/>
  <c r="G740" i="5"/>
  <c r="G736" i="5"/>
  <c r="G732" i="5"/>
  <c r="G728" i="5"/>
  <c r="G724" i="5"/>
  <c r="G720" i="5"/>
  <c r="G716" i="5"/>
  <c r="G712" i="5"/>
  <c r="G708" i="5"/>
  <c r="G704" i="5"/>
  <c r="G700" i="5"/>
  <c r="G696" i="5"/>
  <c r="G692" i="5"/>
  <c r="G688" i="5"/>
  <c r="G684" i="5"/>
  <c r="G680" i="5"/>
  <c r="G676" i="5"/>
  <c r="G672" i="5"/>
  <c r="G668" i="5"/>
  <c r="G664" i="5"/>
  <c r="G660" i="5"/>
  <c r="G656" i="5"/>
  <c r="G652" i="5"/>
  <c r="G648" i="5"/>
  <c r="G644" i="5"/>
  <c r="G640" i="5"/>
  <c r="G636" i="5"/>
  <c r="G632" i="5"/>
  <c r="G628" i="5"/>
  <c r="G624" i="5"/>
  <c r="G620" i="5"/>
  <c r="G616" i="5"/>
  <c r="G612" i="5"/>
  <c r="G608" i="5"/>
  <c r="G604" i="5"/>
  <c r="G600" i="5"/>
  <c r="G596" i="5"/>
  <c r="G592" i="5"/>
  <c r="G588" i="5"/>
  <c r="G584" i="5"/>
  <c r="G580" i="5"/>
  <c r="G576" i="5"/>
  <c r="G572" i="5"/>
  <c r="G568" i="5"/>
  <c r="G564" i="5"/>
  <c r="G560" i="5"/>
  <c r="G556" i="5"/>
  <c r="G552" i="5"/>
  <c r="G548" i="5"/>
  <c r="G544" i="5"/>
  <c r="G540" i="5"/>
  <c r="G536" i="5"/>
  <c r="G532" i="5"/>
  <c r="G528" i="5"/>
  <c r="G524" i="5"/>
  <c r="G520" i="5"/>
  <c r="G516" i="5"/>
  <c r="G512" i="5"/>
  <c r="G508" i="5"/>
  <c r="G504" i="5"/>
  <c r="G500" i="5"/>
  <c r="G496" i="5"/>
  <c r="G492" i="5"/>
  <c r="G488" i="5"/>
  <c r="G484" i="5"/>
  <c r="G480" i="5"/>
  <c r="G476" i="5"/>
  <c r="G472" i="5"/>
  <c r="G468" i="5"/>
  <c r="G464" i="5"/>
  <c r="G460" i="5"/>
  <c r="G456" i="5"/>
  <c r="G452" i="5"/>
  <c r="G448" i="5"/>
  <c r="G444" i="5"/>
  <c r="G440" i="5"/>
  <c r="G436" i="5"/>
  <c r="G432" i="5"/>
  <c r="G428" i="5"/>
  <c r="G424" i="5"/>
  <c r="G420" i="5"/>
  <c r="G416" i="5"/>
  <c r="G412" i="5"/>
  <c r="G408" i="5"/>
  <c r="G404" i="5"/>
  <c r="G400" i="5"/>
  <c r="G396" i="5"/>
  <c r="G392" i="5"/>
  <c r="G388" i="5"/>
  <c r="G384" i="5"/>
  <c r="G380" i="5"/>
  <c r="G376" i="5"/>
  <c r="G372" i="5"/>
  <c r="G368" i="5"/>
  <c r="G364" i="5"/>
  <c r="G360" i="5"/>
  <c r="G356" i="5"/>
  <c r="G352" i="5"/>
  <c r="G348" i="5"/>
  <c r="G344" i="5"/>
  <c r="G340" i="5"/>
  <c r="G336" i="5"/>
  <c r="G332" i="5"/>
  <c r="G328" i="5"/>
  <c r="G324" i="5"/>
  <c r="G320" i="5"/>
  <c r="G316" i="5"/>
  <c r="G312" i="5"/>
  <c r="G308" i="5"/>
  <c r="G304" i="5"/>
  <c r="G300" i="5"/>
  <c r="G296" i="5"/>
  <c r="G292" i="5"/>
  <c r="G288" i="5"/>
  <c r="G284" i="5"/>
  <c r="G280" i="5"/>
  <c r="G276" i="5"/>
  <c r="G272" i="5"/>
  <c r="G268" i="5"/>
  <c r="G264" i="5"/>
  <c r="G260" i="5"/>
  <c r="G256" i="5"/>
  <c r="G252" i="5"/>
  <c r="G248" i="5"/>
  <c r="G244" i="5"/>
  <c r="G240" i="5"/>
  <c r="G236" i="5"/>
  <c r="G232" i="5"/>
  <c r="G228" i="5"/>
  <c r="G224" i="5"/>
  <c r="G220" i="5"/>
  <c r="G216" i="5"/>
  <c r="G212" i="5"/>
  <c r="G208" i="5"/>
  <c r="G204" i="5"/>
  <c r="G200" i="5"/>
  <c r="G196" i="5"/>
  <c r="G192" i="5"/>
  <c r="G188" i="5"/>
  <c r="G184" i="5"/>
  <c r="G180" i="5"/>
  <c r="G176" i="5"/>
  <c r="G172" i="5"/>
  <c r="G168" i="5"/>
  <c r="G164" i="5"/>
  <c r="G160" i="5"/>
  <c r="G156" i="5"/>
  <c r="G152" i="5"/>
  <c r="G148" i="5"/>
  <c r="G144" i="5"/>
  <c r="G140" i="5"/>
  <c r="G136" i="5"/>
  <c r="G132" i="5"/>
  <c r="G128" i="5"/>
  <c r="G124" i="5"/>
  <c r="G120" i="5"/>
  <c r="G116" i="5"/>
  <c r="G112" i="5"/>
  <c r="G108" i="5"/>
  <c r="G104" i="5"/>
  <c r="G100" i="5"/>
  <c r="G96" i="5"/>
  <c r="G92" i="5"/>
  <c r="G88" i="5"/>
  <c r="G84" i="5"/>
  <c r="G80" i="5"/>
  <c r="G76" i="5"/>
  <c r="G72" i="5"/>
  <c r="G68" i="5"/>
  <c r="G64" i="5"/>
  <c r="G60" i="5"/>
  <c r="G56" i="5"/>
  <c r="G52" i="5"/>
  <c r="G48" i="5"/>
  <c r="G44" i="5"/>
  <c r="G40" i="5"/>
  <c r="G36" i="5"/>
  <c r="G32" i="5"/>
  <c r="G28" i="5"/>
  <c r="G24" i="5"/>
  <c r="G20" i="5"/>
  <c r="G16" i="5"/>
  <c r="G12" i="5"/>
  <c r="G8" i="5"/>
  <c r="G4" i="5"/>
  <c r="G2489" i="5"/>
  <c r="G2473" i="5"/>
  <c r="G2457" i="5"/>
  <c r="G2441" i="5"/>
  <c r="G2425" i="5"/>
  <c r="G2409" i="5"/>
  <c r="G2393" i="5"/>
  <c r="G2377" i="5"/>
  <c r="G2361" i="5"/>
  <c r="G2345" i="5"/>
  <c r="G2329" i="5"/>
  <c r="G2313" i="5"/>
  <c r="G2297" i="5"/>
  <c r="G2281" i="5"/>
  <c r="G2265" i="5"/>
  <c r="G2249" i="5"/>
  <c r="G2233" i="5"/>
  <c r="G2217" i="5"/>
  <c r="G2201" i="5"/>
  <c r="G2185" i="5"/>
  <c r="G2169" i="5"/>
  <c r="G2153" i="5"/>
  <c r="G2137" i="5"/>
  <c r="G2121" i="5"/>
  <c r="G2105" i="5"/>
  <c r="G2089" i="5"/>
  <c r="G2073" i="5"/>
  <c r="G2057" i="5"/>
  <c r="G2041" i="5"/>
  <c r="G2025" i="5"/>
  <c r="G2009" i="5"/>
  <c r="G1993" i="5"/>
  <c r="G1977" i="5"/>
  <c r="G1961" i="5"/>
  <c r="G1945" i="5"/>
  <c r="G1929" i="5"/>
  <c r="G1913" i="5"/>
  <c r="G1897" i="5"/>
  <c r="G1881" i="5"/>
  <c r="G1865" i="5"/>
  <c r="G1849" i="5"/>
  <c r="G1833" i="5"/>
  <c r="G1817" i="5"/>
  <c r="G1801" i="5"/>
  <c r="G1785" i="5"/>
  <c r="G1769" i="5"/>
  <c r="G1753" i="5"/>
  <c r="G1737" i="5"/>
  <c r="G1721" i="5"/>
  <c r="G1705" i="5"/>
  <c r="G1689" i="5"/>
  <c r="G1673" i="5"/>
  <c r="G1657" i="5"/>
  <c r="G1641" i="5"/>
  <c r="G1625" i="5"/>
  <c r="G1609" i="5"/>
  <c r="G1593" i="5"/>
  <c r="G1577" i="5"/>
  <c r="G1561" i="5"/>
  <c r="G1545" i="5"/>
  <c r="G1529" i="5"/>
  <c r="G1513" i="5"/>
  <c r="G1497" i="5"/>
  <c r="G1481" i="5"/>
  <c r="G1465" i="5"/>
  <c r="G1449" i="5"/>
  <c r="G1433" i="5"/>
  <c r="G1417" i="5"/>
  <c r="G1401" i="5"/>
  <c r="G1385" i="5"/>
  <c r="G1369" i="5"/>
  <c r="G1353" i="5"/>
  <c r="G1337" i="5"/>
  <c r="G1321" i="5"/>
  <c r="G1305" i="5"/>
  <c r="G1289" i="5"/>
  <c r="G1273" i="5"/>
  <c r="G1257" i="5"/>
  <c r="G1241" i="5"/>
  <c r="G1225" i="5"/>
  <c r="G1209" i="5"/>
  <c r="G1193" i="5"/>
  <c r="G1177" i="5"/>
  <c r="G1161" i="5"/>
  <c r="G1145" i="5"/>
  <c r="G1129" i="5"/>
  <c r="G1113" i="5"/>
  <c r="G1097" i="5"/>
  <c r="G1081" i="5"/>
  <c r="G1065" i="5"/>
  <c r="G1049" i="5"/>
  <c r="G1033" i="5"/>
  <c r="G1017" i="5"/>
  <c r="G1001" i="5"/>
  <c r="G985" i="5"/>
  <c r="G969" i="5"/>
  <c r="G953" i="5"/>
  <c r="G937" i="5"/>
  <c r="G921" i="5"/>
  <c r="G905" i="5"/>
  <c r="G889" i="5"/>
  <c r="G873" i="5"/>
  <c r="G857" i="5"/>
  <c r="G841" i="5"/>
  <c r="G825" i="5"/>
  <c r="G809" i="5"/>
  <c r="G793" i="5"/>
  <c r="G777" i="5"/>
  <c r="G761" i="5"/>
  <c r="G745" i="5"/>
  <c r="G729" i="5"/>
  <c r="G713" i="5"/>
  <c r="G697" i="5"/>
  <c r="G681" i="5"/>
  <c r="G665" i="5"/>
  <c r="G649" i="5"/>
  <c r="G633" i="5"/>
  <c r="G617" i="5"/>
  <c r="G601" i="5"/>
  <c r="G585" i="5"/>
  <c r="G569" i="5"/>
  <c r="G553" i="5"/>
  <c r="G537" i="5"/>
  <c r="G521" i="5"/>
  <c r="G505" i="5"/>
  <c r="G489" i="5"/>
  <c r="G473" i="5"/>
  <c r="G457" i="5"/>
  <c r="G441" i="5"/>
  <c r="G425" i="5"/>
  <c r="G409" i="5"/>
  <c r="G393" i="5"/>
  <c r="G377" i="5"/>
  <c r="G361" i="5"/>
  <c r="G345" i="5"/>
  <c r="G329" i="5"/>
  <c r="G313" i="5"/>
  <c r="G297" i="5"/>
  <c r="G281" i="5"/>
  <c r="G265" i="5"/>
  <c r="G249" i="5"/>
  <c r="G233" i="5"/>
  <c r="G217" i="5"/>
  <c r="G201" i="5"/>
  <c r="G185" i="5"/>
  <c r="G169" i="5"/>
  <c r="G153" i="5"/>
  <c r="G137" i="5"/>
  <c r="G121" i="5"/>
  <c r="G105" i="5"/>
  <c r="G89" i="5"/>
  <c r="G73" i="5"/>
  <c r="G57" i="5"/>
  <c r="G41" i="5"/>
  <c r="G25" i="5"/>
  <c r="G9" i="5"/>
  <c r="T3535" i="3"/>
  <c r="V3535" i="3" s="1"/>
  <c r="T3531" i="3"/>
  <c r="V3531" i="3" s="1"/>
  <c r="T3527" i="3"/>
  <c r="V3527" i="3" s="1"/>
  <c r="T3523" i="3"/>
  <c r="V3523" i="3" s="1"/>
  <c r="T3519" i="3"/>
  <c r="V3519" i="3" s="1"/>
  <c r="T3515" i="3"/>
  <c r="V3515" i="3" s="1"/>
  <c r="T3511" i="5"/>
  <c r="U3511" i="5" s="1"/>
  <c r="T3511" i="3"/>
  <c r="V3511" i="3" s="1"/>
  <c r="T3507" i="5"/>
  <c r="U3507" i="5" s="1"/>
  <c r="T3507" i="3"/>
  <c r="V3507" i="3" s="1"/>
  <c r="T3503" i="5"/>
  <c r="U3503" i="5" s="1"/>
  <c r="T3503" i="3"/>
  <c r="V3503" i="3" s="1"/>
  <c r="T3499" i="5"/>
  <c r="U3499" i="5" s="1"/>
  <c r="T3499" i="3"/>
  <c r="V3499" i="3" s="1"/>
  <c r="T3495" i="5"/>
  <c r="U3495" i="5" s="1"/>
  <c r="T3495" i="3"/>
  <c r="V3495" i="3" s="1"/>
  <c r="T3491" i="5"/>
  <c r="U3491" i="5" s="1"/>
  <c r="T3491" i="3"/>
  <c r="V3491" i="3" s="1"/>
  <c r="T3487" i="5"/>
  <c r="U3487" i="5" s="1"/>
  <c r="T3487" i="3"/>
  <c r="V3487" i="3" s="1"/>
  <c r="T3483" i="5"/>
  <c r="U3483" i="5" s="1"/>
  <c r="T3483" i="3"/>
  <c r="V3483" i="3" s="1"/>
  <c r="T3479" i="5"/>
  <c r="U3479" i="5" s="1"/>
  <c r="T3479" i="3"/>
  <c r="V3479" i="3" s="1"/>
  <c r="T3475" i="5"/>
  <c r="U3475" i="5" s="1"/>
  <c r="T3475" i="3"/>
  <c r="V3475" i="3" s="1"/>
  <c r="T3471" i="5"/>
  <c r="U3471" i="5" s="1"/>
  <c r="T3471" i="3"/>
  <c r="V3471" i="3" s="1"/>
  <c r="T3467" i="5"/>
  <c r="U3467" i="5" s="1"/>
  <c r="T3467" i="3"/>
  <c r="V3467" i="3" s="1"/>
  <c r="T3463" i="5"/>
  <c r="U3463" i="5" s="1"/>
  <c r="T3463" i="3"/>
  <c r="V3463" i="3" s="1"/>
  <c r="T3459" i="5"/>
  <c r="U3459" i="5" s="1"/>
  <c r="T3459" i="3"/>
  <c r="V3459" i="3" s="1"/>
  <c r="T3455" i="5"/>
  <c r="U3455" i="5" s="1"/>
  <c r="T3455" i="3"/>
  <c r="V3455" i="3" s="1"/>
  <c r="T3451" i="5"/>
  <c r="U3451" i="5" s="1"/>
  <c r="T3451" i="3"/>
  <c r="V3451" i="3" s="1"/>
  <c r="T3447" i="5"/>
  <c r="U3447" i="5" s="1"/>
  <c r="T3447" i="3"/>
  <c r="V3447" i="3" s="1"/>
  <c r="T3443" i="5"/>
  <c r="U3443" i="5" s="1"/>
  <c r="T3443" i="3"/>
  <c r="V3443" i="3" s="1"/>
  <c r="T3439" i="5"/>
  <c r="U3439" i="5" s="1"/>
  <c r="T3439" i="3"/>
  <c r="V3439" i="3" s="1"/>
  <c r="T3435" i="5"/>
  <c r="U3435" i="5" s="1"/>
  <c r="T3435" i="3"/>
  <c r="V3435" i="3" s="1"/>
  <c r="T3431" i="5"/>
  <c r="U3431" i="5" s="1"/>
  <c r="T3431" i="3"/>
  <c r="V3431" i="3" s="1"/>
  <c r="T3427" i="5"/>
  <c r="U3427" i="5" s="1"/>
  <c r="T3427" i="3"/>
  <c r="V3427" i="3" s="1"/>
  <c r="T3423" i="5"/>
  <c r="U3423" i="5" s="1"/>
  <c r="T3423" i="3"/>
  <c r="V3423" i="3" s="1"/>
  <c r="T3419" i="5"/>
  <c r="U3419" i="5" s="1"/>
  <c r="T3419" i="3"/>
  <c r="V3419" i="3" s="1"/>
  <c r="T3415" i="5"/>
  <c r="U3415" i="5" s="1"/>
  <c r="T3415" i="3"/>
  <c r="V3415" i="3" s="1"/>
  <c r="T3411" i="5"/>
  <c r="U3411" i="5" s="1"/>
  <c r="T3411" i="3"/>
  <c r="V3411" i="3" s="1"/>
  <c r="T3407" i="5"/>
  <c r="U3407" i="5" s="1"/>
  <c r="T3407" i="3"/>
  <c r="V3407" i="3" s="1"/>
  <c r="T3403" i="5"/>
  <c r="U3403" i="5" s="1"/>
  <c r="T3403" i="3"/>
  <c r="V3403" i="3" s="1"/>
  <c r="T3399" i="5"/>
  <c r="U3399" i="5" s="1"/>
  <c r="T3399" i="3"/>
  <c r="V3399" i="3" s="1"/>
  <c r="T3395" i="5"/>
  <c r="U3395" i="5" s="1"/>
  <c r="T3395" i="3"/>
  <c r="V3395" i="3" s="1"/>
  <c r="T3391" i="5"/>
  <c r="U3391" i="5" s="1"/>
  <c r="T3391" i="3"/>
  <c r="V3391" i="3" s="1"/>
  <c r="T3387" i="5"/>
  <c r="U3387" i="5" s="1"/>
  <c r="T3387" i="3"/>
  <c r="V3387" i="3" s="1"/>
  <c r="T3383" i="5"/>
  <c r="U3383" i="5" s="1"/>
  <c r="T3383" i="3"/>
  <c r="V3383" i="3" s="1"/>
  <c r="T3379" i="5"/>
  <c r="U3379" i="5" s="1"/>
  <c r="T3379" i="3"/>
  <c r="V3379" i="3" s="1"/>
  <c r="T3375" i="5"/>
  <c r="U3375" i="5" s="1"/>
  <c r="T3375" i="3"/>
  <c r="V3375" i="3" s="1"/>
  <c r="T3371" i="5"/>
  <c r="U3371" i="5" s="1"/>
  <c r="T3371" i="3"/>
  <c r="V3371" i="3" s="1"/>
  <c r="T3367" i="5"/>
  <c r="U3367" i="5" s="1"/>
  <c r="T3367" i="3"/>
  <c r="V3367" i="3" s="1"/>
  <c r="T3363" i="5"/>
  <c r="U3363" i="5" s="1"/>
  <c r="T3363" i="3"/>
  <c r="V3363" i="3" s="1"/>
  <c r="T3359" i="5"/>
  <c r="U3359" i="5" s="1"/>
  <c r="T3359" i="3"/>
  <c r="V3359" i="3" s="1"/>
  <c r="T3355" i="5"/>
  <c r="U3355" i="5" s="1"/>
  <c r="T3355" i="3"/>
  <c r="V3355" i="3" s="1"/>
  <c r="T3351" i="5"/>
  <c r="U3351" i="5" s="1"/>
  <c r="T3351" i="3"/>
  <c r="V3351" i="3" s="1"/>
  <c r="T3347" i="5"/>
  <c r="U3347" i="5" s="1"/>
  <c r="T3347" i="3"/>
  <c r="V3347" i="3" s="1"/>
  <c r="T3343" i="5"/>
  <c r="U3343" i="5" s="1"/>
  <c r="T3343" i="3"/>
  <c r="V3343" i="3" s="1"/>
  <c r="T3339" i="5"/>
  <c r="U3339" i="5" s="1"/>
  <c r="T3339" i="3"/>
  <c r="V3339" i="3" s="1"/>
  <c r="T3335" i="5"/>
  <c r="U3335" i="5" s="1"/>
  <c r="T3335" i="3"/>
  <c r="V3335" i="3" s="1"/>
  <c r="T3331" i="5"/>
  <c r="U3331" i="5" s="1"/>
  <c r="T3331" i="3"/>
  <c r="V3331" i="3" s="1"/>
  <c r="T3327" i="5"/>
  <c r="U3327" i="5" s="1"/>
  <c r="T3327" i="3"/>
  <c r="V3327" i="3" s="1"/>
  <c r="T3323" i="5"/>
  <c r="U3323" i="5" s="1"/>
  <c r="T3323" i="3"/>
  <c r="V3323" i="3" s="1"/>
  <c r="T3319" i="5"/>
  <c r="U3319" i="5" s="1"/>
  <c r="T3319" i="3"/>
  <c r="V3319" i="3" s="1"/>
  <c r="T3315" i="5"/>
  <c r="U3315" i="5" s="1"/>
  <c r="T3315" i="3"/>
  <c r="V3315" i="3" s="1"/>
  <c r="T3311" i="5"/>
  <c r="U3311" i="5" s="1"/>
  <c r="T3311" i="3"/>
  <c r="V3311" i="3" s="1"/>
  <c r="T3307" i="5"/>
  <c r="U3307" i="5" s="1"/>
  <c r="T3307" i="3"/>
  <c r="V3307" i="3" s="1"/>
  <c r="T3303" i="5"/>
  <c r="U3303" i="5" s="1"/>
  <c r="T3303" i="3"/>
  <c r="V3303" i="3" s="1"/>
  <c r="T3299" i="5"/>
  <c r="U3299" i="5" s="1"/>
  <c r="T3299" i="3"/>
  <c r="V3299" i="3" s="1"/>
  <c r="T3295" i="5"/>
  <c r="U3295" i="5" s="1"/>
  <c r="T3295" i="3"/>
  <c r="V3295" i="3" s="1"/>
  <c r="T3291" i="5"/>
  <c r="U3291" i="5" s="1"/>
  <c r="T3291" i="3"/>
  <c r="V3291" i="3" s="1"/>
  <c r="T3287" i="5"/>
  <c r="U3287" i="5" s="1"/>
  <c r="T3287" i="3"/>
  <c r="V3287" i="3" s="1"/>
  <c r="T3283" i="5"/>
  <c r="U3283" i="5" s="1"/>
  <c r="T3283" i="3"/>
  <c r="V3283" i="3" s="1"/>
  <c r="T3279" i="5"/>
  <c r="U3279" i="5" s="1"/>
  <c r="T3279" i="3"/>
  <c r="V3279" i="3" s="1"/>
  <c r="T3275" i="5"/>
  <c r="U3275" i="5" s="1"/>
  <c r="T3275" i="3"/>
  <c r="V3275" i="3" s="1"/>
  <c r="T3271" i="5"/>
  <c r="U3271" i="5" s="1"/>
  <c r="T3271" i="3"/>
  <c r="V3271" i="3" s="1"/>
  <c r="T3267" i="5"/>
  <c r="U3267" i="5" s="1"/>
  <c r="T3267" i="3"/>
  <c r="V3267" i="3" s="1"/>
  <c r="T3263" i="5"/>
  <c r="U3263" i="5" s="1"/>
  <c r="T3263" i="3"/>
  <c r="V3263" i="3" s="1"/>
  <c r="T3259" i="5"/>
  <c r="U3259" i="5" s="1"/>
  <c r="T3259" i="3"/>
  <c r="V3259" i="3" s="1"/>
  <c r="T3255" i="5"/>
  <c r="U3255" i="5" s="1"/>
  <c r="T3255" i="3"/>
  <c r="V3255" i="3" s="1"/>
  <c r="T3251" i="5"/>
  <c r="U3251" i="5" s="1"/>
  <c r="T3251" i="3"/>
  <c r="V3251" i="3" s="1"/>
  <c r="T3247" i="5"/>
  <c r="U3247" i="5" s="1"/>
  <c r="T3247" i="3"/>
  <c r="V3247" i="3" s="1"/>
  <c r="T3243" i="5"/>
  <c r="U3243" i="5" s="1"/>
  <c r="T3243" i="3"/>
  <c r="V3243" i="3" s="1"/>
  <c r="T3239" i="5"/>
  <c r="U3239" i="5" s="1"/>
  <c r="T3239" i="3"/>
  <c r="V3239" i="3" s="1"/>
  <c r="T3235" i="5"/>
  <c r="U3235" i="5" s="1"/>
  <c r="T3235" i="3"/>
  <c r="V3235" i="3" s="1"/>
  <c r="T3231" i="5"/>
  <c r="U3231" i="5" s="1"/>
  <c r="T3231" i="3"/>
  <c r="V3231" i="3" s="1"/>
  <c r="T3227" i="5"/>
  <c r="U3227" i="5" s="1"/>
  <c r="T3227" i="3"/>
  <c r="V3227" i="3" s="1"/>
  <c r="T3223" i="5"/>
  <c r="U3223" i="5" s="1"/>
  <c r="T3223" i="3"/>
  <c r="V3223" i="3" s="1"/>
  <c r="T3219" i="5"/>
  <c r="U3219" i="5" s="1"/>
  <c r="T3219" i="3"/>
  <c r="V3219" i="3" s="1"/>
  <c r="T3215" i="5"/>
  <c r="U3215" i="5" s="1"/>
  <c r="T3215" i="3"/>
  <c r="V3215" i="3" s="1"/>
  <c r="T3211" i="5"/>
  <c r="U3211" i="5" s="1"/>
  <c r="T3211" i="3"/>
  <c r="V3211" i="3" s="1"/>
  <c r="T3207" i="5"/>
  <c r="U3207" i="5" s="1"/>
  <c r="T3207" i="3"/>
  <c r="V3207" i="3" s="1"/>
  <c r="T3203" i="5"/>
  <c r="U3203" i="5" s="1"/>
  <c r="T3203" i="3"/>
  <c r="V3203" i="3" s="1"/>
  <c r="T3199" i="5"/>
  <c r="U3199" i="5" s="1"/>
  <c r="T3199" i="3"/>
  <c r="V3199" i="3" s="1"/>
  <c r="T3195" i="5"/>
  <c r="U3195" i="5" s="1"/>
  <c r="T3195" i="3"/>
  <c r="V3195" i="3" s="1"/>
  <c r="T3191" i="5"/>
  <c r="U3191" i="5" s="1"/>
  <c r="T3191" i="3"/>
  <c r="V3191" i="3" s="1"/>
  <c r="T3187" i="5"/>
  <c r="U3187" i="5" s="1"/>
  <c r="T3187" i="3"/>
  <c r="V3187" i="3" s="1"/>
  <c r="T3183" i="5"/>
  <c r="U3183" i="5" s="1"/>
  <c r="T3183" i="3"/>
  <c r="V3183" i="3" s="1"/>
  <c r="T3179" i="5"/>
  <c r="U3179" i="5" s="1"/>
  <c r="T3179" i="3"/>
  <c r="V3179" i="3" s="1"/>
  <c r="T3175" i="5"/>
  <c r="U3175" i="5" s="1"/>
  <c r="T3175" i="3"/>
  <c r="V3175" i="3" s="1"/>
  <c r="T3171" i="5"/>
  <c r="U3171" i="5" s="1"/>
  <c r="T3171" i="3"/>
  <c r="V3171" i="3" s="1"/>
  <c r="T3167" i="5"/>
  <c r="U3167" i="5" s="1"/>
  <c r="T3167" i="3"/>
  <c r="V3167" i="3" s="1"/>
  <c r="T3163" i="5"/>
  <c r="U3163" i="5" s="1"/>
  <c r="T3163" i="3"/>
  <c r="V3163" i="3" s="1"/>
  <c r="T3159" i="5"/>
  <c r="U3159" i="5" s="1"/>
  <c r="T3159" i="3"/>
  <c r="V3159" i="3" s="1"/>
  <c r="T3155" i="5"/>
  <c r="U3155" i="5" s="1"/>
  <c r="T3155" i="3"/>
  <c r="V3155" i="3" s="1"/>
  <c r="T3151" i="5"/>
  <c r="U3151" i="5" s="1"/>
  <c r="T3151" i="3"/>
  <c r="V3151" i="3" s="1"/>
  <c r="T3147" i="5"/>
  <c r="U3147" i="5" s="1"/>
  <c r="T3147" i="3"/>
  <c r="V3147" i="3" s="1"/>
  <c r="T3143" i="5"/>
  <c r="U3143" i="5" s="1"/>
  <c r="T3143" i="3"/>
  <c r="V3143" i="3" s="1"/>
  <c r="T3139" i="5"/>
  <c r="U3139" i="5" s="1"/>
  <c r="T3139" i="3"/>
  <c r="V3139" i="3" s="1"/>
  <c r="T3135" i="5"/>
  <c r="U3135" i="5" s="1"/>
  <c r="T3135" i="3"/>
  <c r="V3135" i="3" s="1"/>
  <c r="T3131" i="5"/>
  <c r="U3131" i="5" s="1"/>
  <c r="T3131" i="3"/>
  <c r="V3131" i="3" s="1"/>
  <c r="T3127" i="5"/>
  <c r="U3127" i="5" s="1"/>
  <c r="T3127" i="3"/>
  <c r="V3127" i="3" s="1"/>
  <c r="T3123" i="5"/>
  <c r="U3123" i="5" s="1"/>
  <c r="T3123" i="3"/>
  <c r="V3123" i="3" s="1"/>
  <c r="T3119" i="5"/>
  <c r="U3119" i="5" s="1"/>
  <c r="T3119" i="3"/>
  <c r="V3119" i="3" s="1"/>
  <c r="T3115" i="5"/>
  <c r="U3115" i="5" s="1"/>
  <c r="T3115" i="3"/>
  <c r="V3115" i="3" s="1"/>
  <c r="T3111" i="5"/>
  <c r="U3111" i="5" s="1"/>
  <c r="T3111" i="3"/>
  <c r="V3111" i="3" s="1"/>
  <c r="T3107" i="5"/>
  <c r="U3107" i="5" s="1"/>
  <c r="T3107" i="3"/>
  <c r="V3107" i="3" s="1"/>
  <c r="T3103" i="5"/>
  <c r="U3103" i="5" s="1"/>
  <c r="T3103" i="3"/>
  <c r="V3103" i="3" s="1"/>
  <c r="T3099" i="5"/>
  <c r="U3099" i="5" s="1"/>
  <c r="T3099" i="3"/>
  <c r="V3099" i="3" s="1"/>
  <c r="T3095" i="5"/>
  <c r="U3095" i="5" s="1"/>
  <c r="T3095" i="3"/>
  <c r="V3095" i="3" s="1"/>
  <c r="T3091" i="5"/>
  <c r="U3091" i="5" s="1"/>
  <c r="T3091" i="3"/>
  <c r="V3091" i="3" s="1"/>
  <c r="T3087" i="5"/>
  <c r="U3087" i="5" s="1"/>
  <c r="T3087" i="3"/>
  <c r="V3087" i="3" s="1"/>
  <c r="T3083" i="5"/>
  <c r="U3083" i="5" s="1"/>
  <c r="T3083" i="3"/>
  <c r="V3083" i="3" s="1"/>
  <c r="T3079" i="5"/>
  <c r="U3079" i="5" s="1"/>
  <c r="T3079" i="3"/>
  <c r="V3079" i="3" s="1"/>
  <c r="T3075" i="5"/>
  <c r="U3075" i="5" s="1"/>
  <c r="T3075" i="3"/>
  <c r="V3075" i="3" s="1"/>
  <c r="T3071" i="5"/>
  <c r="U3071" i="5" s="1"/>
  <c r="T3071" i="3"/>
  <c r="V3071" i="3" s="1"/>
  <c r="T3067" i="5"/>
  <c r="U3067" i="5" s="1"/>
  <c r="T3067" i="3"/>
  <c r="V3067" i="3" s="1"/>
  <c r="T3063" i="5"/>
  <c r="U3063" i="5" s="1"/>
  <c r="T3063" i="3"/>
  <c r="V3063" i="3" s="1"/>
  <c r="T3059" i="5"/>
  <c r="U3059" i="5" s="1"/>
  <c r="T3059" i="3"/>
  <c r="V3059" i="3" s="1"/>
  <c r="T3055" i="5"/>
  <c r="U3055" i="5" s="1"/>
  <c r="T3055" i="3"/>
  <c r="V3055" i="3" s="1"/>
  <c r="T3051" i="5"/>
  <c r="U3051" i="5" s="1"/>
  <c r="T3051" i="3"/>
  <c r="V3051" i="3" s="1"/>
  <c r="T3047" i="5"/>
  <c r="U3047" i="5" s="1"/>
  <c r="T3047" i="3"/>
  <c r="V3047" i="3" s="1"/>
  <c r="T3043" i="5"/>
  <c r="U3043" i="5" s="1"/>
  <c r="T3043" i="3"/>
  <c r="V3043" i="3" s="1"/>
  <c r="T3039" i="5"/>
  <c r="U3039" i="5" s="1"/>
  <c r="T3039" i="3"/>
  <c r="V3039" i="3" s="1"/>
  <c r="T3035" i="5"/>
  <c r="U3035" i="5" s="1"/>
  <c r="T3035" i="3"/>
  <c r="V3035" i="3" s="1"/>
  <c r="T3031" i="5"/>
  <c r="U3031" i="5" s="1"/>
  <c r="T3031" i="3"/>
  <c r="V3031" i="3" s="1"/>
  <c r="T3027" i="5"/>
  <c r="U3027" i="5" s="1"/>
  <c r="T3027" i="3"/>
  <c r="V3027" i="3" s="1"/>
  <c r="T3023" i="5"/>
  <c r="U3023" i="5" s="1"/>
  <c r="T3023" i="3"/>
  <c r="V3023" i="3" s="1"/>
  <c r="T3019" i="5"/>
  <c r="U3019" i="5" s="1"/>
  <c r="T3019" i="3"/>
  <c r="V3019" i="3" s="1"/>
  <c r="T3015" i="5"/>
  <c r="U3015" i="5" s="1"/>
  <c r="T3015" i="3"/>
  <c r="V3015" i="3" s="1"/>
  <c r="T3011" i="5"/>
  <c r="U3011" i="5" s="1"/>
  <c r="T3011" i="3"/>
  <c r="V3011" i="3" s="1"/>
  <c r="T3007" i="5"/>
  <c r="U3007" i="5" s="1"/>
  <c r="T3007" i="3"/>
  <c r="V3007" i="3" s="1"/>
  <c r="T3003" i="5"/>
  <c r="U3003" i="5" s="1"/>
  <c r="T3003" i="3"/>
  <c r="V3003" i="3" s="1"/>
  <c r="T2999" i="5"/>
  <c r="U2999" i="5" s="1"/>
  <c r="T2999" i="3"/>
  <c r="V2999" i="3" s="1"/>
  <c r="T3533" i="3"/>
  <c r="V3533" i="3" s="1"/>
  <c r="T3525" i="3"/>
  <c r="V3525" i="3" s="1"/>
  <c r="T3517" i="3"/>
  <c r="V3517" i="3" s="1"/>
  <c r="T3509" i="3"/>
  <c r="V3509" i="3" s="1"/>
  <c r="T3501" i="3"/>
  <c r="V3501" i="3" s="1"/>
  <c r="T3493" i="3"/>
  <c r="V3493" i="3" s="1"/>
  <c r="T3485" i="3"/>
  <c r="V3485" i="3" s="1"/>
  <c r="T3477" i="3"/>
  <c r="V3477" i="3" s="1"/>
  <c r="T3469" i="3"/>
  <c r="V3469" i="3" s="1"/>
  <c r="T3461" i="3"/>
  <c r="V3461" i="3" s="1"/>
  <c r="T3453" i="3"/>
  <c r="V3453" i="3" s="1"/>
  <c r="T3445" i="3"/>
  <c r="V3445" i="3" s="1"/>
  <c r="T3437" i="3"/>
  <c r="V3437" i="3" s="1"/>
  <c r="T3429" i="3"/>
  <c r="V3429" i="3" s="1"/>
  <c r="T3421" i="3"/>
  <c r="V3421" i="3" s="1"/>
  <c r="T3413" i="3"/>
  <c r="V3413" i="3" s="1"/>
  <c r="T3405" i="3"/>
  <c r="V3405" i="3" s="1"/>
  <c r="T3397" i="3"/>
  <c r="V3397" i="3" s="1"/>
  <c r="T3389" i="3"/>
  <c r="V3389" i="3" s="1"/>
  <c r="T3381" i="3"/>
  <c r="V3381" i="3" s="1"/>
  <c r="T3373" i="3"/>
  <c r="V3373" i="3" s="1"/>
  <c r="T3365" i="3"/>
  <c r="V3365" i="3" s="1"/>
  <c r="T3357" i="3"/>
  <c r="V3357" i="3" s="1"/>
  <c r="T3349" i="3"/>
  <c r="V3349" i="3" s="1"/>
  <c r="T3341" i="3"/>
  <c r="V3341" i="3" s="1"/>
  <c r="T3333" i="3"/>
  <c r="V3333" i="3" s="1"/>
  <c r="T3325" i="3"/>
  <c r="V3325" i="3" s="1"/>
  <c r="T3317" i="3"/>
  <c r="V3317" i="3" s="1"/>
  <c r="T3309" i="3"/>
  <c r="V3309" i="3" s="1"/>
  <c r="T3301" i="3"/>
  <c r="V3301" i="3" s="1"/>
  <c r="T3293" i="3"/>
  <c r="V3293" i="3" s="1"/>
  <c r="T3285" i="3"/>
  <c r="V3285" i="3" s="1"/>
  <c r="T3277" i="3"/>
  <c r="V3277" i="3" s="1"/>
  <c r="T3269" i="3"/>
  <c r="V3269" i="3" s="1"/>
  <c r="T3261" i="3"/>
  <c r="V3261" i="3" s="1"/>
  <c r="T3253" i="3"/>
  <c r="V3253" i="3" s="1"/>
  <c r="T3245" i="3"/>
  <c r="V3245" i="3" s="1"/>
  <c r="T3237" i="3"/>
  <c r="V3237" i="3" s="1"/>
  <c r="T3229" i="3"/>
  <c r="V3229" i="3" s="1"/>
  <c r="T3221" i="3"/>
  <c r="V3221" i="3" s="1"/>
  <c r="T3213" i="3"/>
  <c r="V3213" i="3" s="1"/>
  <c r="T3205" i="3"/>
  <c r="V3205" i="3" s="1"/>
  <c r="T3197" i="3"/>
  <c r="V3197" i="3" s="1"/>
  <c r="T3189" i="3"/>
  <c r="V3189" i="3" s="1"/>
  <c r="T3181" i="3"/>
  <c r="V3181" i="3" s="1"/>
  <c r="T3173" i="3"/>
  <c r="V3173" i="3" s="1"/>
  <c r="T3165" i="3"/>
  <c r="V3165" i="3" s="1"/>
  <c r="T3157" i="3"/>
  <c r="V3157" i="3" s="1"/>
  <c r="T3149" i="3"/>
  <c r="V3149" i="3" s="1"/>
  <c r="T3141" i="3"/>
  <c r="V3141" i="3" s="1"/>
  <c r="T3133" i="3"/>
  <c r="V3133" i="3" s="1"/>
  <c r="T3125" i="3"/>
  <c r="V3125" i="3" s="1"/>
  <c r="T3117" i="3"/>
  <c r="V3117" i="3" s="1"/>
  <c r="T3109" i="3"/>
  <c r="V3109" i="3" s="1"/>
  <c r="T3101" i="3"/>
  <c r="V3101" i="3" s="1"/>
  <c r="T3093" i="3"/>
  <c r="V3093" i="3" s="1"/>
  <c r="T3085" i="3"/>
  <c r="V3085" i="3" s="1"/>
  <c r="T3077" i="3"/>
  <c r="V3077" i="3" s="1"/>
  <c r="T3069" i="3"/>
  <c r="V3069" i="3" s="1"/>
  <c r="T3061" i="3"/>
  <c r="V3061" i="3" s="1"/>
  <c r="T3053" i="3"/>
  <c r="V3053" i="3" s="1"/>
  <c r="T3045" i="3"/>
  <c r="V3045" i="3" s="1"/>
  <c r="T3037" i="3"/>
  <c r="V3037" i="3" s="1"/>
  <c r="T3029" i="3"/>
  <c r="V3029" i="3" s="1"/>
  <c r="T3021" i="3"/>
  <c r="V3021" i="3" s="1"/>
  <c r="T3013" i="3"/>
  <c r="V3013" i="3" s="1"/>
  <c r="T3005" i="3"/>
  <c r="V3005" i="3" s="1"/>
  <c r="T2997" i="3"/>
  <c r="V2997" i="3" s="1"/>
  <c r="G1868" i="5"/>
  <c r="G1852" i="5"/>
  <c r="G1836" i="5"/>
  <c r="G1820" i="5"/>
  <c r="G1804" i="5"/>
  <c r="G1788" i="5"/>
  <c r="G1772" i="5"/>
  <c r="G1756" i="5"/>
  <c r="G1740" i="5"/>
  <c r="G1724" i="5"/>
  <c r="G1708" i="5"/>
  <c r="G1692" i="5"/>
  <c r="G1676" i="5"/>
  <c r="G1660" i="5"/>
  <c r="G1644" i="5"/>
  <c r="G1628" i="5"/>
  <c r="G1612" i="5"/>
  <c r="G1596" i="5"/>
  <c r="G1580" i="5"/>
  <c r="G1564" i="5"/>
  <c r="G1548" i="5"/>
  <c r="G1532" i="5"/>
  <c r="G1516" i="5"/>
  <c r="G1500" i="5"/>
  <c r="G1484" i="5"/>
  <c r="G1468" i="5"/>
  <c r="G1452" i="5"/>
  <c r="G1432" i="5"/>
  <c r="G1356" i="5"/>
  <c r="G2498" i="5"/>
  <c r="G2493" i="5"/>
  <c r="G2482" i="5"/>
  <c r="G2477" i="5"/>
  <c r="G2466" i="5"/>
  <c r="G2461" i="5"/>
  <c r="G2450" i="5"/>
  <c r="G2445" i="5"/>
  <c r="G2434" i="5"/>
  <c r="G2429" i="5"/>
  <c r="G2418" i="5"/>
  <c r="G2413" i="5"/>
  <c r="G2402" i="5"/>
  <c r="G2397" i="5"/>
  <c r="G2386" i="5"/>
  <c r="G2381" i="5"/>
  <c r="G2370" i="5"/>
  <c r="G2365" i="5"/>
  <c r="G2354" i="5"/>
  <c r="G2349" i="5"/>
  <c r="G2338" i="5"/>
  <c r="G2333" i="5"/>
  <c r="G2322" i="5"/>
  <c r="G2317" i="5"/>
  <c r="G2306" i="5"/>
  <c r="G2301" i="5"/>
  <c r="G2290" i="5"/>
  <c r="G2285" i="5"/>
  <c r="G2274" i="5"/>
  <c r="G2269" i="5"/>
  <c r="G2258" i="5"/>
  <c r="G2253" i="5"/>
  <c r="G2242" i="5"/>
  <c r="G2237" i="5"/>
  <c r="G2226" i="5"/>
  <c r="G2221" i="5"/>
  <c r="G2210" i="5"/>
  <c r="G2205" i="5"/>
  <c r="G2194" i="5"/>
  <c r="G2189" i="5"/>
  <c r="G2178" i="5"/>
  <c r="G2173" i="5"/>
  <c r="G2162" i="5"/>
  <c r="G2157" i="5"/>
  <c r="G2146" i="5"/>
  <c r="G2141" i="5"/>
  <c r="G2130" i="5"/>
  <c r="G2125" i="5"/>
  <c r="G2114" i="5"/>
  <c r="G2109" i="5"/>
  <c r="G2098" i="5"/>
  <c r="G2093" i="5"/>
  <c r="G2082" i="5"/>
  <c r="G2077" i="5"/>
  <c r="G2066" i="5"/>
  <c r="G2061" i="5"/>
  <c r="G2050" i="5"/>
  <c r="G2045" i="5"/>
  <c r="G2034" i="5"/>
  <c r="G2029" i="5"/>
  <c r="G2018" i="5"/>
  <c r="G2013" i="5"/>
  <c r="G2002" i="5"/>
  <c r="G1997" i="5"/>
  <c r="G1986" i="5"/>
  <c r="G1981" i="5"/>
  <c r="G1970" i="5"/>
  <c r="G1965" i="5"/>
  <c r="G1954" i="5"/>
  <c r="G1949" i="5"/>
  <c r="G1938" i="5"/>
  <c r="G1933" i="5"/>
  <c r="G1922" i="5"/>
  <c r="G1917" i="5"/>
  <c r="G1906" i="5"/>
  <c r="G1901" i="5"/>
  <c r="G1890" i="5"/>
  <c r="G1885" i="5"/>
  <c r="G1874" i="5"/>
  <c r="G1869" i="5"/>
  <c r="G1858" i="5"/>
  <c r="G1853" i="5"/>
  <c r="G1842" i="5"/>
  <c r="G1837" i="5"/>
  <c r="G1826" i="5"/>
  <c r="G1821" i="5"/>
  <c r="G1810" i="5"/>
  <c r="G1805" i="5"/>
  <c r="G1794" i="5"/>
  <c r="G1789" i="5"/>
  <c r="G1778" i="5"/>
  <c r="G1773" i="5"/>
  <c r="G1762" i="5"/>
  <c r="G1757" i="5"/>
  <c r="G1746" i="5"/>
  <c r="G1741" i="5"/>
  <c r="G1730" i="5"/>
  <c r="G1725" i="5"/>
  <c r="G1714" i="5"/>
  <c r="G1709" i="5"/>
  <c r="G1698" i="5"/>
  <c r="G1693" i="5"/>
  <c r="G1682" i="5"/>
  <c r="G1677" i="5"/>
  <c r="G1666" i="5"/>
  <c r="G1661" i="5"/>
  <c r="G1650" i="5"/>
  <c r="G1645" i="5"/>
  <c r="G1634" i="5"/>
  <c r="G1629" i="5"/>
  <c r="G1618" i="5"/>
  <c r="G1613" i="5"/>
  <c r="G1602" i="5"/>
  <c r="G1597" i="5"/>
  <c r="G1586" i="5"/>
  <c r="G1581" i="5"/>
  <c r="G1570" i="5"/>
  <c r="G1565" i="5"/>
  <c r="G1554" i="5"/>
  <c r="G1549" i="5"/>
  <c r="G1538" i="5"/>
  <c r="G1533" i="5"/>
  <c r="G1522" i="5"/>
  <c r="G1517" i="5"/>
  <c r="G1506" i="5"/>
  <c r="G1501" i="5"/>
  <c r="G1490" i="5"/>
  <c r="G1485" i="5"/>
  <c r="G1474" i="5"/>
  <c r="G1469" i="5"/>
  <c r="G1458" i="5"/>
  <c r="G1453" i="5"/>
  <c r="G1442" i="5"/>
  <c r="G1437" i="5"/>
  <c r="G1426" i="5"/>
  <c r="G1421" i="5"/>
  <c r="G1410" i="5"/>
  <c r="G1405" i="5"/>
  <c r="G1394" i="5"/>
  <c r="G1389" i="5"/>
  <c r="G1378" i="5"/>
  <c r="G1373" i="5"/>
  <c r="G1362" i="5"/>
  <c r="G1357" i="5"/>
  <c r="G1341" i="5"/>
  <c r="G1325" i="5"/>
  <c r="G1309" i="5"/>
  <c r="G1293" i="5"/>
  <c r="G1277" i="5"/>
  <c r="G1261" i="5"/>
  <c r="G1245" i="5"/>
  <c r="G1229" i="5"/>
  <c r="G1213" i="5"/>
  <c r="G1197" i="5"/>
  <c r="G1181" i="5"/>
  <c r="G1165" i="5"/>
  <c r="G1149" i="5"/>
  <c r="G1133" i="5"/>
  <c r="G1117" i="5"/>
  <c r="G1101" i="5"/>
  <c r="G1085" i="5"/>
  <c r="G1069" i="5"/>
  <c r="G1053" i="5"/>
  <c r="G1037" i="5"/>
  <c r="G1021" i="5"/>
  <c r="G1005" i="5"/>
  <c r="G989" i="5"/>
  <c r="G973" i="5"/>
  <c r="G957" i="5"/>
  <c r="G941" i="5"/>
  <c r="G925" i="5"/>
  <c r="G909" i="5"/>
  <c r="G893" i="5"/>
  <c r="G877" i="5"/>
  <c r="G861" i="5"/>
  <c r="G845" i="5"/>
  <c r="G829" i="5"/>
  <c r="G813" i="5"/>
  <c r="G797" i="5"/>
  <c r="G781" i="5"/>
  <c r="G765" i="5"/>
  <c r="G749" i="5"/>
  <c r="G733" i="5"/>
  <c r="G717" i="5"/>
  <c r="G701" i="5"/>
  <c r="G685" i="5"/>
  <c r="G669" i="5"/>
  <c r="G653" i="5"/>
  <c r="G637" i="5"/>
  <c r="G621" i="5"/>
  <c r="G605" i="5"/>
  <c r="G589" i="5"/>
  <c r="G573" i="5"/>
  <c r="G557" i="5"/>
  <c r="G541" i="5"/>
  <c r="G525" i="5"/>
  <c r="G509" i="5"/>
  <c r="G493" i="5"/>
  <c r="G477" i="5"/>
  <c r="G461" i="5"/>
  <c r="G445" i="5"/>
  <c r="G429" i="5"/>
  <c r="G413" i="5"/>
  <c r="G397" i="5"/>
  <c r="G381" i="5"/>
  <c r="G365" i="5"/>
  <c r="G349" i="5"/>
  <c r="G333" i="5"/>
  <c r="G317" i="5"/>
  <c r="G301" i="5"/>
  <c r="G285" i="5"/>
  <c r="G269" i="5"/>
  <c r="G253" i="5"/>
  <c r="G237" i="5"/>
  <c r="G221" i="5"/>
  <c r="G205" i="5"/>
  <c r="G189" i="5"/>
  <c r="G173" i="5"/>
  <c r="G157" i="5"/>
  <c r="G141" i="5"/>
  <c r="G125" i="5"/>
  <c r="G109" i="5"/>
  <c r="G93" i="5"/>
  <c r="G77" i="5"/>
  <c r="G61" i="5"/>
  <c r="G45" i="5"/>
  <c r="G29" i="5"/>
  <c r="G13" i="5"/>
  <c r="S3026" i="3"/>
  <c r="U3026" i="3" s="1"/>
  <c r="S2758" i="3"/>
  <c r="U2758" i="3" s="1"/>
  <c r="S2106" i="3"/>
  <c r="U2106" i="3" s="1"/>
  <c r="S1418" i="3"/>
  <c r="U1418" i="3" s="1"/>
  <c r="T3538" i="3"/>
  <c r="V3538" i="3" s="1"/>
  <c r="T3530" i="3"/>
  <c r="V3530" i="3" s="1"/>
  <c r="T3522" i="3"/>
  <c r="V3522" i="3" s="1"/>
  <c r="T3514" i="3"/>
  <c r="V3514" i="3" s="1"/>
  <c r="T3506" i="3"/>
  <c r="V3506" i="3" s="1"/>
  <c r="T3498" i="3"/>
  <c r="V3498" i="3" s="1"/>
  <c r="T3490" i="3"/>
  <c r="V3490" i="3" s="1"/>
  <c r="T3482" i="3"/>
  <c r="V3482" i="3" s="1"/>
  <c r="T3474" i="3"/>
  <c r="V3474" i="3" s="1"/>
  <c r="T3466" i="3"/>
  <c r="V3466" i="3" s="1"/>
  <c r="T3458" i="3"/>
  <c r="V3458" i="3" s="1"/>
  <c r="T3450" i="3"/>
  <c r="V3450" i="3" s="1"/>
  <c r="T3442" i="3"/>
  <c r="V3442" i="3" s="1"/>
  <c r="T3434" i="3"/>
  <c r="V3434" i="3" s="1"/>
  <c r="T3426" i="3"/>
  <c r="V3426" i="3" s="1"/>
  <c r="T3418" i="3"/>
  <c r="V3418" i="3" s="1"/>
  <c r="T3410" i="3"/>
  <c r="V3410" i="3" s="1"/>
  <c r="T3402" i="3"/>
  <c r="V3402" i="3" s="1"/>
  <c r="T3394" i="3"/>
  <c r="V3394" i="3" s="1"/>
  <c r="T3386" i="3"/>
  <c r="V3386" i="3" s="1"/>
  <c r="T3378" i="3"/>
  <c r="V3378" i="3" s="1"/>
  <c r="T3370" i="3"/>
  <c r="V3370" i="3" s="1"/>
  <c r="T3362" i="3"/>
  <c r="V3362" i="3" s="1"/>
  <c r="T3354" i="3"/>
  <c r="V3354" i="3" s="1"/>
  <c r="T3346" i="3"/>
  <c r="V3346" i="3" s="1"/>
  <c r="T3338" i="3"/>
  <c r="V3338" i="3" s="1"/>
  <c r="T3330" i="3"/>
  <c r="V3330" i="3" s="1"/>
  <c r="T3322" i="3"/>
  <c r="V3322" i="3" s="1"/>
  <c r="T3314" i="3"/>
  <c r="V3314" i="3" s="1"/>
  <c r="T3306" i="3"/>
  <c r="V3306" i="3" s="1"/>
  <c r="T3298" i="3"/>
  <c r="V3298" i="3" s="1"/>
  <c r="T3290" i="3"/>
  <c r="V3290" i="3" s="1"/>
  <c r="T3282" i="3"/>
  <c r="V3282" i="3" s="1"/>
  <c r="T3274" i="3"/>
  <c r="V3274" i="3" s="1"/>
  <c r="T3266" i="3"/>
  <c r="V3266" i="3" s="1"/>
  <c r="T3258" i="3"/>
  <c r="V3258" i="3" s="1"/>
  <c r="T3250" i="3"/>
  <c r="V3250" i="3" s="1"/>
  <c r="T3242" i="3"/>
  <c r="V3242" i="3" s="1"/>
  <c r="T3234" i="3"/>
  <c r="V3234" i="3" s="1"/>
  <c r="T3226" i="3"/>
  <c r="V3226" i="3" s="1"/>
  <c r="T3218" i="3"/>
  <c r="V3218" i="3" s="1"/>
  <c r="T3210" i="3"/>
  <c r="V3210" i="3" s="1"/>
  <c r="T3202" i="3"/>
  <c r="V3202" i="3" s="1"/>
  <c r="T3194" i="3"/>
  <c r="V3194" i="3" s="1"/>
  <c r="T3186" i="3"/>
  <c r="V3186" i="3" s="1"/>
  <c r="T3178" i="3"/>
  <c r="V3178" i="3" s="1"/>
  <c r="T3170" i="3"/>
  <c r="V3170" i="3" s="1"/>
  <c r="T3162" i="3"/>
  <c r="V3162" i="3" s="1"/>
  <c r="T3154" i="3"/>
  <c r="V3154" i="3" s="1"/>
  <c r="T3146" i="3"/>
  <c r="V3146" i="3" s="1"/>
  <c r="T3138" i="3"/>
  <c r="V3138" i="3" s="1"/>
  <c r="T3130" i="3"/>
  <c r="V3130" i="3" s="1"/>
  <c r="T3122" i="3"/>
  <c r="V3122" i="3" s="1"/>
  <c r="T3114" i="3"/>
  <c r="V3114" i="3" s="1"/>
  <c r="T3106" i="3"/>
  <c r="V3106" i="3" s="1"/>
  <c r="T3098" i="3"/>
  <c r="V3098" i="3" s="1"/>
  <c r="T3090" i="3"/>
  <c r="V3090" i="3" s="1"/>
  <c r="T3082" i="3"/>
  <c r="V3082" i="3" s="1"/>
  <c r="T3074" i="3"/>
  <c r="V3074" i="3" s="1"/>
  <c r="T3066" i="3"/>
  <c r="V3066" i="3" s="1"/>
  <c r="T3058" i="3"/>
  <c r="V3058" i="3" s="1"/>
  <c r="T3050" i="3"/>
  <c r="V3050" i="3" s="1"/>
  <c r="T3042" i="3"/>
  <c r="V3042" i="3" s="1"/>
  <c r="T3034" i="3"/>
  <c r="V3034" i="3" s="1"/>
  <c r="T3026" i="3"/>
  <c r="V3026" i="3" s="1"/>
  <c r="T3018" i="3"/>
  <c r="V3018" i="3" s="1"/>
  <c r="T3010" i="3"/>
  <c r="V3010" i="3" s="1"/>
  <c r="T3002" i="3"/>
  <c r="V3002" i="3" s="1"/>
  <c r="G1860" i="5"/>
  <c r="G1840" i="5"/>
  <c r="G1828" i="5"/>
  <c r="G1808" i="5"/>
  <c r="G1792" i="5"/>
  <c r="G1780" i="5"/>
  <c r="G1760" i="5"/>
  <c r="G1748" i="5"/>
  <c r="G1728" i="5"/>
  <c r="G1712" i="5"/>
  <c r="G1700" i="5"/>
  <c r="G1680" i="5"/>
  <c r="G1668" i="5"/>
  <c r="G1648" i="5"/>
  <c r="G1632" i="5"/>
  <c r="G1620" i="5"/>
  <c r="G1604" i="5"/>
  <c r="G1592" i="5"/>
  <c r="G1568" i="5"/>
  <c r="G1556" i="5"/>
  <c r="G1536" i="5"/>
  <c r="G1524" i="5"/>
  <c r="G1504" i="5"/>
  <c r="G1492" i="5"/>
  <c r="G1472" i="5"/>
  <c r="G1460" i="5"/>
  <c r="G1440" i="5"/>
  <c r="G1428" i="5"/>
  <c r="G1360" i="5"/>
  <c r="G2497" i="5"/>
  <c r="G2481" i="5"/>
  <c r="G2465" i="5"/>
  <c r="G2449" i="5"/>
  <c r="G2433" i="5"/>
  <c r="G2417" i="5"/>
  <c r="G2401" i="5"/>
  <c r="G2385" i="5"/>
  <c r="G2369" i="5"/>
  <c r="G2353" i="5"/>
  <c r="G2337" i="5"/>
  <c r="G2321" i="5"/>
  <c r="G2305" i="5"/>
  <c r="G2289" i="5"/>
  <c r="G2273" i="5"/>
  <c r="G2257" i="5"/>
  <c r="G2241" i="5"/>
  <c r="G2225" i="5"/>
  <c r="G2209" i="5"/>
  <c r="G2193" i="5"/>
  <c r="G2177" i="5"/>
  <c r="G2161" i="5"/>
  <c r="G2145" i="5"/>
  <c r="G2129" i="5"/>
  <c r="G2097" i="5"/>
  <c r="G2081" i="5"/>
  <c r="G2065" i="5"/>
  <c r="G2049" i="5"/>
  <c r="G2033" i="5"/>
  <c r="G2017" i="5"/>
  <c r="G2001" i="5"/>
  <c r="G1985" i="5"/>
  <c r="G1969" i="5"/>
  <c r="G1953" i="5"/>
  <c r="G1937" i="5"/>
  <c r="G1921" i="5"/>
  <c r="G1905" i="5"/>
  <c r="G1889" i="5"/>
  <c r="G1873" i="5"/>
  <c r="G1857" i="5"/>
  <c r="G1841" i="5"/>
  <c r="G1825" i="5"/>
  <c r="G1809" i="5"/>
  <c r="G1793" i="5"/>
  <c r="G1777" i="5"/>
  <c r="G1761" i="5"/>
  <c r="G1745" i="5"/>
  <c r="G1729" i="5"/>
  <c r="G1713" i="5"/>
  <c r="G1697" i="5"/>
  <c r="G1681" i="5"/>
  <c r="G1665" i="5"/>
  <c r="G1649" i="5"/>
  <c r="G1633" i="5"/>
  <c r="G1617" i="5"/>
  <c r="G1601" i="5"/>
  <c r="G1585" i="5"/>
  <c r="G1569" i="5"/>
  <c r="G1553" i="5"/>
  <c r="G1537" i="5"/>
  <c r="G1521" i="5"/>
  <c r="G1505" i="5"/>
  <c r="G1489" i="5"/>
  <c r="G1473" i="5"/>
  <c r="G1457" i="5"/>
  <c r="G1441" i="5"/>
  <c r="G1425" i="5"/>
  <c r="G1409" i="5"/>
  <c r="G1393" i="5"/>
  <c r="G1377" i="5"/>
  <c r="G1361" i="5"/>
  <c r="G1345" i="5"/>
  <c r="G1329" i="5"/>
  <c r="G1313" i="5"/>
  <c r="G1297" i="5"/>
  <c r="G1281" i="5"/>
  <c r="G1265" i="5"/>
  <c r="G1249" i="5"/>
  <c r="G1233" i="5"/>
  <c r="G1217" i="5"/>
  <c r="G1201" i="5"/>
  <c r="G1185" i="5"/>
  <c r="G1169" i="5"/>
  <c r="G1153" i="5"/>
  <c r="G1137" i="5"/>
  <c r="G1121" i="5"/>
  <c r="G1105" i="5"/>
  <c r="G1089" i="5"/>
  <c r="G1073" i="5"/>
  <c r="G1057" i="5"/>
  <c r="G1041" i="5"/>
  <c r="G1025" i="5"/>
  <c r="G1009" i="5"/>
  <c r="G993" i="5"/>
  <c r="G977" i="5"/>
  <c r="G961" i="5"/>
  <c r="G945" i="5"/>
  <c r="G929" i="5"/>
  <c r="G913" i="5"/>
  <c r="G897" i="5"/>
  <c r="G881" i="5"/>
  <c r="G865" i="5"/>
  <c r="G849" i="5"/>
  <c r="G833" i="5"/>
  <c r="G817" i="5"/>
  <c r="G801" i="5"/>
  <c r="G785" i="5"/>
  <c r="G769" i="5"/>
  <c r="G753" i="5"/>
  <c r="G737" i="5"/>
  <c r="G721" i="5"/>
  <c r="G705" i="5"/>
  <c r="G689" i="5"/>
  <c r="G673" i="5"/>
  <c r="G657" i="5"/>
  <c r="G641" i="5"/>
  <c r="G625" i="5"/>
  <c r="G609" i="5"/>
  <c r="G593" i="5"/>
  <c r="G577" i="5"/>
  <c r="G561" i="5"/>
  <c r="G545" i="5"/>
  <c r="G529" i="5"/>
  <c r="G513" i="5"/>
  <c r="G497" i="5"/>
  <c r="G481" i="5"/>
  <c r="G465" i="5"/>
  <c r="G449" i="5"/>
  <c r="G433" i="5"/>
  <c r="G417" i="5"/>
  <c r="G401" i="5"/>
  <c r="G385" i="5"/>
  <c r="G369" i="5"/>
  <c r="G353" i="5"/>
  <c r="G337" i="5"/>
  <c r="G321" i="5"/>
  <c r="G305" i="5"/>
  <c r="G289" i="5"/>
  <c r="G273" i="5"/>
  <c r="G257" i="5"/>
  <c r="G241" i="5"/>
  <c r="G225" i="5"/>
  <c r="G209" i="5"/>
  <c r="G193" i="5"/>
  <c r="G177" i="5"/>
  <c r="G161" i="5"/>
  <c r="G145" i="5"/>
  <c r="G129" i="5"/>
  <c r="G113" i="5"/>
  <c r="G97" i="5"/>
  <c r="G81" i="5"/>
  <c r="G65" i="5"/>
  <c r="G49" i="5"/>
  <c r="G33" i="5"/>
  <c r="G17" i="5"/>
  <c r="S2113" i="3"/>
  <c r="U2113" i="3" s="1"/>
  <c r="T3537" i="3"/>
  <c r="V3537" i="3" s="1"/>
  <c r="T3529" i="3"/>
  <c r="V3529" i="3" s="1"/>
  <c r="T3521" i="3"/>
  <c r="V3521" i="3" s="1"/>
  <c r="T3513" i="3"/>
  <c r="V3513" i="3" s="1"/>
  <c r="T3505" i="3"/>
  <c r="V3505" i="3" s="1"/>
  <c r="T3497" i="3"/>
  <c r="V3497" i="3" s="1"/>
  <c r="T3489" i="3"/>
  <c r="V3489" i="3" s="1"/>
  <c r="T3481" i="3"/>
  <c r="V3481" i="3" s="1"/>
  <c r="T3473" i="3"/>
  <c r="V3473" i="3" s="1"/>
  <c r="T3465" i="3"/>
  <c r="V3465" i="3" s="1"/>
  <c r="T3457" i="3"/>
  <c r="V3457" i="3" s="1"/>
  <c r="T3449" i="3"/>
  <c r="V3449" i="3" s="1"/>
  <c r="T3441" i="3"/>
  <c r="V3441" i="3" s="1"/>
  <c r="T3433" i="3"/>
  <c r="V3433" i="3" s="1"/>
  <c r="T3425" i="3"/>
  <c r="V3425" i="3" s="1"/>
  <c r="T3417" i="3"/>
  <c r="V3417" i="3" s="1"/>
  <c r="T3409" i="3"/>
  <c r="V3409" i="3" s="1"/>
  <c r="T3401" i="3"/>
  <c r="V3401" i="3" s="1"/>
  <c r="T3393" i="3"/>
  <c r="V3393" i="3" s="1"/>
  <c r="T3385" i="3"/>
  <c r="V3385" i="3" s="1"/>
  <c r="T3377" i="3"/>
  <c r="V3377" i="3" s="1"/>
  <c r="T3369" i="3"/>
  <c r="V3369" i="3" s="1"/>
  <c r="T3361" i="3"/>
  <c r="V3361" i="3" s="1"/>
  <c r="T3353" i="3"/>
  <c r="V3353" i="3" s="1"/>
  <c r="T3345" i="3"/>
  <c r="V3345" i="3" s="1"/>
  <c r="T3337" i="3"/>
  <c r="V3337" i="3" s="1"/>
  <c r="T3329" i="3"/>
  <c r="V3329" i="3" s="1"/>
  <c r="T3321" i="3"/>
  <c r="V3321" i="3" s="1"/>
  <c r="T3313" i="3"/>
  <c r="V3313" i="3" s="1"/>
  <c r="T3305" i="3"/>
  <c r="V3305" i="3" s="1"/>
  <c r="T3297" i="3"/>
  <c r="V3297" i="3" s="1"/>
  <c r="T3289" i="3"/>
  <c r="V3289" i="3" s="1"/>
  <c r="T3281" i="3"/>
  <c r="V3281" i="3" s="1"/>
  <c r="T3273" i="3"/>
  <c r="V3273" i="3" s="1"/>
  <c r="T3265" i="3"/>
  <c r="V3265" i="3" s="1"/>
  <c r="T3257" i="3"/>
  <c r="V3257" i="3" s="1"/>
  <c r="T3249" i="3"/>
  <c r="V3249" i="3" s="1"/>
  <c r="T3241" i="3"/>
  <c r="V3241" i="3" s="1"/>
  <c r="T3233" i="3"/>
  <c r="V3233" i="3" s="1"/>
  <c r="T3225" i="3"/>
  <c r="V3225" i="3" s="1"/>
  <c r="T3217" i="3"/>
  <c r="V3217" i="3" s="1"/>
  <c r="T3209" i="3"/>
  <c r="V3209" i="3" s="1"/>
  <c r="T3201" i="3"/>
  <c r="V3201" i="3" s="1"/>
  <c r="T3193" i="3"/>
  <c r="V3193" i="3" s="1"/>
  <c r="T3185" i="3"/>
  <c r="V3185" i="3" s="1"/>
  <c r="T3177" i="3"/>
  <c r="V3177" i="3" s="1"/>
  <c r="T3169" i="3"/>
  <c r="V3169" i="3" s="1"/>
  <c r="T3161" i="3"/>
  <c r="V3161" i="3" s="1"/>
  <c r="T3153" i="3"/>
  <c r="V3153" i="3" s="1"/>
  <c r="T3145" i="3"/>
  <c r="V3145" i="3" s="1"/>
  <c r="T3137" i="3"/>
  <c r="V3137" i="3" s="1"/>
  <c r="T3129" i="3"/>
  <c r="V3129" i="3" s="1"/>
  <c r="T3121" i="3"/>
  <c r="V3121" i="3" s="1"/>
  <c r="T3113" i="3"/>
  <c r="V3113" i="3" s="1"/>
  <c r="T3105" i="3"/>
  <c r="V3105" i="3" s="1"/>
  <c r="T3097" i="3"/>
  <c r="V3097" i="3" s="1"/>
  <c r="T3089" i="3"/>
  <c r="V3089" i="3" s="1"/>
  <c r="T3081" i="3"/>
  <c r="V3081" i="3" s="1"/>
  <c r="T3073" i="3"/>
  <c r="V3073" i="3" s="1"/>
  <c r="T3065" i="3"/>
  <c r="V3065" i="3" s="1"/>
  <c r="T3057" i="3"/>
  <c r="V3057" i="3" s="1"/>
  <c r="T3049" i="3"/>
  <c r="V3049" i="3" s="1"/>
  <c r="T3041" i="3"/>
  <c r="V3041" i="3" s="1"/>
  <c r="T3033" i="3"/>
  <c r="V3033" i="3" s="1"/>
  <c r="T3025" i="3"/>
  <c r="V3025" i="3" s="1"/>
  <c r="T3017" i="3"/>
  <c r="V3017" i="3" s="1"/>
  <c r="T3009" i="3"/>
  <c r="V3009" i="3" s="1"/>
  <c r="T3001" i="3"/>
  <c r="V3001" i="3" s="1"/>
  <c r="G1864" i="5"/>
  <c r="G1848" i="5"/>
  <c r="G1832" i="5"/>
  <c r="G1816" i="5"/>
  <c r="G1800" i="5"/>
  <c r="G1784" i="5"/>
  <c r="G1768" i="5"/>
  <c r="G1752" i="5"/>
  <c r="G1736" i="5"/>
  <c r="G1720" i="5"/>
  <c r="G1704" i="5"/>
  <c r="G1688" i="5"/>
  <c r="G1672" i="5"/>
  <c r="G1656" i="5"/>
  <c r="G1640" i="5"/>
  <c r="G1624" i="5"/>
  <c r="G1608" i="5"/>
  <c r="G1584" i="5"/>
  <c r="G1572" i="5"/>
  <c r="G1560" i="5"/>
  <c r="G1544" i="5"/>
  <c r="G1528" i="5"/>
  <c r="G1512" i="5"/>
  <c r="G1496" i="5"/>
  <c r="G1480" i="5"/>
  <c r="G1464" i="5"/>
  <c r="G1448" i="5"/>
  <c r="G1424" i="5"/>
  <c r="G1352" i="5"/>
  <c r="T3534" i="3"/>
  <c r="V3534" i="3" s="1"/>
  <c r="T3526" i="3"/>
  <c r="V3526" i="3" s="1"/>
  <c r="T3518" i="3"/>
  <c r="V3518" i="3" s="1"/>
  <c r="T3510" i="3"/>
  <c r="V3510" i="3" s="1"/>
  <c r="T3502" i="3"/>
  <c r="V3502" i="3" s="1"/>
  <c r="T3494" i="3"/>
  <c r="V3494" i="3" s="1"/>
  <c r="T3486" i="3"/>
  <c r="V3486" i="3" s="1"/>
  <c r="T3478" i="3"/>
  <c r="V3478" i="3" s="1"/>
  <c r="T3470" i="3"/>
  <c r="V3470" i="3" s="1"/>
  <c r="T3462" i="3"/>
  <c r="V3462" i="3" s="1"/>
  <c r="T3454" i="3"/>
  <c r="V3454" i="3" s="1"/>
  <c r="T3446" i="3"/>
  <c r="V3446" i="3" s="1"/>
  <c r="T3438" i="3"/>
  <c r="V3438" i="3" s="1"/>
  <c r="T3430" i="3"/>
  <c r="V3430" i="3" s="1"/>
  <c r="T3422" i="3"/>
  <c r="V3422" i="3" s="1"/>
  <c r="T3414" i="3"/>
  <c r="V3414" i="3" s="1"/>
  <c r="T3406" i="3"/>
  <c r="V3406" i="3" s="1"/>
  <c r="T3398" i="3"/>
  <c r="V3398" i="3" s="1"/>
  <c r="T3390" i="3"/>
  <c r="V3390" i="3" s="1"/>
  <c r="T3382" i="3"/>
  <c r="V3382" i="3" s="1"/>
  <c r="T3374" i="3"/>
  <c r="V3374" i="3" s="1"/>
  <c r="T3366" i="3"/>
  <c r="V3366" i="3" s="1"/>
  <c r="T3358" i="3"/>
  <c r="V3358" i="3" s="1"/>
  <c r="T3350" i="3"/>
  <c r="V3350" i="3" s="1"/>
  <c r="T3342" i="3"/>
  <c r="V3342" i="3" s="1"/>
  <c r="T3334" i="3"/>
  <c r="V3334" i="3" s="1"/>
  <c r="T3326" i="3"/>
  <c r="V3326" i="3" s="1"/>
  <c r="T3318" i="3"/>
  <c r="V3318" i="3" s="1"/>
  <c r="T3310" i="3"/>
  <c r="V3310" i="3" s="1"/>
  <c r="T3302" i="3"/>
  <c r="V3302" i="3" s="1"/>
  <c r="T3294" i="3"/>
  <c r="V3294" i="3" s="1"/>
  <c r="T3286" i="3"/>
  <c r="V3286" i="3" s="1"/>
  <c r="T3278" i="3"/>
  <c r="V3278" i="3" s="1"/>
  <c r="T3270" i="3"/>
  <c r="V3270" i="3" s="1"/>
  <c r="T3262" i="3"/>
  <c r="V3262" i="3" s="1"/>
  <c r="T3254" i="3"/>
  <c r="V3254" i="3" s="1"/>
  <c r="T3246" i="3"/>
  <c r="V3246" i="3" s="1"/>
  <c r="T3238" i="3"/>
  <c r="V3238" i="3" s="1"/>
  <c r="T3230" i="3"/>
  <c r="V3230" i="3" s="1"/>
  <c r="T3222" i="3"/>
  <c r="V3222" i="3" s="1"/>
  <c r="T3214" i="3"/>
  <c r="V3214" i="3" s="1"/>
  <c r="T3206" i="3"/>
  <c r="V3206" i="3" s="1"/>
  <c r="T3198" i="3"/>
  <c r="V3198" i="3" s="1"/>
  <c r="T3190" i="3"/>
  <c r="V3190" i="3" s="1"/>
  <c r="T3182" i="3"/>
  <c r="V3182" i="3" s="1"/>
  <c r="T3174" i="3"/>
  <c r="V3174" i="3" s="1"/>
  <c r="T3166" i="3"/>
  <c r="V3166" i="3" s="1"/>
  <c r="T3158" i="3"/>
  <c r="V3158" i="3" s="1"/>
  <c r="T3150" i="3"/>
  <c r="V3150" i="3" s="1"/>
  <c r="T3142" i="3"/>
  <c r="V3142" i="3" s="1"/>
  <c r="T3134" i="3"/>
  <c r="V3134" i="3" s="1"/>
  <c r="T3126" i="3"/>
  <c r="V3126" i="3" s="1"/>
  <c r="T3118" i="3"/>
  <c r="V3118" i="3" s="1"/>
  <c r="T3110" i="3"/>
  <c r="V3110" i="3" s="1"/>
  <c r="T3102" i="3"/>
  <c r="V3102" i="3" s="1"/>
  <c r="T3094" i="3"/>
  <c r="V3094" i="3" s="1"/>
  <c r="T3086" i="3"/>
  <c r="V3086" i="3" s="1"/>
  <c r="T3078" i="3"/>
  <c r="V3078" i="3" s="1"/>
  <c r="T3070" i="3"/>
  <c r="V3070" i="3" s="1"/>
  <c r="T3062" i="3"/>
  <c r="V3062" i="3" s="1"/>
  <c r="T3054" i="3"/>
  <c r="V3054" i="3" s="1"/>
  <c r="T3046" i="3"/>
  <c r="V3046" i="3" s="1"/>
  <c r="T3038" i="3"/>
  <c r="V3038" i="3" s="1"/>
  <c r="T3030" i="3"/>
  <c r="V3030" i="3" s="1"/>
  <c r="T3022" i="3"/>
  <c r="V3022" i="3" s="1"/>
  <c r="T3014" i="3"/>
  <c r="V3014" i="3" s="1"/>
  <c r="T3006" i="3"/>
  <c r="V3006" i="3" s="1"/>
  <c r="T2998" i="3"/>
  <c r="V2998" i="3" s="1"/>
  <c r="T3536" i="3"/>
  <c r="V3536" i="3" s="1"/>
  <c r="T3532" i="3"/>
  <c r="V3532" i="3" s="1"/>
  <c r="T3528" i="3"/>
  <c r="V3528" i="3" s="1"/>
  <c r="T3524" i="3"/>
  <c r="V3524" i="3" s="1"/>
  <c r="T3520" i="3"/>
  <c r="V3520" i="3" s="1"/>
  <c r="T3516" i="3"/>
  <c r="V3516" i="3" s="1"/>
  <c r="T3512" i="3"/>
  <c r="V3512" i="3" s="1"/>
  <c r="T3508" i="3"/>
  <c r="V3508" i="3" s="1"/>
  <c r="T3504" i="3"/>
  <c r="V3504" i="3" s="1"/>
  <c r="T3500" i="3"/>
  <c r="V3500" i="3" s="1"/>
  <c r="T3496" i="3"/>
  <c r="V3496" i="3" s="1"/>
  <c r="T3492" i="3"/>
  <c r="V3492" i="3" s="1"/>
  <c r="T3488" i="3"/>
  <c r="V3488" i="3" s="1"/>
  <c r="T3484" i="3"/>
  <c r="V3484" i="3" s="1"/>
  <c r="T3480" i="3"/>
  <c r="V3480" i="3" s="1"/>
  <c r="T3476" i="3"/>
  <c r="V3476" i="3" s="1"/>
  <c r="T3472" i="3"/>
  <c r="V3472" i="3" s="1"/>
  <c r="T3468" i="3"/>
  <c r="V3468" i="3" s="1"/>
  <c r="T3464" i="3"/>
  <c r="V3464" i="3" s="1"/>
  <c r="T3460" i="3"/>
  <c r="V3460" i="3" s="1"/>
  <c r="T3456" i="3"/>
  <c r="V3456" i="3" s="1"/>
  <c r="T3452" i="3"/>
  <c r="V3452" i="3" s="1"/>
  <c r="T3448" i="3"/>
  <c r="V3448" i="3" s="1"/>
  <c r="T3444" i="3"/>
  <c r="V3444" i="3" s="1"/>
  <c r="T3440" i="3"/>
  <c r="V3440" i="3" s="1"/>
  <c r="T3436" i="3"/>
  <c r="V3436" i="3" s="1"/>
  <c r="T3432" i="3"/>
  <c r="V3432" i="3" s="1"/>
  <c r="T3428" i="3"/>
  <c r="V3428" i="3" s="1"/>
  <c r="T3424" i="3"/>
  <c r="V3424" i="3" s="1"/>
  <c r="T3420" i="3"/>
  <c r="V3420" i="3" s="1"/>
  <c r="T3416" i="3"/>
  <c r="V3416" i="3" s="1"/>
  <c r="T3412" i="3"/>
  <c r="V3412" i="3" s="1"/>
  <c r="T3408" i="3"/>
  <c r="V3408" i="3" s="1"/>
  <c r="T3404" i="3"/>
  <c r="V3404" i="3" s="1"/>
  <c r="T3400" i="3"/>
  <c r="V3400" i="3" s="1"/>
  <c r="T3396" i="3"/>
  <c r="V3396" i="3" s="1"/>
  <c r="T3392" i="3"/>
  <c r="V3392" i="3" s="1"/>
  <c r="T3388" i="3"/>
  <c r="V3388" i="3" s="1"/>
  <c r="T3384" i="3"/>
  <c r="V3384" i="3" s="1"/>
  <c r="T3380" i="3"/>
  <c r="V3380" i="3" s="1"/>
  <c r="T3376" i="3"/>
  <c r="V3376" i="3" s="1"/>
  <c r="T3372" i="3"/>
  <c r="V3372" i="3" s="1"/>
  <c r="T3368" i="3"/>
  <c r="V3368" i="3" s="1"/>
  <c r="T3364" i="3"/>
  <c r="V3364" i="3" s="1"/>
  <c r="T3360" i="3"/>
  <c r="V3360" i="3" s="1"/>
  <c r="T3356" i="3"/>
  <c r="V3356" i="3" s="1"/>
  <c r="T3352" i="3"/>
  <c r="V3352" i="3" s="1"/>
  <c r="T3348" i="3"/>
  <c r="V3348" i="3" s="1"/>
  <c r="T3344" i="3"/>
  <c r="V3344" i="3" s="1"/>
  <c r="T3340" i="3"/>
  <c r="V3340" i="3" s="1"/>
  <c r="T3336" i="3"/>
  <c r="V3336" i="3" s="1"/>
  <c r="T3332" i="3"/>
  <c r="V3332" i="3" s="1"/>
  <c r="T3328" i="3"/>
  <c r="V3328" i="3" s="1"/>
  <c r="T3324" i="3"/>
  <c r="V3324" i="3" s="1"/>
  <c r="T3320" i="3"/>
  <c r="V3320" i="3" s="1"/>
  <c r="T3316" i="3"/>
  <c r="V3316" i="3" s="1"/>
  <c r="T3312" i="3"/>
  <c r="V3312" i="3" s="1"/>
  <c r="T3308" i="3"/>
  <c r="V3308" i="3" s="1"/>
  <c r="T3304" i="3"/>
  <c r="V3304" i="3" s="1"/>
  <c r="T3300" i="3"/>
  <c r="V3300" i="3" s="1"/>
  <c r="T3296" i="3"/>
  <c r="V3296" i="3" s="1"/>
  <c r="T3292" i="3"/>
  <c r="V3292" i="3" s="1"/>
  <c r="T3288" i="3"/>
  <c r="V3288" i="3" s="1"/>
  <c r="T3284" i="3"/>
  <c r="V3284" i="3" s="1"/>
  <c r="T3280" i="3"/>
  <c r="V3280" i="3" s="1"/>
  <c r="T3276" i="3"/>
  <c r="V3276" i="3" s="1"/>
  <c r="T3272" i="3"/>
  <c r="V3272" i="3" s="1"/>
  <c r="T3268" i="3"/>
  <c r="V3268" i="3" s="1"/>
  <c r="T3264" i="3"/>
  <c r="V3264" i="3" s="1"/>
  <c r="T3260" i="3"/>
  <c r="V3260" i="3" s="1"/>
  <c r="T3256" i="3"/>
  <c r="V3256" i="3" s="1"/>
  <c r="T3252" i="3"/>
  <c r="V3252" i="3" s="1"/>
  <c r="T3248" i="3"/>
  <c r="V3248" i="3" s="1"/>
  <c r="T3244" i="3"/>
  <c r="V3244" i="3" s="1"/>
  <c r="T3240" i="3"/>
  <c r="V3240" i="3" s="1"/>
  <c r="T3236" i="3"/>
  <c r="V3236" i="3" s="1"/>
  <c r="T3232" i="3"/>
  <c r="V3232" i="3" s="1"/>
  <c r="T3228" i="3"/>
  <c r="V3228" i="3" s="1"/>
  <c r="T3224" i="3"/>
  <c r="V3224" i="3" s="1"/>
  <c r="T3220" i="3"/>
  <c r="V3220" i="3" s="1"/>
  <c r="T3216" i="3"/>
  <c r="V3216" i="3" s="1"/>
  <c r="T3212" i="3"/>
  <c r="V3212" i="3" s="1"/>
  <c r="T3208" i="3"/>
  <c r="V3208" i="3" s="1"/>
  <c r="T3204" i="3"/>
  <c r="V3204" i="3" s="1"/>
  <c r="T3200" i="3"/>
  <c r="V3200" i="3" s="1"/>
  <c r="T3196" i="3"/>
  <c r="V3196" i="3" s="1"/>
  <c r="T3192" i="3"/>
  <c r="V3192" i="3" s="1"/>
  <c r="T3188" i="3"/>
  <c r="V3188" i="3" s="1"/>
  <c r="T3184" i="3"/>
  <c r="V3184" i="3" s="1"/>
  <c r="T3180" i="3"/>
  <c r="V3180" i="3" s="1"/>
  <c r="T3176" i="3"/>
  <c r="V3176" i="3" s="1"/>
  <c r="T3172" i="3"/>
  <c r="V3172" i="3" s="1"/>
  <c r="T3168" i="3"/>
  <c r="V3168" i="3" s="1"/>
  <c r="T3164" i="3"/>
  <c r="V3164" i="3" s="1"/>
  <c r="T3160" i="3"/>
  <c r="V3160" i="3" s="1"/>
  <c r="T3156" i="3"/>
  <c r="V3156" i="3" s="1"/>
  <c r="T3152" i="3"/>
  <c r="V3152" i="3" s="1"/>
  <c r="T3148" i="3"/>
  <c r="V3148" i="3" s="1"/>
  <c r="T3144" i="3"/>
  <c r="V3144" i="3" s="1"/>
  <c r="T3140" i="3"/>
  <c r="V3140" i="3" s="1"/>
  <c r="T3136" i="3"/>
  <c r="V3136" i="3" s="1"/>
  <c r="T3132" i="3"/>
  <c r="V3132" i="3" s="1"/>
  <c r="T3128" i="3"/>
  <c r="V3128" i="3" s="1"/>
  <c r="T3124" i="3"/>
  <c r="V3124" i="3" s="1"/>
  <c r="T3120" i="3"/>
  <c r="V3120" i="3" s="1"/>
  <c r="T3116" i="3"/>
  <c r="V3116" i="3" s="1"/>
  <c r="T3112" i="3"/>
  <c r="V3112" i="3" s="1"/>
  <c r="T3108" i="3"/>
  <c r="V3108" i="3" s="1"/>
  <c r="T3104" i="3"/>
  <c r="V3104" i="3" s="1"/>
  <c r="T3100" i="3"/>
  <c r="V3100" i="3" s="1"/>
  <c r="T3096" i="3"/>
  <c r="V3096" i="3" s="1"/>
  <c r="T3092" i="3"/>
  <c r="V3092" i="3" s="1"/>
  <c r="T3088" i="3"/>
  <c r="V3088" i="3" s="1"/>
  <c r="T3084" i="3"/>
  <c r="V3084" i="3" s="1"/>
  <c r="T3080" i="3"/>
  <c r="V3080" i="3" s="1"/>
  <c r="T3076" i="3"/>
  <c r="V3076" i="3" s="1"/>
  <c r="T3072" i="3"/>
  <c r="V3072" i="3" s="1"/>
  <c r="T3068" i="3"/>
  <c r="V3068" i="3" s="1"/>
  <c r="T3064" i="3"/>
  <c r="V3064" i="3" s="1"/>
  <c r="T3060" i="3"/>
  <c r="V3060" i="3" s="1"/>
  <c r="T3056" i="3"/>
  <c r="V3056" i="3" s="1"/>
  <c r="T3052" i="3"/>
  <c r="V3052" i="3" s="1"/>
  <c r="T3048" i="3"/>
  <c r="V3048" i="3" s="1"/>
  <c r="T3044" i="3"/>
  <c r="V3044" i="3" s="1"/>
  <c r="T3040" i="3"/>
  <c r="V3040" i="3" s="1"/>
  <c r="T3036" i="3"/>
  <c r="V3036" i="3" s="1"/>
  <c r="T3032" i="3"/>
  <c r="V3032" i="3" s="1"/>
  <c r="T3028" i="3"/>
  <c r="V3028" i="3" s="1"/>
  <c r="T3024" i="3"/>
  <c r="V3024" i="3" s="1"/>
  <c r="T3020" i="3"/>
  <c r="V3020" i="3" s="1"/>
  <c r="T3016" i="3"/>
  <c r="V3016" i="3" s="1"/>
  <c r="T3012" i="3"/>
  <c r="V3012" i="3" s="1"/>
  <c r="T3008" i="3"/>
  <c r="V3008" i="3" s="1"/>
  <c r="T3004" i="3"/>
  <c r="V3004" i="3" s="1"/>
  <c r="T3000" i="3"/>
  <c r="V3000" i="3" s="1"/>
  <c r="T2996" i="3"/>
  <c r="V2996" i="3" s="1"/>
  <c r="S2" i="3"/>
  <c r="R2" i="3"/>
  <c r="G2994" i="5" l="1"/>
  <c r="G2946" i="5"/>
  <c r="G2962" i="5"/>
  <c r="G2970" i="5"/>
  <c r="G2978" i="5"/>
  <c r="U2997" i="5"/>
  <c r="U3026" i="5"/>
  <c r="G2113" i="5"/>
  <c r="N2998" i="5"/>
  <c r="L3002" i="5"/>
  <c r="N3006" i="5"/>
  <c r="L3010" i="5"/>
  <c r="N3014" i="5"/>
  <c r="L3018" i="5"/>
  <c r="N3022" i="5"/>
  <c r="L3026" i="5"/>
  <c r="G3026" i="5"/>
  <c r="N3030" i="5"/>
  <c r="L3034" i="5"/>
  <c r="N3038" i="5"/>
  <c r="L3042" i="5"/>
  <c r="N3046" i="5"/>
  <c r="L3050" i="5"/>
  <c r="N3054" i="5"/>
  <c r="L3058" i="5"/>
  <c r="N3062" i="5"/>
  <c r="L3066" i="5"/>
  <c r="N3070" i="5"/>
  <c r="L3074" i="5"/>
  <c r="N3078" i="5"/>
  <c r="L3082" i="5"/>
  <c r="N3086" i="5"/>
  <c r="L3090" i="5"/>
  <c r="N3094" i="5"/>
  <c r="L3098" i="5"/>
  <c r="N3102" i="5"/>
  <c r="L3106" i="5"/>
  <c r="N3110" i="5"/>
  <c r="L3114" i="5"/>
  <c r="N3118" i="5"/>
  <c r="L3122" i="5"/>
  <c r="N3126" i="5"/>
  <c r="L3130" i="5"/>
  <c r="N3134" i="5"/>
  <c r="L3138" i="5"/>
  <c r="N3142" i="5"/>
  <c r="L3146" i="5"/>
  <c r="N3150" i="5"/>
  <c r="L3154" i="5"/>
  <c r="N3158" i="5"/>
  <c r="L3162" i="5"/>
  <c r="N3166" i="5"/>
  <c r="L3170" i="5"/>
  <c r="N3174" i="5"/>
  <c r="L3178" i="5"/>
  <c r="N3182" i="5"/>
  <c r="L3186" i="5"/>
  <c r="N3190" i="5"/>
  <c r="L3194" i="5"/>
  <c r="N3198" i="5"/>
  <c r="L3202" i="5"/>
  <c r="N3206" i="5"/>
  <c r="L3210" i="5"/>
  <c r="N3214" i="5"/>
  <c r="L3218" i="5"/>
  <c r="N3222" i="5"/>
  <c r="L3226" i="5"/>
  <c r="N3230" i="5"/>
  <c r="L3234" i="5"/>
  <c r="N3238" i="5"/>
  <c r="L3242" i="5"/>
  <c r="N3246" i="5"/>
  <c r="L3250" i="5"/>
  <c r="N3254" i="5"/>
  <c r="L3258" i="5"/>
  <c r="N3262" i="5"/>
  <c r="L3266" i="5"/>
  <c r="N3270" i="5"/>
  <c r="L3274" i="5"/>
  <c r="N3278" i="5"/>
  <c r="L3282" i="5"/>
  <c r="N3286" i="5"/>
  <c r="L3290" i="5"/>
  <c r="N3294" i="5"/>
  <c r="L3298" i="5"/>
  <c r="N3302" i="5"/>
  <c r="L3306" i="5"/>
  <c r="N3310" i="5"/>
  <c r="L3314" i="5"/>
  <c r="N3318" i="5"/>
  <c r="L3322" i="5"/>
  <c r="N3326" i="5"/>
  <c r="L3330" i="5"/>
  <c r="N3334" i="5"/>
  <c r="L3338" i="5"/>
  <c r="N3342" i="5"/>
  <c r="L3346" i="5"/>
  <c r="N3350" i="5"/>
  <c r="L3354" i="5"/>
  <c r="N3358" i="5"/>
  <c r="L3362" i="5"/>
  <c r="N3366" i="5"/>
  <c r="L3370" i="5"/>
  <c r="N3374" i="5"/>
  <c r="L3378" i="5"/>
  <c r="N3382" i="5"/>
  <c r="L3386" i="5"/>
  <c r="N3390" i="5"/>
  <c r="L3394" i="5"/>
  <c r="N3398" i="5"/>
  <c r="L3402" i="5"/>
  <c r="N3406" i="5"/>
  <c r="L3410" i="5"/>
  <c r="N3414" i="5"/>
  <c r="L3418" i="5"/>
  <c r="N3422" i="5"/>
  <c r="L3426" i="5"/>
  <c r="N3430" i="5"/>
  <c r="L3434" i="5"/>
  <c r="N3438" i="5"/>
  <c r="L3442" i="5"/>
  <c r="N3446" i="5"/>
  <c r="L3450" i="5"/>
  <c r="N3454" i="5"/>
  <c r="L3458" i="5"/>
  <c r="N3462" i="5"/>
  <c r="L3466" i="5"/>
  <c r="N3470" i="5"/>
  <c r="L3474" i="5"/>
  <c r="N3478" i="5"/>
  <c r="L3482" i="5"/>
  <c r="N3486" i="5"/>
  <c r="L3490" i="5"/>
  <c r="N3494" i="5"/>
  <c r="L3498" i="5"/>
  <c r="N3502" i="5"/>
  <c r="L3506" i="5"/>
  <c r="N3510" i="5"/>
  <c r="P3000" i="5"/>
  <c r="L3008" i="5"/>
  <c r="P3016" i="5"/>
  <c r="L3024" i="5"/>
  <c r="P3032" i="5"/>
  <c r="L3040" i="5"/>
  <c r="P3044" i="5"/>
  <c r="L3048" i="5"/>
  <c r="P3052" i="5"/>
  <c r="L3056" i="5"/>
  <c r="P3060" i="5"/>
  <c r="L3064" i="5"/>
  <c r="P3068" i="5"/>
  <c r="L3076" i="5"/>
  <c r="P3084" i="5"/>
  <c r="L3092" i="5"/>
  <c r="P3100" i="5"/>
  <c r="L3108" i="5"/>
  <c r="P3116" i="5"/>
  <c r="L3124" i="5"/>
  <c r="P3132" i="5"/>
  <c r="L3140" i="5"/>
  <c r="P3148" i="5"/>
  <c r="L3156" i="5"/>
  <c r="P3164" i="5"/>
  <c r="L3172" i="5"/>
  <c r="P3180" i="5"/>
  <c r="L3188" i="5"/>
  <c r="P3196" i="5"/>
  <c r="L3204" i="5"/>
  <c r="P3212" i="5"/>
  <c r="L3220" i="5"/>
  <c r="P3228" i="5"/>
  <c r="L3236" i="5"/>
  <c r="P3244" i="5"/>
  <c r="L3252" i="5"/>
  <c r="P3260" i="5"/>
  <c r="L3268" i="5"/>
  <c r="P3276" i="5"/>
  <c r="L3284" i="5"/>
  <c r="P3292" i="5"/>
  <c r="L3300" i="5"/>
  <c r="P3308" i="5"/>
  <c r="L3316" i="5"/>
  <c r="P3324" i="5"/>
  <c r="L3332" i="5"/>
  <c r="P3340" i="5"/>
  <c r="L3348" i="5"/>
  <c r="P3356" i="5"/>
  <c r="L3364" i="5"/>
  <c r="P3372" i="5"/>
  <c r="L3380" i="5"/>
  <c r="P3388" i="5"/>
  <c r="L3396" i="5"/>
  <c r="P3404" i="5"/>
  <c r="L3412" i="5"/>
  <c r="P3420" i="5"/>
  <c r="L3428" i="5"/>
  <c r="P3436" i="5"/>
  <c r="L3444" i="5"/>
  <c r="P3452" i="5"/>
  <c r="L3460" i="5"/>
  <c r="P3472" i="5"/>
  <c r="L3480" i="5"/>
  <c r="P3488" i="5"/>
  <c r="L3496" i="5"/>
  <c r="P3504" i="5"/>
  <c r="L3512" i="5"/>
  <c r="R2999" i="5"/>
  <c r="P3003" i="5"/>
  <c r="R3007" i="5"/>
  <c r="L3011" i="5"/>
  <c r="R3015" i="5"/>
  <c r="P3019" i="5"/>
  <c r="R3023" i="5"/>
  <c r="L3027" i="5"/>
  <c r="R3031" i="5"/>
  <c r="P3035" i="5"/>
  <c r="R3039" i="5"/>
  <c r="L3043" i="5"/>
  <c r="R3047" i="5"/>
  <c r="P3051" i="5"/>
  <c r="R3055" i="5"/>
  <c r="L3059" i="5"/>
  <c r="R3063" i="5"/>
  <c r="P3067" i="5"/>
  <c r="R3071" i="5"/>
  <c r="L3075" i="5"/>
  <c r="R3079" i="5"/>
  <c r="P3083" i="5"/>
  <c r="R3087" i="5"/>
  <c r="L3091" i="5"/>
  <c r="R3095" i="5"/>
  <c r="P3099" i="5"/>
  <c r="R3103" i="5"/>
  <c r="L3107" i="5"/>
  <c r="R3111" i="5"/>
  <c r="P3115" i="5"/>
  <c r="R3119" i="5"/>
  <c r="L3123" i="5"/>
  <c r="R3127" i="5"/>
  <c r="P3131" i="5"/>
  <c r="R3135" i="5"/>
  <c r="L3139" i="5"/>
  <c r="R3143" i="5"/>
  <c r="P3147" i="5"/>
  <c r="R3151" i="5"/>
  <c r="L3155" i="5"/>
  <c r="R3159" i="5"/>
  <c r="P3163" i="5"/>
  <c r="R3167" i="5"/>
  <c r="L3171" i="5"/>
  <c r="R3175" i="5"/>
  <c r="P3179" i="5"/>
  <c r="R3183" i="5"/>
  <c r="L3187" i="5"/>
  <c r="R3191" i="5"/>
  <c r="P3195" i="5"/>
  <c r="R3199" i="5"/>
  <c r="P3203" i="5"/>
  <c r="R3207" i="5"/>
  <c r="P3211" i="5"/>
  <c r="R3215" i="5"/>
  <c r="P3219" i="5"/>
  <c r="R3223" i="5"/>
  <c r="P3227" i="5"/>
  <c r="R3231" i="5"/>
  <c r="P3235" i="5"/>
  <c r="R3239" i="5"/>
  <c r="P3243" i="5"/>
  <c r="R3247" i="5"/>
  <c r="P3251" i="5"/>
  <c r="R3255" i="5"/>
  <c r="P3259" i="5"/>
  <c r="R3263" i="5"/>
  <c r="P3267" i="5"/>
  <c r="R3271" i="5"/>
  <c r="P3275" i="5"/>
  <c r="R3279" i="5"/>
  <c r="P3283" i="5"/>
  <c r="R3287" i="5"/>
  <c r="P3291" i="5"/>
  <c r="R3295" i="5"/>
  <c r="P3299" i="5"/>
  <c r="R3303" i="5"/>
  <c r="P3307" i="5"/>
  <c r="R3311" i="5"/>
  <c r="P3315" i="5"/>
  <c r="R3319" i="5"/>
  <c r="P3323" i="5"/>
  <c r="R3327" i="5"/>
  <c r="P3331" i="5"/>
  <c r="R3335" i="5"/>
  <c r="P3339" i="5"/>
  <c r="R3343" i="5"/>
  <c r="P3347" i="5"/>
  <c r="R3351" i="5"/>
  <c r="P3355" i="5"/>
  <c r="R3359" i="5"/>
  <c r="P3363" i="5"/>
  <c r="R3367" i="5"/>
  <c r="P3371" i="5"/>
  <c r="R3375" i="5"/>
  <c r="P3379" i="5"/>
  <c r="R3383" i="5"/>
  <c r="P3387" i="5"/>
  <c r="R3391" i="5"/>
  <c r="P3395" i="5"/>
  <c r="R3399" i="5"/>
  <c r="P3403" i="5"/>
  <c r="R3407" i="5"/>
  <c r="P3411" i="5"/>
  <c r="R3415" i="5"/>
  <c r="P3419" i="5"/>
  <c r="R3423" i="5"/>
  <c r="P3427" i="5"/>
  <c r="R3431" i="5"/>
  <c r="P3435" i="5"/>
  <c r="R3439" i="5"/>
  <c r="P3443" i="5"/>
  <c r="R3447" i="5"/>
  <c r="P3451" i="5"/>
  <c r="R3455" i="5"/>
  <c r="P3459" i="5"/>
  <c r="R3463" i="5"/>
  <c r="P3467" i="5"/>
  <c r="R3471" i="5"/>
  <c r="P3475" i="5"/>
  <c r="R3479" i="5"/>
  <c r="P3483" i="5"/>
  <c r="R3487" i="5"/>
  <c r="P3491" i="5"/>
  <c r="R3495" i="5"/>
  <c r="P3499" i="5"/>
  <c r="R3503" i="5"/>
  <c r="P3507" i="5"/>
  <c r="R3511" i="5"/>
  <c r="L2996" i="5"/>
  <c r="P3004" i="5"/>
  <c r="L3012" i="5"/>
  <c r="P3020" i="5"/>
  <c r="L3028" i="5"/>
  <c r="P3036" i="5"/>
  <c r="L3072" i="5"/>
  <c r="P3080" i="5"/>
  <c r="L3088" i="5"/>
  <c r="P3096" i="5"/>
  <c r="L3104" i="5"/>
  <c r="P3112" i="5"/>
  <c r="L3120" i="5"/>
  <c r="P3128" i="5"/>
  <c r="L3136" i="5"/>
  <c r="P3144" i="5"/>
  <c r="L3152" i="5"/>
  <c r="P3160" i="5"/>
  <c r="L3168" i="5"/>
  <c r="P3176" i="5"/>
  <c r="L3184" i="5"/>
  <c r="P3192" i="5"/>
  <c r="L3200" i="5"/>
  <c r="P3208" i="5"/>
  <c r="L3216" i="5"/>
  <c r="P3224" i="5"/>
  <c r="L3232" i="5"/>
  <c r="P3240" i="5"/>
  <c r="L3248" i="5"/>
  <c r="P3256" i="5"/>
  <c r="L3264" i="5"/>
  <c r="P3272" i="5"/>
  <c r="L3280" i="5"/>
  <c r="P3288" i="5"/>
  <c r="L3296" i="5"/>
  <c r="P3304" i="5"/>
  <c r="L3312" i="5"/>
  <c r="P3320" i="5"/>
  <c r="L3328" i="5"/>
  <c r="P3336" i="5"/>
  <c r="L3344" i="5"/>
  <c r="P3352" i="5"/>
  <c r="L3360" i="5"/>
  <c r="P3368" i="5"/>
  <c r="L3376" i="5"/>
  <c r="P3384" i="5"/>
  <c r="L3392" i="5"/>
  <c r="P3400" i="5"/>
  <c r="L3408" i="5"/>
  <c r="P3416" i="5"/>
  <c r="L3424" i="5"/>
  <c r="P3432" i="5"/>
  <c r="L3440" i="5"/>
  <c r="P3448" i="5"/>
  <c r="L3456" i="5"/>
  <c r="P3464" i="5"/>
  <c r="L3468" i="5"/>
  <c r="P3476" i="5"/>
  <c r="L3484" i="5"/>
  <c r="P3492" i="5"/>
  <c r="L3500" i="5"/>
  <c r="P3508" i="5"/>
  <c r="R2997" i="5"/>
  <c r="N3001" i="5"/>
  <c r="P3005" i="5"/>
  <c r="N3009" i="5"/>
  <c r="R3013" i="5"/>
  <c r="N3017" i="5"/>
  <c r="P3021" i="5"/>
  <c r="N3025" i="5"/>
  <c r="R3029" i="5"/>
  <c r="N3033" i="5"/>
  <c r="P3037" i="5"/>
  <c r="N3041" i="5"/>
  <c r="R3045" i="5"/>
  <c r="N3049" i="5"/>
  <c r="P3053" i="5"/>
  <c r="N3057" i="5"/>
  <c r="R3061" i="5"/>
  <c r="N3065" i="5"/>
  <c r="P3069" i="5"/>
  <c r="N3073" i="5"/>
  <c r="R3077" i="5"/>
  <c r="N3081" i="5"/>
  <c r="P3085" i="5"/>
  <c r="N3089" i="5"/>
  <c r="R3093" i="5"/>
  <c r="N3097" i="5"/>
  <c r="P3101" i="5"/>
  <c r="N3105" i="5"/>
  <c r="R3109" i="5"/>
  <c r="N3113" i="5"/>
  <c r="P3117" i="5"/>
  <c r="N3121" i="5"/>
  <c r="R3125" i="5"/>
  <c r="N3129" i="5"/>
  <c r="P3133" i="5"/>
  <c r="N3137" i="5"/>
  <c r="R3141" i="5"/>
  <c r="N3145" i="5"/>
  <c r="P3149" i="5"/>
  <c r="N3153" i="5"/>
  <c r="R3157" i="5"/>
  <c r="N3161" i="5"/>
  <c r="P3165" i="5"/>
  <c r="N3169" i="5"/>
  <c r="R3173" i="5"/>
  <c r="N3177" i="5"/>
  <c r="P3181" i="5"/>
  <c r="N3185" i="5"/>
  <c r="R3189" i="5"/>
  <c r="N3193" i="5"/>
  <c r="P3197" i="5"/>
  <c r="N3201" i="5"/>
  <c r="R3205" i="5"/>
  <c r="N3209" i="5"/>
  <c r="P3213" i="5"/>
  <c r="N3217" i="5"/>
  <c r="R3221" i="5"/>
  <c r="N3225" i="5"/>
  <c r="P3229" i="5"/>
  <c r="N3233" i="5"/>
  <c r="R3237" i="5"/>
  <c r="N3241" i="5"/>
  <c r="P3245" i="5"/>
  <c r="N3249" i="5"/>
  <c r="R3253" i="5"/>
  <c r="N3257" i="5"/>
  <c r="P3261" i="5"/>
  <c r="N3265" i="5"/>
  <c r="R3269" i="5"/>
  <c r="N3273" i="5"/>
  <c r="P3277" i="5"/>
  <c r="N3281" i="5"/>
  <c r="R3285" i="5"/>
  <c r="N3289" i="5"/>
  <c r="P3293" i="5"/>
  <c r="N3297" i="5"/>
  <c r="R3301" i="5"/>
  <c r="N3305" i="5"/>
  <c r="P3309" i="5"/>
  <c r="N3313" i="5"/>
  <c r="R3317" i="5"/>
  <c r="N3321" i="5"/>
  <c r="P3325" i="5"/>
  <c r="N3329" i="5"/>
  <c r="R3333" i="5"/>
  <c r="N3337" i="5"/>
  <c r="P3341" i="5"/>
  <c r="N3345" i="5"/>
  <c r="R3349" i="5"/>
  <c r="N3353" i="5"/>
  <c r="P3357" i="5"/>
  <c r="N3361" i="5"/>
  <c r="R3365" i="5"/>
  <c r="N3369" i="5"/>
  <c r="P3373" i="5"/>
  <c r="N3377" i="5"/>
  <c r="R3381" i="5"/>
  <c r="N3385" i="5"/>
  <c r="P3389" i="5"/>
  <c r="N3393" i="5"/>
  <c r="R3397" i="5"/>
  <c r="N3401" i="5"/>
  <c r="P3405" i="5"/>
  <c r="N3409" i="5"/>
  <c r="R3413" i="5"/>
  <c r="N3417" i="5"/>
  <c r="P3421" i="5"/>
  <c r="N3425" i="5"/>
  <c r="R3429" i="5"/>
  <c r="N3433" i="5"/>
  <c r="P3437" i="5"/>
  <c r="N3441" i="5"/>
  <c r="R3445" i="5"/>
  <c r="N3449" i="5"/>
  <c r="P3453" i="5"/>
  <c r="N3457" i="5"/>
  <c r="R3461" i="5"/>
  <c r="N3465" i="5"/>
  <c r="P3469" i="5"/>
  <c r="N3473" i="5"/>
  <c r="R3477" i="5"/>
  <c r="N3481" i="5"/>
  <c r="P3485" i="5"/>
  <c r="N3489" i="5"/>
  <c r="R3493" i="5"/>
  <c r="N3497" i="5"/>
  <c r="P3501" i="5"/>
  <c r="N3505" i="5"/>
  <c r="R3509" i="5"/>
  <c r="G2758" i="5"/>
  <c r="R2998" i="5"/>
  <c r="P3002" i="5"/>
  <c r="R3006" i="5"/>
  <c r="P3010" i="5"/>
  <c r="R3014" i="5"/>
  <c r="P3018" i="5"/>
  <c r="R3022" i="5"/>
  <c r="P3026" i="5"/>
  <c r="R3030" i="5"/>
  <c r="P3034" i="5"/>
  <c r="R3038" i="5"/>
  <c r="P3042" i="5"/>
  <c r="R3046" i="5"/>
  <c r="P3050" i="5"/>
  <c r="R3054" i="5"/>
  <c r="P3058" i="5"/>
  <c r="R3062" i="5"/>
  <c r="P3066" i="5"/>
  <c r="R3070" i="5"/>
  <c r="P3074" i="5"/>
  <c r="R3078" i="5"/>
  <c r="P3082" i="5"/>
  <c r="R3086" i="5"/>
  <c r="P3090" i="5"/>
  <c r="R3094" i="5"/>
  <c r="P3098" i="5"/>
  <c r="R3102" i="5"/>
  <c r="P3106" i="5"/>
  <c r="R3110" i="5"/>
  <c r="P3114" i="5"/>
  <c r="R3118" i="5"/>
  <c r="P3122" i="5"/>
  <c r="R3126" i="5"/>
  <c r="P3130" i="5"/>
  <c r="R3134" i="5"/>
  <c r="P3138" i="5"/>
  <c r="R3142" i="5"/>
  <c r="P3146" i="5"/>
  <c r="R3150" i="5"/>
  <c r="P3154" i="5"/>
  <c r="R3158" i="5"/>
  <c r="P3162" i="5"/>
  <c r="R3166" i="5"/>
  <c r="P3170" i="5"/>
  <c r="R3174" i="5"/>
  <c r="P3178" i="5"/>
  <c r="R3182" i="5"/>
  <c r="P3186" i="5"/>
  <c r="R3190" i="5"/>
  <c r="P3194" i="5"/>
  <c r="R3198" i="5"/>
  <c r="P3202" i="5"/>
  <c r="R3206" i="5"/>
  <c r="P3210" i="5"/>
  <c r="R3214" i="5"/>
  <c r="P3218" i="5"/>
  <c r="R3222" i="5"/>
  <c r="P3226" i="5"/>
  <c r="R3230" i="5"/>
  <c r="P3234" i="5"/>
  <c r="R3238" i="5"/>
  <c r="P3242" i="5"/>
  <c r="R3246" i="5"/>
  <c r="P3250" i="5"/>
  <c r="R3254" i="5"/>
  <c r="P3258" i="5"/>
  <c r="R3262" i="5"/>
  <c r="P3266" i="5"/>
  <c r="R3270" i="5"/>
  <c r="P3274" i="5"/>
  <c r="R3278" i="5"/>
  <c r="P3282" i="5"/>
  <c r="R3286" i="5"/>
  <c r="P3290" i="5"/>
  <c r="R3294" i="5"/>
  <c r="P3298" i="5"/>
  <c r="R3302" i="5"/>
  <c r="P3306" i="5"/>
  <c r="R3310" i="5"/>
  <c r="P3314" i="5"/>
  <c r="R3318" i="5"/>
  <c r="P3322" i="5"/>
  <c r="R3326" i="5"/>
  <c r="P3330" i="5"/>
  <c r="R3334" i="5"/>
  <c r="P3338" i="5"/>
  <c r="R3342" i="5"/>
  <c r="P3346" i="5"/>
  <c r="R3350" i="5"/>
  <c r="P3354" i="5"/>
  <c r="R3358" i="5"/>
  <c r="P3362" i="5"/>
  <c r="R3366" i="5"/>
  <c r="P3370" i="5"/>
  <c r="R3374" i="5"/>
  <c r="P3378" i="5"/>
  <c r="R3382" i="5"/>
  <c r="P3386" i="5"/>
  <c r="R3390" i="5"/>
  <c r="P3394" i="5"/>
  <c r="R3398" i="5"/>
  <c r="P3402" i="5"/>
  <c r="R3406" i="5"/>
  <c r="P3410" i="5"/>
  <c r="R3414" i="5"/>
  <c r="P3418" i="5"/>
  <c r="R3422" i="5"/>
  <c r="P3426" i="5"/>
  <c r="R3430" i="5"/>
  <c r="P3434" i="5"/>
  <c r="R3438" i="5"/>
  <c r="P3442" i="5"/>
  <c r="R3446" i="5"/>
  <c r="P3450" i="5"/>
  <c r="R3454" i="5"/>
  <c r="P3458" i="5"/>
  <c r="R3462" i="5"/>
  <c r="P3466" i="5"/>
  <c r="R3470" i="5"/>
  <c r="P3474" i="5"/>
  <c r="R3478" i="5"/>
  <c r="P3482" i="5"/>
  <c r="R3486" i="5"/>
  <c r="P3490" i="5"/>
  <c r="R3494" i="5"/>
  <c r="P3498" i="5"/>
  <c r="R3502" i="5"/>
  <c r="P3506" i="5"/>
  <c r="R3510" i="5"/>
  <c r="R3000" i="5"/>
  <c r="N3008" i="5"/>
  <c r="R3016" i="5"/>
  <c r="N3024" i="5"/>
  <c r="R3032" i="5"/>
  <c r="N3040" i="5"/>
  <c r="R3044" i="5"/>
  <c r="N3048" i="5"/>
  <c r="R3052" i="5"/>
  <c r="N3056" i="5"/>
  <c r="R3060" i="5"/>
  <c r="N3064" i="5"/>
  <c r="R3068" i="5"/>
  <c r="N3076" i="5"/>
  <c r="R3084" i="5"/>
  <c r="N3092" i="5"/>
  <c r="R3100" i="5"/>
  <c r="N3108" i="5"/>
  <c r="R3116" i="5"/>
  <c r="N3124" i="5"/>
  <c r="R3132" i="5"/>
  <c r="N3140" i="5"/>
  <c r="R3148" i="5"/>
  <c r="N3156" i="5"/>
  <c r="R3164" i="5"/>
  <c r="N3172" i="5"/>
  <c r="R3180" i="5"/>
  <c r="N3188" i="5"/>
  <c r="R3196" i="5"/>
  <c r="N3204" i="5"/>
  <c r="R3212" i="5"/>
  <c r="N3220" i="5"/>
  <c r="R3228" i="5"/>
  <c r="N3236" i="5"/>
  <c r="R3244" i="5"/>
  <c r="N3252" i="5"/>
  <c r="R3260" i="5"/>
  <c r="N3268" i="5"/>
  <c r="R3276" i="5"/>
  <c r="N3284" i="5"/>
  <c r="R3292" i="5"/>
  <c r="N3300" i="5"/>
  <c r="R3308" i="5"/>
  <c r="N3316" i="5"/>
  <c r="R3324" i="5"/>
  <c r="N3332" i="5"/>
  <c r="R3340" i="5"/>
  <c r="N3348" i="5"/>
  <c r="R3356" i="5"/>
  <c r="N3364" i="5"/>
  <c r="R3372" i="5"/>
  <c r="N3380" i="5"/>
  <c r="R3388" i="5"/>
  <c r="N3396" i="5"/>
  <c r="R3404" i="5"/>
  <c r="N3412" i="5"/>
  <c r="R3420" i="5"/>
  <c r="N3428" i="5"/>
  <c r="R3436" i="5"/>
  <c r="N3444" i="5"/>
  <c r="R3452" i="5"/>
  <c r="N3460" i="5"/>
  <c r="R3472" i="5"/>
  <c r="N3480" i="5"/>
  <c r="R3488" i="5"/>
  <c r="N3496" i="5"/>
  <c r="R3504" i="5"/>
  <c r="N3512" i="5"/>
  <c r="L2999" i="5"/>
  <c r="N3003" i="5"/>
  <c r="P3007" i="5"/>
  <c r="N3011" i="5"/>
  <c r="L3015" i="5"/>
  <c r="N3019" i="5"/>
  <c r="P3023" i="5"/>
  <c r="N3027" i="5"/>
  <c r="L3031" i="5"/>
  <c r="N3035" i="5"/>
  <c r="P3039" i="5"/>
  <c r="N3043" i="5"/>
  <c r="L3047" i="5"/>
  <c r="N3051" i="5"/>
  <c r="P3055" i="5"/>
  <c r="N3059" i="5"/>
  <c r="L3063" i="5"/>
  <c r="N3067" i="5"/>
  <c r="P3071" i="5"/>
  <c r="N3075" i="5"/>
  <c r="L3079" i="5"/>
  <c r="N3083" i="5"/>
  <c r="P3087" i="5"/>
  <c r="N3091" i="5"/>
  <c r="L3095" i="5"/>
  <c r="N3099" i="5"/>
  <c r="P3103" i="5"/>
  <c r="N3107" i="5"/>
  <c r="L3111" i="5"/>
  <c r="N3115" i="5"/>
  <c r="P3119" i="5"/>
  <c r="N3123" i="5"/>
  <c r="L3127" i="5"/>
  <c r="N3131" i="5"/>
  <c r="P3135" i="5"/>
  <c r="N3139" i="5"/>
  <c r="L3143" i="5"/>
  <c r="N3147" i="5"/>
  <c r="P3151" i="5"/>
  <c r="N3155" i="5"/>
  <c r="L3159" i="5"/>
  <c r="N3163" i="5"/>
  <c r="P3167" i="5"/>
  <c r="N3171" i="5"/>
  <c r="L3175" i="5"/>
  <c r="N3179" i="5"/>
  <c r="P3183" i="5"/>
  <c r="N3187" i="5"/>
  <c r="L3191" i="5"/>
  <c r="N3195" i="5"/>
  <c r="L3199" i="5"/>
  <c r="N3203" i="5"/>
  <c r="L3207" i="5"/>
  <c r="N3211" i="5"/>
  <c r="L3215" i="5"/>
  <c r="N3219" i="5"/>
  <c r="L3223" i="5"/>
  <c r="N3227" i="5"/>
  <c r="L3231" i="5"/>
  <c r="N3235" i="5"/>
  <c r="L3239" i="5"/>
  <c r="N3243" i="5"/>
  <c r="L3247" i="5"/>
  <c r="N3251" i="5"/>
  <c r="L3255" i="5"/>
  <c r="N3259" i="5"/>
  <c r="L3263" i="5"/>
  <c r="N3267" i="5"/>
  <c r="L3271" i="5"/>
  <c r="N3275" i="5"/>
  <c r="L3279" i="5"/>
  <c r="N3283" i="5"/>
  <c r="L3287" i="5"/>
  <c r="N3291" i="5"/>
  <c r="L3295" i="5"/>
  <c r="N3299" i="5"/>
  <c r="L3303" i="5"/>
  <c r="N3307" i="5"/>
  <c r="L3311" i="5"/>
  <c r="N3315" i="5"/>
  <c r="L3319" i="5"/>
  <c r="N3323" i="5"/>
  <c r="L3327" i="5"/>
  <c r="N3331" i="5"/>
  <c r="L3335" i="5"/>
  <c r="N3339" i="5"/>
  <c r="L3343" i="5"/>
  <c r="N3347" i="5"/>
  <c r="L3351" i="5"/>
  <c r="N3355" i="5"/>
  <c r="L3359" i="5"/>
  <c r="N3363" i="5"/>
  <c r="L3367" i="5"/>
  <c r="N3371" i="5"/>
  <c r="L3375" i="5"/>
  <c r="N3379" i="5"/>
  <c r="L3383" i="5"/>
  <c r="N3387" i="5"/>
  <c r="L3391" i="5"/>
  <c r="N3395" i="5"/>
  <c r="L3399" i="5"/>
  <c r="N3403" i="5"/>
  <c r="L3407" i="5"/>
  <c r="N3411" i="5"/>
  <c r="L3415" i="5"/>
  <c r="N3419" i="5"/>
  <c r="L3423" i="5"/>
  <c r="N3427" i="5"/>
  <c r="L3431" i="5"/>
  <c r="N3435" i="5"/>
  <c r="L3439" i="5"/>
  <c r="N3443" i="5"/>
  <c r="L3447" i="5"/>
  <c r="N3451" i="5"/>
  <c r="L3455" i="5"/>
  <c r="N3459" i="5"/>
  <c r="L3463" i="5"/>
  <c r="N3467" i="5"/>
  <c r="L3471" i="5"/>
  <c r="N3475" i="5"/>
  <c r="L3479" i="5"/>
  <c r="N3483" i="5"/>
  <c r="L3487" i="5"/>
  <c r="N3491" i="5"/>
  <c r="L3495" i="5"/>
  <c r="N3499" i="5"/>
  <c r="L3503" i="5"/>
  <c r="N3507" i="5"/>
  <c r="L3511" i="5"/>
  <c r="N2996" i="5"/>
  <c r="R3004" i="5"/>
  <c r="N3012" i="5"/>
  <c r="R3020" i="5"/>
  <c r="N3028" i="5"/>
  <c r="R3036" i="5"/>
  <c r="N3072" i="5"/>
  <c r="R3080" i="5"/>
  <c r="N3088" i="5"/>
  <c r="R3096" i="5"/>
  <c r="N3104" i="5"/>
  <c r="R3112" i="5"/>
  <c r="N3120" i="5"/>
  <c r="R3128" i="5"/>
  <c r="N3136" i="5"/>
  <c r="R3144" i="5"/>
  <c r="N3152" i="5"/>
  <c r="R3160" i="5"/>
  <c r="N3168" i="5"/>
  <c r="R3176" i="5"/>
  <c r="N3184" i="5"/>
  <c r="R3192" i="5"/>
  <c r="N3200" i="5"/>
  <c r="R3208" i="5"/>
  <c r="N3216" i="5"/>
  <c r="R3224" i="5"/>
  <c r="N3232" i="5"/>
  <c r="R3240" i="5"/>
  <c r="N3248" i="5"/>
  <c r="R3256" i="5"/>
  <c r="N3264" i="5"/>
  <c r="R3272" i="5"/>
  <c r="N3280" i="5"/>
  <c r="R3288" i="5"/>
  <c r="N3296" i="5"/>
  <c r="R3304" i="5"/>
  <c r="N3312" i="5"/>
  <c r="R3320" i="5"/>
  <c r="N3328" i="5"/>
  <c r="R3336" i="5"/>
  <c r="N3344" i="5"/>
  <c r="R3352" i="5"/>
  <c r="N3360" i="5"/>
  <c r="R3368" i="5"/>
  <c r="N3376" i="5"/>
  <c r="R3384" i="5"/>
  <c r="N3392" i="5"/>
  <c r="R3400" i="5"/>
  <c r="N3408" i="5"/>
  <c r="R3416" i="5"/>
  <c r="N3424" i="5"/>
  <c r="R3432" i="5"/>
  <c r="N3440" i="5"/>
  <c r="R3448" i="5"/>
  <c r="N3456" i="5"/>
  <c r="R3464" i="5"/>
  <c r="N3468" i="5"/>
  <c r="R3476" i="5"/>
  <c r="N3484" i="5"/>
  <c r="R3492" i="5"/>
  <c r="N3500" i="5"/>
  <c r="R3508" i="5"/>
  <c r="L2997" i="5"/>
  <c r="R3001" i="5"/>
  <c r="L3005" i="5"/>
  <c r="P3009" i="5"/>
  <c r="L3013" i="5"/>
  <c r="R3017" i="5"/>
  <c r="L3021" i="5"/>
  <c r="P3025" i="5"/>
  <c r="N3029" i="5"/>
  <c r="R3033" i="5"/>
  <c r="L3037" i="5"/>
  <c r="P3041" i="5"/>
  <c r="L3045" i="5"/>
  <c r="R3049" i="5"/>
  <c r="L3053" i="5"/>
  <c r="P3057" i="5"/>
  <c r="L3061" i="5"/>
  <c r="R3065" i="5"/>
  <c r="L3069" i="5"/>
  <c r="P3073" i="5"/>
  <c r="L3077" i="5"/>
  <c r="R3081" i="5"/>
  <c r="L3085" i="5"/>
  <c r="P3089" i="5"/>
  <c r="N3093" i="5"/>
  <c r="R3097" i="5"/>
  <c r="L3101" i="5"/>
  <c r="P3105" i="5"/>
  <c r="L3109" i="5"/>
  <c r="R3113" i="5"/>
  <c r="L3117" i="5"/>
  <c r="P3121" i="5"/>
  <c r="L3125" i="5"/>
  <c r="R3129" i="5"/>
  <c r="L3133" i="5"/>
  <c r="P3137" i="5"/>
  <c r="L3141" i="5"/>
  <c r="R3145" i="5"/>
  <c r="L3149" i="5"/>
  <c r="P3153" i="5"/>
  <c r="N3157" i="5"/>
  <c r="R3161" i="5"/>
  <c r="L3165" i="5"/>
  <c r="P3169" i="5"/>
  <c r="L3173" i="5"/>
  <c r="R3177" i="5"/>
  <c r="L3181" i="5"/>
  <c r="P3185" i="5"/>
  <c r="L3189" i="5"/>
  <c r="R3193" i="5"/>
  <c r="L3197" i="5"/>
  <c r="P3201" i="5"/>
  <c r="N3205" i="5"/>
  <c r="R3209" i="5"/>
  <c r="L3213" i="5"/>
  <c r="P3217" i="5"/>
  <c r="N3221" i="5"/>
  <c r="R3225" i="5"/>
  <c r="L3229" i="5"/>
  <c r="P3233" i="5"/>
  <c r="L3237" i="5"/>
  <c r="R3241" i="5"/>
  <c r="L3245" i="5"/>
  <c r="P3249" i="5"/>
  <c r="L3253" i="5"/>
  <c r="R3257" i="5"/>
  <c r="L3261" i="5"/>
  <c r="P3265" i="5"/>
  <c r="L3269" i="5"/>
  <c r="R3273" i="5"/>
  <c r="L3277" i="5"/>
  <c r="P3281" i="5"/>
  <c r="L3285" i="5"/>
  <c r="R3289" i="5"/>
  <c r="L3293" i="5"/>
  <c r="P3297" i="5"/>
  <c r="L3301" i="5"/>
  <c r="R3305" i="5"/>
  <c r="L3309" i="5"/>
  <c r="P3313" i="5"/>
  <c r="L3317" i="5"/>
  <c r="R3321" i="5"/>
  <c r="L3325" i="5"/>
  <c r="P3329" i="5"/>
  <c r="L3333" i="5"/>
  <c r="R3337" i="5"/>
  <c r="L3341" i="5"/>
  <c r="P3345" i="5"/>
  <c r="L3349" i="5"/>
  <c r="R3353" i="5"/>
  <c r="L3357" i="5"/>
  <c r="P3361" i="5"/>
  <c r="L3365" i="5"/>
  <c r="R3369" i="5"/>
  <c r="L3373" i="5"/>
  <c r="P3377" i="5"/>
  <c r="L3381" i="5"/>
  <c r="R3385" i="5"/>
  <c r="L3389" i="5"/>
  <c r="P3393" i="5"/>
  <c r="L3397" i="5"/>
  <c r="R3401" i="5"/>
  <c r="L3405" i="5"/>
  <c r="P3409" i="5"/>
  <c r="L3413" i="5"/>
  <c r="R3417" i="5"/>
  <c r="L3421" i="5"/>
  <c r="P3425" i="5"/>
  <c r="L3429" i="5"/>
  <c r="R3433" i="5"/>
  <c r="L3437" i="5"/>
  <c r="P3441" i="5"/>
  <c r="L3445" i="5"/>
  <c r="R3449" i="5"/>
  <c r="L3453" i="5"/>
  <c r="P3457" i="5"/>
  <c r="L3461" i="5"/>
  <c r="R3465" i="5"/>
  <c r="L3469" i="5"/>
  <c r="P3473" i="5"/>
  <c r="L3477" i="5"/>
  <c r="R3481" i="5"/>
  <c r="L3485" i="5"/>
  <c r="P3489" i="5"/>
  <c r="L3493" i="5"/>
  <c r="R3497" i="5"/>
  <c r="L3501" i="5"/>
  <c r="P3505" i="5"/>
  <c r="L3509" i="5"/>
  <c r="L2998" i="5"/>
  <c r="N3002" i="5"/>
  <c r="L3006" i="5"/>
  <c r="N3010" i="5"/>
  <c r="L3014" i="5"/>
  <c r="N3018" i="5"/>
  <c r="L3022" i="5"/>
  <c r="N3026" i="5"/>
  <c r="L3030" i="5"/>
  <c r="N3034" i="5"/>
  <c r="L3038" i="5"/>
  <c r="N3042" i="5"/>
  <c r="L3046" i="5"/>
  <c r="N3050" i="5"/>
  <c r="L3054" i="5"/>
  <c r="N3058" i="5"/>
  <c r="L3062" i="5"/>
  <c r="N3066" i="5"/>
  <c r="L3070" i="5"/>
  <c r="N3074" i="5"/>
  <c r="L3078" i="5"/>
  <c r="N3082" i="5"/>
  <c r="L3086" i="5"/>
  <c r="N3090" i="5"/>
  <c r="L3094" i="5"/>
  <c r="N3098" i="5"/>
  <c r="L3102" i="5"/>
  <c r="N3106" i="5"/>
  <c r="L3110" i="5"/>
  <c r="N3114" i="5"/>
  <c r="L3118" i="5"/>
  <c r="N3122" i="5"/>
  <c r="L3126" i="5"/>
  <c r="N3130" i="5"/>
  <c r="L3134" i="5"/>
  <c r="N3138" i="5"/>
  <c r="L3142" i="5"/>
  <c r="N3146" i="5"/>
  <c r="L3150" i="5"/>
  <c r="N3154" i="5"/>
  <c r="L3158" i="5"/>
  <c r="N3162" i="5"/>
  <c r="L3166" i="5"/>
  <c r="N3170" i="5"/>
  <c r="L3174" i="5"/>
  <c r="N3178" i="5"/>
  <c r="L3182" i="5"/>
  <c r="N3186" i="5"/>
  <c r="L3190" i="5"/>
  <c r="N3194" i="5"/>
  <c r="L3198" i="5"/>
  <c r="N3202" i="5"/>
  <c r="L3206" i="5"/>
  <c r="N3210" i="5"/>
  <c r="L3214" i="5"/>
  <c r="N3218" i="5"/>
  <c r="L3222" i="5"/>
  <c r="N3226" i="5"/>
  <c r="L3230" i="5"/>
  <c r="N3234" i="5"/>
  <c r="L3238" i="5"/>
  <c r="N3242" i="5"/>
  <c r="L3246" i="5"/>
  <c r="N3250" i="5"/>
  <c r="L3254" i="5"/>
  <c r="N3258" i="5"/>
  <c r="L3262" i="5"/>
  <c r="N3266" i="5"/>
  <c r="L3270" i="5"/>
  <c r="N3274" i="5"/>
  <c r="L3278" i="5"/>
  <c r="N3282" i="5"/>
  <c r="L3286" i="5"/>
  <c r="N3290" i="5"/>
  <c r="L3294" i="5"/>
  <c r="N3298" i="5"/>
  <c r="L3302" i="5"/>
  <c r="N3306" i="5"/>
  <c r="L3310" i="5"/>
  <c r="N3314" i="5"/>
  <c r="L3318" i="5"/>
  <c r="N3322" i="5"/>
  <c r="L3326" i="5"/>
  <c r="N3330" i="5"/>
  <c r="L3334" i="5"/>
  <c r="N3338" i="5"/>
  <c r="L3342" i="5"/>
  <c r="N3346" i="5"/>
  <c r="L3350" i="5"/>
  <c r="N3354" i="5"/>
  <c r="L3358" i="5"/>
  <c r="N3362" i="5"/>
  <c r="L3366" i="5"/>
  <c r="N3370" i="5"/>
  <c r="L3374" i="5"/>
  <c r="N3378" i="5"/>
  <c r="L3382" i="5"/>
  <c r="N3386" i="5"/>
  <c r="L3390" i="5"/>
  <c r="N3394" i="5"/>
  <c r="L3398" i="5"/>
  <c r="N3402" i="5"/>
  <c r="L3406" i="5"/>
  <c r="N3410" i="5"/>
  <c r="L3414" i="5"/>
  <c r="N3418" i="5"/>
  <c r="L3422" i="5"/>
  <c r="N3426" i="5"/>
  <c r="L3430" i="5"/>
  <c r="N3434" i="5"/>
  <c r="L3438" i="5"/>
  <c r="N3442" i="5"/>
  <c r="L3446" i="5"/>
  <c r="N3450" i="5"/>
  <c r="L3454" i="5"/>
  <c r="N3458" i="5"/>
  <c r="L3462" i="5"/>
  <c r="N3466" i="5"/>
  <c r="L3470" i="5"/>
  <c r="N3474" i="5"/>
  <c r="L3478" i="5"/>
  <c r="N3482" i="5"/>
  <c r="L3486" i="5"/>
  <c r="N3490" i="5"/>
  <c r="L3494" i="5"/>
  <c r="N3498" i="5"/>
  <c r="L3502" i="5"/>
  <c r="N3506" i="5"/>
  <c r="L3510" i="5"/>
  <c r="L3000" i="5"/>
  <c r="P3008" i="5"/>
  <c r="L3016" i="5"/>
  <c r="P3024" i="5"/>
  <c r="L3032" i="5"/>
  <c r="P3040" i="5"/>
  <c r="L3044" i="5"/>
  <c r="P3048" i="5"/>
  <c r="L3052" i="5"/>
  <c r="P3056" i="5"/>
  <c r="L3060" i="5"/>
  <c r="P3064" i="5"/>
  <c r="L3068" i="5"/>
  <c r="P3076" i="5"/>
  <c r="L3084" i="5"/>
  <c r="P3092" i="5"/>
  <c r="L3100" i="5"/>
  <c r="P3108" i="5"/>
  <c r="L3116" i="5"/>
  <c r="P3124" i="5"/>
  <c r="L3132" i="5"/>
  <c r="P3140" i="5"/>
  <c r="L3148" i="5"/>
  <c r="P3156" i="5"/>
  <c r="L3164" i="5"/>
  <c r="P3172" i="5"/>
  <c r="L3180" i="5"/>
  <c r="P3188" i="5"/>
  <c r="L3196" i="5"/>
  <c r="P3204" i="5"/>
  <c r="L3212" i="5"/>
  <c r="P3220" i="5"/>
  <c r="L3228" i="5"/>
  <c r="P3236" i="5"/>
  <c r="L3244" i="5"/>
  <c r="P3252" i="5"/>
  <c r="L3260" i="5"/>
  <c r="P3268" i="5"/>
  <c r="L3276" i="5"/>
  <c r="P3284" i="5"/>
  <c r="L3292" i="5"/>
  <c r="P3300" i="5"/>
  <c r="L3308" i="5"/>
  <c r="P3316" i="5"/>
  <c r="L3324" i="5"/>
  <c r="P3332" i="5"/>
  <c r="L3340" i="5"/>
  <c r="P3348" i="5"/>
  <c r="L3356" i="5"/>
  <c r="P3364" i="5"/>
  <c r="L3372" i="5"/>
  <c r="P3380" i="5"/>
  <c r="L3388" i="5"/>
  <c r="P3396" i="5"/>
  <c r="L3404" i="5"/>
  <c r="P3412" i="5"/>
  <c r="L3420" i="5"/>
  <c r="P3428" i="5"/>
  <c r="L3436" i="5"/>
  <c r="P3444" i="5"/>
  <c r="L3452" i="5"/>
  <c r="P3460" i="5"/>
  <c r="L3472" i="5"/>
  <c r="P3480" i="5"/>
  <c r="L3488" i="5"/>
  <c r="P3496" i="5"/>
  <c r="L3504" i="5"/>
  <c r="P3512" i="5"/>
  <c r="P2999" i="5"/>
  <c r="R3003" i="5"/>
  <c r="L3007" i="5"/>
  <c r="R3011" i="5"/>
  <c r="P3015" i="5"/>
  <c r="R3019" i="5"/>
  <c r="L3023" i="5"/>
  <c r="R3027" i="5"/>
  <c r="P3031" i="5"/>
  <c r="R3035" i="5"/>
  <c r="L3039" i="5"/>
  <c r="R3043" i="5"/>
  <c r="P3047" i="5"/>
  <c r="R3051" i="5"/>
  <c r="L3055" i="5"/>
  <c r="R3059" i="5"/>
  <c r="P3063" i="5"/>
  <c r="R3067" i="5"/>
  <c r="L3071" i="5"/>
  <c r="R3075" i="5"/>
  <c r="P3079" i="5"/>
  <c r="R3083" i="5"/>
  <c r="L3087" i="5"/>
  <c r="R3091" i="5"/>
  <c r="P3095" i="5"/>
  <c r="R3099" i="5"/>
  <c r="L3103" i="5"/>
  <c r="R3107" i="5"/>
  <c r="P3111" i="5"/>
  <c r="R3115" i="5"/>
  <c r="L3119" i="5"/>
  <c r="R3123" i="5"/>
  <c r="P3127" i="5"/>
  <c r="R3131" i="5"/>
  <c r="L3135" i="5"/>
  <c r="R3139" i="5"/>
  <c r="P3143" i="5"/>
  <c r="R3147" i="5"/>
  <c r="L3151" i="5"/>
  <c r="R3155" i="5"/>
  <c r="P3159" i="5"/>
  <c r="R3163" i="5"/>
  <c r="L3167" i="5"/>
  <c r="R3171" i="5"/>
  <c r="P3175" i="5"/>
  <c r="R3179" i="5"/>
  <c r="L3183" i="5"/>
  <c r="R3187" i="5"/>
  <c r="P3191" i="5"/>
  <c r="R3195" i="5"/>
  <c r="P3199" i="5"/>
  <c r="R3203" i="5"/>
  <c r="P3207" i="5"/>
  <c r="R3211" i="5"/>
  <c r="P3215" i="5"/>
  <c r="R3219" i="5"/>
  <c r="P3223" i="5"/>
  <c r="R3227" i="5"/>
  <c r="P3231" i="5"/>
  <c r="R3235" i="5"/>
  <c r="P3239" i="5"/>
  <c r="R3243" i="5"/>
  <c r="P3247" i="5"/>
  <c r="R3251" i="5"/>
  <c r="P3255" i="5"/>
  <c r="R3259" i="5"/>
  <c r="P3263" i="5"/>
  <c r="R3267" i="5"/>
  <c r="P3271" i="5"/>
  <c r="R3275" i="5"/>
  <c r="P3279" i="5"/>
  <c r="R3283" i="5"/>
  <c r="P3287" i="5"/>
  <c r="R3291" i="5"/>
  <c r="P3295" i="5"/>
  <c r="R3299" i="5"/>
  <c r="P3303" i="5"/>
  <c r="R3307" i="5"/>
  <c r="P3311" i="5"/>
  <c r="R3315" i="5"/>
  <c r="P3319" i="5"/>
  <c r="R3323" i="5"/>
  <c r="P3327" i="5"/>
  <c r="R3331" i="5"/>
  <c r="P3335" i="5"/>
  <c r="R3339" i="5"/>
  <c r="P3343" i="5"/>
  <c r="R3347" i="5"/>
  <c r="P3351" i="5"/>
  <c r="R3355" i="5"/>
  <c r="P3359" i="5"/>
  <c r="R3363" i="5"/>
  <c r="P3367" i="5"/>
  <c r="R3371" i="5"/>
  <c r="P3375" i="5"/>
  <c r="R3379" i="5"/>
  <c r="P3383" i="5"/>
  <c r="R3387" i="5"/>
  <c r="P3391" i="5"/>
  <c r="R3395" i="5"/>
  <c r="P3399" i="5"/>
  <c r="R3403" i="5"/>
  <c r="P3407" i="5"/>
  <c r="R3411" i="5"/>
  <c r="P3415" i="5"/>
  <c r="R3419" i="5"/>
  <c r="P3423" i="5"/>
  <c r="R3427" i="5"/>
  <c r="P3431" i="5"/>
  <c r="R3435" i="5"/>
  <c r="P3439" i="5"/>
  <c r="R3443" i="5"/>
  <c r="P3447" i="5"/>
  <c r="R3451" i="5"/>
  <c r="P3455" i="5"/>
  <c r="R3459" i="5"/>
  <c r="P3463" i="5"/>
  <c r="R3467" i="5"/>
  <c r="P3471" i="5"/>
  <c r="R3475" i="5"/>
  <c r="P3479" i="5"/>
  <c r="R3483" i="5"/>
  <c r="P3487" i="5"/>
  <c r="R3491" i="5"/>
  <c r="P3495" i="5"/>
  <c r="R3499" i="5"/>
  <c r="P3503" i="5"/>
  <c r="R3507" i="5"/>
  <c r="P3511" i="5"/>
  <c r="P2996" i="5"/>
  <c r="L3004" i="5"/>
  <c r="P3012" i="5"/>
  <c r="L3020" i="5"/>
  <c r="P3028" i="5"/>
  <c r="L3036" i="5"/>
  <c r="P3072" i="5"/>
  <c r="L3080" i="5"/>
  <c r="P3088" i="5"/>
  <c r="L3096" i="5"/>
  <c r="P3104" i="5"/>
  <c r="L3112" i="5"/>
  <c r="P3120" i="5"/>
  <c r="L3128" i="5"/>
  <c r="P3136" i="5"/>
  <c r="L3144" i="5"/>
  <c r="P3152" i="5"/>
  <c r="L3160" i="5"/>
  <c r="P3168" i="5"/>
  <c r="L3176" i="5"/>
  <c r="P3184" i="5"/>
  <c r="L3192" i="5"/>
  <c r="P3200" i="5"/>
  <c r="L3208" i="5"/>
  <c r="P3216" i="5"/>
  <c r="L3224" i="5"/>
  <c r="P3232" i="5"/>
  <c r="L3240" i="5"/>
  <c r="P3248" i="5"/>
  <c r="L3256" i="5"/>
  <c r="P3264" i="5"/>
  <c r="L3272" i="5"/>
  <c r="P3280" i="5"/>
  <c r="L3288" i="5"/>
  <c r="P3296" i="5"/>
  <c r="L3304" i="5"/>
  <c r="P3312" i="5"/>
  <c r="L3320" i="5"/>
  <c r="P3328" i="5"/>
  <c r="L3336" i="5"/>
  <c r="P3344" i="5"/>
  <c r="L3352" i="5"/>
  <c r="P3360" i="5"/>
  <c r="L3368" i="5"/>
  <c r="P3376" i="5"/>
  <c r="L3384" i="5"/>
  <c r="P3392" i="5"/>
  <c r="L3400" i="5"/>
  <c r="P3408" i="5"/>
  <c r="L3416" i="5"/>
  <c r="P3424" i="5"/>
  <c r="L3432" i="5"/>
  <c r="P3440" i="5"/>
  <c r="L3448" i="5"/>
  <c r="P3456" i="5"/>
  <c r="L3464" i="5"/>
  <c r="P3468" i="5"/>
  <c r="L3476" i="5"/>
  <c r="P3484" i="5"/>
  <c r="L3492" i="5"/>
  <c r="P3500" i="5"/>
  <c r="L3508" i="5"/>
  <c r="N2997" i="5"/>
  <c r="P3001" i="5"/>
  <c r="N3005" i="5"/>
  <c r="R3009" i="5"/>
  <c r="N3013" i="5"/>
  <c r="P3017" i="5"/>
  <c r="N3021" i="5"/>
  <c r="R3025" i="5"/>
  <c r="L3029" i="5"/>
  <c r="P3033" i="5"/>
  <c r="R3037" i="5"/>
  <c r="R3041" i="5"/>
  <c r="N3045" i="5"/>
  <c r="P3049" i="5"/>
  <c r="R3053" i="5"/>
  <c r="R3057" i="5"/>
  <c r="N3061" i="5"/>
  <c r="P3065" i="5"/>
  <c r="N3069" i="5"/>
  <c r="R3073" i="5"/>
  <c r="N3077" i="5"/>
  <c r="P3081" i="5"/>
  <c r="N3085" i="5"/>
  <c r="R3089" i="5"/>
  <c r="L3093" i="5"/>
  <c r="P3097" i="5"/>
  <c r="R3101" i="5"/>
  <c r="R3105" i="5"/>
  <c r="N3109" i="5"/>
  <c r="P3113" i="5"/>
  <c r="R3117" i="5"/>
  <c r="R3121" i="5"/>
  <c r="N3125" i="5"/>
  <c r="P3129" i="5"/>
  <c r="N3133" i="5"/>
  <c r="R3137" i="5"/>
  <c r="N3141" i="5"/>
  <c r="P3145" i="5"/>
  <c r="N3149" i="5"/>
  <c r="R3153" i="5"/>
  <c r="L3157" i="5"/>
  <c r="P3161" i="5"/>
  <c r="R3165" i="5"/>
  <c r="R3169" i="5"/>
  <c r="N3173" i="5"/>
  <c r="P3177" i="5"/>
  <c r="R3181" i="5"/>
  <c r="R3185" i="5"/>
  <c r="N3189" i="5"/>
  <c r="P3193" i="5"/>
  <c r="N3197" i="5"/>
  <c r="R3201" i="5"/>
  <c r="L3205" i="5"/>
  <c r="P3209" i="5"/>
  <c r="N3213" i="5"/>
  <c r="R3217" i="5"/>
  <c r="L3221" i="5"/>
  <c r="P3225" i="5"/>
  <c r="R3229" i="5"/>
  <c r="R3233" i="5"/>
  <c r="N3237" i="5"/>
  <c r="P3241" i="5"/>
  <c r="R3245" i="5"/>
  <c r="R3249" i="5"/>
  <c r="N3253" i="5"/>
  <c r="P3257" i="5"/>
  <c r="N3261" i="5"/>
  <c r="R3265" i="5"/>
  <c r="N3269" i="5"/>
  <c r="P3273" i="5"/>
  <c r="N3277" i="5"/>
  <c r="R3281" i="5"/>
  <c r="N3285" i="5"/>
  <c r="P3289" i="5"/>
  <c r="R3293" i="5"/>
  <c r="R3297" i="5"/>
  <c r="N3301" i="5"/>
  <c r="P3305" i="5"/>
  <c r="R3309" i="5"/>
  <c r="R3313" i="5"/>
  <c r="N3317" i="5"/>
  <c r="P3321" i="5"/>
  <c r="N3325" i="5"/>
  <c r="R3329" i="5"/>
  <c r="N3333" i="5"/>
  <c r="P3337" i="5"/>
  <c r="N3341" i="5"/>
  <c r="R3345" i="5"/>
  <c r="N3349" i="5"/>
  <c r="P3353" i="5"/>
  <c r="R3357" i="5"/>
  <c r="R3361" i="5"/>
  <c r="N3365" i="5"/>
  <c r="P3369" i="5"/>
  <c r="R3373" i="5"/>
  <c r="R3377" i="5"/>
  <c r="N3381" i="5"/>
  <c r="P3385" i="5"/>
  <c r="N3389" i="5"/>
  <c r="R3393" i="5"/>
  <c r="N3397" i="5"/>
  <c r="P3401" i="5"/>
  <c r="N3405" i="5"/>
  <c r="R3409" i="5"/>
  <c r="N3413" i="5"/>
  <c r="P3417" i="5"/>
  <c r="R3421" i="5"/>
  <c r="R3425" i="5"/>
  <c r="N3429" i="5"/>
  <c r="P3433" i="5"/>
  <c r="R3437" i="5"/>
  <c r="R3441" i="5"/>
  <c r="N3445" i="5"/>
  <c r="P3449" i="5"/>
  <c r="N3453" i="5"/>
  <c r="R3457" i="5"/>
  <c r="N3461" i="5"/>
  <c r="P3465" i="5"/>
  <c r="N3469" i="5"/>
  <c r="R3473" i="5"/>
  <c r="N3477" i="5"/>
  <c r="P3481" i="5"/>
  <c r="R3485" i="5"/>
  <c r="R3489" i="5"/>
  <c r="N3493" i="5"/>
  <c r="P3497" i="5"/>
  <c r="R3501" i="5"/>
  <c r="R3505" i="5"/>
  <c r="N3509" i="5"/>
  <c r="G1418" i="5"/>
  <c r="G2106" i="5"/>
  <c r="P2998" i="5"/>
  <c r="R3002" i="5"/>
  <c r="P3006" i="5"/>
  <c r="R3010" i="5"/>
  <c r="P3014" i="5"/>
  <c r="R3018" i="5"/>
  <c r="P3022" i="5"/>
  <c r="I3026" i="5"/>
  <c r="R3026" i="5"/>
  <c r="P3030" i="5"/>
  <c r="R3034" i="5"/>
  <c r="P3038" i="5"/>
  <c r="R3042" i="5"/>
  <c r="P3046" i="5"/>
  <c r="R3050" i="5"/>
  <c r="P3054" i="5"/>
  <c r="R3058" i="5"/>
  <c r="P3062" i="5"/>
  <c r="R3066" i="5"/>
  <c r="P3070" i="5"/>
  <c r="R3074" i="5"/>
  <c r="P3078" i="5"/>
  <c r="R3082" i="5"/>
  <c r="P3086" i="5"/>
  <c r="R3090" i="5"/>
  <c r="P3094" i="5"/>
  <c r="R3098" i="5"/>
  <c r="P3102" i="5"/>
  <c r="R3106" i="5"/>
  <c r="P3110" i="5"/>
  <c r="R3114" i="5"/>
  <c r="P3118" i="5"/>
  <c r="R3122" i="5"/>
  <c r="P3126" i="5"/>
  <c r="R3130" i="5"/>
  <c r="P3134" i="5"/>
  <c r="R3138" i="5"/>
  <c r="P3142" i="5"/>
  <c r="R3146" i="5"/>
  <c r="P3150" i="5"/>
  <c r="R3154" i="5"/>
  <c r="P3158" i="5"/>
  <c r="R3162" i="5"/>
  <c r="P3166" i="5"/>
  <c r="R3170" i="5"/>
  <c r="P3174" i="5"/>
  <c r="R3178" i="5"/>
  <c r="P3182" i="5"/>
  <c r="R3186" i="5"/>
  <c r="P3190" i="5"/>
  <c r="R3194" i="5"/>
  <c r="P3198" i="5"/>
  <c r="R3202" i="5"/>
  <c r="P3206" i="5"/>
  <c r="R3210" i="5"/>
  <c r="P3214" i="5"/>
  <c r="R3218" i="5"/>
  <c r="P3222" i="5"/>
  <c r="R3226" i="5"/>
  <c r="P3230" i="5"/>
  <c r="R3234" i="5"/>
  <c r="P3238" i="5"/>
  <c r="R3242" i="5"/>
  <c r="P3246" i="5"/>
  <c r="R3250" i="5"/>
  <c r="P3254" i="5"/>
  <c r="R3258" i="5"/>
  <c r="P3262" i="5"/>
  <c r="R3266" i="5"/>
  <c r="P3270" i="5"/>
  <c r="R3274" i="5"/>
  <c r="P3278" i="5"/>
  <c r="R3282" i="5"/>
  <c r="P3286" i="5"/>
  <c r="R3290" i="5"/>
  <c r="P3294" i="5"/>
  <c r="R3298" i="5"/>
  <c r="P3302" i="5"/>
  <c r="R3306" i="5"/>
  <c r="P3310" i="5"/>
  <c r="R3314" i="5"/>
  <c r="P3318" i="5"/>
  <c r="R3322" i="5"/>
  <c r="P3326" i="5"/>
  <c r="R3330" i="5"/>
  <c r="P3334" i="5"/>
  <c r="R3338" i="5"/>
  <c r="P3342" i="5"/>
  <c r="R3346" i="5"/>
  <c r="P3350" i="5"/>
  <c r="R3354" i="5"/>
  <c r="P3358" i="5"/>
  <c r="R3362" i="5"/>
  <c r="P3366" i="5"/>
  <c r="R3370" i="5"/>
  <c r="P3374" i="5"/>
  <c r="R3378" i="5"/>
  <c r="P3382" i="5"/>
  <c r="R3386" i="5"/>
  <c r="P3390" i="5"/>
  <c r="R3394" i="5"/>
  <c r="P3398" i="5"/>
  <c r="R3402" i="5"/>
  <c r="P3406" i="5"/>
  <c r="R3410" i="5"/>
  <c r="P3414" i="5"/>
  <c r="R3418" i="5"/>
  <c r="P3422" i="5"/>
  <c r="R3426" i="5"/>
  <c r="P3430" i="5"/>
  <c r="R3434" i="5"/>
  <c r="P3438" i="5"/>
  <c r="R3442" i="5"/>
  <c r="P3446" i="5"/>
  <c r="R3450" i="5"/>
  <c r="P3454" i="5"/>
  <c r="R3458" i="5"/>
  <c r="P3462" i="5"/>
  <c r="R3466" i="5"/>
  <c r="P3470" i="5"/>
  <c r="R3474" i="5"/>
  <c r="P3478" i="5"/>
  <c r="R3482" i="5"/>
  <c r="P3486" i="5"/>
  <c r="R3490" i="5"/>
  <c r="P3494" i="5"/>
  <c r="R3498" i="5"/>
  <c r="P3502" i="5"/>
  <c r="R3506" i="5"/>
  <c r="P3510" i="5"/>
  <c r="N3000" i="5"/>
  <c r="R3008" i="5"/>
  <c r="N3016" i="5"/>
  <c r="R3024" i="5"/>
  <c r="N3032" i="5"/>
  <c r="R3040" i="5"/>
  <c r="N3044" i="5"/>
  <c r="R3048" i="5"/>
  <c r="N3052" i="5"/>
  <c r="R3056" i="5"/>
  <c r="N3060" i="5"/>
  <c r="R3064" i="5"/>
  <c r="N3068" i="5"/>
  <c r="R3076" i="5"/>
  <c r="N3084" i="5"/>
  <c r="R3092" i="5"/>
  <c r="N3100" i="5"/>
  <c r="R3108" i="5"/>
  <c r="N3116" i="5"/>
  <c r="R3124" i="5"/>
  <c r="N3132" i="5"/>
  <c r="R3140" i="5"/>
  <c r="N3148" i="5"/>
  <c r="R3156" i="5"/>
  <c r="N3164" i="5"/>
  <c r="R3172" i="5"/>
  <c r="N3180" i="5"/>
  <c r="R3188" i="5"/>
  <c r="N3196" i="5"/>
  <c r="R3204" i="5"/>
  <c r="N3212" i="5"/>
  <c r="R3220" i="5"/>
  <c r="N3228" i="5"/>
  <c r="R3236" i="5"/>
  <c r="N3244" i="5"/>
  <c r="R3252" i="5"/>
  <c r="N3260" i="5"/>
  <c r="R3268" i="5"/>
  <c r="N3276" i="5"/>
  <c r="R3284" i="5"/>
  <c r="N3292" i="5"/>
  <c r="R3300" i="5"/>
  <c r="N3308" i="5"/>
  <c r="R3316" i="5"/>
  <c r="N3324" i="5"/>
  <c r="R3332" i="5"/>
  <c r="N3340" i="5"/>
  <c r="R3348" i="5"/>
  <c r="N3356" i="5"/>
  <c r="R3364" i="5"/>
  <c r="N3372" i="5"/>
  <c r="R3380" i="5"/>
  <c r="N3388" i="5"/>
  <c r="R3396" i="5"/>
  <c r="N3404" i="5"/>
  <c r="R3412" i="5"/>
  <c r="N3420" i="5"/>
  <c r="R3428" i="5"/>
  <c r="N3436" i="5"/>
  <c r="R3444" i="5"/>
  <c r="N3452" i="5"/>
  <c r="R3460" i="5"/>
  <c r="N3472" i="5"/>
  <c r="R3480" i="5"/>
  <c r="N3488" i="5"/>
  <c r="R3496" i="5"/>
  <c r="N3504" i="5"/>
  <c r="R3512" i="5"/>
  <c r="N2999" i="5"/>
  <c r="L3003" i="5"/>
  <c r="N3007" i="5"/>
  <c r="P3011" i="5"/>
  <c r="N3015" i="5"/>
  <c r="L3019" i="5"/>
  <c r="N3023" i="5"/>
  <c r="P3027" i="5"/>
  <c r="N3031" i="5"/>
  <c r="L3035" i="5"/>
  <c r="N3039" i="5"/>
  <c r="P3043" i="5"/>
  <c r="N3047" i="5"/>
  <c r="L3051" i="5"/>
  <c r="N3055" i="5"/>
  <c r="P3059" i="5"/>
  <c r="N3063" i="5"/>
  <c r="L3067" i="5"/>
  <c r="N3071" i="5"/>
  <c r="P3075" i="5"/>
  <c r="N3079" i="5"/>
  <c r="L3083" i="5"/>
  <c r="N3087" i="5"/>
  <c r="P3091" i="5"/>
  <c r="N3095" i="5"/>
  <c r="L3099" i="5"/>
  <c r="N3103" i="5"/>
  <c r="P3107" i="5"/>
  <c r="N3111" i="5"/>
  <c r="L3115" i="5"/>
  <c r="N3119" i="5"/>
  <c r="P3123" i="5"/>
  <c r="N3127" i="5"/>
  <c r="L3131" i="5"/>
  <c r="N3135" i="5"/>
  <c r="P3139" i="5"/>
  <c r="N3143" i="5"/>
  <c r="L3147" i="5"/>
  <c r="N3151" i="5"/>
  <c r="P3155" i="5"/>
  <c r="N3159" i="5"/>
  <c r="L3163" i="5"/>
  <c r="N3167" i="5"/>
  <c r="P3171" i="5"/>
  <c r="N3175" i="5"/>
  <c r="L3179" i="5"/>
  <c r="N3183" i="5"/>
  <c r="P3187" i="5"/>
  <c r="N3191" i="5"/>
  <c r="L3195" i="5"/>
  <c r="N3199" i="5"/>
  <c r="L3203" i="5"/>
  <c r="N3207" i="5"/>
  <c r="L3211" i="5"/>
  <c r="N3215" i="5"/>
  <c r="L3219" i="5"/>
  <c r="N3223" i="5"/>
  <c r="L3227" i="5"/>
  <c r="N3231" i="5"/>
  <c r="L3235" i="5"/>
  <c r="N3239" i="5"/>
  <c r="L3243" i="5"/>
  <c r="N3247" i="5"/>
  <c r="L3251" i="5"/>
  <c r="N3255" i="5"/>
  <c r="L3259" i="5"/>
  <c r="N3263" i="5"/>
  <c r="L3267" i="5"/>
  <c r="N3271" i="5"/>
  <c r="L3275" i="5"/>
  <c r="N3279" i="5"/>
  <c r="L3283" i="5"/>
  <c r="N3287" i="5"/>
  <c r="L3291" i="5"/>
  <c r="N3295" i="5"/>
  <c r="L3299" i="5"/>
  <c r="N3303" i="5"/>
  <c r="L3307" i="5"/>
  <c r="N3311" i="5"/>
  <c r="L3315" i="5"/>
  <c r="N3319" i="5"/>
  <c r="L3323" i="5"/>
  <c r="N3327" i="5"/>
  <c r="L3331" i="5"/>
  <c r="N3335" i="5"/>
  <c r="L3339" i="5"/>
  <c r="N3343" i="5"/>
  <c r="L3347" i="5"/>
  <c r="N3351" i="5"/>
  <c r="L3355" i="5"/>
  <c r="N3359" i="5"/>
  <c r="L3363" i="5"/>
  <c r="N3367" i="5"/>
  <c r="L3371" i="5"/>
  <c r="N3375" i="5"/>
  <c r="L3379" i="5"/>
  <c r="N3383" i="5"/>
  <c r="L3387" i="5"/>
  <c r="N3391" i="5"/>
  <c r="L3395" i="5"/>
  <c r="N3399" i="5"/>
  <c r="L3403" i="5"/>
  <c r="N3407" i="5"/>
  <c r="L3411" i="5"/>
  <c r="N3415" i="5"/>
  <c r="L3419" i="5"/>
  <c r="N3423" i="5"/>
  <c r="L3427" i="5"/>
  <c r="N3431" i="5"/>
  <c r="L3435" i="5"/>
  <c r="N3439" i="5"/>
  <c r="L3443" i="5"/>
  <c r="N3447" i="5"/>
  <c r="L3451" i="5"/>
  <c r="N3455" i="5"/>
  <c r="L3459" i="5"/>
  <c r="N3463" i="5"/>
  <c r="L3467" i="5"/>
  <c r="N3471" i="5"/>
  <c r="L3475" i="5"/>
  <c r="N3479" i="5"/>
  <c r="L3483" i="5"/>
  <c r="N3487" i="5"/>
  <c r="L3491" i="5"/>
  <c r="N3495" i="5"/>
  <c r="L3499" i="5"/>
  <c r="N3503" i="5"/>
  <c r="L3507" i="5"/>
  <c r="N3511" i="5"/>
  <c r="R2996" i="5"/>
  <c r="N3004" i="5"/>
  <c r="R3012" i="5"/>
  <c r="N3020" i="5"/>
  <c r="R3028" i="5"/>
  <c r="N3036" i="5"/>
  <c r="R3072" i="5"/>
  <c r="N3080" i="5"/>
  <c r="R3088" i="5"/>
  <c r="N3096" i="5"/>
  <c r="R3104" i="5"/>
  <c r="N3112" i="5"/>
  <c r="R3120" i="5"/>
  <c r="N3128" i="5"/>
  <c r="R3136" i="5"/>
  <c r="N3144" i="5"/>
  <c r="R3152" i="5"/>
  <c r="N3160" i="5"/>
  <c r="R3168" i="5"/>
  <c r="N3176" i="5"/>
  <c r="R3184" i="5"/>
  <c r="N3192" i="5"/>
  <c r="R3200" i="5"/>
  <c r="N3208" i="5"/>
  <c r="R3216" i="5"/>
  <c r="N3224" i="5"/>
  <c r="R3232" i="5"/>
  <c r="N3240" i="5"/>
  <c r="R3248" i="5"/>
  <c r="N3256" i="5"/>
  <c r="R3264" i="5"/>
  <c r="N3272" i="5"/>
  <c r="R3280" i="5"/>
  <c r="N3288" i="5"/>
  <c r="R3296" i="5"/>
  <c r="N3304" i="5"/>
  <c r="R3312" i="5"/>
  <c r="N3320" i="5"/>
  <c r="R3328" i="5"/>
  <c r="N3336" i="5"/>
  <c r="R3344" i="5"/>
  <c r="N3352" i="5"/>
  <c r="R3360" i="5"/>
  <c r="N3368" i="5"/>
  <c r="R3376" i="5"/>
  <c r="N3384" i="5"/>
  <c r="R3392" i="5"/>
  <c r="N3400" i="5"/>
  <c r="R3408" i="5"/>
  <c r="N3416" i="5"/>
  <c r="R3424" i="5"/>
  <c r="N3432" i="5"/>
  <c r="R3440" i="5"/>
  <c r="N3448" i="5"/>
  <c r="R3456" i="5"/>
  <c r="N3464" i="5"/>
  <c r="R3468" i="5"/>
  <c r="N3476" i="5"/>
  <c r="R3484" i="5"/>
  <c r="N3492" i="5"/>
  <c r="R3500" i="5"/>
  <c r="N3508" i="5"/>
  <c r="P2997" i="5"/>
  <c r="L3001" i="5"/>
  <c r="R3005" i="5"/>
  <c r="L3009" i="5"/>
  <c r="P3013" i="5"/>
  <c r="L3017" i="5"/>
  <c r="R3021" i="5"/>
  <c r="L3025" i="5"/>
  <c r="P3029" i="5"/>
  <c r="L3033" i="5"/>
  <c r="N3037" i="5"/>
  <c r="L3041" i="5"/>
  <c r="P3045" i="5"/>
  <c r="L3049" i="5"/>
  <c r="N3053" i="5"/>
  <c r="L3057" i="5"/>
  <c r="P3061" i="5"/>
  <c r="L3065" i="5"/>
  <c r="R3069" i="5"/>
  <c r="L3073" i="5"/>
  <c r="P3077" i="5"/>
  <c r="L3081" i="5"/>
  <c r="R3085" i="5"/>
  <c r="L3089" i="5"/>
  <c r="P3093" i="5"/>
  <c r="L3097" i="5"/>
  <c r="N3101" i="5"/>
  <c r="L3105" i="5"/>
  <c r="P3109" i="5"/>
  <c r="L3113" i="5"/>
  <c r="N3117" i="5"/>
  <c r="L3121" i="5"/>
  <c r="P3125" i="5"/>
  <c r="L3129" i="5"/>
  <c r="R3133" i="5"/>
  <c r="L3137" i="5"/>
  <c r="P3141" i="5"/>
  <c r="L3145" i="5"/>
  <c r="R3149" i="5"/>
  <c r="L3153" i="5"/>
  <c r="P3157" i="5"/>
  <c r="L3161" i="5"/>
  <c r="N3165" i="5"/>
  <c r="L3169" i="5"/>
  <c r="P3173" i="5"/>
  <c r="L3177" i="5"/>
  <c r="N3181" i="5"/>
  <c r="L3185" i="5"/>
  <c r="P3189" i="5"/>
  <c r="L3193" i="5"/>
  <c r="R3197" i="5"/>
  <c r="L3201" i="5"/>
  <c r="P3205" i="5"/>
  <c r="L3209" i="5"/>
  <c r="R3213" i="5"/>
  <c r="L3217" i="5"/>
  <c r="P3221" i="5"/>
  <c r="L3225" i="5"/>
  <c r="N3229" i="5"/>
  <c r="L3233" i="5"/>
  <c r="P3237" i="5"/>
  <c r="L3241" i="5"/>
  <c r="N3245" i="5"/>
  <c r="L3249" i="5"/>
  <c r="P3253" i="5"/>
  <c r="L3257" i="5"/>
  <c r="R3261" i="5"/>
  <c r="L3265" i="5"/>
  <c r="P3269" i="5"/>
  <c r="L3273" i="5"/>
  <c r="R3277" i="5"/>
  <c r="L3281" i="5"/>
  <c r="P3285" i="5"/>
  <c r="L3289" i="5"/>
  <c r="N3293" i="5"/>
  <c r="L3297" i="5"/>
  <c r="P3301" i="5"/>
  <c r="L3305" i="5"/>
  <c r="N3309" i="5"/>
  <c r="L3313" i="5"/>
  <c r="P3317" i="5"/>
  <c r="L3321" i="5"/>
  <c r="R3325" i="5"/>
  <c r="L3329" i="5"/>
  <c r="P3333" i="5"/>
  <c r="L3337" i="5"/>
  <c r="R3341" i="5"/>
  <c r="L3345" i="5"/>
  <c r="P3349" i="5"/>
  <c r="L3353" i="5"/>
  <c r="N3357" i="5"/>
  <c r="L3361" i="5"/>
  <c r="P3365" i="5"/>
  <c r="L3369" i="5"/>
  <c r="N3373" i="5"/>
  <c r="L3377" i="5"/>
  <c r="P3381" i="5"/>
  <c r="L3385" i="5"/>
  <c r="R3389" i="5"/>
  <c r="L3393" i="5"/>
  <c r="P3397" i="5"/>
  <c r="L3401" i="5"/>
  <c r="R3405" i="5"/>
  <c r="L3409" i="5"/>
  <c r="P3413" i="5"/>
  <c r="L3417" i="5"/>
  <c r="N3421" i="5"/>
  <c r="L3425" i="5"/>
  <c r="P3429" i="5"/>
  <c r="L3433" i="5"/>
  <c r="N3437" i="5"/>
  <c r="L3441" i="5"/>
  <c r="P3445" i="5"/>
  <c r="L3449" i="5"/>
  <c r="R3453" i="5"/>
  <c r="L3457" i="5"/>
  <c r="P3461" i="5"/>
  <c r="L3465" i="5"/>
  <c r="R3469" i="5"/>
  <c r="L3473" i="5"/>
  <c r="P3477" i="5"/>
  <c r="L3481" i="5"/>
  <c r="N3485" i="5"/>
  <c r="L3489" i="5"/>
  <c r="P3493" i="5"/>
  <c r="L3497" i="5"/>
  <c r="N3501" i="5"/>
  <c r="L3505" i="5"/>
  <c r="P3509" i="5"/>
  <c r="T2995" i="5"/>
  <c r="U2995" i="5" s="1"/>
  <c r="L2995" i="3"/>
  <c r="G2995" i="3"/>
  <c r="T2995" i="3" s="1"/>
  <c r="V2995" i="3" s="1"/>
  <c r="T2994" i="5"/>
  <c r="U2994" i="5" s="1"/>
  <c r="L2994" i="3"/>
  <c r="G2994" i="3"/>
  <c r="T2994" i="3" s="1"/>
  <c r="V2994" i="3" s="1"/>
  <c r="T2993" i="5"/>
  <c r="U2993" i="5" s="1"/>
  <c r="L2993" i="3"/>
  <c r="G2993" i="3"/>
  <c r="T2993" i="3" s="1"/>
  <c r="V2993" i="3" s="1"/>
  <c r="T2992" i="5"/>
  <c r="L2992" i="3"/>
  <c r="G2992" i="3"/>
  <c r="T2992" i="3" s="1"/>
  <c r="V2992" i="3" s="1"/>
  <c r="T2991" i="5"/>
  <c r="U2991" i="5" s="1"/>
  <c r="L2991" i="3"/>
  <c r="G2991" i="3"/>
  <c r="T2991" i="3" s="1"/>
  <c r="V2991" i="3" s="1"/>
  <c r="T2990" i="5"/>
  <c r="U2990" i="5" s="1"/>
  <c r="L2990" i="3"/>
  <c r="G2990" i="3"/>
  <c r="T2990" i="3" s="1"/>
  <c r="V2990" i="3" s="1"/>
  <c r="T2989" i="5"/>
  <c r="U2989" i="5" s="1"/>
  <c r="L2989" i="3"/>
  <c r="G2989" i="3"/>
  <c r="T2989" i="3" s="1"/>
  <c r="V2989" i="3" s="1"/>
  <c r="T2988" i="5"/>
  <c r="U2988" i="5" s="1"/>
  <c r="L2988" i="3"/>
  <c r="G2988" i="3"/>
  <c r="T2988" i="3" s="1"/>
  <c r="V2988" i="3" s="1"/>
  <c r="T2987" i="5"/>
  <c r="U2987" i="5" s="1"/>
  <c r="L2987" i="3"/>
  <c r="G2987" i="3"/>
  <c r="T2987" i="3" s="1"/>
  <c r="V2987" i="3" s="1"/>
  <c r="T2986" i="5"/>
  <c r="U2986" i="5" s="1"/>
  <c r="L2986" i="3"/>
  <c r="G2986" i="3"/>
  <c r="T2986" i="3" s="1"/>
  <c r="V2986" i="3" s="1"/>
  <c r="T2985" i="5"/>
  <c r="U2985" i="5" s="1"/>
  <c r="L2985" i="3"/>
  <c r="G2985" i="3"/>
  <c r="T2985" i="3" s="1"/>
  <c r="V2985" i="3" s="1"/>
  <c r="T2984" i="5"/>
  <c r="U2984" i="5" s="1"/>
  <c r="L2984" i="3"/>
  <c r="G2984" i="3"/>
  <c r="T2984" i="3" s="1"/>
  <c r="V2984" i="3" s="1"/>
  <c r="T2983" i="5"/>
  <c r="U2983" i="5" s="1"/>
  <c r="L2983" i="3"/>
  <c r="G2983" i="3"/>
  <c r="T2983" i="3" s="1"/>
  <c r="V2983" i="3" s="1"/>
  <c r="T2982" i="5"/>
  <c r="U2982" i="5" s="1"/>
  <c r="L2982" i="3"/>
  <c r="G2982" i="3"/>
  <c r="T2982" i="3" s="1"/>
  <c r="V2982" i="3" s="1"/>
  <c r="T2981" i="5"/>
  <c r="U2981" i="5" s="1"/>
  <c r="L2981" i="3"/>
  <c r="G2981" i="3"/>
  <c r="T2981" i="3" s="1"/>
  <c r="V2981" i="3" s="1"/>
  <c r="T2980" i="5"/>
  <c r="U2980" i="5" s="1"/>
  <c r="L2980" i="3"/>
  <c r="G2980" i="3"/>
  <c r="T2980" i="3" s="1"/>
  <c r="V2980" i="3" s="1"/>
  <c r="T2979" i="5"/>
  <c r="U2979" i="5" s="1"/>
  <c r="L2979" i="3"/>
  <c r="G2979" i="3"/>
  <c r="T2979" i="3" s="1"/>
  <c r="V2979" i="3" s="1"/>
  <c r="T2978" i="5"/>
  <c r="U2978" i="5" s="1"/>
  <c r="L2978" i="3"/>
  <c r="G2978" i="3"/>
  <c r="T2978" i="3" s="1"/>
  <c r="V2978" i="3" s="1"/>
  <c r="T2977" i="5"/>
  <c r="U2977" i="5" s="1"/>
  <c r="L2977" i="3"/>
  <c r="G2977" i="3"/>
  <c r="T2977" i="3" s="1"/>
  <c r="V2977" i="3" s="1"/>
  <c r="T2976" i="5"/>
  <c r="U2976" i="5" s="1"/>
  <c r="L2976" i="3"/>
  <c r="G2976" i="3"/>
  <c r="T2976" i="3" s="1"/>
  <c r="V2976" i="3" s="1"/>
  <c r="T2975" i="5"/>
  <c r="U2975" i="5" s="1"/>
  <c r="L2975" i="3"/>
  <c r="G2975" i="3"/>
  <c r="T2975" i="3" s="1"/>
  <c r="V2975" i="3" s="1"/>
  <c r="T2974" i="5"/>
  <c r="U2974" i="5" s="1"/>
  <c r="L2974" i="3"/>
  <c r="G2974" i="3"/>
  <c r="T2974" i="3" s="1"/>
  <c r="V2974" i="3" s="1"/>
  <c r="T2973" i="5"/>
  <c r="L2973" i="3"/>
  <c r="G2973" i="3"/>
  <c r="T2973" i="3" s="1"/>
  <c r="V2973" i="3" s="1"/>
  <c r="T2972" i="5"/>
  <c r="U2972" i="5" s="1"/>
  <c r="L2972" i="3"/>
  <c r="G2972" i="3"/>
  <c r="T2972" i="3" s="1"/>
  <c r="V2972" i="3" s="1"/>
  <c r="T2971" i="5"/>
  <c r="U2971" i="5" s="1"/>
  <c r="L2971" i="3"/>
  <c r="G2971" i="3"/>
  <c r="T2971" i="3" s="1"/>
  <c r="V2971" i="3" s="1"/>
  <c r="T2970" i="5"/>
  <c r="U2970" i="5" s="1"/>
  <c r="L2970" i="3"/>
  <c r="G2970" i="3"/>
  <c r="T2970" i="3" s="1"/>
  <c r="V2970" i="3" s="1"/>
  <c r="T2969" i="5"/>
  <c r="U2969" i="5" s="1"/>
  <c r="L2969" i="3"/>
  <c r="G2969" i="3"/>
  <c r="T2969" i="3" s="1"/>
  <c r="V2969" i="3" s="1"/>
  <c r="T2968" i="5"/>
  <c r="U2968" i="5" s="1"/>
  <c r="L2968" i="3"/>
  <c r="G2968" i="3"/>
  <c r="T2968" i="3" s="1"/>
  <c r="V2968" i="3" s="1"/>
  <c r="T2967" i="5"/>
  <c r="U2967" i="5" s="1"/>
  <c r="L2967" i="3"/>
  <c r="G2967" i="3"/>
  <c r="T2967" i="3" s="1"/>
  <c r="V2967" i="3" s="1"/>
  <c r="T2966" i="5"/>
  <c r="U2966" i="5" s="1"/>
  <c r="L2966" i="3"/>
  <c r="G2966" i="3"/>
  <c r="T2966" i="3" s="1"/>
  <c r="V2966" i="3" s="1"/>
  <c r="T2965" i="5"/>
  <c r="U2965" i="5" s="1"/>
  <c r="L2965" i="3"/>
  <c r="G2965" i="3"/>
  <c r="T2965" i="3" s="1"/>
  <c r="V2965" i="3" s="1"/>
  <c r="T2964" i="5"/>
  <c r="U2964" i="5" s="1"/>
  <c r="L2964" i="3"/>
  <c r="G2964" i="3"/>
  <c r="T2964" i="3" s="1"/>
  <c r="V2964" i="3" s="1"/>
  <c r="T2963" i="5"/>
  <c r="U2963" i="5" s="1"/>
  <c r="L2963" i="3"/>
  <c r="G2963" i="3"/>
  <c r="T2963" i="3" s="1"/>
  <c r="V2963" i="3" s="1"/>
  <c r="T2962" i="5"/>
  <c r="U2962" i="5" s="1"/>
  <c r="L2962" i="3"/>
  <c r="G2962" i="3"/>
  <c r="T2962" i="3" s="1"/>
  <c r="V2962" i="3" s="1"/>
  <c r="T2961" i="5"/>
  <c r="U2961" i="5" s="1"/>
  <c r="L2961" i="3"/>
  <c r="G2961" i="3"/>
  <c r="T2961" i="3" s="1"/>
  <c r="V2961" i="3" s="1"/>
  <c r="T2960" i="5"/>
  <c r="U2960" i="5" s="1"/>
  <c r="L2960" i="3"/>
  <c r="G2960" i="3"/>
  <c r="T2960" i="3" s="1"/>
  <c r="V2960" i="3" s="1"/>
  <c r="T2959" i="5"/>
  <c r="U2959" i="5" s="1"/>
  <c r="L2959" i="3"/>
  <c r="G2959" i="3"/>
  <c r="T2959" i="3" s="1"/>
  <c r="V2959" i="3" s="1"/>
  <c r="T2958" i="5"/>
  <c r="U2958" i="5" s="1"/>
  <c r="L2958" i="3"/>
  <c r="G2958" i="3"/>
  <c r="T2958" i="3" s="1"/>
  <c r="V2958" i="3" s="1"/>
  <c r="T2957" i="5"/>
  <c r="U2957" i="5" s="1"/>
  <c r="L2957" i="3"/>
  <c r="G2957" i="3"/>
  <c r="T2957" i="3" s="1"/>
  <c r="V2957" i="3" s="1"/>
  <c r="T2956" i="5"/>
  <c r="U2956" i="5" s="1"/>
  <c r="L2956" i="3"/>
  <c r="G2956" i="3"/>
  <c r="T2956" i="3" s="1"/>
  <c r="V2956" i="3" s="1"/>
  <c r="T2955" i="5"/>
  <c r="U2955" i="5" s="1"/>
  <c r="L2955" i="3"/>
  <c r="G2955" i="3"/>
  <c r="T2955" i="3" s="1"/>
  <c r="V2955" i="3" s="1"/>
  <c r="T2954" i="5"/>
  <c r="U2954" i="5" s="1"/>
  <c r="L2954" i="3"/>
  <c r="G2954" i="3"/>
  <c r="T2954" i="3" s="1"/>
  <c r="V2954" i="3" s="1"/>
  <c r="T2953" i="5"/>
  <c r="U2953" i="5" s="1"/>
  <c r="L2953" i="3"/>
  <c r="G2953" i="3"/>
  <c r="T2953" i="3" s="1"/>
  <c r="V2953" i="3" s="1"/>
  <c r="T2952" i="5"/>
  <c r="U2952" i="5" s="1"/>
  <c r="L2952" i="3"/>
  <c r="G2952" i="3"/>
  <c r="T2952" i="3" s="1"/>
  <c r="V2952" i="3" s="1"/>
  <c r="T2951" i="5"/>
  <c r="U2951" i="5" s="1"/>
  <c r="L2951" i="3"/>
  <c r="G2951" i="3"/>
  <c r="T2951" i="3" s="1"/>
  <c r="V2951" i="3" s="1"/>
  <c r="T2950" i="5"/>
  <c r="U2950" i="5" s="1"/>
  <c r="L2950" i="3"/>
  <c r="G2950" i="3"/>
  <c r="T2950" i="3" s="1"/>
  <c r="V2950" i="3" s="1"/>
  <c r="T2949" i="5"/>
  <c r="U2949" i="5" s="1"/>
  <c r="L2949" i="3"/>
  <c r="G2949" i="3"/>
  <c r="T2949" i="3" s="1"/>
  <c r="V2949" i="3" s="1"/>
  <c r="T2948" i="5"/>
  <c r="U2948" i="5" s="1"/>
  <c r="L2948" i="3"/>
  <c r="G2948" i="3"/>
  <c r="T2948" i="3" s="1"/>
  <c r="V2948" i="3" s="1"/>
  <c r="T2947" i="5"/>
  <c r="U2947" i="5" s="1"/>
  <c r="L2947" i="3"/>
  <c r="G2947" i="3"/>
  <c r="T2947" i="3" s="1"/>
  <c r="V2947" i="3" s="1"/>
  <c r="T2946" i="5"/>
  <c r="U2946" i="5" s="1"/>
  <c r="L2946" i="3"/>
  <c r="G2946" i="3"/>
  <c r="T2946" i="3" s="1"/>
  <c r="V2946" i="3" s="1"/>
  <c r="T2945" i="5"/>
  <c r="U2945" i="5" s="1"/>
  <c r="L2945" i="3"/>
  <c r="G2945" i="3"/>
  <c r="T2945" i="3" s="1"/>
  <c r="V2945" i="3" s="1"/>
  <c r="T2944" i="5"/>
  <c r="U2944" i="5" s="1"/>
  <c r="L2944" i="3"/>
  <c r="G2944" i="3"/>
  <c r="T2944" i="3" s="1"/>
  <c r="V2944" i="3" s="1"/>
  <c r="T2943" i="5"/>
  <c r="U2943" i="5" s="1"/>
  <c r="L2943" i="3"/>
  <c r="G2943" i="3"/>
  <c r="T2943" i="3" s="1"/>
  <c r="V2943" i="3" s="1"/>
  <c r="T2942" i="5"/>
  <c r="U2942" i="5" s="1"/>
  <c r="L2942" i="3"/>
  <c r="G2942" i="3"/>
  <c r="T2942" i="3" s="1"/>
  <c r="V2942" i="3" s="1"/>
  <c r="T2941" i="5"/>
  <c r="U2941" i="5" s="1"/>
  <c r="L2941" i="3"/>
  <c r="G2941" i="3"/>
  <c r="T2941" i="3" s="1"/>
  <c r="V2941" i="3" s="1"/>
  <c r="T2940" i="5"/>
  <c r="U2940" i="5" s="1"/>
  <c r="L2940" i="3"/>
  <c r="G2940" i="3"/>
  <c r="T2940" i="3" s="1"/>
  <c r="V2940" i="3" s="1"/>
  <c r="T2939" i="5"/>
  <c r="U2939" i="5" s="1"/>
  <c r="L2939" i="3"/>
  <c r="G2939" i="3"/>
  <c r="T2939" i="3" s="1"/>
  <c r="V2939" i="3" s="1"/>
  <c r="T2938" i="5"/>
  <c r="U2938" i="5" s="1"/>
  <c r="L2938" i="3"/>
  <c r="G2938" i="3"/>
  <c r="T2938" i="3" s="1"/>
  <c r="V2938" i="3" s="1"/>
  <c r="T2937" i="5"/>
  <c r="U2937" i="5" s="1"/>
  <c r="L2937" i="3"/>
  <c r="G2937" i="3"/>
  <c r="T2937" i="3" s="1"/>
  <c r="V2937" i="3" s="1"/>
  <c r="T2936" i="5"/>
  <c r="U2936" i="5" s="1"/>
  <c r="L2936" i="3"/>
  <c r="G2936" i="3"/>
  <c r="T2936" i="3" s="1"/>
  <c r="V2936" i="3" s="1"/>
  <c r="T2935" i="5"/>
  <c r="U2935" i="5" s="1"/>
  <c r="L2935" i="3"/>
  <c r="G2935" i="3"/>
  <c r="T2935" i="3" s="1"/>
  <c r="V2935" i="3" s="1"/>
  <c r="T2934" i="5"/>
  <c r="U2934" i="5" s="1"/>
  <c r="L2934" i="3"/>
  <c r="G2934" i="3"/>
  <c r="T2934" i="3" s="1"/>
  <c r="V2934" i="3" s="1"/>
  <c r="T2933" i="5"/>
  <c r="U2933" i="5" s="1"/>
  <c r="L2933" i="3"/>
  <c r="G2933" i="3"/>
  <c r="T2933" i="3" s="1"/>
  <c r="V2933" i="3" s="1"/>
  <c r="T2932" i="5"/>
  <c r="U2932" i="5" s="1"/>
  <c r="L2932" i="3"/>
  <c r="G2932" i="3"/>
  <c r="T2932" i="3" s="1"/>
  <c r="V2932" i="3" s="1"/>
  <c r="T2931" i="5"/>
  <c r="U2931" i="5" s="1"/>
  <c r="L2931" i="3"/>
  <c r="G2931" i="3"/>
  <c r="T2931" i="3" s="1"/>
  <c r="V2931" i="3" s="1"/>
  <c r="T2930" i="5"/>
  <c r="U2930" i="5" s="1"/>
  <c r="L2930" i="3"/>
  <c r="G2930" i="3"/>
  <c r="T2930" i="3" s="1"/>
  <c r="V2930" i="3" s="1"/>
  <c r="T2929" i="5"/>
  <c r="U2929" i="5" s="1"/>
  <c r="L2929" i="3"/>
  <c r="G2929" i="3"/>
  <c r="T2929" i="3" s="1"/>
  <c r="V2929" i="3" s="1"/>
  <c r="T2928" i="5"/>
  <c r="U2928" i="5" s="1"/>
  <c r="L2928" i="3"/>
  <c r="G2928" i="3"/>
  <c r="T2928" i="3" s="1"/>
  <c r="V2928" i="3" s="1"/>
  <c r="T2927" i="5"/>
  <c r="U2927" i="5" s="1"/>
  <c r="L2927" i="3"/>
  <c r="G2927" i="3"/>
  <c r="T2927" i="3" s="1"/>
  <c r="V2927" i="3" s="1"/>
  <c r="T2926" i="5"/>
  <c r="U2926" i="5" s="1"/>
  <c r="L2926" i="3"/>
  <c r="G2926" i="3"/>
  <c r="T2926" i="3" s="1"/>
  <c r="V2926" i="3" s="1"/>
  <c r="T2925" i="5"/>
  <c r="U2925" i="5" s="1"/>
  <c r="L2925" i="3"/>
  <c r="G2925" i="3"/>
  <c r="T2925" i="3" s="1"/>
  <c r="V2925" i="3" s="1"/>
  <c r="T2924" i="5"/>
  <c r="U2924" i="5" s="1"/>
  <c r="L2924" i="3"/>
  <c r="G2924" i="3"/>
  <c r="T2924" i="3" s="1"/>
  <c r="V2924" i="3" s="1"/>
  <c r="T2923" i="5"/>
  <c r="U2923" i="5" s="1"/>
  <c r="L2923" i="3"/>
  <c r="G2923" i="3"/>
  <c r="T2923" i="3" s="1"/>
  <c r="V2923" i="3" s="1"/>
  <c r="T2922" i="5"/>
  <c r="U2922" i="5" s="1"/>
  <c r="L2922" i="3"/>
  <c r="G2922" i="3"/>
  <c r="T2922" i="3" s="1"/>
  <c r="V2922" i="3" s="1"/>
  <c r="T2921" i="5"/>
  <c r="U2921" i="5" s="1"/>
  <c r="L2921" i="3"/>
  <c r="G2921" i="3"/>
  <c r="T2921" i="3" s="1"/>
  <c r="V2921" i="3" s="1"/>
  <c r="T2920" i="5"/>
  <c r="U2920" i="5" s="1"/>
  <c r="L2920" i="3"/>
  <c r="G2920" i="3"/>
  <c r="T2920" i="3" s="1"/>
  <c r="V2920" i="3" s="1"/>
  <c r="T2919" i="5"/>
  <c r="U2919" i="5" s="1"/>
  <c r="L2919" i="3"/>
  <c r="G2919" i="3"/>
  <c r="T2919" i="3" s="1"/>
  <c r="V2919" i="3" s="1"/>
  <c r="T2918" i="5"/>
  <c r="U2918" i="5" s="1"/>
  <c r="L2918" i="3"/>
  <c r="G2918" i="3"/>
  <c r="T2918" i="3" s="1"/>
  <c r="V2918" i="3" s="1"/>
  <c r="T2917" i="5"/>
  <c r="U2917" i="5" s="1"/>
  <c r="L2917" i="3"/>
  <c r="G2917" i="3"/>
  <c r="T2917" i="3" s="1"/>
  <c r="V2917" i="3" s="1"/>
  <c r="T2916" i="5"/>
  <c r="U2916" i="5" s="1"/>
  <c r="L2916" i="3"/>
  <c r="G2916" i="3"/>
  <c r="T2916" i="3" s="1"/>
  <c r="V2916" i="3" s="1"/>
  <c r="T2915" i="5"/>
  <c r="U2915" i="5" s="1"/>
  <c r="L2915" i="3"/>
  <c r="G2915" i="3"/>
  <c r="T2915" i="3" s="1"/>
  <c r="V2915" i="3" s="1"/>
  <c r="T2914" i="5"/>
  <c r="U2914" i="5" s="1"/>
  <c r="L2914" i="3"/>
  <c r="G2914" i="3"/>
  <c r="T2914" i="3" s="1"/>
  <c r="V2914" i="3" s="1"/>
  <c r="T2913" i="5"/>
  <c r="U2913" i="5" s="1"/>
  <c r="L2913" i="3"/>
  <c r="G2913" i="3"/>
  <c r="T2913" i="3" s="1"/>
  <c r="V2913" i="3" s="1"/>
  <c r="T2912" i="5"/>
  <c r="U2912" i="5" s="1"/>
  <c r="L2912" i="3"/>
  <c r="G2912" i="3"/>
  <c r="T2912" i="3" s="1"/>
  <c r="V2912" i="3" s="1"/>
  <c r="T2911" i="5"/>
  <c r="U2911" i="5" s="1"/>
  <c r="L2911" i="3"/>
  <c r="G2911" i="3"/>
  <c r="T2911" i="3" s="1"/>
  <c r="V2911" i="3" s="1"/>
  <c r="T2910" i="5"/>
  <c r="U2910" i="5" s="1"/>
  <c r="L2910" i="3"/>
  <c r="G2910" i="3"/>
  <c r="T2910" i="3" s="1"/>
  <c r="V2910" i="3" s="1"/>
  <c r="T2909" i="5"/>
  <c r="U2909" i="5" s="1"/>
  <c r="L2909" i="3"/>
  <c r="G2909" i="3"/>
  <c r="T2909" i="3" s="1"/>
  <c r="V2909" i="3" s="1"/>
  <c r="T2908" i="5"/>
  <c r="U2908" i="5" s="1"/>
  <c r="L2908" i="3"/>
  <c r="G2908" i="3"/>
  <c r="T2908" i="3" s="1"/>
  <c r="V2908" i="3" s="1"/>
  <c r="T2907" i="5"/>
  <c r="U2907" i="5" s="1"/>
  <c r="L2907" i="3"/>
  <c r="G2907" i="3"/>
  <c r="T2907" i="3" s="1"/>
  <c r="V2907" i="3" s="1"/>
  <c r="T2906" i="5"/>
  <c r="U2906" i="5" s="1"/>
  <c r="L2906" i="3"/>
  <c r="G2906" i="3"/>
  <c r="T2906" i="3" s="1"/>
  <c r="V2906" i="3" s="1"/>
  <c r="T2905" i="5"/>
  <c r="U2905" i="5" s="1"/>
  <c r="L2905" i="3"/>
  <c r="G2905" i="3"/>
  <c r="T2905" i="3" s="1"/>
  <c r="V2905" i="3" s="1"/>
  <c r="T2904" i="5"/>
  <c r="U2904" i="5" s="1"/>
  <c r="L2904" i="3"/>
  <c r="G2904" i="3"/>
  <c r="T2904" i="3" s="1"/>
  <c r="V2904" i="3" s="1"/>
  <c r="T2903" i="5"/>
  <c r="U2903" i="5" s="1"/>
  <c r="L2903" i="3"/>
  <c r="G2903" i="3"/>
  <c r="T2903" i="3" s="1"/>
  <c r="V2903" i="3" s="1"/>
  <c r="T2902" i="5"/>
  <c r="U2902" i="5" s="1"/>
  <c r="L2902" i="3"/>
  <c r="G2902" i="3"/>
  <c r="T2902" i="3" s="1"/>
  <c r="V2902" i="3" s="1"/>
  <c r="T2901" i="5"/>
  <c r="U2901" i="5" s="1"/>
  <c r="L2901" i="3"/>
  <c r="G2901" i="3"/>
  <c r="T2901" i="3" s="1"/>
  <c r="V2901" i="3" s="1"/>
  <c r="T2900" i="5"/>
  <c r="U2900" i="5" s="1"/>
  <c r="L2900" i="3"/>
  <c r="G2900" i="3"/>
  <c r="T2900" i="3" s="1"/>
  <c r="V2900" i="3" s="1"/>
  <c r="T2899" i="5"/>
  <c r="U2899" i="5" s="1"/>
  <c r="L2899" i="3"/>
  <c r="G2899" i="3"/>
  <c r="T2899" i="3" s="1"/>
  <c r="V2899" i="3" s="1"/>
  <c r="T2898" i="5"/>
  <c r="U2898" i="5" s="1"/>
  <c r="L2898" i="3"/>
  <c r="G2898" i="3"/>
  <c r="T2898" i="3" s="1"/>
  <c r="V2898" i="3" s="1"/>
  <c r="T2897" i="5"/>
  <c r="U2897" i="5" s="1"/>
  <c r="L2897" i="3"/>
  <c r="G2897" i="3"/>
  <c r="T2897" i="3" s="1"/>
  <c r="V2897" i="3" s="1"/>
  <c r="T2896" i="5"/>
  <c r="U2896" i="5" s="1"/>
  <c r="L2896" i="3"/>
  <c r="G2896" i="3"/>
  <c r="T2896" i="3" s="1"/>
  <c r="V2896" i="3" s="1"/>
  <c r="T2895" i="5"/>
  <c r="U2895" i="5" s="1"/>
  <c r="L2895" i="3"/>
  <c r="G2895" i="3"/>
  <c r="T2895" i="3" s="1"/>
  <c r="V2895" i="3" s="1"/>
  <c r="T2894" i="5"/>
  <c r="U2894" i="5" s="1"/>
  <c r="L2894" i="3"/>
  <c r="G2894" i="3"/>
  <c r="T2894" i="3" s="1"/>
  <c r="V2894" i="3" s="1"/>
  <c r="T2893" i="5"/>
  <c r="U2893" i="5" s="1"/>
  <c r="L2893" i="3"/>
  <c r="G2893" i="3"/>
  <c r="T2893" i="3" s="1"/>
  <c r="V2893" i="3" s="1"/>
  <c r="T2892" i="5"/>
  <c r="U2892" i="5" s="1"/>
  <c r="L2892" i="3"/>
  <c r="G2892" i="3"/>
  <c r="T2892" i="3" s="1"/>
  <c r="V2892" i="3" s="1"/>
  <c r="T2891" i="5"/>
  <c r="U2891" i="5" s="1"/>
  <c r="L2891" i="3"/>
  <c r="G2891" i="3"/>
  <c r="T2891" i="3" s="1"/>
  <c r="V2891" i="3" s="1"/>
  <c r="T2890" i="5"/>
  <c r="U2890" i="5" s="1"/>
  <c r="L2890" i="3"/>
  <c r="G2890" i="3"/>
  <c r="T2890" i="3" s="1"/>
  <c r="V2890" i="3" s="1"/>
  <c r="T2889" i="5"/>
  <c r="U2889" i="5" s="1"/>
  <c r="L2889" i="3"/>
  <c r="G2889" i="3"/>
  <c r="T2889" i="3" s="1"/>
  <c r="V2889" i="3" s="1"/>
  <c r="T2888" i="5"/>
  <c r="U2888" i="5" s="1"/>
  <c r="L2888" i="3"/>
  <c r="G2888" i="3"/>
  <c r="T2888" i="3" s="1"/>
  <c r="V2888" i="3" s="1"/>
  <c r="T2887" i="5"/>
  <c r="U2887" i="5" s="1"/>
  <c r="L2887" i="3"/>
  <c r="G2887" i="3"/>
  <c r="T2887" i="3" s="1"/>
  <c r="V2887" i="3" s="1"/>
  <c r="T2886" i="5"/>
  <c r="U2886" i="5" s="1"/>
  <c r="L2886" i="3"/>
  <c r="G2886" i="3"/>
  <c r="T2886" i="3" s="1"/>
  <c r="V2886" i="3" s="1"/>
  <c r="T2885" i="5"/>
  <c r="U2885" i="5" s="1"/>
  <c r="L2885" i="3"/>
  <c r="G2885" i="3"/>
  <c r="T2885" i="3" s="1"/>
  <c r="V2885" i="3" s="1"/>
  <c r="T2884" i="5"/>
  <c r="U2884" i="5" s="1"/>
  <c r="L2884" i="3"/>
  <c r="G2884" i="3"/>
  <c r="T2884" i="3" s="1"/>
  <c r="V2884" i="3" s="1"/>
  <c r="T2883" i="5"/>
  <c r="U2883" i="5" s="1"/>
  <c r="L2883" i="3"/>
  <c r="G2883" i="3"/>
  <c r="T2883" i="3" s="1"/>
  <c r="V2883" i="3" s="1"/>
  <c r="T2882" i="5"/>
  <c r="U2882" i="5" s="1"/>
  <c r="L2882" i="3"/>
  <c r="G2882" i="3"/>
  <c r="T2882" i="3" s="1"/>
  <c r="V2882" i="3" s="1"/>
  <c r="T2881" i="5"/>
  <c r="U2881" i="5" s="1"/>
  <c r="L2881" i="3"/>
  <c r="G2881" i="3"/>
  <c r="T2881" i="3" s="1"/>
  <c r="V2881" i="3" s="1"/>
  <c r="T2880" i="5"/>
  <c r="U2880" i="5" s="1"/>
  <c r="L2880" i="3"/>
  <c r="G2880" i="3"/>
  <c r="T2880" i="3" s="1"/>
  <c r="V2880" i="3" s="1"/>
  <c r="T2879" i="5"/>
  <c r="U2879" i="5" s="1"/>
  <c r="L2879" i="3"/>
  <c r="G2879" i="3"/>
  <c r="T2879" i="3" s="1"/>
  <c r="V2879" i="3" s="1"/>
  <c r="T2878" i="5"/>
  <c r="U2878" i="5" s="1"/>
  <c r="L2878" i="3"/>
  <c r="G2878" i="3"/>
  <c r="T2878" i="3" s="1"/>
  <c r="V2878" i="3" s="1"/>
  <c r="T2877" i="5"/>
  <c r="U2877" i="5" s="1"/>
  <c r="L2877" i="3"/>
  <c r="G2877" i="3"/>
  <c r="T2877" i="3" s="1"/>
  <c r="V2877" i="3" s="1"/>
  <c r="T2876" i="5"/>
  <c r="U2876" i="5" s="1"/>
  <c r="L2876" i="3"/>
  <c r="G2876" i="3"/>
  <c r="T2876" i="3" s="1"/>
  <c r="V2876" i="3" s="1"/>
  <c r="T2875" i="5"/>
  <c r="U2875" i="5" s="1"/>
  <c r="L2875" i="3"/>
  <c r="G2875" i="3"/>
  <c r="T2875" i="3" s="1"/>
  <c r="V2875" i="3" s="1"/>
  <c r="T2874" i="5"/>
  <c r="U2874" i="5" s="1"/>
  <c r="L2874" i="3"/>
  <c r="G2874" i="3"/>
  <c r="T2874" i="3" s="1"/>
  <c r="V2874" i="3" s="1"/>
  <c r="T2873" i="5"/>
  <c r="U2873" i="5" s="1"/>
  <c r="L2873" i="3"/>
  <c r="G2873" i="3"/>
  <c r="T2873" i="3" s="1"/>
  <c r="V2873" i="3" s="1"/>
  <c r="T2872" i="5"/>
  <c r="U2872" i="5" s="1"/>
  <c r="L2872" i="3"/>
  <c r="G2872" i="3"/>
  <c r="T2872" i="3" s="1"/>
  <c r="V2872" i="3" s="1"/>
  <c r="T2871" i="5"/>
  <c r="U2871" i="5" s="1"/>
  <c r="L2871" i="3"/>
  <c r="G2871" i="3"/>
  <c r="T2871" i="3" s="1"/>
  <c r="V2871" i="3" s="1"/>
  <c r="T2870" i="5"/>
  <c r="U2870" i="5" s="1"/>
  <c r="L2870" i="3"/>
  <c r="G2870" i="3"/>
  <c r="T2870" i="3" s="1"/>
  <c r="V2870" i="3" s="1"/>
  <c r="T2869" i="5"/>
  <c r="U2869" i="5" s="1"/>
  <c r="L2869" i="3"/>
  <c r="G2869" i="3"/>
  <c r="T2869" i="3" s="1"/>
  <c r="V2869" i="3" s="1"/>
  <c r="T2868" i="5"/>
  <c r="U2868" i="5" s="1"/>
  <c r="L2868" i="3"/>
  <c r="G2868" i="3"/>
  <c r="T2868" i="3" s="1"/>
  <c r="V2868" i="3" s="1"/>
  <c r="T2867" i="5"/>
  <c r="U2867" i="5" s="1"/>
  <c r="L2867" i="3"/>
  <c r="G2867" i="3"/>
  <c r="T2867" i="3" s="1"/>
  <c r="V2867" i="3" s="1"/>
  <c r="T2866" i="5"/>
  <c r="U2866" i="5" s="1"/>
  <c r="L2866" i="3"/>
  <c r="G2866" i="3"/>
  <c r="T2866" i="3" s="1"/>
  <c r="V2866" i="3" s="1"/>
  <c r="T2865" i="5"/>
  <c r="U2865" i="5" s="1"/>
  <c r="L2865" i="3"/>
  <c r="G2865" i="3"/>
  <c r="T2865" i="3" s="1"/>
  <c r="V2865" i="3" s="1"/>
  <c r="T2864" i="5"/>
  <c r="U2864" i="5" s="1"/>
  <c r="L2864" i="3"/>
  <c r="G2864" i="3"/>
  <c r="T2864" i="3" s="1"/>
  <c r="V2864" i="3" s="1"/>
  <c r="T2863" i="5"/>
  <c r="U2863" i="5" s="1"/>
  <c r="L2863" i="3"/>
  <c r="G2863" i="3"/>
  <c r="T2863" i="3" s="1"/>
  <c r="V2863" i="3" s="1"/>
  <c r="T2862" i="5"/>
  <c r="U2862" i="5" s="1"/>
  <c r="L2862" i="3"/>
  <c r="G2862" i="3"/>
  <c r="T2862" i="3" s="1"/>
  <c r="V2862" i="3" s="1"/>
  <c r="T2861" i="5"/>
  <c r="U2861" i="5" s="1"/>
  <c r="L2861" i="3"/>
  <c r="G2861" i="3"/>
  <c r="T2861" i="3" s="1"/>
  <c r="V2861" i="3" s="1"/>
  <c r="T2860" i="5"/>
  <c r="U2860" i="5" s="1"/>
  <c r="L2860" i="3"/>
  <c r="G2860" i="3"/>
  <c r="T2860" i="3" s="1"/>
  <c r="V2860" i="3" s="1"/>
  <c r="T2859" i="5"/>
  <c r="U2859" i="5" s="1"/>
  <c r="L2859" i="3"/>
  <c r="G2859" i="3"/>
  <c r="T2859" i="3" s="1"/>
  <c r="V2859" i="3" s="1"/>
  <c r="T2858" i="5"/>
  <c r="U2858" i="5" s="1"/>
  <c r="L2858" i="3"/>
  <c r="G2858" i="3"/>
  <c r="T2858" i="3" s="1"/>
  <c r="V2858" i="3" s="1"/>
  <c r="T2857" i="5"/>
  <c r="U2857" i="5" s="1"/>
  <c r="L2857" i="3"/>
  <c r="G2857" i="3"/>
  <c r="T2857" i="3" s="1"/>
  <c r="V2857" i="3" s="1"/>
  <c r="T2856" i="5"/>
  <c r="U2856" i="5" s="1"/>
  <c r="L2856" i="3"/>
  <c r="G2856" i="3"/>
  <c r="T2856" i="3" s="1"/>
  <c r="V2856" i="3" s="1"/>
  <c r="T2855" i="5"/>
  <c r="U2855" i="5" s="1"/>
  <c r="L2855" i="3"/>
  <c r="G2855" i="3"/>
  <c r="T2855" i="3" s="1"/>
  <c r="V2855" i="3" s="1"/>
  <c r="T2854" i="5"/>
  <c r="U2854" i="5" s="1"/>
  <c r="L2854" i="3"/>
  <c r="G2854" i="3"/>
  <c r="T2854" i="3" s="1"/>
  <c r="V2854" i="3" s="1"/>
  <c r="T2853" i="5"/>
  <c r="U2853" i="5" s="1"/>
  <c r="L2853" i="3"/>
  <c r="G2853" i="3"/>
  <c r="T2853" i="3" s="1"/>
  <c r="V2853" i="3" s="1"/>
  <c r="T2852" i="5"/>
  <c r="U2852" i="5" s="1"/>
  <c r="L2852" i="3"/>
  <c r="G2852" i="3"/>
  <c r="T2852" i="3" s="1"/>
  <c r="V2852" i="3" s="1"/>
  <c r="T2851" i="5"/>
  <c r="U2851" i="5" s="1"/>
  <c r="L2851" i="3"/>
  <c r="G2851" i="3"/>
  <c r="T2851" i="3" s="1"/>
  <c r="V2851" i="3" s="1"/>
  <c r="T2850" i="5"/>
  <c r="U2850" i="5" s="1"/>
  <c r="L2850" i="3"/>
  <c r="G2850" i="3"/>
  <c r="T2850" i="3" s="1"/>
  <c r="V2850" i="3" s="1"/>
  <c r="T2849" i="5"/>
  <c r="U2849" i="5" s="1"/>
  <c r="L2849" i="3"/>
  <c r="G2849" i="3"/>
  <c r="T2849" i="3" s="1"/>
  <c r="V2849" i="3" s="1"/>
  <c r="T2848" i="5"/>
  <c r="U2848" i="5" s="1"/>
  <c r="L2848" i="3"/>
  <c r="G2848" i="3"/>
  <c r="T2848" i="3" s="1"/>
  <c r="V2848" i="3" s="1"/>
  <c r="T2847" i="5"/>
  <c r="U2847" i="5" s="1"/>
  <c r="L2847" i="3"/>
  <c r="G2847" i="3"/>
  <c r="T2847" i="3" s="1"/>
  <c r="V2847" i="3" s="1"/>
  <c r="T2846" i="5"/>
  <c r="U2846" i="5" s="1"/>
  <c r="L2846" i="3"/>
  <c r="G2846" i="3"/>
  <c r="T2846" i="3" s="1"/>
  <c r="V2846" i="3" s="1"/>
  <c r="T2845" i="5"/>
  <c r="U2845" i="5" s="1"/>
  <c r="L2845" i="3"/>
  <c r="G2845" i="3"/>
  <c r="T2845" i="3" s="1"/>
  <c r="V2845" i="3" s="1"/>
  <c r="T2844" i="5"/>
  <c r="U2844" i="5" s="1"/>
  <c r="L2844" i="3"/>
  <c r="G2844" i="3"/>
  <c r="T2844" i="3" s="1"/>
  <c r="V2844" i="3" s="1"/>
  <c r="T2843" i="5"/>
  <c r="U2843" i="5" s="1"/>
  <c r="L2843" i="3"/>
  <c r="G2843" i="3"/>
  <c r="T2843" i="3" s="1"/>
  <c r="V2843" i="3" s="1"/>
  <c r="T2842" i="5"/>
  <c r="U2842" i="5" s="1"/>
  <c r="L2842" i="3"/>
  <c r="G2842" i="3"/>
  <c r="T2842" i="3" s="1"/>
  <c r="V2842" i="3" s="1"/>
  <c r="T2841" i="5"/>
  <c r="U2841" i="5" s="1"/>
  <c r="L2841" i="3"/>
  <c r="G2841" i="3"/>
  <c r="T2841" i="3" s="1"/>
  <c r="V2841" i="3" s="1"/>
  <c r="T2840" i="5"/>
  <c r="U2840" i="5" s="1"/>
  <c r="L2840" i="3"/>
  <c r="G2840" i="3"/>
  <c r="T2840" i="3" s="1"/>
  <c r="V2840" i="3" s="1"/>
  <c r="T2839" i="5"/>
  <c r="U2839" i="5" s="1"/>
  <c r="L2839" i="3"/>
  <c r="G2839" i="3"/>
  <c r="T2839" i="3" s="1"/>
  <c r="V2839" i="3" s="1"/>
  <c r="T2838" i="5"/>
  <c r="U2838" i="5" s="1"/>
  <c r="L2838" i="3"/>
  <c r="G2838" i="3"/>
  <c r="T2838" i="3" s="1"/>
  <c r="V2838" i="3" s="1"/>
  <c r="T2837" i="5"/>
  <c r="U2837" i="5" s="1"/>
  <c r="L2837" i="3"/>
  <c r="G2837" i="3"/>
  <c r="T2837" i="3" s="1"/>
  <c r="V2837" i="3" s="1"/>
  <c r="T2836" i="5"/>
  <c r="U2836" i="5" s="1"/>
  <c r="L2836" i="3"/>
  <c r="G2836" i="3"/>
  <c r="T2836" i="3" s="1"/>
  <c r="V2836" i="3" s="1"/>
  <c r="T2835" i="5"/>
  <c r="U2835" i="5" s="1"/>
  <c r="L2835" i="3"/>
  <c r="G2835" i="3"/>
  <c r="T2835" i="3" s="1"/>
  <c r="V2835" i="3" s="1"/>
  <c r="T2834" i="5"/>
  <c r="U2834" i="5" s="1"/>
  <c r="L2834" i="3"/>
  <c r="G2834" i="3"/>
  <c r="T2834" i="3" s="1"/>
  <c r="V2834" i="3" s="1"/>
  <c r="T2833" i="5"/>
  <c r="U2833" i="5" s="1"/>
  <c r="L2833" i="3"/>
  <c r="G2833" i="3"/>
  <c r="T2833" i="3" s="1"/>
  <c r="V2833" i="3" s="1"/>
  <c r="T2832" i="5"/>
  <c r="U2832" i="5" s="1"/>
  <c r="L2832" i="3"/>
  <c r="G2832" i="3"/>
  <c r="T2832" i="3" s="1"/>
  <c r="V2832" i="3" s="1"/>
  <c r="T2831" i="5"/>
  <c r="U2831" i="5" s="1"/>
  <c r="L2831" i="3"/>
  <c r="G2831" i="3"/>
  <c r="T2831" i="3" s="1"/>
  <c r="V2831" i="3" s="1"/>
  <c r="T2830" i="5"/>
  <c r="U2830" i="5" s="1"/>
  <c r="L2830" i="3"/>
  <c r="G2830" i="3"/>
  <c r="T2830" i="3" s="1"/>
  <c r="V2830" i="3" s="1"/>
  <c r="T2829" i="5"/>
  <c r="U2829" i="5" s="1"/>
  <c r="L2829" i="3"/>
  <c r="G2829" i="3"/>
  <c r="T2829" i="3" s="1"/>
  <c r="V2829" i="3" s="1"/>
  <c r="T2828" i="5"/>
  <c r="U2828" i="5" s="1"/>
  <c r="L2828" i="3"/>
  <c r="G2828" i="3"/>
  <c r="T2828" i="3" s="1"/>
  <c r="V2828" i="3" s="1"/>
  <c r="T2827" i="5"/>
  <c r="U2827" i="5" s="1"/>
  <c r="L2827" i="3"/>
  <c r="G2827" i="3"/>
  <c r="T2827" i="3" s="1"/>
  <c r="V2827" i="3" s="1"/>
  <c r="T2826" i="5"/>
  <c r="U2826" i="5" s="1"/>
  <c r="L2826" i="3"/>
  <c r="G2826" i="3"/>
  <c r="T2826" i="3" s="1"/>
  <c r="V2826" i="3" s="1"/>
  <c r="T2825" i="5"/>
  <c r="U2825" i="5" s="1"/>
  <c r="L2825" i="3"/>
  <c r="G2825" i="3"/>
  <c r="T2825" i="3" s="1"/>
  <c r="V2825" i="3" s="1"/>
  <c r="T2824" i="5"/>
  <c r="U2824" i="5" s="1"/>
  <c r="L2824" i="3"/>
  <c r="G2824" i="3"/>
  <c r="T2824" i="3" s="1"/>
  <c r="V2824" i="3" s="1"/>
  <c r="T2823" i="5"/>
  <c r="U2823" i="5" s="1"/>
  <c r="L2823" i="3"/>
  <c r="G2823" i="3"/>
  <c r="T2823" i="3" s="1"/>
  <c r="V2823" i="3" s="1"/>
  <c r="T2822" i="5"/>
  <c r="U2822" i="5" s="1"/>
  <c r="L2822" i="3"/>
  <c r="G2822" i="3"/>
  <c r="T2822" i="3" s="1"/>
  <c r="V2822" i="3" s="1"/>
  <c r="T2821" i="5"/>
  <c r="U2821" i="5" s="1"/>
  <c r="L2821" i="3"/>
  <c r="G2821" i="3"/>
  <c r="T2821" i="3" s="1"/>
  <c r="V2821" i="3" s="1"/>
  <c r="T2820" i="5"/>
  <c r="U2820" i="5" s="1"/>
  <c r="L2820" i="3"/>
  <c r="G2820" i="3"/>
  <c r="T2820" i="3" s="1"/>
  <c r="V2820" i="3" s="1"/>
  <c r="T2819" i="5"/>
  <c r="U2819" i="5" s="1"/>
  <c r="L2819" i="3"/>
  <c r="G2819" i="3"/>
  <c r="T2819" i="3" s="1"/>
  <c r="V2819" i="3" s="1"/>
  <c r="T2818" i="5"/>
  <c r="U2818" i="5" s="1"/>
  <c r="L2818" i="3"/>
  <c r="G2818" i="3"/>
  <c r="T2818" i="3" s="1"/>
  <c r="V2818" i="3" s="1"/>
  <c r="T2817" i="5"/>
  <c r="U2817" i="5" s="1"/>
  <c r="L2817" i="3"/>
  <c r="G2817" i="3"/>
  <c r="T2817" i="3" s="1"/>
  <c r="V2817" i="3" s="1"/>
  <c r="T2816" i="5"/>
  <c r="U2816" i="5" s="1"/>
  <c r="L2816" i="3"/>
  <c r="G2816" i="3"/>
  <c r="T2816" i="3" s="1"/>
  <c r="V2816" i="3" s="1"/>
  <c r="T2815" i="5"/>
  <c r="U2815" i="5" s="1"/>
  <c r="L2815" i="3"/>
  <c r="G2815" i="3"/>
  <c r="T2815" i="3" s="1"/>
  <c r="V2815" i="3" s="1"/>
  <c r="T2814" i="5"/>
  <c r="U2814" i="5" s="1"/>
  <c r="L2814" i="3"/>
  <c r="G2814" i="3"/>
  <c r="T2814" i="3" s="1"/>
  <c r="V2814" i="3" s="1"/>
  <c r="T2813" i="5"/>
  <c r="U2813" i="5" s="1"/>
  <c r="L2813" i="3"/>
  <c r="G2813" i="3"/>
  <c r="T2813" i="3" s="1"/>
  <c r="V2813" i="3" s="1"/>
  <c r="T2812" i="5"/>
  <c r="U2812" i="5" s="1"/>
  <c r="L2812" i="3"/>
  <c r="G2812" i="3"/>
  <c r="T2812" i="3" s="1"/>
  <c r="V2812" i="3" s="1"/>
  <c r="T2811" i="5"/>
  <c r="U2811" i="5" s="1"/>
  <c r="L2811" i="3"/>
  <c r="G2811" i="3"/>
  <c r="T2811" i="3" s="1"/>
  <c r="V2811" i="3" s="1"/>
  <c r="T2810" i="5"/>
  <c r="U2810" i="5" s="1"/>
  <c r="L2810" i="3"/>
  <c r="G2810" i="3"/>
  <c r="T2810" i="3" s="1"/>
  <c r="V2810" i="3" s="1"/>
  <c r="T2809" i="5"/>
  <c r="U2809" i="5" s="1"/>
  <c r="L2809" i="3"/>
  <c r="G2809" i="3"/>
  <c r="T2809" i="3" s="1"/>
  <c r="V2809" i="3" s="1"/>
  <c r="T2808" i="5"/>
  <c r="U2808" i="5" s="1"/>
  <c r="L2808" i="3"/>
  <c r="G2808" i="3"/>
  <c r="T2808" i="3" s="1"/>
  <c r="V2808" i="3" s="1"/>
  <c r="T2807" i="5"/>
  <c r="U2807" i="5" s="1"/>
  <c r="L2807" i="3"/>
  <c r="G2807" i="3"/>
  <c r="T2807" i="3" s="1"/>
  <c r="V2807" i="3" s="1"/>
  <c r="T2806" i="5"/>
  <c r="U2806" i="5" s="1"/>
  <c r="L2806" i="3"/>
  <c r="G2806" i="3"/>
  <c r="T2806" i="3" s="1"/>
  <c r="V2806" i="3" s="1"/>
  <c r="T2805" i="5"/>
  <c r="U2805" i="5" s="1"/>
  <c r="L2805" i="3"/>
  <c r="G2805" i="3"/>
  <c r="T2805" i="3" s="1"/>
  <c r="V2805" i="3" s="1"/>
  <c r="T2804" i="5"/>
  <c r="U2804" i="5" s="1"/>
  <c r="L2804" i="3"/>
  <c r="G2804" i="3"/>
  <c r="T2804" i="3" s="1"/>
  <c r="V2804" i="3" s="1"/>
  <c r="T2803" i="5"/>
  <c r="U2803" i="5" s="1"/>
  <c r="L2803" i="3"/>
  <c r="G2803" i="3"/>
  <c r="T2803" i="3" s="1"/>
  <c r="V2803" i="3" s="1"/>
  <c r="T2802" i="5"/>
  <c r="U2802" i="5" s="1"/>
  <c r="L2802" i="3"/>
  <c r="G2802" i="3"/>
  <c r="T2802" i="3" s="1"/>
  <c r="V2802" i="3" s="1"/>
  <c r="T2801" i="5"/>
  <c r="U2801" i="5" s="1"/>
  <c r="L2801" i="3"/>
  <c r="G2801" i="3"/>
  <c r="T2801" i="3" s="1"/>
  <c r="V2801" i="3" s="1"/>
  <c r="T2800" i="5"/>
  <c r="U2800" i="5" s="1"/>
  <c r="L2800" i="3"/>
  <c r="G2800" i="3"/>
  <c r="T2800" i="3" s="1"/>
  <c r="V2800" i="3" s="1"/>
  <c r="T2799" i="5"/>
  <c r="U2799" i="5" s="1"/>
  <c r="L2799" i="3"/>
  <c r="G2799" i="3"/>
  <c r="T2799" i="3" s="1"/>
  <c r="V2799" i="3" s="1"/>
  <c r="T2798" i="5"/>
  <c r="U2798" i="5" s="1"/>
  <c r="L2798" i="3"/>
  <c r="G2798" i="3"/>
  <c r="T2798" i="3" s="1"/>
  <c r="V2798" i="3" s="1"/>
  <c r="T2797" i="5"/>
  <c r="U2797" i="5" s="1"/>
  <c r="L2797" i="3"/>
  <c r="G2797" i="3"/>
  <c r="T2797" i="3" s="1"/>
  <c r="V2797" i="3" s="1"/>
  <c r="T2796" i="5"/>
  <c r="U2796" i="5" s="1"/>
  <c r="L2796" i="3"/>
  <c r="G2796" i="3"/>
  <c r="T2796" i="3" s="1"/>
  <c r="V2796" i="3" s="1"/>
  <c r="T2795" i="5"/>
  <c r="U2795" i="5" s="1"/>
  <c r="L2795" i="3"/>
  <c r="G2795" i="3"/>
  <c r="T2795" i="3" s="1"/>
  <c r="V2795" i="3" s="1"/>
  <c r="T2794" i="5"/>
  <c r="U2794" i="5" s="1"/>
  <c r="L2794" i="3"/>
  <c r="G2794" i="3"/>
  <c r="T2794" i="3" s="1"/>
  <c r="V2794" i="3" s="1"/>
  <c r="T2793" i="5"/>
  <c r="U2793" i="5" s="1"/>
  <c r="L2793" i="3"/>
  <c r="G2793" i="3"/>
  <c r="T2793" i="3" s="1"/>
  <c r="V2793" i="3" s="1"/>
  <c r="T2792" i="5"/>
  <c r="U2792" i="5" s="1"/>
  <c r="L2792" i="3"/>
  <c r="G2792" i="3"/>
  <c r="T2792" i="3" s="1"/>
  <c r="V2792" i="3" s="1"/>
  <c r="T2791" i="5"/>
  <c r="U2791" i="5" s="1"/>
  <c r="L2791" i="3"/>
  <c r="G2791" i="3"/>
  <c r="T2791" i="3" s="1"/>
  <c r="V2791" i="3" s="1"/>
  <c r="T2790" i="5"/>
  <c r="U2790" i="5" s="1"/>
  <c r="L2790" i="3"/>
  <c r="G2790" i="3"/>
  <c r="T2790" i="3" s="1"/>
  <c r="V2790" i="3" s="1"/>
  <c r="T2789" i="5"/>
  <c r="U2789" i="5" s="1"/>
  <c r="L2789" i="3"/>
  <c r="G2789" i="3"/>
  <c r="T2789" i="3" s="1"/>
  <c r="V2789" i="3" s="1"/>
  <c r="T2788" i="5"/>
  <c r="U2788" i="5" s="1"/>
  <c r="L2788" i="3"/>
  <c r="G2788" i="3"/>
  <c r="T2788" i="3" s="1"/>
  <c r="V2788" i="3" s="1"/>
  <c r="T2787" i="5"/>
  <c r="U2787" i="5" s="1"/>
  <c r="L2787" i="3"/>
  <c r="G2787" i="3"/>
  <c r="T2787" i="3" s="1"/>
  <c r="V2787" i="3" s="1"/>
  <c r="T2786" i="5"/>
  <c r="U2786" i="5" s="1"/>
  <c r="L2786" i="3"/>
  <c r="G2786" i="3"/>
  <c r="T2786" i="3" s="1"/>
  <c r="V2786" i="3" s="1"/>
  <c r="T2785" i="5"/>
  <c r="U2785" i="5" s="1"/>
  <c r="L2785" i="3"/>
  <c r="G2785" i="3"/>
  <c r="T2785" i="3" s="1"/>
  <c r="V2785" i="3" s="1"/>
  <c r="T2784" i="5"/>
  <c r="U2784" i="5" s="1"/>
  <c r="L2784" i="3"/>
  <c r="G2784" i="3"/>
  <c r="T2784" i="3" s="1"/>
  <c r="V2784" i="3" s="1"/>
  <c r="T2783" i="5"/>
  <c r="U2783" i="5" s="1"/>
  <c r="L2783" i="3"/>
  <c r="G2783" i="3"/>
  <c r="T2783" i="3" s="1"/>
  <c r="V2783" i="3" s="1"/>
  <c r="T2782" i="5"/>
  <c r="U2782" i="5" s="1"/>
  <c r="L2782" i="3"/>
  <c r="G2782" i="3"/>
  <c r="T2782" i="3" s="1"/>
  <c r="V2782" i="3" s="1"/>
  <c r="T2781" i="5"/>
  <c r="U2781" i="5" s="1"/>
  <c r="L2781" i="3"/>
  <c r="G2781" i="3"/>
  <c r="T2781" i="3" s="1"/>
  <c r="V2781" i="3" s="1"/>
  <c r="T2780" i="5"/>
  <c r="U2780" i="5" s="1"/>
  <c r="L2780" i="3"/>
  <c r="G2780" i="3"/>
  <c r="T2780" i="3" s="1"/>
  <c r="V2780" i="3" s="1"/>
  <c r="T2779" i="5"/>
  <c r="U2779" i="5" s="1"/>
  <c r="L2779" i="3"/>
  <c r="G2779" i="3"/>
  <c r="T2779" i="3" s="1"/>
  <c r="V2779" i="3" s="1"/>
  <c r="T2778" i="5"/>
  <c r="U2778" i="5" s="1"/>
  <c r="L2778" i="3"/>
  <c r="G2778" i="3"/>
  <c r="T2778" i="3" s="1"/>
  <c r="V2778" i="3" s="1"/>
  <c r="T2777" i="5"/>
  <c r="U2777" i="5" s="1"/>
  <c r="L2777" i="3"/>
  <c r="G2777" i="3"/>
  <c r="T2777" i="3" s="1"/>
  <c r="V2777" i="3" s="1"/>
  <c r="T2776" i="5"/>
  <c r="U2776" i="5" s="1"/>
  <c r="L2776" i="3"/>
  <c r="G2776" i="3"/>
  <c r="T2776" i="3" s="1"/>
  <c r="V2776" i="3" s="1"/>
  <c r="T2775" i="5"/>
  <c r="U2775" i="5" s="1"/>
  <c r="L2775" i="3"/>
  <c r="G2775" i="3"/>
  <c r="T2775" i="3" s="1"/>
  <c r="V2775" i="3" s="1"/>
  <c r="T2774" i="5"/>
  <c r="U2774" i="5" s="1"/>
  <c r="L2774" i="3"/>
  <c r="G2774" i="3"/>
  <c r="T2774" i="3" s="1"/>
  <c r="V2774" i="3" s="1"/>
  <c r="T2773" i="5"/>
  <c r="U2773" i="5" s="1"/>
  <c r="L2773" i="3"/>
  <c r="G2773" i="3"/>
  <c r="T2773" i="3" s="1"/>
  <c r="V2773" i="3" s="1"/>
  <c r="T2772" i="5"/>
  <c r="U2772" i="5" s="1"/>
  <c r="L2772" i="3"/>
  <c r="G2772" i="3"/>
  <c r="T2772" i="3" s="1"/>
  <c r="V2772" i="3" s="1"/>
  <c r="T2771" i="5"/>
  <c r="U2771" i="5" s="1"/>
  <c r="L2771" i="3"/>
  <c r="G2771" i="3"/>
  <c r="T2771" i="3" s="1"/>
  <c r="V2771" i="3" s="1"/>
  <c r="T2770" i="5"/>
  <c r="U2770" i="5" s="1"/>
  <c r="L2770" i="3"/>
  <c r="G2770" i="3"/>
  <c r="T2770" i="3" s="1"/>
  <c r="V2770" i="3" s="1"/>
  <c r="T2769" i="5"/>
  <c r="U2769" i="5" s="1"/>
  <c r="L2769" i="3"/>
  <c r="G2769" i="3"/>
  <c r="T2769" i="3" s="1"/>
  <c r="V2769" i="3" s="1"/>
  <c r="T2768" i="5"/>
  <c r="U2768" i="5" s="1"/>
  <c r="L2768" i="3"/>
  <c r="G2768" i="3"/>
  <c r="T2768" i="3" s="1"/>
  <c r="V2768" i="3" s="1"/>
  <c r="T2767" i="5"/>
  <c r="U2767" i="5" s="1"/>
  <c r="L2767" i="3"/>
  <c r="G2767" i="3"/>
  <c r="T2767" i="3" s="1"/>
  <c r="V2767" i="3" s="1"/>
  <c r="T2766" i="5"/>
  <c r="U2766" i="5" s="1"/>
  <c r="L2766" i="3"/>
  <c r="G2766" i="3"/>
  <c r="T2766" i="3" s="1"/>
  <c r="V2766" i="3" s="1"/>
  <c r="T2765" i="5"/>
  <c r="U2765" i="5" s="1"/>
  <c r="L2765" i="3"/>
  <c r="G2765" i="3"/>
  <c r="T2765" i="3" s="1"/>
  <c r="V2765" i="3" s="1"/>
  <c r="T2764" i="5"/>
  <c r="U2764" i="5" s="1"/>
  <c r="L2764" i="3"/>
  <c r="G2764" i="3"/>
  <c r="T2764" i="3" s="1"/>
  <c r="V2764" i="3" s="1"/>
  <c r="T2763" i="5"/>
  <c r="U2763" i="5" s="1"/>
  <c r="L2763" i="3"/>
  <c r="G2763" i="3"/>
  <c r="T2763" i="3" s="1"/>
  <c r="V2763" i="3" s="1"/>
  <c r="T2762" i="5"/>
  <c r="U2762" i="5" s="1"/>
  <c r="L2762" i="3"/>
  <c r="G2762" i="3"/>
  <c r="T2762" i="3" s="1"/>
  <c r="V2762" i="3" s="1"/>
  <c r="T2761" i="5"/>
  <c r="U2761" i="5" s="1"/>
  <c r="L2761" i="3"/>
  <c r="G2761" i="3"/>
  <c r="T2761" i="3" s="1"/>
  <c r="V2761" i="3" s="1"/>
  <c r="T2760" i="5"/>
  <c r="U2760" i="5" s="1"/>
  <c r="L2760" i="3"/>
  <c r="G2760" i="3"/>
  <c r="T2760" i="3" s="1"/>
  <c r="V2760" i="3" s="1"/>
  <c r="T2759" i="5"/>
  <c r="U2759" i="5" s="1"/>
  <c r="L2759" i="3"/>
  <c r="G2759" i="3"/>
  <c r="T2759" i="3" s="1"/>
  <c r="V2759" i="3" s="1"/>
  <c r="T2758" i="5"/>
  <c r="U2758" i="5" s="1"/>
  <c r="L2758" i="3"/>
  <c r="G2758" i="3"/>
  <c r="T2758" i="3" s="1"/>
  <c r="V2758" i="3" s="1"/>
  <c r="T2757" i="5"/>
  <c r="U2757" i="5" s="1"/>
  <c r="L2757" i="3"/>
  <c r="G2757" i="3"/>
  <c r="T2757" i="3" s="1"/>
  <c r="V2757" i="3" s="1"/>
  <c r="T2756" i="5"/>
  <c r="U2756" i="5" s="1"/>
  <c r="L2756" i="3"/>
  <c r="G2756" i="3"/>
  <c r="T2756" i="3" s="1"/>
  <c r="V2756" i="3" s="1"/>
  <c r="T2755" i="5"/>
  <c r="U2755" i="5" s="1"/>
  <c r="L2755" i="3"/>
  <c r="G2755" i="3"/>
  <c r="T2755" i="3" s="1"/>
  <c r="V2755" i="3" s="1"/>
  <c r="T2754" i="5"/>
  <c r="U2754" i="5" s="1"/>
  <c r="L2754" i="3"/>
  <c r="G2754" i="3"/>
  <c r="T2754" i="3" s="1"/>
  <c r="V2754" i="3" s="1"/>
  <c r="T2753" i="5"/>
  <c r="U2753" i="5" s="1"/>
  <c r="L2753" i="3"/>
  <c r="G2753" i="3"/>
  <c r="T2753" i="3" s="1"/>
  <c r="V2753" i="3" s="1"/>
  <c r="T2752" i="5"/>
  <c r="U2752" i="5" s="1"/>
  <c r="L2752" i="3"/>
  <c r="G2752" i="3"/>
  <c r="T2752" i="3" s="1"/>
  <c r="V2752" i="3" s="1"/>
  <c r="T2751" i="5"/>
  <c r="U2751" i="5" s="1"/>
  <c r="L2751" i="3"/>
  <c r="G2751" i="3"/>
  <c r="T2751" i="3" s="1"/>
  <c r="V2751" i="3" s="1"/>
  <c r="T2750" i="5"/>
  <c r="U2750" i="5" s="1"/>
  <c r="L2750" i="3"/>
  <c r="G2750" i="3"/>
  <c r="T2750" i="3" s="1"/>
  <c r="V2750" i="3" s="1"/>
  <c r="T2749" i="5"/>
  <c r="U2749" i="5" s="1"/>
  <c r="L2749" i="3"/>
  <c r="G2749" i="3"/>
  <c r="T2749" i="3" s="1"/>
  <c r="V2749" i="3" s="1"/>
  <c r="T2748" i="5"/>
  <c r="U2748" i="5" s="1"/>
  <c r="L2748" i="3"/>
  <c r="G2748" i="3"/>
  <c r="T2748" i="3" s="1"/>
  <c r="V2748" i="3" s="1"/>
  <c r="T2747" i="5"/>
  <c r="U2747" i="5" s="1"/>
  <c r="L2747" i="3"/>
  <c r="G2747" i="3"/>
  <c r="T2747" i="3" s="1"/>
  <c r="V2747" i="3" s="1"/>
  <c r="T2746" i="5"/>
  <c r="U2746" i="5" s="1"/>
  <c r="L2746" i="3"/>
  <c r="G2746" i="3"/>
  <c r="T2746" i="3" s="1"/>
  <c r="V2746" i="3" s="1"/>
  <c r="T2745" i="5"/>
  <c r="U2745" i="5" s="1"/>
  <c r="L2745" i="3"/>
  <c r="G2745" i="3"/>
  <c r="T2745" i="3" s="1"/>
  <c r="V2745" i="3" s="1"/>
  <c r="T2744" i="5"/>
  <c r="U2744" i="5" s="1"/>
  <c r="L2744" i="3"/>
  <c r="G2744" i="3"/>
  <c r="T2744" i="3" s="1"/>
  <c r="V2744" i="3" s="1"/>
  <c r="T2743" i="5"/>
  <c r="U2743" i="5" s="1"/>
  <c r="L2743" i="3"/>
  <c r="G2743" i="3"/>
  <c r="T2743" i="3" s="1"/>
  <c r="V2743" i="3" s="1"/>
  <c r="T2742" i="5"/>
  <c r="U2742" i="5" s="1"/>
  <c r="L2742" i="3"/>
  <c r="G2742" i="3"/>
  <c r="T2742" i="3" s="1"/>
  <c r="V2742" i="3" s="1"/>
  <c r="T2741" i="5"/>
  <c r="U2741" i="5" s="1"/>
  <c r="L2741" i="3"/>
  <c r="G2741" i="3"/>
  <c r="T2741" i="3" s="1"/>
  <c r="V2741" i="3" s="1"/>
  <c r="T2740" i="5"/>
  <c r="U2740" i="5" s="1"/>
  <c r="L2740" i="3"/>
  <c r="G2740" i="3"/>
  <c r="T2740" i="3" s="1"/>
  <c r="V2740" i="3" s="1"/>
  <c r="T2739" i="5"/>
  <c r="U2739" i="5" s="1"/>
  <c r="L2739" i="3"/>
  <c r="G2739" i="3"/>
  <c r="T2739" i="3" s="1"/>
  <c r="V2739" i="3" s="1"/>
  <c r="T2738" i="5"/>
  <c r="U2738" i="5" s="1"/>
  <c r="L2738" i="3"/>
  <c r="G2738" i="3"/>
  <c r="T2738" i="3" s="1"/>
  <c r="V2738" i="3" s="1"/>
  <c r="T2737" i="5"/>
  <c r="U2737" i="5" s="1"/>
  <c r="L2737" i="3"/>
  <c r="G2737" i="3"/>
  <c r="T2737" i="3" s="1"/>
  <c r="V2737" i="3" s="1"/>
  <c r="T2736" i="5"/>
  <c r="U2736" i="5" s="1"/>
  <c r="L2736" i="3"/>
  <c r="G2736" i="3"/>
  <c r="T2736" i="3" s="1"/>
  <c r="V2736" i="3" s="1"/>
  <c r="T2735" i="5"/>
  <c r="U2735" i="5" s="1"/>
  <c r="L2735" i="3"/>
  <c r="G2735" i="3"/>
  <c r="T2735" i="3" s="1"/>
  <c r="V2735" i="3" s="1"/>
  <c r="T2734" i="5"/>
  <c r="U2734" i="5" s="1"/>
  <c r="L2734" i="3"/>
  <c r="G2734" i="3"/>
  <c r="T2734" i="3" s="1"/>
  <c r="V2734" i="3" s="1"/>
  <c r="T2733" i="5"/>
  <c r="U2733" i="5" s="1"/>
  <c r="L2733" i="3"/>
  <c r="G2733" i="3"/>
  <c r="T2733" i="3" s="1"/>
  <c r="V2733" i="3" s="1"/>
  <c r="T2732" i="5"/>
  <c r="U2732" i="5" s="1"/>
  <c r="L2732" i="3"/>
  <c r="G2732" i="3"/>
  <c r="T2732" i="3" s="1"/>
  <c r="V2732" i="3" s="1"/>
  <c r="T2731" i="5"/>
  <c r="U2731" i="5" s="1"/>
  <c r="L2731" i="3"/>
  <c r="G2731" i="3"/>
  <c r="T2731" i="3" s="1"/>
  <c r="V2731" i="3" s="1"/>
  <c r="T2730" i="5"/>
  <c r="U2730" i="5" s="1"/>
  <c r="L2730" i="3"/>
  <c r="G2730" i="3"/>
  <c r="T2730" i="3" s="1"/>
  <c r="V2730" i="3" s="1"/>
  <c r="T2729" i="5"/>
  <c r="U2729" i="5" s="1"/>
  <c r="L2729" i="3"/>
  <c r="G2729" i="3"/>
  <c r="T2729" i="3" s="1"/>
  <c r="V2729" i="3" s="1"/>
  <c r="T2728" i="5"/>
  <c r="U2728" i="5" s="1"/>
  <c r="L2728" i="3"/>
  <c r="G2728" i="3"/>
  <c r="T2728" i="3" s="1"/>
  <c r="V2728" i="3" s="1"/>
  <c r="T2727" i="5"/>
  <c r="U2727" i="5" s="1"/>
  <c r="L2727" i="3"/>
  <c r="G2727" i="3"/>
  <c r="T2727" i="3" s="1"/>
  <c r="V2727" i="3" s="1"/>
  <c r="T2726" i="5"/>
  <c r="U2726" i="5" s="1"/>
  <c r="L2726" i="3"/>
  <c r="G2726" i="3"/>
  <c r="T2726" i="3" s="1"/>
  <c r="V2726" i="3" s="1"/>
  <c r="T2725" i="5"/>
  <c r="U2725" i="5" s="1"/>
  <c r="L2725" i="3"/>
  <c r="G2725" i="3"/>
  <c r="T2725" i="3" s="1"/>
  <c r="V2725" i="3" s="1"/>
  <c r="T2724" i="5"/>
  <c r="U2724" i="5" s="1"/>
  <c r="L2724" i="3"/>
  <c r="G2724" i="3"/>
  <c r="T2724" i="3" s="1"/>
  <c r="V2724" i="3" s="1"/>
  <c r="T2723" i="5"/>
  <c r="U2723" i="5" s="1"/>
  <c r="L2723" i="3"/>
  <c r="G2723" i="3"/>
  <c r="T2723" i="3" s="1"/>
  <c r="V2723" i="3" s="1"/>
  <c r="T2722" i="5"/>
  <c r="U2722" i="5" s="1"/>
  <c r="L2722" i="3"/>
  <c r="G2722" i="3"/>
  <c r="T2722" i="3" s="1"/>
  <c r="V2722" i="3" s="1"/>
  <c r="T2721" i="5"/>
  <c r="U2721" i="5" s="1"/>
  <c r="L2721" i="3"/>
  <c r="G2721" i="3"/>
  <c r="T2721" i="3" s="1"/>
  <c r="V2721" i="3" s="1"/>
  <c r="T2720" i="5"/>
  <c r="U2720" i="5" s="1"/>
  <c r="L2720" i="3"/>
  <c r="G2720" i="3"/>
  <c r="T2720" i="3" s="1"/>
  <c r="V2720" i="3" s="1"/>
  <c r="T2719" i="5"/>
  <c r="U2719" i="5" s="1"/>
  <c r="L2719" i="3"/>
  <c r="G2719" i="3"/>
  <c r="T2719" i="3" s="1"/>
  <c r="V2719" i="3" s="1"/>
  <c r="T2718" i="5"/>
  <c r="U2718" i="5" s="1"/>
  <c r="L2718" i="3"/>
  <c r="G2718" i="3"/>
  <c r="T2718" i="3" s="1"/>
  <c r="V2718" i="3" s="1"/>
  <c r="T2717" i="5"/>
  <c r="U2717" i="5" s="1"/>
  <c r="L2717" i="3"/>
  <c r="G2717" i="3"/>
  <c r="T2717" i="3" s="1"/>
  <c r="V2717" i="3" s="1"/>
  <c r="T2716" i="5"/>
  <c r="U2716" i="5" s="1"/>
  <c r="L2716" i="3"/>
  <c r="G2716" i="3"/>
  <c r="T2716" i="3" s="1"/>
  <c r="V2716" i="3" s="1"/>
  <c r="T2715" i="5"/>
  <c r="U2715" i="5" s="1"/>
  <c r="L2715" i="3"/>
  <c r="G2715" i="3"/>
  <c r="T2715" i="3" s="1"/>
  <c r="V2715" i="3" s="1"/>
  <c r="T2714" i="5"/>
  <c r="U2714" i="5" s="1"/>
  <c r="L2714" i="3"/>
  <c r="G2714" i="3"/>
  <c r="T2714" i="3" s="1"/>
  <c r="V2714" i="3" s="1"/>
  <c r="T2713" i="5"/>
  <c r="U2713" i="5" s="1"/>
  <c r="L2713" i="3"/>
  <c r="G2713" i="3"/>
  <c r="T2713" i="3" s="1"/>
  <c r="V2713" i="3" s="1"/>
  <c r="T2712" i="5"/>
  <c r="U2712" i="5" s="1"/>
  <c r="L2712" i="3"/>
  <c r="G2712" i="3"/>
  <c r="T2712" i="3" s="1"/>
  <c r="V2712" i="3" s="1"/>
  <c r="T2711" i="5"/>
  <c r="U2711" i="5" s="1"/>
  <c r="L2711" i="3"/>
  <c r="G2711" i="3"/>
  <c r="T2711" i="3" s="1"/>
  <c r="V2711" i="3" s="1"/>
  <c r="T2710" i="5"/>
  <c r="U2710" i="5" s="1"/>
  <c r="L2710" i="3"/>
  <c r="G2710" i="3"/>
  <c r="T2710" i="3" s="1"/>
  <c r="V2710" i="3" s="1"/>
  <c r="T2709" i="5"/>
  <c r="U2709" i="5" s="1"/>
  <c r="L2709" i="3"/>
  <c r="G2709" i="3"/>
  <c r="T2709" i="3" s="1"/>
  <c r="V2709" i="3" s="1"/>
  <c r="T2708" i="5"/>
  <c r="U2708" i="5" s="1"/>
  <c r="L2708" i="3"/>
  <c r="G2708" i="3"/>
  <c r="T2708" i="3" s="1"/>
  <c r="V2708" i="3" s="1"/>
  <c r="T2707" i="5"/>
  <c r="U2707" i="5" s="1"/>
  <c r="L2707" i="3"/>
  <c r="G2707" i="3"/>
  <c r="T2707" i="3" s="1"/>
  <c r="V2707" i="3" s="1"/>
  <c r="T2706" i="5"/>
  <c r="U2706" i="5" s="1"/>
  <c r="L2706" i="3"/>
  <c r="G2706" i="3"/>
  <c r="T2706" i="3" s="1"/>
  <c r="V2706" i="3" s="1"/>
  <c r="T2705" i="5"/>
  <c r="U2705" i="5" s="1"/>
  <c r="L2705" i="3"/>
  <c r="G2705" i="3"/>
  <c r="T2705" i="3" s="1"/>
  <c r="V2705" i="3" s="1"/>
  <c r="T2704" i="5"/>
  <c r="U2704" i="5" s="1"/>
  <c r="L2704" i="3"/>
  <c r="G2704" i="3"/>
  <c r="T2704" i="3" s="1"/>
  <c r="V2704" i="3" s="1"/>
  <c r="T2703" i="5"/>
  <c r="U2703" i="5" s="1"/>
  <c r="L2703" i="3"/>
  <c r="G2703" i="3"/>
  <c r="T2703" i="3" s="1"/>
  <c r="V2703" i="3" s="1"/>
  <c r="T2702" i="5"/>
  <c r="U2702" i="5" s="1"/>
  <c r="L2702" i="3"/>
  <c r="G2702" i="3"/>
  <c r="T2702" i="3" s="1"/>
  <c r="V2702" i="3" s="1"/>
  <c r="T2701" i="5"/>
  <c r="U2701" i="5" s="1"/>
  <c r="L2701" i="3"/>
  <c r="G2701" i="3"/>
  <c r="T2701" i="3" s="1"/>
  <c r="V2701" i="3" s="1"/>
  <c r="T2700" i="5"/>
  <c r="U2700" i="5" s="1"/>
  <c r="L2700" i="3"/>
  <c r="G2700" i="3"/>
  <c r="T2700" i="3" s="1"/>
  <c r="V2700" i="3" s="1"/>
  <c r="T2699" i="5"/>
  <c r="U2699" i="5" s="1"/>
  <c r="L2699" i="3"/>
  <c r="G2699" i="3"/>
  <c r="T2699" i="3" s="1"/>
  <c r="V2699" i="3" s="1"/>
  <c r="T2698" i="5"/>
  <c r="U2698" i="5" s="1"/>
  <c r="L2698" i="3"/>
  <c r="G2698" i="3"/>
  <c r="T2698" i="3" s="1"/>
  <c r="V2698" i="3" s="1"/>
  <c r="T2697" i="5"/>
  <c r="U2697" i="5" s="1"/>
  <c r="L2697" i="3"/>
  <c r="G2697" i="3"/>
  <c r="T2697" i="3" s="1"/>
  <c r="V2697" i="3" s="1"/>
  <c r="T2696" i="5"/>
  <c r="U2696" i="5" s="1"/>
  <c r="L2696" i="3"/>
  <c r="G2696" i="3"/>
  <c r="T2696" i="3" s="1"/>
  <c r="V2696" i="3" s="1"/>
  <c r="T2695" i="5"/>
  <c r="U2695" i="5" s="1"/>
  <c r="L2695" i="3"/>
  <c r="G2695" i="3"/>
  <c r="T2695" i="3" s="1"/>
  <c r="V2695" i="3" s="1"/>
  <c r="T2694" i="5"/>
  <c r="U2694" i="5" s="1"/>
  <c r="L2694" i="3"/>
  <c r="G2694" i="3"/>
  <c r="T2694" i="3" s="1"/>
  <c r="V2694" i="3" s="1"/>
  <c r="T2693" i="5"/>
  <c r="U2693" i="5" s="1"/>
  <c r="L2693" i="3"/>
  <c r="G2693" i="3"/>
  <c r="T2693" i="3" s="1"/>
  <c r="V2693" i="3" s="1"/>
  <c r="T2692" i="5"/>
  <c r="U2692" i="5" s="1"/>
  <c r="L2692" i="3"/>
  <c r="G2692" i="3"/>
  <c r="T2692" i="3" s="1"/>
  <c r="V2692" i="3" s="1"/>
  <c r="T2691" i="5"/>
  <c r="U2691" i="5" s="1"/>
  <c r="L2691" i="3"/>
  <c r="G2691" i="3"/>
  <c r="T2691" i="3" s="1"/>
  <c r="V2691" i="3" s="1"/>
  <c r="T2690" i="5"/>
  <c r="U2690" i="5" s="1"/>
  <c r="L2690" i="3"/>
  <c r="G2690" i="3"/>
  <c r="T2690" i="3" s="1"/>
  <c r="V2690" i="3" s="1"/>
  <c r="T2689" i="5"/>
  <c r="U2689" i="5" s="1"/>
  <c r="L2689" i="3"/>
  <c r="G2689" i="3"/>
  <c r="T2689" i="3" s="1"/>
  <c r="V2689" i="3" s="1"/>
  <c r="T2688" i="5"/>
  <c r="U2688" i="5" s="1"/>
  <c r="L2688" i="3"/>
  <c r="G2688" i="3"/>
  <c r="T2688" i="3" s="1"/>
  <c r="V2688" i="3" s="1"/>
  <c r="T2687" i="5"/>
  <c r="U2687" i="5" s="1"/>
  <c r="L2687" i="3"/>
  <c r="G2687" i="3"/>
  <c r="T2687" i="3" s="1"/>
  <c r="V2687" i="3" s="1"/>
  <c r="T2686" i="5"/>
  <c r="U2686" i="5" s="1"/>
  <c r="L2686" i="3"/>
  <c r="G2686" i="3"/>
  <c r="T2686" i="3" s="1"/>
  <c r="V2686" i="3" s="1"/>
  <c r="T2685" i="5"/>
  <c r="U2685" i="5" s="1"/>
  <c r="L2685" i="3"/>
  <c r="G2685" i="3"/>
  <c r="T2685" i="3" s="1"/>
  <c r="V2685" i="3" s="1"/>
  <c r="T2684" i="5"/>
  <c r="U2684" i="5" s="1"/>
  <c r="L2684" i="3"/>
  <c r="G2684" i="3"/>
  <c r="T2684" i="3" s="1"/>
  <c r="V2684" i="3" s="1"/>
  <c r="T2683" i="5"/>
  <c r="U2683" i="5" s="1"/>
  <c r="L2683" i="3"/>
  <c r="G2683" i="3"/>
  <c r="T2683" i="3" s="1"/>
  <c r="V2683" i="3" s="1"/>
  <c r="T2682" i="5"/>
  <c r="U2682" i="5" s="1"/>
  <c r="L2682" i="3"/>
  <c r="G2682" i="3"/>
  <c r="T2682" i="3" s="1"/>
  <c r="V2682" i="3" s="1"/>
  <c r="T2681" i="5"/>
  <c r="U2681" i="5" s="1"/>
  <c r="L2681" i="3"/>
  <c r="G2681" i="3"/>
  <c r="T2681" i="3" s="1"/>
  <c r="V2681" i="3" s="1"/>
  <c r="T2680" i="5"/>
  <c r="U2680" i="5" s="1"/>
  <c r="L2680" i="3"/>
  <c r="G2680" i="3"/>
  <c r="T2680" i="3" s="1"/>
  <c r="V2680" i="3" s="1"/>
  <c r="T2679" i="5"/>
  <c r="U2679" i="5" s="1"/>
  <c r="L2679" i="3"/>
  <c r="G2679" i="3"/>
  <c r="T2679" i="3" s="1"/>
  <c r="V2679" i="3" s="1"/>
  <c r="T2678" i="5"/>
  <c r="U2678" i="5" s="1"/>
  <c r="L2678" i="3"/>
  <c r="G2678" i="3"/>
  <c r="T2678" i="3" s="1"/>
  <c r="V2678" i="3" s="1"/>
  <c r="T2677" i="5"/>
  <c r="U2677" i="5" s="1"/>
  <c r="L2677" i="3"/>
  <c r="G2677" i="3"/>
  <c r="T2677" i="3" s="1"/>
  <c r="V2677" i="3" s="1"/>
  <c r="T2676" i="5"/>
  <c r="U2676" i="5" s="1"/>
  <c r="L2676" i="3"/>
  <c r="G2676" i="3"/>
  <c r="T2676" i="3" s="1"/>
  <c r="V2676" i="3" s="1"/>
  <c r="T2675" i="5"/>
  <c r="U2675" i="5" s="1"/>
  <c r="L2675" i="3"/>
  <c r="G2675" i="3"/>
  <c r="T2675" i="3" s="1"/>
  <c r="V2675" i="3" s="1"/>
  <c r="T2674" i="5"/>
  <c r="U2674" i="5" s="1"/>
  <c r="L2674" i="3"/>
  <c r="G2674" i="3"/>
  <c r="T2674" i="3" s="1"/>
  <c r="V2674" i="3" s="1"/>
  <c r="T2673" i="5"/>
  <c r="U2673" i="5" s="1"/>
  <c r="L2673" i="3"/>
  <c r="G2673" i="3"/>
  <c r="T2673" i="3" s="1"/>
  <c r="V2673" i="3" s="1"/>
  <c r="T2672" i="5"/>
  <c r="U2672" i="5" s="1"/>
  <c r="L2672" i="3"/>
  <c r="G2672" i="3"/>
  <c r="T2672" i="3" s="1"/>
  <c r="V2672" i="3" s="1"/>
  <c r="T2671" i="5"/>
  <c r="U2671" i="5" s="1"/>
  <c r="L2671" i="3"/>
  <c r="G2671" i="3"/>
  <c r="T2671" i="3" s="1"/>
  <c r="V2671" i="3" s="1"/>
  <c r="T2670" i="5"/>
  <c r="U2670" i="5" s="1"/>
  <c r="L2670" i="3"/>
  <c r="G2670" i="3"/>
  <c r="T2670" i="3" s="1"/>
  <c r="V2670" i="3" s="1"/>
  <c r="T2669" i="5"/>
  <c r="U2669" i="5" s="1"/>
  <c r="L2669" i="3"/>
  <c r="G2669" i="3"/>
  <c r="T2669" i="3" s="1"/>
  <c r="V2669" i="3" s="1"/>
  <c r="T2668" i="5"/>
  <c r="U2668" i="5" s="1"/>
  <c r="L2668" i="3"/>
  <c r="G2668" i="3"/>
  <c r="T2668" i="3" s="1"/>
  <c r="V2668" i="3" s="1"/>
  <c r="T2667" i="5"/>
  <c r="U2667" i="5" s="1"/>
  <c r="L2667" i="3"/>
  <c r="G2667" i="3"/>
  <c r="T2667" i="3" s="1"/>
  <c r="V2667" i="3" s="1"/>
  <c r="T2666" i="5"/>
  <c r="U2666" i="5" s="1"/>
  <c r="L2666" i="3"/>
  <c r="G2666" i="3"/>
  <c r="T2666" i="3" s="1"/>
  <c r="V2666" i="3" s="1"/>
  <c r="T2665" i="5"/>
  <c r="U2665" i="5" s="1"/>
  <c r="L2665" i="3"/>
  <c r="G2665" i="3"/>
  <c r="T2665" i="3" s="1"/>
  <c r="V2665" i="3" s="1"/>
  <c r="T2664" i="5"/>
  <c r="U2664" i="5" s="1"/>
  <c r="L2664" i="3"/>
  <c r="G2664" i="3"/>
  <c r="T2664" i="3" s="1"/>
  <c r="V2664" i="3" s="1"/>
  <c r="T2663" i="5"/>
  <c r="U2663" i="5" s="1"/>
  <c r="L2663" i="3"/>
  <c r="G2663" i="3"/>
  <c r="T2663" i="3" s="1"/>
  <c r="V2663" i="3" s="1"/>
  <c r="T2662" i="5"/>
  <c r="U2662" i="5" s="1"/>
  <c r="L2662" i="3"/>
  <c r="G2662" i="3"/>
  <c r="T2662" i="3" s="1"/>
  <c r="V2662" i="3" s="1"/>
  <c r="T2661" i="5"/>
  <c r="U2661" i="5" s="1"/>
  <c r="L2661" i="3"/>
  <c r="G2661" i="3"/>
  <c r="T2661" i="3" s="1"/>
  <c r="V2661" i="3" s="1"/>
  <c r="T2660" i="5"/>
  <c r="U2660" i="5" s="1"/>
  <c r="L2660" i="3"/>
  <c r="G2660" i="3"/>
  <c r="T2660" i="3" s="1"/>
  <c r="V2660" i="3" s="1"/>
  <c r="T2659" i="5"/>
  <c r="U2659" i="5" s="1"/>
  <c r="L2659" i="3"/>
  <c r="G2659" i="3"/>
  <c r="T2659" i="3" s="1"/>
  <c r="V2659" i="3" s="1"/>
  <c r="T2658" i="5"/>
  <c r="U2658" i="5" s="1"/>
  <c r="L2658" i="3"/>
  <c r="G2658" i="3"/>
  <c r="T2658" i="3" s="1"/>
  <c r="V2658" i="3" s="1"/>
  <c r="T2657" i="5"/>
  <c r="U2657" i="5" s="1"/>
  <c r="L2657" i="3"/>
  <c r="G2657" i="3"/>
  <c r="T2657" i="3" s="1"/>
  <c r="V2657" i="3" s="1"/>
  <c r="T2656" i="5"/>
  <c r="U2656" i="5" s="1"/>
  <c r="L2656" i="3"/>
  <c r="G2656" i="3"/>
  <c r="T2656" i="3" s="1"/>
  <c r="V2656" i="3" s="1"/>
  <c r="T2655" i="5"/>
  <c r="U2655" i="5" s="1"/>
  <c r="L2655" i="3"/>
  <c r="G2655" i="3"/>
  <c r="T2655" i="3" s="1"/>
  <c r="V2655" i="3" s="1"/>
  <c r="T2654" i="5"/>
  <c r="U2654" i="5" s="1"/>
  <c r="L2654" i="3"/>
  <c r="G2654" i="3"/>
  <c r="T2654" i="3" s="1"/>
  <c r="V2654" i="3" s="1"/>
  <c r="T2653" i="5"/>
  <c r="U2653" i="5" s="1"/>
  <c r="L2653" i="3"/>
  <c r="G2653" i="3"/>
  <c r="T2653" i="3" s="1"/>
  <c r="V2653" i="3" s="1"/>
  <c r="T2652" i="5"/>
  <c r="U2652" i="5" s="1"/>
  <c r="L2652" i="3"/>
  <c r="G2652" i="3"/>
  <c r="T2652" i="3" s="1"/>
  <c r="V2652" i="3" s="1"/>
  <c r="T2651" i="5"/>
  <c r="U2651" i="5" s="1"/>
  <c r="L2651" i="3"/>
  <c r="G2651" i="3"/>
  <c r="T2651" i="3" s="1"/>
  <c r="V2651" i="3" s="1"/>
  <c r="T2650" i="5"/>
  <c r="U2650" i="5" s="1"/>
  <c r="L2650" i="3"/>
  <c r="G2650" i="3"/>
  <c r="T2650" i="3" s="1"/>
  <c r="V2650" i="3" s="1"/>
  <c r="T2649" i="5"/>
  <c r="U2649" i="5" s="1"/>
  <c r="L2649" i="3"/>
  <c r="G2649" i="3"/>
  <c r="T2649" i="3" s="1"/>
  <c r="V2649" i="3" s="1"/>
  <c r="T2648" i="5"/>
  <c r="U2648" i="5" s="1"/>
  <c r="L2648" i="3"/>
  <c r="G2648" i="3"/>
  <c r="T2648" i="3" s="1"/>
  <c r="V2648" i="3" s="1"/>
  <c r="T2647" i="5"/>
  <c r="U2647" i="5" s="1"/>
  <c r="L2647" i="3"/>
  <c r="G2647" i="3"/>
  <c r="T2647" i="3" s="1"/>
  <c r="V2647" i="3" s="1"/>
  <c r="T2646" i="5"/>
  <c r="U2646" i="5" s="1"/>
  <c r="L2646" i="3"/>
  <c r="G2646" i="3"/>
  <c r="T2646" i="3" s="1"/>
  <c r="V2646" i="3" s="1"/>
  <c r="T2645" i="5"/>
  <c r="U2645" i="5" s="1"/>
  <c r="L2645" i="3"/>
  <c r="G2645" i="3"/>
  <c r="T2645" i="3" s="1"/>
  <c r="V2645" i="3" s="1"/>
  <c r="T2644" i="5"/>
  <c r="U2644" i="5" s="1"/>
  <c r="L2644" i="3"/>
  <c r="G2644" i="3"/>
  <c r="T2644" i="3" s="1"/>
  <c r="V2644" i="3" s="1"/>
  <c r="T2643" i="5"/>
  <c r="U2643" i="5" s="1"/>
  <c r="L2643" i="3"/>
  <c r="G2643" i="3"/>
  <c r="T2643" i="3" s="1"/>
  <c r="V2643" i="3" s="1"/>
  <c r="T2642" i="5"/>
  <c r="U2642" i="5" s="1"/>
  <c r="L2642" i="3"/>
  <c r="G2642" i="3"/>
  <c r="T2642" i="3" s="1"/>
  <c r="V2642" i="3" s="1"/>
  <c r="T2641" i="5"/>
  <c r="U2641" i="5" s="1"/>
  <c r="L2641" i="3"/>
  <c r="G2641" i="3"/>
  <c r="T2641" i="3" s="1"/>
  <c r="V2641" i="3" s="1"/>
  <c r="T2640" i="5"/>
  <c r="U2640" i="5" s="1"/>
  <c r="L2640" i="3"/>
  <c r="G2640" i="3"/>
  <c r="T2640" i="3" s="1"/>
  <c r="V2640" i="3" s="1"/>
  <c r="T2639" i="5"/>
  <c r="U2639" i="5" s="1"/>
  <c r="L2639" i="3"/>
  <c r="G2639" i="3"/>
  <c r="T2639" i="3" s="1"/>
  <c r="V2639" i="3" s="1"/>
  <c r="T2638" i="5"/>
  <c r="U2638" i="5" s="1"/>
  <c r="L2638" i="3"/>
  <c r="G2638" i="3"/>
  <c r="T2638" i="3" s="1"/>
  <c r="V2638" i="3" s="1"/>
  <c r="T2637" i="5"/>
  <c r="U2637" i="5" s="1"/>
  <c r="L2637" i="3"/>
  <c r="G2637" i="3"/>
  <c r="T2637" i="3" s="1"/>
  <c r="V2637" i="3" s="1"/>
  <c r="T2636" i="5"/>
  <c r="U2636" i="5" s="1"/>
  <c r="L2636" i="3"/>
  <c r="G2636" i="3"/>
  <c r="T2636" i="3" s="1"/>
  <c r="V2636" i="3" s="1"/>
  <c r="T2635" i="5"/>
  <c r="U2635" i="5" s="1"/>
  <c r="L2635" i="3"/>
  <c r="G2635" i="3"/>
  <c r="T2635" i="3" s="1"/>
  <c r="V2635" i="3" s="1"/>
  <c r="T2634" i="5"/>
  <c r="U2634" i="5" s="1"/>
  <c r="L2634" i="3"/>
  <c r="G2634" i="3"/>
  <c r="T2634" i="3" s="1"/>
  <c r="V2634" i="3" s="1"/>
  <c r="T2633" i="5"/>
  <c r="U2633" i="5" s="1"/>
  <c r="L2633" i="3"/>
  <c r="G2633" i="3"/>
  <c r="T2633" i="3" s="1"/>
  <c r="V2633" i="3" s="1"/>
  <c r="T2632" i="5"/>
  <c r="U2632" i="5" s="1"/>
  <c r="L2632" i="3"/>
  <c r="G2632" i="3"/>
  <c r="T2632" i="3" s="1"/>
  <c r="V2632" i="3" s="1"/>
  <c r="T2631" i="5"/>
  <c r="U2631" i="5" s="1"/>
  <c r="L2631" i="3"/>
  <c r="G2631" i="3"/>
  <c r="T2631" i="3" s="1"/>
  <c r="V2631" i="3" s="1"/>
  <c r="T2630" i="5"/>
  <c r="U2630" i="5" s="1"/>
  <c r="L2630" i="3"/>
  <c r="G2630" i="3"/>
  <c r="T2630" i="3" s="1"/>
  <c r="V2630" i="3" s="1"/>
  <c r="T2629" i="5"/>
  <c r="U2629" i="5" s="1"/>
  <c r="L2629" i="3"/>
  <c r="G2629" i="3"/>
  <c r="T2629" i="3" s="1"/>
  <c r="V2629" i="3" s="1"/>
  <c r="T2628" i="5"/>
  <c r="U2628" i="5" s="1"/>
  <c r="L2628" i="3"/>
  <c r="G2628" i="3"/>
  <c r="T2628" i="3" s="1"/>
  <c r="V2628" i="3" s="1"/>
  <c r="T2627" i="5"/>
  <c r="U2627" i="5" s="1"/>
  <c r="L2627" i="3"/>
  <c r="G2627" i="3"/>
  <c r="T2627" i="3" s="1"/>
  <c r="V2627" i="3" s="1"/>
  <c r="T2626" i="5"/>
  <c r="U2626" i="5" s="1"/>
  <c r="L2626" i="3"/>
  <c r="G2626" i="3"/>
  <c r="T2626" i="3" s="1"/>
  <c r="V2626" i="3" s="1"/>
  <c r="T2625" i="5"/>
  <c r="U2625" i="5" s="1"/>
  <c r="L2625" i="3"/>
  <c r="G2625" i="3"/>
  <c r="T2625" i="3" s="1"/>
  <c r="V2625" i="3" s="1"/>
  <c r="T2624" i="5"/>
  <c r="U2624" i="5" s="1"/>
  <c r="L2624" i="3"/>
  <c r="G2624" i="3"/>
  <c r="T2624" i="3" s="1"/>
  <c r="V2624" i="3" s="1"/>
  <c r="T2623" i="5"/>
  <c r="U2623" i="5" s="1"/>
  <c r="L2623" i="3"/>
  <c r="G2623" i="3"/>
  <c r="T2623" i="3" s="1"/>
  <c r="V2623" i="3" s="1"/>
  <c r="T2622" i="5"/>
  <c r="U2622" i="5" s="1"/>
  <c r="L2622" i="3"/>
  <c r="G2622" i="3"/>
  <c r="T2622" i="3" s="1"/>
  <c r="V2622" i="3" s="1"/>
  <c r="T2621" i="5"/>
  <c r="U2621" i="5" s="1"/>
  <c r="L2621" i="3"/>
  <c r="G2621" i="3"/>
  <c r="T2621" i="3" s="1"/>
  <c r="V2621" i="3" s="1"/>
  <c r="T2620" i="5"/>
  <c r="U2620" i="5" s="1"/>
  <c r="L2620" i="3"/>
  <c r="G2620" i="3"/>
  <c r="T2620" i="3" s="1"/>
  <c r="V2620" i="3" s="1"/>
  <c r="T2619" i="5"/>
  <c r="U2619" i="5" s="1"/>
  <c r="L2619" i="3"/>
  <c r="G2619" i="3"/>
  <c r="T2619" i="3" s="1"/>
  <c r="V2619" i="3" s="1"/>
  <c r="T2618" i="5"/>
  <c r="U2618" i="5" s="1"/>
  <c r="L2618" i="3"/>
  <c r="G2618" i="3"/>
  <c r="T2618" i="3" s="1"/>
  <c r="V2618" i="3" s="1"/>
  <c r="T2617" i="5"/>
  <c r="U2617" i="5" s="1"/>
  <c r="L2617" i="3"/>
  <c r="G2617" i="3"/>
  <c r="T2617" i="3" s="1"/>
  <c r="V2617" i="3" s="1"/>
  <c r="T2616" i="5"/>
  <c r="U2616" i="5" s="1"/>
  <c r="L2616" i="3"/>
  <c r="G2616" i="3"/>
  <c r="T2616" i="3" s="1"/>
  <c r="V2616" i="3" s="1"/>
  <c r="T2615" i="5"/>
  <c r="U2615" i="5" s="1"/>
  <c r="L2615" i="3"/>
  <c r="G2615" i="3"/>
  <c r="T2615" i="3" s="1"/>
  <c r="V2615" i="3" s="1"/>
  <c r="T2614" i="5"/>
  <c r="U2614" i="5" s="1"/>
  <c r="L2614" i="3"/>
  <c r="G2614" i="3"/>
  <c r="T2614" i="3" s="1"/>
  <c r="V2614" i="3" s="1"/>
  <c r="T2613" i="5"/>
  <c r="U2613" i="5" s="1"/>
  <c r="L2613" i="3"/>
  <c r="G2613" i="3"/>
  <c r="T2613" i="3" s="1"/>
  <c r="V2613" i="3" s="1"/>
  <c r="T2612" i="5"/>
  <c r="U2612" i="5" s="1"/>
  <c r="L2612" i="3"/>
  <c r="G2612" i="3"/>
  <c r="T2612" i="3" s="1"/>
  <c r="V2612" i="3" s="1"/>
  <c r="T2611" i="5"/>
  <c r="U2611" i="5" s="1"/>
  <c r="L2611" i="3"/>
  <c r="G2611" i="3"/>
  <c r="T2611" i="3" s="1"/>
  <c r="V2611" i="3" s="1"/>
  <c r="T2610" i="5"/>
  <c r="U2610" i="5" s="1"/>
  <c r="L2610" i="3"/>
  <c r="G2610" i="3"/>
  <c r="T2610" i="3" s="1"/>
  <c r="V2610" i="3" s="1"/>
  <c r="T2609" i="5"/>
  <c r="U2609" i="5" s="1"/>
  <c r="L2609" i="3"/>
  <c r="G2609" i="3"/>
  <c r="T2609" i="3" s="1"/>
  <c r="V2609" i="3" s="1"/>
  <c r="T2608" i="5"/>
  <c r="U2608" i="5" s="1"/>
  <c r="L2608" i="3"/>
  <c r="G2608" i="3"/>
  <c r="T2608" i="3" s="1"/>
  <c r="V2608" i="3" s="1"/>
  <c r="T2607" i="5"/>
  <c r="U2607" i="5" s="1"/>
  <c r="L2607" i="3"/>
  <c r="G2607" i="3"/>
  <c r="T2607" i="3" s="1"/>
  <c r="V2607" i="3" s="1"/>
  <c r="T2606" i="5"/>
  <c r="U2606" i="5" s="1"/>
  <c r="L2606" i="3"/>
  <c r="G2606" i="3"/>
  <c r="T2606" i="3" s="1"/>
  <c r="V2606" i="3" s="1"/>
  <c r="T2605" i="5"/>
  <c r="U2605" i="5" s="1"/>
  <c r="L2605" i="3"/>
  <c r="G2605" i="3"/>
  <c r="T2605" i="3" s="1"/>
  <c r="V2605" i="3" s="1"/>
  <c r="T2604" i="5"/>
  <c r="U2604" i="5" s="1"/>
  <c r="L2604" i="3"/>
  <c r="G2604" i="3"/>
  <c r="T2604" i="3" s="1"/>
  <c r="V2604" i="3" s="1"/>
  <c r="T2603" i="5"/>
  <c r="U2603" i="5" s="1"/>
  <c r="L2603" i="3"/>
  <c r="G2603" i="3"/>
  <c r="T2603" i="3" s="1"/>
  <c r="V2603" i="3" s="1"/>
  <c r="T2602" i="5"/>
  <c r="U2602" i="5" s="1"/>
  <c r="L2602" i="3"/>
  <c r="G2602" i="3"/>
  <c r="T2602" i="3" s="1"/>
  <c r="V2602" i="3" s="1"/>
  <c r="T2601" i="5"/>
  <c r="U2601" i="5" s="1"/>
  <c r="L2601" i="3"/>
  <c r="G2601" i="3"/>
  <c r="T2601" i="3" s="1"/>
  <c r="V2601" i="3" s="1"/>
  <c r="T2600" i="5"/>
  <c r="U2600" i="5" s="1"/>
  <c r="L2600" i="3"/>
  <c r="G2600" i="3"/>
  <c r="T2600" i="3" s="1"/>
  <c r="V2600" i="3" s="1"/>
  <c r="T2599" i="5"/>
  <c r="U2599" i="5" s="1"/>
  <c r="L2599" i="3"/>
  <c r="G2599" i="3"/>
  <c r="T2599" i="3" s="1"/>
  <c r="V2599" i="3" s="1"/>
  <c r="T2598" i="5"/>
  <c r="U2598" i="5" s="1"/>
  <c r="L2598" i="3"/>
  <c r="G2598" i="3"/>
  <c r="T2598" i="3" s="1"/>
  <c r="V2598" i="3" s="1"/>
  <c r="T2597" i="5"/>
  <c r="U2597" i="5" s="1"/>
  <c r="L2597" i="3"/>
  <c r="G2597" i="3"/>
  <c r="T2597" i="3" s="1"/>
  <c r="V2597" i="3" s="1"/>
  <c r="T2596" i="5"/>
  <c r="U2596" i="5" s="1"/>
  <c r="L2596" i="3"/>
  <c r="G2596" i="3"/>
  <c r="T2596" i="3" s="1"/>
  <c r="V2596" i="3" s="1"/>
  <c r="T2595" i="5"/>
  <c r="U2595" i="5" s="1"/>
  <c r="L2595" i="3"/>
  <c r="G2595" i="3"/>
  <c r="T2595" i="3" s="1"/>
  <c r="V2595" i="3" s="1"/>
  <c r="T2594" i="5"/>
  <c r="U2594" i="5" s="1"/>
  <c r="L2594" i="3"/>
  <c r="G2594" i="3"/>
  <c r="T2594" i="3" s="1"/>
  <c r="V2594" i="3" s="1"/>
  <c r="T2593" i="5"/>
  <c r="U2593" i="5" s="1"/>
  <c r="L2593" i="3"/>
  <c r="G2593" i="3"/>
  <c r="T2593" i="3" s="1"/>
  <c r="V2593" i="3" s="1"/>
  <c r="T2592" i="5"/>
  <c r="U2592" i="5" s="1"/>
  <c r="L2592" i="3"/>
  <c r="G2592" i="3"/>
  <c r="T2592" i="3" s="1"/>
  <c r="V2592" i="3" s="1"/>
  <c r="T2591" i="5"/>
  <c r="U2591" i="5" s="1"/>
  <c r="L2591" i="3"/>
  <c r="G2591" i="3"/>
  <c r="T2591" i="3" s="1"/>
  <c r="V2591" i="3" s="1"/>
  <c r="T2590" i="5"/>
  <c r="U2590" i="5" s="1"/>
  <c r="L2590" i="3"/>
  <c r="G2590" i="3"/>
  <c r="T2590" i="3" s="1"/>
  <c r="V2590" i="3" s="1"/>
  <c r="T2589" i="5"/>
  <c r="U2589" i="5" s="1"/>
  <c r="L2589" i="3"/>
  <c r="G2589" i="3"/>
  <c r="T2589" i="3" s="1"/>
  <c r="V2589" i="3" s="1"/>
  <c r="T2588" i="5"/>
  <c r="U2588" i="5" s="1"/>
  <c r="L2588" i="3"/>
  <c r="G2588" i="3"/>
  <c r="T2588" i="3" s="1"/>
  <c r="V2588" i="3" s="1"/>
  <c r="T2587" i="5"/>
  <c r="U2587" i="5" s="1"/>
  <c r="L2587" i="3"/>
  <c r="G2587" i="3"/>
  <c r="T2587" i="3" s="1"/>
  <c r="V2587" i="3" s="1"/>
  <c r="T2586" i="5"/>
  <c r="U2586" i="5" s="1"/>
  <c r="L2586" i="3"/>
  <c r="G2586" i="3"/>
  <c r="T2586" i="3" s="1"/>
  <c r="V2586" i="3" s="1"/>
  <c r="T2585" i="5"/>
  <c r="U2585" i="5" s="1"/>
  <c r="L2585" i="3"/>
  <c r="G2585" i="3"/>
  <c r="T2585" i="3" s="1"/>
  <c r="V2585" i="3" s="1"/>
  <c r="T2584" i="5"/>
  <c r="U2584" i="5" s="1"/>
  <c r="L2584" i="3"/>
  <c r="G2584" i="3"/>
  <c r="T2584" i="3" s="1"/>
  <c r="V2584" i="3" s="1"/>
  <c r="T2583" i="5"/>
  <c r="U2583" i="5" s="1"/>
  <c r="L2583" i="3"/>
  <c r="G2583" i="3"/>
  <c r="T2583" i="3" s="1"/>
  <c r="V2583" i="3" s="1"/>
  <c r="T2582" i="5"/>
  <c r="U2582" i="5" s="1"/>
  <c r="L2582" i="3"/>
  <c r="G2582" i="3"/>
  <c r="T2582" i="3" s="1"/>
  <c r="V2582" i="3" s="1"/>
  <c r="T2581" i="5"/>
  <c r="U2581" i="5" s="1"/>
  <c r="L2581" i="3"/>
  <c r="G2581" i="3"/>
  <c r="T2581" i="3" s="1"/>
  <c r="V2581" i="3" s="1"/>
  <c r="T2580" i="5"/>
  <c r="U2580" i="5" s="1"/>
  <c r="L2580" i="3"/>
  <c r="G2580" i="3"/>
  <c r="T2580" i="3" s="1"/>
  <c r="V2580" i="3" s="1"/>
  <c r="T2579" i="5"/>
  <c r="U2579" i="5" s="1"/>
  <c r="L2579" i="3"/>
  <c r="G2579" i="3"/>
  <c r="T2579" i="3" s="1"/>
  <c r="V2579" i="3" s="1"/>
  <c r="T2578" i="5"/>
  <c r="U2578" i="5" s="1"/>
  <c r="L2578" i="3"/>
  <c r="G2578" i="3"/>
  <c r="T2578" i="3" s="1"/>
  <c r="V2578" i="3" s="1"/>
  <c r="T2577" i="5"/>
  <c r="U2577" i="5" s="1"/>
  <c r="L2577" i="3"/>
  <c r="G2577" i="3"/>
  <c r="T2577" i="3" s="1"/>
  <c r="V2577" i="3" s="1"/>
  <c r="T2576" i="5"/>
  <c r="U2576" i="5" s="1"/>
  <c r="L2576" i="3"/>
  <c r="G2576" i="3"/>
  <c r="T2576" i="3" s="1"/>
  <c r="V2576" i="3" s="1"/>
  <c r="T2575" i="5"/>
  <c r="U2575" i="5" s="1"/>
  <c r="L2575" i="3"/>
  <c r="G2575" i="3"/>
  <c r="T2575" i="3" s="1"/>
  <c r="V2575" i="3" s="1"/>
  <c r="T2574" i="5"/>
  <c r="U2574" i="5" s="1"/>
  <c r="L2574" i="3"/>
  <c r="G2574" i="3"/>
  <c r="T2574" i="3" s="1"/>
  <c r="V2574" i="3" s="1"/>
  <c r="T2573" i="5"/>
  <c r="U2573" i="5" s="1"/>
  <c r="L2573" i="3"/>
  <c r="G2573" i="3"/>
  <c r="T2573" i="3" s="1"/>
  <c r="V2573" i="3" s="1"/>
  <c r="T2572" i="5"/>
  <c r="U2572" i="5" s="1"/>
  <c r="L2572" i="3"/>
  <c r="G2572" i="3"/>
  <c r="T2572" i="3" s="1"/>
  <c r="V2572" i="3" s="1"/>
  <c r="T2571" i="5"/>
  <c r="U2571" i="5" s="1"/>
  <c r="L2571" i="3"/>
  <c r="G2571" i="3"/>
  <c r="T2571" i="3" s="1"/>
  <c r="V2571" i="3" s="1"/>
  <c r="T2570" i="5"/>
  <c r="U2570" i="5" s="1"/>
  <c r="L2570" i="3"/>
  <c r="G2570" i="3"/>
  <c r="T2570" i="3" s="1"/>
  <c r="V2570" i="3" s="1"/>
  <c r="T2569" i="5"/>
  <c r="U2569" i="5" s="1"/>
  <c r="L2569" i="3"/>
  <c r="G2569" i="3"/>
  <c r="T2569" i="3" s="1"/>
  <c r="V2569" i="3" s="1"/>
  <c r="T2568" i="5"/>
  <c r="U2568" i="5" s="1"/>
  <c r="L2568" i="3"/>
  <c r="G2568" i="3"/>
  <c r="T2568" i="3" s="1"/>
  <c r="V2568" i="3" s="1"/>
  <c r="T2567" i="5"/>
  <c r="U2567" i="5" s="1"/>
  <c r="L2567" i="3"/>
  <c r="G2567" i="3"/>
  <c r="T2567" i="3" s="1"/>
  <c r="V2567" i="3" s="1"/>
  <c r="T2566" i="5"/>
  <c r="U2566" i="5" s="1"/>
  <c r="L2566" i="3"/>
  <c r="G2566" i="3"/>
  <c r="T2566" i="3" s="1"/>
  <c r="V2566" i="3" s="1"/>
  <c r="T2565" i="5"/>
  <c r="U2565" i="5" s="1"/>
  <c r="L2565" i="3"/>
  <c r="G2565" i="3"/>
  <c r="T2565" i="3" s="1"/>
  <c r="V2565" i="3" s="1"/>
  <c r="T2564" i="5"/>
  <c r="U2564" i="5" s="1"/>
  <c r="L2564" i="3"/>
  <c r="G2564" i="3"/>
  <c r="T2564" i="3" s="1"/>
  <c r="V2564" i="3" s="1"/>
  <c r="T2563" i="5"/>
  <c r="U2563" i="5" s="1"/>
  <c r="L2563" i="3"/>
  <c r="G2563" i="3"/>
  <c r="T2563" i="3" s="1"/>
  <c r="V2563" i="3" s="1"/>
  <c r="T2562" i="5"/>
  <c r="U2562" i="5" s="1"/>
  <c r="L2562" i="3"/>
  <c r="G2562" i="3"/>
  <c r="T2562" i="3" s="1"/>
  <c r="V2562" i="3" s="1"/>
  <c r="T2561" i="5"/>
  <c r="U2561" i="5" s="1"/>
  <c r="L2561" i="3"/>
  <c r="G2561" i="3"/>
  <c r="T2561" i="3" s="1"/>
  <c r="V2561" i="3" s="1"/>
  <c r="T2560" i="5"/>
  <c r="U2560" i="5" s="1"/>
  <c r="L2560" i="3"/>
  <c r="G2560" i="3"/>
  <c r="T2560" i="3" s="1"/>
  <c r="V2560" i="3" s="1"/>
  <c r="T2559" i="5"/>
  <c r="U2559" i="5" s="1"/>
  <c r="L2559" i="3"/>
  <c r="G2559" i="3"/>
  <c r="T2559" i="3" s="1"/>
  <c r="V2559" i="3" s="1"/>
  <c r="T2558" i="5"/>
  <c r="U2558" i="5" s="1"/>
  <c r="L2558" i="3"/>
  <c r="G2558" i="3"/>
  <c r="T2558" i="3" s="1"/>
  <c r="V2558" i="3" s="1"/>
  <c r="T2557" i="5"/>
  <c r="U2557" i="5" s="1"/>
  <c r="L2557" i="3"/>
  <c r="G2557" i="3"/>
  <c r="T2557" i="3" s="1"/>
  <c r="V2557" i="3" s="1"/>
  <c r="T2556" i="5"/>
  <c r="U2556" i="5" s="1"/>
  <c r="L2556" i="3"/>
  <c r="G2556" i="3"/>
  <c r="T2556" i="3" s="1"/>
  <c r="V2556" i="3" s="1"/>
  <c r="T2555" i="5"/>
  <c r="U2555" i="5" s="1"/>
  <c r="L2555" i="3"/>
  <c r="G2555" i="3"/>
  <c r="T2555" i="3" s="1"/>
  <c r="V2555" i="3" s="1"/>
  <c r="T2554" i="5"/>
  <c r="U2554" i="5" s="1"/>
  <c r="L2554" i="3"/>
  <c r="G2554" i="3"/>
  <c r="T2554" i="3" s="1"/>
  <c r="V2554" i="3" s="1"/>
  <c r="T2553" i="5"/>
  <c r="U2553" i="5" s="1"/>
  <c r="L2553" i="3"/>
  <c r="G2553" i="3"/>
  <c r="T2553" i="3" s="1"/>
  <c r="V2553" i="3" s="1"/>
  <c r="T2552" i="5"/>
  <c r="U2552" i="5" s="1"/>
  <c r="L2552" i="3"/>
  <c r="G2552" i="3"/>
  <c r="T2552" i="3" s="1"/>
  <c r="V2552" i="3" s="1"/>
  <c r="T2551" i="5"/>
  <c r="U2551" i="5" s="1"/>
  <c r="L2551" i="3"/>
  <c r="G2551" i="3"/>
  <c r="T2551" i="3" s="1"/>
  <c r="V2551" i="3" s="1"/>
  <c r="T2550" i="5"/>
  <c r="U2550" i="5" s="1"/>
  <c r="L2550" i="3"/>
  <c r="G2550" i="3"/>
  <c r="T2550" i="3" s="1"/>
  <c r="V2550" i="3" s="1"/>
  <c r="T2549" i="5"/>
  <c r="U2549" i="5" s="1"/>
  <c r="L2549" i="3"/>
  <c r="G2549" i="3"/>
  <c r="T2549" i="3" s="1"/>
  <c r="V2549" i="3" s="1"/>
  <c r="T2548" i="5"/>
  <c r="U2548" i="5" s="1"/>
  <c r="L2548" i="3"/>
  <c r="G2548" i="3"/>
  <c r="T2548" i="3" s="1"/>
  <c r="V2548" i="3" s="1"/>
  <c r="T2547" i="5"/>
  <c r="U2547" i="5" s="1"/>
  <c r="L2547" i="3"/>
  <c r="G2547" i="3"/>
  <c r="T2547" i="3" s="1"/>
  <c r="V2547" i="3" s="1"/>
  <c r="T2546" i="5"/>
  <c r="U2546" i="5" s="1"/>
  <c r="L2546" i="3"/>
  <c r="G2546" i="3"/>
  <c r="T2546" i="3" s="1"/>
  <c r="V2546" i="3" s="1"/>
  <c r="T2545" i="5"/>
  <c r="U2545" i="5" s="1"/>
  <c r="L2545" i="3"/>
  <c r="G2545" i="3"/>
  <c r="T2545" i="3" s="1"/>
  <c r="V2545" i="3" s="1"/>
  <c r="T2544" i="5"/>
  <c r="U2544" i="5" s="1"/>
  <c r="L2544" i="3"/>
  <c r="G2544" i="3"/>
  <c r="T2544" i="3" s="1"/>
  <c r="V2544" i="3" s="1"/>
  <c r="T2543" i="5"/>
  <c r="U2543" i="5" s="1"/>
  <c r="L2543" i="3"/>
  <c r="G2543" i="3"/>
  <c r="T2543" i="3" s="1"/>
  <c r="V2543" i="3" s="1"/>
  <c r="T2542" i="5"/>
  <c r="U2542" i="5" s="1"/>
  <c r="L2542" i="3"/>
  <c r="G2542" i="3"/>
  <c r="T2542" i="3" s="1"/>
  <c r="V2542" i="3" s="1"/>
  <c r="T2541" i="5"/>
  <c r="U2541" i="5" s="1"/>
  <c r="L2541" i="3"/>
  <c r="G2541" i="3"/>
  <c r="T2541" i="3" s="1"/>
  <c r="V2541" i="3" s="1"/>
  <c r="T2540" i="5"/>
  <c r="U2540" i="5" s="1"/>
  <c r="L2540" i="3"/>
  <c r="G2540" i="3"/>
  <c r="T2540" i="3" s="1"/>
  <c r="V2540" i="3" s="1"/>
  <c r="T2539" i="5"/>
  <c r="U2539" i="5" s="1"/>
  <c r="L2539" i="3"/>
  <c r="G2539" i="3"/>
  <c r="T2539" i="3" s="1"/>
  <c r="V2539" i="3" s="1"/>
  <c r="T2538" i="5"/>
  <c r="U2538" i="5" s="1"/>
  <c r="L2538" i="3"/>
  <c r="G2538" i="3"/>
  <c r="T2538" i="3" s="1"/>
  <c r="V2538" i="3" s="1"/>
  <c r="T2537" i="5"/>
  <c r="U2537" i="5" s="1"/>
  <c r="L2537" i="3"/>
  <c r="G2537" i="3"/>
  <c r="T2537" i="3" s="1"/>
  <c r="V2537" i="3" s="1"/>
  <c r="T2536" i="5"/>
  <c r="U2536" i="5" s="1"/>
  <c r="L2536" i="3"/>
  <c r="G2536" i="3"/>
  <c r="T2536" i="3" s="1"/>
  <c r="V2536" i="3" s="1"/>
  <c r="T2535" i="5"/>
  <c r="U2535" i="5" s="1"/>
  <c r="L2535" i="3"/>
  <c r="G2535" i="3"/>
  <c r="T2535" i="3" s="1"/>
  <c r="V2535" i="3" s="1"/>
  <c r="T2534" i="5"/>
  <c r="U2534" i="5" s="1"/>
  <c r="L2534" i="3"/>
  <c r="G2534" i="3"/>
  <c r="T2534" i="3" s="1"/>
  <c r="V2534" i="3" s="1"/>
  <c r="T2533" i="5"/>
  <c r="U2533" i="5" s="1"/>
  <c r="L2533" i="3"/>
  <c r="G2533" i="3"/>
  <c r="T2533" i="3" s="1"/>
  <c r="V2533" i="3" s="1"/>
  <c r="T2532" i="5"/>
  <c r="U2532" i="5" s="1"/>
  <c r="L2532" i="3"/>
  <c r="G2532" i="3"/>
  <c r="T2532" i="3" s="1"/>
  <c r="V2532" i="3" s="1"/>
  <c r="T2531" i="5"/>
  <c r="U2531" i="5" s="1"/>
  <c r="L2531" i="3"/>
  <c r="G2531" i="3"/>
  <c r="T2531" i="3" s="1"/>
  <c r="V2531" i="3" s="1"/>
  <c r="T2530" i="5"/>
  <c r="U2530" i="5" s="1"/>
  <c r="L2530" i="3"/>
  <c r="G2530" i="3"/>
  <c r="T2530" i="3" s="1"/>
  <c r="V2530" i="3" s="1"/>
  <c r="T2529" i="5"/>
  <c r="U2529" i="5" s="1"/>
  <c r="L2529" i="3"/>
  <c r="G2529" i="3"/>
  <c r="T2529" i="3" s="1"/>
  <c r="V2529" i="3" s="1"/>
  <c r="T2528" i="5"/>
  <c r="U2528" i="5" s="1"/>
  <c r="L2528" i="3"/>
  <c r="G2528" i="3"/>
  <c r="T2528" i="3" s="1"/>
  <c r="V2528" i="3" s="1"/>
  <c r="T2527" i="5"/>
  <c r="U2527" i="5" s="1"/>
  <c r="L2527" i="3"/>
  <c r="G2527" i="3"/>
  <c r="T2527" i="3" s="1"/>
  <c r="V2527" i="3" s="1"/>
  <c r="T2526" i="5"/>
  <c r="U2526" i="5" s="1"/>
  <c r="L2526" i="3"/>
  <c r="G2526" i="3"/>
  <c r="T2526" i="3" s="1"/>
  <c r="V2526" i="3" s="1"/>
  <c r="T2525" i="5"/>
  <c r="U2525" i="5" s="1"/>
  <c r="L2525" i="3"/>
  <c r="G2525" i="3"/>
  <c r="T2525" i="3" s="1"/>
  <c r="V2525" i="3" s="1"/>
  <c r="T2524" i="5"/>
  <c r="U2524" i="5" s="1"/>
  <c r="L2524" i="3"/>
  <c r="G2524" i="3"/>
  <c r="T2524" i="3" s="1"/>
  <c r="V2524" i="3" s="1"/>
  <c r="T2523" i="5"/>
  <c r="U2523" i="5" s="1"/>
  <c r="L2523" i="3"/>
  <c r="G2523" i="3"/>
  <c r="T2523" i="3" s="1"/>
  <c r="V2523" i="3" s="1"/>
  <c r="T2522" i="5"/>
  <c r="U2522" i="5" s="1"/>
  <c r="L2522" i="3"/>
  <c r="G2522" i="3"/>
  <c r="T2522" i="3" s="1"/>
  <c r="V2522" i="3" s="1"/>
  <c r="T2521" i="5"/>
  <c r="U2521" i="5" s="1"/>
  <c r="L2521" i="3"/>
  <c r="G2521" i="3"/>
  <c r="T2521" i="3" s="1"/>
  <c r="V2521" i="3" s="1"/>
  <c r="T2520" i="5"/>
  <c r="U2520" i="5" s="1"/>
  <c r="L2520" i="3"/>
  <c r="G2520" i="3"/>
  <c r="T2520" i="3" s="1"/>
  <c r="V2520" i="3" s="1"/>
  <c r="T2519" i="5"/>
  <c r="U2519" i="5" s="1"/>
  <c r="L2519" i="3"/>
  <c r="G2519" i="3"/>
  <c r="T2519" i="3" s="1"/>
  <c r="V2519" i="3" s="1"/>
  <c r="T2518" i="5"/>
  <c r="U2518" i="5" s="1"/>
  <c r="L2518" i="3"/>
  <c r="G2518" i="3"/>
  <c r="T2518" i="3" s="1"/>
  <c r="V2518" i="3" s="1"/>
  <c r="T2517" i="5"/>
  <c r="U2517" i="5" s="1"/>
  <c r="L2517" i="3"/>
  <c r="G2517" i="3"/>
  <c r="T2517" i="3" s="1"/>
  <c r="V2517" i="3" s="1"/>
  <c r="T2516" i="5"/>
  <c r="U2516" i="5" s="1"/>
  <c r="L2516" i="3"/>
  <c r="G2516" i="3"/>
  <c r="T2516" i="3" s="1"/>
  <c r="V2516" i="3" s="1"/>
  <c r="T2515" i="5"/>
  <c r="U2515" i="5" s="1"/>
  <c r="L2515" i="3"/>
  <c r="G2515" i="3"/>
  <c r="T2515" i="3" s="1"/>
  <c r="V2515" i="3" s="1"/>
  <c r="T2514" i="5"/>
  <c r="U2514" i="5" s="1"/>
  <c r="L2514" i="3"/>
  <c r="G2514" i="3"/>
  <c r="T2514" i="3" s="1"/>
  <c r="V2514" i="3" s="1"/>
  <c r="T2513" i="5"/>
  <c r="U2513" i="5" s="1"/>
  <c r="L2513" i="3"/>
  <c r="G2513" i="3"/>
  <c r="T2513" i="3" s="1"/>
  <c r="V2513" i="3" s="1"/>
  <c r="T2512" i="5"/>
  <c r="U2512" i="5" s="1"/>
  <c r="L2512" i="3"/>
  <c r="G2512" i="3"/>
  <c r="T2512" i="3" s="1"/>
  <c r="V2512" i="3" s="1"/>
  <c r="T2511" i="5"/>
  <c r="U2511" i="5" s="1"/>
  <c r="L2511" i="3"/>
  <c r="G2511" i="3"/>
  <c r="T2511" i="3" s="1"/>
  <c r="V2511" i="3" s="1"/>
  <c r="T2510" i="5"/>
  <c r="U2510" i="5" s="1"/>
  <c r="L2510" i="3"/>
  <c r="G2510" i="3"/>
  <c r="T2510" i="3" s="1"/>
  <c r="V2510" i="3" s="1"/>
  <c r="T2509" i="5"/>
  <c r="U2509" i="5" s="1"/>
  <c r="L2509" i="3"/>
  <c r="G2509" i="3"/>
  <c r="T2509" i="3" s="1"/>
  <c r="V2509" i="3" s="1"/>
  <c r="T2508" i="5"/>
  <c r="U2508" i="5" s="1"/>
  <c r="L2508" i="3"/>
  <c r="G2508" i="3"/>
  <c r="T2508" i="3" s="1"/>
  <c r="V2508" i="3" s="1"/>
  <c r="T2507" i="5"/>
  <c r="U2507" i="5" s="1"/>
  <c r="L2507" i="3"/>
  <c r="G2507" i="3"/>
  <c r="T2507" i="3" s="1"/>
  <c r="V2507" i="3" s="1"/>
  <c r="T2506" i="5"/>
  <c r="U2506" i="5" s="1"/>
  <c r="L2506" i="3"/>
  <c r="G2506" i="3"/>
  <c r="T2506" i="3" s="1"/>
  <c r="V2506" i="3" s="1"/>
  <c r="T2505" i="5"/>
  <c r="U2505" i="5" s="1"/>
  <c r="L2505" i="3"/>
  <c r="G2505" i="3"/>
  <c r="T2505" i="3" s="1"/>
  <c r="V2505" i="3" s="1"/>
  <c r="T2504" i="5"/>
  <c r="U2504" i="5" s="1"/>
  <c r="L2504" i="3"/>
  <c r="G2504" i="3"/>
  <c r="T2504" i="3" s="1"/>
  <c r="V2504" i="3" s="1"/>
  <c r="T2503" i="5"/>
  <c r="U2503" i="5" s="1"/>
  <c r="L2503" i="3"/>
  <c r="G2503" i="3"/>
  <c r="T2503" i="3" s="1"/>
  <c r="V2503" i="3" s="1"/>
  <c r="T2502" i="5"/>
  <c r="U2502" i="5" s="1"/>
  <c r="L2502" i="3"/>
  <c r="G2502" i="3"/>
  <c r="T2502" i="3" s="1"/>
  <c r="V2502" i="3" s="1"/>
  <c r="T2501" i="5"/>
  <c r="U2501" i="5" s="1"/>
  <c r="L2501" i="3"/>
  <c r="G2501" i="3"/>
  <c r="T2501" i="3" s="1"/>
  <c r="V2501" i="3" s="1"/>
  <c r="T2500" i="5"/>
  <c r="U2500" i="5" s="1"/>
  <c r="L2500" i="3"/>
  <c r="G2500" i="3"/>
  <c r="T2500" i="3" s="1"/>
  <c r="V2500" i="3" s="1"/>
  <c r="T2499" i="5"/>
  <c r="U2499" i="5" s="1"/>
  <c r="L2499" i="3"/>
  <c r="G2499" i="3"/>
  <c r="T2499" i="3" s="1"/>
  <c r="V2499" i="3" s="1"/>
  <c r="T2498" i="5"/>
  <c r="U2498" i="5" s="1"/>
  <c r="L2498" i="3"/>
  <c r="G2498" i="3"/>
  <c r="T2498" i="3" s="1"/>
  <c r="V2498" i="3" s="1"/>
  <c r="T2497" i="5"/>
  <c r="U2497" i="5" s="1"/>
  <c r="L2497" i="3"/>
  <c r="G2497" i="3"/>
  <c r="T2497" i="3" s="1"/>
  <c r="V2497" i="3" s="1"/>
  <c r="T2496" i="5"/>
  <c r="U2496" i="5" s="1"/>
  <c r="L2496" i="3"/>
  <c r="G2496" i="3"/>
  <c r="T2496" i="3" s="1"/>
  <c r="V2496" i="3" s="1"/>
  <c r="T2495" i="5"/>
  <c r="U2495" i="5" s="1"/>
  <c r="L2495" i="3"/>
  <c r="G2495" i="3"/>
  <c r="T2495" i="3" s="1"/>
  <c r="V2495" i="3" s="1"/>
  <c r="T2494" i="5"/>
  <c r="U2494" i="5" s="1"/>
  <c r="L2494" i="3"/>
  <c r="G2494" i="3"/>
  <c r="T2494" i="3" s="1"/>
  <c r="V2494" i="3" s="1"/>
  <c r="T2493" i="5"/>
  <c r="U2493" i="5" s="1"/>
  <c r="L2493" i="3"/>
  <c r="G2493" i="3"/>
  <c r="T2493" i="3" s="1"/>
  <c r="V2493" i="3" s="1"/>
  <c r="T2492" i="5"/>
  <c r="U2492" i="5" s="1"/>
  <c r="L2492" i="3"/>
  <c r="G2492" i="3"/>
  <c r="T2492" i="3" s="1"/>
  <c r="V2492" i="3" s="1"/>
  <c r="T2491" i="5"/>
  <c r="U2491" i="5" s="1"/>
  <c r="L2491" i="3"/>
  <c r="G2491" i="3"/>
  <c r="T2491" i="3" s="1"/>
  <c r="V2491" i="3" s="1"/>
  <c r="T2490" i="5"/>
  <c r="U2490" i="5" s="1"/>
  <c r="L2490" i="3"/>
  <c r="G2490" i="3"/>
  <c r="T2490" i="3" s="1"/>
  <c r="V2490" i="3" s="1"/>
  <c r="T2489" i="5"/>
  <c r="U2489" i="5" s="1"/>
  <c r="L2489" i="3"/>
  <c r="G2489" i="3"/>
  <c r="T2489" i="3" s="1"/>
  <c r="V2489" i="3" s="1"/>
  <c r="T2488" i="5"/>
  <c r="U2488" i="5" s="1"/>
  <c r="L2488" i="3"/>
  <c r="G2488" i="3"/>
  <c r="T2488" i="3" s="1"/>
  <c r="V2488" i="3" s="1"/>
  <c r="T2487" i="5"/>
  <c r="U2487" i="5" s="1"/>
  <c r="L2487" i="3"/>
  <c r="G2487" i="3"/>
  <c r="T2487" i="3" s="1"/>
  <c r="V2487" i="3" s="1"/>
  <c r="T2486" i="5"/>
  <c r="U2486" i="5" s="1"/>
  <c r="L2486" i="3"/>
  <c r="G2486" i="3"/>
  <c r="T2486" i="3" s="1"/>
  <c r="V2486" i="3" s="1"/>
  <c r="T2485" i="5"/>
  <c r="U2485" i="5" s="1"/>
  <c r="L2485" i="3"/>
  <c r="G2485" i="3"/>
  <c r="T2485" i="3" s="1"/>
  <c r="V2485" i="3" s="1"/>
  <c r="T2484" i="5"/>
  <c r="U2484" i="5" s="1"/>
  <c r="L2484" i="3"/>
  <c r="G2484" i="3"/>
  <c r="T2484" i="3" s="1"/>
  <c r="V2484" i="3" s="1"/>
  <c r="T2483" i="5"/>
  <c r="U2483" i="5" s="1"/>
  <c r="L2483" i="3"/>
  <c r="G2483" i="3"/>
  <c r="T2483" i="3" s="1"/>
  <c r="V2483" i="3" s="1"/>
  <c r="T2482" i="5"/>
  <c r="U2482" i="5" s="1"/>
  <c r="L2482" i="3"/>
  <c r="G2482" i="3"/>
  <c r="T2482" i="3" s="1"/>
  <c r="V2482" i="3" s="1"/>
  <c r="T2481" i="5"/>
  <c r="U2481" i="5" s="1"/>
  <c r="L2481" i="3"/>
  <c r="G2481" i="3"/>
  <c r="T2481" i="3" s="1"/>
  <c r="V2481" i="3" s="1"/>
  <c r="T2480" i="5"/>
  <c r="U2480" i="5" s="1"/>
  <c r="L2480" i="3"/>
  <c r="G2480" i="3"/>
  <c r="T2480" i="3" s="1"/>
  <c r="V2480" i="3" s="1"/>
  <c r="T2479" i="5"/>
  <c r="U2479" i="5" s="1"/>
  <c r="L2479" i="3"/>
  <c r="G2479" i="3"/>
  <c r="T2479" i="3" s="1"/>
  <c r="V2479" i="3" s="1"/>
  <c r="T2478" i="5"/>
  <c r="U2478" i="5" s="1"/>
  <c r="L2478" i="3"/>
  <c r="G2478" i="3"/>
  <c r="T2478" i="3" s="1"/>
  <c r="V2478" i="3" s="1"/>
  <c r="T2477" i="5"/>
  <c r="U2477" i="5" s="1"/>
  <c r="L2477" i="3"/>
  <c r="G2477" i="3"/>
  <c r="T2477" i="3" s="1"/>
  <c r="V2477" i="3" s="1"/>
  <c r="T2476" i="5"/>
  <c r="U2476" i="5" s="1"/>
  <c r="L2476" i="3"/>
  <c r="G2476" i="3"/>
  <c r="T2476" i="3" s="1"/>
  <c r="V2476" i="3" s="1"/>
  <c r="T2475" i="5"/>
  <c r="U2475" i="5" s="1"/>
  <c r="L2475" i="3"/>
  <c r="G2475" i="3"/>
  <c r="T2475" i="3" s="1"/>
  <c r="V2475" i="3" s="1"/>
  <c r="T2474" i="5"/>
  <c r="U2474" i="5" s="1"/>
  <c r="L2474" i="3"/>
  <c r="G2474" i="3"/>
  <c r="T2474" i="3" s="1"/>
  <c r="V2474" i="3" s="1"/>
  <c r="T2473" i="5"/>
  <c r="U2473" i="5" s="1"/>
  <c r="L2473" i="3"/>
  <c r="G2473" i="3"/>
  <c r="T2473" i="3" s="1"/>
  <c r="V2473" i="3" s="1"/>
  <c r="T2472" i="5"/>
  <c r="U2472" i="5" s="1"/>
  <c r="L2472" i="3"/>
  <c r="G2472" i="3"/>
  <c r="T2472" i="3" s="1"/>
  <c r="V2472" i="3" s="1"/>
  <c r="T2471" i="5"/>
  <c r="U2471" i="5" s="1"/>
  <c r="L2471" i="3"/>
  <c r="G2471" i="3"/>
  <c r="T2471" i="3" s="1"/>
  <c r="V2471" i="3" s="1"/>
  <c r="T2470" i="5"/>
  <c r="U2470" i="5" s="1"/>
  <c r="L2470" i="3"/>
  <c r="G2470" i="3"/>
  <c r="T2470" i="3" s="1"/>
  <c r="V2470" i="3" s="1"/>
  <c r="T2469" i="5"/>
  <c r="U2469" i="5" s="1"/>
  <c r="L2469" i="3"/>
  <c r="G2469" i="3"/>
  <c r="T2469" i="3" s="1"/>
  <c r="V2469" i="3" s="1"/>
  <c r="T2468" i="5"/>
  <c r="U2468" i="5" s="1"/>
  <c r="L2468" i="3"/>
  <c r="G2468" i="3"/>
  <c r="T2468" i="3" s="1"/>
  <c r="V2468" i="3" s="1"/>
  <c r="T2467" i="5"/>
  <c r="U2467" i="5" s="1"/>
  <c r="L2467" i="3"/>
  <c r="G2467" i="3"/>
  <c r="T2467" i="3" s="1"/>
  <c r="V2467" i="3" s="1"/>
  <c r="T2466" i="5"/>
  <c r="U2466" i="5" s="1"/>
  <c r="L2466" i="3"/>
  <c r="G2466" i="3"/>
  <c r="T2466" i="3" s="1"/>
  <c r="V2466" i="3" s="1"/>
  <c r="T2465" i="5"/>
  <c r="U2465" i="5" s="1"/>
  <c r="L2465" i="3"/>
  <c r="G2465" i="3"/>
  <c r="T2465" i="3" s="1"/>
  <c r="V2465" i="3" s="1"/>
  <c r="T2464" i="5"/>
  <c r="U2464" i="5" s="1"/>
  <c r="L2464" i="3"/>
  <c r="G2464" i="3"/>
  <c r="T2464" i="3" s="1"/>
  <c r="V2464" i="3" s="1"/>
  <c r="T2463" i="5"/>
  <c r="U2463" i="5" s="1"/>
  <c r="L2463" i="3"/>
  <c r="G2463" i="3"/>
  <c r="T2463" i="3" s="1"/>
  <c r="V2463" i="3" s="1"/>
  <c r="T2462" i="5"/>
  <c r="U2462" i="5" s="1"/>
  <c r="L2462" i="3"/>
  <c r="G2462" i="3"/>
  <c r="T2462" i="3" s="1"/>
  <c r="V2462" i="3" s="1"/>
  <c r="T2461" i="5"/>
  <c r="U2461" i="5" s="1"/>
  <c r="L2461" i="3"/>
  <c r="G2461" i="3"/>
  <c r="T2461" i="3" s="1"/>
  <c r="V2461" i="3" s="1"/>
  <c r="T2460" i="5"/>
  <c r="U2460" i="5" s="1"/>
  <c r="L2460" i="3"/>
  <c r="G2460" i="3"/>
  <c r="T2460" i="3" s="1"/>
  <c r="V2460" i="3" s="1"/>
  <c r="T2459" i="5"/>
  <c r="U2459" i="5" s="1"/>
  <c r="L2459" i="3"/>
  <c r="G2459" i="3"/>
  <c r="T2459" i="3" s="1"/>
  <c r="V2459" i="3" s="1"/>
  <c r="T2458" i="5"/>
  <c r="U2458" i="5" s="1"/>
  <c r="L2458" i="3"/>
  <c r="G2458" i="3"/>
  <c r="T2458" i="3" s="1"/>
  <c r="V2458" i="3" s="1"/>
  <c r="T2457" i="5"/>
  <c r="U2457" i="5" s="1"/>
  <c r="L2457" i="3"/>
  <c r="G2457" i="3"/>
  <c r="T2457" i="3" s="1"/>
  <c r="V2457" i="3" s="1"/>
  <c r="T2456" i="5"/>
  <c r="U2456" i="5" s="1"/>
  <c r="L2456" i="3"/>
  <c r="G2456" i="3"/>
  <c r="T2456" i="3" s="1"/>
  <c r="V2456" i="3" s="1"/>
  <c r="T2455" i="5"/>
  <c r="U2455" i="5" s="1"/>
  <c r="L2455" i="3"/>
  <c r="G2455" i="3"/>
  <c r="T2455" i="3" s="1"/>
  <c r="V2455" i="3" s="1"/>
  <c r="T2454" i="5"/>
  <c r="U2454" i="5" s="1"/>
  <c r="L2454" i="3"/>
  <c r="G2454" i="3"/>
  <c r="T2454" i="3" s="1"/>
  <c r="V2454" i="3" s="1"/>
  <c r="T2453" i="5"/>
  <c r="U2453" i="5" s="1"/>
  <c r="L2453" i="3"/>
  <c r="G2453" i="3"/>
  <c r="T2453" i="3" s="1"/>
  <c r="V2453" i="3" s="1"/>
  <c r="T2452" i="5"/>
  <c r="U2452" i="5" s="1"/>
  <c r="L2452" i="3"/>
  <c r="G2452" i="3"/>
  <c r="T2452" i="3" s="1"/>
  <c r="V2452" i="3" s="1"/>
  <c r="T2451" i="5"/>
  <c r="U2451" i="5" s="1"/>
  <c r="L2451" i="3"/>
  <c r="G2451" i="3"/>
  <c r="T2451" i="3" s="1"/>
  <c r="V2451" i="3" s="1"/>
  <c r="T2450" i="5"/>
  <c r="U2450" i="5" s="1"/>
  <c r="L2450" i="3"/>
  <c r="G2450" i="3"/>
  <c r="T2450" i="3" s="1"/>
  <c r="V2450" i="3" s="1"/>
  <c r="T2449" i="5"/>
  <c r="U2449" i="5" s="1"/>
  <c r="L2449" i="3"/>
  <c r="G2449" i="3"/>
  <c r="T2449" i="3" s="1"/>
  <c r="V2449" i="3" s="1"/>
  <c r="T2448" i="5"/>
  <c r="U2448" i="5" s="1"/>
  <c r="L2448" i="3"/>
  <c r="G2448" i="3"/>
  <c r="T2448" i="3" s="1"/>
  <c r="V2448" i="3" s="1"/>
  <c r="T2447" i="5"/>
  <c r="U2447" i="5" s="1"/>
  <c r="L2447" i="3"/>
  <c r="G2447" i="3"/>
  <c r="T2447" i="3" s="1"/>
  <c r="V2447" i="3" s="1"/>
  <c r="T2446" i="5"/>
  <c r="U2446" i="5" s="1"/>
  <c r="L2446" i="3"/>
  <c r="G2446" i="3"/>
  <c r="T2446" i="3" s="1"/>
  <c r="V2446" i="3" s="1"/>
  <c r="T2445" i="5"/>
  <c r="U2445" i="5" s="1"/>
  <c r="L2445" i="3"/>
  <c r="G2445" i="3"/>
  <c r="T2445" i="3" s="1"/>
  <c r="V2445" i="3" s="1"/>
  <c r="T2444" i="5"/>
  <c r="U2444" i="5" s="1"/>
  <c r="L2444" i="3"/>
  <c r="G2444" i="3"/>
  <c r="T2444" i="3" s="1"/>
  <c r="V2444" i="3" s="1"/>
  <c r="T2443" i="5"/>
  <c r="U2443" i="5" s="1"/>
  <c r="L2443" i="3"/>
  <c r="G2443" i="3"/>
  <c r="T2443" i="3" s="1"/>
  <c r="V2443" i="3" s="1"/>
  <c r="T2442" i="5"/>
  <c r="U2442" i="5" s="1"/>
  <c r="L2442" i="3"/>
  <c r="G2442" i="3"/>
  <c r="T2442" i="3" s="1"/>
  <c r="V2442" i="3" s="1"/>
  <c r="T2441" i="5"/>
  <c r="U2441" i="5" s="1"/>
  <c r="L2441" i="3"/>
  <c r="G2441" i="3"/>
  <c r="T2441" i="3" s="1"/>
  <c r="V2441" i="3" s="1"/>
  <c r="T2440" i="5"/>
  <c r="U2440" i="5" s="1"/>
  <c r="L2440" i="3"/>
  <c r="G2440" i="3"/>
  <c r="T2440" i="3" s="1"/>
  <c r="V2440" i="3" s="1"/>
  <c r="T2439" i="5"/>
  <c r="U2439" i="5" s="1"/>
  <c r="L2439" i="3"/>
  <c r="G2439" i="3"/>
  <c r="T2439" i="3" s="1"/>
  <c r="V2439" i="3" s="1"/>
  <c r="T2438" i="5"/>
  <c r="U2438" i="5" s="1"/>
  <c r="L2438" i="3"/>
  <c r="G2438" i="3"/>
  <c r="T2438" i="3" s="1"/>
  <c r="V2438" i="3" s="1"/>
  <c r="T2437" i="5"/>
  <c r="U2437" i="5" s="1"/>
  <c r="L2437" i="3"/>
  <c r="G2437" i="3"/>
  <c r="T2437" i="3" s="1"/>
  <c r="V2437" i="3" s="1"/>
  <c r="T2436" i="5"/>
  <c r="U2436" i="5" s="1"/>
  <c r="L2436" i="3"/>
  <c r="G2436" i="3"/>
  <c r="T2436" i="3" s="1"/>
  <c r="V2436" i="3" s="1"/>
  <c r="T2435" i="5"/>
  <c r="U2435" i="5" s="1"/>
  <c r="L2435" i="3"/>
  <c r="G2435" i="3"/>
  <c r="T2435" i="3" s="1"/>
  <c r="V2435" i="3" s="1"/>
  <c r="T2434" i="5"/>
  <c r="U2434" i="5" s="1"/>
  <c r="L2434" i="3"/>
  <c r="G2434" i="3"/>
  <c r="T2434" i="3" s="1"/>
  <c r="V2434" i="3" s="1"/>
  <c r="T2433" i="5"/>
  <c r="U2433" i="5" s="1"/>
  <c r="L2433" i="3"/>
  <c r="G2433" i="3"/>
  <c r="T2433" i="3" s="1"/>
  <c r="V2433" i="3" s="1"/>
  <c r="T2432" i="5"/>
  <c r="U2432" i="5" s="1"/>
  <c r="L2432" i="3"/>
  <c r="G2432" i="3"/>
  <c r="T2432" i="3" s="1"/>
  <c r="V2432" i="3" s="1"/>
  <c r="T2431" i="5"/>
  <c r="U2431" i="5" s="1"/>
  <c r="L2431" i="3"/>
  <c r="G2431" i="3"/>
  <c r="T2431" i="3" s="1"/>
  <c r="V2431" i="3" s="1"/>
  <c r="T2430" i="5"/>
  <c r="U2430" i="5" s="1"/>
  <c r="L2430" i="3"/>
  <c r="G2430" i="3"/>
  <c r="T2430" i="3" s="1"/>
  <c r="V2430" i="3" s="1"/>
  <c r="T2429" i="5"/>
  <c r="U2429" i="5" s="1"/>
  <c r="L2429" i="3"/>
  <c r="G2429" i="3"/>
  <c r="T2429" i="3" s="1"/>
  <c r="V2429" i="3" s="1"/>
  <c r="T2428" i="5"/>
  <c r="U2428" i="5" s="1"/>
  <c r="L2428" i="3"/>
  <c r="G2428" i="3"/>
  <c r="T2428" i="3" s="1"/>
  <c r="V2428" i="3" s="1"/>
  <c r="T2427" i="5"/>
  <c r="U2427" i="5" s="1"/>
  <c r="L2427" i="3"/>
  <c r="G2427" i="3"/>
  <c r="T2427" i="3" s="1"/>
  <c r="V2427" i="3" s="1"/>
  <c r="T2426" i="5"/>
  <c r="U2426" i="5" s="1"/>
  <c r="L2426" i="3"/>
  <c r="G2426" i="3"/>
  <c r="T2426" i="3" s="1"/>
  <c r="V2426" i="3" s="1"/>
  <c r="T2425" i="5"/>
  <c r="U2425" i="5" s="1"/>
  <c r="L2425" i="3"/>
  <c r="G2425" i="3"/>
  <c r="T2425" i="3" s="1"/>
  <c r="V2425" i="3" s="1"/>
  <c r="T2424" i="5"/>
  <c r="U2424" i="5" s="1"/>
  <c r="L2424" i="3"/>
  <c r="G2424" i="3"/>
  <c r="T2424" i="3" s="1"/>
  <c r="V2424" i="3" s="1"/>
  <c r="T2423" i="5"/>
  <c r="U2423" i="5" s="1"/>
  <c r="L2423" i="3"/>
  <c r="G2423" i="3"/>
  <c r="T2423" i="3" s="1"/>
  <c r="V2423" i="3" s="1"/>
  <c r="T2422" i="5"/>
  <c r="U2422" i="5" s="1"/>
  <c r="L2422" i="3"/>
  <c r="G2422" i="3"/>
  <c r="T2422" i="3" s="1"/>
  <c r="V2422" i="3" s="1"/>
  <c r="T2421" i="5"/>
  <c r="U2421" i="5" s="1"/>
  <c r="L2421" i="3"/>
  <c r="G2421" i="3"/>
  <c r="T2421" i="3" s="1"/>
  <c r="V2421" i="3" s="1"/>
  <c r="T2420" i="5"/>
  <c r="U2420" i="5" s="1"/>
  <c r="L2420" i="3"/>
  <c r="G2420" i="3"/>
  <c r="T2420" i="3" s="1"/>
  <c r="V2420" i="3" s="1"/>
  <c r="T2419" i="5"/>
  <c r="U2419" i="5" s="1"/>
  <c r="L2419" i="3"/>
  <c r="G2419" i="3"/>
  <c r="T2419" i="3" s="1"/>
  <c r="V2419" i="3" s="1"/>
  <c r="T2418" i="5"/>
  <c r="U2418" i="5" s="1"/>
  <c r="L2418" i="3"/>
  <c r="G2418" i="3"/>
  <c r="T2418" i="3" s="1"/>
  <c r="V2418" i="3" s="1"/>
  <c r="T2417" i="5"/>
  <c r="U2417" i="5" s="1"/>
  <c r="L2417" i="3"/>
  <c r="G2417" i="3"/>
  <c r="T2417" i="3" s="1"/>
  <c r="V2417" i="3" s="1"/>
  <c r="T2416" i="5"/>
  <c r="U2416" i="5" s="1"/>
  <c r="L2416" i="3"/>
  <c r="G2416" i="3"/>
  <c r="T2416" i="3" s="1"/>
  <c r="V2416" i="3" s="1"/>
  <c r="T2415" i="5"/>
  <c r="U2415" i="5" s="1"/>
  <c r="L2415" i="3"/>
  <c r="G2415" i="3"/>
  <c r="T2415" i="3" s="1"/>
  <c r="V2415" i="3" s="1"/>
  <c r="T2414" i="5"/>
  <c r="U2414" i="5" s="1"/>
  <c r="L2414" i="3"/>
  <c r="G2414" i="3"/>
  <c r="T2414" i="3" s="1"/>
  <c r="V2414" i="3" s="1"/>
  <c r="T2413" i="5"/>
  <c r="U2413" i="5" s="1"/>
  <c r="L2413" i="3"/>
  <c r="G2413" i="3"/>
  <c r="T2413" i="3" s="1"/>
  <c r="V2413" i="3" s="1"/>
  <c r="T2412" i="5"/>
  <c r="U2412" i="5" s="1"/>
  <c r="L2412" i="3"/>
  <c r="G2412" i="3"/>
  <c r="T2412" i="3" s="1"/>
  <c r="V2412" i="3" s="1"/>
  <c r="T2411" i="5"/>
  <c r="U2411" i="5" s="1"/>
  <c r="L2411" i="3"/>
  <c r="G2411" i="3"/>
  <c r="T2411" i="3" s="1"/>
  <c r="V2411" i="3" s="1"/>
  <c r="T2410" i="5"/>
  <c r="U2410" i="5" s="1"/>
  <c r="L2410" i="3"/>
  <c r="G2410" i="3"/>
  <c r="T2410" i="3" s="1"/>
  <c r="V2410" i="3" s="1"/>
  <c r="T2409" i="5"/>
  <c r="U2409" i="5" s="1"/>
  <c r="L2409" i="3"/>
  <c r="G2409" i="3"/>
  <c r="T2409" i="3" s="1"/>
  <c r="V2409" i="3" s="1"/>
  <c r="T2408" i="5"/>
  <c r="U2408" i="5" s="1"/>
  <c r="L2408" i="3"/>
  <c r="G2408" i="3"/>
  <c r="T2408" i="3" s="1"/>
  <c r="V2408" i="3" s="1"/>
  <c r="T2407" i="5"/>
  <c r="U2407" i="5" s="1"/>
  <c r="L2407" i="3"/>
  <c r="G2407" i="3"/>
  <c r="T2407" i="3" s="1"/>
  <c r="V2407" i="3" s="1"/>
  <c r="T2406" i="5"/>
  <c r="U2406" i="5" s="1"/>
  <c r="L2406" i="3"/>
  <c r="G2406" i="3"/>
  <c r="T2406" i="3" s="1"/>
  <c r="V2406" i="3" s="1"/>
  <c r="T2405" i="5"/>
  <c r="U2405" i="5" s="1"/>
  <c r="L2405" i="3"/>
  <c r="G2405" i="3"/>
  <c r="T2405" i="3" s="1"/>
  <c r="V2405" i="3" s="1"/>
  <c r="T2404" i="5"/>
  <c r="U2404" i="5" s="1"/>
  <c r="L2404" i="3"/>
  <c r="G2404" i="3"/>
  <c r="T2404" i="3" s="1"/>
  <c r="V2404" i="3" s="1"/>
  <c r="T2403" i="5"/>
  <c r="U2403" i="5" s="1"/>
  <c r="L2403" i="3"/>
  <c r="G2403" i="3"/>
  <c r="T2403" i="3" s="1"/>
  <c r="V2403" i="3" s="1"/>
  <c r="T2402" i="5"/>
  <c r="U2402" i="5" s="1"/>
  <c r="L2402" i="3"/>
  <c r="G2402" i="3"/>
  <c r="T2402" i="3" s="1"/>
  <c r="V2402" i="3" s="1"/>
  <c r="T2401" i="5"/>
  <c r="U2401" i="5" s="1"/>
  <c r="L2401" i="3"/>
  <c r="G2401" i="3"/>
  <c r="T2401" i="3" s="1"/>
  <c r="V2401" i="3" s="1"/>
  <c r="T2400" i="5"/>
  <c r="U2400" i="5" s="1"/>
  <c r="L2400" i="3"/>
  <c r="G2400" i="3"/>
  <c r="T2400" i="3" s="1"/>
  <c r="V2400" i="3" s="1"/>
  <c r="T2399" i="5"/>
  <c r="U2399" i="5" s="1"/>
  <c r="L2399" i="3"/>
  <c r="G2399" i="3"/>
  <c r="T2399" i="3" s="1"/>
  <c r="V2399" i="3" s="1"/>
  <c r="T2398" i="5"/>
  <c r="U2398" i="5" s="1"/>
  <c r="L2398" i="3"/>
  <c r="G2398" i="3"/>
  <c r="T2398" i="3" s="1"/>
  <c r="V2398" i="3" s="1"/>
  <c r="T2397" i="5"/>
  <c r="U2397" i="5" s="1"/>
  <c r="L2397" i="3"/>
  <c r="G2397" i="3"/>
  <c r="T2397" i="3" s="1"/>
  <c r="V2397" i="3" s="1"/>
  <c r="T2396" i="5"/>
  <c r="U2396" i="5" s="1"/>
  <c r="L2396" i="3"/>
  <c r="G2396" i="3"/>
  <c r="T2396" i="3" s="1"/>
  <c r="V2396" i="3" s="1"/>
  <c r="T2395" i="5"/>
  <c r="U2395" i="5" s="1"/>
  <c r="L2395" i="3"/>
  <c r="G2395" i="3"/>
  <c r="T2395" i="3" s="1"/>
  <c r="V2395" i="3" s="1"/>
  <c r="T2394" i="5"/>
  <c r="U2394" i="5" s="1"/>
  <c r="L2394" i="3"/>
  <c r="G2394" i="3"/>
  <c r="T2394" i="3" s="1"/>
  <c r="V2394" i="3" s="1"/>
  <c r="T2393" i="5"/>
  <c r="U2393" i="5" s="1"/>
  <c r="L2393" i="3"/>
  <c r="G2393" i="3"/>
  <c r="T2393" i="3" s="1"/>
  <c r="V2393" i="3" s="1"/>
  <c r="T2392" i="5"/>
  <c r="U2392" i="5" s="1"/>
  <c r="L2392" i="3"/>
  <c r="G2392" i="3"/>
  <c r="T2392" i="3" s="1"/>
  <c r="V2392" i="3" s="1"/>
  <c r="T2391" i="5"/>
  <c r="U2391" i="5" s="1"/>
  <c r="L2391" i="3"/>
  <c r="G2391" i="3"/>
  <c r="T2391" i="3" s="1"/>
  <c r="V2391" i="3" s="1"/>
  <c r="T2390" i="5"/>
  <c r="U2390" i="5" s="1"/>
  <c r="L2390" i="3"/>
  <c r="G2390" i="3"/>
  <c r="T2390" i="3" s="1"/>
  <c r="V2390" i="3" s="1"/>
  <c r="T2389" i="5"/>
  <c r="U2389" i="5" s="1"/>
  <c r="L2389" i="3"/>
  <c r="G2389" i="3"/>
  <c r="T2389" i="3" s="1"/>
  <c r="V2389" i="3" s="1"/>
  <c r="T2388" i="5"/>
  <c r="U2388" i="5" s="1"/>
  <c r="L2388" i="3"/>
  <c r="G2388" i="3"/>
  <c r="T2388" i="3" s="1"/>
  <c r="V2388" i="3" s="1"/>
  <c r="T2387" i="5"/>
  <c r="U2387" i="5" s="1"/>
  <c r="L2387" i="3"/>
  <c r="G2387" i="3"/>
  <c r="T2387" i="3" s="1"/>
  <c r="V2387" i="3" s="1"/>
  <c r="T2386" i="5"/>
  <c r="U2386" i="5" s="1"/>
  <c r="L2386" i="3"/>
  <c r="G2386" i="3"/>
  <c r="T2386" i="3" s="1"/>
  <c r="V2386" i="3" s="1"/>
  <c r="T2385" i="5"/>
  <c r="U2385" i="5" s="1"/>
  <c r="L2385" i="3"/>
  <c r="G2385" i="3"/>
  <c r="T2385" i="3" s="1"/>
  <c r="V2385" i="3" s="1"/>
  <c r="T2384" i="5"/>
  <c r="U2384" i="5" s="1"/>
  <c r="L2384" i="3"/>
  <c r="G2384" i="3"/>
  <c r="T2384" i="3" s="1"/>
  <c r="V2384" i="3" s="1"/>
  <c r="T2383" i="5"/>
  <c r="U2383" i="5" s="1"/>
  <c r="L2383" i="3"/>
  <c r="G2383" i="3"/>
  <c r="T2383" i="3" s="1"/>
  <c r="V2383" i="3" s="1"/>
  <c r="T2382" i="5"/>
  <c r="U2382" i="5" s="1"/>
  <c r="L2382" i="3"/>
  <c r="G2382" i="3"/>
  <c r="T2382" i="3" s="1"/>
  <c r="V2382" i="3" s="1"/>
  <c r="T2381" i="5"/>
  <c r="U2381" i="5" s="1"/>
  <c r="L2381" i="3"/>
  <c r="G2381" i="3"/>
  <c r="T2381" i="3" s="1"/>
  <c r="V2381" i="3" s="1"/>
  <c r="T2380" i="5"/>
  <c r="U2380" i="5" s="1"/>
  <c r="L2380" i="3"/>
  <c r="G2380" i="3"/>
  <c r="T2380" i="3" s="1"/>
  <c r="V2380" i="3" s="1"/>
  <c r="T2379" i="5"/>
  <c r="U2379" i="5" s="1"/>
  <c r="L2379" i="3"/>
  <c r="G2379" i="3"/>
  <c r="T2379" i="3" s="1"/>
  <c r="V2379" i="3" s="1"/>
  <c r="T2378" i="5"/>
  <c r="U2378" i="5" s="1"/>
  <c r="L2378" i="3"/>
  <c r="G2378" i="3"/>
  <c r="T2378" i="3" s="1"/>
  <c r="V2378" i="3" s="1"/>
  <c r="T2377" i="5"/>
  <c r="U2377" i="5" s="1"/>
  <c r="L2377" i="3"/>
  <c r="G2377" i="3"/>
  <c r="T2377" i="3" s="1"/>
  <c r="V2377" i="3" s="1"/>
  <c r="T2376" i="5"/>
  <c r="U2376" i="5" s="1"/>
  <c r="L2376" i="3"/>
  <c r="G2376" i="3"/>
  <c r="T2376" i="3" s="1"/>
  <c r="V2376" i="3" s="1"/>
  <c r="T2375" i="5"/>
  <c r="U2375" i="5" s="1"/>
  <c r="L2375" i="3"/>
  <c r="G2375" i="3"/>
  <c r="T2375" i="3" s="1"/>
  <c r="V2375" i="3" s="1"/>
  <c r="T2374" i="5"/>
  <c r="U2374" i="5" s="1"/>
  <c r="L2374" i="3"/>
  <c r="G2374" i="3"/>
  <c r="T2374" i="3" s="1"/>
  <c r="V2374" i="3" s="1"/>
  <c r="T2373" i="5"/>
  <c r="U2373" i="5" s="1"/>
  <c r="L2373" i="3"/>
  <c r="G2373" i="3"/>
  <c r="T2373" i="3" s="1"/>
  <c r="V2373" i="3" s="1"/>
  <c r="T2372" i="5"/>
  <c r="U2372" i="5" s="1"/>
  <c r="L2372" i="3"/>
  <c r="G2372" i="3"/>
  <c r="T2372" i="3" s="1"/>
  <c r="V2372" i="3" s="1"/>
  <c r="T2371" i="5"/>
  <c r="U2371" i="5" s="1"/>
  <c r="L2371" i="3"/>
  <c r="G2371" i="3"/>
  <c r="T2371" i="3" s="1"/>
  <c r="V2371" i="3" s="1"/>
  <c r="T2370" i="5"/>
  <c r="U2370" i="5" s="1"/>
  <c r="L2370" i="3"/>
  <c r="G2370" i="3"/>
  <c r="T2370" i="3" s="1"/>
  <c r="V2370" i="3" s="1"/>
  <c r="T2369" i="5"/>
  <c r="U2369" i="5" s="1"/>
  <c r="L2369" i="3"/>
  <c r="G2369" i="3"/>
  <c r="T2369" i="3" s="1"/>
  <c r="V2369" i="3" s="1"/>
  <c r="T2368" i="5"/>
  <c r="U2368" i="5" s="1"/>
  <c r="L2368" i="3"/>
  <c r="G2368" i="3"/>
  <c r="T2368" i="3" s="1"/>
  <c r="V2368" i="3" s="1"/>
  <c r="T2367" i="5"/>
  <c r="U2367" i="5" s="1"/>
  <c r="L2367" i="3"/>
  <c r="G2367" i="3"/>
  <c r="T2367" i="3" s="1"/>
  <c r="V2367" i="3" s="1"/>
  <c r="T2366" i="5"/>
  <c r="U2366" i="5" s="1"/>
  <c r="L2366" i="3"/>
  <c r="G2366" i="3"/>
  <c r="T2366" i="3" s="1"/>
  <c r="V2366" i="3" s="1"/>
  <c r="T2365" i="5"/>
  <c r="U2365" i="5" s="1"/>
  <c r="L2365" i="3"/>
  <c r="G2365" i="3"/>
  <c r="T2365" i="3" s="1"/>
  <c r="V2365" i="3" s="1"/>
  <c r="T2364" i="5"/>
  <c r="U2364" i="5" s="1"/>
  <c r="L2364" i="3"/>
  <c r="G2364" i="3"/>
  <c r="T2364" i="3" s="1"/>
  <c r="V2364" i="3" s="1"/>
  <c r="T2363" i="5"/>
  <c r="U2363" i="5" s="1"/>
  <c r="L2363" i="3"/>
  <c r="G2363" i="3"/>
  <c r="T2363" i="3" s="1"/>
  <c r="V2363" i="3" s="1"/>
  <c r="T2362" i="5"/>
  <c r="U2362" i="5" s="1"/>
  <c r="L2362" i="3"/>
  <c r="G2362" i="3"/>
  <c r="T2362" i="3" s="1"/>
  <c r="V2362" i="3" s="1"/>
  <c r="T2361" i="5"/>
  <c r="U2361" i="5" s="1"/>
  <c r="L2361" i="3"/>
  <c r="G2361" i="3"/>
  <c r="T2361" i="3" s="1"/>
  <c r="V2361" i="3" s="1"/>
  <c r="T2360" i="5"/>
  <c r="U2360" i="5" s="1"/>
  <c r="L2360" i="3"/>
  <c r="G2360" i="3"/>
  <c r="T2360" i="3" s="1"/>
  <c r="V2360" i="3" s="1"/>
  <c r="T2359" i="5"/>
  <c r="U2359" i="5" s="1"/>
  <c r="L2359" i="3"/>
  <c r="G2359" i="3"/>
  <c r="T2359" i="3" s="1"/>
  <c r="V2359" i="3" s="1"/>
  <c r="T2358" i="5"/>
  <c r="U2358" i="5" s="1"/>
  <c r="L2358" i="3"/>
  <c r="G2358" i="3"/>
  <c r="T2358" i="3" s="1"/>
  <c r="V2358" i="3" s="1"/>
  <c r="T2357" i="5"/>
  <c r="U2357" i="5" s="1"/>
  <c r="L2357" i="3"/>
  <c r="G2357" i="3"/>
  <c r="T2357" i="3" s="1"/>
  <c r="V2357" i="3" s="1"/>
  <c r="T2356" i="5"/>
  <c r="U2356" i="5" s="1"/>
  <c r="L2356" i="3"/>
  <c r="G2356" i="3"/>
  <c r="T2356" i="3" s="1"/>
  <c r="V2356" i="3" s="1"/>
  <c r="T2355" i="5"/>
  <c r="U2355" i="5" s="1"/>
  <c r="L2355" i="3"/>
  <c r="G2355" i="3"/>
  <c r="T2355" i="3" s="1"/>
  <c r="V2355" i="3" s="1"/>
  <c r="T2354" i="5"/>
  <c r="U2354" i="5" s="1"/>
  <c r="L2354" i="3"/>
  <c r="G2354" i="3"/>
  <c r="T2354" i="3" s="1"/>
  <c r="V2354" i="3" s="1"/>
  <c r="T2353" i="5"/>
  <c r="U2353" i="5" s="1"/>
  <c r="L2353" i="3"/>
  <c r="G2353" i="3"/>
  <c r="T2353" i="3" s="1"/>
  <c r="V2353" i="3" s="1"/>
  <c r="T2352" i="5"/>
  <c r="U2352" i="5" s="1"/>
  <c r="L2352" i="3"/>
  <c r="G2352" i="3"/>
  <c r="T2352" i="3" s="1"/>
  <c r="V2352" i="3" s="1"/>
  <c r="T2351" i="5"/>
  <c r="U2351" i="5" s="1"/>
  <c r="L2351" i="3"/>
  <c r="G2351" i="3"/>
  <c r="T2351" i="3" s="1"/>
  <c r="V2351" i="3" s="1"/>
  <c r="T2350" i="5"/>
  <c r="U2350" i="5" s="1"/>
  <c r="L2350" i="3"/>
  <c r="G2350" i="3"/>
  <c r="T2350" i="3" s="1"/>
  <c r="V2350" i="3" s="1"/>
  <c r="T2349" i="5"/>
  <c r="U2349" i="5" s="1"/>
  <c r="L2349" i="3"/>
  <c r="G2349" i="3"/>
  <c r="T2349" i="3" s="1"/>
  <c r="V2349" i="3" s="1"/>
  <c r="T2348" i="5"/>
  <c r="U2348" i="5" s="1"/>
  <c r="L2348" i="3"/>
  <c r="G2348" i="3"/>
  <c r="T2348" i="3" s="1"/>
  <c r="V2348" i="3" s="1"/>
  <c r="T2347" i="5"/>
  <c r="U2347" i="5" s="1"/>
  <c r="L2347" i="3"/>
  <c r="G2347" i="3"/>
  <c r="T2347" i="3" s="1"/>
  <c r="V2347" i="3" s="1"/>
  <c r="T2346" i="5"/>
  <c r="U2346" i="5" s="1"/>
  <c r="L2346" i="3"/>
  <c r="G2346" i="3"/>
  <c r="T2346" i="3" s="1"/>
  <c r="V2346" i="3" s="1"/>
  <c r="T2345" i="5"/>
  <c r="U2345" i="5" s="1"/>
  <c r="L2345" i="3"/>
  <c r="G2345" i="3"/>
  <c r="T2345" i="3" s="1"/>
  <c r="V2345" i="3" s="1"/>
  <c r="T2344" i="5"/>
  <c r="U2344" i="5" s="1"/>
  <c r="L2344" i="3"/>
  <c r="G2344" i="3"/>
  <c r="T2344" i="3" s="1"/>
  <c r="V2344" i="3" s="1"/>
  <c r="T2343" i="5"/>
  <c r="U2343" i="5" s="1"/>
  <c r="L2343" i="3"/>
  <c r="G2343" i="3"/>
  <c r="T2343" i="3" s="1"/>
  <c r="V2343" i="3" s="1"/>
  <c r="T2342" i="5"/>
  <c r="U2342" i="5" s="1"/>
  <c r="L2342" i="3"/>
  <c r="G2342" i="3"/>
  <c r="T2342" i="3" s="1"/>
  <c r="V2342" i="3" s="1"/>
  <c r="T2341" i="5"/>
  <c r="U2341" i="5" s="1"/>
  <c r="L2341" i="3"/>
  <c r="G2341" i="3"/>
  <c r="T2341" i="3" s="1"/>
  <c r="V2341" i="3" s="1"/>
  <c r="T2340" i="5"/>
  <c r="U2340" i="5" s="1"/>
  <c r="L2340" i="3"/>
  <c r="G2340" i="3"/>
  <c r="T2340" i="3" s="1"/>
  <c r="V2340" i="3" s="1"/>
  <c r="T2339" i="5"/>
  <c r="U2339" i="5" s="1"/>
  <c r="L2339" i="3"/>
  <c r="G2339" i="3"/>
  <c r="T2339" i="3" s="1"/>
  <c r="V2339" i="3" s="1"/>
  <c r="T2338" i="5"/>
  <c r="U2338" i="5" s="1"/>
  <c r="L2338" i="3"/>
  <c r="G2338" i="3"/>
  <c r="T2338" i="3" s="1"/>
  <c r="V2338" i="3" s="1"/>
  <c r="T2337" i="5"/>
  <c r="U2337" i="5" s="1"/>
  <c r="L2337" i="3"/>
  <c r="G2337" i="3"/>
  <c r="T2337" i="3" s="1"/>
  <c r="V2337" i="3" s="1"/>
  <c r="T2336" i="5"/>
  <c r="U2336" i="5" s="1"/>
  <c r="L2336" i="3"/>
  <c r="G2336" i="3"/>
  <c r="T2336" i="3" s="1"/>
  <c r="V2336" i="3" s="1"/>
  <c r="T2335" i="5"/>
  <c r="U2335" i="5" s="1"/>
  <c r="L2335" i="3"/>
  <c r="G2335" i="3"/>
  <c r="T2335" i="3" s="1"/>
  <c r="V2335" i="3" s="1"/>
  <c r="T2334" i="5"/>
  <c r="U2334" i="5" s="1"/>
  <c r="L2334" i="3"/>
  <c r="G2334" i="3"/>
  <c r="T2334" i="3" s="1"/>
  <c r="V2334" i="3" s="1"/>
  <c r="T2333" i="5"/>
  <c r="U2333" i="5" s="1"/>
  <c r="L2333" i="3"/>
  <c r="G2333" i="3"/>
  <c r="T2333" i="3" s="1"/>
  <c r="V2333" i="3" s="1"/>
  <c r="T2332" i="5"/>
  <c r="U2332" i="5" s="1"/>
  <c r="L2332" i="3"/>
  <c r="G2332" i="3"/>
  <c r="T2332" i="3" s="1"/>
  <c r="V2332" i="3" s="1"/>
  <c r="T2331" i="5"/>
  <c r="U2331" i="5" s="1"/>
  <c r="L2331" i="3"/>
  <c r="G2331" i="3"/>
  <c r="T2331" i="3" s="1"/>
  <c r="V2331" i="3" s="1"/>
  <c r="T2330" i="5"/>
  <c r="U2330" i="5" s="1"/>
  <c r="L2330" i="3"/>
  <c r="G2330" i="3"/>
  <c r="T2330" i="3" s="1"/>
  <c r="V2330" i="3" s="1"/>
  <c r="T2329" i="5"/>
  <c r="U2329" i="5" s="1"/>
  <c r="L2329" i="3"/>
  <c r="G2329" i="3"/>
  <c r="T2329" i="3" s="1"/>
  <c r="V2329" i="3" s="1"/>
  <c r="T2328" i="5"/>
  <c r="U2328" i="5" s="1"/>
  <c r="L2328" i="3"/>
  <c r="G2328" i="3"/>
  <c r="T2328" i="3" s="1"/>
  <c r="V2328" i="3" s="1"/>
  <c r="T2327" i="5"/>
  <c r="U2327" i="5" s="1"/>
  <c r="L2327" i="3"/>
  <c r="G2327" i="3"/>
  <c r="T2327" i="3" s="1"/>
  <c r="V2327" i="3" s="1"/>
  <c r="T2326" i="5"/>
  <c r="U2326" i="5" s="1"/>
  <c r="L2326" i="3"/>
  <c r="G2326" i="3"/>
  <c r="T2326" i="3" s="1"/>
  <c r="V2326" i="3" s="1"/>
  <c r="T2325" i="5"/>
  <c r="U2325" i="5" s="1"/>
  <c r="L2325" i="3"/>
  <c r="G2325" i="3"/>
  <c r="T2325" i="3" s="1"/>
  <c r="V2325" i="3" s="1"/>
  <c r="T2324" i="5"/>
  <c r="U2324" i="5" s="1"/>
  <c r="L2324" i="3"/>
  <c r="G2324" i="3"/>
  <c r="T2324" i="3" s="1"/>
  <c r="V2324" i="3" s="1"/>
  <c r="T2323" i="5"/>
  <c r="U2323" i="5" s="1"/>
  <c r="L2323" i="3"/>
  <c r="G2323" i="3"/>
  <c r="T2323" i="3" s="1"/>
  <c r="V2323" i="3" s="1"/>
  <c r="T2322" i="5"/>
  <c r="U2322" i="5" s="1"/>
  <c r="L2322" i="3"/>
  <c r="G2322" i="3"/>
  <c r="T2322" i="3" s="1"/>
  <c r="V2322" i="3" s="1"/>
  <c r="T2321" i="5"/>
  <c r="U2321" i="5" s="1"/>
  <c r="L2321" i="3"/>
  <c r="G2321" i="3"/>
  <c r="T2321" i="3" s="1"/>
  <c r="V2321" i="3" s="1"/>
  <c r="T2320" i="5"/>
  <c r="U2320" i="5" s="1"/>
  <c r="L2320" i="3"/>
  <c r="G2320" i="3"/>
  <c r="T2320" i="3" s="1"/>
  <c r="V2320" i="3" s="1"/>
  <c r="T2319" i="5"/>
  <c r="U2319" i="5" s="1"/>
  <c r="L2319" i="3"/>
  <c r="G2319" i="3"/>
  <c r="T2319" i="3" s="1"/>
  <c r="V2319" i="3" s="1"/>
  <c r="T2318" i="5"/>
  <c r="U2318" i="5" s="1"/>
  <c r="L2318" i="3"/>
  <c r="G2318" i="3"/>
  <c r="T2318" i="3" s="1"/>
  <c r="V2318" i="3" s="1"/>
  <c r="T2317" i="5"/>
  <c r="U2317" i="5" s="1"/>
  <c r="L2317" i="3"/>
  <c r="G2317" i="3"/>
  <c r="T2317" i="3" s="1"/>
  <c r="V2317" i="3" s="1"/>
  <c r="T2316" i="5"/>
  <c r="U2316" i="5" s="1"/>
  <c r="L2316" i="3"/>
  <c r="G2316" i="3"/>
  <c r="T2316" i="3" s="1"/>
  <c r="V2316" i="3" s="1"/>
  <c r="T2315" i="5"/>
  <c r="U2315" i="5" s="1"/>
  <c r="L2315" i="3"/>
  <c r="G2315" i="3"/>
  <c r="T2315" i="3" s="1"/>
  <c r="V2315" i="3" s="1"/>
  <c r="T2314" i="5"/>
  <c r="U2314" i="5" s="1"/>
  <c r="L2314" i="3"/>
  <c r="G2314" i="3"/>
  <c r="T2314" i="3" s="1"/>
  <c r="V2314" i="3" s="1"/>
  <c r="T2313" i="5"/>
  <c r="U2313" i="5" s="1"/>
  <c r="L2313" i="3"/>
  <c r="G2313" i="3"/>
  <c r="T2313" i="3" s="1"/>
  <c r="V2313" i="3" s="1"/>
  <c r="T2312" i="5"/>
  <c r="U2312" i="5" s="1"/>
  <c r="L2312" i="3"/>
  <c r="G2312" i="3"/>
  <c r="T2312" i="3" s="1"/>
  <c r="V2312" i="3" s="1"/>
  <c r="T2311" i="5"/>
  <c r="U2311" i="5" s="1"/>
  <c r="L2311" i="3"/>
  <c r="G2311" i="3"/>
  <c r="T2311" i="3" s="1"/>
  <c r="V2311" i="3" s="1"/>
  <c r="T2310" i="5"/>
  <c r="U2310" i="5" s="1"/>
  <c r="L2310" i="3"/>
  <c r="G2310" i="3"/>
  <c r="T2310" i="3" s="1"/>
  <c r="V2310" i="3" s="1"/>
  <c r="T2309" i="5"/>
  <c r="U2309" i="5" s="1"/>
  <c r="L2309" i="3"/>
  <c r="G2309" i="3"/>
  <c r="T2309" i="3" s="1"/>
  <c r="V2309" i="3" s="1"/>
  <c r="T2308" i="5"/>
  <c r="U2308" i="5" s="1"/>
  <c r="L2308" i="3"/>
  <c r="G2308" i="3"/>
  <c r="T2308" i="3" s="1"/>
  <c r="V2308" i="3" s="1"/>
  <c r="T2307" i="5"/>
  <c r="U2307" i="5" s="1"/>
  <c r="L2307" i="3"/>
  <c r="G2307" i="3"/>
  <c r="T2307" i="3" s="1"/>
  <c r="V2307" i="3" s="1"/>
  <c r="T2306" i="5"/>
  <c r="U2306" i="5" s="1"/>
  <c r="L2306" i="3"/>
  <c r="G2306" i="3"/>
  <c r="T2306" i="3" s="1"/>
  <c r="V2306" i="3" s="1"/>
  <c r="T2305" i="5"/>
  <c r="U2305" i="5" s="1"/>
  <c r="L2305" i="3"/>
  <c r="G2305" i="3"/>
  <c r="T2305" i="3" s="1"/>
  <c r="V2305" i="3" s="1"/>
  <c r="T2304" i="5"/>
  <c r="U2304" i="5" s="1"/>
  <c r="L2304" i="3"/>
  <c r="G2304" i="3"/>
  <c r="T2304" i="3" s="1"/>
  <c r="V2304" i="3" s="1"/>
  <c r="T2303" i="5"/>
  <c r="U2303" i="5" s="1"/>
  <c r="L2303" i="3"/>
  <c r="G2303" i="3"/>
  <c r="T2303" i="3" s="1"/>
  <c r="V2303" i="3" s="1"/>
  <c r="T2302" i="5"/>
  <c r="U2302" i="5" s="1"/>
  <c r="L2302" i="3"/>
  <c r="G2302" i="3"/>
  <c r="T2302" i="3" s="1"/>
  <c r="V2302" i="3" s="1"/>
  <c r="T2301" i="5"/>
  <c r="U2301" i="5" s="1"/>
  <c r="L2301" i="3"/>
  <c r="G2301" i="3"/>
  <c r="T2301" i="3" s="1"/>
  <c r="V2301" i="3" s="1"/>
  <c r="T2300" i="5"/>
  <c r="U2300" i="5" s="1"/>
  <c r="L2300" i="3"/>
  <c r="G2300" i="3"/>
  <c r="T2300" i="3" s="1"/>
  <c r="V2300" i="3" s="1"/>
  <c r="T2299" i="5"/>
  <c r="U2299" i="5" s="1"/>
  <c r="L2299" i="3"/>
  <c r="G2299" i="3"/>
  <c r="T2299" i="3" s="1"/>
  <c r="V2299" i="3" s="1"/>
  <c r="T2298" i="5"/>
  <c r="U2298" i="5" s="1"/>
  <c r="L2298" i="3"/>
  <c r="G2298" i="3"/>
  <c r="T2298" i="3" s="1"/>
  <c r="V2298" i="3" s="1"/>
  <c r="T2297" i="5"/>
  <c r="U2297" i="5" s="1"/>
  <c r="L2297" i="3"/>
  <c r="G2297" i="3"/>
  <c r="T2297" i="3" s="1"/>
  <c r="V2297" i="3" s="1"/>
  <c r="T2296" i="5"/>
  <c r="U2296" i="5" s="1"/>
  <c r="L2296" i="3"/>
  <c r="G2296" i="3"/>
  <c r="T2296" i="3" s="1"/>
  <c r="V2296" i="3" s="1"/>
  <c r="T2295" i="5"/>
  <c r="U2295" i="5" s="1"/>
  <c r="L2295" i="3"/>
  <c r="G2295" i="3"/>
  <c r="T2295" i="3" s="1"/>
  <c r="V2295" i="3" s="1"/>
  <c r="T2294" i="5"/>
  <c r="L2294" i="3"/>
  <c r="G2294" i="3"/>
  <c r="T2294" i="3" s="1"/>
  <c r="V2294" i="3" s="1"/>
  <c r="T2293" i="5"/>
  <c r="U2293" i="5" s="1"/>
  <c r="L2293" i="3"/>
  <c r="G2293" i="3"/>
  <c r="T2293" i="3" s="1"/>
  <c r="V2293" i="3" s="1"/>
  <c r="T2292" i="5"/>
  <c r="U2292" i="5" s="1"/>
  <c r="L2292" i="3"/>
  <c r="G2292" i="3"/>
  <c r="T2292" i="3" s="1"/>
  <c r="V2292" i="3" s="1"/>
  <c r="T2291" i="5"/>
  <c r="U2291" i="5" s="1"/>
  <c r="L2291" i="3"/>
  <c r="G2291" i="3"/>
  <c r="T2291" i="3" s="1"/>
  <c r="V2291" i="3" s="1"/>
  <c r="T2290" i="5"/>
  <c r="U2290" i="5" s="1"/>
  <c r="L2290" i="3"/>
  <c r="G2290" i="3"/>
  <c r="T2290" i="3" s="1"/>
  <c r="V2290" i="3" s="1"/>
  <c r="T2289" i="5"/>
  <c r="U2289" i="5" s="1"/>
  <c r="L2289" i="3"/>
  <c r="G2289" i="3"/>
  <c r="T2289" i="3" s="1"/>
  <c r="V2289" i="3" s="1"/>
  <c r="T2288" i="5"/>
  <c r="U2288" i="5" s="1"/>
  <c r="L2288" i="3"/>
  <c r="G2288" i="3"/>
  <c r="T2288" i="3" s="1"/>
  <c r="V2288" i="3" s="1"/>
  <c r="T2287" i="5"/>
  <c r="L2287" i="3"/>
  <c r="G2287" i="3"/>
  <c r="T2287" i="3" s="1"/>
  <c r="V2287" i="3" s="1"/>
  <c r="T2286" i="5"/>
  <c r="U2286" i="5" s="1"/>
  <c r="L2286" i="3"/>
  <c r="G2286" i="3"/>
  <c r="T2286" i="3" s="1"/>
  <c r="V2286" i="3" s="1"/>
  <c r="T2285" i="5"/>
  <c r="U2285" i="5" s="1"/>
  <c r="L2285" i="3"/>
  <c r="G2285" i="3"/>
  <c r="T2285" i="3" s="1"/>
  <c r="V2285" i="3" s="1"/>
  <c r="T2284" i="5"/>
  <c r="U2284" i="5" s="1"/>
  <c r="L2284" i="3"/>
  <c r="G2284" i="3"/>
  <c r="T2284" i="3" s="1"/>
  <c r="V2284" i="3" s="1"/>
  <c r="T2283" i="5"/>
  <c r="U2283" i="5" s="1"/>
  <c r="L2283" i="3"/>
  <c r="G2283" i="3"/>
  <c r="T2283" i="3" s="1"/>
  <c r="V2283" i="3" s="1"/>
  <c r="T2282" i="5"/>
  <c r="U2282" i="5" s="1"/>
  <c r="L2282" i="3"/>
  <c r="G2282" i="3"/>
  <c r="T2282" i="3" s="1"/>
  <c r="V2282" i="3" s="1"/>
  <c r="T2281" i="5"/>
  <c r="U2281" i="5" s="1"/>
  <c r="L2281" i="3"/>
  <c r="G2281" i="3"/>
  <c r="T2281" i="3" s="1"/>
  <c r="V2281" i="3" s="1"/>
  <c r="T2280" i="5"/>
  <c r="U2280" i="5" s="1"/>
  <c r="L2280" i="3"/>
  <c r="G2280" i="3"/>
  <c r="T2280" i="3" s="1"/>
  <c r="V2280" i="3" s="1"/>
  <c r="T2279" i="5"/>
  <c r="U2279" i="5" s="1"/>
  <c r="L2279" i="3"/>
  <c r="G2279" i="3"/>
  <c r="T2279" i="3" s="1"/>
  <c r="V2279" i="3" s="1"/>
  <c r="T2278" i="5"/>
  <c r="U2278" i="5" s="1"/>
  <c r="L2278" i="3"/>
  <c r="G2278" i="3"/>
  <c r="T2278" i="3" s="1"/>
  <c r="V2278" i="3" s="1"/>
  <c r="T2277" i="5"/>
  <c r="U2277" i="5" s="1"/>
  <c r="L2277" i="3"/>
  <c r="G2277" i="3"/>
  <c r="T2277" i="3" s="1"/>
  <c r="V2277" i="3" s="1"/>
  <c r="T2276" i="5"/>
  <c r="U2276" i="5" s="1"/>
  <c r="L2276" i="3"/>
  <c r="G2276" i="3"/>
  <c r="T2276" i="3" s="1"/>
  <c r="V2276" i="3" s="1"/>
  <c r="T2275" i="5"/>
  <c r="U2275" i="5" s="1"/>
  <c r="L2275" i="3"/>
  <c r="G2275" i="3"/>
  <c r="T2275" i="3" s="1"/>
  <c r="V2275" i="3" s="1"/>
  <c r="T2274" i="5"/>
  <c r="U2274" i="5" s="1"/>
  <c r="L2274" i="3"/>
  <c r="G2274" i="3"/>
  <c r="T2274" i="3" s="1"/>
  <c r="V2274" i="3" s="1"/>
  <c r="T2273" i="5"/>
  <c r="U2273" i="5" s="1"/>
  <c r="L2273" i="3"/>
  <c r="G2273" i="3"/>
  <c r="T2273" i="3" s="1"/>
  <c r="V2273" i="3" s="1"/>
  <c r="T2272" i="5"/>
  <c r="U2272" i="5" s="1"/>
  <c r="L2272" i="3"/>
  <c r="G2272" i="3"/>
  <c r="T2272" i="3" s="1"/>
  <c r="V2272" i="3" s="1"/>
  <c r="T2271" i="5"/>
  <c r="U2271" i="5" s="1"/>
  <c r="L2271" i="3"/>
  <c r="G2271" i="3"/>
  <c r="T2271" i="3" s="1"/>
  <c r="V2271" i="3" s="1"/>
  <c r="T2270" i="5"/>
  <c r="U2270" i="5" s="1"/>
  <c r="L2270" i="3"/>
  <c r="G2270" i="3"/>
  <c r="T2270" i="3" s="1"/>
  <c r="V2270" i="3" s="1"/>
  <c r="T2269" i="5"/>
  <c r="U2269" i="5" s="1"/>
  <c r="L2269" i="3"/>
  <c r="G2269" i="3"/>
  <c r="T2269" i="3" s="1"/>
  <c r="V2269" i="3" s="1"/>
  <c r="T2268" i="5"/>
  <c r="U2268" i="5" s="1"/>
  <c r="L2268" i="3"/>
  <c r="G2268" i="3"/>
  <c r="T2268" i="3" s="1"/>
  <c r="V2268" i="3" s="1"/>
  <c r="T2267" i="5"/>
  <c r="U2267" i="5" s="1"/>
  <c r="L2267" i="3"/>
  <c r="G2267" i="3"/>
  <c r="T2267" i="3" s="1"/>
  <c r="V2267" i="3" s="1"/>
  <c r="T2266" i="5"/>
  <c r="U2266" i="5" s="1"/>
  <c r="L2266" i="3"/>
  <c r="G2266" i="3"/>
  <c r="T2266" i="3" s="1"/>
  <c r="V2266" i="3" s="1"/>
  <c r="T2265" i="5"/>
  <c r="U2265" i="5" s="1"/>
  <c r="L2265" i="3"/>
  <c r="G2265" i="3"/>
  <c r="T2265" i="3" s="1"/>
  <c r="V2265" i="3" s="1"/>
  <c r="T2264" i="5"/>
  <c r="U2264" i="5" s="1"/>
  <c r="L2264" i="3"/>
  <c r="G2264" i="3"/>
  <c r="T2264" i="3" s="1"/>
  <c r="V2264" i="3" s="1"/>
  <c r="T2263" i="5"/>
  <c r="U2263" i="5" s="1"/>
  <c r="L2263" i="3"/>
  <c r="G2263" i="3"/>
  <c r="T2263" i="3" s="1"/>
  <c r="V2263" i="3" s="1"/>
  <c r="T2262" i="5"/>
  <c r="U2262" i="5" s="1"/>
  <c r="L2262" i="3"/>
  <c r="G2262" i="3"/>
  <c r="T2262" i="3" s="1"/>
  <c r="V2262" i="3" s="1"/>
  <c r="T2261" i="5"/>
  <c r="U2261" i="5" s="1"/>
  <c r="L2261" i="3"/>
  <c r="G2261" i="3"/>
  <c r="T2261" i="3" s="1"/>
  <c r="V2261" i="3" s="1"/>
  <c r="T2260" i="5"/>
  <c r="U2260" i="5" s="1"/>
  <c r="L2260" i="3"/>
  <c r="G2260" i="3"/>
  <c r="T2260" i="3" s="1"/>
  <c r="V2260" i="3" s="1"/>
  <c r="T2259" i="5"/>
  <c r="U2259" i="5" s="1"/>
  <c r="L2259" i="3"/>
  <c r="G2259" i="3"/>
  <c r="T2259" i="3" s="1"/>
  <c r="V2259" i="3" s="1"/>
  <c r="T2258" i="5"/>
  <c r="U2258" i="5" s="1"/>
  <c r="L2258" i="3"/>
  <c r="G2258" i="3"/>
  <c r="T2258" i="3" s="1"/>
  <c r="V2258" i="3" s="1"/>
  <c r="T2257" i="5"/>
  <c r="U2257" i="5" s="1"/>
  <c r="L2257" i="3"/>
  <c r="G2257" i="3"/>
  <c r="T2257" i="3" s="1"/>
  <c r="V2257" i="3" s="1"/>
  <c r="T2256" i="5"/>
  <c r="U2256" i="5" s="1"/>
  <c r="L2256" i="3"/>
  <c r="G2256" i="3"/>
  <c r="T2256" i="3" s="1"/>
  <c r="V2256" i="3" s="1"/>
  <c r="T2255" i="5"/>
  <c r="U2255" i="5" s="1"/>
  <c r="L2255" i="3"/>
  <c r="G2255" i="3"/>
  <c r="T2255" i="3" s="1"/>
  <c r="V2255" i="3" s="1"/>
  <c r="T2254" i="5"/>
  <c r="U2254" i="5" s="1"/>
  <c r="L2254" i="3"/>
  <c r="G2254" i="3"/>
  <c r="T2254" i="3" s="1"/>
  <c r="V2254" i="3" s="1"/>
  <c r="T2253" i="5"/>
  <c r="U2253" i="5" s="1"/>
  <c r="L2253" i="3"/>
  <c r="G2253" i="3"/>
  <c r="T2253" i="3" s="1"/>
  <c r="V2253" i="3" s="1"/>
  <c r="T2252" i="5"/>
  <c r="U2252" i="5" s="1"/>
  <c r="L2252" i="3"/>
  <c r="G2252" i="3"/>
  <c r="T2252" i="3" s="1"/>
  <c r="V2252" i="3" s="1"/>
  <c r="T2251" i="5"/>
  <c r="U2251" i="5" s="1"/>
  <c r="L2251" i="3"/>
  <c r="G2251" i="3"/>
  <c r="T2251" i="3" s="1"/>
  <c r="V2251" i="3" s="1"/>
  <c r="T2250" i="5"/>
  <c r="U2250" i="5" s="1"/>
  <c r="L2250" i="3"/>
  <c r="G2250" i="3"/>
  <c r="T2250" i="3" s="1"/>
  <c r="V2250" i="3" s="1"/>
  <c r="T2249" i="5"/>
  <c r="U2249" i="5" s="1"/>
  <c r="L2249" i="3"/>
  <c r="G2249" i="3"/>
  <c r="T2249" i="3" s="1"/>
  <c r="V2249" i="3" s="1"/>
  <c r="T2248" i="5"/>
  <c r="U2248" i="5" s="1"/>
  <c r="L2248" i="3"/>
  <c r="G2248" i="3"/>
  <c r="T2248" i="3" s="1"/>
  <c r="V2248" i="3" s="1"/>
  <c r="T2247" i="5"/>
  <c r="U2247" i="5" s="1"/>
  <c r="L2247" i="3"/>
  <c r="G2247" i="3"/>
  <c r="T2247" i="3" s="1"/>
  <c r="V2247" i="3" s="1"/>
  <c r="T2246" i="5"/>
  <c r="U2246" i="5" s="1"/>
  <c r="L2246" i="3"/>
  <c r="G2246" i="3"/>
  <c r="T2246" i="3" s="1"/>
  <c r="V2246" i="3" s="1"/>
  <c r="T2245" i="5"/>
  <c r="U2245" i="5" s="1"/>
  <c r="L2245" i="3"/>
  <c r="G2245" i="3"/>
  <c r="T2245" i="3" s="1"/>
  <c r="V2245" i="3" s="1"/>
  <c r="T2244" i="5"/>
  <c r="U2244" i="5" s="1"/>
  <c r="L2244" i="3"/>
  <c r="G2244" i="3"/>
  <c r="T2244" i="3" s="1"/>
  <c r="V2244" i="3" s="1"/>
  <c r="T2243" i="5"/>
  <c r="U2243" i="5" s="1"/>
  <c r="L2243" i="3"/>
  <c r="G2243" i="3"/>
  <c r="T2243" i="3" s="1"/>
  <c r="V2243" i="3" s="1"/>
  <c r="T2242" i="5"/>
  <c r="U2242" i="5" s="1"/>
  <c r="L2242" i="3"/>
  <c r="G2242" i="3"/>
  <c r="T2242" i="3" s="1"/>
  <c r="V2242" i="3" s="1"/>
  <c r="T2241" i="5"/>
  <c r="U2241" i="5" s="1"/>
  <c r="L2241" i="3"/>
  <c r="G2241" i="3"/>
  <c r="T2241" i="3" s="1"/>
  <c r="V2241" i="3" s="1"/>
  <c r="T2240" i="5"/>
  <c r="U2240" i="5" s="1"/>
  <c r="L2240" i="3"/>
  <c r="G2240" i="3"/>
  <c r="T2240" i="3" s="1"/>
  <c r="V2240" i="3" s="1"/>
  <c r="T2239" i="5"/>
  <c r="U2239" i="5" s="1"/>
  <c r="L2239" i="3"/>
  <c r="G2239" i="3"/>
  <c r="T2239" i="3" s="1"/>
  <c r="V2239" i="3" s="1"/>
  <c r="T2238" i="5"/>
  <c r="U2238" i="5" s="1"/>
  <c r="L2238" i="3"/>
  <c r="G2238" i="3"/>
  <c r="T2238" i="3" s="1"/>
  <c r="V2238" i="3" s="1"/>
  <c r="T2237" i="5"/>
  <c r="U2237" i="5" s="1"/>
  <c r="L2237" i="3"/>
  <c r="G2237" i="3"/>
  <c r="T2237" i="3" s="1"/>
  <c r="V2237" i="3" s="1"/>
  <c r="T2236" i="5"/>
  <c r="U2236" i="5" s="1"/>
  <c r="L2236" i="3"/>
  <c r="G2236" i="3"/>
  <c r="T2236" i="3" s="1"/>
  <c r="V2236" i="3" s="1"/>
  <c r="T2235" i="5"/>
  <c r="U2235" i="5" s="1"/>
  <c r="L2235" i="3"/>
  <c r="G2235" i="3"/>
  <c r="T2235" i="3" s="1"/>
  <c r="V2235" i="3" s="1"/>
  <c r="T2234" i="5"/>
  <c r="U2234" i="5" s="1"/>
  <c r="L2234" i="3"/>
  <c r="G2234" i="3"/>
  <c r="T2234" i="3" s="1"/>
  <c r="V2234" i="3" s="1"/>
  <c r="T2233" i="5"/>
  <c r="U2233" i="5" s="1"/>
  <c r="L2233" i="3"/>
  <c r="G2233" i="3"/>
  <c r="T2233" i="3" s="1"/>
  <c r="V2233" i="3" s="1"/>
  <c r="T2232" i="5"/>
  <c r="U2232" i="5" s="1"/>
  <c r="L2232" i="3"/>
  <c r="G2232" i="3"/>
  <c r="T2232" i="3" s="1"/>
  <c r="V2232" i="3" s="1"/>
  <c r="T2231" i="5"/>
  <c r="U2231" i="5" s="1"/>
  <c r="L2231" i="3"/>
  <c r="G2231" i="3"/>
  <c r="T2231" i="3" s="1"/>
  <c r="V2231" i="3" s="1"/>
  <c r="T2230" i="5"/>
  <c r="U2230" i="5" s="1"/>
  <c r="L2230" i="3"/>
  <c r="G2230" i="3"/>
  <c r="T2230" i="3" s="1"/>
  <c r="V2230" i="3" s="1"/>
  <c r="T2229" i="5"/>
  <c r="U2229" i="5" s="1"/>
  <c r="L2229" i="3"/>
  <c r="G2229" i="3"/>
  <c r="T2229" i="3" s="1"/>
  <c r="V2229" i="3" s="1"/>
  <c r="T2228" i="5"/>
  <c r="U2228" i="5" s="1"/>
  <c r="L2228" i="3"/>
  <c r="G2228" i="3"/>
  <c r="T2228" i="3" s="1"/>
  <c r="V2228" i="3" s="1"/>
  <c r="T2227" i="5"/>
  <c r="U2227" i="5" s="1"/>
  <c r="L2227" i="3"/>
  <c r="G2227" i="3"/>
  <c r="T2227" i="3" s="1"/>
  <c r="V2227" i="3" s="1"/>
  <c r="T2226" i="5"/>
  <c r="U2226" i="5" s="1"/>
  <c r="L2226" i="3"/>
  <c r="G2226" i="3"/>
  <c r="T2226" i="3" s="1"/>
  <c r="V2226" i="3" s="1"/>
  <c r="T2225" i="5"/>
  <c r="U2225" i="5" s="1"/>
  <c r="L2225" i="3"/>
  <c r="G2225" i="3"/>
  <c r="T2225" i="3" s="1"/>
  <c r="V2225" i="3" s="1"/>
  <c r="T2224" i="5"/>
  <c r="U2224" i="5" s="1"/>
  <c r="L2224" i="3"/>
  <c r="G2224" i="3"/>
  <c r="T2224" i="3" s="1"/>
  <c r="V2224" i="3" s="1"/>
  <c r="T2223" i="5"/>
  <c r="U2223" i="5" s="1"/>
  <c r="L2223" i="3"/>
  <c r="G2223" i="3"/>
  <c r="T2223" i="3" s="1"/>
  <c r="V2223" i="3" s="1"/>
  <c r="T2222" i="5"/>
  <c r="U2222" i="5" s="1"/>
  <c r="L2222" i="3"/>
  <c r="G2222" i="3"/>
  <c r="T2222" i="3" s="1"/>
  <c r="V2222" i="3" s="1"/>
  <c r="T2221" i="5"/>
  <c r="U2221" i="5" s="1"/>
  <c r="L2221" i="3"/>
  <c r="G2221" i="3"/>
  <c r="T2221" i="3" s="1"/>
  <c r="V2221" i="3" s="1"/>
  <c r="T2220" i="5"/>
  <c r="U2220" i="5" s="1"/>
  <c r="L2220" i="3"/>
  <c r="G2220" i="3"/>
  <c r="T2220" i="3" s="1"/>
  <c r="V2220" i="3" s="1"/>
  <c r="T2219" i="5"/>
  <c r="U2219" i="5" s="1"/>
  <c r="L2219" i="3"/>
  <c r="G2219" i="3"/>
  <c r="T2219" i="3" s="1"/>
  <c r="V2219" i="3" s="1"/>
  <c r="T2218" i="5"/>
  <c r="U2218" i="5" s="1"/>
  <c r="L2218" i="3"/>
  <c r="G2218" i="3"/>
  <c r="T2218" i="3" s="1"/>
  <c r="V2218" i="3" s="1"/>
  <c r="T2217" i="5"/>
  <c r="U2217" i="5" s="1"/>
  <c r="L2217" i="3"/>
  <c r="G2217" i="3"/>
  <c r="T2217" i="3" s="1"/>
  <c r="V2217" i="3" s="1"/>
  <c r="T2216" i="5"/>
  <c r="U2216" i="5" s="1"/>
  <c r="L2216" i="3"/>
  <c r="G2216" i="3"/>
  <c r="T2216" i="3" s="1"/>
  <c r="V2216" i="3" s="1"/>
  <c r="T2215" i="5"/>
  <c r="U2215" i="5" s="1"/>
  <c r="L2215" i="3"/>
  <c r="G2215" i="3"/>
  <c r="T2215" i="3" s="1"/>
  <c r="V2215" i="3" s="1"/>
  <c r="T2214" i="5"/>
  <c r="U2214" i="5" s="1"/>
  <c r="L2214" i="3"/>
  <c r="G2214" i="3"/>
  <c r="T2214" i="3" s="1"/>
  <c r="V2214" i="3" s="1"/>
  <c r="T2213" i="5"/>
  <c r="U2213" i="5" s="1"/>
  <c r="L2213" i="3"/>
  <c r="G2213" i="3"/>
  <c r="T2213" i="3" s="1"/>
  <c r="V2213" i="3" s="1"/>
  <c r="T2212" i="5"/>
  <c r="U2212" i="5" s="1"/>
  <c r="L2212" i="3"/>
  <c r="G2212" i="3"/>
  <c r="T2212" i="3" s="1"/>
  <c r="V2212" i="3" s="1"/>
  <c r="T2211" i="5"/>
  <c r="U2211" i="5" s="1"/>
  <c r="L2211" i="3"/>
  <c r="G2211" i="3"/>
  <c r="T2211" i="3" s="1"/>
  <c r="V2211" i="3" s="1"/>
  <c r="T2210" i="5"/>
  <c r="U2210" i="5" s="1"/>
  <c r="L2210" i="3"/>
  <c r="G2210" i="3"/>
  <c r="T2210" i="3" s="1"/>
  <c r="V2210" i="3" s="1"/>
  <c r="T2209" i="5"/>
  <c r="U2209" i="5" s="1"/>
  <c r="L2209" i="3"/>
  <c r="G2209" i="3"/>
  <c r="T2209" i="3" s="1"/>
  <c r="V2209" i="3" s="1"/>
  <c r="T2208" i="5"/>
  <c r="U2208" i="5" s="1"/>
  <c r="L2208" i="3"/>
  <c r="G2208" i="3"/>
  <c r="T2208" i="3" s="1"/>
  <c r="V2208" i="3" s="1"/>
  <c r="T2207" i="5"/>
  <c r="U2207" i="5" s="1"/>
  <c r="L2207" i="3"/>
  <c r="G2207" i="3"/>
  <c r="T2207" i="3" s="1"/>
  <c r="V2207" i="3" s="1"/>
  <c r="T2206" i="5"/>
  <c r="U2206" i="5" s="1"/>
  <c r="L2206" i="3"/>
  <c r="G2206" i="3"/>
  <c r="T2206" i="3" s="1"/>
  <c r="V2206" i="3" s="1"/>
  <c r="T2205" i="5"/>
  <c r="U2205" i="5" s="1"/>
  <c r="L2205" i="3"/>
  <c r="G2205" i="3"/>
  <c r="T2205" i="3" s="1"/>
  <c r="V2205" i="3" s="1"/>
  <c r="T2204" i="5"/>
  <c r="U2204" i="5" s="1"/>
  <c r="L2204" i="3"/>
  <c r="G2204" i="3"/>
  <c r="T2204" i="3" s="1"/>
  <c r="V2204" i="3" s="1"/>
  <c r="T2203" i="5"/>
  <c r="U2203" i="5" s="1"/>
  <c r="L2203" i="3"/>
  <c r="G2203" i="3"/>
  <c r="T2203" i="3" s="1"/>
  <c r="V2203" i="3" s="1"/>
  <c r="T2202" i="5"/>
  <c r="U2202" i="5" s="1"/>
  <c r="L2202" i="3"/>
  <c r="G2202" i="3"/>
  <c r="T2202" i="3" s="1"/>
  <c r="V2202" i="3" s="1"/>
  <c r="T2201" i="5"/>
  <c r="U2201" i="5" s="1"/>
  <c r="L2201" i="3"/>
  <c r="G2201" i="3"/>
  <c r="T2201" i="3" s="1"/>
  <c r="V2201" i="3" s="1"/>
  <c r="T2200" i="5"/>
  <c r="U2200" i="5" s="1"/>
  <c r="L2200" i="3"/>
  <c r="G2200" i="3"/>
  <c r="T2200" i="3" s="1"/>
  <c r="V2200" i="3" s="1"/>
  <c r="T2199" i="5"/>
  <c r="U2199" i="5" s="1"/>
  <c r="L2199" i="3"/>
  <c r="G2199" i="3"/>
  <c r="T2199" i="3" s="1"/>
  <c r="V2199" i="3" s="1"/>
  <c r="T2198" i="5"/>
  <c r="U2198" i="5" s="1"/>
  <c r="L2198" i="3"/>
  <c r="G2198" i="3"/>
  <c r="T2198" i="3" s="1"/>
  <c r="V2198" i="3" s="1"/>
  <c r="T2197" i="5"/>
  <c r="U2197" i="5" s="1"/>
  <c r="L2197" i="3"/>
  <c r="G2197" i="3"/>
  <c r="T2197" i="3" s="1"/>
  <c r="V2197" i="3" s="1"/>
  <c r="T2196" i="5"/>
  <c r="U2196" i="5" s="1"/>
  <c r="L2196" i="3"/>
  <c r="G2196" i="3"/>
  <c r="T2196" i="3" s="1"/>
  <c r="V2196" i="3" s="1"/>
  <c r="T2195" i="5"/>
  <c r="U2195" i="5" s="1"/>
  <c r="L2195" i="3"/>
  <c r="G2195" i="3"/>
  <c r="T2195" i="3" s="1"/>
  <c r="V2195" i="3" s="1"/>
  <c r="T2194" i="5"/>
  <c r="U2194" i="5" s="1"/>
  <c r="L2194" i="3"/>
  <c r="G2194" i="3"/>
  <c r="T2194" i="3" s="1"/>
  <c r="V2194" i="3" s="1"/>
  <c r="T2193" i="5"/>
  <c r="U2193" i="5" s="1"/>
  <c r="L2193" i="3"/>
  <c r="G2193" i="3"/>
  <c r="T2193" i="3" s="1"/>
  <c r="V2193" i="3" s="1"/>
  <c r="T2192" i="5"/>
  <c r="U2192" i="5" s="1"/>
  <c r="L2192" i="3"/>
  <c r="G2192" i="3"/>
  <c r="T2192" i="3" s="1"/>
  <c r="V2192" i="3" s="1"/>
  <c r="T2191" i="5"/>
  <c r="U2191" i="5" s="1"/>
  <c r="L2191" i="3"/>
  <c r="G2191" i="3"/>
  <c r="T2191" i="3" s="1"/>
  <c r="V2191" i="3" s="1"/>
  <c r="T2190" i="5"/>
  <c r="U2190" i="5" s="1"/>
  <c r="L2190" i="3"/>
  <c r="G2190" i="3"/>
  <c r="T2190" i="3" s="1"/>
  <c r="V2190" i="3" s="1"/>
  <c r="T2189" i="5"/>
  <c r="U2189" i="5" s="1"/>
  <c r="L2189" i="3"/>
  <c r="G2189" i="3"/>
  <c r="T2189" i="3" s="1"/>
  <c r="V2189" i="3" s="1"/>
  <c r="T2188" i="5"/>
  <c r="U2188" i="5" s="1"/>
  <c r="L2188" i="3"/>
  <c r="G2188" i="3"/>
  <c r="T2188" i="3" s="1"/>
  <c r="V2188" i="3" s="1"/>
  <c r="T2187" i="5"/>
  <c r="U2187" i="5" s="1"/>
  <c r="L2187" i="3"/>
  <c r="G2187" i="3"/>
  <c r="T2187" i="3" s="1"/>
  <c r="V2187" i="3" s="1"/>
  <c r="T2186" i="5"/>
  <c r="U2186" i="5" s="1"/>
  <c r="L2186" i="3"/>
  <c r="G2186" i="3"/>
  <c r="T2186" i="3" s="1"/>
  <c r="V2186" i="3" s="1"/>
  <c r="T2185" i="5"/>
  <c r="U2185" i="5" s="1"/>
  <c r="L2185" i="3"/>
  <c r="G2185" i="3"/>
  <c r="T2185" i="3" s="1"/>
  <c r="V2185" i="3" s="1"/>
  <c r="T2184" i="5"/>
  <c r="U2184" i="5" s="1"/>
  <c r="L2184" i="3"/>
  <c r="G2184" i="3"/>
  <c r="T2184" i="3" s="1"/>
  <c r="V2184" i="3" s="1"/>
  <c r="T2183" i="5"/>
  <c r="U2183" i="5" s="1"/>
  <c r="L2183" i="3"/>
  <c r="G2183" i="3"/>
  <c r="T2183" i="3" s="1"/>
  <c r="V2183" i="3" s="1"/>
  <c r="T2182" i="5"/>
  <c r="U2182" i="5" s="1"/>
  <c r="L2182" i="3"/>
  <c r="G2182" i="3"/>
  <c r="T2182" i="3" s="1"/>
  <c r="V2182" i="3" s="1"/>
  <c r="T2181" i="5"/>
  <c r="U2181" i="5" s="1"/>
  <c r="L2181" i="3"/>
  <c r="G2181" i="3"/>
  <c r="T2181" i="3" s="1"/>
  <c r="V2181" i="3" s="1"/>
  <c r="T2180" i="5"/>
  <c r="U2180" i="5" s="1"/>
  <c r="L2180" i="3"/>
  <c r="G2180" i="3"/>
  <c r="T2180" i="3" s="1"/>
  <c r="V2180" i="3" s="1"/>
  <c r="T2179" i="5"/>
  <c r="U2179" i="5" s="1"/>
  <c r="L2179" i="3"/>
  <c r="G2179" i="3"/>
  <c r="T2179" i="3" s="1"/>
  <c r="V2179" i="3" s="1"/>
  <c r="T2178" i="5"/>
  <c r="U2178" i="5" s="1"/>
  <c r="L2178" i="3"/>
  <c r="G2178" i="3"/>
  <c r="T2178" i="3" s="1"/>
  <c r="V2178" i="3" s="1"/>
  <c r="T2177" i="5"/>
  <c r="U2177" i="5" s="1"/>
  <c r="L2177" i="3"/>
  <c r="G2177" i="3"/>
  <c r="T2177" i="3" s="1"/>
  <c r="V2177" i="3" s="1"/>
  <c r="T2176" i="5"/>
  <c r="U2176" i="5" s="1"/>
  <c r="L2176" i="3"/>
  <c r="G2176" i="3"/>
  <c r="T2176" i="3" s="1"/>
  <c r="V2176" i="3" s="1"/>
  <c r="T2175" i="5"/>
  <c r="U2175" i="5" s="1"/>
  <c r="L2175" i="3"/>
  <c r="G2175" i="3"/>
  <c r="T2175" i="3" s="1"/>
  <c r="V2175" i="3" s="1"/>
  <c r="T2174" i="5"/>
  <c r="U2174" i="5" s="1"/>
  <c r="L2174" i="3"/>
  <c r="G2174" i="3"/>
  <c r="T2174" i="3" s="1"/>
  <c r="V2174" i="3" s="1"/>
  <c r="T2173" i="5"/>
  <c r="U2173" i="5" s="1"/>
  <c r="L2173" i="3"/>
  <c r="G2173" i="3"/>
  <c r="T2173" i="3" s="1"/>
  <c r="V2173" i="3" s="1"/>
  <c r="T2172" i="5"/>
  <c r="U2172" i="5" s="1"/>
  <c r="L2172" i="3"/>
  <c r="G2172" i="3"/>
  <c r="T2172" i="3" s="1"/>
  <c r="V2172" i="3" s="1"/>
  <c r="T2171" i="5"/>
  <c r="U2171" i="5" s="1"/>
  <c r="L2171" i="3"/>
  <c r="G2171" i="3"/>
  <c r="T2171" i="3" s="1"/>
  <c r="V2171" i="3" s="1"/>
  <c r="T2170" i="5"/>
  <c r="U2170" i="5" s="1"/>
  <c r="L2170" i="3"/>
  <c r="G2170" i="3"/>
  <c r="T2170" i="3" s="1"/>
  <c r="V2170" i="3" s="1"/>
  <c r="T2169" i="5"/>
  <c r="U2169" i="5" s="1"/>
  <c r="L2169" i="3"/>
  <c r="G2169" i="3"/>
  <c r="T2169" i="3" s="1"/>
  <c r="V2169" i="3" s="1"/>
  <c r="T2168" i="5"/>
  <c r="U2168" i="5" s="1"/>
  <c r="L2168" i="3"/>
  <c r="G2168" i="3"/>
  <c r="T2168" i="3" s="1"/>
  <c r="V2168" i="3" s="1"/>
  <c r="T2167" i="5"/>
  <c r="U2167" i="5" s="1"/>
  <c r="L2167" i="3"/>
  <c r="G2167" i="3"/>
  <c r="T2167" i="3" s="1"/>
  <c r="V2167" i="3" s="1"/>
  <c r="T2166" i="5"/>
  <c r="U2166" i="5" s="1"/>
  <c r="L2166" i="3"/>
  <c r="G2166" i="3"/>
  <c r="T2166" i="3" s="1"/>
  <c r="V2166" i="3" s="1"/>
  <c r="T2165" i="5"/>
  <c r="U2165" i="5" s="1"/>
  <c r="L2165" i="3"/>
  <c r="G2165" i="3"/>
  <c r="T2165" i="3" s="1"/>
  <c r="V2165" i="3" s="1"/>
  <c r="T2164" i="5"/>
  <c r="U2164" i="5" s="1"/>
  <c r="L2164" i="3"/>
  <c r="G2164" i="3"/>
  <c r="T2164" i="3" s="1"/>
  <c r="V2164" i="3" s="1"/>
  <c r="T2163" i="5"/>
  <c r="U2163" i="5" s="1"/>
  <c r="L2163" i="3"/>
  <c r="G2163" i="3"/>
  <c r="T2163" i="3" s="1"/>
  <c r="V2163" i="3" s="1"/>
  <c r="T2162" i="5"/>
  <c r="U2162" i="5" s="1"/>
  <c r="L2162" i="3"/>
  <c r="G2162" i="3"/>
  <c r="T2162" i="3" s="1"/>
  <c r="V2162" i="3" s="1"/>
  <c r="T2161" i="5"/>
  <c r="U2161" i="5" s="1"/>
  <c r="L2161" i="3"/>
  <c r="G2161" i="3"/>
  <c r="T2161" i="3" s="1"/>
  <c r="V2161" i="3" s="1"/>
  <c r="T2160" i="5"/>
  <c r="U2160" i="5" s="1"/>
  <c r="L2160" i="3"/>
  <c r="G2160" i="3"/>
  <c r="T2160" i="3" s="1"/>
  <c r="V2160" i="3" s="1"/>
  <c r="T2159" i="5"/>
  <c r="U2159" i="5" s="1"/>
  <c r="L2159" i="3"/>
  <c r="G2159" i="3"/>
  <c r="T2159" i="3" s="1"/>
  <c r="V2159" i="3" s="1"/>
  <c r="T2158" i="5"/>
  <c r="U2158" i="5" s="1"/>
  <c r="L2158" i="3"/>
  <c r="G2158" i="3"/>
  <c r="T2158" i="3" s="1"/>
  <c r="V2158" i="3" s="1"/>
  <c r="T2157" i="5"/>
  <c r="U2157" i="5" s="1"/>
  <c r="L2157" i="3"/>
  <c r="G2157" i="3"/>
  <c r="T2157" i="3" s="1"/>
  <c r="V2157" i="3" s="1"/>
  <c r="T2156" i="5"/>
  <c r="U2156" i="5" s="1"/>
  <c r="L2156" i="3"/>
  <c r="G2156" i="3"/>
  <c r="T2156" i="3" s="1"/>
  <c r="V2156" i="3" s="1"/>
  <c r="T2155" i="5"/>
  <c r="U2155" i="5" s="1"/>
  <c r="L2155" i="3"/>
  <c r="G2155" i="3"/>
  <c r="T2155" i="3" s="1"/>
  <c r="V2155" i="3" s="1"/>
  <c r="T2154" i="5"/>
  <c r="U2154" i="5" s="1"/>
  <c r="L2154" i="3"/>
  <c r="G2154" i="3"/>
  <c r="T2154" i="3" s="1"/>
  <c r="V2154" i="3" s="1"/>
  <c r="T2153" i="5"/>
  <c r="U2153" i="5" s="1"/>
  <c r="L2153" i="3"/>
  <c r="G2153" i="3"/>
  <c r="T2153" i="3" s="1"/>
  <c r="V2153" i="3" s="1"/>
  <c r="T2152" i="5"/>
  <c r="U2152" i="5" s="1"/>
  <c r="L2152" i="3"/>
  <c r="G2152" i="3"/>
  <c r="T2152" i="3" s="1"/>
  <c r="V2152" i="3" s="1"/>
  <c r="T2151" i="5"/>
  <c r="U2151" i="5" s="1"/>
  <c r="L2151" i="3"/>
  <c r="G2151" i="3"/>
  <c r="T2151" i="3" s="1"/>
  <c r="V2151" i="3" s="1"/>
  <c r="T2150" i="5"/>
  <c r="U2150" i="5" s="1"/>
  <c r="L2150" i="3"/>
  <c r="G2150" i="3"/>
  <c r="T2150" i="3" s="1"/>
  <c r="V2150" i="3" s="1"/>
  <c r="T2149" i="5"/>
  <c r="U2149" i="5" s="1"/>
  <c r="L2149" i="3"/>
  <c r="G2149" i="3"/>
  <c r="T2149" i="3" s="1"/>
  <c r="V2149" i="3" s="1"/>
  <c r="T2148" i="5"/>
  <c r="U2148" i="5" s="1"/>
  <c r="L2148" i="3"/>
  <c r="G2148" i="3"/>
  <c r="T2148" i="3" s="1"/>
  <c r="V2148" i="3" s="1"/>
  <c r="T2147" i="5"/>
  <c r="U2147" i="5" s="1"/>
  <c r="L2147" i="3"/>
  <c r="G2147" i="3"/>
  <c r="T2147" i="3" s="1"/>
  <c r="V2147" i="3" s="1"/>
  <c r="T2146" i="5"/>
  <c r="U2146" i="5" s="1"/>
  <c r="L2146" i="3"/>
  <c r="G2146" i="3"/>
  <c r="T2146" i="3" s="1"/>
  <c r="V2146" i="3" s="1"/>
  <c r="T2145" i="5"/>
  <c r="U2145" i="5" s="1"/>
  <c r="L2145" i="3"/>
  <c r="G2145" i="3"/>
  <c r="T2145" i="3" s="1"/>
  <c r="V2145" i="3" s="1"/>
  <c r="T2144" i="5"/>
  <c r="U2144" i="5" s="1"/>
  <c r="L2144" i="3"/>
  <c r="G2144" i="3"/>
  <c r="T2144" i="3" s="1"/>
  <c r="V2144" i="3" s="1"/>
  <c r="T2143" i="5"/>
  <c r="U2143" i="5" s="1"/>
  <c r="L2143" i="3"/>
  <c r="G2143" i="3"/>
  <c r="T2143" i="3" s="1"/>
  <c r="V2143" i="3" s="1"/>
  <c r="T2142" i="5"/>
  <c r="U2142" i="5" s="1"/>
  <c r="L2142" i="3"/>
  <c r="G2142" i="3"/>
  <c r="T2142" i="3" s="1"/>
  <c r="V2142" i="3" s="1"/>
  <c r="T2141" i="5"/>
  <c r="U2141" i="5" s="1"/>
  <c r="L2141" i="3"/>
  <c r="G2141" i="3"/>
  <c r="T2141" i="3" s="1"/>
  <c r="V2141" i="3" s="1"/>
  <c r="T2140" i="5"/>
  <c r="U2140" i="5" s="1"/>
  <c r="L2140" i="3"/>
  <c r="G2140" i="3"/>
  <c r="T2140" i="3" s="1"/>
  <c r="V2140" i="3" s="1"/>
  <c r="T2139" i="5"/>
  <c r="U2139" i="5" s="1"/>
  <c r="L2139" i="3"/>
  <c r="G2139" i="3"/>
  <c r="T2139" i="3" s="1"/>
  <c r="V2139" i="3" s="1"/>
  <c r="T2138" i="5"/>
  <c r="U2138" i="5" s="1"/>
  <c r="L2138" i="3"/>
  <c r="G2138" i="3"/>
  <c r="T2138" i="3" s="1"/>
  <c r="V2138" i="3" s="1"/>
  <c r="T2137" i="5"/>
  <c r="U2137" i="5" s="1"/>
  <c r="L2137" i="3"/>
  <c r="G2137" i="3"/>
  <c r="T2137" i="3" s="1"/>
  <c r="V2137" i="3" s="1"/>
  <c r="T2136" i="5"/>
  <c r="U2136" i="5" s="1"/>
  <c r="L2136" i="3"/>
  <c r="G2136" i="3"/>
  <c r="T2136" i="3" s="1"/>
  <c r="V2136" i="3" s="1"/>
  <c r="T2135" i="5"/>
  <c r="U2135" i="5" s="1"/>
  <c r="L2135" i="3"/>
  <c r="G2135" i="3"/>
  <c r="T2135" i="3" s="1"/>
  <c r="V2135" i="3" s="1"/>
  <c r="T2134" i="5"/>
  <c r="U2134" i="5" s="1"/>
  <c r="L2134" i="3"/>
  <c r="G2134" i="3"/>
  <c r="T2134" i="3" s="1"/>
  <c r="V2134" i="3" s="1"/>
  <c r="T2133" i="5"/>
  <c r="U2133" i="5" s="1"/>
  <c r="L2133" i="3"/>
  <c r="G2133" i="3"/>
  <c r="T2133" i="3" s="1"/>
  <c r="V2133" i="3" s="1"/>
  <c r="T2132" i="5"/>
  <c r="U2132" i="5" s="1"/>
  <c r="L2132" i="3"/>
  <c r="G2132" i="3"/>
  <c r="T2132" i="3" s="1"/>
  <c r="V2132" i="3" s="1"/>
  <c r="T2131" i="5"/>
  <c r="U2131" i="5" s="1"/>
  <c r="L2131" i="3"/>
  <c r="G2131" i="3"/>
  <c r="T2131" i="3" s="1"/>
  <c r="V2131" i="3" s="1"/>
  <c r="T2130" i="5"/>
  <c r="U2130" i="5" s="1"/>
  <c r="L2130" i="3"/>
  <c r="G2130" i="3"/>
  <c r="T2130" i="3" s="1"/>
  <c r="V2130" i="3" s="1"/>
  <c r="T2129" i="5"/>
  <c r="U2129" i="5" s="1"/>
  <c r="L2129" i="3"/>
  <c r="G2129" i="3"/>
  <c r="T2129" i="3" s="1"/>
  <c r="V2129" i="3" s="1"/>
  <c r="T2128" i="5"/>
  <c r="U2128" i="5" s="1"/>
  <c r="L2128" i="3"/>
  <c r="G2128" i="3"/>
  <c r="T2128" i="3" s="1"/>
  <c r="V2128" i="3" s="1"/>
  <c r="T2127" i="5"/>
  <c r="U2127" i="5" s="1"/>
  <c r="L2127" i="3"/>
  <c r="G2127" i="3"/>
  <c r="T2127" i="3" s="1"/>
  <c r="V2127" i="3" s="1"/>
  <c r="T2126" i="5"/>
  <c r="U2126" i="5" s="1"/>
  <c r="L2126" i="3"/>
  <c r="G2126" i="3"/>
  <c r="T2126" i="3" s="1"/>
  <c r="V2126" i="3" s="1"/>
  <c r="T2125" i="5"/>
  <c r="U2125" i="5" s="1"/>
  <c r="L2125" i="3"/>
  <c r="G2125" i="3"/>
  <c r="T2125" i="3" s="1"/>
  <c r="V2125" i="3" s="1"/>
  <c r="T2124" i="5"/>
  <c r="U2124" i="5" s="1"/>
  <c r="L2124" i="3"/>
  <c r="G2124" i="3"/>
  <c r="T2124" i="3" s="1"/>
  <c r="V2124" i="3" s="1"/>
  <c r="T2123" i="5"/>
  <c r="U2123" i="5" s="1"/>
  <c r="L2123" i="3"/>
  <c r="G2123" i="3"/>
  <c r="T2123" i="3" s="1"/>
  <c r="V2123" i="3" s="1"/>
  <c r="T2122" i="5"/>
  <c r="U2122" i="5" s="1"/>
  <c r="L2122" i="3"/>
  <c r="G2122" i="3"/>
  <c r="T2122" i="3" s="1"/>
  <c r="V2122" i="3" s="1"/>
  <c r="T2121" i="5"/>
  <c r="U2121" i="5" s="1"/>
  <c r="L2121" i="3"/>
  <c r="G2121" i="3"/>
  <c r="T2121" i="3" s="1"/>
  <c r="V2121" i="3" s="1"/>
  <c r="T2120" i="5"/>
  <c r="U2120" i="5" s="1"/>
  <c r="L2120" i="3"/>
  <c r="G2120" i="3"/>
  <c r="T2120" i="3" s="1"/>
  <c r="V2120" i="3" s="1"/>
  <c r="T2119" i="5"/>
  <c r="U2119" i="5" s="1"/>
  <c r="L2119" i="3"/>
  <c r="G2119" i="3"/>
  <c r="T2119" i="3" s="1"/>
  <c r="V2119" i="3" s="1"/>
  <c r="T2118" i="5"/>
  <c r="U2118" i="5" s="1"/>
  <c r="L2118" i="3"/>
  <c r="G2118" i="3"/>
  <c r="T2118" i="3" s="1"/>
  <c r="V2118" i="3" s="1"/>
  <c r="T2117" i="5"/>
  <c r="U2117" i="5" s="1"/>
  <c r="L2117" i="3"/>
  <c r="G2117" i="3"/>
  <c r="T2117" i="3" s="1"/>
  <c r="V2117" i="3" s="1"/>
  <c r="T2116" i="5"/>
  <c r="U2116" i="5" s="1"/>
  <c r="L2116" i="3"/>
  <c r="G2116" i="3"/>
  <c r="T2116" i="3" s="1"/>
  <c r="V2116" i="3" s="1"/>
  <c r="T2115" i="5"/>
  <c r="U2115" i="5" s="1"/>
  <c r="L2115" i="3"/>
  <c r="G2115" i="3"/>
  <c r="T2115" i="3" s="1"/>
  <c r="V2115" i="3" s="1"/>
  <c r="T2114" i="5"/>
  <c r="U2114" i="5" s="1"/>
  <c r="L2114" i="3"/>
  <c r="G2114" i="3"/>
  <c r="T2114" i="3" s="1"/>
  <c r="V2114" i="3" s="1"/>
  <c r="T2113" i="5"/>
  <c r="L2113" i="3"/>
  <c r="G2113" i="3"/>
  <c r="T2113" i="3" s="1"/>
  <c r="V2113" i="3" s="1"/>
  <c r="T2112" i="5"/>
  <c r="U2112" i="5" s="1"/>
  <c r="L2112" i="3"/>
  <c r="G2112" i="3"/>
  <c r="T2112" i="3" s="1"/>
  <c r="V2112" i="3" s="1"/>
  <c r="T2111" i="5"/>
  <c r="U2111" i="5" s="1"/>
  <c r="L2111" i="3"/>
  <c r="G2111" i="3"/>
  <c r="T2111" i="3" s="1"/>
  <c r="V2111" i="3" s="1"/>
  <c r="T2110" i="5"/>
  <c r="U2110" i="5" s="1"/>
  <c r="L2110" i="3"/>
  <c r="G2110" i="3"/>
  <c r="T2110" i="3" s="1"/>
  <c r="V2110" i="3" s="1"/>
  <c r="T2109" i="5"/>
  <c r="U2109" i="5" s="1"/>
  <c r="L2109" i="3"/>
  <c r="G2109" i="3"/>
  <c r="T2109" i="3" s="1"/>
  <c r="V2109" i="3" s="1"/>
  <c r="T2108" i="5"/>
  <c r="U2108" i="5" s="1"/>
  <c r="L2108" i="3"/>
  <c r="G2108" i="3"/>
  <c r="T2108" i="3" s="1"/>
  <c r="V2108" i="3" s="1"/>
  <c r="T2107" i="5"/>
  <c r="U2107" i="5" s="1"/>
  <c r="L2107" i="3"/>
  <c r="G2107" i="3"/>
  <c r="T2107" i="3" s="1"/>
  <c r="V2107" i="3" s="1"/>
  <c r="T2106" i="5"/>
  <c r="L2106" i="3"/>
  <c r="G2106" i="3"/>
  <c r="T2106" i="3" s="1"/>
  <c r="V2106" i="3" s="1"/>
  <c r="T2105" i="5"/>
  <c r="U2105" i="5" s="1"/>
  <c r="L2105" i="3"/>
  <c r="G2105" i="3"/>
  <c r="T2105" i="3" s="1"/>
  <c r="V2105" i="3" s="1"/>
  <c r="T2104" i="5"/>
  <c r="U2104" i="5" s="1"/>
  <c r="L2104" i="3"/>
  <c r="G2104" i="3"/>
  <c r="T2104" i="3" s="1"/>
  <c r="V2104" i="3" s="1"/>
  <c r="T2103" i="5"/>
  <c r="U2103" i="5" s="1"/>
  <c r="L2103" i="3"/>
  <c r="G2103" i="3"/>
  <c r="T2103" i="3" s="1"/>
  <c r="V2103" i="3" s="1"/>
  <c r="T2102" i="5"/>
  <c r="U2102" i="5" s="1"/>
  <c r="L2102" i="3"/>
  <c r="G2102" i="3"/>
  <c r="T2102" i="3" s="1"/>
  <c r="V2102" i="3" s="1"/>
  <c r="T2101" i="5"/>
  <c r="U2101" i="5" s="1"/>
  <c r="L2101" i="3"/>
  <c r="G2101" i="3"/>
  <c r="T2101" i="3" s="1"/>
  <c r="V2101" i="3" s="1"/>
  <c r="T2100" i="5"/>
  <c r="U2100" i="5" s="1"/>
  <c r="L2100" i="3"/>
  <c r="G2100" i="3"/>
  <c r="T2100" i="3" s="1"/>
  <c r="V2100" i="3" s="1"/>
  <c r="T2099" i="5"/>
  <c r="U2099" i="5" s="1"/>
  <c r="L2099" i="3"/>
  <c r="G2099" i="3"/>
  <c r="T2099" i="3" s="1"/>
  <c r="V2099" i="3" s="1"/>
  <c r="T2098" i="5"/>
  <c r="U2098" i="5" s="1"/>
  <c r="L2098" i="3"/>
  <c r="G2098" i="3"/>
  <c r="T2098" i="3" s="1"/>
  <c r="V2098" i="3" s="1"/>
  <c r="T2097" i="5"/>
  <c r="U2097" i="5" s="1"/>
  <c r="L2097" i="3"/>
  <c r="G2097" i="3"/>
  <c r="T2097" i="3" s="1"/>
  <c r="V2097" i="3" s="1"/>
  <c r="T2096" i="5"/>
  <c r="U2096" i="5" s="1"/>
  <c r="L2096" i="3"/>
  <c r="G2096" i="3"/>
  <c r="T2096" i="3" s="1"/>
  <c r="V2096" i="3" s="1"/>
  <c r="T2095" i="5"/>
  <c r="U2095" i="5" s="1"/>
  <c r="L2095" i="3"/>
  <c r="G2095" i="3"/>
  <c r="T2095" i="3" s="1"/>
  <c r="V2095" i="3" s="1"/>
  <c r="T2094" i="5"/>
  <c r="U2094" i="5" s="1"/>
  <c r="L2094" i="3"/>
  <c r="G2094" i="3"/>
  <c r="T2094" i="3" s="1"/>
  <c r="V2094" i="3" s="1"/>
  <c r="T2093" i="5"/>
  <c r="U2093" i="5" s="1"/>
  <c r="L2093" i="3"/>
  <c r="G2093" i="3"/>
  <c r="T2093" i="3" s="1"/>
  <c r="V2093" i="3" s="1"/>
  <c r="T2092" i="5"/>
  <c r="U2092" i="5" s="1"/>
  <c r="L2092" i="3"/>
  <c r="G2092" i="3"/>
  <c r="T2092" i="3" s="1"/>
  <c r="V2092" i="3" s="1"/>
  <c r="T2091" i="5"/>
  <c r="U2091" i="5" s="1"/>
  <c r="L2091" i="3"/>
  <c r="G2091" i="3"/>
  <c r="T2091" i="3" s="1"/>
  <c r="V2091" i="3" s="1"/>
  <c r="T2090" i="5"/>
  <c r="U2090" i="5" s="1"/>
  <c r="L2090" i="3"/>
  <c r="G2090" i="3"/>
  <c r="T2090" i="3" s="1"/>
  <c r="V2090" i="3" s="1"/>
  <c r="T2089" i="5"/>
  <c r="U2089" i="5" s="1"/>
  <c r="L2089" i="3"/>
  <c r="G2089" i="3"/>
  <c r="T2089" i="3" s="1"/>
  <c r="V2089" i="3" s="1"/>
  <c r="T2088" i="5"/>
  <c r="U2088" i="5" s="1"/>
  <c r="L2088" i="3"/>
  <c r="G2088" i="3"/>
  <c r="T2088" i="3" s="1"/>
  <c r="V2088" i="3" s="1"/>
  <c r="T2087" i="5"/>
  <c r="U2087" i="5" s="1"/>
  <c r="L2087" i="3"/>
  <c r="G2087" i="3"/>
  <c r="T2087" i="3" s="1"/>
  <c r="V2087" i="3" s="1"/>
  <c r="T2086" i="5"/>
  <c r="U2086" i="5" s="1"/>
  <c r="L2086" i="3"/>
  <c r="G2086" i="3"/>
  <c r="T2086" i="3" s="1"/>
  <c r="V2086" i="3" s="1"/>
  <c r="T2085" i="5"/>
  <c r="U2085" i="5" s="1"/>
  <c r="L2085" i="3"/>
  <c r="G2085" i="3"/>
  <c r="T2085" i="3" s="1"/>
  <c r="V2085" i="3" s="1"/>
  <c r="T2084" i="5"/>
  <c r="U2084" i="5" s="1"/>
  <c r="L2084" i="3"/>
  <c r="G2084" i="3"/>
  <c r="T2084" i="3" s="1"/>
  <c r="V2084" i="3" s="1"/>
  <c r="T2083" i="5"/>
  <c r="U2083" i="5" s="1"/>
  <c r="L2083" i="3"/>
  <c r="G2083" i="3"/>
  <c r="T2083" i="3" s="1"/>
  <c r="V2083" i="3" s="1"/>
  <c r="T2082" i="5"/>
  <c r="U2082" i="5" s="1"/>
  <c r="L2082" i="3"/>
  <c r="G2082" i="3"/>
  <c r="T2082" i="3" s="1"/>
  <c r="V2082" i="3" s="1"/>
  <c r="T2081" i="5"/>
  <c r="U2081" i="5" s="1"/>
  <c r="L2081" i="3"/>
  <c r="G2081" i="3"/>
  <c r="T2081" i="3" s="1"/>
  <c r="V2081" i="3" s="1"/>
  <c r="T2080" i="5"/>
  <c r="L2080" i="3"/>
  <c r="G2080" i="3"/>
  <c r="T2080" i="3" s="1"/>
  <c r="V2080" i="3" s="1"/>
  <c r="T2079" i="5"/>
  <c r="U2079" i="5" s="1"/>
  <c r="L2079" i="3"/>
  <c r="G2079" i="3"/>
  <c r="T2079" i="3" s="1"/>
  <c r="V2079" i="3" s="1"/>
  <c r="T2078" i="5"/>
  <c r="U2078" i="5" s="1"/>
  <c r="L2078" i="3"/>
  <c r="G2078" i="3"/>
  <c r="T2078" i="3" s="1"/>
  <c r="V2078" i="3" s="1"/>
  <c r="T2077" i="5"/>
  <c r="U2077" i="5" s="1"/>
  <c r="L2077" i="3"/>
  <c r="G2077" i="3"/>
  <c r="T2077" i="3" s="1"/>
  <c r="V2077" i="3" s="1"/>
  <c r="T2076" i="5"/>
  <c r="U2076" i="5" s="1"/>
  <c r="L2076" i="3"/>
  <c r="G2076" i="3"/>
  <c r="T2076" i="3" s="1"/>
  <c r="V2076" i="3" s="1"/>
  <c r="T2075" i="5"/>
  <c r="U2075" i="5" s="1"/>
  <c r="L2075" i="3"/>
  <c r="G2075" i="3"/>
  <c r="T2075" i="3" s="1"/>
  <c r="V2075" i="3" s="1"/>
  <c r="T2074" i="5"/>
  <c r="U2074" i="5" s="1"/>
  <c r="L2074" i="3"/>
  <c r="G2074" i="3"/>
  <c r="T2074" i="3" s="1"/>
  <c r="V2074" i="3" s="1"/>
  <c r="T2073" i="5"/>
  <c r="U2073" i="5" s="1"/>
  <c r="L2073" i="3"/>
  <c r="G2073" i="3"/>
  <c r="T2073" i="3" s="1"/>
  <c r="V2073" i="3" s="1"/>
  <c r="T2072" i="5"/>
  <c r="U2072" i="5" s="1"/>
  <c r="L2072" i="3"/>
  <c r="G2072" i="3"/>
  <c r="T2072" i="3" s="1"/>
  <c r="V2072" i="3" s="1"/>
  <c r="T2071" i="5"/>
  <c r="U2071" i="5" s="1"/>
  <c r="L2071" i="3"/>
  <c r="G2071" i="3"/>
  <c r="T2071" i="3" s="1"/>
  <c r="V2071" i="3" s="1"/>
  <c r="T2070" i="5"/>
  <c r="U2070" i="5" s="1"/>
  <c r="L2070" i="3"/>
  <c r="G2070" i="3"/>
  <c r="T2070" i="3" s="1"/>
  <c r="V2070" i="3" s="1"/>
  <c r="T2069" i="5"/>
  <c r="U2069" i="5" s="1"/>
  <c r="L2069" i="3"/>
  <c r="G2069" i="3"/>
  <c r="T2069" i="3" s="1"/>
  <c r="V2069" i="3" s="1"/>
  <c r="T2068" i="5"/>
  <c r="U2068" i="5" s="1"/>
  <c r="L2068" i="3"/>
  <c r="G2068" i="3"/>
  <c r="T2068" i="3" s="1"/>
  <c r="V2068" i="3" s="1"/>
  <c r="T2067" i="5"/>
  <c r="U2067" i="5" s="1"/>
  <c r="L2067" i="3"/>
  <c r="G2067" i="3"/>
  <c r="T2067" i="3" s="1"/>
  <c r="V2067" i="3" s="1"/>
  <c r="T2066" i="5"/>
  <c r="U2066" i="5" s="1"/>
  <c r="L2066" i="3"/>
  <c r="G2066" i="3"/>
  <c r="T2066" i="3" s="1"/>
  <c r="V2066" i="3" s="1"/>
  <c r="T2065" i="5"/>
  <c r="U2065" i="5" s="1"/>
  <c r="L2065" i="3"/>
  <c r="G2065" i="3"/>
  <c r="T2065" i="3" s="1"/>
  <c r="V2065" i="3" s="1"/>
  <c r="T2064" i="5"/>
  <c r="U2064" i="5" s="1"/>
  <c r="L2064" i="3"/>
  <c r="G2064" i="3"/>
  <c r="T2064" i="3" s="1"/>
  <c r="V2064" i="3" s="1"/>
  <c r="T2063" i="5"/>
  <c r="U2063" i="5" s="1"/>
  <c r="L2063" i="3"/>
  <c r="G2063" i="3"/>
  <c r="T2063" i="3" s="1"/>
  <c r="V2063" i="3" s="1"/>
  <c r="T2062" i="5"/>
  <c r="U2062" i="5" s="1"/>
  <c r="L2062" i="3"/>
  <c r="G2062" i="3"/>
  <c r="T2062" i="3" s="1"/>
  <c r="V2062" i="3" s="1"/>
  <c r="T2061" i="5"/>
  <c r="U2061" i="5" s="1"/>
  <c r="L2061" i="3"/>
  <c r="G2061" i="3"/>
  <c r="T2061" i="3" s="1"/>
  <c r="V2061" i="3" s="1"/>
  <c r="T2060" i="5"/>
  <c r="U2060" i="5" s="1"/>
  <c r="L2060" i="3"/>
  <c r="G2060" i="3"/>
  <c r="T2060" i="3" s="1"/>
  <c r="V2060" i="3" s="1"/>
  <c r="T2059" i="5"/>
  <c r="U2059" i="5" s="1"/>
  <c r="L2059" i="3"/>
  <c r="G2059" i="3"/>
  <c r="T2059" i="3" s="1"/>
  <c r="V2059" i="3" s="1"/>
  <c r="T2058" i="5"/>
  <c r="U2058" i="5" s="1"/>
  <c r="L2058" i="3"/>
  <c r="G2058" i="3"/>
  <c r="T2058" i="3" s="1"/>
  <c r="V2058" i="3" s="1"/>
  <c r="T2057" i="5"/>
  <c r="U2057" i="5" s="1"/>
  <c r="L2057" i="3"/>
  <c r="G2057" i="3"/>
  <c r="T2057" i="3" s="1"/>
  <c r="V2057" i="3" s="1"/>
  <c r="T2056" i="5"/>
  <c r="U2056" i="5" s="1"/>
  <c r="L2056" i="3"/>
  <c r="G2056" i="3"/>
  <c r="T2056" i="3" s="1"/>
  <c r="V2056" i="3" s="1"/>
  <c r="T2055" i="5"/>
  <c r="U2055" i="5" s="1"/>
  <c r="L2055" i="3"/>
  <c r="G2055" i="3"/>
  <c r="T2055" i="3" s="1"/>
  <c r="V2055" i="3" s="1"/>
  <c r="T2054" i="5"/>
  <c r="U2054" i="5" s="1"/>
  <c r="L2054" i="3"/>
  <c r="G2054" i="3"/>
  <c r="T2054" i="3" s="1"/>
  <c r="V2054" i="3" s="1"/>
  <c r="T2053" i="5"/>
  <c r="U2053" i="5" s="1"/>
  <c r="L2053" i="3"/>
  <c r="G2053" i="3"/>
  <c r="T2053" i="3" s="1"/>
  <c r="V2053" i="3" s="1"/>
  <c r="T2052" i="5"/>
  <c r="U2052" i="5" s="1"/>
  <c r="L2052" i="3"/>
  <c r="G2052" i="3"/>
  <c r="T2052" i="3" s="1"/>
  <c r="V2052" i="3" s="1"/>
  <c r="T2051" i="5"/>
  <c r="U2051" i="5" s="1"/>
  <c r="L2051" i="3"/>
  <c r="G2051" i="3"/>
  <c r="T2051" i="3" s="1"/>
  <c r="V2051" i="3" s="1"/>
  <c r="T2050" i="5"/>
  <c r="U2050" i="5" s="1"/>
  <c r="L2050" i="3"/>
  <c r="G2050" i="3"/>
  <c r="T2050" i="3" s="1"/>
  <c r="V2050" i="3" s="1"/>
  <c r="T2049" i="5"/>
  <c r="U2049" i="5" s="1"/>
  <c r="L2049" i="3"/>
  <c r="G2049" i="3"/>
  <c r="T2049" i="3" s="1"/>
  <c r="V2049" i="3" s="1"/>
  <c r="T2048" i="5"/>
  <c r="U2048" i="5" s="1"/>
  <c r="L2048" i="3"/>
  <c r="G2048" i="3"/>
  <c r="T2048" i="3" s="1"/>
  <c r="V2048" i="3" s="1"/>
  <c r="T2047" i="5"/>
  <c r="U2047" i="5" s="1"/>
  <c r="L2047" i="3"/>
  <c r="G2047" i="3"/>
  <c r="T2047" i="3" s="1"/>
  <c r="V2047" i="3" s="1"/>
  <c r="T2046" i="5"/>
  <c r="U2046" i="5" s="1"/>
  <c r="L2046" i="3"/>
  <c r="G2046" i="3"/>
  <c r="T2046" i="3" s="1"/>
  <c r="V2046" i="3" s="1"/>
  <c r="T2045" i="5"/>
  <c r="U2045" i="5" s="1"/>
  <c r="L2045" i="3"/>
  <c r="G2045" i="3"/>
  <c r="T2045" i="3" s="1"/>
  <c r="V2045" i="3" s="1"/>
  <c r="T2044" i="5"/>
  <c r="U2044" i="5" s="1"/>
  <c r="L2044" i="3"/>
  <c r="G2044" i="3"/>
  <c r="T2044" i="3" s="1"/>
  <c r="V2044" i="3" s="1"/>
  <c r="T2043" i="5"/>
  <c r="U2043" i="5" s="1"/>
  <c r="L2043" i="3"/>
  <c r="G2043" i="3"/>
  <c r="T2043" i="3" s="1"/>
  <c r="V2043" i="3" s="1"/>
  <c r="T2042" i="5"/>
  <c r="U2042" i="5" s="1"/>
  <c r="L2042" i="3"/>
  <c r="G2042" i="3"/>
  <c r="T2042" i="3" s="1"/>
  <c r="V2042" i="3" s="1"/>
  <c r="T2041" i="5"/>
  <c r="U2041" i="5" s="1"/>
  <c r="L2041" i="3"/>
  <c r="G2041" i="3"/>
  <c r="T2041" i="3" s="1"/>
  <c r="V2041" i="3" s="1"/>
  <c r="T2040" i="5"/>
  <c r="U2040" i="5" s="1"/>
  <c r="L2040" i="3"/>
  <c r="G2040" i="3"/>
  <c r="T2040" i="3" s="1"/>
  <c r="V2040" i="3" s="1"/>
  <c r="T2039" i="5"/>
  <c r="U2039" i="5" s="1"/>
  <c r="L2039" i="3"/>
  <c r="G2039" i="3"/>
  <c r="T2039" i="3" s="1"/>
  <c r="V2039" i="3" s="1"/>
  <c r="T2038" i="5"/>
  <c r="U2038" i="5" s="1"/>
  <c r="L2038" i="3"/>
  <c r="G2038" i="3"/>
  <c r="T2038" i="3" s="1"/>
  <c r="V2038" i="3" s="1"/>
  <c r="T2037" i="5"/>
  <c r="U2037" i="5" s="1"/>
  <c r="L2037" i="3"/>
  <c r="G2037" i="3"/>
  <c r="T2037" i="3" s="1"/>
  <c r="V2037" i="3" s="1"/>
  <c r="T2036" i="5"/>
  <c r="U2036" i="5" s="1"/>
  <c r="L2036" i="3"/>
  <c r="G2036" i="3"/>
  <c r="T2036" i="3" s="1"/>
  <c r="V2036" i="3" s="1"/>
  <c r="T2035" i="5"/>
  <c r="U2035" i="5" s="1"/>
  <c r="L2035" i="3"/>
  <c r="G2035" i="3"/>
  <c r="T2035" i="3" s="1"/>
  <c r="V2035" i="3" s="1"/>
  <c r="T2034" i="5"/>
  <c r="U2034" i="5" s="1"/>
  <c r="L2034" i="3"/>
  <c r="G2034" i="3"/>
  <c r="T2034" i="3" s="1"/>
  <c r="V2034" i="3" s="1"/>
  <c r="T2033" i="5"/>
  <c r="U2033" i="5" s="1"/>
  <c r="L2033" i="3"/>
  <c r="G2033" i="3"/>
  <c r="T2033" i="3" s="1"/>
  <c r="V2033" i="3" s="1"/>
  <c r="T2032" i="5"/>
  <c r="U2032" i="5" s="1"/>
  <c r="L2032" i="3"/>
  <c r="G2032" i="3"/>
  <c r="T2032" i="3" s="1"/>
  <c r="V2032" i="3" s="1"/>
  <c r="T2031" i="5"/>
  <c r="U2031" i="5" s="1"/>
  <c r="L2031" i="3"/>
  <c r="G2031" i="3"/>
  <c r="T2031" i="3" s="1"/>
  <c r="V2031" i="3" s="1"/>
  <c r="T2030" i="5"/>
  <c r="U2030" i="5" s="1"/>
  <c r="L2030" i="3"/>
  <c r="G2030" i="3"/>
  <c r="T2030" i="3" s="1"/>
  <c r="V2030" i="3" s="1"/>
  <c r="T2029" i="5"/>
  <c r="U2029" i="5" s="1"/>
  <c r="L2029" i="3"/>
  <c r="G2029" i="3"/>
  <c r="T2029" i="3" s="1"/>
  <c r="V2029" i="3" s="1"/>
  <c r="T2028" i="5"/>
  <c r="U2028" i="5" s="1"/>
  <c r="L2028" i="3"/>
  <c r="G2028" i="3"/>
  <c r="T2028" i="3" s="1"/>
  <c r="V2028" i="3" s="1"/>
  <c r="T2027" i="5"/>
  <c r="U2027" i="5" s="1"/>
  <c r="L2027" i="3"/>
  <c r="G2027" i="3"/>
  <c r="T2027" i="3" s="1"/>
  <c r="V2027" i="3" s="1"/>
  <c r="T2026" i="5"/>
  <c r="U2026" i="5" s="1"/>
  <c r="L2026" i="3"/>
  <c r="G2026" i="3"/>
  <c r="T2026" i="3" s="1"/>
  <c r="V2026" i="3" s="1"/>
  <c r="T2025" i="5"/>
  <c r="U2025" i="5" s="1"/>
  <c r="L2025" i="3"/>
  <c r="G2025" i="3"/>
  <c r="T2025" i="3" s="1"/>
  <c r="V2025" i="3" s="1"/>
  <c r="T2024" i="5"/>
  <c r="U2024" i="5" s="1"/>
  <c r="L2024" i="3"/>
  <c r="G2024" i="3"/>
  <c r="T2024" i="3" s="1"/>
  <c r="V2024" i="3" s="1"/>
  <c r="T2023" i="5"/>
  <c r="U2023" i="5" s="1"/>
  <c r="L2023" i="3"/>
  <c r="G2023" i="3"/>
  <c r="T2023" i="3" s="1"/>
  <c r="V2023" i="3" s="1"/>
  <c r="T2022" i="5"/>
  <c r="U2022" i="5" s="1"/>
  <c r="L2022" i="3"/>
  <c r="G2022" i="3"/>
  <c r="T2022" i="3" s="1"/>
  <c r="V2022" i="3" s="1"/>
  <c r="T2021" i="5"/>
  <c r="U2021" i="5" s="1"/>
  <c r="L2021" i="3"/>
  <c r="G2021" i="3"/>
  <c r="T2021" i="3" s="1"/>
  <c r="V2021" i="3" s="1"/>
  <c r="T2020" i="5"/>
  <c r="U2020" i="5" s="1"/>
  <c r="L2020" i="3"/>
  <c r="G2020" i="3"/>
  <c r="T2020" i="3" s="1"/>
  <c r="V2020" i="3" s="1"/>
  <c r="T2019" i="5"/>
  <c r="U2019" i="5" s="1"/>
  <c r="L2019" i="3"/>
  <c r="G2019" i="3"/>
  <c r="T2019" i="3" s="1"/>
  <c r="V2019" i="3" s="1"/>
  <c r="T2018" i="5"/>
  <c r="U2018" i="5" s="1"/>
  <c r="L2018" i="3"/>
  <c r="G2018" i="3"/>
  <c r="T2018" i="3" s="1"/>
  <c r="V2018" i="3" s="1"/>
  <c r="T2017" i="5"/>
  <c r="U2017" i="5" s="1"/>
  <c r="L2017" i="3"/>
  <c r="G2017" i="3"/>
  <c r="T2017" i="3" s="1"/>
  <c r="V2017" i="3" s="1"/>
  <c r="T2016" i="5"/>
  <c r="U2016" i="5" s="1"/>
  <c r="L2016" i="3"/>
  <c r="G2016" i="3"/>
  <c r="T2016" i="3" s="1"/>
  <c r="V2016" i="3" s="1"/>
  <c r="T2015" i="5"/>
  <c r="U2015" i="5" s="1"/>
  <c r="L2015" i="3"/>
  <c r="G2015" i="3"/>
  <c r="T2015" i="3" s="1"/>
  <c r="V2015" i="3" s="1"/>
  <c r="T2014" i="5"/>
  <c r="U2014" i="5" s="1"/>
  <c r="L2014" i="3"/>
  <c r="G2014" i="3"/>
  <c r="T2014" i="3" s="1"/>
  <c r="V2014" i="3" s="1"/>
  <c r="T2013" i="5"/>
  <c r="U2013" i="5" s="1"/>
  <c r="L2013" i="3"/>
  <c r="G2013" i="3"/>
  <c r="T2013" i="3" s="1"/>
  <c r="V2013" i="3" s="1"/>
  <c r="T2012" i="5"/>
  <c r="U2012" i="5" s="1"/>
  <c r="L2012" i="3"/>
  <c r="G2012" i="3"/>
  <c r="T2012" i="3" s="1"/>
  <c r="V2012" i="3" s="1"/>
  <c r="T2011" i="5"/>
  <c r="L2011" i="3"/>
  <c r="G2011" i="3"/>
  <c r="T2011" i="3" s="1"/>
  <c r="V2011" i="3" s="1"/>
  <c r="T2010" i="5"/>
  <c r="U2010" i="5" s="1"/>
  <c r="L2010" i="3"/>
  <c r="G2010" i="3"/>
  <c r="T2010" i="3" s="1"/>
  <c r="V2010" i="3" s="1"/>
  <c r="T2009" i="5"/>
  <c r="U2009" i="5" s="1"/>
  <c r="L2009" i="3"/>
  <c r="G2009" i="3"/>
  <c r="T2009" i="3" s="1"/>
  <c r="V2009" i="3" s="1"/>
  <c r="T2008" i="5"/>
  <c r="U2008" i="5" s="1"/>
  <c r="L2008" i="3"/>
  <c r="G2008" i="3"/>
  <c r="T2008" i="3" s="1"/>
  <c r="V2008" i="3" s="1"/>
  <c r="T2007" i="5"/>
  <c r="U2007" i="5" s="1"/>
  <c r="L2007" i="3"/>
  <c r="G2007" i="3"/>
  <c r="T2007" i="3" s="1"/>
  <c r="V2007" i="3" s="1"/>
  <c r="T2006" i="5"/>
  <c r="U2006" i="5" s="1"/>
  <c r="L2006" i="3"/>
  <c r="G2006" i="3"/>
  <c r="T2006" i="3" s="1"/>
  <c r="V2006" i="3" s="1"/>
  <c r="T2005" i="5"/>
  <c r="U2005" i="5" s="1"/>
  <c r="L2005" i="3"/>
  <c r="G2005" i="3"/>
  <c r="T2005" i="3" s="1"/>
  <c r="V2005" i="3" s="1"/>
  <c r="T2004" i="5"/>
  <c r="U2004" i="5" s="1"/>
  <c r="L2004" i="3"/>
  <c r="G2004" i="3"/>
  <c r="T2004" i="3" s="1"/>
  <c r="V2004" i="3" s="1"/>
  <c r="T2003" i="5"/>
  <c r="U2003" i="5" s="1"/>
  <c r="L2003" i="3"/>
  <c r="G2003" i="3"/>
  <c r="T2003" i="3" s="1"/>
  <c r="V2003" i="3" s="1"/>
  <c r="T2002" i="5"/>
  <c r="U2002" i="5" s="1"/>
  <c r="L2002" i="3"/>
  <c r="G2002" i="3"/>
  <c r="T2002" i="3" s="1"/>
  <c r="V2002" i="3" s="1"/>
  <c r="T2001" i="5"/>
  <c r="U2001" i="5" s="1"/>
  <c r="L2001" i="3"/>
  <c r="G2001" i="3"/>
  <c r="T2001" i="3" s="1"/>
  <c r="V2001" i="3" s="1"/>
  <c r="T2000" i="5"/>
  <c r="U2000" i="5" s="1"/>
  <c r="L2000" i="3"/>
  <c r="G2000" i="3"/>
  <c r="T2000" i="3" s="1"/>
  <c r="V2000" i="3" s="1"/>
  <c r="T1999" i="5"/>
  <c r="U1999" i="5" s="1"/>
  <c r="L1999" i="3"/>
  <c r="G1999" i="3"/>
  <c r="T1999" i="3" s="1"/>
  <c r="V1999" i="3" s="1"/>
  <c r="T1998" i="5"/>
  <c r="U1998" i="5" s="1"/>
  <c r="L1998" i="3"/>
  <c r="G1998" i="3"/>
  <c r="T1998" i="3" s="1"/>
  <c r="V1998" i="3" s="1"/>
  <c r="T1997" i="5"/>
  <c r="U1997" i="5" s="1"/>
  <c r="L1997" i="3"/>
  <c r="G1997" i="3"/>
  <c r="T1997" i="3" s="1"/>
  <c r="V1997" i="3" s="1"/>
  <c r="T1996" i="5"/>
  <c r="U1996" i="5" s="1"/>
  <c r="L1996" i="3"/>
  <c r="G1996" i="3"/>
  <c r="T1996" i="3" s="1"/>
  <c r="V1996" i="3" s="1"/>
  <c r="T1995" i="5"/>
  <c r="U1995" i="5" s="1"/>
  <c r="L1995" i="3"/>
  <c r="G1995" i="3"/>
  <c r="T1995" i="3" s="1"/>
  <c r="V1995" i="3" s="1"/>
  <c r="T1994" i="5"/>
  <c r="U1994" i="5" s="1"/>
  <c r="L1994" i="3"/>
  <c r="G1994" i="3"/>
  <c r="T1994" i="3" s="1"/>
  <c r="V1994" i="3" s="1"/>
  <c r="T1993" i="5"/>
  <c r="U1993" i="5" s="1"/>
  <c r="L1993" i="3"/>
  <c r="G1993" i="3"/>
  <c r="T1993" i="3" s="1"/>
  <c r="V1993" i="3" s="1"/>
  <c r="T1992" i="5"/>
  <c r="U1992" i="5" s="1"/>
  <c r="L1992" i="3"/>
  <c r="G1992" i="3"/>
  <c r="T1992" i="3" s="1"/>
  <c r="V1992" i="3" s="1"/>
  <c r="T1991" i="5"/>
  <c r="U1991" i="5" s="1"/>
  <c r="L1991" i="3"/>
  <c r="G1991" i="3"/>
  <c r="T1991" i="3" s="1"/>
  <c r="V1991" i="3" s="1"/>
  <c r="T1990" i="5"/>
  <c r="U1990" i="5" s="1"/>
  <c r="L1990" i="3"/>
  <c r="G1990" i="3"/>
  <c r="T1990" i="3" s="1"/>
  <c r="V1990" i="3" s="1"/>
  <c r="T1989" i="5"/>
  <c r="U1989" i="5" s="1"/>
  <c r="L1989" i="3"/>
  <c r="G1989" i="3"/>
  <c r="T1989" i="3" s="1"/>
  <c r="V1989" i="3" s="1"/>
  <c r="T1988" i="5"/>
  <c r="U1988" i="5" s="1"/>
  <c r="L1988" i="3"/>
  <c r="G1988" i="3"/>
  <c r="T1988" i="3" s="1"/>
  <c r="V1988" i="3" s="1"/>
  <c r="T1987" i="5"/>
  <c r="U1987" i="5" s="1"/>
  <c r="L1987" i="3"/>
  <c r="G1987" i="3"/>
  <c r="T1987" i="3" s="1"/>
  <c r="V1987" i="3" s="1"/>
  <c r="T1986" i="5"/>
  <c r="U1986" i="5" s="1"/>
  <c r="L1986" i="3"/>
  <c r="G1986" i="3"/>
  <c r="T1986" i="3" s="1"/>
  <c r="V1986" i="3" s="1"/>
  <c r="T1985" i="5"/>
  <c r="U1985" i="5" s="1"/>
  <c r="L1985" i="3"/>
  <c r="G1985" i="3"/>
  <c r="T1985" i="3" s="1"/>
  <c r="V1985" i="3" s="1"/>
  <c r="T1984" i="5"/>
  <c r="U1984" i="5" s="1"/>
  <c r="L1984" i="3"/>
  <c r="G1984" i="3"/>
  <c r="T1984" i="3" s="1"/>
  <c r="V1984" i="3" s="1"/>
  <c r="T1983" i="5"/>
  <c r="U1983" i="5" s="1"/>
  <c r="L1983" i="3"/>
  <c r="G1983" i="3"/>
  <c r="T1983" i="3" s="1"/>
  <c r="V1983" i="3" s="1"/>
  <c r="T1982" i="5"/>
  <c r="U1982" i="5" s="1"/>
  <c r="L1982" i="3"/>
  <c r="G1982" i="3"/>
  <c r="T1982" i="3" s="1"/>
  <c r="V1982" i="3" s="1"/>
  <c r="T1981" i="5"/>
  <c r="U1981" i="5" s="1"/>
  <c r="L1981" i="3"/>
  <c r="G1981" i="3"/>
  <c r="T1981" i="3" s="1"/>
  <c r="V1981" i="3" s="1"/>
  <c r="T1980" i="5"/>
  <c r="U1980" i="5" s="1"/>
  <c r="L1980" i="3"/>
  <c r="G1980" i="3"/>
  <c r="T1980" i="3" s="1"/>
  <c r="V1980" i="3" s="1"/>
  <c r="T1979" i="5"/>
  <c r="U1979" i="5" s="1"/>
  <c r="L1979" i="3"/>
  <c r="G1979" i="3"/>
  <c r="T1979" i="3" s="1"/>
  <c r="V1979" i="3" s="1"/>
  <c r="T1978" i="5"/>
  <c r="U1978" i="5" s="1"/>
  <c r="L1978" i="3"/>
  <c r="G1978" i="3"/>
  <c r="T1978" i="3" s="1"/>
  <c r="V1978" i="3" s="1"/>
  <c r="T1977" i="5"/>
  <c r="U1977" i="5" s="1"/>
  <c r="L1977" i="3"/>
  <c r="G1977" i="3"/>
  <c r="T1977" i="3" s="1"/>
  <c r="V1977" i="3" s="1"/>
  <c r="T1976" i="5"/>
  <c r="U1976" i="5" s="1"/>
  <c r="L1976" i="3"/>
  <c r="G1976" i="3"/>
  <c r="T1976" i="3" s="1"/>
  <c r="V1976" i="3" s="1"/>
  <c r="T1975" i="5"/>
  <c r="U1975" i="5" s="1"/>
  <c r="L1975" i="3"/>
  <c r="G1975" i="3"/>
  <c r="T1975" i="3" s="1"/>
  <c r="V1975" i="3" s="1"/>
  <c r="T1974" i="5"/>
  <c r="U1974" i="5" s="1"/>
  <c r="L1974" i="3"/>
  <c r="G1974" i="3"/>
  <c r="T1974" i="3" s="1"/>
  <c r="V1974" i="3" s="1"/>
  <c r="T1973" i="5"/>
  <c r="U1973" i="5" s="1"/>
  <c r="L1973" i="3"/>
  <c r="G1973" i="3"/>
  <c r="T1973" i="3" s="1"/>
  <c r="V1973" i="3" s="1"/>
  <c r="T1972" i="5"/>
  <c r="U1972" i="5" s="1"/>
  <c r="L1972" i="3"/>
  <c r="G1972" i="3"/>
  <c r="T1972" i="3" s="1"/>
  <c r="V1972" i="3" s="1"/>
  <c r="T1971" i="5"/>
  <c r="U1971" i="5" s="1"/>
  <c r="L1971" i="3"/>
  <c r="G1971" i="3"/>
  <c r="T1971" i="3" s="1"/>
  <c r="V1971" i="3" s="1"/>
  <c r="T1970" i="5"/>
  <c r="U1970" i="5" s="1"/>
  <c r="L1970" i="3"/>
  <c r="G1970" i="3"/>
  <c r="T1970" i="3" s="1"/>
  <c r="V1970" i="3" s="1"/>
  <c r="T1969" i="5"/>
  <c r="U1969" i="5" s="1"/>
  <c r="L1969" i="3"/>
  <c r="G1969" i="3"/>
  <c r="T1969" i="3" s="1"/>
  <c r="V1969" i="3" s="1"/>
  <c r="T1968" i="5"/>
  <c r="U1968" i="5" s="1"/>
  <c r="L1968" i="3"/>
  <c r="G1968" i="3"/>
  <c r="T1968" i="3" s="1"/>
  <c r="V1968" i="3" s="1"/>
  <c r="T1967" i="5"/>
  <c r="U1967" i="5" s="1"/>
  <c r="L1967" i="3"/>
  <c r="G1967" i="3"/>
  <c r="T1967" i="3" s="1"/>
  <c r="V1967" i="3" s="1"/>
  <c r="T1966" i="5"/>
  <c r="U1966" i="5" s="1"/>
  <c r="L1966" i="3"/>
  <c r="G1966" i="3"/>
  <c r="T1966" i="3" s="1"/>
  <c r="V1966" i="3" s="1"/>
  <c r="T1965" i="5"/>
  <c r="U1965" i="5" s="1"/>
  <c r="L1965" i="3"/>
  <c r="G1965" i="3"/>
  <c r="T1965" i="3" s="1"/>
  <c r="V1965" i="3" s="1"/>
  <c r="T1964" i="5"/>
  <c r="U1964" i="5" s="1"/>
  <c r="L1964" i="3"/>
  <c r="G1964" i="3"/>
  <c r="T1964" i="3" s="1"/>
  <c r="V1964" i="3" s="1"/>
  <c r="T1963" i="5"/>
  <c r="U1963" i="5" s="1"/>
  <c r="L1963" i="3"/>
  <c r="G1963" i="3"/>
  <c r="T1963" i="3" s="1"/>
  <c r="V1963" i="3" s="1"/>
  <c r="T1962" i="5"/>
  <c r="U1962" i="5" s="1"/>
  <c r="L1962" i="3"/>
  <c r="G1962" i="3"/>
  <c r="T1962" i="3" s="1"/>
  <c r="V1962" i="3" s="1"/>
  <c r="T1961" i="5"/>
  <c r="U1961" i="5" s="1"/>
  <c r="L1961" i="3"/>
  <c r="G1961" i="3"/>
  <c r="T1961" i="3" s="1"/>
  <c r="V1961" i="3" s="1"/>
  <c r="T1960" i="5"/>
  <c r="U1960" i="5" s="1"/>
  <c r="L1960" i="3"/>
  <c r="G1960" i="3"/>
  <c r="T1960" i="3" s="1"/>
  <c r="V1960" i="3" s="1"/>
  <c r="T1959" i="5"/>
  <c r="U1959" i="5" s="1"/>
  <c r="L1959" i="3"/>
  <c r="G1959" i="3"/>
  <c r="T1959" i="3" s="1"/>
  <c r="V1959" i="3" s="1"/>
  <c r="T1958" i="5"/>
  <c r="U1958" i="5" s="1"/>
  <c r="L1958" i="3"/>
  <c r="G1958" i="3"/>
  <c r="T1958" i="3" s="1"/>
  <c r="V1958" i="3" s="1"/>
  <c r="T1957" i="5"/>
  <c r="U1957" i="5" s="1"/>
  <c r="L1957" i="3"/>
  <c r="G1957" i="3"/>
  <c r="T1957" i="3" s="1"/>
  <c r="V1957" i="3" s="1"/>
  <c r="T1956" i="5"/>
  <c r="U1956" i="5" s="1"/>
  <c r="L1956" i="3"/>
  <c r="G1956" i="3"/>
  <c r="T1956" i="3" s="1"/>
  <c r="V1956" i="3" s="1"/>
  <c r="T1955" i="5"/>
  <c r="U1955" i="5" s="1"/>
  <c r="L1955" i="3"/>
  <c r="G1955" i="3"/>
  <c r="T1955" i="3" s="1"/>
  <c r="V1955" i="3" s="1"/>
  <c r="T1954" i="5"/>
  <c r="U1954" i="5" s="1"/>
  <c r="L1954" i="3"/>
  <c r="G1954" i="3"/>
  <c r="T1954" i="3" s="1"/>
  <c r="V1954" i="3" s="1"/>
  <c r="T1953" i="5"/>
  <c r="U1953" i="5" s="1"/>
  <c r="L1953" i="3"/>
  <c r="G1953" i="3"/>
  <c r="T1953" i="3" s="1"/>
  <c r="V1953" i="3" s="1"/>
  <c r="T1952" i="5"/>
  <c r="U1952" i="5" s="1"/>
  <c r="L1952" i="3"/>
  <c r="G1952" i="3"/>
  <c r="T1952" i="3" s="1"/>
  <c r="V1952" i="3" s="1"/>
  <c r="T1951" i="5"/>
  <c r="U1951" i="5" s="1"/>
  <c r="L1951" i="3"/>
  <c r="G1951" i="3"/>
  <c r="T1951" i="3" s="1"/>
  <c r="V1951" i="3" s="1"/>
  <c r="T1950" i="5"/>
  <c r="U1950" i="5" s="1"/>
  <c r="L1950" i="3"/>
  <c r="G1950" i="3"/>
  <c r="T1950" i="3" s="1"/>
  <c r="V1950" i="3" s="1"/>
  <c r="T1949" i="5"/>
  <c r="U1949" i="5" s="1"/>
  <c r="L1949" i="3"/>
  <c r="G1949" i="3"/>
  <c r="T1949" i="3" s="1"/>
  <c r="V1949" i="3" s="1"/>
  <c r="T1948" i="5"/>
  <c r="U1948" i="5" s="1"/>
  <c r="L1948" i="3"/>
  <c r="G1948" i="3"/>
  <c r="T1948" i="3" s="1"/>
  <c r="V1948" i="3" s="1"/>
  <c r="T1947" i="5"/>
  <c r="U1947" i="5" s="1"/>
  <c r="L1947" i="3"/>
  <c r="G1947" i="3"/>
  <c r="T1947" i="3" s="1"/>
  <c r="V1947" i="3" s="1"/>
  <c r="T1946" i="5"/>
  <c r="U1946" i="5" s="1"/>
  <c r="L1946" i="3"/>
  <c r="G1946" i="3"/>
  <c r="T1946" i="3" s="1"/>
  <c r="V1946" i="3" s="1"/>
  <c r="T1945" i="5"/>
  <c r="U1945" i="5" s="1"/>
  <c r="L1945" i="3"/>
  <c r="G1945" i="3"/>
  <c r="T1945" i="3" s="1"/>
  <c r="V1945" i="3" s="1"/>
  <c r="T1944" i="5"/>
  <c r="U1944" i="5" s="1"/>
  <c r="L1944" i="3"/>
  <c r="G1944" i="3"/>
  <c r="T1944" i="3" s="1"/>
  <c r="V1944" i="3" s="1"/>
  <c r="T1943" i="5"/>
  <c r="U1943" i="5" s="1"/>
  <c r="L1943" i="3"/>
  <c r="G1943" i="3"/>
  <c r="T1943" i="3" s="1"/>
  <c r="V1943" i="3" s="1"/>
  <c r="T1942" i="5"/>
  <c r="U1942" i="5" s="1"/>
  <c r="L1942" i="3"/>
  <c r="G1942" i="3"/>
  <c r="T1942" i="3" s="1"/>
  <c r="V1942" i="3" s="1"/>
  <c r="T1941" i="5"/>
  <c r="U1941" i="5" s="1"/>
  <c r="L1941" i="3"/>
  <c r="G1941" i="3"/>
  <c r="T1941" i="3" s="1"/>
  <c r="V1941" i="3" s="1"/>
  <c r="T1940" i="5"/>
  <c r="U1940" i="5" s="1"/>
  <c r="L1940" i="3"/>
  <c r="G1940" i="3"/>
  <c r="T1940" i="3" s="1"/>
  <c r="V1940" i="3" s="1"/>
  <c r="T1939" i="5"/>
  <c r="U1939" i="5" s="1"/>
  <c r="L1939" i="3"/>
  <c r="G1939" i="3"/>
  <c r="T1939" i="3" s="1"/>
  <c r="V1939" i="3" s="1"/>
  <c r="T1938" i="5"/>
  <c r="U1938" i="5" s="1"/>
  <c r="L1938" i="3"/>
  <c r="G1938" i="3"/>
  <c r="T1938" i="3" s="1"/>
  <c r="V1938" i="3" s="1"/>
  <c r="T1937" i="5"/>
  <c r="U1937" i="5" s="1"/>
  <c r="L1937" i="3"/>
  <c r="G1937" i="3"/>
  <c r="T1937" i="3" s="1"/>
  <c r="V1937" i="3" s="1"/>
  <c r="T1936" i="5"/>
  <c r="U1936" i="5" s="1"/>
  <c r="L1936" i="3"/>
  <c r="G1936" i="3"/>
  <c r="T1936" i="3" s="1"/>
  <c r="V1936" i="3" s="1"/>
  <c r="T1935" i="5"/>
  <c r="U1935" i="5" s="1"/>
  <c r="L1935" i="3"/>
  <c r="G1935" i="3"/>
  <c r="T1935" i="3" s="1"/>
  <c r="V1935" i="3" s="1"/>
  <c r="T1934" i="5"/>
  <c r="U1934" i="5" s="1"/>
  <c r="L1934" i="3"/>
  <c r="G1934" i="3"/>
  <c r="T1934" i="3" s="1"/>
  <c r="V1934" i="3" s="1"/>
  <c r="T1933" i="5"/>
  <c r="U1933" i="5" s="1"/>
  <c r="L1933" i="3"/>
  <c r="G1933" i="3"/>
  <c r="T1933" i="3" s="1"/>
  <c r="V1933" i="3" s="1"/>
  <c r="T1932" i="5"/>
  <c r="U1932" i="5" s="1"/>
  <c r="L1932" i="3"/>
  <c r="G1932" i="3"/>
  <c r="T1932" i="3" s="1"/>
  <c r="V1932" i="3" s="1"/>
  <c r="T1931" i="5"/>
  <c r="U1931" i="5" s="1"/>
  <c r="L1931" i="3"/>
  <c r="G1931" i="3"/>
  <c r="T1931" i="3" s="1"/>
  <c r="V1931" i="3" s="1"/>
  <c r="T1930" i="5"/>
  <c r="U1930" i="5" s="1"/>
  <c r="L1930" i="3"/>
  <c r="G1930" i="3"/>
  <c r="T1930" i="3" s="1"/>
  <c r="V1930" i="3" s="1"/>
  <c r="T1929" i="5"/>
  <c r="U1929" i="5" s="1"/>
  <c r="L1929" i="3"/>
  <c r="G1929" i="3"/>
  <c r="T1929" i="3" s="1"/>
  <c r="V1929" i="3" s="1"/>
  <c r="T1928" i="5"/>
  <c r="U1928" i="5" s="1"/>
  <c r="L1928" i="3"/>
  <c r="G1928" i="3"/>
  <c r="T1928" i="3" s="1"/>
  <c r="V1928" i="3" s="1"/>
  <c r="T1927" i="5"/>
  <c r="U1927" i="5" s="1"/>
  <c r="L1927" i="3"/>
  <c r="G1927" i="3"/>
  <c r="T1927" i="3" s="1"/>
  <c r="V1927" i="3" s="1"/>
  <c r="T1926" i="5"/>
  <c r="U1926" i="5" s="1"/>
  <c r="L1926" i="3"/>
  <c r="G1926" i="3"/>
  <c r="T1926" i="3" s="1"/>
  <c r="V1926" i="3" s="1"/>
  <c r="T1925" i="5"/>
  <c r="U1925" i="5" s="1"/>
  <c r="L1925" i="3"/>
  <c r="G1925" i="3"/>
  <c r="T1925" i="3" s="1"/>
  <c r="V1925" i="3" s="1"/>
  <c r="T1924" i="5"/>
  <c r="U1924" i="5" s="1"/>
  <c r="L1924" i="3"/>
  <c r="G1924" i="3"/>
  <c r="T1924" i="3" s="1"/>
  <c r="V1924" i="3" s="1"/>
  <c r="T1923" i="5"/>
  <c r="U1923" i="5" s="1"/>
  <c r="L1923" i="3"/>
  <c r="G1923" i="3"/>
  <c r="T1923" i="3" s="1"/>
  <c r="V1923" i="3" s="1"/>
  <c r="T1922" i="5"/>
  <c r="U1922" i="5" s="1"/>
  <c r="L1922" i="3"/>
  <c r="G1922" i="3"/>
  <c r="T1922" i="3" s="1"/>
  <c r="V1922" i="3" s="1"/>
  <c r="T1921" i="5"/>
  <c r="U1921" i="5" s="1"/>
  <c r="L1921" i="3"/>
  <c r="G1921" i="3"/>
  <c r="T1921" i="3" s="1"/>
  <c r="V1921" i="3" s="1"/>
  <c r="T1920" i="5"/>
  <c r="U1920" i="5" s="1"/>
  <c r="L1920" i="3"/>
  <c r="G1920" i="3"/>
  <c r="T1920" i="3" s="1"/>
  <c r="V1920" i="3" s="1"/>
  <c r="T1919" i="5"/>
  <c r="U1919" i="5" s="1"/>
  <c r="L1919" i="3"/>
  <c r="G1919" i="3"/>
  <c r="T1919" i="3" s="1"/>
  <c r="V1919" i="3" s="1"/>
  <c r="T1918" i="5"/>
  <c r="U1918" i="5" s="1"/>
  <c r="L1918" i="3"/>
  <c r="G1918" i="3"/>
  <c r="T1918" i="3" s="1"/>
  <c r="V1918" i="3" s="1"/>
  <c r="T1917" i="5"/>
  <c r="U1917" i="5" s="1"/>
  <c r="L1917" i="3"/>
  <c r="G1917" i="3"/>
  <c r="T1917" i="3" s="1"/>
  <c r="V1917" i="3" s="1"/>
  <c r="T1916" i="5"/>
  <c r="U1916" i="5" s="1"/>
  <c r="L1916" i="3"/>
  <c r="G1916" i="3"/>
  <c r="T1916" i="3" s="1"/>
  <c r="V1916" i="3" s="1"/>
  <c r="T1915" i="5"/>
  <c r="U1915" i="5" s="1"/>
  <c r="L1915" i="3"/>
  <c r="G1915" i="3"/>
  <c r="T1915" i="3" s="1"/>
  <c r="V1915" i="3" s="1"/>
  <c r="T1914" i="5"/>
  <c r="U1914" i="5" s="1"/>
  <c r="L1914" i="3"/>
  <c r="G1914" i="3"/>
  <c r="T1914" i="3" s="1"/>
  <c r="V1914" i="3" s="1"/>
  <c r="T1913" i="5"/>
  <c r="U1913" i="5" s="1"/>
  <c r="L1913" i="3"/>
  <c r="G1913" i="3"/>
  <c r="T1913" i="3" s="1"/>
  <c r="V1913" i="3" s="1"/>
  <c r="T1912" i="5"/>
  <c r="U1912" i="5" s="1"/>
  <c r="L1912" i="3"/>
  <c r="G1912" i="3"/>
  <c r="T1912" i="3" s="1"/>
  <c r="V1912" i="3" s="1"/>
  <c r="T1911" i="5"/>
  <c r="U1911" i="5" s="1"/>
  <c r="L1911" i="3"/>
  <c r="G1911" i="3"/>
  <c r="T1911" i="3" s="1"/>
  <c r="V1911" i="3" s="1"/>
  <c r="T1910" i="5"/>
  <c r="U1910" i="5" s="1"/>
  <c r="L1910" i="3"/>
  <c r="G1910" i="3"/>
  <c r="T1910" i="3" s="1"/>
  <c r="V1910" i="3" s="1"/>
  <c r="T1909" i="5"/>
  <c r="U1909" i="5" s="1"/>
  <c r="L1909" i="3"/>
  <c r="G1909" i="3"/>
  <c r="T1909" i="3" s="1"/>
  <c r="V1909" i="3" s="1"/>
  <c r="T1908" i="5"/>
  <c r="U1908" i="5" s="1"/>
  <c r="L1908" i="3"/>
  <c r="G1908" i="3"/>
  <c r="T1908" i="3" s="1"/>
  <c r="V1908" i="3" s="1"/>
  <c r="T1907" i="5"/>
  <c r="U1907" i="5" s="1"/>
  <c r="L1907" i="3"/>
  <c r="G1907" i="3"/>
  <c r="T1907" i="3" s="1"/>
  <c r="V1907" i="3" s="1"/>
  <c r="T1906" i="5"/>
  <c r="U1906" i="5" s="1"/>
  <c r="L1906" i="3"/>
  <c r="G1906" i="3"/>
  <c r="T1906" i="3" s="1"/>
  <c r="V1906" i="3" s="1"/>
  <c r="T1905" i="5"/>
  <c r="U1905" i="5" s="1"/>
  <c r="L1905" i="3"/>
  <c r="G1905" i="3"/>
  <c r="T1905" i="3" s="1"/>
  <c r="V1905" i="3" s="1"/>
  <c r="T1904" i="5"/>
  <c r="U1904" i="5" s="1"/>
  <c r="L1904" i="3"/>
  <c r="G1904" i="3"/>
  <c r="T1904" i="3" s="1"/>
  <c r="V1904" i="3" s="1"/>
  <c r="T1903" i="5"/>
  <c r="U1903" i="5" s="1"/>
  <c r="L1903" i="3"/>
  <c r="G1903" i="3"/>
  <c r="T1903" i="3" s="1"/>
  <c r="V1903" i="3" s="1"/>
  <c r="T1902" i="5"/>
  <c r="U1902" i="5" s="1"/>
  <c r="L1902" i="3"/>
  <c r="G1902" i="3"/>
  <c r="T1902" i="3" s="1"/>
  <c r="V1902" i="3" s="1"/>
  <c r="T1901" i="5"/>
  <c r="U1901" i="5" s="1"/>
  <c r="L1901" i="3"/>
  <c r="G1901" i="3"/>
  <c r="T1901" i="3" s="1"/>
  <c r="V1901" i="3" s="1"/>
  <c r="T1900" i="5"/>
  <c r="U1900" i="5" s="1"/>
  <c r="L1900" i="3"/>
  <c r="G1900" i="3"/>
  <c r="T1900" i="3" s="1"/>
  <c r="V1900" i="3" s="1"/>
  <c r="T1899" i="5"/>
  <c r="U1899" i="5" s="1"/>
  <c r="L1899" i="3"/>
  <c r="G1899" i="3"/>
  <c r="T1899" i="3" s="1"/>
  <c r="V1899" i="3" s="1"/>
  <c r="T1898" i="5"/>
  <c r="U1898" i="5" s="1"/>
  <c r="L1898" i="3"/>
  <c r="G1898" i="3"/>
  <c r="T1898" i="3" s="1"/>
  <c r="V1898" i="3" s="1"/>
  <c r="T1897" i="5"/>
  <c r="U1897" i="5" s="1"/>
  <c r="L1897" i="3"/>
  <c r="G1897" i="3"/>
  <c r="T1897" i="3" s="1"/>
  <c r="V1897" i="3" s="1"/>
  <c r="T1896" i="5"/>
  <c r="U1896" i="5" s="1"/>
  <c r="L1896" i="3"/>
  <c r="G1896" i="3"/>
  <c r="T1896" i="3" s="1"/>
  <c r="V1896" i="3" s="1"/>
  <c r="T1895" i="5"/>
  <c r="U1895" i="5" s="1"/>
  <c r="L1895" i="3"/>
  <c r="G1895" i="3"/>
  <c r="T1895" i="3" s="1"/>
  <c r="V1895" i="3" s="1"/>
  <c r="T1894" i="5"/>
  <c r="U1894" i="5" s="1"/>
  <c r="L1894" i="3"/>
  <c r="G1894" i="3"/>
  <c r="T1894" i="3" s="1"/>
  <c r="V1894" i="3" s="1"/>
  <c r="T1893" i="5"/>
  <c r="U1893" i="5" s="1"/>
  <c r="L1893" i="3"/>
  <c r="G1893" i="3"/>
  <c r="T1893" i="3" s="1"/>
  <c r="V1893" i="3" s="1"/>
  <c r="T1892" i="5"/>
  <c r="U1892" i="5" s="1"/>
  <c r="L1892" i="3"/>
  <c r="G1892" i="3"/>
  <c r="T1892" i="3" s="1"/>
  <c r="V1892" i="3" s="1"/>
  <c r="T1891" i="5"/>
  <c r="U1891" i="5" s="1"/>
  <c r="L1891" i="3"/>
  <c r="G1891" i="3"/>
  <c r="T1891" i="3" s="1"/>
  <c r="V1891" i="3" s="1"/>
  <c r="T1890" i="5"/>
  <c r="U1890" i="5" s="1"/>
  <c r="L1890" i="3"/>
  <c r="G1890" i="3"/>
  <c r="T1890" i="3" s="1"/>
  <c r="V1890" i="3" s="1"/>
  <c r="T1889" i="5"/>
  <c r="U1889" i="5" s="1"/>
  <c r="L1889" i="3"/>
  <c r="G1889" i="3"/>
  <c r="T1889" i="3" s="1"/>
  <c r="V1889" i="3" s="1"/>
  <c r="T1888" i="5"/>
  <c r="U1888" i="5" s="1"/>
  <c r="L1888" i="3"/>
  <c r="G1888" i="3"/>
  <c r="T1888" i="3" s="1"/>
  <c r="V1888" i="3" s="1"/>
  <c r="T1887" i="5"/>
  <c r="U1887" i="5" s="1"/>
  <c r="L1887" i="3"/>
  <c r="G1887" i="3"/>
  <c r="T1887" i="3" s="1"/>
  <c r="V1887" i="3" s="1"/>
  <c r="T1886" i="5"/>
  <c r="U1886" i="5" s="1"/>
  <c r="L1886" i="3"/>
  <c r="G1886" i="3"/>
  <c r="T1886" i="3" s="1"/>
  <c r="V1886" i="3" s="1"/>
  <c r="T1885" i="5"/>
  <c r="U1885" i="5" s="1"/>
  <c r="L1885" i="3"/>
  <c r="G1885" i="3"/>
  <c r="T1885" i="3" s="1"/>
  <c r="V1885" i="3" s="1"/>
  <c r="T1884" i="5"/>
  <c r="U1884" i="5" s="1"/>
  <c r="L1884" i="3"/>
  <c r="G1884" i="3"/>
  <c r="T1884" i="3" s="1"/>
  <c r="V1884" i="3" s="1"/>
  <c r="T1883" i="5"/>
  <c r="U1883" i="5" s="1"/>
  <c r="L1883" i="3"/>
  <c r="G1883" i="3"/>
  <c r="T1883" i="3" s="1"/>
  <c r="V1883" i="3" s="1"/>
  <c r="T1882" i="5"/>
  <c r="U1882" i="5" s="1"/>
  <c r="L1882" i="3"/>
  <c r="G1882" i="3"/>
  <c r="T1882" i="3" s="1"/>
  <c r="V1882" i="3" s="1"/>
  <c r="T1881" i="5"/>
  <c r="U1881" i="5" s="1"/>
  <c r="L1881" i="3"/>
  <c r="G1881" i="3"/>
  <c r="T1881" i="3" s="1"/>
  <c r="V1881" i="3" s="1"/>
  <c r="T1880" i="5"/>
  <c r="U1880" i="5" s="1"/>
  <c r="L1880" i="3"/>
  <c r="G1880" i="3"/>
  <c r="T1880" i="3" s="1"/>
  <c r="V1880" i="3" s="1"/>
  <c r="T1879" i="5"/>
  <c r="U1879" i="5" s="1"/>
  <c r="L1879" i="3"/>
  <c r="G1879" i="3"/>
  <c r="T1879" i="3" s="1"/>
  <c r="V1879" i="3" s="1"/>
  <c r="T1878" i="5"/>
  <c r="U1878" i="5" s="1"/>
  <c r="L1878" i="3"/>
  <c r="G1878" i="3"/>
  <c r="T1878" i="3" s="1"/>
  <c r="V1878" i="3" s="1"/>
  <c r="T1877" i="5"/>
  <c r="U1877" i="5" s="1"/>
  <c r="L1877" i="3"/>
  <c r="G1877" i="3"/>
  <c r="T1877" i="3" s="1"/>
  <c r="V1877" i="3" s="1"/>
  <c r="T1876" i="5"/>
  <c r="U1876" i="5" s="1"/>
  <c r="L1876" i="3"/>
  <c r="G1876" i="3"/>
  <c r="T1876" i="3" s="1"/>
  <c r="V1876" i="3" s="1"/>
  <c r="T1875" i="5"/>
  <c r="U1875" i="5" s="1"/>
  <c r="L1875" i="3"/>
  <c r="G1875" i="3"/>
  <c r="T1875" i="3" s="1"/>
  <c r="V1875" i="3" s="1"/>
  <c r="T1874" i="5"/>
  <c r="U1874" i="5" s="1"/>
  <c r="L1874" i="3"/>
  <c r="G1874" i="3"/>
  <c r="T1874" i="3" s="1"/>
  <c r="V1874" i="3" s="1"/>
  <c r="T1873" i="5"/>
  <c r="U1873" i="5" s="1"/>
  <c r="L1873" i="3"/>
  <c r="G1873" i="3"/>
  <c r="T1873" i="3" s="1"/>
  <c r="V1873" i="3" s="1"/>
  <c r="T1872" i="5"/>
  <c r="U1872" i="5" s="1"/>
  <c r="L1872" i="3"/>
  <c r="G1872" i="3"/>
  <c r="T1872" i="3" s="1"/>
  <c r="V1872" i="3" s="1"/>
  <c r="T1871" i="5"/>
  <c r="U1871" i="5" s="1"/>
  <c r="L1871" i="3"/>
  <c r="G1871" i="3"/>
  <c r="T1871" i="3" s="1"/>
  <c r="V1871" i="3" s="1"/>
  <c r="T1870" i="5"/>
  <c r="U1870" i="5" s="1"/>
  <c r="L1870" i="3"/>
  <c r="G1870" i="3"/>
  <c r="T1870" i="3" s="1"/>
  <c r="V1870" i="3" s="1"/>
  <c r="T1869" i="5"/>
  <c r="U1869" i="5" s="1"/>
  <c r="L1869" i="3"/>
  <c r="G1869" i="3"/>
  <c r="T1869" i="3" s="1"/>
  <c r="V1869" i="3" s="1"/>
  <c r="T1868" i="5"/>
  <c r="U1868" i="5" s="1"/>
  <c r="L1868" i="3"/>
  <c r="G1868" i="3"/>
  <c r="T1868" i="3" s="1"/>
  <c r="V1868" i="3" s="1"/>
  <c r="T1867" i="5"/>
  <c r="U1867" i="5" s="1"/>
  <c r="L1867" i="3"/>
  <c r="G1867" i="3"/>
  <c r="T1867" i="3" s="1"/>
  <c r="V1867" i="3" s="1"/>
  <c r="T1866" i="5"/>
  <c r="U1866" i="5" s="1"/>
  <c r="L1866" i="3"/>
  <c r="G1866" i="3"/>
  <c r="T1866" i="3" s="1"/>
  <c r="V1866" i="3" s="1"/>
  <c r="T1865" i="5"/>
  <c r="U1865" i="5" s="1"/>
  <c r="L1865" i="3"/>
  <c r="G1865" i="3"/>
  <c r="T1865" i="3" s="1"/>
  <c r="V1865" i="3" s="1"/>
  <c r="T1864" i="5"/>
  <c r="U1864" i="5" s="1"/>
  <c r="L1864" i="3"/>
  <c r="G1864" i="3"/>
  <c r="T1864" i="3" s="1"/>
  <c r="V1864" i="3" s="1"/>
  <c r="T1863" i="5"/>
  <c r="U1863" i="5" s="1"/>
  <c r="L1863" i="3"/>
  <c r="G1863" i="3"/>
  <c r="T1863" i="3" s="1"/>
  <c r="V1863" i="3" s="1"/>
  <c r="T1862" i="5"/>
  <c r="U1862" i="5" s="1"/>
  <c r="L1862" i="3"/>
  <c r="G1862" i="3"/>
  <c r="T1862" i="3" s="1"/>
  <c r="V1862" i="3" s="1"/>
  <c r="T1861" i="5"/>
  <c r="U1861" i="5" s="1"/>
  <c r="L1861" i="3"/>
  <c r="G1861" i="3"/>
  <c r="T1861" i="3" s="1"/>
  <c r="V1861" i="3" s="1"/>
  <c r="T1860" i="5"/>
  <c r="U1860" i="5" s="1"/>
  <c r="L1860" i="3"/>
  <c r="G1860" i="3"/>
  <c r="T1860" i="3" s="1"/>
  <c r="V1860" i="3" s="1"/>
  <c r="T1859" i="5"/>
  <c r="U1859" i="5" s="1"/>
  <c r="L1859" i="3"/>
  <c r="G1859" i="3"/>
  <c r="T1859" i="3" s="1"/>
  <c r="V1859" i="3" s="1"/>
  <c r="T1858" i="5"/>
  <c r="U1858" i="5" s="1"/>
  <c r="L1858" i="3"/>
  <c r="G1858" i="3"/>
  <c r="T1858" i="3" s="1"/>
  <c r="V1858" i="3" s="1"/>
  <c r="T1857" i="5"/>
  <c r="U1857" i="5" s="1"/>
  <c r="L1857" i="3"/>
  <c r="G1857" i="3"/>
  <c r="T1857" i="3" s="1"/>
  <c r="V1857" i="3" s="1"/>
  <c r="T1856" i="5"/>
  <c r="U1856" i="5" s="1"/>
  <c r="L1856" i="3"/>
  <c r="G1856" i="3"/>
  <c r="T1856" i="3" s="1"/>
  <c r="V1856" i="3" s="1"/>
  <c r="T1855" i="5"/>
  <c r="U1855" i="5" s="1"/>
  <c r="L1855" i="3"/>
  <c r="G1855" i="3"/>
  <c r="T1855" i="3" s="1"/>
  <c r="V1855" i="3" s="1"/>
  <c r="T1854" i="5"/>
  <c r="U1854" i="5" s="1"/>
  <c r="L1854" i="3"/>
  <c r="G1854" i="3"/>
  <c r="T1854" i="3" s="1"/>
  <c r="V1854" i="3" s="1"/>
  <c r="T1853" i="5"/>
  <c r="U1853" i="5" s="1"/>
  <c r="L1853" i="3"/>
  <c r="G1853" i="3"/>
  <c r="T1853" i="3" s="1"/>
  <c r="V1853" i="3" s="1"/>
  <c r="T1852" i="5"/>
  <c r="U1852" i="5" s="1"/>
  <c r="L1852" i="3"/>
  <c r="G1852" i="3"/>
  <c r="T1852" i="3" s="1"/>
  <c r="V1852" i="3" s="1"/>
  <c r="T1851" i="5"/>
  <c r="U1851" i="5" s="1"/>
  <c r="L1851" i="3"/>
  <c r="G1851" i="3"/>
  <c r="T1851" i="3" s="1"/>
  <c r="V1851" i="3" s="1"/>
  <c r="T1850" i="5"/>
  <c r="U1850" i="5" s="1"/>
  <c r="L1850" i="3"/>
  <c r="G1850" i="3"/>
  <c r="T1850" i="3" s="1"/>
  <c r="V1850" i="3" s="1"/>
  <c r="T1849" i="5"/>
  <c r="U1849" i="5" s="1"/>
  <c r="L1849" i="3"/>
  <c r="G1849" i="3"/>
  <c r="T1849" i="3" s="1"/>
  <c r="V1849" i="3" s="1"/>
  <c r="T1848" i="5"/>
  <c r="U1848" i="5" s="1"/>
  <c r="L1848" i="3"/>
  <c r="G1848" i="3"/>
  <c r="T1848" i="3" s="1"/>
  <c r="V1848" i="3" s="1"/>
  <c r="T1847" i="5"/>
  <c r="U1847" i="5" s="1"/>
  <c r="L1847" i="3"/>
  <c r="G1847" i="3"/>
  <c r="T1847" i="3" s="1"/>
  <c r="V1847" i="3" s="1"/>
  <c r="T1846" i="5"/>
  <c r="U1846" i="5" s="1"/>
  <c r="L1846" i="3"/>
  <c r="G1846" i="3"/>
  <c r="T1846" i="3" s="1"/>
  <c r="V1846" i="3" s="1"/>
  <c r="T1845" i="5"/>
  <c r="U1845" i="5" s="1"/>
  <c r="L1845" i="3"/>
  <c r="G1845" i="3"/>
  <c r="T1845" i="3" s="1"/>
  <c r="V1845" i="3" s="1"/>
  <c r="T1844" i="5"/>
  <c r="U1844" i="5" s="1"/>
  <c r="L1844" i="3"/>
  <c r="G1844" i="3"/>
  <c r="T1844" i="3" s="1"/>
  <c r="V1844" i="3" s="1"/>
  <c r="T1843" i="5"/>
  <c r="U1843" i="5" s="1"/>
  <c r="L1843" i="3"/>
  <c r="G1843" i="3"/>
  <c r="T1843" i="3" s="1"/>
  <c r="V1843" i="3" s="1"/>
  <c r="T1842" i="5"/>
  <c r="U1842" i="5" s="1"/>
  <c r="L1842" i="3"/>
  <c r="G1842" i="3"/>
  <c r="T1842" i="3" s="1"/>
  <c r="V1842" i="3" s="1"/>
  <c r="T1841" i="5"/>
  <c r="U1841" i="5" s="1"/>
  <c r="L1841" i="3"/>
  <c r="G1841" i="3"/>
  <c r="T1841" i="3" s="1"/>
  <c r="V1841" i="3" s="1"/>
  <c r="T1840" i="5"/>
  <c r="U1840" i="5" s="1"/>
  <c r="L1840" i="3"/>
  <c r="G1840" i="3"/>
  <c r="T1840" i="3" s="1"/>
  <c r="V1840" i="3" s="1"/>
  <c r="T1839" i="5"/>
  <c r="U1839" i="5" s="1"/>
  <c r="L1839" i="3"/>
  <c r="G1839" i="3"/>
  <c r="T1839" i="3" s="1"/>
  <c r="V1839" i="3" s="1"/>
  <c r="T1838" i="5"/>
  <c r="U1838" i="5" s="1"/>
  <c r="L1838" i="3"/>
  <c r="G1838" i="3"/>
  <c r="T1838" i="3" s="1"/>
  <c r="V1838" i="3" s="1"/>
  <c r="T1837" i="5"/>
  <c r="U1837" i="5" s="1"/>
  <c r="L1837" i="3"/>
  <c r="G1837" i="3"/>
  <c r="T1837" i="3" s="1"/>
  <c r="V1837" i="3" s="1"/>
  <c r="T1836" i="5"/>
  <c r="U1836" i="5" s="1"/>
  <c r="L1836" i="3"/>
  <c r="G1836" i="3"/>
  <c r="T1836" i="3" s="1"/>
  <c r="V1836" i="3" s="1"/>
  <c r="T1835" i="5"/>
  <c r="U1835" i="5" s="1"/>
  <c r="L1835" i="3"/>
  <c r="G1835" i="3"/>
  <c r="T1835" i="3" s="1"/>
  <c r="V1835" i="3" s="1"/>
  <c r="T1834" i="5"/>
  <c r="U1834" i="5" s="1"/>
  <c r="L1834" i="3"/>
  <c r="G1834" i="3"/>
  <c r="T1834" i="3" s="1"/>
  <c r="V1834" i="3" s="1"/>
  <c r="T1833" i="5"/>
  <c r="U1833" i="5" s="1"/>
  <c r="L1833" i="3"/>
  <c r="G1833" i="3"/>
  <c r="T1833" i="3" s="1"/>
  <c r="V1833" i="3" s="1"/>
  <c r="T1832" i="5"/>
  <c r="U1832" i="5" s="1"/>
  <c r="L1832" i="3"/>
  <c r="G1832" i="3"/>
  <c r="T1832" i="3" s="1"/>
  <c r="V1832" i="3" s="1"/>
  <c r="T1831" i="5"/>
  <c r="U1831" i="5" s="1"/>
  <c r="L1831" i="3"/>
  <c r="G1831" i="3"/>
  <c r="T1831" i="3" s="1"/>
  <c r="V1831" i="3" s="1"/>
  <c r="T1830" i="5"/>
  <c r="U1830" i="5" s="1"/>
  <c r="L1830" i="3"/>
  <c r="G1830" i="3"/>
  <c r="T1830" i="3" s="1"/>
  <c r="V1830" i="3" s="1"/>
  <c r="T1829" i="5"/>
  <c r="U1829" i="5" s="1"/>
  <c r="L1829" i="3"/>
  <c r="G1829" i="3"/>
  <c r="T1829" i="3" s="1"/>
  <c r="V1829" i="3" s="1"/>
  <c r="T1828" i="5"/>
  <c r="U1828" i="5" s="1"/>
  <c r="L1828" i="3"/>
  <c r="G1828" i="3"/>
  <c r="T1828" i="3" s="1"/>
  <c r="V1828" i="3" s="1"/>
  <c r="T1827" i="5"/>
  <c r="U1827" i="5" s="1"/>
  <c r="L1827" i="3"/>
  <c r="G1827" i="3"/>
  <c r="T1827" i="3" s="1"/>
  <c r="V1827" i="3" s="1"/>
  <c r="T1826" i="5"/>
  <c r="U1826" i="5" s="1"/>
  <c r="L1826" i="3"/>
  <c r="G1826" i="3"/>
  <c r="T1826" i="3" s="1"/>
  <c r="V1826" i="3" s="1"/>
  <c r="T1825" i="5"/>
  <c r="U1825" i="5" s="1"/>
  <c r="L1825" i="3"/>
  <c r="G1825" i="3"/>
  <c r="T1825" i="3" s="1"/>
  <c r="V1825" i="3" s="1"/>
  <c r="T1824" i="5"/>
  <c r="U1824" i="5" s="1"/>
  <c r="L1824" i="3"/>
  <c r="G1824" i="3"/>
  <c r="T1824" i="3" s="1"/>
  <c r="V1824" i="3" s="1"/>
  <c r="T1823" i="5"/>
  <c r="U1823" i="5" s="1"/>
  <c r="L1823" i="3"/>
  <c r="G1823" i="3"/>
  <c r="T1823" i="3" s="1"/>
  <c r="V1823" i="3" s="1"/>
  <c r="T1822" i="5"/>
  <c r="U1822" i="5" s="1"/>
  <c r="L1822" i="3"/>
  <c r="G1822" i="3"/>
  <c r="T1822" i="3" s="1"/>
  <c r="V1822" i="3" s="1"/>
  <c r="T1821" i="5"/>
  <c r="U1821" i="5" s="1"/>
  <c r="L1821" i="3"/>
  <c r="G1821" i="3"/>
  <c r="T1821" i="3" s="1"/>
  <c r="V1821" i="3" s="1"/>
  <c r="T1820" i="5"/>
  <c r="U1820" i="5" s="1"/>
  <c r="L1820" i="3"/>
  <c r="G1820" i="3"/>
  <c r="T1820" i="3" s="1"/>
  <c r="V1820" i="3" s="1"/>
  <c r="T1819" i="5"/>
  <c r="U1819" i="5" s="1"/>
  <c r="L1819" i="3"/>
  <c r="G1819" i="3"/>
  <c r="T1819" i="3" s="1"/>
  <c r="V1819" i="3" s="1"/>
  <c r="T1818" i="5"/>
  <c r="U1818" i="5" s="1"/>
  <c r="L1818" i="3"/>
  <c r="G1818" i="3"/>
  <c r="T1818" i="3" s="1"/>
  <c r="V1818" i="3" s="1"/>
  <c r="T1817" i="5"/>
  <c r="U1817" i="5" s="1"/>
  <c r="L1817" i="3"/>
  <c r="G1817" i="3"/>
  <c r="T1817" i="3" s="1"/>
  <c r="V1817" i="3" s="1"/>
  <c r="T1816" i="5"/>
  <c r="U1816" i="5" s="1"/>
  <c r="L1816" i="3"/>
  <c r="G1816" i="3"/>
  <c r="T1816" i="3" s="1"/>
  <c r="V1816" i="3" s="1"/>
  <c r="T1815" i="5"/>
  <c r="U1815" i="5" s="1"/>
  <c r="L1815" i="3"/>
  <c r="G1815" i="3"/>
  <c r="T1815" i="3" s="1"/>
  <c r="V1815" i="3" s="1"/>
  <c r="T1814" i="5"/>
  <c r="U1814" i="5" s="1"/>
  <c r="L1814" i="3"/>
  <c r="G1814" i="3"/>
  <c r="T1814" i="3" s="1"/>
  <c r="V1814" i="3" s="1"/>
  <c r="T1813" i="5"/>
  <c r="U1813" i="5" s="1"/>
  <c r="L1813" i="3"/>
  <c r="G1813" i="3"/>
  <c r="T1813" i="3" s="1"/>
  <c r="V1813" i="3" s="1"/>
  <c r="T1812" i="5"/>
  <c r="U1812" i="5" s="1"/>
  <c r="L1812" i="3"/>
  <c r="G1812" i="3"/>
  <c r="T1812" i="3" s="1"/>
  <c r="V1812" i="3" s="1"/>
  <c r="T1811" i="5"/>
  <c r="U1811" i="5" s="1"/>
  <c r="L1811" i="3"/>
  <c r="G1811" i="3"/>
  <c r="T1811" i="3" s="1"/>
  <c r="V1811" i="3" s="1"/>
  <c r="T1810" i="5"/>
  <c r="U1810" i="5" s="1"/>
  <c r="L1810" i="3"/>
  <c r="G1810" i="3"/>
  <c r="T1810" i="3" s="1"/>
  <c r="V1810" i="3" s="1"/>
  <c r="T1809" i="5"/>
  <c r="U1809" i="5" s="1"/>
  <c r="L1809" i="3"/>
  <c r="G1809" i="3"/>
  <c r="T1809" i="3" s="1"/>
  <c r="V1809" i="3" s="1"/>
  <c r="T1808" i="5"/>
  <c r="U1808" i="5" s="1"/>
  <c r="L1808" i="3"/>
  <c r="G1808" i="3"/>
  <c r="T1808" i="3" s="1"/>
  <c r="V1808" i="3" s="1"/>
  <c r="T1807" i="5"/>
  <c r="U1807" i="5" s="1"/>
  <c r="L1807" i="3"/>
  <c r="G1807" i="3"/>
  <c r="T1807" i="3" s="1"/>
  <c r="V1807" i="3" s="1"/>
  <c r="T1806" i="5"/>
  <c r="U1806" i="5" s="1"/>
  <c r="L1806" i="3"/>
  <c r="G1806" i="3"/>
  <c r="T1806" i="3" s="1"/>
  <c r="V1806" i="3" s="1"/>
  <c r="T1805" i="5"/>
  <c r="U1805" i="5" s="1"/>
  <c r="L1805" i="3"/>
  <c r="G1805" i="3"/>
  <c r="T1805" i="3" s="1"/>
  <c r="V1805" i="3" s="1"/>
  <c r="T1804" i="5"/>
  <c r="U1804" i="5" s="1"/>
  <c r="L1804" i="3"/>
  <c r="G1804" i="3"/>
  <c r="T1804" i="3" s="1"/>
  <c r="V1804" i="3" s="1"/>
  <c r="T1803" i="5"/>
  <c r="U1803" i="5" s="1"/>
  <c r="L1803" i="3"/>
  <c r="G1803" i="3"/>
  <c r="T1803" i="3" s="1"/>
  <c r="V1803" i="3" s="1"/>
  <c r="T1802" i="5"/>
  <c r="U1802" i="5" s="1"/>
  <c r="L1802" i="3"/>
  <c r="G1802" i="3"/>
  <c r="T1802" i="3" s="1"/>
  <c r="V1802" i="3" s="1"/>
  <c r="T1801" i="5"/>
  <c r="U1801" i="5" s="1"/>
  <c r="L1801" i="3"/>
  <c r="G1801" i="3"/>
  <c r="T1801" i="3" s="1"/>
  <c r="V1801" i="3" s="1"/>
  <c r="T1800" i="5"/>
  <c r="U1800" i="5" s="1"/>
  <c r="L1800" i="3"/>
  <c r="G1800" i="3"/>
  <c r="T1800" i="3" s="1"/>
  <c r="V1800" i="3" s="1"/>
  <c r="T1799" i="5"/>
  <c r="U1799" i="5" s="1"/>
  <c r="L1799" i="3"/>
  <c r="G1799" i="3"/>
  <c r="T1799" i="3" s="1"/>
  <c r="V1799" i="3" s="1"/>
  <c r="T1798" i="5"/>
  <c r="U1798" i="5" s="1"/>
  <c r="L1798" i="3"/>
  <c r="G1798" i="3"/>
  <c r="T1798" i="3" s="1"/>
  <c r="V1798" i="3" s="1"/>
  <c r="T1797" i="5"/>
  <c r="U1797" i="5" s="1"/>
  <c r="L1797" i="3"/>
  <c r="G1797" i="3"/>
  <c r="T1797" i="3" s="1"/>
  <c r="V1797" i="3" s="1"/>
  <c r="T1796" i="5"/>
  <c r="U1796" i="5" s="1"/>
  <c r="L1796" i="3"/>
  <c r="G1796" i="3"/>
  <c r="T1796" i="3" s="1"/>
  <c r="V1796" i="3" s="1"/>
  <c r="T1795" i="5"/>
  <c r="U1795" i="5" s="1"/>
  <c r="L1795" i="3"/>
  <c r="G1795" i="3"/>
  <c r="T1795" i="3" s="1"/>
  <c r="V1795" i="3" s="1"/>
  <c r="T1794" i="5"/>
  <c r="U1794" i="5" s="1"/>
  <c r="L1794" i="3"/>
  <c r="G1794" i="3"/>
  <c r="T1794" i="3" s="1"/>
  <c r="V1794" i="3" s="1"/>
  <c r="T1793" i="5"/>
  <c r="U1793" i="5" s="1"/>
  <c r="L1793" i="3"/>
  <c r="G1793" i="3"/>
  <c r="T1793" i="3" s="1"/>
  <c r="V1793" i="3" s="1"/>
  <c r="T1792" i="5"/>
  <c r="U1792" i="5" s="1"/>
  <c r="L1792" i="3"/>
  <c r="G1792" i="3"/>
  <c r="T1792" i="3" s="1"/>
  <c r="V1792" i="3" s="1"/>
  <c r="T1791" i="5"/>
  <c r="U1791" i="5" s="1"/>
  <c r="L1791" i="3"/>
  <c r="G1791" i="3"/>
  <c r="T1791" i="3" s="1"/>
  <c r="V1791" i="3" s="1"/>
  <c r="T1790" i="5"/>
  <c r="U1790" i="5" s="1"/>
  <c r="L1790" i="3"/>
  <c r="G1790" i="3"/>
  <c r="T1790" i="3" s="1"/>
  <c r="V1790" i="3" s="1"/>
  <c r="T1789" i="5"/>
  <c r="U1789" i="5" s="1"/>
  <c r="L1789" i="3"/>
  <c r="G1789" i="3"/>
  <c r="T1789" i="3" s="1"/>
  <c r="V1789" i="3" s="1"/>
  <c r="T1788" i="5"/>
  <c r="U1788" i="5" s="1"/>
  <c r="L1788" i="3"/>
  <c r="G1788" i="3"/>
  <c r="T1788" i="3" s="1"/>
  <c r="V1788" i="3" s="1"/>
  <c r="T1787" i="5"/>
  <c r="U1787" i="5" s="1"/>
  <c r="L1787" i="3"/>
  <c r="G1787" i="3"/>
  <c r="T1787" i="3" s="1"/>
  <c r="V1787" i="3" s="1"/>
  <c r="T1786" i="5"/>
  <c r="U1786" i="5" s="1"/>
  <c r="L1786" i="3"/>
  <c r="G1786" i="3"/>
  <c r="T1786" i="3" s="1"/>
  <c r="V1786" i="3" s="1"/>
  <c r="T1785" i="5"/>
  <c r="U1785" i="5" s="1"/>
  <c r="L1785" i="3"/>
  <c r="G1785" i="3"/>
  <c r="T1785" i="3" s="1"/>
  <c r="V1785" i="3" s="1"/>
  <c r="T1784" i="5"/>
  <c r="U1784" i="5" s="1"/>
  <c r="L1784" i="3"/>
  <c r="G1784" i="3"/>
  <c r="T1784" i="3" s="1"/>
  <c r="V1784" i="3" s="1"/>
  <c r="T1783" i="5"/>
  <c r="U1783" i="5" s="1"/>
  <c r="L1783" i="3"/>
  <c r="G1783" i="3"/>
  <c r="T1783" i="3" s="1"/>
  <c r="V1783" i="3" s="1"/>
  <c r="T1782" i="5"/>
  <c r="U1782" i="5" s="1"/>
  <c r="L1782" i="3"/>
  <c r="G1782" i="3"/>
  <c r="T1782" i="3" s="1"/>
  <c r="V1782" i="3" s="1"/>
  <c r="T1781" i="5"/>
  <c r="U1781" i="5" s="1"/>
  <c r="L1781" i="3"/>
  <c r="G1781" i="3"/>
  <c r="T1781" i="3" s="1"/>
  <c r="V1781" i="3" s="1"/>
  <c r="T1780" i="5"/>
  <c r="U1780" i="5" s="1"/>
  <c r="L1780" i="3"/>
  <c r="G1780" i="3"/>
  <c r="T1780" i="3" s="1"/>
  <c r="V1780" i="3" s="1"/>
  <c r="T1779" i="5"/>
  <c r="U1779" i="5" s="1"/>
  <c r="L1779" i="3"/>
  <c r="G1779" i="3"/>
  <c r="T1779" i="3" s="1"/>
  <c r="V1779" i="3" s="1"/>
  <c r="T1778" i="5"/>
  <c r="U1778" i="5" s="1"/>
  <c r="L1778" i="3"/>
  <c r="G1778" i="3"/>
  <c r="T1778" i="3" s="1"/>
  <c r="V1778" i="3" s="1"/>
  <c r="T1777" i="5"/>
  <c r="U1777" i="5" s="1"/>
  <c r="L1777" i="3"/>
  <c r="G1777" i="3"/>
  <c r="T1777" i="3" s="1"/>
  <c r="V1777" i="3" s="1"/>
  <c r="T1776" i="5"/>
  <c r="U1776" i="5" s="1"/>
  <c r="L1776" i="3"/>
  <c r="G1776" i="3"/>
  <c r="T1776" i="3" s="1"/>
  <c r="V1776" i="3" s="1"/>
  <c r="T1775" i="5"/>
  <c r="U1775" i="5" s="1"/>
  <c r="L1775" i="3"/>
  <c r="G1775" i="3"/>
  <c r="T1775" i="3" s="1"/>
  <c r="V1775" i="3" s="1"/>
  <c r="T1774" i="5"/>
  <c r="U1774" i="5" s="1"/>
  <c r="L1774" i="3"/>
  <c r="G1774" i="3"/>
  <c r="T1774" i="3" s="1"/>
  <c r="V1774" i="3" s="1"/>
  <c r="T1773" i="5"/>
  <c r="U1773" i="5" s="1"/>
  <c r="L1773" i="3"/>
  <c r="G1773" i="3"/>
  <c r="T1773" i="3" s="1"/>
  <c r="V1773" i="3" s="1"/>
  <c r="T1772" i="5"/>
  <c r="U1772" i="5" s="1"/>
  <c r="L1772" i="3"/>
  <c r="G1772" i="3"/>
  <c r="T1772" i="3" s="1"/>
  <c r="V1772" i="3" s="1"/>
  <c r="T1771" i="5"/>
  <c r="U1771" i="5" s="1"/>
  <c r="L1771" i="3"/>
  <c r="G1771" i="3"/>
  <c r="T1771" i="3" s="1"/>
  <c r="V1771" i="3" s="1"/>
  <c r="T1770" i="5"/>
  <c r="U1770" i="5" s="1"/>
  <c r="L1770" i="3"/>
  <c r="G1770" i="3"/>
  <c r="T1770" i="3" s="1"/>
  <c r="V1770" i="3" s="1"/>
  <c r="T1769" i="5"/>
  <c r="U1769" i="5" s="1"/>
  <c r="L1769" i="3"/>
  <c r="G1769" i="3"/>
  <c r="T1769" i="3" s="1"/>
  <c r="V1769" i="3" s="1"/>
  <c r="T1768" i="5"/>
  <c r="U1768" i="5" s="1"/>
  <c r="L1768" i="3"/>
  <c r="G1768" i="3"/>
  <c r="T1768" i="3" s="1"/>
  <c r="V1768" i="3" s="1"/>
  <c r="T1767" i="5"/>
  <c r="U1767" i="5" s="1"/>
  <c r="L1767" i="3"/>
  <c r="G1767" i="3"/>
  <c r="T1767" i="3" s="1"/>
  <c r="V1767" i="3" s="1"/>
  <c r="T1766" i="5"/>
  <c r="U1766" i="5" s="1"/>
  <c r="L1766" i="3"/>
  <c r="G1766" i="3"/>
  <c r="T1766" i="3" s="1"/>
  <c r="V1766" i="3" s="1"/>
  <c r="T1765" i="5"/>
  <c r="U1765" i="5" s="1"/>
  <c r="L1765" i="3"/>
  <c r="G1765" i="3"/>
  <c r="T1765" i="3" s="1"/>
  <c r="V1765" i="3" s="1"/>
  <c r="T1764" i="5"/>
  <c r="U1764" i="5" s="1"/>
  <c r="L1764" i="3"/>
  <c r="G1764" i="3"/>
  <c r="T1764" i="3" s="1"/>
  <c r="V1764" i="3" s="1"/>
  <c r="T1763" i="5"/>
  <c r="U1763" i="5" s="1"/>
  <c r="L1763" i="3"/>
  <c r="G1763" i="3"/>
  <c r="T1763" i="3" s="1"/>
  <c r="V1763" i="3" s="1"/>
  <c r="T1762" i="5"/>
  <c r="U1762" i="5" s="1"/>
  <c r="L1762" i="3"/>
  <c r="G1762" i="3"/>
  <c r="T1762" i="3" s="1"/>
  <c r="V1762" i="3" s="1"/>
  <c r="T1761" i="5"/>
  <c r="U1761" i="5" s="1"/>
  <c r="L1761" i="3"/>
  <c r="G1761" i="3"/>
  <c r="T1761" i="3" s="1"/>
  <c r="V1761" i="3" s="1"/>
  <c r="T1760" i="5"/>
  <c r="U1760" i="5" s="1"/>
  <c r="L1760" i="3"/>
  <c r="G1760" i="3"/>
  <c r="T1760" i="3" s="1"/>
  <c r="V1760" i="3" s="1"/>
  <c r="T1759" i="5"/>
  <c r="U1759" i="5" s="1"/>
  <c r="L1759" i="3"/>
  <c r="G1759" i="3"/>
  <c r="T1759" i="3" s="1"/>
  <c r="V1759" i="3" s="1"/>
  <c r="T1758" i="5"/>
  <c r="U1758" i="5" s="1"/>
  <c r="L1758" i="3"/>
  <c r="G1758" i="3"/>
  <c r="T1758" i="3" s="1"/>
  <c r="V1758" i="3" s="1"/>
  <c r="T1757" i="5"/>
  <c r="U1757" i="5" s="1"/>
  <c r="L1757" i="3"/>
  <c r="G1757" i="3"/>
  <c r="T1757" i="3" s="1"/>
  <c r="V1757" i="3" s="1"/>
  <c r="T1756" i="5"/>
  <c r="U1756" i="5" s="1"/>
  <c r="L1756" i="3"/>
  <c r="G1756" i="3"/>
  <c r="T1756" i="3" s="1"/>
  <c r="V1756" i="3" s="1"/>
  <c r="T1755" i="5"/>
  <c r="U1755" i="5" s="1"/>
  <c r="L1755" i="3"/>
  <c r="G1755" i="3"/>
  <c r="T1755" i="3" s="1"/>
  <c r="V1755" i="3" s="1"/>
  <c r="T1754" i="5"/>
  <c r="U1754" i="5" s="1"/>
  <c r="L1754" i="3"/>
  <c r="G1754" i="3"/>
  <c r="T1754" i="3" s="1"/>
  <c r="V1754" i="3" s="1"/>
  <c r="T1753" i="5"/>
  <c r="U1753" i="5" s="1"/>
  <c r="L1753" i="3"/>
  <c r="G1753" i="3"/>
  <c r="T1753" i="3" s="1"/>
  <c r="V1753" i="3" s="1"/>
  <c r="T1752" i="5"/>
  <c r="U1752" i="5" s="1"/>
  <c r="L1752" i="3"/>
  <c r="G1752" i="3"/>
  <c r="T1752" i="3" s="1"/>
  <c r="V1752" i="3" s="1"/>
  <c r="T1751" i="5"/>
  <c r="U1751" i="5" s="1"/>
  <c r="L1751" i="3"/>
  <c r="G1751" i="3"/>
  <c r="T1751" i="3" s="1"/>
  <c r="V1751" i="3" s="1"/>
  <c r="T1750" i="5"/>
  <c r="U1750" i="5" s="1"/>
  <c r="L1750" i="3"/>
  <c r="G1750" i="3"/>
  <c r="T1750" i="3" s="1"/>
  <c r="V1750" i="3" s="1"/>
  <c r="T1749" i="5"/>
  <c r="U1749" i="5" s="1"/>
  <c r="L1749" i="3"/>
  <c r="G1749" i="3"/>
  <c r="T1749" i="3" s="1"/>
  <c r="V1749" i="3" s="1"/>
  <c r="T1748" i="5"/>
  <c r="U1748" i="5" s="1"/>
  <c r="L1748" i="3"/>
  <c r="G1748" i="3"/>
  <c r="T1748" i="3" s="1"/>
  <c r="V1748" i="3" s="1"/>
  <c r="T1747" i="5"/>
  <c r="U1747" i="5" s="1"/>
  <c r="L1747" i="3"/>
  <c r="G1747" i="3"/>
  <c r="T1747" i="3" s="1"/>
  <c r="V1747" i="3" s="1"/>
  <c r="T1746" i="5"/>
  <c r="U1746" i="5" s="1"/>
  <c r="L1746" i="3"/>
  <c r="G1746" i="3"/>
  <c r="T1746" i="3" s="1"/>
  <c r="V1746" i="3" s="1"/>
  <c r="T1745" i="5"/>
  <c r="U1745" i="5" s="1"/>
  <c r="L1745" i="3"/>
  <c r="G1745" i="3"/>
  <c r="T1745" i="3" s="1"/>
  <c r="V1745" i="3" s="1"/>
  <c r="T1744" i="5"/>
  <c r="U1744" i="5" s="1"/>
  <c r="L1744" i="3"/>
  <c r="G1744" i="3"/>
  <c r="T1744" i="3" s="1"/>
  <c r="V1744" i="3" s="1"/>
  <c r="T1743" i="5"/>
  <c r="U1743" i="5" s="1"/>
  <c r="L1743" i="3"/>
  <c r="G1743" i="3"/>
  <c r="T1743" i="3" s="1"/>
  <c r="V1743" i="3" s="1"/>
  <c r="T1742" i="5"/>
  <c r="U1742" i="5" s="1"/>
  <c r="L1742" i="3"/>
  <c r="G1742" i="3"/>
  <c r="T1742" i="3" s="1"/>
  <c r="V1742" i="3" s="1"/>
  <c r="T1741" i="5"/>
  <c r="U1741" i="5" s="1"/>
  <c r="L1741" i="3"/>
  <c r="G1741" i="3"/>
  <c r="T1741" i="3" s="1"/>
  <c r="V1741" i="3" s="1"/>
  <c r="T1740" i="5"/>
  <c r="U1740" i="5" s="1"/>
  <c r="L1740" i="3"/>
  <c r="G1740" i="3"/>
  <c r="T1740" i="3" s="1"/>
  <c r="V1740" i="3" s="1"/>
  <c r="T1739" i="5"/>
  <c r="U1739" i="5" s="1"/>
  <c r="L1739" i="3"/>
  <c r="G1739" i="3"/>
  <c r="T1739" i="3" s="1"/>
  <c r="V1739" i="3" s="1"/>
  <c r="T1738" i="5"/>
  <c r="U1738" i="5" s="1"/>
  <c r="L1738" i="3"/>
  <c r="G1738" i="3"/>
  <c r="T1738" i="3" s="1"/>
  <c r="V1738" i="3" s="1"/>
  <c r="T1737" i="5"/>
  <c r="U1737" i="5" s="1"/>
  <c r="L1737" i="3"/>
  <c r="G1737" i="3"/>
  <c r="T1737" i="3" s="1"/>
  <c r="V1737" i="3" s="1"/>
  <c r="T1736" i="5"/>
  <c r="U1736" i="5" s="1"/>
  <c r="L1736" i="3"/>
  <c r="G1736" i="3"/>
  <c r="T1736" i="3" s="1"/>
  <c r="V1736" i="3" s="1"/>
  <c r="T1735" i="5"/>
  <c r="U1735" i="5" s="1"/>
  <c r="L1735" i="3"/>
  <c r="G1735" i="3"/>
  <c r="T1735" i="3" s="1"/>
  <c r="V1735" i="3" s="1"/>
  <c r="T1734" i="5"/>
  <c r="U1734" i="5" s="1"/>
  <c r="L1734" i="3"/>
  <c r="G1734" i="3"/>
  <c r="T1734" i="3" s="1"/>
  <c r="V1734" i="3" s="1"/>
  <c r="T1733" i="5"/>
  <c r="U1733" i="5" s="1"/>
  <c r="L1733" i="3"/>
  <c r="G1733" i="3"/>
  <c r="T1733" i="3" s="1"/>
  <c r="V1733" i="3" s="1"/>
  <c r="T1732" i="5"/>
  <c r="U1732" i="5" s="1"/>
  <c r="L1732" i="3"/>
  <c r="G1732" i="3"/>
  <c r="T1732" i="3" s="1"/>
  <c r="V1732" i="3" s="1"/>
  <c r="T1731" i="5"/>
  <c r="U1731" i="5" s="1"/>
  <c r="L1731" i="3"/>
  <c r="G1731" i="3"/>
  <c r="T1731" i="3" s="1"/>
  <c r="V1731" i="3" s="1"/>
  <c r="T1730" i="5"/>
  <c r="U1730" i="5" s="1"/>
  <c r="L1730" i="3"/>
  <c r="G1730" i="3"/>
  <c r="T1730" i="3" s="1"/>
  <c r="V1730" i="3" s="1"/>
  <c r="T1729" i="5"/>
  <c r="U1729" i="5" s="1"/>
  <c r="L1729" i="3"/>
  <c r="G1729" i="3"/>
  <c r="T1729" i="3" s="1"/>
  <c r="V1729" i="3" s="1"/>
  <c r="T1728" i="5"/>
  <c r="U1728" i="5" s="1"/>
  <c r="L1728" i="3"/>
  <c r="G1728" i="3"/>
  <c r="T1728" i="3" s="1"/>
  <c r="V1728" i="3" s="1"/>
  <c r="T1727" i="5"/>
  <c r="U1727" i="5" s="1"/>
  <c r="L1727" i="3"/>
  <c r="G1727" i="3"/>
  <c r="T1727" i="3" s="1"/>
  <c r="V1727" i="3" s="1"/>
  <c r="T1726" i="5"/>
  <c r="U1726" i="5" s="1"/>
  <c r="L1726" i="3"/>
  <c r="G1726" i="3"/>
  <c r="T1726" i="3" s="1"/>
  <c r="V1726" i="3" s="1"/>
  <c r="T1725" i="5"/>
  <c r="U1725" i="5" s="1"/>
  <c r="L1725" i="3"/>
  <c r="G1725" i="3"/>
  <c r="T1725" i="3" s="1"/>
  <c r="V1725" i="3" s="1"/>
  <c r="T1724" i="5"/>
  <c r="U1724" i="5" s="1"/>
  <c r="L1724" i="3"/>
  <c r="G1724" i="3"/>
  <c r="T1724" i="3" s="1"/>
  <c r="V1724" i="3" s="1"/>
  <c r="T1723" i="5"/>
  <c r="U1723" i="5" s="1"/>
  <c r="L1723" i="3"/>
  <c r="G1723" i="3"/>
  <c r="T1723" i="3" s="1"/>
  <c r="V1723" i="3" s="1"/>
  <c r="T1722" i="5"/>
  <c r="U1722" i="5" s="1"/>
  <c r="L1722" i="3"/>
  <c r="G1722" i="3"/>
  <c r="T1722" i="3" s="1"/>
  <c r="V1722" i="3" s="1"/>
  <c r="T1721" i="5"/>
  <c r="U1721" i="5" s="1"/>
  <c r="L1721" i="3"/>
  <c r="G1721" i="3"/>
  <c r="T1721" i="3" s="1"/>
  <c r="V1721" i="3" s="1"/>
  <c r="T1720" i="5"/>
  <c r="U1720" i="5" s="1"/>
  <c r="L1720" i="3"/>
  <c r="G1720" i="3"/>
  <c r="T1720" i="3" s="1"/>
  <c r="V1720" i="3" s="1"/>
  <c r="T1719" i="5"/>
  <c r="U1719" i="5" s="1"/>
  <c r="L1719" i="3"/>
  <c r="G1719" i="3"/>
  <c r="T1719" i="3" s="1"/>
  <c r="V1719" i="3" s="1"/>
  <c r="T1718" i="5"/>
  <c r="U1718" i="5" s="1"/>
  <c r="L1718" i="3"/>
  <c r="G1718" i="3"/>
  <c r="T1718" i="3" s="1"/>
  <c r="V1718" i="3" s="1"/>
  <c r="T1717" i="5"/>
  <c r="U1717" i="5" s="1"/>
  <c r="L1717" i="3"/>
  <c r="G1717" i="3"/>
  <c r="T1717" i="3" s="1"/>
  <c r="V1717" i="3" s="1"/>
  <c r="T1716" i="5"/>
  <c r="U1716" i="5" s="1"/>
  <c r="L1716" i="3"/>
  <c r="G1716" i="3"/>
  <c r="T1716" i="3" s="1"/>
  <c r="V1716" i="3" s="1"/>
  <c r="T1715" i="5"/>
  <c r="U1715" i="5" s="1"/>
  <c r="L1715" i="3"/>
  <c r="G1715" i="3"/>
  <c r="T1715" i="3" s="1"/>
  <c r="V1715" i="3" s="1"/>
  <c r="T1714" i="5"/>
  <c r="U1714" i="5" s="1"/>
  <c r="L1714" i="3"/>
  <c r="G1714" i="3"/>
  <c r="T1714" i="3" s="1"/>
  <c r="V1714" i="3" s="1"/>
  <c r="T1713" i="5"/>
  <c r="U1713" i="5" s="1"/>
  <c r="L1713" i="3"/>
  <c r="G1713" i="3"/>
  <c r="T1713" i="3" s="1"/>
  <c r="V1713" i="3" s="1"/>
  <c r="T1712" i="5"/>
  <c r="U1712" i="5" s="1"/>
  <c r="L1712" i="3"/>
  <c r="G1712" i="3"/>
  <c r="T1712" i="3" s="1"/>
  <c r="V1712" i="3" s="1"/>
  <c r="T1711" i="5"/>
  <c r="U1711" i="5" s="1"/>
  <c r="L1711" i="3"/>
  <c r="G1711" i="3"/>
  <c r="T1711" i="3" s="1"/>
  <c r="V1711" i="3" s="1"/>
  <c r="T1710" i="5"/>
  <c r="U1710" i="5" s="1"/>
  <c r="L1710" i="3"/>
  <c r="G1710" i="3"/>
  <c r="T1710" i="3" s="1"/>
  <c r="V1710" i="3" s="1"/>
  <c r="T1709" i="5"/>
  <c r="U1709" i="5" s="1"/>
  <c r="L1709" i="3"/>
  <c r="G1709" i="3"/>
  <c r="T1709" i="3" s="1"/>
  <c r="V1709" i="3" s="1"/>
  <c r="T1708" i="5"/>
  <c r="U1708" i="5" s="1"/>
  <c r="L1708" i="3"/>
  <c r="G1708" i="3"/>
  <c r="T1708" i="3" s="1"/>
  <c r="V1708" i="3" s="1"/>
  <c r="T1707" i="5"/>
  <c r="U1707" i="5" s="1"/>
  <c r="L1707" i="3"/>
  <c r="G1707" i="3"/>
  <c r="T1707" i="3" s="1"/>
  <c r="V1707" i="3" s="1"/>
  <c r="T1706" i="5"/>
  <c r="U1706" i="5" s="1"/>
  <c r="L1706" i="3"/>
  <c r="G1706" i="3"/>
  <c r="T1706" i="3" s="1"/>
  <c r="V1706" i="3" s="1"/>
  <c r="T1705" i="5"/>
  <c r="U1705" i="5" s="1"/>
  <c r="L1705" i="3"/>
  <c r="G1705" i="3"/>
  <c r="T1705" i="3" s="1"/>
  <c r="V1705" i="3" s="1"/>
  <c r="T1704" i="5"/>
  <c r="U1704" i="5" s="1"/>
  <c r="L1704" i="3"/>
  <c r="G1704" i="3"/>
  <c r="T1704" i="3" s="1"/>
  <c r="V1704" i="3" s="1"/>
  <c r="T1703" i="5"/>
  <c r="U1703" i="5" s="1"/>
  <c r="L1703" i="3"/>
  <c r="G1703" i="3"/>
  <c r="T1703" i="3" s="1"/>
  <c r="V1703" i="3" s="1"/>
  <c r="T1702" i="5"/>
  <c r="U1702" i="5" s="1"/>
  <c r="L1702" i="3"/>
  <c r="G1702" i="3"/>
  <c r="T1702" i="3" s="1"/>
  <c r="V1702" i="3" s="1"/>
  <c r="T1701" i="5"/>
  <c r="U1701" i="5" s="1"/>
  <c r="L1701" i="3"/>
  <c r="G1701" i="3"/>
  <c r="T1701" i="3" s="1"/>
  <c r="V1701" i="3" s="1"/>
  <c r="T1700" i="5"/>
  <c r="U1700" i="5" s="1"/>
  <c r="L1700" i="3"/>
  <c r="G1700" i="3"/>
  <c r="T1700" i="3" s="1"/>
  <c r="V1700" i="3" s="1"/>
  <c r="T1699" i="5"/>
  <c r="U1699" i="5" s="1"/>
  <c r="L1699" i="3"/>
  <c r="G1699" i="3"/>
  <c r="T1699" i="3" s="1"/>
  <c r="V1699" i="3" s="1"/>
  <c r="T1698" i="5"/>
  <c r="U1698" i="5" s="1"/>
  <c r="L1698" i="3"/>
  <c r="G1698" i="3"/>
  <c r="T1698" i="3" s="1"/>
  <c r="V1698" i="3" s="1"/>
  <c r="T1697" i="5"/>
  <c r="U1697" i="5" s="1"/>
  <c r="L1697" i="3"/>
  <c r="G1697" i="3"/>
  <c r="T1697" i="3" s="1"/>
  <c r="V1697" i="3" s="1"/>
  <c r="T1696" i="5"/>
  <c r="U1696" i="5" s="1"/>
  <c r="L1696" i="3"/>
  <c r="G1696" i="3"/>
  <c r="T1696" i="3" s="1"/>
  <c r="V1696" i="3" s="1"/>
  <c r="T1695" i="5"/>
  <c r="U1695" i="5" s="1"/>
  <c r="L1695" i="3"/>
  <c r="G1695" i="3"/>
  <c r="T1695" i="3" s="1"/>
  <c r="V1695" i="3" s="1"/>
  <c r="T1694" i="5"/>
  <c r="U1694" i="5" s="1"/>
  <c r="L1694" i="3"/>
  <c r="G1694" i="3"/>
  <c r="T1694" i="3" s="1"/>
  <c r="V1694" i="3" s="1"/>
  <c r="T1693" i="5"/>
  <c r="U1693" i="5" s="1"/>
  <c r="L1693" i="3"/>
  <c r="G1693" i="3"/>
  <c r="T1693" i="3" s="1"/>
  <c r="V1693" i="3" s="1"/>
  <c r="T1692" i="5"/>
  <c r="U1692" i="5" s="1"/>
  <c r="L1692" i="3"/>
  <c r="G1692" i="3"/>
  <c r="T1692" i="3" s="1"/>
  <c r="V1692" i="3" s="1"/>
  <c r="T1691" i="5"/>
  <c r="U1691" i="5" s="1"/>
  <c r="L1691" i="3"/>
  <c r="G1691" i="3"/>
  <c r="T1691" i="3" s="1"/>
  <c r="V1691" i="3" s="1"/>
  <c r="T1690" i="5"/>
  <c r="U1690" i="5" s="1"/>
  <c r="L1690" i="3"/>
  <c r="G1690" i="3"/>
  <c r="T1690" i="3" s="1"/>
  <c r="V1690" i="3" s="1"/>
  <c r="T1689" i="5"/>
  <c r="U1689" i="5" s="1"/>
  <c r="L1689" i="3"/>
  <c r="G1689" i="3"/>
  <c r="T1689" i="3" s="1"/>
  <c r="V1689" i="3" s="1"/>
  <c r="T1688" i="5"/>
  <c r="U1688" i="5" s="1"/>
  <c r="L1688" i="3"/>
  <c r="G1688" i="3"/>
  <c r="T1688" i="3" s="1"/>
  <c r="V1688" i="3" s="1"/>
  <c r="T1687" i="5"/>
  <c r="U1687" i="5" s="1"/>
  <c r="L1687" i="3"/>
  <c r="G1687" i="3"/>
  <c r="T1687" i="3" s="1"/>
  <c r="V1687" i="3" s="1"/>
  <c r="T1686" i="5"/>
  <c r="U1686" i="5" s="1"/>
  <c r="L1686" i="3"/>
  <c r="G1686" i="3"/>
  <c r="T1686" i="3" s="1"/>
  <c r="V1686" i="3" s="1"/>
  <c r="T1685" i="5"/>
  <c r="U1685" i="5" s="1"/>
  <c r="L1685" i="3"/>
  <c r="G1685" i="3"/>
  <c r="T1685" i="3" s="1"/>
  <c r="V1685" i="3" s="1"/>
  <c r="T1684" i="5"/>
  <c r="U1684" i="5" s="1"/>
  <c r="L1684" i="3"/>
  <c r="G1684" i="3"/>
  <c r="T1684" i="3" s="1"/>
  <c r="V1684" i="3" s="1"/>
  <c r="T1683" i="5"/>
  <c r="U1683" i="5" s="1"/>
  <c r="L1683" i="3"/>
  <c r="G1683" i="3"/>
  <c r="T1683" i="3" s="1"/>
  <c r="V1683" i="3" s="1"/>
  <c r="T1682" i="5"/>
  <c r="U1682" i="5" s="1"/>
  <c r="L1682" i="3"/>
  <c r="G1682" i="3"/>
  <c r="T1682" i="3" s="1"/>
  <c r="V1682" i="3" s="1"/>
  <c r="T1681" i="5"/>
  <c r="U1681" i="5" s="1"/>
  <c r="L1681" i="3"/>
  <c r="G1681" i="3"/>
  <c r="T1681" i="3" s="1"/>
  <c r="V1681" i="3" s="1"/>
  <c r="T1680" i="5"/>
  <c r="U1680" i="5" s="1"/>
  <c r="L1680" i="3"/>
  <c r="G1680" i="3"/>
  <c r="T1680" i="3" s="1"/>
  <c r="V1680" i="3" s="1"/>
  <c r="T1679" i="5"/>
  <c r="U1679" i="5" s="1"/>
  <c r="L1679" i="3"/>
  <c r="G1679" i="3"/>
  <c r="T1679" i="3" s="1"/>
  <c r="V1679" i="3" s="1"/>
  <c r="T1678" i="5"/>
  <c r="U1678" i="5" s="1"/>
  <c r="L1678" i="3"/>
  <c r="G1678" i="3"/>
  <c r="T1678" i="3" s="1"/>
  <c r="V1678" i="3" s="1"/>
  <c r="T1677" i="5"/>
  <c r="U1677" i="5" s="1"/>
  <c r="L1677" i="3"/>
  <c r="G1677" i="3"/>
  <c r="T1677" i="3" s="1"/>
  <c r="V1677" i="3" s="1"/>
  <c r="T1676" i="5"/>
  <c r="U1676" i="5" s="1"/>
  <c r="L1676" i="3"/>
  <c r="G1676" i="3"/>
  <c r="T1676" i="3" s="1"/>
  <c r="V1676" i="3" s="1"/>
  <c r="T1675" i="5"/>
  <c r="U1675" i="5" s="1"/>
  <c r="L1675" i="3"/>
  <c r="G1675" i="3"/>
  <c r="T1675" i="3" s="1"/>
  <c r="V1675" i="3" s="1"/>
  <c r="T1674" i="5"/>
  <c r="U1674" i="5" s="1"/>
  <c r="L1674" i="3"/>
  <c r="G1674" i="3"/>
  <c r="T1674" i="3" s="1"/>
  <c r="V1674" i="3" s="1"/>
  <c r="T1673" i="5"/>
  <c r="U1673" i="5" s="1"/>
  <c r="L1673" i="3"/>
  <c r="G1673" i="3"/>
  <c r="T1673" i="3" s="1"/>
  <c r="V1673" i="3" s="1"/>
  <c r="T1672" i="5"/>
  <c r="U1672" i="5" s="1"/>
  <c r="L1672" i="3"/>
  <c r="G1672" i="3"/>
  <c r="T1672" i="3" s="1"/>
  <c r="V1672" i="3" s="1"/>
  <c r="T1671" i="5"/>
  <c r="U1671" i="5" s="1"/>
  <c r="L1671" i="3"/>
  <c r="G1671" i="3"/>
  <c r="T1671" i="3" s="1"/>
  <c r="V1671" i="3" s="1"/>
  <c r="T1670" i="5"/>
  <c r="U1670" i="5" s="1"/>
  <c r="L1670" i="3"/>
  <c r="G1670" i="3"/>
  <c r="T1670" i="3" s="1"/>
  <c r="V1670" i="3" s="1"/>
  <c r="T1669" i="5"/>
  <c r="U1669" i="5" s="1"/>
  <c r="L1669" i="3"/>
  <c r="G1669" i="3"/>
  <c r="T1669" i="3" s="1"/>
  <c r="V1669" i="3" s="1"/>
  <c r="T1668" i="5"/>
  <c r="U1668" i="5" s="1"/>
  <c r="L1668" i="3"/>
  <c r="G1668" i="3"/>
  <c r="T1668" i="3" s="1"/>
  <c r="V1668" i="3" s="1"/>
  <c r="T1667" i="5"/>
  <c r="U1667" i="5" s="1"/>
  <c r="L1667" i="3"/>
  <c r="G1667" i="3"/>
  <c r="T1667" i="3" s="1"/>
  <c r="V1667" i="3" s="1"/>
  <c r="T1666" i="5"/>
  <c r="U1666" i="5" s="1"/>
  <c r="L1666" i="3"/>
  <c r="G1666" i="3"/>
  <c r="T1666" i="3" s="1"/>
  <c r="V1666" i="3" s="1"/>
  <c r="T1665" i="5"/>
  <c r="U1665" i="5" s="1"/>
  <c r="L1665" i="3"/>
  <c r="G1665" i="3"/>
  <c r="T1665" i="3" s="1"/>
  <c r="V1665" i="3" s="1"/>
  <c r="T1664" i="5"/>
  <c r="U1664" i="5" s="1"/>
  <c r="L1664" i="3"/>
  <c r="G1664" i="3"/>
  <c r="T1664" i="3" s="1"/>
  <c r="V1664" i="3" s="1"/>
  <c r="T1663" i="5"/>
  <c r="U1663" i="5" s="1"/>
  <c r="L1663" i="3"/>
  <c r="G1663" i="3"/>
  <c r="T1663" i="3" s="1"/>
  <c r="V1663" i="3" s="1"/>
  <c r="T1662" i="5"/>
  <c r="U1662" i="5" s="1"/>
  <c r="L1662" i="3"/>
  <c r="G1662" i="3"/>
  <c r="T1662" i="3" s="1"/>
  <c r="V1662" i="3" s="1"/>
  <c r="T1661" i="5"/>
  <c r="U1661" i="5" s="1"/>
  <c r="L1661" i="3"/>
  <c r="G1661" i="3"/>
  <c r="T1661" i="3" s="1"/>
  <c r="V1661" i="3" s="1"/>
  <c r="T1660" i="5"/>
  <c r="U1660" i="5" s="1"/>
  <c r="L1660" i="3"/>
  <c r="G1660" i="3"/>
  <c r="T1660" i="3" s="1"/>
  <c r="V1660" i="3" s="1"/>
  <c r="T1659" i="5"/>
  <c r="U1659" i="5" s="1"/>
  <c r="L1659" i="3"/>
  <c r="G1659" i="3"/>
  <c r="T1659" i="3" s="1"/>
  <c r="V1659" i="3" s="1"/>
  <c r="T1658" i="5"/>
  <c r="U1658" i="5" s="1"/>
  <c r="L1658" i="3"/>
  <c r="G1658" i="3"/>
  <c r="T1658" i="3" s="1"/>
  <c r="V1658" i="3" s="1"/>
  <c r="T1657" i="5"/>
  <c r="U1657" i="5" s="1"/>
  <c r="L1657" i="3"/>
  <c r="G1657" i="3"/>
  <c r="T1657" i="3" s="1"/>
  <c r="V1657" i="3" s="1"/>
  <c r="T1656" i="5"/>
  <c r="U1656" i="5" s="1"/>
  <c r="L1656" i="3"/>
  <c r="G1656" i="3"/>
  <c r="T1656" i="3" s="1"/>
  <c r="V1656" i="3" s="1"/>
  <c r="T1655" i="5"/>
  <c r="U1655" i="5" s="1"/>
  <c r="L1655" i="3"/>
  <c r="G1655" i="3"/>
  <c r="T1655" i="3" s="1"/>
  <c r="V1655" i="3" s="1"/>
  <c r="T1654" i="5"/>
  <c r="U1654" i="5" s="1"/>
  <c r="L1654" i="3"/>
  <c r="G1654" i="3"/>
  <c r="T1654" i="3" s="1"/>
  <c r="V1654" i="3" s="1"/>
  <c r="T1653" i="5"/>
  <c r="U1653" i="5" s="1"/>
  <c r="L1653" i="3"/>
  <c r="G1653" i="3"/>
  <c r="T1653" i="3" s="1"/>
  <c r="V1653" i="3" s="1"/>
  <c r="T1652" i="5"/>
  <c r="U1652" i="5" s="1"/>
  <c r="L1652" i="3"/>
  <c r="G1652" i="3"/>
  <c r="T1652" i="3" s="1"/>
  <c r="V1652" i="3" s="1"/>
  <c r="T1651" i="5"/>
  <c r="U1651" i="5" s="1"/>
  <c r="L1651" i="3"/>
  <c r="G1651" i="3"/>
  <c r="T1651" i="3" s="1"/>
  <c r="V1651" i="3" s="1"/>
  <c r="T1650" i="5"/>
  <c r="U1650" i="5" s="1"/>
  <c r="L1650" i="3"/>
  <c r="G1650" i="3"/>
  <c r="T1650" i="3" s="1"/>
  <c r="V1650" i="3" s="1"/>
  <c r="T1649" i="5"/>
  <c r="U1649" i="5" s="1"/>
  <c r="L1649" i="3"/>
  <c r="G1649" i="3"/>
  <c r="T1649" i="3" s="1"/>
  <c r="V1649" i="3" s="1"/>
  <c r="T1648" i="5"/>
  <c r="U1648" i="5" s="1"/>
  <c r="L1648" i="3"/>
  <c r="G1648" i="3"/>
  <c r="T1648" i="3" s="1"/>
  <c r="V1648" i="3" s="1"/>
  <c r="T1647" i="5"/>
  <c r="U1647" i="5" s="1"/>
  <c r="L1647" i="3"/>
  <c r="G1647" i="3"/>
  <c r="T1647" i="3" s="1"/>
  <c r="V1647" i="3" s="1"/>
  <c r="T1646" i="5"/>
  <c r="U1646" i="5" s="1"/>
  <c r="L1646" i="3"/>
  <c r="G1646" i="3"/>
  <c r="T1646" i="3" s="1"/>
  <c r="V1646" i="3" s="1"/>
  <c r="T1645" i="5"/>
  <c r="U1645" i="5" s="1"/>
  <c r="L1645" i="3"/>
  <c r="G1645" i="3"/>
  <c r="T1645" i="3" s="1"/>
  <c r="V1645" i="3" s="1"/>
  <c r="T1644" i="5"/>
  <c r="U1644" i="5" s="1"/>
  <c r="L1644" i="3"/>
  <c r="G1644" i="3"/>
  <c r="T1644" i="3" s="1"/>
  <c r="V1644" i="3" s="1"/>
  <c r="T1643" i="5"/>
  <c r="U1643" i="5" s="1"/>
  <c r="L1643" i="3"/>
  <c r="G1643" i="3"/>
  <c r="T1643" i="3" s="1"/>
  <c r="V1643" i="3" s="1"/>
  <c r="T1642" i="5"/>
  <c r="U1642" i="5" s="1"/>
  <c r="L1642" i="3"/>
  <c r="G1642" i="3"/>
  <c r="T1642" i="3" s="1"/>
  <c r="V1642" i="3" s="1"/>
  <c r="T1641" i="5"/>
  <c r="U1641" i="5" s="1"/>
  <c r="L1641" i="3"/>
  <c r="G1641" i="3"/>
  <c r="T1641" i="3" s="1"/>
  <c r="V1641" i="3" s="1"/>
  <c r="T1640" i="5"/>
  <c r="U1640" i="5" s="1"/>
  <c r="L1640" i="3"/>
  <c r="G1640" i="3"/>
  <c r="T1640" i="3" s="1"/>
  <c r="V1640" i="3" s="1"/>
  <c r="T1639" i="5"/>
  <c r="U1639" i="5" s="1"/>
  <c r="L1639" i="3"/>
  <c r="G1639" i="3"/>
  <c r="T1639" i="3" s="1"/>
  <c r="V1639" i="3" s="1"/>
  <c r="T1638" i="5"/>
  <c r="U1638" i="5" s="1"/>
  <c r="L1638" i="3"/>
  <c r="G1638" i="3"/>
  <c r="T1638" i="3" s="1"/>
  <c r="V1638" i="3" s="1"/>
  <c r="T1637" i="5"/>
  <c r="U1637" i="5" s="1"/>
  <c r="L1637" i="3"/>
  <c r="G1637" i="3"/>
  <c r="T1637" i="3" s="1"/>
  <c r="V1637" i="3" s="1"/>
  <c r="T1636" i="5"/>
  <c r="U1636" i="5" s="1"/>
  <c r="L1636" i="3"/>
  <c r="G1636" i="3"/>
  <c r="T1636" i="3" s="1"/>
  <c r="V1636" i="3" s="1"/>
  <c r="T1635" i="5"/>
  <c r="U1635" i="5" s="1"/>
  <c r="L1635" i="3"/>
  <c r="G1635" i="3"/>
  <c r="T1635" i="3" s="1"/>
  <c r="V1635" i="3" s="1"/>
  <c r="T1634" i="5"/>
  <c r="U1634" i="5" s="1"/>
  <c r="L1634" i="3"/>
  <c r="G1634" i="3"/>
  <c r="T1634" i="3" s="1"/>
  <c r="V1634" i="3" s="1"/>
  <c r="T1633" i="5"/>
  <c r="U1633" i="5" s="1"/>
  <c r="L1633" i="3"/>
  <c r="G1633" i="3"/>
  <c r="T1633" i="3" s="1"/>
  <c r="V1633" i="3" s="1"/>
  <c r="T1632" i="5"/>
  <c r="U1632" i="5" s="1"/>
  <c r="L1632" i="3"/>
  <c r="G1632" i="3"/>
  <c r="T1632" i="3" s="1"/>
  <c r="V1632" i="3" s="1"/>
  <c r="T1631" i="5"/>
  <c r="U1631" i="5" s="1"/>
  <c r="L1631" i="3"/>
  <c r="G1631" i="3"/>
  <c r="T1631" i="3" s="1"/>
  <c r="V1631" i="3" s="1"/>
  <c r="T1630" i="5"/>
  <c r="U1630" i="5" s="1"/>
  <c r="L1630" i="3"/>
  <c r="G1630" i="3"/>
  <c r="T1630" i="3" s="1"/>
  <c r="V1630" i="3" s="1"/>
  <c r="T1629" i="5"/>
  <c r="U1629" i="5" s="1"/>
  <c r="L1629" i="3"/>
  <c r="G1629" i="3"/>
  <c r="T1629" i="3" s="1"/>
  <c r="V1629" i="3" s="1"/>
  <c r="T1628" i="5"/>
  <c r="U1628" i="5" s="1"/>
  <c r="L1628" i="3"/>
  <c r="G1628" i="3"/>
  <c r="T1628" i="3" s="1"/>
  <c r="V1628" i="3" s="1"/>
  <c r="T1627" i="5"/>
  <c r="U1627" i="5" s="1"/>
  <c r="L1627" i="3"/>
  <c r="G1627" i="3"/>
  <c r="T1627" i="3" s="1"/>
  <c r="V1627" i="3" s="1"/>
  <c r="T1626" i="5"/>
  <c r="U1626" i="5" s="1"/>
  <c r="L1626" i="3"/>
  <c r="G1626" i="3"/>
  <c r="T1626" i="3" s="1"/>
  <c r="V1626" i="3" s="1"/>
  <c r="T1625" i="5"/>
  <c r="U1625" i="5" s="1"/>
  <c r="L1625" i="3"/>
  <c r="G1625" i="3"/>
  <c r="T1625" i="3" s="1"/>
  <c r="V1625" i="3" s="1"/>
  <c r="T1624" i="5"/>
  <c r="U1624" i="5" s="1"/>
  <c r="L1624" i="3"/>
  <c r="G1624" i="3"/>
  <c r="T1624" i="3" s="1"/>
  <c r="V1624" i="3" s="1"/>
  <c r="T1623" i="5"/>
  <c r="U1623" i="5" s="1"/>
  <c r="L1623" i="3"/>
  <c r="G1623" i="3"/>
  <c r="T1623" i="3" s="1"/>
  <c r="V1623" i="3" s="1"/>
  <c r="T1622" i="5"/>
  <c r="U1622" i="5" s="1"/>
  <c r="L1622" i="3"/>
  <c r="G1622" i="3"/>
  <c r="T1622" i="3" s="1"/>
  <c r="V1622" i="3" s="1"/>
  <c r="T1621" i="5"/>
  <c r="U1621" i="5" s="1"/>
  <c r="L1621" i="3"/>
  <c r="G1621" i="3"/>
  <c r="T1621" i="3" s="1"/>
  <c r="V1621" i="3" s="1"/>
  <c r="T1620" i="5"/>
  <c r="U1620" i="5" s="1"/>
  <c r="L1620" i="3"/>
  <c r="G1620" i="3"/>
  <c r="T1620" i="3" s="1"/>
  <c r="V1620" i="3" s="1"/>
  <c r="T1619" i="5"/>
  <c r="U1619" i="5" s="1"/>
  <c r="L1619" i="3"/>
  <c r="G1619" i="3"/>
  <c r="T1619" i="3" s="1"/>
  <c r="V1619" i="3" s="1"/>
  <c r="T1618" i="5"/>
  <c r="U1618" i="5" s="1"/>
  <c r="L1618" i="3"/>
  <c r="G1618" i="3"/>
  <c r="T1618" i="3" s="1"/>
  <c r="V1618" i="3" s="1"/>
  <c r="T1617" i="5"/>
  <c r="U1617" i="5" s="1"/>
  <c r="L1617" i="3"/>
  <c r="G1617" i="3"/>
  <c r="T1617" i="3" s="1"/>
  <c r="V1617" i="3" s="1"/>
  <c r="T1616" i="5"/>
  <c r="U1616" i="5" s="1"/>
  <c r="L1616" i="3"/>
  <c r="G1616" i="3"/>
  <c r="T1616" i="3" s="1"/>
  <c r="V1616" i="3" s="1"/>
  <c r="T1615" i="5"/>
  <c r="U1615" i="5" s="1"/>
  <c r="L1615" i="3"/>
  <c r="G1615" i="3"/>
  <c r="T1615" i="3" s="1"/>
  <c r="V1615" i="3" s="1"/>
  <c r="T1614" i="5"/>
  <c r="U1614" i="5" s="1"/>
  <c r="L1614" i="3"/>
  <c r="G1614" i="3"/>
  <c r="T1614" i="3" s="1"/>
  <c r="V1614" i="3" s="1"/>
  <c r="T1613" i="5"/>
  <c r="U1613" i="5" s="1"/>
  <c r="L1613" i="3"/>
  <c r="G1613" i="3"/>
  <c r="T1613" i="3" s="1"/>
  <c r="V1613" i="3" s="1"/>
  <c r="T1612" i="5"/>
  <c r="U1612" i="5" s="1"/>
  <c r="L1612" i="3"/>
  <c r="G1612" i="3"/>
  <c r="T1612" i="3" s="1"/>
  <c r="V1612" i="3" s="1"/>
  <c r="T1611" i="5"/>
  <c r="U1611" i="5" s="1"/>
  <c r="L1611" i="3"/>
  <c r="G1611" i="3"/>
  <c r="T1611" i="3" s="1"/>
  <c r="V1611" i="3" s="1"/>
  <c r="T1610" i="5"/>
  <c r="U1610" i="5" s="1"/>
  <c r="L1610" i="3"/>
  <c r="G1610" i="3"/>
  <c r="T1610" i="3" s="1"/>
  <c r="V1610" i="3" s="1"/>
  <c r="T1609" i="5"/>
  <c r="U1609" i="5" s="1"/>
  <c r="L1609" i="3"/>
  <c r="G1609" i="3"/>
  <c r="T1609" i="3" s="1"/>
  <c r="V1609" i="3" s="1"/>
  <c r="T1608" i="5"/>
  <c r="U1608" i="5" s="1"/>
  <c r="L1608" i="3"/>
  <c r="G1608" i="3"/>
  <c r="T1608" i="3" s="1"/>
  <c r="V1608" i="3" s="1"/>
  <c r="T1607" i="5"/>
  <c r="U1607" i="5" s="1"/>
  <c r="L1607" i="3"/>
  <c r="G1607" i="3"/>
  <c r="T1607" i="3" s="1"/>
  <c r="V1607" i="3" s="1"/>
  <c r="T1606" i="5"/>
  <c r="U1606" i="5" s="1"/>
  <c r="L1606" i="3"/>
  <c r="G1606" i="3"/>
  <c r="T1606" i="3" s="1"/>
  <c r="V1606" i="3" s="1"/>
  <c r="T1605" i="5"/>
  <c r="U1605" i="5" s="1"/>
  <c r="L1605" i="3"/>
  <c r="G1605" i="3"/>
  <c r="T1605" i="3" s="1"/>
  <c r="V1605" i="3" s="1"/>
  <c r="T1604" i="5"/>
  <c r="U1604" i="5" s="1"/>
  <c r="L1604" i="3"/>
  <c r="G1604" i="3"/>
  <c r="T1604" i="3" s="1"/>
  <c r="V1604" i="3" s="1"/>
  <c r="T1603" i="5"/>
  <c r="U1603" i="5" s="1"/>
  <c r="L1603" i="3"/>
  <c r="G1603" i="3"/>
  <c r="T1603" i="3" s="1"/>
  <c r="V1603" i="3" s="1"/>
  <c r="T1602" i="5"/>
  <c r="U1602" i="5" s="1"/>
  <c r="L1602" i="3"/>
  <c r="G1602" i="3"/>
  <c r="T1602" i="3" s="1"/>
  <c r="V1602" i="3" s="1"/>
  <c r="T1601" i="5"/>
  <c r="U1601" i="5" s="1"/>
  <c r="L1601" i="3"/>
  <c r="G1601" i="3"/>
  <c r="T1601" i="3" s="1"/>
  <c r="V1601" i="3" s="1"/>
  <c r="T1600" i="5"/>
  <c r="U1600" i="5" s="1"/>
  <c r="L1600" i="3"/>
  <c r="G1600" i="3"/>
  <c r="T1600" i="3" s="1"/>
  <c r="V1600" i="3" s="1"/>
  <c r="T1599" i="5"/>
  <c r="U1599" i="5" s="1"/>
  <c r="L1599" i="3"/>
  <c r="G1599" i="3"/>
  <c r="T1599" i="3" s="1"/>
  <c r="V1599" i="3" s="1"/>
  <c r="T1598" i="5"/>
  <c r="U1598" i="5" s="1"/>
  <c r="L1598" i="3"/>
  <c r="G1598" i="3"/>
  <c r="T1598" i="3" s="1"/>
  <c r="V1598" i="3" s="1"/>
  <c r="T1597" i="5"/>
  <c r="U1597" i="5" s="1"/>
  <c r="L1597" i="3"/>
  <c r="G1597" i="3"/>
  <c r="T1597" i="3" s="1"/>
  <c r="V1597" i="3" s="1"/>
  <c r="T1596" i="5"/>
  <c r="U1596" i="5" s="1"/>
  <c r="L1596" i="3"/>
  <c r="G1596" i="3"/>
  <c r="T1596" i="3" s="1"/>
  <c r="V1596" i="3" s="1"/>
  <c r="T1595" i="5"/>
  <c r="U1595" i="5" s="1"/>
  <c r="L1595" i="3"/>
  <c r="G1595" i="3"/>
  <c r="T1595" i="3" s="1"/>
  <c r="V1595" i="3" s="1"/>
  <c r="T1594" i="5"/>
  <c r="U1594" i="5" s="1"/>
  <c r="L1594" i="3"/>
  <c r="G1594" i="3"/>
  <c r="T1594" i="3" s="1"/>
  <c r="V1594" i="3" s="1"/>
  <c r="T1593" i="5"/>
  <c r="U1593" i="5" s="1"/>
  <c r="L1593" i="3"/>
  <c r="G1593" i="3"/>
  <c r="T1593" i="3" s="1"/>
  <c r="V1593" i="3" s="1"/>
  <c r="T1592" i="5"/>
  <c r="U1592" i="5" s="1"/>
  <c r="L1592" i="3"/>
  <c r="G1592" i="3"/>
  <c r="T1592" i="3" s="1"/>
  <c r="V1592" i="3" s="1"/>
  <c r="T1591" i="5"/>
  <c r="U1591" i="5" s="1"/>
  <c r="L1591" i="3"/>
  <c r="G1591" i="3"/>
  <c r="T1591" i="3" s="1"/>
  <c r="V1591" i="3" s="1"/>
  <c r="T1590" i="5"/>
  <c r="U1590" i="5" s="1"/>
  <c r="L1590" i="3"/>
  <c r="G1590" i="3"/>
  <c r="T1590" i="3" s="1"/>
  <c r="V1590" i="3" s="1"/>
  <c r="T1589" i="5"/>
  <c r="U1589" i="5" s="1"/>
  <c r="L1589" i="3"/>
  <c r="G1589" i="3"/>
  <c r="T1589" i="3" s="1"/>
  <c r="V1589" i="3" s="1"/>
  <c r="T1588" i="5"/>
  <c r="U1588" i="5" s="1"/>
  <c r="L1588" i="3"/>
  <c r="G1588" i="3"/>
  <c r="T1588" i="3" s="1"/>
  <c r="V1588" i="3" s="1"/>
  <c r="T1587" i="5"/>
  <c r="U1587" i="5" s="1"/>
  <c r="L1587" i="3"/>
  <c r="G1587" i="3"/>
  <c r="T1587" i="3" s="1"/>
  <c r="V1587" i="3" s="1"/>
  <c r="T1586" i="5"/>
  <c r="U1586" i="5" s="1"/>
  <c r="L1586" i="3"/>
  <c r="G1586" i="3"/>
  <c r="T1586" i="3" s="1"/>
  <c r="V1586" i="3" s="1"/>
  <c r="T1585" i="5"/>
  <c r="U1585" i="5" s="1"/>
  <c r="L1585" i="3"/>
  <c r="G1585" i="3"/>
  <c r="T1585" i="3" s="1"/>
  <c r="V1585" i="3" s="1"/>
  <c r="T1584" i="5"/>
  <c r="U1584" i="5" s="1"/>
  <c r="L1584" i="3"/>
  <c r="G1584" i="3"/>
  <c r="T1584" i="3" s="1"/>
  <c r="V1584" i="3" s="1"/>
  <c r="T1583" i="5"/>
  <c r="U1583" i="5" s="1"/>
  <c r="L1583" i="3"/>
  <c r="G1583" i="3"/>
  <c r="T1583" i="3" s="1"/>
  <c r="V1583" i="3" s="1"/>
  <c r="T1582" i="5"/>
  <c r="U1582" i="5" s="1"/>
  <c r="L1582" i="3"/>
  <c r="G1582" i="3"/>
  <c r="T1582" i="3" s="1"/>
  <c r="V1582" i="3" s="1"/>
  <c r="T1581" i="5"/>
  <c r="U1581" i="5" s="1"/>
  <c r="L1581" i="3"/>
  <c r="G1581" i="3"/>
  <c r="T1581" i="3" s="1"/>
  <c r="V1581" i="3" s="1"/>
  <c r="T1580" i="5"/>
  <c r="U1580" i="5" s="1"/>
  <c r="L1580" i="3"/>
  <c r="G1580" i="3"/>
  <c r="T1580" i="3" s="1"/>
  <c r="V1580" i="3" s="1"/>
  <c r="T1579" i="5"/>
  <c r="U1579" i="5" s="1"/>
  <c r="L1579" i="3"/>
  <c r="G1579" i="3"/>
  <c r="T1579" i="3" s="1"/>
  <c r="V1579" i="3" s="1"/>
  <c r="T1578" i="5"/>
  <c r="U1578" i="5" s="1"/>
  <c r="L1578" i="3"/>
  <c r="G1578" i="3"/>
  <c r="T1578" i="3" s="1"/>
  <c r="V1578" i="3" s="1"/>
  <c r="T1577" i="5"/>
  <c r="U1577" i="5" s="1"/>
  <c r="L1577" i="3"/>
  <c r="G1577" i="3"/>
  <c r="T1577" i="3" s="1"/>
  <c r="V1577" i="3" s="1"/>
  <c r="T1576" i="5"/>
  <c r="U1576" i="5" s="1"/>
  <c r="L1576" i="3"/>
  <c r="G1576" i="3"/>
  <c r="T1576" i="3" s="1"/>
  <c r="V1576" i="3" s="1"/>
  <c r="T1575" i="5"/>
  <c r="U1575" i="5" s="1"/>
  <c r="L1575" i="3"/>
  <c r="G1575" i="3"/>
  <c r="T1575" i="3" s="1"/>
  <c r="V1575" i="3" s="1"/>
  <c r="T1574" i="5"/>
  <c r="U1574" i="5" s="1"/>
  <c r="L1574" i="3"/>
  <c r="G1574" i="3"/>
  <c r="T1574" i="3" s="1"/>
  <c r="V1574" i="3" s="1"/>
  <c r="T1573" i="5"/>
  <c r="U1573" i="5" s="1"/>
  <c r="L1573" i="3"/>
  <c r="G1573" i="3"/>
  <c r="T1573" i="3" s="1"/>
  <c r="V1573" i="3" s="1"/>
  <c r="T1572" i="5"/>
  <c r="U1572" i="5" s="1"/>
  <c r="L1572" i="3"/>
  <c r="G1572" i="3"/>
  <c r="T1572" i="3" s="1"/>
  <c r="V1572" i="3" s="1"/>
  <c r="T1571" i="5"/>
  <c r="U1571" i="5" s="1"/>
  <c r="L1571" i="3"/>
  <c r="G1571" i="3"/>
  <c r="T1571" i="3" s="1"/>
  <c r="V1571" i="3" s="1"/>
  <c r="T1570" i="5"/>
  <c r="U1570" i="5" s="1"/>
  <c r="L1570" i="3"/>
  <c r="G1570" i="3"/>
  <c r="T1570" i="3" s="1"/>
  <c r="V1570" i="3" s="1"/>
  <c r="T1569" i="5"/>
  <c r="U1569" i="5" s="1"/>
  <c r="L1569" i="3"/>
  <c r="G1569" i="3"/>
  <c r="T1569" i="3" s="1"/>
  <c r="V1569" i="3" s="1"/>
  <c r="T1568" i="5"/>
  <c r="U1568" i="5" s="1"/>
  <c r="L1568" i="3"/>
  <c r="G1568" i="3"/>
  <c r="T1568" i="3" s="1"/>
  <c r="V1568" i="3" s="1"/>
  <c r="T1567" i="5"/>
  <c r="U1567" i="5" s="1"/>
  <c r="L1567" i="3"/>
  <c r="G1567" i="3"/>
  <c r="T1567" i="3" s="1"/>
  <c r="V1567" i="3" s="1"/>
  <c r="T1566" i="5"/>
  <c r="U1566" i="5" s="1"/>
  <c r="L1566" i="3"/>
  <c r="G1566" i="3"/>
  <c r="T1566" i="3" s="1"/>
  <c r="V1566" i="3" s="1"/>
  <c r="T1565" i="5"/>
  <c r="L1565" i="3"/>
  <c r="G1565" i="3"/>
  <c r="T1565" i="3" s="1"/>
  <c r="V1565" i="3" s="1"/>
  <c r="T1564" i="5"/>
  <c r="U1564" i="5" s="1"/>
  <c r="L1564" i="3"/>
  <c r="G1564" i="3"/>
  <c r="T1564" i="3" s="1"/>
  <c r="V1564" i="3" s="1"/>
  <c r="T1563" i="5"/>
  <c r="U1563" i="5" s="1"/>
  <c r="L1563" i="3"/>
  <c r="G1563" i="3"/>
  <c r="T1563" i="3" s="1"/>
  <c r="V1563" i="3" s="1"/>
  <c r="T1562" i="5"/>
  <c r="U1562" i="5" s="1"/>
  <c r="L1562" i="3"/>
  <c r="G1562" i="3"/>
  <c r="T1562" i="3" s="1"/>
  <c r="V1562" i="3" s="1"/>
  <c r="T1561" i="5"/>
  <c r="U1561" i="5" s="1"/>
  <c r="L1561" i="3"/>
  <c r="G1561" i="3"/>
  <c r="T1561" i="3" s="1"/>
  <c r="V1561" i="3" s="1"/>
  <c r="T1560" i="5"/>
  <c r="U1560" i="5" s="1"/>
  <c r="L1560" i="3"/>
  <c r="G1560" i="3"/>
  <c r="T1560" i="3" s="1"/>
  <c r="V1560" i="3" s="1"/>
  <c r="T1559" i="5"/>
  <c r="U1559" i="5" s="1"/>
  <c r="L1559" i="3"/>
  <c r="G1559" i="3"/>
  <c r="T1559" i="3" s="1"/>
  <c r="V1559" i="3" s="1"/>
  <c r="T1558" i="5"/>
  <c r="U1558" i="5" s="1"/>
  <c r="L1558" i="3"/>
  <c r="G1558" i="3"/>
  <c r="T1558" i="3" s="1"/>
  <c r="V1558" i="3" s="1"/>
  <c r="T1557" i="5"/>
  <c r="U1557" i="5" s="1"/>
  <c r="L1557" i="3"/>
  <c r="G1557" i="3"/>
  <c r="T1557" i="3" s="1"/>
  <c r="V1557" i="3" s="1"/>
  <c r="T1556" i="5"/>
  <c r="U1556" i="5" s="1"/>
  <c r="L1556" i="3"/>
  <c r="G1556" i="3"/>
  <c r="T1556" i="3" s="1"/>
  <c r="V1556" i="3" s="1"/>
  <c r="T1555" i="5"/>
  <c r="U1555" i="5" s="1"/>
  <c r="L1555" i="3"/>
  <c r="G1555" i="3"/>
  <c r="T1555" i="3" s="1"/>
  <c r="V1555" i="3" s="1"/>
  <c r="T1554" i="5"/>
  <c r="U1554" i="5" s="1"/>
  <c r="L1554" i="3"/>
  <c r="G1554" i="3"/>
  <c r="T1554" i="3" s="1"/>
  <c r="V1554" i="3" s="1"/>
  <c r="T1553" i="5"/>
  <c r="U1553" i="5" s="1"/>
  <c r="L1553" i="3"/>
  <c r="G1553" i="3"/>
  <c r="T1553" i="3" s="1"/>
  <c r="V1553" i="3" s="1"/>
  <c r="T1552" i="5"/>
  <c r="U1552" i="5" s="1"/>
  <c r="L1552" i="3"/>
  <c r="G1552" i="3"/>
  <c r="T1552" i="3" s="1"/>
  <c r="V1552" i="3" s="1"/>
  <c r="T1551" i="5"/>
  <c r="U1551" i="5" s="1"/>
  <c r="L1551" i="3"/>
  <c r="G1551" i="3"/>
  <c r="T1551" i="3" s="1"/>
  <c r="V1551" i="3" s="1"/>
  <c r="T1550" i="5"/>
  <c r="U1550" i="5" s="1"/>
  <c r="L1550" i="3"/>
  <c r="G1550" i="3"/>
  <c r="T1550" i="3" s="1"/>
  <c r="V1550" i="3" s="1"/>
  <c r="T1549" i="5"/>
  <c r="U1549" i="5" s="1"/>
  <c r="L1549" i="3"/>
  <c r="G1549" i="3"/>
  <c r="T1549" i="3" s="1"/>
  <c r="V1549" i="3" s="1"/>
  <c r="T1548" i="5"/>
  <c r="U1548" i="5" s="1"/>
  <c r="L1548" i="3"/>
  <c r="G1548" i="3"/>
  <c r="T1548" i="3" s="1"/>
  <c r="V1548" i="3" s="1"/>
  <c r="T1547" i="5"/>
  <c r="U1547" i="5" s="1"/>
  <c r="L1547" i="3"/>
  <c r="G1547" i="3"/>
  <c r="T1547" i="3" s="1"/>
  <c r="V1547" i="3" s="1"/>
  <c r="T1546" i="5"/>
  <c r="U1546" i="5" s="1"/>
  <c r="L1546" i="3"/>
  <c r="G1546" i="3"/>
  <c r="T1546" i="3" s="1"/>
  <c r="V1546" i="3" s="1"/>
  <c r="T1545" i="5"/>
  <c r="L1545" i="3"/>
  <c r="G1545" i="3"/>
  <c r="T1545" i="3" s="1"/>
  <c r="V1545" i="3" s="1"/>
  <c r="T1544" i="5"/>
  <c r="U1544" i="5" s="1"/>
  <c r="L1544" i="3"/>
  <c r="G1544" i="3"/>
  <c r="T1544" i="3" s="1"/>
  <c r="V1544" i="3" s="1"/>
  <c r="T1543" i="5"/>
  <c r="U1543" i="5" s="1"/>
  <c r="L1543" i="3"/>
  <c r="G1543" i="3"/>
  <c r="T1543" i="3" s="1"/>
  <c r="V1543" i="3" s="1"/>
  <c r="T1542" i="5"/>
  <c r="U1542" i="5" s="1"/>
  <c r="L1542" i="3"/>
  <c r="G1542" i="3"/>
  <c r="T1542" i="3" s="1"/>
  <c r="V1542" i="3" s="1"/>
  <c r="T1541" i="5"/>
  <c r="U1541" i="5" s="1"/>
  <c r="L1541" i="3"/>
  <c r="G1541" i="3"/>
  <c r="T1541" i="3" s="1"/>
  <c r="V1541" i="3" s="1"/>
  <c r="T1540" i="5"/>
  <c r="U1540" i="5" s="1"/>
  <c r="L1540" i="3"/>
  <c r="G1540" i="3"/>
  <c r="T1540" i="3" s="1"/>
  <c r="V1540" i="3" s="1"/>
  <c r="T1539" i="5"/>
  <c r="U1539" i="5" s="1"/>
  <c r="L1539" i="3"/>
  <c r="G1539" i="3"/>
  <c r="T1539" i="3" s="1"/>
  <c r="V1539" i="3" s="1"/>
  <c r="T1538" i="5"/>
  <c r="U1538" i="5" s="1"/>
  <c r="L1538" i="3"/>
  <c r="G1538" i="3"/>
  <c r="T1538" i="3" s="1"/>
  <c r="V1538" i="3" s="1"/>
  <c r="T1537" i="5"/>
  <c r="U1537" i="5" s="1"/>
  <c r="L1537" i="3"/>
  <c r="G1537" i="3"/>
  <c r="T1537" i="3" s="1"/>
  <c r="V1537" i="3" s="1"/>
  <c r="T1536" i="5"/>
  <c r="U1536" i="5" s="1"/>
  <c r="L1536" i="3"/>
  <c r="G1536" i="3"/>
  <c r="T1536" i="3" s="1"/>
  <c r="V1536" i="3" s="1"/>
  <c r="T1535" i="5"/>
  <c r="U1535" i="5" s="1"/>
  <c r="L1535" i="3"/>
  <c r="G1535" i="3"/>
  <c r="T1535" i="3" s="1"/>
  <c r="V1535" i="3" s="1"/>
  <c r="T1534" i="5"/>
  <c r="U1534" i="5" s="1"/>
  <c r="L1534" i="3"/>
  <c r="G1534" i="3"/>
  <c r="T1534" i="3" s="1"/>
  <c r="V1534" i="3" s="1"/>
  <c r="T1533" i="5"/>
  <c r="U1533" i="5" s="1"/>
  <c r="L1533" i="3"/>
  <c r="G1533" i="3"/>
  <c r="T1533" i="3" s="1"/>
  <c r="V1533" i="3" s="1"/>
  <c r="T1532" i="5"/>
  <c r="U1532" i="5" s="1"/>
  <c r="L1532" i="3"/>
  <c r="G1532" i="3"/>
  <c r="T1532" i="3" s="1"/>
  <c r="V1532" i="3" s="1"/>
  <c r="T1531" i="5"/>
  <c r="U1531" i="5" s="1"/>
  <c r="L1531" i="3"/>
  <c r="G1531" i="3"/>
  <c r="T1531" i="3" s="1"/>
  <c r="V1531" i="3" s="1"/>
  <c r="T1530" i="5"/>
  <c r="U1530" i="5" s="1"/>
  <c r="L1530" i="3"/>
  <c r="G1530" i="3"/>
  <c r="T1530" i="3" s="1"/>
  <c r="V1530" i="3" s="1"/>
  <c r="T1529" i="5"/>
  <c r="U1529" i="5" s="1"/>
  <c r="L1529" i="3"/>
  <c r="G1529" i="3"/>
  <c r="T1529" i="3" s="1"/>
  <c r="V1529" i="3" s="1"/>
  <c r="T1528" i="5"/>
  <c r="U1528" i="5" s="1"/>
  <c r="L1528" i="3"/>
  <c r="G1528" i="3"/>
  <c r="T1528" i="3" s="1"/>
  <c r="V1528" i="3" s="1"/>
  <c r="T1527" i="5"/>
  <c r="U1527" i="5" s="1"/>
  <c r="L1527" i="3"/>
  <c r="G1527" i="3"/>
  <c r="T1527" i="3" s="1"/>
  <c r="V1527" i="3" s="1"/>
  <c r="T1526" i="5"/>
  <c r="U1526" i="5" s="1"/>
  <c r="L1526" i="3"/>
  <c r="G1526" i="3"/>
  <c r="T1526" i="3" s="1"/>
  <c r="V1526" i="3" s="1"/>
  <c r="T1525" i="5"/>
  <c r="U1525" i="5" s="1"/>
  <c r="L1525" i="3"/>
  <c r="G1525" i="3"/>
  <c r="T1525" i="3" s="1"/>
  <c r="V1525" i="3" s="1"/>
  <c r="T1524" i="5"/>
  <c r="U1524" i="5" s="1"/>
  <c r="L1524" i="3"/>
  <c r="G1524" i="3"/>
  <c r="T1524" i="3" s="1"/>
  <c r="V1524" i="3" s="1"/>
  <c r="T1523" i="5"/>
  <c r="U1523" i="5" s="1"/>
  <c r="L1523" i="3"/>
  <c r="G1523" i="3"/>
  <c r="T1523" i="3" s="1"/>
  <c r="V1523" i="3" s="1"/>
  <c r="T1522" i="5"/>
  <c r="U1522" i="5" s="1"/>
  <c r="L1522" i="3"/>
  <c r="G1522" i="3"/>
  <c r="T1522" i="3" s="1"/>
  <c r="V1522" i="3" s="1"/>
  <c r="T1521" i="5"/>
  <c r="U1521" i="5" s="1"/>
  <c r="L1521" i="3"/>
  <c r="G1521" i="3"/>
  <c r="T1521" i="3" s="1"/>
  <c r="V1521" i="3" s="1"/>
  <c r="T1520" i="5"/>
  <c r="U1520" i="5" s="1"/>
  <c r="L1520" i="3"/>
  <c r="G1520" i="3"/>
  <c r="T1520" i="3" s="1"/>
  <c r="V1520" i="3" s="1"/>
  <c r="T1519" i="5"/>
  <c r="U1519" i="5" s="1"/>
  <c r="L1519" i="3"/>
  <c r="G1519" i="3"/>
  <c r="T1519" i="3" s="1"/>
  <c r="V1519" i="3" s="1"/>
  <c r="T1518" i="5"/>
  <c r="U1518" i="5" s="1"/>
  <c r="L1518" i="3"/>
  <c r="G1518" i="3"/>
  <c r="T1518" i="3" s="1"/>
  <c r="V1518" i="3" s="1"/>
  <c r="T1517" i="5"/>
  <c r="U1517" i="5" s="1"/>
  <c r="L1517" i="3"/>
  <c r="G1517" i="3"/>
  <c r="T1517" i="3" s="1"/>
  <c r="V1517" i="3" s="1"/>
  <c r="T1516" i="5"/>
  <c r="U1516" i="5" s="1"/>
  <c r="L1516" i="3"/>
  <c r="G1516" i="3"/>
  <c r="T1516" i="3" s="1"/>
  <c r="V1516" i="3" s="1"/>
  <c r="T1515" i="5"/>
  <c r="U1515" i="5" s="1"/>
  <c r="L1515" i="3"/>
  <c r="G1515" i="3"/>
  <c r="T1515" i="3" s="1"/>
  <c r="V1515" i="3" s="1"/>
  <c r="T1514" i="5"/>
  <c r="U1514" i="5" s="1"/>
  <c r="L1514" i="3"/>
  <c r="G1514" i="3"/>
  <c r="T1514" i="3" s="1"/>
  <c r="V1514" i="3" s="1"/>
  <c r="T1513" i="5"/>
  <c r="U1513" i="5" s="1"/>
  <c r="L1513" i="3"/>
  <c r="G1513" i="3"/>
  <c r="T1513" i="3" s="1"/>
  <c r="V1513" i="3" s="1"/>
  <c r="T1512" i="5"/>
  <c r="U1512" i="5" s="1"/>
  <c r="L1512" i="3"/>
  <c r="G1512" i="3"/>
  <c r="T1512" i="3" s="1"/>
  <c r="V1512" i="3" s="1"/>
  <c r="T1511" i="5"/>
  <c r="U1511" i="5" s="1"/>
  <c r="L1511" i="3"/>
  <c r="G1511" i="3"/>
  <c r="T1511" i="3" s="1"/>
  <c r="V1511" i="3" s="1"/>
  <c r="T1510" i="5"/>
  <c r="U1510" i="5" s="1"/>
  <c r="L1510" i="3"/>
  <c r="G1510" i="3"/>
  <c r="T1510" i="3" s="1"/>
  <c r="V1510" i="3" s="1"/>
  <c r="T1509" i="5"/>
  <c r="U1509" i="5" s="1"/>
  <c r="L1509" i="3"/>
  <c r="G1509" i="3"/>
  <c r="T1509" i="3" s="1"/>
  <c r="V1509" i="3" s="1"/>
  <c r="T1508" i="5"/>
  <c r="U1508" i="5" s="1"/>
  <c r="L1508" i="3"/>
  <c r="G1508" i="3"/>
  <c r="T1508" i="3" s="1"/>
  <c r="V1508" i="3" s="1"/>
  <c r="T1507" i="5"/>
  <c r="U1507" i="5" s="1"/>
  <c r="L1507" i="3"/>
  <c r="G1507" i="3"/>
  <c r="T1507" i="3" s="1"/>
  <c r="V1507" i="3" s="1"/>
  <c r="T1506" i="5"/>
  <c r="U1506" i="5" s="1"/>
  <c r="L1506" i="3"/>
  <c r="G1506" i="3"/>
  <c r="T1506" i="3" s="1"/>
  <c r="V1506" i="3" s="1"/>
  <c r="T1505" i="5"/>
  <c r="U1505" i="5" s="1"/>
  <c r="L1505" i="3"/>
  <c r="G1505" i="3"/>
  <c r="T1505" i="3" s="1"/>
  <c r="V1505" i="3" s="1"/>
  <c r="T1504" i="5"/>
  <c r="U1504" i="5" s="1"/>
  <c r="L1504" i="3"/>
  <c r="G1504" i="3"/>
  <c r="T1504" i="3" s="1"/>
  <c r="V1504" i="3" s="1"/>
  <c r="T1503" i="5"/>
  <c r="U1503" i="5" s="1"/>
  <c r="L1503" i="3"/>
  <c r="G1503" i="3"/>
  <c r="T1503" i="3" s="1"/>
  <c r="V1503" i="3" s="1"/>
  <c r="T1502" i="5"/>
  <c r="U1502" i="5" s="1"/>
  <c r="L1502" i="3"/>
  <c r="G1502" i="3"/>
  <c r="T1502" i="3" s="1"/>
  <c r="V1502" i="3" s="1"/>
  <c r="T1501" i="5"/>
  <c r="U1501" i="5" s="1"/>
  <c r="L1501" i="3"/>
  <c r="G1501" i="3"/>
  <c r="T1501" i="3" s="1"/>
  <c r="V1501" i="3" s="1"/>
  <c r="T1500" i="5"/>
  <c r="U1500" i="5" s="1"/>
  <c r="L1500" i="3"/>
  <c r="G1500" i="3"/>
  <c r="T1500" i="3" s="1"/>
  <c r="V1500" i="3" s="1"/>
  <c r="T1499" i="5"/>
  <c r="U1499" i="5" s="1"/>
  <c r="L1499" i="3"/>
  <c r="G1499" i="3"/>
  <c r="T1499" i="3" s="1"/>
  <c r="V1499" i="3" s="1"/>
  <c r="T1498" i="5"/>
  <c r="U1498" i="5" s="1"/>
  <c r="L1498" i="3"/>
  <c r="G1498" i="3"/>
  <c r="T1498" i="3" s="1"/>
  <c r="V1498" i="3" s="1"/>
  <c r="T1497" i="5"/>
  <c r="U1497" i="5" s="1"/>
  <c r="L1497" i="3"/>
  <c r="G1497" i="3"/>
  <c r="T1497" i="3" s="1"/>
  <c r="V1497" i="3" s="1"/>
  <c r="T1496" i="5"/>
  <c r="U1496" i="5" s="1"/>
  <c r="L1496" i="3"/>
  <c r="G1496" i="3"/>
  <c r="T1496" i="3" s="1"/>
  <c r="V1496" i="3" s="1"/>
  <c r="T1495" i="5"/>
  <c r="U1495" i="5" s="1"/>
  <c r="L1495" i="3"/>
  <c r="G1495" i="3"/>
  <c r="T1495" i="3" s="1"/>
  <c r="V1495" i="3" s="1"/>
  <c r="T1494" i="5"/>
  <c r="L1494" i="3"/>
  <c r="G1494" i="3"/>
  <c r="T1494" i="3" s="1"/>
  <c r="V1494" i="3" s="1"/>
  <c r="T1493" i="5"/>
  <c r="U1493" i="5" s="1"/>
  <c r="L1493" i="3"/>
  <c r="G1493" i="3"/>
  <c r="T1493" i="3" s="1"/>
  <c r="V1493" i="3" s="1"/>
  <c r="T1492" i="5"/>
  <c r="U1492" i="5" s="1"/>
  <c r="L1492" i="3"/>
  <c r="G1492" i="3"/>
  <c r="T1492" i="3" s="1"/>
  <c r="V1492" i="3" s="1"/>
  <c r="T1491" i="5"/>
  <c r="U1491" i="5" s="1"/>
  <c r="L1491" i="3"/>
  <c r="G1491" i="3"/>
  <c r="T1491" i="3" s="1"/>
  <c r="V1491" i="3" s="1"/>
  <c r="T1490" i="5"/>
  <c r="U1490" i="5" s="1"/>
  <c r="L1490" i="3"/>
  <c r="G1490" i="3"/>
  <c r="T1490" i="3" s="1"/>
  <c r="V1490" i="3" s="1"/>
  <c r="T1489" i="5"/>
  <c r="U1489" i="5" s="1"/>
  <c r="L1489" i="3"/>
  <c r="G1489" i="3"/>
  <c r="T1489" i="3" s="1"/>
  <c r="V1489" i="3" s="1"/>
  <c r="T1488" i="5"/>
  <c r="U1488" i="5" s="1"/>
  <c r="L1488" i="3"/>
  <c r="G1488" i="3"/>
  <c r="T1488" i="3" s="1"/>
  <c r="V1488" i="3" s="1"/>
  <c r="T1487" i="5"/>
  <c r="U1487" i="5" s="1"/>
  <c r="L1487" i="3"/>
  <c r="G1487" i="3"/>
  <c r="T1487" i="3" s="1"/>
  <c r="V1487" i="3" s="1"/>
  <c r="T1486" i="5"/>
  <c r="U1486" i="5" s="1"/>
  <c r="L1486" i="3"/>
  <c r="G1486" i="3"/>
  <c r="T1486" i="3" s="1"/>
  <c r="V1486" i="3" s="1"/>
  <c r="T1485" i="5"/>
  <c r="U1485" i="5" s="1"/>
  <c r="L1485" i="3"/>
  <c r="G1485" i="3"/>
  <c r="T1485" i="3" s="1"/>
  <c r="V1485" i="3" s="1"/>
  <c r="T1484" i="5"/>
  <c r="U1484" i="5" s="1"/>
  <c r="L1484" i="3"/>
  <c r="G1484" i="3"/>
  <c r="T1484" i="3" s="1"/>
  <c r="V1484" i="3" s="1"/>
  <c r="T1483" i="5"/>
  <c r="U1483" i="5" s="1"/>
  <c r="L1483" i="3"/>
  <c r="G1483" i="3"/>
  <c r="T1483" i="3" s="1"/>
  <c r="V1483" i="3" s="1"/>
  <c r="T1482" i="5"/>
  <c r="U1482" i="5" s="1"/>
  <c r="L1482" i="3"/>
  <c r="G1482" i="3"/>
  <c r="T1482" i="3" s="1"/>
  <c r="V1482" i="3" s="1"/>
  <c r="T1481" i="5"/>
  <c r="U1481" i="5" s="1"/>
  <c r="L1481" i="3"/>
  <c r="G1481" i="3"/>
  <c r="T1481" i="3" s="1"/>
  <c r="V1481" i="3" s="1"/>
  <c r="T1480" i="5"/>
  <c r="U1480" i="5" s="1"/>
  <c r="L1480" i="3"/>
  <c r="G1480" i="3"/>
  <c r="T1480" i="3" s="1"/>
  <c r="V1480" i="3" s="1"/>
  <c r="T1479" i="5"/>
  <c r="U1479" i="5" s="1"/>
  <c r="L1479" i="3"/>
  <c r="G1479" i="3"/>
  <c r="T1479" i="3" s="1"/>
  <c r="V1479" i="3" s="1"/>
  <c r="T1478" i="5"/>
  <c r="U1478" i="5" s="1"/>
  <c r="L1478" i="3"/>
  <c r="G1478" i="3"/>
  <c r="T1478" i="3" s="1"/>
  <c r="V1478" i="3" s="1"/>
  <c r="T1477" i="5"/>
  <c r="U1477" i="5" s="1"/>
  <c r="L1477" i="3"/>
  <c r="G1477" i="3"/>
  <c r="T1477" i="3" s="1"/>
  <c r="V1477" i="3" s="1"/>
  <c r="T1476" i="5"/>
  <c r="U1476" i="5" s="1"/>
  <c r="L1476" i="3"/>
  <c r="G1476" i="3"/>
  <c r="T1476" i="3" s="1"/>
  <c r="V1476" i="3" s="1"/>
  <c r="T1475" i="5"/>
  <c r="U1475" i="5" s="1"/>
  <c r="L1475" i="3"/>
  <c r="G1475" i="3"/>
  <c r="T1475" i="3" s="1"/>
  <c r="V1475" i="3" s="1"/>
  <c r="T1474" i="5"/>
  <c r="U1474" i="5" s="1"/>
  <c r="L1474" i="3"/>
  <c r="G1474" i="3"/>
  <c r="T1474" i="3" s="1"/>
  <c r="V1474" i="3" s="1"/>
  <c r="T1473" i="5"/>
  <c r="U1473" i="5" s="1"/>
  <c r="L1473" i="3"/>
  <c r="G1473" i="3"/>
  <c r="T1473" i="3" s="1"/>
  <c r="V1473" i="3" s="1"/>
  <c r="T1472" i="5"/>
  <c r="U1472" i="5" s="1"/>
  <c r="L1472" i="3"/>
  <c r="G1472" i="3"/>
  <c r="T1472" i="3" s="1"/>
  <c r="V1472" i="3" s="1"/>
  <c r="T1471" i="5"/>
  <c r="U1471" i="5" s="1"/>
  <c r="L1471" i="3"/>
  <c r="G1471" i="3"/>
  <c r="T1471" i="3" s="1"/>
  <c r="V1471" i="3" s="1"/>
  <c r="T1470" i="5"/>
  <c r="U1470" i="5" s="1"/>
  <c r="L1470" i="3"/>
  <c r="G1470" i="3"/>
  <c r="T1470" i="3" s="1"/>
  <c r="V1470" i="3" s="1"/>
  <c r="T1469" i="5"/>
  <c r="L1469" i="3"/>
  <c r="G1469" i="3"/>
  <c r="T1469" i="3" s="1"/>
  <c r="V1469" i="3" s="1"/>
  <c r="T1468" i="5"/>
  <c r="U1468" i="5" s="1"/>
  <c r="L1468" i="3"/>
  <c r="G1468" i="3"/>
  <c r="T1468" i="3" s="1"/>
  <c r="V1468" i="3" s="1"/>
  <c r="T1467" i="5"/>
  <c r="U1467" i="5" s="1"/>
  <c r="L1467" i="3"/>
  <c r="G1467" i="3"/>
  <c r="T1467" i="3" s="1"/>
  <c r="V1467" i="3" s="1"/>
  <c r="T1466" i="5"/>
  <c r="U1466" i="5" s="1"/>
  <c r="L1466" i="3"/>
  <c r="G1466" i="3"/>
  <c r="T1466" i="3" s="1"/>
  <c r="V1466" i="3" s="1"/>
  <c r="T1465" i="5"/>
  <c r="U1465" i="5" s="1"/>
  <c r="L1465" i="3"/>
  <c r="G1465" i="3"/>
  <c r="T1465" i="3" s="1"/>
  <c r="V1465" i="3" s="1"/>
  <c r="T1464" i="5"/>
  <c r="U1464" i="5" s="1"/>
  <c r="L1464" i="3"/>
  <c r="G1464" i="3"/>
  <c r="T1464" i="3" s="1"/>
  <c r="V1464" i="3" s="1"/>
  <c r="T1463" i="5"/>
  <c r="U1463" i="5" s="1"/>
  <c r="L1463" i="3"/>
  <c r="G1463" i="3"/>
  <c r="T1463" i="3" s="1"/>
  <c r="V1463" i="3" s="1"/>
  <c r="T1462" i="5"/>
  <c r="U1462" i="5" s="1"/>
  <c r="L1462" i="3"/>
  <c r="G1462" i="3"/>
  <c r="T1462" i="3" s="1"/>
  <c r="V1462" i="3" s="1"/>
  <c r="T1461" i="5"/>
  <c r="U1461" i="5" s="1"/>
  <c r="L1461" i="3"/>
  <c r="G1461" i="3"/>
  <c r="T1461" i="3" s="1"/>
  <c r="V1461" i="3" s="1"/>
  <c r="T1460" i="5"/>
  <c r="U1460" i="5" s="1"/>
  <c r="L1460" i="3"/>
  <c r="G1460" i="3"/>
  <c r="T1460" i="3" s="1"/>
  <c r="V1460" i="3" s="1"/>
  <c r="T1459" i="5"/>
  <c r="U1459" i="5" s="1"/>
  <c r="L1459" i="3"/>
  <c r="G1459" i="3"/>
  <c r="T1459" i="3" s="1"/>
  <c r="V1459" i="3" s="1"/>
  <c r="T1458" i="5"/>
  <c r="U1458" i="5" s="1"/>
  <c r="L1458" i="3"/>
  <c r="G1458" i="3"/>
  <c r="T1458" i="3" s="1"/>
  <c r="V1458" i="3" s="1"/>
  <c r="T1457" i="5"/>
  <c r="U1457" i="5" s="1"/>
  <c r="L1457" i="3"/>
  <c r="G1457" i="3"/>
  <c r="T1457" i="3" s="1"/>
  <c r="V1457" i="3" s="1"/>
  <c r="T1456" i="5"/>
  <c r="U1456" i="5" s="1"/>
  <c r="L1456" i="3"/>
  <c r="G1456" i="3"/>
  <c r="T1456" i="3" s="1"/>
  <c r="V1456" i="3" s="1"/>
  <c r="T1455" i="5"/>
  <c r="U1455" i="5" s="1"/>
  <c r="L1455" i="3"/>
  <c r="G1455" i="3"/>
  <c r="T1455" i="3" s="1"/>
  <c r="V1455" i="3" s="1"/>
  <c r="T1454" i="5"/>
  <c r="U1454" i="5" s="1"/>
  <c r="L1454" i="3"/>
  <c r="G1454" i="3"/>
  <c r="T1454" i="3" s="1"/>
  <c r="V1454" i="3" s="1"/>
  <c r="T1453" i="5"/>
  <c r="U1453" i="5" s="1"/>
  <c r="L1453" i="3"/>
  <c r="G1453" i="3"/>
  <c r="T1453" i="3" s="1"/>
  <c r="V1453" i="3" s="1"/>
  <c r="T1452" i="5"/>
  <c r="U1452" i="5" s="1"/>
  <c r="L1452" i="3"/>
  <c r="G1452" i="3"/>
  <c r="T1452" i="3" s="1"/>
  <c r="V1452" i="3" s="1"/>
  <c r="T1451" i="5"/>
  <c r="U1451" i="5" s="1"/>
  <c r="L1451" i="3"/>
  <c r="G1451" i="3"/>
  <c r="T1451" i="3" s="1"/>
  <c r="V1451" i="3" s="1"/>
  <c r="T1450" i="5"/>
  <c r="U1450" i="5" s="1"/>
  <c r="L1450" i="3"/>
  <c r="G1450" i="3"/>
  <c r="T1450" i="3" s="1"/>
  <c r="V1450" i="3" s="1"/>
  <c r="T1449" i="5"/>
  <c r="U1449" i="5" s="1"/>
  <c r="L1449" i="3"/>
  <c r="G1449" i="3"/>
  <c r="T1449" i="3" s="1"/>
  <c r="V1449" i="3" s="1"/>
  <c r="T1448" i="5"/>
  <c r="U1448" i="5" s="1"/>
  <c r="L1448" i="3"/>
  <c r="G1448" i="3"/>
  <c r="T1448" i="3" s="1"/>
  <c r="V1448" i="3" s="1"/>
  <c r="T1447" i="5"/>
  <c r="U1447" i="5" s="1"/>
  <c r="L1447" i="3"/>
  <c r="G1447" i="3"/>
  <c r="T1447" i="3" s="1"/>
  <c r="V1447" i="3" s="1"/>
  <c r="T1446" i="5"/>
  <c r="U1446" i="5" s="1"/>
  <c r="L1446" i="3"/>
  <c r="G1446" i="3"/>
  <c r="T1446" i="3" s="1"/>
  <c r="V1446" i="3" s="1"/>
  <c r="T1445" i="5"/>
  <c r="U1445" i="5" s="1"/>
  <c r="L1445" i="3"/>
  <c r="G1445" i="3"/>
  <c r="T1445" i="3" s="1"/>
  <c r="V1445" i="3" s="1"/>
  <c r="T1444" i="5"/>
  <c r="U1444" i="5" s="1"/>
  <c r="L1444" i="3"/>
  <c r="G1444" i="3"/>
  <c r="T1444" i="3" s="1"/>
  <c r="V1444" i="3" s="1"/>
  <c r="T1443" i="5"/>
  <c r="U1443" i="5" s="1"/>
  <c r="L1443" i="3"/>
  <c r="G1443" i="3"/>
  <c r="T1443" i="3" s="1"/>
  <c r="V1443" i="3" s="1"/>
  <c r="T1442" i="5"/>
  <c r="U1442" i="5" s="1"/>
  <c r="L1442" i="3"/>
  <c r="G1442" i="3"/>
  <c r="T1442" i="3" s="1"/>
  <c r="V1442" i="3" s="1"/>
  <c r="T1441" i="5"/>
  <c r="U1441" i="5" s="1"/>
  <c r="L1441" i="3"/>
  <c r="G1441" i="3"/>
  <c r="T1441" i="3" s="1"/>
  <c r="V1441" i="3" s="1"/>
  <c r="T1440" i="5"/>
  <c r="U1440" i="5" s="1"/>
  <c r="L1440" i="3"/>
  <c r="G1440" i="3"/>
  <c r="T1440" i="3" s="1"/>
  <c r="V1440" i="3" s="1"/>
  <c r="T1439" i="5"/>
  <c r="U1439" i="5" s="1"/>
  <c r="L1439" i="3"/>
  <c r="G1439" i="3"/>
  <c r="T1439" i="3" s="1"/>
  <c r="V1439" i="3" s="1"/>
  <c r="T1438" i="5"/>
  <c r="U1438" i="5" s="1"/>
  <c r="L1438" i="3"/>
  <c r="G1438" i="3"/>
  <c r="T1438" i="3" s="1"/>
  <c r="V1438" i="3" s="1"/>
  <c r="T1437" i="5"/>
  <c r="U1437" i="5" s="1"/>
  <c r="L1437" i="3"/>
  <c r="G1437" i="3"/>
  <c r="T1437" i="3" s="1"/>
  <c r="V1437" i="3" s="1"/>
  <c r="T1436" i="5"/>
  <c r="U1436" i="5" s="1"/>
  <c r="L1436" i="3"/>
  <c r="G1436" i="3"/>
  <c r="T1436" i="3" s="1"/>
  <c r="V1436" i="3" s="1"/>
  <c r="T1435" i="5"/>
  <c r="U1435" i="5" s="1"/>
  <c r="L1435" i="3"/>
  <c r="G1435" i="3"/>
  <c r="T1435" i="3" s="1"/>
  <c r="V1435" i="3" s="1"/>
  <c r="T1434" i="5"/>
  <c r="U1434" i="5" s="1"/>
  <c r="L1434" i="3"/>
  <c r="G1434" i="3"/>
  <c r="T1434" i="3" s="1"/>
  <c r="V1434" i="3" s="1"/>
  <c r="T1433" i="5"/>
  <c r="U1433" i="5" s="1"/>
  <c r="L1433" i="3"/>
  <c r="G1433" i="3"/>
  <c r="T1433" i="3" s="1"/>
  <c r="V1433" i="3" s="1"/>
  <c r="T1432" i="5"/>
  <c r="U1432" i="5" s="1"/>
  <c r="L1432" i="3"/>
  <c r="G1432" i="3"/>
  <c r="T1432" i="3" s="1"/>
  <c r="V1432" i="3" s="1"/>
  <c r="T1431" i="5"/>
  <c r="U1431" i="5" s="1"/>
  <c r="L1431" i="3"/>
  <c r="G1431" i="3"/>
  <c r="T1431" i="3" s="1"/>
  <c r="V1431" i="3" s="1"/>
  <c r="T1430" i="5"/>
  <c r="U1430" i="5" s="1"/>
  <c r="L1430" i="3"/>
  <c r="G1430" i="3"/>
  <c r="T1430" i="3" s="1"/>
  <c r="V1430" i="3" s="1"/>
  <c r="T1429" i="5"/>
  <c r="U1429" i="5" s="1"/>
  <c r="L1429" i="3"/>
  <c r="G1429" i="3"/>
  <c r="T1429" i="3" s="1"/>
  <c r="V1429" i="3" s="1"/>
  <c r="T1428" i="5"/>
  <c r="U1428" i="5" s="1"/>
  <c r="L1428" i="3"/>
  <c r="G1428" i="3"/>
  <c r="T1428" i="3" s="1"/>
  <c r="V1428" i="3" s="1"/>
  <c r="T1427" i="5"/>
  <c r="U1427" i="5" s="1"/>
  <c r="L1427" i="3"/>
  <c r="G1427" i="3"/>
  <c r="T1427" i="3" s="1"/>
  <c r="V1427" i="3" s="1"/>
  <c r="T1426" i="5"/>
  <c r="U1426" i="5" s="1"/>
  <c r="L1426" i="3"/>
  <c r="G1426" i="3"/>
  <c r="T1426" i="3" s="1"/>
  <c r="V1426" i="3" s="1"/>
  <c r="T1425" i="5"/>
  <c r="U1425" i="5" s="1"/>
  <c r="L1425" i="3"/>
  <c r="G1425" i="3"/>
  <c r="T1425" i="3" s="1"/>
  <c r="V1425" i="3" s="1"/>
  <c r="T1424" i="5"/>
  <c r="U1424" i="5" s="1"/>
  <c r="L1424" i="3"/>
  <c r="G1424" i="3"/>
  <c r="T1424" i="3" s="1"/>
  <c r="V1424" i="3" s="1"/>
  <c r="T1423" i="5"/>
  <c r="U1423" i="5" s="1"/>
  <c r="L1423" i="3"/>
  <c r="G1423" i="3"/>
  <c r="T1423" i="3" s="1"/>
  <c r="V1423" i="3" s="1"/>
  <c r="T1422" i="5"/>
  <c r="U1422" i="5" s="1"/>
  <c r="L1422" i="3"/>
  <c r="G1422" i="3"/>
  <c r="T1422" i="3" s="1"/>
  <c r="V1422" i="3" s="1"/>
  <c r="T1421" i="5"/>
  <c r="U1421" i="5" s="1"/>
  <c r="L1421" i="3"/>
  <c r="G1421" i="3"/>
  <c r="T1421" i="3" s="1"/>
  <c r="V1421" i="3" s="1"/>
  <c r="T1420" i="5"/>
  <c r="U1420" i="5" s="1"/>
  <c r="L1420" i="3"/>
  <c r="G1420" i="3"/>
  <c r="T1420" i="3" s="1"/>
  <c r="V1420" i="3" s="1"/>
  <c r="T1419" i="5"/>
  <c r="U1419" i="5" s="1"/>
  <c r="L1419" i="3"/>
  <c r="G1419" i="3"/>
  <c r="T1419" i="3" s="1"/>
  <c r="V1419" i="3" s="1"/>
  <c r="T1418" i="5"/>
  <c r="L1418" i="3"/>
  <c r="G1418" i="3"/>
  <c r="T1418" i="3" s="1"/>
  <c r="V1418" i="3" s="1"/>
  <c r="T1417" i="5"/>
  <c r="U1417" i="5" s="1"/>
  <c r="L1417" i="3"/>
  <c r="G1417" i="3"/>
  <c r="T1417" i="3" s="1"/>
  <c r="V1417" i="3" s="1"/>
  <c r="T1416" i="5"/>
  <c r="U1416" i="5" s="1"/>
  <c r="L1416" i="3"/>
  <c r="G1416" i="3"/>
  <c r="T1416" i="3" s="1"/>
  <c r="V1416" i="3" s="1"/>
  <c r="T1415" i="5"/>
  <c r="U1415" i="5" s="1"/>
  <c r="L1415" i="3"/>
  <c r="G1415" i="3"/>
  <c r="T1415" i="3" s="1"/>
  <c r="V1415" i="3" s="1"/>
  <c r="T1414" i="5"/>
  <c r="U1414" i="5" s="1"/>
  <c r="L1414" i="3"/>
  <c r="G1414" i="3"/>
  <c r="T1414" i="3" s="1"/>
  <c r="V1414" i="3" s="1"/>
  <c r="T1413" i="5"/>
  <c r="U1413" i="5" s="1"/>
  <c r="L1413" i="3"/>
  <c r="G1413" i="3"/>
  <c r="T1413" i="3" s="1"/>
  <c r="V1413" i="3" s="1"/>
  <c r="T1412" i="5"/>
  <c r="U1412" i="5" s="1"/>
  <c r="L1412" i="3"/>
  <c r="G1412" i="3"/>
  <c r="T1412" i="3" s="1"/>
  <c r="V1412" i="3" s="1"/>
  <c r="T1411" i="5"/>
  <c r="U1411" i="5" s="1"/>
  <c r="L1411" i="3"/>
  <c r="G1411" i="3"/>
  <c r="T1411" i="3" s="1"/>
  <c r="V1411" i="3" s="1"/>
  <c r="T1410" i="5"/>
  <c r="U1410" i="5" s="1"/>
  <c r="L1410" i="3"/>
  <c r="G1410" i="3"/>
  <c r="T1410" i="3" s="1"/>
  <c r="V1410" i="3" s="1"/>
  <c r="T1409" i="5"/>
  <c r="U1409" i="5" s="1"/>
  <c r="L1409" i="3"/>
  <c r="G1409" i="3"/>
  <c r="T1409" i="3" s="1"/>
  <c r="V1409" i="3" s="1"/>
  <c r="T1408" i="5"/>
  <c r="U1408" i="5" s="1"/>
  <c r="L1408" i="3"/>
  <c r="G1408" i="3"/>
  <c r="T1408" i="3" s="1"/>
  <c r="V1408" i="3" s="1"/>
  <c r="T1407" i="5"/>
  <c r="U1407" i="5" s="1"/>
  <c r="L1407" i="3"/>
  <c r="G1407" i="3"/>
  <c r="T1407" i="3" s="1"/>
  <c r="V1407" i="3" s="1"/>
  <c r="T1406" i="5"/>
  <c r="U1406" i="5" s="1"/>
  <c r="L1406" i="3"/>
  <c r="G1406" i="3"/>
  <c r="T1406" i="3" s="1"/>
  <c r="V1406" i="3" s="1"/>
  <c r="T1405" i="5"/>
  <c r="U1405" i="5" s="1"/>
  <c r="L1405" i="3"/>
  <c r="G1405" i="3"/>
  <c r="T1405" i="3" s="1"/>
  <c r="V1405" i="3" s="1"/>
  <c r="T1404" i="5"/>
  <c r="U1404" i="5" s="1"/>
  <c r="L1404" i="3"/>
  <c r="G1404" i="3"/>
  <c r="T1404" i="3" s="1"/>
  <c r="V1404" i="3" s="1"/>
  <c r="T1403" i="5"/>
  <c r="U1403" i="5" s="1"/>
  <c r="L1403" i="3"/>
  <c r="G1403" i="3"/>
  <c r="T1403" i="3" s="1"/>
  <c r="V1403" i="3" s="1"/>
  <c r="T1402" i="5"/>
  <c r="U1402" i="5" s="1"/>
  <c r="L1402" i="3"/>
  <c r="G1402" i="3"/>
  <c r="T1402" i="3" s="1"/>
  <c r="V1402" i="3" s="1"/>
  <c r="T1401" i="5"/>
  <c r="U1401" i="5" s="1"/>
  <c r="L1401" i="3"/>
  <c r="G1401" i="3"/>
  <c r="T1401" i="3" s="1"/>
  <c r="V1401" i="3" s="1"/>
  <c r="T1400" i="5"/>
  <c r="U1400" i="5" s="1"/>
  <c r="L1400" i="3"/>
  <c r="G1400" i="3"/>
  <c r="T1400" i="3" s="1"/>
  <c r="V1400" i="3" s="1"/>
  <c r="T1399" i="5"/>
  <c r="U1399" i="5" s="1"/>
  <c r="L1399" i="3"/>
  <c r="G1399" i="3"/>
  <c r="T1399" i="3" s="1"/>
  <c r="V1399" i="3" s="1"/>
  <c r="T1398" i="5"/>
  <c r="U1398" i="5" s="1"/>
  <c r="L1398" i="3"/>
  <c r="G1398" i="3"/>
  <c r="T1398" i="3" s="1"/>
  <c r="V1398" i="3" s="1"/>
  <c r="T1397" i="5"/>
  <c r="U1397" i="5" s="1"/>
  <c r="L1397" i="3"/>
  <c r="G1397" i="3"/>
  <c r="T1397" i="3" s="1"/>
  <c r="V1397" i="3" s="1"/>
  <c r="T1396" i="5"/>
  <c r="U1396" i="5" s="1"/>
  <c r="L1396" i="3"/>
  <c r="G1396" i="3"/>
  <c r="T1396" i="3" s="1"/>
  <c r="V1396" i="3" s="1"/>
  <c r="T1395" i="5"/>
  <c r="U1395" i="5" s="1"/>
  <c r="L1395" i="3"/>
  <c r="G1395" i="3"/>
  <c r="T1395" i="3" s="1"/>
  <c r="V1395" i="3" s="1"/>
  <c r="T1394" i="5"/>
  <c r="U1394" i="5" s="1"/>
  <c r="L1394" i="3"/>
  <c r="G1394" i="3"/>
  <c r="T1394" i="3" s="1"/>
  <c r="V1394" i="3" s="1"/>
  <c r="T1393" i="5"/>
  <c r="U1393" i="5" s="1"/>
  <c r="L1393" i="3"/>
  <c r="G1393" i="3"/>
  <c r="T1393" i="3" s="1"/>
  <c r="V1393" i="3" s="1"/>
  <c r="T1392" i="5"/>
  <c r="U1392" i="5" s="1"/>
  <c r="L1392" i="3"/>
  <c r="G1392" i="3"/>
  <c r="T1392" i="3" s="1"/>
  <c r="V1392" i="3" s="1"/>
  <c r="T1391" i="5"/>
  <c r="U1391" i="5" s="1"/>
  <c r="L1391" i="3"/>
  <c r="G1391" i="3"/>
  <c r="T1391" i="3" s="1"/>
  <c r="V1391" i="3" s="1"/>
  <c r="T1390" i="5"/>
  <c r="U1390" i="5" s="1"/>
  <c r="L1390" i="3"/>
  <c r="G1390" i="3"/>
  <c r="T1390" i="3" s="1"/>
  <c r="V1390" i="3" s="1"/>
  <c r="T1389" i="5"/>
  <c r="U1389" i="5" s="1"/>
  <c r="L1389" i="3"/>
  <c r="G1389" i="3"/>
  <c r="T1389" i="3" s="1"/>
  <c r="V1389" i="3" s="1"/>
  <c r="T1388" i="5"/>
  <c r="U1388" i="5" s="1"/>
  <c r="L1388" i="3"/>
  <c r="G1388" i="3"/>
  <c r="T1388" i="3" s="1"/>
  <c r="V1388" i="3" s="1"/>
  <c r="T1387" i="5"/>
  <c r="U1387" i="5" s="1"/>
  <c r="L1387" i="3"/>
  <c r="G1387" i="3"/>
  <c r="T1387" i="3" s="1"/>
  <c r="V1387" i="3" s="1"/>
  <c r="T1386" i="5"/>
  <c r="U1386" i="5" s="1"/>
  <c r="L1386" i="3"/>
  <c r="G1386" i="3"/>
  <c r="T1386" i="3" s="1"/>
  <c r="V1386" i="3" s="1"/>
  <c r="T1385" i="5"/>
  <c r="U1385" i="5" s="1"/>
  <c r="L1385" i="3"/>
  <c r="G1385" i="3"/>
  <c r="T1385" i="3" s="1"/>
  <c r="V1385" i="3" s="1"/>
  <c r="T1384" i="5"/>
  <c r="U1384" i="5" s="1"/>
  <c r="L1384" i="3"/>
  <c r="G1384" i="3"/>
  <c r="T1384" i="3" s="1"/>
  <c r="V1384" i="3" s="1"/>
  <c r="T1383" i="5"/>
  <c r="U1383" i="5" s="1"/>
  <c r="L1383" i="3"/>
  <c r="G1383" i="3"/>
  <c r="T1383" i="3" s="1"/>
  <c r="V1383" i="3" s="1"/>
  <c r="T1382" i="5"/>
  <c r="U1382" i="5" s="1"/>
  <c r="L1382" i="3"/>
  <c r="G1382" i="3"/>
  <c r="T1382" i="3" s="1"/>
  <c r="V1382" i="3" s="1"/>
  <c r="T1381" i="5"/>
  <c r="U1381" i="5" s="1"/>
  <c r="L1381" i="3"/>
  <c r="G1381" i="3"/>
  <c r="T1381" i="3" s="1"/>
  <c r="V1381" i="3" s="1"/>
  <c r="T1380" i="5"/>
  <c r="U1380" i="5" s="1"/>
  <c r="L1380" i="3"/>
  <c r="G1380" i="3"/>
  <c r="T1380" i="3" s="1"/>
  <c r="V1380" i="3" s="1"/>
  <c r="T1379" i="5"/>
  <c r="U1379" i="5" s="1"/>
  <c r="L1379" i="3"/>
  <c r="G1379" i="3"/>
  <c r="T1379" i="3" s="1"/>
  <c r="V1379" i="3" s="1"/>
  <c r="T1378" i="5"/>
  <c r="U1378" i="5" s="1"/>
  <c r="L1378" i="3"/>
  <c r="G1378" i="3"/>
  <c r="T1378" i="3" s="1"/>
  <c r="V1378" i="3" s="1"/>
  <c r="T1377" i="5"/>
  <c r="U1377" i="5" s="1"/>
  <c r="L1377" i="3"/>
  <c r="G1377" i="3"/>
  <c r="T1377" i="3" s="1"/>
  <c r="V1377" i="3" s="1"/>
  <c r="T1376" i="5"/>
  <c r="U1376" i="5" s="1"/>
  <c r="L1376" i="3"/>
  <c r="G1376" i="3"/>
  <c r="T1376" i="3" s="1"/>
  <c r="V1376" i="3" s="1"/>
  <c r="T1375" i="5"/>
  <c r="U1375" i="5" s="1"/>
  <c r="L1375" i="3"/>
  <c r="G1375" i="3"/>
  <c r="T1375" i="3" s="1"/>
  <c r="V1375" i="3" s="1"/>
  <c r="T1374" i="5"/>
  <c r="U1374" i="5" s="1"/>
  <c r="L1374" i="3"/>
  <c r="G1374" i="3"/>
  <c r="T1374" i="3" s="1"/>
  <c r="V1374" i="3" s="1"/>
  <c r="T1373" i="5"/>
  <c r="U1373" i="5" s="1"/>
  <c r="L1373" i="3"/>
  <c r="G1373" i="3"/>
  <c r="T1373" i="3" s="1"/>
  <c r="V1373" i="3" s="1"/>
  <c r="T1372" i="5"/>
  <c r="U1372" i="5" s="1"/>
  <c r="L1372" i="3"/>
  <c r="G1372" i="3"/>
  <c r="T1372" i="3" s="1"/>
  <c r="V1372" i="3" s="1"/>
  <c r="T1371" i="5"/>
  <c r="U1371" i="5" s="1"/>
  <c r="L1371" i="3"/>
  <c r="G1371" i="3"/>
  <c r="T1371" i="3" s="1"/>
  <c r="V1371" i="3" s="1"/>
  <c r="T1370" i="5"/>
  <c r="U1370" i="5" s="1"/>
  <c r="L1370" i="3"/>
  <c r="G1370" i="3"/>
  <c r="T1370" i="3" s="1"/>
  <c r="V1370" i="3" s="1"/>
  <c r="T1369" i="5"/>
  <c r="U1369" i="5" s="1"/>
  <c r="L1369" i="3"/>
  <c r="G1369" i="3"/>
  <c r="T1369" i="3" s="1"/>
  <c r="V1369" i="3" s="1"/>
  <c r="T1368" i="5"/>
  <c r="U1368" i="5" s="1"/>
  <c r="L1368" i="3"/>
  <c r="G1368" i="3"/>
  <c r="T1368" i="3" s="1"/>
  <c r="V1368" i="3" s="1"/>
  <c r="T1367" i="5"/>
  <c r="U1367" i="5" s="1"/>
  <c r="L1367" i="3"/>
  <c r="G1367" i="3"/>
  <c r="T1367" i="3" s="1"/>
  <c r="V1367" i="3" s="1"/>
  <c r="T1366" i="5"/>
  <c r="U1366" i="5" s="1"/>
  <c r="L1366" i="3"/>
  <c r="G1366" i="3"/>
  <c r="T1366" i="3" s="1"/>
  <c r="V1366" i="3" s="1"/>
  <c r="T1365" i="5"/>
  <c r="U1365" i="5" s="1"/>
  <c r="L1365" i="3"/>
  <c r="G1365" i="3"/>
  <c r="T1365" i="3" s="1"/>
  <c r="V1365" i="3" s="1"/>
  <c r="T1364" i="5"/>
  <c r="U1364" i="5" s="1"/>
  <c r="L1364" i="3"/>
  <c r="G1364" i="3"/>
  <c r="T1364" i="3" s="1"/>
  <c r="V1364" i="3" s="1"/>
  <c r="T1363" i="5"/>
  <c r="U1363" i="5" s="1"/>
  <c r="L1363" i="3"/>
  <c r="G1363" i="3"/>
  <c r="T1363" i="3" s="1"/>
  <c r="V1363" i="3" s="1"/>
  <c r="T1362" i="5"/>
  <c r="U1362" i="5" s="1"/>
  <c r="L1362" i="3"/>
  <c r="G1362" i="3"/>
  <c r="T1362" i="3" s="1"/>
  <c r="V1362" i="3" s="1"/>
  <c r="T1361" i="5"/>
  <c r="U1361" i="5" s="1"/>
  <c r="L1361" i="3"/>
  <c r="G1361" i="3"/>
  <c r="T1361" i="3" s="1"/>
  <c r="V1361" i="3" s="1"/>
  <c r="T1360" i="5"/>
  <c r="U1360" i="5" s="1"/>
  <c r="L1360" i="3"/>
  <c r="G1360" i="3"/>
  <c r="T1360" i="3" s="1"/>
  <c r="V1360" i="3" s="1"/>
  <c r="T1359" i="5"/>
  <c r="U1359" i="5" s="1"/>
  <c r="L1359" i="3"/>
  <c r="G1359" i="3"/>
  <c r="T1359" i="3" s="1"/>
  <c r="V1359" i="3" s="1"/>
  <c r="T1358" i="5"/>
  <c r="U1358" i="5" s="1"/>
  <c r="L1358" i="3"/>
  <c r="G1358" i="3"/>
  <c r="T1358" i="3" s="1"/>
  <c r="V1358" i="3" s="1"/>
  <c r="T1357" i="5"/>
  <c r="U1357" i="5" s="1"/>
  <c r="L1357" i="3"/>
  <c r="G1357" i="3"/>
  <c r="T1357" i="3" s="1"/>
  <c r="V1357" i="3" s="1"/>
  <c r="T1356" i="5"/>
  <c r="U1356" i="5" s="1"/>
  <c r="L1356" i="3"/>
  <c r="G1356" i="3"/>
  <c r="T1356" i="3" s="1"/>
  <c r="V1356" i="3" s="1"/>
  <c r="T1355" i="5"/>
  <c r="U1355" i="5" s="1"/>
  <c r="L1355" i="3"/>
  <c r="G1355" i="3"/>
  <c r="T1355" i="3" s="1"/>
  <c r="V1355" i="3" s="1"/>
  <c r="T1354" i="5"/>
  <c r="U1354" i="5" s="1"/>
  <c r="L1354" i="3"/>
  <c r="G1354" i="3"/>
  <c r="T1354" i="3" s="1"/>
  <c r="V1354" i="3" s="1"/>
  <c r="T1353" i="5"/>
  <c r="U1353" i="5" s="1"/>
  <c r="L1353" i="3"/>
  <c r="G1353" i="3"/>
  <c r="T1353" i="3" s="1"/>
  <c r="V1353" i="3" s="1"/>
  <c r="T1352" i="5"/>
  <c r="U1352" i="5" s="1"/>
  <c r="L1352" i="3"/>
  <c r="G1352" i="3"/>
  <c r="T1352" i="3" s="1"/>
  <c r="V1352" i="3" s="1"/>
  <c r="T1351" i="5"/>
  <c r="U1351" i="5" s="1"/>
  <c r="L1351" i="3"/>
  <c r="G1351" i="3"/>
  <c r="T1351" i="3" s="1"/>
  <c r="V1351" i="3" s="1"/>
  <c r="T1350" i="5"/>
  <c r="U1350" i="5" s="1"/>
  <c r="L1350" i="3"/>
  <c r="G1350" i="3"/>
  <c r="T1350" i="3" s="1"/>
  <c r="V1350" i="3" s="1"/>
  <c r="T1349" i="5"/>
  <c r="U1349" i="5" s="1"/>
  <c r="L1349" i="3"/>
  <c r="G1349" i="3"/>
  <c r="T1349" i="3" s="1"/>
  <c r="V1349" i="3" s="1"/>
  <c r="T1348" i="5"/>
  <c r="U1348" i="5" s="1"/>
  <c r="L1348" i="3"/>
  <c r="G1348" i="3"/>
  <c r="T1348" i="3" s="1"/>
  <c r="V1348" i="3" s="1"/>
  <c r="T1347" i="5"/>
  <c r="U1347" i="5" s="1"/>
  <c r="L1347" i="3"/>
  <c r="G1347" i="3"/>
  <c r="T1347" i="3" s="1"/>
  <c r="V1347" i="3" s="1"/>
  <c r="T1346" i="5"/>
  <c r="U1346" i="5" s="1"/>
  <c r="L1346" i="3"/>
  <c r="G1346" i="3"/>
  <c r="T1346" i="3" s="1"/>
  <c r="V1346" i="3" s="1"/>
  <c r="T1345" i="5"/>
  <c r="U1345" i="5" s="1"/>
  <c r="L1345" i="3"/>
  <c r="G1345" i="3"/>
  <c r="T1345" i="3" s="1"/>
  <c r="V1345" i="3" s="1"/>
  <c r="T1344" i="5"/>
  <c r="U1344" i="5" s="1"/>
  <c r="L1344" i="3"/>
  <c r="G1344" i="3"/>
  <c r="T1344" i="3" s="1"/>
  <c r="V1344" i="3" s="1"/>
  <c r="T1343" i="5"/>
  <c r="U1343" i="5" s="1"/>
  <c r="L1343" i="3"/>
  <c r="G1343" i="3"/>
  <c r="T1343" i="3" s="1"/>
  <c r="V1343" i="3" s="1"/>
  <c r="T1342" i="5"/>
  <c r="U1342" i="5" s="1"/>
  <c r="L1342" i="3"/>
  <c r="G1342" i="3"/>
  <c r="T1342" i="3" s="1"/>
  <c r="V1342" i="3" s="1"/>
  <c r="T1341" i="5"/>
  <c r="U1341" i="5" s="1"/>
  <c r="L1341" i="3"/>
  <c r="G1341" i="3"/>
  <c r="T1341" i="3" s="1"/>
  <c r="V1341" i="3" s="1"/>
  <c r="T1340" i="5"/>
  <c r="U1340" i="5" s="1"/>
  <c r="L1340" i="3"/>
  <c r="G1340" i="3"/>
  <c r="T1340" i="3" s="1"/>
  <c r="V1340" i="3" s="1"/>
  <c r="T1339" i="5"/>
  <c r="U1339" i="5" s="1"/>
  <c r="L1339" i="3"/>
  <c r="G1339" i="3"/>
  <c r="T1339" i="3" s="1"/>
  <c r="V1339" i="3" s="1"/>
  <c r="T1338" i="5"/>
  <c r="U1338" i="5" s="1"/>
  <c r="L1338" i="3"/>
  <c r="G1338" i="3"/>
  <c r="T1338" i="3" s="1"/>
  <c r="V1338" i="3" s="1"/>
  <c r="T1337" i="5"/>
  <c r="U1337" i="5" s="1"/>
  <c r="L1337" i="3"/>
  <c r="G1337" i="3"/>
  <c r="T1337" i="3" s="1"/>
  <c r="V1337" i="3" s="1"/>
  <c r="T1336" i="5"/>
  <c r="U1336" i="5" s="1"/>
  <c r="L1336" i="3"/>
  <c r="G1336" i="3"/>
  <c r="T1336" i="3" s="1"/>
  <c r="V1336" i="3" s="1"/>
  <c r="T1335" i="5"/>
  <c r="U1335" i="5" s="1"/>
  <c r="L1335" i="3"/>
  <c r="G1335" i="3"/>
  <c r="T1335" i="3" s="1"/>
  <c r="V1335" i="3" s="1"/>
  <c r="T1334" i="5"/>
  <c r="U1334" i="5" s="1"/>
  <c r="L1334" i="3"/>
  <c r="G1334" i="3"/>
  <c r="T1334" i="3" s="1"/>
  <c r="V1334" i="3" s="1"/>
  <c r="T1333" i="5"/>
  <c r="U1333" i="5" s="1"/>
  <c r="L1333" i="3"/>
  <c r="G1333" i="3"/>
  <c r="T1333" i="3" s="1"/>
  <c r="V1333" i="3" s="1"/>
  <c r="T1332" i="5"/>
  <c r="U1332" i="5" s="1"/>
  <c r="L1332" i="3"/>
  <c r="G1332" i="3"/>
  <c r="T1332" i="3" s="1"/>
  <c r="V1332" i="3" s="1"/>
  <c r="T1331" i="5"/>
  <c r="U1331" i="5" s="1"/>
  <c r="L1331" i="3"/>
  <c r="G1331" i="3"/>
  <c r="T1331" i="3" s="1"/>
  <c r="V1331" i="3" s="1"/>
  <c r="T1330" i="5"/>
  <c r="U1330" i="5" s="1"/>
  <c r="L1330" i="3"/>
  <c r="G1330" i="3"/>
  <c r="T1330" i="3" s="1"/>
  <c r="V1330" i="3" s="1"/>
  <c r="T1329" i="5"/>
  <c r="U1329" i="5" s="1"/>
  <c r="L1329" i="3"/>
  <c r="G1329" i="3"/>
  <c r="T1329" i="3" s="1"/>
  <c r="V1329" i="3" s="1"/>
  <c r="T1328" i="5"/>
  <c r="U1328" i="5" s="1"/>
  <c r="L1328" i="3"/>
  <c r="G1328" i="3"/>
  <c r="T1328" i="3" s="1"/>
  <c r="V1328" i="3" s="1"/>
  <c r="T1327" i="5"/>
  <c r="U1327" i="5" s="1"/>
  <c r="L1327" i="3"/>
  <c r="G1327" i="3"/>
  <c r="T1327" i="3" s="1"/>
  <c r="V1327" i="3" s="1"/>
  <c r="T1326" i="5"/>
  <c r="U1326" i="5" s="1"/>
  <c r="L1326" i="3"/>
  <c r="G1326" i="3"/>
  <c r="T1326" i="3" s="1"/>
  <c r="V1326" i="3" s="1"/>
  <c r="T1325" i="5"/>
  <c r="U1325" i="5" s="1"/>
  <c r="L1325" i="3"/>
  <c r="G1325" i="3"/>
  <c r="T1325" i="3" s="1"/>
  <c r="V1325" i="3" s="1"/>
  <c r="T1324" i="5"/>
  <c r="U1324" i="5" s="1"/>
  <c r="L1324" i="3"/>
  <c r="G1324" i="3"/>
  <c r="T1324" i="3" s="1"/>
  <c r="V1324" i="3" s="1"/>
  <c r="T1323" i="5"/>
  <c r="U1323" i="5" s="1"/>
  <c r="L1323" i="3"/>
  <c r="G1323" i="3"/>
  <c r="T1323" i="3" s="1"/>
  <c r="V1323" i="3" s="1"/>
  <c r="T1322" i="5"/>
  <c r="U1322" i="5" s="1"/>
  <c r="L1322" i="3"/>
  <c r="G1322" i="3"/>
  <c r="T1322" i="3" s="1"/>
  <c r="V1322" i="3" s="1"/>
  <c r="T1321" i="5"/>
  <c r="U1321" i="5" s="1"/>
  <c r="L1321" i="3"/>
  <c r="G1321" i="3"/>
  <c r="T1321" i="3" s="1"/>
  <c r="V1321" i="3" s="1"/>
  <c r="T1320" i="5"/>
  <c r="U1320" i="5" s="1"/>
  <c r="L1320" i="3"/>
  <c r="G1320" i="3"/>
  <c r="T1320" i="3" s="1"/>
  <c r="V1320" i="3" s="1"/>
  <c r="T1319" i="5"/>
  <c r="U1319" i="5" s="1"/>
  <c r="L1319" i="3"/>
  <c r="G1319" i="3"/>
  <c r="T1319" i="3" s="1"/>
  <c r="V1319" i="3" s="1"/>
  <c r="T1318" i="5"/>
  <c r="U1318" i="5" s="1"/>
  <c r="L1318" i="3"/>
  <c r="G1318" i="3"/>
  <c r="T1318" i="3" s="1"/>
  <c r="V1318" i="3" s="1"/>
  <c r="T1317" i="5"/>
  <c r="U1317" i="5" s="1"/>
  <c r="L1317" i="3"/>
  <c r="G1317" i="3"/>
  <c r="T1317" i="3" s="1"/>
  <c r="V1317" i="3" s="1"/>
  <c r="T1316" i="5"/>
  <c r="U1316" i="5" s="1"/>
  <c r="L1316" i="3"/>
  <c r="G1316" i="3"/>
  <c r="T1316" i="3" s="1"/>
  <c r="V1316" i="3" s="1"/>
  <c r="T1315" i="5"/>
  <c r="U1315" i="5" s="1"/>
  <c r="L1315" i="3"/>
  <c r="G1315" i="3"/>
  <c r="T1315" i="3" s="1"/>
  <c r="V1315" i="3" s="1"/>
  <c r="T1314" i="5"/>
  <c r="U1314" i="5" s="1"/>
  <c r="L1314" i="3"/>
  <c r="G1314" i="3"/>
  <c r="T1314" i="3" s="1"/>
  <c r="V1314" i="3" s="1"/>
  <c r="T1313" i="5"/>
  <c r="U1313" i="5" s="1"/>
  <c r="L1313" i="3"/>
  <c r="G1313" i="3"/>
  <c r="T1313" i="3" s="1"/>
  <c r="V1313" i="3" s="1"/>
  <c r="T1312" i="5"/>
  <c r="U1312" i="5" s="1"/>
  <c r="L1312" i="3"/>
  <c r="G1312" i="3"/>
  <c r="T1312" i="3" s="1"/>
  <c r="V1312" i="3" s="1"/>
  <c r="T1311" i="5"/>
  <c r="U1311" i="5" s="1"/>
  <c r="L1311" i="3"/>
  <c r="G1311" i="3"/>
  <c r="T1311" i="3" s="1"/>
  <c r="V1311" i="3" s="1"/>
  <c r="T1310" i="5"/>
  <c r="U1310" i="5" s="1"/>
  <c r="L1310" i="3"/>
  <c r="G1310" i="3"/>
  <c r="T1310" i="3" s="1"/>
  <c r="V1310" i="3" s="1"/>
  <c r="T1309" i="5"/>
  <c r="U1309" i="5" s="1"/>
  <c r="L1309" i="3"/>
  <c r="G1309" i="3"/>
  <c r="T1309" i="3" s="1"/>
  <c r="V1309" i="3" s="1"/>
  <c r="T1308" i="5"/>
  <c r="U1308" i="5" s="1"/>
  <c r="L1308" i="3"/>
  <c r="G1308" i="3"/>
  <c r="T1308" i="3" s="1"/>
  <c r="V1308" i="3" s="1"/>
  <c r="T1307" i="5"/>
  <c r="U1307" i="5" s="1"/>
  <c r="L1307" i="3"/>
  <c r="G1307" i="3"/>
  <c r="T1307" i="3" s="1"/>
  <c r="V1307" i="3" s="1"/>
  <c r="T1306" i="5"/>
  <c r="U1306" i="5" s="1"/>
  <c r="L1306" i="3"/>
  <c r="G1306" i="3"/>
  <c r="T1306" i="3" s="1"/>
  <c r="V1306" i="3" s="1"/>
  <c r="T1305" i="5"/>
  <c r="U1305" i="5" s="1"/>
  <c r="L1305" i="3"/>
  <c r="G1305" i="3"/>
  <c r="T1305" i="3" s="1"/>
  <c r="V1305" i="3" s="1"/>
  <c r="T1304" i="5"/>
  <c r="U1304" i="5" s="1"/>
  <c r="L1304" i="3"/>
  <c r="G1304" i="3"/>
  <c r="T1304" i="3" s="1"/>
  <c r="V1304" i="3" s="1"/>
  <c r="T1303" i="5"/>
  <c r="U1303" i="5" s="1"/>
  <c r="L1303" i="3"/>
  <c r="G1303" i="3"/>
  <c r="T1303" i="3" s="1"/>
  <c r="V1303" i="3" s="1"/>
  <c r="T1302" i="5"/>
  <c r="U1302" i="5" s="1"/>
  <c r="L1302" i="3"/>
  <c r="G1302" i="3"/>
  <c r="T1302" i="3" s="1"/>
  <c r="V1302" i="3" s="1"/>
  <c r="T1301" i="5"/>
  <c r="U1301" i="5" s="1"/>
  <c r="L1301" i="3"/>
  <c r="G1301" i="3"/>
  <c r="T1301" i="3" s="1"/>
  <c r="V1301" i="3" s="1"/>
  <c r="T1300" i="5"/>
  <c r="U1300" i="5" s="1"/>
  <c r="L1300" i="3"/>
  <c r="G1300" i="3"/>
  <c r="T1300" i="3" s="1"/>
  <c r="V1300" i="3" s="1"/>
  <c r="T1299" i="5"/>
  <c r="U1299" i="5" s="1"/>
  <c r="L1299" i="3"/>
  <c r="G1299" i="3"/>
  <c r="T1299" i="3" s="1"/>
  <c r="V1299" i="3" s="1"/>
  <c r="T1298" i="5"/>
  <c r="U1298" i="5" s="1"/>
  <c r="L1298" i="3"/>
  <c r="G1298" i="3"/>
  <c r="T1298" i="3" s="1"/>
  <c r="V1298" i="3" s="1"/>
  <c r="T1297" i="5"/>
  <c r="U1297" i="5" s="1"/>
  <c r="L1297" i="3"/>
  <c r="G1297" i="3"/>
  <c r="T1297" i="3" s="1"/>
  <c r="V1297" i="3" s="1"/>
  <c r="T1296" i="5"/>
  <c r="U1296" i="5" s="1"/>
  <c r="L1296" i="3"/>
  <c r="G1296" i="3"/>
  <c r="T1296" i="3" s="1"/>
  <c r="V1296" i="3" s="1"/>
  <c r="T1295" i="5"/>
  <c r="U1295" i="5" s="1"/>
  <c r="L1295" i="3"/>
  <c r="G1295" i="3"/>
  <c r="T1295" i="3" s="1"/>
  <c r="V1295" i="3" s="1"/>
  <c r="T1294" i="5"/>
  <c r="U1294" i="5" s="1"/>
  <c r="L1294" i="3"/>
  <c r="G1294" i="3"/>
  <c r="T1294" i="3" s="1"/>
  <c r="V1294" i="3" s="1"/>
  <c r="T1293" i="5"/>
  <c r="U1293" i="5" s="1"/>
  <c r="L1293" i="3"/>
  <c r="G1293" i="3"/>
  <c r="T1293" i="3" s="1"/>
  <c r="V1293" i="3" s="1"/>
  <c r="T1292" i="5"/>
  <c r="U1292" i="5" s="1"/>
  <c r="L1292" i="3"/>
  <c r="G1292" i="3"/>
  <c r="T1292" i="3" s="1"/>
  <c r="V1292" i="3" s="1"/>
  <c r="T1291" i="5"/>
  <c r="U1291" i="5" s="1"/>
  <c r="L1291" i="3"/>
  <c r="G1291" i="3"/>
  <c r="T1291" i="3" s="1"/>
  <c r="V1291" i="3" s="1"/>
  <c r="T1290" i="5"/>
  <c r="U1290" i="5" s="1"/>
  <c r="L1290" i="3"/>
  <c r="G1290" i="3"/>
  <c r="T1290" i="3" s="1"/>
  <c r="V1290" i="3" s="1"/>
  <c r="T1289" i="5"/>
  <c r="U1289" i="5" s="1"/>
  <c r="L1289" i="3"/>
  <c r="G1289" i="3"/>
  <c r="T1289" i="3" s="1"/>
  <c r="V1289" i="3" s="1"/>
  <c r="T1288" i="5"/>
  <c r="U1288" i="5" s="1"/>
  <c r="L1288" i="3"/>
  <c r="G1288" i="3"/>
  <c r="T1288" i="3" s="1"/>
  <c r="V1288" i="3" s="1"/>
  <c r="T1287" i="5"/>
  <c r="U1287" i="5" s="1"/>
  <c r="L1287" i="3"/>
  <c r="G1287" i="3"/>
  <c r="T1287" i="3" s="1"/>
  <c r="V1287" i="3" s="1"/>
  <c r="T1286" i="5"/>
  <c r="U1286" i="5" s="1"/>
  <c r="L1286" i="3"/>
  <c r="G1286" i="3"/>
  <c r="T1286" i="3" s="1"/>
  <c r="V1286" i="3" s="1"/>
  <c r="T1285" i="5"/>
  <c r="U1285" i="5" s="1"/>
  <c r="L1285" i="3"/>
  <c r="G1285" i="3"/>
  <c r="T1285" i="3" s="1"/>
  <c r="V1285" i="3" s="1"/>
  <c r="T1284" i="5"/>
  <c r="U1284" i="5" s="1"/>
  <c r="L1284" i="3"/>
  <c r="G1284" i="3"/>
  <c r="T1284" i="3" s="1"/>
  <c r="V1284" i="3" s="1"/>
  <c r="T1283" i="5"/>
  <c r="U1283" i="5" s="1"/>
  <c r="L1283" i="3"/>
  <c r="G1283" i="3"/>
  <c r="T1283" i="3" s="1"/>
  <c r="V1283" i="3" s="1"/>
  <c r="T1282" i="5"/>
  <c r="U1282" i="5" s="1"/>
  <c r="L1282" i="3"/>
  <c r="G1282" i="3"/>
  <c r="T1282" i="3" s="1"/>
  <c r="V1282" i="3" s="1"/>
  <c r="T1281" i="5"/>
  <c r="U1281" i="5" s="1"/>
  <c r="L1281" i="3"/>
  <c r="G1281" i="3"/>
  <c r="T1281" i="3" s="1"/>
  <c r="V1281" i="3" s="1"/>
  <c r="T1280" i="5"/>
  <c r="U1280" i="5" s="1"/>
  <c r="L1280" i="3"/>
  <c r="G1280" i="3"/>
  <c r="T1280" i="3" s="1"/>
  <c r="V1280" i="3" s="1"/>
  <c r="T1279" i="5"/>
  <c r="U1279" i="5" s="1"/>
  <c r="L1279" i="3"/>
  <c r="G1279" i="3"/>
  <c r="T1279" i="3" s="1"/>
  <c r="V1279" i="3" s="1"/>
  <c r="T1278" i="5"/>
  <c r="U1278" i="5" s="1"/>
  <c r="L1278" i="3"/>
  <c r="G1278" i="3"/>
  <c r="T1278" i="3" s="1"/>
  <c r="V1278" i="3" s="1"/>
  <c r="T1277" i="5"/>
  <c r="U1277" i="5" s="1"/>
  <c r="L1277" i="3"/>
  <c r="G1277" i="3"/>
  <c r="T1277" i="3" s="1"/>
  <c r="V1277" i="3" s="1"/>
  <c r="T1276" i="5"/>
  <c r="U1276" i="5" s="1"/>
  <c r="L1276" i="3"/>
  <c r="G1276" i="3"/>
  <c r="T1276" i="3" s="1"/>
  <c r="V1276" i="3" s="1"/>
  <c r="T1275" i="5"/>
  <c r="U1275" i="5" s="1"/>
  <c r="L1275" i="3"/>
  <c r="G1275" i="3"/>
  <c r="T1275" i="3" s="1"/>
  <c r="V1275" i="3" s="1"/>
  <c r="T1274" i="5"/>
  <c r="U1274" i="5" s="1"/>
  <c r="L1274" i="3"/>
  <c r="G1274" i="3"/>
  <c r="T1274" i="3" s="1"/>
  <c r="V1274" i="3" s="1"/>
  <c r="T1273" i="5"/>
  <c r="U1273" i="5" s="1"/>
  <c r="L1273" i="3"/>
  <c r="G1273" i="3"/>
  <c r="T1273" i="3" s="1"/>
  <c r="V1273" i="3" s="1"/>
  <c r="T1272" i="5"/>
  <c r="U1272" i="5" s="1"/>
  <c r="L1272" i="3"/>
  <c r="G1272" i="3"/>
  <c r="T1272" i="3" s="1"/>
  <c r="V1272" i="3" s="1"/>
  <c r="T1271" i="5"/>
  <c r="U1271" i="5" s="1"/>
  <c r="L1271" i="3"/>
  <c r="G1271" i="3"/>
  <c r="T1271" i="3" s="1"/>
  <c r="V1271" i="3" s="1"/>
  <c r="T1270" i="5"/>
  <c r="U1270" i="5" s="1"/>
  <c r="L1270" i="3"/>
  <c r="G1270" i="3"/>
  <c r="T1270" i="3" s="1"/>
  <c r="V1270" i="3" s="1"/>
  <c r="T1269" i="5"/>
  <c r="U1269" i="5" s="1"/>
  <c r="L1269" i="3"/>
  <c r="G1269" i="3"/>
  <c r="T1269" i="3" s="1"/>
  <c r="V1269" i="3" s="1"/>
  <c r="T1268" i="5"/>
  <c r="U1268" i="5" s="1"/>
  <c r="L1268" i="3"/>
  <c r="G1268" i="3"/>
  <c r="T1268" i="3" s="1"/>
  <c r="V1268" i="3" s="1"/>
  <c r="T1267" i="5"/>
  <c r="U1267" i="5" s="1"/>
  <c r="L1267" i="3"/>
  <c r="G1267" i="3"/>
  <c r="T1267" i="3" s="1"/>
  <c r="V1267" i="3" s="1"/>
  <c r="T1266" i="5"/>
  <c r="U1266" i="5" s="1"/>
  <c r="L1266" i="3"/>
  <c r="G1266" i="3"/>
  <c r="T1266" i="3" s="1"/>
  <c r="V1266" i="3" s="1"/>
  <c r="T1265" i="5"/>
  <c r="U1265" i="5" s="1"/>
  <c r="L1265" i="3"/>
  <c r="G1265" i="3"/>
  <c r="T1265" i="3" s="1"/>
  <c r="V1265" i="3" s="1"/>
  <c r="T1264" i="5"/>
  <c r="U1264" i="5" s="1"/>
  <c r="L1264" i="3"/>
  <c r="G1264" i="3"/>
  <c r="T1264" i="3" s="1"/>
  <c r="V1264" i="3" s="1"/>
  <c r="T1263" i="5"/>
  <c r="U1263" i="5" s="1"/>
  <c r="L1263" i="3"/>
  <c r="G1263" i="3"/>
  <c r="T1263" i="3" s="1"/>
  <c r="V1263" i="3" s="1"/>
  <c r="T1262" i="5"/>
  <c r="U1262" i="5" s="1"/>
  <c r="L1262" i="3"/>
  <c r="G1262" i="3"/>
  <c r="T1262" i="3" s="1"/>
  <c r="V1262" i="3" s="1"/>
  <c r="T1261" i="5"/>
  <c r="U1261" i="5" s="1"/>
  <c r="L1261" i="3"/>
  <c r="G1261" i="3"/>
  <c r="T1261" i="3" s="1"/>
  <c r="V1261" i="3" s="1"/>
  <c r="T1260" i="5"/>
  <c r="U1260" i="5" s="1"/>
  <c r="L1260" i="3"/>
  <c r="G1260" i="3"/>
  <c r="T1260" i="3" s="1"/>
  <c r="V1260" i="3" s="1"/>
  <c r="T1259" i="5"/>
  <c r="U1259" i="5" s="1"/>
  <c r="L1259" i="3"/>
  <c r="G1259" i="3"/>
  <c r="T1259" i="3" s="1"/>
  <c r="V1259" i="3" s="1"/>
  <c r="T1258" i="5"/>
  <c r="U1258" i="5" s="1"/>
  <c r="L1258" i="3"/>
  <c r="G1258" i="3"/>
  <c r="T1258" i="3" s="1"/>
  <c r="V1258" i="3" s="1"/>
  <c r="T1257" i="5"/>
  <c r="U1257" i="5" s="1"/>
  <c r="L1257" i="3"/>
  <c r="G1257" i="3"/>
  <c r="T1257" i="3" s="1"/>
  <c r="V1257" i="3" s="1"/>
  <c r="T1256" i="5"/>
  <c r="U1256" i="5" s="1"/>
  <c r="L1256" i="3"/>
  <c r="G1256" i="3"/>
  <c r="T1256" i="3" s="1"/>
  <c r="V1256" i="3" s="1"/>
  <c r="T1255" i="5"/>
  <c r="U1255" i="5" s="1"/>
  <c r="L1255" i="3"/>
  <c r="G1255" i="3"/>
  <c r="T1255" i="3" s="1"/>
  <c r="V1255" i="3" s="1"/>
  <c r="T1254" i="5"/>
  <c r="U1254" i="5" s="1"/>
  <c r="L1254" i="3"/>
  <c r="G1254" i="3"/>
  <c r="T1254" i="3" s="1"/>
  <c r="V1254" i="3" s="1"/>
  <c r="T1253" i="5"/>
  <c r="U1253" i="5" s="1"/>
  <c r="L1253" i="3"/>
  <c r="G1253" i="3"/>
  <c r="T1253" i="3" s="1"/>
  <c r="V1253" i="3" s="1"/>
  <c r="T1252" i="5"/>
  <c r="U1252" i="5" s="1"/>
  <c r="L1252" i="3"/>
  <c r="G1252" i="3"/>
  <c r="T1252" i="3" s="1"/>
  <c r="V1252" i="3" s="1"/>
  <c r="T1251" i="5"/>
  <c r="U1251" i="5" s="1"/>
  <c r="L1251" i="3"/>
  <c r="G1251" i="3"/>
  <c r="T1251" i="3" s="1"/>
  <c r="V1251" i="3" s="1"/>
  <c r="T1250" i="5"/>
  <c r="U1250" i="5" s="1"/>
  <c r="L1250" i="3"/>
  <c r="G1250" i="3"/>
  <c r="T1250" i="3" s="1"/>
  <c r="V1250" i="3" s="1"/>
  <c r="T1249" i="5"/>
  <c r="U1249" i="5" s="1"/>
  <c r="L1249" i="3"/>
  <c r="G1249" i="3"/>
  <c r="T1249" i="3" s="1"/>
  <c r="V1249" i="3" s="1"/>
  <c r="T1248" i="5"/>
  <c r="U1248" i="5" s="1"/>
  <c r="L1248" i="3"/>
  <c r="G1248" i="3"/>
  <c r="T1248" i="3" s="1"/>
  <c r="V1248" i="3" s="1"/>
  <c r="T1247" i="5"/>
  <c r="U1247" i="5" s="1"/>
  <c r="L1247" i="3"/>
  <c r="G1247" i="3"/>
  <c r="T1247" i="3" s="1"/>
  <c r="V1247" i="3" s="1"/>
  <c r="T1246" i="5"/>
  <c r="U1246" i="5" s="1"/>
  <c r="L1246" i="3"/>
  <c r="G1246" i="3"/>
  <c r="T1246" i="3" s="1"/>
  <c r="V1246" i="3" s="1"/>
  <c r="T1245" i="5"/>
  <c r="U1245" i="5" s="1"/>
  <c r="L1245" i="3"/>
  <c r="G1245" i="3"/>
  <c r="T1245" i="3" s="1"/>
  <c r="V1245" i="3" s="1"/>
  <c r="T1244" i="5"/>
  <c r="U1244" i="5" s="1"/>
  <c r="L1244" i="3"/>
  <c r="G1244" i="3"/>
  <c r="T1244" i="3" s="1"/>
  <c r="V1244" i="3" s="1"/>
  <c r="T1243" i="5"/>
  <c r="U1243" i="5" s="1"/>
  <c r="L1243" i="3"/>
  <c r="G1243" i="3"/>
  <c r="T1243" i="3" s="1"/>
  <c r="V1243" i="3" s="1"/>
  <c r="T1242" i="5"/>
  <c r="U1242" i="5" s="1"/>
  <c r="L1242" i="3"/>
  <c r="G1242" i="3"/>
  <c r="T1242" i="3" s="1"/>
  <c r="V1242" i="3" s="1"/>
  <c r="T1241" i="5"/>
  <c r="U1241" i="5" s="1"/>
  <c r="L1241" i="3"/>
  <c r="G1241" i="3"/>
  <c r="T1241" i="3" s="1"/>
  <c r="V1241" i="3" s="1"/>
  <c r="T1240" i="5"/>
  <c r="U1240" i="5" s="1"/>
  <c r="L1240" i="3"/>
  <c r="G1240" i="3"/>
  <c r="T1240" i="3" s="1"/>
  <c r="V1240" i="3" s="1"/>
  <c r="T1239" i="5"/>
  <c r="U1239" i="5" s="1"/>
  <c r="L1239" i="3"/>
  <c r="G1239" i="3"/>
  <c r="T1239" i="3" s="1"/>
  <c r="V1239" i="3" s="1"/>
  <c r="T1238" i="5"/>
  <c r="U1238" i="5" s="1"/>
  <c r="L1238" i="3"/>
  <c r="G1238" i="3"/>
  <c r="T1238" i="3" s="1"/>
  <c r="V1238" i="3" s="1"/>
  <c r="T1237" i="5"/>
  <c r="U1237" i="5" s="1"/>
  <c r="L1237" i="3"/>
  <c r="G1237" i="3"/>
  <c r="T1237" i="3" s="1"/>
  <c r="V1237" i="3" s="1"/>
  <c r="T1236" i="5"/>
  <c r="U1236" i="5" s="1"/>
  <c r="L1236" i="3"/>
  <c r="G1236" i="3"/>
  <c r="T1236" i="3" s="1"/>
  <c r="V1236" i="3" s="1"/>
  <c r="T1235" i="5"/>
  <c r="U1235" i="5" s="1"/>
  <c r="L1235" i="3"/>
  <c r="G1235" i="3"/>
  <c r="T1235" i="3" s="1"/>
  <c r="V1235" i="3" s="1"/>
  <c r="T1234" i="5"/>
  <c r="U1234" i="5" s="1"/>
  <c r="L1234" i="3"/>
  <c r="G1234" i="3"/>
  <c r="T1234" i="3" s="1"/>
  <c r="V1234" i="3" s="1"/>
  <c r="T1233" i="5"/>
  <c r="U1233" i="5" s="1"/>
  <c r="L1233" i="3"/>
  <c r="G1233" i="3"/>
  <c r="T1233" i="3" s="1"/>
  <c r="V1233" i="3" s="1"/>
  <c r="T1232" i="5"/>
  <c r="U1232" i="5" s="1"/>
  <c r="L1232" i="3"/>
  <c r="G1232" i="3"/>
  <c r="T1232" i="3" s="1"/>
  <c r="V1232" i="3" s="1"/>
  <c r="T1231" i="5"/>
  <c r="U1231" i="5" s="1"/>
  <c r="L1231" i="3"/>
  <c r="G1231" i="3"/>
  <c r="T1231" i="3" s="1"/>
  <c r="V1231" i="3" s="1"/>
  <c r="T1230" i="5"/>
  <c r="U1230" i="5" s="1"/>
  <c r="L1230" i="3"/>
  <c r="G1230" i="3"/>
  <c r="T1230" i="3" s="1"/>
  <c r="V1230" i="3" s="1"/>
  <c r="T1229" i="5"/>
  <c r="U1229" i="5" s="1"/>
  <c r="L1229" i="3"/>
  <c r="G1229" i="3"/>
  <c r="T1229" i="3" s="1"/>
  <c r="V1229" i="3" s="1"/>
  <c r="T1228" i="5"/>
  <c r="U1228" i="5" s="1"/>
  <c r="L1228" i="3"/>
  <c r="G1228" i="3"/>
  <c r="T1228" i="3" s="1"/>
  <c r="V1228" i="3" s="1"/>
  <c r="T1227" i="5"/>
  <c r="U1227" i="5" s="1"/>
  <c r="L1227" i="3"/>
  <c r="G1227" i="3"/>
  <c r="T1227" i="3" s="1"/>
  <c r="V1227" i="3" s="1"/>
  <c r="T1226" i="5"/>
  <c r="U1226" i="5" s="1"/>
  <c r="L1226" i="3"/>
  <c r="G1226" i="3"/>
  <c r="T1226" i="3" s="1"/>
  <c r="V1226" i="3" s="1"/>
  <c r="T1225" i="5"/>
  <c r="U1225" i="5" s="1"/>
  <c r="L1225" i="3"/>
  <c r="G1225" i="3"/>
  <c r="T1225" i="3" s="1"/>
  <c r="V1225" i="3" s="1"/>
  <c r="T1224" i="5"/>
  <c r="U1224" i="5" s="1"/>
  <c r="L1224" i="3"/>
  <c r="G1224" i="3"/>
  <c r="T1224" i="3" s="1"/>
  <c r="V1224" i="3" s="1"/>
  <c r="T1223" i="5"/>
  <c r="U1223" i="5" s="1"/>
  <c r="L1223" i="3"/>
  <c r="G1223" i="3"/>
  <c r="T1223" i="3" s="1"/>
  <c r="V1223" i="3" s="1"/>
  <c r="T1222" i="5"/>
  <c r="U1222" i="5" s="1"/>
  <c r="L1222" i="3"/>
  <c r="G1222" i="3"/>
  <c r="T1222" i="3" s="1"/>
  <c r="V1222" i="3" s="1"/>
  <c r="T1221" i="5"/>
  <c r="U1221" i="5" s="1"/>
  <c r="L1221" i="3"/>
  <c r="G1221" i="3"/>
  <c r="T1221" i="3" s="1"/>
  <c r="V1221" i="3" s="1"/>
  <c r="T1220" i="5"/>
  <c r="U1220" i="5" s="1"/>
  <c r="L1220" i="3"/>
  <c r="G1220" i="3"/>
  <c r="T1220" i="3" s="1"/>
  <c r="V1220" i="3" s="1"/>
  <c r="T1219" i="5"/>
  <c r="U1219" i="5" s="1"/>
  <c r="L1219" i="3"/>
  <c r="G1219" i="3"/>
  <c r="T1219" i="3" s="1"/>
  <c r="V1219" i="3" s="1"/>
  <c r="T1218" i="5"/>
  <c r="U1218" i="5" s="1"/>
  <c r="L1218" i="3"/>
  <c r="G1218" i="3"/>
  <c r="T1218" i="3" s="1"/>
  <c r="V1218" i="3" s="1"/>
  <c r="T1217" i="5"/>
  <c r="U1217" i="5" s="1"/>
  <c r="L1217" i="3"/>
  <c r="G1217" i="3"/>
  <c r="T1217" i="3" s="1"/>
  <c r="V1217" i="3" s="1"/>
  <c r="T1216" i="5"/>
  <c r="U1216" i="5" s="1"/>
  <c r="L1216" i="3"/>
  <c r="G1216" i="3"/>
  <c r="T1216" i="3" s="1"/>
  <c r="V1216" i="3" s="1"/>
  <c r="T1215" i="5"/>
  <c r="U1215" i="5" s="1"/>
  <c r="L1215" i="3"/>
  <c r="G1215" i="3"/>
  <c r="T1215" i="3" s="1"/>
  <c r="V1215" i="3" s="1"/>
  <c r="T1214" i="5"/>
  <c r="U1214" i="5" s="1"/>
  <c r="L1214" i="3"/>
  <c r="G1214" i="3"/>
  <c r="T1214" i="3" s="1"/>
  <c r="V1214" i="3" s="1"/>
  <c r="T1213" i="5"/>
  <c r="U1213" i="5" s="1"/>
  <c r="L1213" i="3"/>
  <c r="G1213" i="3"/>
  <c r="T1213" i="3" s="1"/>
  <c r="V1213" i="3" s="1"/>
  <c r="T1212" i="5"/>
  <c r="U1212" i="5" s="1"/>
  <c r="L1212" i="3"/>
  <c r="G1212" i="3"/>
  <c r="T1212" i="3" s="1"/>
  <c r="V1212" i="3" s="1"/>
  <c r="T1211" i="5"/>
  <c r="U1211" i="5" s="1"/>
  <c r="L1211" i="3"/>
  <c r="G1211" i="3"/>
  <c r="T1211" i="3" s="1"/>
  <c r="V1211" i="3" s="1"/>
  <c r="T1210" i="5"/>
  <c r="U1210" i="5" s="1"/>
  <c r="L1210" i="3"/>
  <c r="G1210" i="3"/>
  <c r="T1210" i="3" s="1"/>
  <c r="V1210" i="3" s="1"/>
  <c r="T1209" i="5"/>
  <c r="U1209" i="5" s="1"/>
  <c r="L1209" i="3"/>
  <c r="G1209" i="3"/>
  <c r="T1209" i="3" s="1"/>
  <c r="V1209" i="3" s="1"/>
  <c r="T1208" i="5"/>
  <c r="U1208" i="5" s="1"/>
  <c r="L1208" i="3"/>
  <c r="G1208" i="3"/>
  <c r="T1208" i="3" s="1"/>
  <c r="V1208" i="3" s="1"/>
  <c r="T1207" i="5"/>
  <c r="U1207" i="5" s="1"/>
  <c r="L1207" i="3"/>
  <c r="G1207" i="3"/>
  <c r="T1207" i="3" s="1"/>
  <c r="V1207" i="3" s="1"/>
  <c r="T1206" i="5"/>
  <c r="U1206" i="5" s="1"/>
  <c r="L1206" i="3"/>
  <c r="G1206" i="3"/>
  <c r="T1206" i="3" s="1"/>
  <c r="V1206" i="3" s="1"/>
  <c r="T1205" i="5"/>
  <c r="U1205" i="5" s="1"/>
  <c r="L1205" i="3"/>
  <c r="G1205" i="3"/>
  <c r="T1205" i="3" s="1"/>
  <c r="V1205" i="3" s="1"/>
  <c r="T1204" i="5"/>
  <c r="U1204" i="5" s="1"/>
  <c r="L1204" i="3"/>
  <c r="G1204" i="3"/>
  <c r="T1204" i="3" s="1"/>
  <c r="V1204" i="3" s="1"/>
  <c r="T1203" i="5"/>
  <c r="U1203" i="5" s="1"/>
  <c r="L1203" i="3"/>
  <c r="G1203" i="3"/>
  <c r="T1203" i="3" s="1"/>
  <c r="V1203" i="3" s="1"/>
  <c r="T1202" i="5"/>
  <c r="U1202" i="5" s="1"/>
  <c r="L1202" i="3"/>
  <c r="G1202" i="3"/>
  <c r="T1202" i="3" s="1"/>
  <c r="V1202" i="3" s="1"/>
  <c r="T1201" i="5"/>
  <c r="U1201" i="5" s="1"/>
  <c r="L1201" i="3"/>
  <c r="G1201" i="3"/>
  <c r="T1201" i="3" s="1"/>
  <c r="V1201" i="3" s="1"/>
  <c r="T1200" i="5"/>
  <c r="U1200" i="5" s="1"/>
  <c r="L1200" i="3"/>
  <c r="G1200" i="3"/>
  <c r="T1200" i="3" s="1"/>
  <c r="V1200" i="3" s="1"/>
  <c r="T1199" i="5"/>
  <c r="U1199" i="5" s="1"/>
  <c r="L1199" i="3"/>
  <c r="G1199" i="3"/>
  <c r="T1199" i="3" s="1"/>
  <c r="V1199" i="3" s="1"/>
  <c r="T1198" i="5"/>
  <c r="U1198" i="5" s="1"/>
  <c r="L1198" i="3"/>
  <c r="G1198" i="3"/>
  <c r="T1198" i="3" s="1"/>
  <c r="V1198" i="3" s="1"/>
  <c r="T1197" i="5"/>
  <c r="U1197" i="5" s="1"/>
  <c r="L1197" i="3"/>
  <c r="G1197" i="3"/>
  <c r="T1197" i="3" s="1"/>
  <c r="V1197" i="3" s="1"/>
  <c r="T1196" i="5"/>
  <c r="U1196" i="5" s="1"/>
  <c r="L1196" i="3"/>
  <c r="G1196" i="3"/>
  <c r="T1196" i="3" s="1"/>
  <c r="V1196" i="3" s="1"/>
  <c r="T1195" i="5"/>
  <c r="U1195" i="5" s="1"/>
  <c r="L1195" i="3"/>
  <c r="G1195" i="3"/>
  <c r="T1195" i="3" s="1"/>
  <c r="V1195" i="3" s="1"/>
  <c r="T1194" i="5"/>
  <c r="U1194" i="5" s="1"/>
  <c r="L1194" i="3"/>
  <c r="G1194" i="3"/>
  <c r="T1194" i="3" s="1"/>
  <c r="V1194" i="3" s="1"/>
  <c r="T1193" i="5"/>
  <c r="U1193" i="5" s="1"/>
  <c r="L1193" i="3"/>
  <c r="G1193" i="3"/>
  <c r="T1193" i="3" s="1"/>
  <c r="V1193" i="3" s="1"/>
  <c r="T1192" i="5"/>
  <c r="U1192" i="5" s="1"/>
  <c r="L1192" i="3"/>
  <c r="G1192" i="3"/>
  <c r="T1192" i="3" s="1"/>
  <c r="V1192" i="3" s="1"/>
  <c r="T1191" i="5"/>
  <c r="U1191" i="5" s="1"/>
  <c r="L1191" i="3"/>
  <c r="G1191" i="3"/>
  <c r="T1191" i="3" s="1"/>
  <c r="V1191" i="3" s="1"/>
  <c r="T1190" i="5"/>
  <c r="U1190" i="5" s="1"/>
  <c r="L1190" i="3"/>
  <c r="G1190" i="3"/>
  <c r="T1190" i="3" s="1"/>
  <c r="V1190" i="3" s="1"/>
  <c r="T1189" i="5"/>
  <c r="U1189" i="5" s="1"/>
  <c r="L1189" i="3"/>
  <c r="G1189" i="3"/>
  <c r="T1189" i="3" s="1"/>
  <c r="V1189" i="3" s="1"/>
  <c r="T1188" i="5"/>
  <c r="U1188" i="5" s="1"/>
  <c r="L1188" i="3"/>
  <c r="G1188" i="3"/>
  <c r="T1188" i="3" s="1"/>
  <c r="V1188" i="3" s="1"/>
  <c r="T1187" i="5"/>
  <c r="U1187" i="5" s="1"/>
  <c r="L1187" i="3"/>
  <c r="G1187" i="3"/>
  <c r="T1187" i="3" s="1"/>
  <c r="V1187" i="3" s="1"/>
  <c r="T1186" i="5"/>
  <c r="U1186" i="5" s="1"/>
  <c r="L1186" i="3"/>
  <c r="G1186" i="3"/>
  <c r="T1186" i="3" s="1"/>
  <c r="V1186" i="3" s="1"/>
  <c r="T1185" i="5"/>
  <c r="U1185" i="5" s="1"/>
  <c r="L1185" i="3"/>
  <c r="G1185" i="3"/>
  <c r="T1185" i="3" s="1"/>
  <c r="V1185" i="3" s="1"/>
  <c r="T1184" i="5"/>
  <c r="U1184" i="5" s="1"/>
  <c r="L1184" i="3"/>
  <c r="G1184" i="3"/>
  <c r="T1184" i="3" s="1"/>
  <c r="V1184" i="3" s="1"/>
  <c r="T1183" i="5"/>
  <c r="U1183" i="5" s="1"/>
  <c r="L1183" i="3"/>
  <c r="G1183" i="3"/>
  <c r="T1183" i="3" s="1"/>
  <c r="V1183" i="3" s="1"/>
  <c r="T1182" i="5"/>
  <c r="U1182" i="5" s="1"/>
  <c r="L1182" i="3"/>
  <c r="G1182" i="3"/>
  <c r="T1182" i="3" s="1"/>
  <c r="V1182" i="3" s="1"/>
  <c r="T1181" i="5"/>
  <c r="U1181" i="5" s="1"/>
  <c r="L1181" i="3"/>
  <c r="G1181" i="3"/>
  <c r="T1181" i="3" s="1"/>
  <c r="V1181" i="3" s="1"/>
  <c r="T1180" i="5"/>
  <c r="U1180" i="5" s="1"/>
  <c r="L1180" i="3"/>
  <c r="G1180" i="3"/>
  <c r="T1180" i="3" s="1"/>
  <c r="V1180" i="3" s="1"/>
  <c r="T1179" i="5"/>
  <c r="U1179" i="5" s="1"/>
  <c r="L1179" i="3"/>
  <c r="G1179" i="3"/>
  <c r="T1179" i="3" s="1"/>
  <c r="V1179" i="3" s="1"/>
  <c r="T1178" i="5"/>
  <c r="U1178" i="5" s="1"/>
  <c r="L1178" i="3"/>
  <c r="G1178" i="3"/>
  <c r="T1178" i="3" s="1"/>
  <c r="V1178" i="3" s="1"/>
  <c r="T1177" i="5"/>
  <c r="U1177" i="5" s="1"/>
  <c r="L1177" i="3"/>
  <c r="G1177" i="3"/>
  <c r="T1177" i="3" s="1"/>
  <c r="V1177" i="3" s="1"/>
  <c r="T1176" i="5"/>
  <c r="U1176" i="5" s="1"/>
  <c r="L1176" i="3"/>
  <c r="G1176" i="3"/>
  <c r="T1176" i="3" s="1"/>
  <c r="V1176" i="3" s="1"/>
  <c r="T1175" i="5"/>
  <c r="U1175" i="5" s="1"/>
  <c r="L1175" i="3"/>
  <c r="G1175" i="3"/>
  <c r="T1175" i="3" s="1"/>
  <c r="V1175" i="3" s="1"/>
  <c r="T1174" i="5"/>
  <c r="U1174" i="5" s="1"/>
  <c r="L1174" i="3"/>
  <c r="G1174" i="3"/>
  <c r="T1174" i="3" s="1"/>
  <c r="V1174" i="3" s="1"/>
  <c r="T1173" i="5"/>
  <c r="U1173" i="5" s="1"/>
  <c r="L1173" i="3"/>
  <c r="G1173" i="3"/>
  <c r="T1173" i="3" s="1"/>
  <c r="V1173" i="3" s="1"/>
  <c r="T1172" i="5"/>
  <c r="U1172" i="5" s="1"/>
  <c r="L1172" i="3"/>
  <c r="G1172" i="3"/>
  <c r="T1172" i="3" s="1"/>
  <c r="V1172" i="3" s="1"/>
  <c r="T1171" i="5"/>
  <c r="U1171" i="5" s="1"/>
  <c r="L1171" i="3"/>
  <c r="G1171" i="3"/>
  <c r="T1171" i="3" s="1"/>
  <c r="V1171" i="3" s="1"/>
  <c r="T1170" i="5"/>
  <c r="U1170" i="5" s="1"/>
  <c r="L1170" i="3"/>
  <c r="G1170" i="3"/>
  <c r="T1170" i="3" s="1"/>
  <c r="V1170" i="3" s="1"/>
  <c r="T1169" i="5"/>
  <c r="U1169" i="5" s="1"/>
  <c r="L1169" i="3"/>
  <c r="G1169" i="3"/>
  <c r="T1169" i="3" s="1"/>
  <c r="V1169" i="3" s="1"/>
  <c r="T1168" i="5"/>
  <c r="U1168" i="5" s="1"/>
  <c r="L1168" i="3"/>
  <c r="G1168" i="3"/>
  <c r="T1168" i="3" s="1"/>
  <c r="V1168" i="3" s="1"/>
  <c r="T1167" i="5"/>
  <c r="U1167" i="5" s="1"/>
  <c r="L1167" i="3"/>
  <c r="G1167" i="3"/>
  <c r="T1167" i="3" s="1"/>
  <c r="V1167" i="3" s="1"/>
  <c r="T1166" i="5"/>
  <c r="U1166" i="5" s="1"/>
  <c r="L1166" i="3"/>
  <c r="G1166" i="3"/>
  <c r="T1166" i="3" s="1"/>
  <c r="V1166" i="3" s="1"/>
  <c r="T1165" i="5"/>
  <c r="U1165" i="5" s="1"/>
  <c r="L1165" i="3"/>
  <c r="G1165" i="3"/>
  <c r="T1165" i="3" s="1"/>
  <c r="V1165" i="3" s="1"/>
  <c r="T1164" i="5"/>
  <c r="U1164" i="5" s="1"/>
  <c r="L1164" i="3"/>
  <c r="G1164" i="3"/>
  <c r="T1164" i="3" s="1"/>
  <c r="V1164" i="3" s="1"/>
  <c r="T1163" i="5"/>
  <c r="U1163" i="5" s="1"/>
  <c r="L1163" i="3"/>
  <c r="G1163" i="3"/>
  <c r="T1163" i="3" s="1"/>
  <c r="V1163" i="3" s="1"/>
  <c r="T1162" i="5"/>
  <c r="U1162" i="5" s="1"/>
  <c r="L1162" i="3"/>
  <c r="G1162" i="3"/>
  <c r="T1162" i="3" s="1"/>
  <c r="V1162" i="3" s="1"/>
  <c r="T1161" i="5"/>
  <c r="U1161" i="5" s="1"/>
  <c r="L1161" i="3"/>
  <c r="G1161" i="3"/>
  <c r="T1161" i="3" s="1"/>
  <c r="V1161" i="3" s="1"/>
  <c r="T1160" i="5"/>
  <c r="U1160" i="5" s="1"/>
  <c r="L1160" i="3"/>
  <c r="G1160" i="3"/>
  <c r="T1160" i="3" s="1"/>
  <c r="V1160" i="3" s="1"/>
  <c r="T1159" i="5"/>
  <c r="U1159" i="5" s="1"/>
  <c r="L1159" i="3"/>
  <c r="G1159" i="3"/>
  <c r="T1159" i="3" s="1"/>
  <c r="V1159" i="3" s="1"/>
  <c r="T1158" i="5"/>
  <c r="U1158" i="5" s="1"/>
  <c r="L1158" i="3"/>
  <c r="G1158" i="3"/>
  <c r="T1158" i="3" s="1"/>
  <c r="V1158" i="3" s="1"/>
  <c r="T1157" i="5"/>
  <c r="U1157" i="5" s="1"/>
  <c r="L1157" i="3"/>
  <c r="G1157" i="3"/>
  <c r="T1157" i="3" s="1"/>
  <c r="V1157" i="3" s="1"/>
  <c r="T1156" i="5"/>
  <c r="U1156" i="5" s="1"/>
  <c r="L1156" i="3"/>
  <c r="G1156" i="3"/>
  <c r="T1156" i="3" s="1"/>
  <c r="V1156" i="3" s="1"/>
  <c r="T1155" i="5"/>
  <c r="U1155" i="5" s="1"/>
  <c r="L1155" i="3"/>
  <c r="G1155" i="3"/>
  <c r="T1155" i="3" s="1"/>
  <c r="V1155" i="3" s="1"/>
  <c r="T1154" i="5"/>
  <c r="U1154" i="5" s="1"/>
  <c r="L1154" i="3"/>
  <c r="G1154" i="3"/>
  <c r="T1154" i="3" s="1"/>
  <c r="V1154" i="3" s="1"/>
  <c r="T1153" i="5"/>
  <c r="U1153" i="5" s="1"/>
  <c r="L1153" i="3"/>
  <c r="G1153" i="3"/>
  <c r="T1153" i="3" s="1"/>
  <c r="V1153" i="3" s="1"/>
  <c r="T1152" i="5"/>
  <c r="U1152" i="5" s="1"/>
  <c r="L1152" i="3"/>
  <c r="G1152" i="3"/>
  <c r="T1152" i="3" s="1"/>
  <c r="V1152" i="3" s="1"/>
  <c r="T1151" i="5"/>
  <c r="U1151" i="5" s="1"/>
  <c r="L1151" i="3"/>
  <c r="G1151" i="3"/>
  <c r="T1151" i="3" s="1"/>
  <c r="V1151" i="3" s="1"/>
  <c r="T1150" i="5"/>
  <c r="U1150" i="5" s="1"/>
  <c r="L1150" i="3"/>
  <c r="G1150" i="3"/>
  <c r="T1150" i="3" s="1"/>
  <c r="V1150" i="3" s="1"/>
  <c r="T1149" i="5"/>
  <c r="U1149" i="5" s="1"/>
  <c r="L1149" i="3"/>
  <c r="G1149" i="3"/>
  <c r="T1149" i="3" s="1"/>
  <c r="V1149" i="3" s="1"/>
  <c r="T1148" i="5"/>
  <c r="U1148" i="5" s="1"/>
  <c r="L1148" i="3"/>
  <c r="G1148" i="3"/>
  <c r="T1148" i="3" s="1"/>
  <c r="V1148" i="3" s="1"/>
  <c r="T1147" i="5"/>
  <c r="U1147" i="5" s="1"/>
  <c r="L1147" i="3"/>
  <c r="G1147" i="3"/>
  <c r="T1147" i="3" s="1"/>
  <c r="V1147" i="3" s="1"/>
  <c r="T1146" i="5"/>
  <c r="U1146" i="5" s="1"/>
  <c r="L1146" i="3"/>
  <c r="G1146" i="3"/>
  <c r="T1146" i="3" s="1"/>
  <c r="V1146" i="3" s="1"/>
  <c r="T1145" i="5"/>
  <c r="U1145" i="5" s="1"/>
  <c r="L1145" i="3"/>
  <c r="G1145" i="3"/>
  <c r="T1145" i="3" s="1"/>
  <c r="V1145" i="3" s="1"/>
  <c r="T1144" i="5"/>
  <c r="U1144" i="5" s="1"/>
  <c r="L1144" i="3"/>
  <c r="G1144" i="3"/>
  <c r="T1144" i="3" s="1"/>
  <c r="V1144" i="3" s="1"/>
  <c r="T1143" i="5"/>
  <c r="U1143" i="5" s="1"/>
  <c r="L1143" i="3"/>
  <c r="G1143" i="3"/>
  <c r="T1143" i="3" s="1"/>
  <c r="V1143" i="3" s="1"/>
  <c r="T1142" i="5"/>
  <c r="U1142" i="5" s="1"/>
  <c r="L1142" i="3"/>
  <c r="G1142" i="3"/>
  <c r="T1142" i="3" s="1"/>
  <c r="V1142" i="3" s="1"/>
  <c r="T1141" i="5"/>
  <c r="U1141" i="5" s="1"/>
  <c r="L1141" i="3"/>
  <c r="G1141" i="3"/>
  <c r="T1141" i="3" s="1"/>
  <c r="V1141" i="3" s="1"/>
  <c r="T1140" i="5"/>
  <c r="U1140" i="5" s="1"/>
  <c r="L1140" i="3"/>
  <c r="G1140" i="3"/>
  <c r="T1140" i="3" s="1"/>
  <c r="V1140" i="3" s="1"/>
  <c r="T1139" i="5"/>
  <c r="U1139" i="5" s="1"/>
  <c r="L1139" i="3"/>
  <c r="G1139" i="3"/>
  <c r="T1139" i="3" s="1"/>
  <c r="V1139" i="3" s="1"/>
  <c r="T1138" i="5"/>
  <c r="U1138" i="5" s="1"/>
  <c r="L1138" i="3"/>
  <c r="G1138" i="3"/>
  <c r="T1138" i="3" s="1"/>
  <c r="V1138" i="3" s="1"/>
  <c r="T1137" i="5"/>
  <c r="U1137" i="5" s="1"/>
  <c r="L1137" i="3"/>
  <c r="G1137" i="3"/>
  <c r="T1137" i="3" s="1"/>
  <c r="V1137" i="3" s="1"/>
  <c r="T1136" i="5"/>
  <c r="U1136" i="5" s="1"/>
  <c r="L1136" i="3"/>
  <c r="G1136" i="3"/>
  <c r="T1136" i="3" s="1"/>
  <c r="V1136" i="3" s="1"/>
  <c r="T1135" i="5"/>
  <c r="U1135" i="5" s="1"/>
  <c r="L1135" i="3"/>
  <c r="G1135" i="3"/>
  <c r="T1135" i="3" s="1"/>
  <c r="V1135" i="3" s="1"/>
  <c r="T1134" i="5"/>
  <c r="U1134" i="5" s="1"/>
  <c r="L1134" i="3"/>
  <c r="G1134" i="3"/>
  <c r="T1134" i="3" s="1"/>
  <c r="V1134" i="3" s="1"/>
  <c r="T1133" i="5"/>
  <c r="U1133" i="5" s="1"/>
  <c r="L1133" i="3"/>
  <c r="G1133" i="3"/>
  <c r="T1133" i="3" s="1"/>
  <c r="V1133" i="3" s="1"/>
  <c r="T1132" i="5"/>
  <c r="U1132" i="5" s="1"/>
  <c r="L1132" i="3"/>
  <c r="G1132" i="3"/>
  <c r="T1132" i="3" s="1"/>
  <c r="V1132" i="3" s="1"/>
  <c r="T1131" i="5"/>
  <c r="U1131" i="5" s="1"/>
  <c r="L1131" i="3"/>
  <c r="G1131" i="3"/>
  <c r="T1131" i="3" s="1"/>
  <c r="V1131" i="3" s="1"/>
  <c r="T1130" i="5"/>
  <c r="U1130" i="5" s="1"/>
  <c r="L1130" i="3"/>
  <c r="G1130" i="3"/>
  <c r="T1130" i="3" s="1"/>
  <c r="V1130" i="3" s="1"/>
  <c r="T1129" i="5"/>
  <c r="U1129" i="5" s="1"/>
  <c r="L1129" i="3"/>
  <c r="G1129" i="3"/>
  <c r="T1129" i="3" s="1"/>
  <c r="V1129" i="3" s="1"/>
  <c r="T1128" i="5"/>
  <c r="U1128" i="5" s="1"/>
  <c r="L1128" i="3"/>
  <c r="G1128" i="3"/>
  <c r="T1128" i="3" s="1"/>
  <c r="V1128" i="3" s="1"/>
  <c r="T1127" i="5"/>
  <c r="U1127" i="5" s="1"/>
  <c r="L1127" i="3"/>
  <c r="G1127" i="3"/>
  <c r="T1127" i="3" s="1"/>
  <c r="V1127" i="3" s="1"/>
  <c r="T1126" i="5"/>
  <c r="U1126" i="5" s="1"/>
  <c r="L1126" i="3"/>
  <c r="G1126" i="3"/>
  <c r="T1126" i="3" s="1"/>
  <c r="V1126" i="3" s="1"/>
  <c r="T1125" i="5"/>
  <c r="U1125" i="5" s="1"/>
  <c r="L1125" i="3"/>
  <c r="G1125" i="3"/>
  <c r="T1125" i="3" s="1"/>
  <c r="V1125" i="3" s="1"/>
  <c r="T1124" i="5"/>
  <c r="U1124" i="5" s="1"/>
  <c r="L1124" i="3"/>
  <c r="G1124" i="3"/>
  <c r="T1124" i="3" s="1"/>
  <c r="V1124" i="3" s="1"/>
  <c r="T1123" i="5"/>
  <c r="U1123" i="5" s="1"/>
  <c r="L1123" i="3"/>
  <c r="G1123" i="3"/>
  <c r="T1123" i="3" s="1"/>
  <c r="V1123" i="3" s="1"/>
  <c r="T1122" i="5"/>
  <c r="U1122" i="5" s="1"/>
  <c r="L1122" i="3"/>
  <c r="G1122" i="3"/>
  <c r="T1122" i="3" s="1"/>
  <c r="V1122" i="3" s="1"/>
  <c r="T1121" i="5"/>
  <c r="U1121" i="5" s="1"/>
  <c r="L1121" i="3"/>
  <c r="G1121" i="3"/>
  <c r="T1121" i="3" s="1"/>
  <c r="V1121" i="3" s="1"/>
  <c r="T1120" i="5"/>
  <c r="U1120" i="5" s="1"/>
  <c r="L1120" i="3"/>
  <c r="G1120" i="3"/>
  <c r="T1120" i="3" s="1"/>
  <c r="V1120" i="3" s="1"/>
  <c r="T1119" i="5"/>
  <c r="U1119" i="5" s="1"/>
  <c r="L1119" i="3"/>
  <c r="G1119" i="3"/>
  <c r="T1119" i="3" s="1"/>
  <c r="V1119" i="3" s="1"/>
  <c r="T1118" i="5"/>
  <c r="U1118" i="5" s="1"/>
  <c r="L1118" i="3"/>
  <c r="G1118" i="3"/>
  <c r="T1118" i="3" s="1"/>
  <c r="V1118" i="3" s="1"/>
  <c r="T1117" i="5"/>
  <c r="U1117" i="5" s="1"/>
  <c r="L1117" i="3"/>
  <c r="G1117" i="3"/>
  <c r="T1117" i="3" s="1"/>
  <c r="V1117" i="3" s="1"/>
  <c r="T1116" i="5"/>
  <c r="U1116" i="5" s="1"/>
  <c r="L1116" i="3"/>
  <c r="G1116" i="3"/>
  <c r="T1116" i="3" s="1"/>
  <c r="V1116" i="3" s="1"/>
  <c r="T1115" i="5"/>
  <c r="U1115" i="5" s="1"/>
  <c r="L1115" i="3"/>
  <c r="G1115" i="3"/>
  <c r="T1115" i="3" s="1"/>
  <c r="V1115" i="3" s="1"/>
  <c r="T1114" i="5"/>
  <c r="U1114" i="5" s="1"/>
  <c r="L1114" i="3"/>
  <c r="G1114" i="3"/>
  <c r="T1114" i="3" s="1"/>
  <c r="V1114" i="3" s="1"/>
  <c r="T1113" i="5"/>
  <c r="U1113" i="5" s="1"/>
  <c r="L1113" i="3"/>
  <c r="G1113" i="3"/>
  <c r="T1113" i="3" s="1"/>
  <c r="V1113" i="3" s="1"/>
  <c r="T1112" i="5"/>
  <c r="U1112" i="5" s="1"/>
  <c r="L1112" i="3"/>
  <c r="G1112" i="3"/>
  <c r="T1112" i="3" s="1"/>
  <c r="V1112" i="3" s="1"/>
  <c r="T1111" i="5"/>
  <c r="U1111" i="5" s="1"/>
  <c r="L1111" i="3"/>
  <c r="G1111" i="3"/>
  <c r="T1111" i="3" s="1"/>
  <c r="V1111" i="3" s="1"/>
  <c r="T1110" i="5"/>
  <c r="U1110" i="5" s="1"/>
  <c r="L1110" i="3"/>
  <c r="G1110" i="3"/>
  <c r="T1110" i="3" s="1"/>
  <c r="V1110" i="3" s="1"/>
  <c r="T1109" i="5"/>
  <c r="U1109" i="5" s="1"/>
  <c r="L1109" i="3"/>
  <c r="G1109" i="3"/>
  <c r="T1109" i="3" s="1"/>
  <c r="V1109" i="3" s="1"/>
  <c r="T1108" i="5"/>
  <c r="U1108" i="5" s="1"/>
  <c r="L1108" i="3"/>
  <c r="G1108" i="3"/>
  <c r="T1108" i="3" s="1"/>
  <c r="V1108" i="3" s="1"/>
  <c r="T1107" i="5"/>
  <c r="U1107" i="5" s="1"/>
  <c r="L1107" i="3"/>
  <c r="G1107" i="3"/>
  <c r="T1107" i="3" s="1"/>
  <c r="V1107" i="3" s="1"/>
  <c r="T1106" i="5"/>
  <c r="U1106" i="5" s="1"/>
  <c r="L1106" i="3"/>
  <c r="G1106" i="3"/>
  <c r="T1106" i="3" s="1"/>
  <c r="V1106" i="3" s="1"/>
  <c r="T1105" i="5"/>
  <c r="U1105" i="5" s="1"/>
  <c r="L1105" i="3"/>
  <c r="G1105" i="3"/>
  <c r="T1105" i="3" s="1"/>
  <c r="V1105" i="3" s="1"/>
  <c r="T1104" i="5"/>
  <c r="U1104" i="5" s="1"/>
  <c r="L1104" i="3"/>
  <c r="G1104" i="3"/>
  <c r="T1104" i="3" s="1"/>
  <c r="V1104" i="3" s="1"/>
  <c r="T1103" i="5"/>
  <c r="U1103" i="5" s="1"/>
  <c r="L1103" i="3"/>
  <c r="G1103" i="3"/>
  <c r="T1103" i="3" s="1"/>
  <c r="V1103" i="3" s="1"/>
  <c r="T1102" i="5"/>
  <c r="U1102" i="5" s="1"/>
  <c r="L1102" i="3"/>
  <c r="G1102" i="3"/>
  <c r="T1102" i="3" s="1"/>
  <c r="V1102" i="3" s="1"/>
  <c r="T1101" i="5"/>
  <c r="U1101" i="5" s="1"/>
  <c r="L1101" i="3"/>
  <c r="G1101" i="3"/>
  <c r="T1101" i="3" s="1"/>
  <c r="V1101" i="3" s="1"/>
  <c r="T1100" i="5"/>
  <c r="U1100" i="5" s="1"/>
  <c r="L1100" i="3"/>
  <c r="G1100" i="3"/>
  <c r="T1100" i="3" s="1"/>
  <c r="V1100" i="3" s="1"/>
  <c r="T1099" i="5"/>
  <c r="U1099" i="5" s="1"/>
  <c r="L1099" i="3"/>
  <c r="G1099" i="3"/>
  <c r="T1099" i="3" s="1"/>
  <c r="V1099" i="3" s="1"/>
  <c r="T1098" i="5"/>
  <c r="U1098" i="5" s="1"/>
  <c r="L1098" i="3"/>
  <c r="G1098" i="3"/>
  <c r="T1098" i="3" s="1"/>
  <c r="V1098" i="3" s="1"/>
  <c r="T1097" i="5"/>
  <c r="U1097" i="5" s="1"/>
  <c r="L1097" i="3"/>
  <c r="G1097" i="3"/>
  <c r="T1097" i="3" s="1"/>
  <c r="V1097" i="3" s="1"/>
  <c r="T1096" i="5"/>
  <c r="U1096" i="5" s="1"/>
  <c r="L1096" i="3"/>
  <c r="G1096" i="3"/>
  <c r="T1096" i="3" s="1"/>
  <c r="V1096" i="3" s="1"/>
  <c r="T1095" i="5"/>
  <c r="U1095" i="5" s="1"/>
  <c r="L1095" i="3"/>
  <c r="G1095" i="3"/>
  <c r="T1095" i="3" s="1"/>
  <c r="V1095" i="3" s="1"/>
  <c r="T1094" i="5"/>
  <c r="U1094" i="5" s="1"/>
  <c r="L1094" i="3"/>
  <c r="G1094" i="3"/>
  <c r="T1094" i="3" s="1"/>
  <c r="V1094" i="3" s="1"/>
  <c r="T1093" i="5"/>
  <c r="U1093" i="5" s="1"/>
  <c r="L1093" i="3"/>
  <c r="G1093" i="3"/>
  <c r="T1093" i="3" s="1"/>
  <c r="V1093" i="3" s="1"/>
  <c r="T1092" i="5"/>
  <c r="U1092" i="5" s="1"/>
  <c r="L1092" i="3"/>
  <c r="G1092" i="3"/>
  <c r="T1092" i="3" s="1"/>
  <c r="V1092" i="3" s="1"/>
  <c r="T1091" i="5"/>
  <c r="U1091" i="5" s="1"/>
  <c r="L1091" i="3"/>
  <c r="G1091" i="3"/>
  <c r="T1091" i="3" s="1"/>
  <c r="V1091" i="3" s="1"/>
  <c r="T1090" i="5"/>
  <c r="U1090" i="5" s="1"/>
  <c r="L1090" i="3"/>
  <c r="G1090" i="3"/>
  <c r="T1090" i="3" s="1"/>
  <c r="V1090" i="3" s="1"/>
  <c r="T1089" i="5"/>
  <c r="U1089" i="5" s="1"/>
  <c r="L1089" i="3"/>
  <c r="G1089" i="3"/>
  <c r="T1089" i="3" s="1"/>
  <c r="V1089" i="3" s="1"/>
  <c r="T1088" i="5"/>
  <c r="U1088" i="5" s="1"/>
  <c r="L1088" i="3"/>
  <c r="G1088" i="3"/>
  <c r="T1088" i="3" s="1"/>
  <c r="V1088" i="3" s="1"/>
  <c r="T1087" i="5"/>
  <c r="U1087" i="5" s="1"/>
  <c r="L1087" i="3"/>
  <c r="G1087" i="3"/>
  <c r="T1087" i="3" s="1"/>
  <c r="V1087" i="3" s="1"/>
  <c r="T1086" i="5"/>
  <c r="U1086" i="5" s="1"/>
  <c r="L1086" i="3"/>
  <c r="G1086" i="3"/>
  <c r="T1086" i="3" s="1"/>
  <c r="V1086" i="3" s="1"/>
  <c r="T1085" i="5"/>
  <c r="U1085" i="5" s="1"/>
  <c r="L1085" i="3"/>
  <c r="G1085" i="3"/>
  <c r="T1085" i="3" s="1"/>
  <c r="V1085" i="3" s="1"/>
  <c r="T1084" i="5"/>
  <c r="U1084" i="5" s="1"/>
  <c r="L1084" i="3"/>
  <c r="G1084" i="3"/>
  <c r="T1084" i="3" s="1"/>
  <c r="V1084" i="3" s="1"/>
  <c r="T1083" i="5"/>
  <c r="U1083" i="5" s="1"/>
  <c r="L1083" i="3"/>
  <c r="G1083" i="3"/>
  <c r="T1083" i="3" s="1"/>
  <c r="V1083" i="3" s="1"/>
  <c r="T1082" i="5"/>
  <c r="U1082" i="5" s="1"/>
  <c r="L1082" i="3"/>
  <c r="G1082" i="3"/>
  <c r="T1082" i="3" s="1"/>
  <c r="V1082" i="3" s="1"/>
  <c r="T1081" i="5"/>
  <c r="U1081" i="5" s="1"/>
  <c r="L1081" i="3"/>
  <c r="G1081" i="3"/>
  <c r="T1081" i="3" s="1"/>
  <c r="V1081" i="3" s="1"/>
  <c r="T1080" i="5"/>
  <c r="U1080" i="5" s="1"/>
  <c r="L1080" i="3"/>
  <c r="G1080" i="3"/>
  <c r="T1080" i="3" s="1"/>
  <c r="V1080" i="3" s="1"/>
  <c r="T1079" i="5"/>
  <c r="U1079" i="5" s="1"/>
  <c r="L1079" i="3"/>
  <c r="G1079" i="3"/>
  <c r="T1079" i="3" s="1"/>
  <c r="V1079" i="3" s="1"/>
  <c r="T1078" i="5"/>
  <c r="U1078" i="5" s="1"/>
  <c r="L1078" i="3"/>
  <c r="G1078" i="3"/>
  <c r="T1078" i="3" s="1"/>
  <c r="V1078" i="3" s="1"/>
  <c r="T1077" i="5"/>
  <c r="U1077" i="5" s="1"/>
  <c r="L1077" i="3"/>
  <c r="G1077" i="3"/>
  <c r="T1077" i="3" s="1"/>
  <c r="V1077" i="3" s="1"/>
  <c r="T1076" i="5"/>
  <c r="U1076" i="5" s="1"/>
  <c r="L1076" i="3"/>
  <c r="G1076" i="3"/>
  <c r="T1076" i="3" s="1"/>
  <c r="V1076" i="3" s="1"/>
  <c r="T1075" i="5"/>
  <c r="U1075" i="5" s="1"/>
  <c r="L1075" i="3"/>
  <c r="G1075" i="3"/>
  <c r="T1075" i="3" s="1"/>
  <c r="V1075" i="3" s="1"/>
  <c r="T1074" i="5"/>
  <c r="U1074" i="5" s="1"/>
  <c r="L1074" i="3"/>
  <c r="G1074" i="3"/>
  <c r="T1074" i="3" s="1"/>
  <c r="V1074" i="3" s="1"/>
  <c r="T1073" i="5"/>
  <c r="U1073" i="5" s="1"/>
  <c r="L1073" i="3"/>
  <c r="G1073" i="3"/>
  <c r="T1073" i="3" s="1"/>
  <c r="V1073" i="3" s="1"/>
  <c r="T1072" i="5"/>
  <c r="U1072" i="5" s="1"/>
  <c r="L1072" i="3"/>
  <c r="G1072" i="3"/>
  <c r="T1072" i="3" s="1"/>
  <c r="V1072" i="3" s="1"/>
  <c r="T1071" i="5"/>
  <c r="U1071" i="5" s="1"/>
  <c r="L1071" i="3"/>
  <c r="G1071" i="3"/>
  <c r="T1071" i="3" s="1"/>
  <c r="V1071" i="3" s="1"/>
  <c r="T1070" i="5"/>
  <c r="U1070" i="5" s="1"/>
  <c r="L1070" i="3"/>
  <c r="G1070" i="3"/>
  <c r="T1070" i="3" s="1"/>
  <c r="V1070" i="3" s="1"/>
  <c r="T1069" i="5"/>
  <c r="U1069" i="5" s="1"/>
  <c r="L1069" i="3"/>
  <c r="G1069" i="3"/>
  <c r="T1069" i="3" s="1"/>
  <c r="V1069" i="3" s="1"/>
  <c r="T1068" i="5"/>
  <c r="U1068" i="5" s="1"/>
  <c r="L1068" i="3"/>
  <c r="G1068" i="3"/>
  <c r="T1068" i="3" s="1"/>
  <c r="V1068" i="3" s="1"/>
  <c r="T1067" i="5"/>
  <c r="U1067" i="5" s="1"/>
  <c r="L1067" i="3"/>
  <c r="G1067" i="3"/>
  <c r="T1067" i="3" s="1"/>
  <c r="V1067" i="3" s="1"/>
  <c r="T1066" i="5"/>
  <c r="U1066" i="5" s="1"/>
  <c r="L1066" i="3"/>
  <c r="G1066" i="3"/>
  <c r="T1066" i="3" s="1"/>
  <c r="V1066" i="3" s="1"/>
  <c r="T1065" i="5"/>
  <c r="U1065" i="5" s="1"/>
  <c r="L1065" i="3"/>
  <c r="G1065" i="3"/>
  <c r="T1065" i="3" s="1"/>
  <c r="V1065" i="3" s="1"/>
  <c r="T1064" i="5"/>
  <c r="U1064" i="5" s="1"/>
  <c r="L1064" i="3"/>
  <c r="G1064" i="3"/>
  <c r="T1064" i="3" s="1"/>
  <c r="V1064" i="3" s="1"/>
  <c r="T1063" i="5"/>
  <c r="U1063" i="5" s="1"/>
  <c r="L1063" i="3"/>
  <c r="G1063" i="3"/>
  <c r="T1063" i="3" s="1"/>
  <c r="V1063" i="3" s="1"/>
  <c r="T1062" i="5"/>
  <c r="U1062" i="5" s="1"/>
  <c r="L1062" i="3"/>
  <c r="G1062" i="3"/>
  <c r="T1062" i="3" s="1"/>
  <c r="V1062" i="3" s="1"/>
  <c r="T1061" i="5"/>
  <c r="U1061" i="5" s="1"/>
  <c r="L1061" i="3"/>
  <c r="G1061" i="3"/>
  <c r="T1061" i="3" s="1"/>
  <c r="V1061" i="3" s="1"/>
  <c r="T1060" i="5"/>
  <c r="U1060" i="5" s="1"/>
  <c r="L1060" i="3"/>
  <c r="G1060" i="3"/>
  <c r="T1060" i="3" s="1"/>
  <c r="V1060" i="3" s="1"/>
  <c r="T1059" i="5"/>
  <c r="U1059" i="5" s="1"/>
  <c r="L1059" i="3"/>
  <c r="G1059" i="3"/>
  <c r="T1059" i="3" s="1"/>
  <c r="V1059" i="3" s="1"/>
  <c r="T1058" i="5"/>
  <c r="U1058" i="5" s="1"/>
  <c r="L1058" i="3"/>
  <c r="G1058" i="3"/>
  <c r="T1058" i="3" s="1"/>
  <c r="V1058" i="3" s="1"/>
  <c r="T1057" i="5"/>
  <c r="U1057" i="5" s="1"/>
  <c r="L1057" i="3"/>
  <c r="G1057" i="3"/>
  <c r="T1057" i="3" s="1"/>
  <c r="V1057" i="3" s="1"/>
  <c r="T1056" i="5"/>
  <c r="U1056" i="5" s="1"/>
  <c r="L1056" i="3"/>
  <c r="G1056" i="3"/>
  <c r="T1056" i="3" s="1"/>
  <c r="V1056" i="3" s="1"/>
  <c r="T1055" i="5"/>
  <c r="U1055" i="5" s="1"/>
  <c r="L1055" i="3"/>
  <c r="G1055" i="3"/>
  <c r="T1055" i="3" s="1"/>
  <c r="V1055" i="3" s="1"/>
  <c r="T1054" i="5"/>
  <c r="U1054" i="5" s="1"/>
  <c r="L1054" i="3"/>
  <c r="G1054" i="3"/>
  <c r="T1054" i="3" s="1"/>
  <c r="V1054" i="3" s="1"/>
  <c r="T1053" i="5"/>
  <c r="U1053" i="5" s="1"/>
  <c r="L1053" i="3"/>
  <c r="G1053" i="3"/>
  <c r="T1053" i="3" s="1"/>
  <c r="V1053" i="3" s="1"/>
  <c r="T1052" i="5"/>
  <c r="U1052" i="5" s="1"/>
  <c r="L1052" i="3"/>
  <c r="G1052" i="3"/>
  <c r="T1052" i="3" s="1"/>
  <c r="V1052" i="3" s="1"/>
  <c r="T1051" i="5"/>
  <c r="U1051" i="5" s="1"/>
  <c r="L1051" i="3"/>
  <c r="G1051" i="3"/>
  <c r="T1051" i="3" s="1"/>
  <c r="V1051" i="3" s="1"/>
  <c r="T1050" i="5"/>
  <c r="U1050" i="5" s="1"/>
  <c r="L1050" i="3"/>
  <c r="G1050" i="3"/>
  <c r="T1050" i="3" s="1"/>
  <c r="V1050" i="3" s="1"/>
  <c r="T1049" i="5"/>
  <c r="U1049" i="5" s="1"/>
  <c r="L1049" i="3"/>
  <c r="G1049" i="3"/>
  <c r="T1049" i="3" s="1"/>
  <c r="V1049" i="3" s="1"/>
  <c r="T1048" i="5"/>
  <c r="U1048" i="5" s="1"/>
  <c r="L1048" i="3"/>
  <c r="G1048" i="3"/>
  <c r="T1048" i="3" s="1"/>
  <c r="V1048" i="3" s="1"/>
  <c r="T1047" i="5"/>
  <c r="U1047" i="5" s="1"/>
  <c r="L1047" i="3"/>
  <c r="G1047" i="3"/>
  <c r="T1047" i="3" s="1"/>
  <c r="V1047" i="3" s="1"/>
  <c r="T1046" i="5"/>
  <c r="U1046" i="5" s="1"/>
  <c r="L1046" i="3"/>
  <c r="G1046" i="3"/>
  <c r="T1046" i="3" s="1"/>
  <c r="V1046" i="3" s="1"/>
  <c r="T1045" i="5"/>
  <c r="U1045" i="5" s="1"/>
  <c r="L1045" i="3"/>
  <c r="G1045" i="3"/>
  <c r="T1045" i="3" s="1"/>
  <c r="V1045" i="3" s="1"/>
  <c r="T1044" i="5"/>
  <c r="U1044" i="5" s="1"/>
  <c r="L1044" i="3"/>
  <c r="G1044" i="3"/>
  <c r="T1044" i="3" s="1"/>
  <c r="V1044" i="3" s="1"/>
  <c r="T1043" i="5"/>
  <c r="U1043" i="5" s="1"/>
  <c r="L1043" i="3"/>
  <c r="G1043" i="3"/>
  <c r="T1043" i="3" s="1"/>
  <c r="V1043" i="3" s="1"/>
  <c r="T1042" i="5"/>
  <c r="U1042" i="5" s="1"/>
  <c r="L1042" i="3"/>
  <c r="G1042" i="3"/>
  <c r="T1042" i="3" s="1"/>
  <c r="V1042" i="3" s="1"/>
  <c r="T1041" i="5"/>
  <c r="U1041" i="5" s="1"/>
  <c r="L1041" i="3"/>
  <c r="G1041" i="3"/>
  <c r="T1041" i="3" s="1"/>
  <c r="V1041" i="3" s="1"/>
  <c r="T1040" i="5"/>
  <c r="U1040" i="5" s="1"/>
  <c r="L1040" i="3"/>
  <c r="G1040" i="3"/>
  <c r="T1040" i="3" s="1"/>
  <c r="V1040" i="3" s="1"/>
  <c r="T1039" i="5"/>
  <c r="U1039" i="5" s="1"/>
  <c r="L1039" i="3"/>
  <c r="G1039" i="3"/>
  <c r="T1039" i="3" s="1"/>
  <c r="V1039" i="3" s="1"/>
  <c r="T1038" i="5"/>
  <c r="U1038" i="5" s="1"/>
  <c r="L1038" i="3"/>
  <c r="G1038" i="3"/>
  <c r="T1038" i="3" s="1"/>
  <c r="V1038" i="3" s="1"/>
  <c r="T1037" i="5"/>
  <c r="U1037" i="5" s="1"/>
  <c r="L1037" i="3"/>
  <c r="G1037" i="3"/>
  <c r="T1037" i="3" s="1"/>
  <c r="V1037" i="3" s="1"/>
  <c r="T1036" i="5"/>
  <c r="U1036" i="5" s="1"/>
  <c r="L1036" i="3"/>
  <c r="G1036" i="3"/>
  <c r="T1036" i="3" s="1"/>
  <c r="V1036" i="3" s="1"/>
  <c r="T1035" i="5"/>
  <c r="U1035" i="5" s="1"/>
  <c r="L1035" i="3"/>
  <c r="G1035" i="3"/>
  <c r="T1035" i="3" s="1"/>
  <c r="V1035" i="3" s="1"/>
  <c r="T1034" i="5"/>
  <c r="U1034" i="5" s="1"/>
  <c r="L1034" i="3"/>
  <c r="G1034" i="3"/>
  <c r="T1034" i="3" s="1"/>
  <c r="V1034" i="3" s="1"/>
  <c r="T1033" i="5"/>
  <c r="U1033" i="5" s="1"/>
  <c r="L1033" i="3"/>
  <c r="G1033" i="3"/>
  <c r="T1033" i="3" s="1"/>
  <c r="V1033" i="3" s="1"/>
  <c r="T1032" i="5"/>
  <c r="U1032" i="5" s="1"/>
  <c r="L1032" i="3"/>
  <c r="G1032" i="3"/>
  <c r="T1032" i="3" s="1"/>
  <c r="V1032" i="3" s="1"/>
  <c r="T1031" i="5"/>
  <c r="U1031" i="5" s="1"/>
  <c r="L1031" i="3"/>
  <c r="G1031" i="3"/>
  <c r="T1031" i="3" s="1"/>
  <c r="V1031" i="3" s="1"/>
  <c r="T1030" i="5"/>
  <c r="U1030" i="5" s="1"/>
  <c r="L1030" i="3"/>
  <c r="G1030" i="3"/>
  <c r="T1030" i="3" s="1"/>
  <c r="V1030" i="3" s="1"/>
  <c r="T1029" i="5"/>
  <c r="U1029" i="5" s="1"/>
  <c r="L1029" i="3"/>
  <c r="G1029" i="3"/>
  <c r="T1029" i="3" s="1"/>
  <c r="V1029" i="3" s="1"/>
  <c r="T1028" i="5"/>
  <c r="U1028" i="5" s="1"/>
  <c r="L1028" i="3"/>
  <c r="G1028" i="3"/>
  <c r="T1028" i="3" s="1"/>
  <c r="V1028" i="3" s="1"/>
  <c r="T1027" i="5"/>
  <c r="U1027" i="5" s="1"/>
  <c r="L1027" i="3"/>
  <c r="G1027" i="3"/>
  <c r="T1027" i="3" s="1"/>
  <c r="V1027" i="3" s="1"/>
  <c r="T1026" i="5"/>
  <c r="U1026" i="5" s="1"/>
  <c r="L1026" i="3"/>
  <c r="G1026" i="3"/>
  <c r="T1026" i="3" s="1"/>
  <c r="V1026" i="3" s="1"/>
  <c r="T1025" i="5"/>
  <c r="U1025" i="5" s="1"/>
  <c r="L1025" i="3"/>
  <c r="G1025" i="3"/>
  <c r="T1025" i="3" s="1"/>
  <c r="V1025" i="3" s="1"/>
  <c r="T1024" i="5"/>
  <c r="U1024" i="5" s="1"/>
  <c r="L1024" i="3"/>
  <c r="G1024" i="3"/>
  <c r="T1024" i="3" s="1"/>
  <c r="V1024" i="3" s="1"/>
  <c r="T1023" i="5"/>
  <c r="U1023" i="5" s="1"/>
  <c r="L1023" i="3"/>
  <c r="G1023" i="3"/>
  <c r="T1023" i="3" s="1"/>
  <c r="V1023" i="3" s="1"/>
  <c r="T1022" i="5"/>
  <c r="U1022" i="5" s="1"/>
  <c r="L1022" i="3"/>
  <c r="G1022" i="3"/>
  <c r="T1022" i="3" s="1"/>
  <c r="V1022" i="3" s="1"/>
  <c r="T1021" i="5"/>
  <c r="U1021" i="5" s="1"/>
  <c r="L1021" i="3"/>
  <c r="G1021" i="3"/>
  <c r="T1021" i="3" s="1"/>
  <c r="V1021" i="3" s="1"/>
  <c r="T1020" i="5"/>
  <c r="U1020" i="5" s="1"/>
  <c r="L1020" i="3"/>
  <c r="G1020" i="3"/>
  <c r="T1020" i="3" s="1"/>
  <c r="V1020" i="3" s="1"/>
  <c r="T1019" i="5"/>
  <c r="U1019" i="5" s="1"/>
  <c r="L1019" i="3"/>
  <c r="G1019" i="3"/>
  <c r="T1019" i="3" s="1"/>
  <c r="V1019" i="3" s="1"/>
  <c r="T1018" i="5"/>
  <c r="U1018" i="5" s="1"/>
  <c r="L1018" i="3"/>
  <c r="G1018" i="3"/>
  <c r="T1018" i="3" s="1"/>
  <c r="V1018" i="3" s="1"/>
  <c r="T1017" i="5"/>
  <c r="U1017" i="5" s="1"/>
  <c r="L1017" i="3"/>
  <c r="G1017" i="3"/>
  <c r="T1017" i="3" s="1"/>
  <c r="V1017" i="3" s="1"/>
  <c r="T1016" i="5"/>
  <c r="U1016" i="5" s="1"/>
  <c r="L1016" i="3"/>
  <c r="G1016" i="3"/>
  <c r="T1016" i="3" s="1"/>
  <c r="V1016" i="3" s="1"/>
  <c r="T1015" i="5"/>
  <c r="U1015" i="5" s="1"/>
  <c r="L1015" i="3"/>
  <c r="G1015" i="3"/>
  <c r="T1015" i="3" s="1"/>
  <c r="V1015" i="3" s="1"/>
  <c r="T1014" i="5"/>
  <c r="U1014" i="5" s="1"/>
  <c r="L1014" i="3"/>
  <c r="G1014" i="3"/>
  <c r="T1014" i="3" s="1"/>
  <c r="V1014" i="3" s="1"/>
  <c r="T1013" i="5"/>
  <c r="U1013" i="5" s="1"/>
  <c r="L1013" i="3"/>
  <c r="G1013" i="3"/>
  <c r="T1013" i="3" s="1"/>
  <c r="V1013" i="3" s="1"/>
  <c r="T1012" i="5"/>
  <c r="U1012" i="5" s="1"/>
  <c r="L1012" i="3"/>
  <c r="G1012" i="3"/>
  <c r="T1012" i="3" s="1"/>
  <c r="V1012" i="3" s="1"/>
  <c r="T1011" i="5"/>
  <c r="U1011" i="5" s="1"/>
  <c r="L1011" i="3"/>
  <c r="G1011" i="3"/>
  <c r="T1011" i="3" s="1"/>
  <c r="V1011" i="3" s="1"/>
  <c r="T1010" i="5"/>
  <c r="U1010" i="5" s="1"/>
  <c r="L1010" i="3"/>
  <c r="G1010" i="3"/>
  <c r="T1010" i="3" s="1"/>
  <c r="V1010" i="3" s="1"/>
  <c r="T1009" i="5"/>
  <c r="U1009" i="5" s="1"/>
  <c r="L1009" i="3"/>
  <c r="G1009" i="3"/>
  <c r="T1009" i="3" s="1"/>
  <c r="V1009" i="3" s="1"/>
  <c r="T1008" i="5"/>
  <c r="U1008" i="5" s="1"/>
  <c r="L1008" i="3"/>
  <c r="G1008" i="3"/>
  <c r="T1008" i="3" s="1"/>
  <c r="V1008" i="3" s="1"/>
  <c r="T1007" i="5"/>
  <c r="U1007" i="5" s="1"/>
  <c r="L1007" i="3"/>
  <c r="G1007" i="3"/>
  <c r="T1007" i="3" s="1"/>
  <c r="V1007" i="3" s="1"/>
  <c r="T1006" i="5"/>
  <c r="U1006" i="5" s="1"/>
  <c r="L1006" i="3"/>
  <c r="G1006" i="3"/>
  <c r="T1006" i="3" s="1"/>
  <c r="V1006" i="3" s="1"/>
  <c r="T1005" i="5"/>
  <c r="U1005" i="5" s="1"/>
  <c r="L1005" i="3"/>
  <c r="G1005" i="3"/>
  <c r="T1005" i="3" s="1"/>
  <c r="V1005" i="3" s="1"/>
  <c r="T1004" i="5"/>
  <c r="U1004" i="5" s="1"/>
  <c r="L1004" i="3"/>
  <c r="G1004" i="3"/>
  <c r="T1004" i="3" s="1"/>
  <c r="V1004" i="3" s="1"/>
  <c r="T1003" i="5"/>
  <c r="U1003" i="5" s="1"/>
  <c r="L1003" i="3"/>
  <c r="G1003" i="3"/>
  <c r="T1003" i="3" s="1"/>
  <c r="V1003" i="3" s="1"/>
  <c r="T1002" i="5"/>
  <c r="U1002" i="5" s="1"/>
  <c r="L1002" i="3"/>
  <c r="G1002" i="3"/>
  <c r="T1002" i="3" s="1"/>
  <c r="V1002" i="3" s="1"/>
  <c r="T1001" i="5"/>
  <c r="U1001" i="5" s="1"/>
  <c r="L1001" i="3"/>
  <c r="G1001" i="3"/>
  <c r="T1001" i="3" s="1"/>
  <c r="V1001" i="3" s="1"/>
  <c r="T1000" i="5"/>
  <c r="U1000" i="5" s="1"/>
  <c r="L1000" i="3"/>
  <c r="G1000" i="3"/>
  <c r="T1000" i="3" s="1"/>
  <c r="V1000" i="3" s="1"/>
  <c r="T999" i="5"/>
  <c r="U999" i="5" s="1"/>
  <c r="L999" i="3"/>
  <c r="G999" i="3"/>
  <c r="T999" i="3" s="1"/>
  <c r="V999" i="3" s="1"/>
  <c r="T998" i="5"/>
  <c r="U998" i="5" s="1"/>
  <c r="L998" i="3"/>
  <c r="G998" i="3"/>
  <c r="T998" i="3" s="1"/>
  <c r="V998" i="3" s="1"/>
  <c r="T997" i="5"/>
  <c r="U997" i="5" s="1"/>
  <c r="L997" i="3"/>
  <c r="G997" i="3"/>
  <c r="T997" i="3" s="1"/>
  <c r="V997" i="3" s="1"/>
  <c r="T996" i="5"/>
  <c r="U996" i="5" s="1"/>
  <c r="L996" i="3"/>
  <c r="G996" i="3"/>
  <c r="T996" i="3" s="1"/>
  <c r="V996" i="3" s="1"/>
  <c r="T995" i="5"/>
  <c r="U995" i="5" s="1"/>
  <c r="L995" i="3"/>
  <c r="G995" i="3"/>
  <c r="T995" i="3" s="1"/>
  <c r="V995" i="3" s="1"/>
  <c r="T994" i="5"/>
  <c r="U994" i="5" s="1"/>
  <c r="L994" i="3"/>
  <c r="G994" i="3"/>
  <c r="T994" i="3" s="1"/>
  <c r="V994" i="3" s="1"/>
  <c r="T993" i="5"/>
  <c r="U993" i="5" s="1"/>
  <c r="L993" i="3"/>
  <c r="G993" i="3"/>
  <c r="T993" i="3" s="1"/>
  <c r="V993" i="3" s="1"/>
  <c r="T992" i="5"/>
  <c r="U992" i="5" s="1"/>
  <c r="L992" i="3"/>
  <c r="G992" i="3"/>
  <c r="T992" i="3" s="1"/>
  <c r="V992" i="3" s="1"/>
  <c r="T991" i="5"/>
  <c r="U991" i="5" s="1"/>
  <c r="L991" i="3"/>
  <c r="G991" i="3"/>
  <c r="T991" i="3" s="1"/>
  <c r="V991" i="3" s="1"/>
  <c r="T990" i="5"/>
  <c r="U990" i="5" s="1"/>
  <c r="L990" i="3"/>
  <c r="G990" i="3"/>
  <c r="T990" i="3" s="1"/>
  <c r="V990" i="3" s="1"/>
  <c r="T989" i="5"/>
  <c r="U989" i="5" s="1"/>
  <c r="L989" i="3"/>
  <c r="G989" i="3"/>
  <c r="T989" i="3" s="1"/>
  <c r="V989" i="3" s="1"/>
  <c r="T988" i="5"/>
  <c r="U988" i="5" s="1"/>
  <c r="L988" i="3"/>
  <c r="G988" i="3"/>
  <c r="T988" i="3" s="1"/>
  <c r="V988" i="3" s="1"/>
  <c r="T987" i="5"/>
  <c r="U987" i="5" s="1"/>
  <c r="L987" i="3"/>
  <c r="G987" i="3"/>
  <c r="T987" i="3" s="1"/>
  <c r="V987" i="3" s="1"/>
  <c r="T986" i="5"/>
  <c r="U986" i="5" s="1"/>
  <c r="L986" i="3"/>
  <c r="G986" i="3"/>
  <c r="T986" i="3" s="1"/>
  <c r="V986" i="3" s="1"/>
  <c r="T985" i="5"/>
  <c r="U985" i="5" s="1"/>
  <c r="L985" i="3"/>
  <c r="G985" i="3"/>
  <c r="T985" i="3" s="1"/>
  <c r="V985" i="3" s="1"/>
  <c r="T984" i="5"/>
  <c r="U984" i="5" s="1"/>
  <c r="L984" i="3"/>
  <c r="G984" i="3"/>
  <c r="T984" i="3" s="1"/>
  <c r="V984" i="3" s="1"/>
  <c r="T983" i="5"/>
  <c r="U983" i="5" s="1"/>
  <c r="L983" i="3"/>
  <c r="G983" i="3"/>
  <c r="T983" i="3" s="1"/>
  <c r="V983" i="3" s="1"/>
  <c r="T982" i="5"/>
  <c r="U982" i="5" s="1"/>
  <c r="L982" i="3"/>
  <c r="G982" i="3"/>
  <c r="T982" i="3" s="1"/>
  <c r="V982" i="3" s="1"/>
  <c r="T981" i="5"/>
  <c r="U981" i="5" s="1"/>
  <c r="L981" i="3"/>
  <c r="G981" i="3"/>
  <c r="T981" i="3" s="1"/>
  <c r="V981" i="3" s="1"/>
  <c r="T980" i="5"/>
  <c r="U980" i="5" s="1"/>
  <c r="L980" i="3"/>
  <c r="G980" i="3"/>
  <c r="T980" i="3" s="1"/>
  <c r="V980" i="3" s="1"/>
  <c r="T979" i="5"/>
  <c r="U979" i="5" s="1"/>
  <c r="L979" i="3"/>
  <c r="G979" i="3"/>
  <c r="T979" i="3" s="1"/>
  <c r="V979" i="3" s="1"/>
  <c r="T978" i="5"/>
  <c r="U978" i="5" s="1"/>
  <c r="L978" i="3"/>
  <c r="G978" i="3"/>
  <c r="T978" i="3" s="1"/>
  <c r="V978" i="3" s="1"/>
  <c r="T977" i="5"/>
  <c r="U977" i="5" s="1"/>
  <c r="L977" i="3"/>
  <c r="G977" i="3"/>
  <c r="T977" i="3" s="1"/>
  <c r="V977" i="3" s="1"/>
  <c r="T976" i="5"/>
  <c r="U976" i="5" s="1"/>
  <c r="L976" i="3"/>
  <c r="G976" i="3"/>
  <c r="T976" i="3" s="1"/>
  <c r="V976" i="3" s="1"/>
  <c r="T975" i="5"/>
  <c r="U975" i="5" s="1"/>
  <c r="L975" i="3"/>
  <c r="G975" i="3"/>
  <c r="T975" i="3" s="1"/>
  <c r="V975" i="3" s="1"/>
  <c r="T974" i="5"/>
  <c r="U974" i="5" s="1"/>
  <c r="L974" i="3"/>
  <c r="G974" i="3"/>
  <c r="T974" i="3" s="1"/>
  <c r="V974" i="3" s="1"/>
  <c r="T973" i="5"/>
  <c r="U973" i="5" s="1"/>
  <c r="L973" i="3"/>
  <c r="G973" i="3"/>
  <c r="T973" i="3" s="1"/>
  <c r="V973" i="3" s="1"/>
  <c r="T972" i="5"/>
  <c r="U972" i="5" s="1"/>
  <c r="L972" i="3"/>
  <c r="G972" i="3"/>
  <c r="T972" i="3" s="1"/>
  <c r="V972" i="3" s="1"/>
  <c r="T971" i="5"/>
  <c r="U971" i="5" s="1"/>
  <c r="L971" i="3"/>
  <c r="G971" i="3"/>
  <c r="T971" i="3" s="1"/>
  <c r="V971" i="3" s="1"/>
  <c r="T970" i="5"/>
  <c r="U970" i="5" s="1"/>
  <c r="L970" i="3"/>
  <c r="G970" i="3"/>
  <c r="T970" i="3" s="1"/>
  <c r="V970" i="3" s="1"/>
  <c r="T969" i="5"/>
  <c r="U969" i="5" s="1"/>
  <c r="L969" i="3"/>
  <c r="G969" i="3"/>
  <c r="T969" i="3" s="1"/>
  <c r="V969" i="3" s="1"/>
  <c r="T968" i="5"/>
  <c r="U968" i="5" s="1"/>
  <c r="L968" i="3"/>
  <c r="G968" i="3"/>
  <c r="T968" i="3" s="1"/>
  <c r="V968" i="3" s="1"/>
  <c r="T967" i="5"/>
  <c r="U967" i="5" s="1"/>
  <c r="L967" i="3"/>
  <c r="G967" i="3"/>
  <c r="T967" i="3" s="1"/>
  <c r="V967" i="3" s="1"/>
  <c r="T966" i="5"/>
  <c r="U966" i="5" s="1"/>
  <c r="L966" i="3"/>
  <c r="G966" i="3"/>
  <c r="T966" i="3" s="1"/>
  <c r="V966" i="3" s="1"/>
  <c r="T965" i="5"/>
  <c r="U965" i="5" s="1"/>
  <c r="L965" i="3"/>
  <c r="G965" i="3"/>
  <c r="T965" i="3" s="1"/>
  <c r="V965" i="3" s="1"/>
  <c r="T964" i="5"/>
  <c r="U964" i="5" s="1"/>
  <c r="L964" i="3"/>
  <c r="G964" i="3"/>
  <c r="T964" i="3" s="1"/>
  <c r="V964" i="3" s="1"/>
  <c r="T963" i="5"/>
  <c r="U963" i="5" s="1"/>
  <c r="L963" i="3"/>
  <c r="G963" i="3"/>
  <c r="T963" i="3" s="1"/>
  <c r="V963" i="3" s="1"/>
  <c r="T962" i="5"/>
  <c r="U962" i="5" s="1"/>
  <c r="L962" i="3"/>
  <c r="G962" i="3"/>
  <c r="T962" i="3" s="1"/>
  <c r="V962" i="3" s="1"/>
  <c r="T961" i="5"/>
  <c r="U961" i="5" s="1"/>
  <c r="L961" i="3"/>
  <c r="G961" i="3"/>
  <c r="T961" i="3" s="1"/>
  <c r="V961" i="3" s="1"/>
  <c r="T960" i="5"/>
  <c r="U960" i="5" s="1"/>
  <c r="L960" i="3"/>
  <c r="G960" i="3"/>
  <c r="T960" i="3" s="1"/>
  <c r="V960" i="3" s="1"/>
  <c r="T959" i="5"/>
  <c r="U959" i="5" s="1"/>
  <c r="L959" i="3"/>
  <c r="G959" i="3"/>
  <c r="T959" i="3" s="1"/>
  <c r="V959" i="3" s="1"/>
  <c r="T958" i="5"/>
  <c r="U958" i="5" s="1"/>
  <c r="L958" i="3"/>
  <c r="G958" i="3"/>
  <c r="T958" i="3" s="1"/>
  <c r="V958" i="3" s="1"/>
  <c r="T957" i="5"/>
  <c r="U957" i="5" s="1"/>
  <c r="L957" i="3"/>
  <c r="G957" i="3"/>
  <c r="T957" i="3" s="1"/>
  <c r="V957" i="3" s="1"/>
  <c r="T956" i="5"/>
  <c r="U956" i="5" s="1"/>
  <c r="L956" i="3"/>
  <c r="G956" i="3"/>
  <c r="T956" i="3" s="1"/>
  <c r="V956" i="3" s="1"/>
  <c r="T955" i="5"/>
  <c r="U955" i="5" s="1"/>
  <c r="L955" i="3"/>
  <c r="G955" i="3"/>
  <c r="T955" i="3" s="1"/>
  <c r="V955" i="3" s="1"/>
  <c r="T954" i="5"/>
  <c r="U954" i="5" s="1"/>
  <c r="L954" i="3"/>
  <c r="G954" i="3"/>
  <c r="T954" i="3" s="1"/>
  <c r="V954" i="3" s="1"/>
  <c r="T953" i="5"/>
  <c r="U953" i="5" s="1"/>
  <c r="L953" i="3"/>
  <c r="G953" i="3"/>
  <c r="T953" i="3" s="1"/>
  <c r="V953" i="3" s="1"/>
  <c r="T952" i="5"/>
  <c r="U952" i="5" s="1"/>
  <c r="L952" i="3"/>
  <c r="G952" i="3"/>
  <c r="T952" i="3" s="1"/>
  <c r="V952" i="3" s="1"/>
  <c r="T951" i="5"/>
  <c r="U951" i="5" s="1"/>
  <c r="L951" i="3"/>
  <c r="G951" i="3"/>
  <c r="T951" i="3" s="1"/>
  <c r="V951" i="3" s="1"/>
  <c r="T950" i="5"/>
  <c r="U950" i="5" s="1"/>
  <c r="L950" i="3"/>
  <c r="G950" i="3"/>
  <c r="T950" i="3" s="1"/>
  <c r="V950" i="3" s="1"/>
  <c r="T949" i="5"/>
  <c r="U949" i="5" s="1"/>
  <c r="L949" i="3"/>
  <c r="G949" i="3"/>
  <c r="T949" i="3" s="1"/>
  <c r="V949" i="3" s="1"/>
  <c r="T948" i="5"/>
  <c r="U948" i="5" s="1"/>
  <c r="L948" i="3"/>
  <c r="G948" i="3"/>
  <c r="T948" i="3" s="1"/>
  <c r="V948" i="3" s="1"/>
  <c r="T947" i="5"/>
  <c r="U947" i="5" s="1"/>
  <c r="L947" i="3"/>
  <c r="G947" i="3"/>
  <c r="T947" i="3" s="1"/>
  <c r="V947" i="3" s="1"/>
  <c r="T946" i="5"/>
  <c r="U946" i="5" s="1"/>
  <c r="L946" i="3"/>
  <c r="G946" i="3"/>
  <c r="T946" i="3" s="1"/>
  <c r="V946" i="3" s="1"/>
  <c r="T945" i="5"/>
  <c r="U945" i="5" s="1"/>
  <c r="L945" i="3"/>
  <c r="G945" i="3"/>
  <c r="T945" i="3" s="1"/>
  <c r="V945" i="3" s="1"/>
  <c r="T944" i="5"/>
  <c r="U944" i="5" s="1"/>
  <c r="L944" i="3"/>
  <c r="G944" i="3"/>
  <c r="T944" i="3" s="1"/>
  <c r="V944" i="3" s="1"/>
  <c r="T943" i="5"/>
  <c r="U943" i="5" s="1"/>
  <c r="L943" i="3"/>
  <c r="G943" i="3"/>
  <c r="T943" i="3" s="1"/>
  <c r="V943" i="3" s="1"/>
  <c r="T942" i="5"/>
  <c r="U942" i="5" s="1"/>
  <c r="L942" i="3"/>
  <c r="G942" i="3"/>
  <c r="T942" i="3" s="1"/>
  <c r="V942" i="3" s="1"/>
  <c r="T941" i="5"/>
  <c r="U941" i="5" s="1"/>
  <c r="L941" i="3"/>
  <c r="G941" i="3"/>
  <c r="T941" i="3" s="1"/>
  <c r="V941" i="3" s="1"/>
  <c r="T940" i="5"/>
  <c r="U940" i="5" s="1"/>
  <c r="L940" i="3"/>
  <c r="G940" i="3"/>
  <c r="T940" i="3" s="1"/>
  <c r="V940" i="3" s="1"/>
  <c r="T939" i="5"/>
  <c r="U939" i="5" s="1"/>
  <c r="L939" i="3"/>
  <c r="G939" i="3"/>
  <c r="T939" i="3" s="1"/>
  <c r="V939" i="3" s="1"/>
  <c r="T938" i="5"/>
  <c r="U938" i="5" s="1"/>
  <c r="L938" i="3"/>
  <c r="G938" i="3"/>
  <c r="T938" i="3" s="1"/>
  <c r="V938" i="3" s="1"/>
  <c r="T937" i="5"/>
  <c r="U937" i="5" s="1"/>
  <c r="L937" i="3"/>
  <c r="G937" i="3"/>
  <c r="T937" i="3" s="1"/>
  <c r="V937" i="3" s="1"/>
  <c r="T936" i="5"/>
  <c r="U936" i="5" s="1"/>
  <c r="L936" i="3"/>
  <c r="G936" i="3"/>
  <c r="T936" i="3" s="1"/>
  <c r="V936" i="3" s="1"/>
  <c r="T935" i="5"/>
  <c r="U935" i="5" s="1"/>
  <c r="L935" i="3"/>
  <c r="G935" i="3"/>
  <c r="T935" i="3" s="1"/>
  <c r="V935" i="3" s="1"/>
  <c r="T934" i="5"/>
  <c r="U934" i="5" s="1"/>
  <c r="L934" i="3"/>
  <c r="G934" i="3"/>
  <c r="T934" i="3" s="1"/>
  <c r="V934" i="3" s="1"/>
  <c r="T933" i="5"/>
  <c r="U933" i="5" s="1"/>
  <c r="L933" i="3"/>
  <c r="G933" i="3"/>
  <c r="T933" i="3" s="1"/>
  <c r="V933" i="3" s="1"/>
  <c r="T932" i="5"/>
  <c r="U932" i="5" s="1"/>
  <c r="L932" i="3"/>
  <c r="G932" i="3"/>
  <c r="T932" i="3" s="1"/>
  <c r="V932" i="3" s="1"/>
  <c r="T931" i="5"/>
  <c r="U931" i="5" s="1"/>
  <c r="L931" i="3"/>
  <c r="G931" i="3"/>
  <c r="T931" i="3" s="1"/>
  <c r="V931" i="3" s="1"/>
  <c r="T930" i="5"/>
  <c r="U930" i="5" s="1"/>
  <c r="L930" i="3"/>
  <c r="G930" i="3"/>
  <c r="T930" i="3" s="1"/>
  <c r="V930" i="3" s="1"/>
  <c r="T929" i="5"/>
  <c r="U929" i="5" s="1"/>
  <c r="L929" i="3"/>
  <c r="G929" i="3"/>
  <c r="T929" i="3" s="1"/>
  <c r="V929" i="3" s="1"/>
  <c r="T928" i="5"/>
  <c r="U928" i="5" s="1"/>
  <c r="L928" i="3"/>
  <c r="G928" i="3"/>
  <c r="T928" i="3" s="1"/>
  <c r="V928" i="3" s="1"/>
  <c r="T927" i="5"/>
  <c r="U927" i="5" s="1"/>
  <c r="L927" i="3"/>
  <c r="G927" i="3"/>
  <c r="T927" i="3" s="1"/>
  <c r="V927" i="3" s="1"/>
  <c r="T926" i="5"/>
  <c r="U926" i="5" s="1"/>
  <c r="L926" i="3"/>
  <c r="G926" i="3"/>
  <c r="T926" i="3" s="1"/>
  <c r="V926" i="3" s="1"/>
  <c r="T925" i="5"/>
  <c r="U925" i="5" s="1"/>
  <c r="L925" i="3"/>
  <c r="G925" i="3"/>
  <c r="T925" i="3" s="1"/>
  <c r="V925" i="3" s="1"/>
  <c r="T924" i="5"/>
  <c r="U924" i="5" s="1"/>
  <c r="L924" i="3"/>
  <c r="G924" i="3"/>
  <c r="T924" i="3" s="1"/>
  <c r="V924" i="3" s="1"/>
  <c r="T923" i="5"/>
  <c r="U923" i="5" s="1"/>
  <c r="L923" i="3"/>
  <c r="G923" i="3"/>
  <c r="T923" i="3" s="1"/>
  <c r="V923" i="3" s="1"/>
  <c r="T922" i="5"/>
  <c r="U922" i="5" s="1"/>
  <c r="L922" i="3"/>
  <c r="G922" i="3"/>
  <c r="T922" i="3" s="1"/>
  <c r="V922" i="3" s="1"/>
  <c r="T921" i="5"/>
  <c r="U921" i="5" s="1"/>
  <c r="L921" i="3"/>
  <c r="G921" i="3"/>
  <c r="T921" i="3" s="1"/>
  <c r="V921" i="3" s="1"/>
  <c r="T920" i="5"/>
  <c r="U920" i="5" s="1"/>
  <c r="L920" i="3"/>
  <c r="G920" i="3"/>
  <c r="T920" i="3" s="1"/>
  <c r="V920" i="3" s="1"/>
  <c r="T919" i="5"/>
  <c r="U919" i="5" s="1"/>
  <c r="L919" i="3"/>
  <c r="G919" i="3"/>
  <c r="T919" i="3" s="1"/>
  <c r="V919" i="3" s="1"/>
  <c r="T918" i="5"/>
  <c r="U918" i="5" s="1"/>
  <c r="L918" i="3"/>
  <c r="G918" i="3"/>
  <c r="T918" i="3" s="1"/>
  <c r="V918" i="3" s="1"/>
  <c r="T917" i="5"/>
  <c r="U917" i="5" s="1"/>
  <c r="L917" i="3"/>
  <c r="G917" i="3"/>
  <c r="T917" i="3" s="1"/>
  <c r="V917" i="3" s="1"/>
  <c r="T916" i="5"/>
  <c r="U916" i="5" s="1"/>
  <c r="L916" i="3"/>
  <c r="G916" i="3"/>
  <c r="T916" i="3" s="1"/>
  <c r="V916" i="3" s="1"/>
  <c r="T915" i="5"/>
  <c r="U915" i="5" s="1"/>
  <c r="L915" i="3"/>
  <c r="G915" i="3"/>
  <c r="T915" i="3" s="1"/>
  <c r="V915" i="3" s="1"/>
  <c r="T914" i="5"/>
  <c r="U914" i="5" s="1"/>
  <c r="L914" i="3"/>
  <c r="G914" i="3"/>
  <c r="T914" i="3" s="1"/>
  <c r="V914" i="3" s="1"/>
  <c r="T913" i="5"/>
  <c r="U913" i="5" s="1"/>
  <c r="L913" i="3"/>
  <c r="G913" i="3"/>
  <c r="T913" i="3" s="1"/>
  <c r="V913" i="3" s="1"/>
  <c r="T912" i="5"/>
  <c r="U912" i="5" s="1"/>
  <c r="L912" i="3"/>
  <c r="G912" i="3"/>
  <c r="T912" i="3" s="1"/>
  <c r="V912" i="3" s="1"/>
  <c r="T911" i="5"/>
  <c r="U911" i="5" s="1"/>
  <c r="L911" i="3"/>
  <c r="G911" i="3"/>
  <c r="T911" i="3" s="1"/>
  <c r="V911" i="3" s="1"/>
  <c r="T910" i="5"/>
  <c r="U910" i="5" s="1"/>
  <c r="L910" i="3"/>
  <c r="G910" i="3"/>
  <c r="T910" i="3" s="1"/>
  <c r="V910" i="3" s="1"/>
  <c r="T909" i="5"/>
  <c r="U909" i="5" s="1"/>
  <c r="L909" i="3"/>
  <c r="G909" i="3"/>
  <c r="T909" i="3" s="1"/>
  <c r="V909" i="3" s="1"/>
  <c r="T908" i="5"/>
  <c r="U908" i="5" s="1"/>
  <c r="L908" i="3"/>
  <c r="G908" i="3"/>
  <c r="T908" i="3" s="1"/>
  <c r="V908" i="3" s="1"/>
  <c r="T907" i="5"/>
  <c r="U907" i="5" s="1"/>
  <c r="L907" i="3"/>
  <c r="G907" i="3"/>
  <c r="T907" i="3" s="1"/>
  <c r="V907" i="3" s="1"/>
  <c r="T906" i="5"/>
  <c r="U906" i="5" s="1"/>
  <c r="L906" i="3"/>
  <c r="G906" i="3"/>
  <c r="T906" i="3" s="1"/>
  <c r="V906" i="3" s="1"/>
  <c r="T905" i="5"/>
  <c r="U905" i="5" s="1"/>
  <c r="L905" i="3"/>
  <c r="G905" i="3"/>
  <c r="T905" i="3" s="1"/>
  <c r="V905" i="3" s="1"/>
  <c r="T904" i="5"/>
  <c r="U904" i="5" s="1"/>
  <c r="L904" i="3"/>
  <c r="G904" i="3"/>
  <c r="T904" i="3" s="1"/>
  <c r="V904" i="3" s="1"/>
  <c r="T903" i="5"/>
  <c r="U903" i="5" s="1"/>
  <c r="L903" i="3"/>
  <c r="G903" i="3"/>
  <c r="T903" i="3" s="1"/>
  <c r="V903" i="3" s="1"/>
  <c r="T902" i="5"/>
  <c r="U902" i="5" s="1"/>
  <c r="L902" i="3"/>
  <c r="G902" i="3"/>
  <c r="T902" i="3" s="1"/>
  <c r="V902" i="3" s="1"/>
  <c r="T901" i="5"/>
  <c r="U901" i="5" s="1"/>
  <c r="L901" i="3"/>
  <c r="G901" i="3"/>
  <c r="T901" i="3" s="1"/>
  <c r="V901" i="3" s="1"/>
  <c r="T900" i="5"/>
  <c r="U900" i="5" s="1"/>
  <c r="L900" i="3"/>
  <c r="G900" i="3"/>
  <c r="T900" i="3" s="1"/>
  <c r="V900" i="3" s="1"/>
  <c r="T899" i="5"/>
  <c r="U899" i="5" s="1"/>
  <c r="L899" i="3"/>
  <c r="G899" i="3"/>
  <c r="T899" i="3" s="1"/>
  <c r="V899" i="3" s="1"/>
  <c r="T898" i="5"/>
  <c r="U898" i="5" s="1"/>
  <c r="L898" i="3"/>
  <c r="G898" i="3"/>
  <c r="T898" i="3" s="1"/>
  <c r="V898" i="3" s="1"/>
  <c r="T897" i="5"/>
  <c r="U897" i="5" s="1"/>
  <c r="L897" i="3"/>
  <c r="G897" i="3"/>
  <c r="T897" i="3" s="1"/>
  <c r="V897" i="3" s="1"/>
  <c r="T896" i="5"/>
  <c r="U896" i="5" s="1"/>
  <c r="L896" i="3"/>
  <c r="G896" i="3"/>
  <c r="T896" i="3" s="1"/>
  <c r="V896" i="3" s="1"/>
  <c r="T895" i="5"/>
  <c r="U895" i="5" s="1"/>
  <c r="L895" i="3"/>
  <c r="G895" i="3"/>
  <c r="T895" i="3" s="1"/>
  <c r="V895" i="3" s="1"/>
  <c r="T894" i="5"/>
  <c r="U894" i="5" s="1"/>
  <c r="L894" i="3"/>
  <c r="G894" i="3"/>
  <c r="T894" i="3" s="1"/>
  <c r="V894" i="3" s="1"/>
  <c r="T893" i="5"/>
  <c r="U893" i="5" s="1"/>
  <c r="L893" i="3"/>
  <c r="G893" i="3"/>
  <c r="T893" i="3" s="1"/>
  <c r="V893" i="3" s="1"/>
  <c r="T892" i="5"/>
  <c r="U892" i="5" s="1"/>
  <c r="L892" i="3"/>
  <c r="G892" i="3"/>
  <c r="T892" i="3" s="1"/>
  <c r="V892" i="3" s="1"/>
  <c r="T891" i="5"/>
  <c r="U891" i="5" s="1"/>
  <c r="L891" i="3"/>
  <c r="G891" i="3"/>
  <c r="T891" i="3" s="1"/>
  <c r="V891" i="3" s="1"/>
  <c r="T890" i="5"/>
  <c r="U890" i="5" s="1"/>
  <c r="L890" i="3"/>
  <c r="G890" i="3"/>
  <c r="T890" i="3" s="1"/>
  <c r="V890" i="3" s="1"/>
  <c r="T889" i="5"/>
  <c r="U889" i="5" s="1"/>
  <c r="L889" i="3"/>
  <c r="G889" i="3"/>
  <c r="T889" i="3" s="1"/>
  <c r="V889" i="3" s="1"/>
  <c r="T888" i="5"/>
  <c r="U888" i="5" s="1"/>
  <c r="L888" i="3"/>
  <c r="G888" i="3"/>
  <c r="T888" i="3" s="1"/>
  <c r="V888" i="3" s="1"/>
  <c r="T887" i="5"/>
  <c r="U887" i="5" s="1"/>
  <c r="L887" i="3"/>
  <c r="G887" i="3"/>
  <c r="T887" i="3" s="1"/>
  <c r="V887" i="3" s="1"/>
  <c r="T886" i="5"/>
  <c r="U886" i="5" s="1"/>
  <c r="L886" i="3"/>
  <c r="G886" i="3"/>
  <c r="T886" i="3" s="1"/>
  <c r="V886" i="3" s="1"/>
  <c r="T885" i="5"/>
  <c r="U885" i="5" s="1"/>
  <c r="L885" i="3"/>
  <c r="G885" i="3"/>
  <c r="T885" i="3" s="1"/>
  <c r="V885" i="3" s="1"/>
  <c r="T884" i="5"/>
  <c r="U884" i="5" s="1"/>
  <c r="L884" i="3"/>
  <c r="G884" i="3"/>
  <c r="T884" i="3" s="1"/>
  <c r="V884" i="3" s="1"/>
  <c r="T883" i="5"/>
  <c r="U883" i="5" s="1"/>
  <c r="L883" i="3"/>
  <c r="G883" i="3"/>
  <c r="T883" i="3" s="1"/>
  <c r="V883" i="3" s="1"/>
  <c r="T882" i="5"/>
  <c r="U882" i="5" s="1"/>
  <c r="L882" i="3"/>
  <c r="G882" i="3"/>
  <c r="T882" i="3" s="1"/>
  <c r="V882" i="3" s="1"/>
  <c r="T881" i="5"/>
  <c r="U881" i="5" s="1"/>
  <c r="L881" i="3"/>
  <c r="G881" i="3"/>
  <c r="T881" i="3" s="1"/>
  <c r="V881" i="3" s="1"/>
  <c r="T880" i="5"/>
  <c r="U880" i="5" s="1"/>
  <c r="L880" i="3"/>
  <c r="G880" i="3"/>
  <c r="T880" i="3" s="1"/>
  <c r="V880" i="3" s="1"/>
  <c r="T879" i="5"/>
  <c r="U879" i="5" s="1"/>
  <c r="L879" i="3"/>
  <c r="G879" i="3"/>
  <c r="T879" i="3" s="1"/>
  <c r="V879" i="3" s="1"/>
  <c r="T878" i="5"/>
  <c r="U878" i="5" s="1"/>
  <c r="L878" i="3"/>
  <c r="G878" i="3"/>
  <c r="T878" i="3" s="1"/>
  <c r="V878" i="3" s="1"/>
  <c r="T877" i="5"/>
  <c r="U877" i="5" s="1"/>
  <c r="L877" i="3"/>
  <c r="G877" i="3"/>
  <c r="T877" i="3" s="1"/>
  <c r="V877" i="3" s="1"/>
  <c r="T876" i="5"/>
  <c r="U876" i="5" s="1"/>
  <c r="L876" i="3"/>
  <c r="G876" i="3"/>
  <c r="T876" i="3" s="1"/>
  <c r="V876" i="3" s="1"/>
  <c r="T875" i="5"/>
  <c r="U875" i="5" s="1"/>
  <c r="L875" i="3"/>
  <c r="G875" i="3"/>
  <c r="T875" i="3" s="1"/>
  <c r="V875" i="3" s="1"/>
  <c r="T874" i="5"/>
  <c r="U874" i="5" s="1"/>
  <c r="L874" i="3"/>
  <c r="G874" i="3"/>
  <c r="T874" i="3" s="1"/>
  <c r="V874" i="3" s="1"/>
  <c r="T873" i="5"/>
  <c r="U873" i="5" s="1"/>
  <c r="L873" i="3"/>
  <c r="G873" i="3"/>
  <c r="T873" i="3" s="1"/>
  <c r="V873" i="3" s="1"/>
  <c r="T872" i="5"/>
  <c r="U872" i="5" s="1"/>
  <c r="L872" i="3"/>
  <c r="G872" i="3"/>
  <c r="T872" i="3" s="1"/>
  <c r="V872" i="3" s="1"/>
  <c r="T871" i="5"/>
  <c r="U871" i="5" s="1"/>
  <c r="L871" i="3"/>
  <c r="G871" i="3"/>
  <c r="T871" i="3" s="1"/>
  <c r="V871" i="3" s="1"/>
  <c r="T870" i="5"/>
  <c r="U870" i="5" s="1"/>
  <c r="L870" i="3"/>
  <c r="G870" i="3"/>
  <c r="T870" i="3" s="1"/>
  <c r="V870" i="3" s="1"/>
  <c r="T869" i="5"/>
  <c r="U869" i="5" s="1"/>
  <c r="L869" i="3"/>
  <c r="G869" i="3"/>
  <c r="T869" i="3" s="1"/>
  <c r="V869" i="3" s="1"/>
  <c r="T868" i="5"/>
  <c r="U868" i="5" s="1"/>
  <c r="L868" i="3"/>
  <c r="G868" i="3"/>
  <c r="T868" i="3" s="1"/>
  <c r="V868" i="3" s="1"/>
  <c r="T867" i="5"/>
  <c r="U867" i="5" s="1"/>
  <c r="L867" i="3"/>
  <c r="G867" i="3"/>
  <c r="T867" i="3" s="1"/>
  <c r="V867" i="3" s="1"/>
  <c r="T866" i="5"/>
  <c r="U866" i="5" s="1"/>
  <c r="L866" i="3"/>
  <c r="G866" i="3"/>
  <c r="T866" i="3" s="1"/>
  <c r="V866" i="3" s="1"/>
  <c r="T865" i="5"/>
  <c r="U865" i="5" s="1"/>
  <c r="L865" i="3"/>
  <c r="G865" i="3"/>
  <c r="T865" i="3" s="1"/>
  <c r="V865" i="3" s="1"/>
  <c r="T864" i="5"/>
  <c r="U864" i="5" s="1"/>
  <c r="L864" i="3"/>
  <c r="G864" i="3"/>
  <c r="T864" i="3" s="1"/>
  <c r="V864" i="3" s="1"/>
  <c r="T863" i="5"/>
  <c r="U863" i="5" s="1"/>
  <c r="L863" i="3"/>
  <c r="G863" i="3"/>
  <c r="T863" i="3" s="1"/>
  <c r="V863" i="3" s="1"/>
  <c r="T862" i="5"/>
  <c r="U862" i="5" s="1"/>
  <c r="L862" i="3"/>
  <c r="G862" i="3"/>
  <c r="T862" i="3" s="1"/>
  <c r="V862" i="3" s="1"/>
  <c r="T861" i="5"/>
  <c r="U861" i="5" s="1"/>
  <c r="L861" i="3"/>
  <c r="G861" i="3"/>
  <c r="T861" i="3" s="1"/>
  <c r="V861" i="3" s="1"/>
  <c r="T860" i="5"/>
  <c r="U860" i="5" s="1"/>
  <c r="L860" i="3"/>
  <c r="G860" i="3"/>
  <c r="T860" i="3" s="1"/>
  <c r="V860" i="3" s="1"/>
  <c r="T859" i="5"/>
  <c r="U859" i="5" s="1"/>
  <c r="L859" i="3"/>
  <c r="G859" i="3"/>
  <c r="T859" i="3" s="1"/>
  <c r="V859" i="3" s="1"/>
  <c r="T858" i="5"/>
  <c r="U858" i="5" s="1"/>
  <c r="L858" i="3"/>
  <c r="G858" i="3"/>
  <c r="T858" i="3" s="1"/>
  <c r="V858" i="3" s="1"/>
  <c r="T857" i="5"/>
  <c r="U857" i="5" s="1"/>
  <c r="L857" i="3"/>
  <c r="G857" i="3"/>
  <c r="T857" i="3" s="1"/>
  <c r="V857" i="3" s="1"/>
  <c r="T856" i="5"/>
  <c r="U856" i="5" s="1"/>
  <c r="L856" i="3"/>
  <c r="G856" i="3"/>
  <c r="T856" i="3" s="1"/>
  <c r="V856" i="3" s="1"/>
  <c r="T855" i="5"/>
  <c r="U855" i="5" s="1"/>
  <c r="L855" i="3"/>
  <c r="G855" i="3"/>
  <c r="T855" i="3" s="1"/>
  <c r="V855" i="3" s="1"/>
  <c r="T854" i="5"/>
  <c r="U854" i="5" s="1"/>
  <c r="L854" i="3"/>
  <c r="G854" i="3"/>
  <c r="T854" i="3" s="1"/>
  <c r="V854" i="3" s="1"/>
  <c r="T853" i="5"/>
  <c r="U853" i="5" s="1"/>
  <c r="L853" i="3"/>
  <c r="G853" i="3"/>
  <c r="T853" i="3" s="1"/>
  <c r="V853" i="3" s="1"/>
  <c r="T852" i="5"/>
  <c r="U852" i="5" s="1"/>
  <c r="L852" i="3"/>
  <c r="G852" i="3"/>
  <c r="T852" i="3" s="1"/>
  <c r="V852" i="3" s="1"/>
  <c r="T851" i="5"/>
  <c r="U851" i="5" s="1"/>
  <c r="L851" i="3"/>
  <c r="G851" i="3"/>
  <c r="T851" i="3" s="1"/>
  <c r="V851" i="3" s="1"/>
  <c r="T850" i="5"/>
  <c r="U850" i="5" s="1"/>
  <c r="L850" i="3"/>
  <c r="G850" i="3"/>
  <c r="T850" i="3" s="1"/>
  <c r="V850" i="3" s="1"/>
  <c r="T849" i="5"/>
  <c r="U849" i="5" s="1"/>
  <c r="L849" i="3"/>
  <c r="G849" i="3"/>
  <c r="T849" i="3" s="1"/>
  <c r="V849" i="3" s="1"/>
  <c r="T848" i="5"/>
  <c r="U848" i="5" s="1"/>
  <c r="L848" i="3"/>
  <c r="G848" i="3"/>
  <c r="T848" i="3" s="1"/>
  <c r="V848" i="3" s="1"/>
  <c r="T847" i="5"/>
  <c r="U847" i="5" s="1"/>
  <c r="L847" i="3"/>
  <c r="G847" i="3"/>
  <c r="T847" i="3" s="1"/>
  <c r="V847" i="3" s="1"/>
  <c r="T846" i="5"/>
  <c r="U846" i="5" s="1"/>
  <c r="L846" i="3"/>
  <c r="G846" i="3"/>
  <c r="T846" i="3" s="1"/>
  <c r="V846" i="3" s="1"/>
  <c r="T845" i="5"/>
  <c r="U845" i="5" s="1"/>
  <c r="L845" i="3"/>
  <c r="G845" i="3"/>
  <c r="T845" i="3" s="1"/>
  <c r="V845" i="3" s="1"/>
  <c r="T844" i="5"/>
  <c r="U844" i="5" s="1"/>
  <c r="L844" i="3"/>
  <c r="G844" i="3"/>
  <c r="T844" i="3" s="1"/>
  <c r="V844" i="3" s="1"/>
  <c r="T843" i="5"/>
  <c r="U843" i="5" s="1"/>
  <c r="L843" i="3"/>
  <c r="G843" i="3"/>
  <c r="T843" i="3" s="1"/>
  <c r="V843" i="3" s="1"/>
  <c r="T842" i="5"/>
  <c r="U842" i="5" s="1"/>
  <c r="L842" i="3"/>
  <c r="G842" i="3"/>
  <c r="T842" i="3" s="1"/>
  <c r="V842" i="3" s="1"/>
  <c r="T841" i="5"/>
  <c r="U841" i="5" s="1"/>
  <c r="L841" i="3"/>
  <c r="G841" i="3"/>
  <c r="T841" i="3" s="1"/>
  <c r="V841" i="3" s="1"/>
  <c r="T840" i="5"/>
  <c r="U840" i="5" s="1"/>
  <c r="L840" i="3"/>
  <c r="G840" i="3"/>
  <c r="T840" i="3" s="1"/>
  <c r="V840" i="3" s="1"/>
  <c r="T839" i="5"/>
  <c r="U839" i="5" s="1"/>
  <c r="L839" i="3"/>
  <c r="G839" i="3"/>
  <c r="T839" i="3" s="1"/>
  <c r="V839" i="3" s="1"/>
  <c r="T838" i="5"/>
  <c r="U838" i="5" s="1"/>
  <c r="L838" i="3"/>
  <c r="G838" i="3"/>
  <c r="T838" i="3" s="1"/>
  <c r="V838" i="3" s="1"/>
  <c r="T837" i="5"/>
  <c r="U837" i="5" s="1"/>
  <c r="L837" i="3"/>
  <c r="G837" i="3"/>
  <c r="T837" i="3" s="1"/>
  <c r="V837" i="3" s="1"/>
  <c r="T836" i="5"/>
  <c r="U836" i="5" s="1"/>
  <c r="L836" i="3"/>
  <c r="G836" i="3"/>
  <c r="T836" i="3" s="1"/>
  <c r="V836" i="3" s="1"/>
  <c r="T835" i="5"/>
  <c r="U835" i="5" s="1"/>
  <c r="L835" i="3"/>
  <c r="G835" i="3"/>
  <c r="T835" i="3" s="1"/>
  <c r="V835" i="3" s="1"/>
  <c r="T834" i="5"/>
  <c r="U834" i="5" s="1"/>
  <c r="L834" i="3"/>
  <c r="G834" i="3"/>
  <c r="T834" i="3" s="1"/>
  <c r="V834" i="3" s="1"/>
  <c r="T833" i="5"/>
  <c r="U833" i="5" s="1"/>
  <c r="L833" i="3"/>
  <c r="G833" i="3"/>
  <c r="T833" i="3" s="1"/>
  <c r="V833" i="3" s="1"/>
  <c r="T832" i="5"/>
  <c r="U832" i="5" s="1"/>
  <c r="L832" i="3"/>
  <c r="G832" i="3"/>
  <c r="T832" i="3" s="1"/>
  <c r="V832" i="3" s="1"/>
  <c r="T831" i="5"/>
  <c r="U831" i="5" s="1"/>
  <c r="L831" i="3"/>
  <c r="G831" i="3"/>
  <c r="T831" i="3" s="1"/>
  <c r="V831" i="3" s="1"/>
  <c r="T830" i="5"/>
  <c r="U830" i="5" s="1"/>
  <c r="L830" i="3"/>
  <c r="G830" i="3"/>
  <c r="T830" i="3" s="1"/>
  <c r="V830" i="3" s="1"/>
  <c r="T829" i="5"/>
  <c r="U829" i="5" s="1"/>
  <c r="L829" i="3"/>
  <c r="G829" i="3"/>
  <c r="T829" i="3" s="1"/>
  <c r="V829" i="3" s="1"/>
  <c r="T828" i="5"/>
  <c r="U828" i="5" s="1"/>
  <c r="L828" i="3"/>
  <c r="G828" i="3"/>
  <c r="T828" i="3" s="1"/>
  <c r="V828" i="3" s="1"/>
  <c r="T827" i="5"/>
  <c r="U827" i="5" s="1"/>
  <c r="L827" i="3"/>
  <c r="G827" i="3"/>
  <c r="T827" i="3" s="1"/>
  <c r="V827" i="3" s="1"/>
  <c r="T826" i="5"/>
  <c r="U826" i="5" s="1"/>
  <c r="L826" i="3"/>
  <c r="G826" i="3"/>
  <c r="T826" i="3" s="1"/>
  <c r="V826" i="3" s="1"/>
  <c r="T825" i="5"/>
  <c r="U825" i="5" s="1"/>
  <c r="L825" i="3"/>
  <c r="G825" i="3"/>
  <c r="T825" i="3" s="1"/>
  <c r="V825" i="3" s="1"/>
  <c r="T824" i="5"/>
  <c r="U824" i="5" s="1"/>
  <c r="L824" i="3"/>
  <c r="G824" i="3"/>
  <c r="T824" i="3" s="1"/>
  <c r="V824" i="3" s="1"/>
  <c r="T823" i="5"/>
  <c r="U823" i="5" s="1"/>
  <c r="L823" i="3"/>
  <c r="G823" i="3"/>
  <c r="T823" i="3" s="1"/>
  <c r="V823" i="3" s="1"/>
  <c r="T822" i="5"/>
  <c r="U822" i="5" s="1"/>
  <c r="L822" i="3"/>
  <c r="G822" i="3"/>
  <c r="T822" i="3" s="1"/>
  <c r="V822" i="3" s="1"/>
  <c r="T821" i="5"/>
  <c r="U821" i="5" s="1"/>
  <c r="L821" i="3"/>
  <c r="G821" i="3"/>
  <c r="T821" i="3" s="1"/>
  <c r="V821" i="3" s="1"/>
  <c r="T820" i="5"/>
  <c r="U820" i="5" s="1"/>
  <c r="L820" i="3"/>
  <c r="G820" i="3"/>
  <c r="T820" i="3" s="1"/>
  <c r="V820" i="3" s="1"/>
  <c r="T819" i="5"/>
  <c r="U819" i="5" s="1"/>
  <c r="L819" i="3"/>
  <c r="G819" i="3"/>
  <c r="T819" i="3" s="1"/>
  <c r="V819" i="3" s="1"/>
  <c r="T818" i="5"/>
  <c r="U818" i="5" s="1"/>
  <c r="L818" i="3"/>
  <c r="G818" i="3"/>
  <c r="T818" i="3" s="1"/>
  <c r="V818" i="3" s="1"/>
  <c r="T817" i="5"/>
  <c r="U817" i="5" s="1"/>
  <c r="L817" i="3"/>
  <c r="G817" i="3"/>
  <c r="T817" i="3" s="1"/>
  <c r="V817" i="3" s="1"/>
  <c r="T816" i="5"/>
  <c r="U816" i="5" s="1"/>
  <c r="L816" i="3"/>
  <c r="G816" i="3"/>
  <c r="T816" i="3" s="1"/>
  <c r="V816" i="3" s="1"/>
  <c r="T815" i="5"/>
  <c r="U815" i="5" s="1"/>
  <c r="L815" i="3"/>
  <c r="G815" i="3"/>
  <c r="T815" i="3" s="1"/>
  <c r="V815" i="3" s="1"/>
  <c r="T814" i="5"/>
  <c r="U814" i="5" s="1"/>
  <c r="L814" i="3"/>
  <c r="G814" i="3"/>
  <c r="T814" i="3" s="1"/>
  <c r="V814" i="3" s="1"/>
  <c r="T813" i="5"/>
  <c r="U813" i="5" s="1"/>
  <c r="L813" i="3"/>
  <c r="G813" i="3"/>
  <c r="T813" i="3" s="1"/>
  <c r="V813" i="3" s="1"/>
  <c r="T812" i="5"/>
  <c r="U812" i="5" s="1"/>
  <c r="L812" i="3"/>
  <c r="G812" i="3"/>
  <c r="T812" i="3" s="1"/>
  <c r="V812" i="3" s="1"/>
  <c r="T811" i="5"/>
  <c r="U811" i="5" s="1"/>
  <c r="L811" i="3"/>
  <c r="G811" i="3"/>
  <c r="T811" i="3" s="1"/>
  <c r="V811" i="3" s="1"/>
  <c r="T810" i="5"/>
  <c r="U810" i="5" s="1"/>
  <c r="L810" i="3"/>
  <c r="G810" i="3"/>
  <c r="T810" i="3" s="1"/>
  <c r="V810" i="3" s="1"/>
  <c r="T809" i="5"/>
  <c r="U809" i="5" s="1"/>
  <c r="L809" i="3"/>
  <c r="G809" i="3"/>
  <c r="T809" i="3" s="1"/>
  <c r="V809" i="3" s="1"/>
  <c r="T808" i="5"/>
  <c r="U808" i="5" s="1"/>
  <c r="L808" i="3"/>
  <c r="G808" i="3"/>
  <c r="T808" i="3" s="1"/>
  <c r="V808" i="3" s="1"/>
  <c r="T807" i="5"/>
  <c r="U807" i="5" s="1"/>
  <c r="L807" i="3"/>
  <c r="G807" i="3"/>
  <c r="T807" i="3" s="1"/>
  <c r="V807" i="3" s="1"/>
  <c r="T806" i="5"/>
  <c r="U806" i="5" s="1"/>
  <c r="L806" i="3"/>
  <c r="G806" i="3"/>
  <c r="T806" i="3" s="1"/>
  <c r="V806" i="3" s="1"/>
  <c r="T805" i="5"/>
  <c r="U805" i="5" s="1"/>
  <c r="L805" i="3"/>
  <c r="G805" i="3"/>
  <c r="T805" i="3" s="1"/>
  <c r="V805" i="3" s="1"/>
  <c r="T804" i="5"/>
  <c r="U804" i="5" s="1"/>
  <c r="L804" i="3"/>
  <c r="G804" i="3"/>
  <c r="T804" i="3" s="1"/>
  <c r="V804" i="3" s="1"/>
  <c r="T803" i="5"/>
  <c r="U803" i="5" s="1"/>
  <c r="L803" i="3"/>
  <c r="G803" i="3"/>
  <c r="T803" i="3" s="1"/>
  <c r="V803" i="3" s="1"/>
  <c r="T802" i="5"/>
  <c r="U802" i="5" s="1"/>
  <c r="L802" i="3"/>
  <c r="G802" i="3"/>
  <c r="T802" i="3" s="1"/>
  <c r="V802" i="3" s="1"/>
  <c r="T801" i="5"/>
  <c r="U801" i="5" s="1"/>
  <c r="L801" i="3"/>
  <c r="G801" i="3"/>
  <c r="T801" i="3" s="1"/>
  <c r="V801" i="3" s="1"/>
  <c r="T800" i="5"/>
  <c r="U800" i="5" s="1"/>
  <c r="L800" i="3"/>
  <c r="G800" i="3"/>
  <c r="T800" i="3" s="1"/>
  <c r="V800" i="3" s="1"/>
  <c r="T799" i="5"/>
  <c r="U799" i="5" s="1"/>
  <c r="L799" i="3"/>
  <c r="G799" i="3"/>
  <c r="T799" i="3" s="1"/>
  <c r="V799" i="3" s="1"/>
  <c r="T798" i="5"/>
  <c r="U798" i="5" s="1"/>
  <c r="L798" i="3"/>
  <c r="G798" i="3"/>
  <c r="T798" i="3" s="1"/>
  <c r="V798" i="3" s="1"/>
  <c r="T797" i="5"/>
  <c r="U797" i="5" s="1"/>
  <c r="L797" i="3"/>
  <c r="G797" i="3"/>
  <c r="T797" i="3" s="1"/>
  <c r="V797" i="3" s="1"/>
  <c r="T796" i="5"/>
  <c r="U796" i="5" s="1"/>
  <c r="L796" i="3"/>
  <c r="G796" i="3"/>
  <c r="T796" i="3" s="1"/>
  <c r="V796" i="3" s="1"/>
  <c r="T795" i="5"/>
  <c r="U795" i="5" s="1"/>
  <c r="L795" i="3"/>
  <c r="G795" i="3"/>
  <c r="T795" i="3" s="1"/>
  <c r="V795" i="3" s="1"/>
  <c r="T794" i="5"/>
  <c r="U794" i="5" s="1"/>
  <c r="L794" i="3"/>
  <c r="G794" i="3"/>
  <c r="T794" i="3" s="1"/>
  <c r="V794" i="3" s="1"/>
  <c r="T793" i="5"/>
  <c r="U793" i="5" s="1"/>
  <c r="L793" i="3"/>
  <c r="G793" i="3"/>
  <c r="T793" i="3" s="1"/>
  <c r="V793" i="3" s="1"/>
  <c r="T792" i="5"/>
  <c r="U792" i="5" s="1"/>
  <c r="L792" i="3"/>
  <c r="G792" i="3"/>
  <c r="T792" i="3" s="1"/>
  <c r="V792" i="3" s="1"/>
  <c r="T791" i="5"/>
  <c r="U791" i="5" s="1"/>
  <c r="L791" i="3"/>
  <c r="G791" i="3"/>
  <c r="T791" i="3" s="1"/>
  <c r="V791" i="3" s="1"/>
  <c r="T790" i="5"/>
  <c r="U790" i="5" s="1"/>
  <c r="L790" i="3"/>
  <c r="G790" i="3"/>
  <c r="T790" i="3" s="1"/>
  <c r="V790" i="3" s="1"/>
  <c r="T789" i="5"/>
  <c r="U789" i="5" s="1"/>
  <c r="L789" i="3"/>
  <c r="G789" i="3"/>
  <c r="T789" i="3" s="1"/>
  <c r="V789" i="3" s="1"/>
  <c r="T788" i="5"/>
  <c r="U788" i="5" s="1"/>
  <c r="L788" i="3"/>
  <c r="G788" i="3"/>
  <c r="T788" i="3" s="1"/>
  <c r="V788" i="3" s="1"/>
  <c r="T787" i="5"/>
  <c r="U787" i="5" s="1"/>
  <c r="L787" i="3"/>
  <c r="G787" i="3"/>
  <c r="T787" i="3" s="1"/>
  <c r="V787" i="3" s="1"/>
  <c r="T786" i="5"/>
  <c r="U786" i="5" s="1"/>
  <c r="L786" i="3"/>
  <c r="G786" i="3"/>
  <c r="T786" i="3" s="1"/>
  <c r="V786" i="3" s="1"/>
  <c r="T785" i="5"/>
  <c r="U785" i="5" s="1"/>
  <c r="L785" i="3"/>
  <c r="G785" i="3"/>
  <c r="T785" i="3" s="1"/>
  <c r="V785" i="3" s="1"/>
  <c r="T784" i="5"/>
  <c r="U784" i="5" s="1"/>
  <c r="L784" i="3"/>
  <c r="G784" i="3"/>
  <c r="T784" i="3" s="1"/>
  <c r="V784" i="3" s="1"/>
  <c r="T783" i="5"/>
  <c r="U783" i="5" s="1"/>
  <c r="L783" i="3"/>
  <c r="G783" i="3"/>
  <c r="T783" i="3" s="1"/>
  <c r="V783" i="3" s="1"/>
  <c r="T782" i="5"/>
  <c r="U782" i="5" s="1"/>
  <c r="L782" i="3"/>
  <c r="G782" i="3"/>
  <c r="T782" i="3" s="1"/>
  <c r="V782" i="3" s="1"/>
  <c r="T781" i="5"/>
  <c r="U781" i="5" s="1"/>
  <c r="L781" i="3"/>
  <c r="G781" i="3"/>
  <c r="T781" i="3" s="1"/>
  <c r="V781" i="3" s="1"/>
  <c r="T780" i="5"/>
  <c r="U780" i="5" s="1"/>
  <c r="L780" i="3"/>
  <c r="G780" i="3"/>
  <c r="T780" i="3" s="1"/>
  <c r="V780" i="3" s="1"/>
  <c r="T779" i="5"/>
  <c r="U779" i="5" s="1"/>
  <c r="L779" i="3"/>
  <c r="G779" i="3"/>
  <c r="T779" i="3" s="1"/>
  <c r="V779" i="3" s="1"/>
  <c r="T778" i="5"/>
  <c r="U778" i="5" s="1"/>
  <c r="L778" i="3"/>
  <c r="G778" i="3"/>
  <c r="T778" i="3" s="1"/>
  <c r="V778" i="3" s="1"/>
  <c r="T777" i="5"/>
  <c r="U777" i="5" s="1"/>
  <c r="L777" i="3"/>
  <c r="G777" i="3"/>
  <c r="T777" i="3" s="1"/>
  <c r="V777" i="3" s="1"/>
  <c r="T776" i="5"/>
  <c r="U776" i="5" s="1"/>
  <c r="L776" i="3"/>
  <c r="G776" i="3"/>
  <c r="T776" i="3" s="1"/>
  <c r="V776" i="3" s="1"/>
  <c r="T775" i="5"/>
  <c r="U775" i="5" s="1"/>
  <c r="L775" i="3"/>
  <c r="G775" i="3"/>
  <c r="T775" i="3" s="1"/>
  <c r="V775" i="3" s="1"/>
  <c r="T774" i="5"/>
  <c r="U774" i="5" s="1"/>
  <c r="L774" i="3"/>
  <c r="G774" i="3"/>
  <c r="T774" i="3" s="1"/>
  <c r="V774" i="3" s="1"/>
  <c r="T773" i="5"/>
  <c r="U773" i="5" s="1"/>
  <c r="L773" i="3"/>
  <c r="G773" i="3"/>
  <c r="T773" i="3" s="1"/>
  <c r="V773" i="3" s="1"/>
  <c r="T772" i="5"/>
  <c r="U772" i="5" s="1"/>
  <c r="L772" i="3"/>
  <c r="G772" i="3"/>
  <c r="T772" i="3" s="1"/>
  <c r="V772" i="3" s="1"/>
  <c r="T771" i="5"/>
  <c r="U771" i="5" s="1"/>
  <c r="L771" i="3"/>
  <c r="G771" i="3"/>
  <c r="T771" i="3" s="1"/>
  <c r="V771" i="3" s="1"/>
  <c r="T770" i="5"/>
  <c r="U770" i="5" s="1"/>
  <c r="L770" i="3"/>
  <c r="G770" i="3"/>
  <c r="T770" i="3" s="1"/>
  <c r="V770" i="3" s="1"/>
  <c r="T769" i="5"/>
  <c r="U769" i="5" s="1"/>
  <c r="L769" i="3"/>
  <c r="G769" i="3"/>
  <c r="T769" i="3" s="1"/>
  <c r="V769" i="3" s="1"/>
  <c r="T768" i="5"/>
  <c r="U768" i="5" s="1"/>
  <c r="L768" i="3"/>
  <c r="G768" i="3"/>
  <c r="T768" i="3" s="1"/>
  <c r="V768" i="3" s="1"/>
  <c r="T767" i="5"/>
  <c r="U767" i="5" s="1"/>
  <c r="L767" i="3"/>
  <c r="G767" i="3"/>
  <c r="T767" i="3" s="1"/>
  <c r="V767" i="3" s="1"/>
  <c r="T766" i="5"/>
  <c r="U766" i="5" s="1"/>
  <c r="L766" i="3"/>
  <c r="G766" i="3"/>
  <c r="T766" i="3" s="1"/>
  <c r="V766" i="3" s="1"/>
  <c r="T765" i="5"/>
  <c r="U765" i="5" s="1"/>
  <c r="L765" i="3"/>
  <c r="G765" i="3"/>
  <c r="T765" i="3" s="1"/>
  <c r="V765" i="3" s="1"/>
  <c r="T764" i="5"/>
  <c r="U764" i="5" s="1"/>
  <c r="L764" i="3"/>
  <c r="G764" i="3"/>
  <c r="T764" i="3" s="1"/>
  <c r="V764" i="3" s="1"/>
  <c r="T763" i="5"/>
  <c r="U763" i="5" s="1"/>
  <c r="L763" i="3"/>
  <c r="G763" i="3"/>
  <c r="T763" i="3" s="1"/>
  <c r="V763" i="3" s="1"/>
  <c r="T762" i="5"/>
  <c r="U762" i="5" s="1"/>
  <c r="L762" i="3"/>
  <c r="G762" i="3"/>
  <c r="T762" i="3" s="1"/>
  <c r="V762" i="3" s="1"/>
  <c r="T761" i="5"/>
  <c r="U761" i="5" s="1"/>
  <c r="L761" i="3"/>
  <c r="G761" i="3"/>
  <c r="T761" i="3" s="1"/>
  <c r="V761" i="3" s="1"/>
  <c r="T760" i="5"/>
  <c r="U760" i="5" s="1"/>
  <c r="L760" i="3"/>
  <c r="G760" i="3"/>
  <c r="T760" i="3" s="1"/>
  <c r="V760" i="3" s="1"/>
  <c r="T759" i="5"/>
  <c r="U759" i="5" s="1"/>
  <c r="L759" i="3"/>
  <c r="G759" i="3"/>
  <c r="T759" i="3" s="1"/>
  <c r="V759" i="3" s="1"/>
  <c r="T758" i="5"/>
  <c r="U758" i="5" s="1"/>
  <c r="L758" i="3"/>
  <c r="G758" i="3"/>
  <c r="T758" i="3" s="1"/>
  <c r="V758" i="3" s="1"/>
  <c r="T757" i="5"/>
  <c r="U757" i="5" s="1"/>
  <c r="L757" i="3"/>
  <c r="G757" i="3"/>
  <c r="T757" i="3" s="1"/>
  <c r="V757" i="3" s="1"/>
  <c r="T756" i="5"/>
  <c r="U756" i="5" s="1"/>
  <c r="L756" i="3"/>
  <c r="G756" i="3"/>
  <c r="T756" i="3" s="1"/>
  <c r="V756" i="3" s="1"/>
  <c r="T755" i="5"/>
  <c r="U755" i="5" s="1"/>
  <c r="L755" i="3"/>
  <c r="G755" i="3"/>
  <c r="T755" i="3" s="1"/>
  <c r="V755" i="3" s="1"/>
  <c r="T754" i="5"/>
  <c r="U754" i="5" s="1"/>
  <c r="L754" i="3"/>
  <c r="G754" i="3"/>
  <c r="T754" i="3" s="1"/>
  <c r="V754" i="3" s="1"/>
  <c r="T753" i="5"/>
  <c r="U753" i="5" s="1"/>
  <c r="L753" i="3"/>
  <c r="G753" i="3"/>
  <c r="T753" i="3" s="1"/>
  <c r="V753" i="3" s="1"/>
  <c r="T752" i="5"/>
  <c r="U752" i="5" s="1"/>
  <c r="L752" i="3"/>
  <c r="G752" i="3"/>
  <c r="T752" i="3" s="1"/>
  <c r="V752" i="3" s="1"/>
  <c r="T751" i="5"/>
  <c r="U751" i="5" s="1"/>
  <c r="L751" i="3"/>
  <c r="G751" i="3"/>
  <c r="T751" i="3" s="1"/>
  <c r="V751" i="3" s="1"/>
  <c r="T750" i="5"/>
  <c r="U750" i="5" s="1"/>
  <c r="L750" i="3"/>
  <c r="G750" i="3"/>
  <c r="T750" i="3" s="1"/>
  <c r="V750" i="3" s="1"/>
  <c r="T749" i="5"/>
  <c r="U749" i="5" s="1"/>
  <c r="L749" i="3"/>
  <c r="G749" i="3"/>
  <c r="T749" i="3" s="1"/>
  <c r="V749" i="3" s="1"/>
  <c r="T748" i="5"/>
  <c r="U748" i="5" s="1"/>
  <c r="L748" i="3"/>
  <c r="G748" i="3"/>
  <c r="T748" i="3" s="1"/>
  <c r="V748" i="3" s="1"/>
  <c r="T747" i="5"/>
  <c r="U747" i="5" s="1"/>
  <c r="L747" i="3"/>
  <c r="G747" i="3"/>
  <c r="T747" i="3" s="1"/>
  <c r="V747" i="3" s="1"/>
  <c r="T746" i="5"/>
  <c r="U746" i="5" s="1"/>
  <c r="L746" i="3"/>
  <c r="G746" i="3"/>
  <c r="T746" i="3" s="1"/>
  <c r="V746" i="3" s="1"/>
  <c r="T745" i="5"/>
  <c r="U745" i="5" s="1"/>
  <c r="L745" i="3"/>
  <c r="G745" i="3"/>
  <c r="T745" i="3" s="1"/>
  <c r="V745" i="3" s="1"/>
  <c r="T744" i="5"/>
  <c r="U744" i="5" s="1"/>
  <c r="L744" i="3"/>
  <c r="G744" i="3"/>
  <c r="T744" i="3" s="1"/>
  <c r="V744" i="3" s="1"/>
  <c r="T743" i="5"/>
  <c r="U743" i="5" s="1"/>
  <c r="L743" i="3"/>
  <c r="G743" i="3"/>
  <c r="T743" i="3" s="1"/>
  <c r="V743" i="3" s="1"/>
  <c r="T742" i="5"/>
  <c r="U742" i="5" s="1"/>
  <c r="L742" i="3"/>
  <c r="G742" i="3"/>
  <c r="T742" i="3" s="1"/>
  <c r="V742" i="3" s="1"/>
  <c r="T741" i="5"/>
  <c r="U741" i="5" s="1"/>
  <c r="L741" i="3"/>
  <c r="G741" i="3"/>
  <c r="T741" i="3" s="1"/>
  <c r="V741" i="3" s="1"/>
  <c r="T740" i="5"/>
  <c r="U740" i="5" s="1"/>
  <c r="L740" i="3"/>
  <c r="G740" i="3"/>
  <c r="T740" i="3" s="1"/>
  <c r="V740" i="3" s="1"/>
  <c r="T739" i="5"/>
  <c r="U739" i="5" s="1"/>
  <c r="L739" i="3"/>
  <c r="G739" i="3"/>
  <c r="T739" i="3" s="1"/>
  <c r="V739" i="3" s="1"/>
  <c r="T738" i="5"/>
  <c r="U738" i="5" s="1"/>
  <c r="L738" i="3"/>
  <c r="G738" i="3"/>
  <c r="T738" i="3" s="1"/>
  <c r="V738" i="3" s="1"/>
  <c r="T737" i="5"/>
  <c r="U737" i="5" s="1"/>
  <c r="L737" i="3"/>
  <c r="G737" i="3"/>
  <c r="T737" i="3" s="1"/>
  <c r="V737" i="3" s="1"/>
  <c r="T736" i="5"/>
  <c r="U736" i="5" s="1"/>
  <c r="L736" i="3"/>
  <c r="G736" i="3"/>
  <c r="T736" i="3" s="1"/>
  <c r="V736" i="3" s="1"/>
  <c r="T735" i="5"/>
  <c r="U735" i="5" s="1"/>
  <c r="L735" i="3"/>
  <c r="G735" i="3"/>
  <c r="T735" i="3" s="1"/>
  <c r="V735" i="3" s="1"/>
  <c r="T734" i="5"/>
  <c r="U734" i="5" s="1"/>
  <c r="L734" i="3"/>
  <c r="G734" i="3"/>
  <c r="T734" i="3" s="1"/>
  <c r="V734" i="3" s="1"/>
  <c r="T733" i="5"/>
  <c r="U733" i="5" s="1"/>
  <c r="L733" i="3"/>
  <c r="G733" i="3"/>
  <c r="T733" i="3" s="1"/>
  <c r="V733" i="3" s="1"/>
  <c r="T732" i="5"/>
  <c r="U732" i="5" s="1"/>
  <c r="L732" i="3"/>
  <c r="G732" i="3"/>
  <c r="T732" i="3" s="1"/>
  <c r="V732" i="3" s="1"/>
  <c r="T731" i="5"/>
  <c r="U731" i="5" s="1"/>
  <c r="L731" i="3"/>
  <c r="G731" i="3"/>
  <c r="T731" i="3" s="1"/>
  <c r="V731" i="3" s="1"/>
  <c r="T730" i="5"/>
  <c r="U730" i="5" s="1"/>
  <c r="L730" i="3"/>
  <c r="G730" i="3"/>
  <c r="T730" i="3" s="1"/>
  <c r="V730" i="3" s="1"/>
  <c r="T729" i="5"/>
  <c r="U729" i="5" s="1"/>
  <c r="L729" i="3"/>
  <c r="G729" i="3"/>
  <c r="T729" i="3" s="1"/>
  <c r="V729" i="3" s="1"/>
  <c r="T728" i="5"/>
  <c r="U728" i="5" s="1"/>
  <c r="L728" i="3"/>
  <c r="G728" i="3"/>
  <c r="T728" i="3" s="1"/>
  <c r="V728" i="3" s="1"/>
  <c r="T727" i="5"/>
  <c r="U727" i="5" s="1"/>
  <c r="L727" i="3"/>
  <c r="G727" i="3"/>
  <c r="T727" i="3" s="1"/>
  <c r="V727" i="3" s="1"/>
  <c r="T726" i="5"/>
  <c r="U726" i="5" s="1"/>
  <c r="L726" i="3"/>
  <c r="G726" i="3"/>
  <c r="T726" i="3" s="1"/>
  <c r="V726" i="3" s="1"/>
  <c r="T725" i="5"/>
  <c r="U725" i="5" s="1"/>
  <c r="L725" i="3"/>
  <c r="G725" i="3"/>
  <c r="T725" i="3" s="1"/>
  <c r="V725" i="3" s="1"/>
  <c r="T724" i="5"/>
  <c r="U724" i="5" s="1"/>
  <c r="L724" i="3"/>
  <c r="G724" i="3"/>
  <c r="T724" i="3" s="1"/>
  <c r="V724" i="3" s="1"/>
  <c r="T723" i="5"/>
  <c r="U723" i="5" s="1"/>
  <c r="L723" i="3"/>
  <c r="G723" i="3"/>
  <c r="T723" i="3" s="1"/>
  <c r="V723" i="3" s="1"/>
  <c r="T722" i="5"/>
  <c r="U722" i="5" s="1"/>
  <c r="L722" i="3"/>
  <c r="G722" i="3"/>
  <c r="T722" i="3" s="1"/>
  <c r="V722" i="3" s="1"/>
  <c r="T721" i="5"/>
  <c r="U721" i="5" s="1"/>
  <c r="L721" i="3"/>
  <c r="G721" i="3"/>
  <c r="T721" i="3" s="1"/>
  <c r="V721" i="3" s="1"/>
  <c r="T720" i="5"/>
  <c r="U720" i="5" s="1"/>
  <c r="L720" i="3"/>
  <c r="G720" i="3"/>
  <c r="T720" i="3" s="1"/>
  <c r="V720" i="3" s="1"/>
  <c r="T719" i="5"/>
  <c r="U719" i="5" s="1"/>
  <c r="L719" i="3"/>
  <c r="G719" i="3"/>
  <c r="T719" i="3" s="1"/>
  <c r="V719" i="3" s="1"/>
  <c r="T718" i="5"/>
  <c r="U718" i="5" s="1"/>
  <c r="L718" i="3"/>
  <c r="G718" i="3"/>
  <c r="T718" i="3" s="1"/>
  <c r="V718" i="3" s="1"/>
  <c r="T717" i="5"/>
  <c r="U717" i="5" s="1"/>
  <c r="L717" i="3"/>
  <c r="G717" i="3"/>
  <c r="T717" i="3" s="1"/>
  <c r="V717" i="3" s="1"/>
  <c r="T716" i="5"/>
  <c r="U716" i="5" s="1"/>
  <c r="L716" i="3"/>
  <c r="G716" i="3"/>
  <c r="T716" i="3" s="1"/>
  <c r="V716" i="3" s="1"/>
  <c r="T715" i="5"/>
  <c r="U715" i="5" s="1"/>
  <c r="L715" i="3"/>
  <c r="G715" i="3"/>
  <c r="T715" i="3" s="1"/>
  <c r="V715" i="3" s="1"/>
  <c r="T714" i="5"/>
  <c r="U714" i="5" s="1"/>
  <c r="L714" i="3"/>
  <c r="G714" i="3"/>
  <c r="T714" i="3" s="1"/>
  <c r="V714" i="3" s="1"/>
  <c r="T713" i="5"/>
  <c r="U713" i="5" s="1"/>
  <c r="L713" i="3"/>
  <c r="G713" i="3"/>
  <c r="T713" i="3" s="1"/>
  <c r="V713" i="3" s="1"/>
  <c r="T712" i="5"/>
  <c r="U712" i="5" s="1"/>
  <c r="L712" i="3"/>
  <c r="G712" i="3"/>
  <c r="T712" i="3" s="1"/>
  <c r="V712" i="3" s="1"/>
  <c r="T711" i="5"/>
  <c r="U711" i="5" s="1"/>
  <c r="L711" i="3"/>
  <c r="G711" i="3"/>
  <c r="T711" i="3" s="1"/>
  <c r="V711" i="3" s="1"/>
  <c r="T710" i="5"/>
  <c r="U710" i="5" s="1"/>
  <c r="L710" i="3"/>
  <c r="G710" i="3"/>
  <c r="T710" i="3" s="1"/>
  <c r="V710" i="3" s="1"/>
  <c r="T709" i="5"/>
  <c r="U709" i="5" s="1"/>
  <c r="L709" i="3"/>
  <c r="G709" i="3"/>
  <c r="T709" i="3" s="1"/>
  <c r="V709" i="3" s="1"/>
  <c r="T708" i="5"/>
  <c r="U708" i="5" s="1"/>
  <c r="L708" i="3"/>
  <c r="G708" i="3"/>
  <c r="T708" i="3" s="1"/>
  <c r="V708" i="3" s="1"/>
  <c r="T707" i="5"/>
  <c r="U707" i="5" s="1"/>
  <c r="L707" i="3"/>
  <c r="G707" i="3"/>
  <c r="T707" i="3" s="1"/>
  <c r="V707" i="3" s="1"/>
  <c r="T706" i="5"/>
  <c r="U706" i="5" s="1"/>
  <c r="L706" i="3"/>
  <c r="G706" i="3"/>
  <c r="T706" i="3" s="1"/>
  <c r="V706" i="3" s="1"/>
  <c r="T705" i="5"/>
  <c r="U705" i="5" s="1"/>
  <c r="L705" i="3"/>
  <c r="G705" i="3"/>
  <c r="T705" i="3" s="1"/>
  <c r="V705" i="3" s="1"/>
  <c r="T704" i="5"/>
  <c r="U704" i="5" s="1"/>
  <c r="L704" i="3"/>
  <c r="G704" i="3"/>
  <c r="T704" i="3" s="1"/>
  <c r="V704" i="3" s="1"/>
  <c r="T703" i="5"/>
  <c r="U703" i="5" s="1"/>
  <c r="L703" i="3"/>
  <c r="G703" i="3"/>
  <c r="T703" i="3" s="1"/>
  <c r="V703" i="3" s="1"/>
  <c r="T702" i="5"/>
  <c r="U702" i="5" s="1"/>
  <c r="L702" i="3"/>
  <c r="G702" i="3"/>
  <c r="T702" i="3" s="1"/>
  <c r="V702" i="3" s="1"/>
  <c r="T701" i="5"/>
  <c r="U701" i="5" s="1"/>
  <c r="L701" i="3"/>
  <c r="G701" i="3"/>
  <c r="T701" i="3" s="1"/>
  <c r="V701" i="3" s="1"/>
  <c r="T700" i="5"/>
  <c r="U700" i="5" s="1"/>
  <c r="L700" i="3"/>
  <c r="G700" i="3"/>
  <c r="T700" i="3" s="1"/>
  <c r="V700" i="3" s="1"/>
  <c r="T699" i="5"/>
  <c r="U699" i="5" s="1"/>
  <c r="L699" i="3"/>
  <c r="G699" i="3"/>
  <c r="T699" i="3" s="1"/>
  <c r="V699" i="3" s="1"/>
  <c r="T698" i="5"/>
  <c r="U698" i="5" s="1"/>
  <c r="L698" i="3"/>
  <c r="G698" i="3"/>
  <c r="T698" i="3" s="1"/>
  <c r="V698" i="3" s="1"/>
  <c r="T697" i="5"/>
  <c r="U697" i="5" s="1"/>
  <c r="L697" i="3"/>
  <c r="G697" i="3"/>
  <c r="T697" i="3" s="1"/>
  <c r="V697" i="3" s="1"/>
  <c r="T696" i="5"/>
  <c r="U696" i="5" s="1"/>
  <c r="L696" i="3"/>
  <c r="G696" i="3"/>
  <c r="T696" i="3" s="1"/>
  <c r="V696" i="3" s="1"/>
  <c r="T695" i="5"/>
  <c r="U695" i="5" s="1"/>
  <c r="L695" i="3"/>
  <c r="G695" i="3"/>
  <c r="T695" i="3" s="1"/>
  <c r="V695" i="3" s="1"/>
  <c r="T694" i="5"/>
  <c r="U694" i="5" s="1"/>
  <c r="L694" i="3"/>
  <c r="G694" i="3"/>
  <c r="T694" i="3" s="1"/>
  <c r="V694" i="3" s="1"/>
  <c r="T693" i="5"/>
  <c r="U693" i="5" s="1"/>
  <c r="L693" i="3"/>
  <c r="G693" i="3"/>
  <c r="T693" i="3" s="1"/>
  <c r="V693" i="3" s="1"/>
  <c r="T692" i="5"/>
  <c r="U692" i="5" s="1"/>
  <c r="L692" i="3"/>
  <c r="G692" i="3"/>
  <c r="T692" i="3" s="1"/>
  <c r="V692" i="3" s="1"/>
  <c r="T691" i="5"/>
  <c r="U691" i="5" s="1"/>
  <c r="L691" i="3"/>
  <c r="G691" i="3"/>
  <c r="T691" i="3" s="1"/>
  <c r="V691" i="3" s="1"/>
  <c r="T690" i="5"/>
  <c r="U690" i="5" s="1"/>
  <c r="L690" i="3"/>
  <c r="G690" i="3"/>
  <c r="T690" i="3" s="1"/>
  <c r="V690" i="3" s="1"/>
  <c r="T689" i="5"/>
  <c r="U689" i="5" s="1"/>
  <c r="L689" i="3"/>
  <c r="G689" i="3"/>
  <c r="T689" i="3" s="1"/>
  <c r="V689" i="3" s="1"/>
  <c r="T688" i="5"/>
  <c r="U688" i="5" s="1"/>
  <c r="L688" i="3"/>
  <c r="G688" i="3"/>
  <c r="T688" i="3" s="1"/>
  <c r="V688" i="3" s="1"/>
  <c r="T687" i="5"/>
  <c r="U687" i="5" s="1"/>
  <c r="L687" i="3"/>
  <c r="G687" i="3"/>
  <c r="T687" i="3" s="1"/>
  <c r="V687" i="3" s="1"/>
  <c r="T686" i="5"/>
  <c r="U686" i="5" s="1"/>
  <c r="L686" i="3"/>
  <c r="G686" i="3"/>
  <c r="T686" i="3" s="1"/>
  <c r="V686" i="3" s="1"/>
  <c r="T685" i="5"/>
  <c r="U685" i="5" s="1"/>
  <c r="L685" i="3"/>
  <c r="G685" i="3"/>
  <c r="T685" i="3" s="1"/>
  <c r="V685" i="3" s="1"/>
  <c r="T684" i="5"/>
  <c r="U684" i="5" s="1"/>
  <c r="L684" i="3"/>
  <c r="G684" i="3"/>
  <c r="T684" i="3" s="1"/>
  <c r="V684" i="3" s="1"/>
  <c r="T683" i="5"/>
  <c r="U683" i="5" s="1"/>
  <c r="L683" i="3"/>
  <c r="G683" i="3"/>
  <c r="T683" i="3" s="1"/>
  <c r="V683" i="3" s="1"/>
  <c r="T682" i="5"/>
  <c r="U682" i="5" s="1"/>
  <c r="L682" i="3"/>
  <c r="G682" i="3"/>
  <c r="T682" i="3" s="1"/>
  <c r="V682" i="3" s="1"/>
  <c r="T681" i="5"/>
  <c r="U681" i="5" s="1"/>
  <c r="L681" i="3"/>
  <c r="G681" i="3"/>
  <c r="T681" i="3" s="1"/>
  <c r="V681" i="3" s="1"/>
  <c r="T680" i="5"/>
  <c r="U680" i="5" s="1"/>
  <c r="L680" i="3"/>
  <c r="G680" i="3"/>
  <c r="T680" i="3" s="1"/>
  <c r="V680" i="3" s="1"/>
  <c r="T679" i="5"/>
  <c r="U679" i="5" s="1"/>
  <c r="L679" i="3"/>
  <c r="G679" i="3"/>
  <c r="T679" i="3" s="1"/>
  <c r="V679" i="3" s="1"/>
  <c r="T678" i="5"/>
  <c r="U678" i="5" s="1"/>
  <c r="L678" i="3"/>
  <c r="G678" i="3"/>
  <c r="T678" i="3" s="1"/>
  <c r="V678" i="3" s="1"/>
  <c r="T677" i="5"/>
  <c r="U677" i="5" s="1"/>
  <c r="L677" i="3"/>
  <c r="G677" i="3"/>
  <c r="T677" i="3" s="1"/>
  <c r="V677" i="3" s="1"/>
  <c r="T676" i="5"/>
  <c r="U676" i="5" s="1"/>
  <c r="L676" i="3"/>
  <c r="G676" i="3"/>
  <c r="T676" i="3" s="1"/>
  <c r="V676" i="3" s="1"/>
  <c r="T675" i="5"/>
  <c r="U675" i="5" s="1"/>
  <c r="L675" i="3"/>
  <c r="G675" i="3"/>
  <c r="T675" i="3" s="1"/>
  <c r="V675" i="3" s="1"/>
  <c r="T674" i="5"/>
  <c r="U674" i="5" s="1"/>
  <c r="L674" i="3"/>
  <c r="G674" i="3"/>
  <c r="T674" i="3" s="1"/>
  <c r="V674" i="3" s="1"/>
  <c r="T673" i="5"/>
  <c r="U673" i="5" s="1"/>
  <c r="L673" i="3"/>
  <c r="G673" i="3"/>
  <c r="T673" i="3" s="1"/>
  <c r="V673" i="3" s="1"/>
  <c r="T672" i="5"/>
  <c r="U672" i="5" s="1"/>
  <c r="L672" i="3"/>
  <c r="G672" i="3"/>
  <c r="T672" i="3" s="1"/>
  <c r="V672" i="3" s="1"/>
  <c r="T671" i="5"/>
  <c r="U671" i="5" s="1"/>
  <c r="L671" i="3"/>
  <c r="G671" i="3"/>
  <c r="T671" i="3" s="1"/>
  <c r="V671" i="3" s="1"/>
  <c r="T670" i="5"/>
  <c r="U670" i="5" s="1"/>
  <c r="L670" i="3"/>
  <c r="G670" i="3"/>
  <c r="T670" i="3" s="1"/>
  <c r="V670" i="3" s="1"/>
  <c r="T669" i="5"/>
  <c r="U669" i="5" s="1"/>
  <c r="L669" i="3"/>
  <c r="G669" i="3"/>
  <c r="T669" i="3" s="1"/>
  <c r="V669" i="3" s="1"/>
  <c r="T668" i="5"/>
  <c r="U668" i="5" s="1"/>
  <c r="L668" i="3"/>
  <c r="G668" i="3"/>
  <c r="T668" i="3" s="1"/>
  <c r="V668" i="3" s="1"/>
  <c r="T667" i="5"/>
  <c r="U667" i="5" s="1"/>
  <c r="L667" i="3"/>
  <c r="G667" i="3"/>
  <c r="T667" i="3" s="1"/>
  <c r="V667" i="3" s="1"/>
  <c r="T666" i="5"/>
  <c r="U666" i="5" s="1"/>
  <c r="L666" i="3"/>
  <c r="G666" i="3"/>
  <c r="T666" i="3" s="1"/>
  <c r="V666" i="3" s="1"/>
  <c r="T665" i="5"/>
  <c r="U665" i="5" s="1"/>
  <c r="L665" i="3"/>
  <c r="G665" i="3"/>
  <c r="T665" i="3" s="1"/>
  <c r="V665" i="3" s="1"/>
  <c r="T664" i="5"/>
  <c r="U664" i="5" s="1"/>
  <c r="L664" i="3"/>
  <c r="G664" i="3"/>
  <c r="T664" i="3" s="1"/>
  <c r="V664" i="3" s="1"/>
  <c r="T663" i="5"/>
  <c r="U663" i="5" s="1"/>
  <c r="L663" i="3"/>
  <c r="G663" i="3"/>
  <c r="T663" i="3" s="1"/>
  <c r="V663" i="3" s="1"/>
  <c r="T662" i="5"/>
  <c r="U662" i="5" s="1"/>
  <c r="L662" i="3"/>
  <c r="G662" i="3"/>
  <c r="T662" i="3" s="1"/>
  <c r="V662" i="3" s="1"/>
  <c r="T661" i="5"/>
  <c r="U661" i="5" s="1"/>
  <c r="L661" i="3"/>
  <c r="G661" i="3"/>
  <c r="T661" i="3" s="1"/>
  <c r="V661" i="3" s="1"/>
  <c r="T660" i="5"/>
  <c r="U660" i="5" s="1"/>
  <c r="L660" i="3"/>
  <c r="G660" i="3"/>
  <c r="T660" i="3" s="1"/>
  <c r="V660" i="3" s="1"/>
  <c r="T659" i="5"/>
  <c r="U659" i="5" s="1"/>
  <c r="L659" i="3"/>
  <c r="G659" i="3"/>
  <c r="T659" i="3" s="1"/>
  <c r="V659" i="3" s="1"/>
  <c r="T658" i="5"/>
  <c r="U658" i="5" s="1"/>
  <c r="L658" i="3"/>
  <c r="G658" i="3"/>
  <c r="T658" i="3" s="1"/>
  <c r="V658" i="3" s="1"/>
  <c r="T657" i="5"/>
  <c r="U657" i="5" s="1"/>
  <c r="L657" i="3"/>
  <c r="G657" i="3"/>
  <c r="T657" i="3" s="1"/>
  <c r="V657" i="3" s="1"/>
  <c r="T656" i="5"/>
  <c r="U656" i="5" s="1"/>
  <c r="L656" i="3"/>
  <c r="G656" i="3"/>
  <c r="T656" i="3" s="1"/>
  <c r="V656" i="3" s="1"/>
  <c r="T655" i="5"/>
  <c r="U655" i="5" s="1"/>
  <c r="L655" i="3"/>
  <c r="G655" i="3"/>
  <c r="T655" i="3" s="1"/>
  <c r="V655" i="3" s="1"/>
  <c r="T654" i="5"/>
  <c r="U654" i="5" s="1"/>
  <c r="L654" i="3"/>
  <c r="G654" i="3"/>
  <c r="T654" i="3" s="1"/>
  <c r="V654" i="3" s="1"/>
  <c r="T653" i="5"/>
  <c r="U653" i="5" s="1"/>
  <c r="L653" i="3"/>
  <c r="G653" i="3"/>
  <c r="T653" i="3" s="1"/>
  <c r="V653" i="3" s="1"/>
  <c r="T652" i="5"/>
  <c r="U652" i="5" s="1"/>
  <c r="L652" i="3"/>
  <c r="G652" i="3"/>
  <c r="T652" i="3" s="1"/>
  <c r="V652" i="3" s="1"/>
  <c r="T651" i="5"/>
  <c r="U651" i="5" s="1"/>
  <c r="L651" i="3"/>
  <c r="G651" i="3"/>
  <c r="T651" i="3" s="1"/>
  <c r="V651" i="3" s="1"/>
  <c r="T650" i="5"/>
  <c r="U650" i="5" s="1"/>
  <c r="L650" i="3"/>
  <c r="G650" i="3"/>
  <c r="T650" i="3" s="1"/>
  <c r="V650" i="3" s="1"/>
  <c r="T649" i="5"/>
  <c r="U649" i="5" s="1"/>
  <c r="L649" i="3"/>
  <c r="G649" i="3"/>
  <c r="T649" i="3" s="1"/>
  <c r="V649" i="3" s="1"/>
  <c r="T648" i="5"/>
  <c r="U648" i="5" s="1"/>
  <c r="L648" i="3"/>
  <c r="G648" i="3"/>
  <c r="T648" i="3" s="1"/>
  <c r="V648" i="3" s="1"/>
  <c r="T647" i="5"/>
  <c r="U647" i="5" s="1"/>
  <c r="L647" i="3"/>
  <c r="G647" i="3"/>
  <c r="T647" i="3" s="1"/>
  <c r="V647" i="3" s="1"/>
  <c r="T646" i="5"/>
  <c r="U646" i="5" s="1"/>
  <c r="L646" i="3"/>
  <c r="G646" i="3"/>
  <c r="T646" i="3" s="1"/>
  <c r="V646" i="3" s="1"/>
  <c r="T645" i="5"/>
  <c r="U645" i="5" s="1"/>
  <c r="L645" i="3"/>
  <c r="G645" i="3"/>
  <c r="T645" i="3" s="1"/>
  <c r="V645" i="3" s="1"/>
  <c r="T644" i="5"/>
  <c r="U644" i="5" s="1"/>
  <c r="L644" i="3"/>
  <c r="G644" i="3"/>
  <c r="T644" i="3" s="1"/>
  <c r="V644" i="3" s="1"/>
  <c r="T643" i="5"/>
  <c r="U643" i="5" s="1"/>
  <c r="L643" i="3"/>
  <c r="G643" i="3"/>
  <c r="T643" i="3" s="1"/>
  <c r="V643" i="3" s="1"/>
  <c r="T642" i="5"/>
  <c r="U642" i="5" s="1"/>
  <c r="L642" i="3"/>
  <c r="G642" i="3"/>
  <c r="T642" i="3" s="1"/>
  <c r="V642" i="3" s="1"/>
  <c r="T641" i="5"/>
  <c r="U641" i="5" s="1"/>
  <c r="L641" i="3"/>
  <c r="G641" i="3"/>
  <c r="T641" i="3" s="1"/>
  <c r="V641" i="3" s="1"/>
  <c r="T640" i="5"/>
  <c r="U640" i="5" s="1"/>
  <c r="L640" i="3"/>
  <c r="G640" i="3"/>
  <c r="T640" i="3" s="1"/>
  <c r="V640" i="3" s="1"/>
  <c r="T639" i="5"/>
  <c r="U639" i="5" s="1"/>
  <c r="L639" i="3"/>
  <c r="G639" i="3"/>
  <c r="T639" i="3" s="1"/>
  <c r="V639" i="3" s="1"/>
  <c r="T638" i="5"/>
  <c r="U638" i="5" s="1"/>
  <c r="L638" i="3"/>
  <c r="G638" i="3"/>
  <c r="T638" i="3" s="1"/>
  <c r="V638" i="3" s="1"/>
  <c r="T637" i="5"/>
  <c r="U637" i="5" s="1"/>
  <c r="L637" i="3"/>
  <c r="G637" i="3"/>
  <c r="T637" i="3" s="1"/>
  <c r="V637" i="3" s="1"/>
  <c r="T636" i="5"/>
  <c r="U636" i="5" s="1"/>
  <c r="L636" i="3"/>
  <c r="G636" i="3"/>
  <c r="T636" i="3" s="1"/>
  <c r="V636" i="3" s="1"/>
  <c r="T635" i="5"/>
  <c r="U635" i="5" s="1"/>
  <c r="L635" i="3"/>
  <c r="G635" i="3"/>
  <c r="T635" i="3" s="1"/>
  <c r="V635" i="3" s="1"/>
  <c r="T634" i="5"/>
  <c r="U634" i="5" s="1"/>
  <c r="L634" i="3"/>
  <c r="G634" i="3"/>
  <c r="T634" i="3" s="1"/>
  <c r="V634" i="3" s="1"/>
  <c r="T633" i="5"/>
  <c r="U633" i="5" s="1"/>
  <c r="L633" i="3"/>
  <c r="G633" i="3"/>
  <c r="T633" i="3" s="1"/>
  <c r="V633" i="3" s="1"/>
  <c r="T632" i="5"/>
  <c r="U632" i="5" s="1"/>
  <c r="L632" i="3"/>
  <c r="G632" i="3"/>
  <c r="T632" i="3" s="1"/>
  <c r="V632" i="3" s="1"/>
  <c r="T631" i="5"/>
  <c r="U631" i="5" s="1"/>
  <c r="L631" i="3"/>
  <c r="G631" i="3"/>
  <c r="T631" i="3" s="1"/>
  <c r="V631" i="3" s="1"/>
  <c r="T630" i="5"/>
  <c r="U630" i="5" s="1"/>
  <c r="L630" i="3"/>
  <c r="G630" i="3"/>
  <c r="T630" i="3" s="1"/>
  <c r="V630" i="3" s="1"/>
  <c r="T629" i="5"/>
  <c r="U629" i="5" s="1"/>
  <c r="L629" i="3"/>
  <c r="G629" i="3"/>
  <c r="T629" i="3" s="1"/>
  <c r="V629" i="3" s="1"/>
  <c r="T628" i="5"/>
  <c r="U628" i="5" s="1"/>
  <c r="L628" i="3"/>
  <c r="G628" i="3"/>
  <c r="T628" i="3" s="1"/>
  <c r="V628" i="3" s="1"/>
  <c r="T627" i="5"/>
  <c r="U627" i="5" s="1"/>
  <c r="L627" i="3"/>
  <c r="G627" i="3"/>
  <c r="T627" i="3" s="1"/>
  <c r="V627" i="3" s="1"/>
  <c r="T626" i="5"/>
  <c r="U626" i="5" s="1"/>
  <c r="L626" i="3"/>
  <c r="G626" i="3"/>
  <c r="T626" i="3" s="1"/>
  <c r="V626" i="3" s="1"/>
  <c r="T625" i="5"/>
  <c r="U625" i="5" s="1"/>
  <c r="L625" i="3"/>
  <c r="G625" i="3"/>
  <c r="T625" i="3" s="1"/>
  <c r="V625" i="3" s="1"/>
  <c r="T624" i="5"/>
  <c r="U624" i="5" s="1"/>
  <c r="L624" i="3"/>
  <c r="G624" i="3"/>
  <c r="T624" i="3" s="1"/>
  <c r="V624" i="3" s="1"/>
  <c r="T623" i="5"/>
  <c r="U623" i="5" s="1"/>
  <c r="L623" i="3"/>
  <c r="G623" i="3"/>
  <c r="T623" i="3" s="1"/>
  <c r="V623" i="3" s="1"/>
  <c r="T622" i="5"/>
  <c r="U622" i="5" s="1"/>
  <c r="L622" i="3"/>
  <c r="G622" i="3"/>
  <c r="T622" i="3" s="1"/>
  <c r="V622" i="3" s="1"/>
  <c r="T621" i="5"/>
  <c r="U621" i="5" s="1"/>
  <c r="L621" i="3"/>
  <c r="G621" i="3"/>
  <c r="T621" i="3" s="1"/>
  <c r="V621" i="3" s="1"/>
  <c r="T620" i="5"/>
  <c r="U620" i="5" s="1"/>
  <c r="L620" i="3"/>
  <c r="G620" i="3"/>
  <c r="T620" i="3" s="1"/>
  <c r="V620" i="3" s="1"/>
  <c r="T619" i="5"/>
  <c r="U619" i="5" s="1"/>
  <c r="L619" i="3"/>
  <c r="G619" i="3"/>
  <c r="T619" i="3" s="1"/>
  <c r="V619" i="3" s="1"/>
  <c r="T618" i="5"/>
  <c r="U618" i="5" s="1"/>
  <c r="L618" i="3"/>
  <c r="G618" i="3"/>
  <c r="T618" i="3" s="1"/>
  <c r="V618" i="3" s="1"/>
  <c r="T617" i="5"/>
  <c r="U617" i="5" s="1"/>
  <c r="L617" i="3"/>
  <c r="G617" i="3"/>
  <c r="T617" i="3" s="1"/>
  <c r="V617" i="3" s="1"/>
  <c r="T616" i="5"/>
  <c r="U616" i="5" s="1"/>
  <c r="L616" i="3"/>
  <c r="G616" i="3"/>
  <c r="T616" i="3" s="1"/>
  <c r="V616" i="3" s="1"/>
  <c r="T615" i="5"/>
  <c r="U615" i="5" s="1"/>
  <c r="L615" i="3"/>
  <c r="G615" i="3"/>
  <c r="T615" i="3" s="1"/>
  <c r="V615" i="3" s="1"/>
  <c r="T614" i="5"/>
  <c r="U614" i="5" s="1"/>
  <c r="L614" i="3"/>
  <c r="G614" i="3"/>
  <c r="T614" i="3" s="1"/>
  <c r="V614" i="3" s="1"/>
  <c r="T613" i="5"/>
  <c r="U613" i="5" s="1"/>
  <c r="L613" i="3"/>
  <c r="G613" i="3"/>
  <c r="T613" i="3" s="1"/>
  <c r="V613" i="3" s="1"/>
  <c r="T612" i="5"/>
  <c r="U612" i="5" s="1"/>
  <c r="L612" i="3"/>
  <c r="G612" i="3"/>
  <c r="T612" i="3" s="1"/>
  <c r="V612" i="3" s="1"/>
  <c r="T611" i="5"/>
  <c r="U611" i="5" s="1"/>
  <c r="L611" i="3"/>
  <c r="G611" i="3"/>
  <c r="T611" i="3" s="1"/>
  <c r="V611" i="3" s="1"/>
  <c r="T610" i="5"/>
  <c r="U610" i="5" s="1"/>
  <c r="L610" i="3"/>
  <c r="G610" i="3"/>
  <c r="T610" i="3" s="1"/>
  <c r="V610" i="3" s="1"/>
  <c r="T609" i="5"/>
  <c r="U609" i="5" s="1"/>
  <c r="L609" i="3"/>
  <c r="G609" i="3"/>
  <c r="T609" i="3" s="1"/>
  <c r="V609" i="3" s="1"/>
  <c r="T608" i="5"/>
  <c r="U608" i="5" s="1"/>
  <c r="L608" i="3"/>
  <c r="G608" i="3"/>
  <c r="T608" i="3" s="1"/>
  <c r="V608" i="3" s="1"/>
  <c r="T607" i="5"/>
  <c r="U607" i="5" s="1"/>
  <c r="L607" i="3"/>
  <c r="G607" i="3"/>
  <c r="T607" i="3" s="1"/>
  <c r="V607" i="3" s="1"/>
  <c r="T606" i="5"/>
  <c r="U606" i="5" s="1"/>
  <c r="L606" i="3"/>
  <c r="G606" i="3"/>
  <c r="T606" i="3" s="1"/>
  <c r="V606" i="3" s="1"/>
  <c r="T605" i="5"/>
  <c r="U605" i="5" s="1"/>
  <c r="L605" i="3"/>
  <c r="G605" i="3"/>
  <c r="T605" i="3" s="1"/>
  <c r="V605" i="3" s="1"/>
  <c r="T604" i="5"/>
  <c r="U604" i="5" s="1"/>
  <c r="L604" i="3"/>
  <c r="G604" i="3"/>
  <c r="T604" i="3" s="1"/>
  <c r="V604" i="3" s="1"/>
  <c r="T603" i="5"/>
  <c r="U603" i="5" s="1"/>
  <c r="L603" i="3"/>
  <c r="G603" i="3"/>
  <c r="T603" i="3" s="1"/>
  <c r="V603" i="3" s="1"/>
  <c r="T602" i="5"/>
  <c r="U602" i="5" s="1"/>
  <c r="L602" i="3"/>
  <c r="G602" i="3"/>
  <c r="T602" i="3" s="1"/>
  <c r="V602" i="3" s="1"/>
  <c r="T601" i="5"/>
  <c r="U601" i="5" s="1"/>
  <c r="L601" i="3"/>
  <c r="G601" i="3"/>
  <c r="T601" i="3" s="1"/>
  <c r="V601" i="3" s="1"/>
  <c r="T600" i="5"/>
  <c r="U600" i="5" s="1"/>
  <c r="L600" i="3"/>
  <c r="G600" i="3"/>
  <c r="T600" i="3" s="1"/>
  <c r="V600" i="3" s="1"/>
  <c r="T599" i="5"/>
  <c r="U599" i="5" s="1"/>
  <c r="L599" i="3"/>
  <c r="G599" i="3"/>
  <c r="T599" i="3" s="1"/>
  <c r="V599" i="3" s="1"/>
  <c r="T598" i="5"/>
  <c r="U598" i="5" s="1"/>
  <c r="L598" i="3"/>
  <c r="G598" i="3"/>
  <c r="T598" i="3" s="1"/>
  <c r="V598" i="3" s="1"/>
  <c r="T597" i="5"/>
  <c r="U597" i="5" s="1"/>
  <c r="L597" i="3"/>
  <c r="G597" i="3"/>
  <c r="T597" i="3" s="1"/>
  <c r="V597" i="3" s="1"/>
  <c r="T596" i="5"/>
  <c r="U596" i="5" s="1"/>
  <c r="L596" i="3"/>
  <c r="G596" i="3"/>
  <c r="T596" i="3" s="1"/>
  <c r="V596" i="3" s="1"/>
  <c r="T595" i="5"/>
  <c r="U595" i="5" s="1"/>
  <c r="L595" i="3"/>
  <c r="G595" i="3"/>
  <c r="T595" i="3" s="1"/>
  <c r="V595" i="3" s="1"/>
  <c r="T594" i="5"/>
  <c r="U594" i="5" s="1"/>
  <c r="L594" i="3"/>
  <c r="G594" i="3"/>
  <c r="T594" i="3" s="1"/>
  <c r="V594" i="3" s="1"/>
  <c r="T593" i="5"/>
  <c r="U593" i="5" s="1"/>
  <c r="L593" i="3"/>
  <c r="G593" i="3"/>
  <c r="T593" i="3" s="1"/>
  <c r="V593" i="3" s="1"/>
  <c r="T592" i="5"/>
  <c r="U592" i="5" s="1"/>
  <c r="L592" i="3"/>
  <c r="G592" i="3"/>
  <c r="T592" i="3" s="1"/>
  <c r="V592" i="3" s="1"/>
  <c r="T591" i="5"/>
  <c r="U591" i="5" s="1"/>
  <c r="L591" i="3"/>
  <c r="G591" i="3"/>
  <c r="T591" i="3" s="1"/>
  <c r="V591" i="3" s="1"/>
  <c r="T590" i="5"/>
  <c r="U590" i="5" s="1"/>
  <c r="L590" i="3"/>
  <c r="G590" i="3"/>
  <c r="T590" i="3" s="1"/>
  <c r="V590" i="3" s="1"/>
  <c r="T589" i="5"/>
  <c r="U589" i="5" s="1"/>
  <c r="L589" i="3"/>
  <c r="G589" i="3"/>
  <c r="T589" i="3" s="1"/>
  <c r="V589" i="3" s="1"/>
  <c r="T588" i="5"/>
  <c r="U588" i="5" s="1"/>
  <c r="L588" i="3"/>
  <c r="G588" i="3"/>
  <c r="T588" i="3" s="1"/>
  <c r="V588" i="3" s="1"/>
  <c r="T587" i="5"/>
  <c r="U587" i="5" s="1"/>
  <c r="L587" i="3"/>
  <c r="G587" i="3"/>
  <c r="T587" i="3" s="1"/>
  <c r="V587" i="3" s="1"/>
  <c r="T586" i="5"/>
  <c r="U586" i="5" s="1"/>
  <c r="L586" i="3"/>
  <c r="G586" i="3"/>
  <c r="T586" i="3" s="1"/>
  <c r="V586" i="3" s="1"/>
  <c r="T585" i="5"/>
  <c r="U585" i="5" s="1"/>
  <c r="L585" i="3"/>
  <c r="G585" i="3"/>
  <c r="T585" i="3" s="1"/>
  <c r="V585" i="3" s="1"/>
  <c r="T584" i="5"/>
  <c r="U584" i="5" s="1"/>
  <c r="L584" i="3"/>
  <c r="G584" i="3"/>
  <c r="T584" i="3" s="1"/>
  <c r="V584" i="3" s="1"/>
  <c r="T583" i="5"/>
  <c r="U583" i="5" s="1"/>
  <c r="L583" i="3"/>
  <c r="G583" i="3"/>
  <c r="T583" i="3" s="1"/>
  <c r="V583" i="3" s="1"/>
  <c r="T582" i="5"/>
  <c r="U582" i="5" s="1"/>
  <c r="L582" i="3"/>
  <c r="G582" i="3"/>
  <c r="T582" i="3" s="1"/>
  <c r="V582" i="3" s="1"/>
  <c r="T581" i="5"/>
  <c r="U581" i="5" s="1"/>
  <c r="L581" i="3"/>
  <c r="G581" i="3"/>
  <c r="T581" i="3" s="1"/>
  <c r="V581" i="3" s="1"/>
  <c r="T580" i="5"/>
  <c r="U580" i="5" s="1"/>
  <c r="L580" i="3"/>
  <c r="G580" i="3"/>
  <c r="T580" i="3" s="1"/>
  <c r="V580" i="3" s="1"/>
  <c r="T579" i="5"/>
  <c r="U579" i="5" s="1"/>
  <c r="L579" i="3"/>
  <c r="G579" i="3"/>
  <c r="T579" i="3" s="1"/>
  <c r="V579" i="3" s="1"/>
  <c r="T578" i="5"/>
  <c r="U578" i="5" s="1"/>
  <c r="L578" i="3"/>
  <c r="G578" i="3"/>
  <c r="T578" i="3" s="1"/>
  <c r="V578" i="3" s="1"/>
  <c r="T577" i="5"/>
  <c r="U577" i="5" s="1"/>
  <c r="L577" i="3"/>
  <c r="G577" i="3"/>
  <c r="T577" i="3" s="1"/>
  <c r="V577" i="3" s="1"/>
  <c r="T576" i="5"/>
  <c r="U576" i="5" s="1"/>
  <c r="L576" i="3"/>
  <c r="G576" i="3"/>
  <c r="T576" i="3" s="1"/>
  <c r="V576" i="3" s="1"/>
  <c r="T575" i="5"/>
  <c r="U575" i="5" s="1"/>
  <c r="L575" i="3"/>
  <c r="G575" i="3"/>
  <c r="T575" i="3" s="1"/>
  <c r="V575" i="3" s="1"/>
  <c r="T574" i="5"/>
  <c r="U574" i="5" s="1"/>
  <c r="L574" i="3"/>
  <c r="G574" i="3"/>
  <c r="T574" i="3" s="1"/>
  <c r="V574" i="3" s="1"/>
  <c r="T573" i="5"/>
  <c r="U573" i="5" s="1"/>
  <c r="L573" i="3"/>
  <c r="G573" i="3"/>
  <c r="T573" i="3" s="1"/>
  <c r="V573" i="3" s="1"/>
  <c r="T572" i="5"/>
  <c r="U572" i="5" s="1"/>
  <c r="L572" i="3"/>
  <c r="G572" i="3"/>
  <c r="T572" i="3" s="1"/>
  <c r="V572" i="3" s="1"/>
  <c r="T571" i="5"/>
  <c r="U571" i="5" s="1"/>
  <c r="L571" i="3"/>
  <c r="G571" i="3"/>
  <c r="T571" i="3" s="1"/>
  <c r="V571" i="3" s="1"/>
  <c r="T570" i="5"/>
  <c r="U570" i="5" s="1"/>
  <c r="L570" i="3"/>
  <c r="G570" i="3"/>
  <c r="T570" i="3" s="1"/>
  <c r="V570" i="3" s="1"/>
  <c r="T569" i="5"/>
  <c r="U569" i="5" s="1"/>
  <c r="L569" i="3"/>
  <c r="G569" i="3"/>
  <c r="T569" i="3" s="1"/>
  <c r="V569" i="3" s="1"/>
  <c r="T568" i="5"/>
  <c r="U568" i="5" s="1"/>
  <c r="L568" i="3"/>
  <c r="G568" i="3"/>
  <c r="T568" i="3" s="1"/>
  <c r="V568" i="3" s="1"/>
  <c r="T567" i="5"/>
  <c r="U567" i="5" s="1"/>
  <c r="L567" i="3"/>
  <c r="G567" i="3"/>
  <c r="T567" i="3" s="1"/>
  <c r="V567" i="3" s="1"/>
  <c r="T566" i="5"/>
  <c r="U566" i="5" s="1"/>
  <c r="L566" i="3"/>
  <c r="G566" i="3"/>
  <c r="T566" i="3" s="1"/>
  <c r="V566" i="3" s="1"/>
  <c r="T565" i="5"/>
  <c r="U565" i="5" s="1"/>
  <c r="L565" i="3"/>
  <c r="G565" i="3"/>
  <c r="T565" i="3" s="1"/>
  <c r="V565" i="3" s="1"/>
  <c r="T564" i="5"/>
  <c r="U564" i="5" s="1"/>
  <c r="L564" i="3"/>
  <c r="G564" i="3"/>
  <c r="T564" i="3" s="1"/>
  <c r="V564" i="3" s="1"/>
  <c r="T563" i="5"/>
  <c r="U563" i="5" s="1"/>
  <c r="L563" i="3"/>
  <c r="G563" i="3"/>
  <c r="T563" i="3" s="1"/>
  <c r="V563" i="3" s="1"/>
  <c r="T562" i="5"/>
  <c r="U562" i="5" s="1"/>
  <c r="L562" i="3"/>
  <c r="G562" i="3"/>
  <c r="T562" i="3" s="1"/>
  <c r="V562" i="3" s="1"/>
  <c r="T561" i="5"/>
  <c r="U561" i="5" s="1"/>
  <c r="L561" i="3"/>
  <c r="G561" i="3"/>
  <c r="T561" i="3" s="1"/>
  <c r="V561" i="3" s="1"/>
  <c r="T560" i="5"/>
  <c r="U560" i="5" s="1"/>
  <c r="L560" i="3"/>
  <c r="G560" i="3"/>
  <c r="T560" i="3" s="1"/>
  <c r="V560" i="3" s="1"/>
  <c r="T559" i="5"/>
  <c r="U559" i="5" s="1"/>
  <c r="L559" i="3"/>
  <c r="G559" i="3"/>
  <c r="T559" i="3" s="1"/>
  <c r="V559" i="3" s="1"/>
  <c r="T558" i="5"/>
  <c r="U558" i="5" s="1"/>
  <c r="L558" i="3"/>
  <c r="G558" i="3"/>
  <c r="T558" i="3" s="1"/>
  <c r="V558" i="3" s="1"/>
  <c r="T557" i="5"/>
  <c r="U557" i="5" s="1"/>
  <c r="L557" i="3"/>
  <c r="G557" i="3"/>
  <c r="T557" i="3" s="1"/>
  <c r="V557" i="3" s="1"/>
  <c r="T556" i="5"/>
  <c r="U556" i="5" s="1"/>
  <c r="L556" i="3"/>
  <c r="G556" i="3"/>
  <c r="T556" i="3" s="1"/>
  <c r="V556" i="3" s="1"/>
  <c r="T555" i="5"/>
  <c r="U555" i="5" s="1"/>
  <c r="L555" i="3"/>
  <c r="G555" i="3"/>
  <c r="T555" i="3" s="1"/>
  <c r="V555" i="3" s="1"/>
  <c r="T554" i="5"/>
  <c r="U554" i="5" s="1"/>
  <c r="L554" i="3"/>
  <c r="G554" i="3"/>
  <c r="T554" i="3" s="1"/>
  <c r="V554" i="3" s="1"/>
  <c r="T553" i="5"/>
  <c r="U553" i="5" s="1"/>
  <c r="L553" i="3"/>
  <c r="G553" i="3"/>
  <c r="T553" i="3" s="1"/>
  <c r="V553" i="3" s="1"/>
  <c r="T552" i="5"/>
  <c r="U552" i="5" s="1"/>
  <c r="L552" i="3"/>
  <c r="G552" i="3"/>
  <c r="T552" i="3" s="1"/>
  <c r="V552" i="3" s="1"/>
  <c r="T551" i="5"/>
  <c r="U551" i="5" s="1"/>
  <c r="L551" i="3"/>
  <c r="G551" i="3"/>
  <c r="T551" i="3" s="1"/>
  <c r="V551" i="3" s="1"/>
  <c r="T550" i="5"/>
  <c r="U550" i="5" s="1"/>
  <c r="L550" i="3"/>
  <c r="G550" i="3"/>
  <c r="T550" i="3" s="1"/>
  <c r="V550" i="3" s="1"/>
  <c r="T549" i="5"/>
  <c r="U549" i="5" s="1"/>
  <c r="L549" i="3"/>
  <c r="G549" i="3"/>
  <c r="T549" i="3" s="1"/>
  <c r="V549" i="3" s="1"/>
  <c r="T548" i="5"/>
  <c r="U548" i="5" s="1"/>
  <c r="L548" i="3"/>
  <c r="G548" i="3"/>
  <c r="T548" i="3" s="1"/>
  <c r="V548" i="3" s="1"/>
  <c r="T547" i="5"/>
  <c r="U547" i="5" s="1"/>
  <c r="L547" i="3"/>
  <c r="G547" i="3"/>
  <c r="T547" i="3" s="1"/>
  <c r="V547" i="3" s="1"/>
  <c r="T546" i="5"/>
  <c r="U546" i="5" s="1"/>
  <c r="L546" i="3"/>
  <c r="G546" i="3"/>
  <c r="T546" i="3" s="1"/>
  <c r="V546" i="3" s="1"/>
  <c r="T545" i="5"/>
  <c r="U545" i="5" s="1"/>
  <c r="L545" i="3"/>
  <c r="G545" i="3"/>
  <c r="T545" i="3" s="1"/>
  <c r="V545" i="3" s="1"/>
  <c r="T544" i="5"/>
  <c r="U544" i="5" s="1"/>
  <c r="L544" i="3"/>
  <c r="G544" i="3"/>
  <c r="T544" i="3" s="1"/>
  <c r="V544" i="3" s="1"/>
  <c r="T543" i="5"/>
  <c r="U543" i="5" s="1"/>
  <c r="L543" i="3"/>
  <c r="G543" i="3"/>
  <c r="T543" i="3" s="1"/>
  <c r="V543" i="3" s="1"/>
  <c r="T542" i="5"/>
  <c r="U542" i="5" s="1"/>
  <c r="L542" i="3"/>
  <c r="G542" i="3"/>
  <c r="T542" i="3" s="1"/>
  <c r="V542" i="3" s="1"/>
  <c r="T541" i="5"/>
  <c r="U541" i="5" s="1"/>
  <c r="L541" i="3"/>
  <c r="G541" i="3"/>
  <c r="T541" i="3" s="1"/>
  <c r="V541" i="3" s="1"/>
  <c r="T540" i="5"/>
  <c r="U540" i="5" s="1"/>
  <c r="L540" i="3"/>
  <c r="G540" i="3"/>
  <c r="T540" i="3" s="1"/>
  <c r="V540" i="3" s="1"/>
  <c r="T539" i="5"/>
  <c r="U539" i="5" s="1"/>
  <c r="L539" i="3"/>
  <c r="G539" i="3"/>
  <c r="T539" i="3" s="1"/>
  <c r="V539" i="3" s="1"/>
  <c r="T538" i="5"/>
  <c r="U538" i="5" s="1"/>
  <c r="L538" i="3"/>
  <c r="G538" i="3"/>
  <c r="T538" i="3" s="1"/>
  <c r="V538" i="3" s="1"/>
  <c r="T537" i="5"/>
  <c r="U537" i="5" s="1"/>
  <c r="L537" i="3"/>
  <c r="G537" i="3"/>
  <c r="T537" i="3" s="1"/>
  <c r="V537" i="3" s="1"/>
  <c r="T536" i="5"/>
  <c r="U536" i="5" s="1"/>
  <c r="L536" i="3"/>
  <c r="G536" i="3"/>
  <c r="T536" i="3" s="1"/>
  <c r="V536" i="3" s="1"/>
  <c r="T535" i="5"/>
  <c r="U535" i="5" s="1"/>
  <c r="L535" i="3"/>
  <c r="G535" i="3"/>
  <c r="T535" i="3" s="1"/>
  <c r="V535" i="3" s="1"/>
  <c r="T534" i="5"/>
  <c r="U534" i="5" s="1"/>
  <c r="L534" i="3"/>
  <c r="G534" i="3"/>
  <c r="T534" i="3" s="1"/>
  <c r="V534" i="3" s="1"/>
  <c r="T533" i="5"/>
  <c r="U533" i="5" s="1"/>
  <c r="L533" i="3"/>
  <c r="G533" i="3"/>
  <c r="T533" i="3" s="1"/>
  <c r="V533" i="3" s="1"/>
  <c r="T532" i="5"/>
  <c r="U532" i="5" s="1"/>
  <c r="L532" i="3"/>
  <c r="G532" i="3"/>
  <c r="T532" i="3" s="1"/>
  <c r="V532" i="3" s="1"/>
  <c r="T531" i="5"/>
  <c r="U531" i="5" s="1"/>
  <c r="L531" i="3"/>
  <c r="G531" i="3"/>
  <c r="T531" i="3" s="1"/>
  <c r="V531" i="3" s="1"/>
  <c r="T530" i="5"/>
  <c r="U530" i="5" s="1"/>
  <c r="L530" i="3"/>
  <c r="G530" i="3"/>
  <c r="T530" i="3" s="1"/>
  <c r="V530" i="3" s="1"/>
  <c r="T529" i="5"/>
  <c r="U529" i="5" s="1"/>
  <c r="L529" i="3"/>
  <c r="G529" i="3"/>
  <c r="T529" i="3" s="1"/>
  <c r="V529" i="3" s="1"/>
  <c r="T528" i="5"/>
  <c r="U528" i="5" s="1"/>
  <c r="L528" i="3"/>
  <c r="G528" i="3"/>
  <c r="T528" i="3" s="1"/>
  <c r="V528" i="3" s="1"/>
  <c r="T527" i="5"/>
  <c r="U527" i="5" s="1"/>
  <c r="L527" i="3"/>
  <c r="G527" i="3"/>
  <c r="T527" i="3" s="1"/>
  <c r="V527" i="3" s="1"/>
  <c r="T526" i="5"/>
  <c r="U526" i="5" s="1"/>
  <c r="L526" i="3"/>
  <c r="G526" i="3"/>
  <c r="T526" i="3" s="1"/>
  <c r="V526" i="3" s="1"/>
  <c r="T525" i="5"/>
  <c r="U525" i="5" s="1"/>
  <c r="L525" i="3"/>
  <c r="G525" i="3"/>
  <c r="T525" i="3" s="1"/>
  <c r="V525" i="3" s="1"/>
  <c r="T524" i="5"/>
  <c r="U524" i="5" s="1"/>
  <c r="L524" i="3"/>
  <c r="G524" i="3"/>
  <c r="T524" i="3" s="1"/>
  <c r="V524" i="3" s="1"/>
  <c r="T523" i="5"/>
  <c r="U523" i="5" s="1"/>
  <c r="L523" i="3"/>
  <c r="G523" i="3"/>
  <c r="T523" i="3" s="1"/>
  <c r="V523" i="3" s="1"/>
  <c r="T522" i="5"/>
  <c r="U522" i="5" s="1"/>
  <c r="L522" i="3"/>
  <c r="G522" i="3"/>
  <c r="T522" i="3" s="1"/>
  <c r="V522" i="3" s="1"/>
  <c r="T521" i="5"/>
  <c r="U521" i="5" s="1"/>
  <c r="L521" i="3"/>
  <c r="G521" i="3"/>
  <c r="T521" i="3" s="1"/>
  <c r="V521" i="3" s="1"/>
  <c r="T520" i="5"/>
  <c r="U520" i="5" s="1"/>
  <c r="L520" i="3"/>
  <c r="G520" i="3"/>
  <c r="T520" i="3" s="1"/>
  <c r="V520" i="3" s="1"/>
  <c r="T519" i="5"/>
  <c r="U519" i="5" s="1"/>
  <c r="L519" i="3"/>
  <c r="G519" i="3"/>
  <c r="T519" i="3" s="1"/>
  <c r="V519" i="3" s="1"/>
  <c r="T518" i="5"/>
  <c r="U518" i="5" s="1"/>
  <c r="L518" i="3"/>
  <c r="G518" i="3"/>
  <c r="T518" i="3" s="1"/>
  <c r="V518" i="3" s="1"/>
  <c r="T517" i="5"/>
  <c r="U517" i="5" s="1"/>
  <c r="L517" i="3"/>
  <c r="G517" i="3"/>
  <c r="T517" i="3" s="1"/>
  <c r="V517" i="3" s="1"/>
  <c r="T516" i="5"/>
  <c r="U516" i="5" s="1"/>
  <c r="L516" i="3"/>
  <c r="G516" i="3"/>
  <c r="T516" i="3" s="1"/>
  <c r="V516" i="3" s="1"/>
  <c r="T515" i="5"/>
  <c r="U515" i="5" s="1"/>
  <c r="L515" i="3"/>
  <c r="G515" i="3"/>
  <c r="T515" i="3" s="1"/>
  <c r="V515" i="3" s="1"/>
  <c r="T514" i="5"/>
  <c r="U514" i="5" s="1"/>
  <c r="L514" i="3"/>
  <c r="G514" i="3"/>
  <c r="T514" i="3" s="1"/>
  <c r="V514" i="3" s="1"/>
  <c r="T513" i="5"/>
  <c r="U513" i="5" s="1"/>
  <c r="L513" i="3"/>
  <c r="G513" i="3"/>
  <c r="T513" i="3" s="1"/>
  <c r="V513" i="3" s="1"/>
  <c r="T512" i="5"/>
  <c r="U512" i="5" s="1"/>
  <c r="L512" i="3"/>
  <c r="G512" i="3"/>
  <c r="T512" i="3" s="1"/>
  <c r="V512" i="3" s="1"/>
  <c r="T511" i="5"/>
  <c r="U511" i="5" s="1"/>
  <c r="L511" i="3"/>
  <c r="G511" i="3"/>
  <c r="T511" i="3" s="1"/>
  <c r="V511" i="3" s="1"/>
  <c r="T510" i="5"/>
  <c r="U510" i="5" s="1"/>
  <c r="L510" i="3"/>
  <c r="G510" i="3"/>
  <c r="T510" i="3" s="1"/>
  <c r="V510" i="3" s="1"/>
  <c r="T509" i="5"/>
  <c r="U509" i="5" s="1"/>
  <c r="L509" i="3"/>
  <c r="G509" i="3"/>
  <c r="T509" i="3" s="1"/>
  <c r="V509" i="3" s="1"/>
  <c r="T508" i="5"/>
  <c r="U508" i="5" s="1"/>
  <c r="L508" i="3"/>
  <c r="G508" i="3"/>
  <c r="T508" i="3" s="1"/>
  <c r="V508" i="3" s="1"/>
  <c r="T507" i="5"/>
  <c r="U507" i="5" s="1"/>
  <c r="L507" i="3"/>
  <c r="G507" i="3"/>
  <c r="T507" i="3" s="1"/>
  <c r="V507" i="3" s="1"/>
  <c r="T506" i="5"/>
  <c r="U506" i="5" s="1"/>
  <c r="L506" i="3"/>
  <c r="G506" i="3"/>
  <c r="T506" i="3" s="1"/>
  <c r="V506" i="3" s="1"/>
  <c r="T505" i="5"/>
  <c r="U505" i="5" s="1"/>
  <c r="L505" i="3"/>
  <c r="G505" i="3"/>
  <c r="T505" i="3" s="1"/>
  <c r="V505" i="3" s="1"/>
  <c r="T504" i="5"/>
  <c r="U504" i="5" s="1"/>
  <c r="L504" i="3"/>
  <c r="G504" i="3"/>
  <c r="T504" i="3" s="1"/>
  <c r="V504" i="3" s="1"/>
  <c r="T503" i="5"/>
  <c r="U503" i="5" s="1"/>
  <c r="L503" i="3"/>
  <c r="G503" i="3"/>
  <c r="T503" i="3" s="1"/>
  <c r="V503" i="3" s="1"/>
  <c r="T502" i="5"/>
  <c r="U502" i="5" s="1"/>
  <c r="L502" i="3"/>
  <c r="G502" i="3"/>
  <c r="T502" i="3" s="1"/>
  <c r="V502" i="3" s="1"/>
  <c r="T501" i="5"/>
  <c r="U501" i="5" s="1"/>
  <c r="L501" i="3"/>
  <c r="G501" i="3"/>
  <c r="T501" i="3" s="1"/>
  <c r="V501" i="3" s="1"/>
  <c r="T500" i="5"/>
  <c r="U500" i="5" s="1"/>
  <c r="L500" i="3"/>
  <c r="G500" i="3"/>
  <c r="T500" i="3" s="1"/>
  <c r="V500" i="3" s="1"/>
  <c r="T499" i="5"/>
  <c r="U499" i="5" s="1"/>
  <c r="L499" i="3"/>
  <c r="G499" i="3"/>
  <c r="T499" i="3" s="1"/>
  <c r="V499" i="3" s="1"/>
  <c r="T498" i="5"/>
  <c r="U498" i="5" s="1"/>
  <c r="L498" i="3"/>
  <c r="G498" i="3"/>
  <c r="T498" i="3" s="1"/>
  <c r="V498" i="3" s="1"/>
  <c r="T497" i="5"/>
  <c r="U497" i="5" s="1"/>
  <c r="L497" i="3"/>
  <c r="G497" i="3"/>
  <c r="T497" i="3" s="1"/>
  <c r="V497" i="3" s="1"/>
  <c r="T496" i="5"/>
  <c r="U496" i="5" s="1"/>
  <c r="L496" i="3"/>
  <c r="G496" i="3"/>
  <c r="T496" i="3" s="1"/>
  <c r="V496" i="3" s="1"/>
  <c r="T495" i="5"/>
  <c r="U495" i="5" s="1"/>
  <c r="L495" i="3"/>
  <c r="G495" i="3"/>
  <c r="T495" i="3" s="1"/>
  <c r="V495" i="3" s="1"/>
  <c r="T494" i="5"/>
  <c r="U494" i="5" s="1"/>
  <c r="L494" i="3"/>
  <c r="G494" i="3"/>
  <c r="T494" i="3" s="1"/>
  <c r="V494" i="3" s="1"/>
  <c r="T493" i="5"/>
  <c r="U493" i="5" s="1"/>
  <c r="L493" i="3"/>
  <c r="G493" i="3"/>
  <c r="T493" i="3" s="1"/>
  <c r="V493" i="3" s="1"/>
  <c r="T492" i="5"/>
  <c r="U492" i="5" s="1"/>
  <c r="L492" i="3"/>
  <c r="G492" i="3"/>
  <c r="T492" i="3" s="1"/>
  <c r="V492" i="3" s="1"/>
  <c r="T491" i="5"/>
  <c r="U491" i="5" s="1"/>
  <c r="L491" i="3"/>
  <c r="G491" i="3"/>
  <c r="T491" i="3" s="1"/>
  <c r="V491" i="3" s="1"/>
  <c r="T490" i="5"/>
  <c r="U490" i="5" s="1"/>
  <c r="L490" i="3"/>
  <c r="G490" i="3"/>
  <c r="T490" i="3" s="1"/>
  <c r="V490" i="3" s="1"/>
  <c r="T489" i="5"/>
  <c r="U489" i="5" s="1"/>
  <c r="L489" i="3"/>
  <c r="G489" i="3"/>
  <c r="T489" i="3" s="1"/>
  <c r="V489" i="3" s="1"/>
  <c r="T488" i="5"/>
  <c r="U488" i="5" s="1"/>
  <c r="L488" i="3"/>
  <c r="G488" i="3"/>
  <c r="T488" i="3" s="1"/>
  <c r="V488" i="3" s="1"/>
  <c r="T487" i="5"/>
  <c r="U487" i="5" s="1"/>
  <c r="L487" i="3"/>
  <c r="G487" i="3"/>
  <c r="T487" i="3" s="1"/>
  <c r="V487" i="3" s="1"/>
  <c r="T486" i="5"/>
  <c r="U486" i="5" s="1"/>
  <c r="L486" i="3"/>
  <c r="G486" i="3"/>
  <c r="T486" i="3" s="1"/>
  <c r="V486" i="3" s="1"/>
  <c r="T485" i="5"/>
  <c r="U485" i="5" s="1"/>
  <c r="L485" i="3"/>
  <c r="G485" i="3"/>
  <c r="T485" i="3" s="1"/>
  <c r="V485" i="3" s="1"/>
  <c r="T484" i="5"/>
  <c r="U484" i="5" s="1"/>
  <c r="L484" i="3"/>
  <c r="G484" i="3"/>
  <c r="T484" i="3" s="1"/>
  <c r="V484" i="3" s="1"/>
  <c r="T483" i="5"/>
  <c r="U483" i="5" s="1"/>
  <c r="L483" i="3"/>
  <c r="G483" i="3"/>
  <c r="T483" i="3" s="1"/>
  <c r="V483" i="3" s="1"/>
  <c r="T482" i="5"/>
  <c r="U482" i="5" s="1"/>
  <c r="L482" i="3"/>
  <c r="G482" i="3"/>
  <c r="T482" i="3" s="1"/>
  <c r="V482" i="3" s="1"/>
  <c r="T481" i="5"/>
  <c r="U481" i="5" s="1"/>
  <c r="L481" i="3"/>
  <c r="G481" i="3"/>
  <c r="T481" i="3" s="1"/>
  <c r="V481" i="3" s="1"/>
  <c r="T480" i="5"/>
  <c r="U480" i="5" s="1"/>
  <c r="L480" i="3"/>
  <c r="G480" i="3"/>
  <c r="T480" i="3" s="1"/>
  <c r="V480" i="3" s="1"/>
  <c r="T479" i="5"/>
  <c r="U479" i="5" s="1"/>
  <c r="L479" i="3"/>
  <c r="G479" i="3"/>
  <c r="T479" i="3" s="1"/>
  <c r="V479" i="3" s="1"/>
  <c r="T478" i="5"/>
  <c r="U478" i="5" s="1"/>
  <c r="L478" i="3"/>
  <c r="G478" i="3"/>
  <c r="T478" i="3" s="1"/>
  <c r="V478" i="3" s="1"/>
  <c r="T477" i="5"/>
  <c r="U477" i="5" s="1"/>
  <c r="L477" i="3"/>
  <c r="G477" i="3"/>
  <c r="T477" i="3" s="1"/>
  <c r="V477" i="3" s="1"/>
  <c r="T476" i="5"/>
  <c r="U476" i="5" s="1"/>
  <c r="L476" i="3"/>
  <c r="G476" i="3"/>
  <c r="T476" i="3" s="1"/>
  <c r="V476" i="3" s="1"/>
  <c r="T475" i="5"/>
  <c r="U475" i="5" s="1"/>
  <c r="L475" i="3"/>
  <c r="G475" i="3"/>
  <c r="T475" i="3" s="1"/>
  <c r="V475" i="3" s="1"/>
  <c r="T474" i="5"/>
  <c r="U474" i="5" s="1"/>
  <c r="L474" i="3"/>
  <c r="G474" i="3"/>
  <c r="T474" i="3" s="1"/>
  <c r="V474" i="3" s="1"/>
  <c r="T473" i="5"/>
  <c r="U473" i="5" s="1"/>
  <c r="L473" i="3"/>
  <c r="G473" i="3"/>
  <c r="T473" i="3" s="1"/>
  <c r="V473" i="3" s="1"/>
  <c r="T472" i="5"/>
  <c r="U472" i="5" s="1"/>
  <c r="L472" i="3"/>
  <c r="G472" i="3"/>
  <c r="T472" i="3" s="1"/>
  <c r="V472" i="3" s="1"/>
  <c r="T471" i="5"/>
  <c r="U471" i="5" s="1"/>
  <c r="L471" i="3"/>
  <c r="G471" i="3"/>
  <c r="T471" i="3" s="1"/>
  <c r="V471" i="3" s="1"/>
  <c r="T470" i="5"/>
  <c r="U470" i="5" s="1"/>
  <c r="L470" i="3"/>
  <c r="G470" i="3"/>
  <c r="T470" i="3" s="1"/>
  <c r="V470" i="3" s="1"/>
  <c r="T469" i="5"/>
  <c r="U469" i="5" s="1"/>
  <c r="L469" i="3"/>
  <c r="G469" i="3"/>
  <c r="T469" i="3" s="1"/>
  <c r="V469" i="3" s="1"/>
  <c r="T468" i="5"/>
  <c r="U468" i="5" s="1"/>
  <c r="L468" i="3"/>
  <c r="G468" i="3"/>
  <c r="T468" i="3" s="1"/>
  <c r="V468" i="3" s="1"/>
  <c r="T467" i="5"/>
  <c r="U467" i="5" s="1"/>
  <c r="L467" i="3"/>
  <c r="G467" i="3"/>
  <c r="T467" i="3" s="1"/>
  <c r="V467" i="3" s="1"/>
  <c r="T466" i="5"/>
  <c r="U466" i="5" s="1"/>
  <c r="L466" i="3"/>
  <c r="G466" i="3"/>
  <c r="T466" i="3" s="1"/>
  <c r="V466" i="3" s="1"/>
  <c r="T465" i="5"/>
  <c r="U465" i="5" s="1"/>
  <c r="L465" i="3"/>
  <c r="G465" i="3"/>
  <c r="T465" i="3" s="1"/>
  <c r="V465" i="3" s="1"/>
  <c r="T464" i="5"/>
  <c r="U464" i="5" s="1"/>
  <c r="L464" i="3"/>
  <c r="G464" i="3"/>
  <c r="T464" i="3" s="1"/>
  <c r="V464" i="3" s="1"/>
  <c r="T463" i="5"/>
  <c r="U463" i="5" s="1"/>
  <c r="L463" i="3"/>
  <c r="G463" i="3"/>
  <c r="T463" i="3" s="1"/>
  <c r="V463" i="3" s="1"/>
  <c r="T462" i="5"/>
  <c r="U462" i="5" s="1"/>
  <c r="L462" i="3"/>
  <c r="G462" i="3"/>
  <c r="T462" i="3" s="1"/>
  <c r="V462" i="3" s="1"/>
  <c r="T461" i="5"/>
  <c r="U461" i="5" s="1"/>
  <c r="L461" i="3"/>
  <c r="G461" i="3"/>
  <c r="T461" i="3" s="1"/>
  <c r="V461" i="3" s="1"/>
  <c r="T460" i="5"/>
  <c r="U460" i="5" s="1"/>
  <c r="L460" i="3"/>
  <c r="G460" i="3"/>
  <c r="T460" i="3" s="1"/>
  <c r="V460" i="3" s="1"/>
  <c r="T459" i="5"/>
  <c r="U459" i="5" s="1"/>
  <c r="L459" i="3"/>
  <c r="G459" i="3"/>
  <c r="T459" i="3" s="1"/>
  <c r="V459" i="3" s="1"/>
  <c r="T458" i="5"/>
  <c r="U458" i="5" s="1"/>
  <c r="L458" i="3"/>
  <c r="G458" i="3"/>
  <c r="T458" i="3" s="1"/>
  <c r="V458" i="3" s="1"/>
  <c r="T457" i="5"/>
  <c r="U457" i="5" s="1"/>
  <c r="L457" i="3"/>
  <c r="G457" i="3"/>
  <c r="T457" i="3" s="1"/>
  <c r="V457" i="3" s="1"/>
  <c r="T456" i="5"/>
  <c r="U456" i="5" s="1"/>
  <c r="L456" i="3"/>
  <c r="G456" i="3"/>
  <c r="T456" i="3" s="1"/>
  <c r="V456" i="3" s="1"/>
  <c r="T455" i="5"/>
  <c r="U455" i="5" s="1"/>
  <c r="L455" i="3"/>
  <c r="G455" i="3"/>
  <c r="T455" i="3" s="1"/>
  <c r="V455" i="3" s="1"/>
  <c r="T454" i="5"/>
  <c r="U454" i="5" s="1"/>
  <c r="L454" i="3"/>
  <c r="G454" i="3"/>
  <c r="T454" i="3" s="1"/>
  <c r="V454" i="3" s="1"/>
  <c r="T453" i="5"/>
  <c r="U453" i="5" s="1"/>
  <c r="L453" i="3"/>
  <c r="G453" i="3"/>
  <c r="T453" i="3" s="1"/>
  <c r="V453" i="3" s="1"/>
  <c r="T452" i="5"/>
  <c r="U452" i="5" s="1"/>
  <c r="L452" i="3"/>
  <c r="G452" i="3"/>
  <c r="T452" i="3" s="1"/>
  <c r="V452" i="3" s="1"/>
  <c r="T451" i="5"/>
  <c r="U451" i="5" s="1"/>
  <c r="L451" i="3"/>
  <c r="G451" i="3"/>
  <c r="T451" i="3" s="1"/>
  <c r="V451" i="3" s="1"/>
  <c r="T450" i="5"/>
  <c r="U450" i="5" s="1"/>
  <c r="L450" i="3"/>
  <c r="G450" i="3"/>
  <c r="T450" i="3" s="1"/>
  <c r="V450" i="3" s="1"/>
  <c r="T449" i="5"/>
  <c r="U449" i="5" s="1"/>
  <c r="L449" i="3"/>
  <c r="G449" i="3"/>
  <c r="T449" i="3" s="1"/>
  <c r="V449" i="3" s="1"/>
  <c r="T448" i="5"/>
  <c r="U448" i="5" s="1"/>
  <c r="L448" i="3"/>
  <c r="G448" i="3"/>
  <c r="T448" i="3" s="1"/>
  <c r="V448" i="3" s="1"/>
  <c r="T447" i="5"/>
  <c r="U447" i="5" s="1"/>
  <c r="L447" i="3"/>
  <c r="G447" i="3"/>
  <c r="T447" i="3" s="1"/>
  <c r="V447" i="3" s="1"/>
  <c r="T446" i="5"/>
  <c r="U446" i="5" s="1"/>
  <c r="L446" i="3"/>
  <c r="G446" i="3"/>
  <c r="T446" i="3" s="1"/>
  <c r="V446" i="3" s="1"/>
  <c r="T445" i="5"/>
  <c r="U445" i="5" s="1"/>
  <c r="L445" i="3"/>
  <c r="G445" i="3"/>
  <c r="T445" i="3" s="1"/>
  <c r="V445" i="3" s="1"/>
  <c r="T444" i="5"/>
  <c r="U444" i="5" s="1"/>
  <c r="L444" i="3"/>
  <c r="G444" i="3"/>
  <c r="T444" i="3" s="1"/>
  <c r="V444" i="3" s="1"/>
  <c r="T443" i="5"/>
  <c r="U443" i="5" s="1"/>
  <c r="L443" i="3"/>
  <c r="G443" i="3"/>
  <c r="T443" i="3" s="1"/>
  <c r="V443" i="3" s="1"/>
  <c r="T442" i="5"/>
  <c r="U442" i="5" s="1"/>
  <c r="L442" i="3"/>
  <c r="G442" i="3"/>
  <c r="T442" i="3" s="1"/>
  <c r="V442" i="3" s="1"/>
  <c r="T441" i="5"/>
  <c r="U441" i="5" s="1"/>
  <c r="L441" i="3"/>
  <c r="G441" i="3"/>
  <c r="T441" i="3" s="1"/>
  <c r="V441" i="3" s="1"/>
  <c r="T440" i="5"/>
  <c r="U440" i="5" s="1"/>
  <c r="L440" i="3"/>
  <c r="G440" i="3"/>
  <c r="T440" i="3" s="1"/>
  <c r="V440" i="3" s="1"/>
  <c r="T439" i="5"/>
  <c r="U439" i="5" s="1"/>
  <c r="L439" i="3"/>
  <c r="G439" i="3"/>
  <c r="T439" i="3" s="1"/>
  <c r="V439" i="3" s="1"/>
  <c r="T438" i="5"/>
  <c r="U438" i="5" s="1"/>
  <c r="L438" i="3"/>
  <c r="G438" i="3"/>
  <c r="T438" i="3" s="1"/>
  <c r="V438" i="3" s="1"/>
  <c r="T437" i="5"/>
  <c r="U437" i="5" s="1"/>
  <c r="L437" i="3"/>
  <c r="G437" i="3"/>
  <c r="T437" i="3" s="1"/>
  <c r="V437" i="3" s="1"/>
  <c r="T436" i="5"/>
  <c r="U436" i="5" s="1"/>
  <c r="L436" i="3"/>
  <c r="G436" i="3"/>
  <c r="T436" i="3" s="1"/>
  <c r="V436" i="3" s="1"/>
  <c r="T435" i="5"/>
  <c r="U435" i="5" s="1"/>
  <c r="L435" i="3"/>
  <c r="G435" i="3"/>
  <c r="T435" i="3" s="1"/>
  <c r="V435" i="3" s="1"/>
  <c r="T434" i="5"/>
  <c r="U434" i="5" s="1"/>
  <c r="L434" i="3"/>
  <c r="G434" i="3"/>
  <c r="T434" i="3" s="1"/>
  <c r="V434" i="3" s="1"/>
  <c r="T433" i="5"/>
  <c r="U433" i="5" s="1"/>
  <c r="L433" i="3"/>
  <c r="G433" i="3"/>
  <c r="T433" i="3" s="1"/>
  <c r="V433" i="3" s="1"/>
  <c r="T432" i="5"/>
  <c r="U432" i="5" s="1"/>
  <c r="L432" i="3"/>
  <c r="G432" i="3"/>
  <c r="T432" i="3" s="1"/>
  <c r="V432" i="3" s="1"/>
  <c r="T431" i="5"/>
  <c r="U431" i="5" s="1"/>
  <c r="L431" i="3"/>
  <c r="G431" i="3"/>
  <c r="T431" i="3" s="1"/>
  <c r="V431" i="3" s="1"/>
  <c r="T430" i="5"/>
  <c r="U430" i="5" s="1"/>
  <c r="L430" i="3"/>
  <c r="G430" i="3"/>
  <c r="T430" i="3" s="1"/>
  <c r="V430" i="3" s="1"/>
  <c r="T429" i="5"/>
  <c r="U429" i="5" s="1"/>
  <c r="L429" i="3"/>
  <c r="G429" i="3"/>
  <c r="T429" i="3" s="1"/>
  <c r="V429" i="3" s="1"/>
  <c r="T428" i="5"/>
  <c r="U428" i="5" s="1"/>
  <c r="L428" i="3"/>
  <c r="G428" i="3"/>
  <c r="T428" i="3" s="1"/>
  <c r="V428" i="3" s="1"/>
  <c r="T427" i="5"/>
  <c r="U427" i="5" s="1"/>
  <c r="L427" i="3"/>
  <c r="G427" i="3"/>
  <c r="T427" i="3" s="1"/>
  <c r="V427" i="3" s="1"/>
  <c r="T426" i="5"/>
  <c r="U426" i="5" s="1"/>
  <c r="L426" i="3"/>
  <c r="G426" i="3"/>
  <c r="T426" i="3" s="1"/>
  <c r="V426" i="3" s="1"/>
  <c r="T425" i="5"/>
  <c r="U425" i="5" s="1"/>
  <c r="L425" i="3"/>
  <c r="G425" i="3"/>
  <c r="T425" i="3" s="1"/>
  <c r="V425" i="3" s="1"/>
  <c r="T424" i="5"/>
  <c r="U424" i="5" s="1"/>
  <c r="L424" i="3"/>
  <c r="G424" i="3"/>
  <c r="T424" i="3" s="1"/>
  <c r="V424" i="3" s="1"/>
  <c r="T423" i="5"/>
  <c r="U423" i="5" s="1"/>
  <c r="L423" i="3"/>
  <c r="G423" i="3"/>
  <c r="T423" i="3" s="1"/>
  <c r="V423" i="3" s="1"/>
  <c r="T422" i="5"/>
  <c r="U422" i="5" s="1"/>
  <c r="L422" i="3"/>
  <c r="G422" i="3"/>
  <c r="T422" i="3" s="1"/>
  <c r="V422" i="3" s="1"/>
  <c r="T421" i="5"/>
  <c r="U421" i="5" s="1"/>
  <c r="L421" i="3"/>
  <c r="G421" i="3"/>
  <c r="T421" i="3" s="1"/>
  <c r="V421" i="3" s="1"/>
  <c r="T420" i="5"/>
  <c r="U420" i="5" s="1"/>
  <c r="L420" i="3"/>
  <c r="G420" i="3"/>
  <c r="T420" i="3" s="1"/>
  <c r="V420" i="3" s="1"/>
  <c r="T419" i="5"/>
  <c r="U419" i="5" s="1"/>
  <c r="L419" i="3"/>
  <c r="G419" i="3"/>
  <c r="T419" i="3" s="1"/>
  <c r="V419" i="3" s="1"/>
  <c r="T418" i="5"/>
  <c r="U418" i="5" s="1"/>
  <c r="L418" i="3"/>
  <c r="G418" i="3"/>
  <c r="T418" i="3" s="1"/>
  <c r="V418" i="3" s="1"/>
  <c r="T417" i="5"/>
  <c r="U417" i="5" s="1"/>
  <c r="L417" i="3"/>
  <c r="G417" i="3"/>
  <c r="T417" i="3" s="1"/>
  <c r="V417" i="3" s="1"/>
  <c r="T416" i="5"/>
  <c r="U416" i="5" s="1"/>
  <c r="L416" i="3"/>
  <c r="G416" i="3"/>
  <c r="T416" i="3" s="1"/>
  <c r="V416" i="3" s="1"/>
  <c r="T415" i="5"/>
  <c r="U415" i="5" s="1"/>
  <c r="L415" i="3"/>
  <c r="G415" i="3"/>
  <c r="T415" i="3" s="1"/>
  <c r="V415" i="3" s="1"/>
  <c r="T414" i="5"/>
  <c r="U414" i="5" s="1"/>
  <c r="L414" i="3"/>
  <c r="G414" i="3"/>
  <c r="T414" i="3" s="1"/>
  <c r="V414" i="3" s="1"/>
  <c r="T413" i="5"/>
  <c r="U413" i="5" s="1"/>
  <c r="L413" i="3"/>
  <c r="G413" i="3"/>
  <c r="T413" i="3" s="1"/>
  <c r="V413" i="3" s="1"/>
  <c r="T412" i="5"/>
  <c r="U412" i="5" s="1"/>
  <c r="L412" i="3"/>
  <c r="G412" i="3"/>
  <c r="T412" i="3" s="1"/>
  <c r="V412" i="3" s="1"/>
  <c r="T411" i="5"/>
  <c r="U411" i="5" s="1"/>
  <c r="L411" i="3"/>
  <c r="G411" i="3"/>
  <c r="T411" i="3" s="1"/>
  <c r="V411" i="3" s="1"/>
  <c r="T410" i="5"/>
  <c r="U410" i="5" s="1"/>
  <c r="L410" i="3"/>
  <c r="G410" i="3"/>
  <c r="T410" i="3" s="1"/>
  <c r="V410" i="3" s="1"/>
  <c r="T409" i="5"/>
  <c r="U409" i="5" s="1"/>
  <c r="L409" i="3"/>
  <c r="G409" i="3"/>
  <c r="T409" i="3" s="1"/>
  <c r="V409" i="3" s="1"/>
  <c r="T408" i="5"/>
  <c r="U408" i="5" s="1"/>
  <c r="L408" i="3"/>
  <c r="G408" i="3"/>
  <c r="T408" i="3" s="1"/>
  <c r="V408" i="3" s="1"/>
  <c r="T407" i="5"/>
  <c r="U407" i="5" s="1"/>
  <c r="L407" i="3"/>
  <c r="G407" i="3"/>
  <c r="T407" i="3" s="1"/>
  <c r="V407" i="3" s="1"/>
  <c r="T406" i="5"/>
  <c r="U406" i="5" s="1"/>
  <c r="L406" i="3"/>
  <c r="G406" i="3"/>
  <c r="T406" i="3" s="1"/>
  <c r="V406" i="3" s="1"/>
  <c r="T405" i="5"/>
  <c r="U405" i="5" s="1"/>
  <c r="L405" i="3"/>
  <c r="G405" i="3"/>
  <c r="T405" i="3" s="1"/>
  <c r="V405" i="3" s="1"/>
  <c r="T404" i="5"/>
  <c r="U404" i="5" s="1"/>
  <c r="L404" i="3"/>
  <c r="G404" i="3"/>
  <c r="T404" i="3" s="1"/>
  <c r="V404" i="3" s="1"/>
  <c r="T403" i="5"/>
  <c r="U403" i="5" s="1"/>
  <c r="L403" i="3"/>
  <c r="G403" i="3"/>
  <c r="T403" i="3" s="1"/>
  <c r="V403" i="3" s="1"/>
  <c r="T402" i="5"/>
  <c r="U402" i="5" s="1"/>
  <c r="L402" i="3"/>
  <c r="G402" i="3"/>
  <c r="T402" i="3" s="1"/>
  <c r="V402" i="3" s="1"/>
  <c r="T401" i="5"/>
  <c r="U401" i="5" s="1"/>
  <c r="L401" i="3"/>
  <c r="G401" i="3"/>
  <c r="T401" i="3" s="1"/>
  <c r="V401" i="3" s="1"/>
  <c r="T400" i="5"/>
  <c r="U400" i="5" s="1"/>
  <c r="L400" i="3"/>
  <c r="G400" i="3"/>
  <c r="T400" i="3" s="1"/>
  <c r="V400" i="3" s="1"/>
  <c r="T399" i="5"/>
  <c r="U399" i="5" s="1"/>
  <c r="L399" i="3"/>
  <c r="G399" i="3"/>
  <c r="T399" i="3" s="1"/>
  <c r="V399" i="3" s="1"/>
  <c r="T398" i="5"/>
  <c r="U398" i="5" s="1"/>
  <c r="L398" i="3"/>
  <c r="G398" i="3"/>
  <c r="T398" i="3" s="1"/>
  <c r="V398" i="3" s="1"/>
  <c r="T397" i="5"/>
  <c r="U397" i="5" s="1"/>
  <c r="L397" i="3"/>
  <c r="G397" i="3"/>
  <c r="T397" i="3" s="1"/>
  <c r="V397" i="3" s="1"/>
  <c r="T396" i="5"/>
  <c r="U396" i="5" s="1"/>
  <c r="L396" i="3"/>
  <c r="G396" i="3"/>
  <c r="T396" i="3" s="1"/>
  <c r="V396" i="3" s="1"/>
  <c r="T395" i="5"/>
  <c r="U395" i="5" s="1"/>
  <c r="L395" i="3"/>
  <c r="G395" i="3"/>
  <c r="T395" i="3" s="1"/>
  <c r="V395" i="3" s="1"/>
  <c r="T394" i="5"/>
  <c r="U394" i="5" s="1"/>
  <c r="L394" i="3"/>
  <c r="G394" i="3"/>
  <c r="T394" i="3" s="1"/>
  <c r="V394" i="3" s="1"/>
  <c r="T393" i="5"/>
  <c r="U393" i="5" s="1"/>
  <c r="L393" i="3"/>
  <c r="G393" i="3"/>
  <c r="T393" i="3" s="1"/>
  <c r="V393" i="3" s="1"/>
  <c r="T392" i="5"/>
  <c r="U392" i="5" s="1"/>
  <c r="L392" i="3"/>
  <c r="G392" i="3"/>
  <c r="T392" i="3" s="1"/>
  <c r="V392" i="3" s="1"/>
  <c r="T391" i="5"/>
  <c r="U391" i="5" s="1"/>
  <c r="L391" i="3"/>
  <c r="G391" i="3"/>
  <c r="T391" i="3" s="1"/>
  <c r="V391" i="3" s="1"/>
  <c r="T390" i="5"/>
  <c r="U390" i="5" s="1"/>
  <c r="L390" i="3"/>
  <c r="G390" i="3"/>
  <c r="T390" i="3" s="1"/>
  <c r="V390" i="3" s="1"/>
  <c r="T389" i="5"/>
  <c r="U389" i="5" s="1"/>
  <c r="L389" i="3"/>
  <c r="G389" i="3"/>
  <c r="T389" i="3" s="1"/>
  <c r="V389" i="3" s="1"/>
  <c r="T388" i="5"/>
  <c r="U388" i="5" s="1"/>
  <c r="L388" i="3"/>
  <c r="G388" i="3"/>
  <c r="T388" i="3" s="1"/>
  <c r="V388" i="3" s="1"/>
  <c r="T387" i="5"/>
  <c r="U387" i="5" s="1"/>
  <c r="L387" i="3"/>
  <c r="G387" i="3"/>
  <c r="T387" i="3" s="1"/>
  <c r="V387" i="3" s="1"/>
  <c r="T386" i="5"/>
  <c r="U386" i="5" s="1"/>
  <c r="L386" i="3"/>
  <c r="G386" i="3"/>
  <c r="T386" i="3" s="1"/>
  <c r="V386" i="3" s="1"/>
  <c r="T385" i="5"/>
  <c r="U385" i="5" s="1"/>
  <c r="L385" i="3"/>
  <c r="G385" i="3"/>
  <c r="T385" i="3" s="1"/>
  <c r="V385" i="3" s="1"/>
  <c r="T384" i="5"/>
  <c r="U384" i="5" s="1"/>
  <c r="L384" i="3"/>
  <c r="G384" i="3"/>
  <c r="T384" i="3" s="1"/>
  <c r="V384" i="3" s="1"/>
  <c r="T383" i="5"/>
  <c r="U383" i="5" s="1"/>
  <c r="L383" i="3"/>
  <c r="G383" i="3"/>
  <c r="T383" i="3" s="1"/>
  <c r="V383" i="3" s="1"/>
  <c r="T382" i="5"/>
  <c r="U382" i="5" s="1"/>
  <c r="L382" i="3"/>
  <c r="G382" i="3"/>
  <c r="T382" i="3" s="1"/>
  <c r="V382" i="3" s="1"/>
  <c r="T381" i="5"/>
  <c r="U381" i="5" s="1"/>
  <c r="L381" i="3"/>
  <c r="G381" i="3"/>
  <c r="T381" i="3" s="1"/>
  <c r="V381" i="3" s="1"/>
  <c r="T380" i="5"/>
  <c r="U380" i="5" s="1"/>
  <c r="L380" i="3"/>
  <c r="G380" i="3"/>
  <c r="T380" i="3" s="1"/>
  <c r="V380" i="3" s="1"/>
  <c r="T379" i="5"/>
  <c r="U379" i="5" s="1"/>
  <c r="L379" i="3"/>
  <c r="G379" i="3"/>
  <c r="T379" i="3" s="1"/>
  <c r="V379" i="3" s="1"/>
  <c r="T378" i="5"/>
  <c r="U378" i="5" s="1"/>
  <c r="L378" i="3"/>
  <c r="G378" i="3"/>
  <c r="T378" i="3" s="1"/>
  <c r="V378" i="3" s="1"/>
  <c r="T377" i="5"/>
  <c r="U377" i="5" s="1"/>
  <c r="L377" i="3"/>
  <c r="G377" i="3"/>
  <c r="T377" i="3" s="1"/>
  <c r="V377" i="3" s="1"/>
  <c r="T376" i="5"/>
  <c r="U376" i="5" s="1"/>
  <c r="L376" i="3"/>
  <c r="G376" i="3"/>
  <c r="T376" i="3" s="1"/>
  <c r="V376" i="3" s="1"/>
  <c r="T375" i="5"/>
  <c r="U375" i="5" s="1"/>
  <c r="L375" i="3"/>
  <c r="G375" i="3"/>
  <c r="T375" i="3" s="1"/>
  <c r="V375" i="3" s="1"/>
  <c r="T374" i="5"/>
  <c r="U374" i="5" s="1"/>
  <c r="L374" i="3"/>
  <c r="G374" i="3"/>
  <c r="T374" i="3" s="1"/>
  <c r="V374" i="3" s="1"/>
  <c r="T373" i="5"/>
  <c r="U373" i="5" s="1"/>
  <c r="L373" i="3"/>
  <c r="G373" i="3"/>
  <c r="T373" i="3" s="1"/>
  <c r="V373" i="3" s="1"/>
  <c r="T372" i="5"/>
  <c r="U372" i="5" s="1"/>
  <c r="L372" i="3"/>
  <c r="G372" i="3"/>
  <c r="T372" i="3" s="1"/>
  <c r="V372" i="3" s="1"/>
  <c r="T371" i="5"/>
  <c r="U371" i="5" s="1"/>
  <c r="L371" i="3"/>
  <c r="G371" i="3"/>
  <c r="T371" i="3" s="1"/>
  <c r="V371" i="3" s="1"/>
  <c r="T370" i="5"/>
  <c r="U370" i="5" s="1"/>
  <c r="L370" i="3"/>
  <c r="G370" i="3"/>
  <c r="T370" i="3" s="1"/>
  <c r="V370" i="3" s="1"/>
  <c r="T369" i="5"/>
  <c r="U369" i="5" s="1"/>
  <c r="L369" i="3"/>
  <c r="G369" i="3"/>
  <c r="T369" i="3" s="1"/>
  <c r="V369" i="3" s="1"/>
  <c r="T368" i="5"/>
  <c r="U368" i="5" s="1"/>
  <c r="L368" i="3"/>
  <c r="G368" i="3"/>
  <c r="T368" i="3" s="1"/>
  <c r="V368" i="3" s="1"/>
  <c r="T367" i="5"/>
  <c r="U367" i="5" s="1"/>
  <c r="L367" i="3"/>
  <c r="G367" i="3"/>
  <c r="T367" i="3" s="1"/>
  <c r="V367" i="3" s="1"/>
  <c r="T366" i="5"/>
  <c r="U366" i="5" s="1"/>
  <c r="L366" i="3"/>
  <c r="G366" i="3"/>
  <c r="T366" i="3" s="1"/>
  <c r="V366" i="3" s="1"/>
  <c r="T365" i="5"/>
  <c r="U365" i="5" s="1"/>
  <c r="L365" i="3"/>
  <c r="G365" i="3"/>
  <c r="T365" i="3" s="1"/>
  <c r="V365" i="3" s="1"/>
  <c r="T364" i="5"/>
  <c r="U364" i="5" s="1"/>
  <c r="L364" i="3"/>
  <c r="G364" i="3"/>
  <c r="T364" i="3" s="1"/>
  <c r="V364" i="3" s="1"/>
  <c r="T363" i="5"/>
  <c r="U363" i="5" s="1"/>
  <c r="L363" i="3"/>
  <c r="G363" i="3"/>
  <c r="T363" i="3" s="1"/>
  <c r="V363" i="3" s="1"/>
  <c r="T362" i="5"/>
  <c r="U362" i="5" s="1"/>
  <c r="L362" i="3"/>
  <c r="G362" i="3"/>
  <c r="T362" i="3" s="1"/>
  <c r="V362" i="3" s="1"/>
  <c r="T361" i="5"/>
  <c r="U361" i="5" s="1"/>
  <c r="L361" i="3"/>
  <c r="G361" i="3"/>
  <c r="T361" i="3" s="1"/>
  <c r="V361" i="3" s="1"/>
  <c r="T360" i="5"/>
  <c r="U360" i="5" s="1"/>
  <c r="L360" i="3"/>
  <c r="G360" i="3"/>
  <c r="T360" i="3" s="1"/>
  <c r="V360" i="3" s="1"/>
  <c r="T359" i="5"/>
  <c r="U359" i="5" s="1"/>
  <c r="L359" i="3"/>
  <c r="G359" i="3"/>
  <c r="T359" i="3" s="1"/>
  <c r="V359" i="3" s="1"/>
  <c r="T358" i="5"/>
  <c r="U358" i="5" s="1"/>
  <c r="L358" i="3"/>
  <c r="G358" i="3"/>
  <c r="T358" i="3" s="1"/>
  <c r="V358" i="3" s="1"/>
  <c r="T357" i="5"/>
  <c r="U357" i="5" s="1"/>
  <c r="L357" i="3"/>
  <c r="G357" i="3"/>
  <c r="T357" i="3" s="1"/>
  <c r="V357" i="3" s="1"/>
  <c r="T356" i="5"/>
  <c r="U356" i="5" s="1"/>
  <c r="L356" i="3"/>
  <c r="G356" i="3"/>
  <c r="T356" i="3" s="1"/>
  <c r="V356" i="3" s="1"/>
  <c r="T355" i="5"/>
  <c r="U355" i="5" s="1"/>
  <c r="L355" i="3"/>
  <c r="G355" i="3"/>
  <c r="T355" i="3" s="1"/>
  <c r="V355" i="3" s="1"/>
  <c r="T354" i="5"/>
  <c r="U354" i="5" s="1"/>
  <c r="L354" i="3"/>
  <c r="G354" i="3"/>
  <c r="T354" i="3" s="1"/>
  <c r="V354" i="3" s="1"/>
  <c r="T353" i="5"/>
  <c r="U353" i="5" s="1"/>
  <c r="L353" i="3"/>
  <c r="G353" i="3"/>
  <c r="T353" i="3" s="1"/>
  <c r="V353" i="3" s="1"/>
  <c r="T352" i="5"/>
  <c r="U352" i="5" s="1"/>
  <c r="L352" i="3"/>
  <c r="G352" i="3"/>
  <c r="T352" i="3" s="1"/>
  <c r="V352" i="3" s="1"/>
  <c r="T351" i="5"/>
  <c r="U351" i="5" s="1"/>
  <c r="L351" i="3"/>
  <c r="G351" i="3"/>
  <c r="T351" i="3" s="1"/>
  <c r="V351" i="3" s="1"/>
  <c r="T350" i="5"/>
  <c r="U350" i="5" s="1"/>
  <c r="L350" i="3"/>
  <c r="G350" i="3"/>
  <c r="T350" i="3" s="1"/>
  <c r="V350" i="3" s="1"/>
  <c r="T349" i="5"/>
  <c r="U349" i="5" s="1"/>
  <c r="L349" i="3"/>
  <c r="G349" i="3"/>
  <c r="T349" i="3" s="1"/>
  <c r="V349" i="3" s="1"/>
  <c r="T348" i="5"/>
  <c r="U348" i="5" s="1"/>
  <c r="L348" i="3"/>
  <c r="G348" i="3"/>
  <c r="T348" i="3" s="1"/>
  <c r="V348" i="3" s="1"/>
  <c r="T347" i="5"/>
  <c r="U347" i="5" s="1"/>
  <c r="L347" i="3"/>
  <c r="G347" i="3"/>
  <c r="T347" i="3" s="1"/>
  <c r="V347" i="3" s="1"/>
  <c r="T346" i="5"/>
  <c r="U346" i="5" s="1"/>
  <c r="L346" i="3"/>
  <c r="G346" i="3"/>
  <c r="T346" i="3" s="1"/>
  <c r="V346" i="3" s="1"/>
  <c r="T345" i="5"/>
  <c r="U345" i="5" s="1"/>
  <c r="L345" i="3"/>
  <c r="G345" i="3"/>
  <c r="T345" i="3" s="1"/>
  <c r="V345" i="3" s="1"/>
  <c r="T344" i="5"/>
  <c r="U344" i="5" s="1"/>
  <c r="L344" i="3"/>
  <c r="G344" i="3"/>
  <c r="T344" i="3" s="1"/>
  <c r="V344" i="3" s="1"/>
  <c r="T343" i="5"/>
  <c r="U343" i="5" s="1"/>
  <c r="L343" i="3"/>
  <c r="G343" i="3"/>
  <c r="T343" i="3" s="1"/>
  <c r="V343" i="3" s="1"/>
  <c r="T342" i="5"/>
  <c r="U342" i="5" s="1"/>
  <c r="L342" i="3"/>
  <c r="G342" i="3"/>
  <c r="T342" i="3" s="1"/>
  <c r="V342" i="3" s="1"/>
  <c r="T341" i="5"/>
  <c r="U341" i="5" s="1"/>
  <c r="L341" i="3"/>
  <c r="G341" i="3"/>
  <c r="T341" i="3" s="1"/>
  <c r="V341" i="3" s="1"/>
  <c r="T340" i="5"/>
  <c r="U340" i="5" s="1"/>
  <c r="L340" i="3"/>
  <c r="G340" i="3"/>
  <c r="T340" i="3" s="1"/>
  <c r="V340" i="3" s="1"/>
  <c r="T339" i="5"/>
  <c r="U339" i="5" s="1"/>
  <c r="L339" i="3"/>
  <c r="G339" i="3"/>
  <c r="T339" i="3" s="1"/>
  <c r="V339" i="3" s="1"/>
  <c r="T338" i="5"/>
  <c r="U338" i="5" s="1"/>
  <c r="L338" i="3"/>
  <c r="G338" i="3"/>
  <c r="T338" i="3" s="1"/>
  <c r="V338" i="3" s="1"/>
  <c r="T337" i="5"/>
  <c r="U337" i="5" s="1"/>
  <c r="L337" i="3"/>
  <c r="G337" i="3"/>
  <c r="T337" i="3" s="1"/>
  <c r="V337" i="3" s="1"/>
  <c r="T336" i="5"/>
  <c r="U336" i="5" s="1"/>
  <c r="L336" i="3"/>
  <c r="G336" i="3"/>
  <c r="T336" i="3" s="1"/>
  <c r="V336" i="3" s="1"/>
  <c r="T335" i="5"/>
  <c r="U335" i="5" s="1"/>
  <c r="L335" i="3"/>
  <c r="G335" i="3"/>
  <c r="T335" i="3" s="1"/>
  <c r="V335" i="3" s="1"/>
  <c r="T334" i="5"/>
  <c r="U334" i="5" s="1"/>
  <c r="L334" i="3"/>
  <c r="G334" i="3"/>
  <c r="T334" i="3" s="1"/>
  <c r="V334" i="3" s="1"/>
  <c r="T333" i="5"/>
  <c r="U333" i="5" s="1"/>
  <c r="L333" i="3"/>
  <c r="G333" i="3"/>
  <c r="T333" i="3" s="1"/>
  <c r="V333" i="3" s="1"/>
  <c r="T332" i="5"/>
  <c r="U332" i="5" s="1"/>
  <c r="L332" i="3"/>
  <c r="G332" i="3"/>
  <c r="T332" i="3" s="1"/>
  <c r="V332" i="3" s="1"/>
  <c r="T331" i="5"/>
  <c r="U331" i="5" s="1"/>
  <c r="L331" i="3"/>
  <c r="G331" i="3"/>
  <c r="T331" i="3" s="1"/>
  <c r="V331" i="3" s="1"/>
  <c r="T330" i="5"/>
  <c r="U330" i="5" s="1"/>
  <c r="L330" i="3"/>
  <c r="G330" i="3"/>
  <c r="T330" i="3" s="1"/>
  <c r="V330" i="3" s="1"/>
  <c r="T329" i="5"/>
  <c r="U329" i="5" s="1"/>
  <c r="L329" i="3"/>
  <c r="G329" i="3"/>
  <c r="T329" i="3" s="1"/>
  <c r="V329" i="3" s="1"/>
  <c r="T328" i="5"/>
  <c r="U328" i="5" s="1"/>
  <c r="L328" i="3"/>
  <c r="G328" i="3"/>
  <c r="T328" i="3" s="1"/>
  <c r="V328" i="3" s="1"/>
  <c r="T327" i="5"/>
  <c r="U327" i="5" s="1"/>
  <c r="L327" i="3"/>
  <c r="G327" i="3"/>
  <c r="T327" i="3" s="1"/>
  <c r="V327" i="3" s="1"/>
  <c r="T326" i="5"/>
  <c r="U326" i="5" s="1"/>
  <c r="L326" i="3"/>
  <c r="G326" i="3"/>
  <c r="T326" i="3" s="1"/>
  <c r="V326" i="3" s="1"/>
  <c r="T325" i="5"/>
  <c r="U325" i="5" s="1"/>
  <c r="L325" i="3"/>
  <c r="G325" i="3"/>
  <c r="T325" i="3" s="1"/>
  <c r="V325" i="3" s="1"/>
  <c r="T324" i="5"/>
  <c r="U324" i="5" s="1"/>
  <c r="L324" i="3"/>
  <c r="G324" i="3"/>
  <c r="T324" i="3" s="1"/>
  <c r="V324" i="3" s="1"/>
  <c r="T323" i="5"/>
  <c r="U323" i="5" s="1"/>
  <c r="L323" i="3"/>
  <c r="G323" i="3"/>
  <c r="T323" i="3" s="1"/>
  <c r="V323" i="3" s="1"/>
  <c r="T322" i="5"/>
  <c r="U322" i="5" s="1"/>
  <c r="L322" i="3"/>
  <c r="G322" i="3"/>
  <c r="T322" i="3" s="1"/>
  <c r="V322" i="3" s="1"/>
  <c r="T321" i="5"/>
  <c r="U321" i="5" s="1"/>
  <c r="L321" i="3"/>
  <c r="G321" i="3"/>
  <c r="T321" i="3" s="1"/>
  <c r="V321" i="3" s="1"/>
  <c r="T320" i="5"/>
  <c r="U320" i="5" s="1"/>
  <c r="L320" i="3"/>
  <c r="G320" i="3"/>
  <c r="T320" i="3" s="1"/>
  <c r="V320" i="3" s="1"/>
  <c r="T319" i="5"/>
  <c r="U319" i="5" s="1"/>
  <c r="L319" i="3"/>
  <c r="G319" i="3"/>
  <c r="T319" i="3" s="1"/>
  <c r="V319" i="3" s="1"/>
  <c r="T318" i="5"/>
  <c r="U318" i="5" s="1"/>
  <c r="L318" i="3"/>
  <c r="G318" i="3"/>
  <c r="T318" i="3" s="1"/>
  <c r="V318" i="3" s="1"/>
  <c r="T317" i="5"/>
  <c r="U317" i="5" s="1"/>
  <c r="L317" i="3"/>
  <c r="G317" i="3"/>
  <c r="T317" i="3" s="1"/>
  <c r="V317" i="3" s="1"/>
  <c r="T316" i="5"/>
  <c r="U316" i="5" s="1"/>
  <c r="L316" i="3"/>
  <c r="G316" i="3"/>
  <c r="T316" i="3" s="1"/>
  <c r="V316" i="3" s="1"/>
  <c r="T315" i="5"/>
  <c r="U315" i="5" s="1"/>
  <c r="L315" i="3"/>
  <c r="G315" i="3"/>
  <c r="T315" i="3" s="1"/>
  <c r="V315" i="3" s="1"/>
  <c r="T314" i="5"/>
  <c r="U314" i="5" s="1"/>
  <c r="L314" i="3"/>
  <c r="G314" i="3"/>
  <c r="T314" i="3" s="1"/>
  <c r="V314" i="3" s="1"/>
  <c r="T313" i="5"/>
  <c r="U313" i="5" s="1"/>
  <c r="L313" i="3"/>
  <c r="G313" i="3"/>
  <c r="T313" i="3" s="1"/>
  <c r="V313" i="3" s="1"/>
  <c r="T312" i="5"/>
  <c r="U312" i="5" s="1"/>
  <c r="L312" i="3"/>
  <c r="G312" i="3"/>
  <c r="T312" i="3" s="1"/>
  <c r="V312" i="3" s="1"/>
  <c r="T311" i="5"/>
  <c r="U311" i="5" s="1"/>
  <c r="L311" i="3"/>
  <c r="G311" i="3"/>
  <c r="T311" i="3" s="1"/>
  <c r="V311" i="3" s="1"/>
  <c r="T310" i="5"/>
  <c r="U310" i="5" s="1"/>
  <c r="L310" i="3"/>
  <c r="G310" i="3"/>
  <c r="T310" i="3" s="1"/>
  <c r="V310" i="3" s="1"/>
  <c r="T309" i="5"/>
  <c r="U309" i="5" s="1"/>
  <c r="L309" i="3"/>
  <c r="G309" i="3"/>
  <c r="T309" i="3" s="1"/>
  <c r="V309" i="3" s="1"/>
  <c r="T308" i="5"/>
  <c r="U308" i="5" s="1"/>
  <c r="L308" i="3"/>
  <c r="G308" i="3"/>
  <c r="T308" i="3" s="1"/>
  <c r="V308" i="3" s="1"/>
  <c r="T307" i="5"/>
  <c r="U307" i="5" s="1"/>
  <c r="L307" i="3"/>
  <c r="G307" i="3"/>
  <c r="T307" i="3" s="1"/>
  <c r="V307" i="3" s="1"/>
  <c r="T306" i="5"/>
  <c r="U306" i="5" s="1"/>
  <c r="L306" i="3"/>
  <c r="G306" i="3"/>
  <c r="T306" i="3" s="1"/>
  <c r="V306" i="3" s="1"/>
  <c r="T305" i="5"/>
  <c r="U305" i="5" s="1"/>
  <c r="L305" i="3"/>
  <c r="G305" i="3"/>
  <c r="T305" i="3" s="1"/>
  <c r="V305" i="3" s="1"/>
  <c r="T304" i="5"/>
  <c r="U304" i="5" s="1"/>
  <c r="L304" i="3"/>
  <c r="G304" i="3"/>
  <c r="T304" i="3" s="1"/>
  <c r="V304" i="3" s="1"/>
  <c r="T303" i="5"/>
  <c r="U303" i="5" s="1"/>
  <c r="L303" i="3"/>
  <c r="G303" i="3"/>
  <c r="T303" i="3" s="1"/>
  <c r="V303" i="3" s="1"/>
  <c r="T302" i="5"/>
  <c r="U302" i="5" s="1"/>
  <c r="L302" i="3"/>
  <c r="G302" i="3"/>
  <c r="T302" i="3" s="1"/>
  <c r="V302" i="3" s="1"/>
  <c r="T301" i="5"/>
  <c r="U301" i="5" s="1"/>
  <c r="L301" i="3"/>
  <c r="G301" i="3"/>
  <c r="T301" i="3" s="1"/>
  <c r="V301" i="3" s="1"/>
  <c r="T300" i="5"/>
  <c r="U300" i="5" s="1"/>
  <c r="L300" i="3"/>
  <c r="G300" i="3"/>
  <c r="T300" i="3" s="1"/>
  <c r="V300" i="3" s="1"/>
  <c r="T299" i="5"/>
  <c r="U299" i="5" s="1"/>
  <c r="L299" i="3"/>
  <c r="G299" i="3"/>
  <c r="T299" i="3" s="1"/>
  <c r="V299" i="3" s="1"/>
  <c r="T298" i="5"/>
  <c r="U298" i="5" s="1"/>
  <c r="L298" i="3"/>
  <c r="G298" i="3"/>
  <c r="T298" i="3" s="1"/>
  <c r="V298" i="3" s="1"/>
  <c r="T297" i="5"/>
  <c r="U297" i="5" s="1"/>
  <c r="L297" i="3"/>
  <c r="G297" i="3"/>
  <c r="T297" i="3" s="1"/>
  <c r="V297" i="3" s="1"/>
  <c r="T296" i="5"/>
  <c r="U296" i="5" s="1"/>
  <c r="L296" i="3"/>
  <c r="G296" i="3"/>
  <c r="T296" i="3" s="1"/>
  <c r="V296" i="3" s="1"/>
  <c r="T295" i="5"/>
  <c r="U295" i="5" s="1"/>
  <c r="L295" i="3"/>
  <c r="G295" i="3"/>
  <c r="T295" i="3" s="1"/>
  <c r="V295" i="3" s="1"/>
  <c r="T294" i="5"/>
  <c r="U294" i="5" s="1"/>
  <c r="L294" i="3"/>
  <c r="G294" i="3"/>
  <c r="T294" i="3" s="1"/>
  <c r="V294" i="3" s="1"/>
  <c r="T293" i="5"/>
  <c r="U293" i="5" s="1"/>
  <c r="L293" i="3"/>
  <c r="G293" i="3"/>
  <c r="T293" i="3" s="1"/>
  <c r="V293" i="3" s="1"/>
  <c r="T292" i="5"/>
  <c r="U292" i="5" s="1"/>
  <c r="L292" i="3"/>
  <c r="G292" i="3"/>
  <c r="T292" i="3" s="1"/>
  <c r="V292" i="3" s="1"/>
  <c r="T291" i="5"/>
  <c r="U291" i="5" s="1"/>
  <c r="L291" i="3"/>
  <c r="G291" i="3"/>
  <c r="T291" i="3" s="1"/>
  <c r="V291" i="3" s="1"/>
  <c r="T290" i="5"/>
  <c r="U290" i="5" s="1"/>
  <c r="L290" i="3"/>
  <c r="G290" i="3"/>
  <c r="T290" i="3" s="1"/>
  <c r="V290" i="3" s="1"/>
  <c r="T289" i="5"/>
  <c r="U289" i="5" s="1"/>
  <c r="L289" i="3"/>
  <c r="G289" i="3"/>
  <c r="T289" i="3" s="1"/>
  <c r="V289" i="3" s="1"/>
  <c r="T288" i="5"/>
  <c r="U288" i="5" s="1"/>
  <c r="L288" i="3"/>
  <c r="G288" i="3"/>
  <c r="T288" i="3" s="1"/>
  <c r="V288" i="3" s="1"/>
  <c r="T287" i="5"/>
  <c r="U287" i="5" s="1"/>
  <c r="L287" i="3"/>
  <c r="G287" i="3"/>
  <c r="T287" i="3" s="1"/>
  <c r="V287" i="3" s="1"/>
  <c r="T286" i="5"/>
  <c r="U286" i="5" s="1"/>
  <c r="L286" i="3"/>
  <c r="G286" i="3"/>
  <c r="T286" i="3" s="1"/>
  <c r="V286" i="3" s="1"/>
  <c r="T285" i="5"/>
  <c r="U285" i="5" s="1"/>
  <c r="L285" i="3"/>
  <c r="G285" i="3"/>
  <c r="T285" i="3" s="1"/>
  <c r="V285" i="3" s="1"/>
  <c r="T284" i="5"/>
  <c r="U284" i="5" s="1"/>
  <c r="L284" i="3"/>
  <c r="G284" i="3"/>
  <c r="T284" i="3" s="1"/>
  <c r="V284" i="3" s="1"/>
  <c r="T283" i="5"/>
  <c r="U283" i="5" s="1"/>
  <c r="L283" i="3"/>
  <c r="G283" i="3"/>
  <c r="T283" i="3" s="1"/>
  <c r="V283" i="3" s="1"/>
  <c r="T282" i="5"/>
  <c r="U282" i="5" s="1"/>
  <c r="L282" i="3"/>
  <c r="G282" i="3"/>
  <c r="T282" i="3" s="1"/>
  <c r="V282" i="3" s="1"/>
  <c r="T281" i="5"/>
  <c r="U281" i="5" s="1"/>
  <c r="L281" i="3"/>
  <c r="G281" i="3"/>
  <c r="T281" i="3" s="1"/>
  <c r="V281" i="3" s="1"/>
  <c r="T280" i="5"/>
  <c r="U280" i="5" s="1"/>
  <c r="L280" i="3"/>
  <c r="G280" i="3"/>
  <c r="T280" i="3" s="1"/>
  <c r="V280" i="3" s="1"/>
  <c r="T279" i="5"/>
  <c r="U279" i="5" s="1"/>
  <c r="L279" i="3"/>
  <c r="G279" i="3"/>
  <c r="T279" i="3" s="1"/>
  <c r="V279" i="3" s="1"/>
  <c r="T278" i="5"/>
  <c r="U278" i="5" s="1"/>
  <c r="L278" i="3"/>
  <c r="G278" i="3"/>
  <c r="T278" i="3" s="1"/>
  <c r="V278" i="3" s="1"/>
  <c r="T277" i="5"/>
  <c r="U277" i="5" s="1"/>
  <c r="L277" i="3"/>
  <c r="G277" i="3"/>
  <c r="T277" i="3" s="1"/>
  <c r="V277" i="3" s="1"/>
  <c r="T276" i="5"/>
  <c r="U276" i="5" s="1"/>
  <c r="L276" i="3"/>
  <c r="G276" i="3"/>
  <c r="T276" i="3" s="1"/>
  <c r="V276" i="3" s="1"/>
  <c r="T275" i="5"/>
  <c r="U275" i="5" s="1"/>
  <c r="L275" i="3"/>
  <c r="G275" i="3"/>
  <c r="T275" i="3" s="1"/>
  <c r="V275" i="3" s="1"/>
  <c r="T274" i="5"/>
  <c r="U274" i="5" s="1"/>
  <c r="L274" i="3"/>
  <c r="G274" i="3"/>
  <c r="T274" i="3" s="1"/>
  <c r="V274" i="3" s="1"/>
  <c r="T273" i="5"/>
  <c r="U273" i="5" s="1"/>
  <c r="L273" i="3"/>
  <c r="G273" i="3"/>
  <c r="T273" i="3" s="1"/>
  <c r="V273" i="3" s="1"/>
  <c r="T272" i="5"/>
  <c r="U272" i="5" s="1"/>
  <c r="L272" i="3"/>
  <c r="G272" i="3"/>
  <c r="T272" i="3" s="1"/>
  <c r="V272" i="3" s="1"/>
  <c r="T271" i="5"/>
  <c r="U271" i="5" s="1"/>
  <c r="L271" i="3"/>
  <c r="G271" i="3"/>
  <c r="T271" i="3" s="1"/>
  <c r="V271" i="3" s="1"/>
  <c r="T270" i="5"/>
  <c r="U270" i="5" s="1"/>
  <c r="L270" i="3"/>
  <c r="G270" i="3"/>
  <c r="T270" i="3" s="1"/>
  <c r="V270" i="3" s="1"/>
  <c r="T269" i="5"/>
  <c r="U269" i="5" s="1"/>
  <c r="L269" i="3"/>
  <c r="G269" i="3"/>
  <c r="T269" i="3" s="1"/>
  <c r="V269" i="3" s="1"/>
  <c r="T268" i="5"/>
  <c r="U268" i="5" s="1"/>
  <c r="L268" i="3"/>
  <c r="G268" i="3"/>
  <c r="T268" i="3" s="1"/>
  <c r="V268" i="3" s="1"/>
  <c r="T267" i="5"/>
  <c r="U267" i="5" s="1"/>
  <c r="L267" i="3"/>
  <c r="G267" i="3"/>
  <c r="T267" i="3" s="1"/>
  <c r="V267" i="3" s="1"/>
  <c r="T266" i="5"/>
  <c r="U266" i="5" s="1"/>
  <c r="L266" i="3"/>
  <c r="G266" i="3"/>
  <c r="T266" i="3" s="1"/>
  <c r="V266" i="3" s="1"/>
  <c r="T265" i="5"/>
  <c r="U265" i="5" s="1"/>
  <c r="L265" i="3"/>
  <c r="G265" i="3"/>
  <c r="T265" i="3" s="1"/>
  <c r="V265" i="3" s="1"/>
  <c r="T264" i="5"/>
  <c r="U264" i="5" s="1"/>
  <c r="L264" i="3"/>
  <c r="G264" i="3"/>
  <c r="T264" i="3" s="1"/>
  <c r="V264" i="3" s="1"/>
  <c r="T263" i="5"/>
  <c r="U263" i="5" s="1"/>
  <c r="L263" i="3"/>
  <c r="G263" i="3"/>
  <c r="T263" i="3" s="1"/>
  <c r="V263" i="3" s="1"/>
  <c r="T262" i="5"/>
  <c r="U262" i="5" s="1"/>
  <c r="L262" i="3"/>
  <c r="G262" i="3"/>
  <c r="T262" i="3" s="1"/>
  <c r="V262" i="3" s="1"/>
  <c r="T261" i="5"/>
  <c r="U261" i="5" s="1"/>
  <c r="L261" i="3"/>
  <c r="G261" i="3"/>
  <c r="T261" i="3" s="1"/>
  <c r="V261" i="3" s="1"/>
  <c r="T260" i="5"/>
  <c r="U260" i="5" s="1"/>
  <c r="L260" i="3"/>
  <c r="G260" i="3"/>
  <c r="T260" i="3" s="1"/>
  <c r="V260" i="3" s="1"/>
  <c r="T259" i="5"/>
  <c r="U259" i="5" s="1"/>
  <c r="L259" i="3"/>
  <c r="G259" i="3"/>
  <c r="T259" i="3" s="1"/>
  <c r="V259" i="3" s="1"/>
  <c r="T258" i="5"/>
  <c r="U258" i="5" s="1"/>
  <c r="L258" i="3"/>
  <c r="G258" i="3"/>
  <c r="T258" i="3" s="1"/>
  <c r="V258" i="3" s="1"/>
  <c r="T257" i="5"/>
  <c r="U257" i="5" s="1"/>
  <c r="L257" i="3"/>
  <c r="G257" i="3"/>
  <c r="T257" i="3" s="1"/>
  <c r="V257" i="3" s="1"/>
  <c r="T256" i="5"/>
  <c r="U256" i="5" s="1"/>
  <c r="L256" i="3"/>
  <c r="G256" i="3"/>
  <c r="T256" i="3" s="1"/>
  <c r="V256" i="3" s="1"/>
  <c r="T255" i="5"/>
  <c r="U255" i="5" s="1"/>
  <c r="L255" i="3"/>
  <c r="G255" i="3"/>
  <c r="T255" i="3" s="1"/>
  <c r="V255" i="3" s="1"/>
  <c r="T254" i="5"/>
  <c r="U254" i="5" s="1"/>
  <c r="L254" i="3"/>
  <c r="G254" i="3"/>
  <c r="T254" i="3" s="1"/>
  <c r="V254" i="3" s="1"/>
  <c r="T253" i="5"/>
  <c r="U253" i="5" s="1"/>
  <c r="L253" i="3"/>
  <c r="G253" i="3"/>
  <c r="T253" i="3" s="1"/>
  <c r="V253" i="3" s="1"/>
  <c r="T252" i="5"/>
  <c r="U252" i="5" s="1"/>
  <c r="L252" i="3"/>
  <c r="G252" i="3"/>
  <c r="T252" i="3" s="1"/>
  <c r="V252" i="3" s="1"/>
  <c r="T251" i="5"/>
  <c r="U251" i="5" s="1"/>
  <c r="L251" i="3"/>
  <c r="G251" i="3"/>
  <c r="T251" i="3" s="1"/>
  <c r="V251" i="3" s="1"/>
  <c r="T250" i="5"/>
  <c r="U250" i="5" s="1"/>
  <c r="L250" i="3"/>
  <c r="G250" i="3"/>
  <c r="T250" i="3" s="1"/>
  <c r="V250" i="3" s="1"/>
  <c r="T249" i="5"/>
  <c r="U249" i="5" s="1"/>
  <c r="L249" i="3"/>
  <c r="G249" i="3"/>
  <c r="T249" i="3" s="1"/>
  <c r="V249" i="3" s="1"/>
  <c r="T248" i="5"/>
  <c r="U248" i="5" s="1"/>
  <c r="L248" i="3"/>
  <c r="G248" i="3"/>
  <c r="T248" i="3" s="1"/>
  <c r="V248" i="3" s="1"/>
  <c r="T247" i="5"/>
  <c r="U247" i="5" s="1"/>
  <c r="L247" i="3"/>
  <c r="G247" i="3"/>
  <c r="T247" i="3" s="1"/>
  <c r="V247" i="3" s="1"/>
  <c r="T246" i="5"/>
  <c r="U246" i="5" s="1"/>
  <c r="L246" i="3"/>
  <c r="G246" i="3"/>
  <c r="T246" i="3" s="1"/>
  <c r="V246" i="3" s="1"/>
  <c r="T245" i="5"/>
  <c r="U245" i="5" s="1"/>
  <c r="L245" i="3"/>
  <c r="G245" i="3"/>
  <c r="T245" i="3" s="1"/>
  <c r="V245" i="3" s="1"/>
  <c r="T244" i="5"/>
  <c r="U244" i="5" s="1"/>
  <c r="L244" i="3"/>
  <c r="G244" i="3"/>
  <c r="T244" i="3" s="1"/>
  <c r="V244" i="3" s="1"/>
  <c r="T243" i="5"/>
  <c r="U243" i="5" s="1"/>
  <c r="L243" i="3"/>
  <c r="G243" i="3"/>
  <c r="T243" i="3" s="1"/>
  <c r="V243" i="3" s="1"/>
  <c r="T242" i="5"/>
  <c r="U242" i="5" s="1"/>
  <c r="L242" i="3"/>
  <c r="G242" i="3"/>
  <c r="T242" i="3" s="1"/>
  <c r="V242" i="3" s="1"/>
  <c r="T241" i="5"/>
  <c r="U241" i="5" s="1"/>
  <c r="L241" i="3"/>
  <c r="G241" i="3"/>
  <c r="T241" i="3" s="1"/>
  <c r="V241" i="3" s="1"/>
  <c r="T240" i="5"/>
  <c r="U240" i="5" s="1"/>
  <c r="L240" i="3"/>
  <c r="G240" i="3"/>
  <c r="T240" i="3" s="1"/>
  <c r="V240" i="3" s="1"/>
  <c r="T239" i="5"/>
  <c r="U239" i="5" s="1"/>
  <c r="L239" i="3"/>
  <c r="G239" i="3"/>
  <c r="T239" i="3" s="1"/>
  <c r="V239" i="3" s="1"/>
  <c r="T238" i="5"/>
  <c r="U238" i="5" s="1"/>
  <c r="L238" i="3"/>
  <c r="G238" i="3"/>
  <c r="T238" i="3" s="1"/>
  <c r="V238" i="3" s="1"/>
  <c r="T237" i="5"/>
  <c r="U237" i="5" s="1"/>
  <c r="L237" i="3"/>
  <c r="G237" i="3"/>
  <c r="T237" i="3" s="1"/>
  <c r="V237" i="3" s="1"/>
  <c r="T236" i="5"/>
  <c r="U236" i="5" s="1"/>
  <c r="L236" i="3"/>
  <c r="G236" i="3"/>
  <c r="T236" i="3" s="1"/>
  <c r="V236" i="3" s="1"/>
  <c r="T235" i="5"/>
  <c r="U235" i="5" s="1"/>
  <c r="L235" i="3"/>
  <c r="G235" i="3"/>
  <c r="T235" i="3" s="1"/>
  <c r="V235" i="3" s="1"/>
  <c r="T234" i="5"/>
  <c r="U234" i="5" s="1"/>
  <c r="L234" i="3"/>
  <c r="G234" i="3"/>
  <c r="T234" i="3" s="1"/>
  <c r="V234" i="3" s="1"/>
  <c r="T233" i="5"/>
  <c r="U233" i="5" s="1"/>
  <c r="L233" i="3"/>
  <c r="G233" i="3"/>
  <c r="T233" i="3" s="1"/>
  <c r="V233" i="3" s="1"/>
  <c r="T232" i="5"/>
  <c r="U232" i="5" s="1"/>
  <c r="L232" i="3"/>
  <c r="G232" i="3"/>
  <c r="T232" i="3" s="1"/>
  <c r="V232" i="3" s="1"/>
  <c r="T231" i="5"/>
  <c r="U231" i="5" s="1"/>
  <c r="L231" i="3"/>
  <c r="G231" i="3"/>
  <c r="T231" i="3" s="1"/>
  <c r="V231" i="3" s="1"/>
  <c r="T230" i="5"/>
  <c r="U230" i="5" s="1"/>
  <c r="L230" i="3"/>
  <c r="G230" i="3"/>
  <c r="T230" i="3" s="1"/>
  <c r="V230" i="3" s="1"/>
  <c r="T229" i="5"/>
  <c r="U229" i="5" s="1"/>
  <c r="L229" i="3"/>
  <c r="G229" i="3"/>
  <c r="T229" i="3" s="1"/>
  <c r="V229" i="3" s="1"/>
  <c r="T228" i="5"/>
  <c r="U228" i="5" s="1"/>
  <c r="L228" i="3"/>
  <c r="G228" i="3"/>
  <c r="T228" i="3" s="1"/>
  <c r="V228" i="3" s="1"/>
  <c r="T227" i="5"/>
  <c r="U227" i="5" s="1"/>
  <c r="L227" i="3"/>
  <c r="G227" i="3"/>
  <c r="T227" i="3" s="1"/>
  <c r="V227" i="3" s="1"/>
  <c r="T226" i="5"/>
  <c r="U226" i="5" s="1"/>
  <c r="L226" i="3"/>
  <c r="G226" i="3"/>
  <c r="T226" i="3" s="1"/>
  <c r="V226" i="3" s="1"/>
  <c r="T225" i="5"/>
  <c r="U225" i="5" s="1"/>
  <c r="L225" i="3"/>
  <c r="G225" i="3"/>
  <c r="T225" i="3" s="1"/>
  <c r="V225" i="3" s="1"/>
  <c r="T224" i="5"/>
  <c r="U224" i="5" s="1"/>
  <c r="L224" i="3"/>
  <c r="G224" i="3"/>
  <c r="T224" i="3" s="1"/>
  <c r="V224" i="3" s="1"/>
  <c r="T223" i="5"/>
  <c r="U223" i="5" s="1"/>
  <c r="L223" i="3"/>
  <c r="G223" i="3"/>
  <c r="T223" i="3" s="1"/>
  <c r="V223" i="3" s="1"/>
  <c r="T222" i="5"/>
  <c r="U222" i="5" s="1"/>
  <c r="L222" i="3"/>
  <c r="G222" i="3"/>
  <c r="T222" i="3" s="1"/>
  <c r="V222" i="3" s="1"/>
  <c r="T221" i="5"/>
  <c r="U221" i="5" s="1"/>
  <c r="L221" i="3"/>
  <c r="G221" i="3"/>
  <c r="T221" i="3" s="1"/>
  <c r="V221" i="3" s="1"/>
  <c r="T220" i="5"/>
  <c r="U220" i="5" s="1"/>
  <c r="L220" i="3"/>
  <c r="G220" i="3"/>
  <c r="T220" i="3" s="1"/>
  <c r="V220" i="3" s="1"/>
  <c r="T219" i="5"/>
  <c r="U219" i="5" s="1"/>
  <c r="L219" i="3"/>
  <c r="G219" i="3"/>
  <c r="T219" i="3" s="1"/>
  <c r="V219" i="3" s="1"/>
  <c r="T218" i="5"/>
  <c r="U218" i="5" s="1"/>
  <c r="L218" i="3"/>
  <c r="G218" i="3"/>
  <c r="T218" i="3" s="1"/>
  <c r="V218" i="3" s="1"/>
  <c r="T217" i="5"/>
  <c r="U217" i="5" s="1"/>
  <c r="L217" i="3"/>
  <c r="G217" i="3"/>
  <c r="T217" i="3" s="1"/>
  <c r="V217" i="3" s="1"/>
  <c r="T216" i="5"/>
  <c r="U216" i="5" s="1"/>
  <c r="L216" i="3"/>
  <c r="G216" i="3"/>
  <c r="T216" i="3" s="1"/>
  <c r="V216" i="3" s="1"/>
  <c r="T215" i="5"/>
  <c r="U215" i="5" s="1"/>
  <c r="L215" i="3"/>
  <c r="G215" i="3"/>
  <c r="T215" i="3" s="1"/>
  <c r="V215" i="3" s="1"/>
  <c r="T214" i="5"/>
  <c r="U214" i="5" s="1"/>
  <c r="L214" i="3"/>
  <c r="G214" i="3"/>
  <c r="T214" i="3" s="1"/>
  <c r="V214" i="3" s="1"/>
  <c r="T213" i="5"/>
  <c r="U213" i="5" s="1"/>
  <c r="L213" i="3"/>
  <c r="G213" i="3"/>
  <c r="T213" i="3" s="1"/>
  <c r="V213" i="3" s="1"/>
  <c r="T212" i="5"/>
  <c r="U212" i="5" s="1"/>
  <c r="L212" i="3"/>
  <c r="G212" i="3"/>
  <c r="T212" i="3" s="1"/>
  <c r="V212" i="3" s="1"/>
  <c r="T211" i="5"/>
  <c r="U211" i="5" s="1"/>
  <c r="L211" i="3"/>
  <c r="G211" i="3"/>
  <c r="T211" i="3" s="1"/>
  <c r="V211" i="3" s="1"/>
  <c r="T210" i="5"/>
  <c r="U210" i="5" s="1"/>
  <c r="L210" i="3"/>
  <c r="G210" i="3"/>
  <c r="T210" i="3" s="1"/>
  <c r="V210" i="3" s="1"/>
  <c r="T209" i="5"/>
  <c r="U209" i="5" s="1"/>
  <c r="L209" i="3"/>
  <c r="G209" i="3"/>
  <c r="T209" i="3" s="1"/>
  <c r="V209" i="3" s="1"/>
  <c r="T208" i="5"/>
  <c r="U208" i="5" s="1"/>
  <c r="L208" i="3"/>
  <c r="G208" i="3"/>
  <c r="T208" i="3" s="1"/>
  <c r="V208" i="3" s="1"/>
  <c r="T207" i="5"/>
  <c r="U207" i="5" s="1"/>
  <c r="L207" i="3"/>
  <c r="G207" i="3"/>
  <c r="T207" i="3" s="1"/>
  <c r="V207" i="3" s="1"/>
  <c r="T206" i="5"/>
  <c r="U206" i="5" s="1"/>
  <c r="L206" i="3"/>
  <c r="G206" i="3"/>
  <c r="T206" i="3" s="1"/>
  <c r="V206" i="3" s="1"/>
  <c r="T205" i="5"/>
  <c r="U205" i="5" s="1"/>
  <c r="L205" i="3"/>
  <c r="G205" i="3"/>
  <c r="T205" i="3" s="1"/>
  <c r="V205" i="3" s="1"/>
  <c r="T204" i="5"/>
  <c r="U204" i="5" s="1"/>
  <c r="L204" i="3"/>
  <c r="G204" i="3"/>
  <c r="T204" i="3" s="1"/>
  <c r="V204" i="3" s="1"/>
  <c r="T203" i="5"/>
  <c r="U203" i="5" s="1"/>
  <c r="L203" i="3"/>
  <c r="G203" i="3"/>
  <c r="T203" i="3" s="1"/>
  <c r="V203" i="3" s="1"/>
  <c r="T202" i="5"/>
  <c r="U202" i="5" s="1"/>
  <c r="L202" i="3"/>
  <c r="G202" i="3"/>
  <c r="T202" i="3" s="1"/>
  <c r="V202" i="3" s="1"/>
  <c r="T201" i="5"/>
  <c r="U201" i="5" s="1"/>
  <c r="L201" i="3"/>
  <c r="G201" i="3"/>
  <c r="T201" i="3" s="1"/>
  <c r="V201" i="3" s="1"/>
  <c r="T200" i="5"/>
  <c r="U200" i="5" s="1"/>
  <c r="L200" i="3"/>
  <c r="G200" i="3"/>
  <c r="T200" i="3" s="1"/>
  <c r="V200" i="3" s="1"/>
  <c r="T199" i="5"/>
  <c r="U199" i="5" s="1"/>
  <c r="L199" i="3"/>
  <c r="G199" i="3"/>
  <c r="T199" i="3" s="1"/>
  <c r="V199" i="3" s="1"/>
  <c r="T198" i="5"/>
  <c r="U198" i="5" s="1"/>
  <c r="L198" i="3"/>
  <c r="G198" i="3"/>
  <c r="T198" i="3" s="1"/>
  <c r="V198" i="3" s="1"/>
  <c r="T197" i="5"/>
  <c r="U197" i="5" s="1"/>
  <c r="L197" i="3"/>
  <c r="G197" i="3"/>
  <c r="T197" i="3" s="1"/>
  <c r="V197" i="3" s="1"/>
  <c r="T196" i="5"/>
  <c r="U196" i="5" s="1"/>
  <c r="L196" i="3"/>
  <c r="G196" i="3"/>
  <c r="T196" i="3" s="1"/>
  <c r="V196" i="3" s="1"/>
  <c r="T195" i="5"/>
  <c r="U195" i="5" s="1"/>
  <c r="L195" i="3"/>
  <c r="G195" i="3"/>
  <c r="T195" i="3" s="1"/>
  <c r="V195" i="3" s="1"/>
  <c r="T194" i="5"/>
  <c r="U194" i="5" s="1"/>
  <c r="L194" i="3"/>
  <c r="G194" i="3"/>
  <c r="T194" i="3" s="1"/>
  <c r="V194" i="3" s="1"/>
  <c r="T193" i="5"/>
  <c r="U193" i="5" s="1"/>
  <c r="L193" i="3"/>
  <c r="G193" i="3"/>
  <c r="T193" i="3" s="1"/>
  <c r="V193" i="3" s="1"/>
  <c r="T192" i="5"/>
  <c r="U192" i="5" s="1"/>
  <c r="L192" i="3"/>
  <c r="G192" i="3"/>
  <c r="T192" i="3" s="1"/>
  <c r="V192" i="3" s="1"/>
  <c r="T191" i="5"/>
  <c r="U191" i="5" s="1"/>
  <c r="L191" i="3"/>
  <c r="G191" i="3"/>
  <c r="T191" i="3" s="1"/>
  <c r="V191" i="3" s="1"/>
  <c r="T190" i="5"/>
  <c r="U190" i="5" s="1"/>
  <c r="L190" i="3"/>
  <c r="G190" i="3"/>
  <c r="T190" i="3" s="1"/>
  <c r="V190" i="3" s="1"/>
  <c r="T189" i="5"/>
  <c r="U189" i="5" s="1"/>
  <c r="L189" i="3"/>
  <c r="G189" i="3"/>
  <c r="T189" i="3" s="1"/>
  <c r="V189" i="3" s="1"/>
  <c r="T188" i="5"/>
  <c r="U188" i="5" s="1"/>
  <c r="L188" i="3"/>
  <c r="G188" i="3"/>
  <c r="T188" i="3" s="1"/>
  <c r="V188" i="3" s="1"/>
  <c r="T187" i="5"/>
  <c r="U187" i="5" s="1"/>
  <c r="L187" i="3"/>
  <c r="G187" i="3"/>
  <c r="T187" i="3" s="1"/>
  <c r="V187" i="3" s="1"/>
  <c r="T186" i="5"/>
  <c r="U186" i="5" s="1"/>
  <c r="L186" i="3"/>
  <c r="G186" i="3"/>
  <c r="T186" i="3" s="1"/>
  <c r="V186" i="3" s="1"/>
  <c r="T185" i="5"/>
  <c r="U185" i="5" s="1"/>
  <c r="L185" i="3"/>
  <c r="G185" i="3"/>
  <c r="T185" i="3" s="1"/>
  <c r="V185" i="3" s="1"/>
  <c r="T184" i="5"/>
  <c r="U184" i="5" s="1"/>
  <c r="L184" i="3"/>
  <c r="G184" i="3"/>
  <c r="T184" i="3" s="1"/>
  <c r="V184" i="3" s="1"/>
  <c r="T183" i="5"/>
  <c r="U183" i="5" s="1"/>
  <c r="L183" i="3"/>
  <c r="G183" i="3"/>
  <c r="T183" i="3" s="1"/>
  <c r="V183" i="3" s="1"/>
  <c r="T182" i="5"/>
  <c r="U182" i="5" s="1"/>
  <c r="L182" i="3"/>
  <c r="G182" i="3"/>
  <c r="T182" i="3" s="1"/>
  <c r="V182" i="3" s="1"/>
  <c r="T181" i="5"/>
  <c r="U181" i="5" s="1"/>
  <c r="L181" i="3"/>
  <c r="G181" i="3"/>
  <c r="T181" i="3" s="1"/>
  <c r="V181" i="3" s="1"/>
  <c r="T180" i="5"/>
  <c r="U180" i="5" s="1"/>
  <c r="L180" i="3"/>
  <c r="G180" i="3"/>
  <c r="T180" i="3" s="1"/>
  <c r="V180" i="3" s="1"/>
  <c r="T179" i="5"/>
  <c r="U179" i="5" s="1"/>
  <c r="L179" i="3"/>
  <c r="G179" i="3"/>
  <c r="T179" i="3" s="1"/>
  <c r="V179" i="3" s="1"/>
  <c r="T178" i="5"/>
  <c r="U178" i="5" s="1"/>
  <c r="L178" i="3"/>
  <c r="G178" i="3"/>
  <c r="T178" i="3" s="1"/>
  <c r="V178" i="3" s="1"/>
  <c r="T177" i="5"/>
  <c r="U177" i="5" s="1"/>
  <c r="L177" i="3"/>
  <c r="G177" i="3"/>
  <c r="T177" i="3" s="1"/>
  <c r="V177" i="3" s="1"/>
  <c r="T176" i="5"/>
  <c r="U176" i="5" s="1"/>
  <c r="L176" i="3"/>
  <c r="G176" i="3"/>
  <c r="T176" i="3" s="1"/>
  <c r="V176" i="3" s="1"/>
  <c r="T175" i="5"/>
  <c r="U175" i="5" s="1"/>
  <c r="L175" i="3"/>
  <c r="G175" i="3"/>
  <c r="T175" i="3" s="1"/>
  <c r="V175" i="3" s="1"/>
  <c r="T174" i="5"/>
  <c r="U174" i="5" s="1"/>
  <c r="L174" i="3"/>
  <c r="G174" i="3"/>
  <c r="T174" i="3" s="1"/>
  <c r="V174" i="3" s="1"/>
  <c r="T173" i="5"/>
  <c r="U173" i="5" s="1"/>
  <c r="L173" i="3"/>
  <c r="G173" i="3"/>
  <c r="T173" i="3" s="1"/>
  <c r="V173" i="3" s="1"/>
  <c r="T172" i="5"/>
  <c r="U172" i="5" s="1"/>
  <c r="L172" i="3"/>
  <c r="G172" i="3"/>
  <c r="T172" i="3" s="1"/>
  <c r="V172" i="3" s="1"/>
  <c r="T171" i="5"/>
  <c r="U171" i="5" s="1"/>
  <c r="L171" i="3"/>
  <c r="G171" i="3"/>
  <c r="T171" i="3" s="1"/>
  <c r="V171" i="3" s="1"/>
  <c r="T170" i="5"/>
  <c r="U170" i="5" s="1"/>
  <c r="L170" i="3"/>
  <c r="G170" i="3"/>
  <c r="T170" i="3" s="1"/>
  <c r="V170" i="3" s="1"/>
  <c r="T169" i="5"/>
  <c r="U169" i="5" s="1"/>
  <c r="L169" i="3"/>
  <c r="G169" i="3"/>
  <c r="T169" i="3" s="1"/>
  <c r="V169" i="3" s="1"/>
  <c r="T168" i="5"/>
  <c r="U168" i="5" s="1"/>
  <c r="L168" i="3"/>
  <c r="G168" i="3"/>
  <c r="T168" i="3" s="1"/>
  <c r="V168" i="3" s="1"/>
  <c r="T167" i="5"/>
  <c r="U167" i="5" s="1"/>
  <c r="L167" i="3"/>
  <c r="G167" i="3"/>
  <c r="T167" i="3" s="1"/>
  <c r="V167" i="3" s="1"/>
  <c r="T166" i="5"/>
  <c r="U166" i="5" s="1"/>
  <c r="L166" i="3"/>
  <c r="G166" i="3"/>
  <c r="T166" i="3" s="1"/>
  <c r="V166" i="3" s="1"/>
  <c r="T165" i="5"/>
  <c r="U165" i="5" s="1"/>
  <c r="L165" i="3"/>
  <c r="G165" i="3"/>
  <c r="T165" i="3" s="1"/>
  <c r="V165" i="3" s="1"/>
  <c r="T164" i="5"/>
  <c r="U164" i="5" s="1"/>
  <c r="L164" i="3"/>
  <c r="G164" i="3"/>
  <c r="T164" i="3" s="1"/>
  <c r="V164" i="3" s="1"/>
  <c r="T163" i="5"/>
  <c r="U163" i="5" s="1"/>
  <c r="L163" i="3"/>
  <c r="G163" i="3"/>
  <c r="T163" i="3" s="1"/>
  <c r="V163" i="3" s="1"/>
  <c r="T162" i="5"/>
  <c r="U162" i="5" s="1"/>
  <c r="L162" i="3"/>
  <c r="G162" i="3"/>
  <c r="T162" i="3" s="1"/>
  <c r="V162" i="3" s="1"/>
  <c r="T161" i="5"/>
  <c r="U161" i="5" s="1"/>
  <c r="L161" i="3"/>
  <c r="G161" i="3"/>
  <c r="T161" i="3" s="1"/>
  <c r="V161" i="3" s="1"/>
  <c r="T160" i="5"/>
  <c r="U160" i="5" s="1"/>
  <c r="L160" i="3"/>
  <c r="G160" i="3"/>
  <c r="T160" i="3" s="1"/>
  <c r="V160" i="3" s="1"/>
  <c r="T159" i="5"/>
  <c r="U159" i="5" s="1"/>
  <c r="L159" i="3"/>
  <c r="G159" i="3"/>
  <c r="T159" i="3" s="1"/>
  <c r="V159" i="3" s="1"/>
  <c r="T158" i="5"/>
  <c r="U158" i="5" s="1"/>
  <c r="L158" i="3"/>
  <c r="G158" i="3"/>
  <c r="T158" i="3" s="1"/>
  <c r="V158" i="3" s="1"/>
  <c r="T157" i="5"/>
  <c r="U157" i="5" s="1"/>
  <c r="L157" i="3"/>
  <c r="G157" i="3"/>
  <c r="T157" i="3" s="1"/>
  <c r="V157" i="3" s="1"/>
  <c r="T156" i="5"/>
  <c r="U156" i="5" s="1"/>
  <c r="L156" i="3"/>
  <c r="G156" i="3"/>
  <c r="T156" i="3" s="1"/>
  <c r="V156" i="3" s="1"/>
  <c r="T155" i="5"/>
  <c r="U155" i="5" s="1"/>
  <c r="L155" i="3"/>
  <c r="G155" i="3"/>
  <c r="T155" i="3" s="1"/>
  <c r="V155" i="3" s="1"/>
  <c r="T154" i="5"/>
  <c r="U154" i="5" s="1"/>
  <c r="L154" i="3"/>
  <c r="G154" i="3"/>
  <c r="T154" i="3" s="1"/>
  <c r="V154" i="3" s="1"/>
  <c r="T153" i="5"/>
  <c r="U153" i="5" s="1"/>
  <c r="L153" i="3"/>
  <c r="G153" i="3"/>
  <c r="T153" i="3" s="1"/>
  <c r="V153" i="3" s="1"/>
  <c r="T152" i="5"/>
  <c r="U152" i="5" s="1"/>
  <c r="L152" i="3"/>
  <c r="G152" i="3"/>
  <c r="T152" i="3" s="1"/>
  <c r="V152" i="3" s="1"/>
  <c r="T151" i="5"/>
  <c r="U151" i="5" s="1"/>
  <c r="L151" i="3"/>
  <c r="G151" i="3"/>
  <c r="T151" i="3" s="1"/>
  <c r="V151" i="3" s="1"/>
  <c r="T150" i="5"/>
  <c r="U150" i="5" s="1"/>
  <c r="L150" i="3"/>
  <c r="G150" i="3"/>
  <c r="T150" i="3" s="1"/>
  <c r="V150" i="3" s="1"/>
  <c r="T149" i="5"/>
  <c r="U149" i="5" s="1"/>
  <c r="L149" i="3"/>
  <c r="G149" i="3"/>
  <c r="T149" i="3" s="1"/>
  <c r="V149" i="3" s="1"/>
  <c r="T148" i="5"/>
  <c r="U148" i="5" s="1"/>
  <c r="L148" i="3"/>
  <c r="G148" i="3"/>
  <c r="T148" i="3" s="1"/>
  <c r="V148" i="3" s="1"/>
  <c r="T147" i="5"/>
  <c r="U147" i="5" s="1"/>
  <c r="L147" i="3"/>
  <c r="G147" i="3"/>
  <c r="T147" i="3" s="1"/>
  <c r="V147" i="3" s="1"/>
  <c r="T146" i="5"/>
  <c r="U146" i="5" s="1"/>
  <c r="L146" i="3"/>
  <c r="G146" i="3"/>
  <c r="T146" i="3" s="1"/>
  <c r="V146" i="3" s="1"/>
  <c r="T145" i="5"/>
  <c r="U145" i="5" s="1"/>
  <c r="L145" i="3"/>
  <c r="G145" i="3"/>
  <c r="T145" i="3" s="1"/>
  <c r="V145" i="3" s="1"/>
  <c r="T144" i="5"/>
  <c r="U144" i="5" s="1"/>
  <c r="L144" i="3"/>
  <c r="G144" i="3"/>
  <c r="T144" i="3" s="1"/>
  <c r="V144" i="3" s="1"/>
  <c r="T143" i="5"/>
  <c r="U143" i="5" s="1"/>
  <c r="L143" i="3"/>
  <c r="G143" i="3"/>
  <c r="T143" i="3" s="1"/>
  <c r="V143" i="3" s="1"/>
  <c r="T142" i="5"/>
  <c r="U142" i="5" s="1"/>
  <c r="L142" i="3"/>
  <c r="G142" i="3"/>
  <c r="T142" i="3" s="1"/>
  <c r="V142" i="3" s="1"/>
  <c r="T141" i="5"/>
  <c r="U141" i="5" s="1"/>
  <c r="L141" i="3"/>
  <c r="G141" i="3"/>
  <c r="T141" i="3" s="1"/>
  <c r="V141" i="3" s="1"/>
  <c r="T140" i="5"/>
  <c r="U140" i="5" s="1"/>
  <c r="L140" i="3"/>
  <c r="G140" i="3"/>
  <c r="T140" i="3" s="1"/>
  <c r="V140" i="3" s="1"/>
  <c r="T139" i="5"/>
  <c r="U139" i="5" s="1"/>
  <c r="L139" i="3"/>
  <c r="G139" i="3"/>
  <c r="T139" i="3" s="1"/>
  <c r="V139" i="3" s="1"/>
  <c r="T138" i="5"/>
  <c r="U138" i="5" s="1"/>
  <c r="L138" i="3"/>
  <c r="G138" i="3"/>
  <c r="T138" i="3" s="1"/>
  <c r="V138" i="3" s="1"/>
  <c r="T137" i="5"/>
  <c r="U137" i="5" s="1"/>
  <c r="L137" i="3"/>
  <c r="G137" i="3"/>
  <c r="T137" i="3" s="1"/>
  <c r="V137" i="3" s="1"/>
  <c r="T136" i="5"/>
  <c r="U136" i="5" s="1"/>
  <c r="L136" i="3"/>
  <c r="G136" i="3"/>
  <c r="T136" i="3" s="1"/>
  <c r="V136" i="3" s="1"/>
  <c r="T135" i="5"/>
  <c r="U135" i="5" s="1"/>
  <c r="L135" i="3"/>
  <c r="G135" i="3"/>
  <c r="T135" i="3" s="1"/>
  <c r="V135" i="3" s="1"/>
  <c r="T134" i="5"/>
  <c r="U134" i="5" s="1"/>
  <c r="L134" i="3"/>
  <c r="G134" i="3"/>
  <c r="T134" i="3" s="1"/>
  <c r="V134" i="3" s="1"/>
  <c r="T133" i="5"/>
  <c r="U133" i="5" s="1"/>
  <c r="L133" i="3"/>
  <c r="G133" i="3"/>
  <c r="T133" i="3" s="1"/>
  <c r="V133" i="3" s="1"/>
  <c r="T132" i="5"/>
  <c r="U132" i="5" s="1"/>
  <c r="L132" i="3"/>
  <c r="G132" i="3"/>
  <c r="T132" i="3" s="1"/>
  <c r="V132" i="3" s="1"/>
  <c r="T131" i="5"/>
  <c r="U131" i="5" s="1"/>
  <c r="L131" i="3"/>
  <c r="G131" i="3"/>
  <c r="T131" i="3" s="1"/>
  <c r="V131" i="3" s="1"/>
  <c r="T130" i="5"/>
  <c r="U130" i="5" s="1"/>
  <c r="L130" i="3"/>
  <c r="G130" i="3"/>
  <c r="T130" i="3" s="1"/>
  <c r="V130" i="3" s="1"/>
  <c r="T129" i="5"/>
  <c r="U129" i="5" s="1"/>
  <c r="L129" i="3"/>
  <c r="G129" i="3"/>
  <c r="T129" i="3" s="1"/>
  <c r="V129" i="3" s="1"/>
  <c r="T128" i="5"/>
  <c r="U128" i="5" s="1"/>
  <c r="L128" i="3"/>
  <c r="G128" i="3"/>
  <c r="T128" i="3" s="1"/>
  <c r="V128" i="3" s="1"/>
  <c r="T127" i="5"/>
  <c r="U127" i="5" s="1"/>
  <c r="L127" i="3"/>
  <c r="G127" i="3"/>
  <c r="T127" i="3" s="1"/>
  <c r="V127" i="3" s="1"/>
  <c r="T126" i="5"/>
  <c r="U126" i="5" s="1"/>
  <c r="L126" i="3"/>
  <c r="G126" i="3"/>
  <c r="T126" i="3" s="1"/>
  <c r="V126" i="3" s="1"/>
  <c r="T125" i="5"/>
  <c r="U125" i="5" s="1"/>
  <c r="L125" i="3"/>
  <c r="G125" i="3"/>
  <c r="T125" i="3" s="1"/>
  <c r="V125" i="3" s="1"/>
  <c r="T124" i="5"/>
  <c r="U124" i="5" s="1"/>
  <c r="L124" i="3"/>
  <c r="G124" i="3"/>
  <c r="T124" i="3" s="1"/>
  <c r="V124" i="3" s="1"/>
  <c r="T123" i="5"/>
  <c r="U123" i="5" s="1"/>
  <c r="L123" i="3"/>
  <c r="G123" i="3"/>
  <c r="T123" i="3" s="1"/>
  <c r="V123" i="3" s="1"/>
  <c r="T122" i="5"/>
  <c r="U122" i="5" s="1"/>
  <c r="L122" i="3"/>
  <c r="G122" i="3"/>
  <c r="T122" i="3" s="1"/>
  <c r="V122" i="3" s="1"/>
  <c r="T121" i="5"/>
  <c r="U121" i="5" s="1"/>
  <c r="L121" i="3"/>
  <c r="G121" i="3"/>
  <c r="T121" i="3" s="1"/>
  <c r="V121" i="3" s="1"/>
  <c r="T120" i="5"/>
  <c r="U120" i="5" s="1"/>
  <c r="L120" i="3"/>
  <c r="G120" i="3"/>
  <c r="T120" i="3" s="1"/>
  <c r="V120" i="3" s="1"/>
  <c r="T119" i="5"/>
  <c r="U119" i="5" s="1"/>
  <c r="L119" i="3"/>
  <c r="G119" i="3"/>
  <c r="T119" i="3" s="1"/>
  <c r="V119" i="3" s="1"/>
  <c r="T118" i="5"/>
  <c r="U118" i="5" s="1"/>
  <c r="L118" i="3"/>
  <c r="G118" i="3"/>
  <c r="T118" i="3" s="1"/>
  <c r="V118" i="3" s="1"/>
  <c r="T117" i="5"/>
  <c r="U117" i="5" s="1"/>
  <c r="L117" i="3"/>
  <c r="G117" i="3"/>
  <c r="T117" i="3" s="1"/>
  <c r="V117" i="3" s="1"/>
  <c r="T116" i="5"/>
  <c r="U116" i="5" s="1"/>
  <c r="L116" i="3"/>
  <c r="G116" i="3"/>
  <c r="T116" i="3" s="1"/>
  <c r="V116" i="3" s="1"/>
  <c r="T115" i="5"/>
  <c r="U115" i="5" s="1"/>
  <c r="L115" i="3"/>
  <c r="G115" i="3"/>
  <c r="T115" i="3" s="1"/>
  <c r="V115" i="3" s="1"/>
  <c r="T114" i="5"/>
  <c r="U114" i="5" s="1"/>
  <c r="L114" i="3"/>
  <c r="G114" i="3"/>
  <c r="T114" i="3" s="1"/>
  <c r="V114" i="3" s="1"/>
  <c r="T113" i="5"/>
  <c r="U113" i="5" s="1"/>
  <c r="L113" i="3"/>
  <c r="G113" i="3"/>
  <c r="T113" i="3" s="1"/>
  <c r="V113" i="3" s="1"/>
  <c r="T112" i="5"/>
  <c r="U112" i="5" s="1"/>
  <c r="L112" i="3"/>
  <c r="G112" i="3"/>
  <c r="T112" i="3" s="1"/>
  <c r="V112" i="3" s="1"/>
  <c r="T111" i="5"/>
  <c r="U111" i="5" s="1"/>
  <c r="L111" i="3"/>
  <c r="G111" i="3"/>
  <c r="T111" i="3" s="1"/>
  <c r="V111" i="3" s="1"/>
  <c r="T110" i="5"/>
  <c r="U110" i="5" s="1"/>
  <c r="L110" i="3"/>
  <c r="G110" i="3"/>
  <c r="T110" i="3" s="1"/>
  <c r="V110" i="3" s="1"/>
  <c r="T109" i="5"/>
  <c r="U109" i="5" s="1"/>
  <c r="L109" i="3"/>
  <c r="G109" i="3"/>
  <c r="T109" i="3" s="1"/>
  <c r="V109" i="3" s="1"/>
  <c r="T108" i="5"/>
  <c r="U108" i="5" s="1"/>
  <c r="L108" i="3"/>
  <c r="G108" i="3"/>
  <c r="T108" i="3" s="1"/>
  <c r="V108" i="3" s="1"/>
  <c r="T107" i="5"/>
  <c r="U107" i="5" s="1"/>
  <c r="L107" i="3"/>
  <c r="G107" i="3"/>
  <c r="T107" i="3" s="1"/>
  <c r="V107" i="3" s="1"/>
  <c r="T106" i="5"/>
  <c r="U106" i="5" s="1"/>
  <c r="L106" i="3"/>
  <c r="G106" i="3"/>
  <c r="T106" i="3" s="1"/>
  <c r="V106" i="3" s="1"/>
  <c r="T105" i="5"/>
  <c r="U105" i="5" s="1"/>
  <c r="L105" i="3"/>
  <c r="G105" i="3"/>
  <c r="T105" i="3" s="1"/>
  <c r="V105" i="3" s="1"/>
  <c r="T104" i="5"/>
  <c r="U104" i="5" s="1"/>
  <c r="L104" i="3"/>
  <c r="G104" i="3"/>
  <c r="T104" i="3" s="1"/>
  <c r="V104" i="3" s="1"/>
  <c r="T103" i="5"/>
  <c r="U103" i="5" s="1"/>
  <c r="L103" i="3"/>
  <c r="G103" i="3"/>
  <c r="T103" i="3" s="1"/>
  <c r="V103" i="3" s="1"/>
  <c r="T102" i="5"/>
  <c r="U102" i="5" s="1"/>
  <c r="L102" i="3"/>
  <c r="G102" i="3"/>
  <c r="T102" i="3" s="1"/>
  <c r="V102" i="3" s="1"/>
  <c r="T101" i="5"/>
  <c r="U101" i="5" s="1"/>
  <c r="L101" i="3"/>
  <c r="G101" i="3"/>
  <c r="T101" i="3" s="1"/>
  <c r="V101" i="3" s="1"/>
  <c r="T100" i="5"/>
  <c r="U100" i="5" s="1"/>
  <c r="L100" i="3"/>
  <c r="G100" i="3"/>
  <c r="T100" i="3" s="1"/>
  <c r="V100" i="3" s="1"/>
  <c r="T99" i="5"/>
  <c r="U99" i="5" s="1"/>
  <c r="L99" i="3"/>
  <c r="G99" i="3"/>
  <c r="T99" i="3" s="1"/>
  <c r="V99" i="3" s="1"/>
  <c r="T98" i="5"/>
  <c r="U98" i="5" s="1"/>
  <c r="L98" i="3"/>
  <c r="G98" i="3"/>
  <c r="T98" i="3" s="1"/>
  <c r="V98" i="3" s="1"/>
  <c r="T97" i="5"/>
  <c r="U97" i="5" s="1"/>
  <c r="L97" i="3"/>
  <c r="G97" i="3"/>
  <c r="T97" i="3" s="1"/>
  <c r="V97" i="3" s="1"/>
  <c r="T96" i="5"/>
  <c r="U96" i="5" s="1"/>
  <c r="L96" i="3"/>
  <c r="G96" i="3"/>
  <c r="T96" i="3" s="1"/>
  <c r="V96" i="3" s="1"/>
  <c r="T95" i="5"/>
  <c r="U95" i="5" s="1"/>
  <c r="L95" i="3"/>
  <c r="G95" i="3"/>
  <c r="T95" i="3" s="1"/>
  <c r="V95" i="3" s="1"/>
  <c r="T94" i="5"/>
  <c r="U94" i="5" s="1"/>
  <c r="L94" i="3"/>
  <c r="G94" i="3"/>
  <c r="T94" i="3" s="1"/>
  <c r="V94" i="3" s="1"/>
  <c r="T93" i="5"/>
  <c r="U93" i="5" s="1"/>
  <c r="L93" i="3"/>
  <c r="G93" i="3"/>
  <c r="T93" i="3" s="1"/>
  <c r="V93" i="3" s="1"/>
  <c r="T92" i="5"/>
  <c r="U92" i="5" s="1"/>
  <c r="L92" i="3"/>
  <c r="G92" i="3"/>
  <c r="T92" i="3" s="1"/>
  <c r="V92" i="3" s="1"/>
  <c r="T91" i="5"/>
  <c r="U91" i="5" s="1"/>
  <c r="L91" i="3"/>
  <c r="G91" i="3"/>
  <c r="T91" i="3" s="1"/>
  <c r="V91" i="3" s="1"/>
  <c r="T90" i="5"/>
  <c r="U90" i="5" s="1"/>
  <c r="L90" i="3"/>
  <c r="G90" i="3"/>
  <c r="T90" i="3" s="1"/>
  <c r="V90" i="3" s="1"/>
  <c r="T89" i="5"/>
  <c r="U89" i="5" s="1"/>
  <c r="L89" i="3"/>
  <c r="G89" i="3"/>
  <c r="T89" i="3" s="1"/>
  <c r="V89" i="3" s="1"/>
  <c r="T88" i="5"/>
  <c r="U88" i="5" s="1"/>
  <c r="L88" i="3"/>
  <c r="G88" i="3"/>
  <c r="T88" i="3" s="1"/>
  <c r="V88" i="3" s="1"/>
  <c r="T87" i="5"/>
  <c r="U87" i="5" s="1"/>
  <c r="L87" i="3"/>
  <c r="G87" i="3"/>
  <c r="T87" i="3" s="1"/>
  <c r="V87" i="3" s="1"/>
  <c r="T86" i="5"/>
  <c r="U86" i="5" s="1"/>
  <c r="L86" i="3"/>
  <c r="G86" i="3"/>
  <c r="T86" i="3" s="1"/>
  <c r="V86" i="3" s="1"/>
  <c r="T85" i="5"/>
  <c r="U85" i="5" s="1"/>
  <c r="L85" i="3"/>
  <c r="G85" i="3"/>
  <c r="T85" i="3" s="1"/>
  <c r="V85" i="3" s="1"/>
  <c r="T84" i="5"/>
  <c r="U84" i="5" s="1"/>
  <c r="L84" i="3"/>
  <c r="G84" i="3"/>
  <c r="T84" i="3" s="1"/>
  <c r="V84" i="3" s="1"/>
  <c r="T83" i="5"/>
  <c r="U83" i="5" s="1"/>
  <c r="L83" i="3"/>
  <c r="G83" i="3"/>
  <c r="T83" i="3" s="1"/>
  <c r="V83" i="3" s="1"/>
  <c r="T82" i="5"/>
  <c r="U82" i="5" s="1"/>
  <c r="L82" i="3"/>
  <c r="G82" i="3"/>
  <c r="T82" i="3" s="1"/>
  <c r="V82" i="3" s="1"/>
  <c r="T81" i="5"/>
  <c r="U81" i="5" s="1"/>
  <c r="L81" i="3"/>
  <c r="G81" i="3"/>
  <c r="T81" i="3" s="1"/>
  <c r="V81" i="3" s="1"/>
  <c r="T80" i="5"/>
  <c r="U80" i="5" s="1"/>
  <c r="L80" i="3"/>
  <c r="G80" i="3"/>
  <c r="T80" i="3" s="1"/>
  <c r="V80" i="3" s="1"/>
  <c r="T79" i="5"/>
  <c r="U79" i="5" s="1"/>
  <c r="L79" i="3"/>
  <c r="G79" i="3"/>
  <c r="T79" i="3" s="1"/>
  <c r="V79" i="3" s="1"/>
  <c r="T78" i="5"/>
  <c r="U78" i="5" s="1"/>
  <c r="L78" i="3"/>
  <c r="G78" i="3"/>
  <c r="T78" i="3" s="1"/>
  <c r="V78" i="3" s="1"/>
  <c r="T77" i="5"/>
  <c r="U77" i="5" s="1"/>
  <c r="L77" i="3"/>
  <c r="G77" i="3"/>
  <c r="T77" i="3" s="1"/>
  <c r="V77" i="3" s="1"/>
  <c r="T76" i="5"/>
  <c r="U76" i="5" s="1"/>
  <c r="L76" i="3"/>
  <c r="G76" i="3"/>
  <c r="T76" i="3" s="1"/>
  <c r="V76" i="3" s="1"/>
  <c r="T75" i="5"/>
  <c r="U75" i="5" s="1"/>
  <c r="L75" i="3"/>
  <c r="G75" i="3"/>
  <c r="T75" i="3" s="1"/>
  <c r="V75" i="3" s="1"/>
  <c r="T74" i="5"/>
  <c r="U74" i="5" s="1"/>
  <c r="L74" i="3"/>
  <c r="G74" i="3"/>
  <c r="T74" i="3" s="1"/>
  <c r="V74" i="3" s="1"/>
  <c r="T73" i="5"/>
  <c r="U73" i="5" s="1"/>
  <c r="L73" i="3"/>
  <c r="G73" i="3"/>
  <c r="T73" i="3" s="1"/>
  <c r="V73" i="3" s="1"/>
  <c r="T72" i="5"/>
  <c r="U72" i="5" s="1"/>
  <c r="L72" i="3"/>
  <c r="G72" i="3"/>
  <c r="T72" i="3" s="1"/>
  <c r="V72" i="3" s="1"/>
  <c r="T71" i="5"/>
  <c r="U71" i="5" s="1"/>
  <c r="L71" i="3"/>
  <c r="G71" i="3"/>
  <c r="T71" i="3" s="1"/>
  <c r="V71" i="3" s="1"/>
  <c r="T70" i="5"/>
  <c r="U70" i="5" s="1"/>
  <c r="L70" i="3"/>
  <c r="G70" i="3"/>
  <c r="T70" i="3" s="1"/>
  <c r="V70" i="3" s="1"/>
  <c r="T69" i="5"/>
  <c r="U69" i="5" s="1"/>
  <c r="L69" i="3"/>
  <c r="G69" i="3"/>
  <c r="T69" i="3" s="1"/>
  <c r="V69" i="3" s="1"/>
  <c r="T68" i="5"/>
  <c r="U68" i="5" s="1"/>
  <c r="L68" i="3"/>
  <c r="G68" i="3"/>
  <c r="T68" i="3" s="1"/>
  <c r="V68" i="3" s="1"/>
  <c r="T67" i="5"/>
  <c r="U67" i="5" s="1"/>
  <c r="L67" i="3"/>
  <c r="G67" i="3"/>
  <c r="T67" i="3" s="1"/>
  <c r="V67" i="3" s="1"/>
  <c r="T66" i="5"/>
  <c r="U66" i="5" s="1"/>
  <c r="L66" i="3"/>
  <c r="G66" i="3"/>
  <c r="T66" i="3" s="1"/>
  <c r="V66" i="3" s="1"/>
  <c r="T65" i="5"/>
  <c r="U65" i="5" s="1"/>
  <c r="L65" i="3"/>
  <c r="G65" i="3"/>
  <c r="T65" i="3" s="1"/>
  <c r="V65" i="3" s="1"/>
  <c r="T64" i="5"/>
  <c r="U64" i="5" s="1"/>
  <c r="L64" i="3"/>
  <c r="G64" i="3"/>
  <c r="T64" i="3" s="1"/>
  <c r="V64" i="3" s="1"/>
  <c r="T63" i="5"/>
  <c r="U63" i="5" s="1"/>
  <c r="L63" i="3"/>
  <c r="G63" i="3"/>
  <c r="T63" i="3" s="1"/>
  <c r="V63" i="3" s="1"/>
  <c r="T62" i="5"/>
  <c r="U62" i="5" s="1"/>
  <c r="L62" i="3"/>
  <c r="G62" i="3"/>
  <c r="T62" i="3" s="1"/>
  <c r="V62" i="3" s="1"/>
  <c r="T61" i="5"/>
  <c r="U61" i="5" s="1"/>
  <c r="L61" i="3"/>
  <c r="G61" i="3"/>
  <c r="T61" i="3" s="1"/>
  <c r="V61" i="3" s="1"/>
  <c r="T60" i="5"/>
  <c r="U60" i="5" s="1"/>
  <c r="L60" i="3"/>
  <c r="G60" i="3"/>
  <c r="T60" i="3" s="1"/>
  <c r="V60" i="3" s="1"/>
  <c r="T59" i="5"/>
  <c r="U59" i="5" s="1"/>
  <c r="L59" i="3"/>
  <c r="G59" i="3"/>
  <c r="T59" i="3" s="1"/>
  <c r="V59" i="3" s="1"/>
  <c r="T58" i="5"/>
  <c r="U58" i="5" s="1"/>
  <c r="L58" i="3"/>
  <c r="G58" i="3"/>
  <c r="T58" i="3" s="1"/>
  <c r="V58" i="3" s="1"/>
  <c r="T57" i="5"/>
  <c r="U57" i="5" s="1"/>
  <c r="L57" i="3"/>
  <c r="G57" i="3"/>
  <c r="T57" i="3" s="1"/>
  <c r="V57" i="3" s="1"/>
  <c r="T56" i="5"/>
  <c r="U56" i="5" s="1"/>
  <c r="L56" i="3"/>
  <c r="G56" i="3"/>
  <c r="T56" i="3" s="1"/>
  <c r="V56" i="3" s="1"/>
  <c r="T55" i="5"/>
  <c r="U55" i="5" s="1"/>
  <c r="L55" i="3"/>
  <c r="G55" i="3"/>
  <c r="T55" i="3" s="1"/>
  <c r="V55" i="3" s="1"/>
  <c r="T54" i="5"/>
  <c r="U54" i="5" s="1"/>
  <c r="L54" i="3"/>
  <c r="G54" i="3"/>
  <c r="T54" i="3" s="1"/>
  <c r="V54" i="3" s="1"/>
  <c r="T53" i="5"/>
  <c r="U53" i="5" s="1"/>
  <c r="L53" i="3"/>
  <c r="G53" i="3"/>
  <c r="T53" i="3" s="1"/>
  <c r="V53" i="3" s="1"/>
  <c r="T52" i="5"/>
  <c r="U52" i="5" s="1"/>
  <c r="L52" i="3"/>
  <c r="G52" i="3"/>
  <c r="T52" i="3" s="1"/>
  <c r="V52" i="3" s="1"/>
  <c r="T51" i="5"/>
  <c r="U51" i="5" s="1"/>
  <c r="L51" i="3"/>
  <c r="G51" i="3"/>
  <c r="T51" i="3" s="1"/>
  <c r="V51" i="3" s="1"/>
  <c r="T50" i="5"/>
  <c r="U50" i="5" s="1"/>
  <c r="L50" i="3"/>
  <c r="G50" i="3"/>
  <c r="T50" i="3" s="1"/>
  <c r="V50" i="3" s="1"/>
  <c r="T49" i="5"/>
  <c r="U49" i="5" s="1"/>
  <c r="L49" i="3"/>
  <c r="G49" i="3"/>
  <c r="T49" i="3" s="1"/>
  <c r="V49" i="3" s="1"/>
  <c r="T48" i="5"/>
  <c r="U48" i="5" s="1"/>
  <c r="L48" i="3"/>
  <c r="G48" i="3"/>
  <c r="T48" i="3" s="1"/>
  <c r="V48" i="3" s="1"/>
  <c r="T47" i="5"/>
  <c r="U47" i="5" s="1"/>
  <c r="L47" i="3"/>
  <c r="G47" i="3"/>
  <c r="T47" i="3" s="1"/>
  <c r="V47" i="3" s="1"/>
  <c r="T46" i="5"/>
  <c r="U46" i="5" s="1"/>
  <c r="L46" i="3"/>
  <c r="G46" i="3"/>
  <c r="T46" i="3" s="1"/>
  <c r="V46" i="3" s="1"/>
  <c r="T45" i="5"/>
  <c r="U45" i="5" s="1"/>
  <c r="L45" i="3"/>
  <c r="G45" i="3"/>
  <c r="T45" i="3" s="1"/>
  <c r="V45" i="3" s="1"/>
  <c r="T44" i="5"/>
  <c r="U44" i="5" s="1"/>
  <c r="L44" i="3"/>
  <c r="G44" i="3"/>
  <c r="T44" i="3" s="1"/>
  <c r="V44" i="3" s="1"/>
  <c r="T43" i="5"/>
  <c r="U43" i="5" s="1"/>
  <c r="L43" i="3"/>
  <c r="G43" i="3"/>
  <c r="T43" i="3" s="1"/>
  <c r="V43" i="3" s="1"/>
  <c r="T42" i="5"/>
  <c r="U42" i="5" s="1"/>
  <c r="L42" i="3"/>
  <c r="G42" i="3"/>
  <c r="T42" i="3" s="1"/>
  <c r="V42" i="3" s="1"/>
  <c r="T41" i="5"/>
  <c r="U41" i="5" s="1"/>
  <c r="L41" i="3"/>
  <c r="G41" i="3"/>
  <c r="T41" i="3" s="1"/>
  <c r="V41" i="3" s="1"/>
  <c r="T40" i="5"/>
  <c r="U40" i="5" s="1"/>
  <c r="L40" i="3"/>
  <c r="G40" i="3"/>
  <c r="T40" i="3" s="1"/>
  <c r="V40" i="3" s="1"/>
  <c r="T39" i="5"/>
  <c r="U39" i="5" s="1"/>
  <c r="L39" i="3"/>
  <c r="G39" i="3"/>
  <c r="T39" i="3" s="1"/>
  <c r="V39" i="3" s="1"/>
  <c r="T38" i="5"/>
  <c r="U38" i="5" s="1"/>
  <c r="L38" i="3"/>
  <c r="G38" i="3"/>
  <c r="T38" i="3" s="1"/>
  <c r="V38" i="3" s="1"/>
  <c r="T37" i="5"/>
  <c r="U37" i="5" s="1"/>
  <c r="L37" i="3"/>
  <c r="G37" i="3"/>
  <c r="T37" i="3" s="1"/>
  <c r="V37" i="3" s="1"/>
  <c r="T36" i="5"/>
  <c r="U36" i="5" s="1"/>
  <c r="L36" i="3"/>
  <c r="G36" i="3"/>
  <c r="T36" i="3" s="1"/>
  <c r="V36" i="3" s="1"/>
  <c r="T35" i="5"/>
  <c r="U35" i="5" s="1"/>
  <c r="L35" i="3"/>
  <c r="G35" i="3"/>
  <c r="T35" i="3" s="1"/>
  <c r="V35" i="3" s="1"/>
  <c r="T34" i="5"/>
  <c r="U34" i="5" s="1"/>
  <c r="L34" i="3"/>
  <c r="G34" i="3"/>
  <c r="T34" i="3" s="1"/>
  <c r="V34" i="3" s="1"/>
  <c r="T33" i="5"/>
  <c r="U33" i="5" s="1"/>
  <c r="L33" i="3"/>
  <c r="G33" i="3"/>
  <c r="T33" i="3" s="1"/>
  <c r="V33" i="3" s="1"/>
  <c r="T32" i="5"/>
  <c r="U32" i="5" s="1"/>
  <c r="L32" i="3"/>
  <c r="G32" i="3"/>
  <c r="T32" i="3" s="1"/>
  <c r="V32" i="3" s="1"/>
  <c r="T31" i="5"/>
  <c r="U31" i="5" s="1"/>
  <c r="L31" i="3"/>
  <c r="G31" i="3"/>
  <c r="T31" i="3" s="1"/>
  <c r="V31" i="3" s="1"/>
  <c r="T30" i="5"/>
  <c r="U30" i="5" s="1"/>
  <c r="L30" i="3"/>
  <c r="G30" i="3"/>
  <c r="T30" i="3" s="1"/>
  <c r="V30" i="3" s="1"/>
  <c r="T29" i="5"/>
  <c r="U29" i="5" s="1"/>
  <c r="T28" i="5"/>
  <c r="U28" i="5" s="1"/>
  <c r="T27" i="5"/>
  <c r="U27" i="5" s="1"/>
  <c r="T26" i="5"/>
  <c r="U26" i="5" s="1"/>
  <c r="T25" i="5"/>
  <c r="U25" i="5" s="1"/>
  <c r="T24" i="5"/>
  <c r="U24" i="5" s="1"/>
  <c r="T23" i="5"/>
  <c r="U23" i="5" s="1"/>
  <c r="T22" i="5"/>
  <c r="U22" i="5" s="1"/>
  <c r="T21" i="5"/>
  <c r="U21" i="5" s="1"/>
  <c r="T20" i="5"/>
  <c r="U20" i="5" s="1"/>
  <c r="T19" i="5"/>
  <c r="U19" i="5" s="1"/>
  <c r="T18" i="5"/>
  <c r="U18" i="5" s="1"/>
  <c r="T17" i="5"/>
  <c r="U17" i="5" s="1"/>
  <c r="T16" i="5"/>
  <c r="U16" i="5" s="1"/>
  <c r="T15" i="5"/>
  <c r="U15" i="5" s="1"/>
  <c r="T14" i="5"/>
  <c r="U14" i="5" s="1"/>
  <c r="T13" i="5"/>
  <c r="U13" i="5" s="1"/>
  <c r="T12" i="5"/>
  <c r="U12" i="5" s="1"/>
  <c r="T11" i="5"/>
  <c r="U11" i="5" s="1"/>
  <c r="T10" i="5"/>
  <c r="U10" i="5" s="1"/>
  <c r="T9" i="5"/>
  <c r="U9" i="5" s="1"/>
  <c r="T8" i="5"/>
  <c r="U8" i="5" s="1"/>
  <c r="T7" i="5"/>
  <c r="U7" i="5" s="1"/>
  <c r="T6" i="5"/>
  <c r="U6" i="5" s="1"/>
  <c r="T5" i="5"/>
  <c r="U5" i="5" s="1"/>
  <c r="T4" i="5"/>
  <c r="U4" i="5" s="1"/>
  <c r="T3" i="5"/>
  <c r="U3" i="5" s="1"/>
  <c r="U2" i="3"/>
  <c r="T2" i="5"/>
  <c r="U2" i="5" s="1"/>
  <c r="L2" i="3"/>
  <c r="G2" i="3"/>
  <c r="F2" i="3"/>
  <c r="E2" i="3"/>
  <c r="D2" i="3"/>
  <c r="C2" i="3"/>
  <c r="J33" i="4"/>
  <c r="J32" i="4"/>
  <c r="J31" i="4"/>
  <c r="J30" i="4"/>
  <c r="J29" i="4"/>
  <c r="J28" i="4"/>
  <c r="J27" i="4"/>
  <c r="J26" i="4"/>
  <c r="J25" i="4"/>
  <c r="J24" i="4"/>
  <c r="J23" i="4"/>
  <c r="J22" i="4"/>
  <c r="J21" i="4"/>
  <c r="J20" i="4"/>
  <c r="J19" i="4"/>
  <c r="J18" i="4"/>
  <c r="J17" i="4"/>
  <c r="J16" i="4"/>
  <c r="J15" i="4"/>
  <c r="J14" i="4"/>
  <c r="J13" i="4"/>
  <c r="J12" i="4"/>
  <c r="J11" i="4"/>
  <c r="J10" i="4"/>
  <c r="J9" i="4"/>
  <c r="J8" i="4"/>
  <c r="J7" i="4"/>
  <c r="J6" i="4"/>
  <c r="J5" i="4"/>
  <c r="J4" i="4"/>
  <c r="U1469" i="5" l="1"/>
  <c r="U2973" i="5"/>
  <c r="U2080" i="5"/>
  <c r="E3" i="5"/>
  <c r="E7" i="5"/>
  <c r="E11" i="5"/>
  <c r="E15" i="5"/>
  <c r="F15" i="5" s="1"/>
  <c r="E19" i="5"/>
  <c r="E5" i="5"/>
  <c r="E9" i="5"/>
  <c r="E13" i="5"/>
  <c r="F13" i="5" s="1"/>
  <c r="E17" i="5"/>
  <c r="E21" i="5"/>
  <c r="E10" i="5"/>
  <c r="E18" i="5"/>
  <c r="F18" i="5" s="1"/>
  <c r="E4" i="5"/>
  <c r="F4" i="5" s="1"/>
  <c r="E12" i="5"/>
  <c r="E20" i="5"/>
  <c r="E6" i="5"/>
  <c r="F6" i="5" s="1"/>
  <c r="E14" i="5"/>
  <c r="E22" i="5"/>
  <c r="E8" i="5"/>
  <c r="E16" i="5"/>
  <c r="F16" i="5" s="1"/>
  <c r="G14" i="4"/>
  <c r="F3503" i="5"/>
  <c r="F3487" i="5"/>
  <c r="F3471" i="5"/>
  <c r="F3455" i="5"/>
  <c r="F3439" i="5"/>
  <c r="F3423" i="5"/>
  <c r="F3407" i="5"/>
  <c r="F3391" i="5"/>
  <c r="F3375" i="5"/>
  <c r="F3359" i="5"/>
  <c r="F3343" i="5"/>
  <c r="F3498" i="5"/>
  <c r="F3482" i="5"/>
  <c r="F3466" i="5"/>
  <c r="F3450" i="5"/>
  <c r="F3434" i="5"/>
  <c r="F3418" i="5"/>
  <c r="F3402" i="5"/>
  <c r="F3386" i="5"/>
  <c r="F3370" i="5"/>
  <c r="F3354" i="5"/>
  <c r="F3338" i="5"/>
  <c r="F3509" i="5"/>
  <c r="F3493" i="5"/>
  <c r="F3477" i="5"/>
  <c r="F3461" i="5"/>
  <c r="F3445" i="5"/>
  <c r="F3429" i="5"/>
  <c r="F3413" i="5"/>
  <c r="F3397" i="5"/>
  <c r="F3381" i="5"/>
  <c r="F3365" i="5"/>
  <c r="F3349" i="5"/>
  <c r="F3504" i="5"/>
  <c r="F3488" i="5"/>
  <c r="F3472" i="5"/>
  <c r="F3456" i="5"/>
  <c r="F3440" i="5"/>
  <c r="F3424" i="5"/>
  <c r="F3408" i="5"/>
  <c r="F3392" i="5"/>
  <c r="F3376" i="5"/>
  <c r="F3360" i="5"/>
  <c r="F3344" i="5"/>
  <c r="F3328" i="5"/>
  <c r="F3312" i="5"/>
  <c r="F3296" i="5"/>
  <c r="F3280" i="5"/>
  <c r="F3264" i="5"/>
  <c r="F3248" i="5"/>
  <c r="F3331" i="5"/>
  <c r="F3315" i="5"/>
  <c r="F3299" i="5"/>
  <c r="F3283" i="5"/>
  <c r="F3267" i="5"/>
  <c r="F3251" i="5"/>
  <c r="F3235" i="5"/>
  <c r="F3219" i="5"/>
  <c r="F3203" i="5"/>
  <c r="F3187" i="5"/>
  <c r="F3171" i="5"/>
  <c r="F3155" i="5"/>
  <c r="F3139" i="5"/>
  <c r="F3123" i="5"/>
  <c r="F3107" i="5"/>
  <c r="F3091" i="5"/>
  <c r="F3075" i="5"/>
  <c r="F3059" i="5"/>
  <c r="F3043" i="5"/>
  <c r="F3027" i="5"/>
  <c r="F3011" i="5"/>
  <c r="F3334" i="5"/>
  <c r="F3318" i="5"/>
  <c r="F3302" i="5"/>
  <c r="F3286" i="5"/>
  <c r="F3270" i="5"/>
  <c r="F3254" i="5"/>
  <c r="F3238" i="5"/>
  <c r="F3499" i="5"/>
  <c r="F3483" i="5"/>
  <c r="F3467" i="5"/>
  <c r="F3451" i="5"/>
  <c r="F3435" i="5"/>
  <c r="F3419" i="5"/>
  <c r="F3403" i="5"/>
  <c r="F3387" i="5"/>
  <c r="F3371" i="5"/>
  <c r="F3355" i="5"/>
  <c r="F3339" i="5"/>
  <c r="F3510" i="5"/>
  <c r="F3494" i="5"/>
  <c r="F3478" i="5"/>
  <c r="F3462" i="5"/>
  <c r="F3446" i="5"/>
  <c r="F3430" i="5"/>
  <c r="F3414" i="5"/>
  <c r="F3398" i="5"/>
  <c r="F3382" i="5"/>
  <c r="F3366" i="5"/>
  <c r="F3350" i="5"/>
  <c r="F3505" i="5"/>
  <c r="F3489" i="5"/>
  <c r="F3473" i="5"/>
  <c r="F3457" i="5"/>
  <c r="F3441" i="5"/>
  <c r="F3425" i="5"/>
  <c r="F3409" i="5"/>
  <c r="F3393" i="5"/>
  <c r="F3377" i="5"/>
  <c r="F3361" i="5"/>
  <c r="F3345" i="5"/>
  <c r="F3500" i="5"/>
  <c r="F3484" i="5"/>
  <c r="F3468" i="5"/>
  <c r="F3452" i="5"/>
  <c r="F3436" i="5"/>
  <c r="F3420" i="5"/>
  <c r="F3404" i="5"/>
  <c r="F3388" i="5"/>
  <c r="F3372" i="5"/>
  <c r="F3356" i="5"/>
  <c r="F3340" i="5"/>
  <c r="F3324" i="5"/>
  <c r="F3308" i="5"/>
  <c r="F3292" i="5"/>
  <c r="F3276" i="5"/>
  <c r="F3260" i="5"/>
  <c r="F3244" i="5"/>
  <c r="F3327" i="5"/>
  <c r="F3511" i="5"/>
  <c r="F3495" i="5"/>
  <c r="F3479" i="5"/>
  <c r="F3463" i="5"/>
  <c r="F3447" i="5"/>
  <c r="F3431" i="5"/>
  <c r="F3415" i="5"/>
  <c r="F3399" i="5"/>
  <c r="F3383" i="5"/>
  <c r="F3367" i="5"/>
  <c r="F3351" i="5"/>
  <c r="F3506" i="5"/>
  <c r="F3490" i="5"/>
  <c r="F3474" i="5"/>
  <c r="F3458" i="5"/>
  <c r="F3442" i="5"/>
  <c r="F3426" i="5"/>
  <c r="F3410" i="5"/>
  <c r="F3394" i="5"/>
  <c r="F3378" i="5"/>
  <c r="F3362" i="5"/>
  <c r="F3346" i="5"/>
  <c r="F3501" i="5"/>
  <c r="F3485" i="5"/>
  <c r="F3469" i="5"/>
  <c r="F3453" i="5"/>
  <c r="F3437" i="5"/>
  <c r="F3421" i="5"/>
  <c r="F3405" i="5"/>
  <c r="F3389" i="5"/>
  <c r="F3373" i="5"/>
  <c r="F3357" i="5"/>
  <c r="F3341" i="5"/>
  <c r="F3512" i="5"/>
  <c r="F3496" i="5"/>
  <c r="F3480" i="5"/>
  <c r="F3464" i="5"/>
  <c r="F3448" i="5"/>
  <c r="F3432" i="5"/>
  <c r="F3416" i="5"/>
  <c r="F3400" i="5"/>
  <c r="F3384" i="5"/>
  <c r="F3368" i="5"/>
  <c r="F3352" i="5"/>
  <c r="F3336" i="5"/>
  <c r="F3320" i="5"/>
  <c r="F3304" i="5"/>
  <c r="F3288" i="5"/>
  <c r="F3272" i="5"/>
  <c r="F3256" i="5"/>
  <c r="F3240" i="5"/>
  <c r="F3323" i="5"/>
  <c r="F3307" i="5"/>
  <c r="F3291" i="5"/>
  <c r="F3275" i="5"/>
  <c r="F3259" i="5"/>
  <c r="F3243" i="5"/>
  <c r="F3227" i="5"/>
  <c r="F3211" i="5"/>
  <c r="F3195" i="5"/>
  <c r="F3179" i="5"/>
  <c r="F3163" i="5"/>
  <c r="F3147" i="5"/>
  <c r="F3131" i="5"/>
  <c r="F3115" i="5"/>
  <c r="F3099" i="5"/>
  <c r="F3083" i="5"/>
  <c r="F3067" i="5"/>
  <c r="F3051" i="5"/>
  <c r="F3035" i="5"/>
  <c r="F3019" i="5"/>
  <c r="F3003" i="5"/>
  <c r="F3326" i="5"/>
  <c r="F3310" i="5"/>
  <c r="F3294" i="5"/>
  <c r="F3278" i="5"/>
  <c r="F3262" i="5"/>
  <c r="F3246" i="5"/>
  <c r="F3230" i="5"/>
  <c r="F3459" i="5"/>
  <c r="F3395" i="5"/>
  <c r="F3470" i="5"/>
  <c r="F3406" i="5"/>
  <c r="F3342" i="5"/>
  <c r="F3481" i="5"/>
  <c r="F3417" i="5"/>
  <c r="F3353" i="5"/>
  <c r="F3492" i="5"/>
  <c r="F3428" i="5"/>
  <c r="F3364" i="5"/>
  <c r="F3300" i="5"/>
  <c r="F3335" i="5"/>
  <c r="F3295" i="5"/>
  <c r="F3263" i="5"/>
  <c r="F3231" i="5"/>
  <c r="F3199" i="5"/>
  <c r="F3167" i="5"/>
  <c r="F3135" i="5"/>
  <c r="F3103" i="5"/>
  <c r="F3071" i="5"/>
  <c r="F3039" i="5"/>
  <c r="F3007" i="5"/>
  <c r="F3314" i="5"/>
  <c r="F3282" i="5"/>
  <c r="F3250" i="5"/>
  <c r="F3222" i="5"/>
  <c r="F3206" i="5"/>
  <c r="F3190" i="5"/>
  <c r="F3174" i="5"/>
  <c r="F3158" i="5"/>
  <c r="F3142" i="5"/>
  <c r="F3126" i="5"/>
  <c r="F3110" i="5"/>
  <c r="F3094" i="5"/>
  <c r="F3078" i="5"/>
  <c r="F3062" i="5"/>
  <c r="F3046" i="5"/>
  <c r="F3030" i="5"/>
  <c r="F3014" i="5"/>
  <c r="F2998" i="5"/>
  <c r="F3321" i="5"/>
  <c r="F3305" i="5"/>
  <c r="F3289" i="5"/>
  <c r="F3273" i="5"/>
  <c r="F3257" i="5"/>
  <c r="F3241" i="5"/>
  <c r="F3225" i="5"/>
  <c r="F3209" i="5"/>
  <c r="F3193" i="5"/>
  <c r="F3177" i="5"/>
  <c r="F3161" i="5"/>
  <c r="F3145" i="5"/>
  <c r="F3129" i="5"/>
  <c r="F3113" i="5"/>
  <c r="F3097" i="5"/>
  <c r="F3081" i="5"/>
  <c r="F3065" i="5"/>
  <c r="F3049" i="5"/>
  <c r="F3033" i="5"/>
  <c r="F3017" i="5"/>
  <c r="F3001" i="5"/>
  <c r="F3228" i="5"/>
  <c r="F3212" i="5"/>
  <c r="F3196" i="5"/>
  <c r="F3180" i="5"/>
  <c r="F3164" i="5"/>
  <c r="F3148" i="5"/>
  <c r="F3132" i="5"/>
  <c r="F3116" i="5"/>
  <c r="F3100" i="5"/>
  <c r="F3084" i="5"/>
  <c r="F3068" i="5"/>
  <c r="F3052" i="5"/>
  <c r="F3036" i="5"/>
  <c r="F3020" i="5"/>
  <c r="F3004" i="5"/>
  <c r="F3507" i="5"/>
  <c r="F3443" i="5"/>
  <c r="F3379" i="5"/>
  <c r="F3454" i="5"/>
  <c r="F3390" i="5"/>
  <c r="F3465" i="5"/>
  <c r="F3401" i="5"/>
  <c r="F3337" i="5"/>
  <c r="F3476" i="5"/>
  <c r="F3412" i="5"/>
  <c r="F3348" i="5"/>
  <c r="F3284" i="5"/>
  <c r="F3319" i="5"/>
  <c r="F3287" i="5"/>
  <c r="F3255" i="5"/>
  <c r="F3223" i="5"/>
  <c r="F3191" i="5"/>
  <c r="F3159" i="5"/>
  <c r="F3127" i="5"/>
  <c r="F3095" i="5"/>
  <c r="F3063" i="5"/>
  <c r="F3031" i="5"/>
  <c r="F2999" i="5"/>
  <c r="F3306" i="5"/>
  <c r="F3274" i="5"/>
  <c r="F3242" i="5"/>
  <c r="F3218" i="5"/>
  <c r="F3202" i="5"/>
  <c r="F3186" i="5"/>
  <c r="F3170" i="5"/>
  <c r="F3154" i="5"/>
  <c r="F3138" i="5"/>
  <c r="F3122" i="5"/>
  <c r="F3106" i="5"/>
  <c r="F3090" i="5"/>
  <c r="F3074" i="5"/>
  <c r="F3058" i="5"/>
  <c r="F3042" i="5"/>
  <c r="F3026" i="5"/>
  <c r="F3010" i="5"/>
  <c r="F3333" i="5"/>
  <c r="F3317" i="5"/>
  <c r="F3301" i="5"/>
  <c r="F3285" i="5"/>
  <c r="F3269" i="5"/>
  <c r="F3253" i="5"/>
  <c r="F3237" i="5"/>
  <c r="F3221" i="5"/>
  <c r="F3205" i="5"/>
  <c r="F3189" i="5"/>
  <c r="F3173" i="5"/>
  <c r="F3157" i="5"/>
  <c r="F3141" i="5"/>
  <c r="F3125" i="5"/>
  <c r="F3109" i="5"/>
  <c r="F3093" i="5"/>
  <c r="F3077" i="5"/>
  <c r="F3061" i="5"/>
  <c r="F3045" i="5"/>
  <c r="F3029" i="5"/>
  <c r="F3013" i="5"/>
  <c r="F2997" i="5"/>
  <c r="F3224" i="5"/>
  <c r="F3208" i="5"/>
  <c r="F3192" i="5"/>
  <c r="F3176" i="5"/>
  <c r="F3160" i="5"/>
  <c r="F3144" i="5"/>
  <c r="F3128" i="5"/>
  <c r="F3112" i="5"/>
  <c r="F3096" i="5"/>
  <c r="F3080" i="5"/>
  <c r="F3064" i="5"/>
  <c r="F3048" i="5"/>
  <c r="F3032" i="5"/>
  <c r="F3016" i="5"/>
  <c r="F3000" i="5"/>
  <c r="F3491" i="5"/>
  <c r="F3427" i="5"/>
  <c r="F3363" i="5"/>
  <c r="F3502" i="5"/>
  <c r="F3438" i="5"/>
  <c r="F3374" i="5"/>
  <c r="F3449" i="5"/>
  <c r="F3385" i="5"/>
  <c r="F3460" i="5"/>
  <c r="F3396" i="5"/>
  <c r="F3332" i="5"/>
  <c r="F3268" i="5"/>
  <c r="F3311" i="5"/>
  <c r="F3279" i="5"/>
  <c r="F3247" i="5"/>
  <c r="F3215" i="5"/>
  <c r="F3183" i="5"/>
  <c r="F3151" i="5"/>
  <c r="F3119" i="5"/>
  <c r="F3087" i="5"/>
  <c r="F3055" i="5"/>
  <c r="F3023" i="5"/>
  <c r="F3330" i="5"/>
  <c r="F3298" i="5"/>
  <c r="F3266" i="5"/>
  <c r="F3234" i="5"/>
  <c r="F3214" i="5"/>
  <c r="F3198" i="5"/>
  <c r="F3182" i="5"/>
  <c r="F3166" i="5"/>
  <c r="F3150" i="5"/>
  <c r="F3134" i="5"/>
  <c r="F3118" i="5"/>
  <c r="F3102" i="5"/>
  <c r="F3086" i="5"/>
  <c r="F3070" i="5"/>
  <c r="F3054" i="5"/>
  <c r="F3038" i="5"/>
  <c r="F3022" i="5"/>
  <c r="F3006" i="5"/>
  <c r="F3329" i="5"/>
  <c r="F3313" i="5"/>
  <c r="F3297" i="5"/>
  <c r="F3281" i="5"/>
  <c r="F3265" i="5"/>
  <c r="F3249" i="5"/>
  <c r="F3233" i="5"/>
  <c r="F3217" i="5"/>
  <c r="F3201" i="5"/>
  <c r="F3185" i="5"/>
  <c r="F3169" i="5"/>
  <c r="F3153" i="5"/>
  <c r="F3137" i="5"/>
  <c r="F3121" i="5"/>
  <c r="F3105" i="5"/>
  <c r="F3089" i="5"/>
  <c r="F3073" i="5"/>
  <c r="F3057" i="5"/>
  <c r="F3041" i="5"/>
  <c r="F3025" i="5"/>
  <c r="F3009" i="5"/>
  <c r="F3236" i="5"/>
  <c r="F3220" i="5"/>
  <c r="F3204" i="5"/>
  <c r="F3188" i="5"/>
  <c r="F3172" i="5"/>
  <c r="F3156" i="5"/>
  <c r="F3140" i="5"/>
  <c r="F3124" i="5"/>
  <c r="F3108" i="5"/>
  <c r="F3092" i="5"/>
  <c r="F3076" i="5"/>
  <c r="F3060" i="5"/>
  <c r="F3044" i="5"/>
  <c r="F3028" i="5"/>
  <c r="F3012" i="5"/>
  <c r="F2996" i="5"/>
  <c r="F3475" i="5"/>
  <c r="F3411" i="5"/>
  <c r="F3347" i="5"/>
  <c r="F3486" i="5"/>
  <c r="F3422" i="5"/>
  <c r="F3358" i="5"/>
  <c r="F3497" i="5"/>
  <c r="F3433" i="5"/>
  <c r="F3369" i="5"/>
  <c r="F3508" i="5"/>
  <c r="F3444" i="5"/>
  <c r="F3380" i="5"/>
  <c r="F3316" i="5"/>
  <c r="F3252" i="5"/>
  <c r="F3303" i="5"/>
  <c r="F3271" i="5"/>
  <c r="F3239" i="5"/>
  <c r="F3207" i="5"/>
  <c r="F3175" i="5"/>
  <c r="F3143" i="5"/>
  <c r="F3111" i="5"/>
  <c r="F3079" i="5"/>
  <c r="F3047" i="5"/>
  <c r="F3015" i="5"/>
  <c r="F3322" i="5"/>
  <c r="F3290" i="5"/>
  <c r="F3258" i="5"/>
  <c r="F3226" i="5"/>
  <c r="F3210" i="5"/>
  <c r="F3194" i="5"/>
  <c r="F3178" i="5"/>
  <c r="F3162" i="5"/>
  <c r="F3146" i="5"/>
  <c r="F3130" i="5"/>
  <c r="F3114" i="5"/>
  <c r="F3098" i="5"/>
  <c r="F3082" i="5"/>
  <c r="F3066" i="5"/>
  <c r="F3050" i="5"/>
  <c r="F3034" i="5"/>
  <c r="F3018" i="5"/>
  <c r="F3002" i="5"/>
  <c r="F3325" i="5"/>
  <c r="F3309" i="5"/>
  <c r="F3293" i="5"/>
  <c r="F3277" i="5"/>
  <c r="F3261" i="5"/>
  <c r="F3245" i="5"/>
  <c r="F3229" i="5"/>
  <c r="F3213" i="5"/>
  <c r="F3197" i="5"/>
  <c r="F3181" i="5"/>
  <c r="F3165" i="5"/>
  <c r="F3149" i="5"/>
  <c r="F3133" i="5"/>
  <c r="F3117" i="5"/>
  <c r="F3101" i="5"/>
  <c r="F3085" i="5"/>
  <c r="F3069" i="5"/>
  <c r="F3053" i="5"/>
  <c r="F3037" i="5"/>
  <c r="F3021" i="5"/>
  <c r="F3005" i="5"/>
  <c r="F3232" i="5"/>
  <c r="F3216" i="5"/>
  <c r="F3200" i="5"/>
  <c r="F3184" i="5"/>
  <c r="F3168" i="5"/>
  <c r="F3152" i="5"/>
  <c r="F3136" i="5"/>
  <c r="F3120" i="5"/>
  <c r="F3104" i="5"/>
  <c r="F3088" i="5"/>
  <c r="F3072" i="5"/>
  <c r="F3056" i="5"/>
  <c r="F3040" i="5"/>
  <c r="F3024" i="5"/>
  <c r="F3008" i="5"/>
  <c r="G5" i="4"/>
  <c r="G7" i="4"/>
  <c r="G11" i="4"/>
  <c r="G4" i="4"/>
  <c r="G8" i="4"/>
  <c r="G10" i="4"/>
  <c r="G12" i="4"/>
  <c r="G15" i="4"/>
  <c r="G6" i="4"/>
  <c r="G9" i="4"/>
  <c r="G13" i="4"/>
  <c r="U1418" i="5"/>
  <c r="U2106" i="5"/>
  <c r="U2113" i="5"/>
  <c r="U1494" i="5"/>
  <c r="U1545" i="5"/>
  <c r="U1565" i="5"/>
  <c r="U2287" i="5"/>
  <c r="U2294" i="5"/>
  <c r="U2011" i="5"/>
  <c r="U2992" i="5"/>
  <c r="T2" i="3"/>
  <c r="V2" i="3" s="1"/>
  <c r="F364" i="5"/>
  <c r="F360" i="5"/>
  <c r="F356" i="5"/>
  <c r="F352" i="5"/>
  <c r="F348" i="5"/>
  <c r="F362" i="5"/>
  <c r="F358" i="5"/>
  <c r="F354" i="5"/>
  <c r="F350" i="5"/>
  <c r="F357" i="5"/>
  <c r="F349" i="5"/>
  <c r="F363" i="5"/>
  <c r="F355" i="5"/>
  <c r="F347" i="5"/>
  <c r="F361" i="5"/>
  <c r="F353" i="5"/>
  <c r="F346" i="5"/>
  <c r="F359" i="5"/>
  <c r="F351" i="5"/>
  <c r="F488" i="5"/>
  <c r="F484" i="5"/>
  <c r="F480" i="5"/>
  <c r="F476" i="5"/>
  <c r="F472" i="5"/>
  <c r="F487" i="5"/>
  <c r="F483" i="5"/>
  <c r="F479" i="5"/>
  <c r="F475" i="5"/>
  <c r="F471" i="5"/>
  <c r="F486" i="5"/>
  <c r="F482" i="5"/>
  <c r="F478" i="5"/>
  <c r="F474" i="5"/>
  <c r="F470" i="5"/>
  <c r="F485" i="5"/>
  <c r="F481" i="5"/>
  <c r="F477" i="5"/>
  <c r="F473" i="5"/>
  <c r="F560" i="5"/>
  <c r="F556" i="5"/>
  <c r="F552" i="5"/>
  <c r="F548" i="5"/>
  <c r="F544" i="5"/>
  <c r="F559" i="5"/>
  <c r="F555" i="5"/>
  <c r="F551" i="5"/>
  <c r="F547" i="5"/>
  <c r="F543" i="5"/>
  <c r="F558" i="5"/>
  <c r="F554" i="5"/>
  <c r="F550" i="5"/>
  <c r="F546" i="5"/>
  <c r="F542" i="5"/>
  <c r="F561" i="5"/>
  <c r="F557" i="5"/>
  <c r="F553" i="5"/>
  <c r="F549" i="5"/>
  <c r="F545" i="5"/>
  <c r="F580" i="5"/>
  <c r="F576" i="5"/>
  <c r="F572" i="5"/>
  <c r="F568" i="5"/>
  <c r="F564" i="5"/>
  <c r="F579" i="5"/>
  <c r="F575" i="5"/>
  <c r="F571" i="5"/>
  <c r="F567" i="5"/>
  <c r="F563" i="5"/>
  <c r="F578" i="5"/>
  <c r="F574" i="5"/>
  <c r="F570" i="5"/>
  <c r="F566" i="5"/>
  <c r="F562" i="5"/>
  <c r="F581" i="5"/>
  <c r="F577" i="5"/>
  <c r="F573" i="5"/>
  <c r="F569" i="5"/>
  <c r="F565" i="5"/>
  <c r="F20" i="5"/>
  <c r="F12" i="5"/>
  <c r="F8" i="5"/>
  <c r="F19" i="5"/>
  <c r="F11" i="5"/>
  <c r="F7" i="5"/>
  <c r="F3" i="5"/>
  <c r="F14" i="5"/>
  <c r="F10" i="5"/>
  <c r="E2" i="5"/>
  <c r="F2" i="5" s="1"/>
  <c r="F17" i="5"/>
  <c r="F9" i="5"/>
  <c r="F5" i="5"/>
  <c r="F112" i="5"/>
  <c r="F108" i="5"/>
  <c r="F104" i="5"/>
  <c r="F100" i="5"/>
  <c r="F96" i="5"/>
  <c r="F111" i="5"/>
  <c r="F107" i="5"/>
  <c r="F103" i="5"/>
  <c r="F99" i="5"/>
  <c r="F110" i="5"/>
  <c r="F106" i="5"/>
  <c r="F102" i="5"/>
  <c r="F98" i="5"/>
  <c r="F113" i="5"/>
  <c r="F109" i="5"/>
  <c r="F105" i="5"/>
  <c r="F101" i="5"/>
  <c r="F97" i="5"/>
  <c r="F168" i="5"/>
  <c r="F164" i="5"/>
  <c r="F160" i="5"/>
  <c r="F156" i="5"/>
  <c r="F152" i="5"/>
  <c r="F167" i="5"/>
  <c r="F163" i="5"/>
  <c r="F159" i="5"/>
  <c r="F155" i="5"/>
  <c r="F151" i="5"/>
  <c r="F166" i="5"/>
  <c r="F162" i="5"/>
  <c r="F158" i="5"/>
  <c r="F154" i="5"/>
  <c r="F169" i="5"/>
  <c r="F165" i="5"/>
  <c r="F161" i="5"/>
  <c r="F157" i="5"/>
  <c r="F153" i="5"/>
  <c r="F392" i="5"/>
  <c r="F388" i="5"/>
  <c r="F384" i="5"/>
  <c r="F380" i="5"/>
  <c r="F376" i="5"/>
  <c r="F390" i="5"/>
  <c r="F386" i="5"/>
  <c r="F382" i="5"/>
  <c r="F378" i="5"/>
  <c r="F389" i="5"/>
  <c r="F381" i="5"/>
  <c r="F387" i="5"/>
  <c r="F379" i="5"/>
  <c r="F393" i="5"/>
  <c r="F385" i="5"/>
  <c r="F377" i="5"/>
  <c r="F391" i="5"/>
  <c r="F383" i="5"/>
  <c r="F375" i="5"/>
  <c r="F540" i="5"/>
  <c r="F536" i="5"/>
  <c r="F532" i="5"/>
  <c r="F528" i="5"/>
  <c r="F539" i="5"/>
  <c r="F535" i="5"/>
  <c r="F531" i="5"/>
  <c r="F527" i="5"/>
  <c r="F538" i="5"/>
  <c r="F534" i="5"/>
  <c r="F530" i="5"/>
  <c r="F541" i="5"/>
  <c r="F537" i="5"/>
  <c r="F533" i="5"/>
  <c r="F529" i="5"/>
  <c r="F640" i="5"/>
  <c r="F636" i="5"/>
  <c r="F632" i="5"/>
  <c r="F628" i="5"/>
  <c r="F624" i="5"/>
  <c r="F639" i="5"/>
  <c r="F635" i="5"/>
  <c r="F631" i="5"/>
  <c r="F627" i="5"/>
  <c r="F623" i="5"/>
  <c r="F638" i="5"/>
  <c r="F634" i="5"/>
  <c r="F630" i="5"/>
  <c r="F626" i="5"/>
  <c r="F622" i="5"/>
  <c r="F641" i="5"/>
  <c r="F637" i="5"/>
  <c r="F633" i="5"/>
  <c r="F629" i="5"/>
  <c r="F625" i="5"/>
  <c r="F648" i="5"/>
  <c r="F644" i="5"/>
  <c r="F651" i="5"/>
  <c r="F647" i="5"/>
  <c r="F643" i="5"/>
  <c r="F650" i="5"/>
  <c r="F646" i="5"/>
  <c r="F642" i="5"/>
  <c r="F649" i="5"/>
  <c r="F645" i="5"/>
  <c r="F324" i="5"/>
  <c r="F320" i="5"/>
  <c r="F316" i="5"/>
  <c r="F312" i="5"/>
  <c r="F308" i="5"/>
  <c r="F327" i="5"/>
  <c r="F323" i="5"/>
  <c r="F319" i="5"/>
  <c r="F315" i="5"/>
  <c r="F311" i="5"/>
  <c r="F326" i="5"/>
  <c r="F322" i="5"/>
  <c r="F318" i="5"/>
  <c r="F314" i="5"/>
  <c r="F310" i="5"/>
  <c r="F325" i="5"/>
  <c r="F321" i="5"/>
  <c r="F317" i="5"/>
  <c r="F313" i="5"/>
  <c r="F309" i="5"/>
  <c r="F468" i="5"/>
  <c r="F464" i="5"/>
  <c r="F460" i="5"/>
  <c r="F456" i="5"/>
  <c r="F452" i="5"/>
  <c r="F467" i="5"/>
  <c r="F463" i="5"/>
  <c r="F459" i="5"/>
  <c r="F466" i="5"/>
  <c r="F462" i="5"/>
  <c r="F458" i="5"/>
  <c r="F454" i="5"/>
  <c r="F469" i="5"/>
  <c r="F465" i="5"/>
  <c r="F461" i="5"/>
  <c r="F457" i="5"/>
  <c r="F453" i="5"/>
  <c r="F455" i="5"/>
  <c r="F524" i="5"/>
  <c r="F520" i="5"/>
  <c r="F516" i="5"/>
  <c r="F512" i="5"/>
  <c r="F508" i="5"/>
  <c r="F523" i="5"/>
  <c r="F519" i="5"/>
  <c r="F515" i="5"/>
  <c r="F511" i="5"/>
  <c r="F526" i="5"/>
  <c r="F522" i="5"/>
  <c r="F518" i="5"/>
  <c r="F514" i="5"/>
  <c r="F510" i="5"/>
  <c r="F525" i="5"/>
  <c r="F521" i="5"/>
  <c r="F517" i="5"/>
  <c r="F513" i="5"/>
  <c r="F509" i="5"/>
  <c r="F800" i="5"/>
  <c r="F796" i="5"/>
  <c r="F792" i="5"/>
  <c r="F788" i="5"/>
  <c r="F799" i="5"/>
  <c r="F795" i="5"/>
  <c r="F791" i="5"/>
  <c r="F787" i="5"/>
  <c r="F802" i="5"/>
  <c r="F798" i="5"/>
  <c r="F794" i="5"/>
  <c r="F790" i="5"/>
  <c r="F786" i="5"/>
  <c r="F801" i="5"/>
  <c r="F797" i="5"/>
  <c r="F793" i="5"/>
  <c r="F789" i="5"/>
  <c r="F816" i="5"/>
  <c r="F812" i="5"/>
  <c r="F808" i="5"/>
  <c r="F804" i="5"/>
  <c r="F815" i="5"/>
  <c r="F811" i="5"/>
  <c r="F807" i="5"/>
  <c r="F803" i="5"/>
  <c r="F814" i="5"/>
  <c r="F810" i="5"/>
  <c r="F806" i="5"/>
  <c r="F817" i="5"/>
  <c r="F813" i="5"/>
  <c r="F809" i="5"/>
  <c r="F805" i="5"/>
  <c r="F836" i="5"/>
  <c r="F832" i="5"/>
  <c r="F828" i="5"/>
  <c r="F824" i="5"/>
  <c r="F820" i="5"/>
  <c r="F835" i="5"/>
  <c r="F831" i="5"/>
  <c r="F827" i="5"/>
  <c r="F823" i="5"/>
  <c r="F819" i="5"/>
  <c r="F834" i="5"/>
  <c r="F830" i="5"/>
  <c r="F826" i="5"/>
  <c r="F822" i="5"/>
  <c r="F818" i="5"/>
  <c r="F837" i="5"/>
  <c r="F833" i="5"/>
  <c r="F829" i="5"/>
  <c r="F825" i="5"/>
  <c r="F821" i="5"/>
  <c r="F872" i="5"/>
  <c r="F868" i="5"/>
  <c r="F864" i="5"/>
  <c r="F860" i="5"/>
  <c r="F871" i="5"/>
  <c r="F867" i="5"/>
  <c r="F863" i="5"/>
  <c r="F859" i="5"/>
  <c r="F870" i="5"/>
  <c r="F866" i="5"/>
  <c r="F862" i="5"/>
  <c r="F858" i="5"/>
  <c r="F873" i="5"/>
  <c r="F869" i="5"/>
  <c r="F865" i="5"/>
  <c r="F861" i="5"/>
  <c r="F892" i="5"/>
  <c r="F888" i="5"/>
  <c r="F884" i="5"/>
  <c r="F880" i="5"/>
  <c r="F876" i="5"/>
  <c r="F891" i="5"/>
  <c r="F887" i="5"/>
  <c r="F883" i="5"/>
  <c r="F879" i="5"/>
  <c r="F875" i="5"/>
  <c r="F890" i="5"/>
  <c r="F886" i="5"/>
  <c r="F882" i="5"/>
  <c r="F878" i="5"/>
  <c r="F874" i="5"/>
  <c r="F893" i="5"/>
  <c r="F889" i="5"/>
  <c r="F885" i="5"/>
  <c r="F881" i="5"/>
  <c r="F877" i="5"/>
  <c r="F1236" i="5"/>
  <c r="F1232" i="5"/>
  <c r="F1228" i="5"/>
  <c r="F1224" i="5"/>
  <c r="F1220" i="5"/>
  <c r="F1235" i="5"/>
  <c r="F1231" i="5"/>
  <c r="F1227" i="5"/>
  <c r="F1223" i="5"/>
  <c r="F1219" i="5"/>
  <c r="F1234" i="5"/>
  <c r="F1230" i="5"/>
  <c r="F1226" i="5"/>
  <c r="F1222" i="5"/>
  <c r="F1218" i="5"/>
  <c r="F1237" i="5"/>
  <c r="F1233" i="5"/>
  <c r="F1229" i="5"/>
  <c r="F1225" i="5"/>
  <c r="F1221" i="5"/>
  <c r="F1217" i="5"/>
  <c r="F1272" i="5"/>
  <c r="F1268" i="5"/>
  <c r="F1264" i="5"/>
  <c r="F1260" i="5"/>
  <c r="F1256" i="5"/>
  <c r="F1271" i="5"/>
  <c r="F1267" i="5"/>
  <c r="F1263" i="5"/>
  <c r="F1259" i="5"/>
  <c r="F1255" i="5"/>
  <c r="F1274" i="5"/>
  <c r="F1270" i="5"/>
  <c r="F1266" i="5"/>
  <c r="F1262" i="5"/>
  <c r="F1258" i="5"/>
  <c r="F1273" i="5"/>
  <c r="F1269" i="5"/>
  <c r="F1265" i="5"/>
  <c r="F1261" i="5"/>
  <c r="F1257" i="5"/>
  <c r="F56" i="5"/>
  <c r="F52" i="5"/>
  <c r="F48" i="5"/>
  <c r="F44" i="5"/>
  <c r="F40" i="5"/>
  <c r="F55" i="5"/>
  <c r="F51" i="5"/>
  <c r="F47" i="5"/>
  <c r="F43" i="5"/>
  <c r="F39" i="5"/>
  <c r="F58" i="5"/>
  <c r="F54" i="5"/>
  <c r="F50" i="5"/>
  <c r="F46" i="5"/>
  <c r="F42" i="5"/>
  <c r="F57" i="5"/>
  <c r="F53" i="5"/>
  <c r="F49" i="5"/>
  <c r="F45" i="5"/>
  <c r="F41" i="5"/>
  <c r="F76" i="5"/>
  <c r="F72" i="5"/>
  <c r="F68" i="5"/>
  <c r="F64" i="5"/>
  <c r="F60" i="5"/>
  <c r="F75" i="5"/>
  <c r="F71" i="5"/>
  <c r="F67" i="5"/>
  <c r="F63" i="5"/>
  <c r="F59" i="5"/>
  <c r="F74" i="5"/>
  <c r="F70" i="5"/>
  <c r="F66" i="5"/>
  <c r="F62" i="5"/>
  <c r="F77" i="5"/>
  <c r="F73" i="5"/>
  <c r="F69" i="5"/>
  <c r="F65" i="5"/>
  <c r="F61" i="5"/>
  <c r="F188" i="5"/>
  <c r="F184" i="5"/>
  <c r="F180" i="5"/>
  <c r="F176" i="5"/>
  <c r="F172" i="5"/>
  <c r="F187" i="5"/>
  <c r="F183" i="5"/>
  <c r="F179" i="5"/>
  <c r="F175" i="5"/>
  <c r="F171" i="5"/>
  <c r="F186" i="5"/>
  <c r="F182" i="5"/>
  <c r="F178" i="5"/>
  <c r="F174" i="5"/>
  <c r="F170" i="5"/>
  <c r="F185" i="5"/>
  <c r="F181" i="5"/>
  <c r="F177" i="5"/>
  <c r="F173" i="5"/>
  <c r="F268" i="5"/>
  <c r="F264" i="5"/>
  <c r="F260" i="5"/>
  <c r="F256" i="5"/>
  <c r="F252" i="5"/>
  <c r="F267" i="5"/>
  <c r="F263" i="5"/>
  <c r="F259" i="5"/>
  <c r="F255" i="5"/>
  <c r="F266" i="5"/>
  <c r="F262" i="5"/>
  <c r="F258" i="5"/>
  <c r="F254" i="5"/>
  <c r="F265" i="5"/>
  <c r="F261" i="5"/>
  <c r="F257" i="5"/>
  <c r="F253" i="5"/>
  <c r="F344" i="5"/>
  <c r="F340" i="5"/>
  <c r="F336" i="5"/>
  <c r="F332" i="5"/>
  <c r="F328" i="5"/>
  <c r="F343" i="5"/>
  <c r="F339" i="5"/>
  <c r="F335" i="5"/>
  <c r="F331" i="5"/>
  <c r="F342" i="5"/>
  <c r="F338" i="5"/>
  <c r="F334" i="5"/>
  <c r="F330" i="5"/>
  <c r="F345" i="5"/>
  <c r="F341" i="5"/>
  <c r="F337" i="5"/>
  <c r="F333" i="5"/>
  <c r="F329" i="5"/>
  <c r="P2" i="3"/>
  <c r="Q2" i="3" s="1"/>
  <c r="F92" i="5"/>
  <c r="F88" i="5"/>
  <c r="F84" i="5"/>
  <c r="F80" i="5"/>
  <c r="F95" i="5"/>
  <c r="F91" i="5"/>
  <c r="F87" i="5"/>
  <c r="F83" i="5"/>
  <c r="F79" i="5"/>
  <c r="F94" i="5"/>
  <c r="F90" i="5"/>
  <c r="F86" i="5"/>
  <c r="F82" i="5"/>
  <c r="F78" i="5"/>
  <c r="F93" i="5"/>
  <c r="F89" i="5"/>
  <c r="F85" i="5"/>
  <c r="F81" i="5"/>
  <c r="F132" i="5"/>
  <c r="F128" i="5"/>
  <c r="F124" i="5"/>
  <c r="F120" i="5"/>
  <c r="F116" i="5"/>
  <c r="F131" i="5"/>
  <c r="F127" i="5"/>
  <c r="F123" i="5"/>
  <c r="F119" i="5"/>
  <c r="F115" i="5"/>
  <c r="F130" i="5"/>
  <c r="F126" i="5"/>
  <c r="F122" i="5"/>
  <c r="F118" i="5"/>
  <c r="F114" i="5"/>
  <c r="F133" i="5"/>
  <c r="F129" i="5"/>
  <c r="F125" i="5"/>
  <c r="F121" i="5"/>
  <c r="F117" i="5"/>
  <c r="F204" i="5"/>
  <c r="F200" i="5"/>
  <c r="F196" i="5"/>
  <c r="F192" i="5"/>
  <c r="F203" i="5"/>
  <c r="F199" i="5"/>
  <c r="F195" i="5"/>
  <c r="F191" i="5"/>
  <c r="F202" i="5"/>
  <c r="F198" i="5"/>
  <c r="F194" i="5"/>
  <c r="F190" i="5"/>
  <c r="F201" i="5"/>
  <c r="F197" i="5"/>
  <c r="F193" i="5"/>
  <c r="F189" i="5"/>
  <c r="F224" i="5"/>
  <c r="F220" i="5"/>
  <c r="F216" i="5"/>
  <c r="F212" i="5"/>
  <c r="F208" i="5"/>
  <c r="F223" i="5"/>
  <c r="F219" i="5"/>
  <c r="F215" i="5"/>
  <c r="F211" i="5"/>
  <c r="F207" i="5"/>
  <c r="F222" i="5"/>
  <c r="F218" i="5"/>
  <c r="F214" i="5"/>
  <c r="F210" i="5"/>
  <c r="F206" i="5"/>
  <c r="F221" i="5"/>
  <c r="F217" i="5"/>
  <c r="F213" i="5"/>
  <c r="F209" i="5"/>
  <c r="F205" i="5"/>
  <c r="F244" i="5"/>
  <c r="F240" i="5"/>
  <c r="F236" i="5"/>
  <c r="F232" i="5"/>
  <c r="F228" i="5"/>
  <c r="F243" i="5"/>
  <c r="F239" i="5"/>
  <c r="F235" i="5"/>
  <c r="F231" i="5"/>
  <c r="F227" i="5"/>
  <c r="F242" i="5"/>
  <c r="F238" i="5"/>
  <c r="F234" i="5"/>
  <c r="F230" i="5"/>
  <c r="F226" i="5"/>
  <c r="F241" i="5"/>
  <c r="F237" i="5"/>
  <c r="F233" i="5"/>
  <c r="F229" i="5"/>
  <c r="F225" i="5"/>
  <c r="F248" i="5"/>
  <c r="F251" i="5"/>
  <c r="F247" i="5"/>
  <c r="F250" i="5"/>
  <c r="F246" i="5"/>
  <c r="F249" i="5"/>
  <c r="F245" i="5"/>
  <c r="F288" i="5"/>
  <c r="F284" i="5"/>
  <c r="F280" i="5"/>
  <c r="F276" i="5"/>
  <c r="F272" i="5"/>
  <c r="F287" i="5"/>
  <c r="F283" i="5"/>
  <c r="F279" i="5"/>
  <c r="F275" i="5"/>
  <c r="F271" i="5"/>
  <c r="F286" i="5"/>
  <c r="F282" i="5"/>
  <c r="F278" i="5"/>
  <c r="F274" i="5"/>
  <c r="F270" i="5"/>
  <c r="F285" i="5"/>
  <c r="F281" i="5"/>
  <c r="F277" i="5"/>
  <c r="F273" i="5"/>
  <c r="F269" i="5"/>
  <c r="F304" i="5"/>
  <c r="F300" i="5"/>
  <c r="F296" i="5"/>
  <c r="F292" i="5"/>
  <c r="F307" i="5"/>
  <c r="F303" i="5"/>
  <c r="F299" i="5"/>
  <c r="F295" i="5"/>
  <c r="F291" i="5"/>
  <c r="F306" i="5"/>
  <c r="F302" i="5"/>
  <c r="F298" i="5"/>
  <c r="F294" i="5"/>
  <c r="F290" i="5"/>
  <c r="F305" i="5"/>
  <c r="F301" i="5"/>
  <c r="F297" i="5"/>
  <c r="F293" i="5"/>
  <c r="F289" i="5"/>
  <c r="F372" i="5"/>
  <c r="F368" i="5"/>
  <c r="F374" i="5"/>
  <c r="F370" i="5"/>
  <c r="F366" i="5"/>
  <c r="F373" i="5"/>
  <c r="F365" i="5"/>
  <c r="F371" i="5"/>
  <c r="F369" i="5"/>
  <c r="F367" i="5"/>
  <c r="F432" i="5"/>
  <c r="F428" i="5"/>
  <c r="F424" i="5"/>
  <c r="F420" i="5"/>
  <c r="F416" i="5"/>
  <c r="F430" i="5"/>
  <c r="F426" i="5"/>
  <c r="F422" i="5"/>
  <c r="F418" i="5"/>
  <c r="F414" i="5"/>
  <c r="F429" i="5"/>
  <c r="F425" i="5"/>
  <c r="F421" i="5"/>
  <c r="F423" i="5"/>
  <c r="F413" i="5"/>
  <c r="F419" i="5"/>
  <c r="F431" i="5"/>
  <c r="F417" i="5"/>
  <c r="F427" i="5"/>
  <c r="F415" i="5"/>
  <c r="F448" i="5"/>
  <c r="F444" i="5"/>
  <c r="F440" i="5"/>
  <c r="F436" i="5"/>
  <c r="F450" i="5"/>
  <c r="F446" i="5"/>
  <c r="F442" i="5"/>
  <c r="F438" i="5"/>
  <c r="F434" i="5"/>
  <c r="F449" i="5"/>
  <c r="F445" i="5"/>
  <c r="F441" i="5"/>
  <c r="F437" i="5"/>
  <c r="F433" i="5"/>
  <c r="F439" i="5"/>
  <c r="F451" i="5"/>
  <c r="F435" i="5"/>
  <c r="F447" i="5"/>
  <c r="F443" i="5"/>
  <c r="F504" i="5"/>
  <c r="F500" i="5"/>
  <c r="F496" i="5"/>
  <c r="F492" i="5"/>
  <c r="F507" i="5"/>
  <c r="F503" i="5"/>
  <c r="F499" i="5"/>
  <c r="F495" i="5"/>
  <c r="F491" i="5"/>
  <c r="F506" i="5"/>
  <c r="F502" i="5"/>
  <c r="F498" i="5"/>
  <c r="F494" i="5"/>
  <c r="F490" i="5"/>
  <c r="F505" i="5"/>
  <c r="F501" i="5"/>
  <c r="F497" i="5"/>
  <c r="F493" i="5"/>
  <c r="F489" i="5"/>
  <c r="F668" i="5"/>
  <c r="F664" i="5"/>
  <c r="F660" i="5"/>
  <c r="F656" i="5"/>
  <c r="F652" i="5"/>
  <c r="F671" i="5"/>
  <c r="F667" i="5"/>
  <c r="F663" i="5"/>
  <c r="F659" i="5"/>
  <c r="F655" i="5"/>
  <c r="F670" i="5"/>
  <c r="F666" i="5"/>
  <c r="F662" i="5"/>
  <c r="F658" i="5"/>
  <c r="F654" i="5"/>
  <c r="F669" i="5"/>
  <c r="F665" i="5"/>
  <c r="F661" i="5"/>
  <c r="F657" i="5"/>
  <c r="F653" i="5"/>
  <c r="F688" i="5"/>
  <c r="F684" i="5"/>
  <c r="F680" i="5"/>
  <c r="F676" i="5"/>
  <c r="F672" i="5"/>
  <c r="F691" i="5"/>
  <c r="F687" i="5"/>
  <c r="F683" i="5"/>
  <c r="F679" i="5"/>
  <c r="F675" i="5"/>
  <c r="F690" i="5"/>
  <c r="F686" i="5"/>
  <c r="F682" i="5"/>
  <c r="F678" i="5"/>
  <c r="F674" i="5"/>
  <c r="F689" i="5"/>
  <c r="F685" i="5"/>
  <c r="F681" i="5"/>
  <c r="F677" i="5"/>
  <c r="F673" i="5"/>
  <c r="F700" i="5"/>
  <c r="F696" i="5"/>
  <c r="F692" i="5"/>
  <c r="F703" i="5"/>
  <c r="F699" i="5"/>
  <c r="F695" i="5"/>
  <c r="F702" i="5"/>
  <c r="F698" i="5"/>
  <c r="F694" i="5"/>
  <c r="F701" i="5"/>
  <c r="F697" i="5"/>
  <c r="F693" i="5"/>
  <c r="F36" i="5"/>
  <c r="F32" i="5"/>
  <c r="F28" i="5"/>
  <c r="F24" i="5"/>
  <c r="F35" i="5"/>
  <c r="F31" i="5"/>
  <c r="F27" i="5"/>
  <c r="F23" i="5"/>
  <c r="F38" i="5"/>
  <c r="F34" i="5"/>
  <c r="F30" i="5"/>
  <c r="F26" i="5"/>
  <c r="F22" i="5"/>
  <c r="F37" i="5"/>
  <c r="F33" i="5"/>
  <c r="F29" i="5"/>
  <c r="F25" i="5"/>
  <c r="F21" i="5"/>
  <c r="F148" i="5"/>
  <c r="F144" i="5"/>
  <c r="F140" i="5"/>
  <c r="F136" i="5"/>
  <c r="F147" i="5"/>
  <c r="F143" i="5"/>
  <c r="F139" i="5"/>
  <c r="F135" i="5"/>
  <c r="F150" i="5"/>
  <c r="F146" i="5"/>
  <c r="F142" i="5"/>
  <c r="F138" i="5"/>
  <c r="F134" i="5"/>
  <c r="F149" i="5"/>
  <c r="F145" i="5"/>
  <c r="F141" i="5"/>
  <c r="F137" i="5"/>
  <c r="F412" i="5"/>
  <c r="F408" i="5"/>
  <c r="F404" i="5"/>
  <c r="F400" i="5"/>
  <c r="F396" i="5"/>
  <c r="F410" i="5"/>
  <c r="F406" i="5"/>
  <c r="F402" i="5"/>
  <c r="F398" i="5"/>
  <c r="F394" i="5"/>
  <c r="F405" i="5"/>
  <c r="F397" i="5"/>
  <c r="F411" i="5"/>
  <c r="F403" i="5"/>
  <c r="F395" i="5"/>
  <c r="F409" i="5"/>
  <c r="F401" i="5"/>
  <c r="F407" i="5"/>
  <c r="F399" i="5"/>
  <c r="F600" i="5"/>
  <c r="F596" i="5"/>
  <c r="F592" i="5"/>
  <c r="F588" i="5"/>
  <c r="F584" i="5"/>
  <c r="F599" i="5"/>
  <c r="F595" i="5"/>
  <c r="F591" i="5"/>
  <c r="F587" i="5"/>
  <c r="F583" i="5"/>
  <c r="F598" i="5"/>
  <c r="F594" i="5"/>
  <c r="F590" i="5"/>
  <c r="F586" i="5"/>
  <c r="F582" i="5"/>
  <c r="F601" i="5"/>
  <c r="F597" i="5"/>
  <c r="F593" i="5"/>
  <c r="F589" i="5"/>
  <c r="F585" i="5"/>
  <c r="F620" i="5"/>
  <c r="F616" i="5"/>
  <c r="F612" i="5"/>
  <c r="F608" i="5"/>
  <c r="F604" i="5"/>
  <c r="F619" i="5"/>
  <c r="F615" i="5"/>
  <c r="F611" i="5"/>
  <c r="F607" i="5"/>
  <c r="F603" i="5"/>
  <c r="F618" i="5"/>
  <c r="F614" i="5"/>
  <c r="F610" i="5"/>
  <c r="F606" i="5"/>
  <c r="F602" i="5"/>
  <c r="F621" i="5"/>
  <c r="F617" i="5"/>
  <c r="F613" i="5"/>
  <c r="F609" i="5"/>
  <c r="F605" i="5"/>
  <c r="F720" i="5"/>
  <c r="F716" i="5"/>
  <c r="F712" i="5"/>
  <c r="F708" i="5"/>
  <c r="F704" i="5"/>
  <c r="F723" i="5"/>
  <c r="F719" i="5"/>
  <c r="F715" i="5"/>
  <c r="F711" i="5"/>
  <c r="F707" i="5"/>
  <c r="F722" i="5"/>
  <c r="F718" i="5"/>
  <c r="F714" i="5"/>
  <c r="F710" i="5"/>
  <c r="F706" i="5"/>
  <c r="F721" i="5"/>
  <c r="F717" i="5"/>
  <c r="F713" i="5"/>
  <c r="F709" i="5"/>
  <c r="F705" i="5"/>
  <c r="F784" i="5"/>
  <c r="F780" i="5"/>
  <c r="F776" i="5"/>
  <c r="F772" i="5"/>
  <c r="F768" i="5"/>
  <c r="F783" i="5"/>
  <c r="F779" i="5"/>
  <c r="F775" i="5"/>
  <c r="F771" i="5"/>
  <c r="F767" i="5"/>
  <c r="F782" i="5"/>
  <c r="F778" i="5"/>
  <c r="F774" i="5"/>
  <c r="F770" i="5"/>
  <c r="F785" i="5"/>
  <c r="F781" i="5"/>
  <c r="F777" i="5"/>
  <c r="F773" i="5"/>
  <c r="F769" i="5"/>
  <c r="F856" i="5"/>
  <c r="F852" i="5"/>
  <c r="F848" i="5"/>
  <c r="F844" i="5"/>
  <c r="F840" i="5"/>
  <c r="F855" i="5"/>
  <c r="F851" i="5"/>
  <c r="F847" i="5"/>
  <c r="F843" i="5"/>
  <c r="F839" i="5"/>
  <c r="F854" i="5"/>
  <c r="F850" i="5"/>
  <c r="F846" i="5"/>
  <c r="F842" i="5"/>
  <c r="F838" i="5"/>
  <c r="F857" i="5"/>
  <c r="F853" i="5"/>
  <c r="F849" i="5"/>
  <c r="F845" i="5"/>
  <c r="F841" i="5"/>
  <c r="F912" i="5"/>
  <c r="F908" i="5"/>
  <c r="F904" i="5"/>
  <c r="F900" i="5"/>
  <c r="F896" i="5"/>
  <c r="F911" i="5"/>
  <c r="F907" i="5"/>
  <c r="F903" i="5"/>
  <c r="F899" i="5"/>
  <c r="F895" i="5"/>
  <c r="F910" i="5"/>
  <c r="F906" i="5"/>
  <c r="F902" i="5"/>
  <c r="F898" i="5"/>
  <c r="F894" i="5"/>
  <c r="F909" i="5"/>
  <c r="F905" i="5"/>
  <c r="F901" i="5"/>
  <c r="F897" i="5"/>
  <c r="F968" i="5"/>
  <c r="F964" i="5"/>
  <c r="F960" i="5"/>
  <c r="F956" i="5"/>
  <c r="F952" i="5"/>
  <c r="F967" i="5"/>
  <c r="F963" i="5"/>
  <c r="F959" i="5"/>
  <c r="F955" i="5"/>
  <c r="F951" i="5"/>
  <c r="F970" i="5"/>
  <c r="F966" i="5"/>
  <c r="F962" i="5"/>
  <c r="F958" i="5"/>
  <c r="F954" i="5"/>
  <c r="F969" i="5"/>
  <c r="F965" i="5"/>
  <c r="F961" i="5"/>
  <c r="F957" i="5"/>
  <c r="F953" i="5"/>
  <c r="F1004" i="5"/>
  <c r="F1000" i="5"/>
  <c r="F996" i="5"/>
  <c r="F992" i="5"/>
  <c r="F988" i="5"/>
  <c r="F1003" i="5"/>
  <c r="F999" i="5"/>
  <c r="F995" i="5"/>
  <c r="F991" i="5"/>
  <c r="F1006" i="5"/>
  <c r="F1002" i="5"/>
  <c r="F998" i="5"/>
  <c r="F994" i="5"/>
  <c r="F990" i="5"/>
  <c r="F1005" i="5"/>
  <c r="F1001" i="5"/>
  <c r="F997" i="5"/>
  <c r="F993" i="5"/>
  <c r="F989" i="5"/>
  <c r="F1216" i="5"/>
  <c r="F1212" i="5"/>
  <c r="F1208" i="5"/>
  <c r="F1204" i="5"/>
  <c r="F1200" i="5"/>
  <c r="F1215" i="5"/>
  <c r="F1211" i="5"/>
  <c r="F1207" i="5"/>
  <c r="F1203" i="5"/>
  <c r="F1199" i="5"/>
  <c r="F1214" i="5"/>
  <c r="F1210" i="5"/>
  <c r="F1206" i="5"/>
  <c r="F1202" i="5"/>
  <c r="F1198" i="5"/>
  <c r="F1213" i="5"/>
  <c r="F1209" i="5"/>
  <c r="F1205" i="5"/>
  <c r="F1201" i="5"/>
  <c r="F1197" i="5"/>
  <c r="F1292" i="5"/>
  <c r="F1288" i="5"/>
  <c r="F1284" i="5"/>
  <c r="F1280" i="5"/>
  <c r="F1276" i="5"/>
  <c r="F1291" i="5"/>
  <c r="F1287" i="5"/>
  <c r="F1283" i="5"/>
  <c r="F1279" i="5"/>
  <c r="F1275" i="5"/>
  <c r="F1290" i="5"/>
  <c r="F1286" i="5"/>
  <c r="F1282" i="5"/>
  <c r="F1278" i="5"/>
  <c r="F1293" i="5"/>
  <c r="F1289" i="5"/>
  <c r="F1285" i="5"/>
  <c r="F1281" i="5"/>
  <c r="F1277" i="5"/>
  <c r="F1420" i="5"/>
  <c r="F1422" i="5"/>
  <c r="F1421" i="5"/>
  <c r="F1628" i="5"/>
  <c r="F1624" i="5"/>
  <c r="F1620" i="5"/>
  <c r="F1616" i="5"/>
  <c r="F1612" i="5"/>
  <c r="F1627" i="5"/>
  <c r="F1623" i="5"/>
  <c r="F1619" i="5"/>
  <c r="F1615" i="5"/>
  <c r="F1611" i="5"/>
  <c r="F1626" i="5"/>
  <c r="F1622" i="5"/>
  <c r="F1618" i="5"/>
  <c r="F1614" i="5"/>
  <c r="F1610" i="5"/>
  <c r="F1629" i="5"/>
  <c r="F1625" i="5"/>
  <c r="F1621" i="5"/>
  <c r="F1617" i="5"/>
  <c r="F1613" i="5"/>
  <c r="F1647" i="5"/>
  <c r="F1646" i="5"/>
  <c r="F1642" i="5"/>
  <c r="F1638" i="5"/>
  <c r="F1634" i="5"/>
  <c r="F1649" i="5"/>
  <c r="F1645" i="5"/>
  <c r="F1641" i="5"/>
  <c r="F1644" i="5"/>
  <c r="F1637" i="5"/>
  <c r="F1632" i="5"/>
  <c r="F1643" i="5"/>
  <c r="F1636" i="5"/>
  <c r="F1631" i="5"/>
  <c r="F1640" i="5"/>
  <c r="F1635" i="5"/>
  <c r="F1630" i="5"/>
  <c r="F1648" i="5"/>
  <c r="F1639" i="5"/>
  <c r="F1633" i="5"/>
  <c r="F1667" i="5"/>
  <c r="F1663" i="5"/>
  <c r="F1659" i="5"/>
  <c r="F1655" i="5"/>
  <c r="F1651" i="5"/>
  <c r="F1666" i="5"/>
  <c r="F1662" i="5"/>
  <c r="F1658" i="5"/>
  <c r="F1654" i="5"/>
  <c r="F1650" i="5"/>
  <c r="F1669" i="5"/>
  <c r="F1665" i="5"/>
  <c r="F1661" i="5"/>
  <c r="F1657" i="5"/>
  <c r="F1653" i="5"/>
  <c r="F1660" i="5"/>
  <c r="F1656" i="5"/>
  <c r="F1668" i="5"/>
  <c r="F1652" i="5"/>
  <c r="F1664" i="5"/>
  <c r="F1683" i="5"/>
  <c r="F1679" i="5"/>
  <c r="F1675" i="5"/>
  <c r="F1671" i="5"/>
  <c r="F1682" i="5"/>
  <c r="F1678" i="5"/>
  <c r="F1674" i="5"/>
  <c r="F1670" i="5"/>
  <c r="F1685" i="5"/>
  <c r="F1681" i="5"/>
  <c r="F1677" i="5"/>
  <c r="F1673" i="5"/>
  <c r="F1676" i="5"/>
  <c r="F1672" i="5"/>
  <c r="F1684" i="5"/>
  <c r="F1680" i="5"/>
  <c r="F1699" i="5"/>
  <c r="F1695" i="5"/>
  <c r="F1691" i="5"/>
  <c r="F1687" i="5"/>
  <c r="F1698" i="5"/>
  <c r="F1694" i="5"/>
  <c r="F1690" i="5"/>
  <c r="F1686" i="5"/>
  <c r="F1701" i="5"/>
  <c r="F1697" i="5"/>
  <c r="F1693" i="5"/>
  <c r="F1689" i="5"/>
  <c r="F1692" i="5"/>
  <c r="F1688" i="5"/>
  <c r="F1700" i="5"/>
  <c r="F1696" i="5"/>
  <c r="F1719" i="5"/>
  <c r="F1715" i="5"/>
  <c r="F1711" i="5"/>
  <c r="F1707" i="5"/>
  <c r="F1703" i="5"/>
  <c r="F1718" i="5"/>
  <c r="F1714" i="5"/>
  <c r="F1710" i="5"/>
  <c r="F1706" i="5"/>
  <c r="F1702" i="5"/>
  <c r="F1721" i="5"/>
  <c r="F1717" i="5"/>
  <c r="F1713" i="5"/>
  <c r="F1709" i="5"/>
  <c r="F1705" i="5"/>
  <c r="F1708" i="5"/>
  <c r="F1720" i="5"/>
  <c r="F1704" i="5"/>
  <c r="F1716" i="5"/>
  <c r="F1712" i="5"/>
  <c r="F1739" i="5"/>
  <c r="F1735" i="5"/>
  <c r="F1731" i="5"/>
  <c r="F1727" i="5"/>
  <c r="F1723" i="5"/>
  <c r="F1738" i="5"/>
  <c r="F1734" i="5"/>
  <c r="F1730" i="5"/>
  <c r="F1726" i="5"/>
  <c r="F1722" i="5"/>
  <c r="F1741" i="5"/>
  <c r="F1737" i="5"/>
  <c r="F1733" i="5"/>
  <c r="F1729" i="5"/>
  <c r="F1725" i="5"/>
  <c r="F1740" i="5"/>
  <c r="F1724" i="5"/>
  <c r="F1736" i="5"/>
  <c r="F1732" i="5"/>
  <c r="F1728" i="5"/>
  <c r="F1779" i="5"/>
  <c r="F1775" i="5"/>
  <c r="F1771" i="5"/>
  <c r="F1767" i="5"/>
  <c r="F1763" i="5"/>
  <c r="F1778" i="5"/>
  <c r="F1774" i="5"/>
  <c r="F1770" i="5"/>
  <c r="F1766" i="5"/>
  <c r="F1762" i="5"/>
  <c r="F1777" i="5"/>
  <c r="F1773" i="5"/>
  <c r="F1769" i="5"/>
  <c r="F1765" i="5"/>
  <c r="F1761" i="5"/>
  <c r="F1772" i="5"/>
  <c r="F1768" i="5"/>
  <c r="F1780" i="5"/>
  <c r="F1764" i="5"/>
  <c r="F1776" i="5"/>
  <c r="F1791" i="5"/>
  <c r="F1787" i="5"/>
  <c r="F1783" i="5"/>
  <c r="F1794" i="5"/>
  <c r="F1790" i="5"/>
  <c r="F1786" i="5"/>
  <c r="F1782" i="5"/>
  <c r="F1793" i="5"/>
  <c r="F1789" i="5"/>
  <c r="F1785" i="5"/>
  <c r="F1781" i="5"/>
  <c r="F1788" i="5"/>
  <c r="F1784" i="5"/>
  <c r="F1792" i="5"/>
  <c r="F1967" i="5"/>
  <c r="F1963" i="5"/>
  <c r="F1959" i="5"/>
  <c r="F1955" i="5"/>
  <c r="F1966" i="5"/>
  <c r="F1962" i="5"/>
  <c r="F1958" i="5"/>
  <c r="F1954" i="5"/>
  <c r="F1969" i="5"/>
  <c r="F1965" i="5"/>
  <c r="F1961" i="5"/>
  <c r="F1957" i="5"/>
  <c r="F1953" i="5"/>
  <c r="F1968" i="5"/>
  <c r="F1964" i="5"/>
  <c r="F1960" i="5"/>
  <c r="F1956" i="5"/>
  <c r="F1952" i="5"/>
  <c r="F2015" i="5"/>
  <c r="F2011" i="5"/>
  <c r="F2007" i="5"/>
  <c r="F2003" i="5"/>
  <c r="F2014" i="5"/>
  <c r="F2010" i="5"/>
  <c r="F2006" i="5"/>
  <c r="F2002" i="5"/>
  <c r="F2017" i="5"/>
  <c r="F2013" i="5"/>
  <c r="F2009" i="5"/>
  <c r="F2005" i="5"/>
  <c r="F2001" i="5"/>
  <c r="F2016" i="5"/>
  <c r="F2012" i="5"/>
  <c r="F2008" i="5"/>
  <c r="F2004" i="5"/>
  <c r="F2000" i="5"/>
  <c r="F2059" i="5"/>
  <c r="F2055" i="5"/>
  <c r="F2051" i="5"/>
  <c r="F2047" i="5"/>
  <c r="F2062" i="5"/>
  <c r="F2058" i="5"/>
  <c r="F2054" i="5"/>
  <c r="F2050" i="5"/>
  <c r="F2046" i="5"/>
  <c r="F2061" i="5"/>
  <c r="F2057" i="5"/>
  <c r="F2053" i="5"/>
  <c r="F2049" i="5"/>
  <c r="F2045" i="5"/>
  <c r="F2060" i="5"/>
  <c r="F2056" i="5"/>
  <c r="F2052" i="5"/>
  <c r="F2048" i="5"/>
  <c r="F2044" i="5"/>
  <c r="F2123" i="5"/>
  <c r="F2119" i="5"/>
  <c r="F2122" i="5"/>
  <c r="F2118" i="5"/>
  <c r="F2121" i="5"/>
  <c r="F2117" i="5"/>
  <c r="F2124" i="5"/>
  <c r="F2120" i="5"/>
  <c r="F2116" i="5"/>
  <c r="F2399" i="5"/>
  <c r="F2395" i="5"/>
  <c r="F2391" i="5"/>
  <c r="F2387" i="5"/>
  <c r="F2402" i="5"/>
  <c r="F2398" i="5"/>
  <c r="F2394" i="5"/>
  <c r="F2390" i="5"/>
  <c r="F2386" i="5"/>
  <c r="F2401" i="5"/>
  <c r="F2397" i="5"/>
  <c r="F2393" i="5"/>
  <c r="F2389" i="5"/>
  <c r="F2385" i="5"/>
  <c r="F2400" i="5"/>
  <c r="F2396" i="5"/>
  <c r="F2392" i="5"/>
  <c r="F2388" i="5"/>
  <c r="F2384" i="5"/>
  <c r="F2543" i="5"/>
  <c r="F2539" i="5"/>
  <c r="F2535" i="5"/>
  <c r="F2531" i="5"/>
  <c r="F2542" i="5"/>
  <c r="F2538" i="5"/>
  <c r="F2534" i="5"/>
  <c r="F2530" i="5"/>
  <c r="F2545" i="5"/>
  <c r="F2541" i="5"/>
  <c r="F2537" i="5"/>
  <c r="F2533" i="5"/>
  <c r="F2529" i="5"/>
  <c r="F2544" i="5"/>
  <c r="F2540" i="5"/>
  <c r="F2536" i="5"/>
  <c r="F2532" i="5"/>
  <c r="F2528" i="5"/>
  <c r="F2671" i="5"/>
  <c r="F2667" i="5"/>
  <c r="F2663" i="5"/>
  <c r="F2659" i="5"/>
  <c r="F2670" i="5"/>
  <c r="F2666" i="5"/>
  <c r="F2662" i="5"/>
  <c r="F2658" i="5"/>
  <c r="F2669" i="5"/>
  <c r="F2665" i="5"/>
  <c r="F2661" i="5"/>
  <c r="F2657" i="5"/>
  <c r="F2668" i="5"/>
  <c r="F2664" i="5"/>
  <c r="F2660" i="5"/>
  <c r="F2656" i="5"/>
  <c r="F2674" i="5"/>
  <c r="F2673" i="5"/>
  <c r="F2672" i="5"/>
  <c r="F2703" i="5"/>
  <c r="F2699" i="5"/>
  <c r="F2695" i="5"/>
  <c r="F2691" i="5"/>
  <c r="F2706" i="5"/>
  <c r="F2702" i="5"/>
  <c r="F2698" i="5"/>
  <c r="F2694" i="5"/>
  <c r="F2690" i="5"/>
  <c r="F2705" i="5"/>
  <c r="F2701" i="5"/>
  <c r="F2697" i="5"/>
  <c r="F2693" i="5"/>
  <c r="F2689" i="5"/>
  <c r="F2704" i="5"/>
  <c r="F2700" i="5"/>
  <c r="F2696" i="5"/>
  <c r="F2692" i="5"/>
  <c r="F2688" i="5"/>
  <c r="F2743" i="5"/>
  <c r="F2739" i="5"/>
  <c r="F2735" i="5"/>
  <c r="F2731" i="5"/>
  <c r="F2727" i="5"/>
  <c r="F2746" i="5"/>
  <c r="F2742" i="5"/>
  <c r="F2738" i="5"/>
  <c r="F2734" i="5"/>
  <c r="F2730" i="5"/>
  <c r="F2745" i="5"/>
  <c r="F2741" i="5"/>
  <c r="F2737" i="5"/>
  <c r="F2733" i="5"/>
  <c r="F2729" i="5"/>
  <c r="F2744" i="5"/>
  <c r="F2740" i="5"/>
  <c r="F2736" i="5"/>
  <c r="F2732" i="5"/>
  <c r="F2728" i="5"/>
  <c r="F2755" i="5"/>
  <c r="F2751" i="5"/>
  <c r="F2747" i="5"/>
  <c r="F2754" i="5"/>
  <c r="F2750" i="5"/>
  <c r="F2753" i="5"/>
  <c r="F2749" i="5"/>
  <c r="F2756" i="5"/>
  <c r="F2752" i="5"/>
  <c r="F2748" i="5"/>
  <c r="F732" i="5"/>
  <c r="F728" i="5"/>
  <c r="F724" i="5"/>
  <c r="F731" i="5"/>
  <c r="F727" i="5"/>
  <c r="F730" i="5"/>
  <c r="F726" i="5"/>
  <c r="F729" i="5"/>
  <c r="F725" i="5"/>
  <c r="F948" i="5"/>
  <c r="F944" i="5"/>
  <c r="F940" i="5"/>
  <c r="F936" i="5"/>
  <c r="F932" i="5"/>
  <c r="F947" i="5"/>
  <c r="F943" i="5"/>
  <c r="F939" i="5"/>
  <c r="F935" i="5"/>
  <c r="F950" i="5"/>
  <c r="F946" i="5"/>
  <c r="F942" i="5"/>
  <c r="F938" i="5"/>
  <c r="F934" i="5"/>
  <c r="F949" i="5"/>
  <c r="F945" i="5"/>
  <c r="F941" i="5"/>
  <c r="F937" i="5"/>
  <c r="F933" i="5"/>
  <c r="F984" i="5"/>
  <c r="F980" i="5"/>
  <c r="F976" i="5"/>
  <c r="F972" i="5"/>
  <c r="F987" i="5"/>
  <c r="F983" i="5"/>
  <c r="F979" i="5"/>
  <c r="F975" i="5"/>
  <c r="F971" i="5"/>
  <c r="F986" i="5"/>
  <c r="F982" i="5"/>
  <c r="F978" i="5"/>
  <c r="F974" i="5"/>
  <c r="F985" i="5"/>
  <c r="F981" i="5"/>
  <c r="F977" i="5"/>
  <c r="F973" i="5"/>
  <c r="F1104" i="5"/>
  <c r="F1100" i="5"/>
  <c r="F1096" i="5"/>
  <c r="F1092" i="5"/>
  <c r="F1088" i="5"/>
  <c r="F1103" i="5"/>
  <c r="F1099" i="5"/>
  <c r="F1095" i="5"/>
  <c r="F1091" i="5"/>
  <c r="F1087" i="5"/>
  <c r="F1102" i="5"/>
  <c r="F1098" i="5"/>
  <c r="F1094" i="5"/>
  <c r="F1090" i="5"/>
  <c r="F1086" i="5"/>
  <c r="F1105" i="5"/>
  <c r="F1101" i="5"/>
  <c r="F1097" i="5"/>
  <c r="F1093" i="5"/>
  <c r="F1089" i="5"/>
  <c r="F1124" i="5"/>
  <c r="F1120" i="5"/>
  <c r="F1116" i="5"/>
  <c r="F1112" i="5"/>
  <c r="F1108" i="5"/>
  <c r="F1123" i="5"/>
  <c r="F1119" i="5"/>
  <c r="F1115" i="5"/>
  <c r="F1111" i="5"/>
  <c r="F1107" i="5"/>
  <c r="F1122" i="5"/>
  <c r="F1118" i="5"/>
  <c r="F1114" i="5"/>
  <c r="F1110" i="5"/>
  <c r="F1106" i="5"/>
  <c r="F1125" i="5"/>
  <c r="F1121" i="5"/>
  <c r="F1117" i="5"/>
  <c r="F1113" i="5"/>
  <c r="F1109" i="5"/>
  <c r="F1136" i="5"/>
  <c r="F1132" i="5"/>
  <c r="F1128" i="5"/>
  <c r="F1135" i="5"/>
  <c r="F1131" i="5"/>
  <c r="F1127" i="5"/>
  <c r="F1134" i="5"/>
  <c r="F1130" i="5"/>
  <c r="F1126" i="5"/>
  <c r="F1137" i="5"/>
  <c r="F1133" i="5"/>
  <c r="F1129" i="5"/>
  <c r="F1156" i="5"/>
  <c r="F1152" i="5"/>
  <c r="F1148" i="5"/>
  <c r="F1144" i="5"/>
  <c r="F1140" i="5"/>
  <c r="F1155" i="5"/>
  <c r="F1151" i="5"/>
  <c r="F1147" i="5"/>
  <c r="F1143" i="5"/>
  <c r="F1139" i="5"/>
  <c r="F1154" i="5"/>
  <c r="F1150" i="5"/>
  <c r="F1146" i="5"/>
  <c r="F1142" i="5"/>
  <c r="F1138" i="5"/>
  <c r="F1157" i="5"/>
  <c r="F1153" i="5"/>
  <c r="F1149" i="5"/>
  <c r="F1145" i="5"/>
  <c r="F1141" i="5"/>
  <c r="F1176" i="5"/>
  <c r="F1172" i="5"/>
  <c r="F1168" i="5"/>
  <c r="F1164" i="5"/>
  <c r="F1160" i="5"/>
  <c r="F1175" i="5"/>
  <c r="F1171" i="5"/>
  <c r="F1167" i="5"/>
  <c r="F1163" i="5"/>
  <c r="F1159" i="5"/>
  <c r="F1174" i="5"/>
  <c r="F1170" i="5"/>
  <c r="F1166" i="5"/>
  <c r="F1162" i="5"/>
  <c r="F1158" i="5"/>
  <c r="F1177" i="5"/>
  <c r="F1173" i="5"/>
  <c r="F1169" i="5"/>
  <c r="F1165" i="5"/>
  <c r="F1161" i="5"/>
  <c r="F1196" i="5"/>
  <c r="F1192" i="5"/>
  <c r="F1188" i="5"/>
  <c r="F1184" i="5"/>
  <c r="F1180" i="5"/>
  <c r="F1195" i="5"/>
  <c r="F1191" i="5"/>
  <c r="F1187" i="5"/>
  <c r="F1183" i="5"/>
  <c r="F1179" i="5"/>
  <c r="F1194" i="5"/>
  <c r="F1190" i="5"/>
  <c r="F1186" i="5"/>
  <c r="F1182" i="5"/>
  <c r="F1178" i="5"/>
  <c r="F1193" i="5"/>
  <c r="F1189" i="5"/>
  <c r="F1185" i="5"/>
  <c r="F1181" i="5"/>
  <c r="F1328" i="5"/>
  <c r="F1324" i="5"/>
  <c r="F1320" i="5"/>
  <c r="F1316" i="5"/>
  <c r="F1327" i="5"/>
  <c r="F1323" i="5"/>
  <c r="F1319" i="5"/>
  <c r="F1315" i="5"/>
  <c r="F1330" i="5"/>
  <c r="F1326" i="5"/>
  <c r="F1322" i="5"/>
  <c r="F1318" i="5"/>
  <c r="F1314" i="5"/>
  <c r="F1329" i="5"/>
  <c r="F1325" i="5"/>
  <c r="F1321" i="5"/>
  <c r="F1317" i="5"/>
  <c r="F1313" i="5"/>
  <c r="F1360" i="5"/>
  <c r="F1356" i="5"/>
  <c r="F1352" i="5"/>
  <c r="F1348" i="5"/>
  <c r="F1344" i="5"/>
  <c r="F1359" i="5"/>
  <c r="F1355" i="5"/>
  <c r="F1351" i="5"/>
  <c r="F1347" i="5"/>
  <c r="F1343" i="5"/>
  <c r="F1358" i="5"/>
  <c r="F1354" i="5"/>
  <c r="F1350" i="5"/>
  <c r="F1346" i="5"/>
  <c r="F1342" i="5"/>
  <c r="F1357" i="5"/>
  <c r="F1353" i="5"/>
  <c r="F1349" i="5"/>
  <c r="F1345" i="5"/>
  <c r="F1341" i="5"/>
  <c r="F1380" i="5"/>
  <c r="F1376" i="5"/>
  <c r="F1372" i="5"/>
  <c r="F1368" i="5"/>
  <c r="F1364" i="5"/>
  <c r="F1379" i="5"/>
  <c r="F1375" i="5"/>
  <c r="F1371" i="5"/>
  <c r="F1367" i="5"/>
  <c r="F1363" i="5"/>
  <c r="F1378" i="5"/>
  <c r="F1374" i="5"/>
  <c r="F1370" i="5"/>
  <c r="F1366" i="5"/>
  <c r="F1362" i="5"/>
  <c r="F1377" i="5"/>
  <c r="F1373" i="5"/>
  <c r="F1369" i="5"/>
  <c r="F1365" i="5"/>
  <c r="F1361" i="5"/>
  <c r="F1400" i="5"/>
  <c r="F1396" i="5"/>
  <c r="F1392" i="5"/>
  <c r="F1388" i="5"/>
  <c r="F1384" i="5"/>
  <c r="F1399" i="5"/>
  <c r="F1395" i="5"/>
  <c r="F1391" i="5"/>
  <c r="F1387" i="5"/>
  <c r="F1383" i="5"/>
  <c r="F1398" i="5"/>
  <c r="F1394" i="5"/>
  <c r="F1390" i="5"/>
  <c r="F1386" i="5"/>
  <c r="F1382" i="5"/>
  <c r="F1397" i="5"/>
  <c r="F1393" i="5"/>
  <c r="F1389" i="5"/>
  <c r="F1385" i="5"/>
  <c r="F1381" i="5"/>
  <c r="F1416" i="5"/>
  <c r="F1412" i="5"/>
  <c r="F1408" i="5"/>
  <c r="F1404" i="5"/>
  <c r="F1419" i="5"/>
  <c r="F1415" i="5"/>
  <c r="F1411" i="5"/>
  <c r="F1407" i="5"/>
  <c r="F1403" i="5"/>
  <c r="F1418" i="5"/>
  <c r="F1414" i="5"/>
  <c r="F1410" i="5"/>
  <c r="F1406" i="5"/>
  <c r="F1402" i="5"/>
  <c r="F1417" i="5"/>
  <c r="F1413" i="5"/>
  <c r="F1409" i="5"/>
  <c r="F1405" i="5"/>
  <c r="F1401" i="5"/>
  <c r="F1476" i="5"/>
  <c r="F1472" i="5"/>
  <c r="F1468" i="5"/>
  <c r="F1464" i="5"/>
  <c r="F1460" i="5"/>
  <c r="F1475" i="5"/>
  <c r="F1471" i="5"/>
  <c r="F1467" i="5"/>
  <c r="F1463" i="5"/>
  <c r="F1459" i="5"/>
  <c r="F1478" i="5"/>
  <c r="F1474" i="5"/>
  <c r="F1470" i="5"/>
  <c r="F1466" i="5"/>
  <c r="F1462" i="5"/>
  <c r="F1477" i="5"/>
  <c r="F1473" i="5"/>
  <c r="F1469" i="5"/>
  <c r="F1465" i="5"/>
  <c r="F1461" i="5"/>
  <c r="F1496" i="5"/>
  <c r="F1492" i="5"/>
  <c r="F1488" i="5"/>
  <c r="F1484" i="5"/>
  <c r="F1480" i="5"/>
  <c r="F1495" i="5"/>
  <c r="F1491" i="5"/>
  <c r="F1487" i="5"/>
  <c r="F1483" i="5"/>
  <c r="F1479" i="5"/>
  <c r="F1498" i="5"/>
  <c r="F1494" i="5"/>
  <c r="F1490" i="5"/>
  <c r="F1486" i="5"/>
  <c r="F1482" i="5"/>
  <c r="F1497" i="5"/>
  <c r="F1493" i="5"/>
  <c r="F1489" i="5"/>
  <c r="F1485" i="5"/>
  <c r="F1481" i="5"/>
  <c r="F1516" i="5"/>
  <c r="F1512" i="5"/>
  <c r="F1508" i="5"/>
  <c r="F1504" i="5"/>
  <c r="F1500" i="5"/>
  <c r="F1515" i="5"/>
  <c r="F1511" i="5"/>
  <c r="F1507" i="5"/>
  <c r="F1503" i="5"/>
  <c r="F1499" i="5"/>
  <c r="F1518" i="5"/>
  <c r="F1514" i="5"/>
  <c r="F1510" i="5"/>
  <c r="F1506" i="5"/>
  <c r="F1502" i="5"/>
  <c r="F1517" i="5"/>
  <c r="F1513" i="5"/>
  <c r="F1509" i="5"/>
  <c r="F1505" i="5"/>
  <c r="F1501" i="5"/>
  <c r="F1536" i="5"/>
  <c r="F1532" i="5"/>
  <c r="F1528" i="5"/>
  <c r="F1524" i="5"/>
  <c r="F1520" i="5"/>
  <c r="F1535" i="5"/>
  <c r="F1531" i="5"/>
  <c r="F1527" i="5"/>
  <c r="F1523" i="5"/>
  <c r="F1519" i="5"/>
  <c r="F1538" i="5"/>
  <c r="F1534" i="5"/>
  <c r="F1530" i="5"/>
  <c r="F1526" i="5"/>
  <c r="F1522" i="5"/>
  <c r="F1537" i="5"/>
  <c r="F1533" i="5"/>
  <c r="F1529" i="5"/>
  <c r="F1525" i="5"/>
  <c r="F1521" i="5"/>
  <c r="F1556" i="5"/>
  <c r="F1552" i="5"/>
  <c r="F1548" i="5"/>
  <c r="F1544" i="5"/>
  <c r="F1540" i="5"/>
  <c r="F1555" i="5"/>
  <c r="F1551" i="5"/>
  <c r="F1547" i="5"/>
  <c r="F1543" i="5"/>
  <c r="F1539" i="5"/>
  <c r="F1558" i="5"/>
  <c r="F1554" i="5"/>
  <c r="F1550" i="5"/>
  <c r="F1546" i="5"/>
  <c r="F1542" i="5"/>
  <c r="F1557" i="5"/>
  <c r="F1553" i="5"/>
  <c r="F1549" i="5"/>
  <c r="F1545" i="5"/>
  <c r="F1541" i="5"/>
  <c r="F1576" i="5"/>
  <c r="F1572" i="5"/>
  <c r="F1568" i="5"/>
  <c r="F1564" i="5"/>
  <c r="F1560" i="5"/>
  <c r="F1575" i="5"/>
  <c r="F1571" i="5"/>
  <c r="F1567" i="5"/>
  <c r="F1563" i="5"/>
  <c r="F1559" i="5"/>
  <c r="F1578" i="5"/>
  <c r="F1574" i="5"/>
  <c r="F1570" i="5"/>
  <c r="F1566" i="5"/>
  <c r="F1562" i="5"/>
  <c r="F1577" i="5"/>
  <c r="F1573" i="5"/>
  <c r="F1569" i="5"/>
  <c r="F1565" i="5"/>
  <c r="F1561" i="5"/>
  <c r="F1592" i="5"/>
  <c r="F1588" i="5"/>
  <c r="F1584" i="5"/>
  <c r="F1580" i="5"/>
  <c r="F1591" i="5"/>
  <c r="F1587" i="5"/>
  <c r="F1583" i="5"/>
  <c r="F1579" i="5"/>
  <c r="F1590" i="5"/>
  <c r="F1586" i="5"/>
  <c r="F1582" i="5"/>
  <c r="F1589" i="5"/>
  <c r="F1585" i="5"/>
  <c r="F1581" i="5"/>
  <c r="F1759" i="5"/>
  <c r="F1755" i="5"/>
  <c r="F1751" i="5"/>
  <c r="F1747" i="5"/>
  <c r="F1743" i="5"/>
  <c r="F1758" i="5"/>
  <c r="F1754" i="5"/>
  <c r="F1750" i="5"/>
  <c r="F1746" i="5"/>
  <c r="F1742" i="5"/>
  <c r="F1757" i="5"/>
  <c r="F1753" i="5"/>
  <c r="F1749" i="5"/>
  <c r="F1745" i="5"/>
  <c r="F1756" i="5"/>
  <c r="F1752" i="5"/>
  <c r="F1748" i="5"/>
  <c r="F1760" i="5"/>
  <c r="F1744" i="5"/>
  <c r="F2115" i="5"/>
  <c r="F2111" i="5"/>
  <c r="F2107" i="5"/>
  <c r="F2103" i="5"/>
  <c r="F2099" i="5"/>
  <c r="F2114" i="5"/>
  <c r="F2110" i="5"/>
  <c r="F2106" i="5"/>
  <c r="F2102" i="5"/>
  <c r="F2098" i="5"/>
  <c r="F2113" i="5"/>
  <c r="F2109" i="5"/>
  <c r="F2105" i="5"/>
  <c r="F2101" i="5"/>
  <c r="F2097" i="5"/>
  <c r="F2112" i="5"/>
  <c r="F2108" i="5"/>
  <c r="F2104" i="5"/>
  <c r="F2100" i="5"/>
  <c r="F2143" i="5"/>
  <c r="F2139" i="5"/>
  <c r="F2135" i="5"/>
  <c r="F2131" i="5"/>
  <c r="F2127" i="5"/>
  <c r="F2142" i="5"/>
  <c r="F2138" i="5"/>
  <c r="F2134" i="5"/>
  <c r="F2130" i="5"/>
  <c r="F2126" i="5"/>
  <c r="F2141" i="5"/>
  <c r="F2137" i="5"/>
  <c r="F2133" i="5"/>
  <c r="F2129" i="5"/>
  <c r="F2125" i="5"/>
  <c r="F2144" i="5"/>
  <c r="F2140" i="5"/>
  <c r="F2136" i="5"/>
  <c r="F2132" i="5"/>
  <c r="F2128" i="5"/>
  <c r="F2163" i="5"/>
  <c r="F2159" i="5"/>
  <c r="F2155" i="5"/>
  <c r="F2151" i="5"/>
  <c r="F2147" i="5"/>
  <c r="F2162" i="5"/>
  <c r="F2158" i="5"/>
  <c r="F2154" i="5"/>
  <c r="F2150" i="5"/>
  <c r="F2146" i="5"/>
  <c r="F2161" i="5"/>
  <c r="F2157" i="5"/>
  <c r="F2153" i="5"/>
  <c r="F2149" i="5"/>
  <c r="F2145" i="5"/>
  <c r="F2164" i="5"/>
  <c r="F2160" i="5"/>
  <c r="F2156" i="5"/>
  <c r="F2152" i="5"/>
  <c r="F2148" i="5"/>
  <c r="F2179" i="5"/>
  <c r="F2175" i="5"/>
  <c r="F2171" i="5"/>
  <c r="F2167" i="5"/>
  <c r="F2178" i="5"/>
  <c r="F2174" i="5"/>
  <c r="F2170" i="5"/>
  <c r="F2166" i="5"/>
  <c r="F2181" i="5"/>
  <c r="F2177" i="5"/>
  <c r="F2173" i="5"/>
  <c r="F2169" i="5"/>
  <c r="F2165" i="5"/>
  <c r="F2180" i="5"/>
  <c r="F2176" i="5"/>
  <c r="F2172" i="5"/>
  <c r="F2168" i="5"/>
  <c r="F2247" i="5"/>
  <c r="F2243" i="5"/>
  <c r="F2246" i="5"/>
  <c r="F2242" i="5"/>
  <c r="F2249" i="5"/>
  <c r="F2245" i="5"/>
  <c r="F2241" i="5"/>
  <c r="F2248" i="5"/>
  <c r="F2244" i="5"/>
  <c r="F2307" i="5"/>
  <c r="F2303" i="5"/>
  <c r="F2299" i="5"/>
  <c r="F2295" i="5"/>
  <c r="F2291" i="5"/>
  <c r="F2306" i="5"/>
  <c r="F2302" i="5"/>
  <c r="F2298" i="5"/>
  <c r="F2294" i="5"/>
  <c r="F2290" i="5"/>
  <c r="F2305" i="5"/>
  <c r="F2301" i="5"/>
  <c r="F2297" i="5"/>
  <c r="F2293" i="5"/>
  <c r="F2289" i="5"/>
  <c r="F2308" i="5"/>
  <c r="F2304" i="5"/>
  <c r="F2300" i="5"/>
  <c r="F2296" i="5"/>
  <c r="F2292" i="5"/>
  <c r="F2323" i="5"/>
  <c r="F2319" i="5"/>
  <c r="F2315" i="5"/>
  <c r="F2311" i="5"/>
  <c r="F2322" i="5"/>
  <c r="F2318" i="5"/>
  <c r="F2314" i="5"/>
  <c r="F2310" i="5"/>
  <c r="F2321" i="5"/>
  <c r="F2317" i="5"/>
  <c r="F2313" i="5"/>
  <c r="F2309" i="5"/>
  <c r="F2324" i="5"/>
  <c r="F2320" i="5"/>
  <c r="F2316" i="5"/>
  <c r="F2312" i="5"/>
  <c r="F2343" i="5"/>
  <c r="F2339" i="5"/>
  <c r="F2335" i="5"/>
  <c r="F2331" i="5"/>
  <c r="F2327" i="5"/>
  <c r="F2342" i="5"/>
  <c r="F2338" i="5"/>
  <c r="F2334" i="5"/>
  <c r="F2330" i="5"/>
  <c r="F2326" i="5"/>
  <c r="F2341" i="5"/>
  <c r="F2337" i="5"/>
  <c r="F2333" i="5"/>
  <c r="F2329" i="5"/>
  <c r="F2325" i="5"/>
  <c r="F2344" i="5"/>
  <c r="F2340" i="5"/>
  <c r="F2336" i="5"/>
  <c r="F2332" i="5"/>
  <c r="F2328" i="5"/>
  <c r="F2363" i="5"/>
  <c r="F2359" i="5"/>
  <c r="F2355" i="5"/>
  <c r="F2351" i="5"/>
  <c r="F2347" i="5"/>
  <c r="F2362" i="5"/>
  <c r="F2358" i="5"/>
  <c r="F2354" i="5"/>
  <c r="F2350" i="5"/>
  <c r="F2346" i="5"/>
  <c r="F2361" i="5"/>
  <c r="F2357" i="5"/>
  <c r="F2353" i="5"/>
  <c r="F2349" i="5"/>
  <c r="F2345" i="5"/>
  <c r="F2364" i="5"/>
  <c r="F2360" i="5"/>
  <c r="F2356" i="5"/>
  <c r="F2352" i="5"/>
  <c r="F2348" i="5"/>
  <c r="F2383" i="5"/>
  <c r="F2379" i="5"/>
  <c r="F2375" i="5"/>
  <c r="F2371" i="5"/>
  <c r="F2367" i="5"/>
  <c r="F2382" i="5"/>
  <c r="F2378" i="5"/>
  <c r="F2374" i="5"/>
  <c r="F2370" i="5"/>
  <c r="F2366" i="5"/>
  <c r="F2381" i="5"/>
  <c r="F2377" i="5"/>
  <c r="F2373" i="5"/>
  <c r="F2369" i="5"/>
  <c r="F2365" i="5"/>
  <c r="F2380" i="5"/>
  <c r="F2376" i="5"/>
  <c r="F2372" i="5"/>
  <c r="F2368" i="5"/>
  <c r="F2527" i="5"/>
  <c r="F2523" i="5"/>
  <c r="F2519" i="5"/>
  <c r="F2515" i="5"/>
  <c r="F2511" i="5"/>
  <c r="F2526" i="5"/>
  <c r="F2522" i="5"/>
  <c r="F2518" i="5"/>
  <c r="F2514" i="5"/>
  <c r="F2510" i="5"/>
  <c r="F2525" i="5"/>
  <c r="F2521" i="5"/>
  <c r="F2517" i="5"/>
  <c r="F2513" i="5"/>
  <c r="F2509" i="5"/>
  <c r="F2524" i="5"/>
  <c r="F2520" i="5"/>
  <c r="F2516" i="5"/>
  <c r="F2512" i="5"/>
  <c r="F2619" i="5"/>
  <c r="F2615" i="5"/>
  <c r="F2611" i="5"/>
  <c r="F2607" i="5"/>
  <c r="F2622" i="5"/>
  <c r="F2618" i="5"/>
  <c r="F2614" i="5"/>
  <c r="F2610" i="5"/>
  <c r="F2606" i="5"/>
  <c r="F2621" i="5"/>
  <c r="F2617" i="5"/>
  <c r="F2613" i="5"/>
  <c r="F2609" i="5"/>
  <c r="F2605" i="5"/>
  <c r="F2620" i="5"/>
  <c r="F2616" i="5"/>
  <c r="F2612" i="5"/>
  <c r="F2608" i="5"/>
  <c r="F2655" i="5"/>
  <c r="F2651" i="5"/>
  <c r="F2647" i="5"/>
  <c r="F2643" i="5"/>
  <c r="F2639" i="5"/>
  <c r="F2654" i="5"/>
  <c r="F2650" i="5"/>
  <c r="F2646" i="5"/>
  <c r="F2642" i="5"/>
  <c r="F2638" i="5"/>
  <c r="F2653" i="5"/>
  <c r="F2649" i="5"/>
  <c r="F2645" i="5"/>
  <c r="F2641" i="5"/>
  <c r="F2637" i="5"/>
  <c r="F2652" i="5"/>
  <c r="F2648" i="5"/>
  <c r="F2644" i="5"/>
  <c r="F2640" i="5"/>
  <c r="F2895" i="5"/>
  <c r="F2891" i="5"/>
  <c r="F2887" i="5"/>
  <c r="F2883" i="5"/>
  <c r="F2894" i="5"/>
  <c r="F2890" i="5"/>
  <c r="F2886" i="5"/>
  <c r="F2882" i="5"/>
  <c r="F2897" i="5"/>
  <c r="F2893" i="5"/>
  <c r="F2889" i="5"/>
  <c r="F2885" i="5"/>
  <c r="F2881" i="5"/>
  <c r="F2896" i="5"/>
  <c r="F2892" i="5"/>
  <c r="F2888" i="5"/>
  <c r="F2884" i="5"/>
  <c r="F2880" i="5"/>
  <c r="F2931" i="5"/>
  <c r="F2927" i="5"/>
  <c r="F2923" i="5"/>
  <c r="F2919" i="5"/>
  <c r="F2915" i="5"/>
  <c r="F2930" i="5"/>
  <c r="F2926" i="5"/>
  <c r="F2922" i="5"/>
  <c r="F2918" i="5"/>
  <c r="F2914" i="5"/>
  <c r="F2929" i="5"/>
  <c r="F2925" i="5"/>
  <c r="F2921" i="5"/>
  <c r="F2917" i="5"/>
  <c r="F2913" i="5"/>
  <c r="F2928" i="5"/>
  <c r="F2924" i="5"/>
  <c r="F2920" i="5"/>
  <c r="F2916" i="5"/>
  <c r="F2912" i="5"/>
  <c r="F2947" i="5"/>
  <c r="F2943" i="5"/>
  <c r="F2939" i="5"/>
  <c r="F2935" i="5"/>
  <c r="F2946" i="5"/>
  <c r="F2942" i="5"/>
  <c r="F2938" i="5"/>
  <c r="F2934" i="5"/>
  <c r="F2945" i="5"/>
  <c r="F2941" i="5"/>
  <c r="F2937" i="5"/>
  <c r="F2933" i="5"/>
  <c r="F2944" i="5"/>
  <c r="F2940" i="5"/>
  <c r="F2936" i="5"/>
  <c r="F2932" i="5"/>
  <c r="F2959" i="5"/>
  <c r="F2955" i="5"/>
  <c r="F2951" i="5"/>
  <c r="F2958" i="5"/>
  <c r="F2954" i="5"/>
  <c r="F2950" i="5"/>
  <c r="F2961" i="5"/>
  <c r="F2957" i="5"/>
  <c r="F2953" i="5"/>
  <c r="F2949" i="5"/>
  <c r="F2960" i="5"/>
  <c r="F2956" i="5"/>
  <c r="F2952" i="5"/>
  <c r="F2948" i="5"/>
  <c r="F752" i="5"/>
  <c r="F748" i="5"/>
  <c r="F744" i="5"/>
  <c r="F740" i="5"/>
  <c r="F736" i="5"/>
  <c r="F751" i="5"/>
  <c r="F747" i="5"/>
  <c r="F743" i="5"/>
  <c r="F739" i="5"/>
  <c r="F735" i="5"/>
  <c r="F750" i="5"/>
  <c r="F746" i="5"/>
  <c r="F742" i="5"/>
  <c r="F738" i="5"/>
  <c r="F734" i="5"/>
  <c r="F749" i="5"/>
  <c r="F745" i="5"/>
  <c r="F741" i="5"/>
  <c r="F737" i="5"/>
  <c r="F733" i="5"/>
  <c r="F764" i="5"/>
  <c r="F760" i="5"/>
  <c r="F756" i="5"/>
  <c r="F763" i="5"/>
  <c r="F759" i="5"/>
  <c r="F755" i="5"/>
  <c r="F766" i="5"/>
  <c r="F762" i="5"/>
  <c r="F758" i="5"/>
  <c r="F754" i="5"/>
  <c r="F765" i="5"/>
  <c r="F761" i="5"/>
  <c r="F757" i="5"/>
  <c r="F753" i="5"/>
  <c r="F928" i="5"/>
  <c r="F924" i="5"/>
  <c r="F920" i="5"/>
  <c r="F916" i="5"/>
  <c r="F931" i="5"/>
  <c r="F927" i="5"/>
  <c r="F923" i="5"/>
  <c r="F919" i="5"/>
  <c r="F915" i="5"/>
  <c r="F930" i="5"/>
  <c r="F926" i="5"/>
  <c r="F922" i="5"/>
  <c r="F918" i="5"/>
  <c r="F914" i="5"/>
  <c r="F929" i="5"/>
  <c r="F925" i="5"/>
  <c r="F921" i="5"/>
  <c r="F917" i="5"/>
  <c r="F913" i="5"/>
  <c r="F1024" i="5"/>
  <c r="F1020" i="5"/>
  <c r="F1016" i="5"/>
  <c r="F1012" i="5"/>
  <c r="F1008" i="5"/>
  <c r="F1023" i="5"/>
  <c r="F1019" i="5"/>
  <c r="F1015" i="5"/>
  <c r="F1011" i="5"/>
  <c r="F1007" i="5"/>
  <c r="F1026" i="5"/>
  <c r="F1022" i="5"/>
  <c r="F1018" i="5"/>
  <c r="F1014" i="5"/>
  <c r="F1010" i="5"/>
  <c r="F1025" i="5"/>
  <c r="F1021" i="5"/>
  <c r="F1017" i="5"/>
  <c r="F1013" i="5"/>
  <c r="F1009" i="5"/>
  <c r="F1044" i="5"/>
  <c r="F1040" i="5"/>
  <c r="F1036" i="5"/>
  <c r="F1032" i="5"/>
  <c r="F1028" i="5"/>
  <c r="F1043" i="5"/>
  <c r="F1039" i="5"/>
  <c r="F1035" i="5"/>
  <c r="F1031" i="5"/>
  <c r="F1027" i="5"/>
  <c r="F1046" i="5"/>
  <c r="F1042" i="5"/>
  <c r="F1038" i="5"/>
  <c r="F1034" i="5"/>
  <c r="F1030" i="5"/>
  <c r="F1045" i="5"/>
  <c r="F1041" i="5"/>
  <c r="F1037" i="5"/>
  <c r="F1033" i="5"/>
  <c r="F1029" i="5"/>
  <c r="F1064" i="5"/>
  <c r="F1060" i="5"/>
  <c r="F1056" i="5"/>
  <c r="F1052" i="5"/>
  <c r="F1048" i="5"/>
  <c r="F1063" i="5"/>
  <c r="F1059" i="5"/>
  <c r="F1055" i="5"/>
  <c r="F1051" i="5"/>
  <c r="F1047" i="5"/>
  <c r="F1066" i="5"/>
  <c r="F1062" i="5"/>
  <c r="F1058" i="5"/>
  <c r="F1054" i="5"/>
  <c r="F1050" i="5"/>
  <c r="F1065" i="5"/>
  <c r="F1061" i="5"/>
  <c r="F1057" i="5"/>
  <c r="F1053" i="5"/>
  <c r="F1049" i="5"/>
  <c r="F1084" i="5"/>
  <c r="F1080" i="5"/>
  <c r="F1076" i="5"/>
  <c r="F1072" i="5"/>
  <c r="F1068" i="5"/>
  <c r="F1083" i="5"/>
  <c r="F1079" i="5"/>
  <c r="F1075" i="5"/>
  <c r="F1071" i="5"/>
  <c r="F1067" i="5"/>
  <c r="F1082" i="5"/>
  <c r="F1078" i="5"/>
  <c r="F1074" i="5"/>
  <c r="F1070" i="5"/>
  <c r="F1085" i="5"/>
  <c r="F1081" i="5"/>
  <c r="F1077" i="5"/>
  <c r="F1073" i="5"/>
  <c r="F1069" i="5"/>
  <c r="F1252" i="5"/>
  <c r="F1248" i="5"/>
  <c r="F1244" i="5"/>
  <c r="F1240" i="5"/>
  <c r="F1251" i="5"/>
  <c r="F1247" i="5"/>
  <c r="F1243" i="5"/>
  <c r="F1239" i="5"/>
  <c r="F1254" i="5"/>
  <c r="F1250" i="5"/>
  <c r="F1246" i="5"/>
  <c r="F1242" i="5"/>
  <c r="F1238" i="5"/>
  <c r="F1253" i="5"/>
  <c r="F1249" i="5"/>
  <c r="F1245" i="5"/>
  <c r="F1241" i="5"/>
  <c r="F1312" i="5"/>
  <c r="F1308" i="5"/>
  <c r="F1304" i="5"/>
  <c r="F1300" i="5"/>
  <c r="F1296" i="5"/>
  <c r="F1311" i="5"/>
  <c r="F1307" i="5"/>
  <c r="F1303" i="5"/>
  <c r="F1299" i="5"/>
  <c r="F1295" i="5"/>
  <c r="F1310" i="5"/>
  <c r="F1306" i="5"/>
  <c r="F1302" i="5"/>
  <c r="F1298" i="5"/>
  <c r="F1294" i="5"/>
  <c r="F1309" i="5"/>
  <c r="F1305" i="5"/>
  <c r="F1301" i="5"/>
  <c r="F1297" i="5"/>
  <c r="F1811" i="5"/>
  <c r="F1807" i="5"/>
  <c r="F1803" i="5"/>
  <c r="F1799" i="5"/>
  <c r="F1795" i="5"/>
  <c r="F1814" i="5"/>
  <c r="F1810" i="5"/>
  <c r="F1806" i="5"/>
  <c r="F1802" i="5"/>
  <c r="F1798" i="5"/>
  <c r="F1813" i="5"/>
  <c r="F1809" i="5"/>
  <c r="F1805" i="5"/>
  <c r="F1801" i="5"/>
  <c r="F1797" i="5"/>
  <c r="F1804" i="5"/>
  <c r="F1800" i="5"/>
  <c r="F1812" i="5"/>
  <c r="F1796" i="5"/>
  <c r="F1808" i="5"/>
  <c r="F1831" i="5"/>
  <c r="F1827" i="5"/>
  <c r="F1823" i="5"/>
  <c r="F1819" i="5"/>
  <c r="F1815" i="5"/>
  <c r="F1834" i="5"/>
  <c r="F1830" i="5"/>
  <c r="F1826" i="5"/>
  <c r="F1822" i="5"/>
  <c r="F1818" i="5"/>
  <c r="F1833" i="5"/>
  <c r="F1829" i="5"/>
  <c r="F1825" i="5"/>
  <c r="F1821" i="5"/>
  <c r="F1817" i="5"/>
  <c r="F1820" i="5"/>
  <c r="F1832" i="5"/>
  <c r="F1816" i="5"/>
  <c r="F1828" i="5"/>
  <c r="F1824" i="5"/>
  <c r="F1851" i="5"/>
  <c r="F1847" i="5"/>
  <c r="F1843" i="5"/>
  <c r="F1839" i="5"/>
  <c r="F1835" i="5"/>
  <c r="F1850" i="5"/>
  <c r="F1846" i="5"/>
  <c r="F1842" i="5"/>
  <c r="F1838" i="5"/>
  <c r="F1853" i="5"/>
  <c r="F1849" i="5"/>
  <c r="F1845" i="5"/>
  <c r="F1841" i="5"/>
  <c r="F1837" i="5"/>
  <c r="F1852" i="5"/>
  <c r="F1836" i="5"/>
  <c r="F1848" i="5"/>
  <c r="F1844" i="5"/>
  <c r="F1840" i="5"/>
  <c r="F1867" i="5"/>
  <c r="F1863" i="5"/>
  <c r="F1859" i="5"/>
  <c r="F1855" i="5"/>
  <c r="F1866" i="5"/>
  <c r="F1862" i="5"/>
  <c r="F1858" i="5"/>
  <c r="F1854" i="5"/>
  <c r="F1869" i="5"/>
  <c r="F1865" i="5"/>
  <c r="F1861" i="5"/>
  <c r="F1857" i="5"/>
  <c r="F1868" i="5"/>
  <c r="F1864" i="5"/>
  <c r="F1860" i="5"/>
  <c r="F1856" i="5"/>
  <c r="F1887" i="5"/>
  <c r="F1883" i="5"/>
  <c r="F1879" i="5"/>
  <c r="F1875" i="5"/>
  <c r="F1871" i="5"/>
  <c r="F1886" i="5"/>
  <c r="F1882" i="5"/>
  <c r="F1878" i="5"/>
  <c r="F1874" i="5"/>
  <c r="F1870" i="5"/>
  <c r="F1889" i="5"/>
  <c r="F1885" i="5"/>
  <c r="F1881" i="5"/>
  <c r="F1877" i="5"/>
  <c r="F1873" i="5"/>
  <c r="F1884" i="5"/>
  <c r="F1880" i="5"/>
  <c r="F1876" i="5"/>
  <c r="F1888" i="5"/>
  <c r="F1872" i="5"/>
  <c r="F1895" i="5"/>
  <c r="F1891" i="5"/>
  <c r="F1898" i="5"/>
  <c r="F1894" i="5"/>
  <c r="F1890" i="5"/>
  <c r="F1897" i="5"/>
  <c r="F1893" i="5"/>
  <c r="F1896" i="5"/>
  <c r="F1892" i="5"/>
  <c r="F1951" i="5"/>
  <c r="F1947" i="5"/>
  <c r="F1943" i="5"/>
  <c r="F1939" i="5"/>
  <c r="F1950" i="5"/>
  <c r="F1946" i="5"/>
  <c r="F1942" i="5"/>
  <c r="F1938" i="5"/>
  <c r="F1949" i="5"/>
  <c r="F1945" i="5"/>
  <c r="F1941" i="5"/>
  <c r="F1948" i="5"/>
  <c r="F1944" i="5"/>
  <c r="F1940" i="5"/>
  <c r="F1983" i="5"/>
  <c r="F1979" i="5"/>
  <c r="F1975" i="5"/>
  <c r="F1971" i="5"/>
  <c r="F1986" i="5"/>
  <c r="F1982" i="5"/>
  <c r="F1978" i="5"/>
  <c r="F1974" i="5"/>
  <c r="F1970" i="5"/>
  <c r="F1985" i="5"/>
  <c r="F1981" i="5"/>
  <c r="F1977" i="5"/>
  <c r="F1973" i="5"/>
  <c r="F1984" i="5"/>
  <c r="F1980" i="5"/>
  <c r="F1976" i="5"/>
  <c r="F1972" i="5"/>
  <c r="F2023" i="5"/>
  <c r="F2019" i="5"/>
  <c r="F2026" i="5"/>
  <c r="F2022" i="5"/>
  <c r="F2018" i="5"/>
  <c r="F2025" i="5"/>
  <c r="F2021" i="5"/>
  <c r="F2024" i="5"/>
  <c r="F2020" i="5"/>
  <c r="F2199" i="5"/>
  <c r="F2195" i="5"/>
  <c r="F2191" i="5"/>
  <c r="F2187" i="5"/>
  <c r="F2183" i="5"/>
  <c r="F2198" i="5"/>
  <c r="F2194" i="5"/>
  <c r="F2190" i="5"/>
  <c r="F2186" i="5"/>
  <c r="F2182" i="5"/>
  <c r="F2201" i="5"/>
  <c r="F2197" i="5"/>
  <c r="F2193" i="5"/>
  <c r="F2189" i="5"/>
  <c r="F2185" i="5"/>
  <c r="F2200" i="5"/>
  <c r="F2196" i="5"/>
  <c r="F2192" i="5"/>
  <c r="F2188" i="5"/>
  <c r="F2184" i="5"/>
  <c r="F2219" i="5"/>
  <c r="F2215" i="5"/>
  <c r="F2211" i="5"/>
  <c r="F2207" i="5"/>
  <c r="F2203" i="5"/>
  <c r="F2218" i="5"/>
  <c r="F2214" i="5"/>
  <c r="F2210" i="5"/>
  <c r="F2206" i="5"/>
  <c r="F2202" i="5"/>
  <c r="F2221" i="5"/>
  <c r="F2217" i="5"/>
  <c r="F2213" i="5"/>
  <c r="F2209" i="5"/>
  <c r="F2205" i="5"/>
  <c r="F2220" i="5"/>
  <c r="F2216" i="5"/>
  <c r="F2212" i="5"/>
  <c r="F2208" i="5"/>
  <c r="F2204" i="5"/>
  <c r="F2239" i="5"/>
  <c r="F2235" i="5"/>
  <c r="F2231" i="5"/>
  <c r="F2227" i="5"/>
  <c r="F2223" i="5"/>
  <c r="F2238" i="5"/>
  <c r="F2234" i="5"/>
  <c r="F2230" i="5"/>
  <c r="F2226" i="5"/>
  <c r="F2222" i="5"/>
  <c r="F2237" i="5"/>
  <c r="F2233" i="5"/>
  <c r="F2229" i="5"/>
  <c r="F2225" i="5"/>
  <c r="F2240" i="5"/>
  <c r="F2236" i="5"/>
  <c r="F2232" i="5"/>
  <c r="F2228" i="5"/>
  <c r="F2224" i="5"/>
  <c r="F2267" i="5"/>
  <c r="F2263" i="5"/>
  <c r="F2259" i="5"/>
  <c r="F2255" i="5"/>
  <c r="F2251" i="5"/>
  <c r="F2266" i="5"/>
  <c r="F2262" i="5"/>
  <c r="F2258" i="5"/>
  <c r="F2254" i="5"/>
  <c r="F2250" i="5"/>
  <c r="F2269" i="5"/>
  <c r="F2265" i="5"/>
  <c r="F2261" i="5"/>
  <c r="F2257" i="5"/>
  <c r="F2253" i="5"/>
  <c r="F2268" i="5"/>
  <c r="F2264" i="5"/>
  <c r="F2260" i="5"/>
  <c r="F2256" i="5"/>
  <c r="F2252" i="5"/>
  <c r="F2287" i="5"/>
  <c r="F2283" i="5"/>
  <c r="F2279" i="5"/>
  <c r="F2275" i="5"/>
  <c r="F2271" i="5"/>
  <c r="F2286" i="5"/>
  <c r="F2282" i="5"/>
  <c r="F2278" i="5"/>
  <c r="F2274" i="5"/>
  <c r="F2270" i="5"/>
  <c r="F2285" i="5"/>
  <c r="F2281" i="5"/>
  <c r="F2277" i="5"/>
  <c r="F2273" i="5"/>
  <c r="F2288" i="5"/>
  <c r="F2284" i="5"/>
  <c r="F2280" i="5"/>
  <c r="F2276" i="5"/>
  <c r="F2272" i="5"/>
  <c r="F2507" i="5"/>
  <c r="F2503" i="5"/>
  <c r="F2499" i="5"/>
  <c r="F2495" i="5"/>
  <c r="F2491" i="5"/>
  <c r="F2506" i="5"/>
  <c r="F2502" i="5"/>
  <c r="F2498" i="5"/>
  <c r="F2494" i="5"/>
  <c r="F2490" i="5"/>
  <c r="F2505" i="5"/>
  <c r="F2501" i="5"/>
  <c r="F2497" i="5"/>
  <c r="F2493" i="5"/>
  <c r="F2508" i="5"/>
  <c r="F2504" i="5"/>
  <c r="F2500" i="5"/>
  <c r="F2496" i="5"/>
  <c r="F2492" i="5"/>
  <c r="F2563" i="5"/>
  <c r="F2559" i="5"/>
  <c r="F2555" i="5"/>
  <c r="F2551" i="5"/>
  <c r="F2547" i="5"/>
  <c r="F2562" i="5"/>
  <c r="F2558" i="5"/>
  <c r="F2554" i="5"/>
  <c r="F2550" i="5"/>
  <c r="F2546" i="5"/>
  <c r="F2565" i="5"/>
  <c r="F2561" i="5"/>
  <c r="F2557" i="5"/>
  <c r="F2553" i="5"/>
  <c r="F2549" i="5"/>
  <c r="F2564" i="5"/>
  <c r="F2560" i="5"/>
  <c r="F2556" i="5"/>
  <c r="F2552" i="5"/>
  <c r="F2548" i="5"/>
  <c r="F2583" i="5"/>
  <c r="F2579" i="5"/>
  <c r="F2575" i="5"/>
  <c r="F2571" i="5"/>
  <c r="F2567" i="5"/>
  <c r="F2582" i="5"/>
  <c r="F2578" i="5"/>
  <c r="F2574" i="5"/>
  <c r="F2570" i="5"/>
  <c r="F2566" i="5"/>
  <c r="F2585" i="5"/>
  <c r="F2581" i="5"/>
  <c r="F2577" i="5"/>
  <c r="F2573" i="5"/>
  <c r="F2569" i="5"/>
  <c r="F2584" i="5"/>
  <c r="F2580" i="5"/>
  <c r="F2576" i="5"/>
  <c r="F2572" i="5"/>
  <c r="F2568" i="5"/>
  <c r="F2603" i="5"/>
  <c r="F2599" i="5"/>
  <c r="F2595" i="5"/>
  <c r="F2591" i="5"/>
  <c r="F2587" i="5"/>
  <c r="F2602" i="5"/>
  <c r="F2598" i="5"/>
  <c r="F2594" i="5"/>
  <c r="F2590" i="5"/>
  <c r="F2586" i="5"/>
  <c r="F2601" i="5"/>
  <c r="F2597" i="5"/>
  <c r="F2593" i="5"/>
  <c r="F2589" i="5"/>
  <c r="F2604" i="5"/>
  <c r="F2600" i="5"/>
  <c r="F2596" i="5"/>
  <c r="F2592" i="5"/>
  <c r="F2588" i="5"/>
  <c r="F2775" i="5"/>
  <c r="F2771" i="5"/>
  <c r="F2767" i="5"/>
  <c r="F2763" i="5"/>
  <c r="F2759" i="5"/>
  <c r="F2774" i="5"/>
  <c r="F2770" i="5"/>
  <c r="F2766" i="5"/>
  <c r="F2762" i="5"/>
  <c r="F2758" i="5"/>
  <c r="F2773" i="5"/>
  <c r="F2769" i="5"/>
  <c r="F2765" i="5"/>
  <c r="F2761" i="5"/>
  <c r="F2757" i="5"/>
  <c r="F2776" i="5"/>
  <c r="F2772" i="5"/>
  <c r="F2768" i="5"/>
  <c r="F2764" i="5"/>
  <c r="F2760" i="5"/>
  <c r="F2795" i="5"/>
  <c r="F2791" i="5"/>
  <c r="F2787" i="5"/>
  <c r="F2783" i="5"/>
  <c r="F2779" i="5"/>
  <c r="F2794" i="5"/>
  <c r="F2790" i="5"/>
  <c r="F2786" i="5"/>
  <c r="F2782" i="5"/>
  <c r="F2778" i="5"/>
  <c r="F2793" i="5"/>
  <c r="F2789" i="5"/>
  <c r="F2785" i="5"/>
  <c r="F2781" i="5"/>
  <c r="F2777" i="5"/>
  <c r="F2796" i="5"/>
  <c r="F2792" i="5"/>
  <c r="F2788" i="5"/>
  <c r="F2784" i="5"/>
  <c r="F2780" i="5"/>
  <c r="F2815" i="5"/>
  <c r="F2811" i="5"/>
  <c r="F2807" i="5"/>
  <c r="F2803" i="5"/>
  <c r="F2799" i="5"/>
  <c r="F2814" i="5"/>
  <c r="F2810" i="5"/>
  <c r="F2806" i="5"/>
  <c r="F2802" i="5"/>
  <c r="F2798" i="5"/>
  <c r="F2813" i="5"/>
  <c r="F2809" i="5"/>
  <c r="F2805" i="5"/>
  <c r="F2801" i="5"/>
  <c r="F2797" i="5"/>
  <c r="F2816" i="5"/>
  <c r="F2812" i="5"/>
  <c r="F2808" i="5"/>
  <c r="F2804" i="5"/>
  <c r="F2800" i="5"/>
  <c r="F2835" i="5"/>
  <c r="F2831" i="5"/>
  <c r="F2827" i="5"/>
  <c r="F2823" i="5"/>
  <c r="F2819" i="5"/>
  <c r="F2834" i="5"/>
  <c r="F2830" i="5"/>
  <c r="F2826" i="5"/>
  <c r="F2822" i="5"/>
  <c r="F2818" i="5"/>
  <c r="F2833" i="5"/>
  <c r="F2829" i="5"/>
  <c r="F2825" i="5"/>
  <c r="F2821" i="5"/>
  <c r="F2817" i="5"/>
  <c r="F2836" i="5"/>
  <c r="F2832" i="5"/>
  <c r="F2828" i="5"/>
  <c r="F2824" i="5"/>
  <c r="F2820" i="5"/>
  <c r="F2851" i="5"/>
  <c r="F2847" i="5"/>
  <c r="F2843" i="5"/>
  <c r="F2839" i="5"/>
  <c r="F2850" i="5"/>
  <c r="F2846" i="5"/>
  <c r="F2842" i="5"/>
  <c r="F2838" i="5"/>
  <c r="F2853" i="5"/>
  <c r="F2849" i="5"/>
  <c r="F2845" i="5"/>
  <c r="F2841" i="5"/>
  <c r="F2837" i="5"/>
  <c r="F2852" i="5"/>
  <c r="F2848" i="5"/>
  <c r="F2844" i="5"/>
  <c r="F2840" i="5"/>
  <c r="F2879" i="5"/>
  <c r="F2875" i="5"/>
  <c r="F2878" i="5"/>
  <c r="F2874" i="5"/>
  <c r="F2877" i="5"/>
  <c r="F2873" i="5"/>
  <c r="F2876" i="5"/>
  <c r="F1340" i="5"/>
  <c r="F1336" i="5"/>
  <c r="F1332" i="5"/>
  <c r="F1339" i="5"/>
  <c r="F1335" i="5"/>
  <c r="F1331" i="5"/>
  <c r="F1338" i="5"/>
  <c r="F1334" i="5"/>
  <c r="F1337" i="5"/>
  <c r="F1333" i="5"/>
  <c r="F1436" i="5"/>
  <c r="F1432" i="5"/>
  <c r="F1428" i="5"/>
  <c r="F1424" i="5"/>
  <c r="F1435" i="5"/>
  <c r="F1431" i="5"/>
  <c r="F1427" i="5"/>
  <c r="F1423" i="5"/>
  <c r="F1438" i="5"/>
  <c r="F1434" i="5"/>
  <c r="F1430" i="5"/>
  <c r="F1426" i="5"/>
  <c r="F1437" i="5"/>
  <c r="F1433" i="5"/>
  <c r="F1429" i="5"/>
  <c r="F1425" i="5"/>
  <c r="F1456" i="5"/>
  <c r="F1452" i="5"/>
  <c r="F1448" i="5"/>
  <c r="F1444" i="5"/>
  <c r="F1440" i="5"/>
  <c r="F1455" i="5"/>
  <c r="F1451" i="5"/>
  <c r="F1447" i="5"/>
  <c r="F1443" i="5"/>
  <c r="F1439" i="5"/>
  <c r="F1458" i="5"/>
  <c r="F1454" i="5"/>
  <c r="F1450" i="5"/>
  <c r="F1446" i="5"/>
  <c r="F1442" i="5"/>
  <c r="F1457" i="5"/>
  <c r="F1453" i="5"/>
  <c r="F1449" i="5"/>
  <c r="F1445" i="5"/>
  <c r="F1441" i="5"/>
  <c r="F1608" i="5"/>
  <c r="F1604" i="5"/>
  <c r="F1600" i="5"/>
  <c r="F1596" i="5"/>
  <c r="F1607" i="5"/>
  <c r="F1603" i="5"/>
  <c r="F1599" i="5"/>
  <c r="F1595" i="5"/>
  <c r="F1606" i="5"/>
  <c r="F1602" i="5"/>
  <c r="F1598" i="5"/>
  <c r="F1594" i="5"/>
  <c r="F1609" i="5"/>
  <c r="F1605" i="5"/>
  <c r="F1601" i="5"/>
  <c r="F1597" i="5"/>
  <c r="F1593" i="5"/>
  <c r="F1915" i="5"/>
  <c r="F1911" i="5"/>
  <c r="F1907" i="5"/>
  <c r="F1903" i="5"/>
  <c r="F1899" i="5"/>
  <c r="F1918" i="5"/>
  <c r="F1914" i="5"/>
  <c r="F1910" i="5"/>
  <c r="F1906" i="5"/>
  <c r="F1902" i="5"/>
  <c r="F1917" i="5"/>
  <c r="F1913" i="5"/>
  <c r="F1909" i="5"/>
  <c r="F1905" i="5"/>
  <c r="F1901" i="5"/>
  <c r="F1916" i="5"/>
  <c r="F1900" i="5"/>
  <c r="F1912" i="5"/>
  <c r="F1908" i="5"/>
  <c r="F1904" i="5"/>
  <c r="F1935" i="5"/>
  <c r="F1931" i="5"/>
  <c r="F1927" i="5"/>
  <c r="F1923" i="5"/>
  <c r="F1919" i="5"/>
  <c r="F1934" i="5"/>
  <c r="F1930" i="5"/>
  <c r="F1926" i="5"/>
  <c r="F1922" i="5"/>
  <c r="F1937" i="5"/>
  <c r="F1933" i="5"/>
  <c r="F1929" i="5"/>
  <c r="F1925" i="5"/>
  <c r="F1921" i="5"/>
  <c r="F1936" i="5"/>
  <c r="F1932" i="5"/>
  <c r="F1928" i="5"/>
  <c r="F1924" i="5"/>
  <c r="F1920" i="5"/>
  <c r="F1999" i="5"/>
  <c r="F1995" i="5"/>
  <c r="F1991" i="5"/>
  <c r="F1987" i="5"/>
  <c r="F1998" i="5"/>
  <c r="F1994" i="5"/>
  <c r="F1990" i="5"/>
  <c r="F1997" i="5"/>
  <c r="F1993" i="5"/>
  <c r="F1989" i="5"/>
  <c r="F1996" i="5"/>
  <c r="F1992" i="5"/>
  <c r="F1988" i="5"/>
  <c r="F2043" i="5"/>
  <c r="F2039" i="5"/>
  <c r="F2035" i="5"/>
  <c r="F2031" i="5"/>
  <c r="F2027" i="5"/>
  <c r="F2042" i="5"/>
  <c r="F2038" i="5"/>
  <c r="F2034" i="5"/>
  <c r="F2030" i="5"/>
  <c r="F2041" i="5"/>
  <c r="F2037" i="5"/>
  <c r="F2033" i="5"/>
  <c r="F2029" i="5"/>
  <c r="F2040" i="5"/>
  <c r="F2036" i="5"/>
  <c r="F2032" i="5"/>
  <c r="F2028" i="5"/>
  <c r="F2075" i="5"/>
  <c r="F2071" i="5"/>
  <c r="F2067" i="5"/>
  <c r="F2063" i="5"/>
  <c r="F2078" i="5"/>
  <c r="F2074" i="5"/>
  <c r="F2070" i="5"/>
  <c r="F2066" i="5"/>
  <c r="F2077" i="5"/>
  <c r="F2073" i="5"/>
  <c r="F2069" i="5"/>
  <c r="F2065" i="5"/>
  <c r="F2076" i="5"/>
  <c r="F2072" i="5"/>
  <c r="F2068" i="5"/>
  <c r="F2064" i="5"/>
  <c r="F2095" i="5"/>
  <c r="F2091" i="5"/>
  <c r="F2087" i="5"/>
  <c r="F2083" i="5"/>
  <c r="F2079" i="5"/>
  <c r="F2094" i="5"/>
  <c r="F2090" i="5"/>
  <c r="F2086" i="5"/>
  <c r="F2082" i="5"/>
  <c r="F2093" i="5"/>
  <c r="F2089" i="5"/>
  <c r="F2085" i="5"/>
  <c r="F2081" i="5"/>
  <c r="F2096" i="5"/>
  <c r="F2092" i="5"/>
  <c r="F2088" i="5"/>
  <c r="F2084" i="5"/>
  <c r="F2080" i="5"/>
  <c r="F2407" i="5"/>
  <c r="F2403" i="5"/>
  <c r="F2410" i="5"/>
  <c r="F2406" i="5"/>
  <c r="F2409" i="5"/>
  <c r="F2405" i="5"/>
  <c r="F2408" i="5"/>
  <c r="F2404" i="5"/>
  <c r="F2427" i="5"/>
  <c r="F2423" i="5"/>
  <c r="F2419" i="5"/>
  <c r="F2415" i="5"/>
  <c r="F2411" i="5"/>
  <c r="F2430" i="5"/>
  <c r="F2426" i="5"/>
  <c r="F2422" i="5"/>
  <c r="F2418" i="5"/>
  <c r="F2414" i="5"/>
  <c r="F2429" i="5"/>
  <c r="F2425" i="5"/>
  <c r="F2421" i="5"/>
  <c r="F2417" i="5"/>
  <c r="F2413" i="5"/>
  <c r="F2428" i="5"/>
  <c r="F2424" i="5"/>
  <c r="F2420" i="5"/>
  <c r="F2416" i="5"/>
  <c r="F2412" i="5"/>
  <c r="F2447" i="5"/>
  <c r="F2443" i="5"/>
  <c r="F2439" i="5"/>
  <c r="F2435" i="5"/>
  <c r="F2431" i="5"/>
  <c r="F2450" i="5"/>
  <c r="F2446" i="5"/>
  <c r="F2442" i="5"/>
  <c r="F2438" i="5"/>
  <c r="F2434" i="5"/>
  <c r="F2449" i="5"/>
  <c r="F2445" i="5"/>
  <c r="F2441" i="5"/>
  <c r="F2437" i="5"/>
  <c r="F2433" i="5"/>
  <c r="F2448" i="5"/>
  <c r="F2444" i="5"/>
  <c r="F2440" i="5"/>
  <c r="F2436" i="5"/>
  <c r="F2432" i="5"/>
  <c r="F2467" i="5"/>
  <c r="F2463" i="5"/>
  <c r="F2459" i="5"/>
  <c r="F2455" i="5"/>
  <c r="F2451" i="5"/>
  <c r="F2470" i="5"/>
  <c r="F2466" i="5"/>
  <c r="F2462" i="5"/>
  <c r="F2458" i="5"/>
  <c r="F2454" i="5"/>
  <c r="F2469" i="5"/>
  <c r="F2465" i="5"/>
  <c r="F2461" i="5"/>
  <c r="F2457" i="5"/>
  <c r="F2453" i="5"/>
  <c r="F2468" i="5"/>
  <c r="F2464" i="5"/>
  <c r="F2460" i="5"/>
  <c r="F2456" i="5"/>
  <c r="F2452" i="5"/>
  <c r="F2487" i="5"/>
  <c r="F2483" i="5"/>
  <c r="F2479" i="5"/>
  <c r="F2475" i="5"/>
  <c r="F2471" i="5"/>
  <c r="F2486" i="5"/>
  <c r="F2482" i="5"/>
  <c r="F2478" i="5"/>
  <c r="F2474" i="5"/>
  <c r="F2489" i="5"/>
  <c r="F2485" i="5"/>
  <c r="F2481" i="5"/>
  <c r="F2477" i="5"/>
  <c r="F2473" i="5"/>
  <c r="F2488" i="5"/>
  <c r="F2484" i="5"/>
  <c r="F2480" i="5"/>
  <c r="F2476" i="5"/>
  <c r="F2472" i="5"/>
  <c r="F2635" i="5"/>
  <c r="F2631" i="5"/>
  <c r="F2627" i="5"/>
  <c r="F2623" i="5"/>
  <c r="F2634" i="5"/>
  <c r="F2630" i="5"/>
  <c r="F2626" i="5"/>
  <c r="F2633" i="5"/>
  <c r="F2629" i="5"/>
  <c r="F2625" i="5"/>
  <c r="F2636" i="5"/>
  <c r="F2632" i="5"/>
  <c r="F2628" i="5"/>
  <c r="F2624" i="5"/>
  <c r="F2679" i="5"/>
  <c r="F2675" i="5"/>
  <c r="F2682" i="5"/>
  <c r="F2678" i="5"/>
  <c r="F2681" i="5"/>
  <c r="F2677" i="5"/>
  <c r="F2680" i="5"/>
  <c r="F2676" i="5"/>
  <c r="F2687" i="5"/>
  <c r="F2683" i="5"/>
  <c r="F2686" i="5"/>
  <c r="F2685" i="5"/>
  <c r="F2684" i="5"/>
  <c r="F2723" i="5"/>
  <c r="F2719" i="5"/>
  <c r="F2715" i="5"/>
  <c r="F2711" i="5"/>
  <c r="F2707" i="5"/>
  <c r="F2726" i="5"/>
  <c r="F2722" i="5"/>
  <c r="F2718" i="5"/>
  <c r="F2714" i="5"/>
  <c r="F2710" i="5"/>
  <c r="F2725" i="5"/>
  <c r="F2721" i="5"/>
  <c r="F2717" i="5"/>
  <c r="F2713" i="5"/>
  <c r="F2709" i="5"/>
  <c r="F2724" i="5"/>
  <c r="F2720" i="5"/>
  <c r="F2716" i="5"/>
  <c r="F2712" i="5"/>
  <c r="F2708" i="5"/>
  <c r="F2871" i="5"/>
  <c r="F2867" i="5"/>
  <c r="F2863" i="5"/>
  <c r="F2859" i="5"/>
  <c r="F2855" i="5"/>
  <c r="F2870" i="5"/>
  <c r="F2866" i="5"/>
  <c r="F2862" i="5"/>
  <c r="F2858" i="5"/>
  <c r="F2854" i="5"/>
  <c r="F2869" i="5"/>
  <c r="F2865" i="5"/>
  <c r="F2861" i="5"/>
  <c r="F2857" i="5"/>
  <c r="F2872" i="5"/>
  <c r="F2868" i="5"/>
  <c r="F2864" i="5"/>
  <c r="F2860" i="5"/>
  <c r="F2856" i="5"/>
  <c r="F2911" i="5"/>
  <c r="F2907" i="5"/>
  <c r="F2903" i="5"/>
  <c r="F2899" i="5"/>
  <c r="F2910" i="5"/>
  <c r="F2906" i="5"/>
  <c r="F2902" i="5"/>
  <c r="F2898" i="5"/>
  <c r="F2909" i="5"/>
  <c r="F2905" i="5"/>
  <c r="F2901" i="5"/>
  <c r="F2908" i="5"/>
  <c r="F2904" i="5"/>
  <c r="F2900" i="5"/>
  <c r="F2975" i="5"/>
  <c r="F2971" i="5"/>
  <c r="F2967" i="5"/>
  <c r="F2963" i="5"/>
  <c r="F2974" i="5"/>
  <c r="F2970" i="5"/>
  <c r="F2966" i="5"/>
  <c r="F2962" i="5"/>
  <c r="F2977" i="5"/>
  <c r="F2973" i="5"/>
  <c r="F2969" i="5"/>
  <c r="F2965" i="5"/>
  <c r="F2976" i="5"/>
  <c r="F2972" i="5"/>
  <c r="F2968" i="5"/>
  <c r="F2964" i="5"/>
  <c r="F2995" i="5"/>
  <c r="F2991" i="5"/>
  <c r="F2987" i="5"/>
  <c r="F2983" i="5"/>
  <c r="F2979" i="5"/>
  <c r="F2994" i="5"/>
  <c r="F2990" i="5"/>
  <c r="F2986" i="5"/>
  <c r="F2982" i="5"/>
  <c r="F2978" i="5"/>
  <c r="F2993" i="5"/>
  <c r="F2989" i="5"/>
  <c r="F2985" i="5"/>
  <c r="F2981" i="5"/>
  <c r="F2992" i="5"/>
  <c r="F2988" i="5"/>
  <c r="F2984" i="5"/>
  <c r="F2980" i="5"/>
  <c r="S2995" i="5"/>
  <c r="O2995" i="5"/>
  <c r="J2995" i="5"/>
  <c r="Q2994" i="5"/>
  <c r="M2994" i="5"/>
  <c r="H2994" i="5"/>
  <c r="S2993" i="5"/>
  <c r="O2993" i="5"/>
  <c r="J2993" i="5"/>
  <c r="Q2995" i="5"/>
  <c r="O2994" i="5"/>
  <c r="M2993" i="5"/>
  <c r="O2992" i="5"/>
  <c r="S2991" i="5"/>
  <c r="M2991" i="5"/>
  <c r="Q2990" i="5"/>
  <c r="J2990" i="5"/>
  <c r="O2989" i="5"/>
  <c r="H2989" i="5"/>
  <c r="M2988" i="5"/>
  <c r="J2987" i="5"/>
  <c r="S2986" i="5"/>
  <c r="H2986" i="5"/>
  <c r="Q2985" i="5"/>
  <c r="O2984" i="5"/>
  <c r="S2983" i="5"/>
  <c r="M2983" i="5"/>
  <c r="Q2982" i="5"/>
  <c r="J2982" i="5"/>
  <c r="O2981" i="5"/>
  <c r="H2981" i="5"/>
  <c r="M2980" i="5"/>
  <c r="J2979" i="5"/>
  <c r="S2978" i="5"/>
  <c r="H2978" i="5"/>
  <c r="Q2977" i="5"/>
  <c r="O2976" i="5"/>
  <c r="S2975" i="5"/>
  <c r="M2975" i="5"/>
  <c r="Q2974" i="5"/>
  <c r="J2974" i="5"/>
  <c r="O2973" i="5"/>
  <c r="H2973" i="5"/>
  <c r="M2972" i="5"/>
  <c r="M2995" i="5"/>
  <c r="S2992" i="5"/>
  <c r="H2992" i="5"/>
  <c r="Q2991" i="5"/>
  <c r="O2990" i="5"/>
  <c r="S2989" i="5"/>
  <c r="M2989" i="5"/>
  <c r="Q2988" i="5"/>
  <c r="J2988" i="5"/>
  <c r="O2987" i="5"/>
  <c r="H2987" i="5"/>
  <c r="M2986" i="5"/>
  <c r="J2985" i="5"/>
  <c r="S2984" i="5"/>
  <c r="H2984" i="5"/>
  <c r="Q2983" i="5"/>
  <c r="O2982" i="5"/>
  <c r="S2981" i="5"/>
  <c r="M2981" i="5"/>
  <c r="Q2980" i="5"/>
  <c r="J2980" i="5"/>
  <c r="O2979" i="5"/>
  <c r="H2979" i="5"/>
  <c r="M2978" i="5"/>
  <c r="J2977" i="5"/>
  <c r="S2976" i="5"/>
  <c r="H2976" i="5"/>
  <c r="Q2975" i="5"/>
  <c r="O2974" i="5"/>
  <c r="S2973" i="5"/>
  <c r="M2973" i="5"/>
  <c r="Q2972" i="5"/>
  <c r="J2972" i="5"/>
  <c r="O2971" i="5"/>
  <c r="J2971" i="5"/>
  <c r="Q2970" i="5"/>
  <c r="M2970" i="5"/>
  <c r="H2970" i="5"/>
  <c r="S2969" i="5"/>
  <c r="O2969" i="5"/>
  <c r="J2969" i="5"/>
  <c r="S2994" i="5"/>
  <c r="J2994" i="5"/>
  <c r="Q2993" i="5"/>
  <c r="H2993" i="5"/>
  <c r="M2992" i="5"/>
  <c r="J2991" i="5"/>
  <c r="S2990" i="5"/>
  <c r="H2990" i="5"/>
  <c r="Q2989" i="5"/>
  <c r="O2988" i="5"/>
  <c r="S2987" i="5"/>
  <c r="M2987" i="5"/>
  <c r="Q2986" i="5"/>
  <c r="J2986" i="5"/>
  <c r="O2985" i="5"/>
  <c r="H2985" i="5"/>
  <c r="M2984" i="5"/>
  <c r="J2983" i="5"/>
  <c r="S2982" i="5"/>
  <c r="H2982" i="5"/>
  <c r="Q2981" i="5"/>
  <c r="O2980" i="5"/>
  <c r="S2979" i="5"/>
  <c r="M2979" i="5"/>
  <c r="Q2978" i="5"/>
  <c r="J2978" i="5"/>
  <c r="O2977" i="5"/>
  <c r="H2977" i="5"/>
  <c r="M2976" i="5"/>
  <c r="J2975" i="5"/>
  <c r="S2974" i="5"/>
  <c r="H2974" i="5"/>
  <c r="Q2973" i="5"/>
  <c r="O2972" i="5"/>
  <c r="S2971" i="5"/>
  <c r="H2995" i="5"/>
  <c r="Q2992" i="5"/>
  <c r="O2991" i="5"/>
  <c r="M2990" i="5"/>
  <c r="O2986" i="5"/>
  <c r="M2985" i="5"/>
  <c r="J2984" i="5"/>
  <c r="H2983" i="5"/>
  <c r="S2980" i="5"/>
  <c r="Q2979" i="5"/>
  <c r="M2971" i="5"/>
  <c r="O2970" i="5"/>
  <c r="M2969" i="5"/>
  <c r="Q2968" i="5"/>
  <c r="H2968" i="5"/>
  <c r="O2967" i="5"/>
  <c r="M2966" i="5"/>
  <c r="S2965" i="5"/>
  <c r="J2965" i="5"/>
  <c r="M2964" i="5"/>
  <c r="H2937" i="5"/>
  <c r="S2936" i="5"/>
  <c r="O2936" i="5"/>
  <c r="J2936" i="5"/>
  <c r="Q2935" i="5"/>
  <c r="M2935" i="5"/>
  <c r="H2935" i="5"/>
  <c r="S2934" i="5"/>
  <c r="O2934" i="5"/>
  <c r="J2934" i="5"/>
  <c r="Q2933" i="5"/>
  <c r="M2933" i="5"/>
  <c r="J2929" i="5"/>
  <c r="Q2928" i="5"/>
  <c r="M2928" i="5"/>
  <c r="H2928" i="5"/>
  <c r="S2927" i="5"/>
  <c r="O2927" i="5"/>
  <c r="J2927" i="5"/>
  <c r="J2992" i="5"/>
  <c r="H2991" i="5"/>
  <c r="S2988" i="5"/>
  <c r="Q2987" i="5"/>
  <c r="J2973" i="5"/>
  <c r="H2972" i="5"/>
  <c r="H2971" i="5"/>
  <c r="J2970" i="5"/>
  <c r="H2969" i="5"/>
  <c r="O2968" i="5"/>
  <c r="M2967" i="5"/>
  <c r="S2966" i="5"/>
  <c r="J2966" i="5"/>
  <c r="Q2965" i="5"/>
  <c r="H2965" i="5"/>
  <c r="Q2964" i="5"/>
  <c r="J2964" i="5"/>
  <c r="O2963" i="5"/>
  <c r="J2963" i="5"/>
  <c r="Q2962" i="5"/>
  <c r="M2962" i="5"/>
  <c r="H2962" i="5"/>
  <c r="S2961" i="5"/>
  <c r="O2961" i="5"/>
  <c r="J2961" i="5"/>
  <c r="Q2960" i="5"/>
  <c r="M2960" i="5"/>
  <c r="H2960" i="5"/>
  <c r="S2959" i="5"/>
  <c r="O2959" i="5"/>
  <c r="J2959" i="5"/>
  <c r="Q2958" i="5"/>
  <c r="M2958" i="5"/>
  <c r="H2958" i="5"/>
  <c r="S2957" i="5"/>
  <c r="O2957" i="5"/>
  <c r="J2957" i="5"/>
  <c r="Q2956" i="5"/>
  <c r="M2956" i="5"/>
  <c r="H2956" i="5"/>
  <c r="S2955" i="5"/>
  <c r="O2955" i="5"/>
  <c r="J2955" i="5"/>
  <c r="Q2954" i="5"/>
  <c r="M2954" i="5"/>
  <c r="H2954" i="5"/>
  <c r="S2953" i="5"/>
  <c r="O2953" i="5"/>
  <c r="J2953" i="5"/>
  <c r="Q2952" i="5"/>
  <c r="M2952" i="5"/>
  <c r="H2952" i="5"/>
  <c r="S2951" i="5"/>
  <c r="O2951" i="5"/>
  <c r="J2951" i="5"/>
  <c r="Q2950" i="5"/>
  <c r="M2950" i="5"/>
  <c r="H2950" i="5"/>
  <c r="S2949" i="5"/>
  <c r="O2949" i="5"/>
  <c r="J2949" i="5"/>
  <c r="Q2948" i="5"/>
  <c r="M2948" i="5"/>
  <c r="H2948" i="5"/>
  <c r="S2947" i="5"/>
  <c r="O2947" i="5"/>
  <c r="J2981" i="5"/>
  <c r="H2980" i="5"/>
  <c r="S2977" i="5"/>
  <c r="Q2976" i="5"/>
  <c r="O2975" i="5"/>
  <c r="M2974" i="5"/>
  <c r="M2968" i="5"/>
  <c r="S2967" i="5"/>
  <c r="J2967" i="5"/>
  <c r="Q2966" i="5"/>
  <c r="H2966" i="5"/>
  <c r="O2965" i="5"/>
  <c r="O2964" i="5"/>
  <c r="S2963" i="5"/>
  <c r="J2937" i="5"/>
  <c r="Q2936" i="5"/>
  <c r="M2936" i="5"/>
  <c r="H2936" i="5"/>
  <c r="S2935" i="5"/>
  <c r="O2935" i="5"/>
  <c r="J2935" i="5"/>
  <c r="J2989" i="5"/>
  <c r="H2988" i="5"/>
  <c r="S2985" i="5"/>
  <c r="Q2984" i="5"/>
  <c r="O2983" i="5"/>
  <c r="M2982" i="5"/>
  <c r="O2978" i="5"/>
  <c r="M2977" i="5"/>
  <c r="J2976" i="5"/>
  <c r="H2975" i="5"/>
  <c r="S2972" i="5"/>
  <c r="Q2971" i="5"/>
  <c r="S2970" i="5"/>
  <c r="Q2969" i="5"/>
  <c r="S2968" i="5"/>
  <c r="J2968" i="5"/>
  <c r="Q2967" i="5"/>
  <c r="H2967" i="5"/>
  <c r="O2966" i="5"/>
  <c r="S2964" i="5"/>
  <c r="Q2963" i="5"/>
  <c r="S2962" i="5"/>
  <c r="Q2961" i="5"/>
  <c r="S2960" i="5"/>
  <c r="Q2959" i="5"/>
  <c r="S2958" i="5"/>
  <c r="Q2957" i="5"/>
  <c r="S2956" i="5"/>
  <c r="Q2955" i="5"/>
  <c r="S2954" i="5"/>
  <c r="Q2953" i="5"/>
  <c r="S2952" i="5"/>
  <c r="Q2951" i="5"/>
  <c r="S2950" i="5"/>
  <c r="Q2949" i="5"/>
  <c r="S2948" i="5"/>
  <c r="Q2947" i="5"/>
  <c r="M2946" i="5"/>
  <c r="S2945" i="5"/>
  <c r="J2945" i="5"/>
  <c r="Q2944" i="5"/>
  <c r="H2944" i="5"/>
  <c r="O2943" i="5"/>
  <c r="M2942" i="5"/>
  <c r="S2941" i="5"/>
  <c r="J2941" i="5"/>
  <c r="Q2940" i="5"/>
  <c r="H2940" i="5"/>
  <c r="O2939" i="5"/>
  <c r="M2938" i="5"/>
  <c r="S2937" i="5"/>
  <c r="H2934" i="5"/>
  <c r="S2933" i="5"/>
  <c r="H2933" i="5"/>
  <c r="M2932" i="5"/>
  <c r="J2931" i="5"/>
  <c r="S2930" i="5"/>
  <c r="H2930" i="5"/>
  <c r="Q2929" i="5"/>
  <c r="J2925" i="5"/>
  <c r="Q2924" i="5"/>
  <c r="M2924" i="5"/>
  <c r="H2924" i="5"/>
  <c r="S2923" i="5"/>
  <c r="O2923" i="5"/>
  <c r="J2923" i="5"/>
  <c r="Q2922" i="5"/>
  <c r="M2922" i="5"/>
  <c r="H2922" i="5"/>
  <c r="S2921" i="5"/>
  <c r="O2921" i="5"/>
  <c r="H2917" i="5"/>
  <c r="S2916" i="5"/>
  <c r="O2916" i="5"/>
  <c r="J2916" i="5"/>
  <c r="Q2915" i="5"/>
  <c r="M2915" i="5"/>
  <c r="H2915" i="5"/>
  <c r="S2914" i="5"/>
  <c r="O2914" i="5"/>
  <c r="J2914" i="5"/>
  <c r="Q2913" i="5"/>
  <c r="M2913" i="5"/>
  <c r="S2909" i="5"/>
  <c r="O2909" i="5"/>
  <c r="J2909" i="5"/>
  <c r="Q2907" i="5"/>
  <c r="M2907" i="5"/>
  <c r="H2907" i="5"/>
  <c r="S2905" i="5"/>
  <c r="O2905" i="5"/>
  <c r="J2905" i="5"/>
  <c r="Q2903" i="5"/>
  <c r="M2903" i="5"/>
  <c r="H2903" i="5"/>
  <c r="S2901" i="5"/>
  <c r="O2901" i="5"/>
  <c r="J2901" i="5"/>
  <c r="Q2899" i="5"/>
  <c r="M2899" i="5"/>
  <c r="H2899" i="5"/>
  <c r="S2897" i="5"/>
  <c r="O2897" i="5"/>
  <c r="J2897" i="5"/>
  <c r="Q2895" i="5"/>
  <c r="M2963" i="5"/>
  <c r="O2962" i="5"/>
  <c r="M2961" i="5"/>
  <c r="O2960" i="5"/>
  <c r="M2959" i="5"/>
  <c r="O2958" i="5"/>
  <c r="M2957" i="5"/>
  <c r="O2956" i="5"/>
  <c r="M2955" i="5"/>
  <c r="O2954" i="5"/>
  <c r="M2953" i="5"/>
  <c r="O2952" i="5"/>
  <c r="M2951" i="5"/>
  <c r="O2950" i="5"/>
  <c r="M2949" i="5"/>
  <c r="O2948" i="5"/>
  <c r="M2947" i="5"/>
  <c r="S2946" i="5"/>
  <c r="J2946" i="5"/>
  <c r="Q2945" i="5"/>
  <c r="H2945" i="5"/>
  <c r="O2944" i="5"/>
  <c r="M2943" i="5"/>
  <c r="S2942" i="5"/>
  <c r="J2942" i="5"/>
  <c r="Q2941" i="5"/>
  <c r="H2941" i="5"/>
  <c r="O2940" i="5"/>
  <c r="M2939" i="5"/>
  <c r="S2938" i="5"/>
  <c r="J2938" i="5"/>
  <c r="Q2937" i="5"/>
  <c r="M2934" i="5"/>
  <c r="Q2932" i="5"/>
  <c r="J2932" i="5"/>
  <c r="O2931" i="5"/>
  <c r="H2931" i="5"/>
  <c r="M2930" i="5"/>
  <c r="J2928" i="5"/>
  <c r="H2927" i="5"/>
  <c r="S2926" i="5"/>
  <c r="O2926" i="5"/>
  <c r="J2926" i="5"/>
  <c r="Q2925" i="5"/>
  <c r="M2925" i="5"/>
  <c r="J2921" i="5"/>
  <c r="Q2920" i="5"/>
  <c r="M2920" i="5"/>
  <c r="H2920" i="5"/>
  <c r="S2919" i="5"/>
  <c r="O2919" i="5"/>
  <c r="J2919" i="5"/>
  <c r="Q2918" i="5"/>
  <c r="M2918" i="5"/>
  <c r="H2918" i="5"/>
  <c r="S2917" i="5"/>
  <c r="O2917" i="5"/>
  <c r="H2913" i="5"/>
  <c r="S2912" i="5"/>
  <c r="O2912" i="5"/>
  <c r="J2912" i="5"/>
  <c r="Q2911" i="5"/>
  <c r="M2911" i="5"/>
  <c r="H2911" i="5"/>
  <c r="S2910" i="5"/>
  <c r="O2910" i="5"/>
  <c r="J2910" i="5"/>
  <c r="Q2908" i="5"/>
  <c r="M2908" i="5"/>
  <c r="H2908" i="5"/>
  <c r="S2906" i="5"/>
  <c r="O2906" i="5"/>
  <c r="J2906" i="5"/>
  <c r="Q2904" i="5"/>
  <c r="M2904" i="5"/>
  <c r="H2904" i="5"/>
  <c r="S2902" i="5"/>
  <c r="O2902" i="5"/>
  <c r="J2902" i="5"/>
  <c r="Q2900" i="5"/>
  <c r="M2900" i="5"/>
  <c r="H2900" i="5"/>
  <c r="S2898" i="5"/>
  <c r="O2898" i="5"/>
  <c r="J2898" i="5"/>
  <c r="M2965" i="5"/>
  <c r="H2964" i="5"/>
  <c r="H2963" i="5"/>
  <c r="J2962" i="5"/>
  <c r="H2961" i="5"/>
  <c r="J2960" i="5"/>
  <c r="H2959" i="5"/>
  <c r="J2958" i="5"/>
  <c r="H2957" i="5"/>
  <c r="J2956" i="5"/>
  <c r="H2955" i="5"/>
  <c r="J2954" i="5"/>
  <c r="H2953" i="5"/>
  <c r="J2952" i="5"/>
  <c r="H2951" i="5"/>
  <c r="J2950" i="5"/>
  <c r="H2949" i="5"/>
  <c r="J2948" i="5"/>
  <c r="J2947" i="5"/>
  <c r="Q2946" i="5"/>
  <c r="H2946" i="5"/>
  <c r="O2945" i="5"/>
  <c r="M2944" i="5"/>
  <c r="S2943" i="5"/>
  <c r="J2943" i="5"/>
  <c r="Q2942" i="5"/>
  <c r="H2942" i="5"/>
  <c r="O2941" i="5"/>
  <c r="M2940" i="5"/>
  <c r="S2939" i="5"/>
  <c r="J2939" i="5"/>
  <c r="Q2938" i="5"/>
  <c r="H2938" i="5"/>
  <c r="O2937" i="5"/>
  <c r="Q2934" i="5"/>
  <c r="O2932" i="5"/>
  <c r="S2931" i="5"/>
  <c r="M2931" i="5"/>
  <c r="Q2930" i="5"/>
  <c r="J2930" i="5"/>
  <c r="O2929" i="5"/>
  <c r="O2928" i="5"/>
  <c r="M2927" i="5"/>
  <c r="H2925" i="5"/>
  <c r="S2924" i="5"/>
  <c r="O2924" i="5"/>
  <c r="J2924" i="5"/>
  <c r="Q2923" i="5"/>
  <c r="M2923" i="5"/>
  <c r="H2923" i="5"/>
  <c r="S2922" i="5"/>
  <c r="O2922" i="5"/>
  <c r="J2922" i="5"/>
  <c r="Q2921" i="5"/>
  <c r="M2921" i="5"/>
  <c r="J2917" i="5"/>
  <c r="Q2916" i="5"/>
  <c r="M2916" i="5"/>
  <c r="H2916" i="5"/>
  <c r="S2915" i="5"/>
  <c r="O2915" i="5"/>
  <c r="J2915" i="5"/>
  <c r="Q2914" i="5"/>
  <c r="M2914" i="5"/>
  <c r="H2914" i="5"/>
  <c r="S2913" i="5"/>
  <c r="O2913" i="5"/>
  <c r="Q2909" i="5"/>
  <c r="M2909" i="5"/>
  <c r="H2909" i="5"/>
  <c r="S2907" i="5"/>
  <c r="O2907" i="5"/>
  <c r="J2907" i="5"/>
  <c r="Q2905" i="5"/>
  <c r="M2905" i="5"/>
  <c r="H2905" i="5"/>
  <c r="S2903" i="5"/>
  <c r="O2903" i="5"/>
  <c r="J2903" i="5"/>
  <c r="Q2901" i="5"/>
  <c r="M2901" i="5"/>
  <c r="H2901" i="5"/>
  <c r="S2899" i="5"/>
  <c r="O2899" i="5"/>
  <c r="J2899" i="5"/>
  <c r="H2947" i="5"/>
  <c r="M2945" i="5"/>
  <c r="O2942" i="5"/>
  <c r="S2940" i="5"/>
  <c r="H2939" i="5"/>
  <c r="M2937" i="5"/>
  <c r="O2930" i="5"/>
  <c r="M2929" i="5"/>
  <c r="H2926" i="5"/>
  <c r="M2912" i="5"/>
  <c r="O2911" i="5"/>
  <c r="M2910" i="5"/>
  <c r="H2906" i="5"/>
  <c r="S2904" i="5"/>
  <c r="J2900" i="5"/>
  <c r="M2898" i="5"/>
  <c r="Q2897" i="5"/>
  <c r="H2897" i="5"/>
  <c r="S2896" i="5"/>
  <c r="M2896" i="5"/>
  <c r="S2895" i="5"/>
  <c r="Q2894" i="5"/>
  <c r="M2894" i="5"/>
  <c r="H2894" i="5"/>
  <c r="S2892" i="5"/>
  <c r="O2892" i="5"/>
  <c r="J2892" i="5"/>
  <c r="Q2890" i="5"/>
  <c r="M2890" i="5"/>
  <c r="H2890" i="5"/>
  <c r="S2888" i="5"/>
  <c r="O2888" i="5"/>
  <c r="J2888" i="5"/>
  <c r="Q2886" i="5"/>
  <c r="M2886" i="5"/>
  <c r="H2886" i="5"/>
  <c r="S2884" i="5"/>
  <c r="O2884" i="5"/>
  <c r="J2884" i="5"/>
  <c r="Q2882" i="5"/>
  <c r="M2882" i="5"/>
  <c r="H2882" i="5"/>
  <c r="S2881" i="5"/>
  <c r="O2881" i="5"/>
  <c r="J2881" i="5"/>
  <c r="Q2880" i="5"/>
  <c r="M2880" i="5"/>
  <c r="H2880" i="5"/>
  <c r="S2879" i="5"/>
  <c r="O2879" i="5"/>
  <c r="J2879" i="5"/>
  <c r="Q2878" i="5"/>
  <c r="M2878" i="5"/>
  <c r="H2878" i="5"/>
  <c r="S2877" i="5"/>
  <c r="O2877" i="5"/>
  <c r="J2877" i="5"/>
  <c r="Q2876" i="5"/>
  <c r="M2876" i="5"/>
  <c r="H2876" i="5"/>
  <c r="S2875" i="5"/>
  <c r="O2875" i="5"/>
  <c r="J2875" i="5"/>
  <c r="Q2874" i="5"/>
  <c r="M2874" i="5"/>
  <c r="H2874" i="5"/>
  <c r="S2873" i="5"/>
  <c r="O2873" i="5"/>
  <c r="J2873" i="5"/>
  <c r="Q2872" i="5"/>
  <c r="M2872" i="5"/>
  <c r="H2872" i="5"/>
  <c r="S2871" i="5"/>
  <c r="O2871" i="5"/>
  <c r="J2871" i="5"/>
  <c r="Q2943" i="5"/>
  <c r="J2940" i="5"/>
  <c r="S2932" i="5"/>
  <c r="Q2931" i="5"/>
  <c r="H2929" i="5"/>
  <c r="S2920" i="5"/>
  <c r="Q2919" i="5"/>
  <c r="S2918" i="5"/>
  <c r="Q2917" i="5"/>
  <c r="J2913" i="5"/>
  <c r="H2912" i="5"/>
  <c r="J2911" i="5"/>
  <c r="H2910" i="5"/>
  <c r="S2908" i="5"/>
  <c r="O2904" i="5"/>
  <c r="Q2902" i="5"/>
  <c r="H2898" i="5"/>
  <c r="Q2896" i="5"/>
  <c r="M2895" i="5"/>
  <c r="H2895" i="5"/>
  <c r="S2893" i="5"/>
  <c r="O2893" i="5"/>
  <c r="J2893" i="5"/>
  <c r="Q2891" i="5"/>
  <c r="M2891" i="5"/>
  <c r="H2891" i="5"/>
  <c r="S2889" i="5"/>
  <c r="O2889" i="5"/>
  <c r="J2889" i="5"/>
  <c r="Q2887" i="5"/>
  <c r="M2887" i="5"/>
  <c r="H2887" i="5"/>
  <c r="S2885" i="5"/>
  <c r="O2885" i="5"/>
  <c r="J2885" i="5"/>
  <c r="Q2883" i="5"/>
  <c r="M2883" i="5"/>
  <c r="H2883" i="5"/>
  <c r="O2946" i="5"/>
  <c r="S2944" i="5"/>
  <c r="H2943" i="5"/>
  <c r="M2941" i="5"/>
  <c r="O2938" i="5"/>
  <c r="O2933" i="5"/>
  <c r="Q2926" i="5"/>
  <c r="S2925" i="5"/>
  <c r="O2920" i="5"/>
  <c r="M2919" i="5"/>
  <c r="O2918" i="5"/>
  <c r="M2917" i="5"/>
  <c r="O2908" i="5"/>
  <c r="Q2906" i="5"/>
  <c r="J2904" i="5"/>
  <c r="M2902" i="5"/>
  <c r="S2900" i="5"/>
  <c r="M2897" i="5"/>
  <c r="J2896" i="5"/>
  <c r="S2894" i="5"/>
  <c r="O2894" i="5"/>
  <c r="J2894" i="5"/>
  <c r="Q2892" i="5"/>
  <c r="M2892" i="5"/>
  <c r="H2892" i="5"/>
  <c r="S2890" i="5"/>
  <c r="O2890" i="5"/>
  <c r="J2890" i="5"/>
  <c r="Q2888" i="5"/>
  <c r="M2888" i="5"/>
  <c r="H2888" i="5"/>
  <c r="S2886" i="5"/>
  <c r="O2886" i="5"/>
  <c r="J2886" i="5"/>
  <c r="Q2884" i="5"/>
  <c r="M2884" i="5"/>
  <c r="H2884" i="5"/>
  <c r="S2882" i="5"/>
  <c r="O2882" i="5"/>
  <c r="J2882" i="5"/>
  <c r="Q2881" i="5"/>
  <c r="M2881" i="5"/>
  <c r="H2881" i="5"/>
  <c r="S2880" i="5"/>
  <c r="O2880" i="5"/>
  <c r="J2880" i="5"/>
  <c r="J2920" i="5"/>
  <c r="J2918" i="5"/>
  <c r="Q2912" i="5"/>
  <c r="Q2910" i="5"/>
  <c r="Q2898" i="5"/>
  <c r="J2895" i="5"/>
  <c r="M2893" i="5"/>
  <c r="S2891" i="5"/>
  <c r="J2887" i="5"/>
  <c r="M2885" i="5"/>
  <c r="S2883" i="5"/>
  <c r="O2878" i="5"/>
  <c r="M2877" i="5"/>
  <c r="S2874" i="5"/>
  <c r="J2874" i="5"/>
  <c r="Q2873" i="5"/>
  <c r="H2873" i="5"/>
  <c r="Q2870" i="5"/>
  <c r="J2870" i="5"/>
  <c r="O2869" i="5"/>
  <c r="H2869" i="5"/>
  <c r="M2868" i="5"/>
  <c r="J2867" i="5"/>
  <c r="S2866" i="5"/>
  <c r="H2866" i="5"/>
  <c r="Q2865" i="5"/>
  <c r="O2864" i="5"/>
  <c r="S2863" i="5"/>
  <c r="M2863" i="5"/>
  <c r="Q2862" i="5"/>
  <c r="J2862" i="5"/>
  <c r="O2861" i="5"/>
  <c r="H2861" i="5"/>
  <c r="M2860" i="5"/>
  <c r="H2832" i="5"/>
  <c r="S2831" i="5"/>
  <c r="O2831" i="5"/>
  <c r="J2831" i="5"/>
  <c r="Q2830" i="5"/>
  <c r="M2830" i="5"/>
  <c r="J2824" i="5"/>
  <c r="Q2823" i="5"/>
  <c r="M2823" i="5"/>
  <c r="H2823" i="5"/>
  <c r="S2822" i="5"/>
  <c r="O2822" i="5"/>
  <c r="J2822" i="5"/>
  <c r="Q2821" i="5"/>
  <c r="M2821" i="5"/>
  <c r="H2821" i="5"/>
  <c r="S2820" i="5"/>
  <c r="O2820" i="5"/>
  <c r="Q2939" i="5"/>
  <c r="J2933" i="5"/>
  <c r="S2928" i="5"/>
  <c r="M2926" i="5"/>
  <c r="J2908" i="5"/>
  <c r="H2893" i="5"/>
  <c r="O2891" i="5"/>
  <c r="Q2889" i="5"/>
  <c r="H2885" i="5"/>
  <c r="O2883" i="5"/>
  <c r="M2879" i="5"/>
  <c r="S2876" i="5"/>
  <c r="J2876" i="5"/>
  <c r="Q2875" i="5"/>
  <c r="H2875" i="5"/>
  <c r="O2872" i="5"/>
  <c r="M2871" i="5"/>
  <c r="O2870" i="5"/>
  <c r="S2869" i="5"/>
  <c r="M2869" i="5"/>
  <c r="Q2868" i="5"/>
  <c r="J2868" i="5"/>
  <c r="O2867" i="5"/>
  <c r="H2867" i="5"/>
  <c r="M2866" i="5"/>
  <c r="J2865" i="5"/>
  <c r="S2864" i="5"/>
  <c r="H2864" i="5"/>
  <c r="Q2863" i="5"/>
  <c r="O2862" i="5"/>
  <c r="S2861" i="5"/>
  <c r="M2861" i="5"/>
  <c r="Q2860" i="5"/>
  <c r="J2860" i="5"/>
  <c r="Q2859" i="5"/>
  <c r="M2859" i="5"/>
  <c r="H2859" i="5"/>
  <c r="S2858" i="5"/>
  <c r="O2858" i="5"/>
  <c r="J2858" i="5"/>
  <c r="Q2857" i="5"/>
  <c r="M2857" i="5"/>
  <c r="H2857" i="5"/>
  <c r="S2856" i="5"/>
  <c r="O2856" i="5"/>
  <c r="J2856" i="5"/>
  <c r="Q2855" i="5"/>
  <c r="M2855" i="5"/>
  <c r="H2855" i="5"/>
  <c r="S2854" i="5"/>
  <c r="O2854" i="5"/>
  <c r="J2854" i="5"/>
  <c r="Q2853" i="5"/>
  <c r="M2853" i="5"/>
  <c r="H2853" i="5"/>
  <c r="S2852" i="5"/>
  <c r="O2852" i="5"/>
  <c r="J2852" i="5"/>
  <c r="Q2851" i="5"/>
  <c r="M2851" i="5"/>
  <c r="H2851" i="5"/>
  <c r="S2850" i="5"/>
  <c r="O2850" i="5"/>
  <c r="J2850" i="5"/>
  <c r="Q2849" i="5"/>
  <c r="M2849" i="5"/>
  <c r="H2849" i="5"/>
  <c r="S2848" i="5"/>
  <c r="O2848" i="5"/>
  <c r="J2848" i="5"/>
  <c r="Q2847" i="5"/>
  <c r="M2847" i="5"/>
  <c r="H2847" i="5"/>
  <c r="S2846" i="5"/>
  <c r="O2846" i="5"/>
  <c r="J2846" i="5"/>
  <c r="Q2845" i="5"/>
  <c r="M2845" i="5"/>
  <c r="H2845" i="5"/>
  <c r="S2844" i="5"/>
  <c r="O2844" i="5"/>
  <c r="J2844" i="5"/>
  <c r="Q2843" i="5"/>
  <c r="M2843" i="5"/>
  <c r="H2843" i="5"/>
  <c r="S2842" i="5"/>
  <c r="O2842" i="5"/>
  <c r="J2842" i="5"/>
  <c r="H2921" i="5"/>
  <c r="H2919" i="5"/>
  <c r="S2911" i="5"/>
  <c r="M2906" i="5"/>
  <c r="O2896" i="5"/>
  <c r="J2891" i="5"/>
  <c r="M2889" i="5"/>
  <c r="S2887" i="5"/>
  <c r="J2883" i="5"/>
  <c r="S2878" i="5"/>
  <c r="J2878" i="5"/>
  <c r="Q2877" i="5"/>
  <c r="H2877" i="5"/>
  <c r="O2874" i="5"/>
  <c r="M2873" i="5"/>
  <c r="S2870" i="5"/>
  <c r="H2870" i="5"/>
  <c r="Q2869" i="5"/>
  <c r="O2868" i="5"/>
  <c r="S2867" i="5"/>
  <c r="M2867" i="5"/>
  <c r="Q2866" i="5"/>
  <c r="J2866" i="5"/>
  <c r="O2865" i="5"/>
  <c r="H2865" i="5"/>
  <c r="M2864" i="5"/>
  <c r="J2863" i="5"/>
  <c r="S2862" i="5"/>
  <c r="H2862" i="5"/>
  <c r="Q2861" i="5"/>
  <c r="O2860" i="5"/>
  <c r="J2832" i="5"/>
  <c r="Q2927" i="5"/>
  <c r="O2900" i="5"/>
  <c r="Q2885" i="5"/>
  <c r="Q2879" i="5"/>
  <c r="J2869" i="5"/>
  <c r="H2868" i="5"/>
  <c r="S2865" i="5"/>
  <c r="Q2864" i="5"/>
  <c r="O2863" i="5"/>
  <c r="M2862" i="5"/>
  <c r="M2841" i="5"/>
  <c r="S2840" i="5"/>
  <c r="J2840" i="5"/>
  <c r="Q2839" i="5"/>
  <c r="H2839" i="5"/>
  <c r="O2838" i="5"/>
  <c r="M2837" i="5"/>
  <c r="S2836" i="5"/>
  <c r="J2836" i="5"/>
  <c r="Q2835" i="5"/>
  <c r="H2835" i="5"/>
  <c r="O2834" i="5"/>
  <c r="M2833" i="5"/>
  <c r="S2832" i="5"/>
  <c r="H2831" i="5"/>
  <c r="S2830" i="5"/>
  <c r="H2830" i="5"/>
  <c r="M2829" i="5"/>
  <c r="J2828" i="5"/>
  <c r="S2827" i="5"/>
  <c r="H2827" i="5"/>
  <c r="Q2826" i="5"/>
  <c r="O2825" i="5"/>
  <c r="S2824" i="5"/>
  <c r="M2824" i="5"/>
  <c r="H2824" i="5"/>
  <c r="S2823" i="5"/>
  <c r="Q2822" i="5"/>
  <c r="J2821" i="5"/>
  <c r="S2819" i="5"/>
  <c r="M2819" i="5"/>
  <c r="Q2818" i="5"/>
  <c r="J2818" i="5"/>
  <c r="O2817" i="5"/>
  <c r="H2817" i="5"/>
  <c r="M2816" i="5"/>
  <c r="J2815" i="5"/>
  <c r="S2814" i="5"/>
  <c r="H2814" i="5"/>
  <c r="Q2813" i="5"/>
  <c r="O2812" i="5"/>
  <c r="S2811" i="5"/>
  <c r="M2811" i="5"/>
  <c r="Q2810" i="5"/>
  <c r="J2810" i="5"/>
  <c r="O2809" i="5"/>
  <c r="H2809" i="5"/>
  <c r="M2808" i="5"/>
  <c r="H2808" i="5"/>
  <c r="S2807" i="5"/>
  <c r="O2807" i="5"/>
  <c r="J2807" i="5"/>
  <c r="H2932" i="5"/>
  <c r="S2929" i="5"/>
  <c r="H2902" i="5"/>
  <c r="H2879" i="5"/>
  <c r="O2876" i="5"/>
  <c r="Q2871" i="5"/>
  <c r="M2870" i="5"/>
  <c r="O2866" i="5"/>
  <c r="M2865" i="5"/>
  <c r="J2864" i="5"/>
  <c r="H2863" i="5"/>
  <c r="S2860" i="5"/>
  <c r="S2859" i="5"/>
  <c r="Q2858" i="5"/>
  <c r="S2857" i="5"/>
  <c r="Q2856" i="5"/>
  <c r="S2855" i="5"/>
  <c r="Q2854" i="5"/>
  <c r="S2853" i="5"/>
  <c r="Q2852" i="5"/>
  <c r="S2851" i="5"/>
  <c r="Q2850" i="5"/>
  <c r="S2849" i="5"/>
  <c r="Q2848" i="5"/>
  <c r="S2847" i="5"/>
  <c r="Q2846" i="5"/>
  <c r="S2845" i="5"/>
  <c r="Q2844" i="5"/>
  <c r="S2843" i="5"/>
  <c r="Q2842" i="5"/>
  <c r="S2841" i="5"/>
  <c r="J2841" i="5"/>
  <c r="Q2840" i="5"/>
  <c r="H2840" i="5"/>
  <c r="O2839" i="5"/>
  <c r="M2838" i="5"/>
  <c r="S2837" i="5"/>
  <c r="J2837" i="5"/>
  <c r="Q2836" i="5"/>
  <c r="H2836" i="5"/>
  <c r="O2835" i="5"/>
  <c r="M2834" i="5"/>
  <c r="S2833" i="5"/>
  <c r="J2833" i="5"/>
  <c r="Q2832" i="5"/>
  <c r="M2831" i="5"/>
  <c r="Q2829" i="5"/>
  <c r="J2829" i="5"/>
  <c r="O2828" i="5"/>
  <c r="H2828" i="5"/>
  <c r="M2827" i="5"/>
  <c r="J2826" i="5"/>
  <c r="S2825" i="5"/>
  <c r="H2825" i="5"/>
  <c r="Q2824" i="5"/>
  <c r="O2821" i="5"/>
  <c r="M2820" i="5"/>
  <c r="H2820" i="5"/>
  <c r="Q2819" i="5"/>
  <c r="O2818" i="5"/>
  <c r="S2817" i="5"/>
  <c r="M2817" i="5"/>
  <c r="Q2816" i="5"/>
  <c r="J2816" i="5"/>
  <c r="O2815" i="5"/>
  <c r="H2815" i="5"/>
  <c r="M2814" i="5"/>
  <c r="J2813" i="5"/>
  <c r="S2812" i="5"/>
  <c r="H2812" i="5"/>
  <c r="Q2811" i="5"/>
  <c r="O2810" i="5"/>
  <c r="S2809" i="5"/>
  <c r="M2809" i="5"/>
  <c r="Q2808" i="5"/>
  <c r="O2895" i="5"/>
  <c r="S2872" i="5"/>
  <c r="H2871" i="5"/>
  <c r="S2868" i="5"/>
  <c r="Q2867" i="5"/>
  <c r="O2859" i="5"/>
  <c r="M2858" i="5"/>
  <c r="O2857" i="5"/>
  <c r="M2856" i="5"/>
  <c r="O2855" i="5"/>
  <c r="M2854" i="5"/>
  <c r="O2853" i="5"/>
  <c r="M2852" i="5"/>
  <c r="O2851" i="5"/>
  <c r="M2850" i="5"/>
  <c r="O2849" i="5"/>
  <c r="M2848" i="5"/>
  <c r="O2847" i="5"/>
  <c r="M2846" i="5"/>
  <c r="O2845" i="5"/>
  <c r="M2844" i="5"/>
  <c r="O2843" i="5"/>
  <c r="M2842" i="5"/>
  <c r="Q2841" i="5"/>
  <c r="H2841" i="5"/>
  <c r="O2840" i="5"/>
  <c r="M2839" i="5"/>
  <c r="S2838" i="5"/>
  <c r="J2838" i="5"/>
  <c r="Q2837" i="5"/>
  <c r="H2837" i="5"/>
  <c r="O2836" i="5"/>
  <c r="M2835" i="5"/>
  <c r="S2834" i="5"/>
  <c r="J2834" i="5"/>
  <c r="Q2833" i="5"/>
  <c r="H2833" i="5"/>
  <c r="O2832" i="5"/>
  <c r="Q2831" i="5"/>
  <c r="O2829" i="5"/>
  <c r="S2828" i="5"/>
  <c r="M2828" i="5"/>
  <c r="Q2827" i="5"/>
  <c r="J2827" i="5"/>
  <c r="O2826" i="5"/>
  <c r="H2826" i="5"/>
  <c r="M2825" i="5"/>
  <c r="J2823" i="5"/>
  <c r="H2822" i="5"/>
  <c r="S2821" i="5"/>
  <c r="Q2820" i="5"/>
  <c r="J2819" i="5"/>
  <c r="S2818" i="5"/>
  <c r="H2818" i="5"/>
  <c r="Q2817" i="5"/>
  <c r="O2816" i="5"/>
  <c r="S2815" i="5"/>
  <c r="M2815" i="5"/>
  <c r="Q2814" i="5"/>
  <c r="J2814" i="5"/>
  <c r="O2813" i="5"/>
  <c r="H2813" i="5"/>
  <c r="M2812" i="5"/>
  <c r="J2811" i="5"/>
  <c r="S2810" i="5"/>
  <c r="H2810" i="5"/>
  <c r="Q2809" i="5"/>
  <c r="O2808" i="5"/>
  <c r="J2808" i="5"/>
  <c r="Q2893" i="5"/>
  <c r="J2861" i="5"/>
  <c r="J2859" i="5"/>
  <c r="J2857" i="5"/>
  <c r="J2855" i="5"/>
  <c r="J2853" i="5"/>
  <c r="J2851" i="5"/>
  <c r="J2849" i="5"/>
  <c r="J2847" i="5"/>
  <c r="J2845" i="5"/>
  <c r="J2843" i="5"/>
  <c r="O2841" i="5"/>
  <c r="S2839" i="5"/>
  <c r="H2838" i="5"/>
  <c r="M2836" i="5"/>
  <c r="O2833" i="5"/>
  <c r="O2830" i="5"/>
  <c r="J2820" i="5"/>
  <c r="H2819" i="5"/>
  <c r="S2816" i="5"/>
  <c r="Q2815" i="5"/>
  <c r="Q2807" i="5"/>
  <c r="H2807" i="5"/>
  <c r="M2806" i="5"/>
  <c r="J2805" i="5"/>
  <c r="S2804" i="5"/>
  <c r="H2804" i="5"/>
  <c r="Q2803" i="5"/>
  <c r="O2802" i="5"/>
  <c r="S2801" i="5"/>
  <c r="M2801" i="5"/>
  <c r="Q2800" i="5"/>
  <c r="J2800" i="5"/>
  <c r="O2799" i="5"/>
  <c r="H2799" i="5"/>
  <c r="M2798" i="5"/>
  <c r="J2797" i="5"/>
  <c r="S2796" i="5"/>
  <c r="H2796" i="5"/>
  <c r="Q2795" i="5"/>
  <c r="O2794" i="5"/>
  <c r="S2793" i="5"/>
  <c r="M2793" i="5"/>
  <c r="Q2792" i="5"/>
  <c r="J2792" i="5"/>
  <c r="O2791" i="5"/>
  <c r="H2791" i="5"/>
  <c r="M2790" i="5"/>
  <c r="J2789" i="5"/>
  <c r="S2788" i="5"/>
  <c r="H2788" i="5"/>
  <c r="Q2787" i="5"/>
  <c r="O2786" i="5"/>
  <c r="S2785" i="5"/>
  <c r="M2785" i="5"/>
  <c r="Q2784" i="5"/>
  <c r="J2784" i="5"/>
  <c r="O2783" i="5"/>
  <c r="H2783" i="5"/>
  <c r="M2782" i="5"/>
  <c r="J2781" i="5"/>
  <c r="S2780" i="5"/>
  <c r="H2780" i="5"/>
  <c r="Q2779" i="5"/>
  <c r="O2778" i="5"/>
  <c r="S2777" i="5"/>
  <c r="M2777" i="5"/>
  <c r="Q2776" i="5"/>
  <c r="J2776" i="5"/>
  <c r="O2775" i="5"/>
  <c r="H2775" i="5"/>
  <c r="M2774" i="5"/>
  <c r="J2773" i="5"/>
  <c r="S2772" i="5"/>
  <c r="H2772" i="5"/>
  <c r="Q2771" i="5"/>
  <c r="O2770" i="5"/>
  <c r="S2769" i="5"/>
  <c r="M2769" i="5"/>
  <c r="Q2768" i="5"/>
  <c r="J2768" i="5"/>
  <c r="O2767" i="5"/>
  <c r="H2767" i="5"/>
  <c r="M2766" i="5"/>
  <c r="J2765" i="5"/>
  <c r="S2764" i="5"/>
  <c r="H2764" i="5"/>
  <c r="Q2763" i="5"/>
  <c r="O2762" i="5"/>
  <c r="S2761" i="5"/>
  <c r="M2761" i="5"/>
  <c r="Q2760" i="5"/>
  <c r="J2760" i="5"/>
  <c r="O2759" i="5"/>
  <c r="H2759" i="5"/>
  <c r="M2758" i="5"/>
  <c r="J2757" i="5"/>
  <c r="S2756" i="5"/>
  <c r="H2756" i="5"/>
  <c r="Q2755" i="5"/>
  <c r="O2754" i="5"/>
  <c r="S2753" i="5"/>
  <c r="M2753" i="5"/>
  <c r="Q2752" i="5"/>
  <c r="J2752" i="5"/>
  <c r="O2751" i="5"/>
  <c r="H2751" i="5"/>
  <c r="M2750" i="5"/>
  <c r="J2749" i="5"/>
  <c r="S2748" i="5"/>
  <c r="H2748" i="5"/>
  <c r="Q2747" i="5"/>
  <c r="O2746" i="5"/>
  <c r="S2745" i="5"/>
  <c r="M2745" i="5"/>
  <c r="Q2744" i="5"/>
  <c r="J2744" i="5"/>
  <c r="O2887" i="5"/>
  <c r="J2839" i="5"/>
  <c r="Q2834" i="5"/>
  <c r="J2830" i="5"/>
  <c r="H2829" i="5"/>
  <c r="S2826" i="5"/>
  <c r="Q2825" i="5"/>
  <c r="O2824" i="5"/>
  <c r="O2823" i="5"/>
  <c r="M2822" i="5"/>
  <c r="J2809" i="5"/>
  <c r="Q2806" i="5"/>
  <c r="J2806" i="5"/>
  <c r="O2805" i="5"/>
  <c r="H2805" i="5"/>
  <c r="M2804" i="5"/>
  <c r="J2803" i="5"/>
  <c r="S2802" i="5"/>
  <c r="H2802" i="5"/>
  <c r="Q2801" i="5"/>
  <c r="O2800" i="5"/>
  <c r="S2799" i="5"/>
  <c r="M2799" i="5"/>
  <c r="Q2798" i="5"/>
  <c r="J2798" i="5"/>
  <c r="O2797" i="5"/>
  <c r="H2797" i="5"/>
  <c r="M2796" i="5"/>
  <c r="J2795" i="5"/>
  <c r="S2794" i="5"/>
  <c r="H2794" i="5"/>
  <c r="Q2793" i="5"/>
  <c r="O2792" i="5"/>
  <c r="S2791" i="5"/>
  <c r="M2791" i="5"/>
  <c r="Q2790" i="5"/>
  <c r="J2790" i="5"/>
  <c r="O2789" i="5"/>
  <c r="H2789" i="5"/>
  <c r="M2788" i="5"/>
  <c r="J2787" i="5"/>
  <c r="S2786" i="5"/>
  <c r="H2786" i="5"/>
  <c r="Q2785" i="5"/>
  <c r="O2784" i="5"/>
  <c r="S2783" i="5"/>
  <c r="M2783" i="5"/>
  <c r="Q2782" i="5"/>
  <c r="J2782" i="5"/>
  <c r="O2781" i="5"/>
  <c r="H2781" i="5"/>
  <c r="M2780" i="5"/>
  <c r="J2779" i="5"/>
  <c r="S2778" i="5"/>
  <c r="H2778" i="5"/>
  <c r="Q2777" i="5"/>
  <c r="O2776" i="5"/>
  <c r="S2775" i="5"/>
  <c r="M2775" i="5"/>
  <c r="Q2774" i="5"/>
  <c r="J2774" i="5"/>
  <c r="O2773" i="5"/>
  <c r="H2773" i="5"/>
  <c r="M2772" i="5"/>
  <c r="J2771" i="5"/>
  <c r="S2770" i="5"/>
  <c r="H2770" i="5"/>
  <c r="Q2769" i="5"/>
  <c r="O2768" i="5"/>
  <c r="S2767" i="5"/>
  <c r="M2767" i="5"/>
  <c r="Q2766" i="5"/>
  <c r="J2766" i="5"/>
  <c r="O2765" i="5"/>
  <c r="H2765" i="5"/>
  <c r="M2764" i="5"/>
  <c r="J2763" i="5"/>
  <c r="S2762" i="5"/>
  <c r="H2762" i="5"/>
  <c r="Q2761" i="5"/>
  <c r="O2760" i="5"/>
  <c r="S2759" i="5"/>
  <c r="M2759" i="5"/>
  <c r="Q2758" i="5"/>
  <c r="J2758" i="5"/>
  <c r="O2757" i="5"/>
  <c r="H2757" i="5"/>
  <c r="M2756" i="5"/>
  <c r="J2755" i="5"/>
  <c r="S2754" i="5"/>
  <c r="H2754" i="5"/>
  <c r="Q2753" i="5"/>
  <c r="O2752" i="5"/>
  <c r="S2751" i="5"/>
  <c r="M2751" i="5"/>
  <c r="Q2750" i="5"/>
  <c r="J2750" i="5"/>
  <c r="O2749" i="5"/>
  <c r="H2749" i="5"/>
  <c r="M2748" i="5"/>
  <c r="J2747" i="5"/>
  <c r="S2746" i="5"/>
  <c r="H2746" i="5"/>
  <c r="Q2745" i="5"/>
  <c r="H2896" i="5"/>
  <c r="H2889" i="5"/>
  <c r="M2875" i="5"/>
  <c r="H2860" i="5"/>
  <c r="H2858" i="5"/>
  <c r="H2856" i="5"/>
  <c r="H2854" i="5"/>
  <c r="H2852" i="5"/>
  <c r="H2850" i="5"/>
  <c r="H2848" i="5"/>
  <c r="H2846" i="5"/>
  <c r="H2844" i="5"/>
  <c r="H2842" i="5"/>
  <c r="M2840" i="5"/>
  <c r="O2837" i="5"/>
  <c r="S2835" i="5"/>
  <c r="H2834" i="5"/>
  <c r="M2832" i="5"/>
  <c r="O2827" i="5"/>
  <c r="M2826" i="5"/>
  <c r="J2825" i="5"/>
  <c r="J2817" i="5"/>
  <c r="H2816" i="5"/>
  <c r="S2813" i="5"/>
  <c r="Q2812" i="5"/>
  <c r="O2811" i="5"/>
  <c r="M2810" i="5"/>
  <c r="M2807" i="5"/>
  <c r="O2806" i="5"/>
  <c r="S2805" i="5"/>
  <c r="M2805" i="5"/>
  <c r="Q2804" i="5"/>
  <c r="J2804" i="5"/>
  <c r="O2803" i="5"/>
  <c r="H2803" i="5"/>
  <c r="M2802" i="5"/>
  <c r="J2801" i="5"/>
  <c r="S2800" i="5"/>
  <c r="H2800" i="5"/>
  <c r="Q2799" i="5"/>
  <c r="O2798" i="5"/>
  <c r="S2797" i="5"/>
  <c r="M2797" i="5"/>
  <c r="Q2796" i="5"/>
  <c r="J2796" i="5"/>
  <c r="O2795" i="5"/>
  <c r="H2795" i="5"/>
  <c r="M2794" i="5"/>
  <c r="J2793" i="5"/>
  <c r="S2792" i="5"/>
  <c r="H2792" i="5"/>
  <c r="Q2791" i="5"/>
  <c r="O2790" i="5"/>
  <c r="S2789" i="5"/>
  <c r="M2789" i="5"/>
  <c r="Q2788" i="5"/>
  <c r="J2788" i="5"/>
  <c r="O2787" i="5"/>
  <c r="H2787" i="5"/>
  <c r="M2786" i="5"/>
  <c r="J2785" i="5"/>
  <c r="S2784" i="5"/>
  <c r="H2784" i="5"/>
  <c r="Q2783" i="5"/>
  <c r="O2782" i="5"/>
  <c r="S2781" i="5"/>
  <c r="M2781" i="5"/>
  <c r="Q2780" i="5"/>
  <c r="J2780" i="5"/>
  <c r="O2779" i="5"/>
  <c r="H2779" i="5"/>
  <c r="M2778" i="5"/>
  <c r="J2777" i="5"/>
  <c r="S2776" i="5"/>
  <c r="H2776" i="5"/>
  <c r="Q2775" i="5"/>
  <c r="O2774" i="5"/>
  <c r="S2773" i="5"/>
  <c r="M2773" i="5"/>
  <c r="Q2772" i="5"/>
  <c r="J2772" i="5"/>
  <c r="O2771" i="5"/>
  <c r="H2771" i="5"/>
  <c r="M2770" i="5"/>
  <c r="J2769" i="5"/>
  <c r="S2768" i="5"/>
  <c r="H2768" i="5"/>
  <c r="Q2767" i="5"/>
  <c r="O2766" i="5"/>
  <c r="S2765" i="5"/>
  <c r="M2765" i="5"/>
  <c r="Q2764" i="5"/>
  <c r="J2764" i="5"/>
  <c r="O2763" i="5"/>
  <c r="H2763" i="5"/>
  <c r="M2762" i="5"/>
  <c r="J2761" i="5"/>
  <c r="S2760" i="5"/>
  <c r="H2760" i="5"/>
  <c r="Q2759" i="5"/>
  <c r="J2944" i="5"/>
  <c r="O2925" i="5"/>
  <c r="J2872" i="5"/>
  <c r="Q2838" i="5"/>
  <c r="J2835" i="5"/>
  <c r="S2829" i="5"/>
  <c r="Q2828" i="5"/>
  <c r="O2819" i="5"/>
  <c r="M2818" i="5"/>
  <c r="O2814" i="5"/>
  <c r="M2813" i="5"/>
  <c r="J2812" i="5"/>
  <c r="H2811" i="5"/>
  <c r="S2808" i="5"/>
  <c r="S2806" i="5"/>
  <c r="H2806" i="5"/>
  <c r="Q2805" i="5"/>
  <c r="O2804" i="5"/>
  <c r="S2803" i="5"/>
  <c r="M2803" i="5"/>
  <c r="Q2802" i="5"/>
  <c r="J2802" i="5"/>
  <c r="O2801" i="5"/>
  <c r="H2801" i="5"/>
  <c r="M2800" i="5"/>
  <c r="J2799" i="5"/>
  <c r="S2798" i="5"/>
  <c r="H2798" i="5"/>
  <c r="Q2797" i="5"/>
  <c r="O2796" i="5"/>
  <c r="S2795" i="5"/>
  <c r="M2795" i="5"/>
  <c r="Q2794" i="5"/>
  <c r="J2794" i="5"/>
  <c r="O2793" i="5"/>
  <c r="H2793" i="5"/>
  <c r="M2792" i="5"/>
  <c r="J2791" i="5"/>
  <c r="S2790" i="5"/>
  <c r="H2790" i="5"/>
  <c r="Q2789" i="5"/>
  <c r="O2788" i="5"/>
  <c r="S2787" i="5"/>
  <c r="M2787" i="5"/>
  <c r="Q2786" i="5"/>
  <c r="J2786" i="5"/>
  <c r="J2783" i="5"/>
  <c r="H2782" i="5"/>
  <c r="S2779" i="5"/>
  <c r="Q2778" i="5"/>
  <c r="O2777" i="5"/>
  <c r="M2776" i="5"/>
  <c r="O2772" i="5"/>
  <c r="M2771" i="5"/>
  <c r="J2770" i="5"/>
  <c r="H2769" i="5"/>
  <c r="S2766" i="5"/>
  <c r="Q2765" i="5"/>
  <c r="O2758" i="5"/>
  <c r="O2756" i="5"/>
  <c r="H2755" i="5"/>
  <c r="Q2754" i="5"/>
  <c r="H2753" i="5"/>
  <c r="Q2751" i="5"/>
  <c r="Q2749" i="5"/>
  <c r="O2747" i="5"/>
  <c r="J2746" i="5"/>
  <c r="O2745" i="5"/>
  <c r="S2744" i="5"/>
  <c r="M2744" i="5"/>
  <c r="Q2743" i="5"/>
  <c r="M2743" i="5"/>
  <c r="H2743" i="5"/>
  <c r="S2742" i="5"/>
  <c r="O2742" i="5"/>
  <c r="J2742" i="5"/>
  <c r="Q2741" i="5"/>
  <c r="M2741" i="5"/>
  <c r="O2785" i="5"/>
  <c r="M2784" i="5"/>
  <c r="O2780" i="5"/>
  <c r="M2779" i="5"/>
  <c r="J2778" i="5"/>
  <c r="H2777" i="5"/>
  <c r="S2774" i="5"/>
  <c r="Q2773" i="5"/>
  <c r="J2759" i="5"/>
  <c r="S2757" i="5"/>
  <c r="J2756" i="5"/>
  <c r="S2755" i="5"/>
  <c r="M2754" i="5"/>
  <c r="M2752" i="5"/>
  <c r="S2750" i="5"/>
  <c r="H2750" i="5"/>
  <c r="M2749" i="5"/>
  <c r="Q2748" i="5"/>
  <c r="M2747" i="5"/>
  <c r="J2745" i="5"/>
  <c r="H2741" i="5"/>
  <c r="S2740" i="5"/>
  <c r="O2740" i="5"/>
  <c r="J2740" i="5"/>
  <c r="Q2739" i="5"/>
  <c r="M2739" i="5"/>
  <c r="H2739" i="5"/>
  <c r="S2738" i="5"/>
  <c r="O2738" i="5"/>
  <c r="J2738" i="5"/>
  <c r="Q2737" i="5"/>
  <c r="M2737" i="5"/>
  <c r="H2737" i="5"/>
  <c r="S2736" i="5"/>
  <c r="O2736" i="5"/>
  <c r="J2736" i="5"/>
  <c r="Q2735" i="5"/>
  <c r="M2735" i="5"/>
  <c r="H2735" i="5"/>
  <c r="S2734" i="5"/>
  <c r="O2734" i="5"/>
  <c r="J2734" i="5"/>
  <c r="Q2733" i="5"/>
  <c r="M2733" i="5"/>
  <c r="H2733" i="5"/>
  <c r="S2732" i="5"/>
  <c r="O2732" i="5"/>
  <c r="J2732" i="5"/>
  <c r="Q2731" i="5"/>
  <c r="M2731" i="5"/>
  <c r="H2731" i="5"/>
  <c r="S2730" i="5"/>
  <c r="O2730" i="5"/>
  <c r="J2730" i="5"/>
  <c r="Q2729" i="5"/>
  <c r="M2729" i="5"/>
  <c r="H2729" i="5"/>
  <c r="S2728" i="5"/>
  <c r="O2728" i="5"/>
  <c r="J2728" i="5"/>
  <c r="Q2727" i="5"/>
  <c r="M2727" i="5"/>
  <c r="H2727" i="5"/>
  <c r="S2726" i="5"/>
  <c r="O2726" i="5"/>
  <c r="J2726" i="5"/>
  <c r="H2785" i="5"/>
  <c r="S2782" i="5"/>
  <c r="Q2781" i="5"/>
  <c r="J2767" i="5"/>
  <c r="H2766" i="5"/>
  <c r="S2763" i="5"/>
  <c r="Q2762" i="5"/>
  <c r="O2761" i="5"/>
  <c r="M2760" i="5"/>
  <c r="Q2757" i="5"/>
  <c r="O2755" i="5"/>
  <c r="J2754" i="5"/>
  <c r="O2753" i="5"/>
  <c r="S2752" i="5"/>
  <c r="H2752" i="5"/>
  <c r="O2750" i="5"/>
  <c r="O2748" i="5"/>
  <c r="H2747" i="5"/>
  <c r="Q2746" i="5"/>
  <c r="H2745" i="5"/>
  <c r="O2744" i="5"/>
  <c r="H2744" i="5"/>
  <c r="S2743" i="5"/>
  <c r="O2743" i="5"/>
  <c r="J2743" i="5"/>
  <c r="Q2742" i="5"/>
  <c r="M2742" i="5"/>
  <c r="H2742" i="5"/>
  <c r="S2741" i="5"/>
  <c r="O2741" i="5"/>
  <c r="J2775" i="5"/>
  <c r="H2774" i="5"/>
  <c r="S2771" i="5"/>
  <c r="Q2770" i="5"/>
  <c r="O2769" i="5"/>
  <c r="M2768" i="5"/>
  <c r="O2764" i="5"/>
  <c r="M2763" i="5"/>
  <c r="J2762" i="5"/>
  <c r="H2761" i="5"/>
  <c r="S2758" i="5"/>
  <c r="H2758" i="5"/>
  <c r="M2757" i="5"/>
  <c r="Q2756" i="5"/>
  <c r="M2755" i="5"/>
  <c r="J2753" i="5"/>
  <c r="J2751" i="5"/>
  <c r="S2749" i="5"/>
  <c r="J2748" i="5"/>
  <c r="S2747" i="5"/>
  <c r="M2746" i="5"/>
  <c r="J2741" i="5"/>
  <c r="Q2740" i="5"/>
  <c r="M2740" i="5"/>
  <c r="H2740" i="5"/>
  <c r="S2739" i="5"/>
  <c r="O2739" i="5"/>
  <c r="J2739" i="5"/>
  <c r="Q2738" i="5"/>
  <c r="M2738" i="5"/>
  <c r="H2738" i="5"/>
  <c r="S2737" i="5"/>
  <c r="O2737" i="5"/>
  <c r="J2737" i="5"/>
  <c r="Q2736" i="5"/>
  <c r="M2736" i="5"/>
  <c r="H2736" i="5"/>
  <c r="S2735" i="5"/>
  <c r="O2735" i="5"/>
  <c r="J2735" i="5"/>
  <c r="Q2734" i="5"/>
  <c r="M2734" i="5"/>
  <c r="H2734" i="5"/>
  <c r="S2733" i="5"/>
  <c r="O2733" i="5"/>
  <c r="J2733" i="5"/>
  <c r="Q2732" i="5"/>
  <c r="M2732" i="5"/>
  <c r="H2732" i="5"/>
  <c r="S2731" i="5"/>
  <c r="O2731" i="5"/>
  <c r="J2731" i="5"/>
  <c r="Q2730" i="5"/>
  <c r="M2730" i="5"/>
  <c r="H2730" i="5"/>
  <c r="S2729" i="5"/>
  <c r="O2729" i="5"/>
  <c r="J2729" i="5"/>
  <c r="Q2728" i="5"/>
  <c r="M2728" i="5"/>
  <c r="H2728" i="5"/>
  <c r="S2727" i="5"/>
  <c r="O2727" i="5"/>
  <c r="J2727" i="5"/>
  <c r="Q2726" i="5"/>
  <c r="M2726" i="5"/>
  <c r="H2726" i="5"/>
  <c r="S2725" i="5"/>
  <c r="J2725" i="5"/>
  <c r="Q2724" i="5"/>
  <c r="H2724" i="5"/>
  <c r="O2723" i="5"/>
  <c r="M2722" i="5"/>
  <c r="S2721" i="5"/>
  <c r="J2721" i="5"/>
  <c r="Q2720" i="5"/>
  <c r="H2720" i="5"/>
  <c r="O2719" i="5"/>
  <c r="M2718" i="5"/>
  <c r="S2717" i="5"/>
  <c r="J2717" i="5"/>
  <c r="Q2716" i="5"/>
  <c r="H2716" i="5"/>
  <c r="O2715" i="5"/>
  <c r="M2714" i="5"/>
  <c r="S2713" i="5"/>
  <c r="J2713" i="5"/>
  <c r="Q2712" i="5"/>
  <c r="H2712" i="5"/>
  <c r="O2711" i="5"/>
  <c r="M2710" i="5"/>
  <c r="S2709" i="5"/>
  <c r="J2709" i="5"/>
  <c r="Q2708" i="5"/>
  <c r="H2708" i="5"/>
  <c r="O2707" i="5"/>
  <c r="M2706" i="5"/>
  <c r="S2705" i="5"/>
  <c r="J2705" i="5"/>
  <c r="Q2704" i="5"/>
  <c r="H2704" i="5"/>
  <c r="O2703" i="5"/>
  <c r="M2702" i="5"/>
  <c r="S2701" i="5"/>
  <c r="J2701" i="5"/>
  <c r="Q2700" i="5"/>
  <c r="H2700" i="5"/>
  <c r="O2699" i="5"/>
  <c r="M2698" i="5"/>
  <c r="S2697" i="5"/>
  <c r="J2697" i="5"/>
  <c r="Q2696" i="5"/>
  <c r="H2696" i="5"/>
  <c r="O2695" i="5"/>
  <c r="M2694" i="5"/>
  <c r="S2693" i="5"/>
  <c r="J2693" i="5"/>
  <c r="Q2692" i="5"/>
  <c r="H2692" i="5"/>
  <c r="O2691" i="5"/>
  <c r="M2690" i="5"/>
  <c r="S2689" i="5"/>
  <c r="J2689" i="5"/>
  <c r="Q2688" i="5"/>
  <c r="H2688" i="5"/>
  <c r="O2687" i="5"/>
  <c r="M2686" i="5"/>
  <c r="S2685" i="5"/>
  <c r="J2685" i="5"/>
  <c r="Q2684" i="5"/>
  <c r="H2684" i="5"/>
  <c r="O2683" i="5"/>
  <c r="M2682" i="5"/>
  <c r="S2681" i="5"/>
  <c r="J2681" i="5"/>
  <c r="Q2680" i="5"/>
  <c r="H2680" i="5"/>
  <c r="O2679" i="5"/>
  <c r="M2678" i="5"/>
  <c r="S2677" i="5"/>
  <c r="J2677" i="5"/>
  <c r="Q2676" i="5"/>
  <c r="H2676" i="5"/>
  <c r="O2675" i="5"/>
  <c r="M2674" i="5"/>
  <c r="S2673" i="5"/>
  <c r="J2673" i="5"/>
  <c r="Q2672" i="5"/>
  <c r="H2672" i="5"/>
  <c r="O2671" i="5"/>
  <c r="M2670" i="5"/>
  <c r="S2669" i="5"/>
  <c r="J2669" i="5"/>
  <c r="Q2668" i="5"/>
  <c r="H2668" i="5"/>
  <c r="O2667" i="5"/>
  <c r="M2666" i="5"/>
  <c r="S2665" i="5"/>
  <c r="J2665" i="5"/>
  <c r="S2664" i="5"/>
  <c r="M2664" i="5"/>
  <c r="Q2663" i="5"/>
  <c r="J2663" i="5"/>
  <c r="O2662" i="5"/>
  <c r="H2662" i="5"/>
  <c r="M2661" i="5"/>
  <c r="J2660" i="5"/>
  <c r="S2659" i="5"/>
  <c r="H2659" i="5"/>
  <c r="Q2658" i="5"/>
  <c r="O2657" i="5"/>
  <c r="S2656" i="5"/>
  <c r="H2615" i="5"/>
  <c r="S2614" i="5"/>
  <c r="O2614" i="5"/>
  <c r="J2614" i="5"/>
  <c r="Q2613" i="5"/>
  <c r="M2613" i="5"/>
  <c r="H2613" i="5"/>
  <c r="S2612" i="5"/>
  <c r="O2612" i="5"/>
  <c r="J2612" i="5"/>
  <c r="Q2611" i="5"/>
  <c r="M2611" i="5"/>
  <c r="J2607" i="5"/>
  <c r="Q2606" i="5"/>
  <c r="M2606" i="5"/>
  <c r="H2606" i="5"/>
  <c r="S2605" i="5"/>
  <c r="O2605" i="5"/>
  <c r="J2605" i="5"/>
  <c r="Q2725" i="5"/>
  <c r="H2725" i="5"/>
  <c r="O2724" i="5"/>
  <c r="M2723" i="5"/>
  <c r="S2722" i="5"/>
  <c r="J2722" i="5"/>
  <c r="Q2721" i="5"/>
  <c r="H2721" i="5"/>
  <c r="O2720" i="5"/>
  <c r="M2719" i="5"/>
  <c r="S2718" i="5"/>
  <c r="J2718" i="5"/>
  <c r="Q2717" i="5"/>
  <c r="H2717" i="5"/>
  <c r="O2716" i="5"/>
  <c r="M2715" i="5"/>
  <c r="S2714" i="5"/>
  <c r="J2714" i="5"/>
  <c r="Q2713" i="5"/>
  <c r="H2713" i="5"/>
  <c r="O2712" i="5"/>
  <c r="M2711" i="5"/>
  <c r="S2710" i="5"/>
  <c r="J2710" i="5"/>
  <c r="Q2709" i="5"/>
  <c r="H2709" i="5"/>
  <c r="O2708" i="5"/>
  <c r="M2707" i="5"/>
  <c r="S2706" i="5"/>
  <c r="J2706" i="5"/>
  <c r="Q2705" i="5"/>
  <c r="H2705" i="5"/>
  <c r="O2704" i="5"/>
  <c r="M2703" i="5"/>
  <c r="S2702" i="5"/>
  <c r="J2702" i="5"/>
  <c r="Q2701" i="5"/>
  <c r="H2701" i="5"/>
  <c r="O2700" i="5"/>
  <c r="M2699" i="5"/>
  <c r="S2698" i="5"/>
  <c r="J2698" i="5"/>
  <c r="Q2697" i="5"/>
  <c r="H2697" i="5"/>
  <c r="O2696" i="5"/>
  <c r="M2695" i="5"/>
  <c r="S2694" i="5"/>
  <c r="J2694" i="5"/>
  <c r="Q2693" i="5"/>
  <c r="H2693" i="5"/>
  <c r="O2692" i="5"/>
  <c r="M2691" i="5"/>
  <c r="S2690" i="5"/>
  <c r="J2690" i="5"/>
  <c r="Q2689" i="5"/>
  <c r="H2689" i="5"/>
  <c r="O2688" i="5"/>
  <c r="M2687" i="5"/>
  <c r="S2686" i="5"/>
  <c r="J2686" i="5"/>
  <c r="Q2685" i="5"/>
  <c r="H2685" i="5"/>
  <c r="O2684" i="5"/>
  <c r="M2683" i="5"/>
  <c r="S2682" i="5"/>
  <c r="J2682" i="5"/>
  <c r="Q2681" i="5"/>
  <c r="H2681" i="5"/>
  <c r="O2680" i="5"/>
  <c r="M2679" i="5"/>
  <c r="S2678" i="5"/>
  <c r="J2678" i="5"/>
  <c r="Q2677" i="5"/>
  <c r="H2677" i="5"/>
  <c r="O2676" i="5"/>
  <c r="M2675" i="5"/>
  <c r="S2674" i="5"/>
  <c r="J2674" i="5"/>
  <c r="Q2673" i="5"/>
  <c r="H2673" i="5"/>
  <c r="O2672" i="5"/>
  <c r="M2671" i="5"/>
  <c r="S2670" i="5"/>
  <c r="J2670" i="5"/>
  <c r="Q2669" i="5"/>
  <c r="H2669" i="5"/>
  <c r="O2668" i="5"/>
  <c r="M2667" i="5"/>
  <c r="S2666" i="5"/>
  <c r="J2666" i="5"/>
  <c r="Q2665" i="5"/>
  <c r="H2665" i="5"/>
  <c r="Q2664" i="5"/>
  <c r="O2663" i="5"/>
  <c r="S2662" i="5"/>
  <c r="M2662" i="5"/>
  <c r="Q2661" i="5"/>
  <c r="J2661" i="5"/>
  <c r="O2660" i="5"/>
  <c r="H2660" i="5"/>
  <c r="M2659" i="5"/>
  <c r="J2658" i="5"/>
  <c r="S2657" i="5"/>
  <c r="H2657" i="5"/>
  <c r="Q2656" i="5"/>
  <c r="M2656" i="5"/>
  <c r="H2656" i="5"/>
  <c r="S2655" i="5"/>
  <c r="O2655" i="5"/>
  <c r="J2655" i="5"/>
  <c r="Q2654" i="5"/>
  <c r="M2654" i="5"/>
  <c r="H2654" i="5"/>
  <c r="S2653" i="5"/>
  <c r="O2653" i="5"/>
  <c r="J2653" i="5"/>
  <c r="Q2652" i="5"/>
  <c r="M2652" i="5"/>
  <c r="H2652" i="5"/>
  <c r="S2651" i="5"/>
  <c r="O2651" i="5"/>
  <c r="J2651" i="5"/>
  <c r="Q2650" i="5"/>
  <c r="M2650" i="5"/>
  <c r="H2650" i="5"/>
  <c r="S2649" i="5"/>
  <c r="O2649" i="5"/>
  <c r="J2649" i="5"/>
  <c r="Q2648" i="5"/>
  <c r="M2648" i="5"/>
  <c r="H2648" i="5"/>
  <c r="S2647" i="5"/>
  <c r="O2647" i="5"/>
  <c r="J2647" i="5"/>
  <c r="Q2646" i="5"/>
  <c r="M2646" i="5"/>
  <c r="H2646" i="5"/>
  <c r="S2645" i="5"/>
  <c r="O2645" i="5"/>
  <c r="J2645" i="5"/>
  <c r="Q2644" i="5"/>
  <c r="M2644" i="5"/>
  <c r="H2644" i="5"/>
  <c r="S2643" i="5"/>
  <c r="O2643" i="5"/>
  <c r="J2643" i="5"/>
  <c r="Q2642" i="5"/>
  <c r="M2642" i="5"/>
  <c r="H2642" i="5"/>
  <c r="S2641" i="5"/>
  <c r="O2641" i="5"/>
  <c r="J2641" i="5"/>
  <c r="Q2640" i="5"/>
  <c r="M2640" i="5"/>
  <c r="H2640" i="5"/>
  <c r="S2639" i="5"/>
  <c r="O2639" i="5"/>
  <c r="J2639" i="5"/>
  <c r="Q2638" i="5"/>
  <c r="M2638" i="5"/>
  <c r="H2638" i="5"/>
  <c r="S2637" i="5"/>
  <c r="O2637" i="5"/>
  <c r="J2637" i="5"/>
  <c r="Q2636" i="5"/>
  <c r="M2636" i="5"/>
  <c r="H2636" i="5"/>
  <c r="O2725" i="5"/>
  <c r="M2724" i="5"/>
  <c r="S2723" i="5"/>
  <c r="J2723" i="5"/>
  <c r="Q2722" i="5"/>
  <c r="H2722" i="5"/>
  <c r="O2721" i="5"/>
  <c r="M2720" i="5"/>
  <c r="S2719" i="5"/>
  <c r="J2719" i="5"/>
  <c r="Q2718" i="5"/>
  <c r="H2718" i="5"/>
  <c r="O2717" i="5"/>
  <c r="M2716" i="5"/>
  <c r="S2715" i="5"/>
  <c r="J2715" i="5"/>
  <c r="Q2714" i="5"/>
  <c r="H2714" i="5"/>
  <c r="O2713" i="5"/>
  <c r="M2712" i="5"/>
  <c r="S2711" i="5"/>
  <c r="J2711" i="5"/>
  <c r="Q2710" i="5"/>
  <c r="H2710" i="5"/>
  <c r="O2709" i="5"/>
  <c r="M2708" i="5"/>
  <c r="S2707" i="5"/>
  <c r="J2707" i="5"/>
  <c r="Q2706" i="5"/>
  <c r="H2706" i="5"/>
  <c r="O2705" i="5"/>
  <c r="M2704" i="5"/>
  <c r="S2703" i="5"/>
  <c r="J2703" i="5"/>
  <c r="Q2702" i="5"/>
  <c r="H2702" i="5"/>
  <c r="O2701" i="5"/>
  <c r="M2700" i="5"/>
  <c r="S2699" i="5"/>
  <c r="J2699" i="5"/>
  <c r="Q2698" i="5"/>
  <c r="H2698" i="5"/>
  <c r="O2697" i="5"/>
  <c r="M2696" i="5"/>
  <c r="S2695" i="5"/>
  <c r="J2695" i="5"/>
  <c r="Q2694" i="5"/>
  <c r="H2694" i="5"/>
  <c r="O2693" i="5"/>
  <c r="M2692" i="5"/>
  <c r="S2691" i="5"/>
  <c r="J2691" i="5"/>
  <c r="Q2690" i="5"/>
  <c r="H2690" i="5"/>
  <c r="O2689" i="5"/>
  <c r="M2688" i="5"/>
  <c r="S2687" i="5"/>
  <c r="J2687" i="5"/>
  <c r="Q2686" i="5"/>
  <c r="H2686" i="5"/>
  <c r="O2685" i="5"/>
  <c r="M2684" i="5"/>
  <c r="S2683" i="5"/>
  <c r="J2683" i="5"/>
  <c r="Q2682" i="5"/>
  <c r="H2682" i="5"/>
  <c r="O2681" i="5"/>
  <c r="M2680" i="5"/>
  <c r="S2679" i="5"/>
  <c r="J2679" i="5"/>
  <c r="Q2678" i="5"/>
  <c r="H2678" i="5"/>
  <c r="O2677" i="5"/>
  <c r="M2676" i="5"/>
  <c r="S2675" i="5"/>
  <c r="J2675" i="5"/>
  <c r="Q2674" i="5"/>
  <c r="H2674" i="5"/>
  <c r="O2673" i="5"/>
  <c r="M2672" i="5"/>
  <c r="S2671" i="5"/>
  <c r="J2671" i="5"/>
  <c r="Q2670" i="5"/>
  <c r="H2670" i="5"/>
  <c r="O2669" i="5"/>
  <c r="M2668" i="5"/>
  <c r="S2667" i="5"/>
  <c r="J2667" i="5"/>
  <c r="Q2666" i="5"/>
  <c r="H2666" i="5"/>
  <c r="O2665" i="5"/>
  <c r="J2664" i="5"/>
  <c r="S2663" i="5"/>
  <c r="H2663" i="5"/>
  <c r="Q2662" i="5"/>
  <c r="O2661" i="5"/>
  <c r="S2660" i="5"/>
  <c r="M2660" i="5"/>
  <c r="Q2659" i="5"/>
  <c r="J2659" i="5"/>
  <c r="O2658" i="5"/>
  <c r="H2658" i="5"/>
  <c r="M2657" i="5"/>
  <c r="J2615" i="5"/>
  <c r="Q2614" i="5"/>
  <c r="M2614" i="5"/>
  <c r="H2614" i="5"/>
  <c r="S2613" i="5"/>
  <c r="O2613" i="5"/>
  <c r="J2613" i="5"/>
  <c r="Q2612" i="5"/>
  <c r="M2612" i="5"/>
  <c r="H2612" i="5"/>
  <c r="S2611" i="5"/>
  <c r="O2611" i="5"/>
  <c r="M2725" i="5"/>
  <c r="S2724" i="5"/>
  <c r="J2724" i="5"/>
  <c r="Q2723" i="5"/>
  <c r="H2723" i="5"/>
  <c r="O2722" i="5"/>
  <c r="M2721" i="5"/>
  <c r="S2720" i="5"/>
  <c r="J2720" i="5"/>
  <c r="Q2719" i="5"/>
  <c r="H2719" i="5"/>
  <c r="O2718" i="5"/>
  <c r="M2717" i="5"/>
  <c r="S2716" i="5"/>
  <c r="J2716" i="5"/>
  <c r="Q2715" i="5"/>
  <c r="H2715" i="5"/>
  <c r="O2714" i="5"/>
  <c r="M2713" i="5"/>
  <c r="S2712" i="5"/>
  <c r="J2712" i="5"/>
  <c r="Q2711" i="5"/>
  <c r="H2711" i="5"/>
  <c r="O2710" i="5"/>
  <c r="M2709" i="5"/>
  <c r="S2708" i="5"/>
  <c r="J2708" i="5"/>
  <c r="Q2707" i="5"/>
  <c r="H2707" i="5"/>
  <c r="O2706" i="5"/>
  <c r="M2705" i="5"/>
  <c r="S2704" i="5"/>
  <c r="J2704" i="5"/>
  <c r="Q2703" i="5"/>
  <c r="H2703" i="5"/>
  <c r="O2702" i="5"/>
  <c r="M2701" i="5"/>
  <c r="S2700" i="5"/>
  <c r="J2700" i="5"/>
  <c r="Q2699" i="5"/>
  <c r="H2699" i="5"/>
  <c r="O2698" i="5"/>
  <c r="M2697" i="5"/>
  <c r="S2696" i="5"/>
  <c r="J2696" i="5"/>
  <c r="Q2695" i="5"/>
  <c r="H2695" i="5"/>
  <c r="O2694" i="5"/>
  <c r="M2693" i="5"/>
  <c r="S2692" i="5"/>
  <c r="J2692" i="5"/>
  <c r="Q2691" i="5"/>
  <c r="H2691" i="5"/>
  <c r="O2690" i="5"/>
  <c r="M2689" i="5"/>
  <c r="S2688" i="5"/>
  <c r="J2688" i="5"/>
  <c r="Q2687" i="5"/>
  <c r="H2687" i="5"/>
  <c r="O2686" i="5"/>
  <c r="M2685" i="5"/>
  <c r="S2684" i="5"/>
  <c r="J2684" i="5"/>
  <c r="Q2683" i="5"/>
  <c r="H2683" i="5"/>
  <c r="O2682" i="5"/>
  <c r="M2681" i="5"/>
  <c r="S2680" i="5"/>
  <c r="J2680" i="5"/>
  <c r="Q2679" i="5"/>
  <c r="H2679" i="5"/>
  <c r="O2678" i="5"/>
  <c r="M2677" i="5"/>
  <c r="S2676" i="5"/>
  <c r="J2676" i="5"/>
  <c r="Q2675" i="5"/>
  <c r="H2675" i="5"/>
  <c r="O2674" i="5"/>
  <c r="M2673" i="5"/>
  <c r="S2672" i="5"/>
  <c r="J2672" i="5"/>
  <c r="Q2671" i="5"/>
  <c r="H2671" i="5"/>
  <c r="O2670" i="5"/>
  <c r="M2669" i="5"/>
  <c r="S2668" i="5"/>
  <c r="J2668" i="5"/>
  <c r="Q2667" i="5"/>
  <c r="H2667" i="5"/>
  <c r="O2666" i="5"/>
  <c r="M2665" i="5"/>
  <c r="O2664" i="5"/>
  <c r="H2664" i="5"/>
  <c r="M2663" i="5"/>
  <c r="J2662" i="5"/>
  <c r="S2661" i="5"/>
  <c r="H2661" i="5"/>
  <c r="Q2660" i="5"/>
  <c r="O2659" i="5"/>
  <c r="S2658" i="5"/>
  <c r="M2658" i="5"/>
  <c r="Q2657" i="5"/>
  <c r="J2657" i="5"/>
  <c r="O2656" i="5"/>
  <c r="J2656" i="5"/>
  <c r="Q2655" i="5"/>
  <c r="M2655" i="5"/>
  <c r="H2655" i="5"/>
  <c r="S2654" i="5"/>
  <c r="O2654" i="5"/>
  <c r="J2654" i="5"/>
  <c r="Q2653" i="5"/>
  <c r="M2653" i="5"/>
  <c r="H2653" i="5"/>
  <c r="S2652" i="5"/>
  <c r="O2652" i="5"/>
  <c r="J2652" i="5"/>
  <c r="Q2651" i="5"/>
  <c r="M2651" i="5"/>
  <c r="H2651" i="5"/>
  <c r="S2650" i="5"/>
  <c r="O2650" i="5"/>
  <c r="J2650" i="5"/>
  <c r="Q2649" i="5"/>
  <c r="M2649" i="5"/>
  <c r="H2649" i="5"/>
  <c r="S2648" i="5"/>
  <c r="O2648" i="5"/>
  <c r="J2648" i="5"/>
  <c r="Q2647" i="5"/>
  <c r="M2647" i="5"/>
  <c r="H2647" i="5"/>
  <c r="S2646" i="5"/>
  <c r="O2646" i="5"/>
  <c r="J2646" i="5"/>
  <c r="Q2645" i="5"/>
  <c r="M2645" i="5"/>
  <c r="H2645" i="5"/>
  <c r="M2635" i="5"/>
  <c r="S2634" i="5"/>
  <c r="J2634" i="5"/>
  <c r="Q2633" i="5"/>
  <c r="H2633" i="5"/>
  <c r="O2632" i="5"/>
  <c r="M2631" i="5"/>
  <c r="S2630" i="5"/>
  <c r="J2630" i="5"/>
  <c r="Q2629" i="5"/>
  <c r="H2629" i="5"/>
  <c r="O2628" i="5"/>
  <c r="M2627" i="5"/>
  <c r="S2626" i="5"/>
  <c r="J2626" i="5"/>
  <c r="Q2625" i="5"/>
  <c r="H2625" i="5"/>
  <c r="O2624" i="5"/>
  <c r="S2644" i="5"/>
  <c r="Q2643" i="5"/>
  <c r="S2642" i="5"/>
  <c r="Q2641" i="5"/>
  <c r="S2640" i="5"/>
  <c r="Q2639" i="5"/>
  <c r="S2638" i="5"/>
  <c r="Q2637" i="5"/>
  <c r="S2636" i="5"/>
  <c r="S2635" i="5"/>
  <c r="J2635" i="5"/>
  <c r="Q2634" i="5"/>
  <c r="H2634" i="5"/>
  <c r="O2633" i="5"/>
  <c r="M2632" i="5"/>
  <c r="S2631" i="5"/>
  <c r="J2631" i="5"/>
  <c r="Q2630" i="5"/>
  <c r="H2630" i="5"/>
  <c r="O2629" i="5"/>
  <c r="M2628" i="5"/>
  <c r="S2627" i="5"/>
  <c r="J2627" i="5"/>
  <c r="Q2626" i="5"/>
  <c r="H2626" i="5"/>
  <c r="O2625" i="5"/>
  <c r="M2624" i="5"/>
  <c r="S2623" i="5"/>
  <c r="J2623" i="5"/>
  <c r="Q2622" i="5"/>
  <c r="H2622" i="5"/>
  <c r="O2621" i="5"/>
  <c r="M2620" i="5"/>
  <c r="S2619" i="5"/>
  <c r="J2619" i="5"/>
  <c r="Q2618" i="5"/>
  <c r="H2618" i="5"/>
  <c r="O2617" i="5"/>
  <c r="M2616" i="5"/>
  <c r="S2615" i="5"/>
  <c r="S2610" i="5"/>
  <c r="M2610" i="5"/>
  <c r="J2609" i="5"/>
  <c r="S2608" i="5"/>
  <c r="H2608" i="5"/>
  <c r="Q2607" i="5"/>
  <c r="J2603" i="5"/>
  <c r="Q2602" i="5"/>
  <c r="M2602" i="5"/>
  <c r="H2602" i="5"/>
  <c r="S2601" i="5"/>
  <c r="O2601" i="5"/>
  <c r="J2601" i="5"/>
  <c r="Q2600" i="5"/>
  <c r="M2600" i="5"/>
  <c r="H2600" i="5"/>
  <c r="S2599" i="5"/>
  <c r="O2599" i="5"/>
  <c r="H2595" i="5"/>
  <c r="S2594" i="5"/>
  <c r="O2594" i="5"/>
  <c r="J2594" i="5"/>
  <c r="Q2593" i="5"/>
  <c r="M2593" i="5"/>
  <c r="H2593" i="5"/>
  <c r="S2592" i="5"/>
  <c r="O2592" i="5"/>
  <c r="J2592" i="5"/>
  <c r="Q2591" i="5"/>
  <c r="M2591" i="5"/>
  <c r="J2587" i="5"/>
  <c r="Q2586" i="5"/>
  <c r="M2586" i="5"/>
  <c r="H2586" i="5"/>
  <c r="S2585" i="5"/>
  <c r="O2585" i="5"/>
  <c r="J2585" i="5"/>
  <c r="Q2584" i="5"/>
  <c r="M2584" i="5"/>
  <c r="H2584" i="5"/>
  <c r="S2583" i="5"/>
  <c r="O2583" i="5"/>
  <c r="H2579" i="5"/>
  <c r="S2578" i="5"/>
  <c r="O2578" i="5"/>
  <c r="J2578" i="5"/>
  <c r="Q2577" i="5"/>
  <c r="M2577" i="5"/>
  <c r="H2577" i="5"/>
  <c r="S2576" i="5"/>
  <c r="O2576" i="5"/>
  <c r="J2576" i="5"/>
  <c r="Q2574" i="5"/>
  <c r="M2574" i="5"/>
  <c r="H2574" i="5"/>
  <c r="S2572" i="5"/>
  <c r="O2572" i="5"/>
  <c r="J2572" i="5"/>
  <c r="Q2570" i="5"/>
  <c r="M2570" i="5"/>
  <c r="H2570" i="5"/>
  <c r="S2568" i="5"/>
  <c r="O2568" i="5"/>
  <c r="J2568" i="5"/>
  <c r="Q2566" i="5"/>
  <c r="M2566" i="5"/>
  <c r="H2566" i="5"/>
  <c r="S2564" i="5"/>
  <c r="O2564" i="5"/>
  <c r="J2564" i="5"/>
  <c r="Q2562" i="5"/>
  <c r="M2562" i="5"/>
  <c r="H2562" i="5"/>
  <c r="S2560" i="5"/>
  <c r="O2560" i="5"/>
  <c r="J2560" i="5"/>
  <c r="Q2559" i="5"/>
  <c r="M2559" i="5"/>
  <c r="H2559" i="5"/>
  <c r="S2558" i="5"/>
  <c r="O2558" i="5"/>
  <c r="J2558" i="5"/>
  <c r="Q2557" i="5"/>
  <c r="M2557" i="5"/>
  <c r="H2557" i="5"/>
  <c r="S2556" i="5"/>
  <c r="O2556" i="5"/>
  <c r="J2556" i="5"/>
  <c r="Q2555" i="5"/>
  <c r="M2555" i="5"/>
  <c r="H2555" i="5"/>
  <c r="S2554" i="5"/>
  <c r="O2554" i="5"/>
  <c r="J2554" i="5"/>
  <c r="Q2553" i="5"/>
  <c r="M2553" i="5"/>
  <c r="H2553" i="5"/>
  <c r="S2552" i="5"/>
  <c r="O2552" i="5"/>
  <c r="J2552" i="5"/>
  <c r="Q2551" i="5"/>
  <c r="M2551" i="5"/>
  <c r="H2551" i="5"/>
  <c r="S2550" i="5"/>
  <c r="O2550" i="5"/>
  <c r="J2550" i="5"/>
  <c r="Q2549" i="5"/>
  <c r="M2549" i="5"/>
  <c r="H2549" i="5"/>
  <c r="S2548" i="5"/>
  <c r="O2548" i="5"/>
  <c r="J2548" i="5"/>
  <c r="Q2547" i="5"/>
  <c r="M2547" i="5"/>
  <c r="H2547" i="5"/>
  <c r="S2546" i="5"/>
  <c r="O2546" i="5"/>
  <c r="J2546" i="5"/>
  <c r="Q2545" i="5"/>
  <c r="M2545" i="5"/>
  <c r="H2545" i="5"/>
  <c r="S2544" i="5"/>
  <c r="O2544" i="5"/>
  <c r="J2544" i="5"/>
  <c r="Q2543" i="5"/>
  <c r="M2543" i="5"/>
  <c r="H2543" i="5"/>
  <c r="S2542" i="5"/>
  <c r="O2542" i="5"/>
  <c r="J2542" i="5"/>
  <c r="O2644" i="5"/>
  <c r="M2643" i="5"/>
  <c r="O2642" i="5"/>
  <c r="M2641" i="5"/>
  <c r="O2640" i="5"/>
  <c r="M2639" i="5"/>
  <c r="O2638" i="5"/>
  <c r="M2637" i="5"/>
  <c r="O2636" i="5"/>
  <c r="Q2635" i="5"/>
  <c r="H2635" i="5"/>
  <c r="O2634" i="5"/>
  <c r="M2633" i="5"/>
  <c r="S2632" i="5"/>
  <c r="J2632" i="5"/>
  <c r="Q2631" i="5"/>
  <c r="H2631" i="5"/>
  <c r="O2630" i="5"/>
  <c r="M2629" i="5"/>
  <c r="S2628" i="5"/>
  <c r="J2628" i="5"/>
  <c r="Q2627" i="5"/>
  <c r="H2627" i="5"/>
  <c r="O2626" i="5"/>
  <c r="M2625" i="5"/>
  <c r="S2624" i="5"/>
  <c r="J2624" i="5"/>
  <c r="Q2623" i="5"/>
  <c r="H2623" i="5"/>
  <c r="O2622" i="5"/>
  <c r="M2621" i="5"/>
  <c r="S2620" i="5"/>
  <c r="J2620" i="5"/>
  <c r="Q2619" i="5"/>
  <c r="H2619" i="5"/>
  <c r="O2618" i="5"/>
  <c r="M2617" i="5"/>
  <c r="S2616" i="5"/>
  <c r="J2616" i="5"/>
  <c r="Q2615" i="5"/>
  <c r="J2611" i="5"/>
  <c r="Q2610" i="5"/>
  <c r="J2610" i="5"/>
  <c r="O2609" i="5"/>
  <c r="H2609" i="5"/>
  <c r="M2608" i="5"/>
  <c r="J2606" i="5"/>
  <c r="H2605" i="5"/>
  <c r="S2604" i="5"/>
  <c r="O2604" i="5"/>
  <c r="J2604" i="5"/>
  <c r="Q2603" i="5"/>
  <c r="M2603" i="5"/>
  <c r="J2599" i="5"/>
  <c r="Q2598" i="5"/>
  <c r="M2598" i="5"/>
  <c r="H2598" i="5"/>
  <c r="S2597" i="5"/>
  <c r="O2597" i="5"/>
  <c r="J2597" i="5"/>
  <c r="Q2596" i="5"/>
  <c r="M2596" i="5"/>
  <c r="H2596" i="5"/>
  <c r="S2595" i="5"/>
  <c r="O2595" i="5"/>
  <c r="H2591" i="5"/>
  <c r="S2590" i="5"/>
  <c r="O2590" i="5"/>
  <c r="J2590" i="5"/>
  <c r="Q2589" i="5"/>
  <c r="M2589" i="5"/>
  <c r="H2589" i="5"/>
  <c r="S2588" i="5"/>
  <c r="O2588" i="5"/>
  <c r="J2588" i="5"/>
  <c r="Q2587" i="5"/>
  <c r="M2587" i="5"/>
  <c r="J2583" i="5"/>
  <c r="Q2582" i="5"/>
  <c r="M2582" i="5"/>
  <c r="H2582" i="5"/>
  <c r="S2581" i="5"/>
  <c r="O2581" i="5"/>
  <c r="J2581" i="5"/>
  <c r="Q2580" i="5"/>
  <c r="M2580" i="5"/>
  <c r="H2580" i="5"/>
  <c r="S2579" i="5"/>
  <c r="O2579" i="5"/>
  <c r="Q2575" i="5"/>
  <c r="M2575" i="5"/>
  <c r="H2575" i="5"/>
  <c r="S2573" i="5"/>
  <c r="O2573" i="5"/>
  <c r="J2573" i="5"/>
  <c r="Q2571" i="5"/>
  <c r="M2571" i="5"/>
  <c r="H2571" i="5"/>
  <c r="S2569" i="5"/>
  <c r="O2569" i="5"/>
  <c r="J2569" i="5"/>
  <c r="Q2567" i="5"/>
  <c r="M2567" i="5"/>
  <c r="H2567" i="5"/>
  <c r="S2565" i="5"/>
  <c r="O2565" i="5"/>
  <c r="J2565" i="5"/>
  <c r="Q2563" i="5"/>
  <c r="M2563" i="5"/>
  <c r="H2563" i="5"/>
  <c r="S2561" i="5"/>
  <c r="O2561" i="5"/>
  <c r="J2561" i="5"/>
  <c r="J2644" i="5"/>
  <c r="H2643" i="5"/>
  <c r="J2642" i="5"/>
  <c r="H2641" i="5"/>
  <c r="J2640" i="5"/>
  <c r="H2639" i="5"/>
  <c r="J2638" i="5"/>
  <c r="H2637" i="5"/>
  <c r="J2636" i="5"/>
  <c r="O2635" i="5"/>
  <c r="M2634" i="5"/>
  <c r="S2633" i="5"/>
  <c r="J2633" i="5"/>
  <c r="Q2632" i="5"/>
  <c r="H2632" i="5"/>
  <c r="O2631" i="5"/>
  <c r="M2630" i="5"/>
  <c r="S2629" i="5"/>
  <c r="J2629" i="5"/>
  <c r="Q2628" i="5"/>
  <c r="H2628" i="5"/>
  <c r="O2627" i="5"/>
  <c r="M2626" i="5"/>
  <c r="S2625" i="5"/>
  <c r="J2625" i="5"/>
  <c r="Q2624" i="5"/>
  <c r="H2624" i="5"/>
  <c r="O2623" i="5"/>
  <c r="M2622" i="5"/>
  <c r="S2621" i="5"/>
  <c r="J2621" i="5"/>
  <c r="Q2620" i="5"/>
  <c r="H2620" i="5"/>
  <c r="O2619" i="5"/>
  <c r="M2618" i="5"/>
  <c r="S2617" i="5"/>
  <c r="J2617" i="5"/>
  <c r="Q2616" i="5"/>
  <c r="H2616" i="5"/>
  <c r="O2615" i="5"/>
  <c r="H2611" i="5"/>
  <c r="O2610" i="5"/>
  <c r="S2609" i="5"/>
  <c r="M2609" i="5"/>
  <c r="Q2608" i="5"/>
  <c r="J2608" i="5"/>
  <c r="O2607" i="5"/>
  <c r="O2606" i="5"/>
  <c r="M2605" i="5"/>
  <c r="H2603" i="5"/>
  <c r="S2602" i="5"/>
  <c r="O2602" i="5"/>
  <c r="J2602" i="5"/>
  <c r="Q2601" i="5"/>
  <c r="M2601" i="5"/>
  <c r="H2601" i="5"/>
  <c r="S2600" i="5"/>
  <c r="O2600" i="5"/>
  <c r="J2600" i="5"/>
  <c r="Q2599" i="5"/>
  <c r="M2599" i="5"/>
  <c r="J2595" i="5"/>
  <c r="Q2594" i="5"/>
  <c r="M2594" i="5"/>
  <c r="H2594" i="5"/>
  <c r="S2593" i="5"/>
  <c r="O2593" i="5"/>
  <c r="J2593" i="5"/>
  <c r="Q2592" i="5"/>
  <c r="M2592" i="5"/>
  <c r="H2592" i="5"/>
  <c r="S2591" i="5"/>
  <c r="O2591" i="5"/>
  <c r="H2587" i="5"/>
  <c r="S2586" i="5"/>
  <c r="O2586" i="5"/>
  <c r="J2586" i="5"/>
  <c r="Q2585" i="5"/>
  <c r="M2585" i="5"/>
  <c r="H2585" i="5"/>
  <c r="S2584" i="5"/>
  <c r="O2584" i="5"/>
  <c r="J2584" i="5"/>
  <c r="Q2583" i="5"/>
  <c r="M2583" i="5"/>
  <c r="J2579" i="5"/>
  <c r="Q2578" i="5"/>
  <c r="M2578" i="5"/>
  <c r="H2578" i="5"/>
  <c r="S2577" i="5"/>
  <c r="O2577" i="5"/>
  <c r="J2577" i="5"/>
  <c r="Q2576" i="5"/>
  <c r="M2576" i="5"/>
  <c r="H2576" i="5"/>
  <c r="S2574" i="5"/>
  <c r="O2574" i="5"/>
  <c r="J2574" i="5"/>
  <c r="Q2572" i="5"/>
  <c r="M2572" i="5"/>
  <c r="H2572" i="5"/>
  <c r="S2570" i="5"/>
  <c r="O2570" i="5"/>
  <c r="J2570" i="5"/>
  <c r="Q2568" i="5"/>
  <c r="M2568" i="5"/>
  <c r="H2568" i="5"/>
  <c r="S2566" i="5"/>
  <c r="O2566" i="5"/>
  <c r="J2566" i="5"/>
  <c r="Q2564" i="5"/>
  <c r="M2564" i="5"/>
  <c r="H2564" i="5"/>
  <c r="S2562" i="5"/>
  <c r="O2562" i="5"/>
  <c r="J2562" i="5"/>
  <c r="Q2560" i="5"/>
  <c r="M2560" i="5"/>
  <c r="H2560" i="5"/>
  <c r="S2559" i="5"/>
  <c r="O2559" i="5"/>
  <c r="J2559" i="5"/>
  <c r="Q2558" i="5"/>
  <c r="M2558" i="5"/>
  <c r="H2558" i="5"/>
  <c r="S2557" i="5"/>
  <c r="O2557" i="5"/>
  <c r="J2557" i="5"/>
  <c r="Q2556" i="5"/>
  <c r="M2556" i="5"/>
  <c r="H2556" i="5"/>
  <c r="S2555" i="5"/>
  <c r="O2555" i="5"/>
  <c r="J2555" i="5"/>
  <c r="Q2554" i="5"/>
  <c r="M2554" i="5"/>
  <c r="H2554" i="5"/>
  <c r="S2553" i="5"/>
  <c r="O2553" i="5"/>
  <c r="J2553" i="5"/>
  <c r="Q2552" i="5"/>
  <c r="M2552" i="5"/>
  <c r="H2552" i="5"/>
  <c r="S2551" i="5"/>
  <c r="O2551" i="5"/>
  <c r="J2551" i="5"/>
  <c r="Q2550" i="5"/>
  <c r="M2550" i="5"/>
  <c r="H2550" i="5"/>
  <c r="S2549" i="5"/>
  <c r="O2549" i="5"/>
  <c r="J2549" i="5"/>
  <c r="Q2548" i="5"/>
  <c r="M2548" i="5"/>
  <c r="H2548" i="5"/>
  <c r="S2547" i="5"/>
  <c r="O2547" i="5"/>
  <c r="J2547" i="5"/>
  <c r="Q2546" i="5"/>
  <c r="M2546" i="5"/>
  <c r="H2546" i="5"/>
  <c r="S2545" i="5"/>
  <c r="O2545" i="5"/>
  <c r="J2545" i="5"/>
  <c r="Q2544" i="5"/>
  <c r="M2544" i="5"/>
  <c r="H2544" i="5"/>
  <c r="S2543" i="5"/>
  <c r="O2543" i="5"/>
  <c r="J2543" i="5"/>
  <c r="Q2542" i="5"/>
  <c r="M2542" i="5"/>
  <c r="H2542" i="5"/>
  <c r="S2541" i="5"/>
  <c r="O2541" i="5"/>
  <c r="J2541" i="5"/>
  <c r="Q2540" i="5"/>
  <c r="M2540" i="5"/>
  <c r="H2540" i="5"/>
  <c r="S2539" i="5"/>
  <c r="O2539" i="5"/>
  <c r="J2539" i="5"/>
  <c r="Q2538" i="5"/>
  <c r="M2538" i="5"/>
  <c r="H2538" i="5"/>
  <c r="S2537" i="5"/>
  <c r="O2537" i="5"/>
  <c r="J2537" i="5"/>
  <c r="Q2536" i="5"/>
  <c r="M2536" i="5"/>
  <c r="H2536" i="5"/>
  <c r="S2535" i="5"/>
  <c r="O2535" i="5"/>
  <c r="J2535" i="5"/>
  <c r="Q2534" i="5"/>
  <c r="M2534" i="5"/>
  <c r="H2534" i="5"/>
  <c r="S2533" i="5"/>
  <c r="O2533" i="5"/>
  <c r="J2533" i="5"/>
  <c r="Q2532" i="5"/>
  <c r="M2532" i="5"/>
  <c r="H2532" i="5"/>
  <c r="S2531" i="5"/>
  <c r="O2531" i="5"/>
  <c r="J2531" i="5"/>
  <c r="Q2530" i="5"/>
  <c r="M2530" i="5"/>
  <c r="H2530" i="5"/>
  <c r="S2529" i="5"/>
  <c r="O2529" i="5"/>
  <c r="J2529" i="5"/>
  <c r="Q2528" i="5"/>
  <c r="M2528" i="5"/>
  <c r="H2528" i="5"/>
  <c r="S2527" i="5"/>
  <c r="O2527" i="5"/>
  <c r="J2527" i="5"/>
  <c r="S2622" i="5"/>
  <c r="H2621" i="5"/>
  <c r="M2619" i="5"/>
  <c r="O2616" i="5"/>
  <c r="Q2604" i="5"/>
  <c r="S2603" i="5"/>
  <c r="O2598" i="5"/>
  <c r="M2597" i="5"/>
  <c r="O2596" i="5"/>
  <c r="M2595" i="5"/>
  <c r="S2582" i="5"/>
  <c r="Q2581" i="5"/>
  <c r="S2580" i="5"/>
  <c r="Q2579" i="5"/>
  <c r="O2575" i="5"/>
  <c r="Q2573" i="5"/>
  <c r="J2571" i="5"/>
  <c r="M2569" i="5"/>
  <c r="H2565" i="5"/>
  <c r="H2561" i="5"/>
  <c r="M2541" i="5"/>
  <c r="S2538" i="5"/>
  <c r="J2538" i="5"/>
  <c r="Q2537" i="5"/>
  <c r="H2537" i="5"/>
  <c r="O2534" i="5"/>
  <c r="M2533" i="5"/>
  <c r="S2530" i="5"/>
  <c r="J2530" i="5"/>
  <c r="Q2529" i="5"/>
  <c r="H2529" i="5"/>
  <c r="J2526" i="5"/>
  <c r="S2525" i="5"/>
  <c r="H2525" i="5"/>
  <c r="Q2524" i="5"/>
  <c r="O2523" i="5"/>
  <c r="S2522" i="5"/>
  <c r="M2522" i="5"/>
  <c r="Q2521" i="5"/>
  <c r="J2521" i="5"/>
  <c r="O2520" i="5"/>
  <c r="H2520" i="5"/>
  <c r="M2519" i="5"/>
  <c r="J2518" i="5"/>
  <c r="S2517" i="5"/>
  <c r="H2517" i="5"/>
  <c r="Q2516" i="5"/>
  <c r="O2515" i="5"/>
  <c r="S2514" i="5"/>
  <c r="M2514" i="5"/>
  <c r="Q2513" i="5"/>
  <c r="J2513" i="5"/>
  <c r="O2512" i="5"/>
  <c r="H2512" i="5"/>
  <c r="M2511" i="5"/>
  <c r="J2510" i="5"/>
  <c r="S2509" i="5"/>
  <c r="H2509" i="5"/>
  <c r="Q2508" i="5"/>
  <c r="O2507" i="5"/>
  <c r="S2506" i="5"/>
  <c r="M2506" i="5"/>
  <c r="Q2505" i="5"/>
  <c r="J2505" i="5"/>
  <c r="O2504" i="5"/>
  <c r="H2504" i="5"/>
  <c r="M2503" i="5"/>
  <c r="J2502" i="5"/>
  <c r="S2501" i="5"/>
  <c r="H2501" i="5"/>
  <c r="Q2500" i="5"/>
  <c r="O2499" i="5"/>
  <c r="S2498" i="5"/>
  <c r="M2498" i="5"/>
  <c r="Q2497" i="5"/>
  <c r="J2497" i="5"/>
  <c r="O2496" i="5"/>
  <c r="H2496" i="5"/>
  <c r="M2495" i="5"/>
  <c r="J2494" i="5"/>
  <c r="S2493" i="5"/>
  <c r="H2493" i="5"/>
  <c r="Q2492" i="5"/>
  <c r="O2491" i="5"/>
  <c r="S2490" i="5"/>
  <c r="M2490" i="5"/>
  <c r="Q2489" i="5"/>
  <c r="J2489" i="5"/>
  <c r="O2488" i="5"/>
  <c r="H2488" i="5"/>
  <c r="M2487" i="5"/>
  <c r="J2486" i="5"/>
  <c r="S2485" i="5"/>
  <c r="H2485" i="5"/>
  <c r="Q2484" i="5"/>
  <c r="O2483" i="5"/>
  <c r="S2482" i="5"/>
  <c r="M2482" i="5"/>
  <c r="Q2481" i="5"/>
  <c r="J2481" i="5"/>
  <c r="O2480" i="5"/>
  <c r="H2480" i="5"/>
  <c r="M2479" i="5"/>
  <c r="J2478" i="5"/>
  <c r="S2477" i="5"/>
  <c r="H2477" i="5"/>
  <c r="Q2476" i="5"/>
  <c r="O2475" i="5"/>
  <c r="S2474" i="5"/>
  <c r="M2474" i="5"/>
  <c r="Q2473" i="5"/>
  <c r="J2473" i="5"/>
  <c r="O2472" i="5"/>
  <c r="H2472" i="5"/>
  <c r="M2471" i="5"/>
  <c r="J2470" i="5"/>
  <c r="S2469" i="5"/>
  <c r="H2469" i="5"/>
  <c r="Q2468" i="5"/>
  <c r="O2467" i="5"/>
  <c r="S2466" i="5"/>
  <c r="M2466" i="5"/>
  <c r="Q2465" i="5"/>
  <c r="J2465" i="5"/>
  <c r="O2464" i="5"/>
  <c r="H2464" i="5"/>
  <c r="M2463" i="5"/>
  <c r="J2462" i="5"/>
  <c r="S2461" i="5"/>
  <c r="H2461" i="5"/>
  <c r="Q2460" i="5"/>
  <c r="O2459" i="5"/>
  <c r="S2458" i="5"/>
  <c r="M2458" i="5"/>
  <c r="Q2457" i="5"/>
  <c r="J2457" i="5"/>
  <c r="O2456" i="5"/>
  <c r="H2456" i="5"/>
  <c r="M2455" i="5"/>
  <c r="J2454" i="5"/>
  <c r="S2453" i="5"/>
  <c r="H2453" i="5"/>
  <c r="Q2452" i="5"/>
  <c r="O2451" i="5"/>
  <c r="S2450" i="5"/>
  <c r="M2450" i="5"/>
  <c r="Q2449" i="5"/>
  <c r="J2449" i="5"/>
  <c r="O2448" i="5"/>
  <c r="H2448" i="5"/>
  <c r="M2447" i="5"/>
  <c r="J2446" i="5"/>
  <c r="S2445" i="5"/>
  <c r="H2445" i="5"/>
  <c r="Q2444" i="5"/>
  <c r="O2443" i="5"/>
  <c r="S2442" i="5"/>
  <c r="M2442" i="5"/>
  <c r="Q2441" i="5"/>
  <c r="J2441" i="5"/>
  <c r="O2440" i="5"/>
  <c r="H2440" i="5"/>
  <c r="M2439" i="5"/>
  <c r="J2438" i="5"/>
  <c r="S2437" i="5"/>
  <c r="H2437" i="5"/>
  <c r="Q2436" i="5"/>
  <c r="O2435" i="5"/>
  <c r="S2434" i="5"/>
  <c r="M2434" i="5"/>
  <c r="Q2433" i="5"/>
  <c r="J2433" i="5"/>
  <c r="O2432" i="5"/>
  <c r="H2432" i="5"/>
  <c r="J2622" i="5"/>
  <c r="Q2617" i="5"/>
  <c r="H2610" i="5"/>
  <c r="S2607" i="5"/>
  <c r="S2606" i="5"/>
  <c r="Q2605" i="5"/>
  <c r="M2604" i="5"/>
  <c r="O2603" i="5"/>
  <c r="H2599" i="5"/>
  <c r="J2598" i="5"/>
  <c r="H2597" i="5"/>
  <c r="J2596" i="5"/>
  <c r="Q2590" i="5"/>
  <c r="S2589" i="5"/>
  <c r="Q2588" i="5"/>
  <c r="S2587" i="5"/>
  <c r="O2582" i="5"/>
  <c r="M2581" i="5"/>
  <c r="O2580" i="5"/>
  <c r="M2579" i="5"/>
  <c r="J2575" i="5"/>
  <c r="M2573" i="5"/>
  <c r="H2569" i="5"/>
  <c r="S2567" i="5"/>
  <c r="S2563" i="5"/>
  <c r="S2540" i="5"/>
  <c r="J2540" i="5"/>
  <c r="Q2539" i="5"/>
  <c r="H2539" i="5"/>
  <c r="O2536" i="5"/>
  <c r="M2535" i="5"/>
  <c r="S2532" i="5"/>
  <c r="J2532" i="5"/>
  <c r="Q2531" i="5"/>
  <c r="H2531" i="5"/>
  <c r="O2528" i="5"/>
  <c r="M2527" i="5"/>
  <c r="O2526" i="5"/>
  <c r="H2526" i="5"/>
  <c r="M2525" i="5"/>
  <c r="J2524" i="5"/>
  <c r="S2523" i="5"/>
  <c r="H2523" i="5"/>
  <c r="Q2522" i="5"/>
  <c r="O2521" i="5"/>
  <c r="S2520" i="5"/>
  <c r="M2520" i="5"/>
  <c r="Q2519" i="5"/>
  <c r="J2519" i="5"/>
  <c r="O2518" i="5"/>
  <c r="H2518" i="5"/>
  <c r="M2517" i="5"/>
  <c r="J2516" i="5"/>
  <c r="S2515" i="5"/>
  <c r="H2515" i="5"/>
  <c r="Q2514" i="5"/>
  <c r="O2513" i="5"/>
  <c r="S2512" i="5"/>
  <c r="M2512" i="5"/>
  <c r="Q2511" i="5"/>
  <c r="J2511" i="5"/>
  <c r="O2510" i="5"/>
  <c r="H2510" i="5"/>
  <c r="M2509" i="5"/>
  <c r="J2508" i="5"/>
  <c r="S2507" i="5"/>
  <c r="H2507" i="5"/>
  <c r="Q2506" i="5"/>
  <c r="O2505" i="5"/>
  <c r="S2504" i="5"/>
  <c r="M2504" i="5"/>
  <c r="Q2503" i="5"/>
  <c r="J2503" i="5"/>
  <c r="O2502" i="5"/>
  <c r="H2502" i="5"/>
  <c r="M2501" i="5"/>
  <c r="J2500" i="5"/>
  <c r="S2499" i="5"/>
  <c r="H2499" i="5"/>
  <c r="Q2498" i="5"/>
  <c r="O2497" i="5"/>
  <c r="S2496" i="5"/>
  <c r="M2496" i="5"/>
  <c r="Q2495" i="5"/>
  <c r="J2495" i="5"/>
  <c r="O2494" i="5"/>
  <c r="H2494" i="5"/>
  <c r="M2493" i="5"/>
  <c r="J2492" i="5"/>
  <c r="S2491" i="5"/>
  <c r="H2491" i="5"/>
  <c r="Q2490" i="5"/>
  <c r="O2489" i="5"/>
  <c r="S2488" i="5"/>
  <c r="M2488" i="5"/>
  <c r="Q2487" i="5"/>
  <c r="J2487" i="5"/>
  <c r="O2486" i="5"/>
  <c r="H2486" i="5"/>
  <c r="M2485" i="5"/>
  <c r="J2484" i="5"/>
  <c r="S2483" i="5"/>
  <c r="H2483" i="5"/>
  <c r="Q2482" i="5"/>
  <c r="O2481" i="5"/>
  <c r="S2480" i="5"/>
  <c r="M2480" i="5"/>
  <c r="Q2479" i="5"/>
  <c r="J2479" i="5"/>
  <c r="O2478" i="5"/>
  <c r="H2478" i="5"/>
  <c r="M2477" i="5"/>
  <c r="J2476" i="5"/>
  <c r="S2475" i="5"/>
  <c r="H2475" i="5"/>
  <c r="Q2474" i="5"/>
  <c r="O2473" i="5"/>
  <c r="S2472" i="5"/>
  <c r="M2472" i="5"/>
  <c r="Q2471" i="5"/>
  <c r="J2471" i="5"/>
  <c r="O2470" i="5"/>
  <c r="H2470" i="5"/>
  <c r="M2469" i="5"/>
  <c r="J2468" i="5"/>
  <c r="S2467" i="5"/>
  <c r="H2467" i="5"/>
  <c r="Q2466" i="5"/>
  <c r="O2465" i="5"/>
  <c r="S2464" i="5"/>
  <c r="M2464" i="5"/>
  <c r="Q2463" i="5"/>
  <c r="J2463" i="5"/>
  <c r="O2462" i="5"/>
  <c r="H2462" i="5"/>
  <c r="M2461" i="5"/>
  <c r="J2460" i="5"/>
  <c r="S2459" i="5"/>
  <c r="H2459" i="5"/>
  <c r="Q2458" i="5"/>
  <c r="O2457" i="5"/>
  <c r="S2456" i="5"/>
  <c r="M2456" i="5"/>
  <c r="Q2455" i="5"/>
  <c r="J2455" i="5"/>
  <c r="O2454" i="5"/>
  <c r="H2454" i="5"/>
  <c r="M2453" i="5"/>
  <c r="J2452" i="5"/>
  <c r="S2451" i="5"/>
  <c r="H2451" i="5"/>
  <c r="Q2450" i="5"/>
  <c r="O2449" i="5"/>
  <c r="S2448" i="5"/>
  <c r="M2448" i="5"/>
  <c r="Q2447" i="5"/>
  <c r="J2447" i="5"/>
  <c r="O2446" i="5"/>
  <c r="H2446" i="5"/>
  <c r="M2445" i="5"/>
  <c r="J2444" i="5"/>
  <c r="S2443" i="5"/>
  <c r="H2443" i="5"/>
  <c r="Q2442" i="5"/>
  <c r="O2441" i="5"/>
  <c r="S2440" i="5"/>
  <c r="M2440" i="5"/>
  <c r="M2623" i="5"/>
  <c r="O2620" i="5"/>
  <c r="S2618" i="5"/>
  <c r="H2617" i="5"/>
  <c r="M2615" i="5"/>
  <c r="O2608" i="5"/>
  <c r="M2607" i="5"/>
  <c r="H2604" i="5"/>
  <c r="M2590" i="5"/>
  <c r="O2589" i="5"/>
  <c r="M2588" i="5"/>
  <c r="O2587" i="5"/>
  <c r="H2583" i="5"/>
  <c r="J2582" i="5"/>
  <c r="H2581" i="5"/>
  <c r="J2580" i="5"/>
  <c r="H2573" i="5"/>
  <c r="S2571" i="5"/>
  <c r="O2567" i="5"/>
  <c r="Q2565" i="5"/>
  <c r="O2563" i="5"/>
  <c r="Q2561" i="5"/>
  <c r="Q2541" i="5"/>
  <c r="H2541" i="5"/>
  <c r="O2538" i="5"/>
  <c r="M2537" i="5"/>
  <c r="S2534" i="5"/>
  <c r="J2534" i="5"/>
  <c r="Q2533" i="5"/>
  <c r="H2533" i="5"/>
  <c r="O2530" i="5"/>
  <c r="M2529" i="5"/>
  <c r="S2526" i="5"/>
  <c r="M2526" i="5"/>
  <c r="Q2525" i="5"/>
  <c r="J2525" i="5"/>
  <c r="O2524" i="5"/>
  <c r="H2524" i="5"/>
  <c r="M2523" i="5"/>
  <c r="J2522" i="5"/>
  <c r="S2521" i="5"/>
  <c r="H2521" i="5"/>
  <c r="Q2520" i="5"/>
  <c r="O2519" i="5"/>
  <c r="S2518" i="5"/>
  <c r="M2518" i="5"/>
  <c r="Q2517" i="5"/>
  <c r="J2517" i="5"/>
  <c r="O2516" i="5"/>
  <c r="H2516" i="5"/>
  <c r="M2515" i="5"/>
  <c r="J2514" i="5"/>
  <c r="S2513" i="5"/>
  <c r="H2513" i="5"/>
  <c r="Q2512" i="5"/>
  <c r="O2511" i="5"/>
  <c r="S2510" i="5"/>
  <c r="M2510" i="5"/>
  <c r="Q2509" i="5"/>
  <c r="J2509" i="5"/>
  <c r="O2508" i="5"/>
  <c r="H2508" i="5"/>
  <c r="M2507" i="5"/>
  <c r="J2506" i="5"/>
  <c r="S2505" i="5"/>
  <c r="H2505" i="5"/>
  <c r="Q2504" i="5"/>
  <c r="O2503" i="5"/>
  <c r="S2502" i="5"/>
  <c r="M2502" i="5"/>
  <c r="Q2501" i="5"/>
  <c r="J2501" i="5"/>
  <c r="O2500" i="5"/>
  <c r="H2500" i="5"/>
  <c r="M2499" i="5"/>
  <c r="J2498" i="5"/>
  <c r="S2497" i="5"/>
  <c r="H2497" i="5"/>
  <c r="Q2496" i="5"/>
  <c r="O2495" i="5"/>
  <c r="S2494" i="5"/>
  <c r="M2494" i="5"/>
  <c r="Q2493" i="5"/>
  <c r="J2493" i="5"/>
  <c r="O2492" i="5"/>
  <c r="H2492" i="5"/>
  <c r="M2491" i="5"/>
  <c r="J2490" i="5"/>
  <c r="S2489" i="5"/>
  <c r="H2489" i="5"/>
  <c r="Q2488" i="5"/>
  <c r="O2487" i="5"/>
  <c r="S2486" i="5"/>
  <c r="M2486" i="5"/>
  <c r="Q2485" i="5"/>
  <c r="J2485" i="5"/>
  <c r="O2484" i="5"/>
  <c r="H2484" i="5"/>
  <c r="M2483" i="5"/>
  <c r="J2482" i="5"/>
  <c r="S2481" i="5"/>
  <c r="H2481" i="5"/>
  <c r="Q2480" i="5"/>
  <c r="O2479" i="5"/>
  <c r="S2478" i="5"/>
  <c r="M2478" i="5"/>
  <c r="Q2477" i="5"/>
  <c r="J2477" i="5"/>
  <c r="O2476" i="5"/>
  <c r="H2476" i="5"/>
  <c r="M2475" i="5"/>
  <c r="J2474" i="5"/>
  <c r="S2473" i="5"/>
  <c r="H2473" i="5"/>
  <c r="Q2472" i="5"/>
  <c r="O2471" i="5"/>
  <c r="S2470" i="5"/>
  <c r="M2470" i="5"/>
  <c r="Q2469" i="5"/>
  <c r="J2469" i="5"/>
  <c r="O2468" i="5"/>
  <c r="H2468" i="5"/>
  <c r="M2467" i="5"/>
  <c r="J2466" i="5"/>
  <c r="S2465" i="5"/>
  <c r="H2465" i="5"/>
  <c r="Q2464" i="5"/>
  <c r="O2463" i="5"/>
  <c r="S2462" i="5"/>
  <c r="M2462" i="5"/>
  <c r="Q2461" i="5"/>
  <c r="J2461" i="5"/>
  <c r="O2460" i="5"/>
  <c r="H2460" i="5"/>
  <c r="M2459" i="5"/>
  <c r="J2458" i="5"/>
  <c r="S2457" i="5"/>
  <c r="H2457" i="5"/>
  <c r="Q2456" i="5"/>
  <c r="O2455" i="5"/>
  <c r="S2454" i="5"/>
  <c r="M2454" i="5"/>
  <c r="Q2453" i="5"/>
  <c r="J2453" i="5"/>
  <c r="Q2621" i="5"/>
  <c r="J2618" i="5"/>
  <c r="Q2609" i="5"/>
  <c r="H2607" i="5"/>
  <c r="S2598" i="5"/>
  <c r="Q2597" i="5"/>
  <c r="S2596" i="5"/>
  <c r="Q2595" i="5"/>
  <c r="J2591" i="5"/>
  <c r="H2590" i="5"/>
  <c r="J2589" i="5"/>
  <c r="H2588" i="5"/>
  <c r="S2575" i="5"/>
  <c r="O2571" i="5"/>
  <c r="Q2569" i="5"/>
  <c r="J2567" i="5"/>
  <c r="M2565" i="5"/>
  <c r="J2563" i="5"/>
  <c r="M2561" i="5"/>
  <c r="O2540" i="5"/>
  <c r="M2539" i="5"/>
  <c r="S2536" i="5"/>
  <c r="J2536" i="5"/>
  <c r="Q2535" i="5"/>
  <c r="H2535" i="5"/>
  <c r="O2532" i="5"/>
  <c r="M2531" i="5"/>
  <c r="S2528" i="5"/>
  <c r="J2528" i="5"/>
  <c r="Q2527" i="5"/>
  <c r="H2527" i="5"/>
  <c r="Q2526" i="5"/>
  <c r="O2525" i="5"/>
  <c r="S2524" i="5"/>
  <c r="M2524" i="5"/>
  <c r="Q2523" i="5"/>
  <c r="J2523" i="5"/>
  <c r="O2522" i="5"/>
  <c r="H2522" i="5"/>
  <c r="M2521" i="5"/>
  <c r="J2520" i="5"/>
  <c r="S2519" i="5"/>
  <c r="H2519" i="5"/>
  <c r="Q2518" i="5"/>
  <c r="O2517" i="5"/>
  <c r="S2516" i="5"/>
  <c r="M2516" i="5"/>
  <c r="Q2515" i="5"/>
  <c r="J2515" i="5"/>
  <c r="O2514" i="5"/>
  <c r="H2514" i="5"/>
  <c r="M2513" i="5"/>
  <c r="J2512" i="5"/>
  <c r="S2511" i="5"/>
  <c r="H2511" i="5"/>
  <c r="Q2510" i="5"/>
  <c r="O2509" i="5"/>
  <c r="S2508" i="5"/>
  <c r="M2508" i="5"/>
  <c r="Q2507" i="5"/>
  <c r="J2507" i="5"/>
  <c r="O2506" i="5"/>
  <c r="H2506" i="5"/>
  <c r="M2505" i="5"/>
  <c r="J2504" i="5"/>
  <c r="S2503" i="5"/>
  <c r="H2503" i="5"/>
  <c r="Q2502" i="5"/>
  <c r="J2496" i="5"/>
  <c r="H2495" i="5"/>
  <c r="S2492" i="5"/>
  <c r="Q2491" i="5"/>
  <c r="O2490" i="5"/>
  <c r="M2489" i="5"/>
  <c r="O2485" i="5"/>
  <c r="M2484" i="5"/>
  <c r="J2483" i="5"/>
  <c r="H2482" i="5"/>
  <c r="S2479" i="5"/>
  <c r="Q2478" i="5"/>
  <c r="J2464" i="5"/>
  <c r="H2463" i="5"/>
  <c r="S2460" i="5"/>
  <c r="Q2459" i="5"/>
  <c r="O2458" i="5"/>
  <c r="M2457" i="5"/>
  <c r="O2453" i="5"/>
  <c r="S2452" i="5"/>
  <c r="M2451" i="5"/>
  <c r="M2449" i="5"/>
  <c r="S2447" i="5"/>
  <c r="H2447" i="5"/>
  <c r="M2446" i="5"/>
  <c r="Q2445" i="5"/>
  <c r="M2444" i="5"/>
  <c r="J2442" i="5"/>
  <c r="J2440" i="5"/>
  <c r="O2439" i="5"/>
  <c r="H2439" i="5"/>
  <c r="Q2438" i="5"/>
  <c r="H2438" i="5"/>
  <c r="Q2437" i="5"/>
  <c r="H2436" i="5"/>
  <c r="J2435" i="5"/>
  <c r="Q2434" i="5"/>
  <c r="J2434" i="5"/>
  <c r="Q2432" i="5"/>
  <c r="J2432" i="5"/>
  <c r="M2431" i="5"/>
  <c r="J2430" i="5"/>
  <c r="S2429" i="5"/>
  <c r="H2429" i="5"/>
  <c r="S2428" i="5"/>
  <c r="O2428" i="5"/>
  <c r="J2428" i="5"/>
  <c r="Q2427" i="5"/>
  <c r="M2427" i="5"/>
  <c r="H2427" i="5"/>
  <c r="S2426" i="5"/>
  <c r="O2426" i="5"/>
  <c r="J2426" i="5"/>
  <c r="Q2425" i="5"/>
  <c r="M2425" i="5"/>
  <c r="H2425" i="5"/>
  <c r="S2424" i="5"/>
  <c r="O2424" i="5"/>
  <c r="J2424" i="5"/>
  <c r="Q2423" i="5"/>
  <c r="M2423" i="5"/>
  <c r="H2423" i="5"/>
  <c r="S2422" i="5"/>
  <c r="O2422" i="5"/>
  <c r="J2422" i="5"/>
  <c r="Q2421" i="5"/>
  <c r="M2421" i="5"/>
  <c r="H2421" i="5"/>
  <c r="S2420" i="5"/>
  <c r="O2420" i="5"/>
  <c r="J2420" i="5"/>
  <c r="Q2419" i="5"/>
  <c r="M2419" i="5"/>
  <c r="H2419" i="5"/>
  <c r="S2418" i="5"/>
  <c r="O2418" i="5"/>
  <c r="J2418" i="5"/>
  <c r="Q2417" i="5"/>
  <c r="M2417" i="5"/>
  <c r="H2417" i="5"/>
  <c r="S2416" i="5"/>
  <c r="O2416" i="5"/>
  <c r="H2412" i="5"/>
  <c r="S2411" i="5"/>
  <c r="O2411" i="5"/>
  <c r="J2411" i="5"/>
  <c r="Q2410" i="5"/>
  <c r="M2410" i="5"/>
  <c r="H2410" i="5"/>
  <c r="S2409" i="5"/>
  <c r="O2409" i="5"/>
  <c r="J2409" i="5"/>
  <c r="Q2408" i="5"/>
  <c r="M2408" i="5"/>
  <c r="J2404" i="5"/>
  <c r="Q2403" i="5"/>
  <c r="M2403" i="5"/>
  <c r="H2403" i="5"/>
  <c r="S2402" i="5"/>
  <c r="O2402" i="5"/>
  <c r="J2402" i="5"/>
  <c r="Q2401" i="5"/>
  <c r="M2401" i="5"/>
  <c r="H2401" i="5"/>
  <c r="S2400" i="5"/>
  <c r="O2400" i="5"/>
  <c r="J2400" i="5"/>
  <c r="Q2399" i="5"/>
  <c r="M2399" i="5"/>
  <c r="H2399" i="5"/>
  <c r="S2398" i="5"/>
  <c r="O2398" i="5"/>
  <c r="J2398" i="5"/>
  <c r="Q2397" i="5"/>
  <c r="M2397" i="5"/>
  <c r="H2397" i="5"/>
  <c r="S2396" i="5"/>
  <c r="O2396" i="5"/>
  <c r="J2396" i="5"/>
  <c r="Q2395" i="5"/>
  <c r="M2395" i="5"/>
  <c r="H2395" i="5"/>
  <c r="S2394" i="5"/>
  <c r="O2394" i="5"/>
  <c r="J2394" i="5"/>
  <c r="Q2393" i="5"/>
  <c r="M2393" i="5"/>
  <c r="H2393" i="5"/>
  <c r="S2392" i="5"/>
  <c r="O2392" i="5"/>
  <c r="J2392" i="5"/>
  <c r="Q2391" i="5"/>
  <c r="M2391" i="5"/>
  <c r="H2391" i="5"/>
  <c r="S2390" i="5"/>
  <c r="O2390" i="5"/>
  <c r="J2390" i="5"/>
  <c r="Q2389" i="5"/>
  <c r="M2389" i="5"/>
  <c r="H2389" i="5"/>
  <c r="S2388" i="5"/>
  <c r="O2388" i="5"/>
  <c r="J2388" i="5"/>
  <c r="Q2387" i="5"/>
  <c r="M2387" i="5"/>
  <c r="H2387" i="5"/>
  <c r="S2386" i="5"/>
  <c r="O2386" i="5"/>
  <c r="J2386" i="5"/>
  <c r="Q2385" i="5"/>
  <c r="M2385" i="5"/>
  <c r="H2385" i="5"/>
  <c r="S2384" i="5"/>
  <c r="O2384" i="5"/>
  <c r="J2384" i="5"/>
  <c r="Q2383" i="5"/>
  <c r="M2383" i="5"/>
  <c r="H2383" i="5"/>
  <c r="S2382" i="5"/>
  <c r="O2382" i="5"/>
  <c r="J2382" i="5"/>
  <c r="Q2381" i="5"/>
  <c r="M2381" i="5"/>
  <c r="H2381" i="5"/>
  <c r="S2380" i="5"/>
  <c r="O2380" i="5"/>
  <c r="J2380" i="5"/>
  <c r="Q2379" i="5"/>
  <c r="M2379" i="5"/>
  <c r="H2379" i="5"/>
  <c r="S2378" i="5"/>
  <c r="O2378" i="5"/>
  <c r="J2378" i="5"/>
  <c r="Q2377" i="5"/>
  <c r="M2377" i="5"/>
  <c r="H2377" i="5"/>
  <c r="S2376" i="5"/>
  <c r="O2376" i="5"/>
  <c r="J2376" i="5"/>
  <c r="Q2375" i="5"/>
  <c r="M2375" i="5"/>
  <c r="H2375" i="5"/>
  <c r="S2374" i="5"/>
  <c r="O2374" i="5"/>
  <c r="S2500" i="5"/>
  <c r="Q2499" i="5"/>
  <c r="O2498" i="5"/>
  <c r="M2497" i="5"/>
  <c r="O2493" i="5"/>
  <c r="M2492" i="5"/>
  <c r="J2491" i="5"/>
  <c r="H2490" i="5"/>
  <c r="S2487" i="5"/>
  <c r="Q2486" i="5"/>
  <c r="J2472" i="5"/>
  <c r="H2471" i="5"/>
  <c r="S2468" i="5"/>
  <c r="Q2467" i="5"/>
  <c r="O2466" i="5"/>
  <c r="M2465" i="5"/>
  <c r="O2461" i="5"/>
  <c r="M2460" i="5"/>
  <c r="J2459" i="5"/>
  <c r="H2458" i="5"/>
  <c r="S2455" i="5"/>
  <c r="Q2454" i="5"/>
  <c r="O2452" i="5"/>
  <c r="J2451" i="5"/>
  <c r="O2450" i="5"/>
  <c r="S2449" i="5"/>
  <c r="H2449" i="5"/>
  <c r="O2447" i="5"/>
  <c r="O2445" i="5"/>
  <c r="H2444" i="5"/>
  <c r="Q2443" i="5"/>
  <c r="H2442" i="5"/>
  <c r="Q2440" i="5"/>
  <c r="O2438" i="5"/>
  <c r="O2437" i="5"/>
  <c r="O2436" i="5"/>
  <c r="Q2435" i="5"/>
  <c r="H2435" i="5"/>
  <c r="H2434" i="5"/>
  <c r="O2433" i="5"/>
  <c r="H2433" i="5"/>
  <c r="Q2431" i="5"/>
  <c r="J2431" i="5"/>
  <c r="O2430" i="5"/>
  <c r="H2430" i="5"/>
  <c r="M2429" i="5"/>
  <c r="J2416" i="5"/>
  <c r="Q2415" i="5"/>
  <c r="M2415" i="5"/>
  <c r="H2415" i="5"/>
  <c r="S2414" i="5"/>
  <c r="O2414" i="5"/>
  <c r="J2414" i="5"/>
  <c r="Q2413" i="5"/>
  <c r="M2413" i="5"/>
  <c r="H2413" i="5"/>
  <c r="S2412" i="5"/>
  <c r="O2412" i="5"/>
  <c r="H2408" i="5"/>
  <c r="S2407" i="5"/>
  <c r="O2407" i="5"/>
  <c r="J2407" i="5"/>
  <c r="Q2406" i="5"/>
  <c r="M2406" i="5"/>
  <c r="H2406" i="5"/>
  <c r="S2405" i="5"/>
  <c r="O2405" i="5"/>
  <c r="J2405" i="5"/>
  <c r="Q2404" i="5"/>
  <c r="M2404" i="5"/>
  <c r="J2374" i="5"/>
  <c r="Q2373" i="5"/>
  <c r="M2373" i="5"/>
  <c r="H2373" i="5"/>
  <c r="S2372" i="5"/>
  <c r="O2372" i="5"/>
  <c r="J2372" i="5"/>
  <c r="Q2371" i="5"/>
  <c r="M2371" i="5"/>
  <c r="H2371" i="5"/>
  <c r="S2370" i="5"/>
  <c r="O2370" i="5"/>
  <c r="J2370" i="5"/>
  <c r="Q2369" i="5"/>
  <c r="M2369" i="5"/>
  <c r="H2369" i="5"/>
  <c r="S2368" i="5"/>
  <c r="O2368" i="5"/>
  <c r="J2368" i="5"/>
  <c r="Q2367" i="5"/>
  <c r="M2367" i="5"/>
  <c r="H2367" i="5"/>
  <c r="S2366" i="5"/>
  <c r="O2366" i="5"/>
  <c r="J2366" i="5"/>
  <c r="Q2365" i="5"/>
  <c r="M2365" i="5"/>
  <c r="H2365" i="5"/>
  <c r="S2364" i="5"/>
  <c r="O2364" i="5"/>
  <c r="J2364" i="5"/>
  <c r="Q2363" i="5"/>
  <c r="M2363" i="5"/>
  <c r="H2363" i="5"/>
  <c r="S2362" i="5"/>
  <c r="O2362" i="5"/>
  <c r="J2362" i="5"/>
  <c r="Q2361" i="5"/>
  <c r="M2361" i="5"/>
  <c r="H2361" i="5"/>
  <c r="S2360" i="5"/>
  <c r="O2360" i="5"/>
  <c r="J2360" i="5"/>
  <c r="Q2359" i="5"/>
  <c r="M2359" i="5"/>
  <c r="H2359" i="5"/>
  <c r="S2358" i="5"/>
  <c r="O2358" i="5"/>
  <c r="J2358" i="5"/>
  <c r="Q2357" i="5"/>
  <c r="M2357" i="5"/>
  <c r="H2357" i="5"/>
  <c r="S2356" i="5"/>
  <c r="O2356" i="5"/>
  <c r="J2356" i="5"/>
  <c r="Q2355" i="5"/>
  <c r="M2355" i="5"/>
  <c r="H2355" i="5"/>
  <c r="S2354" i="5"/>
  <c r="O2354" i="5"/>
  <c r="J2354" i="5"/>
  <c r="Q2353" i="5"/>
  <c r="M2353" i="5"/>
  <c r="H2353" i="5"/>
  <c r="S2352" i="5"/>
  <c r="O2352" i="5"/>
  <c r="J2352" i="5"/>
  <c r="Q2351" i="5"/>
  <c r="M2351" i="5"/>
  <c r="H2351" i="5"/>
  <c r="S2350" i="5"/>
  <c r="O2350" i="5"/>
  <c r="J2350" i="5"/>
  <c r="Q2349" i="5"/>
  <c r="M2349" i="5"/>
  <c r="H2349" i="5"/>
  <c r="S2348" i="5"/>
  <c r="O2348" i="5"/>
  <c r="J2348" i="5"/>
  <c r="Q2347" i="5"/>
  <c r="M2347" i="5"/>
  <c r="H2347" i="5"/>
  <c r="S2346" i="5"/>
  <c r="O2346" i="5"/>
  <c r="J2346" i="5"/>
  <c r="Q2345" i="5"/>
  <c r="M2345" i="5"/>
  <c r="H2345" i="5"/>
  <c r="S2344" i="5"/>
  <c r="O2344" i="5"/>
  <c r="J2344" i="5"/>
  <c r="Q2343" i="5"/>
  <c r="M2343" i="5"/>
  <c r="H2343" i="5"/>
  <c r="S2342" i="5"/>
  <c r="O2342" i="5"/>
  <c r="J2342" i="5"/>
  <c r="Q2341" i="5"/>
  <c r="M2341" i="5"/>
  <c r="H2341" i="5"/>
  <c r="S2340" i="5"/>
  <c r="O2340" i="5"/>
  <c r="J2340" i="5"/>
  <c r="Q2339" i="5"/>
  <c r="M2339" i="5"/>
  <c r="H2339" i="5"/>
  <c r="S2338" i="5"/>
  <c r="O2338" i="5"/>
  <c r="J2338" i="5"/>
  <c r="Q2337" i="5"/>
  <c r="M2337" i="5"/>
  <c r="H2337" i="5"/>
  <c r="S2336" i="5"/>
  <c r="O2336" i="5"/>
  <c r="J2336" i="5"/>
  <c r="Q2335" i="5"/>
  <c r="M2335" i="5"/>
  <c r="H2335" i="5"/>
  <c r="S2334" i="5"/>
  <c r="O2334" i="5"/>
  <c r="J2334" i="5"/>
  <c r="Q2333" i="5"/>
  <c r="M2333" i="5"/>
  <c r="H2333" i="5"/>
  <c r="S2332" i="5"/>
  <c r="O2332" i="5"/>
  <c r="J2332" i="5"/>
  <c r="O2501" i="5"/>
  <c r="M2500" i="5"/>
  <c r="J2499" i="5"/>
  <c r="H2498" i="5"/>
  <c r="S2495" i="5"/>
  <c r="Q2494" i="5"/>
  <c r="J2480" i="5"/>
  <c r="H2479" i="5"/>
  <c r="S2476" i="5"/>
  <c r="Q2475" i="5"/>
  <c r="O2474" i="5"/>
  <c r="M2473" i="5"/>
  <c r="O2469" i="5"/>
  <c r="M2468" i="5"/>
  <c r="J2467" i="5"/>
  <c r="H2466" i="5"/>
  <c r="S2463" i="5"/>
  <c r="Q2462" i="5"/>
  <c r="M2452" i="5"/>
  <c r="J2450" i="5"/>
  <c r="J2448" i="5"/>
  <c r="S2446" i="5"/>
  <c r="J2445" i="5"/>
  <c r="S2444" i="5"/>
  <c r="M2443" i="5"/>
  <c r="M2441" i="5"/>
  <c r="S2439" i="5"/>
  <c r="J2439" i="5"/>
  <c r="M2438" i="5"/>
  <c r="M2437" i="5"/>
  <c r="M2436" i="5"/>
  <c r="O2434" i="5"/>
  <c r="M2432" i="5"/>
  <c r="O2431" i="5"/>
  <c r="S2430" i="5"/>
  <c r="M2430" i="5"/>
  <c r="Q2429" i="5"/>
  <c r="J2429" i="5"/>
  <c r="Q2428" i="5"/>
  <c r="M2428" i="5"/>
  <c r="H2428" i="5"/>
  <c r="S2427" i="5"/>
  <c r="O2427" i="5"/>
  <c r="J2427" i="5"/>
  <c r="Q2426" i="5"/>
  <c r="M2426" i="5"/>
  <c r="H2426" i="5"/>
  <c r="S2425" i="5"/>
  <c r="O2425" i="5"/>
  <c r="J2425" i="5"/>
  <c r="Q2424" i="5"/>
  <c r="M2424" i="5"/>
  <c r="H2424" i="5"/>
  <c r="S2423" i="5"/>
  <c r="O2423" i="5"/>
  <c r="J2423" i="5"/>
  <c r="Q2422" i="5"/>
  <c r="M2422" i="5"/>
  <c r="H2422" i="5"/>
  <c r="S2421" i="5"/>
  <c r="O2421" i="5"/>
  <c r="J2421" i="5"/>
  <c r="Q2420" i="5"/>
  <c r="M2420" i="5"/>
  <c r="H2420" i="5"/>
  <c r="S2419" i="5"/>
  <c r="O2419" i="5"/>
  <c r="J2419" i="5"/>
  <c r="Q2418" i="5"/>
  <c r="M2418" i="5"/>
  <c r="H2418" i="5"/>
  <c r="S2417" i="5"/>
  <c r="O2417" i="5"/>
  <c r="J2417" i="5"/>
  <c r="Q2416" i="5"/>
  <c r="M2416" i="5"/>
  <c r="J2412" i="5"/>
  <c r="Q2411" i="5"/>
  <c r="M2411" i="5"/>
  <c r="H2411" i="5"/>
  <c r="S2410" i="5"/>
  <c r="O2410" i="5"/>
  <c r="J2410" i="5"/>
  <c r="Q2409" i="5"/>
  <c r="M2409" i="5"/>
  <c r="H2409" i="5"/>
  <c r="S2408" i="5"/>
  <c r="O2408" i="5"/>
  <c r="H2404" i="5"/>
  <c r="S2403" i="5"/>
  <c r="O2403" i="5"/>
  <c r="J2403" i="5"/>
  <c r="Q2402" i="5"/>
  <c r="M2402" i="5"/>
  <c r="H2402" i="5"/>
  <c r="S2401" i="5"/>
  <c r="O2401" i="5"/>
  <c r="J2401" i="5"/>
  <c r="Q2400" i="5"/>
  <c r="M2400" i="5"/>
  <c r="H2400" i="5"/>
  <c r="S2399" i="5"/>
  <c r="O2399" i="5"/>
  <c r="J2399" i="5"/>
  <c r="Q2398" i="5"/>
  <c r="M2398" i="5"/>
  <c r="H2398" i="5"/>
  <c r="S2397" i="5"/>
  <c r="O2397" i="5"/>
  <c r="J2397" i="5"/>
  <c r="Q2396" i="5"/>
  <c r="M2396" i="5"/>
  <c r="H2396" i="5"/>
  <c r="S2395" i="5"/>
  <c r="O2395" i="5"/>
  <c r="J2395" i="5"/>
  <c r="Q2394" i="5"/>
  <c r="M2394" i="5"/>
  <c r="H2394" i="5"/>
  <c r="S2393" i="5"/>
  <c r="O2393" i="5"/>
  <c r="J2393" i="5"/>
  <c r="Q2392" i="5"/>
  <c r="M2392" i="5"/>
  <c r="H2392" i="5"/>
  <c r="S2391" i="5"/>
  <c r="O2391" i="5"/>
  <c r="J2391" i="5"/>
  <c r="Q2390" i="5"/>
  <c r="M2390" i="5"/>
  <c r="H2390" i="5"/>
  <c r="S2389" i="5"/>
  <c r="O2389" i="5"/>
  <c r="J2389" i="5"/>
  <c r="Q2388" i="5"/>
  <c r="M2388" i="5"/>
  <c r="H2388" i="5"/>
  <c r="S2387" i="5"/>
  <c r="O2387" i="5"/>
  <c r="J2387" i="5"/>
  <c r="Q2386" i="5"/>
  <c r="M2386" i="5"/>
  <c r="H2386" i="5"/>
  <c r="S2385" i="5"/>
  <c r="O2385" i="5"/>
  <c r="J2385" i="5"/>
  <c r="Q2384" i="5"/>
  <c r="M2384" i="5"/>
  <c r="H2384" i="5"/>
  <c r="S2383" i="5"/>
  <c r="O2383" i="5"/>
  <c r="J2383" i="5"/>
  <c r="Q2382" i="5"/>
  <c r="M2382" i="5"/>
  <c r="H2382" i="5"/>
  <c r="S2381" i="5"/>
  <c r="O2381" i="5"/>
  <c r="J2381" i="5"/>
  <c r="Q2380" i="5"/>
  <c r="M2380" i="5"/>
  <c r="H2380" i="5"/>
  <c r="S2379" i="5"/>
  <c r="O2379" i="5"/>
  <c r="J2379" i="5"/>
  <c r="Q2378" i="5"/>
  <c r="M2378" i="5"/>
  <c r="H2378" i="5"/>
  <c r="S2377" i="5"/>
  <c r="O2377" i="5"/>
  <c r="J2377" i="5"/>
  <c r="Q2376" i="5"/>
  <c r="M2376" i="5"/>
  <c r="H2376" i="5"/>
  <c r="S2375" i="5"/>
  <c r="O2375" i="5"/>
  <c r="J2375" i="5"/>
  <c r="Q2374" i="5"/>
  <c r="M2374" i="5"/>
  <c r="J2488" i="5"/>
  <c r="H2487" i="5"/>
  <c r="S2484" i="5"/>
  <c r="Q2483" i="5"/>
  <c r="O2482" i="5"/>
  <c r="M2481" i="5"/>
  <c r="O2477" i="5"/>
  <c r="M2476" i="5"/>
  <c r="J2475" i="5"/>
  <c r="H2474" i="5"/>
  <c r="S2471" i="5"/>
  <c r="Q2470" i="5"/>
  <c r="J2456" i="5"/>
  <c r="H2455" i="5"/>
  <c r="H2452" i="5"/>
  <c r="Q2451" i="5"/>
  <c r="H2450" i="5"/>
  <c r="Q2448" i="5"/>
  <c r="Q2446" i="5"/>
  <c r="O2444" i="5"/>
  <c r="J2443" i="5"/>
  <c r="O2442" i="5"/>
  <c r="S2441" i="5"/>
  <c r="H2441" i="5"/>
  <c r="Q2439" i="5"/>
  <c r="S2438" i="5"/>
  <c r="J2437" i="5"/>
  <c r="S2436" i="5"/>
  <c r="J2436" i="5"/>
  <c r="S2435" i="5"/>
  <c r="M2435" i="5"/>
  <c r="S2433" i="5"/>
  <c r="M2433" i="5"/>
  <c r="S2432" i="5"/>
  <c r="S2431" i="5"/>
  <c r="H2431" i="5"/>
  <c r="Q2430" i="5"/>
  <c r="O2429" i="5"/>
  <c r="H2416" i="5"/>
  <c r="S2415" i="5"/>
  <c r="O2415" i="5"/>
  <c r="J2415" i="5"/>
  <c r="Q2414" i="5"/>
  <c r="M2414" i="5"/>
  <c r="H2414" i="5"/>
  <c r="S2413" i="5"/>
  <c r="O2413" i="5"/>
  <c r="J2413" i="5"/>
  <c r="Q2412" i="5"/>
  <c r="M2412" i="5"/>
  <c r="J2408" i="5"/>
  <c r="Q2407" i="5"/>
  <c r="M2407" i="5"/>
  <c r="H2407" i="5"/>
  <c r="S2406" i="5"/>
  <c r="O2406" i="5"/>
  <c r="J2406" i="5"/>
  <c r="Q2405" i="5"/>
  <c r="M2405" i="5"/>
  <c r="H2405" i="5"/>
  <c r="S2404" i="5"/>
  <c r="O2404" i="5"/>
  <c r="H2374" i="5"/>
  <c r="S2373" i="5"/>
  <c r="O2373" i="5"/>
  <c r="J2373" i="5"/>
  <c r="Q2372" i="5"/>
  <c r="M2372" i="5"/>
  <c r="H2372" i="5"/>
  <c r="S2371" i="5"/>
  <c r="O2371" i="5"/>
  <c r="J2371" i="5"/>
  <c r="Q2370" i="5"/>
  <c r="M2370" i="5"/>
  <c r="H2370" i="5"/>
  <c r="S2369" i="5"/>
  <c r="O2369" i="5"/>
  <c r="J2369" i="5"/>
  <c r="Q2368" i="5"/>
  <c r="M2368" i="5"/>
  <c r="H2368" i="5"/>
  <c r="S2367" i="5"/>
  <c r="O2367" i="5"/>
  <c r="J2367" i="5"/>
  <c r="Q2366" i="5"/>
  <c r="M2366" i="5"/>
  <c r="H2366" i="5"/>
  <c r="S2365" i="5"/>
  <c r="O2365" i="5"/>
  <c r="J2365" i="5"/>
  <c r="Q2364" i="5"/>
  <c r="M2364" i="5"/>
  <c r="H2364" i="5"/>
  <c r="S2363" i="5"/>
  <c r="O2363" i="5"/>
  <c r="J2363" i="5"/>
  <c r="Q2362" i="5"/>
  <c r="M2362" i="5"/>
  <c r="H2362" i="5"/>
  <c r="S2361" i="5"/>
  <c r="O2361" i="5"/>
  <c r="J2361" i="5"/>
  <c r="Q2360" i="5"/>
  <c r="M2360" i="5"/>
  <c r="H2360" i="5"/>
  <c r="S2359" i="5"/>
  <c r="O2359" i="5"/>
  <c r="J2359" i="5"/>
  <c r="Q2358" i="5"/>
  <c r="M2358" i="5"/>
  <c r="H2358" i="5"/>
  <c r="S2357" i="5"/>
  <c r="O2357" i="5"/>
  <c r="J2357" i="5"/>
  <c r="Q2356" i="5"/>
  <c r="M2356" i="5"/>
  <c r="H2356" i="5"/>
  <c r="S2355" i="5"/>
  <c r="O2355" i="5"/>
  <c r="J2355" i="5"/>
  <c r="Q2354" i="5"/>
  <c r="M2354" i="5"/>
  <c r="H2354" i="5"/>
  <c r="S2353" i="5"/>
  <c r="O2353" i="5"/>
  <c r="J2353" i="5"/>
  <c r="Q2352" i="5"/>
  <c r="M2352" i="5"/>
  <c r="J2349" i="5"/>
  <c r="Q2348" i="5"/>
  <c r="H2348" i="5"/>
  <c r="O2345" i="5"/>
  <c r="M2344" i="5"/>
  <c r="S2341" i="5"/>
  <c r="J2341" i="5"/>
  <c r="Q2340" i="5"/>
  <c r="H2340" i="5"/>
  <c r="O2337" i="5"/>
  <c r="M2336" i="5"/>
  <c r="S2333" i="5"/>
  <c r="J2333" i="5"/>
  <c r="Q2332" i="5"/>
  <c r="H2332" i="5"/>
  <c r="Q2331" i="5"/>
  <c r="Q2330" i="5"/>
  <c r="M2330" i="5"/>
  <c r="H2330" i="5"/>
  <c r="S2329" i="5"/>
  <c r="O2329" i="5"/>
  <c r="J2329" i="5"/>
  <c r="Q2328" i="5"/>
  <c r="M2328" i="5"/>
  <c r="H2328" i="5"/>
  <c r="S2327" i="5"/>
  <c r="O2327" i="5"/>
  <c r="J2327" i="5"/>
  <c r="Q2326" i="5"/>
  <c r="M2326" i="5"/>
  <c r="H2326" i="5"/>
  <c r="S2325" i="5"/>
  <c r="O2325" i="5"/>
  <c r="J2325" i="5"/>
  <c r="Q2324" i="5"/>
  <c r="M2324" i="5"/>
  <c r="H2324" i="5"/>
  <c r="S2323" i="5"/>
  <c r="O2323" i="5"/>
  <c r="J2323" i="5"/>
  <c r="Q2322" i="5"/>
  <c r="M2322" i="5"/>
  <c r="H2322" i="5"/>
  <c r="S2321" i="5"/>
  <c r="O2321" i="5"/>
  <c r="J2321" i="5"/>
  <c r="Q2320" i="5"/>
  <c r="M2320" i="5"/>
  <c r="H2320" i="5"/>
  <c r="S2319" i="5"/>
  <c r="O2319" i="5"/>
  <c r="J2319" i="5"/>
  <c r="Q2318" i="5"/>
  <c r="M2318" i="5"/>
  <c r="H2318" i="5"/>
  <c r="S2317" i="5"/>
  <c r="O2317" i="5"/>
  <c r="J2317" i="5"/>
  <c r="Q2316" i="5"/>
  <c r="M2316" i="5"/>
  <c r="H2316" i="5"/>
  <c r="S2315" i="5"/>
  <c r="O2315" i="5"/>
  <c r="J2315" i="5"/>
  <c r="Q2314" i="5"/>
  <c r="M2314" i="5"/>
  <c r="H2314" i="5"/>
  <c r="S2313" i="5"/>
  <c r="O2313" i="5"/>
  <c r="J2313" i="5"/>
  <c r="Q2312" i="5"/>
  <c r="M2312" i="5"/>
  <c r="H2312" i="5"/>
  <c r="S2311" i="5"/>
  <c r="O2311" i="5"/>
  <c r="J2311" i="5"/>
  <c r="Q2310" i="5"/>
  <c r="M2310" i="5"/>
  <c r="H2310" i="5"/>
  <c r="S2309" i="5"/>
  <c r="O2309" i="5"/>
  <c r="J2309" i="5"/>
  <c r="Q2308" i="5"/>
  <c r="M2308" i="5"/>
  <c r="H2308" i="5"/>
  <c r="S2307" i="5"/>
  <c r="O2307" i="5"/>
  <c r="J2307" i="5"/>
  <c r="Q2306" i="5"/>
  <c r="M2306" i="5"/>
  <c r="H2306" i="5"/>
  <c r="S2305" i="5"/>
  <c r="O2305" i="5"/>
  <c r="J2305" i="5"/>
  <c r="Q2304" i="5"/>
  <c r="M2304" i="5"/>
  <c r="H2304" i="5"/>
  <c r="S2303" i="5"/>
  <c r="O2303" i="5"/>
  <c r="J2303" i="5"/>
  <c r="Q2302" i="5"/>
  <c r="M2302" i="5"/>
  <c r="H2302" i="5"/>
  <c r="S2301" i="5"/>
  <c r="O2301" i="5"/>
  <c r="J2301" i="5"/>
  <c r="Q2300" i="5"/>
  <c r="M2300" i="5"/>
  <c r="H2300" i="5"/>
  <c r="S2299" i="5"/>
  <c r="O2299" i="5"/>
  <c r="J2299" i="5"/>
  <c r="Q2298" i="5"/>
  <c r="M2298" i="5"/>
  <c r="H2298" i="5"/>
  <c r="S2297" i="5"/>
  <c r="O2297" i="5"/>
  <c r="J2297" i="5"/>
  <c r="Q2296" i="5"/>
  <c r="M2296" i="5"/>
  <c r="H2296" i="5"/>
  <c r="S2295" i="5"/>
  <c r="O2295" i="5"/>
  <c r="H2291" i="5"/>
  <c r="S2290" i="5"/>
  <c r="O2290" i="5"/>
  <c r="J2290" i="5"/>
  <c r="Q2289" i="5"/>
  <c r="M2289" i="5"/>
  <c r="H2289" i="5"/>
  <c r="S2288" i="5"/>
  <c r="O2288" i="5"/>
  <c r="J2288" i="5"/>
  <c r="Q2287" i="5"/>
  <c r="M2287" i="5"/>
  <c r="J2283" i="5"/>
  <c r="Q2282" i="5"/>
  <c r="M2282" i="5"/>
  <c r="H2282" i="5"/>
  <c r="S2281" i="5"/>
  <c r="O2281" i="5"/>
  <c r="J2281" i="5"/>
  <c r="Q2280" i="5"/>
  <c r="M2280" i="5"/>
  <c r="H2280" i="5"/>
  <c r="S2279" i="5"/>
  <c r="O2279" i="5"/>
  <c r="H2275" i="5"/>
  <c r="S2274" i="5"/>
  <c r="O2274" i="5"/>
  <c r="J2274" i="5"/>
  <c r="Q2273" i="5"/>
  <c r="M2273" i="5"/>
  <c r="H2273" i="5"/>
  <c r="S2272" i="5"/>
  <c r="O2272" i="5"/>
  <c r="J2272" i="5"/>
  <c r="Q2271" i="5"/>
  <c r="M2271" i="5"/>
  <c r="J2267" i="5"/>
  <c r="Q2266" i="5"/>
  <c r="M2266" i="5"/>
  <c r="H2266" i="5"/>
  <c r="S2265" i="5"/>
  <c r="O2265" i="5"/>
  <c r="J2265" i="5"/>
  <c r="Q2264" i="5"/>
  <c r="M2264" i="5"/>
  <c r="H2264" i="5"/>
  <c r="S2263" i="5"/>
  <c r="O2263" i="5"/>
  <c r="S2351" i="5"/>
  <c r="Q2350" i="5"/>
  <c r="S2349" i="5"/>
  <c r="O2347" i="5"/>
  <c r="M2346" i="5"/>
  <c r="S2343" i="5"/>
  <c r="J2343" i="5"/>
  <c r="Q2342" i="5"/>
  <c r="H2342" i="5"/>
  <c r="O2339" i="5"/>
  <c r="M2338" i="5"/>
  <c r="S2335" i="5"/>
  <c r="J2335" i="5"/>
  <c r="Q2334" i="5"/>
  <c r="H2334" i="5"/>
  <c r="J2331" i="5"/>
  <c r="J2295" i="5"/>
  <c r="Q2294" i="5"/>
  <c r="M2294" i="5"/>
  <c r="H2294" i="5"/>
  <c r="S2293" i="5"/>
  <c r="O2293" i="5"/>
  <c r="J2293" i="5"/>
  <c r="Q2292" i="5"/>
  <c r="M2292" i="5"/>
  <c r="H2292" i="5"/>
  <c r="S2291" i="5"/>
  <c r="O2291" i="5"/>
  <c r="H2287" i="5"/>
  <c r="S2286" i="5"/>
  <c r="O2286" i="5"/>
  <c r="J2286" i="5"/>
  <c r="Q2285" i="5"/>
  <c r="M2285" i="5"/>
  <c r="H2285" i="5"/>
  <c r="S2284" i="5"/>
  <c r="O2284" i="5"/>
  <c r="J2284" i="5"/>
  <c r="Q2283" i="5"/>
  <c r="M2283" i="5"/>
  <c r="J2279" i="5"/>
  <c r="Q2278" i="5"/>
  <c r="M2278" i="5"/>
  <c r="H2278" i="5"/>
  <c r="S2277" i="5"/>
  <c r="O2277" i="5"/>
  <c r="J2277" i="5"/>
  <c r="Q2276" i="5"/>
  <c r="M2276" i="5"/>
  <c r="H2276" i="5"/>
  <c r="S2275" i="5"/>
  <c r="O2275" i="5"/>
  <c r="H2271" i="5"/>
  <c r="S2270" i="5"/>
  <c r="O2270" i="5"/>
  <c r="J2270" i="5"/>
  <c r="Q2269" i="5"/>
  <c r="M2269" i="5"/>
  <c r="H2269" i="5"/>
  <c r="S2268" i="5"/>
  <c r="O2268" i="5"/>
  <c r="J2268" i="5"/>
  <c r="Q2267" i="5"/>
  <c r="M2267" i="5"/>
  <c r="J2263" i="5"/>
  <c r="Q2262" i="5"/>
  <c r="M2262" i="5"/>
  <c r="H2262" i="5"/>
  <c r="S2261" i="5"/>
  <c r="O2261" i="5"/>
  <c r="J2261" i="5"/>
  <c r="Q2260" i="5"/>
  <c r="M2260" i="5"/>
  <c r="H2260" i="5"/>
  <c r="S2259" i="5"/>
  <c r="O2259" i="5"/>
  <c r="J2259" i="5"/>
  <c r="Q2258" i="5"/>
  <c r="M2258" i="5"/>
  <c r="H2258" i="5"/>
  <c r="S2257" i="5"/>
  <c r="O2257" i="5"/>
  <c r="J2257" i="5"/>
  <c r="Q2256" i="5"/>
  <c r="M2256" i="5"/>
  <c r="H2256" i="5"/>
  <c r="S2255" i="5"/>
  <c r="O2255" i="5"/>
  <c r="J2255" i="5"/>
  <c r="Q2254" i="5"/>
  <c r="M2254" i="5"/>
  <c r="H2254" i="5"/>
  <c r="S2253" i="5"/>
  <c r="O2253" i="5"/>
  <c r="J2253" i="5"/>
  <c r="Q2252" i="5"/>
  <c r="M2252" i="5"/>
  <c r="H2252" i="5"/>
  <c r="S2251" i="5"/>
  <c r="O2251" i="5"/>
  <c r="J2251" i="5"/>
  <c r="Q2250" i="5"/>
  <c r="M2250" i="5"/>
  <c r="H2250" i="5"/>
  <c r="S2249" i="5"/>
  <c r="O2249" i="5"/>
  <c r="J2249" i="5"/>
  <c r="Q2248" i="5"/>
  <c r="M2248" i="5"/>
  <c r="H2248" i="5"/>
  <c r="S2247" i="5"/>
  <c r="O2247" i="5"/>
  <c r="J2247" i="5"/>
  <c r="Q2246" i="5"/>
  <c r="M2246" i="5"/>
  <c r="H2246" i="5"/>
  <c r="S2245" i="5"/>
  <c r="O2245" i="5"/>
  <c r="J2245" i="5"/>
  <c r="Q2244" i="5"/>
  <c r="M2244" i="5"/>
  <c r="H2244" i="5"/>
  <c r="S2243" i="5"/>
  <c r="O2243" i="5"/>
  <c r="J2243" i="5"/>
  <c r="Q2242" i="5"/>
  <c r="M2242" i="5"/>
  <c r="H2242" i="5"/>
  <c r="S2241" i="5"/>
  <c r="O2241" i="5"/>
  <c r="J2241" i="5"/>
  <c r="Q2240" i="5"/>
  <c r="M2240" i="5"/>
  <c r="H2240" i="5"/>
  <c r="S2239" i="5"/>
  <c r="O2239" i="5"/>
  <c r="J2239" i="5"/>
  <c r="Q2238" i="5"/>
  <c r="M2238" i="5"/>
  <c r="H2238" i="5"/>
  <c r="S2237" i="5"/>
  <c r="O2237" i="5"/>
  <c r="J2237" i="5"/>
  <c r="Q2236" i="5"/>
  <c r="M2236" i="5"/>
  <c r="H2236" i="5"/>
  <c r="S2235" i="5"/>
  <c r="O2235" i="5"/>
  <c r="J2235" i="5"/>
  <c r="Q2234" i="5"/>
  <c r="M2234" i="5"/>
  <c r="H2234" i="5"/>
  <c r="S2233" i="5"/>
  <c r="O2233" i="5"/>
  <c r="J2233" i="5"/>
  <c r="Q2232" i="5"/>
  <c r="M2232" i="5"/>
  <c r="H2232" i="5"/>
  <c r="S2231" i="5"/>
  <c r="O2231" i="5"/>
  <c r="J2231" i="5"/>
  <c r="O2351" i="5"/>
  <c r="M2350" i="5"/>
  <c r="O2349" i="5"/>
  <c r="M2348" i="5"/>
  <c r="S2345" i="5"/>
  <c r="J2345" i="5"/>
  <c r="Q2344" i="5"/>
  <c r="H2344" i="5"/>
  <c r="O2341" i="5"/>
  <c r="M2340" i="5"/>
  <c r="S2337" i="5"/>
  <c r="J2337" i="5"/>
  <c r="Q2336" i="5"/>
  <c r="H2336" i="5"/>
  <c r="O2333" i="5"/>
  <c r="M2332" i="5"/>
  <c r="O2331" i="5"/>
  <c r="H2331" i="5"/>
  <c r="S2330" i="5"/>
  <c r="O2330" i="5"/>
  <c r="J2330" i="5"/>
  <c r="Q2329" i="5"/>
  <c r="M2329" i="5"/>
  <c r="H2329" i="5"/>
  <c r="S2328" i="5"/>
  <c r="O2328" i="5"/>
  <c r="J2328" i="5"/>
  <c r="Q2327" i="5"/>
  <c r="M2327" i="5"/>
  <c r="H2327" i="5"/>
  <c r="S2326" i="5"/>
  <c r="O2326" i="5"/>
  <c r="J2326" i="5"/>
  <c r="Q2325" i="5"/>
  <c r="M2325" i="5"/>
  <c r="H2325" i="5"/>
  <c r="S2324" i="5"/>
  <c r="O2324" i="5"/>
  <c r="J2324" i="5"/>
  <c r="Q2323" i="5"/>
  <c r="M2323" i="5"/>
  <c r="H2323" i="5"/>
  <c r="S2322" i="5"/>
  <c r="O2322" i="5"/>
  <c r="J2322" i="5"/>
  <c r="Q2321" i="5"/>
  <c r="M2321" i="5"/>
  <c r="H2321" i="5"/>
  <c r="S2320" i="5"/>
  <c r="O2320" i="5"/>
  <c r="J2320" i="5"/>
  <c r="Q2319" i="5"/>
  <c r="M2319" i="5"/>
  <c r="H2319" i="5"/>
  <c r="S2318" i="5"/>
  <c r="O2318" i="5"/>
  <c r="J2318" i="5"/>
  <c r="Q2317" i="5"/>
  <c r="M2317" i="5"/>
  <c r="H2317" i="5"/>
  <c r="S2316" i="5"/>
  <c r="O2316" i="5"/>
  <c r="J2316" i="5"/>
  <c r="Q2315" i="5"/>
  <c r="M2315" i="5"/>
  <c r="H2315" i="5"/>
  <c r="S2314" i="5"/>
  <c r="O2314" i="5"/>
  <c r="J2314" i="5"/>
  <c r="Q2313" i="5"/>
  <c r="M2313" i="5"/>
  <c r="H2313" i="5"/>
  <c r="S2312" i="5"/>
  <c r="O2312" i="5"/>
  <c r="J2312" i="5"/>
  <c r="Q2311" i="5"/>
  <c r="M2311" i="5"/>
  <c r="H2311" i="5"/>
  <c r="S2310" i="5"/>
  <c r="O2310" i="5"/>
  <c r="J2310" i="5"/>
  <c r="Q2309" i="5"/>
  <c r="M2309" i="5"/>
  <c r="H2309" i="5"/>
  <c r="S2308" i="5"/>
  <c r="O2308" i="5"/>
  <c r="J2308" i="5"/>
  <c r="Q2307" i="5"/>
  <c r="M2307" i="5"/>
  <c r="H2307" i="5"/>
  <c r="S2306" i="5"/>
  <c r="O2306" i="5"/>
  <c r="J2306" i="5"/>
  <c r="Q2305" i="5"/>
  <c r="M2305" i="5"/>
  <c r="H2305" i="5"/>
  <c r="S2304" i="5"/>
  <c r="O2304" i="5"/>
  <c r="J2304" i="5"/>
  <c r="Q2303" i="5"/>
  <c r="M2303" i="5"/>
  <c r="H2303" i="5"/>
  <c r="S2302" i="5"/>
  <c r="O2302" i="5"/>
  <c r="J2302" i="5"/>
  <c r="Q2301" i="5"/>
  <c r="M2301" i="5"/>
  <c r="H2301" i="5"/>
  <c r="S2300" i="5"/>
  <c r="O2300" i="5"/>
  <c r="J2300" i="5"/>
  <c r="Q2299" i="5"/>
  <c r="M2299" i="5"/>
  <c r="H2299" i="5"/>
  <c r="S2298" i="5"/>
  <c r="O2298" i="5"/>
  <c r="J2298" i="5"/>
  <c r="Q2297" i="5"/>
  <c r="M2297" i="5"/>
  <c r="H2297" i="5"/>
  <c r="S2296" i="5"/>
  <c r="O2296" i="5"/>
  <c r="J2296" i="5"/>
  <c r="Q2295" i="5"/>
  <c r="M2295" i="5"/>
  <c r="J2291" i="5"/>
  <c r="Q2290" i="5"/>
  <c r="M2290" i="5"/>
  <c r="H2290" i="5"/>
  <c r="S2289" i="5"/>
  <c r="O2289" i="5"/>
  <c r="J2289" i="5"/>
  <c r="Q2288" i="5"/>
  <c r="M2288" i="5"/>
  <c r="H2288" i="5"/>
  <c r="S2287" i="5"/>
  <c r="O2287" i="5"/>
  <c r="H2283" i="5"/>
  <c r="S2282" i="5"/>
  <c r="O2282" i="5"/>
  <c r="J2282" i="5"/>
  <c r="Q2281" i="5"/>
  <c r="M2281" i="5"/>
  <c r="H2281" i="5"/>
  <c r="S2280" i="5"/>
  <c r="O2280" i="5"/>
  <c r="J2280" i="5"/>
  <c r="Q2279" i="5"/>
  <c r="M2279" i="5"/>
  <c r="J2275" i="5"/>
  <c r="Q2274" i="5"/>
  <c r="M2274" i="5"/>
  <c r="H2274" i="5"/>
  <c r="S2273" i="5"/>
  <c r="O2273" i="5"/>
  <c r="J2273" i="5"/>
  <c r="Q2272" i="5"/>
  <c r="M2272" i="5"/>
  <c r="H2272" i="5"/>
  <c r="S2271" i="5"/>
  <c r="O2271" i="5"/>
  <c r="H2267" i="5"/>
  <c r="S2266" i="5"/>
  <c r="O2266" i="5"/>
  <c r="J2266" i="5"/>
  <c r="Q2265" i="5"/>
  <c r="M2265" i="5"/>
  <c r="H2265" i="5"/>
  <c r="S2264" i="5"/>
  <c r="O2264" i="5"/>
  <c r="J2264" i="5"/>
  <c r="Q2263" i="5"/>
  <c r="M2263" i="5"/>
  <c r="H2352" i="5"/>
  <c r="J2351" i="5"/>
  <c r="H2350" i="5"/>
  <c r="S2347" i="5"/>
  <c r="J2347" i="5"/>
  <c r="Q2346" i="5"/>
  <c r="H2346" i="5"/>
  <c r="O2343" i="5"/>
  <c r="M2342" i="5"/>
  <c r="S2339" i="5"/>
  <c r="J2339" i="5"/>
  <c r="Q2338" i="5"/>
  <c r="H2338" i="5"/>
  <c r="O2335" i="5"/>
  <c r="M2334" i="5"/>
  <c r="S2331" i="5"/>
  <c r="M2331" i="5"/>
  <c r="H2295" i="5"/>
  <c r="S2294" i="5"/>
  <c r="O2294" i="5"/>
  <c r="J2294" i="5"/>
  <c r="Q2293" i="5"/>
  <c r="M2293" i="5"/>
  <c r="H2293" i="5"/>
  <c r="S2292" i="5"/>
  <c r="O2292" i="5"/>
  <c r="J2292" i="5"/>
  <c r="Q2291" i="5"/>
  <c r="M2291" i="5"/>
  <c r="J2287" i="5"/>
  <c r="Q2286" i="5"/>
  <c r="M2286" i="5"/>
  <c r="H2286" i="5"/>
  <c r="S2285" i="5"/>
  <c r="O2285" i="5"/>
  <c r="J2285" i="5"/>
  <c r="Q2284" i="5"/>
  <c r="M2284" i="5"/>
  <c r="H2284" i="5"/>
  <c r="S2283" i="5"/>
  <c r="O2283" i="5"/>
  <c r="H2279" i="5"/>
  <c r="S2278" i="5"/>
  <c r="O2278" i="5"/>
  <c r="J2278" i="5"/>
  <c r="Q2277" i="5"/>
  <c r="M2277" i="5"/>
  <c r="H2277" i="5"/>
  <c r="S2276" i="5"/>
  <c r="O2276" i="5"/>
  <c r="J2276" i="5"/>
  <c r="Q2275" i="5"/>
  <c r="M2275" i="5"/>
  <c r="J2271" i="5"/>
  <c r="Q2270" i="5"/>
  <c r="M2270" i="5"/>
  <c r="H2270" i="5"/>
  <c r="S2269" i="5"/>
  <c r="O2269" i="5"/>
  <c r="J2269" i="5"/>
  <c r="Q2268" i="5"/>
  <c r="M2268" i="5"/>
  <c r="H2268" i="5"/>
  <c r="S2267" i="5"/>
  <c r="O2267" i="5"/>
  <c r="H2263" i="5"/>
  <c r="S2262" i="5"/>
  <c r="O2262" i="5"/>
  <c r="J2262" i="5"/>
  <c r="Q2261" i="5"/>
  <c r="M2261" i="5"/>
  <c r="H2261" i="5"/>
  <c r="S2260" i="5"/>
  <c r="O2260" i="5"/>
  <c r="J2260" i="5"/>
  <c r="Q2259" i="5"/>
  <c r="M2259" i="5"/>
  <c r="H2259" i="5"/>
  <c r="S2258" i="5"/>
  <c r="O2258" i="5"/>
  <c r="J2258" i="5"/>
  <c r="Q2257" i="5"/>
  <c r="M2257" i="5"/>
  <c r="H2257" i="5"/>
  <c r="S2256" i="5"/>
  <c r="O2256" i="5"/>
  <c r="J2256" i="5"/>
  <c r="Q2255" i="5"/>
  <c r="M2255" i="5"/>
  <c r="H2255" i="5"/>
  <c r="S2254" i="5"/>
  <c r="O2254" i="5"/>
  <c r="J2254" i="5"/>
  <c r="Q2253" i="5"/>
  <c r="M2253" i="5"/>
  <c r="H2253" i="5"/>
  <c r="S2252" i="5"/>
  <c r="O2252" i="5"/>
  <c r="J2252" i="5"/>
  <c r="Q2251" i="5"/>
  <c r="M2251" i="5"/>
  <c r="H2251" i="5"/>
  <c r="S2250" i="5"/>
  <c r="O2250" i="5"/>
  <c r="J2250" i="5"/>
  <c r="Q2249" i="5"/>
  <c r="M2249" i="5"/>
  <c r="H2249" i="5"/>
  <c r="S2248" i="5"/>
  <c r="O2248" i="5"/>
  <c r="J2248" i="5"/>
  <c r="Q2247" i="5"/>
  <c r="M2247" i="5"/>
  <c r="H2247" i="5"/>
  <c r="S2246" i="5"/>
  <c r="O2246" i="5"/>
  <c r="J2246" i="5"/>
  <c r="Q2245" i="5"/>
  <c r="M2245" i="5"/>
  <c r="H2245" i="5"/>
  <c r="S2244" i="5"/>
  <c r="O2244" i="5"/>
  <c r="J2244" i="5"/>
  <c r="Q2243" i="5"/>
  <c r="M2243" i="5"/>
  <c r="H2243" i="5"/>
  <c r="S2242" i="5"/>
  <c r="O2242" i="5"/>
  <c r="J2242" i="5"/>
  <c r="Q2241" i="5"/>
  <c r="M2241" i="5"/>
  <c r="H2241" i="5"/>
  <c r="S2240" i="5"/>
  <c r="O2240" i="5"/>
  <c r="J2240" i="5"/>
  <c r="Q2239" i="5"/>
  <c r="M2239" i="5"/>
  <c r="H2239" i="5"/>
  <c r="S2238" i="5"/>
  <c r="O2238" i="5"/>
  <c r="J2238" i="5"/>
  <c r="Q2237" i="5"/>
  <c r="M2237" i="5"/>
  <c r="H2237" i="5"/>
  <c r="S2236" i="5"/>
  <c r="O2236" i="5"/>
  <c r="J2236" i="5"/>
  <c r="Q2235" i="5"/>
  <c r="M2235" i="5"/>
  <c r="H2235" i="5"/>
  <c r="S2234" i="5"/>
  <c r="O2234" i="5"/>
  <c r="J2234" i="5"/>
  <c r="Q2233" i="5"/>
  <c r="M2233" i="5"/>
  <c r="H2233" i="5"/>
  <c r="S2232" i="5"/>
  <c r="O2232" i="5"/>
  <c r="J2232" i="5"/>
  <c r="Q2231" i="5"/>
  <c r="M2231" i="5"/>
  <c r="H2231" i="5"/>
  <c r="S2230" i="5"/>
  <c r="O2230" i="5"/>
  <c r="J2230" i="5"/>
  <c r="Q2229" i="5"/>
  <c r="M2229" i="5"/>
  <c r="H2229" i="5"/>
  <c r="S2228" i="5"/>
  <c r="O2228" i="5"/>
  <c r="J2228" i="5"/>
  <c r="Q2227" i="5"/>
  <c r="M2227" i="5"/>
  <c r="H2227" i="5"/>
  <c r="S2226" i="5"/>
  <c r="O2226" i="5"/>
  <c r="J2226" i="5"/>
  <c r="Q2225" i="5"/>
  <c r="M2225" i="5"/>
  <c r="H2225" i="5"/>
  <c r="S2224" i="5"/>
  <c r="O2224" i="5"/>
  <c r="J2224" i="5"/>
  <c r="Q2223" i="5"/>
  <c r="M2223" i="5"/>
  <c r="H2223" i="5"/>
  <c r="S2222" i="5"/>
  <c r="O2222" i="5"/>
  <c r="J2222" i="5"/>
  <c r="Q2221" i="5"/>
  <c r="M2221" i="5"/>
  <c r="H2221" i="5"/>
  <c r="S2220" i="5"/>
  <c r="O2220" i="5"/>
  <c r="J2220" i="5"/>
  <c r="Q2219" i="5"/>
  <c r="M2219" i="5"/>
  <c r="H2219" i="5"/>
  <c r="S2218" i="5"/>
  <c r="O2218" i="5"/>
  <c r="J2218" i="5"/>
  <c r="Q2217" i="5"/>
  <c r="M2217" i="5"/>
  <c r="H2217" i="5"/>
  <c r="S2216" i="5"/>
  <c r="O2216" i="5"/>
  <c r="J2216" i="5"/>
  <c r="Q2215" i="5"/>
  <c r="M2215" i="5"/>
  <c r="H2215" i="5"/>
  <c r="S2214" i="5"/>
  <c r="O2214" i="5"/>
  <c r="J2214" i="5"/>
  <c r="Q2213" i="5"/>
  <c r="M2213" i="5"/>
  <c r="H2213" i="5"/>
  <c r="S2212" i="5"/>
  <c r="O2212" i="5"/>
  <c r="J2212" i="5"/>
  <c r="Q2211" i="5"/>
  <c r="M2211" i="5"/>
  <c r="H2211" i="5"/>
  <c r="S2210" i="5"/>
  <c r="O2210" i="5"/>
  <c r="J2210" i="5"/>
  <c r="Q2209" i="5"/>
  <c r="M2209" i="5"/>
  <c r="H2209" i="5"/>
  <c r="S2208" i="5"/>
  <c r="O2208" i="5"/>
  <c r="J2208" i="5"/>
  <c r="Q2207" i="5"/>
  <c r="M2207" i="5"/>
  <c r="H2207" i="5"/>
  <c r="S2206" i="5"/>
  <c r="O2206" i="5"/>
  <c r="J2206" i="5"/>
  <c r="Q2205" i="5"/>
  <c r="M2205" i="5"/>
  <c r="H2205" i="5"/>
  <c r="S2204" i="5"/>
  <c r="O2204" i="5"/>
  <c r="J2204" i="5"/>
  <c r="Q2203" i="5"/>
  <c r="M2203" i="5"/>
  <c r="H2203" i="5"/>
  <c r="S2202" i="5"/>
  <c r="O2202" i="5"/>
  <c r="J2202" i="5"/>
  <c r="Q2201" i="5"/>
  <c r="M2201" i="5"/>
  <c r="H2201" i="5"/>
  <c r="S2200" i="5"/>
  <c r="O2200" i="5"/>
  <c r="J2200" i="5"/>
  <c r="Q2199" i="5"/>
  <c r="M2199" i="5"/>
  <c r="H2199" i="5"/>
  <c r="S2198" i="5"/>
  <c r="O2198" i="5"/>
  <c r="J2198" i="5"/>
  <c r="Q2197" i="5"/>
  <c r="M2197" i="5"/>
  <c r="H2197" i="5"/>
  <c r="S2196" i="5"/>
  <c r="O2196" i="5"/>
  <c r="J2196" i="5"/>
  <c r="Q2195" i="5"/>
  <c r="M2195" i="5"/>
  <c r="H2195" i="5"/>
  <c r="S2194" i="5"/>
  <c r="O2194" i="5"/>
  <c r="J2194" i="5"/>
  <c r="Q2193" i="5"/>
  <c r="M2193" i="5"/>
  <c r="H2193" i="5"/>
  <c r="S2192" i="5"/>
  <c r="O2192" i="5"/>
  <c r="J2192" i="5"/>
  <c r="Q2191" i="5"/>
  <c r="M2191" i="5"/>
  <c r="H2191" i="5"/>
  <c r="S2190" i="5"/>
  <c r="O2190" i="5"/>
  <c r="J2190" i="5"/>
  <c r="Q2189" i="5"/>
  <c r="M2189" i="5"/>
  <c r="H2189" i="5"/>
  <c r="S2188" i="5"/>
  <c r="O2188" i="5"/>
  <c r="J2188" i="5"/>
  <c r="Q2187" i="5"/>
  <c r="M2187" i="5"/>
  <c r="H2187" i="5"/>
  <c r="S2186" i="5"/>
  <c r="O2186" i="5"/>
  <c r="J2186" i="5"/>
  <c r="M2185" i="5"/>
  <c r="S2184" i="5"/>
  <c r="J2184" i="5"/>
  <c r="Q2183" i="5"/>
  <c r="H2183" i="5"/>
  <c r="J2182" i="5"/>
  <c r="S2181" i="5"/>
  <c r="H2181" i="5"/>
  <c r="Q2180" i="5"/>
  <c r="O2179" i="5"/>
  <c r="S2178" i="5"/>
  <c r="M2178" i="5"/>
  <c r="Q2177" i="5"/>
  <c r="J2177" i="5"/>
  <c r="O2176" i="5"/>
  <c r="H2176" i="5"/>
  <c r="M2175" i="5"/>
  <c r="J2174" i="5"/>
  <c r="S2173" i="5"/>
  <c r="H2173" i="5"/>
  <c r="Q2172" i="5"/>
  <c r="O2171" i="5"/>
  <c r="S2170" i="5"/>
  <c r="M2170" i="5"/>
  <c r="Q2169" i="5"/>
  <c r="J2169" i="5"/>
  <c r="O2168" i="5"/>
  <c r="H2168" i="5"/>
  <c r="M2167" i="5"/>
  <c r="J2166" i="5"/>
  <c r="S2165" i="5"/>
  <c r="H2165" i="5"/>
  <c r="Q2164" i="5"/>
  <c r="O2163" i="5"/>
  <c r="S2162" i="5"/>
  <c r="M2162" i="5"/>
  <c r="Q2161" i="5"/>
  <c r="J2161" i="5"/>
  <c r="O2160" i="5"/>
  <c r="H2160" i="5"/>
  <c r="M2159" i="5"/>
  <c r="J2158" i="5"/>
  <c r="S2157" i="5"/>
  <c r="H2157" i="5"/>
  <c r="Q2156" i="5"/>
  <c r="O2155" i="5"/>
  <c r="S2154" i="5"/>
  <c r="M2154" i="5"/>
  <c r="Q2153" i="5"/>
  <c r="J2153" i="5"/>
  <c r="O2152" i="5"/>
  <c r="H2152" i="5"/>
  <c r="M2151" i="5"/>
  <c r="J2150" i="5"/>
  <c r="S2149" i="5"/>
  <c r="H2149" i="5"/>
  <c r="Q2148" i="5"/>
  <c r="O2147" i="5"/>
  <c r="S2146" i="5"/>
  <c r="M2146" i="5"/>
  <c r="Q2145" i="5"/>
  <c r="J1994" i="5"/>
  <c r="Q1993" i="5"/>
  <c r="M1993" i="5"/>
  <c r="H1993" i="5"/>
  <c r="S1992" i="5"/>
  <c r="O1992" i="5"/>
  <c r="J1992" i="5"/>
  <c r="Q1991" i="5"/>
  <c r="M1991" i="5"/>
  <c r="H1991" i="5"/>
  <c r="S1990" i="5"/>
  <c r="O1990" i="5"/>
  <c r="H1986" i="5"/>
  <c r="S1985" i="5"/>
  <c r="O1985" i="5"/>
  <c r="J1985" i="5"/>
  <c r="Q1984" i="5"/>
  <c r="M1984" i="5"/>
  <c r="H1984" i="5"/>
  <c r="S1983" i="5"/>
  <c r="O1983" i="5"/>
  <c r="J1983" i="5"/>
  <c r="Q1982" i="5"/>
  <c r="M1982" i="5"/>
  <c r="J1978" i="5"/>
  <c r="Q1977" i="5"/>
  <c r="M1977" i="5"/>
  <c r="H1977" i="5"/>
  <c r="S1976" i="5"/>
  <c r="O1976" i="5"/>
  <c r="J1976" i="5"/>
  <c r="Q1975" i="5"/>
  <c r="M1975" i="5"/>
  <c r="H1975" i="5"/>
  <c r="S1974" i="5"/>
  <c r="O1974" i="5"/>
  <c r="H1970" i="5"/>
  <c r="S1969" i="5"/>
  <c r="O1969" i="5"/>
  <c r="J1969" i="5"/>
  <c r="Q1968" i="5"/>
  <c r="M1968" i="5"/>
  <c r="H1968" i="5"/>
  <c r="S1967" i="5"/>
  <c r="O1967" i="5"/>
  <c r="J1967" i="5"/>
  <c r="Q1966" i="5"/>
  <c r="M1966" i="5"/>
  <c r="J1962" i="5"/>
  <c r="Q1961" i="5"/>
  <c r="M1961" i="5"/>
  <c r="H1961" i="5"/>
  <c r="S1960" i="5"/>
  <c r="O1960" i="5"/>
  <c r="J1960" i="5"/>
  <c r="Q1959" i="5"/>
  <c r="M1959" i="5"/>
  <c r="H1959" i="5"/>
  <c r="S1958" i="5"/>
  <c r="O1958" i="5"/>
  <c r="H1954" i="5"/>
  <c r="S1953" i="5"/>
  <c r="O1953" i="5"/>
  <c r="J1953" i="5"/>
  <c r="Q1952" i="5"/>
  <c r="M1952" i="5"/>
  <c r="H1952" i="5"/>
  <c r="S1951" i="5"/>
  <c r="O1951" i="5"/>
  <c r="J1951" i="5"/>
  <c r="Q1950" i="5"/>
  <c r="M1950" i="5"/>
  <c r="J1946" i="5"/>
  <c r="Q1945" i="5"/>
  <c r="M1945" i="5"/>
  <c r="H1945" i="5"/>
  <c r="S1944" i="5"/>
  <c r="O1944" i="5"/>
  <c r="J1944" i="5"/>
  <c r="Q1943" i="5"/>
  <c r="M1943" i="5"/>
  <c r="H1943" i="5"/>
  <c r="S1942" i="5"/>
  <c r="O1942" i="5"/>
  <c r="H1938" i="5"/>
  <c r="S1937" i="5"/>
  <c r="O1937" i="5"/>
  <c r="J1937" i="5"/>
  <c r="Q1936" i="5"/>
  <c r="M1936" i="5"/>
  <c r="H1936" i="5"/>
  <c r="S1935" i="5"/>
  <c r="O1935" i="5"/>
  <c r="J1935" i="5"/>
  <c r="Q1934" i="5"/>
  <c r="M1934" i="5"/>
  <c r="J1932" i="5"/>
  <c r="Q1931" i="5"/>
  <c r="M1931" i="5"/>
  <c r="H1931" i="5"/>
  <c r="S1930" i="5"/>
  <c r="O1930" i="5"/>
  <c r="J1930" i="5"/>
  <c r="Q1929" i="5"/>
  <c r="M1929" i="5"/>
  <c r="H1929" i="5"/>
  <c r="S1928" i="5"/>
  <c r="O1928" i="5"/>
  <c r="Q1926" i="5"/>
  <c r="M1926" i="5"/>
  <c r="H1926" i="5"/>
  <c r="S1924" i="5"/>
  <c r="O1924" i="5"/>
  <c r="J1924" i="5"/>
  <c r="Q1922" i="5"/>
  <c r="M1922" i="5"/>
  <c r="H1922" i="5"/>
  <c r="S1920" i="5"/>
  <c r="O1920" i="5"/>
  <c r="J1920" i="5"/>
  <c r="Q1918" i="5"/>
  <c r="M1918" i="5"/>
  <c r="H1918" i="5"/>
  <c r="S1916" i="5"/>
  <c r="O1916" i="5"/>
  <c r="J1916" i="5"/>
  <c r="Q1914" i="5"/>
  <c r="M1914" i="5"/>
  <c r="H1914" i="5"/>
  <c r="S1912" i="5"/>
  <c r="O1912" i="5"/>
  <c r="J1912" i="5"/>
  <c r="Q1910" i="5"/>
  <c r="M1910" i="5"/>
  <c r="H1910" i="5"/>
  <c r="S1908" i="5"/>
  <c r="O1908" i="5"/>
  <c r="J1908" i="5"/>
  <c r="Q1906" i="5"/>
  <c r="M1906" i="5"/>
  <c r="H1906" i="5"/>
  <c r="S1904" i="5"/>
  <c r="O1904" i="5"/>
  <c r="J1904" i="5"/>
  <c r="Q1902" i="5"/>
  <c r="M1902" i="5"/>
  <c r="H1902" i="5"/>
  <c r="S1900" i="5"/>
  <c r="O1900" i="5"/>
  <c r="J1900" i="5"/>
  <c r="Q1898" i="5"/>
  <c r="M1898" i="5"/>
  <c r="H1898" i="5"/>
  <c r="S1896" i="5"/>
  <c r="O1896" i="5"/>
  <c r="J1896" i="5"/>
  <c r="Q1894" i="5"/>
  <c r="M1894" i="5"/>
  <c r="H1894" i="5"/>
  <c r="S1892" i="5"/>
  <c r="O1892" i="5"/>
  <c r="J1892" i="5"/>
  <c r="Q1891" i="5"/>
  <c r="M1891" i="5"/>
  <c r="H1891" i="5"/>
  <c r="S1890" i="5"/>
  <c r="O1890" i="5"/>
  <c r="J1890" i="5"/>
  <c r="Q2230" i="5"/>
  <c r="S2229" i="5"/>
  <c r="Q2228" i="5"/>
  <c r="S2227" i="5"/>
  <c r="Q2226" i="5"/>
  <c r="S2225" i="5"/>
  <c r="Q2224" i="5"/>
  <c r="S2223" i="5"/>
  <c r="Q2222" i="5"/>
  <c r="S2221" i="5"/>
  <c r="Q2220" i="5"/>
  <c r="S2219" i="5"/>
  <c r="Q2218" i="5"/>
  <c r="S2217" i="5"/>
  <c r="Q2216" i="5"/>
  <c r="S2215" i="5"/>
  <c r="Q2214" i="5"/>
  <c r="S2213" i="5"/>
  <c r="Q2212" i="5"/>
  <c r="S2211" i="5"/>
  <c r="Q2210" i="5"/>
  <c r="S2209" i="5"/>
  <c r="Q2208" i="5"/>
  <c r="S2207" i="5"/>
  <c r="Q2206" i="5"/>
  <c r="S2205" i="5"/>
  <c r="Q2204" i="5"/>
  <c r="S2203" i="5"/>
  <c r="Q2202" i="5"/>
  <c r="S2201" i="5"/>
  <c r="Q2200" i="5"/>
  <c r="S2199" i="5"/>
  <c r="Q2198" i="5"/>
  <c r="S2197" i="5"/>
  <c r="Q2196" i="5"/>
  <c r="S2195" i="5"/>
  <c r="Q2194" i="5"/>
  <c r="S2193" i="5"/>
  <c r="Q2192" i="5"/>
  <c r="S2191" i="5"/>
  <c r="Q2190" i="5"/>
  <c r="S2189" i="5"/>
  <c r="Q2188" i="5"/>
  <c r="S2187" i="5"/>
  <c r="Q2186" i="5"/>
  <c r="S2185" i="5"/>
  <c r="J2185" i="5"/>
  <c r="Q2184" i="5"/>
  <c r="H2184" i="5"/>
  <c r="O2183" i="5"/>
  <c r="O2182" i="5"/>
  <c r="H2182" i="5"/>
  <c r="M2181" i="5"/>
  <c r="J2180" i="5"/>
  <c r="S2179" i="5"/>
  <c r="H2179" i="5"/>
  <c r="Q2178" i="5"/>
  <c r="O2177" i="5"/>
  <c r="S2176" i="5"/>
  <c r="M2176" i="5"/>
  <c r="Q2175" i="5"/>
  <c r="J2175" i="5"/>
  <c r="O2174" i="5"/>
  <c r="H2174" i="5"/>
  <c r="M2173" i="5"/>
  <c r="J2172" i="5"/>
  <c r="S2171" i="5"/>
  <c r="H2171" i="5"/>
  <c r="Q2170" i="5"/>
  <c r="O2169" i="5"/>
  <c r="S2168" i="5"/>
  <c r="M2168" i="5"/>
  <c r="Q2167" i="5"/>
  <c r="J2167" i="5"/>
  <c r="O2166" i="5"/>
  <c r="H2166" i="5"/>
  <c r="M2165" i="5"/>
  <c r="J2164" i="5"/>
  <c r="S2163" i="5"/>
  <c r="H2163" i="5"/>
  <c r="Q2162" i="5"/>
  <c r="O2161" i="5"/>
  <c r="S2160" i="5"/>
  <c r="M2160" i="5"/>
  <c r="Q2159" i="5"/>
  <c r="J2159" i="5"/>
  <c r="O2158" i="5"/>
  <c r="H2158" i="5"/>
  <c r="M2157" i="5"/>
  <c r="J2156" i="5"/>
  <c r="S2155" i="5"/>
  <c r="H2155" i="5"/>
  <c r="Q2154" i="5"/>
  <c r="O2153" i="5"/>
  <c r="S2152" i="5"/>
  <c r="M2152" i="5"/>
  <c r="Q2151" i="5"/>
  <c r="J2151" i="5"/>
  <c r="O2150" i="5"/>
  <c r="H2150" i="5"/>
  <c r="M2149" i="5"/>
  <c r="J2148" i="5"/>
  <c r="S2147" i="5"/>
  <c r="H2147" i="5"/>
  <c r="Q2146" i="5"/>
  <c r="O2145" i="5"/>
  <c r="J2145" i="5"/>
  <c r="Q2144" i="5"/>
  <c r="M2144" i="5"/>
  <c r="H2144" i="5"/>
  <c r="S2143" i="5"/>
  <c r="O2143" i="5"/>
  <c r="J2143" i="5"/>
  <c r="Q2142" i="5"/>
  <c r="M2142" i="5"/>
  <c r="H2142" i="5"/>
  <c r="S2141" i="5"/>
  <c r="O2141" i="5"/>
  <c r="J2141" i="5"/>
  <c r="Q2140" i="5"/>
  <c r="M2140" i="5"/>
  <c r="H2140" i="5"/>
  <c r="S2139" i="5"/>
  <c r="O2139" i="5"/>
  <c r="J2139" i="5"/>
  <c r="Q2138" i="5"/>
  <c r="M2138" i="5"/>
  <c r="H2138" i="5"/>
  <c r="S2137" i="5"/>
  <c r="O2137" i="5"/>
  <c r="J2137" i="5"/>
  <c r="Q2136" i="5"/>
  <c r="M2136" i="5"/>
  <c r="H2136" i="5"/>
  <c r="S2135" i="5"/>
  <c r="O2135" i="5"/>
  <c r="J2135" i="5"/>
  <c r="Q2134" i="5"/>
  <c r="M2134" i="5"/>
  <c r="H2134" i="5"/>
  <c r="S2133" i="5"/>
  <c r="O2133" i="5"/>
  <c r="J2133" i="5"/>
  <c r="Q2132" i="5"/>
  <c r="M2132" i="5"/>
  <c r="H2132" i="5"/>
  <c r="S2131" i="5"/>
  <c r="O2131" i="5"/>
  <c r="J2131" i="5"/>
  <c r="Q2130" i="5"/>
  <c r="M2130" i="5"/>
  <c r="H2130" i="5"/>
  <c r="S2129" i="5"/>
  <c r="O2129" i="5"/>
  <c r="J2129" i="5"/>
  <c r="Q2128" i="5"/>
  <c r="M2128" i="5"/>
  <c r="H2128" i="5"/>
  <c r="S2127" i="5"/>
  <c r="O2127" i="5"/>
  <c r="J2127" i="5"/>
  <c r="Q2126" i="5"/>
  <c r="M2126" i="5"/>
  <c r="H2126" i="5"/>
  <c r="S2125" i="5"/>
  <c r="O2125" i="5"/>
  <c r="J2125" i="5"/>
  <c r="Q2124" i="5"/>
  <c r="M2124" i="5"/>
  <c r="H2124" i="5"/>
  <c r="S2123" i="5"/>
  <c r="O2123" i="5"/>
  <c r="J2123" i="5"/>
  <c r="Q2122" i="5"/>
  <c r="M2122" i="5"/>
  <c r="H2122" i="5"/>
  <c r="S2121" i="5"/>
  <c r="O2121" i="5"/>
  <c r="J2121" i="5"/>
  <c r="Q2120" i="5"/>
  <c r="M2120" i="5"/>
  <c r="H2120" i="5"/>
  <c r="S2119" i="5"/>
  <c r="O2119" i="5"/>
  <c r="J2119" i="5"/>
  <c r="Q2118" i="5"/>
  <c r="M2118" i="5"/>
  <c r="H2118" i="5"/>
  <c r="S2117" i="5"/>
  <c r="O2117" i="5"/>
  <c r="J2117" i="5"/>
  <c r="Q2116" i="5"/>
  <c r="M2116" i="5"/>
  <c r="H2116" i="5"/>
  <c r="S2115" i="5"/>
  <c r="O2115" i="5"/>
  <c r="J2115" i="5"/>
  <c r="Q2114" i="5"/>
  <c r="M2114" i="5"/>
  <c r="H2114" i="5"/>
  <c r="S2113" i="5"/>
  <c r="O2113" i="5"/>
  <c r="J2113" i="5"/>
  <c r="Q2112" i="5"/>
  <c r="M2112" i="5"/>
  <c r="H2112" i="5"/>
  <c r="S2111" i="5"/>
  <c r="O2111" i="5"/>
  <c r="J2111" i="5"/>
  <c r="Q2110" i="5"/>
  <c r="M2110" i="5"/>
  <c r="H2110" i="5"/>
  <c r="S2109" i="5"/>
  <c r="O2109" i="5"/>
  <c r="J2109" i="5"/>
  <c r="Q2108" i="5"/>
  <c r="M2108" i="5"/>
  <c r="H2108" i="5"/>
  <c r="S2107" i="5"/>
  <c r="O2107" i="5"/>
  <c r="J2107" i="5"/>
  <c r="Q2106" i="5"/>
  <c r="M2106" i="5"/>
  <c r="H2106" i="5"/>
  <c r="S2105" i="5"/>
  <c r="O2105" i="5"/>
  <c r="J2105" i="5"/>
  <c r="Q2104" i="5"/>
  <c r="M2104" i="5"/>
  <c r="H2104" i="5"/>
  <c r="S2103" i="5"/>
  <c r="O2103" i="5"/>
  <c r="J2103" i="5"/>
  <c r="Q2102" i="5"/>
  <c r="M2102" i="5"/>
  <c r="H2102" i="5"/>
  <c r="S2101" i="5"/>
  <c r="O2101" i="5"/>
  <c r="J2101" i="5"/>
  <c r="Q2100" i="5"/>
  <c r="M2100" i="5"/>
  <c r="H2100" i="5"/>
  <c r="S2099" i="5"/>
  <c r="O2099" i="5"/>
  <c r="J2099" i="5"/>
  <c r="Q2098" i="5"/>
  <c r="M2098" i="5"/>
  <c r="H2098" i="5"/>
  <c r="S2097" i="5"/>
  <c r="O2097" i="5"/>
  <c r="J2097" i="5"/>
  <c r="Q2096" i="5"/>
  <c r="M2096" i="5"/>
  <c r="H2096" i="5"/>
  <c r="S2095" i="5"/>
  <c r="O2095" i="5"/>
  <c r="J2095" i="5"/>
  <c r="Q2094" i="5"/>
  <c r="M2094" i="5"/>
  <c r="H2094" i="5"/>
  <c r="S2093" i="5"/>
  <c r="O2093" i="5"/>
  <c r="J2093" i="5"/>
  <c r="Q2092" i="5"/>
  <c r="M2092" i="5"/>
  <c r="H2092" i="5"/>
  <c r="S2091" i="5"/>
  <c r="O2091" i="5"/>
  <c r="J2091" i="5"/>
  <c r="Q2090" i="5"/>
  <c r="M2090" i="5"/>
  <c r="H2090" i="5"/>
  <c r="S2089" i="5"/>
  <c r="O2089" i="5"/>
  <c r="J2089" i="5"/>
  <c r="Q2088" i="5"/>
  <c r="M2088" i="5"/>
  <c r="H2088" i="5"/>
  <c r="S2087" i="5"/>
  <c r="O2087" i="5"/>
  <c r="J2087" i="5"/>
  <c r="Q2086" i="5"/>
  <c r="M2086" i="5"/>
  <c r="H2086" i="5"/>
  <c r="S2085" i="5"/>
  <c r="O2085" i="5"/>
  <c r="J2085" i="5"/>
  <c r="Q2084" i="5"/>
  <c r="M2084" i="5"/>
  <c r="H2084" i="5"/>
  <c r="S2083" i="5"/>
  <c r="O2083" i="5"/>
  <c r="J2083" i="5"/>
  <c r="Q2082" i="5"/>
  <c r="M2082" i="5"/>
  <c r="H2082" i="5"/>
  <c r="S2081" i="5"/>
  <c r="O2081" i="5"/>
  <c r="J2081" i="5"/>
  <c r="Q2080" i="5"/>
  <c r="M2080" i="5"/>
  <c r="H2080" i="5"/>
  <c r="S2079" i="5"/>
  <c r="O2079" i="5"/>
  <c r="J2079" i="5"/>
  <c r="Q2078" i="5"/>
  <c r="M2078" i="5"/>
  <c r="H2078" i="5"/>
  <c r="S2077" i="5"/>
  <c r="O2077" i="5"/>
  <c r="J2077" i="5"/>
  <c r="Q2076" i="5"/>
  <c r="M2076" i="5"/>
  <c r="H2076" i="5"/>
  <c r="S2075" i="5"/>
  <c r="O2075" i="5"/>
  <c r="J2075" i="5"/>
  <c r="Q2074" i="5"/>
  <c r="M2074" i="5"/>
  <c r="H2074" i="5"/>
  <c r="S2073" i="5"/>
  <c r="O2073" i="5"/>
  <c r="J2073" i="5"/>
  <c r="Q2072" i="5"/>
  <c r="M2072" i="5"/>
  <c r="H2072" i="5"/>
  <c r="S2071" i="5"/>
  <c r="O2071" i="5"/>
  <c r="J2071" i="5"/>
  <c r="Q2070" i="5"/>
  <c r="M2070" i="5"/>
  <c r="H2070" i="5"/>
  <c r="S2069" i="5"/>
  <c r="O2069" i="5"/>
  <c r="J2069" i="5"/>
  <c r="Q2068" i="5"/>
  <c r="M2068" i="5"/>
  <c r="H2068" i="5"/>
  <c r="S2067" i="5"/>
  <c r="O2067" i="5"/>
  <c r="J2067" i="5"/>
  <c r="Q2066" i="5"/>
  <c r="M2066" i="5"/>
  <c r="H2066" i="5"/>
  <c r="S2065" i="5"/>
  <c r="O2065" i="5"/>
  <c r="J2065" i="5"/>
  <c r="Q2064" i="5"/>
  <c r="M2064" i="5"/>
  <c r="H2064" i="5"/>
  <c r="S2063" i="5"/>
  <c r="O2063" i="5"/>
  <c r="J2063" i="5"/>
  <c r="Q2062" i="5"/>
  <c r="M2062" i="5"/>
  <c r="H2062" i="5"/>
  <c r="S2061" i="5"/>
  <c r="O2061" i="5"/>
  <c r="J2061" i="5"/>
  <c r="Q2060" i="5"/>
  <c r="M2060" i="5"/>
  <c r="H2060" i="5"/>
  <c r="S2059" i="5"/>
  <c r="O2059" i="5"/>
  <c r="J2059" i="5"/>
  <c r="Q2058" i="5"/>
  <c r="M2058" i="5"/>
  <c r="H2058" i="5"/>
  <c r="S2057" i="5"/>
  <c r="O2057" i="5"/>
  <c r="J2057" i="5"/>
  <c r="Q2056" i="5"/>
  <c r="M2056" i="5"/>
  <c r="H2056" i="5"/>
  <c r="S2055" i="5"/>
  <c r="O2055" i="5"/>
  <c r="J2055" i="5"/>
  <c r="Q2054" i="5"/>
  <c r="M2054" i="5"/>
  <c r="H2054" i="5"/>
  <c r="S2053" i="5"/>
  <c r="O2053" i="5"/>
  <c r="J2053" i="5"/>
  <c r="Q2052" i="5"/>
  <c r="M2052" i="5"/>
  <c r="H2052" i="5"/>
  <c r="S2051" i="5"/>
  <c r="O2051" i="5"/>
  <c r="J2051" i="5"/>
  <c r="Q2050" i="5"/>
  <c r="M2050" i="5"/>
  <c r="H2050" i="5"/>
  <c r="S2049" i="5"/>
  <c r="O2049" i="5"/>
  <c r="J2049" i="5"/>
  <c r="Q2048" i="5"/>
  <c r="M2048" i="5"/>
  <c r="H2048" i="5"/>
  <c r="S2047" i="5"/>
  <c r="O2047" i="5"/>
  <c r="J2047" i="5"/>
  <c r="Q2046" i="5"/>
  <c r="M2046" i="5"/>
  <c r="H2046" i="5"/>
  <c r="S2045" i="5"/>
  <c r="O2045" i="5"/>
  <c r="J2045" i="5"/>
  <c r="Q2044" i="5"/>
  <c r="M2044" i="5"/>
  <c r="H2044" i="5"/>
  <c r="S2043" i="5"/>
  <c r="O2043" i="5"/>
  <c r="J2043" i="5"/>
  <c r="Q2042" i="5"/>
  <c r="M2042" i="5"/>
  <c r="H2042" i="5"/>
  <c r="S2041" i="5"/>
  <c r="O2041" i="5"/>
  <c r="J2041" i="5"/>
  <c r="Q2040" i="5"/>
  <c r="M2040" i="5"/>
  <c r="H2040" i="5"/>
  <c r="S2039" i="5"/>
  <c r="O2039" i="5"/>
  <c r="J2039" i="5"/>
  <c r="Q2038" i="5"/>
  <c r="M2038" i="5"/>
  <c r="H2038" i="5"/>
  <c r="S2037" i="5"/>
  <c r="O2037" i="5"/>
  <c r="J2037" i="5"/>
  <c r="Q2036" i="5"/>
  <c r="M2036" i="5"/>
  <c r="H2036" i="5"/>
  <c r="S2035" i="5"/>
  <c r="O2035" i="5"/>
  <c r="J2035" i="5"/>
  <c r="Q2034" i="5"/>
  <c r="M2034" i="5"/>
  <c r="H2034" i="5"/>
  <c r="S2033" i="5"/>
  <c r="O2033" i="5"/>
  <c r="J2033" i="5"/>
  <c r="Q2032" i="5"/>
  <c r="M2032" i="5"/>
  <c r="H2032" i="5"/>
  <c r="S2031" i="5"/>
  <c r="O2031" i="5"/>
  <c r="J2031" i="5"/>
  <c r="Q2030" i="5"/>
  <c r="M2030" i="5"/>
  <c r="H2030" i="5"/>
  <c r="S2029" i="5"/>
  <c r="O2029" i="5"/>
  <c r="J2029" i="5"/>
  <c r="Q2028" i="5"/>
  <c r="M2028" i="5"/>
  <c r="H2028" i="5"/>
  <c r="S2027" i="5"/>
  <c r="O2027" i="5"/>
  <c r="J2027" i="5"/>
  <c r="Q2026" i="5"/>
  <c r="M2026" i="5"/>
  <c r="H2026" i="5"/>
  <c r="S2025" i="5"/>
  <c r="O2025" i="5"/>
  <c r="J2025" i="5"/>
  <c r="Q2024" i="5"/>
  <c r="M2024" i="5"/>
  <c r="H2024" i="5"/>
  <c r="S2023" i="5"/>
  <c r="O2023" i="5"/>
  <c r="J2023" i="5"/>
  <c r="Q2022" i="5"/>
  <c r="M2022" i="5"/>
  <c r="H2022" i="5"/>
  <c r="S2021" i="5"/>
  <c r="O2021" i="5"/>
  <c r="J2021" i="5"/>
  <c r="Q2020" i="5"/>
  <c r="M2020" i="5"/>
  <c r="H2020" i="5"/>
  <c r="S2019" i="5"/>
  <c r="O2019" i="5"/>
  <c r="J2019" i="5"/>
  <c r="Q2018" i="5"/>
  <c r="M2018" i="5"/>
  <c r="H2018" i="5"/>
  <c r="S2017" i="5"/>
  <c r="O2017" i="5"/>
  <c r="J2017" i="5"/>
  <c r="Q2016" i="5"/>
  <c r="M2016" i="5"/>
  <c r="H2016" i="5"/>
  <c r="S2015" i="5"/>
  <c r="O2015" i="5"/>
  <c r="J2015" i="5"/>
  <c r="Q2014" i="5"/>
  <c r="M2014" i="5"/>
  <c r="H2014" i="5"/>
  <c r="S2013" i="5"/>
  <c r="O2013" i="5"/>
  <c r="J2013" i="5"/>
  <c r="Q2012" i="5"/>
  <c r="M2012" i="5"/>
  <c r="H2012" i="5"/>
  <c r="S2011" i="5"/>
  <c r="O2011" i="5"/>
  <c r="J2011" i="5"/>
  <c r="Q2010" i="5"/>
  <c r="M2010" i="5"/>
  <c r="H2010" i="5"/>
  <c r="S2009" i="5"/>
  <c r="O2009" i="5"/>
  <c r="J2009" i="5"/>
  <c r="Q2008" i="5"/>
  <c r="M2008" i="5"/>
  <c r="H2008" i="5"/>
  <c r="S2007" i="5"/>
  <c r="O2007" i="5"/>
  <c r="J2007" i="5"/>
  <c r="Q2006" i="5"/>
  <c r="M2006" i="5"/>
  <c r="H2006" i="5"/>
  <c r="S2005" i="5"/>
  <c r="O2005" i="5"/>
  <c r="J2005" i="5"/>
  <c r="Q2004" i="5"/>
  <c r="M2004" i="5"/>
  <c r="H2004" i="5"/>
  <c r="S2003" i="5"/>
  <c r="O2003" i="5"/>
  <c r="J2003" i="5"/>
  <c r="Q2002" i="5"/>
  <c r="M2002" i="5"/>
  <c r="H2002" i="5"/>
  <c r="S2001" i="5"/>
  <c r="O2001" i="5"/>
  <c r="J2001" i="5"/>
  <c r="Q2000" i="5"/>
  <c r="M2000" i="5"/>
  <c r="H2000" i="5"/>
  <c r="S1999" i="5"/>
  <c r="O1999" i="5"/>
  <c r="J1999" i="5"/>
  <c r="Q1998" i="5"/>
  <c r="M1998" i="5"/>
  <c r="H1998" i="5"/>
  <c r="S1997" i="5"/>
  <c r="O1997" i="5"/>
  <c r="J1997" i="5"/>
  <c r="Q1996" i="5"/>
  <c r="M1996" i="5"/>
  <c r="H1996" i="5"/>
  <c r="S1995" i="5"/>
  <c r="O1995" i="5"/>
  <c r="J1995" i="5"/>
  <c r="Q1994" i="5"/>
  <c r="M1994" i="5"/>
  <c r="M2230" i="5"/>
  <c r="O2229" i="5"/>
  <c r="M2228" i="5"/>
  <c r="O2227" i="5"/>
  <c r="M2226" i="5"/>
  <c r="O2225" i="5"/>
  <c r="M2224" i="5"/>
  <c r="O2223" i="5"/>
  <c r="M2222" i="5"/>
  <c r="O2221" i="5"/>
  <c r="M2220" i="5"/>
  <c r="O2219" i="5"/>
  <c r="M2218" i="5"/>
  <c r="O2217" i="5"/>
  <c r="M2216" i="5"/>
  <c r="O2215" i="5"/>
  <c r="M2214" i="5"/>
  <c r="O2213" i="5"/>
  <c r="M2212" i="5"/>
  <c r="O2211" i="5"/>
  <c r="M2210" i="5"/>
  <c r="O2209" i="5"/>
  <c r="M2208" i="5"/>
  <c r="O2207" i="5"/>
  <c r="M2206" i="5"/>
  <c r="O2205" i="5"/>
  <c r="M2204" i="5"/>
  <c r="O2203" i="5"/>
  <c r="M2202" i="5"/>
  <c r="O2201" i="5"/>
  <c r="M2200" i="5"/>
  <c r="O2199" i="5"/>
  <c r="M2198" i="5"/>
  <c r="O2197" i="5"/>
  <c r="M2196" i="5"/>
  <c r="O2195" i="5"/>
  <c r="M2194" i="5"/>
  <c r="O2193" i="5"/>
  <c r="M2192" i="5"/>
  <c r="O2191" i="5"/>
  <c r="M2190" i="5"/>
  <c r="O2189" i="5"/>
  <c r="M2188" i="5"/>
  <c r="O2187" i="5"/>
  <c r="M2186" i="5"/>
  <c r="Q2185" i="5"/>
  <c r="H2185" i="5"/>
  <c r="O2184" i="5"/>
  <c r="M2183" i="5"/>
  <c r="S2182" i="5"/>
  <c r="M2182" i="5"/>
  <c r="Q2181" i="5"/>
  <c r="J2181" i="5"/>
  <c r="O2180" i="5"/>
  <c r="H2180" i="5"/>
  <c r="M2179" i="5"/>
  <c r="J2178" i="5"/>
  <c r="S2177" i="5"/>
  <c r="H2177" i="5"/>
  <c r="Q2176" i="5"/>
  <c r="O2175" i="5"/>
  <c r="S2174" i="5"/>
  <c r="M2174" i="5"/>
  <c r="Q2173" i="5"/>
  <c r="J2173" i="5"/>
  <c r="O2172" i="5"/>
  <c r="H2172" i="5"/>
  <c r="M2171" i="5"/>
  <c r="J2170" i="5"/>
  <c r="S2169" i="5"/>
  <c r="H2169" i="5"/>
  <c r="Q2168" i="5"/>
  <c r="O2167" i="5"/>
  <c r="S2166" i="5"/>
  <c r="M2166" i="5"/>
  <c r="Q2165" i="5"/>
  <c r="J2165" i="5"/>
  <c r="O2164" i="5"/>
  <c r="H2164" i="5"/>
  <c r="M2163" i="5"/>
  <c r="J2162" i="5"/>
  <c r="S2161" i="5"/>
  <c r="H2161" i="5"/>
  <c r="Q2160" i="5"/>
  <c r="O2159" i="5"/>
  <c r="S2158" i="5"/>
  <c r="M2158" i="5"/>
  <c r="Q2157" i="5"/>
  <c r="J2157" i="5"/>
  <c r="O2156" i="5"/>
  <c r="H2156" i="5"/>
  <c r="M2155" i="5"/>
  <c r="J2154" i="5"/>
  <c r="S2153" i="5"/>
  <c r="H2153" i="5"/>
  <c r="Q2152" i="5"/>
  <c r="O2151" i="5"/>
  <c r="S2150" i="5"/>
  <c r="M2150" i="5"/>
  <c r="Q2149" i="5"/>
  <c r="J2149" i="5"/>
  <c r="O2148" i="5"/>
  <c r="H2148" i="5"/>
  <c r="M2147" i="5"/>
  <c r="J2146" i="5"/>
  <c r="S2145" i="5"/>
  <c r="H1994" i="5"/>
  <c r="S1993" i="5"/>
  <c r="O1993" i="5"/>
  <c r="J1993" i="5"/>
  <c r="Q1992" i="5"/>
  <c r="M1992" i="5"/>
  <c r="H1992" i="5"/>
  <c r="S1991" i="5"/>
  <c r="O1991" i="5"/>
  <c r="J1991" i="5"/>
  <c r="Q1990" i="5"/>
  <c r="M1990" i="5"/>
  <c r="J1986" i="5"/>
  <c r="Q1985" i="5"/>
  <c r="M1985" i="5"/>
  <c r="H1985" i="5"/>
  <c r="S1984" i="5"/>
  <c r="O1984" i="5"/>
  <c r="J1984" i="5"/>
  <c r="Q1983" i="5"/>
  <c r="M1983" i="5"/>
  <c r="H1983" i="5"/>
  <c r="S1982" i="5"/>
  <c r="O1982" i="5"/>
  <c r="H1978" i="5"/>
  <c r="S1977" i="5"/>
  <c r="O1977" i="5"/>
  <c r="J1977" i="5"/>
  <c r="Q1976" i="5"/>
  <c r="M1976" i="5"/>
  <c r="H1976" i="5"/>
  <c r="S1975" i="5"/>
  <c r="O1975" i="5"/>
  <c r="J1975" i="5"/>
  <c r="Q1974" i="5"/>
  <c r="M1974" i="5"/>
  <c r="J1970" i="5"/>
  <c r="Q1969" i="5"/>
  <c r="M1969" i="5"/>
  <c r="H1969" i="5"/>
  <c r="S1968" i="5"/>
  <c r="O1968" i="5"/>
  <c r="J1968" i="5"/>
  <c r="Q1967" i="5"/>
  <c r="M1967" i="5"/>
  <c r="H1967" i="5"/>
  <c r="S1966" i="5"/>
  <c r="O1966" i="5"/>
  <c r="H1962" i="5"/>
  <c r="S1961" i="5"/>
  <c r="O1961" i="5"/>
  <c r="J1961" i="5"/>
  <c r="Q1960" i="5"/>
  <c r="M1960" i="5"/>
  <c r="H1960" i="5"/>
  <c r="S1959" i="5"/>
  <c r="O1959" i="5"/>
  <c r="J1959" i="5"/>
  <c r="Q1958" i="5"/>
  <c r="M1958" i="5"/>
  <c r="J1954" i="5"/>
  <c r="Q1953" i="5"/>
  <c r="M1953" i="5"/>
  <c r="H1953" i="5"/>
  <c r="S1952" i="5"/>
  <c r="O1952" i="5"/>
  <c r="J1952" i="5"/>
  <c r="Q1951" i="5"/>
  <c r="M1951" i="5"/>
  <c r="H1951" i="5"/>
  <c r="S1950" i="5"/>
  <c r="O1950" i="5"/>
  <c r="H1946" i="5"/>
  <c r="S1945" i="5"/>
  <c r="O1945" i="5"/>
  <c r="J1945" i="5"/>
  <c r="Q1944" i="5"/>
  <c r="M1944" i="5"/>
  <c r="H1944" i="5"/>
  <c r="S1943" i="5"/>
  <c r="O1943" i="5"/>
  <c r="J1943" i="5"/>
  <c r="Q1942" i="5"/>
  <c r="M1942" i="5"/>
  <c r="J1938" i="5"/>
  <c r="Q1937" i="5"/>
  <c r="M1937" i="5"/>
  <c r="H1937" i="5"/>
  <c r="S1936" i="5"/>
  <c r="O1936" i="5"/>
  <c r="J1936" i="5"/>
  <c r="Q1935" i="5"/>
  <c r="M1935" i="5"/>
  <c r="H1935" i="5"/>
  <c r="S1934" i="5"/>
  <c r="O1934" i="5"/>
  <c r="H1932" i="5"/>
  <c r="S1931" i="5"/>
  <c r="O1931" i="5"/>
  <c r="J1931" i="5"/>
  <c r="Q1930" i="5"/>
  <c r="M1930" i="5"/>
  <c r="H1930" i="5"/>
  <c r="S1929" i="5"/>
  <c r="O1929" i="5"/>
  <c r="J1929" i="5"/>
  <c r="Q1928" i="5"/>
  <c r="M1928" i="5"/>
  <c r="S1926" i="5"/>
  <c r="O1926" i="5"/>
  <c r="J1926" i="5"/>
  <c r="Q1924" i="5"/>
  <c r="M1924" i="5"/>
  <c r="H1924" i="5"/>
  <c r="S1922" i="5"/>
  <c r="O1922" i="5"/>
  <c r="J1922" i="5"/>
  <c r="Q1920" i="5"/>
  <c r="M1920" i="5"/>
  <c r="H1920" i="5"/>
  <c r="S1918" i="5"/>
  <c r="O1918" i="5"/>
  <c r="J1918" i="5"/>
  <c r="Q1916" i="5"/>
  <c r="M1916" i="5"/>
  <c r="H1916" i="5"/>
  <c r="S1914" i="5"/>
  <c r="O1914" i="5"/>
  <c r="J1914" i="5"/>
  <c r="Q1912" i="5"/>
  <c r="M1912" i="5"/>
  <c r="H1912" i="5"/>
  <c r="S1910" i="5"/>
  <c r="O1910" i="5"/>
  <c r="J1910" i="5"/>
  <c r="Q1908" i="5"/>
  <c r="M1908" i="5"/>
  <c r="H1908" i="5"/>
  <c r="S1906" i="5"/>
  <c r="O1906" i="5"/>
  <c r="J1906" i="5"/>
  <c r="Q1904" i="5"/>
  <c r="M1904" i="5"/>
  <c r="H1904" i="5"/>
  <c r="S1902" i="5"/>
  <c r="O1902" i="5"/>
  <c r="J1902" i="5"/>
  <c r="Q1900" i="5"/>
  <c r="M1900" i="5"/>
  <c r="H1900" i="5"/>
  <c r="S1898" i="5"/>
  <c r="O1898" i="5"/>
  <c r="J1898" i="5"/>
  <c r="Q1896" i="5"/>
  <c r="M1896" i="5"/>
  <c r="H1896" i="5"/>
  <c r="S1894" i="5"/>
  <c r="O1894" i="5"/>
  <c r="J1894" i="5"/>
  <c r="H2230" i="5"/>
  <c r="J2229" i="5"/>
  <c r="H2228" i="5"/>
  <c r="J2227" i="5"/>
  <c r="H2226" i="5"/>
  <c r="J2225" i="5"/>
  <c r="H2224" i="5"/>
  <c r="J2223" i="5"/>
  <c r="H2222" i="5"/>
  <c r="J2221" i="5"/>
  <c r="H2220" i="5"/>
  <c r="J2219" i="5"/>
  <c r="H2218" i="5"/>
  <c r="J2217" i="5"/>
  <c r="H2216" i="5"/>
  <c r="J2215" i="5"/>
  <c r="H2214" i="5"/>
  <c r="J2213" i="5"/>
  <c r="H2212" i="5"/>
  <c r="J2211" i="5"/>
  <c r="H2210" i="5"/>
  <c r="J2209" i="5"/>
  <c r="H2208" i="5"/>
  <c r="J2207" i="5"/>
  <c r="H2206" i="5"/>
  <c r="J2205" i="5"/>
  <c r="H2204" i="5"/>
  <c r="J2203" i="5"/>
  <c r="H2202" i="5"/>
  <c r="J2201" i="5"/>
  <c r="H2200" i="5"/>
  <c r="J2199" i="5"/>
  <c r="H2198" i="5"/>
  <c r="J2197" i="5"/>
  <c r="H2196" i="5"/>
  <c r="J2195" i="5"/>
  <c r="H2194" i="5"/>
  <c r="J2193" i="5"/>
  <c r="H2192" i="5"/>
  <c r="J2191" i="5"/>
  <c r="H2190" i="5"/>
  <c r="J2189" i="5"/>
  <c r="H2188" i="5"/>
  <c r="J2187" i="5"/>
  <c r="H2186" i="5"/>
  <c r="O2185" i="5"/>
  <c r="M2184" i="5"/>
  <c r="S2183" i="5"/>
  <c r="J2183" i="5"/>
  <c r="Q2182" i="5"/>
  <c r="O2181" i="5"/>
  <c r="S2180" i="5"/>
  <c r="M2180" i="5"/>
  <c r="Q2179" i="5"/>
  <c r="J2179" i="5"/>
  <c r="O2178" i="5"/>
  <c r="H2178" i="5"/>
  <c r="M2177" i="5"/>
  <c r="J2176" i="5"/>
  <c r="S2175" i="5"/>
  <c r="H2175" i="5"/>
  <c r="Q2174" i="5"/>
  <c r="O2173" i="5"/>
  <c r="S2172" i="5"/>
  <c r="M2172" i="5"/>
  <c r="Q2171" i="5"/>
  <c r="J2171" i="5"/>
  <c r="O2170" i="5"/>
  <c r="H2170" i="5"/>
  <c r="M2169" i="5"/>
  <c r="J2168" i="5"/>
  <c r="S2167" i="5"/>
  <c r="H2167" i="5"/>
  <c r="Q2166" i="5"/>
  <c r="O2165" i="5"/>
  <c r="S2164" i="5"/>
  <c r="M2164" i="5"/>
  <c r="Q2163" i="5"/>
  <c r="J2163" i="5"/>
  <c r="O2162" i="5"/>
  <c r="H2162" i="5"/>
  <c r="M2161" i="5"/>
  <c r="J2160" i="5"/>
  <c r="S2159" i="5"/>
  <c r="H2159" i="5"/>
  <c r="Q2158" i="5"/>
  <c r="O2157" i="5"/>
  <c r="S2156" i="5"/>
  <c r="M2156" i="5"/>
  <c r="Q2155" i="5"/>
  <c r="J2155" i="5"/>
  <c r="O2154" i="5"/>
  <c r="H2154" i="5"/>
  <c r="M2153" i="5"/>
  <c r="J2152" i="5"/>
  <c r="S2151" i="5"/>
  <c r="H2151" i="5"/>
  <c r="Q2150" i="5"/>
  <c r="O2149" i="5"/>
  <c r="S2148" i="5"/>
  <c r="M2148" i="5"/>
  <c r="Q2147" i="5"/>
  <c r="J2147" i="5"/>
  <c r="O2146" i="5"/>
  <c r="H2146" i="5"/>
  <c r="M2145" i="5"/>
  <c r="H2145" i="5"/>
  <c r="S2144" i="5"/>
  <c r="O2144" i="5"/>
  <c r="J2144" i="5"/>
  <c r="Q2143" i="5"/>
  <c r="M2143" i="5"/>
  <c r="H2143" i="5"/>
  <c r="S2142" i="5"/>
  <c r="O2142" i="5"/>
  <c r="J2142" i="5"/>
  <c r="Q2141" i="5"/>
  <c r="M2141" i="5"/>
  <c r="H2141" i="5"/>
  <c r="S2140" i="5"/>
  <c r="O2140" i="5"/>
  <c r="J2140" i="5"/>
  <c r="Q2139" i="5"/>
  <c r="M2139" i="5"/>
  <c r="H2139" i="5"/>
  <c r="S2138" i="5"/>
  <c r="O2138" i="5"/>
  <c r="J2138" i="5"/>
  <c r="Q2137" i="5"/>
  <c r="M2137" i="5"/>
  <c r="H2137" i="5"/>
  <c r="S2136" i="5"/>
  <c r="O2136" i="5"/>
  <c r="J2136" i="5"/>
  <c r="Q2135" i="5"/>
  <c r="M2135" i="5"/>
  <c r="H2135" i="5"/>
  <c r="S2134" i="5"/>
  <c r="O2134" i="5"/>
  <c r="J2134" i="5"/>
  <c r="Q2133" i="5"/>
  <c r="M2133" i="5"/>
  <c r="H2133" i="5"/>
  <c r="S2132" i="5"/>
  <c r="O2132" i="5"/>
  <c r="J2132" i="5"/>
  <c r="Q2131" i="5"/>
  <c r="M2131" i="5"/>
  <c r="H2131" i="5"/>
  <c r="S2130" i="5"/>
  <c r="O2130" i="5"/>
  <c r="J2130" i="5"/>
  <c r="Q2129" i="5"/>
  <c r="M2129" i="5"/>
  <c r="H2129" i="5"/>
  <c r="S2128" i="5"/>
  <c r="O2128" i="5"/>
  <c r="J2128" i="5"/>
  <c r="Q2127" i="5"/>
  <c r="M2127" i="5"/>
  <c r="H2127" i="5"/>
  <c r="S2126" i="5"/>
  <c r="O2126" i="5"/>
  <c r="J2126" i="5"/>
  <c r="Q2125" i="5"/>
  <c r="M2125" i="5"/>
  <c r="H2125" i="5"/>
  <c r="S2124" i="5"/>
  <c r="O2124" i="5"/>
  <c r="J2124" i="5"/>
  <c r="Q2123" i="5"/>
  <c r="M2123" i="5"/>
  <c r="H2123" i="5"/>
  <c r="S2122" i="5"/>
  <c r="O2122" i="5"/>
  <c r="J2122" i="5"/>
  <c r="Q2121" i="5"/>
  <c r="M2121" i="5"/>
  <c r="H2121" i="5"/>
  <c r="S2120" i="5"/>
  <c r="O2120" i="5"/>
  <c r="J2120" i="5"/>
  <c r="Q2119" i="5"/>
  <c r="M2119" i="5"/>
  <c r="H2119" i="5"/>
  <c r="S2118" i="5"/>
  <c r="O2118" i="5"/>
  <c r="J2118" i="5"/>
  <c r="Q2117" i="5"/>
  <c r="M2117" i="5"/>
  <c r="H2117" i="5"/>
  <c r="S2116" i="5"/>
  <c r="O2116" i="5"/>
  <c r="J2116" i="5"/>
  <c r="Q2115" i="5"/>
  <c r="M2115" i="5"/>
  <c r="H2115" i="5"/>
  <c r="S2114" i="5"/>
  <c r="O2114" i="5"/>
  <c r="J2114" i="5"/>
  <c r="Q2113" i="5"/>
  <c r="M2113" i="5"/>
  <c r="H2113" i="5"/>
  <c r="S2112" i="5"/>
  <c r="O2112" i="5"/>
  <c r="J2112" i="5"/>
  <c r="Q2111" i="5"/>
  <c r="M2111" i="5"/>
  <c r="H2111" i="5"/>
  <c r="S2110" i="5"/>
  <c r="O2110" i="5"/>
  <c r="J2110" i="5"/>
  <c r="Q2109" i="5"/>
  <c r="M2109" i="5"/>
  <c r="H2109" i="5"/>
  <c r="S2108" i="5"/>
  <c r="O2108" i="5"/>
  <c r="J2108" i="5"/>
  <c r="Q2107" i="5"/>
  <c r="M2107" i="5"/>
  <c r="H2107" i="5"/>
  <c r="S2106" i="5"/>
  <c r="O2106" i="5"/>
  <c r="J2106" i="5"/>
  <c r="Q2105" i="5"/>
  <c r="M2105" i="5"/>
  <c r="H2105" i="5"/>
  <c r="S2104" i="5"/>
  <c r="O2104" i="5"/>
  <c r="J2104" i="5"/>
  <c r="Q2103" i="5"/>
  <c r="M2103" i="5"/>
  <c r="H2103" i="5"/>
  <c r="S2102" i="5"/>
  <c r="O2102" i="5"/>
  <c r="J2102" i="5"/>
  <c r="Q2101" i="5"/>
  <c r="M2101" i="5"/>
  <c r="H2101" i="5"/>
  <c r="S2100" i="5"/>
  <c r="O2100" i="5"/>
  <c r="J2100" i="5"/>
  <c r="Q2099" i="5"/>
  <c r="M2099" i="5"/>
  <c r="H2099" i="5"/>
  <c r="S2098" i="5"/>
  <c r="O2098" i="5"/>
  <c r="J2098" i="5"/>
  <c r="Q2097" i="5"/>
  <c r="M2097" i="5"/>
  <c r="H2097" i="5"/>
  <c r="S2096" i="5"/>
  <c r="O2096" i="5"/>
  <c r="J2096" i="5"/>
  <c r="Q2095" i="5"/>
  <c r="M2095" i="5"/>
  <c r="H2095" i="5"/>
  <c r="S2094" i="5"/>
  <c r="O2094" i="5"/>
  <c r="J2094" i="5"/>
  <c r="Q2093" i="5"/>
  <c r="M2093" i="5"/>
  <c r="H2093" i="5"/>
  <c r="S2092" i="5"/>
  <c r="O2092" i="5"/>
  <c r="J2092" i="5"/>
  <c r="Q2091" i="5"/>
  <c r="M2091" i="5"/>
  <c r="H2091" i="5"/>
  <c r="S2090" i="5"/>
  <c r="O2090" i="5"/>
  <c r="J2090" i="5"/>
  <c r="Q2089" i="5"/>
  <c r="M2089" i="5"/>
  <c r="H2089" i="5"/>
  <c r="S2088" i="5"/>
  <c r="O2088" i="5"/>
  <c r="J2088" i="5"/>
  <c r="Q2087" i="5"/>
  <c r="M2087" i="5"/>
  <c r="H2087" i="5"/>
  <c r="S2086" i="5"/>
  <c r="O2086" i="5"/>
  <c r="J2086" i="5"/>
  <c r="Q2085" i="5"/>
  <c r="M2085" i="5"/>
  <c r="H2085" i="5"/>
  <c r="S2084" i="5"/>
  <c r="O2084" i="5"/>
  <c r="J2084" i="5"/>
  <c r="Q2083" i="5"/>
  <c r="M2083" i="5"/>
  <c r="H2083" i="5"/>
  <c r="S2082" i="5"/>
  <c r="O2082" i="5"/>
  <c r="J2082" i="5"/>
  <c r="Q2081" i="5"/>
  <c r="M2081" i="5"/>
  <c r="H2081" i="5"/>
  <c r="S2080" i="5"/>
  <c r="O2080" i="5"/>
  <c r="J2080" i="5"/>
  <c r="Q2079" i="5"/>
  <c r="M2079" i="5"/>
  <c r="H2079" i="5"/>
  <c r="S2078" i="5"/>
  <c r="O2078" i="5"/>
  <c r="J2078" i="5"/>
  <c r="Q2077" i="5"/>
  <c r="M2077" i="5"/>
  <c r="H2077" i="5"/>
  <c r="S2076" i="5"/>
  <c r="O2076" i="5"/>
  <c r="J2076" i="5"/>
  <c r="Q2075" i="5"/>
  <c r="M2075" i="5"/>
  <c r="H2075" i="5"/>
  <c r="S2074" i="5"/>
  <c r="O2074" i="5"/>
  <c r="J2074" i="5"/>
  <c r="Q2073" i="5"/>
  <c r="M2073" i="5"/>
  <c r="H2073" i="5"/>
  <c r="S2072" i="5"/>
  <c r="O2072" i="5"/>
  <c r="J2072" i="5"/>
  <c r="Q2071" i="5"/>
  <c r="M2071" i="5"/>
  <c r="H2071" i="5"/>
  <c r="S2070" i="5"/>
  <c r="O2070" i="5"/>
  <c r="J2070" i="5"/>
  <c r="Q2069" i="5"/>
  <c r="M2069" i="5"/>
  <c r="H2069" i="5"/>
  <c r="S2068" i="5"/>
  <c r="O2068" i="5"/>
  <c r="J2068" i="5"/>
  <c r="Q2067" i="5"/>
  <c r="M2067" i="5"/>
  <c r="H2067" i="5"/>
  <c r="S2066" i="5"/>
  <c r="O2066" i="5"/>
  <c r="J2066" i="5"/>
  <c r="Q2065" i="5"/>
  <c r="M2065" i="5"/>
  <c r="H2065" i="5"/>
  <c r="S2064" i="5"/>
  <c r="O2064" i="5"/>
  <c r="J2064" i="5"/>
  <c r="Q2063" i="5"/>
  <c r="M2063" i="5"/>
  <c r="H2063" i="5"/>
  <c r="S2062" i="5"/>
  <c r="O2062" i="5"/>
  <c r="J2062" i="5"/>
  <c r="Q2061" i="5"/>
  <c r="M2061" i="5"/>
  <c r="H2061" i="5"/>
  <c r="S2060" i="5"/>
  <c r="O2060" i="5"/>
  <c r="J2060" i="5"/>
  <c r="Q2059" i="5"/>
  <c r="M2059" i="5"/>
  <c r="H2059" i="5"/>
  <c r="S2058" i="5"/>
  <c r="O2058" i="5"/>
  <c r="J2058" i="5"/>
  <c r="Q2057" i="5"/>
  <c r="M2057" i="5"/>
  <c r="H2057" i="5"/>
  <c r="S2056" i="5"/>
  <c r="O2056" i="5"/>
  <c r="J2056" i="5"/>
  <c r="Q2055" i="5"/>
  <c r="M2055" i="5"/>
  <c r="H2055" i="5"/>
  <c r="S2054" i="5"/>
  <c r="O2054" i="5"/>
  <c r="J2054" i="5"/>
  <c r="Q2053" i="5"/>
  <c r="M2053" i="5"/>
  <c r="H2053" i="5"/>
  <c r="S2052" i="5"/>
  <c r="O2052" i="5"/>
  <c r="J2052" i="5"/>
  <c r="Q2051" i="5"/>
  <c r="M2051" i="5"/>
  <c r="H2051" i="5"/>
  <c r="S2050" i="5"/>
  <c r="O2050" i="5"/>
  <c r="J2050" i="5"/>
  <c r="Q2049" i="5"/>
  <c r="M2049" i="5"/>
  <c r="H2049" i="5"/>
  <c r="S2048" i="5"/>
  <c r="O2048" i="5"/>
  <c r="J2048" i="5"/>
  <c r="Q2047" i="5"/>
  <c r="M2047" i="5"/>
  <c r="H2047" i="5"/>
  <c r="S2046" i="5"/>
  <c r="O2046" i="5"/>
  <c r="J2046" i="5"/>
  <c r="Q2045" i="5"/>
  <c r="M2045" i="5"/>
  <c r="H2045" i="5"/>
  <c r="S2044" i="5"/>
  <c r="O2044" i="5"/>
  <c r="J2044" i="5"/>
  <c r="Q2043" i="5"/>
  <c r="M2043" i="5"/>
  <c r="H2043" i="5"/>
  <c r="S2042" i="5"/>
  <c r="O2042" i="5"/>
  <c r="J2042" i="5"/>
  <c r="Q2041" i="5"/>
  <c r="M2041" i="5"/>
  <c r="H2041" i="5"/>
  <c r="S2040" i="5"/>
  <c r="O2040" i="5"/>
  <c r="J2040" i="5"/>
  <c r="Q2039" i="5"/>
  <c r="M2039" i="5"/>
  <c r="H2039" i="5"/>
  <c r="S2038" i="5"/>
  <c r="O2038" i="5"/>
  <c r="J2038" i="5"/>
  <c r="Q2037" i="5"/>
  <c r="M2037" i="5"/>
  <c r="H2037" i="5"/>
  <c r="S2036" i="5"/>
  <c r="O2036" i="5"/>
  <c r="J2036" i="5"/>
  <c r="Q2035" i="5"/>
  <c r="M2035" i="5"/>
  <c r="H2035" i="5"/>
  <c r="S2034" i="5"/>
  <c r="O2034" i="5"/>
  <c r="J2034" i="5"/>
  <c r="Q2033" i="5"/>
  <c r="M2033" i="5"/>
  <c r="H2033" i="5"/>
  <c r="S2032" i="5"/>
  <c r="O2032" i="5"/>
  <c r="J2032" i="5"/>
  <c r="Q2031" i="5"/>
  <c r="M2031" i="5"/>
  <c r="H2031" i="5"/>
  <c r="S2030" i="5"/>
  <c r="O2030" i="5"/>
  <c r="J2030" i="5"/>
  <c r="Q2029" i="5"/>
  <c r="M2029" i="5"/>
  <c r="H2029" i="5"/>
  <c r="S2028" i="5"/>
  <c r="O2028" i="5"/>
  <c r="J2028" i="5"/>
  <c r="Q2027" i="5"/>
  <c r="M2027" i="5"/>
  <c r="H2027" i="5"/>
  <c r="S2026" i="5"/>
  <c r="O2026" i="5"/>
  <c r="J2026" i="5"/>
  <c r="Q2025" i="5"/>
  <c r="M2025" i="5"/>
  <c r="H2025" i="5"/>
  <c r="S2024" i="5"/>
  <c r="O2024" i="5"/>
  <c r="J2024" i="5"/>
  <c r="Q2023" i="5"/>
  <c r="M2023" i="5"/>
  <c r="H2023" i="5"/>
  <c r="S2022" i="5"/>
  <c r="O2022" i="5"/>
  <c r="J2022" i="5"/>
  <c r="Q2021" i="5"/>
  <c r="M2021" i="5"/>
  <c r="H2021" i="5"/>
  <c r="S2020" i="5"/>
  <c r="O2020" i="5"/>
  <c r="J2020" i="5"/>
  <c r="Q2019" i="5"/>
  <c r="M2019" i="5"/>
  <c r="H2019" i="5"/>
  <c r="S2018" i="5"/>
  <c r="O2018" i="5"/>
  <c r="J2018" i="5"/>
  <c r="Q2017" i="5"/>
  <c r="M2017" i="5"/>
  <c r="H2017" i="5"/>
  <c r="S2016" i="5"/>
  <c r="O2016" i="5"/>
  <c r="J2016" i="5"/>
  <c r="Q2015" i="5"/>
  <c r="M2015" i="5"/>
  <c r="H2015" i="5"/>
  <c r="S2014" i="5"/>
  <c r="O2014" i="5"/>
  <c r="J2014" i="5"/>
  <c r="Q2013" i="5"/>
  <c r="M2013" i="5"/>
  <c r="H2013" i="5"/>
  <c r="S2012" i="5"/>
  <c r="O2012" i="5"/>
  <c r="J2012" i="5"/>
  <c r="Q2011" i="5"/>
  <c r="M2011" i="5"/>
  <c r="H2011" i="5"/>
  <c r="S2010" i="5"/>
  <c r="O2010" i="5"/>
  <c r="J2010" i="5"/>
  <c r="Q2009" i="5"/>
  <c r="M2009" i="5"/>
  <c r="H2009" i="5"/>
  <c r="S2008" i="5"/>
  <c r="O2008" i="5"/>
  <c r="J2008" i="5"/>
  <c r="Q2007" i="5"/>
  <c r="M2007" i="5"/>
  <c r="H2007" i="5"/>
  <c r="S2006" i="5"/>
  <c r="O2006" i="5"/>
  <c r="J2006" i="5"/>
  <c r="Q2005" i="5"/>
  <c r="M2005" i="5"/>
  <c r="H2005" i="5"/>
  <c r="S2004" i="5"/>
  <c r="O2004" i="5"/>
  <c r="J2004" i="5"/>
  <c r="Q2003" i="5"/>
  <c r="S2002" i="5"/>
  <c r="Q2001" i="5"/>
  <c r="S2000" i="5"/>
  <c r="Q1999" i="5"/>
  <c r="S1998" i="5"/>
  <c r="Q1997" i="5"/>
  <c r="S1996" i="5"/>
  <c r="Q1995" i="5"/>
  <c r="S1994" i="5"/>
  <c r="H1990" i="5"/>
  <c r="O1989" i="5"/>
  <c r="M1988" i="5"/>
  <c r="S1987" i="5"/>
  <c r="J1987" i="5"/>
  <c r="Q1986" i="5"/>
  <c r="J1982" i="5"/>
  <c r="Q1981" i="5"/>
  <c r="H1981" i="5"/>
  <c r="O1980" i="5"/>
  <c r="M1979" i="5"/>
  <c r="S1978" i="5"/>
  <c r="S1973" i="5"/>
  <c r="J1973" i="5"/>
  <c r="Q1972" i="5"/>
  <c r="H1972" i="5"/>
  <c r="O1971" i="5"/>
  <c r="M1970" i="5"/>
  <c r="M1965" i="5"/>
  <c r="S1964" i="5"/>
  <c r="J1964" i="5"/>
  <c r="Q1963" i="5"/>
  <c r="H1963" i="5"/>
  <c r="O1962" i="5"/>
  <c r="H1958" i="5"/>
  <c r="O1957" i="5"/>
  <c r="M1956" i="5"/>
  <c r="S1955" i="5"/>
  <c r="J1955" i="5"/>
  <c r="Q1954" i="5"/>
  <c r="J1950" i="5"/>
  <c r="Q1949" i="5"/>
  <c r="H1949" i="5"/>
  <c r="O1948" i="5"/>
  <c r="M1947" i="5"/>
  <c r="S1946" i="5"/>
  <c r="S1941" i="5"/>
  <c r="J1941" i="5"/>
  <c r="Q1940" i="5"/>
  <c r="H1940" i="5"/>
  <c r="O1939" i="5"/>
  <c r="M1938" i="5"/>
  <c r="M1933" i="5"/>
  <c r="S1932" i="5"/>
  <c r="S1927" i="5"/>
  <c r="J1927" i="5"/>
  <c r="S1925" i="5"/>
  <c r="J1925" i="5"/>
  <c r="S1923" i="5"/>
  <c r="J1923" i="5"/>
  <c r="S1921" i="5"/>
  <c r="J1921" i="5"/>
  <c r="S1919" i="5"/>
  <c r="J1919" i="5"/>
  <c r="S1917" i="5"/>
  <c r="J1917" i="5"/>
  <c r="S1915" i="5"/>
  <c r="J1915" i="5"/>
  <c r="S1913" i="5"/>
  <c r="J1913" i="5"/>
  <c r="S1911" i="5"/>
  <c r="J1911" i="5"/>
  <c r="S1909" i="5"/>
  <c r="J1909" i="5"/>
  <c r="S1907" i="5"/>
  <c r="J1907" i="5"/>
  <c r="S1905" i="5"/>
  <c r="J1905" i="5"/>
  <c r="S1903" i="5"/>
  <c r="J1903" i="5"/>
  <c r="S1901" i="5"/>
  <c r="J1901" i="5"/>
  <c r="S1899" i="5"/>
  <c r="J1899" i="5"/>
  <c r="S1897" i="5"/>
  <c r="J1897" i="5"/>
  <c r="S1895" i="5"/>
  <c r="J1895" i="5"/>
  <c r="S1893" i="5"/>
  <c r="J1893" i="5"/>
  <c r="H1892" i="5"/>
  <c r="S1891" i="5"/>
  <c r="Q1890" i="5"/>
  <c r="Q1889" i="5"/>
  <c r="M1889" i="5"/>
  <c r="H1889" i="5"/>
  <c r="S1888" i="5"/>
  <c r="O1888" i="5"/>
  <c r="J1888" i="5"/>
  <c r="Q1887" i="5"/>
  <c r="M1887" i="5"/>
  <c r="H1887" i="5"/>
  <c r="S1886" i="5"/>
  <c r="O1886" i="5"/>
  <c r="J1886" i="5"/>
  <c r="Q1885" i="5"/>
  <c r="M1885" i="5"/>
  <c r="H1885" i="5"/>
  <c r="S1884" i="5"/>
  <c r="O1884" i="5"/>
  <c r="J1884" i="5"/>
  <c r="Q1883" i="5"/>
  <c r="M1883" i="5"/>
  <c r="H1883" i="5"/>
  <c r="S1882" i="5"/>
  <c r="O1882" i="5"/>
  <c r="J1882" i="5"/>
  <c r="Q1881" i="5"/>
  <c r="M1881" i="5"/>
  <c r="H1881" i="5"/>
  <c r="S1880" i="5"/>
  <c r="O1880" i="5"/>
  <c r="J1880" i="5"/>
  <c r="Q1879" i="5"/>
  <c r="M1879" i="5"/>
  <c r="H1879" i="5"/>
  <c r="S1878" i="5"/>
  <c r="O1878" i="5"/>
  <c r="J1878" i="5"/>
  <c r="Q1877" i="5"/>
  <c r="M1877" i="5"/>
  <c r="H1877" i="5"/>
  <c r="S1876" i="5"/>
  <c r="O1876" i="5"/>
  <c r="J1876" i="5"/>
  <c r="Q1875" i="5"/>
  <c r="M1875" i="5"/>
  <c r="H1875" i="5"/>
  <c r="S1874" i="5"/>
  <c r="O1874" i="5"/>
  <c r="J1874" i="5"/>
  <c r="Q1873" i="5"/>
  <c r="M1873" i="5"/>
  <c r="H1873" i="5"/>
  <c r="S1872" i="5"/>
  <c r="O1872" i="5"/>
  <c r="J1872" i="5"/>
  <c r="Q1871" i="5"/>
  <c r="M1871" i="5"/>
  <c r="H1871" i="5"/>
  <c r="S1870" i="5"/>
  <c r="O1870" i="5"/>
  <c r="J1870" i="5"/>
  <c r="Q1869" i="5"/>
  <c r="M1869" i="5"/>
  <c r="H1869" i="5"/>
  <c r="S1868" i="5"/>
  <c r="O1868" i="5"/>
  <c r="J1868" i="5"/>
  <c r="Q1867" i="5"/>
  <c r="M1867" i="5"/>
  <c r="H1867" i="5"/>
  <c r="S1866" i="5"/>
  <c r="O1866" i="5"/>
  <c r="J1866" i="5"/>
  <c r="Q1865" i="5"/>
  <c r="M1865" i="5"/>
  <c r="H1865" i="5"/>
  <c r="S1864" i="5"/>
  <c r="O1864" i="5"/>
  <c r="J1864" i="5"/>
  <c r="Q1863" i="5"/>
  <c r="M1863" i="5"/>
  <c r="H1863" i="5"/>
  <c r="S1862" i="5"/>
  <c r="O1862" i="5"/>
  <c r="J1862" i="5"/>
  <c r="Q1861" i="5"/>
  <c r="M1861" i="5"/>
  <c r="H1861" i="5"/>
  <c r="S1860" i="5"/>
  <c r="O1860" i="5"/>
  <c r="J1860" i="5"/>
  <c r="Q1859" i="5"/>
  <c r="M1859" i="5"/>
  <c r="H1859" i="5"/>
  <c r="S1858" i="5"/>
  <c r="O1858" i="5"/>
  <c r="J1858" i="5"/>
  <c r="Q1857" i="5"/>
  <c r="M1857" i="5"/>
  <c r="H1857" i="5"/>
  <c r="S1856" i="5"/>
  <c r="O1856" i="5"/>
  <c r="J1856" i="5"/>
  <c r="Q1855" i="5"/>
  <c r="M1855" i="5"/>
  <c r="H1855" i="5"/>
  <c r="S1854" i="5"/>
  <c r="O1854" i="5"/>
  <c r="J1854" i="5"/>
  <c r="Q1853" i="5"/>
  <c r="M1853" i="5"/>
  <c r="H1853" i="5"/>
  <c r="S1852" i="5"/>
  <c r="O1852" i="5"/>
  <c r="J1852" i="5"/>
  <c r="Q1851" i="5"/>
  <c r="M1851" i="5"/>
  <c r="H1851" i="5"/>
  <c r="S1850" i="5"/>
  <c r="O1850" i="5"/>
  <c r="J1850" i="5"/>
  <c r="Q1849" i="5"/>
  <c r="M1849" i="5"/>
  <c r="H1849" i="5"/>
  <c r="S1848" i="5"/>
  <c r="O1848" i="5"/>
  <c r="J1848" i="5"/>
  <c r="Q1847" i="5"/>
  <c r="M1847" i="5"/>
  <c r="H1847" i="5"/>
  <c r="S1846" i="5"/>
  <c r="O1846" i="5"/>
  <c r="J1846" i="5"/>
  <c r="Q1845" i="5"/>
  <c r="M1845" i="5"/>
  <c r="H1845" i="5"/>
  <c r="S1844" i="5"/>
  <c r="O1844" i="5"/>
  <c r="J1844" i="5"/>
  <c r="Q1843" i="5"/>
  <c r="M1843" i="5"/>
  <c r="H1843" i="5"/>
  <c r="S1842" i="5"/>
  <c r="O1842" i="5"/>
  <c r="J1842" i="5"/>
  <c r="Q1841" i="5"/>
  <c r="M1841" i="5"/>
  <c r="H1841" i="5"/>
  <c r="S1840" i="5"/>
  <c r="O1840" i="5"/>
  <c r="J1840" i="5"/>
  <c r="Q1839" i="5"/>
  <c r="M1839" i="5"/>
  <c r="H1839" i="5"/>
  <c r="S1838" i="5"/>
  <c r="O1838" i="5"/>
  <c r="J1838" i="5"/>
  <c r="Q1837" i="5"/>
  <c r="M1837" i="5"/>
  <c r="H1837" i="5"/>
  <c r="S1836" i="5"/>
  <c r="O1836" i="5"/>
  <c r="J1836" i="5"/>
  <c r="Q1835" i="5"/>
  <c r="M1835" i="5"/>
  <c r="H1835" i="5"/>
  <c r="S1834" i="5"/>
  <c r="O1834" i="5"/>
  <c r="J1834" i="5"/>
  <c r="Q1833" i="5"/>
  <c r="M1833" i="5"/>
  <c r="H1833" i="5"/>
  <c r="S1832" i="5"/>
  <c r="O1832" i="5"/>
  <c r="J1832" i="5"/>
  <c r="Q1831" i="5"/>
  <c r="M1831" i="5"/>
  <c r="H1831" i="5"/>
  <c r="S1830" i="5"/>
  <c r="O1830" i="5"/>
  <c r="J1830" i="5"/>
  <c r="Q1829" i="5"/>
  <c r="M1829" i="5"/>
  <c r="H1829" i="5"/>
  <c r="S1828" i="5"/>
  <c r="O1828" i="5"/>
  <c r="J1828" i="5"/>
  <c r="Q1827" i="5"/>
  <c r="M1827" i="5"/>
  <c r="H1827" i="5"/>
  <c r="S1826" i="5"/>
  <c r="O1826" i="5"/>
  <c r="J1826" i="5"/>
  <c r="Q1825" i="5"/>
  <c r="M1825" i="5"/>
  <c r="H1825" i="5"/>
  <c r="S1824" i="5"/>
  <c r="O1824" i="5"/>
  <c r="J1824" i="5"/>
  <c r="Q1823" i="5"/>
  <c r="M1823" i="5"/>
  <c r="H1823" i="5"/>
  <c r="S1822" i="5"/>
  <c r="O1822" i="5"/>
  <c r="J1822" i="5"/>
  <c r="Q1821" i="5"/>
  <c r="M1821" i="5"/>
  <c r="H1821" i="5"/>
  <c r="S1820" i="5"/>
  <c r="O1820" i="5"/>
  <c r="J1820" i="5"/>
  <c r="Q1819" i="5"/>
  <c r="M1819" i="5"/>
  <c r="H1819" i="5"/>
  <c r="S1818" i="5"/>
  <c r="O1818" i="5"/>
  <c r="J1818" i="5"/>
  <c r="Q1817" i="5"/>
  <c r="M1817" i="5"/>
  <c r="H1817" i="5"/>
  <c r="S1816" i="5"/>
  <c r="O1816" i="5"/>
  <c r="J1816" i="5"/>
  <c r="Q1815" i="5"/>
  <c r="M1815" i="5"/>
  <c r="H1815" i="5"/>
  <c r="S1814" i="5"/>
  <c r="O1814" i="5"/>
  <c r="J1814" i="5"/>
  <c r="M2003" i="5"/>
  <c r="O2002" i="5"/>
  <c r="M2001" i="5"/>
  <c r="O2000" i="5"/>
  <c r="M1999" i="5"/>
  <c r="O1998" i="5"/>
  <c r="M1997" i="5"/>
  <c r="O1996" i="5"/>
  <c r="M1995" i="5"/>
  <c r="O1994" i="5"/>
  <c r="M1989" i="5"/>
  <c r="S1988" i="5"/>
  <c r="J1988" i="5"/>
  <c r="Q1987" i="5"/>
  <c r="H1987" i="5"/>
  <c r="O1986" i="5"/>
  <c r="H1982" i="5"/>
  <c r="O1981" i="5"/>
  <c r="M1980" i="5"/>
  <c r="S1979" i="5"/>
  <c r="J1979" i="5"/>
  <c r="Q1978" i="5"/>
  <c r="J1974" i="5"/>
  <c r="Q1973" i="5"/>
  <c r="H1973" i="5"/>
  <c r="O1972" i="5"/>
  <c r="M1971" i="5"/>
  <c r="S1970" i="5"/>
  <c r="S1965" i="5"/>
  <c r="J1965" i="5"/>
  <c r="Q1964" i="5"/>
  <c r="H1964" i="5"/>
  <c r="O1963" i="5"/>
  <c r="M1962" i="5"/>
  <c r="M1957" i="5"/>
  <c r="S1956" i="5"/>
  <c r="J1956" i="5"/>
  <c r="Q1955" i="5"/>
  <c r="H1955" i="5"/>
  <c r="O1954" i="5"/>
  <c r="H1950" i="5"/>
  <c r="O1949" i="5"/>
  <c r="M1948" i="5"/>
  <c r="S1947" i="5"/>
  <c r="J1947" i="5"/>
  <c r="Q1946" i="5"/>
  <c r="J1942" i="5"/>
  <c r="Q1941" i="5"/>
  <c r="H1941" i="5"/>
  <c r="O1940" i="5"/>
  <c r="M1939" i="5"/>
  <c r="S1938" i="5"/>
  <c r="S1933" i="5"/>
  <c r="J1933" i="5"/>
  <c r="Q1932" i="5"/>
  <c r="J1928" i="5"/>
  <c r="Q1927" i="5"/>
  <c r="H1927" i="5"/>
  <c r="Q1925" i="5"/>
  <c r="H1925" i="5"/>
  <c r="Q1923" i="5"/>
  <c r="H1923" i="5"/>
  <c r="Q1921" i="5"/>
  <c r="H1921" i="5"/>
  <c r="Q1919" i="5"/>
  <c r="H1919" i="5"/>
  <c r="Q1917" i="5"/>
  <c r="H1917" i="5"/>
  <c r="Q1915" i="5"/>
  <c r="H1915" i="5"/>
  <c r="Q1913" i="5"/>
  <c r="H1913" i="5"/>
  <c r="Q1911" i="5"/>
  <c r="H1911" i="5"/>
  <c r="Q1909" i="5"/>
  <c r="H1909" i="5"/>
  <c r="Q1907" i="5"/>
  <c r="H1907" i="5"/>
  <c r="Q1905" i="5"/>
  <c r="H1905" i="5"/>
  <c r="Q1903" i="5"/>
  <c r="H1903" i="5"/>
  <c r="Q1901" i="5"/>
  <c r="H1901" i="5"/>
  <c r="Q1899" i="5"/>
  <c r="H1899" i="5"/>
  <c r="Q1897" i="5"/>
  <c r="H1897" i="5"/>
  <c r="Q1895" i="5"/>
  <c r="H1895" i="5"/>
  <c r="Q1893" i="5"/>
  <c r="H1893" i="5"/>
  <c r="M1892" i="5"/>
  <c r="J1774" i="5"/>
  <c r="Q1773" i="5"/>
  <c r="M1773" i="5"/>
  <c r="H1773" i="5"/>
  <c r="S1772" i="5"/>
  <c r="O1772" i="5"/>
  <c r="J1772" i="5"/>
  <c r="Q1771" i="5"/>
  <c r="M1771" i="5"/>
  <c r="H1771" i="5"/>
  <c r="S1770" i="5"/>
  <c r="O1770" i="5"/>
  <c r="H1766" i="5"/>
  <c r="S1765" i="5"/>
  <c r="O1765" i="5"/>
  <c r="J1765" i="5"/>
  <c r="Q1764" i="5"/>
  <c r="M1764" i="5"/>
  <c r="H1764" i="5"/>
  <c r="S1763" i="5"/>
  <c r="O1763" i="5"/>
  <c r="J1763" i="5"/>
  <c r="Q1762" i="5"/>
  <c r="M1762" i="5"/>
  <c r="J1758" i="5"/>
  <c r="Q1757" i="5"/>
  <c r="M1757" i="5"/>
  <c r="H1757" i="5"/>
  <c r="S1756" i="5"/>
  <c r="O1756" i="5"/>
  <c r="J1756" i="5"/>
  <c r="Q1755" i="5"/>
  <c r="M1755" i="5"/>
  <c r="H1755" i="5"/>
  <c r="S1754" i="5"/>
  <c r="O1754" i="5"/>
  <c r="J1754" i="5"/>
  <c r="Q1753" i="5"/>
  <c r="M1753" i="5"/>
  <c r="H1753" i="5"/>
  <c r="S1752" i="5"/>
  <c r="O1752" i="5"/>
  <c r="J1752" i="5"/>
  <c r="Q1751" i="5"/>
  <c r="M1751" i="5"/>
  <c r="H1751" i="5"/>
  <c r="S1750" i="5"/>
  <c r="O1750" i="5"/>
  <c r="J1750" i="5"/>
  <c r="Q1749" i="5"/>
  <c r="M1749" i="5"/>
  <c r="H1749" i="5"/>
  <c r="S1748" i="5"/>
  <c r="O1748" i="5"/>
  <c r="J1748" i="5"/>
  <c r="Q1747" i="5"/>
  <c r="M1747" i="5"/>
  <c r="H1747" i="5"/>
  <c r="S1746" i="5"/>
  <c r="O1746" i="5"/>
  <c r="J1746" i="5"/>
  <c r="Q1745" i="5"/>
  <c r="M1745" i="5"/>
  <c r="H1745" i="5"/>
  <c r="S1744" i="5"/>
  <c r="O1744" i="5"/>
  <c r="J1744" i="5"/>
  <c r="Q1743" i="5"/>
  <c r="M1743" i="5"/>
  <c r="H1743" i="5"/>
  <c r="S1742" i="5"/>
  <c r="O1742" i="5"/>
  <c r="J1742" i="5"/>
  <c r="Q1741" i="5"/>
  <c r="M1741" i="5"/>
  <c r="H1741" i="5"/>
  <c r="S1740" i="5"/>
  <c r="O1740" i="5"/>
  <c r="J1740" i="5"/>
  <c r="Q1739" i="5"/>
  <c r="M1739" i="5"/>
  <c r="H1739" i="5"/>
  <c r="S1738" i="5"/>
  <c r="O1738" i="5"/>
  <c r="J1738" i="5"/>
  <c r="Q1737" i="5"/>
  <c r="M1737" i="5"/>
  <c r="H1737" i="5"/>
  <c r="S1736" i="5"/>
  <c r="O1736" i="5"/>
  <c r="J1736" i="5"/>
  <c r="Q1735" i="5"/>
  <c r="M1735" i="5"/>
  <c r="H1735" i="5"/>
  <c r="S1734" i="5"/>
  <c r="O1734" i="5"/>
  <c r="J1734" i="5"/>
  <c r="Q1733" i="5"/>
  <c r="M1733" i="5"/>
  <c r="H1733" i="5"/>
  <c r="S1732" i="5"/>
  <c r="O1732" i="5"/>
  <c r="J1732" i="5"/>
  <c r="Q1731" i="5"/>
  <c r="M1731" i="5"/>
  <c r="H1731" i="5"/>
  <c r="S1730" i="5"/>
  <c r="O1730" i="5"/>
  <c r="J1730" i="5"/>
  <c r="Q1729" i="5"/>
  <c r="M1729" i="5"/>
  <c r="H1729" i="5"/>
  <c r="S1728" i="5"/>
  <c r="O1728" i="5"/>
  <c r="J1728" i="5"/>
  <c r="Q1727" i="5"/>
  <c r="M1727" i="5"/>
  <c r="H1727" i="5"/>
  <c r="S1726" i="5"/>
  <c r="O1726" i="5"/>
  <c r="J1726" i="5"/>
  <c r="Q1725" i="5"/>
  <c r="M1725" i="5"/>
  <c r="H1725" i="5"/>
  <c r="S1724" i="5"/>
  <c r="O1724" i="5"/>
  <c r="J1724" i="5"/>
  <c r="Q1723" i="5"/>
  <c r="M1723" i="5"/>
  <c r="H1723" i="5"/>
  <c r="S1722" i="5"/>
  <c r="O1722" i="5"/>
  <c r="J1722" i="5"/>
  <c r="Q1721" i="5"/>
  <c r="M1721" i="5"/>
  <c r="H1721" i="5"/>
  <c r="S1720" i="5"/>
  <c r="O1720" i="5"/>
  <c r="J1720" i="5"/>
  <c r="Q1719" i="5"/>
  <c r="M1719" i="5"/>
  <c r="H1719" i="5"/>
  <c r="S1718" i="5"/>
  <c r="O1718" i="5"/>
  <c r="J1718" i="5"/>
  <c r="Q1717" i="5"/>
  <c r="M1717" i="5"/>
  <c r="H1717" i="5"/>
  <c r="S1716" i="5"/>
  <c r="O1716" i="5"/>
  <c r="J1716" i="5"/>
  <c r="Q1715" i="5"/>
  <c r="M1715" i="5"/>
  <c r="H1715" i="5"/>
  <c r="S1714" i="5"/>
  <c r="O1714" i="5"/>
  <c r="J1714" i="5"/>
  <c r="Q1713" i="5"/>
  <c r="M1713" i="5"/>
  <c r="H1713" i="5"/>
  <c r="S1712" i="5"/>
  <c r="O1712" i="5"/>
  <c r="J1712" i="5"/>
  <c r="Q1711" i="5"/>
  <c r="M1711" i="5"/>
  <c r="H1711" i="5"/>
  <c r="S1710" i="5"/>
  <c r="O1710" i="5"/>
  <c r="J1710" i="5"/>
  <c r="H2003" i="5"/>
  <c r="J2002" i="5"/>
  <c r="H2001" i="5"/>
  <c r="J2000" i="5"/>
  <c r="H1999" i="5"/>
  <c r="J1998" i="5"/>
  <c r="H1997" i="5"/>
  <c r="J1996" i="5"/>
  <c r="H1995" i="5"/>
  <c r="S1989" i="5"/>
  <c r="J1989" i="5"/>
  <c r="Q1988" i="5"/>
  <c r="H1988" i="5"/>
  <c r="O1987" i="5"/>
  <c r="M1986" i="5"/>
  <c r="M1981" i="5"/>
  <c r="S1980" i="5"/>
  <c r="J1980" i="5"/>
  <c r="Q1979" i="5"/>
  <c r="H1979" i="5"/>
  <c r="O1978" i="5"/>
  <c r="H1974" i="5"/>
  <c r="O1973" i="5"/>
  <c r="M1972" i="5"/>
  <c r="S1971" i="5"/>
  <c r="J1971" i="5"/>
  <c r="Q1970" i="5"/>
  <c r="J1966" i="5"/>
  <c r="Q1965" i="5"/>
  <c r="H1965" i="5"/>
  <c r="O1964" i="5"/>
  <c r="M1963" i="5"/>
  <c r="S1962" i="5"/>
  <c r="S1957" i="5"/>
  <c r="J1957" i="5"/>
  <c r="Q1956" i="5"/>
  <c r="H1956" i="5"/>
  <c r="O1955" i="5"/>
  <c r="M1954" i="5"/>
  <c r="M1949" i="5"/>
  <c r="S1948" i="5"/>
  <c r="J1948" i="5"/>
  <c r="Q1947" i="5"/>
  <c r="H1947" i="5"/>
  <c r="O1946" i="5"/>
  <c r="H1942" i="5"/>
  <c r="O1941" i="5"/>
  <c r="M1940" i="5"/>
  <c r="S1939" i="5"/>
  <c r="J1939" i="5"/>
  <c r="Q1938" i="5"/>
  <c r="J1934" i="5"/>
  <c r="Q1933" i="5"/>
  <c r="H1933" i="5"/>
  <c r="O1932" i="5"/>
  <c r="H1928" i="5"/>
  <c r="O1927" i="5"/>
  <c r="O1925" i="5"/>
  <c r="O1923" i="5"/>
  <c r="O1921" i="5"/>
  <c r="O1919" i="5"/>
  <c r="O1917" i="5"/>
  <c r="O1915" i="5"/>
  <c r="O1913" i="5"/>
  <c r="O1911" i="5"/>
  <c r="O1909" i="5"/>
  <c r="O1907" i="5"/>
  <c r="O1905" i="5"/>
  <c r="O1903" i="5"/>
  <c r="O1901" i="5"/>
  <c r="O1899" i="5"/>
  <c r="O1897" i="5"/>
  <c r="O1895" i="5"/>
  <c r="O1893" i="5"/>
  <c r="Q1892" i="5"/>
  <c r="J1891" i="5"/>
  <c r="H1890" i="5"/>
  <c r="S1889" i="5"/>
  <c r="O1889" i="5"/>
  <c r="J1889" i="5"/>
  <c r="Q1888" i="5"/>
  <c r="M1888" i="5"/>
  <c r="H1888" i="5"/>
  <c r="S1887" i="5"/>
  <c r="O1887" i="5"/>
  <c r="J1887" i="5"/>
  <c r="Q1886" i="5"/>
  <c r="M1886" i="5"/>
  <c r="H1886" i="5"/>
  <c r="S1885" i="5"/>
  <c r="O1885" i="5"/>
  <c r="J1885" i="5"/>
  <c r="Q1884" i="5"/>
  <c r="M1884" i="5"/>
  <c r="H1884" i="5"/>
  <c r="S1883" i="5"/>
  <c r="O1883" i="5"/>
  <c r="J1883" i="5"/>
  <c r="Q1882" i="5"/>
  <c r="M1882" i="5"/>
  <c r="H1882" i="5"/>
  <c r="S1881" i="5"/>
  <c r="O1881" i="5"/>
  <c r="J1881" i="5"/>
  <c r="Q1880" i="5"/>
  <c r="M1880" i="5"/>
  <c r="H1880" i="5"/>
  <c r="S1879" i="5"/>
  <c r="O1879" i="5"/>
  <c r="J1879" i="5"/>
  <c r="Q1878" i="5"/>
  <c r="M1878" i="5"/>
  <c r="H1878" i="5"/>
  <c r="S1877" i="5"/>
  <c r="O1877" i="5"/>
  <c r="J1877" i="5"/>
  <c r="Q1876" i="5"/>
  <c r="M1876" i="5"/>
  <c r="H1876" i="5"/>
  <c r="S1875" i="5"/>
  <c r="O1875" i="5"/>
  <c r="J1875" i="5"/>
  <c r="Q1874" i="5"/>
  <c r="M1874" i="5"/>
  <c r="H1874" i="5"/>
  <c r="S1873" i="5"/>
  <c r="O1873" i="5"/>
  <c r="J1873" i="5"/>
  <c r="Q1872" i="5"/>
  <c r="M1872" i="5"/>
  <c r="H1872" i="5"/>
  <c r="S1871" i="5"/>
  <c r="O1871" i="5"/>
  <c r="J1871" i="5"/>
  <c r="Q1870" i="5"/>
  <c r="M1870" i="5"/>
  <c r="H1870" i="5"/>
  <c r="S1869" i="5"/>
  <c r="O1869" i="5"/>
  <c r="J1869" i="5"/>
  <c r="Q1868" i="5"/>
  <c r="M1868" i="5"/>
  <c r="H1868" i="5"/>
  <c r="S1867" i="5"/>
  <c r="O1867" i="5"/>
  <c r="J1867" i="5"/>
  <c r="Q1866" i="5"/>
  <c r="M1866" i="5"/>
  <c r="H1866" i="5"/>
  <c r="S1865" i="5"/>
  <c r="O1865" i="5"/>
  <c r="J1865" i="5"/>
  <c r="Q1864" i="5"/>
  <c r="M1864" i="5"/>
  <c r="H1864" i="5"/>
  <c r="S1863" i="5"/>
  <c r="O1863" i="5"/>
  <c r="J1863" i="5"/>
  <c r="Q1862" i="5"/>
  <c r="M1862" i="5"/>
  <c r="H1862" i="5"/>
  <c r="S1861" i="5"/>
  <c r="O1861" i="5"/>
  <c r="J1861" i="5"/>
  <c r="Q1860" i="5"/>
  <c r="M1860" i="5"/>
  <c r="H1860" i="5"/>
  <c r="S1859" i="5"/>
  <c r="O1859" i="5"/>
  <c r="J1859" i="5"/>
  <c r="Q1858" i="5"/>
  <c r="M1858" i="5"/>
  <c r="H1858" i="5"/>
  <c r="S1857" i="5"/>
  <c r="O1857" i="5"/>
  <c r="J1857" i="5"/>
  <c r="Q1856" i="5"/>
  <c r="M1856" i="5"/>
  <c r="H1856" i="5"/>
  <c r="S1855" i="5"/>
  <c r="O1855" i="5"/>
  <c r="J1855" i="5"/>
  <c r="Q1854" i="5"/>
  <c r="M1854" i="5"/>
  <c r="H1854" i="5"/>
  <c r="S1853" i="5"/>
  <c r="O1853" i="5"/>
  <c r="J1853" i="5"/>
  <c r="Q1852" i="5"/>
  <c r="M1852" i="5"/>
  <c r="H1852" i="5"/>
  <c r="S1851" i="5"/>
  <c r="O1851" i="5"/>
  <c r="J1851" i="5"/>
  <c r="Q1850" i="5"/>
  <c r="M1850" i="5"/>
  <c r="H1850" i="5"/>
  <c r="S1849" i="5"/>
  <c r="O1849" i="5"/>
  <c r="J1849" i="5"/>
  <c r="Q1848" i="5"/>
  <c r="M1848" i="5"/>
  <c r="H1848" i="5"/>
  <c r="S1847" i="5"/>
  <c r="O1847" i="5"/>
  <c r="J1847" i="5"/>
  <c r="Q1846" i="5"/>
  <c r="M1846" i="5"/>
  <c r="H1846" i="5"/>
  <c r="S1845" i="5"/>
  <c r="O1845" i="5"/>
  <c r="J1845" i="5"/>
  <c r="Q1844" i="5"/>
  <c r="M1844" i="5"/>
  <c r="H1844" i="5"/>
  <c r="S1843" i="5"/>
  <c r="O1843" i="5"/>
  <c r="J1843" i="5"/>
  <c r="Q1842" i="5"/>
  <c r="M1842" i="5"/>
  <c r="H1842" i="5"/>
  <c r="S1841" i="5"/>
  <c r="O1841" i="5"/>
  <c r="J1841" i="5"/>
  <c r="Q1840" i="5"/>
  <c r="M1840" i="5"/>
  <c r="H1840" i="5"/>
  <c r="S1839" i="5"/>
  <c r="O1839" i="5"/>
  <c r="J1839" i="5"/>
  <c r="Q1838" i="5"/>
  <c r="M1838" i="5"/>
  <c r="H1838" i="5"/>
  <c r="S1837" i="5"/>
  <c r="O1837" i="5"/>
  <c r="J1837" i="5"/>
  <c r="Q1836" i="5"/>
  <c r="M1836" i="5"/>
  <c r="H1836" i="5"/>
  <c r="S1835" i="5"/>
  <c r="O1835" i="5"/>
  <c r="J1835" i="5"/>
  <c r="Q1834" i="5"/>
  <c r="M1834" i="5"/>
  <c r="H1834" i="5"/>
  <c r="S1833" i="5"/>
  <c r="O1833" i="5"/>
  <c r="J1833" i="5"/>
  <c r="Q1832" i="5"/>
  <c r="M1832" i="5"/>
  <c r="H1832" i="5"/>
  <c r="S1831" i="5"/>
  <c r="O1831" i="5"/>
  <c r="J1831" i="5"/>
  <c r="Q1830" i="5"/>
  <c r="M1830" i="5"/>
  <c r="H1830" i="5"/>
  <c r="S1829" i="5"/>
  <c r="O1829" i="5"/>
  <c r="J1829" i="5"/>
  <c r="Q1828" i="5"/>
  <c r="M1828" i="5"/>
  <c r="H1828" i="5"/>
  <c r="S1827" i="5"/>
  <c r="O1827" i="5"/>
  <c r="J1827" i="5"/>
  <c r="Q1826" i="5"/>
  <c r="M1826" i="5"/>
  <c r="H1826" i="5"/>
  <c r="S1825" i="5"/>
  <c r="O1825" i="5"/>
  <c r="J1825" i="5"/>
  <c r="Q1824" i="5"/>
  <c r="M1824" i="5"/>
  <c r="H1824" i="5"/>
  <c r="S1823" i="5"/>
  <c r="O1823" i="5"/>
  <c r="J1823" i="5"/>
  <c r="Q1822" i="5"/>
  <c r="M1822" i="5"/>
  <c r="H1822" i="5"/>
  <c r="S1821" i="5"/>
  <c r="O1821" i="5"/>
  <c r="J1821" i="5"/>
  <c r="Q1820" i="5"/>
  <c r="M1820" i="5"/>
  <c r="H1820" i="5"/>
  <c r="S1819" i="5"/>
  <c r="O1819" i="5"/>
  <c r="J1819" i="5"/>
  <c r="Q1818" i="5"/>
  <c r="M1818" i="5"/>
  <c r="H1818" i="5"/>
  <c r="S1817" i="5"/>
  <c r="O1817" i="5"/>
  <c r="J1817" i="5"/>
  <c r="Q1816" i="5"/>
  <c r="M1816" i="5"/>
  <c r="H1816" i="5"/>
  <c r="S1815" i="5"/>
  <c r="O1815" i="5"/>
  <c r="J1815" i="5"/>
  <c r="Q1814" i="5"/>
  <c r="M1814" i="5"/>
  <c r="H1814" i="5"/>
  <c r="S1813" i="5"/>
  <c r="O1813" i="5"/>
  <c r="J1813" i="5"/>
  <c r="Q1812" i="5"/>
  <c r="M1812" i="5"/>
  <c r="H1812" i="5"/>
  <c r="S1811" i="5"/>
  <c r="O1811" i="5"/>
  <c r="J1811" i="5"/>
  <c r="Q1810" i="5"/>
  <c r="M1810" i="5"/>
  <c r="H1810" i="5"/>
  <c r="S1809" i="5"/>
  <c r="O1809" i="5"/>
  <c r="J1809" i="5"/>
  <c r="Q1808" i="5"/>
  <c r="M1808" i="5"/>
  <c r="H1808" i="5"/>
  <c r="S1807" i="5"/>
  <c r="O1807" i="5"/>
  <c r="J1807" i="5"/>
  <c r="Q1806" i="5"/>
  <c r="M1806" i="5"/>
  <c r="H1806" i="5"/>
  <c r="S1805" i="5"/>
  <c r="O1805" i="5"/>
  <c r="J1805" i="5"/>
  <c r="Q1804" i="5"/>
  <c r="M1804" i="5"/>
  <c r="H1804" i="5"/>
  <c r="S1803" i="5"/>
  <c r="O1803" i="5"/>
  <c r="J1803" i="5"/>
  <c r="Q1802" i="5"/>
  <c r="M1802" i="5"/>
  <c r="H1802" i="5"/>
  <c r="S1801" i="5"/>
  <c r="O1801" i="5"/>
  <c r="J1801" i="5"/>
  <c r="Q1800" i="5"/>
  <c r="M1800" i="5"/>
  <c r="H1800" i="5"/>
  <c r="S1799" i="5"/>
  <c r="O1799" i="5"/>
  <c r="J1799" i="5"/>
  <c r="Q1798" i="5"/>
  <c r="M1798" i="5"/>
  <c r="H1798" i="5"/>
  <c r="S1797" i="5"/>
  <c r="O1797" i="5"/>
  <c r="J1797" i="5"/>
  <c r="Q1796" i="5"/>
  <c r="M1796" i="5"/>
  <c r="H1796" i="5"/>
  <c r="S1795" i="5"/>
  <c r="O1795" i="5"/>
  <c r="J1795" i="5"/>
  <c r="Q1794" i="5"/>
  <c r="M1794" i="5"/>
  <c r="H1794" i="5"/>
  <c r="S1793" i="5"/>
  <c r="O1793" i="5"/>
  <c r="J1793" i="5"/>
  <c r="Q1792" i="5"/>
  <c r="M1792" i="5"/>
  <c r="H1792" i="5"/>
  <c r="S1791" i="5"/>
  <c r="O1791" i="5"/>
  <c r="J1791" i="5"/>
  <c r="Q1790" i="5"/>
  <c r="M1790" i="5"/>
  <c r="H1790" i="5"/>
  <c r="S1789" i="5"/>
  <c r="O1789" i="5"/>
  <c r="J1789" i="5"/>
  <c r="Q1788" i="5"/>
  <c r="M1788" i="5"/>
  <c r="H1788" i="5"/>
  <c r="S1787" i="5"/>
  <c r="O1787" i="5"/>
  <c r="J1787" i="5"/>
  <c r="Q1786" i="5"/>
  <c r="M1786" i="5"/>
  <c r="H1786" i="5"/>
  <c r="S1785" i="5"/>
  <c r="O1785" i="5"/>
  <c r="J1785" i="5"/>
  <c r="J1990" i="5"/>
  <c r="Q1989" i="5"/>
  <c r="H1989" i="5"/>
  <c r="O1988" i="5"/>
  <c r="M1987" i="5"/>
  <c r="S1986" i="5"/>
  <c r="S1981" i="5"/>
  <c r="J1981" i="5"/>
  <c r="Q1980" i="5"/>
  <c r="H1980" i="5"/>
  <c r="O1979" i="5"/>
  <c r="M1978" i="5"/>
  <c r="M1973" i="5"/>
  <c r="S1972" i="5"/>
  <c r="J1972" i="5"/>
  <c r="Q1971" i="5"/>
  <c r="H1971" i="5"/>
  <c r="O1970" i="5"/>
  <c r="H1966" i="5"/>
  <c r="O1965" i="5"/>
  <c r="M1964" i="5"/>
  <c r="S1963" i="5"/>
  <c r="J1963" i="5"/>
  <c r="Q1962" i="5"/>
  <c r="J1958" i="5"/>
  <c r="Q1957" i="5"/>
  <c r="H1957" i="5"/>
  <c r="O1956" i="5"/>
  <c r="M1955" i="5"/>
  <c r="S1954" i="5"/>
  <c r="S1949" i="5"/>
  <c r="J1949" i="5"/>
  <c r="Q1948" i="5"/>
  <c r="H1948" i="5"/>
  <c r="O1947" i="5"/>
  <c r="M1946" i="5"/>
  <c r="M1941" i="5"/>
  <c r="S1940" i="5"/>
  <c r="J1940" i="5"/>
  <c r="Q1939" i="5"/>
  <c r="H1939" i="5"/>
  <c r="O1938" i="5"/>
  <c r="H1934" i="5"/>
  <c r="O1933" i="5"/>
  <c r="M1932" i="5"/>
  <c r="M1927" i="5"/>
  <c r="M1925" i="5"/>
  <c r="M1923" i="5"/>
  <c r="M1921" i="5"/>
  <c r="M1919" i="5"/>
  <c r="M1917" i="5"/>
  <c r="M1915" i="5"/>
  <c r="M1913" i="5"/>
  <c r="M1911" i="5"/>
  <c r="M1909" i="5"/>
  <c r="M1907" i="5"/>
  <c r="M1905" i="5"/>
  <c r="M1903" i="5"/>
  <c r="M1901" i="5"/>
  <c r="M1899" i="5"/>
  <c r="M1897" i="5"/>
  <c r="M1895" i="5"/>
  <c r="M1893" i="5"/>
  <c r="O1891" i="5"/>
  <c r="M1890" i="5"/>
  <c r="H1774" i="5"/>
  <c r="S1773" i="5"/>
  <c r="O1773" i="5"/>
  <c r="J1773" i="5"/>
  <c r="Q1772" i="5"/>
  <c r="M1772" i="5"/>
  <c r="H1772" i="5"/>
  <c r="S1771" i="5"/>
  <c r="O1771" i="5"/>
  <c r="J1771" i="5"/>
  <c r="Q1770" i="5"/>
  <c r="M1770" i="5"/>
  <c r="J1766" i="5"/>
  <c r="Q1765" i="5"/>
  <c r="M1765" i="5"/>
  <c r="H1765" i="5"/>
  <c r="S1764" i="5"/>
  <c r="O1764" i="5"/>
  <c r="J1764" i="5"/>
  <c r="Q1763" i="5"/>
  <c r="M1763" i="5"/>
  <c r="H1763" i="5"/>
  <c r="S1762" i="5"/>
  <c r="O1762" i="5"/>
  <c r="H1758" i="5"/>
  <c r="S1757" i="5"/>
  <c r="O1757" i="5"/>
  <c r="J1757" i="5"/>
  <c r="Q1756" i="5"/>
  <c r="M1756" i="5"/>
  <c r="H1756" i="5"/>
  <c r="S1755" i="5"/>
  <c r="O1755" i="5"/>
  <c r="J1755" i="5"/>
  <c r="Q1754" i="5"/>
  <c r="M1754" i="5"/>
  <c r="H1754" i="5"/>
  <c r="S1753" i="5"/>
  <c r="O1753" i="5"/>
  <c r="J1753" i="5"/>
  <c r="Q1752" i="5"/>
  <c r="M1752" i="5"/>
  <c r="H1752" i="5"/>
  <c r="S1751" i="5"/>
  <c r="O1751" i="5"/>
  <c r="J1751" i="5"/>
  <c r="Q1750" i="5"/>
  <c r="M1750" i="5"/>
  <c r="H1750" i="5"/>
  <c r="S1749" i="5"/>
  <c r="O1749" i="5"/>
  <c r="J1749" i="5"/>
  <c r="Q1748" i="5"/>
  <c r="M1748" i="5"/>
  <c r="H1748" i="5"/>
  <c r="S1747" i="5"/>
  <c r="O1747" i="5"/>
  <c r="J1747" i="5"/>
  <c r="Q1746" i="5"/>
  <c r="M1746" i="5"/>
  <c r="H1746" i="5"/>
  <c r="S1745" i="5"/>
  <c r="O1745" i="5"/>
  <c r="Q1813" i="5"/>
  <c r="S1812" i="5"/>
  <c r="Q1811" i="5"/>
  <c r="S1810" i="5"/>
  <c r="Q1809" i="5"/>
  <c r="S1808" i="5"/>
  <c r="Q1807" i="5"/>
  <c r="S1806" i="5"/>
  <c r="Q1805" i="5"/>
  <c r="S1804" i="5"/>
  <c r="Q1803" i="5"/>
  <c r="S1802" i="5"/>
  <c r="Q1801" i="5"/>
  <c r="S1800" i="5"/>
  <c r="Q1799" i="5"/>
  <c r="S1798" i="5"/>
  <c r="Q1797" i="5"/>
  <c r="S1796" i="5"/>
  <c r="Q1795" i="5"/>
  <c r="S1794" i="5"/>
  <c r="Q1793" i="5"/>
  <c r="S1792" i="5"/>
  <c r="Q1791" i="5"/>
  <c r="S1790" i="5"/>
  <c r="Q1789" i="5"/>
  <c r="S1788" i="5"/>
  <c r="Q1787" i="5"/>
  <c r="S1786" i="5"/>
  <c r="Q1785" i="5"/>
  <c r="S1784" i="5"/>
  <c r="J1784" i="5"/>
  <c r="Q1783" i="5"/>
  <c r="H1783" i="5"/>
  <c r="O1782" i="5"/>
  <c r="M1781" i="5"/>
  <c r="S1780" i="5"/>
  <c r="J1780" i="5"/>
  <c r="Q1779" i="5"/>
  <c r="H1779" i="5"/>
  <c r="O1778" i="5"/>
  <c r="M1777" i="5"/>
  <c r="S1776" i="5"/>
  <c r="J1776" i="5"/>
  <c r="Q1775" i="5"/>
  <c r="H1775" i="5"/>
  <c r="O1774" i="5"/>
  <c r="H1770" i="5"/>
  <c r="O1769" i="5"/>
  <c r="M1768" i="5"/>
  <c r="S1767" i="5"/>
  <c r="J1767" i="5"/>
  <c r="Q1766" i="5"/>
  <c r="J1762" i="5"/>
  <c r="Q1761" i="5"/>
  <c r="H1761" i="5"/>
  <c r="O1760" i="5"/>
  <c r="M1759" i="5"/>
  <c r="S1758" i="5"/>
  <c r="O1743" i="5"/>
  <c r="M1742" i="5"/>
  <c r="O1739" i="5"/>
  <c r="M1738" i="5"/>
  <c r="O1735" i="5"/>
  <c r="M1734" i="5"/>
  <c r="O1731" i="5"/>
  <c r="M1730" i="5"/>
  <c r="O1727" i="5"/>
  <c r="M1726" i="5"/>
  <c r="O1723" i="5"/>
  <c r="M1722" i="5"/>
  <c r="O1719" i="5"/>
  <c r="M1718" i="5"/>
  <c r="O1715" i="5"/>
  <c r="M1714" i="5"/>
  <c r="O1711" i="5"/>
  <c r="M1710" i="5"/>
  <c r="J1413" i="5"/>
  <c r="Q1412" i="5"/>
  <c r="M1412" i="5"/>
  <c r="H1412" i="5"/>
  <c r="S1411" i="5"/>
  <c r="O1411" i="5"/>
  <c r="J1411" i="5"/>
  <c r="Q1410" i="5"/>
  <c r="M1410" i="5"/>
  <c r="H1410" i="5"/>
  <c r="S1409" i="5"/>
  <c r="O1409" i="5"/>
  <c r="H1405" i="5"/>
  <c r="S1404" i="5"/>
  <c r="O1404" i="5"/>
  <c r="J1404" i="5"/>
  <c r="Q1403" i="5"/>
  <c r="M1403" i="5"/>
  <c r="H1403" i="5"/>
  <c r="S1402" i="5"/>
  <c r="O1402" i="5"/>
  <c r="J1402" i="5"/>
  <c r="Q1401" i="5"/>
  <c r="M1401" i="5"/>
  <c r="J1397" i="5"/>
  <c r="Q1396" i="5"/>
  <c r="M1396" i="5"/>
  <c r="H1396" i="5"/>
  <c r="S1395" i="5"/>
  <c r="O1395" i="5"/>
  <c r="J1395" i="5"/>
  <c r="Q1394" i="5"/>
  <c r="M1394" i="5"/>
  <c r="H1394" i="5"/>
  <c r="S1393" i="5"/>
  <c r="O1393" i="5"/>
  <c r="H1389" i="5"/>
  <c r="S1388" i="5"/>
  <c r="O1388" i="5"/>
  <c r="J1388" i="5"/>
  <c r="Q1387" i="5"/>
  <c r="M1387" i="5"/>
  <c r="H1387" i="5"/>
  <c r="S1386" i="5"/>
  <c r="O1386" i="5"/>
  <c r="J1386" i="5"/>
  <c r="Q1385" i="5"/>
  <c r="M1385" i="5"/>
  <c r="H1385" i="5"/>
  <c r="S1384" i="5"/>
  <c r="O1384" i="5"/>
  <c r="J1384" i="5"/>
  <c r="Q1383" i="5"/>
  <c r="M1383" i="5"/>
  <c r="J1379" i="5"/>
  <c r="Q1378" i="5"/>
  <c r="M1378" i="5"/>
  <c r="H1378" i="5"/>
  <c r="S1377" i="5"/>
  <c r="O1377" i="5"/>
  <c r="J1377" i="5"/>
  <c r="Q1376" i="5"/>
  <c r="M1376" i="5"/>
  <c r="M1813" i="5"/>
  <c r="O1812" i="5"/>
  <c r="M1811" i="5"/>
  <c r="O1810" i="5"/>
  <c r="M1809" i="5"/>
  <c r="O1808" i="5"/>
  <c r="M1807" i="5"/>
  <c r="O1806" i="5"/>
  <c r="M1805" i="5"/>
  <c r="O1804" i="5"/>
  <c r="M1803" i="5"/>
  <c r="O1802" i="5"/>
  <c r="M1801" i="5"/>
  <c r="O1800" i="5"/>
  <c r="M1799" i="5"/>
  <c r="O1798" i="5"/>
  <c r="M1797" i="5"/>
  <c r="O1796" i="5"/>
  <c r="M1795" i="5"/>
  <c r="O1794" i="5"/>
  <c r="M1793" i="5"/>
  <c r="O1792" i="5"/>
  <c r="M1791" i="5"/>
  <c r="O1790" i="5"/>
  <c r="M1789" i="5"/>
  <c r="O1788" i="5"/>
  <c r="M1787" i="5"/>
  <c r="O1786" i="5"/>
  <c r="M1785" i="5"/>
  <c r="Q1784" i="5"/>
  <c r="H1784" i="5"/>
  <c r="O1783" i="5"/>
  <c r="M1782" i="5"/>
  <c r="S1781" i="5"/>
  <c r="J1781" i="5"/>
  <c r="Q1780" i="5"/>
  <c r="H1780" i="5"/>
  <c r="O1779" i="5"/>
  <c r="M1778" i="5"/>
  <c r="S1777" i="5"/>
  <c r="J1777" i="5"/>
  <c r="Q1776" i="5"/>
  <c r="H1776" i="5"/>
  <c r="O1775" i="5"/>
  <c r="M1774" i="5"/>
  <c r="M1769" i="5"/>
  <c r="S1768" i="5"/>
  <c r="J1768" i="5"/>
  <c r="Q1767" i="5"/>
  <c r="H1767" i="5"/>
  <c r="O1766" i="5"/>
  <c r="H1762" i="5"/>
  <c r="O1761" i="5"/>
  <c r="M1760" i="5"/>
  <c r="S1759" i="5"/>
  <c r="J1759" i="5"/>
  <c r="Q1758" i="5"/>
  <c r="J1745" i="5"/>
  <c r="H1744" i="5"/>
  <c r="S1743" i="5"/>
  <c r="Q1742" i="5"/>
  <c r="J1741" i="5"/>
  <c r="H1740" i="5"/>
  <c r="S1739" i="5"/>
  <c r="Q1738" i="5"/>
  <c r="J1737" i="5"/>
  <c r="H1736" i="5"/>
  <c r="S1735" i="5"/>
  <c r="Q1734" i="5"/>
  <c r="J1733" i="5"/>
  <c r="H1732" i="5"/>
  <c r="S1731" i="5"/>
  <c r="Q1730" i="5"/>
  <c r="J1729" i="5"/>
  <c r="H1728" i="5"/>
  <c r="S1727" i="5"/>
  <c r="Q1726" i="5"/>
  <c r="J1725" i="5"/>
  <c r="H1724" i="5"/>
  <c r="S1723" i="5"/>
  <c r="Q1722" i="5"/>
  <c r="J1721" i="5"/>
  <c r="H1720" i="5"/>
  <c r="S1719" i="5"/>
  <c r="Q1718" i="5"/>
  <c r="J1717" i="5"/>
  <c r="H1716" i="5"/>
  <c r="S1715" i="5"/>
  <c r="Q1714" i="5"/>
  <c r="J1713" i="5"/>
  <c r="H1712" i="5"/>
  <c r="S1711" i="5"/>
  <c r="Q1710" i="5"/>
  <c r="Q1709" i="5"/>
  <c r="M1709" i="5"/>
  <c r="H1709" i="5"/>
  <c r="S1708" i="5"/>
  <c r="O1708" i="5"/>
  <c r="J1708" i="5"/>
  <c r="Q1707" i="5"/>
  <c r="M1707" i="5"/>
  <c r="H1707" i="5"/>
  <c r="S1706" i="5"/>
  <c r="O1706" i="5"/>
  <c r="J1706" i="5"/>
  <c r="Q1705" i="5"/>
  <c r="M1705" i="5"/>
  <c r="H1705" i="5"/>
  <c r="S1704" i="5"/>
  <c r="O1704" i="5"/>
  <c r="J1704" i="5"/>
  <c r="Q1703" i="5"/>
  <c r="M1703" i="5"/>
  <c r="H1703" i="5"/>
  <c r="S1702" i="5"/>
  <c r="O1702" i="5"/>
  <c r="J1702" i="5"/>
  <c r="Q1701" i="5"/>
  <c r="M1701" i="5"/>
  <c r="H1701" i="5"/>
  <c r="S1700" i="5"/>
  <c r="O1700" i="5"/>
  <c r="J1700" i="5"/>
  <c r="Q1699" i="5"/>
  <c r="M1699" i="5"/>
  <c r="H1699" i="5"/>
  <c r="S1698" i="5"/>
  <c r="O1698" i="5"/>
  <c r="J1698" i="5"/>
  <c r="Q1697" i="5"/>
  <c r="M1697" i="5"/>
  <c r="H1697" i="5"/>
  <c r="S1696" i="5"/>
  <c r="O1696" i="5"/>
  <c r="J1696" i="5"/>
  <c r="Q1695" i="5"/>
  <c r="M1695" i="5"/>
  <c r="H1695" i="5"/>
  <c r="S1694" i="5"/>
  <c r="O1694" i="5"/>
  <c r="J1694" i="5"/>
  <c r="Q1693" i="5"/>
  <c r="M1693" i="5"/>
  <c r="H1693" i="5"/>
  <c r="S1692" i="5"/>
  <c r="O1692" i="5"/>
  <c r="J1692" i="5"/>
  <c r="Q1691" i="5"/>
  <c r="M1691" i="5"/>
  <c r="H1691" i="5"/>
  <c r="S1690" i="5"/>
  <c r="O1690" i="5"/>
  <c r="J1690" i="5"/>
  <c r="Q1689" i="5"/>
  <c r="M1689" i="5"/>
  <c r="H1689" i="5"/>
  <c r="S1688" i="5"/>
  <c r="O1688" i="5"/>
  <c r="J1688" i="5"/>
  <c r="Q1687" i="5"/>
  <c r="M1687" i="5"/>
  <c r="H1687" i="5"/>
  <c r="S1686" i="5"/>
  <c r="O1686" i="5"/>
  <c r="J1686" i="5"/>
  <c r="Q1685" i="5"/>
  <c r="M1685" i="5"/>
  <c r="H1685" i="5"/>
  <c r="S1684" i="5"/>
  <c r="O1684" i="5"/>
  <c r="J1684" i="5"/>
  <c r="Q1683" i="5"/>
  <c r="M1683" i="5"/>
  <c r="H1683" i="5"/>
  <c r="S1682" i="5"/>
  <c r="O1682" i="5"/>
  <c r="J1682" i="5"/>
  <c r="Q1681" i="5"/>
  <c r="M1681" i="5"/>
  <c r="H1681" i="5"/>
  <c r="S1680" i="5"/>
  <c r="O1680" i="5"/>
  <c r="J1680" i="5"/>
  <c r="Q1679" i="5"/>
  <c r="M1679" i="5"/>
  <c r="H1679" i="5"/>
  <c r="S1678" i="5"/>
  <c r="O1678" i="5"/>
  <c r="J1678" i="5"/>
  <c r="Q1677" i="5"/>
  <c r="M1677" i="5"/>
  <c r="H1677" i="5"/>
  <c r="S1676" i="5"/>
  <c r="O1676" i="5"/>
  <c r="J1676" i="5"/>
  <c r="Q1675" i="5"/>
  <c r="M1675" i="5"/>
  <c r="H1675" i="5"/>
  <c r="S1674" i="5"/>
  <c r="O1674" i="5"/>
  <c r="J1674" i="5"/>
  <c r="Q1673" i="5"/>
  <c r="M1673" i="5"/>
  <c r="H1673" i="5"/>
  <c r="S1672" i="5"/>
  <c r="O1672" i="5"/>
  <c r="J1672" i="5"/>
  <c r="Q1671" i="5"/>
  <c r="M1671" i="5"/>
  <c r="H1671" i="5"/>
  <c r="S1670" i="5"/>
  <c r="O1670" i="5"/>
  <c r="J1670" i="5"/>
  <c r="Q1669" i="5"/>
  <c r="M1669" i="5"/>
  <c r="H1669" i="5"/>
  <c r="S1668" i="5"/>
  <c r="O1668" i="5"/>
  <c r="J1668" i="5"/>
  <c r="Q1667" i="5"/>
  <c r="M1667" i="5"/>
  <c r="H1667" i="5"/>
  <c r="S1666" i="5"/>
  <c r="O1666" i="5"/>
  <c r="J1666" i="5"/>
  <c r="Q1665" i="5"/>
  <c r="M1665" i="5"/>
  <c r="H1665" i="5"/>
  <c r="S1664" i="5"/>
  <c r="O1664" i="5"/>
  <c r="J1664" i="5"/>
  <c r="Q1663" i="5"/>
  <c r="M1663" i="5"/>
  <c r="H1663" i="5"/>
  <c r="S1662" i="5"/>
  <c r="O1662" i="5"/>
  <c r="J1662" i="5"/>
  <c r="Q1661" i="5"/>
  <c r="M1661" i="5"/>
  <c r="H1661" i="5"/>
  <c r="S1660" i="5"/>
  <c r="O1660" i="5"/>
  <c r="J1660" i="5"/>
  <c r="Q1659" i="5"/>
  <c r="M1659" i="5"/>
  <c r="H1659" i="5"/>
  <c r="S1658" i="5"/>
  <c r="O1658" i="5"/>
  <c r="J1658" i="5"/>
  <c r="Q1657" i="5"/>
  <c r="M1657" i="5"/>
  <c r="H1657" i="5"/>
  <c r="S1656" i="5"/>
  <c r="O1656" i="5"/>
  <c r="J1656" i="5"/>
  <c r="Q1655" i="5"/>
  <c r="M1655" i="5"/>
  <c r="H1655" i="5"/>
  <c r="S1654" i="5"/>
  <c r="O1654" i="5"/>
  <c r="J1654" i="5"/>
  <c r="Q1653" i="5"/>
  <c r="M1653" i="5"/>
  <c r="H1653" i="5"/>
  <c r="S1652" i="5"/>
  <c r="O1652" i="5"/>
  <c r="J1652" i="5"/>
  <c r="Q1651" i="5"/>
  <c r="M1651" i="5"/>
  <c r="H1651" i="5"/>
  <c r="S1650" i="5"/>
  <c r="O1650" i="5"/>
  <c r="J1650" i="5"/>
  <c r="Q1649" i="5"/>
  <c r="M1649" i="5"/>
  <c r="H1649" i="5"/>
  <c r="S1648" i="5"/>
  <c r="O1648" i="5"/>
  <c r="J1648" i="5"/>
  <c r="Q1647" i="5"/>
  <c r="M1647" i="5"/>
  <c r="H1647" i="5"/>
  <c r="S1646" i="5"/>
  <c r="O1646" i="5"/>
  <c r="J1646" i="5"/>
  <c r="Q1645" i="5"/>
  <c r="M1645" i="5"/>
  <c r="H1645" i="5"/>
  <c r="S1644" i="5"/>
  <c r="O1644" i="5"/>
  <c r="J1644" i="5"/>
  <c r="Q1643" i="5"/>
  <c r="M1643" i="5"/>
  <c r="H1643" i="5"/>
  <c r="S1642" i="5"/>
  <c r="O1642" i="5"/>
  <c r="J1642" i="5"/>
  <c r="Q1641" i="5"/>
  <c r="M1641" i="5"/>
  <c r="H1641" i="5"/>
  <c r="S1640" i="5"/>
  <c r="O1640" i="5"/>
  <c r="J1640" i="5"/>
  <c r="Q1639" i="5"/>
  <c r="M1639" i="5"/>
  <c r="H1639" i="5"/>
  <c r="S1638" i="5"/>
  <c r="O1638" i="5"/>
  <c r="J1638" i="5"/>
  <c r="Q1637" i="5"/>
  <c r="M1637" i="5"/>
  <c r="H1637" i="5"/>
  <c r="S1636" i="5"/>
  <c r="O1636" i="5"/>
  <c r="J1636" i="5"/>
  <c r="Q1635" i="5"/>
  <c r="M1635" i="5"/>
  <c r="H1635" i="5"/>
  <c r="S1634" i="5"/>
  <c r="O1634" i="5"/>
  <c r="J1634" i="5"/>
  <c r="Q1633" i="5"/>
  <c r="M1633" i="5"/>
  <c r="H1633" i="5"/>
  <c r="S1632" i="5"/>
  <c r="O1632" i="5"/>
  <c r="J1632" i="5"/>
  <c r="Q1631" i="5"/>
  <c r="M1631" i="5"/>
  <c r="H1631" i="5"/>
  <c r="S1630" i="5"/>
  <c r="O1630" i="5"/>
  <c r="J1630" i="5"/>
  <c r="Q1629" i="5"/>
  <c r="M1629" i="5"/>
  <c r="H1629" i="5"/>
  <c r="S1628" i="5"/>
  <c r="O1628" i="5"/>
  <c r="J1628" i="5"/>
  <c r="Q1627" i="5"/>
  <c r="M1627" i="5"/>
  <c r="H1627" i="5"/>
  <c r="S1626" i="5"/>
  <c r="O1626" i="5"/>
  <c r="J1626" i="5"/>
  <c r="Q1625" i="5"/>
  <c r="M1625" i="5"/>
  <c r="H1625" i="5"/>
  <c r="S1624" i="5"/>
  <c r="O1624" i="5"/>
  <c r="J1624" i="5"/>
  <c r="Q1623" i="5"/>
  <c r="M1623" i="5"/>
  <c r="H1623" i="5"/>
  <c r="S1622" i="5"/>
  <c r="O1622" i="5"/>
  <c r="J1622" i="5"/>
  <c r="Q1621" i="5"/>
  <c r="M1621" i="5"/>
  <c r="H1621" i="5"/>
  <c r="S1620" i="5"/>
  <c r="O1620" i="5"/>
  <c r="J1620" i="5"/>
  <c r="Q1619" i="5"/>
  <c r="M1619" i="5"/>
  <c r="H1619" i="5"/>
  <c r="S1618" i="5"/>
  <c r="O1618" i="5"/>
  <c r="J1618" i="5"/>
  <c r="Q1617" i="5"/>
  <c r="M1617" i="5"/>
  <c r="H1617" i="5"/>
  <c r="S1616" i="5"/>
  <c r="O1616" i="5"/>
  <c r="J1616" i="5"/>
  <c r="Q1615" i="5"/>
  <c r="M1615" i="5"/>
  <c r="H1615" i="5"/>
  <c r="S1614" i="5"/>
  <c r="O1614" i="5"/>
  <c r="J1614" i="5"/>
  <c r="Q1613" i="5"/>
  <c r="M1613" i="5"/>
  <c r="H1613" i="5"/>
  <c r="S1612" i="5"/>
  <c r="O1612" i="5"/>
  <c r="J1612" i="5"/>
  <c r="Q1611" i="5"/>
  <c r="M1611" i="5"/>
  <c r="H1611" i="5"/>
  <c r="S1610" i="5"/>
  <c r="O1610" i="5"/>
  <c r="J1610" i="5"/>
  <c r="Q1609" i="5"/>
  <c r="M1609" i="5"/>
  <c r="H1609" i="5"/>
  <c r="S1608" i="5"/>
  <c r="O1608" i="5"/>
  <c r="J1608" i="5"/>
  <c r="Q1607" i="5"/>
  <c r="M1607" i="5"/>
  <c r="H1607" i="5"/>
  <c r="S1606" i="5"/>
  <c r="O1606" i="5"/>
  <c r="J1606" i="5"/>
  <c r="Q1605" i="5"/>
  <c r="M1605" i="5"/>
  <c r="H1605" i="5"/>
  <c r="S1604" i="5"/>
  <c r="O1604" i="5"/>
  <c r="J1604" i="5"/>
  <c r="Q1603" i="5"/>
  <c r="M1603" i="5"/>
  <c r="H1603" i="5"/>
  <c r="S1602" i="5"/>
  <c r="O1602" i="5"/>
  <c r="J1602" i="5"/>
  <c r="Q1601" i="5"/>
  <c r="M1601" i="5"/>
  <c r="H1601" i="5"/>
  <c r="S1600" i="5"/>
  <c r="O1600" i="5"/>
  <c r="J1600" i="5"/>
  <c r="Q1599" i="5"/>
  <c r="M1599" i="5"/>
  <c r="H1599" i="5"/>
  <c r="S1598" i="5"/>
  <c r="O1598" i="5"/>
  <c r="J1598" i="5"/>
  <c r="Q1597" i="5"/>
  <c r="M1597" i="5"/>
  <c r="H1597" i="5"/>
  <c r="S1596" i="5"/>
  <c r="O1596" i="5"/>
  <c r="J1596" i="5"/>
  <c r="Q1595" i="5"/>
  <c r="M1595" i="5"/>
  <c r="H1595" i="5"/>
  <c r="S1594" i="5"/>
  <c r="O1594" i="5"/>
  <c r="J1594" i="5"/>
  <c r="Q1593" i="5"/>
  <c r="M1593" i="5"/>
  <c r="H1593" i="5"/>
  <c r="S1592" i="5"/>
  <c r="O1592" i="5"/>
  <c r="J1592" i="5"/>
  <c r="Q1591" i="5"/>
  <c r="M1591" i="5"/>
  <c r="H1591" i="5"/>
  <c r="S1590" i="5"/>
  <c r="O1590" i="5"/>
  <c r="J1590" i="5"/>
  <c r="Q1589" i="5"/>
  <c r="M1589" i="5"/>
  <c r="H1589" i="5"/>
  <c r="S1588" i="5"/>
  <c r="O1588" i="5"/>
  <c r="J1588" i="5"/>
  <c r="Q1587" i="5"/>
  <c r="M1587" i="5"/>
  <c r="H1587" i="5"/>
  <c r="S1586" i="5"/>
  <c r="O1586" i="5"/>
  <c r="J1586" i="5"/>
  <c r="Q1585" i="5"/>
  <c r="M1585" i="5"/>
  <c r="H1585" i="5"/>
  <c r="S1584" i="5"/>
  <c r="O1584" i="5"/>
  <c r="J1584" i="5"/>
  <c r="Q1583" i="5"/>
  <c r="M1583" i="5"/>
  <c r="H1583" i="5"/>
  <c r="S1582" i="5"/>
  <c r="O1582" i="5"/>
  <c r="J1582" i="5"/>
  <c r="Q1581" i="5"/>
  <c r="M1581" i="5"/>
  <c r="H1581" i="5"/>
  <c r="S1580" i="5"/>
  <c r="O1580" i="5"/>
  <c r="J1580" i="5"/>
  <c r="Q1579" i="5"/>
  <c r="M1579" i="5"/>
  <c r="H1579" i="5"/>
  <c r="S1578" i="5"/>
  <c r="O1578" i="5"/>
  <c r="J1578" i="5"/>
  <c r="Q1577" i="5"/>
  <c r="M1577" i="5"/>
  <c r="H1577" i="5"/>
  <c r="S1576" i="5"/>
  <c r="O1576" i="5"/>
  <c r="J1576" i="5"/>
  <c r="Q1575" i="5"/>
  <c r="M1575" i="5"/>
  <c r="H1575" i="5"/>
  <c r="S1574" i="5"/>
  <c r="O1574" i="5"/>
  <c r="J1574" i="5"/>
  <c r="Q1573" i="5"/>
  <c r="M1573" i="5"/>
  <c r="H1573" i="5"/>
  <c r="S1572" i="5"/>
  <c r="O1572" i="5"/>
  <c r="J1572" i="5"/>
  <c r="Q1571" i="5"/>
  <c r="M1571" i="5"/>
  <c r="H1571" i="5"/>
  <c r="S1570" i="5"/>
  <c r="O1570" i="5"/>
  <c r="J1570" i="5"/>
  <c r="Q1569" i="5"/>
  <c r="M1569" i="5"/>
  <c r="H1569" i="5"/>
  <c r="S1568" i="5"/>
  <c r="O1568" i="5"/>
  <c r="J1568" i="5"/>
  <c r="Q1567" i="5"/>
  <c r="M1567" i="5"/>
  <c r="H1567" i="5"/>
  <c r="S1566" i="5"/>
  <c r="O1566" i="5"/>
  <c r="J1566" i="5"/>
  <c r="Q1565" i="5"/>
  <c r="M1565" i="5"/>
  <c r="H1565" i="5"/>
  <c r="S1564" i="5"/>
  <c r="O1564" i="5"/>
  <c r="J1564" i="5"/>
  <c r="Q1563" i="5"/>
  <c r="M1563" i="5"/>
  <c r="H1563" i="5"/>
  <c r="S1562" i="5"/>
  <c r="O1562" i="5"/>
  <c r="J1562" i="5"/>
  <c r="Q1561" i="5"/>
  <c r="M1561" i="5"/>
  <c r="H1561" i="5"/>
  <c r="S1560" i="5"/>
  <c r="O1560" i="5"/>
  <c r="J1560" i="5"/>
  <c r="H1813" i="5"/>
  <c r="J1812" i="5"/>
  <c r="H1811" i="5"/>
  <c r="J1810" i="5"/>
  <c r="H1809" i="5"/>
  <c r="J1808" i="5"/>
  <c r="H1807" i="5"/>
  <c r="J1806" i="5"/>
  <c r="H1805" i="5"/>
  <c r="J1804" i="5"/>
  <c r="H1803" i="5"/>
  <c r="J1802" i="5"/>
  <c r="H1801" i="5"/>
  <c r="J1800" i="5"/>
  <c r="H1799" i="5"/>
  <c r="J1798" i="5"/>
  <c r="H1797" i="5"/>
  <c r="J1796" i="5"/>
  <c r="H1795" i="5"/>
  <c r="J1794" i="5"/>
  <c r="H1793" i="5"/>
  <c r="J1792" i="5"/>
  <c r="H1791" i="5"/>
  <c r="J1790" i="5"/>
  <c r="H1789" i="5"/>
  <c r="J1788" i="5"/>
  <c r="H1787" i="5"/>
  <c r="J1786" i="5"/>
  <c r="H1785" i="5"/>
  <c r="O1784" i="5"/>
  <c r="M1783" i="5"/>
  <c r="S1782" i="5"/>
  <c r="J1782" i="5"/>
  <c r="Q1781" i="5"/>
  <c r="H1781" i="5"/>
  <c r="O1780" i="5"/>
  <c r="M1779" i="5"/>
  <c r="S1778" i="5"/>
  <c r="J1778" i="5"/>
  <c r="Q1777" i="5"/>
  <c r="H1777" i="5"/>
  <c r="O1776" i="5"/>
  <c r="M1775" i="5"/>
  <c r="S1774" i="5"/>
  <c r="S1769" i="5"/>
  <c r="J1769" i="5"/>
  <c r="Q1768" i="5"/>
  <c r="H1768" i="5"/>
  <c r="O1767" i="5"/>
  <c r="M1766" i="5"/>
  <c r="M1761" i="5"/>
  <c r="S1760" i="5"/>
  <c r="J1760" i="5"/>
  <c r="Q1759" i="5"/>
  <c r="H1759" i="5"/>
  <c r="O1758" i="5"/>
  <c r="M1744" i="5"/>
  <c r="O1741" i="5"/>
  <c r="M1740" i="5"/>
  <c r="O1737" i="5"/>
  <c r="M1736" i="5"/>
  <c r="O1733" i="5"/>
  <c r="M1732" i="5"/>
  <c r="O1729" i="5"/>
  <c r="M1728" i="5"/>
  <c r="O1725" i="5"/>
  <c r="M1724" i="5"/>
  <c r="O1721" i="5"/>
  <c r="M1720" i="5"/>
  <c r="O1717" i="5"/>
  <c r="M1716" i="5"/>
  <c r="O1713" i="5"/>
  <c r="M1712" i="5"/>
  <c r="M1784" i="5"/>
  <c r="S1783" i="5"/>
  <c r="J1783" i="5"/>
  <c r="Q1782" i="5"/>
  <c r="H1782" i="5"/>
  <c r="O1781" i="5"/>
  <c r="M1780" i="5"/>
  <c r="S1779" i="5"/>
  <c r="J1779" i="5"/>
  <c r="Q1778" i="5"/>
  <c r="H1778" i="5"/>
  <c r="O1777" i="5"/>
  <c r="M1776" i="5"/>
  <c r="S1775" i="5"/>
  <c r="J1775" i="5"/>
  <c r="Q1774" i="5"/>
  <c r="J1770" i="5"/>
  <c r="Q1769" i="5"/>
  <c r="H1769" i="5"/>
  <c r="O1768" i="5"/>
  <c r="M1767" i="5"/>
  <c r="S1766" i="5"/>
  <c r="S1761" i="5"/>
  <c r="J1761" i="5"/>
  <c r="Q1760" i="5"/>
  <c r="H1760" i="5"/>
  <c r="O1759" i="5"/>
  <c r="M1758" i="5"/>
  <c r="Q1744" i="5"/>
  <c r="J1743" i="5"/>
  <c r="H1742" i="5"/>
  <c r="S1741" i="5"/>
  <c r="Q1740" i="5"/>
  <c r="J1739" i="5"/>
  <c r="H1738" i="5"/>
  <c r="S1737" i="5"/>
  <c r="Q1736" i="5"/>
  <c r="J1735" i="5"/>
  <c r="H1734" i="5"/>
  <c r="S1733" i="5"/>
  <c r="Q1732" i="5"/>
  <c r="J1731" i="5"/>
  <c r="H1730" i="5"/>
  <c r="S1729" i="5"/>
  <c r="Q1728" i="5"/>
  <c r="J1727" i="5"/>
  <c r="H1726" i="5"/>
  <c r="S1725" i="5"/>
  <c r="Q1724" i="5"/>
  <c r="J1723" i="5"/>
  <c r="H1722" i="5"/>
  <c r="S1721" i="5"/>
  <c r="Q1720" i="5"/>
  <c r="J1719" i="5"/>
  <c r="H1718" i="5"/>
  <c r="S1717" i="5"/>
  <c r="Q1716" i="5"/>
  <c r="J1715" i="5"/>
  <c r="H1714" i="5"/>
  <c r="S1713" i="5"/>
  <c r="Q1712" i="5"/>
  <c r="J1711" i="5"/>
  <c r="H1710" i="5"/>
  <c r="S1709" i="5"/>
  <c r="O1709" i="5"/>
  <c r="J1709" i="5"/>
  <c r="Q1708" i="5"/>
  <c r="M1708" i="5"/>
  <c r="H1708" i="5"/>
  <c r="S1707" i="5"/>
  <c r="O1707" i="5"/>
  <c r="J1707" i="5"/>
  <c r="Q1706" i="5"/>
  <c r="M1706" i="5"/>
  <c r="H1706" i="5"/>
  <c r="S1705" i="5"/>
  <c r="O1705" i="5"/>
  <c r="J1705" i="5"/>
  <c r="Q1704" i="5"/>
  <c r="M1704" i="5"/>
  <c r="H1704" i="5"/>
  <c r="S1703" i="5"/>
  <c r="O1703" i="5"/>
  <c r="J1703" i="5"/>
  <c r="Q1702" i="5"/>
  <c r="M1702" i="5"/>
  <c r="H1702" i="5"/>
  <c r="S1701" i="5"/>
  <c r="O1701" i="5"/>
  <c r="J1701" i="5"/>
  <c r="Q1700" i="5"/>
  <c r="M1700" i="5"/>
  <c r="H1700" i="5"/>
  <c r="S1699" i="5"/>
  <c r="O1699" i="5"/>
  <c r="J1699" i="5"/>
  <c r="Q1698" i="5"/>
  <c r="M1698" i="5"/>
  <c r="H1698" i="5"/>
  <c r="S1697" i="5"/>
  <c r="O1697" i="5"/>
  <c r="J1697" i="5"/>
  <c r="Q1696" i="5"/>
  <c r="M1696" i="5"/>
  <c r="H1696" i="5"/>
  <c r="S1695" i="5"/>
  <c r="O1695" i="5"/>
  <c r="J1695" i="5"/>
  <c r="Q1694" i="5"/>
  <c r="M1694" i="5"/>
  <c r="H1694" i="5"/>
  <c r="S1693" i="5"/>
  <c r="O1693" i="5"/>
  <c r="J1693" i="5"/>
  <c r="Q1692" i="5"/>
  <c r="M1692" i="5"/>
  <c r="H1692" i="5"/>
  <c r="S1691" i="5"/>
  <c r="O1691" i="5"/>
  <c r="J1691" i="5"/>
  <c r="Q1690" i="5"/>
  <c r="M1690" i="5"/>
  <c r="H1690" i="5"/>
  <c r="S1689" i="5"/>
  <c r="O1689" i="5"/>
  <c r="J1689" i="5"/>
  <c r="Q1688" i="5"/>
  <c r="M1688" i="5"/>
  <c r="H1688" i="5"/>
  <c r="S1687" i="5"/>
  <c r="O1687" i="5"/>
  <c r="J1687" i="5"/>
  <c r="Q1686" i="5"/>
  <c r="M1686" i="5"/>
  <c r="H1686" i="5"/>
  <c r="S1685" i="5"/>
  <c r="O1685" i="5"/>
  <c r="J1685" i="5"/>
  <c r="Q1684" i="5"/>
  <c r="M1684" i="5"/>
  <c r="H1684" i="5"/>
  <c r="S1683" i="5"/>
  <c r="O1683" i="5"/>
  <c r="J1683" i="5"/>
  <c r="Q1682" i="5"/>
  <c r="M1682" i="5"/>
  <c r="H1682" i="5"/>
  <c r="S1681" i="5"/>
  <c r="O1681" i="5"/>
  <c r="J1681" i="5"/>
  <c r="Q1680" i="5"/>
  <c r="M1680" i="5"/>
  <c r="H1680" i="5"/>
  <c r="S1679" i="5"/>
  <c r="O1679" i="5"/>
  <c r="J1679" i="5"/>
  <c r="Q1678" i="5"/>
  <c r="M1678" i="5"/>
  <c r="H1678" i="5"/>
  <c r="S1677" i="5"/>
  <c r="O1677" i="5"/>
  <c r="J1677" i="5"/>
  <c r="Q1676" i="5"/>
  <c r="M1676" i="5"/>
  <c r="H1676" i="5"/>
  <c r="S1675" i="5"/>
  <c r="O1675" i="5"/>
  <c r="J1675" i="5"/>
  <c r="Q1674" i="5"/>
  <c r="M1674" i="5"/>
  <c r="H1674" i="5"/>
  <c r="S1673" i="5"/>
  <c r="O1673" i="5"/>
  <c r="J1673" i="5"/>
  <c r="Q1672" i="5"/>
  <c r="M1672" i="5"/>
  <c r="H1672" i="5"/>
  <c r="S1671" i="5"/>
  <c r="O1671" i="5"/>
  <c r="J1671" i="5"/>
  <c r="Q1670" i="5"/>
  <c r="M1670" i="5"/>
  <c r="H1670" i="5"/>
  <c r="S1669" i="5"/>
  <c r="O1669" i="5"/>
  <c r="J1669" i="5"/>
  <c r="Q1668" i="5"/>
  <c r="M1668" i="5"/>
  <c r="H1668" i="5"/>
  <c r="S1667" i="5"/>
  <c r="O1667" i="5"/>
  <c r="J1667" i="5"/>
  <c r="Q1666" i="5"/>
  <c r="M1666" i="5"/>
  <c r="H1666" i="5"/>
  <c r="S1665" i="5"/>
  <c r="O1665" i="5"/>
  <c r="J1665" i="5"/>
  <c r="Q1664" i="5"/>
  <c r="M1664" i="5"/>
  <c r="H1664" i="5"/>
  <c r="S1663" i="5"/>
  <c r="O1663" i="5"/>
  <c r="J1663" i="5"/>
  <c r="Q1662" i="5"/>
  <c r="M1662" i="5"/>
  <c r="H1662" i="5"/>
  <c r="S1661" i="5"/>
  <c r="O1661" i="5"/>
  <c r="J1661" i="5"/>
  <c r="Q1660" i="5"/>
  <c r="M1660" i="5"/>
  <c r="H1660" i="5"/>
  <c r="S1659" i="5"/>
  <c r="O1659" i="5"/>
  <c r="J1659" i="5"/>
  <c r="Q1658" i="5"/>
  <c r="M1658" i="5"/>
  <c r="H1658" i="5"/>
  <c r="S1657" i="5"/>
  <c r="O1657" i="5"/>
  <c r="J1657" i="5"/>
  <c r="Q1656" i="5"/>
  <c r="M1656" i="5"/>
  <c r="H1656" i="5"/>
  <c r="S1655" i="5"/>
  <c r="O1655" i="5"/>
  <c r="J1655" i="5"/>
  <c r="Q1654" i="5"/>
  <c r="M1654" i="5"/>
  <c r="H1654" i="5"/>
  <c r="S1653" i="5"/>
  <c r="O1653" i="5"/>
  <c r="J1653" i="5"/>
  <c r="Q1652" i="5"/>
  <c r="M1652" i="5"/>
  <c r="H1652" i="5"/>
  <c r="S1651" i="5"/>
  <c r="O1651" i="5"/>
  <c r="J1651" i="5"/>
  <c r="Q1650" i="5"/>
  <c r="M1650" i="5"/>
  <c r="H1650" i="5"/>
  <c r="S1649" i="5"/>
  <c r="O1649" i="5"/>
  <c r="J1649" i="5"/>
  <c r="Q1648" i="5"/>
  <c r="M1648" i="5"/>
  <c r="H1648" i="5"/>
  <c r="S1647" i="5"/>
  <c r="O1647" i="5"/>
  <c r="J1647" i="5"/>
  <c r="Q1646" i="5"/>
  <c r="M1646" i="5"/>
  <c r="H1646" i="5"/>
  <c r="S1645" i="5"/>
  <c r="O1645" i="5"/>
  <c r="J1645" i="5"/>
  <c r="Q1644" i="5"/>
  <c r="M1644" i="5"/>
  <c r="H1644" i="5"/>
  <c r="S1643" i="5"/>
  <c r="O1643" i="5"/>
  <c r="J1643" i="5"/>
  <c r="Q1642" i="5"/>
  <c r="M1642" i="5"/>
  <c r="H1642" i="5"/>
  <c r="S1641" i="5"/>
  <c r="O1641" i="5"/>
  <c r="J1641" i="5"/>
  <c r="Q1640" i="5"/>
  <c r="M1640" i="5"/>
  <c r="H1640" i="5"/>
  <c r="S1639" i="5"/>
  <c r="O1639" i="5"/>
  <c r="J1639" i="5"/>
  <c r="Q1638" i="5"/>
  <c r="M1638" i="5"/>
  <c r="H1638" i="5"/>
  <c r="S1637" i="5"/>
  <c r="O1637" i="5"/>
  <c r="J1637" i="5"/>
  <c r="Q1636" i="5"/>
  <c r="M1636" i="5"/>
  <c r="H1636" i="5"/>
  <c r="S1635" i="5"/>
  <c r="O1635" i="5"/>
  <c r="J1635" i="5"/>
  <c r="Q1634" i="5"/>
  <c r="M1634" i="5"/>
  <c r="H1634" i="5"/>
  <c r="S1633" i="5"/>
  <c r="O1633" i="5"/>
  <c r="J1633" i="5"/>
  <c r="Q1632" i="5"/>
  <c r="M1632" i="5"/>
  <c r="H1632" i="5"/>
  <c r="S1631" i="5"/>
  <c r="O1631" i="5"/>
  <c r="J1631" i="5"/>
  <c r="Q1630" i="5"/>
  <c r="M1630" i="5"/>
  <c r="H1630" i="5"/>
  <c r="S1629" i="5"/>
  <c r="O1629" i="5"/>
  <c r="J1629" i="5"/>
  <c r="Q1628" i="5"/>
  <c r="M1628" i="5"/>
  <c r="H1628" i="5"/>
  <c r="S1627" i="5"/>
  <c r="O1627" i="5"/>
  <c r="J1627" i="5"/>
  <c r="Q1626" i="5"/>
  <c r="M1626" i="5"/>
  <c r="H1626" i="5"/>
  <c r="S1625" i="5"/>
  <c r="O1625" i="5"/>
  <c r="J1625" i="5"/>
  <c r="Q1624" i="5"/>
  <c r="M1624" i="5"/>
  <c r="H1624" i="5"/>
  <c r="S1623" i="5"/>
  <c r="O1623" i="5"/>
  <c r="J1623" i="5"/>
  <c r="Q1622" i="5"/>
  <c r="M1622" i="5"/>
  <c r="H1622" i="5"/>
  <c r="S1621" i="5"/>
  <c r="O1621" i="5"/>
  <c r="J1621" i="5"/>
  <c r="Q1620" i="5"/>
  <c r="M1620" i="5"/>
  <c r="H1620" i="5"/>
  <c r="S1619" i="5"/>
  <c r="O1619" i="5"/>
  <c r="J1619" i="5"/>
  <c r="Q1618" i="5"/>
  <c r="M1618" i="5"/>
  <c r="H1618" i="5"/>
  <c r="S1617" i="5"/>
  <c r="O1617" i="5"/>
  <c r="J1617" i="5"/>
  <c r="Q1616" i="5"/>
  <c r="M1616" i="5"/>
  <c r="H1616" i="5"/>
  <c r="S1615" i="5"/>
  <c r="O1615" i="5"/>
  <c r="J1615" i="5"/>
  <c r="Q1614" i="5"/>
  <c r="M1614" i="5"/>
  <c r="H1614" i="5"/>
  <c r="S1613" i="5"/>
  <c r="O1613" i="5"/>
  <c r="J1613" i="5"/>
  <c r="Q1612" i="5"/>
  <c r="M1612" i="5"/>
  <c r="H1612" i="5"/>
  <c r="S1611" i="5"/>
  <c r="O1611" i="5"/>
  <c r="J1611" i="5"/>
  <c r="Q1610" i="5"/>
  <c r="M1610" i="5"/>
  <c r="H1610" i="5"/>
  <c r="S1609" i="5"/>
  <c r="O1609" i="5"/>
  <c r="J1609" i="5"/>
  <c r="Q1608" i="5"/>
  <c r="M1608" i="5"/>
  <c r="H1608" i="5"/>
  <c r="S1607" i="5"/>
  <c r="O1607" i="5"/>
  <c r="J1607" i="5"/>
  <c r="Q1606" i="5"/>
  <c r="M1606" i="5"/>
  <c r="H1606" i="5"/>
  <c r="S1605" i="5"/>
  <c r="O1605" i="5"/>
  <c r="J1605" i="5"/>
  <c r="Q1604" i="5"/>
  <c r="M1604" i="5"/>
  <c r="H1604" i="5"/>
  <c r="S1603" i="5"/>
  <c r="O1603" i="5"/>
  <c r="J1603" i="5"/>
  <c r="Q1602" i="5"/>
  <c r="M1602" i="5"/>
  <c r="H1602" i="5"/>
  <c r="S1601" i="5"/>
  <c r="O1601" i="5"/>
  <c r="J1601" i="5"/>
  <c r="Q1600" i="5"/>
  <c r="M1600" i="5"/>
  <c r="H1600" i="5"/>
  <c r="S1599" i="5"/>
  <c r="O1599" i="5"/>
  <c r="J1599" i="5"/>
  <c r="Q1598" i="5"/>
  <c r="M1598" i="5"/>
  <c r="H1598" i="5"/>
  <c r="S1597" i="5"/>
  <c r="O1597" i="5"/>
  <c r="J1597" i="5"/>
  <c r="Q1596" i="5"/>
  <c r="M1596" i="5"/>
  <c r="H1596" i="5"/>
  <c r="S1595" i="5"/>
  <c r="O1595" i="5"/>
  <c r="J1595" i="5"/>
  <c r="Q1594" i="5"/>
  <c r="M1594" i="5"/>
  <c r="H1594" i="5"/>
  <c r="S1593" i="5"/>
  <c r="O1593" i="5"/>
  <c r="J1593" i="5"/>
  <c r="Q1592" i="5"/>
  <c r="M1592" i="5"/>
  <c r="H1592" i="5"/>
  <c r="S1591" i="5"/>
  <c r="O1591" i="5"/>
  <c r="J1591" i="5"/>
  <c r="Q1590" i="5"/>
  <c r="M1590" i="5"/>
  <c r="H1590" i="5"/>
  <c r="S1589" i="5"/>
  <c r="O1589" i="5"/>
  <c r="J1589" i="5"/>
  <c r="Q1588" i="5"/>
  <c r="M1588" i="5"/>
  <c r="H1588" i="5"/>
  <c r="S1587" i="5"/>
  <c r="O1587" i="5"/>
  <c r="J1587" i="5"/>
  <c r="Q1586" i="5"/>
  <c r="M1586" i="5"/>
  <c r="H1586" i="5"/>
  <c r="S1585" i="5"/>
  <c r="O1585" i="5"/>
  <c r="J1585" i="5"/>
  <c r="Q1584" i="5"/>
  <c r="M1584" i="5"/>
  <c r="H1584" i="5"/>
  <c r="S1583" i="5"/>
  <c r="O1583" i="5"/>
  <c r="J1583" i="5"/>
  <c r="Q1582" i="5"/>
  <c r="M1582" i="5"/>
  <c r="H1582" i="5"/>
  <c r="S1581" i="5"/>
  <c r="O1581" i="5"/>
  <c r="J1581" i="5"/>
  <c r="Q1580" i="5"/>
  <c r="M1580" i="5"/>
  <c r="H1580" i="5"/>
  <c r="S1579" i="5"/>
  <c r="O1579" i="5"/>
  <c r="J1579" i="5"/>
  <c r="Q1578" i="5"/>
  <c r="H1578" i="5"/>
  <c r="O1575" i="5"/>
  <c r="M1574" i="5"/>
  <c r="S1571" i="5"/>
  <c r="J1571" i="5"/>
  <c r="Q1570" i="5"/>
  <c r="H1570" i="5"/>
  <c r="O1567" i="5"/>
  <c r="M1566" i="5"/>
  <c r="S1563" i="5"/>
  <c r="J1563" i="5"/>
  <c r="Q1562" i="5"/>
  <c r="H1562" i="5"/>
  <c r="J1559" i="5"/>
  <c r="S1558" i="5"/>
  <c r="H1558" i="5"/>
  <c r="Q1557" i="5"/>
  <c r="O1556" i="5"/>
  <c r="S1555" i="5"/>
  <c r="M1555" i="5"/>
  <c r="Q1554" i="5"/>
  <c r="J1554" i="5"/>
  <c r="O1553" i="5"/>
  <c r="H1553" i="5"/>
  <c r="M1552" i="5"/>
  <c r="J1551" i="5"/>
  <c r="S1550" i="5"/>
  <c r="H1550" i="5"/>
  <c r="Q1549" i="5"/>
  <c r="O1548" i="5"/>
  <c r="S1547" i="5"/>
  <c r="M1547" i="5"/>
  <c r="Q1546" i="5"/>
  <c r="J1546" i="5"/>
  <c r="O1545" i="5"/>
  <c r="H1545" i="5"/>
  <c r="M1544" i="5"/>
  <c r="J1543" i="5"/>
  <c r="S1542" i="5"/>
  <c r="H1542" i="5"/>
  <c r="Q1541" i="5"/>
  <c r="O1540" i="5"/>
  <c r="S1539" i="5"/>
  <c r="M1539" i="5"/>
  <c r="Q1538" i="5"/>
  <c r="J1538" i="5"/>
  <c r="O1537" i="5"/>
  <c r="H1537" i="5"/>
  <c r="M1536" i="5"/>
  <c r="J1535" i="5"/>
  <c r="S1534" i="5"/>
  <c r="H1534" i="5"/>
  <c r="Q1533" i="5"/>
  <c r="O1532" i="5"/>
  <c r="S1531" i="5"/>
  <c r="M1531" i="5"/>
  <c r="Q1530" i="5"/>
  <c r="J1530" i="5"/>
  <c r="O1529" i="5"/>
  <c r="H1529" i="5"/>
  <c r="M1528" i="5"/>
  <c r="J1527" i="5"/>
  <c r="S1526" i="5"/>
  <c r="H1526" i="5"/>
  <c r="Q1525" i="5"/>
  <c r="O1524" i="5"/>
  <c r="S1523" i="5"/>
  <c r="M1523" i="5"/>
  <c r="Q1522" i="5"/>
  <c r="J1522" i="5"/>
  <c r="O1521" i="5"/>
  <c r="H1521" i="5"/>
  <c r="M1520" i="5"/>
  <c r="J1519" i="5"/>
  <c r="S1518" i="5"/>
  <c r="H1518" i="5"/>
  <c r="Q1517" i="5"/>
  <c r="O1516" i="5"/>
  <c r="S1515" i="5"/>
  <c r="M1515" i="5"/>
  <c r="Q1514" i="5"/>
  <c r="J1514" i="5"/>
  <c r="O1513" i="5"/>
  <c r="H1513" i="5"/>
  <c r="M1512" i="5"/>
  <c r="J1511" i="5"/>
  <c r="S1510" i="5"/>
  <c r="H1510" i="5"/>
  <c r="Q1509" i="5"/>
  <c r="O1508" i="5"/>
  <c r="S1507" i="5"/>
  <c r="M1507" i="5"/>
  <c r="Q1506" i="5"/>
  <c r="J1506" i="5"/>
  <c r="O1505" i="5"/>
  <c r="H1505" i="5"/>
  <c r="M1504" i="5"/>
  <c r="J1503" i="5"/>
  <c r="S1502" i="5"/>
  <c r="H1502" i="5"/>
  <c r="Q1501" i="5"/>
  <c r="O1500" i="5"/>
  <c r="S1499" i="5"/>
  <c r="M1499" i="5"/>
  <c r="Q1498" i="5"/>
  <c r="J1498" i="5"/>
  <c r="O1497" i="5"/>
  <c r="H1497" i="5"/>
  <c r="M1496" i="5"/>
  <c r="J1495" i="5"/>
  <c r="S1494" i="5"/>
  <c r="H1494" i="5"/>
  <c r="Q1493" i="5"/>
  <c r="O1492" i="5"/>
  <c r="S1491" i="5"/>
  <c r="M1491" i="5"/>
  <c r="Q1490" i="5"/>
  <c r="J1490" i="5"/>
  <c r="O1489" i="5"/>
  <c r="H1489" i="5"/>
  <c r="M1488" i="5"/>
  <c r="J1487" i="5"/>
  <c r="S1486" i="5"/>
  <c r="H1486" i="5"/>
  <c r="Q1485" i="5"/>
  <c r="O1484" i="5"/>
  <c r="S1483" i="5"/>
  <c r="M1483" i="5"/>
  <c r="Q1482" i="5"/>
  <c r="J1482" i="5"/>
  <c r="O1481" i="5"/>
  <c r="H1481" i="5"/>
  <c r="M1480" i="5"/>
  <c r="J1479" i="5"/>
  <c r="S1478" i="5"/>
  <c r="H1478" i="5"/>
  <c r="Q1477" i="5"/>
  <c r="O1476" i="5"/>
  <c r="S1475" i="5"/>
  <c r="M1475" i="5"/>
  <c r="Q1474" i="5"/>
  <c r="J1474" i="5"/>
  <c r="O1473" i="5"/>
  <c r="H1473" i="5"/>
  <c r="M1472" i="5"/>
  <c r="J1471" i="5"/>
  <c r="S1470" i="5"/>
  <c r="H1470" i="5"/>
  <c r="Q1469" i="5"/>
  <c r="O1468" i="5"/>
  <c r="S1467" i="5"/>
  <c r="M1467" i="5"/>
  <c r="Q1466" i="5"/>
  <c r="J1466" i="5"/>
  <c r="O1465" i="5"/>
  <c r="H1465" i="5"/>
  <c r="M1464" i="5"/>
  <c r="J1463" i="5"/>
  <c r="S1462" i="5"/>
  <c r="H1462" i="5"/>
  <c r="Q1461" i="5"/>
  <c r="O1460" i="5"/>
  <c r="S1459" i="5"/>
  <c r="M1459" i="5"/>
  <c r="Q1458" i="5"/>
  <c r="J1458" i="5"/>
  <c r="O1457" i="5"/>
  <c r="H1457" i="5"/>
  <c r="M1456" i="5"/>
  <c r="J1455" i="5"/>
  <c r="S1454" i="5"/>
  <c r="H1454" i="5"/>
  <c r="Q1453" i="5"/>
  <c r="O1452" i="5"/>
  <c r="S1451" i="5"/>
  <c r="M1451" i="5"/>
  <c r="Q1450" i="5"/>
  <c r="J1450" i="5"/>
  <c r="O1449" i="5"/>
  <c r="H1449" i="5"/>
  <c r="M1448" i="5"/>
  <c r="J1447" i="5"/>
  <c r="S1446" i="5"/>
  <c r="H1446" i="5"/>
  <c r="Q1445" i="5"/>
  <c r="O1444" i="5"/>
  <c r="S1443" i="5"/>
  <c r="M1443" i="5"/>
  <c r="Q1442" i="5"/>
  <c r="J1442" i="5"/>
  <c r="O1441" i="5"/>
  <c r="H1441" i="5"/>
  <c r="M1440" i="5"/>
  <c r="J1439" i="5"/>
  <c r="S1438" i="5"/>
  <c r="H1438" i="5"/>
  <c r="Q1437" i="5"/>
  <c r="O1436" i="5"/>
  <c r="S1435" i="5"/>
  <c r="M1435" i="5"/>
  <c r="Q1434" i="5"/>
  <c r="J1434" i="5"/>
  <c r="O1433" i="5"/>
  <c r="H1433" i="5"/>
  <c r="M1432" i="5"/>
  <c r="J1431" i="5"/>
  <c r="S1430" i="5"/>
  <c r="H1430" i="5"/>
  <c r="Q1429" i="5"/>
  <c r="O1428" i="5"/>
  <c r="S1427" i="5"/>
  <c r="M1427" i="5"/>
  <c r="Q1426" i="5"/>
  <c r="J1426" i="5"/>
  <c r="O1425" i="5"/>
  <c r="H1425" i="5"/>
  <c r="M1424" i="5"/>
  <c r="J1423" i="5"/>
  <c r="S1422" i="5"/>
  <c r="H1422" i="5"/>
  <c r="Q1421" i="5"/>
  <c r="O1420" i="5"/>
  <c r="S1419" i="5"/>
  <c r="M1419" i="5"/>
  <c r="Q1418" i="5"/>
  <c r="J1418" i="5"/>
  <c r="O1417" i="5"/>
  <c r="H1417" i="5"/>
  <c r="M1416" i="5"/>
  <c r="J1415" i="5"/>
  <c r="S1414" i="5"/>
  <c r="H1414" i="5"/>
  <c r="Q1413" i="5"/>
  <c r="O1410" i="5"/>
  <c r="M1409" i="5"/>
  <c r="H1409" i="5"/>
  <c r="Q1408" i="5"/>
  <c r="O1407" i="5"/>
  <c r="S1406" i="5"/>
  <c r="M1406" i="5"/>
  <c r="Q1405" i="5"/>
  <c r="O1403" i="5"/>
  <c r="M1402" i="5"/>
  <c r="Q1400" i="5"/>
  <c r="J1400" i="5"/>
  <c r="O1399" i="5"/>
  <c r="H1399" i="5"/>
  <c r="M1398" i="5"/>
  <c r="J1396" i="5"/>
  <c r="H1395" i="5"/>
  <c r="S1394" i="5"/>
  <c r="Q1393" i="5"/>
  <c r="J1392" i="5"/>
  <c r="S1391" i="5"/>
  <c r="H1391" i="5"/>
  <c r="Q1390" i="5"/>
  <c r="O1389" i="5"/>
  <c r="J1389" i="5"/>
  <c r="H1388" i="5"/>
  <c r="S1387" i="5"/>
  <c r="Q1386" i="5"/>
  <c r="J1385" i="5"/>
  <c r="H1384" i="5"/>
  <c r="S1383" i="5"/>
  <c r="H1383" i="5"/>
  <c r="M1382" i="5"/>
  <c r="J1381" i="5"/>
  <c r="S1380" i="5"/>
  <c r="H1380" i="5"/>
  <c r="Q1379" i="5"/>
  <c r="O1376" i="5"/>
  <c r="H1375" i="5"/>
  <c r="S1374" i="5"/>
  <c r="O1374" i="5"/>
  <c r="J1374" i="5"/>
  <c r="Q1373" i="5"/>
  <c r="M1373" i="5"/>
  <c r="H1373" i="5"/>
  <c r="S1372" i="5"/>
  <c r="O1372" i="5"/>
  <c r="J1372" i="5"/>
  <c r="Q1371" i="5"/>
  <c r="M1371" i="5"/>
  <c r="J1367" i="5"/>
  <c r="Q1366" i="5"/>
  <c r="M1366" i="5"/>
  <c r="H1366" i="5"/>
  <c r="S1365" i="5"/>
  <c r="O1365" i="5"/>
  <c r="J1365" i="5"/>
  <c r="Q1364" i="5"/>
  <c r="M1364" i="5"/>
  <c r="H1364" i="5"/>
  <c r="S1363" i="5"/>
  <c r="O1363" i="5"/>
  <c r="H1359" i="5"/>
  <c r="S1358" i="5"/>
  <c r="O1358" i="5"/>
  <c r="J1358" i="5"/>
  <c r="Q1357" i="5"/>
  <c r="M1357" i="5"/>
  <c r="H1357" i="5"/>
  <c r="S1356" i="5"/>
  <c r="O1356" i="5"/>
  <c r="J1356" i="5"/>
  <c r="Q1355" i="5"/>
  <c r="M1355" i="5"/>
  <c r="J1351" i="5"/>
  <c r="Q1350" i="5"/>
  <c r="M1350" i="5"/>
  <c r="H1350" i="5"/>
  <c r="S1349" i="5"/>
  <c r="O1349" i="5"/>
  <c r="J1349" i="5"/>
  <c r="Q1348" i="5"/>
  <c r="M1348" i="5"/>
  <c r="H1348" i="5"/>
  <c r="S1347" i="5"/>
  <c r="O1347" i="5"/>
  <c r="Q1343" i="5"/>
  <c r="M1343" i="5"/>
  <c r="H1343" i="5"/>
  <c r="S1341" i="5"/>
  <c r="O1341" i="5"/>
  <c r="J1341" i="5"/>
  <c r="Q1339" i="5"/>
  <c r="M1339" i="5"/>
  <c r="H1339" i="5"/>
  <c r="S1337" i="5"/>
  <c r="O1337" i="5"/>
  <c r="J1337" i="5"/>
  <c r="Q1335" i="5"/>
  <c r="M1335" i="5"/>
  <c r="H1335" i="5"/>
  <c r="S1333" i="5"/>
  <c r="O1333" i="5"/>
  <c r="J1333" i="5"/>
  <c r="Q1331" i="5"/>
  <c r="M1331" i="5"/>
  <c r="H1331" i="5"/>
  <c r="S1329" i="5"/>
  <c r="O1329" i="5"/>
  <c r="J1329" i="5"/>
  <c r="Q1327" i="5"/>
  <c r="M1327" i="5"/>
  <c r="H1327" i="5"/>
  <c r="S1325" i="5"/>
  <c r="O1325" i="5"/>
  <c r="J1325" i="5"/>
  <c r="Q1323" i="5"/>
  <c r="M1323" i="5"/>
  <c r="H1323" i="5"/>
  <c r="S1321" i="5"/>
  <c r="O1321" i="5"/>
  <c r="J1321" i="5"/>
  <c r="Q1319" i="5"/>
  <c r="M1319" i="5"/>
  <c r="H1319" i="5"/>
  <c r="S1317" i="5"/>
  <c r="O1317" i="5"/>
  <c r="J1317" i="5"/>
  <c r="Q1315" i="5"/>
  <c r="M1315" i="5"/>
  <c r="H1315" i="5"/>
  <c r="S1313" i="5"/>
  <c r="O1313" i="5"/>
  <c r="J1313" i="5"/>
  <c r="Q1311" i="5"/>
  <c r="M1311" i="5"/>
  <c r="H1311" i="5"/>
  <c r="S1309" i="5"/>
  <c r="O1309" i="5"/>
  <c r="J1309" i="5"/>
  <c r="Q1307" i="5"/>
  <c r="M1307" i="5"/>
  <c r="H1307" i="5"/>
  <c r="S1305" i="5"/>
  <c r="O1305" i="5"/>
  <c r="J1305" i="5"/>
  <c r="Q1303" i="5"/>
  <c r="M1303" i="5"/>
  <c r="H1303" i="5"/>
  <c r="S1301" i="5"/>
  <c r="O1301" i="5"/>
  <c r="J1301" i="5"/>
  <c r="Q1299" i="5"/>
  <c r="M1299" i="5"/>
  <c r="H1299" i="5"/>
  <c r="S1297" i="5"/>
  <c r="O1297" i="5"/>
  <c r="J1297" i="5"/>
  <c r="Q1295" i="5"/>
  <c r="M1295" i="5"/>
  <c r="H1295" i="5"/>
  <c r="S1293" i="5"/>
  <c r="O1293" i="5"/>
  <c r="J1293" i="5"/>
  <c r="Q1291" i="5"/>
  <c r="M1291" i="5"/>
  <c r="H1291" i="5"/>
  <c r="S1289" i="5"/>
  <c r="O1289" i="5"/>
  <c r="J1289" i="5"/>
  <c r="Q1287" i="5"/>
  <c r="M1287" i="5"/>
  <c r="H1287" i="5"/>
  <c r="Q1284" i="5"/>
  <c r="M1284" i="5"/>
  <c r="H1284" i="5"/>
  <c r="S1282" i="5"/>
  <c r="O1282" i="5"/>
  <c r="J1282" i="5"/>
  <c r="Q1280" i="5"/>
  <c r="M1280" i="5"/>
  <c r="H1280" i="5"/>
  <c r="S1278" i="5"/>
  <c r="O1278" i="5"/>
  <c r="J1278" i="5"/>
  <c r="Q1276" i="5"/>
  <c r="M1276" i="5"/>
  <c r="H1276" i="5"/>
  <c r="S1274" i="5"/>
  <c r="O1274" i="5"/>
  <c r="J1274" i="5"/>
  <c r="Q1272" i="5"/>
  <c r="M1272" i="5"/>
  <c r="H1272" i="5"/>
  <c r="O1577" i="5"/>
  <c r="M1576" i="5"/>
  <c r="S1573" i="5"/>
  <c r="J1573" i="5"/>
  <c r="Q1572" i="5"/>
  <c r="H1572" i="5"/>
  <c r="O1569" i="5"/>
  <c r="M1568" i="5"/>
  <c r="S1565" i="5"/>
  <c r="J1565" i="5"/>
  <c r="Q1564" i="5"/>
  <c r="H1564" i="5"/>
  <c r="O1561" i="5"/>
  <c r="M1560" i="5"/>
  <c r="O1559" i="5"/>
  <c r="H1559" i="5"/>
  <c r="M1558" i="5"/>
  <c r="J1557" i="5"/>
  <c r="S1556" i="5"/>
  <c r="H1556" i="5"/>
  <c r="Q1555" i="5"/>
  <c r="O1554" i="5"/>
  <c r="S1553" i="5"/>
  <c r="M1553" i="5"/>
  <c r="Q1552" i="5"/>
  <c r="J1552" i="5"/>
  <c r="O1551" i="5"/>
  <c r="H1551" i="5"/>
  <c r="M1550" i="5"/>
  <c r="J1549" i="5"/>
  <c r="S1548" i="5"/>
  <c r="H1548" i="5"/>
  <c r="Q1547" i="5"/>
  <c r="O1546" i="5"/>
  <c r="S1545" i="5"/>
  <c r="M1545" i="5"/>
  <c r="Q1544" i="5"/>
  <c r="J1544" i="5"/>
  <c r="O1543" i="5"/>
  <c r="H1543" i="5"/>
  <c r="M1542" i="5"/>
  <c r="J1541" i="5"/>
  <c r="S1540" i="5"/>
  <c r="H1540" i="5"/>
  <c r="Q1539" i="5"/>
  <c r="O1538" i="5"/>
  <c r="S1537" i="5"/>
  <c r="M1537" i="5"/>
  <c r="Q1536" i="5"/>
  <c r="J1536" i="5"/>
  <c r="O1535" i="5"/>
  <c r="H1535" i="5"/>
  <c r="M1534" i="5"/>
  <c r="J1533" i="5"/>
  <c r="S1532" i="5"/>
  <c r="H1532" i="5"/>
  <c r="Q1531" i="5"/>
  <c r="O1530" i="5"/>
  <c r="S1529" i="5"/>
  <c r="M1529" i="5"/>
  <c r="Q1528" i="5"/>
  <c r="J1528" i="5"/>
  <c r="O1527" i="5"/>
  <c r="H1527" i="5"/>
  <c r="M1526" i="5"/>
  <c r="J1525" i="5"/>
  <c r="S1524" i="5"/>
  <c r="H1524" i="5"/>
  <c r="Q1523" i="5"/>
  <c r="O1522" i="5"/>
  <c r="S1521" i="5"/>
  <c r="M1521" i="5"/>
  <c r="Q1520" i="5"/>
  <c r="J1520" i="5"/>
  <c r="O1519" i="5"/>
  <c r="H1519" i="5"/>
  <c r="M1518" i="5"/>
  <c r="J1517" i="5"/>
  <c r="S1516" i="5"/>
  <c r="H1516" i="5"/>
  <c r="Q1515" i="5"/>
  <c r="O1514" i="5"/>
  <c r="S1513" i="5"/>
  <c r="M1513" i="5"/>
  <c r="Q1512" i="5"/>
  <c r="J1512" i="5"/>
  <c r="O1511" i="5"/>
  <c r="H1511" i="5"/>
  <c r="M1510" i="5"/>
  <c r="J1509" i="5"/>
  <c r="S1508" i="5"/>
  <c r="H1508" i="5"/>
  <c r="Q1507" i="5"/>
  <c r="O1506" i="5"/>
  <c r="S1505" i="5"/>
  <c r="M1505" i="5"/>
  <c r="Q1504" i="5"/>
  <c r="J1504" i="5"/>
  <c r="O1503" i="5"/>
  <c r="H1503" i="5"/>
  <c r="M1502" i="5"/>
  <c r="J1501" i="5"/>
  <c r="S1500" i="5"/>
  <c r="H1500" i="5"/>
  <c r="Q1499" i="5"/>
  <c r="O1498" i="5"/>
  <c r="S1497" i="5"/>
  <c r="M1497" i="5"/>
  <c r="Q1496" i="5"/>
  <c r="J1496" i="5"/>
  <c r="O1495" i="5"/>
  <c r="H1495" i="5"/>
  <c r="M1494" i="5"/>
  <c r="J1493" i="5"/>
  <c r="S1492" i="5"/>
  <c r="H1492" i="5"/>
  <c r="Q1491" i="5"/>
  <c r="O1490" i="5"/>
  <c r="S1489" i="5"/>
  <c r="M1489" i="5"/>
  <c r="Q1488" i="5"/>
  <c r="J1488" i="5"/>
  <c r="O1487" i="5"/>
  <c r="H1487" i="5"/>
  <c r="M1486" i="5"/>
  <c r="J1485" i="5"/>
  <c r="S1484" i="5"/>
  <c r="H1484" i="5"/>
  <c r="Q1483" i="5"/>
  <c r="O1482" i="5"/>
  <c r="S1481" i="5"/>
  <c r="M1481" i="5"/>
  <c r="Q1480" i="5"/>
  <c r="J1480" i="5"/>
  <c r="O1479" i="5"/>
  <c r="H1479" i="5"/>
  <c r="M1478" i="5"/>
  <c r="J1477" i="5"/>
  <c r="S1476" i="5"/>
  <c r="H1476" i="5"/>
  <c r="Q1475" i="5"/>
  <c r="O1474" i="5"/>
  <c r="S1473" i="5"/>
  <c r="M1473" i="5"/>
  <c r="Q1472" i="5"/>
  <c r="J1472" i="5"/>
  <c r="O1471" i="5"/>
  <c r="H1471" i="5"/>
  <c r="M1470" i="5"/>
  <c r="J1469" i="5"/>
  <c r="S1468" i="5"/>
  <c r="H1468" i="5"/>
  <c r="Q1467" i="5"/>
  <c r="O1466" i="5"/>
  <c r="S1465" i="5"/>
  <c r="M1465" i="5"/>
  <c r="Q1464" i="5"/>
  <c r="J1464" i="5"/>
  <c r="O1463" i="5"/>
  <c r="H1463" i="5"/>
  <c r="M1462" i="5"/>
  <c r="J1461" i="5"/>
  <c r="S1460" i="5"/>
  <c r="H1460" i="5"/>
  <c r="Q1459" i="5"/>
  <c r="O1458" i="5"/>
  <c r="S1457" i="5"/>
  <c r="M1457" i="5"/>
  <c r="Q1456" i="5"/>
  <c r="J1456" i="5"/>
  <c r="O1455" i="5"/>
  <c r="H1455" i="5"/>
  <c r="M1454" i="5"/>
  <c r="J1453" i="5"/>
  <c r="S1452" i="5"/>
  <c r="H1452" i="5"/>
  <c r="Q1451" i="5"/>
  <c r="O1450" i="5"/>
  <c r="S1449" i="5"/>
  <c r="M1449" i="5"/>
  <c r="Q1448" i="5"/>
  <c r="J1448" i="5"/>
  <c r="O1447" i="5"/>
  <c r="H1447" i="5"/>
  <c r="M1446" i="5"/>
  <c r="J1445" i="5"/>
  <c r="S1444" i="5"/>
  <c r="H1444" i="5"/>
  <c r="Q1443" i="5"/>
  <c r="O1442" i="5"/>
  <c r="S1441" i="5"/>
  <c r="M1441" i="5"/>
  <c r="Q1440" i="5"/>
  <c r="J1440" i="5"/>
  <c r="O1439" i="5"/>
  <c r="H1439" i="5"/>
  <c r="M1438" i="5"/>
  <c r="J1437" i="5"/>
  <c r="S1436" i="5"/>
  <c r="H1436" i="5"/>
  <c r="Q1435" i="5"/>
  <c r="O1434" i="5"/>
  <c r="S1433" i="5"/>
  <c r="M1433" i="5"/>
  <c r="Q1432" i="5"/>
  <c r="J1432" i="5"/>
  <c r="O1431" i="5"/>
  <c r="H1431" i="5"/>
  <c r="M1430" i="5"/>
  <c r="J1429" i="5"/>
  <c r="S1428" i="5"/>
  <c r="H1428" i="5"/>
  <c r="Q1427" i="5"/>
  <c r="O1426" i="5"/>
  <c r="S1425" i="5"/>
  <c r="M1425" i="5"/>
  <c r="Q1424" i="5"/>
  <c r="J1424" i="5"/>
  <c r="O1423" i="5"/>
  <c r="H1423" i="5"/>
  <c r="M1422" i="5"/>
  <c r="J1421" i="5"/>
  <c r="S1420" i="5"/>
  <c r="H1420" i="5"/>
  <c r="Q1419" i="5"/>
  <c r="O1418" i="5"/>
  <c r="S1417" i="5"/>
  <c r="M1417" i="5"/>
  <c r="Q1416" i="5"/>
  <c r="J1416" i="5"/>
  <c r="O1415" i="5"/>
  <c r="H1415" i="5"/>
  <c r="M1414" i="5"/>
  <c r="J1412" i="5"/>
  <c r="H1411" i="5"/>
  <c r="S1410" i="5"/>
  <c r="Q1409" i="5"/>
  <c r="J1408" i="5"/>
  <c r="S1407" i="5"/>
  <c r="H1407" i="5"/>
  <c r="Q1406" i="5"/>
  <c r="O1405" i="5"/>
  <c r="J1405" i="5"/>
  <c r="H1404" i="5"/>
  <c r="S1403" i="5"/>
  <c r="Q1402" i="5"/>
  <c r="O1400" i="5"/>
  <c r="S1399" i="5"/>
  <c r="M1399" i="5"/>
  <c r="Q1398" i="5"/>
  <c r="J1398" i="5"/>
  <c r="O1397" i="5"/>
  <c r="O1396" i="5"/>
  <c r="M1395" i="5"/>
  <c r="J1393" i="5"/>
  <c r="O1392" i="5"/>
  <c r="H1392" i="5"/>
  <c r="M1391" i="5"/>
  <c r="J1390" i="5"/>
  <c r="S1389" i="5"/>
  <c r="M1388" i="5"/>
  <c r="O1385" i="5"/>
  <c r="M1384" i="5"/>
  <c r="Q1382" i="5"/>
  <c r="J1382" i="5"/>
  <c r="O1381" i="5"/>
  <c r="H1381" i="5"/>
  <c r="M1380" i="5"/>
  <c r="J1378" i="5"/>
  <c r="H1377" i="5"/>
  <c r="S1376" i="5"/>
  <c r="H1376" i="5"/>
  <c r="S1375" i="5"/>
  <c r="O1375" i="5"/>
  <c r="H1371" i="5"/>
  <c r="S1370" i="5"/>
  <c r="O1370" i="5"/>
  <c r="J1370" i="5"/>
  <c r="Q1369" i="5"/>
  <c r="M1369" i="5"/>
  <c r="H1369" i="5"/>
  <c r="S1368" i="5"/>
  <c r="O1368" i="5"/>
  <c r="J1368" i="5"/>
  <c r="Q1367" i="5"/>
  <c r="M1367" i="5"/>
  <c r="J1363" i="5"/>
  <c r="Q1362" i="5"/>
  <c r="M1362" i="5"/>
  <c r="H1362" i="5"/>
  <c r="S1361" i="5"/>
  <c r="O1361" i="5"/>
  <c r="J1361" i="5"/>
  <c r="Q1360" i="5"/>
  <c r="M1360" i="5"/>
  <c r="H1360" i="5"/>
  <c r="S1359" i="5"/>
  <c r="O1359" i="5"/>
  <c r="H1355" i="5"/>
  <c r="S1354" i="5"/>
  <c r="O1354" i="5"/>
  <c r="J1354" i="5"/>
  <c r="Q1353" i="5"/>
  <c r="M1353" i="5"/>
  <c r="H1353" i="5"/>
  <c r="S1352" i="5"/>
  <c r="O1352" i="5"/>
  <c r="J1352" i="5"/>
  <c r="Q1351" i="5"/>
  <c r="M1351" i="5"/>
  <c r="J1347" i="5"/>
  <c r="Q1346" i="5"/>
  <c r="M1346" i="5"/>
  <c r="H1346" i="5"/>
  <c r="S1345" i="5"/>
  <c r="O1345" i="5"/>
  <c r="J1345" i="5"/>
  <c r="Q1344" i="5"/>
  <c r="M1344" i="5"/>
  <c r="H1344" i="5"/>
  <c r="S1342" i="5"/>
  <c r="O1342" i="5"/>
  <c r="J1342" i="5"/>
  <c r="Q1340" i="5"/>
  <c r="M1340" i="5"/>
  <c r="H1340" i="5"/>
  <c r="S1338" i="5"/>
  <c r="O1338" i="5"/>
  <c r="J1338" i="5"/>
  <c r="Q1336" i="5"/>
  <c r="M1336" i="5"/>
  <c r="H1336" i="5"/>
  <c r="S1334" i="5"/>
  <c r="O1334" i="5"/>
  <c r="J1334" i="5"/>
  <c r="Q1332" i="5"/>
  <c r="M1332" i="5"/>
  <c r="H1332" i="5"/>
  <c r="S1330" i="5"/>
  <c r="O1330" i="5"/>
  <c r="J1330" i="5"/>
  <c r="Q1328" i="5"/>
  <c r="M1328" i="5"/>
  <c r="H1328" i="5"/>
  <c r="S1326" i="5"/>
  <c r="O1326" i="5"/>
  <c r="J1326" i="5"/>
  <c r="Q1324" i="5"/>
  <c r="M1324" i="5"/>
  <c r="H1324" i="5"/>
  <c r="S1322" i="5"/>
  <c r="O1322" i="5"/>
  <c r="J1322" i="5"/>
  <c r="Q1320" i="5"/>
  <c r="M1320" i="5"/>
  <c r="H1320" i="5"/>
  <c r="S1318" i="5"/>
  <c r="O1318" i="5"/>
  <c r="J1318" i="5"/>
  <c r="Q1316" i="5"/>
  <c r="M1316" i="5"/>
  <c r="H1316" i="5"/>
  <c r="S1314" i="5"/>
  <c r="O1314" i="5"/>
  <c r="J1314" i="5"/>
  <c r="Q1312" i="5"/>
  <c r="M1312" i="5"/>
  <c r="H1312" i="5"/>
  <c r="S1310" i="5"/>
  <c r="O1310" i="5"/>
  <c r="J1310" i="5"/>
  <c r="Q1308" i="5"/>
  <c r="M1308" i="5"/>
  <c r="H1308" i="5"/>
  <c r="S1306" i="5"/>
  <c r="O1306" i="5"/>
  <c r="J1306" i="5"/>
  <c r="Q1304" i="5"/>
  <c r="M1304" i="5"/>
  <c r="H1304" i="5"/>
  <c r="S1302" i="5"/>
  <c r="O1302" i="5"/>
  <c r="J1302" i="5"/>
  <c r="Q1300" i="5"/>
  <c r="M1300" i="5"/>
  <c r="H1300" i="5"/>
  <c r="S1298" i="5"/>
  <c r="O1298" i="5"/>
  <c r="J1298" i="5"/>
  <c r="Q1296" i="5"/>
  <c r="M1296" i="5"/>
  <c r="H1296" i="5"/>
  <c r="S1294" i="5"/>
  <c r="O1294" i="5"/>
  <c r="J1294" i="5"/>
  <c r="Q1292" i="5"/>
  <c r="M1292" i="5"/>
  <c r="H1292" i="5"/>
  <c r="S1290" i="5"/>
  <c r="O1290" i="5"/>
  <c r="J1290" i="5"/>
  <c r="Q1288" i="5"/>
  <c r="M1288" i="5"/>
  <c r="H1288" i="5"/>
  <c r="S1286" i="5"/>
  <c r="O1286" i="5"/>
  <c r="J1286" i="5"/>
  <c r="Q1285" i="5"/>
  <c r="M1285" i="5"/>
  <c r="H1285" i="5"/>
  <c r="S1283" i="5"/>
  <c r="O1283" i="5"/>
  <c r="J1283" i="5"/>
  <c r="Q1281" i="5"/>
  <c r="M1281" i="5"/>
  <c r="H1281" i="5"/>
  <c r="S1279" i="5"/>
  <c r="O1279" i="5"/>
  <c r="J1279" i="5"/>
  <c r="Q1277" i="5"/>
  <c r="M1277" i="5"/>
  <c r="H1277" i="5"/>
  <c r="S1275" i="5"/>
  <c r="O1275" i="5"/>
  <c r="J1275" i="5"/>
  <c r="Q1273" i="5"/>
  <c r="M1273" i="5"/>
  <c r="H1273" i="5"/>
  <c r="S1271" i="5"/>
  <c r="O1271" i="5"/>
  <c r="J1271" i="5"/>
  <c r="Q1270" i="5"/>
  <c r="M1270" i="5"/>
  <c r="H1270" i="5"/>
  <c r="S1269" i="5"/>
  <c r="O1269" i="5"/>
  <c r="J1269" i="5"/>
  <c r="Q1268" i="5"/>
  <c r="M1268" i="5"/>
  <c r="H1268" i="5"/>
  <c r="S1267" i="5"/>
  <c r="O1267" i="5"/>
  <c r="J1267" i="5"/>
  <c r="Q1266" i="5"/>
  <c r="M1266" i="5"/>
  <c r="H1266" i="5"/>
  <c r="S1265" i="5"/>
  <c r="O1265" i="5"/>
  <c r="J1265" i="5"/>
  <c r="Q1264" i="5"/>
  <c r="M1264" i="5"/>
  <c r="H1264" i="5"/>
  <c r="S1263" i="5"/>
  <c r="O1263" i="5"/>
  <c r="J1263" i="5"/>
  <c r="Q1262" i="5"/>
  <c r="M1262" i="5"/>
  <c r="H1262" i="5"/>
  <c r="S1261" i="5"/>
  <c r="O1261" i="5"/>
  <c r="J1261" i="5"/>
  <c r="Q1260" i="5"/>
  <c r="M1260" i="5"/>
  <c r="H1260" i="5"/>
  <c r="S1259" i="5"/>
  <c r="O1259" i="5"/>
  <c r="J1259" i="5"/>
  <c r="Q1258" i="5"/>
  <c r="M1258" i="5"/>
  <c r="H1258" i="5"/>
  <c r="S1257" i="5"/>
  <c r="O1257" i="5"/>
  <c r="J1257" i="5"/>
  <c r="Q1256" i="5"/>
  <c r="M1256" i="5"/>
  <c r="H1256" i="5"/>
  <c r="S1255" i="5"/>
  <c r="O1255" i="5"/>
  <c r="J1255" i="5"/>
  <c r="Q1254" i="5"/>
  <c r="M1254" i="5"/>
  <c r="H1254" i="5"/>
  <c r="S1253" i="5"/>
  <c r="O1253" i="5"/>
  <c r="J1253" i="5"/>
  <c r="Q1252" i="5"/>
  <c r="M1252" i="5"/>
  <c r="H1252" i="5"/>
  <c r="S1251" i="5"/>
  <c r="O1251" i="5"/>
  <c r="J1251" i="5"/>
  <c r="Q1250" i="5"/>
  <c r="M1250" i="5"/>
  <c r="H1250" i="5"/>
  <c r="S1249" i="5"/>
  <c r="O1249" i="5"/>
  <c r="J1249" i="5"/>
  <c r="Q1248" i="5"/>
  <c r="M1248" i="5"/>
  <c r="H1248" i="5"/>
  <c r="S1247" i="5"/>
  <c r="O1247" i="5"/>
  <c r="J1247" i="5"/>
  <c r="Q1246" i="5"/>
  <c r="M1246" i="5"/>
  <c r="H1246" i="5"/>
  <c r="S1245" i="5"/>
  <c r="O1245" i="5"/>
  <c r="J1245" i="5"/>
  <c r="Q1244" i="5"/>
  <c r="M1244" i="5"/>
  <c r="H1244" i="5"/>
  <c r="S1243" i="5"/>
  <c r="O1243" i="5"/>
  <c r="J1243" i="5"/>
  <c r="Q1242" i="5"/>
  <c r="M1242" i="5"/>
  <c r="H1242" i="5"/>
  <c r="S1241" i="5"/>
  <c r="O1241" i="5"/>
  <c r="J1241" i="5"/>
  <c r="Q1240" i="5"/>
  <c r="M1240" i="5"/>
  <c r="H1240" i="5"/>
  <c r="S1239" i="5"/>
  <c r="O1239" i="5"/>
  <c r="J1239" i="5"/>
  <c r="Q1238" i="5"/>
  <c r="M1238" i="5"/>
  <c r="H1238" i="5"/>
  <c r="S1237" i="5"/>
  <c r="O1237" i="5"/>
  <c r="J1237" i="5"/>
  <c r="Q1236" i="5"/>
  <c r="M1236" i="5"/>
  <c r="H1236" i="5"/>
  <c r="S1235" i="5"/>
  <c r="O1235" i="5"/>
  <c r="J1235" i="5"/>
  <c r="Q1234" i="5"/>
  <c r="M1234" i="5"/>
  <c r="H1234" i="5"/>
  <c r="S1233" i="5"/>
  <c r="O1233" i="5"/>
  <c r="J1233" i="5"/>
  <c r="Q1232" i="5"/>
  <c r="M1232" i="5"/>
  <c r="H1232" i="5"/>
  <c r="S1231" i="5"/>
  <c r="O1231" i="5"/>
  <c r="J1231" i="5"/>
  <c r="Q1230" i="5"/>
  <c r="M1230" i="5"/>
  <c r="H1230" i="5"/>
  <c r="S1229" i="5"/>
  <c r="O1229" i="5"/>
  <c r="J1229" i="5"/>
  <c r="Q1228" i="5"/>
  <c r="M1228" i="5"/>
  <c r="H1228" i="5"/>
  <c r="S1227" i="5"/>
  <c r="O1227" i="5"/>
  <c r="J1227" i="5"/>
  <c r="Q1226" i="5"/>
  <c r="M1226" i="5"/>
  <c r="H1226" i="5"/>
  <c r="S1225" i="5"/>
  <c r="O1225" i="5"/>
  <c r="J1225" i="5"/>
  <c r="Q1224" i="5"/>
  <c r="M1224" i="5"/>
  <c r="H1224" i="5"/>
  <c r="S1223" i="5"/>
  <c r="O1223" i="5"/>
  <c r="J1223" i="5"/>
  <c r="Q1222" i="5"/>
  <c r="M1222" i="5"/>
  <c r="H1222" i="5"/>
  <c r="S1221" i="5"/>
  <c r="O1221" i="5"/>
  <c r="J1221" i="5"/>
  <c r="Q1220" i="5"/>
  <c r="M1220" i="5"/>
  <c r="H1220" i="5"/>
  <c r="S1219" i="5"/>
  <c r="O1219" i="5"/>
  <c r="J1219" i="5"/>
  <c r="Q1218" i="5"/>
  <c r="M1218" i="5"/>
  <c r="H1218" i="5"/>
  <c r="S1217" i="5"/>
  <c r="O1217" i="5"/>
  <c r="J1217" i="5"/>
  <c r="Q1216" i="5"/>
  <c r="M1216" i="5"/>
  <c r="H1216" i="5"/>
  <c r="S1215" i="5"/>
  <c r="O1215" i="5"/>
  <c r="J1215" i="5"/>
  <c r="Q1214" i="5"/>
  <c r="M1214" i="5"/>
  <c r="H1214" i="5"/>
  <c r="S1213" i="5"/>
  <c r="O1213" i="5"/>
  <c r="J1213" i="5"/>
  <c r="M1578" i="5"/>
  <c r="S1575" i="5"/>
  <c r="J1575" i="5"/>
  <c r="Q1574" i="5"/>
  <c r="H1574" i="5"/>
  <c r="O1571" i="5"/>
  <c r="M1570" i="5"/>
  <c r="S1567" i="5"/>
  <c r="J1567" i="5"/>
  <c r="Q1566" i="5"/>
  <c r="H1566" i="5"/>
  <c r="O1563" i="5"/>
  <c r="M1562" i="5"/>
  <c r="S1559" i="5"/>
  <c r="M1559" i="5"/>
  <c r="Q1558" i="5"/>
  <c r="J1558" i="5"/>
  <c r="O1557" i="5"/>
  <c r="H1557" i="5"/>
  <c r="M1556" i="5"/>
  <c r="J1555" i="5"/>
  <c r="S1554" i="5"/>
  <c r="H1554" i="5"/>
  <c r="Q1553" i="5"/>
  <c r="O1552" i="5"/>
  <c r="S1551" i="5"/>
  <c r="M1551" i="5"/>
  <c r="Q1550" i="5"/>
  <c r="J1550" i="5"/>
  <c r="O1549" i="5"/>
  <c r="H1549" i="5"/>
  <c r="M1548" i="5"/>
  <c r="J1547" i="5"/>
  <c r="S1546" i="5"/>
  <c r="H1546" i="5"/>
  <c r="Q1545" i="5"/>
  <c r="O1544" i="5"/>
  <c r="S1543" i="5"/>
  <c r="M1543" i="5"/>
  <c r="Q1542" i="5"/>
  <c r="J1542" i="5"/>
  <c r="O1541" i="5"/>
  <c r="H1541" i="5"/>
  <c r="M1540" i="5"/>
  <c r="J1539" i="5"/>
  <c r="S1538" i="5"/>
  <c r="H1538" i="5"/>
  <c r="Q1537" i="5"/>
  <c r="O1536" i="5"/>
  <c r="S1535" i="5"/>
  <c r="M1535" i="5"/>
  <c r="Q1534" i="5"/>
  <c r="J1534" i="5"/>
  <c r="O1533" i="5"/>
  <c r="H1533" i="5"/>
  <c r="M1532" i="5"/>
  <c r="J1531" i="5"/>
  <c r="S1530" i="5"/>
  <c r="H1530" i="5"/>
  <c r="Q1529" i="5"/>
  <c r="O1528" i="5"/>
  <c r="S1527" i="5"/>
  <c r="M1527" i="5"/>
  <c r="Q1526" i="5"/>
  <c r="J1526" i="5"/>
  <c r="O1525" i="5"/>
  <c r="H1525" i="5"/>
  <c r="M1524" i="5"/>
  <c r="J1523" i="5"/>
  <c r="S1522" i="5"/>
  <c r="H1522" i="5"/>
  <c r="Q1521" i="5"/>
  <c r="O1520" i="5"/>
  <c r="S1519" i="5"/>
  <c r="M1519" i="5"/>
  <c r="Q1518" i="5"/>
  <c r="J1518" i="5"/>
  <c r="O1517" i="5"/>
  <c r="H1517" i="5"/>
  <c r="M1516" i="5"/>
  <c r="J1515" i="5"/>
  <c r="S1514" i="5"/>
  <c r="H1514" i="5"/>
  <c r="Q1513" i="5"/>
  <c r="O1512" i="5"/>
  <c r="S1511" i="5"/>
  <c r="M1511" i="5"/>
  <c r="Q1510" i="5"/>
  <c r="J1510" i="5"/>
  <c r="O1509" i="5"/>
  <c r="H1509" i="5"/>
  <c r="M1508" i="5"/>
  <c r="J1507" i="5"/>
  <c r="S1506" i="5"/>
  <c r="H1506" i="5"/>
  <c r="Q1505" i="5"/>
  <c r="O1504" i="5"/>
  <c r="S1503" i="5"/>
  <c r="M1503" i="5"/>
  <c r="Q1502" i="5"/>
  <c r="J1502" i="5"/>
  <c r="O1501" i="5"/>
  <c r="H1501" i="5"/>
  <c r="M1500" i="5"/>
  <c r="J1499" i="5"/>
  <c r="S1498" i="5"/>
  <c r="H1498" i="5"/>
  <c r="Q1497" i="5"/>
  <c r="O1496" i="5"/>
  <c r="S1495" i="5"/>
  <c r="M1495" i="5"/>
  <c r="Q1494" i="5"/>
  <c r="J1494" i="5"/>
  <c r="O1493" i="5"/>
  <c r="H1493" i="5"/>
  <c r="M1492" i="5"/>
  <c r="J1491" i="5"/>
  <c r="S1490" i="5"/>
  <c r="H1490" i="5"/>
  <c r="Q1489" i="5"/>
  <c r="O1488" i="5"/>
  <c r="S1487" i="5"/>
  <c r="M1487" i="5"/>
  <c r="Q1486" i="5"/>
  <c r="J1486" i="5"/>
  <c r="O1485" i="5"/>
  <c r="H1485" i="5"/>
  <c r="M1484" i="5"/>
  <c r="J1483" i="5"/>
  <c r="S1482" i="5"/>
  <c r="H1482" i="5"/>
  <c r="Q1481" i="5"/>
  <c r="O1480" i="5"/>
  <c r="S1479" i="5"/>
  <c r="M1479" i="5"/>
  <c r="Q1478" i="5"/>
  <c r="J1478" i="5"/>
  <c r="O1477" i="5"/>
  <c r="H1477" i="5"/>
  <c r="M1476" i="5"/>
  <c r="J1475" i="5"/>
  <c r="S1474" i="5"/>
  <c r="H1474" i="5"/>
  <c r="Q1473" i="5"/>
  <c r="O1472" i="5"/>
  <c r="S1471" i="5"/>
  <c r="M1471" i="5"/>
  <c r="Q1470" i="5"/>
  <c r="J1470" i="5"/>
  <c r="O1469" i="5"/>
  <c r="H1469" i="5"/>
  <c r="M1468" i="5"/>
  <c r="J1467" i="5"/>
  <c r="S1466" i="5"/>
  <c r="H1466" i="5"/>
  <c r="Q1465" i="5"/>
  <c r="O1464" i="5"/>
  <c r="S1463" i="5"/>
  <c r="M1463" i="5"/>
  <c r="Q1462" i="5"/>
  <c r="J1462" i="5"/>
  <c r="O1461" i="5"/>
  <c r="H1461" i="5"/>
  <c r="M1460" i="5"/>
  <c r="J1459" i="5"/>
  <c r="S1458" i="5"/>
  <c r="H1458" i="5"/>
  <c r="Q1457" i="5"/>
  <c r="O1456" i="5"/>
  <c r="S1455" i="5"/>
  <c r="M1455" i="5"/>
  <c r="Q1454" i="5"/>
  <c r="J1454" i="5"/>
  <c r="O1453" i="5"/>
  <c r="H1453" i="5"/>
  <c r="M1452" i="5"/>
  <c r="J1451" i="5"/>
  <c r="S1450" i="5"/>
  <c r="H1450" i="5"/>
  <c r="Q1449" i="5"/>
  <c r="O1448" i="5"/>
  <c r="S1447" i="5"/>
  <c r="M1447" i="5"/>
  <c r="Q1446" i="5"/>
  <c r="J1446" i="5"/>
  <c r="O1445" i="5"/>
  <c r="H1445" i="5"/>
  <c r="M1444" i="5"/>
  <c r="J1443" i="5"/>
  <c r="S1442" i="5"/>
  <c r="H1442" i="5"/>
  <c r="Q1441" i="5"/>
  <c r="O1440" i="5"/>
  <c r="S1439" i="5"/>
  <c r="M1439" i="5"/>
  <c r="Q1438" i="5"/>
  <c r="J1438" i="5"/>
  <c r="O1437" i="5"/>
  <c r="H1437" i="5"/>
  <c r="M1436" i="5"/>
  <c r="J1435" i="5"/>
  <c r="S1434" i="5"/>
  <c r="H1434" i="5"/>
  <c r="Q1433" i="5"/>
  <c r="O1432" i="5"/>
  <c r="S1431" i="5"/>
  <c r="M1431" i="5"/>
  <c r="Q1430" i="5"/>
  <c r="J1430" i="5"/>
  <c r="O1429" i="5"/>
  <c r="H1429" i="5"/>
  <c r="M1428" i="5"/>
  <c r="J1427" i="5"/>
  <c r="S1426" i="5"/>
  <c r="H1426" i="5"/>
  <c r="Q1425" i="5"/>
  <c r="O1424" i="5"/>
  <c r="S1423" i="5"/>
  <c r="M1423" i="5"/>
  <c r="Q1422" i="5"/>
  <c r="J1422" i="5"/>
  <c r="O1421" i="5"/>
  <c r="H1421" i="5"/>
  <c r="M1420" i="5"/>
  <c r="J1419" i="5"/>
  <c r="S1418" i="5"/>
  <c r="H1418" i="5"/>
  <c r="Q1417" i="5"/>
  <c r="O1416" i="5"/>
  <c r="S1415" i="5"/>
  <c r="M1415" i="5"/>
  <c r="Q1414" i="5"/>
  <c r="J1414" i="5"/>
  <c r="O1413" i="5"/>
  <c r="O1412" i="5"/>
  <c r="M1411" i="5"/>
  <c r="J1409" i="5"/>
  <c r="O1408" i="5"/>
  <c r="H1408" i="5"/>
  <c r="M1407" i="5"/>
  <c r="J1406" i="5"/>
  <c r="S1405" i="5"/>
  <c r="M1404" i="5"/>
  <c r="O1401" i="5"/>
  <c r="J1401" i="5"/>
  <c r="S1400" i="5"/>
  <c r="H1400" i="5"/>
  <c r="Q1399" i="5"/>
  <c r="O1398" i="5"/>
  <c r="S1397" i="5"/>
  <c r="M1397" i="5"/>
  <c r="H1397" i="5"/>
  <c r="S1396" i="5"/>
  <c r="Q1395" i="5"/>
  <c r="J1394" i="5"/>
  <c r="S1392" i="5"/>
  <c r="M1392" i="5"/>
  <c r="Q1391" i="5"/>
  <c r="J1391" i="5"/>
  <c r="O1390" i="5"/>
  <c r="H1390" i="5"/>
  <c r="M1389" i="5"/>
  <c r="Q1388" i="5"/>
  <c r="J1387" i="5"/>
  <c r="H1386" i="5"/>
  <c r="S1385" i="5"/>
  <c r="Q1384" i="5"/>
  <c r="O1382" i="5"/>
  <c r="S1381" i="5"/>
  <c r="M1381" i="5"/>
  <c r="Q1380" i="5"/>
  <c r="J1380" i="5"/>
  <c r="O1379" i="5"/>
  <c r="O1378" i="5"/>
  <c r="M1377" i="5"/>
  <c r="J1375" i="5"/>
  <c r="Q1374" i="5"/>
  <c r="M1374" i="5"/>
  <c r="H1374" i="5"/>
  <c r="S1373" i="5"/>
  <c r="O1373" i="5"/>
  <c r="J1373" i="5"/>
  <c r="Q1372" i="5"/>
  <c r="M1372" i="5"/>
  <c r="H1372" i="5"/>
  <c r="S1371" i="5"/>
  <c r="O1371" i="5"/>
  <c r="H1367" i="5"/>
  <c r="S1366" i="5"/>
  <c r="O1366" i="5"/>
  <c r="J1366" i="5"/>
  <c r="Q1365" i="5"/>
  <c r="M1365" i="5"/>
  <c r="H1365" i="5"/>
  <c r="S1364" i="5"/>
  <c r="O1364" i="5"/>
  <c r="J1364" i="5"/>
  <c r="Q1363" i="5"/>
  <c r="M1363" i="5"/>
  <c r="J1359" i="5"/>
  <c r="Q1358" i="5"/>
  <c r="M1358" i="5"/>
  <c r="H1358" i="5"/>
  <c r="S1357" i="5"/>
  <c r="O1357" i="5"/>
  <c r="J1357" i="5"/>
  <c r="Q1356" i="5"/>
  <c r="M1356" i="5"/>
  <c r="H1356" i="5"/>
  <c r="S1355" i="5"/>
  <c r="O1355" i="5"/>
  <c r="H1351" i="5"/>
  <c r="S1350" i="5"/>
  <c r="O1350" i="5"/>
  <c r="J1350" i="5"/>
  <c r="Q1349" i="5"/>
  <c r="M1349" i="5"/>
  <c r="H1349" i="5"/>
  <c r="S1348" i="5"/>
  <c r="O1348" i="5"/>
  <c r="J1348" i="5"/>
  <c r="Q1347" i="5"/>
  <c r="M1347" i="5"/>
  <c r="S1343" i="5"/>
  <c r="O1343" i="5"/>
  <c r="J1343" i="5"/>
  <c r="Q1341" i="5"/>
  <c r="M1341" i="5"/>
  <c r="H1341" i="5"/>
  <c r="S1339" i="5"/>
  <c r="O1339" i="5"/>
  <c r="J1339" i="5"/>
  <c r="Q1337" i="5"/>
  <c r="M1337" i="5"/>
  <c r="H1337" i="5"/>
  <c r="S1335" i="5"/>
  <c r="O1335" i="5"/>
  <c r="J1335" i="5"/>
  <c r="Q1333" i="5"/>
  <c r="M1333" i="5"/>
  <c r="H1333" i="5"/>
  <c r="S1331" i="5"/>
  <c r="O1331" i="5"/>
  <c r="J1331" i="5"/>
  <c r="Q1329" i="5"/>
  <c r="M1329" i="5"/>
  <c r="H1329" i="5"/>
  <c r="S1327" i="5"/>
  <c r="O1327" i="5"/>
  <c r="J1327" i="5"/>
  <c r="Q1325" i="5"/>
  <c r="M1325" i="5"/>
  <c r="H1325" i="5"/>
  <c r="S1323" i="5"/>
  <c r="O1323" i="5"/>
  <c r="J1323" i="5"/>
  <c r="Q1321" i="5"/>
  <c r="M1321" i="5"/>
  <c r="H1321" i="5"/>
  <c r="S1319" i="5"/>
  <c r="O1319" i="5"/>
  <c r="J1319" i="5"/>
  <c r="Q1317" i="5"/>
  <c r="M1317" i="5"/>
  <c r="H1317" i="5"/>
  <c r="S1315" i="5"/>
  <c r="O1315" i="5"/>
  <c r="J1315" i="5"/>
  <c r="Q1313" i="5"/>
  <c r="M1313" i="5"/>
  <c r="H1313" i="5"/>
  <c r="S1311" i="5"/>
  <c r="O1311" i="5"/>
  <c r="J1311" i="5"/>
  <c r="Q1309" i="5"/>
  <c r="M1309" i="5"/>
  <c r="H1309" i="5"/>
  <c r="S1307" i="5"/>
  <c r="O1307" i="5"/>
  <c r="J1307" i="5"/>
  <c r="Q1305" i="5"/>
  <c r="M1305" i="5"/>
  <c r="H1305" i="5"/>
  <c r="S1303" i="5"/>
  <c r="O1303" i="5"/>
  <c r="J1303" i="5"/>
  <c r="Q1301" i="5"/>
  <c r="M1301" i="5"/>
  <c r="H1301" i="5"/>
  <c r="S1299" i="5"/>
  <c r="O1299" i="5"/>
  <c r="J1299" i="5"/>
  <c r="Q1297" i="5"/>
  <c r="M1297" i="5"/>
  <c r="H1297" i="5"/>
  <c r="S1295" i="5"/>
  <c r="O1295" i="5"/>
  <c r="J1295" i="5"/>
  <c r="Q1293" i="5"/>
  <c r="M1293" i="5"/>
  <c r="H1293" i="5"/>
  <c r="S1291" i="5"/>
  <c r="O1291" i="5"/>
  <c r="J1291" i="5"/>
  <c r="Q1289" i="5"/>
  <c r="M1289" i="5"/>
  <c r="H1289" i="5"/>
  <c r="S1287" i="5"/>
  <c r="O1287" i="5"/>
  <c r="J1287" i="5"/>
  <c r="S1284" i="5"/>
  <c r="O1284" i="5"/>
  <c r="J1284" i="5"/>
  <c r="Q1282" i="5"/>
  <c r="M1282" i="5"/>
  <c r="H1282" i="5"/>
  <c r="S1280" i="5"/>
  <c r="O1280" i="5"/>
  <c r="J1280" i="5"/>
  <c r="Q1278" i="5"/>
  <c r="M1278" i="5"/>
  <c r="H1278" i="5"/>
  <c r="S1276" i="5"/>
  <c r="O1276" i="5"/>
  <c r="J1276" i="5"/>
  <c r="Q1274" i="5"/>
  <c r="M1274" i="5"/>
  <c r="H1274" i="5"/>
  <c r="S1272" i="5"/>
  <c r="O1272" i="5"/>
  <c r="J1272" i="5"/>
  <c r="S1577" i="5"/>
  <c r="J1577" i="5"/>
  <c r="Q1576" i="5"/>
  <c r="H1576" i="5"/>
  <c r="O1573" i="5"/>
  <c r="M1572" i="5"/>
  <c r="S1569" i="5"/>
  <c r="J1569" i="5"/>
  <c r="Q1568" i="5"/>
  <c r="H1568" i="5"/>
  <c r="O1565" i="5"/>
  <c r="M1564" i="5"/>
  <c r="S1561" i="5"/>
  <c r="J1561" i="5"/>
  <c r="Q1560" i="5"/>
  <c r="H1560" i="5"/>
  <c r="Q1559" i="5"/>
  <c r="O1558" i="5"/>
  <c r="S1557" i="5"/>
  <c r="M1557" i="5"/>
  <c r="Q1556" i="5"/>
  <c r="J1556" i="5"/>
  <c r="O1555" i="5"/>
  <c r="H1555" i="5"/>
  <c r="M1554" i="5"/>
  <c r="J1553" i="5"/>
  <c r="S1552" i="5"/>
  <c r="H1552" i="5"/>
  <c r="Q1551" i="5"/>
  <c r="O1550" i="5"/>
  <c r="S1549" i="5"/>
  <c r="M1549" i="5"/>
  <c r="Q1548" i="5"/>
  <c r="J1548" i="5"/>
  <c r="O1547" i="5"/>
  <c r="H1547" i="5"/>
  <c r="M1546" i="5"/>
  <c r="J1545" i="5"/>
  <c r="S1544" i="5"/>
  <c r="H1544" i="5"/>
  <c r="Q1543" i="5"/>
  <c r="O1542" i="5"/>
  <c r="S1541" i="5"/>
  <c r="M1541" i="5"/>
  <c r="Q1540" i="5"/>
  <c r="J1540" i="5"/>
  <c r="O1539" i="5"/>
  <c r="H1539" i="5"/>
  <c r="M1538" i="5"/>
  <c r="J1537" i="5"/>
  <c r="S1536" i="5"/>
  <c r="H1536" i="5"/>
  <c r="Q1535" i="5"/>
  <c r="O1534" i="5"/>
  <c r="S1533" i="5"/>
  <c r="M1533" i="5"/>
  <c r="Q1532" i="5"/>
  <c r="J1532" i="5"/>
  <c r="O1531" i="5"/>
  <c r="H1531" i="5"/>
  <c r="M1530" i="5"/>
  <c r="J1529" i="5"/>
  <c r="S1528" i="5"/>
  <c r="H1528" i="5"/>
  <c r="Q1527" i="5"/>
  <c r="O1526" i="5"/>
  <c r="S1525" i="5"/>
  <c r="M1525" i="5"/>
  <c r="Q1524" i="5"/>
  <c r="J1524" i="5"/>
  <c r="O1523" i="5"/>
  <c r="H1523" i="5"/>
  <c r="M1522" i="5"/>
  <c r="J1521" i="5"/>
  <c r="S1520" i="5"/>
  <c r="H1520" i="5"/>
  <c r="Q1519" i="5"/>
  <c r="O1518" i="5"/>
  <c r="S1517" i="5"/>
  <c r="M1517" i="5"/>
  <c r="Q1516" i="5"/>
  <c r="J1516" i="5"/>
  <c r="O1515" i="5"/>
  <c r="H1515" i="5"/>
  <c r="M1514" i="5"/>
  <c r="J1513" i="5"/>
  <c r="S1512" i="5"/>
  <c r="H1512" i="5"/>
  <c r="Q1511" i="5"/>
  <c r="O1510" i="5"/>
  <c r="S1509" i="5"/>
  <c r="M1509" i="5"/>
  <c r="Q1508" i="5"/>
  <c r="J1508" i="5"/>
  <c r="O1507" i="5"/>
  <c r="H1507" i="5"/>
  <c r="M1506" i="5"/>
  <c r="J1505" i="5"/>
  <c r="S1504" i="5"/>
  <c r="H1504" i="5"/>
  <c r="Q1503" i="5"/>
  <c r="O1502" i="5"/>
  <c r="S1501" i="5"/>
  <c r="M1501" i="5"/>
  <c r="Q1500" i="5"/>
  <c r="J1500" i="5"/>
  <c r="O1499" i="5"/>
  <c r="H1499" i="5"/>
  <c r="M1498" i="5"/>
  <c r="J1497" i="5"/>
  <c r="S1496" i="5"/>
  <c r="H1496" i="5"/>
  <c r="Q1495" i="5"/>
  <c r="O1494" i="5"/>
  <c r="S1493" i="5"/>
  <c r="M1493" i="5"/>
  <c r="Q1492" i="5"/>
  <c r="J1492" i="5"/>
  <c r="O1491" i="5"/>
  <c r="H1491" i="5"/>
  <c r="M1490" i="5"/>
  <c r="J1489" i="5"/>
  <c r="S1488" i="5"/>
  <c r="H1488" i="5"/>
  <c r="Q1487" i="5"/>
  <c r="O1486" i="5"/>
  <c r="S1485" i="5"/>
  <c r="M1485" i="5"/>
  <c r="Q1484" i="5"/>
  <c r="J1484" i="5"/>
  <c r="O1483" i="5"/>
  <c r="H1483" i="5"/>
  <c r="M1482" i="5"/>
  <c r="J1481" i="5"/>
  <c r="S1480" i="5"/>
  <c r="H1480" i="5"/>
  <c r="Q1479" i="5"/>
  <c r="O1478" i="5"/>
  <c r="S1477" i="5"/>
  <c r="M1477" i="5"/>
  <c r="Q1476" i="5"/>
  <c r="J1476" i="5"/>
  <c r="O1475" i="5"/>
  <c r="H1475" i="5"/>
  <c r="M1474" i="5"/>
  <c r="J1473" i="5"/>
  <c r="S1472" i="5"/>
  <c r="H1472" i="5"/>
  <c r="Q1471" i="5"/>
  <c r="O1470" i="5"/>
  <c r="S1469" i="5"/>
  <c r="M1469" i="5"/>
  <c r="Q1468" i="5"/>
  <c r="J1468" i="5"/>
  <c r="O1467" i="5"/>
  <c r="H1467" i="5"/>
  <c r="M1466" i="5"/>
  <c r="J1465" i="5"/>
  <c r="S1464" i="5"/>
  <c r="H1464" i="5"/>
  <c r="Q1463" i="5"/>
  <c r="O1462" i="5"/>
  <c r="S1461" i="5"/>
  <c r="M1461" i="5"/>
  <c r="Q1460" i="5"/>
  <c r="J1460" i="5"/>
  <c r="O1459" i="5"/>
  <c r="H1459" i="5"/>
  <c r="M1458" i="5"/>
  <c r="J1457" i="5"/>
  <c r="S1456" i="5"/>
  <c r="H1456" i="5"/>
  <c r="Q1455" i="5"/>
  <c r="O1454" i="5"/>
  <c r="S1453" i="5"/>
  <c r="M1453" i="5"/>
  <c r="Q1452" i="5"/>
  <c r="J1452" i="5"/>
  <c r="O1451" i="5"/>
  <c r="H1451" i="5"/>
  <c r="M1450" i="5"/>
  <c r="J1449" i="5"/>
  <c r="S1448" i="5"/>
  <c r="H1448" i="5"/>
  <c r="Q1447" i="5"/>
  <c r="O1446" i="5"/>
  <c r="S1445" i="5"/>
  <c r="M1445" i="5"/>
  <c r="Q1444" i="5"/>
  <c r="J1444" i="5"/>
  <c r="O1443" i="5"/>
  <c r="H1443" i="5"/>
  <c r="M1442" i="5"/>
  <c r="J1441" i="5"/>
  <c r="S1440" i="5"/>
  <c r="H1440" i="5"/>
  <c r="Q1439" i="5"/>
  <c r="O1438" i="5"/>
  <c r="S1437" i="5"/>
  <c r="M1437" i="5"/>
  <c r="Q1436" i="5"/>
  <c r="J1436" i="5"/>
  <c r="O1435" i="5"/>
  <c r="H1435" i="5"/>
  <c r="M1434" i="5"/>
  <c r="J1433" i="5"/>
  <c r="S1432" i="5"/>
  <c r="H1432" i="5"/>
  <c r="Q1431" i="5"/>
  <c r="O1430" i="5"/>
  <c r="S1429" i="5"/>
  <c r="M1429" i="5"/>
  <c r="Q1428" i="5"/>
  <c r="J1428" i="5"/>
  <c r="O1427" i="5"/>
  <c r="H1427" i="5"/>
  <c r="M1426" i="5"/>
  <c r="J1425" i="5"/>
  <c r="S1424" i="5"/>
  <c r="H1424" i="5"/>
  <c r="Q1423" i="5"/>
  <c r="O1422" i="5"/>
  <c r="S1421" i="5"/>
  <c r="M1421" i="5"/>
  <c r="Q1420" i="5"/>
  <c r="J1420" i="5"/>
  <c r="O1419" i="5"/>
  <c r="H1419" i="5"/>
  <c r="M1418" i="5"/>
  <c r="J1417" i="5"/>
  <c r="S1416" i="5"/>
  <c r="H1416" i="5"/>
  <c r="Q1415" i="5"/>
  <c r="O1414" i="5"/>
  <c r="S1413" i="5"/>
  <c r="M1413" i="5"/>
  <c r="H1413" i="5"/>
  <c r="S1412" i="5"/>
  <c r="Q1411" i="5"/>
  <c r="J1410" i="5"/>
  <c r="S1408" i="5"/>
  <c r="M1408" i="5"/>
  <c r="Q1407" i="5"/>
  <c r="J1407" i="5"/>
  <c r="O1406" i="5"/>
  <c r="H1406" i="5"/>
  <c r="M1405" i="5"/>
  <c r="Q1404" i="5"/>
  <c r="J1403" i="5"/>
  <c r="H1402" i="5"/>
  <c r="S1401" i="5"/>
  <c r="H1401" i="5"/>
  <c r="M1400" i="5"/>
  <c r="J1399" i="5"/>
  <c r="S1398" i="5"/>
  <c r="H1398" i="5"/>
  <c r="Q1397" i="5"/>
  <c r="O1394" i="5"/>
  <c r="M1393" i="5"/>
  <c r="H1393" i="5"/>
  <c r="Q1392" i="5"/>
  <c r="O1391" i="5"/>
  <c r="S1390" i="5"/>
  <c r="M1390" i="5"/>
  <c r="Q1389" i="5"/>
  <c r="O1387" i="5"/>
  <c r="M1386" i="5"/>
  <c r="O1383" i="5"/>
  <c r="J1383" i="5"/>
  <c r="S1382" i="5"/>
  <c r="H1382" i="5"/>
  <c r="Q1381" i="5"/>
  <c r="O1380" i="5"/>
  <c r="S1379" i="5"/>
  <c r="M1379" i="5"/>
  <c r="H1379" i="5"/>
  <c r="S1378" i="5"/>
  <c r="Q1377" i="5"/>
  <c r="J1376" i="5"/>
  <c r="Q1375" i="5"/>
  <c r="M1375" i="5"/>
  <c r="J1371" i="5"/>
  <c r="Q1370" i="5"/>
  <c r="M1370" i="5"/>
  <c r="H1370" i="5"/>
  <c r="S1369" i="5"/>
  <c r="O1369" i="5"/>
  <c r="J1369" i="5"/>
  <c r="Q1368" i="5"/>
  <c r="M1368" i="5"/>
  <c r="H1368" i="5"/>
  <c r="S1367" i="5"/>
  <c r="O1367" i="5"/>
  <c r="H1363" i="5"/>
  <c r="S1362" i="5"/>
  <c r="O1362" i="5"/>
  <c r="J1362" i="5"/>
  <c r="Q1361" i="5"/>
  <c r="M1361" i="5"/>
  <c r="H1361" i="5"/>
  <c r="S1360" i="5"/>
  <c r="O1360" i="5"/>
  <c r="J1360" i="5"/>
  <c r="Q1359" i="5"/>
  <c r="M1359" i="5"/>
  <c r="J1355" i="5"/>
  <c r="Q1354" i="5"/>
  <c r="M1354" i="5"/>
  <c r="H1354" i="5"/>
  <c r="S1353" i="5"/>
  <c r="O1353" i="5"/>
  <c r="J1353" i="5"/>
  <c r="Q1352" i="5"/>
  <c r="M1352" i="5"/>
  <c r="H1352" i="5"/>
  <c r="S1351" i="5"/>
  <c r="O1351" i="5"/>
  <c r="H1347" i="5"/>
  <c r="S1346" i="5"/>
  <c r="O1346" i="5"/>
  <c r="J1346" i="5"/>
  <c r="Q1345" i="5"/>
  <c r="M1345" i="5"/>
  <c r="H1345" i="5"/>
  <c r="S1344" i="5"/>
  <c r="O1344" i="5"/>
  <c r="J1344" i="5"/>
  <c r="Q1342" i="5"/>
  <c r="M1342" i="5"/>
  <c r="H1342" i="5"/>
  <c r="S1340" i="5"/>
  <c r="O1340" i="5"/>
  <c r="J1340" i="5"/>
  <c r="Q1338" i="5"/>
  <c r="M1338" i="5"/>
  <c r="H1338" i="5"/>
  <c r="S1336" i="5"/>
  <c r="O1336" i="5"/>
  <c r="J1336" i="5"/>
  <c r="Q1334" i="5"/>
  <c r="M1334" i="5"/>
  <c r="H1334" i="5"/>
  <c r="S1332" i="5"/>
  <c r="O1332" i="5"/>
  <c r="J1332" i="5"/>
  <c r="Q1330" i="5"/>
  <c r="M1330" i="5"/>
  <c r="H1330" i="5"/>
  <c r="S1328" i="5"/>
  <c r="O1328" i="5"/>
  <c r="J1328" i="5"/>
  <c r="Q1326" i="5"/>
  <c r="M1326" i="5"/>
  <c r="H1326" i="5"/>
  <c r="S1324" i="5"/>
  <c r="O1324" i="5"/>
  <c r="J1324" i="5"/>
  <c r="Q1322" i="5"/>
  <c r="M1322" i="5"/>
  <c r="H1322" i="5"/>
  <c r="S1320" i="5"/>
  <c r="O1320" i="5"/>
  <c r="J1320" i="5"/>
  <c r="Q1318" i="5"/>
  <c r="M1318" i="5"/>
  <c r="H1318" i="5"/>
  <c r="S1316" i="5"/>
  <c r="O1316" i="5"/>
  <c r="J1316" i="5"/>
  <c r="Q1314" i="5"/>
  <c r="M1314" i="5"/>
  <c r="H1314" i="5"/>
  <c r="S1312" i="5"/>
  <c r="O1312" i="5"/>
  <c r="J1312" i="5"/>
  <c r="Q1310" i="5"/>
  <c r="M1310" i="5"/>
  <c r="H1310" i="5"/>
  <c r="S1308" i="5"/>
  <c r="O1308" i="5"/>
  <c r="J1308" i="5"/>
  <c r="Q1306" i="5"/>
  <c r="M1306" i="5"/>
  <c r="H1306" i="5"/>
  <c r="S1304" i="5"/>
  <c r="O1304" i="5"/>
  <c r="J1304" i="5"/>
  <c r="Q1302" i="5"/>
  <c r="M1302" i="5"/>
  <c r="H1302" i="5"/>
  <c r="S1300" i="5"/>
  <c r="O1300" i="5"/>
  <c r="J1300" i="5"/>
  <c r="Q1298" i="5"/>
  <c r="M1298" i="5"/>
  <c r="H1298" i="5"/>
  <c r="S1296" i="5"/>
  <c r="O1296" i="5"/>
  <c r="J1296" i="5"/>
  <c r="Q1294" i="5"/>
  <c r="M1294" i="5"/>
  <c r="H1294" i="5"/>
  <c r="S1292" i="5"/>
  <c r="O1292" i="5"/>
  <c r="J1292" i="5"/>
  <c r="Q1290" i="5"/>
  <c r="M1290" i="5"/>
  <c r="H1290" i="5"/>
  <c r="S1288" i="5"/>
  <c r="O1288" i="5"/>
  <c r="J1288" i="5"/>
  <c r="Q1286" i="5"/>
  <c r="M1286" i="5"/>
  <c r="H1286" i="5"/>
  <c r="S1285" i="5"/>
  <c r="O1285" i="5"/>
  <c r="J1285" i="5"/>
  <c r="Q1283" i="5"/>
  <c r="M1283" i="5"/>
  <c r="H1283" i="5"/>
  <c r="S1281" i="5"/>
  <c r="O1281" i="5"/>
  <c r="J1281" i="5"/>
  <c r="Q1279" i="5"/>
  <c r="M1279" i="5"/>
  <c r="H1279" i="5"/>
  <c r="S1277" i="5"/>
  <c r="O1277" i="5"/>
  <c r="J1277" i="5"/>
  <c r="Q1275" i="5"/>
  <c r="M1275" i="5"/>
  <c r="H1275" i="5"/>
  <c r="S1273" i="5"/>
  <c r="O1273" i="5"/>
  <c r="J1273" i="5"/>
  <c r="Q1271" i="5"/>
  <c r="M1271" i="5"/>
  <c r="H1271" i="5"/>
  <c r="S1270" i="5"/>
  <c r="O1270" i="5"/>
  <c r="J1270" i="5"/>
  <c r="Q1269" i="5"/>
  <c r="M1269" i="5"/>
  <c r="H1269" i="5"/>
  <c r="S1268" i="5"/>
  <c r="O1268" i="5"/>
  <c r="J1268" i="5"/>
  <c r="Q1267" i="5"/>
  <c r="M1267" i="5"/>
  <c r="H1267" i="5"/>
  <c r="S1266" i="5"/>
  <c r="O1266" i="5"/>
  <c r="J1266" i="5"/>
  <c r="Q1265" i="5"/>
  <c r="M1265" i="5"/>
  <c r="H1265" i="5"/>
  <c r="S1264" i="5"/>
  <c r="O1264" i="5"/>
  <c r="J1264" i="5"/>
  <c r="Q1263" i="5"/>
  <c r="M1263" i="5"/>
  <c r="H1263" i="5"/>
  <c r="S1262" i="5"/>
  <c r="O1262" i="5"/>
  <c r="J1262" i="5"/>
  <c r="Q1261" i="5"/>
  <c r="M1261" i="5"/>
  <c r="H1261" i="5"/>
  <c r="S1260" i="5"/>
  <c r="O1260" i="5"/>
  <c r="J1260" i="5"/>
  <c r="Q1259" i="5"/>
  <c r="M1259" i="5"/>
  <c r="H1259" i="5"/>
  <c r="S1258" i="5"/>
  <c r="O1258" i="5"/>
  <c r="J1258" i="5"/>
  <c r="Q1257" i="5"/>
  <c r="M1257" i="5"/>
  <c r="H1257" i="5"/>
  <c r="S1256" i="5"/>
  <c r="O1256" i="5"/>
  <c r="J1256" i="5"/>
  <c r="Q1255" i="5"/>
  <c r="M1255" i="5"/>
  <c r="H1255" i="5"/>
  <c r="S1254" i="5"/>
  <c r="O1254" i="5"/>
  <c r="J1254" i="5"/>
  <c r="Q1253" i="5"/>
  <c r="M1253" i="5"/>
  <c r="H1253" i="5"/>
  <c r="S1252" i="5"/>
  <c r="O1252" i="5"/>
  <c r="J1252" i="5"/>
  <c r="Q1251" i="5"/>
  <c r="M1251" i="5"/>
  <c r="H1251" i="5"/>
  <c r="S1250" i="5"/>
  <c r="O1250" i="5"/>
  <c r="J1250" i="5"/>
  <c r="Q1249" i="5"/>
  <c r="M1249" i="5"/>
  <c r="H1249" i="5"/>
  <c r="S1248" i="5"/>
  <c r="O1248" i="5"/>
  <c r="J1248" i="5"/>
  <c r="Q1247" i="5"/>
  <c r="M1247" i="5"/>
  <c r="H1247" i="5"/>
  <c r="S1246" i="5"/>
  <c r="O1246" i="5"/>
  <c r="J1246" i="5"/>
  <c r="Q1245" i="5"/>
  <c r="M1245" i="5"/>
  <c r="H1245" i="5"/>
  <c r="S1244" i="5"/>
  <c r="O1244" i="5"/>
  <c r="J1244" i="5"/>
  <c r="Q1243" i="5"/>
  <c r="M1243" i="5"/>
  <c r="H1243" i="5"/>
  <c r="S1242" i="5"/>
  <c r="O1242" i="5"/>
  <c r="J1242" i="5"/>
  <c r="Q1241" i="5"/>
  <c r="M1241" i="5"/>
  <c r="H1241" i="5"/>
  <c r="S1240" i="5"/>
  <c r="O1240" i="5"/>
  <c r="J1240" i="5"/>
  <c r="Q1239" i="5"/>
  <c r="M1239" i="5"/>
  <c r="H1239" i="5"/>
  <c r="S1238" i="5"/>
  <c r="O1238" i="5"/>
  <c r="J1238" i="5"/>
  <c r="Q1237" i="5"/>
  <c r="M1237" i="5"/>
  <c r="H1237" i="5"/>
  <c r="S1236" i="5"/>
  <c r="O1236" i="5"/>
  <c r="J1236" i="5"/>
  <c r="Q1235" i="5"/>
  <c r="M1235" i="5"/>
  <c r="H1235" i="5"/>
  <c r="S1234" i="5"/>
  <c r="O1234" i="5"/>
  <c r="J1234" i="5"/>
  <c r="Q1233" i="5"/>
  <c r="M1233" i="5"/>
  <c r="H1233" i="5"/>
  <c r="S1232" i="5"/>
  <c r="O1232" i="5"/>
  <c r="J1232" i="5"/>
  <c r="Q1231" i="5"/>
  <c r="M1231" i="5"/>
  <c r="H1231" i="5"/>
  <c r="S1230" i="5"/>
  <c r="O1230" i="5"/>
  <c r="J1230" i="5"/>
  <c r="Q1229" i="5"/>
  <c r="M1229" i="5"/>
  <c r="H1229" i="5"/>
  <c r="S1228" i="5"/>
  <c r="O1228" i="5"/>
  <c r="J1228" i="5"/>
  <c r="Q1227" i="5"/>
  <c r="M1227" i="5"/>
  <c r="H1227" i="5"/>
  <c r="S1226" i="5"/>
  <c r="O1226" i="5"/>
  <c r="J1226" i="5"/>
  <c r="Q1225" i="5"/>
  <c r="M1225" i="5"/>
  <c r="H1225" i="5"/>
  <c r="S1224" i="5"/>
  <c r="O1224" i="5"/>
  <c r="J1224" i="5"/>
  <c r="Q1223" i="5"/>
  <c r="M1223" i="5"/>
  <c r="H1223" i="5"/>
  <c r="S1222" i="5"/>
  <c r="O1222" i="5"/>
  <c r="J1222" i="5"/>
  <c r="Q1221" i="5"/>
  <c r="M1221" i="5"/>
  <c r="H1221" i="5"/>
  <c r="S1220" i="5"/>
  <c r="O1220" i="5"/>
  <c r="J1220" i="5"/>
  <c r="Q1219" i="5"/>
  <c r="M1219" i="5"/>
  <c r="H1219" i="5"/>
  <c r="S1218" i="5"/>
  <c r="O1218" i="5"/>
  <c r="J1218" i="5"/>
  <c r="Q1217" i="5"/>
  <c r="M1217" i="5"/>
  <c r="H1217" i="5"/>
  <c r="S1216" i="5"/>
  <c r="O1216" i="5"/>
  <c r="J1216" i="5"/>
  <c r="Q1215" i="5"/>
  <c r="M1215" i="5"/>
  <c r="H1215" i="5"/>
  <c r="S1214" i="5"/>
  <c r="O1214" i="5"/>
  <c r="J1214" i="5"/>
  <c r="Q1213" i="5"/>
  <c r="M1213" i="5"/>
  <c r="H1213" i="5"/>
  <c r="S1212" i="5"/>
  <c r="O1212" i="5"/>
  <c r="J1212" i="5"/>
  <c r="Q1211" i="5"/>
  <c r="M1211" i="5"/>
  <c r="H1211" i="5"/>
  <c r="S1210" i="5"/>
  <c r="O1210" i="5"/>
  <c r="J1210" i="5"/>
  <c r="Q1209" i="5"/>
  <c r="M1209" i="5"/>
  <c r="H1209" i="5"/>
  <c r="S1208" i="5"/>
  <c r="O1208" i="5"/>
  <c r="J1208" i="5"/>
  <c r="Q1207" i="5"/>
  <c r="M1207" i="5"/>
  <c r="H1207" i="5"/>
  <c r="S1206" i="5"/>
  <c r="O1206" i="5"/>
  <c r="J1206" i="5"/>
  <c r="Q1205" i="5"/>
  <c r="M1205" i="5"/>
  <c r="H1205" i="5"/>
  <c r="S1204" i="5"/>
  <c r="O1204" i="5"/>
  <c r="J1204" i="5"/>
  <c r="Q1203" i="5"/>
  <c r="M1203" i="5"/>
  <c r="H1203" i="5"/>
  <c r="S1202" i="5"/>
  <c r="O1202" i="5"/>
  <c r="J1202" i="5"/>
  <c r="Q1201" i="5"/>
  <c r="M1201" i="5"/>
  <c r="H1201" i="5"/>
  <c r="S1200" i="5"/>
  <c r="O1200" i="5"/>
  <c r="J1200" i="5"/>
  <c r="Q1199" i="5"/>
  <c r="M1199" i="5"/>
  <c r="H1199" i="5"/>
  <c r="S1198" i="5"/>
  <c r="O1198" i="5"/>
  <c r="J1198" i="5"/>
  <c r="Q1197" i="5"/>
  <c r="M1197" i="5"/>
  <c r="H1197" i="5"/>
  <c r="S1196" i="5"/>
  <c r="O1196" i="5"/>
  <c r="J1196" i="5"/>
  <c r="M1212" i="5"/>
  <c r="O1211" i="5"/>
  <c r="M1210" i="5"/>
  <c r="O1209" i="5"/>
  <c r="M1208" i="5"/>
  <c r="O1207" i="5"/>
  <c r="M1206" i="5"/>
  <c r="O1205" i="5"/>
  <c r="M1204" i="5"/>
  <c r="O1203" i="5"/>
  <c r="M1202" i="5"/>
  <c r="O1201" i="5"/>
  <c r="M1200" i="5"/>
  <c r="O1199" i="5"/>
  <c r="M1198" i="5"/>
  <c r="O1197" i="5"/>
  <c r="M1196" i="5"/>
  <c r="Q1195" i="5"/>
  <c r="H1195" i="5"/>
  <c r="O1194" i="5"/>
  <c r="M1193" i="5"/>
  <c r="S1192" i="5"/>
  <c r="J1192" i="5"/>
  <c r="Q1191" i="5"/>
  <c r="H1191" i="5"/>
  <c r="O1190" i="5"/>
  <c r="M1189" i="5"/>
  <c r="S1188" i="5"/>
  <c r="J1188" i="5"/>
  <c r="Q1187" i="5"/>
  <c r="H1187" i="5"/>
  <c r="O1186" i="5"/>
  <c r="M1185" i="5"/>
  <c r="S1184" i="5"/>
  <c r="J1184" i="5"/>
  <c r="Q1183" i="5"/>
  <c r="H1183" i="5"/>
  <c r="O1182" i="5"/>
  <c r="M1181" i="5"/>
  <c r="S1180" i="5"/>
  <c r="J1180" i="5"/>
  <c r="Q1179" i="5"/>
  <c r="H1179" i="5"/>
  <c r="O1178" i="5"/>
  <c r="M1177" i="5"/>
  <c r="S1176" i="5"/>
  <c r="J1176" i="5"/>
  <c r="Q1175" i="5"/>
  <c r="H1175" i="5"/>
  <c r="O1174" i="5"/>
  <c r="M1173" i="5"/>
  <c r="S1172" i="5"/>
  <c r="J1172" i="5"/>
  <c r="Q1171" i="5"/>
  <c r="H1171" i="5"/>
  <c r="O1170" i="5"/>
  <c r="M1169" i="5"/>
  <c r="S1168" i="5"/>
  <c r="J1168" i="5"/>
  <c r="Q1167" i="5"/>
  <c r="H1167" i="5"/>
  <c r="O1166" i="5"/>
  <c r="M1165" i="5"/>
  <c r="S1164" i="5"/>
  <c r="J1164" i="5"/>
  <c r="Q1163" i="5"/>
  <c r="H1163" i="5"/>
  <c r="Q1162" i="5"/>
  <c r="J1162" i="5"/>
  <c r="O1161" i="5"/>
  <c r="H1161" i="5"/>
  <c r="M1160" i="5"/>
  <c r="J1159" i="5"/>
  <c r="S1158" i="5"/>
  <c r="H1158" i="5"/>
  <c r="Q1157" i="5"/>
  <c r="O1156" i="5"/>
  <c r="S1155" i="5"/>
  <c r="M1155" i="5"/>
  <c r="Q1154" i="5"/>
  <c r="J1154" i="5"/>
  <c r="O1153" i="5"/>
  <c r="H1153" i="5"/>
  <c r="M1152" i="5"/>
  <c r="J1151" i="5"/>
  <c r="S1150" i="5"/>
  <c r="H1150" i="5"/>
  <c r="Q1149" i="5"/>
  <c r="O1148" i="5"/>
  <c r="S1147" i="5"/>
  <c r="M1147" i="5"/>
  <c r="Q1146" i="5"/>
  <c r="J1146" i="5"/>
  <c r="O1145" i="5"/>
  <c r="H1145" i="5"/>
  <c r="M1144" i="5"/>
  <c r="J1143" i="5"/>
  <c r="S1142" i="5"/>
  <c r="H1142" i="5"/>
  <c r="Q1141" i="5"/>
  <c r="O1140" i="5"/>
  <c r="S1139" i="5"/>
  <c r="M1139" i="5"/>
  <c r="Q1138" i="5"/>
  <c r="J1138" i="5"/>
  <c r="O1137" i="5"/>
  <c r="H1137" i="5"/>
  <c r="M1136" i="5"/>
  <c r="J1135" i="5"/>
  <c r="S1134" i="5"/>
  <c r="J1118" i="5"/>
  <c r="Q1117" i="5"/>
  <c r="M1117" i="5"/>
  <c r="H1117" i="5"/>
  <c r="S1116" i="5"/>
  <c r="O1116" i="5"/>
  <c r="J1116" i="5"/>
  <c r="Q1115" i="5"/>
  <c r="M1115" i="5"/>
  <c r="H1115" i="5"/>
  <c r="S1114" i="5"/>
  <c r="O1114" i="5"/>
  <c r="Q1112" i="5"/>
  <c r="M1112" i="5"/>
  <c r="H1112" i="5"/>
  <c r="S1110" i="5"/>
  <c r="O1110" i="5"/>
  <c r="J1110" i="5"/>
  <c r="Q1108" i="5"/>
  <c r="M1108" i="5"/>
  <c r="H1108" i="5"/>
  <c r="S1106" i="5"/>
  <c r="O1106" i="5"/>
  <c r="J1106" i="5"/>
  <c r="Q1104" i="5"/>
  <c r="M1104" i="5"/>
  <c r="H1104" i="5"/>
  <c r="S1102" i="5"/>
  <c r="O1102" i="5"/>
  <c r="J1102" i="5"/>
  <c r="Q1100" i="5"/>
  <c r="M1100" i="5"/>
  <c r="H1100" i="5"/>
  <c r="S1098" i="5"/>
  <c r="O1098" i="5"/>
  <c r="J1098" i="5"/>
  <c r="Q1096" i="5"/>
  <c r="M1096" i="5"/>
  <c r="H1096" i="5"/>
  <c r="S1094" i="5"/>
  <c r="O1094" i="5"/>
  <c r="J1094" i="5"/>
  <c r="Q1092" i="5"/>
  <c r="M1092" i="5"/>
  <c r="H1092" i="5"/>
  <c r="S1090" i="5"/>
  <c r="O1090" i="5"/>
  <c r="J1090" i="5"/>
  <c r="Q1088" i="5"/>
  <c r="M1088" i="5"/>
  <c r="H1088" i="5"/>
  <c r="S1086" i="5"/>
  <c r="O1086" i="5"/>
  <c r="J1086" i="5"/>
  <c r="Q1084" i="5"/>
  <c r="M1084" i="5"/>
  <c r="H1084" i="5"/>
  <c r="S1082" i="5"/>
  <c r="O1082" i="5"/>
  <c r="J1082" i="5"/>
  <c r="Q1080" i="5"/>
  <c r="M1080" i="5"/>
  <c r="H1080" i="5"/>
  <c r="S1078" i="5"/>
  <c r="O1078" i="5"/>
  <c r="J1078" i="5"/>
  <c r="Q1076" i="5"/>
  <c r="M1076" i="5"/>
  <c r="H1076" i="5"/>
  <c r="S1074" i="5"/>
  <c r="O1074" i="5"/>
  <c r="J1074" i="5"/>
  <c r="Q1072" i="5"/>
  <c r="M1072" i="5"/>
  <c r="H1072" i="5"/>
  <c r="S1070" i="5"/>
  <c r="O1070" i="5"/>
  <c r="J1070" i="5"/>
  <c r="Q1068" i="5"/>
  <c r="M1068" i="5"/>
  <c r="H1068" i="5"/>
  <c r="S1066" i="5"/>
  <c r="O1066" i="5"/>
  <c r="J1066" i="5"/>
  <c r="Q1064" i="5"/>
  <c r="M1064" i="5"/>
  <c r="H1064" i="5"/>
  <c r="H773" i="5"/>
  <c r="S772" i="5"/>
  <c r="O772" i="5"/>
  <c r="J772" i="5"/>
  <c r="Q771" i="5"/>
  <c r="M771" i="5"/>
  <c r="H771" i="5"/>
  <c r="S770" i="5"/>
  <c r="O770" i="5"/>
  <c r="J770" i="5"/>
  <c r="Q769" i="5"/>
  <c r="M769" i="5"/>
  <c r="J765" i="5"/>
  <c r="Q764" i="5"/>
  <c r="M764" i="5"/>
  <c r="H764" i="5"/>
  <c r="S763" i="5"/>
  <c r="O763" i="5"/>
  <c r="J763" i="5"/>
  <c r="Q762" i="5"/>
  <c r="M762" i="5"/>
  <c r="H762" i="5"/>
  <c r="S761" i="5"/>
  <c r="O761" i="5"/>
  <c r="Q759" i="5"/>
  <c r="M759" i="5"/>
  <c r="H759" i="5"/>
  <c r="S757" i="5"/>
  <c r="O757" i="5"/>
  <c r="J757" i="5"/>
  <c r="Q755" i="5"/>
  <c r="M755" i="5"/>
  <c r="H755" i="5"/>
  <c r="S753" i="5"/>
  <c r="O753" i="5"/>
  <c r="J753" i="5"/>
  <c r="Q751" i="5"/>
  <c r="M751" i="5"/>
  <c r="H751" i="5"/>
  <c r="S749" i="5"/>
  <c r="O749" i="5"/>
  <c r="J749" i="5"/>
  <c r="Q747" i="5"/>
  <c r="M747" i="5"/>
  <c r="H747" i="5"/>
  <c r="S745" i="5"/>
  <c r="O745" i="5"/>
  <c r="J745" i="5"/>
  <c r="Q743" i="5"/>
  <c r="M743" i="5"/>
  <c r="H743" i="5"/>
  <c r="S741" i="5"/>
  <c r="O741" i="5"/>
  <c r="J741" i="5"/>
  <c r="Q739" i="5"/>
  <c r="M739" i="5"/>
  <c r="H739" i="5"/>
  <c r="S737" i="5"/>
  <c r="O737" i="5"/>
  <c r="J737" i="5"/>
  <c r="Q735" i="5"/>
  <c r="M735" i="5"/>
  <c r="H735" i="5"/>
  <c r="S733" i="5"/>
  <c r="O733" i="5"/>
  <c r="J733" i="5"/>
  <c r="Q731" i="5"/>
  <c r="M731" i="5"/>
  <c r="H731" i="5"/>
  <c r="S729" i="5"/>
  <c r="O729" i="5"/>
  <c r="J729" i="5"/>
  <c r="Q727" i="5"/>
  <c r="M727" i="5"/>
  <c r="H727" i="5"/>
  <c r="S725" i="5"/>
  <c r="O725" i="5"/>
  <c r="J725" i="5"/>
  <c r="Q723" i="5"/>
  <c r="M723" i="5"/>
  <c r="H723" i="5"/>
  <c r="S721" i="5"/>
  <c r="O721" i="5"/>
  <c r="J721" i="5"/>
  <c r="H1212" i="5"/>
  <c r="J1211" i="5"/>
  <c r="H1210" i="5"/>
  <c r="J1209" i="5"/>
  <c r="H1208" i="5"/>
  <c r="J1207" i="5"/>
  <c r="H1206" i="5"/>
  <c r="J1205" i="5"/>
  <c r="H1204" i="5"/>
  <c r="J1203" i="5"/>
  <c r="H1202" i="5"/>
  <c r="J1201" i="5"/>
  <c r="H1200" i="5"/>
  <c r="J1199" i="5"/>
  <c r="H1198" i="5"/>
  <c r="J1197" i="5"/>
  <c r="H1196" i="5"/>
  <c r="O1195" i="5"/>
  <c r="M1194" i="5"/>
  <c r="S1193" i="5"/>
  <c r="J1193" i="5"/>
  <c r="Q1192" i="5"/>
  <c r="H1192" i="5"/>
  <c r="O1191" i="5"/>
  <c r="M1190" i="5"/>
  <c r="S1189" i="5"/>
  <c r="J1189" i="5"/>
  <c r="Q1188" i="5"/>
  <c r="H1188" i="5"/>
  <c r="O1187" i="5"/>
  <c r="M1186" i="5"/>
  <c r="S1185" i="5"/>
  <c r="J1185" i="5"/>
  <c r="Q1184" i="5"/>
  <c r="H1184" i="5"/>
  <c r="O1183" i="5"/>
  <c r="M1182" i="5"/>
  <c r="S1181" i="5"/>
  <c r="J1181" i="5"/>
  <c r="Q1180" i="5"/>
  <c r="H1180" i="5"/>
  <c r="O1179" i="5"/>
  <c r="M1178" i="5"/>
  <c r="S1177" i="5"/>
  <c r="J1177" i="5"/>
  <c r="Q1176" i="5"/>
  <c r="H1176" i="5"/>
  <c r="O1175" i="5"/>
  <c r="M1174" i="5"/>
  <c r="S1173" i="5"/>
  <c r="J1173" i="5"/>
  <c r="Q1172" i="5"/>
  <c r="H1172" i="5"/>
  <c r="O1171" i="5"/>
  <c r="M1170" i="5"/>
  <c r="S1169" i="5"/>
  <c r="J1169" i="5"/>
  <c r="Q1168" i="5"/>
  <c r="H1168" i="5"/>
  <c r="O1167" i="5"/>
  <c r="M1166" i="5"/>
  <c r="S1165" i="5"/>
  <c r="J1165" i="5"/>
  <c r="Q1164" i="5"/>
  <c r="H1164" i="5"/>
  <c r="O1163" i="5"/>
  <c r="O1162" i="5"/>
  <c r="S1161" i="5"/>
  <c r="M1161" i="5"/>
  <c r="Q1160" i="5"/>
  <c r="J1160" i="5"/>
  <c r="O1159" i="5"/>
  <c r="H1159" i="5"/>
  <c r="M1158" i="5"/>
  <c r="J1157" i="5"/>
  <c r="S1156" i="5"/>
  <c r="H1156" i="5"/>
  <c r="Q1155" i="5"/>
  <c r="O1154" i="5"/>
  <c r="S1153" i="5"/>
  <c r="M1153" i="5"/>
  <c r="Q1152" i="5"/>
  <c r="J1152" i="5"/>
  <c r="O1151" i="5"/>
  <c r="H1151" i="5"/>
  <c r="M1150" i="5"/>
  <c r="J1149" i="5"/>
  <c r="S1148" i="5"/>
  <c r="H1148" i="5"/>
  <c r="Q1147" i="5"/>
  <c r="O1146" i="5"/>
  <c r="S1145" i="5"/>
  <c r="M1145" i="5"/>
  <c r="Q1144" i="5"/>
  <c r="J1144" i="5"/>
  <c r="O1143" i="5"/>
  <c r="H1143" i="5"/>
  <c r="M1142" i="5"/>
  <c r="J1141" i="5"/>
  <c r="S1140" i="5"/>
  <c r="H1140" i="5"/>
  <c r="Q1139" i="5"/>
  <c r="O1138" i="5"/>
  <c r="S1137" i="5"/>
  <c r="M1137" i="5"/>
  <c r="Q1136" i="5"/>
  <c r="J1136" i="5"/>
  <c r="O1135" i="5"/>
  <c r="H1135" i="5"/>
  <c r="M1134" i="5"/>
  <c r="H1134" i="5"/>
  <c r="S1133" i="5"/>
  <c r="O1133" i="5"/>
  <c r="J1133" i="5"/>
  <c r="Q1132" i="5"/>
  <c r="M1132" i="5"/>
  <c r="H1132" i="5"/>
  <c r="S1131" i="5"/>
  <c r="O1131" i="5"/>
  <c r="J1131" i="5"/>
  <c r="Q1130" i="5"/>
  <c r="M1130" i="5"/>
  <c r="H1130" i="5"/>
  <c r="S1129" i="5"/>
  <c r="O1129" i="5"/>
  <c r="J1129" i="5"/>
  <c r="Q1128" i="5"/>
  <c r="M1128" i="5"/>
  <c r="H1128" i="5"/>
  <c r="S1127" i="5"/>
  <c r="O1127" i="5"/>
  <c r="J1127" i="5"/>
  <c r="Q1126" i="5"/>
  <c r="M1126" i="5"/>
  <c r="H1126" i="5"/>
  <c r="S1125" i="5"/>
  <c r="O1125" i="5"/>
  <c r="J1125" i="5"/>
  <c r="Q1124" i="5"/>
  <c r="M1124" i="5"/>
  <c r="H1124" i="5"/>
  <c r="S1123" i="5"/>
  <c r="O1123" i="5"/>
  <c r="J1123" i="5"/>
  <c r="Q1122" i="5"/>
  <c r="M1122" i="5"/>
  <c r="H1122" i="5"/>
  <c r="S1121" i="5"/>
  <c r="O1121" i="5"/>
  <c r="J1121" i="5"/>
  <c r="Q1120" i="5"/>
  <c r="M1120" i="5"/>
  <c r="H1120" i="5"/>
  <c r="S1119" i="5"/>
  <c r="O1119" i="5"/>
  <c r="J1119" i="5"/>
  <c r="Q1118" i="5"/>
  <c r="M1118" i="5"/>
  <c r="J1114" i="5"/>
  <c r="Q1113" i="5"/>
  <c r="M1113" i="5"/>
  <c r="H1113" i="5"/>
  <c r="S1111" i="5"/>
  <c r="O1111" i="5"/>
  <c r="J1111" i="5"/>
  <c r="Q1109" i="5"/>
  <c r="M1109" i="5"/>
  <c r="H1109" i="5"/>
  <c r="S1107" i="5"/>
  <c r="O1107" i="5"/>
  <c r="J1107" i="5"/>
  <c r="Q1105" i="5"/>
  <c r="M1105" i="5"/>
  <c r="H1105" i="5"/>
  <c r="S1103" i="5"/>
  <c r="O1103" i="5"/>
  <c r="J1103" i="5"/>
  <c r="Q1101" i="5"/>
  <c r="M1101" i="5"/>
  <c r="H1101" i="5"/>
  <c r="S1099" i="5"/>
  <c r="O1099" i="5"/>
  <c r="J1099" i="5"/>
  <c r="Q1097" i="5"/>
  <c r="M1097" i="5"/>
  <c r="H1097" i="5"/>
  <c r="S1095" i="5"/>
  <c r="O1095" i="5"/>
  <c r="J1095" i="5"/>
  <c r="Q1093" i="5"/>
  <c r="M1093" i="5"/>
  <c r="H1093" i="5"/>
  <c r="S1091" i="5"/>
  <c r="O1091" i="5"/>
  <c r="J1091" i="5"/>
  <c r="Q1089" i="5"/>
  <c r="M1089" i="5"/>
  <c r="H1089" i="5"/>
  <c r="S1087" i="5"/>
  <c r="O1087" i="5"/>
  <c r="J1087" i="5"/>
  <c r="Q1085" i="5"/>
  <c r="M1085" i="5"/>
  <c r="H1085" i="5"/>
  <c r="S1083" i="5"/>
  <c r="O1083" i="5"/>
  <c r="J1083" i="5"/>
  <c r="Q1081" i="5"/>
  <c r="M1081" i="5"/>
  <c r="H1081" i="5"/>
  <c r="S1079" i="5"/>
  <c r="O1079" i="5"/>
  <c r="J1079" i="5"/>
  <c r="Q1077" i="5"/>
  <c r="M1077" i="5"/>
  <c r="H1077" i="5"/>
  <c r="S1075" i="5"/>
  <c r="O1075" i="5"/>
  <c r="J1075" i="5"/>
  <c r="Q1073" i="5"/>
  <c r="M1073" i="5"/>
  <c r="H1073" i="5"/>
  <c r="S1071" i="5"/>
  <c r="O1071" i="5"/>
  <c r="J1071" i="5"/>
  <c r="Q1069" i="5"/>
  <c r="M1069" i="5"/>
  <c r="H1069" i="5"/>
  <c r="S1067" i="5"/>
  <c r="O1067" i="5"/>
  <c r="J1067" i="5"/>
  <c r="Q1065" i="5"/>
  <c r="M1065" i="5"/>
  <c r="H1065" i="5"/>
  <c r="S1063" i="5"/>
  <c r="O1063" i="5"/>
  <c r="J1063" i="5"/>
  <c r="Q1062" i="5"/>
  <c r="M1062" i="5"/>
  <c r="H1062" i="5"/>
  <c r="S1061" i="5"/>
  <c r="O1061" i="5"/>
  <c r="J1061" i="5"/>
  <c r="Q1060" i="5"/>
  <c r="M1060" i="5"/>
  <c r="H1060" i="5"/>
  <c r="S1059" i="5"/>
  <c r="O1059" i="5"/>
  <c r="J1059" i="5"/>
  <c r="Q1058" i="5"/>
  <c r="M1058" i="5"/>
  <c r="H1058" i="5"/>
  <c r="S1057" i="5"/>
  <c r="O1057" i="5"/>
  <c r="J1057" i="5"/>
  <c r="Q1056" i="5"/>
  <c r="M1056" i="5"/>
  <c r="H1056" i="5"/>
  <c r="S1055" i="5"/>
  <c r="O1055" i="5"/>
  <c r="J1055" i="5"/>
  <c r="Q1054" i="5"/>
  <c r="M1054" i="5"/>
  <c r="H1054" i="5"/>
  <c r="S1053" i="5"/>
  <c r="O1053" i="5"/>
  <c r="J1053" i="5"/>
  <c r="Q1052" i="5"/>
  <c r="M1052" i="5"/>
  <c r="H1052" i="5"/>
  <c r="S1051" i="5"/>
  <c r="O1051" i="5"/>
  <c r="J1051" i="5"/>
  <c r="Q1050" i="5"/>
  <c r="M1050" i="5"/>
  <c r="H1050" i="5"/>
  <c r="S1049" i="5"/>
  <c r="O1049" i="5"/>
  <c r="J1049" i="5"/>
  <c r="Q1048" i="5"/>
  <c r="M1048" i="5"/>
  <c r="H1048" i="5"/>
  <c r="S1047" i="5"/>
  <c r="O1047" i="5"/>
  <c r="J1047" i="5"/>
  <c r="Q1046" i="5"/>
  <c r="M1046" i="5"/>
  <c r="H1046" i="5"/>
  <c r="S1045" i="5"/>
  <c r="O1045" i="5"/>
  <c r="J1045" i="5"/>
  <c r="Q1044" i="5"/>
  <c r="M1044" i="5"/>
  <c r="H1044" i="5"/>
  <c r="S1043" i="5"/>
  <c r="O1043" i="5"/>
  <c r="J1043" i="5"/>
  <c r="Q1042" i="5"/>
  <c r="M1042" i="5"/>
  <c r="H1042" i="5"/>
  <c r="S1041" i="5"/>
  <c r="O1041" i="5"/>
  <c r="J1041" i="5"/>
  <c r="Q1040" i="5"/>
  <c r="M1040" i="5"/>
  <c r="H1040" i="5"/>
  <c r="S1039" i="5"/>
  <c r="O1039" i="5"/>
  <c r="J1039" i="5"/>
  <c r="Q1038" i="5"/>
  <c r="M1038" i="5"/>
  <c r="H1038" i="5"/>
  <c r="S1037" i="5"/>
  <c r="O1037" i="5"/>
  <c r="J1037" i="5"/>
  <c r="Q1036" i="5"/>
  <c r="M1036" i="5"/>
  <c r="H1036" i="5"/>
  <c r="S1035" i="5"/>
  <c r="O1035" i="5"/>
  <c r="J1035" i="5"/>
  <c r="Q1034" i="5"/>
  <c r="M1034" i="5"/>
  <c r="H1034" i="5"/>
  <c r="S1033" i="5"/>
  <c r="O1033" i="5"/>
  <c r="J1033" i="5"/>
  <c r="Q1032" i="5"/>
  <c r="M1032" i="5"/>
  <c r="H1032" i="5"/>
  <c r="S1031" i="5"/>
  <c r="O1031" i="5"/>
  <c r="J1031" i="5"/>
  <c r="Q1030" i="5"/>
  <c r="M1030" i="5"/>
  <c r="H1030" i="5"/>
  <c r="S1029" i="5"/>
  <c r="O1029" i="5"/>
  <c r="J1029" i="5"/>
  <c r="Q1028" i="5"/>
  <c r="M1028" i="5"/>
  <c r="H1028" i="5"/>
  <c r="S1027" i="5"/>
  <c r="O1027" i="5"/>
  <c r="J1027" i="5"/>
  <c r="Q1026" i="5"/>
  <c r="M1026" i="5"/>
  <c r="H1026" i="5"/>
  <c r="S1025" i="5"/>
  <c r="O1025" i="5"/>
  <c r="J1025" i="5"/>
  <c r="Q1024" i="5"/>
  <c r="M1024" i="5"/>
  <c r="H1024" i="5"/>
  <c r="S1023" i="5"/>
  <c r="O1023" i="5"/>
  <c r="J1023" i="5"/>
  <c r="Q1022" i="5"/>
  <c r="M1022" i="5"/>
  <c r="H1022" i="5"/>
  <c r="S1021" i="5"/>
  <c r="O1021" i="5"/>
  <c r="J1021" i="5"/>
  <c r="Q1020" i="5"/>
  <c r="M1020" i="5"/>
  <c r="H1020" i="5"/>
  <c r="S1019" i="5"/>
  <c r="O1019" i="5"/>
  <c r="J1019" i="5"/>
  <c r="Q1018" i="5"/>
  <c r="M1018" i="5"/>
  <c r="H1018" i="5"/>
  <c r="S1017" i="5"/>
  <c r="O1017" i="5"/>
  <c r="J1017" i="5"/>
  <c r="Q1016" i="5"/>
  <c r="M1016" i="5"/>
  <c r="H1016" i="5"/>
  <c r="S1015" i="5"/>
  <c r="O1015" i="5"/>
  <c r="J1015" i="5"/>
  <c r="Q1014" i="5"/>
  <c r="M1014" i="5"/>
  <c r="H1014" i="5"/>
  <c r="S1013" i="5"/>
  <c r="O1013" i="5"/>
  <c r="J1013" i="5"/>
  <c r="Q1012" i="5"/>
  <c r="M1012" i="5"/>
  <c r="H1012" i="5"/>
  <c r="S1011" i="5"/>
  <c r="O1011" i="5"/>
  <c r="J1011" i="5"/>
  <c r="Q1010" i="5"/>
  <c r="M1010" i="5"/>
  <c r="H1010" i="5"/>
  <c r="S1009" i="5"/>
  <c r="O1009" i="5"/>
  <c r="J1009" i="5"/>
  <c r="Q1008" i="5"/>
  <c r="M1008" i="5"/>
  <c r="H1008" i="5"/>
  <c r="S1007" i="5"/>
  <c r="O1007" i="5"/>
  <c r="J1007" i="5"/>
  <c r="Q1006" i="5"/>
  <c r="M1006" i="5"/>
  <c r="H1006" i="5"/>
  <c r="S1005" i="5"/>
  <c r="O1005" i="5"/>
  <c r="J1005" i="5"/>
  <c r="Q1004" i="5"/>
  <c r="M1004" i="5"/>
  <c r="H1004" i="5"/>
  <c r="S1003" i="5"/>
  <c r="O1003" i="5"/>
  <c r="J1003" i="5"/>
  <c r="Q1002" i="5"/>
  <c r="M1002" i="5"/>
  <c r="H1002" i="5"/>
  <c r="S1001" i="5"/>
  <c r="O1001" i="5"/>
  <c r="J1001" i="5"/>
  <c r="Q1000" i="5"/>
  <c r="M1000" i="5"/>
  <c r="H1000" i="5"/>
  <c r="S999" i="5"/>
  <c r="O999" i="5"/>
  <c r="J999" i="5"/>
  <c r="Q998" i="5"/>
  <c r="M998" i="5"/>
  <c r="H998" i="5"/>
  <c r="S997" i="5"/>
  <c r="O997" i="5"/>
  <c r="J997" i="5"/>
  <c r="Q996" i="5"/>
  <c r="M996" i="5"/>
  <c r="H996" i="5"/>
  <c r="S995" i="5"/>
  <c r="O995" i="5"/>
  <c r="J995" i="5"/>
  <c r="Q994" i="5"/>
  <c r="M994" i="5"/>
  <c r="H994" i="5"/>
  <c r="S993" i="5"/>
  <c r="O993" i="5"/>
  <c r="J993" i="5"/>
  <c r="Q992" i="5"/>
  <c r="M992" i="5"/>
  <c r="H992" i="5"/>
  <c r="S991" i="5"/>
  <c r="O991" i="5"/>
  <c r="J991" i="5"/>
  <c r="Q990" i="5"/>
  <c r="M990" i="5"/>
  <c r="H990" i="5"/>
  <c r="S989" i="5"/>
  <c r="O989" i="5"/>
  <c r="J989" i="5"/>
  <c r="Q988" i="5"/>
  <c r="M988" i="5"/>
  <c r="H988" i="5"/>
  <c r="S987" i="5"/>
  <c r="O987" i="5"/>
  <c r="J987" i="5"/>
  <c r="Q986" i="5"/>
  <c r="M986" i="5"/>
  <c r="H986" i="5"/>
  <c r="S985" i="5"/>
  <c r="O985" i="5"/>
  <c r="J985" i="5"/>
  <c r="Q984" i="5"/>
  <c r="M984" i="5"/>
  <c r="H984" i="5"/>
  <c r="S983" i="5"/>
  <c r="O983" i="5"/>
  <c r="J983" i="5"/>
  <c r="Q982" i="5"/>
  <c r="M982" i="5"/>
  <c r="H982" i="5"/>
  <c r="S981" i="5"/>
  <c r="O981" i="5"/>
  <c r="J981" i="5"/>
  <c r="Q980" i="5"/>
  <c r="M980" i="5"/>
  <c r="H980" i="5"/>
  <c r="S979" i="5"/>
  <c r="O979" i="5"/>
  <c r="J979" i="5"/>
  <c r="Q978" i="5"/>
  <c r="M978" i="5"/>
  <c r="H978" i="5"/>
  <c r="S977" i="5"/>
  <c r="O977" i="5"/>
  <c r="J977" i="5"/>
  <c r="Q976" i="5"/>
  <c r="M976" i="5"/>
  <c r="H976" i="5"/>
  <c r="S975" i="5"/>
  <c r="O975" i="5"/>
  <c r="J975" i="5"/>
  <c r="Q974" i="5"/>
  <c r="M974" i="5"/>
  <c r="H974" i="5"/>
  <c r="S973" i="5"/>
  <c r="O973" i="5"/>
  <c r="J973" i="5"/>
  <c r="Q972" i="5"/>
  <c r="M972" i="5"/>
  <c r="H972" i="5"/>
  <c r="S971" i="5"/>
  <c r="O971" i="5"/>
  <c r="J971" i="5"/>
  <c r="Q970" i="5"/>
  <c r="M970" i="5"/>
  <c r="H970" i="5"/>
  <c r="S969" i="5"/>
  <c r="O969" i="5"/>
  <c r="J969" i="5"/>
  <c r="Q968" i="5"/>
  <c r="M968" i="5"/>
  <c r="H968" i="5"/>
  <c r="S967" i="5"/>
  <c r="O967" i="5"/>
  <c r="J967" i="5"/>
  <c r="Q966" i="5"/>
  <c r="M966" i="5"/>
  <c r="H966" i="5"/>
  <c r="S965" i="5"/>
  <c r="O965" i="5"/>
  <c r="J965" i="5"/>
  <c r="Q964" i="5"/>
  <c r="M964" i="5"/>
  <c r="H964" i="5"/>
  <c r="S963" i="5"/>
  <c r="O963" i="5"/>
  <c r="J963" i="5"/>
  <c r="Q962" i="5"/>
  <c r="M962" i="5"/>
  <c r="H962" i="5"/>
  <c r="S961" i="5"/>
  <c r="O961" i="5"/>
  <c r="J961" i="5"/>
  <c r="Q960" i="5"/>
  <c r="M960" i="5"/>
  <c r="H960" i="5"/>
  <c r="S959" i="5"/>
  <c r="O959" i="5"/>
  <c r="J959" i="5"/>
  <c r="Q958" i="5"/>
  <c r="M958" i="5"/>
  <c r="H958" i="5"/>
  <c r="S957" i="5"/>
  <c r="O957" i="5"/>
  <c r="J957" i="5"/>
  <c r="Q956" i="5"/>
  <c r="M956" i="5"/>
  <c r="H956" i="5"/>
  <c r="S955" i="5"/>
  <c r="O955" i="5"/>
  <c r="J955" i="5"/>
  <c r="Q954" i="5"/>
  <c r="M954" i="5"/>
  <c r="H954" i="5"/>
  <c r="S953" i="5"/>
  <c r="O953" i="5"/>
  <c r="J953" i="5"/>
  <c r="Q952" i="5"/>
  <c r="M952" i="5"/>
  <c r="H952" i="5"/>
  <c r="S951" i="5"/>
  <c r="O951" i="5"/>
  <c r="J951" i="5"/>
  <c r="Q950" i="5"/>
  <c r="M950" i="5"/>
  <c r="H950" i="5"/>
  <c r="S949" i="5"/>
  <c r="O949" i="5"/>
  <c r="J949" i="5"/>
  <c r="Q948" i="5"/>
  <c r="M948" i="5"/>
  <c r="H948" i="5"/>
  <c r="S947" i="5"/>
  <c r="O947" i="5"/>
  <c r="J947" i="5"/>
  <c r="Q946" i="5"/>
  <c r="M946" i="5"/>
  <c r="H946" i="5"/>
  <c r="S945" i="5"/>
  <c r="O945" i="5"/>
  <c r="J945" i="5"/>
  <c r="Q944" i="5"/>
  <c r="M944" i="5"/>
  <c r="H944" i="5"/>
  <c r="S943" i="5"/>
  <c r="O943" i="5"/>
  <c r="J943" i="5"/>
  <c r="Q942" i="5"/>
  <c r="M942" i="5"/>
  <c r="H942" i="5"/>
  <c r="S941" i="5"/>
  <c r="O941" i="5"/>
  <c r="J941" i="5"/>
  <c r="Q940" i="5"/>
  <c r="M940" i="5"/>
  <c r="H940" i="5"/>
  <c r="S939" i="5"/>
  <c r="O939" i="5"/>
  <c r="J939" i="5"/>
  <c r="Q938" i="5"/>
  <c r="M938" i="5"/>
  <c r="H938" i="5"/>
  <c r="S937" i="5"/>
  <c r="O937" i="5"/>
  <c r="J937" i="5"/>
  <c r="Q936" i="5"/>
  <c r="M936" i="5"/>
  <c r="H936" i="5"/>
  <c r="S935" i="5"/>
  <c r="O935" i="5"/>
  <c r="J935" i="5"/>
  <c r="Q934" i="5"/>
  <c r="M934" i="5"/>
  <c r="H934" i="5"/>
  <c r="S933" i="5"/>
  <c r="O933" i="5"/>
  <c r="J933" i="5"/>
  <c r="Q932" i="5"/>
  <c r="M932" i="5"/>
  <c r="H932" i="5"/>
  <c r="S931" i="5"/>
  <c r="O931" i="5"/>
  <c r="J931" i="5"/>
  <c r="Q930" i="5"/>
  <c r="M930" i="5"/>
  <c r="H930" i="5"/>
  <c r="S929" i="5"/>
  <c r="O929" i="5"/>
  <c r="J929" i="5"/>
  <c r="Q928" i="5"/>
  <c r="M928" i="5"/>
  <c r="H928" i="5"/>
  <c r="S927" i="5"/>
  <c r="O927" i="5"/>
  <c r="J927" i="5"/>
  <c r="Q926" i="5"/>
  <c r="M926" i="5"/>
  <c r="H926" i="5"/>
  <c r="S925" i="5"/>
  <c r="O925" i="5"/>
  <c r="J925" i="5"/>
  <c r="Q924" i="5"/>
  <c r="M924" i="5"/>
  <c r="H924" i="5"/>
  <c r="S923" i="5"/>
  <c r="O923" i="5"/>
  <c r="J923" i="5"/>
  <c r="Q922" i="5"/>
  <c r="M922" i="5"/>
  <c r="H922" i="5"/>
  <c r="S921" i="5"/>
  <c r="O921" i="5"/>
  <c r="J921" i="5"/>
  <c r="Q920" i="5"/>
  <c r="M920" i="5"/>
  <c r="H920" i="5"/>
  <c r="S919" i="5"/>
  <c r="O919" i="5"/>
  <c r="J919" i="5"/>
  <c r="Q918" i="5"/>
  <c r="M918" i="5"/>
  <c r="H918" i="5"/>
  <c r="S917" i="5"/>
  <c r="O917" i="5"/>
  <c r="J917" i="5"/>
  <c r="Q916" i="5"/>
  <c r="M916" i="5"/>
  <c r="H916" i="5"/>
  <c r="S915" i="5"/>
  <c r="O915" i="5"/>
  <c r="J915" i="5"/>
  <c r="Q914" i="5"/>
  <c r="M914" i="5"/>
  <c r="H914" i="5"/>
  <c r="S913" i="5"/>
  <c r="O913" i="5"/>
  <c r="J913" i="5"/>
  <c r="Q912" i="5"/>
  <c r="M912" i="5"/>
  <c r="H912" i="5"/>
  <c r="S911" i="5"/>
  <c r="O911" i="5"/>
  <c r="J911" i="5"/>
  <c r="Q910" i="5"/>
  <c r="M910" i="5"/>
  <c r="H910" i="5"/>
  <c r="S909" i="5"/>
  <c r="O909" i="5"/>
  <c r="J909" i="5"/>
  <c r="Q908" i="5"/>
  <c r="M908" i="5"/>
  <c r="H908" i="5"/>
  <c r="S907" i="5"/>
  <c r="O907" i="5"/>
  <c r="J907" i="5"/>
  <c r="Q906" i="5"/>
  <c r="M906" i="5"/>
  <c r="H906" i="5"/>
  <c r="S905" i="5"/>
  <c r="O905" i="5"/>
  <c r="J905" i="5"/>
  <c r="Q904" i="5"/>
  <c r="M904" i="5"/>
  <c r="H904" i="5"/>
  <c r="S903" i="5"/>
  <c r="O903" i="5"/>
  <c r="J903" i="5"/>
  <c r="Q902" i="5"/>
  <c r="M902" i="5"/>
  <c r="H902" i="5"/>
  <c r="S901" i="5"/>
  <c r="O901" i="5"/>
  <c r="J901" i="5"/>
  <c r="Q900" i="5"/>
  <c r="M900" i="5"/>
  <c r="H900" i="5"/>
  <c r="S899" i="5"/>
  <c r="O899" i="5"/>
  <c r="J899" i="5"/>
  <c r="Q898" i="5"/>
  <c r="M898" i="5"/>
  <c r="H898" i="5"/>
  <c r="S897" i="5"/>
  <c r="O897" i="5"/>
  <c r="J897" i="5"/>
  <c r="Q896" i="5"/>
  <c r="M896" i="5"/>
  <c r="H896" i="5"/>
  <c r="S895" i="5"/>
  <c r="O895" i="5"/>
  <c r="J895" i="5"/>
  <c r="Q894" i="5"/>
  <c r="M894" i="5"/>
  <c r="H894" i="5"/>
  <c r="S893" i="5"/>
  <c r="O893" i="5"/>
  <c r="J893" i="5"/>
  <c r="Q892" i="5"/>
  <c r="M892" i="5"/>
  <c r="H892" i="5"/>
  <c r="S891" i="5"/>
  <c r="O891" i="5"/>
  <c r="J891" i="5"/>
  <c r="Q890" i="5"/>
  <c r="M890" i="5"/>
  <c r="H890" i="5"/>
  <c r="S889" i="5"/>
  <c r="O889" i="5"/>
  <c r="J889" i="5"/>
  <c r="Q888" i="5"/>
  <c r="M888" i="5"/>
  <c r="H888" i="5"/>
  <c r="S887" i="5"/>
  <c r="O887" i="5"/>
  <c r="J887" i="5"/>
  <c r="Q886" i="5"/>
  <c r="M886" i="5"/>
  <c r="H886" i="5"/>
  <c r="S885" i="5"/>
  <c r="O885" i="5"/>
  <c r="J885" i="5"/>
  <c r="Q884" i="5"/>
  <c r="M884" i="5"/>
  <c r="H884" i="5"/>
  <c r="S883" i="5"/>
  <c r="O883" i="5"/>
  <c r="J883" i="5"/>
  <c r="Q882" i="5"/>
  <c r="M882" i="5"/>
  <c r="H882" i="5"/>
  <c r="S881" i="5"/>
  <c r="O881" i="5"/>
  <c r="J881" i="5"/>
  <c r="Q880" i="5"/>
  <c r="M880" i="5"/>
  <c r="H880" i="5"/>
  <c r="S879" i="5"/>
  <c r="O879" i="5"/>
  <c r="J879" i="5"/>
  <c r="Q878" i="5"/>
  <c r="M878" i="5"/>
  <c r="H878" i="5"/>
  <c r="S877" i="5"/>
  <c r="O877" i="5"/>
  <c r="J877" i="5"/>
  <c r="Q876" i="5"/>
  <c r="M876" i="5"/>
  <c r="H876" i="5"/>
  <c r="S875" i="5"/>
  <c r="O875" i="5"/>
  <c r="J875" i="5"/>
  <c r="Q874" i="5"/>
  <c r="M874" i="5"/>
  <c r="H874" i="5"/>
  <c r="S873" i="5"/>
  <c r="O873" i="5"/>
  <c r="J873" i="5"/>
  <c r="Q872" i="5"/>
  <c r="M872" i="5"/>
  <c r="H872" i="5"/>
  <c r="S871" i="5"/>
  <c r="O871" i="5"/>
  <c r="J871" i="5"/>
  <c r="Q870" i="5"/>
  <c r="M870" i="5"/>
  <c r="H870" i="5"/>
  <c r="S869" i="5"/>
  <c r="O869" i="5"/>
  <c r="J869" i="5"/>
  <c r="Q868" i="5"/>
  <c r="M868" i="5"/>
  <c r="H868" i="5"/>
  <c r="S867" i="5"/>
  <c r="O867" i="5"/>
  <c r="J867" i="5"/>
  <c r="Q866" i="5"/>
  <c r="M866" i="5"/>
  <c r="H866" i="5"/>
  <c r="S865" i="5"/>
  <c r="O865" i="5"/>
  <c r="J865" i="5"/>
  <c r="Q864" i="5"/>
  <c r="M864" i="5"/>
  <c r="H864" i="5"/>
  <c r="S863" i="5"/>
  <c r="O863" i="5"/>
  <c r="J863" i="5"/>
  <c r="Q862" i="5"/>
  <c r="M862" i="5"/>
  <c r="H862" i="5"/>
  <c r="S861" i="5"/>
  <c r="O861" i="5"/>
  <c r="J861" i="5"/>
  <c r="Q860" i="5"/>
  <c r="M860" i="5"/>
  <c r="H860" i="5"/>
  <c r="S859" i="5"/>
  <c r="O859" i="5"/>
  <c r="J859" i="5"/>
  <c r="Q858" i="5"/>
  <c r="M858" i="5"/>
  <c r="H858" i="5"/>
  <c r="S857" i="5"/>
  <c r="O857" i="5"/>
  <c r="J857" i="5"/>
  <c r="Q856" i="5"/>
  <c r="M856" i="5"/>
  <c r="H856" i="5"/>
  <c r="S855" i="5"/>
  <c r="O855" i="5"/>
  <c r="J855" i="5"/>
  <c r="Q854" i="5"/>
  <c r="M854" i="5"/>
  <c r="H854" i="5"/>
  <c r="S853" i="5"/>
  <c r="O853" i="5"/>
  <c r="J853" i="5"/>
  <c r="Q852" i="5"/>
  <c r="M852" i="5"/>
  <c r="H852" i="5"/>
  <c r="S851" i="5"/>
  <c r="O851" i="5"/>
  <c r="J851" i="5"/>
  <c r="Q850" i="5"/>
  <c r="M850" i="5"/>
  <c r="H850" i="5"/>
  <c r="S849" i="5"/>
  <c r="O849" i="5"/>
  <c r="J849" i="5"/>
  <c r="Q848" i="5"/>
  <c r="M848" i="5"/>
  <c r="H848" i="5"/>
  <c r="S847" i="5"/>
  <c r="O847" i="5"/>
  <c r="J847" i="5"/>
  <c r="Q846" i="5"/>
  <c r="M846" i="5"/>
  <c r="H846" i="5"/>
  <c r="S845" i="5"/>
  <c r="O845" i="5"/>
  <c r="J845" i="5"/>
  <c r="Q844" i="5"/>
  <c r="M844" i="5"/>
  <c r="H844" i="5"/>
  <c r="S843" i="5"/>
  <c r="O843" i="5"/>
  <c r="J843" i="5"/>
  <c r="Q842" i="5"/>
  <c r="M842" i="5"/>
  <c r="H842" i="5"/>
  <c r="S841" i="5"/>
  <c r="O841" i="5"/>
  <c r="J841" i="5"/>
  <c r="Q840" i="5"/>
  <c r="M840" i="5"/>
  <c r="H840" i="5"/>
  <c r="S839" i="5"/>
  <c r="O839" i="5"/>
  <c r="J839" i="5"/>
  <c r="Q838" i="5"/>
  <c r="M838" i="5"/>
  <c r="H838" i="5"/>
  <c r="S837" i="5"/>
  <c r="O837" i="5"/>
  <c r="J837" i="5"/>
  <c r="Q836" i="5"/>
  <c r="M836" i="5"/>
  <c r="H836" i="5"/>
  <c r="S835" i="5"/>
  <c r="O835" i="5"/>
  <c r="J835" i="5"/>
  <c r="Q834" i="5"/>
  <c r="M834" i="5"/>
  <c r="H834" i="5"/>
  <c r="S833" i="5"/>
  <c r="O833" i="5"/>
  <c r="J833" i="5"/>
  <c r="Q832" i="5"/>
  <c r="M832" i="5"/>
  <c r="H832" i="5"/>
  <c r="S831" i="5"/>
  <c r="O831" i="5"/>
  <c r="J831" i="5"/>
  <c r="Q830" i="5"/>
  <c r="M830" i="5"/>
  <c r="H830" i="5"/>
  <c r="S829" i="5"/>
  <c r="O829" i="5"/>
  <c r="J829" i="5"/>
  <c r="Q828" i="5"/>
  <c r="M828" i="5"/>
  <c r="H828" i="5"/>
  <c r="S827" i="5"/>
  <c r="O827" i="5"/>
  <c r="J827" i="5"/>
  <c r="Q826" i="5"/>
  <c r="M826" i="5"/>
  <c r="H826" i="5"/>
  <c r="S825" i="5"/>
  <c r="O825" i="5"/>
  <c r="J825" i="5"/>
  <c r="Q824" i="5"/>
  <c r="M824" i="5"/>
  <c r="H824" i="5"/>
  <c r="S823" i="5"/>
  <c r="O823" i="5"/>
  <c r="J823" i="5"/>
  <c r="Q822" i="5"/>
  <c r="M822" i="5"/>
  <c r="H822" i="5"/>
  <c r="S821" i="5"/>
  <c r="O821" i="5"/>
  <c r="J821" i="5"/>
  <c r="Q820" i="5"/>
  <c r="M820" i="5"/>
  <c r="H820" i="5"/>
  <c r="S819" i="5"/>
  <c r="O819" i="5"/>
  <c r="J819" i="5"/>
  <c r="Q818" i="5"/>
  <c r="M818" i="5"/>
  <c r="H818" i="5"/>
  <c r="S817" i="5"/>
  <c r="O817" i="5"/>
  <c r="J817" i="5"/>
  <c r="Q816" i="5"/>
  <c r="M816" i="5"/>
  <c r="H816" i="5"/>
  <c r="S815" i="5"/>
  <c r="O815" i="5"/>
  <c r="J815" i="5"/>
  <c r="Q814" i="5"/>
  <c r="M814" i="5"/>
  <c r="H814" i="5"/>
  <c r="S813" i="5"/>
  <c r="O813" i="5"/>
  <c r="J813" i="5"/>
  <c r="Q812" i="5"/>
  <c r="M812" i="5"/>
  <c r="H812" i="5"/>
  <c r="S811" i="5"/>
  <c r="O811" i="5"/>
  <c r="J811" i="5"/>
  <c r="Q810" i="5"/>
  <c r="M810" i="5"/>
  <c r="H810" i="5"/>
  <c r="S809" i="5"/>
  <c r="O809" i="5"/>
  <c r="J809" i="5"/>
  <c r="Q808" i="5"/>
  <c r="M808" i="5"/>
  <c r="H808" i="5"/>
  <c r="S807" i="5"/>
  <c r="O807" i="5"/>
  <c r="J807" i="5"/>
  <c r="Q806" i="5"/>
  <c r="M806" i="5"/>
  <c r="H806" i="5"/>
  <c r="S805" i="5"/>
  <c r="O805" i="5"/>
  <c r="J805" i="5"/>
  <c r="Q804" i="5"/>
  <c r="M804" i="5"/>
  <c r="H804" i="5"/>
  <c r="S803" i="5"/>
  <c r="O803" i="5"/>
  <c r="J803" i="5"/>
  <c r="Q802" i="5"/>
  <c r="M802" i="5"/>
  <c r="H802" i="5"/>
  <c r="S801" i="5"/>
  <c r="O801" i="5"/>
  <c r="J801" i="5"/>
  <c r="Q800" i="5"/>
  <c r="M800" i="5"/>
  <c r="H800" i="5"/>
  <c r="S799" i="5"/>
  <c r="O799" i="5"/>
  <c r="J799" i="5"/>
  <c r="Q798" i="5"/>
  <c r="M798" i="5"/>
  <c r="H798" i="5"/>
  <c r="S797" i="5"/>
  <c r="O797" i="5"/>
  <c r="J797" i="5"/>
  <c r="Q796" i="5"/>
  <c r="M796" i="5"/>
  <c r="H796" i="5"/>
  <c r="S795" i="5"/>
  <c r="O795" i="5"/>
  <c r="J795" i="5"/>
  <c r="Q794" i="5"/>
  <c r="M794" i="5"/>
  <c r="H794" i="5"/>
  <c r="S793" i="5"/>
  <c r="O793" i="5"/>
  <c r="J793" i="5"/>
  <c r="Q792" i="5"/>
  <c r="M792" i="5"/>
  <c r="H792" i="5"/>
  <c r="S791" i="5"/>
  <c r="O791" i="5"/>
  <c r="J791" i="5"/>
  <c r="Q790" i="5"/>
  <c r="M790" i="5"/>
  <c r="H790" i="5"/>
  <c r="S789" i="5"/>
  <c r="O789" i="5"/>
  <c r="J789" i="5"/>
  <c r="M1195" i="5"/>
  <c r="S1194" i="5"/>
  <c r="J1194" i="5"/>
  <c r="Q1193" i="5"/>
  <c r="H1193" i="5"/>
  <c r="O1192" i="5"/>
  <c r="M1191" i="5"/>
  <c r="S1190" i="5"/>
  <c r="J1190" i="5"/>
  <c r="Q1189" i="5"/>
  <c r="H1189" i="5"/>
  <c r="O1188" i="5"/>
  <c r="M1187" i="5"/>
  <c r="S1186" i="5"/>
  <c r="J1186" i="5"/>
  <c r="Q1185" i="5"/>
  <c r="H1185" i="5"/>
  <c r="O1184" i="5"/>
  <c r="M1183" i="5"/>
  <c r="S1182" i="5"/>
  <c r="J1182" i="5"/>
  <c r="Q1181" i="5"/>
  <c r="H1181" i="5"/>
  <c r="O1180" i="5"/>
  <c r="M1179" i="5"/>
  <c r="S1178" i="5"/>
  <c r="J1178" i="5"/>
  <c r="Q1177" i="5"/>
  <c r="H1177" i="5"/>
  <c r="O1176" i="5"/>
  <c r="M1175" i="5"/>
  <c r="S1174" i="5"/>
  <c r="J1174" i="5"/>
  <c r="Q1173" i="5"/>
  <c r="H1173" i="5"/>
  <c r="O1172" i="5"/>
  <c r="M1171" i="5"/>
  <c r="S1170" i="5"/>
  <c r="J1170" i="5"/>
  <c r="Q1169" i="5"/>
  <c r="H1169" i="5"/>
  <c r="O1168" i="5"/>
  <c r="M1167" i="5"/>
  <c r="S1166" i="5"/>
  <c r="J1166" i="5"/>
  <c r="Q1165" i="5"/>
  <c r="H1165" i="5"/>
  <c r="O1164" i="5"/>
  <c r="M1163" i="5"/>
  <c r="S1162" i="5"/>
  <c r="H1162" i="5"/>
  <c r="Q1161" i="5"/>
  <c r="O1160" i="5"/>
  <c r="S1159" i="5"/>
  <c r="M1159" i="5"/>
  <c r="Q1158" i="5"/>
  <c r="J1158" i="5"/>
  <c r="O1157" i="5"/>
  <c r="H1157" i="5"/>
  <c r="M1156" i="5"/>
  <c r="J1155" i="5"/>
  <c r="S1154" i="5"/>
  <c r="H1154" i="5"/>
  <c r="Q1153" i="5"/>
  <c r="O1152" i="5"/>
  <c r="S1151" i="5"/>
  <c r="M1151" i="5"/>
  <c r="Q1150" i="5"/>
  <c r="J1150" i="5"/>
  <c r="O1149" i="5"/>
  <c r="H1149" i="5"/>
  <c r="M1148" i="5"/>
  <c r="J1147" i="5"/>
  <c r="S1146" i="5"/>
  <c r="H1146" i="5"/>
  <c r="Q1145" i="5"/>
  <c r="O1144" i="5"/>
  <c r="S1143" i="5"/>
  <c r="M1143" i="5"/>
  <c r="Q1142" i="5"/>
  <c r="J1142" i="5"/>
  <c r="O1141" i="5"/>
  <c r="H1141" i="5"/>
  <c r="M1140" i="5"/>
  <c r="J1139" i="5"/>
  <c r="S1138" i="5"/>
  <c r="H1138" i="5"/>
  <c r="Q1137" i="5"/>
  <c r="O1136" i="5"/>
  <c r="S1135" i="5"/>
  <c r="M1135" i="5"/>
  <c r="Q1134" i="5"/>
  <c r="H1118" i="5"/>
  <c r="S1117" i="5"/>
  <c r="O1117" i="5"/>
  <c r="J1117" i="5"/>
  <c r="Q1116" i="5"/>
  <c r="M1116" i="5"/>
  <c r="H1116" i="5"/>
  <c r="S1115" i="5"/>
  <c r="O1115" i="5"/>
  <c r="J1115" i="5"/>
  <c r="Q1114" i="5"/>
  <c r="M1114" i="5"/>
  <c r="S1112" i="5"/>
  <c r="O1112" i="5"/>
  <c r="J1112" i="5"/>
  <c r="Q1110" i="5"/>
  <c r="M1110" i="5"/>
  <c r="H1110" i="5"/>
  <c r="S1108" i="5"/>
  <c r="O1108" i="5"/>
  <c r="J1108" i="5"/>
  <c r="Q1106" i="5"/>
  <c r="M1106" i="5"/>
  <c r="H1106" i="5"/>
  <c r="S1104" i="5"/>
  <c r="O1104" i="5"/>
  <c r="J1104" i="5"/>
  <c r="Q1102" i="5"/>
  <c r="M1102" i="5"/>
  <c r="H1102" i="5"/>
  <c r="S1100" i="5"/>
  <c r="O1100" i="5"/>
  <c r="J1100" i="5"/>
  <c r="Q1098" i="5"/>
  <c r="M1098" i="5"/>
  <c r="H1098" i="5"/>
  <c r="S1096" i="5"/>
  <c r="O1096" i="5"/>
  <c r="J1096" i="5"/>
  <c r="Q1094" i="5"/>
  <c r="M1094" i="5"/>
  <c r="H1094" i="5"/>
  <c r="S1092" i="5"/>
  <c r="O1092" i="5"/>
  <c r="J1092" i="5"/>
  <c r="Q1090" i="5"/>
  <c r="M1090" i="5"/>
  <c r="H1090" i="5"/>
  <c r="S1088" i="5"/>
  <c r="O1088" i="5"/>
  <c r="J1088" i="5"/>
  <c r="Q1086" i="5"/>
  <c r="M1086" i="5"/>
  <c r="H1086" i="5"/>
  <c r="S1084" i="5"/>
  <c r="O1084" i="5"/>
  <c r="J1084" i="5"/>
  <c r="Q1082" i="5"/>
  <c r="M1082" i="5"/>
  <c r="H1082" i="5"/>
  <c r="S1080" i="5"/>
  <c r="O1080" i="5"/>
  <c r="J1080" i="5"/>
  <c r="Q1078" i="5"/>
  <c r="M1078" i="5"/>
  <c r="H1078" i="5"/>
  <c r="S1076" i="5"/>
  <c r="O1076" i="5"/>
  <c r="J1076" i="5"/>
  <c r="Q1074" i="5"/>
  <c r="M1074" i="5"/>
  <c r="H1074" i="5"/>
  <c r="S1072" i="5"/>
  <c r="O1072" i="5"/>
  <c r="J1072" i="5"/>
  <c r="Q1070" i="5"/>
  <c r="M1070" i="5"/>
  <c r="H1070" i="5"/>
  <c r="S1068" i="5"/>
  <c r="O1068" i="5"/>
  <c r="J1068" i="5"/>
  <c r="Q1066" i="5"/>
  <c r="M1066" i="5"/>
  <c r="H1066" i="5"/>
  <c r="S1064" i="5"/>
  <c r="O1064" i="5"/>
  <c r="J1064" i="5"/>
  <c r="J773" i="5"/>
  <c r="Q772" i="5"/>
  <c r="M772" i="5"/>
  <c r="H772" i="5"/>
  <c r="S771" i="5"/>
  <c r="O771" i="5"/>
  <c r="J771" i="5"/>
  <c r="Q770" i="5"/>
  <c r="M770" i="5"/>
  <c r="H770" i="5"/>
  <c r="S769" i="5"/>
  <c r="O769" i="5"/>
  <c r="H765" i="5"/>
  <c r="S764" i="5"/>
  <c r="O764" i="5"/>
  <c r="J764" i="5"/>
  <c r="Q763" i="5"/>
  <c r="M763" i="5"/>
  <c r="H763" i="5"/>
  <c r="S762" i="5"/>
  <c r="O762" i="5"/>
  <c r="J762" i="5"/>
  <c r="Q761" i="5"/>
  <c r="M761" i="5"/>
  <c r="S759" i="5"/>
  <c r="O759" i="5"/>
  <c r="J759" i="5"/>
  <c r="Q757" i="5"/>
  <c r="M757" i="5"/>
  <c r="H757" i="5"/>
  <c r="S755" i="5"/>
  <c r="O755" i="5"/>
  <c r="J755" i="5"/>
  <c r="Q753" i="5"/>
  <c r="M753" i="5"/>
  <c r="H753" i="5"/>
  <c r="S751" i="5"/>
  <c r="O751" i="5"/>
  <c r="J751" i="5"/>
  <c r="Q749" i="5"/>
  <c r="M749" i="5"/>
  <c r="H749" i="5"/>
  <c r="S747" i="5"/>
  <c r="O747" i="5"/>
  <c r="J747" i="5"/>
  <c r="Q745" i="5"/>
  <c r="M745" i="5"/>
  <c r="H745" i="5"/>
  <c r="S743" i="5"/>
  <c r="O743" i="5"/>
  <c r="J743" i="5"/>
  <c r="Q741" i="5"/>
  <c r="M741" i="5"/>
  <c r="H741" i="5"/>
  <c r="S739" i="5"/>
  <c r="O739" i="5"/>
  <c r="J739" i="5"/>
  <c r="Q737" i="5"/>
  <c r="M737" i="5"/>
  <c r="H737" i="5"/>
  <c r="S735" i="5"/>
  <c r="O735" i="5"/>
  <c r="J735" i="5"/>
  <c r="Q733" i="5"/>
  <c r="M733" i="5"/>
  <c r="H733" i="5"/>
  <c r="S731" i="5"/>
  <c r="O731" i="5"/>
  <c r="J731" i="5"/>
  <c r="Q729" i="5"/>
  <c r="M729" i="5"/>
  <c r="H729" i="5"/>
  <c r="S727" i="5"/>
  <c r="O727" i="5"/>
  <c r="J727" i="5"/>
  <c r="Q725" i="5"/>
  <c r="M725" i="5"/>
  <c r="H725" i="5"/>
  <c r="S723" i="5"/>
  <c r="O723" i="5"/>
  <c r="J723" i="5"/>
  <c r="Q721" i="5"/>
  <c r="M721" i="5"/>
  <c r="H721" i="5"/>
  <c r="S719" i="5"/>
  <c r="O719" i="5"/>
  <c r="J719" i="5"/>
  <c r="Q1212" i="5"/>
  <c r="S1211" i="5"/>
  <c r="Q1210" i="5"/>
  <c r="S1209" i="5"/>
  <c r="Q1208" i="5"/>
  <c r="S1207" i="5"/>
  <c r="Q1206" i="5"/>
  <c r="S1205" i="5"/>
  <c r="Q1204" i="5"/>
  <c r="S1203" i="5"/>
  <c r="Q1202" i="5"/>
  <c r="S1201" i="5"/>
  <c r="Q1200" i="5"/>
  <c r="S1199" i="5"/>
  <c r="Q1198" i="5"/>
  <c r="S1197" i="5"/>
  <c r="Q1196" i="5"/>
  <c r="S1195" i="5"/>
  <c r="J1195" i="5"/>
  <c r="Q1194" i="5"/>
  <c r="H1194" i="5"/>
  <c r="O1193" i="5"/>
  <c r="M1192" i="5"/>
  <c r="S1191" i="5"/>
  <c r="J1191" i="5"/>
  <c r="Q1190" i="5"/>
  <c r="H1190" i="5"/>
  <c r="O1189" i="5"/>
  <c r="M1188" i="5"/>
  <c r="S1187" i="5"/>
  <c r="J1187" i="5"/>
  <c r="Q1186" i="5"/>
  <c r="H1186" i="5"/>
  <c r="O1185" i="5"/>
  <c r="M1184" i="5"/>
  <c r="S1183" i="5"/>
  <c r="J1183" i="5"/>
  <c r="Q1182" i="5"/>
  <c r="H1182" i="5"/>
  <c r="O1181" i="5"/>
  <c r="M1180" i="5"/>
  <c r="S1179" i="5"/>
  <c r="J1179" i="5"/>
  <c r="Q1178" i="5"/>
  <c r="H1178" i="5"/>
  <c r="O1177" i="5"/>
  <c r="M1176" i="5"/>
  <c r="S1175" i="5"/>
  <c r="J1175" i="5"/>
  <c r="Q1174" i="5"/>
  <c r="H1174" i="5"/>
  <c r="O1173" i="5"/>
  <c r="M1172" i="5"/>
  <c r="S1171" i="5"/>
  <c r="J1171" i="5"/>
  <c r="Q1170" i="5"/>
  <c r="H1170" i="5"/>
  <c r="O1169" i="5"/>
  <c r="M1168" i="5"/>
  <c r="S1167" i="5"/>
  <c r="J1167" i="5"/>
  <c r="Q1166" i="5"/>
  <c r="H1166" i="5"/>
  <c r="O1165" i="5"/>
  <c r="M1164" i="5"/>
  <c r="S1163" i="5"/>
  <c r="J1163" i="5"/>
  <c r="M1162" i="5"/>
  <c r="J1161" i="5"/>
  <c r="S1160" i="5"/>
  <c r="H1160" i="5"/>
  <c r="Q1159" i="5"/>
  <c r="O1158" i="5"/>
  <c r="S1157" i="5"/>
  <c r="M1157" i="5"/>
  <c r="Q1156" i="5"/>
  <c r="J1156" i="5"/>
  <c r="O1155" i="5"/>
  <c r="H1155" i="5"/>
  <c r="M1154" i="5"/>
  <c r="J1153" i="5"/>
  <c r="S1152" i="5"/>
  <c r="H1152" i="5"/>
  <c r="Q1151" i="5"/>
  <c r="O1150" i="5"/>
  <c r="S1149" i="5"/>
  <c r="M1149" i="5"/>
  <c r="Q1148" i="5"/>
  <c r="J1148" i="5"/>
  <c r="O1147" i="5"/>
  <c r="H1147" i="5"/>
  <c r="M1146" i="5"/>
  <c r="J1145" i="5"/>
  <c r="S1144" i="5"/>
  <c r="H1144" i="5"/>
  <c r="Q1143" i="5"/>
  <c r="O1142" i="5"/>
  <c r="S1141" i="5"/>
  <c r="M1141" i="5"/>
  <c r="Q1140" i="5"/>
  <c r="J1140" i="5"/>
  <c r="O1139" i="5"/>
  <c r="H1139" i="5"/>
  <c r="M1138" i="5"/>
  <c r="J1137" i="5"/>
  <c r="S1136" i="5"/>
  <c r="H1136" i="5"/>
  <c r="Q1135" i="5"/>
  <c r="O1134" i="5"/>
  <c r="J1134" i="5"/>
  <c r="Q1133" i="5"/>
  <c r="M1133" i="5"/>
  <c r="H1133" i="5"/>
  <c r="S1132" i="5"/>
  <c r="O1132" i="5"/>
  <c r="J1132" i="5"/>
  <c r="Q1131" i="5"/>
  <c r="M1131" i="5"/>
  <c r="H1131" i="5"/>
  <c r="S1130" i="5"/>
  <c r="O1130" i="5"/>
  <c r="J1130" i="5"/>
  <c r="Q1129" i="5"/>
  <c r="M1129" i="5"/>
  <c r="H1129" i="5"/>
  <c r="S1128" i="5"/>
  <c r="O1128" i="5"/>
  <c r="J1128" i="5"/>
  <c r="Q1127" i="5"/>
  <c r="M1127" i="5"/>
  <c r="H1127" i="5"/>
  <c r="S1126" i="5"/>
  <c r="O1126" i="5"/>
  <c r="J1126" i="5"/>
  <c r="Q1125" i="5"/>
  <c r="M1125" i="5"/>
  <c r="H1125" i="5"/>
  <c r="S1124" i="5"/>
  <c r="O1124" i="5"/>
  <c r="J1124" i="5"/>
  <c r="Q1123" i="5"/>
  <c r="M1123" i="5"/>
  <c r="H1123" i="5"/>
  <c r="S1122" i="5"/>
  <c r="O1122" i="5"/>
  <c r="J1122" i="5"/>
  <c r="Q1121" i="5"/>
  <c r="M1121" i="5"/>
  <c r="H1121" i="5"/>
  <c r="S1120" i="5"/>
  <c r="O1120" i="5"/>
  <c r="J1120" i="5"/>
  <c r="Q1119" i="5"/>
  <c r="M1119" i="5"/>
  <c r="H1119" i="5"/>
  <c r="S1118" i="5"/>
  <c r="O1118" i="5"/>
  <c r="H1114" i="5"/>
  <c r="S1113" i="5"/>
  <c r="O1113" i="5"/>
  <c r="J1113" i="5"/>
  <c r="Q1111" i="5"/>
  <c r="M1111" i="5"/>
  <c r="H1111" i="5"/>
  <c r="S1109" i="5"/>
  <c r="O1109" i="5"/>
  <c r="J1109" i="5"/>
  <c r="Q1107" i="5"/>
  <c r="M1107" i="5"/>
  <c r="H1107" i="5"/>
  <c r="S1105" i="5"/>
  <c r="O1105" i="5"/>
  <c r="J1105" i="5"/>
  <c r="Q1103" i="5"/>
  <c r="M1103" i="5"/>
  <c r="H1103" i="5"/>
  <c r="S1101" i="5"/>
  <c r="O1101" i="5"/>
  <c r="J1101" i="5"/>
  <c r="Q1099" i="5"/>
  <c r="M1099" i="5"/>
  <c r="H1099" i="5"/>
  <c r="S1097" i="5"/>
  <c r="O1097" i="5"/>
  <c r="J1097" i="5"/>
  <c r="Q1095" i="5"/>
  <c r="M1095" i="5"/>
  <c r="H1095" i="5"/>
  <c r="S1093" i="5"/>
  <c r="O1093" i="5"/>
  <c r="J1093" i="5"/>
  <c r="Q1091" i="5"/>
  <c r="M1091" i="5"/>
  <c r="H1091" i="5"/>
  <c r="S1089" i="5"/>
  <c r="O1089" i="5"/>
  <c r="J1089" i="5"/>
  <c r="Q1087" i="5"/>
  <c r="M1087" i="5"/>
  <c r="H1087" i="5"/>
  <c r="S1085" i="5"/>
  <c r="O1085" i="5"/>
  <c r="J1085" i="5"/>
  <c r="Q1083" i="5"/>
  <c r="M1083" i="5"/>
  <c r="H1083" i="5"/>
  <c r="S1081" i="5"/>
  <c r="O1081" i="5"/>
  <c r="J1081" i="5"/>
  <c r="Q1079" i="5"/>
  <c r="M1079" i="5"/>
  <c r="H1079" i="5"/>
  <c r="S1077" i="5"/>
  <c r="O1077" i="5"/>
  <c r="J1077" i="5"/>
  <c r="Q1075" i="5"/>
  <c r="M1075" i="5"/>
  <c r="H1075" i="5"/>
  <c r="S1073" i="5"/>
  <c r="O1073" i="5"/>
  <c r="J1073" i="5"/>
  <c r="Q1071" i="5"/>
  <c r="M1071" i="5"/>
  <c r="H1071" i="5"/>
  <c r="S1069" i="5"/>
  <c r="O1069" i="5"/>
  <c r="J1069" i="5"/>
  <c r="Q1067" i="5"/>
  <c r="M1067" i="5"/>
  <c r="H1067" i="5"/>
  <c r="S1065" i="5"/>
  <c r="O1065" i="5"/>
  <c r="J1065" i="5"/>
  <c r="Q1063" i="5"/>
  <c r="M1063" i="5"/>
  <c r="H1063" i="5"/>
  <c r="S1062" i="5"/>
  <c r="O1062" i="5"/>
  <c r="J1062" i="5"/>
  <c r="Q1061" i="5"/>
  <c r="M1061" i="5"/>
  <c r="H1061" i="5"/>
  <c r="S1060" i="5"/>
  <c r="O1060" i="5"/>
  <c r="J1060" i="5"/>
  <c r="Q1059" i="5"/>
  <c r="M1059" i="5"/>
  <c r="H1059" i="5"/>
  <c r="S1058" i="5"/>
  <c r="O1058" i="5"/>
  <c r="J1058" i="5"/>
  <c r="Q1057" i="5"/>
  <c r="M1057" i="5"/>
  <c r="H1057" i="5"/>
  <c r="S1056" i="5"/>
  <c r="O1056" i="5"/>
  <c r="J1056" i="5"/>
  <c r="Q1055" i="5"/>
  <c r="M1055" i="5"/>
  <c r="H1055" i="5"/>
  <c r="S1054" i="5"/>
  <c r="O1054" i="5"/>
  <c r="J1054" i="5"/>
  <c r="Q1053" i="5"/>
  <c r="M1053" i="5"/>
  <c r="H1053" i="5"/>
  <c r="S1052" i="5"/>
  <c r="O1052" i="5"/>
  <c r="J1052" i="5"/>
  <c r="Q1051" i="5"/>
  <c r="M1051" i="5"/>
  <c r="H1051" i="5"/>
  <c r="S1050" i="5"/>
  <c r="O1050" i="5"/>
  <c r="J1050" i="5"/>
  <c r="Q1049" i="5"/>
  <c r="M1049" i="5"/>
  <c r="H1049" i="5"/>
  <c r="S1048" i="5"/>
  <c r="O1048" i="5"/>
  <c r="J1048" i="5"/>
  <c r="Q1047" i="5"/>
  <c r="M1047" i="5"/>
  <c r="H1047" i="5"/>
  <c r="S1046" i="5"/>
  <c r="O1046" i="5"/>
  <c r="J1046" i="5"/>
  <c r="Q1045" i="5"/>
  <c r="M1045" i="5"/>
  <c r="H1045" i="5"/>
  <c r="S1044" i="5"/>
  <c r="O1044" i="5"/>
  <c r="J1044" i="5"/>
  <c r="Q1043" i="5"/>
  <c r="M1043" i="5"/>
  <c r="H1043" i="5"/>
  <c r="S1042" i="5"/>
  <c r="O1042" i="5"/>
  <c r="J1042" i="5"/>
  <c r="Q1041" i="5"/>
  <c r="M1041" i="5"/>
  <c r="H1041" i="5"/>
  <c r="S1040" i="5"/>
  <c r="O1040" i="5"/>
  <c r="J1040" i="5"/>
  <c r="Q1039" i="5"/>
  <c r="M1039" i="5"/>
  <c r="H1039" i="5"/>
  <c r="S1038" i="5"/>
  <c r="O1038" i="5"/>
  <c r="J1038" i="5"/>
  <c r="Q1037" i="5"/>
  <c r="M1037" i="5"/>
  <c r="H1037" i="5"/>
  <c r="S1036" i="5"/>
  <c r="O1036" i="5"/>
  <c r="J1036" i="5"/>
  <c r="Q1035" i="5"/>
  <c r="M1035" i="5"/>
  <c r="H1035" i="5"/>
  <c r="S1034" i="5"/>
  <c r="O1034" i="5"/>
  <c r="J1034" i="5"/>
  <c r="Q1033" i="5"/>
  <c r="M1033" i="5"/>
  <c r="H1033" i="5"/>
  <c r="S1032" i="5"/>
  <c r="O1032" i="5"/>
  <c r="J1032" i="5"/>
  <c r="Q1031" i="5"/>
  <c r="M1031" i="5"/>
  <c r="H1031" i="5"/>
  <c r="S1030" i="5"/>
  <c r="O1030" i="5"/>
  <c r="J1030" i="5"/>
  <c r="Q1029" i="5"/>
  <c r="M1029" i="5"/>
  <c r="H1029" i="5"/>
  <c r="S1028" i="5"/>
  <c r="O1028" i="5"/>
  <c r="J1028" i="5"/>
  <c r="Q1027" i="5"/>
  <c r="M1027" i="5"/>
  <c r="H1027" i="5"/>
  <c r="S1026" i="5"/>
  <c r="O1026" i="5"/>
  <c r="J1026" i="5"/>
  <c r="Q1025" i="5"/>
  <c r="M1025" i="5"/>
  <c r="H1025" i="5"/>
  <c r="S1024" i="5"/>
  <c r="O1024" i="5"/>
  <c r="J1024" i="5"/>
  <c r="Q1023" i="5"/>
  <c r="M1023" i="5"/>
  <c r="H1023" i="5"/>
  <c r="S1022" i="5"/>
  <c r="O1022" i="5"/>
  <c r="J1022" i="5"/>
  <c r="Q1021" i="5"/>
  <c r="M1021" i="5"/>
  <c r="H1021" i="5"/>
  <c r="S1020" i="5"/>
  <c r="O1020" i="5"/>
  <c r="J1020" i="5"/>
  <c r="Q1019" i="5"/>
  <c r="M1019" i="5"/>
  <c r="H1019" i="5"/>
  <c r="S1018" i="5"/>
  <c r="O1018" i="5"/>
  <c r="J1018" i="5"/>
  <c r="Q1017" i="5"/>
  <c r="M1017" i="5"/>
  <c r="H1017" i="5"/>
  <c r="S1016" i="5"/>
  <c r="O1016" i="5"/>
  <c r="J1016" i="5"/>
  <c r="Q1015" i="5"/>
  <c r="M1015" i="5"/>
  <c r="H1015" i="5"/>
  <c r="S1014" i="5"/>
  <c r="O1014" i="5"/>
  <c r="J1014" i="5"/>
  <c r="Q1013" i="5"/>
  <c r="M1013" i="5"/>
  <c r="H1013" i="5"/>
  <c r="S1012" i="5"/>
  <c r="O1012" i="5"/>
  <c r="J1012" i="5"/>
  <c r="Q1011" i="5"/>
  <c r="M1011" i="5"/>
  <c r="H1011" i="5"/>
  <c r="S1010" i="5"/>
  <c r="O1010" i="5"/>
  <c r="J1010" i="5"/>
  <c r="Q1009" i="5"/>
  <c r="M1009" i="5"/>
  <c r="H1009" i="5"/>
  <c r="S1008" i="5"/>
  <c r="O1008" i="5"/>
  <c r="J1008" i="5"/>
  <c r="Q1007" i="5"/>
  <c r="M1007" i="5"/>
  <c r="H1007" i="5"/>
  <c r="S1006" i="5"/>
  <c r="O1006" i="5"/>
  <c r="J1006" i="5"/>
  <c r="Q1005" i="5"/>
  <c r="M1005" i="5"/>
  <c r="H1005" i="5"/>
  <c r="S1004" i="5"/>
  <c r="O1004" i="5"/>
  <c r="J1004" i="5"/>
  <c r="Q1003" i="5"/>
  <c r="M1003" i="5"/>
  <c r="H1003" i="5"/>
  <c r="S1002" i="5"/>
  <c r="O1002" i="5"/>
  <c r="J1002" i="5"/>
  <c r="Q1001" i="5"/>
  <c r="M1001" i="5"/>
  <c r="H1001" i="5"/>
  <c r="S1000" i="5"/>
  <c r="O1000" i="5"/>
  <c r="J1000" i="5"/>
  <c r="Q999" i="5"/>
  <c r="M999" i="5"/>
  <c r="H999" i="5"/>
  <c r="S998" i="5"/>
  <c r="O998" i="5"/>
  <c r="J998" i="5"/>
  <c r="Q997" i="5"/>
  <c r="M997" i="5"/>
  <c r="H997" i="5"/>
  <c r="S996" i="5"/>
  <c r="O996" i="5"/>
  <c r="J996" i="5"/>
  <c r="Q995" i="5"/>
  <c r="M995" i="5"/>
  <c r="H995" i="5"/>
  <c r="S994" i="5"/>
  <c r="O994" i="5"/>
  <c r="J994" i="5"/>
  <c r="Q993" i="5"/>
  <c r="M993" i="5"/>
  <c r="H993" i="5"/>
  <c r="S992" i="5"/>
  <c r="O992" i="5"/>
  <c r="J992" i="5"/>
  <c r="Q991" i="5"/>
  <c r="M991" i="5"/>
  <c r="H991" i="5"/>
  <c r="S990" i="5"/>
  <c r="O990" i="5"/>
  <c r="J990" i="5"/>
  <c r="Q989" i="5"/>
  <c r="M989" i="5"/>
  <c r="H989" i="5"/>
  <c r="S988" i="5"/>
  <c r="O988" i="5"/>
  <c r="J988" i="5"/>
  <c r="Q987" i="5"/>
  <c r="M987" i="5"/>
  <c r="H987" i="5"/>
  <c r="S986" i="5"/>
  <c r="O986" i="5"/>
  <c r="J986" i="5"/>
  <c r="Q985" i="5"/>
  <c r="M985" i="5"/>
  <c r="H985" i="5"/>
  <c r="S984" i="5"/>
  <c r="O984" i="5"/>
  <c r="J984" i="5"/>
  <c r="Q983" i="5"/>
  <c r="M983" i="5"/>
  <c r="H983" i="5"/>
  <c r="S982" i="5"/>
  <c r="O982" i="5"/>
  <c r="J982" i="5"/>
  <c r="Q981" i="5"/>
  <c r="M981" i="5"/>
  <c r="H981" i="5"/>
  <c r="S980" i="5"/>
  <c r="O980" i="5"/>
  <c r="J980" i="5"/>
  <c r="Q979" i="5"/>
  <c r="M979" i="5"/>
  <c r="H979" i="5"/>
  <c r="S978" i="5"/>
  <c r="O978" i="5"/>
  <c r="J978" i="5"/>
  <c r="Q977" i="5"/>
  <c r="M977" i="5"/>
  <c r="H977" i="5"/>
  <c r="S976" i="5"/>
  <c r="O976" i="5"/>
  <c r="J976" i="5"/>
  <c r="Q975" i="5"/>
  <c r="M975" i="5"/>
  <c r="H975" i="5"/>
  <c r="S974" i="5"/>
  <c r="O974" i="5"/>
  <c r="J974" i="5"/>
  <c r="Q973" i="5"/>
  <c r="M973" i="5"/>
  <c r="H973" i="5"/>
  <c r="S972" i="5"/>
  <c r="O972" i="5"/>
  <c r="J972" i="5"/>
  <c r="Q971" i="5"/>
  <c r="M971" i="5"/>
  <c r="H971" i="5"/>
  <c r="S970" i="5"/>
  <c r="O970" i="5"/>
  <c r="J970" i="5"/>
  <c r="Q969" i="5"/>
  <c r="M969" i="5"/>
  <c r="H969" i="5"/>
  <c r="S968" i="5"/>
  <c r="O968" i="5"/>
  <c r="J968" i="5"/>
  <c r="Q967" i="5"/>
  <c r="M967" i="5"/>
  <c r="H967" i="5"/>
  <c r="S966" i="5"/>
  <c r="O966" i="5"/>
  <c r="J966" i="5"/>
  <c r="Q965" i="5"/>
  <c r="M965" i="5"/>
  <c r="H965" i="5"/>
  <c r="S964" i="5"/>
  <c r="O964" i="5"/>
  <c r="J964" i="5"/>
  <c r="Q963" i="5"/>
  <c r="M963" i="5"/>
  <c r="H963" i="5"/>
  <c r="S962" i="5"/>
  <c r="O962" i="5"/>
  <c r="J962" i="5"/>
  <c r="Q961" i="5"/>
  <c r="M961" i="5"/>
  <c r="H961" i="5"/>
  <c r="S960" i="5"/>
  <c r="O960" i="5"/>
  <c r="J960" i="5"/>
  <c r="Q959" i="5"/>
  <c r="M959" i="5"/>
  <c r="H959" i="5"/>
  <c r="S958" i="5"/>
  <c r="O958" i="5"/>
  <c r="J958" i="5"/>
  <c r="Q957" i="5"/>
  <c r="M957" i="5"/>
  <c r="H957" i="5"/>
  <c r="S956" i="5"/>
  <c r="O956" i="5"/>
  <c r="J956" i="5"/>
  <c r="Q955" i="5"/>
  <c r="M955" i="5"/>
  <c r="H955" i="5"/>
  <c r="S954" i="5"/>
  <c r="O954" i="5"/>
  <c r="J954" i="5"/>
  <c r="Q953" i="5"/>
  <c r="M953" i="5"/>
  <c r="H953" i="5"/>
  <c r="S952" i="5"/>
  <c r="O952" i="5"/>
  <c r="J952" i="5"/>
  <c r="Q951" i="5"/>
  <c r="M951" i="5"/>
  <c r="H951" i="5"/>
  <c r="S950" i="5"/>
  <c r="O950" i="5"/>
  <c r="J950" i="5"/>
  <c r="Q949" i="5"/>
  <c r="M949" i="5"/>
  <c r="H949" i="5"/>
  <c r="S948" i="5"/>
  <c r="O948" i="5"/>
  <c r="J948" i="5"/>
  <c r="Q947" i="5"/>
  <c r="M947" i="5"/>
  <c r="H947" i="5"/>
  <c r="S946" i="5"/>
  <c r="O946" i="5"/>
  <c r="J946" i="5"/>
  <c r="Q945" i="5"/>
  <c r="M945" i="5"/>
  <c r="H945" i="5"/>
  <c r="S944" i="5"/>
  <c r="O944" i="5"/>
  <c r="J944" i="5"/>
  <c r="Q943" i="5"/>
  <c r="M943" i="5"/>
  <c r="H943" i="5"/>
  <c r="S942" i="5"/>
  <c r="O942" i="5"/>
  <c r="J942" i="5"/>
  <c r="Q941" i="5"/>
  <c r="M941" i="5"/>
  <c r="H941" i="5"/>
  <c r="S940" i="5"/>
  <c r="O940" i="5"/>
  <c r="J940" i="5"/>
  <c r="Q939" i="5"/>
  <c r="M939" i="5"/>
  <c r="H939" i="5"/>
  <c r="S938" i="5"/>
  <c r="O938" i="5"/>
  <c r="J938" i="5"/>
  <c r="Q937" i="5"/>
  <c r="M937" i="5"/>
  <c r="H937" i="5"/>
  <c r="S936" i="5"/>
  <c r="O936" i="5"/>
  <c r="J936" i="5"/>
  <c r="Q935" i="5"/>
  <c r="M935" i="5"/>
  <c r="H935" i="5"/>
  <c r="S934" i="5"/>
  <c r="O934" i="5"/>
  <c r="J934" i="5"/>
  <c r="Q933" i="5"/>
  <c r="M933" i="5"/>
  <c r="H933" i="5"/>
  <c r="S932" i="5"/>
  <c r="O932" i="5"/>
  <c r="J932" i="5"/>
  <c r="Q931" i="5"/>
  <c r="M931" i="5"/>
  <c r="H931" i="5"/>
  <c r="S930" i="5"/>
  <c r="O930" i="5"/>
  <c r="J930" i="5"/>
  <c r="Q929" i="5"/>
  <c r="M929" i="5"/>
  <c r="H929" i="5"/>
  <c r="S928" i="5"/>
  <c r="O928" i="5"/>
  <c r="J928" i="5"/>
  <c r="Q927" i="5"/>
  <c r="M927" i="5"/>
  <c r="H927" i="5"/>
  <c r="S926" i="5"/>
  <c r="O926" i="5"/>
  <c r="J926" i="5"/>
  <c r="Q925" i="5"/>
  <c r="M925" i="5"/>
  <c r="H925" i="5"/>
  <c r="S924" i="5"/>
  <c r="O924" i="5"/>
  <c r="J924" i="5"/>
  <c r="Q923" i="5"/>
  <c r="M923" i="5"/>
  <c r="H923" i="5"/>
  <c r="S922" i="5"/>
  <c r="O922" i="5"/>
  <c r="J922" i="5"/>
  <c r="Q921" i="5"/>
  <c r="M921" i="5"/>
  <c r="H921" i="5"/>
  <c r="S920" i="5"/>
  <c r="O920" i="5"/>
  <c r="J920" i="5"/>
  <c r="Q919" i="5"/>
  <c r="M919" i="5"/>
  <c r="H919" i="5"/>
  <c r="S918" i="5"/>
  <c r="O918" i="5"/>
  <c r="J918" i="5"/>
  <c r="Q917" i="5"/>
  <c r="M917" i="5"/>
  <c r="H917" i="5"/>
  <c r="S916" i="5"/>
  <c r="O916" i="5"/>
  <c r="J916" i="5"/>
  <c r="Q915" i="5"/>
  <c r="M915" i="5"/>
  <c r="H915" i="5"/>
  <c r="S914" i="5"/>
  <c r="O914" i="5"/>
  <c r="J914" i="5"/>
  <c r="Q913" i="5"/>
  <c r="M913" i="5"/>
  <c r="H913" i="5"/>
  <c r="S912" i="5"/>
  <c r="O912" i="5"/>
  <c r="J912" i="5"/>
  <c r="Q911" i="5"/>
  <c r="M911" i="5"/>
  <c r="H911" i="5"/>
  <c r="S910" i="5"/>
  <c r="O910" i="5"/>
  <c r="J910" i="5"/>
  <c r="Q909" i="5"/>
  <c r="M909" i="5"/>
  <c r="H909" i="5"/>
  <c r="S908" i="5"/>
  <c r="O908" i="5"/>
  <c r="J908" i="5"/>
  <c r="Q907" i="5"/>
  <c r="M907" i="5"/>
  <c r="H907" i="5"/>
  <c r="S906" i="5"/>
  <c r="O906" i="5"/>
  <c r="J906" i="5"/>
  <c r="Q905" i="5"/>
  <c r="M905" i="5"/>
  <c r="H905" i="5"/>
  <c r="S904" i="5"/>
  <c r="O904" i="5"/>
  <c r="J904" i="5"/>
  <c r="Q903" i="5"/>
  <c r="M903" i="5"/>
  <c r="H903" i="5"/>
  <c r="S902" i="5"/>
  <c r="O902" i="5"/>
  <c r="J902" i="5"/>
  <c r="Q901" i="5"/>
  <c r="M901" i="5"/>
  <c r="H901" i="5"/>
  <c r="S900" i="5"/>
  <c r="O900" i="5"/>
  <c r="J900" i="5"/>
  <c r="Q899" i="5"/>
  <c r="M899" i="5"/>
  <c r="H899" i="5"/>
  <c r="S898" i="5"/>
  <c r="O898" i="5"/>
  <c r="J898" i="5"/>
  <c r="Q897" i="5"/>
  <c r="M897" i="5"/>
  <c r="H897" i="5"/>
  <c r="S896" i="5"/>
  <c r="O896" i="5"/>
  <c r="J896" i="5"/>
  <c r="Q895" i="5"/>
  <c r="M895" i="5"/>
  <c r="H895" i="5"/>
  <c r="S894" i="5"/>
  <c r="O894" i="5"/>
  <c r="J894" i="5"/>
  <c r="Q893" i="5"/>
  <c r="M893" i="5"/>
  <c r="H893" i="5"/>
  <c r="S892" i="5"/>
  <c r="O892" i="5"/>
  <c r="J892" i="5"/>
  <c r="Q891" i="5"/>
  <c r="M891" i="5"/>
  <c r="H891" i="5"/>
  <c r="S890" i="5"/>
  <c r="O890" i="5"/>
  <c r="J890" i="5"/>
  <c r="Q889" i="5"/>
  <c r="M889" i="5"/>
  <c r="H889" i="5"/>
  <c r="S888" i="5"/>
  <c r="O888" i="5"/>
  <c r="J888" i="5"/>
  <c r="Q887" i="5"/>
  <c r="M887" i="5"/>
  <c r="H887" i="5"/>
  <c r="S886" i="5"/>
  <c r="O886" i="5"/>
  <c r="J886" i="5"/>
  <c r="Q885" i="5"/>
  <c r="M885" i="5"/>
  <c r="H885" i="5"/>
  <c r="S884" i="5"/>
  <c r="O884" i="5"/>
  <c r="J884" i="5"/>
  <c r="Q883" i="5"/>
  <c r="M883" i="5"/>
  <c r="H883" i="5"/>
  <c r="S882" i="5"/>
  <c r="O882" i="5"/>
  <c r="J882" i="5"/>
  <c r="Q881" i="5"/>
  <c r="M881" i="5"/>
  <c r="H881" i="5"/>
  <c r="S880" i="5"/>
  <c r="O880" i="5"/>
  <c r="J880" i="5"/>
  <c r="Q879" i="5"/>
  <c r="M879" i="5"/>
  <c r="H879" i="5"/>
  <c r="S878" i="5"/>
  <c r="O878" i="5"/>
  <c r="J878" i="5"/>
  <c r="Q877" i="5"/>
  <c r="M877" i="5"/>
  <c r="H877" i="5"/>
  <c r="S876" i="5"/>
  <c r="O876" i="5"/>
  <c r="J876" i="5"/>
  <c r="Q875" i="5"/>
  <c r="M875" i="5"/>
  <c r="H875" i="5"/>
  <c r="S874" i="5"/>
  <c r="O874" i="5"/>
  <c r="J874" i="5"/>
  <c r="Q873" i="5"/>
  <c r="M873" i="5"/>
  <c r="H873" i="5"/>
  <c r="S872" i="5"/>
  <c r="O872" i="5"/>
  <c r="J872" i="5"/>
  <c r="Q871" i="5"/>
  <c r="M871" i="5"/>
  <c r="H871" i="5"/>
  <c r="S870" i="5"/>
  <c r="O870" i="5"/>
  <c r="J870" i="5"/>
  <c r="Q869" i="5"/>
  <c r="M869" i="5"/>
  <c r="H869" i="5"/>
  <c r="S868" i="5"/>
  <c r="O868" i="5"/>
  <c r="J868" i="5"/>
  <c r="Q867" i="5"/>
  <c r="M867" i="5"/>
  <c r="H867" i="5"/>
  <c r="S866" i="5"/>
  <c r="O866" i="5"/>
  <c r="J866" i="5"/>
  <c r="Q865" i="5"/>
  <c r="M865" i="5"/>
  <c r="H865" i="5"/>
  <c r="S864" i="5"/>
  <c r="O864" i="5"/>
  <c r="J864" i="5"/>
  <c r="Q863" i="5"/>
  <c r="M863" i="5"/>
  <c r="H863" i="5"/>
  <c r="S862" i="5"/>
  <c r="O862" i="5"/>
  <c r="J862" i="5"/>
  <c r="Q861" i="5"/>
  <c r="M861" i="5"/>
  <c r="H861" i="5"/>
  <c r="S860" i="5"/>
  <c r="O860" i="5"/>
  <c r="J860" i="5"/>
  <c r="Q859" i="5"/>
  <c r="M859" i="5"/>
  <c r="H859" i="5"/>
  <c r="S858" i="5"/>
  <c r="O858" i="5"/>
  <c r="J858" i="5"/>
  <c r="Q857" i="5"/>
  <c r="M857" i="5"/>
  <c r="H857" i="5"/>
  <c r="S856" i="5"/>
  <c r="O856" i="5"/>
  <c r="J856" i="5"/>
  <c r="Q855" i="5"/>
  <c r="M855" i="5"/>
  <c r="H855" i="5"/>
  <c r="S854" i="5"/>
  <c r="O854" i="5"/>
  <c r="J854" i="5"/>
  <c r="Q853" i="5"/>
  <c r="M853" i="5"/>
  <c r="H853" i="5"/>
  <c r="S852" i="5"/>
  <c r="O852" i="5"/>
  <c r="J852" i="5"/>
  <c r="Q851" i="5"/>
  <c r="M851" i="5"/>
  <c r="H851" i="5"/>
  <c r="S850" i="5"/>
  <c r="O850" i="5"/>
  <c r="J850" i="5"/>
  <c r="Q849" i="5"/>
  <c r="M849" i="5"/>
  <c r="H849" i="5"/>
  <c r="S848" i="5"/>
  <c r="O848" i="5"/>
  <c r="J848" i="5"/>
  <c r="Q847" i="5"/>
  <c r="M847" i="5"/>
  <c r="H847" i="5"/>
  <c r="S846" i="5"/>
  <c r="O846" i="5"/>
  <c r="J846" i="5"/>
  <c r="Q845" i="5"/>
  <c r="M845" i="5"/>
  <c r="H845" i="5"/>
  <c r="S844" i="5"/>
  <c r="O844" i="5"/>
  <c r="J844" i="5"/>
  <c r="Q843" i="5"/>
  <c r="M843" i="5"/>
  <c r="H843" i="5"/>
  <c r="S842" i="5"/>
  <c r="O842" i="5"/>
  <c r="J842" i="5"/>
  <c r="Q841" i="5"/>
  <c r="M841" i="5"/>
  <c r="H841" i="5"/>
  <c r="S840" i="5"/>
  <c r="O840" i="5"/>
  <c r="J840" i="5"/>
  <c r="Q839" i="5"/>
  <c r="M839" i="5"/>
  <c r="H839" i="5"/>
  <c r="S838" i="5"/>
  <c r="O838" i="5"/>
  <c r="J838" i="5"/>
  <c r="Q837" i="5"/>
  <c r="M837" i="5"/>
  <c r="H837" i="5"/>
  <c r="S836" i="5"/>
  <c r="O836" i="5"/>
  <c r="J836" i="5"/>
  <c r="Q835" i="5"/>
  <c r="M835" i="5"/>
  <c r="H835" i="5"/>
  <c r="S834" i="5"/>
  <c r="O834" i="5"/>
  <c r="J834" i="5"/>
  <c r="Q833" i="5"/>
  <c r="M833" i="5"/>
  <c r="H833" i="5"/>
  <c r="S832" i="5"/>
  <c r="O832" i="5"/>
  <c r="J832" i="5"/>
  <c r="Q831" i="5"/>
  <c r="M831" i="5"/>
  <c r="H831" i="5"/>
  <c r="S830" i="5"/>
  <c r="O830" i="5"/>
  <c r="J830" i="5"/>
  <c r="Q829" i="5"/>
  <c r="M829" i="5"/>
  <c r="H829" i="5"/>
  <c r="S828" i="5"/>
  <c r="O828" i="5"/>
  <c r="J828" i="5"/>
  <c r="Q827" i="5"/>
  <c r="M827" i="5"/>
  <c r="H827" i="5"/>
  <c r="S826" i="5"/>
  <c r="O826" i="5"/>
  <c r="J826" i="5"/>
  <c r="Q825" i="5"/>
  <c r="M825" i="5"/>
  <c r="H825" i="5"/>
  <c r="S824" i="5"/>
  <c r="O824" i="5"/>
  <c r="J824" i="5"/>
  <c r="Q823" i="5"/>
  <c r="M823" i="5"/>
  <c r="H823" i="5"/>
  <c r="S822" i="5"/>
  <c r="O822" i="5"/>
  <c r="J822" i="5"/>
  <c r="Q821" i="5"/>
  <c r="M821" i="5"/>
  <c r="H821" i="5"/>
  <c r="S820" i="5"/>
  <c r="O820" i="5"/>
  <c r="J820" i="5"/>
  <c r="Q819" i="5"/>
  <c r="M819" i="5"/>
  <c r="H819" i="5"/>
  <c r="S818" i="5"/>
  <c r="O818" i="5"/>
  <c r="J818" i="5"/>
  <c r="Q817" i="5"/>
  <c r="M817" i="5"/>
  <c r="H817" i="5"/>
  <c r="S816" i="5"/>
  <c r="O816" i="5"/>
  <c r="J816" i="5"/>
  <c r="Q815" i="5"/>
  <c r="M815" i="5"/>
  <c r="H815" i="5"/>
  <c r="S814" i="5"/>
  <c r="O814" i="5"/>
  <c r="J814" i="5"/>
  <c r="Q813" i="5"/>
  <c r="M813" i="5"/>
  <c r="H813" i="5"/>
  <c r="S812" i="5"/>
  <c r="O812" i="5"/>
  <c r="J812" i="5"/>
  <c r="Q811" i="5"/>
  <c r="M811" i="5"/>
  <c r="H811" i="5"/>
  <c r="S810" i="5"/>
  <c r="O810" i="5"/>
  <c r="J810" i="5"/>
  <c r="H809" i="5"/>
  <c r="J808" i="5"/>
  <c r="H807" i="5"/>
  <c r="J806" i="5"/>
  <c r="H805" i="5"/>
  <c r="J804" i="5"/>
  <c r="H803" i="5"/>
  <c r="J802" i="5"/>
  <c r="H801" i="5"/>
  <c r="J800" i="5"/>
  <c r="H799" i="5"/>
  <c r="J798" i="5"/>
  <c r="H797" i="5"/>
  <c r="J796" i="5"/>
  <c r="H795" i="5"/>
  <c r="J794" i="5"/>
  <c r="H793" i="5"/>
  <c r="J792" i="5"/>
  <c r="H791" i="5"/>
  <c r="J790" i="5"/>
  <c r="H789" i="5"/>
  <c r="O788" i="5"/>
  <c r="M787" i="5"/>
  <c r="S786" i="5"/>
  <c r="J786" i="5"/>
  <c r="Q785" i="5"/>
  <c r="H785" i="5"/>
  <c r="O784" i="5"/>
  <c r="M783" i="5"/>
  <c r="S782" i="5"/>
  <c r="J782" i="5"/>
  <c r="Q781" i="5"/>
  <c r="H781" i="5"/>
  <c r="O780" i="5"/>
  <c r="M779" i="5"/>
  <c r="S778" i="5"/>
  <c r="J778" i="5"/>
  <c r="Q777" i="5"/>
  <c r="H777" i="5"/>
  <c r="O776" i="5"/>
  <c r="M775" i="5"/>
  <c r="S774" i="5"/>
  <c r="J774" i="5"/>
  <c r="Q773" i="5"/>
  <c r="J769" i="5"/>
  <c r="Q768" i="5"/>
  <c r="H768" i="5"/>
  <c r="O767" i="5"/>
  <c r="M766" i="5"/>
  <c r="S765" i="5"/>
  <c r="S760" i="5"/>
  <c r="J760" i="5"/>
  <c r="S758" i="5"/>
  <c r="J758" i="5"/>
  <c r="S756" i="5"/>
  <c r="J756" i="5"/>
  <c r="S754" i="5"/>
  <c r="J754" i="5"/>
  <c r="S752" i="5"/>
  <c r="J752" i="5"/>
  <c r="S750" i="5"/>
  <c r="J750" i="5"/>
  <c r="S748" i="5"/>
  <c r="J748" i="5"/>
  <c r="S746" i="5"/>
  <c r="J746" i="5"/>
  <c r="S744" i="5"/>
  <c r="J744" i="5"/>
  <c r="S742" i="5"/>
  <c r="J742" i="5"/>
  <c r="S740" i="5"/>
  <c r="J740" i="5"/>
  <c r="S738" i="5"/>
  <c r="J738" i="5"/>
  <c r="S736" i="5"/>
  <c r="J736" i="5"/>
  <c r="S734" i="5"/>
  <c r="J734" i="5"/>
  <c r="S732" i="5"/>
  <c r="J732" i="5"/>
  <c r="S730" i="5"/>
  <c r="J730" i="5"/>
  <c r="S728" i="5"/>
  <c r="J728" i="5"/>
  <c r="S726" i="5"/>
  <c r="J726" i="5"/>
  <c r="S724" i="5"/>
  <c r="J724" i="5"/>
  <c r="S722" i="5"/>
  <c r="J722" i="5"/>
  <c r="S720" i="5"/>
  <c r="J720" i="5"/>
  <c r="H719" i="5"/>
  <c r="S718" i="5"/>
  <c r="M718" i="5"/>
  <c r="Q717" i="5"/>
  <c r="J717" i="5"/>
  <c r="O716" i="5"/>
  <c r="H716" i="5"/>
  <c r="M715" i="5"/>
  <c r="J714" i="5"/>
  <c r="S713" i="5"/>
  <c r="H713" i="5"/>
  <c r="Q712" i="5"/>
  <c r="O711" i="5"/>
  <c r="S710" i="5"/>
  <c r="M710" i="5"/>
  <c r="Q709" i="5"/>
  <c r="J709" i="5"/>
  <c r="O708" i="5"/>
  <c r="H708" i="5"/>
  <c r="M707" i="5"/>
  <c r="J706" i="5"/>
  <c r="S705" i="5"/>
  <c r="H705" i="5"/>
  <c r="Q704" i="5"/>
  <c r="O703" i="5"/>
  <c r="S702" i="5"/>
  <c r="M702" i="5"/>
  <c r="Q701" i="5"/>
  <c r="J701" i="5"/>
  <c r="O700" i="5"/>
  <c r="H700" i="5"/>
  <c r="M699" i="5"/>
  <c r="J698" i="5"/>
  <c r="S697" i="5"/>
  <c r="H697" i="5"/>
  <c r="Q696" i="5"/>
  <c r="O695" i="5"/>
  <c r="S694" i="5"/>
  <c r="M694" i="5"/>
  <c r="Q693" i="5"/>
  <c r="J693" i="5"/>
  <c r="O692" i="5"/>
  <c r="H692" i="5"/>
  <c r="M691" i="5"/>
  <c r="J690" i="5"/>
  <c r="S689" i="5"/>
  <c r="H689" i="5"/>
  <c r="Q688" i="5"/>
  <c r="O687" i="5"/>
  <c r="S686" i="5"/>
  <c r="M686" i="5"/>
  <c r="Q685" i="5"/>
  <c r="J685" i="5"/>
  <c r="O684" i="5"/>
  <c r="H684" i="5"/>
  <c r="M683" i="5"/>
  <c r="J682" i="5"/>
  <c r="S681" i="5"/>
  <c r="H681" i="5"/>
  <c r="Q680" i="5"/>
  <c r="O679" i="5"/>
  <c r="S678" i="5"/>
  <c r="M678" i="5"/>
  <c r="Q677" i="5"/>
  <c r="J677" i="5"/>
  <c r="O676" i="5"/>
  <c r="H676" i="5"/>
  <c r="M675" i="5"/>
  <c r="J674" i="5"/>
  <c r="S673" i="5"/>
  <c r="H673" i="5"/>
  <c r="Q672" i="5"/>
  <c r="O671" i="5"/>
  <c r="S670" i="5"/>
  <c r="M670" i="5"/>
  <c r="Q669" i="5"/>
  <c r="J669" i="5"/>
  <c r="O668" i="5"/>
  <c r="H668" i="5"/>
  <c r="M667" i="5"/>
  <c r="J666" i="5"/>
  <c r="S665" i="5"/>
  <c r="H665" i="5"/>
  <c r="Q664" i="5"/>
  <c r="O663" i="5"/>
  <c r="S662" i="5"/>
  <c r="M662" i="5"/>
  <c r="Q661" i="5"/>
  <c r="J661" i="5"/>
  <c r="O660" i="5"/>
  <c r="H660" i="5"/>
  <c r="M659" i="5"/>
  <c r="J658" i="5"/>
  <c r="S657" i="5"/>
  <c r="H657" i="5"/>
  <c r="Q656" i="5"/>
  <c r="O655" i="5"/>
  <c r="S654" i="5"/>
  <c r="M654" i="5"/>
  <c r="Q653" i="5"/>
  <c r="J653" i="5"/>
  <c r="O652" i="5"/>
  <c r="H652" i="5"/>
  <c r="M651" i="5"/>
  <c r="J650" i="5"/>
  <c r="S649" i="5"/>
  <c r="H649" i="5"/>
  <c r="Q648" i="5"/>
  <c r="O647" i="5"/>
  <c r="S646" i="5"/>
  <c r="M646" i="5"/>
  <c r="Q645" i="5"/>
  <c r="J645" i="5"/>
  <c r="O644" i="5"/>
  <c r="H644" i="5"/>
  <c r="M643" i="5"/>
  <c r="J642" i="5"/>
  <c r="S641" i="5"/>
  <c r="H641" i="5"/>
  <c r="Q640" i="5"/>
  <c r="O639" i="5"/>
  <c r="S638" i="5"/>
  <c r="M638" i="5"/>
  <c r="Q637" i="5"/>
  <c r="J637" i="5"/>
  <c r="O636" i="5"/>
  <c r="H636" i="5"/>
  <c r="M635" i="5"/>
  <c r="J634" i="5"/>
  <c r="S633" i="5"/>
  <c r="H633" i="5"/>
  <c r="Q632" i="5"/>
  <c r="O631" i="5"/>
  <c r="S630" i="5"/>
  <c r="M630" i="5"/>
  <c r="Q629" i="5"/>
  <c r="J629" i="5"/>
  <c r="O628" i="5"/>
  <c r="H628" i="5"/>
  <c r="M627" i="5"/>
  <c r="J626" i="5"/>
  <c r="S625" i="5"/>
  <c r="H625" i="5"/>
  <c r="Q624" i="5"/>
  <c r="O623" i="5"/>
  <c r="S622" i="5"/>
  <c r="M622" i="5"/>
  <c r="Q621" i="5"/>
  <c r="J621" i="5"/>
  <c r="O620" i="5"/>
  <c r="H620" i="5"/>
  <c r="M619" i="5"/>
  <c r="J618" i="5"/>
  <c r="S617" i="5"/>
  <c r="H617" i="5"/>
  <c r="Q616" i="5"/>
  <c r="O615" i="5"/>
  <c r="S614" i="5"/>
  <c r="M614" i="5"/>
  <c r="Q613" i="5"/>
  <c r="J613" i="5"/>
  <c r="O612" i="5"/>
  <c r="H612" i="5"/>
  <c r="M611" i="5"/>
  <c r="J610" i="5"/>
  <c r="S609" i="5"/>
  <c r="H609" i="5"/>
  <c r="Q608" i="5"/>
  <c r="O607" i="5"/>
  <c r="S606" i="5"/>
  <c r="M606" i="5"/>
  <c r="Q605" i="5"/>
  <c r="J605" i="5"/>
  <c r="O604" i="5"/>
  <c r="H604" i="5"/>
  <c r="M603" i="5"/>
  <c r="J602" i="5"/>
  <c r="S601" i="5"/>
  <c r="H601" i="5"/>
  <c r="Q600" i="5"/>
  <c r="O599" i="5"/>
  <c r="S598" i="5"/>
  <c r="M598" i="5"/>
  <c r="Q597" i="5"/>
  <c r="J597" i="5"/>
  <c r="O596" i="5"/>
  <c r="H596" i="5"/>
  <c r="M595" i="5"/>
  <c r="J594" i="5"/>
  <c r="S593" i="5"/>
  <c r="H593" i="5"/>
  <c r="Q592" i="5"/>
  <c r="O591" i="5"/>
  <c r="S590" i="5"/>
  <c r="M590" i="5"/>
  <c r="Q589" i="5"/>
  <c r="J589" i="5"/>
  <c r="O588" i="5"/>
  <c r="H588" i="5"/>
  <c r="M587" i="5"/>
  <c r="J586" i="5"/>
  <c r="S585" i="5"/>
  <c r="H585" i="5"/>
  <c r="Q584" i="5"/>
  <c r="O583" i="5"/>
  <c r="S582" i="5"/>
  <c r="M582" i="5"/>
  <c r="Q581" i="5"/>
  <c r="J581" i="5"/>
  <c r="O580" i="5"/>
  <c r="H580" i="5"/>
  <c r="M579" i="5"/>
  <c r="J578" i="5"/>
  <c r="S577" i="5"/>
  <c r="H577" i="5"/>
  <c r="Q576" i="5"/>
  <c r="O575" i="5"/>
  <c r="S574" i="5"/>
  <c r="M574" i="5"/>
  <c r="Q573" i="5"/>
  <c r="J573" i="5"/>
  <c r="O572" i="5"/>
  <c r="H572" i="5"/>
  <c r="M571" i="5"/>
  <c r="J570" i="5"/>
  <c r="S569" i="5"/>
  <c r="H569" i="5"/>
  <c r="Q568" i="5"/>
  <c r="O567" i="5"/>
  <c r="S566" i="5"/>
  <c r="M566" i="5"/>
  <c r="Q565" i="5"/>
  <c r="J565" i="5"/>
  <c r="O564" i="5"/>
  <c r="H564" i="5"/>
  <c r="M563" i="5"/>
  <c r="J562" i="5"/>
  <c r="S561" i="5"/>
  <c r="H561" i="5"/>
  <c r="Q560" i="5"/>
  <c r="O559" i="5"/>
  <c r="S558" i="5"/>
  <c r="M558" i="5"/>
  <c r="Q557" i="5"/>
  <c r="J557" i="5"/>
  <c r="O556" i="5"/>
  <c r="H556" i="5"/>
  <c r="M555" i="5"/>
  <c r="Q554" i="5"/>
  <c r="M554" i="5"/>
  <c r="H554" i="5"/>
  <c r="S553" i="5"/>
  <c r="O553" i="5"/>
  <c r="J553" i="5"/>
  <c r="Q552" i="5"/>
  <c r="M552" i="5"/>
  <c r="H552" i="5"/>
  <c r="S551" i="5"/>
  <c r="O551" i="5"/>
  <c r="J551" i="5"/>
  <c r="Q550" i="5"/>
  <c r="M550" i="5"/>
  <c r="H550" i="5"/>
  <c r="S549" i="5"/>
  <c r="O549" i="5"/>
  <c r="J549" i="5"/>
  <c r="Q548" i="5"/>
  <c r="M548" i="5"/>
  <c r="H548" i="5"/>
  <c r="S547" i="5"/>
  <c r="O547" i="5"/>
  <c r="J547" i="5"/>
  <c r="Q546" i="5"/>
  <c r="M546" i="5"/>
  <c r="H546" i="5"/>
  <c r="S545" i="5"/>
  <c r="O545" i="5"/>
  <c r="J545" i="5"/>
  <c r="Q544" i="5"/>
  <c r="M544" i="5"/>
  <c r="H544" i="5"/>
  <c r="S543" i="5"/>
  <c r="O543" i="5"/>
  <c r="J543" i="5"/>
  <c r="Q542" i="5"/>
  <c r="M542" i="5"/>
  <c r="H542" i="5"/>
  <c r="S541" i="5"/>
  <c r="O541" i="5"/>
  <c r="J541" i="5"/>
  <c r="Q540" i="5"/>
  <c r="M540" i="5"/>
  <c r="H540" i="5"/>
  <c r="S539" i="5"/>
  <c r="O539" i="5"/>
  <c r="J539" i="5"/>
  <c r="Q538" i="5"/>
  <c r="M538" i="5"/>
  <c r="H538" i="5"/>
  <c r="S537" i="5"/>
  <c r="O537" i="5"/>
  <c r="J537" i="5"/>
  <c r="Q536" i="5"/>
  <c r="M536" i="5"/>
  <c r="H536" i="5"/>
  <c r="S535" i="5"/>
  <c r="O535" i="5"/>
  <c r="J535" i="5"/>
  <c r="Q534" i="5"/>
  <c r="M534" i="5"/>
  <c r="H534" i="5"/>
  <c r="S533" i="5"/>
  <c r="O533" i="5"/>
  <c r="J533" i="5"/>
  <c r="Q532" i="5"/>
  <c r="M532" i="5"/>
  <c r="H532" i="5"/>
  <c r="S531" i="5"/>
  <c r="O531" i="5"/>
  <c r="J531" i="5"/>
  <c r="Q530" i="5"/>
  <c r="M530" i="5"/>
  <c r="H530" i="5"/>
  <c r="S529" i="5"/>
  <c r="O529" i="5"/>
  <c r="J529" i="5"/>
  <c r="Q528" i="5"/>
  <c r="M528" i="5"/>
  <c r="H528" i="5"/>
  <c r="S527" i="5"/>
  <c r="O527" i="5"/>
  <c r="J527" i="5"/>
  <c r="Q526" i="5"/>
  <c r="M526" i="5"/>
  <c r="H526" i="5"/>
  <c r="S525" i="5"/>
  <c r="O525" i="5"/>
  <c r="J525" i="5"/>
  <c r="Q524" i="5"/>
  <c r="M524" i="5"/>
  <c r="H524" i="5"/>
  <c r="S523" i="5"/>
  <c r="O523" i="5"/>
  <c r="J523" i="5"/>
  <c r="Q522" i="5"/>
  <c r="M522" i="5"/>
  <c r="H522" i="5"/>
  <c r="S521" i="5"/>
  <c r="O521" i="5"/>
  <c r="J521" i="5"/>
  <c r="Q520" i="5"/>
  <c r="M520" i="5"/>
  <c r="H520" i="5"/>
  <c r="S519" i="5"/>
  <c r="O519" i="5"/>
  <c r="J519" i="5"/>
  <c r="Q518" i="5"/>
  <c r="M518" i="5"/>
  <c r="H518" i="5"/>
  <c r="S517" i="5"/>
  <c r="O517" i="5"/>
  <c r="J517" i="5"/>
  <c r="Q516" i="5"/>
  <c r="M516" i="5"/>
  <c r="H516" i="5"/>
  <c r="S515" i="5"/>
  <c r="O515" i="5"/>
  <c r="J515" i="5"/>
  <c r="Q514" i="5"/>
  <c r="M514" i="5"/>
  <c r="H514" i="5"/>
  <c r="S513" i="5"/>
  <c r="O513" i="5"/>
  <c r="J513" i="5"/>
  <c r="Q512" i="5"/>
  <c r="M512" i="5"/>
  <c r="H512" i="5"/>
  <c r="S511" i="5"/>
  <c r="O511" i="5"/>
  <c r="J511" i="5"/>
  <c r="Q510" i="5"/>
  <c r="M510" i="5"/>
  <c r="H510" i="5"/>
  <c r="S509" i="5"/>
  <c r="O509" i="5"/>
  <c r="J509" i="5"/>
  <c r="Q508" i="5"/>
  <c r="M508" i="5"/>
  <c r="H508" i="5"/>
  <c r="S507" i="5"/>
  <c r="O507" i="5"/>
  <c r="J507" i="5"/>
  <c r="Q506" i="5"/>
  <c r="M506" i="5"/>
  <c r="H506" i="5"/>
  <c r="S505" i="5"/>
  <c r="O505" i="5"/>
  <c r="J505" i="5"/>
  <c r="Q504" i="5"/>
  <c r="M504" i="5"/>
  <c r="H504" i="5"/>
  <c r="S503" i="5"/>
  <c r="O503" i="5"/>
  <c r="J503" i="5"/>
  <c r="Q502" i="5"/>
  <c r="M502" i="5"/>
  <c r="H502" i="5"/>
  <c r="S501" i="5"/>
  <c r="O501" i="5"/>
  <c r="J501" i="5"/>
  <c r="Q500" i="5"/>
  <c r="M500" i="5"/>
  <c r="H500" i="5"/>
  <c r="S499" i="5"/>
  <c r="O499" i="5"/>
  <c r="J499" i="5"/>
  <c r="Q498" i="5"/>
  <c r="M498" i="5"/>
  <c r="H498" i="5"/>
  <c r="S497" i="5"/>
  <c r="O497" i="5"/>
  <c r="J497" i="5"/>
  <c r="Q496" i="5"/>
  <c r="M496" i="5"/>
  <c r="H496" i="5"/>
  <c r="S495" i="5"/>
  <c r="O495" i="5"/>
  <c r="J495" i="5"/>
  <c r="Q494" i="5"/>
  <c r="M494" i="5"/>
  <c r="H494" i="5"/>
  <c r="S493" i="5"/>
  <c r="O493" i="5"/>
  <c r="J493" i="5"/>
  <c r="Q492" i="5"/>
  <c r="M492" i="5"/>
  <c r="H492" i="5"/>
  <c r="S491" i="5"/>
  <c r="O491" i="5"/>
  <c r="J491" i="5"/>
  <c r="Q490" i="5"/>
  <c r="M490" i="5"/>
  <c r="H490" i="5"/>
  <c r="S489" i="5"/>
  <c r="O489" i="5"/>
  <c r="J489" i="5"/>
  <c r="Q488" i="5"/>
  <c r="M488" i="5"/>
  <c r="H488" i="5"/>
  <c r="S487" i="5"/>
  <c r="O487" i="5"/>
  <c r="J487" i="5"/>
  <c r="Q486" i="5"/>
  <c r="M486" i="5"/>
  <c r="H486" i="5"/>
  <c r="S485" i="5"/>
  <c r="O485" i="5"/>
  <c r="J485" i="5"/>
  <c r="Q484" i="5"/>
  <c r="M484" i="5"/>
  <c r="H484" i="5"/>
  <c r="S483" i="5"/>
  <c r="O483" i="5"/>
  <c r="J483" i="5"/>
  <c r="Q482" i="5"/>
  <c r="M482" i="5"/>
  <c r="H482" i="5"/>
  <c r="S481" i="5"/>
  <c r="O481" i="5"/>
  <c r="J481" i="5"/>
  <c r="Q480" i="5"/>
  <c r="M480" i="5"/>
  <c r="H480" i="5"/>
  <c r="S479" i="5"/>
  <c r="O479" i="5"/>
  <c r="J479" i="5"/>
  <c r="Q478" i="5"/>
  <c r="M478" i="5"/>
  <c r="H478" i="5"/>
  <c r="S477" i="5"/>
  <c r="O477" i="5"/>
  <c r="J477" i="5"/>
  <c r="Q476" i="5"/>
  <c r="M476" i="5"/>
  <c r="H476" i="5"/>
  <c r="S475" i="5"/>
  <c r="O475" i="5"/>
  <c r="J475" i="5"/>
  <c r="Q474" i="5"/>
  <c r="M474" i="5"/>
  <c r="H474" i="5"/>
  <c r="S473" i="5"/>
  <c r="O473" i="5"/>
  <c r="J473" i="5"/>
  <c r="Q472" i="5"/>
  <c r="M472" i="5"/>
  <c r="H472" i="5"/>
  <c r="S471" i="5"/>
  <c r="O471" i="5"/>
  <c r="J471" i="5"/>
  <c r="Q470" i="5"/>
  <c r="M470" i="5"/>
  <c r="H470" i="5"/>
  <c r="S469" i="5"/>
  <c r="O469" i="5"/>
  <c r="J469" i="5"/>
  <c r="Q468" i="5"/>
  <c r="M468" i="5"/>
  <c r="H468" i="5"/>
  <c r="S467" i="5"/>
  <c r="O467" i="5"/>
  <c r="J467" i="5"/>
  <c r="Q466" i="5"/>
  <c r="M466" i="5"/>
  <c r="H466" i="5"/>
  <c r="S465" i="5"/>
  <c r="O465" i="5"/>
  <c r="J465" i="5"/>
  <c r="Q464" i="5"/>
  <c r="M464" i="5"/>
  <c r="H464" i="5"/>
  <c r="S463" i="5"/>
  <c r="O463" i="5"/>
  <c r="J463" i="5"/>
  <c r="Q462" i="5"/>
  <c r="M462" i="5"/>
  <c r="H462" i="5"/>
  <c r="S461" i="5"/>
  <c r="O461" i="5"/>
  <c r="J461" i="5"/>
  <c r="Q460" i="5"/>
  <c r="M460" i="5"/>
  <c r="H460" i="5"/>
  <c r="S459" i="5"/>
  <c r="O459" i="5"/>
  <c r="J459" i="5"/>
  <c r="Q458" i="5"/>
  <c r="M458" i="5"/>
  <c r="H458" i="5"/>
  <c r="S457" i="5"/>
  <c r="O457" i="5"/>
  <c r="J457" i="5"/>
  <c r="Q456" i="5"/>
  <c r="M456" i="5"/>
  <c r="H456" i="5"/>
  <c r="S455" i="5"/>
  <c r="O455" i="5"/>
  <c r="J455" i="5"/>
  <c r="Q454" i="5"/>
  <c r="M454" i="5"/>
  <c r="H454" i="5"/>
  <c r="S453" i="5"/>
  <c r="O453" i="5"/>
  <c r="J453" i="5"/>
  <c r="Q452" i="5"/>
  <c r="M452" i="5"/>
  <c r="H452" i="5"/>
  <c r="S451" i="5"/>
  <c r="O451" i="5"/>
  <c r="J451" i="5"/>
  <c r="Q450" i="5"/>
  <c r="M450" i="5"/>
  <c r="H450" i="5"/>
  <c r="S449" i="5"/>
  <c r="O449" i="5"/>
  <c r="J449" i="5"/>
  <c r="Q448" i="5"/>
  <c r="M448" i="5"/>
  <c r="H448" i="5"/>
  <c r="S447" i="5"/>
  <c r="O447" i="5"/>
  <c r="J447" i="5"/>
  <c r="Q446" i="5"/>
  <c r="M446" i="5"/>
  <c r="H446" i="5"/>
  <c r="S445" i="5"/>
  <c r="O445" i="5"/>
  <c r="J445" i="5"/>
  <c r="Q444" i="5"/>
  <c r="M444" i="5"/>
  <c r="H444" i="5"/>
  <c r="S443" i="5"/>
  <c r="O443" i="5"/>
  <c r="J443" i="5"/>
  <c r="Q442" i="5"/>
  <c r="M442" i="5"/>
  <c r="H442" i="5"/>
  <c r="S441" i="5"/>
  <c r="O441" i="5"/>
  <c r="J441" i="5"/>
  <c r="Q440" i="5"/>
  <c r="M440" i="5"/>
  <c r="H440" i="5"/>
  <c r="S439" i="5"/>
  <c r="O439" i="5"/>
  <c r="J439" i="5"/>
  <c r="Q438" i="5"/>
  <c r="M438" i="5"/>
  <c r="H438" i="5"/>
  <c r="S437" i="5"/>
  <c r="O437" i="5"/>
  <c r="J437" i="5"/>
  <c r="Q436" i="5"/>
  <c r="M436" i="5"/>
  <c r="H436" i="5"/>
  <c r="S435" i="5"/>
  <c r="O435" i="5"/>
  <c r="J435" i="5"/>
  <c r="Q434" i="5"/>
  <c r="M434" i="5"/>
  <c r="H434" i="5"/>
  <c r="S433" i="5"/>
  <c r="O433" i="5"/>
  <c r="J433" i="5"/>
  <c r="Q432" i="5"/>
  <c r="M432" i="5"/>
  <c r="H432" i="5"/>
  <c r="S431" i="5"/>
  <c r="O431" i="5"/>
  <c r="J431" i="5"/>
  <c r="Q430" i="5"/>
  <c r="M430" i="5"/>
  <c r="H430" i="5"/>
  <c r="S429" i="5"/>
  <c r="O429" i="5"/>
  <c r="J429" i="5"/>
  <c r="Q428" i="5"/>
  <c r="M428" i="5"/>
  <c r="H428" i="5"/>
  <c r="S427" i="5"/>
  <c r="O427" i="5"/>
  <c r="J427" i="5"/>
  <c r="Q426" i="5"/>
  <c r="M426" i="5"/>
  <c r="H426" i="5"/>
  <c r="S425" i="5"/>
  <c r="O425" i="5"/>
  <c r="J425" i="5"/>
  <c r="Q424" i="5"/>
  <c r="M424" i="5"/>
  <c r="H424" i="5"/>
  <c r="S423" i="5"/>
  <c r="O423" i="5"/>
  <c r="J423" i="5"/>
  <c r="Q422" i="5"/>
  <c r="M422" i="5"/>
  <c r="H422" i="5"/>
  <c r="S421" i="5"/>
  <c r="O421" i="5"/>
  <c r="J421" i="5"/>
  <c r="Q420" i="5"/>
  <c r="M420" i="5"/>
  <c r="H420" i="5"/>
  <c r="S419" i="5"/>
  <c r="O419" i="5"/>
  <c r="J419" i="5"/>
  <c r="Q418" i="5"/>
  <c r="M418" i="5"/>
  <c r="H418" i="5"/>
  <c r="S417" i="5"/>
  <c r="O417" i="5"/>
  <c r="J417" i="5"/>
  <c r="Q416" i="5"/>
  <c r="M416" i="5"/>
  <c r="H416" i="5"/>
  <c r="S415" i="5"/>
  <c r="O415" i="5"/>
  <c r="J415" i="5"/>
  <c r="Q414" i="5"/>
  <c r="M414" i="5"/>
  <c r="H414" i="5"/>
  <c r="S413" i="5"/>
  <c r="O413" i="5"/>
  <c r="J413" i="5"/>
  <c r="Q412" i="5"/>
  <c r="M412" i="5"/>
  <c r="H412" i="5"/>
  <c r="S411" i="5"/>
  <c r="O411" i="5"/>
  <c r="J411" i="5"/>
  <c r="Q410" i="5"/>
  <c r="M410" i="5"/>
  <c r="H410" i="5"/>
  <c r="S409" i="5"/>
  <c r="O409" i="5"/>
  <c r="J409" i="5"/>
  <c r="Q408" i="5"/>
  <c r="M408" i="5"/>
  <c r="H408" i="5"/>
  <c r="S407" i="5"/>
  <c r="O407" i="5"/>
  <c r="J407" i="5"/>
  <c r="Q406" i="5"/>
  <c r="M406" i="5"/>
  <c r="H406" i="5"/>
  <c r="S405" i="5"/>
  <c r="O405" i="5"/>
  <c r="J405" i="5"/>
  <c r="Q404" i="5"/>
  <c r="M404" i="5"/>
  <c r="H404" i="5"/>
  <c r="S403" i="5"/>
  <c r="O403" i="5"/>
  <c r="J403" i="5"/>
  <c r="Q402" i="5"/>
  <c r="M402" i="5"/>
  <c r="H402" i="5"/>
  <c r="S401" i="5"/>
  <c r="O401" i="5"/>
  <c r="J401" i="5"/>
  <c r="Q400" i="5"/>
  <c r="M400" i="5"/>
  <c r="H400" i="5"/>
  <c r="S399" i="5"/>
  <c r="O399" i="5"/>
  <c r="J399" i="5"/>
  <c r="Q398" i="5"/>
  <c r="M398" i="5"/>
  <c r="H398" i="5"/>
  <c r="S397" i="5"/>
  <c r="O397" i="5"/>
  <c r="J397" i="5"/>
  <c r="Q396" i="5"/>
  <c r="M396" i="5"/>
  <c r="H396" i="5"/>
  <c r="S395" i="5"/>
  <c r="O395" i="5"/>
  <c r="J395" i="5"/>
  <c r="Q394" i="5"/>
  <c r="M394" i="5"/>
  <c r="H394" i="5"/>
  <c r="S393" i="5"/>
  <c r="O393" i="5"/>
  <c r="J393" i="5"/>
  <c r="Q392" i="5"/>
  <c r="M392" i="5"/>
  <c r="H392" i="5"/>
  <c r="S391" i="5"/>
  <c r="O391" i="5"/>
  <c r="J391" i="5"/>
  <c r="Q390" i="5"/>
  <c r="M390" i="5"/>
  <c r="H390" i="5"/>
  <c r="S389" i="5"/>
  <c r="O389" i="5"/>
  <c r="J389" i="5"/>
  <c r="Q388" i="5"/>
  <c r="M388" i="5"/>
  <c r="H388" i="5"/>
  <c r="S387" i="5"/>
  <c r="O387" i="5"/>
  <c r="J387" i="5"/>
  <c r="Q386" i="5"/>
  <c r="M386" i="5"/>
  <c r="H386" i="5"/>
  <c r="S385" i="5"/>
  <c r="O385" i="5"/>
  <c r="J385" i="5"/>
  <c r="Q384" i="5"/>
  <c r="M384" i="5"/>
  <c r="H384" i="5"/>
  <c r="S383" i="5"/>
  <c r="O383" i="5"/>
  <c r="J383" i="5"/>
  <c r="Q382" i="5"/>
  <c r="M382" i="5"/>
  <c r="H382" i="5"/>
  <c r="S381" i="5"/>
  <c r="O381" i="5"/>
  <c r="J381" i="5"/>
  <c r="Q380" i="5"/>
  <c r="M380" i="5"/>
  <c r="H380" i="5"/>
  <c r="S379" i="5"/>
  <c r="O379" i="5"/>
  <c r="J379" i="5"/>
  <c r="Q378" i="5"/>
  <c r="M378" i="5"/>
  <c r="H378" i="5"/>
  <c r="S377" i="5"/>
  <c r="O377" i="5"/>
  <c r="J377" i="5"/>
  <c r="Q376" i="5"/>
  <c r="M376" i="5"/>
  <c r="H376" i="5"/>
  <c r="S375" i="5"/>
  <c r="O375" i="5"/>
  <c r="J375" i="5"/>
  <c r="Q374" i="5"/>
  <c r="M374" i="5"/>
  <c r="H374" i="5"/>
  <c r="S373" i="5"/>
  <c r="O373" i="5"/>
  <c r="J373" i="5"/>
  <c r="Q372" i="5"/>
  <c r="M372" i="5"/>
  <c r="H372" i="5"/>
  <c r="S371" i="5"/>
  <c r="O371" i="5"/>
  <c r="J371" i="5"/>
  <c r="Q370" i="5"/>
  <c r="M370" i="5"/>
  <c r="H370" i="5"/>
  <c r="S369" i="5"/>
  <c r="O369" i="5"/>
  <c r="J369" i="5"/>
  <c r="Q368" i="5"/>
  <c r="M368" i="5"/>
  <c r="H368" i="5"/>
  <c r="S367" i="5"/>
  <c r="O367" i="5"/>
  <c r="J367" i="5"/>
  <c r="Q366" i="5"/>
  <c r="M366" i="5"/>
  <c r="H366" i="5"/>
  <c r="S365" i="5"/>
  <c r="O365" i="5"/>
  <c r="J365" i="5"/>
  <c r="Q364" i="5"/>
  <c r="M364" i="5"/>
  <c r="H364" i="5"/>
  <c r="S363" i="5"/>
  <c r="O363" i="5"/>
  <c r="J363" i="5"/>
  <c r="Q362" i="5"/>
  <c r="M362" i="5"/>
  <c r="H362" i="5"/>
  <c r="S361" i="5"/>
  <c r="O361" i="5"/>
  <c r="J361" i="5"/>
  <c r="Q360" i="5"/>
  <c r="M360" i="5"/>
  <c r="H360" i="5"/>
  <c r="S359" i="5"/>
  <c r="O359" i="5"/>
  <c r="J359" i="5"/>
  <c r="Q358" i="5"/>
  <c r="M358" i="5"/>
  <c r="H358" i="5"/>
  <c r="S357" i="5"/>
  <c r="O357" i="5"/>
  <c r="J357" i="5"/>
  <c r="Q356" i="5"/>
  <c r="M356" i="5"/>
  <c r="H356" i="5"/>
  <c r="S355" i="5"/>
  <c r="O355" i="5"/>
  <c r="J355" i="5"/>
  <c r="Q354" i="5"/>
  <c r="M354" i="5"/>
  <c r="H354" i="5"/>
  <c r="S353" i="5"/>
  <c r="O353" i="5"/>
  <c r="J353" i="5"/>
  <c r="Q352" i="5"/>
  <c r="M352" i="5"/>
  <c r="H352" i="5"/>
  <c r="S351" i="5"/>
  <c r="O351" i="5"/>
  <c r="J351" i="5"/>
  <c r="Q350" i="5"/>
  <c r="M350" i="5"/>
  <c r="H350" i="5"/>
  <c r="S349" i="5"/>
  <c r="O349" i="5"/>
  <c r="J349" i="5"/>
  <c r="Q348" i="5"/>
  <c r="M348" i="5"/>
  <c r="H348" i="5"/>
  <c r="S347" i="5"/>
  <c r="O347" i="5"/>
  <c r="J347" i="5"/>
  <c r="Q346" i="5"/>
  <c r="M346" i="5"/>
  <c r="H346" i="5"/>
  <c r="S345" i="5"/>
  <c r="O345" i="5"/>
  <c r="J345" i="5"/>
  <c r="Q344" i="5"/>
  <c r="M344" i="5"/>
  <c r="H344" i="5"/>
  <c r="S343" i="5"/>
  <c r="O343" i="5"/>
  <c r="J343" i="5"/>
  <c r="Q342" i="5"/>
  <c r="M342" i="5"/>
  <c r="H342" i="5"/>
  <c r="S341" i="5"/>
  <c r="O341" i="5"/>
  <c r="M788" i="5"/>
  <c r="S787" i="5"/>
  <c r="J787" i="5"/>
  <c r="Q786" i="5"/>
  <c r="H786" i="5"/>
  <c r="O785" i="5"/>
  <c r="M784" i="5"/>
  <c r="S783" i="5"/>
  <c r="J783" i="5"/>
  <c r="Q782" i="5"/>
  <c r="H782" i="5"/>
  <c r="O781" i="5"/>
  <c r="M780" i="5"/>
  <c r="S779" i="5"/>
  <c r="J779" i="5"/>
  <c r="Q778" i="5"/>
  <c r="H778" i="5"/>
  <c r="O777" i="5"/>
  <c r="M776" i="5"/>
  <c r="S775" i="5"/>
  <c r="J775" i="5"/>
  <c r="Q774" i="5"/>
  <c r="H774" i="5"/>
  <c r="O773" i="5"/>
  <c r="H769" i="5"/>
  <c r="O768" i="5"/>
  <c r="M767" i="5"/>
  <c r="S766" i="5"/>
  <c r="J766" i="5"/>
  <c r="Q765" i="5"/>
  <c r="J761" i="5"/>
  <c r="Q760" i="5"/>
  <c r="H760" i="5"/>
  <c r="Q758" i="5"/>
  <c r="H758" i="5"/>
  <c r="Q756" i="5"/>
  <c r="H756" i="5"/>
  <c r="Q754" i="5"/>
  <c r="H754" i="5"/>
  <c r="Q752" i="5"/>
  <c r="H752" i="5"/>
  <c r="Q750" i="5"/>
  <c r="H750" i="5"/>
  <c r="Q748" i="5"/>
  <c r="H748" i="5"/>
  <c r="Q746" i="5"/>
  <c r="H746" i="5"/>
  <c r="Q744" i="5"/>
  <c r="H744" i="5"/>
  <c r="Q742" i="5"/>
  <c r="H742" i="5"/>
  <c r="Q740" i="5"/>
  <c r="H740" i="5"/>
  <c r="Q738" i="5"/>
  <c r="H738" i="5"/>
  <c r="Q736" i="5"/>
  <c r="H736" i="5"/>
  <c r="Q734" i="5"/>
  <c r="H734" i="5"/>
  <c r="Q732" i="5"/>
  <c r="H732" i="5"/>
  <c r="Q730" i="5"/>
  <c r="H730" i="5"/>
  <c r="Q728" i="5"/>
  <c r="H728" i="5"/>
  <c r="Q726" i="5"/>
  <c r="H726" i="5"/>
  <c r="Q724" i="5"/>
  <c r="H724" i="5"/>
  <c r="Q722" i="5"/>
  <c r="H722" i="5"/>
  <c r="Q720" i="5"/>
  <c r="H720" i="5"/>
  <c r="M719" i="5"/>
  <c r="Q718" i="5"/>
  <c r="O717" i="5"/>
  <c r="S716" i="5"/>
  <c r="M716" i="5"/>
  <c r="Q715" i="5"/>
  <c r="J715" i="5"/>
  <c r="O714" i="5"/>
  <c r="H714" i="5"/>
  <c r="M713" i="5"/>
  <c r="J712" i="5"/>
  <c r="S711" i="5"/>
  <c r="H711" i="5"/>
  <c r="Q710" i="5"/>
  <c r="O709" i="5"/>
  <c r="S708" i="5"/>
  <c r="M708" i="5"/>
  <c r="Q707" i="5"/>
  <c r="J707" i="5"/>
  <c r="O706" i="5"/>
  <c r="H706" i="5"/>
  <c r="M705" i="5"/>
  <c r="J704" i="5"/>
  <c r="S703" i="5"/>
  <c r="H703" i="5"/>
  <c r="Q702" i="5"/>
  <c r="O701" i="5"/>
  <c r="S700" i="5"/>
  <c r="M700" i="5"/>
  <c r="Q699" i="5"/>
  <c r="J699" i="5"/>
  <c r="O698" i="5"/>
  <c r="H698" i="5"/>
  <c r="M697" i="5"/>
  <c r="J696" i="5"/>
  <c r="S695" i="5"/>
  <c r="H695" i="5"/>
  <c r="Q694" i="5"/>
  <c r="O693" i="5"/>
  <c r="S692" i="5"/>
  <c r="M692" i="5"/>
  <c r="Q691" i="5"/>
  <c r="J691" i="5"/>
  <c r="O690" i="5"/>
  <c r="H690" i="5"/>
  <c r="M689" i="5"/>
  <c r="J688" i="5"/>
  <c r="S687" i="5"/>
  <c r="H687" i="5"/>
  <c r="Q686" i="5"/>
  <c r="O685" i="5"/>
  <c r="S684" i="5"/>
  <c r="M684" i="5"/>
  <c r="Q683" i="5"/>
  <c r="J683" i="5"/>
  <c r="O682" i="5"/>
  <c r="H682" i="5"/>
  <c r="M681" i="5"/>
  <c r="J680" i="5"/>
  <c r="S679" i="5"/>
  <c r="H679" i="5"/>
  <c r="Q678" i="5"/>
  <c r="O677" i="5"/>
  <c r="S676" i="5"/>
  <c r="M676" i="5"/>
  <c r="Q675" i="5"/>
  <c r="J675" i="5"/>
  <c r="O674" i="5"/>
  <c r="H674" i="5"/>
  <c r="M673" i="5"/>
  <c r="J672" i="5"/>
  <c r="S671" i="5"/>
  <c r="H671" i="5"/>
  <c r="Q670" i="5"/>
  <c r="O669" i="5"/>
  <c r="S668" i="5"/>
  <c r="M668" i="5"/>
  <c r="Q667" i="5"/>
  <c r="J667" i="5"/>
  <c r="O666" i="5"/>
  <c r="H666" i="5"/>
  <c r="M665" i="5"/>
  <c r="J664" i="5"/>
  <c r="S663" i="5"/>
  <c r="H663" i="5"/>
  <c r="Q662" i="5"/>
  <c r="O661" i="5"/>
  <c r="S660" i="5"/>
  <c r="M660" i="5"/>
  <c r="Q659" i="5"/>
  <c r="J659" i="5"/>
  <c r="O658" i="5"/>
  <c r="H658" i="5"/>
  <c r="M657" i="5"/>
  <c r="J656" i="5"/>
  <c r="S655" i="5"/>
  <c r="H655" i="5"/>
  <c r="Q654" i="5"/>
  <c r="O653" i="5"/>
  <c r="S652" i="5"/>
  <c r="M652" i="5"/>
  <c r="Q651" i="5"/>
  <c r="J651" i="5"/>
  <c r="O650" i="5"/>
  <c r="H650" i="5"/>
  <c r="M649" i="5"/>
  <c r="J648" i="5"/>
  <c r="S647" i="5"/>
  <c r="H647" i="5"/>
  <c r="Q646" i="5"/>
  <c r="O645" i="5"/>
  <c r="S644" i="5"/>
  <c r="M644" i="5"/>
  <c r="Q643" i="5"/>
  <c r="J643" i="5"/>
  <c r="O642" i="5"/>
  <c r="H642" i="5"/>
  <c r="M641" i="5"/>
  <c r="J640" i="5"/>
  <c r="S639" i="5"/>
  <c r="H639" i="5"/>
  <c r="Q638" i="5"/>
  <c r="O637" i="5"/>
  <c r="S636" i="5"/>
  <c r="M636" i="5"/>
  <c r="Q635" i="5"/>
  <c r="J635" i="5"/>
  <c r="O634" i="5"/>
  <c r="H634" i="5"/>
  <c r="M633" i="5"/>
  <c r="J632" i="5"/>
  <c r="S631" i="5"/>
  <c r="H631" i="5"/>
  <c r="Q630" i="5"/>
  <c r="O629" i="5"/>
  <c r="S628" i="5"/>
  <c r="M628" i="5"/>
  <c r="Q627" i="5"/>
  <c r="J627" i="5"/>
  <c r="O626" i="5"/>
  <c r="H626" i="5"/>
  <c r="M625" i="5"/>
  <c r="J624" i="5"/>
  <c r="S623" i="5"/>
  <c r="H623" i="5"/>
  <c r="Q622" i="5"/>
  <c r="O621" i="5"/>
  <c r="S620" i="5"/>
  <c r="M620" i="5"/>
  <c r="Q619" i="5"/>
  <c r="J619" i="5"/>
  <c r="O618" i="5"/>
  <c r="H618" i="5"/>
  <c r="M617" i="5"/>
  <c r="J616" i="5"/>
  <c r="S615" i="5"/>
  <c r="H615" i="5"/>
  <c r="Q614" i="5"/>
  <c r="O613" i="5"/>
  <c r="S612" i="5"/>
  <c r="M612" i="5"/>
  <c r="Q611" i="5"/>
  <c r="J611" i="5"/>
  <c r="O610" i="5"/>
  <c r="H610" i="5"/>
  <c r="M609" i="5"/>
  <c r="J608" i="5"/>
  <c r="S607" i="5"/>
  <c r="H607" i="5"/>
  <c r="Q606" i="5"/>
  <c r="O605" i="5"/>
  <c r="S604" i="5"/>
  <c r="M604" i="5"/>
  <c r="Q603" i="5"/>
  <c r="J603" i="5"/>
  <c r="O602" i="5"/>
  <c r="H602" i="5"/>
  <c r="M601" i="5"/>
  <c r="J600" i="5"/>
  <c r="S599" i="5"/>
  <c r="H599" i="5"/>
  <c r="Q598" i="5"/>
  <c r="O597" i="5"/>
  <c r="S596" i="5"/>
  <c r="M596" i="5"/>
  <c r="Q595" i="5"/>
  <c r="J595" i="5"/>
  <c r="O594" i="5"/>
  <c r="H594" i="5"/>
  <c r="M593" i="5"/>
  <c r="J592" i="5"/>
  <c r="S591" i="5"/>
  <c r="H591" i="5"/>
  <c r="Q590" i="5"/>
  <c r="O589" i="5"/>
  <c r="S588" i="5"/>
  <c r="M588" i="5"/>
  <c r="Q587" i="5"/>
  <c r="J587" i="5"/>
  <c r="O586" i="5"/>
  <c r="H586" i="5"/>
  <c r="M585" i="5"/>
  <c r="J584" i="5"/>
  <c r="S583" i="5"/>
  <c r="H583" i="5"/>
  <c r="Q582" i="5"/>
  <c r="O581" i="5"/>
  <c r="S580" i="5"/>
  <c r="M580" i="5"/>
  <c r="Q579" i="5"/>
  <c r="J579" i="5"/>
  <c r="O578" i="5"/>
  <c r="H578" i="5"/>
  <c r="M577" i="5"/>
  <c r="J576" i="5"/>
  <c r="S575" i="5"/>
  <c r="H575" i="5"/>
  <c r="Q574" i="5"/>
  <c r="O573" i="5"/>
  <c r="S572" i="5"/>
  <c r="M572" i="5"/>
  <c r="Q571" i="5"/>
  <c r="J571" i="5"/>
  <c r="O570" i="5"/>
  <c r="H570" i="5"/>
  <c r="M569" i="5"/>
  <c r="J568" i="5"/>
  <c r="S567" i="5"/>
  <c r="H567" i="5"/>
  <c r="Q566" i="5"/>
  <c r="O565" i="5"/>
  <c r="S564" i="5"/>
  <c r="M564" i="5"/>
  <c r="Q563" i="5"/>
  <c r="J563" i="5"/>
  <c r="O562" i="5"/>
  <c r="H562" i="5"/>
  <c r="M561" i="5"/>
  <c r="J560" i="5"/>
  <c r="S559" i="5"/>
  <c r="H559" i="5"/>
  <c r="Q558" i="5"/>
  <c r="O557" i="5"/>
  <c r="S556" i="5"/>
  <c r="M556" i="5"/>
  <c r="Q555" i="5"/>
  <c r="J555" i="5"/>
  <c r="Q809" i="5"/>
  <c r="S808" i="5"/>
  <c r="Q807" i="5"/>
  <c r="S806" i="5"/>
  <c r="Q805" i="5"/>
  <c r="S804" i="5"/>
  <c r="Q803" i="5"/>
  <c r="S802" i="5"/>
  <c r="Q801" i="5"/>
  <c r="S800" i="5"/>
  <c r="Q799" i="5"/>
  <c r="S798" i="5"/>
  <c r="Q797" i="5"/>
  <c r="S796" i="5"/>
  <c r="Q795" i="5"/>
  <c r="S794" i="5"/>
  <c r="Q793" i="5"/>
  <c r="S792" i="5"/>
  <c r="Q791" i="5"/>
  <c r="S790" i="5"/>
  <c r="Q789" i="5"/>
  <c r="S788" i="5"/>
  <c r="J788" i="5"/>
  <c r="Q787" i="5"/>
  <c r="H787" i="5"/>
  <c r="O786" i="5"/>
  <c r="M785" i="5"/>
  <c r="S784" i="5"/>
  <c r="J784" i="5"/>
  <c r="Q783" i="5"/>
  <c r="H783" i="5"/>
  <c r="O782" i="5"/>
  <c r="M781" i="5"/>
  <c r="S780" i="5"/>
  <c r="J780" i="5"/>
  <c r="Q779" i="5"/>
  <c r="H779" i="5"/>
  <c r="O778" i="5"/>
  <c r="M777" i="5"/>
  <c r="S776" i="5"/>
  <c r="J776" i="5"/>
  <c r="Q775" i="5"/>
  <c r="H775" i="5"/>
  <c r="O774" i="5"/>
  <c r="M773" i="5"/>
  <c r="M768" i="5"/>
  <c r="S767" i="5"/>
  <c r="J767" i="5"/>
  <c r="Q766" i="5"/>
  <c r="H766" i="5"/>
  <c r="O765" i="5"/>
  <c r="H761" i="5"/>
  <c r="O760" i="5"/>
  <c r="O758" i="5"/>
  <c r="O756" i="5"/>
  <c r="O754" i="5"/>
  <c r="O752" i="5"/>
  <c r="O750" i="5"/>
  <c r="O748" i="5"/>
  <c r="O746" i="5"/>
  <c r="O744" i="5"/>
  <c r="O742" i="5"/>
  <c r="O740" i="5"/>
  <c r="O738" i="5"/>
  <c r="O736" i="5"/>
  <c r="O734" i="5"/>
  <c r="O732" i="5"/>
  <c r="O730" i="5"/>
  <c r="O728" i="5"/>
  <c r="O726" i="5"/>
  <c r="O724" i="5"/>
  <c r="O722" i="5"/>
  <c r="O720" i="5"/>
  <c r="Q719" i="5"/>
  <c r="J718" i="5"/>
  <c r="S717" i="5"/>
  <c r="H717" i="5"/>
  <c r="Q716" i="5"/>
  <c r="O715" i="5"/>
  <c r="S714" i="5"/>
  <c r="M714" i="5"/>
  <c r="Q713" i="5"/>
  <c r="J713" i="5"/>
  <c r="O712" i="5"/>
  <c r="H712" i="5"/>
  <c r="M711" i="5"/>
  <c r="J710" i="5"/>
  <c r="S709" i="5"/>
  <c r="H709" i="5"/>
  <c r="Q708" i="5"/>
  <c r="O707" i="5"/>
  <c r="S706" i="5"/>
  <c r="M706" i="5"/>
  <c r="Q705" i="5"/>
  <c r="J705" i="5"/>
  <c r="O704" i="5"/>
  <c r="H704" i="5"/>
  <c r="M703" i="5"/>
  <c r="J702" i="5"/>
  <c r="S701" i="5"/>
  <c r="H701" i="5"/>
  <c r="Q700" i="5"/>
  <c r="O699" i="5"/>
  <c r="S698" i="5"/>
  <c r="M698" i="5"/>
  <c r="Q697" i="5"/>
  <c r="J697" i="5"/>
  <c r="O696" i="5"/>
  <c r="H696" i="5"/>
  <c r="M695" i="5"/>
  <c r="J694" i="5"/>
  <c r="S693" i="5"/>
  <c r="H693" i="5"/>
  <c r="Q692" i="5"/>
  <c r="O691" i="5"/>
  <c r="S690" i="5"/>
  <c r="M690" i="5"/>
  <c r="Q689" i="5"/>
  <c r="J689" i="5"/>
  <c r="O688" i="5"/>
  <c r="H688" i="5"/>
  <c r="M687" i="5"/>
  <c r="J686" i="5"/>
  <c r="S685" i="5"/>
  <c r="H685" i="5"/>
  <c r="Q684" i="5"/>
  <c r="O683" i="5"/>
  <c r="S682" i="5"/>
  <c r="M682" i="5"/>
  <c r="Q681" i="5"/>
  <c r="J681" i="5"/>
  <c r="O680" i="5"/>
  <c r="H680" i="5"/>
  <c r="M679" i="5"/>
  <c r="J678" i="5"/>
  <c r="S677" i="5"/>
  <c r="H677" i="5"/>
  <c r="Q676" i="5"/>
  <c r="O675" i="5"/>
  <c r="S674" i="5"/>
  <c r="M674" i="5"/>
  <c r="Q673" i="5"/>
  <c r="J673" i="5"/>
  <c r="O672" i="5"/>
  <c r="H672" i="5"/>
  <c r="M671" i="5"/>
  <c r="J670" i="5"/>
  <c r="S669" i="5"/>
  <c r="H669" i="5"/>
  <c r="Q668" i="5"/>
  <c r="O667" i="5"/>
  <c r="S666" i="5"/>
  <c r="M666" i="5"/>
  <c r="Q665" i="5"/>
  <c r="J665" i="5"/>
  <c r="O664" i="5"/>
  <c r="H664" i="5"/>
  <c r="M663" i="5"/>
  <c r="J662" i="5"/>
  <c r="S661" i="5"/>
  <c r="H661" i="5"/>
  <c r="Q660" i="5"/>
  <c r="O659" i="5"/>
  <c r="S658" i="5"/>
  <c r="M658" i="5"/>
  <c r="Q657" i="5"/>
  <c r="J657" i="5"/>
  <c r="O656" i="5"/>
  <c r="H656" i="5"/>
  <c r="M655" i="5"/>
  <c r="J654" i="5"/>
  <c r="S653" i="5"/>
  <c r="H653" i="5"/>
  <c r="Q652" i="5"/>
  <c r="O651" i="5"/>
  <c r="S650" i="5"/>
  <c r="M650" i="5"/>
  <c r="Q649" i="5"/>
  <c r="J649" i="5"/>
  <c r="O648" i="5"/>
  <c r="H648" i="5"/>
  <c r="M647" i="5"/>
  <c r="J646" i="5"/>
  <c r="S645" i="5"/>
  <c r="H645" i="5"/>
  <c r="Q644" i="5"/>
  <c r="O643" i="5"/>
  <c r="S642" i="5"/>
  <c r="M642" i="5"/>
  <c r="Q641" i="5"/>
  <c r="J641" i="5"/>
  <c r="O640" i="5"/>
  <c r="H640" i="5"/>
  <c r="M639" i="5"/>
  <c r="J638" i="5"/>
  <c r="S637" i="5"/>
  <c r="H637" i="5"/>
  <c r="Q636" i="5"/>
  <c r="O635" i="5"/>
  <c r="S634" i="5"/>
  <c r="M634" i="5"/>
  <c r="Q633" i="5"/>
  <c r="J633" i="5"/>
  <c r="O632" i="5"/>
  <c r="H632" i="5"/>
  <c r="M631" i="5"/>
  <c r="J630" i="5"/>
  <c r="S629" i="5"/>
  <c r="H629" i="5"/>
  <c r="Q628" i="5"/>
  <c r="O627" i="5"/>
  <c r="S626" i="5"/>
  <c r="M626" i="5"/>
  <c r="Q625" i="5"/>
  <c r="J625" i="5"/>
  <c r="O624" i="5"/>
  <c r="H624" i="5"/>
  <c r="M623" i="5"/>
  <c r="J622" i="5"/>
  <c r="S621" i="5"/>
  <c r="H621" i="5"/>
  <c r="Q620" i="5"/>
  <c r="O619" i="5"/>
  <c r="S618" i="5"/>
  <c r="M618" i="5"/>
  <c r="Q617" i="5"/>
  <c r="J617" i="5"/>
  <c r="O616" i="5"/>
  <c r="H616" i="5"/>
  <c r="M615" i="5"/>
  <c r="J614" i="5"/>
  <c r="S613" i="5"/>
  <c r="H613" i="5"/>
  <c r="Q612" i="5"/>
  <c r="O611" i="5"/>
  <c r="S610" i="5"/>
  <c r="M610" i="5"/>
  <c r="Q609" i="5"/>
  <c r="J609" i="5"/>
  <c r="O608" i="5"/>
  <c r="H608" i="5"/>
  <c r="M607" i="5"/>
  <c r="J606" i="5"/>
  <c r="S605" i="5"/>
  <c r="H605" i="5"/>
  <c r="Q604" i="5"/>
  <c r="O603" i="5"/>
  <c r="S602" i="5"/>
  <c r="M602" i="5"/>
  <c r="Q601" i="5"/>
  <c r="J601" i="5"/>
  <c r="O600" i="5"/>
  <c r="H600" i="5"/>
  <c r="M599" i="5"/>
  <c r="J598" i="5"/>
  <c r="S597" i="5"/>
  <c r="H597" i="5"/>
  <c r="Q596" i="5"/>
  <c r="O595" i="5"/>
  <c r="S594" i="5"/>
  <c r="M594" i="5"/>
  <c r="Q593" i="5"/>
  <c r="J593" i="5"/>
  <c r="O592" i="5"/>
  <c r="H592" i="5"/>
  <c r="M591" i="5"/>
  <c r="J590" i="5"/>
  <c r="S589" i="5"/>
  <c r="H589" i="5"/>
  <c r="Q588" i="5"/>
  <c r="O587" i="5"/>
  <c r="S586" i="5"/>
  <c r="M586" i="5"/>
  <c r="Q585" i="5"/>
  <c r="J585" i="5"/>
  <c r="O584" i="5"/>
  <c r="H584" i="5"/>
  <c r="M583" i="5"/>
  <c r="J582" i="5"/>
  <c r="S581" i="5"/>
  <c r="H581" i="5"/>
  <c r="Q580" i="5"/>
  <c r="O579" i="5"/>
  <c r="S578" i="5"/>
  <c r="M578" i="5"/>
  <c r="Q577" i="5"/>
  <c r="J577" i="5"/>
  <c r="O576" i="5"/>
  <c r="H576" i="5"/>
  <c r="M575" i="5"/>
  <c r="J574" i="5"/>
  <c r="S573" i="5"/>
  <c r="H573" i="5"/>
  <c r="Q572" i="5"/>
  <c r="O571" i="5"/>
  <c r="S570" i="5"/>
  <c r="M570" i="5"/>
  <c r="Q569" i="5"/>
  <c r="J569" i="5"/>
  <c r="O568" i="5"/>
  <c r="H568" i="5"/>
  <c r="M567" i="5"/>
  <c r="J566" i="5"/>
  <c r="S565" i="5"/>
  <c r="H565" i="5"/>
  <c r="Q564" i="5"/>
  <c r="O563" i="5"/>
  <c r="S562" i="5"/>
  <c r="M562" i="5"/>
  <c r="Q561" i="5"/>
  <c r="J561" i="5"/>
  <c r="O560" i="5"/>
  <c r="H560" i="5"/>
  <c r="M559" i="5"/>
  <c r="J558" i="5"/>
  <c r="S557" i="5"/>
  <c r="H557" i="5"/>
  <c r="Q556" i="5"/>
  <c r="O555" i="5"/>
  <c r="S554" i="5"/>
  <c r="O554" i="5"/>
  <c r="J554" i="5"/>
  <c r="Q553" i="5"/>
  <c r="M553" i="5"/>
  <c r="H553" i="5"/>
  <c r="S552" i="5"/>
  <c r="O552" i="5"/>
  <c r="J552" i="5"/>
  <c r="Q551" i="5"/>
  <c r="M551" i="5"/>
  <c r="H551" i="5"/>
  <c r="S550" i="5"/>
  <c r="O550" i="5"/>
  <c r="J550" i="5"/>
  <c r="Q549" i="5"/>
  <c r="M549" i="5"/>
  <c r="H549" i="5"/>
  <c r="S548" i="5"/>
  <c r="O548" i="5"/>
  <c r="J548" i="5"/>
  <c r="Q547" i="5"/>
  <c r="M547" i="5"/>
  <c r="H547" i="5"/>
  <c r="S546" i="5"/>
  <c r="O546" i="5"/>
  <c r="J546" i="5"/>
  <c r="Q545" i="5"/>
  <c r="M545" i="5"/>
  <c r="H545" i="5"/>
  <c r="S544" i="5"/>
  <c r="O544" i="5"/>
  <c r="J544" i="5"/>
  <c r="Q543" i="5"/>
  <c r="M543" i="5"/>
  <c r="H543" i="5"/>
  <c r="S542" i="5"/>
  <c r="O542" i="5"/>
  <c r="J542" i="5"/>
  <c r="Q541" i="5"/>
  <c r="M541" i="5"/>
  <c r="H541" i="5"/>
  <c r="S540" i="5"/>
  <c r="O540" i="5"/>
  <c r="J540" i="5"/>
  <c r="Q539" i="5"/>
  <c r="M539" i="5"/>
  <c r="H539" i="5"/>
  <c r="S538" i="5"/>
  <c r="O538" i="5"/>
  <c r="J538" i="5"/>
  <c r="Q537" i="5"/>
  <c r="M537" i="5"/>
  <c r="H537" i="5"/>
  <c r="S536" i="5"/>
  <c r="O536" i="5"/>
  <c r="J536" i="5"/>
  <c r="Q535" i="5"/>
  <c r="M535" i="5"/>
  <c r="H535" i="5"/>
  <c r="S534" i="5"/>
  <c r="O534" i="5"/>
  <c r="J534" i="5"/>
  <c r="Q533" i="5"/>
  <c r="M533" i="5"/>
  <c r="H533" i="5"/>
  <c r="S532" i="5"/>
  <c r="O532" i="5"/>
  <c r="J532" i="5"/>
  <c r="Q531" i="5"/>
  <c r="M531" i="5"/>
  <c r="H531" i="5"/>
  <c r="S530" i="5"/>
  <c r="O530" i="5"/>
  <c r="J530" i="5"/>
  <c r="Q529" i="5"/>
  <c r="M529" i="5"/>
  <c r="H529" i="5"/>
  <c r="S528" i="5"/>
  <c r="O528" i="5"/>
  <c r="J528" i="5"/>
  <c r="Q527" i="5"/>
  <c r="M527" i="5"/>
  <c r="H527" i="5"/>
  <c r="S526" i="5"/>
  <c r="O526" i="5"/>
  <c r="J526" i="5"/>
  <c r="Q525" i="5"/>
  <c r="M525" i="5"/>
  <c r="H525" i="5"/>
  <c r="S524" i="5"/>
  <c r="O524" i="5"/>
  <c r="J524" i="5"/>
  <c r="Q523" i="5"/>
  <c r="M523" i="5"/>
  <c r="H523" i="5"/>
  <c r="S522" i="5"/>
  <c r="O522" i="5"/>
  <c r="J522" i="5"/>
  <c r="Q521" i="5"/>
  <c r="M521" i="5"/>
  <c r="H521" i="5"/>
  <c r="S520" i="5"/>
  <c r="O520" i="5"/>
  <c r="J520" i="5"/>
  <c r="Q519" i="5"/>
  <c r="M519" i="5"/>
  <c r="H519" i="5"/>
  <c r="S518" i="5"/>
  <c r="O518" i="5"/>
  <c r="J518" i="5"/>
  <c r="Q517" i="5"/>
  <c r="M517" i="5"/>
  <c r="H517" i="5"/>
  <c r="S516" i="5"/>
  <c r="O516" i="5"/>
  <c r="J516" i="5"/>
  <c r="Q515" i="5"/>
  <c r="M515" i="5"/>
  <c r="H515" i="5"/>
  <c r="S514" i="5"/>
  <c r="O514" i="5"/>
  <c r="J514" i="5"/>
  <c r="Q513" i="5"/>
  <c r="M513" i="5"/>
  <c r="H513" i="5"/>
  <c r="S512" i="5"/>
  <c r="O512" i="5"/>
  <c r="J512" i="5"/>
  <c r="Q511" i="5"/>
  <c r="M511" i="5"/>
  <c r="H511" i="5"/>
  <c r="S510" i="5"/>
  <c r="O510" i="5"/>
  <c r="J510" i="5"/>
  <c r="Q509" i="5"/>
  <c r="M509" i="5"/>
  <c r="H509" i="5"/>
  <c r="S508" i="5"/>
  <c r="O508" i="5"/>
  <c r="J508" i="5"/>
  <c r="Q507" i="5"/>
  <c r="M507" i="5"/>
  <c r="H507" i="5"/>
  <c r="S506" i="5"/>
  <c r="O506" i="5"/>
  <c r="J506" i="5"/>
  <c r="Q505" i="5"/>
  <c r="M505" i="5"/>
  <c r="H505" i="5"/>
  <c r="S504" i="5"/>
  <c r="O504" i="5"/>
  <c r="J504" i="5"/>
  <c r="Q503" i="5"/>
  <c r="M503" i="5"/>
  <c r="H503" i="5"/>
  <c r="S502" i="5"/>
  <c r="O502" i="5"/>
  <c r="J502" i="5"/>
  <c r="Q501" i="5"/>
  <c r="M501" i="5"/>
  <c r="H501" i="5"/>
  <c r="S500" i="5"/>
  <c r="O500" i="5"/>
  <c r="J500" i="5"/>
  <c r="Q499" i="5"/>
  <c r="M499" i="5"/>
  <c r="H499" i="5"/>
  <c r="S498" i="5"/>
  <c r="O498" i="5"/>
  <c r="J498" i="5"/>
  <c r="Q497" i="5"/>
  <c r="M497" i="5"/>
  <c r="H497" i="5"/>
  <c r="S496" i="5"/>
  <c r="O496" i="5"/>
  <c r="J496" i="5"/>
  <c r="Q495" i="5"/>
  <c r="M495" i="5"/>
  <c r="H495" i="5"/>
  <c r="S494" i="5"/>
  <c r="O494" i="5"/>
  <c r="J494" i="5"/>
  <c r="Q493" i="5"/>
  <c r="M493" i="5"/>
  <c r="H493" i="5"/>
  <c r="S492" i="5"/>
  <c r="O492" i="5"/>
  <c r="J492" i="5"/>
  <c r="Q491" i="5"/>
  <c r="M491" i="5"/>
  <c r="H491" i="5"/>
  <c r="S490" i="5"/>
  <c r="O490" i="5"/>
  <c r="J490" i="5"/>
  <c r="Q489" i="5"/>
  <c r="M489" i="5"/>
  <c r="H489" i="5"/>
  <c r="S488" i="5"/>
  <c r="O488" i="5"/>
  <c r="J488" i="5"/>
  <c r="Q487" i="5"/>
  <c r="M487" i="5"/>
  <c r="H487" i="5"/>
  <c r="S486" i="5"/>
  <c r="O486" i="5"/>
  <c r="J486" i="5"/>
  <c r="Q485" i="5"/>
  <c r="M485" i="5"/>
  <c r="H485" i="5"/>
  <c r="S484" i="5"/>
  <c r="O484" i="5"/>
  <c r="J484" i="5"/>
  <c r="Q483" i="5"/>
  <c r="M483" i="5"/>
  <c r="H483" i="5"/>
  <c r="S482" i="5"/>
  <c r="O482" i="5"/>
  <c r="J482" i="5"/>
  <c r="Q481" i="5"/>
  <c r="M481" i="5"/>
  <c r="H481" i="5"/>
  <c r="S480" i="5"/>
  <c r="O480" i="5"/>
  <c r="J480" i="5"/>
  <c r="Q479" i="5"/>
  <c r="M479" i="5"/>
  <c r="H479" i="5"/>
  <c r="S478" i="5"/>
  <c r="O478" i="5"/>
  <c r="J478" i="5"/>
  <c r="Q477" i="5"/>
  <c r="M477" i="5"/>
  <c r="H477" i="5"/>
  <c r="S476" i="5"/>
  <c r="O476" i="5"/>
  <c r="J476" i="5"/>
  <c r="Q475" i="5"/>
  <c r="M475" i="5"/>
  <c r="H475" i="5"/>
  <c r="S474" i="5"/>
  <c r="O474" i="5"/>
  <c r="J474" i="5"/>
  <c r="Q473" i="5"/>
  <c r="M473" i="5"/>
  <c r="H473" i="5"/>
  <c r="S472" i="5"/>
  <c r="O472" i="5"/>
  <c r="J472" i="5"/>
  <c r="Q471" i="5"/>
  <c r="M471" i="5"/>
  <c r="H471" i="5"/>
  <c r="S470" i="5"/>
  <c r="O470" i="5"/>
  <c r="J470" i="5"/>
  <c r="Q469" i="5"/>
  <c r="M469" i="5"/>
  <c r="H469" i="5"/>
  <c r="S468" i="5"/>
  <c r="O468" i="5"/>
  <c r="J468" i="5"/>
  <c r="Q467" i="5"/>
  <c r="M467" i="5"/>
  <c r="H467" i="5"/>
  <c r="S466" i="5"/>
  <c r="O466" i="5"/>
  <c r="J466" i="5"/>
  <c r="Q465" i="5"/>
  <c r="M465" i="5"/>
  <c r="H465" i="5"/>
  <c r="S464" i="5"/>
  <c r="O464" i="5"/>
  <c r="J464" i="5"/>
  <c r="Q463" i="5"/>
  <c r="M463" i="5"/>
  <c r="H463" i="5"/>
  <c r="S462" i="5"/>
  <c r="O462" i="5"/>
  <c r="J462" i="5"/>
  <c r="Q461" i="5"/>
  <c r="M461" i="5"/>
  <c r="H461" i="5"/>
  <c r="S460" i="5"/>
  <c r="O460" i="5"/>
  <c r="J460" i="5"/>
  <c r="Q459" i="5"/>
  <c r="M459" i="5"/>
  <c r="H459" i="5"/>
  <c r="S458" i="5"/>
  <c r="O458" i="5"/>
  <c r="J458" i="5"/>
  <c r="Q457" i="5"/>
  <c r="M457" i="5"/>
  <c r="H457" i="5"/>
  <c r="S456" i="5"/>
  <c r="O456" i="5"/>
  <c r="J456" i="5"/>
  <c r="Q455" i="5"/>
  <c r="M455" i="5"/>
  <c r="H455" i="5"/>
  <c r="S454" i="5"/>
  <c r="O454" i="5"/>
  <c r="J454" i="5"/>
  <c r="Q453" i="5"/>
  <c r="M453" i="5"/>
  <c r="H453" i="5"/>
  <c r="S452" i="5"/>
  <c r="O452" i="5"/>
  <c r="J452" i="5"/>
  <c r="Q451" i="5"/>
  <c r="M451" i="5"/>
  <c r="H451" i="5"/>
  <c r="S450" i="5"/>
  <c r="O450" i="5"/>
  <c r="J450" i="5"/>
  <c r="Q449" i="5"/>
  <c r="M449" i="5"/>
  <c r="H449" i="5"/>
  <c r="S448" i="5"/>
  <c r="O448" i="5"/>
  <c r="J448" i="5"/>
  <c r="Q447" i="5"/>
  <c r="M447" i="5"/>
  <c r="H447" i="5"/>
  <c r="S446" i="5"/>
  <c r="O446" i="5"/>
  <c r="J446" i="5"/>
  <c r="Q445" i="5"/>
  <c r="M445" i="5"/>
  <c r="H445" i="5"/>
  <c r="S444" i="5"/>
  <c r="O444" i="5"/>
  <c r="J444" i="5"/>
  <c r="Q443" i="5"/>
  <c r="M443" i="5"/>
  <c r="H443" i="5"/>
  <c r="S442" i="5"/>
  <c r="O442" i="5"/>
  <c r="J442" i="5"/>
  <c r="Q441" i="5"/>
  <c r="M441" i="5"/>
  <c r="H441" i="5"/>
  <c r="S440" i="5"/>
  <c r="O440" i="5"/>
  <c r="J440" i="5"/>
  <c r="Q439" i="5"/>
  <c r="M439" i="5"/>
  <c r="H439" i="5"/>
  <c r="S438" i="5"/>
  <c r="O438" i="5"/>
  <c r="J438" i="5"/>
  <c r="Q437" i="5"/>
  <c r="M437" i="5"/>
  <c r="H437" i="5"/>
  <c r="S436" i="5"/>
  <c r="O436" i="5"/>
  <c r="J436" i="5"/>
  <c r="Q435" i="5"/>
  <c r="M435" i="5"/>
  <c r="H435" i="5"/>
  <c r="S434" i="5"/>
  <c r="O434" i="5"/>
  <c r="J434" i="5"/>
  <c r="Q433" i="5"/>
  <c r="M433" i="5"/>
  <c r="H433" i="5"/>
  <c r="S432" i="5"/>
  <c r="O432" i="5"/>
  <c r="J432" i="5"/>
  <c r="Q431" i="5"/>
  <c r="M431" i="5"/>
  <c r="H431" i="5"/>
  <c r="S430" i="5"/>
  <c r="O430" i="5"/>
  <c r="J430" i="5"/>
  <c r="Q429" i="5"/>
  <c r="M429" i="5"/>
  <c r="H429" i="5"/>
  <c r="S428" i="5"/>
  <c r="O428" i="5"/>
  <c r="J428" i="5"/>
  <c r="Q427" i="5"/>
  <c r="M427" i="5"/>
  <c r="H427" i="5"/>
  <c r="S426" i="5"/>
  <c r="O426" i="5"/>
  <c r="J426" i="5"/>
  <c r="Q425" i="5"/>
  <c r="M425" i="5"/>
  <c r="H425" i="5"/>
  <c r="S424" i="5"/>
  <c r="O424" i="5"/>
  <c r="J424" i="5"/>
  <c r="Q423" i="5"/>
  <c r="M423" i="5"/>
  <c r="H423" i="5"/>
  <c r="S422" i="5"/>
  <c r="O422" i="5"/>
  <c r="J422" i="5"/>
  <c r="Q421" i="5"/>
  <c r="M421" i="5"/>
  <c r="H421" i="5"/>
  <c r="S420" i="5"/>
  <c r="O420" i="5"/>
  <c r="J420" i="5"/>
  <c r="Q419" i="5"/>
  <c r="M419" i="5"/>
  <c r="H419" i="5"/>
  <c r="S418" i="5"/>
  <c r="O418" i="5"/>
  <c r="J418" i="5"/>
  <c r="Q417" i="5"/>
  <c r="M417" i="5"/>
  <c r="H417" i="5"/>
  <c r="S416" i="5"/>
  <c r="O416" i="5"/>
  <c r="J416" i="5"/>
  <c r="Q415" i="5"/>
  <c r="M415" i="5"/>
  <c r="H415" i="5"/>
  <c r="S414" i="5"/>
  <c r="O414" i="5"/>
  <c r="J414" i="5"/>
  <c r="Q413" i="5"/>
  <c r="M413" i="5"/>
  <c r="H413" i="5"/>
  <c r="S412" i="5"/>
  <c r="O412" i="5"/>
  <c r="J412" i="5"/>
  <c r="Q411" i="5"/>
  <c r="M411" i="5"/>
  <c r="H411" i="5"/>
  <c r="S410" i="5"/>
  <c r="O410" i="5"/>
  <c r="J410" i="5"/>
  <c r="Q409" i="5"/>
  <c r="M409" i="5"/>
  <c r="H409" i="5"/>
  <c r="S408" i="5"/>
  <c r="O408" i="5"/>
  <c r="J408" i="5"/>
  <c r="Q407" i="5"/>
  <c r="M407" i="5"/>
  <c r="H407" i="5"/>
  <c r="S406" i="5"/>
  <c r="O406" i="5"/>
  <c r="J406" i="5"/>
  <c r="Q405" i="5"/>
  <c r="M405" i="5"/>
  <c r="H405" i="5"/>
  <c r="S404" i="5"/>
  <c r="O404" i="5"/>
  <c r="J404" i="5"/>
  <c r="Q403" i="5"/>
  <c r="M403" i="5"/>
  <c r="H403" i="5"/>
  <c r="S402" i="5"/>
  <c r="O402" i="5"/>
  <c r="J402" i="5"/>
  <c r="Q401" i="5"/>
  <c r="M401" i="5"/>
  <c r="H401" i="5"/>
  <c r="S400" i="5"/>
  <c r="O400" i="5"/>
  <c r="J400" i="5"/>
  <c r="Q399" i="5"/>
  <c r="M399" i="5"/>
  <c r="H399" i="5"/>
  <c r="S398" i="5"/>
  <c r="O398" i="5"/>
  <c r="J398" i="5"/>
  <c r="Q397" i="5"/>
  <c r="M397" i="5"/>
  <c r="H397" i="5"/>
  <c r="S396" i="5"/>
  <c r="O396" i="5"/>
  <c r="J396" i="5"/>
  <c r="Q395" i="5"/>
  <c r="M395" i="5"/>
  <c r="H395" i="5"/>
  <c r="S394" i="5"/>
  <c r="O394" i="5"/>
  <c r="J394" i="5"/>
  <c r="Q393" i="5"/>
  <c r="M393" i="5"/>
  <c r="H393" i="5"/>
  <c r="S392" i="5"/>
  <c r="O392" i="5"/>
  <c r="J392" i="5"/>
  <c r="Q391" i="5"/>
  <c r="M391" i="5"/>
  <c r="H391" i="5"/>
  <c r="S390" i="5"/>
  <c r="O390" i="5"/>
  <c r="J390" i="5"/>
  <c r="Q389" i="5"/>
  <c r="M389" i="5"/>
  <c r="H389" i="5"/>
  <c r="S388" i="5"/>
  <c r="O388" i="5"/>
  <c r="J388" i="5"/>
  <c r="Q387" i="5"/>
  <c r="M387" i="5"/>
  <c r="H387" i="5"/>
  <c r="S386" i="5"/>
  <c r="O386" i="5"/>
  <c r="J386" i="5"/>
  <c r="Q385" i="5"/>
  <c r="M385" i="5"/>
  <c r="H385" i="5"/>
  <c r="S384" i="5"/>
  <c r="O384" i="5"/>
  <c r="J384" i="5"/>
  <c r="Q383" i="5"/>
  <c r="M383" i="5"/>
  <c r="H383" i="5"/>
  <c r="S382" i="5"/>
  <c r="O382" i="5"/>
  <c r="J382" i="5"/>
  <c r="Q381" i="5"/>
  <c r="M381" i="5"/>
  <c r="H381" i="5"/>
  <c r="S380" i="5"/>
  <c r="O380" i="5"/>
  <c r="J380" i="5"/>
  <c r="Q379" i="5"/>
  <c r="M379" i="5"/>
  <c r="H379" i="5"/>
  <c r="S378" i="5"/>
  <c r="O378" i="5"/>
  <c r="J378" i="5"/>
  <c r="Q377" i="5"/>
  <c r="M377" i="5"/>
  <c r="H377" i="5"/>
  <c r="S376" i="5"/>
  <c r="O376" i="5"/>
  <c r="J376" i="5"/>
  <c r="Q375" i="5"/>
  <c r="M375" i="5"/>
  <c r="H375" i="5"/>
  <c r="S374" i="5"/>
  <c r="O374" i="5"/>
  <c r="J374" i="5"/>
  <c r="Q373" i="5"/>
  <c r="M373" i="5"/>
  <c r="H373" i="5"/>
  <c r="S372" i="5"/>
  <c r="O372" i="5"/>
  <c r="J372" i="5"/>
  <c r="Q371" i="5"/>
  <c r="M371" i="5"/>
  <c r="H371" i="5"/>
  <c r="S370" i="5"/>
  <c r="O370" i="5"/>
  <c r="J370" i="5"/>
  <c r="Q369" i="5"/>
  <c r="M369" i="5"/>
  <c r="H369" i="5"/>
  <c r="S368" i="5"/>
  <c r="O368" i="5"/>
  <c r="J368" i="5"/>
  <c r="Q367" i="5"/>
  <c r="M367" i="5"/>
  <c r="H367" i="5"/>
  <c r="S366" i="5"/>
  <c r="O366" i="5"/>
  <c r="J366" i="5"/>
  <c r="Q365" i="5"/>
  <c r="M365" i="5"/>
  <c r="H365" i="5"/>
  <c r="S364" i="5"/>
  <c r="O364" i="5"/>
  <c r="J364" i="5"/>
  <c r="Q363" i="5"/>
  <c r="M363" i="5"/>
  <c r="H363" i="5"/>
  <c r="S362" i="5"/>
  <c r="O362" i="5"/>
  <c r="J362" i="5"/>
  <c r="Q361" i="5"/>
  <c r="M361" i="5"/>
  <c r="H361" i="5"/>
  <c r="S360" i="5"/>
  <c r="O360" i="5"/>
  <c r="J360" i="5"/>
  <c r="M809" i="5"/>
  <c r="O808" i="5"/>
  <c r="M807" i="5"/>
  <c r="O806" i="5"/>
  <c r="M805" i="5"/>
  <c r="O804" i="5"/>
  <c r="M803" i="5"/>
  <c r="O802" i="5"/>
  <c r="M801" i="5"/>
  <c r="O800" i="5"/>
  <c r="M799" i="5"/>
  <c r="O798" i="5"/>
  <c r="M797" i="5"/>
  <c r="O796" i="5"/>
  <c r="M795" i="5"/>
  <c r="O794" i="5"/>
  <c r="M793" i="5"/>
  <c r="O792" i="5"/>
  <c r="M791" i="5"/>
  <c r="O790" i="5"/>
  <c r="M789" i="5"/>
  <c r="Q788" i="5"/>
  <c r="H788" i="5"/>
  <c r="O787" i="5"/>
  <c r="M786" i="5"/>
  <c r="S785" i="5"/>
  <c r="J785" i="5"/>
  <c r="Q784" i="5"/>
  <c r="H784" i="5"/>
  <c r="O783" i="5"/>
  <c r="M782" i="5"/>
  <c r="S781" i="5"/>
  <c r="J781" i="5"/>
  <c r="Q780" i="5"/>
  <c r="H780" i="5"/>
  <c r="O779" i="5"/>
  <c r="M778" i="5"/>
  <c r="S777" i="5"/>
  <c r="J777" i="5"/>
  <c r="Q776" i="5"/>
  <c r="H776" i="5"/>
  <c r="O775" i="5"/>
  <c r="M774" i="5"/>
  <c r="S773" i="5"/>
  <c r="S768" i="5"/>
  <c r="J768" i="5"/>
  <c r="Q767" i="5"/>
  <c r="H767" i="5"/>
  <c r="O766" i="5"/>
  <c r="M765" i="5"/>
  <c r="M760" i="5"/>
  <c r="M758" i="5"/>
  <c r="M756" i="5"/>
  <c r="M754" i="5"/>
  <c r="M752" i="5"/>
  <c r="M750" i="5"/>
  <c r="M748" i="5"/>
  <c r="M746" i="5"/>
  <c r="M744" i="5"/>
  <c r="M742" i="5"/>
  <c r="M740" i="5"/>
  <c r="M738" i="5"/>
  <c r="M736" i="5"/>
  <c r="M734" i="5"/>
  <c r="M732" i="5"/>
  <c r="M730" i="5"/>
  <c r="M728" i="5"/>
  <c r="M726" i="5"/>
  <c r="M724" i="5"/>
  <c r="M722" i="5"/>
  <c r="M720" i="5"/>
  <c r="O718" i="5"/>
  <c r="H718" i="5"/>
  <c r="M717" i="5"/>
  <c r="J716" i="5"/>
  <c r="S715" i="5"/>
  <c r="H715" i="5"/>
  <c r="Q714" i="5"/>
  <c r="O713" i="5"/>
  <c r="S712" i="5"/>
  <c r="M712" i="5"/>
  <c r="Q711" i="5"/>
  <c r="J711" i="5"/>
  <c r="O710" i="5"/>
  <c r="H710" i="5"/>
  <c r="M709" i="5"/>
  <c r="J708" i="5"/>
  <c r="S707" i="5"/>
  <c r="H707" i="5"/>
  <c r="Q706" i="5"/>
  <c r="O705" i="5"/>
  <c r="S704" i="5"/>
  <c r="M704" i="5"/>
  <c r="Q703" i="5"/>
  <c r="J703" i="5"/>
  <c r="O702" i="5"/>
  <c r="H702" i="5"/>
  <c r="M701" i="5"/>
  <c r="J700" i="5"/>
  <c r="S699" i="5"/>
  <c r="H699" i="5"/>
  <c r="Q698" i="5"/>
  <c r="O697" i="5"/>
  <c r="S696" i="5"/>
  <c r="M696" i="5"/>
  <c r="Q695" i="5"/>
  <c r="J695" i="5"/>
  <c r="O694" i="5"/>
  <c r="H694" i="5"/>
  <c r="M693" i="5"/>
  <c r="J692" i="5"/>
  <c r="S691" i="5"/>
  <c r="H691" i="5"/>
  <c r="Q690" i="5"/>
  <c r="O689" i="5"/>
  <c r="S688" i="5"/>
  <c r="M688" i="5"/>
  <c r="Q687" i="5"/>
  <c r="J687" i="5"/>
  <c r="O686" i="5"/>
  <c r="H686" i="5"/>
  <c r="M685" i="5"/>
  <c r="J684" i="5"/>
  <c r="S683" i="5"/>
  <c r="H683" i="5"/>
  <c r="Q682" i="5"/>
  <c r="O681" i="5"/>
  <c r="S680" i="5"/>
  <c r="M680" i="5"/>
  <c r="Q679" i="5"/>
  <c r="J679" i="5"/>
  <c r="O678" i="5"/>
  <c r="H678" i="5"/>
  <c r="M677" i="5"/>
  <c r="J676" i="5"/>
  <c r="S675" i="5"/>
  <c r="H675" i="5"/>
  <c r="Q674" i="5"/>
  <c r="O673" i="5"/>
  <c r="S672" i="5"/>
  <c r="M672" i="5"/>
  <c r="Q671" i="5"/>
  <c r="J671" i="5"/>
  <c r="O670" i="5"/>
  <c r="H670" i="5"/>
  <c r="M669" i="5"/>
  <c r="J668" i="5"/>
  <c r="S667" i="5"/>
  <c r="H667" i="5"/>
  <c r="Q666" i="5"/>
  <c r="O665" i="5"/>
  <c r="S664" i="5"/>
  <c r="M664" i="5"/>
  <c r="Q663" i="5"/>
  <c r="J663" i="5"/>
  <c r="O662" i="5"/>
  <c r="H662" i="5"/>
  <c r="M661" i="5"/>
  <c r="J660" i="5"/>
  <c r="S659" i="5"/>
  <c r="H659" i="5"/>
  <c r="Q658" i="5"/>
  <c r="O657" i="5"/>
  <c r="S656" i="5"/>
  <c r="M656" i="5"/>
  <c r="Q655" i="5"/>
  <c r="J655" i="5"/>
  <c r="O654" i="5"/>
  <c r="H654" i="5"/>
  <c r="M653" i="5"/>
  <c r="J652" i="5"/>
  <c r="S651" i="5"/>
  <c r="H651" i="5"/>
  <c r="Q650" i="5"/>
  <c r="O649" i="5"/>
  <c r="S648" i="5"/>
  <c r="M648" i="5"/>
  <c r="Q647" i="5"/>
  <c r="J647" i="5"/>
  <c r="O646" i="5"/>
  <c r="H646" i="5"/>
  <c r="M645" i="5"/>
  <c r="J644" i="5"/>
  <c r="S643" i="5"/>
  <c r="H643" i="5"/>
  <c r="Q642" i="5"/>
  <c r="O641" i="5"/>
  <c r="S640" i="5"/>
  <c r="M640" i="5"/>
  <c r="Q639" i="5"/>
  <c r="J639" i="5"/>
  <c r="O638" i="5"/>
  <c r="H638" i="5"/>
  <c r="M637" i="5"/>
  <c r="J636" i="5"/>
  <c r="S635" i="5"/>
  <c r="H635" i="5"/>
  <c r="Q634" i="5"/>
  <c r="O633" i="5"/>
  <c r="S632" i="5"/>
  <c r="M632" i="5"/>
  <c r="Q631" i="5"/>
  <c r="J631" i="5"/>
  <c r="O630" i="5"/>
  <c r="H630" i="5"/>
  <c r="M629" i="5"/>
  <c r="J628" i="5"/>
  <c r="S627" i="5"/>
  <c r="H627" i="5"/>
  <c r="Q626" i="5"/>
  <c r="O625" i="5"/>
  <c r="S624" i="5"/>
  <c r="M624" i="5"/>
  <c r="Q623" i="5"/>
  <c r="J623" i="5"/>
  <c r="O622" i="5"/>
  <c r="H622" i="5"/>
  <c r="M621" i="5"/>
  <c r="J620" i="5"/>
  <c r="S619" i="5"/>
  <c r="H619" i="5"/>
  <c r="Q618" i="5"/>
  <c r="O617" i="5"/>
  <c r="S616" i="5"/>
  <c r="M616" i="5"/>
  <c r="Q615" i="5"/>
  <c r="J615" i="5"/>
  <c r="O614" i="5"/>
  <c r="H614" i="5"/>
  <c r="M613" i="5"/>
  <c r="J612" i="5"/>
  <c r="S611" i="5"/>
  <c r="H611" i="5"/>
  <c r="Q610" i="5"/>
  <c r="O609" i="5"/>
  <c r="S608" i="5"/>
  <c r="M608" i="5"/>
  <c r="Q607" i="5"/>
  <c r="J607" i="5"/>
  <c r="O606" i="5"/>
  <c r="H606" i="5"/>
  <c r="M605" i="5"/>
  <c r="J604" i="5"/>
  <c r="S603" i="5"/>
  <c r="H603" i="5"/>
  <c r="Q602" i="5"/>
  <c r="O601" i="5"/>
  <c r="S600" i="5"/>
  <c r="M600" i="5"/>
  <c r="Q599" i="5"/>
  <c r="J599" i="5"/>
  <c r="O598" i="5"/>
  <c r="H598" i="5"/>
  <c r="M597" i="5"/>
  <c r="J596" i="5"/>
  <c r="S595" i="5"/>
  <c r="H595" i="5"/>
  <c r="Q594" i="5"/>
  <c r="O593" i="5"/>
  <c r="S592" i="5"/>
  <c r="M592" i="5"/>
  <c r="Q591" i="5"/>
  <c r="J591" i="5"/>
  <c r="O590" i="5"/>
  <c r="H590" i="5"/>
  <c r="M589" i="5"/>
  <c r="J588" i="5"/>
  <c r="S587" i="5"/>
  <c r="H587" i="5"/>
  <c r="Q586" i="5"/>
  <c r="O585" i="5"/>
  <c r="S584" i="5"/>
  <c r="M584" i="5"/>
  <c r="Q583" i="5"/>
  <c r="J583" i="5"/>
  <c r="O582" i="5"/>
  <c r="H582" i="5"/>
  <c r="M581" i="5"/>
  <c r="J580" i="5"/>
  <c r="S579" i="5"/>
  <c r="H579" i="5"/>
  <c r="Q578" i="5"/>
  <c r="O577" i="5"/>
  <c r="S576" i="5"/>
  <c r="M576" i="5"/>
  <c r="Q575" i="5"/>
  <c r="J575" i="5"/>
  <c r="O574" i="5"/>
  <c r="H574" i="5"/>
  <c r="M573" i="5"/>
  <c r="J572" i="5"/>
  <c r="S571" i="5"/>
  <c r="H571" i="5"/>
  <c r="Q570" i="5"/>
  <c r="O569" i="5"/>
  <c r="S568" i="5"/>
  <c r="M568" i="5"/>
  <c r="Q567" i="5"/>
  <c r="J567" i="5"/>
  <c r="O566" i="5"/>
  <c r="H566" i="5"/>
  <c r="M565" i="5"/>
  <c r="J564" i="5"/>
  <c r="S563" i="5"/>
  <c r="H563" i="5"/>
  <c r="Q562" i="5"/>
  <c r="O561" i="5"/>
  <c r="S560" i="5"/>
  <c r="M560" i="5"/>
  <c r="Q559" i="5"/>
  <c r="J559" i="5"/>
  <c r="O558" i="5"/>
  <c r="H558" i="5"/>
  <c r="M557" i="5"/>
  <c r="J556" i="5"/>
  <c r="S555" i="5"/>
  <c r="H555" i="5"/>
  <c r="M359" i="5"/>
  <c r="S356" i="5"/>
  <c r="J356" i="5"/>
  <c r="Q355" i="5"/>
  <c r="H355" i="5"/>
  <c r="O352" i="5"/>
  <c r="M351" i="5"/>
  <c r="S348" i="5"/>
  <c r="J348" i="5"/>
  <c r="Q347" i="5"/>
  <c r="H347" i="5"/>
  <c r="O344" i="5"/>
  <c r="M343" i="5"/>
  <c r="J341" i="5"/>
  <c r="O340" i="5"/>
  <c r="H340" i="5"/>
  <c r="M339" i="5"/>
  <c r="J338" i="5"/>
  <c r="S337" i="5"/>
  <c r="H337" i="5"/>
  <c r="Q336" i="5"/>
  <c r="O335" i="5"/>
  <c r="S334" i="5"/>
  <c r="M334" i="5"/>
  <c r="Q333" i="5"/>
  <c r="J333" i="5"/>
  <c r="O332" i="5"/>
  <c r="H332" i="5"/>
  <c r="M331" i="5"/>
  <c r="J330" i="5"/>
  <c r="S329" i="5"/>
  <c r="H329" i="5"/>
  <c r="Q328" i="5"/>
  <c r="M328" i="5"/>
  <c r="H328" i="5"/>
  <c r="S327" i="5"/>
  <c r="O327" i="5"/>
  <c r="J327" i="5"/>
  <c r="Q326" i="5"/>
  <c r="M326" i="5"/>
  <c r="H326" i="5"/>
  <c r="S325" i="5"/>
  <c r="O325" i="5"/>
  <c r="J325" i="5"/>
  <c r="Q324" i="5"/>
  <c r="M324" i="5"/>
  <c r="H324" i="5"/>
  <c r="S323" i="5"/>
  <c r="O323" i="5"/>
  <c r="J323" i="5"/>
  <c r="Q322" i="5"/>
  <c r="M322" i="5"/>
  <c r="H322" i="5"/>
  <c r="S321" i="5"/>
  <c r="O321" i="5"/>
  <c r="J321" i="5"/>
  <c r="Q320" i="5"/>
  <c r="M320" i="5"/>
  <c r="H320" i="5"/>
  <c r="S319" i="5"/>
  <c r="O319" i="5"/>
  <c r="J319" i="5"/>
  <c r="Q318" i="5"/>
  <c r="M318" i="5"/>
  <c r="H318" i="5"/>
  <c r="S317" i="5"/>
  <c r="O317" i="5"/>
  <c r="J317" i="5"/>
  <c r="Q316" i="5"/>
  <c r="M316" i="5"/>
  <c r="H316" i="5"/>
  <c r="S315" i="5"/>
  <c r="O315" i="5"/>
  <c r="J315" i="5"/>
  <c r="Q314" i="5"/>
  <c r="M314" i="5"/>
  <c r="H314" i="5"/>
  <c r="S313" i="5"/>
  <c r="O313" i="5"/>
  <c r="J313" i="5"/>
  <c r="Q312" i="5"/>
  <c r="M312" i="5"/>
  <c r="H312" i="5"/>
  <c r="S311" i="5"/>
  <c r="O311" i="5"/>
  <c r="J311" i="5"/>
  <c r="Q310" i="5"/>
  <c r="M310" i="5"/>
  <c r="H310" i="5"/>
  <c r="S309" i="5"/>
  <c r="O309" i="5"/>
  <c r="J309" i="5"/>
  <c r="Q308" i="5"/>
  <c r="M308" i="5"/>
  <c r="H308" i="5"/>
  <c r="S307" i="5"/>
  <c r="O307" i="5"/>
  <c r="J307" i="5"/>
  <c r="Q306" i="5"/>
  <c r="M306" i="5"/>
  <c r="H306" i="5"/>
  <c r="S305" i="5"/>
  <c r="O305" i="5"/>
  <c r="J305" i="5"/>
  <c r="Q304" i="5"/>
  <c r="M304" i="5"/>
  <c r="H304" i="5"/>
  <c r="S303" i="5"/>
  <c r="O303" i="5"/>
  <c r="J303" i="5"/>
  <c r="Q302" i="5"/>
  <c r="M302" i="5"/>
  <c r="H302" i="5"/>
  <c r="S301" i="5"/>
  <c r="O301" i="5"/>
  <c r="J301" i="5"/>
  <c r="Q300" i="5"/>
  <c r="M300" i="5"/>
  <c r="H300" i="5"/>
  <c r="S299" i="5"/>
  <c r="O299" i="5"/>
  <c r="J299" i="5"/>
  <c r="Q298" i="5"/>
  <c r="M298" i="5"/>
  <c r="H298" i="5"/>
  <c r="S297" i="5"/>
  <c r="O297" i="5"/>
  <c r="J297" i="5"/>
  <c r="Q296" i="5"/>
  <c r="M296" i="5"/>
  <c r="H296" i="5"/>
  <c r="S295" i="5"/>
  <c r="O295" i="5"/>
  <c r="J295" i="5"/>
  <c r="Q294" i="5"/>
  <c r="M294" i="5"/>
  <c r="H294" i="5"/>
  <c r="S293" i="5"/>
  <c r="O293" i="5"/>
  <c r="J293" i="5"/>
  <c r="Q292" i="5"/>
  <c r="M292" i="5"/>
  <c r="H292" i="5"/>
  <c r="S291" i="5"/>
  <c r="O291" i="5"/>
  <c r="J291" i="5"/>
  <c r="Q290" i="5"/>
  <c r="M290" i="5"/>
  <c r="H290" i="5"/>
  <c r="S289" i="5"/>
  <c r="O289" i="5"/>
  <c r="J289" i="5"/>
  <c r="Q288" i="5"/>
  <c r="M288" i="5"/>
  <c r="H288" i="5"/>
  <c r="S287" i="5"/>
  <c r="O287" i="5"/>
  <c r="J287" i="5"/>
  <c r="Q286" i="5"/>
  <c r="M286" i="5"/>
  <c r="H286" i="5"/>
  <c r="S285" i="5"/>
  <c r="O285" i="5"/>
  <c r="J285" i="5"/>
  <c r="Q284" i="5"/>
  <c r="M284" i="5"/>
  <c r="H284" i="5"/>
  <c r="S283" i="5"/>
  <c r="O283" i="5"/>
  <c r="J283" i="5"/>
  <c r="Q282" i="5"/>
  <c r="M282" i="5"/>
  <c r="H282" i="5"/>
  <c r="S281" i="5"/>
  <c r="O281" i="5"/>
  <c r="J281" i="5"/>
  <c r="Q280" i="5"/>
  <c r="M280" i="5"/>
  <c r="H280" i="5"/>
  <c r="S279" i="5"/>
  <c r="O279" i="5"/>
  <c r="J279" i="5"/>
  <c r="Q278" i="5"/>
  <c r="M278" i="5"/>
  <c r="H278" i="5"/>
  <c r="S277" i="5"/>
  <c r="O277" i="5"/>
  <c r="J277" i="5"/>
  <c r="Q276" i="5"/>
  <c r="M276" i="5"/>
  <c r="H276" i="5"/>
  <c r="S275" i="5"/>
  <c r="O275" i="5"/>
  <c r="J275" i="5"/>
  <c r="Q274" i="5"/>
  <c r="M274" i="5"/>
  <c r="H274" i="5"/>
  <c r="S273" i="5"/>
  <c r="O273" i="5"/>
  <c r="J273" i="5"/>
  <c r="Q272" i="5"/>
  <c r="M272" i="5"/>
  <c r="H272" i="5"/>
  <c r="S271" i="5"/>
  <c r="O271" i="5"/>
  <c r="J271" i="5"/>
  <c r="Q270" i="5"/>
  <c r="M270" i="5"/>
  <c r="H270" i="5"/>
  <c r="S269" i="5"/>
  <c r="O269" i="5"/>
  <c r="J269" i="5"/>
  <c r="Q268" i="5"/>
  <c r="M268" i="5"/>
  <c r="H268" i="5"/>
  <c r="S267" i="5"/>
  <c r="O267" i="5"/>
  <c r="J267" i="5"/>
  <c r="Q266" i="5"/>
  <c r="M266" i="5"/>
  <c r="H266" i="5"/>
  <c r="S265" i="5"/>
  <c r="O265" i="5"/>
  <c r="J265" i="5"/>
  <c r="Q264" i="5"/>
  <c r="M264" i="5"/>
  <c r="H264" i="5"/>
  <c r="S263" i="5"/>
  <c r="O263" i="5"/>
  <c r="J263" i="5"/>
  <c r="Q262" i="5"/>
  <c r="M262" i="5"/>
  <c r="H262" i="5"/>
  <c r="S261" i="5"/>
  <c r="O261" i="5"/>
  <c r="J261" i="5"/>
  <c r="Q260" i="5"/>
  <c r="M260" i="5"/>
  <c r="H260" i="5"/>
  <c r="S259" i="5"/>
  <c r="O259" i="5"/>
  <c r="J259" i="5"/>
  <c r="Q258" i="5"/>
  <c r="M258" i="5"/>
  <c r="H258" i="5"/>
  <c r="S257" i="5"/>
  <c r="O257" i="5"/>
  <c r="J257" i="5"/>
  <c r="Q256" i="5"/>
  <c r="M256" i="5"/>
  <c r="H256" i="5"/>
  <c r="S255" i="5"/>
  <c r="O255" i="5"/>
  <c r="J255" i="5"/>
  <c r="Q254" i="5"/>
  <c r="M254" i="5"/>
  <c r="H254" i="5"/>
  <c r="S253" i="5"/>
  <c r="O253" i="5"/>
  <c r="J253" i="5"/>
  <c r="Q252" i="5"/>
  <c r="M252" i="5"/>
  <c r="H252" i="5"/>
  <c r="S251" i="5"/>
  <c r="O251" i="5"/>
  <c r="J251" i="5"/>
  <c r="Q250" i="5"/>
  <c r="M250" i="5"/>
  <c r="H250" i="5"/>
  <c r="S249" i="5"/>
  <c r="O249" i="5"/>
  <c r="J249" i="5"/>
  <c r="Q248" i="5"/>
  <c r="M248" i="5"/>
  <c r="H248" i="5"/>
  <c r="S247" i="5"/>
  <c r="O247" i="5"/>
  <c r="J247" i="5"/>
  <c r="Q246" i="5"/>
  <c r="M246" i="5"/>
  <c r="H246" i="5"/>
  <c r="S245" i="5"/>
  <c r="O245" i="5"/>
  <c r="J245" i="5"/>
  <c r="Q244" i="5"/>
  <c r="M244" i="5"/>
  <c r="H244" i="5"/>
  <c r="S243" i="5"/>
  <c r="O243" i="5"/>
  <c r="J243" i="5"/>
  <c r="Q242" i="5"/>
  <c r="M242" i="5"/>
  <c r="H242" i="5"/>
  <c r="S241" i="5"/>
  <c r="O241" i="5"/>
  <c r="J241" i="5"/>
  <c r="Q240" i="5"/>
  <c r="M240" i="5"/>
  <c r="H240" i="5"/>
  <c r="S239" i="5"/>
  <c r="O239" i="5"/>
  <c r="J239" i="5"/>
  <c r="Q238" i="5"/>
  <c r="M238" i="5"/>
  <c r="H238" i="5"/>
  <c r="S237" i="5"/>
  <c r="O237" i="5"/>
  <c r="J237" i="5"/>
  <c r="Q236" i="5"/>
  <c r="M236" i="5"/>
  <c r="H236" i="5"/>
  <c r="S235" i="5"/>
  <c r="O235" i="5"/>
  <c r="J235" i="5"/>
  <c r="Q234" i="5"/>
  <c r="M234" i="5"/>
  <c r="H234" i="5"/>
  <c r="S233" i="5"/>
  <c r="O233" i="5"/>
  <c r="J233" i="5"/>
  <c r="Q232" i="5"/>
  <c r="M232" i="5"/>
  <c r="H232" i="5"/>
  <c r="S231" i="5"/>
  <c r="O231" i="5"/>
  <c r="J231" i="5"/>
  <c r="Q230" i="5"/>
  <c r="M230" i="5"/>
  <c r="H230" i="5"/>
  <c r="S229" i="5"/>
  <c r="O229" i="5"/>
  <c r="J229" i="5"/>
  <c r="Q228" i="5"/>
  <c r="M228" i="5"/>
  <c r="H228" i="5"/>
  <c r="S227" i="5"/>
  <c r="O227" i="5"/>
  <c r="J227" i="5"/>
  <c r="Q226" i="5"/>
  <c r="M226" i="5"/>
  <c r="H226" i="5"/>
  <c r="S225" i="5"/>
  <c r="O225" i="5"/>
  <c r="J225" i="5"/>
  <c r="Q224" i="5"/>
  <c r="M224" i="5"/>
  <c r="H224" i="5"/>
  <c r="S223" i="5"/>
  <c r="O223" i="5"/>
  <c r="J223" i="5"/>
  <c r="Q222" i="5"/>
  <c r="M222" i="5"/>
  <c r="H222" i="5"/>
  <c r="S221" i="5"/>
  <c r="O221" i="5"/>
  <c r="J221" i="5"/>
  <c r="Q220" i="5"/>
  <c r="M220" i="5"/>
  <c r="H220" i="5"/>
  <c r="S219" i="5"/>
  <c r="O219" i="5"/>
  <c r="J219" i="5"/>
  <c r="Q218" i="5"/>
  <c r="M218" i="5"/>
  <c r="H218" i="5"/>
  <c r="S217" i="5"/>
  <c r="O217" i="5"/>
  <c r="J217" i="5"/>
  <c r="Q216" i="5"/>
  <c r="M216" i="5"/>
  <c r="H216" i="5"/>
  <c r="S215" i="5"/>
  <c r="O215" i="5"/>
  <c r="J215" i="5"/>
  <c r="Q214" i="5"/>
  <c r="M214" i="5"/>
  <c r="H214" i="5"/>
  <c r="S213" i="5"/>
  <c r="O213" i="5"/>
  <c r="J213" i="5"/>
  <c r="Q212" i="5"/>
  <c r="M212" i="5"/>
  <c r="H212" i="5"/>
  <c r="S211" i="5"/>
  <c r="O211" i="5"/>
  <c r="J211" i="5"/>
  <c r="Q210" i="5"/>
  <c r="M210" i="5"/>
  <c r="H210" i="5"/>
  <c r="S209" i="5"/>
  <c r="O209" i="5"/>
  <c r="J209" i="5"/>
  <c r="Q208" i="5"/>
  <c r="M208" i="5"/>
  <c r="H208" i="5"/>
  <c r="S207" i="5"/>
  <c r="O207" i="5"/>
  <c r="J207" i="5"/>
  <c r="Q206" i="5"/>
  <c r="M206" i="5"/>
  <c r="H206" i="5"/>
  <c r="S205" i="5"/>
  <c r="O205" i="5"/>
  <c r="J205" i="5"/>
  <c r="Q204" i="5"/>
  <c r="M204" i="5"/>
  <c r="H204" i="5"/>
  <c r="S203" i="5"/>
  <c r="O203" i="5"/>
  <c r="J203" i="5"/>
  <c r="Q202" i="5"/>
  <c r="M202" i="5"/>
  <c r="H202" i="5"/>
  <c r="S201" i="5"/>
  <c r="O201" i="5"/>
  <c r="J201" i="5"/>
  <c r="Q200" i="5"/>
  <c r="M200" i="5"/>
  <c r="H200" i="5"/>
  <c r="S199" i="5"/>
  <c r="O199" i="5"/>
  <c r="J199" i="5"/>
  <c r="Q198" i="5"/>
  <c r="M198" i="5"/>
  <c r="H198" i="5"/>
  <c r="S197" i="5"/>
  <c r="O197" i="5"/>
  <c r="J197" i="5"/>
  <c r="Q196" i="5"/>
  <c r="M196" i="5"/>
  <c r="H196" i="5"/>
  <c r="S195" i="5"/>
  <c r="O195" i="5"/>
  <c r="J195" i="5"/>
  <c r="Q194" i="5"/>
  <c r="M194" i="5"/>
  <c r="H194" i="5"/>
  <c r="S193" i="5"/>
  <c r="O193" i="5"/>
  <c r="J193" i="5"/>
  <c r="Q192" i="5"/>
  <c r="M192" i="5"/>
  <c r="H192" i="5"/>
  <c r="S191" i="5"/>
  <c r="O191" i="5"/>
  <c r="J191" i="5"/>
  <c r="Q190" i="5"/>
  <c r="M190" i="5"/>
  <c r="H190" i="5"/>
  <c r="S189" i="5"/>
  <c r="O189" i="5"/>
  <c r="J189" i="5"/>
  <c r="Q188" i="5"/>
  <c r="M188" i="5"/>
  <c r="H188" i="5"/>
  <c r="S187" i="5"/>
  <c r="O187" i="5"/>
  <c r="J187" i="5"/>
  <c r="Q186" i="5"/>
  <c r="M186" i="5"/>
  <c r="H186" i="5"/>
  <c r="S185" i="5"/>
  <c r="O185" i="5"/>
  <c r="J185" i="5"/>
  <c r="Q184" i="5"/>
  <c r="M184" i="5"/>
  <c r="H184" i="5"/>
  <c r="S183" i="5"/>
  <c r="O183" i="5"/>
  <c r="J183" i="5"/>
  <c r="Q182" i="5"/>
  <c r="M182" i="5"/>
  <c r="H182" i="5"/>
  <c r="S181" i="5"/>
  <c r="O181" i="5"/>
  <c r="J181" i="5"/>
  <c r="Q180" i="5"/>
  <c r="M180" i="5"/>
  <c r="H180" i="5"/>
  <c r="S179" i="5"/>
  <c r="O179" i="5"/>
  <c r="J179" i="5"/>
  <c r="Q178" i="5"/>
  <c r="M178" i="5"/>
  <c r="H178" i="5"/>
  <c r="S177" i="5"/>
  <c r="O177" i="5"/>
  <c r="J177" i="5"/>
  <c r="Q176" i="5"/>
  <c r="M176" i="5"/>
  <c r="H176" i="5"/>
  <c r="S175" i="5"/>
  <c r="O175" i="5"/>
  <c r="J175" i="5"/>
  <c r="Q174" i="5"/>
  <c r="M174" i="5"/>
  <c r="H174" i="5"/>
  <c r="S173" i="5"/>
  <c r="O173" i="5"/>
  <c r="J173" i="5"/>
  <c r="Q172" i="5"/>
  <c r="M172" i="5"/>
  <c r="H172" i="5"/>
  <c r="S171" i="5"/>
  <c r="O171" i="5"/>
  <c r="J171" i="5"/>
  <c r="Q170" i="5"/>
  <c r="M170" i="5"/>
  <c r="H170" i="5"/>
  <c r="S169" i="5"/>
  <c r="O169" i="5"/>
  <c r="J169" i="5"/>
  <c r="Q168" i="5"/>
  <c r="M168" i="5"/>
  <c r="H168" i="5"/>
  <c r="S167" i="5"/>
  <c r="O167" i="5"/>
  <c r="J167" i="5"/>
  <c r="Q166" i="5"/>
  <c r="M166" i="5"/>
  <c r="H166" i="5"/>
  <c r="S165" i="5"/>
  <c r="O165" i="5"/>
  <c r="J165" i="5"/>
  <c r="Q164" i="5"/>
  <c r="M164" i="5"/>
  <c r="H164" i="5"/>
  <c r="S163" i="5"/>
  <c r="O163" i="5"/>
  <c r="J163" i="5"/>
  <c r="Q162" i="5"/>
  <c r="M162" i="5"/>
  <c r="H162" i="5"/>
  <c r="S161" i="5"/>
  <c r="O161" i="5"/>
  <c r="J161" i="5"/>
  <c r="Q160" i="5"/>
  <c r="M160" i="5"/>
  <c r="H160" i="5"/>
  <c r="S159" i="5"/>
  <c r="O159" i="5"/>
  <c r="J159" i="5"/>
  <c r="Q158" i="5"/>
  <c r="M158" i="5"/>
  <c r="H158" i="5"/>
  <c r="S157" i="5"/>
  <c r="O157" i="5"/>
  <c r="J157" i="5"/>
  <c r="Q156" i="5"/>
  <c r="M156" i="5"/>
  <c r="H156" i="5"/>
  <c r="S155" i="5"/>
  <c r="O155" i="5"/>
  <c r="J155" i="5"/>
  <c r="Q154" i="5"/>
  <c r="M154" i="5"/>
  <c r="H154" i="5"/>
  <c r="S153" i="5"/>
  <c r="O153" i="5"/>
  <c r="J153" i="5"/>
  <c r="Q152" i="5"/>
  <c r="M152" i="5"/>
  <c r="H152" i="5"/>
  <c r="S151" i="5"/>
  <c r="O151" i="5"/>
  <c r="J151" i="5"/>
  <c r="Q150" i="5"/>
  <c r="M150" i="5"/>
  <c r="H150" i="5"/>
  <c r="S149" i="5"/>
  <c r="O149" i="5"/>
  <c r="J149" i="5"/>
  <c r="Q148" i="5"/>
  <c r="M148" i="5"/>
  <c r="H148" i="5"/>
  <c r="S147" i="5"/>
  <c r="O147" i="5"/>
  <c r="J147" i="5"/>
  <c r="Q146" i="5"/>
  <c r="M146" i="5"/>
  <c r="H146" i="5"/>
  <c r="S145" i="5"/>
  <c r="O145" i="5"/>
  <c r="J145" i="5"/>
  <c r="Q144" i="5"/>
  <c r="M144" i="5"/>
  <c r="H144" i="5"/>
  <c r="S143" i="5"/>
  <c r="O143" i="5"/>
  <c r="J143" i="5"/>
  <c r="Q142" i="5"/>
  <c r="M142" i="5"/>
  <c r="H142" i="5"/>
  <c r="S141" i="5"/>
  <c r="O141" i="5"/>
  <c r="J141" i="5"/>
  <c r="Q140" i="5"/>
  <c r="M140" i="5"/>
  <c r="H140" i="5"/>
  <c r="S139" i="5"/>
  <c r="O139" i="5"/>
  <c r="J139" i="5"/>
  <c r="Q138" i="5"/>
  <c r="M138" i="5"/>
  <c r="H138" i="5"/>
  <c r="S137" i="5"/>
  <c r="O137" i="5"/>
  <c r="J137" i="5"/>
  <c r="Q136" i="5"/>
  <c r="M136" i="5"/>
  <c r="H136" i="5"/>
  <c r="S135" i="5"/>
  <c r="O135" i="5"/>
  <c r="J135" i="5"/>
  <c r="Q134" i="5"/>
  <c r="M134" i="5"/>
  <c r="H134" i="5"/>
  <c r="S133" i="5"/>
  <c r="O133" i="5"/>
  <c r="J133" i="5"/>
  <c r="Q132" i="5"/>
  <c r="M132" i="5"/>
  <c r="H132" i="5"/>
  <c r="S131" i="5"/>
  <c r="O131" i="5"/>
  <c r="J131" i="5"/>
  <c r="Q130" i="5"/>
  <c r="M130" i="5"/>
  <c r="H130" i="5"/>
  <c r="S129" i="5"/>
  <c r="O129" i="5"/>
  <c r="J129" i="5"/>
  <c r="Q128" i="5"/>
  <c r="M128" i="5"/>
  <c r="H128" i="5"/>
  <c r="S127" i="5"/>
  <c r="O127" i="5"/>
  <c r="J127" i="5"/>
  <c r="Q126" i="5"/>
  <c r="M126" i="5"/>
  <c r="H126" i="5"/>
  <c r="S125" i="5"/>
  <c r="O125" i="5"/>
  <c r="J125" i="5"/>
  <c r="Q124" i="5"/>
  <c r="M124" i="5"/>
  <c r="H124" i="5"/>
  <c r="S123" i="5"/>
  <c r="O123" i="5"/>
  <c r="J123" i="5"/>
  <c r="Q122" i="5"/>
  <c r="M122" i="5"/>
  <c r="H122" i="5"/>
  <c r="S121" i="5"/>
  <c r="O121" i="5"/>
  <c r="J121" i="5"/>
  <c r="Q120" i="5"/>
  <c r="M120" i="5"/>
  <c r="H120" i="5"/>
  <c r="S119" i="5"/>
  <c r="O119" i="5"/>
  <c r="J119" i="5"/>
  <c r="Q118" i="5"/>
  <c r="M118" i="5"/>
  <c r="H118" i="5"/>
  <c r="S117" i="5"/>
  <c r="O117" i="5"/>
  <c r="J117" i="5"/>
  <c r="Q116" i="5"/>
  <c r="M116" i="5"/>
  <c r="H116" i="5"/>
  <c r="S115" i="5"/>
  <c r="O115" i="5"/>
  <c r="J115" i="5"/>
  <c r="Q114" i="5"/>
  <c r="M114" i="5"/>
  <c r="H114" i="5"/>
  <c r="S113" i="5"/>
  <c r="O113" i="5"/>
  <c r="J113" i="5"/>
  <c r="Q112" i="5"/>
  <c r="M112" i="5"/>
  <c r="H112" i="5"/>
  <c r="S111" i="5"/>
  <c r="O111" i="5"/>
  <c r="J111" i="5"/>
  <c r="Q110" i="5"/>
  <c r="M110" i="5"/>
  <c r="H110" i="5"/>
  <c r="S109" i="5"/>
  <c r="O109" i="5"/>
  <c r="J109" i="5"/>
  <c r="Q108" i="5"/>
  <c r="M108" i="5"/>
  <c r="H108" i="5"/>
  <c r="S107" i="5"/>
  <c r="O107" i="5"/>
  <c r="J107" i="5"/>
  <c r="Q106" i="5"/>
  <c r="M106" i="5"/>
  <c r="H106" i="5"/>
  <c r="S105" i="5"/>
  <c r="O105" i="5"/>
  <c r="J105" i="5"/>
  <c r="Q104" i="5"/>
  <c r="M104" i="5"/>
  <c r="H104" i="5"/>
  <c r="S103" i="5"/>
  <c r="O103" i="5"/>
  <c r="J103" i="5"/>
  <c r="Q102" i="5"/>
  <c r="M102" i="5"/>
  <c r="H102" i="5"/>
  <c r="S101" i="5"/>
  <c r="O101" i="5"/>
  <c r="J101" i="5"/>
  <c r="Q100" i="5"/>
  <c r="M100" i="5"/>
  <c r="H100" i="5"/>
  <c r="S99" i="5"/>
  <c r="O99" i="5"/>
  <c r="J99" i="5"/>
  <c r="Q98" i="5"/>
  <c r="M98" i="5"/>
  <c r="H98" i="5"/>
  <c r="S97" i="5"/>
  <c r="O97" i="5"/>
  <c r="J97" i="5"/>
  <c r="Q96" i="5"/>
  <c r="M96" i="5"/>
  <c r="H96" i="5"/>
  <c r="S95" i="5"/>
  <c r="O95" i="5"/>
  <c r="J95" i="5"/>
  <c r="Q94" i="5"/>
  <c r="M94" i="5"/>
  <c r="H94" i="5"/>
  <c r="S93" i="5"/>
  <c r="O93" i="5"/>
  <c r="J93" i="5"/>
  <c r="Q92" i="5"/>
  <c r="M92" i="5"/>
  <c r="H92" i="5"/>
  <c r="S91" i="5"/>
  <c r="O91" i="5"/>
  <c r="J91" i="5"/>
  <c r="Q90" i="5"/>
  <c r="M90" i="5"/>
  <c r="H90" i="5"/>
  <c r="S89" i="5"/>
  <c r="O89" i="5"/>
  <c r="J89" i="5"/>
  <c r="Q88" i="5"/>
  <c r="M88" i="5"/>
  <c r="H88" i="5"/>
  <c r="S87" i="5"/>
  <c r="O87" i="5"/>
  <c r="J87" i="5"/>
  <c r="Q86" i="5"/>
  <c r="M86" i="5"/>
  <c r="H86" i="5"/>
  <c r="S85" i="5"/>
  <c r="O85" i="5"/>
  <c r="J85" i="5"/>
  <c r="Q84" i="5"/>
  <c r="M84" i="5"/>
  <c r="H84" i="5"/>
  <c r="S83" i="5"/>
  <c r="O83" i="5"/>
  <c r="J83" i="5"/>
  <c r="Q82" i="5"/>
  <c r="M82" i="5"/>
  <c r="H82" i="5"/>
  <c r="S81" i="5"/>
  <c r="O81" i="5"/>
  <c r="H77" i="5"/>
  <c r="S76" i="5"/>
  <c r="O76" i="5"/>
  <c r="J76" i="5"/>
  <c r="Q75" i="5"/>
  <c r="M75" i="5"/>
  <c r="H75" i="5"/>
  <c r="S74" i="5"/>
  <c r="O74" i="5"/>
  <c r="J74" i="5"/>
  <c r="Q73" i="5"/>
  <c r="M73" i="5"/>
  <c r="J69" i="5"/>
  <c r="Q68" i="5"/>
  <c r="M68" i="5"/>
  <c r="H68" i="5"/>
  <c r="S67" i="5"/>
  <c r="O67" i="5"/>
  <c r="J67" i="5"/>
  <c r="Q66" i="5"/>
  <c r="M66" i="5"/>
  <c r="H66" i="5"/>
  <c r="S64" i="5"/>
  <c r="O64" i="5"/>
  <c r="J64" i="5"/>
  <c r="Q62" i="5"/>
  <c r="M62" i="5"/>
  <c r="H62" i="5"/>
  <c r="S60" i="5"/>
  <c r="O60" i="5"/>
  <c r="J60" i="5"/>
  <c r="Q58" i="5"/>
  <c r="M58" i="5"/>
  <c r="H58" i="5"/>
  <c r="S56" i="5"/>
  <c r="O56" i="5"/>
  <c r="J56" i="5"/>
  <c r="Q54" i="5"/>
  <c r="M54" i="5"/>
  <c r="H54" i="5"/>
  <c r="S52" i="5"/>
  <c r="O52" i="5"/>
  <c r="J52" i="5"/>
  <c r="Q50" i="5"/>
  <c r="M50" i="5"/>
  <c r="H50" i="5"/>
  <c r="S48" i="5"/>
  <c r="O48" i="5"/>
  <c r="J48" i="5"/>
  <c r="Q46" i="5"/>
  <c r="M46" i="5"/>
  <c r="H46" i="5"/>
  <c r="S44" i="5"/>
  <c r="O44" i="5"/>
  <c r="J44" i="5"/>
  <c r="Q42" i="5"/>
  <c r="M42" i="5"/>
  <c r="H42" i="5"/>
  <c r="S40" i="5"/>
  <c r="O40" i="5"/>
  <c r="J40" i="5"/>
  <c r="Q38" i="5"/>
  <c r="M38" i="5"/>
  <c r="H38" i="5"/>
  <c r="S36" i="5"/>
  <c r="O36" i="5"/>
  <c r="J36" i="5"/>
  <c r="Q34" i="5"/>
  <c r="M34" i="5"/>
  <c r="H34" i="5"/>
  <c r="S32" i="5"/>
  <c r="O32" i="5"/>
  <c r="J32" i="5"/>
  <c r="Q30" i="5"/>
  <c r="M30" i="5"/>
  <c r="H30" i="5"/>
  <c r="S28" i="5"/>
  <c r="O28" i="5"/>
  <c r="J28" i="5"/>
  <c r="Q26" i="5"/>
  <c r="M26" i="5"/>
  <c r="H26" i="5"/>
  <c r="S24" i="5"/>
  <c r="O24" i="5"/>
  <c r="J24" i="5"/>
  <c r="Q22" i="5"/>
  <c r="M22" i="5"/>
  <c r="H22" i="5"/>
  <c r="O20" i="5"/>
  <c r="J20" i="5"/>
  <c r="Q18" i="5"/>
  <c r="M18" i="5"/>
  <c r="H18" i="5"/>
  <c r="O16" i="5"/>
  <c r="J16" i="5"/>
  <c r="Q14" i="5"/>
  <c r="M14" i="5"/>
  <c r="H14" i="5"/>
  <c r="O12" i="5"/>
  <c r="J12" i="5"/>
  <c r="Q10" i="5"/>
  <c r="M10" i="5"/>
  <c r="H10" i="5"/>
  <c r="O8" i="5"/>
  <c r="J8" i="5"/>
  <c r="Q6" i="5"/>
  <c r="M6" i="5"/>
  <c r="H6" i="5"/>
  <c r="O4" i="5"/>
  <c r="J4" i="5"/>
  <c r="Q2" i="5"/>
  <c r="M2" i="5"/>
  <c r="H2" i="5"/>
  <c r="S358" i="5"/>
  <c r="J358" i="5"/>
  <c r="Q357" i="5"/>
  <c r="H357" i="5"/>
  <c r="O354" i="5"/>
  <c r="M353" i="5"/>
  <c r="S350" i="5"/>
  <c r="J350" i="5"/>
  <c r="Q349" i="5"/>
  <c r="H349" i="5"/>
  <c r="O346" i="5"/>
  <c r="M345" i="5"/>
  <c r="S342" i="5"/>
  <c r="J342" i="5"/>
  <c r="Q341" i="5"/>
  <c r="S340" i="5"/>
  <c r="M340" i="5"/>
  <c r="Q339" i="5"/>
  <c r="J339" i="5"/>
  <c r="O338" i="5"/>
  <c r="H338" i="5"/>
  <c r="M337" i="5"/>
  <c r="J336" i="5"/>
  <c r="S335" i="5"/>
  <c r="H335" i="5"/>
  <c r="Q334" i="5"/>
  <c r="O333" i="5"/>
  <c r="S332" i="5"/>
  <c r="M332" i="5"/>
  <c r="Q331" i="5"/>
  <c r="J331" i="5"/>
  <c r="O330" i="5"/>
  <c r="H330" i="5"/>
  <c r="M329" i="5"/>
  <c r="J81" i="5"/>
  <c r="Q80" i="5"/>
  <c r="M80" i="5"/>
  <c r="H80" i="5"/>
  <c r="S79" i="5"/>
  <c r="O79" i="5"/>
  <c r="J79" i="5"/>
  <c r="Q78" i="5"/>
  <c r="M78" i="5"/>
  <c r="H78" i="5"/>
  <c r="S77" i="5"/>
  <c r="O77" i="5"/>
  <c r="H73" i="5"/>
  <c r="S72" i="5"/>
  <c r="O72" i="5"/>
  <c r="J72" i="5"/>
  <c r="Q71" i="5"/>
  <c r="M71" i="5"/>
  <c r="H71" i="5"/>
  <c r="S70" i="5"/>
  <c r="O70" i="5"/>
  <c r="J70" i="5"/>
  <c r="Q69" i="5"/>
  <c r="M69" i="5"/>
  <c r="S65" i="5"/>
  <c r="O65" i="5"/>
  <c r="J65" i="5"/>
  <c r="Q63" i="5"/>
  <c r="M63" i="5"/>
  <c r="H63" i="5"/>
  <c r="S61" i="5"/>
  <c r="O61" i="5"/>
  <c r="J61" i="5"/>
  <c r="Q59" i="5"/>
  <c r="M59" i="5"/>
  <c r="H59" i="5"/>
  <c r="S57" i="5"/>
  <c r="O57" i="5"/>
  <c r="J57" i="5"/>
  <c r="Q55" i="5"/>
  <c r="M55" i="5"/>
  <c r="H55" i="5"/>
  <c r="S53" i="5"/>
  <c r="O53" i="5"/>
  <c r="J53" i="5"/>
  <c r="Q51" i="5"/>
  <c r="M51" i="5"/>
  <c r="H51" i="5"/>
  <c r="S49" i="5"/>
  <c r="O49" i="5"/>
  <c r="J49" i="5"/>
  <c r="Q47" i="5"/>
  <c r="M47" i="5"/>
  <c r="H47" i="5"/>
  <c r="S45" i="5"/>
  <c r="O45" i="5"/>
  <c r="J45" i="5"/>
  <c r="Q43" i="5"/>
  <c r="M43" i="5"/>
  <c r="H43" i="5"/>
  <c r="S41" i="5"/>
  <c r="O41" i="5"/>
  <c r="J41" i="5"/>
  <c r="Q39" i="5"/>
  <c r="M39" i="5"/>
  <c r="H39" i="5"/>
  <c r="S37" i="5"/>
  <c r="O37" i="5"/>
  <c r="J37" i="5"/>
  <c r="Q35" i="5"/>
  <c r="M35" i="5"/>
  <c r="H35" i="5"/>
  <c r="S33" i="5"/>
  <c r="O33" i="5"/>
  <c r="J33" i="5"/>
  <c r="Q31" i="5"/>
  <c r="M31" i="5"/>
  <c r="H31" i="5"/>
  <c r="S29" i="5"/>
  <c r="O29" i="5"/>
  <c r="J29" i="5"/>
  <c r="Q27" i="5"/>
  <c r="M27" i="5"/>
  <c r="H27" i="5"/>
  <c r="S25" i="5"/>
  <c r="O25" i="5"/>
  <c r="J25" i="5"/>
  <c r="Q23" i="5"/>
  <c r="M23" i="5"/>
  <c r="H23" i="5"/>
  <c r="O21" i="5"/>
  <c r="J21" i="5"/>
  <c r="Q19" i="5"/>
  <c r="M19" i="5"/>
  <c r="H19" i="5"/>
  <c r="O17" i="5"/>
  <c r="J17" i="5"/>
  <c r="Q15" i="5"/>
  <c r="M15" i="5"/>
  <c r="H15" i="5"/>
  <c r="O13" i="5"/>
  <c r="J13" i="5"/>
  <c r="Q11" i="5"/>
  <c r="M11" i="5"/>
  <c r="H11" i="5"/>
  <c r="O9" i="5"/>
  <c r="J9" i="5"/>
  <c r="Q7" i="5"/>
  <c r="M7" i="5"/>
  <c r="H7" i="5"/>
  <c r="O5" i="5"/>
  <c r="J5" i="5"/>
  <c r="Q3" i="5"/>
  <c r="M3" i="5"/>
  <c r="H3" i="5"/>
  <c r="P2" i="5"/>
  <c r="L2" i="5"/>
  <c r="G2" i="5"/>
  <c r="Q359" i="5"/>
  <c r="H359" i="5"/>
  <c r="O356" i="5"/>
  <c r="M355" i="5"/>
  <c r="S352" i="5"/>
  <c r="J352" i="5"/>
  <c r="Q351" i="5"/>
  <c r="H351" i="5"/>
  <c r="O348" i="5"/>
  <c r="M347" i="5"/>
  <c r="S344" i="5"/>
  <c r="J344" i="5"/>
  <c r="Q343" i="5"/>
  <c r="H343" i="5"/>
  <c r="H341" i="5"/>
  <c r="Q340" i="5"/>
  <c r="O339" i="5"/>
  <c r="S338" i="5"/>
  <c r="M338" i="5"/>
  <c r="Q337" i="5"/>
  <c r="J337" i="5"/>
  <c r="O336" i="5"/>
  <c r="H336" i="5"/>
  <c r="M335" i="5"/>
  <c r="J334" i="5"/>
  <c r="S333" i="5"/>
  <c r="H333" i="5"/>
  <c r="Q332" i="5"/>
  <c r="O331" i="5"/>
  <c r="S330" i="5"/>
  <c r="M330" i="5"/>
  <c r="Q329" i="5"/>
  <c r="J329" i="5"/>
  <c r="O328" i="5"/>
  <c r="J328" i="5"/>
  <c r="Q327" i="5"/>
  <c r="M327" i="5"/>
  <c r="H327" i="5"/>
  <c r="S326" i="5"/>
  <c r="O326" i="5"/>
  <c r="J326" i="5"/>
  <c r="Q325" i="5"/>
  <c r="M325" i="5"/>
  <c r="H325" i="5"/>
  <c r="S324" i="5"/>
  <c r="O324" i="5"/>
  <c r="J324" i="5"/>
  <c r="Q323" i="5"/>
  <c r="M323" i="5"/>
  <c r="H323" i="5"/>
  <c r="S322" i="5"/>
  <c r="O322" i="5"/>
  <c r="J322" i="5"/>
  <c r="Q321" i="5"/>
  <c r="M321" i="5"/>
  <c r="H321" i="5"/>
  <c r="S320" i="5"/>
  <c r="O320" i="5"/>
  <c r="J320" i="5"/>
  <c r="Q319" i="5"/>
  <c r="M319" i="5"/>
  <c r="H319" i="5"/>
  <c r="S318" i="5"/>
  <c r="O318" i="5"/>
  <c r="J318" i="5"/>
  <c r="Q317" i="5"/>
  <c r="M317" i="5"/>
  <c r="H317" i="5"/>
  <c r="S316" i="5"/>
  <c r="O316" i="5"/>
  <c r="J316" i="5"/>
  <c r="Q315" i="5"/>
  <c r="M315" i="5"/>
  <c r="H315" i="5"/>
  <c r="S314" i="5"/>
  <c r="O314" i="5"/>
  <c r="J314" i="5"/>
  <c r="Q313" i="5"/>
  <c r="M313" i="5"/>
  <c r="H313" i="5"/>
  <c r="S312" i="5"/>
  <c r="O312" i="5"/>
  <c r="J312" i="5"/>
  <c r="Q311" i="5"/>
  <c r="M311" i="5"/>
  <c r="H311" i="5"/>
  <c r="S310" i="5"/>
  <c r="O310" i="5"/>
  <c r="J310" i="5"/>
  <c r="Q309" i="5"/>
  <c r="M309" i="5"/>
  <c r="H309" i="5"/>
  <c r="S308" i="5"/>
  <c r="O308" i="5"/>
  <c r="J308" i="5"/>
  <c r="Q307" i="5"/>
  <c r="M307" i="5"/>
  <c r="H307" i="5"/>
  <c r="S306" i="5"/>
  <c r="O306" i="5"/>
  <c r="J306" i="5"/>
  <c r="Q305" i="5"/>
  <c r="M305" i="5"/>
  <c r="H305" i="5"/>
  <c r="S304" i="5"/>
  <c r="O304" i="5"/>
  <c r="J304" i="5"/>
  <c r="Q303" i="5"/>
  <c r="M303" i="5"/>
  <c r="H303" i="5"/>
  <c r="S302" i="5"/>
  <c r="O302" i="5"/>
  <c r="J302" i="5"/>
  <c r="Q301" i="5"/>
  <c r="M301" i="5"/>
  <c r="H301" i="5"/>
  <c r="S300" i="5"/>
  <c r="O300" i="5"/>
  <c r="J300" i="5"/>
  <c r="Q299" i="5"/>
  <c r="M299" i="5"/>
  <c r="H299" i="5"/>
  <c r="S298" i="5"/>
  <c r="O298" i="5"/>
  <c r="J298" i="5"/>
  <c r="Q297" i="5"/>
  <c r="M297" i="5"/>
  <c r="H297" i="5"/>
  <c r="S296" i="5"/>
  <c r="O296" i="5"/>
  <c r="J296" i="5"/>
  <c r="Q295" i="5"/>
  <c r="M295" i="5"/>
  <c r="H295" i="5"/>
  <c r="S294" i="5"/>
  <c r="O294" i="5"/>
  <c r="J294" i="5"/>
  <c r="Q293" i="5"/>
  <c r="M293" i="5"/>
  <c r="H293" i="5"/>
  <c r="S292" i="5"/>
  <c r="O292" i="5"/>
  <c r="J292" i="5"/>
  <c r="Q291" i="5"/>
  <c r="M291" i="5"/>
  <c r="H291" i="5"/>
  <c r="S290" i="5"/>
  <c r="O290" i="5"/>
  <c r="J290" i="5"/>
  <c r="Q289" i="5"/>
  <c r="M289" i="5"/>
  <c r="H289" i="5"/>
  <c r="S288" i="5"/>
  <c r="O288" i="5"/>
  <c r="J288" i="5"/>
  <c r="Q287" i="5"/>
  <c r="M287" i="5"/>
  <c r="H287" i="5"/>
  <c r="S286" i="5"/>
  <c r="O286" i="5"/>
  <c r="J286" i="5"/>
  <c r="Q285" i="5"/>
  <c r="M285" i="5"/>
  <c r="H285" i="5"/>
  <c r="S284" i="5"/>
  <c r="O284" i="5"/>
  <c r="J284" i="5"/>
  <c r="Q283" i="5"/>
  <c r="M283" i="5"/>
  <c r="H283" i="5"/>
  <c r="S282" i="5"/>
  <c r="O282" i="5"/>
  <c r="J282" i="5"/>
  <c r="Q281" i="5"/>
  <c r="M281" i="5"/>
  <c r="H281" i="5"/>
  <c r="S280" i="5"/>
  <c r="O280" i="5"/>
  <c r="J280" i="5"/>
  <c r="Q279" i="5"/>
  <c r="M279" i="5"/>
  <c r="H279" i="5"/>
  <c r="S278" i="5"/>
  <c r="O278" i="5"/>
  <c r="J278" i="5"/>
  <c r="Q277" i="5"/>
  <c r="M277" i="5"/>
  <c r="H277" i="5"/>
  <c r="S276" i="5"/>
  <c r="O276" i="5"/>
  <c r="J276" i="5"/>
  <c r="Q275" i="5"/>
  <c r="M275" i="5"/>
  <c r="H275" i="5"/>
  <c r="S274" i="5"/>
  <c r="O274" i="5"/>
  <c r="J274" i="5"/>
  <c r="Q273" i="5"/>
  <c r="M273" i="5"/>
  <c r="H273" i="5"/>
  <c r="S272" i="5"/>
  <c r="O272" i="5"/>
  <c r="J272" i="5"/>
  <c r="Q271" i="5"/>
  <c r="M271" i="5"/>
  <c r="H271" i="5"/>
  <c r="S270" i="5"/>
  <c r="O270" i="5"/>
  <c r="J270" i="5"/>
  <c r="Q269" i="5"/>
  <c r="M269" i="5"/>
  <c r="H269" i="5"/>
  <c r="S268" i="5"/>
  <c r="O268" i="5"/>
  <c r="J268" i="5"/>
  <c r="Q267" i="5"/>
  <c r="M267" i="5"/>
  <c r="H267" i="5"/>
  <c r="S266" i="5"/>
  <c r="O266" i="5"/>
  <c r="J266" i="5"/>
  <c r="Q265" i="5"/>
  <c r="M265" i="5"/>
  <c r="H265" i="5"/>
  <c r="S264" i="5"/>
  <c r="O264" i="5"/>
  <c r="J264" i="5"/>
  <c r="Q263" i="5"/>
  <c r="M263" i="5"/>
  <c r="H263" i="5"/>
  <c r="S262" i="5"/>
  <c r="O262" i="5"/>
  <c r="J262" i="5"/>
  <c r="Q261" i="5"/>
  <c r="M261" i="5"/>
  <c r="H261" i="5"/>
  <c r="S260" i="5"/>
  <c r="O260" i="5"/>
  <c r="J260" i="5"/>
  <c r="Q259" i="5"/>
  <c r="M259" i="5"/>
  <c r="H259" i="5"/>
  <c r="S258" i="5"/>
  <c r="O258" i="5"/>
  <c r="J258" i="5"/>
  <c r="Q257" i="5"/>
  <c r="M257" i="5"/>
  <c r="H257" i="5"/>
  <c r="S256" i="5"/>
  <c r="O256" i="5"/>
  <c r="J256" i="5"/>
  <c r="Q255" i="5"/>
  <c r="M255" i="5"/>
  <c r="H255" i="5"/>
  <c r="S254" i="5"/>
  <c r="O254" i="5"/>
  <c r="J254" i="5"/>
  <c r="Q253" i="5"/>
  <c r="M253" i="5"/>
  <c r="H253" i="5"/>
  <c r="S252" i="5"/>
  <c r="O252" i="5"/>
  <c r="J252" i="5"/>
  <c r="Q251" i="5"/>
  <c r="M251" i="5"/>
  <c r="H251" i="5"/>
  <c r="S250" i="5"/>
  <c r="O250" i="5"/>
  <c r="J250" i="5"/>
  <c r="Q249" i="5"/>
  <c r="M249" i="5"/>
  <c r="H249" i="5"/>
  <c r="S248" i="5"/>
  <c r="O248" i="5"/>
  <c r="J248" i="5"/>
  <c r="Q247" i="5"/>
  <c r="M247" i="5"/>
  <c r="H247" i="5"/>
  <c r="S246" i="5"/>
  <c r="O246" i="5"/>
  <c r="J246" i="5"/>
  <c r="Q245" i="5"/>
  <c r="M245" i="5"/>
  <c r="H245" i="5"/>
  <c r="S244" i="5"/>
  <c r="O244" i="5"/>
  <c r="J244" i="5"/>
  <c r="Q243" i="5"/>
  <c r="M243" i="5"/>
  <c r="H243" i="5"/>
  <c r="S242" i="5"/>
  <c r="O242" i="5"/>
  <c r="J242" i="5"/>
  <c r="Q241" i="5"/>
  <c r="M241" i="5"/>
  <c r="H241" i="5"/>
  <c r="S240" i="5"/>
  <c r="O240" i="5"/>
  <c r="J240" i="5"/>
  <c r="Q239" i="5"/>
  <c r="M239" i="5"/>
  <c r="H239" i="5"/>
  <c r="S238" i="5"/>
  <c r="O238" i="5"/>
  <c r="J238" i="5"/>
  <c r="Q237" i="5"/>
  <c r="M237" i="5"/>
  <c r="H237" i="5"/>
  <c r="S236" i="5"/>
  <c r="O236" i="5"/>
  <c r="J236" i="5"/>
  <c r="Q235" i="5"/>
  <c r="M235" i="5"/>
  <c r="H235" i="5"/>
  <c r="S234" i="5"/>
  <c r="O234" i="5"/>
  <c r="J234" i="5"/>
  <c r="Q233" i="5"/>
  <c r="M233" i="5"/>
  <c r="H233" i="5"/>
  <c r="S232" i="5"/>
  <c r="O232" i="5"/>
  <c r="J232" i="5"/>
  <c r="Q231" i="5"/>
  <c r="M231" i="5"/>
  <c r="H231" i="5"/>
  <c r="S230" i="5"/>
  <c r="O230" i="5"/>
  <c r="J230" i="5"/>
  <c r="Q229" i="5"/>
  <c r="M229" i="5"/>
  <c r="H229" i="5"/>
  <c r="S228" i="5"/>
  <c r="O228" i="5"/>
  <c r="J228" i="5"/>
  <c r="Q227" i="5"/>
  <c r="M227" i="5"/>
  <c r="H227" i="5"/>
  <c r="S226" i="5"/>
  <c r="O226" i="5"/>
  <c r="J226" i="5"/>
  <c r="Q225" i="5"/>
  <c r="M225" i="5"/>
  <c r="H225" i="5"/>
  <c r="S224" i="5"/>
  <c r="O224" i="5"/>
  <c r="J224" i="5"/>
  <c r="Q223" i="5"/>
  <c r="M223" i="5"/>
  <c r="H223" i="5"/>
  <c r="S222" i="5"/>
  <c r="O222" i="5"/>
  <c r="J222" i="5"/>
  <c r="Q221" i="5"/>
  <c r="M221" i="5"/>
  <c r="H221" i="5"/>
  <c r="S220" i="5"/>
  <c r="O220" i="5"/>
  <c r="J220" i="5"/>
  <c r="Q219" i="5"/>
  <c r="M219" i="5"/>
  <c r="H219" i="5"/>
  <c r="S218" i="5"/>
  <c r="O218" i="5"/>
  <c r="J218" i="5"/>
  <c r="Q217" i="5"/>
  <c r="M217" i="5"/>
  <c r="H217" i="5"/>
  <c r="S216" i="5"/>
  <c r="O216" i="5"/>
  <c r="J216" i="5"/>
  <c r="Q215" i="5"/>
  <c r="M215" i="5"/>
  <c r="H215" i="5"/>
  <c r="S214" i="5"/>
  <c r="O214" i="5"/>
  <c r="J214" i="5"/>
  <c r="Q213" i="5"/>
  <c r="M213" i="5"/>
  <c r="H213" i="5"/>
  <c r="S212" i="5"/>
  <c r="O212" i="5"/>
  <c r="J212" i="5"/>
  <c r="Q211" i="5"/>
  <c r="M211" i="5"/>
  <c r="H211" i="5"/>
  <c r="S210" i="5"/>
  <c r="O210" i="5"/>
  <c r="J210" i="5"/>
  <c r="Q209" i="5"/>
  <c r="M209" i="5"/>
  <c r="H209" i="5"/>
  <c r="S208" i="5"/>
  <c r="O208" i="5"/>
  <c r="J208" i="5"/>
  <c r="Q207" i="5"/>
  <c r="M207" i="5"/>
  <c r="H207" i="5"/>
  <c r="S206" i="5"/>
  <c r="O206" i="5"/>
  <c r="J206" i="5"/>
  <c r="Q205" i="5"/>
  <c r="M205" i="5"/>
  <c r="H205" i="5"/>
  <c r="S204" i="5"/>
  <c r="O204" i="5"/>
  <c r="J204" i="5"/>
  <c r="Q203" i="5"/>
  <c r="M203" i="5"/>
  <c r="H203" i="5"/>
  <c r="S202" i="5"/>
  <c r="O202" i="5"/>
  <c r="J202" i="5"/>
  <c r="Q201" i="5"/>
  <c r="M201" i="5"/>
  <c r="H201" i="5"/>
  <c r="S200" i="5"/>
  <c r="O200" i="5"/>
  <c r="J200" i="5"/>
  <c r="Q199" i="5"/>
  <c r="M199" i="5"/>
  <c r="H199" i="5"/>
  <c r="S198" i="5"/>
  <c r="O198" i="5"/>
  <c r="J198" i="5"/>
  <c r="Q197" i="5"/>
  <c r="M197" i="5"/>
  <c r="H197" i="5"/>
  <c r="S196" i="5"/>
  <c r="O196" i="5"/>
  <c r="J196" i="5"/>
  <c r="Q195" i="5"/>
  <c r="M195" i="5"/>
  <c r="H195" i="5"/>
  <c r="S194" i="5"/>
  <c r="O194" i="5"/>
  <c r="J194" i="5"/>
  <c r="Q193" i="5"/>
  <c r="M193" i="5"/>
  <c r="H193" i="5"/>
  <c r="S192" i="5"/>
  <c r="O192" i="5"/>
  <c r="J192" i="5"/>
  <c r="Q191" i="5"/>
  <c r="M191" i="5"/>
  <c r="H191" i="5"/>
  <c r="S190" i="5"/>
  <c r="O190" i="5"/>
  <c r="J190" i="5"/>
  <c r="Q189" i="5"/>
  <c r="M189" i="5"/>
  <c r="H189" i="5"/>
  <c r="S188" i="5"/>
  <c r="O188" i="5"/>
  <c r="J188" i="5"/>
  <c r="Q187" i="5"/>
  <c r="M187" i="5"/>
  <c r="H187" i="5"/>
  <c r="S186" i="5"/>
  <c r="O186" i="5"/>
  <c r="J186" i="5"/>
  <c r="Q185" i="5"/>
  <c r="M185" i="5"/>
  <c r="H185" i="5"/>
  <c r="S184" i="5"/>
  <c r="O184" i="5"/>
  <c r="J184" i="5"/>
  <c r="Q183" i="5"/>
  <c r="M183" i="5"/>
  <c r="H183" i="5"/>
  <c r="S182" i="5"/>
  <c r="O182" i="5"/>
  <c r="J182" i="5"/>
  <c r="Q181" i="5"/>
  <c r="M181" i="5"/>
  <c r="H181" i="5"/>
  <c r="S180" i="5"/>
  <c r="O180" i="5"/>
  <c r="J180" i="5"/>
  <c r="Q179" i="5"/>
  <c r="M179" i="5"/>
  <c r="H179" i="5"/>
  <c r="S178" i="5"/>
  <c r="O178" i="5"/>
  <c r="J178" i="5"/>
  <c r="Q177" i="5"/>
  <c r="M177" i="5"/>
  <c r="H177" i="5"/>
  <c r="S176" i="5"/>
  <c r="O176" i="5"/>
  <c r="J176" i="5"/>
  <c r="Q175" i="5"/>
  <c r="M175" i="5"/>
  <c r="H175" i="5"/>
  <c r="S174" i="5"/>
  <c r="O174" i="5"/>
  <c r="J174" i="5"/>
  <c r="Q173" i="5"/>
  <c r="M173" i="5"/>
  <c r="H173" i="5"/>
  <c r="S172" i="5"/>
  <c r="O172" i="5"/>
  <c r="J172" i="5"/>
  <c r="Q171" i="5"/>
  <c r="M171" i="5"/>
  <c r="H171" i="5"/>
  <c r="S170" i="5"/>
  <c r="O170" i="5"/>
  <c r="J170" i="5"/>
  <c r="Q169" i="5"/>
  <c r="M169" i="5"/>
  <c r="H169" i="5"/>
  <c r="S168" i="5"/>
  <c r="O168" i="5"/>
  <c r="J168" i="5"/>
  <c r="Q167" i="5"/>
  <c r="M167" i="5"/>
  <c r="H167" i="5"/>
  <c r="S166" i="5"/>
  <c r="O166" i="5"/>
  <c r="J166" i="5"/>
  <c r="Q165" i="5"/>
  <c r="M165" i="5"/>
  <c r="H165" i="5"/>
  <c r="S164" i="5"/>
  <c r="O164" i="5"/>
  <c r="J164" i="5"/>
  <c r="Q163" i="5"/>
  <c r="M163" i="5"/>
  <c r="H163" i="5"/>
  <c r="S162" i="5"/>
  <c r="O162" i="5"/>
  <c r="J162" i="5"/>
  <c r="Q161" i="5"/>
  <c r="M161" i="5"/>
  <c r="H161" i="5"/>
  <c r="S160" i="5"/>
  <c r="O160" i="5"/>
  <c r="J160" i="5"/>
  <c r="Q159" i="5"/>
  <c r="M159" i="5"/>
  <c r="H159" i="5"/>
  <c r="S158" i="5"/>
  <c r="O158" i="5"/>
  <c r="J158" i="5"/>
  <c r="Q157" i="5"/>
  <c r="M157" i="5"/>
  <c r="H157" i="5"/>
  <c r="S156" i="5"/>
  <c r="O156" i="5"/>
  <c r="J156" i="5"/>
  <c r="Q155" i="5"/>
  <c r="M155" i="5"/>
  <c r="H155" i="5"/>
  <c r="S154" i="5"/>
  <c r="O154" i="5"/>
  <c r="J154" i="5"/>
  <c r="Q153" i="5"/>
  <c r="M153" i="5"/>
  <c r="H153" i="5"/>
  <c r="S152" i="5"/>
  <c r="O152" i="5"/>
  <c r="J152" i="5"/>
  <c r="Q151" i="5"/>
  <c r="M151" i="5"/>
  <c r="H151" i="5"/>
  <c r="S150" i="5"/>
  <c r="O150" i="5"/>
  <c r="J150" i="5"/>
  <c r="Q149" i="5"/>
  <c r="M149" i="5"/>
  <c r="H149" i="5"/>
  <c r="S148" i="5"/>
  <c r="O148" i="5"/>
  <c r="J148" i="5"/>
  <c r="Q147" i="5"/>
  <c r="M147" i="5"/>
  <c r="H147" i="5"/>
  <c r="S146" i="5"/>
  <c r="O146" i="5"/>
  <c r="J146" i="5"/>
  <c r="Q145" i="5"/>
  <c r="M145" i="5"/>
  <c r="H145" i="5"/>
  <c r="S144" i="5"/>
  <c r="O144" i="5"/>
  <c r="J144" i="5"/>
  <c r="Q143" i="5"/>
  <c r="M143" i="5"/>
  <c r="H143" i="5"/>
  <c r="S142" i="5"/>
  <c r="O142" i="5"/>
  <c r="J142" i="5"/>
  <c r="Q141" i="5"/>
  <c r="M141" i="5"/>
  <c r="H141" i="5"/>
  <c r="S140" i="5"/>
  <c r="O140" i="5"/>
  <c r="J140" i="5"/>
  <c r="Q139" i="5"/>
  <c r="M139" i="5"/>
  <c r="H139" i="5"/>
  <c r="S138" i="5"/>
  <c r="O138" i="5"/>
  <c r="J138" i="5"/>
  <c r="Q137" i="5"/>
  <c r="M137" i="5"/>
  <c r="H137" i="5"/>
  <c r="S136" i="5"/>
  <c r="O136" i="5"/>
  <c r="J136" i="5"/>
  <c r="Q135" i="5"/>
  <c r="M135" i="5"/>
  <c r="H135" i="5"/>
  <c r="S134" i="5"/>
  <c r="O134" i="5"/>
  <c r="J134" i="5"/>
  <c r="Q133" i="5"/>
  <c r="M133" i="5"/>
  <c r="H133" i="5"/>
  <c r="S132" i="5"/>
  <c r="O132" i="5"/>
  <c r="J132" i="5"/>
  <c r="Q131" i="5"/>
  <c r="M131" i="5"/>
  <c r="H131" i="5"/>
  <c r="S130" i="5"/>
  <c r="O130" i="5"/>
  <c r="J130" i="5"/>
  <c r="Q129" i="5"/>
  <c r="M129" i="5"/>
  <c r="H129" i="5"/>
  <c r="S128" i="5"/>
  <c r="O128" i="5"/>
  <c r="J128" i="5"/>
  <c r="Q127" i="5"/>
  <c r="M127" i="5"/>
  <c r="H127" i="5"/>
  <c r="S126" i="5"/>
  <c r="O126" i="5"/>
  <c r="J126" i="5"/>
  <c r="Q125" i="5"/>
  <c r="M125" i="5"/>
  <c r="H125" i="5"/>
  <c r="S124" i="5"/>
  <c r="O124" i="5"/>
  <c r="J124" i="5"/>
  <c r="Q123" i="5"/>
  <c r="M123" i="5"/>
  <c r="H123" i="5"/>
  <c r="S122" i="5"/>
  <c r="O122" i="5"/>
  <c r="J122" i="5"/>
  <c r="Q121" i="5"/>
  <c r="M121" i="5"/>
  <c r="H121" i="5"/>
  <c r="S120" i="5"/>
  <c r="O120" i="5"/>
  <c r="J120" i="5"/>
  <c r="Q119" i="5"/>
  <c r="M119" i="5"/>
  <c r="H119" i="5"/>
  <c r="S118" i="5"/>
  <c r="O118" i="5"/>
  <c r="J118" i="5"/>
  <c r="Q117" i="5"/>
  <c r="M117" i="5"/>
  <c r="H117" i="5"/>
  <c r="S116" i="5"/>
  <c r="O116" i="5"/>
  <c r="J116" i="5"/>
  <c r="Q115" i="5"/>
  <c r="M115" i="5"/>
  <c r="H115" i="5"/>
  <c r="S114" i="5"/>
  <c r="O114" i="5"/>
  <c r="J114" i="5"/>
  <c r="Q113" i="5"/>
  <c r="M113" i="5"/>
  <c r="H113" i="5"/>
  <c r="S112" i="5"/>
  <c r="O112" i="5"/>
  <c r="J112" i="5"/>
  <c r="Q111" i="5"/>
  <c r="M111" i="5"/>
  <c r="H111" i="5"/>
  <c r="S110" i="5"/>
  <c r="O110" i="5"/>
  <c r="J110" i="5"/>
  <c r="Q109" i="5"/>
  <c r="M109" i="5"/>
  <c r="H109" i="5"/>
  <c r="S108" i="5"/>
  <c r="O108" i="5"/>
  <c r="J108" i="5"/>
  <c r="Q107" i="5"/>
  <c r="M107" i="5"/>
  <c r="H107" i="5"/>
  <c r="S106" i="5"/>
  <c r="O106" i="5"/>
  <c r="J106" i="5"/>
  <c r="Q105" i="5"/>
  <c r="M105" i="5"/>
  <c r="H105" i="5"/>
  <c r="S104" i="5"/>
  <c r="O104" i="5"/>
  <c r="J104" i="5"/>
  <c r="Q103" i="5"/>
  <c r="M103" i="5"/>
  <c r="H103" i="5"/>
  <c r="S102" i="5"/>
  <c r="O102" i="5"/>
  <c r="J102" i="5"/>
  <c r="Q101" i="5"/>
  <c r="M101" i="5"/>
  <c r="H101" i="5"/>
  <c r="S100" i="5"/>
  <c r="O100" i="5"/>
  <c r="J100" i="5"/>
  <c r="Q99" i="5"/>
  <c r="M99" i="5"/>
  <c r="H99" i="5"/>
  <c r="S98" i="5"/>
  <c r="O98" i="5"/>
  <c r="J98" i="5"/>
  <c r="Q97" i="5"/>
  <c r="M97" i="5"/>
  <c r="H97" i="5"/>
  <c r="S96" i="5"/>
  <c r="O96" i="5"/>
  <c r="J96" i="5"/>
  <c r="Q95" i="5"/>
  <c r="M95" i="5"/>
  <c r="H95" i="5"/>
  <c r="S94" i="5"/>
  <c r="O94" i="5"/>
  <c r="J94" i="5"/>
  <c r="Q93" i="5"/>
  <c r="M93" i="5"/>
  <c r="H93" i="5"/>
  <c r="S92" i="5"/>
  <c r="O92" i="5"/>
  <c r="J92" i="5"/>
  <c r="Q91" i="5"/>
  <c r="M91" i="5"/>
  <c r="H91" i="5"/>
  <c r="S90" i="5"/>
  <c r="O90" i="5"/>
  <c r="J90" i="5"/>
  <c r="Q89" i="5"/>
  <c r="M89" i="5"/>
  <c r="H89" i="5"/>
  <c r="S88" i="5"/>
  <c r="O88" i="5"/>
  <c r="J88" i="5"/>
  <c r="Q87" i="5"/>
  <c r="M87" i="5"/>
  <c r="H87" i="5"/>
  <c r="S86" i="5"/>
  <c r="O86" i="5"/>
  <c r="J86" i="5"/>
  <c r="Q85" i="5"/>
  <c r="M85" i="5"/>
  <c r="H85" i="5"/>
  <c r="S84" i="5"/>
  <c r="O84" i="5"/>
  <c r="J84" i="5"/>
  <c r="Q83" i="5"/>
  <c r="M83" i="5"/>
  <c r="H83" i="5"/>
  <c r="S82" i="5"/>
  <c r="O82" i="5"/>
  <c r="J82" i="5"/>
  <c r="Q81" i="5"/>
  <c r="M81" i="5"/>
  <c r="J77" i="5"/>
  <c r="Q76" i="5"/>
  <c r="M76" i="5"/>
  <c r="H76" i="5"/>
  <c r="S75" i="5"/>
  <c r="O75" i="5"/>
  <c r="J75" i="5"/>
  <c r="Q74" i="5"/>
  <c r="M74" i="5"/>
  <c r="H74" i="5"/>
  <c r="S73" i="5"/>
  <c r="O73" i="5"/>
  <c r="H69" i="5"/>
  <c r="S68" i="5"/>
  <c r="O68" i="5"/>
  <c r="J68" i="5"/>
  <c r="Q67" i="5"/>
  <c r="M67" i="5"/>
  <c r="H67" i="5"/>
  <c r="S66" i="5"/>
  <c r="O66" i="5"/>
  <c r="J66" i="5"/>
  <c r="Q64" i="5"/>
  <c r="M64" i="5"/>
  <c r="H64" i="5"/>
  <c r="S62" i="5"/>
  <c r="O62" i="5"/>
  <c r="J62" i="5"/>
  <c r="Q60" i="5"/>
  <c r="M60" i="5"/>
  <c r="H60" i="5"/>
  <c r="S58" i="5"/>
  <c r="O58" i="5"/>
  <c r="J58" i="5"/>
  <c r="Q56" i="5"/>
  <c r="M56" i="5"/>
  <c r="H56" i="5"/>
  <c r="S54" i="5"/>
  <c r="O54" i="5"/>
  <c r="J54" i="5"/>
  <c r="Q52" i="5"/>
  <c r="M52" i="5"/>
  <c r="H52" i="5"/>
  <c r="S50" i="5"/>
  <c r="O50" i="5"/>
  <c r="J50" i="5"/>
  <c r="Q48" i="5"/>
  <c r="M48" i="5"/>
  <c r="H48" i="5"/>
  <c r="S46" i="5"/>
  <c r="O46" i="5"/>
  <c r="J46" i="5"/>
  <c r="Q44" i="5"/>
  <c r="M44" i="5"/>
  <c r="H44" i="5"/>
  <c r="S42" i="5"/>
  <c r="O42" i="5"/>
  <c r="J42" i="5"/>
  <c r="Q40" i="5"/>
  <c r="M40" i="5"/>
  <c r="H40" i="5"/>
  <c r="S38" i="5"/>
  <c r="O38" i="5"/>
  <c r="J38" i="5"/>
  <c r="Q36" i="5"/>
  <c r="M36" i="5"/>
  <c r="H36" i="5"/>
  <c r="S34" i="5"/>
  <c r="O34" i="5"/>
  <c r="J34" i="5"/>
  <c r="Q32" i="5"/>
  <c r="M32" i="5"/>
  <c r="H32" i="5"/>
  <c r="S30" i="5"/>
  <c r="O30" i="5"/>
  <c r="J30" i="5"/>
  <c r="Q28" i="5"/>
  <c r="M28" i="5"/>
  <c r="H28" i="5"/>
  <c r="S26" i="5"/>
  <c r="O26" i="5"/>
  <c r="J26" i="5"/>
  <c r="Q24" i="5"/>
  <c r="M24" i="5"/>
  <c r="H24" i="5"/>
  <c r="O22" i="5"/>
  <c r="J22" i="5"/>
  <c r="Q20" i="5"/>
  <c r="M20" i="5"/>
  <c r="H20" i="5"/>
  <c r="O18" i="5"/>
  <c r="J18" i="5"/>
  <c r="Q16" i="5"/>
  <c r="M16" i="5"/>
  <c r="H16" i="5"/>
  <c r="O14" i="5"/>
  <c r="J14" i="5"/>
  <c r="Q12" i="5"/>
  <c r="M12" i="5"/>
  <c r="H12" i="5"/>
  <c r="O10" i="5"/>
  <c r="J10" i="5"/>
  <c r="Q8" i="5"/>
  <c r="M8" i="5"/>
  <c r="H8" i="5"/>
  <c r="O6" i="5"/>
  <c r="J6" i="5"/>
  <c r="Q4" i="5"/>
  <c r="M4" i="5"/>
  <c r="H4" i="5"/>
  <c r="O2" i="5"/>
  <c r="J2" i="5"/>
  <c r="O358" i="5"/>
  <c r="M357" i="5"/>
  <c r="S354" i="5"/>
  <c r="J354" i="5"/>
  <c r="Q353" i="5"/>
  <c r="H353" i="5"/>
  <c r="O350" i="5"/>
  <c r="M349" i="5"/>
  <c r="S346" i="5"/>
  <c r="J346" i="5"/>
  <c r="Q345" i="5"/>
  <c r="H345" i="5"/>
  <c r="O342" i="5"/>
  <c r="M341" i="5"/>
  <c r="J340" i="5"/>
  <c r="S339" i="5"/>
  <c r="H339" i="5"/>
  <c r="Q338" i="5"/>
  <c r="O337" i="5"/>
  <c r="S336" i="5"/>
  <c r="M336" i="5"/>
  <c r="Q335" i="5"/>
  <c r="J335" i="5"/>
  <c r="O334" i="5"/>
  <c r="H334" i="5"/>
  <c r="M333" i="5"/>
  <c r="J332" i="5"/>
  <c r="S331" i="5"/>
  <c r="H331" i="5"/>
  <c r="Q330" i="5"/>
  <c r="O329" i="5"/>
  <c r="S328" i="5"/>
  <c r="H81" i="5"/>
  <c r="S80" i="5"/>
  <c r="O80" i="5"/>
  <c r="J80" i="5"/>
  <c r="Q79" i="5"/>
  <c r="M79" i="5"/>
  <c r="H79" i="5"/>
  <c r="S78" i="5"/>
  <c r="O78" i="5"/>
  <c r="J78" i="5"/>
  <c r="Q77" i="5"/>
  <c r="M77" i="5"/>
  <c r="J73" i="5"/>
  <c r="Q72" i="5"/>
  <c r="M72" i="5"/>
  <c r="H72" i="5"/>
  <c r="S71" i="5"/>
  <c r="O71" i="5"/>
  <c r="J71" i="5"/>
  <c r="Q70" i="5"/>
  <c r="M70" i="5"/>
  <c r="H70" i="5"/>
  <c r="S69" i="5"/>
  <c r="O69" i="5"/>
  <c r="Q65" i="5"/>
  <c r="M65" i="5"/>
  <c r="H65" i="5"/>
  <c r="S63" i="5"/>
  <c r="O63" i="5"/>
  <c r="J63" i="5"/>
  <c r="Q61" i="5"/>
  <c r="M61" i="5"/>
  <c r="H61" i="5"/>
  <c r="S59" i="5"/>
  <c r="O59" i="5"/>
  <c r="J59" i="5"/>
  <c r="Q57" i="5"/>
  <c r="M57" i="5"/>
  <c r="H57" i="5"/>
  <c r="S55" i="5"/>
  <c r="O55" i="5"/>
  <c r="J55" i="5"/>
  <c r="Q53" i="5"/>
  <c r="M53" i="5"/>
  <c r="H53" i="5"/>
  <c r="S51" i="5"/>
  <c r="O51" i="5"/>
  <c r="J51" i="5"/>
  <c r="Q49" i="5"/>
  <c r="M49" i="5"/>
  <c r="H49" i="5"/>
  <c r="S47" i="5"/>
  <c r="O47" i="5"/>
  <c r="J47" i="5"/>
  <c r="Q45" i="5"/>
  <c r="M45" i="5"/>
  <c r="H45" i="5"/>
  <c r="S43" i="5"/>
  <c r="O43" i="5"/>
  <c r="J43" i="5"/>
  <c r="Q41" i="5"/>
  <c r="M41" i="5"/>
  <c r="H41" i="5"/>
  <c r="S39" i="5"/>
  <c r="O39" i="5"/>
  <c r="J39" i="5"/>
  <c r="Q37" i="5"/>
  <c r="M37" i="5"/>
  <c r="H37" i="5"/>
  <c r="S35" i="5"/>
  <c r="O35" i="5"/>
  <c r="J35" i="5"/>
  <c r="Q33" i="5"/>
  <c r="M33" i="5"/>
  <c r="H33" i="5"/>
  <c r="S31" i="5"/>
  <c r="O31" i="5"/>
  <c r="J31" i="5"/>
  <c r="Q29" i="5"/>
  <c r="M29" i="5"/>
  <c r="H29" i="5"/>
  <c r="S27" i="5"/>
  <c r="O27" i="5"/>
  <c r="J27" i="5"/>
  <c r="Q25" i="5"/>
  <c r="M25" i="5"/>
  <c r="H25" i="5"/>
  <c r="S23" i="5"/>
  <c r="O23" i="5"/>
  <c r="J23" i="5"/>
  <c r="Q21" i="5"/>
  <c r="M21" i="5"/>
  <c r="H21" i="5"/>
  <c r="O19" i="5"/>
  <c r="J19" i="5"/>
  <c r="Q17" i="5"/>
  <c r="M17" i="5"/>
  <c r="H17" i="5"/>
  <c r="O15" i="5"/>
  <c r="J15" i="5"/>
  <c r="Q13" i="5"/>
  <c r="M13" i="5"/>
  <c r="H13" i="5"/>
  <c r="O11" i="5"/>
  <c r="J11" i="5"/>
  <c r="Q9" i="5"/>
  <c r="M9" i="5"/>
  <c r="H9" i="5"/>
  <c r="O7" i="5"/>
  <c r="J7" i="5"/>
  <c r="Q5" i="5"/>
  <c r="M5" i="5"/>
  <c r="H5" i="5"/>
  <c r="O3" i="5"/>
  <c r="J3" i="5"/>
  <c r="R2" i="5"/>
  <c r="N2" i="5"/>
  <c r="I2" i="5"/>
  <c r="P18" i="5"/>
  <c r="L18" i="5"/>
  <c r="R18" i="5"/>
  <c r="N18" i="5"/>
  <c r="I18" i="5"/>
  <c r="R44" i="5"/>
  <c r="N44" i="5"/>
  <c r="I44" i="5"/>
  <c r="P44" i="5"/>
  <c r="L44" i="5"/>
  <c r="R76" i="5"/>
  <c r="N76" i="5"/>
  <c r="I76" i="5"/>
  <c r="P76" i="5"/>
  <c r="L76" i="5"/>
  <c r="P108" i="5"/>
  <c r="L108" i="5"/>
  <c r="R108" i="5"/>
  <c r="N108" i="5"/>
  <c r="I108" i="5"/>
  <c r="P140" i="5"/>
  <c r="L140" i="5"/>
  <c r="R140" i="5"/>
  <c r="N140" i="5"/>
  <c r="I140" i="5"/>
  <c r="R185" i="5"/>
  <c r="N185" i="5"/>
  <c r="I185" i="5"/>
  <c r="P185" i="5"/>
  <c r="L185" i="5"/>
  <c r="R249" i="5"/>
  <c r="N249" i="5"/>
  <c r="I249" i="5"/>
  <c r="P249" i="5"/>
  <c r="L249" i="5"/>
  <c r="R313" i="5"/>
  <c r="N313" i="5"/>
  <c r="I313" i="5"/>
  <c r="P313" i="5"/>
  <c r="L313" i="5"/>
  <c r="P377" i="5"/>
  <c r="L377" i="5"/>
  <c r="R377" i="5"/>
  <c r="N377" i="5"/>
  <c r="I377" i="5"/>
  <c r="R441" i="5"/>
  <c r="N441" i="5"/>
  <c r="I441" i="5"/>
  <c r="P441" i="5"/>
  <c r="L441" i="5"/>
  <c r="R505" i="5"/>
  <c r="N505" i="5"/>
  <c r="I505" i="5"/>
  <c r="P505" i="5"/>
  <c r="L505" i="5"/>
  <c r="P569" i="5"/>
  <c r="L569" i="5"/>
  <c r="N569" i="5"/>
  <c r="R569" i="5"/>
  <c r="I569" i="5"/>
  <c r="P633" i="5"/>
  <c r="L633" i="5"/>
  <c r="N633" i="5"/>
  <c r="R633" i="5"/>
  <c r="I633" i="5"/>
  <c r="P6" i="5"/>
  <c r="L6" i="5"/>
  <c r="R6" i="5"/>
  <c r="N6" i="5"/>
  <c r="I6" i="5"/>
  <c r="P22" i="5"/>
  <c r="L22" i="5"/>
  <c r="R22" i="5"/>
  <c r="N22" i="5"/>
  <c r="I22" i="5"/>
  <c r="R52" i="5"/>
  <c r="N52" i="5"/>
  <c r="I52" i="5"/>
  <c r="P52" i="5"/>
  <c r="L52" i="5"/>
  <c r="P84" i="5"/>
  <c r="L84" i="5"/>
  <c r="R84" i="5"/>
  <c r="N84" i="5"/>
  <c r="I84" i="5"/>
  <c r="P116" i="5"/>
  <c r="L116" i="5"/>
  <c r="R116" i="5"/>
  <c r="N116" i="5"/>
  <c r="I116" i="5"/>
  <c r="P148" i="5"/>
  <c r="L148" i="5"/>
  <c r="R148" i="5"/>
  <c r="N148" i="5"/>
  <c r="I148" i="5"/>
  <c r="R169" i="5"/>
  <c r="N169" i="5"/>
  <c r="I169" i="5"/>
  <c r="P169" i="5"/>
  <c r="L169" i="5"/>
  <c r="R233" i="5"/>
  <c r="N233" i="5"/>
  <c r="I233" i="5"/>
  <c r="P233" i="5"/>
  <c r="L233" i="5"/>
  <c r="R297" i="5"/>
  <c r="N297" i="5"/>
  <c r="I297" i="5"/>
  <c r="P297" i="5"/>
  <c r="L297" i="5"/>
  <c r="P361" i="5"/>
  <c r="L361" i="5"/>
  <c r="R361" i="5"/>
  <c r="N361" i="5"/>
  <c r="I361" i="5"/>
  <c r="R425" i="5"/>
  <c r="N425" i="5"/>
  <c r="I425" i="5"/>
  <c r="P425" i="5"/>
  <c r="L425" i="5"/>
  <c r="R489" i="5"/>
  <c r="N489" i="5"/>
  <c r="I489" i="5"/>
  <c r="P489" i="5"/>
  <c r="L489" i="5"/>
  <c r="R553" i="5"/>
  <c r="N553" i="5"/>
  <c r="I553" i="5"/>
  <c r="P553" i="5"/>
  <c r="L553" i="5"/>
  <c r="P617" i="5"/>
  <c r="L617" i="5"/>
  <c r="N617" i="5"/>
  <c r="R617" i="5"/>
  <c r="I617" i="5"/>
  <c r="P10" i="5"/>
  <c r="L10" i="5"/>
  <c r="R10" i="5"/>
  <c r="N10" i="5"/>
  <c r="I10" i="5"/>
  <c r="R60" i="5"/>
  <c r="N60" i="5"/>
  <c r="I60" i="5"/>
  <c r="P60" i="5"/>
  <c r="L60" i="5"/>
  <c r="P92" i="5"/>
  <c r="L92" i="5"/>
  <c r="R92" i="5"/>
  <c r="N92" i="5"/>
  <c r="I92" i="5"/>
  <c r="P124" i="5"/>
  <c r="L124" i="5"/>
  <c r="R124" i="5"/>
  <c r="N124" i="5"/>
  <c r="I124" i="5"/>
  <c r="P156" i="5"/>
  <c r="L156" i="5"/>
  <c r="R156" i="5"/>
  <c r="N156" i="5"/>
  <c r="I156" i="5"/>
  <c r="R217" i="5"/>
  <c r="N217" i="5"/>
  <c r="I217" i="5"/>
  <c r="P217" i="5"/>
  <c r="L217" i="5"/>
  <c r="R281" i="5"/>
  <c r="N281" i="5"/>
  <c r="I281" i="5"/>
  <c r="P281" i="5"/>
  <c r="L281" i="5"/>
  <c r="P345" i="5"/>
  <c r="L345" i="5"/>
  <c r="N345" i="5"/>
  <c r="R345" i="5"/>
  <c r="I345" i="5"/>
  <c r="P409" i="5"/>
  <c r="L409" i="5"/>
  <c r="R409" i="5"/>
  <c r="N409" i="5"/>
  <c r="I409" i="5"/>
  <c r="R473" i="5"/>
  <c r="N473" i="5"/>
  <c r="I473" i="5"/>
  <c r="P473" i="5"/>
  <c r="L473" i="5"/>
  <c r="R537" i="5"/>
  <c r="N537" i="5"/>
  <c r="I537" i="5"/>
  <c r="P537" i="5"/>
  <c r="L537" i="5"/>
  <c r="P601" i="5"/>
  <c r="L601" i="5"/>
  <c r="N601" i="5"/>
  <c r="R601" i="5"/>
  <c r="I601" i="5"/>
  <c r="P665" i="5"/>
  <c r="L665" i="5"/>
  <c r="N665" i="5"/>
  <c r="R665" i="5"/>
  <c r="I665" i="5"/>
  <c r="P14" i="5"/>
  <c r="L14" i="5"/>
  <c r="R14" i="5"/>
  <c r="N14" i="5"/>
  <c r="I14" i="5"/>
  <c r="R36" i="5"/>
  <c r="N36" i="5"/>
  <c r="I36" i="5"/>
  <c r="P36" i="5"/>
  <c r="L36" i="5"/>
  <c r="P68" i="5"/>
  <c r="L68" i="5"/>
  <c r="R68" i="5"/>
  <c r="N68" i="5"/>
  <c r="I68" i="5"/>
  <c r="P100" i="5"/>
  <c r="L100" i="5"/>
  <c r="R100" i="5"/>
  <c r="N100" i="5"/>
  <c r="I100" i="5"/>
  <c r="P132" i="5"/>
  <c r="L132" i="5"/>
  <c r="R132" i="5"/>
  <c r="N132" i="5"/>
  <c r="I132" i="5"/>
  <c r="R201" i="5"/>
  <c r="N201" i="5"/>
  <c r="I201" i="5"/>
  <c r="P201" i="5"/>
  <c r="L201" i="5"/>
  <c r="R265" i="5"/>
  <c r="N265" i="5"/>
  <c r="I265" i="5"/>
  <c r="P265" i="5"/>
  <c r="L265" i="5"/>
  <c r="P329" i="5"/>
  <c r="L329" i="5"/>
  <c r="N329" i="5"/>
  <c r="R329" i="5"/>
  <c r="I329" i="5"/>
  <c r="P393" i="5"/>
  <c r="L393" i="5"/>
  <c r="R393" i="5"/>
  <c r="N393" i="5"/>
  <c r="I393" i="5"/>
  <c r="R457" i="5"/>
  <c r="N457" i="5"/>
  <c r="I457" i="5"/>
  <c r="P457" i="5"/>
  <c r="L457" i="5"/>
  <c r="R521" i="5"/>
  <c r="N521" i="5"/>
  <c r="I521" i="5"/>
  <c r="P521" i="5"/>
  <c r="L521" i="5"/>
  <c r="P585" i="5"/>
  <c r="L585" i="5"/>
  <c r="N585" i="5"/>
  <c r="R585" i="5"/>
  <c r="I585" i="5"/>
  <c r="P649" i="5"/>
  <c r="L649" i="5"/>
  <c r="N649" i="5"/>
  <c r="R649" i="5"/>
  <c r="I649" i="5"/>
  <c r="P17" i="5"/>
  <c r="L17" i="5"/>
  <c r="R17" i="5"/>
  <c r="N17" i="5"/>
  <c r="I17" i="5"/>
  <c r="K17" i="5" s="1"/>
  <c r="R27" i="5"/>
  <c r="N27" i="5"/>
  <c r="I27" i="5"/>
  <c r="P27" i="5"/>
  <c r="L27" i="5"/>
  <c r="P33" i="5"/>
  <c r="L33" i="5"/>
  <c r="R33" i="5"/>
  <c r="N33" i="5"/>
  <c r="I33" i="5"/>
  <c r="P57" i="5"/>
  <c r="L57" i="5"/>
  <c r="R57" i="5"/>
  <c r="N57" i="5"/>
  <c r="I57" i="5"/>
  <c r="P66" i="5"/>
  <c r="L66" i="5"/>
  <c r="R66" i="5"/>
  <c r="N66" i="5"/>
  <c r="I66" i="5"/>
  <c r="R74" i="5"/>
  <c r="N74" i="5"/>
  <c r="I74" i="5"/>
  <c r="P74" i="5"/>
  <c r="L74" i="5"/>
  <c r="P75" i="5"/>
  <c r="L75" i="5"/>
  <c r="R75" i="5"/>
  <c r="N75" i="5"/>
  <c r="I75" i="5"/>
  <c r="P82" i="5"/>
  <c r="L82" i="5"/>
  <c r="R82" i="5"/>
  <c r="N82" i="5"/>
  <c r="I82" i="5"/>
  <c r="R99" i="5"/>
  <c r="N99" i="5"/>
  <c r="I99" i="5"/>
  <c r="P99" i="5"/>
  <c r="L99" i="5"/>
  <c r="R107" i="5"/>
  <c r="N107" i="5"/>
  <c r="I107" i="5"/>
  <c r="P107" i="5"/>
  <c r="L107" i="5"/>
  <c r="P114" i="5"/>
  <c r="L114" i="5"/>
  <c r="R114" i="5"/>
  <c r="N114" i="5"/>
  <c r="I114" i="5"/>
  <c r="R115" i="5"/>
  <c r="N115" i="5"/>
  <c r="I115" i="5"/>
  <c r="P115" i="5"/>
  <c r="L115" i="5"/>
  <c r="R131" i="5"/>
  <c r="N131" i="5"/>
  <c r="I131" i="5"/>
  <c r="P131" i="5"/>
  <c r="L131" i="5"/>
  <c r="R137" i="5"/>
  <c r="N137" i="5"/>
  <c r="I137" i="5"/>
  <c r="P137" i="5"/>
  <c r="L137" i="5"/>
  <c r="R145" i="5"/>
  <c r="N145" i="5"/>
  <c r="I145" i="5"/>
  <c r="P145" i="5"/>
  <c r="L145" i="5"/>
  <c r="R147" i="5"/>
  <c r="N147" i="5"/>
  <c r="I147" i="5"/>
  <c r="P147" i="5"/>
  <c r="L147" i="5"/>
  <c r="P154" i="5"/>
  <c r="L154" i="5"/>
  <c r="R154" i="5"/>
  <c r="N154" i="5"/>
  <c r="I154" i="5"/>
  <c r="K154" i="5" s="1"/>
  <c r="R165" i="5"/>
  <c r="N165" i="5"/>
  <c r="I165" i="5"/>
  <c r="P165" i="5"/>
  <c r="L165" i="5"/>
  <c r="R183" i="5"/>
  <c r="R197" i="5"/>
  <c r="N197" i="5"/>
  <c r="I197" i="5"/>
  <c r="P197" i="5"/>
  <c r="L197" i="5"/>
  <c r="R4" i="5"/>
  <c r="N4" i="5"/>
  <c r="I4" i="5"/>
  <c r="P4" i="5"/>
  <c r="L4" i="5"/>
  <c r="R8" i="5"/>
  <c r="N8" i="5"/>
  <c r="I8" i="5"/>
  <c r="P8" i="5"/>
  <c r="L8" i="5"/>
  <c r="R12" i="5"/>
  <c r="N12" i="5"/>
  <c r="I12" i="5"/>
  <c r="P12" i="5"/>
  <c r="L12" i="5"/>
  <c r="R16" i="5"/>
  <c r="N16" i="5"/>
  <c r="I16" i="5"/>
  <c r="P16" i="5"/>
  <c r="L16" i="5"/>
  <c r="R20" i="5"/>
  <c r="N20" i="5"/>
  <c r="I20" i="5"/>
  <c r="P20" i="5"/>
  <c r="L20" i="5"/>
  <c r="P26" i="5"/>
  <c r="L26" i="5"/>
  <c r="R26" i="5"/>
  <c r="N26" i="5"/>
  <c r="I26" i="5"/>
  <c r="R32" i="5"/>
  <c r="N32" i="5"/>
  <c r="I32" i="5"/>
  <c r="P32" i="5"/>
  <c r="L32" i="5"/>
  <c r="R40" i="5"/>
  <c r="N40" i="5"/>
  <c r="I40" i="5"/>
  <c r="P40" i="5"/>
  <c r="L40" i="5"/>
  <c r="R48" i="5"/>
  <c r="N48" i="5"/>
  <c r="I48" i="5"/>
  <c r="P48" i="5"/>
  <c r="L48" i="5"/>
  <c r="R56" i="5"/>
  <c r="N56" i="5"/>
  <c r="I56" i="5"/>
  <c r="P56" i="5"/>
  <c r="L56" i="5"/>
  <c r="R64" i="5"/>
  <c r="N64" i="5"/>
  <c r="I64" i="5"/>
  <c r="P64" i="5"/>
  <c r="L64" i="5"/>
  <c r="P72" i="5"/>
  <c r="L72" i="5"/>
  <c r="R72" i="5"/>
  <c r="N72" i="5"/>
  <c r="I72" i="5"/>
  <c r="R80" i="5"/>
  <c r="N80" i="5"/>
  <c r="I80" i="5"/>
  <c r="P80" i="5"/>
  <c r="L80" i="5"/>
  <c r="P88" i="5"/>
  <c r="L88" i="5"/>
  <c r="R88" i="5"/>
  <c r="N88" i="5"/>
  <c r="I88" i="5"/>
  <c r="P96" i="5"/>
  <c r="L96" i="5"/>
  <c r="R96" i="5"/>
  <c r="N96" i="5"/>
  <c r="I96" i="5"/>
  <c r="P104" i="5"/>
  <c r="L104" i="5"/>
  <c r="R104" i="5"/>
  <c r="N104" i="5"/>
  <c r="I104" i="5"/>
  <c r="P112" i="5"/>
  <c r="L112" i="5"/>
  <c r="R112" i="5"/>
  <c r="N112" i="5"/>
  <c r="I112" i="5"/>
  <c r="P120" i="5"/>
  <c r="L120" i="5"/>
  <c r="R120" i="5"/>
  <c r="N120" i="5"/>
  <c r="I120" i="5"/>
  <c r="P128" i="5"/>
  <c r="L128" i="5"/>
  <c r="R128" i="5"/>
  <c r="N128" i="5"/>
  <c r="I128" i="5"/>
  <c r="P136" i="5"/>
  <c r="L136" i="5"/>
  <c r="R136" i="5"/>
  <c r="N136" i="5"/>
  <c r="I136" i="5"/>
  <c r="P144" i="5"/>
  <c r="L144" i="5"/>
  <c r="R144" i="5"/>
  <c r="N144" i="5"/>
  <c r="I144" i="5"/>
  <c r="P152" i="5"/>
  <c r="L152" i="5"/>
  <c r="R152" i="5"/>
  <c r="N152" i="5"/>
  <c r="I152" i="5"/>
  <c r="R161" i="5"/>
  <c r="N161" i="5"/>
  <c r="I161" i="5"/>
  <c r="K161" i="5" s="1"/>
  <c r="P161" i="5"/>
  <c r="L161" i="5"/>
  <c r="P162" i="5"/>
  <c r="L162" i="5"/>
  <c r="R162" i="5"/>
  <c r="N162" i="5"/>
  <c r="I162" i="5"/>
  <c r="R163" i="5"/>
  <c r="P164" i="5"/>
  <c r="L164" i="5"/>
  <c r="R164" i="5"/>
  <c r="N164" i="5"/>
  <c r="I164" i="5"/>
  <c r="K164" i="5" s="1"/>
  <c r="R177" i="5"/>
  <c r="N177" i="5"/>
  <c r="I177" i="5"/>
  <c r="P177" i="5"/>
  <c r="L177" i="5"/>
  <c r="P178" i="5"/>
  <c r="L178" i="5"/>
  <c r="R178" i="5"/>
  <c r="N178" i="5"/>
  <c r="I178" i="5"/>
  <c r="K178" i="5" s="1"/>
  <c r="R179" i="5"/>
  <c r="P180" i="5"/>
  <c r="L180" i="5"/>
  <c r="R180" i="5"/>
  <c r="N180" i="5"/>
  <c r="I180" i="5"/>
  <c r="R193" i="5"/>
  <c r="N193" i="5"/>
  <c r="I193" i="5"/>
  <c r="P193" i="5"/>
  <c r="L193" i="5"/>
  <c r="P194" i="5"/>
  <c r="L194" i="5"/>
  <c r="R194" i="5"/>
  <c r="N194" i="5"/>
  <c r="I194" i="5"/>
  <c r="R195" i="5"/>
  <c r="P196" i="5"/>
  <c r="L196" i="5"/>
  <c r="R196" i="5"/>
  <c r="N196" i="5"/>
  <c r="I196" i="5"/>
  <c r="K196" i="5" s="1"/>
  <c r="R209" i="5"/>
  <c r="N209" i="5"/>
  <c r="I209" i="5"/>
  <c r="P209" i="5"/>
  <c r="L209" i="5"/>
  <c r="P210" i="5"/>
  <c r="L210" i="5"/>
  <c r="R210" i="5"/>
  <c r="N210" i="5"/>
  <c r="I210" i="5"/>
  <c r="R211" i="5"/>
  <c r="P212" i="5"/>
  <c r="L212" i="5"/>
  <c r="R212" i="5"/>
  <c r="N212" i="5"/>
  <c r="I212" i="5"/>
  <c r="R225" i="5"/>
  <c r="N225" i="5"/>
  <c r="I225" i="5"/>
  <c r="P225" i="5"/>
  <c r="L225" i="5"/>
  <c r="P226" i="5"/>
  <c r="L226" i="5"/>
  <c r="R226" i="5"/>
  <c r="N226" i="5"/>
  <c r="I226" i="5"/>
  <c r="R227" i="5"/>
  <c r="P228" i="5"/>
  <c r="L228" i="5"/>
  <c r="R228" i="5"/>
  <c r="N228" i="5"/>
  <c r="I228" i="5"/>
  <c r="R241" i="5"/>
  <c r="N241" i="5"/>
  <c r="I241" i="5"/>
  <c r="P241" i="5"/>
  <c r="L241" i="5"/>
  <c r="P242" i="5"/>
  <c r="L242" i="5"/>
  <c r="R242" i="5"/>
  <c r="N242" i="5"/>
  <c r="I242" i="5"/>
  <c r="R243" i="5"/>
  <c r="P244" i="5"/>
  <c r="L244" i="5"/>
  <c r="R244" i="5"/>
  <c r="N244" i="5"/>
  <c r="I244" i="5"/>
  <c r="R257" i="5"/>
  <c r="N257" i="5"/>
  <c r="I257" i="5"/>
  <c r="P257" i="5"/>
  <c r="L257" i="5"/>
  <c r="P258" i="5"/>
  <c r="L258" i="5"/>
  <c r="R258" i="5"/>
  <c r="N258" i="5"/>
  <c r="I258" i="5"/>
  <c r="R259" i="5"/>
  <c r="P260" i="5"/>
  <c r="L260" i="5"/>
  <c r="R260" i="5"/>
  <c r="N260" i="5"/>
  <c r="I260" i="5"/>
  <c r="R273" i="5"/>
  <c r="N273" i="5"/>
  <c r="I273" i="5"/>
  <c r="P273" i="5"/>
  <c r="L273" i="5"/>
  <c r="P274" i="5"/>
  <c r="L274" i="5"/>
  <c r="R274" i="5"/>
  <c r="N274" i="5"/>
  <c r="I274" i="5"/>
  <c r="R275" i="5"/>
  <c r="P276" i="5"/>
  <c r="L276" i="5"/>
  <c r="R276" i="5"/>
  <c r="N276" i="5"/>
  <c r="I276" i="5"/>
  <c r="R289" i="5"/>
  <c r="N289" i="5"/>
  <c r="I289" i="5"/>
  <c r="P289" i="5"/>
  <c r="L289" i="5"/>
  <c r="P290" i="5"/>
  <c r="L290" i="5"/>
  <c r="R290" i="5"/>
  <c r="N290" i="5"/>
  <c r="I290" i="5"/>
  <c r="R291" i="5"/>
  <c r="P292" i="5"/>
  <c r="L292" i="5"/>
  <c r="R292" i="5"/>
  <c r="N292" i="5"/>
  <c r="I292" i="5"/>
  <c r="R305" i="5"/>
  <c r="N305" i="5"/>
  <c r="I305" i="5"/>
  <c r="P305" i="5"/>
  <c r="L305" i="5"/>
  <c r="P306" i="5"/>
  <c r="L306" i="5"/>
  <c r="R306" i="5"/>
  <c r="N306" i="5"/>
  <c r="I306" i="5"/>
  <c r="R307" i="5"/>
  <c r="P308" i="5"/>
  <c r="L308" i="5"/>
  <c r="R308" i="5"/>
  <c r="N308" i="5"/>
  <c r="I308" i="5"/>
  <c r="R321" i="5"/>
  <c r="N321" i="5"/>
  <c r="I321" i="5"/>
  <c r="P321" i="5"/>
  <c r="L321" i="5"/>
  <c r="P322" i="5"/>
  <c r="L322" i="5"/>
  <c r="R322" i="5"/>
  <c r="N322" i="5"/>
  <c r="I322" i="5"/>
  <c r="R323" i="5"/>
  <c r="P324" i="5"/>
  <c r="L324" i="5"/>
  <c r="R324" i="5"/>
  <c r="N324" i="5"/>
  <c r="I324" i="5"/>
  <c r="P337" i="5"/>
  <c r="L337" i="5"/>
  <c r="N337" i="5"/>
  <c r="R337" i="5"/>
  <c r="I337" i="5"/>
  <c r="R338" i="5"/>
  <c r="N338" i="5"/>
  <c r="I338" i="5"/>
  <c r="P338" i="5"/>
  <c r="L338" i="5"/>
  <c r="I339" i="5"/>
  <c r="R340" i="5"/>
  <c r="N340" i="5"/>
  <c r="I340" i="5"/>
  <c r="L340" i="5"/>
  <c r="P340" i="5"/>
  <c r="P353" i="5"/>
  <c r="L353" i="5"/>
  <c r="N353" i="5"/>
  <c r="R353" i="5"/>
  <c r="I353" i="5"/>
  <c r="R354" i="5"/>
  <c r="N354" i="5"/>
  <c r="I354" i="5"/>
  <c r="P354" i="5"/>
  <c r="L354" i="5"/>
  <c r="R355" i="5"/>
  <c r="R356" i="5"/>
  <c r="N356" i="5"/>
  <c r="I356" i="5"/>
  <c r="P356" i="5"/>
  <c r="L356" i="5"/>
  <c r="P369" i="5"/>
  <c r="L369" i="5"/>
  <c r="R369" i="5"/>
  <c r="N369" i="5"/>
  <c r="I369" i="5"/>
  <c r="R370" i="5"/>
  <c r="N370" i="5"/>
  <c r="I370" i="5"/>
  <c r="P370" i="5"/>
  <c r="L370" i="5"/>
  <c r="R371" i="5"/>
  <c r="R372" i="5"/>
  <c r="N372" i="5"/>
  <c r="I372" i="5"/>
  <c r="L372" i="5"/>
  <c r="P372" i="5"/>
  <c r="P385" i="5"/>
  <c r="L385" i="5"/>
  <c r="R385" i="5"/>
  <c r="N385" i="5"/>
  <c r="I385" i="5"/>
  <c r="R386" i="5"/>
  <c r="N386" i="5"/>
  <c r="I386" i="5"/>
  <c r="P386" i="5"/>
  <c r="L386" i="5"/>
  <c r="R387" i="5"/>
  <c r="R388" i="5"/>
  <c r="N388" i="5"/>
  <c r="I388" i="5"/>
  <c r="L388" i="5"/>
  <c r="P388" i="5"/>
  <c r="P401" i="5"/>
  <c r="L401" i="5"/>
  <c r="R401" i="5"/>
  <c r="N401" i="5"/>
  <c r="I401" i="5"/>
  <c r="R402" i="5"/>
  <c r="N402" i="5"/>
  <c r="I402" i="5"/>
  <c r="P402" i="5"/>
  <c r="L402" i="5"/>
  <c r="R403" i="5"/>
  <c r="R404" i="5"/>
  <c r="N404" i="5"/>
  <c r="I404" i="5"/>
  <c r="L404" i="5"/>
  <c r="P404" i="5"/>
  <c r="R417" i="5"/>
  <c r="N417" i="5"/>
  <c r="I417" i="5"/>
  <c r="P417" i="5"/>
  <c r="L417" i="5"/>
  <c r="P418" i="5"/>
  <c r="L418" i="5"/>
  <c r="R418" i="5"/>
  <c r="N418" i="5"/>
  <c r="I418" i="5"/>
  <c r="P420" i="5"/>
  <c r="L420" i="5"/>
  <c r="R420" i="5"/>
  <c r="N420" i="5"/>
  <c r="I420" i="5"/>
  <c r="R433" i="5"/>
  <c r="N433" i="5"/>
  <c r="I433" i="5"/>
  <c r="P433" i="5"/>
  <c r="L433" i="5"/>
  <c r="P434" i="5"/>
  <c r="L434" i="5"/>
  <c r="R434" i="5"/>
  <c r="N434" i="5"/>
  <c r="I434" i="5"/>
  <c r="P436" i="5"/>
  <c r="L436" i="5"/>
  <c r="R436" i="5"/>
  <c r="N436" i="5"/>
  <c r="I436" i="5"/>
  <c r="R449" i="5"/>
  <c r="N449" i="5"/>
  <c r="I449" i="5"/>
  <c r="P449" i="5"/>
  <c r="L449" i="5"/>
  <c r="P450" i="5"/>
  <c r="L450" i="5"/>
  <c r="R450" i="5"/>
  <c r="N450" i="5"/>
  <c r="I450" i="5"/>
  <c r="P452" i="5"/>
  <c r="L452" i="5"/>
  <c r="R452" i="5"/>
  <c r="N452" i="5"/>
  <c r="I452" i="5"/>
  <c r="R465" i="5"/>
  <c r="N465" i="5"/>
  <c r="I465" i="5"/>
  <c r="P465" i="5"/>
  <c r="L465" i="5"/>
  <c r="P466" i="5"/>
  <c r="L466" i="5"/>
  <c r="R466" i="5"/>
  <c r="N466" i="5"/>
  <c r="I466" i="5"/>
  <c r="P468" i="5"/>
  <c r="L468" i="5"/>
  <c r="R468" i="5"/>
  <c r="N468" i="5"/>
  <c r="I468" i="5"/>
  <c r="R481" i="5"/>
  <c r="N481" i="5"/>
  <c r="I481" i="5"/>
  <c r="P481" i="5"/>
  <c r="L481" i="5"/>
  <c r="P482" i="5"/>
  <c r="L482" i="5"/>
  <c r="R482" i="5"/>
  <c r="N482" i="5"/>
  <c r="I482" i="5"/>
  <c r="P484" i="5"/>
  <c r="L484" i="5"/>
  <c r="R484" i="5"/>
  <c r="N484" i="5"/>
  <c r="I484" i="5"/>
  <c r="R497" i="5"/>
  <c r="N497" i="5"/>
  <c r="I497" i="5"/>
  <c r="P497" i="5"/>
  <c r="L497" i="5"/>
  <c r="P498" i="5"/>
  <c r="L498" i="5"/>
  <c r="R498" i="5"/>
  <c r="N498" i="5"/>
  <c r="I498" i="5"/>
  <c r="P500" i="5"/>
  <c r="L500" i="5"/>
  <c r="R500" i="5"/>
  <c r="N500" i="5"/>
  <c r="I500" i="5"/>
  <c r="R513" i="5"/>
  <c r="N513" i="5"/>
  <c r="I513" i="5"/>
  <c r="P513" i="5"/>
  <c r="L513" i="5"/>
  <c r="P514" i="5"/>
  <c r="L514" i="5"/>
  <c r="R514" i="5"/>
  <c r="N514" i="5"/>
  <c r="I514" i="5"/>
  <c r="P516" i="5"/>
  <c r="L516" i="5"/>
  <c r="R516" i="5"/>
  <c r="N516" i="5"/>
  <c r="I516" i="5"/>
  <c r="R529" i="5"/>
  <c r="N529" i="5"/>
  <c r="I529" i="5"/>
  <c r="P529" i="5"/>
  <c r="L529" i="5"/>
  <c r="P530" i="5"/>
  <c r="L530" i="5"/>
  <c r="R530" i="5"/>
  <c r="N530" i="5"/>
  <c r="I530" i="5"/>
  <c r="P532" i="5"/>
  <c r="L532" i="5"/>
  <c r="R532" i="5"/>
  <c r="N532" i="5"/>
  <c r="I532" i="5"/>
  <c r="R545" i="5"/>
  <c r="N545" i="5"/>
  <c r="I545" i="5"/>
  <c r="P545" i="5"/>
  <c r="L545" i="5"/>
  <c r="P546" i="5"/>
  <c r="L546" i="5"/>
  <c r="R546" i="5"/>
  <c r="N546" i="5"/>
  <c r="I546" i="5"/>
  <c r="P548" i="5"/>
  <c r="L548" i="5"/>
  <c r="R548" i="5"/>
  <c r="N548" i="5"/>
  <c r="I548" i="5"/>
  <c r="P561" i="5"/>
  <c r="L561" i="5"/>
  <c r="N561" i="5"/>
  <c r="R561" i="5"/>
  <c r="I561" i="5"/>
  <c r="R562" i="5"/>
  <c r="N562" i="5"/>
  <c r="I562" i="5"/>
  <c r="P562" i="5"/>
  <c r="L562" i="5"/>
  <c r="R564" i="5"/>
  <c r="N564" i="5"/>
  <c r="I564" i="5"/>
  <c r="L564" i="5"/>
  <c r="P564" i="5"/>
  <c r="P577" i="5"/>
  <c r="L577" i="5"/>
  <c r="N577" i="5"/>
  <c r="R577" i="5"/>
  <c r="I577" i="5"/>
  <c r="R578" i="5"/>
  <c r="N578" i="5"/>
  <c r="I578" i="5"/>
  <c r="P578" i="5"/>
  <c r="L578" i="5"/>
  <c r="R580" i="5"/>
  <c r="N580" i="5"/>
  <c r="I580" i="5"/>
  <c r="L580" i="5"/>
  <c r="P580" i="5"/>
  <c r="P593" i="5"/>
  <c r="L593" i="5"/>
  <c r="N593" i="5"/>
  <c r="R593" i="5"/>
  <c r="I593" i="5"/>
  <c r="R594" i="5"/>
  <c r="N594" i="5"/>
  <c r="I594" i="5"/>
  <c r="P594" i="5"/>
  <c r="L594" i="5"/>
  <c r="R596" i="5"/>
  <c r="N596" i="5"/>
  <c r="I596" i="5"/>
  <c r="L596" i="5"/>
  <c r="P596" i="5"/>
  <c r="P609" i="5"/>
  <c r="L609" i="5"/>
  <c r="N609" i="5"/>
  <c r="R609" i="5"/>
  <c r="I609" i="5"/>
  <c r="R610" i="5"/>
  <c r="N610" i="5"/>
  <c r="I610" i="5"/>
  <c r="P610" i="5"/>
  <c r="L610" i="5"/>
  <c r="R612" i="5"/>
  <c r="N612" i="5"/>
  <c r="I612" i="5"/>
  <c r="L612" i="5"/>
  <c r="P612" i="5"/>
  <c r="P625" i="5"/>
  <c r="L625" i="5"/>
  <c r="N625" i="5"/>
  <c r="R625" i="5"/>
  <c r="I625" i="5"/>
  <c r="R626" i="5"/>
  <c r="N626" i="5"/>
  <c r="I626" i="5"/>
  <c r="P626" i="5"/>
  <c r="L626" i="5"/>
  <c r="R628" i="5"/>
  <c r="N628" i="5"/>
  <c r="I628" i="5"/>
  <c r="L628" i="5"/>
  <c r="P628" i="5"/>
  <c r="P641" i="5"/>
  <c r="L641" i="5"/>
  <c r="N641" i="5"/>
  <c r="R641" i="5"/>
  <c r="I641" i="5"/>
  <c r="R642" i="5"/>
  <c r="N642" i="5"/>
  <c r="I642" i="5"/>
  <c r="P642" i="5"/>
  <c r="L642" i="5"/>
  <c r="R644" i="5"/>
  <c r="N644" i="5"/>
  <c r="I644" i="5"/>
  <c r="L644" i="5"/>
  <c r="P644" i="5"/>
  <c r="P657" i="5"/>
  <c r="L657" i="5"/>
  <c r="N657" i="5"/>
  <c r="R657" i="5"/>
  <c r="I657" i="5"/>
  <c r="R658" i="5"/>
  <c r="N658" i="5"/>
  <c r="I658" i="5"/>
  <c r="P658" i="5"/>
  <c r="L658" i="5"/>
  <c r="R660" i="5"/>
  <c r="N660" i="5"/>
  <c r="I660" i="5"/>
  <c r="L660" i="5"/>
  <c r="P660" i="5"/>
  <c r="P673" i="5"/>
  <c r="L673" i="5"/>
  <c r="N673" i="5"/>
  <c r="R673" i="5"/>
  <c r="I673" i="5"/>
  <c r="R674" i="5"/>
  <c r="N674" i="5"/>
  <c r="I674" i="5"/>
  <c r="P674" i="5"/>
  <c r="L674" i="5"/>
  <c r="R676" i="5"/>
  <c r="N676" i="5"/>
  <c r="I676" i="5"/>
  <c r="L676" i="5"/>
  <c r="P676" i="5"/>
  <c r="P689" i="5"/>
  <c r="L689" i="5"/>
  <c r="N689" i="5"/>
  <c r="R689" i="5"/>
  <c r="I689" i="5"/>
  <c r="R690" i="5"/>
  <c r="N690" i="5"/>
  <c r="I690" i="5"/>
  <c r="P690" i="5"/>
  <c r="L690" i="5"/>
  <c r="P705" i="5"/>
  <c r="L705" i="5"/>
  <c r="N705" i="5"/>
  <c r="R705" i="5"/>
  <c r="I705" i="5"/>
  <c r="R706" i="5"/>
  <c r="N706" i="5"/>
  <c r="I706" i="5"/>
  <c r="P706" i="5"/>
  <c r="L706" i="5"/>
  <c r="L721" i="5"/>
  <c r="R721" i="5"/>
  <c r="I721" i="5"/>
  <c r="P721" i="5"/>
  <c r="N721" i="5"/>
  <c r="P722" i="5"/>
  <c r="L722" i="5"/>
  <c r="R722" i="5"/>
  <c r="N722" i="5"/>
  <c r="I722" i="5"/>
  <c r="L737" i="5"/>
  <c r="R737" i="5"/>
  <c r="I737" i="5"/>
  <c r="P737" i="5"/>
  <c r="N737" i="5"/>
  <c r="P738" i="5"/>
  <c r="L738" i="5"/>
  <c r="R738" i="5"/>
  <c r="N738" i="5"/>
  <c r="I738" i="5"/>
  <c r="P754" i="5"/>
  <c r="L754" i="5"/>
  <c r="R754" i="5"/>
  <c r="N754" i="5"/>
  <c r="I754" i="5"/>
  <c r="R770" i="5"/>
  <c r="I770" i="5"/>
  <c r="P770" i="5"/>
  <c r="N770" i="5"/>
  <c r="L770" i="5"/>
  <c r="R786" i="5"/>
  <c r="N786" i="5"/>
  <c r="I786" i="5"/>
  <c r="P786" i="5"/>
  <c r="L786" i="5"/>
  <c r="R802" i="5"/>
  <c r="N802" i="5"/>
  <c r="I802" i="5"/>
  <c r="P802" i="5"/>
  <c r="L802" i="5"/>
  <c r="R818" i="5"/>
  <c r="N818" i="5"/>
  <c r="I818" i="5"/>
  <c r="P818" i="5"/>
  <c r="L818" i="5"/>
  <c r="R834" i="5"/>
  <c r="N834" i="5"/>
  <c r="I834" i="5"/>
  <c r="P834" i="5"/>
  <c r="L834" i="5"/>
  <c r="R850" i="5"/>
  <c r="N850" i="5"/>
  <c r="I850" i="5"/>
  <c r="P850" i="5"/>
  <c r="L850" i="5"/>
  <c r="R866" i="5"/>
  <c r="N866" i="5"/>
  <c r="I866" i="5"/>
  <c r="P866" i="5"/>
  <c r="L866" i="5"/>
  <c r="R882" i="5"/>
  <c r="N882" i="5"/>
  <c r="I882" i="5"/>
  <c r="P882" i="5"/>
  <c r="L882" i="5"/>
  <c r="R898" i="5"/>
  <c r="N898" i="5"/>
  <c r="I898" i="5"/>
  <c r="P898" i="5"/>
  <c r="L898" i="5"/>
  <c r="R914" i="5"/>
  <c r="N914" i="5"/>
  <c r="I914" i="5"/>
  <c r="P914" i="5"/>
  <c r="L914" i="5"/>
  <c r="R930" i="5"/>
  <c r="N930" i="5"/>
  <c r="I930" i="5"/>
  <c r="P930" i="5"/>
  <c r="L930" i="5"/>
  <c r="R946" i="5"/>
  <c r="N946" i="5"/>
  <c r="I946" i="5"/>
  <c r="P946" i="5"/>
  <c r="L946" i="5"/>
  <c r="R962" i="5"/>
  <c r="N962" i="5"/>
  <c r="I962" i="5"/>
  <c r="P962" i="5"/>
  <c r="L962" i="5"/>
  <c r="R978" i="5"/>
  <c r="N978" i="5"/>
  <c r="I978" i="5"/>
  <c r="P978" i="5"/>
  <c r="L978" i="5"/>
  <c r="R994" i="5"/>
  <c r="N994" i="5"/>
  <c r="I994" i="5"/>
  <c r="P994" i="5"/>
  <c r="L994" i="5"/>
  <c r="R1010" i="5"/>
  <c r="N1010" i="5"/>
  <c r="I1010" i="5"/>
  <c r="P1010" i="5"/>
  <c r="L1010" i="5"/>
  <c r="R1026" i="5"/>
  <c r="N1026" i="5"/>
  <c r="I1026" i="5"/>
  <c r="P1026" i="5"/>
  <c r="L1026" i="5"/>
  <c r="R1042" i="5"/>
  <c r="N1042" i="5"/>
  <c r="I1042" i="5"/>
  <c r="P1042" i="5"/>
  <c r="L1042" i="5"/>
  <c r="R1058" i="5"/>
  <c r="N1058" i="5"/>
  <c r="I1058" i="5"/>
  <c r="P1058" i="5"/>
  <c r="L1058" i="5"/>
  <c r="R1074" i="5"/>
  <c r="N1074" i="5"/>
  <c r="I1074" i="5"/>
  <c r="P1074" i="5"/>
  <c r="L1074" i="5"/>
  <c r="R1090" i="5"/>
  <c r="N1090" i="5"/>
  <c r="I1090" i="5"/>
  <c r="P1090" i="5"/>
  <c r="L1090" i="5"/>
  <c r="R1106" i="5"/>
  <c r="N1106" i="5"/>
  <c r="I1106" i="5"/>
  <c r="P1106" i="5"/>
  <c r="L1106" i="5"/>
  <c r="R1122" i="5"/>
  <c r="N1122" i="5"/>
  <c r="I1122" i="5"/>
  <c r="P1122" i="5"/>
  <c r="L1122" i="5"/>
  <c r="P1138" i="5"/>
  <c r="L1138" i="5"/>
  <c r="I1138" i="5"/>
  <c r="N1138" i="5"/>
  <c r="R1138" i="5"/>
  <c r="P1154" i="5"/>
  <c r="L1154" i="5"/>
  <c r="I1154" i="5"/>
  <c r="N1154" i="5"/>
  <c r="R1154" i="5"/>
  <c r="R1170" i="5"/>
  <c r="N1170" i="5"/>
  <c r="I1170" i="5"/>
  <c r="P1170" i="5"/>
  <c r="L1170" i="5"/>
  <c r="R1186" i="5"/>
  <c r="N1186" i="5"/>
  <c r="I1186" i="5"/>
  <c r="P1186" i="5"/>
  <c r="L1186" i="5"/>
  <c r="R1202" i="5"/>
  <c r="N1202" i="5"/>
  <c r="I1202" i="5"/>
  <c r="P1202" i="5"/>
  <c r="L1202" i="5"/>
  <c r="R1218" i="5"/>
  <c r="N1218" i="5"/>
  <c r="I1218" i="5"/>
  <c r="P1218" i="5"/>
  <c r="L1218" i="5"/>
  <c r="R1234" i="5"/>
  <c r="N1234" i="5"/>
  <c r="I1234" i="5"/>
  <c r="P1234" i="5"/>
  <c r="L1234" i="5"/>
  <c r="R1250" i="5"/>
  <c r="N1250" i="5"/>
  <c r="I1250" i="5"/>
  <c r="P1250" i="5"/>
  <c r="L1250" i="5"/>
  <c r="R1266" i="5"/>
  <c r="N1266" i="5"/>
  <c r="I1266" i="5"/>
  <c r="P1266" i="5"/>
  <c r="L1266" i="5"/>
  <c r="R1282" i="5"/>
  <c r="N1282" i="5"/>
  <c r="I1282" i="5"/>
  <c r="P1282" i="5"/>
  <c r="L1282" i="5"/>
  <c r="P1298" i="5"/>
  <c r="L1298" i="5"/>
  <c r="R1298" i="5"/>
  <c r="N1298" i="5"/>
  <c r="I1298" i="5"/>
  <c r="P1314" i="5"/>
  <c r="L1314" i="5"/>
  <c r="R1314" i="5"/>
  <c r="N1314" i="5"/>
  <c r="I1314" i="5"/>
  <c r="P1330" i="5"/>
  <c r="L1330" i="5"/>
  <c r="R1330" i="5"/>
  <c r="N1330" i="5"/>
  <c r="I1330" i="5"/>
  <c r="P1335" i="5"/>
  <c r="L1335" i="5"/>
  <c r="R1335" i="5"/>
  <c r="N1335" i="5"/>
  <c r="I1335" i="5"/>
  <c r="P1339" i="5"/>
  <c r="L1339" i="5"/>
  <c r="R1339" i="5"/>
  <c r="N1339" i="5"/>
  <c r="I1339" i="5"/>
  <c r="P1343" i="5"/>
  <c r="L1343" i="5"/>
  <c r="R1343" i="5"/>
  <c r="N1343" i="5"/>
  <c r="I1343" i="5"/>
  <c r="R1347" i="5"/>
  <c r="N1347" i="5"/>
  <c r="I1347" i="5"/>
  <c r="P1347" i="5"/>
  <c r="L1347" i="5"/>
  <c r="R1351" i="5"/>
  <c r="N1351" i="5"/>
  <c r="I1351" i="5"/>
  <c r="P1351" i="5"/>
  <c r="L1351" i="5"/>
  <c r="I1355" i="5"/>
  <c r="P1355" i="5"/>
  <c r="L1355" i="5"/>
  <c r="R1355" i="5"/>
  <c r="N1355" i="5"/>
  <c r="P1359" i="5"/>
  <c r="L1359" i="5"/>
  <c r="R1359" i="5"/>
  <c r="N1359" i="5"/>
  <c r="I1359" i="5"/>
  <c r="R1363" i="5"/>
  <c r="N1363" i="5"/>
  <c r="I1363" i="5"/>
  <c r="P1363" i="5"/>
  <c r="L1363" i="5"/>
  <c r="R1367" i="5"/>
  <c r="N1367" i="5"/>
  <c r="I1367" i="5"/>
  <c r="P1367" i="5"/>
  <c r="L1367" i="5"/>
  <c r="I1371" i="5"/>
  <c r="P1371" i="5"/>
  <c r="L1371" i="5"/>
  <c r="R1371" i="5"/>
  <c r="N1371" i="5"/>
  <c r="P1375" i="5"/>
  <c r="L1375" i="5"/>
  <c r="R1375" i="5"/>
  <c r="N1375" i="5"/>
  <c r="I1375" i="5"/>
  <c r="R1379" i="5"/>
  <c r="N1379" i="5"/>
  <c r="L1379" i="5"/>
  <c r="P1379" i="5"/>
  <c r="I1379" i="5"/>
  <c r="I1383" i="5"/>
  <c r="N1383" i="5"/>
  <c r="R1383" i="5"/>
  <c r="L1383" i="5"/>
  <c r="P1383" i="5"/>
  <c r="N1387" i="5"/>
  <c r="R1387" i="5"/>
  <c r="L1387" i="5"/>
  <c r="P1387" i="5"/>
  <c r="I1387" i="5"/>
  <c r="K1387" i="5" s="1"/>
  <c r="P1391" i="5"/>
  <c r="L1391" i="5"/>
  <c r="N1391" i="5"/>
  <c r="R1391" i="5"/>
  <c r="I1391" i="5"/>
  <c r="K1391" i="5" s="1"/>
  <c r="N1395" i="5"/>
  <c r="R1395" i="5"/>
  <c r="L1395" i="5"/>
  <c r="P1395" i="5"/>
  <c r="I1395" i="5"/>
  <c r="K1395" i="5" s="1"/>
  <c r="R1399" i="5"/>
  <c r="N1399" i="5"/>
  <c r="I1399" i="5"/>
  <c r="K1399" i="5" s="1"/>
  <c r="L1399" i="5"/>
  <c r="P1399" i="5"/>
  <c r="I1403" i="5"/>
  <c r="K1403" i="5" s="1"/>
  <c r="N1403" i="5"/>
  <c r="R1403" i="5"/>
  <c r="L1403" i="5"/>
  <c r="P1403" i="5"/>
  <c r="P1407" i="5"/>
  <c r="L1407" i="5"/>
  <c r="I1407" i="5"/>
  <c r="K1407" i="5" s="1"/>
  <c r="N1407" i="5"/>
  <c r="R1407" i="5"/>
  <c r="P1411" i="5"/>
  <c r="I1411" i="5"/>
  <c r="N1411" i="5"/>
  <c r="R1411" i="5"/>
  <c r="L1411" i="5"/>
  <c r="R1415" i="5"/>
  <c r="N1415" i="5"/>
  <c r="I1415" i="5"/>
  <c r="P1415" i="5"/>
  <c r="L1415" i="5"/>
  <c r="R1419" i="5"/>
  <c r="N1419" i="5"/>
  <c r="I1419" i="5"/>
  <c r="L1419" i="5"/>
  <c r="P1419" i="5"/>
  <c r="R1423" i="5"/>
  <c r="N1423" i="5"/>
  <c r="I1423" i="5"/>
  <c r="P1423" i="5"/>
  <c r="L1423" i="5"/>
  <c r="R1427" i="5"/>
  <c r="N1427" i="5"/>
  <c r="I1427" i="5"/>
  <c r="L1427" i="5"/>
  <c r="P1427" i="5"/>
  <c r="R1431" i="5"/>
  <c r="N1431" i="5"/>
  <c r="I1431" i="5"/>
  <c r="P1431" i="5"/>
  <c r="L1431" i="5"/>
  <c r="R1435" i="5"/>
  <c r="N1435" i="5"/>
  <c r="I1435" i="5"/>
  <c r="L1435" i="5"/>
  <c r="P1435" i="5"/>
  <c r="R1439" i="5"/>
  <c r="N1439" i="5"/>
  <c r="I1439" i="5"/>
  <c r="P1439" i="5"/>
  <c r="L1439" i="5"/>
  <c r="R1443" i="5"/>
  <c r="N1443" i="5"/>
  <c r="I1443" i="5"/>
  <c r="L1443" i="5"/>
  <c r="P1443" i="5"/>
  <c r="R1447" i="5"/>
  <c r="N1447" i="5"/>
  <c r="I1447" i="5"/>
  <c r="P1447" i="5"/>
  <c r="L1447" i="5"/>
  <c r="R1451" i="5"/>
  <c r="N1451" i="5"/>
  <c r="I1451" i="5"/>
  <c r="L1451" i="5"/>
  <c r="P1451" i="5"/>
  <c r="R1455" i="5"/>
  <c r="N1455" i="5"/>
  <c r="I1455" i="5"/>
  <c r="P1455" i="5"/>
  <c r="L1455" i="5"/>
  <c r="R1459" i="5"/>
  <c r="N1459" i="5"/>
  <c r="I1459" i="5"/>
  <c r="L1459" i="5"/>
  <c r="P1459" i="5"/>
  <c r="R1463" i="5"/>
  <c r="N1463" i="5"/>
  <c r="I1463" i="5"/>
  <c r="P1463" i="5"/>
  <c r="L1463" i="5"/>
  <c r="R1467" i="5"/>
  <c r="N1467" i="5"/>
  <c r="I1467" i="5"/>
  <c r="L1467" i="5"/>
  <c r="P1467" i="5"/>
  <c r="R1471" i="5"/>
  <c r="N1471" i="5"/>
  <c r="I1471" i="5"/>
  <c r="P1471" i="5"/>
  <c r="L1471" i="5"/>
  <c r="R1475" i="5"/>
  <c r="N1475" i="5"/>
  <c r="I1475" i="5"/>
  <c r="L1475" i="5"/>
  <c r="P1475" i="5"/>
  <c r="R1479" i="5"/>
  <c r="N1479" i="5"/>
  <c r="I1479" i="5"/>
  <c r="P1479" i="5"/>
  <c r="L1479" i="5"/>
  <c r="R1483" i="5"/>
  <c r="N1483" i="5"/>
  <c r="I1483" i="5"/>
  <c r="L1483" i="5"/>
  <c r="P1483" i="5"/>
  <c r="R1487" i="5"/>
  <c r="N1487" i="5"/>
  <c r="I1487" i="5"/>
  <c r="P1487" i="5"/>
  <c r="L1487" i="5"/>
  <c r="R1491" i="5"/>
  <c r="N1491" i="5"/>
  <c r="I1491" i="5"/>
  <c r="L1491" i="5"/>
  <c r="P1491" i="5"/>
  <c r="R1495" i="5"/>
  <c r="N1495" i="5"/>
  <c r="I1495" i="5"/>
  <c r="P1495" i="5"/>
  <c r="L1495" i="5"/>
  <c r="R1499" i="5"/>
  <c r="N1499" i="5"/>
  <c r="I1499" i="5"/>
  <c r="L1499" i="5"/>
  <c r="P1499" i="5"/>
  <c r="R1503" i="5"/>
  <c r="N1503" i="5"/>
  <c r="I1503" i="5"/>
  <c r="P1503" i="5"/>
  <c r="L1503" i="5"/>
  <c r="R1507" i="5"/>
  <c r="N1507" i="5"/>
  <c r="I1507" i="5"/>
  <c r="L1507" i="5"/>
  <c r="P1507" i="5"/>
  <c r="R1511" i="5"/>
  <c r="N1511" i="5"/>
  <c r="I1511" i="5"/>
  <c r="P1511" i="5"/>
  <c r="L1511" i="5"/>
  <c r="R1515" i="5"/>
  <c r="N1515" i="5"/>
  <c r="I1515" i="5"/>
  <c r="L1515" i="5"/>
  <c r="P1515" i="5"/>
  <c r="R1519" i="5"/>
  <c r="N1519" i="5"/>
  <c r="I1519" i="5"/>
  <c r="P1519" i="5"/>
  <c r="L1519" i="5"/>
  <c r="R1523" i="5"/>
  <c r="N1523" i="5"/>
  <c r="I1523" i="5"/>
  <c r="L1523" i="5"/>
  <c r="P1523" i="5"/>
  <c r="R1527" i="5"/>
  <c r="N1527" i="5"/>
  <c r="I1527" i="5"/>
  <c r="P1527" i="5"/>
  <c r="L1527" i="5"/>
  <c r="R1531" i="5"/>
  <c r="N1531" i="5"/>
  <c r="I1531" i="5"/>
  <c r="L1531" i="5"/>
  <c r="P1531" i="5"/>
  <c r="R1535" i="5"/>
  <c r="N1535" i="5"/>
  <c r="I1535" i="5"/>
  <c r="P1535" i="5"/>
  <c r="L1535" i="5"/>
  <c r="R1539" i="5"/>
  <c r="N1539" i="5"/>
  <c r="I1539" i="5"/>
  <c r="L1539" i="5"/>
  <c r="P1539" i="5"/>
  <c r="R1543" i="5"/>
  <c r="N1543" i="5"/>
  <c r="I1543" i="5"/>
  <c r="P1543" i="5"/>
  <c r="L1543" i="5"/>
  <c r="R1547" i="5"/>
  <c r="N1547" i="5"/>
  <c r="I1547" i="5"/>
  <c r="L1547" i="5"/>
  <c r="P1547" i="5"/>
  <c r="R1551" i="5"/>
  <c r="N1551" i="5"/>
  <c r="I1551" i="5"/>
  <c r="P1551" i="5"/>
  <c r="L1551" i="5"/>
  <c r="R1555" i="5"/>
  <c r="N1555" i="5"/>
  <c r="I1555" i="5"/>
  <c r="L1555" i="5"/>
  <c r="P1555" i="5"/>
  <c r="R1559" i="5"/>
  <c r="N1559" i="5"/>
  <c r="I1559" i="5"/>
  <c r="P1559" i="5"/>
  <c r="L1559" i="5"/>
  <c r="R1563" i="5"/>
  <c r="N1563" i="5"/>
  <c r="I1563" i="5"/>
  <c r="P1563" i="5"/>
  <c r="L1563" i="5"/>
  <c r="R1567" i="5"/>
  <c r="N1567" i="5"/>
  <c r="I1567" i="5"/>
  <c r="L1567" i="5"/>
  <c r="P1567" i="5"/>
  <c r="R1571" i="5"/>
  <c r="N1571" i="5"/>
  <c r="I1571" i="5"/>
  <c r="P1571" i="5"/>
  <c r="L1571" i="5"/>
  <c r="R1575" i="5"/>
  <c r="N1575" i="5"/>
  <c r="I1575" i="5"/>
  <c r="L1575" i="5"/>
  <c r="P1575" i="5"/>
  <c r="R1579" i="5"/>
  <c r="N1579" i="5"/>
  <c r="I1579" i="5"/>
  <c r="L1579" i="5"/>
  <c r="P1579" i="5"/>
  <c r="R1583" i="5"/>
  <c r="N1583" i="5"/>
  <c r="I1583" i="5"/>
  <c r="P1583" i="5"/>
  <c r="L1583" i="5"/>
  <c r="R1587" i="5"/>
  <c r="N1587" i="5"/>
  <c r="I1587" i="5"/>
  <c r="P1587" i="5"/>
  <c r="L1587" i="5"/>
  <c r="R1591" i="5"/>
  <c r="N1591" i="5"/>
  <c r="I1591" i="5"/>
  <c r="P1591" i="5"/>
  <c r="L1591" i="5"/>
  <c r="R1595" i="5"/>
  <c r="N1595" i="5"/>
  <c r="I1595" i="5"/>
  <c r="P1595" i="5"/>
  <c r="L1595" i="5"/>
  <c r="R1599" i="5"/>
  <c r="N1599" i="5"/>
  <c r="I1599" i="5"/>
  <c r="P1599" i="5"/>
  <c r="L1599" i="5"/>
  <c r="R1603" i="5"/>
  <c r="N1603" i="5"/>
  <c r="I1603" i="5"/>
  <c r="P1603" i="5"/>
  <c r="L1603" i="5"/>
  <c r="R1607" i="5"/>
  <c r="N1607" i="5"/>
  <c r="I1607" i="5"/>
  <c r="P1607" i="5"/>
  <c r="L1607" i="5"/>
  <c r="R1611" i="5"/>
  <c r="N1611" i="5"/>
  <c r="I1611" i="5"/>
  <c r="P1611" i="5"/>
  <c r="L1611" i="5"/>
  <c r="R1615" i="5"/>
  <c r="N1615" i="5"/>
  <c r="I1615" i="5"/>
  <c r="P1615" i="5"/>
  <c r="L1615" i="5"/>
  <c r="R1619" i="5"/>
  <c r="N1619" i="5"/>
  <c r="I1619" i="5"/>
  <c r="P1619" i="5"/>
  <c r="L1619" i="5"/>
  <c r="R1623" i="5"/>
  <c r="N1623" i="5"/>
  <c r="I1623" i="5"/>
  <c r="P1623" i="5"/>
  <c r="L1623" i="5"/>
  <c r="R1627" i="5"/>
  <c r="N1627" i="5"/>
  <c r="I1627" i="5"/>
  <c r="P1627" i="5"/>
  <c r="L1627" i="5"/>
  <c r="R1631" i="5"/>
  <c r="N1631" i="5"/>
  <c r="I1631" i="5"/>
  <c r="P1631" i="5"/>
  <c r="L1631" i="5"/>
  <c r="R1635" i="5"/>
  <c r="N1635" i="5"/>
  <c r="I1635" i="5"/>
  <c r="P1635" i="5"/>
  <c r="L1635" i="5"/>
  <c r="R1639" i="5"/>
  <c r="N1639" i="5"/>
  <c r="I1639" i="5"/>
  <c r="P1639" i="5"/>
  <c r="L1639" i="5"/>
  <c r="R1643" i="5"/>
  <c r="N1643" i="5"/>
  <c r="I1643" i="5"/>
  <c r="P1643" i="5"/>
  <c r="L1643" i="5"/>
  <c r="R1647" i="5"/>
  <c r="N1647" i="5"/>
  <c r="I1647" i="5"/>
  <c r="P1647" i="5"/>
  <c r="L1647" i="5"/>
  <c r="R1651" i="5"/>
  <c r="N1651" i="5"/>
  <c r="I1651" i="5"/>
  <c r="P1651" i="5"/>
  <c r="L1651" i="5"/>
  <c r="R1655" i="5"/>
  <c r="N1655" i="5"/>
  <c r="I1655" i="5"/>
  <c r="P1655" i="5"/>
  <c r="L1655" i="5"/>
  <c r="R1659" i="5"/>
  <c r="N1659" i="5"/>
  <c r="I1659" i="5"/>
  <c r="P1659" i="5"/>
  <c r="L1659" i="5"/>
  <c r="R1663" i="5"/>
  <c r="N1663" i="5"/>
  <c r="I1663" i="5"/>
  <c r="P1663" i="5"/>
  <c r="L1663" i="5"/>
  <c r="R1667" i="5"/>
  <c r="N1667" i="5"/>
  <c r="I1667" i="5"/>
  <c r="P1667" i="5"/>
  <c r="L1667" i="5"/>
  <c r="R1671" i="5"/>
  <c r="N1671" i="5"/>
  <c r="I1671" i="5"/>
  <c r="P1671" i="5"/>
  <c r="L1671" i="5"/>
  <c r="R1675" i="5"/>
  <c r="N1675" i="5"/>
  <c r="I1675" i="5"/>
  <c r="P1675" i="5"/>
  <c r="L1675" i="5"/>
  <c r="R1679" i="5"/>
  <c r="N1679" i="5"/>
  <c r="I1679" i="5"/>
  <c r="P1679" i="5"/>
  <c r="L1679" i="5"/>
  <c r="R1683" i="5"/>
  <c r="N1683" i="5"/>
  <c r="I1683" i="5"/>
  <c r="P1683" i="5"/>
  <c r="L1683" i="5"/>
  <c r="R1687" i="5"/>
  <c r="N1687" i="5"/>
  <c r="I1687" i="5"/>
  <c r="P1687" i="5"/>
  <c r="L1687" i="5"/>
  <c r="R1691" i="5"/>
  <c r="N1691" i="5"/>
  <c r="I1691" i="5"/>
  <c r="P1691" i="5"/>
  <c r="L1691" i="5"/>
  <c r="R1695" i="5"/>
  <c r="N1695" i="5"/>
  <c r="I1695" i="5"/>
  <c r="P1695" i="5"/>
  <c r="L1695" i="5"/>
  <c r="R1699" i="5"/>
  <c r="N1699" i="5"/>
  <c r="I1699" i="5"/>
  <c r="P1699" i="5"/>
  <c r="L1699" i="5"/>
  <c r="R1703" i="5"/>
  <c r="N1703" i="5"/>
  <c r="I1703" i="5"/>
  <c r="P1703" i="5"/>
  <c r="L1703" i="5"/>
  <c r="R1707" i="5"/>
  <c r="N1707" i="5"/>
  <c r="I1707" i="5"/>
  <c r="P1707" i="5"/>
  <c r="L1707" i="5"/>
  <c r="I1711" i="5"/>
  <c r="N1711" i="5"/>
  <c r="R1711" i="5"/>
  <c r="L1711" i="5"/>
  <c r="P1711" i="5"/>
  <c r="I1715" i="5"/>
  <c r="N1715" i="5"/>
  <c r="R1715" i="5"/>
  <c r="L1715" i="5"/>
  <c r="P1715" i="5"/>
  <c r="I1719" i="5"/>
  <c r="N1719" i="5"/>
  <c r="R1719" i="5"/>
  <c r="L1719" i="5"/>
  <c r="P1719" i="5"/>
  <c r="I1723" i="5"/>
  <c r="N1723" i="5"/>
  <c r="R1723" i="5"/>
  <c r="L1723" i="5"/>
  <c r="P1723" i="5"/>
  <c r="I1727" i="5"/>
  <c r="N1727" i="5"/>
  <c r="R1727" i="5"/>
  <c r="L1727" i="5"/>
  <c r="P1727" i="5"/>
  <c r="I1731" i="5"/>
  <c r="N1731" i="5"/>
  <c r="R1731" i="5"/>
  <c r="L1731" i="5"/>
  <c r="P1731" i="5"/>
  <c r="I1735" i="5"/>
  <c r="N1735" i="5"/>
  <c r="R1735" i="5"/>
  <c r="L1735" i="5"/>
  <c r="P1735" i="5"/>
  <c r="I1739" i="5"/>
  <c r="N1739" i="5"/>
  <c r="R1739" i="5"/>
  <c r="L1739" i="5"/>
  <c r="P1739" i="5"/>
  <c r="I1743" i="5"/>
  <c r="N1743" i="5"/>
  <c r="R1743" i="5"/>
  <c r="L1743" i="5"/>
  <c r="P1743" i="5"/>
  <c r="L1747" i="5"/>
  <c r="R1747" i="5"/>
  <c r="I1747" i="5"/>
  <c r="P1747" i="5"/>
  <c r="N1747" i="5"/>
  <c r="L1751" i="5"/>
  <c r="R1751" i="5"/>
  <c r="I1751" i="5"/>
  <c r="P1751" i="5"/>
  <c r="N1751" i="5"/>
  <c r="L1755" i="5"/>
  <c r="R1755" i="5"/>
  <c r="I1755" i="5"/>
  <c r="P1755" i="5"/>
  <c r="N1755" i="5"/>
  <c r="P1759" i="5"/>
  <c r="L1759" i="5"/>
  <c r="R1759" i="5"/>
  <c r="N1759" i="5"/>
  <c r="I1759" i="5"/>
  <c r="R1763" i="5"/>
  <c r="I1763" i="5"/>
  <c r="P1763" i="5"/>
  <c r="N1763" i="5"/>
  <c r="L1763" i="5"/>
  <c r="R1767" i="5"/>
  <c r="N1767" i="5"/>
  <c r="I1767" i="5"/>
  <c r="P1767" i="5"/>
  <c r="L1767" i="5"/>
  <c r="P1771" i="5"/>
  <c r="N1771" i="5"/>
  <c r="L1771" i="5"/>
  <c r="R1771" i="5"/>
  <c r="I1771" i="5"/>
  <c r="P1775" i="5"/>
  <c r="L1775" i="5"/>
  <c r="R1775" i="5"/>
  <c r="N1775" i="5"/>
  <c r="I1775" i="5"/>
  <c r="P1779" i="5"/>
  <c r="L1779" i="5"/>
  <c r="R1779" i="5"/>
  <c r="N1779" i="5"/>
  <c r="I1779" i="5"/>
  <c r="P1783" i="5"/>
  <c r="L1783" i="5"/>
  <c r="R1783" i="5"/>
  <c r="N1783" i="5"/>
  <c r="I1783" i="5"/>
  <c r="P1787" i="5"/>
  <c r="L1787" i="5"/>
  <c r="R1787" i="5"/>
  <c r="N1787" i="5"/>
  <c r="I1787" i="5"/>
  <c r="P1791" i="5"/>
  <c r="L1791" i="5"/>
  <c r="R1791" i="5"/>
  <c r="N1791" i="5"/>
  <c r="I1791" i="5"/>
  <c r="P1795" i="5"/>
  <c r="L1795" i="5"/>
  <c r="R1795" i="5"/>
  <c r="N1795" i="5"/>
  <c r="I1795" i="5"/>
  <c r="P1799" i="5"/>
  <c r="L1799" i="5"/>
  <c r="R1799" i="5"/>
  <c r="N1799" i="5"/>
  <c r="I1799" i="5"/>
  <c r="P1803" i="5"/>
  <c r="L1803" i="5"/>
  <c r="R1803" i="5"/>
  <c r="N1803" i="5"/>
  <c r="I1803" i="5"/>
  <c r="P1807" i="5"/>
  <c r="L1807" i="5"/>
  <c r="R1807" i="5"/>
  <c r="N1807" i="5"/>
  <c r="I1807" i="5"/>
  <c r="P1811" i="5"/>
  <c r="L1811" i="5"/>
  <c r="R1811" i="5"/>
  <c r="N1811" i="5"/>
  <c r="I1811" i="5"/>
  <c r="P1815" i="5"/>
  <c r="L1815" i="5"/>
  <c r="R1815" i="5"/>
  <c r="N1815" i="5"/>
  <c r="I1815" i="5"/>
  <c r="P1819" i="5"/>
  <c r="L1819" i="5"/>
  <c r="R1819" i="5"/>
  <c r="N1819" i="5"/>
  <c r="I1819" i="5"/>
  <c r="P1823" i="5"/>
  <c r="L1823" i="5"/>
  <c r="R1823" i="5"/>
  <c r="N1823" i="5"/>
  <c r="I1823" i="5"/>
  <c r="P1827" i="5"/>
  <c r="L1827" i="5"/>
  <c r="R1827" i="5"/>
  <c r="N1827" i="5"/>
  <c r="I1827" i="5"/>
  <c r="P1831" i="5"/>
  <c r="L1831" i="5"/>
  <c r="R1831" i="5"/>
  <c r="N1831" i="5"/>
  <c r="I1831" i="5"/>
  <c r="P1835" i="5"/>
  <c r="L1835" i="5"/>
  <c r="R1835" i="5"/>
  <c r="N1835" i="5"/>
  <c r="I1835" i="5"/>
  <c r="P1839" i="5"/>
  <c r="L1839" i="5"/>
  <c r="R1839" i="5"/>
  <c r="N1839" i="5"/>
  <c r="I1839" i="5"/>
  <c r="P1843" i="5"/>
  <c r="L1843" i="5"/>
  <c r="R1843" i="5"/>
  <c r="N1843" i="5"/>
  <c r="I1843" i="5"/>
  <c r="P1847" i="5"/>
  <c r="L1847" i="5"/>
  <c r="R1847" i="5"/>
  <c r="N1847" i="5"/>
  <c r="I1847" i="5"/>
  <c r="P1851" i="5"/>
  <c r="L1851" i="5"/>
  <c r="R1851" i="5"/>
  <c r="N1851" i="5"/>
  <c r="I1851" i="5"/>
  <c r="P1855" i="5"/>
  <c r="L1855" i="5"/>
  <c r="R1855" i="5"/>
  <c r="N1855" i="5"/>
  <c r="I1855" i="5"/>
  <c r="P1859" i="5"/>
  <c r="L1859" i="5"/>
  <c r="R1859" i="5"/>
  <c r="N1859" i="5"/>
  <c r="I1859" i="5"/>
  <c r="P1863" i="5"/>
  <c r="L1863" i="5"/>
  <c r="R1863" i="5"/>
  <c r="N1863" i="5"/>
  <c r="I1863" i="5"/>
  <c r="P1867" i="5"/>
  <c r="L1867" i="5"/>
  <c r="R1867" i="5"/>
  <c r="N1867" i="5"/>
  <c r="I1867" i="5"/>
  <c r="P1871" i="5"/>
  <c r="L1871" i="5"/>
  <c r="R1871" i="5"/>
  <c r="N1871" i="5"/>
  <c r="I1871" i="5"/>
  <c r="P1875" i="5"/>
  <c r="L1875" i="5"/>
  <c r="R1875" i="5"/>
  <c r="N1875" i="5"/>
  <c r="I1875" i="5"/>
  <c r="P1879" i="5"/>
  <c r="L1879" i="5"/>
  <c r="R1879" i="5"/>
  <c r="N1879" i="5"/>
  <c r="I1879" i="5"/>
  <c r="P1883" i="5"/>
  <c r="L1883" i="5"/>
  <c r="R1883" i="5"/>
  <c r="N1883" i="5"/>
  <c r="I1883" i="5"/>
  <c r="P1887" i="5"/>
  <c r="L1887" i="5"/>
  <c r="R1887" i="5"/>
  <c r="N1887" i="5"/>
  <c r="I1887" i="5"/>
  <c r="N1891" i="5"/>
  <c r="R1891" i="5"/>
  <c r="L1891" i="5"/>
  <c r="P1891" i="5"/>
  <c r="I1891" i="5"/>
  <c r="R1895" i="5"/>
  <c r="N1895" i="5"/>
  <c r="I1895" i="5"/>
  <c r="P1895" i="5"/>
  <c r="L1895" i="5"/>
  <c r="R1899" i="5"/>
  <c r="N1899" i="5"/>
  <c r="I1899" i="5"/>
  <c r="P1899" i="5"/>
  <c r="L1899" i="5"/>
  <c r="R1903" i="5"/>
  <c r="N1903" i="5"/>
  <c r="I1903" i="5"/>
  <c r="P1903" i="5"/>
  <c r="L1903" i="5"/>
  <c r="R1907" i="5"/>
  <c r="N1907" i="5"/>
  <c r="I1907" i="5"/>
  <c r="P1907" i="5"/>
  <c r="L1907" i="5"/>
  <c r="R1911" i="5"/>
  <c r="N1911" i="5"/>
  <c r="I1911" i="5"/>
  <c r="P1911" i="5"/>
  <c r="L1911" i="5"/>
  <c r="R1915" i="5"/>
  <c r="N1915" i="5"/>
  <c r="I1915" i="5"/>
  <c r="P1915" i="5"/>
  <c r="L1915" i="5"/>
  <c r="R1919" i="5"/>
  <c r="N1919" i="5"/>
  <c r="I1919" i="5"/>
  <c r="P1919" i="5"/>
  <c r="L1919" i="5"/>
  <c r="R1923" i="5"/>
  <c r="N1923" i="5"/>
  <c r="I1923" i="5"/>
  <c r="P1923" i="5"/>
  <c r="L1923" i="5"/>
  <c r="R1927" i="5"/>
  <c r="N1927" i="5"/>
  <c r="I1927" i="5"/>
  <c r="P1927" i="5"/>
  <c r="L1927" i="5"/>
  <c r="L1931" i="5"/>
  <c r="R1931" i="5"/>
  <c r="I1931" i="5"/>
  <c r="P1931" i="5"/>
  <c r="N1931" i="5"/>
  <c r="N1935" i="5"/>
  <c r="L1935" i="5"/>
  <c r="R1935" i="5"/>
  <c r="I1935" i="5"/>
  <c r="P1935" i="5"/>
  <c r="R1939" i="5"/>
  <c r="N1939" i="5"/>
  <c r="I1939" i="5"/>
  <c r="P1939" i="5"/>
  <c r="L1939" i="5"/>
  <c r="L1943" i="5"/>
  <c r="R1943" i="5"/>
  <c r="I1943" i="5"/>
  <c r="P1943" i="5"/>
  <c r="N1943" i="5"/>
  <c r="P1947" i="5"/>
  <c r="L1947" i="5"/>
  <c r="R1947" i="5"/>
  <c r="N1947" i="5"/>
  <c r="I1947" i="5"/>
  <c r="R1951" i="5"/>
  <c r="I1951" i="5"/>
  <c r="P1951" i="5"/>
  <c r="N1951" i="5"/>
  <c r="L1951" i="5"/>
  <c r="R1955" i="5"/>
  <c r="N1955" i="5"/>
  <c r="I1955" i="5"/>
  <c r="P1955" i="5"/>
  <c r="L1955" i="5"/>
  <c r="P1959" i="5"/>
  <c r="N1959" i="5"/>
  <c r="L1959" i="5"/>
  <c r="R1959" i="5"/>
  <c r="I1959" i="5"/>
  <c r="P1963" i="5"/>
  <c r="L1963" i="5"/>
  <c r="R1963" i="5"/>
  <c r="N1963" i="5"/>
  <c r="I1963" i="5"/>
  <c r="N1967" i="5"/>
  <c r="L1967" i="5"/>
  <c r="R1967" i="5"/>
  <c r="I1967" i="5"/>
  <c r="P1967" i="5"/>
  <c r="R1971" i="5"/>
  <c r="N1971" i="5"/>
  <c r="I1971" i="5"/>
  <c r="P1971" i="5"/>
  <c r="L1971" i="5"/>
  <c r="L1975" i="5"/>
  <c r="R1975" i="5"/>
  <c r="I1975" i="5"/>
  <c r="P1975" i="5"/>
  <c r="N1975" i="5"/>
  <c r="P1979" i="5"/>
  <c r="L1979" i="5"/>
  <c r="R1979" i="5"/>
  <c r="N1979" i="5"/>
  <c r="I1979" i="5"/>
  <c r="R1983" i="5"/>
  <c r="I1983" i="5"/>
  <c r="P1983" i="5"/>
  <c r="N1983" i="5"/>
  <c r="L1983" i="5"/>
  <c r="R1987" i="5"/>
  <c r="N1987" i="5"/>
  <c r="I1987" i="5"/>
  <c r="P1987" i="5"/>
  <c r="L1987" i="5"/>
  <c r="P1991" i="5"/>
  <c r="N1991" i="5"/>
  <c r="L1991" i="5"/>
  <c r="R1991" i="5"/>
  <c r="I1991" i="5"/>
  <c r="P1995" i="5"/>
  <c r="L1995" i="5"/>
  <c r="R1995" i="5"/>
  <c r="N1995" i="5"/>
  <c r="I1995" i="5"/>
  <c r="P1999" i="5"/>
  <c r="L1999" i="5"/>
  <c r="R1999" i="5"/>
  <c r="N1999" i="5"/>
  <c r="I1999" i="5"/>
  <c r="P2003" i="5"/>
  <c r="L2003" i="5"/>
  <c r="R2003" i="5"/>
  <c r="N2003" i="5"/>
  <c r="I2003" i="5"/>
  <c r="P2007" i="5"/>
  <c r="L2007" i="5"/>
  <c r="R2007" i="5"/>
  <c r="N2007" i="5"/>
  <c r="I2007" i="5"/>
  <c r="P2011" i="5"/>
  <c r="L2011" i="5"/>
  <c r="R2011" i="5"/>
  <c r="N2011" i="5"/>
  <c r="I2011" i="5"/>
  <c r="P2015" i="5"/>
  <c r="L2015" i="5"/>
  <c r="R2015" i="5"/>
  <c r="N2015" i="5"/>
  <c r="I2015" i="5"/>
  <c r="P2019" i="5"/>
  <c r="L2019" i="5"/>
  <c r="R2019" i="5"/>
  <c r="N2019" i="5"/>
  <c r="I2019" i="5"/>
  <c r="P2023" i="5"/>
  <c r="L2023" i="5"/>
  <c r="R2023" i="5"/>
  <c r="N2023" i="5"/>
  <c r="I2023" i="5"/>
  <c r="P2027" i="5"/>
  <c r="L2027" i="5"/>
  <c r="R2027" i="5"/>
  <c r="N2027" i="5"/>
  <c r="I2027" i="5"/>
  <c r="P2031" i="5"/>
  <c r="L2031" i="5"/>
  <c r="R2031" i="5"/>
  <c r="N2031" i="5"/>
  <c r="I2031" i="5"/>
  <c r="P2035" i="5"/>
  <c r="L2035" i="5"/>
  <c r="R2035" i="5"/>
  <c r="N2035" i="5"/>
  <c r="I2035" i="5"/>
  <c r="P2039" i="5"/>
  <c r="L2039" i="5"/>
  <c r="R2039" i="5"/>
  <c r="N2039" i="5"/>
  <c r="I2039" i="5"/>
  <c r="P2043" i="5"/>
  <c r="L2043" i="5"/>
  <c r="R2043" i="5"/>
  <c r="N2043" i="5"/>
  <c r="I2043" i="5"/>
  <c r="P2047" i="5"/>
  <c r="L2047" i="5"/>
  <c r="R2047" i="5"/>
  <c r="N2047" i="5"/>
  <c r="I2047" i="5"/>
  <c r="P2051" i="5"/>
  <c r="L2051" i="5"/>
  <c r="R2051" i="5"/>
  <c r="N2051" i="5"/>
  <c r="I2051" i="5"/>
  <c r="P2055" i="5"/>
  <c r="L2055" i="5"/>
  <c r="R2055" i="5"/>
  <c r="N2055" i="5"/>
  <c r="I2055" i="5"/>
  <c r="P2059" i="5"/>
  <c r="L2059" i="5"/>
  <c r="R2059" i="5"/>
  <c r="N2059" i="5"/>
  <c r="I2059" i="5"/>
  <c r="P2063" i="5"/>
  <c r="L2063" i="5"/>
  <c r="R2063" i="5"/>
  <c r="N2063" i="5"/>
  <c r="I2063" i="5"/>
  <c r="P2067" i="5"/>
  <c r="L2067" i="5"/>
  <c r="R2067" i="5"/>
  <c r="N2067" i="5"/>
  <c r="I2067" i="5"/>
  <c r="P2071" i="5"/>
  <c r="L2071" i="5"/>
  <c r="R2071" i="5"/>
  <c r="N2071" i="5"/>
  <c r="I2071" i="5"/>
  <c r="P2075" i="5"/>
  <c r="L2075" i="5"/>
  <c r="R2075" i="5"/>
  <c r="N2075" i="5"/>
  <c r="I2075" i="5"/>
  <c r="P2079" i="5"/>
  <c r="L2079" i="5"/>
  <c r="R2079" i="5"/>
  <c r="N2079" i="5"/>
  <c r="I2079" i="5"/>
  <c r="P2083" i="5"/>
  <c r="L2083" i="5"/>
  <c r="R2083" i="5"/>
  <c r="N2083" i="5"/>
  <c r="I2083" i="5"/>
  <c r="P2087" i="5"/>
  <c r="L2087" i="5"/>
  <c r="R2087" i="5"/>
  <c r="N2087" i="5"/>
  <c r="I2087" i="5"/>
  <c r="P2091" i="5"/>
  <c r="L2091" i="5"/>
  <c r="R2091" i="5"/>
  <c r="N2091" i="5"/>
  <c r="I2091" i="5"/>
  <c r="P2095" i="5"/>
  <c r="L2095" i="5"/>
  <c r="R2095" i="5"/>
  <c r="N2095" i="5"/>
  <c r="I2095" i="5"/>
  <c r="P2099" i="5"/>
  <c r="L2099" i="5"/>
  <c r="R2099" i="5"/>
  <c r="N2099" i="5"/>
  <c r="I2099" i="5"/>
  <c r="P2103" i="5"/>
  <c r="L2103" i="5"/>
  <c r="R2103" i="5"/>
  <c r="N2103" i="5"/>
  <c r="I2103" i="5"/>
  <c r="P2107" i="5"/>
  <c r="L2107" i="5"/>
  <c r="R2107" i="5"/>
  <c r="N2107" i="5"/>
  <c r="I2107" i="5"/>
  <c r="P2111" i="5"/>
  <c r="L2111" i="5"/>
  <c r="R2111" i="5"/>
  <c r="N2111" i="5"/>
  <c r="I2111" i="5"/>
  <c r="P2115" i="5"/>
  <c r="L2115" i="5"/>
  <c r="R2115" i="5"/>
  <c r="N2115" i="5"/>
  <c r="I2115" i="5"/>
  <c r="P2119" i="5"/>
  <c r="L2119" i="5"/>
  <c r="R2119" i="5"/>
  <c r="N2119" i="5"/>
  <c r="I2119" i="5"/>
  <c r="P2123" i="5"/>
  <c r="L2123" i="5"/>
  <c r="R2123" i="5"/>
  <c r="N2123" i="5"/>
  <c r="I2123" i="5"/>
  <c r="P2127" i="5"/>
  <c r="L2127" i="5"/>
  <c r="R2127" i="5"/>
  <c r="N2127" i="5"/>
  <c r="I2127" i="5"/>
  <c r="P2131" i="5"/>
  <c r="L2131" i="5"/>
  <c r="R2131" i="5"/>
  <c r="N2131" i="5"/>
  <c r="I2131" i="5"/>
  <c r="P2135" i="5"/>
  <c r="L2135" i="5"/>
  <c r="R2135" i="5"/>
  <c r="N2135" i="5"/>
  <c r="I2135" i="5"/>
  <c r="P2139" i="5"/>
  <c r="L2139" i="5"/>
  <c r="R2139" i="5"/>
  <c r="N2139" i="5"/>
  <c r="I2139" i="5"/>
  <c r="P2143" i="5"/>
  <c r="L2143" i="5"/>
  <c r="R2143" i="5"/>
  <c r="N2143" i="5"/>
  <c r="I2143" i="5"/>
  <c r="P2147" i="5"/>
  <c r="L2147" i="5"/>
  <c r="I2147" i="5"/>
  <c r="N2147" i="5"/>
  <c r="R2147" i="5"/>
  <c r="P2151" i="5"/>
  <c r="L2151" i="5"/>
  <c r="R2151" i="5"/>
  <c r="I2151" i="5"/>
  <c r="N2151" i="5"/>
  <c r="P2155" i="5"/>
  <c r="L2155" i="5"/>
  <c r="I2155" i="5"/>
  <c r="N2155" i="5"/>
  <c r="R2155" i="5"/>
  <c r="P2159" i="5"/>
  <c r="L2159" i="5"/>
  <c r="R2159" i="5"/>
  <c r="I2159" i="5"/>
  <c r="N2159" i="5"/>
  <c r="P2163" i="5"/>
  <c r="L2163" i="5"/>
  <c r="I2163" i="5"/>
  <c r="N2163" i="5"/>
  <c r="R2163" i="5"/>
  <c r="P2167" i="5"/>
  <c r="L2167" i="5"/>
  <c r="R2167" i="5"/>
  <c r="I2167" i="5"/>
  <c r="N2167" i="5"/>
  <c r="P2171" i="5"/>
  <c r="L2171" i="5"/>
  <c r="I2171" i="5"/>
  <c r="N2171" i="5"/>
  <c r="R2171" i="5"/>
  <c r="P2175" i="5"/>
  <c r="L2175" i="5"/>
  <c r="R2175" i="5"/>
  <c r="I2175" i="5"/>
  <c r="N2175" i="5"/>
  <c r="P2179" i="5"/>
  <c r="L2179" i="5"/>
  <c r="I2179" i="5"/>
  <c r="N2179" i="5"/>
  <c r="R2179" i="5"/>
  <c r="P2183" i="5"/>
  <c r="L2183" i="5"/>
  <c r="R2183" i="5"/>
  <c r="N2183" i="5"/>
  <c r="I2183" i="5"/>
  <c r="P2187" i="5"/>
  <c r="L2187" i="5"/>
  <c r="R2187" i="5"/>
  <c r="N2187" i="5"/>
  <c r="I2187" i="5"/>
  <c r="P2191" i="5"/>
  <c r="L2191" i="5"/>
  <c r="R2191" i="5"/>
  <c r="N2191" i="5"/>
  <c r="I2191" i="5"/>
  <c r="P2195" i="5"/>
  <c r="L2195" i="5"/>
  <c r="R2195" i="5"/>
  <c r="N2195" i="5"/>
  <c r="I2195" i="5"/>
  <c r="P2199" i="5"/>
  <c r="L2199" i="5"/>
  <c r="R2199" i="5"/>
  <c r="N2199" i="5"/>
  <c r="I2199" i="5"/>
  <c r="P2203" i="5"/>
  <c r="L2203" i="5"/>
  <c r="R2203" i="5"/>
  <c r="N2203" i="5"/>
  <c r="I2203" i="5"/>
  <c r="P2207" i="5"/>
  <c r="L2207" i="5"/>
  <c r="R2207" i="5"/>
  <c r="N2207" i="5"/>
  <c r="I2207" i="5"/>
  <c r="P2211" i="5"/>
  <c r="L2211" i="5"/>
  <c r="R2211" i="5"/>
  <c r="N2211" i="5"/>
  <c r="I2211" i="5"/>
  <c r="P2215" i="5"/>
  <c r="L2215" i="5"/>
  <c r="R2215" i="5"/>
  <c r="N2215" i="5"/>
  <c r="I2215" i="5"/>
  <c r="P2219" i="5"/>
  <c r="L2219" i="5"/>
  <c r="R2219" i="5"/>
  <c r="N2219" i="5"/>
  <c r="I2219" i="5"/>
  <c r="P2223" i="5"/>
  <c r="L2223" i="5"/>
  <c r="R2223" i="5"/>
  <c r="N2223" i="5"/>
  <c r="I2223" i="5"/>
  <c r="P2227" i="5"/>
  <c r="L2227" i="5"/>
  <c r="R2227" i="5"/>
  <c r="N2227" i="5"/>
  <c r="I2227" i="5"/>
  <c r="P2231" i="5"/>
  <c r="L2231" i="5"/>
  <c r="R2231" i="5"/>
  <c r="N2231" i="5"/>
  <c r="I2231" i="5"/>
  <c r="P2235" i="5"/>
  <c r="L2235" i="5"/>
  <c r="R2235" i="5"/>
  <c r="N2235" i="5"/>
  <c r="I2235" i="5"/>
  <c r="P2239" i="5"/>
  <c r="L2239" i="5"/>
  <c r="R2239" i="5"/>
  <c r="N2239" i="5"/>
  <c r="I2239" i="5"/>
  <c r="P2243" i="5"/>
  <c r="L2243" i="5"/>
  <c r="R2243" i="5"/>
  <c r="N2243" i="5"/>
  <c r="I2243" i="5"/>
  <c r="P2247" i="5"/>
  <c r="L2247" i="5"/>
  <c r="R2247" i="5"/>
  <c r="N2247" i="5"/>
  <c r="I2247" i="5"/>
  <c r="P2251" i="5"/>
  <c r="L2251" i="5"/>
  <c r="R2251" i="5"/>
  <c r="N2251" i="5"/>
  <c r="I2251" i="5"/>
  <c r="P2255" i="5"/>
  <c r="L2255" i="5"/>
  <c r="R2255" i="5"/>
  <c r="N2255" i="5"/>
  <c r="I2255" i="5"/>
  <c r="P2259" i="5"/>
  <c r="L2259" i="5"/>
  <c r="R2259" i="5"/>
  <c r="N2259" i="5"/>
  <c r="I2259" i="5"/>
  <c r="R2263" i="5"/>
  <c r="N2263" i="5"/>
  <c r="I2263" i="5"/>
  <c r="P2263" i="5"/>
  <c r="L2263" i="5"/>
  <c r="R2267" i="5"/>
  <c r="N2267" i="5"/>
  <c r="I2267" i="5"/>
  <c r="P2267" i="5"/>
  <c r="L2267" i="5"/>
  <c r="I2271" i="5"/>
  <c r="P2271" i="5"/>
  <c r="L2271" i="5"/>
  <c r="R2271" i="5"/>
  <c r="N2271" i="5"/>
  <c r="P2275" i="5"/>
  <c r="L2275" i="5"/>
  <c r="R2275" i="5"/>
  <c r="N2275" i="5"/>
  <c r="I2275" i="5"/>
  <c r="R2279" i="5"/>
  <c r="N2279" i="5"/>
  <c r="I2279" i="5"/>
  <c r="P2279" i="5"/>
  <c r="L2279" i="5"/>
  <c r="R2283" i="5"/>
  <c r="N2283" i="5"/>
  <c r="I2283" i="5"/>
  <c r="P2283" i="5"/>
  <c r="L2283" i="5"/>
  <c r="I2287" i="5"/>
  <c r="P2287" i="5"/>
  <c r="L2287" i="5"/>
  <c r="R2287" i="5"/>
  <c r="N2287" i="5"/>
  <c r="P2291" i="5"/>
  <c r="L2291" i="5"/>
  <c r="R2291" i="5"/>
  <c r="N2291" i="5"/>
  <c r="I2291" i="5"/>
  <c r="R2295" i="5"/>
  <c r="N2295" i="5"/>
  <c r="I2295" i="5"/>
  <c r="P2295" i="5"/>
  <c r="L2295" i="5"/>
  <c r="R2299" i="5"/>
  <c r="N2299" i="5"/>
  <c r="I2299" i="5"/>
  <c r="P2299" i="5"/>
  <c r="L2299" i="5"/>
  <c r="R2303" i="5"/>
  <c r="N2303" i="5"/>
  <c r="I2303" i="5"/>
  <c r="P2303" i="5"/>
  <c r="L2303" i="5"/>
  <c r="R2307" i="5"/>
  <c r="N2307" i="5"/>
  <c r="I2307" i="5"/>
  <c r="P2307" i="5"/>
  <c r="L2307" i="5"/>
  <c r="R2311" i="5"/>
  <c r="N2311" i="5"/>
  <c r="I2311" i="5"/>
  <c r="P2311" i="5"/>
  <c r="L2311" i="5"/>
  <c r="R2315" i="5"/>
  <c r="N2315" i="5"/>
  <c r="I2315" i="5"/>
  <c r="P2315" i="5"/>
  <c r="L2315" i="5"/>
  <c r="R2319" i="5"/>
  <c r="N2319" i="5"/>
  <c r="I2319" i="5"/>
  <c r="P2319" i="5"/>
  <c r="L2319" i="5"/>
  <c r="R2323" i="5"/>
  <c r="N2323" i="5"/>
  <c r="I2323" i="5"/>
  <c r="P2323" i="5"/>
  <c r="L2323" i="5"/>
  <c r="R2327" i="5"/>
  <c r="N2327" i="5"/>
  <c r="I2327" i="5"/>
  <c r="P2327" i="5"/>
  <c r="L2327" i="5"/>
  <c r="R2331" i="5"/>
  <c r="N2331" i="5"/>
  <c r="I2331" i="5"/>
  <c r="L2331" i="5"/>
  <c r="P2331" i="5"/>
  <c r="R2335" i="5"/>
  <c r="N2335" i="5"/>
  <c r="I2335" i="5"/>
  <c r="L2335" i="5"/>
  <c r="P2335" i="5"/>
  <c r="R2339" i="5"/>
  <c r="N2339" i="5"/>
  <c r="I2339" i="5"/>
  <c r="P2339" i="5"/>
  <c r="L2339" i="5"/>
  <c r="R2343" i="5"/>
  <c r="N2343" i="5"/>
  <c r="I2343" i="5"/>
  <c r="L2343" i="5"/>
  <c r="P2343" i="5"/>
  <c r="R2347" i="5"/>
  <c r="N2347" i="5"/>
  <c r="I2347" i="5"/>
  <c r="P2347" i="5"/>
  <c r="L2347" i="5"/>
  <c r="R2351" i="5"/>
  <c r="N2351" i="5"/>
  <c r="I2351" i="5"/>
  <c r="P2351" i="5"/>
  <c r="L2351" i="5"/>
  <c r="R2355" i="5"/>
  <c r="N2355" i="5"/>
  <c r="I2355" i="5"/>
  <c r="P2355" i="5"/>
  <c r="L2355" i="5"/>
  <c r="R2359" i="5"/>
  <c r="N2359" i="5"/>
  <c r="I2359" i="5"/>
  <c r="P2359" i="5"/>
  <c r="L2359" i="5"/>
  <c r="R2363" i="5"/>
  <c r="N2363" i="5"/>
  <c r="I2363" i="5"/>
  <c r="P2363" i="5"/>
  <c r="L2363" i="5"/>
  <c r="R2367" i="5"/>
  <c r="N2367" i="5"/>
  <c r="I2367" i="5"/>
  <c r="P2367" i="5"/>
  <c r="L2367" i="5"/>
  <c r="R2371" i="5"/>
  <c r="N2371" i="5"/>
  <c r="I2371" i="5"/>
  <c r="P2371" i="5"/>
  <c r="L2371" i="5"/>
  <c r="P2375" i="5"/>
  <c r="L2375" i="5"/>
  <c r="R2375" i="5"/>
  <c r="N2375" i="5"/>
  <c r="I2375" i="5"/>
  <c r="P2379" i="5"/>
  <c r="L2379" i="5"/>
  <c r="R2379" i="5"/>
  <c r="N2379" i="5"/>
  <c r="I2379" i="5"/>
  <c r="P2383" i="5"/>
  <c r="L2383" i="5"/>
  <c r="R2383" i="5"/>
  <c r="N2383" i="5"/>
  <c r="I2383" i="5"/>
  <c r="P2387" i="5"/>
  <c r="L2387" i="5"/>
  <c r="R2387" i="5"/>
  <c r="N2387" i="5"/>
  <c r="I2387" i="5"/>
  <c r="P2391" i="5"/>
  <c r="L2391" i="5"/>
  <c r="R2391" i="5"/>
  <c r="N2391" i="5"/>
  <c r="I2391" i="5"/>
  <c r="P2395" i="5"/>
  <c r="L2395" i="5"/>
  <c r="R2395" i="5"/>
  <c r="N2395" i="5"/>
  <c r="I2395" i="5"/>
  <c r="P2399" i="5"/>
  <c r="L2399" i="5"/>
  <c r="R2399" i="5"/>
  <c r="N2399" i="5"/>
  <c r="I2399" i="5"/>
  <c r="P2403" i="5"/>
  <c r="L2403" i="5"/>
  <c r="R2403" i="5"/>
  <c r="N2403" i="5"/>
  <c r="I2403" i="5"/>
  <c r="P2407" i="5"/>
  <c r="L2407" i="5"/>
  <c r="R2407" i="5"/>
  <c r="N2407" i="5"/>
  <c r="I2407" i="5"/>
  <c r="R2411" i="5"/>
  <c r="N2411" i="5"/>
  <c r="I2411" i="5"/>
  <c r="P2411" i="5"/>
  <c r="L2411" i="5"/>
  <c r="R2415" i="5"/>
  <c r="N2415" i="5"/>
  <c r="I2415" i="5"/>
  <c r="P2415" i="5"/>
  <c r="L2415" i="5"/>
  <c r="P2419" i="5"/>
  <c r="L2419" i="5"/>
  <c r="R2419" i="5"/>
  <c r="N2419" i="5"/>
  <c r="I2419" i="5"/>
  <c r="P2423" i="5"/>
  <c r="L2423" i="5"/>
  <c r="R2423" i="5"/>
  <c r="N2423" i="5"/>
  <c r="I2423" i="5"/>
  <c r="P2427" i="5"/>
  <c r="L2427" i="5"/>
  <c r="R2427" i="5"/>
  <c r="N2427" i="5"/>
  <c r="I2427" i="5"/>
  <c r="P2431" i="5"/>
  <c r="L2431" i="5"/>
  <c r="R2431" i="5"/>
  <c r="I2431" i="5"/>
  <c r="N2431" i="5"/>
  <c r="P2435" i="5"/>
  <c r="L2435" i="5"/>
  <c r="I2435" i="5"/>
  <c r="R2435" i="5"/>
  <c r="N2435" i="5"/>
  <c r="P2439" i="5"/>
  <c r="L2439" i="5"/>
  <c r="R2439" i="5"/>
  <c r="N2439" i="5"/>
  <c r="I2439" i="5"/>
  <c r="P2443" i="5"/>
  <c r="L2443" i="5"/>
  <c r="I2443" i="5"/>
  <c r="N2443" i="5"/>
  <c r="R2443" i="5"/>
  <c r="P2447" i="5"/>
  <c r="L2447" i="5"/>
  <c r="R2447" i="5"/>
  <c r="N2447" i="5"/>
  <c r="I2447" i="5"/>
  <c r="P2451" i="5"/>
  <c r="L2451" i="5"/>
  <c r="I2451" i="5"/>
  <c r="N2451" i="5"/>
  <c r="R2451" i="5"/>
  <c r="P2455" i="5"/>
  <c r="L2455" i="5"/>
  <c r="R2455" i="5"/>
  <c r="I2455" i="5"/>
  <c r="N2455" i="5"/>
  <c r="P2459" i="5"/>
  <c r="L2459" i="5"/>
  <c r="I2459" i="5"/>
  <c r="N2459" i="5"/>
  <c r="R2459" i="5"/>
  <c r="P2463" i="5"/>
  <c r="L2463" i="5"/>
  <c r="R2463" i="5"/>
  <c r="I2463" i="5"/>
  <c r="N2463" i="5"/>
  <c r="P2467" i="5"/>
  <c r="L2467" i="5"/>
  <c r="I2467" i="5"/>
  <c r="N2467" i="5"/>
  <c r="R2467" i="5"/>
  <c r="P2471" i="5"/>
  <c r="L2471" i="5"/>
  <c r="R2471" i="5"/>
  <c r="I2471" i="5"/>
  <c r="N2471" i="5"/>
  <c r="P2475" i="5"/>
  <c r="L2475" i="5"/>
  <c r="I2475" i="5"/>
  <c r="N2475" i="5"/>
  <c r="R2475" i="5"/>
  <c r="P2479" i="5"/>
  <c r="L2479" i="5"/>
  <c r="R2479" i="5"/>
  <c r="I2479" i="5"/>
  <c r="N2479" i="5"/>
  <c r="P2483" i="5"/>
  <c r="L2483" i="5"/>
  <c r="I2483" i="5"/>
  <c r="N2483" i="5"/>
  <c r="R2483" i="5"/>
  <c r="P2487" i="5"/>
  <c r="L2487" i="5"/>
  <c r="R2487" i="5"/>
  <c r="I2487" i="5"/>
  <c r="N2487" i="5"/>
  <c r="P2491" i="5"/>
  <c r="L2491" i="5"/>
  <c r="I2491" i="5"/>
  <c r="N2491" i="5"/>
  <c r="R2491" i="5"/>
  <c r="P2495" i="5"/>
  <c r="L2495" i="5"/>
  <c r="R2495" i="5"/>
  <c r="I2495" i="5"/>
  <c r="N2495" i="5"/>
  <c r="P2499" i="5"/>
  <c r="L2499" i="5"/>
  <c r="I2499" i="5"/>
  <c r="N2499" i="5"/>
  <c r="R2499" i="5"/>
  <c r="P2503" i="5"/>
  <c r="L2503" i="5"/>
  <c r="R2503" i="5"/>
  <c r="I2503" i="5"/>
  <c r="N2503" i="5"/>
  <c r="P2507" i="5"/>
  <c r="L2507" i="5"/>
  <c r="I2507" i="5"/>
  <c r="N2507" i="5"/>
  <c r="R2507" i="5"/>
  <c r="P2511" i="5"/>
  <c r="L2511" i="5"/>
  <c r="R2511" i="5"/>
  <c r="I2511" i="5"/>
  <c r="N2511" i="5"/>
  <c r="P2515" i="5"/>
  <c r="L2515" i="5"/>
  <c r="I2515" i="5"/>
  <c r="N2515" i="5"/>
  <c r="R2515" i="5"/>
  <c r="P2519" i="5"/>
  <c r="L2519" i="5"/>
  <c r="R2519" i="5"/>
  <c r="I2519" i="5"/>
  <c r="N2519" i="5"/>
  <c r="P2523" i="5"/>
  <c r="L2523" i="5"/>
  <c r="I2523" i="5"/>
  <c r="N2523" i="5"/>
  <c r="R2523" i="5"/>
  <c r="P2527" i="5"/>
  <c r="L2527" i="5"/>
  <c r="N2527" i="5"/>
  <c r="R2527" i="5"/>
  <c r="I2527" i="5"/>
  <c r="P2531" i="5"/>
  <c r="L2531" i="5"/>
  <c r="R2531" i="5"/>
  <c r="I2531" i="5"/>
  <c r="N2531" i="5"/>
  <c r="P2535" i="5"/>
  <c r="L2535" i="5"/>
  <c r="N2535" i="5"/>
  <c r="R2535" i="5"/>
  <c r="I2535" i="5"/>
  <c r="P2539" i="5"/>
  <c r="L2539" i="5"/>
  <c r="R2539" i="5"/>
  <c r="I2539" i="5"/>
  <c r="N2539" i="5"/>
  <c r="P2543" i="5"/>
  <c r="L2543" i="5"/>
  <c r="R2543" i="5"/>
  <c r="N2543" i="5"/>
  <c r="I2543" i="5"/>
  <c r="P2547" i="5"/>
  <c r="L2547" i="5"/>
  <c r="I2547" i="5"/>
  <c r="R2547" i="5"/>
  <c r="N2547" i="5"/>
  <c r="P2551" i="5"/>
  <c r="L2551" i="5"/>
  <c r="R2551" i="5"/>
  <c r="N2551" i="5"/>
  <c r="I2551" i="5"/>
  <c r="P2555" i="5"/>
  <c r="L2555" i="5"/>
  <c r="I2555" i="5"/>
  <c r="R2555" i="5"/>
  <c r="N2555" i="5"/>
  <c r="P2559" i="5"/>
  <c r="L2559" i="5"/>
  <c r="R2559" i="5"/>
  <c r="N2559" i="5"/>
  <c r="I2559" i="5"/>
  <c r="R2563" i="5"/>
  <c r="N2563" i="5"/>
  <c r="I2563" i="5"/>
  <c r="P2563" i="5"/>
  <c r="L2563" i="5"/>
  <c r="R2567" i="5"/>
  <c r="N2567" i="5"/>
  <c r="I2567" i="5"/>
  <c r="P2567" i="5"/>
  <c r="L2567" i="5"/>
  <c r="R2571" i="5"/>
  <c r="N2571" i="5"/>
  <c r="I2571" i="5"/>
  <c r="P2571" i="5"/>
  <c r="L2571" i="5"/>
  <c r="R2575" i="5"/>
  <c r="N2575" i="5"/>
  <c r="I2575" i="5"/>
  <c r="P2575" i="5"/>
  <c r="L2575" i="5"/>
  <c r="P2579" i="5"/>
  <c r="L2579" i="5"/>
  <c r="R2579" i="5"/>
  <c r="N2579" i="5"/>
  <c r="I2579" i="5"/>
  <c r="R2583" i="5"/>
  <c r="N2583" i="5"/>
  <c r="I2583" i="5"/>
  <c r="P2583" i="5"/>
  <c r="L2583" i="5"/>
  <c r="R2587" i="5"/>
  <c r="N2587" i="5"/>
  <c r="I2587" i="5"/>
  <c r="P2587" i="5"/>
  <c r="L2587" i="5"/>
  <c r="I2591" i="5"/>
  <c r="P2591" i="5"/>
  <c r="L2591" i="5"/>
  <c r="R2591" i="5"/>
  <c r="N2591" i="5"/>
  <c r="P2595" i="5"/>
  <c r="L2595" i="5"/>
  <c r="R2595" i="5"/>
  <c r="N2595" i="5"/>
  <c r="I2595" i="5"/>
  <c r="R2599" i="5"/>
  <c r="N2599" i="5"/>
  <c r="I2599" i="5"/>
  <c r="L2599" i="5"/>
  <c r="P2599" i="5"/>
  <c r="R2603" i="5"/>
  <c r="N2603" i="5"/>
  <c r="I2603" i="5"/>
  <c r="P2603" i="5"/>
  <c r="L2603" i="5"/>
  <c r="R2607" i="5"/>
  <c r="N2607" i="5"/>
  <c r="L2607" i="5"/>
  <c r="P2607" i="5"/>
  <c r="I2607" i="5"/>
  <c r="I2611" i="5"/>
  <c r="L2611" i="5"/>
  <c r="R2611" i="5"/>
  <c r="P2611" i="5"/>
  <c r="N2611" i="5"/>
  <c r="P2615" i="5"/>
  <c r="L2615" i="5"/>
  <c r="R2615" i="5"/>
  <c r="N2615" i="5"/>
  <c r="I2615" i="5"/>
  <c r="P2619" i="5"/>
  <c r="L2619" i="5"/>
  <c r="R2619" i="5"/>
  <c r="N2619" i="5"/>
  <c r="I2619" i="5"/>
  <c r="P2623" i="5"/>
  <c r="L2623" i="5"/>
  <c r="R2623" i="5"/>
  <c r="N2623" i="5"/>
  <c r="I2623" i="5"/>
  <c r="P2627" i="5"/>
  <c r="L2627" i="5"/>
  <c r="R2627" i="5"/>
  <c r="N2627" i="5"/>
  <c r="I2627" i="5"/>
  <c r="P2631" i="5"/>
  <c r="L2631" i="5"/>
  <c r="R2631" i="5"/>
  <c r="N2631" i="5"/>
  <c r="I2631" i="5"/>
  <c r="P2635" i="5"/>
  <c r="L2635" i="5"/>
  <c r="R2635" i="5"/>
  <c r="N2635" i="5"/>
  <c r="I2635" i="5"/>
  <c r="P2639" i="5"/>
  <c r="L2639" i="5"/>
  <c r="R2639" i="5"/>
  <c r="N2639" i="5"/>
  <c r="I2639" i="5"/>
  <c r="P2643" i="5"/>
  <c r="L2643" i="5"/>
  <c r="R2643" i="5"/>
  <c r="N2643" i="5"/>
  <c r="I2643" i="5"/>
  <c r="P2647" i="5"/>
  <c r="L2647" i="5"/>
  <c r="R2647" i="5"/>
  <c r="N2647" i="5"/>
  <c r="I2647" i="5"/>
  <c r="P2651" i="5"/>
  <c r="L2651" i="5"/>
  <c r="R2651" i="5"/>
  <c r="N2651" i="5"/>
  <c r="I2651" i="5"/>
  <c r="P2655" i="5"/>
  <c r="L2655" i="5"/>
  <c r="R2655" i="5"/>
  <c r="N2655" i="5"/>
  <c r="I2655" i="5"/>
  <c r="P2659" i="5"/>
  <c r="L2659" i="5"/>
  <c r="N2659" i="5"/>
  <c r="R2659" i="5"/>
  <c r="I2659" i="5"/>
  <c r="P2663" i="5"/>
  <c r="L2663" i="5"/>
  <c r="I2663" i="5"/>
  <c r="N2663" i="5"/>
  <c r="R2663" i="5"/>
  <c r="R2667" i="5"/>
  <c r="N2667" i="5"/>
  <c r="I2667" i="5"/>
  <c r="P2667" i="5"/>
  <c r="L2667" i="5"/>
  <c r="R2671" i="5"/>
  <c r="N2671" i="5"/>
  <c r="I2671" i="5"/>
  <c r="P2671" i="5"/>
  <c r="L2671" i="5"/>
  <c r="R2675" i="5"/>
  <c r="N2675" i="5"/>
  <c r="I2675" i="5"/>
  <c r="P2675" i="5"/>
  <c r="L2675" i="5"/>
  <c r="R2679" i="5"/>
  <c r="N2679" i="5"/>
  <c r="I2679" i="5"/>
  <c r="P2679" i="5"/>
  <c r="L2679" i="5"/>
  <c r="R2683" i="5"/>
  <c r="N2683" i="5"/>
  <c r="I2683" i="5"/>
  <c r="P2683" i="5"/>
  <c r="L2683" i="5"/>
  <c r="R2687" i="5"/>
  <c r="N2687" i="5"/>
  <c r="I2687" i="5"/>
  <c r="P2687" i="5"/>
  <c r="L2687" i="5"/>
  <c r="R2691" i="5"/>
  <c r="N2691" i="5"/>
  <c r="I2691" i="5"/>
  <c r="P2691" i="5"/>
  <c r="L2691" i="5"/>
  <c r="R2695" i="5"/>
  <c r="N2695" i="5"/>
  <c r="I2695" i="5"/>
  <c r="P2695" i="5"/>
  <c r="L2695" i="5"/>
  <c r="R2699" i="5"/>
  <c r="N2699" i="5"/>
  <c r="I2699" i="5"/>
  <c r="P2699" i="5"/>
  <c r="L2699" i="5"/>
  <c r="R2703" i="5"/>
  <c r="N2703" i="5"/>
  <c r="I2703" i="5"/>
  <c r="P2703" i="5"/>
  <c r="L2703" i="5"/>
  <c r="R2707" i="5"/>
  <c r="N2707" i="5"/>
  <c r="I2707" i="5"/>
  <c r="P2707" i="5"/>
  <c r="L2707" i="5"/>
  <c r="R2711" i="5"/>
  <c r="N2711" i="5"/>
  <c r="I2711" i="5"/>
  <c r="P2711" i="5"/>
  <c r="L2711" i="5"/>
  <c r="R2715" i="5"/>
  <c r="N2715" i="5"/>
  <c r="I2715" i="5"/>
  <c r="P2715" i="5"/>
  <c r="L2715" i="5"/>
  <c r="R2719" i="5"/>
  <c r="N2719" i="5"/>
  <c r="I2719" i="5"/>
  <c r="P2719" i="5"/>
  <c r="L2719" i="5"/>
  <c r="R2723" i="5"/>
  <c r="N2723" i="5"/>
  <c r="I2723" i="5"/>
  <c r="P2723" i="5"/>
  <c r="L2723" i="5"/>
  <c r="R2727" i="5"/>
  <c r="N2727" i="5"/>
  <c r="I2727" i="5"/>
  <c r="P2727" i="5"/>
  <c r="L2727" i="5"/>
  <c r="R2731" i="5"/>
  <c r="N2731" i="5"/>
  <c r="I2731" i="5"/>
  <c r="P2731" i="5"/>
  <c r="L2731" i="5"/>
  <c r="R2735" i="5"/>
  <c r="N2735" i="5"/>
  <c r="I2735" i="5"/>
  <c r="P2735" i="5"/>
  <c r="L2735" i="5"/>
  <c r="R2739" i="5"/>
  <c r="N2739" i="5"/>
  <c r="I2739" i="5"/>
  <c r="P2739" i="5"/>
  <c r="L2739" i="5"/>
  <c r="P2743" i="5"/>
  <c r="L2743" i="5"/>
  <c r="R2743" i="5"/>
  <c r="N2743" i="5"/>
  <c r="I2743" i="5"/>
  <c r="R2747" i="5"/>
  <c r="N2747" i="5"/>
  <c r="I2747" i="5"/>
  <c r="K2747" i="5" s="1"/>
  <c r="L2747" i="5"/>
  <c r="P2747" i="5"/>
  <c r="R2751" i="5"/>
  <c r="N2751" i="5"/>
  <c r="I2751" i="5"/>
  <c r="P2751" i="5"/>
  <c r="L2751" i="5"/>
  <c r="R2755" i="5"/>
  <c r="N2755" i="5"/>
  <c r="I2755" i="5"/>
  <c r="L2755" i="5"/>
  <c r="P2755" i="5"/>
  <c r="R2759" i="5"/>
  <c r="N2759" i="5"/>
  <c r="I2759" i="5"/>
  <c r="K2759" i="5" s="1"/>
  <c r="L2759" i="5"/>
  <c r="P2759" i="5"/>
  <c r="R2763" i="5"/>
  <c r="N2763" i="5"/>
  <c r="I2763" i="5"/>
  <c r="K2763" i="5" s="1"/>
  <c r="L2763" i="5"/>
  <c r="P2763" i="5"/>
  <c r="R2767" i="5"/>
  <c r="N2767" i="5"/>
  <c r="I2767" i="5"/>
  <c r="L2767" i="5"/>
  <c r="P2767" i="5"/>
  <c r="R2771" i="5"/>
  <c r="N2771" i="5"/>
  <c r="I2771" i="5"/>
  <c r="L2771" i="5"/>
  <c r="P2771" i="5"/>
  <c r="R2775" i="5"/>
  <c r="N2775" i="5"/>
  <c r="I2775" i="5"/>
  <c r="L2775" i="5"/>
  <c r="P2775" i="5"/>
  <c r="R2779" i="5"/>
  <c r="N2779" i="5"/>
  <c r="I2779" i="5"/>
  <c r="L2779" i="5"/>
  <c r="P2779" i="5"/>
  <c r="R2783" i="5"/>
  <c r="N2783" i="5"/>
  <c r="I2783" i="5"/>
  <c r="L2783" i="5"/>
  <c r="P2783" i="5"/>
  <c r="R2787" i="5"/>
  <c r="N2787" i="5"/>
  <c r="I2787" i="5"/>
  <c r="L2787" i="5"/>
  <c r="P2787" i="5"/>
  <c r="R2791" i="5"/>
  <c r="N2791" i="5"/>
  <c r="I2791" i="5"/>
  <c r="L2791" i="5"/>
  <c r="P2791" i="5"/>
  <c r="R2795" i="5"/>
  <c r="N2795" i="5"/>
  <c r="I2795" i="5"/>
  <c r="L2795" i="5"/>
  <c r="P2795" i="5"/>
  <c r="R2799" i="5"/>
  <c r="N2799" i="5"/>
  <c r="I2799" i="5"/>
  <c r="L2799" i="5"/>
  <c r="P2799" i="5"/>
  <c r="R2803" i="5"/>
  <c r="N2803" i="5"/>
  <c r="I2803" i="5"/>
  <c r="L2803" i="5"/>
  <c r="P2803" i="5"/>
  <c r="R2807" i="5"/>
  <c r="N2807" i="5"/>
  <c r="I2807" i="5"/>
  <c r="P2807" i="5"/>
  <c r="L2807" i="5"/>
  <c r="R2811" i="5"/>
  <c r="N2811" i="5"/>
  <c r="I2811" i="5"/>
  <c r="L2811" i="5"/>
  <c r="P2811" i="5"/>
  <c r="R2815" i="5"/>
  <c r="N2815" i="5"/>
  <c r="I2815" i="5"/>
  <c r="P2815" i="5"/>
  <c r="L2815" i="5"/>
  <c r="R2819" i="5"/>
  <c r="N2819" i="5"/>
  <c r="I2819" i="5"/>
  <c r="L2819" i="5"/>
  <c r="P2819" i="5"/>
  <c r="N2823" i="5"/>
  <c r="R2823" i="5"/>
  <c r="L2823" i="5"/>
  <c r="P2823" i="5"/>
  <c r="I2823" i="5"/>
  <c r="P2827" i="5"/>
  <c r="L2827" i="5"/>
  <c r="N2827" i="5"/>
  <c r="R2827" i="5"/>
  <c r="I2827" i="5"/>
  <c r="N2831" i="5"/>
  <c r="R2831" i="5"/>
  <c r="L2831" i="5"/>
  <c r="P2831" i="5"/>
  <c r="I2831" i="5"/>
  <c r="R2835" i="5"/>
  <c r="N2835" i="5"/>
  <c r="I2835" i="5"/>
  <c r="P2835" i="5"/>
  <c r="L2835" i="5"/>
  <c r="R2839" i="5"/>
  <c r="N2839" i="5"/>
  <c r="I2839" i="5"/>
  <c r="P2839" i="5"/>
  <c r="L2839" i="5"/>
  <c r="R2843" i="5"/>
  <c r="N2843" i="5"/>
  <c r="I2843" i="5"/>
  <c r="P2843" i="5"/>
  <c r="L2843" i="5"/>
  <c r="R2847" i="5"/>
  <c r="N2847" i="5"/>
  <c r="I2847" i="5"/>
  <c r="P2847" i="5"/>
  <c r="L2847" i="5"/>
  <c r="R2851" i="5"/>
  <c r="N2851" i="5"/>
  <c r="I2851" i="5"/>
  <c r="P2851" i="5"/>
  <c r="L2851" i="5"/>
  <c r="R2855" i="5"/>
  <c r="N2855" i="5"/>
  <c r="I2855" i="5"/>
  <c r="P2855" i="5"/>
  <c r="L2855" i="5"/>
  <c r="R2859" i="5"/>
  <c r="N2859" i="5"/>
  <c r="I2859" i="5"/>
  <c r="P2859" i="5"/>
  <c r="L2859" i="5"/>
  <c r="R2863" i="5"/>
  <c r="N2863" i="5"/>
  <c r="I2863" i="5"/>
  <c r="L2863" i="5"/>
  <c r="P2863" i="5"/>
  <c r="R2867" i="5"/>
  <c r="N2867" i="5"/>
  <c r="I2867" i="5"/>
  <c r="P2867" i="5"/>
  <c r="L2867" i="5"/>
  <c r="R2871" i="5"/>
  <c r="N2871" i="5"/>
  <c r="I2871" i="5"/>
  <c r="P2871" i="5"/>
  <c r="L2871" i="5"/>
  <c r="R2875" i="5"/>
  <c r="N2875" i="5"/>
  <c r="I2875" i="5"/>
  <c r="L2875" i="5"/>
  <c r="P2875" i="5"/>
  <c r="R2879" i="5"/>
  <c r="N2879" i="5"/>
  <c r="I2879" i="5"/>
  <c r="P2879" i="5"/>
  <c r="L2879" i="5"/>
  <c r="R2883" i="5"/>
  <c r="N2883" i="5"/>
  <c r="I2883" i="5"/>
  <c r="P2883" i="5"/>
  <c r="L2883" i="5"/>
  <c r="R2887" i="5"/>
  <c r="N2887" i="5"/>
  <c r="I2887" i="5"/>
  <c r="P2887" i="5"/>
  <c r="L2887" i="5"/>
  <c r="R2891" i="5"/>
  <c r="N2891" i="5"/>
  <c r="I2891" i="5"/>
  <c r="P2891" i="5"/>
  <c r="L2891" i="5"/>
  <c r="N2895" i="5"/>
  <c r="I2895" i="5"/>
  <c r="R2895" i="5"/>
  <c r="P2895" i="5"/>
  <c r="L2895" i="5"/>
  <c r="P2899" i="5"/>
  <c r="L2899" i="5"/>
  <c r="N2899" i="5"/>
  <c r="I2899" i="5"/>
  <c r="R2899" i="5"/>
  <c r="P2903" i="5"/>
  <c r="L2903" i="5"/>
  <c r="R2903" i="5"/>
  <c r="N2903" i="5"/>
  <c r="I2903" i="5"/>
  <c r="P2907" i="5"/>
  <c r="L2907" i="5"/>
  <c r="I2907" i="5"/>
  <c r="R2907" i="5"/>
  <c r="N2907" i="5"/>
  <c r="R2911" i="5"/>
  <c r="N2911" i="5"/>
  <c r="I2911" i="5"/>
  <c r="P2911" i="5"/>
  <c r="L2911" i="5"/>
  <c r="P2915" i="5"/>
  <c r="L2915" i="5"/>
  <c r="I2915" i="5"/>
  <c r="R2915" i="5"/>
  <c r="N2915" i="5"/>
  <c r="P2919" i="5"/>
  <c r="L2919" i="5"/>
  <c r="R2919" i="5"/>
  <c r="N2919" i="5"/>
  <c r="I2919" i="5"/>
  <c r="R2923" i="5"/>
  <c r="N2923" i="5"/>
  <c r="I2923" i="5"/>
  <c r="P2923" i="5"/>
  <c r="L2923" i="5"/>
  <c r="P2927" i="5"/>
  <c r="I2927" i="5"/>
  <c r="K2927" i="5" s="1"/>
  <c r="N2927" i="5"/>
  <c r="R2927" i="5"/>
  <c r="L2927" i="5"/>
  <c r="R2931" i="5"/>
  <c r="N2931" i="5"/>
  <c r="I2931" i="5"/>
  <c r="P2931" i="5"/>
  <c r="L2931" i="5"/>
  <c r="L2935" i="5"/>
  <c r="R2935" i="5"/>
  <c r="I2935" i="5"/>
  <c r="P2935" i="5"/>
  <c r="N2935" i="5"/>
  <c r="P2939" i="5"/>
  <c r="L2939" i="5"/>
  <c r="R2939" i="5"/>
  <c r="N2939" i="5"/>
  <c r="I2939" i="5"/>
  <c r="K2939" i="5" s="1"/>
  <c r="P2943" i="5"/>
  <c r="L2943" i="5"/>
  <c r="R2943" i="5"/>
  <c r="N2943" i="5"/>
  <c r="I2943" i="5"/>
  <c r="R2946" i="5"/>
  <c r="N2946" i="5"/>
  <c r="I2946" i="5"/>
  <c r="P2946" i="5"/>
  <c r="L2946" i="5"/>
  <c r="P2947" i="5"/>
  <c r="L2947" i="5"/>
  <c r="R2947" i="5"/>
  <c r="N2947" i="5"/>
  <c r="I2947" i="5"/>
  <c r="R2950" i="5"/>
  <c r="N2950" i="5"/>
  <c r="I2950" i="5"/>
  <c r="P2950" i="5"/>
  <c r="L2950" i="5"/>
  <c r="P2951" i="5"/>
  <c r="L2951" i="5"/>
  <c r="R2951" i="5"/>
  <c r="N2951" i="5"/>
  <c r="I2951" i="5"/>
  <c r="R2954" i="5"/>
  <c r="N2954" i="5"/>
  <c r="I2954" i="5"/>
  <c r="P2954" i="5"/>
  <c r="L2954" i="5"/>
  <c r="P2955" i="5"/>
  <c r="L2955" i="5"/>
  <c r="R2955" i="5"/>
  <c r="N2955" i="5"/>
  <c r="I2955" i="5"/>
  <c r="R2958" i="5"/>
  <c r="N2958" i="5"/>
  <c r="I2958" i="5"/>
  <c r="P2958" i="5"/>
  <c r="L2958" i="5"/>
  <c r="P2959" i="5"/>
  <c r="L2959" i="5"/>
  <c r="R2959" i="5"/>
  <c r="N2959" i="5"/>
  <c r="I2959" i="5"/>
  <c r="R2962" i="5"/>
  <c r="N2962" i="5"/>
  <c r="I2962" i="5"/>
  <c r="P2962" i="5"/>
  <c r="L2962" i="5"/>
  <c r="R2963" i="5"/>
  <c r="P2963" i="5"/>
  <c r="L2963" i="5"/>
  <c r="N2963" i="5"/>
  <c r="I2963" i="5"/>
  <c r="R2966" i="5"/>
  <c r="N2966" i="5"/>
  <c r="I2966" i="5"/>
  <c r="P2966" i="5"/>
  <c r="L2966" i="5"/>
  <c r="P2967" i="5"/>
  <c r="L2967" i="5"/>
  <c r="R2967" i="5"/>
  <c r="N2967" i="5"/>
  <c r="I2967" i="5"/>
  <c r="R2970" i="5"/>
  <c r="N2970" i="5"/>
  <c r="I2970" i="5"/>
  <c r="P2970" i="5"/>
  <c r="L2970" i="5"/>
  <c r="R2971" i="5"/>
  <c r="P2971" i="5"/>
  <c r="L2971" i="5"/>
  <c r="N2971" i="5"/>
  <c r="I2971" i="5"/>
  <c r="P2974" i="5"/>
  <c r="L2974" i="5"/>
  <c r="I2974" i="5"/>
  <c r="N2974" i="5"/>
  <c r="R2974" i="5"/>
  <c r="R2975" i="5"/>
  <c r="N2975" i="5"/>
  <c r="I2975" i="5"/>
  <c r="L2975" i="5"/>
  <c r="P2975" i="5"/>
  <c r="P2978" i="5"/>
  <c r="L2978" i="5"/>
  <c r="N2978" i="5"/>
  <c r="R2978" i="5"/>
  <c r="I2978" i="5"/>
  <c r="R2979" i="5"/>
  <c r="N2979" i="5"/>
  <c r="I2979" i="5"/>
  <c r="P2979" i="5"/>
  <c r="L2979" i="5"/>
  <c r="P2982" i="5"/>
  <c r="L2982" i="5"/>
  <c r="I2982" i="5"/>
  <c r="N2982" i="5"/>
  <c r="R2982" i="5"/>
  <c r="R2983" i="5"/>
  <c r="N2983" i="5"/>
  <c r="I2983" i="5"/>
  <c r="L2983" i="5"/>
  <c r="P2983" i="5"/>
  <c r="P2986" i="5"/>
  <c r="L2986" i="5"/>
  <c r="N2986" i="5"/>
  <c r="R2986" i="5"/>
  <c r="I2986" i="5"/>
  <c r="R2987" i="5"/>
  <c r="N2987" i="5"/>
  <c r="I2987" i="5"/>
  <c r="P2987" i="5"/>
  <c r="L2987" i="5"/>
  <c r="P2990" i="5"/>
  <c r="L2990" i="5"/>
  <c r="I2990" i="5"/>
  <c r="N2990" i="5"/>
  <c r="R2990" i="5"/>
  <c r="R2991" i="5"/>
  <c r="N2991" i="5"/>
  <c r="I2991" i="5"/>
  <c r="L2991" i="5"/>
  <c r="P2991" i="5"/>
  <c r="P2994" i="5"/>
  <c r="L2994" i="5"/>
  <c r="N2994" i="5"/>
  <c r="R2994" i="5"/>
  <c r="I2994" i="5"/>
  <c r="P2995" i="5"/>
  <c r="R2995" i="5"/>
  <c r="N2995" i="5"/>
  <c r="I2995" i="5"/>
  <c r="L2995" i="5"/>
  <c r="K33" i="5"/>
  <c r="P21" i="5"/>
  <c r="L21" i="5"/>
  <c r="R21" i="5"/>
  <c r="N21" i="5"/>
  <c r="I21" i="5"/>
  <c r="R28" i="5"/>
  <c r="N28" i="5"/>
  <c r="I28" i="5"/>
  <c r="P28" i="5"/>
  <c r="L28" i="5"/>
  <c r="P42" i="5"/>
  <c r="L42" i="5"/>
  <c r="R42" i="5"/>
  <c r="N42" i="5"/>
  <c r="I42" i="5"/>
  <c r="K42" i="5" s="1"/>
  <c r="R247" i="5"/>
  <c r="P248" i="5"/>
  <c r="L248" i="5"/>
  <c r="R248" i="5"/>
  <c r="N248" i="5"/>
  <c r="I248" i="5"/>
  <c r="R261" i="5"/>
  <c r="N261" i="5"/>
  <c r="I261" i="5"/>
  <c r="P261" i="5"/>
  <c r="L261" i="5"/>
  <c r="P262" i="5"/>
  <c r="L262" i="5"/>
  <c r="R262" i="5"/>
  <c r="N262" i="5"/>
  <c r="I262" i="5"/>
  <c r="R263" i="5"/>
  <c r="P264" i="5"/>
  <c r="L264" i="5"/>
  <c r="R264" i="5"/>
  <c r="N264" i="5"/>
  <c r="I264" i="5"/>
  <c r="R277" i="5"/>
  <c r="N277" i="5"/>
  <c r="I277" i="5"/>
  <c r="P277" i="5"/>
  <c r="L277" i="5"/>
  <c r="P278" i="5"/>
  <c r="L278" i="5"/>
  <c r="R278" i="5"/>
  <c r="N278" i="5"/>
  <c r="I278" i="5"/>
  <c r="R279" i="5"/>
  <c r="P280" i="5"/>
  <c r="L280" i="5"/>
  <c r="R280" i="5"/>
  <c r="N280" i="5"/>
  <c r="I280" i="5"/>
  <c r="R293" i="5"/>
  <c r="N293" i="5"/>
  <c r="I293" i="5"/>
  <c r="P293" i="5"/>
  <c r="L293" i="5"/>
  <c r="P294" i="5"/>
  <c r="L294" i="5"/>
  <c r="R294" i="5"/>
  <c r="N294" i="5"/>
  <c r="I294" i="5"/>
  <c r="R295" i="5"/>
  <c r="P296" i="5"/>
  <c r="L296" i="5"/>
  <c r="R296" i="5"/>
  <c r="N296" i="5"/>
  <c r="I296" i="5"/>
  <c r="R309" i="5"/>
  <c r="N309" i="5"/>
  <c r="I309" i="5"/>
  <c r="P309" i="5"/>
  <c r="L309" i="5"/>
  <c r="P310" i="5"/>
  <c r="L310" i="5"/>
  <c r="R310" i="5"/>
  <c r="N310" i="5"/>
  <c r="I310" i="5"/>
  <c r="R311" i="5"/>
  <c r="P312" i="5"/>
  <c r="L312" i="5"/>
  <c r="R312" i="5"/>
  <c r="N312" i="5"/>
  <c r="I312" i="5"/>
  <c r="R325" i="5"/>
  <c r="N325" i="5"/>
  <c r="I325" i="5"/>
  <c r="P325" i="5"/>
  <c r="L325" i="5"/>
  <c r="P326" i="5"/>
  <c r="L326" i="5"/>
  <c r="R326" i="5"/>
  <c r="N326" i="5"/>
  <c r="I326" i="5"/>
  <c r="R327" i="5"/>
  <c r="R328" i="5"/>
  <c r="P328" i="5"/>
  <c r="L328" i="5"/>
  <c r="N328" i="5"/>
  <c r="I328" i="5"/>
  <c r="P341" i="5"/>
  <c r="L341" i="5"/>
  <c r="R341" i="5"/>
  <c r="I341" i="5"/>
  <c r="N341" i="5"/>
  <c r="R342" i="5"/>
  <c r="N342" i="5"/>
  <c r="I342" i="5"/>
  <c r="L342" i="5"/>
  <c r="P342" i="5"/>
  <c r="N343" i="5"/>
  <c r="R344" i="5"/>
  <c r="N344" i="5"/>
  <c r="I344" i="5"/>
  <c r="L344" i="5"/>
  <c r="P344" i="5"/>
  <c r="P357" i="5"/>
  <c r="L357" i="5"/>
  <c r="R357" i="5"/>
  <c r="I357" i="5"/>
  <c r="N357" i="5"/>
  <c r="R358" i="5"/>
  <c r="N358" i="5"/>
  <c r="I358" i="5"/>
  <c r="L358" i="5"/>
  <c r="P358" i="5"/>
  <c r="N359" i="5"/>
  <c r="R360" i="5"/>
  <c r="N360" i="5"/>
  <c r="I360" i="5"/>
  <c r="P360" i="5"/>
  <c r="L360" i="5"/>
  <c r="P373" i="5"/>
  <c r="L373" i="5"/>
  <c r="I373" i="5"/>
  <c r="R373" i="5"/>
  <c r="N373" i="5"/>
  <c r="R374" i="5"/>
  <c r="N374" i="5"/>
  <c r="I374" i="5"/>
  <c r="P374" i="5"/>
  <c r="L374" i="5"/>
  <c r="N375" i="5"/>
  <c r="R376" i="5"/>
  <c r="N376" i="5"/>
  <c r="I376" i="5"/>
  <c r="P376" i="5"/>
  <c r="L376" i="5"/>
  <c r="P389" i="5"/>
  <c r="L389" i="5"/>
  <c r="I389" i="5"/>
  <c r="R389" i="5"/>
  <c r="N389" i="5"/>
  <c r="R390" i="5"/>
  <c r="N390" i="5"/>
  <c r="I390" i="5"/>
  <c r="P390" i="5"/>
  <c r="L390" i="5"/>
  <c r="N391" i="5"/>
  <c r="R392" i="5"/>
  <c r="N392" i="5"/>
  <c r="I392" i="5"/>
  <c r="P392" i="5"/>
  <c r="L392" i="5"/>
  <c r="P405" i="5"/>
  <c r="L405" i="5"/>
  <c r="I405" i="5"/>
  <c r="R405" i="5"/>
  <c r="N405" i="5"/>
  <c r="R406" i="5"/>
  <c r="N406" i="5"/>
  <c r="I406" i="5"/>
  <c r="P406" i="5"/>
  <c r="L406" i="5"/>
  <c r="N407" i="5"/>
  <c r="R408" i="5"/>
  <c r="N408" i="5"/>
  <c r="I408" i="5"/>
  <c r="P408" i="5"/>
  <c r="L408" i="5"/>
  <c r="R421" i="5"/>
  <c r="N421" i="5"/>
  <c r="I421" i="5"/>
  <c r="P421" i="5"/>
  <c r="L421" i="5"/>
  <c r="P422" i="5"/>
  <c r="L422" i="5"/>
  <c r="R422" i="5"/>
  <c r="N422" i="5"/>
  <c r="I422" i="5"/>
  <c r="P424" i="5"/>
  <c r="L424" i="5"/>
  <c r="R424" i="5"/>
  <c r="N424" i="5"/>
  <c r="I424" i="5"/>
  <c r="R437" i="5"/>
  <c r="N437" i="5"/>
  <c r="I437" i="5"/>
  <c r="P437" i="5"/>
  <c r="L437" i="5"/>
  <c r="P438" i="5"/>
  <c r="L438" i="5"/>
  <c r="R438" i="5"/>
  <c r="N438" i="5"/>
  <c r="I438" i="5"/>
  <c r="P440" i="5"/>
  <c r="L440" i="5"/>
  <c r="R440" i="5"/>
  <c r="N440" i="5"/>
  <c r="I440" i="5"/>
  <c r="R453" i="5"/>
  <c r="N453" i="5"/>
  <c r="I453" i="5"/>
  <c r="P453" i="5"/>
  <c r="L453" i="5"/>
  <c r="P454" i="5"/>
  <c r="L454" i="5"/>
  <c r="R454" i="5"/>
  <c r="N454" i="5"/>
  <c r="I454" i="5"/>
  <c r="P456" i="5"/>
  <c r="L456" i="5"/>
  <c r="R456" i="5"/>
  <c r="N456" i="5"/>
  <c r="I456" i="5"/>
  <c r="R469" i="5"/>
  <c r="N469" i="5"/>
  <c r="I469" i="5"/>
  <c r="P469" i="5"/>
  <c r="L469" i="5"/>
  <c r="P470" i="5"/>
  <c r="L470" i="5"/>
  <c r="R470" i="5"/>
  <c r="N470" i="5"/>
  <c r="I470" i="5"/>
  <c r="P472" i="5"/>
  <c r="L472" i="5"/>
  <c r="R472" i="5"/>
  <c r="N472" i="5"/>
  <c r="I472" i="5"/>
  <c r="R485" i="5"/>
  <c r="N485" i="5"/>
  <c r="I485" i="5"/>
  <c r="P485" i="5"/>
  <c r="L485" i="5"/>
  <c r="P486" i="5"/>
  <c r="L486" i="5"/>
  <c r="R486" i="5"/>
  <c r="N486" i="5"/>
  <c r="I486" i="5"/>
  <c r="P488" i="5"/>
  <c r="L488" i="5"/>
  <c r="R488" i="5"/>
  <c r="N488" i="5"/>
  <c r="I488" i="5"/>
  <c r="R501" i="5"/>
  <c r="N501" i="5"/>
  <c r="I501" i="5"/>
  <c r="P501" i="5"/>
  <c r="L501" i="5"/>
  <c r="P502" i="5"/>
  <c r="L502" i="5"/>
  <c r="R502" i="5"/>
  <c r="N502" i="5"/>
  <c r="I502" i="5"/>
  <c r="P504" i="5"/>
  <c r="L504" i="5"/>
  <c r="R504" i="5"/>
  <c r="N504" i="5"/>
  <c r="I504" i="5"/>
  <c r="R517" i="5"/>
  <c r="N517" i="5"/>
  <c r="I517" i="5"/>
  <c r="P517" i="5"/>
  <c r="L517" i="5"/>
  <c r="P518" i="5"/>
  <c r="L518" i="5"/>
  <c r="R518" i="5"/>
  <c r="N518" i="5"/>
  <c r="I518" i="5"/>
  <c r="P520" i="5"/>
  <c r="L520" i="5"/>
  <c r="R520" i="5"/>
  <c r="N520" i="5"/>
  <c r="I520" i="5"/>
  <c r="R533" i="5"/>
  <c r="N533" i="5"/>
  <c r="I533" i="5"/>
  <c r="P533" i="5"/>
  <c r="L533" i="5"/>
  <c r="P534" i="5"/>
  <c r="L534" i="5"/>
  <c r="R534" i="5"/>
  <c r="N534" i="5"/>
  <c r="I534" i="5"/>
  <c r="P536" i="5"/>
  <c r="L536" i="5"/>
  <c r="R536" i="5"/>
  <c r="N536" i="5"/>
  <c r="I536" i="5"/>
  <c r="R549" i="5"/>
  <c r="N549" i="5"/>
  <c r="I549" i="5"/>
  <c r="P549" i="5"/>
  <c r="L549" i="5"/>
  <c r="P550" i="5"/>
  <c r="L550" i="5"/>
  <c r="R550" i="5"/>
  <c r="N550" i="5"/>
  <c r="I550" i="5"/>
  <c r="P552" i="5"/>
  <c r="L552" i="5"/>
  <c r="R552" i="5"/>
  <c r="N552" i="5"/>
  <c r="I552" i="5"/>
  <c r="P565" i="5"/>
  <c r="L565" i="5"/>
  <c r="I565" i="5"/>
  <c r="N565" i="5"/>
  <c r="R565" i="5"/>
  <c r="R566" i="5"/>
  <c r="N566" i="5"/>
  <c r="I566" i="5"/>
  <c r="L566" i="5"/>
  <c r="P566" i="5"/>
  <c r="R568" i="5"/>
  <c r="N568" i="5"/>
  <c r="I568" i="5"/>
  <c r="L568" i="5"/>
  <c r="P568" i="5"/>
  <c r="P581" i="5"/>
  <c r="L581" i="5"/>
  <c r="I581" i="5"/>
  <c r="N581" i="5"/>
  <c r="R581" i="5"/>
  <c r="R582" i="5"/>
  <c r="N582" i="5"/>
  <c r="I582" i="5"/>
  <c r="L582" i="5"/>
  <c r="P582" i="5"/>
  <c r="R584" i="5"/>
  <c r="N584" i="5"/>
  <c r="I584" i="5"/>
  <c r="L584" i="5"/>
  <c r="P584" i="5"/>
  <c r="P597" i="5"/>
  <c r="L597" i="5"/>
  <c r="I597" i="5"/>
  <c r="N597" i="5"/>
  <c r="R597" i="5"/>
  <c r="R598" i="5"/>
  <c r="N598" i="5"/>
  <c r="I598" i="5"/>
  <c r="L598" i="5"/>
  <c r="P598" i="5"/>
  <c r="R600" i="5"/>
  <c r="N600" i="5"/>
  <c r="I600" i="5"/>
  <c r="L600" i="5"/>
  <c r="P600" i="5"/>
  <c r="P613" i="5"/>
  <c r="L613" i="5"/>
  <c r="I613" i="5"/>
  <c r="N613" i="5"/>
  <c r="R613" i="5"/>
  <c r="R614" i="5"/>
  <c r="N614" i="5"/>
  <c r="I614" i="5"/>
  <c r="L614" i="5"/>
  <c r="P614" i="5"/>
  <c r="R616" i="5"/>
  <c r="N616" i="5"/>
  <c r="I616" i="5"/>
  <c r="L616" i="5"/>
  <c r="P616" i="5"/>
  <c r="P629" i="5"/>
  <c r="L629" i="5"/>
  <c r="I629" i="5"/>
  <c r="N629" i="5"/>
  <c r="R629" i="5"/>
  <c r="R630" i="5"/>
  <c r="N630" i="5"/>
  <c r="I630" i="5"/>
  <c r="L630" i="5"/>
  <c r="P630" i="5"/>
  <c r="R632" i="5"/>
  <c r="N632" i="5"/>
  <c r="I632" i="5"/>
  <c r="L632" i="5"/>
  <c r="P632" i="5"/>
  <c r="P645" i="5"/>
  <c r="L645" i="5"/>
  <c r="I645" i="5"/>
  <c r="N645" i="5"/>
  <c r="R645" i="5"/>
  <c r="R646" i="5"/>
  <c r="N646" i="5"/>
  <c r="I646" i="5"/>
  <c r="L646" i="5"/>
  <c r="P646" i="5"/>
  <c r="R648" i="5"/>
  <c r="N648" i="5"/>
  <c r="I648" i="5"/>
  <c r="L648" i="5"/>
  <c r="P648" i="5"/>
  <c r="P661" i="5"/>
  <c r="L661" i="5"/>
  <c r="I661" i="5"/>
  <c r="N661" i="5"/>
  <c r="R661" i="5"/>
  <c r="R662" i="5"/>
  <c r="N662" i="5"/>
  <c r="I662" i="5"/>
  <c r="L662" i="5"/>
  <c r="P662" i="5"/>
  <c r="R664" i="5"/>
  <c r="N664" i="5"/>
  <c r="I664" i="5"/>
  <c r="L664" i="5"/>
  <c r="P664" i="5"/>
  <c r="P677" i="5"/>
  <c r="L677" i="5"/>
  <c r="I677" i="5"/>
  <c r="N677" i="5"/>
  <c r="R677" i="5"/>
  <c r="R678" i="5"/>
  <c r="N678" i="5"/>
  <c r="I678" i="5"/>
  <c r="L678" i="5"/>
  <c r="P678" i="5"/>
  <c r="P693" i="5"/>
  <c r="L693" i="5"/>
  <c r="I693" i="5"/>
  <c r="N693" i="5"/>
  <c r="R693" i="5"/>
  <c r="R694" i="5"/>
  <c r="N694" i="5"/>
  <c r="I694" i="5"/>
  <c r="L694" i="5"/>
  <c r="P694" i="5"/>
  <c r="P709" i="5"/>
  <c r="L709" i="5"/>
  <c r="I709" i="5"/>
  <c r="N709" i="5"/>
  <c r="R709" i="5"/>
  <c r="R710" i="5"/>
  <c r="N710" i="5"/>
  <c r="I710" i="5"/>
  <c r="L710" i="5"/>
  <c r="P710" i="5"/>
  <c r="L725" i="5"/>
  <c r="R725" i="5"/>
  <c r="I725" i="5"/>
  <c r="P725" i="5"/>
  <c r="N725" i="5"/>
  <c r="P726" i="5"/>
  <c r="L726" i="5"/>
  <c r="R726" i="5"/>
  <c r="N726" i="5"/>
  <c r="I726" i="5"/>
  <c r="L741" i="5"/>
  <c r="R741" i="5"/>
  <c r="I741" i="5"/>
  <c r="P741" i="5"/>
  <c r="N741" i="5"/>
  <c r="P742" i="5"/>
  <c r="L742" i="5"/>
  <c r="R742" i="5"/>
  <c r="N742" i="5"/>
  <c r="I742" i="5"/>
  <c r="P758" i="5"/>
  <c r="L758" i="5"/>
  <c r="R758" i="5"/>
  <c r="N758" i="5"/>
  <c r="I758" i="5"/>
  <c r="R774" i="5"/>
  <c r="N774" i="5"/>
  <c r="I774" i="5"/>
  <c r="P774" i="5"/>
  <c r="L774" i="5"/>
  <c r="R790" i="5"/>
  <c r="N790" i="5"/>
  <c r="I790" i="5"/>
  <c r="P790" i="5"/>
  <c r="L790" i="5"/>
  <c r="R806" i="5"/>
  <c r="N806" i="5"/>
  <c r="I806" i="5"/>
  <c r="P806" i="5"/>
  <c r="L806" i="5"/>
  <c r="R822" i="5"/>
  <c r="N822" i="5"/>
  <c r="I822" i="5"/>
  <c r="P822" i="5"/>
  <c r="L822" i="5"/>
  <c r="R838" i="5"/>
  <c r="N838" i="5"/>
  <c r="I838" i="5"/>
  <c r="P838" i="5"/>
  <c r="L838" i="5"/>
  <c r="R854" i="5"/>
  <c r="N854" i="5"/>
  <c r="I854" i="5"/>
  <c r="P854" i="5"/>
  <c r="L854" i="5"/>
  <c r="R870" i="5"/>
  <c r="N870" i="5"/>
  <c r="I870" i="5"/>
  <c r="P870" i="5"/>
  <c r="L870" i="5"/>
  <c r="R886" i="5"/>
  <c r="N886" i="5"/>
  <c r="I886" i="5"/>
  <c r="P886" i="5"/>
  <c r="L886" i="5"/>
  <c r="R902" i="5"/>
  <c r="N902" i="5"/>
  <c r="I902" i="5"/>
  <c r="P902" i="5"/>
  <c r="L902" i="5"/>
  <c r="R918" i="5"/>
  <c r="N918" i="5"/>
  <c r="I918" i="5"/>
  <c r="P918" i="5"/>
  <c r="L918" i="5"/>
  <c r="R934" i="5"/>
  <c r="N934" i="5"/>
  <c r="I934" i="5"/>
  <c r="P934" i="5"/>
  <c r="L934" i="5"/>
  <c r="R950" i="5"/>
  <c r="N950" i="5"/>
  <c r="I950" i="5"/>
  <c r="P950" i="5"/>
  <c r="L950" i="5"/>
  <c r="R966" i="5"/>
  <c r="N966" i="5"/>
  <c r="I966" i="5"/>
  <c r="P966" i="5"/>
  <c r="L966" i="5"/>
  <c r="R982" i="5"/>
  <c r="N982" i="5"/>
  <c r="I982" i="5"/>
  <c r="P982" i="5"/>
  <c r="L982" i="5"/>
  <c r="R998" i="5"/>
  <c r="N998" i="5"/>
  <c r="I998" i="5"/>
  <c r="P998" i="5"/>
  <c r="L998" i="5"/>
  <c r="R1014" i="5"/>
  <c r="N1014" i="5"/>
  <c r="I1014" i="5"/>
  <c r="P1014" i="5"/>
  <c r="L1014" i="5"/>
  <c r="R1030" i="5"/>
  <c r="N1030" i="5"/>
  <c r="I1030" i="5"/>
  <c r="P1030" i="5"/>
  <c r="L1030" i="5"/>
  <c r="R1046" i="5"/>
  <c r="N1046" i="5"/>
  <c r="I1046" i="5"/>
  <c r="P1046" i="5"/>
  <c r="L1046" i="5"/>
  <c r="R1062" i="5"/>
  <c r="N1062" i="5"/>
  <c r="I1062" i="5"/>
  <c r="P1062" i="5"/>
  <c r="L1062" i="5"/>
  <c r="R1078" i="5"/>
  <c r="N1078" i="5"/>
  <c r="I1078" i="5"/>
  <c r="P1078" i="5"/>
  <c r="L1078" i="5"/>
  <c r="R1094" i="5"/>
  <c r="N1094" i="5"/>
  <c r="I1094" i="5"/>
  <c r="P1094" i="5"/>
  <c r="L1094" i="5"/>
  <c r="R1110" i="5"/>
  <c r="N1110" i="5"/>
  <c r="I1110" i="5"/>
  <c r="P1110" i="5"/>
  <c r="L1110" i="5"/>
  <c r="R1126" i="5"/>
  <c r="N1126" i="5"/>
  <c r="I1126" i="5"/>
  <c r="P1126" i="5"/>
  <c r="L1126" i="5"/>
  <c r="P1142" i="5"/>
  <c r="L1142" i="5"/>
  <c r="N1142" i="5"/>
  <c r="R1142" i="5"/>
  <c r="I1142" i="5"/>
  <c r="P1158" i="5"/>
  <c r="L1158" i="5"/>
  <c r="N1158" i="5"/>
  <c r="R1158" i="5"/>
  <c r="I1158" i="5"/>
  <c r="R1174" i="5"/>
  <c r="N1174" i="5"/>
  <c r="I1174" i="5"/>
  <c r="P1174" i="5"/>
  <c r="L1174" i="5"/>
  <c r="R1190" i="5"/>
  <c r="N1190" i="5"/>
  <c r="I1190" i="5"/>
  <c r="P1190" i="5"/>
  <c r="L1190" i="5"/>
  <c r="R1206" i="5"/>
  <c r="N1206" i="5"/>
  <c r="I1206" i="5"/>
  <c r="P1206" i="5"/>
  <c r="L1206" i="5"/>
  <c r="R1222" i="5"/>
  <c r="N1222" i="5"/>
  <c r="I1222" i="5"/>
  <c r="P1222" i="5"/>
  <c r="L1222" i="5"/>
  <c r="R1238" i="5"/>
  <c r="N1238" i="5"/>
  <c r="I1238" i="5"/>
  <c r="P1238" i="5"/>
  <c r="L1238" i="5"/>
  <c r="R1254" i="5"/>
  <c r="N1254" i="5"/>
  <c r="I1254" i="5"/>
  <c r="P1254" i="5"/>
  <c r="L1254" i="5"/>
  <c r="R1270" i="5"/>
  <c r="N1270" i="5"/>
  <c r="I1270" i="5"/>
  <c r="P1270" i="5"/>
  <c r="L1270" i="5"/>
  <c r="P1286" i="5"/>
  <c r="L1286" i="5"/>
  <c r="R1286" i="5"/>
  <c r="N1286" i="5"/>
  <c r="I1286" i="5"/>
  <c r="P1302" i="5"/>
  <c r="L1302" i="5"/>
  <c r="R1302" i="5"/>
  <c r="N1302" i="5"/>
  <c r="I1302" i="5"/>
  <c r="P1318" i="5"/>
  <c r="L1318" i="5"/>
  <c r="R1318" i="5"/>
  <c r="N1318" i="5"/>
  <c r="I1318" i="5"/>
  <c r="P1334" i="5"/>
  <c r="L1334" i="5"/>
  <c r="R1334" i="5"/>
  <c r="N1334" i="5"/>
  <c r="I1334" i="5"/>
  <c r="P1338" i="5"/>
  <c r="L1338" i="5"/>
  <c r="R1338" i="5"/>
  <c r="N1338" i="5"/>
  <c r="I1338" i="5"/>
  <c r="P1342" i="5"/>
  <c r="L1342" i="5"/>
  <c r="R1342" i="5"/>
  <c r="N1342" i="5"/>
  <c r="I1342" i="5"/>
  <c r="R1346" i="5"/>
  <c r="N1346" i="5"/>
  <c r="I1346" i="5"/>
  <c r="P1346" i="5"/>
  <c r="L1346" i="5"/>
  <c r="P1350" i="5"/>
  <c r="L1350" i="5"/>
  <c r="R1350" i="5"/>
  <c r="N1350" i="5"/>
  <c r="I1350" i="5"/>
  <c r="P1354" i="5"/>
  <c r="L1354" i="5"/>
  <c r="R1354" i="5"/>
  <c r="N1354" i="5"/>
  <c r="I1354" i="5"/>
  <c r="R1358" i="5"/>
  <c r="N1358" i="5"/>
  <c r="I1358" i="5"/>
  <c r="P1358" i="5"/>
  <c r="L1358" i="5"/>
  <c r="R1362" i="5"/>
  <c r="N1362" i="5"/>
  <c r="I1362" i="5"/>
  <c r="P1362" i="5"/>
  <c r="L1362" i="5"/>
  <c r="P1366" i="5"/>
  <c r="L1366" i="5"/>
  <c r="R1366" i="5"/>
  <c r="N1366" i="5"/>
  <c r="I1366" i="5"/>
  <c r="P1370" i="5"/>
  <c r="L1370" i="5"/>
  <c r="R1370" i="5"/>
  <c r="N1370" i="5"/>
  <c r="I1370" i="5"/>
  <c r="R1374" i="5"/>
  <c r="N1374" i="5"/>
  <c r="I1374" i="5"/>
  <c r="P1374" i="5"/>
  <c r="L1374" i="5"/>
  <c r="R1378" i="5"/>
  <c r="L1378" i="5"/>
  <c r="P1378" i="5"/>
  <c r="I1378" i="5"/>
  <c r="N1378" i="5"/>
  <c r="P1382" i="5"/>
  <c r="L1382" i="5"/>
  <c r="R1382" i="5"/>
  <c r="I1382" i="5"/>
  <c r="N1382" i="5"/>
  <c r="L1386" i="5"/>
  <c r="P1386" i="5"/>
  <c r="I1386" i="5"/>
  <c r="N1386" i="5"/>
  <c r="R1386" i="5"/>
  <c r="R1390" i="5"/>
  <c r="N1390" i="5"/>
  <c r="I1390" i="5"/>
  <c r="L1390" i="5"/>
  <c r="P1390" i="5"/>
  <c r="N1394" i="5"/>
  <c r="R1394" i="5"/>
  <c r="L1394" i="5"/>
  <c r="P1394" i="5"/>
  <c r="I1394" i="5"/>
  <c r="P1398" i="5"/>
  <c r="L1398" i="5"/>
  <c r="R1398" i="5"/>
  <c r="I1398" i="5"/>
  <c r="N1398" i="5"/>
  <c r="R1402" i="5"/>
  <c r="L1402" i="5"/>
  <c r="P1402" i="5"/>
  <c r="I1402" i="5"/>
  <c r="N1402" i="5"/>
  <c r="R1406" i="5"/>
  <c r="N1406" i="5"/>
  <c r="I1406" i="5"/>
  <c r="L1406" i="5"/>
  <c r="P1406" i="5"/>
  <c r="I1410" i="5"/>
  <c r="N1410" i="5"/>
  <c r="R1410" i="5"/>
  <c r="L1410" i="5"/>
  <c r="P1410" i="5"/>
  <c r="P1414" i="5"/>
  <c r="L1414" i="5"/>
  <c r="N1414" i="5"/>
  <c r="R1414" i="5"/>
  <c r="I1414" i="5"/>
  <c r="P1418" i="5"/>
  <c r="L1418" i="5"/>
  <c r="I1418" i="5"/>
  <c r="N1418" i="5"/>
  <c r="R1418" i="5"/>
  <c r="P1422" i="5"/>
  <c r="L1422" i="5"/>
  <c r="N1422" i="5"/>
  <c r="R1422" i="5"/>
  <c r="I1422" i="5"/>
  <c r="P1426" i="5"/>
  <c r="L1426" i="5"/>
  <c r="I1426" i="5"/>
  <c r="N1426" i="5"/>
  <c r="R1426" i="5"/>
  <c r="P1430" i="5"/>
  <c r="L1430" i="5"/>
  <c r="N1430" i="5"/>
  <c r="R1430" i="5"/>
  <c r="I1430" i="5"/>
  <c r="P1434" i="5"/>
  <c r="L1434" i="5"/>
  <c r="I1434" i="5"/>
  <c r="N1434" i="5"/>
  <c r="R1434" i="5"/>
  <c r="P1438" i="5"/>
  <c r="L1438" i="5"/>
  <c r="N1438" i="5"/>
  <c r="R1438" i="5"/>
  <c r="I1438" i="5"/>
  <c r="P1442" i="5"/>
  <c r="L1442" i="5"/>
  <c r="I1442" i="5"/>
  <c r="N1442" i="5"/>
  <c r="R1442" i="5"/>
  <c r="P1446" i="5"/>
  <c r="L1446" i="5"/>
  <c r="N1446" i="5"/>
  <c r="R1446" i="5"/>
  <c r="I1446" i="5"/>
  <c r="P1450" i="5"/>
  <c r="L1450" i="5"/>
  <c r="I1450" i="5"/>
  <c r="N1450" i="5"/>
  <c r="R1450" i="5"/>
  <c r="P1454" i="5"/>
  <c r="L1454" i="5"/>
  <c r="N1454" i="5"/>
  <c r="R1454" i="5"/>
  <c r="I1454" i="5"/>
  <c r="P1458" i="5"/>
  <c r="L1458" i="5"/>
  <c r="I1458" i="5"/>
  <c r="N1458" i="5"/>
  <c r="R1458" i="5"/>
  <c r="P1462" i="5"/>
  <c r="L1462" i="5"/>
  <c r="N1462" i="5"/>
  <c r="R1462" i="5"/>
  <c r="I1462" i="5"/>
  <c r="P1466" i="5"/>
  <c r="L1466" i="5"/>
  <c r="I1466" i="5"/>
  <c r="N1466" i="5"/>
  <c r="R1466" i="5"/>
  <c r="P1470" i="5"/>
  <c r="L1470" i="5"/>
  <c r="N1470" i="5"/>
  <c r="R1470" i="5"/>
  <c r="I1470" i="5"/>
  <c r="P1474" i="5"/>
  <c r="L1474" i="5"/>
  <c r="I1474" i="5"/>
  <c r="N1474" i="5"/>
  <c r="R1474" i="5"/>
  <c r="P1478" i="5"/>
  <c r="L1478" i="5"/>
  <c r="N1478" i="5"/>
  <c r="R1478" i="5"/>
  <c r="I1478" i="5"/>
  <c r="P1482" i="5"/>
  <c r="L1482" i="5"/>
  <c r="I1482" i="5"/>
  <c r="N1482" i="5"/>
  <c r="R1482" i="5"/>
  <c r="P1486" i="5"/>
  <c r="L1486" i="5"/>
  <c r="N1486" i="5"/>
  <c r="R1486" i="5"/>
  <c r="I1486" i="5"/>
  <c r="P1490" i="5"/>
  <c r="L1490" i="5"/>
  <c r="I1490" i="5"/>
  <c r="N1490" i="5"/>
  <c r="R1490" i="5"/>
  <c r="P1494" i="5"/>
  <c r="L1494" i="5"/>
  <c r="N1494" i="5"/>
  <c r="R1494" i="5"/>
  <c r="I1494" i="5"/>
  <c r="P1498" i="5"/>
  <c r="L1498" i="5"/>
  <c r="I1498" i="5"/>
  <c r="N1498" i="5"/>
  <c r="R1498" i="5"/>
  <c r="P1502" i="5"/>
  <c r="L1502" i="5"/>
  <c r="N1502" i="5"/>
  <c r="R1502" i="5"/>
  <c r="I1502" i="5"/>
  <c r="P1506" i="5"/>
  <c r="L1506" i="5"/>
  <c r="I1506" i="5"/>
  <c r="N1506" i="5"/>
  <c r="R1506" i="5"/>
  <c r="P1510" i="5"/>
  <c r="L1510" i="5"/>
  <c r="N1510" i="5"/>
  <c r="R1510" i="5"/>
  <c r="I1510" i="5"/>
  <c r="P1514" i="5"/>
  <c r="L1514" i="5"/>
  <c r="I1514" i="5"/>
  <c r="N1514" i="5"/>
  <c r="R1514" i="5"/>
  <c r="P1518" i="5"/>
  <c r="L1518" i="5"/>
  <c r="N1518" i="5"/>
  <c r="R1518" i="5"/>
  <c r="I1518" i="5"/>
  <c r="P1522" i="5"/>
  <c r="L1522" i="5"/>
  <c r="I1522" i="5"/>
  <c r="N1522" i="5"/>
  <c r="R1522" i="5"/>
  <c r="P1526" i="5"/>
  <c r="L1526" i="5"/>
  <c r="N1526" i="5"/>
  <c r="R1526" i="5"/>
  <c r="I1526" i="5"/>
  <c r="P1530" i="5"/>
  <c r="L1530" i="5"/>
  <c r="I1530" i="5"/>
  <c r="N1530" i="5"/>
  <c r="R1530" i="5"/>
  <c r="P1534" i="5"/>
  <c r="L1534" i="5"/>
  <c r="N1534" i="5"/>
  <c r="R1534" i="5"/>
  <c r="I1534" i="5"/>
  <c r="P1538" i="5"/>
  <c r="L1538" i="5"/>
  <c r="I1538" i="5"/>
  <c r="N1538" i="5"/>
  <c r="R1538" i="5"/>
  <c r="P1542" i="5"/>
  <c r="L1542" i="5"/>
  <c r="N1542" i="5"/>
  <c r="R1542" i="5"/>
  <c r="I1542" i="5"/>
  <c r="P1546" i="5"/>
  <c r="L1546" i="5"/>
  <c r="I1546" i="5"/>
  <c r="N1546" i="5"/>
  <c r="R1546" i="5"/>
  <c r="P1550" i="5"/>
  <c r="L1550" i="5"/>
  <c r="N1550" i="5"/>
  <c r="R1550" i="5"/>
  <c r="I1550" i="5"/>
  <c r="P1554" i="5"/>
  <c r="L1554" i="5"/>
  <c r="I1554" i="5"/>
  <c r="N1554" i="5"/>
  <c r="R1554" i="5"/>
  <c r="P1558" i="5"/>
  <c r="L1558" i="5"/>
  <c r="N1558" i="5"/>
  <c r="R1558" i="5"/>
  <c r="I1558" i="5"/>
  <c r="P1562" i="5"/>
  <c r="L1562" i="5"/>
  <c r="N1562" i="5"/>
  <c r="R1562" i="5"/>
  <c r="I1562" i="5"/>
  <c r="P1566" i="5"/>
  <c r="L1566" i="5"/>
  <c r="R1566" i="5"/>
  <c r="I1566" i="5"/>
  <c r="N1566" i="5"/>
  <c r="P1570" i="5"/>
  <c r="L1570" i="5"/>
  <c r="N1570" i="5"/>
  <c r="R1570" i="5"/>
  <c r="I1570" i="5"/>
  <c r="P1574" i="5"/>
  <c r="L1574" i="5"/>
  <c r="R1574" i="5"/>
  <c r="I1574" i="5"/>
  <c r="N1574" i="5"/>
  <c r="P1578" i="5"/>
  <c r="L1578" i="5"/>
  <c r="N1578" i="5"/>
  <c r="R1578" i="5"/>
  <c r="I1578" i="5"/>
  <c r="P1582" i="5"/>
  <c r="L1582" i="5"/>
  <c r="R1582" i="5"/>
  <c r="N1582" i="5"/>
  <c r="I1582" i="5"/>
  <c r="P1586" i="5"/>
  <c r="L1586" i="5"/>
  <c r="R1586" i="5"/>
  <c r="N1586" i="5"/>
  <c r="I1586" i="5"/>
  <c r="P1590" i="5"/>
  <c r="L1590" i="5"/>
  <c r="R1590" i="5"/>
  <c r="N1590" i="5"/>
  <c r="I1590" i="5"/>
  <c r="P1594" i="5"/>
  <c r="L1594" i="5"/>
  <c r="R1594" i="5"/>
  <c r="N1594" i="5"/>
  <c r="I1594" i="5"/>
  <c r="P1598" i="5"/>
  <c r="L1598" i="5"/>
  <c r="R1598" i="5"/>
  <c r="N1598" i="5"/>
  <c r="I1598" i="5"/>
  <c r="P1602" i="5"/>
  <c r="L1602" i="5"/>
  <c r="R1602" i="5"/>
  <c r="N1602" i="5"/>
  <c r="I1602" i="5"/>
  <c r="P1606" i="5"/>
  <c r="L1606" i="5"/>
  <c r="R1606" i="5"/>
  <c r="N1606" i="5"/>
  <c r="I1606" i="5"/>
  <c r="P1610" i="5"/>
  <c r="L1610" i="5"/>
  <c r="R1610" i="5"/>
  <c r="N1610" i="5"/>
  <c r="I1610" i="5"/>
  <c r="P1614" i="5"/>
  <c r="L1614" i="5"/>
  <c r="R1614" i="5"/>
  <c r="N1614" i="5"/>
  <c r="I1614" i="5"/>
  <c r="P1618" i="5"/>
  <c r="L1618" i="5"/>
  <c r="R1618" i="5"/>
  <c r="N1618" i="5"/>
  <c r="I1618" i="5"/>
  <c r="P1622" i="5"/>
  <c r="L1622" i="5"/>
  <c r="R1622" i="5"/>
  <c r="N1622" i="5"/>
  <c r="I1622" i="5"/>
  <c r="P1626" i="5"/>
  <c r="L1626" i="5"/>
  <c r="R1626" i="5"/>
  <c r="N1626" i="5"/>
  <c r="I1626" i="5"/>
  <c r="P1630" i="5"/>
  <c r="L1630" i="5"/>
  <c r="R1630" i="5"/>
  <c r="N1630" i="5"/>
  <c r="I1630" i="5"/>
  <c r="P1634" i="5"/>
  <c r="L1634" i="5"/>
  <c r="R1634" i="5"/>
  <c r="N1634" i="5"/>
  <c r="I1634" i="5"/>
  <c r="P1638" i="5"/>
  <c r="L1638" i="5"/>
  <c r="R1638" i="5"/>
  <c r="N1638" i="5"/>
  <c r="I1638" i="5"/>
  <c r="P1642" i="5"/>
  <c r="L1642" i="5"/>
  <c r="R1642" i="5"/>
  <c r="N1642" i="5"/>
  <c r="I1642" i="5"/>
  <c r="P1646" i="5"/>
  <c r="L1646" i="5"/>
  <c r="R1646" i="5"/>
  <c r="N1646" i="5"/>
  <c r="I1646" i="5"/>
  <c r="P1650" i="5"/>
  <c r="L1650" i="5"/>
  <c r="R1650" i="5"/>
  <c r="N1650" i="5"/>
  <c r="I1650" i="5"/>
  <c r="P1654" i="5"/>
  <c r="L1654" i="5"/>
  <c r="R1654" i="5"/>
  <c r="N1654" i="5"/>
  <c r="I1654" i="5"/>
  <c r="P1658" i="5"/>
  <c r="L1658" i="5"/>
  <c r="R1658" i="5"/>
  <c r="N1658" i="5"/>
  <c r="I1658" i="5"/>
  <c r="P1662" i="5"/>
  <c r="L1662" i="5"/>
  <c r="R1662" i="5"/>
  <c r="N1662" i="5"/>
  <c r="I1662" i="5"/>
  <c r="P1666" i="5"/>
  <c r="L1666" i="5"/>
  <c r="R1666" i="5"/>
  <c r="N1666" i="5"/>
  <c r="I1666" i="5"/>
  <c r="P1670" i="5"/>
  <c r="L1670" i="5"/>
  <c r="R1670" i="5"/>
  <c r="N1670" i="5"/>
  <c r="I1670" i="5"/>
  <c r="P1674" i="5"/>
  <c r="L1674" i="5"/>
  <c r="R1674" i="5"/>
  <c r="N1674" i="5"/>
  <c r="I1674" i="5"/>
  <c r="P1678" i="5"/>
  <c r="L1678" i="5"/>
  <c r="R1678" i="5"/>
  <c r="N1678" i="5"/>
  <c r="I1678" i="5"/>
  <c r="P1682" i="5"/>
  <c r="L1682" i="5"/>
  <c r="R1682" i="5"/>
  <c r="N1682" i="5"/>
  <c r="I1682" i="5"/>
  <c r="P1686" i="5"/>
  <c r="L1686" i="5"/>
  <c r="R1686" i="5"/>
  <c r="N1686" i="5"/>
  <c r="I1686" i="5"/>
  <c r="P1690" i="5"/>
  <c r="L1690" i="5"/>
  <c r="R1690" i="5"/>
  <c r="N1690" i="5"/>
  <c r="I1690" i="5"/>
  <c r="P1694" i="5"/>
  <c r="L1694" i="5"/>
  <c r="R1694" i="5"/>
  <c r="N1694" i="5"/>
  <c r="I1694" i="5"/>
  <c r="P1698" i="5"/>
  <c r="L1698" i="5"/>
  <c r="R1698" i="5"/>
  <c r="N1698" i="5"/>
  <c r="I1698" i="5"/>
  <c r="P1702" i="5"/>
  <c r="L1702" i="5"/>
  <c r="R1702" i="5"/>
  <c r="N1702" i="5"/>
  <c r="I1702" i="5"/>
  <c r="P1706" i="5"/>
  <c r="L1706" i="5"/>
  <c r="R1706" i="5"/>
  <c r="N1706" i="5"/>
  <c r="I1706" i="5"/>
  <c r="R1710" i="5"/>
  <c r="L1710" i="5"/>
  <c r="P1710" i="5"/>
  <c r="I1710" i="5"/>
  <c r="N1710" i="5"/>
  <c r="R1714" i="5"/>
  <c r="L1714" i="5"/>
  <c r="P1714" i="5"/>
  <c r="I1714" i="5"/>
  <c r="N1714" i="5"/>
  <c r="R1718" i="5"/>
  <c r="L1718" i="5"/>
  <c r="P1718" i="5"/>
  <c r="I1718" i="5"/>
  <c r="N1718" i="5"/>
  <c r="R1722" i="5"/>
  <c r="L1722" i="5"/>
  <c r="P1722" i="5"/>
  <c r="I1722" i="5"/>
  <c r="N1722" i="5"/>
  <c r="R1726" i="5"/>
  <c r="L1726" i="5"/>
  <c r="P1726" i="5"/>
  <c r="I1726" i="5"/>
  <c r="N1726" i="5"/>
  <c r="R1730" i="5"/>
  <c r="L1730" i="5"/>
  <c r="P1730" i="5"/>
  <c r="I1730" i="5"/>
  <c r="N1730" i="5"/>
  <c r="R1734" i="5"/>
  <c r="L1734" i="5"/>
  <c r="P1734" i="5"/>
  <c r="I1734" i="5"/>
  <c r="N1734" i="5"/>
  <c r="R1738" i="5"/>
  <c r="L1738" i="5"/>
  <c r="P1738" i="5"/>
  <c r="I1738" i="5"/>
  <c r="N1738" i="5"/>
  <c r="R1742" i="5"/>
  <c r="L1742" i="5"/>
  <c r="P1742" i="5"/>
  <c r="I1742" i="5"/>
  <c r="N1742" i="5"/>
  <c r="L1746" i="5"/>
  <c r="R1746" i="5"/>
  <c r="I1746" i="5"/>
  <c r="P1746" i="5"/>
  <c r="N1746" i="5"/>
  <c r="L1750" i="5"/>
  <c r="R1750" i="5"/>
  <c r="I1750" i="5"/>
  <c r="P1750" i="5"/>
  <c r="N1750" i="5"/>
  <c r="L1754" i="5"/>
  <c r="R1754" i="5"/>
  <c r="I1754" i="5"/>
  <c r="P1754" i="5"/>
  <c r="N1754" i="5"/>
  <c r="R1758" i="5"/>
  <c r="N1758" i="5"/>
  <c r="P1758" i="5"/>
  <c r="L1758" i="5"/>
  <c r="I1758" i="5"/>
  <c r="I1762" i="5"/>
  <c r="R1762" i="5"/>
  <c r="P1762" i="5"/>
  <c r="N1762" i="5"/>
  <c r="L1762" i="5"/>
  <c r="P1766" i="5"/>
  <c r="L1766" i="5"/>
  <c r="R1766" i="5"/>
  <c r="N1766" i="5"/>
  <c r="I1766" i="5"/>
  <c r="I1770" i="5"/>
  <c r="P1770" i="5"/>
  <c r="N1770" i="5"/>
  <c r="L1770" i="5"/>
  <c r="R1770" i="5"/>
  <c r="R1774" i="5"/>
  <c r="N1774" i="5"/>
  <c r="P1774" i="5"/>
  <c r="L1774" i="5"/>
  <c r="I1774" i="5"/>
  <c r="R1778" i="5"/>
  <c r="N1778" i="5"/>
  <c r="I1778" i="5"/>
  <c r="P1778" i="5"/>
  <c r="L1778" i="5"/>
  <c r="R1782" i="5"/>
  <c r="N1782" i="5"/>
  <c r="I1782" i="5"/>
  <c r="P1782" i="5"/>
  <c r="L1782" i="5"/>
  <c r="R1786" i="5"/>
  <c r="N1786" i="5"/>
  <c r="I1786" i="5"/>
  <c r="P1786" i="5"/>
  <c r="L1786" i="5"/>
  <c r="R1790" i="5"/>
  <c r="N1790" i="5"/>
  <c r="I1790" i="5"/>
  <c r="P1790" i="5"/>
  <c r="L1790" i="5"/>
  <c r="R1794" i="5"/>
  <c r="N1794" i="5"/>
  <c r="I1794" i="5"/>
  <c r="P1794" i="5"/>
  <c r="L1794" i="5"/>
  <c r="R1798" i="5"/>
  <c r="N1798" i="5"/>
  <c r="I1798" i="5"/>
  <c r="P1798" i="5"/>
  <c r="L1798" i="5"/>
  <c r="R1802" i="5"/>
  <c r="N1802" i="5"/>
  <c r="I1802" i="5"/>
  <c r="P1802" i="5"/>
  <c r="L1802" i="5"/>
  <c r="R1806" i="5"/>
  <c r="N1806" i="5"/>
  <c r="I1806" i="5"/>
  <c r="P1806" i="5"/>
  <c r="L1806" i="5"/>
  <c r="R1810" i="5"/>
  <c r="N1810" i="5"/>
  <c r="I1810" i="5"/>
  <c r="P1810" i="5"/>
  <c r="L1810" i="5"/>
  <c r="R1814" i="5"/>
  <c r="N1814" i="5"/>
  <c r="I1814" i="5"/>
  <c r="P1814" i="5"/>
  <c r="L1814" i="5"/>
  <c r="R1818" i="5"/>
  <c r="N1818" i="5"/>
  <c r="I1818" i="5"/>
  <c r="P1818" i="5"/>
  <c r="L1818" i="5"/>
  <c r="R1822" i="5"/>
  <c r="N1822" i="5"/>
  <c r="I1822" i="5"/>
  <c r="P1822" i="5"/>
  <c r="L1822" i="5"/>
  <c r="R1826" i="5"/>
  <c r="N1826" i="5"/>
  <c r="I1826" i="5"/>
  <c r="P1826" i="5"/>
  <c r="L1826" i="5"/>
  <c r="R1830" i="5"/>
  <c r="N1830" i="5"/>
  <c r="I1830" i="5"/>
  <c r="P1830" i="5"/>
  <c r="L1830" i="5"/>
  <c r="R1834" i="5"/>
  <c r="N1834" i="5"/>
  <c r="I1834" i="5"/>
  <c r="P1834" i="5"/>
  <c r="L1834" i="5"/>
  <c r="R1838" i="5"/>
  <c r="N1838" i="5"/>
  <c r="I1838" i="5"/>
  <c r="P1838" i="5"/>
  <c r="L1838" i="5"/>
  <c r="R1842" i="5"/>
  <c r="N1842" i="5"/>
  <c r="I1842" i="5"/>
  <c r="P1842" i="5"/>
  <c r="L1842" i="5"/>
  <c r="R1846" i="5"/>
  <c r="N1846" i="5"/>
  <c r="I1846" i="5"/>
  <c r="P1846" i="5"/>
  <c r="L1846" i="5"/>
  <c r="R1850" i="5"/>
  <c r="N1850" i="5"/>
  <c r="I1850" i="5"/>
  <c r="P1850" i="5"/>
  <c r="L1850" i="5"/>
  <c r="R1854" i="5"/>
  <c r="N1854" i="5"/>
  <c r="I1854" i="5"/>
  <c r="P1854" i="5"/>
  <c r="L1854" i="5"/>
  <c r="R1858" i="5"/>
  <c r="N1858" i="5"/>
  <c r="I1858" i="5"/>
  <c r="P1858" i="5"/>
  <c r="L1858" i="5"/>
  <c r="R1862" i="5"/>
  <c r="N1862" i="5"/>
  <c r="I1862" i="5"/>
  <c r="P1862" i="5"/>
  <c r="L1862" i="5"/>
  <c r="R1866" i="5"/>
  <c r="N1866" i="5"/>
  <c r="I1866" i="5"/>
  <c r="P1866" i="5"/>
  <c r="L1866" i="5"/>
  <c r="R1870" i="5"/>
  <c r="N1870" i="5"/>
  <c r="I1870" i="5"/>
  <c r="P1870" i="5"/>
  <c r="L1870" i="5"/>
  <c r="R1874" i="5"/>
  <c r="N1874" i="5"/>
  <c r="I1874" i="5"/>
  <c r="P1874" i="5"/>
  <c r="L1874" i="5"/>
  <c r="R1878" i="5"/>
  <c r="N1878" i="5"/>
  <c r="I1878" i="5"/>
  <c r="P1878" i="5"/>
  <c r="L1878" i="5"/>
  <c r="R1882" i="5"/>
  <c r="N1882" i="5"/>
  <c r="I1882" i="5"/>
  <c r="P1882" i="5"/>
  <c r="L1882" i="5"/>
  <c r="R1886" i="5"/>
  <c r="N1886" i="5"/>
  <c r="I1886" i="5"/>
  <c r="P1886" i="5"/>
  <c r="L1886" i="5"/>
  <c r="L1890" i="5"/>
  <c r="P1890" i="5"/>
  <c r="I1890" i="5"/>
  <c r="N1890" i="5"/>
  <c r="R1890" i="5"/>
  <c r="L1894" i="5"/>
  <c r="R1894" i="5"/>
  <c r="I1894" i="5"/>
  <c r="P1894" i="5"/>
  <c r="N1894" i="5"/>
  <c r="L1898" i="5"/>
  <c r="R1898" i="5"/>
  <c r="I1898" i="5"/>
  <c r="P1898" i="5"/>
  <c r="N1898" i="5"/>
  <c r="L1902" i="5"/>
  <c r="R1902" i="5"/>
  <c r="I1902" i="5"/>
  <c r="P1902" i="5"/>
  <c r="N1902" i="5"/>
  <c r="L1906" i="5"/>
  <c r="R1906" i="5"/>
  <c r="I1906" i="5"/>
  <c r="P1906" i="5"/>
  <c r="N1906" i="5"/>
  <c r="L1910" i="5"/>
  <c r="R1910" i="5"/>
  <c r="I1910" i="5"/>
  <c r="P1910" i="5"/>
  <c r="N1910" i="5"/>
  <c r="L1914" i="5"/>
  <c r="R1914" i="5"/>
  <c r="I1914" i="5"/>
  <c r="P1914" i="5"/>
  <c r="N1914" i="5"/>
  <c r="L1918" i="5"/>
  <c r="R1918" i="5"/>
  <c r="I1918" i="5"/>
  <c r="P1918" i="5"/>
  <c r="N1918" i="5"/>
  <c r="L1922" i="5"/>
  <c r="R1922" i="5"/>
  <c r="I1922" i="5"/>
  <c r="P1922" i="5"/>
  <c r="N1922" i="5"/>
  <c r="L1926" i="5"/>
  <c r="R1926" i="5"/>
  <c r="I1926" i="5"/>
  <c r="P1926" i="5"/>
  <c r="N1926" i="5"/>
  <c r="L1930" i="5"/>
  <c r="R1930" i="5"/>
  <c r="I1930" i="5"/>
  <c r="P1930" i="5"/>
  <c r="N1930" i="5"/>
  <c r="I1934" i="5"/>
  <c r="N1934" i="5"/>
  <c r="L1934" i="5"/>
  <c r="R1934" i="5"/>
  <c r="P1934" i="5"/>
  <c r="P1938" i="5"/>
  <c r="L1938" i="5"/>
  <c r="R1938" i="5"/>
  <c r="N1938" i="5"/>
  <c r="I1938" i="5"/>
  <c r="I1942" i="5"/>
  <c r="L1942" i="5"/>
  <c r="R1942" i="5"/>
  <c r="P1942" i="5"/>
  <c r="N1942" i="5"/>
  <c r="R1946" i="5"/>
  <c r="N1946" i="5"/>
  <c r="P1946" i="5"/>
  <c r="L1946" i="5"/>
  <c r="I1946" i="5"/>
  <c r="I1950" i="5"/>
  <c r="R1950" i="5"/>
  <c r="P1950" i="5"/>
  <c r="N1950" i="5"/>
  <c r="L1950" i="5"/>
  <c r="P1954" i="5"/>
  <c r="L1954" i="5"/>
  <c r="R1954" i="5"/>
  <c r="N1954" i="5"/>
  <c r="I1954" i="5"/>
  <c r="I1958" i="5"/>
  <c r="P1958" i="5"/>
  <c r="N1958" i="5"/>
  <c r="L1958" i="5"/>
  <c r="R1958" i="5"/>
  <c r="R1962" i="5"/>
  <c r="N1962" i="5"/>
  <c r="P1962" i="5"/>
  <c r="L1962" i="5"/>
  <c r="I1962" i="5"/>
  <c r="I1966" i="5"/>
  <c r="N1966" i="5"/>
  <c r="L1966" i="5"/>
  <c r="R1966" i="5"/>
  <c r="P1966" i="5"/>
  <c r="P1970" i="5"/>
  <c r="L1970" i="5"/>
  <c r="R1970" i="5"/>
  <c r="N1970" i="5"/>
  <c r="I1970" i="5"/>
  <c r="I1974" i="5"/>
  <c r="L1974" i="5"/>
  <c r="R1974" i="5"/>
  <c r="P1974" i="5"/>
  <c r="N1974" i="5"/>
  <c r="R1978" i="5"/>
  <c r="N1978" i="5"/>
  <c r="P1978" i="5"/>
  <c r="L1978" i="5"/>
  <c r="I1978" i="5"/>
  <c r="I1982" i="5"/>
  <c r="R1982" i="5"/>
  <c r="P1982" i="5"/>
  <c r="N1982" i="5"/>
  <c r="L1982" i="5"/>
  <c r="P1986" i="5"/>
  <c r="L1986" i="5"/>
  <c r="R1986" i="5"/>
  <c r="N1986" i="5"/>
  <c r="I1986" i="5"/>
  <c r="I1990" i="5"/>
  <c r="P1990" i="5"/>
  <c r="N1990" i="5"/>
  <c r="L1990" i="5"/>
  <c r="R1990" i="5"/>
  <c r="R1994" i="5"/>
  <c r="N1994" i="5"/>
  <c r="I1994" i="5"/>
  <c r="P1994" i="5"/>
  <c r="L1994" i="5"/>
  <c r="R1998" i="5"/>
  <c r="N1998" i="5"/>
  <c r="I1998" i="5"/>
  <c r="P1998" i="5"/>
  <c r="L1998" i="5"/>
  <c r="R2002" i="5"/>
  <c r="N2002" i="5"/>
  <c r="I2002" i="5"/>
  <c r="P2002" i="5"/>
  <c r="L2002" i="5"/>
  <c r="R2006" i="5"/>
  <c r="N2006" i="5"/>
  <c r="I2006" i="5"/>
  <c r="P2006" i="5"/>
  <c r="L2006" i="5"/>
  <c r="R2010" i="5"/>
  <c r="N2010" i="5"/>
  <c r="I2010" i="5"/>
  <c r="P2010" i="5"/>
  <c r="L2010" i="5"/>
  <c r="R2014" i="5"/>
  <c r="N2014" i="5"/>
  <c r="I2014" i="5"/>
  <c r="P2014" i="5"/>
  <c r="L2014" i="5"/>
  <c r="R2018" i="5"/>
  <c r="N2018" i="5"/>
  <c r="I2018" i="5"/>
  <c r="P2018" i="5"/>
  <c r="L2018" i="5"/>
  <c r="R2022" i="5"/>
  <c r="N2022" i="5"/>
  <c r="I2022" i="5"/>
  <c r="P2022" i="5"/>
  <c r="L2022" i="5"/>
  <c r="R2026" i="5"/>
  <c r="N2026" i="5"/>
  <c r="I2026" i="5"/>
  <c r="P2026" i="5"/>
  <c r="L2026" i="5"/>
  <c r="R2030" i="5"/>
  <c r="N2030" i="5"/>
  <c r="I2030" i="5"/>
  <c r="P2030" i="5"/>
  <c r="L2030" i="5"/>
  <c r="R2034" i="5"/>
  <c r="N2034" i="5"/>
  <c r="I2034" i="5"/>
  <c r="P2034" i="5"/>
  <c r="L2034" i="5"/>
  <c r="R2038" i="5"/>
  <c r="N2038" i="5"/>
  <c r="I2038" i="5"/>
  <c r="P2038" i="5"/>
  <c r="L2038" i="5"/>
  <c r="R2042" i="5"/>
  <c r="N2042" i="5"/>
  <c r="I2042" i="5"/>
  <c r="P2042" i="5"/>
  <c r="L2042" i="5"/>
  <c r="R2046" i="5"/>
  <c r="N2046" i="5"/>
  <c r="I2046" i="5"/>
  <c r="P2046" i="5"/>
  <c r="L2046" i="5"/>
  <c r="R2050" i="5"/>
  <c r="N2050" i="5"/>
  <c r="I2050" i="5"/>
  <c r="P2050" i="5"/>
  <c r="L2050" i="5"/>
  <c r="R2054" i="5"/>
  <c r="N2054" i="5"/>
  <c r="I2054" i="5"/>
  <c r="P2054" i="5"/>
  <c r="L2054" i="5"/>
  <c r="R2058" i="5"/>
  <c r="N2058" i="5"/>
  <c r="I2058" i="5"/>
  <c r="P2058" i="5"/>
  <c r="L2058" i="5"/>
  <c r="R2062" i="5"/>
  <c r="N2062" i="5"/>
  <c r="I2062" i="5"/>
  <c r="P2062" i="5"/>
  <c r="L2062" i="5"/>
  <c r="R2066" i="5"/>
  <c r="N2066" i="5"/>
  <c r="I2066" i="5"/>
  <c r="P2066" i="5"/>
  <c r="L2066" i="5"/>
  <c r="R2070" i="5"/>
  <c r="N2070" i="5"/>
  <c r="I2070" i="5"/>
  <c r="P2070" i="5"/>
  <c r="L2070" i="5"/>
  <c r="R2074" i="5"/>
  <c r="N2074" i="5"/>
  <c r="I2074" i="5"/>
  <c r="P2074" i="5"/>
  <c r="L2074" i="5"/>
  <c r="R2078" i="5"/>
  <c r="N2078" i="5"/>
  <c r="I2078" i="5"/>
  <c r="P2078" i="5"/>
  <c r="L2078" i="5"/>
  <c r="R2082" i="5"/>
  <c r="N2082" i="5"/>
  <c r="I2082" i="5"/>
  <c r="P2082" i="5"/>
  <c r="L2082" i="5"/>
  <c r="R2086" i="5"/>
  <c r="N2086" i="5"/>
  <c r="I2086" i="5"/>
  <c r="P2086" i="5"/>
  <c r="L2086" i="5"/>
  <c r="R2090" i="5"/>
  <c r="N2090" i="5"/>
  <c r="I2090" i="5"/>
  <c r="P2090" i="5"/>
  <c r="L2090" i="5"/>
  <c r="R2094" i="5"/>
  <c r="N2094" i="5"/>
  <c r="I2094" i="5"/>
  <c r="P2094" i="5"/>
  <c r="L2094" i="5"/>
  <c r="R2098" i="5"/>
  <c r="N2098" i="5"/>
  <c r="I2098" i="5"/>
  <c r="P2098" i="5"/>
  <c r="L2098" i="5"/>
  <c r="R2102" i="5"/>
  <c r="N2102" i="5"/>
  <c r="I2102" i="5"/>
  <c r="P2102" i="5"/>
  <c r="L2102" i="5"/>
  <c r="R2106" i="5"/>
  <c r="N2106" i="5"/>
  <c r="I2106" i="5"/>
  <c r="P2106" i="5"/>
  <c r="L2106" i="5"/>
  <c r="R2110" i="5"/>
  <c r="N2110" i="5"/>
  <c r="I2110" i="5"/>
  <c r="P2110" i="5"/>
  <c r="L2110" i="5"/>
  <c r="R2114" i="5"/>
  <c r="N2114" i="5"/>
  <c r="I2114" i="5"/>
  <c r="P2114" i="5"/>
  <c r="L2114" i="5"/>
  <c r="R2118" i="5"/>
  <c r="N2118" i="5"/>
  <c r="I2118" i="5"/>
  <c r="P2118" i="5"/>
  <c r="L2118" i="5"/>
  <c r="R2122" i="5"/>
  <c r="N2122" i="5"/>
  <c r="I2122" i="5"/>
  <c r="P2122" i="5"/>
  <c r="L2122" i="5"/>
  <c r="R2126" i="5"/>
  <c r="N2126" i="5"/>
  <c r="I2126" i="5"/>
  <c r="P2126" i="5"/>
  <c r="L2126" i="5"/>
  <c r="R2130" i="5"/>
  <c r="N2130" i="5"/>
  <c r="I2130" i="5"/>
  <c r="P2130" i="5"/>
  <c r="L2130" i="5"/>
  <c r="R2134" i="5"/>
  <c r="N2134" i="5"/>
  <c r="I2134" i="5"/>
  <c r="P2134" i="5"/>
  <c r="L2134" i="5"/>
  <c r="R2138" i="5"/>
  <c r="N2138" i="5"/>
  <c r="I2138" i="5"/>
  <c r="P2138" i="5"/>
  <c r="L2138" i="5"/>
  <c r="R2142" i="5"/>
  <c r="N2142" i="5"/>
  <c r="I2142" i="5"/>
  <c r="P2142" i="5"/>
  <c r="L2142" i="5"/>
  <c r="R2146" i="5"/>
  <c r="N2146" i="5"/>
  <c r="I2146" i="5"/>
  <c r="L2146" i="5"/>
  <c r="P2146" i="5"/>
  <c r="R2150" i="5"/>
  <c r="N2150" i="5"/>
  <c r="I2150" i="5"/>
  <c r="P2150" i="5"/>
  <c r="L2150" i="5"/>
  <c r="R2154" i="5"/>
  <c r="N2154" i="5"/>
  <c r="I2154" i="5"/>
  <c r="L2154" i="5"/>
  <c r="P2154" i="5"/>
  <c r="R2158" i="5"/>
  <c r="N2158" i="5"/>
  <c r="I2158" i="5"/>
  <c r="P2158" i="5"/>
  <c r="L2158" i="5"/>
  <c r="R2162" i="5"/>
  <c r="N2162" i="5"/>
  <c r="I2162" i="5"/>
  <c r="L2162" i="5"/>
  <c r="P2162" i="5"/>
  <c r="R2166" i="5"/>
  <c r="N2166" i="5"/>
  <c r="I2166" i="5"/>
  <c r="P2166" i="5"/>
  <c r="L2166" i="5"/>
  <c r="R2170" i="5"/>
  <c r="N2170" i="5"/>
  <c r="I2170" i="5"/>
  <c r="L2170" i="5"/>
  <c r="P2170" i="5"/>
  <c r="R2174" i="5"/>
  <c r="N2174" i="5"/>
  <c r="I2174" i="5"/>
  <c r="P2174" i="5"/>
  <c r="L2174" i="5"/>
  <c r="R2178" i="5"/>
  <c r="N2178" i="5"/>
  <c r="I2178" i="5"/>
  <c r="L2178" i="5"/>
  <c r="P2178" i="5"/>
  <c r="R2182" i="5"/>
  <c r="N2182" i="5"/>
  <c r="I2182" i="5"/>
  <c r="P2182" i="5"/>
  <c r="L2182" i="5"/>
  <c r="R2186" i="5"/>
  <c r="N2186" i="5"/>
  <c r="I2186" i="5"/>
  <c r="P2186" i="5"/>
  <c r="L2186" i="5"/>
  <c r="R2190" i="5"/>
  <c r="N2190" i="5"/>
  <c r="I2190" i="5"/>
  <c r="P2190" i="5"/>
  <c r="L2190" i="5"/>
  <c r="R2194" i="5"/>
  <c r="N2194" i="5"/>
  <c r="I2194" i="5"/>
  <c r="P2194" i="5"/>
  <c r="L2194" i="5"/>
  <c r="R2198" i="5"/>
  <c r="N2198" i="5"/>
  <c r="I2198" i="5"/>
  <c r="P2198" i="5"/>
  <c r="L2198" i="5"/>
  <c r="R2202" i="5"/>
  <c r="N2202" i="5"/>
  <c r="I2202" i="5"/>
  <c r="P2202" i="5"/>
  <c r="L2202" i="5"/>
  <c r="R2206" i="5"/>
  <c r="N2206" i="5"/>
  <c r="I2206" i="5"/>
  <c r="P2206" i="5"/>
  <c r="L2206" i="5"/>
  <c r="R2210" i="5"/>
  <c r="N2210" i="5"/>
  <c r="I2210" i="5"/>
  <c r="P2210" i="5"/>
  <c r="L2210" i="5"/>
  <c r="R2214" i="5"/>
  <c r="N2214" i="5"/>
  <c r="I2214" i="5"/>
  <c r="P2214" i="5"/>
  <c r="L2214" i="5"/>
  <c r="R2218" i="5"/>
  <c r="N2218" i="5"/>
  <c r="I2218" i="5"/>
  <c r="P2218" i="5"/>
  <c r="L2218" i="5"/>
  <c r="R2222" i="5"/>
  <c r="N2222" i="5"/>
  <c r="I2222" i="5"/>
  <c r="P2222" i="5"/>
  <c r="L2222" i="5"/>
  <c r="R2226" i="5"/>
  <c r="N2226" i="5"/>
  <c r="I2226" i="5"/>
  <c r="P2226" i="5"/>
  <c r="L2226" i="5"/>
  <c r="R2230" i="5"/>
  <c r="N2230" i="5"/>
  <c r="I2230" i="5"/>
  <c r="P2230" i="5"/>
  <c r="L2230" i="5"/>
  <c r="R2234" i="5"/>
  <c r="N2234" i="5"/>
  <c r="I2234" i="5"/>
  <c r="P2234" i="5"/>
  <c r="L2234" i="5"/>
  <c r="R2238" i="5"/>
  <c r="N2238" i="5"/>
  <c r="I2238" i="5"/>
  <c r="P2238" i="5"/>
  <c r="L2238" i="5"/>
  <c r="R2242" i="5"/>
  <c r="N2242" i="5"/>
  <c r="I2242" i="5"/>
  <c r="P2242" i="5"/>
  <c r="L2242" i="5"/>
  <c r="R2246" i="5"/>
  <c r="N2246" i="5"/>
  <c r="I2246" i="5"/>
  <c r="P2246" i="5"/>
  <c r="L2246" i="5"/>
  <c r="R2250" i="5"/>
  <c r="N2250" i="5"/>
  <c r="I2250" i="5"/>
  <c r="P2250" i="5"/>
  <c r="L2250" i="5"/>
  <c r="R2254" i="5"/>
  <c r="N2254" i="5"/>
  <c r="I2254" i="5"/>
  <c r="P2254" i="5"/>
  <c r="L2254" i="5"/>
  <c r="R2258" i="5"/>
  <c r="N2258" i="5"/>
  <c r="I2258" i="5"/>
  <c r="P2258" i="5"/>
  <c r="L2258" i="5"/>
  <c r="R2262" i="5"/>
  <c r="N2262" i="5"/>
  <c r="I2262" i="5"/>
  <c r="P2262" i="5"/>
  <c r="L2262" i="5"/>
  <c r="P2266" i="5"/>
  <c r="L2266" i="5"/>
  <c r="R2266" i="5"/>
  <c r="N2266" i="5"/>
  <c r="I2266" i="5"/>
  <c r="P2270" i="5"/>
  <c r="L2270" i="5"/>
  <c r="R2270" i="5"/>
  <c r="N2270" i="5"/>
  <c r="I2270" i="5"/>
  <c r="R2274" i="5"/>
  <c r="N2274" i="5"/>
  <c r="I2274" i="5"/>
  <c r="P2274" i="5"/>
  <c r="L2274" i="5"/>
  <c r="R2278" i="5"/>
  <c r="N2278" i="5"/>
  <c r="I2278" i="5"/>
  <c r="P2278" i="5"/>
  <c r="L2278" i="5"/>
  <c r="P2282" i="5"/>
  <c r="L2282" i="5"/>
  <c r="R2282" i="5"/>
  <c r="N2282" i="5"/>
  <c r="I2282" i="5"/>
  <c r="P2286" i="5"/>
  <c r="L2286" i="5"/>
  <c r="R2286" i="5"/>
  <c r="N2286" i="5"/>
  <c r="I2286" i="5"/>
  <c r="R2290" i="5"/>
  <c r="N2290" i="5"/>
  <c r="I2290" i="5"/>
  <c r="P2290" i="5"/>
  <c r="L2290" i="5"/>
  <c r="R2294" i="5"/>
  <c r="N2294" i="5"/>
  <c r="I2294" i="5"/>
  <c r="P2294" i="5"/>
  <c r="L2294" i="5"/>
  <c r="P2298" i="5"/>
  <c r="L2298" i="5"/>
  <c r="R2298" i="5"/>
  <c r="N2298" i="5"/>
  <c r="I2298" i="5"/>
  <c r="P2302" i="5"/>
  <c r="L2302" i="5"/>
  <c r="R2302" i="5"/>
  <c r="N2302" i="5"/>
  <c r="I2302" i="5"/>
  <c r="P2306" i="5"/>
  <c r="L2306" i="5"/>
  <c r="R2306" i="5"/>
  <c r="N2306" i="5"/>
  <c r="I2306" i="5"/>
  <c r="P2310" i="5"/>
  <c r="L2310" i="5"/>
  <c r="R2310" i="5"/>
  <c r="N2310" i="5"/>
  <c r="I2310" i="5"/>
  <c r="P2314" i="5"/>
  <c r="L2314" i="5"/>
  <c r="R2314" i="5"/>
  <c r="N2314" i="5"/>
  <c r="I2314" i="5"/>
  <c r="P2318" i="5"/>
  <c r="L2318" i="5"/>
  <c r="R2318" i="5"/>
  <c r="N2318" i="5"/>
  <c r="I2318" i="5"/>
  <c r="P2322" i="5"/>
  <c r="L2322" i="5"/>
  <c r="R2322" i="5"/>
  <c r="N2322" i="5"/>
  <c r="I2322" i="5"/>
  <c r="P2326" i="5"/>
  <c r="L2326" i="5"/>
  <c r="R2326" i="5"/>
  <c r="N2326" i="5"/>
  <c r="I2326" i="5"/>
  <c r="P2330" i="5"/>
  <c r="L2330" i="5"/>
  <c r="R2330" i="5"/>
  <c r="N2330" i="5"/>
  <c r="I2330" i="5"/>
  <c r="P2334" i="5"/>
  <c r="L2334" i="5"/>
  <c r="R2334" i="5"/>
  <c r="I2334" i="5"/>
  <c r="N2334" i="5"/>
  <c r="P2338" i="5"/>
  <c r="L2338" i="5"/>
  <c r="N2338" i="5"/>
  <c r="R2338" i="5"/>
  <c r="I2338" i="5"/>
  <c r="P2342" i="5"/>
  <c r="L2342" i="5"/>
  <c r="R2342" i="5"/>
  <c r="I2342" i="5"/>
  <c r="N2342" i="5"/>
  <c r="P2346" i="5"/>
  <c r="L2346" i="5"/>
  <c r="N2346" i="5"/>
  <c r="R2346" i="5"/>
  <c r="I2346" i="5"/>
  <c r="P2350" i="5"/>
  <c r="L2350" i="5"/>
  <c r="R2350" i="5"/>
  <c r="N2350" i="5"/>
  <c r="I2350" i="5"/>
  <c r="P2354" i="5"/>
  <c r="L2354" i="5"/>
  <c r="R2354" i="5"/>
  <c r="N2354" i="5"/>
  <c r="I2354" i="5"/>
  <c r="P2358" i="5"/>
  <c r="L2358" i="5"/>
  <c r="R2358" i="5"/>
  <c r="N2358" i="5"/>
  <c r="I2358" i="5"/>
  <c r="P2362" i="5"/>
  <c r="L2362" i="5"/>
  <c r="R2362" i="5"/>
  <c r="N2362" i="5"/>
  <c r="I2362" i="5"/>
  <c r="P2366" i="5"/>
  <c r="L2366" i="5"/>
  <c r="R2366" i="5"/>
  <c r="N2366" i="5"/>
  <c r="I2366" i="5"/>
  <c r="P2370" i="5"/>
  <c r="L2370" i="5"/>
  <c r="R2370" i="5"/>
  <c r="N2370" i="5"/>
  <c r="I2370" i="5"/>
  <c r="R2374" i="5"/>
  <c r="N2374" i="5"/>
  <c r="I2374" i="5"/>
  <c r="P2374" i="5"/>
  <c r="L2374" i="5"/>
  <c r="R2378" i="5"/>
  <c r="N2378" i="5"/>
  <c r="I2378" i="5"/>
  <c r="K2378" i="5" s="1"/>
  <c r="P2378" i="5"/>
  <c r="L2378" i="5"/>
  <c r="R2382" i="5"/>
  <c r="N2382" i="5"/>
  <c r="I2382" i="5"/>
  <c r="P2382" i="5"/>
  <c r="L2382" i="5"/>
  <c r="R2386" i="5"/>
  <c r="N2386" i="5"/>
  <c r="I2386" i="5"/>
  <c r="K2386" i="5" s="1"/>
  <c r="P2386" i="5"/>
  <c r="L2386" i="5"/>
  <c r="R2390" i="5"/>
  <c r="N2390" i="5"/>
  <c r="I2390" i="5"/>
  <c r="P2390" i="5"/>
  <c r="L2390" i="5"/>
  <c r="R2394" i="5"/>
  <c r="N2394" i="5"/>
  <c r="I2394" i="5"/>
  <c r="K2394" i="5" s="1"/>
  <c r="P2394" i="5"/>
  <c r="L2394" i="5"/>
  <c r="R2398" i="5"/>
  <c r="N2398" i="5"/>
  <c r="I2398" i="5"/>
  <c r="K2398" i="5" s="1"/>
  <c r="P2398" i="5"/>
  <c r="L2398" i="5"/>
  <c r="R2402" i="5"/>
  <c r="N2402" i="5"/>
  <c r="I2402" i="5"/>
  <c r="K2402" i="5" s="1"/>
  <c r="P2402" i="5"/>
  <c r="L2402" i="5"/>
  <c r="R2406" i="5"/>
  <c r="N2406" i="5"/>
  <c r="I2406" i="5"/>
  <c r="P2406" i="5"/>
  <c r="L2406" i="5"/>
  <c r="P2410" i="5"/>
  <c r="L2410" i="5"/>
  <c r="R2410" i="5"/>
  <c r="N2410" i="5"/>
  <c r="I2410" i="5"/>
  <c r="P2414" i="5"/>
  <c r="L2414" i="5"/>
  <c r="R2414" i="5"/>
  <c r="N2414" i="5"/>
  <c r="I2414" i="5"/>
  <c r="K2414" i="5" s="1"/>
  <c r="R2418" i="5"/>
  <c r="N2418" i="5"/>
  <c r="I2418" i="5"/>
  <c r="P2418" i="5"/>
  <c r="L2418" i="5"/>
  <c r="R2422" i="5"/>
  <c r="N2422" i="5"/>
  <c r="I2422" i="5"/>
  <c r="P2422" i="5"/>
  <c r="L2422" i="5"/>
  <c r="R2426" i="5"/>
  <c r="N2426" i="5"/>
  <c r="I2426" i="5"/>
  <c r="P2426" i="5"/>
  <c r="L2426" i="5"/>
  <c r="R2430" i="5"/>
  <c r="N2430" i="5"/>
  <c r="I2430" i="5"/>
  <c r="P2430" i="5"/>
  <c r="L2430" i="5"/>
  <c r="R2434" i="5"/>
  <c r="N2434" i="5"/>
  <c r="I2434" i="5"/>
  <c r="P2434" i="5"/>
  <c r="L2434" i="5"/>
  <c r="R2438" i="5"/>
  <c r="N2438" i="5"/>
  <c r="I2438" i="5"/>
  <c r="P2438" i="5"/>
  <c r="L2438" i="5"/>
  <c r="R2442" i="5"/>
  <c r="N2442" i="5"/>
  <c r="I2442" i="5"/>
  <c r="L2442" i="5"/>
  <c r="P2442" i="5"/>
  <c r="R2446" i="5"/>
  <c r="N2446" i="5"/>
  <c r="I2446" i="5"/>
  <c r="P2446" i="5"/>
  <c r="L2446" i="5"/>
  <c r="R2450" i="5"/>
  <c r="N2450" i="5"/>
  <c r="I2450" i="5"/>
  <c r="L2450" i="5"/>
  <c r="P2450" i="5"/>
  <c r="R2454" i="5"/>
  <c r="N2454" i="5"/>
  <c r="I2454" i="5"/>
  <c r="P2454" i="5"/>
  <c r="L2454" i="5"/>
  <c r="R2458" i="5"/>
  <c r="N2458" i="5"/>
  <c r="I2458" i="5"/>
  <c r="L2458" i="5"/>
  <c r="P2458" i="5"/>
  <c r="R2462" i="5"/>
  <c r="N2462" i="5"/>
  <c r="I2462" i="5"/>
  <c r="P2462" i="5"/>
  <c r="L2462" i="5"/>
  <c r="R2466" i="5"/>
  <c r="N2466" i="5"/>
  <c r="I2466" i="5"/>
  <c r="L2466" i="5"/>
  <c r="P2466" i="5"/>
  <c r="R2470" i="5"/>
  <c r="N2470" i="5"/>
  <c r="I2470" i="5"/>
  <c r="P2470" i="5"/>
  <c r="L2470" i="5"/>
  <c r="R2474" i="5"/>
  <c r="N2474" i="5"/>
  <c r="I2474" i="5"/>
  <c r="L2474" i="5"/>
  <c r="P2474" i="5"/>
  <c r="R2478" i="5"/>
  <c r="N2478" i="5"/>
  <c r="I2478" i="5"/>
  <c r="P2478" i="5"/>
  <c r="L2478" i="5"/>
  <c r="R2482" i="5"/>
  <c r="N2482" i="5"/>
  <c r="I2482" i="5"/>
  <c r="L2482" i="5"/>
  <c r="P2482" i="5"/>
  <c r="R2486" i="5"/>
  <c r="N2486" i="5"/>
  <c r="I2486" i="5"/>
  <c r="P2486" i="5"/>
  <c r="L2486" i="5"/>
  <c r="R2490" i="5"/>
  <c r="N2490" i="5"/>
  <c r="I2490" i="5"/>
  <c r="L2490" i="5"/>
  <c r="P2490" i="5"/>
  <c r="R2494" i="5"/>
  <c r="N2494" i="5"/>
  <c r="I2494" i="5"/>
  <c r="P2494" i="5"/>
  <c r="L2494" i="5"/>
  <c r="R2498" i="5"/>
  <c r="N2498" i="5"/>
  <c r="I2498" i="5"/>
  <c r="L2498" i="5"/>
  <c r="P2498" i="5"/>
  <c r="R2502" i="5"/>
  <c r="N2502" i="5"/>
  <c r="I2502" i="5"/>
  <c r="P2502" i="5"/>
  <c r="L2502" i="5"/>
  <c r="R2506" i="5"/>
  <c r="N2506" i="5"/>
  <c r="I2506" i="5"/>
  <c r="L2506" i="5"/>
  <c r="P2506" i="5"/>
  <c r="R2510" i="5"/>
  <c r="N2510" i="5"/>
  <c r="I2510" i="5"/>
  <c r="P2510" i="5"/>
  <c r="L2510" i="5"/>
  <c r="R2514" i="5"/>
  <c r="N2514" i="5"/>
  <c r="I2514" i="5"/>
  <c r="L2514" i="5"/>
  <c r="P2514" i="5"/>
  <c r="R2518" i="5"/>
  <c r="N2518" i="5"/>
  <c r="I2518" i="5"/>
  <c r="P2518" i="5"/>
  <c r="L2518" i="5"/>
  <c r="R2522" i="5"/>
  <c r="N2522" i="5"/>
  <c r="I2522" i="5"/>
  <c r="L2522" i="5"/>
  <c r="P2522" i="5"/>
  <c r="R2526" i="5"/>
  <c r="N2526" i="5"/>
  <c r="I2526" i="5"/>
  <c r="P2526" i="5"/>
  <c r="L2526" i="5"/>
  <c r="R2530" i="5"/>
  <c r="N2530" i="5"/>
  <c r="I2530" i="5"/>
  <c r="P2530" i="5"/>
  <c r="L2530" i="5"/>
  <c r="R2534" i="5"/>
  <c r="N2534" i="5"/>
  <c r="I2534" i="5"/>
  <c r="L2534" i="5"/>
  <c r="P2534" i="5"/>
  <c r="R2538" i="5"/>
  <c r="N2538" i="5"/>
  <c r="I2538" i="5"/>
  <c r="P2538" i="5"/>
  <c r="L2538" i="5"/>
  <c r="R2542" i="5"/>
  <c r="N2542" i="5"/>
  <c r="I2542" i="5"/>
  <c r="P2542" i="5"/>
  <c r="L2542" i="5"/>
  <c r="R2546" i="5"/>
  <c r="N2546" i="5"/>
  <c r="I2546" i="5"/>
  <c r="L2546" i="5"/>
  <c r="P2546" i="5"/>
  <c r="R2550" i="5"/>
  <c r="N2550" i="5"/>
  <c r="I2550" i="5"/>
  <c r="P2550" i="5"/>
  <c r="L2550" i="5"/>
  <c r="R2554" i="5"/>
  <c r="N2554" i="5"/>
  <c r="I2554" i="5"/>
  <c r="L2554" i="5"/>
  <c r="P2554" i="5"/>
  <c r="R2558" i="5"/>
  <c r="N2558" i="5"/>
  <c r="I2558" i="5"/>
  <c r="P2558" i="5"/>
  <c r="L2558" i="5"/>
  <c r="P2562" i="5"/>
  <c r="L2562" i="5"/>
  <c r="I2562" i="5"/>
  <c r="R2562" i="5"/>
  <c r="N2562" i="5"/>
  <c r="P2566" i="5"/>
  <c r="L2566" i="5"/>
  <c r="I2566" i="5"/>
  <c r="R2566" i="5"/>
  <c r="N2566" i="5"/>
  <c r="P2570" i="5"/>
  <c r="L2570" i="5"/>
  <c r="N2570" i="5"/>
  <c r="I2570" i="5"/>
  <c r="R2570" i="5"/>
  <c r="P2574" i="5"/>
  <c r="L2574" i="5"/>
  <c r="R2574" i="5"/>
  <c r="N2574" i="5"/>
  <c r="I2574" i="5"/>
  <c r="R2578" i="5"/>
  <c r="N2578" i="5"/>
  <c r="I2578" i="5"/>
  <c r="P2578" i="5"/>
  <c r="L2578" i="5"/>
  <c r="R2582" i="5"/>
  <c r="N2582" i="5"/>
  <c r="I2582" i="5"/>
  <c r="P2582" i="5"/>
  <c r="L2582" i="5"/>
  <c r="P2586" i="5"/>
  <c r="L2586" i="5"/>
  <c r="I2586" i="5"/>
  <c r="R2586" i="5"/>
  <c r="N2586" i="5"/>
  <c r="P2590" i="5"/>
  <c r="L2590" i="5"/>
  <c r="R2590" i="5"/>
  <c r="N2590" i="5"/>
  <c r="I2590" i="5"/>
  <c r="R2594" i="5"/>
  <c r="N2594" i="5"/>
  <c r="I2594" i="5"/>
  <c r="P2594" i="5"/>
  <c r="L2594" i="5"/>
  <c r="R2598" i="5"/>
  <c r="N2598" i="5"/>
  <c r="I2598" i="5"/>
  <c r="P2598" i="5"/>
  <c r="L2598" i="5"/>
  <c r="P2602" i="5"/>
  <c r="L2602" i="5"/>
  <c r="R2602" i="5"/>
  <c r="N2602" i="5"/>
  <c r="I2602" i="5"/>
  <c r="R2606" i="5"/>
  <c r="L2606" i="5"/>
  <c r="P2606" i="5"/>
  <c r="I2606" i="5"/>
  <c r="N2606" i="5"/>
  <c r="P2610" i="5"/>
  <c r="L2610" i="5"/>
  <c r="R2610" i="5"/>
  <c r="I2610" i="5"/>
  <c r="N2610" i="5"/>
  <c r="L2614" i="5"/>
  <c r="R2614" i="5"/>
  <c r="I2614" i="5"/>
  <c r="P2614" i="5"/>
  <c r="N2614" i="5"/>
  <c r="R2618" i="5"/>
  <c r="N2618" i="5"/>
  <c r="I2618" i="5"/>
  <c r="P2618" i="5"/>
  <c r="L2618" i="5"/>
  <c r="R2622" i="5"/>
  <c r="N2622" i="5"/>
  <c r="I2622" i="5"/>
  <c r="P2622" i="5"/>
  <c r="L2622" i="5"/>
  <c r="R2626" i="5"/>
  <c r="N2626" i="5"/>
  <c r="I2626" i="5"/>
  <c r="P2626" i="5"/>
  <c r="L2626" i="5"/>
  <c r="R2630" i="5"/>
  <c r="N2630" i="5"/>
  <c r="I2630" i="5"/>
  <c r="P2630" i="5"/>
  <c r="L2630" i="5"/>
  <c r="R2634" i="5"/>
  <c r="N2634" i="5"/>
  <c r="I2634" i="5"/>
  <c r="P2634" i="5"/>
  <c r="L2634" i="5"/>
  <c r="R2638" i="5"/>
  <c r="N2638" i="5"/>
  <c r="I2638" i="5"/>
  <c r="P2638" i="5"/>
  <c r="L2638" i="5"/>
  <c r="R2642" i="5"/>
  <c r="N2642" i="5"/>
  <c r="I2642" i="5"/>
  <c r="P2642" i="5"/>
  <c r="L2642" i="5"/>
  <c r="R2646" i="5"/>
  <c r="N2646" i="5"/>
  <c r="I2646" i="5"/>
  <c r="P2646" i="5"/>
  <c r="L2646" i="5"/>
  <c r="R2650" i="5"/>
  <c r="N2650" i="5"/>
  <c r="I2650" i="5"/>
  <c r="P2650" i="5"/>
  <c r="L2650" i="5"/>
  <c r="R2654" i="5"/>
  <c r="N2654" i="5"/>
  <c r="I2654" i="5"/>
  <c r="P2654" i="5"/>
  <c r="L2654" i="5"/>
  <c r="R2658" i="5"/>
  <c r="N2658" i="5"/>
  <c r="I2658" i="5"/>
  <c r="L2658" i="5"/>
  <c r="P2658" i="5"/>
  <c r="R2662" i="5"/>
  <c r="N2662" i="5"/>
  <c r="I2662" i="5"/>
  <c r="L2662" i="5"/>
  <c r="P2662" i="5"/>
  <c r="P2666" i="5"/>
  <c r="L2666" i="5"/>
  <c r="R2666" i="5"/>
  <c r="N2666" i="5"/>
  <c r="I2666" i="5"/>
  <c r="P2670" i="5"/>
  <c r="L2670" i="5"/>
  <c r="R2670" i="5"/>
  <c r="N2670" i="5"/>
  <c r="I2670" i="5"/>
  <c r="P2674" i="5"/>
  <c r="L2674" i="5"/>
  <c r="R2674" i="5"/>
  <c r="N2674" i="5"/>
  <c r="I2674" i="5"/>
  <c r="P2678" i="5"/>
  <c r="L2678" i="5"/>
  <c r="R2678" i="5"/>
  <c r="N2678" i="5"/>
  <c r="I2678" i="5"/>
  <c r="P2682" i="5"/>
  <c r="L2682" i="5"/>
  <c r="R2682" i="5"/>
  <c r="N2682" i="5"/>
  <c r="I2682" i="5"/>
  <c r="P2686" i="5"/>
  <c r="L2686" i="5"/>
  <c r="R2686" i="5"/>
  <c r="N2686" i="5"/>
  <c r="I2686" i="5"/>
  <c r="P2690" i="5"/>
  <c r="L2690" i="5"/>
  <c r="R2690" i="5"/>
  <c r="N2690" i="5"/>
  <c r="I2690" i="5"/>
  <c r="P2694" i="5"/>
  <c r="L2694" i="5"/>
  <c r="R2694" i="5"/>
  <c r="N2694" i="5"/>
  <c r="I2694" i="5"/>
  <c r="P2698" i="5"/>
  <c r="L2698" i="5"/>
  <c r="R2698" i="5"/>
  <c r="N2698" i="5"/>
  <c r="I2698" i="5"/>
  <c r="P2702" i="5"/>
  <c r="L2702" i="5"/>
  <c r="R2702" i="5"/>
  <c r="N2702" i="5"/>
  <c r="I2702" i="5"/>
  <c r="P2706" i="5"/>
  <c r="L2706" i="5"/>
  <c r="R2706" i="5"/>
  <c r="N2706" i="5"/>
  <c r="I2706" i="5"/>
  <c r="P2710" i="5"/>
  <c r="L2710" i="5"/>
  <c r="R2710" i="5"/>
  <c r="N2710" i="5"/>
  <c r="I2710" i="5"/>
  <c r="P2714" i="5"/>
  <c r="L2714" i="5"/>
  <c r="R2714" i="5"/>
  <c r="N2714" i="5"/>
  <c r="I2714" i="5"/>
  <c r="P2718" i="5"/>
  <c r="L2718" i="5"/>
  <c r="R2718" i="5"/>
  <c r="N2718" i="5"/>
  <c r="I2718" i="5"/>
  <c r="P2722" i="5"/>
  <c r="L2722" i="5"/>
  <c r="R2722" i="5"/>
  <c r="N2722" i="5"/>
  <c r="I2722" i="5"/>
  <c r="P2726" i="5"/>
  <c r="L2726" i="5"/>
  <c r="R2726" i="5"/>
  <c r="N2726" i="5"/>
  <c r="I2726" i="5"/>
  <c r="P2730" i="5"/>
  <c r="L2730" i="5"/>
  <c r="R2730" i="5"/>
  <c r="N2730" i="5"/>
  <c r="I2730" i="5"/>
  <c r="P2734" i="5"/>
  <c r="L2734" i="5"/>
  <c r="R2734" i="5"/>
  <c r="N2734" i="5"/>
  <c r="I2734" i="5"/>
  <c r="P2738" i="5"/>
  <c r="L2738" i="5"/>
  <c r="R2738" i="5"/>
  <c r="N2738" i="5"/>
  <c r="I2738" i="5"/>
  <c r="R2742" i="5"/>
  <c r="N2742" i="5"/>
  <c r="I2742" i="5"/>
  <c r="P2742" i="5"/>
  <c r="L2742" i="5"/>
  <c r="P2746" i="5"/>
  <c r="L2746" i="5"/>
  <c r="I2746" i="5"/>
  <c r="N2746" i="5"/>
  <c r="R2746" i="5"/>
  <c r="P2750" i="5"/>
  <c r="L2750" i="5"/>
  <c r="R2750" i="5"/>
  <c r="I2750" i="5"/>
  <c r="N2750" i="5"/>
  <c r="P2754" i="5"/>
  <c r="L2754" i="5"/>
  <c r="I2754" i="5"/>
  <c r="N2754" i="5"/>
  <c r="R2754" i="5"/>
  <c r="P2758" i="5"/>
  <c r="L2758" i="5"/>
  <c r="R2758" i="5"/>
  <c r="N2758" i="5"/>
  <c r="I2758" i="5"/>
  <c r="P2762" i="5"/>
  <c r="L2762" i="5"/>
  <c r="I2762" i="5"/>
  <c r="N2762" i="5"/>
  <c r="R2762" i="5"/>
  <c r="P2766" i="5"/>
  <c r="L2766" i="5"/>
  <c r="R2766" i="5"/>
  <c r="I2766" i="5"/>
  <c r="N2766" i="5"/>
  <c r="P2770" i="5"/>
  <c r="L2770" i="5"/>
  <c r="I2770" i="5"/>
  <c r="N2770" i="5"/>
  <c r="R2770" i="5"/>
  <c r="P2774" i="5"/>
  <c r="L2774" i="5"/>
  <c r="R2774" i="5"/>
  <c r="I2774" i="5"/>
  <c r="N2774" i="5"/>
  <c r="P2778" i="5"/>
  <c r="L2778" i="5"/>
  <c r="I2778" i="5"/>
  <c r="N2778" i="5"/>
  <c r="R2778" i="5"/>
  <c r="P2782" i="5"/>
  <c r="L2782" i="5"/>
  <c r="R2782" i="5"/>
  <c r="I2782" i="5"/>
  <c r="N2782" i="5"/>
  <c r="P2786" i="5"/>
  <c r="L2786" i="5"/>
  <c r="I2786" i="5"/>
  <c r="N2786" i="5"/>
  <c r="R2786" i="5"/>
  <c r="P2790" i="5"/>
  <c r="L2790" i="5"/>
  <c r="R2790" i="5"/>
  <c r="I2790" i="5"/>
  <c r="N2790" i="5"/>
  <c r="P2794" i="5"/>
  <c r="L2794" i="5"/>
  <c r="I2794" i="5"/>
  <c r="N2794" i="5"/>
  <c r="R2794" i="5"/>
  <c r="P2798" i="5"/>
  <c r="L2798" i="5"/>
  <c r="R2798" i="5"/>
  <c r="I2798" i="5"/>
  <c r="N2798" i="5"/>
  <c r="P2802" i="5"/>
  <c r="L2802" i="5"/>
  <c r="I2802" i="5"/>
  <c r="N2802" i="5"/>
  <c r="R2802" i="5"/>
  <c r="P2806" i="5"/>
  <c r="L2806" i="5"/>
  <c r="R2806" i="5"/>
  <c r="I2806" i="5"/>
  <c r="N2806" i="5"/>
  <c r="P2810" i="5"/>
  <c r="L2810" i="5"/>
  <c r="I2810" i="5"/>
  <c r="N2810" i="5"/>
  <c r="R2810" i="5"/>
  <c r="P2814" i="5"/>
  <c r="L2814" i="5"/>
  <c r="N2814" i="5"/>
  <c r="R2814" i="5"/>
  <c r="I2814" i="5"/>
  <c r="P2818" i="5"/>
  <c r="L2818" i="5"/>
  <c r="I2818" i="5"/>
  <c r="N2818" i="5"/>
  <c r="R2818" i="5"/>
  <c r="L2822" i="5"/>
  <c r="P2822" i="5"/>
  <c r="I2822" i="5"/>
  <c r="N2822" i="5"/>
  <c r="R2822" i="5"/>
  <c r="R2826" i="5"/>
  <c r="N2826" i="5"/>
  <c r="I2826" i="5"/>
  <c r="K2826" i="5" s="1"/>
  <c r="L2826" i="5"/>
  <c r="P2826" i="5"/>
  <c r="I2830" i="5"/>
  <c r="N2830" i="5"/>
  <c r="R2830" i="5"/>
  <c r="L2830" i="5"/>
  <c r="P2830" i="5"/>
  <c r="P2834" i="5"/>
  <c r="L2834" i="5"/>
  <c r="R2834" i="5"/>
  <c r="N2834" i="5"/>
  <c r="I2834" i="5"/>
  <c r="P2838" i="5"/>
  <c r="L2838" i="5"/>
  <c r="R2838" i="5"/>
  <c r="N2838" i="5"/>
  <c r="I2838" i="5"/>
  <c r="P2842" i="5"/>
  <c r="L2842" i="5"/>
  <c r="R2842" i="5"/>
  <c r="N2842" i="5"/>
  <c r="I2842" i="5"/>
  <c r="P2846" i="5"/>
  <c r="L2846" i="5"/>
  <c r="R2846" i="5"/>
  <c r="N2846" i="5"/>
  <c r="I2846" i="5"/>
  <c r="P2850" i="5"/>
  <c r="L2850" i="5"/>
  <c r="R2850" i="5"/>
  <c r="N2850" i="5"/>
  <c r="I2850" i="5"/>
  <c r="P2854" i="5"/>
  <c r="L2854" i="5"/>
  <c r="R2854" i="5"/>
  <c r="N2854" i="5"/>
  <c r="I2854" i="5"/>
  <c r="P2858" i="5"/>
  <c r="L2858" i="5"/>
  <c r="R2858" i="5"/>
  <c r="N2858" i="5"/>
  <c r="I2858" i="5"/>
  <c r="P2862" i="5"/>
  <c r="L2862" i="5"/>
  <c r="I2862" i="5"/>
  <c r="N2862" i="5"/>
  <c r="R2862" i="5"/>
  <c r="P2866" i="5"/>
  <c r="L2866" i="5"/>
  <c r="N2866" i="5"/>
  <c r="R2866" i="5"/>
  <c r="I2866" i="5"/>
  <c r="P2870" i="5"/>
  <c r="L2870" i="5"/>
  <c r="I2870" i="5"/>
  <c r="N2870" i="5"/>
  <c r="R2870" i="5"/>
  <c r="P2874" i="5"/>
  <c r="L2874" i="5"/>
  <c r="R2874" i="5"/>
  <c r="I2874" i="5"/>
  <c r="N2874" i="5"/>
  <c r="P2878" i="5"/>
  <c r="L2878" i="5"/>
  <c r="N2878" i="5"/>
  <c r="I2878" i="5"/>
  <c r="R2878" i="5"/>
  <c r="P2882" i="5"/>
  <c r="L2882" i="5"/>
  <c r="R2882" i="5"/>
  <c r="N2882" i="5"/>
  <c r="I2882" i="5"/>
  <c r="P2886" i="5"/>
  <c r="L2886" i="5"/>
  <c r="N2886" i="5"/>
  <c r="I2886" i="5"/>
  <c r="R2886" i="5"/>
  <c r="P2890" i="5"/>
  <c r="L2890" i="5"/>
  <c r="R2890" i="5"/>
  <c r="N2890" i="5"/>
  <c r="I2890" i="5"/>
  <c r="P2894" i="5"/>
  <c r="L2894" i="5"/>
  <c r="N2894" i="5"/>
  <c r="I2894" i="5"/>
  <c r="R2894" i="5"/>
  <c r="P2898" i="5"/>
  <c r="L2898" i="5"/>
  <c r="R2898" i="5"/>
  <c r="N2898" i="5"/>
  <c r="I2898" i="5"/>
  <c r="P2902" i="5"/>
  <c r="L2902" i="5"/>
  <c r="R2902" i="5"/>
  <c r="N2902" i="5"/>
  <c r="I2902" i="5"/>
  <c r="P2906" i="5"/>
  <c r="L2906" i="5"/>
  <c r="R2906" i="5"/>
  <c r="N2906" i="5"/>
  <c r="I2906" i="5"/>
  <c r="P2910" i="5"/>
  <c r="L2910" i="5"/>
  <c r="R2910" i="5"/>
  <c r="N2910" i="5"/>
  <c r="I2910" i="5"/>
  <c r="R2914" i="5"/>
  <c r="N2914" i="5"/>
  <c r="I2914" i="5"/>
  <c r="L2914" i="5"/>
  <c r="P2914" i="5"/>
  <c r="R2918" i="5"/>
  <c r="N2918" i="5"/>
  <c r="I2918" i="5"/>
  <c r="P2918" i="5"/>
  <c r="L2918" i="5"/>
  <c r="P2922" i="5"/>
  <c r="L2922" i="5"/>
  <c r="R2922" i="5"/>
  <c r="N2922" i="5"/>
  <c r="I2922" i="5"/>
  <c r="P2926" i="5"/>
  <c r="L2926" i="5"/>
  <c r="R2926" i="5"/>
  <c r="N2926" i="5"/>
  <c r="I2926" i="5"/>
  <c r="P2930" i="5"/>
  <c r="L2930" i="5"/>
  <c r="N2930" i="5"/>
  <c r="R2930" i="5"/>
  <c r="I2930" i="5"/>
  <c r="N2934" i="5"/>
  <c r="R2934" i="5"/>
  <c r="L2934" i="5"/>
  <c r="P2934" i="5"/>
  <c r="I2934" i="5"/>
  <c r="R2938" i="5"/>
  <c r="N2938" i="5"/>
  <c r="I2938" i="5"/>
  <c r="P2938" i="5"/>
  <c r="L2938" i="5"/>
  <c r="R2942" i="5"/>
  <c r="N2942" i="5"/>
  <c r="I2942" i="5"/>
  <c r="P2942" i="5"/>
  <c r="L2942" i="5"/>
  <c r="P5" i="5"/>
  <c r="L5" i="5"/>
  <c r="R5" i="5"/>
  <c r="N5" i="5"/>
  <c r="I5" i="5"/>
  <c r="P9" i="5"/>
  <c r="L9" i="5"/>
  <c r="R9" i="5"/>
  <c r="N9" i="5"/>
  <c r="I9" i="5"/>
  <c r="P13" i="5"/>
  <c r="L13" i="5"/>
  <c r="R13" i="5"/>
  <c r="N13" i="5"/>
  <c r="I13" i="5"/>
  <c r="P34" i="5"/>
  <c r="L34" i="5"/>
  <c r="R34" i="5"/>
  <c r="N34" i="5"/>
  <c r="I34" i="5"/>
  <c r="K34" i="5" s="1"/>
  <c r="R35" i="5"/>
  <c r="N35" i="5"/>
  <c r="I35" i="5"/>
  <c r="K35" i="5" s="1"/>
  <c r="P35" i="5"/>
  <c r="L35" i="5"/>
  <c r="P41" i="5"/>
  <c r="L41" i="5"/>
  <c r="R41" i="5"/>
  <c r="N41" i="5"/>
  <c r="I41" i="5"/>
  <c r="R43" i="5"/>
  <c r="N43" i="5"/>
  <c r="I43" i="5"/>
  <c r="K43" i="5" s="1"/>
  <c r="P43" i="5"/>
  <c r="L43" i="5"/>
  <c r="P50" i="5"/>
  <c r="L50" i="5"/>
  <c r="R50" i="5"/>
  <c r="N50" i="5"/>
  <c r="I50" i="5"/>
  <c r="K50" i="5" s="1"/>
  <c r="P58" i="5"/>
  <c r="L58" i="5"/>
  <c r="R58" i="5"/>
  <c r="N58" i="5"/>
  <c r="I58" i="5"/>
  <c r="R59" i="5"/>
  <c r="N59" i="5"/>
  <c r="I59" i="5"/>
  <c r="P59" i="5"/>
  <c r="L59" i="5"/>
  <c r="R67" i="5"/>
  <c r="N67" i="5"/>
  <c r="I67" i="5"/>
  <c r="P67" i="5"/>
  <c r="L67" i="5"/>
  <c r="R81" i="5"/>
  <c r="N81" i="5"/>
  <c r="I81" i="5"/>
  <c r="P81" i="5"/>
  <c r="L81" i="5"/>
  <c r="R89" i="5"/>
  <c r="N89" i="5"/>
  <c r="I89" i="5"/>
  <c r="P89" i="5"/>
  <c r="L89" i="5"/>
  <c r="R97" i="5"/>
  <c r="N97" i="5"/>
  <c r="I97" i="5"/>
  <c r="P97" i="5"/>
  <c r="L97" i="5"/>
  <c r="R105" i="5"/>
  <c r="N105" i="5"/>
  <c r="I105" i="5"/>
  <c r="P105" i="5"/>
  <c r="L105" i="5"/>
  <c r="R121" i="5"/>
  <c r="N121" i="5"/>
  <c r="I121" i="5"/>
  <c r="P121" i="5"/>
  <c r="L121" i="5"/>
  <c r="R123" i="5"/>
  <c r="N123" i="5"/>
  <c r="I123" i="5"/>
  <c r="P123" i="5"/>
  <c r="L123" i="5"/>
  <c r="R129" i="5"/>
  <c r="N129" i="5"/>
  <c r="I129" i="5"/>
  <c r="P129" i="5"/>
  <c r="L129" i="5"/>
  <c r="P138" i="5"/>
  <c r="L138" i="5"/>
  <c r="R138" i="5"/>
  <c r="N138" i="5"/>
  <c r="I138" i="5"/>
  <c r="P146" i="5"/>
  <c r="L146" i="5"/>
  <c r="R146" i="5"/>
  <c r="N146" i="5"/>
  <c r="I146" i="5"/>
  <c r="R153" i="5"/>
  <c r="N153" i="5"/>
  <c r="I153" i="5"/>
  <c r="P153" i="5"/>
  <c r="L153" i="5"/>
  <c r="R155" i="5"/>
  <c r="N155" i="5"/>
  <c r="I155" i="5"/>
  <c r="P155" i="5"/>
  <c r="L155" i="5"/>
  <c r="R167" i="5"/>
  <c r="R181" i="5"/>
  <c r="N181" i="5"/>
  <c r="I181" i="5"/>
  <c r="P181" i="5"/>
  <c r="L181" i="5"/>
  <c r="P184" i="5"/>
  <c r="L184" i="5"/>
  <c r="R184" i="5"/>
  <c r="N184" i="5"/>
  <c r="I184" i="5"/>
  <c r="R199" i="5"/>
  <c r="R215" i="5"/>
  <c r="P216" i="5"/>
  <c r="L216" i="5"/>
  <c r="R216" i="5"/>
  <c r="N216" i="5"/>
  <c r="I216" i="5"/>
  <c r="R229" i="5"/>
  <c r="N229" i="5"/>
  <c r="I229" i="5"/>
  <c r="P229" i="5"/>
  <c r="L229" i="5"/>
  <c r="P230" i="5"/>
  <c r="L230" i="5"/>
  <c r="R230" i="5"/>
  <c r="N230" i="5"/>
  <c r="I230" i="5"/>
  <c r="R231" i="5"/>
  <c r="P232" i="5"/>
  <c r="L232" i="5"/>
  <c r="R232" i="5"/>
  <c r="N232" i="5"/>
  <c r="I232" i="5"/>
  <c r="R245" i="5"/>
  <c r="N245" i="5"/>
  <c r="I245" i="5"/>
  <c r="P245" i="5"/>
  <c r="L245" i="5"/>
  <c r="P246" i="5"/>
  <c r="L246" i="5"/>
  <c r="R246" i="5"/>
  <c r="N246" i="5"/>
  <c r="I246" i="5"/>
  <c r="P170" i="5"/>
  <c r="L170" i="5"/>
  <c r="R170" i="5"/>
  <c r="N170" i="5"/>
  <c r="I170" i="5"/>
  <c r="R171" i="5"/>
  <c r="P172" i="5"/>
  <c r="L172" i="5"/>
  <c r="R172" i="5"/>
  <c r="N172" i="5"/>
  <c r="I172" i="5"/>
  <c r="K172" i="5" s="1"/>
  <c r="P186" i="5"/>
  <c r="L186" i="5"/>
  <c r="R186" i="5"/>
  <c r="N186" i="5"/>
  <c r="I186" i="5"/>
  <c r="R187" i="5"/>
  <c r="P188" i="5"/>
  <c r="L188" i="5"/>
  <c r="R188" i="5"/>
  <c r="N188" i="5"/>
  <c r="I188" i="5"/>
  <c r="K188" i="5" s="1"/>
  <c r="P202" i="5"/>
  <c r="L202" i="5"/>
  <c r="R202" i="5"/>
  <c r="N202" i="5"/>
  <c r="I202" i="5"/>
  <c r="K202" i="5" s="1"/>
  <c r="R203" i="5"/>
  <c r="P204" i="5"/>
  <c r="L204" i="5"/>
  <c r="R204" i="5"/>
  <c r="N204" i="5"/>
  <c r="I204" i="5"/>
  <c r="P218" i="5"/>
  <c r="L218" i="5"/>
  <c r="R218" i="5"/>
  <c r="N218" i="5"/>
  <c r="I218" i="5"/>
  <c r="K218" i="5" s="1"/>
  <c r="R219" i="5"/>
  <c r="P220" i="5"/>
  <c r="L220" i="5"/>
  <c r="R220" i="5"/>
  <c r="N220" i="5"/>
  <c r="I220" i="5"/>
  <c r="P234" i="5"/>
  <c r="L234" i="5"/>
  <c r="R234" i="5"/>
  <c r="N234" i="5"/>
  <c r="I234" i="5"/>
  <c r="R235" i="5"/>
  <c r="P236" i="5"/>
  <c r="L236" i="5"/>
  <c r="R236" i="5"/>
  <c r="N236" i="5"/>
  <c r="I236" i="5"/>
  <c r="K236" i="5" s="1"/>
  <c r="P250" i="5"/>
  <c r="L250" i="5"/>
  <c r="R250" i="5"/>
  <c r="N250" i="5"/>
  <c r="I250" i="5"/>
  <c r="R251" i="5"/>
  <c r="P252" i="5"/>
  <c r="L252" i="5"/>
  <c r="R252" i="5"/>
  <c r="N252" i="5"/>
  <c r="I252" i="5"/>
  <c r="P266" i="5"/>
  <c r="L266" i="5"/>
  <c r="R266" i="5"/>
  <c r="N266" i="5"/>
  <c r="I266" i="5"/>
  <c r="R267" i="5"/>
  <c r="P268" i="5"/>
  <c r="L268" i="5"/>
  <c r="R268" i="5"/>
  <c r="N268" i="5"/>
  <c r="I268" i="5"/>
  <c r="P282" i="5"/>
  <c r="L282" i="5"/>
  <c r="R282" i="5"/>
  <c r="N282" i="5"/>
  <c r="I282" i="5"/>
  <c r="K282" i="5" s="1"/>
  <c r="R283" i="5"/>
  <c r="P284" i="5"/>
  <c r="L284" i="5"/>
  <c r="R284" i="5"/>
  <c r="N284" i="5"/>
  <c r="I284" i="5"/>
  <c r="P298" i="5"/>
  <c r="L298" i="5"/>
  <c r="R298" i="5"/>
  <c r="N298" i="5"/>
  <c r="I298" i="5"/>
  <c r="R299" i="5"/>
  <c r="P300" i="5"/>
  <c r="L300" i="5"/>
  <c r="R300" i="5"/>
  <c r="N300" i="5"/>
  <c r="I300" i="5"/>
  <c r="P314" i="5"/>
  <c r="L314" i="5"/>
  <c r="R314" i="5"/>
  <c r="N314" i="5"/>
  <c r="I314" i="5"/>
  <c r="K314" i="5" s="1"/>
  <c r="R315" i="5"/>
  <c r="P316" i="5"/>
  <c r="L316" i="5"/>
  <c r="R316" i="5"/>
  <c r="N316" i="5"/>
  <c r="I316" i="5"/>
  <c r="R330" i="5"/>
  <c r="N330" i="5"/>
  <c r="I330" i="5"/>
  <c r="P330" i="5"/>
  <c r="L330" i="5"/>
  <c r="I331" i="5"/>
  <c r="R332" i="5"/>
  <c r="N332" i="5"/>
  <c r="I332" i="5"/>
  <c r="L332" i="5"/>
  <c r="P332" i="5"/>
  <c r="R346" i="5"/>
  <c r="N346" i="5"/>
  <c r="I346" i="5"/>
  <c r="P346" i="5"/>
  <c r="L346" i="5"/>
  <c r="R347" i="5"/>
  <c r="R348" i="5"/>
  <c r="N348" i="5"/>
  <c r="I348" i="5"/>
  <c r="P348" i="5"/>
  <c r="L348" i="5"/>
  <c r="R362" i="5"/>
  <c r="N362" i="5"/>
  <c r="I362" i="5"/>
  <c r="P362" i="5"/>
  <c r="L362" i="5"/>
  <c r="R363" i="5"/>
  <c r="R364" i="5"/>
  <c r="N364" i="5"/>
  <c r="I364" i="5"/>
  <c r="L364" i="5"/>
  <c r="P364" i="5"/>
  <c r="R378" i="5"/>
  <c r="N378" i="5"/>
  <c r="I378" i="5"/>
  <c r="P378" i="5"/>
  <c r="L378" i="5"/>
  <c r="R379" i="5"/>
  <c r="R380" i="5"/>
  <c r="N380" i="5"/>
  <c r="I380" i="5"/>
  <c r="L380" i="5"/>
  <c r="P380" i="5"/>
  <c r="R394" i="5"/>
  <c r="N394" i="5"/>
  <c r="I394" i="5"/>
  <c r="P394" i="5"/>
  <c r="L394" i="5"/>
  <c r="R395" i="5"/>
  <c r="R396" i="5"/>
  <c r="N396" i="5"/>
  <c r="I396" i="5"/>
  <c r="L396" i="5"/>
  <c r="P396" i="5"/>
  <c r="R410" i="5"/>
  <c r="N410" i="5"/>
  <c r="I410" i="5"/>
  <c r="P410" i="5"/>
  <c r="L410" i="5"/>
  <c r="R411" i="5"/>
  <c r="R412" i="5"/>
  <c r="N412" i="5"/>
  <c r="I412" i="5"/>
  <c r="L412" i="5"/>
  <c r="P412" i="5"/>
  <c r="P426" i="5"/>
  <c r="L426" i="5"/>
  <c r="R426" i="5"/>
  <c r="N426" i="5"/>
  <c r="I426" i="5"/>
  <c r="P428" i="5"/>
  <c r="L428" i="5"/>
  <c r="R428" i="5"/>
  <c r="N428" i="5"/>
  <c r="I428" i="5"/>
  <c r="P442" i="5"/>
  <c r="L442" i="5"/>
  <c r="R442" i="5"/>
  <c r="N442" i="5"/>
  <c r="I442" i="5"/>
  <c r="P444" i="5"/>
  <c r="L444" i="5"/>
  <c r="R444" i="5"/>
  <c r="N444" i="5"/>
  <c r="I444" i="5"/>
  <c r="P458" i="5"/>
  <c r="L458" i="5"/>
  <c r="R458" i="5"/>
  <c r="N458" i="5"/>
  <c r="I458" i="5"/>
  <c r="P460" i="5"/>
  <c r="L460" i="5"/>
  <c r="R460" i="5"/>
  <c r="N460" i="5"/>
  <c r="I460" i="5"/>
  <c r="P474" i="5"/>
  <c r="L474" i="5"/>
  <c r="R474" i="5"/>
  <c r="N474" i="5"/>
  <c r="I474" i="5"/>
  <c r="P476" i="5"/>
  <c r="L476" i="5"/>
  <c r="R476" i="5"/>
  <c r="N476" i="5"/>
  <c r="I476" i="5"/>
  <c r="P490" i="5"/>
  <c r="L490" i="5"/>
  <c r="R490" i="5"/>
  <c r="N490" i="5"/>
  <c r="I490" i="5"/>
  <c r="P492" i="5"/>
  <c r="L492" i="5"/>
  <c r="R492" i="5"/>
  <c r="N492" i="5"/>
  <c r="I492" i="5"/>
  <c r="P506" i="5"/>
  <c r="L506" i="5"/>
  <c r="R506" i="5"/>
  <c r="N506" i="5"/>
  <c r="I506" i="5"/>
  <c r="P508" i="5"/>
  <c r="L508" i="5"/>
  <c r="R508" i="5"/>
  <c r="N508" i="5"/>
  <c r="I508" i="5"/>
  <c r="P522" i="5"/>
  <c r="L522" i="5"/>
  <c r="R522" i="5"/>
  <c r="N522" i="5"/>
  <c r="I522" i="5"/>
  <c r="P524" i="5"/>
  <c r="L524" i="5"/>
  <c r="R524" i="5"/>
  <c r="N524" i="5"/>
  <c r="I524" i="5"/>
  <c r="P538" i="5"/>
  <c r="L538" i="5"/>
  <c r="R538" i="5"/>
  <c r="N538" i="5"/>
  <c r="I538" i="5"/>
  <c r="P540" i="5"/>
  <c r="L540" i="5"/>
  <c r="R540" i="5"/>
  <c r="N540" i="5"/>
  <c r="I540" i="5"/>
  <c r="P554" i="5"/>
  <c r="L554" i="5"/>
  <c r="R554" i="5"/>
  <c r="N554" i="5"/>
  <c r="I554" i="5"/>
  <c r="R556" i="5"/>
  <c r="N556" i="5"/>
  <c r="I556" i="5"/>
  <c r="L556" i="5"/>
  <c r="P556" i="5"/>
  <c r="R570" i="5"/>
  <c r="N570" i="5"/>
  <c r="I570" i="5"/>
  <c r="P570" i="5"/>
  <c r="L570" i="5"/>
  <c r="R572" i="5"/>
  <c r="N572" i="5"/>
  <c r="I572" i="5"/>
  <c r="L572" i="5"/>
  <c r="P572" i="5"/>
  <c r="R586" i="5"/>
  <c r="N586" i="5"/>
  <c r="I586" i="5"/>
  <c r="P586" i="5"/>
  <c r="L586" i="5"/>
  <c r="R588" i="5"/>
  <c r="N588" i="5"/>
  <c r="I588" i="5"/>
  <c r="L588" i="5"/>
  <c r="P588" i="5"/>
  <c r="R602" i="5"/>
  <c r="N602" i="5"/>
  <c r="I602" i="5"/>
  <c r="P602" i="5"/>
  <c r="L602" i="5"/>
  <c r="R604" i="5"/>
  <c r="N604" i="5"/>
  <c r="I604" i="5"/>
  <c r="L604" i="5"/>
  <c r="P604" i="5"/>
  <c r="R618" i="5"/>
  <c r="N618" i="5"/>
  <c r="I618" i="5"/>
  <c r="P618" i="5"/>
  <c r="L618" i="5"/>
  <c r="R620" i="5"/>
  <c r="N620" i="5"/>
  <c r="I620" i="5"/>
  <c r="L620" i="5"/>
  <c r="P620" i="5"/>
  <c r="R634" i="5"/>
  <c r="N634" i="5"/>
  <c r="I634" i="5"/>
  <c r="P634" i="5"/>
  <c r="L634" i="5"/>
  <c r="R636" i="5"/>
  <c r="N636" i="5"/>
  <c r="I636" i="5"/>
  <c r="L636" i="5"/>
  <c r="P636" i="5"/>
  <c r="R650" i="5"/>
  <c r="N650" i="5"/>
  <c r="I650" i="5"/>
  <c r="P650" i="5"/>
  <c r="L650" i="5"/>
  <c r="R652" i="5"/>
  <c r="N652" i="5"/>
  <c r="I652" i="5"/>
  <c r="L652" i="5"/>
  <c r="P652" i="5"/>
  <c r="R666" i="5"/>
  <c r="N666" i="5"/>
  <c r="I666" i="5"/>
  <c r="P666" i="5"/>
  <c r="L666" i="5"/>
  <c r="R668" i="5"/>
  <c r="N668" i="5"/>
  <c r="I668" i="5"/>
  <c r="L668" i="5"/>
  <c r="P668" i="5"/>
  <c r="P681" i="5"/>
  <c r="L681" i="5"/>
  <c r="N681" i="5"/>
  <c r="R681" i="5"/>
  <c r="I681" i="5"/>
  <c r="R682" i="5"/>
  <c r="N682" i="5"/>
  <c r="I682" i="5"/>
  <c r="P682" i="5"/>
  <c r="L682" i="5"/>
  <c r="P697" i="5"/>
  <c r="L697" i="5"/>
  <c r="N697" i="5"/>
  <c r="R697" i="5"/>
  <c r="I697" i="5"/>
  <c r="R698" i="5"/>
  <c r="N698" i="5"/>
  <c r="I698" i="5"/>
  <c r="P698" i="5"/>
  <c r="L698" i="5"/>
  <c r="P713" i="5"/>
  <c r="L713" i="5"/>
  <c r="N713" i="5"/>
  <c r="R713" i="5"/>
  <c r="I713" i="5"/>
  <c r="R714" i="5"/>
  <c r="N714" i="5"/>
  <c r="I714" i="5"/>
  <c r="P714" i="5"/>
  <c r="L714" i="5"/>
  <c r="L729" i="5"/>
  <c r="R729" i="5"/>
  <c r="I729" i="5"/>
  <c r="P729" i="5"/>
  <c r="N729" i="5"/>
  <c r="P730" i="5"/>
  <c r="L730" i="5"/>
  <c r="R730" i="5"/>
  <c r="N730" i="5"/>
  <c r="I730" i="5"/>
  <c r="L745" i="5"/>
  <c r="R745" i="5"/>
  <c r="I745" i="5"/>
  <c r="P745" i="5"/>
  <c r="N745" i="5"/>
  <c r="P746" i="5"/>
  <c r="L746" i="5"/>
  <c r="R746" i="5"/>
  <c r="N746" i="5"/>
  <c r="I746" i="5"/>
  <c r="L762" i="5"/>
  <c r="R762" i="5"/>
  <c r="I762" i="5"/>
  <c r="P762" i="5"/>
  <c r="N762" i="5"/>
  <c r="R778" i="5"/>
  <c r="N778" i="5"/>
  <c r="I778" i="5"/>
  <c r="P778" i="5"/>
  <c r="L778" i="5"/>
  <c r="R794" i="5"/>
  <c r="N794" i="5"/>
  <c r="I794" i="5"/>
  <c r="P794" i="5"/>
  <c r="L794" i="5"/>
  <c r="R810" i="5"/>
  <c r="N810" i="5"/>
  <c r="I810" i="5"/>
  <c r="P810" i="5"/>
  <c r="L810" i="5"/>
  <c r="R826" i="5"/>
  <c r="N826" i="5"/>
  <c r="I826" i="5"/>
  <c r="P826" i="5"/>
  <c r="L826" i="5"/>
  <c r="R842" i="5"/>
  <c r="N842" i="5"/>
  <c r="I842" i="5"/>
  <c r="P842" i="5"/>
  <c r="L842" i="5"/>
  <c r="R858" i="5"/>
  <c r="N858" i="5"/>
  <c r="I858" i="5"/>
  <c r="P858" i="5"/>
  <c r="L858" i="5"/>
  <c r="R874" i="5"/>
  <c r="N874" i="5"/>
  <c r="I874" i="5"/>
  <c r="P874" i="5"/>
  <c r="L874" i="5"/>
  <c r="R890" i="5"/>
  <c r="N890" i="5"/>
  <c r="I890" i="5"/>
  <c r="P890" i="5"/>
  <c r="L890" i="5"/>
  <c r="R906" i="5"/>
  <c r="N906" i="5"/>
  <c r="I906" i="5"/>
  <c r="P906" i="5"/>
  <c r="L906" i="5"/>
  <c r="R922" i="5"/>
  <c r="N922" i="5"/>
  <c r="I922" i="5"/>
  <c r="P922" i="5"/>
  <c r="L922" i="5"/>
  <c r="R938" i="5"/>
  <c r="N938" i="5"/>
  <c r="I938" i="5"/>
  <c r="P938" i="5"/>
  <c r="L938" i="5"/>
  <c r="R954" i="5"/>
  <c r="N954" i="5"/>
  <c r="I954" i="5"/>
  <c r="P954" i="5"/>
  <c r="L954" i="5"/>
  <c r="R970" i="5"/>
  <c r="N970" i="5"/>
  <c r="I970" i="5"/>
  <c r="P970" i="5"/>
  <c r="L970" i="5"/>
  <c r="R986" i="5"/>
  <c r="N986" i="5"/>
  <c r="I986" i="5"/>
  <c r="P986" i="5"/>
  <c r="L986" i="5"/>
  <c r="R1002" i="5"/>
  <c r="N1002" i="5"/>
  <c r="I1002" i="5"/>
  <c r="P1002" i="5"/>
  <c r="L1002" i="5"/>
  <c r="R1018" i="5"/>
  <c r="N1018" i="5"/>
  <c r="I1018" i="5"/>
  <c r="P1018" i="5"/>
  <c r="L1018" i="5"/>
  <c r="R1034" i="5"/>
  <c r="N1034" i="5"/>
  <c r="I1034" i="5"/>
  <c r="P1034" i="5"/>
  <c r="L1034" i="5"/>
  <c r="R1050" i="5"/>
  <c r="N1050" i="5"/>
  <c r="I1050" i="5"/>
  <c r="P1050" i="5"/>
  <c r="L1050" i="5"/>
  <c r="R1066" i="5"/>
  <c r="N1066" i="5"/>
  <c r="I1066" i="5"/>
  <c r="P1066" i="5"/>
  <c r="L1066" i="5"/>
  <c r="R1082" i="5"/>
  <c r="N1082" i="5"/>
  <c r="I1082" i="5"/>
  <c r="P1082" i="5"/>
  <c r="L1082" i="5"/>
  <c r="R1098" i="5"/>
  <c r="N1098" i="5"/>
  <c r="I1098" i="5"/>
  <c r="P1098" i="5"/>
  <c r="L1098" i="5"/>
  <c r="R1114" i="5"/>
  <c r="N1114" i="5"/>
  <c r="I1114" i="5"/>
  <c r="P1114" i="5"/>
  <c r="L1114" i="5"/>
  <c r="R1130" i="5"/>
  <c r="N1130" i="5"/>
  <c r="I1130" i="5"/>
  <c r="P1130" i="5"/>
  <c r="L1130" i="5"/>
  <c r="P1146" i="5"/>
  <c r="L1146" i="5"/>
  <c r="I1146" i="5"/>
  <c r="N1146" i="5"/>
  <c r="R1146" i="5"/>
  <c r="P1162" i="5"/>
  <c r="L1162" i="5"/>
  <c r="I1162" i="5"/>
  <c r="N1162" i="5"/>
  <c r="R1162" i="5"/>
  <c r="R1178" i="5"/>
  <c r="N1178" i="5"/>
  <c r="I1178" i="5"/>
  <c r="P1178" i="5"/>
  <c r="L1178" i="5"/>
  <c r="R1194" i="5"/>
  <c r="N1194" i="5"/>
  <c r="I1194" i="5"/>
  <c r="P1194" i="5"/>
  <c r="L1194" i="5"/>
  <c r="R1210" i="5"/>
  <c r="N1210" i="5"/>
  <c r="I1210" i="5"/>
  <c r="P1210" i="5"/>
  <c r="L1210" i="5"/>
  <c r="R1226" i="5"/>
  <c r="N1226" i="5"/>
  <c r="I1226" i="5"/>
  <c r="P1226" i="5"/>
  <c r="L1226" i="5"/>
  <c r="R1242" i="5"/>
  <c r="N1242" i="5"/>
  <c r="I1242" i="5"/>
  <c r="P1242" i="5"/>
  <c r="L1242" i="5"/>
  <c r="R1258" i="5"/>
  <c r="N1258" i="5"/>
  <c r="I1258" i="5"/>
  <c r="P1258" i="5"/>
  <c r="L1258" i="5"/>
  <c r="R1274" i="5"/>
  <c r="N1274" i="5"/>
  <c r="I1274" i="5"/>
  <c r="P1274" i="5"/>
  <c r="L1274" i="5"/>
  <c r="P1290" i="5"/>
  <c r="L1290" i="5"/>
  <c r="R1290" i="5"/>
  <c r="N1290" i="5"/>
  <c r="I1290" i="5"/>
  <c r="P1306" i="5"/>
  <c r="L1306" i="5"/>
  <c r="R1306" i="5"/>
  <c r="N1306" i="5"/>
  <c r="I1306" i="5"/>
  <c r="P1322" i="5"/>
  <c r="L1322" i="5"/>
  <c r="R1322" i="5"/>
  <c r="N1322" i="5"/>
  <c r="I1322" i="5"/>
  <c r="P49" i="5"/>
  <c r="L49" i="5"/>
  <c r="R49" i="5"/>
  <c r="N49" i="5"/>
  <c r="I49" i="5"/>
  <c r="R51" i="5"/>
  <c r="N51" i="5"/>
  <c r="I51" i="5"/>
  <c r="P51" i="5"/>
  <c r="L51" i="5"/>
  <c r="P65" i="5"/>
  <c r="L65" i="5"/>
  <c r="R65" i="5"/>
  <c r="N65" i="5"/>
  <c r="I65" i="5"/>
  <c r="I73" i="5"/>
  <c r="P73" i="5"/>
  <c r="L73" i="5"/>
  <c r="R73" i="5"/>
  <c r="N73" i="5"/>
  <c r="R83" i="5"/>
  <c r="N83" i="5"/>
  <c r="I83" i="5"/>
  <c r="P83" i="5"/>
  <c r="L83" i="5"/>
  <c r="P90" i="5"/>
  <c r="L90" i="5"/>
  <c r="R90" i="5"/>
  <c r="N90" i="5"/>
  <c r="I90" i="5"/>
  <c r="K90" i="5" s="1"/>
  <c r="R91" i="5"/>
  <c r="N91" i="5"/>
  <c r="I91" i="5"/>
  <c r="P91" i="5"/>
  <c r="L91" i="5"/>
  <c r="P98" i="5"/>
  <c r="L98" i="5"/>
  <c r="R98" i="5"/>
  <c r="N98" i="5"/>
  <c r="I98" i="5"/>
  <c r="P106" i="5"/>
  <c r="L106" i="5"/>
  <c r="R106" i="5"/>
  <c r="N106" i="5"/>
  <c r="I106" i="5"/>
  <c r="R113" i="5"/>
  <c r="N113" i="5"/>
  <c r="I113" i="5"/>
  <c r="P113" i="5"/>
  <c r="L113" i="5"/>
  <c r="P122" i="5"/>
  <c r="L122" i="5"/>
  <c r="R122" i="5"/>
  <c r="N122" i="5"/>
  <c r="I122" i="5"/>
  <c r="P130" i="5"/>
  <c r="L130" i="5"/>
  <c r="R130" i="5"/>
  <c r="N130" i="5"/>
  <c r="I130" i="5"/>
  <c r="K130" i="5" s="1"/>
  <c r="R139" i="5"/>
  <c r="N139" i="5"/>
  <c r="I139" i="5"/>
  <c r="P139" i="5"/>
  <c r="L139" i="5"/>
  <c r="P166" i="5"/>
  <c r="L166" i="5"/>
  <c r="R166" i="5"/>
  <c r="N166" i="5"/>
  <c r="I166" i="5"/>
  <c r="P168" i="5"/>
  <c r="L168" i="5"/>
  <c r="R168" i="5"/>
  <c r="N168" i="5"/>
  <c r="I168" i="5"/>
  <c r="K168" i="5" s="1"/>
  <c r="P182" i="5"/>
  <c r="L182" i="5"/>
  <c r="R182" i="5"/>
  <c r="N182" i="5"/>
  <c r="I182" i="5"/>
  <c r="K182" i="5" s="1"/>
  <c r="P198" i="5"/>
  <c r="L198" i="5"/>
  <c r="R198" i="5"/>
  <c r="N198" i="5"/>
  <c r="I198" i="5"/>
  <c r="P200" i="5"/>
  <c r="L200" i="5"/>
  <c r="R200" i="5"/>
  <c r="N200" i="5"/>
  <c r="I200" i="5"/>
  <c r="R213" i="5"/>
  <c r="N213" i="5"/>
  <c r="I213" i="5"/>
  <c r="P213" i="5"/>
  <c r="L213" i="5"/>
  <c r="P214" i="5"/>
  <c r="L214" i="5"/>
  <c r="R214" i="5"/>
  <c r="N214" i="5"/>
  <c r="I214" i="5"/>
  <c r="R3" i="5"/>
  <c r="N3" i="5"/>
  <c r="I3" i="5"/>
  <c r="P3" i="5"/>
  <c r="L3" i="5"/>
  <c r="R7" i="5"/>
  <c r="N7" i="5"/>
  <c r="I7" i="5"/>
  <c r="K7" i="5" s="1"/>
  <c r="P7" i="5"/>
  <c r="L7" i="5"/>
  <c r="R11" i="5"/>
  <c r="N11" i="5"/>
  <c r="I11" i="5"/>
  <c r="P11" i="5"/>
  <c r="L11" i="5"/>
  <c r="R15" i="5"/>
  <c r="N15" i="5"/>
  <c r="I15" i="5"/>
  <c r="P15" i="5"/>
  <c r="L15" i="5"/>
  <c r="R19" i="5"/>
  <c r="N19" i="5"/>
  <c r="I19" i="5"/>
  <c r="K19" i="5" s="1"/>
  <c r="P19" i="5"/>
  <c r="L19" i="5"/>
  <c r="R23" i="5"/>
  <c r="N23" i="5"/>
  <c r="I23" i="5"/>
  <c r="P23" i="5"/>
  <c r="L23" i="5"/>
  <c r="R24" i="5"/>
  <c r="N24" i="5"/>
  <c r="I24" i="5"/>
  <c r="P24" i="5"/>
  <c r="L24" i="5"/>
  <c r="P25" i="5"/>
  <c r="L25" i="5"/>
  <c r="R25" i="5"/>
  <c r="N25" i="5"/>
  <c r="I25" i="5"/>
  <c r="P29" i="5"/>
  <c r="L29" i="5"/>
  <c r="R29" i="5"/>
  <c r="N29" i="5"/>
  <c r="I29" i="5"/>
  <c r="P30" i="5"/>
  <c r="L30" i="5"/>
  <c r="R30" i="5"/>
  <c r="N30" i="5"/>
  <c r="I30" i="5"/>
  <c r="R31" i="5"/>
  <c r="N31" i="5"/>
  <c r="I31" i="5"/>
  <c r="P31" i="5"/>
  <c r="L31" i="5"/>
  <c r="P37" i="5"/>
  <c r="L37" i="5"/>
  <c r="R37" i="5"/>
  <c r="N37" i="5"/>
  <c r="I37" i="5"/>
  <c r="P38" i="5"/>
  <c r="L38" i="5"/>
  <c r="R38" i="5"/>
  <c r="N38" i="5"/>
  <c r="I38" i="5"/>
  <c r="K38" i="5" s="1"/>
  <c r="R39" i="5"/>
  <c r="N39" i="5"/>
  <c r="I39" i="5"/>
  <c r="P39" i="5"/>
  <c r="L39" i="5"/>
  <c r="P45" i="5"/>
  <c r="L45" i="5"/>
  <c r="R45" i="5"/>
  <c r="N45" i="5"/>
  <c r="I45" i="5"/>
  <c r="P46" i="5"/>
  <c r="L46" i="5"/>
  <c r="R46" i="5"/>
  <c r="N46" i="5"/>
  <c r="I46" i="5"/>
  <c r="R47" i="5"/>
  <c r="N47" i="5"/>
  <c r="I47" i="5"/>
  <c r="P47" i="5"/>
  <c r="L47" i="5"/>
  <c r="P53" i="5"/>
  <c r="L53" i="5"/>
  <c r="R53" i="5"/>
  <c r="N53" i="5"/>
  <c r="I53" i="5"/>
  <c r="P54" i="5"/>
  <c r="L54" i="5"/>
  <c r="R54" i="5"/>
  <c r="N54" i="5"/>
  <c r="I54" i="5"/>
  <c r="K54" i="5" s="1"/>
  <c r="R55" i="5"/>
  <c r="N55" i="5"/>
  <c r="I55" i="5"/>
  <c r="P55" i="5"/>
  <c r="L55" i="5"/>
  <c r="P61" i="5"/>
  <c r="L61" i="5"/>
  <c r="R61" i="5"/>
  <c r="N61" i="5"/>
  <c r="I61" i="5"/>
  <c r="P62" i="5"/>
  <c r="L62" i="5"/>
  <c r="R62" i="5"/>
  <c r="N62" i="5"/>
  <c r="I62" i="5"/>
  <c r="R63" i="5"/>
  <c r="N63" i="5"/>
  <c r="I63" i="5"/>
  <c r="P63" i="5"/>
  <c r="L63" i="5"/>
  <c r="R69" i="5"/>
  <c r="N69" i="5"/>
  <c r="I69" i="5"/>
  <c r="P69" i="5"/>
  <c r="L69" i="5"/>
  <c r="P70" i="5"/>
  <c r="L70" i="5"/>
  <c r="R70" i="5"/>
  <c r="N70" i="5"/>
  <c r="I70" i="5"/>
  <c r="K70" i="5" s="1"/>
  <c r="R71" i="5"/>
  <c r="N71" i="5"/>
  <c r="I71" i="5"/>
  <c r="P71" i="5"/>
  <c r="L71" i="5"/>
  <c r="P77" i="5"/>
  <c r="L77" i="5"/>
  <c r="R77" i="5"/>
  <c r="N77" i="5"/>
  <c r="I77" i="5"/>
  <c r="R78" i="5"/>
  <c r="N78" i="5"/>
  <c r="I78" i="5"/>
  <c r="K78" i="5" s="1"/>
  <c r="P78" i="5"/>
  <c r="L78" i="5"/>
  <c r="P79" i="5"/>
  <c r="L79" i="5"/>
  <c r="R79" i="5"/>
  <c r="N79" i="5"/>
  <c r="I79" i="5"/>
  <c r="R85" i="5"/>
  <c r="N85" i="5"/>
  <c r="I85" i="5"/>
  <c r="P85" i="5"/>
  <c r="L85" i="5"/>
  <c r="P86" i="5"/>
  <c r="L86" i="5"/>
  <c r="R86" i="5"/>
  <c r="N86" i="5"/>
  <c r="I86" i="5"/>
  <c r="R87" i="5"/>
  <c r="N87" i="5"/>
  <c r="I87" i="5"/>
  <c r="P87" i="5"/>
  <c r="L87" i="5"/>
  <c r="R93" i="5"/>
  <c r="N93" i="5"/>
  <c r="I93" i="5"/>
  <c r="P93" i="5"/>
  <c r="L93" i="5"/>
  <c r="P94" i="5"/>
  <c r="L94" i="5"/>
  <c r="R94" i="5"/>
  <c r="N94" i="5"/>
  <c r="I94" i="5"/>
  <c r="K94" i="5" s="1"/>
  <c r="R95" i="5"/>
  <c r="N95" i="5"/>
  <c r="I95" i="5"/>
  <c r="P95" i="5"/>
  <c r="L95" i="5"/>
  <c r="R101" i="5"/>
  <c r="N101" i="5"/>
  <c r="I101" i="5"/>
  <c r="P101" i="5"/>
  <c r="L101" i="5"/>
  <c r="P102" i="5"/>
  <c r="L102" i="5"/>
  <c r="R102" i="5"/>
  <c r="N102" i="5"/>
  <c r="I102" i="5"/>
  <c r="R103" i="5"/>
  <c r="N103" i="5"/>
  <c r="I103" i="5"/>
  <c r="P103" i="5"/>
  <c r="L103" i="5"/>
  <c r="R109" i="5"/>
  <c r="N109" i="5"/>
  <c r="I109" i="5"/>
  <c r="P109" i="5"/>
  <c r="L109" i="5"/>
  <c r="P110" i="5"/>
  <c r="L110" i="5"/>
  <c r="R110" i="5"/>
  <c r="N110" i="5"/>
  <c r="I110" i="5"/>
  <c r="K110" i="5" s="1"/>
  <c r="R111" i="5"/>
  <c r="N111" i="5"/>
  <c r="I111" i="5"/>
  <c r="P111" i="5"/>
  <c r="L111" i="5"/>
  <c r="R117" i="5"/>
  <c r="N117" i="5"/>
  <c r="I117" i="5"/>
  <c r="P117" i="5"/>
  <c r="L117" i="5"/>
  <c r="P118" i="5"/>
  <c r="L118" i="5"/>
  <c r="R118" i="5"/>
  <c r="N118" i="5"/>
  <c r="I118" i="5"/>
  <c r="R119" i="5"/>
  <c r="N119" i="5"/>
  <c r="I119" i="5"/>
  <c r="P119" i="5"/>
  <c r="L119" i="5"/>
  <c r="R125" i="5"/>
  <c r="N125" i="5"/>
  <c r="I125" i="5"/>
  <c r="P125" i="5"/>
  <c r="L125" i="5"/>
  <c r="P126" i="5"/>
  <c r="L126" i="5"/>
  <c r="R126" i="5"/>
  <c r="N126" i="5"/>
  <c r="I126" i="5"/>
  <c r="K126" i="5" s="1"/>
  <c r="R127" i="5"/>
  <c r="N127" i="5"/>
  <c r="I127" i="5"/>
  <c r="P127" i="5"/>
  <c r="L127" i="5"/>
  <c r="R133" i="5"/>
  <c r="N133" i="5"/>
  <c r="I133" i="5"/>
  <c r="P133" i="5"/>
  <c r="L133" i="5"/>
  <c r="P134" i="5"/>
  <c r="L134" i="5"/>
  <c r="R134" i="5"/>
  <c r="N134" i="5"/>
  <c r="I134" i="5"/>
  <c r="R135" i="5"/>
  <c r="N135" i="5"/>
  <c r="I135" i="5"/>
  <c r="P135" i="5"/>
  <c r="L135" i="5"/>
  <c r="R141" i="5"/>
  <c r="N141" i="5"/>
  <c r="I141" i="5"/>
  <c r="P141" i="5"/>
  <c r="L141" i="5"/>
  <c r="P142" i="5"/>
  <c r="L142" i="5"/>
  <c r="R142" i="5"/>
  <c r="N142" i="5"/>
  <c r="I142" i="5"/>
  <c r="K142" i="5" s="1"/>
  <c r="R143" i="5"/>
  <c r="N143" i="5"/>
  <c r="I143" i="5"/>
  <c r="P143" i="5"/>
  <c r="L143" i="5"/>
  <c r="R149" i="5"/>
  <c r="N149" i="5"/>
  <c r="I149" i="5"/>
  <c r="P149" i="5"/>
  <c r="L149" i="5"/>
  <c r="P150" i="5"/>
  <c r="L150" i="5"/>
  <c r="R150" i="5"/>
  <c r="N150" i="5"/>
  <c r="I150" i="5"/>
  <c r="R151" i="5"/>
  <c r="N151" i="5"/>
  <c r="I151" i="5"/>
  <c r="P151" i="5"/>
  <c r="L151" i="5"/>
  <c r="R157" i="5"/>
  <c r="N157" i="5"/>
  <c r="I157" i="5"/>
  <c r="P157" i="5"/>
  <c r="L157" i="5"/>
  <c r="P158" i="5"/>
  <c r="L158" i="5"/>
  <c r="R158" i="5"/>
  <c r="N158" i="5"/>
  <c r="I158" i="5"/>
  <c r="K158" i="5" s="1"/>
  <c r="R159" i="5"/>
  <c r="P160" i="5"/>
  <c r="L160" i="5"/>
  <c r="R160" i="5"/>
  <c r="N160" i="5"/>
  <c r="I160" i="5"/>
  <c r="R173" i="5"/>
  <c r="N173" i="5"/>
  <c r="I173" i="5"/>
  <c r="P173" i="5"/>
  <c r="L173" i="5"/>
  <c r="P174" i="5"/>
  <c r="L174" i="5"/>
  <c r="R174" i="5"/>
  <c r="N174" i="5"/>
  <c r="I174" i="5"/>
  <c r="K174" i="5" s="1"/>
  <c r="R175" i="5"/>
  <c r="P176" i="5"/>
  <c r="L176" i="5"/>
  <c r="R176" i="5"/>
  <c r="N176" i="5"/>
  <c r="I176" i="5"/>
  <c r="K176" i="5" s="1"/>
  <c r="R189" i="5"/>
  <c r="N189" i="5"/>
  <c r="I189" i="5"/>
  <c r="P189" i="5"/>
  <c r="L189" i="5"/>
  <c r="P190" i="5"/>
  <c r="L190" i="5"/>
  <c r="R190" i="5"/>
  <c r="N190" i="5"/>
  <c r="I190" i="5"/>
  <c r="K190" i="5" s="1"/>
  <c r="R191" i="5"/>
  <c r="P192" i="5"/>
  <c r="L192" i="5"/>
  <c r="R192" i="5"/>
  <c r="N192" i="5"/>
  <c r="I192" i="5"/>
  <c r="K192" i="5" s="1"/>
  <c r="R205" i="5"/>
  <c r="N205" i="5"/>
  <c r="I205" i="5"/>
  <c r="P205" i="5"/>
  <c r="L205" i="5"/>
  <c r="P206" i="5"/>
  <c r="L206" i="5"/>
  <c r="R206" i="5"/>
  <c r="N206" i="5"/>
  <c r="I206" i="5"/>
  <c r="K206" i="5" s="1"/>
  <c r="R207" i="5"/>
  <c r="P208" i="5"/>
  <c r="L208" i="5"/>
  <c r="R208" i="5"/>
  <c r="N208" i="5"/>
  <c r="I208" i="5"/>
  <c r="K208" i="5" s="1"/>
  <c r="R221" i="5"/>
  <c r="N221" i="5"/>
  <c r="I221" i="5"/>
  <c r="P221" i="5"/>
  <c r="L221" i="5"/>
  <c r="P222" i="5"/>
  <c r="L222" i="5"/>
  <c r="R222" i="5"/>
  <c r="N222" i="5"/>
  <c r="I222" i="5"/>
  <c r="R223" i="5"/>
  <c r="P224" i="5"/>
  <c r="L224" i="5"/>
  <c r="R224" i="5"/>
  <c r="N224" i="5"/>
  <c r="I224" i="5"/>
  <c r="K224" i="5" s="1"/>
  <c r="R237" i="5"/>
  <c r="N237" i="5"/>
  <c r="I237" i="5"/>
  <c r="P237" i="5"/>
  <c r="L237" i="5"/>
  <c r="P238" i="5"/>
  <c r="L238" i="5"/>
  <c r="R238" i="5"/>
  <c r="N238" i="5"/>
  <c r="I238" i="5"/>
  <c r="K238" i="5" s="1"/>
  <c r="R239" i="5"/>
  <c r="P240" i="5"/>
  <c r="L240" i="5"/>
  <c r="R240" i="5"/>
  <c r="N240" i="5"/>
  <c r="I240" i="5"/>
  <c r="R253" i="5"/>
  <c r="N253" i="5"/>
  <c r="I253" i="5"/>
  <c r="P253" i="5"/>
  <c r="L253" i="5"/>
  <c r="P254" i="5"/>
  <c r="L254" i="5"/>
  <c r="R254" i="5"/>
  <c r="N254" i="5"/>
  <c r="I254" i="5"/>
  <c r="R255" i="5"/>
  <c r="P256" i="5"/>
  <c r="L256" i="5"/>
  <c r="R256" i="5"/>
  <c r="N256" i="5"/>
  <c r="I256" i="5"/>
  <c r="R269" i="5"/>
  <c r="N269" i="5"/>
  <c r="I269" i="5"/>
  <c r="P269" i="5"/>
  <c r="L269" i="5"/>
  <c r="P270" i="5"/>
  <c r="L270" i="5"/>
  <c r="R270" i="5"/>
  <c r="N270" i="5"/>
  <c r="I270" i="5"/>
  <c r="R271" i="5"/>
  <c r="P272" i="5"/>
  <c r="L272" i="5"/>
  <c r="R272" i="5"/>
  <c r="N272" i="5"/>
  <c r="I272" i="5"/>
  <c r="K272" i="5" s="1"/>
  <c r="R285" i="5"/>
  <c r="N285" i="5"/>
  <c r="I285" i="5"/>
  <c r="P285" i="5"/>
  <c r="L285" i="5"/>
  <c r="P286" i="5"/>
  <c r="L286" i="5"/>
  <c r="R286" i="5"/>
  <c r="N286" i="5"/>
  <c r="I286" i="5"/>
  <c r="R287" i="5"/>
  <c r="P288" i="5"/>
  <c r="L288" i="5"/>
  <c r="R288" i="5"/>
  <c r="N288" i="5"/>
  <c r="I288" i="5"/>
  <c r="K288" i="5" s="1"/>
  <c r="R301" i="5"/>
  <c r="N301" i="5"/>
  <c r="I301" i="5"/>
  <c r="P301" i="5"/>
  <c r="L301" i="5"/>
  <c r="P302" i="5"/>
  <c r="L302" i="5"/>
  <c r="R302" i="5"/>
  <c r="N302" i="5"/>
  <c r="I302" i="5"/>
  <c r="R303" i="5"/>
  <c r="P304" i="5"/>
  <c r="L304" i="5"/>
  <c r="R304" i="5"/>
  <c r="N304" i="5"/>
  <c r="I304" i="5"/>
  <c r="K304" i="5" s="1"/>
  <c r="R317" i="5"/>
  <c r="N317" i="5"/>
  <c r="I317" i="5"/>
  <c r="P317" i="5"/>
  <c r="L317" i="5"/>
  <c r="P318" i="5"/>
  <c r="L318" i="5"/>
  <c r="R318" i="5"/>
  <c r="N318" i="5"/>
  <c r="I318" i="5"/>
  <c r="R319" i="5"/>
  <c r="P320" i="5"/>
  <c r="L320" i="5"/>
  <c r="R320" i="5"/>
  <c r="N320" i="5"/>
  <c r="I320" i="5"/>
  <c r="K320" i="5" s="1"/>
  <c r="P333" i="5"/>
  <c r="L333" i="5"/>
  <c r="I333" i="5"/>
  <c r="K333" i="5" s="1"/>
  <c r="N333" i="5"/>
  <c r="R333" i="5"/>
  <c r="R334" i="5"/>
  <c r="N334" i="5"/>
  <c r="I334" i="5"/>
  <c r="L334" i="5"/>
  <c r="P334" i="5"/>
  <c r="R335" i="5"/>
  <c r="R336" i="5"/>
  <c r="N336" i="5"/>
  <c r="I336" i="5"/>
  <c r="L336" i="5"/>
  <c r="P336" i="5"/>
  <c r="P349" i="5"/>
  <c r="L349" i="5"/>
  <c r="R349" i="5"/>
  <c r="I349" i="5"/>
  <c r="N349" i="5"/>
  <c r="R350" i="5"/>
  <c r="N350" i="5"/>
  <c r="I350" i="5"/>
  <c r="L350" i="5"/>
  <c r="P350" i="5"/>
  <c r="N351" i="5"/>
  <c r="R352" i="5"/>
  <c r="N352" i="5"/>
  <c r="I352" i="5"/>
  <c r="L352" i="5"/>
  <c r="P352" i="5"/>
  <c r="P365" i="5"/>
  <c r="L365" i="5"/>
  <c r="I365" i="5"/>
  <c r="R365" i="5"/>
  <c r="N365" i="5"/>
  <c r="R366" i="5"/>
  <c r="N366" i="5"/>
  <c r="I366" i="5"/>
  <c r="P366" i="5"/>
  <c r="L366" i="5"/>
  <c r="N367" i="5"/>
  <c r="R368" i="5"/>
  <c r="N368" i="5"/>
  <c r="I368" i="5"/>
  <c r="P368" i="5"/>
  <c r="L368" i="5"/>
  <c r="P381" i="5"/>
  <c r="L381" i="5"/>
  <c r="I381" i="5"/>
  <c r="R381" i="5"/>
  <c r="N381" i="5"/>
  <c r="R382" i="5"/>
  <c r="N382" i="5"/>
  <c r="I382" i="5"/>
  <c r="P382" i="5"/>
  <c r="L382" i="5"/>
  <c r="N383" i="5"/>
  <c r="R384" i="5"/>
  <c r="N384" i="5"/>
  <c r="I384" i="5"/>
  <c r="P384" i="5"/>
  <c r="L384" i="5"/>
  <c r="P397" i="5"/>
  <c r="L397" i="5"/>
  <c r="I397" i="5"/>
  <c r="R397" i="5"/>
  <c r="N397" i="5"/>
  <c r="R398" i="5"/>
  <c r="N398" i="5"/>
  <c r="I398" i="5"/>
  <c r="P398" i="5"/>
  <c r="L398" i="5"/>
  <c r="N399" i="5"/>
  <c r="R400" i="5"/>
  <c r="N400" i="5"/>
  <c r="I400" i="5"/>
  <c r="P400" i="5"/>
  <c r="L400" i="5"/>
  <c r="R413" i="5"/>
  <c r="P413" i="5"/>
  <c r="L413" i="5"/>
  <c r="I413" i="5"/>
  <c r="N413" i="5"/>
  <c r="P414" i="5"/>
  <c r="L414" i="5"/>
  <c r="R414" i="5"/>
  <c r="N414" i="5"/>
  <c r="I414" i="5"/>
  <c r="P416" i="5"/>
  <c r="L416" i="5"/>
  <c r="R416" i="5"/>
  <c r="N416" i="5"/>
  <c r="I416" i="5"/>
  <c r="R429" i="5"/>
  <c r="N429" i="5"/>
  <c r="I429" i="5"/>
  <c r="P429" i="5"/>
  <c r="L429" i="5"/>
  <c r="P430" i="5"/>
  <c r="L430" i="5"/>
  <c r="R430" i="5"/>
  <c r="N430" i="5"/>
  <c r="I430" i="5"/>
  <c r="P432" i="5"/>
  <c r="L432" i="5"/>
  <c r="R432" i="5"/>
  <c r="N432" i="5"/>
  <c r="I432" i="5"/>
  <c r="R445" i="5"/>
  <c r="N445" i="5"/>
  <c r="I445" i="5"/>
  <c r="P445" i="5"/>
  <c r="L445" i="5"/>
  <c r="P446" i="5"/>
  <c r="L446" i="5"/>
  <c r="R446" i="5"/>
  <c r="N446" i="5"/>
  <c r="I446" i="5"/>
  <c r="P448" i="5"/>
  <c r="L448" i="5"/>
  <c r="R448" i="5"/>
  <c r="N448" i="5"/>
  <c r="I448" i="5"/>
  <c r="R461" i="5"/>
  <c r="N461" i="5"/>
  <c r="I461" i="5"/>
  <c r="P461" i="5"/>
  <c r="L461" i="5"/>
  <c r="P462" i="5"/>
  <c r="L462" i="5"/>
  <c r="R462" i="5"/>
  <c r="N462" i="5"/>
  <c r="I462" i="5"/>
  <c r="P464" i="5"/>
  <c r="L464" i="5"/>
  <c r="R464" i="5"/>
  <c r="N464" i="5"/>
  <c r="I464" i="5"/>
  <c r="R477" i="5"/>
  <c r="N477" i="5"/>
  <c r="I477" i="5"/>
  <c r="P477" i="5"/>
  <c r="L477" i="5"/>
  <c r="P478" i="5"/>
  <c r="L478" i="5"/>
  <c r="R478" i="5"/>
  <c r="N478" i="5"/>
  <c r="I478" i="5"/>
  <c r="P480" i="5"/>
  <c r="L480" i="5"/>
  <c r="R480" i="5"/>
  <c r="N480" i="5"/>
  <c r="I480" i="5"/>
  <c r="R493" i="5"/>
  <c r="N493" i="5"/>
  <c r="I493" i="5"/>
  <c r="P493" i="5"/>
  <c r="L493" i="5"/>
  <c r="P494" i="5"/>
  <c r="L494" i="5"/>
  <c r="R494" i="5"/>
  <c r="N494" i="5"/>
  <c r="I494" i="5"/>
  <c r="P496" i="5"/>
  <c r="L496" i="5"/>
  <c r="R496" i="5"/>
  <c r="N496" i="5"/>
  <c r="I496" i="5"/>
  <c r="R509" i="5"/>
  <c r="N509" i="5"/>
  <c r="I509" i="5"/>
  <c r="P509" i="5"/>
  <c r="L509" i="5"/>
  <c r="P510" i="5"/>
  <c r="L510" i="5"/>
  <c r="R510" i="5"/>
  <c r="N510" i="5"/>
  <c r="I510" i="5"/>
  <c r="P512" i="5"/>
  <c r="L512" i="5"/>
  <c r="R512" i="5"/>
  <c r="N512" i="5"/>
  <c r="I512" i="5"/>
  <c r="R525" i="5"/>
  <c r="N525" i="5"/>
  <c r="I525" i="5"/>
  <c r="P525" i="5"/>
  <c r="L525" i="5"/>
  <c r="P526" i="5"/>
  <c r="L526" i="5"/>
  <c r="R526" i="5"/>
  <c r="N526" i="5"/>
  <c r="I526" i="5"/>
  <c r="P528" i="5"/>
  <c r="L528" i="5"/>
  <c r="R528" i="5"/>
  <c r="N528" i="5"/>
  <c r="I528" i="5"/>
  <c r="R541" i="5"/>
  <c r="N541" i="5"/>
  <c r="I541" i="5"/>
  <c r="P541" i="5"/>
  <c r="L541" i="5"/>
  <c r="P542" i="5"/>
  <c r="L542" i="5"/>
  <c r="R542" i="5"/>
  <c r="N542" i="5"/>
  <c r="I542" i="5"/>
  <c r="P544" i="5"/>
  <c r="L544" i="5"/>
  <c r="R544" i="5"/>
  <c r="N544" i="5"/>
  <c r="I544" i="5"/>
  <c r="P557" i="5"/>
  <c r="L557" i="5"/>
  <c r="I557" i="5"/>
  <c r="N557" i="5"/>
  <c r="R557" i="5"/>
  <c r="R558" i="5"/>
  <c r="N558" i="5"/>
  <c r="I558" i="5"/>
  <c r="L558" i="5"/>
  <c r="P558" i="5"/>
  <c r="R560" i="5"/>
  <c r="N560" i="5"/>
  <c r="I560" i="5"/>
  <c r="L560" i="5"/>
  <c r="P560" i="5"/>
  <c r="P573" i="5"/>
  <c r="L573" i="5"/>
  <c r="I573" i="5"/>
  <c r="N573" i="5"/>
  <c r="R573" i="5"/>
  <c r="R574" i="5"/>
  <c r="N574" i="5"/>
  <c r="I574" i="5"/>
  <c r="L574" i="5"/>
  <c r="P574" i="5"/>
  <c r="R576" i="5"/>
  <c r="N576" i="5"/>
  <c r="I576" i="5"/>
  <c r="L576" i="5"/>
  <c r="P576" i="5"/>
  <c r="P589" i="5"/>
  <c r="L589" i="5"/>
  <c r="I589" i="5"/>
  <c r="N589" i="5"/>
  <c r="R589" i="5"/>
  <c r="R590" i="5"/>
  <c r="N590" i="5"/>
  <c r="I590" i="5"/>
  <c r="L590" i="5"/>
  <c r="P590" i="5"/>
  <c r="R592" i="5"/>
  <c r="N592" i="5"/>
  <c r="I592" i="5"/>
  <c r="L592" i="5"/>
  <c r="P592" i="5"/>
  <c r="P605" i="5"/>
  <c r="L605" i="5"/>
  <c r="I605" i="5"/>
  <c r="N605" i="5"/>
  <c r="R605" i="5"/>
  <c r="R606" i="5"/>
  <c r="N606" i="5"/>
  <c r="I606" i="5"/>
  <c r="L606" i="5"/>
  <c r="P606" i="5"/>
  <c r="R608" i="5"/>
  <c r="N608" i="5"/>
  <c r="I608" i="5"/>
  <c r="L608" i="5"/>
  <c r="P608" i="5"/>
  <c r="P621" i="5"/>
  <c r="L621" i="5"/>
  <c r="I621" i="5"/>
  <c r="N621" i="5"/>
  <c r="R621" i="5"/>
  <c r="R622" i="5"/>
  <c r="N622" i="5"/>
  <c r="I622" i="5"/>
  <c r="L622" i="5"/>
  <c r="P622" i="5"/>
  <c r="R624" i="5"/>
  <c r="N624" i="5"/>
  <c r="I624" i="5"/>
  <c r="L624" i="5"/>
  <c r="P624" i="5"/>
  <c r="P637" i="5"/>
  <c r="L637" i="5"/>
  <c r="I637" i="5"/>
  <c r="N637" i="5"/>
  <c r="R637" i="5"/>
  <c r="R638" i="5"/>
  <c r="N638" i="5"/>
  <c r="I638" i="5"/>
  <c r="L638" i="5"/>
  <c r="P638" i="5"/>
  <c r="R640" i="5"/>
  <c r="N640" i="5"/>
  <c r="I640" i="5"/>
  <c r="L640" i="5"/>
  <c r="P640" i="5"/>
  <c r="P653" i="5"/>
  <c r="L653" i="5"/>
  <c r="I653" i="5"/>
  <c r="N653" i="5"/>
  <c r="R653" i="5"/>
  <c r="R654" i="5"/>
  <c r="N654" i="5"/>
  <c r="I654" i="5"/>
  <c r="L654" i="5"/>
  <c r="P654" i="5"/>
  <c r="R656" i="5"/>
  <c r="N656" i="5"/>
  <c r="I656" i="5"/>
  <c r="L656" i="5"/>
  <c r="P656" i="5"/>
  <c r="P669" i="5"/>
  <c r="L669" i="5"/>
  <c r="I669" i="5"/>
  <c r="N669" i="5"/>
  <c r="R669" i="5"/>
  <c r="R670" i="5"/>
  <c r="N670" i="5"/>
  <c r="I670" i="5"/>
  <c r="L670" i="5"/>
  <c r="P670" i="5"/>
  <c r="R672" i="5"/>
  <c r="N672" i="5"/>
  <c r="I672" i="5"/>
  <c r="L672" i="5"/>
  <c r="P672" i="5"/>
  <c r="P685" i="5"/>
  <c r="L685" i="5"/>
  <c r="I685" i="5"/>
  <c r="N685" i="5"/>
  <c r="R685" i="5"/>
  <c r="R686" i="5"/>
  <c r="N686" i="5"/>
  <c r="I686" i="5"/>
  <c r="L686" i="5"/>
  <c r="P686" i="5"/>
  <c r="P701" i="5"/>
  <c r="L701" i="5"/>
  <c r="I701" i="5"/>
  <c r="N701" i="5"/>
  <c r="R701" i="5"/>
  <c r="R702" i="5"/>
  <c r="N702" i="5"/>
  <c r="I702" i="5"/>
  <c r="L702" i="5"/>
  <c r="P702" i="5"/>
  <c r="P717" i="5"/>
  <c r="L717" i="5"/>
  <c r="I717" i="5"/>
  <c r="N717" i="5"/>
  <c r="R717" i="5"/>
  <c r="R718" i="5"/>
  <c r="N718" i="5"/>
  <c r="I718" i="5"/>
  <c r="L718" i="5"/>
  <c r="P718" i="5"/>
  <c r="L733" i="5"/>
  <c r="R733" i="5"/>
  <c r="I733" i="5"/>
  <c r="P733" i="5"/>
  <c r="N733" i="5"/>
  <c r="P734" i="5"/>
  <c r="L734" i="5"/>
  <c r="R734" i="5"/>
  <c r="N734" i="5"/>
  <c r="I734" i="5"/>
  <c r="P750" i="5"/>
  <c r="L750" i="5"/>
  <c r="R750" i="5"/>
  <c r="N750" i="5"/>
  <c r="I750" i="5"/>
  <c r="P766" i="5"/>
  <c r="L766" i="5"/>
  <c r="R766" i="5"/>
  <c r="N766" i="5"/>
  <c r="I766" i="5"/>
  <c r="R782" i="5"/>
  <c r="N782" i="5"/>
  <c r="I782" i="5"/>
  <c r="P782" i="5"/>
  <c r="L782" i="5"/>
  <c r="R798" i="5"/>
  <c r="N798" i="5"/>
  <c r="I798" i="5"/>
  <c r="P798" i="5"/>
  <c r="L798" i="5"/>
  <c r="R814" i="5"/>
  <c r="N814" i="5"/>
  <c r="I814" i="5"/>
  <c r="P814" i="5"/>
  <c r="L814" i="5"/>
  <c r="R830" i="5"/>
  <c r="N830" i="5"/>
  <c r="I830" i="5"/>
  <c r="P830" i="5"/>
  <c r="L830" i="5"/>
  <c r="R846" i="5"/>
  <c r="N846" i="5"/>
  <c r="I846" i="5"/>
  <c r="P846" i="5"/>
  <c r="L846" i="5"/>
  <c r="R862" i="5"/>
  <c r="N862" i="5"/>
  <c r="I862" i="5"/>
  <c r="P862" i="5"/>
  <c r="L862" i="5"/>
  <c r="R878" i="5"/>
  <c r="N878" i="5"/>
  <c r="I878" i="5"/>
  <c r="P878" i="5"/>
  <c r="L878" i="5"/>
  <c r="R894" i="5"/>
  <c r="N894" i="5"/>
  <c r="I894" i="5"/>
  <c r="P894" i="5"/>
  <c r="L894" i="5"/>
  <c r="R910" i="5"/>
  <c r="N910" i="5"/>
  <c r="I910" i="5"/>
  <c r="P910" i="5"/>
  <c r="L910" i="5"/>
  <c r="R926" i="5"/>
  <c r="N926" i="5"/>
  <c r="I926" i="5"/>
  <c r="P926" i="5"/>
  <c r="L926" i="5"/>
  <c r="R942" i="5"/>
  <c r="N942" i="5"/>
  <c r="I942" i="5"/>
  <c r="P942" i="5"/>
  <c r="L942" i="5"/>
  <c r="R958" i="5"/>
  <c r="N958" i="5"/>
  <c r="I958" i="5"/>
  <c r="P958" i="5"/>
  <c r="L958" i="5"/>
  <c r="R974" i="5"/>
  <c r="N974" i="5"/>
  <c r="I974" i="5"/>
  <c r="P974" i="5"/>
  <c r="L974" i="5"/>
  <c r="R990" i="5"/>
  <c r="N990" i="5"/>
  <c r="I990" i="5"/>
  <c r="P990" i="5"/>
  <c r="L990" i="5"/>
  <c r="R1006" i="5"/>
  <c r="N1006" i="5"/>
  <c r="I1006" i="5"/>
  <c r="P1006" i="5"/>
  <c r="L1006" i="5"/>
  <c r="R1022" i="5"/>
  <c r="N1022" i="5"/>
  <c r="I1022" i="5"/>
  <c r="P1022" i="5"/>
  <c r="L1022" i="5"/>
  <c r="R1038" i="5"/>
  <c r="N1038" i="5"/>
  <c r="I1038" i="5"/>
  <c r="P1038" i="5"/>
  <c r="L1038" i="5"/>
  <c r="R1054" i="5"/>
  <c r="N1054" i="5"/>
  <c r="I1054" i="5"/>
  <c r="P1054" i="5"/>
  <c r="L1054" i="5"/>
  <c r="R1070" i="5"/>
  <c r="N1070" i="5"/>
  <c r="I1070" i="5"/>
  <c r="P1070" i="5"/>
  <c r="L1070" i="5"/>
  <c r="R1086" i="5"/>
  <c r="N1086" i="5"/>
  <c r="I1086" i="5"/>
  <c r="P1086" i="5"/>
  <c r="L1086" i="5"/>
  <c r="R1102" i="5"/>
  <c r="N1102" i="5"/>
  <c r="I1102" i="5"/>
  <c r="P1102" i="5"/>
  <c r="L1102" i="5"/>
  <c r="R1118" i="5"/>
  <c r="N1118" i="5"/>
  <c r="I1118" i="5"/>
  <c r="P1118" i="5"/>
  <c r="L1118" i="5"/>
  <c r="P1134" i="5"/>
  <c r="N1134" i="5"/>
  <c r="I1134" i="5"/>
  <c r="R1134" i="5"/>
  <c r="L1134" i="5"/>
  <c r="P1150" i="5"/>
  <c r="L1150" i="5"/>
  <c r="N1150" i="5"/>
  <c r="R1150" i="5"/>
  <c r="I1150" i="5"/>
  <c r="R1166" i="5"/>
  <c r="N1166" i="5"/>
  <c r="I1166" i="5"/>
  <c r="P1166" i="5"/>
  <c r="L1166" i="5"/>
  <c r="R1182" i="5"/>
  <c r="N1182" i="5"/>
  <c r="I1182" i="5"/>
  <c r="P1182" i="5"/>
  <c r="L1182" i="5"/>
  <c r="R1198" i="5"/>
  <c r="N1198" i="5"/>
  <c r="I1198" i="5"/>
  <c r="P1198" i="5"/>
  <c r="L1198" i="5"/>
  <c r="R1214" i="5"/>
  <c r="N1214" i="5"/>
  <c r="I1214" i="5"/>
  <c r="P1214" i="5"/>
  <c r="L1214" i="5"/>
  <c r="R1230" i="5"/>
  <c r="N1230" i="5"/>
  <c r="I1230" i="5"/>
  <c r="P1230" i="5"/>
  <c r="L1230" i="5"/>
  <c r="R1246" i="5"/>
  <c r="N1246" i="5"/>
  <c r="I1246" i="5"/>
  <c r="P1246" i="5"/>
  <c r="L1246" i="5"/>
  <c r="R1262" i="5"/>
  <c r="N1262" i="5"/>
  <c r="I1262" i="5"/>
  <c r="P1262" i="5"/>
  <c r="L1262" i="5"/>
  <c r="R1278" i="5"/>
  <c r="N1278" i="5"/>
  <c r="I1278" i="5"/>
  <c r="P1278" i="5"/>
  <c r="L1278" i="5"/>
  <c r="P1294" i="5"/>
  <c r="L1294" i="5"/>
  <c r="R1294" i="5"/>
  <c r="N1294" i="5"/>
  <c r="I1294" i="5"/>
  <c r="P1310" i="5"/>
  <c r="L1310" i="5"/>
  <c r="R1310" i="5"/>
  <c r="N1310" i="5"/>
  <c r="I1310" i="5"/>
  <c r="P1326" i="5"/>
  <c r="L1326" i="5"/>
  <c r="R1326" i="5"/>
  <c r="N1326" i="5"/>
  <c r="I1326" i="5"/>
  <c r="L749" i="5"/>
  <c r="R749" i="5"/>
  <c r="I749" i="5"/>
  <c r="P749" i="5"/>
  <c r="N749" i="5"/>
  <c r="L753" i="5"/>
  <c r="R753" i="5"/>
  <c r="I753" i="5"/>
  <c r="P753" i="5"/>
  <c r="N753" i="5"/>
  <c r="L757" i="5"/>
  <c r="R757" i="5"/>
  <c r="I757" i="5"/>
  <c r="P757" i="5"/>
  <c r="N757" i="5"/>
  <c r="I761" i="5"/>
  <c r="L761" i="5"/>
  <c r="R761" i="5"/>
  <c r="P761" i="5"/>
  <c r="N761" i="5"/>
  <c r="R765" i="5"/>
  <c r="N765" i="5"/>
  <c r="P765" i="5"/>
  <c r="L765" i="5"/>
  <c r="I765" i="5"/>
  <c r="I769" i="5"/>
  <c r="R769" i="5"/>
  <c r="P769" i="5"/>
  <c r="N769" i="5"/>
  <c r="L769" i="5"/>
  <c r="P773" i="5"/>
  <c r="L773" i="5"/>
  <c r="R773" i="5"/>
  <c r="N773" i="5"/>
  <c r="I773" i="5"/>
  <c r="P777" i="5"/>
  <c r="L777" i="5"/>
  <c r="R777" i="5"/>
  <c r="N777" i="5"/>
  <c r="I777" i="5"/>
  <c r="P781" i="5"/>
  <c r="L781" i="5"/>
  <c r="R781" i="5"/>
  <c r="N781" i="5"/>
  <c r="I781" i="5"/>
  <c r="P785" i="5"/>
  <c r="L785" i="5"/>
  <c r="R785" i="5"/>
  <c r="N785" i="5"/>
  <c r="I785" i="5"/>
  <c r="P789" i="5"/>
  <c r="L789" i="5"/>
  <c r="R789" i="5"/>
  <c r="N789" i="5"/>
  <c r="I789" i="5"/>
  <c r="P793" i="5"/>
  <c r="L793" i="5"/>
  <c r="R793" i="5"/>
  <c r="N793" i="5"/>
  <c r="I793" i="5"/>
  <c r="P797" i="5"/>
  <c r="L797" i="5"/>
  <c r="R797" i="5"/>
  <c r="N797" i="5"/>
  <c r="I797" i="5"/>
  <c r="P801" i="5"/>
  <c r="L801" i="5"/>
  <c r="R801" i="5"/>
  <c r="N801" i="5"/>
  <c r="I801" i="5"/>
  <c r="P805" i="5"/>
  <c r="L805" i="5"/>
  <c r="R805" i="5"/>
  <c r="N805" i="5"/>
  <c r="I805" i="5"/>
  <c r="P809" i="5"/>
  <c r="L809" i="5"/>
  <c r="R809" i="5"/>
  <c r="N809" i="5"/>
  <c r="I809" i="5"/>
  <c r="P813" i="5"/>
  <c r="L813" i="5"/>
  <c r="R813" i="5"/>
  <c r="N813" i="5"/>
  <c r="I813" i="5"/>
  <c r="P817" i="5"/>
  <c r="L817" i="5"/>
  <c r="R817" i="5"/>
  <c r="N817" i="5"/>
  <c r="I817" i="5"/>
  <c r="P821" i="5"/>
  <c r="L821" i="5"/>
  <c r="R821" i="5"/>
  <c r="N821" i="5"/>
  <c r="I821" i="5"/>
  <c r="P825" i="5"/>
  <c r="L825" i="5"/>
  <c r="R825" i="5"/>
  <c r="N825" i="5"/>
  <c r="I825" i="5"/>
  <c r="P829" i="5"/>
  <c r="L829" i="5"/>
  <c r="R829" i="5"/>
  <c r="N829" i="5"/>
  <c r="I829" i="5"/>
  <c r="P833" i="5"/>
  <c r="L833" i="5"/>
  <c r="R833" i="5"/>
  <c r="N833" i="5"/>
  <c r="I833" i="5"/>
  <c r="P837" i="5"/>
  <c r="L837" i="5"/>
  <c r="R837" i="5"/>
  <c r="N837" i="5"/>
  <c r="I837" i="5"/>
  <c r="P841" i="5"/>
  <c r="L841" i="5"/>
  <c r="R841" i="5"/>
  <c r="N841" i="5"/>
  <c r="I841" i="5"/>
  <c r="P845" i="5"/>
  <c r="L845" i="5"/>
  <c r="R845" i="5"/>
  <c r="N845" i="5"/>
  <c r="I845" i="5"/>
  <c r="P849" i="5"/>
  <c r="L849" i="5"/>
  <c r="R849" i="5"/>
  <c r="N849" i="5"/>
  <c r="I849" i="5"/>
  <c r="P853" i="5"/>
  <c r="L853" i="5"/>
  <c r="R853" i="5"/>
  <c r="N853" i="5"/>
  <c r="I853" i="5"/>
  <c r="P857" i="5"/>
  <c r="L857" i="5"/>
  <c r="R857" i="5"/>
  <c r="N857" i="5"/>
  <c r="I857" i="5"/>
  <c r="P861" i="5"/>
  <c r="L861" i="5"/>
  <c r="R861" i="5"/>
  <c r="N861" i="5"/>
  <c r="I861" i="5"/>
  <c r="P865" i="5"/>
  <c r="L865" i="5"/>
  <c r="R865" i="5"/>
  <c r="N865" i="5"/>
  <c r="I865" i="5"/>
  <c r="P869" i="5"/>
  <c r="L869" i="5"/>
  <c r="R869" i="5"/>
  <c r="N869" i="5"/>
  <c r="I869" i="5"/>
  <c r="P873" i="5"/>
  <c r="L873" i="5"/>
  <c r="R873" i="5"/>
  <c r="N873" i="5"/>
  <c r="I873" i="5"/>
  <c r="P877" i="5"/>
  <c r="L877" i="5"/>
  <c r="R877" i="5"/>
  <c r="N877" i="5"/>
  <c r="I877" i="5"/>
  <c r="P881" i="5"/>
  <c r="L881" i="5"/>
  <c r="R881" i="5"/>
  <c r="N881" i="5"/>
  <c r="I881" i="5"/>
  <c r="P885" i="5"/>
  <c r="L885" i="5"/>
  <c r="R885" i="5"/>
  <c r="N885" i="5"/>
  <c r="I885" i="5"/>
  <c r="P889" i="5"/>
  <c r="L889" i="5"/>
  <c r="R889" i="5"/>
  <c r="N889" i="5"/>
  <c r="I889" i="5"/>
  <c r="P893" i="5"/>
  <c r="L893" i="5"/>
  <c r="R893" i="5"/>
  <c r="N893" i="5"/>
  <c r="I893" i="5"/>
  <c r="P897" i="5"/>
  <c r="L897" i="5"/>
  <c r="R897" i="5"/>
  <c r="N897" i="5"/>
  <c r="I897" i="5"/>
  <c r="P901" i="5"/>
  <c r="L901" i="5"/>
  <c r="R901" i="5"/>
  <c r="N901" i="5"/>
  <c r="I901" i="5"/>
  <c r="P905" i="5"/>
  <c r="L905" i="5"/>
  <c r="R905" i="5"/>
  <c r="N905" i="5"/>
  <c r="I905" i="5"/>
  <c r="P909" i="5"/>
  <c r="L909" i="5"/>
  <c r="R909" i="5"/>
  <c r="N909" i="5"/>
  <c r="I909" i="5"/>
  <c r="P913" i="5"/>
  <c r="L913" i="5"/>
  <c r="R913" i="5"/>
  <c r="N913" i="5"/>
  <c r="I913" i="5"/>
  <c r="P917" i="5"/>
  <c r="L917" i="5"/>
  <c r="R917" i="5"/>
  <c r="N917" i="5"/>
  <c r="I917" i="5"/>
  <c r="P921" i="5"/>
  <c r="L921" i="5"/>
  <c r="R921" i="5"/>
  <c r="N921" i="5"/>
  <c r="I921" i="5"/>
  <c r="P925" i="5"/>
  <c r="L925" i="5"/>
  <c r="R925" i="5"/>
  <c r="N925" i="5"/>
  <c r="I925" i="5"/>
  <c r="P929" i="5"/>
  <c r="L929" i="5"/>
  <c r="R929" i="5"/>
  <c r="N929" i="5"/>
  <c r="I929" i="5"/>
  <c r="P933" i="5"/>
  <c r="L933" i="5"/>
  <c r="R933" i="5"/>
  <c r="N933" i="5"/>
  <c r="I933" i="5"/>
  <c r="P937" i="5"/>
  <c r="L937" i="5"/>
  <c r="R937" i="5"/>
  <c r="N937" i="5"/>
  <c r="I937" i="5"/>
  <c r="P941" i="5"/>
  <c r="L941" i="5"/>
  <c r="R941" i="5"/>
  <c r="N941" i="5"/>
  <c r="I941" i="5"/>
  <c r="P945" i="5"/>
  <c r="L945" i="5"/>
  <c r="R945" i="5"/>
  <c r="N945" i="5"/>
  <c r="I945" i="5"/>
  <c r="P949" i="5"/>
  <c r="L949" i="5"/>
  <c r="R949" i="5"/>
  <c r="N949" i="5"/>
  <c r="I949" i="5"/>
  <c r="P953" i="5"/>
  <c r="L953" i="5"/>
  <c r="R953" i="5"/>
  <c r="N953" i="5"/>
  <c r="I953" i="5"/>
  <c r="P957" i="5"/>
  <c r="L957" i="5"/>
  <c r="R957" i="5"/>
  <c r="N957" i="5"/>
  <c r="I957" i="5"/>
  <c r="P961" i="5"/>
  <c r="L961" i="5"/>
  <c r="R961" i="5"/>
  <c r="N961" i="5"/>
  <c r="I961" i="5"/>
  <c r="P965" i="5"/>
  <c r="L965" i="5"/>
  <c r="R965" i="5"/>
  <c r="N965" i="5"/>
  <c r="I965" i="5"/>
  <c r="P969" i="5"/>
  <c r="L969" i="5"/>
  <c r="R969" i="5"/>
  <c r="N969" i="5"/>
  <c r="I969" i="5"/>
  <c r="P973" i="5"/>
  <c r="L973" i="5"/>
  <c r="R973" i="5"/>
  <c r="N973" i="5"/>
  <c r="I973" i="5"/>
  <c r="P977" i="5"/>
  <c r="L977" i="5"/>
  <c r="R977" i="5"/>
  <c r="N977" i="5"/>
  <c r="I977" i="5"/>
  <c r="P981" i="5"/>
  <c r="L981" i="5"/>
  <c r="R981" i="5"/>
  <c r="N981" i="5"/>
  <c r="I981" i="5"/>
  <c r="P985" i="5"/>
  <c r="L985" i="5"/>
  <c r="R985" i="5"/>
  <c r="N985" i="5"/>
  <c r="I985" i="5"/>
  <c r="P989" i="5"/>
  <c r="L989" i="5"/>
  <c r="R989" i="5"/>
  <c r="N989" i="5"/>
  <c r="I989" i="5"/>
  <c r="P993" i="5"/>
  <c r="L993" i="5"/>
  <c r="R993" i="5"/>
  <c r="N993" i="5"/>
  <c r="I993" i="5"/>
  <c r="P997" i="5"/>
  <c r="L997" i="5"/>
  <c r="R997" i="5"/>
  <c r="N997" i="5"/>
  <c r="I997" i="5"/>
  <c r="P1001" i="5"/>
  <c r="L1001" i="5"/>
  <c r="R1001" i="5"/>
  <c r="N1001" i="5"/>
  <c r="I1001" i="5"/>
  <c r="P1005" i="5"/>
  <c r="L1005" i="5"/>
  <c r="R1005" i="5"/>
  <c r="N1005" i="5"/>
  <c r="I1005" i="5"/>
  <c r="P1009" i="5"/>
  <c r="L1009" i="5"/>
  <c r="R1009" i="5"/>
  <c r="N1009" i="5"/>
  <c r="I1009" i="5"/>
  <c r="P1013" i="5"/>
  <c r="L1013" i="5"/>
  <c r="R1013" i="5"/>
  <c r="N1013" i="5"/>
  <c r="I1013" i="5"/>
  <c r="P1017" i="5"/>
  <c r="L1017" i="5"/>
  <c r="R1017" i="5"/>
  <c r="N1017" i="5"/>
  <c r="I1017" i="5"/>
  <c r="P1021" i="5"/>
  <c r="L1021" i="5"/>
  <c r="R1021" i="5"/>
  <c r="N1021" i="5"/>
  <c r="I1021" i="5"/>
  <c r="P1025" i="5"/>
  <c r="L1025" i="5"/>
  <c r="R1025" i="5"/>
  <c r="N1025" i="5"/>
  <c r="I1025" i="5"/>
  <c r="P1029" i="5"/>
  <c r="L1029" i="5"/>
  <c r="R1029" i="5"/>
  <c r="N1029" i="5"/>
  <c r="I1029" i="5"/>
  <c r="P1033" i="5"/>
  <c r="L1033" i="5"/>
  <c r="R1033" i="5"/>
  <c r="N1033" i="5"/>
  <c r="I1033" i="5"/>
  <c r="P1037" i="5"/>
  <c r="L1037" i="5"/>
  <c r="R1037" i="5"/>
  <c r="N1037" i="5"/>
  <c r="I1037" i="5"/>
  <c r="P1041" i="5"/>
  <c r="L1041" i="5"/>
  <c r="R1041" i="5"/>
  <c r="N1041" i="5"/>
  <c r="I1041" i="5"/>
  <c r="P1045" i="5"/>
  <c r="L1045" i="5"/>
  <c r="R1045" i="5"/>
  <c r="N1045" i="5"/>
  <c r="I1045" i="5"/>
  <c r="P1049" i="5"/>
  <c r="L1049" i="5"/>
  <c r="R1049" i="5"/>
  <c r="N1049" i="5"/>
  <c r="I1049" i="5"/>
  <c r="P1053" i="5"/>
  <c r="L1053" i="5"/>
  <c r="R1053" i="5"/>
  <c r="N1053" i="5"/>
  <c r="I1053" i="5"/>
  <c r="P1057" i="5"/>
  <c r="L1057" i="5"/>
  <c r="R1057" i="5"/>
  <c r="N1057" i="5"/>
  <c r="I1057" i="5"/>
  <c r="P1061" i="5"/>
  <c r="L1061" i="5"/>
  <c r="R1061" i="5"/>
  <c r="N1061" i="5"/>
  <c r="I1061" i="5"/>
  <c r="R1065" i="5"/>
  <c r="N1065" i="5"/>
  <c r="I1065" i="5"/>
  <c r="P1065" i="5"/>
  <c r="L1065" i="5"/>
  <c r="R1069" i="5"/>
  <c r="N1069" i="5"/>
  <c r="I1069" i="5"/>
  <c r="P1069" i="5"/>
  <c r="L1069" i="5"/>
  <c r="R1073" i="5"/>
  <c r="N1073" i="5"/>
  <c r="I1073" i="5"/>
  <c r="P1073" i="5"/>
  <c r="L1073" i="5"/>
  <c r="R1077" i="5"/>
  <c r="N1077" i="5"/>
  <c r="I1077" i="5"/>
  <c r="P1077" i="5"/>
  <c r="L1077" i="5"/>
  <c r="R1081" i="5"/>
  <c r="N1081" i="5"/>
  <c r="I1081" i="5"/>
  <c r="P1081" i="5"/>
  <c r="L1081" i="5"/>
  <c r="R1085" i="5"/>
  <c r="N1085" i="5"/>
  <c r="I1085" i="5"/>
  <c r="P1085" i="5"/>
  <c r="L1085" i="5"/>
  <c r="R1089" i="5"/>
  <c r="N1089" i="5"/>
  <c r="I1089" i="5"/>
  <c r="P1089" i="5"/>
  <c r="L1089" i="5"/>
  <c r="R1093" i="5"/>
  <c r="N1093" i="5"/>
  <c r="I1093" i="5"/>
  <c r="P1093" i="5"/>
  <c r="L1093" i="5"/>
  <c r="R1097" i="5"/>
  <c r="N1097" i="5"/>
  <c r="I1097" i="5"/>
  <c r="P1097" i="5"/>
  <c r="L1097" i="5"/>
  <c r="R1101" i="5"/>
  <c r="N1101" i="5"/>
  <c r="I1101" i="5"/>
  <c r="P1101" i="5"/>
  <c r="L1101" i="5"/>
  <c r="R1105" i="5"/>
  <c r="N1105" i="5"/>
  <c r="I1105" i="5"/>
  <c r="P1105" i="5"/>
  <c r="L1105" i="5"/>
  <c r="R1109" i="5"/>
  <c r="N1109" i="5"/>
  <c r="I1109" i="5"/>
  <c r="P1109" i="5"/>
  <c r="L1109" i="5"/>
  <c r="R1113" i="5"/>
  <c r="N1113" i="5"/>
  <c r="I1113" i="5"/>
  <c r="P1113" i="5"/>
  <c r="L1113" i="5"/>
  <c r="P1117" i="5"/>
  <c r="L1117" i="5"/>
  <c r="R1117" i="5"/>
  <c r="N1117" i="5"/>
  <c r="I1117" i="5"/>
  <c r="P1121" i="5"/>
  <c r="L1121" i="5"/>
  <c r="R1121" i="5"/>
  <c r="N1121" i="5"/>
  <c r="I1121" i="5"/>
  <c r="P1125" i="5"/>
  <c r="L1125" i="5"/>
  <c r="R1125" i="5"/>
  <c r="N1125" i="5"/>
  <c r="I1125" i="5"/>
  <c r="P1129" i="5"/>
  <c r="L1129" i="5"/>
  <c r="R1129" i="5"/>
  <c r="N1129" i="5"/>
  <c r="I1129" i="5"/>
  <c r="P1133" i="5"/>
  <c r="L1133" i="5"/>
  <c r="R1133" i="5"/>
  <c r="N1133" i="5"/>
  <c r="I1133" i="5"/>
  <c r="R1137" i="5"/>
  <c r="N1137" i="5"/>
  <c r="I1137" i="5"/>
  <c r="L1137" i="5"/>
  <c r="P1137" i="5"/>
  <c r="R1141" i="5"/>
  <c r="N1141" i="5"/>
  <c r="I1141" i="5"/>
  <c r="L1141" i="5"/>
  <c r="P1141" i="5"/>
  <c r="R1145" i="5"/>
  <c r="N1145" i="5"/>
  <c r="I1145" i="5"/>
  <c r="L1145" i="5"/>
  <c r="P1145" i="5"/>
  <c r="R1149" i="5"/>
  <c r="N1149" i="5"/>
  <c r="I1149" i="5"/>
  <c r="L1149" i="5"/>
  <c r="P1149" i="5"/>
  <c r="R1153" i="5"/>
  <c r="N1153" i="5"/>
  <c r="I1153" i="5"/>
  <c r="L1153" i="5"/>
  <c r="P1153" i="5"/>
  <c r="R1157" i="5"/>
  <c r="N1157" i="5"/>
  <c r="I1157" i="5"/>
  <c r="L1157" i="5"/>
  <c r="P1157" i="5"/>
  <c r="R1161" i="5"/>
  <c r="N1161" i="5"/>
  <c r="I1161" i="5"/>
  <c r="L1161" i="5"/>
  <c r="P1161" i="5"/>
  <c r="P1165" i="5"/>
  <c r="L1165" i="5"/>
  <c r="R1165" i="5"/>
  <c r="N1165" i="5"/>
  <c r="I1165" i="5"/>
  <c r="P1169" i="5"/>
  <c r="L1169" i="5"/>
  <c r="R1169" i="5"/>
  <c r="N1169" i="5"/>
  <c r="I1169" i="5"/>
  <c r="P1173" i="5"/>
  <c r="L1173" i="5"/>
  <c r="R1173" i="5"/>
  <c r="N1173" i="5"/>
  <c r="I1173" i="5"/>
  <c r="P1177" i="5"/>
  <c r="L1177" i="5"/>
  <c r="R1177" i="5"/>
  <c r="N1177" i="5"/>
  <c r="I1177" i="5"/>
  <c r="P1181" i="5"/>
  <c r="L1181" i="5"/>
  <c r="R1181" i="5"/>
  <c r="N1181" i="5"/>
  <c r="I1181" i="5"/>
  <c r="P1185" i="5"/>
  <c r="L1185" i="5"/>
  <c r="R1185" i="5"/>
  <c r="N1185" i="5"/>
  <c r="I1185" i="5"/>
  <c r="P1189" i="5"/>
  <c r="L1189" i="5"/>
  <c r="R1189" i="5"/>
  <c r="N1189" i="5"/>
  <c r="I1189" i="5"/>
  <c r="P1193" i="5"/>
  <c r="L1193" i="5"/>
  <c r="R1193" i="5"/>
  <c r="N1193" i="5"/>
  <c r="I1193" i="5"/>
  <c r="P1197" i="5"/>
  <c r="L1197" i="5"/>
  <c r="R1197" i="5"/>
  <c r="N1197" i="5"/>
  <c r="I1197" i="5"/>
  <c r="P1201" i="5"/>
  <c r="L1201" i="5"/>
  <c r="R1201" i="5"/>
  <c r="N1201" i="5"/>
  <c r="I1201" i="5"/>
  <c r="P1205" i="5"/>
  <c r="L1205" i="5"/>
  <c r="R1205" i="5"/>
  <c r="N1205" i="5"/>
  <c r="I1205" i="5"/>
  <c r="P1209" i="5"/>
  <c r="L1209" i="5"/>
  <c r="R1209" i="5"/>
  <c r="N1209" i="5"/>
  <c r="I1209" i="5"/>
  <c r="P1213" i="5"/>
  <c r="L1213" i="5"/>
  <c r="R1213" i="5"/>
  <c r="N1213" i="5"/>
  <c r="I1213" i="5"/>
  <c r="P1217" i="5"/>
  <c r="L1217" i="5"/>
  <c r="R1217" i="5"/>
  <c r="N1217" i="5"/>
  <c r="I1217" i="5"/>
  <c r="P1221" i="5"/>
  <c r="L1221" i="5"/>
  <c r="R1221" i="5"/>
  <c r="N1221" i="5"/>
  <c r="I1221" i="5"/>
  <c r="P1225" i="5"/>
  <c r="L1225" i="5"/>
  <c r="R1225" i="5"/>
  <c r="N1225" i="5"/>
  <c r="I1225" i="5"/>
  <c r="P1229" i="5"/>
  <c r="L1229" i="5"/>
  <c r="R1229" i="5"/>
  <c r="N1229" i="5"/>
  <c r="I1229" i="5"/>
  <c r="P1233" i="5"/>
  <c r="L1233" i="5"/>
  <c r="R1233" i="5"/>
  <c r="N1233" i="5"/>
  <c r="I1233" i="5"/>
  <c r="P1237" i="5"/>
  <c r="L1237" i="5"/>
  <c r="R1237" i="5"/>
  <c r="N1237" i="5"/>
  <c r="I1237" i="5"/>
  <c r="P1241" i="5"/>
  <c r="L1241" i="5"/>
  <c r="R1241" i="5"/>
  <c r="N1241" i="5"/>
  <c r="I1241" i="5"/>
  <c r="P1245" i="5"/>
  <c r="L1245" i="5"/>
  <c r="R1245" i="5"/>
  <c r="N1245" i="5"/>
  <c r="I1245" i="5"/>
  <c r="P1249" i="5"/>
  <c r="L1249" i="5"/>
  <c r="R1249" i="5"/>
  <c r="N1249" i="5"/>
  <c r="I1249" i="5"/>
  <c r="P1253" i="5"/>
  <c r="L1253" i="5"/>
  <c r="R1253" i="5"/>
  <c r="N1253" i="5"/>
  <c r="I1253" i="5"/>
  <c r="P1257" i="5"/>
  <c r="L1257" i="5"/>
  <c r="R1257" i="5"/>
  <c r="N1257" i="5"/>
  <c r="I1257" i="5"/>
  <c r="P1261" i="5"/>
  <c r="L1261" i="5"/>
  <c r="R1261" i="5"/>
  <c r="N1261" i="5"/>
  <c r="I1261" i="5"/>
  <c r="P1265" i="5"/>
  <c r="L1265" i="5"/>
  <c r="R1265" i="5"/>
  <c r="N1265" i="5"/>
  <c r="I1265" i="5"/>
  <c r="P1269" i="5"/>
  <c r="L1269" i="5"/>
  <c r="R1269" i="5"/>
  <c r="N1269" i="5"/>
  <c r="I1269" i="5"/>
  <c r="R1273" i="5"/>
  <c r="N1273" i="5"/>
  <c r="I1273" i="5"/>
  <c r="P1273" i="5"/>
  <c r="L1273" i="5"/>
  <c r="R1277" i="5"/>
  <c r="N1277" i="5"/>
  <c r="I1277" i="5"/>
  <c r="P1277" i="5"/>
  <c r="L1277" i="5"/>
  <c r="R1281" i="5"/>
  <c r="N1281" i="5"/>
  <c r="I1281" i="5"/>
  <c r="K1281" i="5" s="1"/>
  <c r="P1281" i="5"/>
  <c r="L1281" i="5"/>
  <c r="R1285" i="5"/>
  <c r="N1285" i="5"/>
  <c r="I1285" i="5"/>
  <c r="P1285" i="5"/>
  <c r="L1285" i="5"/>
  <c r="R1289" i="5"/>
  <c r="N1289" i="5"/>
  <c r="I1289" i="5"/>
  <c r="P1289" i="5"/>
  <c r="L1289" i="5"/>
  <c r="R1293" i="5"/>
  <c r="N1293" i="5"/>
  <c r="I1293" i="5"/>
  <c r="P1293" i="5"/>
  <c r="L1293" i="5"/>
  <c r="R1297" i="5"/>
  <c r="N1297" i="5"/>
  <c r="I1297" i="5"/>
  <c r="P1297" i="5"/>
  <c r="L1297" i="5"/>
  <c r="R1301" i="5"/>
  <c r="N1301" i="5"/>
  <c r="I1301" i="5"/>
  <c r="P1301" i="5"/>
  <c r="L1301" i="5"/>
  <c r="R1305" i="5"/>
  <c r="N1305" i="5"/>
  <c r="I1305" i="5"/>
  <c r="P1305" i="5"/>
  <c r="L1305" i="5"/>
  <c r="R1309" i="5"/>
  <c r="N1309" i="5"/>
  <c r="I1309" i="5"/>
  <c r="P1309" i="5"/>
  <c r="L1309" i="5"/>
  <c r="R1313" i="5"/>
  <c r="N1313" i="5"/>
  <c r="I1313" i="5"/>
  <c r="P1313" i="5"/>
  <c r="L1313" i="5"/>
  <c r="R1317" i="5"/>
  <c r="N1317" i="5"/>
  <c r="I1317" i="5"/>
  <c r="P1317" i="5"/>
  <c r="L1317" i="5"/>
  <c r="R1321" i="5"/>
  <c r="N1321" i="5"/>
  <c r="I1321" i="5"/>
  <c r="P1321" i="5"/>
  <c r="L1321" i="5"/>
  <c r="R1325" i="5"/>
  <c r="N1325" i="5"/>
  <c r="I1325" i="5"/>
  <c r="P1325" i="5"/>
  <c r="L1325" i="5"/>
  <c r="R1329" i="5"/>
  <c r="N1329" i="5"/>
  <c r="I1329" i="5"/>
  <c r="P1329" i="5"/>
  <c r="L1329" i="5"/>
  <c r="R1333" i="5"/>
  <c r="N1333" i="5"/>
  <c r="I1333" i="5"/>
  <c r="P1333" i="5"/>
  <c r="L1333" i="5"/>
  <c r="R1337" i="5"/>
  <c r="N1337" i="5"/>
  <c r="I1337" i="5"/>
  <c r="P1337" i="5"/>
  <c r="L1337" i="5"/>
  <c r="R1341" i="5"/>
  <c r="N1341" i="5"/>
  <c r="I1341" i="5"/>
  <c r="P1341" i="5"/>
  <c r="L1341" i="5"/>
  <c r="P1345" i="5"/>
  <c r="L1345" i="5"/>
  <c r="R1345" i="5"/>
  <c r="N1345" i="5"/>
  <c r="I1345" i="5"/>
  <c r="R1349" i="5"/>
  <c r="N1349" i="5"/>
  <c r="I1349" i="5"/>
  <c r="P1349" i="5"/>
  <c r="L1349" i="5"/>
  <c r="R1353" i="5"/>
  <c r="N1353" i="5"/>
  <c r="I1353" i="5"/>
  <c r="P1353" i="5"/>
  <c r="L1353" i="5"/>
  <c r="P1357" i="5"/>
  <c r="L1357" i="5"/>
  <c r="R1357" i="5"/>
  <c r="N1357" i="5"/>
  <c r="I1357" i="5"/>
  <c r="K1357" i="5" s="1"/>
  <c r="P1361" i="5"/>
  <c r="L1361" i="5"/>
  <c r="R1361" i="5"/>
  <c r="N1361" i="5"/>
  <c r="I1361" i="5"/>
  <c r="K1361" i="5" s="1"/>
  <c r="R1365" i="5"/>
  <c r="N1365" i="5"/>
  <c r="I1365" i="5"/>
  <c r="P1365" i="5"/>
  <c r="L1365" i="5"/>
  <c r="R1369" i="5"/>
  <c r="N1369" i="5"/>
  <c r="I1369" i="5"/>
  <c r="P1369" i="5"/>
  <c r="L1369" i="5"/>
  <c r="P1373" i="5"/>
  <c r="L1373" i="5"/>
  <c r="R1373" i="5"/>
  <c r="N1373" i="5"/>
  <c r="I1373" i="5"/>
  <c r="P1377" i="5"/>
  <c r="I1377" i="5"/>
  <c r="K1377" i="5" s="1"/>
  <c r="N1377" i="5"/>
  <c r="R1377" i="5"/>
  <c r="L1377" i="5"/>
  <c r="R1381" i="5"/>
  <c r="N1381" i="5"/>
  <c r="I1381" i="5"/>
  <c r="K1381" i="5" s="1"/>
  <c r="P1381" i="5"/>
  <c r="L1381" i="5"/>
  <c r="P1385" i="5"/>
  <c r="I1385" i="5"/>
  <c r="N1385" i="5"/>
  <c r="R1385" i="5"/>
  <c r="L1385" i="5"/>
  <c r="P1389" i="5"/>
  <c r="L1389" i="5"/>
  <c r="N1389" i="5"/>
  <c r="I1389" i="5"/>
  <c r="R1389" i="5"/>
  <c r="L1393" i="5"/>
  <c r="P1393" i="5"/>
  <c r="N1393" i="5"/>
  <c r="I1393" i="5"/>
  <c r="R1393" i="5"/>
  <c r="R1397" i="5"/>
  <c r="N1397" i="5"/>
  <c r="P1397" i="5"/>
  <c r="I1397" i="5"/>
  <c r="L1397" i="5"/>
  <c r="I1401" i="5"/>
  <c r="R1401" i="5"/>
  <c r="L1401" i="5"/>
  <c r="P1401" i="5"/>
  <c r="N1401" i="5"/>
  <c r="P1405" i="5"/>
  <c r="L1405" i="5"/>
  <c r="N1405" i="5"/>
  <c r="I1405" i="5"/>
  <c r="R1405" i="5"/>
  <c r="R1409" i="5"/>
  <c r="L1409" i="5"/>
  <c r="P1409" i="5"/>
  <c r="N1409" i="5"/>
  <c r="I1409" i="5"/>
  <c r="R1413" i="5"/>
  <c r="N1413" i="5"/>
  <c r="L1413" i="5"/>
  <c r="P1413" i="5"/>
  <c r="I1413" i="5"/>
  <c r="R1417" i="5"/>
  <c r="N1417" i="5"/>
  <c r="I1417" i="5"/>
  <c r="L1417" i="5"/>
  <c r="P1417" i="5"/>
  <c r="R1421" i="5"/>
  <c r="N1421" i="5"/>
  <c r="I1421" i="5"/>
  <c r="L1421" i="5"/>
  <c r="P1421" i="5"/>
  <c r="R1425" i="5"/>
  <c r="N1425" i="5"/>
  <c r="I1425" i="5"/>
  <c r="L1425" i="5"/>
  <c r="P1425" i="5"/>
  <c r="R1429" i="5"/>
  <c r="N1429" i="5"/>
  <c r="I1429" i="5"/>
  <c r="L1429" i="5"/>
  <c r="P1429" i="5"/>
  <c r="R1433" i="5"/>
  <c r="N1433" i="5"/>
  <c r="I1433" i="5"/>
  <c r="L1433" i="5"/>
  <c r="P1433" i="5"/>
  <c r="R1437" i="5"/>
  <c r="N1437" i="5"/>
  <c r="I1437" i="5"/>
  <c r="L1437" i="5"/>
  <c r="P1437" i="5"/>
  <c r="R1441" i="5"/>
  <c r="N1441" i="5"/>
  <c r="I1441" i="5"/>
  <c r="L1441" i="5"/>
  <c r="P1441" i="5"/>
  <c r="R1445" i="5"/>
  <c r="N1445" i="5"/>
  <c r="I1445" i="5"/>
  <c r="L1445" i="5"/>
  <c r="P1445" i="5"/>
  <c r="R1449" i="5"/>
  <c r="N1449" i="5"/>
  <c r="I1449" i="5"/>
  <c r="L1449" i="5"/>
  <c r="P1449" i="5"/>
  <c r="R1453" i="5"/>
  <c r="N1453" i="5"/>
  <c r="I1453" i="5"/>
  <c r="L1453" i="5"/>
  <c r="P1453" i="5"/>
  <c r="R1457" i="5"/>
  <c r="N1457" i="5"/>
  <c r="I1457" i="5"/>
  <c r="L1457" i="5"/>
  <c r="P1457" i="5"/>
  <c r="R1461" i="5"/>
  <c r="N1461" i="5"/>
  <c r="I1461" i="5"/>
  <c r="L1461" i="5"/>
  <c r="P1461" i="5"/>
  <c r="R1465" i="5"/>
  <c r="N1465" i="5"/>
  <c r="I1465" i="5"/>
  <c r="L1465" i="5"/>
  <c r="P1465" i="5"/>
  <c r="R1469" i="5"/>
  <c r="N1469" i="5"/>
  <c r="I1469" i="5"/>
  <c r="L1469" i="5"/>
  <c r="P1469" i="5"/>
  <c r="R1473" i="5"/>
  <c r="N1473" i="5"/>
  <c r="I1473" i="5"/>
  <c r="L1473" i="5"/>
  <c r="P1473" i="5"/>
  <c r="R1477" i="5"/>
  <c r="N1477" i="5"/>
  <c r="I1477" i="5"/>
  <c r="L1477" i="5"/>
  <c r="P1477" i="5"/>
  <c r="R1481" i="5"/>
  <c r="N1481" i="5"/>
  <c r="I1481" i="5"/>
  <c r="L1481" i="5"/>
  <c r="P1481" i="5"/>
  <c r="R1485" i="5"/>
  <c r="N1485" i="5"/>
  <c r="I1485" i="5"/>
  <c r="L1485" i="5"/>
  <c r="P1485" i="5"/>
  <c r="R1489" i="5"/>
  <c r="N1489" i="5"/>
  <c r="I1489" i="5"/>
  <c r="L1489" i="5"/>
  <c r="P1489" i="5"/>
  <c r="R1493" i="5"/>
  <c r="N1493" i="5"/>
  <c r="I1493" i="5"/>
  <c r="L1493" i="5"/>
  <c r="P1493" i="5"/>
  <c r="R1497" i="5"/>
  <c r="N1497" i="5"/>
  <c r="I1497" i="5"/>
  <c r="L1497" i="5"/>
  <c r="P1497" i="5"/>
  <c r="R1501" i="5"/>
  <c r="N1501" i="5"/>
  <c r="I1501" i="5"/>
  <c r="L1501" i="5"/>
  <c r="P1501" i="5"/>
  <c r="R1505" i="5"/>
  <c r="N1505" i="5"/>
  <c r="I1505" i="5"/>
  <c r="L1505" i="5"/>
  <c r="P1505" i="5"/>
  <c r="R1509" i="5"/>
  <c r="N1509" i="5"/>
  <c r="I1509" i="5"/>
  <c r="L1509" i="5"/>
  <c r="P1509" i="5"/>
  <c r="R1513" i="5"/>
  <c r="N1513" i="5"/>
  <c r="I1513" i="5"/>
  <c r="L1513" i="5"/>
  <c r="P1513" i="5"/>
  <c r="R1517" i="5"/>
  <c r="N1517" i="5"/>
  <c r="I1517" i="5"/>
  <c r="L1517" i="5"/>
  <c r="P1517" i="5"/>
  <c r="R1521" i="5"/>
  <c r="N1521" i="5"/>
  <c r="I1521" i="5"/>
  <c r="L1521" i="5"/>
  <c r="P1521" i="5"/>
  <c r="R1525" i="5"/>
  <c r="N1525" i="5"/>
  <c r="I1525" i="5"/>
  <c r="L1525" i="5"/>
  <c r="P1525" i="5"/>
  <c r="R1529" i="5"/>
  <c r="N1529" i="5"/>
  <c r="I1529" i="5"/>
  <c r="L1529" i="5"/>
  <c r="P1529" i="5"/>
  <c r="R1533" i="5"/>
  <c r="N1533" i="5"/>
  <c r="I1533" i="5"/>
  <c r="L1533" i="5"/>
  <c r="P1533" i="5"/>
  <c r="R1537" i="5"/>
  <c r="N1537" i="5"/>
  <c r="I1537" i="5"/>
  <c r="L1537" i="5"/>
  <c r="P1537" i="5"/>
  <c r="R1541" i="5"/>
  <c r="N1541" i="5"/>
  <c r="I1541" i="5"/>
  <c r="L1541" i="5"/>
  <c r="P1541" i="5"/>
  <c r="R1545" i="5"/>
  <c r="N1545" i="5"/>
  <c r="I1545" i="5"/>
  <c r="L1545" i="5"/>
  <c r="P1545" i="5"/>
  <c r="R1549" i="5"/>
  <c r="N1549" i="5"/>
  <c r="I1549" i="5"/>
  <c r="L1549" i="5"/>
  <c r="P1549" i="5"/>
  <c r="R1553" i="5"/>
  <c r="N1553" i="5"/>
  <c r="I1553" i="5"/>
  <c r="L1553" i="5"/>
  <c r="P1553" i="5"/>
  <c r="R1557" i="5"/>
  <c r="N1557" i="5"/>
  <c r="I1557" i="5"/>
  <c r="L1557" i="5"/>
  <c r="P1557" i="5"/>
  <c r="R1561" i="5"/>
  <c r="N1561" i="5"/>
  <c r="I1561" i="5"/>
  <c r="P1561" i="5"/>
  <c r="L1561" i="5"/>
  <c r="R1565" i="5"/>
  <c r="N1565" i="5"/>
  <c r="I1565" i="5"/>
  <c r="L1565" i="5"/>
  <c r="P1565" i="5"/>
  <c r="R1569" i="5"/>
  <c r="N1569" i="5"/>
  <c r="I1569" i="5"/>
  <c r="P1569" i="5"/>
  <c r="L1569" i="5"/>
  <c r="R1573" i="5"/>
  <c r="N1573" i="5"/>
  <c r="I1573" i="5"/>
  <c r="L1573" i="5"/>
  <c r="P1573" i="5"/>
  <c r="R1577" i="5"/>
  <c r="N1577" i="5"/>
  <c r="I1577" i="5"/>
  <c r="P1577" i="5"/>
  <c r="L1577" i="5"/>
  <c r="R1581" i="5"/>
  <c r="N1581" i="5"/>
  <c r="I1581" i="5"/>
  <c r="P1581" i="5"/>
  <c r="L1581" i="5"/>
  <c r="R1585" i="5"/>
  <c r="N1585" i="5"/>
  <c r="I1585" i="5"/>
  <c r="P1585" i="5"/>
  <c r="L1585" i="5"/>
  <c r="R1589" i="5"/>
  <c r="N1589" i="5"/>
  <c r="I1589" i="5"/>
  <c r="P1589" i="5"/>
  <c r="L1589" i="5"/>
  <c r="R1593" i="5"/>
  <c r="N1593" i="5"/>
  <c r="I1593" i="5"/>
  <c r="P1593" i="5"/>
  <c r="L1593" i="5"/>
  <c r="R1597" i="5"/>
  <c r="N1597" i="5"/>
  <c r="I1597" i="5"/>
  <c r="P1597" i="5"/>
  <c r="L1597" i="5"/>
  <c r="R1601" i="5"/>
  <c r="N1601" i="5"/>
  <c r="I1601" i="5"/>
  <c r="P1601" i="5"/>
  <c r="L1601" i="5"/>
  <c r="R1605" i="5"/>
  <c r="N1605" i="5"/>
  <c r="I1605" i="5"/>
  <c r="P1605" i="5"/>
  <c r="L1605" i="5"/>
  <c r="R1609" i="5"/>
  <c r="N1609" i="5"/>
  <c r="I1609" i="5"/>
  <c r="P1609" i="5"/>
  <c r="L1609" i="5"/>
  <c r="R1613" i="5"/>
  <c r="N1613" i="5"/>
  <c r="I1613" i="5"/>
  <c r="P1613" i="5"/>
  <c r="L1613" i="5"/>
  <c r="R1617" i="5"/>
  <c r="N1617" i="5"/>
  <c r="I1617" i="5"/>
  <c r="P1617" i="5"/>
  <c r="L1617" i="5"/>
  <c r="R1621" i="5"/>
  <c r="N1621" i="5"/>
  <c r="I1621" i="5"/>
  <c r="P1621" i="5"/>
  <c r="L1621" i="5"/>
  <c r="R1625" i="5"/>
  <c r="N1625" i="5"/>
  <c r="I1625" i="5"/>
  <c r="P1625" i="5"/>
  <c r="L1625" i="5"/>
  <c r="R1629" i="5"/>
  <c r="N1629" i="5"/>
  <c r="I1629" i="5"/>
  <c r="P1629" i="5"/>
  <c r="L1629" i="5"/>
  <c r="R1633" i="5"/>
  <c r="N1633" i="5"/>
  <c r="I1633" i="5"/>
  <c r="P1633" i="5"/>
  <c r="L1633" i="5"/>
  <c r="R1637" i="5"/>
  <c r="N1637" i="5"/>
  <c r="I1637" i="5"/>
  <c r="P1637" i="5"/>
  <c r="L1637" i="5"/>
  <c r="R1641" i="5"/>
  <c r="N1641" i="5"/>
  <c r="I1641" i="5"/>
  <c r="P1641" i="5"/>
  <c r="L1641" i="5"/>
  <c r="R1645" i="5"/>
  <c r="N1645" i="5"/>
  <c r="I1645" i="5"/>
  <c r="P1645" i="5"/>
  <c r="L1645" i="5"/>
  <c r="R1649" i="5"/>
  <c r="N1649" i="5"/>
  <c r="I1649" i="5"/>
  <c r="P1649" i="5"/>
  <c r="L1649" i="5"/>
  <c r="R1653" i="5"/>
  <c r="N1653" i="5"/>
  <c r="I1653" i="5"/>
  <c r="P1653" i="5"/>
  <c r="L1653" i="5"/>
  <c r="R1657" i="5"/>
  <c r="N1657" i="5"/>
  <c r="I1657" i="5"/>
  <c r="P1657" i="5"/>
  <c r="L1657" i="5"/>
  <c r="R1661" i="5"/>
  <c r="N1661" i="5"/>
  <c r="I1661" i="5"/>
  <c r="P1661" i="5"/>
  <c r="L1661" i="5"/>
  <c r="R1665" i="5"/>
  <c r="N1665" i="5"/>
  <c r="I1665" i="5"/>
  <c r="P1665" i="5"/>
  <c r="L1665" i="5"/>
  <c r="R1669" i="5"/>
  <c r="N1669" i="5"/>
  <c r="I1669" i="5"/>
  <c r="P1669" i="5"/>
  <c r="L1669" i="5"/>
  <c r="R1673" i="5"/>
  <c r="N1673" i="5"/>
  <c r="I1673" i="5"/>
  <c r="P1673" i="5"/>
  <c r="L1673" i="5"/>
  <c r="R1677" i="5"/>
  <c r="N1677" i="5"/>
  <c r="I1677" i="5"/>
  <c r="P1677" i="5"/>
  <c r="L1677" i="5"/>
  <c r="R1681" i="5"/>
  <c r="N1681" i="5"/>
  <c r="I1681" i="5"/>
  <c r="P1681" i="5"/>
  <c r="L1681" i="5"/>
  <c r="R1685" i="5"/>
  <c r="N1685" i="5"/>
  <c r="I1685" i="5"/>
  <c r="P1685" i="5"/>
  <c r="L1685" i="5"/>
  <c r="R1689" i="5"/>
  <c r="N1689" i="5"/>
  <c r="I1689" i="5"/>
  <c r="P1689" i="5"/>
  <c r="L1689" i="5"/>
  <c r="R1693" i="5"/>
  <c r="N1693" i="5"/>
  <c r="I1693" i="5"/>
  <c r="P1693" i="5"/>
  <c r="L1693" i="5"/>
  <c r="R1697" i="5"/>
  <c r="N1697" i="5"/>
  <c r="I1697" i="5"/>
  <c r="P1697" i="5"/>
  <c r="L1697" i="5"/>
  <c r="R1701" i="5"/>
  <c r="N1701" i="5"/>
  <c r="I1701" i="5"/>
  <c r="P1701" i="5"/>
  <c r="L1701" i="5"/>
  <c r="R1705" i="5"/>
  <c r="N1705" i="5"/>
  <c r="I1705" i="5"/>
  <c r="P1705" i="5"/>
  <c r="L1705" i="5"/>
  <c r="R1709" i="5"/>
  <c r="N1709" i="5"/>
  <c r="I1709" i="5"/>
  <c r="P1709" i="5"/>
  <c r="L1709" i="5"/>
  <c r="R1713" i="5"/>
  <c r="L1713" i="5"/>
  <c r="P1713" i="5"/>
  <c r="I1713" i="5"/>
  <c r="N1713" i="5"/>
  <c r="R1717" i="5"/>
  <c r="L1717" i="5"/>
  <c r="P1717" i="5"/>
  <c r="I1717" i="5"/>
  <c r="N1717" i="5"/>
  <c r="R1721" i="5"/>
  <c r="L1721" i="5"/>
  <c r="P1721" i="5"/>
  <c r="I1721" i="5"/>
  <c r="N1721" i="5"/>
  <c r="R1725" i="5"/>
  <c r="L1725" i="5"/>
  <c r="P1725" i="5"/>
  <c r="I1725" i="5"/>
  <c r="N1725" i="5"/>
  <c r="R1729" i="5"/>
  <c r="L1729" i="5"/>
  <c r="P1729" i="5"/>
  <c r="I1729" i="5"/>
  <c r="N1729" i="5"/>
  <c r="R1733" i="5"/>
  <c r="L1733" i="5"/>
  <c r="P1733" i="5"/>
  <c r="I1733" i="5"/>
  <c r="N1733" i="5"/>
  <c r="R1737" i="5"/>
  <c r="L1737" i="5"/>
  <c r="P1737" i="5"/>
  <c r="I1737" i="5"/>
  <c r="N1737" i="5"/>
  <c r="R1741" i="5"/>
  <c r="L1741" i="5"/>
  <c r="P1741" i="5"/>
  <c r="I1741" i="5"/>
  <c r="N1741" i="5"/>
  <c r="L1745" i="5"/>
  <c r="R1745" i="5"/>
  <c r="P1745" i="5"/>
  <c r="I1745" i="5"/>
  <c r="N1745" i="5"/>
  <c r="L1749" i="5"/>
  <c r="R1749" i="5"/>
  <c r="I1749" i="5"/>
  <c r="P1749" i="5"/>
  <c r="N1749" i="5"/>
  <c r="L1753" i="5"/>
  <c r="R1753" i="5"/>
  <c r="I1753" i="5"/>
  <c r="P1753" i="5"/>
  <c r="N1753" i="5"/>
  <c r="L1757" i="5"/>
  <c r="R1757" i="5"/>
  <c r="I1757" i="5"/>
  <c r="P1757" i="5"/>
  <c r="N1757" i="5"/>
  <c r="P1761" i="5"/>
  <c r="L1761" i="5"/>
  <c r="R1761" i="5"/>
  <c r="N1761" i="5"/>
  <c r="I1761" i="5"/>
  <c r="R1765" i="5"/>
  <c r="I1765" i="5"/>
  <c r="P1765" i="5"/>
  <c r="N1765" i="5"/>
  <c r="L1765" i="5"/>
  <c r="R1769" i="5"/>
  <c r="N1769" i="5"/>
  <c r="I1769" i="5"/>
  <c r="P1769" i="5"/>
  <c r="L1769" i="5"/>
  <c r="P1773" i="5"/>
  <c r="N1773" i="5"/>
  <c r="L1773" i="5"/>
  <c r="R1773" i="5"/>
  <c r="I1773" i="5"/>
  <c r="P1777" i="5"/>
  <c r="L1777" i="5"/>
  <c r="R1777" i="5"/>
  <c r="N1777" i="5"/>
  <c r="I1777" i="5"/>
  <c r="P1781" i="5"/>
  <c r="L1781" i="5"/>
  <c r="R1781" i="5"/>
  <c r="N1781" i="5"/>
  <c r="I1781" i="5"/>
  <c r="P1785" i="5"/>
  <c r="L1785" i="5"/>
  <c r="R1785" i="5"/>
  <c r="N1785" i="5"/>
  <c r="I1785" i="5"/>
  <c r="P1789" i="5"/>
  <c r="L1789" i="5"/>
  <c r="R1789" i="5"/>
  <c r="N1789" i="5"/>
  <c r="I1789" i="5"/>
  <c r="P1793" i="5"/>
  <c r="L1793" i="5"/>
  <c r="R1793" i="5"/>
  <c r="N1793" i="5"/>
  <c r="I1793" i="5"/>
  <c r="P1797" i="5"/>
  <c r="L1797" i="5"/>
  <c r="R1797" i="5"/>
  <c r="N1797" i="5"/>
  <c r="I1797" i="5"/>
  <c r="P1801" i="5"/>
  <c r="L1801" i="5"/>
  <c r="R1801" i="5"/>
  <c r="N1801" i="5"/>
  <c r="I1801" i="5"/>
  <c r="P1805" i="5"/>
  <c r="L1805" i="5"/>
  <c r="R1805" i="5"/>
  <c r="N1805" i="5"/>
  <c r="I1805" i="5"/>
  <c r="P1809" i="5"/>
  <c r="L1809" i="5"/>
  <c r="R1809" i="5"/>
  <c r="N1809" i="5"/>
  <c r="I1809" i="5"/>
  <c r="P1813" i="5"/>
  <c r="L1813" i="5"/>
  <c r="R1813" i="5"/>
  <c r="N1813" i="5"/>
  <c r="I1813" i="5"/>
  <c r="P1817" i="5"/>
  <c r="L1817" i="5"/>
  <c r="R1817" i="5"/>
  <c r="N1817" i="5"/>
  <c r="I1817" i="5"/>
  <c r="P1821" i="5"/>
  <c r="L1821" i="5"/>
  <c r="R1821" i="5"/>
  <c r="N1821" i="5"/>
  <c r="I1821" i="5"/>
  <c r="P1825" i="5"/>
  <c r="L1825" i="5"/>
  <c r="R1825" i="5"/>
  <c r="N1825" i="5"/>
  <c r="I1825" i="5"/>
  <c r="P1829" i="5"/>
  <c r="L1829" i="5"/>
  <c r="R1829" i="5"/>
  <c r="N1829" i="5"/>
  <c r="I1829" i="5"/>
  <c r="P1833" i="5"/>
  <c r="L1833" i="5"/>
  <c r="R1833" i="5"/>
  <c r="N1833" i="5"/>
  <c r="I1833" i="5"/>
  <c r="P1837" i="5"/>
  <c r="L1837" i="5"/>
  <c r="R1837" i="5"/>
  <c r="N1837" i="5"/>
  <c r="I1837" i="5"/>
  <c r="P1841" i="5"/>
  <c r="L1841" i="5"/>
  <c r="R1841" i="5"/>
  <c r="N1841" i="5"/>
  <c r="I1841" i="5"/>
  <c r="P1845" i="5"/>
  <c r="L1845" i="5"/>
  <c r="R1845" i="5"/>
  <c r="N1845" i="5"/>
  <c r="I1845" i="5"/>
  <c r="P1849" i="5"/>
  <c r="L1849" i="5"/>
  <c r="R1849" i="5"/>
  <c r="N1849" i="5"/>
  <c r="I1849" i="5"/>
  <c r="P1853" i="5"/>
  <c r="L1853" i="5"/>
  <c r="R1853" i="5"/>
  <c r="N1853" i="5"/>
  <c r="I1853" i="5"/>
  <c r="P1857" i="5"/>
  <c r="L1857" i="5"/>
  <c r="R1857" i="5"/>
  <c r="N1857" i="5"/>
  <c r="I1857" i="5"/>
  <c r="P1861" i="5"/>
  <c r="L1861" i="5"/>
  <c r="R1861" i="5"/>
  <c r="N1861" i="5"/>
  <c r="I1861" i="5"/>
  <c r="P1865" i="5"/>
  <c r="L1865" i="5"/>
  <c r="R1865" i="5"/>
  <c r="N1865" i="5"/>
  <c r="I1865" i="5"/>
  <c r="P1869" i="5"/>
  <c r="L1869" i="5"/>
  <c r="R1869" i="5"/>
  <c r="N1869" i="5"/>
  <c r="I1869" i="5"/>
  <c r="P1873" i="5"/>
  <c r="L1873" i="5"/>
  <c r="R1873" i="5"/>
  <c r="N1873" i="5"/>
  <c r="I1873" i="5"/>
  <c r="P1877" i="5"/>
  <c r="L1877" i="5"/>
  <c r="R1877" i="5"/>
  <c r="N1877" i="5"/>
  <c r="I1877" i="5"/>
  <c r="P1881" i="5"/>
  <c r="L1881" i="5"/>
  <c r="R1881" i="5"/>
  <c r="N1881" i="5"/>
  <c r="I1881" i="5"/>
  <c r="P1885" i="5"/>
  <c r="L1885" i="5"/>
  <c r="R1885" i="5"/>
  <c r="N1885" i="5"/>
  <c r="I1885" i="5"/>
  <c r="P1889" i="5"/>
  <c r="L1889" i="5"/>
  <c r="R1889" i="5"/>
  <c r="N1889" i="5"/>
  <c r="I1889" i="5"/>
  <c r="P1893" i="5"/>
  <c r="L1893" i="5"/>
  <c r="R1893" i="5"/>
  <c r="N1893" i="5"/>
  <c r="I1893" i="5"/>
  <c r="P1897" i="5"/>
  <c r="L1897" i="5"/>
  <c r="R1897" i="5"/>
  <c r="N1897" i="5"/>
  <c r="I1897" i="5"/>
  <c r="P1901" i="5"/>
  <c r="L1901" i="5"/>
  <c r="R1901" i="5"/>
  <c r="N1901" i="5"/>
  <c r="I1901" i="5"/>
  <c r="P1905" i="5"/>
  <c r="L1905" i="5"/>
  <c r="R1905" i="5"/>
  <c r="N1905" i="5"/>
  <c r="I1905" i="5"/>
  <c r="P1909" i="5"/>
  <c r="L1909" i="5"/>
  <c r="R1909" i="5"/>
  <c r="N1909" i="5"/>
  <c r="I1909" i="5"/>
  <c r="P1913" i="5"/>
  <c r="L1913" i="5"/>
  <c r="R1913" i="5"/>
  <c r="N1913" i="5"/>
  <c r="I1913" i="5"/>
  <c r="P1917" i="5"/>
  <c r="L1917" i="5"/>
  <c r="R1917" i="5"/>
  <c r="N1917" i="5"/>
  <c r="I1917" i="5"/>
  <c r="P1921" i="5"/>
  <c r="L1921" i="5"/>
  <c r="R1921" i="5"/>
  <c r="N1921" i="5"/>
  <c r="I1921" i="5"/>
  <c r="P1925" i="5"/>
  <c r="L1925" i="5"/>
  <c r="R1925" i="5"/>
  <c r="N1925" i="5"/>
  <c r="I1925" i="5"/>
  <c r="L1929" i="5"/>
  <c r="R1929" i="5"/>
  <c r="I1929" i="5"/>
  <c r="P1929" i="5"/>
  <c r="N1929" i="5"/>
  <c r="P1933" i="5"/>
  <c r="L1933" i="5"/>
  <c r="R1933" i="5"/>
  <c r="N1933" i="5"/>
  <c r="I1933" i="5"/>
  <c r="N1937" i="5"/>
  <c r="L1937" i="5"/>
  <c r="R1937" i="5"/>
  <c r="I1937" i="5"/>
  <c r="P1937" i="5"/>
  <c r="R1941" i="5"/>
  <c r="N1941" i="5"/>
  <c r="I1941" i="5"/>
  <c r="P1941" i="5"/>
  <c r="L1941" i="5"/>
  <c r="L1945" i="5"/>
  <c r="R1945" i="5"/>
  <c r="I1945" i="5"/>
  <c r="P1945" i="5"/>
  <c r="N1945" i="5"/>
  <c r="P1949" i="5"/>
  <c r="L1949" i="5"/>
  <c r="R1949" i="5"/>
  <c r="N1949" i="5"/>
  <c r="I1949" i="5"/>
  <c r="R1953" i="5"/>
  <c r="I1953" i="5"/>
  <c r="P1953" i="5"/>
  <c r="N1953" i="5"/>
  <c r="L1953" i="5"/>
  <c r="R1957" i="5"/>
  <c r="N1957" i="5"/>
  <c r="I1957" i="5"/>
  <c r="P1957" i="5"/>
  <c r="L1957" i="5"/>
  <c r="P1961" i="5"/>
  <c r="N1961" i="5"/>
  <c r="L1961" i="5"/>
  <c r="R1961" i="5"/>
  <c r="I1961" i="5"/>
  <c r="P1965" i="5"/>
  <c r="L1965" i="5"/>
  <c r="R1965" i="5"/>
  <c r="N1965" i="5"/>
  <c r="I1965" i="5"/>
  <c r="N1969" i="5"/>
  <c r="L1969" i="5"/>
  <c r="R1969" i="5"/>
  <c r="I1969" i="5"/>
  <c r="P1969" i="5"/>
  <c r="R1973" i="5"/>
  <c r="N1973" i="5"/>
  <c r="I1973" i="5"/>
  <c r="P1973" i="5"/>
  <c r="L1973" i="5"/>
  <c r="L1977" i="5"/>
  <c r="R1977" i="5"/>
  <c r="I1977" i="5"/>
  <c r="P1977" i="5"/>
  <c r="N1977" i="5"/>
  <c r="P1981" i="5"/>
  <c r="L1981" i="5"/>
  <c r="R1981" i="5"/>
  <c r="N1981" i="5"/>
  <c r="I1981" i="5"/>
  <c r="R1985" i="5"/>
  <c r="I1985" i="5"/>
  <c r="P1985" i="5"/>
  <c r="N1985" i="5"/>
  <c r="L1985" i="5"/>
  <c r="R1989" i="5"/>
  <c r="N1989" i="5"/>
  <c r="I1989" i="5"/>
  <c r="P1989" i="5"/>
  <c r="L1989" i="5"/>
  <c r="P1993" i="5"/>
  <c r="L1993" i="5"/>
  <c r="R1993" i="5"/>
  <c r="N1993" i="5"/>
  <c r="I1993" i="5"/>
  <c r="P1997" i="5"/>
  <c r="L1997" i="5"/>
  <c r="R1997" i="5"/>
  <c r="N1997" i="5"/>
  <c r="I1997" i="5"/>
  <c r="P2001" i="5"/>
  <c r="L2001" i="5"/>
  <c r="R2001" i="5"/>
  <c r="N2001" i="5"/>
  <c r="I2001" i="5"/>
  <c r="P2005" i="5"/>
  <c r="L2005" i="5"/>
  <c r="R2005" i="5"/>
  <c r="N2005" i="5"/>
  <c r="I2005" i="5"/>
  <c r="P2009" i="5"/>
  <c r="L2009" i="5"/>
  <c r="R2009" i="5"/>
  <c r="N2009" i="5"/>
  <c r="I2009" i="5"/>
  <c r="P2013" i="5"/>
  <c r="L2013" i="5"/>
  <c r="R2013" i="5"/>
  <c r="N2013" i="5"/>
  <c r="I2013" i="5"/>
  <c r="P2017" i="5"/>
  <c r="L2017" i="5"/>
  <c r="R2017" i="5"/>
  <c r="N2017" i="5"/>
  <c r="I2017" i="5"/>
  <c r="P2021" i="5"/>
  <c r="L2021" i="5"/>
  <c r="R2021" i="5"/>
  <c r="N2021" i="5"/>
  <c r="I2021" i="5"/>
  <c r="P2025" i="5"/>
  <c r="L2025" i="5"/>
  <c r="R2025" i="5"/>
  <c r="N2025" i="5"/>
  <c r="I2025" i="5"/>
  <c r="P2029" i="5"/>
  <c r="L2029" i="5"/>
  <c r="R2029" i="5"/>
  <c r="N2029" i="5"/>
  <c r="I2029" i="5"/>
  <c r="P2033" i="5"/>
  <c r="L2033" i="5"/>
  <c r="R2033" i="5"/>
  <c r="N2033" i="5"/>
  <c r="I2033" i="5"/>
  <c r="P2037" i="5"/>
  <c r="L2037" i="5"/>
  <c r="R2037" i="5"/>
  <c r="N2037" i="5"/>
  <c r="I2037" i="5"/>
  <c r="P2041" i="5"/>
  <c r="L2041" i="5"/>
  <c r="R2041" i="5"/>
  <c r="N2041" i="5"/>
  <c r="I2041" i="5"/>
  <c r="P2045" i="5"/>
  <c r="L2045" i="5"/>
  <c r="R2045" i="5"/>
  <c r="N2045" i="5"/>
  <c r="I2045" i="5"/>
  <c r="P2049" i="5"/>
  <c r="L2049" i="5"/>
  <c r="R2049" i="5"/>
  <c r="N2049" i="5"/>
  <c r="I2049" i="5"/>
  <c r="P2053" i="5"/>
  <c r="L2053" i="5"/>
  <c r="R2053" i="5"/>
  <c r="N2053" i="5"/>
  <c r="I2053" i="5"/>
  <c r="P2057" i="5"/>
  <c r="L2057" i="5"/>
  <c r="R2057" i="5"/>
  <c r="N2057" i="5"/>
  <c r="I2057" i="5"/>
  <c r="P2061" i="5"/>
  <c r="L2061" i="5"/>
  <c r="R2061" i="5"/>
  <c r="N2061" i="5"/>
  <c r="I2061" i="5"/>
  <c r="P2065" i="5"/>
  <c r="L2065" i="5"/>
  <c r="R2065" i="5"/>
  <c r="N2065" i="5"/>
  <c r="I2065" i="5"/>
  <c r="P2069" i="5"/>
  <c r="L2069" i="5"/>
  <c r="R2069" i="5"/>
  <c r="N2069" i="5"/>
  <c r="I2069" i="5"/>
  <c r="P2073" i="5"/>
  <c r="L2073" i="5"/>
  <c r="R2073" i="5"/>
  <c r="N2073" i="5"/>
  <c r="I2073" i="5"/>
  <c r="P2077" i="5"/>
  <c r="L2077" i="5"/>
  <c r="R2077" i="5"/>
  <c r="N2077" i="5"/>
  <c r="I2077" i="5"/>
  <c r="P2081" i="5"/>
  <c r="L2081" i="5"/>
  <c r="R2081" i="5"/>
  <c r="N2081" i="5"/>
  <c r="I2081" i="5"/>
  <c r="P2085" i="5"/>
  <c r="L2085" i="5"/>
  <c r="R2085" i="5"/>
  <c r="N2085" i="5"/>
  <c r="I2085" i="5"/>
  <c r="P2089" i="5"/>
  <c r="L2089" i="5"/>
  <c r="R2089" i="5"/>
  <c r="N2089" i="5"/>
  <c r="I2089" i="5"/>
  <c r="P2093" i="5"/>
  <c r="L2093" i="5"/>
  <c r="R2093" i="5"/>
  <c r="N2093" i="5"/>
  <c r="I2093" i="5"/>
  <c r="P2097" i="5"/>
  <c r="L2097" i="5"/>
  <c r="R2097" i="5"/>
  <c r="N2097" i="5"/>
  <c r="I2097" i="5"/>
  <c r="P2101" i="5"/>
  <c r="L2101" i="5"/>
  <c r="R2101" i="5"/>
  <c r="N2101" i="5"/>
  <c r="I2101" i="5"/>
  <c r="P2105" i="5"/>
  <c r="L2105" i="5"/>
  <c r="R2105" i="5"/>
  <c r="N2105" i="5"/>
  <c r="I2105" i="5"/>
  <c r="P2109" i="5"/>
  <c r="L2109" i="5"/>
  <c r="R2109" i="5"/>
  <c r="N2109" i="5"/>
  <c r="I2109" i="5"/>
  <c r="P2113" i="5"/>
  <c r="L2113" i="5"/>
  <c r="R2113" i="5"/>
  <c r="N2113" i="5"/>
  <c r="I2113" i="5"/>
  <c r="P2117" i="5"/>
  <c r="L2117" i="5"/>
  <c r="R2117" i="5"/>
  <c r="N2117" i="5"/>
  <c r="I2117" i="5"/>
  <c r="P2121" i="5"/>
  <c r="L2121" i="5"/>
  <c r="R2121" i="5"/>
  <c r="N2121" i="5"/>
  <c r="I2121" i="5"/>
  <c r="P2125" i="5"/>
  <c r="L2125" i="5"/>
  <c r="R2125" i="5"/>
  <c r="N2125" i="5"/>
  <c r="I2125" i="5"/>
  <c r="P2129" i="5"/>
  <c r="L2129" i="5"/>
  <c r="R2129" i="5"/>
  <c r="N2129" i="5"/>
  <c r="I2129" i="5"/>
  <c r="P2133" i="5"/>
  <c r="L2133" i="5"/>
  <c r="R2133" i="5"/>
  <c r="N2133" i="5"/>
  <c r="I2133" i="5"/>
  <c r="P2137" i="5"/>
  <c r="L2137" i="5"/>
  <c r="R2137" i="5"/>
  <c r="N2137" i="5"/>
  <c r="I2137" i="5"/>
  <c r="P2141" i="5"/>
  <c r="L2141" i="5"/>
  <c r="R2141" i="5"/>
  <c r="N2141" i="5"/>
  <c r="I2141" i="5"/>
  <c r="P2145" i="5"/>
  <c r="L2145" i="5"/>
  <c r="N2145" i="5"/>
  <c r="I2145" i="5"/>
  <c r="R2145" i="5"/>
  <c r="P2149" i="5"/>
  <c r="L2149" i="5"/>
  <c r="N2149" i="5"/>
  <c r="R2149" i="5"/>
  <c r="I2149" i="5"/>
  <c r="P2153" i="5"/>
  <c r="L2153" i="5"/>
  <c r="I2153" i="5"/>
  <c r="N2153" i="5"/>
  <c r="R2153" i="5"/>
  <c r="P2157" i="5"/>
  <c r="L2157" i="5"/>
  <c r="N2157" i="5"/>
  <c r="R2157" i="5"/>
  <c r="I2157" i="5"/>
  <c r="P2161" i="5"/>
  <c r="L2161" i="5"/>
  <c r="I2161" i="5"/>
  <c r="N2161" i="5"/>
  <c r="R2161" i="5"/>
  <c r="P2165" i="5"/>
  <c r="L2165" i="5"/>
  <c r="N2165" i="5"/>
  <c r="R2165" i="5"/>
  <c r="I2165" i="5"/>
  <c r="P2169" i="5"/>
  <c r="L2169" i="5"/>
  <c r="I2169" i="5"/>
  <c r="N2169" i="5"/>
  <c r="R2169" i="5"/>
  <c r="P2173" i="5"/>
  <c r="L2173" i="5"/>
  <c r="N2173" i="5"/>
  <c r="R2173" i="5"/>
  <c r="I2173" i="5"/>
  <c r="P2177" i="5"/>
  <c r="L2177" i="5"/>
  <c r="I2177" i="5"/>
  <c r="N2177" i="5"/>
  <c r="R2177" i="5"/>
  <c r="P2181" i="5"/>
  <c r="L2181" i="5"/>
  <c r="N2181" i="5"/>
  <c r="R2181" i="5"/>
  <c r="I2181" i="5"/>
  <c r="P2185" i="5"/>
  <c r="L2185" i="5"/>
  <c r="R2185" i="5"/>
  <c r="N2185" i="5"/>
  <c r="I2185" i="5"/>
  <c r="P2189" i="5"/>
  <c r="L2189" i="5"/>
  <c r="R2189" i="5"/>
  <c r="N2189" i="5"/>
  <c r="I2189" i="5"/>
  <c r="P2193" i="5"/>
  <c r="L2193" i="5"/>
  <c r="R2193" i="5"/>
  <c r="N2193" i="5"/>
  <c r="I2193" i="5"/>
  <c r="P2197" i="5"/>
  <c r="L2197" i="5"/>
  <c r="R2197" i="5"/>
  <c r="N2197" i="5"/>
  <c r="I2197" i="5"/>
  <c r="P2201" i="5"/>
  <c r="L2201" i="5"/>
  <c r="R2201" i="5"/>
  <c r="N2201" i="5"/>
  <c r="I2201" i="5"/>
  <c r="P2205" i="5"/>
  <c r="L2205" i="5"/>
  <c r="R2205" i="5"/>
  <c r="N2205" i="5"/>
  <c r="I2205" i="5"/>
  <c r="P2209" i="5"/>
  <c r="L2209" i="5"/>
  <c r="R2209" i="5"/>
  <c r="N2209" i="5"/>
  <c r="I2209" i="5"/>
  <c r="P2213" i="5"/>
  <c r="L2213" i="5"/>
  <c r="R2213" i="5"/>
  <c r="N2213" i="5"/>
  <c r="I2213" i="5"/>
  <c r="P2217" i="5"/>
  <c r="L2217" i="5"/>
  <c r="R2217" i="5"/>
  <c r="N2217" i="5"/>
  <c r="I2217" i="5"/>
  <c r="P2221" i="5"/>
  <c r="L2221" i="5"/>
  <c r="R2221" i="5"/>
  <c r="N2221" i="5"/>
  <c r="I2221" i="5"/>
  <c r="P2225" i="5"/>
  <c r="L2225" i="5"/>
  <c r="R2225" i="5"/>
  <c r="N2225" i="5"/>
  <c r="I2225" i="5"/>
  <c r="P2229" i="5"/>
  <c r="L2229" i="5"/>
  <c r="R2229" i="5"/>
  <c r="N2229" i="5"/>
  <c r="I2229" i="5"/>
  <c r="P2233" i="5"/>
  <c r="L2233" i="5"/>
  <c r="R2233" i="5"/>
  <c r="N2233" i="5"/>
  <c r="I2233" i="5"/>
  <c r="P2237" i="5"/>
  <c r="L2237" i="5"/>
  <c r="R2237" i="5"/>
  <c r="N2237" i="5"/>
  <c r="I2237" i="5"/>
  <c r="P2241" i="5"/>
  <c r="L2241" i="5"/>
  <c r="R2241" i="5"/>
  <c r="N2241" i="5"/>
  <c r="I2241" i="5"/>
  <c r="P2245" i="5"/>
  <c r="L2245" i="5"/>
  <c r="R2245" i="5"/>
  <c r="N2245" i="5"/>
  <c r="I2245" i="5"/>
  <c r="P2249" i="5"/>
  <c r="L2249" i="5"/>
  <c r="R2249" i="5"/>
  <c r="N2249" i="5"/>
  <c r="I2249" i="5"/>
  <c r="P2253" i="5"/>
  <c r="L2253" i="5"/>
  <c r="R2253" i="5"/>
  <c r="N2253" i="5"/>
  <c r="I2253" i="5"/>
  <c r="P2257" i="5"/>
  <c r="L2257" i="5"/>
  <c r="R2257" i="5"/>
  <c r="N2257" i="5"/>
  <c r="I2257" i="5"/>
  <c r="P2261" i="5"/>
  <c r="L2261" i="5"/>
  <c r="R2261" i="5"/>
  <c r="N2261" i="5"/>
  <c r="I2261" i="5"/>
  <c r="K2261" i="5" s="1"/>
  <c r="R2265" i="5"/>
  <c r="N2265" i="5"/>
  <c r="I2265" i="5"/>
  <c r="P2265" i="5"/>
  <c r="L2265" i="5"/>
  <c r="R2269" i="5"/>
  <c r="N2269" i="5"/>
  <c r="I2269" i="5"/>
  <c r="P2269" i="5"/>
  <c r="L2269" i="5"/>
  <c r="P2273" i="5"/>
  <c r="L2273" i="5"/>
  <c r="R2273" i="5"/>
  <c r="N2273" i="5"/>
  <c r="I2273" i="5"/>
  <c r="K2273" i="5" s="1"/>
  <c r="P2277" i="5"/>
  <c r="L2277" i="5"/>
  <c r="R2277" i="5"/>
  <c r="N2277" i="5"/>
  <c r="I2277" i="5"/>
  <c r="K2277" i="5" s="1"/>
  <c r="R2281" i="5"/>
  <c r="N2281" i="5"/>
  <c r="I2281" i="5"/>
  <c r="P2281" i="5"/>
  <c r="L2281" i="5"/>
  <c r="R2285" i="5"/>
  <c r="N2285" i="5"/>
  <c r="I2285" i="5"/>
  <c r="P2285" i="5"/>
  <c r="L2285" i="5"/>
  <c r="P2289" i="5"/>
  <c r="L2289" i="5"/>
  <c r="R2289" i="5"/>
  <c r="N2289" i="5"/>
  <c r="I2289" i="5"/>
  <c r="K2289" i="5" s="1"/>
  <c r="P2293" i="5"/>
  <c r="L2293" i="5"/>
  <c r="R2293" i="5"/>
  <c r="N2293" i="5"/>
  <c r="I2293" i="5"/>
  <c r="K2293" i="5" s="1"/>
  <c r="R2297" i="5"/>
  <c r="N2297" i="5"/>
  <c r="I2297" i="5"/>
  <c r="P2297" i="5"/>
  <c r="L2297" i="5"/>
  <c r="R2301" i="5"/>
  <c r="N2301" i="5"/>
  <c r="I2301" i="5"/>
  <c r="K2301" i="5" s="1"/>
  <c r="P2301" i="5"/>
  <c r="L2301" i="5"/>
  <c r="R2305" i="5"/>
  <c r="N2305" i="5"/>
  <c r="I2305" i="5"/>
  <c r="P2305" i="5"/>
  <c r="L2305" i="5"/>
  <c r="R2309" i="5"/>
  <c r="N2309" i="5"/>
  <c r="I2309" i="5"/>
  <c r="K2309" i="5" s="1"/>
  <c r="P2309" i="5"/>
  <c r="L2309" i="5"/>
  <c r="R2313" i="5"/>
  <c r="N2313" i="5"/>
  <c r="I2313" i="5"/>
  <c r="P2313" i="5"/>
  <c r="L2313" i="5"/>
  <c r="R2317" i="5"/>
  <c r="N2317" i="5"/>
  <c r="I2317" i="5"/>
  <c r="K2317" i="5" s="1"/>
  <c r="P2317" i="5"/>
  <c r="L2317" i="5"/>
  <c r="R2321" i="5"/>
  <c r="N2321" i="5"/>
  <c r="I2321" i="5"/>
  <c r="P2321" i="5"/>
  <c r="L2321" i="5"/>
  <c r="R2325" i="5"/>
  <c r="N2325" i="5"/>
  <c r="I2325" i="5"/>
  <c r="K2325" i="5" s="1"/>
  <c r="P2325" i="5"/>
  <c r="L2325" i="5"/>
  <c r="R2329" i="5"/>
  <c r="N2329" i="5"/>
  <c r="I2329" i="5"/>
  <c r="P2329" i="5"/>
  <c r="L2329" i="5"/>
  <c r="R2333" i="5"/>
  <c r="N2333" i="5"/>
  <c r="I2333" i="5"/>
  <c r="P2333" i="5"/>
  <c r="L2333" i="5"/>
  <c r="R2337" i="5"/>
  <c r="N2337" i="5"/>
  <c r="I2337" i="5"/>
  <c r="L2337" i="5"/>
  <c r="P2337" i="5"/>
  <c r="R2341" i="5"/>
  <c r="N2341" i="5"/>
  <c r="I2341" i="5"/>
  <c r="K2341" i="5" s="1"/>
  <c r="P2341" i="5"/>
  <c r="L2341" i="5"/>
  <c r="R2345" i="5"/>
  <c r="N2345" i="5"/>
  <c r="I2345" i="5"/>
  <c r="L2345" i="5"/>
  <c r="P2345" i="5"/>
  <c r="R2349" i="5"/>
  <c r="N2349" i="5"/>
  <c r="I2349" i="5"/>
  <c r="P2349" i="5"/>
  <c r="L2349" i="5"/>
  <c r="R2353" i="5"/>
  <c r="N2353" i="5"/>
  <c r="I2353" i="5"/>
  <c r="P2353" i="5"/>
  <c r="L2353" i="5"/>
  <c r="R2357" i="5"/>
  <c r="N2357" i="5"/>
  <c r="I2357" i="5"/>
  <c r="K2357" i="5" s="1"/>
  <c r="P2357" i="5"/>
  <c r="L2357" i="5"/>
  <c r="R2361" i="5"/>
  <c r="N2361" i="5"/>
  <c r="I2361" i="5"/>
  <c r="K2361" i="5" s="1"/>
  <c r="P2361" i="5"/>
  <c r="L2361" i="5"/>
  <c r="R2365" i="5"/>
  <c r="N2365" i="5"/>
  <c r="I2365" i="5"/>
  <c r="P2365" i="5"/>
  <c r="L2365" i="5"/>
  <c r="R2369" i="5"/>
  <c r="N2369" i="5"/>
  <c r="I2369" i="5"/>
  <c r="K2369" i="5" s="1"/>
  <c r="P2369" i="5"/>
  <c r="L2369" i="5"/>
  <c r="R2373" i="5"/>
  <c r="N2373" i="5"/>
  <c r="I2373" i="5"/>
  <c r="P2373" i="5"/>
  <c r="L2373" i="5"/>
  <c r="P2377" i="5"/>
  <c r="L2377" i="5"/>
  <c r="R2377" i="5"/>
  <c r="N2377" i="5"/>
  <c r="I2377" i="5"/>
  <c r="P2381" i="5"/>
  <c r="L2381" i="5"/>
  <c r="R2381" i="5"/>
  <c r="N2381" i="5"/>
  <c r="I2381" i="5"/>
  <c r="P2385" i="5"/>
  <c r="L2385" i="5"/>
  <c r="R2385" i="5"/>
  <c r="N2385" i="5"/>
  <c r="I2385" i="5"/>
  <c r="P2389" i="5"/>
  <c r="L2389" i="5"/>
  <c r="R2389" i="5"/>
  <c r="N2389" i="5"/>
  <c r="I2389" i="5"/>
  <c r="P2393" i="5"/>
  <c r="L2393" i="5"/>
  <c r="R2393" i="5"/>
  <c r="N2393" i="5"/>
  <c r="I2393" i="5"/>
  <c r="P2397" i="5"/>
  <c r="L2397" i="5"/>
  <c r="R2397" i="5"/>
  <c r="N2397" i="5"/>
  <c r="I2397" i="5"/>
  <c r="P2401" i="5"/>
  <c r="L2401" i="5"/>
  <c r="R2401" i="5"/>
  <c r="N2401" i="5"/>
  <c r="I2401" i="5"/>
  <c r="P2405" i="5"/>
  <c r="L2405" i="5"/>
  <c r="R2405" i="5"/>
  <c r="N2405" i="5"/>
  <c r="I2405" i="5"/>
  <c r="R2409" i="5"/>
  <c r="N2409" i="5"/>
  <c r="I2409" i="5"/>
  <c r="P2409" i="5"/>
  <c r="L2409" i="5"/>
  <c r="R2413" i="5"/>
  <c r="N2413" i="5"/>
  <c r="I2413" i="5"/>
  <c r="P2413" i="5"/>
  <c r="L2413" i="5"/>
  <c r="P2417" i="5"/>
  <c r="L2417" i="5"/>
  <c r="R2417" i="5"/>
  <c r="N2417" i="5"/>
  <c r="I2417" i="5"/>
  <c r="P2421" i="5"/>
  <c r="L2421" i="5"/>
  <c r="R2421" i="5"/>
  <c r="N2421" i="5"/>
  <c r="I2421" i="5"/>
  <c r="P2425" i="5"/>
  <c r="L2425" i="5"/>
  <c r="R2425" i="5"/>
  <c r="N2425" i="5"/>
  <c r="I2425" i="5"/>
  <c r="P2429" i="5"/>
  <c r="L2429" i="5"/>
  <c r="N2429" i="5"/>
  <c r="R2429" i="5"/>
  <c r="I2429" i="5"/>
  <c r="P2433" i="5"/>
  <c r="L2433" i="5"/>
  <c r="R2433" i="5"/>
  <c r="I2433" i="5"/>
  <c r="K2433" i="5" s="1"/>
  <c r="N2433" i="5"/>
  <c r="P2437" i="5"/>
  <c r="L2437" i="5"/>
  <c r="N2437" i="5"/>
  <c r="I2437" i="5"/>
  <c r="R2437" i="5"/>
  <c r="P2441" i="5"/>
  <c r="L2441" i="5"/>
  <c r="I2441" i="5"/>
  <c r="R2441" i="5"/>
  <c r="N2441" i="5"/>
  <c r="P2445" i="5"/>
  <c r="L2445" i="5"/>
  <c r="N2445" i="5"/>
  <c r="R2445" i="5"/>
  <c r="I2445" i="5"/>
  <c r="P2449" i="5"/>
  <c r="L2449" i="5"/>
  <c r="I2449" i="5"/>
  <c r="R2449" i="5"/>
  <c r="N2449" i="5"/>
  <c r="P2453" i="5"/>
  <c r="L2453" i="5"/>
  <c r="N2453" i="5"/>
  <c r="R2453" i="5"/>
  <c r="I2453" i="5"/>
  <c r="P2457" i="5"/>
  <c r="L2457" i="5"/>
  <c r="I2457" i="5"/>
  <c r="N2457" i="5"/>
  <c r="R2457" i="5"/>
  <c r="P2461" i="5"/>
  <c r="L2461" i="5"/>
  <c r="N2461" i="5"/>
  <c r="R2461" i="5"/>
  <c r="I2461" i="5"/>
  <c r="P2465" i="5"/>
  <c r="L2465" i="5"/>
  <c r="I2465" i="5"/>
  <c r="N2465" i="5"/>
  <c r="R2465" i="5"/>
  <c r="P2469" i="5"/>
  <c r="L2469" i="5"/>
  <c r="N2469" i="5"/>
  <c r="R2469" i="5"/>
  <c r="I2469" i="5"/>
  <c r="P2473" i="5"/>
  <c r="L2473" i="5"/>
  <c r="I2473" i="5"/>
  <c r="N2473" i="5"/>
  <c r="R2473" i="5"/>
  <c r="P2477" i="5"/>
  <c r="L2477" i="5"/>
  <c r="N2477" i="5"/>
  <c r="R2477" i="5"/>
  <c r="I2477" i="5"/>
  <c r="P2481" i="5"/>
  <c r="L2481" i="5"/>
  <c r="I2481" i="5"/>
  <c r="N2481" i="5"/>
  <c r="R2481" i="5"/>
  <c r="P2485" i="5"/>
  <c r="L2485" i="5"/>
  <c r="N2485" i="5"/>
  <c r="R2485" i="5"/>
  <c r="I2485" i="5"/>
  <c r="P2489" i="5"/>
  <c r="L2489" i="5"/>
  <c r="I2489" i="5"/>
  <c r="N2489" i="5"/>
  <c r="R2489" i="5"/>
  <c r="P2493" i="5"/>
  <c r="L2493" i="5"/>
  <c r="N2493" i="5"/>
  <c r="R2493" i="5"/>
  <c r="I2493" i="5"/>
  <c r="P2497" i="5"/>
  <c r="L2497" i="5"/>
  <c r="I2497" i="5"/>
  <c r="N2497" i="5"/>
  <c r="R2497" i="5"/>
  <c r="P2501" i="5"/>
  <c r="L2501" i="5"/>
  <c r="N2501" i="5"/>
  <c r="R2501" i="5"/>
  <c r="I2501" i="5"/>
  <c r="P2505" i="5"/>
  <c r="L2505" i="5"/>
  <c r="I2505" i="5"/>
  <c r="N2505" i="5"/>
  <c r="R2505" i="5"/>
  <c r="P2509" i="5"/>
  <c r="L2509" i="5"/>
  <c r="N2509" i="5"/>
  <c r="R2509" i="5"/>
  <c r="I2509" i="5"/>
  <c r="P2513" i="5"/>
  <c r="L2513" i="5"/>
  <c r="I2513" i="5"/>
  <c r="N2513" i="5"/>
  <c r="R2513" i="5"/>
  <c r="P2517" i="5"/>
  <c r="L2517" i="5"/>
  <c r="N2517" i="5"/>
  <c r="R2517" i="5"/>
  <c r="I2517" i="5"/>
  <c r="P2521" i="5"/>
  <c r="L2521" i="5"/>
  <c r="I2521" i="5"/>
  <c r="N2521" i="5"/>
  <c r="R2521" i="5"/>
  <c r="P2525" i="5"/>
  <c r="L2525" i="5"/>
  <c r="N2525" i="5"/>
  <c r="R2525" i="5"/>
  <c r="I2525" i="5"/>
  <c r="P2529" i="5"/>
  <c r="L2529" i="5"/>
  <c r="N2529" i="5"/>
  <c r="R2529" i="5"/>
  <c r="I2529" i="5"/>
  <c r="P2533" i="5"/>
  <c r="L2533" i="5"/>
  <c r="R2533" i="5"/>
  <c r="I2533" i="5"/>
  <c r="K2533" i="5" s="1"/>
  <c r="N2533" i="5"/>
  <c r="P2537" i="5"/>
  <c r="L2537" i="5"/>
  <c r="N2537" i="5"/>
  <c r="R2537" i="5"/>
  <c r="I2537" i="5"/>
  <c r="P2541" i="5"/>
  <c r="L2541" i="5"/>
  <c r="R2541" i="5"/>
  <c r="I2541" i="5"/>
  <c r="N2541" i="5"/>
  <c r="P2545" i="5"/>
  <c r="L2545" i="5"/>
  <c r="N2545" i="5"/>
  <c r="I2545" i="5"/>
  <c r="R2545" i="5"/>
  <c r="P2549" i="5"/>
  <c r="L2549" i="5"/>
  <c r="R2549" i="5"/>
  <c r="N2549" i="5"/>
  <c r="I2549" i="5"/>
  <c r="P2553" i="5"/>
  <c r="L2553" i="5"/>
  <c r="N2553" i="5"/>
  <c r="I2553" i="5"/>
  <c r="R2553" i="5"/>
  <c r="P2557" i="5"/>
  <c r="L2557" i="5"/>
  <c r="R2557" i="5"/>
  <c r="N2557" i="5"/>
  <c r="I2557" i="5"/>
  <c r="P2561" i="5"/>
  <c r="L2561" i="5"/>
  <c r="R2561" i="5"/>
  <c r="N2561" i="5"/>
  <c r="I2561" i="5"/>
  <c r="P2565" i="5"/>
  <c r="L2565" i="5"/>
  <c r="R2565" i="5"/>
  <c r="N2565" i="5"/>
  <c r="I2565" i="5"/>
  <c r="P2569" i="5"/>
  <c r="L2569" i="5"/>
  <c r="R2569" i="5"/>
  <c r="N2569" i="5"/>
  <c r="I2569" i="5"/>
  <c r="P2573" i="5"/>
  <c r="L2573" i="5"/>
  <c r="R2573" i="5"/>
  <c r="N2573" i="5"/>
  <c r="I2573" i="5"/>
  <c r="P2577" i="5"/>
  <c r="L2577" i="5"/>
  <c r="R2577" i="5"/>
  <c r="N2577" i="5"/>
  <c r="I2577" i="5"/>
  <c r="P2581" i="5"/>
  <c r="L2581" i="5"/>
  <c r="R2581" i="5"/>
  <c r="N2581" i="5"/>
  <c r="I2581" i="5"/>
  <c r="R2585" i="5"/>
  <c r="N2585" i="5"/>
  <c r="I2585" i="5"/>
  <c r="K2585" i="5" s="1"/>
  <c r="L2585" i="5"/>
  <c r="P2585" i="5"/>
  <c r="R2589" i="5"/>
  <c r="N2589" i="5"/>
  <c r="I2589" i="5"/>
  <c r="K2589" i="5" s="1"/>
  <c r="P2589" i="5"/>
  <c r="L2589" i="5"/>
  <c r="P2593" i="5"/>
  <c r="L2593" i="5"/>
  <c r="R2593" i="5"/>
  <c r="N2593" i="5"/>
  <c r="I2593" i="5"/>
  <c r="P2597" i="5"/>
  <c r="L2597" i="5"/>
  <c r="R2597" i="5"/>
  <c r="N2597" i="5"/>
  <c r="I2597" i="5"/>
  <c r="R2601" i="5"/>
  <c r="N2601" i="5"/>
  <c r="I2601" i="5"/>
  <c r="K2601" i="5" s="1"/>
  <c r="P2601" i="5"/>
  <c r="L2601" i="5"/>
  <c r="P2605" i="5"/>
  <c r="I2605" i="5"/>
  <c r="N2605" i="5"/>
  <c r="R2605" i="5"/>
  <c r="L2605" i="5"/>
  <c r="R2609" i="5"/>
  <c r="N2609" i="5"/>
  <c r="I2609" i="5"/>
  <c r="K2609" i="5" s="1"/>
  <c r="P2609" i="5"/>
  <c r="L2609" i="5"/>
  <c r="L2613" i="5"/>
  <c r="R2613" i="5"/>
  <c r="I2613" i="5"/>
  <c r="P2613" i="5"/>
  <c r="N2613" i="5"/>
  <c r="P2617" i="5"/>
  <c r="L2617" i="5"/>
  <c r="R2617" i="5"/>
  <c r="N2617" i="5"/>
  <c r="I2617" i="5"/>
  <c r="P2621" i="5"/>
  <c r="L2621" i="5"/>
  <c r="R2621" i="5"/>
  <c r="N2621" i="5"/>
  <c r="I2621" i="5"/>
  <c r="P2625" i="5"/>
  <c r="L2625" i="5"/>
  <c r="R2625" i="5"/>
  <c r="N2625" i="5"/>
  <c r="I2625" i="5"/>
  <c r="P2629" i="5"/>
  <c r="L2629" i="5"/>
  <c r="R2629" i="5"/>
  <c r="N2629" i="5"/>
  <c r="I2629" i="5"/>
  <c r="P2633" i="5"/>
  <c r="L2633" i="5"/>
  <c r="R2633" i="5"/>
  <c r="N2633" i="5"/>
  <c r="I2633" i="5"/>
  <c r="P2637" i="5"/>
  <c r="L2637" i="5"/>
  <c r="R2637" i="5"/>
  <c r="N2637" i="5"/>
  <c r="I2637" i="5"/>
  <c r="P2641" i="5"/>
  <c r="L2641" i="5"/>
  <c r="R2641" i="5"/>
  <c r="N2641" i="5"/>
  <c r="I2641" i="5"/>
  <c r="P2645" i="5"/>
  <c r="L2645" i="5"/>
  <c r="R2645" i="5"/>
  <c r="N2645" i="5"/>
  <c r="I2645" i="5"/>
  <c r="P2649" i="5"/>
  <c r="L2649" i="5"/>
  <c r="R2649" i="5"/>
  <c r="N2649" i="5"/>
  <c r="I2649" i="5"/>
  <c r="P2653" i="5"/>
  <c r="L2653" i="5"/>
  <c r="R2653" i="5"/>
  <c r="N2653" i="5"/>
  <c r="I2653" i="5"/>
  <c r="P2657" i="5"/>
  <c r="L2657" i="5"/>
  <c r="I2657" i="5"/>
  <c r="N2657" i="5"/>
  <c r="R2657" i="5"/>
  <c r="P2661" i="5"/>
  <c r="L2661" i="5"/>
  <c r="R2661" i="5"/>
  <c r="I2661" i="5"/>
  <c r="N2661" i="5"/>
  <c r="R2665" i="5"/>
  <c r="N2665" i="5"/>
  <c r="I2665" i="5"/>
  <c r="K2665" i="5" s="1"/>
  <c r="P2665" i="5"/>
  <c r="L2665" i="5"/>
  <c r="R2669" i="5"/>
  <c r="N2669" i="5"/>
  <c r="I2669" i="5"/>
  <c r="K2669" i="5" s="1"/>
  <c r="P2669" i="5"/>
  <c r="L2669" i="5"/>
  <c r="R2673" i="5"/>
  <c r="N2673" i="5"/>
  <c r="I2673" i="5"/>
  <c r="P2673" i="5"/>
  <c r="L2673" i="5"/>
  <c r="R2677" i="5"/>
  <c r="N2677" i="5"/>
  <c r="I2677" i="5"/>
  <c r="P2677" i="5"/>
  <c r="L2677" i="5"/>
  <c r="R2681" i="5"/>
  <c r="N2681" i="5"/>
  <c r="I2681" i="5"/>
  <c r="P2681" i="5"/>
  <c r="L2681" i="5"/>
  <c r="R2685" i="5"/>
  <c r="N2685" i="5"/>
  <c r="I2685" i="5"/>
  <c r="P2685" i="5"/>
  <c r="L2685" i="5"/>
  <c r="R2689" i="5"/>
  <c r="N2689" i="5"/>
  <c r="I2689" i="5"/>
  <c r="K2689" i="5" s="1"/>
  <c r="P2689" i="5"/>
  <c r="L2689" i="5"/>
  <c r="R2693" i="5"/>
  <c r="N2693" i="5"/>
  <c r="I2693" i="5"/>
  <c r="P2693" i="5"/>
  <c r="L2693" i="5"/>
  <c r="R2697" i="5"/>
  <c r="N2697" i="5"/>
  <c r="I2697" i="5"/>
  <c r="P2697" i="5"/>
  <c r="L2697" i="5"/>
  <c r="R2701" i="5"/>
  <c r="N2701" i="5"/>
  <c r="I2701" i="5"/>
  <c r="P2701" i="5"/>
  <c r="L2701" i="5"/>
  <c r="R2705" i="5"/>
  <c r="N2705" i="5"/>
  <c r="I2705" i="5"/>
  <c r="K2705" i="5" s="1"/>
  <c r="P2705" i="5"/>
  <c r="L2705" i="5"/>
  <c r="R2709" i="5"/>
  <c r="N2709" i="5"/>
  <c r="I2709" i="5"/>
  <c r="P2709" i="5"/>
  <c r="L2709" i="5"/>
  <c r="R2713" i="5"/>
  <c r="N2713" i="5"/>
  <c r="I2713" i="5"/>
  <c r="P2713" i="5"/>
  <c r="L2713" i="5"/>
  <c r="R2717" i="5"/>
  <c r="N2717" i="5"/>
  <c r="I2717" i="5"/>
  <c r="P2717" i="5"/>
  <c r="L2717" i="5"/>
  <c r="R2721" i="5"/>
  <c r="N2721" i="5"/>
  <c r="I2721" i="5"/>
  <c r="P2721" i="5"/>
  <c r="L2721" i="5"/>
  <c r="R2725" i="5"/>
  <c r="N2725" i="5"/>
  <c r="I2725" i="5"/>
  <c r="P2725" i="5"/>
  <c r="L2725" i="5"/>
  <c r="R2729" i="5"/>
  <c r="N2729" i="5"/>
  <c r="I2729" i="5"/>
  <c r="P2729" i="5"/>
  <c r="L2729" i="5"/>
  <c r="R2733" i="5"/>
  <c r="N2733" i="5"/>
  <c r="I2733" i="5"/>
  <c r="P2733" i="5"/>
  <c r="L2733" i="5"/>
  <c r="R2737" i="5"/>
  <c r="N2737" i="5"/>
  <c r="I2737" i="5"/>
  <c r="P2737" i="5"/>
  <c r="L2737" i="5"/>
  <c r="I2741" i="5"/>
  <c r="P2741" i="5"/>
  <c r="L2741" i="5"/>
  <c r="R2741" i="5"/>
  <c r="N2741" i="5"/>
  <c r="R2745" i="5"/>
  <c r="N2745" i="5"/>
  <c r="I2745" i="5"/>
  <c r="K2745" i="5" s="1"/>
  <c r="L2745" i="5"/>
  <c r="P2745" i="5"/>
  <c r="R2749" i="5"/>
  <c r="N2749" i="5"/>
  <c r="I2749" i="5"/>
  <c r="K2749" i="5" s="1"/>
  <c r="P2749" i="5"/>
  <c r="L2749" i="5"/>
  <c r="R2753" i="5"/>
  <c r="N2753" i="5"/>
  <c r="I2753" i="5"/>
  <c r="L2753" i="5"/>
  <c r="P2753" i="5"/>
  <c r="R2757" i="5"/>
  <c r="N2757" i="5"/>
  <c r="I2757" i="5"/>
  <c r="P2757" i="5"/>
  <c r="L2757" i="5"/>
  <c r="R2761" i="5"/>
  <c r="N2761" i="5"/>
  <c r="I2761" i="5"/>
  <c r="L2761" i="5"/>
  <c r="P2761" i="5"/>
  <c r="R2765" i="5"/>
  <c r="N2765" i="5"/>
  <c r="I2765" i="5"/>
  <c r="K2765" i="5" s="1"/>
  <c r="P2765" i="5"/>
  <c r="L2765" i="5"/>
  <c r="R2769" i="5"/>
  <c r="N2769" i="5"/>
  <c r="I2769" i="5"/>
  <c r="K2769" i="5" s="1"/>
  <c r="L2769" i="5"/>
  <c r="P2769" i="5"/>
  <c r="R2773" i="5"/>
  <c r="N2773" i="5"/>
  <c r="I2773" i="5"/>
  <c r="P2773" i="5"/>
  <c r="L2773" i="5"/>
  <c r="R2777" i="5"/>
  <c r="N2777" i="5"/>
  <c r="I2777" i="5"/>
  <c r="L2777" i="5"/>
  <c r="P2777" i="5"/>
  <c r="R2781" i="5"/>
  <c r="N2781" i="5"/>
  <c r="I2781" i="5"/>
  <c r="P2781" i="5"/>
  <c r="L2781" i="5"/>
  <c r="R2785" i="5"/>
  <c r="N2785" i="5"/>
  <c r="I2785" i="5"/>
  <c r="L2785" i="5"/>
  <c r="P2785" i="5"/>
  <c r="R2789" i="5"/>
  <c r="N2789" i="5"/>
  <c r="I2789" i="5"/>
  <c r="P2789" i="5"/>
  <c r="L2789" i="5"/>
  <c r="R2793" i="5"/>
  <c r="N2793" i="5"/>
  <c r="I2793" i="5"/>
  <c r="L2793" i="5"/>
  <c r="P2793" i="5"/>
  <c r="R2797" i="5"/>
  <c r="N2797" i="5"/>
  <c r="I2797" i="5"/>
  <c r="K2797" i="5" s="1"/>
  <c r="P2797" i="5"/>
  <c r="L2797" i="5"/>
  <c r="R2801" i="5"/>
  <c r="N2801" i="5"/>
  <c r="I2801" i="5"/>
  <c r="L2801" i="5"/>
  <c r="P2801" i="5"/>
  <c r="R2805" i="5"/>
  <c r="N2805" i="5"/>
  <c r="I2805" i="5"/>
  <c r="P2805" i="5"/>
  <c r="L2805" i="5"/>
  <c r="R2809" i="5"/>
  <c r="N2809" i="5"/>
  <c r="I2809" i="5"/>
  <c r="K2809" i="5" s="1"/>
  <c r="L2809" i="5"/>
  <c r="P2809" i="5"/>
  <c r="R2813" i="5"/>
  <c r="N2813" i="5"/>
  <c r="I2813" i="5"/>
  <c r="L2813" i="5"/>
  <c r="P2813" i="5"/>
  <c r="R2817" i="5"/>
  <c r="N2817" i="5"/>
  <c r="I2817" i="5"/>
  <c r="L2817" i="5"/>
  <c r="P2817" i="5"/>
  <c r="P2821" i="5"/>
  <c r="I2821" i="5"/>
  <c r="N2821" i="5"/>
  <c r="R2821" i="5"/>
  <c r="L2821" i="5"/>
  <c r="P2825" i="5"/>
  <c r="L2825" i="5"/>
  <c r="I2825" i="5"/>
  <c r="N2825" i="5"/>
  <c r="R2825" i="5"/>
  <c r="P2829" i="5"/>
  <c r="L2829" i="5"/>
  <c r="R2829" i="5"/>
  <c r="I2829" i="5"/>
  <c r="N2829" i="5"/>
  <c r="R2833" i="5"/>
  <c r="N2833" i="5"/>
  <c r="I2833" i="5"/>
  <c r="K2833" i="5" s="1"/>
  <c r="P2833" i="5"/>
  <c r="L2833" i="5"/>
  <c r="R2837" i="5"/>
  <c r="N2837" i="5"/>
  <c r="I2837" i="5"/>
  <c r="K2837" i="5" s="1"/>
  <c r="P2837" i="5"/>
  <c r="L2837" i="5"/>
  <c r="R2841" i="5"/>
  <c r="N2841" i="5"/>
  <c r="I2841" i="5"/>
  <c r="K2841" i="5" s="1"/>
  <c r="P2841" i="5"/>
  <c r="L2841" i="5"/>
  <c r="R2845" i="5"/>
  <c r="N2845" i="5"/>
  <c r="I2845" i="5"/>
  <c r="P2845" i="5"/>
  <c r="L2845" i="5"/>
  <c r="R2849" i="5"/>
  <c r="N2849" i="5"/>
  <c r="I2849" i="5"/>
  <c r="P2849" i="5"/>
  <c r="L2849" i="5"/>
  <c r="R2853" i="5"/>
  <c r="N2853" i="5"/>
  <c r="I2853" i="5"/>
  <c r="P2853" i="5"/>
  <c r="L2853" i="5"/>
  <c r="R2857" i="5"/>
  <c r="N2857" i="5"/>
  <c r="I2857" i="5"/>
  <c r="P2857" i="5"/>
  <c r="L2857" i="5"/>
  <c r="R2861" i="5"/>
  <c r="N2861" i="5"/>
  <c r="I2861" i="5"/>
  <c r="K2861" i="5" s="1"/>
  <c r="L2861" i="5"/>
  <c r="P2861" i="5"/>
  <c r="R2865" i="5"/>
  <c r="N2865" i="5"/>
  <c r="I2865" i="5"/>
  <c r="L2865" i="5"/>
  <c r="P2865" i="5"/>
  <c r="R2869" i="5"/>
  <c r="N2869" i="5"/>
  <c r="I2869" i="5"/>
  <c r="L2869" i="5"/>
  <c r="P2869" i="5"/>
  <c r="R2873" i="5"/>
  <c r="N2873" i="5"/>
  <c r="I2873" i="5"/>
  <c r="P2873" i="5"/>
  <c r="L2873" i="5"/>
  <c r="R2877" i="5"/>
  <c r="N2877" i="5"/>
  <c r="I2877" i="5"/>
  <c r="L2877" i="5"/>
  <c r="P2877" i="5"/>
  <c r="R2881" i="5"/>
  <c r="N2881" i="5"/>
  <c r="I2881" i="5"/>
  <c r="P2881" i="5"/>
  <c r="L2881" i="5"/>
  <c r="P2885" i="5"/>
  <c r="L2885" i="5"/>
  <c r="R2885" i="5"/>
  <c r="N2885" i="5"/>
  <c r="I2885" i="5"/>
  <c r="P2889" i="5"/>
  <c r="L2889" i="5"/>
  <c r="R2889" i="5"/>
  <c r="N2889" i="5"/>
  <c r="I2889" i="5"/>
  <c r="P2893" i="5"/>
  <c r="L2893" i="5"/>
  <c r="R2893" i="5"/>
  <c r="N2893" i="5"/>
  <c r="I2893" i="5"/>
  <c r="R2897" i="5"/>
  <c r="N2897" i="5"/>
  <c r="I2897" i="5"/>
  <c r="P2897" i="5"/>
  <c r="L2897" i="5"/>
  <c r="R2901" i="5"/>
  <c r="N2901" i="5"/>
  <c r="I2901" i="5"/>
  <c r="P2901" i="5"/>
  <c r="L2901" i="5"/>
  <c r="R2905" i="5"/>
  <c r="N2905" i="5"/>
  <c r="I2905" i="5"/>
  <c r="P2905" i="5"/>
  <c r="L2905" i="5"/>
  <c r="R2909" i="5"/>
  <c r="N2909" i="5"/>
  <c r="I2909" i="5"/>
  <c r="P2909" i="5"/>
  <c r="L2909" i="5"/>
  <c r="I2913" i="5"/>
  <c r="K2913" i="5" s="1"/>
  <c r="P2913" i="5"/>
  <c r="L2913" i="5"/>
  <c r="N2913" i="5"/>
  <c r="R2913" i="5"/>
  <c r="P2917" i="5"/>
  <c r="L2917" i="5"/>
  <c r="R2917" i="5"/>
  <c r="N2917" i="5"/>
  <c r="I2917" i="5"/>
  <c r="R2921" i="5"/>
  <c r="N2921" i="5"/>
  <c r="I2921" i="5"/>
  <c r="P2921" i="5"/>
  <c r="L2921" i="5"/>
  <c r="R2925" i="5"/>
  <c r="N2925" i="5"/>
  <c r="I2925" i="5"/>
  <c r="P2925" i="5"/>
  <c r="L2925" i="5"/>
  <c r="R2929" i="5"/>
  <c r="N2929" i="5"/>
  <c r="L2929" i="5"/>
  <c r="P2929" i="5"/>
  <c r="I2929" i="5"/>
  <c r="I2933" i="5"/>
  <c r="N2933" i="5"/>
  <c r="R2933" i="5"/>
  <c r="L2933" i="5"/>
  <c r="P2933" i="5"/>
  <c r="P2937" i="5"/>
  <c r="L2937" i="5"/>
  <c r="R2937" i="5"/>
  <c r="N2937" i="5"/>
  <c r="I2937" i="5"/>
  <c r="P2941" i="5"/>
  <c r="L2941" i="5"/>
  <c r="R2941" i="5"/>
  <c r="N2941" i="5"/>
  <c r="I2941" i="5"/>
  <c r="P2945" i="5"/>
  <c r="L2945" i="5"/>
  <c r="R2945" i="5"/>
  <c r="N2945" i="5"/>
  <c r="I2945" i="5"/>
  <c r="P2949" i="5"/>
  <c r="L2949" i="5"/>
  <c r="R2949" i="5"/>
  <c r="N2949" i="5"/>
  <c r="I2949" i="5"/>
  <c r="P2953" i="5"/>
  <c r="L2953" i="5"/>
  <c r="R2953" i="5"/>
  <c r="N2953" i="5"/>
  <c r="I2953" i="5"/>
  <c r="P2957" i="5"/>
  <c r="L2957" i="5"/>
  <c r="R2957" i="5"/>
  <c r="N2957" i="5"/>
  <c r="I2957" i="5"/>
  <c r="P2961" i="5"/>
  <c r="L2961" i="5"/>
  <c r="R2961" i="5"/>
  <c r="N2961" i="5"/>
  <c r="I2961" i="5"/>
  <c r="P2965" i="5"/>
  <c r="L2965" i="5"/>
  <c r="R2965" i="5"/>
  <c r="N2965" i="5"/>
  <c r="I2965" i="5"/>
  <c r="P2969" i="5"/>
  <c r="L2969" i="5"/>
  <c r="R2969" i="5"/>
  <c r="N2969" i="5"/>
  <c r="I2969" i="5"/>
  <c r="R2973" i="5"/>
  <c r="N2973" i="5"/>
  <c r="I2973" i="5"/>
  <c r="L2973" i="5"/>
  <c r="P2973" i="5"/>
  <c r="R2977" i="5"/>
  <c r="N2977" i="5"/>
  <c r="I2977" i="5"/>
  <c r="L2977" i="5"/>
  <c r="P2977" i="5"/>
  <c r="R2981" i="5"/>
  <c r="N2981" i="5"/>
  <c r="I2981" i="5"/>
  <c r="L2981" i="5"/>
  <c r="P2981" i="5"/>
  <c r="R2985" i="5"/>
  <c r="N2985" i="5"/>
  <c r="I2985" i="5"/>
  <c r="L2985" i="5"/>
  <c r="P2985" i="5"/>
  <c r="R2989" i="5"/>
  <c r="N2989" i="5"/>
  <c r="I2989" i="5"/>
  <c r="L2989" i="5"/>
  <c r="P2989" i="5"/>
  <c r="R2993" i="5"/>
  <c r="N2993" i="5"/>
  <c r="I2993" i="5"/>
  <c r="L2993" i="5"/>
  <c r="P2993" i="5"/>
  <c r="L159" i="5"/>
  <c r="P159" i="5"/>
  <c r="L163" i="5"/>
  <c r="P163" i="5"/>
  <c r="L167" i="5"/>
  <c r="P167" i="5"/>
  <c r="L171" i="5"/>
  <c r="P171" i="5"/>
  <c r="L175" i="5"/>
  <c r="P175" i="5"/>
  <c r="L179" i="5"/>
  <c r="P179" i="5"/>
  <c r="L183" i="5"/>
  <c r="P183" i="5"/>
  <c r="L187" i="5"/>
  <c r="P187" i="5"/>
  <c r="L191" i="5"/>
  <c r="P191" i="5"/>
  <c r="L195" i="5"/>
  <c r="P195" i="5"/>
  <c r="L199" i="5"/>
  <c r="P199" i="5"/>
  <c r="L203" i="5"/>
  <c r="P203" i="5"/>
  <c r="L207" i="5"/>
  <c r="P207" i="5"/>
  <c r="L211" i="5"/>
  <c r="P211" i="5"/>
  <c r="L215" i="5"/>
  <c r="P215" i="5"/>
  <c r="L219" i="5"/>
  <c r="P219" i="5"/>
  <c r="L223" i="5"/>
  <c r="P223" i="5"/>
  <c r="L227" i="5"/>
  <c r="P227" i="5"/>
  <c r="L231" i="5"/>
  <c r="P231" i="5"/>
  <c r="L235" i="5"/>
  <c r="P235" i="5"/>
  <c r="L239" i="5"/>
  <c r="P239" i="5"/>
  <c r="L243" i="5"/>
  <c r="P243" i="5"/>
  <c r="L247" i="5"/>
  <c r="P247" i="5"/>
  <c r="L251" i="5"/>
  <c r="P251" i="5"/>
  <c r="L255" i="5"/>
  <c r="P255" i="5"/>
  <c r="L259" i="5"/>
  <c r="P259" i="5"/>
  <c r="L263" i="5"/>
  <c r="P263" i="5"/>
  <c r="L267" i="5"/>
  <c r="P267" i="5"/>
  <c r="L271" i="5"/>
  <c r="P271" i="5"/>
  <c r="L275" i="5"/>
  <c r="P275" i="5"/>
  <c r="L279" i="5"/>
  <c r="P279" i="5"/>
  <c r="L283" i="5"/>
  <c r="P283" i="5"/>
  <c r="L287" i="5"/>
  <c r="P287" i="5"/>
  <c r="L291" i="5"/>
  <c r="P291" i="5"/>
  <c r="L295" i="5"/>
  <c r="P295" i="5"/>
  <c r="L299" i="5"/>
  <c r="P299" i="5"/>
  <c r="L303" i="5"/>
  <c r="P303" i="5"/>
  <c r="L307" i="5"/>
  <c r="P307" i="5"/>
  <c r="L311" i="5"/>
  <c r="P311" i="5"/>
  <c r="L315" i="5"/>
  <c r="P315" i="5"/>
  <c r="L319" i="5"/>
  <c r="P319" i="5"/>
  <c r="L323" i="5"/>
  <c r="P323" i="5"/>
  <c r="L327" i="5"/>
  <c r="P327" i="5"/>
  <c r="N331" i="5"/>
  <c r="N339" i="5"/>
  <c r="K341" i="5"/>
  <c r="I347" i="5"/>
  <c r="I355" i="5"/>
  <c r="K355" i="5" s="1"/>
  <c r="K358" i="5"/>
  <c r="I367" i="5"/>
  <c r="I375" i="5"/>
  <c r="I383" i="5"/>
  <c r="I391" i="5"/>
  <c r="I399" i="5"/>
  <c r="I407" i="5"/>
  <c r="K88" i="5"/>
  <c r="K120" i="5"/>
  <c r="K136" i="5"/>
  <c r="K152" i="5"/>
  <c r="K212" i="5"/>
  <c r="K216" i="5"/>
  <c r="K222" i="5"/>
  <c r="K226" i="5"/>
  <c r="K228" i="5"/>
  <c r="K232" i="5"/>
  <c r="K242" i="5"/>
  <c r="K244" i="5"/>
  <c r="K250" i="5"/>
  <c r="K252" i="5"/>
  <c r="K254" i="5"/>
  <c r="K260" i="5"/>
  <c r="K264" i="5"/>
  <c r="K266" i="5"/>
  <c r="K268" i="5"/>
  <c r="K276" i="5"/>
  <c r="K278" i="5"/>
  <c r="K292" i="5"/>
  <c r="K294" i="5"/>
  <c r="K298" i="5"/>
  <c r="K308" i="5"/>
  <c r="K316" i="5"/>
  <c r="K318" i="5"/>
  <c r="K324" i="5"/>
  <c r="K326" i="5"/>
  <c r="K328" i="5"/>
  <c r="K356" i="5"/>
  <c r="P331" i="5"/>
  <c r="L331" i="5"/>
  <c r="P335" i="5"/>
  <c r="L335" i="5"/>
  <c r="P339" i="5"/>
  <c r="L339" i="5"/>
  <c r="P343" i="5"/>
  <c r="L343" i="5"/>
  <c r="P347" i="5"/>
  <c r="L347" i="5"/>
  <c r="P351" i="5"/>
  <c r="L351" i="5"/>
  <c r="P355" i="5"/>
  <c r="L355" i="5"/>
  <c r="P359" i="5"/>
  <c r="L359" i="5"/>
  <c r="P363" i="5"/>
  <c r="L363" i="5"/>
  <c r="P367" i="5"/>
  <c r="L367" i="5"/>
  <c r="P371" i="5"/>
  <c r="L371" i="5"/>
  <c r="P375" i="5"/>
  <c r="L375" i="5"/>
  <c r="P379" i="5"/>
  <c r="L379" i="5"/>
  <c r="P383" i="5"/>
  <c r="L383" i="5"/>
  <c r="P387" i="5"/>
  <c r="L387" i="5"/>
  <c r="P391" i="5"/>
  <c r="L391" i="5"/>
  <c r="P395" i="5"/>
  <c r="L395" i="5"/>
  <c r="P399" i="5"/>
  <c r="L399" i="5"/>
  <c r="P403" i="5"/>
  <c r="L403" i="5"/>
  <c r="P407" i="5"/>
  <c r="L407" i="5"/>
  <c r="P411" i="5"/>
  <c r="L411" i="5"/>
  <c r="R415" i="5"/>
  <c r="N415" i="5"/>
  <c r="I415" i="5"/>
  <c r="P415" i="5"/>
  <c r="L415" i="5"/>
  <c r="R419" i="5"/>
  <c r="N419" i="5"/>
  <c r="I419" i="5"/>
  <c r="P419" i="5"/>
  <c r="L419" i="5"/>
  <c r="R423" i="5"/>
  <c r="N423" i="5"/>
  <c r="I423" i="5"/>
  <c r="P423" i="5"/>
  <c r="L423" i="5"/>
  <c r="R427" i="5"/>
  <c r="N427" i="5"/>
  <c r="I427" i="5"/>
  <c r="P427" i="5"/>
  <c r="L427" i="5"/>
  <c r="R431" i="5"/>
  <c r="N431" i="5"/>
  <c r="I431" i="5"/>
  <c r="P431" i="5"/>
  <c r="L431" i="5"/>
  <c r="R435" i="5"/>
  <c r="N435" i="5"/>
  <c r="I435" i="5"/>
  <c r="P435" i="5"/>
  <c r="L435" i="5"/>
  <c r="R439" i="5"/>
  <c r="N439" i="5"/>
  <c r="I439" i="5"/>
  <c r="P439" i="5"/>
  <c r="L439" i="5"/>
  <c r="R443" i="5"/>
  <c r="N443" i="5"/>
  <c r="I443" i="5"/>
  <c r="P443" i="5"/>
  <c r="L443" i="5"/>
  <c r="R447" i="5"/>
  <c r="N447" i="5"/>
  <c r="I447" i="5"/>
  <c r="P447" i="5"/>
  <c r="L447" i="5"/>
  <c r="R451" i="5"/>
  <c r="N451" i="5"/>
  <c r="I451" i="5"/>
  <c r="P451" i="5"/>
  <c r="L451" i="5"/>
  <c r="R455" i="5"/>
  <c r="N455" i="5"/>
  <c r="I455" i="5"/>
  <c r="P455" i="5"/>
  <c r="L455" i="5"/>
  <c r="R459" i="5"/>
  <c r="N459" i="5"/>
  <c r="I459" i="5"/>
  <c r="P459" i="5"/>
  <c r="L459" i="5"/>
  <c r="R463" i="5"/>
  <c r="N463" i="5"/>
  <c r="I463" i="5"/>
  <c r="P463" i="5"/>
  <c r="L463" i="5"/>
  <c r="R467" i="5"/>
  <c r="N467" i="5"/>
  <c r="I467" i="5"/>
  <c r="P467" i="5"/>
  <c r="L467" i="5"/>
  <c r="R471" i="5"/>
  <c r="N471" i="5"/>
  <c r="I471" i="5"/>
  <c r="P471" i="5"/>
  <c r="L471" i="5"/>
  <c r="R475" i="5"/>
  <c r="N475" i="5"/>
  <c r="I475" i="5"/>
  <c r="P475" i="5"/>
  <c r="L475" i="5"/>
  <c r="R479" i="5"/>
  <c r="N479" i="5"/>
  <c r="I479" i="5"/>
  <c r="P479" i="5"/>
  <c r="L479" i="5"/>
  <c r="R483" i="5"/>
  <c r="N483" i="5"/>
  <c r="I483" i="5"/>
  <c r="P483" i="5"/>
  <c r="L483" i="5"/>
  <c r="R487" i="5"/>
  <c r="N487" i="5"/>
  <c r="I487" i="5"/>
  <c r="P487" i="5"/>
  <c r="L487" i="5"/>
  <c r="R491" i="5"/>
  <c r="N491" i="5"/>
  <c r="I491" i="5"/>
  <c r="P491" i="5"/>
  <c r="L491" i="5"/>
  <c r="R495" i="5"/>
  <c r="N495" i="5"/>
  <c r="I495" i="5"/>
  <c r="P495" i="5"/>
  <c r="L495" i="5"/>
  <c r="R499" i="5"/>
  <c r="N499" i="5"/>
  <c r="I499" i="5"/>
  <c r="P499" i="5"/>
  <c r="L499" i="5"/>
  <c r="R503" i="5"/>
  <c r="N503" i="5"/>
  <c r="I503" i="5"/>
  <c r="P503" i="5"/>
  <c r="L503" i="5"/>
  <c r="R507" i="5"/>
  <c r="N507" i="5"/>
  <c r="I507" i="5"/>
  <c r="P507" i="5"/>
  <c r="L507" i="5"/>
  <c r="R511" i="5"/>
  <c r="N511" i="5"/>
  <c r="I511" i="5"/>
  <c r="P511" i="5"/>
  <c r="L511" i="5"/>
  <c r="R515" i="5"/>
  <c r="N515" i="5"/>
  <c r="I515" i="5"/>
  <c r="P515" i="5"/>
  <c r="L515" i="5"/>
  <c r="R519" i="5"/>
  <c r="N519" i="5"/>
  <c r="I519" i="5"/>
  <c r="P519" i="5"/>
  <c r="L519" i="5"/>
  <c r="R523" i="5"/>
  <c r="N523" i="5"/>
  <c r="I523" i="5"/>
  <c r="P523" i="5"/>
  <c r="L523" i="5"/>
  <c r="R527" i="5"/>
  <c r="N527" i="5"/>
  <c r="I527" i="5"/>
  <c r="P527" i="5"/>
  <c r="L527" i="5"/>
  <c r="R531" i="5"/>
  <c r="N531" i="5"/>
  <c r="I531" i="5"/>
  <c r="P531" i="5"/>
  <c r="L531" i="5"/>
  <c r="R535" i="5"/>
  <c r="N535" i="5"/>
  <c r="I535" i="5"/>
  <c r="P535" i="5"/>
  <c r="L535" i="5"/>
  <c r="R539" i="5"/>
  <c r="N539" i="5"/>
  <c r="I539" i="5"/>
  <c r="P539" i="5"/>
  <c r="L539" i="5"/>
  <c r="R543" i="5"/>
  <c r="N543" i="5"/>
  <c r="I543" i="5"/>
  <c r="P543" i="5"/>
  <c r="L543" i="5"/>
  <c r="R547" i="5"/>
  <c r="N547" i="5"/>
  <c r="I547" i="5"/>
  <c r="P547" i="5"/>
  <c r="L547" i="5"/>
  <c r="R551" i="5"/>
  <c r="N551" i="5"/>
  <c r="I551" i="5"/>
  <c r="P551" i="5"/>
  <c r="L551" i="5"/>
  <c r="P555" i="5"/>
  <c r="L555" i="5"/>
  <c r="R555" i="5"/>
  <c r="I555" i="5"/>
  <c r="N555" i="5"/>
  <c r="P559" i="5"/>
  <c r="L559" i="5"/>
  <c r="I559" i="5"/>
  <c r="K559" i="5" s="1"/>
  <c r="N559" i="5"/>
  <c r="R559" i="5"/>
  <c r="P563" i="5"/>
  <c r="L563" i="5"/>
  <c r="R563" i="5"/>
  <c r="I563" i="5"/>
  <c r="N563" i="5"/>
  <c r="P567" i="5"/>
  <c r="L567" i="5"/>
  <c r="I567" i="5"/>
  <c r="N567" i="5"/>
  <c r="R567" i="5"/>
  <c r="P571" i="5"/>
  <c r="L571" i="5"/>
  <c r="R571" i="5"/>
  <c r="I571" i="5"/>
  <c r="N571" i="5"/>
  <c r="P575" i="5"/>
  <c r="L575" i="5"/>
  <c r="I575" i="5"/>
  <c r="K575" i="5" s="1"/>
  <c r="N575" i="5"/>
  <c r="R575" i="5"/>
  <c r="P579" i="5"/>
  <c r="L579" i="5"/>
  <c r="R579" i="5"/>
  <c r="I579" i="5"/>
  <c r="N579" i="5"/>
  <c r="P583" i="5"/>
  <c r="L583" i="5"/>
  <c r="I583" i="5"/>
  <c r="N583" i="5"/>
  <c r="R583" i="5"/>
  <c r="P587" i="5"/>
  <c r="L587" i="5"/>
  <c r="R587" i="5"/>
  <c r="I587" i="5"/>
  <c r="N587" i="5"/>
  <c r="P591" i="5"/>
  <c r="L591" i="5"/>
  <c r="I591" i="5"/>
  <c r="N591" i="5"/>
  <c r="R591" i="5"/>
  <c r="P595" i="5"/>
  <c r="L595" i="5"/>
  <c r="R595" i="5"/>
  <c r="I595" i="5"/>
  <c r="N595" i="5"/>
  <c r="P599" i="5"/>
  <c r="L599" i="5"/>
  <c r="I599" i="5"/>
  <c r="K599" i="5" s="1"/>
  <c r="N599" i="5"/>
  <c r="R599" i="5"/>
  <c r="P603" i="5"/>
  <c r="L603" i="5"/>
  <c r="R603" i="5"/>
  <c r="I603" i="5"/>
  <c r="N603" i="5"/>
  <c r="P607" i="5"/>
  <c r="L607" i="5"/>
  <c r="I607" i="5"/>
  <c r="N607" i="5"/>
  <c r="R607" i="5"/>
  <c r="P611" i="5"/>
  <c r="L611" i="5"/>
  <c r="R611" i="5"/>
  <c r="I611" i="5"/>
  <c r="N611" i="5"/>
  <c r="P615" i="5"/>
  <c r="L615" i="5"/>
  <c r="I615" i="5"/>
  <c r="N615" i="5"/>
  <c r="R615" i="5"/>
  <c r="P619" i="5"/>
  <c r="L619" i="5"/>
  <c r="R619" i="5"/>
  <c r="I619" i="5"/>
  <c r="N619" i="5"/>
  <c r="P623" i="5"/>
  <c r="L623" i="5"/>
  <c r="I623" i="5"/>
  <c r="N623" i="5"/>
  <c r="R623" i="5"/>
  <c r="P627" i="5"/>
  <c r="L627" i="5"/>
  <c r="R627" i="5"/>
  <c r="I627" i="5"/>
  <c r="N627" i="5"/>
  <c r="P631" i="5"/>
  <c r="L631" i="5"/>
  <c r="I631" i="5"/>
  <c r="N631" i="5"/>
  <c r="R631" i="5"/>
  <c r="P635" i="5"/>
  <c r="L635" i="5"/>
  <c r="R635" i="5"/>
  <c r="I635" i="5"/>
  <c r="N635" i="5"/>
  <c r="P639" i="5"/>
  <c r="L639" i="5"/>
  <c r="I639" i="5"/>
  <c r="N639" i="5"/>
  <c r="R639" i="5"/>
  <c r="P643" i="5"/>
  <c r="L643" i="5"/>
  <c r="R643" i="5"/>
  <c r="I643" i="5"/>
  <c r="N643" i="5"/>
  <c r="P647" i="5"/>
  <c r="L647" i="5"/>
  <c r="I647" i="5"/>
  <c r="K647" i="5" s="1"/>
  <c r="N647" i="5"/>
  <c r="R647" i="5"/>
  <c r="P651" i="5"/>
  <c r="L651" i="5"/>
  <c r="R651" i="5"/>
  <c r="I651" i="5"/>
  <c r="N651" i="5"/>
  <c r="P655" i="5"/>
  <c r="L655" i="5"/>
  <c r="I655" i="5"/>
  <c r="N655" i="5"/>
  <c r="R655" i="5"/>
  <c r="P659" i="5"/>
  <c r="L659" i="5"/>
  <c r="R659" i="5"/>
  <c r="I659" i="5"/>
  <c r="N659" i="5"/>
  <c r="P663" i="5"/>
  <c r="L663" i="5"/>
  <c r="I663" i="5"/>
  <c r="K663" i="5" s="1"/>
  <c r="N663" i="5"/>
  <c r="R663" i="5"/>
  <c r="P667" i="5"/>
  <c r="L667" i="5"/>
  <c r="R667" i="5"/>
  <c r="I667" i="5"/>
  <c r="N667" i="5"/>
  <c r="P671" i="5"/>
  <c r="L671" i="5"/>
  <c r="I671" i="5"/>
  <c r="N671" i="5"/>
  <c r="R671" i="5"/>
  <c r="P675" i="5"/>
  <c r="L675" i="5"/>
  <c r="R675" i="5"/>
  <c r="I675" i="5"/>
  <c r="N675" i="5"/>
  <c r="P679" i="5"/>
  <c r="L679" i="5"/>
  <c r="I679" i="5"/>
  <c r="K679" i="5" s="1"/>
  <c r="N679" i="5"/>
  <c r="R679" i="5"/>
  <c r="P683" i="5"/>
  <c r="L683" i="5"/>
  <c r="R683" i="5"/>
  <c r="I683" i="5"/>
  <c r="N683" i="5"/>
  <c r="P687" i="5"/>
  <c r="L687" i="5"/>
  <c r="I687" i="5"/>
  <c r="N687" i="5"/>
  <c r="R687" i="5"/>
  <c r="P691" i="5"/>
  <c r="L691" i="5"/>
  <c r="R691" i="5"/>
  <c r="I691" i="5"/>
  <c r="K691" i="5" s="1"/>
  <c r="N691" i="5"/>
  <c r="P695" i="5"/>
  <c r="L695" i="5"/>
  <c r="I695" i="5"/>
  <c r="N695" i="5"/>
  <c r="R695" i="5"/>
  <c r="P699" i="5"/>
  <c r="L699" i="5"/>
  <c r="R699" i="5"/>
  <c r="I699" i="5"/>
  <c r="K699" i="5" s="1"/>
  <c r="N699" i="5"/>
  <c r="P703" i="5"/>
  <c r="L703" i="5"/>
  <c r="I703" i="5"/>
  <c r="N703" i="5"/>
  <c r="R703" i="5"/>
  <c r="P707" i="5"/>
  <c r="L707" i="5"/>
  <c r="R707" i="5"/>
  <c r="I707" i="5"/>
  <c r="K707" i="5" s="1"/>
  <c r="N707" i="5"/>
  <c r="P711" i="5"/>
  <c r="L711" i="5"/>
  <c r="I711" i="5"/>
  <c r="K711" i="5" s="1"/>
  <c r="N711" i="5"/>
  <c r="R711" i="5"/>
  <c r="P715" i="5"/>
  <c r="L715" i="5"/>
  <c r="R715" i="5"/>
  <c r="I715" i="5"/>
  <c r="N715" i="5"/>
  <c r="N719" i="5"/>
  <c r="R719" i="5"/>
  <c r="L719" i="5"/>
  <c r="P719" i="5"/>
  <c r="I719" i="5"/>
  <c r="K719" i="5" s="1"/>
  <c r="L723" i="5"/>
  <c r="R723" i="5"/>
  <c r="I723" i="5"/>
  <c r="P723" i="5"/>
  <c r="N723" i="5"/>
  <c r="L727" i="5"/>
  <c r="R727" i="5"/>
  <c r="I727" i="5"/>
  <c r="P727" i="5"/>
  <c r="N727" i="5"/>
  <c r="L731" i="5"/>
  <c r="R731" i="5"/>
  <c r="I731" i="5"/>
  <c r="P731" i="5"/>
  <c r="N731" i="5"/>
  <c r="L735" i="5"/>
  <c r="R735" i="5"/>
  <c r="I735" i="5"/>
  <c r="P735" i="5"/>
  <c r="N735" i="5"/>
  <c r="L739" i="5"/>
  <c r="R739" i="5"/>
  <c r="I739" i="5"/>
  <c r="P739" i="5"/>
  <c r="N739" i="5"/>
  <c r="L743" i="5"/>
  <c r="R743" i="5"/>
  <c r="I743" i="5"/>
  <c r="P743" i="5"/>
  <c r="N743" i="5"/>
  <c r="L747" i="5"/>
  <c r="R747" i="5"/>
  <c r="I747" i="5"/>
  <c r="P747" i="5"/>
  <c r="N747" i="5"/>
  <c r="L751" i="5"/>
  <c r="R751" i="5"/>
  <c r="I751" i="5"/>
  <c r="P751" i="5"/>
  <c r="N751" i="5"/>
  <c r="L755" i="5"/>
  <c r="R755" i="5"/>
  <c r="I755" i="5"/>
  <c r="P755" i="5"/>
  <c r="N755" i="5"/>
  <c r="L759" i="5"/>
  <c r="R759" i="5"/>
  <c r="I759" i="5"/>
  <c r="P759" i="5"/>
  <c r="N759" i="5"/>
  <c r="L763" i="5"/>
  <c r="R763" i="5"/>
  <c r="I763" i="5"/>
  <c r="K763" i="5" s="1"/>
  <c r="P763" i="5"/>
  <c r="N763" i="5"/>
  <c r="R767" i="5"/>
  <c r="N767" i="5"/>
  <c r="I767" i="5"/>
  <c r="P767" i="5"/>
  <c r="L767" i="5"/>
  <c r="R771" i="5"/>
  <c r="I771" i="5"/>
  <c r="K771" i="5" s="1"/>
  <c r="P771" i="5"/>
  <c r="N771" i="5"/>
  <c r="L771" i="5"/>
  <c r="P775" i="5"/>
  <c r="L775" i="5"/>
  <c r="R775" i="5"/>
  <c r="N775" i="5"/>
  <c r="I775" i="5"/>
  <c r="P779" i="5"/>
  <c r="L779" i="5"/>
  <c r="R779" i="5"/>
  <c r="N779" i="5"/>
  <c r="I779" i="5"/>
  <c r="K779" i="5" s="1"/>
  <c r="P783" i="5"/>
  <c r="L783" i="5"/>
  <c r="R783" i="5"/>
  <c r="N783" i="5"/>
  <c r="I783" i="5"/>
  <c r="P787" i="5"/>
  <c r="L787" i="5"/>
  <c r="R787" i="5"/>
  <c r="N787" i="5"/>
  <c r="I787" i="5"/>
  <c r="P791" i="5"/>
  <c r="L791" i="5"/>
  <c r="R791" i="5"/>
  <c r="N791" i="5"/>
  <c r="I791" i="5"/>
  <c r="P795" i="5"/>
  <c r="L795" i="5"/>
  <c r="R795" i="5"/>
  <c r="N795" i="5"/>
  <c r="I795" i="5"/>
  <c r="P799" i="5"/>
  <c r="L799" i="5"/>
  <c r="R799" i="5"/>
  <c r="N799" i="5"/>
  <c r="I799" i="5"/>
  <c r="K799" i="5" s="1"/>
  <c r="P803" i="5"/>
  <c r="L803" i="5"/>
  <c r="R803" i="5"/>
  <c r="N803" i="5"/>
  <c r="I803" i="5"/>
  <c r="P807" i="5"/>
  <c r="L807" i="5"/>
  <c r="R807" i="5"/>
  <c r="N807" i="5"/>
  <c r="I807" i="5"/>
  <c r="K807" i="5" s="1"/>
  <c r="P811" i="5"/>
  <c r="L811" i="5"/>
  <c r="R811" i="5"/>
  <c r="N811" i="5"/>
  <c r="I811" i="5"/>
  <c r="P815" i="5"/>
  <c r="L815" i="5"/>
  <c r="R815" i="5"/>
  <c r="N815" i="5"/>
  <c r="I815" i="5"/>
  <c r="P819" i="5"/>
  <c r="L819" i="5"/>
  <c r="R819" i="5"/>
  <c r="N819" i="5"/>
  <c r="I819" i="5"/>
  <c r="P823" i="5"/>
  <c r="L823" i="5"/>
  <c r="R823" i="5"/>
  <c r="N823" i="5"/>
  <c r="I823" i="5"/>
  <c r="K823" i="5" s="1"/>
  <c r="P827" i="5"/>
  <c r="L827" i="5"/>
  <c r="R827" i="5"/>
  <c r="N827" i="5"/>
  <c r="I827" i="5"/>
  <c r="P831" i="5"/>
  <c r="L831" i="5"/>
  <c r="R831" i="5"/>
  <c r="N831" i="5"/>
  <c r="I831" i="5"/>
  <c r="P835" i="5"/>
  <c r="L835" i="5"/>
  <c r="R835" i="5"/>
  <c r="N835" i="5"/>
  <c r="I835" i="5"/>
  <c r="P839" i="5"/>
  <c r="L839" i="5"/>
  <c r="R839" i="5"/>
  <c r="N839" i="5"/>
  <c r="I839" i="5"/>
  <c r="P843" i="5"/>
  <c r="L843" i="5"/>
  <c r="R843" i="5"/>
  <c r="N843" i="5"/>
  <c r="I843" i="5"/>
  <c r="P847" i="5"/>
  <c r="L847" i="5"/>
  <c r="R847" i="5"/>
  <c r="N847" i="5"/>
  <c r="I847" i="5"/>
  <c r="K847" i="5" s="1"/>
  <c r="P851" i="5"/>
  <c r="L851" i="5"/>
  <c r="R851" i="5"/>
  <c r="N851" i="5"/>
  <c r="I851" i="5"/>
  <c r="P855" i="5"/>
  <c r="L855" i="5"/>
  <c r="R855" i="5"/>
  <c r="N855" i="5"/>
  <c r="I855" i="5"/>
  <c r="P859" i="5"/>
  <c r="L859" i="5"/>
  <c r="R859" i="5"/>
  <c r="N859" i="5"/>
  <c r="I859" i="5"/>
  <c r="P863" i="5"/>
  <c r="L863" i="5"/>
  <c r="R863" i="5"/>
  <c r="N863" i="5"/>
  <c r="I863" i="5"/>
  <c r="P867" i="5"/>
  <c r="L867" i="5"/>
  <c r="R867" i="5"/>
  <c r="N867" i="5"/>
  <c r="I867" i="5"/>
  <c r="P871" i="5"/>
  <c r="L871" i="5"/>
  <c r="R871" i="5"/>
  <c r="N871" i="5"/>
  <c r="I871" i="5"/>
  <c r="K871" i="5" s="1"/>
  <c r="P875" i="5"/>
  <c r="L875" i="5"/>
  <c r="R875" i="5"/>
  <c r="N875" i="5"/>
  <c r="I875" i="5"/>
  <c r="P879" i="5"/>
  <c r="L879" i="5"/>
  <c r="R879" i="5"/>
  <c r="N879" i="5"/>
  <c r="I879" i="5"/>
  <c r="K879" i="5" s="1"/>
  <c r="P883" i="5"/>
  <c r="L883" i="5"/>
  <c r="R883" i="5"/>
  <c r="N883" i="5"/>
  <c r="I883" i="5"/>
  <c r="K883" i="5" s="1"/>
  <c r="P887" i="5"/>
  <c r="L887" i="5"/>
  <c r="R887" i="5"/>
  <c r="N887" i="5"/>
  <c r="I887" i="5"/>
  <c r="P891" i="5"/>
  <c r="L891" i="5"/>
  <c r="R891" i="5"/>
  <c r="N891" i="5"/>
  <c r="I891" i="5"/>
  <c r="P895" i="5"/>
  <c r="L895" i="5"/>
  <c r="R895" i="5"/>
  <c r="N895" i="5"/>
  <c r="I895" i="5"/>
  <c r="P899" i="5"/>
  <c r="L899" i="5"/>
  <c r="R899" i="5"/>
  <c r="N899" i="5"/>
  <c r="I899" i="5"/>
  <c r="P903" i="5"/>
  <c r="L903" i="5"/>
  <c r="R903" i="5"/>
  <c r="N903" i="5"/>
  <c r="I903" i="5"/>
  <c r="K903" i="5" s="1"/>
  <c r="P907" i="5"/>
  <c r="L907" i="5"/>
  <c r="R907" i="5"/>
  <c r="N907" i="5"/>
  <c r="I907" i="5"/>
  <c r="P911" i="5"/>
  <c r="L911" i="5"/>
  <c r="R911" i="5"/>
  <c r="N911" i="5"/>
  <c r="I911" i="5"/>
  <c r="P915" i="5"/>
  <c r="L915" i="5"/>
  <c r="R915" i="5"/>
  <c r="N915" i="5"/>
  <c r="I915" i="5"/>
  <c r="P919" i="5"/>
  <c r="L919" i="5"/>
  <c r="R919" i="5"/>
  <c r="N919" i="5"/>
  <c r="I919" i="5"/>
  <c r="P923" i="5"/>
  <c r="L923" i="5"/>
  <c r="R923" i="5"/>
  <c r="N923" i="5"/>
  <c r="I923" i="5"/>
  <c r="P927" i="5"/>
  <c r="L927" i="5"/>
  <c r="R927" i="5"/>
  <c r="N927" i="5"/>
  <c r="I927" i="5"/>
  <c r="K927" i="5" s="1"/>
  <c r="P931" i="5"/>
  <c r="L931" i="5"/>
  <c r="R931" i="5"/>
  <c r="N931" i="5"/>
  <c r="I931" i="5"/>
  <c r="P935" i="5"/>
  <c r="L935" i="5"/>
  <c r="R935" i="5"/>
  <c r="N935" i="5"/>
  <c r="I935" i="5"/>
  <c r="K935" i="5" s="1"/>
  <c r="P939" i="5"/>
  <c r="L939" i="5"/>
  <c r="R939" i="5"/>
  <c r="N939" i="5"/>
  <c r="I939" i="5"/>
  <c r="P943" i="5"/>
  <c r="L943" i="5"/>
  <c r="R943" i="5"/>
  <c r="N943" i="5"/>
  <c r="I943" i="5"/>
  <c r="P947" i="5"/>
  <c r="L947" i="5"/>
  <c r="R947" i="5"/>
  <c r="N947" i="5"/>
  <c r="I947" i="5"/>
  <c r="P951" i="5"/>
  <c r="L951" i="5"/>
  <c r="R951" i="5"/>
  <c r="N951" i="5"/>
  <c r="I951" i="5"/>
  <c r="K951" i="5" s="1"/>
  <c r="P955" i="5"/>
  <c r="L955" i="5"/>
  <c r="R955" i="5"/>
  <c r="N955" i="5"/>
  <c r="I955" i="5"/>
  <c r="P959" i="5"/>
  <c r="L959" i="5"/>
  <c r="R959" i="5"/>
  <c r="N959" i="5"/>
  <c r="I959" i="5"/>
  <c r="P963" i="5"/>
  <c r="L963" i="5"/>
  <c r="R963" i="5"/>
  <c r="N963" i="5"/>
  <c r="I963" i="5"/>
  <c r="P967" i="5"/>
  <c r="L967" i="5"/>
  <c r="R967" i="5"/>
  <c r="N967" i="5"/>
  <c r="I967" i="5"/>
  <c r="K967" i="5" s="1"/>
  <c r="P971" i="5"/>
  <c r="L971" i="5"/>
  <c r="R971" i="5"/>
  <c r="N971" i="5"/>
  <c r="I971" i="5"/>
  <c r="P975" i="5"/>
  <c r="L975" i="5"/>
  <c r="R975" i="5"/>
  <c r="N975" i="5"/>
  <c r="I975" i="5"/>
  <c r="P979" i="5"/>
  <c r="L979" i="5"/>
  <c r="R979" i="5"/>
  <c r="N979" i="5"/>
  <c r="I979" i="5"/>
  <c r="P983" i="5"/>
  <c r="L983" i="5"/>
  <c r="R983" i="5"/>
  <c r="N983" i="5"/>
  <c r="I983" i="5"/>
  <c r="K983" i="5" s="1"/>
  <c r="P987" i="5"/>
  <c r="L987" i="5"/>
  <c r="R987" i="5"/>
  <c r="N987" i="5"/>
  <c r="I987" i="5"/>
  <c r="P991" i="5"/>
  <c r="L991" i="5"/>
  <c r="R991" i="5"/>
  <c r="N991" i="5"/>
  <c r="I991" i="5"/>
  <c r="K991" i="5" s="1"/>
  <c r="P995" i="5"/>
  <c r="L995" i="5"/>
  <c r="R995" i="5"/>
  <c r="N995" i="5"/>
  <c r="I995" i="5"/>
  <c r="P999" i="5"/>
  <c r="L999" i="5"/>
  <c r="R999" i="5"/>
  <c r="N999" i="5"/>
  <c r="I999" i="5"/>
  <c r="P1003" i="5"/>
  <c r="L1003" i="5"/>
  <c r="R1003" i="5"/>
  <c r="N1003" i="5"/>
  <c r="I1003" i="5"/>
  <c r="P1007" i="5"/>
  <c r="L1007" i="5"/>
  <c r="R1007" i="5"/>
  <c r="N1007" i="5"/>
  <c r="I1007" i="5"/>
  <c r="K1007" i="5" s="1"/>
  <c r="P1011" i="5"/>
  <c r="L1011" i="5"/>
  <c r="R1011" i="5"/>
  <c r="N1011" i="5"/>
  <c r="I1011" i="5"/>
  <c r="P1015" i="5"/>
  <c r="L1015" i="5"/>
  <c r="R1015" i="5"/>
  <c r="N1015" i="5"/>
  <c r="I1015" i="5"/>
  <c r="P1019" i="5"/>
  <c r="L1019" i="5"/>
  <c r="R1019" i="5"/>
  <c r="N1019" i="5"/>
  <c r="I1019" i="5"/>
  <c r="P1023" i="5"/>
  <c r="L1023" i="5"/>
  <c r="R1023" i="5"/>
  <c r="N1023" i="5"/>
  <c r="I1023" i="5"/>
  <c r="K1023" i="5" s="1"/>
  <c r="P1027" i="5"/>
  <c r="L1027" i="5"/>
  <c r="R1027" i="5"/>
  <c r="N1027" i="5"/>
  <c r="I1027" i="5"/>
  <c r="P1031" i="5"/>
  <c r="L1031" i="5"/>
  <c r="R1031" i="5"/>
  <c r="N1031" i="5"/>
  <c r="I1031" i="5"/>
  <c r="P1035" i="5"/>
  <c r="L1035" i="5"/>
  <c r="R1035" i="5"/>
  <c r="N1035" i="5"/>
  <c r="I1035" i="5"/>
  <c r="P1039" i="5"/>
  <c r="L1039" i="5"/>
  <c r="R1039" i="5"/>
  <c r="N1039" i="5"/>
  <c r="I1039" i="5"/>
  <c r="K1039" i="5" s="1"/>
  <c r="P1043" i="5"/>
  <c r="L1043" i="5"/>
  <c r="R1043" i="5"/>
  <c r="N1043" i="5"/>
  <c r="I1043" i="5"/>
  <c r="P1047" i="5"/>
  <c r="L1047" i="5"/>
  <c r="R1047" i="5"/>
  <c r="N1047" i="5"/>
  <c r="I1047" i="5"/>
  <c r="P1051" i="5"/>
  <c r="L1051" i="5"/>
  <c r="R1051" i="5"/>
  <c r="N1051" i="5"/>
  <c r="I1051" i="5"/>
  <c r="P1055" i="5"/>
  <c r="L1055" i="5"/>
  <c r="R1055" i="5"/>
  <c r="N1055" i="5"/>
  <c r="I1055" i="5"/>
  <c r="P1059" i="5"/>
  <c r="L1059" i="5"/>
  <c r="R1059" i="5"/>
  <c r="N1059" i="5"/>
  <c r="I1059" i="5"/>
  <c r="P1063" i="5"/>
  <c r="L1063" i="5"/>
  <c r="R1063" i="5"/>
  <c r="N1063" i="5"/>
  <c r="I1063" i="5"/>
  <c r="P1067" i="5"/>
  <c r="L1067" i="5"/>
  <c r="R1067" i="5"/>
  <c r="N1067" i="5"/>
  <c r="I1067" i="5"/>
  <c r="P1071" i="5"/>
  <c r="L1071" i="5"/>
  <c r="R1071" i="5"/>
  <c r="N1071" i="5"/>
  <c r="I1071" i="5"/>
  <c r="P1075" i="5"/>
  <c r="L1075" i="5"/>
  <c r="R1075" i="5"/>
  <c r="N1075" i="5"/>
  <c r="I1075" i="5"/>
  <c r="P1079" i="5"/>
  <c r="L1079" i="5"/>
  <c r="R1079" i="5"/>
  <c r="N1079" i="5"/>
  <c r="I1079" i="5"/>
  <c r="K1079" i="5" s="1"/>
  <c r="P1083" i="5"/>
  <c r="L1083" i="5"/>
  <c r="R1083" i="5"/>
  <c r="N1083" i="5"/>
  <c r="I1083" i="5"/>
  <c r="K1083" i="5" s="1"/>
  <c r="P1087" i="5"/>
  <c r="L1087" i="5"/>
  <c r="R1087" i="5"/>
  <c r="N1087" i="5"/>
  <c r="I1087" i="5"/>
  <c r="P1091" i="5"/>
  <c r="L1091" i="5"/>
  <c r="R1091" i="5"/>
  <c r="N1091" i="5"/>
  <c r="I1091" i="5"/>
  <c r="K1091" i="5" s="1"/>
  <c r="P1095" i="5"/>
  <c r="L1095" i="5"/>
  <c r="R1095" i="5"/>
  <c r="N1095" i="5"/>
  <c r="I1095" i="5"/>
  <c r="K1095" i="5" s="1"/>
  <c r="P1099" i="5"/>
  <c r="L1099" i="5"/>
  <c r="R1099" i="5"/>
  <c r="N1099" i="5"/>
  <c r="I1099" i="5"/>
  <c r="P1103" i="5"/>
  <c r="L1103" i="5"/>
  <c r="R1103" i="5"/>
  <c r="N1103" i="5"/>
  <c r="I1103" i="5"/>
  <c r="P1107" i="5"/>
  <c r="L1107" i="5"/>
  <c r="R1107" i="5"/>
  <c r="N1107" i="5"/>
  <c r="I1107" i="5"/>
  <c r="P1111" i="5"/>
  <c r="L1111" i="5"/>
  <c r="R1111" i="5"/>
  <c r="N1111" i="5"/>
  <c r="I1111" i="5"/>
  <c r="K1111" i="5" s="1"/>
  <c r="P1115" i="5"/>
  <c r="L1115" i="5"/>
  <c r="R1115" i="5"/>
  <c r="N1115" i="5"/>
  <c r="I1115" i="5"/>
  <c r="K1115" i="5" s="1"/>
  <c r="P1119" i="5"/>
  <c r="L1119" i="5"/>
  <c r="R1119" i="5"/>
  <c r="N1119" i="5"/>
  <c r="I1119" i="5"/>
  <c r="P1123" i="5"/>
  <c r="L1123" i="5"/>
  <c r="R1123" i="5"/>
  <c r="N1123" i="5"/>
  <c r="I1123" i="5"/>
  <c r="P1127" i="5"/>
  <c r="L1127" i="5"/>
  <c r="R1127" i="5"/>
  <c r="N1127" i="5"/>
  <c r="I1127" i="5"/>
  <c r="P1131" i="5"/>
  <c r="L1131" i="5"/>
  <c r="R1131" i="5"/>
  <c r="N1131" i="5"/>
  <c r="I1131" i="5"/>
  <c r="K1131" i="5" s="1"/>
  <c r="R1135" i="5"/>
  <c r="N1135" i="5"/>
  <c r="I1135" i="5"/>
  <c r="P1135" i="5"/>
  <c r="L1135" i="5"/>
  <c r="R1139" i="5"/>
  <c r="N1139" i="5"/>
  <c r="I1139" i="5"/>
  <c r="L1139" i="5"/>
  <c r="P1139" i="5"/>
  <c r="R1143" i="5"/>
  <c r="N1143" i="5"/>
  <c r="I1143" i="5"/>
  <c r="K1143" i="5" s="1"/>
  <c r="P1143" i="5"/>
  <c r="L1143" i="5"/>
  <c r="R1147" i="5"/>
  <c r="N1147" i="5"/>
  <c r="I1147" i="5"/>
  <c r="L1147" i="5"/>
  <c r="P1147" i="5"/>
  <c r="R1151" i="5"/>
  <c r="N1151" i="5"/>
  <c r="I1151" i="5"/>
  <c r="P1151" i="5"/>
  <c r="L1151" i="5"/>
  <c r="R1155" i="5"/>
  <c r="N1155" i="5"/>
  <c r="I1155" i="5"/>
  <c r="L1155" i="5"/>
  <c r="P1155" i="5"/>
  <c r="R1159" i="5"/>
  <c r="N1159" i="5"/>
  <c r="I1159" i="5"/>
  <c r="K1159" i="5" s="1"/>
  <c r="P1159" i="5"/>
  <c r="L1159" i="5"/>
  <c r="P1163" i="5"/>
  <c r="L1163" i="5"/>
  <c r="R1163" i="5"/>
  <c r="N1163" i="5"/>
  <c r="I1163" i="5"/>
  <c r="K1163" i="5" s="1"/>
  <c r="P1167" i="5"/>
  <c r="L1167" i="5"/>
  <c r="R1167" i="5"/>
  <c r="N1167" i="5"/>
  <c r="I1167" i="5"/>
  <c r="P1171" i="5"/>
  <c r="L1171" i="5"/>
  <c r="R1171" i="5"/>
  <c r="N1171" i="5"/>
  <c r="I1171" i="5"/>
  <c r="P1175" i="5"/>
  <c r="L1175" i="5"/>
  <c r="R1175" i="5"/>
  <c r="N1175" i="5"/>
  <c r="I1175" i="5"/>
  <c r="P1179" i="5"/>
  <c r="L1179" i="5"/>
  <c r="R1179" i="5"/>
  <c r="N1179" i="5"/>
  <c r="I1179" i="5"/>
  <c r="P1183" i="5"/>
  <c r="L1183" i="5"/>
  <c r="R1183" i="5"/>
  <c r="N1183" i="5"/>
  <c r="I1183" i="5"/>
  <c r="K1183" i="5" s="1"/>
  <c r="P1187" i="5"/>
  <c r="L1187" i="5"/>
  <c r="R1187" i="5"/>
  <c r="N1187" i="5"/>
  <c r="I1187" i="5"/>
  <c r="P1191" i="5"/>
  <c r="L1191" i="5"/>
  <c r="R1191" i="5"/>
  <c r="N1191" i="5"/>
  <c r="I1191" i="5"/>
  <c r="P1195" i="5"/>
  <c r="L1195" i="5"/>
  <c r="R1195" i="5"/>
  <c r="N1195" i="5"/>
  <c r="I1195" i="5"/>
  <c r="P1199" i="5"/>
  <c r="L1199" i="5"/>
  <c r="R1199" i="5"/>
  <c r="N1199" i="5"/>
  <c r="I1199" i="5"/>
  <c r="K1199" i="5" s="1"/>
  <c r="P1203" i="5"/>
  <c r="L1203" i="5"/>
  <c r="R1203" i="5"/>
  <c r="N1203" i="5"/>
  <c r="I1203" i="5"/>
  <c r="P1207" i="5"/>
  <c r="L1207" i="5"/>
  <c r="R1207" i="5"/>
  <c r="N1207" i="5"/>
  <c r="I1207" i="5"/>
  <c r="P1211" i="5"/>
  <c r="L1211" i="5"/>
  <c r="R1211" i="5"/>
  <c r="N1211" i="5"/>
  <c r="I1211" i="5"/>
  <c r="K1211" i="5" s="1"/>
  <c r="P1215" i="5"/>
  <c r="L1215" i="5"/>
  <c r="R1215" i="5"/>
  <c r="N1215" i="5"/>
  <c r="I1215" i="5"/>
  <c r="K1215" i="5" s="1"/>
  <c r="P1219" i="5"/>
  <c r="L1219" i="5"/>
  <c r="R1219" i="5"/>
  <c r="N1219" i="5"/>
  <c r="I1219" i="5"/>
  <c r="K1219" i="5" s="1"/>
  <c r="P1223" i="5"/>
  <c r="L1223" i="5"/>
  <c r="R1223" i="5"/>
  <c r="N1223" i="5"/>
  <c r="I1223" i="5"/>
  <c r="K1223" i="5" s="1"/>
  <c r="P1227" i="5"/>
  <c r="L1227" i="5"/>
  <c r="R1227" i="5"/>
  <c r="N1227" i="5"/>
  <c r="I1227" i="5"/>
  <c r="K1227" i="5" s="1"/>
  <c r="P1231" i="5"/>
  <c r="L1231" i="5"/>
  <c r="R1231" i="5"/>
  <c r="N1231" i="5"/>
  <c r="I1231" i="5"/>
  <c r="P1235" i="5"/>
  <c r="L1235" i="5"/>
  <c r="R1235" i="5"/>
  <c r="N1235" i="5"/>
  <c r="I1235" i="5"/>
  <c r="K1235" i="5" s="1"/>
  <c r="P1239" i="5"/>
  <c r="L1239" i="5"/>
  <c r="R1239" i="5"/>
  <c r="N1239" i="5"/>
  <c r="I1239" i="5"/>
  <c r="K1239" i="5" s="1"/>
  <c r="P1243" i="5"/>
  <c r="L1243" i="5"/>
  <c r="R1243" i="5"/>
  <c r="N1243" i="5"/>
  <c r="I1243" i="5"/>
  <c r="P1247" i="5"/>
  <c r="L1247" i="5"/>
  <c r="R1247" i="5"/>
  <c r="N1247" i="5"/>
  <c r="I1247" i="5"/>
  <c r="P1251" i="5"/>
  <c r="L1251" i="5"/>
  <c r="R1251" i="5"/>
  <c r="N1251" i="5"/>
  <c r="I1251" i="5"/>
  <c r="P1255" i="5"/>
  <c r="L1255" i="5"/>
  <c r="R1255" i="5"/>
  <c r="N1255" i="5"/>
  <c r="I1255" i="5"/>
  <c r="P1259" i="5"/>
  <c r="L1259" i="5"/>
  <c r="R1259" i="5"/>
  <c r="N1259" i="5"/>
  <c r="I1259" i="5"/>
  <c r="K1259" i="5" s="1"/>
  <c r="P1263" i="5"/>
  <c r="L1263" i="5"/>
  <c r="R1263" i="5"/>
  <c r="N1263" i="5"/>
  <c r="I1263" i="5"/>
  <c r="K1263" i="5" s="1"/>
  <c r="P1267" i="5"/>
  <c r="L1267" i="5"/>
  <c r="R1267" i="5"/>
  <c r="N1267" i="5"/>
  <c r="I1267" i="5"/>
  <c r="K1267" i="5" s="1"/>
  <c r="P1271" i="5"/>
  <c r="L1271" i="5"/>
  <c r="R1271" i="5"/>
  <c r="N1271" i="5"/>
  <c r="I1271" i="5"/>
  <c r="P1275" i="5"/>
  <c r="L1275" i="5"/>
  <c r="R1275" i="5"/>
  <c r="N1275" i="5"/>
  <c r="I1275" i="5"/>
  <c r="K1275" i="5" s="1"/>
  <c r="P1279" i="5"/>
  <c r="L1279" i="5"/>
  <c r="R1279" i="5"/>
  <c r="N1279" i="5"/>
  <c r="I1279" i="5"/>
  <c r="P1283" i="5"/>
  <c r="L1283" i="5"/>
  <c r="R1283" i="5"/>
  <c r="N1283" i="5"/>
  <c r="I1283" i="5"/>
  <c r="K1283" i="5" s="1"/>
  <c r="P1287" i="5"/>
  <c r="L1287" i="5"/>
  <c r="R1287" i="5"/>
  <c r="N1287" i="5"/>
  <c r="I1287" i="5"/>
  <c r="K1287" i="5" s="1"/>
  <c r="P1291" i="5"/>
  <c r="L1291" i="5"/>
  <c r="R1291" i="5"/>
  <c r="N1291" i="5"/>
  <c r="I1291" i="5"/>
  <c r="K1291" i="5" s="1"/>
  <c r="P1295" i="5"/>
  <c r="L1295" i="5"/>
  <c r="R1295" i="5"/>
  <c r="N1295" i="5"/>
  <c r="I1295" i="5"/>
  <c r="P1299" i="5"/>
  <c r="L1299" i="5"/>
  <c r="R1299" i="5"/>
  <c r="N1299" i="5"/>
  <c r="I1299" i="5"/>
  <c r="P1303" i="5"/>
  <c r="L1303" i="5"/>
  <c r="R1303" i="5"/>
  <c r="N1303" i="5"/>
  <c r="I1303" i="5"/>
  <c r="P1307" i="5"/>
  <c r="L1307" i="5"/>
  <c r="R1307" i="5"/>
  <c r="N1307" i="5"/>
  <c r="I1307" i="5"/>
  <c r="K1307" i="5" s="1"/>
  <c r="P1311" i="5"/>
  <c r="L1311" i="5"/>
  <c r="R1311" i="5"/>
  <c r="N1311" i="5"/>
  <c r="I1311" i="5"/>
  <c r="K1311" i="5" s="1"/>
  <c r="P1315" i="5"/>
  <c r="L1315" i="5"/>
  <c r="R1315" i="5"/>
  <c r="N1315" i="5"/>
  <c r="I1315" i="5"/>
  <c r="P1319" i="5"/>
  <c r="L1319" i="5"/>
  <c r="R1319" i="5"/>
  <c r="N1319" i="5"/>
  <c r="I1319" i="5"/>
  <c r="P1323" i="5"/>
  <c r="L1323" i="5"/>
  <c r="R1323" i="5"/>
  <c r="N1323" i="5"/>
  <c r="I1323" i="5"/>
  <c r="K1323" i="5" s="1"/>
  <c r="P1327" i="5"/>
  <c r="L1327" i="5"/>
  <c r="R1327" i="5"/>
  <c r="N1327" i="5"/>
  <c r="I1327" i="5"/>
  <c r="K1327" i="5" s="1"/>
  <c r="P1331" i="5"/>
  <c r="L1331" i="5"/>
  <c r="R1331" i="5"/>
  <c r="N1331" i="5"/>
  <c r="I1331" i="5"/>
  <c r="I159" i="5"/>
  <c r="N159" i="5"/>
  <c r="I163" i="5"/>
  <c r="N163" i="5"/>
  <c r="I167" i="5"/>
  <c r="N167" i="5"/>
  <c r="I171" i="5"/>
  <c r="N171" i="5"/>
  <c r="I175" i="5"/>
  <c r="N175" i="5"/>
  <c r="I179" i="5"/>
  <c r="N179" i="5"/>
  <c r="I183" i="5"/>
  <c r="N183" i="5"/>
  <c r="I187" i="5"/>
  <c r="N187" i="5"/>
  <c r="I191" i="5"/>
  <c r="N191" i="5"/>
  <c r="I195" i="5"/>
  <c r="N195" i="5"/>
  <c r="I199" i="5"/>
  <c r="N199" i="5"/>
  <c r="I203" i="5"/>
  <c r="N203" i="5"/>
  <c r="I207" i="5"/>
  <c r="N207" i="5"/>
  <c r="I211" i="5"/>
  <c r="N211" i="5"/>
  <c r="I215" i="5"/>
  <c r="N215" i="5"/>
  <c r="I219" i="5"/>
  <c r="N219" i="5"/>
  <c r="I223" i="5"/>
  <c r="N223" i="5"/>
  <c r="I227" i="5"/>
  <c r="N227" i="5"/>
  <c r="I231" i="5"/>
  <c r="N231" i="5"/>
  <c r="I235" i="5"/>
  <c r="N235" i="5"/>
  <c r="I239" i="5"/>
  <c r="N239" i="5"/>
  <c r="I243" i="5"/>
  <c r="N243" i="5"/>
  <c r="I247" i="5"/>
  <c r="N247" i="5"/>
  <c r="I251" i="5"/>
  <c r="N251" i="5"/>
  <c r="I255" i="5"/>
  <c r="N255" i="5"/>
  <c r="I259" i="5"/>
  <c r="N259" i="5"/>
  <c r="I263" i="5"/>
  <c r="N263" i="5"/>
  <c r="I267" i="5"/>
  <c r="N267" i="5"/>
  <c r="I271" i="5"/>
  <c r="N271" i="5"/>
  <c r="I275" i="5"/>
  <c r="N275" i="5"/>
  <c r="I279" i="5"/>
  <c r="N279" i="5"/>
  <c r="I283" i="5"/>
  <c r="N283" i="5"/>
  <c r="I287" i="5"/>
  <c r="N287" i="5"/>
  <c r="I291" i="5"/>
  <c r="N291" i="5"/>
  <c r="I295" i="5"/>
  <c r="N295" i="5"/>
  <c r="I299" i="5"/>
  <c r="N299" i="5"/>
  <c r="I303" i="5"/>
  <c r="N303" i="5"/>
  <c r="I307" i="5"/>
  <c r="N307" i="5"/>
  <c r="I311" i="5"/>
  <c r="N311" i="5"/>
  <c r="I315" i="5"/>
  <c r="N315" i="5"/>
  <c r="I319" i="5"/>
  <c r="N319" i="5"/>
  <c r="I323" i="5"/>
  <c r="N323" i="5"/>
  <c r="I327" i="5"/>
  <c r="N327" i="5"/>
  <c r="N335" i="5"/>
  <c r="K337" i="5"/>
  <c r="I343" i="5"/>
  <c r="R343" i="5"/>
  <c r="K346" i="5"/>
  <c r="N347" i="5"/>
  <c r="I351" i="5"/>
  <c r="R351" i="5"/>
  <c r="N355" i="5"/>
  <c r="I359" i="5"/>
  <c r="R359" i="5"/>
  <c r="I363" i="5"/>
  <c r="R367" i="5"/>
  <c r="I371" i="5"/>
  <c r="R375" i="5"/>
  <c r="I379" i="5"/>
  <c r="R383" i="5"/>
  <c r="I387" i="5"/>
  <c r="R391" i="5"/>
  <c r="I395" i="5"/>
  <c r="R399" i="5"/>
  <c r="I403" i="5"/>
  <c r="R407" i="5"/>
  <c r="I411" i="5"/>
  <c r="R680" i="5"/>
  <c r="N680" i="5"/>
  <c r="I680" i="5"/>
  <c r="L680" i="5"/>
  <c r="P680" i="5"/>
  <c r="R684" i="5"/>
  <c r="N684" i="5"/>
  <c r="I684" i="5"/>
  <c r="K684" i="5" s="1"/>
  <c r="L684" i="5"/>
  <c r="P684" i="5"/>
  <c r="R688" i="5"/>
  <c r="N688" i="5"/>
  <c r="I688" i="5"/>
  <c r="K688" i="5" s="1"/>
  <c r="L688" i="5"/>
  <c r="P688" i="5"/>
  <c r="R692" i="5"/>
  <c r="N692" i="5"/>
  <c r="I692" i="5"/>
  <c r="K692" i="5" s="1"/>
  <c r="L692" i="5"/>
  <c r="P692" i="5"/>
  <c r="R696" i="5"/>
  <c r="N696" i="5"/>
  <c r="I696" i="5"/>
  <c r="K696" i="5" s="1"/>
  <c r="L696" i="5"/>
  <c r="P696" i="5"/>
  <c r="R700" i="5"/>
  <c r="N700" i="5"/>
  <c r="I700" i="5"/>
  <c r="K700" i="5" s="1"/>
  <c r="L700" i="5"/>
  <c r="P700" i="5"/>
  <c r="R704" i="5"/>
  <c r="N704" i="5"/>
  <c r="I704" i="5"/>
  <c r="L704" i="5"/>
  <c r="P704" i="5"/>
  <c r="R708" i="5"/>
  <c r="N708" i="5"/>
  <c r="I708" i="5"/>
  <c r="K708" i="5" s="1"/>
  <c r="L708" i="5"/>
  <c r="P708" i="5"/>
  <c r="R712" i="5"/>
  <c r="N712" i="5"/>
  <c r="I712" i="5"/>
  <c r="K712" i="5" s="1"/>
  <c r="L712" i="5"/>
  <c r="P712" i="5"/>
  <c r="R716" i="5"/>
  <c r="N716" i="5"/>
  <c r="I716" i="5"/>
  <c r="L716" i="5"/>
  <c r="P716" i="5"/>
  <c r="R720" i="5"/>
  <c r="N720" i="5"/>
  <c r="I720" i="5"/>
  <c r="P720" i="5"/>
  <c r="L720" i="5"/>
  <c r="R724" i="5"/>
  <c r="N724" i="5"/>
  <c r="I724" i="5"/>
  <c r="K724" i="5" s="1"/>
  <c r="P724" i="5"/>
  <c r="L724" i="5"/>
  <c r="R728" i="5"/>
  <c r="N728" i="5"/>
  <c r="I728" i="5"/>
  <c r="K728" i="5" s="1"/>
  <c r="P728" i="5"/>
  <c r="L728" i="5"/>
  <c r="R732" i="5"/>
  <c r="N732" i="5"/>
  <c r="I732" i="5"/>
  <c r="K732" i="5" s="1"/>
  <c r="P732" i="5"/>
  <c r="L732" i="5"/>
  <c r="R736" i="5"/>
  <c r="N736" i="5"/>
  <c r="I736" i="5"/>
  <c r="P736" i="5"/>
  <c r="L736" i="5"/>
  <c r="R740" i="5"/>
  <c r="N740" i="5"/>
  <c r="I740" i="5"/>
  <c r="K740" i="5" s="1"/>
  <c r="P740" i="5"/>
  <c r="L740" i="5"/>
  <c r="R744" i="5"/>
  <c r="N744" i="5"/>
  <c r="I744" i="5"/>
  <c r="P744" i="5"/>
  <c r="L744" i="5"/>
  <c r="R748" i="5"/>
  <c r="N748" i="5"/>
  <c r="I748" i="5"/>
  <c r="P748" i="5"/>
  <c r="L748" i="5"/>
  <c r="R752" i="5"/>
  <c r="N752" i="5"/>
  <c r="I752" i="5"/>
  <c r="P752" i="5"/>
  <c r="L752" i="5"/>
  <c r="R756" i="5"/>
  <c r="N756" i="5"/>
  <c r="I756" i="5"/>
  <c r="P756" i="5"/>
  <c r="L756" i="5"/>
  <c r="R760" i="5"/>
  <c r="N760" i="5"/>
  <c r="I760" i="5"/>
  <c r="P760" i="5"/>
  <c r="L760" i="5"/>
  <c r="L764" i="5"/>
  <c r="R764" i="5"/>
  <c r="I764" i="5"/>
  <c r="K764" i="5" s="1"/>
  <c r="P764" i="5"/>
  <c r="N764" i="5"/>
  <c r="P768" i="5"/>
  <c r="L768" i="5"/>
  <c r="R768" i="5"/>
  <c r="N768" i="5"/>
  <c r="I768" i="5"/>
  <c r="R772" i="5"/>
  <c r="I772" i="5"/>
  <c r="P772" i="5"/>
  <c r="N772" i="5"/>
  <c r="L772" i="5"/>
  <c r="R776" i="5"/>
  <c r="N776" i="5"/>
  <c r="I776" i="5"/>
  <c r="K776" i="5" s="1"/>
  <c r="P776" i="5"/>
  <c r="L776" i="5"/>
  <c r="R780" i="5"/>
  <c r="N780" i="5"/>
  <c r="I780" i="5"/>
  <c r="P780" i="5"/>
  <c r="L780" i="5"/>
  <c r="R784" i="5"/>
  <c r="N784" i="5"/>
  <c r="I784" i="5"/>
  <c r="P784" i="5"/>
  <c r="L784" i="5"/>
  <c r="R788" i="5"/>
  <c r="N788" i="5"/>
  <c r="I788" i="5"/>
  <c r="K788" i="5" s="1"/>
  <c r="P788" i="5"/>
  <c r="L788" i="5"/>
  <c r="R792" i="5"/>
  <c r="N792" i="5"/>
  <c r="I792" i="5"/>
  <c r="P792" i="5"/>
  <c r="L792" i="5"/>
  <c r="R796" i="5"/>
  <c r="N796" i="5"/>
  <c r="I796" i="5"/>
  <c r="P796" i="5"/>
  <c r="L796" i="5"/>
  <c r="R800" i="5"/>
  <c r="N800" i="5"/>
  <c r="I800" i="5"/>
  <c r="P800" i="5"/>
  <c r="L800" i="5"/>
  <c r="R804" i="5"/>
  <c r="N804" i="5"/>
  <c r="I804" i="5"/>
  <c r="P804" i="5"/>
  <c r="L804" i="5"/>
  <c r="R808" i="5"/>
  <c r="N808" i="5"/>
  <c r="I808" i="5"/>
  <c r="P808" i="5"/>
  <c r="L808" i="5"/>
  <c r="R812" i="5"/>
  <c r="N812" i="5"/>
  <c r="I812" i="5"/>
  <c r="P812" i="5"/>
  <c r="L812" i="5"/>
  <c r="R816" i="5"/>
  <c r="N816" i="5"/>
  <c r="I816" i="5"/>
  <c r="P816" i="5"/>
  <c r="L816" i="5"/>
  <c r="R820" i="5"/>
  <c r="N820" i="5"/>
  <c r="I820" i="5"/>
  <c r="K820" i="5" s="1"/>
  <c r="P820" i="5"/>
  <c r="L820" i="5"/>
  <c r="R824" i="5"/>
  <c r="N824" i="5"/>
  <c r="I824" i="5"/>
  <c r="K824" i="5" s="1"/>
  <c r="P824" i="5"/>
  <c r="L824" i="5"/>
  <c r="R828" i="5"/>
  <c r="N828" i="5"/>
  <c r="I828" i="5"/>
  <c r="P828" i="5"/>
  <c r="L828" i="5"/>
  <c r="R832" i="5"/>
  <c r="N832" i="5"/>
  <c r="I832" i="5"/>
  <c r="P832" i="5"/>
  <c r="L832" i="5"/>
  <c r="R836" i="5"/>
  <c r="N836" i="5"/>
  <c r="I836" i="5"/>
  <c r="K836" i="5" s="1"/>
  <c r="P836" i="5"/>
  <c r="L836" i="5"/>
  <c r="R840" i="5"/>
  <c r="N840" i="5"/>
  <c r="I840" i="5"/>
  <c r="K840" i="5" s="1"/>
  <c r="P840" i="5"/>
  <c r="L840" i="5"/>
  <c r="R844" i="5"/>
  <c r="N844" i="5"/>
  <c r="I844" i="5"/>
  <c r="K844" i="5" s="1"/>
  <c r="P844" i="5"/>
  <c r="L844" i="5"/>
  <c r="R848" i="5"/>
  <c r="N848" i="5"/>
  <c r="I848" i="5"/>
  <c r="P848" i="5"/>
  <c r="L848" i="5"/>
  <c r="R852" i="5"/>
  <c r="N852" i="5"/>
  <c r="I852" i="5"/>
  <c r="K852" i="5" s="1"/>
  <c r="P852" i="5"/>
  <c r="L852" i="5"/>
  <c r="R856" i="5"/>
  <c r="N856" i="5"/>
  <c r="I856" i="5"/>
  <c r="K856" i="5" s="1"/>
  <c r="P856" i="5"/>
  <c r="L856" i="5"/>
  <c r="R860" i="5"/>
  <c r="N860" i="5"/>
  <c r="I860" i="5"/>
  <c r="K860" i="5" s="1"/>
  <c r="P860" i="5"/>
  <c r="L860" i="5"/>
  <c r="R864" i="5"/>
  <c r="N864" i="5"/>
  <c r="I864" i="5"/>
  <c r="P864" i="5"/>
  <c r="L864" i="5"/>
  <c r="R868" i="5"/>
  <c r="N868" i="5"/>
  <c r="I868" i="5"/>
  <c r="K868" i="5" s="1"/>
  <c r="P868" i="5"/>
  <c r="L868" i="5"/>
  <c r="R872" i="5"/>
  <c r="N872" i="5"/>
  <c r="I872" i="5"/>
  <c r="K872" i="5" s="1"/>
  <c r="P872" i="5"/>
  <c r="L872" i="5"/>
  <c r="R876" i="5"/>
  <c r="N876" i="5"/>
  <c r="I876" i="5"/>
  <c r="K876" i="5" s="1"/>
  <c r="P876" i="5"/>
  <c r="L876" i="5"/>
  <c r="R880" i="5"/>
  <c r="N880" i="5"/>
  <c r="I880" i="5"/>
  <c r="K880" i="5" s="1"/>
  <c r="P880" i="5"/>
  <c r="L880" i="5"/>
  <c r="R884" i="5"/>
  <c r="N884" i="5"/>
  <c r="I884" i="5"/>
  <c r="P884" i="5"/>
  <c r="L884" i="5"/>
  <c r="R888" i="5"/>
  <c r="N888" i="5"/>
  <c r="I888" i="5"/>
  <c r="P888" i="5"/>
  <c r="L888" i="5"/>
  <c r="R892" i="5"/>
  <c r="N892" i="5"/>
  <c r="I892" i="5"/>
  <c r="K892" i="5" s="1"/>
  <c r="P892" i="5"/>
  <c r="L892" i="5"/>
  <c r="R896" i="5"/>
  <c r="N896" i="5"/>
  <c r="I896" i="5"/>
  <c r="K896" i="5" s="1"/>
  <c r="P896" i="5"/>
  <c r="L896" i="5"/>
  <c r="R900" i="5"/>
  <c r="N900" i="5"/>
  <c r="I900" i="5"/>
  <c r="K900" i="5" s="1"/>
  <c r="P900" i="5"/>
  <c r="L900" i="5"/>
  <c r="R904" i="5"/>
  <c r="N904" i="5"/>
  <c r="I904" i="5"/>
  <c r="P904" i="5"/>
  <c r="L904" i="5"/>
  <c r="R908" i="5"/>
  <c r="N908" i="5"/>
  <c r="I908" i="5"/>
  <c r="K908" i="5" s="1"/>
  <c r="P908" i="5"/>
  <c r="L908" i="5"/>
  <c r="R912" i="5"/>
  <c r="N912" i="5"/>
  <c r="I912" i="5"/>
  <c r="K912" i="5" s="1"/>
  <c r="P912" i="5"/>
  <c r="L912" i="5"/>
  <c r="R916" i="5"/>
  <c r="N916" i="5"/>
  <c r="I916" i="5"/>
  <c r="P916" i="5"/>
  <c r="L916" i="5"/>
  <c r="R920" i="5"/>
  <c r="N920" i="5"/>
  <c r="I920" i="5"/>
  <c r="P920" i="5"/>
  <c r="L920" i="5"/>
  <c r="R924" i="5"/>
  <c r="N924" i="5"/>
  <c r="I924" i="5"/>
  <c r="K924" i="5" s="1"/>
  <c r="P924" i="5"/>
  <c r="L924" i="5"/>
  <c r="R928" i="5"/>
  <c r="N928" i="5"/>
  <c r="I928" i="5"/>
  <c r="P928" i="5"/>
  <c r="L928" i="5"/>
  <c r="R932" i="5"/>
  <c r="N932" i="5"/>
  <c r="I932" i="5"/>
  <c r="K932" i="5" s="1"/>
  <c r="P932" i="5"/>
  <c r="L932" i="5"/>
  <c r="R936" i="5"/>
  <c r="N936" i="5"/>
  <c r="I936" i="5"/>
  <c r="K936" i="5" s="1"/>
  <c r="P936" i="5"/>
  <c r="L936" i="5"/>
  <c r="R940" i="5"/>
  <c r="N940" i="5"/>
  <c r="I940" i="5"/>
  <c r="P940" i="5"/>
  <c r="L940" i="5"/>
  <c r="R944" i="5"/>
  <c r="N944" i="5"/>
  <c r="I944" i="5"/>
  <c r="P944" i="5"/>
  <c r="L944" i="5"/>
  <c r="R948" i="5"/>
  <c r="N948" i="5"/>
  <c r="I948" i="5"/>
  <c r="K948" i="5" s="1"/>
  <c r="P948" i="5"/>
  <c r="L948" i="5"/>
  <c r="R952" i="5"/>
  <c r="N952" i="5"/>
  <c r="I952" i="5"/>
  <c r="K952" i="5" s="1"/>
  <c r="P952" i="5"/>
  <c r="L952" i="5"/>
  <c r="R956" i="5"/>
  <c r="N956" i="5"/>
  <c r="I956" i="5"/>
  <c r="P956" i="5"/>
  <c r="L956" i="5"/>
  <c r="R960" i="5"/>
  <c r="N960" i="5"/>
  <c r="I960" i="5"/>
  <c r="P960" i="5"/>
  <c r="L960" i="5"/>
  <c r="R964" i="5"/>
  <c r="N964" i="5"/>
  <c r="I964" i="5"/>
  <c r="K964" i="5" s="1"/>
  <c r="P964" i="5"/>
  <c r="L964" i="5"/>
  <c r="R968" i="5"/>
  <c r="N968" i="5"/>
  <c r="I968" i="5"/>
  <c r="K968" i="5" s="1"/>
  <c r="P968" i="5"/>
  <c r="L968" i="5"/>
  <c r="R972" i="5"/>
  <c r="N972" i="5"/>
  <c r="I972" i="5"/>
  <c r="P972" i="5"/>
  <c r="L972" i="5"/>
  <c r="R976" i="5"/>
  <c r="N976" i="5"/>
  <c r="I976" i="5"/>
  <c r="P976" i="5"/>
  <c r="L976" i="5"/>
  <c r="R980" i="5"/>
  <c r="N980" i="5"/>
  <c r="I980" i="5"/>
  <c r="K980" i="5" s="1"/>
  <c r="P980" i="5"/>
  <c r="L980" i="5"/>
  <c r="R984" i="5"/>
  <c r="N984" i="5"/>
  <c r="I984" i="5"/>
  <c r="K984" i="5" s="1"/>
  <c r="P984" i="5"/>
  <c r="L984" i="5"/>
  <c r="R988" i="5"/>
  <c r="N988" i="5"/>
  <c r="I988" i="5"/>
  <c r="K988" i="5" s="1"/>
  <c r="P988" i="5"/>
  <c r="L988" i="5"/>
  <c r="R992" i="5"/>
  <c r="N992" i="5"/>
  <c r="I992" i="5"/>
  <c r="P992" i="5"/>
  <c r="L992" i="5"/>
  <c r="R996" i="5"/>
  <c r="N996" i="5"/>
  <c r="I996" i="5"/>
  <c r="K996" i="5" s="1"/>
  <c r="P996" i="5"/>
  <c r="L996" i="5"/>
  <c r="R1000" i="5"/>
  <c r="N1000" i="5"/>
  <c r="I1000" i="5"/>
  <c r="K1000" i="5" s="1"/>
  <c r="P1000" i="5"/>
  <c r="L1000" i="5"/>
  <c r="R1004" i="5"/>
  <c r="N1004" i="5"/>
  <c r="I1004" i="5"/>
  <c r="K1004" i="5" s="1"/>
  <c r="P1004" i="5"/>
  <c r="L1004" i="5"/>
  <c r="R1008" i="5"/>
  <c r="N1008" i="5"/>
  <c r="I1008" i="5"/>
  <c r="P1008" i="5"/>
  <c r="L1008" i="5"/>
  <c r="R1012" i="5"/>
  <c r="N1012" i="5"/>
  <c r="I1012" i="5"/>
  <c r="K1012" i="5" s="1"/>
  <c r="P1012" i="5"/>
  <c r="L1012" i="5"/>
  <c r="R1016" i="5"/>
  <c r="N1016" i="5"/>
  <c r="I1016" i="5"/>
  <c r="K1016" i="5" s="1"/>
  <c r="P1016" i="5"/>
  <c r="L1016" i="5"/>
  <c r="R1020" i="5"/>
  <c r="N1020" i="5"/>
  <c r="I1020" i="5"/>
  <c r="K1020" i="5" s="1"/>
  <c r="P1020" i="5"/>
  <c r="L1020" i="5"/>
  <c r="R1024" i="5"/>
  <c r="N1024" i="5"/>
  <c r="I1024" i="5"/>
  <c r="P1024" i="5"/>
  <c r="L1024" i="5"/>
  <c r="R1028" i="5"/>
  <c r="N1028" i="5"/>
  <c r="I1028" i="5"/>
  <c r="P1028" i="5"/>
  <c r="L1028" i="5"/>
  <c r="R1032" i="5"/>
  <c r="N1032" i="5"/>
  <c r="I1032" i="5"/>
  <c r="P1032" i="5"/>
  <c r="L1032" i="5"/>
  <c r="R1036" i="5"/>
  <c r="N1036" i="5"/>
  <c r="I1036" i="5"/>
  <c r="K1036" i="5" s="1"/>
  <c r="P1036" i="5"/>
  <c r="L1036" i="5"/>
  <c r="R1040" i="5"/>
  <c r="N1040" i="5"/>
  <c r="I1040" i="5"/>
  <c r="K1040" i="5" s="1"/>
  <c r="P1040" i="5"/>
  <c r="L1040" i="5"/>
  <c r="R1044" i="5"/>
  <c r="N1044" i="5"/>
  <c r="I1044" i="5"/>
  <c r="P1044" i="5"/>
  <c r="L1044" i="5"/>
  <c r="R1048" i="5"/>
  <c r="N1048" i="5"/>
  <c r="I1048" i="5"/>
  <c r="P1048" i="5"/>
  <c r="L1048" i="5"/>
  <c r="R1052" i="5"/>
  <c r="N1052" i="5"/>
  <c r="I1052" i="5"/>
  <c r="K1052" i="5" s="1"/>
  <c r="P1052" i="5"/>
  <c r="L1052" i="5"/>
  <c r="R1056" i="5"/>
  <c r="N1056" i="5"/>
  <c r="I1056" i="5"/>
  <c r="P1056" i="5"/>
  <c r="L1056" i="5"/>
  <c r="R1060" i="5"/>
  <c r="N1060" i="5"/>
  <c r="I1060" i="5"/>
  <c r="P1060" i="5"/>
  <c r="L1060" i="5"/>
  <c r="P1064" i="5"/>
  <c r="L1064" i="5"/>
  <c r="R1064" i="5"/>
  <c r="N1064" i="5"/>
  <c r="I1064" i="5"/>
  <c r="P1068" i="5"/>
  <c r="L1068" i="5"/>
  <c r="R1068" i="5"/>
  <c r="N1068" i="5"/>
  <c r="I1068" i="5"/>
  <c r="P1072" i="5"/>
  <c r="L1072" i="5"/>
  <c r="R1072" i="5"/>
  <c r="N1072" i="5"/>
  <c r="I1072" i="5"/>
  <c r="P1076" i="5"/>
  <c r="L1076" i="5"/>
  <c r="R1076" i="5"/>
  <c r="N1076" i="5"/>
  <c r="I1076" i="5"/>
  <c r="K1076" i="5" s="1"/>
  <c r="P1080" i="5"/>
  <c r="L1080" i="5"/>
  <c r="R1080" i="5"/>
  <c r="N1080" i="5"/>
  <c r="I1080" i="5"/>
  <c r="K1080" i="5" s="1"/>
  <c r="P1084" i="5"/>
  <c r="L1084" i="5"/>
  <c r="R1084" i="5"/>
  <c r="N1084" i="5"/>
  <c r="I1084" i="5"/>
  <c r="P1088" i="5"/>
  <c r="L1088" i="5"/>
  <c r="R1088" i="5"/>
  <c r="N1088" i="5"/>
  <c r="I1088" i="5"/>
  <c r="K1088" i="5" s="1"/>
  <c r="P1092" i="5"/>
  <c r="L1092" i="5"/>
  <c r="R1092" i="5"/>
  <c r="N1092" i="5"/>
  <c r="I1092" i="5"/>
  <c r="K1092" i="5" s="1"/>
  <c r="P1096" i="5"/>
  <c r="L1096" i="5"/>
  <c r="R1096" i="5"/>
  <c r="N1096" i="5"/>
  <c r="I1096" i="5"/>
  <c r="P1100" i="5"/>
  <c r="L1100" i="5"/>
  <c r="R1100" i="5"/>
  <c r="N1100" i="5"/>
  <c r="I1100" i="5"/>
  <c r="P1104" i="5"/>
  <c r="L1104" i="5"/>
  <c r="R1104" i="5"/>
  <c r="N1104" i="5"/>
  <c r="I1104" i="5"/>
  <c r="K1104" i="5" s="1"/>
  <c r="P1108" i="5"/>
  <c r="L1108" i="5"/>
  <c r="R1108" i="5"/>
  <c r="N1108" i="5"/>
  <c r="I1108" i="5"/>
  <c r="K1108" i="5" s="1"/>
  <c r="P1112" i="5"/>
  <c r="L1112" i="5"/>
  <c r="R1112" i="5"/>
  <c r="N1112" i="5"/>
  <c r="I1112" i="5"/>
  <c r="K1112" i="5" s="1"/>
  <c r="R1116" i="5"/>
  <c r="N1116" i="5"/>
  <c r="I1116" i="5"/>
  <c r="P1116" i="5"/>
  <c r="L1116" i="5"/>
  <c r="R1120" i="5"/>
  <c r="N1120" i="5"/>
  <c r="I1120" i="5"/>
  <c r="P1120" i="5"/>
  <c r="L1120" i="5"/>
  <c r="R1124" i="5"/>
  <c r="N1124" i="5"/>
  <c r="I1124" i="5"/>
  <c r="P1124" i="5"/>
  <c r="L1124" i="5"/>
  <c r="R1128" i="5"/>
  <c r="N1128" i="5"/>
  <c r="I1128" i="5"/>
  <c r="P1128" i="5"/>
  <c r="L1128" i="5"/>
  <c r="R1132" i="5"/>
  <c r="N1132" i="5"/>
  <c r="I1132" i="5"/>
  <c r="P1132" i="5"/>
  <c r="L1132" i="5"/>
  <c r="P1136" i="5"/>
  <c r="L1136" i="5"/>
  <c r="R1136" i="5"/>
  <c r="I1136" i="5"/>
  <c r="K1136" i="5" s="1"/>
  <c r="N1136" i="5"/>
  <c r="P1140" i="5"/>
  <c r="L1140" i="5"/>
  <c r="I1140" i="5"/>
  <c r="K1140" i="5" s="1"/>
  <c r="N1140" i="5"/>
  <c r="R1140" i="5"/>
  <c r="P1144" i="5"/>
  <c r="L1144" i="5"/>
  <c r="R1144" i="5"/>
  <c r="I1144" i="5"/>
  <c r="K1144" i="5" s="1"/>
  <c r="N1144" i="5"/>
  <c r="P1148" i="5"/>
  <c r="L1148" i="5"/>
  <c r="I1148" i="5"/>
  <c r="N1148" i="5"/>
  <c r="R1148" i="5"/>
  <c r="P1152" i="5"/>
  <c r="L1152" i="5"/>
  <c r="R1152" i="5"/>
  <c r="I1152" i="5"/>
  <c r="K1152" i="5" s="1"/>
  <c r="N1152" i="5"/>
  <c r="P1156" i="5"/>
  <c r="L1156" i="5"/>
  <c r="I1156" i="5"/>
  <c r="K1156" i="5" s="1"/>
  <c r="N1156" i="5"/>
  <c r="R1156" i="5"/>
  <c r="P1160" i="5"/>
  <c r="L1160" i="5"/>
  <c r="R1160" i="5"/>
  <c r="I1160" i="5"/>
  <c r="K1160" i="5" s="1"/>
  <c r="N1160" i="5"/>
  <c r="R1164" i="5"/>
  <c r="N1164" i="5"/>
  <c r="I1164" i="5"/>
  <c r="K1164" i="5" s="1"/>
  <c r="P1164" i="5"/>
  <c r="L1164" i="5"/>
  <c r="R1168" i="5"/>
  <c r="N1168" i="5"/>
  <c r="I1168" i="5"/>
  <c r="P1168" i="5"/>
  <c r="L1168" i="5"/>
  <c r="R1172" i="5"/>
  <c r="N1172" i="5"/>
  <c r="I1172" i="5"/>
  <c r="K1172" i="5" s="1"/>
  <c r="P1172" i="5"/>
  <c r="L1172" i="5"/>
  <c r="R1176" i="5"/>
  <c r="N1176" i="5"/>
  <c r="I1176" i="5"/>
  <c r="K1176" i="5" s="1"/>
  <c r="P1176" i="5"/>
  <c r="L1176" i="5"/>
  <c r="R1180" i="5"/>
  <c r="N1180" i="5"/>
  <c r="I1180" i="5"/>
  <c r="K1180" i="5" s="1"/>
  <c r="P1180" i="5"/>
  <c r="L1180" i="5"/>
  <c r="R1184" i="5"/>
  <c r="N1184" i="5"/>
  <c r="I1184" i="5"/>
  <c r="K1184" i="5" s="1"/>
  <c r="P1184" i="5"/>
  <c r="L1184" i="5"/>
  <c r="R1188" i="5"/>
  <c r="N1188" i="5"/>
  <c r="I1188" i="5"/>
  <c r="P1188" i="5"/>
  <c r="L1188" i="5"/>
  <c r="R1192" i="5"/>
  <c r="N1192" i="5"/>
  <c r="I1192" i="5"/>
  <c r="P1192" i="5"/>
  <c r="L1192" i="5"/>
  <c r="R1196" i="5"/>
  <c r="N1196" i="5"/>
  <c r="I1196" i="5"/>
  <c r="K1196" i="5" s="1"/>
  <c r="P1196" i="5"/>
  <c r="L1196" i="5"/>
  <c r="R1200" i="5"/>
  <c r="N1200" i="5"/>
  <c r="I1200" i="5"/>
  <c r="P1200" i="5"/>
  <c r="L1200" i="5"/>
  <c r="R1204" i="5"/>
  <c r="N1204" i="5"/>
  <c r="I1204" i="5"/>
  <c r="K1204" i="5" s="1"/>
  <c r="P1204" i="5"/>
  <c r="L1204" i="5"/>
  <c r="R1208" i="5"/>
  <c r="N1208" i="5"/>
  <c r="I1208" i="5"/>
  <c r="K1208" i="5" s="1"/>
  <c r="P1208" i="5"/>
  <c r="L1208" i="5"/>
  <c r="R1212" i="5"/>
  <c r="N1212" i="5"/>
  <c r="I1212" i="5"/>
  <c r="K1212" i="5" s="1"/>
  <c r="P1212" i="5"/>
  <c r="L1212" i="5"/>
  <c r="R1216" i="5"/>
  <c r="N1216" i="5"/>
  <c r="I1216" i="5"/>
  <c r="P1216" i="5"/>
  <c r="L1216" i="5"/>
  <c r="R1220" i="5"/>
  <c r="N1220" i="5"/>
  <c r="I1220" i="5"/>
  <c r="K1220" i="5" s="1"/>
  <c r="P1220" i="5"/>
  <c r="L1220" i="5"/>
  <c r="R1224" i="5"/>
  <c r="N1224" i="5"/>
  <c r="I1224" i="5"/>
  <c r="K1224" i="5" s="1"/>
  <c r="P1224" i="5"/>
  <c r="L1224" i="5"/>
  <c r="R1228" i="5"/>
  <c r="N1228" i="5"/>
  <c r="I1228" i="5"/>
  <c r="P1228" i="5"/>
  <c r="L1228" i="5"/>
  <c r="R1232" i="5"/>
  <c r="N1232" i="5"/>
  <c r="I1232" i="5"/>
  <c r="P1232" i="5"/>
  <c r="L1232" i="5"/>
  <c r="R1236" i="5"/>
  <c r="N1236" i="5"/>
  <c r="I1236" i="5"/>
  <c r="K1236" i="5" s="1"/>
  <c r="P1236" i="5"/>
  <c r="L1236" i="5"/>
  <c r="R1240" i="5"/>
  <c r="N1240" i="5"/>
  <c r="I1240" i="5"/>
  <c r="K1240" i="5" s="1"/>
  <c r="P1240" i="5"/>
  <c r="L1240" i="5"/>
  <c r="R1244" i="5"/>
  <c r="N1244" i="5"/>
  <c r="I1244" i="5"/>
  <c r="K1244" i="5" s="1"/>
  <c r="P1244" i="5"/>
  <c r="L1244" i="5"/>
  <c r="R1248" i="5"/>
  <c r="N1248" i="5"/>
  <c r="I1248" i="5"/>
  <c r="P1248" i="5"/>
  <c r="L1248" i="5"/>
  <c r="R1252" i="5"/>
  <c r="N1252" i="5"/>
  <c r="I1252" i="5"/>
  <c r="K1252" i="5" s="1"/>
  <c r="P1252" i="5"/>
  <c r="L1252" i="5"/>
  <c r="R1256" i="5"/>
  <c r="N1256" i="5"/>
  <c r="I1256" i="5"/>
  <c r="P1256" i="5"/>
  <c r="L1256" i="5"/>
  <c r="R1260" i="5"/>
  <c r="N1260" i="5"/>
  <c r="I1260" i="5"/>
  <c r="K1260" i="5" s="1"/>
  <c r="P1260" i="5"/>
  <c r="L1260" i="5"/>
  <c r="R1264" i="5"/>
  <c r="N1264" i="5"/>
  <c r="I1264" i="5"/>
  <c r="K1264" i="5" s="1"/>
  <c r="P1264" i="5"/>
  <c r="L1264" i="5"/>
  <c r="R1268" i="5"/>
  <c r="N1268" i="5"/>
  <c r="I1268" i="5"/>
  <c r="P1268" i="5"/>
  <c r="L1268" i="5"/>
  <c r="P1272" i="5"/>
  <c r="L1272" i="5"/>
  <c r="R1272" i="5"/>
  <c r="N1272" i="5"/>
  <c r="I1272" i="5"/>
  <c r="P1276" i="5"/>
  <c r="L1276" i="5"/>
  <c r="R1276" i="5"/>
  <c r="N1276" i="5"/>
  <c r="I1276" i="5"/>
  <c r="P1280" i="5"/>
  <c r="L1280" i="5"/>
  <c r="R1280" i="5"/>
  <c r="N1280" i="5"/>
  <c r="I1280" i="5"/>
  <c r="P1284" i="5"/>
  <c r="L1284" i="5"/>
  <c r="R1284" i="5"/>
  <c r="N1284" i="5"/>
  <c r="I1284" i="5"/>
  <c r="K1284" i="5" s="1"/>
  <c r="R1288" i="5"/>
  <c r="N1288" i="5"/>
  <c r="I1288" i="5"/>
  <c r="K1288" i="5" s="1"/>
  <c r="P1288" i="5"/>
  <c r="L1288" i="5"/>
  <c r="R1292" i="5"/>
  <c r="N1292" i="5"/>
  <c r="I1292" i="5"/>
  <c r="P1292" i="5"/>
  <c r="L1292" i="5"/>
  <c r="R1296" i="5"/>
  <c r="N1296" i="5"/>
  <c r="I1296" i="5"/>
  <c r="P1296" i="5"/>
  <c r="L1296" i="5"/>
  <c r="R1300" i="5"/>
  <c r="N1300" i="5"/>
  <c r="I1300" i="5"/>
  <c r="K1300" i="5" s="1"/>
  <c r="P1300" i="5"/>
  <c r="L1300" i="5"/>
  <c r="R1304" i="5"/>
  <c r="N1304" i="5"/>
  <c r="I1304" i="5"/>
  <c r="K1304" i="5" s="1"/>
  <c r="P1304" i="5"/>
  <c r="L1304" i="5"/>
  <c r="R1308" i="5"/>
  <c r="N1308" i="5"/>
  <c r="I1308" i="5"/>
  <c r="K1308" i="5" s="1"/>
  <c r="P1308" i="5"/>
  <c r="L1308" i="5"/>
  <c r="R1312" i="5"/>
  <c r="N1312" i="5"/>
  <c r="I1312" i="5"/>
  <c r="P1312" i="5"/>
  <c r="L1312" i="5"/>
  <c r="R1316" i="5"/>
  <c r="N1316" i="5"/>
  <c r="I1316" i="5"/>
  <c r="P1316" i="5"/>
  <c r="L1316" i="5"/>
  <c r="R1320" i="5"/>
  <c r="N1320" i="5"/>
  <c r="I1320" i="5"/>
  <c r="P1320" i="5"/>
  <c r="L1320" i="5"/>
  <c r="R1324" i="5"/>
  <c r="N1324" i="5"/>
  <c r="I1324" i="5"/>
  <c r="K1324" i="5" s="1"/>
  <c r="P1324" i="5"/>
  <c r="L1324" i="5"/>
  <c r="R1328" i="5"/>
  <c r="N1328" i="5"/>
  <c r="I1328" i="5"/>
  <c r="K1328" i="5" s="1"/>
  <c r="P1328" i="5"/>
  <c r="L1328" i="5"/>
  <c r="R1332" i="5"/>
  <c r="N1332" i="5"/>
  <c r="I1332" i="5"/>
  <c r="P1332" i="5"/>
  <c r="L1332" i="5"/>
  <c r="R1336" i="5"/>
  <c r="N1336" i="5"/>
  <c r="I1336" i="5"/>
  <c r="P1336" i="5"/>
  <c r="L1336" i="5"/>
  <c r="R1340" i="5"/>
  <c r="N1340" i="5"/>
  <c r="I1340" i="5"/>
  <c r="K1340" i="5" s="1"/>
  <c r="P1340" i="5"/>
  <c r="L1340" i="5"/>
  <c r="R1344" i="5"/>
  <c r="N1344" i="5"/>
  <c r="I1344" i="5"/>
  <c r="P1344" i="5"/>
  <c r="L1344" i="5"/>
  <c r="P1348" i="5"/>
  <c r="L1348" i="5"/>
  <c r="R1348" i="5"/>
  <c r="N1348" i="5"/>
  <c r="I1348" i="5"/>
  <c r="K1348" i="5" s="1"/>
  <c r="P1352" i="5"/>
  <c r="L1352" i="5"/>
  <c r="R1352" i="5"/>
  <c r="N1352" i="5"/>
  <c r="I1352" i="5"/>
  <c r="K1352" i="5" s="1"/>
  <c r="R1356" i="5"/>
  <c r="N1356" i="5"/>
  <c r="I1356" i="5"/>
  <c r="P1356" i="5"/>
  <c r="L1356" i="5"/>
  <c r="R1360" i="5"/>
  <c r="N1360" i="5"/>
  <c r="I1360" i="5"/>
  <c r="P1360" i="5"/>
  <c r="L1360" i="5"/>
  <c r="P1364" i="5"/>
  <c r="L1364" i="5"/>
  <c r="R1364" i="5"/>
  <c r="N1364" i="5"/>
  <c r="I1364" i="5"/>
  <c r="P1368" i="5"/>
  <c r="L1368" i="5"/>
  <c r="R1368" i="5"/>
  <c r="N1368" i="5"/>
  <c r="I1368" i="5"/>
  <c r="K1368" i="5" s="1"/>
  <c r="R1372" i="5"/>
  <c r="N1372" i="5"/>
  <c r="I1372" i="5"/>
  <c r="K1372" i="5" s="1"/>
  <c r="P1372" i="5"/>
  <c r="L1372" i="5"/>
  <c r="I1376" i="5"/>
  <c r="N1376" i="5"/>
  <c r="R1376" i="5"/>
  <c r="L1376" i="5"/>
  <c r="P1376" i="5"/>
  <c r="P1380" i="5"/>
  <c r="L1380" i="5"/>
  <c r="N1380" i="5"/>
  <c r="R1380" i="5"/>
  <c r="I1380" i="5"/>
  <c r="N1384" i="5"/>
  <c r="R1384" i="5"/>
  <c r="L1384" i="5"/>
  <c r="P1384" i="5"/>
  <c r="I1384" i="5"/>
  <c r="N1388" i="5"/>
  <c r="R1388" i="5"/>
  <c r="L1388" i="5"/>
  <c r="P1388" i="5"/>
  <c r="I1388" i="5"/>
  <c r="K1388" i="5" s="1"/>
  <c r="R1392" i="5"/>
  <c r="N1392" i="5"/>
  <c r="I1392" i="5"/>
  <c r="K1392" i="5" s="1"/>
  <c r="P1392" i="5"/>
  <c r="L1392" i="5"/>
  <c r="P1396" i="5"/>
  <c r="I1396" i="5"/>
  <c r="N1396" i="5"/>
  <c r="R1396" i="5"/>
  <c r="L1396" i="5"/>
  <c r="P1400" i="5"/>
  <c r="L1400" i="5"/>
  <c r="I1400" i="5"/>
  <c r="N1400" i="5"/>
  <c r="R1400" i="5"/>
  <c r="P1404" i="5"/>
  <c r="I1404" i="5"/>
  <c r="K1404" i="5" s="1"/>
  <c r="N1404" i="5"/>
  <c r="R1404" i="5"/>
  <c r="L1404" i="5"/>
  <c r="R1408" i="5"/>
  <c r="N1408" i="5"/>
  <c r="I1408" i="5"/>
  <c r="K1408" i="5" s="1"/>
  <c r="L1408" i="5"/>
  <c r="P1408" i="5"/>
  <c r="R1412" i="5"/>
  <c r="L1412" i="5"/>
  <c r="P1412" i="5"/>
  <c r="I1412" i="5"/>
  <c r="N1412" i="5"/>
  <c r="P1416" i="5"/>
  <c r="L1416" i="5"/>
  <c r="R1416" i="5"/>
  <c r="I1416" i="5"/>
  <c r="K1416" i="5" s="1"/>
  <c r="N1416" i="5"/>
  <c r="P1420" i="5"/>
  <c r="L1420" i="5"/>
  <c r="I1420" i="5"/>
  <c r="K1420" i="5" s="1"/>
  <c r="N1420" i="5"/>
  <c r="R1420" i="5"/>
  <c r="P1424" i="5"/>
  <c r="L1424" i="5"/>
  <c r="R1424" i="5"/>
  <c r="I1424" i="5"/>
  <c r="N1424" i="5"/>
  <c r="P1428" i="5"/>
  <c r="L1428" i="5"/>
  <c r="I1428" i="5"/>
  <c r="N1428" i="5"/>
  <c r="R1428" i="5"/>
  <c r="P1432" i="5"/>
  <c r="L1432" i="5"/>
  <c r="R1432" i="5"/>
  <c r="I1432" i="5"/>
  <c r="K1432" i="5" s="1"/>
  <c r="N1432" i="5"/>
  <c r="P1436" i="5"/>
  <c r="L1436" i="5"/>
  <c r="I1436" i="5"/>
  <c r="N1436" i="5"/>
  <c r="R1436" i="5"/>
  <c r="P1440" i="5"/>
  <c r="L1440" i="5"/>
  <c r="R1440" i="5"/>
  <c r="I1440" i="5"/>
  <c r="N1440" i="5"/>
  <c r="P1444" i="5"/>
  <c r="L1444" i="5"/>
  <c r="I1444" i="5"/>
  <c r="N1444" i="5"/>
  <c r="R1444" i="5"/>
  <c r="P1448" i="5"/>
  <c r="L1448" i="5"/>
  <c r="R1448" i="5"/>
  <c r="I1448" i="5"/>
  <c r="K1448" i="5" s="1"/>
  <c r="N1448" i="5"/>
  <c r="P1452" i="5"/>
  <c r="L1452" i="5"/>
  <c r="I1452" i="5"/>
  <c r="K1452" i="5" s="1"/>
  <c r="N1452" i="5"/>
  <c r="R1452" i="5"/>
  <c r="P1456" i="5"/>
  <c r="L1456" i="5"/>
  <c r="R1456" i="5"/>
  <c r="I1456" i="5"/>
  <c r="N1456" i="5"/>
  <c r="P1460" i="5"/>
  <c r="L1460" i="5"/>
  <c r="I1460" i="5"/>
  <c r="K1460" i="5" s="1"/>
  <c r="N1460" i="5"/>
  <c r="R1460" i="5"/>
  <c r="P1464" i="5"/>
  <c r="L1464" i="5"/>
  <c r="R1464" i="5"/>
  <c r="I1464" i="5"/>
  <c r="K1464" i="5" s="1"/>
  <c r="N1464" i="5"/>
  <c r="P1468" i="5"/>
  <c r="L1468" i="5"/>
  <c r="I1468" i="5"/>
  <c r="N1468" i="5"/>
  <c r="R1468" i="5"/>
  <c r="P1472" i="5"/>
  <c r="L1472" i="5"/>
  <c r="R1472" i="5"/>
  <c r="I1472" i="5"/>
  <c r="K1472" i="5" s="1"/>
  <c r="N1472" i="5"/>
  <c r="P1476" i="5"/>
  <c r="L1476" i="5"/>
  <c r="I1476" i="5"/>
  <c r="K1476" i="5" s="1"/>
  <c r="N1476" i="5"/>
  <c r="R1476" i="5"/>
  <c r="P1480" i="5"/>
  <c r="L1480" i="5"/>
  <c r="R1480" i="5"/>
  <c r="I1480" i="5"/>
  <c r="K1480" i="5" s="1"/>
  <c r="N1480" i="5"/>
  <c r="P1484" i="5"/>
  <c r="L1484" i="5"/>
  <c r="I1484" i="5"/>
  <c r="K1484" i="5" s="1"/>
  <c r="N1484" i="5"/>
  <c r="R1484" i="5"/>
  <c r="P1488" i="5"/>
  <c r="L1488" i="5"/>
  <c r="R1488" i="5"/>
  <c r="I1488" i="5"/>
  <c r="N1488" i="5"/>
  <c r="P1492" i="5"/>
  <c r="L1492" i="5"/>
  <c r="I1492" i="5"/>
  <c r="N1492" i="5"/>
  <c r="R1492" i="5"/>
  <c r="P1496" i="5"/>
  <c r="L1496" i="5"/>
  <c r="R1496" i="5"/>
  <c r="I1496" i="5"/>
  <c r="K1496" i="5" s="1"/>
  <c r="N1496" i="5"/>
  <c r="P1500" i="5"/>
  <c r="L1500" i="5"/>
  <c r="I1500" i="5"/>
  <c r="K1500" i="5" s="1"/>
  <c r="N1500" i="5"/>
  <c r="R1500" i="5"/>
  <c r="P1504" i="5"/>
  <c r="L1504" i="5"/>
  <c r="R1504" i="5"/>
  <c r="I1504" i="5"/>
  <c r="N1504" i="5"/>
  <c r="P1508" i="5"/>
  <c r="L1508" i="5"/>
  <c r="I1508" i="5"/>
  <c r="N1508" i="5"/>
  <c r="R1508" i="5"/>
  <c r="P1512" i="5"/>
  <c r="L1512" i="5"/>
  <c r="R1512" i="5"/>
  <c r="I1512" i="5"/>
  <c r="K1512" i="5" s="1"/>
  <c r="N1512" i="5"/>
  <c r="P1516" i="5"/>
  <c r="L1516" i="5"/>
  <c r="I1516" i="5"/>
  <c r="K1516" i="5" s="1"/>
  <c r="N1516" i="5"/>
  <c r="R1516" i="5"/>
  <c r="P1520" i="5"/>
  <c r="L1520" i="5"/>
  <c r="R1520" i="5"/>
  <c r="I1520" i="5"/>
  <c r="K1520" i="5" s="1"/>
  <c r="N1520" i="5"/>
  <c r="P1524" i="5"/>
  <c r="L1524" i="5"/>
  <c r="I1524" i="5"/>
  <c r="N1524" i="5"/>
  <c r="R1524" i="5"/>
  <c r="P1528" i="5"/>
  <c r="L1528" i="5"/>
  <c r="R1528" i="5"/>
  <c r="I1528" i="5"/>
  <c r="N1528" i="5"/>
  <c r="P1532" i="5"/>
  <c r="L1532" i="5"/>
  <c r="I1532" i="5"/>
  <c r="N1532" i="5"/>
  <c r="R1532" i="5"/>
  <c r="P1536" i="5"/>
  <c r="L1536" i="5"/>
  <c r="R1536" i="5"/>
  <c r="I1536" i="5"/>
  <c r="K1536" i="5" s="1"/>
  <c r="N1536" i="5"/>
  <c r="P1540" i="5"/>
  <c r="L1540" i="5"/>
  <c r="I1540" i="5"/>
  <c r="K1540" i="5" s="1"/>
  <c r="N1540" i="5"/>
  <c r="R1540" i="5"/>
  <c r="P1544" i="5"/>
  <c r="L1544" i="5"/>
  <c r="R1544" i="5"/>
  <c r="I1544" i="5"/>
  <c r="K1544" i="5" s="1"/>
  <c r="N1544" i="5"/>
  <c r="P1548" i="5"/>
  <c r="L1548" i="5"/>
  <c r="I1548" i="5"/>
  <c r="N1548" i="5"/>
  <c r="R1548" i="5"/>
  <c r="P1552" i="5"/>
  <c r="L1552" i="5"/>
  <c r="R1552" i="5"/>
  <c r="I1552" i="5"/>
  <c r="K1552" i="5" s="1"/>
  <c r="N1552" i="5"/>
  <c r="P1556" i="5"/>
  <c r="L1556" i="5"/>
  <c r="I1556" i="5"/>
  <c r="K1556" i="5" s="1"/>
  <c r="N1556" i="5"/>
  <c r="R1556" i="5"/>
  <c r="P1560" i="5"/>
  <c r="L1560" i="5"/>
  <c r="N1560" i="5"/>
  <c r="R1560" i="5"/>
  <c r="I1560" i="5"/>
  <c r="K1560" i="5" s="1"/>
  <c r="P1564" i="5"/>
  <c r="L1564" i="5"/>
  <c r="R1564" i="5"/>
  <c r="I1564" i="5"/>
  <c r="K1564" i="5" s="1"/>
  <c r="N1564" i="5"/>
  <c r="P1568" i="5"/>
  <c r="L1568" i="5"/>
  <c r="N1568" i="5"/>
  <c r="R1568" i="5"/>
  <c r="I1568" i="5"/>
  <c r="P1572" i="5"/>
  <c r="L1572" i="5"/>
  <c r="R1572" i="5"/>
  <c r="I1572" i="5"/>
  <c r="N1572" i="5"/>
  <c r="P1576" i="5"/>
  <c r="L1576" i="5"/>
  <c r="N1576" i="5"/>
  <c r="R1576" i="5"/>
  <c r="I1576" i="5"/>
  <c r="K1576" i="5" s="1"/>
  <c r="P1580" i="5"/>
  <c r="L1580" i="5"/>
  <c r="I1580" i="5"/>
  <c r="K1580" i="5" s="1"/>
  <c r="R1580" i="5"/>
  <c r="N1580" i="5"/>
  <c r="P1584" i="5"/>
  <c r="L1584" i="5"/>
  <c r="R1584" i="5"/>
  <c r="N1584" i="5"/>
  <c r="I1584" i="5"/>
  <c r="P1588" i="5"/>
  <c r="L1588" i="5"/>
  <c r="R1588" i="5"/>
  <c r="N1588" i="5"/>
  <c r="I1588" i="5"/>
  <c r="P1592" i="5"/>
  <c r="L1592" i="5"/>
  <c r="R1592" i="5"/>
  <c r="N1592" i="5"/>
  <c r="I1592" i="5"/>
  <c r="K1592" i="5" s="1"/>
  <c r="P1596" i="5"/>
  <c r="L1596" i="5"/>
  <c r="R1596" i="5"/>
  <c r="N1596" i="5"/>
  <c r="I1596" i="5"/>
  <c r="P1600" i="5"/>
  <c r="L1600" i="5"/>
  <c r="R1600" i="5"/>
  <c r="N1600" i="5"/>
  <c r="I1600" i="5"/>
  <c r="P1604" i="5"/>
  <c r="L1604" i="5"/>
  <c r="R1604" i="5"/>
  <c r="N1604" i="5"/>
  <c r="I1604" i="5"/>
  <c r="K1604" i="5" s="1"/>
  <c r="P1608" i="5"/>
  <c r="L1608" i="5"/>
  <c r="R1608" i="5"/>
  <c r="N1608" i="5"/>
  <c r="I1608" i="5"/>
  <c r="K1608" i="5" s="1"/>
  <c r="P1612" i="5"/>
  <c r="L1612" i="5"/>
  <c r="R1612" i="5"/>
  <c r="N1612" i="5"/>
  <c r="I1612" i="5"/>
  <c r="K1612" i="5" s="1"/>
  <c r="P1616" i="5"/>
  <c r="L1616" i="5"/>
  <c r="R1616" i="5"/>
  <c r="N1616" i="5"/>
  <c r="I1616" i="5"/>
  <c r="K1616" i="5" s="1"/>
  <c r="P1620" i="5"/>
  <c r="L1620" i="5"/>
  <c r="R1620" i="5"/>
  <c r="N1620" i="5"/>
  <c r="I1620" i="5"/>
  <c r="P1624" i="5"/>
  <c r="L1624" i="5"/>
  <c r="R1624" i="5"/>
  <c r="N1624" i="5"/>
  <c r="I1624" i="5"/>
  <c r="K1624" i="5" s="1"/>
  <c r="P1628" i="5"/>
  <c r="L1628" i="5"/>
  <c r="R1628" i="5"/>
  <c r="N1628" i="5"/>
  <c r="I1628" i="5"/>
  <c r="K1628" i="5" s="1"/>
  <c r="P1632" i="5"/>
  <c r="L1632" i="5"/>
  <c r="R1632" i="5"/>
  <c r="N1632" i="5"/>
  <c r="I1632" i="5"/>
  <c r="P1636" i="5"/>
  <c r="L1636" i="5"/>
  <c r="R1636" i="5"/>
  <c r="N1636" i="5"/>
  <c r="I1636" i="5"/>
  <c r="K1636" i="5" s="1"/>
  <c r="P1640" i="5"/>
  <c r="L1640" i="5"/>
  <c r="R1640" i="5"/>
  <c r="N1640" i="5"/>
  <c r="I1640" i="5"/>
  <c r="K1640" i="5" s="1"/>
  <c r="P1644" i="5"/>
  <c r="L1644" i="5"/>
  <c r="R1644" i="5"/>
  <c r="N1644" i="5"/>
  <c r="I1644" i="5"/>
  <c r="K1644" i="5" s="1"/>
  <c r="P1648" i="5"/>
  <c r="L1648" i="5"/>
  <c r="R1648" i="5"/>
  <c r="N1648" i="5"/>
  <c r="I1648" i="5"/>
  <c r="K1648" i="5" s="1"/>
  <c r="P1652" i="5"/>
  <c r="L1652" i="5"/>
  <c r="R1652" i="5"/>
  <c r="N1652" i="5"/>
  <c r="I1652" i="5"/>
  <c r="P1656" i="5"/>
  <c r="L1656" i="5"/>
  <c r="R1656" i="5"/>
  <c r="N1656" i="5"/>
  <c r="I1656" i="5"/>
  <c r="K1656" i="5" s="1"/>
  <c r="P1660" i="5"/>
  <c r="L1660" i="5"/>
  <c r="R1660" i="5"/>
  <c r="N1660" i="5"/>
  <c r="I1660" i="5"/>
  <c r="K1660" i="5" s="1"/>
  <c r="P1664" i="5"/>
  <c r="L1664" i="5"/>
  <c r="R1664" i="5"/>
  <c r="N1664" i="5"/>
  <c r="I1664" i="5"/>
  <c r="K1664" i="5" s="1"/>
  <c r="P1668" i="5"/>
  <c r="L1668" i="5"/>
  <c r="R1668" i="5"/>
  <c r="N1668" i="5"/>
  <c r="I1668" i="5"/>
  <c r="P1672" i="5"/>
  <c r="L1672" i="5"/>
  <c r="R1672" i="5"/>
  <c r="N1672" i="5"/>
  <c r="I1672" i="5"/>
  <c r="K1672" i="5" s="1"/>
  <c r="P1676" i="5"/>
  <c r="L1676" i="5"/>
  <c r="R1676" i="5"/>
  <c r="N1676" i="5"/>
  <c r="I1676" i="5"/>
  <c r="K1676" i="5" s="1"/>
  <c r="P1680" i="5"/>
  <c r="L1680" i="5"/>
  <c r="R1680" i="5"/>
  <c r="N1680" i="5"/>
  <c r="I1680" i="5"/>
  <c r="K1680" i="5" s="1"/>
  <c r="P1684" i="5"/>
  <c r="L1684" i="5"/>
  <c r="R1684" i="5"/>
  <c r="N1684" i="5"/>
  <c r="I1684" i="5"/>
  <c r="P1688" i="5"/>
  <c r="L1688" i="5"/>
  <c r="R1688" i="5"/>
  <c r="N1688" i="5"/>
  <c r="I1688" i="5"/>
  <c r="K1688" i="5" s="1"/>
  <c r="P1692" i="5"/>
  <c r="L1692" i="5"/>
  <c r="R1692" i="5"/>
  <c r="N1692" i="5"/>
  <c r="I1692" i="5"/>
  <c r="K1692" i="5" s="1"/>
  <c r="P1696" i="5"/>
  <c r="L1696" i="5"/>
  <c r="R1696" i="5"/>
  <c r="N1696" i="5"/>
  <c r="I1696" i="5"/>
  <c r="K1696" i="5" s="1"/>
  <c r="P1700" i="5"/>
  <c r="L1700" i="5"/>
  <c r="R1700" i="5"/>
  <c r="N1700" i="5"/>
  <c r="I1700" i="5"/>
  <c r="P1704" i="5"/>
  <c r="L1704" i="5"/>
  <c r="R1704" i="5"/>
  <c r="N1704" i="5"/>
  <c r="I1704" i="5"/>
  <c r="K1704" i="5" s="1"/>
  <c r="P1708" i="5"/>
  <c r="L1708" i="5"/>
  <c r="R1708" i="5"/>
  <c r="N1708" i="5"/>
  <c r="I1708" i="5"/>
  <c r="K1708" i="5" s="1"/>
  <c r="P1712" i="5"/>
  <c r="I1712" i="5"/>
  <c r="K1712" i="5" s="1"/>
  <c r="N1712" i="5"/>
  <c r="R1712" i="5"/>
  <c r="L1712" i="5"/>
  <c r="P1716" i="5"/>
  <c r="I1716" i="5"/>
  <c r="N1716" i="5"/>
  <c r="R1716" i="5"/>
  <c r="L1716" i="5"/>
  <c r="P1720" i="5"/>
  <c r="I1720" i="5"/>
  <c r="N1720" i="5"/>
  <c r="R1720" i="5"/>
  <c r="L1720" i="5"/>
  <c r="P1724" i="5"/>
  <c r="I1724" i="5"/>
  <c r="K1724" i="5" s="1"/>
  <c r="N1724" i="5"/>
  <c r="R1724" i="5"/>
  <c r="L1724" i="5"/>
  <c r="P1728" i="5"/>
  <c r="I1728" i="5"/>
  <c r="K1728" i="5" s="1"/>
  <c r="N1728" i="5"/>
  <c r="R1728" i="5"/>
  <c r="L1728" i="5"/>
  <c r="P1732" i="5"/>
  <c r="I1732" i="5"/>
  <c r="N1732" i="5"/>
  <c r="R1732" i="5"/>
  <c r="L1732" i="5"/>
  <c r="P1736" i="5"/>
  <c r="I1736" i="5"/>
  <c r="K1736" i="5" s="1"/>
  <c r="N1736" i="5"/>
  <c r="R1736" i="5"/>
  <c r="L1736" i="5"/>
  <c r="P1740" i="5"/>
  <c r="I1740" i="5"/>
  <c r="K1740" i="5" s="1"/>
  <c r="N1740" i="5"/>
  <c r="R1740" i="5"/>
  <c r="L1740" i="5"/>
  <c r="P1744" i="5"/>
  <c r="I1744" i="5"/>
  <c r="K1744" i="5" s="1"/>
  <c r="N1744" i="5"/>
  <c r="R1744" i="5"/>
  <c r="L1744" i="5"/>
  <c r="L1748" i="5"/>
  <c r="R1748" i="5"/>
  <c r="I1748" i="5"/>
  <c r="P1748" i="5"/>
  <c r="N1748" i="5"/>
  <c r="L1752" i="5"/>
  <c r="R1752" i="5"/>
  <c r="I1752" i="5"/>
  <c r="P1752" i="5"/>
  <c r="N1752" i="5"/>
  <c r="L1756" i="5"/>
  <c r="R1756" i="5"/>
  <c r="I1756" i="5"/>
  <c r="K1756" i="5" s="1"/>
  <c r="P1756" i="5"/>
  <c r="N1756" i="5"/>
  <c r="R1760" i="5"/>
  <c r="N1760" i="5"/>
  <c r="I1760" i="5"/>
  <c r="K1760" i="5" s="1"/>
  <c r="P1760" i="5"/>
  <c r="L1760" i="5"/>
  <c r="R1764" i="5"/>
  <c r="I1764" i="5"/>
  <c r="P1764" i="5"/>
  <c r="N1764" i="5"/>
  <c r="L1764" i="5"/>
  <c r="P1768" i="5"/>
  <c r="L1768" i="5"/>
  <c r="R1768" i="5"/>
  <c r="N1768" i="5"/>
  <c r="I1768" i="5"/>
  <c r="K1768" i="5" s="1"/>
  <c r="P1772" i="5"/>
  <c r="N1772" i="5"/>
  <c r="L1772" i="5"/>
  <c r="R1772" i="5"/>
  <c r="I1772" i="5"/>
  <c r="K1772" i="5" s="1"/>
  <c r="R1776" i="5"/>
  <c r="N1776" i="5"/>
  <c r="I1776" i="5"/>
  <c r="K1776" i="5" s="1"/>
  <c r="P1776" i="5"/>
  <c r="L1776" i="5"/>
  <c r="R1780" i="5"/>
  <c r="N1780" i="5"/>
  <c r="I1780" i="5"/>
  <c r="K1780" i="5" s="1"/>
  <c r="P1780" i="5"/>
  <c r="L1780" i="5"/>
  <c r="R1784" i="5"/>
  <c r="N1784" i="5"/>
  <c r="I1784" i="5"/>
  <c r="K1784" i="5" s="1"/>
  <c r="P1784" i="5"/>
  <c r="L1784" i="5"/>
  <c r="R1788" i="5"/>
  <c r="N1788" i="5"/>
  <c r="I1788" i="5"/>
  <c r="K1788" i="5" s="1"/>
  <c r="P1788" i="5"/>
  <c r="L1788" i="5"/>
  <c r="R1792" i="5"/>
  <c r="N1792" i="5"/>
  <c r="I1792" i="5"/>
  <c r="P1792" i="5"/>
  <c r="L1792" i="5"/>
  <c r="R1796" i="5"/>
  <c r="N1796" i="5"/>
  <c r="I1796" i="5"/>
  <c r="P1796" i="5"/>
  <c r="L1796" i="5"/>
  <c r="R1800" i="5"/>
  <c r="N1800" i="5"/>
  <c r="I1800" i="5"/>
  <c r="P1800" i="5"/>
  <c r="L1800" i="5"/>
  <c r="R1804" i="5"/>
  <c r="N1804" i="5"/>
  <c r="I1804" i="5"/>
  <c r="K1804" i="5" s="1"/>
  <c r="P1804" i="5"/>
  <c r="L1804" i="5"/>
  <c r="R1808" i="5"/>
  <c r="N1808" i="5"/>
  <c r="I1808" i="5"/>
  <c r="K1808" i="5" s="1"/>
  <c r="P1808" i="5"/>
  <c r="L1808" i="5"/>
  <c r="R1812" i="5"/>
  <c r="N1812" i="5"/>
  <c r="I1812" i="5"/>
  <c r="P1812" i="5"/>
  <c r="L1812" i="5"/>
  <c r="R1816" i="5"/>
  <c r="N1816" i="5"/>
  <c r="I1816" i="5"/>
  <c r="P1816" i="5"/>
  <c r="L1816" i="5"/>
  <c r="R1820" i="5"/>
  <c r="N1820" i="5"/>
  <c r="I1820" i="5"/>
  <c r="K1820" i="5" s="1"/>
  <c r="P1820" i="5"/>
  <c r="L1820" i="5"/>
  <c r="R1824" i="5"/>
  <c r="N1824" i="5"/>
  <c r="I1824" i="5"/>
  <c r="K1824" i="5" s="1"/>
  <c r="P1824" i="5"/>
  <c r="L1824" i="5"/>
  <c r="R1828" i="5"/>
  <c r="N1828" i="5"/>
  <c r="I1828" i="5"/>
  <c r="P1828" i="5"/>
  <c r="L1828" i="5"/>
  <c r="R1832" i="5"/>
  <c r="N1832" i="5"/>
  <c r="I1832" i="5"/>
  <c r="P1832" i="5"/>
  <c r="L1832" i="5"/>
  <c r="R1836" i="5"/>
  <c r="N1836" i="5"/>
  <c r="I1836" i="5"/>
  <c r="K1836" i="5" s="1"/>
  <c r="P1836" i="5"/>
  <c r="L1836" i="5"/>
  <c r="R1840" i="5"/>
  <c r="N1840" i="5"/>
  <c r="I1840" i="5"/>
  <c r="K1840" i="5" s="1"/>
  <c r="P1840" i="5"/>
  <c r="L1840" i="5"/>
  <c r="R1844" i="5"/>
  <c r="N1844" i="5"/>
  <c r="I1844" i="5"/>
  <c r="P1844" i="5"/>
  <c r="L1844" i="5"/>
  <c r="R1848" i="5"/>
  <c r="N1848" i="5"/>
  <c r="I1848" i="5"/>
  <c r="P1848" i="5"/>
  <c r="L1848" i="5"/>
  <c r="R1852" i="5"/>
  <c r="N1852" i="5"/>
  <c r="I1852" i="5"/>
  <c r="K1852" i="5" s="1"/>
  <c r="P1852" i="5"/>
  <c r="L1852" i="5"/>
  <c r="R1856" i="5"/>
  <c r="N1856" i="5"/>
  <c r="I1856" i="5"/>
  <c r="K1856" i="5" s="1"/>
  <c r="P1856" i="5"/>
  <c r="L1856" i="5"/>
  <c r="R1860" i="5"/>
  <c r="N1860" i="5"/>
  <c r="I1860" i="5"/>
  <c r="P1860" i="5"/>
  <c r="L1860" i="5"/>
  <c r="R1864" i="5"/>
  <c r="N1864" i="5"/>
  <c r="I1864" i="5"/>
  <c r="P1864" i="5"/>
  <c r="L1864" i="5"/>
  <c r="R1868" i="5"/>
  <c r="N1868" i="5"/>
  <c r="I1868" i="5"/>
  <c r="K1868" i="5" s="1"/>
  <c r="P1868" i="5"/>
  <c r="L1868" i="5"/>
  <c r="R1872" i="5"/>
  <c r="N1872" i="5"/>
  <c r="I1872" i="5"/>
  <c r="K1872" i="5" s="1"/>
  <c r="P1872" i="5"/>
  <c r="L1872" i="5"/>
  <c r="R1876" i="5"/>
  <c r="N1876" i="5"/>
  <c r="I1876" i="5"/>
  <c r="K1876" i="5" s="1"/>
  <c r="P1876" i="5"/>
  <c r="L1876" i="5"/>
  <c r="R1880" i="5"/>
  <c r="N1880" i="5"/>
  <c r="I1880" i="5"/>
  <c r="K1880" i="5" s="1"/>
  <c r="P1880" i="5"/>
  <c r="L1880" i="5"/>
  <c r="R1884" i="5"/>
  <c r="N1884" i="5"/>
  <c r="I1884" i="5"/>
  <c r="K1884" i="5" s="1"/>
  <c r="P1884" i="5"/>
  <c r="L1884" i="5"/>
  <c r="R1888" i="5"/>
  <c r="N1888" i="5"/>
  <c r="I1888" i="5"/>
  <c r="P1888" i="5"/>
  <c r="L1888" i="5"/>
  <c r="N1892" i="5"/>
  <c r="R1892" i="5"/>
  <c r="L1892" i="5"/>
  <c r="P1892" i="5"/>
  <c r="I1892" i="5"/>
  <c r="K1892" i="5" s="1"/>
  <c r="L1896" i="5"/>
  <c r="R1896" i="5"/>
  <c r="I1896" i="5"/>
  <c r="P1896" i="5"/>
  <c r="N1896" i="5"/>
  <c r="L1900" i="5"/>
  <c r="R1900" i="5"/>
  <c r="I1900" i="5"/>
  <c r="K1900" i="5" s="1"/>
  <c r="P1900" i="5"/>
  <c r="N1900" i="5"/>
  <c r="L1904" i="5"/>
  <c r="R1904" i="5"/>
  <c r="I1904" i="5"/>
  <c r="P1904" i="5"/>
  <c r="N1904" i="5"/>
  <c r="L1908" i="5"/>
  <c r="R1908" i="5"/>
  <c r="I1908" i="5"/>
  <c r="P1908" i="5"/>
  <c r="N1908" i="5"/>
  <c r="L1912" i="5"/>
  <c r="R1912" i="5"/>
  <c r="I1912" i="5"/>
  <c r="P1912" i="5"/>
  <c r="N1912" i="5"/>
  <c r="L1916" i="5"/>
  <c r="R1916" i="5"/>
  <c r="I1916" i="5"/>
  <c r="P1916" i="5"/>
  <c r="N1916" i="5"/>
  <c r="L1920" i="5"/>
  <c r="R1920" i="5"/>
  <c r="I1920" i="5"/>
  <c r="P1920" i="5"/>
  <c r="N1920" i="5"/>
  <c r="L1924" i="5"/>
  <c r="R1924" i="5"/>
  <c r="I1924" i="5"/>
  <c r="K1924" i="5" s="1"/>
  <c r="P1924" i="5"/>
  <c r="N1924" i="5"/>
  <c r="I1928" i="5"/>
  <c r="K1928" i="5" s="1"/>
  <c r="L1928" i="5"/>
  <c r="R1928" i="5"/>
  <c r="P1928" i="5"/>
  <c r="N1928" i="5"/>
  <c r="R1932" i="5"/>
  <c r="N1932" i="5"/>
  <c r="P1932" i="5"/>
  <c r="L1932" i="5"/>
  <c r="I1932" i="5"/>
  <c r="N1936" i="5"/>
  <c r="L1936" i="5"/>
  <c r="R1936" i="5"/>
  <c r="I1936" i="5"/>
  <c r="P1936" i="5"/>
  <c r="P1940" i="5"/>
  <c r="L1940" i="5"/>
  <c r="R1940" i="5"/>
  <c r="N1940" i="5"/>
  <c r="I1940" i="5"/>
  <c r="L1944" i="5"/>
  <c r="R1944" i="5"/>
  <c r="I1944" i="5"/>
  <c r="P1944" i="5"/>
  <c r="N1944" i="5"/>
  <c r="R1948" i="5"/>
  <c r="N1948" i="5"/>
  <c r="I1948" i="5"/>
  <c r="K1948" i="5" s="1"/>
  <c r="P1948" i="5"/>
  <c r="L1948" i="5"/>
  <c r="R1952" i="5"/>
  <c r="I1952" i="5"/>
  <c r="K1952" i="5" s="1"/>
  <c r="P1952" i="5"/>
  <c r="N1952" i="5"/>
  <c r="L1952" i="5"/>
  <c r="P1956" i="5"/>
  <c r="L1956" i="5"/>
  <c r="R1956" i="5"/>
  <c r="N1956" i="5"/>
  <c r="I1956" i="5"/>
  <c r="P1960" i="5"/>
  <c r="N1960" i="5"/>
  <c r="L1960" i="5"/>
  <c r="R1960" i="5"/>
  <c r="I1960" i="5"/>
  <c r="R1964" i="5"/>
  <c r="N1964" i="5"/>
  <c r="I1964" i="5"/>
  <c r="K1964" i="5" s="1"/>
  <c r="P1964" i="5"/>
  <c r="L1964" i="5"/>
  <c r="N1968" i="5"/>
  <c r="L1968" i="5"/>
  <c r="R1968" i="5"/>
  <c r="I1968" i="5"/>
  <c r="K1968" i="5" s="1"/>
  <c r="P1968" i="5"/>
  <c r="P1972" i="5"/>
  <c r="L1972" i="5"/>
  <c r="R1972" i="5"/>
  <c r="N1972" i="5"/>
  <c r="I1972" i="5"/>
  <c r="K1972" i="5" s="1"/>
  <c r="L1976" i="5"/>
  <c r="R1976" i="5"/>
  <c r="I1976" i="5"/>
  <c r="P1976" i="5"/>
  <c r="N1976" i="5"/>
  <c r="R1980" i="5"/>
  <c r="N1980" i="5"/>
  <c r="I1980" i="5"/>
  <c r="K1980" i="5" s="1"/>
  <c r="P1980" i="5"/>
  <c r="L1980" i="5"/>
  <c r="R1984" i="5"/>
  <c r="I1984" i="5"/>
  <c r="K1984" i="5" s="1"/>
  <c r="P1984" i="5"/>
  <c r="N1984" i="5"/>
  <c r="L1984" i="5"/>
  <c r="P1988" i="5"/>
  <c r="L1988" i="5"/>
  <c r="R1988" i="5"/>
  <c r="N1988" i="5"/>
  <c r="I1988" i="5"/>
  <c r="P1992" i="5"/>
  <c r="N1992" i="5"/>
  <c r="L1992" i="5"/>
  <c r="R1992" i="5"/>
  <c r="I1992" i="5"/>
  <c r="R1996" i="5"/>
  <c r="N1996" i="5"/>
  <c r="I1996" i="5"/>
  <c r="K1996" i="5" s="1"/>
  <c r="P1996" i="5"/>
  <c r="L1996" i="5"/>
  <c r="R2000" i="5"/>
  <c r="N2000" i="5"/>
  <c r="I2000" i="5"/>
  <c r="P2000" i="5"/>
  <c r="L2000" i="5"/>
  <c r="R2004" i="5"/>
  <c r="N2004" i="5"/>
  <c r="I2004" i="5"/>
  <c r="K2004" i="5" s="1"/>
  <c r="P2004" i="5"/>
  <c r="L2004" i="5"/>
  <c r="R2008" i="5"/>
  <c r="N2008" i="5"/>
  <c r="I2008" i="5"/>
  <c r="P2008" i="5"/>
  <c r="L2008" i="5"/>
  <c r="R2012" i="5"/>
  <c r="N2012" i="5"/>
  <c r="I2012" i="5"/>
  <c r="P2012" i="5"/>
  <c r="L2012" i="5"/>
  <c r="R2016" i="5"/>
  <c r="N2016" i="5"/>
  <c r="I2016" i="5"/>
  <c r="P2016" i="5"/>
  <c r="L2016" i="5"/>
  <c r="R2020" i="5"/>
  <c r="N2020" i="5"/>
  <c r="I2020" i="5"/>
  <c r="K2020" i="5" s="1"/>
  <c r="P2020" i="5"/>
  <c r="L2020" i="5"/>
  <c r="R2024" i="5"/>
  <c r="N2024" i="5"/>
  <c r="I2024" i="5"/>
  <c r="P2024" i="5"/>
  <c r="L2024" i="5"/>
  <c r="R2028" i="5"/>
  <c r="N2028" i="5"/>
  <c r="I2028" i="5"/>
  <c r="K2028" i="5" s="1"/>
  <c r="P2028" i="5"/>
  <c r="L2028" i="5"/>
  <c r="R2032" i="5"/>
  <c r="N2032" i="5"/>
  <c r="I2032" i="5"/>
  <c r="P2032" i="5"/>
  <c r="L2032" i="5"/>
  <c r="R2036" i="5"/>
  <c r="N2036" i="5"/>
  <c r="I2036" i="5"/>
  <c r="P2036" i="5"/>
  <c r="L2036" i="5"/>
  <c r="R2040" i="5"/>
  <c r="N2040" i="5"/>
  <c r="I2040" i="5"/>
  <c r="P2040" i="5"/>
  <c r="L2040" i="5"/>
  <c r="R2044" i="5"/>
  <c r="N2044" i="5"/>
  <c r="I2044" i="5"/>
  <c r="K2044" i="5" s="1"/>
  <c r="P2044" i="5"/>
  <c r="L2044" i="5"/>
  <c r="R2048" i="5"/>
  <c r="N2048" i="5"/>
  <c r="I2048" i="5"/>
  <c r="K2048" i="5" s="1"/>
  <c r="P2048" i="5"/>
  <c r="L2048" i="5"/>
  <c r="R2052" i="5"/>
  <c r="N2052" i="5"/>
  <c r="I2052" i="5"/>
  <c r="P2052" i="5"/>
  <c r="L2052" i="5"/>
  <c r="R2056" i="5"/>
  <c r="N2056" i="5"/>
  <c r="I2056" i="5"/>
  <c r="P2056" i="5"/>
  <c r="L2056" i="5"/>
  <c r="R2060" i="5"/>
  <c r="N2060" i="5"/>
  <c r="I2060" i="5"/>
  <c r="K2060" i="5" s="1"/>
  <c r="P2060" i="5"/>
  <c r="L2060" i="5"/>
  <c r="R2064" i="5"/>
  <c r="N2064" i="5"/>
  <c r="I2064" i="5"/>
  <c r="K2064" i="5" s="1"/>
  <c r="P2064" i="5"/>
  <c r="L2064" i="5"/>
  <c r="R2068" i="5"/>
  <c r="N2068" i="5"/>
  <c r="I2068" i="5"/>
  <c r="P2068" i="5"/>
  <c r="L2068" i="5"/>
  <c r="R2072" i="5"/>
  <c r="N2072" i="5"/>
  <c r="I2072" i="5"/>
  <c r="P2072" i="5"/>
  <c r="L2072" i="5"/>
  <c r="R2076" i="5"/>
  <c r="N2076" i="5"/>
  <c r="I2076" i="5"/>
  <c r="K2076" i="5" s="1"/>
  <c r="P2076" i="5"/>
  <c r="L2076" i="5"/>
  <c r="R2080" i="5"/>
  <c r="N2080" i="5"/>
  <c r="I2080" i="5"/>
  <c r="P2080" i="5"/>
  <c r="L2080" i="5"/>
  <c r="R2084" i="5"/>
  <c r="N2084" i="5"/>
  <c r="I2084" i="5"/>
  <c r="K2084" i="5" s="1"/>
  <c r="P2084" i="5"/>
  <c r="L2084" i="5"/>
  <c r="R2088" i="5"/>
  <c r="N2088" i="5"/>
  <c r="I2088" i="5"/>
  <c r="K2088" i="5" s="1"/>
  <c r="P2088" i="5"/>
  <c r="L2088" i="5"/>
  <c r="R2092" i="5"/>
  <c r="N2092" i="5"/>
  <c r="I2092" i="5"/>
  <c r="P2092" i="5"/>
  <c r="L2092" i="5"/>
  <c r="R2096" i="5"/>
  <c r="N2096" i="5"/>
  <c r="I2096" i="5"/>
  <c r="P2096" i="5"/>
  <c r="L2096" i="5"/>
  <c r="R2100" i="5"/>
  <c r="N2100" i="5"/>
  <c r="I2100" i="5"/>
  <c r="P2100" i="5"/>
  <c r="L2100" i="5"/>
  <c r="R2104" i="5"/>
  <c r="N2104" i="5"/>
  <c r="I2104" i="5"/>
  <c r="P2104" i="5"/>
  <c r="L2104" i="5"/>
  <c r="R2108" i="5"/>
  <c r="N2108" i="5"/>
  <c r="I2108" i="5"/>
  <c r="K2108" i="5" s="1"/>
  <c r="P2108" i="5"/>
  <c r="L2108" i="5"/>
  <c r="R2112" i="5"/>
  <c r="N2112" i="5"/>
  <c r="I2112" i="5"/>
  <c r="K2112" i="5" s="1"/>
  <c r="P2112" i="5"/>
  <c r="L2112" i="5"/>
  <c r="R2116" i="5"/>
  <c r="N2116" i="5"/>
  <c r="I2116" i="5"/>
  <c r="K2116" i="5" s="1"/>
  <c r="P2116" i="5"/>
  <c r="L2116" i="5"/>
  <c r="R2120" i="5"/>
  <c r="N2120" i="5"/>
  <c r="I2120" i="5"/>
  <c r="K2120" i="5" s="1"/>
  <c r="P2120" i="5"/>
  <c r="L2120" i="5"/>
  <c r="R2124" i="5"/>
  <c r="N2124" i="5"/>
  <c r="I2124" i="5"/>
  <c r="K2124" i="5" s="1"/>
  <c r="P2124" i="5"/>
  <c r="L2124" i="5"/>
  <c r="R2128" i="5"/>
  <c r="N2128" i="5"/>
  <c r="I2128" i="5"/>
  <c r="K2128" i="5" s="1"/>
  <c r="P2128" i="5"/>
  <c r="L2128" i="5"/>
  <c r="R2132" i="5"/>
  <c r="N2132" i="5"/>
  <c r="I2132" i="5"/>
  <c r="P2132" i="5"/>
  <c r="L2132" i="5"/>
  <c r="R2136" i="5"/>
  <c r="N2136" i="5"/>
  <c r="I2136" i="5"/>
  <c r="P2136" i="5"/>
  <c r="L2136" i="5"/>
  <c r="R2140" i="5"/>
  <c r="N2140" i="5"/>
  <c r="I2140" i="5"/>
  <c r="K2140" i="5" s="1"/>
  <c r="P2140" i="5"/>
  <c r="L2140" i="5"/>
  <c r="R2144" i="5"/>
  <c r="N2144" i="5"/>
  <c r="I2144" i="5"/>
  <c r="K2144" i="5" s="1"/>
  <c r="P2144" i="5"/>
  <c r="L2144" i="5"/>
  <c r="R2148" i="5"/>
  <c r="N2148" i="5"/>
  <c r="I2148" i="5"/>
  <c r="L2148" i="5"/>
  <c r="P2148" i="5"/>
  <c r="R2152" i="5"/>
  <c r="N2152" i="5"/>
  <c r="I2152" i="5"/>
  <c r="L2152" i="5"/>
  <c r="P2152" i="5"/>
  <c r="R2156" i="5"/>
  <c r="N2156" i="5"/>
  <c r="I2156" i="5"/>
  <c r="K2156" i="5" s="1"/>
  <c r="L2156" i="5"/>
  <c r="P2156" i="5"/>
  <c r="R2160" i="5"/>
  <c r="N2160" i="5"/>
  <c r="I2160" i="5"/>
  <c r="K2160" i="5" s="1"/>
  <c r="L2160" i="5"/>
  <c r="P2160" i="5"/>
  <c r="R2164" i="5"/>
  <c r="N2164" i="5"/>
  <c r="I2164" i="5"/>
  <c r="L2164" i="5"/>
  <c r="P2164" i="5"/>
  <c r="R2168" i="5"/>
  <c r="N2168" i="5"/>
  <c r="I2168" i="5"/>
  <c r="K2168" i="5" s="1"/>
  <c r="L2168" i="5"/>
  <c r="P2168" i="5"/>
  <c r="R2172" i="5"/>
  <c r="N2172" i="5"/>
  <c r="I2172" i="5"/>
  <c r="K2172" i="5" s="1"/>
  <c r="L2172" i="5"/>
  <c r="P2172" i="5"/>
  <c r="R2176" i="5"/>
  <c r="N2176" i="5"/>
  <c r="I2176" i="5"/>
  <c r="L2176" i="5"/>
  <c r="P2176" i="5"/>
  <c r="R2180" i="5"/>
  <c r="N2180" i="5"/>
  <c r="I2180" i="5"/>
  <c r="K2180" i="5" s="1"/>
  <c r="L2180" i="5"/>
  <c r="P2180" i="5"/>
  <c r="R2184" i="5"/>
  <c r="N2184" i="5"/>
  <c r="I2184" i="5"/>
  <c r="K2184" i="5" s="1"/>
  <c r="P2184" i="5"/>
  <c r="L2184" i="5"/>
  <c r="R2188" i="5"/>
  <c r="N2188" i="5"/>
  <c r="I2188" i="5"/>
  <c r="K2188" i="5" s="1"/>
  <c r="P2188" i="5"/>
  <c r="L2188" i="5"/>
  <c r="R2192" i="5"/>
  <c r="N2192" i="5"/>
  <c r="I2192" i="5"/>
  <c r="P2192" i="5"/>
  <c r="L2192" i="5"/>
  <c r="R2196" i="5"/>
  <c r="N2196" i="5"/>
  <c r="I2196" i="5"/>
  <c r="K2196" i="5" s="1"/>
  <c r="P2196" i="5"/>
  <c r="L2196" i="5"/>
  <c r="R2200" i="5"/>
  <c r="N2200" i="5"/>
  <c r="I2200" i="5"/>
  <c r="K2200" i="5" s="1"/>
  <c r="P2200" i="5"/>
  <c r="L2200" i="5"/>
  <c r="R2204" i="5"/>
  <c r="N2204" i="5"/>
  <c r="I2204" i="5"/>
  <c r="K2204" i="5" s="1"/>
  <c r="P2204" i="5"/>
  <c r="L2204" i="5"/>
  <c r="R2208" i="5"/>
  <c r="N2208" i="5"/>
  <c r="I2208" i="5"/>
  <c r="K2208" i="5" s="1"/>
  <c r="P2208" i="5"/>
  <c r="L2208" i="5"/>
  <c r="R2212" i="5"/>
  <c r="N2212" i="5"/>
  <c r="I2212" i="5"/>
  <c r="P2212" i="5"/>
  <c r="L2212" i="5"/>
  <c r="R2216" i="5"/>
  <c r="N2216" i="5"/>
  <c r="I2216" i="5"/>
  <c r="P2216" i="5"/>
  <c r="L2216" i="5"/>
  <c r="R2220" i="5"/>
  <c r="N2220" i="5"/>
  <c r="I2220" i="5"/>
  <c r="K2220" i="5" s="1"/>
  <c r="P2220" i="5"/>
  <c r="L2220" i="5"/>
  <c r="R2224" i="5"/>
  <c r="N2224" i="5"/>
  <c r="I2224" i="5"/>
  <c r="K2224" i="5" s="1"/>
  <c r="P2224" i="5"/>
  <c r="L2224" i="5"/>
  <c r="R2228" i="5"/>
  <c r="N2228" i="5"/>
  <c r="I2228" i="5"/>
  <c r="P2228" i="5"/>
  <c r="L2228" i="5"/>
  <c r="R2232" i="5"/>
  <c r="N2232" i="5"/>
  <c r="I2232" i="5"/>
  <c r="P2232" i="5"/>
  <c r="L2232" i="5"/>
  <c r="R2236" i="5"/>
  <c r="N2236" i="5"/>
  <c r="I2236" i="5"/>
  <c r="K2236" i="5" s="1"/>
  <c r="P2236" i="5"/>
  <c r="L2236" i="5"/>
  <c r="R2240" i="5"/>
  <c r="N2240" i="5"/>
  <c r="I2240" i="5"/>
  <c r="K2240" i="5" s="1"/>
  <c r="P2240" i="5"/>
  <c r="L2240" i="5"/>
  <c r="R2244" i="5"/>
  <c r="N2244" i="5"/>
  <c r="I2244" i="5"/>
  <c r="K2244" i="5" s="1"/>
  <c r="P2244" i="5"/>
  <c r="L2244" i="5"/>
  <c r="R2248" i="5"/>
  <c r="N2248" i="5"/>
  <c r="I2248" i="5"/>
  <c r="K2248" i="5" s="1"/>
  <c r="P2248" i="5"/>
  <c r="L2248" i="5"/>
  <c r="R2252" i="5"/>
  <c r="N2252" i="5"/>
  <c r="I2252" i="5"/>
  <c r="K2252" i="5" s="1"/>
  <c r="P2252" i="5"/>
  <c r="L2252" i="5"/>
  <c r="R2256" i="5"/>
  <c r="N2256" i="5"/>
  <c r="I2256" i="5"/>
  <c r="P2256" i="5"/>
  <c r="L2256" i="5"/>
  <c r="R2260" i="5"/>
  <c r="N2260" i="5"/>
  <c r="I2260" i="5"/>
  <c r="K2260" i="5" s="1"/>
  <c r="P2260" i="5"/>
  <c r="L2260" i="5"/>
  <c r="P2264" i="5"/>
  <c r="L2264" i="5"/>
  <c r="R2264" i="5"/>
  <c r="N2264" i="5"/>
  <c r="I2264" i="5"/>
  <c r="K2264" i="5" s="1"/>
  <c r="P2268" i="5"/>
  <c r="L2268" i="5"/>
  <c r="R2268" i="5"/>
  <c r="N2268" i="5"/>
  <c r="I2268" i="5"/>
  <c r="R2272" i="5"/>
  <c r="N2272" i="5"/>
  <c r="I2272" i="5"/>
  <c r="P2272" i="5"/>
  <c r="L2272" i="5"/>
  <c r="R2276" i="5"/>
  <c r="N2276" i="5"/>
  <c r="I2276" i="5"/>
  <c r="K2276" i="5" s="1"/>
  <c r="P2276" i="5"/>
  <c r="L2276" i="5"/>
  <c r="P2280" i="5"/>
  <c r="L2280" i="5"/>
  <c r="R2280" i="5"/>
  <c r="N2280" i="5"/>
  <c r="I2280" i="5"/>
  <c r="K2280" i="5" s="1"/>
  <c r="P2284" i="5"/>
  <c r="L2284" i="5"/>
  <c r="R2284" i="5"/>
  <c r="N2284" i="5"/>
  <c r="I2284" i="5"/>
  <c r="R2288" i="5"/>
  <c r="N2288" i="5"/>
  <c r="I2288" i="5"/>
  <c r="P2288" i="5"/>
  <c r="L2288" i="5"/>
  <c r="R2292" i="5"/>
  <c r="N2292" i="5"/>
  <c r="I2292" i="5"/>
  <c r="K2292" i="5" s="1"/>
  <c r="P2292" i="5"/>
  <c r="L2292" i="5"/>
  <c r="P2296" i="5"/>
  <c r="L2296" i="5"/>
  <c r="R2296" i="5"/>
  <c r="N2296" i="5"/>
  <c r="I2296" i="5"/>
  <c r="K2296" i="5" s="1"/>
  <c r="P2300" i="5"/>
  <c r="L2300" i="5"/>
  <c r="R2300" i="5"/>
  <c r="N2300" i="5"/>
  <c r="I2300" i="5"/>
  <c r="P2304" i="5"/>
  <c r="L2304" i="5"/>
  <c r="R2304" i="5"/>
  <c r="N2304" i="5"/>
  <c r="I2304" i="5"/>
  <c r="P2308" i="5"/>
  <c r="L2308" i="5"/>
  <c r="R2308" i="5"/>
  <c r="N2308" i="5"/>
  <c r="I2308" i="5"/>
  <c r="P2312" i="5"/>
  <c r="L2312" i="5"/>
  <c r="R2312" i="5"/>
  <c r="N2312" i="5"/>
  <c r="I2312" i="5"/>
  <c r="P2316" i="5"/>
  <c r="L2316" i="5"/>
  <c r="R2316" i="5"/>
  <c r="N2316" i="5"/>
  <c r="I2316" i="5"/>
  <c r="K2316" i="5" s="1"/>
  <c r="P2320" i="5"/>
  <c r="L2320" i="5"/>
  <c r="R2320" i="5"/>
  <c r="N2320" i="5"/>
  <c r="I2320" i="5"/>
  <c r="P2324" i="5"/>
  <c r="L2324" i="5"/>
  <c r="R2324" i="5"/>
  <c r="N2324" i="5"/>
  <c r="I2324" i="5"/>
  <c r="P2328" i="5"/>
  <c r="L2328" i="5"/>
  <c r="R2328" i="5"/>
  <c r="N2328" i="5"/>
  <c r="I2328" i="5"/>
  <c r="P2332" i="5"/>
  <c r="L2332" i="5"/>
  <c r="N2332" i="5"/>
  <c r="R2332" i="5"/>
  <c r="I2332" i="5"/>
  <c r="K2332" i="5" s="1"/>
  <c r="P2336" i="5"/>
  <c r="L2336" i="5"/>
  <c r="R2336" i="5"/>
  <c r="I2336" i="5"/>
  <c r="N2336" i="5"/>
  <c r="P2340" i="5"/>
  <c r="L2340" i="5"/>
  <c r="N2340" i="5"/>
  <c r="R2340" i="5"/>
  <c r="I2340" i="5"/>
  <c r="P2344" i="5"/>
  <c r="L2344" i="5"/>
  <c r="R2344" i="5"/>
  <c r="I2344" i="5"/>
  <c r="K2344" i="5" s="1"/>
  <c r="N2344" i="5"/>
  <c r="P2348" i="5"/>
  <c r="L2348" i="5"/>
  <c r="N2348" i="5"/>
  <c r="R2348" i="5"/>
  <c r="I2348" i="5"/>
  <c r="P2352" i="5"/>
  <c r="L2352" i="5"/>
  <c r="R2352" i="5"/>
  <c r="N2352" i="5"/>
  <c r="I2352" i="5"/>
  <c r="K2352" i="5" s="1"/>
  <c r="P2356" i="5"/>
  <c r="L2356" i="5"/>
  <c r="R2356" i="5"/>
  <c r="N2356" i="5"/>
  <c r="I2356" i="5"/>
  <c r="K2356" i="5" s="1"/>
  <c r="P2360" i="5"/>
  <c r="L2360" i="5"/>
  <c r="R2360" i="5"/>
  <c r="N2360" i="5"/>
  <c r="I2360" i="5"/>
  <c r="P2364" i="5"/>
  <c r="L2364" i="5"/>
  <c r="R2364" i="5"/>
  <c r="N2364" i="5"/>
  <c r="I2364" i="5"/>
  <c r="P2368" i="5"/>
  <c r="L2368" i="5"/>
  <c r="R2368" i="5"/>
  <c r="N2368" i="5"/>
  <c r="I2368" i="5"/>
  <c r="K2368" i="5" s="1"/>
  <c r="P2372" i="5"/>
  <c r="L2372" i="5"/>
  <c r="R2372" i="5"/>
  <c r="N2372" i="5"/>
  <c r="I2372" i="5"/>
  <c r="K2372" i="5" s="1"/>
  <c r="R2376" i="5"/>
  <c r="N2376" i="5"/>
  <c r="I2376" i="5"/>
  <c r="P2376" i="5"/>
  <c r="L2376" i="5"/>
  <c r="R2380" i="5"/>
  <c r="N2380" i="5"/>
  <c r="I2380" i="5"/>
  <c r="K2380" i="5" s="1"/>
  <c r="P2380" i="5"/>
  <c r="L2380" i="5"/>
  <c r="R2384" i="5"/>
  <c r="N2384" i="5"/>
  <c r="I2384" i="5"/>
  <c r="K2384" i="5" s="1"/>
  <c r="P2384" i="5"/>
  <c r="L2384" i="5"/>
  <c r="R2388" i="5"/>
  <c r="N2388" i="5"/>
  <c r="I2388" i="5"/>
  <c r="K2388" i="5" s="1"/>
  <c r="P2388" i="5"/>
  <c r="L2388" i="5"/>
  <c r="R2392" i="5"/>
  <c r="N2392" i="5"/>
  <c r="I2392" i="5"/>
  <c r="P2392" i="5"/>
  <c r="L2392" i="5"/>
  <c r="R2396" i="5"/>
  <c r="N2396" i="5"/>
  <c r="I2396" i="5"/>
  <c r="K2396" i="5" s="1"/>
  <c r="P2396" i="5"/>
  <c r="L2396" i="5"/>
  <c r="R2400" i="5"/>
  <c r="N2400" i="5"/>
  <c r="I2400" i="5"/>
  <c r="K2400" i="5" s="1"/>
  <c r="P2400" i="5"/>
  <c r="L2400" i="5"/>
  <c r="R2404" i="5"/>
  <c r="N2404" i="5"/>
  <c r="I2404" i="5"/>
  <c r="P2404" i="5"/>
  <c r="L2404" i="5"/>
  <c r="I2408" i="5"/>
  <c r="P2408" i="5"/>
  <c r="L2408" i="5"/>
  <c r="R2408" i="5"/>
  <c r="N2408" i="5"/>
  <c r="P2412" i="5"/>
  <c r="L2412" i="5"/>
  <c r="R2412" i="5"/>
  <c r="N2412" i="5"/>
  <c r="I2412" i="5"/>
  <c r="R2416" i="5"/>
  <c r="N2416" i="5"/>
  <c r="I2416" i="5"/>
  <c r="P2416" i="5"/>
  <c r="L2416" i="5"/>
  <c r="R2420" i="5"/>
  <c r="N2420" i="5"/>
  <c r="I2420" i="5"/>
  <c r="K2420" i="5" s="1"/>
  <c r="P2420" i="5"/>
  <c r="L2420" i="5"/>
  <c r="R2424" i="5"/>
  <c r="N2424" i="5"/>
  <c r="I2424" i="5"/>
  <c r="P2424" i="5"/>
  <c r="L2424" i="5"/>
  <c r="R2428" i="5"/>
  <c r="N2428" i="5"/>
  <c r="I2428" i="5"/>
  <c r="P2428" i="5"/>
  <c r="L2428" i="5"/>
  <c r="R2432" i="5"/>
  <c r="N2432" i="5"/>
  <c r="I2432" i="5"/>
  <c r="P2432" i="5"/>
  <c r="L2432" i="5"/>
  <c r="R2436" i="5"/>
  <c r="N2436" i="5"/>
  <c r="I2436" i="5"/>
  <c r="K2436" i="5" s="1"/>
  <c r="L2436" i="5"/>
  <c r="P2436" i="5"/>
  <c r="R2440" i="5"/>
  <c r="N2440" i="5"/>
  <c r="I2440" i="5"/>
  <c r="K2440" i="5" s="1"/>
  <c r="P2440" i="5"/>
  <c r="L2440" i="5"/>
  <c r="R2444" i="5"/>
  <c r="N2444" i="5"/>
  <c r="I2444" i="5"/>
  <c r="L2444" i="5"/>
  <c r="P2444" i="5"/>
  <c r="R2448" i="5"/>
  <c r="N2448" i="5"/>
  <c r="I2448" i="5"/>
  <c r="P2448" i="5"/>
  <c r="L2448" i="5"/>
  <c r="R2452" i="5"/>
  <c r="N2452" i="5"/>
  <c r="I2452" i="5"/>
  <c r="L2452" i="5"/>
  <c r="P2452" i="5"/>
  <c r="R2456" i="5"/>
  <c r="N2456" i="5"/>
  <c r="I2456" i="5"/>
  <c r="L2456" i="5"/>
  <c r="P2456" i="5"/>
  <c r="R2460" i="5"/>
  <c r="N2460" i="5"/>
  <c r="I2460" i="5"/>
  <c r="K2460" i="5" s="1"/>
  <c r="L2460" i="5"/>
  <c r="P2460" i="5"/>
  <c r="R2464" i="5"/>
  <c r="N2464" i="5"/>
  <c r="I2464" i="5"/>
  <c r="L2464" i="5"/>
  <c r="P2464" i="5"/>
  <c r="R2468" i="5"/>
  <c r="N2468" i="5"/>
  <c r="I2468" i="5"/>
  <c r="L2468" i="5"/>
  <c r="P2468" i="5"/>
  <c r="R2472" i="5"/>
  <c r="N2472" i="5"/>
  <c r="I2472" i="5"/>
  <c r="L2472" i="5"/>
  <c r="P2472" i="5"/>
  <c r="R2476" i="5"/>
  <c r="N2476" i="5"/>
  <c r="I2476" i="5"/>
  <c r="K2476" i="5" s="1"/>
  <c r="L2476" i="5"/>
  <c r="P2476" i="5"/>
  <c r="R2480" i="5"/>
  <c r="N2480" i="5"/>
  <c r="I2480" i="5"/>
  <c r="L2480" i="5"/>
  <c r="P2480" i="5"/>
  <c r="R2484" i="5"/>
  <c r="N2484" i="5"/>
  <c r="I2484" i="5"/>
  <c r="L2484" i="5"/>
  <c r="P2484" i="5"/>
  <c r="R2488" i="5"/>
  <c r="N2488" i="5"/>
  <c r="I2488" i="5"/>
  <c r="L2488" i="5"/>
  <c r="P2488" i="5"/>
  <c r="R2492" i="5"/>
  <c r="N2492" i="5"/>
  <c r="I2492" i="5"/>
  <c r="K2492" i="5" s="1"/>
  <c r="L2492" i="5"/>
  <c r="P2492" i="5"/>
  <c r="R2496" i="5"/>
  <c r="N2496" i="5"/>
  <c r="I2496" i="5"/>
  <c r="K2496" i="5" s="1"/>
  <c r="L2496" i="5"/>
  <c r="P2496" i="5"/>
  <c r="R2500" i="5"/>
  <c r="N2500" i="5"/>
  <c r="I2500" i="5"/>
  <c r="L2500" i="5"/>
  <c r="P2500" i="5"/>
  <c r="R2504" i="5"/>
  <c r="N2504" i="5"/>
  <c r="I2504" i="5"/>
  <c r="L2504" i="5"/>
  <c r="P2504" i="5"/>
  <c r="R2508" i="5"/>
  <c r="N2508" i="5"/>
  <c r="I2508" i="5"/>
  <c r="K2508" i="5" s="1"/>
  <c r="L2508" i="5"/>
  <c r="P2508" i="5"/>
  <c r="R2512" i="5"/>
  <c r="N2512" i="5"/>
  <c r="I2512" i="5"/>
  <c r="K2512" i="5" s="1"/>
  <c r="L2512" i="5"/>
  <c r="P2512" i="5"/>
  <c r="R2516" i="5"/>
  <c r="N2516" i="5"/>
  <c r="I2516" i="5"/>
  <c r="L2516" i="5"/>
  <c r="P2516" i="5"/>
  <c r="R2520" i="5"/>
  <c r="N2520" i="5"/>
  <c r="I2520" i="5"/>
  <c r="L2520" i="5"/>
  <c r="P2520" i="5"/>
  <c r="R2524" i="5"/>
  <c r="N2524" i="5"/>
  <c r="I2524" i="5"/>
  <c r="K2524" i="5" s="1"/>
  <c r="L2524" i="5"/>
  <c r="P2524" i="5"/>
  <c r="R2528" i="5"/>
  <c r="N2528" i="5"/>
  <c r="I2528" i="5"/>
  <c r="K2528" i="5" s="1"/>
  <c r="P2528" i="5"/>
  <c r="L2528" i="5"/>
  <c r="R2532" i="5"/>
  <c r="N2532" i="5"/>
  <c r="I2532" i="5"/>
  <c r="K2532" i="5" s="1"/>
  <c r="L2532" i="5"/>
  <c r="P2532" i="5"/>
  <c r="R2536" i="5"/>
  <c r="N2536" i="5"/>
  <c r="I2536" i="5"/>
  <c r="K2536" i="5" s="1"/>
  <c r="P2536" i="5"/>
  <c r="L2536" i="5"/>
  <c r="R2540" i="5"/>
  <c r="N2540" i="5"/>
  <c r="I2540" i="5"/>
  <c r="K2540" i="5" s="1"/>
  <c r="L2540" i="5"/>
  <c r="P2540" i="5"/>
  <c r="R2544" i="5"/>
  <c r="N2544" i="5"/>
  <c r="I2544" i="5"/>
  <c r="K2544" i="5" s="1"/>
  <c r="P2544" i="5"/>
  <c r="L2544" i="5"/>
  <c r="R2548" i="5"/>
  <c r="N2548" i="5"/>
  <c r="I2548" i="5"/>
  <c r="K2548" i="5" s="1"/>
  <c r="P2548" i="5"/>
  <c r="L2548" i="5"/>
  <c r="R2552" i="5"/>
  <c r="N2552" i="5"/>
  <c r="I2552" i="5"/>
  <c r="K2552" i="5" s="1"/>
  <c r="P2552" i="5"/>
  <c r="L2552" i="5"/>
  <c r="R2556" i="5"/>
  <c r="N2556" i="5"/>
  <c r="I2556" i="5"/>
  <c r="K2556" i="5" s="1"/>
  <c r="P2556" i="5"/>
  <c r="L2556" i="5"/>
  <c r="R2560" i="5"/>
  <c r="N2560" i="5"/>
  <c r="I2560" i="5"/>
  <c r="P2560" i="5"/>
  <c r="L2560" i="5"/>
  <c r="R2564" i="5"/>
  <c r="N2564" i="5"/>
  <c r="I2564" i="5"/>
  <c r="K2564" i="5" s="1"/>
  <c r="P2564" i="5"/>
  <c r="L2564" i="5"/>
  <c r="R2568" i="5"/>
  <c r="N2568" i="5"/>
  <c r="I2568" i="5"/>
  <c r="P2568" i="5"/>
  <c r="L2568" i="5"/>
  <c r="R2572" i="5"/>
  <c r="N2572" i="5"/>
  <c r="I2572" i="5"/>
  <c r="K2572" i="5" s="1"/>
  <c r="P2572" i="5"/>
  <c r="L2572" i="5"/>
  <c r="R2576" i="5"/>
  <c r="N2576" i="5"/>
  <c r="I2576" i="5"/>
  <c r="K2576" i="5" s="1"/>
  <c r="P2576" i="5"/>
  <c r="L2576" i="5"/>
  <c r="R2580" i="5"/>
  <c r="N2580" i="5"/>
  <c r="I2580" i="5"/>
  <c r="P2580" i="5"/>
  <c r="L2580" i="5"/>
  <c r="P2584" i="5"/>
  <c r="L2584" i="5"/>
  <c r="N2584" i="5"/>
  <c r="I2584" i="5"/>
  <c r="K2584" i="5" s="1"/>
  <c r="R2584" i="5"/>
  <c r="P2588" i="5"/>
  <c r="L2588" i="5"/>
  <c r="R2588" i="5"/>
  <c r="N2588" i="5"/>
  <c r="I2588" i="5"/>
  <c r="K2588" i="5" s="1"/>
  <c r="R2592" i="5"/>
  <c r="N2592" i="5"/>
  <c r="I2592" i="5"/>
  <c r="K2592" i="5" s="1"/>
  <c r="P2592" i="5"/>
  <c r="L2592" i="5"/>
  <c r="R2596" i="5"/>
  <c r="N2596" i="5"/>
  <c r="I2596" i="5"/>
  <c r="P2596" i="5"/>
  <c r="L2596" i="5"/>
  <c r="P2600" i="5"/>
  <c r="L2600" i="5"/>
  <c r="I2600" i="5"/>
  <c r="R2600" i="5"/>
  <c r="N2600" i="5"/>
  <c r="P2604" i="5"/>
  <c r="L2604" i="5"/>
  <c r="R2604" i="5"/>
  <c r="N2604" i="5"/>
  <c r="I2604" i="5"/>
  <c r="K2604" i="5" s="1"/>
  <c r="P2608" i="5"/>
  <c r="L2608" i="5"/>
  <c r="N2608" i="5"/>
  <c r="R2608" i="5"/>
  <c r="I2608" i="5"/>
  <c r="L2612" i="5"/>
  <c r="R2612" i="5"/>
  <c r="I2612" i="5"/>
  <c r="K2612" i="5" s="1"/>
  <c r="P2612" i="5"/>
  <c r="N2612" i="5"/>
  <c r="R2616" i="5"/>
  <c r="N2616" i="5"/>
  <c r="I2616" i="5"/>
  <c r="K2616" i="5" s="1"/>
  <c r="P2616" i="5"/>
  <c r="L2616" i="5"/>
  <c r="R2620" i="5"/>
  <c r="N2620" i="5"/>
  <c r="I2620" i="5"/>
  <c r="P2620" i="5"/>
  <c r="L2620" i="5"/>
  <c r="R2624" i="5"/>
  <c r="N2624" i="5"/>
  <c r="I2624" i="5"/>
  <c r="P2624" i="5"/>
  <c r="L2624" i="5"/>
  <c r="R2628" i="5"/>
  <c r="N2628" i="5"/>
  <c r="I2628" i="5"/>
  <c r="P2628" i="5"/>
  <c r="L2628" i="5"/>
  <c r="R2632" i="5"/>
  <c r="N2632" i="5"/>
  <c r="I2632" i="5"/>
  <c r="P2632" i="5"/>
  <c r="L2632" i="5"/>
  <c r="R2636" i="5"/>
  <c r="N2636" i="5"/>
  <c r="I2636" i="5"/>
  <c r="K2636" i="5" s="1"/>
  <c r="P2636" i="5"/>
  <c r="L2636" i="5"/>
  <c r="R2640" i="5"/>
  <c r="N2640" i="5"/>
  <c r="I2640" i="5"/>
  <c r="K2640" i="5" s="1"/>
  <c r="P2640" i="5"/>
  <c r="L2640" i="5"/>
  <c r="R2644" i="5"/>
  <c r="N2644" i="5"/>
  <c r="I2644" i="5"/>
  <c r="P2644" i="5"/>
  <c r="L2644" i="5"/>
  <c r="R2648" i="5"/>
  <c r="N2648" i="5"/>
  <c r="I2648" i="5"/>
  <c r="P2648" i="5"/>
  <c r="L2648" i="5"/>
  <c r="R2652" i="5"/>
  <c r="N2652" i="5"/>
  <c r="I2652" i="5"/>
  <c r="K2652" i="5" s="1"/>
  <c r="P2652" i="5"/>
  <c r="L2652" i="5"/>
  <c r="R2656" i="5"/>
  <c r="N2656" i="5"/>
  <c r="I2656" i="5"/>
  <c r="K2656" i="5" s="1"/>
  <c r="P2656" i="5"/>
  <c r="L2656" i="5"/>
  <c r="R2660" i="5"/>
  <c r="N2660" i="5"/>
  <c r="I2660" i="5"/>
  <c r="K2660" i="5" s="1"/>
  <c r="P2660" i="5"/>
  <c r="L2660" i="5"/>
  <c r="R2664" i="5"/>
  <c r="N2664" i="5"/>
  <c r="I2664" i="5"/>
  <c r="K2664" i="5" s="1"/>
  <c r="L2664" i="5"/>
  <c r="P2664" i="5"/>
  <c r="P2668" i="5"/>
  <c r="L2668" i="5"/>
  <c r="R2668" i="5"/>
  <c r="N2668" i="5"/>
  <c r="I2668" i="5"/>
  <c r="K2668" i="5" s="1"/>
  <c r="P2672" i="5"/>
  <c r="L2672" i="5"/>
  <c r="R2672" i="5"/>
  <c r="N2672" i="5"/>
  <c r="I2672" i="5"/>
  <c r="P2676" i="5"/>
  <c r="L2676" i="5"/>
  <c r="R2676" i="5"/>
  <c r="N2676" i="5"/>
  <c r="I2676" i="5"/>
  <c r="P2680" i="5"/>
  <c r="L2680" i="5"/>
  <c r="R2680" i="5"/>
  <c r="N2680" i="5"/>
  <c r="I2680" i="5"/>
  <c r="P2684" i="5"/>
  <c r="L2684" i="5"/>
  <c r="R2684" i="5"/>
  <c r="N2684" i="5"/>
  <c r="I2684" i="5"/>
  <c r="P2688" i="5"/>
  <c r="L2688" i="5"/>
  <c r="R2688" i="5"/>
  <c r="N2688" i="5"/>
  <c r="I2688" i="5"/>
  <c r="K2688" i="5" s="1"/>
  <c r="P2692" i="5"/>
  <c r="L2692" i="5"/>
  <c r="R2692" i="5"/>
  <c r="N2692" i="5"/>
  <c r="I2692" i="5"/>
  <c r="K2692" i="5" s="1"/>
  <c r="P2696" i="5"/>
  <c r="L2696" i="5"/>
  <c r="R2696" i="5"/>
  <c r="N2696" i="5"/>
  <c r="I2696" i="5"/>
  <c r="K2696" i="5" s="1"/>
  <c r="P2700" i="5"/>
  <c r="L2700" i="5"/>
  <c r="R2700" i="5"/>
  <c r="N2700" i="5"/>
  <c r="I2700" i="5"/>
  <c r="P2704" i="5"/>
  <c r="L2704" i="5"/>
  <c r="R2704" i="5"/>
  <c r="N2704" i="5"/>
  <c r="I2704" i="5"/>
  <c r="K2704" i="5" s="1"/>
  <c r="P2708" i="5"/>
  <c r="L2708" i="5"/>
  <c r="R2708" i="5"/>
  <c r="N2708" i="5"/>
  <c r="I2708" i="5"/>
  <c r="P2712" i="5"/>
  <c r="L2712" i="5"/>
  <c r="R2712" i="5"/>
  <c r="N2712" i="5"/>
  <c r="I2712" i="5"/>
  <c r="P2716" i="5"/>
  <c r="L2716" i="5"/>
  <c r="R2716" i="5"/>
  <c r="N2716" i="5"/>
  <c r="I2716" i="5"/>
  <c r="P2720" i="5"/>
  <c r="L2720" i="5"/>
  <c r="R2720" i="5"/>
  <c r="N2720" i="5"/>
  <c r="I2720" i="5"/>
  <c r="P2724" i="5"/>
  <c r="L2724" i="5"/>
  <c r="R2724" i="5"/>
  <c r="N2724" i="5"/>
  <c r="I2724" i="5"/>
  <c r="P2728" i="5"/>
  <c r="L2728" i="5"/>
  <c r="R2728" i="5"/>
  <c r="N2728" i="5"/>
  <c r="I2728" i="5"/>
  <c r="K2728" i="5" s="1"/>
  <c r="P2732" i="5"/>
  <c r="L2732" i="5"/>
  <c r="R2732" i="5"/>
  <c r="N2732" i="5"/>
  <c r="I2732" i="5"/>
  <c r="K2732" i="5" s="1"/>
  <c r="P2736" i="5"/>
  <c r="L2736" i="5"/>
  <c r="R2736" i="5"/>
  <c r="N2736" i="5"/>
  <c r="I2736" i="5"/>
  <c r="P2740" i="5"/>
  <c r="L2740" i="5"/>
  <c r="R2740" i="5"/>
  <c r="N2740" i="5"/>
  <c r="I2740" i="5"/>
  <c r="P2744" i="5"/>
  <c r="L2744" i="5"/>
  <c r="R2744" i="5"/>
  <c r="I2744" i="5"/>
  <c r="K2744" i="5" s="1"/>
  <c r="N2744" i="5"/>
  <c r="P2748" i="5"/>
  <c r="L2748" i="5"/>
  <c r="N2748" i="5"/>
  <c r="R2748" i="5"/>
  <c r="I2748" i="5"/>
  <c r="P2752" i="5"/>
  <c r="L2752" i="5"/>
  <c r="I2752" i="5"/>
  <c r="N2752" i="5"/>
  <c r="R2752" i="5"/>
  <c r="P2756" i="5"/>
  <c r="L2756" i="5"/>
  <c r="N2756" i="5"/>
  <c r="R2756" i="5"/>
  <c r="I2756" i="5"/>
  <c r="K2756" i="5" s="1"/>
  <c r="P2760" i="5"/>
  <c r="L2760" i="5"/>
  <c r="I2760" i="5"/>
  <c r="K2760" i="5" s="1"/>
  <c r="N2760" i="5"/>
  <c r="R2760" i="5"/>
  <c r="P2764" i="5"/>
  <c r="L2764" i="5"/>
  <c r="N2764" i="5"/>
  <c r="R2764" i="5"/>
  <c r="I2764" i="5"/>
  <c r="P2768" i="5"/>
  <c r="L2768" i="5"/>
  <c r="I2768" i="5"/>
  <c r="N2768" i="5"/>
  <c r="R2768" i="5"/>
  <c r="P2772" i="5"/>
  <c r="L2772" i="5"/>
  <c r="N2772" i="5"/>
  <c r="R2772" i="5"/>
  <c r="I2772" i="5"/>
  <c r="P2776" i="5"/>
  <c r="L2776" i="5"/>
  <c r="I2776" i="5"/>
  <c r="K2776" i="5" s="1"/>
  <c r="N2776" i="5"/>
  <c r="R2776" i="5"/>
  <c r="P2780" i="5"/>
  <c r="L2780" i="5"/>
  <c r="N2780" i="5"/>
  <c r="R2780" i="5"/>
  <c r="I2780" i="5"/>
  <c r="K2780" i="5" s="1"/>
  <c r="P2784" i="5"/>
  <c r="L2784" i="5"/>
  <c r="I2784" i="5"/>
  <c r="K2784" i="5" s="1"/>
  <c r="N2784" i="5"/>
  <c r="R2784" i="5"/>
  <c r="P2788" i="5"/>
  <c r="L2788" i="5"/>
  <c r="N2788" i="5"/>
  <c r="R2788" i="5"/>
  <c r="I2788" i="5"/>
  <c r="P2792" i="5"/>
  <c r="L2792" i="5"/>
  <c r="I2792" i="5"/>
  <c r="N2792" i="5"/>
  <c r="R2792" i="5"/>
  <c r="P2796" i="5"/>
  <c r="L2796" i="5"/>
  <c r="N2796" i="5"/>
  <c r="R2796" i="5"/>
  <c r="I2796" i="5"/>
  <c r="K2796" i="5" s="1"/>
  <c r="P2800" i="5"/>
  <c r="L2800" i="5"/>
  <c r="I2800" i="5"/>
  <c r="K2800" i="5" s="1"/>
  <c r="N2800" i="5"/>
  <c r="R2800" i="5"/>
  <c r="P2804" i="5"/>
  <c r="L2804" i="5"/>
  <c r="N2804" i="5"/>
  <c r="R2804" i="5"/>
  <c r="I2804" i="5"/>
  <c r="P2808" i="5"/>
  <c r="R2808" i="5"/>
  <c r="L2808" i="5"/>
  <c r="N2808" i="5"/>
  <c r="I2808" i="5"/>
  <c r="P2812" i="5"/>
  <c r="L2812" i="5"/>
  <c r="I2812" i="5"/>
  <c r="N2812" i="5"/>
  <c r="R2812" i="5"/>
  <c r="P2816" i="5"/>
  <c r="L2816" i="5"/>
  <c r="R2816" i="5"/>
  <c r="I2816" i="5"/>
  <c r="K2816" i="5" s="1"/>
  <c r="N2816" i="5"/>
  <c r="N2820" i="5"/>
  <c r="I2820" i="5"/>
  <c r="K2820" i="5" s="1"/>
  <c r="R2820" i="5"/>
  <c r="L2820" i="5"/>
  <c r="P2820" i="5"/>
  <c r="R2824" i="5"/>
  <c r="N2824" i="5"/>
  <c r="L2824" i="5"/>
  <c r="P2824" i="5"/>
  <c r="I2824" i="5"/>
  <c r="R2828" i="5"/>
  <c r="N2828" i="5"/>
  <c r="I2828" i="5"/>
  <c r="P2828" i="5"/>
  <c r="L2828" i="5"/>
  <c r="P2832" i="5"/>
  <c r="L2832" i="5"/>
  <c r="R2832" i="5"/>
  <c r="N2832" i="5"/>
  <c r="I2832" i="5"/>
  <c r="K2832" i="5" s="1"/>
  <c r="P2836" i="5"/>
  <c r="L2836" i="5"/>
  <c r="R2836" i="5"/>
  <c r="N2836" i="5"/>
  <c r="I2836" i="5"/>
  <c r="K2836" i="5" s="1"/>
  <c r="P2840" i="5"/>
  <c r="L2840" i="5"/>
  <c r="R2840" i="5"/>
  <c r="N2840" i="5"/>
  <c r="I2840" i="5"/>
  <c r="P2844" i="5"/>
  <c r="L2844" i="5"/>
  <c r="R2844" i="5"/>
  <c r="N2844" i="5"/>
  <c r="I2844" i="5"/>
  <c r="K2844" i="5" s="1"/>
  <c r="P2848" i="5"/>
  <c r="L2848" i="5"/>
  <c r="R2848" i="5"/>
  <c r="N2848" i="5"/>
  <c r="I2848" i="5"/>
  <c r="K2848" i="5" s="1"/>
  <c r="P2852" i="5"/>
  <c r="L2852" i="5"/>
  <c r="R2852" i="5"/>
  <c r="N2852" i="5"/>
  <c r="I2852" i="5"/>
  <c r="P2856" i="5"/>
  <c r="L2856" i="5"/>
  <c r="R2856" i="5"/>
  <c r="N2856" i="5"/>
  <c r="I2856" i="5"/>
  <c r="P2860" i="5"/>
  <c r="L2860" i="5"/>
  <c r="R2860" i="5"/>
  <c r="I2860" i="5"/>
  <c r="N2860" i="5"/>
  <c r="P2864" i="5"/>
  <c r="L2864" i="5"/>
  <c r="I2864" i="5"/>
  <c r="N2864" i="5"/>
  <c r="R2864" i="5"/>
  <c r="P2868" i="5"/>
  <c r="L2868" i="5"/>
  <c r="R2868" i="5"/>
  <c r="I2868" i="5"/>
  <c r="N2868" i="5"/>
  <c r="P2872" i="5"/>
  <c r="L2872" i="5"/>
  <c r="R2872" i="5"/>
  <c r="I2872" i="5"/>
  <c r="N2872" i="5"/>
  <c r="P2876" i="5"/>
  <c r="L2876" i="5"/>
  <c r="N2876" i="5"/>
  <c r="R2876" i="5"/>
  <c r="I2876" i="5"/>
  <c r="K2876" i="5" s="1"/>
  <c r="P2880" i="5"/>
  <c r="L2880" i="5"/>
  <c r="I2880" i="5"/>
  <c r="R2880" i="5"/>
  <c r="N2880" i="5"/>
  <c r="R2884" i="5"/>
  <c r="N2884" i="5"/>
  <c r="I2884" i="5"/>
  <c r="K2884" i="5" s="1"/>
  <c r="P2884" i="5"/>
  <c r="L2884" i="5"/>
  <c r="R2888" i="5"/>
  <c r="N2888" i="5"/>
  <c r="I2888" i="5"/>
  <c r="K2888" i="5" s="1"/>
  <c r="P2888" i="5"/>
  <c r="L2888" i="5"/>
  <c r="R2892" i="5"/>
  <c r="N2892" i="5"/>
  <c r="I2892" i="5"/>
  <c r="K2892" i="5" s="1"/>
  <c r="P2892" i="5"/>
  <c r="L2892" i="5"/>
  <c r="R2896" i="5"/>
  <c r="N2896" i="5"/>
  <c r="I2896" i="5"/>
  <c r="L2896" i="5"/>
  <c r="P2896" i="5"/>
  <c r="R2900" i="5"/>
  <c r="N2900" i="5"/>
  <c r="I2900" i="5"/>
  <c r="P2900" i="5"/>
  <c r="L2900" i="5"/>
  <c r="R2904" i="5"/>
  <c r="N2904" i="5"/>
  <c r="I2904" i="5"/>
  <c r="P2904" i="5"/>
  <c r="L2904" i="5"/>
  <c r="R2908" i="5"/>
  <c r="N2908" i="5"/>
  <c r="I2908" i="5"/>
  <c r="P2908" i="5"/>
  <c r="L2908" i="5"/>
  <c r="P2912" i="5"/>
  <c r="L2912" i="5"/>
  <c r="R2912" i="5"/>
  <c r="N2912" i="5"/>
  <c r="I2912" i="5"/>
  <c r="R2916" i="5"/>
  <c r="N2916" i="5"/>
  <c r="I2916" i="5"/>
  <c r="K2916" i="5" s="1"/>
  <c r="P2916" i="5"/>
  <c r="L2916" i="5"/>
  <c r="R2920" i="5"/>
  <c r="N2920" i="5"/>
  <c r="I2920" i="5"/>
  <c r="K2920" i="5" s="1"/>
  <c r="P2920" i="5"/>
  <c r="L2920" i="5"/>
  <c r="P2924" i="5"/>
  <c r="L2924" i="5"/>
  <c r="N2924" i="5"/>
  <c r="I2924" i="5"/>
  <c r="K2924" i="5" s="1"/>
  <c r="R2924" i="5"/>
  <c r="R2928" i="5"/>
  <c r="L2928" i="5"/>
  <c r="P2928" i="5"/>
  <c r="I2928" i="5"/>
  <c r="N2928" i="5"/>
  <c r="P2932" i="5"/>
  <c r="L2932" i="5"/>
  <c r="R2932" i="5"/>
  <c r="I2932" i="5"/>
  <c r="N2932" i="5"/>
  <c r="L2936" i="5"/>
  <c r="R2936" i="5"/>
  <c r="I2936" i="5"/>
  <c r="P2936" i="5"/>
  <c r="N2936" i="5"/>
  <c r="R2940" i="5"/>
  <c r="N2940" i="5"/>
  <c r="I2940" i="5"/>
  <c r="K2940" i="5" s="1"/>
  <c r="P2940" i="5"/>
  <c r="L2940" i="5"/>
  <c r="R2944" i="5"/>
  <c r="N2944" i="5"/>
  <c r="I2944" i="5"/>
  <c r="K2944" i="5" s="1"/>
  <c r="P2944" i="5"/>
  <c r="L2944" i="5"/>
  <c r="R2948" i="5"/>
  <c r="N2948" i="5"/>
  <c r="I2948" i="5"/>
  <c r="K2948" i="5" s="1"/>
  <c r="P2948" i="5"/>
  <c r="L2948" i="5"/>
  <c r="R2952" i="5"/>
  <c r="N2952" i="5"/>
  <c r="I2952" i="5"/>
  <c r="K2952" i="5" s="1"/>
  <c r="P2952" i="5"/>
  <c r="L2952" i="5"/>
  <c r="R2956" i="5"/>
  <c r="N2956" i="5"/>
  <c r="I2956" i="5"/>
  <c r="P2956" i="5"/>
  <c r="L2956" i="5"/>
  <c r="R2960" i="5"/>
  <c r="N2960" i="5"/>
  <c r="I2960" i="5"/>
  <c r="P2960" i="5"/>
  <c r="L2960" i="5"/>
  <c r="P2964" i="5"/>
  <c r="L2964" i="5"/>
  <c r="R2964" i="5"/>
  <c r="I2964" i="5"/>
  <c r="N2964" i="5"/>
  <c r="R2968" i="5"/>
  <c r="N2968" i="5"/>
  <c r="I2968" i="5"/>
  <c r="P2968" i="5"/>
  <c r="L2968" i="5"/>
  <c r="P2972" i="5"/>
  <c r="L2972" i="5"/>
  <c r="R2972" i="5"/>
  <c r="I2972" i="5"/>
  <c r="N2972" i="5"/>
  <c r="P2976" i="5"/>
  <c r="L2976" i="5"/>
  <c r="I2976" i="5"/>
  <c r="N2976" i="5"/>
  <c r="R2976" i="5"/>
  <c r="P2980" i="5"/>
  <c r="L2980" i="5"/>
  <c r="R2980" i="5"/>
  <c r="I2980" i="5"/>
  <c r="N2980" i="5"/>
  <c r="P2984" i="5"/>
  <c r="L2984" i="5"/>
  <c r="I2984" i="5"/>
  <c r="N2984" i="5"/>
  <c r="R2984" i="5"/>
  <c r="P2988" i="5"/>
  <c r="L2988" i="5"/>
  <c r="R2988" i="5"/>
  <c r="I2988" i="5"/>
  <c r="N2988" i="5"/>
  <c r="P2992" i="5"/>
  <c r="L2992" i="5"/>
  <c r="I2992" i="5"/>
  <c r="N2992" i="5"/>
  <c r="R2992" i="5"/>
  <c r="K76" i="5"/>
  <c r="K265" i="5"/>
  <c r="R331" i="5"/>
  <c r="I335" i="5"/>
  <c r="R339" i="5"/>
  <c r="K344" i="5"/>
  <c r="N363" i="5"/>
  <c r="N371" i="5"/>
  <c r="N379" i="5"/>
  <c r="N387" i="5"/>
  <c r="N395" i="5"/>
  <c r="N403" i="5"/>
  <c r="N411" i="5"/>
  <c r="K557" i="5"/>
  <c r="K562" i="5"/>
  <c r="K570" i="5"/>
  <c r="K573" i="5"/>
  <c r="K578" i="5"/>
  <c r="K589" i="5"/>
  <c r="K594" i="5"/>
  <c r="K602" i="5"/>
  <c r="K605" i="5"/>
  <c r="K610" i="5"/>
  <c r="K618" i="5"/>
  <c r="K621" i="5"/>
  <c r="K629" i="5"/>
  <c r="K634" i="5"/>
  <c r="K637" i="5"/>
  <c r="K642" i="5"/>
  <c r="K658" i="5"/>
  <c r="K661" i="5"/>
  <c r="K674" i="5"/>
  <c r="K682" i="5"/>
  <c r="K685" i="5"/>
  <c r="K690" i="5"/>
  <c r="K701" i="5"/>
  <c r="K706" i="5"/>
  <c r="K709" i="5"/>
  <c r="K714" i="5"/>
  <c r="K717" i="5"/>
  <c r="K721" i="5"/>
  <c r="K725" i="5"/>
  <c r="K727" i="5"/>
  <c r="K729" i="5"/>
  <c r="K733" i="5"/>
  <c r="K737" i="5"/>
  <c r="K743" i="5"/>
  <c r="K745" i="5"/>
  <c r="K749" i="5"/>
  <c r="K761" i="5"/>
  <c r="K775" i="5"/>
  <c r="K787" i="5"/>
  <c r="K1067" i="5"/>
  <c r="K1109" i="5"/>
  <c r="K362" i="5"/>
  <c r="K364" i="5"/>
  <c r="K366" i="5"/>
  <c r="K368" i="5"/>
  <c r="K370" i="5"/>
  <c r="K372" i="5"/>
  <c r="K374" i="5"/>
  <c r="K376" i="5"/>
  <c r="K378" i="5"/>
  <c r="K384" i="5"/>
  <c r="K386" i="5"/>
  <c r="K388" i="5"/>
  <c r="K390" i="5"/>
  <c r="K392" i="5"/>
  <c r="K394" i="5"/>
  <c r="K398" i="5"/>
  <c r="K400" i="5"/>
  <c r="K402" i="5"/>
  <c r="K404" i="5"/>
  <c r="K406" i="5"/>
  <c r="K408" i="5"/>
  <c r="K410" i="5"/>
  <c r="K416" i="5"/>
  <c r="K418" i="5"/>
  <c r="K420" i="5"/>
  <c r="K422" i="5"/>
  <c r="K424" i="5"/>
  <c r="K426" i="5"/>
  <c r="K432" i="5"/>
  <c r="K434" i="5"/>
  <c r="K436" i="5"/>
  <c r="K438" i="5"/>
  <c r="K440" i="5"/>
  <c r="K442" i="5"/>
  <c r="K446" i="5"/>
  <c r="K448" i="5"/>
  <c r="K450" i="5"/>
  <c r="K452" i="5"/>
  <c r="K454" i="5"/>
  <c r="K458" i="5"/>
  <c r="K460" i="5"/>
  <c r="K462" i="5"/>
  <c r="K464" i="5"/>
  <c r="K466" i="5"/>
  <c r="K468" i="5"/>
  <c r="K472" i="5"/>
  <c r="K474" i="5"/>
  <c r="K476" i="5"/>
  <c r="K478" i="5"/>
  <c r="K482" i="5"/>
  <c r="K484" i="5"/>
  <c r="K488" i="5"/>
  <c r="K490" i="5"/>
  <c r="K492" i="5"/>
  <c r="K494" i="5"/>
  <c r="K498" i="5"/>
  <c r="K502" i="5"/>
  <c r="K504" i="5"/>
  <c r="K506" i="5"/>
  <c r="K508" i="5"/>
  <c r="K510" i="5"/>
  <c r="K512" i="5"/>
  <c r="K514" i="5"/>
  <c r="K516" i="5"/>
  <c r="K518" i="5"/>
  <c r="K522" i="5"/>
  <c r="K524" i="5"/>
  <c r="K526" i="5"/>
  <c r="K528" i="5"/>
  <c r="K530" i="5"/>
  <c r="K532" i="5"/>
  <c r="K534" i="5"/>
  <c r="K536" i="5"/>
  <c r="K542" i="5"/>
  <c r="K544" i="5"/>
  <c r="K546" i="5"/>
  <c r="K550" i="5"/>
  <c r="K552" i="5"/>
  <c r="K564" i="5"/>
  <c r="K567" i="5"/>
  <c r="K580" i="5"/>
  <c r="K591" i="5"/>
  <c r="K607" i="5"/>
  <c r="K612" i="5"/>
  <c r="K615" i="5"/>
  <c r="K628" i="5"/>
  <c r="K631" i="5"/>
  <c r="K652" i="5"/>
  <c r="K655" i="5"/>
  <c r="K660" i="5"/>
  <c r="K668" i="5"/>
  <c r="K671" i="5"/>
  <c r="K687" i="5"/>
  <c r="K695" i="5"/>
  <c r="K722" i="5"/>
  <c r="K730" i="5"/>
  <c r="K734" i="5"/>
  <c r="K746" i="5"/>
  <c r="K769" i="5"/>
  <c r="K774" i="5"/>
  <c r="K778" i="5"/>
  <c r="K782" i="5"/>
  <c r="K786" i="5"/>
  <c r="K1065" i="5"/>
  <c r="K558" i="5"/>
  <c r="K566" i="5"/>
  <c r="K569" i="5"/>
  <c r="K577" i="5"/>
  <c r="K582" i="5"/>
  <c r="K585" i="5"/>
  <c r="K598" i="5"/>
  <c r="K601" i="5"/>
  <c r="K609" i="5"/>
  <c r="K614" i="5"/>
  <c r="K617" i="5"/>
  <c r="K622" i="5"/>
  <c r="K625" i="5"/>
  <c r="K630" i="5"/>
  <c r="K638" i="5"/>
  <c r="K641" i="5"/>
  <c r="K646" i="5"/>
  <c r="K649" i="5"/>
  <c r="K657" i="5"/>
  <c r="K662" i="5"/>
  <c r="K665" i="5"/>
  <c r="K678" i="5"/>
  <c r="K681" i="5"/>
  <c r="K694" i="5"/>
  <c r="K697" i="5"/>
  <c r="K705" i="5"/>
  <c r="K718" i="5"/>
  <c r="K777" i="5"/>
  <c r="K781" i="5"/>
  <c r="K785" i="5"/>
  <c r="K790" i="5"/>
  <c r="K796" i="5"/>
  <c r="K798" i="5"/>
  <c r="K800" i="5"/>
  <c r="K802" i="5"/>
  <c r="K804" i="5"/>
  <c r="K806" i="5"/>
  <c r="K808" i="5"/>
  <c r="K1069" i="5"/>
  <c r="K1085" i="5"/>
  <c r="K1101" i="5"/>
  <c r="K1107" i="5"/>
  <c r="K1118" i="5"/>
  <c r="K345" i="5"/>
  <c r="K349" i="5"/>
  <c r="K361" i="5"/>
  <c r="K363" i="5"/>
  <c r="K365" i="5"/>
  <c r="K367" i="5"/>
  <c r="K369" i="5"/>
  <c r="K373" i="5"/>
  <c r="K375" i="5"/>
  <c r="K379" i="5"/>
  <c r="K381" i="5"/>
  <c r="K383" i="5"/>
  <c r="K385" i="5"/>
  <c r="K389" i="5"/>
  <c r="K391" i="5"/>
  <c r="K393" i="5"/>
  <c r="K395" i="5"/>
  <c r="K397" i="5"/>
  <c r="K399" i="5"/>
  <c r="K403" i="5"/>
  <c r="K405" i="5"/>
  <c r="K407" i="5"/>
  <c r="K409" i="5"/>
  <c r="K413" i="5"/>
  <c r="K415" i="5"/>
  <c r="K417" i="5"/>
  <c r="K419" i="5"/>
  <c r="K421" i="5"/>
  <c r="K425" i="5"/>
  <c r="K427" i="5"/>
  <c r="K429" i="5"/>
  <c r="K431" i="5"/>
  <c r="K433" i="5"/>
  <c r="K437" i="5"/>
  <c r="K439" i="5"/>
  <c r="K441" i="5"/>
  <c r="K443" i="5"/>
  <c r="K445" i="5"/>
  <c r="K451" i="5"/>
  <c r="K453" i="5"/>
  <c r="K455" i="5"/>
  <c r="K461" i="5"/>
  <c r="K463" i="5"/>
  <c r="K465" i="5"/>
  <c r="K467" i="5"/>
  <c r="K469" i="5"/>
  <c r="K471" i="5"/>
  <c r="K475" i="5"/>
  <c r="K477" i="5"/>
  <c r="K479" i="5"/>
  <c r="K481" i="5"/>
  <c r="K485" i="5"/>
  <c r="K487" i="5"/>
  <c r="K491" i="5"/>
  <c r="K493" i="5"/>
  <c r="K495" i="5"/>
  <c r="K497" i="5"/>
  <c r="K501" i="5"/>
  <c r="K503" i="5"/>
  <c r="K507" i="5"/>
  <c r="K509" i="5"/>
  <c r="K511" i="5"/>
  <c r="K515" i="5"/>
  <c r="K517" i="5"/>
  <c r="K519" i="5"/>
  <c r="K521" i="5"/>
  <c r="K525" i="5"/>
  <c r="K527" i="5"/>
  <c r="K529" i="5"/>
  <c r="K531" i="5"/>
  <c r="K533" i="5"/>
  <c r="K535" i="5"/>
  <c r="K541" i="5"/>
  <c r="K543" i="5"/>
  <c r="K547" i="5"/>
  <c r="K549" i="5"/>
  <c r="K553" i="5"/>
  <c r="K555" i="5"/>
  <c r="K560" i="5"/>
  <c r="K563" i="5"/>
  <c r="K576" i="5"/>
  <c r="K579" i="5"/>
  <c r="K584" i="5"/>
  <c r="K592" i="5"/>
  <c r="K595" i="5"/>
  <c r="K600" i="5"/>
  <c r="K608" i="5"/>
  <c r="K611" i="5"/>
  <c r="K624" i="5"/>
  <c r="K627" i="5"/>
  <c r="K632" i="5"/>
  <c r="K635" i="5"/>
  <c r="K640" i="5"/>
  <c r="K643" i="5"/>
  <c r="K648" i="5"/>
  <c r="K651" i="5"/>
  <c r="K656" i="5"/>
  <c r="K659" i="5"/>
  <c r="K664" i="5"/>
  <c r="K672" i="5"/>
  <c r="K675" i="5"/>
  <c r="K715" i="5"/>
  <c r="K1089" i="5"/>
  <c r="K1105" i="5"/>
  <c r="K814" i="5"/>
  <c r="K822" i="5"/>
  <c r="K826" i="5"/>
  <c r="K830" i="5"/>
  <c r="K838" i="5"/>
  <c r="K842" i="5"/>
  <c r="K846" i="5"/>
  <c r="K850" i="5"/>
  <c r="K854" i="5"/>
  <c r="K858" i="5"/>
  <c r="K866" i="5"/>
  <c r="K870" i="5"/>
  <c r="K878" i="5"/>
  <c r="K882" i="5"/>
  <c r="K886" i="5"/>
  <c r="K890" i="5"/>
  <c r="K902" i="5"/>
  <c r="K906" i="5"/>
  <c r="K910" i="5"/>
  <c r="K914" i="5"/>
  <c r="K918" i="5"/>
  <c r="K926" i="5"/>
  <c r="K928" i="5"/>
  <c r="K930" i="5"/>
  <c r="K938" i="5"/>
  <c r="K942" i="5"/>
  <c r="K946" i="5"/>
  <c r="K954" i="5"/>
  <c r="K958" i="5"/>
  <c r="K962" i="5"/>
  <c r="K966" i="5"/>
  <c r="K970" i="5"/>
  <c r="K974" i="5"/>
  <c r="K986" i="5"/>
  <c r="K990" i="5"/>
  <c r="K994" i="5"/>
  <c r="K1002" i="5"/>
  <c r="K1006" i="5"/>
  <c r="K1010" i="5"/>
  <c r="K1014" i="5"/>
  <c r="K1026" i="5"/>
  <c r="K1030" i="5"/>
  <c r="K1034" i="5"/>
  <c r="K1042" i="5"/>
  <c r="K1046" i="5"/>
  <c r="K1050" i="5"/>
  <c r="K1054" i="5"/>
  <c r="K1056" i="5"/>
  <c r="K1062" i="5"/>
  <c r="K1124" i="5"/>
  <c r="K1126" i="5"/>
  <c r="K1130" i="5"/>
  <c r="K1135" i="5"/>
  <c r="K1146" i="5"/>
  <c r="K1151" i="5"/>
  <c r="K1169" i="5"/>
  <c r="K1173" i="5"/>
  <c r="K1177" i="5"/>
  <c r="K1189" i="5"/>
  <c r="K1193" i="5"/>
  <c r="K762" i="5"/>
  <c r="K1145" i="5"/>
  <c r="K1153" i="5"/>
  <c r="K1161" i="5"/>
  <c r="K1197" i="5"/>
  <c r="K1201" i="5"/>
  <c r="K1205" i="5"/>
  <c r="K1207" i="5"/>
  <c r="K1209" i="5"/>
  <c r="K1277" i="5"/>
  <c r="K1335" i="5"/>
  <c r="K1351" i="5"/>
  <c r="K1355" i="5"/>
  <c r="K1371" i="5"/>
  <c r="K789" i="5"/>
  <c r="K793" i="5"/>
  <c r="K795" i="5"/>
  <c r="K801" i="5"/>
  <c r="K803" i="5"/>
  <c r="K805" i="5"/>
  <c r="K813" i="5"/>
  <c r="K817" i="5"/>
  <c r="K819" i="5"/>
  <c r="K821" i="5"/>
  <c r="K825" i="5"/>
  <c r="K827" i="5"/>
  <c r="K829" i="5"/>
  <c r="K833" i="5"/>
  <c r="K835" i="5"/>
  <c r="K837" i="5"/>
  <c r="K841" i="5"/>
  <c r="K843" i="5"/>
  <c r="K845" i="5"/>
  <c r="K853" i="5"/>
  <c r="K857" i="5"/>
  <c r="K859" i="5"/>
  <c r="K861" i="5"/>
  <c r="K867" i="5"/>
  <c r="K869" i="5"/>
  <c r="K873" i="5"/>
  <c r="K875" i="5"/>
  <c r="K877" i="5"/>
  <c r="K885" i="5"/>
  <c r="K889" i="5"/>
  <c r="K891" i="5"/>
  <c r="K893" i="5"/>
  <c r="K897" i="5"/>
  <c r="K899" i="5"/>
  <c r="K901" i="5"/>
  <c r="K905" i="5"/>
  <c r="K907" i="5"/>
  <c r="K909" i="5"/>
  <c r="K913" i="5"/>
  <c r="K917" i="5"/>
  <c r="K921" i="5"/>
  <c r="K923" i="5"/>
  <c r="K931" i="5"/>
  <c r="K933" i="5"/>
  <c r="K937" i="5"/>
  <c r="K939" i="5"/>
  <c r="K941" i="5"/>
  <c r="K945" i="5"/>
  <c r="K955" i="5"/>
  <c r="K957" i="5"/>
  <c r="K961" i="5"/>
  <c r="K965" i="5"/>
  <c r="K971" i="5"/>
  <c r="K973" i="5"/>
  <c r="K981" i="5"/>
  <c r="K985" i="5"/>
  <c r="K987" i="5"/>
  <c r="K989" i="5"/>
  <c r="K993" i="5"/>
  <c r="K997" i="5"/>
  <c r="K1003" i="5"/>
  <c r="K1005" i="5"/>
  <c r="K1013" i="5"/>
  <c r="K1017" i="5"/>
  <c r="K1019" i="5"/>
  <c r="K1027" i="5"/>
  <c r="K1029" i="5"/>
  <c r="K1033" i="5"/>
  <c r="K1037" i="5"/>
  <c r="K1049" i="5"/>
  <c r="K1053" i="5"/>
  <c r="K1057" i="5"/>
  <c r="K1059" i="5"/>
  <c r="K1121" i="5"/>
  <c r="K1125" i="5"/>
  <c r="K1129" i="5"/>
  <c r="K1150" i="5"/>
  <c r="K1158" i="5"/>
  <c r="K1167" i="5"/>
  <c r="K1273" i="5"/>
  <c r="K772" i="5"/>
  <c r="K1066" i="5"/>
  <c r="K1070" i="5"/>
  <c r="K1082" i="5"/>
  <c r="K1094" i="5"/>
  <c r="K1098" i="5"/>
  <c r="K1141" i="5"/>
  <c r="K1157" i="5"/>
  <c r="K1166" i="5"/>
  <c r="K1170" i="5"/>
  <c r="K1182" i="5"/>
  <c r="K1186" i="5"/>
  <c r="K1190" i="5"/>
  <c r="K1339" i="5"/>
  <c r="K1401" i="5"/>
  <c r="K1198" i="5"/>
  <c r="K1202" i="5"/>
  <c r="K1210" i="5"/>
  <c r="K1214" i="5"/>
  <c r="K1218" i="5"/>
  <c r="K1222" i="5"/>
  <c r="K1226" i="5"/>
  <c r="K1230" i="5"/>
  <c r="K1234" i="5"/>
  <c r="K1242" i="5"/>
  <c r="K1246" i="5"/>
  <c r="K1258" i="5"/>
  <c r="K1262" i="5"/>
  <c r="K1266" i="5"/>
  <c r="K1270" i="5"/>
  <c r="K1362" i="5"/>
  <c r="K1431" i="5"/>
  <c r="K1434" i="5"/>
  <c r="K1439" i="5"/>
  <c r="K1455" i="5"/>
  <c r="K1463" i="5"/>
  <c r="K1474" i="5"/>
  <c r="K1487" i="5"/>
  <c r="K1490" i="5"/>
  <c r="K1498" i="5"/>
  <c r="K1503" i="5"/>
  <c r="K1514" i="5"/>
  <c r="K1519" i="5"/>
  <c r="K1527" i="5"/>
  <c r="K1530" i="5"/>
  <c r="K1535" i="5"/>
  <c r="K1543" i="5"/>
  <c r="K1546" i="5"/>
  <c r="K1554" i="5"/>
  <c r="K1573" i="5"/>
  <c r="K1272" i="5"/>
  <c r="K1295" i="5"/>
  <c r="K1410" i="5"/>
  <c r="K1417" i="5"/>
  <c r="K1433" i="5"/>
  <c r="K1449" i="5"/>
  <c r="K1465" i="5"/>
  <c r="K1473" i="5"/>
  <c r="K1481" i="5"/>
  <c r="K1497" i="5"/>
  <c r="K1505" i="5"/>
  <c r="K1513" i="5"/>
  <c r="K1521" i="5"/>
  <c r="K1529" i="5"/>
  <c r="K1537" i="5"/>
  <c r="K1553" i="5"/>
  <c r="K1563" i="5"/>
  <c r="K1579" i="5"/>
  <c r="K1217" i="5"/>
  <c r="K1221" i="5"/>
  <c r="K1229" i="5"/>
  <c r="K1233" i="5"/>
  <c r="K1237" i="5"/>
  <c r="K1241" i="5"/>
  <c r="K1243" i="5"/>
  <c r="K1245" i="5"/>
  <c r="K1249" i="5"/>
  <c r="K1257" i="5"/>
  <c r="K1261" i="5"/>
  <c r="K1265" i="5"/>
  <c r="K1269" i="5"/>
  <c r="K1286" i="5"/>
  <c r="K1290" i="5"/>
  <c r="K1294" i="5"/>
  <c r="K1298" i="5"/>
  <c r="K1310" i="5"/>
  <c r="K1314" i="5"/>
  <c r="K1318" i="5"/>
  <c r="K1326" i="5"/>
  <c r="K1330" i="5"/>
  <c r="K1334" i="5"/>
  <c r="K1338" i="5"/>
  <c r="K1342" i="5"/>
  <c r="K1354" i="5"/>
  <c r="K1394" i="5"/>
  <c r="K1409" i="5"/>
  <c r="K1414" i="5"/>
  <c r="K1443" i="5"/>
  <c r="K1446" i="5"/>
  <c r="K1459" i="5"/>
  <c r="K1467" i="5"/>
  <c r="K1470" i="5"/>
  <c r="K1475" i="5"/>
  <c r="K1483" i="5"/>
  <c r="K1494" i="5"/>
  <c r="K1499" i="5"/>
  <c r="K1507" i="5"/>
  <c r="K1510" i="5"/>
  <c r="K1515" i="5"/>
  <c r="K1523" i="5"/>
  <c r="K1534" i="5"/>
  <c r="K1539" i="5"/>
  <c r="K1547" i="5"/>
  <c r="K1550" i="5"/>
  <c r="K1561" i="5"/>
  <c r="K1274" i="5"/>
  <c r="K1278" i="5"/>
  <c r="K1293" i="5"/>
  <c r="K1297" i="5"/>
  <c r="K1301" i="5"/>
  <c r="K1313" i="5"/>
  <c r="K1317" i="5"/>
  <c r="K1325" i="5"/>
  <c r="K1329" i="5"/>
  <c r="K1341" i="5"/>
  <c r="K1358" i="5"/>
  <c r="K1374" i="5"/>
  <c r="K1378" i="5"/>
  <c r="K1382" i="5"/>
  <c r="K1390" i="5"/>
  <c r="K1393" i="5"/>
  <c r="K1398" i="5"/>
  <c r="K1421" i="5"/>
  <c r="K1429" i="5"/>
  <c r="K1445" i="5"/>
  <c r="K1461" i="5"/>
  <c r="K1477" i="5"/>
  <c r="K1485" i="5"/>
  <c r="K1493" i="5"/>
  <c r="K1501" i="5"/>
  <c r="K1509" i="5"/>
  <c r="K1517" i="5"/>
  <c r="K1533" i="5"/>
  <c r="K1541" i="5"/>
  <c r="K1549" i="5"/>
  <c r="K1557" i="5"/>
  <c r="K1567" i="5"/>
  <c r="K1581" i="5"/>
  <c r="K1585" i="5"/>
  <c r="K1589" i="5"/>
  <c r="K1591" i="5"/>
  <c r="K1599" i="5"/>
  <c r="K1603" i="5"/>
  <c r="K1605" i="5"/>
  <c r="K1607" i="5"/>
  <c r="K1611" i="5"/>
  <c r="K1613" i="5"/>
  <c r="K1615" i="5"/>
  <c r="K1619" i="5"/>
  <c r="K1621" i="5"/>
  <c r="K1625" i="5"/>
  <c r="K1627" i="5"/>
  <c r="K1629" i="5"/>
  <c r="K1633" i="5"/>
  <c r="K1635" i="5"/>
  <c r="K1637" i="5"/>
  <c r="K1641" i="5"/>
  <c r="K1643" i="5"/>
  <c r="K1645" i="5"/>
  <c r="K1647" i="5"/>
  <c r="K1649" i="5"/>
  <c r="K1651" i="5"/>
  <c r="K1653" i="5"/>
  <c r="K1655" i="5"/>
  <c r="K1657" i="5"/>
  <c r="K1661" i="5"/>
  <c r="K1665" i="5"/>
  <c r="K1667" i="5"/>
  <c r="K1671" i="5"/>
  <c r="K1673" i="5"/>
  <c r="K1681" i="5"/>
  <c r="K1683" i="5"/>
  <c r="K1685" i="5"/>
  <c r="K1687" i="5"/>
  <c r="K1689" i="5"/>
  <c r="K1697" i="5"/>
  <c r="K1699" i="5"/>
  <c r="K1701" i="5"/>
  <c r="K1703" i="5"/>
  <c r="K1707" i="5"/>
  <c r="K1709" i="5"/>
  <c r="K1790" i="5"/>
  <c r="K1794" i="5"/>
  <c r="K1806" i="5"/>
  <c r="K1810" i="5"/>
  <c r="K1715" i="5"/>
  <c r="K1719" i="5"/>
  <c r="K1723" i="5"/>
  <c r="K1727" i="5"/>
  <c r="K1735" i="5"/>
  <c r="K1739" i="5"/>
  <c r="K1762" i="5"/>
  <c r="K1767" i="5"/>
  <c r="K1570" i="5"/>
  <c r="K1574" i="5"/>
  <c r="K1586" i="5"/>
  <c r="K1590" i="5"/>
  <c r="K1602" i="5"/>
  <c r="K1610" i="5"/>
  <c r="K1614" i="5"/>
  <c r="K1618" i="5"/>
  <c r="K1622" i="5"/>
  <c r="K1626" i="5"/>
  <c r="K1630" i="5"/>
  <c r="K1634" i="5"/>
  <c r="K1638" i="5"/>
  <c r="K1642" i="5"/>
  <c r="K1646" i="5"/>
  <c r="K1654" i="5"/>
  <c r="K1658" i="5"/>
  <c r="K1662" i="5"/>
  <c r="K1670" i="5"/>
  <c r="K1678" i="5"/>
  <c r="K1682" i="5"/>
  <c r="K1686" i="5"/>
  <c r="K1694" i="5"/>
  <c r="K1698" i="5"/>
  <c r="K1702" i="5"/>
  <c r="K1706" i="5"/>
  <c r="K1710" i="5"/>
  <c r="K1770" i="5"/>
  <c r="K1775" i="5"/>
  <c r="K1779" i="5"/>
  <c r="K1402" i="5"/>
  <c r="K1713" i="5"/>
  <c r="K1717" i="5"/>
  <c r="K1725" i="5"/>
  <c r="K1729" i="5"/>
  <c r="K1733" i="5"/>
  <c r="K1737" i="5"/>
  <c r="K1741" i="5"/>
  <c r="K1745" i="5"/>
  <c r="K1769" i="5"/>
  <c r="K1778" i="5"/>
  <c r="K1782" i="5"/>
  <c r="K1747" i="5"/>
  <c r="K1751" i="5"/>
  <c r="K1755" i="5"/>
  <c r="K1757" i="5"/>
  <c r="K1773" i="5"/>
  <c r="K1894" i="5"/>
  <c r="K1906" i="5"/>
  <c r="K1918" i="5"/>
  <c r="K1942" i="5"/>
  <c r="K1965" i="5"/>
  <c r="K1979" i="5"/>
  <c r="K1998" i="5"/>
  <c r="K2002" i="5"/>
  <c r="K1787" i="5"/>
  <c r="K1789" i="5"/>
  <c r="K1791" i="5"/>
  <c r="K1793" i="5"/>
  <c r="K1795" i="5"/>
  <c r="K1797" i="5"/>
  <c r="K1799" i="5"/>
  <c r="K1803" i="5"/>
  <c r="K1805" i="5"/>
  <c r="K1809" i="5"/>
  <c r="K1813" i="5"/>
  <c r="K1817" i="5"/>
  <c r="K1819" i="5"/>
  <c r="K1823" i="5"/>
  <c r="K1825" i="5"/>
  <c r="K1829" i="5"/>
  <c r="K1833" i="5"/>
  <c r="K1835" i="5"/>
  <c r="K1839" i="5"/>
  <c r="K1843" i="5"/>
  <c r="K1845" i="5"/>
  <c r="K1849" i="5"/>
  <c r="K1855" i="5"/>
  <c r="K1857" i="5"/>
  <c r="K1867" i="5"/>
  <c r="K1869" i="5"/>
  <c r="K1871" i="5"/>
  <c r="K1875" i="5"/>
  <c r="K1877" i="5"/>
  <c r="K1881" i="5"/>
  <c r="K1885" i="5"/>
  <c r="K1887" i="5"/>
  <c r="K1895" i="5"/>
  <c r="K1899" i="5"/>
  <c r="K1909" i="5"/>
  <c r="K1913" i="5"/>
  <c r="K1915" i="5"/>
  <c r="K1919" i="5"/>
  <c r="K1925" i="5"/>
  <c r="K1941" i="5"/>
  <c r="K1973" i="5"/>
  <c r="K1982" i="5"/>
  <c r="K1987" i="5"/>
  <c r="K1718" i="5"/>
  <c r="K1720" i="5"/>
  <c r="K1722" i="5"/>
  <c r="K1726" i="5"/>
  <c r="K1730" i="5"/>
  <c r="K1738" i="5"/>
  <c r="K1742" i="5"/>
  <c r="K1754" i="5"/>
  <c r="K1763" i="5"/>
  <c r="K1765" i="5"/>
  <c r="K1958" i="5"/>
  <c r="K1963" i="5"/>
  <c r="K1826" i="5"/>
  <c r="K1830" i="5"/>
  <c r="K1842" i="5"/>
  <c r="K1846" i="5"/>
  <c r="K1854" i="5"/>
  <c r="K1862" i="5"/>
  <c r="K1866" i="5"/>
  <c r="K1874" i="5"/>
  <c r="K1878" i="5"/>
  <c r="K1890" i="5"/>
  <c r="K1939" i="5"/>
  <c r="K1957" i="5"/>
  <c r="K1989" i="5"/>
  <c r="K2006" i="5"/>
  <c r="K2008" i="5"/>
  <c r="K2014" i="5"/>
  <c r="K2018" i="5"/>
  <c r="K2022" i="5"/>
  <c r="K2030" i="5"/>
  <c r="K2054" i="5"/>
  <c r="K2058" i="5"/>
  <c r="K2066" i="5"/>
  <c r="K2078" i="5"/>
  <c r="K2086" i="5"/>
  <c r="K2102" i="5"/>
  <c r="K2106" i="5"/>
  <c r="K2110" i="5"/>
  <c r="K2118" i="5"/>
  <c r="K2122" i="5"/>
  <c r="K2126" i="5"/>
  <c r="K2130" i="5"/>
  <c r="K2134" i="5"/>
  <c r="K2142" i="5"/>
  <c r="K2150" i="5"/>
  <c r="K2153" i="5"/>
  <c r="K2166" i="5"/>
  <c r="K2169" i="5"/>
  <c r="K2174" i="5"/>
  <c r="K2177" i="5"/>
  <c r="K2185" i="5"/>
  <c r="K1943" i="5"/>
  <c r="K1959" i="5"/>
  <c r="K1961" i="5"/>
  <c r="K1993" i="5"/>
  <c r="K2147" i="5"/>
  <c r="K2163" i="5"/>
  <c r="K2179" i="5"/>
  <c r="K1995" i="5"/>
  <c r="K2001" i="5"/>
  <c r="K2003" i="5"/>
  <c r="K2005" i="5"/>
  <c r="K2009" i="5"/>
  <c r="K2015" i="5"/>
  <c r="K2017" i="5"/>
  <c r="K2023" i="5"/>
  <c r="K2025" i="5"/>
  <c r="K2027" i="5"/>
  <c r="K2029" i="5"/>
  <c r="K2041" i="5"/>
  <c r="K2045" i="5"/>
  <c r="K2051" i="5"/>
  <c r="K2055" i="5"/>
  <c r="K2057" i="5"/>
  <c r="K2061" i="5"/>
  <c r="K2063" i="5"/>
  <c r="K2065" i="5"/>
  <c r="K2067" i="5"/>
  <c r="K2079" i="5"/>
  <c r="K2081" i="5"/>
  <c r="K2083" i="5"/>
  <c r="K2087" i="5"/>
  <c r="K2095" i="5"/>
  <c r="K2097" i="5"/>
  <c r="K2103" i="5"/>
  <c r="K2105" i="5"/>
  <c r="K2107" i="5"/>
  <c r="K2109" i="5"/>
  <c r="K2113" i="5"/>
  <c r="K2121" i="5"/>
  <c r="K2127" i="5"/>
  <c r="K2129" i="5"/>
  <c r="K2131" i="5"/>
  <c r="K2133" i="5"/>
  <c r="K2137" i="5"/>
  <c r="K2143" i="5"/>
  <c r="K2154" i="5"/>
  <c r="K2157" i="5"/>
  <c r="K2165" i="5"/>
  <c r="K2178" i="5"/>
  <c r="K2181" i="5"/>
  <c r="K2183" i="5"/>
  <c r="K1935" i="5"/>
  <c r="K1953" i="5"/>
  <c r="K1983" i="5"/>
  <c r="K1985" i="5"/>
  <c r="K2151" i="5"/>
  <c r="K2167" i="5"/>
  <c r="K2175" i="5"/>
  <c r="K2186" i="5"/>
  <c r="K2187" i="5"/>
  <c r="K2191" i="5"/>
  <c r="K2193" i="5"/>
  <c r="K2197" i="5"/>
  <c r="K2199" i="5"/>
  <c r="K2201" i="5"/>
  <c r="K2205" i="5"/>
  <c r="K2207" i="5"/>
  <c r="K2211" i="5"/>
  <c r="K2217" i="5"/>
  <c r="K2221" i="5"/>
  <c r="K2223" i="5"/>
  <c r="K2227" i="5"/>
  <c r="K2231" i="5"/>
  <c r="K2267" i="5"/>
  <c r="K2275" i="5"/>
  <c r="K2190" i="5"/>
  <c r="K2194" i="5"/>
  <c r="K2206" i="5"/>
  <c r="K2210" i="5"/>
  <c r="K2214" i="5"/>
  <c r="K2222" i="5"/>
  <c r="K2230" i="5"/>
  <c r="K2234" i="5"/>
  <c r="K2242" i="5"/>
  <c r="K2246" i="5"/>
  <c r="K2250" i="5"/>
  <c r="K2254" i="5"/>
  <c r="K2258" i="5"/>
  <c r="K2278" i="5"/>
  <c r="K2335" i="5"/>
  <c r="K2266" i="5"/>
  <c r="K2302" i="5"/>
  <c r="K2306" i="5"/>
  <c r="K2310" i="5"/>
  <c r="K2314" i="5"/>
  <c r="K2318" i="5"/>
  <c r="K2326" i="5"/>
  <c r="K2349" i="5"/>
  <c r="K2233" i="5"/>
  <c r="K2237" i="5"/>
  <c r="K2239" i="5"/>
  <c r="K2241" i="5"/>
  <c r="K2247" i="5"/>
  <c r="K2249" i="5"/>
  <c r="K2251" i="5"/>
  <c r="K2255" i="5"/>
  <c r="K2257" i="5"/>
  <c r="K2286" i="5"/>
  <c r="K2339" i="5"/>
  <c r="K2274" i="5"/>
  <c r="K2290" i="5"/>
  <c r="K2299" i="5"/>
  <c r="K2303" i="5"/>
  <c r="K2305" i="5"/>
  <c r="K2313" i="5"/>
  <c r="K2315" i="5"/>
  <c r="K2319" i="5"/>
  <c r="K2329" i="5"/>
  <c r="K2331" i="5"/>
  <c r="K2345" i="5"/>
  <c r="K2355" i="5"/>
  <c r="K2359" i="5"/>
  <c r="K2365" i="5"/>
  <c r="K2371" i="5"/>
  <c r="K2430" i="5"/>
  <c r="K2446" i="5"/>
  <c r="K2473" i="5"/>
  <c r="K2375" i="5"/>
  <c r="K2377" i="5"/>
  <c r="K2379" i="5"/>
  <c r="K2381" i="5"/>
  <c r="K2385" i="5"/>
  <c r="K2387" i="5"/>
  <c r="K2391" i="5"/>
  <c r="K2393" i="5"/>
  <c r="K2395" i="5"/>
  <c r="K2397" i="5"/>
  <c r="K2401" i="5"/>
  <c r="K2403" i="5"/>
  <c r="K2417" i="5"/>
  <c r="K2423" i="5"/>
  <c r="K2438" i="5"/>
  <c r="K2449" i="5"/>
  <c r="K2497" i="5"/>
  <c r="K2334" i="5"/>
  <c r="K2338" i="5"/>
  <c r="K2342" i="5"/>
  <c r="K2346" i="5"/>
  <c r="K2354" i="5"/>
  <c r="K2358" i="5"/>
  <c r="K2362" i="5"/>
  <c r="K2366" i="5"/>
  <c r="K2405" i="5"/>
  <c r="K2470" i="5"/>
  <c r="K2502" i="5"/>
  <c r="K2411" i="5"/>
  <c r="K2431" i="5"/>
  <c r="K2494" i="5"/>
  <c r="K2518" i="5"/>
  <c r="K2521" i="5"/>
  <c r="K2573" i="5"/>
  <c r="K2574" i="5"/>
  <c r="K2582" i="5"/>
  <c r="K2459" i="5"/>
  <c r="K2491" i="5"/>
  <c r="K2507" i="5"/>
  <c r="K2515" i="5"/>
  <c r="K2530" i="5"/>
  <c r="K2569" i="5"/>
  <c r="K2575" i="5"/>
  <c r="K2595" i="5"/>
  <c r="K2598" i="5"/>
  <c r="K2450" i="5"/>
  <c r="K2469" i="5"/>
  <c r="K2482" i="5"/>
  <c r="K2490" i="5"/>
  <c r="K2493" i="5"/>
  <c r="K2506" i="5"/>
  <c r="K2509" i="5"/>
  <c r="K2514" i="5"/>
  <c r="K2522" i="5"/>
  <c r="K2525" i="5"/>
  <c r="K2562" i="5"/>
  <c r="K2566" i="5"/>
  <c r="K2439" i="5"/>
  <c r="K2487" i="5"/>
  <c r="K2503" i="5"/>
  <c r="K2519" i="5"/>
  <c r="K2527" i="5"/>
  <c r="K2534" i="5"/>
  <c r="K2529" i="5"/>
  <c r="K2531" i="5"/>
  <c r="K2535" i="5"/>
  <c r="K2537" i="5"/>
  <c r="K2543" i="5"/>
  <c r="K2549" i="5"/>
  <c r="K2551" i="5"/>
  <c r="K2553" i="5"/>
  <c r="K2555" i="5"/>
  <c r="K2559" i="5"/>
  <c r="K2586" i="5"/>
  <c r="K2602" i="5"/>
  <c r="K2619" i="5"/>
  <c r="K2561" i="5"/>
  <c r="K2565" i="5"/>
  <c r="K2622" i="5"/>
  <c r="K2546" i="5"/>
  <c r="K2558" i="5"/>
  <c r="K2578" i="5"/>
  <c r="K2594" i="5"/>
  <c r="K2606" i="5"/>
  <c r="K2610" i="5"/>
  <c r="K2621" i="5"/>
  <c r="K2638" i="5"/>
  <c r="K2650" i="5"/>
  <c r="K2654" i="5"/>
  <c r="K2666" i="5"/>
  <c r="K2670" i="5"/>
  <c r="K2674" i="5"/>
  <c r="K2690" i="5"/>
  <c r="K2698" i="5"/>
  <c r="K2702" i="5"/>
  <c r="K2657" i="5"/>
  <c r="K2662" i="5"/>
  <c r="K2673" i="5"/>
  <c r="K2701" i="5"/>
  <c r="K2637" i="5"/>
  <c r="K2641" i="5"/>
  <c r="K2647" i="5"/>
  <c r="K2651" i="5"/>
  <c r="K2653" i="5"/>
  <c r="K2659" i="5"/>
  <c r="K2661" i="5"/>
  <c r="K2667" i="5"/>
  <c r="K2671" i="5"/>
  <c r="K2683" i="5"/>
  <c r="K2691" i="5"/>
  <c r="K2695" i="5"/>
  <c r="K2699" i="5"/>
  <c r="K2723" i="5"/>
  <c r="K2741" i="5"/>
  <c r="K2729" i="5"/>
  <c r="K2731" i="5"/>
  <c r="K2735" i="5"/>
  <c r="K2737" i="5"/>
  <c r="K2754" i="5"/>
  <c r="K2738" i="5"/>
  <c r="K2746" i="5"/>
  <c r="K2742" i="5"/>
  <c r="K2789" i="5"/>
  <c r="K2805" i="5"/>
  <c r="K2810" i="5"/>
  <c r="K2770" i="5"/>
  <c r="K2775" i="5"/>
  <c r="K2783" i="5"/>
  <c r="K2786" i="5"/>
  <c r="K2799" i="5"/>
  <c r="K2802" i="5"/>
  <c r="K2807" i="5"/>
  <c r="K2830" i="5"/>
  <c r="K2766" i="5"/>
  <c r="K2787" i="5"/>
  <c r="K2790" i="5"/>
  <c r="K2803" i="5"/>
  <c r="K2806" i="5"/>
  <c r="K2819" i="5"/>
  <c r="K2823" i="5"/>
  <c r="K2827" i="5"/>
  <c r="K2813" i="5"/>
  <c r="K2829" i="5"/>
  <c r="K2838" i="5"/>
  <c r="K2883" i="5"/>
  <c r="K2874" i="5"/>
  <c r="K2885" i="5"/>
  <c r="K2886" i="5"/>
  <c r="K2894" i="5"/>
  <c r="K2887" i="5"/>
  <c r="K2895" i="5"/>
  <c r="K2946" i="5"/>
  <c r="K2878" i="5"/>
  <c r="K2889" i="5"/>
  <c r="K2882" i="5"/>
  <c r="K2942" i="5"/>
  <c r="K2950" i="5"/>
  <c r="K2954" i="5"/>
  <c r="K2918" i="5"/>
  <c r="K2922" i="5"/>
  <c r="K2941" i="5"/>
  <c r="K2945" i="5"/>
  <c r="K2910" i="5"/>
  <c r="K2926" i="5"/>
  <c r="K2930" i="5"/>
  <c r="K2914" i="5"/>
  <c r="K2943" i="5"/>
  <c r="K2947" i="5"/>
  <c r="K2949" i="5"/>
  <c r="K2953" i="5"/>
  <c r="K2955" i="5"/>
  <c r="K2959" i="5"/>
  <c r="K2961" i="5"/>
  <c r="K2839" i="5"/>
  <c r="K2843" i="5"/>
  <c r="K3" i="5" l="1"/>
  <c r="K2570" i="5"/>
  <c r="K2498" i="5"/>
  <c r="K2282" i="5"/>
  <c r="K2225" i="5"/>
  <c r="K2238" i="5"/>
  <c r="K2209" i="5"/>
  <c r="K1798" i="5"/>
  <c r="K1068" i="5"/>
  <c r="K925" i="5"/>
  <c r="K753" i="5"/>
  <c r="K735" i="5"/>
  <c r="K2934" i="5"/>
  <c r="K2890" i="5"/>
  <c r="K2639" i="5"/>
  <c r="K2655" i="5"/>
  <c r="K2523" i="5"/>
  <c r="K2370" i="5"/>
  <c r="K2297" i="5"/>
  <c r="K2294" i="5"/>
  <c r="K2307" i="5"/>
  <c r="K2173" i="5"/>
  <c r="K2145" i="5"/>
  <c r="K2161" i="5"/>
  <c r="K1562" i="5"/>
  <c r="K1551" i="5"/>
  <c r="K1482" i="5"/>
  <c r="K1491" i="5"/>
  <c r="K1462" i="5"/>
  <c r="K1478" i="5"/>
  <c r="K1471" i="5"/>
  <c r="K1405" i="5"/>
  <c r="K1415" i="5"/>
  <c r="K1389" i="5"/>
  <c r="K1386" i="5"/>
  <c r="K1383" i="5"/>
  <c r="K1366" i="5"/>
  <c r="K1346" i="5"/>
  <c r="K1315" i="5"/>
  <c r="K1188" i="5"/>
  <c r="K1174" i="5"/>
  <c r="K1138" i="5"/>
  <c r="K1154" i="5"/>
  <c r="K1133" i="5"/>
  <c r="K1134" i="5"/>
  <c r="K1128" i="5"/>
  <c r="K1113" i="5"/>
  <c r="K1093" i="5"/>
  <c r="K1086" i="5"/>
  <c r="K1102" i="5"/>
  <c r="K977" i="5"/>
  <c r="K978" i="5"/>
  <c r="K949" i="5"/>
  <c r="K2733" i="5"/>
  <c r="K2730" i="5"/>
  <c r="K2693" i="5"/>
  <c r="K2706" i="5"/>
  <c r="K2703" i="5"/>
  <c r="K2658" i="5"/>
  <c r="K2538" i="5"/>
  <c r="K2539" i="5"/>
  <c r="K2389" i="5"/>
  <c r="K2399" i="5"/>
  <c r="K2117" i="5"/>
  <c r="K2119" i="5"/>
  <c r="K2049" i="5"/>
  <c r="K2046" i="5"/>
  <c r="K2062" i="5"/>
  <c r="K2059" i="5"/>
  <c r="K2007" i="5"/>
  <c r="K1969" i="5"/>
  <c r="K1966" i="5"/>
  <c r="K1967" i="5"/>
  <c r="K1781" i="5"/>
  <c r="K1777" i="5"/>
  <c r="K1734" i="5"/>
  <c r="K1731" i="5"/>
  <c r="K1705" i="5"/>
  <c r="K1721" i="5"/>
  <c r="K1693" i="5"/>
  <c r="K1690" i="5"/>
  <c r="K1691" i="5"/>
  <c r="K1677" i="5"/>
  <c r="K1674" i="5"/>
  <c r="K1675" i="5"/>
  <c r="K1669" i="5"/>
  <c r="K1659" i="5"/>
  <c r="K1617" i="5"/>
  <c r="K1422" i="5"/>
  <c r="K1285" i="5"/>
  <c r="K1282" i="5"/>
  <c r="K1001" i="5"/>
  <c r="K998" i="5"/>
  <c r="K995" i="5"/>
  <c r="K969" i="5"/>
  <c r="K894" i="5"/>
  <c r="K851" i="5"/>
  <c r="K713" i="5"/>
  <c r="K710" i="5"/>
  <c r="K616" i="5"/>
  <c r="K593" i="5"/>
  <c r="K586" i="5"/>
  <c r="K583" i="5"/>
  <c r="K596" i="5"/>
  <c r="K401" i="5"/>
  <c r="K698" i="5"/>
  <c r="K703" i="5"/>
  <c r="K673" i="5"/>
  <c r="K689" i="5"/>
  <c r="K676" i="5"/>
  <c r="K653" i="5"/>
  <c r="K669" i="5"/>
  <c r="K666" i="5"/>
  <c r="K489" i="5"/>
  <c r="K505" i="5"/>
  <c r="K496" i="5"/>
  <c r="K447" i="5"/>
  <c r="K449" i="5"/>
  <c r="K423" i="5"/>
  <c r="K414" i="5"/>
  <c r="K430" i="5"/>
  <c r="K280" i="5"/>
  <c r="K210" i="5"/>
  <c r="K1225" i="5"/>
  <c r="K874" i="5"/>
  <c r="K865" i="5"/>
  <c r="K862" i="5"/>
  <c r="K809" i="5"/>
  <c r="K810" i="5"/>
  <c r="K811" i="5"/>
  <c r="K797" i="5"/>
  <c r="K794" i="5"/>
  <c r="K792" i="5"/>
  <c r="K513" i="5"/>
  <c r="K520" i="5"/>
  <c r="K457" i="5"/>
  <c r="K456" i="5"/>
  <c r="K325" i="5"/>
  <c r="K650" i="5"/>
  <c r="K633" i="5"/>
  <c r="K626" i="5"/>
  <c r="K639" i="5"/>
  <c r="K537" i="5"/>
  <c r="K538" i="5"/>
  <c r="K377" i="5"/>
  <c r="K382" i="5"/>
  <c r="K568" i="5"/>
  <c r="K545" i="5"/>
  <c r="K561" i="5"/>
  <c r="K554" i="5"/>
  <c r="K551" i="5"/>
  <c r="K473" i="5"/>
  <c r="K470" i="5"/>
  <c r="K486" i="5"/>
  <c r="K480" i="5"/>
  <c r="K357" i="5"/>
  <c r="K360" i="5"/>
  <c r="K2631" i="5"/>
  <c r="K2451" i="5"/>
  <c r="K2447" i="5"/>
  <c r="K2421" i="5"/>
  <c r="K2070" i="5"/>
  <c r="K2031" i="5"/>
  <c r="K1999" i="5"/>
  <c r="K1435" i="5"/>
  <c r="K1073" i="5"/>
  <c r="K766" i="5"/>
  <c r="K750" i="5"/>
  <c r="K747" i="5"/>
  <c r="K2956" i="5"/>
  <c r="K2828" i="5"/>
  <c r="K2804" i="5"/>
  <c r="K2620" i="5"/>
  <c r="K2428" i="5"/>
  <c r="K2012" i="5"/>
  <c r="K1988" i="5"/>
  <c r="K1528" i="5"/>
  <c r="K1436" i="5"/>
  <c r="K1356" i="5"/>
  <c r="K1292" i="5"/>
  <c r="K1228" i="5"/>
  <c r="K1116" i="5"/>
  <c r="K972" i="5"/>
  <c r="K956" i="5"/>
  <c r="K940" i="5"/>
  <c r="K828" i="5"/>
  <c r="K812" i="5"/>
  <c r="K780" i="5"/>
  <c r="K748" i="5"/>
  <c r="K716" i="5"/>
  <c r="K2736" i="5"/>
  <c r="K2617" i="5"/>
  <c r="K160" i="5"/>
  <c r="K98" i="5"/>
  <c r="K146" i="5"/>
  <c r="K2392" i="5"/>
  <c r="K2320" i="5"/>
  <c r="K2024" i="5"/>
  <c r="K1896" i="5"/>
  <c r="K1632" i="5"/>
  <c r="K1376" i="5"/>
  <c r="K744" i="5"/>
  <c r="K1063" i="5"/>
  <c r="K1047" i="5"/>
  <c r="K767" i="5"/>
  <c r="K683" i="5"/>
  <c r="K623" i="5"/>
  <c r="K2873" i="5"/>
  <c r="K2793" i="5"/>
  <c r="K2777" i="5"/>
  <c r="K2593" i="5"/>
  <c r="K2577" i="5"/>
  <c r="K2281" i="5"/>
  <c r="K2265" i="5"/>
  <c r="K1577" i="5"/>
  <c r="K1345" i="5"/>
  <c r="K302" i="5"/>
  <c r="K200" i="5"/>
  <c r="K166" i="5"/>
  <c r="K186" i="5"/>
  <c r="K2382" i="5"/>
  <c r="K2931" i="5"/>
  <c r="K2915" i="5"/>
  <c r="K2764" i="5"/>
  <c r="K2644" i="5"/>
  <c r="K2628" i="5"/>
  <c r="K2596" i="5"/>
  <c r="K2580" i="5"/>
  <c r="K2516" i="5"/>
  <c r="K2500" i="5"/>
  <c r="K2484" i="5"/>
  <c r="K2468" i="5"/>
  <c r="K2452" i="5"/>
  <c r="K2336" i="5"/>
  <c r="K2300" i="5"/>
  <c r="K2284" i="5"/>
  <c r="K2268" i="5"/>
  <c r="K2228" i="5"/>
  <c r="K2212" i="5"/>
  <c r="K2164" i="5"/>
  <c r="K2148" i="5"/>
  <c r="K2132" i="5"/>
  <c r="K2100" i="5"/>
  <c r="K2052" i="5"/>
  <c r="K2036" i="5"/>
  <c r="K1908" i="5"/>
  <c r="K1860" i="5"/>
  <c r="K1844" i="5"/>
  <c r="K1828" i="5"/>
  <c r="K1812" i="5"/>
  <c r="K1796" i="5"/>
  <c r="K1748" i="5"/>
  <c r="K1524" i="5"/>
  <c r="K1504" i="5"/>
  <c r="K1488" i="5"/>
  <c r="K1424" i="5"/>
  <c r="K1316" i="5"/>
  <c r="K1268" i="5"/>
  <c r="K1060" i="5"/>
  <c r="K1044" i="5"/>
  <c r="K1028" i="5"/>
  <c r="K916" i="5"/>
  <c r="K884" i="5"/>
  <c r="K756" i="5"/>
  <c r="K1203" i="5"/>
  <c r="K1187" i="5"/>
  <c r="K1147" i="5"/>
  <c r="K1043" i="5"/>
  <c r="K915" i="5"/>
  <c r="K2773" i="5"/>
  <c r="K2757" i="5"/>
  <c r="K2613" i="5"/>
  <c r="K1385" i="5"/>
  <c r="K1365" i="5"/>
  <c r="K1349" i="5"/>
  <c r="K11" i="5"/>
  <c r="K2751" i="5"/>
  <c r="K1411" i="5"/>
  <c r="K2767" i="5"/>
  <c r="S3" i="5"/>
  <c r="S7" i="5"/>
  <c r="S11" i="5"/>
  <c r="S15" i="5"/>
  <c r="S19" i="5"/>
  <c r="S2" i="5"/>
  <c r="S4" i="5"/>
  <c r="S8" i="5"/>
  <c r="S12" i="5"/>
  <c r="S16" i="5"/>
  <c r="S20" i="5"/>
  <c r="S18" i="5"/>
  <c r="S5" i="5"/>
  <c r="S9" i="5"/>
  <c r="S13" i="5"/>
  <c r="S17" i="5"/>
  <c r="S21" i="5"/>
  <c r="S6" i="5"/>
  <c r="S10" i="5"/>
  <c r="S14" i="5"/>
  <c r="S22" i="5"/>
  <c r="S2998" i="5"/>
  <c r="S3002" i="5"/>
  <c r="S3006" i="5"/>
  <c r="S3010" i="5"/>
  <c r="S3014" i="5"/>
  <c r="S3018" i="5"/>
  <c r="S3022" i="5"/>
  <c r="S3026" i="5"/>
  <c r="S3030" i="5"/>
  <c r="S3034" i="5"/>
  <c r="S3038" i="5"/>
  <c r="S3042" i="5"/>
  <c r="S3046" i="5"/>
  <c r="S3050" i="5"/>
  <c r="S3054" i="5"/>
  <c r="S3058" i="5"/>
  <c r="S3062" i="5"/>
  <c r="S3066" i="5"/>
  <c r="S3070" i="5"/>
  <c r="S3074" i="5"/>
  <c r="S3078" i="5"/>
  <c r="S3082" i="5"/>
  <c r="S3086" i="5"/>
  <c r="S3090" i="5"/>
  <c r="S3094" i="5"/>
  <c r="S3098" i="5"/>
  <c r="S3102" i="5"/>
  <c r="S3106" i="5"/>
  <c r="S3110" i="5"/>
  <c r="S3114" i="5"/>
  <c r="S3118" i="5"/>
  <c r="S3122" i="5"/>
  <c r="S3126" i="5"/>
  <c r="S3130" i="5"/>
  <c r="S3134" i="5"/>
  <c r="S3138" i="5"/>
  <c r="S3142" i="5"/>
  <c r="S3146" i="5"/>
  <c r="S3150" i="5"/>
  <c r="S3154" i="5"/>
  <c r="S3158" i="5"/>
  <c r="S3162" i="5"/>
  <c r="S3166" i="5"/>
  <c r="S3170" i="5"/>
  <c r="S3174" i="5"/>
  <c r="S3178" i="5"/>
  <c r="S3182" i="5"/>
  <c r="S3186" i="5"/>
  <c r="S3190" i="5"/>
  <c r="S3194" i="5"/>
  <c r="S3198" i="5"/>
  <c r="S3202" i="5"/>
  <c r="S3206" i="5"/>
  <c r="S3210" i="5"/>
  <c r="S3214" i="5"/>
  <c r="S3218" i="5"/>
  <c r="S3222" i="5"/>
  <c r="S3226" i="5"/>
  <c r="S3230" i="5"/>
  <c r="S3234" i="5"/>
  <c r="S3238" i="5"/>
  <c r="S3242" i="5"/>
  <c r="S3246" i="5"/>
  <c r="S3250" i="5"/>
  <c r="S3254" i="5"/>
  <c r="S3258" i="5"/>
  <c r="S3262" i="5"/>
  <c r="S3266" i="5"/>
  <c r="S3270" i="5"/>
  <c r="S3274" i="5"/>
  <c r="S3278" i="5"/>
  <c r="S3282" i="5"/>
  <c r="S3286" i="5"/>
  <c r="S3290" i="5"/>
  <c r="S3294" i="5"/>
  <c r="S3298" i="5"/>
  <c r="S3302" i="5"/>
  <c r="S3306" i="5"/>
  <c r="S3310" i="5"/>
  <c r="S3314" i="5"/>
  <c r="S3318" i="5"/>
  <c r="S3322" i="5"/>
  <c r="S3326" i="5"/>
  <c r="S3330" i="5"/>
  <c r="S3334" i="5"/>
  <c r="S3338" i="5"/>
  <c r="S3342" i="5"/>
  <c r="S3346" i="5"/>
  <c r="S3350" i="5"/>
  <c r="S3354" i="5"/>
  <c r="S3358" i="5"/>
  <c r="S3362" i="5"/>
  <c r="S3366" i="5"/>
  <c r="S3370" i="5"/>
  <c r="S3374" i="5"/>
  <c r="S3378" i="5"/>
  <c r="S3382" i="5"/>
  <c r="S3386" i="5"/>
  <c r="S3390" i="5"/>
  <c r="S3394" i="5"/>
  <c r="S3398" i="5"/>
  <c r="S3402" i="5"/>
  <c r="S2999" i="5"/>
  <c r="S3003" i="5"/>
  <c r="S3007" i="5"/>
  <c r="S3011" i="5"/>
  <c r="S3015" i="5"/>
  <c r="S3019" i="5"/>
  <c r="S3023" i="5"/>
  <c r="S3027" i="5"/>
  <c r="S3031" i="5"/>
  <c r="S3035" i="5"/>
  <c r="S3039" i="5"/>
  <c r="S3043" i="5"/>
  <c r="S3047" i="5"/>
  <c r="S3051" i="5"/>
  <c r="S3055" i="5"/>
  <c r="S3059" i="5"/>
  <c r="S3063" i="5"/>
  <c r="S3067" i="5"/>
  <c r="S3071" i="5"/>
  <c r="S3075" i="5"/>
  <c r="S3079" i="5"/>
  <c r="S3083" i="5"/>
  <c r="S3087" i="5"/>
  <c r="S3091" i="5"/>
  <c r="S3095" i="5"/>
  <c r="S3099" i="5"/>
  <c r="S3103" i="5"/>
  <c r="S3107" i="5"/>
  <c r="S3111" i="5"/>
  <c r="S3115" i="5"/>
  <c r="S3119" i="5"/>
  <c r="S3123" i="5"/>
  <c r="S3127" i="5"/>
  <c r="S3131" i="5"/>
  <c r="S3135" i="5"/>
  <c r="S3139" i="5"/>
  <c r="S3143" i="5"/>
  <c r="S3147" i="5"/>
  <c r="S3151" i="5"/>
  <c r="S3155" i="5"/>
  <c r="S3159" i="5"/>
  <c r="S3163" i="5"/>
  <c r="S3167" i="5"/>
  <c r="S3171" i="5"/>
  <c r="S3175" i="5"/>
  <c r="S3179" i="5"/>
  <c r="S3183" i="5"/>
  <c r="S3187" i="5"/>
  <c r="S3191" i="5"/>
  <c r="S3195" i="5"/>
  <c r="S3199" i="5"/>
  <c r="S3203" i="5"/>
  <c r="S3207" i="5"/>
  <c r="S3211" i="5"/>
  <c r="S3215" i="5"/>
  <c r="S3219" i="5"/>
  <c r="S3223" i="5"/>
  <c r="S3227" i="5"/>
  <c r="S3231" i="5"/>
  <c r="S3235" i="5"/>
  <c r="S3239" i="5"/>
  <c r="S3243" i="5"/>
  <c r="S3247" i="5"/>
  <c r="S3251" i="5"/>
  <c r="S3255" i="5"/>
  <c r="S3259" i="5"/>
  <c r="S3263" i="5"/>
  <c r="S3267" i="5"/>
  <c r="S3271" i="5"/>
  <c r="S2996" i="5"/>
  <c r="S3000" i="5"/>
  <c r="S3004" i="5"/>
  <c r="S3008" i="5"/>
  <c r="S3012" i="5"/>
  <c r="S3016" i="5"/>
  <c r="S3020" i="5"/>
  <c r="S3024" i="5"/>
  <c r="S3028" i="5"/>
  <c r="S3032" i="5"/>
  <c r="S3036" i="5"/>
  <c r="S3040" i="5"/>
  <c r="S3044" i="5"/>
  <c r="S3048" i="5"/>
  <c r="S3052" i="5"/>
  <c r="S3056" i="5"/>
  <c r="S3060" i="5"/>
  <c r="S3064" i="5"/>
  <c r="S3068" i="5"/>
  <c r="S3072" i="5"/>
  <c r="S3076" i="5"/>
  <c r="S3080" i="5"/>
  <c r="S3084" i="5"/>
  <c r="S3088" i="5"/>
  <c r="S3092" i="5"/>
  <c r="S3096" i="5"/>
  <c r="S3100" i="5"/>
  <c r="S3104" i="5"/>
  <c r="S3108" i="5"/>
  <c r="S3112" i="5"/>
  <c r="S3116" i="5"/>
  <c r="S3120" i="5"/>
  <c r="S3124" i="5"/>
  <c r="S3128" i="5"/>
  <c r="S3132" i="5"/>
  <c r="S3136" i="5"/>
  <c r="S3140" i="5"/>
  <c r="S3144" i="5"/>
  <c r="S3148" i="5"/>
  <c r="S3152" i="5"/>
  <c r="S3156" i="5"/>
  <c r="S3160" i="5"/>
  <c r="S3164" i="5"/>
  <c r="S3168" i="5"/>
  <c r="S3172" i="5"/>
  <c r="S3176" i="5"/>
  <c r="S3180" i="5"/>
  <c r="S3184" i="5"/>
  <c r="S3188" i="5"/>
  <c r="S3192" i="5"/>
  <c r="S3196" i="5"/>
  <c r="S3200" i="5"/>
  <c r="S3204" i="5"/>
  <c r="S3208" i="5"/>
  <c r="S3212" i="5"/>
  <c r="S3216" i="5"/>
  <c r="S3220" i="5"/>
  <c r="S3224" i="5"/>
  <c r="S3228" i="5"/>
  <c r="S3232" i="5"/>
  <c r="S3236" i="5"/>
  <c r="S3001" i="5"/>
  <c r="S3017" i="5"/>
  <c r="S3033" i="5"/>
  <c r="S3049" i="5"/>
  <c r="S3065" i="5"/>
  <c r="S3081" i="5"/>
  <c r="S3097" i="5"/>
  <c r="S3113" i="5"/>
  <c r="S3129" i="5"/>
  <c r="S3145" i="5"/>
  <c r="S3161" i="5"/>
  <c r="S3177" i="5"/>
  <c r="S3193" i="5"/>
  <c r="S3209" i="5"/>
  <c r="S3225" i="5"/>
  <c r="S3240" i="5"/>
  <c r="S3248" i="5"/>
  <c r="S3256" i="5"/>
  <c r="S3264" i="5"/>
  <c r="S3272" i="5"/>
  <c r="S3277" i="5"/>
  <c r="S3283" i="5"/>
  <c r="S3288" i="5"/>
  <c r="S3293" i="5"/>
  <c r="S3299" i="5"/>
  <c r="S3304" i="5"/>
  <c r="S3309" i="5"/>
  <c r="S3315" i="5"/>
  <c r="S3320" i="5"/>
  <c r="S3325" i="5"/>
  <c r="S3331" i="5"/>
  <c r="S3336" i="5"/>
  <c r="S3341" i="5"/>
  <c r="S3347" i="5"/>
  <c r="S3352" i="5"/>
  <c r="S3357" i="5"/>
  <c r="S3363" i="5"/>
  <c r="S3368" i="5"/>
  <c r="S3373" i="5"/>
  <c r="S3379" i="5"/>
  <c r="S3384" i="5"/>
  <c r="S3389" i="5"/>
  <c r="S3395" i="5"/>
  <c r="S3400" i="5"/>
  <c r="S3405" i="5"/>
  <c r="S3409" i="5"/>
  <c r="S3413" i="5"/>
  <c r="S3417" i="5"/>
  <c r="S3421" i="5"/>
  <c r="S3425" i="5"/>
  <c r="S3429" i="5"/>
  <c r="S3433" i="5"/>
  <c r="S3437" i="5"/>
  <c r="S3441" i="5"/>
  <c r="S3445" i="5"/>
  <c r="S3449" i="5"/>
  <c r="S3453" i="5"/>
  <c r="S3457" i="5"/>
  <c r="S3461" i="5"/>
  <c r="S3465" i="5"/>
  <c r="S3469" i="5"/>
  <c r="S3473" i="5"/>
  <c r="S3477" i="5"/>
  <c r="S3481" i="5"/>
  <c r="S3485" i="5"/>
  <c r="S3489" i="5"/>
  <c r="S3493" i="5"/>
  <c r="S3497" i="5"/>
  <c r="S3501" i="5"/>
  <c r="S3505" i="5"/>
  <c r="S3509" i="5"/>
  <c r="Q2999" i="5"/>
  <c r="Q3003" i="5"/>
  <c r="Q3007" i="5"/>
  <c r="Q3011" i="5"/>
  <c r="Q3015" i="5"/>
  <c r="Q3019" i="5"/>
  <c r="Q3023" i="5"/>
  <c r="Q3027" i="5"/>
  <c r="Q3031" i="5"/>
  <c r="Q3035" i="5"/>
  <c r="Q3039" i="5"/>
  <c r="Q3043" i="5"/>
  <c r="Q3047" i="5"/>
  <c r="Q3051" i="5"/>
  <c r="Q3055" i="5"/>
  <c r="S3005" i="5"/>
  <c r="S3021" i="5"/>
  <c r="S3037" i="5"/>
  <c r="S3053" i="5"/>
  <c r="S3069" i="5"/>
  <c r="S3085" i="5"/>
  <c r="S3101" i="5"/>
  <c r="S3117" i="5"/>
  <c r="S3133" i="5"/>
  <c r="S3149" i="5"/>
  <c r="S3165" i="5"/>
  <c r="S3181" i="5"/>
  <c r="S3197" i="5"/>
  <c r="S3213" i="5"/>
  <c r="S3229" i="5"/>
  <c r="S3241" i="5"/>
  <c r="S3249" i="5"/>
  <c r="S3257" i="5"/>
  <c r="S3265" i="5"/>
  <c r="S3273" i="5"/>
  <c r="S3279" i="5"/>
  <c r="S3284" i="5"/>
  <c r="S3289" i="5"/>
  <c r="S3295" i="5"/>
  <c r="S3300" i="5"/>
  <c r="S3305" i="5"/>
  <c r="S3311" i="5"/>
  <c r="S3316" i="5"/>
  <c r="S3321" i="5"/>
  <c r="S3327" i="5"/>
  <c r="S3332" i="5"/>
  <c r="S3337" i="5"/>
  <c r="S3343" i="5"/>
  <c r="S3348" i="5"/>
  <c r="S3353" i="5"/>
  <c r="S3359" i="5"/>
  <c r="S3364" i="5"/>
  <c r="S3369" i="5"/>
  <c r="S3375" i="5"/>
  <c r="S3380" i="5"/>
  <c r="S3385" i="5"/>
  <c r="S3391" i="5"/>
  <c r="S3396" i="5"/>
  <c r="S3401" i="5"/>
  <c r="S3406" i="5"/>
  <c r="S3410" i="5"/>
  <c r="S3414" i="5"/>
  <c r="S3418" i="5"/>
  <c r="S3422" i="5"/>
  <c r="S3426" i="5"/>
  <c r="S3430" i="5"/>
  <c r="S3434" i="5"/>
  <c r="S3438" i="5"/>
  <c r="S3442" i="5"/>
  <c r="S3446" i="5"/>
  <c r="S3450" i="5"/>
  <c r="S3454" i="5"/>
  <c r="S3458" i="5"/>
  <c r="S3462" i="5"/>
  <c r="S3466" i="5"/>
  <c r="S3470" i="5"/>
  <c r="S3474" i="5"/>
  <c r="S3478" i="5"/>
  <c r="S3482" i="5"/>
  <c r="S3486" i="5"/>
  <c r="S3490" i="5"/>
  <c r="S3494" i="5"/>
  <c r="S3498" i="5"/>
  <c r="S3502" i="5"/>
  <c r="S3506" i="5"/>
  <c r="S3510" i="5"/>
  <c r="S3009" i="5"/>
  <c r="S3025" i="5"/>
  <c r="S3041" i="5"/>
  <c r="S3057" i="5"/>
  <c r="S3073" i="5"/>
  <c r="S3089" i="5"/>
  <c r="S3105" i="5"/>
  <c r="S3121" i="5"/>
  <c r="S3137" i="5"/>
  <c r="S3153" i="5"/>
  <c r="S3169" i="5"/>
  <c r="S3185" i="5"/>
  <c r="S3201" i="5"/>
  <c r="S3217" i="5"/>
  <c r="S3233" i="5"/>
  <c r="S3244" i="5"/>
  <c r="S3252" i="5"/>
  <c r="S3260" i="5"/>
  <c r="S3268" i="5"/>
  <c r="S3275" i="5"/>
  <c r="S3280" i="5"/>
  <c r="S3285" i="5"/>
  <c r="S3291" i="5"/>
  <c r="S3296" i="5"/>
  <c r="S3301" i="5"/>
  <c r="S3307" i="5"/>
  <c r="S3312" i="5"/>
  <c r="S3317" i="5"/>
  <c r="S3323" i="5"/>
  <c r="S3328" i="5"/>
  <c r="S3333" i="5"/>
  <c r="S3339" i="5"/>
  <c r="S3344" i="5"/>
  <c r="S3349" i="5"/>
  <c r="S3355" i="5"/>
  <c r="S3360" i="5"/>
  <c r="S3365" i="5"/>
  <c r="S3371" i="5"/>
  <c r="S3376" i="5"/>
  <c r="S3381" i="5"/>
  <c r="S3387" i="5"/>
  <c r="S3392" i="5"/>
  <c r="S3397" i="5"/>
  <c r="S3403" i="5"/>
  <c r="S3407" i="5"/>
  <c r="S3411" i="5"/>
  <c r="S3415" i="5"/>
  <c r="S3419" i="5"/>
  <c r="S3423" i="5"/>
  <c r="S3427" i="5"/>
  <c r="S3431" i="5"/>
  <c r="S3435" i="5"/>
  <c r="S3439" i="5"/>
  <c r="S3443" i="5"/>
  <c r="S3447" i="5"/>
  <c r="S3451" i="5"/>
  <c r="S3455" i="5"/>
  <c r="S3459" i="5"/>
  <c r="S3463" i="5"/>
  <c r="S3467" i="5"/>
  <c r="S3471" i="5"/>
  <c r="S3475" i="5"/>
  <c r="S3479" i="5"/>
  <c r="S3483" i="5"/>
  <c r="S3487" i="5"/>
  <c r="S3491" i="5"/>
  <c r="S3495" i="5"/>
  <c r="S3499" i="5"/>
  <c r="S3503" i="5"/>
  <c r="S3507" i="5"/>
  <c r="S3511" i="5"/>
  <c r="Q2997" i="5"/>
  <c r="Q3001" i="5"/>
  <c r="Q3005" i="5"/>
  <c r="Q3009" i="5"/>
  <c r="Q3013" i="5"/>
  <c r="Q3017" i="5"/>
  <c r="Q3021" i="5"/>
  <c r="Q3025" i="5"/>
  <c r="Q3029" i="5"/>
  <c r="Q3033" i="5"/>
  <c r="Q3037" i="5"/>
  <c r="Q3041" i="5"/>
  <c r="Q3045" i="5"/>
  <c r="Q3049" i="5"/>
  <c r="Q3053" i="5"/>
  <c r="Q3057" i="5"/>
  <c r="Q3061" i="5"/>
  <c r="Q3065" i="5"/>
  <c r="Q3069" i="5"/>
  <c r="Q3073" i="5"/>
  <c r="Q3077" i="5"/>
  <c r="Q3081" i="5"/>
  <c r="Q3085" i="5"/>
  <c r="Q3089" i="5"/>
  <c r="Q3093" i="5"/>
  <c r="Q3097" i="5"/>
  <c r="Q3101" i="5"/>
  <c r="Q3105" i="5"/>
  <c r="Q3109" i="5"/>
  <c r="Q3113" i="5"/>
  <c r="Q3117" i="5"/>
  <c r="Q3121" i="5"/>
  <c r="Q3125" i="5"/>
  <c r="Q3129" i="5"/>
  <c r="Q3133" i="5"/>
  <c r="Q3137" i="5"/>
  <c r="Q3141" i="5"/>
  <c r="Q3145" i="5"/>
  <c r="Q3149" i="5"/>
  <c r="Q3153" i="5"/>
  <c r="Q3157" i="5"/>
  <c r="Q3161" i="5"/>
  <c r="Q3165" i="5"/>
  <c r="Q3169" i="5"/>
  <c r="Q3173" i="5"/>
  <c r="Q3177" i="5"/>
  <c r="Q3181" i="5"/>
  <c r="Q3185" i="5"/>
  <c r="Q3189" i="5"/>
  <c r="Q3193" i="5"/>
  <c r="Q3197" i="5"/>
  <c r="Q3201" i="5"/>
  <c r="Q3205" i="5"/>
  <c r="Q3209" i="5"/>
  <c r="Q3213" i="5"/>
  <c r="Q3217" i="5"/>
  <c r="Q3221" i="5"/>
  <c r="Q3225" i="5"/>
  <c r="Q3229" i="5"/>
  <c r="Q3233" i="5"/>
  <c r="S3013" i="5"/>
  <c r="S3077" i="5"/>
  <c r="S3141" i="5"/>
  <c r="S3205" i="5"/>
  <c r="S3253" i="5"/>
  <c r="S3281" i="5"/>
  <c r="S3303" i="5"/>
  <c r="S3324" i="5"/>
  <c r="S3345" i="5"/>
  <c r="S3367" i="5"/>
  <c r="S3388" i="5"/>
  <c r="S3408" i="5"/>
  <c r="S3424" i="5"/>
  <c r="S3440" i="5"/>
  <c r="S3456" i="5"/>
  <c r="S3472" i="5"/>
  <c r="S3488" i="5"/>
  <c r="S3504" i="5"/>
  <c r="Q2996" i="5"/>
  <c r="Q3004" i="5"/>
  <c r="Q3012" i="5"/>
  <c r="Q3020" i="5"/>
  <c r="Q3028" i="5"/>
  <c r="Q3036" i="5"/>
  <c r="Q3044" i="5"/>
  <c r="Q3052" i="5"/>
  <c r="Q3059" i="5"/>
  <c r="Q3064" i="5"/>
  <c r="Q3070" i="5"/>
  <c r="Q3075" i="5"/>
  <c r="Q3080" i="5"/>
  <c r="Q3086" i="5"/>
  <c r="Q3091" i="5"/>
  <c r="Q3096" i="5"/>
  <c r="Q3102" i="5"/>
  <c r="Q3107" i="5"/>
  <c r="Q3112" i="5"/>
  <c r="Q3118" i="5"/>
  <c r="Q3123" i="5"/>
  <c r="Q3128" i="5"/>
  <c r="Q3134" i="5"/>
  <c r="Q3139" i="5"/>
  <c r="Q3144" i="5"/>
  <c r="Q3150" i="5"/>
  <c r="Q3155" i="5"/>
  <c r="Q3160" i="5"/>
  <c r="Q3166" i="5"/>
  <c r="Q3171" i="5"/>
  <c r="Q3176" i="5"/>
  <c r="Q3182" i="5"/>
  <c r="Q3187" i="5"/>
  <c r="Q3192" i="5"/>
  <c r="Q3198" i="5"/>
  <c r="Q3203" i="5"/>
  <c r="Q3208" i="5"/>
  <c r="Q3214" i="5"/>
  <c r="Q3219" i="5"/>
  <c r="Q3224" i="5"/>
  <c r="Q3230" i="5"/>
  <c r="Q3235" i="5"/>
  <c r="Q3239" i="5"/>
  <c r="Q3243" i="5"/>
  <c r="Q3247" i="5"/>
  <c r="Q3251" i="5"/>
  <c r="Q3255" i="5"/>
  <c r="Q3259" i="5"/>
  <c r="Q3263" i="5"/>
  <c r="Q3267" i="5"/>
  <c r="Q3271" i="5"/>
  <c r="Q3275" i="5"/>
  <c r="Q3279" i="5"/>
  <c r="Q3283" i="5"/>
  <c r="Q3287" i="5"/>
  <c r="Q3291" i="5"/>
  <c r="Q3295" i="5"/>
  <c r="Q3299" i="5"/>
  <c r="Q3303" i="5"/>
  <c r="Q3307" i="5"/>
  <c r="Q3311" i="5"/>
  <c r="Q3315" i="5"/>
  <c r="Q3319" i="5"/>
  <c r="Q3323" i="5"/>
  <c r="Q3327" i="5"/>
  <c r="Q3331" i="5"/>
  <c r="Q3335" i="5"/>
  <c r="Q3339" i="5"/>
  <c r="Q3343" i="5"/>
  <c r="Q3347" i="5"/>
  <c r="Q3351" i="5"/>
  <c r="Q3355" i="5"/>
  <c r="Q3359" i="5"/>
  <c r="Q3363" i="5"/>
  <c r="Q3367" i="5"/>
  <c r="Q3371" i="5"/>
  <c r="Q3375" i="5"/>
  <c r="Q3379" i="5"/>
  <c r="Q3383" i="5"/>
  <c r="Q3387" i="5"/>
  <c r="Q3391" i="5"/>
  <c r="Q3395" i="5"/>
  <c r="Q3399" i="5"/>
  <c r="Q3403" i="5"/>
  <c r="Q3407" i="5"/>
  <c r="Q3411" i="5"/>
  <c r="Q3415" i="5"/>
  <c r="Q3419" i="5"/>
  <c r="Q3423" i="5"/>
  <c r="Q3427" i="5"/>
  <c r="Q3431" i="5"/>
  <c r="Q3435" i="5"/>
  <c r="Q3439" i="5"/>
  <c r="Q3443" i="5"/>
  <c r="Q3447" i="5"/>
  <c r="Q3451" i="5"/>
  <c r="Q3455" i="5"/>
  <c r="Q3459" i="5"/>
  <c r="Q3463" i="5"/>
  <c r="Q3467" i="5"/>
  <c r="Q3471" i="5"/>
  <c r="Q3475" i="5"/>
  <c r="Q3479" i="5"/>
  <c r="Q3483" i="5"/>
  <c r="Q3487" i="5"/>
  <c r="Q3491" i="5"/>
  <c r="Q3495" i="5"/>
  <c r="Q3499" i="5"/>
  <c r="Q3503" i="5"/>
  <c r="Q3507" i="5"/>
  <c r="Q3511" i="5"/>
  <c r="O2997" i="5"/>
  <c r="O3001" i="5"/>
  <c r="O3005" i="5"/>
  <c r="O3009" i="5"/>
  <c r="O3013" i="5"/>
  <c r="O3017" i="5"/>
  <c r="O3021" i="5"/>
  <c r="O3025" i="5"/>
  <c r="O3029" i="5"/>
  <c r="O3033" i="5"/>
  <c r="O3037" i="5"/>
  <c r="O3041" i="5"/>
  <c r="O3045" i="5"/>
  <c r="O3049" i="5"/>
  <c r="O3053" i="5"/>
  <c r="O3057" i="5"/>
  <c r="O3061" i="5"/>
  <c r="O3065" i="5"/>
  <c r="O3069" i="5"/>
  <c r="O3073" i="5"/>
  <c r="O3077" i="5"/>
  <c r="O3081" i="5"/>
  <c r="O3085" i="5"/>
  <c r="O3089" i="5"/>
  <c r="O3093" i="5"/>
  <c r="O3097" i="5"/>
  <c r="O3101" i="5"/>
  <c r="O3105" i="5"/>
  <c r="O3109" i="5"/>
  <c r="O3113" i="5"/>
  <c r="O3117" i="5"/>
  <c r="O3121" i="5"/>
  <c r="O3125" i="5"/>
  <c r="O3129" i="5"/>
  <c r="O3133" i="5"/>
  <c r="O3137" i="5"/>
  <c r="O3141" i="5"/>
  <c r="O3145" i="5"/>
  <c r="O3149" i="5"/>
  <c r="O3153" i="5"/>
  <c r="O3157" i="5"/>
  <c r="O3161" i="5"/>
  <c r="O3165" i="5"/>
  <c r="O3169" i="5"/>
  <c r="O3173" i="5"/>
  <c r="O3177" i="5"/>
  <c r="O3181" i="5"/>
  <c r="O3185" i="5"/>
  <c r="O3189" i="5"/>
  <c r="O3193" i="5"/>
  <c r="O3197" i="5"/>
  <c r="O3201" i="5"/>
  <c r="O3205" i="5"/>
  <c r="O3209" i="5"/>
  <c r="O3213" i="5"/>
  <c r="O3217" i="5"/>
  <c r="O3221" i="5"/>
  <c r="O3225" i="5"/>
  <c r="O3229" i="5"/>
  <c r="O3233" i="5"/>
  <c r="O3237" i="5"/>
  <c r="O3241" i="5"/>
  <c r="O3245" i="5"/>
  <c r="O3249" i="5"/>
  <c r="O3253" i="5"/>
  <c r="O3257" i="5"/>
  <c r="O3261" i="5"/>
  <c r="O3265" i="5"/>
  <c r="O3269" i="5"/>
  <c r="O3273" i="5"/>
  <c r="O3277" i="5"/>
  <c r="O3281" i="5"/>
  <c r="O3285" i="5"/>
  <c r="O3289" i="5"/>
  <c r="O3293" i="5"/>
  <c r="O3297" i="5"/>
  <c r="O3301" i="5"/>
  <c r="O3305" i="5"/>
  <c r="O3309" i="5"/>
  <c r="O3313" i="5"/>
  <c r="O3317" i="5"/>
  <c r="O3321" i="5"/>
  <c r="O3325" i="5"/>
  <c r="O3329" i="5"/>
  <c r="O3333" i="5"/>
  <c r="O3337" i="5"/>
  <c r="O3341" i="5"/>
  <c r="O3345" i="5"/>
  <c r="O3349" i="5"/>
  <c r="O3353" i="5"/>
  <c r="O3357" i="5"/>
  <c r="O3361" i="5"/>
  <c r="O3365" i="5"/>
  <c r="O3369" i="5"/>
  <c r="O3373" i="5"/>
  <c r="O3377" i="5"/>
  <c r="O3381" i="5"/>
  <c r="O3385" i="5"/>
  <c r="O3389" i="5"/>
  <c r="O3393" i="5"/>
  <c r="O3397" i="5"/>
  <c r="O3401" i="5"/>
  <c r="O3405" i="5"/>
  <c r="O3409" i="5"/>
  <c r="O3413" i="5"/>
  <c r="O3417" i="5"/>
  <c r="O3421" i="5"/>
  <c r="O3425" i="5"/>
  <c r="O3429" i="5"/>
  <c r="O3433" i="5"/>
  <c r="O3437" i="5"/>
  <c r="O3441" i="5"/>
  <c r="O3445" i="5"/>
  <c r="O3449" i="5"/>
  <c r="O3453" i="5"/>
  <c r="O3457" i="5"/>
  <c r="O3461" i="5"/>
  <c r="O3465" i="5"/>
  <c r="O3469" i="5"/>
  <c r="O3473" i="5"/>
  <c r="O3477" i="5"/>
  <c r="O3481" i="5"/>
  <c r="O3485" i="5"/>
  <c r="O3489" i="5"/>
  <c r="O3493" i="5"/>
  <c r="O3497" i="5"/>
  <c r="O3501" i="5"/>
  <c r="O3505" i="5"/>
  <c r="O3509" i="5"/>
  <c r="M2999" i="5"/>
  <c r="M3003" i="5"/>
  <c r="M3007" i="5"/>
  <c r="M3011" i="5"/>
  <c r="M3015" i="5"/>
  <c r="M3019" i="5"/>
  <c r="M3023" i="5"/>
  <c r="M3027" i="5"/>
  <c r="M3031" i="5"/>
  <c r="M3035" i="5"/>
  <c r="M3039" i="5"/>
  <c r="M3043" i="5"/>
  <c r="M3047" i="5"/>
  <c r="M3051" i="5"/>
  <c r="M3055" i="5"/>
  <c r="M3059" i="5"/>
  <c r="M3063" i="5"/>
  <c r="M3067" i="5"/>
  <c r="M3071" i="5"/>
  <c r="M3075" i="5"/>
  <c r="M3079" i="5"/>
  <c r="M3083" i="5"/>
  <c r="M3087" i="5"/>
  <c r="M3091" i="5"/>
  <c r="M3095" i="5"/>
  <c r="M3099" i="5"/>
  <c r="M3103" i="5"/>
  <c r="M3107" i="5"/>
  <c r="M3111" i="5"/>
  <c r="M3115" i="5"/>
  <c r="M3119" i="5"/>
  <c r="M3123" i="5"/>
  <c r="M3127" i="5"/>
  <c r="M3131" i="5"/>
  <c r="M3135" i="5"/>
  <c r="M3139" i="5"/>
  <c r="M3143" i="5"/>
  <c r="M3147" i="5"/>
  <c r="M3151" i="5"/>
  <c r="M3155" i="5"/>
  <c r="M3159" i="5"/>
  <c r="M3163" i="5"/>
  <c r="M3167" i="5"/>
  <c r="M3171" i="5"/>
  <c r="M3175" i="5"/>
  <c r="M3179" i="5"/>
  <c r="M3183" i="5"/>
  <c r="M3187" i="5"/>
  <c r="M3191" i="5"/>
  <c r="M3195" i="5"/>
  <c r="M3199" i="5"/>
  <c r="M3203" i="5"/>
  <c r="M3207" i="5"/>
  <c r="M3211" i="5"/>
  <c r="M3215" i="5"/>
  <c r="M3219" i="5"/>
  <c r="M3223" i="5"/>
  <c r="M3227" i="5"/>
  <c r="M3231" i="5"/>
  <c r="M3235" i="5"/>
  <c r="M3239" i="5"/>
  <c r="M3243" i="5"/>
  <c r="M3247" i="5"/>
  <c r="M3251" i="5"/>
  <c r="M3255" i="5"/>
  <c r="M3259" i="5"/>
  <c r="M3263" i="5"/>
  <c r="M3267" i="5"/>
  <c r="M3271" i="5"/>
  <c r="M3275" i="5"/>
  <c r="M3279" i="5"/>
  <c r="M3283" i="5"/>
  <c r="M3287" i="5"/>
  <c r="M3291" i="5"/>
  <c r="M3295" i="5"/>
  <c r="M3299" i="5"/>
  <c r="S3029" i="5"/>
  <c r="S3093" i="5"/>
  <c r="S3157" i="5"/>
  <c r="S3221" i="5"/>
  <c r="S3261" i="5"/>
  <c r="S3287" i="5"/>
  <c r="S3308" i="5"/>
  <c r="S3329" i="5"/>
  <c r="S3351" i="5"/>
  <c r="S3372" i="5"/>
  <c r="S3393" i="5"/>
  <c r="S3412" i="5"/>
  <c r="S3428" i="5"/>
  <c r="S3444" i="5"/>
  <c r="S3460" i="5"/>
  <c r="S3476" i="5"/>
  <c r="S3492" i="5"/>
  <c r="S3508" i="5"/>
  <c r="Q2998" i="5"/>
  <c r="Q3006" i="5"/>
  <c r="Q3014" i="5"/>
  <c r="Q3022" i="5"/>
  <c r="Q3030" i="5"/>
  <c r="Q3038" i="5"/>
  <c r="Q3046" i="5"/>
  <c r="Q3054" i="5"/>
  <c r="Q3060" i="5"/>
  <c r="Q3066" i="5"/>
  <c r="Q3071" i="5"/>
  <c r="Q3076" i="5"/>
  <c r="Q3082" i="5"/>
  <c r="Q3087" i="5"/>
  <c r="Q3092" i="5"/>
  <c r="Q3098" i="5"/>
  <c r="Q3103" i="5"/>
  <c r="Q3108" i="5"/>
  <c r="Q3114" i="5"/>
  <c r="Q3119" i="5"/>
  <c r="Q3124" i="5"/>
  <c r="Q3130" i="5"/>
  <c r="Q3135" i="5"/>
  <c r="Q3140" i="5"/>
  <c r="Q3146" i="5"/>
  <c r="Q3151" i="5"/>
  <c r="Q3156" i="5"/>
  <c r="Q3162" i="5"/>
  <c r="Q3167" i="5"/>
  <c r="Q3172" i="5"/>
  <c r="Q3178" i="5"/>
  <c r="Q3183" i="5"/>
  <c r="Q3188" i="5"/>
  <c r="Q3194" i="5"/>
  <c r="Q3199" i="5"/>
  <c r="Q3204" i="5"/>
  <c r="Q3210" i="5"/>
  <c r="Q3215" i="5"/>
  <c r="Q3220" i="5"/>
  <c r="Q3226" i="5"/>
  <c r="Q3231" i="5"/>
  <c r="Q3236" i="5"/>
  <c r="Q3240" i="5"/>
  <c r="Q3244" i="5"/>
  <c r="Q3248" i="5"/>
  <c r="Q3252" i="5"/>
  <c r="Q3256" i="5"/>
  <c r="Q3260" i="5"/>
  <c r="Q3264" i="5"/>
  <c r="Q3268" i="5"/>
  <c r="Q3272" i="5"/>
  <c r="Q3276" i="5"/>
  <c r="Q3280" i="5"/>
  <c r="Q3284" i="5"/>
  <c r="Q3288" i="5"/>
  <c r="Q3292" i="5"/>
  <c r="Q3296" i="5"/>
  <c r="Q3300" i="5"/>
  <c r="Q3304" i="5"/>
  <c r="Q3308" i="5"/>
  <c r="Q3312" i="5"/>
  <c r="Q3316" i="5"/>
  <c r="Q3320" i="5"/>
  <c r="Q3324" i="5"/>
  <c r="Q3328" i="5"/>
  <c r="Q3332" i="5"/>
  <c r="Q3336" i="5"/>
  <c r="Q3340" i="5"/>
  <c r="Q3344" i="5"/>
  <c r="Q3348" i="5"/>
  <c r="Q3352" i="5"/>
  <c r="Q3356" i="5"/>
  <c r="Q3360" i="5"/>
  <c r="Q3364" i="5"/>
  <c r="Q3368" i="5"/>
  <c r="Q3372" i="5"/>
  <c r="Q3376" i="5"/>
  <c r="Q3380" i="5"/>
  <c r="Q3384" i="5"/>
  <c r="Q3388" i="5"/>
  <c r="Q3392" i="5"/>
  <c r="Q3396" i="5"/>
  <c r="Q3400" i="5"/>
  <c r="Q3404" i="5"/>
  <c r="Q3408" i="5"/>
  <c r="Q3412" i="5"/>
  <c r="Q3416" i="5"/>
  <c r="Q3420" i="5"/>
  <c r="Q3424" i="5"/>
  <c r="Q3428" i="5"/>
  <c r="Q3432" i="5"/>
  <c r="Q3436" i="5"/>
  <c r="Q3440" i="5"/>
  <c r="Q3444" i="5"/>
  <c r="Q3448" i="5"/>
  <c r="Q3452" i="5"/>
  <c r="Q3456" i="5"/>
  <c r="Q3460" i="5"/>
  <c r="Q3464" i="5"/>
  <c r="Q3468" i="5"/>
  <c r="Q3472" i="5"/>
  <c r="Q3476" i="5"/>
  <c r="Q3480" i="5"/>
  <c r="Q3484" i="5"/>
  <c r="Q3488" i="5"/>
  <c r="Q3492" i="5"/>
  <c r="Q3496" i="5"/>
  <c r="Q3500" i="5"/>
  <c r="Q3504" i="5"/>
  <c r="Q3508" i="5"/>
  <c r="Q3512" i="5"/>
  <c r="O2998" i="5"/>
  <c r="O3002" i="5"/>
  <c r="O3006" i="5"/>
  <c r="O3010" i="5"/>
  <c r="O3014" i="5"/>
  <c r="O3018" i="5"/>
  <c r="O3022" i="5"/>
  <c r="O3026" i="5"/>
  <c r="O3030" i="5"/>
  <c r="O3034" i="5"/>
  <c r="O3038" i="5"/>
  <c r="O3042" i="5"/>
  <c r="O3046" i="5"/>
  <c r="O3050" i="5"/>
  <c r="O3054" i="5"/>
  <c r="O3058" i="5"/>
  <c r="O3062" i="5"/>
  <c r="O3066" i="5"/>
  <c r="O3070" i="5"/>
  <c r="O3074" i="5"/>
  <c r="O3078" i="5"/>
  <c r="O3082" i="5"/>
  <c r="O3086" i="5"/>
  <c r="O3090" i="5"/>
  <c r="O3094" i="5"/>
  <c r="O3098" i="5"/>
  <c r="O3102" i="5"/>
  <c r="O3106" i="5"/>
  <c r="O3110" i="5"/>
  <c r="O3114" i="5"/>
  <c r="O3118" i="5"/>
  <c r="O3122" i="5"/>
  <c r="O3126" i="5"/>
  <c r="O3130" i="5"/>
  <c r="O3134" i="5"/>
  <c r="O3138" i="5"/>
  <c r="O3142" i="5"/>
  <c r="O3146" i="5"/>
  <c r="O3150" i="5"/>
  <c r="O3154" i="5"/>
  <c r="O3158" i="5"/>
  <c r="O3162" i="5"/>
  <c r="O3166" i="5"/>
  <c r="O3170" i="5"/>
  <c r="O3174" i="5"/>
  <c r="O3178" i="5"/>
  <c r="O3182" i="5"/>
  <c r="O3186" i="5"/>
  <c r="O3190" i="5"/>
  <c r="O3194" i="5"/>
  <c r="O3198" i="5"/>
  <c r="O3202" i="5"/>
  <c r="O3206" i="5"/>
  <c r="O3210" i="5"/>
  <c r="O3214" i="5"/>
  <c r="O3218" i="5"/>
  <c r="O3222" i="5"/>
  <c r="O3226" i="5"/>
  <c r="O3230" i="5"/>
  <c r="O3234" i="5"/>
  <c r="O3238" i="5"/>
  <c r="O3242" i="5"/>
  <c r="O3246" i="5"/>
  <c r="O3250" i="5"/>
  <c r="O3254" i="5"/>
  <c r="O3258" i="5"/>
  <c r="O3262" i="5"/>
  <c r="O3266" i="5"/>
  <c r="O3270" i="5"/>
  <c r="O3274" i="5"/>
  <c r="O3278" i="5"/>
  <c r="O3282" i="5"/>
  <c r="O3286" i="5"/>
  <c r="O3290" i="5"/>
  <c r="O3294" i="5"/>
  <c r="O3298" i="5"/>
  <c r="O3302" i="5"/>
  <c r="O3306" i="5"/>
  <c r="O3310" i="5"/>
  <c r="O3314" i="5"/>
  <c r="O3318" i="5"/>
  <c r="O3322" i="5"/>
  <c r="O3326" i="5"/>
  <c r="O3330" i="5"/>
  <c r="O3334" i="5"/>
  <c r="O3338" i="5"/>
  <c r="O3342" i="5"/>
  <c r="O3346" i="5"/>
  <c r="O3350" i="5"/>
  <c r="O3354" i="5"/>
  <c r="O3358" i="5"/>
  <c r="O3362" i="5"/>
  <c r="O3366" i="5"/>
  <c r="O3370" i="5"/>
  <c r="O3374" i="5"/>
  <c r="O3378" i="5"/>
  <c r="O3382" i="5"/>
  <c r="O3386" i="5"/>
  <c r="O3390" i="5"/>
  <c r="O3394" i="5"/>
  <c r="O3398" i="5"/>
  <c r="O3402" i="5"/>
  <c r="O3406" i="5"/>
  <c r="O3410" i="5"/>
  <c r="O3414" i="5"/>
  <c r="O3418" i="5"/>
  <c r="O3422" i="5"/>
  <c r="O3426" i="5"/>
  <c r="O3430" i="5"/>
  <c r="O3434" i="5"/>
  <c r="O3438" i="5"/>
  <c r="O3442" i="5"/>
  <c r="O3446" i="5"/>
  <c r="O3450" i="5"/>
  <c r="O3454" i="5"/>
  <c r="O3458" i="5"/>
  <c r="O3462" i="5"/>
  <c r="O3466" i="5"/>
  <c r="O3470" i="5"/>
  <c r="O3474" i="5"/>
  <c r="O3478" i="5"/>
  <c r="O3482" i="5"/>
  <c r="O3486" i="5"/>
  <c r="O3490" i="5"/>
  <c r="O3494" i="5"/>
  <c r="O3498" i="5"/>
  <c r="O3502" i="5"/>
  <c r="O3506" i="5"/>
  <c r="O3510" i="5"/>
  <c r="M2996" i="5"/>
  <c r="M3000" i="5"/>
  <c r="M3004" i="5"/>
  <c r="M3008" i="5"/>
  <c r="M3012" i="5"/>
  <c r="M3016" i="5"/>
  <c r="M3020" i="5"/>
  <c r="M3024" i="5"/>
  <c r="M3028" i="5"/>
  <c r="M3032" i="5"/>
  <c r="M3036" i="5"/>
  <c r="M3040" i="5"/>
  <c r="M3044" i="5"/>
  <c r="M3048" i="5"/>
  <c r="M3052" i="5"/>
  <c r="M3056" i="5"/>
  <c r="M3060" i="5"/>
  <c r="M3064" i="5"/>
  <c r="M3068" i="5"/>
  <c r="M3072" i="5"/>
  <c r="M3076" i="5"/>
  <c r="M3080" i="5"/>
  <c r="M3084" i="5"/>
  <c r="M3088" i="5"/>
  <c r="M3092" i="5"/>
  <c r="M3096" i="5"/>
  <c r="M3100" i="5"/>
  <c r="M3104" i="5"/>
  <c r="M3108" i="5"/>
  <c r="M3112" i="5"/>
  <c r="M3116" i="5"/>
  <c r="M3120" i="5"/>
  <c r="M3124" i="5"/>
  <c r="M3128" i="5"/>
  <c r="M3132" i="5"/>
  <c r="M3136" i="5"/>
  <c r="M3140" i="5"/>
  <c r="M3144" i="5"/>
  <c r="M3148" i="5"/>
  <c r="M3152" i="5"/>
  <c r="M3156" i="5"/>
  <c r="M3160" i="5"/>
  <c r="M3164" i="5"/>
  <c r="M3168" i="5"/>
  <c r="M3172" i="5"/>
  <c r="M3176" i="5"/>
  <c r="M3180" i="5"/>
  <c r="M3184" i="5"/>
  <c r="M3188" i="5"/>
  <c r="M3192" i="5"/>
  <c r="M3196" i="5"/>
  <c r="M3200" i="5"/>
  <c r="M3204" i="5"/>
  <c r="M3208" i="5"/>
  <c r="M3212" i="5"/>
  <c r="M3216" i="5"/>
  <c r="M3220" i="5"/>
  <c r="M3224" i="5"/>
  <c r="M3228" i="5"/>
  <c r="M3232" i="5"/>
  <c r="M3236" i="5"/>
  <c r="M3240" i="5"/>
  <c r="M3244" i="5"/>
  <c r="M3248" i="5"/>
  <c r="M3252" i="5"/>
  <c r="M3256" i="5"/>
  <c r="M3260" i="5"/>
  <c r="M3264" i="5"/>
  <c r="M3268" i="5"/>
  <c r="M3272" i="5"/>
  <c r="M3276" i="5"/>
  <c r="M3280" i="5"/>
  <c r="M3284" i="5"/>
  <c r="M3288" i="5"/>
  <c r="M3292" i="5"/>
  <c r="M3296" i="5"/>
  <c r="M3300" i="5"/>
  <c r="M3304" i="5"/>
  <c r="M3308" i="5"/>
  <c r="M3312" i="5"/>
  <c r="M3316" i="5"/>
  <c r="M3320" i="5"/>
  <c r="M3324" i="5"/>
  <c r="M3328" i="5"/>
  <c r="M3332" i="5"/>
  <c r="M3336" i="5"/>
  <c r="M3340" i="5"/>
  <c r="S3045" i="5"/>
  <c r="S3109" i="5"/>
  <c r="S3173" i="5"/>
  <c r="S3237" i="5"/>
  <c r="S3269" i="5"/>
  <c r="S3292" i="5"/>
  <c r="S3313" i="5"/>
  <c r="S3335" i="5"/>
  <c r="S3356" i="5"/>
  <c r="S3377" i="5"/>
  <c r="S3399" i="5"/>
  <c r="S3416" i="5"/>
  <c r="S3432" i="5"/>
  <c r="S3448" i="5"/>
  <c r="S3464" i="5"/>
  <c r="S3480" i="5"/>
  <c r="S3496" i="5"/>
  <c r="S3512" i="5"/>
  <c r="Q3000" i="5"/>
  <c r="Q3008" i="5"/>
  <c r="Q3016" i="5"/>
  <c r="Q3024" i="5"/>
  <c r="Q3032" i="5"/>
  <c r="Q3040" i="5"/>
  <c r="Q3048" i="5"/>
  <c r="Q3056" i="5"/>
  <c r="Q3062" i="5"/>
  <c r="Q3067" i="5"/>
  <c r="Q3072" i="5"/>
  <c r="Q3078" i="5"/>
  <c r="Q3083" i="5"/>
  <c r="Q3088" i="5"/>
  <c r="Q3094" i="5"/>
  <c r="Q3099" i="5"/>
  <c r="Q3104" i="5"/>
  <c r="Q3110" i="5"/>
  <c r="Q3115" i="5"/>
  <c r="Q3120" i="5"/>
  <c r="Q3126" i="5"/>
  <c r="Q3131" i="5"/>
  <c r="Q3136" i="5"/>
  <c r="Q3142" i="5"/>
  <c r="Q3147" i="5"/>
  <c r="Q3152" i="5"/>
  <c r="Q3158" i="5"/>
  <c r="Q3163" i="5"/>
  <c r="Q3168" i="5"/>
  <c r="Q3174" i="5"/>
  <c r="Q3179" i="5"/>
  <c r="Q3184" i="5"/>
  <c r="Q3190" i="5"/>
  <c r="Q3195" i="5"/>
  <c r="Q3200" i="5"/>
  <c r="Q3206" i="5"/>
  <c r="Q3211" i="5"/>
  <c r="Q3216" i="5"/>
  <c r="Q3222" i="5"/>
  <c r="Q3227" i="5"/>
  <c r="Q3232" i="5"/>
  <c r="Q3237" i="5"/>
  <c r="Q3241" i="5"/>
  <c r="Q3245" i="5"/>
  <c r="Q3249" i="5"/>
  <c r="Q3253" i="5"/>
  <c r="Q3257" i="5"/>
  <c r="Q3261" i="5"/>
  <c r="Q3265" i="5"/>
  <c r="Q3269" i="5"/>
  <c r="Q3273" i="5"/>
  <c r="Q3277" i="5"/>
  <c r="Q3281" i="5"/>
  <c r="Q3285" i="5"/>
  <c r="Q3289" i="5"/>
  <c r="Q3293" i="5"/>
  <c r="Q3297" i="5"/>
  <c r="Q3301" i="5"/>
  <c r="Q3305" i="5"/>
  <c r="Q3309" i="5"/>
  <c r="Q3313" i="5"/>
  <c r="Q3317" i="5"/>
  <c r="Q3321" i="5"/>
  <c r="Q3325" i="5"/>
  <c r="Q3329" i="5"/>
  <c r="Q3333" i="5"/>
  <c r="Q3337" i="5"/>
  <c r="Q3341" i="5"/>
  <c r="Q3345" i="5"/>
  <c r="Q3349" i="5"/>
  <c r="Q3353" i="5"/>
  <c r="Q3357" i="5"/>
  <c r="Q3361" i="5"/>
  <c r="Q3365" i="5"/>
  <c r="Q3369" i="5"/>
  <c r="Q3373" i="5"/>
  <c r="Q3377" i="5"/>
  <c r="Q3381" i="5"/>
  <c r="Q3385" i="5"/>
  <c r="Q3389" i="5"/>
  <c r="Q3393" i="5"/>
  <c r="Q3397" i="5"/>
  <c r="Q3401" i="5"/>
  <c r="Q3405" i="5"/>
  <c r="Q3409" i="5"/>
  <c r="Q3413" i="5"/>
  <c r="Q3417" i="5"/>
  <c r="Q3421" i="5"/>
  <c r="Q3425" i="5"/>
  <c r="Q3429" i="5"/>
  <c r="Q3433" i="5"/>
  <c r="Q3437" i="5"/>
  <c r="Q3441" i="5"/>
  <c r="Q3445" i="5"/>
  <c r="Q3449" i="5"/>
  <c r="Q3453" i="5"/>
  <c r="Q3457" i="5"/>
  <c r="Q3461" i="5"/>
  <c r="Q3465" i="5"/>
  <c r="Q3469" i="5"/>
  <c r="Q3473" i="5"/>
  <c r="Q3477" i="5"/>
  <c r="Q3481" i="5"/>
  <c r="Q3485" i="5"/>
  <c r="Q3489" i="5"/>
  <c r="Q3493" i="5"/>
  <c r="Q3497" i="5"/>
  <c r="Q3501" i="5"/>
  <c r="Q3505" i="5"/>
  <c r="Q3509" i="5"/>
  <c r="O2999" i="5"/>
  <c r="O3003" i="5"/>
  <c r="O3007" i="5"/>
  <c r="O3011" i="5"/>
  <c r="O3015" i="5"/>
  <c r="O3019" i="5"/>
  <c r="O3023" i="5"/>
  <c r="O3027" i="5"/>
  <c r="O3031" i="5"/>
  <c r="O3035" i="5"/>
  <c r="O3039" i="5"/>
  <c r="O3043" i="5"/>
  <c r="O3047" i="5"/>
  <c r="O3051" i="5"/>
  <c r="O3055" i="5"/>
  <c r="O3059" i="5"/>
  <c r="O3063" i="5"/>
  <c r="O3067" i="5"/>
  <c r="O3071" i="5"/>
  <c r="O3075" i="5"/>
  <c r="O3079" i="5"/>
  <c r="O3083" i="5"/>
  <c r="O3087" i="5"/>
  <c r="O3091" i="5"/>
  <c r="O3095" i="5"/>
  <c r="O3099" i="5"/>
  <c r="O3103" i="5"/>
  <c r="O3107" i="5"/>
  <c r="O3111" i="5"/>
  <c r="O3115" i="5"/>
  <c r="O3119" i="5"/>
  <c r="O3123" i="5"/>
  <c r="O3127" i="5"/>
  <c r="O3131" i="5"/>
  <c r="O3135" i="5"/>
  <c r="O3139" i="5"/>
  <c r="O3143" i="5"/>
  <c r="O3147" i="5"/>
  <c r="O3151" i="5"/>
  <c r="O3155" i="5"/>
  <c r="O3159" i="5"/>
  <c r="O3163" i="5"/>
  <c r="O3167" i="5"/>
  <c r="O3171" i="5"/>
  <c r="O3175" i="5"/>
  <c r="O3179" i="5"/>
  <c r="O3183" i="5"/>
  <c r="O3187" i="5"/>
  <c r="O3191" i="5"/>
  <c r="O3195" i="5"/>
  <c r="O3199" i="5"/>
  <c r="O3203" i="5"/>
  <c r="O3207" i="5"/>
  <c r="O3211" i="5"/>
  <c r="O3215" i="5"/>
  <c r="O3219" i="5"/>
  <c r="O3223" i="5"/>
  <c r="O3227" i="5"/>
  <c r="O3231" i="5"/>
  <c r="O3235" i="5"/>
  <c r="O3239" i="5"/>
  <c r="O3243" i="5"/>
  <c r="O3247" i="5"/>
  <c r="O3251" i="5"/>
  <c r="O3255" i="5"/>
  <c r="O3259" i="5"/>
  <c r="O3263" i="5"/>
  <c r="O3267" i="5"/>
  <c r="O3271" i="5"/>
  <c r="O3275" i="5"/>
  <c r="O3279" i="5"/>
  <c r="O3283" i="5"/>
  <c r="O3287" i="5"/>
  <c r="O3291" i="5"/>
  <c r="O3295" i="5"/>
  <c r="O3299" i="5"/>
  <c r="O3303" i="5"/>
  <c r="O3307" i="5"/>
  <c r="O3311" i="5"/>
  <c r="O3315" i="5"/>
  <c r="O3319" i="5"/>
  <c r="O3323" i="5"/>
  <c r="O3327" i="5"/>
  <c r="O3331" i="5"/>
  <c r="O3335" i="5"/>
  <c r="O3339" i="5"/>
  <c r="O3343" i="5"/>
  <c r="O3347" i="5"/>
  <c r="O3351" i="5"/>
  <c r="O3355" i="5"/>
  <c r="O3359" i="5"/>
  <c r="O3363" i="5"/>
  <c r="O3367" i="5"/>
  <c r="O3371" i="5"/>
  <c r="O3375" i="5"/>
  <c r="O3379" i="5"/>
  <c r="O3383" i="5"/>
  <c r="O3387" i="5"/>
  <c r="O3391" i="5"/>
  <c r="O3395" i="5"/>
  <c r="O3399" i="5"/>
  <c r="O3403" i="5"/>
  <c r="O3407" i="5"/>
  <c r="O3411" i="5"/>
  <c r="O3415" i="5"/>
  <c r="O3419" i="5"/>
  <c r="O3423" i="5"/>
  <c r="O3427" i="5"/>
  <c r="O3431" i="5"/>
  <c r="O3435" i="5"/>
  <c r="O3439" i="5"/>
  <c r="O3443" i="5"/>
  <c r="O3447" i="5"/>
  <c r="O3451" i="5"/>
  <c r="O3455" i="5"/>
  <c r="O3459" i="5"/>
  <c r="O3463" i="5"/>
  <c r="O3467" i="5"/>
  <c r="O3471" i="5"/>
  <c r="O3475" i="5"/>
  <c r="O3479" i="5"/>
  <c r="O3483" i="5"/>
  <c r="O3487" i="5"/>
  <c r="O3491" i="5"/>
  <c r="O3495" i="5"/>
  <c r="O3499" i="5"/>
  <c r="O3503" i="5"/>
  <c r="O3507" i="5"/>
  <c r="O3511" i="5"/>
  <c r="M2997" i="5"/>
  <c r="M3001" i="5"/>
  <c r="M3005" i="5"/>
  <c r="M3009" i="5"/>
  <c r="M3013" i="5"/>
  <c r="M3017" i="5"/>
  <c r="M3021" i="5"/>
  <c r="M3025" i="5"/>
  <c r="M3029" i="5"/>
  <c r="M3033" i="5"/>
  <c r="M3037" i="5"/>
  <c r="M3041" i="5"/>
  <c r="M3045" i="5"/>
  <c r="M3049" i="5"/>
  <c r="M3053" i="5"/>
  <c r="M3057" i="5"/>
  <c r="M3061" i="5"/>
  <c r="M3065" i="5"/>
  <c r="M3069" i="5"/>
  <c r="M3073" i="5"/>
  <c r="M3077" i="5"/>
  <c r="M3081" i="5"/>
  <c r="M3085" i="5"/>
  <c r="M3089" i="5"/>
  <c r="M3093" i="5"/>
  <c r="M3097" i="5"/>
  <c r="M3101" i="5"/>
  <c r="M3105" i="5"/>
  <c r="M3109" i="5"/>
  <c r="M3113" i="5"/>
  <c r="M3117" i="5"/>
  <c r="M3121" i="5"/>
  <c r="M3125" i="5"/>
  <c r="M3129" i="5"/>
  <c r="M3133" i="5"/>
  <c r="M3137" i="5"/>
  <c r="M3141" i="5"/>
  <c r="M3145" i="5"/>
  <c r="M3149" i="5"/>
  <c r="M3153" i="5"/>
  <c r="M3157" i="5"/>
  <c r="M3161" i="5"/>
  <c r="M3165" i="5"/>
  <c r="M3169" i="5"/>
  <c r="M3173" i="5"/>
  <c r="M3177" i="5"/>
  <c r="M3181" i="5"/>
  <c r="M3185" i="5"/>
  <c r="M3189" i="5"/>
  <c r="M3193" i="5"/>
  <c r="M3197" i="5"/>
  <c r="M3201" i="5"/>
  <c r="M3205" i="5"/>
  <c r="M3209" i="5"/>
  <c r="M3213" i="5"/>
  <c r="M3217" i="5"/>
  <c r="M3221" i="5"/>
  <c r="M3225" i="5"/>
  <c r="M3229" i="5"/>
  <c r="M3233" i="5"/>
  <c r="M3237" i="5"/>
  <c r="M3241" i="5"/>
  <c r="M3245" i="5"/>
  <c r="M3249" i="5"/>
  <c r="M3253" i="5"/>
  <c r="M3257" i="5"/>
  <c r="M3261" i="5"/>
  <c r="M3265" i="5"/>
  <c r="M3269" i="5"/>
  <c r="M3273" i="5"/>
  <c r="M3277" i="5"/>
  <c r="M3281" i="5"/>
  <c r="M3285" i="5"/>
  <c r="M3289" i="5"/>
  <c r="M3293" i="5"/>
  <c r="M3297" i="5"/>
  <c r="M3301" i="5"/>
  <c r="M3305" i="5"/>
  <c r="M3309" i="5"/>
  <c r="M3313" i="5"/>
  <c r="M3317" i="5"/>
  <c r="M3321" i="5"/>
  <c r="M3325" i="5"/>
  <c r="M3329" i="5"/>
  <c r="M3333" i="5"/>
  <c r="S2997" i="5"/>
  <c r="S3245" i="5"/>
  <c r="S3340" i="5"/>
  <c r="S3420" i="5"/>
  <c r="S3484" i="5"/>
  <c r="Q3010" i="5"/>
  <c r="Q3042" i="5"/>
  <c r="Q3068" i="5"/>
  <c r="Q3090" i="5"/>
  <c r="Q3111" i="5"/>
  <c r="Q3132" i="5"/>
  <c r="Q3154" i="5"/>
  <c r="Q3175" i="5"/>
  <c r="Q3196" i="5"/>
  <c r="Q3218" i="5"/>
  <c r="Q3238" i="5"/>
  <c r="Q3254" i="5"/>
  <c r="Q3270" i="5"/>
  <c r="Q3286" i="5"/>
  <c r="Q3302" i="5"/>
  <c r="Q3318" i="5"/>
  <c r="Q3334" i="5"/>
  <c r="Q3350" i="5"/>
  <c r="Q3366" i="5"/>
  <c r="Q3382" i="5"/>
  <c r="Q3398" i="5"/>
  <c r="Q3414" i="5"/>
  <c r="Q3430" i="5"/>
  <c r="Q3446" i="5"/>
  <c r="Q3462" i="5"/>
  <c r="Q3478" i="5"/>
  <c r="Q3494" i="5"/>
  <c r="Q3510" i="5"/>
  <c r="O3000" i="5"/>
  <c r="O3016" i="5"/>
  <c r="O3032" i="5"/>
  <c r="O3048" i="5"/>
  <c r="O3064" i="5"/>
  <c r="O3080" i="5"/>
  <c r="O3096" i="5"/>
  <c r="O3112" i="5"/>
  <c r="O3128" i="5"/>
  <c r="O3144" i="5"/>
  <c r="O3160" i="5"/>
  <c r="O3176" i="5"/>
  <c r="O3192" i="5"/>
  <c r="O3208" i="5"/>
  <c r="O3224" i="5"/>
  <c r="O3240" i="5"/>
  <c r="O3256" i="5"/>
  <c r="O3272" i="5"/>
  <c r="O3288" i="5"/>
  <c r="O3304" i="5"/>
  <c r="O3320" i="5"/>
  <c r="O3336" i="5"/>
  <c r="O3352" i="5"/>
  <c r="O3368" i="5"/>
  <c r="O3384" i="5"/>
  <c r="O3400" i="5"/>
  <c r="O3416" i="5"/>
  <c r="O3432" i="5"/>
  <c r="O3448" i="5"/>
  <c r="O3464" i="5"/>
  <c r="O3480" i="5"/>
  <c r="O3496" i="5"/>
  <c r="O3512" i="5"/>
  <c r="S3061" i="5"/>
  <c r="S3276" i="5"/>
  <c r="S3361" i="5"/>
  <c r="S3436" i="5"/>
  <c r="S3500" i="5"/>
  <c r="Q3018" i="5"/>
  <c r="Q3050" i="5"/>
  <c r="Q3074" i="5"/>
  <c r="Q3095" i="5"/>
  <c r="Q3116" i="5"/>
  <c r="Q3138" i="5"/>
  <c r="Q3159" i="5"/>
  <c r="Q3180" i="5"/>
  <c r="Q3202" i="5"/>
  <c r="Q3223" i="5"/>
  <c r="Q3242" i="5"/>
  <c r="Q3258" i="5"/>
  <c r="Q3274" i="5"/>
  <c r="Q3290" i="5"/>
  <c r="Q3306" i="5"/>
  <c r="Q3322" i="5"/>
  <c r="Q3338" i="5"/>
  <c r="Q3354" i="5"/>
  <c r="Q3370" i="5"/>
  <c r="Q3386" i="5"/>
  <c r="Q3402" i="5"/>
  <c r="Q3418" i="5"/>
  <c r="Q3434" i="5"/>
  <c r="Q3450" i="5"/>
  <c r="Q3466" i="5"/>
  <c r="Q3482" i="5"/>
  <c r="Q3498" i="5"/>
  <c r="O3004" i="5"/>
  <c r="O3020" i="5"/>
  <c r="O3036" i="5"/>
  <c r="O3052" i="5"/>
  <c r="O3068" i="5"/>
  <c r="O3084" i="5"/>
  <c r="O3100" i="5"/>
  <c r="O3116" i="5"/>
  <c r="O3132" i="5"/>
  <c r="O3148" i="5"/>
  <c r="O3164" i="5"/>
  <c r="O3180" i="5"/>
  <c r="O3196" i="5"/>
  <c r="O3212" i="5"/>
  <c r="O3228" i="5"/>
  <c r="O3244" i="5"/>
  <c r="O3260" i="5"/>
  <c r="O3276" i="5"/>
  <c r="O3292" i="5"/>
  <c r="O3308" i="5"/>
  <c r="O3324" i="5"/>
  <c r="O3340" i="5"/>
  <c r="O3356" i="5"/>
  <c r="O3372" i="5"/>
  <c r="O3388" i="5"/>
  <c r="O3404" i="5"/>
  <c r="O3420" i="5"/>
  <c r="O3436" i="5"/>
  <c r="O3452" i="5"/>
  <c r="O3468" i="5"/>
  <c r="O3484" i="5"/>
  <c r="O3500" i="5"/>
  <c r="M3006" i="5"/>
  <c r="M3022" i="5"/>
  <c r="M3038" i="5"/>
  <c r="M3054" i="5"/>
  <c r="M3070" i="5"/>
  <c r="M3086" i="5"/>
  <c r="M3102" i="5"/>
  <c r="M3118" i="5"/>
  <c r="M3134" i="5"/>
  <c r="M3150" i="5"/>
  <c r="M3166" i="5"/>
  <c r="M3182" i="5"/>
  <c r="M3198" i="5"/>
  <c r="M3214" i="5"/>
  <c r="M3230" i="5"/>
  <c r="M3246" i="5"/>
  <c r="M3262" i="5"/>
  <c r="M3278" i="5"/>
  <c r="M3294" i="5"/>
  <c r="M3306" i="5"/>
  <c r="M3314" i="5"/>
  <c r="M3322" i="5"/>
  <c r="M3330" i="5"/>
  <c r="M3337" i="5"/>
  <c r="M3342" i="5"/>
  <c r="M3346" i="5"/>
  <c r="M3350" i="5"/>
  <c r="M3354" i="5"/>
  <c r="M3358" i="5"/>
  <c r="M3362" i="5"/>
  <c r="M3366" i="5"/>
  <c r="M3370" i="5"/>
  <c r="M3374" i="5"/>
  <c r="M3378" i="5"/>
  <c r="M3382" i="5"/>
  <c r="M3386" i="5"/>
  <c r="M3390" i="5"/>
  <c r="M3394" i="5"/>
  <c r="M3398" i="5"/>
  <c r="M3402" i="5"/>
  <c r="M3406" i="5"/>
  <c r="M3410" i="5"/>
  <c r="M3414" i="5"/>
  <c r="M3418" i="5"/>
  <c r="M3422" i="5"/>
  <c r="M3426" i="5"/>
  <c r="M3430" i="5"/>
  <c r="M3434" i="5"/>
  <c r="M3438" i="5"/>
  <c r="M3442" i="5"/>
  <c r="M3446" i="5"/>
  <c r="M3450" i="5"/>
  <c r="M3454" i="5"/>
  <c r="M3458" i="5"/>
  <c r="M3462" i="5"/>
  <c r="M3466" i="5"/>
  <c r="M3470" i="5"/>
  <c r="M3474" i="5"/>
  <c r="M3478" i="5"/>
  <c r="M3482" i="5"/>
  <c r="M3486" i="5"/>
  <c r="M3490" i="5"/>
  <c r="M3494" i="5"/>
  <c r="M3498" i="5"/>
  <c r="M3502" i="5"/>
  <c r="M3506" i="5"/>
  <c r="M3510" i="5"/>
  <c r="S3125" i="5"/>
  <c r="S3297" i="5"/>
  <c r="S3383" i="5"/>
  <c r="S3452" i="5"/>
  <c r="Q3026" i="5"/>
  <c r="Q3058" i="5"/>
  <c r="Q3079" i="5"/>
  <c r="Q3100" i="5"/>
  <c r="Q3122" i="5"/>
  <c r="Q3143" i="5"/>
  <c r="Q3164" i="5"/>
  <c r="Q3186" i="5"/>
  <c r="Q3207" i="5"/>
  <c r="Q3228" i="5"/>
  <c r="Q3246" i="5"/>
  <c r="Q3262" i="5"/>
  <c r="Q3278" i="5"/>
  <c r="Q3294" i="5"/>
  <c r="Q3310" i="5"/>
  <c r="Q3326" i="5"/>
  <c r="Q3342" i="5"/>
  <c r="Q3358" i="5"/>
  <c r="Q3374" i="5"/>
  <c r="Q3390" i="5"/>
  <c r="Q3406" i="5"/>
  <c r="Q3422" i="5"/>
  <c r="Q3438" i="5"/>
  <c r="Q3454" i="5"/>
  <c r="Q3470" i="5"/>
  <c r="Q3486" i="5"/>
  <c r="Q3502" i="5"/>
  <c r="O3008" i="5"/>
  <c r="O3024" i="5"/>
  <c r="O3040" i="5"/>
  <c r="O3056" i="5"/>
  <c r="O3072" i="5"/>
  <c r="O3088" i="5"/>
  <c r="O3104" i="5"/>
  <c r="O3120" i="5"/>
  <c r="O3136" i="5"/>
  <c r="O3152" i="5"/>
  <c r="O3168" i="5"/>
  <c r="O3184" i="5"/>
  <c r="O3200" i="5"/>
  <c r="O3216" i="5"/>
  <c r="O3232" i="5"/>
  <c r="O3248" i="5"/>
  <c r="O3264" i="5"/>
  <c r="O3280" i="5"/>
  <c r="O3296" i="5"/>
  <c r="O3312" i="5"/>
  <c r="O3328" i="5"/>
  <c r="O3344" i="5"/>
  <c r="O3360" i="5"/>
  <c r="O3376" i="5"/>
  <c r="O3392" i="5"/>
  <c r="O3408" i="5"/>
  <c r="O3424" i="5"/>
  <c r="O3440" i="5"/>
  <c r="O3456" i="5"/>
  <c r="O3472" i="5"/>
  <c r="O3488" i="5"/>
  <c r="O3504" i="5"/>
  <c r="M3010" i="5"/>
  <c r="M3026" i="5"/>
  <c r="M3042" i="5"/>
  <c r="M3058" i="5"/>
  <c r="M3074" i="5"/>
  <c r="M3090" i="5"/>
  <c r="M3106" i="5"/>
  <c r="M3122" i="5"/>
  <c r="M3138" i="5"/>
  <c r="M3154" i="5"/>
  <c r="M3170" i="5"/>
  <c r="M3186" i="5"/>
  <c r="M3202" i="5"/>
  <c r="M3218" i="5"/>
  <c r="M3234" i="5"/>
  <c r="M3250" i="5"/>
  <c r="M3266" i="5"/>
  <c r="M3282" i="5"/>
  <c r="M3298" i="5"/>
  <c r="M3307" i="5"/>
  <c r="M3315" i="5"/>
  <c r="M3323" i="5"/>
  <c r="M3331" i="5"/>
  <c r="M3338" i="5"/>
  <c r="M3343" i="5"/>
  <c r="M3347" i="5"/>
  <c r="M3351" i="5"/>
  <c r="M3355" i="5"/>
  <c r="M3359" i="5"/>
  <c r="M3363" i="5"/>
  <c r="M3367" i="5"/>
  <c r="M3371" i="5"/>
  <c r="M3375" i="5"/>
  <c r="M3379" i="5"/>
  <c r="M3383" i="5"/>
  <c r="M3387" i="5"/>
  <c r="M3391" i="5"/>
  <c r="M3395" i="5"/>
  <c r="M3399" i="5"/>
  <c r="M3403" i="5"/>
  <c r="M3407" i="5"/>
  <c r="M3411" i="5"/>
  <c r="M3415" i="5"/>
  <c r="M3419" i="5"/>
  <c r="M3423" i="5"/>
  <c r="M3427" i="5"/>
  <c r="M3431" i="5"/>
  <c r="M3435" i="5"/>
  <c r="M3439" i="5"/>
  <c r="M3443" i="5"/>
  <c r="M3447" i="5"/>
  <c r="M3451" i="5"/>
  <c r="M3455" i="5"/>
  <c r="M3459" i="5"/>
  <c r="M3463" i="5"/>
  <c r="M3467" i="5"/>
  <c r="M3471" i="5"/>
  <c r="M3475" i="5"/>
  <c r="M3479" i="5"/>
  <c r="M3483" i="5"/>
  <c r="M3487" i="5"/>
  <c r="M3491" i="5"/>
  <c r="M3495" i="5"/>
  <c r="M3499" i="5"/>
  <c r="M3503" i="5"/>
  <c r="M3507" i="5"/>
  <c r="M3511" i="5"/>
  <c r="S3189" i="5"/>
  <c r="S3319" i="5"/>
  <c r="S3404" i="5"/>
  <c r="S3468" i="5"/>
  <c r="Q3002" i="5"/>
  <c r="Q3034" i="5"/>
  <c r="Q3063" i="5"/>
  <c r="Q3084" i="5"/>
  <c r="Q3106" i="5"/>
  <c r="Q3127" i="5"/>
  <c r="Q3148" i="5"/>
  <c r="Q3170" i="5"/>
  <c r="Q3191" i="5"/>
  <c r="Q3212" i="5"/>
  <c r="Q3234" i="5"/>
  <c r="Q3250" i="5"/>
  <c r="Q3266" i="5"/>
  <c r="Q3282" i="5"/>
  <c r="Q3298" i="5"/>
  <c r="Q3314" i="5"/>
  <c r="Q3330" i="5"/>
  <c r="Q3346" i="5"/>
  <c r="Q3362" i="5"/>
  <c r="Q3378" i="5"/>
  <c r="Q3394" i="5"/>
  <c r="Q3410" i="5"/>
  <c r="Q3426" i="5"/>
  <c r="Q3442" i="5"/>
  <c r="Q3458" i="5"/>
  <c r="Q3474" i="5"/>
  <c r="Q3490" i="5"/>
  <c r="Q3506" i="5"/>
  <c r="O2996" i="5"/>
  <c r="O3012" i="5"/>
  <c r="O3028" i="5"/>
  <c r="O3044" i="5"/>
  <c r="O3060" i="5"/>
  <c r="O3076" i="5"/>
  <c r="O3140" i="5"/>
  <c r="O3204" i="5"/>
  <c r="O3268" i="5"/>
  <c r="O3332" i="5"/>
  <c r="O3396" i="5"/>
  <c r="O3460" i="5"/>
  <c r="M3014" i="5"/>
  <c r="M3046" i="5"/>
  <c r="M3078" i="5"/>
  <c r="M3110" i="5"/>
  <c r="M3142" i="5"/>
  <c r="M3174" i="5"/>
  <c r="M3206" i="5"/>
  <c r="M3238" i="5"/>
  <c r="M3270" i="5"/>
  <c r="M3302" i="5"/>
  <c r="M3318" i="5"/>
  <c r="M3334" i="5"/>
  <c r="M3344" i="5"/>
  <c r="M3352" i="5"/>
  <c r="M3360" i="5"/>
  <c r="M3368" i="5"/>
  <c r="M3376" i="5"/>
  <c r="M3384" i="5"/>
  <c r="M3392" i="5"/>
  <c r="M3400" i="5"/>
  <c r="M3408" i="5"/>
  <c r="M3416" i="5"/>
  <c r="M3424" i="5"/>
  <c r="M3432" i="5"/>
  <c r="M3440" i="5"/>
  <c r="M3448" i="5"/>
  <c r="M3456" i="5"/>
  <c r="M3464" i="5"/>
  <c r="M3472" i="5"/>
  <c r="M3480" i="5"/>
  <c r="M3488" i="5"/>
  <c r="M3496" i="5"/>
  <c r="M3504" i="5"/>
  <c r="M3512" i="5"/>
  <c r="O3092" i="5"/>
  <c r="O3156" i="5"/>
  <c r="O3220" i="5"/>
  <c r="O3284" i="5"/>
  <c r="O3348" i="5"/>
  <c r="O3412" i="5"/>
  <c r="O3476" i="5"/>
  <c r="M3018" i="5"/>
  <c r="M3050" i="5"/>
  <c r="M3082" i="5"/>
  <c r="M3114" i="5"/>
  <c r="M3146" i="5"/>
  <c r="M3178" i="5"/>
  <c r="M3210" i="5"/>
  <c r="M3242" i="5"/>
  <c r="M3274" i="5"/>
  <c r="M3303" i="5"/>
  <c r="M3319" i="5"/>
  <c r="M3335" i="5"/>
  <c r="M3345" i="5"/>
  <c r="M3353" i="5"/>
  <c r="M3361" i="5"/>
  <c r="M3369" i="5"/>
  <c r="M3377" i="5"/>
  <c r="M3385" i="5"/>
  <c r="M3393" i="5"/>
  <c r="M3401" i="5"/>
  <c r="M3409" i="5"/>
  <c r="M3417" i="5"/>
  <c r="M3425" i="5"/>
  <c r="M3433" i="5"/>
  <c r="M3441" i="5"/>
  <c r="M3449" i="5"/>
  <c r="M3457" i="5"/>
  <c r="M3465" i="5"/>
  <c r="M3473" i="5"/>
  <c r="M3481" i="5"/>
  <c r="M3489" i="5"/>
  <c r="M3497" i="5"/>
  <c r="M3505" i="5"/>
  <c r="J2996" i="5"/>
  <c r="J3000" i="5"/>
  <c r="J3004" i="5"/>
  <c r="J3008" i="5"/>
  <c r="J3012" i="5"/>
  <c r="J3016" i="5"/>
  <c r="J3020" i="5"/>
  <c r="J3024" i="5"/>
  <c r="J3028" i="5"/>
  <c r="J3032" i="5"/>
  <c r="J3036" i="5"/>
  <c r="J3040" i="5"/>
  <c r="J3044" i="5"/>
  <c r="J3048" i="5"/>
  <c r="J3052" i="5"/>
  <c r="J3056" i="5"/>
  <c r="J3060" i="5"/>
  <c r="J3064" i="5"/>
  <c r="J3068" i="5"/>
  <c r="J3072" i="5"/>
  <c r="J3076" i="5"/>
  <c r="J3080" i="5"/>
  <c r="J3084" i="5"/>
  <c r="J3088" i="5"/>
  <c r="J3092" i="5"/>
  <c r="J3096" i="5"/>
  <c r="J3100" i="5"/>
  <c r="J3104" i="5"/>
  <c r="J3108" i="5"/>
  <c r="J3112" i="5"/>
  <c r="J3116" i="5"/>
  <c r="J3120" i="5"/>
  <c r="J3124" i="5"/>
  <c r="J3128" i="5"/>
  <c r="J3132" i="5"/>
  <c r="J3136" i="5"/>
  <c r="J3140" i="5"/>
  <c r="J3144" i="5"/>
  <c r="J3148" i="5"/>
  <c r="J3152" i="5"/>
  <c r="J3156" i="5"/>
  <c r="J3160" i="5"/>
  <c r="J3164" i="5"/>
  <c r="J3168" i="5"/>
  <c r="J3172" i="5"/>
  <c r="J3176" i="5"/>
  <c r="J3180" i="5"/>
  <c r="J3184" i="5"/>
  <c r="J3188" i="5"/>
  <c r="J3192" i="5"/>
  <c r="J3196" i="5"/>
  <c r="J3200" i="5"/>
  <c r="J3204" i="5"/>
  <c r="J3208" i="5"/>
  <c r="J3212" i="5"/>
  <c r="J3216" i="5"/>
  <c r="J3220" i="5"/>
  <c r="J3224" i="5"/>
  <c r="J3228" i="5"/>
  <c r="J3232" i="5"/>
  <c r="J3236" i="5"/>
  <c r="J3240" i="5"/>
  <c r="J3244" i="5"/>
  <c r="J3248" i="5"/>
  <c r="J3252" i="5"/>
  <c r="J3256" i="5"/>
  <c r="J3260" i="5"/>
  <c r="J3264" i="5"/>
  <c r="O3108" i="5"/>
  <c r="O3172" i="5"/>
  <c r="O3236" i="5"/>
  <c r="O3300" i="5"/>
  <c r="O3364" i="5"/>
  <c r="O3428" i="5"/>
  <c r="O3492" i="5"/>
  <c r="M2998" i="5"/>
  <c r="M3030" i="5"/>
  <c r="M3062" i="5"/>
  <c r="M3094" i="5"/>
  <c r="M3126" i="5"/>
  <c r="M3158" i="5"/>
  <c r="M3190" i="5"/>
  <c r="M3222" i="5"/>
  <c r="M3254" i="5"/>
  <c r="M3286" i="5"/>
  <c r="M3310" i="5"/>
  <c r="M3326" i="5"/>
  <c r="M3339" i="5"/>
  <c r="M3348" i="5"/>
  <c r="M3356" i="5"/>
  <c r="M3364" i="5"/>
  <c r="M3372" i="5"/>
  <c r="M3380" i="5"/>
  <c r="M3388" i="5"/>
  <c r="M3396" i="5"/>
  <c r="M3404" i="5"/>
  <c r="M3412" i="5"/>
  <c r="M3420" i="5"/>
  <c r="M3428" i="5"/>
  <c r="M3436" i="5"/>
  <c r="M3444" i="5"/>
  <c r="M3452" i="5"/>
  <c r="M3460" i="5"/>
  <c r="M3468" i="5"/>
  <c r="M3476" i="5"/>
  <c r="M3484" i="5"/>
  <c r="M3492" i="5"/>
  <c r="M3500" i="5"/>
  <c r="M3508" i="5"/>
  <c r="J2997" i="5"/>
  <c r="J3001" i="5"/>
  <c r="J3005" i="5"/>
  <c r="J3009" i="5"/>
  <c r="J3013" i="5"/>
  <c r="J3017" i="5"/>
  <c r="J3021" i="5"/>
  <c r="J3025" i="5"/>
  <c r="J3029" i="5"/>
  <c r="J3033" i="5"/>
  <c r="J3037" i="5"/>
  <c r="J3041" i="5"/>
  <c r="J3045" i="5"/>
  <c r="J3049" i="5"/>
  <c r="J3053" i="5"/>
  <c r="J3057" i="5"/>
  <c r="J3061" i="5"/>
  <c r="J3065" i="5"/>
  <c r="J3069" i="5"/>
  <c r="J3073" i="5"/>
  <c r="J3077" i="5"/>
  <c r="J3081" i="5"/>
  <c r="O3124" i="5"/>
  <c r="O3188" i="5"/>
  <c r="O3252" i="5"/>
  <c r="O3316" i="5"/>
  <c r="O3380" i="5"/>
  <c r="O3444" i="5"/>
  <c r="O3508" i="5"/>
  <c r="M3002" i="5"/>
  <c r="M3034" i="5"/>
  <c r="M3066" i="5"/>
  <c r="M3098" i="5"/>
  <c r="M3130" i="5"/>
  <c r="M3162" i="5"/>
  <c r="M3194" i="5"/>
  <c r="M3226" i="5"/>
  <c r="M3258" i="5"/>
  <c r="M3290" i="5"/>
  <c r="M3311" i="5"/>
  <c r="M3327" i="5"/>
  <c r="M3341" i="5"/>
  <c r="M3349" i="5"/>
  <c r="M3357" i="5"/>
  <c r="M3365" i="5"/>
  <c r="M3373" i="5"/>
  <c r="M3381" i="5"/>
  <c r="M3389" i="5"/>
  <c r="M3397" i="5"/>
  <c r="M3405" i="5"/>
  <c r="M3413" i="5"/>
  <c r="M3421" i="5"/>
  <c r="M3429" i="5"/>
  <c r="M3437" i="5"/>
  <c r="M3445" i="5"/>
  <c r="M3453" i="5"/>
  <c r="M3461" i="5"/>
  <c r="M3469" i="5"/>
  <c r="M3477" i="5"/>
  <c r="M3485" i="5"/>
  <c r="M3493" i="5"/>
  <c r="M3501" i="5"/>
  <c r="M3509" i="5"/>
  <c r="J2998" i="5"/>
  <c r="J3002" i="5"/>
  <c r="J3006" i="5"/>
  <c r="J3010" i="5"/>
  <c r="J3014" i="5"/>
  <c r="J3011" i="5"/>
  <c r="J3022" i="5"/>
  <c r="J3030" i="5"/>
  <c r="J3038" i="5"/>
  <c r="J3046" i="5"/>
  <c r="J3054" i="5"/>
  <c r="J3062" i="5"/>
  <c r="J3070" i="5"/>
  <c r="J3078" i="5"/>
  <c r="J3085" i="5"/>
  <c r="J3090" i="5"/>
  <c r="J3095" i="5"/>
  <c r="J3101" i="5"/>
  <c r="J3106" i="5"/>
  <c r="J3111" i="5"/>
  <c r="J3117" i="5"/>
  <c r="J3122" i="5"/>
  <c r="J3127" i="5"/>
  <c r="J3133" i="5"/>
  <c r="J3138" i="5"/>
  <c r="J3143" i="5"/>
  <c r="J3149" i="5"/>
  <c r="J3154" i="5"/>
  <c r="J3159" i="5"/>
  <c r="J3165" i="5"/>
  <c r="J3170" i="5"/>
  <c r="J3175" i="5"/>
  <c r="J3181" i="5"/>
  <c r="J3186" i="5"/>
  <c r="J3191" i="5"/>
  <c r="J3197" i="5"/>
  <c r="J3202" i="5"/>
  <c r="J3207" i="5"/>
  <c r="J3213" i="5"/>
  <c r="J3218" i="5"/>
  <c r="J3223" i="5"/>
  <c r="J3229" i="5"/>
  <c r="J3234" i="5"/>
  <c r="J3239" i="5"/>
  <c r="J3245" i="5"/>
  <c r="J3250" i="5"/>
  <c r="J3255" i="5"/>
  <c r="J3261" i="5"/>
  <c r="J3266" i="5"/>
  <c r="J3270" i="5"/>
  <c r="J3274" i="5"/>
  <c r="J3278" i="5"/>
  <c r="J3282" i="5"/>
  <c r="J3286" i="5"/>
  <c r="J3290" i="5"/>
  <c r="J3294" i="5"/>
  <c r="J3298" i="5"/>
  <c r="J3302" i="5"/>
  <c r="J3306" i="5"/>
  <c r="J3310" i="5"/>
  <c r="J3314" i="5"/>
  <c r="J3318" i="5"/>
  <c r="J3322" i="5"/>
  <c r="J3326" i="5"/>
  <c r="J3330" i="5"/>
  <c r="J3334" i="5"/>
  <c r="J3338" i="5"/>
  <c r="J3342" i="5"/>
  <c r="J3346" i="5"/>
  <c r="J3350" i="5"/>
  <c r="J3354" i="5"/>
  <c r="J3358" i="5"/>
  <c r="J3362" i="5"/>
  <c r="J3366" i="5"/>
  <c r="J3370" i="5"/>
  <c r="J3374" i="5"/>
  <c r="J3378" i="5"/>
  <c r="J3382" i="5"/>
  <c r="J3386" i="5"/>
  <c r="J3390" i="5"/>
  <c r="J3394" i="5"/>
  <c r="J3398" i="5"/>
  <c r="J3402" i="5"/>
  <c r="J3406" i="5"/>
  <c r="J3410" i="5"/>
  <c r="J3414" i="5"/>
  <c r="J3418" i="5"/>
  <c r="J3422" i="5"/>
  <c r="J3426" i="5"/>
  <c r="J3430" i="5"/>
  <c r="J3434" i="5"/>
  <c r="J3438" i="5"/>
  <c r="J3442" i="5"/>
  <c r="J3446" i="5"/>
  <c r="J3450" i="5"/>
  <c r="J3454" i="5"/>
  <c r="J3458" i="5"/>
  <c r="J3462" i="5"/>
  <c r="J3466" i="5"/>
  <c r="J3470" i="5"/>
  <c r="J3474" i="5"/>
  <c r="J3478" i="5"/>
  <c r="J3482" i="5"/>
  <c r="J3486" i="5"/>
  <c r="J3490" i="5"/>
  <c r="J3494" i="5"/>
  <c r="J3498" i="5"/>
  <c r="J3502" i="5"/>
  <c r="J3506" i="5"/>
  <c r="J3510" i="5"/>
  <c r="H2996" i="5"/>
  <c r="K2996" i="5" s="1"/>
  <c r="H3000" i="5"/>
  <c r="K3000" i="5" s="1"/>
  <c r="H3004" i="5"/>
  <c r="K3004" i="5" s="1"/>
  <c r="H3008" i="5"/>
  <c r="K3008" i="5" s="1"/>
  <c r="H3012" i="5"/>
  <c r="K3012" i="5" s="1"/>
  <c r="H3016" i="5"/>
  <c r="K3016" i="5" s="1"/>
  <c r="H3020" i="5"/>
  <c r="K3020" i="5" s="1"/>
  <c r="H3024" i="5"/>
  <c r="K3024" i="5" s="1"/>
  <c r="H3028" i="5"/>
  <c r="K3028" i="5" s="1"/>
  <c r="H3032" i="5"/>
  <c r="K3032" i="5" s="1"/>
  <c r="H3036" i="5"/>
  <c r="K3036" i="5" s="1"/>
  <c r="H3040" i="5"/>
  <c r="K3040" i="5" s="1"/>
  <c r="H3044" i="5"/>
  <c r="K3044" i="5" s="1"/>
  <c r="H3048" i="5"/>
  <c r="K3048" i="5" s="1"/>
  <c r="H3052" i="5"/>
  <c r="K3052" i="5" s="1"/>
  <c r="H3056" i="5"/>
  <c r="K3056" i="5" s="1"/>
  <c r="H3060" i="5"/>
  <c r="K3060" i="5" s="1"/>
  <c r="H3064" i="5"/>
  <c r="K3064" i="5" s="1"/>
  <c r="H3068" i="5"/>
  <c r="K3068" i="5" s="1"/>
  <c r="H3072" i="5"/>
  <c r="K3072" i="5" s="1"/>
  <c r="H3076" i="5"/>
  <c r="K3076" i="5" s="1"/>
  <c r="H3080" i="5"/>
  <c r="K3080" i="5" s="1"/>
  <c r="H3084" i="5"/>
  <c r="K3084" i="5" s="1"/>
  <c r="H3088" i="5"/>
  <c r="K3088" i="5" s="1"/>
  <c r="H3092" i="5"/>
  <c r="K3092" i="5" s="1"/>
  <c r="H3096" i="5"/>
  <c r="K3096" i="5" s="1"/>
  <c r="H3100" i="5"/>
  <c r="K3100" i="5" s="1"/>
  <c r="H3104" i="5"/>
  <c r="K3104" i="5" s="1"/>
  <c r="H3108" i="5"/>
  <c r="K3108" i="5" s="1"/>
  <c r="H3112" i="5"/>
  <c r="K3112" i="5" s="1"/>
  <c r="H3116" i="5"/>
  <c r="K3116" i="5" s="1"/>
  <c r="H3120" i="5"/>
  <c r="K3120" i="5" s="1"/>
  <c r="H3124" i="5"/>
  <c r="K3124" i="5" s="1"/>
  <c r="H3128" i="5"/>
  <c r="K3128" i="5" s="1"/>
  <c r="H3132" i="5"/>
  <c r="K3132" i="5" s="1"/>
  <c r="H3136" i="5"/>
  <c r="K3136" i="5" s="1"/>
  <c r="H3140" i="5"/>
  <c r="K3140" i="5" s="1"/>
  <c r="H3144" i="5"/>
  <c r="K3144" i="5" s="1"/>
  <c r="H3148" i="5"/>
  <c r="K3148" i="5" s="1"/>
  <c r="H3152" i="5"/>
  <c r="K3152" i="5" s="1"/>
  <c r="H3156" i="5"/>
  <c r="K3156" i="5" s="1"/>
  <c r="H3160" i="5"/>
  <c r="K3160" i="5" s="1"/>
  <c r="H3164" i="5"/>
  <c r="K3164" i="5" s="1"/>
  <c r="H3168" i="5"/>
  <c r="K3168" i="5" s="1"/>
  <c r="H3172" i="5"/>
  <c r="K3172" i="5" s="1"/>
  <c r="H3176" i="5"/>
  <c r="K3176" i="5" s="1"/>
  <c r="H3180" i="5"/>
  <c r="K3180" i="5" s="1"/>
  <c r="H3184" i="5"/>
  <c r="K3184" i="5" s="1"/>
  <c r="H3188" i="5"/>
  <c r="K3188" i="5" s="1"/>
  <c r="H3192" i="5"/>
  <c r="K3192" i="5" s="1"/>
  <c r="H3196" i="5"/>
  <c r="K3196" i="5" s="1"/>
  <c r="H3200" i="5"/>
  <c r="K3200" i="5" s="1"/>
  <c r="H3204" i="5"/>
  <c r="K3204" i="5" s="1"/>
  <c r="H3208" i="5"/>
  <c r="K3208" i="5" s="1"/>
  <c r="H3212" i="5"/>
  <c r="K3212" i="5" s="1"/>
  <c r="H3216" i="5"/>
  <c r="K3216" i="5" s="1"/>
  <c r="H3220" i="5"/>
  <c r="K3220" i="5" s="1"/>
  <c r="H3224" i="5"/>
  <c r="K3224" i="5" s="1"/>
  <c r="H3228" i="5"/>
  <c r="K3228" i="5" s="1"/>
  <c r="H3232" i="5"/>
  <c r="K3232" i="5" s="1"/>
  <c r="H3236" i="5"/>
  <c r="K3236" i="5" s="1"/>
  <c r="H3240" i="5"/>
  <c r="K3240" i="5" s="1"/>
  <c r="H3244" i="5"/>
  <c r="K3244" i="5" s="1"/>
  <c r="H3248" i="5"/>
  <c r="K3248" i="5" s="1"/>
  <c r="H3252" i="5"/>
  <c r="K3252" i="5" s="1"/>
  <c r="H3256" i="5"/>
  <c r="K3256" i="5" s="1"/>
  <c r="H3260" i="5"/>
  <c r="K3260" i="5" s="1"/>
  <c r="H3264" i="5"/>
  <c r="K3264" i="5" s="1"/>
  <c r="H3268" i="5"/>
  <c r="H3272" i="5"/>
  <c r="H3276" i="5"/>
  <c r="H3280" i="5"/>
  <c r="H3284" i="5"/>
  <c r="H3288" i="5"/>
  <c r="H3292" i="5"/>
  <c r="H3296" i="5"/>
  <c r="H3300" i="5"/>
  <c r="H3304" i="5"/>
  <c r="H3308" i="5"/>
  <c r="H3312" i="5"/>
  <c r="H3316" i="5"/>
  <c r="H3320" i="5"/>
  <c r="H3324" i="5"/>
  <c r="H3328" i="5"/>
  <c r="H3332" i="5"/>
  <c r="H3336" i="5"/>
  <c r="H3340" i="5"/>
  <c r="H3344" i="5"/>
  <c r="H3348" i="5"/>
  <c r="H3352" i="5"/>
  <c r="H3356" i="5"/>
  <c r="H3360" i="5"/>
  <c r="H3364" i="5"/>
  <c r="H3368" i="5"/>
  <c r="H3372" i="5"/>
  <c r="H3376" i="5"/>
  <c r="H3380" i="5"/>
  <c r="H3384" i="5"/>
  <c r="H3388" i="5"/>
  <c r="H3392" i="5"/>
  <c r="H3396" i="5"/>
  <c r="H3400" i="5"/>
  <c r="H3404" i="5"/>
  <c r="H3408" i="5"/>
  <c r="H3412" i="5"/>
  <c r="H3416" i="5"/>
  <c r="H3420" i="5"/>
  <c r="H3424" i="5"/>
  <c r="H3428" i="5"/>
  <c r="H3432" i="5"/>
  <c r="J2999" i="5"/>
  <c r="J3015" i="5"/>
  <c r="J3023" i="5"/>
  <c r="J3031" i="5"/>
  <c r="J3039" i="5"/>
  <c r="J3047" i="5"/>
  <c r="J3055" i="5"/>
  <c r="J3063" i="5"/>
  <c r="J3071" i="5"/>
  <c r="J3079" i="5"/>
  <c r="J3086" i="5"/>
  <c r="J3091" i="5"/>
  <c r="J3097" i="5"/>
  <c r="J3102" i="5"/>
  <c r="J3107" i="5"/>
  <c r="J3113" i="5"/>
  <c r="J3118" i="5"/>
  <c r="J3123" i="5"/>
  <c r="J3129" i="5"/>
  <c r="J3134" i="5"/>
  <c r="J3139" i="5"/>
  <c r="J3145" i="5"/>
  <c r="J3150" i="5"/>
  <c r="J3155" i="5"/>
  <c r="J3161" i="5"/>
  <c r="J3166" i="5"/>
  <c r="J3171" i="5"/>
  <c r="J3177" i="5"/>
  <c r="J3182" i="5"/>
  <c r="J3187" i="5"/>
  <c r="J3193" i="5"/>
  <c r="J3198" i="5"/>
  <c r="J3203" i="5"/>
  <c r="J3209" i="5"/>
  <c r="J3214" i="5"/>
  <c r="J3219" i="5"/>
  <c r="J3225" i="5"/>
  <c r="J3230" i="5"/>
  <c r="J3235" i="5"/>
  <c r="J3241" i="5"/>
  <c r="J3246" i="5"/>
  <c r="J3251" i="5"/>
  <c r="J3257" i="5"/>
  <c r="J3262" i="5"/>
  <c r="J3267" i="5"/>
  <c r="J3271" i="5"/>
  <c r="J3275" i="5"/>
  <c r="J3279" i="5"/>
  <c r="J3283" i="5"/>
  <c r="J3287" i="5"/>
  <c r="J3291" i="5"/>
  <c r="J3295" i="5"/>
  <c r="J3299" i="5"/>
  <c r="J3303" i="5"/>
  <c r="J3307" i="5"/>
  <c r="J3311" i="5"/>
  <c r="J3315" i="5"/>
  <c r="J3319" i="5"/>
  <c r="J3323" i="5"/>
  <c r="J3327" i="5"/>
  <c r="J3331" i="5"/>
  <c r="J3335" i="5"/>
  <c r="J3339" i="5"/>
  <c r="J3343" i="5"/>
  <c r="J3347" i="5"/>
  <c r="J3351" i="5"/>
  <c r="J3355" i="5"/>
  <c r="J3359" i="5"/>
  <c r="J3363" i="5"/>
  <c r="J3367" i="5"/>
  <c r="J3371" i="5"/>
  <c r="J3375" i="5"/>
  <c r="J3379" i="5"/>
  <c r="J3383" i="5"/>
  <c r="J3387" i="5"/>
  <c r="J3391" i="5"/>
  <c r="J3395" i="5"/>
  <c r="J3399" i="5"/>
  <c r="J3403" i="5"/>
  <c r="J3407" i="5"/>
  <c r="J3411" i="5"/>
  <c r="J3415" i="5"/>
  <c r="J3419" i="5"/>
  <c r="J3423" i="5"/>
  <c r="J3427" i="5"/>
  <c r="J3431" i="5"/>
  <c r="J3435" i="5"/>
  <c r="J3439" i="5"/>
  <c r="J3443" i="5"/>
  <c r="J3447" i="5"/>
  <c r="J3451" i="5"/>
  <c r="J3455" i="5"/>
  <c r="J3459" i="5"/>
  <c r="J3463" i="5"/>
  <c r="J3467" i="5"/>
  <c r="J3471" i="5"/>
  <c r="J3475" i="5"/>
  <c r="J3479" i="5"/>
  <c r="J3483" i="5"/>
  <c r="J3487" i="5"/>
  <c r="J3491" i="5"/>
  <c r="J3495" i="5"/>
  <c r="J3499" i="5"/>
  <c r="J3503" i="5"/>
  <c r="J3507" i="5"/>
  <c r="J3511" i="5"/>
  <c r="H2997" i="5"/>
  <c r="K2997" i="5" s="1"/>
  <c r="H3001" i="5"/>
  <c r="K3001" i="5" s="1"/>
  <c r="H3005" i="5"/>
  <c r="K3005" i="5" s="1"/>
  <c r="H3009" i="5"/>
  <c r="K3009" i="5" s="1"/>
  <c r="H3013" i="5"/>
  <c r="K3013" i="5" s="1"/>
  <c r="H3017" i="5"/>
  <c r="K3017" i="5" s="1"/>
  <c r="H3021" i="5"/>
  <c r="K3021" i="5" s="1"/>
  <c r="H3025" i="5"/>
  <c r="K3025" i="5" s="1"/>
  <c r="H3029" i="5"/>
  <c r="K3029" i="5" s="1"/>
  <c r="H3033" i="5"/>
  <c r="K3033" i="5" s="1"/>
  <c r="H3037" i="5"/>
  <c r="K3037" i="5" s="1"/>
  <c r="H3041" i="5"/>
  <c r="K3041" i="5" s="1"/>
  <c r="H3045" i="5"/>
  <c r="K3045" i="5" s="1"/>
  <c r="H3049" i="5"/>
  <c r="K3049" i="5" s="1"/>
  <c r="H3053" i="5"/>
  <c r="K3053" i="5" s="1"/>
  <c r="H3057" i="5"/>
  <c r="K3057" i="5" s="1"/>
  <c r="H3061" i="5"/>
  <c r="K3061" i="5" s="1"/>
  <c r="H3065" i="5"/>
  <c r="K3065" i="5" s="1"/>
  <c r="H3069" i="5"/>
  <c r="K3069" i="5" s="1"/>
  <c r="H3073" i="5"/>
  <c r="K3073" i="5" s="1"/>
  <c r="H3077" i="5"/>
  <c r="K3077" i="5" s="1"/>
  <c r="H3081" i="5"/>
  <c r="K3081" i="5" s="1"/>
  <c r="H3085" i="5"/>
  <c r="K3085" i="5" s="1"/>
  <c r="H3089" i="5"/>
  <c r="H3093" i="5"/>
  <c r="H3097" i="5"/>
  <c r="H3101" i="5"/>
  <c r="K3101" i="5" s="1"/>
  <c r="H3105" i="5"/>
  <c r="H3109" i="5"/>
  <c r="H3113" i="5"/>
  <c r="K3113" i="5" s="1"/>
  <c r="H3117" i="5"/>
  <c r="K3117" i="5" s="1"/>
  <c r="H3121" i="5"/>
  <c r="H3125" i="5"/>
  <c r="H3129" i="5"/>
  <c r="H3133" i="5"/>
  <c r="K3133" i="5" s="1"/>
  <c r="H3137" i="5"/>
  <c r="H3141" i="5"/>
  <c r="H3145" i="5"/>
  <c r="K3145" i="5" s="1"/>
  <c r="H3149" i="5"/>
  <c r="K3149" i="5" s="1"/>
  <c r="H3153" i="5"/>
  <c r="H3157" i="5"/>
  <c r="H3161" i="5"/>
  <c r="H3165" i="5"/>
  <c r="K3165" i="5" s="1"/>
  <c r="H3169" i="5"/>
  <c r="H3173" i="5"/>
  <c r="H3177" i="5"/>
  <c r="K3177" i="5" s="1"/>
  <c r="H3181" i="5"/>
  <c r="K3181" i="5" s="1"/>
  <c r="H3185" i="5"/>
  <c r="H3189" i="5"/>
  <c r="H3193" i="5"/>
  <c r="K3193" i="5" s="1"/>
  <c r="H3197" i="5"/>
  <c r="K3197" i="5" s="1"/>
  <c r="H3201" i="5"/>
  <c r="H3205" i="5"/>
  <c r="H3209" i="5"/>
  <c r="K3209" i="5" s="1"/>
  <c r="H3213" i="5"/>
  <c r="K3213" i="5" s="1"/>
  <c r="H3217" i="5"/>
  <c r="H3221" i="5"/>
  <c r="H3225" i="5"/>
  <c r="H3229" i="5"/>
  <c r="K3229" i="5" s="1"/>
  <c r="H3233" i="5"/>
  <c r="H3237" i="5"/>
  <c r="H3241" i="5"/>
  <c r="K3241" i="5" s="1"/>
  <c r="H3245" i="5"/>
  <c r="K3245" i="5" s="1"/>
  <c r="H3249" i="5"/>
  <c r="H3253" i="5"/>
  <c r="H3257" i="5"/>
  <c r="K3257" i="5" s="1"/>
  <c r="H3261" i="5"/>
  <c r="K3261" i="5" s="1"/>
  <c r="H3265" i="5"/>
  <c r="H3269" i="5"/>
  <c r="H3273" i="5"/>
  <c r="H3277" i="5"/>
  <c r="H3281" i="5"/>
  <c r="H3285" i="5"/>
  <c r="H3289" i="5"/>
  <c r="H3293" i="5"/>
  <c r="H3297" i="5"/>
  <c r="H3301" i="5"/>
  <c r="H3305" i="5"/>
  <c r="H3309" i="5"/>
  <c r="H3313" i="5"/>
  <c r="H3317" i="5"/>
  <c r="H3321" i="5"/>
  <c r="H3325" i="5"/>
  <c r="H3329" i="5"/>
  <c r="H3333" i="5"/>
  <c r="H3337" i="5"/>
  <c r="H3341" i="5"/>
  <c r="H3345" i="5"/>
  <c r="H3349" i="5"/>
  <c r="H3353" i="5"/>
  <c r="H3357" i="5"/>
  <c r="H3361" i="5"/>
  <c r="H3365" i="5"/>
  <c r="H3369" i="5"/>
  <c r="H3373" i="5"/>
  <c r="H3377" i="5"/>
  <c r="H3381" i="5"/>
  <c r="H3385" i="5"/>
  <c r="H3389" i="5"/>
  <c r="H3393" i="5"/>
  <c r="H3397" i="5"/>
  <c r="H3401" i="5"/>
  <c r="H3405" i="5"/>
  <c r="H3409" i="5"/>
  <c r="H3413" i="5"/>
  <c r="H3417" i="5"/>
  <c r="H3421" i="5"/>
  <c r="H3425" i="5"/>
  <c r="H3429" i="5"/>
  <c r="H3433" i="5"/>
  <c r="H3437" i="5"/>
  <c r="H3441" i="5"/>
  <c r="H3445" i="5"/>
  <c r="H3449" i="5"/>
  <c r="H3453" i="5"/>
  <c r="H3457" i="5"/>
  <c r="H3461" i="5"/>
  <c r="H3465" i="5"/>
  <c r="H3469" i="5"/>
  <c r="H3473" i="5"/>
  <c r="H3477" i="5"/>
  <c r="H3481" i="5"/>
  <c r="H3485" i="5"/>
  <c r="H3489" i="5"/>
  <c r="H3493" i="5"/>
  <c r="H3497" i="5"/>
  <c r="H3501" i="5"/>
  <c r="H3505" i="5"/>
  <c r="H3509" i="5"/>
  <c r="J3003" i="5"/>
  <c r="J3018" i="5"/>
  <c r="J3026" i="5"/>
  <c r="J3034" i="5"/>
  <c r="J3042" i="5"/>
  <c r="J3050" i="5"/>
  <c r="J3058" i="5"/>
  <c r="J3066" i="5"/>
  <c r="J3074" i="5"/>
  <c r="J3082" i="5"/>
  <c r="J3087" i="5"/>
  <c r="J3093" i="5"/>
  <c r="J3098" i="5"/>
  <c r="J3103" i="5"/>
  <c r="J3109" i="5"/>
  <c r="J3114" i="5"/>
  <c r="J3119" i="5"/>
  <c r="J3125" i="5"/>
  <c r="J3130" i="5"/>
  <c r="J3135" i="5"/>
  <c r="J3141" i="5"/>
  <c r="J3146" i="5"/>
  <c r="J3151" i="5"/>
  <c r="J3157" i="5"/>
  <c r="J3162" i="5"/>
  <c r="J3167" i="5"/>
  <c r="J3173" i="5"/>
  <c r="J3178" i="5"/>
  <c r="J3183" i="5"/>
  <c r="J3189" i="5"/>
  <c r="J3194" i="5"/>
  <c r="J3199" i="5"/>
  <c r="J3205" i="5"/>
  <c r="J3210" i="5"/>
  <c r="J3215" i="5"/>
  <c r="J3221" i="5"/>
  <c r="J3226" i="5"/>
  <c r="J3231" i="5"/>
  <c r="J3237" i="5"/>
  <c r="J3242" i="5"/>
  <c r="J3247" i="5"/>
  <c r="J3253" i="5"/>
  <c r="J3258" i="5"/>
  <c r="J3263" i="5"/>
  <c r="J3268" i="5"/>
  <c r="J3272" i="5"/>
  <c r="J3276" i="5"/>
  <c r="J3280" i="5"/>
  <c r="J3284" i="5"/>
  <c r="J3288" i="5"/>
  <c r="J3292" i="5"/>
  <c r="J3296" i="5"/>
  <c r="J3300" i="5"/>
  <c r="J3304" i="5"/>
  <c r="J3308" i="5"/>
  <c r="J3312" i="5"/>
  <c r="J3316" i="5"/>
  <c r="J3320" i="5"/>
  <c r="J3324" i="5"/>
  <c r="J3328" i="5"/>
  <c r="J3332" i="5"/>
  <c r="J3336" i="5"/>
  <c r="J3340" i="5"/>
  <c r="J3344" i="5"/>
  <c r="J3348" i="5"/>
  <c r="J3352" i="5"/>
  <c r="J3356" i="5"/>
  <c r="J3360" i="5"/>
  <c r="J3364" i="5"/>
  <c r="J3368" i="5"/>
  <c r="J3372" i="5"/>
  <c r="J3376" i="5"/>
  <c r="J3380" i="5"/>
  <c r="J3384" i="5"/>
  <c r="J3388" i="5"/>
  <c r="J3392" i="5"/>
  <c r="J3396" i="5"/>
  <c r="J3400" i="5"/>
  <c r="J3404" i="5"/>
  <c r="J3408" i="5"/>
  <c r="J3412" i="5"/>
  <c r="J3416" i="5"/>
  <c r="J3420" i="5"/>
  <c r="J3424" i="5"/>
  <c r="J3428" i="5"/>
  <c r="J3432" i="5"/>
  <c r="J3436" i="5"/>
  <c r="J3440" i="5"/>
  <c r="J3444" i="5"/>
  <c r="J3448" i="5"/>
  <c r="J3452" i="5"/>
  <c r="J3456" i="5"/>
  <c r="J3460" i="5"/>
  <c r="J3464" i="5"/>
  <c r="J3468" i="5"/>
  <c r="J3472" i="5"/>
  <c r="J3476" i="5"/>
  <c r="J3480" i="5"/>
  <c r="J3484" i="5"/>
  <c r="J3488" i="5"/>
  <c r="J3492" i="5"/>
  <c r="J3496" i="5"/>
  <c r="J3500" i="5"/>
  <c r="J3504" i="5"/>
  <c r="J3508" i="5"/>
  <c r="J3512" i="5"/>
  <c r="J3007" i="5"/>
  <c r="J3019" i="5"/>
  <c r="J3027" i="5"/>
  <c r="J3035" i="5"/>
  <c r="J3043" i="5"/>
  <c r="J3051" i="5"/>
  <c r="J3059" i="5"/>
  <c r="J3067" i="5"/>
  <c r="J3075" i="5"/>
  <c r="J3083" i="5"/>
  <c r="J3089" i="5"/>
  <c r="J3094" i="5"/>
  <c r="J3099" i="5"/>
  <c r="J3105" i="5"/>
  <c r="J3110" i="5"/>
  <c r="J3115" i="5"/>
  <c r="J3121" i="5"/>
  <c r="J3126" i="5"/>
  <c r="J3131" i="5"/>
  <c r="J3137" i="5"/>
  <c r="J3142" i="5"/>
  <c r="J3147" i="5"/>
  <c r="J3153" i="5"/>
  <c r="J3158" i="5"/>
  <c r="J3163" i="5"/>
  <c r="J3169" i="5"/>
  <c r="J3174" i="5"/>
  <c r="J3179" i="5"/>
  <c r="J3185" i="5"/>
  <c r="J3190" i="5"/>
  <c r="J3195" i="5"/>
  <c r="J3201" i="5"/>
  <c r="J3206" i="5"/>
  <c r="J3211" i="5"/>
  <c r="J3217" i="5"/>
  <c r="J3222" i="5"/>
  <c r="J3227" i="5"/>
  <c r="J3233" i="5"/>
  <c r="J3238" i="5"/>
  <c r="J3243" i="5"/>
  <c r="J3249" i="5"/>
  <c r="J3254" i="5"/>
  <c r="J3259" i="5"/>
  <c r="J3265" i="5"/>
  <c r="J3269" i="5"/>
  <c r="J3273" i="5"/>
  <c r="J3277" i="5"/>
  <c r="J3281" i="5"/>
  <c r="J3285" i="5"/>
  <c r="J3289" i="5"/>
  <c r="J3293" i="5"/>
  <c r="J3297" i="5"/>
  <c r="J3301" i="5"/>
  <c r="J3305" i="5"/>
  <c r="J3309" i="5"/>
  <c r="J3313" i="5"/>
  <c r="J3317" i="5"/>
  <c r="J3321" i="5"/>
  <c r="J3325" i="5"/>
  <c r="J3329" i="5"/>
  <c r="J3333" i="5"/>
  <c r="J3337" i="5"/>
  <c r="J3341" i="5"/>
  <c r="J3345" i="5"/>
  <c r="J3349" i="5"/>
  <c r="J3353" i="5"/>
  <c r="J3357" i="5"/>
  <c r="J3361" i="5"/>
  <c r="J3365" i="5"/>
  <c r="J3369" i="5"/>
  <c r="J3373" i="5"/>
  <c r="J3377" i="5"/>
  <c r="J3381" i="5"/>
  <c r="J3385" i="5"/>
  <c r="J3389" i="5"/>
  <c r="J3393" i="5"/>
  <c r="J3397" i="5"/>
  <c r="J3401" i="5"/>
  <c r="J3405" i="5"/>
  <c r="J3409" i="5"/>
  <c r="J3413" i="5"/>
  <c r="J3417" i="5"/>
  <c r="J3421" i="5"/>
  <c r="J3425" i="5"/>
  <c r="J3429" i="5"/>
  <c r="J3433" i="5"/>
  <c r="J3437" i="5"/>
  <c r="J3441" i="5"/>
  <c r="J3445" i="5"/>
  <c r="J3449" i="5"/>
  <c r="J3453" i="5"/>
  <c r="J3457" i="5"/>
  <c r="J3461" i="5"/>
  <c r="J3465" i="5"/>
  <c r="J3469" i="5"/>
  <c r="J3473" i="5"/>
  <c r="J3477" i="5"/>
  <c r="J3481" i="5"/>
  <c r="J3485" i="5"/>
  <c r="J3489" i="5"/>
  <c r="J3493" i="5"/>
  <c r="J3497" i="5"/>
  <c r="J3501" i="5"/>
  <c r="J3505" i="5"/>
  <c r="J3509" i="5"/>
  <c r="H2999" i="5"/>
  <c r="K2999" i="5" s="1"/>
  <c r="H3003" i="5"/>
  <c r="K3003" i="5" s="1"/>
  <c r="H3007" i="5"/>
  <c r="H3011" i="5"/>
  <c r="K3011" i="5" s="1"/>
  <c r="H3015" i="5"/>
  <c r="K3015" i="5" s="1"/>
  <c r="H3019" i="5"/>
  <c r="K3019" i="5" s="1"/>
  <c r="H3023" i="5"/>
  <c r="K3023" i="5" s="1"/>
  <c r="H3027" i="5"/>
  <c r="H3031" i="5"/>
  <c r="K3031" i="5" s="1"/>
  <c r="H3035" i="5"/>
  <c r="K3035" i="5" s="1"/>
  <c r="H3039" i="5"/>
  <c r="K3039" i="5" s="1"/>
  <c r="H3043" i="5"/>
  <c r="H3047" i="5"/>
  <c r="K3047" i="5" s="1"/>
  <c r="H3051" i="5"/>
  <c r="K3051" i="5" s="1"/>
  <c r="H3055" i="5"/>
  <c r="K3055" i="5" s="1"/>
  <c r="H3059" i="5"/>
  <c r="H3063" i="5"/>
  <c r="K3063" i="5" s="1"/>
  <c r="H3067" i="5"/>
  <c r="K3067" i="5" s="1"/>
  <c r="H3071" i="5"/>
  <c r="K3071" i="5" s="1"/>
  <c r="H3075" i="5"/>
  <c r="H3079" i="5"/>
  <c r="K3079" i="5" s="1"/>
  <c r="H3083" i="5"/>
  <c r="K3083" i="5" s="1"/>
  <c r="H3087" i="5"/>
  <c r="K3087" i="5" s="1"/>
  <c r="H3091" i="5"/>
  <c r="K3091" i="5" s="1"/>
  <c r="H3095" i="5"/>
  <c r="K3095" i="5" s="1"/>
  <c r="H3099" i="5"/>
  <c r="H3103" i="5"/>
  <c r="K3103" i="5" s="1"/>
  <c r="H3107" i="5"/>
  <c r="K3107" i="5" s="1"/>
  <c r="H3111" i="5"/>
  <c r="K3111" i="5" s="1"/>
  <c r="H3115" i="5"/>
  <c r="K3115" i="5" s="1"/>
  <c r="H3119" i="5"/>
  <c r="K3119" i="5" s="1"/>
  <c r="H3123" i="5"/>
  <c r="K3123" i="5" s="1"/>
  <c r="H3127" i="5"/>
  <c r="K3127" i="5" s="1"/>
  <c r="H3131" i="5"/>
  <c r="H3135" i="5"/>
  <c r="K3135" i="5" s="1"/>
  <c r="H3139" i="5"/>
  <c r="K3139" i="5" s="1"/>
  <c r="H3143" i="5"/>
  <c r="K3143" i="5" s="1"/>
  <c r="H3147" i="5"/>
  <c r="K3147" i="5" s="1"/>
  <c r="H3151" i="5"/>
  <c r="K3151" i="5" s="1"/>
  <c r="H3155" i="5"/>
  <c r="K3155" i="5" s="1"/>
  <c r="H3159" i="5"/>
  <c r="K3159" i="5" s="1"/>
  <c r="H3163" i="5"/>
  <c r="H3167" i="5"/>
  <c r="K3167" i="5" s="1"/>
  <c r="H3171" i="5"/>
  <c r="K3171" i="5" s="1"/>
  <c r="H3175" i="5"/>
  <c r="K3175" i="5" s="1"/>
  <c r="H3179" i="5"/>
  <c r="K3179" i="5" s="1"/>
  <c r="H3183" i="5"/>
  <c r="K3183" i="5" s="1"/>
  <c r="H3187" i="5"/>
  <c r="K3187" i="5" s="1"/>
  <c r="H3191" i="5"/>
  <c r="K3191" i="5" s="1"/>
  <c r="H3195" i="5"/>
  <c r="H3199" i="5"/>
  <c r="K3199" i="5" s="1"/>
  <c r="H3203" i="5"/>
  <c r="K3203" i="5" s="1"/>
  <c r="H3207" i="5"/>
  <c r="K3207" i="5" s="1"/>
  <c r="H3211" i="5"/>
  <c r="K3211" i="5" s="1"/>
  <c r="H3215" i="5"/>
  <c r="K3215" i="5" s="1"/>
  <c r="H3219" i="5"/>
  <c r="K3219" i="5" s="1"/>
  <c r="H3223" i="5"/>
  <c r="K3223" i="5" s="1"/>
  <c r="H3227" i="5"/>
  <c r="H3231" i="5"/>
  <c r="K3231" i="5" s="1"/>
  <c r="H3235" i="5"/>
  <c r="K3235" i="5" s="1"/>
  <c r="H3239" i="5"/>
  <c r="K3239" i="5" s="1"/>
  <c r="H3243" i="5"/>
  <c r="K3243" i="5" s="1"/>
  <c r="H3247" i="5"/>
  <c r="K3247" i="5" s="1"/>
  <c r="H3251" i="5"/>
  <c r="K3251" i="5" s="1"/>
  <c r="H3255" i="5"/>
  <c r="K3255" i="5" s="1"/>
  <c r="H3259" i="5"/>
  <c r="H3263" i="5"/>
  <c r="K3263" i="5" s="1"/>
  <c r="H3267" i="5"/>
  <c r="K3267" i="5" s="1"/>
  <c r="H3271" i="5"/>
  <c r="K3271" i="5" s="1"/>
  <c r="H3275" i="5"/>
  <c r="K3275" i="5" s="1"/>
  <c r="H3279" i="5"/>
  <c r="K3279" i="5" s="1"/>
  <c r="H3283" i="5"/>
  <c r="K3283" i="5" s="1"/>
  <c r="H3287" i="5"/>
  <c r="K3287" i="5" s="1"/>
  <c r="H3291" i="5"/>
  <c r="K3291" i="5" s="1"/>
  <c r="H3295" i="5"/>
  <c r="K3295" i="5" s="1"/>
  <c r="H3299" i="5"/>
  <c r="K3299" i="5" s="1"/>
  <c r="H3303" i="5"/>
  <c r="K3303" i="5" s="1"/>
  <c r="H3307" i="5"/>
  <c r="K3307" i="5" s="1"/>
  <c r="H3311" i="5"/>
  <c r="K3311" i="5" s="1"/>
  <c r="H3315" i="5"/>
  <c r="K3315" i="5" s="1"/>
  <c r="H3319" i="5"/>
  <c r="K3319" i="5" s="1"/>
  <c r="H3323" i="5"/>
  <c r="K3323" i="5" s="1"/>
  <c r="H3327" i="5"/>
  <c r="K3327" i="5" s="1"/>
  <c r="H3331" i="5"/>
  <c r="K3331" i="5" s="1"/>
  <c r="H3335" i="5"/>
  <c r="K3335" i="5" s="1"/>
  <c r="H3339" i="5"/>
  <c r="K3339" i="5" s="1"/>
  <c r="H3343" i="5"/>
  <c r="K3343" i="5" s="1"/>
  <c r="H3002" i="5"/>
  <c r="K3002" i="5" s="1"/>
  <c r="H3018" i="5"/>
  <c r="K3018" i="5" s="1"/>
  <c r="H3034" i="5"/>
  <c r="K3034" i="5" s="1"/>
  <c r="H3050" i="5"/>
  <c r="K3050" i="5" s="1"/>
  <c r="H3066" i="5"/>
  <c r="K3066" i="5" s="1"/>
  <c r="H3082" i="5"/>
  <c r="K3082" i="5" s="1"/>
  <c r="H3098" i="5"/>
  <c r="K3098" i="5" s="1"/>
  <c r="H3114" i="5"/>
  <c r="K3114" i="5" s="1"/>
  <c r="H3130" i="5"/>
  <c r="K3130" i="5" s="1"/>
  <c r="H3146" i="5"/>
  <c r="K3146" i="5" s="1"/>
  <c r="H3162" i="5"/>
  <c r="K3162" i="5" s="1"/>
  <c r="H3178" i="5"/>
  <c r="K3178" i="5" s="1"/>
  <c r="H3194" i="5"/>
  <c r="K3194" i="5" s="1"/>
  <c r="H3210" i="5"/>
  <c r="K3210" i="5" s="1"/>
  <c r="H3226" i="5"/>
  <c r="K3226" i="5" s="1"/>
  <c r="H3242" i="5"/>
  <c r="K3242" i="5" s="1"/>
  <c r="H3258" i="5"/>
  <c r="K3258" i="5" s="1"/>
  <c r="H3274" i="5"/>
  <c r="K3274" i="5" s="1"/>
  <c r="H3290" i="5"/>
  <c r="K3290" i="5" s="1"/>
  <c r="H3306" i="5"/>
  <c r="K3306" i="5" s="1"/>
  <c r="H3322" i="5"/>
  <c r="K3322" i="5" s="1"/>
  <c r="H3338" i="5"/>
  <c r="K3338" i="5" s="1"/>
  <c r="H3350" i="5"/>
  <c r="K3350" i="5" s="1"/>
  <c r="H3358" i="5"/>
  <c r="K3358" i="5" s="1"/>
  <c r="H3366" i="5"/>
  <c r="K3366" i="5" s="1"/>
  <c r="H3374" i="5"/>
  <c r="K3374" i="5" s="1"/>
  <c r="H3382" i="5"/>
  <c r="K3382" i="5" s="1"/>
  <c r="H3390" i="5"/>
  <c r="K3390" i="5" s="1"/>
  <c r="H3398" i="5"/>
  <c r="K3398" i="5" s="1"/>
  <c r="H3406" i="5"/>
  <c r="K3406" i="5" s="1"/>
  <c r="H3414" i="5"/>
  <c r="K3414" i="5" s="1"/>
  <c r="H3422" i="5"/>
  <c r="K3422" i="5" s="1"/>
  <c r="H3430" i="5"/>
  <c r="K3430" i="5" s="1"/>
  <c r="H3436" i="5"/>
  <c r="K3436" i="5" s="1"/>
  <c r="H3442" i="5"/>
  <c r="K3442" i="5" s="1"/>
  <c r="H3447" i="5"/>
  <c r="K3447" i="5" s="1"/>
  <c r="H3452" i="5"/>
  <c r="K3452" i="5" s="1"/>
  <c r="H3458" i="5"/>
  <c r="K3458" i="5" s="1"/>
  <c r="H3463" i="5"/>
  <c r="K3463" i="5" s="1"/>
  <c r="H3468" i="5"/>
  <c r="K3468" i="5" s="1"/>
  <c r="H3474" i="5"/>
  <c r="K3474" i="5" s="1"/>
  <c r="H3479" i="5"/>
  <c r="K3479" i="5" s="1"/>
  <c r="H3484" i="5"/>
  <c r="K3484" i="5" s="1"/>
  <c r="H3490" i="5"/>
  <c r="K3490" i="5" s="1"/>
  <c r="H3495" i="5"/>
  <c r="K3495" i="5" s="1"/>
  <c r="H3500" i="5"/>
  <c r="K3500" i="5" s="1"/>
  <c r="H3506" i="5"/>
  <c r="K3506" i="5" s="1"/>
  <c r="H3511" i="5"/>
  <c r="K3511" i="5" s="1"/>
  <c r="H3006" i="5"/>
  <c r="K3006" i="5" s="1"/>
  <c r="H3022" i="5"/>
  <c r="K3022" i="5" s="1"/>
  <c r="H3038" i="5"/>
  <c r="K3038" i="5" s="1"/>
  <c r="H3054" i="5"/>
  <c r="K3054" i="5" s="1"/>
  <c r="H3070" i="5"/>
  <c r="K3070" i="5" s="1"/>
  <c r="H3086" i="5"/>
  <c r="K3086" i="5" s="1"/>
  <c r="H3102" i="5"/>
  <c r="K3102" i="5" s="1"/>
  <c r="H3118" i="5"/>
  <c r="K3118" i="5" s="1"/>
  <c r="H3134" i="5"/>
  <c r="K3134" i="5" s="1"/>
  <c r="H3150" i="5"/>
  <c r="K3150" i="5" s="1"/>
  <c r="H3166" i="5"/>
  <c r="K3166" i="5" s="1"/>
  <c r="H3182" i="5"/>
  <c r="K3182" i="5" s="1"/>
  <c r="H3198" i="5"/>
  <c r="K3198" i="5" s="1"/>
  <c r="H3214" i="5"/>
  <c r="K3214" i="5" s="1"/>
  <c r="H3230" i="5"/>
  <c r="K3230" i="5" s="1"/>
  <c r="H3246" i="5"/>
  <c r="K3246" i="5" s="1"/>
  <c r="H3262" i="5"/>
  <c r="K3262" i="5" s="1"/>
  <c r="H3278" i="5"/>
  <c r="K3278" i="5" s="1"/>
  <c r="H3294" i="5"/>
  <c r="K3294" i="5" s="1"/>
  <c r="H3310" i="5"/>
  <c r="K3310" i="5" s="1"/>
  <c r="H3326" i="5"/>
  <c r="K3326" i="5" s="1"/>
  <c r="H3342" i="5"/>
  <c r="K3342" i="5" s="1"/>
  <c r="H3351" i="5"/>
  <c r="K3351" i="5" s="1"/>
  <c r="H3359" i="5"/>
  <c r="K3359" i="5" s="1"/>
  <c r="H3367" i="5"/>
  <c r="K3367" i="5" s="1"/>
  <c r="H3375" i="5"/>
  <c r="K3375" i="5" s="1"/>
  <c r="H3383" i="5"/>
  <c r="K3383" i="5" s="1"/>
  <c r="H3391" i="5"/>
  <c r="K3391" i="5" s="1"/>
  <c r="H3399" i="5"/>
  <c r="K3399" i="5" s="1"/>
  <c r="H3407" i="5"/>
  <c r="K3407" i="5" s="1"/>
  <c r="H3415" i="5"/>
  <c r="K3415" i="5" s="1"/>
  <c r="H3423" i="5"/>
  <c r="K3423" i="5" s="1"/>
  <c r="H3431" i="5"/>
  <c r="K3431" i="5" s="1"/>
  <c r="H3438" i="5"/>
  <c r="K3438" i="5" s="1"/>
  <c r="H3443" i="5"/>
  <c r="K3443" i="5" s="1"/>
  <c r="H3448" i="5"/>
  <c r="K3448" i="5" s="1"/>
  <c r="H3454" i="5"/>
  <c r="K3454" i="5" s="1"/>
  <c r="H3459" i="5"/>
  <c r="K3459" i="5" s="1"/>
  <c r="H3464" i="5"/>
  <c r="K3464" i="5" s="1"/>
  <c r="H3470" i="5"/>
  <c r="K3470" i="5" s="1"/>
  <c r="H3475" i="5"/>
  <c r="K3475" i="5" s="1"/>
  <c r="H3480" i="5"/>
  <c r="K3480" i="5" s="1"/>
  <c r="H3486" i="5"/>
  <c r="K3486" i="5" s="1"/>
  <c r="H3491" i="5"/>
  <c r="K3491" i="5" s="1"/>
  <c r="H3496" i="5"/>
  <c r="K3496" i="5" s="1"/>
  <c r="H3502" i="5"/>
  <c r="K3502" i="5" s="1"/>
  <c r="H3507" i="5"/>
  <c r="K3507" i="5" s="1"/>
  <c r="H3512" i="5"/>
  <c r="K3512" i="5" s="1"/>
  <c r="H3010" i="5"/>
  <c r="K3010" i="5" s="1"/>
  <c r="H3026" i="5"/>
  <c r="K3026" i="5" s="1"/>
  <c r="H3042" i="5"/>
  <c r="K3042" i="5" s="1"/>
  <c r="H3058" i="5"/>
  <c r="K3058" i="5" s="1"/>
  <c r="H3074" i="5"/>
  <c r="K3074" i="5" s="1"/>
  <c r="H3090" i="5"/>
  <c r="K3090" i="5" s="1"/>
  <c r="H3106" i="5"/>
  <c r="K3106" i="5" s="1"/>
  <c r="H3122" i="5"/>
  <c r="K3122" i="5" s="1"/>
  <c r="H3138" i="5"/>
  <c r="K3138" i="5" s="1"/>
  <c r="H3154" i="5"/>
  <c r="K3154" i="5" s="1"/>
  <c r="H3170" i="5"/>
  <c r="K3170" i="5" s="1"/>
  <c r="H3186" i="5"/>
  <c r="K3186" i="5" s="1"/>
  <c r="H3202" i="5"/>
  <c r="K3202" i="5" s="1"/>
  <c r="H3218" i="5"/>
  <c r="K3218" i="5" s="1"/>
  <c r="H3234" i="5"/>
  <c r="K3234" i="5" s="1"/>
  <c r="H3250" i="5"/>
  <c r="K3250" i="5" s="1"/>
  <c r="H3266" i="5"/>
  <c r="K3266" i="5" s="1"/>
  <c r="H3282" i="5"/>
  <c r="K3282" i="5" s="1"/>
  <c r="H3298" i="5"/>
  <c r="K3298" i="5" s="1"/>
  <c r="H3314" i="5"/>
  <c r="K3314" i="5" s="1"/>
  <c r="H3330" i="5"/>
  <c r="K3330" i="5" s="1"/>
  <c r="H3346" i="5"/>
  <c r="K3346" i="5" s="1"/>
  <c r="H3354" i="5"/>
  <c r="K3354" i="5" s="1"/>
  <c r="H3362" i="5"/>
  <c r="K3362" i="5" s="1"/>
  <c r="H3370" i="5"/>
  <c r="K3370" i="5" s="1"/>
  <c r="H3378" i="5"/>
  <c r="K3378" i="5" s="1"/>
  <c r="H3386" i="5"/>
  <c r="K3386" i="5" s="1"/>
  <c r="H3394" i="5"/>
  <c r="K3394" i="5" s="1"/>
  <c r="H3402" i="5"/>
  <c r="K3402" i="5" s="1"/>
  <c r="H3410" i="5"/>
  <c r="K3410" i="5" s="1"/>
  <c r="H3418" i="5"/>
  <c r="K3418" i="5" s="1"/>
  <c r="H3426" i="5"/>
  <c r="K3426" i="5" s="1"/>
  <c r="H3434" i="5"/>
  <c r="K3434" i="5" s="1"/>
  <c r="H3439" i="5"/>
  <c r="K3439" i="5" s="1"/>
  <c r="H3444" i="5"/>
  <c r="K3444" i="5" s="1"/>
  <c r="H3450" i="5"/>
  <c r="K3450" i="5" s="1"/>
  <c r="H3455" i="5"/>
  <c r="K3455" i="5" s="1"/>
  <c r="H3460" i="5"/>
  <c r="K3460" i="5" s="1"/>
  <c r="H3466" i="5"/>
  <c r="K3466" i="5" s="1"/>
  <c r="H3471" i="5"/>
  <c r="K3471" i="5" s="1"/>
  <c r="H3476" i="5"/>
  <c r="K3476" i="5" s="1"/>
  <c r="H3482" i="5"/>
  <c r="K3482" i="5" s="1"/>
  <c r="H3487" i="5"/>
  <c r="K3487" i="5" s="1"/>
  <c r="H3492" i="5"/>
  <c r="K3492" i="5" s="1"/>
  <c r="H3498" i="5"/>
  <c r="K3498" i="5" s="1"/>
  <c r="H3503" i="5"/>
  <c r="K3503" i="5" s="1"/>
  <c r="H3508" i="5"/>
  <c r="K3508" i="5" s="1"/>
  <c r="H2998" i="5"/>
  <c r="K2998" i="5" s="1"/>
  <c r="H3014" i="5"/>
  <c r="K3014" i="5" s="1"/>
  <c r="H3030" i="5"/>
  <c r="K3030" i="5" s="1"/>
  <c r="H3046" i="5"/>
  <c r="K3046" i="5" s="1"/>
  <c r="H3062" i="5"/>
  <c r="K3062" i="5" s="1"/>
  <c r="H3078" i="5"/>
  <c r="K3078" i="5" s="1"/>
  <c r="H3094" i="5"/>
  <c r="K3094" i="5" s="1"/>
  <c r="H3110" i="5"/>
  <c r="K3110" i="5" s="1"/>
  <c r="H3126" i="5"/>
  <c r="K3126" i="5" s="1"/>
  <c r="H3142" i="5"/>
  <c r="K3142" i="5" s="1"/>
  <c r="H3158" i="5"/>
  <c r="K3158" i="5" s="1"/>
  <c r="H3174" i="5"/>
  <c r="K3174" i="5" s="1"/>
  <c r="H3190" i="5"/>
  <c r="K3190" i="5" s="1"/>
  <c r="H3206" i="5"/>
  <c r="K3206" i="5" s="1"/>
  <c r="H3222" i="5"/>
  <c r="K3222" i="5" s="1"/>
  <c r="H3238" i="5"/>
  <c r="K3238" i="5" s="1"/>
  <c r="H3254" i="5"/>
  <c r="K3254" i="5" s="1"/>
  <c r="H3270" i="5"/>
  <c r="K3270" i="5" s="1"/>
  <c r="H3286" i="5"/>
  <c r="K3286" i="5" s="1"/>
  <c r="H3302" i="5"/>
  <c r="K3302" i="5" s="1"/>
  <c r="H3318" i="5"/>
  <c r="K3318" i="5" s="1"/>
  <c r="H3334" i="5"/>
  <c r="K3334" i="5" s="1"/>
  <c r="H3347" i="5"/>
  <c r="K3347" i="5" s="1"/>
  <c r="H3355" i="5"/>
  <c r="K3355" i="5" s="1"/>
  <c r="H3363" i="5"/>
  <c r="K3363" i="5" s="1"/>
  <c r="H3371" i="5"/>
  <c r="K3371" i="5" s="1"/>
  <c r="H3379" i="5"/>
  <c r="K3379" i="5" s="1"/>
  <c r="H3387" i="5"/>
  <c r="K3387" i="5" s="1"/>
  <c r="H3395" i="5"/>
  <c r="K3395" i="5" s="1"/>
  <c r="H3403" i="5"/>
  <c r="K3403" i="5" s="1"/>
  <c r="H3411" i="5"/>
  <c r="K3411" i="5" s="1"/>
  <c r="H3419" i="5"/>
  <c r="K3419" i="5" s="1"/>
  <c r="H3427" i="5"/>
  <c r="K3427" i="5" s="1"/>
  <c r="H3435" i="5"/>
  <c r="K3435" i="5" s="1"/>
  <c r="H3440" i="5"/>
  <c r="K3440" i="5" s="1"/>
  <c r="H3446" i="5"/>
  <c r="K3446" i="5" s="1"/>
  <c r="H3451" i="5"/>
  <c r="K3451" i="5" s="1"/>
  <c r="H3456" i="5"/>
  <c r="K3456" i="5" s="1"/>
  <c r="H3462" i="5"/>
  <c r="K3462" i="5" s="1"/>
  <c r="H3467" i="5"/>
  <c r="K3467" i="5" s="1"/>
  <c r="H3472" i="5"/>
  <c r="K3472" i="5" s="1"/>
  <c r="H3478" i="5"/>
  <c r="K3478" i="5" s="1"/>
  <c r="H3483" i="5"/>
  <c r="K3483" i="5" s="1"/>
  <c r="H3488" i="5"/>
  <c r="K3488" i="5" s="1"/>
  <c r="H3494" i="5"/>
  <c r="K3494" i="5" s="1"/>
  <c r="H3499" i="5"/>
  <c r="K3499" i="5" s="1"/>
  <c r="H3504" i="5"/>
  <c r="K3504" i="5" s="1"/>
  <c r="H3510" i="5"/>
  <c r="K3510" i="5" s="1"/>
  <c r="K2710" i="5"/>
  <c r="K2475" i="5"/>
  <c r="K2425" i="5"/>
  <c r="K2422" i="5"/>
  <c r="K2415" i="5"/>
  <c r="K2093" i="5"/>
  <c r="K2094" i="5"/>
  <c r="K2091" i="5"/>
  <c r="K2073" i="5"/>
  <c r="K2074" i="5"/>
  <c r="K2071" i="5"/>
  <c r="K2037" i="5"/>
  <c r="K2038" i="5"/>
  <c r="K2035" i="5"/>
  <c r="K1997" i="5"/>
  <c r="K1933" i="5"/>
  <c r="K1927" i="5"/>
  <c r="K1901" i="5"/>
  <c r="K1917" i="5"/>
  <c r="K1914" i="5"/>
  <c r="K1907" i="5"/>
  <c r="K1597" i="5"/>
  <c r="K1594" i="5"/>
  <c r="K1595" i="5"/>
  <c r="K1441" i="5"/>
  <c r="K1457" i="5"/>
  <c r="K1454" i="5"/>
  <c r="K1447" i="5"/>
  <c r="K1444" i="5"/>
  <c r="K1425" i="5"/>
  <c r="K1426" i="5"/>
  <c r="K1423" i="5"/>
  <c r="K1333" i="5"/>
  <c r="K2877" i="5"/>
  <c r="K2879" i="5"/>
  <c r="K2846" i="5"/>
  <c r="K2847" i="5"/>
  <c r="K2821" i="5"/>
  <c r="K2818" i="5"/>
  <c r="K2834" i="5"/>
  <c r="K2831" i="5"/>
  <c r="K2798" i="5"/>
  <c r="K2814" i="5"/>
  <c r="K2811" i="5"/>
  <c r="K2778" i="5"/>
  <c r="K2794" i="5"/>
  <c r="K2791" i="5"/>
  <c r="K2758" i="5"/>
  <c r="K2774" i="5"/>
  <c r="K2590" i="5"/>
  <c r="K2567" i="5"/>
  <c r="K2557" i="5"/>
  <c r="K2550" i="5"/>
  <c r="K2547" i="5"/>
  <c r="K2563" i="5"/>
  <c r="K2501" i="5"/>
  <c r="K2495" i="5"/>
  <c r="K2253" i="5"/>
  <c r="K2262" i="5"/>
  <c r="K2259" i="5"/>
  <c r="K2235" i="5"/>
  <c r="K2202" i="5"/>
  <c r="K2218" i="5"/>
  <c r="K2215" i="5"/>
  <c r="K2189" i="5"/>
  <c r="K2182" i="5"/>
  <c r="K2198" i="5"/>
  <c r="K2195" i="5"/>
  <c r="K2021" i="5"/>
  <c r="K2026" i="5"/>
  <c r="K1977" i="5"/>
  <c r="K1974" i="5"/>
  <c r="K1971" i="5"/>
  <c r="K1945" i="5"/>
  <c r="K1947" i="5"/>
  <c r="K1893" i="5"/>
  <c r="K1898" i="5"/>
  <c r="K1873" i="5"/>
  <c r="K1889" i="5"/>
  <c r="K1882" i="5"/>
  <c r="K1879" i="5"/>
  <c r="K1861" i="5"/>
  <c r="K1858" i="5"/>
  <c r="K1859" i="5"/>
  <c r="K1837" i="5"/>
  <c r="K1853" i="5"/>
  <c r="K1850" i="5"/>
  <c r="K1847" i="5"/>
  <c r="K1821" i="5"/>
  <c r="K1818" i="5"/>
  <c r="K1834" i="5"/>
  <c r="K1827" i="5"/>
  <c r="K1801" i="5"/>
  <c r="K1814" i="5"/>
  <c r="K1807" i="5"/>
  <c r="K1302" i="5"/>
  <c r="K1296" i="5"/>
  <c r="K1253" i="5"/>
  <c r="K1250" i="5"/>
  <c r="K1077" i="5"/>
  <c r="K1074" i="5"/>
  <c r="K1084" i="5"/>
  <c r="K1061" i="5"/>
  <c r="K1058" i="5"/>
  <c r="K1051" i="5"/>
  <c r="K1041" i="5"/>
  <c r="K1038" i="5"/>
  <c r="K1021" i="5"/>
  <c r="K1018" i="5"/>
  <c r="K922" i="5"/>
  <c r="K754" i="5"/>
  <c r="K755" i="5"/>
  <c r="K741" i="5"/>
  <c r="K738" i="5"/>
  <c r="K751" i="5"/>
  <c r="K2957" i="5"/>
  <c r="K2958" i="5"/>
  <c r="K2893" i="5"/>
  <c r="K2891" i="5"/>
  <c r="K2645" i="5"/>
  <c r="K2642" i="5"/>
  <c r="K2614" i="5"/>
  <c r="K2611" i="5"/>
  <c r="K2513" i="5"/>
  <c r="K2510" i="5"/>
  <c r="K2526" i="5"/>
  <c r="K2373" i="5"/>
  <c r="K2367" i="5"/>
  <c r="K2383" i="5"/>
  <c r="K2350" i="5"/>
  <c r="K2347" i="5"/>
  <c r="K2363" i="5"/>
  <c r="K2333" i="5"/>
  <c r="K2330" i="5"/>
  <c r="K2327" i="5"/>
  <c r="K2343" i="5"/>
  <c r="K2322" i="5"/>
  <c r="K2323" i="5"/>
  <c r="K2291" i="5"/>
  <c r="K2245" i="5"/>
  <c r="K2243" i="5"/>
  <c r="K2170" i="5"/>
  <c r="K2171" i="5"/>
  <c r="K2158" i="5"/>
  <c r="K2155" i="5"/>
  <c r="K2125" i="5"/>
  <c r="K2141" i="5"/>
  <c r="K2138" i="5"/>
  <c r="K2135" i="5"/>
  <c r="K2101" i="5"/>
  <c r="K2098" i="5"/>
  <c r="K2114" i="5"/>
  <c r="K2111" i="5"/>
  <c r="K1749" i="5"/>
  <c r="K1746" i="5"/>
  <c r="K1743" i="5"/>
  <c r="K1759" i="5"/>
  <c r="K1582" i="5"/>
  <c r="K1583" i="5"/>
  <c r="K1565" i="5"/>
  <c r="K1578" i="5"/>
  <c r="K1571" i="5"/>
  <c r="K1545" i="5"/>
  <c r="K1542" i="5"/>
  <c r="K1558" i="5"/>
  <c r="K1525" i="5"/>
  <c r="K1522" i="5"/>
  <c r="K1538" i="5"/>
  <c r="K1531" i="5"/>
  <c r="K1502" i="5"/>
  <c r="K1518" i="5"/>
  <c r="K1511" i="5"/>
  <c r="K1418" i="5"/>
  <c r="K1343" i="5"/>
  <c r="K1181" i="5"/>
  <c r="K1178" i="5"/>
  <c r="K1194" i="5"/>
  <c r="K1165" i="5"/>
  <c r="K1106" i="5"/>
  <c r="K1122" i="5"/>
  <c r="K731" i="5"/>
  <c r="K1783" i="5"/>
  <c r="K1761" i="5"/>
  <c r="K1771" i="5"/>
  <c r="K1714" i="5"/>
  <c r="K1711" i="5"/>
  <c r="K1639" i="5"/>
  <c r="K1623" i="5"/>
  <c r="K1206" i="5"/>
  <c r="K953" i="5"/>
  <c r="K770" i="5"/>
  <c r="K723" i="5"/>
  <c r="K613" i="5"/>
  <c r="K606" i="5"/>
  <c r="K603" i="5"/>
  <c r="K619" i="5"/>
  <c r="K411" i="5"/>
  <c r="K396" i="5"/>
  <c r="K412" i="5"/>
  <c r="K693" i="5"/>
  <c r="K686" i="5"/>
  <c r="K499" i="5"/>
  <c r="K444" i="5"/>
  <c r="K428" i="5"/>
  <c r="K371" i="5"/>
  <c r="K296" i="5"/>
  <c r="K286" i="5"/>
  <c r="K230" i="5"/>
  <c r="K220" i="5"/>
  <c r="K258" i="5"/>
  <c r="K180" i="5"/>
  <c r="K72" i="5"/>
  <c r="K881" i="5"/>
  <c r="K818" i="5"/>
  <c r="K834" i="5"/>
  <c r="K523" i="5"/>
  <c r="K459" i="5"/>
  <c r="K322" i="5"/>
  <c r="K312" i="5"/>
  <c r="K645" i="5"/>
  <c r="K644" i="5"/>
  <c r="K539" i="5"/>
  <c r="K540" i="5"/>
  <c r="K387" i="5"/>
  <c r="K380" i="5"/>
  <c r="K565" i="5"/>
  <c r="K581" i="5"/>
  <c r="K574" i="5"/>
  <c r="K571" i="5"/>
  <c r="K548" i="5"/>
  <c r="K483" i="5"/>
  <c r="K2485" i="5"/>
  <c r="K2479" i="5"/>
  <c r="K2453" i="5"/>
  <c r="K2466" i="5"/>
  <c r="K2413" i="5"/>
  <c r="K2429" i="5"/>
  <c r="K2426" i="5"/>
  <c r="K2419" i="5"/>
  <c r="K2082" i="5"/>
  <c r="K2077" i="5"/>
  <c r="K2075" i="5"/>
  <c r="K2042" i="5"/>
  <c r="K2039" i="5"/>
  <c r="K1990" i="5"/>
  <c r="K1991" i="5"/>
  <c r="K1921" i="5"/>
  <c r="K1937" i="5"/>
  <c r="K1934" i="5"/>
  <c r="K1931" i="5"/>
  <c r="K1905" i="5"/>
  <c r="K1902" i="5"/>
  <c r="K1911" i="5"/>
  <c r="K1601" i="5"/>
  <c r="K1598" i="5"/>
  <c r="K1442" i="5"/>
  <c r="K1458" i="5"/>
  <c r="K1451" i="5"/>
  <c r="K1430" i="5"/>
  <c r="K1427" i="5"/>
  <c r="K2853" i="5"/>
  <c r="K2850" i="5"/>
  <c r="K2851" i="5"/>
  <c r="K2825" i="5"/>
  <c r="K2835" i="5"/>
  <c r="K2815" i="5"/>
  <c r="K2785" i="5"/>
  <c r="K2782" i="5"/>
  <c r="K2779" i="5"/>
  <c r="K2795" i="5"/>
  <c r="K2762" i="5"/>
  <c r="K2591" i="5"/>
  <c r="K2571" i="5"/>
  <c r="K2554" i="5"/>
  <c r="K2505" i="5"/>
  <c r="K2499" i="5"/>
  <c r="K2270" i="5"/>
  <c r="K2283" i="5"/>
  <c r="K2229" i="5"/>
  <c r="K2226" i="5"/>
  <c r="K2213" i="5"/>
  <c r="K2203" i="5"/>
  <c r="K2219" i="5"/>
  <c r="K2019" i="5"/>
  <c r="K1981" i="5"/>
  <c r="K1975" i="5"/>
  <c r="K1949" i="5"/>
  <c r="K1950" i="5"/>
  <c r="K1951" i="5"/>
  <c r="K1897" i="5"/>
  <c r="K1891" i="5"/>
  <c r="K1870" i="5"/>
  <c r="K1886" i="5"/>
  <c r="K1883" i="5"/>
  <c r="K1865" i="5"/>
  <c r="K1863" i="5"/>
  <c r="K1841" i="5"/>
  <c r="K1838" i="5"/>
  <c r="K1851" i="5"/>
  <c r="K1822" i="5"/>
  <c r="K1815" i="5"/>
  <c r="K1831" i="5"/>
  <c r="K1802" i="5"/>
  <c r="K1811" i="5"/>
  <c r="K1309" i="5"/>
  <c r="K1306" i="5"/>
  <c r="K1238" i="5"/>
  <c r="K1254" i="5"/>
  <c r="K1081" i="5"/>
  <c r="K1078" i="5"/>
  <c r="K1045" i="5"/>
  <c r="K1035" i="5"/>
  <c r="K1009" i="5"/>
  <c r="K1025" i="5"/>
  <c r="K1022" i="5"/>
  <c r="K929" i="5"/>
  <c r="K757" i="5"/>
  <c r="K758" i="5"/>
  <c r="K759" i="5"/>
  <c r="K742" i="5"/>
  <c r="K739" i="5"/>
  <c r="K2951" i="5"/>
  <c r="K2938" i="5"/>
  <c r="K2897" i="5"/>
  <c r="K2649" i="5"/>
  <c r="K2646" i="5"/>
  <c r="K2643" i="5"/>
  <c r="K2618" i="5"/>
  <c r="K2517" i="5"/>
  <c r="K2511" i="5"/>
  <c r="K2351" i="5"/>
  <c r="K2311" i="5"/>
  <c r="K2298" i="5"/>
  <c r="K2149" i="5"/>
  <c r="K2146" i="5"/>
  <c r="K2162" i="5"/>
  <c r="K2159" i="5"/>
  <c r="K2139" i="5"/>
  <c r="K2099" i="5"/>
  <c r="K2115" i="5"/>
  <c r="K1750" i="5"/>
  <c r="K1587" i="5"/>
  <c r="K1569" i="5"/>
  <c r="K1566" i="5"/>
  <c r="K1559" i="5"/>
  <c r="K1575" i="5"/>
  <c r="K1572" i="5"/>
  <c r="K1555" i="5"/>
  <c r="K1526" i="5"/>
  <c r="K1506" i="5"/>
  <c r="K1489" i="5"/>
  <c r="K1486" i="5"/>
  <c r="K1479" i="5"/>
  <c r="K1495" i="5"/>
  <c r="K1469" i="5"/>
  <c r="K1466" i="5"/>
  <c r="K1406" i="5"/>
  <c r="K1419" i="5"/>
  <c r="K1370" i="5"/>
  <c r="K1367" i="5"/>
  <c r="K1350" i="5"/>
  <c r="K1322" i="5"/>
  <c r="K1185" i="5"/>
  <c r="K1162" i="5"/>
  <c r="K1149" i="5"/>
  <c r="K1142" i="5"/>
  <c r="K1137" i="5"/>
  <c r="K1132" i="5"/>
  <c r="K1117" i="5"/>
  <c r="K1110" i="5"/>
  <c r="K1097" i="5"/>
  <c r="K1090" i="5"/>
  <c r="K1100" i="5"/>
  <c r="K982" i="5"/>
  <c r="K934" i="5"/>
  <c r="K950" i="5"/>
  <c r="K726" i="5"/>
  <c r="K2750" i="5"/>
  <c r="K2734" i="5"/>
  <c r="K2727" i="5"/>
  <c r="K2694" i="5"/>
  <c r="K2663" i="5"/>
  <c r="K2545" i="5"/>
  <c r="K2542" i="5"/>
  <c r="K2123" i="5"/>
  <c r="K2053" i="5"/>
  <c r="K2050" i="5"/>
  <c r="K2047" i="5"/>
  <c r="K2013" i="5"/>
  <c r="K2010" i="5"/>
  <c r="K2011" i="5"/>
  <c r="K1955" i="5"/>
  <c r="K1785" i="5"/>
  <c r="K1786" i="5"/>
  <c r="K1695" i="5"/>
  <c r="K1679" i="5"/>
  <c r="K1650" i="5"/>
  <c r="K1666" i="5"/>
  <c r="K1663" i="5"/>
  <c r="K1631" i="5"/>
  <c r="K1213" i="5"/>
  <c r="K963" i="5"/>
  <c r="K898" i="5"/>
  <c r="K849" i="5"/>
  <c r="K597" i="5"/>
  <c r="K590" i="5"/>
  <c r="K587" i="5"/>
  <c r="K702" i="5"/>
  <c r="K677" i="5"/>
  <c r="K654" i="5"/>
  <c r="K670" i="5"/>
  <c r="K667" i="5"/>
  <c r="K500" i="5"/>
  <c r="K435" i="5"/>
  <c r="K290" i="5"/>
  <c r="K306" i="5"/>
  <c r="K274" i="5"/>
  <c r="K284" i="5"/>
  <c r="K246" i="5"/>
  <c r="K248" i="5"/>
  <c r="K234" i="5"/>
  <c r="K214" i="5"/>
  <c r="K342" i="5"/>
  <c r="K262" i="5"/>
  <c r="K310" i="5"/>
  <c r="K2285" i="5"/>
  <c r="K2960" i="5"/>
  <c r="K2936" i="5"/>
  <c r="K2932" i="5"/>
  <c r="K2896" i="5"/>
  <c r="K2648" i="5"/>
  <c r="K2568" i="5"/>
  <c r="K2520" i="5"/>
  <c r="K2504" i="5"/>
  <c r="K2456" i="5"/>
  <c r="K2376" i="5"/>
  <c r="K2288" i="5"/>
  <c r="K2272" i="5"/>
  <c r="K2256" i="5"/>
  <c r="K2232" i="5"/>
  <c r="K2216" i="5"/>
  <c r="K2192" i="5"/>
  <c r="K2176" i="5"/>
  <c r="K2152" i="5"/>
  <c r="K2136" i="5"/>
  <c r="K2104" i="5"/>
  <c r="K2056" i="5"/>
  <c r="K2040" i="5"/>
  <c r="K2016" i="5"/>
  <c r="K2000" i="5"/>
  <c r="K1976" i="5"/>
  <c r="K1944" i="5"/>
  <c r="K1912" i="5"/>
  <c r="K1888" i="5"/>
  <c r="K1864" i="5"/>
  <c r="K1848" i="5"/>
  <c r="K1832" i="5"/>
  <c r="K1816" i="5"/>
  <c r="K1800" i="5"/>
  <c r="K1792" i="5"/>
  <c r="K1752" i="5"/>
  <c r="K2269" i="5"/>
  <c r="K2935" i="5"/>
  <c r="K2912" i="5"/>
  <c r="K2840" i="5"/>
  <c r="K2812" i="5"/>
  <c r="K2672" i="5"/>
  <c r="K2608" i="5"/>
  <c r="K2360" i="5"/>
  <c r="K2328" i="5"/>
  <c r="K2312" i="5"/>
  <c r="K2304" i="5"/>
  <c r="K1960" i="5"/>
  <c r="K1600" i="5"/>
  <c r="K1584" i="5"/>
  <c r="K1568" i="5"/>
  <c r="K1548" i="5"/>
  <c r="K1532" i="5"/>
  <c r="K1508" i="5"/>
  <c r="K1492" i="5"/>
  <c r="K1468" i="5"/>
  <c r="K1428" i="5"/>
  <c r="K1412" i="5"/>
  <c r="K1384" i="5"/>
  <c r="K1331" i="5"/>
  <c r="K1299" i="5"/>
  <c r="K1251" i="5"/>
  <c r="K1195" i="5"/>
  <c r="K1179" i="5"/>
  <c r="K1171" i="5"/>
  <c r="K1123" i="5"/>
  <c r="K1099" i="5"/>
  <c r="K1075" i="5"/>
  <c r="K1011" i="5"/>
  <c r="K979" i="5"/>
  <c r="K947" i="5"/>
  <c r="K2928" i="5"/>
  <c r="K2880" i="5"/>
  <c r="K2792" i="5"/>
  <c r="K2772" i="5"/>
  <c r="K2752" i="5"/>
  <c r="K2748" i="5"/>
  <c r="K2740" i="5"/>
  <c r="K2700" i="5"/>
  <c r="K2600" i="5"/>
  <c r="K2364" i="5"/>
  <c r="K2348" i="5"/>
  <c r="K2340" i="5"/>
  <c r="K2324" i="5"/>
  <c r="K2308" i="5"/>
  <c r="K1956" i="5"/>
  <c r="K1940" i="5"/>
  <c r="K1764" i="5"/>
  <c r="K1732" i="5"/>
  <c r="K1716" i="5"/>
  <c r="K1700" i="5"/>
  <c r="K1684" i="5"/>
  <c r="K1668" i="5"/>
  <c r="K1652" i="5"/>
  <c r="K1620" i="5"/>
  <c r="K1588" i="5"/>
  <c r="K1400" i="5"/>
  <c r="K1396" i="5"/>
  <c r="K1380" i="5"/>
  <c r="K1364" i="5"/>
  <c r="K1276" i="5"/>
  <c r="K1360" i="5"/>
  <c r="K1344" i="5"/>
  <c r="K1320" i="5"/>
  <c r="K1312" i="5"/>
  <c r="K1256" i="5"/>
  <c r="K1248" i="5"/>
  <c r="K1232" i="5"/>
  <c r="K1216" i="5"/>
  <c r="K1200" i="5"/>
  <c r="K1192" i="5"/>
  <c r="K1168" i="5"/>
  <c r="K1120" i="5"/>
  <c r="K1048" i="5"/>
  <c r="K1032" i="5"/>
  <c r="K1024" i="5"/>
  <c r="K1008" i="5"/>
  <c r="K992" i="5"/>
  <c r="K976" i="5"/>
  <c r="K960" i="5"/>
  <c r="K944" i="5"/>
  <c r="K920" i="5"/>
  <c r="K904" i="5"/>
  <c r="K888" i="5"/>
  <c r="K864" i="5"/>
  <c r="K848" i="5"/>
  <c r="K832" i="5"/>
  <c r="K816" i="5"/>
  <c r="K784" i="5"/>
  <c r="K760" i="5"/>
  <c r="K752" i="5"/>
  <c r="K736" i="5"/>
  <c r="K720" i="5"/>
  <c r="K704" i="5"/>
  <c r="K680" i="5"/>
  <c r="K1319" i="5"/>
  <c r="K1303" i="5"/>
  <c r="K1279" i="5"/>
  <c r="K1271" i="5"/>
  <c r="K1255" i="5"/>
  <c r="K1247" i="5"/>
  <c r="K1231" i="5"/>
  <c r="K1191" i="5"/>
  <c r="K1175" i="5"/>
  <c r="K1127" i="5"/>
  <c r="K1119" i="5"/>
  <c r="K1103" i="5"/>
  <c r="K1087" i="5"/>
  <c r="K1071" i="5"/>
  <c r="K1055" i="5"/>
  <c r="K1031" i="5"/>
  <c r="K1015" i="5"/>
  <c r="K999" i="5"/>
  <c r="K975" i="5"/>
  <c r="K959" i="5"/>
  <c r="K943" i="5"/>
  <c r="K919" i="5"/>
  <c r="K911" i="5"/>
  <c r="K895" i="5"/>
  <c r="K887" i="5"/>
  <c r="K863" i="5"/>
  <c r="K855" i="5"/>
  <c r="K839" i="5"/>
  <c r="K831" i="5"/>
  <c r="K815" i="5"/>
  <c r="K791" i="5"/>
  <c r="K783" i="5"/>
  <c r="K347" i="5"/>
  <c r="K2605" i="5"/>
  <c r="K2597" i="5"/>
  <c r="K2581" i="5"/>
  <c r="K1373" i="5"/>
  <c r="K240" i="5"/>
  <c r="K198" i="5"/>
  <c r="K2410" i="5"/>
  <c r="K2919" i="5"/>
  <c r="K2743" i="5"/>
  <c r="K144" i="5"/>
  <c r="K112" i="5"/>
  <c r="K96" i="5"/>
  <c r="K1280" i="5"/>
  <c r="K1148" i="5"/>
  <c r="K1096" i="5"/>
  <c r="K1072" i="5"/>
  <c r="K1064" i="5"/>
  <c r="K768" i="5"/>
  <c r="K1155" i="5"/>
  <c r="K1139" i="5"/>
  <c r="K2933" i="5"/>
  <c r="K2881" i="5"/>
  <c r="K2753" i="5"/>
  <c r="K2697" i="5"/>
  <c r="K2541" i="5"/>
  <c r="K2353" i="5"/>
  <c r="K2337" i="5"/>
  <c r="K2321" i="5"/>
  <c r="K1753" i="5"/>
  <c r="K1369" i="5"/>
  <c r="K1353" i="5"/>
  <c r="K1337" i="5"/>
  <c r="K1321" i="5"/>
  <c r="K1305" i="5"/>
  <c r="K1289" i="5"/>
  <c r="K350" i="5"/>
  <c r="K270" i="5"/>
  <c r="K256" i="5"/>
  <c r="K55" i="5"/>
  <c r="K39" i="5"/>
  <c r="K23" i="5"/>
  <c r="K15" i="5"/>
  <c r="K348" i="5"/>
  <c r="K300" i="5"/>
  <c r="K184" i="5"/>
  <c r="K2822" i="5"/>
  <c r="K2390" i="5"/>
  <c r="K2923" i="5"/>
  <c r="K2755" i="5"/>
  <c r="K2739" i="5"/>
  <c r="K2852" i="5"/>
  <c r="K2788" i="5"/>
  <c r="K2768" i="5"/>
  <c r="K1936" i="5"/>
  <c r="K1596" i="5"/>
  <c r="K2781" i="5"/>
  <c r="K1930" i="5"/>
  <c r="K2560" i="5"/>
  <c r="K2072" i="5"/>
  <c r="K1920" i="5"/>
  <c r="K1336" i="5"/>
  <c r="K2808" i="5"/>
  <c r="K1992" i="5"/>
  <c r="K2849" i="5"/>
  <c r="K2801" i="5"/>
  <c r="K2761" i="5"/>
  <c r="K2406" i="5"/>
  <c r="K2771" i="5"/>
  <c r="K2991" i="5"/>
  <c r="K2975" i="5"/>
  <c r="K132" i="5"/>
  <c r="K68" i="5"/>
  <c r="K14" i="5"/>
  <c r="K124" i="5"/>
  <c r="K148" i="5"/>
  <c r="K84" i="5"/>
  <c r="K22" i="5"/>
  <c r="K140" i="5"/>
  <c r="K100" i="5"/>
  <c r="K156" i="5"/>
  <c r="K92" i="5"/>
  <c r="K116" i="5"/>
  <c r="K2687" i="5"/>
  <c r="K2627" i="5"/>
  <c r="K2489" i="5"/>
  <c r="K2486" i="5"/>
  <c r="K2483" i="5"/>
  <c r="K2457" i="5"/>
  <c r="K2454" i="5"/>
  <c r="K2463" i="5"/>
  <c r="K2434" i="5"/>
  <c r="K2443" i="5"/>
  <c r="K2085" i="5"/>
  <c r="K2043" i="5"/>
  <c r="K1922" i="5"/>
  <c r="K2971" i="5"/>
  <c r="K2898" i="5"/>
  <c r="K2869" i="5"/>
  <c r="K2863" i="5"/>
  <c r="K2725" i="5"/>
  <c r="K2625" i="5"/>
  <c r="K2982" i="5"/>
  <c r="K2977" i="5"/>
  <c r="K2974" i="5"/>
  <c r="K2902" i="5"/>
  <c r="K2726" i="5"/>
  <c r="K2965" i="5"/>
  <c r="K2906" i="5"/>
  <c r="K2855" i="5"/>
  <c r="K2871" i="5"/>
  <c r="K2714" i="5"/>
  <c r="K2707" i="5"/>
  <c r="K2623" i="5"/>
  <c r="K2856" i="5"/>
  <c r="K2712" i="5"/>
  <c r="K2864" i="5"/>
  <c r="K2437" i="5"/>
  <c r="K2904" i="5"/>
  <c r="K2868" i="5"/>
  <c r="K80" i="5"/>
  <c r="K114" i="5"/>
  <c r="K10" i="5"/>
  <c r="K82" i="5"/>
  <c r="K2981" i="5"/>
  <c r="K2978" i="5"/>
  <c r="K2994" i="5"/>
  <c r="K2970" i="5"/>
  <c r="K2899" i="5"/>
  <c r="K2866" i="5"/>
  <c r="K2709" i="5"/>
  <c r="K2722" i="5"/>
  <c r="K2715" i="5"/>
  <c r="K2685" i="5"/>
  <c r="K2678" i="5"/>
  <c r="K2630" i="5"/>
  <c r="K2477" i="5"/>
  <c r="K2474" i="5"/>
  <c r="K2471" i="5"/>
  <c r="K2461" i="5"/>
  <c r="K2458" i="5"/>
  <c r="K2467" i="5"/>
  <c r="K2441" i="5"/>
  <c r="K2418" i="5"/>
  <c r="K2427" i="5"/>
  <c r="K2409" i="5"/>
  <c r="K2407" i="5"/>
  <c r="K2089" i="5"/>
  <c r="K2090" i="5"/>
  <c r="K2069" i="5"/>
  <c r="K2033" i="5"/>
  <c r="K2034" i="5"/>
  <c r="K1929" i="5"/>
  <c r="K1926" i="5"/>
  <c r="K1923" i="5"/>
  <c r="K1910" i="5"/>
  <c r="K1903" i="5"/>
  <c r="K1593" i="5"/>
  <c r="K1609" i="5"/>
  <c r="K1606" i="5"/>
  <c r="K1453" i="5"/>
  <c r="K1450" i="5"/>
  <c r="K1437" i="5"/>
  <c r="K1438" i="5"/>
  <c r="K2875" i="5"/>
  <c r="K2845" i="5"/>
  <c r="K2842" i="5"/>
  <c r="K2817" i="5"/>
  <c r="K2983" i="5"/>
  <c r="K2677" i="5"/>
  <c r="K2675" i="5"/>
  <c r="K2633" i="5"/>
  <c r="K2987" i="5"/>
  <c r="K2862" i="5"/>
  <c r="K2721" i="5"/>
  <c r="K2908" i="5"/>
  <c r="K2900" i="5"/>
  <c r="K2872" i="5"/>
  <c r="K2444" i="5"/>
  <c r="K2092" i="5"/>
  <c r="K2068" i="5"/>
  <c r="K1916" i="5"/>
  <c r="K1456" i="5"/>
  <c r="K1440" i="5"/>
  <c r="K1332" i="5"/>
  <c r="K2973" i="5"/>
  <c r="K2676" i="5"/>
  <c r="K2980" i="5"/>
  <c r="K2972" i="5"/>
  <c r="K2632" i="5"/>
  <c r="K2624" i="5"/>
  <c r="K2488" i="5"/>
  <c r="K2480" i="5"/>
  <c r="K2472" i="5"/>
  <c r="K2464" i="5"/>
  <c r="K2424" i="5"/>
  <c r="K2032" i="5"/>
  <c r="K1904" i="5"/>
  <c r="K2968" i="5"/>
  <c r="K2" i="5"/>
  <c r="K2989" i="5"/>
  <c r="K2986" i="5"/>
  <c r="K2962" i="5"/>
  <c r="K2963" i="5"/>
  <c r="K2905" i="5"/>
  <c r="K2907" i="5"/>
  <c r="K2858" i="5"/>
  <c r="K2717" i="5"/>
  <c r="K2990" i="5"/>
  <c r="K2969" i="5"/>
  <c r="K2966" i="5"/>
  <c r="K2967" i="5"/>
  <c r="K2909" i="5"/>
  <c r="K2859" i="5"/>
  <c r="K2718" i="5"/>
  <c r="K2711" i="5"/>
  <c r="K2679" i="5"/>
  <c r="K2626" i="5"/>
  <c r="K2985" i="5"/>
  <c r="K2979" i="5"/>
  <c r="K2995" i="5"/>
  <c r="K2901" i="5"/>
  <c r="K2903" i="5"/>
  <c r="K2854" i="5"/>
  <c r="K2870" i="5"/>
  <c r="K2867" i="5"/>
  <c r="K2719" i="5"/>
  <c r="K2686" i="5"/>
  <c r="K2682" i="5"/>
  <c r="K2629" i="5"/>
  <c r="K2634" i="5"/>
  <c r="K2635" i="5"/>
  <c r="K2481" i="5"/>
  <c r="K2478" i="5"/>
  <c r="K2465" i="5"/>
  <c r="K2462" i="5"/>
  <c r="K2455" i="5"/>
  <c r="K2445" i="5"/>
  <c r="K2442" i="5"/>
  <c r="K2435" i="5"/>
  <c r="K2720" i="5"/>
  <c r="K2992" i="5"/>
  <c r="K2724" i="5"/>
  <c r="K2708" i="5"/>
  <c r="K2684" i="5"/>
  <c r="K2911" i="5"/>
  <c r="K2993" i="5"/>
  <c r="K2865" i="5"/>
  <c r="K2681" i="5"/>
  <c r="K2976" i="5"/>
  <c r="K2716" i="5"/>
  <c r="K2412" i="5"/>
  <c r="K2984" i="5"/>
  <c r="K2860" i="5"/>
  <c r="K2448" i="5"/>
  <c r="K2432" i="5"/>
  <c r="K2096" i="5"/>
  <c r="K2080" i="5"/>
  <c r="K2680" i="5"/>
  <c r="K2857" i="5"/>
  <c r="K2713" i="5"/>
  <c r="K2988" i="5"/>
  <c r="K2964" i="5"/>
  <c r="K18" i="5"/>
  <c r="K6" i="5"/>
  <c r="K108" i="5"/>
  <c r="K339" i="5"/>
  <c r="K131" i="5"/>
  <c r="K241" i="5"/>
  <c r="K273" i="5"/>
  <c r="K297" i="5"/>
  <c r="K305" i="5"/>
  <c r="K354" i="5"/>
  <c r="K213" i="5"/>
  <c r="K330" i="5"/>
  <c r="K150" i="5"/>
  <c r="K134" i="5"/>
  <c r="K118" i="5"/>
  <c r="K102" i="5"/>
  <c r="K86" i="5"/>
  <c r="K122" i="5"/>
  <c r="K106" i="5"/>
  <c r="K170" i="5"/>
  <c r="K138" i="5"/>
  <c r="K58" i="5"/>
  <c r="K74" i="5"/>
  <c r="K229" i="5"/>
  <c r="K353" i="5"/>
  <c r="K128" i="5"/>
  <c r="K62" i="5"/>
  <c r="K46" i="5"/>
  <c r="K30" i="5"/>
  <c r="K56" i="5"/>
  <c r="K104" i="5"/>
  <c r="K181" i="5"/>
  <c r="K193" i="5"/>
  <c r="K197" i="5"/>
  <c r="K36" i="5"/>
  <c r="K52" i="5"/>
  <c r="K99" i="5"/>
  <c r="K107" i="5"/>
  <c r="K115" i="5"/>
  <c r="K147" i="5"/>
  <c r="K137" i="5"/>
  <c r="K257" i="5"/>
  <c r="K44" i="5"/>
  <c r="K60" i="5"/>
  <c r="K63" i="5"/>
  <c r="K204" i="5"/>
  <c r="K32" i="5"/>
  <c r="K145" i="5"/>
  <c r="K165" i="5"/>
  <c r="K169" i="5"/>
  <c r="K177" i="5"/>
  <c r="K185" i="5"/>
  <c r="K201" i="5"/>
  <c r="K209" i="5"/>
  <c r="K217" i="5"/>
  <c r="K233" i="5"/>
  <c r="K249" i="5"/>
  <c r="K281" i="5"/>
  <c r="K313" i="5"/>
  <c r="K48" i="5"/>
  <c r="K28" i="5"/>
  <c r="K191" i="5"/>
  <c r="K329" i="5"/>
  <c r="K93" i="5"/>
  <c r="K253" i="5"/>
  <c r="K285" i="5"/>
  <c r="K338" i="5"/>
  <c r="K319" i="5"/>
  <c r="K311" i="5"/>
  <c r="K64" i="5"/>
  <c r="K331" i="5"/>
  <c r="K334" i="5"/>
  <c r="K123" i="5"/>
  <c r="K155" i="5"/>
  <c r="K199" i="5"/>
  <c r="K207" i="5"/>
  <c r="K211" i="5"/>
  <c r="K215" i="5"/>
  <c r="K219" i="5"/>
  <c r="K223" i="5"/>
  <c r="K227" i="5"/>
  <c r="K231" i="5"/>
  <c r="K235" i="5"/>
  <c r="K239" i="5"/>
  <c r="K243" i="5"/>
  <c r="K247" i="5"/>
  <c r="K251" i="5"/>
  <c r="K255" i="5"/>
  <c r="K259" i="5"/>
  <c r="K263" i="5"/>
  <c r="K267" i="5"/>
  <c r="K271" i="5"/>
  <c r="K275" i="5"/>
  <c r="K279" i="5"/>
  <c r="K283" i="5"/>
  <c r="K287" i="5"/>
  <c r="K291" i="5"/>
  <c r="K295" i="5"/>
  <c r="K299" i="5"/>
  <c r="K303" i="5"/>
  <c r="K307" i="5"/>
  <c r="K315" i="5"/>
  <c r="K323" i="5"/>
  <c r="K327" i="5"/>
  <c r="K343" i="5"/>
  <c r="K352" i="5"/>
  <c r="K359" i="5"/>
  <c r="K336" i="5"/>
  <c r="K162" i="5"/>
  <c r="K332" i="5"/>
  <c r="K340" i="5"/>
  <c r="K97" i="5"/>
  <c r="K109" i="5"/>
  <c r="K125" i="5"/>
  <c r="K205" i="5"/>
  <c r="K221" i="5"/>
  <c r="K225" i="5"/>
  <c r="K237" i="5"/>
  <c r="K245" i="5"/>
  <c r="K261" i="5"/>
  <c r="K269" i="5"/>
  <c r="K277" i="5"/>
  <c r="K289" i="5"/>
  <c r="K293" i="5"/>
  <c r="K301" i="5"/>
  <c r="K309" i="5"/>
  <c r="K317" i="5"/>
  <c r="K321" i="5"/>
  <c r="K351" i="5"/>
  <c r="K556" i="5"/>
  <c r="K572" i="5"/>
  <c r="K588" i="5"/>
  <c r="K604" i="5"/>
  <c r="K620" i="5"/>
  <c r="K636" i="5"/>
  <c r="K51" i="5"/>
  <c r="K59" i="5"/>
  <c r="K194" i="5"/>
  <c r="K175" i="5"/>
  <c r="K189" i="5"/>
  <c r="K29" i="5"/>
  <c r="K203" i="5"/>
  <c r="K195" i="5"/>
  <c r="K187" i="5"/>
  <c r="K179" i="5"/>
  <c r="K171" i="5"/>
  <c r="K163" i="5"/>
  <c r="K151" i="5"/>
  <c r="K149" i="5"/>
  <c r="K135" i="5"/>
  <c r="K133" i="5"/>
  <c r="K119" i="5"/>
  <c r="K45" i="5"/>
  <c r="K173" i="5"/>
  <c r="K117" i="5"/>
  <c r="K101" i="5"/>
  <c r="K85" i="5"/>
  <c r="K113" i="5"/>
  <c r="K16" i="5"/>
  <c r="K57" i="5"/>
  <c r="K13" i="5"/>
  <c r="K12" i="5"/>
  <c r="K103" i="5"/>
  <c r="K83" i="5"/>
  <c r="K183" i="5"/>
  <c r="K167" i="5"/>
  <c r="K159" i="5"/>
  <c r="K79" i="5"/>
  <c r="K77" i="5"/>
  <c r="K153" i="5"/>
  <c r="K141" i="5"/>
  <c r="K157" i="5"/>
  <c r="K61" i="5"/>
  <c r="K4" i="5"/>
  <c r="K20" i="5"/>
  <c r="K335" i="5"/>
  <c r="K143" i="5"/>
  <c r="K127" i="5"/>
  <c r="K111" i="5"/>
  <c r="K95" i="5"/>
  <c r="K47" i="5"/>
  <c r="K31" i="5"/>
  <c r="K139" i="5"/>
  <c r="K91" i="5"/>
  <c r="K73" i="5"/>
  <c r="K129" i="5"/>
  <c r="K121" i="5"/>
  <c r="K8" i="5"/>
  <c r="K40" i="5"/>
  <c r="K87" i="5"/>
  <c r="K105" i="5"/>
  <c r="K89" i="5"/>
  <c r="K21" i="5"/>
  <c r="K53" i="5"/>
  <c r="K37" i="5"/>
  <c r="K67" i="5"/>
  <c r="K75" i="5"/>
  <c r="K9" i="5"/>
  <c r="K41" i="5"/>
  <c r="K49" i="5"/>
  <c r="K71" i="5"/>
  <c r="K81" i="5"/>
  <c r="K5" i="5"/>
  <c r="K1347" i="5"/>
  <c r="K1363" i="5"/>
  <c r="K1932" i="5"/>
  <c r="K1946" i="5"/>
  <c r="K1962" i="5"/>
  <c r="K1978" i="5"/>
  <c r="K1994" i="5"/>
  <c r="K2607" i="5"/>
  <c r="K2824" i="5"/>
  <c r="K2925" i="5"/>
  <c r="K27" i="5"/>
  <c r="K773" i="5"/>
  <c r="K1413" i="5"/>
  <c r="K1397" i="5"/>
  <c r="K1359" i="5"/>
  <c r="K1375" i="5"/>
  <c r="K1766" i="5"/>
  <c r="K1938" i="5"/>
  <c r="K1954" i="5"/>
  <c r="K1970" i="5"/>
  <c r="K1986" i="5"/>
  <c r="K2271" i="5"/>
  <c r="K2287" i="5"/>
  <c r="K2408" i="5"/>
  <c r="K2587" i="5"/>
  <c r="K2603" i="5"/>
  <c r="K25" i="5"/>
  <c r="K65" i="5"/>
  <c r="K24" i="5"/>
  <c r="K69" i="5"/>
  <c r="K1379" i="5"/>
  <c r="K2263" i="5"/>
  <c r="K2279" i="5"/>
  <c r="K2295" i="5"/>
  <c r="K2374" i="5"/>
  <c r="K2416" i="5"/>
  <c r="K2404" i="5"/>
  <c r="K2599" i="5"/>
  <c r="K2615" i="5"/>
  <c r="K2917" i="5"/>
  <c r="K26" i="5"/>
  <c r="K66" i="5"/>
  <c r="K1114" i="5"/>
  <c r="K765" i="5"/>
  <c r="K1758" i="5"/>
  <c r="K1774" i="5"/>
  <c r="K2583" i="5"/>
  <c r="K2579" i="5"/>
  <c r="K2921" i="5"/>
  <c r="K2929" i="5"/>
  <c r="K2937" i="5"/>
  <c r="K3059" i="5" l="1"/>
  <c r="K3027" i="5"/>
  <c r="K3075" i="5"/>
  <c r="K3043" i="5"/>
  <c r="K3227" i="5"/>
  <c r="K3163" i="5"/>
  <c r="K3099" i="5"/>
  <c r="K3225" i="5"/>
  <c r="K3161" i="5"/>
  <c r="K3097" i="5"/>
  <c r="K3007" i="5"/>
  <c r="K3259" i="5"/>
  <c r="K3195" i="5"/>
  <c r="K3131" i="5"/>
  <c r="K3129" i="5"/>
  <c r="K3501" i="5"/>
  <c r="K3485" i="5"/>
  <c r="K3469" i="5"/>
  <c r="K3453" i="5"/>
  <c r="K3437" i="5"/>
  <c r="K3421" i="5"/>
  <c r="K3405" i="5"/>
  <c r="K3389" i="5"/>
  <c r="K3373" i="5"/>
  <c r="K3357" i="5"/>
  <c r="K3341" i="5"/>
  <c r="K3325" i="5"/>
  <c r="K3309" i="5"/>
  <c r="K3293" i="5"/>
  <c r="K3277" i="5"/>
  <c r="K3428" i="5"/>
  <c r="K3412" i="5"/>
  <c r="K3396" i="5"/>
  <c r="K3380" i="5"/>
  <c r="K3364" i="5"/>
  <c r="K3348" i="5"/>
  <c r="K3332" i="5"/>
  <c r="K3316" i="5"/>
  <c r="K3300" i="5"/>
  <c r="K3284" i="5"/>
  <c r="K3268" i="5"/>
  <c r="K3497" i="5"/>
  <c r="K3481" i="5"/>
  <c r="K3465" i="5"/>
  <c r="K3449" i="5"/>
  <c r="K3433" i="5"/>
  <c r="K3417" i="5"/>
  <c r="K3401" i="5"/>
  <c r="K3385" i="5"/>
  <c r="K3369" i="5"/>
  <c r="K3353" i="5"/>
  <c r="K3337" i="5"/>
  <c r="K3321" i="5"/>
  <c r="K3305" i="5"/>
  <c r="K3289" i="5"/>
  <c r="K3273" i="5"/>
  <c r="K3424" i="5"/>
  <c r="K3408" i="5"/>
  <c r="K3392" i="5"/>
  <c r="K3376" i="5"/>
  <c r="K3360" i="5"/>
  <c r="K3344" i="5"/>
  <c r="K3328" i="5"/>
  <c r="K3312" i="5"/>
  <c r="K3296" i="5"/>
  <c r="K3280" i="5"/>
  <c r="K3509" i="5"/>
  <c r="K3493" i="5"/>
  <c r="K3477" i="5"/>
  <c r="K3461" i="5"/>
  <c r="K3445" i="5"/>
  <c r="K3429" i="5"/>
  <c r="K3413" i="5"/>
  <c r="K3397" i="5"/>
  <c r="K3381" i="5"/>
  <c r="K3365" i="5"/>
  <c r="K3349" i="5"/>
  <c r="K3333" i="5"/>
  <c r="K3317" i="5"/>
  <c r="K3301" i="5"/>
  <c r="K3285" i="5"/>
  <c r="K3269" i="5"/>
  <c r="K3253" i="5"/>
  <c r="K3237" i="5"/>
  <c r="K3221" i="5"/>
  <c r="K3205" i="5"/>
  <c r="K3189" i="5"/>
  <c r="K3173" i="5"/>
  <c r="K3157" i="5"/>
  <c r="K3141" i="5"/>
  <c r="K3125" i="5"/>
  <c r="K3109" i="5"/>
  <c r="K3093" i="5"/>
  <c r="K3420" i="5"/>
  <c r="K3404" i="5"/>
  <c r="K3388" i="5"/>
  <c r="K3372" i="5"/>
  <c r="K3356" i="5"/>
  <c r="K3340" i="5"/>
  <c r="K3324" i="5"/>
  <c r="K3308" i="5"/>
  <c r="K3292" i="5"/>
  <c r="K3276" i="5"/>
  <c r="K3505" i="5"/>
  <c r="K3489" i="5"/>
  <c r="K3473" i="5"/>
  <c r="K3457" i="5"/>
  <c r="K3441" i="5"/>
  <c r="K3425" i="5"/>
  <c r="K3409" i="5"/>
  <c r="K3393" i="5"/>
  <c r="K3377" i="5"/>
  <c r="K3361" i="5"/>
  <c r="K3345" i="5"/>
  <c r="K3329" i="5"/>
  <c r="K3313" i="5"/>
  <c r="K3297" i="5"/>
  <c r="K3281" i="5"/>
  <c r="K3265" i="5"/>
  <c r="K3249" i="5"/>
  <c r="K3233" i="5"/>
  <c r="K3217" i="5"/>
  <c r="K3201" i="5"/>
  <c r="K3185" i="5"/>
  <c r="K3169" i="5"/>
  <c r="K3153" i="5"/>
  <c r="K3137" i="5"/>
  <c r="K3121" i="5"/>
  <c r="K3105" i="5"/>
  <c r="K3089" i="5"/>
  <c r="K3432" i="5"/>
  <c r="K3416" i="5"/>
  <c r="K3400" i="5"/>
  <c r="K3384" i="5"/>
  <c r="K3368" i="5"/>
  <c r="K3352" i="5"/>
  <c r="K3336" i="5"/>
  <c r="K3320" i="5"/>
  <c r="K3304" i="5"/>
  <c r="K3288" i="5"/>
  <c r="K3272" i="5"/>
</calcChain>
</file>

<file path=xl/sharedStrings.xml><?xml version="1.0" encoding="utf-8"?>
<sst xmlns="http://schemas.openxmlformats.org/spreadsheetml/2006/main" count="98168" uniqueCount="11617">
  <si>
    <t>created_at</t>
  </si>
  <si>
    <t>nik</t>
  </si>
  <si>
    <t>full_name</t>
  </si>
  <si>
    <t>tanggal</t>
  </si>
  <si>
    <t>shift_in</t>
  </si>
  <si>
    <t>shift_out</t>
  </si>
  <si>
    <t>clock_in</t>
  </si>
  <si>
    <t>clock_out</t>
  </si>
  <si>
    <t>timezone</t>
  </si>
  <si>
    <t>overdue</t>
  </si>
  <si>
    <t>late</t>
  </si>
  <si>
    <t>permit</t>
  </si>
  <si>
    <t>total_work</t>
  </si>
  <si>
    <t>overtime</t>
  </si>
  <si>
    <t>ci_location</t>
  </si>
  <si>
    <t>co_location</t>
  </si>
  <si>
    <t>BCAJKT0042</t>
  </si>
  <si>
    <t>Abiyu Febina</t>
  </si>
  <si>
    <t>00:00:00+07:00</t>
  </si>
  <si>
    <t>Asia/Jakarta</t>
  </si>
  <si>
    <t>00:00:00</t>
  </si>
  <si>
    <t/>
  </si>
  <si>
    <t>Daily Journey</t>
  </si>
  <si>
    <t>08:30:00+07:00</t>
  </si>
  <si>
    <t>17:30:00+07:00</t>
  </si>
  <si>
    <t>On Time</t>
  </si>
  <si>
    <t>No</t>
  </si>
  <si>
    <t>09:00:00</t>
  </si>
  <si>
    <t>WSA 2 Slipi</t>
  </si>
  <si>
    <t>08:19:10+07:00</t>
  </si>
  <si>
    <t>Jl. Pendidikan No.7, Ciputat, Kec. Ciputat, Kota Tangerang Selatan, Banten 15411, Indonesia</t>
  </si>
  <si>
    <t>Landmark Pluit</t>
  </si>
  <si>
    <t>Late</t>
  </si>
  <si>
    <t>08:11:32+07:00</t>
  </si>
  <si>
    <t>08:20:14+07:00</t>
  </si>
  <si>
    <t>17:31:49+07:00</t>
  </si>
  <si>
    <t>08:16:52+07:00</t>
  </si>
  <si>
    <t>08:22:41+07:00</t>
  </si>
  <si>
    <t>17:34:19+07:00</t>
  </si>
  <si>
    <t>BCAJKT0193</t>
  </si>
  <si>
    <t>Adam Fradana</t>
  </si>
  <si>
    <t>Jl. Tlk. Khomaeni 4 Blok CC15 No.2, Ciangsana, Kec. Gn. Putri, Bogor, Jawa Barat 16968, Indonesia</t>
  </si>
  <si>
    <t>08:23:19+07:00</t>
  </si>
  <si>
    <t>Menara BCA</t>
  </si>
  <si>
    <t>08:23:46+07:00</t>
  </si>
  <si>
    <t>08:19:06+07:00</t>
  </si>
  <si>
    <t>08:23:28+07:00</t>
  </si>
  <si>
    <t>BCAJKT0080</t>
  </si>
  <si>
    <t>Adelina Ratnasari Hutahaean</t>
  </si>
  <si>
    <t>07:30:00+07:00</t>
  </si>
  <si>
    <t>16:30:00+07:00</t>
  </si>
  <si>
    <t>16:00:00+07:00</t>
  </si>
  <si>
    <t>07:53:16+07:00</t>
  </si>
  <si>
    <t>08:30:00</t>
  </si>
  <si>
    <t>BCAJKT0122</t>
  </si>
  <si>
    <t>Aditha Artanti</t>
  </si>
  <si>
    <t>Jl. Mawar Raya No.59, RT.5/RW.4, Jakasampurna, Kec. Bekasi Bar., Kota Bks, Jawa Barat 17145, Indonesia</t>
  </si>
  <si>
    <t>17:32:03+07:00</t>
  </si>
  <si>
    <t>08:03:21+07:00</t>
  </si>
  <si>
    <t>17:34:35+07:00</t>
  </si>
  <si>
    <t>07:51:51+07:00</t>
  </si>
  <si>
    <t>17:33:16+07:00</t>
  </si>
  <si>
    <t>17:31:52+07:00</t>
  </si>
  <si>
    <t>BCAJKT0055</t>
  </si>
  <si>
    <t>Aditya Dwisaputra</t>
  </si>
  <si>
    <t>Jl. Musik 1 No.18, Dukuh, Kec. Cikupa, Tangerang, Banten 15710, Indonesia</t>
  </si>
  <si>
    <t>Jl. Brigjen Katamso No.10, RT.6/RW.9, Kota Bambu Sel., Kec. Palmerah, Kota Jakarta Barat, Daerah Khusus Ibukota Jakarta 11420, Indonesia</t>
  </si>
  <si>
    <t>BCAJKT0222</t>
  </si>
  <si>
    <t>Adnan Fauzi</t>
  </si>
  <si>
    <t>07:50:33+07:00</t>
  </si>
  <si>
    <t>07:45:30+07:00</t>
  </si>
  <si>
    <t>BCAJKT0059</t>
  </si>
  <si>
    <t>Ageng Septian Prasetio</t>
  </si>
  <si>
    <t>Jl. Margonda Raya No.1, RT.3/RW.3, Pondok Cina, Kecamatan Beji, Kota Depok, Jawa Barat 16424, Indonesia</t>
  </si>
  <si>
    <t>Jl. Keruing IV No.292, Bakti Jaya, Kec. Sukmajaya, Kota Depok, Jawa Barat 16418, Indonesia</t>
  </si>
  <si>
    <t>Jl. Keruing III No.275, RT.8/RW.6, Bakti Jaya, Kec. Sukmajaya, Kota Depok, Jawa Barat 16418, Indonesia</t>
  </si>
  <si>
    <t>08:17:31+07:00</t>
  </si>
  <si>
    <t>BCAJKT0084</t>
  </si>
  <si>
    <t>Agung Surjadi</t>
  </si>
  <si>
    <t>09:00:00+07:00</t>
  </si>
  <si>
    <t>18:00:00+07:00</t>
  </si>
  <si>
    <t>BCA Asemka</t>
  </si>
  <si>
    <t>08:11:29+07:00</t>
  </si>
  <si>
    <t>08:14:15+07:00</t>
  </si>
  <si>
    <t>BCAJKT0040</t>
  </si>
  <si>
    <t>Ahmadi Zulkarnain Siregar</t>
  </si>
  <si>
    <t>Jl. Anggar No.6, Mampang, Kec. Pancoran Mas, Kota Depok, Jawa Barat 16433, Indonesia</t>
  </si>
  <si>
    <t>09:30:00+07:00</t>
  </si>
  <si>
    <t>18:30:00+07:00</t>
  </si>
  <si>
    <t>17:42:51+07:00</t>
  </si>
  <si>
    <t>17:33:54+07:00</t>
  </si>
  <si>
    <t>17:45:54+07:00</t>
  </si>
  <si>
    <t>08:19:58+07:00</t>
  </si>
  <si>
    <t>17:41:44+07:00</t>
  </si>
  <si>
    <t>BCADL00281</t>
  </si>
  <si>
    <t>Ahmad Willy Muwahhid</t>
  </si>
  <si>
    <t>Jl. Dr. Susilo III No.15, RT.4/RW.5, Grogol, Kec. Grogol petamburan, Kota Jakarta Barat, Daerah Khusus Ibukota Jakarta 11450, Indonesia</t>
  </si>
  <si>
    <t>Jl. Dr. Susilo V No.80, RT.3/RW.5, Grogol, Kec. Grogol petamburan, Kota Jakarta Barat, Daerah Khusus Ibukota Jakarta 11450, Indonesia</t>
  </si>
  <si>
    <t>08:19:02+07:00</t>
  </si>
  <si>
    <t>Pending/Rejected</t>
  </si>
  <si>
    <t>Leave</t>
  </si>
  <si>
    <t>BCAJKT0130</t>
  </si>
  <si>
    <t>Ahmad Yazid Bastomi</t>
  </si>
  <si>
    <t>Jl. Slipi 5 No.14, RT.1/RW.3, Slipi, Kec. Palmerah, Kota Jakarta Barat, Daerah Khusus Ibukota Jakarta 11410, Indonesia</t>
  </si>
  <si>
    <t>08:25:45+07:00</t>
  </si>
  <si>
    <t>Jl. Slipi 5 No.12A, RT.1/RW.3, Slipi, Kec. Palmerah, Kota Jakarta Barat, Daerah Khusus Ibukota Jakarta 11410, Indonesia</t>
  </si>
  <si>
    <t>08:27:36+07:00</t>
  </si>
  <si>
    <t>08:26:55+07:00</t>
  </si>
  <si>
    <t>17:32:59+07:00</t>
  </si>
  <si>
    <t>BCAJKT0124</t>
  </si>
  <si>
    <t>Akbar Wiranata</t>
  </si>
  <si>
    <t>BCAJKT0087</t>
  </si>
  <si>
    <t>Aldhi Bil Husna</t>
  </si>
  <si>
    <t>BCAJKT0195</t>
  </si>
  <si>
    <t>Alfath Febriadi Pratama</t>
  </si>
  <si>
    <t>17:00:00+07:00</t>
  </si>
  <si>
    <t>2, Gg. Delima No.19F, RT.3/RW.8, Gedong, Kec. Ps. Rebo, Kota Jakarta Timur, Daerah Khusus Ibukota Jakarta 13760, Indonesia</t>
  </si>
  <si>
    <t>BCAJKT0096</t>
  </si>
  <si>
    <t>Alicia Oksiany</t>
  </si>
  <si>
    <t>Jl. Raya Rw. Semut No.32, RT.002/RW.011, Margahayu, Kec. Bekasi Tim., Kota Bks, Jawa Barat 17113, Indonesia</t>
  </si>
  <si>
    <t>08:30:59+07:00</t>
  </si>
  <si>
    <t>01:00:59</t>
  </si>
  <si>
    <t>08:26:07+07:00</t>
  </si>
  <si>
    <t>BCAJKT0175</t>
  </si>
  <si>
    <t>Amelia Putri Ayu</t>
  </si>
  <si>
    <t>Jl. Palem Asri III No.12, Pabuaran, Cibinong, Bogor, Jawa Barat 16916, Indonesia</t>
  </si>
  <si>
    <t>08:30:39+07:00</t>
  </si>
  <si>
    <t>17:36:22+07:00</t>
  </si>
  <si>
    <t>BCAJKT0119</t>
  </si>
  <si>
    <t>Andre Suwandi</t>
  </si>
  <si>
    <t>17:32:27+07:00</t>
  </si>
  <si>
    <t>17:32:32+07:00</t>
  </si>
  <si>
    <t>08:14:25+07:00</t>
  </si>
  <si>
    <t>17:34:53+07:00</t>
  </si>
  <si>
    <t>18:00:27+07:00</t>
  </si>
  <si>
    <t>17:30:25+07:00</t>
  </si>
  <si>
    <t>08:27:38+07:00</t>
  </si>
  <si>
    <t>17:32:15+07:00</t>
  </si>
  <si>
    <t>BCAJKT0052</t>
  </si>
  <si>
    <t>Andri Haryo Saputro</t>
  </si>
  <si>
    <t>1, Jl. Palmerah Utara I No.26, RW.16, Palmerah, Kec. Palmerah, Kota Jakarta Barat, Daerah Khusus Ibukota Jakarta 11480, Indonesia</t>
  </si>
  <si>
    <t>08:13:42+07:00</t>
  </si>
  <si>
    <t>Jl. Palmerah Utara I No.25, RT.1/RW.16, Palmerah, Kec. Palmerah, Kota Jakarta Barat, Daerah Khusus Ibukota Jakarta 11480, Indonesia</t>
  </si>
  <si>
    <t>Jl. Pluit Selatan Raya No.2, RT.7/RW.10, Pluit, Kec. Penjaringan, Kota Jkt Utara, Daerah Khusus Ibukota Jakarta 14450, Indonesia</t>
  </si>
  <si>
    <t>BCAJKT0125</t>
  </si>
  <si>
    <t>Angga Ari Patara</t>
  </si>
  <si>
    <t>07:59:19+07:00</t>
  </si>
  <si>
    <t>08:11:10+07:00</t>
  </si>
  <si>
    <t>BCAJKT0179</t>
  </si>
  <si>
    <t>Annisa Apriani Putritua</t>
  </si>
  <si>
    <t>17:31:14+07:00</t>
  </si>
  <si>
    <t>BCAJKT0173</t>
  </si>
  <si>
    <t>Annisah Nurul Khasanah</t>
  </si>
  <si>
    <t>BCAJKT0086</t>
  </si>
  <si>
    <t>Atika Herlyiana Effendy</t>
  </si>
  <si>
    <t>Jl. Kota Bambu Sel. I Blok Tali No.18, RT.5/RW.9, Kota Bambu Sel., Kec. Palmerah, Kota Jakarta Barat, Daerah Khusus Ibukota Jakarta 11420, Indonesia</t>
  </si>
  <si>
    <t>08:18:14+07:00</t>
  </si>
  <si>
    <t>Jl. Kota Bambu Sel. I Blok Tali No.17, RT.5/RW.9, Kota Bambu Sel., Kec. Palmerah, Kota Jakarta Barat, Daerah Khusus Ibukota Jakarta 11420, Indonesia</t>
  </si>
  <si>
    <t>BCAJKT0029</t>
  </si>
  <si>
    <t>Bagus Eko Putranto</t>
  </si>
  <si>
    <t>Jl. H. Brit No.1, RT.5/RW.10, Meruya Utara, Kec. Kembangan, Kota Jakarta Barat, Daerah Khusus Ibukota Jakarta 11620, Indonesia</t>
  </si>
  <si>
    <t>Jl. H. Brit No.11, RT.5/RW.10, Meruya Utara, Kec. Kembangan, Kota Jakarta Barat, Daerah Khusus Ibukota Jakarta 11620, Indonesia</t>
  </si>
  <si>
    <t>07:52:44+07:00</t>
  </si>
  <si>
    <t>18:00:11+07:00</t>
  </si>
  <si>
    <t>17:30:28+07:00</t>
  </si>
  <si>
    <t>BCAJKT0187</t>
  </si>
  <si>
    <t>Benny Bunardi</t>
  </si>
  <si>
    <t>4, Jl. Krendang Tim. Gg. 1 No.14, RT.2/RW.1, Krendang, Kec. Tambora, Kota Jakarta Barat, Daerah Khusus Ibukota Jakarta 11260, Indonesia</t>
  </si>
  <si>
    <t>17:40:29+07:00</t>
  </si>
  <si>
    <t>08:26:27+07:00</t>
  </si>
  <si>
    <t>08:23:05+07:00</t>
  </si>
  <si>
    <t>17:31:45+07:00</t>
  </si>
  <si>
    <t>08:28:11+07:00</t>
  </si>
  <si>
    <t>08:29:09+07:00</t>
  </si>
  <si>
    <t>BCAJKT0044</t>
  </si>
  <si>
    <t>Budiarti Dwi Putri</t>
  </si>
  <si>
    <t>17:33:02+07:00</t>
  </si>
  <si>
    <t>17:34:10+07:00</t>
  </si>
  <si>
    <t>17:32:52+07:00</t>
  </si>
  <si>
    <t>BCAJKT0027</t>
  </si>
  <si>
    <t>Christel Jena Mutiara Yolandra</t>
  </si>
  <si>
    <t>08:34:41+07:00</t>
  </si>
  <si>
    <t>BCAJKT0012</t>
  </si>
  <si>
    <t>Christine Olivia</t>
  </si>
  <si>
    <t>BSD Foresta</t>
  </si>
  <si>
    <t>17:40:12+07:00</t>
  </si>
  <si>
    <t>08:12:59+07:00</t>
  </si>
  <si>
    <t>08:12:58+07:00</t>
  </si>
  <si>
    <t>BCAJKT0094</t>
  </si>
  <si>
    <t>Citra Sagita</t>
  </si>
  <si>
    <t>Jl. Palem Kuning Blok C No.19, RT.2/RW.6, Pd. Kacang Bar., Kec. Pd. Aren, Kota Tangerang Selatan, Banten 15226, Indonesia</t>
  </si>
  <si>
    <t>Jl. Palem Kuning Blok C No.18, RT.2/RW.6, Pd. Kacang Bar., Kec. Pd. Aren, Kota Tangerang Selatan, Banten 15226, Indonesia</t>
  </si>
  <si>
    <t>Jl. Palem Kuning Blok C No.20, RT.2/RW.6, Pd. Kacang Bar., Kec. Pd. Aren, Kota Tangerang Selatan, Banten 15226, Indonesia</t>
  </si>
  <si>
    <t>Jl. Palem Kuning Blok C No.8, RT.2/RW.6, Pd. Kacang Bar., Kec. Pd. Aren, Kota Tangerang Selatan, Banten 15226, Indonesia</t>
  </si>
  <si>
    <t>BCAJKT0212</t>
  </si>
  <si>
    <t>Danis Faizal</t>
  </si>
  <si>
    <t>Jl. Karang Anyar C No.1, RT.10/RW.3, Karang Anyar, Kecamatan Sawah Besar, Kota Jakarta Pusat, Daerah Khusus Ibukota Jakarta 10740, Indonesia</t>
  </si>
  <si>
    <t>8, Jl. C. Karang Anyar No.46a, RT.8/RW.4, Karang Anyar, Kecamatan Sawah Besar, Kota Jakarta Pusat, Daerah Khusus Ibukota Jakarta 10740, Indonesia</t>
  </si>
  <si>
    <t>10, Jl. C. Karang Anyar No.48, RW.3, Karang Anyar, Kecamatan Sawah Besar, Kota Jakarta Pusat, Daerah Khusus Ibukota Jakarta 10740, Indonesia</t>
  </si>
  <si>
    <t>17:30:49+07:00</t>
  </si>
  <si>
    <t>17:32:13+07:00</t>
  </si>
  <si>
    <t>BCAJKT0185</t>
  </si>
  <si>
    <t>Danny Setiawan Rahardjo</t>
  </si>
  <si>
    <t>08:17:59+07:00</t>
  </si>
  <si>
    <t>17:35:23+07:00</t>
  </si>
  <si>
    <t>BCAJKT0147</t>
  </si>
  <si>
    <t>Darmauli Hutauruk</t>
  </si>
  <si>
    <t>Jl. Kernolong I No.9, RT.3/RW.8, Kenari, Kec. Senen, Kota Jakarta Pusat, Daerah Khusus Ibukota Jakarta 10430, Indonesia</t>
  </si>
  <si>
    <t>Jl. Kernolong I No.3C, RT.4/RW.8, Kenari, Kec. Senen, Kota Jakarta Pusat, Daerah Khusus Ibukota Jakarta 10430, Indonesia</t>
  </si>
  <si>
    <t>Jl. Kernolong I No.7, RT.4/RW.8, Kenari, Kec. Senen, Kota Jakarta Pusat, Daerah Khusus Ibukota Jakarta 10430, Indonesia</t>
  </si>
  <si>
    <t>08:26:02+07:00</t>
  </si>
  <si>
    <t>BCAJKT0202</t>
  </si>
  <si>
    <t>Debby Pralia</t>
  </si>
  <si>
    <t>08:00:00+07:00</t>
  </si>
  <si>
    <t>PT Padama Bahtera Labelindo</t>
  </si>
  <si>
    <t>08:00:20+07:00</t>
  </si>
  <si>
    <t>08:24:50+07:00</t>
  </si>
  <si>
    <t>Yes</t>
  </si>
  <si>
    <t>07:51:34+07:00</t>
  </si>
  <si>
    <t>08:19:19+07:00</t>
  </si>
  <si>
    <t>3174056302960004</t>
  </si>
  <si>
    <t>DEPY ANDREANI</t>
  </si>
  <si>
    <t>07:44:53+07:00</t>
  </si>
  <si>
    <t>BCAJKT0214</t>
  </si>
  <si>
    <t>Desty Kurniaty</t>
  </si>
  <si>
    <t>BCAJKT0180</t>
  </si>
  <si>
    <t>Desyani Rana Shinta Ayuningtyas</t>
  </si>
  <si>
    <t>Jl. Garuda Ⅱ No.12A, Bojonggede, Kec. Bojong Gede, Bogor, Jawa Barat 16922, Indonesia</t>
  </si>
  <si>
    <t>BCAJKT0017</t>
  </si>
  <si>
    <t>Dewi Makda Lena Pangaribuan</t>
  </si>
  <si>
    <t>17:37:20+07:00</t>
  </si>
  <si>
    <t>17:36:55+07:00</t>
  </si>
  <si>
    <t>17:38:56+07:00</t>
  </si>
  <si>
    <t>BCAJKT0148</t>
  </si>
  <si>
    <t>Dhimas Wicaksana Adrian</t>
  </si>
  <si>
    <t>Jl. Rorotan Lama No.4, RT.12/RW.7, Sukapura, Kec. Cilincing, Kota Jkt Utara, Daerah Khusus Ibukota Jakarta 14140, Indonesia</t>
  </si>
  <si>
    <t>17:37:06+07:00</t>
  </si>
  <si>
    <t>Jl. Puyuh No.9, RT.7/RW.7, Sukapura, Kec. Cilincing, Kota Jkt Utara, Daerah Khusus Ibukota Jakarta 14140, Indonesia</t>
  </si>
  <si>
    <t>BCAJKT0078</t>
  </si>
  <si>
    <t>Dicki Wahyudin</t>
  </si>
  <si>
    <t>07:35:55+07:00</t>
  </si>
  <si>
    <t>1234567890000000</t>
  </si>
  <si>
    <t>Difanny</t>
  </si>
  <si>
    <t>17:33:29+07:00</t>
  </si>
  <si>
    <t>17:32:37+07:00</t>
  </si>
  <si>
    <t>08:04:52+07:00</t>
  </si>
  <si>
    <t>08:02:14+07:00</t>
  </si>
  <si>
    <t>17:31:48+07:00</t>
  </si>
  <si>
    <t>17:33:19+07:00</t>
  </si>
  <si>
    <t>08:03:19+07:00</t>
  </si>
  <si>
    <t>17:33:42+07:00</t>
  </si>
  <si>
    <t>17:33:25+07:00</t>
  </si>
  <si>
    <t>BCAJKT0001</t>
  </si>
  <si>
    <t>Dimas Agustini</t>
  </si>
  <si>
    <t>17:31:25+07:00</t>
  </si>
  <si>
    <t>17:31:21+07:00</t>
  </si>
  <si>
    <t>17:32:30+07:00</t>
  </si>
  <si>
    <t>08:03:10+07:00</t>
  </si>
  <si>
    <t>17:32:51+07:00</t>
  </si>
  <si>
    <t>BCAJKT0019</t>
  </si>
  <si>
    <t>Dino Khoirunas Perdana Putra</t>
  </si>
  <si>
    <t>Bekasi Timur Regensi, Cluster Gerbera, Blok G16 No.57, Burangkeng, Kec. Setu, Bekasi, Jawa Barat 17320, Indonesia</t>
  </si>
  <si>
    <t>BCAJKT0131</t>
  </si>
  <si>
    <t>Dio Nugroho</t>
  </si>
  <si>
    <t>08:07:26+07:00</t>
  </si>
  <si>
    <t>17:42:16+07:00</t>
  </si>
  <si>
    <t>08:24:38+07:00</t>
  </si>
  <si>
    <t>17:50:13+07:00</t>
  </si>
  <si>
    <t>BCAJKT0093</t>
  </si>
  <si>
    <t>Dita Pradistya</t>
  </si>
  <si>
    <t>17:33:04+07:00</t>
  </si>
  <si>
    <t>08:15:36+07:00</t>
  </si>
  <si>
    <t>17:35:45+07:00</t>
  </si>
  <si>
    <t>BCAJKT0108</t>
  </si>
  <si>
    <t>Dityo Kukuh Utomo</t>
  </si>
  <si>
    <t>08:04:41+07:00</t>
  </si>
  <si>
    <t>BCAJKT0223</t>
  </si>
  <si>
    <t>Dwi Fajar Dandy Saputra</t>
  </si>
  <si>
    <t>17:34:01+07:00</t>
  </si>
  <si>
    <t>08:21:23+07:00</t>
  </si>
  <si>
    <t>17:37:31+07:00</t>
  </si>
  <si>
    <t>08:23:43+07:00</t>
  </si>
  <si>
    <t>Jl. Mangga Besar IX/III No.20, RT.9/RW.2, Mangga Dua Sel., Kecamatan Sawah Besar, Kota Jakarta Pusat, Daerah Khusus Ibukota Jakarta 11170, Indonesia</t>
  </si>
  <si>
    <t>BCAJKT0018</t>
  </si>
  <si>
    <t>Ely Setiani</t>
  </si>
  <si>
    <t>17:35:13+07:00</t>
  </si>
  <si>
    <t>08:21:30+07:00</t>
  </si>
  <si>
    <t>08:19:42+07:00</t>
  </si>
  <si>
    <t>17:35:27+07:00</t>
  </si>
  <si>
    <t>17:42:19+07:00</t>
  </si>
  <si>
    <t>08:16:00+07:00</t>
  </si>
  <si>
    <t>17:35:31+07:00</t>
  </si>
  <si>
    <t>BCAJKT0062</t>
  </si>
  <si>
    <t>Erlin Novianty</t>
  </si>
  <si>
    <t>Jl. Kota Bambu Sel. I Blok Tali No.25, RT.5/RW.9, Kota Bambu Sel., Kec. Palmerah, Kota Jakarta Barat, Daerah Khusus Ibukota Jakarta 11420, Indonesia</t>
  </si>
  <si>
    <t>08:24:51+07:00</t>
  </si>
  <si>
    <t>17:33:01+07:00</t>
  </si>
  <si>
    <t>BCAJKT0097</t>
  </si>
  <si>
    <t>Evie Rosdiana Sari</t>
  </si>
  <si>
    <t>08:15:25+07:00</t>
  </si>
  <si>
    <t>08:16:26+07:00</t>
  </si>
  <si>
    <t>17:41:18+07:00</t>
  </si>
  <si>
    <t>BCAJKT0174</t>
  </si>
  <si>
    <t>Fadhilah Zain Riawan</t>
  </si>
  <si>
    <t>Jl. Masjid Nurul Huda Blok B-3 No.4, RT.2/RW.9, Mekarsari, Kec. Tambun Sel., Bekasi, Jawa Barat 17510, Indonesia</t>
  </si>
  <si>
    <t>07:58:30+07:00</t>
  </si>
  <si>
    <t>BCAJKT0217</t>
  </si>
  <si>
    <t>Fadhil Muammar Guvian</t>
  </si>
  <si>
    <t>08:06:06+07:00</t>
  </si>
  <si>
    <t>17:39:15+07:00</t>
  </si>
  <si>
    <t>17:30:41+07:00</t>
  </si>
  <si>
    <t>08:14:00+07:00</t>
  </si>
  <si>
    <t>17:30:27+07:00</t>
  </si>
  <si>
    <t>Kav panca jaya asri no. 12 rt 04 rw 01 kelurahan, West Pondok Kacang, Pondok Aren, South Tangerang City, Banten 15226, Indonesia</t>
  </si>
  <si>
    <t>Gg. DD No.23, RT.7/RW.8, Sukabumi Sel., Kec. Kb. Jeruk, Kota Jakarta Barat, Daerah Khusus Ibukota Jakarta 11560, Indonesia</t>
  </si>
  <si>
    <t>BCAJKT0121</t>
  </si>
  <si>
    <t>Fahrina Nadzila Nur Annisa</t>
  </si>
  <si>
    <t>08:27:07+07:00</t>
  </si>
  <si>
    <t>08:27:43+07:00</t>
  </si>
  <si>
    <t>18:02:37+07:00</t>
  </si>
  <si>
    <t>Jl. Karet Pedurenan No.78, RT.6/RW.7, Kuningan, Karet Kuningan, Kecamatan Setiabudi, Kota Jakarta Selatan, Daerah Khusus Ibukota Jakarta 12940, Indonesia</t>
  </si>
  <si>
    <t>08:21:35+07:00</t>
  </si>
  <si>
    <t>17:32:46+07:00</t>
  </si>
  <si>
    <t>17:31:17+07:00</t>
  </si>
  <si>
    <t>BCAJKT0196</t>
  </si>
  <si>
    <t>Fajar Rizky Alfiadi</t>
  </si>
  <si>
    <t>08:21:25+07:00</t>
  </si>
  <si>
    <t>06:00:00+07:00</t>
  </si>
  <si>
    <t>17:31:05+07:00</t>
  </si>
  <si>
    <t>17:33:27+07:00</t>
  </si>
  <si>
    <t>BCAJKT0028</t>
  </si>
  <si>
    <t>Fani Yoslani</t>
  </si>
  <si>
    <t>17:35:39+07:00</t>
  </si>
  <si>
    <t>Gemilang Property Citayam 1 Blok E No. 6, Susukan,, Jl. Duren Baru, Susukan, Kec. Bojong Gede, Bogor, Jawa Barat 16920, Indonesia</t>
  </si>
  <si>
    <t>BCAJKT0183</t>
  </si>
  <si>
    <t>Faramadhanti</t>
  </si>
  <si>
    <t>Jl. Bawang Merah I No.4, RT.14/RW.8, Cibubur, Kec. Ciracas, Kota Jakarta Timur, Daerah Khusus Ibukota Jakarta 13720, Indonesia</t>
  </si>
  <si>
    <t>08:02:34+07:00</t>
  </si>
  <si>
    <t>BCAJKT0213</t>
  </si>
  <si>
    <t>Farina Adzani</t>
  </si>
  <si>
    <t>17:35:00+07:00</t>
  </si>
  <si>
    <t>08:02:16+07:00</t>
  </si>
  <si>
    <t>17:31:55+07:00</t>
  </si>
  <si>
    <t>08:30:24+07:00</t>
  </si>
  <si>
    <t>17:34:44+07:00</t>
  </si>
  <si>
    <t>BCAJKT0149</t>
  </si>
  <si>
    <t>Febrianty</t>
  </si>
  <si>
    <t>5, Jl. Warakas Gg. 10 No.65, RW.10, Warakas, Tj. Priok, Kota Jkt Utara, Daerah Khusus Ibukota Jakarta 14370, Indonesia</t>
  </si>
  <si>
    <t>BCAJKT0100</t>
  </si>
  <si>
    <t>Felicia Tanuwijaya</t>
  </si>
  <si>
    <t>08:22:10+07:00</t>
  </si>
  <si>
    <t>08:21:05+07:00</t>
  </si>
  <si>
    <t>08:20:05+07:00</t>
  </si>
  <si>
    <t>17:39:22+07:00</t>
  </si>
  <si>
    <t>17:30:59+07:00</t>
  </si>
  <si>
    <t>BCAJKT0221</t>
  </si>
  <si>
    <t>Felix Otto Trihardjo</t>
  </si>
  <si>
    <t>17:30:34+07:00</t>
  </si>
  <si>
    <t>Jl. Kedoya Akasia II No.B3, RT.5/RW.4, Kedoya Sel., Kec. Kb. Jeruk, Kota Jakarta Barat, Daerah Khusus Ibukota Jakarta 11520, Indonesia</t>
  </si>
  <si>
    <t>BCAJKT0215</t>
  </si>
  <si>
    <t>Gerry Tandryan</t>
  </si>
  <si>
    <t>17:32:45+07:00</t>
  </si>
  <si>
    <t>18:08:20+07:00</t>
  </si>
  <si>
    <t>Jl. Muara Baru No.1b, RT.4/RW.17, Angke, Kec. Tambora, Kota Jkt Utara, Daerah Khusus Ibukota Jakarta 14440, Indonesia</t>
  </si>
  <si>
    <t>Landmark Pluit Blok E-1 Lantai 7, Jl. Pluit Selatan Raya No.2, RT.7/RW.10, Pluit, Kec. Penjaringan, Kota Jkt Utara, Daerah Khusus Ibukota Jakarta 14450, Indonesia</t>
  </si>
  <si>
    <t>BCAJKT0114</t>
  </si>
  <si>
    <t>Gusti Ramadhan Rayina</t>
  </si>
  <si>
    <t>08:07:29+07:00</t>
  </si>
  <si>
    <t>08:13:13+07:00</t>
  </si>
  <si>
    <t>08:00:54+07:00</t>
  </si>
  <si>
    <t>08:10:21+07:00</t>
  </si>
  <si>
    <t>BCAJKT0010</t>
  </si>
  <si>
    <t>Hanny Rahmadayanthi</t>
  </si>
  <si>
    <t>07:45:19+07:00</t>
  </si>
  <si>
    <t>BCAJKT0204</t>
  </si>
  <si>
    <t>Hardian Abdul Aziz</t>
  </si>
  <si>
    <t>17:33:31+07:00</t>
  </si>
  <si>
    <t>17:32:24+07:00</t>
  </si>
  <si>
    <t>BCAJKT0132</t>
  </si>
  <si>
    <t>Harun</t>
  </si>
  <si>
    <t>07:36:06+07:00</t>
  </si>
  <si>
    <t>00:06:06</t>
  </si>
  <si>
    <t>BCAJKT0136</t>
  </si>
  <si>
    <t>Hayu Trahangga</t>
  </si>
  <si>
    <t>17:44:05+07:00</t>
  </si>
  <si>
    <t>08:18:30+07:00</t>
  </si>
  <si>
    <t>08:15:01+07:00</t>
  </si>
  <si>
    <t>17:58:10+07:00</t>
  </si>
  <si>
    <t>BCAJKT0135</t>
  </si>
  <si>
    <t>Hendri Mega Putra</t>
  </si>
  <si>
    <t>08:01:39+07:00</t>
  </si>
  <si>
    <t>BCAJKT0007</t>
  </si>
  <si>
    <t>Herlina</t>
  </si>
  <si>
    <t>08:20:11+07:00</t>
  </si>
  <si>
    <t>18:02:18+07:00</t>
  </si>
  <si>
    <t>08:15:14+07:00</t>
  </si>
  <si>
    <t>08:20:32+07:00</t>
  </si>
  <si>
    <t>08:22:48+07:00</t>
  </si>
  <si>
    <t>08:16:36+07:00</t>
  </si>
  <si>
    <t>BCAJKT0104</t>
  </si>
  <si>
    <t>H Kevin Ronaldo Cahyono</t>
  </si>
  <si>
    <t>18:32:06+07:00</t>
  </si>
  <si>
    <t>BCAJKT0184</t>
  </si>
  <si>
    <t>Ida Ayu Prima Utami Anissa Wijayanti</t>
  </si>
  <si>
    <t>Jl. Boulevard, gdc, cluster chrysant blok A 2 no,5, Jatimulya, Kec. Cilodong, Kota Depok, Jawa Barat 16413, Indonesia</t>
  </si>
  <si>
    <t>BCAJKT0197</t>
  </si>
  <si>
    <t>Imam Hidayat</t>
  </si>
  <si>
    <t>00:29:56</t>
  </si>
  <si>
    <t>08:29:53+07:00</t>
  </si>
  <si>
    <t>BCAJKT0127</t>
  </si>
  <si>
    <t>Indri Dwi Lestari</t>
  </si>
  <si>
    <t>00:27:35</t>
  </si>
  <si>
    <t>Jl. Puskesmas 1 No.15C, RT.4/RW.7, Duri Kosambi, Kecamatan Cengkareng, Kota Jakarta Barat, Daerah Khusus Ibukota Jakarta 11750, Indonesia</t>
  </si>
  <si>
    <t>Jl. Brigjen Katamso No.15, RT.4/RW.9, Kota Bambu Sel., Kec. Palmerah, Kota Jakarta Barat, Daerah Khusus Ibukota Jakarta 11420, Indonesia</t>
  </si>
  <si>
    <t>08:24:59+07:00</t>
  </si>
  <si>
    <t>JL Brig. Jend. Katamso, No. 10-B, Slipi, Jakarta, 11410, RT.4/RW.9, South Bambu City, Palmerah, West Jakarta City, Jakarta 11420, Indonesia</t>
  </si>
  <si>
    <t>BCAJKT0050</t>
  </si>
  <si>
    <t>Indryani Astuti</t>
  </si>
  <si>
    <t>17:31:59+07:00</t>
  </si>
  <si>
    <t>3, Jl. Mampang Prapatan IV No.9, RT.3/RW.5, Mampang Prpt., Kec. Mampang Prpt., Kota Jakarta Selatan, Daerah Khusus Ibukota Jakarta 12790, Indonesia</t>
  </si>
  <si>
    <t>BCAJKT0103</t>
  </si>
  <si>
    <t>Ines Prasasti</t>
  </si>
  <si>
    <t>18:38:42+07:00</t>
  </si>
  <si>
    <t>Jl. Tanah Pasir No.11, RT.8/RW.11, Penjaringan, Kec. Penjaringan, Kota Jkt Utara, Daerah Khusus Ibukota Jakarta 14440, Indonesia</t>
  </si>
  <si>
    <t>BCAJKT0218</t>
  </si>
  <si>
    <t>Inne Andriyani</t>
  </si>
  <si>
    <t>07:56:02+07:00</t>
  </si>
  <si>
    <t>17:01:59+07:00</t>
  </si>
  <si>
    <t>BCAJKT0208</t>
  </si>
  <si>
    <t>Iqbal Noviansyah</t>
  </si>
  <si>
    <t>17:33:24+07:00</t>
  </si>
  <si>
    <t>08:17:49+07:00</t>
  </si>
  <si>
    <t>17:39:38+07:00</t>
  </si>
  <si>
    <t>07:57:00+07:00</t>
  </si>
  <si>
    <t>BCAJKT0182</t>
  </si>
  <si>
    <t>Irene Cindy Yeanne Vitrin</t>
  </si>
  <si>
    <t>08:05:49+07:00</t>
  </si>
  <si>
    <t>17:33:23+07:00</t>
  </si>
  <si>
    <t>07:57:54+07:00</t>
  </si>
  <si>
    <t>08:14:18+07:00</t>
  </si>
  <si>
    <t>17:31:46+07:00</t>
  </si>
  <si>
    <t>17:35:38+07:00</t>
  </si>
  <si>
    <t>08:08:26+07:00</t>
  </si>
  <si>
    <t>BCAJKT0076</t>
  </si>
  <si>
    <t>Irwan Setiawan</t>
  </si>
  <si>
    <t>BCAJKT0085</t>
  </si>
  <si>
    <t>Jeppri Okto Brisen Hutagalung</t>
  </si>
  <si>
    <t>18:02:48+07:00</t>
  </si>
  <si>
    <t>BCAJKT0207</t>
  </si>
  <si>
    <t>Junius Chandra</t>
  </si>
  <si>
    <t>Jl. Kali Anyar IV No.19, RT.7/RW.6, Kali Anyar, Kec. Tambora, Kota Jakarta Barat, Daerah Khusus Ibukota Jakarta 11310, Indonesia</t>
  </si>
  <si>
    <t>08:06:00+07:00</t>
  </si>
  <si>
    <t>17:45:00+07:00</t>
  </si>
  <si>
    <t>08:06:48+07:00</t>
  </si>
  <si>
    <t>BCAJKT0079</t>
  </si>
  <si>
    <t>Kadek Pandu Mardawa</t>
  </si>
  <si>
    <t>07:53:17+07:00</t>
  </si>
  <si>
    <t>17:02:09+07:00</t>
  </si>
  <si>
    <t>BCAJKT0146</t>
  </si>
  <si>
    <t>Khanha Prasatya</t>
  </si>
  <si>
    <t>15:00:00+07:00</t>
  </si>
  <si>
    <t>17:31:01+07:00</t>
  </si>
  <si>
    <t>17:39:34+07:00</t>
  </si>
  <si>
    <t>BCAJKT0126</t>
  </si>
  <si>
    <t>Khoirudin Santoso</t>
  </si>
  <si>
    <t>Jl. Pelangi Bintaro No.32, RT.5/RW.1, Rengas, Kec. Ciputat Tim., Kota Tangerang Selatan, Banten 15412, Indonesia</t>
  </si>
  <si>
    <t>Jl. Swadaya No.44, RW.1, Rengas, Kec. Ciputat Tim., Kota Tangerang Selatan, Banten 15412, Indonesia</t>
  </si>
  <si>
    <t>Jl. Pelangi Bintaro No.33, RT.5/RW.1, Rengas, Kec. Ciputat Tim., Kota Tangerang Selatan, Banten 15412, Indonesia</t>
  </si>
  <si>
    <t>BCAJKT0006</t>
  </si>
  <si>
    <t>Kineke Kuslin</t>
  </si>
  <si>
    <t>17:36:24+07:00</t>
  </si>
  <si>
    <t>17:35:44+07:00</t>
  </si>
  <si>
    <t>17:35:51+07:00</t>
  </si>
  <si>
    <t>BCAJKT0137</t>
  </si>
  <si>
    <t>Komang Martha Suteja</t>
  </si>
  <si>
    <t>Jl. U No.34f, RT.9/RW.15, Palmerah, Kec. Palmerah, Kota Jakarta Barat, Daerah Khusus Ibukota Jakarta 11480, Indonesia</t>
  </si>
  <si>
    <t>08:23:36+07:00</t>
  </si>
  <si>
    <t>17:30:57+07:00</t>
  </si>
  <si>
    <t>BCAJKT0188</t>
  </si>
  <si>
    <t>Lorennia Hasugian</t>
  </si>
  <si>
    <t>jalan Mampang prapatan 3 no 14, Rt 01 /06 H.M, Jl. Mampang Prpt. Raya Gg. H.M.Nur Amat, RT.1/RW.6, Mampang Prpt., Kec. Mampang Prpt., Kota Jakarta Selatan, Daerah Khusus Ibukota Jakarta 12790, Indonesia</t>
  </si>
  <si>
    <t>jalan Mampang prapatan 3 no 14, Rt 01 /06 H.M. Mampang Prpt.,, Gg. H.M.Nur Amat, RT.1/RW.6, Mampang Prpt., Kec. Mampang Prpt., Kota Jakarta Selatan, Daerah Khusus Ibukota Jakarta 12790, Indonesia</t>
  </si>
  <si>
    <t>08:05:58+07:00</t>
  </si>
  <si>
    <t>18:42:40+07:00</t>
  </si>
  <si>
    <t>17:47:47+07:00</t>
  </si>
  <si>
    <t>BCAJKT0014</t>
  </si>
  <si>
    <t>Lucianna Cherrly</t>
  </si>
  <si>
    <t>17:37:49+07:00</t>
  </si>
  <si>
    <t>07:58:17+07:00</t>
  </si>
  <si>
    <t>08:02:02+07:00</t>
  </si>
  <si>
    <t>17:36:45+07:00</t>
  </si>
  <si>
    <t>BCAJKT0038</t>
  </si>
  <si>
    <t>M.Arief Ramadhan</t>
  </si>
  <si>
    <t>Jl. Jalak A4 No.24, Bahagia, Kec. Babelan, Bekasi, Jawa Barat 17121, Indonesia</t>
  </si>
  <si>
    <t>08:12:56+07:00</t>
  </si>
  <si>
    <t>Jl. Merak No.25, Bahagia, Kec. Bekasi Utara, Bekasi, Jawa Barat 17610, Indonesia</t>
  </si>
  <si>
    <t>08:11:11+07:00</t>
  </si>
  <si>
    <t>BCAJKT0198</t>
  </si>
  <si>
    <t>Mochamad Ein Adindra Rizqi</t>
  </si>
  <si>
    <t>08:16:57+07:00</t>
  </si>
  <si>
    <t>08:17:38+07:00</t>
  </si>
  <si>
    <t>08:08:14+07:00</t>
  </si>
  <si>
    <t>17:47:17+07:00</t>
  </si>
  <si>
    <t>BCAJKT0158</t>
  </si>
  <si>
    <t>Monika Yuliana Yustrinita</t>
  </si>
  <si>
    <t>JL Daan Mogot Raya, Grogol Petamburan, Komplek Bank Mandiri Pesing, RT.5/RW.3, Wijaya Kusuma, Kec. Grogol petamburan, Kota Jakarta Barat, Daerah Khusus Ibukota Jakarta 11460, Indonesia</t>
  </si>
  <si>
    <t>Gedung Menara BCA, Jl. M.H. Thamrin No.1, RT.1/RW.5, Menteng, Kec. Menteng, Jakarta, Daerah Khusus Ibukota Jakarta 10310, Indonesia</t>
  </si>
  <si>
    <t>Jakarta Barat, RT.5/RW.3, Wijaya Kusuma, Kec. Grogol petamburan, Kota Jakarta Barat, Daerah Khusus Ibukota Jakarta 11460, Indonesia</t>
  </si>
  <si>
    <t>Pesing, Jakarta Barat, RT.5/RW.3, Wijaya Kusuma, Kec. Grogol petamburan, Kota Jakarta Barat, Daerah Khusus Ibukota Jakarta, Indonesia</t>
  </si>
  <si>
    <t>BCAJKT0224</t>
  </si>
  <si>
    <t>Mory Shafira Ramadhani</t>
  </si>
  <si>
    <t>BCAJKT0199</t>
  </si>
  <si>
    <t>Muhamad Aditya Fidiantyo</t>
  </si>
  <si>
    <t>HR8F+VVH, Kalimulya, Kec. Cilodong, Kota Depok, Jawa Barat 16413, Indonesia</t>
  </si>
  <si>
    <t>08:25:46+07:00</t>
  </si>
  <si>
    <t>BCAJKT0117</t>
  </si>
  <si>
    <t>Muhammad Aji Prasetyo</t>
  </si>
  <si>
    <t>07:56:00+07:00</t>
  </si>
  <si>
    <t>17:32:22+07:00</t>
  </si>
  <si>
    <t>BCAJKT0061</t>
  </si>
  <si>
    <t>Muhammad Aulia Akbar</t>
  </si>
  <si>
    <t>Jalan Fatimah Atas III No.12 RT01 RW014, Kemiri Muka, Kecamatan Beji, Kota Depok, Jawa Barat 16423, Indonesia</t>
  </si>
  <si>
    <t>BCAJKT0138</t>
  </si>
  <si>
    <t>Muhammad Fauzi</t>
  </si>
  <si>
    <t>Gg. Anggrek No.55, RT.003/RW.007, Sudimara Jaya, Kec. Ciledug, Kota Tangerang, Banten 15151, Indonesia</t>
  </si>
  <si>
    <t>BCAJKT0194</t>
  </si>
  <si>
    <t>Musalim</t>
  </si>
  <si>
    <t>07:58:46+07:00</t>
  </si>
  <si>
    <t>BCAJKT0081</t>
  </si>
  <si>
    <t>Nabhan Husein Muzhaffar Rahman Lubis</t>
  </si>
  <si>
    <t>00:50:11</t>
  </si>
  <si>
    <t>BCAJKT0220</t>
  </si>
  <si>
    <t>Nadilla Krisma Savitri</t>
  </si>
  <si>
    <t>4, Jl. H. Bodong No.20, RT.4/RW.6, Pd. Pinang, Kec. Kby. Lama, Kota Jakarta Selatan, Daerah Khusus Ibukota Jakarta 12310, Indonesia</t>
  </si>
  <si>
    <t>4, Jl. H. Bodong No.22, RT.4/RW.6, Pd. Pinang, Kec. Kby. Lama, Kota Jakarta Selatan, Daerah Khusus Ibukota Jakarta 12310, Indonesia</t>
  </si>
  <si>
    <t>BCAJKT0156</t>
  </si>
  <si>
    <t>Nadiyah Safira</t>
  </si>
  <si>
    <t>Jl. Tanjung Gedong No.16A, RT.1/RW.9, Tomang, Kec. Grogol petamburan, Kota Jakarta Barat, Daerah Khusus Ibukota Jakarta 11440, Indonesia</t>
  </si>
  <si>
    <t>Jl. Tanjung Gedong No.15a, RT.1/RW.9, Tomang, Kec. Grogol petamburan, Kota Jakarta Barat, Daerah Khusus Ibukota Jakarta 11440, Indonesia</t>
  </si>
  <si>
    <t>08:14:46+07:00</t>
  </si>
  <si>
    <t>Jl. Komp. Pd. Cilegon Indah No.111, Cibeber, Kec. Cibeber, Kota Cilegon, Banten 42422, Indonesia</t>
  </si>
  <si>
    <t>BCAJKT0140</t>
  </si>
  <si>
    <t>Neysha Febiola</t>
  </si>
  <si>
    <t>Jl. Anggrek Cendrawasih VIII No.14, RT.2/RW.4, Kemanggisan, Kec. Palmerah, Kota Jakarta Barat, Daerah Khusus Ibukota Jakarta 11480, Indonesia</t>
  </si>
  <si>
    <t>2, Jl. Inspeksi Kali Grogol No.33, RW.4, Kemanggisan, Kec. Palmerah, Kota Jakarta Barat, Daerah Khusus Ibukota Jakarta 11480, Indonesia</t>
  </si>
  <si>
    <t>Jl. Letjen S. Parman No.80A, RT.4/RW.9, Kota Bambu Sel., Kec. Palmerah, Kota Jakarta Barat, Daerah Khusus Ibukota Jakarta 11420, Indonesia</t>
  </si>
  <si>
    <t>BCAJKT0118</t>
  </si>
  <si>
    <t>Nia Wanda Sartika</t>
  </si>
  <si>
    <t>Jl. Raden Patah Jl. Kp. Pulo No.mor 94, RT.001/RW.004, Sudimara Bar., Kec. Ciledug, Kota Tangerang, Banten 15151, Indonesia</t>
  </si>
  <si>
    <t>Jl. Raden Patah No.98, RT.001/RW.004, Sudimara Bar., Kec. Ciledug, Kota Tangerang, Banten 15151, Indonesia</t>
  </si>
  <si>
    <t>Jl. Kp. Pulo No.98, RT.001/RW.004, Sudimara Sel., Kec. Ciledug, Kota Tangerang, Banten 15151, Indonesia</t>
  </si>
  <si>
    <t>BCAJKT0003</t>
  </si>
  <si>
    <t>Nila Lestari</t>
  </si>
  <si>
    <t>08:06:02+07:00</t>
  </si>
  <si>
    <t>Q85R+QMH, Junti, Jawilan, Serang, Banten 42177, Indonesia</t>
  </si>
  <si>
    <t>17:32:44+07:00</t>
  </si>
  <si>
    <t>08:17:46+07:00</t>
  </si>
  <si>
    <t>18:36:49+07:00</t>
  </si>
  <si>
    <t>BCAJKT0109</t>
  </si>
  <si>
    <t>Noval</t>
  </si>
  <si>
    <t>08:08:33+07:00</t>
  </si>
  <si>
    <t>BCAJKT0016</t>
  </si>
  <si>
    <t>Noverawati Br Harefa</t>
  </si>
  <si>
    <t>08:29:06+07:00</t>
  </si>
  <si>
    <t>08:15:15+07:00</t>
  </si>
  <si>
    <t>08:22:26+07:00</t>
  </si>
  <si>
    <t>18:36:04+07:00</t>
  </si>
  <si>
    <t>08:20:13+07:00</t>
  </si>
  <si>
    <t>18:18:36+07:00</t>
  </si>
  <si>
    <t>BCAJKT0157</t>
  </si>
  <si>
    <t>Novika Dwi Purwanti</t>
  </si>
  <si>
    <t>07:22:25+07:00</t>
  </si>
  <si>
    <t>08:16:28+07:00</t>
  </si>
  <si>
    <t>07:51:23+07:00</t>
  </si>
  <si>
    <t>17:42:34+07:00</t>
  </si>
  <si>
    <t>BCAJKT0033</t>
  </si>
  <si>
    <t>Nursyamsi</t>
  </si>
  <si>
    <t>3, Jl. Antena II No.17, RT.3/RW.8, Kramat Pela, Kec. Kby. Baru, Kota Jakarta Selatan, Daerah Khusus Ibukota Jakarta 12140, Indonesia</t>
  </si>
  <si>
    <t>18:12:43+07:00</t>
  </si>
  <si>
    <t>17:31:11+07:00</t>
  </si>
  <si>
    <t>BCAJKT0144</t>
  </si>
  <si>
    <t>Nurul Fadilla Nasution</t>
  </si>
  <si>
    <t>18:07:30+07:00</t>
  </si>
  <si>
    <t>07:24:04+07:00</t>
  </si>
  <si>
    <t>BCAJKT0011</t>
  </si>
  <si>
    <t>Nurul Indriasari</t>
  </si>
  <si>
    <t>17:39:13+07:00</t>
  </si>
  <si>
    <t>08:21:10+07:00</t>
  </si>
  <si>
    <t>17:38:02+07:00</t>
  </si>
  <si>
    <t>08:20:23+07:00</t>
  </si>
  <si>
    <t>08:14:42+07:00</t>
  </si>
  <si>
    <t>BCAJKT0101</t>
  </si>
  <si>
    <t>Octarinda Manjaya</t>
  </si>
  <si>
    <t>Jl. Pluit Dalam No.67A, RT.16/RW.11, Penjaringan, Kec. Penjaringan, Kota Jkt Utara, Daerah Khusus Ibukota Jakarta 14440, Indonesia</t>
  </si>
  <si>
    <t>07:21:34+07:00</t>
  </si>
  <si>
    <t>BCAJKT0030</t>
  </si>
  <si>
    <t>Okti Yunita Syahputri</t>
  </si>
  <si>
    <t>Jl. Daud No.8, Sukabumi Utara, Kec. Kb. Jeruk, Kota Jakarta Barat, Daerah Khusus Ibukota Jakarta 11540, Indonesia</t>
  </si>
  <si>
    <t>BCAJKT0161</t>
  </si>
  <si>
    <t>Paulus Dachi</t>
  </si>
  <si>
    <t>Jl. G1 Gg. C/D RT05/003, 11410, RT.5/RW.3, Slipi, Kec. Palmerah, Kota Jakarta Barat, Daerah Khusus Ibukota Jakarta 11410, Indonesia</t>
  </si>
  <si>
    <t>Jl. Slipi III No.74, RT.5/RW.3, Slipi, Kec. Palmerah, Kota Jakarta Barat, Daerah Khusus Ibukota Jakarta 11410, Indonesia</t>
  </si>
  <si>
    <t>Jl. Slipi III No.73, RT.5/RW.3, Slipi, Kec. Palmerah, Kota Jakarta Barat, Daerah Khusus Ibukota Jakarta 11410, Indonesia</t>
  </si>
  <si>
    <t>17:33:00+07:00</t>
  </si>
  <si>
    <t>BCAJKT0205</t>
  </si>
  <si>
    <t>Poetry Agustina</t>
  </si>
  <si>
    <t>Gg. Bina Warga II No.40, RT.3/RW.2, Lubang Buaya, Kec. Cipayung, Kota Jakarta Timur, Daerah Khusus Ibukota Jakarta 13810, Indonesia</t>
  </si>
  <si>
    <t>08:13:24+07:00</t>
  </si>
  <si>
    <t>BCAJKT0089</t>
  </si>
  <si>
    <t>Preddy Desmon</t>
  </si>
  <si>
    <t>08:00:08+07:00</t>
  </si>
  <si>
    <t>08:09:43+07:00</t>
  </si>
  <si>
    <t>08:23:13+07:00</t>
  </si>
  <si>
    <t>BCAJKT0064</t>
  </si>
  <si>
    <t>Prihadi Kuntoro</t>
  </si>
  <si>
    <t>Jl. Mushola An Nur No.19, RW.2, Kedaung, Kec. Pamulang, Kota Tangerang Selatan, Banten 15414, Indonesia</t>
  </si>
  <si>
    <t>07:55:42+07:00</t>
  </si>
  <si>
    <t>17:45:18+07:00</t>
  </si>
  <si>
    <t>BCAJKT0169</t>
  </si>
  <si>
    <t>Pungki Nurhuda</t>
  </si>
  <si>
    <t>08:02:40+07:00</t>
  </si>
  <si>
    <t>07:54:05+07:00</t>
  </si>
  <si>
    <t>00:24:05</t>
  </si>
  <si>
    <t>08:15:59+07:00</t>
  </si>
  <si>
    <t>Jl. Air Langga Blok Ak No.11, RT.5/RW.14, Pabuaran, Kec. Bojong Gede, Bogor, Jawa Barat 16921, Indonesia</t>
  </si>
  <si>
    <t>Jl. Air Langga Blok Ak No.10, RT.5/RW.14, Pabuaran, Kec. Bojong Gede, Bogor, Jawa Barat 16921, Indonesia</t>
  </si>
  <si>
    <t>BCAJKT0043</t>
  </si>
  <si>
    <t>Putu Safnalita Suadnya</t>
  </si>
  <si>
    <t>08:23:37+07:00</t>
  </si>
  <si>
    <t>17:53:35+07:00</t>
  </si>
  <si>
    <t>BCAJKT0190</t>
  </si>
  <si>
    <t>Raden Muhamad Irvan Ramadhan</t>
  </si>
  <si>
    <t>Kosan Ary ganyong, Jl. G2 No.11, RT.8/RW.2, Slipi, Kec. Palmerah, Kota Jakarta Barat, Daerah Khusus Ibukota Jakarta 11410, Indonesia</t>
  </si>
  <si>
    <t>BCAJKT0129</t>
  </si>
  <si>
    <t>Rahma Tri Andini</t>
  </si>
  <si>
    <t>9, Jl. Kecapi I No.19, RT.9/RW.8, Rawamangun, Kec. Pulo Gadung, Kota Jakarta Timur, Daerah Khusus Ibukota Jakarta 13220, Indonesia</t>
  </si>
  <si>
    <t>Jl. Salemba Bluntas No.157B, RT.7/RW.5, Paseban, Kec. Senen, Kota Jakarta Pusat, Daerah Khusus Ibukota Jakarta 10440, Indonesia</t>
  </si>
  <si>
    <t>BCAJKT0150</t>
  </si>
  <si>
    <t>Randitya Egi Maulana</t>
  </si>
  <si>
    <t>BCAJKT0209</t>
  </si>
  <si>
    <t>Rani Septhia Dewi</t>
  </si>
  <si>
    <t>08:18:02+07:00</t>
  </si>
  <si>
    <t>17:35:41+07:00</t>
  </si>
  <si>
    <t>6, Jl. Brigjen Katamso No.12, RW.9, Kota Bambu Sel., Kec. Palmerah, Kota Jakarta Barat, Daerah Khusus Ibukota Jakarta 11420, Indonesia</t>
  </si>
  <si>
    <t>BCAJKT0142</t>
  </si>
  <si>
    <t>Raymondo Fitrah Ketaren</t>
  </si>
  <si>
    <t>08:19:16+07:00</t>
  </si>
  <si>
    <t>08:10:13+07:00</t>
  </si>
  <si>
    <t>08:09:55+07:00</t>
  </si>
  <si>
    <t>BCAJKT0092</t>
  </si>
  <si>
    <t>Refi Futri Melya</t>
  </si>
  <si>
    <t>BCAJKT0013</t>
  </si>
  <si>
    <t>Renaldy Dimas Riana</t>
  </si>
  <si>
    <t>17:40:23+07:00</t>
  </si>
  <si>
    <t>08:22:19+07:00</t>
  </si>
  <si>
    <t>08:25:49+07:00</t>
  </si>
  <si>
    <t>08:12:39+07:00</t>
  </si>
  <si>
    <t>BCAJKT0021</t>
  </si>
  <si>
    <t>Rendelt Abdullah Falaq C</t>
  </si>
  <si>
    <t>Jl. Pradana Raya II No.35, Pabuaran, Kec. Bojong Gede, Bogor, Jawa Barat 16921, Indonesia</t>
  </si>
  <si>
    <t>BCAJKT0123</t>
  </si>
  <si>
    <t>Restu Umar Sidiq</t>
  </si>
  <si>
    <t>07:16:59+07:00</t>
  </si>
  <si>
    <t>BCAJKT0106</t>
  </si>
  <si>
    <t>Reysmon Devid</t>
  </si>
  <si>
    <t>08:27:40+07:00</t>
  </si>
  <si>
    <t>07:30:00</t>
  </si>
  <si>
    <t>08:17:44+07:00</t>
  </si>
  <si>
    <t>08:19:23+07:00</t>
  </si>
  <si>
    <t>17:34:11+07:00</t>
  </si>
  <si>
    <t>08:17:08+07:00</t>
  </si>
  <si>
    <t>17:31:34+07:00</t>
  </si>
  <si>
    <t>Jl. Pluit Dalam No.67B, RT.16/RW.11, Penjaringan, Kec. Penjaringan, Kota Jkt Utara, Daerah Khusus Ibukota Jakarta 14440, Indonesia</t>
  </si>
  <si>
    <t>08:18:36+07:00</t>
  </si>
  <si>
    <t>BCAJKT0145</t>
  </si>
  <si>
    <t>Reza Afshari</t>
  </si>
  <si>
    <t>Blok I-47, Jl. Zamrud Selatan No.36, RT.018/RW.012, Cimuning, Kec. Mustika Jaya, Kota Bks, Jawa Barat 17155, Indonesia</t>
  </si>
  <si>
    <t>Jl. Zambrud Sel. Blok I-47 No.37, RT.018/RW.012, Cimuning, Kec. Mustika Jaya, Kota Bks, Jawa Barat 17158, Indonesia</t>
  </si>
  <si>
    <t>07:52:08+07:00</t>
  </si>
  <si>
    <t>BCAJKT0072</t>
  </si>
  <si>
    <t>Rika Wulandari</t>
  </si>
  <si>
    <t>08:18:27+07:00</t>
  </si>
  <si>
    <t>08:21:11+07:00</t>
  </si>
  <si>
    <t>Jl. Bambu Sel. 2 No.4, RT.6/RW.8, Kota Bambu Sel., Kec. Palmerah, Kota Jakarta Barat, Daerah Khusus Ibukota Jakarta 11420, Indonesia</t>
  </si>
  <si>
    <t>08:22:23+07:00</t>
  </si>
  <si>
    <t>08:21:32+07:00</t>
  </si>
  <si>
    <t>BCAJKT0046</t>
  </si>
  <si>
    <t>Risky Parmana Putra</t>
  </si>
  <si>
    <t>Unnamed Road, RT.13/RW.8, Srengseng Sawah, Kec. Jagakarsa, Kota Jakarta Selatan, Daerah Khusus Ibukota Jakarta 12630, Indonesia</t>
  </si>
  <si>
    <t>08:27:19+07:00</t>
  </si>
  <si>
    <t>08:28:25+07:00</t>
  </si>
  <si>
    <t>08:23:51+07:00</t>
  </si>
  <si>
    <t>BCAJKT0155</t>
  </si>
  <si>
    <t>Riyan Hadi Putra</t>
  </si>
  <si>
    <t>Jl. H. Agus Salim No.77, RT.4/RW.5, Gondangdia, Kec. Menteng, Kota Jakarta Pusat, Daerah Khusus Ibukota Jakarta 10350, Indonesia</t>
  </si>
  <si>
    <t>Jakarta Pusat, RT.4/RW.5, Gondangdia, Kec. Menteng, Kota Jakarta Pusat, Daerah Khusus Ibukota Jakarta 10350, Indonesia</t>
  </si>
  <si>
    <t>BCAJKT0088</t>
  </si>
  <si>
    <t>Rizka Febby Nur Aini</t>
  </si>
  <si>
    <t>BCAJKT0170</t>
  </si>
  <si>
    <t>Robertus Sanjaya</t>
  </si>
  <si>
    <t>08:17:37+07:00</t>
  </si>
  <si>
    <t>17:33:45+07:00</t>
  </si>
  <si>
    <t>Jl. Swadaya I No.22, RT.001/RW.002, Jatiwaringin, Kec. Pondokgede, Kota Bks, Jawa Barat 17411, Indonesia</t>
  </si>
  <si>
    <t>17:31:54+07:00</t>
  </si>
  <si>
    <t>BCAJKT0203</t>
  </si>
  <si>
    <t>Sari Apriani</t>
  </si>
  <si>
    <t>07:45:51+07:00</t>
  </si>
  <si>
    <t>17:04:10+07:00</t>
  </si>
  <si>
    <t>BCAJKT0082</t>
  </si>
  <si>
    <t>Satrio Anggoro Aji Leksono</t>
  </si>
  <si>
    <t>17:00:43+07:00</t>
  </si>
  <si>
    <t>07:59:03+07:00</t>
  </si>
  <si>
    <t>BCAJKT0186</t>
  </si>
  <si>
    <t>Savira Sulistyo</t>
  </si>
  <si>
    <t>07:59:56+07:00</t>
  </si>
  <si>
    <t>08:08:06+07:00</t>
  </si>
  <si>
    <t>08:04:11+07:00</t>
  </si>
  <si>
    <t>BCAJKT0216</t>
  </si>
  <si>
    <t>SEPTIAN TRI WAHYUNI</t>
  </si>
  <si>
    <t>Jl. Tali Blok Tali No.49A, RT.5/RW.9, Kota Bambu Sel., Kec. Palmerah, Kota Jakarta Barat, Daerah Khusus Ibukota Jakarta 11420, Indonesia</t>
  </si>
  <si>
    <t>17:37:36+07:00</t>
  </si>
  <si>
    <t>BCAJKT0066</t>
  </si>
  <si>
    <t>Shella Permata Sari</t>
  </si>
  <si>
    <t>07:18:02+07:00</t>
  </si>
  <si>
    <t>17:30:21+07:00</t>
  </si>
  <si>
    <t>BCAJKT0024</t>
  </si>
  <si>
    <t>Sherman Darmansyah</t>
  </si>
  <si>
    <t>Jl. Nusa Indah Barat Blok Cex 10 No.11A, RT.12/RW.13, Duri Kosambi, Kecamatan Cengkareng, Kota Jakarta Barat, Daerah Khusus Ibukota Jakarta 11750, Indonesia</t>
  </si>
  <si>
    <t>17:37:48+07:00</t>
  </si>
  <si>
    <t>17:33:46+07:00</t>
  </si>
  <si>
    <t>BCAJKT0176</t>
  </si>
  <si>
    <t>Shynta Eza Anggraini</t>
  </si>
  <si>
    <t>Jl. Anggrek Garuda Raya No. I 7, RT.9/RW.2, Kemanggisan, Kec. Palmerah, Kota Jakarta Barat, Daerah Khusus Ibukota Jakarta 11480, Indonesia</t>
  </si>
  <si>
    <t>Jl. Anggrek Garuda Blok G No.12, RT.9/RW.2, Kemanggisan, Kec. Palmerah, Kota Jakarta Barat, Daerah Khusus Ibukota Jakarta 11480, Indonesia</t>
  </si>
  <si>
    <t>17:34:50+07:00</t>
  </si>
  <si>
    <t>9, Jl. Anggrek Garuda G No.3, RW.2, Kemanggisan, Kec. Palmerah, Kota Jakarta Barat, Daerah Khusus Ibukota Jakarta 11480, Indonesia</t>
  </si>
  <si>
    <t>BCAJKT0143</t>
  </si>
  <si>
    <t>Sihol Marito Tambunan</t>
  </si>
  <si>
    <t>07:19:00+07:00</t>
  </si>
  <si>
    <t>BCAJKT0049</t>
  </si>
  <si>
    <t>Silvy Irani</t>
  </si>
  <si>
    <t>Jl. Mawar V No.34, RT.004/RW.4, Jakasampurna, Kec. Bekasi Bar., Kota Bks, Jawa Barat 17145, Indonesia</t>
  </si>
  <si>
    <t>Jl. Mawar V No.52, RT.004/RW.002, Jakasampurna, Kec. Bekasi Bar., Kota Bks, Jawa Barat 17145, Indonesia</t>
  </si>
  <si>
    <t>BCAJKT0008</t>
  </si>
  <si>
    <t>Sofyan Setya Putra</t>
  </si>
  <si>
    <t>08:00:23+07:00</t>
  </si>
  <si>
    <t>08:24:54+07:00</t>
  </si>
  <si>
    <t>08:10:04+07:00</t>
  </si>
  <si>
    <t>08:20:01+07:00</t>
  </si>
  <si>
    <t>BCAJKT0020</t>
  </si>
  <si>
    <t>Sri Marlina Nasution</t>
  </si>
  <si>
    <t>3, Gg. Jambu No.23, RW.1, Munjul, Kec. Cipayung, Kota Jakarta Timur, Daerah Khusus Ibukota Jakarta 13850, Indonesia</t>
  </si>
  <si>
    <t>BCAJKT0004</t>
  </si>
  <si>
    <t>Sri Wardati</t>
  </si>
  <si>
    <t>07:56:29+07:00</t>
  </si>
  <si>
    <t>08:02:38+07:00</t>
  </si>
  <si>
    <t>08:02:42+07:00</t>
  </si>
  <si>
    <t>17:36:10+07:00</t>
  </si>
  <si>
    <t>17:36:28+07:00</t>
  </si>
  <si>
    <t>BCAJKT0091</t>
  </si>
  <si>
    <t>Stevani Cristin Putri Br Sembiring</t>
  </si>
  <si>
    <t>08:23:24+07:00</t>
  </si>
  <si>
    <t>BCAJKT0070</t>
  </si>
  <si>
    <t>Tiara Mega Ningtyas</t>
  </si>
  <si>
    <t>BCAJKT0139</t>
  </si>
  <si>
    <t>Trisma Juwita</t>
  </si>
  <si>
    <t>08:16:27+07:00</t>
  </si>
  <si>
    <t>BCAJKT0133</t>
  </si>
  <si>
    <t>Trisno</t>
  </si>
  <si>
    <t>08:18:58+07:00</t>
  </si>
  <si>
    <t>08:27:18+07:00</t>
  </si>
  <si>
    <t>08:22:16+07:00</t>
  </si>
  <si>
    <t>17:34:40+07:00</t>
  </si>
  <si>
    <t>17:40:06+07:00</t>
  </si>
  <si>
    <t>08:21:55+07:00</t>
  </si>
  <si>
    <t>08:21:41+07:00</t>
  </si>
  <si>
    <t>BCAJKT0022</t>
  </si>
  <si>
    <t>Trysno</t>
  </si>
  <si>
    <t>1, Jl. Penyelesaian Tomang IV No.34m, RW.10, Meruya Utara, Kec. Kembangan, Kota Jakarta Barat, Daerah Khusus Ibukota Jakarta 11620, Indonesia</t>
  </si>
  <si>
    <t>BCAJKT0077</t>
  </si>
  <si>
    <t>Ulandari</t>
  </si>
  <si>
    <t>BCAJKT0065</t>
  </si>
  <si>
    <t>Valiana Aprilinny</t>
  </si>
  <si>
    <t>17:34:38+07:00</t>
  </si>
  <si>
    <t>00:45:01</t>
  </si>
  <si>
    <t>Jl. H. Gaim Blok Amin No.47, RT.1/RW.2, Petukangan Utara, Kec. Pesanggrahan, Kota Jakarta Selatan, Daerah Khusus Ibukota Jakarta 12260, Indonesia</t>
  </si>
  <si>
    <t>17:37:34+07:00</t>
  </si>
  <si>
    <t>BCAJKT0134</t>
  </si>
  <si>
    <t>Vincent Saputra</t>
  </si>
  <si>
    <t>18:18:44+07:00</t>
  </si>
  <si>
    <t>BCAJKT0177</t>
  </si>
  <si>
    <t>Virliana</t>
  </si>
  <si>
    <t>6, Jl. Pekayon 1 No.20, RT.6/RW.3, Ragunan, Kec. Ps. Minggu, Kota Jakarta Selatan, Daerah Khusus Ibukota Jakarta 12540, Indonesia</t>
  </si>
  <si>
    <t>00:10:50</t>
  </si>
  <si>
    <t>07:49:21+07:00</t>
  </si>
  <si>
    <t>BCAJKT0111</t>
  </si>
  <si>
    <t>Wafiq Al Hassan</t>
  </si>
  <si>
    <t>BCAJKT0053</t>
  </si>
  <si>
    <t>Warno Sutarto</t>
  </si>
  <si>
    <t>Jalan Nn No.30, RT.1/RW.006, Poris Gaga, Kec. Batuceper, Kota Tangerang, Banten 15122, Indonesia</t>
  </si>
  <si>
    <t>Jalan Nn No.97, RT.1/RW.006, Poris Gaga, Kec. Batuceper, Kota Tangerang, Banten 15122, Indonesia</t>
  </si>
  <si>
    <t>Jalan Nn No.71, RT.1/RW.006, Poris Gaga, Kec. Batuceper, Kota Tangerang, Banten 15122, Indonesia</t>
  </si>
  <si>
    <t>BCAJKT0041</t>
  </si>
  <si>
    <t>Widya Hafitriyanti</t>
  </si>
  <si>
    <t>08:18:12+07:00</t>
  </si>
  <si>
    <t>08:17:02+07:00</t>
  </si>
  <si>
    <t>BCAJKT0191</t>
  </si>
  <si>
    <t>Winnie Febriana Sani</t>
  </si>
  <si>
    <t>07:59:49+07:00</t>
  </si>
  <si>
    <t>BCAJKT0211</t>
  </si>
  <si>
    <t>Wulan Harlina Candra</t>
  </si>
  <si>
    <t>07:51:27+07:00</t>
  </si>
  <si>
    <t>07:50:09+07:00</t>
  </si>
  <si>
    <t>BCAJKT0034</t>
  </si>
  <si>
    <t>Yessi Ida Fitriyani</t>
  </si>
  <si>
    <t>BCAJKT0159</t>
  </si>
  <si>
    <t>Yoshua Luwi Setyoadi</t>
  </si>
  <si>
    <t>Jl. Pulau Temiyang I No.18, RT.11/RW.3, Klp. Gading Bar., Kec. Klp. Gading, Kota Jkt Utara, Daerah Khusus Ibukota Jakarta 14240, Indonesia</t>
  </si>
  <si>
    <t>17:30:36+07:00</t>
  </si>
  <si>
    <t>08:09:37+07:00</t>
  </si>
  <si>
    <t>17:33:08+07:00</t>
  </si>
  <si>
    <t>08:15:56+07:00</t>
  </si>
  <si>
    <t>BCAJKT0113</t>
  </si>
  <si>
    <t>Yudha Baskara</t>
  </si>
  <si>
    <t>08:10:47+07:00</t>
  </si>
  <si>
    <t>08:25:01+07:00</t>
  </si>
  <si>
    <t>BCAJKT0083</t>
  </si>
  <si>
    <t>Yudha Pratama</t>
  </si>
  <si>
    <t>BCAJKT0105</t>
  </si>
  <si>
    <t>Yudi Kurnia Adi Putra</t>
  </si>
  <si>
    <t>08:19:03+07:00</t>
  </si>
  <si>
    <t>BCAJKT0095</t>
  </si>
  <si>
    <t>Zhega Fachriat Noor Azhar</t>
  </si>
  <si>
    <t>17:36:33+07:00</t>
  </si>
  <si>
    <t>Jl. Bumi Bukit Pabuaran Indah Blok D4 No.16, RT.13/RW.17, Jatimulya, Kec. Cilodong, Kota Depok, Jawa Barat 16413, Indonesia</t>
  </si>
  <si>
    <t>Jl. Bumi Bukit Pabuaran Indah Blok B. 1 No.6, RT.1/RW.17, Jatimulya, Kec. Cilodong, Kota Depok, Jawa Barat 16413, Indonesia</t>
  </si>
  <si>
    <t>Jl. Bumi Bukit Pabuaran Indah Blok D4 No.10, RT.13/RW.17, Jatimulya, Kec. Cilodong, Kota Depok, Jawa Barat 16413, Indonesia</t>
  </si>
  <si>
    <t>DATE</t>
  </si>
  <si>
    <t>PERIOD</t>
  </si>
  <si>
    <t>ARRIVE</t>
  </si>
  <si>
    <t>LEAVE</t>
  </si>
  <si>
    <t>LATE DURATION</t>
  </si>
  <si>
    <t>OT DURATION</t>
  </si>
  <si>
    <t>Parameter Dashboard</t>
  </si>
  <si>
    <t>Parameter1</t>
  </si>
  <si>
    <t>Parameter2</t>
  </si>
  <si>
    <t>Parameter3</t>
  </si>
  <si>
    <t>Type</t>
  </si>
  <si>
    <t>Number</t>
  </si>
  <si>
    <t>UOM</t>
  </si>
  <si>
    <t>Period</t>
  </si>
  <si>
    <t>Workdays</t>
  </si>
  <si>
    <t>WorkDate</t>
  </si>
  <si>
    <t>Row Labels</t>
  </si>
  <si>
    <t>Overtime</t>
  </si>
  <si>
    <t>Minutes</t>
  </si>
  <si>
    <t>Grand Total</t>
  </si>
  <si>
    <t>Employee Name</t>
  </si>
  <si>
    <t>Start Date</t>
  </si>
  <si>
    <t>WorkDays</t>
  </si>
  <si>
    <t xml:space="preserve">On Time </t>
  </si>
  <si>
    <t xml:space="preserve">Absent </t>
  </si>
  <si>
    <t>On Time CO</t>
  </si>
  <si>
    <t>Early</t>
  </si>
  <si>
    <t>N/A CO</t>
  </si>
  <si>
    <t>Location</t>
  </si>
  <si>
    <t>date</t>
  </si>
  <si>
    <t>Employee Attendance Performance</t>
  </si>
  <si>
    <t>STATUS</t>
  </si>
  <si>
    <t>Status</t>
  </si>
  <si>
    <t>Date</t>
  </si>
  <si>
    <t>(All)</t>
  </si>
  <si>
    <t>Attendance</t>
  </si>
  <si>
    <t>Values</t>
  </si>
  <si>
    <t>Count of WorkDays</t>
  </si>
  <si>
    <t xml:space="preserve">Total of On Time </t>
  </si>
  <si>
    <t xml:space="preserve">Total of Absent </t>
  </si>
  <si>
    <t>Total of Overtime</t>
  </si>
  <si>
    <t>Total of Early</t>
  </si>
  <si>
    <t>Sum OT</t>
  </si>
  <si>
    <t>Sum Late</t>
  </si>
  <si>
    <t>Sum OT CO</t>
  </si>
  <si>
    <t>Sum Overtime</t>
  </si>
  <si>
    <t>Sum Early</t>
  </si>
  <si>
    <t>Sum NA CO</t>
  </si>
  <si>
    <t xml:space="preserve">Sum of On Time </t>
  </si>
  <si>
    <t>Column Labels</t>
  </si>
  <si>
    <t>Count of Sum OT</t>
  </si>
  <si>
    <t>Max of WorkDays</t>
  </si>
  <si>
    <t>Approval Status</t>
  </si>
  <si>
    <t>No Permit</t>
  </si>
  <si>
    <t>Jl. Pendidikan No.30, RT.1/RW.6, Ciputat, Kec. Ciputat, Kota Tangerang Selatan, Banten 15411, Indonesia</t>
  </si>
  <si>
    <t>08:21:19+07:00</t>
  </si>
  <si>
    <t>Unnamed Road, RT.4/RW.9, Kota Bambu Sel., Kec. Palmerah, Kota Jakarta Barat, Daerah Khusus Ibukota Jakarta 11420, Indonesia</t>
  </si>
  <si>
    <t>08:21:22+07:00</t>
  </si>
  <si>
    <t>Jl. Letjen S. Parman No.80, RT.4/RW.9, Kota Bambu Sel., Kec. Palmerah, Kota Jakarta Barat, Daerah Khusus Ibukota Jakarta 11420, Indonesia</t>
  </si>
  <si>
    <t>19:05:16+07:00</t>
  </si>
  <si>
    <t>08:18:19+07:00</t>
  </si>
  <si>
    <t>17:43:51+07:00</t>
  </si>
  <si>
    <t>00:03:43</t>
  </si>
  <si>
    <t>08:28:59+07:00</t>
  </si>
  <si>
    <t>17:29:38+07:00</t>
  </si>
  <si>
    <t>18:39:54+07:00</t>
  </si>
  <si>
    <t>08:02:00+07:00</t>
  </si>
  <si>
    <t>08:01:16+07:00</t>
  </si>
  <si>
    <t>00:31:16</t>
  </si>
  <si>
    <t>07:49:09+07:00</t>
  </si>
  <si>
    <t>08:14:05+07:00</t>
  </si>
  <si>
    <t>00:44:05</t>
  </si>
  <si>
    <t>08:02:54+07:00</t>
  </si>
  <si>
    <t>17:42:44+07:00</t>
  </si>
  <si>
    <t>00:32:54</t>
  </si>
  <si>
    <t>07:59:48+07:00</t>
  </si>
  <si>
    <t>08:07:52+07:00</t>
  </si>
  <si>
    <t>07:59:06+07:00</t>
  </si>
  <si>
    <t>17:34:17+07:00</t>
  </si>
  <si>
    <t>07:38:50+07:00</t>
  </si>
  <si>
    <t>00:08:50</t>
  </si>
  <si>
    <t>17:34:28+07:00</t>
  </si>
  <si>
    <t>07:41:15+07:00</t>
  </si>
  <si>
    <t>19:32:54+07:00</t>
  </si>
  <si>
    <t>08:32:07+07:00</t>
  </si>
  <si>
    <t>00:02:07</t>
  </si>
  <si>
    <t>08:29:48+07:00</t>
  </si>
  <si>
    <t>08:17:39+07:00</t>
  </si>
  <si>
    <t>18:11:17+07:00</t>
  </si>
  <si>
    <t>07:33:43+07:00</t>
  </si>
  <si>
    <t>07:39:14+07:00</t>
  </si>
  <si>
    <t>07:22:47+07:00</t>
  </si>
  <si>
    <t>07:45:05+07:00</t>
  </si>
  <si>
    <t>17:35:58+07:00</t>
  </si>
  <si>
    <t>17:33:13+07:00</t>
  </si>
  <si>
    <t>07:27:43+07:00</t>
  </si>
  <si>
    <t>08:10:59+07:00</t>
  </si>
  <si>
    <t>00:40:59</t>
  </si>
  <si>
    <t>08:17:14+07:00</t>
  </si>
  <si>
    <t>08:30:14+07:00</t>
  </si>
  <si>
    <t>01:00:14</t>
  </si>
  <si>
    <t>08:24:35+07:00</t>
  </si>
  <si>
    <t>08:23:30+07:00</t>
  </si>
  <si>
    <t>00:53:30</t>
  </si>
  <si>
    <t>08:13:16+07:00</t>
  </si>
  <si>
    <t>00:43:16</t>
  </si>
  <si>
    <t>08:28:30+07:00</t>
  </si>
  <si>
    <t>00:58:30</t>
  </si>
  <si>
    <t>08:39:15+07:00</t>
  </si>
  <si>
    <t>08:30:13+07:00</t>
  </si>
  <si>
    <t>08:41:07+07:00</t>
  </si>
  <si>
    <t>08:25:52+07:00</t>
  </si>
  <si>
    <t>08:23:48+07:00</t>
  </si>
  <si>
    <t>18:05:27+07:00</t>
  </si>
  <si>
    <t>08:29:02+07:00</t>
  </si>
  <si>
    <t>BCAJKT0232</t>
  </si>
  <si>
    <t>Ahmad Levy Rabbani</t>
  </si>
  <si>
    <t>18:37:41+07:00</t>
  </si>
  <si>
    <t>Jl. Dr. Susilo V No.79, RT.3/RW.5, Grogol, Kec. Grogol petamburan, Kota Jakarta Barat, Daerah Khusus Ibukota Jakarta 11450, Indonesia</t>
  </si>
  <si>
    <t>08:21:16+07:00</t>
  </si>
  <si>
    <t>17:37:03+07:00</t>
  </si>
  <si>
    <t>17:36:23+07:00</t>
  </si>
  <si>
    <t>08:30:35+07:00</t>
  </si>
  <si>
    <t>17:52:21+07:00</t>
  </si>
  <si>
    <t>17:37:11+07:00</t>
  </si>
  <si>
    <t>08:27:25+07:00</t>
  </si>
  <si>
    <t>08:19:56+07:00</t>
  </si>
  <si>
    <t>17:34:29+07:00</t>
  </si>
  <si>
    <t>17:35:26+07:00</t>
  </si>
  <si>
    <t>08:23:26+07:00</t>
  </si>
  <si>
    <t>17:39:45+07:00</t>
  </si>
  <si>
    <t>08:25:24+07:00</t>
  </si>
  <si>
    <t>18:01:47+07:00</t>
  </si>
  <si>
    <t>Jl. Slipi 4 No.7D, RT.1/RW.3, Slipi, Kec. Palmerah, Kota Jakarta Barat, Daerah Khusus Ibukota Jakarta 11410, Indonesia</t>
  </si>
  <si>
    <t>08:26:40+07:00</t>
  </si>
  <si>
    <t>18:33:43+07:00</t>
  </si>
  <si>
    <t>00:56:40</t>
  </si>
  <si>
    <t>Jl. Slipi III No.70, RT.5/RW.3, Slipi, Kec. Palmerah, Kota Jakarta Barat, Daerah Khusus Ibukota Jakarta 11410, Indonesia</t>
  </si>
  <si>
    <t>18:10:14+07:00</t>
  </si>
  <si>
    <t>07:57:57+07:00</t>
  </si>
  <si>
    <t>18:21:24+07:00</t>
  </si>
  <si>
    <t>17:59:50+07:00</t>
  </si>
  <si>
    <t>07:43:38+07:00</t>
  </si>
  <si>
    <t>07:52:49+07:00</t>
  </si>
  <si>
    <t>08:00:30+07:00</t>
  </si>
  <si>
    <t>07:52:02+07:00</t>
  </si>
  <si>
    <t>07:50:15+07:00</t>
  </si>
  <si>
    <t>07:56:24+07:00</t>
  </si>
  <si>
    <t>08:11:15+07:00</t>
  </si>
  <si>
    <t>07:25:42+07:00</t>
  </si>
  <si>
    <t>17:25:43+07:00</t>
  </si>
  <si>
    <t>07:26:01+07:00</t>
  </si>
  <si>
    <t>07:27:28+07:00</t>
  </si>
  <si>
    <t>08:13:54+07:00</t>
  </si>
  <si>
    <t>08:21:51+07:00</t>
  </si>
  <si>
    <t>17:40:17+07:00</t>
  </si>
  <si>
    <t>08:16:34+07:00</t>
  </si>
  <si>
    <t>18:08:22+07:00</t>
  </si>
  <si>
    <t>00:46:34</t>
  </si>
  <si>
    <t>08:20:07+07:00</t>
  </si>
  <si>
    <t>17:38:38+07:00</t>
  </si>
  <si>
    <t>17:40:32+07:00</t>
  </si>
  <si>
    <t>00:03:47</t>
  </si>
  <si>
    <t>08:27:21+07:00</t>
  </si>
  <si>
    <t>17:33:39+07:00</t>
  </si>
  <si>
    <t>17:38:54+07:00</t>
  </si>
  <si>
    <t>17:41:01+07:00</t>
  </si>
  <si>
    <t>17:31:47+07:00</t>
  </si>
  <si>
    <t>17:48:10+07:00</t>
  </si>
  <si>
    <t>17:32:43+07:00</t>
  </si>
  <si>
    <t>08:03:53+07:00</t>
  </si>
  <si>
    <t>08:11:06+07:00</t>
  </si>
  <si>
    <t>17:46:34+07:00</t>
  </si>
  <si>
    <t>08:19:43+07:00</t>
  </si>
  <si>
    <t>17:45:07+07:00</t>
  </si>
  <si>
    <t>08:14:34+07:00</t>
  </si>
  <si>
    <t>08:28:44+07:00</t>
  </si>
  <si>
    <t>Jl. Palmerah Utara I No.16, RT.1/RW.16, Palmerah, Kec. Palmerah, Kota Jakarta Barat, Daerah Khusus Ibukota Jakarta 11480, Indonesia</t>
  </si>
  <si>
    <t>08:16:05+07:00</t>
  </si>
  <si>
    <t>07:41:48+07:00</t>
  </si>
  <si>
    <t>18:00:24+07:00</t>
  </si>
  <si>
    <t>07:59:57+07:00</t>
  </si>
  <si>
    <t>07:53:47+07:00</t>
  </si>
  <si>
    <t>17:33:57+07:00</t>
  </si>
  <si>
    <t>07:49:37+07:00</t>
  </si>
  <si>
    <t>17:44:09+07:00</t>
  </si>
  <si>
    <t>17:22:10+07:00</t>
  </si>
  <si>
    <t>18:35:29+07:00</t>
  </si>
  <si>
    <t>18:39:40+07:00</t>
  </si>
  <si>
    <t>07:14:18+07:00</t>
  </si>
  <si>
    <t>08:08:47+07:00</t>
  </si>
  <si>
    <t>08:12:41+07:00</t>
  </si>
  <si>
    <t>00:42:41</t>
  </si>
  <si>
    <t>1, Jl. Kb. Kacang XII No.10, RT.1/RW.4, Kb. Kacang, Kecamatan Tanah Abang, Kota Jakarta Pusat, Daerah Khusus Ibukota Jakarta 10240, Indonesia</t>
  </si>
  <si>
    <t>08:00:22+07:00</t>
  </si>
  <si>
    <t>07:44:19+07:00</t>
  </si>
  <si>
    <t>17:10:00+07:00</t>
  </si>
  <si>
    <t>07:55:53+07:00</t>
  </si>
  <si>
    <t>07:54:31+07:00</t>
  </si>
  <si>
    <t>00:24:31</t>
  </si>
  <si>
    <t>17:12:58+07:00</t>
  </si>
  <si>
    <t>BCAJKT0228</t>
  </si>
  <si>
    <t>Army Suganda</t>
  </si>
  <si>
    <t>17:32:50+07:00</t>
  </si>
  <si>
    <t>08:10:33+07:00</t>
  </si>
  <si>
    <t>18:09:33+07:00</t>
  </si>
  <si>
    <t>Jl. Pademangan V No.63, RT.15/RW.1, Pademangan Tim., Kec. Pademangan, Kota Jkt Utara, Daerah Khusus Ibukota Jakarta 14410, Indonesia</t>
  </si>
  <si>
    <t>Jl. Pademangan V No.64, RT.15/RW.1, Pademangan Tim., Kec. Pademangan, Kota Jkt Utara, Daerah Khusus Ibukota Jakarta 14410, Indonesia</t>
  </si>
  <si>
    <t>08:09:23+07:00</t>
  </si>
  <si>
    <t>Jl. Pademangan V No.29, RT.15/RW.1, Pademangan Tim., Kec. Pademangan, Kota Jkt Utara, Daerah Khusus Ibukota Jakarta 14410, Indonesia</t>
  </si>
  <si>
    <t>BCAJKT0229</t>
  </si>
  <si>
    <t>Asril Rinaldi</t>
  </si>
  <si>
    <t>08:17:29+07:00</t>
  </si>
  <si>
    <t>17:31:00+07:00</t>
  </si>
  <si>
    <t>Jl. Kali Abang Tengah Blok Kenanga No.2, RT.8/RW.025, Kaliabang Tengah, Kec. Bekasi Utara, Kota Bks, Jawa Barat 17125, Indonesia</t>
  </si>
  <si>
    <t>17:32:17+07:00</t>
  </si>
  <si>
    <t>07:41:52+07:00</t>
  </si>
  <si>
    <t>17:42:01+07:00</t>
  </si>
  <si>
    <t>07:22:36+07:00</t>
  </si>
  <si>
    <t>17:34:43+07:00</t>
  </si>
  <si>
    <t>17:32:35+07:00</t>
  </si>
  <si>
    <t>08:18:18+07:00</t>
  </si>
  <si>
    <t>08:22:46+07:00</t>
  </si>
  <si>
    <t>17:32:18+07:00</t>
  </si>
  <si>
    <t>Jl. Tali Blok Tali No.48, RT.5/RW.9, Kota Bambu Sel., Kec. Palmerah, Kota Jakarta Barat, Daerah Khusus Ibukota Jakarta 11420, Indonesia</t>
  </si>
  <si>
    <t>07:56:34+07:00</t>
  </si>
  <si>
    <t>18:02:09+07:00</t>
  </si>
  <si>
    <t>08:04:01+07:00</t>
  </si>
  <si>
    <t>19:01:35+07:00</t>
  </si>
  <si>
    <t>07:42:42+07:00</t>
  </si>
  <si>
    <t>07:41:56+07:00</t>
  </si>
  <si>
    <t>17:31:29+07:00</t>
  </si>
  <si>
    <t>17:30:38+07:00</t>
  </si>
  <si>
    <t>08:09:58+07:00</t>
  </si>
  <si>
    <t>17:58:32+07:00</t>
  </si>
  <si>
    <t>17:34:39+07:00</t>
  </si>
  <si>
    <t>08:38:50+07:00</t>
  </si>
  <si>
    <t>17:48:53+07:00</t>
  </si>
  <si>
    <t>18:32:17+07:00</t>
  </si>
  <si>
    <t>00:00:23</t>
  </si>
  <si>
    <t>17:48:16+07:00</t>
  </si>
  <si>
    <t>18:12:00+07:00</t>
  </si>
  <si>
    <t>17:55:36+07:00</t>
  </si>
  <si>
    <t>17:39:49+07:00</t>
  </si>
  <si>
    <t>17:48:13+07:00</t>
  </si>
  <si>
    <t>18:06:10+07:00</t>
  </si>
  <si>
    <t>08:13:14+07:00</t>
  </si>
  <si>
    <t>07:38:32+07:00</t>
  </si>
  <si>
    <t>07:44:56+07:00</t>
  </si>
  <si>
    <t>08:24:45+07:00</t>
  </si>
  <si>
    <t>18:48:14+07:00</t>
  </si>
  <si>
    <t>08:22:58+07:00</t>
  </si>
  <si>
    <t>08:08:05+07:00</t>
  </si>
  <si>
    <t>17:44:02+07:00</t>
  </si>
  <si>
    <t>08:13:12+07:00</t>
  </si>
  <si>
    <t>17:48:25+07:00</t>
  </si>
  <si>
    <t>08:07:49+07:00</t>
  </si>
  <si>
    <t>17:45:57+07:00</t>
  </si>
  <si>
    <t>17:47:21+07:00</t>
  </si>
  <si>
    <t>08:08:25+07:00</t>
  </si>
  <si>
    <t>Jl. Palem Kuning 3 Blok C No.10, RT.2/RW.6, Pd. Kacang Bar., Kec. Pd. Aren, Kota Tangerang Selatan, Banten 15226, Indonesia</t>
  </si>
  <si>
    <t>Jl. Wisma Tajur Blok Mulya No.77, Pd. Kacang Bar., Kec. Pd. Aren, Kota Tangerang Selatan, Banten 15226, Indonesia</t>
  </si>
  <si>
    <t>Jl. Palem Kuning Blok C No.16, RT.2/RW.6, Pd. Kacang Bar., Kec. Pd. Aren, Kota Tangerang Selatan, Banten 15226, Indonesia</t>
  </si>
  <si>
    <t>08:22:39+07:00</t>
  </si>
  <si>
    <t>08:23:15+07:00</t>
  </si>
  <si>
    <t>17:32:36+07:00</t>
  </si>
  <si>
    <t>08:26:10+07:00</t>
  </si>
  <si>
    <t>Jl. Karang Anyar C No.50, RT.10/RW.3, Karang Anyar, Kecamatan Sawah Besar, Kota Jakarta Pusat, Daerah Khusus Ibukota Jakarta 10740, Indonesia</t>
  </si>
  <si>
    <t>10, Jl. C. Karang Anyar No.45, RW.3, Karang Anyar, Kecamatan Sawah Besar, Kota Jakarta Pusat, Daerah Khusus Ibukota Jakarta 10740, Indonesia</t>
  </si>
  <si>
    <t>17:40:11+07:00</t>
  </si>
  <si>
    <t>Gg. 10 No.14, RT.6/RW.1, Karang Anyar, Kecamatan Sawah Besar, Kota Jakarta Pusat, Daerah Khusus Ibukota Jakarta 10740, Indonesia</t>
  </si>
  <si>
    <t>08:25:20+07:00</t>
  </si>
  <si>
    <t>Jl. C. Karang Anyar No.5A, RT.9/RW.4, Karang Anyar, Kecamatan Sawah Besar, Kota Jakarta Pusat, Daerah Khusus Ibukota Jakarta 10740, Indonesia</t>
  </si>
  <si>
    <t>17:41:09+07:00</t>
  </si>
  <si>
    <t>00:14:12</t>
  </si>
  <si>
    <t>08:15:44+07:00</t>
  </si>
  <si>
    <t>17:41:47+07:00</t>
  </si>
  <si>
    <t>08:16:16+07:00</t>
  </si>
  <si>
    <t>08:21:58+07:00</t>
  </si>
  <si>
    <t>08:18:34+07:00</t>
  </si>
  <si>
    <t>17:31:23+07:00</t>
  </si>
  <si>
    <t>08:20:24+07:00</t>
  </si>
  <si>
    <t>08:07:50+07:00</t>
  </si>
  <si>
    <t>17:41:54+07:00</t>
  </si>
  <si>
    <t>08:36:46+07:00</t>
  </si>
  <si>
    <t>01:06:46</t>
  </si>
  <si>
    <t>00:04:56</t>
  </si>
  <si>
    <t>07:55:44+07:00</t>
  </si>
  <si>
    <t>07:56:08+07:00</t>
  </si>
  <si>
    <t>17:03:48+07:00</t>
  </si>
  <si>
    <t>07:59:22+07:00</t>
  </si>
  <si>
    <t>07:46:23+07:00</t>
  </si>
  <si>
    <t>17:42:54+07:00</t>
  </si>
  <si>
    <t>08:12:53+07:00</t>
  </si>
  <si>
    <t>07:49:29+07:00</t>
  </si>
  <si>
    <t>00:13:54</t>
  </si>
  <si>
    <t>07:38:40+07:00</t>
  </si>
  <si>
    <t>07:38:22+07:00</t>
  </si>
  <si>
    <t>17:39:56+07:00</t>
  </si>
  <si>
    <t>17:44:15+07:00</t>
  </si>
  <si>
    <t>17:48:04+07:00</t>
  </si>
  <si>
    <t>07:07:11+07:00</t>
  </si>
  <si>
    <t>BCAJKT0056</t>
  </si>
  <si>
    <t>Dessy Nathalia</t>
  </si>
  <si>
    <t>Jl. Anggur II Blok AE1 No.7, RT.008/RW.1, Kota Baru, Kec. Bekasi Bar., Kota Bks, Jawa Barat 17133, Indonesia</t>
  </si>
  <si>
    <t>17:42:22+07:00</t>
  </si>
  <si>
    <t>Jl. Dukuh No.8a, RT.008/RW.004, Kota Baru, Kec. Bekasi Bar., Kota Bks, Jawa Barat 17133, Indonesia</t>
  </si>
  <si>
    <t>07:32:42+07:00</t>
  </si>
  <si>
    <t>17:37:08+07:00</t>
  </si>
  <si>
    <t>Jl. Mahameru No.4, Bojonggede, Kec. Bojong Gede, Bogor, Jawa Barat 16922, Indonesia</t>
  </si>
  <si>
    <t>07:41:18+07:00</t>
  </si>
  <si>
    <t>17:44:21+07:00</t>
  </si>
  <si>
    <t>17:41:58+07:00</t>
  </si>
  <si>
    <t>08:01:11+07:00</t>
  </si>
  <si>
    <t>17:36:54+07:00</t>
  </si>
  <si>
    <t>08:01:30+07:00</t>
  </si>
  <si>
    <t>07:53:13+07:00</t>
  </si>
  <si>
    <t>17:38:55+07:00</t>
  </si>
  <si>
    <t>17:34:47+07:00</t>
  </si>
  <si>
    <t>18:45:27+07:00</t>
  </si>
  <si>
    <t>08:04:42+07:00</t>
  </si>
  <si>
    <t>08:11:48+07:00</t>
  </si>
  <si>
    <t>00:41:48</t>
  </si>
  <si>
    <t>17:34:57+07:00</t>
  </si>
  <si>
    <t>07:43:22+07:00</t>
  </si>
  <si>
    <t>18:02:15+07:00</t>
  </si>
  <si>
    <t>PC88+Q4M, Solear, Tangerang, Banten 15730, Indonesia</t>
  </si>
  <si>
    <t>17:51:59+07:00</t>
  </si>
  <si>
    <t>17:51:11+07:00</t>
  </si>
  <si>
    <t>17:46:06+07:00</t>
  </si>
  <si>
    <t>08:06:42+07:00</t>
  </si>
  <si>
    <t>08:10:26+07:00</t>
  </si>
  <si>
    <t>17:32:21+07:00</t>
  </si>
  <si>
    <t>08:06:39+07:00</t>
  </si>
  <si>
    <t>08:02:47+07:00</t>
  </si>
  <si>
    <t>17:51:32+07:00</t>
  </si>
  <si>
    <t>08:04:13+07:00</t>
  </si>
  <si>
    <t>18:24:43+07:00</t>
  </si>
  <si>
    <t>08:04:53+07:00</t>
  </si>
  <si>
    <t>17:33:58+07:00</t>
  </si>
  <si>
    <t>08:04:27+07:00</t>
  </si>
  <si>
    <t>07:59:17+07:00</t>
  </si>
  <si>
    <t>17:32:33+07:00</t>
  </si>
  <si>
    <t>07:52:00+07:00</t>
  </si>
  <si>
    <t>18:27:44+07:00</t>
  </si>
  <si>
    <t>17:47:16+07:00</t>
  </si>
  <si>
    <t>08:24:55+07:00</t>
  </si>
  <si>
    <t>17:33:59+07:00</t>
  </si>
  <si>
    <t>17:32:00+07:00</t>
  </si>
  <si>
    <t>17:30:56+07:00</t>
  </si>
  <si>
    <t>17:34:41+07:00</t>
  </si>
  <si>
    <t>17:32:42+07:00</t>
  </si>
  <si>
    <t>08:10:18+07:00</t>
  </si>
  <si>
    <t>08:14:24+07:00</t>
  </si>
  <si>
    <t>08:06:33+07:00</t>
  </si>
  <si>
    <t>BCAJKT0230</t>
  </si>
  <si>
    <t>Dimas Wahyu Purnama</t>
  </si>
  <si>
    <t>17:50:57+07:00</t>
  </si>
  <si>
    <t>17:31:15+07:00</t>
  </si>
  <si>
    <t>17:34:59+07:00</t>
  </si>
  <si>
    <t>08:19:53+07:00</t>
  </si>
  <si>
    <t>17:48:48+07:00</t>
  </si>
  <si>
    <t>08:07:22+07:00</t>
  </si>
  <si>
    <t>17:36:52+07:00</t>
  </si>
  <si>
    <t>17:34:25+07:00</t>
  </si>
  <si>
    <t>10, Jl. Swasembada Barat XVIII No.26, RT.10/RW.15, Kb. Bawang, Tj. Priok, Kota Jkt Utara, Daerah Khusus Ibukota Jakarta 14320, Indonesia</t>
  </si>
  <si>
    <t>17:58:33+07:00</t>
  </si>
  <si>
    <t>17:36:57+07:00</t>
  </si>
  <si>
    <t>17:50:54+07:00</t>
  </si>
  <si>
    <t>08:26:06+07:00</t>
  </si>
  <si>
    <t>08:03:18+07:00</t>
  </si>
  <si>
    <t>08:01:58+07:00</t>
  </si>
  <si>
    <t>BCAJKT0227</t>
  </si>
  <si>
    <t>Dinta Isfa Maulina</t>
  </si>
  <si>
    <t>07:06:45+07:00</t>
  </si>
  <si>
    <t>17:22:38+07:00</t>
  </si>
  <si>
    <t>17:07:39+07:00</t>
  </si>
  <si>
    <t>07:14:35+07:00</t>
  </si>
  <si>
    <t>17:47:34+07:00</t>
  </si>
  <si>
    <t>08:04:00+07:00</t>
  </si>
  <si>
    <t>08:30:27+07:00</t>
  </si>
  <si>
    <t>17:58:24+07:00</t>
  </si>
  <si>
    <t>08:26:31+07:00</t>
  </si>
  <si>
    <t>17:48:40+07:00</t>
  </si>
  <si>
    <t>08:15:02+07:00</t>
  </si>
  <si>
    <t>17:56:02+07:00</t>
  </si>
  <si>
    <t>08:24:20+07:00</t>
  </si>
  <si>
    <t>00:15:59</t>
  </si>
  <si>
    <t>08:36:59+07:00</t>
  </si>
  <si>
    <t>08:15:39+07:00</t>
  </si>
  <si>
    <t>18:23:03+07:00</t>
  </si>
  <si>
    <t>08:29:10+07:00</t>
  </si>
  <si>
    <t>08:17:30+07:00</t>
  </si>
  <si>
    <t>01:00:24</t>
  </si>
  <si>
    <t>08:29:03+07:00</t>
  </si>
  <si>
    <t>00:50:13</t>
  </si>
  <si>
    <t>08:17:27+07:00</t>
  </si>
  <si>
    <t>17:48:55+07:00</t>
  </si>
  <si>
    <t>00:47:27</t>
  </si>
  <si>
    <t>08:26:49+07:00</t>
  </si>
  <si>
    <t>17:45:30+07:00</t>
  </si>
  <si>
    <t>17:40:03+07:00</t>
  </si>
  <si>
    <t>08:20:33+07:00</t>
  </si>
  <si>
    <t>00:50:24</t>
  </si>
  <si>
    <t>18:47:25+07:00</t>
  </si>
  <si>
    <t>00:59:48</t>
  </si>
  <si>
    <t>18:13:08+07:00</t>
  </si>
  <si>
    <t>07:56:30+07:00</t>
  </si>
  <si>
    <t>08:02:49+07:00</t>
  </si>
  <si>
    <t>18:04:56+07:00</t>
  </si>
  <si>
    <t>08:22:53+07:00</t>
  </si>
  <si>
    <t>18:22:13+07:00</t>
  </si>
  <si>
    <t>08:24:39+07:00</t>
  </si>
  <si>
    <t>00:54:39</t>
  </si>
  <si>
    <t>08:12:23+07:00</t>
  </si>
  <si>
    <t>08:22:27+07:00</t>
  </si>
  <si>
    <t>17:40:38+07:00</t>
  </si>
  <si>
    <t>08:27:20+07:00</t>
  </si>
  <si>
    <t>08:22:44+07:00</t>
  </si>
  <si>
    <t>Jl. Pangeran Jayakarta Dalam No.11, RT.6/RW.1, Mangga Dua Sel., Kecamatan Sawah Besar, Kota Jakarta Pusat, Daerah Khusus Ibukota Jakarta 10730, Indonesia</t>
  </si>
  <si>
    <t>17:36:39+07:00</t>
  </si>
  <si>
    <t>08:21:04+07:00</t>
  </si>
  <si>
    <t>17:48:33+07:00</t>
  </si>
  <si>
    <t>08:22:36+07:00</t>
  </si>
  <si>
    <t>17:47:05+07:00</t>
  </si>
  <si>
    <t>17:57:22+07:00</t>
  </si>
  <si>
    <t>08:22:24+07:00</t>
  </si>
  <si>
    <t>08:19:20+07:00</t>
  </si>
  <si>
    <t>17:38:50+07:00</t>
  </si>
  <si>
    <t>08:26:16+07:00</t>
  </si>
  <si>
    <t>17:40:08+07:00</t>
  </si>
  <si>
    <t>17:37:09+07:00</t>
  </si>
  <si>
    <t>17:37:27+07:00</t>
  </si>
  <si>
    <t>17:40:21+07:00</t>
  </si>
  <si>
    <t>17:37:41+07:00</t>
  </si>
  <si>
    <t>08:27:37+07:00</t>
  </si>
  <si>
    <t>17:30:31+07:00</t>
  </si>
  <si>
    <t>08:19:31+07:00</t>
  </si>
  <si>
    <t>00:00:40</t>
  </si>
  <si>
    <t>18:22:24+07:00</t>
  </si>
  <si>
    <t>00:47:02</t>
  </si>
  <si>
    <t>18:48:05+07:00</t>
  </si>
  <si>
    <t>08:16:56+07:00</t>
  </si>
  <si>
    <t>08:07:15+07:00</t>
  </si>
  <si>
    <t>00:37:15</t>
  </si>
  <si>
    <t>17:33:09+07:00</t>
  </si>
  <si>
    <t>08:14:06+07:00</t>
  </si>
  <si>
    <t>08:25:27+07:00</t>
  </si>
  <si>
    <t>18:35:56+07:00</t>
  </si>
  <si>
    <t>00:51:16</t>
  </si>
  <si>
    <t>08:19:49+07:00</t>
  </si>
  <si>
    <t>08:05:51+07:00</t>
  </si>
  <si>
    <t>08:13:10+07:00</t>
  </si>
  <si>
    <t>17:54:41+07:00</t>
  </si>
  <si>
    <t>07:52:39+07:00</t>
  </si>
  <si>
    <t>07:16:06+07:00</t>
  </si>
  <si>
    <t>07:58:05+07:00</t>
  </si>
  <si>
    <t>17:30:16+07:00</t>
  </si>
  <si>
    <t>07:58:38+07:00</t>
  </si>
  <si>
    <t>07:28:06+07:00</t>
  </si>
  <si>
    <t>08:26:51+07:00</t>
  </si>
  <si>
    <t>19:01:22+07:00</t>
  </si>
  <si>
    <t>08:28:15+07:00</t>
  </si>
  <si>
    <t>08:29:00+07:00</t>
  </si>
  <si>
    <t>00:59:00</t>
  </si>
  <si>
    <t>08:26:15+07:00</t>
  </si>
  <si>
    <t>00:56:15</t>
  </si>
  <si>
    <t>00:54:38</t>
  </si>
  <si>
    <t>17:32:14+07:00</t>
  </si>
  <si>
    <t>08:10:00+07:00</t>
  </si>
  <si>
    <t>00:40:00</t>
  </si>
  <si>
    <t>07:04:20+07:00</t>
  </si>
  <si>
    <t>17:43:42+07:00</t>
  </si>
  <si>
    <t>08:19:44+07:00</t>
  </si>
  <si>
    <t>17:53:29+07:00</t>
  </si>
  <si>
    <t>00:49:44</t>
  </si>
  <si>
    <t>08:23:11+07:00</t>
  </si>
  <si>
    <t>08:16:38+07:00</t>
  </si>
  <si>
    <t>08:17:57+07:00</t>
  </si>
  <si>
    <t>17:43:46+07:00</t>
  </si>
  <si>
    <t>08:15:31+07:00</t>
  </si>
  <si>
    <t>08:18:52+07:00</t>
  </si>
  <si>
    <t>07:01:49+07:00</t>
  </si>
  <si>
    <t>08:08:16+07:00</t>
  </si>
  <si>
    <t>00:38:16</t>
  </si>
  <si>
    <t>08:25:15+07:00</t>
  </si>
  <si>
    <t>18:42:22+07:00</t>
  </si>
  <si>
    <t>00:39:41</t>
  </si>
  <si>
    <t>08:19:28+07:00</t>
  </si>
  <si>
    <t>00:49:28</t>
  </si>
  <si>
    <t>17:46:29+07:00</t>
  </si>
  <si>
    <t>07:51:35+07:00</t>
  </si>
  <si>
    <t>08:30:32+07:00</t>
  </si>
  <si>
    <t>07:54:46+07:00</t>
  </si>
  <si>
    <t>08:30:31+07:00</t>
  </si>
  <si>
    <t>08:16:20+07:00</t>
  </si>
  <si>
    <t>07:52:04+07:00</t>
  </si>
  <si>
    <t>08:14:27+07:00</t>
  </si>
  <si>
    <t>18:27:32+07:00</t>
  </si>
  <si>
    <t>17:41:22+07:00</t>
  </si>
  <si>
    <t>08:25:55+07:00</t>
  </si>
  <si>
    <t>17:38:04+07:00</t>
  </si>
  <si>
    <t>Jl. Warakas III Gg. 10 No.66, RT.11/RW.10, Warakas, Tj. Priok, Kota Jkt Utara, Daerah Khusus Ibukota Jakarta 14370, Indonesia</t>
  </si>
  <si>
    <t>18:15:45+07:00</t>
  </si>
  <si>
    <t>08:03:46+07:00</t>
  </si>
  <si>
    <t>07:53:46+07:00</t>
  </si>
  <si>
    <t>07:50:34+07:00</t>
  </si>
  <si>
    <t>07:49:50+07:00</t>
  </si>
  <si>
    <t>17:41:21+07:00</t>
  </si>
  <si>
    <t>17:42:10+07:00</t>
  </si>
  <si>
    <t>08:18:59+07:00</t>
  </si>
  <si>
    <t>17:47:10+07:00</t>
  </si>
  <si>
    <t>17:30:53+07:00</t>
  </si>
  <si>
    <t>08:25:32+07:00</t>
  </si>
  <si>
    <t>08:21:08+07:00</t>
  </si>
  <si>
    <t>08:27:52+07:00</t>
  </si>
  <si>
    <t>08:28:05+07:00</t>
  </si>
  <si>
    <t>18:26:19+07:00</t>
  </si>
  <si>
    <t>00:58:46</t>
  </si>
  <si>
    <t>08:29:11+07:00</t>
  </si>
  <si>
    <t>Landmark Pluit, Jl. Pluit Selatan Raya, Blok A8, RT.8/RW.10, Pluit, Kec. Penjaringan, Kota Jkt Utara, Daerah Khusus Ibukota Jakarta 14450, Indonesia</t>
  </si>
  <si>
    <t>08:14:36+07:00</t>
  </si>
  <si>
    <t>08:18:33+07:00</t>
  </si>
  <si>
    <t>08:06:54+07:00</t>
  </si>
  <si>
    <t>08:27:26+07:00</t>
  </si>
  <si>
    <t>00:57:26</t>
  </si>
  <si>
    <t>08:15:22+07:00</t>
  </si>
  <si>
    <t>08:23:18+07:00</t>
  </si>
  <si>
    <t>17:39:44+07:00</t>
  </si>
  <si>
    <t>17:37:58+07:00</t>
  </si>
  <si>
    <t>07:59:55+07:00</t>
  </si>
  <si>
    <t>07:59:12+07:00</t>
  </si>
  <si>
    <t>07:43:45+07:00</t>
  </si>
  <si>
    <t>17:57:47+07:00</t>
  </si>
  <si>
    <t>18:28:50+07:00</t>
  </si>
  <si>
    <t>17:45:46+07:00</t>
  </si>
  <si>
    <t>07:58:29+07:00</t>
  </si>
  <si>
    <t>07:59:44+07:00</t>
  </si>
  <si>
    <t>07:58:11+07:00</t>
  </si>
  <si>
    <t>07:57:46+07:00</t>
  </si>
  <si>
    <t>07:55:10+07:00</t>
  </si>
  <si>
    <t>17:51:21+07:00</t>
  </si>
  <si>
    <t>07:57:17+07:00</t>
  </si>
  <si>
    <t>19:36:42+07:00</t>
  </si>
  <si>
    <t>07:34:18+07:00</t>
  </si>
  <si>
    <t>00:06:45</t>
  </si>
  <si>
    <t>07:50:25+07:00</t>
  </si>
  <si>
    <t>00:20:25</t>
  </si>
  <si>
    <t>07:48:42+07:00</t>
  </si>
  <si>
    <t>00:18:42</t>
  </si>
  <si>
    <t>00:04:40</t>
  </si>
  <si>
    <t>07:27:29+07:00</t>
  </si>
  <si>
    <t>07:24:13+07:00</t>
  </si>
  <si>
    <t>2021-12-01</t>
  </si>
  <si>
    <t>06:58:26+07:00</t>
  </si>
  <si>
    <t>07:52:42+07:00</t>
  </si>
  <si>
    <t>08:04:38+07:00</t>
  </si>
  <si>
    <t>00:37:14</t>
  </si>
  <si>
    <t>08:02:39+07:00</t>
  </si>
  <si>
    <t>17:47:32+07:00</t>
  </si>
  <si>
    <t>08:02:25+07:00</t>
  </si>
  <si>
    <t>00:32:25</t>
  </si>
  <si>
    <t>08:23:42+07:00</t>
  </si>
  <si>
    <t>18:09:06+07:00</t>
  </si>
  <si>
    <t>08:18:42+07:00</t>
  </si>
  <si>
    <t>18:25:34+07:00</t>
  </si>
  <si>
    <t>17:46:57+07:00</t>
  </si>
  <si>
    <t>17:52:54+07:00</t>
  </si>
  <si>
    <t>08:22:00+07:00</t>
  </si>
  <si>
    <t>08:20:54+07:00</t>
  </si>
  <si>
    <t>18:36:50+07:00</t>
  </si>
  <si>
    <t>18:48:09+07:00</t>
  </si>
  <si>
    <t>07:17:37+07:00</t>
  </si>
  <si>
    <t>18:37:31+07:00</t>
  </si>
  <si>
    <t>00:02:19</t>
  </si>
  <si>
    <t>07:24:55+07:00</t>
  </si>
  <si>
    <t>07:27:47+07:00</t>
  </si>
  <si>
    <t>07:27:27+07:00</t>
  </si>
  <si>
    <t>07:27:30+07:00</t>
  </si>
  <si>
    <t>07:20:33+07:00</t>
  </si>
  <si>
    <t>17:48:06+07:00</t>
  </si>
  <si>
    <t>07:27:03+07:00</t>
  </si>
  <si>
    <t>07:39:59+07:00</t>
  </si>
  <si>
    <t>Jl. Boulevard Grand Depok City cluster chrysant blok A2 No.8, Jatimulya, Kec. Cilodong, Kota Depok, Jawa Barat 16413, Indonesia</t>
  </si>
  <si>
    <t>07:56:20+07:00</t>
  </si>
  <si>
    <t>18:56:33+07:00</t>
  </si>
  <si>
    <t>08:31:13+07:00</t>
  </si>
  <si>
    <t>00:31:13</t>
  </si>
  <si>
    <t>19:03:28+07:00</t>
  </si>
  <si>
    <t>08:28:42+07:00</t>
  </si>
  <si>
    <t>17:50:30+07:00</t>
  </si>
  <si>
    <t>08:37:47+07:00</t>
  </si>
  <si>
    <t>18:22:37+07:00</t>
  </si>
  <si>
    <t>00:33:54</t>
  </si>
  <si>
    <t>08:43:03+07:00</t>
  </si>
  <si>
    <t>17:30:46+07:00</t>
  </si>
  <si>
    <t>08:21:50+07:00</t>
  </si>
  <si>
    <t>17:31:07+07:00</t>
  </si>
  <si>
    <t>Jl. Puskesmas 1 No.15A, RT.4/RW.7, Duri Kosambi, Kecamatan Cengkareng, Kota Jakarta Barat, Daerah Khusus Ibukota Jakarta 11750, Indonesia</t>
  </si>
  <si>
    <t>00:59:14</t>
  </si>
  <si>
    <t>08:25:19+07:00</t>
  </si>
  <si>
    <t>08:19:21+07:00</t>
  </si>
  <si>
    <t>06:55:09+07:00</t>
  </si>
  <si>
    <t>18:48:20+07:00</t>
  </si>
  <si>
    <t>06:57:53+07:00</t>
  </si>
  <si>
    <t>07:47:41+07:00</t>
  </si>
  <si>
    <t>07:54:17+07:00</t>
  </si>
  <si>
    <t>07:53:56+07:00</t>
  </si>
  <si>
    <t>17:06:40+07:00</t>
  </si>
  <si>
    <t>07:35:18+07:00</t>
  </si>
  <si>
    <t>17:06:47+07:00</t>
  </si>
  <si>
    <t>17:05:20+07:00</t>
  </si>
  <si>
    <t>08:06:11+07:00</t>
  </si>
  <si>
    <t>07:50:32+07:00</t>
  </si>
  <si>
    <t>07:59:02+07:00</t>
  </si>
  <si>
    <t>08:31:00+07:00</t>
  </si>
  <si>
    <t>08:00:15+07:00</t>
  </si>
  <si>
    <t>18:22:58+07:00</t>
  </si>
  <si>
    <t>18:32:25+07:00</t>
  </si>
  <si>
    <t>07:57:20+07:00</t>
  </si>
  <si>
    <t>19:01:54+07:00</t>
  </si>
  <si>
    <t>17:32:29+07:00</t>
  </si>
  <si>
    <t>07:59:31+07:00</t>
  </si>
  <si>
    <t>18:05:02+07:00</t>
  </si>
  <si>
    <t>00:48:14</t>
  </si>
  <si>
    <t>08:02:01+07:00</t>
  </si>
  <si>
    <t>07:57:51+07:00</t>
  </si>
  <si>
    <t>07:59:41+07:00</t>
  </si>
  <si>
    <t>07:48:00+07:00</t>
  </si>
  <si>
    <t>17:36:59+07:00</t>
  </si>
  <si>
    <t>07:51:49+07:00</t>
  </si>
  <si>
    <t>07:54:04+07:00</t>
  </si>
  <si>
    <t>07:56:26+07:00</t>
  </si>
  <si>
    <t>BCAJKT0231</t>
  </si>
  <si>
    <t>Junita Fani Gita Rahmasari</t>
  </si>
  <si>
    <t>Jl. Anggrek Neli Murni III A Blok C No.73, RT.7/RW.1, Kemanggisan, Kec. Palmerah, Kota Jakarta Barat, Daerah Khusus Ibukota Jakarta 11480, Indonesia</t>
  </si>
  <si>
    <t>17:42:43+07:00</t>
  </si>
  <si>
    <t>Jl. Anggrek Neli Murni III A Blok C No.74, RT.7/RW.1, Kemanggisan, Kec. Palmerah, Kota Jakarta Barat, Daerah Khusus Ibukota Jakarta 11480, Indonesia</t>
  </si>
  <si>
    <t>07:39:42+07:00</t>
  </si>
  <si>
    <t>17:33:40+07:00</t>
  </si>
  <si>
    <t>17:31:56+07:00</t>
  </si>
  <si>
    <t>08:00:13+07:00</t>
  </si>
  <si>
    <t>17:40:58+07:00</t>
  </si>
  <si>
    <t>08:10:08+07:00</t>
  </si>
  <si>
    <t>07:41:06+07:00</t>
  </si>
  <si>
    <t>00:11:06</t>
  </si>
  <si>
    <t>17:23:57+07:00</t>
  </si>
  <si>
    <t>07:50:11+07:00</t>
  </si>
  <si>
    <t>17:38:19+07:00</t>
  </si>
  <si>
    <t>17:34:45+07:00</t>
  </si>
  <si>
    <t>07:42:57+07:00</t>
  </si>
  <si>
    <t>00:12:57</t>
  </si>
  <si>
    <t>17:07:24+07:00</t>
  </si>
  <si>
    <t>07:41:58+07:00</t>
  </si>
  <si>
    <t>00:11:58</t>
  </si>
  <si>
    <t>17:30:10+07:00</t>
  </si>
  <si>
    <t>17:13:34+07:00</t>
  </si>
  <si>
    <t>17:33:14+07:00</t>
  </si>
  <si>
    <t>08:08:44+07:00</t>
  </si>
  <si>
    <t>00:38:44</t>
  </si>
  <si>
    <t>Jl. H. Toran No.20, RT.4/RW.1, Rengas, Kec. Ciputat Tim., Kota Tangerang Selatan, Banten 15412, Indonesia</t>
  </si>
  <si>
    <t>08:21:24+07:00</t>
  </si>
  <si>
    <t>00:52:27</t>
  </si>
  <si>
    <t>17:37:29+07:00</t>
  </si>
  <si>
    <t>17:40:36+07:00</t>
  </si>
  <si>
    <t>17:43:32+07:00</t>
  </si>
  <si>
    <t>07:23:33+07:00</t>
  </si>
  <si>
    <t>07:28:22+07:00</t>
  </si>
  <si>
    <t>17d, Jl. U No.2, RW.11, Palmerah, Kec. Palmerah, Kota Jakarta Barat, Daerah Khusus Ibukota Jakarta 11480, Indonesia</t>
  </si>
  <si>
    <t>08:16:18+07:00</t>
  </si>
  <si>
    <t>07:40:07+07:00</t>
  </si>
  <si>
    <t>08:19:51+07:00</t>
  </si>
  <si>
    <t>18:30:44+07:00</t>
  </si>
  <si>
    <t>08:18:39+07:00</t>
  </si>
  <si>
    <t>Jl. Mampang Prapatan III No.18, RT.2/RW.6, Mampang Prpt., Kec. Mampang Prpt., Kota Jakarta Selatan, Daerah Khusus Ibukota Jakarta 12790, Indonesia</t>
  </si>
  <si>
    <t>08:22:12+07:00</t>
  </si>
  <si>
    <t>18:33:04+07:00</t>
  </si>
  <si>
    <t>17:56:29+07:00</t>
  </si>
  <si>
    <t>07:42:19+07:00</t>
  </si>
  <si>
    <t>08:29:55+07:00</t>
  </si>
  <si>
    <t>00:46:16</t>
  </si>
  <si>
    <t>17:35:59+07:00</t>
  </si>
  <si>
    <t>08:23:23+07:00</t>
  </si>
  <si>
    <t>08:13:11+07:00</t>
  </si>
  <si>
    <t>18:20:29+07:00</t>
  </si>
  <si>
    <t>BCAJKT0226</t>
  </si>
  <si>
    <t>Mochamad Deban Azaria</t>
  </si>
  <si>
    <t>07:38:19+07:00</t>
  </si>
  <si>
    <t>17:34:36+07:00</t>
  </si>
  <si>
    <t>08:11:55+07:00</t>
  </si>
  <si>
    <t>18:07:46+07:00</t>
  </si>
  <si>
    <t>08:13:59+07:00</t>
  </si>
  <si>
    <t>08:00:06+07:00</t>
  </si>
  <si>
    <t>08:02:32+07:00</t>
  </si>
  <si>
    <t>08:09:44+07:00</t>
  </si>
  <si>
    <t>18:01:20+07:00</t>
  </si>
  <si>
    <t>08:05:55+07:00</t>
  </si>
  <si>
    <t>08:03:42+07:00</t>
  </si>
  <si>
    <t>08:22:22+07:00</t>
  </si>
  <si>
    <t>07:44:12+07:00</t>
  </si>
  <si>
    <t>07:19:14+07:00</t>
  </si>
  <si>
    <t>07:17:41+07:00</t>
  </si>
  <si>
    <t>Jalan Tanpa Nama, RT.1/RW.5, Menteng, Kec. Menteng, Kota Jakarta Pusat, Daerah Khusus Ibukota Jakarta 10310, Indonesia</t>
  </si>
  <si>
    <t>08:26:37+07:00</t>
  </si>
  <si>
    <t>17:59:42+07:00</t>
  </si>
  <si>
    <t>08:24:14+07:00</t>
  </si>
  <si>
    <t>08:28:14+07:00</t>
  </si>
  <si>
    <t>08:24:11+07:00</t>
  </si>
  <si>
    <t>BCAJKT0225</t>
  </si>
  <si>
    <t>Muhamad Dandi Erlangga</t>
  </si>
  <si>
    <t>07:52:43+07:00</t>
  </si>
  <si>
    <t>07:46:27+07:00</t>
  </si>
  <si>
    <t>Jl. Pisangan Baru Tengah Blok Haji Aziz No.31, RT.7/RW.6, Pisangan Baru, Kec. Matraman, Kota Jakarta Timur, Daerah Khusus Ibukota Jakarta 13110, Indonesia</t>
  </si>
  <si>
    <t>00:09:11</t>
  </si>
  <si>
    <t>JRWQ+CWG, Tugu, Cimanggis, Depok City, West Java 16451, Indonesia</t>
  </si>
  <si>
    <t>JRWR+F3H, RT.8/RW.1, Tugu, Kec. Cimanggis, Kota Depok, Jawa Barat 16451, Indonesia</t>
  </si>
  <si>
    <t>17:52:33+07:00</t>
  </si>
  <si>
    <t>17:52:42+07:00</t>
  </si>
  <si>
    <t>08:20:09+07:00</t>
  </si>
  <si>
    <t>00:50:09</t>
  </si>
  <si>
    <t>08:24:12+07:00</t>
  </si>
  <si>
    <t>00:54:12</t>
  </si>
  <si>
    <t>07:29:18+07:00</t>
  </si>
  <si>
    <t>07:26:58+07:00</t>
  </si>
  <si>
    <t>07:16:47+07:00</t>
  </si>
  <si>
    <t>07:26:26+07:00</t>
  </si>
  <si>
    <t>QH94+H5F, Kadu Jaya, Curug, Tangerang, Banten 15810, Indonesia</t>
  </si>
  <si>
    <t>08:00:50+07:00</t>
  </si>
  <si>
    <t>17:51:06+07:00</t>
  </si>
  <si>
    <t>08:06:58+07:00</t>
  </si>
  <si>
    <t>17:58:50+07:00</t>
  </si>
  <si>
    <t>07:33:11+07:00</t>
  </si>
  <si>
    <t>18:01:09+07:00</t>
  </si>
  <si>
    <t>07:37:46+07:00</t>
  </si>
  <si>
    <t>00:07:46</t>
  </si>
  <si>
    <t>07:45:59+07:00</t>
  </si>
  <si>
    <t>17:38:31+07:00</t>
  </si>
  <si>
    <t>Jl. MH Thamrin Menara BCA 5th Floor No.1, RT.1/RW.5, Menteng, Kec. Menteng, Kota Jakarta Pusat, Daerah Khusus Ibukota Jakarta 10310, Indonesia</t>
  </si>
  <si>
    <t>07:27:20+07:00</t>
  </si>
  <si>
    <t>18:23:51+07:00</t>
  </si>
  <si>
    <t>00:55:46</t>
  </si>
  <si>
    <t>17:57:59+07:00</t>
  </si>
  <si>
    <t>08:13:52+07:00</t>
  </si>
  <si>
    <t>08:03:14+07:00</t>
  </si>
  <si>
    <t>00:20:34</t>
  </si>
  <si>
    <t>17:31:26+07:00</t>
  </si>
  <si>
    <t>07:48:05+07:00</t>
  </si>
  <si>
    <t>17:33:20+07:00</t>
  </si>
  <si>
    <t>08:02:33+07:00</t>
  </si>
  <si>
    <t>18:32:22+07:00</t>
  </si>
  <si>
    <t>07:17:27+07:00</t>
  </si>
  <si>
    <t>18:40:38+07:00</t>
  </si>
  <si>
    <t>07:16:53+07:00</t>
  </si>
  <si>
    <t>07:12:58+07:00</t>
  </si>
  <si>
    <t>07:16:37+07:00</t>
  </si>
  <si>
    <t>17:44:18+07:00</t>
  </si>
  <si>
    <t>18:37:28+07:00</t>
  </si>
  <si>
    <t>17:55:59+07:00</t>
  </si>
  <si>
    <t>08:20:15+07:00</t>
  </si>
  <si>
    <t>08:18:37+07:00</t>
  </si>
  <si>
    <t>18:00:49+07:00</t>
  </si>
  <si>
    <t>17:58:54+07:00</t>
  </si>
  <si>
    <t>08:19:32+07:00</t>
  </si>
  <si>
    <t>08:16:50+07:00</t>
  </si>
  <si>
    <t>08:23:41+07:00</t>
  </si>
  <si>
    <t>08:14:56+07:00</t>
  </si>
  <si>
    <t>17:47:31+07:00</t>
  </si>
  <si>
    <t>00:00:45</t>
  </si>
  <si>
    <t>08:46:55+07:00</t>
  </si>
  <si>
    <t>07:51:36+07:00</t>
  </si>
  <si>
    <t>07:35:22+07:00</t>
  </si>
  <si>
    <t>08:17:21+07:00</t>
  </si>
  <si>
    <t>07:20:47+07:00</t>
  </si>
  <si>
    <t>08:16:17+07:00</t>
  </si>
  <si>
    <t>08:23:40+07:00</t>
  </si>
  <si>
    <t>00:17:38</t>
  </si>
  <si>
    <t>18:02:07+07:00</t>
  </si>
  <si>
    <t>Jl. Antena II No.1, RT.4/RW.8, Kramat Pela, Kec. Kby. Baru, Kota Jakarta Selatan, Daerah Khusus Ibukota Jakarta 12140, Indonesia</t>
  </si>
  <si>
    <t>08:03:01+07:00</t>
  </si>
  <si>
    <t>00:33:01</t>
  </si>
  <si>
    <t>07:56:37+07:00</t>
  </si>
  <si>
    <t>00:26:37</t>
  </si>
  <si>
    <t>07:21:26+07:00</t>
  </si>
  <si>
    <t>18:01:08+07:00</t>
  </si>
  <si>
    <t>07:14:58+07:00</t>
  </si>
  <si>
    <t>17:30:44+07:00</t>
  </si>
  <si>
    <t>07:24:00+07:00</t>
  </si>
  <si>
    <t>08:19:12+07:00</t>
  </si>
  <si>
    <t>08:17:42+07:00</t>
  </si>
  <si>
    <t>08:26:24+07:00</t>
  </si>
  <si>
    <t>17:43:05+07:00</t>
  </si>
  <si>
    <t>17:38:01+07:00</t>
  </si>
  <si>
    <t>08:23:25+07:00</t>
  </si>
  <si>
    <t>08:18:25+07:00</t>
  </si>
  <si>
    <t>07:22:23+07:00</t>
  </si>
  <si>
    <t>07:24:12+07:00</t>
  </si>
  <si>
    <t>18:03:47+07:00</t>
  </si>
  <si>
    <t>07:24:54+07:00</t>
  </si>
  <si>
    <t>17:45:08+07:00</t>
  </si>
  <si>
    <t>07:21:20+07:00</t>
  </si>
  <si>
    <t>08:13:35+07:00</t>
  </si>
  <si>
    <t>07:58:09+07:00</t>
  </si>
  <si>
    <t>08:06:07+07:00</t>
  </si>
  <si>
    <t>08:21:06+07:00</t>
  </si>
  <si>
    <t>08:25:58+07:00</t>
  </si>
  <si>
    <t>08:25:33+07:00</t>
  </si>
  <si>
    <t>00:55:33</t>
  </si>
  <si>
    <t>08:29:12+07:00</t>
  </si>
  <si>
    <t>17:50:39+07:00</t>
  </si>
  <si>
    <t>18:07:54+07:00</t>
  </si>
  <si>
    <t>08:01:04+07:00</t>
  </si>
  <si>
    <t>08:11:18+07:00</t>
  </si>
  <si>
    <t>08:24:43+07:00</t>
  </si>
  <si>
    <t>17:56:11+07:00</t>
  </si>
  <si>
    <t>17:50:47+07:00</t>
  </si>
  <si>
    <t>08:26:44+07:00</t>
  </si>
  <si>
    <t>17:44:20+07:00</t>
  </si>
  <si>
    <t>01:04:41</t>
  </si>
  <si>
    <t>17:57:40+07:00</t>
  </si>
  <si>
    <t>17:35:53+07:00</t>
  </si>
  <si>
    <t>18:22:14+07:00</t>
  </si>
  <si>
    <t>08:21:52+07:00</t>
  </si>
  <si>
    <t>08:22:57+07:00</t>
  </si>
  <si>
    <t>08:16:32+07:00</t>
  </si>
  <si>
    <t>08:08:38+07:00</t>
  </si>
  <si>
    <t>Jl. Salemba Bluntas No.141, RT.6/RW.5, Paseban, Kec. Senen, Kota Jakarta Pusat, Daerah Khusus Ibukota Jakarta 10440, Indonesia</t>
  </si>
  <si>
    <t>Jl. Salemba Bluntas Gg. III No.134b, RT.8/RW.5, Paseban, Kec. Senen, Kota Jakarta Pusat, Daerah Khusus Ibukota Jakarta 10440, Indonesia</t>
  </si>
  <si>
    <t>19:01:52+07:00</t>
  </si>
  <si>
    <t>17:16:09+07:00</t>
  </si>
  <si>
    <t>Jl. Letjen S. Parman No.Kav 78, RT.6/RW.3, Slipi, Kec. Palmerah, Kota Jakarta Barat, Daerah Khusus Ibukota Jakarta 11410, Indonesia</t>
  </si>
  <si>
    <t>Jl. Tali No.5, RT.2/RW.8, Kota Bambu Sel., Kec. Palmerah, Kota Jakarta Barat, Daerah Khusus Ibukota Jakarta 11420, Indonesia</t>
  </si>
  <si>
    <t>17:38:35+07:00</t>
  </si>
  <si>
    <t>07:56:17+07:00</t>
  </si>
  <si>
    <t>00:26:17</t>
  </si>
  <si>
    <t>17:43:11+07:00</t>
  </si>
  <si>
    <t>17:44:17+07:00</t>
  </si>
  <si>
    <t>17:45:25+07:00</t>
  </si>
  <si>
    <t>17:35:25+07:00</t>
  </si>
  <si>
    <t>00:49:20</t>
  </si>
  <si>
    <t>08:09:50+07:00</t>
  </si>
  <si>
    <t>07:17:47+07:00</t>
  </si>
  <si>
    <t>17:48:11+07:00</t>
  </si>
  <si>
    <t>17:45:02+07:00</t>
  </si>
  <si>
    <t>08:12:46+07:00</t>
  </si>
  <si>
    <t>17:34:52+07:00</t>
  </si>
  <si>
    <t>17:33:37+07:00</t>
  </si>
  <si>
    <t>08:16:29+07:00</t>
  </si>
  <si>
    <t>08:21:29+07:00</t>
  </si>
  <si>
    <t>08:19:46+07:00</t>
  </si>
  <si>
    <t>07:08:59+07:00</t>
  </si>
  <si>
    <t>18:40:05+07:00</t>
  </si>
  <si>
    <t>18:47:08+07:00</t>
  </si>
  <si>
    <t>18:16:32+07:00</t>
  </si>
  <si>
    <t>17:33:07+07:00</t>
  </si>
  <si>
    <t>08:17:58+07:00</t>
  </si>
  <si>
    <t>07:46:58+07:00</t>
  </si>
  <si>
    <t>08:25:29+07:00</t>
  </si>
  <si>
    <t>00:59:09</t>
  </si>
  <si>
    <t>08:24:52+07:00</t>
  </si>
  <si>
    <t>08:25:34+07:00</t>
  </si>
  <si>
    <t>00:55:34</t>
  </si>
  <si>
    <t>18:39:24+07:00</t>
  </si>
  <si>
    <t>17:36:07+07:00</t>
  </si>
  <si>
    <t>08:36:45+07:00</t>
  </si>
  <si>
    <t>08:13:05+07:00</t>
  </si>
  <si>
    <t>08:36:09+07:00</t>
  </si>
  <si>
    <t>08:25:59+07:00</t>
  </si>
  <si>
    <t>08:19:01+07:00</t>
  </si>
  <si>
    <t>18:49:54+07:00</t>
  </si>
  <si>
    <t>4, Jl. H. Agus Salim No.77, RW.5, Gondangdia, Kec. Menteng, Kota Jakarta Pusat, Daerah Khusus Ibukota Jakarta 10350, Indonesia</t>
  </si>
  <si>
    <t>00:02:11</t>
  </si>
  <si>
    <t>07:22:45+07:00</t>
  </si>
  <si>
    <t>18:14:18+07:00</t>
  </si>
  <si>
    <t>Jalan Komplek Bdn Jatiwaringin Pondok Gede, Bekasi, RT.001/RW.002, Jatiwaringin, Kec. Pondokgede, Kota Bks, Jawa Barat 17411, Indonesia</t>
  </si>
  <si>
    <t>Jl. Komp. BDN No.5, RT.001/RW.002, Jatiwaringin, Kec. Pondokgede, Kota Bks, Jawa Barat 17411, Indonesia</t>
  </si>
  <si>
    <t>08:22:50+07:00</t>
  </si>
  <si>
    <t>07:56:32+07:00</t>
  </si>
  <si>
    <t>07:54:45+07:00</t>
  </si>
  <si>
    <t>17:02:08+07:00</t>
  </si>
  <si>
    <t>08:02:11+07:00</t>
  </si>
  <si>
    <t>07:59:20+07:00</t>
  </si>
  <si>
    <t>08:02:59+07:00</t>
  </si>
  <si>
    <t>00:02:59</t>
  </si>
  <si>
    <t>19:01:16+07:00</t>
  </si>
  <si>
    <t>19:00:15+07:00</t>
  </si>
  <si>
    <t>17:05:02+07:00</t>
  </si>
  <si>
    <t>19:01:53+07:00</t>
  </si>
  <si>
    <t>08:01:46+07:00</t>
  </si>
  <si>
    <t>07:27:33+07:00</t>
  </si>
  <si>
    <t>07:29:40+07:00</t>
  </si>
  <si>
    <t>00:32:32</t>
  </si>
  <si>
    <t>17:04:29+07:00</t>
  </si>
  <si>
    <t>07:57:37+07:00</t>
  </si>
  <si>
    <t>08:05:18+07:00</t>
  </si>
  <si>
    <t>00:35:18</t>
  </si>
  <si>
    <t>17:11:05+07:00</t>
  </si>
  <si>
    <t>08:04:29+07:00</t>
  </si>
  <si>
    <t>08:23:22+07:00</t>
  </si>
  <si>
    <t>3, Jl. Tali 1 No.43, RT.3/RW.9, Kota Bambu Sel., Kec. Palmerah, Kota Jakarta Barat, Daerah Khusus Ibukota Jakarta 11420, Indonesia</t>
  </si>
  <si>
    <t>17:32:25+07:00</t>
  </si>
  <si>
    <t>17:15:10+07:00</t>
  </si>
  <si>
    <t>07:25:00+07:00</t>
  </si>
  <si>
    <t>08:19:52+07:00</t>
  </si>
  <si>
    <t>17:33:06+07:00</t>
  </si>
  <si>
    <t>17:36:15+07:00</t>
  </si>
  <si>
    <t>17:32:47+07:00</t>
  </si>
  <si>
    <t>07:33:40+07:00</t>
  </si>
  <si>
    <t>08:00:19+07:00</t>
  </si>
  <si>
    <t>07:17:33+07:00</t>
  </si>
  <si>
    <t>07:24:48+07:00</t>
  </si>
  <si>
    <t>07:20:50+07:00</t>
  </si>
  <si>
    <t>19:33:20+07:00</t>
  </si>
  <si>
    <t>07:31:02+07:00</t>
  </si>
  <si>
    <t>07:04:39+07:00</t>
  </si>
  <si>
    <t>07:21:51+07:00</t>
  </si>
  <si>
    <t>07:18:05+07:00</t>
  </si>
  <si>
    <t>17:30:22+07:00</t>
  </si>
  <si>
    <t>17:44:07+07:00</t>
  </si>
  <si>
    <t>07:55:40+07:00</t>
  </si>
  <si>
    <t>08:28:18+07:00</t>
  </si>
  <si>
    <t>17:39:29+07:00</t>
  </si>
  <si>
    <t>17:38:15+07:00</t>
  </si>
  <si>
    <t>08:27:05+07:00</t>
  </si>
  <si>
    <t>17:37:50+07:00</t>
  </si>
  <si>
    <t>08:15:10+07:00</t>
  </si>
  <si>
    <t>18:57:28+07:00</t>
  </si>
  <si>
    <t>18:15:39+07:00</t>
  </si>
  <si>
    <t>08:31:30+07:00</t>
  </si>
  <si>
    <t>00:01:30</t>
  </si>
  <si>
    <t>19:07:11+07:00</t>
  </si>
  <si>
    <t>08:42:15+07:00</t>
  </si>
  <si>
    <t>08:35:56+07:00</t>
  </si>
  <si>
    <t>07:26:29+07:00</t>
  </si>
  <si>
    <t>07:52:37+07:00</t>
  </si>
  <si>
    <t>17:39:55+07:00</t>
  </si>
  <si>
    <t>07:58:54+07:00</t>
  </si>
  <si>
    <t>08:32:36+07:00</t>
  </si>
  <si>
    <t>00:02:36</t>
  </si>
  <si>
    <t>18:34:32+07:00</t>
  </si>
  <si>
    <t>07:38:04+07:00</t>
  </si>
  <si>
    <t>07:39:11+07:00</t>
  </si>
  <si>
    <t>18:49:00+07:00</t>
  </si>
  <si>
    <t>07:54:24+07:00</t>
  </si>
  <si>
    <t>07:55:30+07:00</t>
  </si>
  <si>
    <t>00:25:30</t>
  </si>
  <si>
    <t>08:31:50+07:00</t>
  </si>
  <si>
    <t>08:06:32+07:00</t>
  </si>
  <si>
    <t>Jl. Ukir Raya No.87C, RT.11/RW.13, Kapuk, Kecamatan Cengkareng, Kota Jakarta Barat, Daerah Khusus Ibukota Jakarta 11720, Indonesia</t>
  </si>
  <si>
    <t>08:17:03+07:00</t>
  </si>
  <si>
    <t>08:24:03+07:00</t>
  </si>
  <si>
    <t>18:18:18+07:00</t>
  </si>
  <si>
    <t>08:17:48+07:00</t>
  </si>
  <si>
    <t>17:36:49+07:00</t>
  </si>
  <si>
    <t>17:37:43+07:00</t>
  </si>
  <si>
    <t>08:17:45+07:00</t>
  </si>
  <si>
    <t>08:23:33+07:00</t>
  </si>
  <si>
    <t>18:28:15+07:00</t>
  </si>
  <si>
    <t>18:06:17+07:00</t>
  </si>
  <si>
    <t>17:30:20+07:00</t>
  </si>
  <si>
    <t>17:30:26+07:00</t>
  </si>
  <si>
    <t>08:05:28+07:00</t>
  </si>
  <si>
    <t>07:44:54+07:00</t>
  </si>
  <si>
    <t>08:00:47+07:00</t>
  </si>
  <si>
    <t>17:40:45+07:00</t>
  </si>
  <si>
    <t>18:00:28+07:00</t>
  </si>
  <si>
    <t>Jl. Moa No.3a, RT.7/RW.16, Pejagalan, Kec. Penjaringan, Kota Jkt Utara, Daerah Khusus Ibukota Jakarta 14450, Indonesia</t>
  </si>
  <si>
    <t>09:22:15+07:00</t>
  </si>
  <si>
    <t>00:52:15</t>
  </si>
  <si>
    <t>21:15:38+07:00</t>
  </si>
  <si>
    <t>08:27:32+07:00</t>
  </si>
  <si>
    <t>4, Jl. Lele No.6, RW.12, Pejagalan, Kec. Penjaringan, Kota Jkt Utara, Daerah Khusus Ibukota Jakarta 14450, Indonesia</t>
  </si>
  <si>
    <t>07:48:49+07:00</t>
  </si>
  <si>
    <t>07:45:16+07:00</t>
  </si>
  <si>
    <t>17:38:43+07:00</t>
  </si>
  <si>
    <t>07:44:27+07:00</t>
  </si>
  <si>
    <t>07:43:56+07:00</t>
  </si>
  <si>
    <t>QW4W+5QQ, RT.006/RW.011, Bintara Jaya, Bekasi Barat, Bekasi City, West Java 17136, Indonesia</t>
  </si>
  <si>
    <t>18:02:20+07:00</t>
  </si>
  <si>
    <t>08:23:39+07:00</t>
  </si>
  <si>
    <t>01:07:47</t>
  </si>
  <si>
    <t>00:36:44</t>
  </si>
  <si>
    <t>08:14:11+07:00</t>
  </si>
  <si>
    <t>08:27:10+07:00</t>
  </si>
  <si>
    <t>19:18:14+07:00</t>
  </si>
  <si>
    <t>18:02:33+07:00</t>
  </si>
  <si>
    <t>07:37:13+07:00</t>
  </si>
  <si>
    <t>19:04:11+07:00</t>
  </si>
  <si>
    <t>07:40:34+07:00</t>
  </si>
  <si>
    <t>18:12:51+07:00</t>
  </si>
  <si>
    <t>18:49:33+07:00</t>
  </si>
  <si>
    <t>08:08:48+07:00</t>
  </si>
  <si>
    <t>00:06:59</t>
  </si>
  <si>
    <t>08:22:09+07:00</t>
  </si>
  <si>
    <t>08:40:14+07:00</t>
  </si>
  <si>
    <t>18:15:58+07:00</t>
  </si>
  <si>
    <t>18:28:07+07:00</t>
  </si>
  <si>
    <t>00:58:25</t>
  </si>
  <si>
    <t>08:28:33+07:00</t>
  </si>
  <si>
    <t>18:02:36+07:00</t>
  </si>
  <si>
    <t>08:07:54+07:00</t>
  </si>
  <si>
    <t>08:27:33+07:00</t>
  </si>
  <si>
    <t>17:50:17+07:00</t>
  </si>
  <si>
    <t>08:32:04+07:00</t>
  </si>
  <si>
    <t>00:29:16</t>
  </si>
  <si>
    <t>08:18:45+07:00</t>
  </si>
  <si>
    <t>07:35:48+07:00</t>
  </si>
  <si>
    <t>20:00:14+07:00</t>
  </si>
  <si>
    <t>07:33:10+07:00</t>
  </si>
  <si>
    <t>18:11:27+07:00</t>
  </si>
  <si>
    <t>Total of Late</t>
  </si>
  <si>
    <t>Total of N/A CO</t>
  </si>
  <si>
    <t>Total On Time</t>
  </si>
  <si>
    <t>Total Late</t>
  </si>
  <si>
    <t>Total Absent</t>
  </si>
  <si>
    <t>Total On Time CO</t>
  </si>
  <si>
    <t>Total Overtime</t>
  </si>
  <si>
    <t>Total Early</t>
  </si>
  <si>
    <t>Total NA CO</t>
  </si>
  <si>
    <t>2021-12-01T08:18:19.987794+07:00</t>
  </si>
  <si>
    <t>2021-12-01T00:00:00+07:00</t>
  </si>
  <si>
    <t>21:42:07+07:00</t>
  </si>
  <si>
    <t>2021-12-02T05:10:10.834743+07:00</t>
  </si>
  <si>
    <t>05:10:10.832582+07:00</t>
  </si>
  <si>
    <t>18:59:19.146118+07:00</t>
  </si>
  <si>
    <t>13:49:08.313536</t>
  </si>
  <si>
    <t>Jl. H. Anim Bandong No.20, RT.3/RW.5, Ciputat, Kec. Ciputat, Kota Tangerang Selatan, Banten 15411, Indonesia</t>
  </si>
  <si>
    <t>2021-12-03T08:16:36.871568+07:00</t>
  </si>
  <si>
    <t>2021-12-03T00:00:00+07:00</t>
  </si>
  <si>
    <t>17:41:36+07:00</t>
  </si>
  <si>
    <t>2021-12-06T05:06:59.478937+07:00</t>
  </si>
  <si>
    <t>05:06:59.421779+07:00</t>
  </si>
  <si>
    <t>17:33:49.580492+07:00</t>
  </si>
  <si>
    <t>12:26:50.158713</t>
  </si>
  <si>
    <t>2021-12-07T08:13:49.391814+07:00</t>
  </si>
  <si>
    <t>2021-12-07T00:00:00+07:00</t>
  </si>
  <si>
    <t>08:13:49+07:00</t>
  </si>
  <si>
    <t>20:02:53+07:00</t>
  </si>
  <si>
    <t>2021-12-08T06:31:18.433776+07:00</t>
  </si>
  <si>
    <t>06:31:18.432178+07:00</t>
  </si>
  <si>
    <t>17:45:52.075794+07:00</t>
  </si>
  <si>
    <t>11:14:33.643616</t>
  </si>
  <si>
    <t>Jl. Brigjen Katamso No.20B, RT.6/RW.3, Slipi, Kec. Palmerah, Kota Jakarta Barat, Daerah Khusus Ibukota Jakarta 11410, Indonesia</t>
  </si>
  <si>
    <t>2021-12-09T08:20:36.237961+07:00</t>
  </si>
  <si>
    <t>2021-12-09T00:00:00+07:00</t>
  </si>
  <si>
    <t>08:20:36+07:00</t>
  </si>
  <si>
    <t>19:02:56+07:00</t>
  </si>
  <si>
    <t>2021-12-10T07:15:30.61937+07:00</t>
  </si>
  <si>
    <t>07:15:30.617901+07:00</t>
  </si>
  <si>
    <t>18:41:12.980555+07:00</t>
  </si>
  <si>
    <t>11:25:42.362654</t>
  </si>
  <si>
    <t>Jl. H. Anim Bandong No.45, RT.2/RW.5, Ciputat, Kec. Ciputat, Kota Tangerang Selatan, Banten 15411, Indonesia</t>
  </si>
  <si>
    <t>RQ6X+877, RT.4/RW.9, South Bambu City, Palmerah, West Jakarta City, Jakarta 11420, Indonesia</t>
  </si>
  <si>
    <t>2021-12-13T08:24:17.271711+07:00</t>
  </si>
  <si>
    <t>2021-12-13T00:00:00+07:00</t>
  </si>
  <si>
    <t>08:24:17+07:00</t>
  </si>
  <si>
    <t>17:40:54+07:00</t>
  </si>
  <si>
    <t>2021-12-14T06:52:11.962147+07:00</t>
  </si>
  <si>
    <t>06:52:11.960365+07:00</t>
  </si>
  <si>
    <t>17:45:27.466919+07:00</t>
  </si>
  <si>
    <t>10:53:15.506554</t>
  </si>
  <si>
    <t>Jl. Pendidikan No.15C, Ciputat, Kec. Ciputat, Kota Tangerang Selatan, Banten 15411, Indonesia</t>
  </si>
  <si>
    <t>Jl. Bulak Wangi III No.29, RT.3/RW.7, Kedaung, Kec. Pamulang, Kota Tangerang Selatan, Banten 15415, Indonesia</t>
  </si>
  <si>
    <t>2021-12-15T08:12:42.394727+07:00</t>
  </si>
  <si>
    <t>2021-12-15T00:00:00+07:00</t>
  </si>
  <si>
    <t>08:12:42+07:00</t>
  </si>
  <si>
    <t>20:01:47+07:00</t>
  </si>
  <si>
    <t>2021-12-16T06:31:07.501475+07:00</t>
  </si>
  <si>
    <t>06:31:07.499759+07:00</t>
  </si>
  <si>
    <t>19:21:51.3644+07:00</t>
  </si>
  <si>
    <t>12:50:43.864641</t>
  </si>
  <si>
    <t>2, Jl. Bhakti No.6, RW.6, Ciputat, Kec. Ciputat, Kota Tangerang Selatan, Banten 15411, Indonesia</t>
  </si>
  <si>
    <t>2021-12-17T08:05:52.39513+07:00</t>
  </si>
  <si>
    <t>2021-12-17T00:00:00+07:00</t>
  </si>
  <si>
    <t>08:05:52+07:00</t>
  </si>
  <si>
    <t>2021-12-01T09:25:10.242312+07:00</t>
  </si>
  <si>
    <t>09:25:10.240599+07:00</t>
  </si>
  <si>
    <t>21:06:57.761739+07:00</t>
  </si>
  <si>
    <t>11:41:47.52114</t>
  </si>
  <si>
    <t>Jl. Tlk. Khomaeni 12 Blok CC11 No.14, Ciangsana, Kec. Gn. Putri, Bogor, Jawa Barat 16968, Indonesia</t>
  </si>
  <si>
    <t>Jl. Tlk. Khomaeni 4 Blok CC14 No.2, Ciangsana, Kec. Gn. Putri, Bogor, Jawa Barat 16968, Indonesia</t>
  </si>
  <si>
    <t>2021-12-02T09:05:52.519899+07:00</t>
  </si>
  <si>
    <t>09:05:52.518508+07:00</t>
  </si>
  <si>
    <t>18:35:06.097938+07:00</t>
  </si>
  <si>
    <t>09:29:13.57943</t>
  </si>
  <si>
    <t>Jl. Tlk. Khomaeni 4 CC14 No.5, Ciangsana, Kec. Gn. Putri, Bogor, Jawa Barat 16968, Indonesia</t>
  </si>
  <si>
    <t>2021-12-03T09:31:51.405994+07:00</t>
  </si>
  <si>
    <t>09:31:51.40425+07:00</t>
  </si>
  <si>
    <t>20:07:30.62464+07:00</t>
  </si>
  <si>
    <t>10:35:39.22039</t>
  </si>
  <si>
    <t>2021-12-06T08:38:42.739292+07:00</t>
  </si>
  <si>
    <t>2021-12-06T00:00:00+07:00</t>
  </si>
  <si>
    <t>08:38:42+07:00</t>
  </si>
  <si>
    <t>17:35:07+07:00</t>
  </si>
  <si>
    <t>00:08:42</t>
  </si>
  <si>
    <t>2021-12-07T09:02:29.819884+07:00</t>
  </si>
  <si>
    <t>09:02:29+07:00</t>
  </si>
  <si>
    <t>17:07:28+07:00</t>
  </si>
  <si>
    <t>00:32:29</t>
  </si>
  <si>
    <t>2021-12-08T08:36:59.855112+07:00</t>
  </si>
  <si>
    <t>2021-12-08T00:00:00+07:00</t>
  </si>
  <si>
    <t>17:26:28+07:00</t>
  </si>
  <si>
    <t>2021-12-09T08:43:30.030753+07:00</t>
  </si>
  <si>
    <t>08:43:29+07:00</t>
  </si>
  <si>
    <t>17:22:49+07:00</t>
  </si>
  <si>
    <t>00:13:29</t>
  </si>
  <si>
    <t>2021-12-10T08:30:38.06138+07:00</t>
  </si>
  <si>
    <t>2021-12-10T00:00:00+07:00</t>
  </si>
  <si>
    <t>08:30:38+07:00</t>
  </si>
  <si>
    <t>17:17:59+07:00</t>
  </si>
  <si>
    <t>00:00:38</t>
  </si>
  <si>
    <t>2021-12-13T08:37:02.775496+07:00</t>
  </si>
  <si>
    <t>08:37:02+07:00</t>
  </si>
  <si>
    <t>17:30:03+07:00</t>
  </si>
  <si>
    <t>00:07:02</t>
  </si>
  <si>
    <t>2021-12-14T08:34:53.556142+07:00</t>
  </si>
  <si>
    <t>2021-12-14T00:00:00+07:00</t>
  </si>
  <si>
    <t>08:34:53+07:00</t>
  </si>
  <si>
    <t>00:04:53</t>
  </si>
  <si>
    <t>2021-12-15T08:30:15.101485+07:00</t>
  </si>
  <si>
    <t>08:30:15+07:00</t>
  </si>
  <si>
    <t>17:08:19+07:00</t>
  </si>
  <si>
    <t>00:00:15</t>
  </si>
  <si>
    <t>2021-12-16T08:36:00.092875+07:00</t>
  </si>
  <si>
    <t>2021-12-16T00:00:00+07:00</t>
  </si>
  <si>
    <t>08:36:00+07:00</t>
  </si>
  <si>
    <t>00:06:00</t>
  </si>
  <si>
    <t>2021-12-17T08:31:30.444726+07:00</t>
  </si>
  <si>
    <t>17:27:39+07:00</t>
  </si>
  <si>
    <t>2021-12-20T08:18:48.717304+07:00</t>
  </si>
  <si>
    <t>08:18:48.715748+07:00</t>
  </si>
  <si>
    <t>17:51:24.926662+07:00</t>
  </si>
  <si>
    <t>09:32:36.210914</t>
  </si>
  <si>
    <t>Jl. Tlk. Khomaeni 2 Blok DD1 No.9, Ciangsana, Kec. Gn. Putri, Kabupaten Bogor, Jawa Barat 16968, Indonesia</t>
  </si>
  <si>
    <t>Jl. Tlk. Khomaeni 12 Blok CC14 No.13, Ciangsana, Kec. Gn. Putri, Kabupaten Bogor, Jawa Barat 16968, Indonesia</t>
  </si>
  <si>
    <t>2021-12-21T07:00:53.530976+07:00</t>
  </si>
  <si>
    <t>07:00:53.529303+07:00</t>
  </si>
  <si>
    <t>18:40:21.66768+07:00</t>
  </si>
  <si>
    <t>11:39:28.138377</t>
  </si>
  <si>
    <t>Jl. Ngronggot-Kertosono No.159, Tembarak, Kec. Kertosono, Kabupaten Nganjuk, Jawa Timur 64315, Indonesia</t>
  </si>
  <si>
    <t>2021-12-22T07:48:15.469952+07:00</t>
  </si>
  <si>
    <t>07:48:15.467907+07:00</t>
  </si>
  <si>
    <t>23:40:09.592255+07:00</t>
  </si>
  <si>
    <t>15:51:54.124348</t>
  </si>
  <si>
    <t>Jl. Ngronggot-Kertosono No.117, Tembarak, Kec. Kertosono, Kabupaten Nganjuk, Jawa Timur 64315, Indonesia</t>
  </si>
  <si>
    <t>2021-12-23T11:12:14.194891+07:00</t>
  </si>
  <si>
    <t>11:12:14.192891+07:00</t>
  </si>
  <si>
    <t>21:09:48.136871+07:00</t>
  </si>
  <si>
    <t>09:57:33.94398</t>
  </si>
  <si>
    <t>Jl. Tembarak VIII, Tembarak, Kec. Kertosono, Kabupaten Nganjuk, Jawa Timur 64315, Indonesia</t>
  </si>
  <si>
    <t>2021-12-24T10:06:25.02679+07:00</t>
  </si>
  <si>
    <t>10:06:25.024831+07:00</t>
  </si>
  <si>
    <t>22:40:38.964713+07:00</t>
  </si>
  <si>
    <t>12:34:13.939882</t>
  </si>
  <si>
    <t>Jl. Lengkong, Pandantoyo, Pandan Toyo, Kec. Kertosono, Kabupaten Nganjuk, Jawa Timur 64315, Indonesia</t>
  </si>
  <si>
    <t>Jl. Tlk. Khomaeni 4 Blok CC15 No.2, Ciangsana, Kec. Gn. Putri, Kabupaten Bogor, Jawa Barat 16968, Indonesia</t>
  </si>
  <si>
    <t>2021-12-27T08:32:07.257113+07:00</t>
  </si>
  <si>
    <t>2021-12-27T00:00:00+07:00</t>
  </si>
  <si>
    <t>17:11:42+07:00</t>
  </si>
  <si>
    <t>2021-12-28T08:21:09.45997+07:00</t>
  </si>
  <si>
    <t>2021-12-28T00:00:00+07:00</t>
  </si>
  <si>
    <t>08:21:09+07:00</t>
  </si>
  <si>
    <t>17:20:46+07:00</t>
  </si>
  <si>
    <t>2021-12-29T08:27:05.176264+07:00</t>
  </si>
  <si>
    <t>2021-12-29T00:00:00+07:00</t>
  </si>
  <si>
    <t>17:16:31+07:00</t>
  </si>
  <si>
    <t>2021-12-30T08:21:19.082294+07:00</t>
  </si>
  <si>
    <t>2021-12-30T00:00:00+07:00</t>
  </si>
  <si>
    <t>17:16:25+07:00</t>
  </si>
  <si>
    <t>2021-12-31T08:33:48.353671+07:00</t>
  </si>
  <si>
    <t>2021-12-31T00:00:00+07:00</t>
  </si>
  <si>
    <t>08:33:48+07:00</t>
  </si>
  <si>
    <t>16:11:30+07:00</t>
  </si>
  <si>
    <t>00:03:48</t>
  </si>
  <si>
    <t>2021-12-01T07:59:19.081181+07:00</t>
  </si>
  <si>
    <t>00:29:19</t>
  </si>
  <si>
    <t>2021-12-02T08:02:54.238982+07:00</t>
  </si>
  <si>
    <t>2021-12-02T00:00:00+07:00</t>
  </si>
  <si>
    <t>2021-12-06T08:01:04.811534+07:00</t>
  </si>
  <si>
    <t>00:31:04</t>
  </si>
  <si>
    <t>2021-12-08T08:09:00.345194+07:00</t>
  </si>
  <si>
    <t>08:09:00+07:00</t>
  </si>
  <si>
    <t>00:39:00</t>
  </si>
  <si>
    <t>2021-12-09T08:14:43.557203+07:00</t>
  </si>
  <si>
    <t>08:14:43+07:00</t>
  </si>
  <si>
    <t>17:08:13+07:00</t>
  </si>
  <si>
    <t>00:44:43</t>
  </si>
  <si>
    <t>2021-12-23T08:18:14.16391+07:00</t>
  </si>
  <si>
    <t>2021-12-23T00:00:00+07:00</t>
  </si>
  <si>
    <t>2021-12-27T07:51:49.99256+07:00</t>
  </si>
  <si>
    <t>18:03:33+07:00</t>
  </si>
  <si>
    <t>00:21:49</t>
  </si>
  <si>
    <t>2021-12-28T08:05:55.114071+07:00</t>
  </si>
  <si>
    <t>00:35:55</t>
  </si>
  <si>
    <t>2021-12-29T08:05:18.627516+07:00</t>
  </si>
  <si>
    <t>2021-12-30T08:02:53.142145+07:00</t>
  </si>
  <si>
    <t>08:02:53+07:00</t>
  </si>
  <si>
    <t>00:32:53</t>
  </si>
  <si>
    <t>2021-12-31T08:03:07.879531+07:00</t>
  </si>
  <si>
    <t>08:03:07+07:00</t>
  </si>
  <si>
    <t>16:20:55+07:00</t>
  </si>
  <si>
    <t>00:33:07</t>
  </si>
  <si>
    <t>2021-12-01T06:07:31.729575+07:00</t>
  </si>
  <si>
    <t>06:07:31.654742+07:00</t>
  </si>
  <si>
    <t>2021-12-02T07:56:09.155096+07:00</t>
  </si>
  <si>
    <t>07:56:09+07:00</t>
  </si>
  <si>
    <t>17:34:30+07:00</t>
  </si>
  <si>
    <t>00:26:09</t>
  </si>
  <si>
    <t>2021-12-03T07:54:05.941706+07:00</t>
  </si>
  <si>
    <t>17:38:45+07:00</t>
  </si>
  <si>
    <t>2021-12-06T08:02:11.289838+07:00</t>
  </si>
  <si>
    <t>08:02:11.288303+07:00</t>
  </si>
  <si>
    <t>17:32:26.137059+07:00</t>
  </si>
  <si>
    <t>09:30:14.848756</t>
  </si>
  <si>
    <t>Jl. H. Muhasyim No.49, RT.001/RW.002, Jakasampurna, Kec. Bekasi Bar., Kota Bks, Jawa Barat 17145, Indonesia</t>
  </si>
  <si>
    <t>Jl. Edelweis Tim. Blok C2 No.16, RT.003/RW.019, Jaka Setia, Kec. Bekasi Sel., Kota Bks, Jawa Barat 17147, Indonesia</t>
  </si>
  <si>
    <t>2021-12-07T07:42:26.482315+07:00</t>
  </si>
  <si>
    <t>07:42:26+07:00</t>
  </si>
  <si>
    <t>00:12:26</t>
  </si>
  <si>
    <t>2021-12-08T07:50:40.581615+07:00</t>
  </si>
  <si>
    <t>07:50:40+07:00</t>
  </si>
  <si>
    <t>00:20:40</t>
  </si>
  <si>
    <t>2021-12-09T08:16:18.976442+07:00</t>
  </si>
  <si>
    <t>00:46:18</t>
  </si>
  <si>
    <t>2021-12-10T07:51:51.646351+07:00</t>
  </si>
  <si>
    <t>00:21:51</t>
  </si>
  <si>
    <t>2021-12-13T06:29:32.534572+07:00</t>
  </si>
  <si>
    <t>06:29:32.532911+07:00</t>
  </si>
  <si>
    <t>17:34:22.733738+07:00</t>
  </si>
  <si>
    <t>11:04:50.200827</t>
  </si>
  <si>
    <t>2021-12-14T08:00:46.770584+07:00</t>
  </si>
  <si>
    <t>08:00:46+07:00</t>
  </si>
  <si>
    <t>17:30:18+07:00</t>
  </si>
  <si>
    <t>00:30:46</t>
  </si>
  <si>
    <t>2021-12-15T07:57:35.619439+07:00</t>
  </si>
  <si>
    <t>07:57:35+07:00</t>
  </si>
  <si>
    <t>2021-12-16T07:47:03.665481+07:00</t>
  </si>
  <si>
    <t>07:47:03+07:00</t>
  </si>
  <si>
    <t>00:17:03</t>
  </si>
  <si>
    <t>2021-12-17T06:45:21.287852+07:00</t>
  </si>
  <si>
    <t>06:45:21.286054+07:00</t>
  </si>
  <si>
    <t>17:34:20.255517+07:00</t>
  </si>
  <si>
    <t>10:48:58.969463</t>
  </si>
  <si>
    <t>Jl. Mawar Raya No.44, RT.5/RW.4, Jakasampurna, Kec. Bekasi Bar., Kota Bks, Jawa Barat 17145, Indonesia</t>
  </si>
  <si>
    <t>Jalan Tanpa Nama, RT.12/RW.1, Tj. Duren Sel., Kec. Grogol petamburan, Kota Jakarta Barat, Daerah Khusus Ibukota Jakarta 11470, Indonesia</t>
  </si>
  <si>
    <t>2021-12-20T07:50:34.983398+07:00</t>
  </si>
  <si>
    <t>2021-12-20T00:00:00+07:00</t>
  </si>
  <si>
    <t>17:30:15+07:00</t>
  </si>
  <si>
    <t>2021-12-21T08:01:34.274969+07:00</t>
  </si>
  <si>
    <t>2021-12-21T00:00:00+07:00</t>
  </si>
  <si>
    <t>08:01:34+07:00</t>
  </si>
  <si>
    <t>17:34:22+07:00</t>
  </si>
  <si>
    <t>00:31:34</t>
  </si>
  <si>
    <t>2021-12-22T07:57:25.224406+07:00</t>
  </si>
  <si>
    <t>2021-12-22T00:00:00+07:00</t>
  </si>
  <si>
    <t>07:57:25+07:00</t>
  </si>
  <si>
    <t>00:27:25</t>
  </si>
  <si>
    <t>2021-12-23T07:09:39.022144+07:00</t>
  </si>
  <si>
    <t>07:09:39.020294+07:00</t>
  </si>
  <si>
    <t>17:36:15.979431+07:00</t>
  </si>
  <si>
    <t>10:26:36.959137</t>
  </si>
  <si>
    <t>5, Jl. Mawar V No.55, RW.4, Jakasampurna, Kec. Bekasi Bar., Kota Bks, Jawa Barat 17145, Indonesia</t>
  </si>
  <si>
    <t>2021-12-24T07:33:43.610901+07:00</t>
  </si>
  <si>
    <t>2021-12-24T00:00:00+07:00</t>
  </si>
  <si>
    <t>17:36:50+07:00</t>
  </si>
  <si>
    <t>2021-12-27T07:40:19.48615+07:00</t>
  </si>
  <si>
    <t>07:40:19+07:00</t>
  </si>
  <si>
    <t>00:10:19</t>
  </si>
  <si>
    <t>2021-12-28T06:26:52.460489+07:00</t>
  </si>
  <si>
    <t>06:26:52.458843+07:00</t>
  </si>
  <si>
    <t>17:35:20.487233+07:00</t>
  </si>
  <si>
    <t>11:08:28.02839</t>
  </si>
  <si>
    <t>2021-12-29T07:45:05.449844+07:00</t>
  </si>
  <si>
    <t>17:31:16+07:00</t>
  </si>
  <si>
    <t>00:15:05</t>
  </si>
  <si>
    <t>2021-12-30T07:30:41.899313+07:00</t>
  </si>
  <si>
    <t>07:30:41+07:00</t>
  </si>
  <si>
    <t>00:00:41</t>
  </si>
  <si>
    <t>2021-12-31T07:41:39.310878+07:00</t>
  </si>
  <si>
    <t>07:41:39+07:00</t>
  </si>
  <si>
    <t>16:14:41+07:00</t>
  </si>
  <si>
    <t>00:11:39</t>
  </si>
  <si>
    <t>2021-12-01T05:41:40.358514+07:00</t>
  </si>
  <si>
    <t>05:41:40.356838+07:00</t>
  </si>
  <si>
    <t>18:13:07.564424+07:00</t>
  </si>
  <si>
    <t>12:31:27.207586</t>
  </si>
  <si>
    <t>Jl. Raya Pahlawan No.62, Cibinong, Kec. Gn. Sindur, Bogor, Jawa Barat 16340, Indonesia</t>
  </si>
  <si>
    <t>2021-12-02T08:17:39.957468+07:00</t>
  </si>
  <si>
    <t>18:39:57+07:00</t>
  </si>
  <si>
    <t>2021-12-03T05:51:54.093998+07:00</t>
  </si>
  <si>
    <t>05:51:54.091905+07:00</t>
  </si>
  <si>
    <t>17:39:15.637647+07:00</t>
  </si>
  <si>
    <t>11:47:21.545742</t>
  </si>
  <si>
    <t>Jalan rawalembang No.17, Cibinong, Kec. Gn. Sindur, Bogor, Jawa Barat 16340, Indonesia</t>
  </si>
  <si>
    <t>2021-12-06T18:29:35.715011+07:00</t>
  </si>
  <si>
    <t>18:29:35.712332+07:00</t>
  </si>
  <si>
    <t>18:30:25.772176+07:00</t>
  </si>
  <si>
    <t>00:00:50.059844</t>
  </si>
  <si>
    <t>2021-12-07T05:49:36.765452+07:00</t>
  </si>
  <si>
    <t>05:49:36.762793+07:00</t>
  </si>
  <si>
    <t>21:43:36.949098+07:00</t>
  </si>
  <si>
    <t>15:54:00.186305</t>
  </si>
  <si>
    <t>Jl. Musik 1 No.18, Dukuh, Kec. Cikupa, Kabupaten Tangerang, Banten 15710, Indonesia</t>
  </si>
  <si>
    <t>Jl. Musik 6 No.8, Dukuh, Kec. Cikupa, Kabupaten Tangerang, Banten 15710, Indonesia</t>
  </si>
  <si>
    <t>2021-12-08T08:36:45.427341+07:00</t>
  </si>
  <si>
    <t>2021-12-09T07:05:37.939827+07:00</t>
  </si>
  <si>
    <t>07:05:37.93826+07:00</t>
  </si>
  <si>
    <t>2021-12-13T07:25:48.545496+07:00</t>
  </si>
  <si>
    <t>07:25:48.544037+07:00</t>
  </si>
  <si>
    <t>20:29:05.177848+07:00</t>
  </si>
  <si>
    <t>13:03:16.633811</t>
  </si>
  <si>
    <t>2021-12-14T08:25:18.867478+07:00</t>
  </si>
  <si>
    <t>08:25:18+07:00</t>
  </si>
  <si>
    <t>2021-12-15T05:40:24.028817+07:00</t>
  </si>
  <si>
    <t>05:40:24.027053+07:00</t>
  </si>
  <si>
    <t>2021-12-16T11:11:51.057398+07:00</t>
  </si>
  <si>
    <t>11:11:51+07:00</t>
  </si>
  <si>
    <t>20:03:47+07:00</t>
  </si>
  <si>
    <t>02:41:51</t>
  </si>
  <si>
    <t>2021-12-17T07:24:34.306896+07:00</t>
  </si>
  <si>
    <t>07:24:34.305073+07:00</t>
  </si>
  <si>
    <t>18:50:35.142018+07:00</t>
  </si>
  <si>
    <t>11:26:00.836945</t>
  </si>
  <si>
    <t>JM3P+33M, Cibinong, Gunung Sindur, Bogor Regency, West Java 16340, Indonesia</t>
  </si>
  <si>
    <t>2021-12-20T08:40:51.042254+07:00</t>
  </si>
  <si>
    <t>08:40:50+07:00</t>
  </si>
  <si>
    <t>2021-12-21T06:21:02.551622+07:00</t>
  </si>
  <si>
    <t>06:21:02.549818+07:00</t>
  </si>
  <si>
    <t>18:11:20.632202+07:00</t>
  </si>
  <si>
    <t>11:50:18.082384</t>
  </si>
  <si>
    <t>2021-12-22T07:24:36.701358+07:00</t>
  </si>
  <si>
    <t>07:24:36.699373+07:00</t>
  </si>
  <si>
    <t>17:55:21.368413+07:00</t>
  </si>
  <si>
    <t>10:30:44.66904</t>
  </si>
  <si>
    <t>Jl. Brigjen Katamso No.12, RT.8/RW.7, Kota Bambu Sel., Kec. Palmerah, Kota Jakarta Barat, Daerah Khusus Ibukota Jakarta 11420, Indonesia</t>
  </si>
  <si>
    <t>2021-12-23T06:26:49.553516+07:00</t>
  </si>
  <si>
    <t>06:26:49.551797+07:00</t>
  </si>
  <si>
    <t>19:06:43.438708+07:00</t>
  </si>
  <si>
    <t>12:39:53.886911</t>
  </si>
  <si>
    <t>2021-12-24T08:17:48.726579+07:00</t>
  </si>
  <si>
    <t>17:47:39+07:00</t>
  </si>
  <si>
    <t>2021-12-27T07:31:57.377357+07:00</t>
  </si>
  <si>
    <t>07:31:57.376022+07:00</t>
  </si>
  <si>
    <t>18:18:08.452493+07:00</t>
  </si>
  <si>
    <t>10:46:11.076471</t>
  </si>
  <si>
    <t>2021-12-28T08:25:27.186913+07:00</t>
  </si>
  <si>
    <t>17:58:26+07:00</t>
  </si>
  <si>
    <t>2021-12-29T07:57:27.463357+07:00</t>
  </si>
  <si>
    <t>07:57:27.461639+07:00</t>
  </si>
  <si>
    <t>2021-12-30T08:26:41.102128+07:00</t>
  </si>
  <si>
    <t>08:26:41+07:00</t>
  </si>
  <si>
    <t>2021-12-31T05:51:36.113435+07:00</t>
  </si>
  <si>
    <t>05:51:36.111392+07:00</t>
  </si>
  <si>
    <t>18:05:42.977451+07:00</t>
  </si>
  <si>
    <t>12:14:06.866059</t>
  </si>
  <si>
    <t>2021-12-01T07:27:43.932738+07:00</t>
  </si>
  <si>
    <t>17:08:15+07:00</t>
  </si>
  <si>
    <t>2021-12-02T07:32:04.762362+07:00</t>
  </si>
  <si>
    <t>07:32:04+07:00</t>
  </si>
  <si>
    <t>18:11:05+07:00</t>
  </si>
  <si>
    <t>2021-12-03T07:26:51.924709+07:00</t>
  </si>
  <si>
    <t>07:26:51+07:00</t>
  </si>
  <si>
    <t>17:56:50+07:00</t>
  </si>
  <si>
    <t>2021-12-06T07:46:49.20526+07:00</t>
  </si>
  <si>
    <t>07:46:49+07:00</t>
  </si>
  <si>
    <t>2021-12-07T07:47:47.86124+07:00</t>
  </si>
  <si>
    <t>07:47:47+07:00</t>
  </si>
  <si>
    <t>2021-12-08T07:35:58.997257+07:00</t>
  </si>
  <si>
    <t>07:35:58+07:00</t>
  </si>
  <si>
    <t>17:30:13+07:00</t>
  </si>
  <si>
    <t>2021-12-09T07:25:49.0935+07:00</t>
  </si>
  <si>
    <t>07:25:49+07:00</t>
  </si>
  <si>
    <t>2021-12-10T08:08:08.303325+07:00</t>
  </si>
  <si>
    <t>08:08:08+07:00</t>
  </si>
  <si>
    <t>17:56:36+07:00</t>
  </si>
  <si>
    <t>2021-12-13T07:38:56.986457+07:00</t>
  </si>
  <si>
    <t>07:38:56+07:00</t>
  </si>
  <si>
    <t>18:02:00+07:00</t>
  </si>
  <si>
    <t>2021-12-14T07:03:16.113231+07:00</t>
  </si>
  <si>
    <t>07:03:16+07:00</t>
  </si>
  <si>
    <t>18:18:19+07:00</t>
  </si>
  <si>
    <t>2021-12-15T07:35:55.647438+07:00</t>
  </si>
  <si>
    <t>17:55:07+07:00</t>
  </si>
  <si>
    <t>2021-12-16T07:23:56.912105+07:00</t>
  </si>
  <si>
    <t>07:23:56+07:00</t>
  </si>
  <si>
    <t>18:19:52+07:00</t>
  </si>
  <si>
    <t>2021-12-17T07:14:35.474554+07:00</t>
  </si>
  <si>
    <t>18:13:01+07:00</t>
  </si>
  <si>
    <t>2021-12-20T07:39:56.678588+07:00</t>
  </si>
  <si>
    <t>07:39:56+07:00</t>
  </si>
  <si>
    <t>17:46:05+07:00</t>
  </si>
  <si>
    <t>2021-12-21T07:11:57.000326+07:00</t>
  </si>
  <si>
    <t>07:11:56+07:00</t>
  </si>
  <si>
    <t>18:06:30+07:00</t>
  </si>
  <si>
    <t>2021-12-22T07:12:47.809186+07:00</t>
  </si>
  <si>
    <t>07:12:47+07:00</t>
  </si>
  <si>
    <t>2021-12-23T07:22:09.40952+07:00</t>
  </si>
  <si>
    <t>07:22:09+07:00</t>
  </si>
  <si>
    <t>17:17:05+07:00</t>
  </si>
  <si>
    <t>2021-12-24T07:31:56.438645+07:00</t>
  </si>
  <si>
    <t>07:31:56+07:00</t>
  </si>
  <si>
    <t>17:04:36+07:00</t>
  </si>
  <si>
    <t>2021-12-27T07:25:57.724677+07:00</t>
  </si>
  <si>
    <t>07:25:57+07:00</t>
  </si>
  <si>
    <t>17:59:58+07:00</t>
  </si>
  <si>
    <t>2021-12-28T07:10:55.536255+07:00</t>
  </si>
  <si>
    <t>07:10:55+07:00</t>
  </si>
  <si>
    <t>2021-12-29T07:11:53.929468+07:00</t>
  </si>
  <si>
    <t>07:11:53+07:00</t>
  </si>
  <si>
    <t>17:06:21+07:00</t>
  </si>
  <si>
    <t>2021-12-30T07:34:16.471825+07:00</t>
  </si>
  <si>
    <t>07:34:16+07:00</t>
  </si>
  <si>
    <t>2021-12-31T07:30:09.06067+07:00</t>
  </si>
  <si>
    <t>07:30:09+07:00</t>
  </si>
  <si>
    <t>16:33:58+07:00</t>
  </si>
  <si>
    <t>2021-12-01T08:19:23.147455+07:00</t>
  </si>
  <si>
    <t>18:25:07+07:00</t>
  </si>
  <si>
    <t>00:49:23</t>
  </si>
  <si>
    <t>2021-12-02T08:29:28.682511+07:00</t>
  </si>
  <si>
    <t>08:29:28+07:00</t>
  </si>
  <si>
    <t>20:06:35+07:00</t>
  </si>
  <si>
    <t>00:59:28</t>
  </si>
  <si>
    <t>2021-12-03T08:31:44.904149+07:00</t>
  </si>
  <si>
    <t>08:31:44+07:00</t>
  </si>
  <si>
    <t>20:05:15+07:00</t>
  </si>
  <si>
    <t>01:01:44</t>
  </si>
  <si>
    <t>2021-12-06T07:47:01.11287+07:00</t>
  </si>
  <si>
    <t>07:47:01.111395+07:00</t>
  </si>
  <si>
    <t>17:30:41.560442+07:00</t>
  </si>
  <si>
    <t>09:43:40.449047</t>
  </si>
  <si>
    <t>2021-12-07T08:21:58.077033+07:00</t>
  </si>
  <si>
    <t>08:21:58.075296+07:00</t>
  </si>
  <si>
    <t>2021-12-08T09:06:51.664443+07:00</t>
  </si>
  <si>
    <t>09:06:51.66292+07:00</t>
  </si>
  <si>
    <t>17:34:18.584469+07:00</t>
  </si>
  <si>
    <t>08:27:26.921549</t>
  </si>
  <si>
    <t>2021-12-09T07:46:21.105785+07:00</t>
  </si>
  <si>
    <t>07:46:21.104164+07:00</t>
  </si>
  <si>
    <t>2021-12-10T08:02:01.2823+07:00</t>
  </si>
  <si>
    <t>08:02:01.280976+07:00</t>
  </si>
  <si>
    <t>2021-12-13T08:20:54.644285+07:00</t>
  </si>
  <si>
    <t>08:20:54.642672+07:00</t>
  </si>
  <si>
    <t>18:29:01.066613+07:00</t>
  </si>
  <si>
    <t>10:08:06.423941</t>
  </si>
  <si>
    <t>2021-12-14T08:16:53.268159+07:00</t>
  </si>
  <si>
    <t>08:16:53.266581+07:00</t>
  </si>
  <si>
    <t>18:44:04.948542+07:00</t>
  </si>
  <si>
    <t>10:27:11.681961</t>
  </si>
  <si>
    <t>2021-12-15T08:24:21.835492+07:00</t>
  </si>
  <si>
    <t>08:24:21+07:00</t>
  </si>
  <si>
    <t>17:45:37+07:00</t>
  </si>
  <si>
    <t>00:54:21</t>
  </si>
  <si>
    <t>2021-12-16T08:21:55.741082+07:00</t>
  </si>
  <si>
    <t>00:51:55</t>
  </si>
  <si>
    <t>2021-12-20T08:24:39.626232+07:00</t>
  </si>
  <si>
    <t>2021-12-21T08:20:11.071463+07:00</t>
  </si>
  <si>
    <t>19:19:05+07:00</t>
  </si>
  <si>
    <t>10:00:00</t>
  </si>
  <si>
    <t>2021-12-22T08:12:45.009161+07:00</t>
  </si>
  <si>
    <t>08:12:44+07:00</t>
  </si>
  <si>
    <t>18:38:18+07:00</t>
  </si>
  <si>
    <t>2021-12-23T08:23:41.199336+07:00</t>
  </si>
  <si>
    <t>19:51:19+07:00</t>
  </si>
  <si>
    <t>2021-12-24T08:19:32.914874+07:00</t>
  </si>
  <si>
    <t>19:44:57+07:00</t>
  </si>
  <si>
    <t>2021-12-27T08:23:40.562252+07:00</t>
  </si>
  <si>
    <t>18:06:31+07:00</t>
  </si>
  <si>
    <t>2021-12-28T08:18:28.962424+07:00</t>
  </si>
  <si>
    <t>08:18:28+07:00</t>
  </si>
  <si>
    <t>19:05:23+07:00</t>
  </si>
  <si>
    <t>2021-12-29T08:24:47.935379+07:00</t>
  </si>
  <si>
    <t>08:24:47+07:00</t>
  </si>
  <si>
    <t>21:07:09+07:00</t>
  </si>
  <si>
    <t>2021-12-30T08:27:55.735263+07:00</t>
  </si>
  <si>
    <t>08:27:55+07:00</t>
  </si>
  <si>
    <t>19:36:24+07:00</t>
  </si>
  <si>
    <t>2021-12-31T08:21:25.347681+07:00</t>
  </si>
  <si>
    <t>23:58:28+07:00</t>
  </si>
  <si>
    <t>2021-12-01T08:42:58.46777+07:00</t>
  </si>
  <si>
    <t>08:42:58+07:00</t>
  </si>
  <si>
    <t>2021-12-02T08:40:38.631125+07:00</t>
  </si>
  <si>
    <t>08:40:38+07:00</t>
  </si>
  <si>
    <t>2021-12-03T08:42:44.997809+07:00</t>
  </si>
  <si>
    <t>08:42:44+07:00</t>
  </si>
  <si>
    <t>2021-12-06T08:46:55.674906+07:00</t>
  </si>
  <si>
    <t>2021-12-07T08:53:39.707783+07:00</t>
  </si>
  <si>
    <t>08:53:39+07:00</t>
  </si>
  <si>
    <t>2021-12-09T08:42:16.558841+07:00</t>
  </si>
  <si>
    <t>08:42:16+07:00</t>
  </si>
  <si>
    <t>2021-12-10T08:45:30.075406+07:00</t>
  </si>
  <si>
    <t>08:45:30+07:00</t>
  </si>
  <si>
    <t>2021-12-21T08:31:48.79061+07:00</t>
  </si>
  <si>
    <t>08:31:48+07:00</t>
  </si>
  <si>
    <t>2021-12-22T08:43:18.294172+07:00</t>
  </si>
  <si>
    <t>08:43:17+07:00</t>
  </si>
  <si>
    <t>2021-12-23T08:47:32.537786+07:00</t>
  </si>
  <si>
    <t>08:47:32+07:00</t>
  </si>
  <si>
    <t>19:25:24+07:00</t>
  </si>
  <si>
    <t>2021-12-24T10:05:23.150749+07:00</t>
  </si>
  <si>
    <t>10:05:23+07:00</t>
  </si>
  <si>
    <t>18:58:42+07:00</t>
  </si>
  <si>
    <t>01:05:23</t>
  </si>
  <si>
    <t>2021-12-27T08:36:34.020625+07:00</t>
  </si>
  <si>
    <t>08:36:33+07:00</t>
  </si>
  <si>
    <t>20:42:00+07:00</t>
  </si>
  <si>
    <t>2021-12-28T08:42:15.579157+07:00</t>
  </si>
  <si>
    <t>2021-12-29T08:46:08.649161+07:00</t>
  </si>
  <si>
    <t>08:46:08+07:00</t>
  </si>
  <si>
    <t>21:00:19+07:00</t>
  </si>
  <si>
    <t>2021-12-30T08:46:36.316098+07:00</t>
  </si>
  <si>
    <t>08:46:36+07:00</t>
  </si>
  <si>
    <t>20:23:15+07:00</t>
  </si>
  <si>
    <t>2021-12-31T08:40:53.261133+07:00</t>
  </si>
  <si>
    <t>08:40:53+07:00</t>
  </si>
  <si>
    <t>18:40:56+07:00</t>
  </si>
  <si>
    <t>2021-12-01T07:26:54.174532+07:00</t>
  </si>
  <si>
    <t>07:26:54.172905+07:00</t>
  </si>
  <si>
    <t>2021-12-02T10:32:34.413779+07:00</t>
  </si>
  <si>
    <t>10:32:34+07:00</t>
  </si>
  <si>
    <t>01:02:34</t>
  </si>
  <si>
    <t>2021-12-03T06:52:28.001332+07:00</t>
  </si>
  <si>
    <t>06:52:27.999581+07:00</t>
  </si>
  <si>
    <t>2021-12-06T08:46:34.39297+07:00</t>
  </si>
  <si>
    <t>08:46:34+07:00</t>
  </si>
  <si>
    <t>19:16:04+07:00</t>
  </si>
  <si>
    <t>2021-12-08T08:47:21.808977+07:00</t>
  </si>
  <si>
    <t>08:47:21+07:00</t>
  </si>
  <si>
    <t>18:38:47+07:00</t>
  </si>
  <si>
    <t>2021-12-10T08:30:11.013605+07:00</t>
  </si>
  <si>
    <t>08:30:10+07:00</t>
  </si>
  <si>
    <t>2021-12-14T08:32:48.667973+07:00</t>
  </si>
  <si>
    <t>08:32:48+07:00</t>
  </si>
  <si>
    <t>18:55:30+07:00</t>
  </si>
  <si>
    <t>2021-12-15T06:55:34.575272+07:00</t>
  </si>
  <si>
    <t>06:55:34.573586+07:00</t>
  </si>
  <si>
    <t>2021-12-16T08:29:55.234994+07:00</t>
  </si>
  <si>
    <t>18:50:25+07:00</t>
  </si>
  <si>
    <t>2021-12-17T08:28:44.280521+07:00</t>
  </si>
  <si>
    <t>21:29:06+07:00</t>
  </si>
  <si>
    <t>2021-12-20T08:19:00.030533+07:00</t>
  </si>
  <si>
    <t>18:43:07+07:00</t>
  </si>
  <si>
    <t>2021-12-21T07:21:01.725019+07:00</t>
  </si>
  <si>
    <t>07:21:01.723384+07:00</t>
  </si>
  <si>
    <t>2021-12-22T08:25:11.815708+07:00</t>
  </si>
  <si>
    <t>08:25:11+07:00</t>
  </si>
  <si>
    <t>17:51:23+07:00</t>
  </si>
  <si>
    <t>2021-12-23T06:33:41.152186+07:00</t>
  </si>
  <si>
    <t>06:33:41.150397+07:00</t>
  </si>
  <si>
    <t>2021-12-24T08:27:38.56019+07:00</t>
  </si>
  <si>
    <t>2021-12-28T08:16:01.925598+07:00</t>
  </si>
  <si>
    <t>08:16:01+07:00</t>
  </si>
  <si>
    <t>2021-12-01T07:25:15.265244+07:00</t>
  </si>
  <si>
    <t>07:25:15+07:00</t>
  </si>
  <si>
    <t>18:29:15+07:00</t>
  </si>
  <si>
    <t>2021-12-02T07:04:34.041978+07:00</t>
  </si>
  <si>
    <t>07:04:33+07:00</t>
  </si>
  <si>
    <t>18:29:46+07:00</t>
  </si>
  <si>
    <t>2021-12-03T07:34:04.796012+07:00</t>
  </si>
  <si>
    <t>07:34:04+07:00</t>
  </si>
  <si>
    <t>18:27:49+07:00</t>
  </si>
  <si>
    <t>2021-12-06T08:26:09.386758+07:00</t>
  </si>
  <si>
    <t>08:26:09.384928+07:00</t>
  </si>
  <si>
    <t>18:31:55.509776+07:00</t>
  </si>
  <si>
    <t>10:05:46.124848</t>
  </si>
  <si>
    <t>Jl. Citra Indah Utama No.69, Sukamaju, Kec. Jonggol, Bogor, Jawa Barat 16830, Indonesia</t>
  </si>
  <si>
    <t>Jl. Citra Indah No.16, Sukamaju, Kec. Jonggol, Bogor, Jawa Barat 16830, Indonesia</t>
  </si>
  <si>
    <t>2021-12-07T07:26:53.9679+07:00</t>
  </si>
  <si>
    <t>07:26:53+07:00</t>
  </si>
  <si>
    <t>2021-12-08T07:25:28.592036+07:00</t>
  </si>
  <si>
    <t>07:25:28+07:00</t>
  </si>
  <si>
    <t>2021-12-09T07:32:40.985976+07:00</t>
  </si>
  <si>
    <t>07:32:40+07:00</t>
  </si>
  <si>
    <t>18:29:50+07:00</t>
  </si>
  <si>
    <t>2021-12-10T08:52:59.650738+07:00</t>
  </si>
  <si>
    <t>08:52:59.648822+07:00</t>
  </si>
  <si>
    <t>19:18:43.616207+07:00</t>
  </si>
  <si>
    <t>10:25:43.967385</t>
  </si>
  <si>
    <t>1, Jl. Mutiara No.20, RW.2, Tugu Utara, Kec. Koja, Kota Jkt Utara, Daerah Khusus Ibukota Jakarta 14260, Indonesia</t>
  </si>
  <si>
    <t>2021-12-13T07:33:31.468362+07:00</t>
  </si>
  <si>
    <t>07:33:31+07:00</t>
  </si>
  <si>
    <t>18:39:25+07:00</t>
  </si>
  <si>
    <t>2021-12-14T07:39:15.052357+07:00</t>
  </si>
  <si>
    <t>18:31:19+07:00</t>
  </si>
  <si>
    <t>2021-12-15T07:15:03.589189+07:00</t>
  </si>
  <si>
    <t>07:15:03+07:00</t>
  </si>
  <si>
    <t>2021-12-16T08:25:57.667736+07:00</t>
  </si>
  <si>
    <t>08:25:57.664781+07:00</t>
  </si>
  <si>
    <t>18:16:00.112559+07:00</t>
  </si>
  <si>
    <t>09:50:02.447778</t>
  </si>
  <si>
    <t>Jl. Bukit Cemara No.136, Sukamaju, Kec. Jonggol, Kabupaten Bogor, Jawa Barat 16830, Indonesia</t>
  </si>
  <si>
    <t>G2XR+2WH, Sukamaju, Jonggol, Bogor Regency, West Java 16830, Indonesia</t>
  </si>
  <si>
    <t>2021-12-17T07:27:20.849607+07:00</t>
  </si>
  <si>
    <t>17:19:02+07:00</t>
  </si>
  <si>
    <t>2021-12-20T07:19:17.55015+07:00</t>
  </si>
  <si>
    <t>07:19:17+07:00</t>
  </si>
  <si>
    <t>2021-12-21T07:31:50.050273+07:00</t>
  </si>
  <si>
    <t>07:31:49+07:00</t>
  </si>
  <si>
    <t>18:32:34+07:00</t>
  </si>
  <si>
    <t>2021-12-22T08:19:34.076308+07:00</t>
  </si>
  <si>
    <t>08:19:34.072457+07:00</t>
  </si>
  <si>
    <t>2021-12-23T07:37:03.780154+07:00</t>
  </si>
  <si>
    <t>07:37:03+07:00</t>
  </si>
  <si>
    <t>18:35:15+07:00</t>
  </si>
  <si>
    <t>2021-12-24T07:36:35.068215+07:00</t>
  </si>
  <si>
    <t>07:36:35+07:00</t>
  </si>
  <si>
    <t>18:33:56+07:00</t>
  </si>
  <si>
    <t>2021-12-27T07:29:32.630002+07:00</t>
  </si>
  <si>
    <t>07:29:32+07:00</t>
  </si>
  <si>
    <t>18:39:50+07:00</t>
  </si>
  <si>
    <t>2021-12-28T08:01:13.642506+07:00</t>
  </si>
  <si>
    <t>08:01:13.641005+07:00</t>
  </si>
  <si>
    <t>2021-12-29T07:43:45.823341+07:00</t>
  </si>
  <si>
    <t>17:43:33+07:00</t>
  </si>
  <si>
    <t>2021-12-30T07:28:31.626801+07:00</t>
  </si>
  <si>
    <t>07:28:31+07:00</t>
  </si>
  <si>
    <t>18:35:47+07:00</t>
  </si>
  <si>
    <t>2021-12-31T07:27:17.94676+07:00</t>
  </si>
  <si>
    <t>07:27:17+07:00</t>
  </si>
  <si>
    <t>16:26:30+07:00</t>
  </si>
  <si>
    <t>2021-12-01T08:09:41.782116+07:00</t>
  </si>
  <si>
    <t>08:09:41.780481+07:00</t>
  </si>
  <si>
    <t>17:47:58.24601+07:00</t>
  </si>
  <si>
    <t>09:38:16.465529</t>
  </si>
  <si>
    <t>2021-12-03T08:21:58.05344+07:00</t>
  </si>
  <si>
    <t>17:37:23+07:00</t>
  </si>
  <si>
    <t>2021-12-06T08:29:11.71268+07:00</t>
  </si>
  <si>
    <t>08:29:11.711228+07:00</t>
  </si>
  <si>
    <t>18:05:31.344224+07:00</t>
  </si>
  <si>
    <t>09:36:19.632996</t>
  </si>
  <si>
    <t>2021-12-07T08:24:46.383807+07:00</t>
  </si>
  <si>
    <t>08:24:46+07:00</t>
  </si>
  <si>
    <t>2021-12-08T08:11:59.253841+07:00</t>
  </si>
  <si>
    <t>08:11:59.252145+07:00</t>
  </si>
  <si>
    <t>17:55:41.939864+07:00</t>
  </si>
  <si>
    <t>09:43:42.687719</t>
  </si>
  <si>
    <t>2021-12-09T09:43:25.104669+07:00</t>
  </si>
  <si>
    <t>09:43:25+07:00</t>
  </si>
  <si>
    <t>17:37:19+07:00</t>
  </si>
  <si>
    <t>01:13:25</t>
  </si>
  <si>
    <t>2021-12-10T08:22:11.918222+07:00</t>
  </si>
  <si>
    <t>08:22:11.91629+07:00</t>
  </si>
  <si>
    <t>18:04:08.397016+07:00</t>
  </si>
  <si>
    <t>09:41:56.480726</t>
  </si>
  <si>
    <t>2021-12-13T08:23:08.66593+07:00</t>
  </si>
  <si>
    <t>08:23:08+07:00</t>
  </si>
  <si>
    <t>2021-12-14T08:19:25.932373+07:00</t>
  </si>
  <si>
    <t>08:19:25.930582+07:00</t>
  </si>
  <si>
    <t>17:40:57.585807+07:00</t>
  </si>
  <si>
    <t>09:21:31.655225</t>
  </si>
  <si>
    <t>Jl. Dr. Susilo V No.80, RW.5, Grogol, Kec. Grogol petamburan, Kota Jakarta Barat, Daerah Khusus Ibukota Jakarta 11450, Indonesia</t>
  </si>
  <si>
    <t>2021-12-15T08:24:50.415852+07:00</t>
  </si>
  <si>
    <t>17:34:06+07:00</t>
  </si>
  <si>
    <t>2021-12-16T08:15:24.492148+07:00</t>
  </si>
  <si>
    <t>08:15:24.490758+07:00</t>
  </si>
  <si>
    <t>18:00:47.125365+07:00</t>
  </si>
  <si>
    <t>09:45:22.634607</t>
  </si>
  <si>
    <t>2021-12-17T08:24:52.08727+07:00</t>
  </si>
  <si>
    <t>17:50:18+07:00</t>
  </si>
  <si>
    <t>2021-12-20T08:24:12.046085+07:00</t>
  </si>
  <si>
    <t>2021-12-21T08:23:51.128883+07:00</t>
  </si>
  <si>
    <t>19:00:42+07:00</t>
  </si>
  <si>
    <t>2021-12-22T08:24:48.284277+07:00</t>
  </si>
  <si>
    <t>08:24:48.282775+07:00</t>
  </si>
  <si>
    <t>17:44:30.114004+07:00</t>
  </si>
  <si>
    <t>09:19:41.831229</t>
  </si>
  <si>
    <t>2021-12-23T08:24:47.8262+07:00</t>
  </si>
  <si>
    <t>2021-12-24T08:28:42.479135+07:00</t>
  </si>
  <si>
    <t>17:35:03+07:00</t>
  </si>
  <si>
    <t>2021-12-27T07:39:24.715891+07:00</t>
  </si>
  <si>
    <t>07:39:24+07:00</t>
  </si>
  <si>
    <t>17:37:45+07:00</t>
  </si>
  <si>
    <t>2021-12-28T08:22:08.14538+07:00</t>
  </si>
  <si>
    <t>08:22:08.143795+07:00</t>
  </si>
  <si>
    <t>18:00:18.482204+07:00</t>
  </si>
  <si>
    <t>09:38:10.338409</t>
  </si>
  <si>
    <t>2021-12-29T08:26:16.439945+07:00</t>
  </si>
  <si>
    <t>17:36:40+07:00</t>
  </si>
  <si>
    <t>2021-12-30T08:29:23.667089+07:00</t>
  </si>
  <si>
    <t>08:29:23+07:00</t>
  </si>
  <si>
    <t>17:37:16+07:00</t>
  </si>
  <si>
    <t>2021-12-31T08:23:20.485254+07:00</t>
  </si>
  <si>
    <t>08:23:20+07:00</t>
  </si>
  <si>
    <t>16:40:03+07:00</t>
  </si>
  <si>
    <t>2021-12-01T08:13:18.589626+07:00</t>
  </si>
  <si>
    <t>08:13:18.588101+07:00</t>
  </si>
  <si>
    <t>18:50:34.165416+07:00</t>
  </si>
  <si>
    <t>10:37:15.577315</t>
  </si>
  <si>
    <t>Jl. Slipi 5 No.7, RT.1/RW.3, Slipi, Kec. Palmerah, Kota Jakarta Barat, Daerah Khusus Ibukota Jakarta 11410, Indonesia</t>
  </si>
  <si>
    <t>2021-12-06T08:19:05.124002+07:00</t>
  </si>
  <si>
    <t>08:19:05.122407+07:00</t>
  </si>
  <si>
    <t>18:28:56.65487+07:00</t>
  </si>
  <si>
    <t>10:09:51.532463</t>
  </si>
  <si>
    <t>Jl. Kemakmuran No.62, RT.002/RW.001, Marga Mulya, Kec. Bekasi Utara, Kota Bks, Jawa Barat 17143, Indonesia</t>
  </si>
  <si>
    <t>2021-12-07T08:28:11.366553+07:00</t>
  </si>
  <si>
    <t>08:28:11.364614+07:00</t>
  </si>
  <si>
    <t>18:06:35.011138+07:00</t>
  </si>
  <si>
    <t>09:38:23.646524</t>
  </si>
  <si>
    <t>2021-12-08T07:52:29.227401+07:00</t>
  </si>
  <si>
    <t>07:52:29.226082+07:00</t>
  </si>
  <si>
    <t>18:37:58.712853+07:00</t>
  </si>
  <si>
    <t>10:45:29.486771</t>
  </si>
  <si>
    <t>1, Jl. Slipi 4 No.39, RW.3, Slipi, Kec. Palmerah, Kota Jakarta Barat, Daerah Khusus Ibukota Jakarta 11410, Indonesia</t>
  </si>
  <si>
    <t>2021-12-09T08:27:10.157749+07:00</t>
  </si>
  <si>
    <t>17:43:49+07:00</t>
  </si>
  <si>
    <t>00:57:10</t>
  </si>
  <si>
    <t>2021-12-10T07:48:23.213266+07:00</t>
  </si>
  <si>
    <t>07:48:23.211472+07:00</t>
  </si>
  <si>
    <t>18:26:01.680058+07:00</t>
  </si>
  <si>
    <t>10:37:38.468586</t>
  </si>
  <si>
    <t>2021-12-13T08:24:12.466774+07:00</t>
  </si>
  <si>
    <t>17:58:43+07:00</t>
  </si>
  <si>
    <t>2021-12-14T08:18:08.641418+07:00</t>
  </si>
  <si>
    <t>08:18:08.639722+07:00</t>
  </si>
  <si>
    <t>18:40:08.250116+07:00</t>
  </si>
  <si>
    <t>10:21:59.610394</t>
  </si>
  <si>
    <t>2021-12-15T08:24:23.898323+07:00</t>
  </si>
  <si>
    <t>08:24:23+07:00</t>
  </si>
  <si>
    <t>00:54:23</t>
  </si>
  <si>
    <t>2021-12-16T07:55:30.868773+07:00</t>
  </si>
  <si>
    <t>07:55:30.867234+07:00</t>
  </si>
  <si>
    <t>17:39:34.286958+07:00</t>
  </si>
  <si>
    <t>09:44:03.419724</t>
  </si>
  <si>
    <t>1, Jl. Slipi 4 No.1-6, RT.1/RW.3, Slipi, Kec. Palmerah, Kota Jakarta Barat, Daerah Khusus Ibukota Jakarta 11410, Indonesia</t>
  </si>
  <si>
    <t>2021-12-17T08:24:58.144026+07:00</t>
  </si>
  <si>
    <t>08:24:58+07:00</t>
  </si>
  <si>
    <t>00:54:58</t>
  </si>
  <si>
    <t>2021-12-20T07:43:36.721775+07:00</t>
  </si>
  <si>
    <t>07:43:36.720037+07:00</t>
  </si>
  <si>
    <t>17:42:33.813817+07:00</t>
  </si>
  <si>
    <t>09:58:57.09378</t>
  </si>
  <si>
    <t>Jl. Slipi 4 No.9, RT.1/RW.3, Slipi, Kec. Palmerah, Kota Jakarta Barat, Daerah Khusus Ibukota Jakarta 11410, Indonesia</t>
  </si>
  <si>
    <t>2021-12-21T08:26:15.507619+07:00</t>
  </si>
  <si>
    <t>2021-12-22T07:40:51.100982+07:00</t>
  </si>
  <si>
    <t>07:40:51.098948+07:00</t>
  </si>
  <si>
    <t>17:43:15.497608+07:00</t>
  </si>
  <si>
    <t>10:02:24.39866</t>
  </si>
  <si>
    <t>2021-12-23T08:25:20.042499+07:00</t>
  </si>
  <si>
    <t>00:55:19</t>
  </si>
  <si>
    <t>2021-12-24T07:44:52.535668+07:00</t>
  </si>
  <si>
    <t>07:44:52.534091+07:00</t>
  </si>
  <si>
    <t>20:15:53.095802+07:00</t>
  </si>
  <si>
    <t>12:31:00.561711</t>
  </si>
  <si>
    <t>Jalan Letjen S Parman Kav. 77, Slipi, Palmerah, RT.6/RW.3, Slipi, Kec. Palmerah, Kota Jakarta Barat, Daerah Khusus Ibukota Jakarta 11410, Indonesia</t>
  </si>
  <si>
    <t>2021-12-27T08:24:54.769196+07:00</t>
  </si>
  <si>
    <t>00:54:54</t>
  </si>
  <si>
    <t>2021-12-28T07:55:56.118114+07:00</t>
  </si>
  <si>
    <t>07:55:56.116419+07:00</t>
  </si>
  <si>
    <t>18:18:54.32477+07:00</t>
  </si>
  <si>
    <t>10:22:58.208351</t>
  </si>
  <si>
    <t>Jl. Slipi 5 No.15, RT.1/RW.3, Slipi, Kec. Palmerah, Kota Jakarta Barat, Daerah Khusus Ibukota Jakarta 11410, Indonesia</t>
  </si>
  <si>
    <t>2021-12-29T08:23:52.570999+07:00</t>
  </si>
  <si>
    <t>08:23:52+07:00</t>
  </si>
  <si>
    <t>00:53:52</t>
  </si>
  <si>
    <t>2021-12-30T07:54:36.14011+07:00</t>
  </si>
  <si>
    <t>07:54:36.13855+07:00</t>
  </si>
  <si>
    <t>18:09:03.094283+07:00</t>
  </si>
  <si>
    <t>10:14:26.955733</t>
  </si>
  <si>
    <t>2021-12-31T08:25:32.950995+07:00</t>
  </si>
  <si>
    <t>16:51:27+07:00</t>
  </si>
  <si>
    <t>00:55:32</t>
  </si>
  <si>
    <t>2021-12-02T06:54:37.893903+07:00</t>
  </si>
  <si>
    <t>06:54:37.892293+07:00</t>
  </si>
  <si>
    <t>18:42:54.559633+07:00</t>
  </si>
  <si>
    <t>11:48:16.66734</t>
  </si>
  <si>
    <t>Jl. G1 No.6, RT.4/RW.3, Slipi, Kec. Palmerah, Kota Jakarta Barat, Daerah Khusus Ibukota Jakarta 11410, Indonesia</t>
  </si>
  <si>
    <t>2021-12-03T07:56:30.723044+07:00</t>
  </si>
  <si>
    <t>2021-12-06T07:34:16.491367+07:00</t>
  </si>
  <si>
    <t>07:34:16.489843+07:00</t>
  </si>
  <si>
    <t>17:33:04.983257+07:00</t>
  </si>
  <si>
    <t>09:58:48.493414</t>
  </si>
  <si>
    <t>Jl. Slipi 4 No.6, Slipi, Kec. Palmerah, Kota Jakarta Barat, Daerah Khusus Ibukota Jakarta 11410, Indonesia</t>
  </si>
  <si>
    <t>Jl. Raya Cilandak Kko No.6, RT.3/RW.8, Ragunan, Kec. Ps. Minggu, Kota Jakarta Selatan, Daerah Khusus Ibukota Jakarta 12560, Indonesia</t>
  </si>
  <si>
    <t>2021-12-07T08:11:22.287364+07:00</t>
  </si>
  <si>
    <t>08:11:22+07:00</t>
  </si>
  <si>
    <t>18:13:20+07:00</t>
  </si>
  <si>
    <t>2021-12-08T06:44:45.75007+07:00</t>
  </si>
  <si>
    <t>06:44:45.748606+07:00</t>
  </si>
  <si>
    <t>2021-12-09T09:09:41.253092+07:00</t>
  </si>
  <si>
    <t>09:09:41+07:00</t>
  </si>
  <si>
    <t>19:52:31+07:00</t>
  </si>
  <si>
    <t>2021-12-10T08:31:50.412936+07:00</t>
  </si>
  <si>
    <t>08:31:50.410753+07:00</t>
  </si>
  <si>
    <t>18:00:11.178156+07:00</t>
  </si>
  <si>
    <t>09:28:20.767403</t>
  </si>
  <si>
    <t>Jl. Slipi III No.71A, RT.5/RW.3, Slipi, Kec. Palmerah, Kota Jakarta Barat, Daerah Khusus Ibukota Jakarta 11410, Indonesia</t>
  </si>
  <si>
    <t>2021-12-13T07:37:39.612317+07:00</t>
  </si>
  <si>
    <t>07:37:39+07:00</t>
  </si>
  <si>
    <t>2021-12-14T07:55:20.816931+07:00</t>
  </si>
  <si>
    <t>07:55:20.814915+07:00</t>
  </si>
  <si>
    <t>18:07:01.697238+07:00</t>
  </si>
  <si>
    <t>10:11:40.882323</t>
  </si>
  <si>
    <t>Jl. Slipi III No.75, RT.5/RW.3, Slipi, Kec. Palmerah, Kota Jakarta Barat, Daerah Khusus Ibukota Jakarta 11410, Indonesia</t>
  </si>
  <si>
    <t>2021-12-15T07:59:58.171902+07:00</t>
  </si>
  <si>
    <t>07:59:58+07:00</t>
  </si>
  <si>
    <t>18:00:35+07:00</t>
  </si>
  <si>
    <t>2021-12-16T07:45:09.360092+07:00</t>
  </si>
  <si>
    <t>07:45:09.358429+07:00</t>
  </si>
  <si>
    <t>18:03:30.404556+07:00</t>
  </si>
  <si>
    <t>10:18:21.046127</t>
  </si>
  <si>
    <t>2021-12-17T07:50:20.562364+07:00</t>
  </si>
  <si>
    <t>07:50:20+07:00</t>
  </si>
  <si>
    <t>2021-12-20T08:13:26.611006+07:00</t>
  </si>
  <si>
    <t>08:13:26.609508+07:00</t>
  </si>
  <si>
    <t>17:53:43.837136+07:00</t>
  </si>
  <si>
    <t>09:40:17.227628</t>
  </si>
  <si>
    <t>2021-12-21T08:06:48.639583+07:00</t>
  </si>
  <si>
    <t>2021-12-22T08:05:04.070025+07:00</t>
  </si>
  <si>
    <t>08:05:04.068368+07:00</t>
  </si>
  <si>
    <t>18:35:43.37673+07:00</t>
  </si>
  <si>
    <t>10:30:39.308362</t>
  </si>
  <si>
    <t>2021-12-23T08:08:09.704372+07:00</t>
  </si>
  <si>
    <t>08:08:09+07:00</t>
  </si>
  <si>
    <t>17:46:10+07:00</t>
  </si>
  <si>
    <t>2021-12-24T07:29:35.69016+07:00</t>
  </si>
  <si>
    <t>07:29:35.688495+07:00</t>
  </si>
  <si>
    <t>P2WV+J69, Setiamekar, Tambun Selatan, Bekasi Regency, West Java 17510, Indonesia</t>
  </si>
  <si>
    <t>2021-12-28T07:28:17.325821+07:00</t>
  </si>
  <si>
    <t>07:28:17.324277+07:00</t>
  </si>
  <si>
    <t>20:40:42.787503+07:00</t>
  </si>
  <si>
    <t>13:12:25.463226</t>
  </si>
  <si>
    <t>Gg. Dahlia No.26, Segala Mider, Kec. Tj. Karang Bar., Kota Bandar Lampung, Lampung 35115, Indonesia</t>
  </si>
  <si>
    <t>2021-12-30T07:49:03.709665+07:00</t>
  </si>
  <si>
    <t>07:49:03.707255+07:00</t>
  </si>
  <si>
    <t>18:10:34.106326+07:00</t>
  </si>
  <si>
    <t>10:21:30.399071</t>
  </si>
  <si>
    <t>2021-12-01T07:56:24.519271+07:00</t>
  </si>
  <si>
    <t>17:50:48+07:00</t>
  </si>
  <si>
    <t>2021-12-03T08:22:16.537208+07:00</t>
  </si>
  <si>
    <t>18:42:15+07:00</t>
  </si>
  <si>
    <t>2021-12-09T08:02:14.535202+07:00</t>
  </si>
  <si>
    <t>17:44:51+07:00</t>
  </si>
  <si>
    <t>2021-12-10T08:35:45.027857+07:00</t>
  </si>
  <si>
    <t>08:35:45.025582+07:00</t>
  </si>
  <si>
    <t>Blok A8, Jalan Apel Raya No.3, RT.1/RW.4, Munjul, Kec. Solear, Kabupaten Tangerang, Banten 15730, Indonesia</t>
  </si>
  <si>
    <t>2021-12-13T07:50:33.685271+07:00</t>
  </si>
  <si>
    <t>18:44:08+07:00</t>
  </si>
  <si>
    <t>2021-12-15T07:53:58.358636+07:00</t>
  </si>
  <si>
    <t>07:53:58+07:00</t>
  </si>
  <si>
    <t>2021-12-16T08:01:31.646271+07:00</t>
  </si>
  <si>
    <t>08:01:31+07:00</t>
  </si>
  <si>
    <t>2021-12-21T08:03:39.56219+07:00</t>
  </si>
  <si>
    <t>08:03:39+07:00</t>
  </si>
  <si>
    <t>17:49:51+07:00</t>
  </si>
  <si>
    <t>2021-12-22T08:04:42.783816+07:00</t>
  </si>
  <si>
    <t>2021-12-24T08:09:48.229201+07:00</t>
  </si>
  <si>
    <t>08:09:48+07:00</t>
  </si>
  <si>
    <t>17:32:09+07:00</t>
  </si>
  <si>
    <t>2021-12-27T08:28:30.303548+07:00</t>
  </si>
  <si>
    <t>17:41:19+07:00</t>
  </si>
  <si>
    <t>2021-12-28T07:59:52.354553+07:00</t>
  </si>
  <si>
    <t>07:59:52+07:00</t>
  </si>
  <si>
    <t>17:50:07+07:00</t>
  </si>
  <si>
    <t>2021-12-31T08:02:14.081062+07:00</t>
  </si>
  <si>
    <t>16:12:18+07:00</t>
  </si>
  <si>
    <t>2021-12-01T08:32:35.154901+07:00</t>
  </si>
  <si>
    <t>08:32:35+07:00</t>
  </si>
  <si>
    <t>18:56:59+07:00</t>
  </si>
  <si>
    <t>00:02:35</t>
  </si>
  <si>
    <t>2021-12-02T08:15:07.916075+07:00</t>
  </si>
  <si>
    <t>08:15:07+07:00</t>
  </si>
  <si>
    <t>20:49:08+07:00</t>
  </si>
  <si>
    <t>2021-12-03T06:58:04.80253+07:00</t>
  </si>
  <si>
    <t>06:58:04.801078+07:00</t>
  </si>
  <si>
    <t>2021-12-06T08:20:37.318395+07:00</t>
  </si>
  <si>
    <t>08:20:37+07:00</t>
  </si>
  <si>
    <t>19:07:36+07:00</t>
  </si>
  <si>
    <t>2021-12-07T08:41:03.511915+07:00</t>
  </si>
  <si>
    <t>08:41:03+07:00</t>
  </si>
  <si>
    <t>18:58:00+07:00</t>
  </si>
  <si>
    <t>00:11:03</t>
  </si>
  <si>
    <t>2021-12-08T08:12:51.608142+07:00</t>
  </si>
  <si>
    <t>08:12:51+07:00</t>
  </si>
  <si>
    <t>19:55:39+07:00</t>
  </si>
  <si>
    <t>2021-12-09T07:32:45.919716+07:00</t>
  </si>
  <si>
    <t>07:32:45.918204+07:00</t>
  </si>
  <si>
    <t>21:52:30.312347+07:00</t>
  </si>
  <si>
    <t>14:19:44.394143</t>
  </si>
  <si>
    <t>2021-12-10T08:17:05.471984+07:00</t>
  </si>
  <si>
    <t>08:17:05+07:00</t>
  </si>
  <si>
    <t>19:12:57+07:00</t>
  </si>
  <si>
    <t>2021-12-13T08:15:36.140073+07:00</t>
  </si>
  <si>
    <t>17:39:58+07:00</t>
  </si>
  <si>
    <t>2021-12-14T08:21:10.35698+07:00</t>
  </si>
  <si>
    <t>17:58:34+07:00</t>
  </si>
  <si>
    <t>2021-12-15T06:48:47.43154+07:00</t>
  </si>
  <si>
    <t>06:48:47.42997+07:00</t>
  </si>
  <si>
    <t>2021-12-16T08:24:40.604899+07:00</t>
  </si>
  <si>
    <t>08:24:40+07:00</t>
  </si>
  <si>
    <t>2021-12-17T08:02:16.166174+07:00</t>
  </si>
  <si>
    <t>22:58:34+07:00</t>
  </si>
  <si>
    <t>2021-12-20T08:12:53.86923+07:00</t>
  </si>
  <si>
    <t>2021-12-21T06:45:04.253937+07:00</t>
  </si>
  <si>
    <t>06:45:04.252369+07:00</t>
  </si>
  <si>
    <t>23:14:28.158948+07:00</t>
  </si>
  <si>
    <t>16:29:23.906579</t>
  </si>
  <si>
    <t>2021-12-22T08:15:36.089323+07:00</t>
  </si>
  <si>
    <t>18:25:15+07:00</t>
  </si>
  <si>
    <t>2021-12-23T08:24:52.751301+07:00</t>
  </si>
  <si>
    <t>18:34:24+07:00</t>
  </si>
  <si>
    <t>2021-12-24T08:35:32.028311+07:00</t>
  </si>
  <si>
    <t>08:35:31+07:00</t>
  </si>
  <si>
    <t>00:05:31</t>
  </si>
  <si>
    <t>2021-12-27T06:13:53.488216+07:00</t>
  </si>
  <si>
    <t>06:13:53.48556+07:00</t>
  </si>
  <si>
    <t>Jl. TB Simatupang Blok Delima No.19G, RT.3/RW.8, Gedong, Kec. Ps. Rebo, Kota Jakarta Timur, Daerah Khusus Ibukota Jakarta 13760, Indonesia</t>
  </si>
  <si>
    <t>2021-12-28T08:22:29.718287+07:00</t>
  </si>
  <si>
    <t>08:22:29+07:00</t>
  </si>
  <si>
    <t>18:49:51+07:00</t>
  </si>
  <si>
    <t>2021-12-29T08:22:46.009601+07:00</t>
  </si>
  <si>
    <t>08:22:45+07:00</t>
  </si>
  <si>
    <t>2021-12-30T08:21:30.9034+07:00</t>
  </si>
  <si>
    <t>20:53:31+07:00</t>
  </si>
  <si>
    <t>2021-12-31T08:09:13.641052+07:00</t>
  </si>
  <si>
    <t>08:09:13.63945+07:00</t>
  </si>
  <si>
    <t>2021-12-01T08:23:13.991063+07:00</t>
  </si>
  <si>
    <t>00:53:13</t>
  </si>
  <si>
    <t>2021-12-02T07:04:07.695036+07:00</t>
  </si>
  <si>
    <t>07:04:07.693478+07:00</t>
  </si>
  <si>
    <t>2021-12-03T08:20:09.931208+07:00</t>
  </si>
  <si>
    <t>17:53:38+07:00</t>
  </si>
  <si>
    <t>2021-12-06T06:47:24.904206+07:00</t>
  </si>
  <si>
    <t>06:47:24.902657+07:00</t>
  </si>
  <si>
    <t>17:50:53.771247+07:00</t>
  </si>
  <si>
    <t>11:03:28.86859</t>
  </si>
  <si>
    <t>2021-12-07T08:30:22.888007+07:00</t>
  </si>
  <si>
    <t>08:30:22+07:00</t>
  </si>
  <si>
    <t>01:00:22</t>
  </si>
  <si>
    <t>2021-12-08T06:58:22.848064+07:00</t>
  </si>
  <si>
    <t>06:58:22.8466+07:00</t>
  </si>
  <si>
    <t>18:32:04.74428+07:00</t>
  </si>
  <si>
    <t>11:33:41.89768</t>
  </si>
  <si>
    <t>2021-12-09T08:31:50.080396+07:00</t>
  </si>
  <si>
    <t>01:01:50</t>
  </si>
  <si>
    <t>2021-12-10T06:30:41.239543+07:00</t>
  </si>
  <si>
    <t>06:30:41.237793+07:00</t>
  </si>
  <si>
    <t>17:57:13.910919+07:00</t>
  </si>
  <si>
    <t>11:26:32.673126</t>
  </si>
  <si>
    <t>2021-12-13T08:26:04.655311+07:00</t>
  </si>
  <si>
    <t>08:26:04+07:00</t>
  </si>
  <si>
    <t>00:56:04</t>
  </si>
  <si>
    <t>2021-12-14T06:43:30.650098+07:00</t>
  </si>
  <si>
    <t>06:43:30.648595+07:00</t>
  </si>
  <si>
    <t>2021-12-15T08:34:41.193189+07:00</t>
  </si>
  <si>
    <t>17:34:24+07:00</t>
  </si>
  <si>
    <t>2021-12-16T07:07:50.903975+07:00</t>
  </si>
  <si>
    <t>07:07:50.902389+07:00</t>
  </si>
  <si>
    <t>19:16:17.653222+07:00</t>
  </si>
  <si>
    <t>12:08:26.750833</t>
  </si>
  <si>
    <t>2021-12-17T08:19:18.688693+07:00</t>
  </si>
  <si>
    <t>08:19:18+07:00</t>
  </si>
  <si>
    <t>00:49:18</t>
  </si>
  <si>
    <t>2021-12-20T06:48:40.315353+07:00</t>
  </si>
  <si>
    <t>06:48:40.313582+07:00</t>
  </si>
  <si>
    <t>17:41:23.622498+07:00</t>
  </si>
  <si>
    <t>10:52:43.308916</t>
  </si>
  <si>
    <t>2021-12-21T08:29:11.676762+07:00</t>
  </si>
  <si>
    <t>20:06:14+07:00</t>
  </si>
  <si>
    <t>00:59:11</t>
  </si>
  <si>
    <t>2021-12-22T08:55:16.127129+07:00</t>
  </si>
  <si>
    <t>08:55:16+07:00</t>
  </si>
  <si>
    <t>18:31:26+07:00</t>
  </si>
  <si>
    <t>01:25:16</t>
  </si>
  <si>
    <t>2021-12-01T06:50:46.133097+07:00</t>
  </si>
  <si>
    <t>06:50:46.131369+07:00</t>
  </si>
  <si>
    <t>17:58:15.456057+07:00</t>
  </si>
  <si>
    <t>11:07:29.324688</t>
  </si>
  <si>
    <t>2021-12-02T08:32:30.572191+07:00</t>
  </si>
  <si>
    <t>08:32:30+07:00</t>
  </si>
  <si>
    <t>01:02:30</t>
  </si>
  <si>
    <t>2021-12-03T06:36:24.309496+07:00</t>
  </si>
  <si>
    <t>06:36:24.307754+07:00</t>
  </si>
  <si>
    <t>18:09:44.000196+07:00</t>
  </si>
  <si>
    <t>11:33:19.692442</t>
  </si>
  <si>
    <t>2021-12-06T08:30:14.947741+07:00</t>
  </si>
  <si>
    <t>19:48:53+07:00</t>
  </si>
  <si>
    <t>2021-12-07T07:15:58.903512+07:00</t>
  </si>
  <si>
    <t>07:15:58.90133+07:00</t>
  </si>
  <si>
    <t>17:45:59.670493+07:00</t>
  </si>
  <si>
    <t>10:30:00.769163</t>
  </si>
  <si>
    <t>Jl. Palem Asri III No.12, Pabuaran, Cibinong, Kabupaten Bogor, Jawa Barat 16916, Indonesia</t>
  </si>
  <si>
    <t>Jl. Sentul Raya No.88, Kadumangu, Kec. Babakan Madang, Kabupaten Bogor, Jawa Barat 16810, Indonesia</t>
  </si>
  <si>
    <t>2021-12-08T08:44:21.659542+07:00</t>
  </si>
  <si>
    <t>08:44:21+07:00</t>
  </si>
  <si>
    <t>19:31:56+07:00</t>
  </si>
  <si>
    <t>01:14:21</t>
  </si>
  <si>
    <t>2021-12-09T06:52:59.800903+07:00</t>
  </si>
  <si>
    <t>06:52:59.796842+07:00</t>
  </si>
  <si>
    <t>17:46:31.841179+07:00</t>
  </si>
  <si>
    <t>10:53:32.044337</t>
  </si>
  <si>
    <t>2021-12-10T07:40:00.623449+07:00</t>
  </si>
  <si>
    <t>07:40:00+07:00</t>
  </si>
  <si>
    <t>00:10:00</t>
  </si>
  <si>
    <t>2021-12-13T07:33:04.451601+07:00</t>
  </si>
  <si>
    <t>07:33:04.45006+07:00</t>
  </si>
  <si>
    <t>18:13:53.284722+07:00</t>
  </si>
  <si>
    <t>10:40:48.834662</t>
  </si>
  <si>
    <t>2021-12-14T08:29:14.772284+07:00</t>
  </si>
  <si>
    <t>08:29:14+07:00</t>
  </si>
  <si>
    <t>19:04:34+07:00</t>
  </si>
  <si>
    <t>2021-12-15T07:53:19.416231+07:00</t>
  </si>
  <si>
    <t>07:53:19.414704+07:00</t>
  </si>
  <si>
    <t>17:45:20.600571+07:00</t>
  </si>
  <si>
    <t>09:52:01.185867</t>
  </si>
  <si>
    <t>2021-12-16T08:30:16.768976+07:00</t>
  </si>
  <si>
    <t>08:30:16+07:00</t>
  </si>
  <si>
    <t>01:00:16</t>
  </si>
  <si>
    <t>2021-12-17T07:20:50.088007+07:00</t>
  </si>
  <si>
    <t>07:20:50.086452+07:00</t>
  </si>
  <si>
    <t>17:46:31.581181+07:00</t>
  </si>
  <si>
    <t>10:25:41.494729</t>
  </si>
  <si>
    <t>2021-12-20T08:30:24.094926+07:00</t>
  </si>
  <si>
    <t>17:32:57+07:00</t>
  </si>
  <si>
    <t>2021-12-21T07:32:13.428413+07:00</t>
  </si>
  <si>
    <t>07:32:13.426782+07:00</t>
  </si>
  <si>
    <t>22:42:38.986966+07:00</t>
  </si>
  <si>
    <t>15:10:25.560184</t>
  </si>
  <si>
    <t>2021-12-22T07:53:22.371663+07:00</t>
  </si>
  <si>
    <t>07:53:22+07:00</t>
  </si>
  <si>
    <t>17:56:23+07:00</t>
  </si>
  <si>
    <t>00:23:22</t>
  </si>
  <si>
    <t>2021-12-23T06:55:15.62339+07:00</t>
  </si>
  <si>
    <t>06:55:15.621725+07:00</t>
  </si>
  <si>
    <t>17:37:39.849926+07:00</t>
  </si>
  <si>
    <t>10:42:24.228201</t>
  </si>
  <si>
    <t>2021-12-24T08:31:57.534777+07:00</t>
  </si>
  <si>
    <t>08:31:57+07:00</t>
  </si>
  <si>
    <t>17:38:44+07:00</t>
  </si>
  <si>
    <t>01:01:57</t>
  </si>
  <si>
    <t>2021-12-27T06:57:05.699189+07:00</t>
  </si>
  <si>
    <t>06:57:05.697347+07:00</t>
  </si>
  <si>
    <t>19:17:32.689751+07:00</t>
  </si>
  <si>
    <t>12:20:26.992404</t>
  </si>
  <si>
    <t>2021-12-28T08:35:09.104259+07:00</t>
  </si>
  <si>
    <t>08:35:09+07:00</t>
  </si>
  <si>
    <t>01:05:09</t>
  </si>
  <si>
    <t>2021-12-29T07:20:54.346426+07:00</t>
  </si>
  <si>
    <t>07:20:54.342598+07:00</t>
  </si>
  <si>
    <t>17:32:39.129485+07:00</t>
  </si>
  <si>
    <t>10:11:44.786887</t>
  </si>
  <si>
    <t>2021-12-30T08:31:00.644522+07:00</t>
  </si>
  <si>
    <t>18:09:03+07:00</t>
  </si>
  <si>
    <t>01:01:00</t>
  </si>
  <si>
    <t>2021-12-01T07:50:15.384902+07:00</t>
  </si>
  <si>
    <t>18:02:59+07:00</t>
  </si>
  <si>
    <t>2021-12-02T08:07:57.852535+07:00</t>
  </si>
  <si>
    <t>08:07:57+07:00</t>
  </si>
  <si>
    <t>17:47:58+07:00</t>
  </si>
  <si>
    <t>2021-12-03T08:10:56.377924+07:00</t>
  </si>
  <si>
    <t>08:10:56+07:00</t>
  </si>
  <si>
    <t>17:30:19+07:00</t>
  </si>
  <si>
    <t>2021-12-06T07:18:28.127157+07:00</t>
  </si>
  <si>
    <t>07:18:28.125551+07:00</t>
  </si>
  <si>
    <t>blok L1, Jl. Griya Sejahtera No.17, Sunter Agung, Tj. Priok, Kota Jkt Utara, Daerah Khusus Ibukota Jakarta 14350, Indonesia</t>
  </si>
  <si>
    <t>2021-12-07T08:07:01.967325+07:00</t>
  </si>
  <si>
    <t>08:07:01+07:00</t>
  </si>
  <si>
    <t>17:45:41+07:00</t>
  </si>
  <si>
    <t>2021-12-08T08:36:22.949068+07:00</t>
  </si>
  <si>
    <t>08:36:22+07:00</t>
  </si>
  <si>
    <t>00:06:22</t>
  </si>
  <si>
    <t>2021-12-09T08:15:51.441651+07:00</t>
  </si>
  <si>
    <t>08:15:51+07:00</t>
  </si>
  <si>
    <t>2021-12-10T07:37:06.214641+07:00</t>
  </si>
  <si>
    <t>07:37:06.213112+07:00</t>
  </si>
  <si>
    <t>Jl. Sunter Agung Utara D2 Blk. A No.5b, RT.4/RW.18, Kota Tua, Sunter Agung, Tj. Priok, Kota Jkt Utara, Daerah Khusus Ibukota Jakarta 14350, Indonesia</t>
  </si>
  <si>
    <t>2021-12-13T08:03:46.501588+07:00</t>
  </si>
  <si>
    <t>17:33:18+07:00</t>
  </si>
  <si>
    <t>2021-12-14T08:04:11.566558+07:00</t>
  </si>
  <si>
    <t>2021-12-17T08:18:09.296214+07:00</t>
  </si>
  <si>
    <t>08:18:09+07:00</t>
  </si>
  <si>
    <t>2021-12-20T07:52:43.908587+07:00</t>
  </si>
  <si>
    <t>17:30:12+07:00</t>
  </si>
  <si>
    <t>2021-12-21T08:02:33.470523+07:00</t>
  </si>
  <si>
    <t>2021-12-01T05:32:52.280689+07:00</t>
  </si>
  <si>
    <t>05:32:52.279063+07:00</t>
  </si>
  <si>
    <t>18:13:38.655+07:00</t>
  </si>
  <si>
    <t>12:40:46.375937</t>
  </si>
  <si>
    <t>2021-12-02T08:16:05.903414+07:00</t>
  </si>
  <si>
    <t>21:05:10+07:00</t>
  </si>
  <si>
    <t>2021-12-03T06:45:39.108418+07:00</t>
  </si>
  <si>
    <t>06:45:39.107045+07:00</t>
  </si>
  <si>
    <t>17:36:14.73342+07:00</t>
  </si>
  <si>
    <t>10:50:35.626375</t>
  </si>
  <si>
    <t>2021-12-06T09:40:04.181167+07:00</t>
  </si>
  <si>
    <t>09:40:04+07:00</t>
  </si>
  <si>
    <t>18:13:35+07:00</t>
  </si>
  <si>
    <t>01:10:04</t>
  </si>
  <si>
    <t>2021-12-07T06:53:46.791424+07:00</t>
  </si>
  <si>
    <t>06:53:46.789395+07:00</t>
  </si>
  <si>
    <t>19:42:51.890938+07:00</t>
  </si>
  <si>
    <t>12:49:05.101543</t>
  </si>
  <si>
    <t>Jl. Palmerah Utara I No.28, RT.2/RW.5, Palmerah, Kec. Palmerah, Kota Jakarta Barat, Daerah Khusus Ibukota Jakarta 11480, Indonesia</t>
  </si>
  <si>
    <t>2021-12-08T08:26:01.875076+07:00</t>
  </si>
  <si>
    <t>08:26:01+07:00</t>
  </si>
  <si>
    <t>17:53:08+07:00</t>
  </si>
  <si>
    <t>2021-12-09T06:26:01.824032+07:00</t>
  </si>
  <si>
    <t>06:26:01.822118+07:00</t>
  </si>
  <si>
    <t>19:38:53.72847+07:00</t>
  </si>
  <si>
    <t>13:12:51.906352</t>
  </si>
  <si>
    <t>Jl. Palmerah Utara I No.34 A, RT.1/RW.16, Palmerah, Kec. Palmerah, Kota Jakarta Barat, Daerah Khusus Ibukota Jakarta 11480, Indonesia</t>
  </si>
  <si>
    <t>2021-12-10T08:27:30.080857+07:00</t>
  </si>
  <si>
    <t>08:27:30+07:00</t>
  </si>
  <si>
    <t>19:37:45+07:00</t>
  </si>
  <si>
    <t>2021-12-13T07:31:54.740729+07:00</t>
  </si>
  <si>
    <t>07:31:54.739242+07:00</t>
  </si>
  <si>
    <t>19:00:22.391475+07:00</t>
  </si>
  <si>
    <t>11:28:27.652233</t>
  </si>
  <si>
    <t>1, Jl. Palmerah Utara I No.16, RW.16, Palmerah, Kec. Palmerah, Kota Jakarta Barat, Daerah Khusus Ibukota Jakarta 11480, Indonesia</t>
  </si>
  <si>
    <t>2021-12-14T08:18:29.686559+07:00</t>
  </si>
  <si>
    <t>08:18:29+07:00</t>
  </si>
  <si>
    <t>17:39:48+07:00</t>
  </si>
  <si>
    <t>2021-12-15T08:29:30.442847+07:00</t>
  </si>
  <si>
    <t>08:29:30.441168+07:00</t>
  </si>
  <si>
    <t>18:20:19.497934+07:00</t>
  </si>
  <si>
    <t>09:50:49.056766</t>
  </si>
  <si>
    <t>Jl. Palmerah Utara I No.1, Palmerah, Kec. Palmerah, Kota Jakarta Barat, Daerah Khusus Ibukota Jakarta 11480, Indonesia</t>
  </si>
  <si>
    <t>2021-12-16T09:04:12.141836+07:00</t>
  </si>
  <si>
    <t>09:04:12+07:00</t>
  </si>
  <si>
    <t>00:34:12</t>
  </si>
  <si>
    <t>2021-12-17T07:30:00.375878+07:00</t>
  </si>
  <si>
    <t>07:30:00.374321+07:00</t>
  </si>
  <si>
    <t>20:36:49.012605+07:00</t>
  </si>
  <si>
    <t>13:06:48.638284</t>
  </si>
  <si>
    <t>2021-12-20T08:30:06.264148+07:00</t>
  </si>
  <si>
    <t>08:30:06+07:00</t>
  </si>
  <si>
    <t>17:41:42+07:00</t>
  </si>
  <si>
    <t>00:00:06</t>
  </si>
  <si>
    <t>2021-12-21T07:45:13.04593+07:00</t>
  </si>
  <si>
    <t>07:45:13.044356+07:00</t>
  </si>
  <si>
    <t>19:46:59.869261+07:00</t>
  </si>
  <si>
    <t>12:01:46.824905</t>
  </si>
  <si>
    <t>2021-12-22T09:29:00.877233+07:00</t>
  </si>
  <si>
    <t>09:29:00+07:00</t>
  </si>
  <si>
    <t>17:35:22+07:00</t>
  </si>
  <si>
    <t>2021-12-23T06:51:22.008162+07:00</t>
  </si>
  <si>
    <t>06:51:22.006226+07:00</t>
  </si>
  <si>
    <t>22:24:51.041393+07:00</t>
  </si>
  <si>
    <t>15:33:29.035167</t>
  </si>
  <si>
    <t>Jl. Palmerah Utara I No.14, RT.1/RW.16, Palmerah, Kec. Palmerah, Kota Jakarta Barat, Daerah Khusus Ibukota Jakarta 11480, Indonesia</t>
  </si>
  <si>
    <t>2021-12-24T08:22:24.161189+07:00</t>
  </si>
  <si>
    <t>2021-12-27T07:31:05.588549+07:00</t>
  </si>
  <si>
    <t>07:31:05.584348+07:00</t>
  </si>
  <si>
    <t>20:12:08.289706+07:00</t>
  </si>
  <si>
    <t>12:41:02.705358</t>
  </si>
  <si>
    <t>Jl. Palmerah Utara I No.21, RT.1/RW.16, Palmerah, Kec. Palmerah, Kota Jakarta Barat, Daerah Khusus Ibukota Jakarta 11480, Indonesia</t>
  </si>
  <si>
    <t>2021-12-28T08:24:14.489148+07:00</t>
  </si>
  <si>
    <t>20:14:33+07:00</t>
  </si>
  <si>
    <t>2021-12-29T07:50:07.342753+07:00</t>
  </si>
  <si>
    <t>07:50:07.340968+07:00</t>
  </si>
  <si>
    <t>18:09:40.699809+07:00</t>
  </si>
  <si>
    <t>10:19:33.358841</t>
  </si>
  <si>
    <t>2, Jl. Palmerah Utara I No.29, RW.16, Palmerah, Kec. Palmerah, Kota Jakarta Barat, Daerah Khusus Ibukota Jakarta 11480, Indonesia</t>
  </si>
  <si>
    <t>2021-12-30T08:10:18.81776+07:00</t>
  </si>
  <si>
    <t>20:41:54+07:00</t>
  </si>
  <si>
    <t>2021-12-31T07:18:50.028859+07:00</t>
  </si>
  <si>
    <t>07:18:50.027235+07:00</t>
  </si>
  <si>
    <t>18:21:05.827111+07:00</t>
  </si>
  <si>
    <t>11:02:15.799876</t>
  </si>
  <si>
    <t>Jalan Raflesia Blok I3 No.7, RT.1/RW.11, Lengkong Gudang Tim., Kec. Serpong, Kota Tangerang Selatan, Banten 15310, Indonesia</t>
  </si>
  <si>
    <t>2021-12-02T08:03:54.482531+07:00</t>
  </si>
  <si>
    <t>08:03:54+07:00</t>
  </si>
  <si>
    <t>17:44:58+07:00</t>
  </si>
  <si>
    <t>2021-12-06T07:56:06.47439+07:00</t>
  </si>
  <si>
    <t>07:56:06+07:00</t>
  </si>
  <si>
    <t>19:04:51+07:00</t>
  </si>
  <si>
    <t>2021-12-08T07:55:41.063041+07:00</t>
  </si>
  <si>
    <t>07:55:41+07:00</t>
  </si>
  <si>
    <t>18:41:47+07:00</t>
  </si>
  <si>
    <t>2021-12-10T08:11:32.07786+07:00</t>
  </si>
  <si>
    <t>2021-12-14T07:57:39.487023+07:00</t>
  </si>
  <si>
    <t>07:57:39+07:00</t>
  </si>
  <si>
    <t>2021-12-15T08:15:47.301642+07:00</t>
  </si>
  <si>
    <t>08:15:47+07:00</t>
  </si>
  <si>
    <t>2021-12-17T07:59:31.375341+07:00</t>
  </si>
  <si>
    <t>2021-12-20T07:56:29.093053+07:00</t>
  </si>
  <si>
    <t>2021-12-21T07:56:20.582999+07:00</t>
  </si>
  <si>
    <t>17:47:25+07:00</t>
  </si>
  <si>
    <t>2021-12-23T08:01:31.017333+07:00</t>
  </si>
  <si>
    <t>17:46:11+07:00</t>
  </si>
  <si>
    <t>2021-12-24T07:59:13.600946+07:00</t>
  </si>
  <si>
    <t>07:59:13+07:00</t>
  </si>
  <si>
    <t>2021-12-29T07:57:00.947559+07:00</t>
  </si>
  <si>
    <t>2021-12-30T07:58:25.994885+07:00</t>
  </si>
  <si>
    <t>07:58:25+07:00</t>
  </si>
  <si>
    <t>17:32:10+07:00</t>
  </si>
  <si>
    <t>2021-12-31T07:53:03.732245+07:00</t>
  </si>
  <si>
    <t>07:53:03+07:00</t>
  </si>
  <si>
    <t>16:03:54+07:00</t>
  </si>
  <si>
    <t>2021-12-01T07:12:29.460958+07:00</t>
  </si>
  <si>
    <t>07:12:29+07:00</t>
  </si>
  <si>
    <t>18:00:21+07:00</t>
  </si>
  <si>
    <t>2021-12-02T07:14:18.283066+07:00</t>
  </si>
  <si>
    <t>17:35:20+07:00</t>
  </si>
  <si>
    <t>2021-12-03T07:15:25.432244+07:00</t>
  </si>
  <si>
    <t>07:15:25+07:00</t>
  </si>
  <si>
    <t>17:26:29+07:00</t>
  </si>
  <si>
    <t>2021-12-06T07:09:27.771822+07:00</t>
  </si>
  <si>
    <t>07:09:27+07:00</t>
  </si>
  <si>
    <t>19:13:08+07:00</t>
  </si>
  <si>
    <t>2021-12-07T07:15:18.201132+07:00</t>
  </si>
  <si>
    <t>07:15:18+07:00</t>
  </si>
  <si>
    <t>18:37:46+07:00</t>
  </si>
  <si>
    <t>2021-12-08T07:18:37.742297+07:00</t>
  </si>
  <si>
    <t>07:18:37.74084+07:00</t>
  </si>
  <si>
    <t>17:37:55.496916+07:00</t>
  </si>
  <si>
    <t>10:19:17.756076</t>
  </si>
  <si>
    <t>Jl. Lancar II No.7, RW.7, Sumur Batu, Kec. Kemayoran, Kota Jakarta Pusat, Daerah Khusus Ibukota Jakarta 10640, Indonesia</t>
  </si>
  <si>
    <t>2021-12-10T07:08:44.023611+07:00</t>
  </si>
  <si>
    <t>07:08:43+07:00</t>
  </si>
  <si>
    <t>19:28:55+07:00</t>
  </si>
  <si>
    <t>2021-12-14T07:14:08.703942+07:00</t>
  </si>
  <si>
    <t>07:14:08+07:00</t>
  </si>
  <si>
    <t>2021-12-15T07:14:00.026196+07:00</t>
  </si>
  <si>
    <t>07:13:59+07:00</t>
  </si>
  <si>
    <t>2021-12-16T07:04:36.117868+07:00</t>
  </si>
  <si>
    <t>07:04:36+07:00</t>
  </si>
  <si>
    <t>20:20:24+07:00</t>
  </si>
  <si>
    <t>2021-12-17T07:17:01.293871+07:00</t>
  </si>
  <si>
    <t>07:17:01+07:00</t>
  </si>
  <si>
    <t>18:26:53+07:00</t>
  </si>
  <si>
    <t>2021-12-20T07:14:49.556892+07:00</t>
  </si>
  <si>
    <t>07:14:49+07:00</t>
  </si>
  <si>
    <t>17:45:53+07:00</t>
  </si>
  <si>
    <t>2021-12-21T07:17:01.023718+07:00</t>
  </si>
  <si>
    <t>07:17:00+07:00</t>
  </si>
  <si>
    <t>17:21:18+07:00</t>
  </si>
  <si>
    <t>2021-12-22T07:15:08.413374+07:00</t>
  </si>
  <si>
    <t>07:15:08+07:00</t>
  </si>
  <si>
    <t>17:38:06+07:00</t>
  </si>
  <si>
    <t>2021-12-23T07:13:49.175017+07:00</t>
  </si>
  <si>
    <t>07:13:49+07:00</t>
  </si>
  <si>
    <t>17:33:38+07:00</t>
  </si>
  <si>
    <t>2021-12-24T07:18:48.944376+07:00</t>
  </si>
  <si>
    <t>07:18:48+07:00</t>
  </si>
  <si>
    <t>17:05:12+07:00</t>
  </si>
  <si>
    <t>2021-12-28T07:08:29.691162+07:00</t>
  </si>
  <si>
    <t>07:08:29+07:00</t>
  </si>
  <si>
    <t>17:58:59+07:00</t>
  </si>
  <si>
    <t>2021-12-29T07:16:57.716472+07:00</t>
  </si>
  <si>
    <t>07:16:57+07:00</t>
  </si>
  <si>
    <t>2021-12-30T07:14:49.940952+07:00</t>
  </si>
  <si>
    <t>2021-12-31T07:14:58.956686+07:00</t>
  </si>
  <si>
    <t>17:00:55+07:00</t>
  </si>
  <si>
    <t>2021-12-02T07:57:14.948957+07:00</t>
  </si>
  <si>
    <t>07:57:14+07:00</t>
  </si>
  <si>
    <t>00:27:14</t>
  </si>
  <si>
    <t>2021-12-03T08:00:28.335124+07:00</t>
  </si>
  <si>
    <t>08:00:28+07:00</t>
  </si>
  <si>
    <t>00:30:28</t>
  </si>
  <si>
    <t>2021-12-06T08:03:54.497696+07:00</t>
  </si>
  <si>
    <t>17:54:13+07:00</t>
  </si>
  <si>
    <t>2021-12-07T07:58:25.797843+07:00</t>
  </si>
  <si>
    <t>07:58:25.796016+07:00</t>
  </si>
  <si>
    <t>17:01:12.055582+07:00</t>
  </si>
  <si>
    <t>09:02:46.259566</t>
  </si>
  <si>
    <t>Jl. Kb. Kacang XII No.5, RT.4/RW.3, Kb. Kacang, Kecamatan Tanah Abang, Kota Jakarta Pusat, Daerah Khusus Ibukota Jakarta 10240, Indonesia</t>
  </si>
  <si>
    <t>2021-12-08T08:03:18.689269+07:00</t>
  </si>
  <si>
    <t>08:03:18.687667+07:00</t>
  </si>
  <si>
    <t>17:07:47.114771+07:00</t>
  </si>
  <si>
    <t>09:04:28.427104</t>
  </si>
  <si>
    <t>2021-12-09T07:59:27.511264+07:00</t>
  </si>
  <si>
    <t>07:59:27+07:00</t>
  </si>
  <si>
    <t>17:03:40+07:00</t>
  </si>
  <si>
    <t>00:29:27</t>
  </si>
  <si>
    <t>2021-12-10T08:00:56.505811+07:00</t>
  </si>
  <si>
    <t>08:00:56+07:00</t>
  </si>
  <si>
    <t>17:29:55+07:00</t>
  </si>
  <si>
    <t>00:30:56</t>
  </si>
  <si>
    <t>2021-12-13T08:03:14.544187+07:00</t>
  </si>
  <si>
    <t>08:03:14.542331+07:00</t>
  </si>
  <si>
    <t>17:02:43.994086+07:00</t>
  </si>
  <si>
    <t>08:59:29.451755</t>
  </si>
  <si>
    <t>2021-12-14T07:54:51.345156+07:00</t>
  </si>
  <si>
    <t>07:54:51.343614+07:00</t>
  </si>
  <si>
    <t>17:03:12.262538+07:00</t>
  </si>
  <si>
    <t>09:08:20.918924</t>
  </si>
  <si>
    <t>Jl. Kb. Kacang XII No.10, RT.1/RW.4, Kb. Kacang, Kecamatan Tanah Abang, Kota Jakarta Pusat, Daerah Khusus Ibukota Jakarta 10240, Indonesia</t>
  </si>
  <si>
    <t>2021-12-15T07:58:53.916942+07:00</t>
  </si>
  <si>
    <t>07:58:53+07:00</t>
  </si>
  <si>
    <t>17:10:35+07:00</t>
  </si>
  <si>
    <t>00:28:53</t>
  </si>
  <si>
    <t>2021-12-16T08:01:24.740891+07:00</t>
  </si>
  <si>
    <t>08:01:24+07:00</t>
  </si>
  <si>
    <t>17:11:45+07:00</t>
  </si>
  <si>
    <t>00:31:24</t>
  </si>
  <si>
    <t>2021-12-17T08:00:13.284747+07:00</t>
  </si>
  <si>
    <t>17:09:37+07:00</t>
  </si>
  <si>
    <t>00:30:13</t>
  </si>
  <si>
    <t>2021-12-20T07:57:55.076474+07:00</t>
  </si>
  <si>
    <t>07:57:55.073867+07:00</t>
  </si>
  <si>
    <t>17:02:42.417744+07:00</t>
  </si>
  <si>
    <t>09:04:47.343877</t>
  </si>
  <si>
    <t>2021-12-21T08:00:49.691203+07:00</t>
  </si>
  <si>
    <t>08:00:49+07:00</t>
  </si>
  <si>
    <t>17:06:00+07:00</t>
  </si>
  <si>
    <t>00:30:49</t>
  </si>
  <si>
    <t>2021-12-22T07:56:47.275599+07:00</t>
  </si>
  <si>
    <t>07:56:47+07:00</t>
  </si>
  <si>
    <t>17:10:36+07:00</t>
  </si>
  <si>
    <t>00:26:47</t>
  </si>
  <si>
    <t>2021-12-23T08:00:29.846867+07:00</t>
  </si>
  <si>
    <t>08:00:29+07:00</t>
  </si>
  <si>
    <t>17:14:44+07:00</t>
  </si>
  <si>
    <t>00:30:29</t>
  </si>
  <si>
    <t>2021-12-24T07:46:21.476932+07:00</t>
  </si>
  <si>
    <t>07:46:21.469982+07:00</t>
  </si>
  <si>
    <t>2021-12-28T07:54:31.895021+07:00</t>
  </si>
  <si>
    <t>17:14:06+07:00</t>
  </si>
  <si>
    <t>2021-12-29T07:58:25.666418+07:00</t>
  </si>
  <si>
    <t>17:22:25+07:00</t>
  </si>
  <si>
    <t>00:28:25</t>
  </si>
  <si>
    <t>2021-12-01T08:12:57.48731+07:00</t>
  </si>
  <si>
    <t>08:12:57+07:00</t>
  </si>
  <si>
    <t>18:12:42+07:00</t>
  </si>
  <si>
    <t>2021-12-02T08:14:16.514628+07:00</t>
  </si>
  <si>
    <t>08:14:16.512001+07:00</t>
  </si>
  <si>
    <t>17:50:33.731039+07:00</t>
  </si>
  <si>
    <t>09:36:17.219038</t>
  </si>
  <si>
    <t>2021-12-03T08:08:22.888415+07:00</t>
  </si>
  <si>
    <t>08:08:22+07:00</t>
  </si>
  <si>
    <t>17:57:33+07:00</t>
  </si>
  <si>
    <t>2021-12-06T08:21:12.529057+07:00</t>
  </si>
  <si>
    <t>08:21:12.527509+07:00</t>
  </si>
  <si>
    <t>17:46:38.685969+07:00</t>
  </si>
  <si>
    <t>09:25:26.15846</t>
  </si>
  <si>
    <t>2021-12-07T07:09:21.985268+07:00</t>
  </si>
  <si>
    <t>07:09:21.983694+07:00</t>
  </si>
  <si>
    <t>18:45:58.469613+07:00</t>
  </si>
  <si>
    <t>11:36:36.485919</t>
  </si>
  <si>
    <t>2021-12-08T08:25:19.867991+07:00</t>
  </si>
  <si>
    <t>08:25:19.86544+07:00</t>
  </si>
  <si>
    <t>22:57:47.680191+07:00</t>
  </si>
  <si>
    <t>14:32:27.814751</t>
  </si>
  <si>
    <t>2021-12-09T07:28:43.415625+07:00</t>
  </si>
  <si>
    <t>07:28:43.413969+07:00</t>
  </si>
  <si>
    <t>18:58:26.55823+07:00</t>
  </si>
  <si>
    <t>11:29:43.144261</t>
  </si>
  <si>
    <t>2021-12-10T08:13:03.825072+07:00</t>
  </si>
  <si>
    <t>08:13:03.823438+07:00</t>
  </si>
  <si>
    <t>17:42:39.069576+07:00</t>
  </si>
  <si>
    <t>09:29:35.246138</t>
  </si>
  <si>
    <t>2021-12-13T08:09:13.368367+07:00</t>
  </si>
  <si>
    <t>08:09:13+07:00</t>
  </si>
  <si>
    <t>17:51:01+07:00</t>
  </si>
  <si>
    <t>2021-12-14T07:59:07.714379+07:00</t>
  </si>
  <si>
    <t>07:59:07.713113+07:00</t>
  </si>
  <si>
    <t>18:00:17.002585+07:00</t>
  </si>
  <si>
    <t>10:01:09.289472</t>
  </si>
  <si>
    <t>2021-12-15T08:14:08.414562+07:00</t>
  </si>
  <si>
    <t>08:14:08+07:00</t>
  </si>
  <si>
    <t>21:30:12+07:00</t>
  </si>
  <si>
    <t>2021-12-16T08:14:37.478448+07:00</t>
  </si>
  <si>
    <t>08:14:37.474578+07:00</t>
  </si>
  <si>
    <t>18:19:21.654099+07:00</t>
  </si>
  <si>
    <t>10:04:44.179521</t>
  </si>
  <si>
    <t>2021-12-17T08:10:20.628919+07:00</t>
  </si>
  <si>
    <t>08:10:20+07:00</t>
  </si>
  <si>
    <t>18:15:34+07:00</t>
  </si>
  <si>
    <t>2021-12-20T08:22:42.923178+07:00</t>
  </si>
  <si>
    <t>08:22:42.921899+07:00</t>
  </si>
  <si>
    <t>2021-12-21T08:03:53.904708+07:00</t>
  </si>
  <si>
    <t>18:06:48+07:00</t>
  </si>
  <si>
    <t>2021-12-22T08:13:46.794045+07:00</t>
  </si>
  <si>
    <t>08:13:46.792612+07:00</t>
  </si>
  <si>
    <t>17:58:37.761021+07:00</t>
  </si>
  <si>
    <t>09:44:50.968409</t>
  </si>
  <si>
    <t>2021-12-23T08:12:46.11903+07:00</t>
  </si>
  <si>
    <t>2021-12-24T08:15:12.83881+07:00</t>
  </si>
  <si>
    <t>08:15:12.836453+07:00</t>
  </si>
  <si>
    <t>17:45:12.218503+07:00</t>
  </si>
  <si>
    <t>09:29:59.38205</t>
  </si>
  <si>
    <t>2021-12-27T07:55:35.411335+07:00</t>
  </si>
  <si>
    <t>07:55:35+07:00</t>
  </si>
  <si>
    <t>2021-12-28T08:21:09.188113+07:00</t>
  </si>
  <si>
    <t>18:21:18+07:00</t>
  </si>
  <si>
    <t>2021-12-29T08:11:05.729884+07:00</t>
  </si>
  <si>
    <t>08:11:05+07:00</t>
  </si>
  <si>
    <t>18:03:04+07:00</t>
  </si>
  <si>
    <t>2021-12-30T08:24:18.86327+07:00</t>
  </si>
  <si>
    <t>08:24:18.861475+07:00</t>
  </si>
  <si>
    <t>17:39:26.278619+07:00</t>
  </si>
  <si>
    <t>09:15:07.417144</t>
  </si>
  <si>
    <t>Jl. Pademangan V No.62, RT.15/RW.1, Pademangan Tim., Kec. Pademangan, Kota Jkt Utara, Daerah Khusus Ibukota Jakarta 14410, Indonesia</t>
  </si>
  <si>
    <t>2021-12-31T08:08:38.414403+07:00</t>
  </si>
  <si>
    <t>17:19:20+07:00</t>
  </si>
  <si>
    <t>2021-12-01T07:32:45.74277+07:00</t>
  </si>
  <si>
    <t>07:32:45+07:00</t>
  </si>
  <si>
    <t>17:55:41+07:00</t>
  </si>
  <si>
    <t>2021-12-02T08:20:39.918388+07:00</t>
  </si>
  <si>
    <t>08:20:39.916942+07:00</t>
  </si>
  <si>
    <t>22:38:35.244216+07:00</t>
  </si>
  <si>
    <t>14:17:55.327274</t>
  </si>
  <si>
    <t>2021-12-03T07:50:33.863709+07:00</t>
  </si>
  <si>
    <t>17:38:13+07:00</t>
  </si>
  <si>
    <t>2021-12-06T07:14:47.081073+07:00</t>
  </si>
  <si>
    <t>07:14:47+07:00</t>
  </si>
  <si>
    <t>18:05:12+07:00</t>
  </si>
  <si>
    <t>2021-12-07T07:34:19.46746+07:00</t>
  </si>
  <si>
    <t>07:34:19+07:00</t>
  </si>
  <si>
    <t>2021-12-08T08:34:23.84377+07:00</t>
  </si>
  <si>
    <t>08:34:23.841728+07:00</t>
  </si>
  <si>
    <t>17:38:19.873466+07:00</t>
  </si>
  <si>
    <t>09:03:56.031738</t>
  </si>
  <si>
    <t>2021-12-09T07:16:06.591991+07:00</t>
  </si>
  <si>
    <t>2021-12-10T07:24:16.127108+07:00</t>
  </si>
  <si>
    <t>07:24:16+07:00</t>
  </si>
  <si>
    <t>17:40:40+07:00</t>
  </si>
  <si>
    <t>2021-12-13T07:55:12.534284+07:00</t>
  </si>
  <si>
    <t>07:55:12+07:00</t>
  </si>
  <si>
    <t>2021-12-14T08:10:13.96313+07:00</t>
  </si>
  <si>
    <t>08:10:13.961417+07:00</t>
  </si>
  <si>
    <t>17:45:10.625669+07:00</t>
  </si>
  <si>
    <t>09:34:56.664252</t>
  </si>
  <si>
    <t>2021-12-15T07:56:42.934454+07:00</t>
  </si>
  <si>
    <t>07:56:42+07:00</t>
  </si>
  <si>
    <t>17:54:54+07:00</t>
  </si>
  <si>
    <t>2021-12-16T08:04:52.404695+07:00</t>
  </si>
  <si>
    <t>18:03:27+07:00</t>
  </si>
  <si>
    <t>2021-12-17T06:59:15.675918+07:00</t>
  </si>
  <si>
    <t>06:59:15+07:00</t>
  </si>
  <si>
    <t>16:54:43+07:00</t>
  </si>
  <si>
    <t>2021-12-20T08:02:47.5118+07:00</t>
  </si>
  <si>
    <t>08:02:47.510244+07:00</t>
  </si>
  <si>
    <t>18:00:52.685265+07:00</t>
  </si>
  <si>
    <t>09:58:05.175021</t>
  </si>
  <si>
    <t>2021-12-21T08:03:33.916398+07:00</t>
  </si>
  <si>
    <t>08:03:33+07:00</t>
  </si>
  <si>
    <t>18:05:13+07:00</t>
  </si>
  <si>
    <t>2021-12-22T07:49:13.772504+07:00</t>
  </si>
  <si>
    <t>07:49:13+07:00</t>
  </si>
  <si>
    <t>17:52:35+07:00</t>
  </si>
  <si>
    <t>2021-12-23T07:52:51.938022+07:00</t>
  </si>
  <si>
    <t>07:52:51+07:00</t>
  </si>
  <si>
    <t>17:40:47+07:00</t>
  </si>
  <si>
    <t>2021-12-24T08:01:33.805195+07:00</t>
  </si>
  <si>
    <t>08:01:33.803576+07:00</t>
  </si>
  <si>
    <t>17:48:52.993074+07:00</t>
  </si>
  <si>
    <t>09:47:19.189498</t>
  </si>
  <si>
    <t>2021-12-27T07:49:26.508832+07:00</t>
  </si>
  <si>
    <t>07:49:26+07:00</t>
  </si>
  <si>
    <t>2021-12-28T07:45:16.86991+07:00</t>
  </si>
  <si>
    <t>2021-12-29T07:49:45.397413+07:00</t>
  </si>
  <si>
    <t>07:49:45+07:00</t>
  </si>
  <si>
    <t>2021-12-30T08:06:54.327251+07:00</t>
  </si>
  <si>
    <t>08:06:54.325566+07:00</t>
  </si>
  <si>
    <t>17:43:50.479494+07:00</t>
  </si>
  <si>
    <t>09:36:56.153928</t>
  </si>
  <si>
    <t>2021-12-31T07:56:30.190534+07:00</t>
  </si>
  <si>
    <t>18:19:18+07:00</t>
  </si>
  <si>
    <t>2021-12-06T08:11:37.198861+07:00</t>
  </si>
  <si>
    <t>08:11:37+07:00</t>
  </si>
  <si>
    <t>19:09:56+07:00</t>
  </si>
  <si>
    <t>2021-12-07T07:08:47.406133+07:00</t>
  </si>
  <si>
    <t>07:08:47.404086+07:00</t>
  </si>
  <si>
    <t>21:51:30.36469+07:00</t>
  </si>
  <si>
    <t>14:42:42.960604</t>
  </si>
  <si>
    <t>2021-12-08T08:05:04.27613+07:00</t>
  </si>
  <si>
    <t>08:05:04+07:00</t>
  </si>
  <si>
    <t>21:58:53+07:00</t>
  </si>
  <si>
    <t>2021-12-09T07:29:17.987491+07:00</t>
  </si>
  <si>
    <t>07:29:17.918411+07:00</t>
  </si>
  <si>
    <t>19:02:55.502147+07:00</t>
  </si>
  <si>
    <t>11:33:37.583736</t>
  </si>
  <si>
    <t>5, Jl. Kota Bambu Sel. I Blok Tali No.15, RT.3/RW.9, Kota Bambu Sel., Kec. Palmerah, Kota Jakarta Barat, Daerah Khusus Ibukota Jakarta 11420, Indonesia</t>
  </si>
  <si>
    <t>2021-12-10T08:14:50.018326+07:00</t>
  </si>
  <si>
    <t>08:14:49+07:00</t>
  </si>
  <si>
    <t>21:32:03+07:00</t>
  </si>
  <si>
    <t>2021-12-13T07:32:47.444676+07:00</t>
  </si>
  <si>
    <t>07:32:47.442935+07:00</t>
  </si>
  <si>
    <t>18:11:25.833991+07:00</t>
  </si>
  <si>
    <t>10:38:38.391056</t>
  </si>
  <si>
    <t>Jl. Klingkung Blok KB1 No.4, RT.5/RW.5, Mangunjaya, Kec. Tambun Sel., Kabupaten Bekasi, Jawa Barat 17510, Indonesia</t>
  </si>
  <si>
    <t>2021-12-15T07:30:24.433575+07:00</t>
  </si>
  <si>
    <t>07:30:24.431922+07:00</t>
  </si>
  <si>
    <t>18:11:10.262144+07:00</t>
  </si>
  <si>
    <t>10:40:45.830222</t>
  </si>
  <si>
    <t>2021-12-16T08:11:18.715593+07:00</t>
  </si>
  <si>
    <t>18:37:23+07:00</t>
  </si>
  <si>
    <t>2021-12-17T07:22:44.811445+07:00</t>
  </si>
  <si>
    <t>07:22:44.809835+07:00</t>
  </si>
  <si>
    <t>18:04:02.415486+07:00</t>
  </si>
  <si>
    <t>10:41:17.605651</t>
  </si>
  <si>
    <t>2021-12-20T08:13:12.439071+07:00</t>
  </si>
  <si>
    <t>2021-12-21T07:19:05.897973+07:00</t>
  </si>
  <si>
    <t>07:19:05.896247+07:00</t>
  </si>
  <si>
    <t>19:09:38.633974+07:00</t>
  </si>
  <si>
    <t>11:50:32.737727</t>
  </si>
  <si>
    <t>Jl. Kota Bambu Sel. I Blok Tali No.16, RT.5/RW.9, Kota Bambu Sel., Kec. Palmerah, Kota Jakarta Barat, Daerah Khusus Ibukota Jakarta 11420, Indonesia</t>
  </si>
  <si>
    <t>2021-12-22T08:09:56.150434+07:00</t>
  </si>
  <si>
    <t>08:09:56+07:00</t>
  </si>
  <si>
    <t>22:02:11+07:00</t>
  </si>
  <si>
    <t>2021-12-23T08:19:44.009963+07:00</t>
  </si>
  <si>
    <t>18:58:33+07:00</t>
  </si>
  <si>
    <t>2021-12-24T08:10:47.724062+07:00</t>
  </si>
  <si>
    <t>2021-12-27T07:06:59.617024+07:00</t>
  </si>
  <si>
    <t>07:06:59.615426+07:00</t>
  </si>
  <si>
    <t>18:18:48.480069+07:00</t>
  </si>
  <si>
    <t>11:11:48.864643</t>
  </si>
  <si>
    <t>2021-12-28T08:16:38.20052+07:00</t>
  </si>
  <si>
    <t>20:09:33+07:00</t>
  </si>
  <si>
    <t>2021-12-29T07:29:57.349113+07:00</t>
  </si>
  <si>
    <t>07:29:57.347305+07:00</t>
  </si>
  <si>
    <t>19:41:12.73747+07:00</t>
  </si>
  <si>
    <t>12:11:15.390165</t>
  </si>
  <si>
    <t>2021-12-30T08:13:35.074036+07:00</t>
  </si>
  <si>
    <t>21:51:33+07:00</t>
  </si>
  <si>
    <t>2021-12-31T08:20:20.46834+07:00</t>
  </si>
  <si>
    <t>08:20:20+07:00</t>
  </si>
  <si>
    <t>20:43:11+07:00</t>
  </si>
  <si>
    <t>2021-12-01T08:09:58.581024+07:00</t>
  </si>
  <si>
    <t>2021-12-02T07:48:14.950883+07:00</t>
  </si>
  <si>
    <t>07:48:14+07:00</t>
  </si>
  <si>
    <t>17:31:41+07:00</t>
  </si>
  <si>
    <t>2021-12-03T05:15:39.293601+07:00</t>
  </si>
  <si>
    <t>05:15:39.292068+07:00</t>
  </si>
  <si>
    <t>18:04:52.908259+07:00</t>
  </si>
  <si>
    <t>12:49:13.616191</t>
  </si>
  <si>
    <t>2021-12-06T07:41:49.975005+07:00</t>
  </si>
  <si>
    <t>07:41:49+07:00</t>
  </si>
  <si>
    <t>2021-12-07T07:19:10.026069+07:00</t>
  </si>
  <si>
    <t>07:19:10.02381+07:00</t>
  </si>
  <si>
    <t>22:06:04.922607+07:00</t>
  </si>
  <si>
    <t>14:46:54.898797</t>
  </si>
  <si>
    <t>2021-12-08T07:45:52.522727+07:00</t>
  </si>
  <si>
    <t>07:45:52+07:00</t>
  </si>
  <si>
    <t>17:42:02+07:00</t>
  </si>
  <si>
    <t>2021-12-09T05:46:01.173158+07:00</t>
  </si>
  <si>
    <t>05:46:01.170874+07:00</t>
  </si>
  <si>
    <t>21:10:02.074323+07:00</t>
  </si>
  <si>
    <t>15:24:00.903449</t>
  </si>
  <si>
    <t>2021-12-10T07:30:06.530727+07:00</t>
  </si>
  <si>
    <t>07:30:06+07:00</t>
  </si>
  <si>
    <t>2021-12-13T05:04:51.942759+07:00</t>
  </si>
  <si>
    <t>05:04:51.940148+07:00</t>
  </si>
  <si>
    <t>2021-12-14T07:50:17.398775+07:00</t>
  </si>
  <si>
    <t>07:50:17+07:00</t>
  </si>
  <si>
    <t>2021-12-15T06:45:49.022319+07:00</t>
  </si>
  <si>
    <t>06:45:49.020727+07:00</t>
  </si>
  <si>
    <t>21:36:06.844831+07:00</t>
  </si>
  <si>
    <t>14:50:17.824104</t>
  </si>
  <si>
    <t>6, Gg. H. Bejon No.6E, RW.10, Meruya Utara, Kec. Kembangan, Kota Jakarta Barat, Daerah Khusus Ibukota Jakarta 11620, Indonesia</t>
  </si>
  <si>
    <t>2021-12-16T07:41:52.171848+07:00</t>
  </si>
  <si>
    <t>17:35:49+07:00</t>
  </si>
  <si>
    <t>2021-12-17T06:06:02.540208+07:00</t>
  </si>
  <si>
    <t>06:06:02.538073+07:00</t>
  </si>
  <si>
    <t>2021-12-20T07:46:28.019844+07:00</t>
  </si>
  <si>
    <t>2021-12-21T07:15:07.361454+07:00</t>
  </si>
  <si>
    <t>07:15:07.359942+07:00</t>
  </si>
  <si>
    <t>2021-12-22T07:48:55.347411+07:00</t>
  </si>
  <si>
    <t>07:48:55+07:00</t>
  </si>
  <si>
    <t>18:27:09+07:00</t>
  </si>
  <si>
    <t>2021-12-23T07:23:08.73859+07:00</t>
  </si>
  <si>
    <t>07:23:08.736608+07:00</t>
  </si>
  <si>
    <t>19:39:57.342025+07:00</t>
  </si>
  <si>
    <t>12:16:48.605417</t>
  </si>
  <si>
    <t>Jl. Raden Saleh Gg. Lurah No.10, RT.001/RW.004, Karang Tengah, Kec. Karang Tengah, Kota Tangerang, Banten 15157, Indonesia</t>
  </si>
  <si>
    <t>2021-12-24T07:54:24.169452+07:00</t>
  </si>
  <si>
    <t>2021-12-27T06:14:49.675375+07:00</t>
  </si>
  <si>
    <t>06:14:49.673718+07:00</t>
  </si>
  <si>
    <t>2021-12-28T07:51:27.202305+07:00</t>
  </si>
  <si>
    <t>17:48:20+07:00</t>
  </si>
  <si>
    <t>2021-12-29T06:42:02.799679+07:00</t>
  </si>
  <si>
    <t>06:42:02.798103+07:00</t>
  </si>
  <si>
    <t>19:02:19.097664+07:00</t>
  </si>
  <si>
    <t>12:20:16.299561</t>
  </si>
  <si>
    <t>2021-12-30T07:30:11.254954+07:00</t>
  </si>
  <si>
    <t>07:30:11+07:00</t>
  </si>
  <si>
    <t>17:49:38+07:00</t>
  </si>
  <si>
    <t>2021-12-31T06:54:07.754503+07:00</t>
  </si>
  <si>
    <t>06:54:07.752675+07:00</t>
  </si>
  <si>
    <t>18:18:04.720085+07:00</t>
  </si>
  <si>
    <t>11:23:56.96741</t>
  </si>
  <si>
    <t>2, Jl. Kemanggisan Raya No.41, RT.2/RW.7, Kemanggisan, Kec. Palmerah, Kota Jakarta Barat, Daerah Khusus Ibukota Jakarta 11480, Indonesia</t>
  </si>
  <si>
    <t>2021-12-01T08:22:34.413733+07:00</t>
  </si>
  <si>
    <t>08:22:34+07:00</t>
  </si>
  <si>
    <t>2021-12-02T08:28:24.981717+07:00</t>
  </si>
  <si>
    <t>08:28:24+07:00</t>
  </si>
  <si>
    <t>19:57:41+07:00</t>
  </si>
  <si>
    <t>2021-12-03T07:43:41.01987+07:00</t>
  </si>
  <si>
    <t>07:43:41.018412+07:00</t>
  </si>
  <si>
    <t>17:37:32.515394+07:00</t>
  </si>
  <si>
    <t>09:53:51.496982</t>
  </si>
  <si>
    <t>2021-12-07T08:26:55.961121+07:00</t>
  </si>
  <si>
    <t>2021-12-08T08:23:05.485345+07:00</t>
  </si>
  <si>
    <t>17:49:28+07:00</t>
  </si>
  <si>
    <t>2021-12-10T08:33:45.423724+07:00</t>
  </si>
  <si>
    <t>08:33:45+07:00</t>
  </si>
  <si>
    <t>19:01:30+07:00</t>
  </si>
  <si>
    <t>00:03:45</t>
  </si>
  <si>
    <t>2021-12-13T08:21:09.541046+07:00</t>
  </si>
  <si>
    <t>2021-12-14T08:23:15.856189+07:00</t>
  </si>
  <si>
    <t>17:30:50+07:00</t>
  </si>
  <si>
    <t>2021-12-15T17:44:10.596698+07:00</t>
  </si>
  <si>
    <t>17:44:10.594692+07:00</t>
  </si>
  <si>
    <t>17:44:31.28101+07:00</t>
  </si>
  <si>
    <t>00:00:20.686318</t>
  </si>
  <si>
    <t>Jl. K. H. Moch. Mansyur No.14, RT.7/RW.2, Krendang, Kec. Tambora, Kota Jakarta Barat, Daerah Khusus Ibukota Jakarta 11260, Indonesia</t>
  </si>
  <si>
    <t>2021-12-16T08:23:24.178395+07:00</t>
  </si>
  <si>
    <t>19:07:04+07:00</t>
  </si>
  <si>
    <t>2021-12-17T07:35:22.970739+07:00</t>
  </si>
  <si>
    <t>17:09:00+07:00</t>
  </si>
  <si>
    <t>2021-12-20T08:24:58.477775+07:00</t>
  </si>
  <si>
    <t>18:57:04+07:00</t>
  </si>
  <si>
    <t>2021-12-21T08:14:42.231431+07:00</t>
  </si>
  <si>
    <t>08:14:42.228664+07:00</t>
  </si>
  <si>
    <t>18:33:32.145775+07:00</t>
  </si>
  <si>
    <t>10:18:49.917111</t>
  </si>
  <si>
    <t>6, Jl. Brigjen Katamso No.10B, RT.6/RW.9, Kota Bambu Sel., Kec. Palmerah, Kota Jakarta Barat, Daerah Khusus Ibukota Jakarta 11420, Indonesia</t>
  </si>
  <si>
    <t>2021-12-22T08:23:06.395897+07:00</t>
  </si>
  <si>
    <t>08:23:06+07:00</t>
  </si>
  <si>
    <t>2021-12-23T08:24:39.767838+07:00</t>
  </si>
  <si>
    <t>17:40:57+07:00</t>
  </si>
  <si>
    <t>2021-12-24T08:25:17.252115+07:00</t>
  </si>
  <si>
    <t>08:25:17+07:00</t>
  </si>
  <si>
    <t>18:01:50+07:00</t>
  </si>
  <si>
    <t>2021-12-27T17:35:40.400858+07:00</t>
  </si>
  <si>
    <t>17:35:40.394525+07:00</t>
  </si>
  <si>
    <t>17:35:56.82119+07:00</t>
  </si>
  <si>
    <t>00:00:16.426665</t>
  </si>
  <si>
    <t>5, Jl. Krendang Tim. Gg. 1 No.3, RT.4/RW.1, Krendang, Kec. Tambora, Kota Jakarta Barat, Daerah Khusus Ibukota Jakarta 11260, Indonesia</t>
  </si>
  <si>
    <t>Jl. K. H. Moch. Mansyur No.18, RT.7/RW.2, Krendang, Kec. Tambora, Kota Jakarta Barat, Daerah Khusus Ibukota Jakarta 11260, Indonesia</t>
  </si>
  <si>
    <t>2021-12-28T08:22:17.05154+07:00</t>
  </si>
  <si>
    <t>08:22:17+07:00</t>
  </si>
  <si>
    <t>2021-12-29T08:26:16.519517+07:00</t>
  </si>
  <si>
    <t>17:35:57+07:00</t>
  </si>
  <si>
    <t>2021-12-30T08:35:56.297729+07:00</t>
  </si>
  <si>
    <t>18:56:40+07:00</t>
  </si>
  <si>
    <t>00:05:56</t>
  </si>
  <si>
    <t>2021-12-31T08:24:47.373184+07:00</t>
  </si>
  <si>
    <t>08:24:47.371671+07:00</t>
  </si>
  <si>
    <t>2021-12-01T06:34:38.040009+07:00</t>
  </si>
  <si>
    <t>06:34:38+07:00</t>
  </si>
  <si>
    <t>2021-12-02T07:08:46.990248+07:00</t>
  </si>
  <si>
    <t>07:08:46.988513+07:00</t>
  </si>
  <si>
    <t>17:16:03.962259+07:00</t>
  </si>
  <si>
    <t>10:07:16.973746</t>
  </si>
  <si>
    <t>Jl. Gn. Kerinci No.4, RT.4/RW.2, Meruya Sel., Kec. Kembangan, Kota Jakarta Barat, Daerah Khusus Ibukota Jakarta 11610, Indonesia</t>
  </si>
  <si>
    <t>2021-12-03T06:28:41.07294+07:00</t>
  </si>
  <si>
    <t>06:28:41+07:00</t>
  </si>
  <si>
    <t>2021-12-06T06:23:48.668596+07:00</t>
  </si>
  <si>
    <t>06:23:48+07:00</t>
  </si>
  <si>
    <t>19:10:53+07:00</t>
  </si>
  <si>
    <t>2021-12-07T06:28:40.077758+07:00</t>
  </si>
  <si>
    <t>06:28:40+07:00</t>
  </si>
  <si>
    <t>18:03:26+07:00</t>
  </si>
  <si>
    <t>2021-12-08T06:21:56.39133+07:00</t>
  </si>
  <si>
    <t>06:21:56+07:00</t>
  </si>
  <si>
    <t>17:22:03+07:00</t>
  </si>
  <si>
    <t>2021-12-09T07:08:41.303306+07:00</t>
  </si>
  <si>
    <t>07:08:41.301527+07:00</t>
  </si>
  <si>
    <t>17:19:28.295552+07:00</t>
  </si>
  <si>
    <t>10:10:46.994025</t>
  </si>
  <si>
    <t>Jl. Gn. Kerinci No.32, RT.4/RW.2, Meruya Sel., Kec. Kembangan, Kota Jakarta Barat, Daerah Khusus Ibukota Jakarta 11610, Indonesia</t>
  </si>
  <si>
    <t>2021-12-10T06:21:02.733852+07:00</t>
  </si>
  <si>
    <t>06:21:02+07:00</t>
  </si>
  <si>
    <t>19:04:25+07:00</t>
  </si>
  <si>
    <t>2021-12-13T06:24:43.939017+07:00</t>
  </si>
  <si>
    <t>06:24:43+07:00</t>
  </si>
  <si>
    <t>18:01:28+07:00</t>
  </si>
  <si>
    <t>2021-12-14T06:25:44.068983+07:00</t>
  </si>
  <si>
    <t>06:25:44+07:00</t>
  </si>
  <si>
    <t>17:58:14+07:00</t>
  </si>
  <si>
    <t>2021-12-15T06:38:47.316905+07:00</t>
  </si>
  <si>
    <t>06:38:47+07:00</t>
  </si>
  <si>
    <t>2021-12-16T06:24:25.127707+07:00</t>
  </si>
  <si>
    <t>06:24:25+07:00</t>
  </si>
  <si>
    <t>20:18:39+07:00</t>
  </si>
  <si>
    <t>2021-12-17T06:14:59.677993+07:00</t>
  </si>
  <si>
    <t>06:14:59+07:00</t>
  </si>
  <si>
    <t>18:16:59+07:00</t>
  </si>
  <si>
    <t>2021-12-20T06:26:26.689639+07:00</t>
  </si>
  <si>
    <t>06:26:26+07:00</t>
  </si>
  <si>
    <t>2021-12-21T06:23:03.909446+07:00</t>
  </si>
  <si>
    <t>06:23:03+07:00</t>
  </si>
  <si>
    <t>17:20:14+07:00</t>
  </si>
  <si>
    <t>2021-12-22T06:21:43.586523+07:00</t>
  </si>
  <si>
    <t>06:21:43+07:00</t>
  </si>
  <si>
    <t>2021-12-23T06:20:50.607691+07:00</t>
  </si>
  <si>
    <t>06:20:50+07:00</t>
  </si>
  <si>
    <t>17:52:23+07:00</t>
  </si>
  <si>
    <t>2021-12-24T06:33:37.572836+07:00</t>
  </si>
  <si>
    <t>06:33:37+07:00</t>
  </si>
  <si>
    <t>17:05:01+07:00</t>
  </si>
  <si>
    <t>2021-12-27T06:45:02.740718+07:00</t>
  </si>
  <si>
    <t>06:45:02+07:00</t>
  </si>
  <si>
    <t>17:58:35+07:00</t>
  </si>
  <si>
    <t>2021-12-28T06:26:41.975827+07:00</t>
  </si>
  <si>
    <t>06:26:41+07:00</t>
  </si>
  <si>
    <t>17:31:57+07:00</t>
  </si>
  <si>
    <t>2021-12-29T06:26:41.11268+07:00</t>
  </si>
  <si>
    <t>17:48:29+07:00</t>
  </si>
  <si>
    <t>2021-12-30T06:26:01.833849+07:00</t>
  </si>
  <si>
    <t>06:26:01+07:00</t>
  </si>
  <si>
    <t>18:09:02+07:00</t>
  </si>
  <si>
    <t>2021-12-31T06:24:14.908662+07:00</t>
  </si>
  <si>
    <t>06:24:14+07:00</t>
  </si>
  <si>
    <t>16:52:26+07:00</t>
  </si>
  <si>
    <t>2021-12-20T07:51:05.275521+07:00</t>
  </si>
  <si>
    <t>BCAJKT0239</t>
  </si>
  <si>
    <t>Chairunnisa</t>
  </si>
  <si>
    <t>07:51:05+07:00</t>
  </si>
  <si>
    <t>2021-12-21T07:32:37.0218+07:00</t>
  </si>
  <si>
    <t>07:32:36+07:00</t>
  </si>
  <si>
    <t>2021-12-22T07:50:04.834832+07:00</t>
  </si>
  <si>
    <t>07:50:04+07:00</t>
  </si>
  <si>
    <t>2021-12-23T08:07:32.764839+07:00</t>
  </si>
  <si>
    <t>08:07:32+07:00</t>
  </si>
  <si>
    <t>17:34:54+07:00</t>
  </si>
  <si>
    <t>00:07:32</t>
  </si>
  <si>
    <t>2021-12-24T08:02:21.637131+07:00</t>
  </si>
  <si>
    <t>08:02:21+07:00</t>
  </si>
  <si>
    <t>00:02:21</t>
  </si>
  <si>
    <t>2021-12-27T07:50:39.83256+07:00</t>
  </si>
  <si>
    <t>07:50:39+07:00</t>
  </si>
  <si>
    <t>19:20:42+07:00</t>
  </si>
  <si>
    <t>2021-12-28T08:05:50.890756+07:00</t>
  </si>
  <si>
    <t>08:05:50+07:00</t>
  </si>
  <si>
    <t>17:53:22+07:00</t>
  </si>
  <si>
    <t>00:05:50</t>
  </si>
  <si>
    <t>2021-12-29T08:09:53.668834+07:00</t>
  </si>
  <si>
    <t>08:09:53+07:00</t>
  </si>
  <si>
    <t>00:09:53</t>
  </si>
  <si>
    <t>2021-12-31T07:49:12.566509+07:00</t>
  </si>
  <si>
    <t>07:49:12+07:00</t>
  </si>
  <si>
    <t>16:41:58+07:00</t>
  </si>
  <si>
    <t>2021-12-01T08:22:23.257798+07:00</t>
  </si>
  <si>
    <t>18:37:03+07:00</t>
  </si>
  <si>
    <t>2021-12-02T08:22:58.571596+07:00</t>
  </si>
  <si>
    <t>19:51:56+07:00</t>
  </si>
  <si>
    <t>2021-12-03T08:06:19.560227+07:00</t>
  </si>
  <si>
    <t>08:06:19+07:00</t>
  </si>
  <si>
    <t>19:35:36+07:00</t>
  </si>
  <si>
    <t>2021-12-06T08:21:40.015897+07:00</t>
  </si>
  <si>
    <t>08:21:39+07:00</t>
  </si>
  <si>
    <t>20:18:06+07:00</t>
  </si>
  <si>
    <t>2021-12-07T08:05:28.704417+07:00</t>
  </si>
  <si>
    <t>20:52:17+07:00</t>
  </si>
  <si>
    <t>2021-12-08T07:52:44.390991+07:00</t>
  </si>
  <si>
    <t>18:47:12+07:00</t>
  </si>
  <si>
    <t>2021-12-09T08:19:44.554961+07:00</t>
  </si>
  <si>
    <t>19:52:21+07:00</t>
  </si>
  <si>
    <t>2021-12-10T07:42:13.257551+07:00</t>
  </si>
  <si>
    <t>07:42:13+07:00</t>
  </si>
  <si>
    <t>19:30:17+07:00</t>
  </si>
  <si>
    <t>2021-12-13T08:19:51.344447+07:00</t>
  </si>
  <si>
    <t>20:25:47+07:00</t>
  </si>
  <si>
    <t>2021-12-14T07:50:12.730142+07:00</t>
  </si>
  <si>
    <t>07:50:12+07:00</t>
  </si>
  <si>
    <t>19:32:20+07:00</t>
  </si>
  <si>
    <t>2021-12-15T07:43:01.556426+07:00</t>
  </si>
  <si>
    <t>07:43:01+07:00</t>
  </si>
  <si>
    <t>20:05:12+07:00</t>
  </si>
  <si>
    <t>2021-12-16T07:59:44.820385+07:00</t>
  </si>
  <si>
    <t>19:11:30+07:00</t>
  </si>
  <si>
    <t>2021-12-17T07:41:08.170326+07:00</t>
  </si>
  <si>
    <t>07:41:08+07:00</t>
  </si>
  <si>
    <t>2021-12-01T08:08:35.227249+07:00</t>
  </si>
  <si>
    <t>08:08:35+07:00</t>
  </si>
  <si>
    <t>2021-12-02T08:06:22.91218+07:00</t>
  </si>
  <si>
    <t>08:06:22+07:00</t>
  </si>
  <si>
    <t>17:46:03+07:00</t>
  </si>
  <si>
    <t>2021-12-03T08:07:22.560438+07:00</t>
  </si>
  <si>
    <t>2021-12-13T08:02:56.130154+07:00</t>
  </si>
  <si>
    <t>08:02:56+07:00</t>
  </si>
  <si>
    <t>18:37:19+07:00</t>
  </si>
  <si>
    <t>2021-12-14T08:03:01.585276+07:00</t>
  </si>
  <si>
    <t>18:55:29+07:00</t>
  </si>
  <si>
    <t>2021-12-15T08:06:42.85711+07:00</t>
  </si>
  <si>
    <t>2021-12-16T08:06:18.759158+07:00</t>
  </si>
  <si>
    <t>08:06:18+07:00</t>
  </si>
  <si>
    <t>2021-12-17T08:09:00.547896+07:00</t>
  </si>
  <si>
    <t>2021-12-20T08:06:18.573495+07:00</t>
  </si>
  <si>
    <t>17:39:37+07:00</t>
  </si>
  <si>
    <t>2021-12-21T07:52:52.594747+07:00</t>
  </si>
  <si>
    <t>07:52:52+07:00</t>
  </si>
  <si>
    <t>2021-12-22T08:03:12.272238+07:00</t>
  </si>
  <si>
    <t>08:03:12+07:00</t>
  </si>
  <si>
    <t>2021-12-23T07:45:24.466048+07:00</t>
  </si>
  <si>
    <t>07:45:24+07:00</t>
  </si>
  <si>
    <t>2021-12-24T08:10:29.684867+07:00</t>
  </si>
  <si>
    <t>08:10:29+07:00</t>
  </si>
  <si>
    <t>17:47:30+07:00</t>
  </si>
  <si>
    <t>2021-12-27T08:06:39.138748+07:00</t>
  </si>
  <si>
    <t>18:29:11+07:00</t>
  </si>
  <si>
    <t>2021-12-28T07:58:03.015121+07:00</t>
  </si>
  <si>
    <t>07:58:02+07:00</t>
  </si>
  <si>
    <t>2021-12-29T08:06:56.464712+07:00</t>
  </si>
  <si>
    <t>08:06:56+07:00</t>
  </si>
  <si>
    <t>17:41:00+07:00</t>
  </si>
  <si>
    <t>2021-12-30T07:41:43.301295+07:00</t>
  </si>
  <si>
    <t>07:41:43+07:00</t>
  </si>
  <si>
    <t>2021-12-31T07:38:25.925569+07:00</t>
  </si>
  <si>
    <t>07:38:25+07:00</t>
  </si>
  <si>
    <t>2021-12-01T07:53:24.356988+07:00</t>
  </si>
  <si>
    <t>07:53:24.355067+07:00</t>
  </si>
  <si>
    <t>22:51:35.760563+07:00</t>
  </si>
  <si>
    <t>14:58:11.405496</t>
  </si>
  <si>
    <t>2021-12-02T08:11:27.651438+07:00</t>
  </si>
  <si>
    <t>08:11:27.649784+07:00</t>
  </si>
  <si>
    <t>2021-12-03T08:12:56.937007+07:00</t>
  </si>
  <si>
    <t>08:12:56.935218+07:00</t>
  </si>
  <si>
    <t>21:54:22.038153+07:00</t>
  </si>
  <si>
    <t>13:41:25.102935</t>
  </si>
  <si>
    <t>2021-12-06T05:38:37.177207+07:00</t>
  </si>
  <si>
    <t>05:38:37.118474+07:00</t>
  </si>
  <si>
    <t>21:28:49.811933+07:00</t>
  </si>
  <si>
    <t>15:50:12.693459</t>
  </si>
  <si>
    <t>2021-12-07T06:09:37.28319+07:00</t>
  </si>
  <si>
    <t>06:09:37.281361+07:00</t>
  </si>
  <si>
    <t>2021-12-08T07:38:23.426767+07:00</t>
  </si>
  <si>
    <t>07:38:23.424843+07:00</t>
  </si>
  <si>
    <t>2021-12-09T07:24:55.359439+07:00</t>
  </si>
  <si>
    <t>07:24:55.358091+07:00</t>
  </si>
  <si>
    <t>18:40:04.514233+07:00</t>
  </si>
  <si>
    <t>11:15:09.156142</t>
  </si>
  <si>
    <t>Jl. Palem Waregu Blok C No.30, RT.2/RW.6, Pd. Kacang Bar., Kec. Pd. Aren, Kota Tangerang Selatan, Banten 15226, Indonesia</t>
  </si>
  <si>
    <t>2021-12-10T07:23:07.375456+07:00</t>
  </si>
  <si>
    <t>07:23:07.312094+07:00</t>
  </si>
  <si>
    <t>18:48:02.846332+07:00</t>
  </si>
  <si>
    <t>11:24:55.534238</t>
  </si>
  <si>
    <t>2021-12-13T08:50:16.551314+07:00</t>
  </si>
  <si>
    <t>08:50:16.549645+07:00</t>
  </si>
  <si>
    <t>2021-12-14T07:48:08.732009+07:00</t>
  </si>
  <si>
    <t>07:48:08.730567+07:00</t>
  </si>
  <si>
    <t>20:14:14.530761+07:00</t>
  </si>
  <si>
    <t>12:26:05.800194</t>
  </si>
  <si>
    <t>2021-12-15T08:10:52.820004+07:00</t>
  </si>
  <si>
    <t>08:10:52.816753+07:00</t>
  </si>
  <si>
    <t>20:16:54.737057+07:00</t>
  </si>
  <si>
    <t>12:06:01.920304</t>
  </si>
  <si>
    <t>2021-12-16T08:21:42.482544+07:00</t>
  </si>
  <si>
    <t>08:21:42.480669+07:00</t>
  </si>
  <si>
    <t>18:44:12.026651+07:00</t>
  </si>
  <si>
    <t>10:22:29.545982</t>
  </si>
  <si>
    <t>2021-12-17T08:07:01.338296+07:00</t>
  </si>
  <si>
    <t>08:07:01.333342+07:00</t>
  </si>
  <si>
    <t>22:03:01.054934+07:00</t>
  </si>
  <si>
    <t>13:55:59.721592</t>
  </si>
  <si>
    <t>2021-12-20T08:26:46.282292+07:00</t>
  </si>
  <si>
    <t>08:26:46.280688+07:00</t>
  </si>
  <si>
    <t>22:48:15.573548+07:00</t>
  </si>
  <si>
    <t>14:21:29.29286</t>
  </si>
  <si>
    <t>2021-12-21T08:23:14.728843+07:00</t>
  </si>
  <si>
    <t>08:23:14.727432+07:00</t>
  </si>
  <si>
    <t>20:45:09.74986+07:00</t>
  </si>
  <si>
    <t>12:21:55.022428</t>
  </si>
  <si>
    <t>2021-12-22T08:42:37.505602+07:00</t>
  </si>
  <si>
    <t>08:42:37.503614+07:00</t>
  </si>
  <si>
    <t>18:24:22.150505+07:00</t>
  </si>
  <si>
    <t>09:41:44.646891</t>
  </si>
  <si>
    <t>Jl. Wisma Tajur Blok Mulya No.77, RT.002/RW.002, Pd. Kacang Bar., Kec. Pd. Aren, Kota Tangerang Selatan, Banten 15226, Indonesia</t>
  </si>
  <si>
    <t>2021-12-23T08:19:47.573699+07:00</t>
  </si>
  <si>
    <t>08:19:47.571518+07:00</t>
  </si>
  <si>
    <t>21:06:12.568945+07:00</t>
  </si>
  <si>
    <t>12:46:24.997427</t>
  </si>
  <si>
    <t>2021-12-24T08:09:25.624358+07:00</t>
  </si>
  <si>
    <t>08:09:25.622859+07:00</t>
  </si>
  <si>
    <t>22:32:34.231358+07:00</t>
  </si>
  <si>
    <t>14:23:08.608499</t>
  </si>
  <si>
    <t>Jl. Palem Waregu Blok C No.50, RT.2/RW.6, Pd. Kacang Bar., Kec. Pd. Aren, Kota Tangerang Selatan, Banten 15226, Indonesia</t>
  </si>
  <si>
    <t>2021-12-27T08:02:47.070927+07:00</t>
  </si>
  <si>
    <t>08:02:46.998298+07:00</t>
  </si>
  <si>
    <t>22:46:28.298406+07:00</t>
  </si>
  <si>
    <t>14:43:41.300108</t>
  </si>
  <si>
    <t>2021-12-28T08:32:13.614965+07:00</t>
  </si>
  <si>
    <t>08:32:13.61336+07:00</t>
  </si>
  <si>
    <t>23:36:58.038879+07:00</t>
  </si>
  <si>
    <t>15:04:44.425519</t>
  </si>
  <si>
    <t>2021-12-29T08:15:42.937284+07:00</t>
  </si>
  <si>
    <t>08:15:42.935334+07:00</t>
  </si>
  <si>
    <t>20:46:14.248658+07:00</t>
  </si>
  <si>
    <t>12:30:31.313324</t>
  </si>
  <si>
    <t>2021-12-31T07:51:40.819973+07:00</t>
  </si>
  <si>
    <t>07:51:40.818386+07:00</t>
  </si>
  <si>
    <t>19:23:01.970136+07:00</t>
  </si>
  <si>
    <t>11:31:21.15175</t>
  </si>
  <si>
    <t>2021-12-01T08:18:11.75676+07:00</t>
  </si>
  <si>
    <t>08:18:11.754986+07:00</t>
  </si>
  <si>
    <t>18:45:47.222202+07:00</t>
  </si>
  <si>
    <t>10:27:35.467216</t>
  </si>
  <si>
    <t>5A, Jl. Karang Anyar C No.9, RW.4, Karang Anyar, Kecamatan Sawah Besar, Kota Jakarta Pusat, Daerah Khusus Ibukota Jakarta 10740, Indonesia</t>
  </si>
  <si>
    <t>2021-12-02T08:44:12.957006+07:00</t>
  </si>
  <si>
    <t>08:44:12+07:00</t>
  </si>
  <si>
    <t>2021-12-03T08:08:12.606329+07:00</t>
  </si>
  <si>
    <t>08:08:12.604702+07:00</t>
  </si>
  <si>
    <t>18:21:13.193253+07:00</t>
  </si>
  <si>
    <t>10:13:00.588551</t>
  </si>
  <si>
    <t>Jl. B Karang Anyar No.4, RT.11/RW.3, Karang Anyar, Kecamatan Sawah Besar, Kota Jakarta Pusat, Daerah Khusus Ibukota Jakarta 10740, Indonesia</t>
  </si>
  <si>
    <t>Jl. C. Karang Anyar No.47A, RT.10/RW.3, Karang Anyar, Kecamatan Sawah Besar, Kota Jakarta Pusat, Daerah Khusus Ibukota Jakarta 10740, Indonesia</t>
  </si>
  <si>
    <t>2021-12-06T08:23:43.47891+07:00</t>
  </si>
  <si>
    <t>18:38:26+07:00</t>
  </si>
  <si>
    <t>2021-12-07T07:58:56.014676+07:00</t>
  </si>
  <si>
    <t>07:58:56.012382+07:00</t>
  </si>
  <si>
    <t>18:18:28.235483+07:00</t>
  </si>
  <si>
    <t>10:19:32.223101</t>
  </si>
  <si>
    <t>2021-12-08T08:27:07.449015+07:00</t>
  </si>
  <si>
    <t>17:32:49+07:00</t>
  </si>
  <si>
    <t>2021-12-09T07:59:34.30169+07:00</t>
  </si>
  <si>
    <t>07:59:34.29978+07:00</t>
  </si>
  <si>
    <t>20:33:53.877371+07:00</t>
  </si>
  <si>
    <t>12:34:19.577591</t>
  </si>
  <si>
    <t>2021-12-10T08:27:25.788845+07:00</t>
  </si>
  <si>
    <t>2021-12-13T08:00:24.840559+07:00</t>
  </si>
  <si>
    <t>08:00:24.838322+07:00</t>
  </si>
  <si>
    <t>18:28:01.473506+07:00</t>
  </si>
  <si>
    <t>10:27:36.635184</t>
  </si>
  <si>
    <t>10, Jl. C. Karang Anyar No.42, RW.3, Karang Anyar, Kecamatan Sawah Besar, Kota Jakarta Pusat, Daerah Khusus Ibukota Jakarta 10740, Indonesia</t>
  </si>
  <si>
    <t>2021-12-14T08:22:53.711387+07:00</t>
  </si>
  <si>
    <t>17:31:38+07:00</t>
  </si>
  <si>
    <t>2021-12-15T08:36:40.1517+07:00</t>
  </si>
  <si>
    <t>08:36:40.150137+07:00</t>
  </si>
  <si>
    <t>18:21:52.544293+07:00</t>
  </si>
  <si>
    <t>09:45:12.394156</t>
  </si>
  <si>
    <t>10, Jl. Karang Anyar C No.4, RW.3, Karang Anyar, Kecamatan Sawah Besar, Kota Jakarta Pusat, Daerah Khusus Ibukota Jakarta 10740, Indonesia</t>
  </si>
  <si>
    <t>2021-12-16T08:28:35.733785+07:00</t>
  </si>
  <si>
    <t>08:28:35+07:00</t>
  </si>
  <si>
    <t>17:31:58+07:00</t>
  </si>
  <si>
    <t>2021-12-17T08:20:51.510238+07:00</t>
  </si>
  <si>
    <t>08:20:51.508508+07:00</t>
  </si>
  <si>
    <t>18:16:56.672946+07:00</t>
  </si>
  <si>
    <t>09:56:05.164438</t>
  </si>
  <si>
    <t>2021-12-20T08:28:04.651976+07:00</t>
  </si>
  <si>
    <t>08:28:04+07:00</t>
  </si>
  <si>
    <t>2021-12-21T07:49:38.43866+07:00</t>
  </si>
  <si>
    <t>07:49:38.431205+07:00</t>
  </si>
  <si>
    <t>17:59:14.959389+07:00</t>
  </si>
  <si>
    <t>10:09:36.528184</t>
  </si>
  <si>
    <t>8, Jl. A Gg. 5 No.39, RW.4, Karang Anyar, Kecamatan Sawah Besar, Kota Jakarta Pusat, Daerah Khusus Ibukota Jakarta 10740, Indonesia</t>
  </si>
  <si>
    <t>2021-12-22T08:19:22.39353+07:00</t>
  </si>
  <si>
    <t>08:19:22.391785+07:00</t>
  </si>
  <si>
    <t>17:44:14.932156+07:00</t>
  </si>
  <si>
    <t>09:24:52.540371</t>
  </si>
  <si>
    <t>Jl. Karang Anyar C No.5A, RT.11/RW.4, Karang Anyar, Kecamatan Sawah Besar, Kota Jakarta Pusat, Daerah Khusus Ibukota Jakarta 10740, Indonesia</t>
  </si>
  <si>
    <t>Jl. Laksana Raya No.6A, RT.7/RW.7, Kartini, Kecamatan Sawah Besar, Kota Jakarta Pusat, Daerah Khusus Ibukota Jakarta 10750, Indonesia</t>
  </si>
  <si>
    <t>2021-12-23T08:25:54.363788+07:00</t>
  </si>
  <si>
    <t>08:25:54.361825+07:00</t>
  </si>
  <si>
    <t>17:58:45.79789+07:00</t>
  </si>
  <si>
    <t>09:32:51.436065</t>
  </si>
  <si>
    <t>2021-12-24T08:27:43.698217+07:00</t>
  </si>
  <si>
    <t>2021-12-27T08:17:24.611779+07:00</t>
  </si>
  <si>
    <t>08:17:24.610167+07:00</t>
  </si>
  <si>
    <t>18:35:49.151243+07:00</t>
  </si>
  <si>
    <t>10:18:24.541076</t>
  </si>
  <si>
    <t>2021-12-28T08:36:58.900046+07:00</t>
  </si>
  <si>
    <t>08:36:58+07:00</t>
  </si>
  <si>
    <t>17:32:05+07:00</t>
  </si>
  <si>
    <t>00:06:58</t>
  </si>
  <si>
    <t>2021-12-29T07:56:22.345128+07:00</t>
  </si>
  <si>
    <t>07:56:22.343315+07:00</t>
  </si>
  <si>
    <t>18:24:22.750528+07:00</t>
  </si>
  <si>
    <t>10:28:00.407213</t>
  </si>
  <si>
    <t>Jl. Karang Anyar C No.2, RT.10/RW.3, Karang Anyar, Kecamatan Sawah Besar, Kota Jakarta Pusat, Daerah Khusus Ibukota Jakarta 10740, Indonesia</t>
  </si>
  <si>
    <t>2021-12-30T08:19:21.316009+07:00</t>
  </si>
  <si>
    <t>2021-12-31T07:48:04.589354+07:00</t>
  </si>
  <si>
    <t>07:48:04.58773+07:00</t>
  </si>
  <si>
    <t>17:57:16.897948+07:00</t>
  </si>
  <si>
    <t>10:09:12.310218</t>
  </si>
  <si>
    <t>2021-12-02T08:21:20.46018+07:00</t>
  </si>
  <si>
    <t>08:21:20+07:00</t>
  </si>
  <si>
    <t>2021-12-03T08:16:56.27945+07:00</t>
  </si>
  <si>
    <t>17:40:01+07:00</t>
  </si>
  <si>
    <t>2021-12-06T08:15:37.650213+07:00</t>
  </si>
  <si>
    <t>08:15:37+07:00</t>
  </si>
  <si>
    <t>18:05:49+07:00</t>
  </si>
  <si>
    <t>2021-12-07T08:10:19.316621+07:00</t>
  </si>
  <si>
    <t>08:10:19+07:00</t>
  </si>
  <si>
    <t>17:42:04+07:00</t>
  </si>
  <si>
    <t>2021-12-08T08:18:37.306851+07:00</t>
  </si>
  <si>
    <t>2021-12-09T08:18:28.144046+07:00</t>
  </si>
  <si>
    <t>18:47:44+07:00</t>
  </si>
  <si>
    <t>2021-12-10T08:15:03.978513+07:00</t>
  </si>
  <si>
    <t>08:15:03+07:00</t>
  </si>
  <si>
    <t>17:53:33+07:00</t>
  </si>
  <si>
    <t>2021-12-13T08:32:26.891156+07:00</t>
  </si>
  <si>
    <t>08:32:26+07:00</t>
  </si>
  <si>
    <t>00:02:26</t>
  </si>
  <si>
    <t>2021-12-14T08:16:57.282369+07:00</t>
  </si>
  <si>
    <t>17:33:36+07:00</t>
  </si>
  <si>
    <t>2021-12-15T08:22:08.596918+07:00</t>
  </si>
  <si>
    <t>08:22:08+07:00</t>
  </si>
  <si>
    <t>2021-12-16T08:16:52.843165+07:00</t>
  </si>
  <si>
    <t>2021-12-17T08:17:42.573625+07:00</t>
  </si>
  <si>
    <t>2021-12-20T08:20:36.899394+07:00</t>
  </si>
  <si>
    <t>17:33:41+07:00</t>
  </si>
  <si>
    <t>2021-12-21T08:24:02.466427+07:00</t>
  </si>
  <si>
    <t>08:24:02+07:00</t>
  </si>
  <si>
    <t>17:34:00+07:00</t>
  </si>
  <si>
    <t>2021-12-22T08:21:57.899214+07:00</t>
  </si>
  <si>
    <t>08:21:57+07:00</t>
  </si>
  <si>
    <t>17:41:13+07:00</t>
  </si>
  <si>
    <t>2021-12-23T08:21:08.238796+07:00</t>
  </si>
  <si>
    <t>2021-12-24T08:21:31.085457+07:00</t>
  </si>
  <si>
    <t>08:21:31+07:00</t>
  </si>
  <si>
    <t>2021-12-27T08:29:12.502279+07:00</t>
  </si>
  <si>
    <t>2021-12-28T08:24:39.32492+07:00</t>
  </si>
  <si>
    <t>2021-12-01T08:06:12.225549+07:00</t>
  </si>
  <si>
    <t>08:06:12.164634+07:00</t>
  </si>
  <si>
    <t>17:56:47.968939+07:00</t>
  </si>
  <si>
    <t>09:50:35.804305</t>
  </si>
  <si>
    <t>2021-12-02T08:18:22.78746+07:00</t>
  </si>
  <si>
    <t>08:18:22.785891+07:00</t>
  </si>
  <si>
    <t>2021-12-03T07:31:58.601486+07:00</t>
  </si>
  <si>
    <t>07:31:58.599856+07:00</t>
  </si>
  <si>
    <t>2021-12-06T07:38:29.274847+07:00</t>
  </si>
  <si>
    <t>07:38:29+07:00</t>
  </si>
  <si>
    <t>17:16:51+07:00</t>
  </si>
  <si>
    <t>00:08:29</t>
  </si>
  <si>
    <t>2021-12-07T08:17:47.238487+07:00</t>
  </si>
  <si>
    <t>08:17:47.236676+07:00</t>
  </si>
  <si>
    <t>18:30:53.175164+07:00</t>
  </si>
  <si>
    <t>10:13:05.938488</t>
  </si>
  <si>
    <t>2021-12-08T08:37:47.21133+07:00</t>
  </si>
  <si>
    <t>17:39:17+07:00</t>
  </si>
  <si>
    <t>2021-12-09T08:11:14.61705+07:00</t>
  </si>
  <si>
    <t>08:11:14.615443+07:00</t>
  </si>
  <si>
    <t>17:27:09.307118+07:00</t>
  </si>
  <si>
    <t>09:15:54.691675</t>
  </si>
  <si>
    <t>2021-12-10T08:41:03.20666+07:00</t>
  </si>
  <si>
    <t>17:47:59+07:00</t>
  </si>
  <si>
    <t>01:11:03</t>
  </si>
  <si>
    <t>2021-12-13T08:18:42.264449+07:00</t>
  </si>
  <si>
    <t>08:18:42.262805+07:00</t>
  </si>
  <si>
    <t>20:30:43.294163+07:00</t>
  </si>
  <si>
    <t>12:12:01.031358</t>
  </si>
  <si>
    <t>2021-12-14T08:28:19.480459+07:00</t>
  </si>
  <si>
    <t>08:28:19+07:00</t>
  </si>
  <si>
    <t>00:58:19</t>
  </si>
  <si>
    <t>2021-12-15T08:07:07.217547+07:00</t>
  </si>
  <si>
    <t>08:07:07.215216+07:00</t>
  </si>
  <si>
    <t>18:35:28.421342+07:00</t>
  </si>
  <si>
    <t>10:28:21.206126</t>
  </si>
  <si>
    <t>2021-12-16T08:56:41.371067+07:00</t>
  </si>
  <si>
    <t>08:56:41+07:00</t>
  </si>
  <si>
    <t>18:02:46+07:00</t>
  </si>
  <si>
    <t>01:26:41</t>
  </si>
  <si>
    <t>2021-12-17T07:30:43.278768+07:00</t>
  </si>
  <si>
    <t>07:30:43.277365+07:00</t>
  </si>
  <si>
    <t>17:32:45.540246+07:00</t>
  </si>
  <si>
    <t>10:02:02.262881</t>
  </si>
  <si>
    <t>2021-12-20T08:30:55.469258+07:00</t>
  </si>
  <si>
    <t>08:30:55+07:00</t>
  </si>
  <si>
    <t>01:00:55</t>
  </si>
  <si>
    <t>2021-12-21T08:29:11.300175+07:00</t>
  </si>
  <si>
    <t>17:42:46+07:00</t>
  </si>
  <si>
    <t>2021-12-22T08:46:44.400451+07:00</t>
  </si>
  <si>
    <t>08:46:44+07:00</t>
  </si>
  <si>
    <t>01:16:44</t>
  </si>
  <si>
    <t>2021-12-23T18:39:05.743342+07:00</t>
  </si>
  <si>
    <t>18:39:05.74072+07:00</t>
  </si>
  <si>
    <t>18:39:40.861575+07:00</t>
  </si>
  <si>
    <t>00:00:35.120855</t>
  </si>
  <si>
    <t>2021-12-24T07:58:58.76542+07:00</t>
  </si>
  <si>
    <t>07:58:58.763805+07:00</t>
  </si>
  <si>
    <t>2021-12-27T07:41:59.135412+07:00</t>
  </si>
  <si>
    <t>07:41:59.13375+07:00</t>
  </si>
  <si>
    <t>17:17:45.200772+07:00</t>
  </si>
  <si>
    <t>09:35:46.067022</t>
  </si>
  <si>
    <t>2021-12-28T08:36:15.15221+07:00</t>
  </si>
  <si>
    <t>08:36:15+07:00</t>
  </si>
  <si>
    <t>18:16:58+07:00</t>
  </si>
  <si>
    <t>01:06:15</t>
  </si>
  <si>
    <t>2021-12-29T08:10:49.850821+07:00</t>
  </si>
  <si>
    <t>08:10:49.849281+07:00</t>
  </si>
  <si>
    <t>19:46:20.665512+07:00</t>
  </si>
  <si>
    <t>11:35:30.816231</t>
  </si>
  <si>
    <t>2021-12-30T19:34:25.095824+07:00</t>
  </si>
  <si>
    <t>19:34:25.094279+07:00</t>
  </si>
  <si>
    <t>19:35:30.362585+07:00</t>
  </si>
  <si>
    <t>00:01:05.268306</t>
  </si>
  <si>
    <t>2021-12-31T08:22:57.864637+07:00</t>
  </si>
  <si>
    <t>16:28:38+07:00</t>
  </si>
  <si>
    <t>00:52:57</t>
  </si>
  <si>
    <t>2021-12-01T07:49:29.731313+07:00</t>
  </si>
  <si>
    <t>17:17:29+07:00</t>
  </si>
  <si>
    <t>2021-12-02T08:13:54.219014+07:00</t>
  </si>
  <si>
    <t>17:05:09+07:00</t>
  </si>
  <si>
    <t>2021-12-03T07:46:27.753933+07:00</t>
  </si>
  <si>
    <t>17:15:17+07:00</t>
  </si>
  <si>
    <t>2021-12-06T07:57:53.640836+07:00</t>
  </si>
  <si>
    <t>07:57:53+07:00</t>
  </si>
  <si>
    <t>17:02:20+07:00</t>
  </si>
  <si>
    <t>2021-12-07T07:58:54.730233+07:00</t>
  </si>
  <si>
    <t>17:56:05+07:00</t>
  </si>
  <si>
    <t>2021-12-08T07:58:39.789268+07:00</t>
  </si>
  <si>
    <t>07:58:39+07:00</t>
  </si>
  <si>
    <t>17:11:46+07:00</t>
  </si>
  <si>
    <t>2021-12-09T07:59:03.344687+07:00</t>
  </si>
  <si>
    <t>17:06:16+07:00</t>
  </si>
  <si>
    <t>2021-12-10T07:53:58.852449+07:00</t>
  </si>
  <si>
    <t>17:08:10+07:00</t>
  </si>
  <si>
    <t>2021-12-13T07:31:53.884944+07:00</t>
  </si>
  <si>
    <t>07:31:53+07:00</t>
  </si>
  <si>
    <t>2021-12-14T08:07:41.032977+07:00</t>
  </si>
  <si>
    <t>08:07:40+07:00</t>
  </si>
  <si>
    <t>17:05:58+07:00</t>
  </si>
  <si>
    <t>00:07:40</t>
  </si>
  <si>
    <t>2021-12-15T07:44:43.304781+07:00</t>
  </si>
  <si>
    <t>07:44:43+07:00</t>
  </si>
  <si>
    <t>17:01:26+07:00</t>
  </si>
  <si>
    <t>2021-12-16T07:38:48.0411+07:00</t>
  </si>
  <si>
    <t>07:38:47+07:00</t>
  </si>
  <si>
    <t>2021-12-17T07:55:46.41299+07:00</t>
  </si>
  <si>
    <t>07:55:46+07:00</t>
  </si>
  <si>
    <t>17:05:36+07:00</t>
  </si>
  <si>
    <t>2021-12-18T07:57:48.090774+07:00</t>
  </si>
  <si>
    <t>2021-12-18T00:00:00+07:00</t>
  </si>
  <si>
    <t>09:14:00</t>
  </si>
  <si>
    <t>2021-12-18T07:59:44.170378+07:00</t>
  </si>
  <si>
    <t>07:59:44.168748+07:00</t>
  </si>
  <si>
    <t>17:06:57.464776+07:00</t>
  </si>
  <si>
    <t>09:07:13.296028</t>
  </si>
  <si>
    <t>Jl. Kw. Industri Gobel Kp. Poncol No.2, Telaga Asih, Kec. Cikarang Bar., Kabupaten Bekasi, Jawa Barat 17530, Indonesia</t>
  </si>
  <si>
    <t>2021-12-20T07:55:14.761997+07:00</t>
  </si>
  <si>
    <t>07:55:14+07:00</t>
  </si>
  <si>
    <t>17:02:12+07:00</t>
  </si>
  <si>
    <t>2021-12-21T08:09:21.813368+07:00</t>
  </si>
  <si>
    <t>08:09:21+07:00</t>
  </si>
  <si>
    <t>17:05:32+07:00</t>
  </si>
  <si>
    <t>00:09:21</t>
  </si>
  <si>
    <t>2021-12-28T07:44:19.990797+07:00</t>
  </si>
  <si>
    <t>2021-12-29T07:54:18.346175+07:00</t>
  </si>
  <si>
    <t>07:54:18+07:00</t>
  </si>
  <si>
    <t>2021-12-30T07:55:54.024237+07:00</t>
  </si>
  <si>
    <t>2021-12-01T07:07:11.195767+07:00</t>
  </si>
  <si>
    <t>17:36:43+07:00</t>
  </si>
  <si>
    <t>2021-12-02T06:58:38.63491+07:00</t>
  </si>
  <si>
    <t>06:58:38+07:00</t>
  </si>
  <si>
    <t>17:44:10+07:00</t>
  </si>
  <si>
    <t>2021-12-03T06:59:05.146704+07:00</t>
  </si>
  <si>
    <t>06:59:05+07:00</t>
  </si>
  <si>
    <t>17:42:55+07:00</t>
  </si>
  <si>
    <t>2021-12-06T07:31:35.344062+07:00</t>
  </si>
  <si>
    <t>07:31:35+07:00</t>
  </si>
  <si>
    <t>18:22:25+07:00</t>
  </si>
  <si>
    <t>2021-12-08T07:33:18.511681+07:00</t>
  </si>
  <si>
    <t>07:33:18+07:00</t>
  </si>
  <si>
    <t>17:36:05+07:00</t>
  </si>
  <si>
    <t>2021-12-09T07:45:19.045391+07:00</t>
  </si>
  <si>
    <t>17:35:28+07:00</t>
  </si>
  <si>
    <t>2021-12-13T07:38:40.362308+07:00</t>
  </si>
  <si>
    <t>2021-12-14T07:31:21.045113+07:00</t>
  </si>
  <si>
    <t>07:31:21+07:00</t>
  </si>
  <si>
    <t>2021-12-15T07:44:53.688311+07:00</t>
  </si>
  <si>
    <t>17:35:54+07:00</t>
  </si>
  <si>
    <t>2021-12-16T07:38:58.616894+07:00</t>
  </si>
  <si>
    <t>07:38:58+07:00</t>
  </si>
  <si>
    <t>17:43:58+07:00</t>
  </si>
  <si>
    <t>2021-12-20T07:34:23.004791+07:00</t>
  </si>
  <si>
    <t>07:34:22+07:00</t>
  </si>
  <si>
    <t>2021-12-22T07:34:55.760017+07:00</t>
  </si>
  <si>
    <t>07:34:55+07:00</t>
  </si>
  <si>
    <t>2021-12-01T07:19:46.453545+07:00</t>
  </si>
  <si>
    <t>BCAJKT0235</t>
  </si>
  <si>
    <t>Dessy Fitria</t>
  </si>
  <si>
    <t>07:19:46.451881+07:00</t>
  </si>
  <si>
    <t>17:20:04.691376+07:00</t>
  </si>
  <si>
    <t>10:00:18.239495</t>
  </si>
  <si>
    <t>Jl. Pluit Selatan Raya, RW.10, Pluit, Kec. Penjaringan, Kota Jkt Utara, Daerah Khusus Ibukota Jakarta 14450, Indonesia</t>
  </si>
  <si>
    <t>Jl. Pluit Selatan Raya No.6, RW.10, Penjaringan, Kec. Penjaringan, Kota Jkt Utara, Daerah Khusus Ibukota Jakarta 14440, Indonesia</t>
  </si>
  <si>
    <t>2021-12-02T06:45:36.527492+07:00</t>
  </si>
  <si>
    <t>06:45:36.525722+07:00</t>
  </si>
  <si>
    <t>17:32:55.597594+07:00</t>
  </si>
  <si>
    <t>10:47:19.071872</t>
  </si>
  <si>
    <t>Jl. Pluit Selatan Raya No.2, RW.10, Pluit, Kec. Penjaringan, Kota Jkt Utara, Daerah Khusus Ibukota Jakarta 14450, Indonesia</t>
  </si>
  <si>
    <t>Jl. Pluit Selatan Raya No.6, RT.7/RW.7, Penjaringan, Kec. Penjaringan, Kota Jkt Utara, Daerah Khusus Ibukota Jakarta 14440, Indonesia</t>
  </si>
  <si>
    <t>2021-12-03T07:08:32.109829+07:00</t>
  </si>
  <si>
    <t>07:08:32.108249+07:00</t>
  </si>
  <si>
    <t>18:10:35.474126+07:00</t>
  </si>
  <si>
    <t>11:02:03.365877</t>
  </si>
  <si>
    <t>Jl. Lagoa No.18, RT.8/RW.7, Lagoa, Kec. Koja, Kota Jkt Utara, Daerah Khusus Ibukota Jakarta 14270, Indonesia</t>
  </si>
  <si>
    <t>2021-12-06T07:05:25.010796+07:00</t>
  </si>
  <si>
    <t>07:05:25.008931+07:00</t>
  </si>
  <si>
    <t>19:10:43.566791+07:00</t>
  </si>
  <si>
    <t>12:05:18.55786</t>
  </si>
  <si>
    <t>Landmark Pluit Tower A2, RW.10, Pluit, Kec. Penjaringan, Kota Jkt Utara, Daerah Khusus Ibukota Jakarta 14450, Indonesia</t>
  </si>
  <si>
    <t>2021-12-07T07:01:25.065757+07:00</t>
  </si>
  <si>
    <t>07:01:25.064246+07:00</t>
  </si>
  <si>
    <t>18:26:30.139201+07:00</t>
  </si>
  <si>
    <t>11:25:05.074955</t>
  </si>
  <si>
    <t>Jl. Lodan Raya No.12, RT.2/RW.4, Ancol, Kec. Pademangan, Kota Jkt Utara, Daerah Khusus Ibukota Jakarta 14430, Indonesia</t>
  </si>
  <si>
    <t>2021-12-08T07:10:57.563304+07:00</t>
  </si>
  <si>
    <t>07:10:57.561151+07:00</t>
  </si>
  <si>
    <t>17:12:45.775188+07:00</t>
  </si>
  <si>
    <t>10:01:48.214037</t>
  </si>
  <si>
    <t>2021-12-09T07:10:29.08498+07:00</t>
  </si>
  <si>
    <t>07:10:29.08307+07:00</t>
  </si>
  <si>
    <t>17:49:28.517581+07:00</t>
  </si>
  <si>
    <t>10:38:59.434511</t>
  </si>
  <si>
    <t>2021-12-10T07:08:14.538273+07:00</t>
  </si>
  <si>
    <t>07:08:14.536669+07:00</t>
  </si>
  <si>
    <t>17:36:37.119501+07:00</t>
  </si>
  <si>
    <t>10:28:22.582832</t>
  </si>
  <si>
    <t>2021-12-13T07:08:25.089678+07:00</t>
  </si>
  <si>
    <t>07:08:25+07:00</t>
  </si>
  <si>
    <t>17:22:06+07:00</t>
  </si>
  <si>
    <t>2021-12-14T07:06:07.427448+07:00</t>
  </si>
  <si>
    <t>07:06:07+07:00</t>
  </si>
  <si>
    <t>2021-12-15T07:10:59.967625+07:00</t>
  </si>
  <si>
    <t>07:10:59+07:00</t>
  </si>
  <si>
    <t>18:17:52+07:00</t>
  </si>
  <si>
    <t>2021-12-16T07:08:11.071577+07:00</t>
  </si>
  <si>
    <t>07:08:11+07:00</t>
  </si>
  <si>
    <t>20:15:49+07:00</t>
  </si>
  <si>
    <t>2021-12-17T07:17:27.398162+07:00</t>
  </si>
  <si>
    <t>19:09:07+07:00</t>
  </si>
  <si>
    <t>2021-12-20T07:10:51.861425+07:00</t>
  </si>
  <si>
    <t>07:10:51+07:00</t>
  </si>
  <si>
    <t>16:15:00+07:00</t>
  </si>
  <si>
    <t>2021-12-21T07:17:14.959706+07:00</t>
  </si>
  <si>
    <t>07:17:14+07:00</t>
  </si>
  <si>
    <t>18:18:29+07:00</t>
  </si>
  <si>
    <t>2021-12-22T07:21:12.810922+07:00</t>
  </si>
  <si>
    <t>07:21:12+07:00</t>
  </si>
  <si>
    <t>18:12:56+07:00</t>
  </si>
  <si>
    <t>2021-12-23T07:21:04.278284+07:00</t>
  </si>
  <si>
    <t>07:21:04+07:00</t>
  </si>
  <si>
    <t>2021-12-24T07:13:26.197208+07:00</t>
  </si>
  <si>
    <t>07:13:26+07:00</t>
  </si>
  <si>
    <t>17:15:57+07:00</t>
  </si>
  <si>
    <t>2021-12-27T07:22:33.187268+07:00</t>
  </si>
  <si>
    <t>07:22:33+07:00</t>
  </si>
  <si>
    <t>2021-12-28T07:16:37.375057+07:00</t>
  </si>
  <si>
    <t>2021-12-29T07:13:56.126291+07:00</t>
  </si>
  <si>
    <t>07:13:56+07:00</t>
  </si>
  <si>
    <t>17:55:57+07:00</t>
  </si>
  <si>
    <t>2021-12-30T07:20:40.903499+07:00</t>
  </si>
  <si>
    <t>07:20:40+07:00</t>
  </si>
  <si>
    <t>18:20:01+07:00</t>
  </si>
  <si>
    <t>2021-12-31T07:18:29.027001+07:00</t>
  </si>
  <si>
    <t>07:18:28+07:00</t>
  </si>
  <si>
    <t>17:06:10+07:00</t>
  </si>
  <si>
    <t>2021-12-01T07:32:42.518743+07:00</t>
  </si>
  <si>
    <t>2021-12-02T05:31:51.899865+07:00</t>
  </si>
  <si>
    <t>05:31:51.896457+07:00</t>
  </si>
  <si>
    <t>20:32:51.823708+07:00</t>
  </si>
  <si>
    <t>15:00:59.927251</t>
  </si>
  <si>
    <t>Jl. Anggur II Blok AE2 No.5, RT.008/RW.1, Kota Baru, Kec. Bekasi Bar., Kota Bks, Jawa Barat 17133, Indonesia</t>
  </si>
  <si>
    <t>Jl. Anggur II Blok AE2 No.4, RT.008/RW.1, Kota Baru, Kec. Bekasi Bar., Kota Bks, Jawa Barat 17133, Indonesia</t>
  </si>
  <si>
    <t>2021-12-03T06:36:22.057186+07:00</t>
  </si>
  <si>
    <t>06:36:22+07:00</t>
  </si>
  <si>
    <t>2021-12-06T05:14:46.925243+07:00</t>
  </si>
  <si>
    <t>05:14:46.922884+07:00</t>
  </si>
  <si>
    <t>19:54:59.629789+07:00</t>
  </si>
  <si>
    <t>14:40:12.706905</t>
  </si>
  <si>
    <t>2021-12-07T06:22:01.345514+07:00</t>
  </si>
  <si>
    <t>06:22:01+07:00</t>
  </si>
  <si>
    <t>2021-12-08T05:36:57.473505+07:00</t>
  </si>
  <si>
    <t>05:36:57.471358+07:00</t>
  </si>
  <si>
    <t>18:06:07.520274+07:00</t>
  </si>
  <si>
    <t>12:29:10.048916</t>
  </si>
  <si>
    <t>2021-12-10T03:51:18.539069+07:00</t>
  </si>
  <si>
    <t>03:51:18.537281+07:00</t>
  </si>
  <si>
    <t>18:02:36.553865+07:00</t>
  </si>
  <si>
    <t>14:11:18.016584</t>
  </si>
  <si>
    <t>2021-12-13T06:49:13.4359+07:00</t>
  </si>
  <si>
    <t>06:49:13+07:00</t>
  </si>
  <si>
    <t>17:31:32+07:00</t>
  </si>
  <si>
    <t>2021-12-14T06:00:57.044463+07:00</t>
  </si>
  <si>
    <t>06:00:57.042177+07:00</t>
  </si>
  <si>
    <t>17:47:30.598873+07:00</t>
  </si>
  <si>
    <t>11:46:33.556696</t>
  </si>
  <si>
    <t>Jl. Dukuh Blok AF1 No.8, RT.008/RW.1, Kota Baru, Kec. Bekasi Bar., Kota Bks, Jawa Barat 17133, Indonesia</t>
  </si>
  <si>
    <t>2021-12-16T04:36:46.884686+07:00</t>
  </si>
  <si>
    <t>04:36:46.881634+07:00</t>
  </si>
  <si>
    <t>21:32:11.468436+07:00</t>
  </si>
  <si>
    <t>16:55:24.586802</t>
  </si>
  <si>
    <t>2021-12-17T06:35:14.147682+07:00</t>
  </si>
  <si>
    <t>06:35:14+07:00</t>
  </si>
  <si>
    <t>2021-12-20T06:00:03.915853+07:00</t>
  </si>
  <si>
    <t>06:00:03.913524+07:00</t>
  </si>
  <si>
    <t>19:32:33.043586+07:00</t>
  </si>
  <si>
    <t>13:32:29.130062</t>
  </si>
  <si>
    <t>2021-12-21T06:46:14.364774+07:00</t>
  </si>
  <si>
    <t>06:46:14+07:00</t>
  </si>
  <si>
    <t>2021-12-22T05:09:58.690944+07:00</t>
  </si>
  <si>
    <t>05:09:58.688125+07:00</t>
  </si>
  <si>
    <t>18:01:22.472388+07:00</t>
  </si>
  <si>
    <t>12:51:23.784263</t>
  </si>
  <si>
    <t>2021-12-23T06:42:04.127426+07:00</t>
  </si>
  <si>
    <t>06:42:04+07:00</t>
  </si>
  <si>
    <t>17:31:36+07:00</t>
  </si>
  <si>
    <t>2021-12-24T05:57:30.46593+07:00</t>
  </si>
  <si>
    <t>05:57:30.463489+07:00</t>
  </si>
  <si>
    <t>18:41:06.016087+07:00</t>
  </si>
  <si>
    <t>12:43:35.552598</t>
  </si>
  <si>
    <t>2021-12-27T06:48:27.695124+07:00</t>
  </si>
  <si>
    <t>06:48:27+07:00</t>
  </si>
  <si>
    <t>2021-12-28T05:31:02.97587+07:00</t>
  </si>
  <si>
    <t>05:31:02.974147+07:00</t>
  </si>
  <si>
    <t>2021-12-29T08:01:03.679736+07:00</t>
  </si>
  <si>
    <t>08:01:03+07:00</t>
  </si>
  <si>
    <t>2021-12-30T05:04:51.277817+07:00</t>
  </si>
  <si>
    <t>05:04:51.275563+07:00</t>
  </si>
  <si>
    <t>19:24:52.317552+07:00</t>
  </si>
  <si>
    <t>14:20:01.041989</t>
  </si>
  <si>
    <t>2021-12-01T06:25:06.339355+07:00</t>
  </si>
  <si>
    <t>06:25:06+07:00</t>
  </si>
  <si>
    <t>17:29:00+07:00</t>
  </si>
  <si>
    <t>2021-12-02T06:59:30.411483+07:00</t>
  </si>
  <si>
    <t>06:59:30.409924+07:00</t>
  </si>
  <si>
    <t>17:14:18.35772+07:00</t>
  </si>
  <si>
    <t>10:14:47.947796</t>
  </si>
  <si>
    <t>Cipinang Lontar RT15/RW 06 No.80, RT.15/RW.6, Cipinang Muara, Kecamatan Jatinegara, Kota Jakarta Timur, Daerah Khusus Ibukota Jakarta 13420, Indonesia</t>
  </si>
  <si>
    <t>2021-12-03T06:15:29.690845+07:00</t>
  </si>
  <si>
    <t>06:15:29+07:00</t>
  </si>
  <si>
    <t>17:24:22+07:00</t>
  </si>
  <si>
    <t>2021-12-06T06:20:15.805809+07:00</t>
  </si>
  <si>
    <t>06:20:15.804321+07:00</t>
  </si>
  <si>
    <t>19:00:41.834314+07:00</t>
  </si>
  <si>
    <t>12:40:26.029993</t>
  </si>
  <si>
    <t>Jl. Kayu Manis V Blok Dadap 8 No.31, RT.6/RW.4, Kayu Manis, Kec. Matraman, Kota Jakarta Timur, Daerah Khusus Ibukota Jakarta 13130, Indonesia</t>
  </si>
  <si>
    <t>2021-12-07T06:31:08.657789+07:00</t>
  </si>
  <si>
    <t>06:31:08+07:00</t>
  </si>
  <si>
    <t>18:29:21+07:00</t>
  </si>
  <si>
    <t>2021-12-08T06:30:33.123944+07:00</t>
  </si>
  <si>
    <t>06:30:33+07:00</t>
  </si>
  <si>
    <t>17:20:47+07:00</t>
  </si>
  <si>
    <t>2021-12-09T06:27:00.981923+07:00</t>
  </si>
  <si>
    <t>06:27:00+07:00</t>
  </si>
  <si>
    <t>2021-12-10T06:17:04.861444+07:00</t>
  </si>
  <si>
    <t>06:17:04+07:00</t>
  </si>
  <si>
    <t>19:00:58+07:00</t>
  </si>
  <si>
    <t>2021-12-13T06:18:39.871286+07:00</t>
  </si>
  <si>
    <t>06:18:39.869158+07:00</t>
  </si>
  <si>
    <t>Jl. H. Kaiman No.10, RT.1/RW.5, Rw. Bunga, Kecamatan Jatinegara, Kota Jakarta Timur, Daerah Khusus Ibukota Jakarta 13350, Indonesia</t>
  </si>
  <si>
    <t>2021-12-14T06:07:50.705625+07:00</t>
  </si>
  <si>
    <t>06:07:50+07:00</t>
  </si>
  <si>
    <t>2021-12-15T06:20:41.7599+07:00</t>
  </si>
  <si>
    <t>06:20:41+07:00</t>
  </si>
  <si>
    <t>18:16:19+07:00</t>
  </si>
  <si>
    <t>2021-12-16T06:19:47.097028+07:00</t>
  </si>
  <si>
    <t>06:19:47+07:00</t>
  </si>
  <si>
    <t>20:11:48+07:00</t>
  </si>
  <si>
    <t>2021-12-17T06:23:35.812102+07:00</t>
  </si>
  <si>
    <t>06:23:35+07:00</t>
  </si>
  <si>
    <t>18:26:41+07:00</t>
  </si>
  <si>
    <t>2021-12-21T06:34:09.812881+07:00</t>
  </si>
  <si>
    <t>06:34:09+07:00</t>
  </si>
  <si>
    <t>17:52:18+07:00</t>
  </si>
  <si>
    <t>2021-12-22T06:22:12.058218+07:00</t>
  </si>
  <si>
    <t>06:22:12+07:00</t>
  </si>
  <si>
    <t>17:36:13+07:00</t>
  </si>
  <si>
    <t>2021-12-23T06:26:01.644432+07:00</t>
  </si>
  <si>
    <t>2021-12-24T06:45:12.56884+07:00</t>
  </si>
  <si>
    <t>06:45:12+07:00</t>
  </si>
  <si>
    <t>17:05:29+07:00</t>
  </si>
  <si>
    <t>2021-12-27T06:37:40.542085+07:00</t>
  </si>
  <si>
    <t>06:37:40+07:00</t>
  </si>
  <si>
    <t>2021-12-28T06:17:18.751402+07:00</t>
  </si>
  <si>
    <t>06:17:18+07:00</t>
  </si>
  <si>
    <t>17:33:05+07:00</t>
  </si>
  <si>
    <t>2021-12-29T06:28:23.897758+07:00</t>
  </si>
  <si>
    <t>06:28:23+07:00</t>
  </si>
  <si>
    <t>17:39:02+07:00</t>
  </si>
  <si>
    <t>2021-12-30T06:24:09.071173+07:00</t>
  </si>
  <si>
    <t>06:24:09+07:00</t>
  </si>
  <si>
    <t>2021-12-31T06:25:23.663239+07:00</t>
  </si>
  <si>
    <t>06:25:23+07:00</t>
  </si>
  <si>
    <t>2021-12-01T07:17:21.16026+07:00</t>
  </si>
  <si>
    <t>07:17:21.158855+07:00</t>
  </si>
  <si>
    <t>18:52:32.918927+07:00</t>
  </si>
  <si>
    <t>11:35:11.760072</t>
  </si>
  <si>
    <t>2021-12-02T08:12:24.299427+07:00</t>
  </si>
  <si>
    <t>08:12:24+07:00</t>
  </si>
  <si>
    <t>18:46:26+07:00</t>
  </si>
  <si>
    <t>00:42:24</t>
  </si>
  <si>
    <t>2021-12-03T07:02:49.626392+07:00</t>
  </si>
  <si>
    <t>07:02:49.624727+07:00</t>
  </si>
  <si>
    <t>18:33:39.704087+07:00</t>
  </si>
  <si>
    <t>11:30:50.07936</t>
  </si>
  <si>
    <t>2021-12-06T08:05:54.154648+07:00</t>
  </si>
  <si>
    <t>08:05:54+07:00</t>
  </si>
  <si>
    <t>18:52:08+07:00</t>
  </si>
  <si>
    <t>00:35:54</t>
  </si>
  <si>
    <t>2021-12-07T06:59:42.268409+07:00</t>
  </si>
  <si>
    <t>06:59:42.266652+07:00</t>
  </si>
  <si>
    <t>18:18:33.322599+07:00</t>
  </si>
  <si>
    <t>11:18:51.055947</t>
  </si>
  <si>
    <t>Jl. Garuda Ⅱ No.12A, Bojonggede, Kec. Bojong Gede, Kabupaten Bogor, Jawa Barat 16922, Indonesia</t>
  </si>
  <si>
    <t>2021-12-08T08:07:34.273831+07:00</t>
  </si>
  <si>
    <t>08:07:34+07:00</t>
  </si>
  <si>
    <t>18:39:13+07:00</t>
  </si>
  <si>
    <t>00:37:34</t>
  </si>
  <si>
    <t>2021-12-09T07:12:08.226009+07:00</t>
  </si>
  <si>
    <t>07:12:08.224103+07:00</t>
  </si>
  <si>
    <t>18:07:37.080509+07:00</t>
  </si>
  <si>
    <t>10:55:28.856406</t>
  </si>
  <si>
    <t>Jl. Mahameru No.4, Bojonggede, Kec. Bojong Gede, Kabupaten Bogor, Jawa Barat 16922, Indonesia</t>
  </si>
  <si>
    <t>2021-12-10T07:51:54.488694+07:00</t>
  </si>
  <si>
    <t>07:51:54+07:00</t>
  </si>
  <si>
    <t>00:21:54</t>
  </si>
  <si>
    <t>2021-12-13T06:49:31.968655+07:00</t>
  </si>
  <si>
    <t>06:49:31.967139+07:00</t>
  </si>
  <si>
    <t>18:00:59.445032+07:00</t>
  </si>
  <si>
    <t>11:11:27.477893</t>
  </si>
  <si>
    <t>2021-12-14T08:07:08.228352+07:00</t>
  </si>
  <si>
    <t>08:07:08+07:00</t>
  </si>
  <si>
    <t>17:57:00+07:00</t>
  </si>
  <si>
    <t>00:37:08</t>
  </si>
  <si>
    <t>2021-12-15T06:31:44.3993+07:00</t>
  </si>
  <si>
    <t>06:31:44.397579+07:00</t>
  </si>
  <si>
    <t>17:51:43.069093+07:00</t>
  </si>
  <si>
    <t>11:19:58.671514</t>
  </si>
  <si>
    <t>GR44+X94, Bojonggede, Bojong Gede, Bogor Regency, West Java 16922, Indonesia</t>
  </si>
  <si>
    <t>2021-12-16T08:08:08.373951+07:00</t>
  </si>
  <si>
    <t>17:37:04+07:00</t>
  </si>
  <si>
    <t>00:38:08</t>
  </si>
  <si>
    <t>2021-12-17T07:03:23.003214+07:00</t>
  </si>
  <si>
    <t>07:03:23.001631+07:00</t>
  </si>
  <si>
    <t>17:36:22.636902+07:00</t>
  </si>
  <si>
    <t>10:32:59.635271</t>
  </si>
  <si>
    <t>2021-12-20T08:15:01.310797+07:00</t>
  </si>
  <si>
    <t>2021-12-21T07:27:57.05045+07:00</t>
  </si>
  <si>
    <t>07:27:57.048928+07:00</t>
  </si>
  <si>
    <t>17:39:31.935353+07:00</t>
  </si>
  <si>
    <t>10:11:34.886425</t>
  </si>
  <si>
    <t>2021-12-22T08:14:00.837034+07:00</t>
  </si>
  <si>
    <t>00:44:00</t>
  </si>
  <si>
    <t>2021-12-23T07:22:16.389442+07:00</t>
  </si>
  <si>
    <t>07:22:16.386818+07:00</t>
  </si>
  <si>
    <t>17:39:17.197124+07:00</t>
  </si>
  <si>
    <t>10:17:00.810306</t>
  </si>
  <si>
    <t>2021-12-24T08:17:51.551744+07:00</t>
  </si>
  <si>
    <t>08:17:51+07:00</t>
  </si>
  <si>
    <t>20:08:53+07:00</t>
  </si>
  <si>
    <t>00:47:51</t>
  </si>
  <si>
    <t>2021-12-27T07:48:55.903302+07:00</t>
  </si>
  <si>
    <t>07:48:55.901621+07:00</t>
  </si>
  <si>
    <t>19:57:45.543135+07:00</t>
  </si>
  <si>
    <t>12:08:49.641514</t>
  </si>
  <si>
    <t>2021-12-28T08:11:04.711467+07:00</t>
  </si>
  <si>
    <t>08:11:04+07:00</t>
  </si>
  <si>
    <t>00:41:04</t>
  </si>
  <si>
    <t>2021-12-29T07:44:27.123532+07:00</t>
  </si>
  <si>
    <t>07:44:27.120971+07:00</t>
  </si>
  <si>
    <t>17:33:19.216521+07:00</t>
  </si>
  <si>
    <t>09:48:52.09555</t>
  </si>
  <si>
    <t>2021-12-30T08:07:42.79415+07:00</t>
  </si>
  <si>
    <t>08:07:42+07:00</t>
  </si>
  <si>
    <t>00:37:42</t>
  </si>
  <si>
    <t>2021-12-31T07:25:57.758693+07:00</t>
  </si>
  <si>
    <t>07:25:57.75669+07:00</t>
  </si>
  <si>
    <t>19:53:27.770049+07:00</t>
  </si>
  <si>
    <t>12:27:30.013359</t>
  </si>
  <si>
    <t>2021-12-01T08:07:40.201972+07:00</t>
  </si>
  <si>
    <t>17:39:43+07:00</t>
  </si>
  <si>
    <t>2021-12-02T08:02:19.677507+07:00</t>
  </si>
  <si>
    <t>08:02:19+07:00</t>
  </si>
  <si>
    <t>17:40:09+07:00</t>
  </si>
  <si>
    <t>2021-12-03T08:08:05.972719+07:00</t>
  </si>
  <si>
    <t>17:39:39+07:00</t>
  </si>
  <si>
    <t>2021-12-06T07:48:52.718761+07:00</t>
  </si>
  <si>
    <t>07:48:52+07:00</t>
  </si>
  <si>
    <t>17:36:48+07:00</t>
  </si>
  <si>
    <t>2021-12-08T08:02:38.752963+07:00</t>
  </si>
  <si>
    <t>17:36:44+07:00</t>
  </si>
  <si>
    <t>2021-12-09T08:17:58.829727+07:00</t>
  </si>
  <si>
    <t>17:36:41+07:00</t>
  </si>
  <si>
    <t>2021-12-10T08:04:20.302256+07:00</t>
  </si>
  <si>
    <t>08:04:20+07:00</t>
  </si>
  <si>
    <t>2021-12-13T07:47:02.935525+07:00</t>
  </si>
  <si>
    <t>07:47:02+07:00</t>
  </si>
  <si>
    <t>2021-12-15T08:04:34.232424+07:00</t>
  </si>
  <si>
    <t>08:04:34+07:00</t>
  </si>
  <si>
    <t>17:36:29+07:00</t>
  </si>
  <si>
    <t>2021-12-16T08:04:54.582263+07:00</t>
  </si>
  <si>
    <t>08:04:54+07:00</t>
  </si>
  <si>
    <t>17:41:52+07:00</t>
  </si>
  <si>
    <t>2021-12-17T08:03:07.932406+07:00</t>
  </si>
  <si>
    <t>2021-12-20T08:04:28.276327+07:00</t>
  </si>
  <si>
    <t>08:04:28+07:00</t>
  </si>
  <si>
    <t>2021-12-21T08:07:10.639641+07:00</t>
  </si>
  <si>
    <t>08:07:10+07:00</t>
  </si>
  <si>
    <t>17:36:03+07:00</t>
  </si>
  <si>
    <t>2021-12-22T08:04:02.149689+07:00</t>
  </si>
  <si>
    <t>08:04:02+07:00</t>
  </si>
  <si>
    <t>2021-12-23T08:04:31.649685+07:00</t>
  </si>
  <si>
    <t>08:04:31+07:00</t>
  </si>
  <si>
    <t>17:41:57+07:00</t>
  </si>
  <si>
    <t>2021-12-24T08:02:04.959587+07:00</t>
  </si>
  <si>
    <t>08:02:04+07:00</t>
  </si>
  <si>
    <t>2021-12-27T07:50:34.952232+07:00</t>
  </si>
  <si>
    <t>2021-12-28T08:00:22.923362+07:00</t>
  </si>
  <si>
    <t>17:39:32+07:00</t>
  </si>
  <si>
    <t>2021-12-29T08:03:10.471275+07:00</t>
  </si>
  <si>
    <t>2021-12-30T08:12:08.246858+07:00</t>
  </si>
  <si>
    <t>08:12:08+07:00</t>
  </si>
  <si>
    <t>2021-12-31T08:11:29.36375+07:00</t>
  </si>
  <si>
    <t>16:30:06+07:00</t>
  </si>
  <si>
    <t>2021-12-01T07:51:53.908907+07:00</t>
  </si>
  <si>
    <t>07:51:53+07:00</t>
  </si>
  <si>
    <t>00:21:53</t>
  </si>
  <si>
    <t>2021-12-02T07:53:17.639798+07:00</t>
  </si>
  <si>
    <t>17:36:42+07:00</t>
  </si>
  <si>
    <t>00:23:17</t>
  </si>
  <si>
    <t>2021-12-03T08:17:46.874554+07:00</t>
  </si>
  <si>
    <t>17:34:48+07:00</t>
  </si>
  <si>
    <t>00:47:46</t>
  </si>
  <si>
    <t>2021-12-06T08:08:32.384139+07:00</t>
  </si>
  <si>
    <t>08:08:32.3824+07:00</t>
  </si>
  <si>
    <t>17:45:48.895946+07:00</t>
  </si>
  <si>
    <t>09:37:16.513546</t>
  </si>
  <si>
    <t>Jl. Rorotan Lama No.2, RT.12/RW.7, Sukapura, Kec. Cilincing, Kota Jkt Utara, Daerah Khusus Ibukota Jakarta 14140, Indonesia</t>
  </si>
  <si>
    <t>Jl. Sukapura Jaya No.40, RT.5/RW.10, Sukapura, Kec. Cilincing, Kota Jkt Utara, Daerah Khusus Ibukota Jakarta 14140, Indonesia</t>
  </si>
  <si>
    <t>2021-12-07T08:04:33.884346+07:00</t>
  </si>
  <si>
    <t>08:04:33+07:00</t>
  </si>
  <si>
    <t>00:34:33</t>
  </si>
  <si>
    <t>2021-12-08T08:12:43.083428+07:00</t>
  </si>
  <si>
    <t>08:12:43.081712+07:00</t>
  </si>
  <si>
    <t>17:42:04.042034+07:00</t>
  </si>
  <si>
    <t>09:29:20.960322</t>
  </si>
  <si>
    <t>2021-12-09T07:45:59.980399+07:00</t>
  </si>
  <si>
    <t>2021-12-10T08:10:12.019947+07:00</t>
  </si>
  <si>
    <t>08:10:12.018384+07:00</t>
  </si>
  <si>
    <t>17:32:08.337314+07:00</t>
  </si>
  <si>
    <t>09:21:56.31893</t>
  </si>
  <si>
    <t>Jl. Puyuh No.8, RT.5/RW.7, Sukapura, Kec. Cilincing, Kota Jkt Utara, Daerah Khusus Ibukota Jakarta 14140, Indonesia</t>
  </si>
  <si>
    <t>2021-12-13T07:49:42.278994+07:00</t>
  </si>
  <si>
    <t>07:49:42+07:00</t>
  </si>
  <si>
    <t>00:19:42</t>
  </si>
  <si>
    <t>2021-12-14T07:50:44.940222+07:00</t>
  </si>
  <si>
    <t>07:50:44.938383+07:00</t>
  </si>
  <si>
    <t>17:44:58.147739+07:00</t>
  </si>
  <si>
    <t>09:54:13.209356</t>
  </si>
  <si>
    <t>2021-12-15T07:44:13.009248+07:00</t>
  </si>
  <si>
    <t>17:34:21+07:00</t>
  </si>
  <si>
    <t>2021-12-16T07:47:01.227282+07:00</t>
  </si>
  <si>
    <t>07:47:01+07:00</t>
  </si>
  <si>
    <t>00:17:01</t>
  </si>
  <si>
    <t>2021-12-17T07:59:49.79323+07:00</t>
  </si>
  <si>
    <t>17:51:27+07:00</t>
  </si>
  <si>
    <t>00:29:49</t>
  </si>
  <si>
    <t>2021-12-20T08:15:15.216989+07:00</t>
  </si>
  <si>
    <t>08:15:15.215415+07:00</t>
  </si>
  <si>
    <t>17:44:41.260457+07:00</t>
  </si>
  <si>
    <t>09:29:26.045042</t>
  </si>
  <si>
    <t>2021-12-21T08:06:21.909131+07:00</t>
  </si>
  <si>
    <t>08:06:21+07:00</t>
  </si>
  <si>
    <t>17:36:17+07:00</t>
  </si>
  <si>
    <t>00:36:21</t>
  </si>
  <si>
    <t>2021-12-22T08:00:56.48717+07:00</t>
  </si>
  <si>
    <t>2021-12-23T07:52:04.379032+07:00</t>
  </si>
  <si>
    <t>17:35:08+07:00</t>
  </si>
  <si>
    <t>00:22:04</t>
  </si>
  <si>
    <t>2021-12-24T07:33:16.236061+07:00</t>
  </si>
  <si>
    <t>07:33:16.23423+07:00</t>
  </si>
  <si>
    <t>17:52:59.098381+07:00</t>
  </si>
  <si>
    <t>10:19:42.864151</t>
  </si>
  <si>
    <t>2021-12-27T08:18:19.116337+07:00</t>
  </si>
  <si>
    <t>00:48:19</t>
  </si>
  <si>
    <t>2021-12-28T07:58:11.138089+07:00</t>
  </si>
  <si>
    <t>00:28:11</t>
  </si>
  <si>
    <t>2021-12-29T07:38:07.011175+07:00</t>
  </si>
  <si>
    <t>07:38:06+07:00</t>
  </si>
  <si>
    <t>00:08:06</t>
  </si>
  <si>
    <t>2021-12-30T08:08:36.498732+07:00</t>
  </si>
  <si>
    <t>08:08:36.49733+07:00</t>
  </si>
  <si>
    <t>17:45:46.479106+07:00</t>
  </si>
  <si>
    <t>09:37:09.981776</t>
  </si>
  <si>
    <t>Jl. Puyuh No.4, RT.5/RW.7, Sukapura, Kec. Cilincing, Kota Jkt Utara, Daerah Khusus Ibukota Jakarta 14140, Indonesia</t>
  </si>
  <si>
    <t>2021-12-31T07:53:37.202135+07:00</t>
  </si>
  <si>
    <t>07:53:37+07:00</t>
  </si>
  <si>
    <t>16:40:16+07:00</t>
  </si>
  <si>
    <t>00:23:37</t>
  </si>
  <si>
    <t>2021-12-01T08:15:58.449647+07:00</t>
  </si>
  <si>
    <t>08:15:58.447162+07:00</t>
  </si>
  <si>
    <t>2021-12-02T07:34:46.524611+07:00</t>
  </si>
  <si>
    <t>07:34:46+07:00</t>
  </si>
  <si>
    <t>2021-12-06T07:41:24.58729+07:00</t>
  </si>
  <si>
    <t>07:41:24+07:00</t>
  </si>
  <si>
    <t>19:05:36+07:00</t>
  </si>
  <si>
    <t>2021-12-08T07:51:18.962691+07:00</t>
  </si>
  <si>
    <t>07:51:18+07:00</t>
  </si>
  <si>
    <t>18:42:47+07:00</t>
  </si>
  <si>
    <t>2021-12-14T07:32:49.696249+07:00</t>
  </si>
  <si>
    <t>07:32:49+07:00</t>
  </si>
  <si>
    <t>17:33:03+07:00</t>
  </si>
  <si>
    <t>2021-12-15T07:52:52.40806+07:00</t>
  </si>
  <si>
    <t>17:42:26+07:00</t>
  </si>
  <si>
    <t>2021-12-16T07:39:59.566915+07:00</t>
  </si>
  <si>
    <t>2021-12-20T07:49:56.855699+07:00</t>
  </si>
  <si>
    <t>07:49:56+07:00</t>
  </si>
  <si>
    <t>2021-12-21T07:39:43.991411+07:00</t>
  </si>
  <si>
    <t>07:39:43+07:00</t>
  </si>
  <si>
    <t>17:47:51+07:00</t>
  </si>
  <si>
    <t>2021-12-22T07:32:49.841487+07:00</t>
  </si>
  <si>
    <t>2021-12-24T07:34:54.073272+07:00</t>
  </si>
  <si>
    <t>07:34:54+07:00</t>
  </si>
  <si>
    <t>2021-12-27T07:34:52.609009+07:00</t>
  </si>
  <si>
    <t>07:34:52+07:00</t>
  </si>
  <si>
    <t>17:38:32+07:00</t>
  </si>
  <si>
    <t>2021-12-28T07:37:50.704105+07:00</t>
  </si>
  <si>
    <t>07:37:50+07:00</t>
  </si>
  <si>
    <t>17:50:02+07:00</t>
  </si>
  <si>
    <t>2021-12-30T07:49:37.761214+07:00</t>
  </si>
  <si>
    <t>2021-12-01T08:04:53.676105+07:00</t>
  </si>
  <si>
    <t>2021-12-02T08:09:43.577123+07:00</t>
  </si>
  <si>
    <t>17:34:55+07:00</t>
  </si>
  <si>
    <t>2021-12-03T08:17:30.020694+07:00</t>
  </si>
  <si>
    <t>08:17:30.01861+07:00</t>
  </si>
  <si>
    <t>Jl. Duri Selatan No.23, RT.8/RW.4, Duri Sel., Kec. Tambora, Kota Jakarta Barat, Daerah Khusus Ibukota Jakarta 10140, Indonesia</t>
  </si>
  <si>
    <t>2021-12-06T08:05:31.431486+07:00</t>
  </si>
  <si>
    <t>08:05:31+07:00</t>
  </si>
  <si>
    <t>2021-12-07T07:58:53.158612+07:00</t>
  </si>
  <si>
    <t>17:32:48+07:00</t>
  </si>
  <si>
    <t>2021-12-09T08:10:21.785224+07:00</t>
  </si>
  <si>
    <t>2021-12-10T08:12:57.630007+07:00</t>
  </si>
  <si>
    <t>2021-12-13T08:10:30.051154+07:00</t>
  </si>
  <si>
    <t>2021-12-14T08:06:54.296203+07:00</t>
  </si>
  <si>
    <t>17:40:05+07:00</t>
  </si>
  <si>
    <t>2021-12-15T08:00:51.793771+07:00</t>
  </si>
  <si>
    <t>08:00:51+07:00</t>
  </si>
  <si>
    <t>2021-12-16T08:02:48.603261+07:00</t>
  </si>
  <si>
    <t>08:02:48+07:00</t>
  </si>
  <si>
    <t>2021-12-17T08:01:09.802268+07:00</t>
  </si>
  <si>
    <t>08:01:09+07:00</t>
  </si>
  <si>
    <t>2021-12-20T07:54:32.914767+07:00</t>
  </si>
  <si>
    <t>07:54:32+07:00</t>
  </si>
  <si>
    <t>2021-12-21T08:01:54.83792+07:00</t>
  </si>
  <si>
    <t>08:01:54+07:00</t>
  </si>
  <si>
    <t>2021-12-22T08:03:55.666341+07:00</t>
  </si>
  <si>
    <t>08:03:55+07:00</t>
  </si>
  <si>
    <t>2021-12-23T08:00:55.666053+07:00</t>
  </si>
  <si>
    <t>08:00:55+07:00</t>
  </si>
  <si>
    <t>17:49:16+07:00</t>
  </si>
  <si>
    <t>2021-12-24T08:05:07.438256+07:00</t>
  </si>
  <si>
    <t>08:05:07+07:00</t>
  </si>
  <si>
    <t>2021-12-27T08:07:09.814734+07:00</t>
  </si>
  <si>
    <t>08:07:09+07:00</t>
  </si>
  <si>
    <t>2021-12-28T08:12:58.700917+07:00</t>
  </si>
  <si>
    <t>2021-12-29T08:10:59.373733+07:00</t>
  </si>
  <si>
    <t>2021-12-30T08:09:16.173597+07:00</t>
  </si>
  <si>
    <t>08:09:16+07:00</t>
  </si>
  <si>
    <t>17:33:35+07:00</t>
  </si>
  <si>
    <t>2021-12-31T17:00:43.939773+07:00</t>
  </si>
  <si>
    <t>08:30:43</t>
  </si>
  <si>
    <t>2021-12-01T08:06:33.630921+07:00</t>
  </si>
  <si>
    <t>2021-12-06T08:10:25.559956+07:00</t>
  </si>
  <si>
    <t>08:10:25+07:00</t>
  </si>
  <si>
    <t>2021-12-07T08:08:31.862859+07:00</t>
  </si>
  <si>
    <t>08:08:31+07:00</t>
  </si>
  <si>
    <t>2021-12-08T08:20:05.535285+07:00</t>
  </si>
  <si>
    <t>2021-12-09T08:20:06.130192+07:00</t>
  </si>
  <si>
    <t>08:20:06+07:00</t>
  </si>
  <si>
    <t>2021-12-10T08:22:10.173792+07:00</t>
  </si>
  <si>
    <t>2021-12-13T08:28:33.788298+07:00</t>
  </si>
  <si>
    <t>17:34:42+07:00</t>
  </si>
  <si>
    <t>2021-12-14T08:14:18.267429+07:00</t>
  </si>
  <si>
    <t>2021-12-15T08:22:29.34823+07:00</t>
  </si>
  <si>
    <t>2021-12-16T08:14:42.56472+07:00</t>
  </si>
  <si>
    <t>17:34:56+07:00</t>
  </si>
  <si>
    <t>2021-12-17T07:53:37.274621+07:00</t>
  </si>
  <si>
    <t>17:32:34+07:00</t>
  </si>
  <si>
    <t>2021-12-20T08:04:11.850922+07:00</t>
  </si>
  <si>
    <t>17:31:43+07:00</t>
  </si>
  <si>
    <t>2021-12-21T08:19:56.54827+07:00</t>
  </si>
  <si>
    <t>2021-12-22T08:17:32.512725+07:00</t>
  </si>
  <si>
    <t>08:17:32+07:00</t>
  </si>
  <si>
    <t>2021-12-23T07:57:51.130409+07:00</t>
  </si>
  <si>
    <t>2021-12-24T08:00:53.413781+07:00</t>
  </si>
  <si>
    <t>08:00:53+07:00</t>
  </si>
  <si>
    <t>17:30:45+07:00</t>
  </si>
  <si>
    <t>2021-12-27T08:01:16.373964+07:00</t>
  </si>
  <si>
    <t>2021-12-28T07:55:10.994259+07:00</t>
  </si>
  <si>
    <t>17:31:28+07:00</t>
  </si>
  <si>
    <t>2021-12-29T07:56:00.370025+07:00</t>
  </si>
  <si>
    <t>2021-12-30T08:19:49.918198+07:00</t>
  </si>
  <si>
    <t>2021-12-31T08:03:47.487639+07:00</t>
  </si>
  <si>
    <t>08:03:47+07:00</t>
  </si>
  <si>
    <t>2021-12-01T08:38:30.019955+07:00</t>
  </si>
  <si>
    <t>08:38:29+07:00</t>
  </si>
  <si>
    <t>2021-12-02T08:26:06.982729+07:00</t>
  </si>
  <si>
    <t>2021-12-03T08:12:30.515779+07:00</t>
  </si>
  <si>
    <t>08:12:30+07:00</t>
  </si>
  <si>
    <t>2021-12-06T08:20:44.818154+07:00</t>
  </si>
  <si>
    <t>08:20:44.816583+07:00</t>
  </si>
  <si>
    <t>22:53:25.274955+07:00</t>
  </si>
  <si>
    <t>14:32:40.458372</t>
  </si>
  <si>
    <t>Tidung Barat island, Tidung Island, South Kepulauan Seribu, Kepulauan Seribu Regency, Pulau Tidung, Kepulauan Seribu Sel., Kabupaten Kepulauan Seribu, Daerah Khusus Ibukota Jakarta 14520, Indonesia</t>
  </si>
  <si>
    <t>2021-12-07T08:21:32.410393+07:00</t>
  </si>
  <si>
    <t>2021-12-08T08:25:10.594711+07:00</t>
  </si>
  <si>
    <t>08:25:10+07:00</t>
  </si>
  <si>
    <t>2021-12-09T08:28:37.055705+07:00</t>
  </si>
  <si>
    <t>08:28:37+07:00</t>
  </si>
  <si>
    <t>17:58:51+07:00</t>
  </si>
  <si>
    <t>2021-12-10T08:22:34.22329+07:00</t>
  </si>
  <si>
    <t>08:22:34.221664+07:00</t>
  </si>
  <si>
    <t>2021-12-13T08:29:34.853431+07:00</t>
  </si>
  <si>
    <t>08:29:34+07:00</t>
  </si>
  <si>
    <t>17:37:00+07:00</t>
  </si>
  <si>
    <t>2021-12-14T08:32:58.947065+07:00</t>
  </si>
  <si>
    <t>08:32:58+07:00</t>
  </si>
  <si>
    <t>17:52:48+07:00</t>
  </si>
  <si>
    <t>00:02:58</t>
  </si>
  <si>
    <t>2021-12-15T08:23:13.305679+07:00</t>
  </si>
  <si>
    <t>17:40:16+07:00</t>
  </si>
  <si>
    <t>2021-12-16T08:26:26.992301+07:00</t>
  </si>
  <si>
    <t>08:26:26.990622+07:00</t>
  </si>
  <si>
    <t>21:45:14.52628+07:00</t>
  </si>
  <si>
    <t>13:18:47.535658</t>
  </si>
  <si>
    <t>9, Jl. Swasembada Barat XIX No.30, RW.13, Kb. Bawang, Tj. Priok, Kota Jkt Utara, Daerah Khusus Ibukota Jakarta 14320, Indonesia</t>
  </si>
  <si>
    <t>2021-12-17T07:32:11.736908+07:00</t>
  </si>
  <si>
    <t>07:32:11+07:00</t>
  </si>
  <si>
    <t>17:18:46+07:00</t>
  </si>
  <si>
    <t>2021-12-20T08:27:18.442888+07:00</t>
  </si>
  <si>
    <t>17:52:26+07:00</t>
  </si>
  <si>
    <t>2021-12-21T08:32:21.228005+07:00</t>
  </si>
  <si>
    <t>08:32:21+07:00</t>
  </si>
  <si>
    <t>18:01:52+07:00</t>
  </si>
  <si>
    <t>2021-12-22T08:13:34.594088+07:00</t>
  </si>
  <si>
    <t>08:13:34.592629+07:00</t>
  </si>
  <si>
    <t>2021-12-23T08:16:30.969841+07:00</t>
  </si>
  <si>
    <t>08:16:30+07:00</t>
  </si>
  <si>
    <t>19:03:20+07:00</t>
  </si>
  <si>
    <t>2021-12-24T08:18:02.796055+07:00</t>
  </si>
  <si>
    <t>2021-12-27T08:21:24.592036+07:00</t>
  </si>
  <si>
    <t>2021-12-28T08:36:17.031174+07:00</t>
  </si>
  <si>
    <t>08:36:17.029435+07:00</t>
  </si>
  <si>
    <t>18:29:54.057772+07:00</t>
  </si>
  <si>
    <t>09:53:37.028337</t>
  </si>
  <si>
    <t>2021-12-29T08:21:08.088205+07:00</t>
  </si>
  <si>
    <t>17:33:21+07:00</t>
  </si>
  <si>
    <t>2021-12-30T08:19:03.126099+07:00</t>
  </si>
  <si>
    <t>2021-12-31T08:18:15.457973+07:00</t>
  </si>
  <si>
    <t>08:18:15+07:00</t>
  </si>
  <si>
    <t>16:25:44+07:00</t>
  </si>
  <si>
    <t>2021-12-01T08:00:46.328406+07:00</t>
  </si>
  <si>
    <t>BCAJKT0233</t>
  </si>
  <si>
    <t>Dinda Ayu Larasati</t>
  </si>
  <si>
    <t>08:00:46.326443+07:00</t>
  </si>
  <si>
    <t>18:22:22.181648+07:00</t>
  </si>
  <si>
    <t>10:21:35.855205</t>
  </si>
  <si>
    <t>Jl. K.S. Tubun, Kb. Kacang, Kecamatan Tanah Abang, Kota Jakarta Pusat, Daerah Khusus Ibukota Jakarta 10240, Indonesia</t>
  </si>
  <si>
    <t>2021-12-02T08:00:30.087356+07:00</t>
  </si>
  <si>
    <t>2021-12-03T08:09:22.098932+07:00</t>
  </si>
  <si>
    <t>08:09:22+07:00</t>
  </si>
  <si>
    <t>2021-12-06T08:12:39.464306+07:00</t>
  </si>
  <si>
    <t>18:46:49+07:00</t>
  </si>
  <si>
    <t>2021-12-07T08:14:29.344258+07:00</t>
  </si>
  <si>
    <t>08:14:29+07:00</t>
  </si>
  <si>
    <t>2021-12-08T08:02:59.24878+07:00</t>
  </si>
  <si>
    <t>18:28:12+07:00</t>
  </si>
  <si>
    <t>2021-12-09T08:02:49.936948+07:00</t>
  </si>
  <si>
    <t>2021-12-10T08:14:24.267932+07:00</t>
  </si>
  <si>
    <t>18:35:55+07:00</t>
  </si>
  <si>
    <t>2021-12-13T08:13:29.162534+07:00</t>
  </si>
  <si>
    <t>08:13:29+07:00</t>
  </si>
  <si>
    <t>2021-12-14T08:15:56.38444+07:00</t>
  </si>
  <si>
    <t>17:40:43+07:00</t>
  </si>
  <si>
    <t>2021-12-15T08:14:25.756713+07:00</t>
  </si>
  <si>
    <t>2021-12-16T08:17:22.873335+07:00</t>
  </si>
  <si>
    <t>08:17:22+07:00</t>
  </si>
  <si>
    <t>2021-12-17T08:10:10.189176+07:00</t>
  </si>
  <si>
    <t>08:10:10+07:00</t>
  </si>
  <si>
    <t>2021-12-20T08:17:40.330589+07:00</t>
  </si>
  <si>
    <t>08:17:40.328732+07:00</t>
  </si>
  <si>
    <t>18:46:05.858377+07:00</t>
  </si>
  <si>
    <t>10:28:25.529645</t>
  </si>
  <si>
    <t>6, Jl. Tebet Utara I H No.11, RT.6/RW.1, Tebet Tim., Kec. Tebet, Kota Jakarta Selatan, Daerah Khusus Ibukota Jakarta 12820, Indonesia</t>
  </si>
  <si>
    <t>Jl. Tebet Utara I H No.7, RT.6/RW.1, Tebet Tim., Kec. Tebet, Kota Jakarta Selatan, Daerah Khusus Ibukota Jakarta 12820, Indonesia</t>
  </si>
  <si>
    <t>2021-12-21T08:17:21.217057+07:00</t>
  </si>
  <si>
    <t>17:31:44+07:00</t>
  </si>
  <si>
    <t>2021-12-22T08:17:33.769824+07:00</t>
  </si>
  <si>
    <t>08:17:33.768014+07:00</t>
  </si>
  <si>
    <t>17:38:28.103491+07:00</t>
  </si>
  <si>
    <t>09:20:54.335477</t>
  </si>
  <si>
    <t>2021-12-23T08:16:51.034743+07:00</t>
  </si>
  <si>
    <t>17:40:49+07:00</t>
  </si>
  <si>
    <t>2021-12-24T08:26:26.520522+07:00</t>
  </si>
  <si>
    <t>08:26:26.518539+07:00</t>
  </si>
  <si>
    <t>17:41:58.592822+07:00</t>
  </si>
  <si>
    <t>09:15:32.074283</t>
  </si>
  <si>
    <t>2021-12-27T08:14:06.233263+07:00</t>
  </si>
  <si>
    <t>2021-12-28T08:25:54.75091+07:00</t>
  </si>
  <si>
    <t>08:25:54.749127+07:00</t>
  </si>
  <si>
    <t>18:02:35.926892+07:00</t>
  </si>
  <si>
    <t>09:36:41.177765</t>
  </si>
  <si>
    <t>Jl. Tebet Utara I H No.5, RT.6/RW.1, Tebet Tim., Kec. Tebet, Kota Jakarta Selatan, Daerah Khusus Ibukota Jakarta 12820, Indonesia</t>
  </si>
  <si>
    <t>2021-12-29T08:11:06.177836+07:00</t>
  </si>
  <si>
    <t>17:42:45+07:00</t>
  </si>
  <si>
    <t>2021-12-30T08:04:30.900746+07:00</t>
  </si>
  <si>
    <t>08:04:30.899161+07:00</t>
  </si>
  <si>
    <t>21:52:04.57571+07:00</t>
  </si>
  <si>
    <t>13:47:33.676549</t>
  </si>
  <si>
    <t>2021-12-31T08:09:50.733814+07:00</t>
  </si>
  <si>
    <t>16:43:26+07:00</t>
  </si>
  <si>
    <t>2021-12-02T08:10:04.618872+07:00</t>
  </si>
  <si>
    <t>08:10:04.617235+07:00</t>
  </si>
  <si>
    <t>2021-12-06T06:27:13.107341+07:00</t>
  </si>
  <si>
    <t>06:27:13.104677+07:00</t>
  </si>
  <si>
    <t>21:00:56.469033+07:00</t>
  </si>
  <si>
    <t>14:33:43.364356</t>
  </si>
  <si>
    <t>2021-12-07T08:25:01.436951+07:00</t>
  </si>
  <si>
    <t>20:13:56+07:00</t>
  </si>
  <si>
    <t>2021-12-08T07:54:23.4662+07:00</t>
  </si>
  <si>
    <t>07:54:23.464154+07:00</t>
  </si>
  <si>
    <t>20:22:13.993001+07:00</t>
  </si>
  <si>
    <t>12:27:50.528847</t>
  </si>
  <si>
    <t>Bekasi Timur Regensi, Cluster Gerbera, Blok G16 No.57, Burangkeng, Kec. Setu, Kabupaten Bekasi, Jawa Barat 17320, Indonesia</t>
  </si>
  <si>
    <t>2021-12-09T08:19:32.76959+07:00</t>
  </si>
  <si>
    <t>19:52:12+07:00</t>
  </si>
  <si>
    <t>2021-12-10T08:30:39.676762+07:00</t>
  </si>
  <si>
    <t>08:30:39.67505+07:00</t>
  </si>
  <si>
    <t>23:17:48.434268+07:00</t>
  </si>
  <si>
    <t>14:47:08.759218</t>
  </si>
  <si>
    <t>M28G+CH8, Burangkeng, Kec. Setu, Kabupaten Bekasi, Jawa Barat 17320, Indonesia</t>
  </si>
  <si>
    <t>2021-12-13T08:16:40.489251+07:00</t>
  </si>
  <si>
    <t>08:16:40+07:00</t>
  </si>
  <si>
    <t>20:26:01+07:00</t>
  </si>
  <si>
    <t>2021-12-14T06:21:55.922848+07:00</t>
  </si>
  <si>
    <t>06:21:55.920944+07:00</t>
  </si>
  <si>
    <t>2021-12-15T07:44:50.229337+07:00</t>
  </si>
  <si>
    <t>07:44:50+07:00</t>
  </si>
  <si>
    <t>20:05:03+07:00</t>
  </si>
  <si>
    <t>2021-12-16T07:38:11.36754+07:00</t>
  </si>
  <si>
    <t>07:38:11.365621+07:00</t>
  </si>
  <si>
    <t>2021-12-20T06:19:05.57542+07:00</t>
  </si>
  <si>
    <t>06:19:05.573406+07:00</t>
  </si>
  <si>
    <t>20:43:58.444967+07:00</t>
  </si>
  <si>
    <t>14:24:52.871561</t>
  </si>
  <si>
    <t>2021-12-21T08:23:12.003913+07:00</t>
  </si>
  <si>
    <t>20:10:00+07:00</t>
  </si>
  <si>
    <t>2021-12-22T07:59:17.402811+07:00</t>
  </si>
  <si>
    <t>07:59:17.401191+07:00</t>
  </si>
  <si>
    <t>2021-12-23T07:55:14.31294+07:00</t>
  </si>
  <si>
    <t>21:09:48+07:00</t>
  </si>
  <si>
    <t>2021-12-24T08:01:26.820421+07:00</t>
  </si>
  <si>
    <t>08:01:26.818541+07:00</t>
  </si>
  <si>
    <t>2021-12-27T08:02:53.954417+07:00</t>
  </si>
  <si>
    <t>19:07:57+07:00</t>
  </si>
  <si>
    <t>2021-12-28T07:52:30.873849+07:00</t>
  </si>
  <si>
    <t>07:52:30.872074+07:00</t>
  </si>
  <si>
    <t>17:54:29.299808+07:00</t>
  </si>
  <si>
    <t>10:01:58.427734</t>
  </si>
  <si>
    <t>M28G+8JV, Burangkeng, Setu, Bekasi Regency, West Java 17320, Indonesia</t>
  </si>
  <si>
    <t>M28G+CH8, Burangkeng, Setu, Bekasi Regency, West Java 17320, Indonesia</t>
  </si>
  <si>
    <t>2021-12-29T08:04:31.767672+07:00</t>
  </si>
  <si>
    <t>19:21:37+07:00</t>
  </si>
  <si>
    <t>2021-12-30T08:04:18.184599+07:00</t>
  </si>
  <si>
    <t>08:04:18.182817+07:00</t>
  </si>
  <si>
    <t>20:11:08.072407+07:00</t>
  </si>
  <si>
    <t>12:06:49.88959</t>
  </si>
  <si>
    <t>2021-12-31T07:54:58.32511+07:00</t>
  </si>
  <si>
    <t>07:54:58+07:00</t>
  </si>
  <si>
    <t>20:04:47+07:00</t>
  </si>
  <si>
    <t>2021-12-01T07:21:56.010078+07:00</t>
  </si>
  <si>
    <t>07:21:55+07:00</t>
  </si>
  <si>
    <t>18:37:25+07:00</t>
  </si>
  <si>
    <t>2021-12-02T07:30:42.55218+07:00</t>
  </si>
  <si>
    <t>07:30:42+07:00</t>
  </si>
  <si>
    <t>18:45:16+07:00</t>
  </si>
  <si>
    <t>00:00:42</t>
  </si>
  <si>
    <t>2021-12-03T06:50:36.470445+07:00</t>
  </si>
  <si>
    <t>06:50:36+07:00</t>
  </si>
  <si>
    <t>2021-12-06T07:25:12.403199+07:00</t>
  </si>
  <si>
    <t>07:25:12.401586+07:00</t>
  </si>
  <si>
    <t>Jl. Wilis No.2, RT.8/RW.2, Guntur, Kecamatan Setiabudi, Kota Jakarta Selatan, Daerah Khusus Ibukota Jakarta 12980, Indonesia</t>
  </si>
  <si>
    <t>2021-12-07T07:19:11.714824+07:00</t>
  </si>
  <si>
    <t>07:19:11+07:00</t>
  </si>
  <si>
    <t>2021-12-08T07:08:59.138421+07:00</t>
  </si>
  <si>
    <t>19:42:58+07:00</t>
  </si>
  <si>
    <t>2021-12-09T07:04:39.834865+07:00</t>
  </si>
  <si>
    <t>2021-12-10T07:19:34.07791+07:00</t>
  </si>
  <si>
    <t>07:19:34+07:00</t>
  </si>
  <si>
    <t>19:19:08+07:00</t>
  </si>
  <si>
    <t>2021-12-13T07:04:17.933423+07:00</t>
  </si>
  <si>
    <t>07:04:17+07:00</t>
  </si>
  <si>
    <t>2021-12-14T06:56:01.888372+07:00</t>
  </si>
  <si>
    <t>06:56:01+07:00</t>
  </si>
  <si>
    <t>17:50:56+07:00</t>
  </si>
  <si>
    <t>2021-12-15T07:22:04.130436+07:00</t>
  </si>
  <si>
    <t>07:22:04+07:00</t>
  </si>
  <si>
    <t>18:21:28+07:00</t>
  </si>
  <si>
    <t>2021-12-16T06:58:09.732774+07:00</t>
  </si>
  <si>
    <t>06:58:09+07:00</t>
  </si>
  <si>
    <t>20:11:39+07:00</t>
  </si>
  <si>
    <t>2021-12-17T07:05:16.624602+07:00</t>
  </si>
  <si>
    <t>07:05:16+07:00</t>
  </si>
  <si>
    <t>18:22:39+07:00</t>
  </si>
  <si>
    <t>2021-12-20T07:06:45.358027+07:00</t>
  </si>
  <si>
    <t>17:26:51+07:00</t>
  </si>
  <si>
    <t>2021-12-21T07:02:12.055869+07:00</t>
  </si>
  <si>
    <t>07:02:12+07:00</t>
  </si>
  <si>
    <t>17:52:07+07:00</t>
  </si>
  <si>
    <t>2021-12-22T07:04:36.929077+07:00</t>
  </si>
  <si>
    <t>2021-12-23T21:50:54.024403+07:00</t>
  </si>
  <si>
    <t>07:00:00+07:00</t>
  </si>
  <si>
    <t>2021-12-24T07:07:04.524372+07:00</t>
  </si>
  <si>
    <t>07:07:04+07:00</t>
  </si>
  <si>
    <t>16:56:10+07:00</t>
  </si>
  <si>
    <t>2021-12-27T07:06:05.642984+07:00</t>
  </si>
  <si>
    <t>07:06:05+07:00</t>
  </si>
  <si>
    <t>17:46:33+07:00</t>
  </si>
  <si>
    <t>2021-12-28T07:01:28.471429+07:00</t>
  </si>
  <si>
    <t>07:01:28+07:00</t>
  </si>
  <si>
    <t>17:52:25+07:00</t>
  </si>
  <si>
    <t>2021-12-30T06:58:26.421598+07:00</t>
  </si>
  <si>
    <t>18:00:23+07:00</t>
  </si>
  <si>
    <t>2021-12-31T06:50:30.309194+07:00</t>
  </si>
  <si>
    <t>06:50:30+07:00</t>
  </si>
  <si>
    <t>16:39:13+07:00</t>
  </si>
  <si>
    <t>2021-12-02T08:17:30.522523+07:00</t>
  </si>
  <si>
    <t>18:27:22+07:00</t>
  </si>
  <si>
    <t>00:17:30</t>
  </si>
  <si>
    <t>2021-12-03T08:33:39.777495+07:00</t>
  </si>
  <si>
    <t>08:33:39+07:00</t>
  </si>
  <si>
    <t>18:20:36+07:00</t>
  </si>
  <si>
    <t>00:33:39</t>
  </si>
  <si>
    <t>2021-12-06T08:32:05.544282+07:00</t>
  </si>
  <si>
    <t>08:32:05+07:00</t>
  </si>
  <si>
    <t>18:37:21+07:00</t>
  </si>
  <si>
    <t>00:32:05</t>
  </si>
  <si>
    <t>2021-12-07T08:36:35.250214+07:00</t>
  </si>
  <si>
    <t>08:36:35+07:00</t>
  </si>
  <si>
    <t>18:38:48+07:00</t>
  </si>
  <si>
    <t>00:36:35</t>
  </si>
  <si>
    <t>2021-12-08T07:17:38.016987+07:00</t>
  </si>
  <si>
    <t>18:06:32+07:00</t>
  </si>
  <si>
    <t>2021-12-10T08:34:53.988767+07:00</t>
  </si>
  <si>
    <t>18:57:55+07:00</t>
  </si>
  <si>
    <t>00:34:53</t>
  </si>
  <si>
    <t>2021-12-13T08:15:01.578055+07:00</t>
  </si>
  <si>
    <t>00:15:01</t>
  </si>
  <si>
    <t>2021-12-14T08:14:29.354582+07:00</t>
  </si>
  <si>
    <t>18:19:22+07:00</t>
  </si>
  <si>
    <t>00:14:29</t>
  </si>
  <si>
    <t>2021-12-15T08:32:04.969656+07:00</t>
  </si>
  <si>
    <t>00:32:04</t>
  </si>
  <si>
    <t>2021-12-16T08:27:08.901312+07:00</t>
  </si>
  <si>
    <t>08:27:08+07:00</t>
  </si>
  <si>
    <t>18:00:03+07:00</t>
  </si>
  <si>
    <t>00:27:08</t>
  </si>
  <si>
    <t>2021-12-17T08:31:11.766176+07:00</t>
  </si>
  <si>
    <t>08:31:11+07:00</t>
  </si>
  <si>
    <t>18:12:52+07:00</t>
  </si>
  <si>
    <t>00:31:11</t>
  </si>
  <si>
    <t>2021-12-20T08:32:41.650231+07:00</t>
  </si>
  <si>
    <t>08:32:41+07:00</t>
  </si>
  <si>
    <t>00:32:41</t>
  </si>
  <si>
    <t>2021-12-21T08:15:10.196965+07:00</t>
  </si>
  <si>
    <t>17:47:49+07:00</t>
  </si>
  <si>
    <t>00:15:10</t>
  </si>
  <si>
    <t>2021-12-22T08:29:20.233196+07:00</t>
  </si>
  <si>
    <t>08:29:20+07:00</t>
  </si>
  <si>
    <t>17:51:07+07:00</t>
  </si>
  <si>
    <t>00:29:20</t>
  </si>
  <si>
    <t>2021-12-23T06:53:53.285281+07:00</t>
  </si>
  <si>
    <t>06:53:53+07:00</t>
  </si>
  <si>
    <t>16:00:12+07:00</t>
  </si>
  <si>
    <t>2021-12-24T08:32:25.467426+07:00</t>
  </si>
  <si>
    <t>08:32:25+07:00</t>
  </si>
  <si>
    <t>2021-12-27T08:34:40.643561+07:00</t>
  </si>
  <si>
    <t>08:34:40+07:00</t>
  </si>
  <si>
    <t>17:43:22+07:00</t>
  </si>
  <si>
    <t>00:34:40</t>
  </si>
  <si>
    <t>2021-12-28T08:13:11.509059+07:00</t>
  </si>
  <si>
    <t>17:44:06+07:00</t>
  </si>
  <si>
    <t>00:13:11</t>
  </si>
  <si>
    <t>2021-12-29T08:35:03.507404+07:00</t>
  </si>
  <si>
    <t>08:35:03+07:00</t>
  </si>
  <si>
    <t>17:56:49+07:00</t>
  </si>
  <si>
    <t>00:35:03</t>
  </si>
  <si>
    <t>2021-12-30T08:14:02.783789+07:00</t>
  </si>
  <si>
    <t>08:14:02+07:00</t>
  </si>
  <si>
    <t>18:05:46+07:00</t>
  </si>
  <si>
    <t>00:14:02</t>
  </si>
  <si>
    <t>2021-12-31T08:33:22.390531+07:00</t>
  </si>
  <si>
    <t>08:33:22+07:00</t>
  </si>
  <si>
    <t>16:14:24+07:00</t>
  </si>
  <si>
    <t>00:33:22</t>
  </si>
  <si>
    <t>2021-12-01T08:26:10.179374+07:00</t>
  </si>
  <si>
    <t>00:56:10</t>
  </si>
  <si>
    <t>2021-12-06T08:14:18.543445+07:00</t>
  </si>
  <si>
    <t>00:44:18</t>
  </si>
  <si>
    <t>2021-12-07T09:21:31.470048+07:00</t>
  </si>
  <si>
    <t>09:21:31+07:00</t>
  </si>
  <si>
    <t>18:46:20+07:00</t>
  </si>
  <si>
    <t>01:51:31</t>
  </si>
  <si>
    <t>2021-12-09T08:45:08.83222+07:00</t>
  </si>
  <si>
    <t>08:45:08+07:00</t>
  </si>
  <si>
    <t>01:15:08</t>
  </si>
  <si>
    <t>2021-12-10T07:56:17.623486+07:00</t>
  </si>
  <si>
    <t>2021-12-13T08:09:07.301133+07:00</t>
  </si>
  <si>
    <t>08:09:07+07:00</t>
  </si>
  <si>
    <t>00:39:07</t>
  </si>
  <si>
    <t>2021-12-15T08:10:40.537942+07:00</t>
  </si>
  <si>
    <t>08:10:40+07:00</t>
  </si>
  <si>
    <t>17:36:47+07:00</t>
  </si>
  <si>
    <t>00:40:40</t>
  </si>
  <si>
    <t>2021-12-16T08:37:04.014889+07:00</t>
  </si>
  <si>
    <t>08:37:03+07:00</t>
  </si>
  <si>
    <t>01:07:03</t>
  </si>
  <si>
    <t>2021-12-17T07:37:56.313839+07:00</t>
  </si>
  <si>
    <t>07:37:56+07:00</t>
  </si>
  <si>
    <t>16:59:17+07:00</t>
  </si>
  <si>
    <t>00:07:56</t>
  </si>
  <si>
    <t>2021-12-21T08:37:47.556241+07:00</t>
  </si>
  <si>
    <t>18:20:56+07:00</t>
  </si>
  <si>
    <t>2021-12-22T08:10:33.433379+07:00</t>
  </si>
  <si>
    <t>00:40:33</t>
  </si>
  <si>
    <t>2021-12-23T08:15:26.292416+07:00</t>
  </si>
  <si>
    <t>08:15:26+07:00</t>
  </si>
  <si>
    <t>00:45:26</t>
  </si>
  <si>
    <t>2021-12-27T08:16:50.121131+07:00</t>
  </si>
  <si>
    <t>00:46:50</t>
  </si>
  <si>
    <t>2021-12-28T08:09:57.490682+07:00</t>
  </si>
  <si>
    <t>08:09:57+07:00</t>
  </si>
  <si>
    <t>00:39:57</t>
  </si>
  <si>
    <t>2021-12-29T08:25:41.364286+07:00</t>
  </si>
  <si>
    <t>08:25:41+07:00</t>
  </si>
  <si>
    <t>00:55:41</t>
  </si>
  <si>
    <t>2021-12-31T08:37:03.657645+07:00</t>
  </si>
  <si>
    <t>16:16:50+07:00</t>
  </si>
  <si>
    <t>2021-12-01T08:14:52.59106+07:00</t>
  </si>
  <si>
    <t>08:14:52+07:00</t>
  </si>
  <si>
    <t>17:51:53+07:00</t>
  </si>
  <si>
    <t>00:44:52</t>
  </si>
  <si>
    <t>2021-12-02T08:12:23.561895+07:00</t>
  </si>
  <si>
    <t>18:23:27+07:00</t>
  </si>
  <si>
    <t>00:42:23</t>
  </si>
  <si>
    <t>2021-12-03T08:08:16.219065+07:00</t>
  </si>
  <si>
    <t>17:53:27+07:00</t>
  </si>
  <si>
    <t>2021-12-06T08:08:35.166631+07:00</t>
  </si>
  <si>
    <t>18:55:23+07:00</t>
  </si>
  <si>
    <t>00:38:35</t>
  </si>
  <si>
    <t>2021-12-07T08:22:39.815091+07:00</t>
  </si>
  <si>
    <t>00:52:39</t>
  </si>
  <si>
    <t>2021-12-08T08:10:00.202208+07:00</t>
  </si>
  <si>
    <t>18:11:23+07:00</t>
  </si>
  <si>
    <t>2021-12-09T08:21:29.608931+07:00</t>
  </si>
  <si>
    <t>00:51:29</t>
  </si>
  <si>
    <t>2021-12-10T07:50:49.095938+07:00</t>
  </si>
  <si>
    <t>07:50:49+07:00</t>
  </si>
  <si>
    <t>18:14:46+07:00</t>
  </si>
  <si>
    <t>00:20:49</t>
  </si>
  <si>
    <t>2021-12-13T08:19:08.225986+07:00</t>
  </si>
  <si>
    <t>08:19:08+07:00</t>
  </si>
  <si>
    <t>00:49:08</t>
  </si>
  <si>
    <t>2021-12-14T08:02:11.152088+07:00</t>
  </si>
  <si>
    <t>00:32:11</t>
  </si>
  <si>
    <t>2021-12-15T08:22:00.202724+07:00</t>
  </si>
  <si>
    <t>00:52:00</t>
  </si>
  <si>
    <t>2021-12-16T08:17:26.946977+07:00</t>
  </si>
  <si>
    <t>08:17:26+07:00</t>
  </si>
  <si>
    <t>18:00:47+07:00</t>
  </si>
  <si>
    <t>00:47:26</t>
  </si>
  <si>
    <t>2021-12-17T08:24:55.99037+07:00</t>
  </si>
  <si>
    <t>00:54:55</t>
  </si>
  <si>
    <t>2021-12-20T08:20:15.066829+07:00</t>
  </si>
  <si>
    <t>18:05:59+07:00</t>
  </si>
  <si>
    <t>00:50:15</t>
  </si>
  <si>
    <t>2021-12-21T08:22:34.147904+07:00</t>
  </si>
  <si>
    <t>18:17:55+07:00</t>
  </si>
  <si>
    <t>00:52:34</t>
  </si>
  <si>
    <t>2021-12-22T08:24:38.579368+07:00</t>
  </si>
  <si>
    <t>18:32:27+07:00</t>
  </si>
  <si>
    <t>2021-12-23T08:13:19.223559+07:00</t>
  </si>
  <si>
    <t>08:13:19+07:00</t>
  </si>
  <si>
    <t>18:42:34+07:00</t>
  </si>
  <si>
    <t>00:43:19</t>
  </si>
  <si>
    <t>2021-12-24T08:05:37.938182+07:00</t>
  </si>
  <si>
    <t>08:05:37+07:00</t>
  </si>
  <si>
    <t>18:19:23+07:00</t>
  </si>
  <si>
    <t>00:35:37</t>
  </si>
  <si>
    <t>2021-12-01T08:21:51.867618+07:00</t>
  </si>
  <si>
    <t>2021-12-02T08:22:24.507505+07:00</t>
  </si>
  <si>
    <t>19:39:47+07:00</t>
  </si>
  <si>
    <t>2021-12-03T08:20:14.695825+07:00</t>
  </si>
  <si>
    <t>18:29:48+07:00</t>
  </si>
  <si>
    <t>2021-12-06T08:20:12.942041+07:00</t>
  </si>
  <si>
    <t>08:20:12+07:00</t>
  </si>
  <si>
    <t>19:00:27+07:00</t>
  </si>
  <si>
    <t>2021-12-07T08:22:21.474543+07:00</t>
  </si>
  <si>
    <t>08:22:21.472848+07:00</t>
  </si>
  <si>
    <t>21:17:00.330997+07:00</t>
  </si>
  <si>
    <t>12:54:38.858149</t>
  </si>
  <si>
    <t>Jl. Pangkalan Asem No.2, RT.12/RW.1, Cemp. Putih Bar., Kec. Cemp. Putih, Kota Jakarta Pusat, Daerah Khusus Ibukota Jakarta 10530, Indonesia</t>
  </si>
  <si>
    <t>2021-12-08T08:15:08.911174+07:00</t>
  </si>
  <si>
    <t>08:15:08+07:00</t>
  </si>
  <si>
    <t>17:50:03+07:00</t>
  </si>
  <si>
    <t>2021-12-09T08:16:10.783061+07:00</t>
  </si>
  <si>
    <t>08:16:10+07:00</t>
  </si>
  <si>
    <t>2021-12-10T08:12:33.149449+07:00</t>
  </si>
  <si>
    <t>08:12:33.147985+07:00</t>
  </si>
  <si>
    <t>18:35:38.59024+07:00</t>
  </si>
  <si>
    <t>10:23:05.442255</t>
  </si>
  <si>
    <t>Jl. Mangga Besar IX/III No.17, RT.6/RW.1, Mangga Dua Sel., Kecamatan Sawah Besar, Kota Jakarta Pusat, Daerah Khusus Ibukota Jakarta 10730, Indonesia</t>
  </si>
  <si>
    <t>4, Jl. Mangga Besar IX/III No.30, RW.1, Mangga Dua Sel., Kecamatan Sawah Besar, Kota Jakarta Pusat, Daerah Khusus Ibukota Jakarta 10730, Indonesia</t>
  </si>
  <si>
    <t>2021-12-13T08:16:26.295527+07:00</t>
  </si>
  <si>
    <t>2021-12-14T08:22:40.353213+07:00</t>
  </si>
  <si>
    <t>08:22:40+07:00</t>
  </si>
  <si>
    <t>2021-12-15T08:15:23.271368+07:00</t>
  </si>
  <si>
    <t>08:15:23+07:00</t>
  </si>
  <si>
    <t>2021-12-16T08:19:36.141778+07:00</t>
  </si>
  <si>
    <t>08:19:36+07:00</t>
  </si>
  <si>
    <t>18:03:23+07:00</t>
  </si>
  <si>
    <t>2021-12-17T08:21:30.558495+07:00</t>
  </si>
  <si>
    <t>08:21:30.55575+07:00</t>
  </si>
  <si>
    <t>Jl. Pangeran Jayakarta Dalam No.12, RT.6/RW.1, Mangga Dua Sel., Kecamatan Sawah Besar, Kota Jakarta Pusat, Daerah Khusus Ibukota Jakarta 10730, Indonesia</t>
  </si>
  <si>
    <t>2021-12-20T08:15:37.578286+07:00</t>
  </si>
  <si>
    <t>18:02:06+07:00</t>
  </si>
  <si>
    <t>2021-12-21T08:19:50.832587+07:00</t>
  </si>
  <si>
    <t>08:19:50+07:00</t>
  </si>
  <si>
    <t>18:33:41+07:00</t>
  </si>
  <si>
    <t>2021-12-22T07:20:01.507805+07:00</t>
  </si>
  <si>
    <t>07:20:01.506125+07:00</t>
  </si>
  <si>
    <t>18:31:35.168767+07:00</t>
  </si>
  <si>
    <t>11:11:33.662642</t>
  </si>
  <si>
    <t>Jl. Mangga Besar IX/III No.25, RT.6/RW.1, Mangga Dua Sel., Kecamatan Sawah Besar, Kota Jakarta Pusat, Daerah Khusus Ibukota Jakarta 10730, Indonesia</t>
  </si>
  <si>
    <t>2021-12-23T08:11:17.150556+07:00</t>
  </si>
  <si>
    <t>08:11:17+07:00</t>
  </si>
  <si>
    <t>2021-12-24T08:17:49.979323+07:00</t>
  </si>
  <si>
    <t>17:54:08+07:00</t>
  </si>
  <si>
    <t>2021-12-27T08:21:39.205059+07:00</t>
  </si>
  <si>
    <t>18:05:39+07:00</t>
  </si>
  <si>
    <t>2021-12-28T08:19:44.07918+07:00</t>
  </si>
  <si>
    <t>18:01:26+07:00</t>
  </si>
  <si>
    <t>2021-12-29T08:16:28.470856+07:00</t>
  </si>
  <si>
    <t>08:16:28.469057+07:00</t>
  </si>
  <si>
    <t>19:09:25.677536+07:00</t>
  </si>
  <si>
    <t>10:52:57.208479</t>
  </si>
  <si>
    <t>14, Jl. Cempaka IV No.7, RT.14/RW.1, Cemp. Putih Bar., Kec. Cemp. Putih, Kota Jakarta Pusat, Daerah Khusus Ibukota Jakarta 10520, Indonesia</t>
  </si>
  <si>
    <t>2021-12-30T08:21:50.221743+07:00</t>
  </si>
  <si>
    <t>19:09:06+07:00</t>
  </si>
  <si>
    <t>2021-12-31T08:29:00.683224+07:00</t>
  </si>
  <si>
    <t>18:19:20+07:00</t>
  </si>
  <si>
    <t>2021-12-01T08:20:14.190765+07:00</t>
  </si>
  <si>
    <t>17:39:12+07:00</t>
  </si>
  <si>
    <t>2021-12-02T08:18:46.111976+07:00</t>
  </si>
  <si>
    <t>08:18:46+07:00</t>
  </si>
  <si>
    <t>2021-12-03T08:13:33.286786+07:00</t>
  </si>
  <si>
    <t>08:13:33+07:00</t>
  </si>
  <si>
    <t>2021-12-06T08:18:25.736696+07:00</t>
  </si>
  <si>
    <t>17:36:16+07:00</t>
  </si>
  <si>
    <t>2021-12-08T08:20:45.1202+07:00</t>
  </si>
  <si>
    <t>08:20:45+07:00</t>
  </si>
  <si>
    <t>17:34:51+07:00</t>
  </si>
  <si>
    <t>2021-12-09T08:15:52.63421+07:00</t>
  </si>
  <si>
    <t>08:15:52+07:00</t>
  </si>
  <si>
    <t>2021-12-10T08:17:29.522547+07:00</t>
  </si>
  <si>
    <t>2021-12-13T08:20:26.9071+07:00</t>
  </si>
  <si>
    <t>08:20:26+07:00</t>
  </si>
  <si>
    <t>2021-12-15T08:19:49.189583+07:00</t>
  </si>
  <si>
    <t>2021-12-16T08:20:15.071461+07:00</t>
  </si>
  <si>
    <t>2021-12-17T08:15:25.391517+07:00</t>
  </si>
  <si>
    <t>2021-12-22T08:19:37.367747+07:00</t>
  </si>
  <si>
    <t>08:19:37+07:00</t>
  </si>
  <si>
    <t>2021-12-23T08:22:07.688804+07:00</t>
  </si>
  <si>
    <t>08:22:07+07:00</t>
  </si>
  <si>
    <t>2021-12-24T08:27:11.170362+07:00</t>
  </si>
  <si>
    <t>08:27:11+07:00</t>
  </si>
  <si>
    <t>2021-12-27T08:21:40.475514+07:00</t>
  </si>
  <si>
    <t>08:21:40+07:00</t>
  </si>
  <si>
    <t>17:38:26+07:00</t>
  </si>
  <si>
    <t>2021-12-28T08:13:42.75205+07:00</t>
  </si>
  <si>
    <t>2021-12-30T08:20:09.44977+07:00</t>
  </si>
  <si>
    <t>2021-12-31T08:21:56.783113+07:00</t>
  </si>
  <si>
    <t>08:21:56+07:00</t>
  </si>
  <si>
    <t>2021-12-01T07:31:00.081005+07:00</t>
  </si>
  <si>
    <t>07:31:00.078426+07:00</t>
  </si>
  <si>
    <t>17:32:50.376867+07:00</t>
  </si>
  <si>
    <t>10:01:50.298441</t>
  </si>
  <si>
    <t>2021-12-03T07:35:33.294989+07:00</t>
  </si>
  <si>
    <t>07:35:33.293369+07:00</t>
  </si>
  <si>
    <t>17:38:35.286271+07:00</t>
  </si>
  <si>
    <t>10:03:01.992902</t>
  </si>
  <si>
    <t>2021-12-06T08:25:49.511673+07:00</t>
  </si>
  <si>
    <t>2021-12-07T07:29:01.61832+07:00</t>
  </si>
  <si>
    <t>07:29:01.616383+07:00</t>
  </si>
  <si>
    <t>17:42:42.117703+07:00</t>
  </si>
  <si>
    <t>10:13:40.50132</t>
  </si>
  <si>
    <t>2021-12-08T08:23:54.723617+07:00</t>
  </si>
  <si>
    <t>08:23:54+07:00</t>
  </si>
  <si>
    <t>17:38:25+07:00</t>
  </si>
  <si>
    <t>2021-12-09T07:24:20.405865+07:00</t>
  </si>
  <si>
    <t>07:24:20.403907+07:00</t>
  </si>
  <si>
    <t>17:34:24.364785+07:00</t>
  </si>
  <si>
    <t>10:10:03.960878</t>
  </si>
  <si>
    <t>2021-12-10T08:15:15.568931+07:00</t>
  </si>
  <si>
    <t>21:33:04+07:00</t>
  </si>
  <si>
    <t>2021-12-13T07:27:53.672419+07:00</t>
  </si>
  <si>
    <t>07:27:53.670705+07:00</t>
  </si>
  <si>
    <t>17:31:43.556024+07:00</t>
  </si>
  <si>
    <t>10:03:49.885319</t>
  </si>
  <si>
    <t>2021-12-14T08:22:41.449659+07:00</t>
  </si>
  <si>
    <t>17:32:20+07:00</t>
  </si>
  <si>
    <t>2021-12-15T07:20:21.336196+07:00</t>
  </si>
  <si>
    <t>07:20:21.334628+07:00</t>
  </si>
  <si>
    <t>18:09:02.225433+07:00</t>
  </si>
  <si>
    <t>10:48:40.890805</t>
  </si>
  <si>
    <t>2021-12-16T08:25:15.996549+07:00</t>
  </si>
  <si>
    <t>17:31:42+07:00</t>
  </si>
  <si>
    <t>2021-12-17T07:33:38.156752+07:00</t>
  </si>
  <si>
    <t>07:33:38.155068+07:00</t>
  </si>
  <si>
    <t>18:31:43.262075+07:00</t>
  </si>
  <si>
    <t>10:58:05.107007</t>
  </si>
  <si>
    <t>2021-12-20T08:22:51.460261+07:00</t>
  </si>
  <si>
    <t>08:22:51+07:00</t>
  </si>
  <si>
    <t>2021-12-21T07:33:59.422692+07:00</t>
  </si>
  <si>
    <t>07:33:59.420996+07:00</t>
  </si>
  <si>
    <t>2021-12-22T08:16:01.27859+07:00</t>
  </si>
  <si>
    <t>22:01:58+07:00</t>
  </si>
  <si>
    <t>2021-12-23T07:36:48.001982+07:00</t>
  </si>
  <si>
    <t>07:36:47.999358+07:00</t>
  </si>
  <si>
    <t>17:50:37.128384+07:00</t>
  </si>
  <si>
    <t>10:13:49.129026</t>
  </si>
  <si>
    <t>2021-12-24T08:21:52.383379+07:00</t>
  </si>
  <si>
    <t>2021-12-27T07:35:11.022025+07:00</t>
  </si>
  <si>
    <t>07:35:11.020343+07:00</t>
  </si>
  <si>
    <t>20:47:58.989507+07:00</t>
  </si>
  <si>
    <t>13:12:47.969164</t>
  </si>
  <si>
    <t>2021-12-28T08:23:21.369662+07:00</t>
  </si>
  <si>
    <t>08:23:21+07:00</t>
  </si>
  <si>
    <t>18:43:27+07:00</t>
  </si>
  <si>
    <t>2021-12-29T07:34:08.202229+07:00</t>
  </si>
  <si>
    <t>07:34:08.200515+07:00</t>
  </si>
  <si>
    <t>19:32:47.716115+07:00</t>
  </si>
  <si>
    <t>11:58:39.5156</t>
  </si>
  <si>
    <t>2021-12-30T08:27:11.810757+07:00</t>
  </si>
  <si>
    <t>21:53:28+07:00</t>
  </si>
  <si>
    <t>2021-12-31T08:25:18.629469+07:00</t>
  </si>
  <si>
    <t>20:51:01+07:00</t>
  </si>
  <si>
    <t>2021-12-20T07:42:17.801625+07:00</t>
  </si>
  <si>
    <t>BCAJKT0238</t>
  </si>
  <si>
    <t>Euis Purwati</t>
  </si>
  <si>
    <t>07:42:17+07:00</t>
  </si>
  <si>
    <t>2021-12-21T07:52:16.295418+07:00</t>
  </si>
  <si>
    <t>07:52:16+07:00</t>
  </si>
  <si>
    <t>2021-12-22T08:18:02.639175+07:00</t>
  </si>
  <si>
    <t>18:40:57+07:00</t>
  </si>
  <si>
    <t>2021-12-23T08:25:09.899786+07:00</t>
  </si>
  <si>
    <t>08:25:09+07:00</t>
  </si>
  <si>
    <t>2021-12-24T08:27:34.499566+07:00</t>
  </si>
  <si>
    <t>08:27:34+07:00</t>
  </si>
  <si>
    <t>2021-12-27T08:28:41.416585+07:00</t>
  </si>
  <si>
    <t>08:28:41+07:00</t>
  </si>
  <si>
    <t>19:38:47+07:00</t>
  </si>
  <si>
    <t>2021-12-28T08:30:16.151133+07:00</t>
  </si>
  <si>
    <t>20:46:01+07:00</t>
  </si>
  <si>
    <t>00:00:16</t>
  </si>
  <si>
    <t>2021-12-29T08:33:47.448715+07:00</t>
  </si>
  <si>
    <t>08:33:47+07:00</t>
  </si>
  <si>
    <t>2021-12-30T08:25:59.132811+07:00</t>
  </si>
  <si>
    <t>2021-12-31T08:17:52.998838+07:00</t>
  </si>
  <si>
    <t>08:17:52+07:00</t>
  </si>
  <si>
    <t>16:14:48+07:00</t>
  </si>
  <si>
    <t>2021-12-01T08:23:15.49763+07:00</t>
  </si>
  <si>
    <t>00:53:15</t>
  </si>
  <si>
    <t>2021-12-02T08:19:56.979044+07:00</t>
  </si>
  <si>
    <t>00:49:56</t>
  </si>
  <si>
    <t>2021-12-03T08:22:50.687564+07:00</t>
  </si>
  <si>
    <t>18:44:31+07:00</t>
  </si>
  <si>
    <t>00:52:50</t>
  </si>
  <si>
    <t>2021-12-06T08:24:40.847903+07:00</t>
  </si>
  <si>
    <t>18:06:26+07:00</t>
  </si>
  <si>
    <t>00:54:40</t>
  </si>
  <si>
    <t>2021-12-07T08:25:34.559341+07:00</t>
  </si>
  <si>
    <t>2021-12-08T08:16:34.232835+07:00</t>
  </si>
  <si>
    <t>17:43:08+07:00</t>
  </si>
  <si>
    <t>2021-12-09T08:15:02.711045+07:00</t>
  </si>
  <si>
    <t>17:37:38+07:00</t>
  </si>
  <si>
    <t>00:45:02</t>
  </si>
  <si>
    <t>2021-12-10T08:13:09.132697+07:00</t>
  </si>
  <si>
    <t>08:13:09+07:00</t>
  </si>
  <si>
    <t>00:43:09</t>
  </si>
  <si>
    <t>2021-12-13T08:15:10.492216+07:00</t>
  </si>
  <si>
    <t>00:45:10</t>
  </si>
  <si>
    <t>2021-12-14T08:15:14.85384+07:00</t>
  </si>
  <si>
    <t>17:36:08+07:00</t>
  </si>
  <si>
    <t>00:45:14</t>
  </si>
  <si>
    <t>2021-12-15T08:18:06.305742+07:00</t>
  </si>
  <si>
    <t>08:18:06+07:00</t>
  </si>
  <si>
    <t>17:41:28+07:00</t>
  </si>
  <si>
    <t>00:48:06</t>
  </si>
  <si>
    <t>2021-12-16T08:11:51.109274+07:00</t>
  </si>
  <si>
    <t>08:11:51+07:00</t>
  </si>
  <si>
    <t>00:41:51</t>
  </si>
  <si>
    <t>2021-12-17T08:11:48.316237+07:00</t>
  </si>
  <si>
    <t>18:18:17+07:00</t>
  </si>
  <si>
    <t>2021-12-20T08:13:50.060012+07:00</t>
  </si>
  <si>
    <t>08:13:50+07:00</t>
  </si>
  <si>
    <t>18:34:03+07:00</t>
  </si>
  <si>
    <t>00:43:50</t>
  </si>
  <si>
    <t>2021-12-21T08:18:29.980113+07:00</t>
  </si>
  <si>
    <t>00:48:29</t>
  </si>
  <si>
    <t>2021-12-22T08:15:40.995265+07:00</t>
  </si>
  <si>
    <t>08:15:40+07:00</t>
  </si>
  <si>
    <t>17:58:17+07:00</t>
  </si>
  <si>
    <t>00:45:40</t>
  </si>
  <si>
    <t>2021-12-23T08:13:14.849275+07:00</t>
  </si>
  <si>
    <t>00:43:14</t>
  </si>
  <si>
    <t>2021-12-24T08:17:58.61318+07:00</t>
  </si>
  <si>
    <t>00:47:58</t>
  </si>
  <si>
    <t>2021-12-27T08:15:26.393774+07:00</t>
  </si>
  <si>
    <t>17:48:09+07:00</t>
  </si>
  <si>
    <t>2021-12-29T08:12:41.739533+07:00</t>
  </si>
  <si>
    <t>2021-12-30T08:19:20.759575+07:00</t>
  </si>
  <si>
    <t>2021-12-31T08:22:06.737371+07:00</t>
  </si>
  <si>
    <t>08:22:06+07:00</t>
  </si>
  <si>
    <t>16:53:47+07:00</t>
  </si>
  <si>
    <t>00:52:06</t>
  </si>
  <si>
    <t>2021-12-01T08:30:36.50402+07:00</t>
  </si>
  <si>
    <t>08:30:36+07:00</t>
  </si>
  <si>
    <t>21:43:41+07:00</t>
  </si>
  <si>
    <t>00:00:36</t>
  </si>
  <si>
    <t>2021-12-02T07:01:48.237544+07:00</t>
  </si>
  <si>
    <t>07:01:48.236105+07:00</t>
  </si>
  <si>
    <t>22:10:29.687269+07:00</t>
  </si>
  <si>
    <t>15:08:41.451164</t>
  </si>
  <si>
    <t>2021-12-03T07:49:37.585972+07:00</t>
  </si>
  <si>
    <t>21:10:34+07:00</t>
  </si>
  <si>
    <t>2021-12-06T05:42:51.115688+07:00</t>
  </si>
  <si>
    <t>05:42:51.1128+07:00</t>
  </si>
  <si>
    <t>22:59:35.791498+07:00</t>
  </si>
  <si>
    <t>17:16:44.678698</t>
  </si>
  <si>
    <t>2021-12-07T08:00:37.649949+07:00</t>
  </si>
  <si>
    <t>08:00:37+07:00</t>
  </si>
  <si>
    <t>20:22:12+07:00</t>
  </si>
  <si>
    <t>2021-12-08T07:26:57.076548+07:00</t>
  </si>
  <si>
    <t>07:26:57.074957+07:00</t>
  </si>
  <si>
    <t>20:55:44.137832+07:00</t>
  </si>
  <si>
    <t>13:28:47.062875</t>
  </si>
  <si>
    <t>Jl. Masjid Nurul Huda Blok B-3 No.4, RT.2/RW.9, Mekarsari, Kec. Tambun Sel., Kabupaten Bekasi, Jawa Barat 17510, Indonesia</t>
  </si>
  <si>
    <t>2021-12-09T08:20:32.855995+07:00</t>
  </si>
  <si>
    <t>19:23:39+07:00</t>
  </si>
  <si>
    <t>2021-12-10T08:16:35.07602+07:00</t>
  </si>
  <si>
    <t>08:16:35.074415+07:00</t>
  </si>
  <si>
    <t>18:41:11.464519+07:00</t>
  </si>
  <si>
    <t>10:24:36.390104</t>
  </si>
  <si>
    <t>Blok N6, Sukamaju, Kec. Jonggol, Kabupaten Bogor, Jawa Barat 16830, Indonesia</t>
  </si>
  <si>
    <t>2021-12-13T08:24:07.073047+07:00</t>
  </si>
  <si>
    <t>08:24:07+07:00</t>
  </si>
  <si>
    <t>18:42:57+07:00</t>
  </si>
  <si>
    <t>2021-12-14T07:14:11.142571+07:00</t>
  </si>
  <si>
    <t>07:14:11.140986+07:00</t>
  </si>
  <si>
    <t>17:58:26.031577+07:00</t>
  </si>
  <si>
    <t>10:44:14.890591</t>
  </si>
  <si>
    <t>Jl. Masjid Nurul Huda Blok B-3 No.12, RT.2/RW.9, Mekarsari, Kec. Tambun Sel., Kabupaten Bekasi, Jawa Barat 17510, Indonesia</t>
  </si>
  <si>
    <t>2021-12-15T08:12:54.736812+07:00</t>
  </si>
  <si>
    <t>08:12:54+07:00</t>
  </si>
  <si>
    <t>18:47:18+07:00</t>
  </si>
  <si>
    <t>2021-12-16T07:59:10.273321+07:00</t>
  </si>
  <si>
    <t>07:59:10.271261+07:00</t>
  </si>
  <si>
    <t>2021-12-17T08:44:21.974096+07:00</t>
  </si>
  <si>
    <t>19:31:08+07:00</t>
  </si>
  <si>
    <t>00:14:21</t>
  </si>
  <si>
    <t>2021-12-20T06:40:11.290493+07:00</t>
  </si>
  <si>
    <t>06:40:11.288824+07:00</t>
  </si>
  <si>
    <t>18:20:43.183413+07:00</t>
  </si>
  <si>
    <t>11:40:31.894589</t>
  </si>
  <si>
    <t>Perumahan Mekarsari Permai Tahap 1 Jl. Melati Raya Blok B5 No. 3, Mekarsari, Kec. Tambun Sel., Kabupaten Bekasi, Jawa Barat 17510, Indonesia</t>
  </si>
  <si>
    <t>Jl. Masjid Nurul Huda Blok B-2 No.13, RT.2/RW.9, Mekarsari, Kec. Tambun Sel., Kabupaten Bekasi, Jawa Barat 17510, Indonesia</t>
  </si>
  <si>
    <t>2021-12-21T08:01:34.039176+07:00</t>
  </si>
  <si>
    <t>08:01:33+07:00</t>
  </si>
  <si>
    <t>2021-12-22T06:40:53.308052+07:00</t>
  </si>
  <si>
    <t>06:40:53.306293+07:00</t>
  </si>
  <si>
    <t>17:43:40.224073+07:00</t>
  </si>
  <si>
    <t>11:02:46.91778</t>
  </si>
  <si>
    <t>blok B2, Jl. Melati Raya No.1 Rt 002/009, Mekarsari, Kec. Tambun Sel., Kabupaten Bekasi, Jawa Barat 17510, Indonesia</t>
  </si>
  <si>
    <t>2021-12-24T07:03:07.366084+07:00</t>
  </si>
  <si>
    <t>07:03:07.364495+07:00</t>
  </si>
  <si>
    <t>17:58:31.832055+07:00</t>
  </si>
  <si>
    <t>10:55:24.46756</t>
  </si>
  <si>
    <t>4, Jl. Tanjung Gedong No.4, RT.4/RW.16, Tomang, Kec. Grogol petamburan, Kota Jakarta Barat, Daerah Khusus Ibukota Jakarta 11440, Indonesia</t>
  </si>
  <si>
    <t>Jl. Brigjen Katamso No.1, RT.3/RW.7, Kota Bambu Sel., Kec. Palmerah, Kota Jakarta Barat, Daerah Khusus Ibukota Jakarta 11420, Indonesia</t>
  </si>
  <si>
    <t>2021-12-27T08:24:35.299087+07:00</t>
  </si>
  <si>
    <t>2021-12-28T06:59:06.190587+07:00</t>
  </si>
  <si>
    <t>06:59:06.188896+07:00</t>
  </si>
  <si>
    <t>2021-12-29T06:19:31.802043+07:00</t>
  </si>
  <si>
    <t>06:19:31.800038+07:00</t>
  </si>
  <si>
    <t>19:42:08.056459+07:00</t>
  </si>
  <si>
    <t>13:22:36.256421</t>
  </si>
  <si>
    <t>2021-12-30T07:13:55.089422+07:00</t>
  </si>
  <si>
    <t>07:13:55.087577+07:00</t>
  </si>
  <si>
    <t>22:22:13.909337+07:00</t>
  </si>
  <si>
    <t>15:08:18.82176</t>
  </si>
  <si>
    <t>2021-12-31T08:17:30.295788+07:00</t>
  </si>
  <si>
    <t>16:12:07+07:00</t>
  </si>
  <si>
    <t>2021-12-01T07:23:52.88347+07:00</t>
  </si>
  <si>
    <t>07:23:52.882016+07:00</t>
  </si>
  <si>
    <t>17:52:23.904123+07:00</t>
  </si>
  <si>
    <t>10:28:31.022107</t>
  </si>
  <si>
    <t>2021-12-02T07:28:06.695258+07:00</t>
  </si>
  <si>
    <t>17:30:55+07:00</t>
  </si>
  <si>
    <t>2021-12-03T07:18:45.087448+07:00</t>
  </si>
  <si>
    <t>07:18:45.085647+07:00</t>
  </si>
  <si>
    <t>18:15:27.693732+07:00</t>
  </si>
  <si>
    <t>10:56:42.608085</t>
  </si>
  <si>
    <t>Unnamed Road, Pd. Kacang Bar., Kec. Pd. Aren, Kota Tangerang Selatan, Banten 15226, Indonesia</t>
  </si>
  <si>
    <t>2021-12-06T07:45:27.412111+07:00</t>
  </si>
  <si>
    <t>07:45:27+07:00</t>
  </si>
  <si>
    <t>2021-12-07T07:19:16.626154+07:00</t>
  </si>
  <si>
    <t>07:19:16.623981+07:00</t>
  </si>
  <si>
    <t>17:39:52.517963+07:00</t>
  </si>
  <si>
    <t>10:20:35.893982</t>
  </si>
  <si>
    <t>2021-12-08T07:16:53.129074+07:00</t>
  </si>
  <si>
    <t>17:30:23+07:00</t>
  </si>
  <si>
    <t>2021-12-09T07:22:07.8769+07:00</t>
  </si>
  <si>
    <t>07:22:07.875364+07:00</t>
  </si>
  <si>
    <t>18:30:45.178087+07:00</t>
  </si>
  <si>
    <t>11:08:37.302723</t>
  </si>
  <si>
    <t>2021-12-10T07:21:24.233334+07:00</t>
  </si>
  <si>
    <t>07:21:24+07:00</t>
  </si>
  <si>
    <t>19:40:04+07:00</t>
  </si>
  <si>
    <t>2021-12-13T07:26:32.240501+07:00</t>
  </si>
  <si>
    <t>07:26:32+07:00</t>
  </si>
  <si>
    <t>18:56:24+07:00</t>
  </si>
  <si>
    <t>2021-12-14T07:12:52.218256+07:00</t>
  </si>
  <si>
    <t>07:12:52+07:00</t>
  </si>
  <si>
    <t>18:35:06+07:00</t>
  </si>
  <si>
    <t>2021-12-15T07:34:18.4531+07:00</t>
  </si>
  <si>
    <t>18:40:46+07:00</t>
  </si>
  <si>
    <t>2021-12-16T07:51:56.999807+07:00</t>
  </si>
  <si>
    <t>07:51:56+07:00</t>
  </si>
  <si>
    <t>17:30:54+07:00</t>
  </si>
  <si>
    <t>2021-12-17T07:34:56.614735+07:00</t>
  </si>
  <si>
    <t>07:34:56.613194+07:00</t>
  </si>
  <si>
    <t>17:49:11.647694+07:00</t>
  </si>
  <si>
    <t>10:14:15.0345</t>
  </si>
  <si>
    <t>2021-12-20T07:25:05.173143+07:00</t>
  </si>
  <si>
    <t>07:25:05+07:00</t>
  </si>
  <si>
    <t>19:07:44+07:00</t>
  </si>
  <si>
    <t>2021-12-21T07:51:16.929385+07:00</t>
  </si>
  <si>
    <t>07:51:16.927746+07:00</t>
  </si>
  <si>
    <t>18:01:29.931711+07:00</t>
  </si>
  <si>
    <t>10:10:13.003965</t>
  </si>
  <si>
    <t>2021-12-22T07:44:04.073279+07:00</t>
  </si>
  <si>
    <t>07:44:04+07:00</t>
  </si>
  <si>
    <t>2021-12-23T07:52:00.222852+07:00</t>
  </si>
  <si>
    <t>07:52:00.213811+07:00</t>
  </si>
  <si>
    <t>17:49:19.949005+07:00</t>
  </si>
  <si>
    <t>09:57:19.735194</t>
  </si>
  <si>
    <t>2021-12-24T07:30:04.067518+07:00</t>
  </si>
  <si>
    <t>07:30:04+07:00</t>
  </si>
  <si>
    <t>2021-12-27T07:46:26.59216+07:00</t>
  </si>
  <si>
    <t>07:46:26.590231+07:00</t>
  </si>
  <si>
    <t>17:35:31.814845+07:00</t>
  </si>
  <si>
    <t>09:49:05.224614</t>
  </si>
  <si>
    <t>2021-12-28T07:24:43.72454+07:00</t>
  </si>
  <si>
    <t>07:24:43+07:00</t>
  </si>
  <si>
    <t>2021-12-29T07:43:16.467524+07:00</t>
  </si>
  <si>
    <t>07:43:16.465987+07:00</t>
  </si>
  <si>
    <t>17:33:12.802155+07:00</t>
  </si>
  <si>
    <t>09:49:56.336168</t>
  </si>
  <si>
    <t>PMWP+494, West Pondok Kacang, Pondok Aren, South Tangerang City, Banten 15226, Indonesia</t>
  </si>
  <si>
    <t>2021-12-30T07:27:05.54608+07:00</t>
  </si>
  <si>
    <t>07:27:05+07:00</t>
  </si>
  <si>
    <t>2021-12-31T07:37:53.670685+07:00</t>
  </si>
  <si>
    <t>07:37:53.669066+07:00</t>
  </si>
  <si>
    <t>2021-12-01T08:28:30.681692+07:00</t>
  </si>
  <si>
    <t>2021-12-02T08:29:15.487793+07:00</t>
  </si>
  <si>
    <t>08:29:15+07:00</t>
  </si>
  <si>
    <t>17:41:15+07:00</t>
  </si>
  <si>
    <t>00:59:15</t>
  </si>
  <si>
    <t>2021-12-03T08:24:42.717016+07:00</t>
  </si>
  <si>
    <t>08:24:42.715388+07:00</t>
  </si>
  <si>
    <t>17:32:22.467921+07:00</t>
  </si>
  <si>
    <t>09:07:39.752533</t>
  </si>
  <si>
    <t>2021-12-06T08:26:41.03327+07:00</t>
  </si>
  <si>
    <t>19:05:12+07:00</t>
  </si>
  <si>
    <t>2021-12-07T08:39:01.153332+07:00</t>
  </si>
  <si>
    <t>08:39:01+07:00</t>
  </si>
  <si>
    <t>18:57:57+07:00</t>
  </si>
  <si>
    <t>01:09:01</t>
  </si>
  <si>
    <t>2021-12-08T08:27:10.107537+07:00</t>
  </si>
  <si>
    <t>17:44:45+07:00</t>
  </si>
  <si>
    <t>2021-12-09T15:51:27.537994+07:00</t>
  </si>
  <si>
    <t>15:51:27.53624+07:00</t>
  </si>
  <si>
    <t>18:18:56.79222+07:00</t>
  </si>
  <si>
    <t>02:27:29.25598</t>
  </si>
  <si>
    <t>6, Pedurenan No.78, RW.7, Kuningan, Karet Kuningan, Kecamatan Setiabudi, Kota Jakarta Selatan, Daerah Khusus Ibukota Jakarta 12940, Indonesia</t>
  </si>
  <si>
    <t>2021-12-10T08:29:06.781732+07:00</t>
  </si>
  <si>
    <t>18:33:08+07:00</t>
  </si>
  <si>
    <t>00:59:06</t>
  </si>
  <si>
    <t>2021-12-13T08:27:36.938312+07:00</t>
  </si>
  <si>
    <t>00:57:36</t>
  </si>
  <si>
    <t>2021-12-14T08:27:30.60768+07:00</t>
  </si>
  <si>
    <t>00:57:30</t>
  </si>
  <si>
    <t>2021-12-15T05:49:13.677335+07:00</t>
  </si>
  <si>
    <t>05:49:13.675646+07:00</t>
  </si>
  <si>
    <t>17:59:10.733746+07:00</t>
  </si>
  <si>
    <t>12:09:57.0581</t>
  </si>
  <si>
    <t>2021-12-16T08:27:00.029872+07:00</t>
  </si>
  <si>
    <t>08:26:59+07:00</t>
  </si>
  <si>
    <t>00:56:59</t>
  </si>
  <si>
    <t>2021-12-17T07:27:28.564893+07:00</t>
  </si>
  <si>
    <t>16:59:04+07:00</t>
  </si>
  <si>
    <t>2021-12-20T08:27:11.792982+07:00</t>
  </si>
  <si>
    <t>00:57:11</t>
  </si>
  <si>
    <t>2021-12-21T08:09:45.904099+07:00</t>
  </si>
  <si>
    <t>08:09:45.902462+07:00</t>
  </si>
  <si>
    <t>17:37:41.181794+07:00</t>
  </si>
  <si>
    <t>09:27:55.279332</t>
  </si>
  <si>
    <t>2021-12-22T08:26:45.141199+07:00</t>
  </si>
  <si>
    <t>08:26:45+07:00</t>
  </si>
  <si>
    <t>00:56:45</t>
  </si>
  <si>
    <t>2021-12-23T08:28:25.353548+07:00</t>
  </si>
  <si>
    <t>2021-12-24T08:28:57.367164+07:00</t>
  </si>
  <si>
    <t>08:28:57+07:00</t>
  </si>
  <si>
    <t>00:58:57</t>
  </si>
  <si>
    <t>2021-12-27T08:03:15.580497+07:00</t>
  </si>
  <si>
    <t>08:03:15.576125+07:00</t>
  </si>
  <si>
    <t>19:00:58.793373+07:00</t>
  </si>
  <si>
    <t>10:57:43.217248</t>
  </si>
  <si>
    <t>2021-12-28T08:25:33.036841+07:00</t>
  </si>
  <si>
    <t>2021-12-29T08:28:08.923507+07:00</t>
  </si>
  <si>
    <t>08:28:08+07:00</t>
  </si>
  <si>
    <t>17:30:30+07:00</t>
  </si>
  <si>
    <t>00:58:08</t>
  </si>
  <si>
    <t>2021-12-30T08:28:18.278813+07:00</t>
  </si>
  <si>
    <t>00:58:18</t>
  </si>
  <si>
    <t>2021-12-31T08:26:52.807697+07:00</t>
  </si>
  <si>
    <t>08:26:52+07:00</t>
  </si>
  <si>
    <t>00:56:52</t>
  </si>
  <si>
    <t>2021-12-02T08:04:27.180124+07:00</t>
  </si>
  <si>
    <t>00:34:27</t>
  </si>
  <si>
    <t>2021-12-03T08:23:47.652776+07:00</t>
  </si>
  <si>
    <t>08:23:47+07:00</t>
  </si>
  <si>
    <t>17:59:54+07:00</t>
  </si>
  <si>
    <t>00:53:47</t>
  </si>
  <si>
    <t>2021-12-06T07:51:10.881603+07:00</t>
  </si>
  <si>
    <t>07:51:10.880163+07:00</t>
  </si>
  <si>
    <t>5, Jl. Moh. Saleh No.38, RT.5/RW.2, Slipi, Kec. Palmerah, Kota Jakarta Barat, Daerah Khusus Ibukota Jakarta 11410, Indonesia</t>
  </si>
  <si>
    <t>2021-12-07T08:16:16.381956+07:00</t>
  </si>
  <si>
    <t>17:49:35+07:00</t>
  </si>
  <si>
    <t>2021-12-08T08:25:33.273078+07:00</t>
  </si>
  <si>
    <t>2021-12-09T08:23:24.449506+07:00</t>
  </si>
  <si>
    <t>00:53:24</t>
  </si>
  <si>
    <t>2021-12-10T08:20:27.83633+07:00</t>
  </si>
  <si>
    <t>08:20:27+07:00</t>
  </si>
  <si>
    <t>00:50:27</t>
  </si>
  <si>
    <t>2021-12-13T08:21:04.405251+07:00</t>
  </si>
  <si>
    <t>00:51:04</t>
  </si>
  <si>
    <t>2021-12-14T08:22:27.6821+07:00</t>
  </si>
  <si>
    <t>2021-12-15T08:21:17.108089+07:00</t>
  </si>
  <si>
    <t>08:21:17+07:00</t>
  </si>
  <si>
    <t>00:51:17</t>
  </si>
  <si>
    <t>2021-12-16T08:10:17.59091+07:00</t>
  </si>
  <si>
    <t>08:10:17+07:00</t>
  </si>
  <si>
    <t>00:40:17</t>
  </si>
  <si>
    <t>2021-12-17T05:59:11.962123+07:00</t>
  </si>
  <si>
    <t>05:59:11+07:00</t>
  </si>
  <si>
    <t>2021-12-20T08:17:42.897995+07:00</t>
  </si>
  <si>
    <t>00:47:42</t>
  </si>
  <si>
    <t>2021-12-21T08:18:54.333637+07:00</t>
  </si>
  <si>
    <t>08:18:54+07:00</t>
  </si>
  <si>
    <t>18:21:09+07:00</t>
  </si>
  <si>
    <t>00:48:54</t>
  </si>
  <si>
    <t>2021-12-22T08:04:41.676649+07:00</t>
  </si>
  <si>
    <t>18:17:40+07:00</t>
  </si>
  <si>
    <t>2021-12-23T08:11:32.144345+07:00</t>
  </si>
  <si>
    <t>17:48:45+07:00</t>
  </si>
  <si>
    <t>2021-12-24T07:59:48.788888+07:00</t>
  </si>
  <si>
    <t>18:04:05+07:00</t>
  </si>
  <si>
    <t>2021-12-27T06:17:33.491511+07:00</t>
  </si>
  <si>
    <t>06:17:33+07:00</t>
  </si>
  <si>
    <t>18:19:36+07:00</t>
  </si>
  <si>
    <t>2021-12-28T05:59:27.470757+07:00</t>
  </si>
  <si>
    <t>05:59:27+07:00</t>
  </si>
  <si>
    <t>18:09:25+07:00</t>
  </si>
  <si>
    <t>2021-12-29T07:53:13.233695+07:00</t>
  </si>
  <si>
    <t>19:21:51+07:00</t>
  </si>
  <si>
    <t>2021-12-30T06:05:48.827668+07:00</t>
  </si>
  <si>
    <t>06:05:48+07:00</t>
  </si>
  <si>
    <t>18:21:03+07:00</t>
  </si>
  <si>
    <t>2021-12-31T08:26:32.632398+07:00</t>
  </si>
  <si>
    <t>08:26:32+07:00</t>
  </si>
  <si>
    <t>17:07:04+07:00</t>
  </si>
  <si>
    <t>2021-12-01T06:19:55.871775+07:00</t>
  </si>
  <si>
    <t>06:19:55.869772+07:00</t>
  </si>
  <si>
    <t>16:50:31.018064+07:00</t>
  </si>
  <si>
    <t>10:30:35.148292</t>
  </si>
  <si>
    <t>2021-12-06T06:56:48.571813+07:00</t>
  </si>
  <si>
    <t>06:56:48+07:00</t>
  </si>
  <si>
    <t>16:36:40+07:00</t>
  </si>
  <si>
    <t>2021-12-07T06:46:59.789024+07:00</t>
  </si>
  <si>
    <t>06:46:59.787308+07:00</t>
  </si>
  <si>
    <t>Jl. Duren Baru No.6, Kp. Parung Jambu, Susukan, Kec. Bojong Gede, Kabupaten Bogor, Jawa Barat 16920, Indonesia</t>
  </si>
  <si>
    <t>2021-12-08T07:03:30.127309+07:00</t>
  </si>
  <si>
    <t>07:03:30+07:00</t>
  </si>
  <si>
    <t>16:44:23+07:00</t>
  </si>
  <si>
    <t>2021-12-09T06:53:19.748732+07:00</t>
  </si>
  <si>
    <t>06:53:19+07:00</t>
  </si>
  <si>
    <t>2021-12-10T07:10:05.914433+07:00</t>
  </si>
  <si>
    <t>07:10:05+07:00</t>
  </si>
  <si>
    <t>18:32:50+07:00</t>
  </si>
  <si>
    <t>2021-12-13T06:22:25.747718+07:00</t>
  </si>
  <si>
    <t>06:22:25.745956+07:00</t>
  </si>
  <si>
    <t>Perum Gemilang 1, Jl. Duren Baru No.22, Susukan, Bojong Gede, Bogor Regency, West Java 16920, Indonesia</t>
  </si>
  <si>
    <t>2021-12-14T07:09:07.180649+07:00</t>
  </si>
  <si>
    <t>07:09:07+07:00</t>
  </si>
  <si>
    <t>16:51:14+07:00</t>
  </si>
  <si>
    <t>2021-12-15T07:09:14.478452+07:00</t>
  </si>
  <si>
    <t>07:09:14+07:00</t>
  </si>
  <si>
    <t>16:49:21+07:00</t>
  </si>
  <si>
    <t>2021-12-16T06:54:09.201244+07:00</t>
  </si>
  <si>
    <t>06:54:09+07:00</t>
  </si>
  <si>
    <t>17:13:03+07:00</t>
  </si>
  <si>
    <t>2021-12-17T07:17:13.98215+07:00</t>
  </si>
  <si>
    <t>07:17:13.980602+07:00</t>
  </si>
  <si>
    <t>2021-12-20T07:17:32.720567+07:00</t>
  </si>
  <si>
    <t>07:17:32+07:00</t>
  </si>
  <si>
    <t>2021-12-21T07:02:48.713482+07:00</t>
  </si>
  <si>
    <t>07:02:48+07:00</t>
  </si>
  <si>
    <t>17:04:31+07:00</t>
  </si>
  <si>
    <t>2021-12-22T07:12:25.608766+07:00</t>
  </si>
  <si>
    <t>07:12:25+07:00</t>
  </si>
  <si>
    <t>17:14:24+07:00</t>
  </si>
  <si>
    <t>2021-12-23T06:29:02.764155+07:00</t>
  </si>
  <si>
    <t>06:29:02.76256+07:00</t>
  </si>
  <si>
    <t>2021-12-24T07:00:11.532989+07:00</t>
  </si>
  <si>
    <t>07:00:11+07:00</t>
  </si>
  <si>
    <t>17:09:21+07:00</t>
  </si>
  <si>
    <t>2021-12-27T06:59:35.524339+07:00</t>
  </si>
  <si>
    <t>06:59:35+07:00</t>
  </si>
  <si>
    <t>16:55:02+07:00</t>
  </si>
  <si>
    <t>2021-12-28T07:01:49.164791+07:00</t>
  </si>
  <si>
    <t>16:59:51+07:00</t>
  </si>
  <si>
    <t>2021-12-29T07:24:35.759229+07:00</t>
  </si>
  <si>
    <t>07:24:35.757353+07:00</t>
  </si>
  <si>
    <t>16:53:16.150045+07:00</t>
  </si>
  <si>
    <t>09:28:40.392692</t>
  </si>
  <si>
    <t>Jl. Duren Baru No.4, Susukan, Kec. Bojong Gede, Kabupaten Bogor, Jawa Barat 16920, Indonesia</t>
  </si>
  <si>
    <t>2021-12-30T07:00:02.11611+07:00</t>
  </si>
  <si>
    <t>07:00:02+07:00</t>
  </si>
  <si>
    <t>16:47:08+07:00</t>
  </si>
  <si>
    <t>2021-12-31T06:57:53.946692+07:00</t>
  </si>
  <si>
    <t>16:19:34+07:00</t>
  </si>
  <si>
    <t>2021-12-01T08:14:59.948403+07:00</t>
  </si>
  <si>
    <t>08:14:59+07:00</t>
  </si>
  <si>
    <t>00:44:59</t>
  </si>
  <si>
    <t>2021-12-02T07:19:12.281341+07:00</t>
  </si>
  <si>
    <t>07:19:12.219227+07:00</t>
  </si>
  <si>
    <t>17:54:25.912542+07:00</t>
  </si>
  <si>
    <t>10:35:13.693315</t>
  </si>
  <si>
    <t>Jl. Bawang Merah Blok K45 No.15, RT.12/RW.8, Cibubur, Kec. Ciracas, Kota Jakarta Timur, Daerah Khusus Ibukota Jakarta 13720, Indonesia</t>
  </si>
  <si>
    <t>2021-12-03T07:57:43.969768+07:00</t>
  </si>
  <si>
    <t>07:57:43+07:00</t>
  </si>
  <si>
    <t>00:27:43</t>
  </si>
  <si>
    <t>2021-12-06T06:50:53.707943+07:00</t>
  </si>
  <si>
    <t>06:50:53.706207+07:00</t>
  </si>
  <si>
    <t>18:52:24.125559+07:00</t>
  </si>
  <si>
    <t>12:01:30.419352</t>
  </si>
  <si>
    <t>2021-12-07T08:08:33.393088+07:00</t>
  </si>
  <si>
    <t>18:10:05+07:00</t>
  </si>
  <si>
    <t>00:38:33</t>
  </si>
  <si>
    <t>2021-12-08T07:06:36.340529+07:00</t>
  </si>
  <si>
    <t>07:06:36.338953+07:00</t>
  </si>
  <si>
    <t>17:54:27.802688+07:00</t>
  </si>
  <si>
    <t>10:47:51.463735</t>
  </si>
  <si>
    <t>2021-12-09T08:11:25.775121+07:00</t>
  </si>
  <si>
    <t>08:11:25+07:00</t>
  </si>
  <si>
    <t>00:41:25</t>
  </si>
  <si>
    <t>2021-12-10T07:19:55.880337+07:00</t>
  </si>
  <si>
    <t>07:19:55.878382+07:00</t>
  </si>
  <si>
    <t>18:50:15.18907+07:00</t>
  </si>
  <si>
    <t>11:30:19.310688</t>
  </si>
  <si>
    <t>2021-12-13T08:17:27.68675+07:00</t>
  </si>
  <si>
    <t>2021-12-14T06:24:07.85647+07:00</t>
  </si>
  <si>
    <t>06:24:07.854939+07:00</t>
  </si>
  <si>
    <t>2021-12-15T07:57:20.741199+07:00</t>
  </si>
  <si>
    <t>18:38:12+07:00</t>
  </si>
  <si>
    <t>00:27:20</t>
  </si>
  <si>
    <t>2021-12-16T07:13:32.277658+07:00</t>
  </si>
  <si>
    <t>07:13:32.275971+07:00</t>
  </si>
  <si>
    <t>2021-12-17T07:42:41.960443+07:00</t>
  </si>
  <si>
    <t>07:42:41+07:00</t>
  </si>
  <si>
    <t>00:12:41</t>
  </si>
  <si>
    <t>2021-12-20T07:42:12.096882+07:00</t>
  </si>
  <si>
    <t>07:42:12.022375+07:00</t>
  </si>
  <si>
    <t>2021-12-21T08:15:51.80402+07:00</t>
  </si>
  <si>
    <t>00:45:51</t>
  </si>
  <si>
    <t>2021-12-22T07:53:47.085266+07:00</t>
  </si>
  <si>
    <t>07:53:47.083916+07:00</t>
  </si>
  <si>
    <t>18:49:28.028519+07:00</t>
  </si>
  <si>
    <t>10:55:40.944603</t>
  </si>
  <si>
    <t>2021-12-23T08:13:59.052212+07:00</t>
  </si>
  <si>
    <t>00:43:59</t>
  </si>
  <si>
    <t>2021-12-24T08:12:17.423003+07:00</t>
  </si>
  <si>
    <t>08:12:17+07:00</t>
  </si>
  <si>
    <t>17:38:34+07:00</t>
  </si>
  <si>
    <t>00:42:17</t>
  </si>
  <si>
    <t>2021-12-27T07:56:08.231108+07:00</t>
  </si>
  <si>
    <t>17:33:56+07:00</t>
  </si>
  <si>
    <t>00:26:08</t>
  </si>
  <si>
    <t>2021-12-28T07:03:26.310739+07:00</t>
  </si>
  <si>
    <t>07:03:26.308772+07:00</t>
  </si>
  <si>
    <t>2021-12-29T07:39:11.486924+07:00</t>
  </si>
  <si>
    <t>2021-12-30T07:07:56.076805+07:00</t>
  </si>
  <si>
    <t>07:07:56.075387+07:00</t>
  </si>
  <si>
    <t>2021-12-01T08:07:46.787503+07:00</t>
  </si>
  <si>
    <t>08:07:46+07:00</t>
  </si>
  <si>
    <t>2021-12-02T08:16:59.299657+07:00</t>
  </si>
  <si>
    <t>08:16:59+07:00</t>
  </si>
  <si>
    <t>17:50:46+07:00</t>
  </si>
  <si>
    <t>2021-12-03T08:13:46.473087+07:00</t>
  </si>
  <si>
    <t>08:13:46+07:00</t>
  </si>
  <si>
    <t>18:51:25+07:00</t>
  </si>
  <si>
    <t>2021-12-06T08:14:34.37777+07:00</t>
  </si>
  <si>
    <t>08:14:34.318313+07:00</t>
  </si>
  <si>
    <t>Jl. Peralatan Blok K No.5, RT.9/RW.6, Cipinang Melayu, Kec. Makasar, Kota Jakarta Timur, Daerah Khusus Ibukota Jakarta 13620, Indonesia</t>
  </si>
  <si>
    <t>2021-12-07T08:31:03.461639+07:00</t>
  </si>
  <si>
    <t>08:31:03.45928+07:00</t>
  </si>
  <si>
    <t>17:31:22.819515+07:00</t>
  </si>
  <si>
    <t>09:00:19.360235</t>
  </si>
  <si>
    <t>2021-12-08T07:38:08.04048+07:00</t>
  </si>
  <si>
    <t>07:38:08+07:00</t>
  </si>
  <si>
    <t>2021-12-09T08:30:35.909008+07:00</t>
  </si>
  <si>
    <t>08:30:35.907181+07:00</t>
  </si>
  <si>
    <t>17:31:03.03342+07:00</t>
  </si>
  <si>
    <t>09:00:27.126239</t>
  </si>
  <si>
    <t>Jl. Peralatan Blok K No.6, RT.9/RW.6, Cipinang Melayu, Kec. Makasar, Kota Jakarta Timur, Daerah Khusus Ibukota Jakarta 13620, Indonesia</t>
  </si>
  <si>
    <t>2021-12-10T07:46:50.674767+07:00</t>
  </si>
  <si>
    <t>07:46:50+07:00</t>
  </si>
  <si>
    <t>2021-12-13T08:31:02.27338+07:00</t>
  </si>
  <si>
    <t>08:31:02+07:00</t>
  </si>
  <si>
    <t>00:01:02</t>
  </si>
  <si>
    <t>2021-12-14T07:48:38.219566+07:00</t>
  </si>
  <si>
    <t>07:48:38+07:00</t>
  </si>
  <si>
    <t>2021-12-15T08:30:50.676312+07:00</t>
  </si>
  <si>
    <t>08:30:50.674404+07:00</t>
  </si>
  <si>
    <t>17:31:36.214269+07:00</t>
  </si>
  <si>
    <t>09:00:45.539865</t>
  </si>
  <si>
    <t>2021-12-16T08:00:30.087223+07:00</t>
  </si>
  <si>
    <t>18:50:46+07:00</t>
  </si>
  <si>
    <t>2021-12-17T08:30:44.77259+07:00</t>
  </si>
  <si>
    <t>08:30:44.771018+07:00</t>
  </si>
  <si>
    <t>17:30:35.593258+07:00</t>
  </si>
  <si>
    <t>08:59:50.82224</t>
  </si>
  <si>
    <t>2021-12-20T08:18:40.172775+07:00</t>
  </si>
  <si>
    <t>08:18:40+07:00</t>
  </si>
  <si>
    <t>17:29:46+07:00</t>
  </si>
  <si>
    <t>2021-12-21T08:16:00.769958+07:00</t>
  </si>
  <si>
    <t>21:15:37+07:00</t>
  </si>
  <si>
    <t>2021-12-22T08:30:51.057692+07:00</t>
  </si>
  <si>
    <t>08:30:51.054931+07:00</t>
  </si>
  <si>
    <t>17:31:04.970602+07:00</t>
  </si>
  <si>
    <t>09:00:13.915671</t>
  </si>
  <si>
    <t>2021-12-23T08:10:19.623872+07:00</t>
  </si>
  <si>
    <t>08:10:19.622032+07:00</t>
  </si>
  <si>
    <t>17:30:54.470942+07:00</t>
  </si>
  <si>
    <t>09:20:34.84891</t>
  </si>
  <si>
    <t>2021-12-24T07:55:20.253359+07:00</t>
  </si>
  <si>
    <t>07:55:20+07:00</t>
  </si>
  <si>
    <t>18:57:56+07:00</t>
  </si>
  <si>
    <t>2021-12-27T08:03:17.359933+07:00</t>
  </si>
  <si>
    <t>08:03:17+07:00</t>
  </si>
  <si>
    <t>18:25:25+07:00</t>
  </si>
  <si>
    <t>2021-12-28T08:10:37.845959+07:00</t>
  </si>
  <si>
    <t>08:10:37+07:00</t>
  </si>
  <si>
    <t>2021-12-29T08:15:48.293574+07:00</t>
  </si>
  <si>
    <t>08:15:48.29202+07:00</t>
  </si>
  <si>
    <t>17:30:55.616228+07:00</t>
  </si>
  <si>
    <t>09:15:07.324208</t>
  </si>
  <si>
    <t>2021-12-30T08:03:21.134032+07:00</t>
  </si>
  <si>
    <t>08:03:21.132262+07:00</t>
  </si>
  <si>
    <t>17:22:18.114791+07:00</t>
  </si>
  <si>
    <t>09:18:56.982529</t>
  </si>
  <si>
    <t>2021-12-31T07:57:39.130111+07:00</t>
  </si>
  <si>
    <t>19:31:14+07:00</t>
  </si>
  <si>
    <t>2021-12-01T07:38:06.302566+07:00</t>
  </si>
  <si>
    <t>17:52:52+07:00</t>
  </si>
  <si>
    <t>2021-12-02T08:18:00.91594+07:00</t>
  </si>
  <si>
    <t>08:18:00.914359+07:00</t>
  </si>
  <si>
    <t>17:59:34.506937+07:00</t>
  </si>
  <si>
    <t>09:41:33.592578</t>
  </si>
  <si>
    <t>Jl. Warakas III Gg. 10 No.65, RT.5/RW.10, Warakas, Tj. Priok, Kota Jkt Utara, Daerah Khusus Ibukota Jakarta 14370, Indonesia</t>
  </si>
  <si>
    <t>2021-12-03T08:26:25.019227+07:00</t>
  </si>
  <si>
    <t>08:26:25.017613+07:00</t>
  </si>
  <si>
    <t>20:33:45.195033+07:00</t>
  </si>
  <si>
    <t>12:07:20.17742</t>
  </si>
  <si>
    <t>Gg. XI No.87, RT.4/RW.3, Warakas, Tj. Priok, Kota Jkt Utara, Daerah Khusus Ibukota Jakarta 14370, Indonesia</t>
  </si>
  <si>
    <t>2021-12-06T08:10:18.179131+07:00</t>
  </si>
  <si>
    <t>17:28:37+07:00</t>
  </si>
  <si>
    <t>2021-12-07T08:20:31.689298+07:00</t>
  </si>
  <si>
    <t>08:20:31.687344+07:00</t>
  </si>
  <si>
    <t>17:38:50.761102+07:00</t>
  </si>
  <si>
    <t>09:18:19.073758</t>
  </si>
  <si>
    <t>2021-12-08T08:00:04.284472+07:00</t>
  </si>
  <si>
    <t>08:00:04+07:00</t>
  </si>
  <si>
    <t>18:08:36+07:00</t>
  </si>
  <si>
    <t>2021-12-09T08:19:16.814274+07:00</t>
  </si>
  <si>
    <t>08:19:16.8127+07:00</t>
  </si>
  <si>
    <t>17:38:20.221873+07:00</t>
  </si>
  <si>
    <t>09:19:03.409173</t>
  </si>
  <si>
    <t>2021-12-10T08:19:35.114476+07:00</t>
  </si>
  <si>
    <t>08:19:35.112758+07:00</t>
  </si>
  <si>
    <t>20:09:47.811347+07:00</t>
  </si>
  <si>
    <t>11:50:12.698589</t>
  </si>
  <si>
    <t>Jl. Metro Kencana Raya No.7, RT.10/RW.4, Papanggo, Tj. Priok, Kota Jkt Utara, Daerah Khusus Ibukota Jakarta 14340, Indonesia</t>
  </si>
  <si>
    <t>2021-12-13T08:01:15.278535+07:00</t>
  </si>
  <si>
    <t>08:01:15+07:00</t>
  </si>
  <si>
    <t>2021-12-14T08:08:45.461492+07:00</t>
  </si>
  <si>
    <t>08:08:45.459891+07:00</t>
  </si>
  <si>
    <t>18:26:27.302612+07:00</t>
  </si>
  <si>
    <t>10:17:41.842721</t>
  </si>
  <si>
    <t>2021-12-15T08:11:03.9897+07:00</t>
  </si>
  <si>
    <t>08:11:03+07:00</t>
  </si>
  <si>
    <t>2021-12-16T08:21:25.086348+07:00</t>
  </si>
  <si>
    <t>08:21:25.084223+07:00</t>
  </si>
  <si>
    <t>17:36:47.304686+07:00</t>
  </si>
  <si>
    <t>09:15:22.220463</t>
  </si>
  <si>
    <t>2021-12-17T08:07:50.336276+07:00</t>
  </si>
  <si>
    <t>2021-12-20T08:14:20.266732+07:00</t>
  </si>
  <si>
    <t>08:14:20+07:00</t>
  </si>
  <si>
    <t>2021-12-21T08:23:42.795389+07:00</t>
  </si>
  <si>
    <t>2021-12-22T08:21:17.833718+07:00</t>
  </si>
  <si>
    <t>2021-12-23T08:08:50.144316+07:00</t>
  </si>
  <si>
    <t>08:08:50+07:00</t>
  </si>
  <si>
    <t>2021-12-27T07:32:30.62995+07:00</t>
  </si>
  <si>
    <t>07:32:30+07:00</t>
  </si>
  <si>
    <t>18:25:03+07:00</t>
  </si>
  <si>
    <t>2021-12-28T08:18:04.392157+07:00</t>
  </si>
  <si>
    <t>08:18:04.390183+07:00</t>
  </si>
  <si>
    <t>20:54:10.028306+07:00</t>
  </si>
  <si>
    <t>12:36:05.638123</t>
  </si>
  <si>
    <t>2021-12-29T08:09:55.622806+07:00</t>
  </si>
  <si>
    <t>17:49:41+07:00</t>
  </si>
  <si>
    <t>2021-12-30T08:15:51.147237+07:00</t>
  </si>
  <si>
    <t>17:29:06+07:00</t>
  </si>
  <si>
    <t>2021-12-31T08:20:27.164441+07:00</t>
  </si>
  <si>
    <t>08:20:27.162915+07:00</t>
  </si>
  <si>
    <t>16:47:33.257104+07:00</t>
  </si>
  <si>
    <t>08:27:06.094189</t>
  </si>
  <si>
    <t>9, Gg. XI No.65, RW.12, Warakas, Tj. Priok, Kota Jkt Utara, Daerah Khusus Ibukota Jakarta 14370, Indonesia</t>
  </si>
  <si>
    <t>2021-12-01T08:21:47.682267+07:00</t>
  </si>
  <si>
    <t>08:21:47.680904+07:00</t>
  </si>
  <si>
    <t>19:40:02.387771+07:00</t>
  </si>
  <si>
    <t>11:18:14.706867</t>
  </si>
  <si>
    <t>Jl. Juraganan Raya No.18, RT.6/RW.12, Grogol Utara, Kec. Kby. Lama, Kota Jakarta Selatan, Daerah Khusus Ibukota Jakarta 12210, Indonesia</t>
  </si>
  <si>
    <t>2021-12-02T07:44:38.315453+07:00</t>
  </si>
  <si>
    <t>07:44:38.313726+07:00</t>
  </si>
  <si>
    <t>Jl. Raya Serpong Sektor I No.94, RT.2/RW.1, Cilenggang, Kec. Serpong, Kota Tangerang Selatan, Banten 15310, Indonesia</t>
  </si>
  <si>
    <t>2021-12-03T08:17:37.93004+07:00</t>
  </si>
  <si>
    <t>2021-12-06T08:26:58.817574+07:00</t>
  </si>
  <si>
    <t>08:26:58.815858+07:00</t>
  </si>
  <si>
    <t>19:33:35.200089+07:00</t>
  </si>
  <si>
    <t>11:06:36.384231</t>
  </si>
  <si>
    <t>Jl. Tentara Pelajar No.106, RT.1/RW.3, Gelora, Kecamatan Tanah Abang, Kota Jakarta Pusat, Daerah Khusus Ibukota Jakarta 10270, Indonesia</t>
  </si>
  <si>
    <t>2021-12-07T08:21:44.092057+07:00</t>
  </si>
  <si>
    <t>08:21:44.090342+07:00</t>
  </si>
  <si>
    <t>18:57:09.920051+07:00</t>
  </si>
  <si>
    <t>10:35:25.829709</t>
  </si>
  <si>
    <t>5, Jl. Bintaro Permai IV No.16, RT.4/RW.9, Bintaro, Kec. Pesanggrahan, Kota Jakarta Selatan, Daerah Khusus Ibukota Jakarta 12320, Indonesia</t>
  </si>
  <si>
    <t>Wisma 77 Tower 2, Jl. Letjen S. Parman No.77, RT.6/RW.3, Slipi, Kec. Palmerah, Kota Jakarta Barat, Daerah Khusus Ibukota Jakarta 11410, Indonesia</t>
  </si>
  <si>
    <t>2021-12-08T08:20:38.741176+07:00</t>
  </si>
  <si>
    <t>08:20:38.739576+07:00</t>
  </si>
  <si>
    <t>18:55:48.189682+07:00</t>
  </si>
  <si>
    <t>10:35:09.450106</t>
  </si>
  <si>
    <t>Jl. Cendrawasih Raya No.118, RT.1/RW.1, Sawah Lama, Kec. Ciputat, Kota Tangerang Selatan, Banten 15413, Indonesia</t>
  </si>
  <si>
    <t>2021-12-09T08:17:44.569472+07:00</t>
  </si>
  <si>
    <t>08:17:44.567836+07:00</t>
  </si>
  <si>
    <t>19:32:46.287117+07:00</t>
  </si>
  <si>
    <t>11:15:01.719281</t>
  </si>
  <si>
    <t>PQV8+X37, RT.11/RW.1, Pesanggrahan, South Jakarta City, Jakarta 12320, Indonesia</t>
  </si>
  <si>
    <t>2021-12-13T08:29:10.745486+07:00</t>
  </si>
  <si>
    <t>20:05:00+07:00</t>
  </si>
  <si>
    <t>2021-12-14T08:40:14.529397+07:00</t>
  </si>
  <si>
    <t>00:10:14</t>
  </si>
  <si>
    <t>2021-12-15T08:29:23.306596+07:00</t>
  </si>
  <si>
    <t>08:29:23.304873+07:00</t>
  </si>
  <si>
    <t>18:36:14.74696+07:00</t>
  </si>
  <si>
    <t>10:06:51.442087</t>
  </si>
  <si>
    <t>Jl. K.S. Tubun No.88, RT.7/RW.1, Slipi, Kec. Palmerah, Kota Jakarta Barat, Daerah Khusus Ibukota Jakarta 11410, Indonesia</t>
  </si>
  <si>
    <t>2021-12-16T08:39:15.391767+07:00</t>
  </si>
  <si>
    <t>00:09:15</t>
  </si>
  <si>
    <t>2021-12-17T08:20:20.230339+07:00</t>
  </si>
  <si>
    <t>18:39:31+07:00</t>
  </si>
  <si>
    <t>2021-12-20T08:27:19.190076+07:00</t>
  </si>
  <si>
    <t>08:27:19.182075+07:00</t>
  </si>
  <si>
    <t>17:39:34.088901+07:00</t>
  </si>
  <si>
    <t>09:12:14.906826</t>
  </si>
  <si>
    <t>Jl. Delman Utama No.29, RT.2/RW.11, Kby. Lama Utara, Kec. Kby. Lama, Kota Jakarta Selatan, Daerah Khusus Ibukota Jakarta 12240, Indonesia</t>
  </si>
  <si>
    <t>2021-12-23T09:20:48.623854+07:00</t>
  </si>
  <si>
    <t>09:20:48.621819+07:00</t>
  </si>
  <si>
    <t>Malibu Village, Jl. Capin No.25, Cijantra, Kec. Pagedangan, Kabupaten Tangerang, Banten 15336, Indonesia</t>
  </si>
  <si>
    <t>2021-12-24T09:59:55.854331+07:00</t>
  </si>
  <si>
    <t>09:59:55+07:00</t>
  </si>
  <si>
    <t>16:36:44+07:00</t>
  </si>
  <si>
    <t>01:29:55</t>
  </si>
  <si>
    <t>2021-12-28T08:11:15.685761+07:00</t>
  </si>
  <si>
    <t>19:44:49+07:00</t>
  </si>
  <si>
    <t>2021-12-29T08:30:44.450803+07:00</t>
  </si>
  <si>
    <t>08:30:44+07:00</t>
  </si>
  <si>
    <t>00:00:44</t>
  </si>
  <si>
    <t>2021-12-30T08:23:50.710267+07:00</t>
  </si>
  <si>
    <t>08:23:50.708675+07:00</t>
  </si>
  <si>
    <t>17:44:33.991048+07:00</t>
  </si>
  <si>
    <t>09:20:43.282373</t>
  </si>
  <si>
    <t>Jl. Palmerah Sel. No.157, RT.4/RW.2, Gelora, Kecamatan Tanah Abang, Kota Jakarta Pusat, Daerah Khusus Ibukota Jakarta 10270, Indonesia</t>
  </si>
  <si>
    <t>2021-12-31T08:27:37.924198+07:00</t>
  </si>
  <si>
    <t>2021-12-01T07:50:53.868849+07:00</t>
  </si>
  <si>
    <t>07:50:53.867119+07:00</t>
  </si>
  <si>
    <t>17:46:51.596603+07:00</t>
  </si>
  <si>
    <t>09:55:57.729484</t>
  </si>
  <si>
    <t>2021-12-02T08:17:04.590601+07:00</t>
  </si>
  <si>
    <t>08:17:04+07:00</t>
  </si>
  <si>
    <t>17:30:08+07:00</t>
  </si>
  <si>
    <t>2021-12-03T07:12:53.23525+07:00</t>
  </si>
  <si>
    <t>07:12:53.233739+07:00</t>
  </si>
  <si>
    <t>17:31:08.63669+07:00</t>
  </si>
  <si>
    <t>10:18:15.402951</t>
  </si>
  <si>
    <t>2021-12-06T08:26:01.252951+07:00</t>
  </si>
  <si>
    <t>2021-12-07T07:01:53.982379+07:00</t>
  </si>
  <si>
    <t>07:01:53.980811+07:00</t>
  </si>
  <si>
    <t>17:36:50.672961+07:00</t>
  </si>
  <si>
    <t>10:34:56.69215</t>
  </si>
  <si>
    <t>2021-12-08T08:25:47.541911+07:00</t>
  </si>
  <si>
    <t>08:25:47+07:00</t>
  </si>
  <si>
    <t>2021-12-09T06:57:24.206506+07:00</t>
  </si>
  <si>
    <t>06:57:24.204584+07:00</t>
  </si>
  <si>
    <t>17:31:19.589072+07:00</t>
  </si>
  <si>
    <t>10:33:55.384488</t>
  </si>
  <si>
    <t>2021-12-10T08:17:03.644803+07:00</t>
  </si>
  <si>
    <t>17:30:35+07:00</t>
  </si>
  <si>
    <t>2021-12-13T07:08:27.441875+07:00</t>
  </si>
  <si>
    <t>07:08:27.440172+07:00</t>
  </si>
  <si>
    <t>17:34:27.01549+07:00</t>
  </si>
  <si>
    <t>10:25:59.575318</t>
  </si>
  <si>
    <t>2021-12-14T08:06:48.449415+07:00</t>
  </si>
  <si>
    <t>2021-12-15T07:24:07.993961+07:00</t>
  </si>
  <si>
    <t>07:24:07.99225+07:00</t>
  </si>
  <si>
    <t>17:47:04.353494+07:00</t>
  </si>
  <si>
    <t>10:22:56.361244</t>
  </si>
  <si>
    <t>2021-12-16T08:12:25.285163+07:00</t>
  </si>
  <si>
    <t>08:12:25+07:00</t>
  </si>
  <si>
    <t>2021-12-17T07:22:15.07475+07:00</t>
  </si>
  <si>
    <t>07:22:15.0731+07:00</t>
  </si>
  <si>
    <t>17:30:32.554513+07:00</t>
  </si>
  <si>
    <t>10:08:17.481413</t>
  </si>
  <si>
    <t>2021-12-20T07:07:14.407243+07:00</t>
  </si>
  <si>
    <t>BCAJKT0244</t>
  </si>
  <si>
    <t>Fitri Handayani</t>
  </si>
  <si>
    <t>07:07:14.405605+07:00</t>
  </si>
  <si>
    <t>17:41:45.26214+07:00</t>
  </si>
  <si>
    <t>10:34:30.856535</t>
  </si>
  <si>
    <t>Wisma 77 Tower 2, 3rd floor, Jl. Letjen S. Parman No.Kav.77, RT.6/RW.3, Slipi, Kec. Palmerah, Kota Jakarta Barat, Daerah Khusus Ibukota Jakarta 11410, Indonesia</t>
  </si>
  <si>
    <t>2021-12-21T07:32:06.754042+07:00</t>
  </si>
  <si>
    <t>07:32:06.752062+07:00</t>
  </si>
  <si>
    <t>19:01:49.877514+07:00</t>
  </si>
  <si>
    <t>11:29:43.125452</t>
  </si>
  <si>
    <t>APL Tower, Lantai 19 Unit T7. Podomoro City. Jln Letjen S Parman Kaving 28, RT.12/RW.6, Tj. Duren Sel., Kec. Grogol petamburan, Kota Jakarta Barat, Daerah Khusus Ibukota Jakarta 11470, Indonesia</t>
  </si>
  <si>
    <t>2021-12-22T07:14:28.783426+07:00</t>
  </si>
  <si>
    <t>07:14:28.782091+07:00</t>
  </si>
  <si>
    <t>17:40:51.521921+07:00</t>
  </si>
  <si>
    <t>10:26:22.73983</t>
  </si>
  <si>
    <t>Jl. BSD Boulevard Utara No.18, Lengkong Kulon, Kec. Pagedangan, Kabupaten Tangerang, Banten 15331, Indonesia</t>
  </si>
  <si>
    <t>Jl. BSD Raya Utama Kav. Commercial Foresta Business Loft Lot. L1, Lengkong Kulon, Kec. Pagedangan, Kabupaten Tangerang, Banten 15331, Indonesia</t>
  </si>
  <si>
    <t>2021-12-23T07:39:23.425665+07:00</t>
  </si>
  <si>
    <t>07:39:23.422401+07:00</t>
  </si>
  <si>
    <t>17:57:56.302517+07:00</t>
  </si>
  <si>
    <t>10:18:32.880116</t>
  </si>
  <si>
    <t>Jl. BSD Boulevard Utara No.29, Lengkong Kulon, Kec. Pagedangan, Kabupaten Tangerang, Banten 15331, Indonesia</t>
  </si>
  <si>
    <t>2021-12-24T08:06:36.249568+07:00</t>
  </si>
  <si>
    <t>08:06:36.247901+07:00</t>
  </si>
  <si>
    <t>17:47:37.540011+07:00</t>
  </si>
  <si>
    <t>09:41:01.29211</t>
  </si>
  <si>
    <t>2021-12-27T07:42:10.305112+07:00</t>
  </si>
  <si>
    <t>07:42:10.303436+07:00</t>
  </si>
  <si>
    <t>18:20:30.382512+07:00</t>
  </si>
  <si>
    <t>10:38:20.079076</t>
  </si>
  <si>
    <t>2021-12-28T08:05:52.489017+07:00</t>
  </si>
  <si>
    <t>08:05:52.487306+07:00</t>
  </si>
  <si>
    <t>2021-12-29T08:21:58.681566+07:00</t>
  </si>
  <si>
    <t>08:21:58.679929+07:00</t>
  </si>
  <si>
    <t>17:47:12.53415+07:00</t>
  </si>
  <si>
    <t>09:25:13.854221</t>
  </si>
  <si>
    <t>2021-12-30T08:05:38.59425+07:00</t>
  </si>
  <si>
    <t>08:05:38.59272+07:00</t>
  </si>
  <si>
    <t>17:38:48.297977+07:00</t>
  </si>
  <si>
    <t>09:33:09.705257</t>
  </si>
  <si>
    <t>2021-12-31T08:05:26.887822+07:00</t>
  </si>
  <si>
    <t>08:05:26.885699+07:00</t>
  </si>
  <si>
    <t>16:42:42.684277+07:00</t>
  </si>
  <si>
    <t>08:37:15.798578</t>
  </si>
  <si>
    <t>2021-12-22T08:04:17.160425+07:00</t>
  </si>
  <si>
    <t>BCAJKT0242</t>
  </si>
  <si>
    <t>Ganda Hasiholan Tambunan</t>
  </si>
  <si>
    <t>08:04:17+07:00</t>
  </si>
  <si>
    <t>18:41:40+07:00</t>
  </si>
  <si>
    <t>2021-12-23T08:03:34.090535+07:00</t>
  </si>
  <si>
    <t>08:03:34+07:00</t>
  </si>
  <si>
    <t>19:31:28+07:00</t>
  </si>
  <si>
    <t>2021-12-24T08:13:13.661793+07:00</t>
  </si>
  <si>
    <t>2021-12-27T07:53:46.252274+07:00</t>
  </si>
  <si>
    <t>2021-12-28T08:08:05.813177+07:00</t>
  </si>
  <si>
    <t>2021-12-29T08:17:08.243313+07:00</t>
  </si>
  <si>
    <t>22:03:22+07:00</t>
  </si>
  <si>
    <t>2021-12-30T08:27:52.008295+07:00</t>
  </si>
  <si>
    <t>08:27:51+07:00</t>
  </si>
  <si>
    <t>21:31:39+07:00</t>
  </si>
  <si>
    <t>2021-12-31T08:27:51.255309+07:00</t>
  </si>
  <si>
    <t>17:19:41+07:00</t>
  </si>
  <si>
    <t>2021-12-01T08:13:27.267074+07:00</t>
  </si>
  <si>
    <t>08:13:27.265392+07:00</t>
  </si>
  <si>
    <t>19:05:22.469755+07:00</t>
  </si>
  <si>
    <t>10:51:55.204363</t>
  </si>
  <si>
    <t>2021-12-02T08:49:29.59161+07:00</t>
  </si>
  <si>
    <t>08:49:29+07:00</t>
  </si>
  <si>
    <t>20:50:25+07:00</t>
  </si>
  <si>
    <t>00:19:29</t>
  </si>
  <si>
    <t>2021-12-03T06:52:19.223149+07:00</t>
  </si>
  <si>
    <t>06:52:19.221651+07:00</t>
  </si>
  <si>
    <t>19:39:11.71301+07:00</t>
  </si>
  <si>
    <t>12:46:52.491359</t>
  </si>
  <si>
    <t>2021-12-06T08:22:09.710798+07:00</t>
  </si>
  <si>
    <t>18:54:23+07:00</t>
  </si>
  <si>
    <t>2021-12-07T06:51:30.395527+07:00</t>
  </si>
  <si>
    <t>06:51:30.393536+07:00</t>
  </si>
  <si>
    <t>19:07:51.610612+07:00</t>
  </si>
  <si>
    <t>12:16:21.217076</t>
  </si>
  <si>
    <t>2021-12-08T08:27:34.115359+07:00</t>
  </si>
  <si>
    <t>18:12:18+07:00</t>
  </si>
  <si>
    <t>2021-12-09T06:52:34.8934+07:00</t>
  </si>
  <si>
    <t>06:52:34.891563+07:00</t>
  </si>
  <si>
    <t>18:54:10.614647+07:00</t>
  </si>
  <si>
    <t>12:01:35.723084</t>
  </si>
  <si>
    <t>2021-12-10T08:27:37.608871+07:00</t>
  </si>
  <si>
    <t>17:54:47+07:00</t>
  </si>
  <si>
    <t>2021-12-13T06:47:17.251456+07:00</t>
  </si>
  <si>
    <t>06:47:17.249725+07:00</t>
  </si>
  <si>
    <t>17:50:07.43787+07:00</t>
  </si>
  <si>
    <t>11:02:50.188145</t>
  </si>
  <si>
    <t>2021-12-14T08:27:08.903023+07:00</t>
  </si>
  <si>
    <t>2021-12-15T06:47:30.535808+07:00</t>
  </si>
  <si>
    <t>06:47:30.534216+07:00</t>
  </si>
  <si>
    <t>17:52:07.004411+07:00</t>
  </si>
  <si>
    <t>11:04:36.470195</t>
  </si>
  <si>
    <t>Blok.A5, Jl. Pluit Selatan Raya No.2, Penjaringan, Kec. Penjaringan, Kota Jkt Utara, Daerah Khusus Ibukota Jakarta 14440, Indonesia</t>
  </si>
  <si>
    <t>2021-12-16T08:27:52.923258+07:00</t>
  </si>
  <si>
    <t>17:39:25+07:00</t>
  </si>
  <si>
    <t>2021-12-17T06:47:07.05097+07:00</t>
  </si>
  <si>
    <t>06:47:07.04942+07:00</t>
  </si>
  <si>
    <t>18:27:32.297046+07:00</t>
  </si>
  <si>
    <t>11:40:25.247626</t>
  </si>
  <si>
    <t>2021-12-20T08:26:43.230071+07:00</t>
  </si>
  <si>
    <t>08:26:43+07:00</t>
  </si>
  <si>
    <t>2021-12-21T06:47:57.718442+07:00</t>
  </si>
  <si>
    <t>06:47:57.716885+07:00</t>
  </si>
  <si>
    <t>18:06:36.741291+07:00</t>
  </si>
  <si>
    <t>11:18:39.024406</t>
  </si>
  <si>
    <t>2021-12-22T08:32:34.393059+07:00</t>
  </si>
  <si>
    <t>08:32:34+07:00</t>
  </si>
  <si>
    <t>17:39:04+07:00</t>
  </si>
  <si>
    <t>00:02:34</t>
  </si>
  <si>
    <t>2021-12-23T06:46:23.007715+07:00</t>
  </si>
  <si>
    <t>06:46:23.005886+07:00</t>
  </si>
  <si>
    <t>18:18:09.393242+07:00</t>
  </si>
  <si>
    <t>11:31:46.387356</t>
  </si>
  <si>
    <t>2021-12-24T08:19:25.803803+07:00</t>
  </si>
  <si>
    <t>08:19:25+07:00</t>
  </si>
  <si>
    <t>18:26:25+07:00</t>
  </si>
  <si>
    <t>2021-12-27T06:47:21.278344+07:00</t>
  </si>
  <si>
    <t>06:47:21.276595+07:00</t>
  </si>
  <si>
    <t>21:43:07.168087+07:00</t>
  </si>
  <si>
    <t>14:55:45.891492</t>
  </si>
  <si>
    <t>2021-12-28T08:19:44.503785+07:00</t>
  </si>
  <si>
    <t>17:42:32+07:00</t>
  </si>
  <si>
    <t>2021-12-29T06:47:18.839772+07:00</t>
  </si>
  <si>
    <t>06:47:18.837447+07:00</t>
  </si>
  <si>
    <t>19:09:44.976677+07:00</t>
  </si>
  <si>
    <t>12:22:26.13923</t>
  </si>
  <si>
    <t>2021-12-30T08:25:46.851826+07:00</t>
  </si>
  <si>
    <t>2021-12-31T06:47:15.762568+07:00</t>
  </si>
  <si>
    <t>06:47:15.760688+07:00</t>
  </si>
  <si>
    <t>20:29:15.858237+07:00</t>
  </si>
  <si>
    <t>13:42:00.097549</t>
  </si>
  <si>
    <t>1, Jl. Rw. Belong No.39, RW.6, Sukabumi Utara, Kec. Kb. Jeruk, Kota Jakarta Barat, Daerah Khusus Ibukota Jakarta 11540, Indonesia</t>
  </si>
  <si>
    <t>2021-12-01T08:29:48.997932+07:00</t>
  </si>
  <si>
    <t>2021-12-02T08:35:40.43192+07:00</t>
  </si>
  <si>
    <t>08:35:40+07:00</t>
  </si>
  <si>
    <t>01:05:40</t>
  </si>
  <si>
    <t>2021-12-03T08:29:33.742801+07:00</t>
  </si>
  <si>
    <t>08:29:33+07:00</t>
  </si>
  <si>
    <t>20:03:12+07:00</t>
  </si>
  <si>
    <t>00:59:33</t>
  </si>
  <si>
    <t>2021-12-06T07:55:28.118485+07:00</t>
  </si>
  <si>
    <t>07:55:28.116747+07:00</t>
  </si>
  <si>
    <t>QJ22+4RC, Cilamaya Girang, Blanakan, Kabupaten Subang, Jawa Barat 41259, Indonesia</t>
  </si>
  <si>
    <t>2021-12-15T08:23:48.866914+07:00</t>
  </si>
  <si>
    <t>00:53:48</t>
  </si>
  <si>
    <t>2021-12-16T08:27:32.937861+07:00</t>
  </si>
  <si>
    <t>00:57:32</t>
  </si>
  <si>
    <t>2021-12-21T08:28:58.659246+07:00</t>
  </si>
  <si>
    <t>08:28:58+07:00</t>
  </si>
  <si>
    <t>00:58:58</t>
  </si>
  <si>
    <t>2021-12-22T08:25:10.985204+07:00</t>
  </si>
  <si>
    <t>2021-12-23T08:23:24.428646+07:00</t>
  </si>
  <si>
    <t>2021-12-27T08:14:52.299537+07:00</t>
  </si>
  <si>
    <t>19:12:10+07:00</t>
  </si>
  <si>
    <t>2021-12-28T08:18:46.010694+07:00</t>
  </si>
  <si>
    <t>2021-12-29T08:18:36.519635+07:00</t>
  </si>
  <si>
    <t>19:38:26+07:00</t>
  </si>
  <si>
    <t>2021-12-30T08:17:59.363613+07:00</t>
  </si>
  <si>
    <t>19:57:05+07:00</t>
  </si>
  <si>
    <t>2021-12-31T08:08:48.924823+07:00</t>
  </si>
  <si>
    <t>22:58:17+07:00</t>
  </si>
  <si>
    <t>2021-12-01T07:43:22.258621+07:00</t>
  </si>
  <si>
    <t>18:05:00+07:00</t>
  </si>
  <si>
    <t>2021-11-26T07:44:10.116517+07:00</t>
  </si>
  <si>
    <t>2021-12-02</t>
  </si>
  <si>
    <t>2021-12-07</t>
  </si>
  <si>
    <t>2021-12-06T07:40:38.23819+07:00</t>
  </si>
  <si>
    <t>07:40:38+07:00</t>
  </si>
  <si>
    <t>17:58:42+07:00</t>
  </si>
  <si>
    <t>2021-12-09T07:39:42.847964+07:00</t>
  </si>
  <si>
    <t>17:48:22+07:00</t>
  </si>
  <si>
    <t>2021-12-10T07:43:42.516199+07:00</t>
  </si>
  <si>
    <t>07:43:42+07:00</t>
  </si>
  <si>
    <t>2021-12-13T07:44:06.120295+07:00</t>
  </si>
  <si>
    <t>07:44:06+07:00</t>
  </si>
  <si>
    <t>18:56:10+07:00</t>
  </si>
  <si>
    <t>2021-12-14T07:58:30.720041+07:00</t>
  </si>
  <si>
    <t>18:27:13+07:00</t>
  </si>
  <si>
    <t>2021-12-15T07:43:52.754312+07:00</t>
  </si>
  <si>
    <t>07:43:52+07:00</t>
  </si>
  <si>
    <t>2021-12-16T07:46:28.425097+07:00</t>
  </si>
  <si>
    <t>07:46:28+07:00</t>
  </si>
  <si>
    <t>18:35:10+07:00</t>
  </si>
  <si>
    <t>2021-12-17T06:32:51.095822+07:00</t>
  </si>
  <si>
    <t>06:32:51+07:00</t>
  </si>
  <si>
    <t>2021-12-20T07:44:31.547275+07:00</t>
  </si>
  <si>
    <t>07:44:31+07:00</t>
  </si>
  <si>
    <t>2021-12-21T07:46:23.161424+07:00</t>
  </si>
  <si>
    <t>2021-12-22T07:46:40.777043+07:00</t>
  </si>
  <si>
    <t>07:46:40+07:00</t>
  </si>
  <si>
    <t>18:17:31+07:00</t>
  </si>
  <si>
    <t>2021-12-23T08:42:21.852439+07:00</t>
  </si>
  <si>
    <t>08:42:21+07:00</t>
  </si>
  <si>
    <t>17:33:51+07:00</t>
  </si>
  <si>
    <t>00:12:21</t>
  </si>
  <si>
    <t>2021-12-24T07:57:37.205844+07:00</t>
  </si>
  <si>
    <t>17:33:26+07:00</t>
  </si>
  <si>
    <t>2021-12-27T07:44:27.853624+07:00</t>
  </si>
  <si>
    <t>2021-12-28T07:30:50.134531+07:00</t>
  </si>
  <si>
    <t>07:30:50+07:00</t>
  </si>
  <si>
    <t>17:57:02+07:00</t>
  </si>
  <si>
    <t>2021-12-29T07:50:23.361268+07:00</t>
  </si>
  <si>
    <t>07:50:23+07:00</t>
  </si>
  <si>
    <t>2021-12-30T07:29:20.567463+07:00</t>
  </si>
  <si>
    <t>07:29:20+07:00</t>
  </si>
  <si>
    <t>2021-12-31T07:29:09.555757+07:00</t>
  </si>
  <si>
    <t>07:29:09+07:00</t>
  </si>
  <si>
    <t>16:21:46+07:00</t>
  </si>
  <si>
    <t>2021-12-01T08:05:26.776257+07:00</t>
  </si>
  <si>
    <t>08:05:26+07:00</t>
  </si>
  <si>
    <t>19:31:06+07:00</t>
  </si>
  <si>
    <t>2021-12-02T07:54:12.382576+07:00</t>
  </si>
  <si>
    <t>07:54:12+07:00</t>
  </si>
  <si>
    <t>18:09:28+07:00</t>
  </si>
  <si>
    <t>2021-12-03T08:05:15.435361+07:00</t>
  </si>
  <si>
    <t>08:05:15+07:00</t>
  </si>
  <si>
    <t>17:56:07+07:00</t>
  </si>
  <si>
    <t>2021-12-07T08:09:43.382877+07:00</t>
  </si>
  <si>
    <t>18:43:32+07:00</t>
  </si>
  <si>
    <t>2021-12-08T08:14:34.979316+07:00</t>
  </si>
  <si>
    <t>2021-12-09T08:01:45.081519+07:00</t>
  </si>
  <si>
    <t>08:01:45+07:00</t>
  </si>
  <si>
    <t>2021-12-10T08:12:47.770379+07:00</t>
  </si>
  <si>
    <t>08:12:47+07:00</t>
  </si>
  <si>
    <t>2021-12-13T08:02:25.287859+07:00</t>
  </si>
  <si>
    <t>20:03:07+07:00</t>
  </si>
  <si>
    <t>2021-12-14T08:03:59.911089+07:00</t>
  </si>
  <si>
    <t>08:03:59+07:00</t>
  </si>
  <si>
    <t>17:42:47+07:00</t>
  </si>
  <si>
    <t>2021-12-15T08:02:47.882765+07:00</t>
  </si>
  <si>
    <t>17:45:17+07:00</t>
  </si>
  <si>
    <t>2021-12-16T08:09:28.354725+07:00</t>
  </si>
  <si>
    <t>08:09:28+07:00</t>
  </si>
  <si>
    <t>2021-12-17T08:02:05.064071+07:00</t>
  </si>
  <si>
    <t>08:02:05+07:00</t>
  </si>
  <si>
    <t>2021-12-20T08:11:11.726462+07:00</t>
  </si>
  <si>
    <t>17:50:00+07:00</t>
  </si>
  <si>
    <t>2021-12-21T08:05:11.959726+07:00</t>
  </si>
  <si>
    <t>08:05:11+07:00</t>
  </si>
  <si>
    <t>2021-12-22T08:12:22.432613+07:00</t>
  </si>
  <si>
    <t>08:12:22+07:00</t>
  </si>
  <si>
    <t>19:01:12+07:00</t>
  </si>
  <si>
    <t>2021-12-23T08:03:40.389705+07:00</t>
  </si>
  <si>
    <t>08:03:40+07:00</t>
  </si>
  <si>
    <t>18:35:18+07:00</t>
  </si>
  <si>
    <t>2021-12-24T08:08:05.868418+07:00</t>
  </si>
  <si>
    <t>2021-12-27T08:06:38.680791+07:00</t>
  </si>
  <si>
    <t>08:06:38+07:00</t>
  </si>
  <si>
    <t>2021-12-28T08:10:59.890869+07:00</t>
  </si>
  <si>
    <t>2021-12-29T07:59:21.528563+07:00</t>
  </si>
  <si>
    <t>07:59:21+07:00</t>
  </si>
  <si>
    <t>2021-12-30T08:04:32.579066+07:00</t>
  </si>
  <si>
    <t>08:04:32+07:00</t>
  </si>
  <si>
    <t>2021-12-01T07:30:38.798398+07:00</t>
  </si>
  <si>
    <t>07:30:38+07:00</t>
  </si>
  <si>
    <t>19:22:37+07:00</t>
  </si>
  <si>
    <t>2021-12-02T07:40:24.766355+07:00</t>
  </si>
  <si>
    <t>07:40:24+07:00</t>
  </si>
  <si>
    <t>18:34:48+07:00</t>
  </si>
  <si>
    <t>00:10:24</t>
  </si>
  <si>
    <t>2021-12-03T08:07:45.715665+07:00</t>
  </si>
  <si>
    <t>08:07:45+07:00</t>
  </si>
  <si>
    <t>00:37:45</t>
  </si>
  <si>
    <t>2021-12-06T07:53:34.194573+07:00</t>
  </si>
  <si>
    <t>07:53:34.192541+07:00</t>
  </si>
  <si>
    <t>MFFJ+WVJ, Cilaku, Tenjo, Bogor, West Java 16370, Indonesia</t>
  </si>
  <si>
    <t>2021-12-07T07:34:17.773561+07:00</t>
  </si>
  <si>
    <t>07:34:17.77151+07:00</t>
  </si>
  <si>
    <t>17:40:19.547732+07:00</t>
  </si>
  <si>
    <t>10:06:01.776222</t>
  </si>
  <si>
    <t>Jl. Sarwani, Daru, Kec. Jambe, Kabupaten Tangerang, Banten 15720, Indonesia</t>
  </si>
  <si>
    <t>2021-12-08T07:54:15.275259+07:00</t>
  </si>
  <si>
    <t>07:54:15.273535+07:00</t>
  </si>
  <si>
    <t>MFCM+JRW, Daru, Jambe, Tangerang Regency, Banten 16370, Indonesia</t>
  </si>
  <si>
    <t>2021-12-09T09:03:18.135869+07:00</t>
  </si>
  <si>
    <t>09:03:18.133805+07:00</t>
  </si>
  <si>
    <t>17:39:10.674724+07:00</t>
  </si>
  <si>
    <t>08:35:52.540919</t>
  </si>
  <si>
    <t>MF9Q+XRV, Daru, Jambe, Tangerang Regency, Banten 15720, Indonesia</t>
  </si>
  <si>
    <t>2021-12-10T08:13:35.074411+07:00</t>
  </si>
  <si>
    <t>08:13:35.021937+07:00</t>
  </si>
  <si>
    <t>MFFJ+WVJ, Cilaku, Tenjo, Bogor Regency, West Java 16370, Indonesia</t>
  </si>
  <si>
    <t>2021-12-13T08:23:34.634999+07:00</t>
  </si>
  <si>
    <t>08:23:34.633453+07:00</t>
  </si>
  <si>
    <t>Jl. Sarwani No.10, Daru, Kec. Jambe, Kabupaten Tangerang, Banten 15720, Indonesia</t>
  </si>
  <si>
    <t>2021-12-14T09:03:27.34625+07:00</t>
  </si>
  <si>
    <t>09:03:27.344275+07:00</t>
  </si>
  <si>
    <t>17:53:27.892315+07:00</t>
  </si>
  <si>
    <t>08:50:00.54804</t>
  </si>
  <si>
    <t>Jl. Sarwani No.11, Tipar Raya, Kec. Jambe, Kabupaten Tangerang, Banten 15720, Indonesia</t>
  </si>
  <si>
    <t>2021-12-15T07:51:07.032518+07:00</t>
  </si>
  <si>
    <t>07:51:06+07:00</t>
  </si>
  <si>
    <t>00:21:06</t>
  </si>
  <si>
    <t>2021-12-16T07:40:40.303135+07:00</t>
  </si>
  <si>
    <t>07:40:40+07:00</t>
  </si>
  <si>
    <t>19:11:00+07:00</t>
  </si>
  <si>
    <t>00:10:40</t>
  </si>
  <si>
    <t>2021-12-24T08:09:49.744932+07:00</t>
  </si>
  <si>
    <t>08:09:49+07:00</t>
  </si>
  <si>
    <t>19:04:58+07:00</t>
  </si>
  <si>
    <t>2021-12-27T07:33:52.800146+07:00</t>
  </si>
  <si>
    <t>07:33:52+07:00</t>
  </si>
  <si>
    <t>18:34:39+07:00</t>
  </si>
  <si>
    <t>2021-12-28T07:31:02.821241+07:00</t>
  </si>
  <si>
    <t>2021-12-29T07:54:19.890106+07:00</t>
  </si>
  <si>
    <t>07:54:19+07:00</t>
  </si>
  <si>
    <t>2021-12-30T07:55:25.966858+07:00</t>
  </si>
  <si>
    <t>07:55:25+07:00</t>
  </si>
  <si>
    <t>17:39:51+07:00</t>
  </si>
  <si>
    <t>2021-12-31T07:46:27.385642+07:00</t>
  </si>
  <si>
    <t>2021-12-01T07:46:15.945372+07:00</t>
  </si>
  <si>
    <t>2021-12-08</t>
  </si>
  <si>
    <t>2021-12-01T07:38:17.366257+07:00</t>
  </si>
  <si>
    <t>07:38:17+07:00</t>
  </si>
  <si>
    <t>17:43:17+07:00</t>
  </si>
  <si>
    <t>00:08:17</t>
  </si>
  <si>
    <t>2021-12-02T07:57:53.292396+07:00</t>
  </si>
  <si>
    <t>17:40:30+07:00</t>
  </si>
  <si>
    <t>00:27:53</t>
  </si>
  <si>
    <t>2021-12-03T07:57:56.070202+07:00</t>
  </si>
  <si>
    <t>07:57:56+07:00</t>
  </si>
  <si>
    <t>20:14:23+07:00</t>
  </si>
  <si>
    <t>00:27:56</t>
  </si>
  <si>
    <t>2021-12-06T08:00:22.020391+07:00</t>
  </si>
  <si>
    <t>08:00:22.018761+07:00</t>
  </si>
  <si>
    <t>Jl. Bhineka No.30, Pasanggrahan, Kec. Solear, Kabupaten Tangerang, Banten 15730, Indonesia</t>
  </si>
  <si>
    <t>2021-12-07T08:29:16.651606+07:00</t>
  </si>
  <si>
    <t>08:29:16.649923+07:00</t>
  </si>
  <si>
    <t>17:48:54.698172+07:00</t>
  </si>
  <si>
    <t>09:19:38.048249</t>
  </si>
  <si>
    <t>PC8J+FX4, Pasanggrahan, Solear, Tangerang Regency, Banten 15730, Indonesia</t>
  </si>
  <si>
    <t>MCPW+67F, Cileles, Tigaraksa Kecamatan, Tangerang Regency, Banten 15720, Indonesia</t>
  </si>
  <si>
    <t>2021-12-08T08:06:02.859666+07:00</t>
  </si>
  <si>
    <t>08:06:02.857955+07:00</t>
  </si>
  <si>
    <t>17:33:25.71639+07:00</t>
  </si>
  <si>
    <t>09:27:22.858435</t>
  </si>
  <si>
    <t>Jl. Karya Damai No.11, RT.005/RW.002, Buaran Indah, Kec. Tangerang, Kota Tangerang, Banten 15119, Indonesia</t>
  </si>
  <si>
    <t>2021-12-09T08:20:17.116809+07:00</t>
  </si>
  <si>
    <t>08:20:17.115224+07:00</t>
  </si>
  <si>
    <t>Jl. Petamburan VII No.19, RT.1/RW.7, Petamburan, Kecamatan Tanah Abang, Kota Jakarta Pusat, Daerah Khusus Ibukota Jakarta 10260, Indonesia</t>
  </si>
  <si>
    <t>2021-12-10T08:20:06.414684+07:00</t>
  </si>
  <si>
    <t>08:20:06.413083+07:00</t>
  </si>
  <si>
    <t>2021-12-13T08:20:16.971226+07:00</t>
  </si>
  <si>
    <t>08:20:16+07:00</t>
  </si>
  <si>
    <t>18:47:49+07:00</t>
  </si>
  <si>
    <t>00:50:16</t>
  </si>
  <si>
    <t>2021-12-14T08:09:07.073333+07:00</t>
  </si>
  <si>
    <t>17:37:07+07:00</t>
  </si>
  <si>
    <t>2021-12-15T08:09:54.844074+07:00</t>
  </si>
  <si>
    <t>08:09:54+07:00</t>
  </si>
  <si>
    <t>17:45:42+07:00</t>
  </si>
  <si>
    <t>00:39:54</t>
  </si>
  <si>
    <t>2021-12-16T08:11:00.404228+07:00</t>
  </si>
  <si>
    <t>08:11:00+07:00</t>
  </si>
  <si>
    <t>19:06:21+07:00</t>
  </si>
  <si>
    <t>00:41:00</t>
  </si>
  <si>
    <t>2021-12-17T08:09:23.737826+07:00</t>
  </si>
  <si>
    <t>00:39:23</t>
  </si>
  <si>
    <t>2021-12-20T08:15:44.575246+07:00</t>
  </si>
  <si>
    <t>18:03:06+07:00</t>
  </si>
  <si>
    <t>00:45:44</t>
  </si>
  <si>
    <t>2021-12-21T08:15:14.761487+07:00</t>
  </si>
  <si>
    <t>17:45:10+07:00</t>
  </si>
  <si>
    <t>2021-12-22T08:15:40.084411+07:00</t>
  </si>
  <si>
    <t>17:51:10+07:00</t>
  </si>
  <si>
    <t>2021-12-27T08:07:15.431889+07:00</t>
  </si>
  <si>
    <t>2021-12-28T08:08:20.215097+07:00</t>
  </si>
  <si>
    <t>08:08:20+07:00</t>
  </si>
  <si>
    <t>18:35:32+07:00</t>
  </si>
  <si>
    <t>2021-12-29T08:15:15.445127+07:00</t>
  </si>
  <si>
    <t>17:56:16+07:00</t>
  </si>
  <si>
    <t>2021-12-08T08:18:42.814055+07:00</t>
  </si>
  <si>
    <t>17:38:40+07:00</t>
  </si>
  <si>
    <t>2021-12-09T08:20:59.795436+07:00</t>
  </si>
  <si>
    <t>08:20:59+07:00</t>
  </si>
  <si>
    <t>2021-12-10T08:22:36.327421+07:00</t>
  </si>
  <si>
    <t>2021-12-13T08:22:40.535645+07:00</t>
  </si>
  <si>
    <t>2021-12-14T08:18:43.63772+07:00</t>
  </si>
  <si>
    <t>08:18:43+07:00</t>
  </si>
  <si>
    <t>17:50:16+07:00</t>
  </si>
  <si>
    <t>2021-12-15T08:22:11.853172+07:00</t>
  </si>
  <si>
    <t>08:22:11+07:00</t>
  </si>
  <si>
    <t>17:57:55+07:00</t>
  </si>
  <si>
    <t>2021-12-16T08:23:39.057535+07:00</t>
  </si>
  <si>
    <t>2021-12-17T08:27:36.980819+07:00</t>
  </si>
  <si>
    <t>2021-12-20T08:21:51.861793+07:00</t>
  </si>
  <si>
    <t>18:18:27+07:00</t>
  </si>
  <si>
    <t>2021-12-21T08:00:29.647485+07:00</t>
  </si>
  <si>
    <t>17:41:48+07:00</t>
  </si>
  <si>
    <t>2021-12-22T07:53:47.672052+07:00</t>
  </si>
  <si>
    <t>18:30:52+07:00</t>
  </si>
  <si>
    <t>2021-12-23T07:57:46.421846+07:00</t>
  </si>
  <si>
    <t>17:43:06+07:00</t>
  </si>
  <si>
    <t>2021-12-24T08:22:00.681158+07:00</t>
  </si>
  <si>
    <t>18:38:51+07:00</t>
  </si>
  <si>
    <t>2021-12-27T08:13:05.525901+07:00</t>
  </si>
  <si>
    <t>18:39:15+07:00</t>
  </si>
  <si>
    <t>2021-12-28T08:11:58.200865+07:00</t>
  </si>
  <si>
    <t>08:11:58+07:00</t>
  </si>
  <si>
    <t>18:44:07+07:00</t>
  </si>
  <si>
    <t>2021-12-29T08:15:58.670571+07:00</t>
  </si>
  <si>
    <t>08:15:58+07:00</t>
  </si>
  <si>
    <t>17:44:01+07:00</t>
  </si>
  <si>
    <t>2021-12-30T08:18:12.346284+07:00</t>
  </si>
  <si>
    <t>19:19:07+07:00</t>
  </si>
  <si>
    <t>2021-12-31T08:22:22.936428+07:00</t>
  </si>
  <si>
    <t>16:54:47+07:00</t>
  </si>
  <si>
    <t>2021-12-01T07:22:47.313468+07:00</t>
  </si>
  <si>
    <t>17:16:11+07:00</t>
  </si>
  <si>
    <t>2021-12-02T07:30:07.21224+07:00</t>
  </si>
  <si>
    <t>07:30:07+07:00</t>
  </si>
  <si>
    <t>19:08:07+07:00</t>
  </si>
  <si>
    <t>00:00:07</t>
  </si>
  <si>
    <t>2021-12-03T07:25:01.514978+07:00</t>
  </si>
  <si>
    <t>07:25:01+07:00</t>
  </si>
  <si>
    <t>19:24:21+07:00</t>
  </si>
  <si>
    <t>2021-12-06T07:26:05.863865+07:00</t>
  </si>
  <si>
    <t>07:26:05+07:00</t>
  </si>
  <si>
    <t>19:46:32+07:00</t>
  </si>
  <si>
    <t>2021-12-07T07:41:56.988044+07:00</t>
  </si>
  <si>
    <t>00:11:56</t>
  </si>
  <si>
    <t>2021-12-08T07:29:59.754672+07:00</t>
  </si>
  <si>
    <t>07:29:59+07:00</t>
  </si>
  <si>
    <t>18:13:59+07:00</t>
  </si>
  <si>
    <t>2021-12-09T07:36:01.306969+07:00</t>
  </si>
  <si>
    <t>07:36:01+07:00</t>
  </si>
  <si>
    <t>17:13:14+07:00</t>
  </si>
  <si>
    <t>00:06:01</t>
  </si>
  <si>
    <t>2021-12-10T07:25:40.072208+07:00</t>
  </si>
  <si>
    <t>07:25:40+07:00</t>
  </si>
  <si>
    <t>16:58:44+07:00</t>
  </si>
  <si>
    <t>2021-12-13T07:27:27.61129+07:00</t>
  </si>
  <si>
    <t>2021-12-14T07:32:32.383481+07:00</t>
  </si>
  <si>
    <t>07:32:32+07:00</t>
  </si>
  <si>
    <t>18:07:09+07:00</t>
  </si>
  <si>
    <t>00:02:32</t>
  </si>
  <si>
    <t>2021-12-15T07:30:40.698535+07:00</t>
  </si>
  <si>
    <t>07:30:40+07:00</t>
  </si>
  <si>
    <t>2021-12-16T07:28:30.26092+07:00</t>
  </si>
  <si>
    <t>07:28:30+07:00</t>
  </si>
  <si>
    <t>19:19:02+07:00</t>
  </si>
  <si>
    <t>2021-12-21T07:14:17.084952+07:00</t>
  </si>
  <si>
    <t>07:14:17+07:00</t>
  </si>
  <si>
    <t>17:41:31+07:00</t>
  </si>
  <si>
    <t>2021-12-22T07:28:20.55457+07:00</t>
  </si>
  <si>
    <t>07:28:20+07:00</t>
  </si>
  <si>
    <t>17:57:58+07:00</t>
  </si>
  <si>
    <t>2021-12-23T07:29:20.700102+07:00</t>
  </si>
  <si>
    <t>2021-12-28T07:26:09.285491+07:00</t>
  </si>
  <si>
    <t>07:26:09+07:00</t>
  </si>
  <si>
    <t>17:47:53+07:00</t>
  </si>
  <si>
    <t>2021-12-29T07:35:30.151158+07:00</t>
  </si>
  <si>
    <t>07:35:30+07:00</t>
  </si>
  <si>
    <t>17:08:28+07:00</t>
  </si>
  <si>
    <t>00:05:30</t>
  </si>
  <si>
    <t>2021-12-01T07:24:55.973279+07:00</t>
  </si>
  <si>
    <t>18:18:14+07:00</t>
  </si>
  <si>
    <t>2021-12-03T07:56:22.626229+07:00</t>
  </si>
  <si>
    <t>07:56:22+07:00</t>
  </si>
  <si>
    <t>17:36:58+07:00</t>
  </si>
  <si>
    <t>2021-12-06T07:24:41.927601+07:00</t>
  </si>
  <si>
    <t>07:24:41.92604+07:00</t>
  </si>
  <si>
    <t>20:13:21.283283+07:00</t>
  </si>
  <si>
    <t>12:48:39.357243</t>
  </si>
  <si>
    <t>2021-12-07T07:41:48.820322+07:00</t>
  </si>
  <si>
    <t>18:14:31+07:00</t>
  </si>
  <si>
    <t>2021-12-08T07:55:41.045191+07:00</t>
  </si>
  <si>
    <t>07:55:41.043386+07:00</t>
  </si>
  <si>
    <t>2021-12-09T07:51:30.777862+07:00</t>
  </si>
  <si>
    <t>07:51:30+07:00</t>
  </si>
  <si>
    <t>18:06:42+07:00</t>
  </si>
  <si>
    <t>2021-12-10T07:45:26.049644+07:00</t>
  </si>
  <si>
    <t>07:45:26.046603+07:00</t>
  </si>
  <si>
    <t>19:42:06.396743+07:00</t>
  </si>
  <si>
    <t>11:56:40.35014</t>
  </si>
  <si>
    <t>Jl. Boulevard Grand Depok City No.1, Jatimulya, Kec. Cilodong, Kota Depok, Jawa Barat 16413, Indonesia</t>
  </si>
  <si>
    <t>2021-12-13T07:40:21.579871+07:00</t>
  </si>
  <si>
    <t>07:40:21+07:00</t>
  </si>
  <si>
    <t>2021-12-14T07:11:09.231614+07:00</t>
  </si>
  <si>
    <t>07:11:09.230456+07:00</t>
  </si>
  <si>
    <t>2021-12-15T07:31:28.536203+07:00</t>
  </si>
  <si>
    <t>07:31:28+07:00</t>
  </si>
  <si>
    <t>21:34:06+07:00</t>
  </si>
  <si>
    <t>2021-12-16T07:31:20.674775+07:00</t>
  </si>
  <si>
    <t>07:31:20.672915+07:00</t>
  </si>
  <si>
    <t>20:01:38.574912+07:00</t>
  </si>
  <si>
    <t>12:30:17.901997</t>
  </si>
  <si>
    <t>2021-12-17T07:23:33.918453+07:00</t>
  </si>
  <si>
    <t>18:39:39+07:00</t>
  </si>
  <si>
    <t>2021-12-21T07:50:12.995745+07:00</t>
  </si>
  <si>
    <t>18:40:19+07:00</t>
  </si>
  <si>
    <t>2021-12-22T08:17:31.861447+07:00</t>
  </si>
  <si>
    <t>08:17:31.859804+07:00</t>
  </si>
  <si>
    <t>2021-12-23T07:18:33.610042+07:00</t>
  </si>
  <si>
    <t>07:18:33+07:00</t>
  </si>
  <si>
    <t>18:24:55+07:00</t>
  </si>
  <si>
    <t>2021-12-24T07:22:59.895672+07:00</t>
  </si>
  <si>
    <t>07:22:59.89399+07:00</t>
  </si>
  <si>
    <t>2021-12-29T07:30:23.217257+07:00</t>
  </si>
  <si>
    <t>07:30:23+07:00</t>
  </si>
  <si>
    <t>18:15:30+07:00</t>
  </si>
  <si>
    <t>2021-12-30T07:22:42.29112+07:00</t>
  </si>
  <si>
    <t>07:22:42+07:00</t>
  </si>
  <si>
    <t>18:16:49+07:00</t>
  </si>
  <si>
    <t>2021-12-31T07:15:25.015967+07:00</t>
  </si>
  <si>
    <t>07:15:24+07:00</t>
  </si>
  <si>
    <t>17:02:24+07:00</t>
  </si>
  <si>
    <t>2021-12-01T08:34:36.171621+07:00</t>
  </si>
  <si>
    <t>08:34:36+07:00</t>
  </si>
  <si>
    <t>18:46:42+07:00</t>
  </si>
  <si>
    <t>00:34:36</t>
  </si>
  <si>
    <t>2021-12-02T08:43:03.349102+07:00</t>
  </si>
  <si>
    <t>18:49:45+07:00</t>
  </si>
  <si>
    <t>00:43:03</t>
  </si>
  <si>
    <t>2021-12-03T08:41:38.042859+07:00</t>
  </si>
  <si>
    <t>08:41:38+07:00</t>
  </si>
  <si>
    <t>18:39:17+07:00</t>
  </si>
  <si>
    <t>00:41:38</t>
  </si>
  <si>
    <t>2021-12-06T08:23:37.424483+07:00</t>
  </si>
  <si>
    <t>19:02:35+07:00</t>
  </si>
  <si>
    <t>2021-12-07T08:41:13.23316+07:00</t>
  </si>
  <si>
    <t>08:41:13+07:00</t>
  </si>
  <si>
    <t>19:00:05+07:00</t>
  </si>
  <si>
    <t>00:41:13</t>
  </si>
  <si>
    <t>2021-12-08T08:35:06.399984+07:00</t>
  </si>
  <si>
    <t>08:35:06+07:00</t>
  </si>
  <si>
    <t>19:14:07+07:00</t>
  </si>
  <si>
    <t>00:35:06</t>
  </si>
  <si>
    <t>2021-12-09T08:31:13.940342+07:00</t>
  </si>
  <si>
    <t>18:43:38+07:00</t>
  </si>
  <si>
    <t>2021-12-10T08:33:01.929472+07:00</t>
  </si>
  <si>
    <t>08:33:01+07:00</t>
  </si>
  <si>
    <t>19:35:45+07:00</t>
  </si>
  <si>
    <t>2021-12-13T08:14:18.104892+07:00</t>
  </si>
  <si>
    <t>18:16:35+07:00</t>
  </si>
  <si>
    <t>00:14:18</t>
  </si>
  <si>
    <t>2021-12-14T08:45:13.775575+07:00</t>
  </si>
  <si>
    <t>08:45:13+07:00</t>
  </si>
  <si>
    <t>00:45:13</t>
  </si>
  <si>
    <t>2021-12-15T08:27:53.788302+07:00</t>
  </si>
  <si>
    <t>08:27:53+07:00</t>
  </si>
  <si>
    <t>2021-12-16T08:37:03.255166+07:00</t>
  </si>
  <si>
    <t>17:46:49+07:00</t>
  </si>
  <si>
    <t>00:37:03</t>
  </si>
  <si>
    <t>2021-12-17T08:26:37.69792+07:00</t>
  </si>
  <si>
    <t>18:22:18+07:00</t>
  </si>
  <si>
    <t>2021-12-20T08:43:27.671851+07:00</t>
  </si>
  <si>
    <t>08:43:27+07:00</t>
  </si>
  <si>
    <t>00:43:27</t>
  </si>
  <si>
    <t>2021-12-21T08:40:36.175212+07:00</t>
  </si>
  <si>
    <t>08:40:36+07:00</t>
  </si>
  <si>
    <t>18:32:21+07:00</t>
  </si>
  <si>
    <t>00:40:36</t>
  </si>
  <si>
    <t>2021-12-22T08:43:09.917602+07:00</t>
  </si>
  <si>
    <t>08:43:09+07:00</t>
  </si>
  <si>
    <t>2021-12-23T08:38:27.521314+07:00</t>
  </si>
  <si>
    <t>08:38:27+07:00</t>
  </si>
  <si>
    <t>18:53:43+07:00</t>
  </si>
  <si>
    <t>00:38:27</t>
  </si>
  <si>
    <t>2021-12-24T08:37:31.355257+07:00</t>
  </si>
  <si>
    <t>08:37:31+07:00</t>
  </si>
  <si>
    <t>17:27:26+07:00</t>
  </si>
  <si>
    <t>00:37:31</t>
  </si>
  <si>
    <t>2021-12-27T08:26:09.158546+07:00</t>
  </si>
  <si>
    <t>08:26:09+07:00</t>
  </si>
  <si>
    <t>2021-12-28T08:19:33.421099+07:00</t>
  </si>
  <si>
    <t>08:19:33+07:00</t>
  </si>
  <si>
    <t>17:47:27+07:00</t>
  </si>
  <si>
    <t>00:19:33</t>
  </si>
  <si>
    <t>2021-12-29T18:49:19.790363+07:00</t>
  </si>
  <si>
    <t>18:49:19.788731+07:00</t>
  </si>
  <si>
    <t>18:49:47.357641+07:00</t>
  </si>
  <si>
    <t>00:00:27.56891</t>
  </si>
  <si>
    <t>2021-12-30T08:39:05.454608+07:00</t>
  </si>
  <si>
    <t>08:39:05+07:00</t>
  </si>
  <si>
    <t>00:39:05</t>
  </si>
  <si>
    <t>2021-12-31T08:30:13.29652+07:00</t>
  </si>
  <si>
    <t>16:28:04+07:00</t>
  </si>
  <si>
    <t>2021-12-01T07:12:22.578856+07:00</t>
  </si>
  <si>
    <t>07:12:22.577109+07:00</t>
  </si>
  <si>
    <t>17:41:11.381373+07:00</t>
  </si>
  <si>
    <t>10:28:48.804264</t>
  </si>
  <si>
    <t>2021-12-02T08:24:42.429589+07:00</t>
  </si>
  <si>
    <t>08:24:42+07:00</t>
  </si>
  <si>
    <t>00:24:42</t>
  </si>
  <si>
    <t>2021-12-03T06:53:49.030533+07:00</t>
  </si>
  <si>
    <t>06:53:49.029075+07:00</t>
  </si>
  <si>
    <t>2021-12-06T08:26:03.700985+07:00</t>
  </si>
  <si>
    <t>08:26:03+07:00</t>
  </si>
  <si>
    <t>00:26:03</t>
  </si>
  <si>
    <t>2021-12-07T06:32:33.9132+07:00</t>
  </si>
  <si>
    <t>06:32:33.911028+07:00</t>
  </si>
  <si>
    <t>17:36:11.015843+07:00</t>
  </si>
  <si>
    <t>11:03:37.104815</t>
  </si>
  <si>
    <t>2021-12-08T07:37:11.178425+07:00</t>
  </si>
  <si>
    <t>07:37:11.176612+07:00</t>
  </si>
  <si>
    <t>20:45:08.620055+07:00</t>
  </si>
  <si>
    <t>13:07:57.443443</t>
  </si>
  <si>
    <t>Jl. KH Hasyim Ashari No.81, RT.002/RW.003, Poris Plawad Utara, Kec. Cipondoh, Kota Tangerang, Banten 15141, Indonesia</t>
  </si>
  <si>
    <t>2021-12-09T08:13:09.412396+07:00</t>
  </si>
  <si>
    <t>00:13:09</t>
  </si>
  <si>
    <t>2021-12-10T08:17:37.478952+07:00</t>
  </si>
  <si>
    <t>00:17:37</t>
  </si>
  <si>
    <t>2021-12-13T07:02:10.041011+07:00</t>
  </si>
  <si>
    <t>07:02:10.039066+07:00</t>
  </si>
  <si>
    <t>17:46:59.699133+07:00</t>
  </si>
  <si>
    <t>10:44:49.660067</t>
  </si>
  <si>
    <t>Tangerang, RT.006/RW.003, Sukarasa, Kec. Tangerang, Kota Tangerang, Banten 15111, Indonesia</t>
  </si>
  <si>
    <t>2021-12-14T08:24:21.557802+07:00</t>
  </si>
  <si>
    <t>17:52:29+07:00</t>
  </si>
  <si>
    <t>00:24:21</t>
  </si>
  <si>
    <t>2021-12-15T07:01:34.28926+07:00</t>
  </si>
  <si>
    <t>07:01:34.287743+07:00</t>
  </si>
  <si>
    <t>17:36:16.136467+07:00</t>
  </si>
  <si>
    <t>10:34:41.848724</t>
  </si>
  <si>
    <t>Rawa Buaya, Duri Kosambi, Cengkaréng, Kota Jakarta Barat, Daerah Khusus Ibukota Jakarta, Indonesia</t>
  </si>
  <si>
    <t>2021-12-16T08:13:55.541398+07:00</t>
  </si>
  <si>
    <t>08:13:55+07:00</t>
  </si>
  <si>
    <t>00:13:55</t>
  </si>
  <si>
    <t>2021-12-17T07:52:48.758699+07:00</t>
  </si>
  <si>
    <t>07:52:48.756965+07:00</t>
  </si>
  <si>
    <t>17:57:06.348547+07:00</t>
  </si>
  <si>
    <t>10:04:17.591582</t>
  </si>
  <si>
    <t>Jl. Puskesmas No.4, RW.7, Duri Kosambi, Kecamatan Cengkareng, Kota Jakarta Barat, Daerah Khusus Ibukota Jakarta 11750, Indonesia</t>
  </si>
  <si>
    <t>2021-12-20T08:11:55.71377+07:00</t>
  </si>
  <si>
    <t>17:30:42+07:00</t>
  </si>
  <si>
    <t>00:11:55</t>
  </si>
  <si>
    <t>2021-12-21T08:19:03.424751+07:00</t>
  </si>
  <si>
    <t>08:19:03.422835+07:00</t>
  </si>
  <si>
    <t>17:35:34.005182+07:00</t>
  </si>
  <si>
    <t>09:16:30.582347</t>
  </si>
  <si>
    <t>Jl. Brigjen Katamso No.12, RT.6/RW.9, Kota Bambu Sel., Kec. Palmerah, Kota Jakarta Barat, Daerah Khusus Ibukota Jakarta 11420, Indonesia</t>
  </si>
  <si>
    <t>2021-12-22T08:28:14.087505+07:00</t>
  </si>
  <si>
    <t>18:10:21+07:00</t>
  </si>
  <si>
    <t>00:28:14</t>
  </si>
  <si>
    <t>2021-12-23T06:36:32.535144+07:00</t>
  </si>
  <si>
    <t>06:36:32.533549+07:00</t>
  </si>
  <si>
    <t>18:13:25.550786+07:00</t>
  </si>
  <si>
    <t>11:36:53.017237</t>
  </si>
  <si>
    <t>Permata Tangerang ,Blok CB 11 No 48 regency 2 pasar kemis, Kuta Jaya, Kec. Ps. Kemis, Kabupaten Tangerang, Banten 15560, Indonesia</t>
  </si>
  <si>
    <t>2021-12-27T08:09:48.436381+07:00</t>
  </si>
  <si>
    <t>18:08:10+07:00</t>
  </si>
  <si>
    <t>00:09:48</t>
  </si>
  <si>
    <t>2021-12-28T08:24:45.823534+07:00</t>
  </si>
  <si>
    <t>17:38:37+07:00</t>
  </si>
  <si>
    <t>00:24:45</t>
  </si>
  <si>
    <t>2021-12-29T07:46:26.299703+07:00</t>
  </si>
  <si>
    <t>07:46:26.29796+07:00</t>
  </si>
  <si>
    <t>20:22:56.598977+07:00</t>
  </si>
  <si>
    <t>12:36:30.301017</t>
  </si>
  <si>
    <t>Jl. Puskesmas 1 No.22, RT.4/RW.7, Duri Kosambi, Kecamatan Cengkareng, Kota Jakarta Barat, Daerah Khusus Ibukota Jakarta 11750, Indonesia</t>
  </si>
  <si>
    <t>4, Jl. H. Junib No.46, RT.4/RW.7, Duri Kosambi, Kecamatan Cengkareng, Kota Jakarta Barat, Daerah Khusus Ibukota Jakarta 11750, Indonesia</t>
  </si>
  <si>
    <t>2021-12-30T07:50:46.525074+07:00</t>
  </si>
  <si>
    <t>07:50:46.523425+07:00</t>
  </si>
  <si>
    <t>17:39:17.117184+07:00</t>
  </si>
  <si>
    <t>09:48:30.593759</t>
  </si>
  <si>
    <t>2021-12-31T08:10:14.021001+07:00</t>
  </si>
  <si>
    <t>16:08:59+07:00</t>
  </si>
  <si>
    <t>00:10:13</t>
  </si>
  <si>
    <t>2021-12-01T08:19:53.451016+07:00</t>
  </si>
  <si>
    <t>08:19:53.449399+07:00</t>
  </si>
  <si>
    <t>2021-12-03T08:26:19.327746+07:00</t>
  </si>
  <si>
    <t>08:26:19.32609+07:00</t>
  </si>
  <si>
    <t>Jl. Mampang Prapatan IV No.11, RT.3/RW.5, Mampang Prpt., Kec. Mampang Prpt., Kota Jakarta Selatan, Daerah Khusus Ibukota Jakarta 12790, Indonesia</t>
  </si>
  <si>
    <t>2021-12-01T06:55:39.954637+07:00</t>
  </si>
  <si>
    <t>06:55:39+07:00</t>
  </si>
  <si>
    <t>2021-12-02T06:51:05.564471+07:00</t>
  </si>
  <si>
    <t>06:51:05+07:00</t>
  </si>
  <si>
    <t>2021-12-06T06:57:58.56222+07:00</t>
  </si>
  <si>
    <t>06:57:58+07:00</t>
  </si>
  <si>
    <t>19:13:12+07:00</t>
  </si>
  <si>
    <t>2021-12-07T07:01:21.343297+07:00</t>
  </si>
  <si>
    <t>07:01:21+07:00</t>
  </si>
  <si>
    <t>18:33:09+07:00</t>
  </si>
  <si>
    <t>2021-12-08T07:02:00.866456+07:00</t>
  </si>
  <si>
    <t>07:02:00.864884+07:00</t>
  </si>
  <si>
    <t>17:13:29.277633+07:00</t>
  </si>
  <si>
    <t>10:11:28.412749</t>
  </si>
  <si>
    <t>Jl. Tanah Pasir No.9, RT.9/RW.11, Penjaringan, Kec. Penjaringan, Kota Jkt Utara, Daerah Khusus Ibukota Jakarta 14440, Indonesia</t>
  </si>
  <si>
    <t>2021-12-09T07:09:46.284389+07:00</t>
  </si>
  <si>
    <t>07:09:46+07:00</t>
  </si>
  <si>
    <t>18:50:35+07:00</t>
  </si>
  <si>
    <t>2021-12-10T06:55:44.834387+07:00</t>
  </si>
  <si>
    <t>06:55:44+07:00</t>
  </si>
  <si>
    <t>19:29:03+07:00</t>
  </si>
  <si>
    <t>2021-12-13T06:56:33.901286+07:00</t>
  </si>
  <si>
    <t>06:56:33+07:00</t>
  </si>
  <si>
    <t>2021-12-14T07:12:28.936758+07:00</t>
  </si>
  <si>
    <t>07:12:28.934904+07:00</t>
  </si>
  <si>
    <t>17:21:46.242279+07:00</t>
  </si>
  <si>
    <t>10:09:17.307375</t>
  </si>
  <si>
    <t>2021-12-15T07:00:25.090449+07:00</t>
  </si>
  <si>
    <t>07:00:25+07:00</t>
  </si>
  <si>
    <t>18:22:41+07:00</t>
  </si>
  <si>
    <t>2021-12-16T07:07:07.842766+07:00</t>
  </si>
  <si>
    <t>07:07:07+07:00</t>
  </si>
  <si>
    <t>20:34:05+07:00</t>
  </si>
  <si>
    <t>2021-12-17T06:44:23.304961+07:00</t>
  </si>
  <si>
    <t>06:44:23+07:00</t>
  </si>
  <si>
    <t>2021-12-20T06:57:24.802086+07:00</t>
  </si>
  <si>
    <t>06:57:24+07:00</t>
  </si>
  <si>
    <t>17:48:21+07:00</t>
  </si>
  <si>
    <t>2021-12-21T07:01:55.716324+07:00</t>
  </si>
  <si>
    <t>07:01:55+07:00</t>
  </si>
  <si>
    <t>2021-12-22T07:04:28.94925+07:00</t>
  </si>
  <si>
    <t>07:04:28+07:00</t>
  </si>
  <si>
    <t>2021-12-23T07:02:50.003649+07:00</t>
  </si>
  <si>
    <t>07:02:49+07:00</t>
  </si>
  <si>
    <t>2021-12-24T06:56:44.488209+07:00</t>
  </si>
  <si>
    <t>06:56:44+07:00</t>
  </si>
  <si>
    <t>2021-12-27T06:59:38.125529+07:00</t>
  </si>
  <si>
    <t>06:59:38+07:00</t>
  </si>
  <si>
    <t>18:15:10+07:00</t>
  </si>
  <si>
    <t>2021-12-28T06:57:47.587686+07:00</t>
  </si>
  <si>
    <t>06:57:47+07:00</t>
  </si>
  <si>
    <t>17:59:51+07:00</t>
  </si>
  <si>
    <t>2021-12-29T07:04:56.024143+07:00</t>
  </si>
  <si>
    <t>07:04:55+07:00</t>
  </si>
  <si>
    <t>2021-12-30T07:05:26.738436+07:00</t>
  </si>
  <si>
    <t>07:05:26+07:00</t>
  </si>
  <si>
    <t>2021-12-31T07:01:11.45419+07:00</t>
  </si>
  <si>
    <t>07:01:11+07:00</t>
  </si>
  <si>
    <t>16:57:20+07:00</t>
  </si>
  <si>
    <t>2021-12-01T07:48:17.476683+07:00</t>
  </si>
  <si>
    <t>07:48:17+07:00</t>
  </si>
  <si>
    <t>17:17:37+07:00</t>
  </si>
  <si>
    <t>2021-12-02T07:50:32.625348+07:00</t>
  </si>
  <si>
    <t>17:07:33+07:00</t>
  </si>
  <si>
    <t>2021-12-03T07:33:56.186598+07:00</t>
  </si>
  <si>
    <t>07:33:56+07:00</t>
  </si>
  <si>
    <t>17:16:47+07:00</t>
  </si>
  <si>
    <t>2021-12-06T08:08:06.133359+07:00</t>
  </si>
  <si>
    <t>17:03:51+07:00</t>
  </si>
  <si>
    <t>2021-12-07T07:11:58.2568+07:00</t>
  </si>
  <si>
    <t>07:11:58+07:00</t>
  </si>
  <si>
    <t>17:56:39+07:00</t>
  </si>
  <si>
    <t>2021-12-08T07:52:42.138413+07:00</t>
  </si>
  <si>
    <t>17:15:41+07:00</t>
  </si>
  <si>
    <t>2021-12-09T07:47:31.916524+07:00</t>
  </si>
  <si>
    <t>07:47:31+07:00</t>
  </si>
  <si>
    <t>2021-12-10T07:45:54.82495+07:00</t>
  </si>
  <si>
    <t>07:45:54+07:00</t>
  </si>
  <si>
    <t>17:05:27+07:00</t>
  </si>
  <si>
    <t>2021-12-13T07:48:38.301108+07:00</t>
  </si>
  <si>
    <t>17:05:26+07:00</t>
  </si>
  <si>
    <t>2021-12-14T08:02:39.505877+07:00</t>
  </si>
  <si>
    <t>17:10:06+07:00</t>
  </si>
  <si>
    <t>2021-12-15T07:37:25.047291+07:00</t>
  </si>
  <si>
    <t>07:37:25+07:00</t>
  </si>
  <si>
    <t>2021-12-16T07:49:28.646442+07:00</t>
  </si>
  <si>
    <t>07:49:28+07:00</t>
  </si>
  <si>
    <t>17:05:34+07:00</t>
  </si>
  <si>
    <t>2021-12-17T07:50:11.195045+07:00</t>
  </si>
  <si>
    <t>2021-12-18T07:54:19.11858+07:00</t>
  </si>
  <si>
    <t>07:54:19.116696+07:00</t>
  </si>
  <si>
    <t>17:05:16.403431+07:00</t>
  </si>
  <si>
    <t>09:10:57.286735</t>
  </si>
  <si>
    <t>2021-12-20T07:43:55.911541+07:00</t>
  </si>
  <si>
    <t>07:43:55+07:00</t>
  </si>
  <si>
    <t>2021-12-21T07:50:11.734188+07:00</t>
  </si>
  <si>
    <t>17:06:13+07:00</t>
  </si>
  <si>
    <t>2021-12-22T07:42:27.145379+07:00</t>
  </si>
  <si>
    <t>07:42:27+07:00</t>
  </si>
  <si>
    <t>17:06:20+07:00</t>
  </si>
  <si>
    <t>2021-12-23T07:42:19.441287+07:00</t>
  </si>
  <si>
    <t>17:02:00+07:00</t>
  </si>
  <si>
    <t>2021-12-24T07:51:54.053336+07:00</t>
  </si>
  <si>
    <t>17:08:40+07:00</t>
  </si>
  <si>
    <t>2021-12-27T07:48:15.146306+07:00</t>
  </si>
  <si>
    <t>07:48:15+07:00</t>
  </si>
  <si>
    <t>17:26:34+07:00</t>
  </si>
  <si>
    <t>2021-12-28T07:42:26.157215+07:00</t>
  </si>
  <si>
    <t>17:03:36+07:00</t>
  </si>
  <si>
    <t>2021-12-29T08:10:37.896634+07:00</t>
  </si>
  <si>
    <t>17:15:01+07:00</t>
  </si>
  <si>
    <t>00:10:37</t>
  </si>
  <si>
    <t>2021-12-30T07:38:09.009688+07:00</t>
  </si>
  <si>
    <t>2021-12-01T07:57:58.630307+07:00</t>
  </si>
  <si>
    <t>07:57:58+07:00</t>
  </si>
  <si>
    <t>19:43:45+07:00</t>
  </si>
  <si>
    <t>2021-12-02T08:00:15.03722+07:00</t>
  </si>
  <si>
    <t>19:20:10+07:00</t>
  </si>
  <si>
    <t>2021-12-03T07:55:50.205697+07:00</t>
  </si>
  <si>
    <t>07:55:50+07:00</t>
  </si>
  <si>
    <t>2021-12-06T08:09:21.833447+07:00</t>
  </si>
  <si>
    <t>19:47:49+07:00</t>
  </si>
  <si>
    <t>2021-12-07T08:08:35.879892+07:00</t>
  </si>
  <si>
    <t>19:27:56+07:00</t>
  </si>
  <si>
    <t>2021-12-08T08:01:00.218581+07:00</t>
  </si>
  <si>
    <t>08:01:00+07:00</t>
  </si>
  <si>
    <t>2021-12-09T08:00:51.709148+07:00</t>
  </si>
  <si>
    <t>19:11:16+07:00</t>
  </si>
  <si>
    <t>2021-12-10T07:57:25.582538+07:00</t>
  </si>
  <si>
    <t>20:04:58+07:00</t>
  </si>
  <si>
    <t>2021-12-13T07:41:17.073151+07:00</t>
  </si>
  <si>
    <t>07:41:17+07:00</t>
  </si>
  <si>
    <t>20:38:20+07:00</t>
  </si>
  <si>
    <t>2021-12-14T07:59:17.960068+07:00</t>
  </si>
  <si>
    <t>18:47:10+07:00</t>
  </si>
  <si>
    <t>2021-12-15T07:55:40.730528+07:00</t>
  </si>
  <si>
    <t>2021-12-16T08:01:24.375091+07:00</t>
  </si>
  <si>
    <t>17:55:26+07:00</t>
  </si>
  <si>
    <t>2021-12-17T08:08:15.445509+07:00</t>
  </si>
  <si>
    <t>08:08:15+07:00</t>
  </si>
  <si>
    <t>19:36:14+07:00</t>
  </si>
  <si>
    <t>2021-12-21T08:00:32.754002+07:00</t>
  </si>
  <si>
    <t>08:00:32+07:00</t>
  </si>
  <si>
    <t>18:06:33+07:00</t>
  </si>
  <si>
    <t>2021-12-22T07:55:31.752202+07:00</t>
  </si>
  <si>
    <t>07:55:31+07:00</t>
  </si>
  <si>
    <t>2021-12-23T07:51:36.007036+07:00</t>
  </si>
  <si>
    <t>20:06:40+07:00</t>
  </si>
  <si>
    <t>2021-12-24T07:38:04.291595+07:00</t>
  </si>
  <si>
    <t>2021-12-27T07:55:56.314044+07:00</t>
  </si>
  <si>
    <t>07:55:56+07:00</t>
  </si>
  <si>
    <t>2021-12-28T07:59:06.680433+07:00</t>
  </si>
  <si>
    <t>17:57:35+07:00</t>
  </si>
  <si>
    <t>2021-12-30T07:51:14.482719+07:00</t>
  </si>
  <si>
    <t>07:51:14+07:00</t>
  </si>
  <si>
    <t>17:41:04+07:00</t>
  </si>
  <si>
    <t>2021-12-31T08:01:03.788037+07:00</t>
  </si>
  <si>
    <t>17:35:10+07:00</t>
  </si>
  <si>
    <t>2021-12-01T07:56:34.473627+07:00</t>
  </si>
  <si>
    <t>19:38:22+07:00</t>
  </si>
  <si>
    <t>00:26:34</t>
  </si>
  <si>
    <t>2021-12-02T07:59:57.187769+07:00</t>
  </si>
  <si>
    <t>19:15:44+07:00</t>
  </si>
  <si>
    <t>00:29:57</t>
  </si>
  <si>
    <t>2021-12-03T07:56:02.862148+07:00</t>
  </si>
  <si>
    <t>19:31:34+07:00</t>
  </si>
  <si>
    <t>00:26:02</t>
  </si>
  <si>
    <t>2021-12-06T08:09:52.907767+07:00</t>
  </si>
  <si>
    <t>08:09:52+07:00</t>
  </si>
  <si>
    <t>19:33:17+07:00</t>
  </si>
  <si>
    <t>00:39:52</t>
  </si>
  <si>
    <t>2021-12-07T08:35:20.535018+07:00</t>
  </si>
  <si>
    <t>08:35:20+07:00</t>
  </si>
  <si>
    <t>19:27:46+07:00</t>
  </si>
  <si>
    <t>01:05:20</t>
  </si>
  <si>
    <t>2021-12-08T08:01:06.124806+07:00</t>
  </si>
  <si>
    <t>08:01:06+07:00</t>
  </si>
  <si>
    <t>18:54:34+07:00</t>
  </si>
  <si>
    <t>00:31:06</t>
  </si>
  <si>
    <t>2021-12-09T08:02:57.013057+07:00</t>
  </si>
  <si>
    <t>00:32:56</t>
  </si>
  <si>
    <t>2021-12-10T07:56:45.414841+07:00</t>
  </si>
  <si>
    <t>07:56:45+07:00</t>
  </si>
  <si>
    <t>20:05:48+07:00</t>
  </si>
  <si>
    <t>00:26:45</t>
  </si>
  <si>
    <t>2021-12-13T07:36:57.115165+07:00</t>
  </si>
  <si>
    <t>07:36:57+07:00</t>
  </si>
  <si>
    <t>20:38:54+07:00</t>
  </si>
  <si>
    <t>00:06:57</t>
  </si>
  <si>
    <t>2021-12-14T07:59:20.557555+07:00</t>
  </si>
  <si>
    <t>2021-12-15T07:55:45.966347+07:00</t>
  </si>
  <si>
    <t>07:55:45+07:00</t>
  </si>
  <si>
    <t>00:25:45</t>
  </si>
  <si>
    <t>2021-12-16T08:00:50.756224+07:00</t>
  </si>
  <si>
    <t>17:43:16+07:00</t>
  </si>
  <si>
    <t>00:30:50</t>
  </si>
  <si>
    <t>2021-12-17T08:08:35.99297+07:00</t>
  </si>
  <si>
    <t>19:33:34+07:00</t>
  </si>
  <si>
    <t>2021-12-20T07:35:53.126667+07:00</t>
  </si>
  <si>
    <t>07:35:53+07:00</t>
  </si>
  <si>
    <t>00:05:53</t>
  </si>
  <si>
    <t>2021-12-21T07:57:17.167413+07:00</t>
  </si>
  <si>
    <t>00:27:17</t>
  </si>
  <si>
    <t>2021-12-22T07:36:00.597032+07:00</t>
  </si>
  <si>
    <t>07:36:00+07:00</t>
  </si>
  <si>
    <t>19:09:14+07:00</t>
  </si>
  <si>
    <t>2021-12-23T07:48:58.090922+07:00</t>
  </si>
  <si>
    <t>07:48:58+07:00</t>
  </si>
  <si>
    <t>00:18:58</t>
  </si>
  <si>
    <t>2021-12-27T07:55:42.286382+07:00</t>
  </si>
  <si>
    <t>18:24:45+07:00</t>
  </si>
  <si>
    <t>00:25:42</t>
  </si>
  <si>
    <t>2021-12-28T07:58:58.017493+07:00</t>
  </si>
  <si>
    <t>07:58:57+07:00</t>
  </si>
  <si>
    <t>17:57:42+07:00</t>
  </si>
  <si>
    <t>00:28:57</t>
  </si>
  <si>
    <t>2021-12-29T07:49:41.41236+07:00</t>
  </si>
  <si>
    <t>07:49:41+07:00</t>
  </si>
  <si>
    <t>17:44:16+07:00</t>
  </si>
  <si>
    <t>00:19:41</t>
  </si>
  <si>
    <t>2021-12-30T07:51:06.820889+07:00</t>
  </si>
  <si>
    <t>2021-12-31T08:00:55.348026+07:00</t>
  </si>
  <si>
    <t>17:32:39+07:00</t>
  </si>
  <si>
    <t>00:30:55</t>
  </si>
  <si>
    <t>2021-12-03T07:24:39.082767+07:00</t>
  </si>
  <si>
    <t>07:24:39+07:00</t>
  </si>
  <si>
    <t>20:12:58+07:00</t>
  </si>
  <si>
    <t>2021-12-06T08:24:27.826531+07:00</t>
  </si>
  <si>
    <t>08:24:27.824315+07:00</t>
  </si>
  <si>
    <t>Jl. Bambu Sel. 2 No.4, RT.7/RW.8, Kota Bambu Sel., Kec. Palmerah, Kota Jakarta Barat, Daerah Khusus Ibukota Jakarta 11420, Indonesia</t>
  </si>
  <si>
    <t>2021-12-09T07:00:34.24654+07:00</t>
  </si>
  <si>
    <t>07:00:34+07:00</t>
  </si>
  <si>
    <t>2021-12-15T08:00:51.406787+07:00</t>
  </si>
  <si>
    <t>2021-12-16T07:35:25.086586+07:00</t>
  </si>
  <si>
    <t>07:35:25+07:00</t>
  </si>
  <si>
    <t>2021-12-17T07:33:31.706033+07:00</t>
  </si>
  <si>
    <t>18:04:17+07:00</t>
  </si>
  <si>
    <t>2021-12-21T07:58:38.259694+07:00</t>
  </si>
  <si>
    <t>17:58:48+07:00</t>
  </si>
  <si>
    <t>2021-12-22T07:46:21.164029+07:00</t>
  </si>
  <si>
    <t>07:46:21+07:00</t>
  </si>
  <si>
    <t>2021-12-23T07:31:57.561033+07:00</t>
  </si>
  <si>
    <t>07:31:57+07:00</t>
  </si>
  <si>
    <t>20:12:41+07:00</t>
  </si>
  <si>
    <t>2021-12-27T07:31:12.400459+07:00</t>
  </si>
  <si>
    <t>07:31:12+07:00</t>
  </si>
  <si>
    <t>2021-12-28T07:33:11.174366+07:00</t>
  </si>
  <si>
    <t>2021-12-29T08:22:19.024358+07:00</t>
  </si>
  <si>
    <t>08:22:18+07:00</t>
  </si>
  <si>
    <t>2021-12-31T07:52:52.484709+07:00</t>
  </si>
  <si>
    <t>16:18:52+07:00</t>
  </si>
  <si>
    <t>2021-12-01T07:52:39.432518+07:00</t>
  </si>
  <si>
    <t>2021-12-02T07:55:48.984606+07:00</t>
  </si>
  <si>
    <t>07:55:48+07:00</t>
  </si>
  <si>
    <t>2021-12-07T13:28:03.736217+07:00</t>
  </si>
  <si>
    <t>07:51:00+07:00</t>
  </si>
  <si>
    <t>18:19:00+07:00</t>
  </si>
  <si>
    <t>2021-12-06T07:57:44.603884+07:00</t>
  </si>
  <si>
    <t>07:57:44+07:00</t>
  </si>
  <si>
    <t>18:26:44+07:00</t>
  </si>
  <si>
    <t>2021-12-08T07:58:23.777841+07:00</t>
  </si>
  <si>
    <t>07:58:23+07:00</t>
  </si>
  <si>
    <t>2021-12-10T07:50:40.370319+07:00</t>
  </si>
  <si>
    <t>18:33:47+07:00</t>
  </si>
  <si>
    <t>2021-12-13T07:56:26.161793+07:00</t>
  </si>
  <si>
    <t>18:09:16+07:00</t>
  </si>
  <si>
    <t>2021-12-14T07:53:24.037966+07:00</t>
  </si>
  <si>
    <t>07:53:24+07:00</t>
  </si>
  <si>
    <t>18:11:15+07:00</t>
  </si>
  <si>
    <t>2021-12-20T08:02:00.110889+07:00</t>
  </si>
  <si>
    <t>20:56:18+07:00</t>
  </si>
  <si>
    <t>2021-12-21T07:53:59.817172+07:00</t>
  </si>
  <si>
    <t>07:53:59+07:00</t>
  </si>
  <si>
    <t>2021-12-22T08:30:45.21938+07:00</t>
  </si>
  <si>
    <t>08:30:45+07:00</t>
  </si>
  <si>
    <t>18:21:54+07:00</t>
  </si>
  <si>
    <t>2021-12-23T08:00:47.097829+07:00</t>
  </si>
  <si>
    <t>18:49:18+07:00</t>
  </si>
  <si>
    <t>2021-12-24T07:51:33.290677+07:00</t>
  </si>
  <si>
    <t>07:51:33+07:00</t>
  </si>
  <si>
    <t>2021-12-27T07:51:34.512301+07:00</t>
  </si>
  <si>
    <t>2021-12-28T08:00:23.050432+07:00</t>
  </si>
  <si>
    <t>17:28:30+07:00</t>
  </si>
  <si>
    <t>2021-12-29T07:56:57.245628+07:00</t>
  </si>
  <si>
    <t>07:56:57+07:00</t>
  </si>
  <si>
    <t>2021-12-30T07:53:16.725519+07:00</t>
  </si>
  <si>
    <t>18:30:54+07:00</t>
  </si>
  <si>
    <t>2021-12-01T07:36:06.699832+07:00</t>
  </si>
  <si>
    <t>18:57:11+07:00</t>
  </si>
  <si>
    <t>2021-12-02T06:38:37.910165+07:00</t>
  </si>
  <si>
    <t>06:38:37+07:00</t>
  </si>
  <si>
    <t>2021-12-03T07:56:36.475641+07:00</t>
  </si>
  <si>
    <t>07:56:36+07:00</t>
  </si>
  <si>
    <t>17:56:47+07:00</t>
  </si>
  <si>
    <t>2021-12-06T07:37:52.15539+07:00</t>
  </si>
  <si>
    <t>07:37:52+07:00</t>
  </si>
  <si>
    <t>18:36:28+07:00</t>
  </si>
  <si>
    <t>2021-12-07T07:32:28.467242+07:00</t>
  </si>
  <si>
    <t>07:32:28+07:00</t>
  </si>
  <si>
    <t>17:36:02+07:00</t>
  </si>
  <si>
    <t>2021-12-08T08:03:37.562045+07:00</t>
  </si>
  <si>
    <t>08:03:37.558986+07:00</t>
  </si>
  <si>
    <t>18:27:11.803155+07:00</t>
  </si>
  <si>
    <t>10:23:34.244169</t>
  </si>
  <si>
    <t>2021-12-09T07:53:30.120933+07:00</t>
  </si>
  <si>
    <t>07:53:30+07:00</t>
  </si>
  <si>
    <t>17:52:49+07:00</t>
  </si>
  <si>
    <t>2021-12-10T07:50:40.889509+07:00</t>
  </si>
  <si>
    <t>18:29:44+07:00</t>
  </si>
  <si>
    <t>2021-12-13T07:50:28.922763+07:00</t>
  </si>
  <si>
    <t>07:50:28+07:00</t>
  </si>
  <si>
    <t>2021-12-14T08:22:19.760932+07:00</t>
  </si>
  <si>
    <t>08:22:19.759128+07:00</t>
  </si>
  <si>
    <t>22:55:52.707114+07:00</t>
  </si>
  <si>
    <t>14:33:32.947986</t>
  </si>
  <si>
    <t>2021-12-15T07:57:16.661371+07:00</t>
  </si>
  <si>
    <t>07:57:16+07:00</t>
  </si>
  <si>
    <t>2021-12-16T07:51:07.145307+07:00</t>
  </si>
  <si>
    <t>07:51:07+07:00</t>
  </si>
  <si>
    <t>2021-12-17T07:04:57.075402+07:00</t>
  </si>
  <si>
    <t>07:04:57+07:00</t>
  </si>
  <si>
    <t>16:59:14+07:00</t>
  </si>
  <si>
    <t>2021-12-20T07:54:46.845745+07:00</t>
  </si>
  <si>
    <t>2021-12-21T08:00:06.96739+07:00</t>
  </si>
  <si>
    <t>18:29:28+07:00</t>
  </si>
  <si>
    <t>2021-12-22T08:05:06.975575+07:00</t>
  </si>
  <si>
    <t>08:05:06+07:00</t>
  </si>
  <si>
    <t>2021-12-23T08:06:48.540419+07:00</t>
  </si>
  <si>
    <t>2021-12-24T08:17:13.92809+07:00</t>
  </si>
  <si>
    <t>08:17:13+07:00</t>
  </si>
  <si>
    <t>2021-12-27T07:57:54.319318+07:00</t>
  </si>
  <si>
    <t>2021-12-28T08:05:39.023669+07:00</t>
  </si>
  <si>
    <t>08:05:38+07:00</t>
  </si>
  <si>
    <t>2021-12-29T08:19:00.565836+07:00</t>
  </si>
  <si>
    <t>08:19:00+07:00</t>
  </si>
  <si>
    <t>2021-12-30T08:17:35.327856+07:00</t>
  </si>
  <si>
    <t>08:17:35.326025+07:00</t>
  </si>
  <si>
    <t>22:41:07.47794+07:00</t>
  </si>
  <si>
    <t>14:23:32.151915</t>
  </si>
  <si>
    <t>Jl. Anggrek Neli Murni III A Blok C No.79, RT.7/RW.1, Kemanggisan, Kec. Palmerah, Kota Jakarta Barat, Daerah Khusus Ibukota Jakarta 11480, Indonesia</t>
  </si>
  <si>
    <t>2021-12-31T08:15:45.678965+07:00</t>
  </si>
  <si>
    <t>08:15:45+07:00</t>
  </si>
  <si>
    <t>16:15:05+07:00</t>
  </si>
  <si>
    <t>2021-12-01T07:49:32.554007+07:00</t>
  </si>
  <si>
    <t>07:49:32.552205+07:00</t>
  </si>
  <si>
    <t>17:38:25.386023+07:00</t>
  </si>
  <si>
    <t>09:48:52.833818</t>
  </si>
  <si>
    <t>2021-12-02T08:10:09.012732+07:00</t>
  </si>
  <si>
    <t>2021-12-03T08:06:22.60903+07:00</t>
  </si>
  <si>
    <t>08:06:22.607408+07:00</t>
  </si>
  <si>
    <t>17:36:32.112077+07:00</t>
  </si>
  <si>
    <t>09:30:09.504669</t>
  </si>
  <si>
    <t>2021-12-06T08:05:49.79408+07:00</t>
  </si>
  <si>
    <t>18:29:16+07:00</t>
  </si>
  <si>
    <t>2021-12-07T07:49:19.019249+07:00</t>
  </si>
  <si>
    <t>07:49:19.017321+07:00</t>
  </si>
  <si>
    <t>17:35:30.778084+07:00</t>
  </si>
  <si>
    <t>09:46:11.760763</t>
  </si>
  <si>
    <t>2021-12-08T08:23:37.450247+07:00</t>
  </si>
  <si>
    <t>18:25:57+07:00</t>
  </si>
  <si>
    <t>2021-12-09T07:43:48.001918+07:00</t>
  </si>
  <si>
    <t>07:43:48.000536+07:00</t>
  </si>
  <si>
    <t>17:32:39.974333+07:00</t>
  </si>
  <si>
    <t>09:48:51.973797</t>
  </si>
  <si>
    <t>2021-12-10T08:14:37.11266+07:00</t>
  </si>
  <si>
    <t>17:39:01+07:00</t>
  </si>
  <si>
    <t>2021-12-13T07:47:03.051882+07:00</t>
  </si>
  <si>
    <t>07:47:03.050348+07:00</t>
  </si>
  <si>
    <t>17:45:44.178187+07:00</t>
  </si>
  <si>
    <t>09:58:41.127839</t>
  </si>
  <si>
    <t>2021-12-14T08:09:43.259183+07:00</t>
  </si>
  <si>
    <t>2021-12-15T07:45:58.097403+07:00</t>
  </si>
  <si>
    <t>07:45:58.095627+07:00</t>
  </si>
  <si>
    <t>18:06:25.075578+07:00</t>
  </si>
  <si>
    <t>10:20:26.979951</t>
  </si>
  <si>
    <t>2021-12-16T08:09:35.709643+07:00</t>
  </si>
  <si>
    <t>08:09:35+07:00</t>
  </si>
  <si>
    <t>2021-12-17T07:43:41.989752+07:00</t>
  </si>
  <si>
    <t>07:43:41.988141+07:00</t>
  </si>
  <si>
    <t>17:35:12.471202+07:00</t>
  </si>
  <si>
    <t>09:51:30.483061</t>
  </si>
  <si>
    <t>2021-12-20T08:09:00.442785+07:00</t>
  </si>
  <si>
    <t>17:52:50+07:00</t>
  </si>
  <si>
    <t>2021-12-21T07:51:58.351506+07:00</t>
  </si>
  <si>
    <t>07:51:58.34986+07:00</t>
  </si>
  <si>
    <t>17:35:05.377941+07:00</t>
  </si>
  <si>
    <t>09:43:07.028081</t>
  </si>
  <si>
    <t>2021-12-22T08:12:54.363304+07:00</t>
  </si>
  <si>
    <t>2021-12-23T06:49:05.906587+07:00</t>
  </si>
  <si>
    <t>06:49:05.904423+07:00</t>
  </si>
  <si>
    <t>17:37:12.471325+07:00</t>
  </si>
  <si>
    <t>10:48:06.566902</t>
  </si>
  <si>
    <t>10, Jl. Kali Anyar IV No.27, RW.6, Kali Anyar, Kec. Tambora, Kota Jakarta Barat, Daerah Khusus Ibukota Jakarta 11310, Indonesia</t>
  </si>
  <si>
    <t>2021-12-24T08:19:20.022207+07:00</t>
  </si>
  <si>
    <t>17:11:31+07:00</t>
  </si>
  <si>
    <t>2021-12-27T08:29:20.465515+07:00</t>
  </si>
  <si>
    <t>08:29:20.463838+07:00</t>
  </si>
  <si>
    <t>20:45:56.526359+07:00</t>
  </si>
  <si>
    <t>12:16:36.062521</t>
  </si>
  <si>
    <t>Jl. Teluk Betung No.45, RT.4/RW.1, Kb. Melati, Kecamatan Tanah Abang, Kota Jakarta Pusat, Daerah Khusus Ibukota Jakarta 10230, Indonesia</t>
  </si>
  <si>
    <t>2021-12-28T08:07:46.174565+07:00</t>
  </si>
  <si>
    <t>08:07:46.172925+07:00</t>
  </si>
  <si>
    <t>19:44:07.575327+07:00</t>
  </si>
  <si>
    <t>11:36:21.402402</t>
  </si>
  <si>
    <t>Jalan Gang Muara 2 No.2, RT.1/RW.20, Kb. Melati, Kecamatan Tanah Abang, Kota Jakarta Pusat, Daerah Khusus Ibukota Jakarta 10230, Indonesia</t>
  </si>
  <si>
    <t>Jl. MH Thamrin, RT.1/RW.5, Menteng, Kec. Menteng, Kota Jakarta Pusat, Daerah Khusus Ibukota Jakarta 10310, Indonesia</t>
  </si>
  <si>
    <t>2021-12-29T08:05:18.294375+07:00</t>
  </si>
  <si>
    <t>08:05:18.287999+07:00</t>
  </si>
  <si>
    <t>18:09:45.493934+07:00</t>
  </si>
  <si>
    <t>10:04:27.205935</t>
  </si>
  <si>
    <t>Jl. Palembang No.2, RT.5/RW.1, Kb. Melati, Kecamatan Tanah Abang, Kota Jakarta Pusat, Daerah Khusus Ibukota Jakarta 10230, Indonesia</t>
  </si>
  <si>
    <t>2021-12-30T08:04:50.4331+07:00</t>
  </si>
  <si>
    <t>08:04:50.431482+07:00</t>
  </si>
  <si>
    <t>22:42:49.418583+07:00</t>
  </si>
  <si>
    <t>14:37:58.987101</t>
  </si>
  <si>
    <t>Jl. Palembang No.16, RT.5/RW.1, Kb. Melati, Kecamatan Tanah Abang, Kota Jakarta Pusat, Daerah Khusus Ibukota Jakarta 10230, Indonesia</t>
  </si>
  <si>
    <t>2021-12-31T07:46:26.958521+07:00</t>
  </si>
  <si>
    <t>07:46:26.9571+07:00</t>
  </si>
  <si>
    <t>17:37:48.331622+07:00</t>
  </si>
  <si>
    <t>09:51:21.374522</t>
  </si>
  <si>
    <t>2021-12-06T07:40:34.394434+07:00</t>
  </si>
  <si>
    <t>00:10:34</t>
  </si>
  <si>
    <t>2021-12-07T07:43:55.1832+07:00</t>
  </si>
  <si>
    <t>2021-12-08T07:40:26.972099+07:00</t>
  </si>
  <si>
    <t>07:40:26+07:00</t>
  </si>
  <si>
    <t>19:32:18+07:00</t>
  </si>
  <si>
    <t>00:10:26</t>
  </si>
  <si>
    <t>2021-12-09T07:41:53.060999+07:00</t>
  </si>
  <si>
    <t>07:41:53+07:00</t>
  </si>
  <si>
    <t>00:11:53</t>
  </si>
  <si>
    <t>2021-12-10T07:41:48.797842+07:00</t>
  </si>
  <si>
    <t>17:43:10+07:00</t>
  </si>
  <si>
    <t>00:11:48</t>
  </si>
  <si>
    <t>2021-12-13T07:39:32.318412+07:00</t>
  </si>
  <si>
    <t>07:39:32+07:00</t>
  </si>
  <si>
    <t>17:20:32+07:00</t>
  </si>
  <si>
    <t>00:09:32</t>
  </si>
  <si>
    <t>2021-12-14T07:41:58.860534+07:00</t>
  </si>
  <si>
    <t>17:11:10+07:00</t>
  </si>
  <si>
    <t>2021-12-15T07:40:07.938395+07:00</t>
  </si>
  <si>
    <t>00:10:07</t>
  </si>
  <si>
    <t>2021-12-16T07:43:38.213788+07:00</t>
  </si>
  <si>
    <t>00:13:38</t>
  </si>
  <si>
    <t>2021-12-17T07:55:30.575204+07:00</t>
  </si>
  <si>
    <t>17:19:40+07:00</t>
  </si>
  <si>
    <t>2021-12-20T07:38:32.864319+07:00</t>
  </si>
  <si>
    <t>00:08:32</t>
  </si>
  <si>
    <t>2021-12-21T07:40:30.65202+07:00</t>
  </si>
  <si>
    <t>07:40:30+07:00</t>
  </si>
  <si>
    <t>00:10:30</t>
  </si>
  <si>
    <t>2021-12-22T07:40:13.833133+07:00</t>
  </si>
  <si>
    <t>07:40:13+07:00</t>
  </si>
  <si>
    <t>17:22:15+07:00</t>
  </si>
  <si>
    <t>2021-12-23T07:37:46.226295+07:00</t>
  </si>
  <si>
    <t>2021-12-24T07:40:07.289273+07:00</t>
  </si>
  <si>
    <t>17:00:07+07:00</t>
  </si>
  <si>
    <t>2021-12-27T07:38:50.645684+07:00</t>
  </si>
  <si>
    <t>2021-12-28T07:39:53.609117+07:00</t>
  </si>
  <si>
    <t>07:39:53+07:00</t>
  </si>
  <si>
    <t>2021-12-29T07:41:06.081064+07:00</t>
  </si>
  <si>
    <t>18:46:57+07:00</t>
  </si>
  <si>
    <t>2021-12-30T07:44:32.188847+07:00</t>
  </si>
  <si>
    <t>07:44:32+07:00</t>
  </si>
  <si>
    <t>00:14:32</t>
  </si>
  <si>
    <t>2021-12-31T07:38:11.109901+07:00</t>
  </si>
  <si>
    <t>07:38:11+07:00</t>
  </si>
  <si>
    <t>00:08:11</t>
  </si>
  <si>
    <t>2021-12-01T09:05:48.450122+07:00</t>
  </si>
  <si>
    <t>09:05:48+07:00</t>
  </si>
  <si>
    <t>17:24:41+07:00</t>
  </si>
  <si>
    <t>03:05:48</t>
  </si>
  <si>
    <t>2021-12-02T09:23:23.824344+07:00</t>
  </si>
  <si>
    <t>09:23:23+07:00</t>
  </si>
  <si>
    <t>17:26:19+07:00</t>
  </si>
  <si>
    <t>03:23:23</t>
  </si>
  <si>
    <t>2021-12-03T09:33:14.263252+07:00</t>
  </si>
  <si>
    <t>09:33:14+07:00</t>
  </si>
  <si>
    <t>17:11:36+07:00</t>
  </si>
  <si>
    <t>03:33:14</t>
  </si>
  <si>
    <t>2021-12-06T12:29:15.528766+07:00</t>
  </si>
  <si>
    <t>12:29:15+07:00</t>
  </si>
  <si>
    <t>19:03:50+07:00</t>
  </si>
  <si>
    <t>06:29:15</t>
  </si>
  <si>
    <t>2021-12-07T12:57:07.555857+07:00</t>
  </si>
  <si>
    <t>12:57:07+07:00</t>
  </si>
  <si>
    <t>19:22:35+07:00</t>
  </si>
  <si>
    <t>06:57:07</t>
  </si>
  <si>
    <t>2021-12-08T13:03:22.406183+07:00</t>
  </si>
  <si>
    <t>13:03:22+07:00</t>
  </si>
  <si>
    <t>07:03:22</t>
  </si>
  <si>
    <t>2021-12-09T12:52:38.307905+07:00</t>
  </si>
  <si>
    <t>12:52:38+07:00</t>
  </si>
  <si>
    <t>19:06:05+07:00</t>
  </si>
  <si>
    <t>06:52:38</t>
  </si>
  <si>
    <t>2021-12-10T12:55:10.063513+07:00</t>
  </si>
  <si>
    <t>12:55:10+07:00</t>
  </si>
  <si>
    <t>06:55:10</t>
  </si>
  <si>
    <t>2021-12-13T06:00:14.843113+07:00</t>
  </si>
  <si>
    <t>06:00:14+07:00</t>
  </si>
  <si>
    <t>13:32:25+07:00</t>
  </si>
  <si>
    <t>00:00:14</t>
  </si>
  <si>
    <t>2021-12-14T06:04:56.496691+07:00</t>
  </si>
  <si>
    <t>06:04:56+07:00</t>
  </si>
  <si>
    <t>13:35:45+07:00</t>
  </si>
  <si>
    <t>2021-12-15T06:27:04.32944+07:00</t>
  </si>
  <si>
    <t>06:27:04+07:00</t>
  </si>
  <si>
    <t>14:49:37+07:00</t>
  </si>
  <si>
    <t>00:27:04</t>
  </si>
  <si>
    <t>2021-12-16T06:04:27.377567+07:00</t>
  </si>
  <si>
    <t>06:04:27+07:00</t>
  </si>
  <si>
    <t>13:56:37+07:00</t>
  </si>
  <si>
    <t>00:04:27</t>
  </si>
  <si>
    <t>2021-12-17T06:05:25.395374+07:00</t>
  </si>
  <si>
    <t>06:05:25+07:00</t>
  </si>
  <si>
    <t>13:11:39+07:00</t>
  </si>
  <si>
    <t>00:05:25</t>
  </si>
  <si>
    <t>2021-12-20T10:11:16.409333+07:00</t>
  </si>
  <si>
    <t>10:11:16+07:00</t>
  </si>
  <si>
    <t>17:27:37+07:00</t>
  </si>
  <si>
    <t>04:11:16</t>
  </si>
  <si>
    <t>2021-12-21T09:47:47.299464+07:00</t>
  </si>
  <si>
    <t>09:47:47+07:00</t>
  </si>
  <si>
    <t>03:47:47</t>
  </si>
  <si>
    <t>2021-12-22T10:09:07.610798+07:00</t>
  </si>
  <si>
    <t>10:09:07+07:00</t>
  </si>
  <si>
    <t>04:09:07</t>
  </si>
  <si>
    <t>2021-12-23T09:52:42.271877+07:00</t>
  </si>
  <si>
    <t>09:52:42+07:00</t>
  </si>
  <si>
    <t>03:52:42</t>
  </si>
  <si>
    <t>2021-12-24T09:56:56.894033+07:00</t>
  </si>
  <si>
    <t>09:56:56+07:00</t>
  </si>
  <si>
    <t>17:11:00+07:00</t>
  </si>
  <si>
    <t>03:56:56</t>
  </si>
  <si>
    <t>2021-12-27T12:58:24.555923+07:00</t>
  </si>
  <si>
    <t>12:58:24+07:00</t>
  </si>
  <si>
    <t>19:17:01+07:00</t>
  </si>
  <si>
    <t>06:58:24</t>
  </si>
  <si>
    <t>2021-12-28T13:03:19.430036+07:00</t>
  </si>
  <si>
    <t>13:03:19+07:00</t>
  </si>
  <si>
    <t>19:45:25+07:00</t>
  </si>
  <si>
    <t>07:03:19</t>
  </si>
  <si>
    <t>2021-12-29T12:59:00.818525+07:00</t>
  </si>
  <si>
    <t>12:59:00+07:00</t>
  </si>
  <si>
    <t>19:06:07+07:00</t>
  </si>
  <si>
    <t>06:59:00</t>
  </si>
  <si>
    <t>2021-12-30T12:57:55.436277+07:00</t>
  </si>
  <si>
    <t>12:57:55+07:00</t>
  </si>
  <si>
    <t>19:03:26+07:00</t>
  </si>
  <si>
    <t>06:57:55</t>
  </si>
  <si>
    <t>2021-12-31T12:38:09.63693+07:00</t>
  </si>
  <si>
    <t>12:38:09+07:00</t>
  </si>
  <si>
    <t>19:00:26+07:00</t>
  </si>
  <si>
    <t>06:38:09</t>
  </si>
  <si>
    <t>2021-12-01T08:45:56.171181+07:00</t>
  </si>
  <si>
    <t>08:45:56.16977+07:00</t>
  </si>
  <si>
    <t>19:37:38.79351+07:00</t>
  </si>
  <si>
    <t>10:51:42.62374</t>
  </si>
  <si>
    <t>2021-12-02T09:05:42.854407+07:00</t>
  </si>
  <si>
    <t>09:05:42+07:00</t>
  </si>
  <si>
    <t>20:58:41+07:00</t>
  </si>
  <si>
    <t>01:35:42</t>
  </si>
  <si>
    <t>2021-12-03T08:00:37.930175+07:00</t>
  </si>
  <si>
    <t>08:00:37.928163+07:00</t>
  </si>
  <si>
    <t>23:37:57.171217+07:00</t>
  </si>
  <si>
    <t>15:37:19.243054</t>
  </si>
  <si>
    <t>2021-12-07T07:47:42.863026+07:00</t>
  </si>
  <si>
    <t>07:47:42.861443+07:00</t>
  </si>
  <si>
    <t>19:22:28.347891+07:00</t>
  </si>
  <si>
    <t>11:34:45.486448</t>
  </si>
  <si>
    <t>2021-12-08T08:30:59.95543+07:00</t>
  </si>
  <si>
    <t>17:36:37+07:00</t>
  </si>
  <si>
    <t>2021-12-09T07:25:00.409603+07:00</t>
  </si>
  <si>
    <t>07:25:00.408037+07:00</t>
  </si>
  <si>
    <t>18:15:07.420308+07:00</t>
  </si>
  <si>
    <t>10:50:07.012271</t>
  </si>
  <si>
    <t>Jl. H. Toran No.77, RT.3/RW.1, Rengas, Kec. Ciputat Tim., Kota Tangerang Selatan, Banten 15412, Indonesia</t>
  </si>
  <si>
    <t>2021-12-10T08:28:14.291988+07:00</t>
  </si>
  <si>
    <t>20:01:41+07:00</t>
  </si>
  <si>
    <t>00:58:14</t>
  </si>
  <si>
    <t>2021-12-13T08:30:20.857988+07:00</t>
  </si>
  <si>
    <t>08:30:20.856315+07:00</t>
  </si>
  <si>
    <t>20:06:18.78241+07:00</t>
  </si>
  <si>
    <t>11:35:57.926095</t>
  </si>
  <si>
    <t>2021-12-14T08:38:16.180658+07:00</t>
  </si>
  <si>
    <t>08:38:16+07:00</t>
  </si>
  <si>
    <t>18:26:16+07:00</t>
  </si>
  <si>
    <t>01:08:16</t>
  </si>
  <si>
    <t>2021-12-15T07:50:33.625016+07:00</t>
  </si>
  <si>
    <t>07:50:33.623415+07:00</t>
  </si>
  <si>
    <t>18:21:24.276757+07:00</t>
  </si>
  <si>
    <t>10:30:50.653342</t>
  </si>
  <si>
    <t>2021-12-16T08:28:28.545038+07:00</t>
  </si>
  <si>
    <t>08:28:28+07:00</t>
  </si>
  <si>
    <t>00:58:28</t>
  </si>
  <si>
    <t>2021-12-17T08:51:31.555153+07:00</t>
  </si>
  <si>
    <t>08:51:31.553548+07:00</t>
  </si>
  <si>
    <t>18:09:39.739852+07:00</t>
  </si>
  <si>
    <t>09:18:08.186304</t>
  </si>
  <si>
    <t>2021-12-20T08:32:01.895199+07:00</t>
  </si>
  <si>
    <t>08:32:01+07:00</t>
  </si>
  <si>
    <t>01:02:01</t>
  </si>
  <si>
    <t>2021-12-21T08:07:44.926097+07:00</t>
  </si>
  <si>
    <t>08:07:44.924387+07:00</t>
  </si>
  <si>
    <t>21:42:25.822217+07:00</t>
  </si>
  <si>
    <t>13:34:40.89783</t>
  </si>
  <si>
    <t>2021-12-22T09:25:53.646241+07:00</t>
  </si>
  <si>
    <t>09:25:53+07:00</t>
  </si>
  <si>
    <t>01:55:53</t>
  </si>
  <si>
    <t>2021-12-23T07:12:44.739604+07:00</t>
  </si>
  <si>
    <t>07:12:44.737549+07:00</t>
  </si>
  <si>
    <t>2021-12-24T08:24:50.722244+07:00</t>
  </si>
  <si>
    <t>20:08:50+07:00</t>
  </si>
  <si>
    <t>00:54:50</t>
  </si>
  <si>
    <t>2021-12-27T08:03:22.036788+07:00</t>
  </si>
  <si>
    <t>08:03:22.035314+07:00</t>
  </si>
  <si>
    <t>2021-12-28T08:30:31.502053+07:00</t>
  </si>
  <si>
    <t>01:00:31</t>
  </si>
  <si>
    <t>2021-12-29T08:19:54.738033+07:00</t>
  </si>
  <si>
    <t>08:19:54.735366+07:00</t>
  </si>
  <si>
    <t>23:59:08.712218+07:00</t>
  </si>
  <si>
    <t>15:39:13.976852</t>
  </si>
  <si>
    <t>Gg. Serumpun No.76, Rengas, Kec. Ciputat Tim., Kota Tangerang Selatan, Banten 15412, Indonesia</t>
  </si>
  <si>
    <t>2021-12-30T08:46:00.424534+07:00</t>
  </si>
  <si>
    <t>08:46:00.423088+07:00</t>
  </si>
  <si>
    <t>18:27:37.592217+07:00</t>
  </si>
  <si>
    <t>09:41:37.169129</t>
  </si>
  <si>
    <t>2021-12-31T08:32:14.023385+07:00</t>
  </si>
  <si>
    <t>08:32:14.021706+07:00</t>
  </si>
  <si>
    <t>2021-12-01T07:19:23.230826+07:00</t>
  </si>
  <si>
    <t>07:19:23+07:00</t>
  </si>
  <si>
    <t>2021-12-02T07:49:33.618883+07:00</t>
  </si>
  <si>
    <t>07:49:33+07:00</t>
  </si>
  <si>
    <t>2021-12-03T07:17:58.05168+07:00</t>
  </si>
  <si>
    <t>07:17:58+07:00</t>
  </si>
  <si>
    <t>2021-12-06T07:40:33.276516+07:00</t>
  </si>
  <si>
    <t>07:40:33+07:00</t>
  </si>
  <si>
    <t>2021-12-07T07:50:54.438264+07:00</t>
  </si>
  <si>
    <t>07:50:54+07:00</t>
  </si>
  <si>
    <t>2021-12-08T07:47:37.132336+07:00</t>
  </si>
  <si>
    <t>07:47:37+07:00</t>
  </si>
  <si>
    <t>17:35:19+07:00</t>
  </si>
  <si>
    <t>2021-12-09T07:21:20.083114+07:00</t>
  </si>
  <si>
    <t>2021-12-13T07:39:34.020734+07:00</t>
  </si>
  <si>
    <t>07:39:33+07:00</t>
  </si>
  <si>
    <t>2021-12-14T07:47:41.24244+07:00</t>
  </si>
  <si>
    <t>2021-12-15T07:34:22.721327+07:00</t>
  </si>
  <si>
    <t>2021-12-16T07:38:09.592596+07:00</t>
  </si>
  <si>
    <t>07:38:09+07:00</t>
  </si>
  <si>
    <t>17:38:39+07:00</t>
  </si>
  <si>
    <t>2021-12-17T07:39:07.815894+07:00</t>
  </si>
  <si>
    <t>07:39:07+07:00</t>
  </si>
  <si>
    <t>2021-12-20T07:49:50.752187+07:00</t>
  </si>
  <si>
    <t>2021-12-21T07:45:30.788593+07:00</t>
  </si>
  <si>
    <t>18:30:57+07:00</t>
  </si>
  <si>
    <t>2021-12-22T07:39:46.753936+07:00</t>
  </si>
  <si>
    <t>07:39:46+07:00</t>
  </si>
  <si>
    <t>2021-12-23T07:10:57.084948+07:00</t>
  </si>
  <si>
    <t>07:10:57+07:00</t>
  </si>
  <si>
    <t>2021-12-24T07:43:42.737456+07:00</t>
  </si>
  <si>
    <t>17:48:42+07:00</t>
  </si>
  <si>
    <t>2021-12-27T07:50:51.676633+07:00</t>
  </si>
  <si>
    <t>07:50:51+07:00</t>
  </si>
  <si>
    <t>2021-12-28T07:51:34.662004+07:00</t>
  </si>
  <si>
    <t>2021-12-29T07:43:43.67536+07:00</t>
  </si>
  <si>
    <t>07:43:43+07:00</t>
  </si>
  <si>
    <t>2021-12-30T07:41:55.981073+07:00</t>
  </si>
  <si>
    <t>07:41:55+07:00</t>
  </si>
  <si>
    <t>2021-12-31T07:18:05.968572+07:00</t>
  </si>
  <si>
    <t>2021-12-01T06:23:03.05322+07:00</t>
  </si>
  <si>
    <t>06:23:03.051352+07:00</t>
  </si>
  <si>
    <t>18:49:48.634893+07:00</t>
  </si>
  <si>
    <t>12:26:45.583541</t>
  </si>
  <si>
    <t>2021-12-02T06:07:57.415185+07:00</t>
  </si>
  <si>
    <t>2021-12-13</t>
  </si>
  <si>
    <t>2021-12-15T07:03:38.578491+07:00</t>
  </si>
  <si>
    <t>07:03:38.576754+07:00</t>
  </si>
  <si>
    <t>2021-12-16T08:21:16.322034+07:00</t>
  </si>
  <si>
    <t>00:21:16</t>
  </si>
  <si>
    <t>2021-12-17T07:08:37.403778+07:00</t>
  </si>
  <si>
    <t>07:08:37.402142+07:00</t>
  </si>
  <si>
    <t>17:50:09.196408+07:00</t>
  </si>
  <si>
    <t>10:41:31.794266</t>
  </si>
  <si>
    <t>Jl. U No.27b, RT.9/RW.15, Palmerah, Kec. Palmerah, Kota Jakarta Barat, Daerah Khusus Ibukota Jakarta 11480, Indonesia</t>
  </si>
  <si>
    <t>2021-12-20T08:36:44.688124+07:00</t>
  </si>
  <si>
    <t>08:36:44+07:00</t>
  </si>
  <si>
    <t>2021-12-21T07:30:32.12276+07:00</t>
  </si>
  <si>
    <t>07:30:32.121054+07:00</t>
  </si>
  <si>
    <t>2021-12-22T08:21:46.25265+07:00</t>
  </si>
  <si>
    <t>08:21:46+07:00</t>
  </si>
  <si>
    <t>21:45:05+07:00</t>
  </si>
  <si>
    <t>00:21:46</t>
  </si>
  <si>
    <t>2021-12-23T08:25:18.122319+07:00</t>
  </si>
  <si>
    <t>08:25:18.120248+07:00</t>
  </si>
  <si>
    <t>20:33:28.732722+07:00</t>
  </si>
  <si>
    <t>12:08:10.612474</t>
  </si>
  <si>
    <t>2021-12-24T08:15:31.314761+07:00</t>
  </si>
  <si>
    <t>19:27:13+07:00</t>
  </si>
  <si>
    <t>00:15:31</t>
  </si>
  <si>
    <t>2021-12-25T08:23:11.293765+07:00</t>
  </si>
  <si>
    <t>08:23:11.291861+07:00</t>
  </si>
  <si>
    <t>14:39:18.498912+07:00</t>
  </si>
  <si>
    <t>06:16:07.207051</t>
  </si>
  <si>
    <t>Jl. Letjen S. Parman No.77, RT.6/RW.3, Slipi, Kec. Palmerah, Kota Jakarta Barat, Daerah Khusus Ibukota Jakarta 11410, Indonesia</t>
  </si>
  <si>
    <t>2021-12-27T07:27:47.864472+07:00</t>
  </si>
  <si>
    <t>07:27:47.862981+07:00</t>
  </si>
  <si>
    <t>22:53:56.619667+07:00</t>
  </si>
  <si>
    <t>15:26:08.756686</t>
  </si>
  <si>
    <t>2021-12-28T08:14:30.377464+07:00</t>
  </si>
  <si>
    <t>08:14:30+07:00</t>
  </si>
  <si>
    <t>18:01:13+07:00</t>
  </si>
  <si>
    <t>00:14:30</t>
  </si>
  <si>
    <t>2021-12-29T07:42:19.620291+07:00</t>
  </si>
  <si>
    <t>07:42:19.618776+07:00</t>
  </si>
  <si>
    <t>20:47:02.354885+07:00</t>
  </si>
  <si>
    <t>13:04:42.736109</t>
  </si>
  <si>
    <t>2021-12-30T08:16:20.140372+07:00</t>
  </si>
  <si>
    <t>20:17:15+07:00</t>
  </si>
  <si>
    <t>00:16:20</t>
  </si>
  <si>
    <t>2021-12-31T08:17:58.863951+07:00</t>
  </si>
  <si>
    <t>20:43:35+07:00</t>
  </si>
  <si>
    <t>00:17:58</t>
  </si>
  <si>
    <t>2021-12-01T08:16:40.849561+07:00</t>
  </si>
  <si>
    <t>08:16:40.670616+07:00</t>
  </si>
  <si>
    <t>18:34:01.325885+07:00</t>
  </si>
  <si>
    <t>10:17:20.655269</t>
  </si>
  <si>
    <t>2021-12-02T08:23:37.453117+07:00</t>
  </si>
  <si>
    <t>17:55:45+07:00</t>
  </si>
  <si>
    <t>2021-12-03T08:18:48.931374+07:00</t>
  </si>
  <si>
    <t>08:18:48.929635+07:00</t>
  </si>
  <si>
    <t>18:07:53.165714+07:00</t>
  </si>
  <si>
    <t>09:49:04.236079</t>
  </si>
  <si>
    <t>QR4F+3MQ, RT.2/RW.6, Mampang Prpt., Kec. Mampang Prpt., Kota Jakarta Selatan, Daerah Khusus Ibukota Jakarta 12790, Indonesia</t>
  </si>
  <si>
    <t>2021-12-06T08:21:46.261441+07:00</t>
  </si>
  <si>
    <t>18:17:56+07:00</t>
  </si>
  <si>
    <t>2021-12-07T08:06:30.908778+07:00</t>
  </si>
  <si>
    <t>08:06:30.906942+07:00</t>
  </si>
  <si>
    <t>17:40:19.702151+07:00</t>
  </si>
  <si>
    <t>09:33:48.795209</t>
  </si>
  <si>
    <t>2021-12-08T08:21:42.714197+07:00</t>
  </si>
  <si>
    <t>08:21:42+07:00</t>
  </si>
  <si>
    <t>18:04:31+07:00</t>
  </si>
  <si>
    <t>2021-12-09T07:01:27.686703+07:00</t>
  </si>
  <si>
    <t>07:01:27.685124+07:00</t>
  </si>
  <si>
    <t>17:47:15.585343+07:00</t>
  </si>
  <si>
    <t>10:45:47.900219</t>
  </si>
  <si>
    <t>2021-12-10T08:15:34.164494+07:00</t>
  </si>
  <si>
    <t>08:15:34+07:00</t>
  </si>
  <si>
    <t>18:45:43+07:00</t>
  </si>
  <si>
    <t>2021-12-13T08:16:55.406416+07:00</t>
  </si>
  <si>
    <t>08:16:55+07:00</t>
  </si>
  <si>
    <t>18:57:32+07:00</t>
  </si>
  <si>
    <t>2021-12-14T08:29:14.339969+07:00</t>
  </si>
  <si>
    <t>19:09:05+07:00</t>
  </si>
  <si>
    <t>2021-12-15T08:21:41.807389+07:00</t>
  </si>
  <si>
    <t>08:21:41.745082+07:00</t>
  </si>
  <si>
    <t>19:19:03.389289+07:00</t>
  </si>
  <si>
    <t>10:57:21.644207</t>
  </si>
  <si>
    <t>2021-12-16T08:17:13.743723+07:00</t>
  </si>
  <si>
    <t>18:31:12+07:00</t>
  </si>
  <si>
    <t>2021-12-17T08:20:04.762313+07:00</t>
  </si>
  <si>
    <t>08:20:04+07:00</t>
  </si>
  <si>
    <t>18:09:24+07:00</t>
  </si>
  <si>
    <t>2021-12-20T08:15:55.366616+07:00</t>
  </si>
  <si>
    <t>08:15:55+07:00</t>
  </si>
  <si>
    <t>2021-12-21T08:09:26.133726+07:00</t>
  </si>
  <si>
    <t>08:09:26.132019+07:00</t>
  </si>
  <si>
    <t>17:50:31.569087+07:00</t>
  </si>
  <si>
    <t>09:41:05.437068</t>
  </si>
  <si>
    <t>2021-12-22T08:14:25.0092+07:00</t>
  </si>
  <si>
    <t>17:55:32+07:00</t>
  </si>
  <si>
    <t>2021-12-23T08:24:32.095006+07:00</t>
  </si>
  <si>
    <t>08:24:32.093148+07:00</t>
  </si>
  <si>
    <t>17:31:27.597672+07:00</t>
  </si>
  <si>
    <t>09:06:55.504524</t>
  </si>
  <si>
    <t>2021-12-24T08:20:26.410321+07:00</t>
  </si>
  <si>
    <t>2021-12-27T08:15:43.994922+07:00</t>
  </si>
  <si>
    <t>08:15:43.993241+07:00</t>
  </si>
  <si>
    <t>17:49:22.965344+07:00</t>
  </si>
  <si>
    <t>09:33:38.972103</t>
  </si>
  <si>
    <t>2021-12-28T08:20:43.102762+07:00</t>
  </si>
  <si>
    <t>08:20:43+07:00</t>
  </si>
  <si>
    <t>2021-12-29T09:48:22.714528+07:00</t>
  </si>
  <si>
    <t>09:48:22.712883+07:00</t>
  </si>
  <si>
    <t>17:35:12.86575+07:00</t>
  </si>
  <si>
    <t>07:46:50.152867</t>
  </si>
  <si>
    <t>2021-12-01T08:00:53.244308+07:00</t>
  </si>
  <si>
    <t>2021-12-02T07:55:34.617129+07:00</t>
  </si>
  <si>
    <t>07:55:34+07:00</t>
  </si>
  <si>
    <t>2021-12-03T08:00:30.236156+07:00</t>
  </si>
  <si>
    <t>2021-12-06T07:42:37.082267+07:00</t>
  </si>
  <si>
    <t>07:42:36+07:00</t>
  </si>
  <si>
    <t>17:55:48+07:00</t>
  </si>
  <si>
    <t>2021-12-08T07:48:24.254337+07:00</t>
  </si>
  <si>
    <t>07:48:24+07:00</t>
  </si>
  <si>
    <t>2021-12-09T07:44:54.596098+07:00</t>
  </si>
  <si>
    <t>2021-12-10T07:53:11.647378+07:00</t>
  </si>
  <si>
    <t>07:53:11+07:00</t>
  </si>
  <si>
    <t>2021-12-13T07:58:05.168025+07:00</t>
  </si>
  <si>
    <t>2021-12-14T07:58:53.757154+07:00</t>
  </si>
  <si>
    <t>17:44:49+07:00</t>
  </si>
  <si>
    <t>2021-12-15T08:13:18.184394+07:00</t>
  </si>
  <si>
    <t>08:13:18+07:00</t>
  </si>
  <si>
    <t>2021-12-16T07:42:51.075971+07:00</t>
  </si>
  <si>
    <t>07:42:51+07:00</t>
  </si>
  <si>
    <t>2021-12-17T08:22:46.344453+07:00</t>
  </si>
  <si>
    <t>2021-12-20T08:10:14.306226+07:00</t>
  </si>
  <si>
    <t>08:10:14+07:00</t>
  </si>
  <si>
    <t>2021-12-21T08:20:23.106974+07:00</t>
  </si>
  <si>
    <t>2021-12-23T08:06:11.967859+07:00</t>
  </si>
  <si>
    <t>17:43:31+07:00</t>
  </si>
  <si>
    <t>2021-12-27T07:36:23.226391+07:00</t>
  </si>
  <si>
    <t>07:36:23+07:00</t>
  </si>
  <si>
    <t>18:39:26+07:00</t>
  </si>
  <si>
    <t>2021-12-28T07:55:08.601729+07:00</t>
  </si>
  <si>
    <t>07:55:08+07:00</t>
  </si>
  <si>
    <t>2021-12-29T07:46:45.480092+07:00</t>
  </si>
  <si>
    <t>07:46:45+07:00</t>
  </si>
  <si>
    <t>2021-12-30T07:07:57.606736+07:00</t>
  </si>
  <si>
    <t>07:07:57+07:00</t>
  </si>
  <si>
    <t>17:34:15+07:00</t>
  </si>
  <si>
    <t>2021-12-31T07:32:18.556262+07:00</t>
  </si>
  <si>
    <t>07:32:18+07:00</t>
  </si>
  <si>
    <t>2021-12-22T09:00:01.577325+07:00</t>
  </si>
  <si>
    <t>BCAJKT0090</t>
  </si>
  <si>
    <t>Maharani Wulan Pratiwi</t>
  </si>
  <si>
    <t>09:00:01+07:00</t>
  </si>
  <si>
    <t>17:39:10+07:00</t>
  </si>
  <si>
    <t>01:30:01</t>
  </si>
  <si>
    <t>2021-12-23T07:55:56.481859+07:00</t>
  </si>
  <si>
    <t>00:25:56</t>
  </si>
  <si>
    <t>2021-12-24T07:40:42.653629+07:00</t>
  </si>
  <si>
    <t>07:40:42+07:00</t>
  </si>
  <si>
    <t>17:20:42+07:00</t>
  </si>
  <si>
    <t>00:10:42</t>
  </si>
  <si>
    <t>2021-12-27T07:39:53.846402+07:00</t>
  </si>
  <si>
    <t>17:19:47+07:00</t>
  </si>
  <si>
    <t>2021-12-29T07:43:01.351316+07:00</t>
  </si>
  <si>
    <t>00:13:01</t>
  </si>
  <si>
    <t>2021-12-30T07:38:22.91138+07:00</t>
  </si>
  <si>
    <t>17:00:15+07:00</t>
  </si>
  <si>
    <t>00:08:22</t>
  </si>
  <si>
    <t>2021-12-31T07:48:42.626367+07:00</t>
  </si>
  <si>
    <t>16:15:06+07:00</t>
  </si>
  <si>
    <t>2021-12-02T06:39:51.915328+07:00</t>
  </si>
  <si>
    <t>06:39:51.913323+07:00</t>
  </si>
  <si>
    <t>18:56:19.594342+07:00</t>
  </si>
  <si>
    <t>12:16:27.681019</t>
  </si>
  <si>
    <t>2021-12-03T08:30:32.208774+07:00</t>
  </si>
  <si>
    <t>18:31:20+07:00</t>
  </si>
  <si>
    <t>01:00:32</t>
  </si>
  <si>
    <t>2021-12-06T06:34:31.898993+07:00</t>
  </si>
  <si>
    <t>06:34:31.897463+07:00</t>
  </si>
  <si>
    <t>2021-12-07T08:11:23.493674+07:00</t>
  </si>
  <si>
    <t>08:11:23+07:00</t>
  </si>
  <si>
    <t>00:41:23</t>
  </si>
  <si>
    <t>2021-12-08T08:02:51.832262+07:00</t>
  </si>
  <si>
    <t>08:02:51.830793+07:00</t>
  </si>
  <si>
    <t>20:29:14.151577+07:00</t>
  </si>
  <si>
    <t>12:26:22.320784</t>
  </si>
  <si>
    <t>Jl. Jalak A4 No.24, Bahagia, Kec. Babelan, Kabupaten Bekasi, Jawa Barat 17121, Indonesia</t>
  </si>
  <si>
    <t>Jl. Merak No.25, Bahagia, Kec. Bekasi Utara, Kabupaten Bekasi, Jawa Barat 17610, Indonesia</t>
  </si>
  <si>
    <t>2021-12-10T06:42:17.02291+07:00</t>
  </si>
  <si>
    <t>06:42:17.021188+07:00</t>
  </si>
  <si>
    <t>9V6F+9R4, Cipayung Datar, Megamendung, Bogor Regency, West Java 16770, Indonesia</t>
  </si>
  <si>
    <t>2021-12-13T08:21:34.898638+07:00</t>
  </si>
  <si>
    <t>08:21:34+07:00</t>
  </si>
  <si>
    <t>00:51:34</t>
  </si>
  <si>
    <t>2021-12-14T08:44:11.318162+07:00</t>
  </si>
  <si>
    <t>08:44:11.316543+07:00</t>
  </si>
  <si>
    <t>2021-12-15T08:43:50.419435+07:00</t>
  </si>
  <si>
    <t>08:43:50+07:00</t>
  </si>
  <si>
    <t>01:13:50</t>
  </si>
  <si>
    <t>2021-12-16T05:23:16.884934+07:00</t>
  </si>
  <si>
    <t>05:23:16.882843+07:00</t>
  </si>
  <si>
    <t>20:12:38.561881+07:00</t>
  </si>
  <si>
    <t>14:49:21.679038</t>
  </si>
  <si>
    <t>Gg. Nuri IV No.70, Kel. Kebahagiaan, Kec. Babelan, Kabupaten Bekasi, Jawa Barat 17610, Indonesia</t>
  </si>
  <si>
    <t>2021-12-20T08:16:53.012831+07:00</t>
  </si>
  <si>
    <t>08:16:53.011358+07:00</t>
  </si>
  <si>
    <t>18:24:18.43956+07:00</t>
  </si>
  <si>
    <t>10:07:25.428202</t>
  </si>
  <si>
    <t>Jl. Berkah No.16, RT.12/RW.3, Manggarai Sel., Kec. Tebet, Kota Jakarta Selatan, Daerah Khusus Ibukota Jakarta 12860, Indonesia</t>
  </si>
  <si>
    <t>Jl. Cendrawasih No.32, Bahagia, Kec. Babelan, Kabupaten Bekasi, Jawa Barat 17610, Indonesia</t>
  </si>
  <si>
    <t>2021-12-21T08:25:18.127868+07:00</t>
  </si>
  <si>
    <t>17:35:55+07:00</t>
  </si>
  <si>
    <t>00:55:18</t>
  </si>
  <si>
    <t>2021-12-22T06:52:01.169622+07:00</t>
  </si>
  <si>
    <t>06:52:01.168196+07:00</t>
  </si>
  <si>
    <t>20:10:19.096594+07:00</t>
  </si>
  <si>
    <t>13:18:17.928398</t>
  </si>
  <si>
    <t>Jalan Tanpa Nama, RT.001/RW.005, Kayuringin Jaya, Kec. Bekasi Sel., Kota Bks, Jawa Barat 17144, Indonesia</t>
  </si>
  <si>
    <t>2021-12-23T08:18:06.471609+07:00</t>
  </si>
  <si>
    <t>21:01:34+07:00</t>
  </si>
  <si>
    <t>2021-12-24T06:21:14.299615+07:00</t>
  </si>
  <si>
    <t>06:21:14.297621+07:00</t>
  </si>
  <si>
    <t>18:17:12.94627+07:00</t>
  </si>
  <si>
    <t>11:55:58.648649</t>
  </si>
  <si>
    <t>Jl. Perjuangan No.40, RT.001/RW.008, Marga Mulya, Kec. Bekasi Utara, Kota Bks, Jawa Barat 17143, Indonesia</t>
  </si>
  <si>
    <t>1, Jl. Krajan No.62, RW.8, Cikampek Bar., Kec. Cikampek, Kabupaten Karawang, Jawa Barat 41373, Indonesia</t>
  </si>
  <si>
    <t>2021-12-27T09:50:59.663629+07:00</t>
  </si>
  <si>
    <t>09:50:59+07:00</t>
  </si>
  <si>
    <t>19:08:19+07:00</t>
  </si>
  <si>
    <t>02:20:59</t>
  </si>
  <si>
    <t>2021-12-28T19:21:31.623333+07:00</t>
  </si>
  <si>
    <t>19:21:31.621694+07:00</t>
  </si>
  <si>
    <t>19:21:51.075256+07:00</t>
  </si>
  <si>
    <t>00:00:19.453562</t>
  </si>
  <si>
    <t>2021-12-29T09:34:39.545381+07:00</t>
  </si>
  <si>
    <t>09:34:39+07:00</t>
  </si>
  <si>
    <t>19:08:31+07:00</t>
  </si>
  <si>
    <t>02:04:39</t>
  </si>
  <si>
    <t>2021-12-30T03:36:24.83692+07:00</t>
  </si>
  <si>
    <t>03:36:24.834417+07:00</t>
  </si>
  <si>
    <t>Blok. A3, Jl. Cendrawasih No.46, Bahagia, Kec. Babelan, Kabupaten Bekasi, Jawa Barat 17612, Indonesia</t>
  </si>
  <si>
    <t>2021-12-31T08:19:54.364439+07:00</t>
  </si>
  <si>
    <t>08:19:54.362936+07:00</t>
  </si>
  <si>
    <t>Jl. Elang Blk. A3 - Blk. A4 No.5, RT.003/RW.048, Bahagia, Kec. Babelan, Kabupaten Bekasi, Jawa Barat 17121, Indonesia</t>
  </si>
  <si>
    <t>2021-12-01T08:13:09.089532+07:00</t>
  </si>
  <si>
    <t>17:57:34+07:00</t>
  </si>
  <si>
    <t>2021-12-02T08:31:40.838554+07:00</t>
  </si>
  <si>
    <t>08:31:40+07:00</t>
  </si>
  <si>
    <t>17:46:01+07:00</t>
  </si>
  <si>
    <t>00:01:40</t>
  </si>
  <si>
    <t>2021-12-03T08:05:52.62452+07:00</t>
  </si>
  <si>
    <t>2021-12-06T08:11:04.137937+07:00</t>
  </si>
  <si>
    <t>2021-12-07T08:17:16.723099+07:00</t>
  </si>
  <si>
    <t>08:17:16+07:00</t>
  </si>
  <si>
    <t>20:15:38+07:00</t>
  </si>
  <si>
    <t>2021-12-08T08:12:12.19148+07:00</t>
  </si>
  <si>
    <t>08:12:12+07:00</t>
  </si>
  <si>
    <t>2021-12-09T08:13:43.465061+07:00</t>
  </si>
  <si>
    <t>08:13:43+07:00</t>
  </si>
  <si>
    <t>2021-12-10T08:05:45.275859+07:00</t>
  </si>
  <si>
    <t>08:05:45+07:00</t>
  </si>
  <si>
    <t>2021-12-13T08:10:06.695849+07:00</t>
  </si>
  <si>
    <t>08:10:06+07:00</t>
  </si>
  <si>
    <t>17:33:17+07:00</t>
  </si>
  <si>
    <t>2021-12-14T08:19:03.049615+07:00</t>
  </si>
  <si>
    <t>2021-12-15T08:08:32.029165+07:00</t>
  </si>
  <si>
    <t>2021-12-16T08:14:15.249367+07:00</t>
  </si>
  <si>
    <t>17:33:28+07:00</t>
  </si>
  <si>
    <t>2021-12-17T08:19:42.909777+07:00</t>
  </si>
  <si>
    <t>2021-12-20T08:21:41.705384+07:00</t>
  </si>
  <si>
    <t>2021-12-22T08:16:27.498622+07:00</t>
  </si>
  <si>
    <t>2021-12-23T08:13:40.808792+07:00</t>
  </si>
  <si>
    <t>08:13:40+07:00</t>
  </si>
  <si>
    <t>2021-12-24T08:19:01.310424+07:00</t>
  </si>
  <si>
    <t>2021-12-27T08:19:45.402093+07:00</t>
  </si>
  <si>
    <t>08:19:45+07:00</t>
  </si>
  <si>
    <t>2021-12-28T08:15:04.284843+07:00</t>
  </si>
  <si>
    <t>08:15:04+07:00</t>
  </si>
  <si>
    <t>18:11:46+07:00</t>
  </si>
  <si>
    <t>2021-12-29T08:24:43.46394+07:00</t>
  </si>
  <si>
    <t>18:01:01+07:00</t>
  </si>
  <si>
    <t>2021-12-30T08:20:33.067913+07:00</t>
  </si>
  <si>
    <t>19:32:30+07:00</t>
  </si>
  <si>
    <t>2021-12-31T08:18:12.508234+07:00</t>
  </si>
  <si>
    <t>16:29:09+07:00</t>
  </si>
  <si>
    <t>2021-12-01T08:09:57.771491+07:00</t>
  </si>
  <si>
    <t>19:32:42+07:00</t>
  </si>
  <si>
    <t>2021-12-02T08:00:31.355533+07:00</t>
  </si>
  <si>
    <t>08:00:31+07:00</t>
  </si>
  <si>
    <t>18:56:14+07:00</t>
  </si>
  <si>
    <t>2021-12-03T08:08:08.566077+07:00</t>
  </si>
  <si>
    <t>18:59:09+07:00</t>
  </si>
  <si>
    <t>2021-12-06T07:49:09.667066+07:00</t>
  </si>
  <si>
    <t>19:22:34+07:00</t>
  </si>
  <si>
    <t>2021-12-07T08:22:55.430952+07:00</t>
  </si>
  <si>
    <t>08:22:55+07:00</t>
  </si>
  <si>
    <t>2021-12-08T08:12:45.703396+07:00</t>
  </si>
  <si>
    <t>08:12:45+07:00</t>
  </si>
  <si>
    <t>18:17:33+07:00</t>
  </si>
  <si>
    <t>2021-12-09T08:13:23.711177+07:00</t>
  </si>
  <si>
    <t>08:13:23+07:00</t>
  </si>
  <si>
    <t>18:39:44+07:00</t>
  </si>
  <si>
    <t>2021-12-13T08:06:59.013309+07:00</t>
  </si>
  <si>
    <t>19:56:56+07:00</t>
  </si>
  <si>
    <t>2021-12-14T08:11:06.541989+07:00</t>
  </si>
  <si>
    <t>2021-12-15T08:03:04.827416+07:00</t>
  </si>
  <si>
    <t>08:03:04+07:00</t>
  </si>
  <si>
    <t>18:02:28+07:00</t>
  </si>
  <si>
    <t>2021-12-16T08:05:37.489651+07:00</t>
  </si>
  <si>
    <t>2021-12-17T07:56:51.992968+07:00</t>
  </si>
  <si>
    <t>07:56:51+07:00</t>
  </si>
  <si>
    <t>18:21:26+07:00</t>
  </si>
  <si>
    <t>2021-12-20T08:09:04.272059+07:00</t>
  </si>
  <si>
    <t>08:09:04+07:00</t>
  </si>
  <si>
    <t>17:46:55+07:00</t>
  </si>
  <si>
    <t>2021-12-21T08:11:14.268854+07:00</t>
  </si>
  <si>
    <t>08:11:14+07:00</t>
  </si>
  <si>
    <t>18:24:04+07:00</t>
  </si>
  <si>
    <t>2021-12-22T08:02:32.951619+07:00</t>
  </si>
  <si>
    <t>18:49:55+07:00</t>
  </si>
  <si>
    <t>2021-12-23T08:00:09.013739+07:00</t>
  </si>
  <si>
    <t>18:07:06+07:00</t>
  </si>
  <si>
    <t>2021-12-24T07:59:08.699761+07:00</t>
  </si>
  <si>
    <t>07:59:08+07:00</t>
  </si>
  <si>
    <t>17:49:33+07:00</t>
  </si>
  <si>
    <t>2021-12-27T08:00:20.781915+07:00</t>
  </si>
  <si>
    <t>2021-12-28T08:14:18.417496+07:00</t>
  </si>
  <si>
    <t>18:23:22+07:00</t>
  </si>
  <si>
    <t>2021-12-29T08:08:21.847364+07:00</t>
  </si>
  <si>
    <t>08:08:21+07:00</t>
  </si>
  <si>
    <t>18:08:02+07:00</t>
  </si>
  <si>
    <t>2021-12-30T08:11:20.681776+07:00</t>
  </si>
  <si>
    <t>08:11:20+07:00</t>
  </si>
  <si>
    <t>2021-12-31T08:02:16.195992+07:00</t>
  </si>
  <si>
    <t>2021-12-01T07:03:58.831791+07:00</t>
  </si>
  <si>
    <t>07:03:58.830211+07:00</t>
  </si>
  <si>
    <t>2021-12-02T06:34:08.696093+07:00</t>
  </si>
  <si>
    <t>06:34:08.694499+07:00</t>
  </si>
  <si>
    <t>22:35:11.274631+07:00</t>
  </si>
  <si>
    <t>16:01:02.580132</t>
  </si>
  <si>
    <t>2021-12-03T07:26:53.55953+07:00</t>
  </si>
  <si>
    <t>17:08:51+07:00</t>
  </si>
  <si>
    <t>2021-12-06T05:48:46.677237+07:00</t>
  </si>
  <si>
    <t>05:48:46.616846+07:00</t>
  </si>
  <si>
    <t>16:50:10.755037+07:00</t>
  </si>
  <si>
    <t>11:01:24.138191</t>
  </si>
  <si>
    <t>Jl. Teluk Betung No.40, RT.4/RW.1, Kb. Melati, Kecamatan Tanah Abang, Kota Jakarta Pusat, Daerah Khusus Ibukota Jakarta 10230, Indonesia</t>
  </si>
  <si>
    <t>2021-12-07T07:42:57.356942+07:00</t>
  </si>
  <si>
    <t>20:42:46+07:00</t>
  </si>
  <si>
    <t>2021-12-08T06:33:40.179395+07:00</t>
  </si>
  <si>
    <t>06:33:40.177863+07:00</t>
  </si>
  <si>
    <t>20:28:30.741004+07:00</t>
  </si>
  <si>
    <t>13:54:50.563141</t>
  </si>
  <si>
    <t>2021-12-10T05:55:53.134266+07:00</t>
  </si>
  <si>
    <t>05:55:53.132528+07:00</t>
  </si>
  <si>
    <t>22:59:19.394462+07:00</t>
  </si>
  <si>
    <t>17:03:26.261934</t>
  </si>
  <si>
    <t>10, Jl. Raya Daan Mogot No.163, RW.1, Kedoya Utara, Kec. Kb. Jeruk, Kota Jakarta Barat, Daerah Khusus Ibukota Jakarta 11520, Indonesia</t>
  </si>
  <si>
    <t>2021-12-13T07:03:05.767692+07:00</t>
  </si>
  <si>
    <t>07:03:05+07:00</t>
  </si>
  <si>
    <t>19:05:37+07:00</t>
  </si>
  <si>
    <t>2021-12-14T04:43:00.940306+07:00</t>
  </si>
  <si>
    <t>04:43:00.937093+07:00</t>
  </si>
  <si>
    <t>21:22:40.620475+07:00</t>
  </si>
  <si>
    <t>16:39:39.683382</t>
  </si>
  <si>
    <t>2021-12-15T05:30:12.028234+07:00</t>
  </si>
  <si>
    <t>05:30:12.026598+07:00</t>
  </si>
  <si>
    <t>21:18:26.951534+07:00</t>
  </si>
  <si>
    <t>15:48:14.924936</t>
  </si>
  <si>
    <t>1, Menara BCA, Jl. M.H. Thamrin No.1, RT.1/RW.5, Menteng, Kec. Menteng, Kota Jakarta Pusat, Daerah Khusus Ibukota Jakarta 10310, Indonesia</t>
  </si>
  <si>
    <t>2021-12-16T05:30:44.170904+07:00</t>
  </si>
  <si>
    <t>05:30:44.169058+07:00</t>
  </si>
  <si>
    <t>18:21:13.39533+07:00</t>
  </si>
  <si>
    <t>12:50:29.226272</t>
  </si>
  <si>
    <t>2021-12-17T08:26:31.131391+07:00</t>
  </si>
  <si>
    <t>00:56:31</t>
  </si>
  <si>
    <t>2021-12-20T05:26:15.331328+07:00</t>
  </si>
  <si>
    <t>05:26:15.328409+07:00</t>
  </si>
  <si>
    <t>17:47:05.21199+07:00</t>
  </si>
  <si>
    <t>12:20:49.883581</t>
  </si>
  <si>
    <t>2021-12-21T06:27:54.119238+07:00</t>
  </si>
  <si>
    <t>06:27:54.11716+07:00</t>
  </si>
  <si>
    <t>16:40:53.420693+07:00</t>
  </si>
  <si>
    <t>10:12:59.303533</t>
  </si>
  <si>
    <t>2021-12-22T05:30:42.582378+07:00</t>
  </si>
  <si>
    <t>05:30:42.580545+07:00</t>
  </si>
  <si>
    <t>16:47:45.331417+07:00</t>
  </si>
  <si>
    <t>11:17:02.750872</t>
  </si>
  <si>
    <t>Jl. Dr. Susilo Raya No.26, RW.5, Grogol, Kec. Grogol petamburan, Kota Jakarta Barat, Daerah Khusus Ibukota Jakarta 11450, Indonesia</t>
  </si>
  <si>
    <t>2021-12-23T07:14:13.800419+07:00</t>
  </si>
  <si>
    <t>07:14:13.798713+07:00</t>
  </si>
  <si>
    <t>19:06:53.830918+07:00</t>
  </si>
  <si>
    <t>11:52:40.032205</t>
  </si>
  <si>
    <t>Jl. Podomoro Avenue No.1, RT.12/RW.1, Tj. Duren Sel., Kec. Grogol petamburan, Kota Jakarta Barat, Daerah Khusus Ibukota Jakarta 11470, Indonesia</t>
  </si>
  <si>
    <t>2021-12-24T05:29:44.327598+07:00</t>
  </si>
  <si>
    <t>05:29:44.326045+07:00</t>
  </si>
  <si>
    <t>20:04:32.283265+07:00</t>
  </si>
  <si>
    <t>14:34:47.95722</t>
  </si>
  <si>
    <t>Universitas Trisakti 2, Tomang, Kec. Grogol petamburan, Kota Jakarta Barat, Daerah Khusus Ibukota Jakarta, Indonesia</t>
  </si>
  <si>
    <t>2021-12-27T05:26:04.92002+07:00</t>
  </si>
  <si>
    <t>05:26:04.917626+07:00</t>
  </si>
  <si>
    <t>22:50:54.682179+07:00</t>
  </si>
  <si>
    <t>17:24:49.764553</t>
  </si>
  <si>
    <t>2021-12-28T05:35:33.051914+07:00</t>
  </si>
  <si>
    <t>05:35:33.050175+07:00</t>
  </si>
  <si>
    <t>19:54:39.249667+07:00</t>
  </si>
  <si>
    <t>14:19:06.199492</t>
  </si>
  <si>
    <t>9, Jl. Karya Bt.1 Ujung No.36, RW.3, Wijaya Kusuma, Kec. Grogol petamburan, Kota Jakarta Barat, Daerah Khusus Ibukota Jakarta 11460, Indonesia</t>
  </si>
  <si>
    <t>2021-12-29T07:10:49.12097+07:00</t>
  </si>
  <si>
    <t>07:10:49+07:00</t>
  </si>
  <si>
    <t>2021-12-30T06:16:58.821934+07:00</t>
  </si>
  <si>
    <t>06:16:58.82039+07:00</t>
  </si>
  <si>
    <t>21:58:18.729452+07:00</t>
  </si>
  <si>
    <t>15:41:19.909062</t>
  </si>
  <si>
    <t>2021-12-31T07:12:08.37624+07:00</t>
  </si>
  <si>
    <t>07:12:08.374889+07:00</t>
  </si>
  <si>
    <t>16:19:21.559009+07:00</t>
  </si>
  <si>
    <t>09:07:13.18412</t>
  </si>
  <si>
    <t>2021-12-01T07:52:14.043618+07:00</t>
  </si>
  <si>
    <t>07:52:14.038113+07:00</t>
  </si>
  <si>
    <t>17:07:37.776042+07:00</t>
  </si>
  <si>
    <t>09:15:23.737929</t>
  </si>
  <si>
    <t>2021-12-02T07:56:07.217669+07:00</t>
  </si>
  <si>
    <t>07:56:07.216018+07:00</t>
  </si>
  <si>
    <t>17:40:47.020435+07:00</t>
  </si>
  <si>
    <t>09:44:39.804417</t>
  </si>
  <si>
    <t>2021-12-03T07:54:12.809306+07:00</t>
  </si>
  <si>
    <t>07:54:12.807571+07:00</t>
  </si>
  <si>
    <t>17:37:39.900203+07:00</t>
  </si>
  <si>
    <t>09:43:27.092632</t>
  </si>
  <si>
    <t>2021-12-06T08:09:58.488225+07:00</t>
  </si>
  <si>
    <t>08:09:58.486582+07:00</t>
  </si>
  <si>
    <t>17:50:20.78156+07:00</t>
  </si>
  <si>
    <t>09:40:22.294978</t>
  </si>
  <si>
    <t>2021-12-07T08:20:28.307603+07:00</t>
  </si>
  <si>
    <t>08:20:28+07:00</t>
  </si>
  <si>
    <t>18:09:18+07:00</t>
  </si>
  <si>
    <t>2021-12-08T07:48:46.388603+07:00</t>
  </si>
  <si>
    <t>07:48:46.387151+07:00</t>
  </si>
  <si>
    <t>17:19:11.042699+07:00</t>
  </si>
  <si>
    <t>09:30:24.655548</t>
  </si>
  <si>
    <t>2021-12-09T07:58:24.904499+07:00</t>
  </si>
  <si>
    <t>07:58:24.902735+07:00</t>
  </si>
  <si>
    <t>17:11:34.493409+07:00</t>
  </si>
  <si>
    <t>09:13:09.590674</t>
  </si>
  <si>
    <t>2021-12-10T07:40:55.819214+07:00</t>
  </si>
  <si>
    <t>07:40:55.817233+07:00</t>
  </si>
  <si>
    <t>17:30:00.460619+07:00</t>
  </si>
  <si>
    <t>09:49:04.643386</t>
  </si>
  <si>
    <t>2021-12-13T08:00:59.922748+07:00</t>
  </si>
  <si>
    <t>08:00:59.921212+07:00</t>
  </si>
  <si>
    <t>18:13:21.797504+07:00</t>
  </si>
  <si>
    <t>10:12:21.876292</t>
  </si>
  <si>
    <t>2021-12-14T07:56:15.719031+07:00</t>
  </si>
  <si>
    <t>07:56:15.717381+07:00</t>
  </si>
  <si>
    <t>17:05:53.649326+07:00</t>
  </si>
  <si>
    <t>09:09:37.931945</t>
  </si>
  <si>
    <t>2021-12-15T07:57:56.275757+07:00</t>
  </si>
  <si>
    <t>07:57:56.274096+07:00</t>
  </si>
  <si>
    <t>17:11:24.910367+07:00</t>
  </si>
  <si>
    <t>09:13:28.636271</t>
  </si>
  <si>
    <t>2021-12-16T08:01:28.807651+07:00</t>
  </si>
  <si>
    <t>08:01:28.806141+07:00</t>
  </si>
  <si>
    <t>17:16:33.257902+07:00</t>
  </si>
  <si>
    <t>09:15:04.451761</t>
  </si>
  <si>
    <t>2021-12-17T07:55:16.272728+07:00</t>
  </si>
  <si>
    <t>07:55:16.271079+07:00</t>
  </si>
  <si>
    <t>17:06:26.020464+07:00</t>
  </si>
  <si>
    <t>09:11:09.749385</t>
  </si>
  <si>
    <t>2021-12-20T08:14:26.61893+07:00</t>
  </si>
  <si>
    <t>08:14:26.602117+07:00</t>
  </si>
  <si>
    <t>17:18:18.787594+07:00</t>
  </si>
  <si>
    <t>09:03:52.185477</t>
  </si>
  <si>
    <t>2021-12-21T08:04:55.506319+07:00</t>
  </si>
  <si>
    <t>08:04:55.504422+07:00</t>
  </si>
  <si>
    <t>17:08:49.967705+07:00</t>
  </si>
  <si>
    <t>09:03:54.463283</t>
  </si>
  <si>
    <t>2021-12-22T08:02:07.978394+07:00</t>
  </si>
  <si>
    <t>08:02:07.97679+07:00</t>
  </si>
  <si>
    <t>17:38:48.387311+07:00</t>
  </si>
  <si>
    <t>09:36:40.410521</t>
  </si>
  <si>
    <t>2021-12-23T08:03:55.537906+07:00</t>
  </si>
  <si>
    <t>08:03:55.533345+07:00</t>
  </si>
  <si>
    <t>17:24:11.344286+07:00</t>
  </si>
  <si>
    <t>09:20:15.810941</t>
  </si>
  <si>
    <t>2021-12-24T08:00:10.782515+07:00</t>
  </si>
  <si>
    <t>08:00:10.780964+07:00</t>
  </si>
  <si>
    <t>17:07:00.354024+07:00</t>
  </si>
  <si>
    <t>09:06:49.57306</t>
  </si>
  <si>
    <t>2021-12-27T07:57:08.599871+07:00</t>
  </si>
  <si>
    <t>07:57:08.59805+07:00</t>
  </si>
  <si>
    <t>17:18:29.808092+07:00</t>
  </si>
  <si>
    <t>09:21:21.210042</t>
  </si>
  <si>
    <t>2021-12-28T08:06:15.827874+07:00</t>
  </si>
  <si>
    <t>08:06:15.824072+07:00</t>
  </si>
  <si>
    <t>17:06:21.985049+07:00</t>
  </si>
  <si>
    <t>09:00:06.160977</t>
  </si>
  <si>
    <t>2021-12-30T08:05:18.126678+07:00</t>
  </si>
  <si>
    <t>08:05:18.124683+07:00</t>
  </si>
  <si>
    <t>17:14:38.731291+07:00</t>
  </si>
  <si>
    <t>09:09:20.606608</t>
  </si>
  <si>
    <t>2021-12-31T08:02:31.260591+07:00</t>
  </si>
  <si>
    <t>08:02:31.259033+07:00</t>
  </si>
  <si>
    <t>16:37:01.328063+07:00</t>
  </si>
  <si>
    <t>08:34:30.06903</t>
  </si>
  <si>
    <t>2021-12-01T08:16:00.153005+07:00</t>
  </si>
  <si>
    <t>08:16:00.151458+07:00</t>
  </si>
  <si>
    <t>21:04:16.936716+07:00</t>
  </si>
  <si>
    <t>12:48:16.785258</t>
  </si>
  <si>
    <t>2021-12-02T08:24:11.319727+07:00</t>
  </si>
  <si>
    <t>02:24:11</t>
  </si>
  <si>
    <t>2021-12-03T08:22:53.034366+07:00</t>
  </si>
  <si>
    <t>08:22:52+07:00</t>
  </si>
  <si>
    <t>18:29:54+07:00</t>
  </si>
  <si>
    <t>02:22:52</t>
  </si>
  <si>
    <t>2021-12-06T08:24:09.594657+07:00</t>
  </si>
  <si>
    <t>08:24:09+07:00</t>
  </si>
  <si>
    <t>02:24:09</t>
  </si>
  <si>
    <t>2021-12-07T08:02:36.526531+07:00</t>
  </si>
  <si>
    <t>08:02:36.524924+07:00</t>
  </si>
  <si>
    <t>22:07:34.294417+07:00</t>
  </si>
  <si>
    <t>14:04:57.769493</t>
  </si>
  <si>
    <t>2021-12-08T08:15:22.931066+07:00</t>
  </si>
  <si>
    <t>20:33:12+07:00</t>
  </si>
  <si>
    <t>02:15:22</t>
  </si>
  <si>
    <t>2021-12-09T08:27:41.482996+07:00</t>
  </si>
  <si>
    <t>08:27:41+07:00</t>
  </si>
  <si>
    <t>02:27:41</t>
  </si>
  <si>
    <t>2021-12-10T08:18:33.566797+07:00</t>
  </si>
  <si>
    <t>19:12:49+07:00</t>
  </si>
  <si>
    <t>02:18:33</t>
  </si>
  <si>
    <t>2021-12-14T08:22:53.001359+07:00</t>
  </si>
  <si>
    <t>2021-12-15T08:24:42.514296+07:00</t>
  </si>
  <si>
    <t>17:54:44+07:00</t>
  </si>
  <si>
    <t>02:24:42</t>
  </si>
  <si>
    <t>2021-12-17T08:03:47.072535+07:00</t>
  </si>
  <si>
    <t>02:03:47</t>
  </si>
  <si>
    <t>2021-12-20T08:22:44.809361+07:00</t>
  </si>
  <si>
    <t>02:22:44</t>
  </si>
  <si>
    <t>2021-12-21T08:29:24.617504+07:00</t>
  </si>
  <si>
    <t>08:29:24+07:00</t>
  </si>
  <si>
    <t>02:29:24</t>
  </si>
  <si>
    <t>2021-12-22T08:23:25.579644+07:00</t>
  </si>
  <si>
    <t>02:23:25</t>
  </si>
  <si>
    <t>2021-12-24T08:21:48.432068+07:00</t>
  </si>
  <si>
    <t>08:21:48+07:00</t>
  </si>
  <si>
    <t>02:21:48</t>
  </si>
  <si>
    <t>2021-12-27T08:21:43.474541+07:00</t>
  </si>
  <si>
    <t>08:21:43+07:00</t>
  </si>
  <si>
    <t>18:05:20+07:00</t>
  </si>
  <si>
    <t>02:21:43</t>
  </si>
  <si>
    <t>2021-12-28T08:29:05.658339+07:00</t>
  </si>
  <si>
    <t>08:29:05+07:00</t>
  </si>
  <si>
    <t>02:29:05</t>
  </si>
  <si>
    <t>2021-12-29T07:55:40.95124+07:00</t>
  </si>
  <si>
    <t>07:55:40.949328+07:00</t>
  </si>
  <si>
    <t>2021-12-30T08:23:58.328083+07:00</t>
  </si>
  <si>
    <t>08:23:58+07:00</t>
  </si>
  <si>
    <t>20:53:20+07:00</t>
  </si>
  <si>
    <t>02:23:58</t>
  </si>
  <si>
    <t>2021-12-31T08:25:58.501764+07:00</t>
  </si>
  <si>
    <t>02:25:58</t>
  </si>
  <si>
    <t>2021-12-01T06:35:09.74972+07:00</t>
  </si>
  <si>
    <t>06:35:09.748018+07:00</t>
  </si>
  <si>
    <t>20:28:08.943423+07:00</t>
  </si>
  <si>
    <t>13:52:59.195405</t>
  </si>
  <si>
    <t>2021-12-02T08:39:11.622294+07:00</t>
  </si>
  <si>
    <t>08:39:11+07:00</t>
  </si>
  <si>
    <t>2021-12-03T06:22:47.110689+07:00</t>
  </si>
  <si>
    <t>06:22:47.109333+07:00</t>
  </si>
  <si>
    <t>21:40:57.409804+07:00</t>
  </si>
  <si>
    <t>15:18:10.300471</t>
  </si>
  <si>
    <t>2021-12-06T08:03:43.349176+07:00</t>
  </si>
  <si>
    <t>08:03:43+07:00</t>
  </si>
  <si>
    <t>2021-12-07T08:18:12.776869+07:00</t>
  </si>
  <si>
    <t>20:32:14+07:00</t>
  </si>
  <si>
    <t>2021-12-08T07:28:18.769668+07:00</t>
  </si>
  <si>
    <t>07:28:18+07:00</t>
  </si>
  <si>
    <t>19:00:43+07:00</t>
  </si>
  <si>
    <t>2021-12-09T07:04:43.9959+07:00</t>
  </si>
  <si>
    <t>07:04:43.994328+07:00</t>
  </si>
  <si>
    <t>20:06:23.192295+07:00</t>
  </si>
  <si>
    <t>13:01:39.197967</t>
  </si>
  <si>
    <t>2021-12-10T07:55:15.595466+07:00</t>
  </si>
  <si>
    <t>07:55:15+07:00</t>
  </si>
  <si>
    <t>2021-12-13T06:33:52.136758+07:00</t>
  </si>
  <si>
    <t>06:33:52.135027+07:00</t>
  </si>
  <si>
    <t>19:35:41.415975+07:00</t>
  </si>
  <si>
    <t>13:01:49.280948</t>
  </si>
  <si>
    <t>2021-12-14T07:45:02.995133+07:00</t>
  </si>
  <si>
    <t>07:45:02+07:00</t>
  </si>
  <si>
    <t>2021-12-15T06:49:40.994788+07:00</t>
  </si>
  <si>
    <t>06:49:40.993082+07:00</t>
  </si>
  <si>
    <t>20:32:56.283177+07:00</t>
  </si>
  <si>
    <t>13:43:15.290095</t>
  </si>
  <si>
    <t>2021-12-16T08:01:58.605079+07:00</t>
  </si>
  <si>
    <t>18:17:04+07:00</t>
  </si>
  <si>
    <t>2021-12-17T06:30:07.351246+07:00</t>
  </si>
  <si>
    <t>06:30:07.349484+07:00</t>
  </si>
  <si>
    <t>20:49:29.404433+07:00</t>
  </si>
  <si>
    <t>14:19:22.054949</t>
  </si>
  <si>
    <t>Jl. Pisangan Baru Tengah Blok Haji Aziz No.28, RT.7/RW.6, Pisangan Baru, Kec. Matraman, Kota Jakarta Timur, Daerah Khusus Ibukota Jakarta 13110, Indonesia</t>
  </si>
  <si>
    <t>2021-12-20T07:32:40.500687+07:00</t>
  </si>
  <si>
    <t>18:43:55+07:00</t>
  </si>
  <si>
    <t>2021-12-21T06:31:35.414073+07:00</t>
  </si>
  <si>
    <t>06:31:35.412543+07:00</t>
  </si>
  <si>
    <t>19:34:57.076835+07:00</t>
  </si>
  <si>
    <t>13:03:21.664292</t>
  </si>
  <si>
    <t>2021-12-22T07:51:23.95598+07:00</t>
  </si>
  <si>
    <t>17:51:31+07:00</t>
  </si>
  <si>
    <t>2021-12-23T03:32:50.824741+07:00</t>
  </si>
  <si>
    <t>03:32:50.821657+07:00</t>
  </si>
  <si>
    <t>17:32:59.640832+07:00</t>
  </si>
  <si>
    <t>14:00:08.819175</t>
  </si>
  <si>
    <t>2021-12-24T07:48:21.64972+07:00</t>
  </si>
  <si>
    <t>07:48:21+07:00</t>
  </si>
  <si>
    <t>18:19:55+07:00</t>
  </si>
  <si>
    <t>2021-12-27T07:41:43.834484+07:00</t>
  </si>
  <si>
    <t>07:41:43.832477+07:00</t>
  </si>
  <si>
    <t>21:19:37.035264+07:00</t>
  </si>
  <si>
    <t>13:37:53.202787</t>
  </si>
  <si>
    <t>2021-12-28T07:53:36.30538+07:00</t>
  </si>
  <si>
    <t>07:53:36+07:00</t>
  </si>
  <si>
    <t>21:02:07+07:00</t>
  </si>
  <si>
    <t>2021-12-29T06:39:14.213533+07:00</t>
  </si>
  <si>
    <t>06:39:14.211865+07:00</t>
  </si>
  <si>
    <t>19:53:11.840448+07:00</t>
  </si>
  <si>
    <t>13:13:57.628583</t>
  </si>
  <si>
    <t>2021-12-30T07:52:02.998051+07:00</t>
  </si>
  <si>
    <t>2021-12-31T06:46:47.10965+07:00</t>
  </si>
  <si>
    <t>06:46:47.108156+07:00</t>
  </si>
  <si>
    <t>20:08:45.846069+07:00</t>
  </si>
  <si>
    <t>13:21:58.737913</t>
  </si>
  <si>
    <t>2021-12-01T07:48:00.303342+07:00</t>
  </si>
  <si>
    <t>17:58:21+07:00</t>
  </si>
  <si>
    <t>2021-12-02T06:27:12.496507+07:00</t>
  </si>
  <si>
    <t>06:27:12.495181+07:00</t>
  </si>
  <si>
    <t>20:46:17.2745+07:00</t>
  </si>
  <si>
    <t>14:19:04.779319</t>
  </si>
  <si>
    <t>2021-12-03T07:48:45.782032+07:00</t>
  </si>
  <si>
    <t>07:48:45+07:00</t>
  </si>
  <si>
    <t>2021-12-06T06:34:45.218545+07:00</t>
  </si>
  <si>
    <t>06:34:45.21713+07:00</t>
  </si>
  <si>
    <t>19:11:18.128775+07:00</t>
  </si>
  <si>
    <t>12:36:32.911645</t>
  </si>
  <si>
    <t>2021-12-07T08:06:07.553524+07:00</t>
  </si>
  <si>
    <t>20:24:27+07:00</t>
  </si>
  <si>
    <t>2021-12-08T06:30:14.062378+07:00</t>
  </si>
  <si>
    <t>06:30:14.060393+07:00</t>
  </si>
  <si>
    <t>17:49:38.844878+07:00</t>
  </si>
  <si>
    <t>11:19:24.784485</t>
  </si>
  <si>
    <t>2021-12-09T08:03:14.915598+07:00</t>
  </si>
  <si>
    <t>19:39:19+07:00</t>
  </si>
  <si>
    <t>2021-12-10T06:29:58.291695+07:00</t>
  </si>
  <si>
    <t>06:29:58.289951+07:00</t>
  </si>
  <si>
    <t>18:00:45.924389+07:00</t>
  </si>
  <si>
    <t>11:30:47.634438</t>
  </si>
  <si>
    <t>2021-12-13T07:45:16.729252+07:00</t>
  </si>
  <si>
    <t>18:05:41+07:00</t>
  </si>
  <si>
    <t>2021-12-14T06:04:32.82903+07:00</t>
  </si>
  <si>
    <t>06:04:32.826515+07:00</t>
  </si>
  <si>
    <t>20:11:59.612072+07:00</t>
  </si>
  <si>
    <t>14:07:26.785557</t>
  </si>
  <si>
    <t>2021-12-15T07:50:44.603194+07:00</t>
  </si>
  <si>
    <t>07:50:44+07:00</t>
  </si>
  <si>
    <t>18:08:53+07:00</t>
  </si>
  <si>
    <t>2021-12-16T06:31:48.180436+07:00</t>
  </si>
  <si>
    <t>06:31:48.178697+07:00</t>
  </si>
  <si>
    <t>18:35:43.713581+07:00</t>
  </si>
  <si>
    <t>12:03:55.534884</t>
  </si>
  <si>
    <t>2021-12-20T06:32:33.486125+07:00</t>
  </si>
  <si>
    <t>06:32:33.484292+07:00</t>
  </si>
  <si>
    <t>21:21:38.029256+07:00</t>
  </si>
  <si>
    <t>14:49:04.544964</t>
  </si>
  <si>
    <t>2021-12-21T07:48:19.634829+07:00</t>
  </si>
  <si>
    <t>07:48:19+07:00</t>
  </si>
  <si>
    <t>21:41:31+07:00</t>
  </si>
  <si>
    <t>2021-12-22T06:14:22.181283+07:00</t>
  </si>
  <si>
    <t>06:14:22.179706+07:00</t>
  </si>
  <si>
    <t>20:42:39.206658+07:00</t>
  </si>
  <si>
    <t>14:28:17.026952</t>
  </si>
  <si>
    <t>2021-12-23T07:55:45.046931+07:00</t>
  </si>
  <si>
    <t>17:39:47+07:00</t>
  </si>
  <si>
    <t>2021-12-24T06:24:09.859741+07:00</t>
  </si>
  <si>
    <t>06:24:09.858126+07:00</t>
  </si>
  <si>
    <t>19:04:00.978421+07:00</t>
  </si>
  <si>
    <t>12:39:51.120295</t>
  </si>
  <si>
    <t>2021-12-25T08:05:08.814551+07:00</t>
  </si>
  <si>
    <t>08:05:08.812787+07:00</t>
  </si>
  <si>
    <t>14:42:39.433464+07:00</t>
  </si>
  <si>
    <t>06:37:30.620677</t>
  </si>
  <si>
    <t>2021-12-27T07:31:15.417139+07:00</t>
  </si>
  <si>
    <t>07:31:15+07:00</t>
  </si>
  <si>
    <t>18:51:41+07:00</t>
  </si>
  <si>
    <t>2021-12-28T07:21:03.026538+07:00</t>
  </si>
  <si>
    <t>07:21:03.024939+07:00</t>
  </si>
  <si>
    <t>17:55:20.329523+07:00</t>
  </si>
  <si>
    <t>10:34:17.304584</t>
  </si>
  <si>
    <t>2021-12-29T07:39:16.555219+07:00</t>
  </si>
  <si>
    <t>07:39:16+07:00</t>
  </si>
  <si>
    <t>22:15:11+07:00</t>
  </si>
  <si>
    <t>2021-12-30T07:10:32.426233+07:00</t>
  </si>
  <si>
    <t>07:10:32.424641+07:00</t>
  </si>
  <si>
    <t>18:29:15.144532+07:00</t>
  </si>
  <si>
    <t>11:18:42.719891</t>
  </si>
  <si>
    <t>2021-12-31T08:24:05.989159+07:00</t>
  </si>
  <si>
    <t>2021-12-31</t>
  </si>
  <si>
    <t>2021-12-09T07:34:08.882201+07:00</t>
  </si>
  <si>
    <t>BCAJKT0240</t>
  </si>
  <si>
    <t>Muhammad Al Fatih</t>
  </si>
  <si>
    <t>07:34:08+07:00</t>
  </si>
  <si>
    <t>2021-12-10T07:14:35.189771+07:00</t>
  </si>
  <si>
    <t>2021-12-13T07:00:26.295236+07:00</t>
  </si>
  <si>
    <t>07:00:26+07:00</t>
  </si>
  <si>
    <t>2021-12-14T07:21:22.835334+07:00</t>
  </si>
  <si>
    <t>07:21:22+07:00</t>
  </si>
  <si>
    <t>2021-12-15T07:27:29.363225+07:00</t>
  </si>
  <si>
    <t>2021-12-16T07:05:08.100322+07:00</t>
  </si>
  <si>
    <t>07:05:08+07:00</t>
  </si>
  <si>
    <t>18:09:42+07:00</t>
  </si>
  <si>
    <t>2021-12-17T07:29:04.472052+07:00</t>
  </si>
  <si>
    <t>07:29:04+07:00</t>
  </si>
  <si>
    <t>2021-12-20T16:11:45.859513+07:00</t>
  </si>
  <si>
    <t>16:11:45+07:00</t>
  </si>
  <si>
    <t>07:41:45</t>
  </si>
  <si>
    <t>2021-12-21T07:35:20.861056+07:00</t>
  </si>
  <si>
    <t>07:35:20+07:00</t>
  </si>
  <si>
    <t>17:46:47+07:00</t>
  </si>
  <si>
    <t>2021-12-22T07:30:48.688887+07:00</t>
  </si>
  <si>
    <t>07:30:48+07:00</t>
  </si>
  <si>
    <t>2021-12-23T07:26:23.326198+07:00</t>
  </si>
  <si>
    <t>07:26:23+07:00</t>
  </si>
  <si>
    <t>17:57:14+07:00</t>
  </si>
  <si>
    <t>2021-12-24T07:32:36.137961+07:00</t>
  </si>
  <si>
    <t>2021-12-27T07:11:14.949538+07:00</t>
  </si>
  <si>
    <t>07:11:14+07:00</t>
  </si>
  <si>
    <t>2021-12-28T07:40:06.589366+07:00</t>
  </si>
  <si>
    <t>07:40:06+07:00</t>
  </si>
  <si>
    <t>18:09:23+07:00</t>
  </si>
  <si>
    <t>2021-12-29T07:33:12.769725+07:00</t>
  </si>
  <si>
    <t>07:33:12+07:00</t>
  </si>
  <si>
    <t>2021-12-30T06:59:47.717792+07:00</t>
  </si>
  <si>
    <t>06:59:47+07:00</t>
  </si>
  <si>
    <t>2021-12-31T07:34:05.621865+07:00</t>
  </si>
  <si>
    <t>07:34:05+07:00</t>
  </si>
  <si>
    <t>17:06:38+07:00</t>
  </si>
  <si>
    <t>2021-12-01T08:09:45.02877+07:00</t>
  </si>
  <si>
    <t>00:39:44</t>
  </si>
  <si>
    <t>2021-12-02T08:23:52.591788+07:00</t>
  </si>
  <si>
    <t>2021-12-03T08:24:27.619095+07:00</t>
  </si>
  <si>
    <t>08:24:27+07:00</t>
  </si>
  <si>
    <t>00:54:27</t>
  </si>
  <si>
    <t>2021-12-06T07:58:38.597397+07:00</t>
  </si>
  <si>
    <t>07:58:38.594935+07:00</t>
  </si>
  <si>
    <t>2021-12-07T08:30:36.657052+07:00</t>
  </si>
  <si>
    <t>08:30:36.655347+07:00</t>
  </si>
  <si>
    <t>2021-12-08T08:30:45.952808+07:00</t>
  </si>
  <si>
    <t>08:30:45.951304+07:00</t>
  </si>
  <si>
    <t>2021-12-09T08:25:13.781906+07:00</t>
  </si>
  <si>
    <t>08:25:13.779996+07:00</t>
  </si>
  <si>
    <t>2021-12-10T08:22:42.014536+07:00</t>
  </si>
  <si>
    <t>08:22:42.013216+07:00</t>
  </si>
  <si>
    <t>2021-12-13T08:08:01.251581+07:00</t>
  </si>
  <si>
    <t>08:08:01.250108+07:00</t>
  </si>
  <si>
    <t>2021-12-15T08:15:11.95323+07:00</t>
  </si>
  <si>
    <t>08:15:11+07:00</t>
  </si>
  <si>
    <t>00:45:11</t>
  </si>
  <si>
    <t>2021-12-16T08:07:46.993731+07:00</t>
  </si>
  <si>
    <t>00:37:46</t>
  </si>
  <si>
    <t>2021-12-17T08:21:23.202943+07:00</t>
  </si>
  <si>
    <t>00:51:23</t>
  </si>
  <si>
    <t>2021-12-20T08:18:39.744071+07:00</t>
  </si>
  <si>
    <t>17:53:21+07:00</t>
  </si>
  <si>
    <t>00:48:39</t>
  </si>
  <si>
    <t>2021-12-21T08:19:28.42037+07:00</t>
  </si>
  <si>
    <t>2021-12-22T08:17:32.646703+07:00</t>
  </si>
  <si>
    <t>2021-12-23T08:22:39.216815+07:00</t>
  </si>
  <si>
    <t>17:49:01+07:00</t>
  </si>
  <si>
    <t>2021-12-24T08:19:31.384889+07:00</t>
  </si>
  <si>
    <t>18:15:21+07:00</t>
  </si>
  <si>
    <t>2021-12-01T07:21:15.554569+07:00</t>
  </si>
  <si>
    <t>07:21:15.552642+07:00</t>
  </si>
  <si>
    <t>2021-12-06T07:24:00.100675+07:00</t>
  </si>
  <si>
    <t>2021-12-07T08:39:09.926603+07:00</t>
  </si>
  <si>
    <t>08:39:09.923514+07:00</t>
  </si>
  <si>
    <t>2021-12-08T07:33:43.28535+07:00</t>
  </si>
  <si>
    <t>16:45:26+07:00</t>
  </si>
  <si>
    <t>2021-12-09T07:36:42.233723+07:00</t>
  </si>
  <si>
    <t>07:36:42+07:00</t>
  </si>
  <si>
    <t>16:41:01+07:00</t>
  </si>
  <si>
    <t>00:06:42</t>
  </si>
  <si>
    <t>2021-12-10T07:43:02.491122+07:00</t>
  </si>
  <si>
    <t>07:43:02+07:00</t>
  </si>
  <si>
    <t>17:35:18+07:00</t>
  </si>
  <si>
    <t>00:13:02</t>
  </si>
  <si>
    <t>2021-12-13T07:43:02.649073+07:00</t>
  </si>
  <si>
    <t>07:43:02.647811+07:00</t>
  </si>
  <si>
    <t>Jl. Flamboyan No.9, RT.003/RW.008, Sudimara Jaya, Kec. Ciledug, Kota Tangerang, Banten 15151, Indonesia</t>
  </si>
  <si>
    <t>2021-12-14T07:15:28.235237+07:00</t>
  </si>
  <si>
    <t>07:15:28+07:00</t>
  </si>
  <si>
    <t>16:50:41+07:00</t>
  </si>
  <si>
    <t>2021-12-15T07:24:14.87216+07:00</t>
  </si>
  <si>
    <t>07:24:14+07:00</t>
  </si>
  <si>
    <t>16:52:40+07:00</t>
  </si>
  <si>
    <t>2021-12-16T07:14:40.948232+07:00</t>
  </si>
  <si>
    <t>07:14:40+07:00</t>
  </si>
  <si>
    <t>16:52:44+07:00</t>
  </si>
  <si>
    <t>2021-12-17T06:46:06.285951+07:00</t>
  </si>
  <si>
    <t>06:46:06.284205+07:00</t>
  </si>
  <si>
    <t>2021-12-20T07:08:11.322129+07:00</t>
  </si>
  <si>
    <t>16:40:32+07:00</t>
  </si>
  <si>
    <t>2021-12-21T07:33:10.384259+07:00</t>
  </si>
  <si>
    <t>00:03:10</t>
  </si>
  <si>
    <t>2021-12-23T06:25:39.737005+07:00</t>
  </si>
  <si>
    <t>06:25:39.735144+07:00</t>
  </si>
  <si>
    <t>2021-12-24T07:17:26.890889+07:00</t>
  </si>
  <si>
    <t>07:17:26+07:00</t>
  </si>
  <si>
    <t>17:09:41+07:00</t>
  </si>
  <si>
    <t>2021-12-27T06:55:53.116959+07:00</t>
  </si>
  <si>
    <t>2021-12-27</t>
  </si>
  <si>
    <t>2021-12-01T07:40:57.479519+07:00</t>
  </si>
  <si>
    <t>07:40:57.478087+07:00</t>
  </si>
  <si>
    <t>2021-12-02T07:10:38.536395+07:00</t>
  </si>
  <si>
    <t>07:10:38+07:00</t>
  </si>
  <si>
    <t>19:06:37+07:00</t>
  </si>
  <si>
    <t>2021-12-03T07:31:06.421787+07:00</t>
  </si>
  <si>
    <t>07:31:06.420232+07:00</t>
  </si>
  <si>
    <t>2021-12-06T06:43:41.975167+07:00</t>
  </si>
  <si>
    <t>06:43:41+07:00</t>
  </si>
  <si>
    <t>20:58:56+07:00</t>
  </si>
  <si>
    <t>2021-12-07T07:27:42.520022+07:00</t>
  </si>
  <si>
    <t>07:27:42.518257+07:00</t>
  </si>
  <si>
    <t>18:48:16.96357+07:00</t>
  </si>
  <si>
    <t>11:20:34.445313</t>
  </si>
  <si>
    <t>4, Jl. Dr. Muwardi III B No.31, RW.3, Grogol, Kec. Grogol petamburan, Kota Jakarta Barat, Daerah Khusus Ibukota Jakarta 11450, Indonesia</t>
  </si>
  <si>
    <t>2021-12-08T08:00:02.031634+07:00</t>
  </si>
  <si>
    <t>08:00:01+07:00</t>
  </si>
  <si>
    <t>19:26:13+07:00</t>
  </si>
  <si>
    <t>2021-12-09T07:12:52.766058+07:00</t>
  </si>
  <si>
    <t>07:12:52.764376+07:00</t>
  </si>
  <si>
    <t>QH94+H5F, Kadu Jaya, Curug, Tangerang Regency, Banten 15810, Indonesia</t>
  </si>
  <si>
    <t>2021-12-10T08:02:25.245763+07:00</t>
  </si>
  <si>
    <t>19:24:42+07:00</t>
  </si>
  <si>
    <t>2021-12-13T06:33:37.723139+07:00</t>
  </si>
  <si>
    <t>2021-12-14T07:07:09.167849+07:00</t>
  </si>
  <si>
    <t>07:07:09+07:00</t>
  </si>
  <si>
    <t>18:03:03+07:00</t>
  </si>
  <si>
    <t>2021-12-15T07:15:11.141758+07:00</t>
  </si>
  <si>
    <t>07:15:11.140138+07:00</t>
  </si>
  <si>
    <t>2021-12-16T07:46:41.70961+07:00</t>
  </si>
  <si>
    <t>07:46:41+07:00</t>
  </si>
  <si>
    <t>19:33:05+07:00</t>
  </si>
  <si>
    <t>2021-12-17T07:40:04.20973+07:00</t>
  </si>
  <si>
    <t>07:40:04+07:00</t>
  </si>
  <si>
    <t>18:42:09+07:00</t>
  </si>
  <si>
    <t>2021-12-20T06:39:57.185351+07:00</t>
  </si>
  <si>
    <t>06:39:57+07:00</t>
  </si>
  <si>
    <t>17:53:25+07:00</t>
  </si>
  <si>
    <t>2021-12-21T08:01:01.511083+07:00</t>
  </si>
  <si>
    <t>08:01:01+07:00</t>
  </si>
  <si>
    <t>18:48:03+07:00</t>
  </si>
  <si>
    <t>2021-12-22T07:55:03.064977+07:00</t>
  </si>
  <si>
    <t>07:55:03+07:00</t>
  </si>
  <si>
    <t>19:15:25+07:00</t>
  </si>
  <si>
    <t>2021-12-23T06:22:34.309373+07:00</t>
  </si>
  <si>
    <t>06:22:34.301134+07:00</t>
  </si>
  <si>
    <t>20:22:01.833462+07:00</t>
  </si>
  <si>
    <t>13:59:27.532328</t>
  </si>
  <si>
    <t>2021-12-24T07:46:21.458385+07:00</t>
  </si>
  <si>
    <t>2021-12-27T08:02:42.28495+07:00</t>
  </si>
  <si>
    <t>18:36:07+07:00</t>
  </si>
  <si>
    <t>2021-12-28T07:44:48.673946+07:00</t>
  </si>
  <si>
    <t>07:44:48+07:00</t>
  </si>
  <si>
    <t>18:05:26+07:00</t>
  </si>
  <si>
    <t>2021-12-29T07:56:59.426941+07:00</t>
  </si>
  <si>
    <t>07:56:59+07:00</t>
  </si>
  <si>
    <t>2021-12-30T07:12:44.135848+07:00</t>
  </si>
  <si>
    <t>07:12:44+07:00</t>
  </si>
  <si>
    <t>18:26:57+07:00</t>
  </si>
  <si>
    <t>2021-12-31T08:01:46.483516+07:00</t>
  </si>
  <si>
    <t>2021-12-07T07:34:27.35178+07:00</t>
  </si>
  <si>
    <t>07:34:27.350062+07:00</t>
  </si>
  <si>
    <t>Jl. Dayung IIIB No.45, RT.4/RW.6, Klp. Dua, Kec. Klp. Dua, Kabupaten Tangerang, Banten 15810, Indonesia</t>
  </si>
  <si>
    <t>2021-12-09T07:24:20.597609+07:00</t>
  </si>
  <si>
    <t>07:24:20.595927+07:00</t>
  </si>
  <si>
    <t>2021-12-10T07:25:14.38585+07:00</t>
  </si>
  <si>
    <t>07:25:14.384104+07:00</t>
  </si>
  <si>
    <t>Jl. Dayung IV No.14, RT.6/RW.5, Klp. Dua, Kec. Klp. Dua, Kabupaten Tangerang, Banten 15810, Indonesia</t>
  </si>
  <si>
    <t>2021-12-15T07:59:00.392568+07:00</t>
  </si>
  <si>
    <t>07:59:00.391209+07:00</t>
  </si>
  <si>
    <t>4, Jl. Dayung IIIB No.45, RW.6, Klp. Dua, Kec. Klp. Dua, Kabupaten Tangerang, Banten 15810, Indonesia</t>
  </si>
  <si>
    <t>2021-12-16T07:18:24.175414+07:00</t>
  </si>
  <si>
    <t>07:18:24.171331+07:00</t>
  </si>
  <si>
    <t>2021-12-17T08:15:25.711932+07:00</t>
  </si>
  <si>
    <t>08:15:25.710309+07:00</t>
  </si>
  <si>
    <t>2021-12-20T07:59:21.926228+07:00</t>
  </si>
  <si>
    <t>07:59:21.924436+07:00</t>
  </si>
  <si>
    <t>23:16:30.290247+07:00</t>
  </si>
  <si>
    <t>15:17:08.365811</t>
  </si>
  <si>
    <t>2021-12-21T07:57:51.726818+07:00</t>
  </si>
  <si>
    <t>07:57:51.725442+07:00</t>
  </si>
  <si>
    <t>23:25:21.570534+07:00</t>
  </si>
  <si>
    <t>15:27:29.845092</t>
  </si>
  <si>
    <t>2021-12-22T08:05:27.553889+07:00</t>
  </si>
  <si>
    <t>08:05:27.492371+07:00</t>
  </si>
  <si>
    <t>20:20:44.972046+07:00</t>
  </si>
  <si>
    <t>12:15:17.479675</t>
  </si>
  <si>
    <t>2021-12-23T07:54:51.820518+07:00</t>
  </si>
  <si>
    <t>07:54:51.817935+07:00</t>
  </si>
  <si>
    <t>2021-12-27T07:57:49.490075+07:00</t>
  </si>
  <si>
    <t>07:57:49.488663+07:00</t>
  </si>
  <si>
    <t>22:28:44.399199+07:00</t>
  </si>
  <si>
    <t>14:30:54.910536</t>
  </si>
  <si>
    <t>Jl. Dayung III No.52, RT.3/RW.5, Klp. Dua, Kec. Klp. Dua, Kabupaten Tangerang, Banten 15810, Indonesia</t>
  </si>
  <si>
    <t>2021-12-28T07:17:33.198501+07:00</t>
  </si>
  <si>
    <t>07:17:33.196311+07:00</t>
  </si>
  <si>
    <t>2021-12-29T09:04:30.690819+07:00</t>
  </si>
  <si>
    <t>09:04:30+07:00</t>
  </si>
  <si>
    <t>22:15:44+07:00</t>
  </si>
  <si>
    <t>01:34:30</t>
  </si>
  <si>
    <t>2021-12-30T08:16:46.899515+07:00</t>
  </si>
  <si>
    <t>08:16:46.897546+07:00</t>
  </si>
  <si>
    <t>2021-12-01T07:51:09.254669+07:00</t>
  </si>
  <si>
    <t>07:51:09.253281+07:00</t>
  </si>
  <si>
    <t>17:55:55.637174+07:00</t>
  </si>
  <si>
    <t>10:04:46.383893</t>
  </si>
  <si>
    <t>2021-12-02T08:10:52.352101+07:00</t>
  </si>
  <si>
    <t>08:10:52+07:00</t>
  </si>
  <si>
    <t>18:01:15+07:00</t>
  </si>
  <si>
    <t>2021-12-03T08:04:30.306312+07:00</t>
  </si>
  <si>
    <t>08:04:30.30255+07:00</t>
  </si>
  <si>
    <t>17:40:08.161955+07:00</t>
  </si>
  <si>
    <t>09:35:37.859405</t>
  </si>
  <si>
    <t>Jl. Keamanan No.1, RT.5/RW.2, Keagungan, Kec. Taman Sari, Kota Jakarta Barat, Daerah Khusus Ibukota Jakarta 11130, Indonesia</t>
  </si>
  <si>
    <t>2021-12-06T07:49:53.413278+07:00</t>
  </si>
  <si>
    <t>07:49:53+07:00</t>
  </si>
  <si>
    <t>2021-12-07T07:50:01.520933+07:00</t>
  </si>
  <si>
    <t>07:50:01.518557+07:00</t>
  </si>
  <si>
    <t>17:31:44.769433+07:00</t>
  </si>
  <si>
    <t>09:41:43.250876</t>
  </si>
  <si>
    <t>3, Jl. H. Naimun No.27A, RT.3/RW.11, Pd. Pinang, Kec. Kby. Lama, Kota Jakarta Selatan, Daerah Khusus Ibukota Jakarta 12310, Indonesia</t>
  </si>
  <si>
    <t>2021-12-08T07:54:43.218062+07:00</t>
  </si>
  <si>
    <t>07:54:43+07:00</t>
  </si>
  <si>
    <t>17:49:44+07:00</t>
  </si>
  <si>
    <t>2021-12-09T07:27:03.662954+07:00</t>
  </si>
  <si>
    <t>07:27:03.661038+07:00</t>
  </si>
  <si>
    <t>2021-12-10T07:49:10.115664+07:00</t>
  </si>
  <si>
    <t>07:49:10+07:00</t>
  </si>
  <si>
    <t>20:30:03+07:00</t>
  </si>
  <si>
    <t>2021-12-13T07:57:37.510818+07:00</t>
  </si>
  <si>
    <t>07:57:37.450784+07:00</t>
  </si>
  <si>
    <t>17:57:00.068391+07:00</t>
  </si>
  <si>
    <t>09:59:22.617607</t>
  </si>
  <si>
    <t>2021-12-14T07:51:26.666559+07:00</t>
  </si>
  <si>
    <t>07:51:26+07:00</t>
  </si>
  <si>
    <t>2021-12-15T07:46:31.895474+07:00</t>
  </si>
  <si>
    <t>07:46:31.893642+07:00</t>
  </si>
  <si>
    <t>18:57:37.330478+07:00</t>
  </si>
  <si>
    <t>11:11:05.436836</t>
  </si>
  <si>
    <t>8, Gg. Langgar No.8, RT.8/RW.6, Pd. Pinang, Kec. Kby. Lama, Kota Jakarta Selatan, Daerah Khusus Ibukota Jakarta 12310, Indonesia</t>
  </si>
  <si>
    <t>2021-12-16T08:04:13.981176+07:00</t>
  </si>
  <si>
    <t>18:02:11+07:00</t>
  </si>
  <si>
    <t>2021-12-17T07:52:46.541744+07:00</t>
  </si>
  <si>
    <t>07:52:46.539862+07:00</t>
  </si>
  <si>
    <t>19:08:30.158468+07:00</t>
  </si>
  <si>
    <t>11:15:43.618606</t>
  </si>
  <si>
    <t>2021-12-20T08:11:57.895357+07:00</t>
  </si>
  <si>
    <t>08:11:57+07:00</t>
  </si>
  <si>
    <t>17:31:53+07:00</t>
  </si>
  <si>
    <t>2021-12-21T07:53:02.347883+07:00</t>
  </si>
  <si>
    <t>07:53:02.346348+07:00</t>
  </si>
  <si>
    <t>2021-12-22T07:53:16.918983+07:00</t>
  </si>
  <si>
    <t>20:11:10+07:00</t>
  </si>
  <si>
    <t>2021-12-23T08:00:10.49966+07:00</t>
  </si>
  <si>
    <t>08:00:10.494572+07:00</t>
  </si>
  <si>
    <t>19:45:30.269797+07:00</t>
  </si>
  <si>
    <t>11:45:19.775225</t>
  </si>
  <si>
    <t>2021-12-24T07:50:25.482534+07:00</t>
  </si>
  <si>
    <t>17:44:52+07:00</t>
  </si>
  <si>
    <t>2021-12-27T07:52:27.926227+07:00</t>
  </si>
  <si>
    <t>07:52:27.924071+07:00</t>
  </si>
  <si>
    <t>18:12:23.48897+07:00</t>
  </si>
  <si>
    <t>10:19:55.564899</t>
  </si>
  <si>
    <t>2021-12-28T08:12:58.856937+07:00</t>
  </si>
  <si>
    <t>20:09:16+07:00</t>
  </si>
  <si>
    <t>2021-12-29T08:01:17.971089+07:00</t>
  </si>
  <si>
    <t>08:01:17.969574+07:00</t>
  </si>
  <si>
    <t>2021-12-30T07:56:27.751257+07:00</t>
  </si>
  <si>
    <t>07:56:27+07:00</t>
  </si>
  <si>
    <t>20:07:05+07:00</t>
  </si>
  <si>
    <t>2021-12-31T08:07:43.735481+07:00</t>
  </si>
  <si>
    <t>08:07:43+07:00</t>
  </si>
  <si>
    <t>20:43:06+07:00</t>
  </si>
  <si>
    <t>2021-12-01T07:01:10.353594+07:00</t>
  </si>
  <si>
    <t>07:01:10.352147+07:00</t>
  </si>
  <si>
    <t>21:03:16.273879+07:00</t>
  </si>
  <si>
    <t>14:02:05.921732</t>
  </si>
  <si>
    <t>2021-12-02T07:11:24.642272+07:00</t>
  </si>
  <si>
    <t>07:11:24.640704+07:00</t>
  </si>
  <si>
    <t>16:34:47.092205+07:00</t>
  </si>
  <si>
    <t>09:23:22.451501</t>
  </si>
  <si>
    <t>2021-12-06T06:57:44.008254+07:00</t>
  </si>
  <si>
    <t>06:57:44.00627+07:00</t>
  </si>
  <si>
    <t>20:27:54.22491+07:00</t>
  </si>
  <si>
    <t>13:30:10.21864</t>
  </si>
  <si>
    <t>2021-12-07T07:50:01.644261+07:00</t>
  </si>
  <si>
    <t>07:50:01+07:00</t>
  </si>
  <si>
    <t>19:43:13+07:00</t>
  </si>
  <si>
    <t>00:20:01</t>
  </si>
  <si>
    <t>2021-12-08T07:21:24.758918+07:00</t>
  </si>
  <si>
    <t>07:21:24.757469+07:00</t>
  </si>
  <si>
    <t>20:54:09.775037+07:00</t>
  </si>
  <si>
    <t>13:32:45.017568</t>
  </si>
  <si>
    <t>2021-12-09T08:23:21.908819+07:00</t>
  </si>
  <si>
    <t>08:23:21.907068+07:00</t>
  </si>
  <si>
    <t>20:12:17.171979+07:00</t>
  </si>
  <si>
    <t>11:48:55.264911</t>
  </si>
  <si>
    <t>2021-12-10T06:22:56.84865+07:00</t>
  </si>
  <si>
    <t>06:22:56.847111+07:00</t>
  </si>
  <si>
    <t>18:39:33.037853+07:00</t>
  </si>
  <si>
    <t>12:16:36.190742</t>
  </si>
  <si>
    <t>2021-12-13T07:26:01.689194+07:00</t>
  </si>
  <si>
    <t>19:11:32+07:00</t>
  </si>
  <si>
    <t>2021-12-14T07:10:42.431014+07:00</t>
  </si>
  <si>
    <t>07:10:42.429351+07:00</t>
  </si>
  <si>
    <t>19:09:26.132574+07:00</t>
  </si>
  <si>
    <t>11:58:43.703223</t>
  </si>
  <si>
    <t>Jl. Tanjung Gedong No.15, RT.1/RW.9, Tomang, Kec. Grogol petamburan, Kota Jakarta Barat, Daerah Khusus Ibukota Jakarta 11440, Indonesia</t>
  </si>
  <si>
    <t>2021-12-15T07:26:26.218249+07:00</t>
  </si>
  <si>
    <t>07:26:26.216461+07:00</t>
  </si>
  <si>
    <t>20:51:05.6606+07:00</t>
  </si>
  <si>
    <t>13:24:39.444139</t>
  </si>
  <si>
    <t>2021-12-16T06:58:34.564153+07:00</t>
  </si>
  <si>
    <t>06:58:34.562386+07:00</t>
  </si>
  <si>
    <t>17:04:04.032534+07:00</t>
  </si>
  <si>
    <t>10:05:29.470148</t>
  </si>
  <si>
    <t>2021-12-17T19:52:45.658786+07:00</t>
  </si>
  <si>
    <t>19:52:45.657256+07:00</t>
  </si>
  <si>
    <t>2021-12-20T06:49:12.289436+07:00</t>
  </si>
  <si>
    <t>06:49:12.287261+07:00</t>
  </si>
  <si>
    <t>16:46:44.416299+07:00</t>
  </si>
  <si>
    <t>09:57:32.129038</t>
  </si>
  <si>
    <t>Jl. Raya Bojonegara No.1, Kedaleman, Kec. Cibeber, Kabupaten Serang, Banten 42616, Indonesia</t>
  </si>
  <si>
    <t>2021-12-21T07:13:34.076762+07:00</t>
  </si>
  <si>
    <t>07:13:34+07:00</t>
  </si>
  <si>
    <t>16:48:01+07:00</t>
  </si>
  <si>
    <t>2021-12-22T06:22:02.176723+07:00</t>
  </si>
  <si>
    <t>06:22:02.175307+07:00</t>
  </si>
  <si>
    <t>16:46:13.397576+07:00</t>
  </si>
  <si>
    <t>10:24:11.222269</t>
  </si>
  <si>
    <t>Jl. Dr. Susilo Raya No.186, RT.5/RW.5, Grogol, Kec. Grogol petamburan, Kota Jakarta Barat, Daerah Khusus Ibukota Jakarta 11450, Indonesia</t>
  </si>
  <si>
    <t>2021-12-23T07:22:55.83256+07:00</t>
  </si>
  <si>
    <t>07:22:55.830518+07:00</t>
  </si>
  <si>
    <t>16:31:28.577889+07:00</t>
  </si>
  <si>
    <t>09:08:32.747371</t>
  </si>
  <si>
    <t>2021-12-24T07:02:52.558017+07:00</t>
  </si>
  <si>
    <t>07:02:52.555906+07:00</t>
  </si>
  <si>
    <t>16:49:45.937432+07:00</t>
  </si>
  <si>
    <t>09:46:53.381526</t>
  </si>
  <si>
    <t>Jl. Raya Bojonegara No.105, Jombang Wetan, Kec. Jombang, Kota Cilegon, Banten 42411, Indonesia</t>
  </si>
  <si>
    <t>2021-12-28T07:48:36.252821+07:00</t>
  </si>
  <si>
    <t>07:48:36.251107+07:00</t>
  </si>
  <si>
    <t>17:00:58.17245+07:00</t>
  </si>
  <si>
    <t>09:12:21.921343</t>
  </si>
  <si>
    <t>2021-12-29T07:16:39.421272+07:00</t>
  </si>
  <si>
    <t>07:16:39.419748+07:00</t>
  </si>
  <si>
    <t>17:59:21.050656+07:00</t>
  </si>
  <si>
    <t>10:42:41.630908</t>
  </si>
  <si>
    <t>2021-12-30T06:16:33.786221+07:00</t>
  </si>
  <si>
    <t>06:16:33.784363+07:00</t>
  </si>
  <si>
    <t>17:14:49.685288+07:00</t>
  </si>
  <si>
    <t>10:58:15.900925</t>
  </si>
  <si>
    <t>2021-12-31T07:06:57.902364+07:00</t>
  </si>
  <si>
    <t>07:06:57.9007+07:00</t>
  </si>
  <si>
    <t>16:19:15.479343+07:00</t>
  </si>
  <si>
    <t>09:12:17.578643</t>
  </si>
  <si>
    <t>2021-12-01T08:17:02.889433+07:00</t>
  </si>
  <si>
    <t>19:04:37+07:00</t>
  </si>
  <si>
    <t>2021-12-02T08:16:22.210846+07:00</t>
  </si>
  <si>
    <t>08:16:22.201728+07:00</t>
  </si>
  <si>
    <t>17:38:38.824708+07:00</t>
  </si>
  <si>
    <t>09:22:16.62298</t>
  </si>
  <si>
    <t>2021-12-03T08:26:14.820777+07:00</t>
  </si>
  <si>
    <t>08:26:14+07:00</t>
  </si>
  <si>
    <t>17:56:12+07:00</t>
  </si>
  <si>
    <t>00:56:14</t>
  </si>
  <si>
    <t>2021-12-06T08:16:39.100042+07:00</t>
  </si>
  <si>
    <t>08:16:39.098007+07:00</t>
  </si>
  <si>
    <t>2021-12-07T09:02:30.500606+07:00</t>
  </si>
  <si>
    <t>09:02:30+07:00</t>
  </si>
  <si>
    <t>17:37:15+07:00</t>
  </si>
  <si>
    <t>01:32:30</t>
  </si>
  <si>
    <t>2021-12-08T08:23:22.17565+07:00</t>
  </si>
  <si>
    <t>17:31:04+07:00</t>
  </si>
  <si>
    <t>00:53:22</t>
  </si>
  <si>
    <t>2021-12-09T07:34:51.719491+07:00</t>
  </si>
  <si>
    <t>07:34:51.717972+07:00</t>
  </si>
  <si>
    <t>22:37:36.315126+07:00</t>
  </si>
  <si>
    <t>15:02:44.597154</t>
  </si>
  <si>
    <t>2021-12-13T08:24:46.43108+07:00</t>
  </si>
  <si>
    <t>00:54:46</t>
  </si>
  <si>
    <t>2021-12-14T07:59:28.345253+07:00</t>
  </si>
  <si>
    <t>07:59:28.343696+07:00</t>
  </si>
  <si>
    <t>17:44:05.302559+07:00</t>
  </si>
  <si>
    <t>09:44:36.958863</t>
  </si>
  <si>
    <t>2021-12-15T08:13:30.360546+07:00</t>
  </si>
  <si>
    <t>08:13:30+07:00</t>
  </si>
  <si>
    <t>00:43:30</t>
  </si>
  <si>
    <t>2021-12-17T08:30:03.054508+07:00</t>
  </si>
  <si>
    <t>08:30:03+07:00</t>
  </si>
  <si>
    <t>18:11:38+07:00</t>
  </si>
  <si>
    <t>01:00:03</t>
  </si>
  <si>
    <t>2021-12-20T06:54:34.408329+07:00</t>
  </si>
  <si>
    <t>06:54:34.40649+07:00</t>
  </si>
  <si>
    <t>18:01:13.910349+07:00</t>
  </si>
  <si>
    <t>11:06:39.503859</t>
  </si>
  <si>
    <t>Jl. Anggrek Cendrawasih VIII No.10, RT.2/RW.4, Kemanggisan, Kec. Palmerah, Kota Jakarta Barat, Daerah Khusus Ibukota Jakarta 11480, Indonesia</t>
  </si>
  <si>
    <t>2021-12-21T08:28:32.70685+07:00</t>
  </si>
  <si>
    <t>08:28:32+07:00</t>
  </si>
  <si>
    <t>17:34:26+07:00</t>
  </si>
  <si>
    <t>00:58:32</t>
  </si>
  <si>
    <t>2021-12-22T08:15:57.682742+07:00</t>
  </si>
  <si>
    <t>08:15:57.681223+07:00</t>
  </si>
  <si>
    <t>17:38:48.663083+07:00</t>
  </si>
  <si>
    <t>09:22:50.98186</t>
  </si>
  <si>
    <t>2021-12-23T08:27:58.31018+07:00</t>
  </si>
  <si>
    <t>08:27:58+07:00</t>
  </si>
  <si>
    <t>00:57:58</t>
  </si>
  <si>
    <t>2021-12-24T08:12:33.060435+07:00</t>
  </si>
  <si>
    <t>08:12:33.0586+07:00</t>
  </si>
  <si>
    <t>2, Jl. Sulaiman No.34, RW.4, Kemanggisan, Kec. Palmerah, Kota Jakarta Barat, Daerah Khusus Ibukota Jakarta 11480, Indonesia</t>
  </si>
  <si>
    <t>2021-12-27T08:29:09.527566+07:00</t>
  </si>
  <si>
    <t>2021-12-28T08:15:48.263267+07:00</t>
  </si>
  <si>
    <t>08:15:48.261587+07:00</t>
  </si>
  <si>
    <t>2021-12-29T08:27:07.727604+07:00</t>
  </si>
  <si>
    <t>00:57:07</t>
  </si>
  <si>
    <t>2021-12-30T08:29:54.121176+07:00</t>
  </si>
  <si>
    <t>08:29:54+07:00</t>
  </si>
  <si>
    <t>00:59:54</t>
  </si>
  <si>
    <t>2021-12-31T06:50:24.416663+07:00</t>
  </si>
  <si>
    <t>06:50:24.415058+07:00</t>
  </si>
  <si>
    <t>16:58:05.182779+07:00</t>
  </si>
  <si>
    <t>10:07:40.767721</t>
  </si>
  <si>
    <t>Jl. Raya Tajur No.123, RT.01/RW.01, Kp. Parung Jambu, Sukasari, Kec. Bogor Tim., Kota Bogor, Jawa Barat 16142, Indonesia</t>
  </si>
  <si>
    <t>2021-12-01T07:14:01.64132+07:00</t>
  </si>
  <si>
    <t>07:14:01.63972+07:00</t>
  </si>
  <si>
    <t>2021-12-02T08:25:45.120507+07:00</t>
  </si>
  <si>
    <t>2021-12-03T06:54:52.417208+07:00</t>
  </si>
  <si>
    <t>06:54:52.415167+07:00</t>
  </si>
  <si>
    <t>2021-12-06T08:23:34.345488+07:00</t>
  </si>
  <si>
    <t>08:23:34+07:00</t>
  </si>
  <si>
    <t>2021-12-07T14:17:29.200751+07:00</t>
  </si>
  <si>
    <t>2021-12-09T06:44:26.743901+07:00</t>
  </si>
  <si>
    <t>06:44:26.742084+07:00</t>
  </si>
  <si>
    <t>2021-12-10T08:42:36.633661+07:00</t>
  </si>
  <si>
    <t>08:42:36+07:00</t>
  </si>
  <si>
    <t>00:12:36</t>
  </si>
  <si>
    <t>2021-12-13T07:58:26.565687+07:00</t>
  </si>
  <si>
    <t>07:58:26.56418+07:00</t>
  </si>
  <si>
    <t>2021-12-15T07:21:30.478725+07:00</t>
  </si>
  <si>
    <t>07:21:30.476974+07:00</t>
  </si>
  <si>
    <t>2021-12-16T06:22:03.193425+07:00</t>
  </si>
  <si>
    <t>06:22:03.191464+07:00</t>
  </si>
  <si>
    <t>2021-12-17T06:55:46.379219+07:00</t>
  </si>
  <si>
    <t>06:55:46.373211+07:00</t>
  </si>
  <si>
    <t>2021-12-20T08:21:04.817402+07:00</t>
  </si>
  <si>
    <t>08:21:04.815559+07:00</t>
  </si>
  <si>
    <t>2021-12-21T06:21:03.245771+07:00</t>
  </si>
  <si>
    <t>06:21:03.244345+07:00</t>
  </si>
  <si>
    <t>2021-12-22T08:19:49.695784+07:00</t>
  </si>
  <si>
    <t>08:19:49.694336+07:00</t>
  </si>
  <si>
    <t>2021-12-23T07:17:49.347041+07:00</t>
  </si>
  <si>
    <t>07:17:49.344894+07:00</t>
  </si>
  <si>
    <t>2021-12-27T07:42:33.716681+07:00</t>
  </si>
  <si>
    <t>07:42:33.714823+07:00</t>
  </si>
  <si>
    <t>2021-12-28T08:12:21.96482+07:00</t>
  </si>
  <si>
    <t>08:12:21+07:00</t>
  </si>
  <si>
    <t>2021-12-29T07:21:59.694065+07:00</t>
  </si>
  <si>
    <t>07:21:59.691656+07:00</t>
  </si>
  <si>
    <t>2021-12-30T17:18:33.291019+07:00</t>
  </si>
  <si>
    <t>12:00:00+07:00</t>
  </si>
  <si>
    <t>03:30:00</t>
  </si>
  <si>
    <t>2021-12-31T07:35:28.169843+07:00</t>
  </si>
  <si>
    <t>07:35:28.167771+07:00</t>
  </si>
  <si>
    <t>2021-12-01T08:27:38.762144+07:00</t>
  </si>
  <si>
    <t>19:01:34+07:00</t>
  </si>
  <si>
    <t>2021-12-03T08:11:07.701329+07:00</t>
  </si>
  <si>
    <t>08:11:07+07:00</t>
  </si>
  <si>
    <t>2021-12-06T08:27:19.2468+07:00</t>
  </si>
  <si>
    <t>18:30:18+07:00</t>
  </si>
  <si>
    <t>2021-12-07T08:30:40.113546+07:00</t>
  </si>
  <si>
    <t>08:30:40.111065+07:00</t>
  </si>
  <si>
    <t>2021-12-08T08:32:16.961248+07:00</t>
  </si>
  <si>
    <t>08:32:16+07:00</t>
  </si>
  <si>
    <t>18:32:12+07:00</t>
  </si>
  <si>
    <t>00:02:16</t>
  </si>
  <si>
    <t>2021-12-09T08:11:47.883346+07:00</t>
  </si>
  <si>
    <t>08:11:47+07:00</t>
  </si>
  <si>
    <t>17:34:08+07:00</t>
  </si>
  <si>
    <t>2021-12-10T08:01:31.980047+07:00</t>
  </si>
  <si>
    <t>19:02:01+07:00</t>
  </si>
  <si>
    <t>2021-12-13T08:11:40.803499+07:00</t>
  </si>
  <si>
    <t>08:11:40+07:00</t>
  </si>
  <si>
    <t>19:02:14+07:00</t>
  </si>
  <si>
    <t>2021-12-14T07:49:00.247087+07:00</t>
  </si>
  <si>
    <t>07:49:00+07:00</t>
  </si>
  <si>
    <t>2021-12-15T08:12:06.083641+07:00</t>
  </si>
  <si>
    <t>08:12:06+07:00</t>
  </si>
  <si>
    <t>18:35:21+07:00</t>
  </si>
  <si>
    <t>2021-12-20T09:17:38.741801+07:00</t>
  </si>
  <si>
    <t>09:17:38+07:00</t>
  </si>
  <si>
    <t>20:03:13+07:00</t>
  </si>
  <si>
    <t>00:47:38</t>
  </si>
  <si>
    <t>2021-12-21T08:01:39.50561+07:00</t>
  </si>
  <si>
    <t>17:31:51+07:00</t>
  </si>
  <si>
    <t>2021-12-22T08:09:47.870816+07:00</t>
  </si>
  <si>
    <t>08:09:47+07:00</t>
  </si>
  <si>
    <t>18:37:48+07:00</t>
  </si>
  <si>
    <t>2021-12-23T08:17:50.765867+07:00</t>
  </si>
  <si>
    <t>08:17:50+07:00</t>
  </si>
  <si>
    <t>2021-12-24T07:50:09.471614+07:00</t>
  </si>
  <si>
    <t>2021-12-27T08:01:53.017812+07:00</t>
  </si>
  <si>
    <t>08:01:52+07:00</t>
  </si>
  <si>
    <t>17:40:22+07:00</t>
  </si>
  <si>
    <t>2021-12-28T08:12:59.97229+07:00</t>
  </si>
  <si>
    <t>2021-12-29T08:07:30.648027+07:00</t>
  </si>
  <si>
    <t>08:07:30+07:00</t>
  </si>
  <si>
    <t>2021-12-31T08:00:55.452548+07:00</t>
  </si>
  <si>
    <t>16:01:43+07:00</t>
  </si>
  <si>
    <t>2021-12-02T07:08:26.035329+07:00</t>
  </si>
  <si>
    <t>18:22:01+07:00</t>
  </si>
  <si>
    <t>2021-12-06T07:08:22.206431+07:00</t>
  </si>
  <si>
    <t>07:08:22+07:00</t>
  </si>
  <si>
    <t>18:58:22+07:00</t>
  </si>
  <si>
    <t>2021-12-08T06:57:54.942845+07:00</t>
  </si>
  <si>
    <t>06:57:54+07:00</t>
  </si>
  <si>
    <t>18:53:33+07:00</t>
  </si>
  <si>
    <t>2021-12-10T07:00:48.555362+07:00</t>
  </si>
  <si>
    <t>07:00:48+07:00</t>
  </si>
  <si>
    <t>18:11:06+07:00</t>
  </si>
  <si>
    <t>2021-12-14T07:01:04.433305+07:00</t>
  </si>
  <si>
    <t>07:01:04+07:00</t>
  </si>
  <si>
    <t>18:05:48+07:00</t>
  </si>
  <si>
    <t>2021-12-15T07:21:26.516161+07:00</t>
  </si>
  <si>
    <t>17:55:25+07:00</t>
  </si>
  <si>
    <t>2021-12-17T07:00:37.915446+07:00</t>
  </si>
  <si>
    <t>07:00:37+07:00</t>
  </si>
  <si>
    <t>18:47:38+07:00</t>
  </si>
  <si>
    <t>2021-12-20T07:56:35.77481+07:00</t>
  </si>
  <si>
    <t>07:56:35+07:00</t>
  </si>
  <si>
    <t>2021-12-21T07:08:43.583599+07:00</t>
  </si>
  <si>
    <t>17:47:44+07:00</t>
  </si>
  <si>
    <t>2021-12-23T07:08:37.860527+07:00</t>
  </si>
  <si>
    <t>07:08:37+07:00</t>
  </si>
  <si>
    <t>2021-12-24T07:33:07.214787+07:00</t>
  </si>
  <si>
    <t>07:33:07+07:00</t>
  </si>
  <si>
    <t>2021-12-29T07:15:32.045199+07:00</t>
  </si>
  <si>
    <t>07:15:32+07:00</t>
  </si>
  <si>
    <t>2021-12-30T07:47:48.274825+07:00</t>
  </si>
  <si>
    <t>07:47:48+07:00</t>
  </si>
  <si>
    <t>2021-12-31T07:01:56.979577+07:00</t>
  </si>
  <si>
    <t>07:01:56+07:00</t>
  </si>
  <si>
    <t>16:03:57+07:00</t>
  </si>
  <si>
    <t>2021-12-01T08:19:08.588525+07:00</t>
  </si>
  <si>
    <t>18:24:29+07:00</t>
  </si>
  <si>
    <t>2021-12-02T08:21:51.580371+07:00</t>
  </si>
  <si>
    <t>18:06:20+07:00</t>
  </si>
  <si>
    <t>2021-12-03T08:22:24.394263+07:00</t>
  </si>
  <si>
    <t>18:38:57+07:00</t>
  </si>
  <si>
    <t>2021-12-06T08:19:11.053176+07:00</t>
  </si>
  <si>
    <t>08:19:11+07:00</t>
  </si>
  <si>
    <t>2021-12-07T08:28:11.344572+07:00</t>
  </si>
  <si>
    <t>2021-12-08T08:19:02.435595+07:00</t>
  </si>
  <si>
    <t>18:30:36+07:00</t>
  </si>
  <si>
    <t>2021-12-09T08:21:20.505207+07:00</t>
  </si>
  <si>
    <t>18:42:01+07:00</t>
  </si>
  <si>
    <t>2021-12-10T08:22:26.739339+07:00</t>
  </si>
  <si>
    <t>19:05:06+07:00</t>
  </si>
  <si>
    <t>2021-12-13T08:27:11.706986+07:00</t>
  </si>
  <si>
    <t>2021-12-14T08:18:52.389016+07:00</t>
  </si>
  <si>
    <t>18:43:03+07:00</t>
  </si>
  <si>
    <t>2021-12-15T08:20:47.927262+07:00</t>
  </si>
  <si>
    <t>08:20:47+07:00</t>
  </si>
  <si>
    <t>18:35:58+07:00</t>
  </si>
  <si>
    <t>2021-12-16T08:22:44.228218+07:00</t>
  </si>
  <si>
    <t>18:29:12+07:00</t>
  </si>
  <si>
    <t>2021-12-17T08:22:23.513224+07:00</t>
  </si>
  <si>
    <t>17:53:17+07:00</t>
  </si>
  <si>
    <t>2021-12-20T08:22:51.09771+07:00</t>
  </si>
  <si>
    <t>18:21:45+07:00</t>
  </si>
  <si>
    <t>2021-12-21T08:23:43.632925+07:00</t>
  </si>
  <si>
    <t>18:53:16+07:00</t>
  </si>
  <si>
    <t>2021-12-22T08:20:45.908336+07:00</t>
  </si>
  <si>
    <t>18:16:31+07:00</t>
  </si>
  <si>
    <t>2021-12-23T08:23:50.995615+07:00</t>
  </si>
  <si>
    <t>08:23:50+07:00</t>
  </si>
  <si>
    <t>18:35:03+07:00</t>
  </si>
  <si>
    <t>2021-12-24T08:22:45.853003+07:00</t>
  </si>
  <si>
    <t>2021-12-27T08:20:54.937005+07:00</t>
  </si>
  <si>
    <t>18:31:56+07:00</t>
  </si>
  <si>
    <t>2021-12-28T08:17:50.173206+07:00</t>
  </si>
  <si>
    <t>19:06:54+07:00</t>
  </si>
  <si>
    <t>2021-12-29T08:23:36.617115+07:00</t>
  </si>
  <si>
    <t>18:14:12+07:00</t>
  </si>
  <si>
    <t>2021-12-30T08:19:00.094942+07:00</t>
  </si>
  <si>
    <t>18:08:45+07:00</t>
  </si>
  <si>
    <t>2021-12-31T08:19:23.387501+07:00</t>
  </si>
  <si>
    <t>16:09:58+07:00</t>
  </si>
  <si>
    <t>2021-12-01T07:40:37.274654+07:00</t>
  </si>
  <si>
    <t>BCAJKT0234</t>
  </si>
  <si>
    <t>Novia Arum Dewandari</t>
  </si>
  <si>
    <t>07:40:37+07:00</t>
  </si>
  <si>
    <t>2021-12-02T08:05:51.116248+07:00</t>
  </si>
  <si>
    <t>17:49:22+07:00</t>
  </si>
  <si>
    <t>2021-12-03T07:57:50.34222+07:00</t>
  </si>
  <si>
    <t>07:57:50+07:00</t>
  </si>
  <si>
    <t>2021-12-06T07:22:43.166005+07:00</t>
  </si>
  <si>
    <t>07:22:43+07:00</t>
  </si>
  <si>
    <t>20:07:50+07:00</t>
  </si>
  <si>
    <t>2021-12-07T07:45:51.339806+07:00</t>
  </si>
  <si>
    <t>18:22:05+07:00</t>
  </si>
  <si>
    <t>2021-12-08T07:59:43.702195+07:00</t>
  </si>
  <si>
    <t>07:59:43+07:00</t>
  </si>
  <si>
    <t>2021-12-09T08:11:26.897499+07:00</t>
  </si>
  <si>
    <t>08:11:26+07:00</t>
  </si>
  <si>
    <t>2021-12-10T07:55:16.020973+07:00</t>
  </si>
  <si>
    <t>19:33:58+07:00</t>
  </si>
  <si>
    <t>2021-12-13T08:13:16.802913+07:00</t>
  </si>
  <si>
    <t>2021-12-14T07:55:01.866139+07:00</t>
  </si>
  <si>
    <t>07:55:01+07:00</t>
  </si>
  <si>
    <t>2021-12-15T08:03:21.170268+07:00</t>
  </si>
  <si>
    <t>21:29:32+07:00</t>
  </si>
  <si>
    <t>2021-12-16T06:20:26.286966+07:00</t>
  </si>
  <si>
    <t>06:20:26.28517+07:00</t>
  </si>
  <si>
    <t>19:48:51.773333+07:00</t>
  </si>
  <si>
    <t>13:28:25.488163</t>
  </si>
  <si>
    <t>Jl. SPG 7 No.9, RT.10/RW.9, Lubang Buaya, Kec. Cipayung, Kota Jakarta Timur, Daerah Khusus Ibukota Jakarta 13810, Indonesia</t>
  </si>
  <si>
    <t>2021-12-17T08:07:49.900783+07:00</t>
  </si>
  <si>
    <t>17:54:30+07:00</t>
  </si>
  <si>
    <t>2021-12-20T06:56:39.31635+07:00</t>
  </si>
  <si>
    <t>06:56:39.314729+07:00</t>
  </si>
  <si>
    <t>18:00:24.448813+07:00</t>
  </si>
  <si>
    <t>11:03:45.134084</t>
  </si>
  <si>
    <t>2021-12-21T08:02:46.788369+07:00</t>
  </si>
  <si>
    <t>08:02:46+07:00</t>
  </si>
  <si>
    <t>18:06:57+07:00</t>
  </si>
  <si>
    <t>2021-12-22T07:32:30.766191+07:00</t>
  </si>
  <si>
    <t>07:32:30.764775+07:00</t>
  </si>
  <si>
    <t>17:52:18.570599+07:00</t>
  </si>
  <si>
    <t>10:19:47.805824</t>
  </si>
  <si>
    <t>2021-12-23T08:09:04.791711+07:00</t>
  </si>
  <si>
    <t>17:44:31+07:00</t>
  </si>
  <si>
    <t>2021-12-24T06:34:22.558046+07:00</t>
  </si>
  <si>
    <t>06:34:22.556233+07:00</t>
  </si>
  <si>
    <t>21:03:17.853853+07:00</t>
  </si>
  <si>
    <t>14:28:55.29762</t>
  </si>
  <si>
    <t>2021-12-27T08:13:56.011357+07:00</t>
  </si>
  <si>
    <t>18:31:09+07:00</t>
  </si>
  <si>
    <t>2021-12-28T05:40:58.378665+07:00</t>
  </si>
  <si>
    <t>05:40:58.376933+07:00</t>
  </si>
  <si>
    <t>23:00:09.730735+07:00</t>
  </si>
  <si>
    <t>17:19:11.353802</t>
  </si>
  <si>
    <t>Jl. SPG 7 No.8, RT.10/RW.9, Lubang Buaya, Kec. Cipayung, Kota Jakarta Timur, Daerah Khusus Ibukota Jakarta 13810, Indonesia</t>
  </si>
  <si>
    <t>2021-12-29T08:07:54.927026+07:00</t>
  </si>
  <si>
    <t>18:03:21+07:00</t>
  </si>
  <si>
    <t>2021-12-30T06:57:08.261453+07:00</t>
  </si>
  <si>
    <t>06:57:08.196888+07:00</t>
  </si>
  <si>
    <t>17:41:30.811826+07:00</t>
  </si>
  <si>
    <t>10:44:22.614938</t>
  </si>
  <si>
    <t>Jl. SPG 7 No.33A, RT.10/RW.9, Lubang Buaya, Kec. Cipayung, Kota Jakarta Timur, Daerah Khusus Ibukota Jakarta 13810, Indonesia</t>
  </si>
  <si>
    <t>2021-12-31T07:54:57.234302+07:00</t>
  </si>
  <si>
    <t>07:54:57+07:00</t>
  </si>
  <si>
    <t>16:54:50+07:00</t>
  </si>
  <si>
    <t>2021-12-01T07:25:30.900203+07:00</t>
  </si>
  <si>
    <t>07:25:30+07:00</t>
  </si>
  <si>
    <t>18:53:52+07:00</t>
  </si>
  <si>
    <t>2021-12-02T07:20:47.130109+07:00</t>
  </si>
  <si>
    <t>21:00:10+07:00</t>
  </si>
  <si>
    <t>2021-12-03T08:15:02.641384+07:00</t>
  </si>
  <si>
    <t>2021-12-06T07:51:31.805524+07:00</t>
  </si>
  <si>
    <t>07:51:31+07:00</t>
  </si>
  <si>
    <t>20:50:23+07:00</t>
  </si>
  <si>
    <t>00:21:31</t>
  </si>
  <si>
    <t>2021-12-07T08:34:07.965503+07:00</t>
  </si>
  <si>
    <t>08:34:07+07:00</t>
  </si>
  <si>
    <t>21:01:24+07:00</t>
  </si>
  <si>
    <t>01:04:07</t>
  </si>
  <si>
    <t>2021-12-08T07:26:18.17131+07:00</t>
  </si>
  <si>
    <t>07:26:18+07:00</t>
  </si>
  <si>
    <t>21:00:16+07:00</t>
  </si>
  <si>
    <t>2021-12-09T09:23:50.922022+07:00</t>
  </si>
  <si>
    <t>09:23:50+07:00</t>
  </si>
  <si>
    <t>21:30:42+07:00</t>
  </si>
  <si>
    <t>01:53:50</t>
  </si>
  <si>
    <t>2021-12-10T07:32:41.818676+07:00</t>
  </si>
  <si>
    <t>07:32:41+07:00</t>
  </si>
  <si>
    <t>21:30:52+07:00</t>
  </si>
  <si>
    <t>00:02:41</t>
  </si>
  <si>
    <t>2021-12-11T13:28:18.071149+07:00</t>
  </si>
  <si>
    <t>13:28:18.069197+07:00</t>
  </si>
  <si>
    <t>2021-12-12T12:04:16.126921+07:00</t>
  </si>
  <si>
    <t>12:04:16.124692+07:00</t>
  </si>
  <si>
    <t>2021-12-13T07:17:43.144287+07:00</t>
  </si>
  <si>
    <t>07:17:43+07:00</t>
  </si>
  <si>
    <t>21:01:12+07:00</t>
  </si>
  <si>
    <t>2021-12-14T09:09:44.784679+07:00</t>
  </si>
  <si>
    <t>09:09:44+07:00</t>
  </si>
  <si>
    <t>21:24:16+07:00</t>
  </si>
  <si>
    <t>01:39:44</t>
  </si>
  <si>
    <t>2021-12-15T09:02:56.312069+07:00</t>
  </si>
  <si>
    <t>09:02:56+07:00</t>
  </si>
  <si>
    <t>21:21:02+07:00</t>
  </si>
  <si>
    <t>01:32:56</t>
  </si>
  <si>
    <t>2021-12-16T07:09:00.1319+07:00</t>
  </si>
  <si>
    <t>07:09:00+07:00</t>
  </si>
  <si>
    <t>21:10:23+07:00</t>
  </si>
  <si>
    <t>2021-12-17T09:05:02.529188+07:00</t>
  </si>
  <si>
    <t>09:05:02+07:00</t>
  </si>
  <si>
    <t>16:36:37+07:00</t>
  </si>
  <si>
    <t>01:35:02</t>
  </si>
  <si>
    <t>2021-12-20T07:28:55.82461+07:00</t>
  </si>
  <si>
    <t>07:28:55+07:00</t>
  </si>
  <si>
    <t>19:00:36+07:00</t>
  </si>
  <si>
    <t>2021-12-21T07:50:25.766445+07:00</t>
  </si>
  <si>
    <t>19:30:16+07:00</t>
  </si>
  <si>
    <t>2021-12-22T07:25:42.525627+07:00</t>
  </si>
  <si>
    <t>19:34:47+07:00</t>
  </si>
  <si>
    <t>2021-12-23T07:12:33.631657+07:00</t>
  </si>
  <si>
    <t>07:12:33+07:00</t>
  </si>
  <si>
    <t>16:32:13+07:00</t>
  </si>
  <si>
    <t>2021-12-24T07:20:50.144776+07:00</t>
  </si>
  <si>
    <t>20:00:37+07:00</t>
  </si>
  <si>
    <t>2021-12-30T07:15:05.375305+07:00</t>
  </si>
  <si>
    <t>07:15:05+07:00</t>
  </si>
  <si>
    <t>22:00:27+07:00</t>
  </si>
  <si>
    <t>2021-12-31T09:39:54.623105+07:00</t>
  </si>
  <si>
    <t>09:39:54+07:00</t>
  </si>
  <si>
    <t>16:21:32+07:00</t>
  </si>
  <si>
    <t>02:09:54</t>
  </si>
  <si>
    <t>2021-12-01T07:43:07.086011+07:00</t>
  </si>
  <si>
    <t>07:43:07+07:00</t>
  </si>
  <si>
    <t>00:13:07</t>
  </si>
  <si>
    <t>2021-12-02T07:55:46.089637+07:00</t>
  </si>
  <si>
    <t>00:25:46</t>
  </si>
  <si>
    <t>2021-12-03T08:15:47.504423+07:00</t>
  </si>
  <si>
    <t>19:02:17+07:00</t>
  </si>
  <si>
    <t>00:45:47</t>
  </si>
  <si>
    <t>2021-12-20T07:08:48.488725+07:00</t>
  </si>
  <si>
    <t>07:08:48.487032+07:00</t>
  </si>
  <si>
    <t>17:37:37.430941+07:00</t>
  </si>
  <si>
    <t>10:28:48.943909</t>
  </si>
  <si>
    <t>2021-12-21T08:00:05.093623+07:00</t>
  </si>
  <si>
    <t>08:00:05+07:00</t>
  </si>
  <si>
    <t>00:30:05</t>
  </si>
  <si>
    <t>2021-12-22T07:44:39.304318+07:00</t>
  </si>
  <si>
    <t>07:44:39.302759+07:00</t>
  </si>
  <si>
    <t>17:33:34.657175+07:00</t>
  </si>
  <si>
    <t>09:48:55.354416</t>
  </si>
  <si>
    <t>2021-12-23T08:23:08.105845+07:00</t>
  </si>
  <si>
    <t>00:53:08</t>
  </si>
  <si>
    <t>2021-12-24T08:31:17.124241+07:00</t>
  </si>
  <si>
    <t>08:31:17+07:00</t>
  </si>
  <si>
    <t>17:53:10+07:00</t>
  </si>
  <si>
    <t>01:01:17</t>
  </si>
  <si>
    <t>2021-12-28T08:07:15.147598+07:00</t>
  </si>
  <si>
    <t>2021-12-30T08:03:53.762421+07:00</t>
  </si>
  <si>
    <t>00:33:53</t>
  </si>
  <si>
    <t>2021-12-31T07:55:42.875012+07:00</t>
  </si>
  <si>
    <t>16:14:27+07:00</t>
  </si>
  <si>
    <t>2021-12-01T07:21:22.450351+07:00</t>
  </si>
  <si>
    <t>2021-12-02T07:30:23.655582+07:00</t>
  </si>
  <si>
    <t>2021-12-06T07:24:39.711629+07:00</t>
  </si>
  <si>
    <t>2021-12-08T07:23:50.43709+07:00</t>
  </si>
  <si>
    <t>07:23:50+07:00</t>
  </si>
  <si>
    <t>2021-12-10T07:26:26.941823+07:00</t>
  </si>
  <si>
    <t>2021-12-13T07:21:19.476132+07:00</t>
  </si>
  <si>
    <t>07:21:19+07:00</t>
  </si>
  <si>
    <t>19:26:06+07:00</t>
  </si>
  <si>
    <t>2021-12-15T07:22:23.668445+07:00</t>
  </si>
  <si>
    <t>18:26:52+07:00</t>
  </si>
  <si>
    <t>2021-12-16T07:23:09.312589+07:00</t>
  </si>
  <si>
    <t>07:23:09+07:00</t>
  </si>
  <si>
    <t>20:35:50+07:00</t>
  </si>
  <si>
    <t>2021-12-17T07:25:27.491129+07:00</t>
  </si>
  <si>
    <t>07:25:27+07:00</t>
  </si>
  <si>
    <t>19:21:11+07:00</t>
  </si>
  <si>
    <t>2021-12-20T07:21:59.834064+07:00</t>
  </si>
  <si>
    <t>07:21:59+07:00</t>
  </si>
  <si>
    <t>2021-12-21T07:19:24.550531+07:00</t>
  </si>
  <si>
    <t>07:19:24+07:00</t>
  </si>
  <si>
    <t>17:29:17+07:00</t>
  </si>
  <si>
    <t>2021-12-22T07:20:48.53148+07:00</t>
  </si>
  <si>
    <t>07:20:48+07:00</t>
  </si>
  <si>
    <t>17:58:49+07:00</t>
  </si>
  <si>
    <t>2021-12-23T07:24:44.952257+07:00</t>
  </si>
  <si>
    <t>07:24:44+07:00</t>
  </si>
  <si>
    <t>2021-12-24T07:24:27.304794+07:00</t>
  </si>
  <si>
    <t>07:24:27+07:00</t>
  </si>
  <si>
    <t>2021-12-27T07:26:30.187291+07:00</t>
  </si>
  <si>
    <t>07:26:30+07:00</t>
  </si>
  <si>
    <t>18:14:58+07:00</t>
  </si>
  <si>
    <t>2021-12-28T07:28:47.499944+07:00</t>
  </si>
  <si>
    <t>07:28:47+07:00</t>
  </si>
  <si>
    <t>17:58:05+07:00</t>
  </si>
  <si>
    <t>2021-12-29T07:23:58.11148+07:00</t>
  </si>
  <si>
    <t>07:23:58+07:00</t>
  </si>
  <si>
    <t>17:49:54+07:00</t>
  </si>
  <si>
    <t>2021-12-30T07:27:13.345725+07:00</t>
  </si>
  <si>
    <t>07:27:13+07:00</t>
  </si>
  <si>
    <t>2021-12-31T07:26:53.760581+07:00</t>
  </si>
  <si>
    <t>2021-12-01T08:20:37.205675+07:00</t>
  </si>
  <si>
    <t>17:39:21+07:00</t>
  </si>
  <si>
    <t>2021-12-06T08:18:34.92705+07:00</t>
  </si>
  <si>
    <t>2021-12-07T08:21:00.634067+07:00</t>
  </si>
  <si>
    <t>08:21:00+07:00</t>
  </si>
  <si>
    <t>2021-12-08T08:20:05.096144+07:00</t>
  </si>
  <si>
    <t>2021-12-10T08:17:39.453576+07:00</t>
  </si>
  <si>
    <t>17:37:21+07:00</t>
  </si>
  <si>
    <t>2021-12-13T08:19:53.136004+07:00</t>
  </si>
  <si>
    <t>17:37:51+07:00</t>
  </si>
  <si>
    <t>2021-12-14T08:13:46.99234+07:00</t>
  </si>
  <si>
    <t>2021-12-15T08:20:02.032802+07:00</t>
  </si>
  <si>
    <t>17:38:21+07:00</t>
  </si>
  <si>
    <t>2021-12-16T08:21:29.27427+07:00</t>
  </si>
  <si>
    <t>17:39:27+07:00</t>
  </si>
  <si>
    <t>2021-12-17T08:15:15.274219+07:00</t>
  </si>
  <si>
    <t>18:18:58+07:00</t>
  </si>
  <si>
    <t>2021-12-20T08:22:31.394452+07:00</t>
  </si>
  <si>
    <t>08:22:31+07:00</t>
  </si>
  <si>
    <t>2021-12-21T08:18:10.776036+07:00</t>
  </si>
  <si>
    <t>08:18:10+07:00</t>
  </si>
  <si>
    <t>2021-12-22T08:19:41.440746+07:00</t>
  </si>
  <si>
    <t>08:19:41+07:00</t>
  </si>
  <si>
    <t>2021-12-23T08:00:32.886505+07:00</t>
  </si>
  <si>
    <t>17:38:14+07:00</t>
  </si>
  <si>
    <t>2021-12-24T08:27:08.776501+07:00</t>
  </si>
  <si>
    <t>17:38:22+07:00</t>
  </si>
  <si>
    <t>2021-12-30T08:07:52.669797+07:00</t>
  </si>
  <si>
    <t>2021-12-31T08:15:55.807426+07:00</t>
  </si>
  <si>
    <t>2021-12-01T07:21:17.788127+07:00</t>
  </si>
  <si>
    <t>07:21:17+07:00</t>
  </si>
  <si>
    <t>2021-12-02T07:22:54.011393+07:00</t>
  </si>
  <si>
    <t>07:22:53+07:00</t>
  </si>
  <si>
    <t>2021-12-03T07:08:35.30539+07:00</t>
  </si>
  <si>
    <t>07:08:35.303559+07:00</t>
  </si>
  <si>
    <t>Jl. Pluit Dalam No.9, RT.16/RW.11, Penjaringan, Kec. Penjaringan, Kota Jkt Utara, Daerah Khusus Ibukota Jakarta 14440, Indonesia</t>
  </si>
  <si>
    <t>2021-12-06T07:22:25.158683+07:00</t>
  </si>
  <si>
    <t>19:17:49+07:00</t>
  </si>
  <si>
    <t>2021-12-07T07:20:17.789375+07:00</t>
  </si>
  <si>
    <t>07:20:17+07:00</t>
  </si>
  <si>
    <t>2021-12-08T07:21:27.665868+07:00</t>
  </si>
  <si>
    <t>07:21:27+07:00</t>
  </si>
  <si>
    <t>19:43:55+07:00</t>
  </si>
  <si>
    <t>2021-12-09T07:23:45.830588+07:00</t>
  </si>
  <si>
    <t>07:23:45+07:00</t>
  </si>
  <si>
    <t>18:52:44+07:00</t>
  </si>
  <si>
    <t>2021-12-10T07:21:33.636441+07:00</t>
  </si>
  <si>
    <t>07:21:33.633992+07:00</t>
  </si>
  <si>
    <t>17:59:30.218544+07:00</t>
  </si>
  <si>
    <t>10:37:56.584552</t>
  </si>
  <si>
    <t>2021-12-13T07:20:49.339172+07:00</t>
  </si>
  <si>
    <t>07:20:49+07:00</t>
  </si>
  <si>
    <t>19:26:42+07:00</t>
  </si>
  <si>
    <t>2021-12-14T07:21:51.796302+07:00</t>
  </si>
  <si>
    <t>18:01:23+07:00</t>
  </si>
  <si>
    <t>2021-12-15T07:23:19.821909+07:00</t>
  </si>
  <si>
    <t>07:23:19+07:00</t>
  </si>
  <si>
    <t>2021-12-16T07:22:22.237612+07:00</t>
  </si>
  <si>
    <t>07:22:22+07:00</t>
  </si>
  <si>
    <t>20:32:07+07:00</t>
  </si>
  <si>
    <t>2021-12-17T07:27:56.739722+07:00</t>
  </si>
  <si>
    <t>07:27:56+07:00</t>
  </si>
  <si>
    <t>18:42:58+07:00</t>
  </si>
  <si>
    <t>2021-12-20T07:13:38.750573+07:00</t>
  </si>
  <si>
    <t>07:13:38+07:00</t>
  </si>
  <si>
    <t>2021-12-21T07:18:27.031318+07:00</t>
  </si>
  <si>
    <t>07:18:26+07:00</t>
  </si>
  <si>
    <t>2021-12-22T07:22:45.296912+07:00</t>
  </si>
  <si>
    <t>17:58:40+07:00</t>
  </si>
  <si>
    <t>2021-12-23T07:19:42.880766+07:00</t>
  </si>
  <si>
    <t>07:19:42+07:00</t>
  </si>
  <si>
    <t>2021-12-24T07:25:42.556513+07:00</t>
  </si>
  <si>
    <t>17:23:12+07:00</t>
  </si>
  <si>
    <t>2021-12-28T07:12:44.681413+07:00</t>
  </si>
  <si>
    <t>2021-12-29T07:24:13.293181+07:00</t>
  </si>
  <si>
    <t>17:49:32+07:00</t>
  </si>
  <si>
    <t>2021-12-30T07:27:20.330377+07:00</t>
  </si>
  <si>
    <t>18:16:37+07:00</t>
  </si>
  <si>
    <t>2021-12-31T07:27:33.496824+07:00</t>
  </si>
  <si>
    <t>17:29:36+07:00</t>
  </si>
  <si>
    <t>2021-12-03T08:14:23.797108+07:00</t>
  </si>
  <si>
    <t>08:14:23.795567+07:00</t>
  </si>
  <si>
    <t>2021-12-01T08:01:27.710822+07:00</t>
  </si>
  <si>
    <t>08:01:27+07:00</t>
  </si>
  <si>
    <t>17:49:48+07:00</t>
  </si>
  <si>
    <t>2021-12-02T08:06:15.333433+07:00</t>
  </si>
  <si>
    <t>08:06:15.331663+07:00</t>
  </si>
  <si>
    <t>2021-12-03T08:07:29.874135+07:00</t>
  </si>
  <si>
    <t>2021-12-06T07:56:32.753159+07:00</t>
  </si>
  <si>
    <t>21:12:13+07:00</t>
  </si>
  <si>
    <t>2021-12-07T08:18:42.565611+07:00</t>
  </si>
  <si>
    <t>20:24:24+07:00</t>
  </si>
  <si>
    <t>2021-12-08T08:27:49.578802+07:00</t>
  </si>
  <si>
    <t>08:27:49.57725+07:00</t>
  </si>
  <si>
    <t>18:06:53.281225+07:00</t>
  </si>
  <si>
    <t>09:39:03.703975</t>
  </si>
  <si>
    <t>2021-12-09T08:19:30.215064+07:00</t>
  </si>
  <si>
    <t>08:19:30+07:00</t>
  </si>
  <si>
    <t>17:42:15+07:00</t>
  </si>
  <si>
    <t>2021-12-10T07:57:08.386768+07:00</t>
  </si>
  <si>
    <t>07:57:08.3834+07:00</t>
  </si>
  <si>
    <t>2021-12-13T08:08:54.012612+07:00</t>
  </si>
  <si>
    <t>08:08:53+07:00</t>
  </si>
  <si>
    <t>17:43:55+07:00</t>
  </si>
  <si>
    <t>2021-12-14T07:33:08.141681+07:00</t>
  </si>
  <si>
    <t>07:33:08.140041+07:00</t>
  </si>
  <si>
    <t>17:59:42.213638+07:00</t>
  </si>
  <si>
    <t>10:26:34.073597</t>
  </si>
  <si>
    <t>2021-12-15T08:15:55.353462+07:00</t>
  </si>
  <si>
    <t>2021-12-16T07:37:08.688259+07:00</t>
  </si>
  <si>
    <t>07:37:08.686639+07:00</t>
  </si>
  <si>
    <t>17:33:04.708098+07:00</t>
  </si>
  <si>
    <t>09:55:56.021459</t>
  </si>
  <si>
    <t>2021-12-17T08:12:40.517937+07:00</t>
  </si>
  <si>
    <t>08:12:40+07:00</t>
  </si>
  <si>
    <t>17:54:15+07:00</t>
  </si>
  <si>
    <t>2021-12-20T07:35:01.892156+07:00</t>
  </si>
  <si>
    <t>07:35:01.890627+07:00</t>
  </si>
  <si>
    <t>20:53:07.896254+07:00</t>
  </si>
  <si>
    <t>13:18:06.005627</t>
  </si>
  <si>
    <t>2021-12-21T08:12:44.497556+07:00</t>
  </si>
  <si>
    <t>2021-12-22T08:11:47.784583+07:00</t>
  </si>
  <si>
    <t>08:11:47.782908+07:00</t>
  </si>
  <si>
    <t>2021-12-23T08:10:08.791803+07:00</t>
  </si>
  <si>
    <t>2021-12-25T08:04:52.855993+07:00</t>
  </si>
  <si>
    <t>08:04:52.854027+07:00</t>
  </si>
  <si>
    <t>2021-12-27T08:14:46.217409+07:00</t>
  </si>
  <si>
    <t>2021-12-28T08:38:07.246696+07:00</t>
  </si>
  <si>
    <t>08:38:07.193668+07:00</t>
  </si>
  <si>
    <t>18:31:11.239631+07:00</t>
  </si>
  <si>
    <t>09:53:04.045963</t>
  </si>
  <si>
    <t>2021-12-29T08:14:28.879709+07:00</t>
  </si>
  <si>
    <t>08:14:28+07:00</t>
  </si>
  <si>
    <t>21:37:45+07:00</t>
  </si>
  <si>
    <t>2021-12-30T07:55:01.862182+07:00</t>
  </si>
  <si>
    <t>07:55:01.809772+07:00</t>
  </si>
  <si>
    <t>20:59:36.613229+07:00</t>
  </si>
  <si>
    <t>13:04:34.803457</t>
  </si>
  <si>
    <t>2021-12-01T08:15:58.459993+07:00</t>
  </si>
  <si>
    <t>18:30:45+07:00</t>
  </si>
  <si>
    <t>2021-12-03T08:53:52.226014+07:00</t>
  </si>
  <si>
    <t>08:53:52+07:00</t>
  </si>
  <si>
    <t>00:23:52</t>
  </si>
  <si>
    <t>2021-12-06T08:01:04.017809+07:00</t>
  </si>
  <si>
    <t>08:01:04.016184+07:00</t>
  </si>
  <si>
    <t>2021-12-07T09:07:14.52309+07:00</t>
  </si>
  <si>
    <t>09:07:14+07:00</t>
  </si>
  <si>
    <t>18:30:26+07:00</t>
  </si>
  <si>
    <t>2021-12-08T08:00:52.649231+07:00</t>
  </si>
  <si>
    <t>08:00:52.647345+07:00</t>
  </si>
  <si>
    <t>18:40:39.699292+07:00</t>
  </si>
  <si>
    <t>10:39:47.051947</t>
  </si>
  <si>
    <t>2021-12-09T08:21:12.048455+07:00</t>
  </si>
  <si>
    <t>2021-12-10T08:24:12.306606+07:00</t>
  </si>
  <si>
    <t>08:24:12.288461+07:00</t>
  </si>
  <si>
    <t>2021-12-13T07:55:19.868671+07:00</t>
  </si>
  <si>
    <t>07:55:19.866986+07:00</t>
  </si>
  <si>
    <t>Gg. Bina Warga II No.50, RT.8/RW.2, Lubang Buaya, Kec. Cipayung, Kota Jakarta Timur, Daerah Khusus Ibukota Jakarta 13810, Indonesia</t>
  </si>
  <si>
    <t>2021-12-15T08:20:04.775474+07:00</t>
  </si>
  <si>
    <t>2021-12-16T08:00:23.771161+07:00</t>
  </si>
  <si>
    <t>08:00:23.769911+07:00</t>
  </si>
  <si>
    <t>2021-12-17T08:19:46.536606+07:00</t>
  </si>
  <si>
    <t>2021-12-21T08:19:10.12213+07:00</t>
  </si>
  <si>
    <t>17:30:51+07:00</t>
  </si>
  <si>
    <t>2021-12-22T08:26:45.798985+07:00</t>
  </si>
  <si>
    <t>08:26:45.79753+07:00</t>
  </si>
  <si>
    <t>17:37:38.133103+07:00</t>
  </si>
  <si>
    <t>09:10:52.335573</t>
  </si>
  <si>
    <t>2021-12-23T08:11:42.196115+07:00</t>
  </si>
  <si>
    <t>08:11:42+07:00</t>
  </si>
  <si>
    <t>2021-12-24T08:18:17.64837+07:00</t>
  </si>
  <si>
    <t>08:18:17+07:00</t>
  </si>
  <si>
    <t>2021-12-27T08:17:31.117312+07:00</t>
  </si>
  <si>
    <t>2021-12-01T08:46:00.10385+07:00</t>
  </si>
  <si>
    <t>08:46:00+07:00</t>
  </si>
  <si>
    <t>18:24:10+07:00</t>
  </si>
  <si>
    <t>01:16:00</t>
  </si>
  <si>
    <t>2021-12-02T08:39:43.974157+07:00</t>
  </si>
  <si>
    <t>08:39:43+07:00</t>
  </si>
  <si>
    <t>01:09:43</t>
  </si>
  <si>
    <t>2021-12-03T08:36:23.442722+07:00</t>
  </si>
  <si>
    <t>08:36:23+07:00</t>
  </si>
  <si>
    <t>01:06:23</t>
  </si>
  <si>
    <t>2021-12-06T08:41:59.883629+07:00</t>
  </si>
  <si>
    <t>08:41:59+07:00</t>
  </si>
  <si>
    <t>01:11:59</t>
  </si>
  <si>
    <t>2021-12-07T08:49:23.312295+07:00</t>
  </si>
  <si>
    <t>08:49:23+07:00</t>
  </si>
  <si>
    <t>01:19:23</t>
  </si>
  <si>
    <t>2021-12-09T08:49:25.053525+07:00</t>
  </si>
  <si>
    <t>08:49:25+07:00</t>
  </si>
  <si>
    <t>01:19:25</t>
  </si>
  <si>
    <t>2021-12-10T08:42:20.25466+07:00</t>
  </si>
  <si>
    <t>08:42:20+07:00</t>
  </si>
  <si>
    <t>01:12:20</t>
  </si>
  <si>
    <t>2021-12-15T08:35:10.33168+07:00</t>
  </si>
  <si>
    <t>08:35:10+07:00</t>
  </si>
  <si>
    <t>01:05:10</t>
  </si>
  <si>
    <t>2021-12-16T08:53:24.080207+07:00</t>
  </si>
  <si>
    <t>08:53:24+07:00</t>
  </si>
  <si>
    <t>01:23:24</t>
  </si>
  <si>
    <t>2021-12-17T08:52:21.50774+07:00</t>
  </si>
  <si>
    <t>08:52:21+07:00</t>
  </si>
  <si>
    <t>01:22:21</t>
  </si>
  <si>
    <t>2021-12-20T08:59:42.318961+07:00</t>
  </si>
  <si>
    <t>08:59:42+07:00</t>
  </si>
  <si>
    <t>01:29:42</t>
  </si>
  <si>
    <t>2021-12-21T08:56:23.629107+07:00</t>
  </si>
  <si>
    <t>08:56:23+07:00</t>
  </si>
  <si>
    <t>01:26:23</t>
  </si>
  <si>
    <t>2021-12-22T08:52:45.265214+07:00</t>
  </si>
  <si>
    <t>08:52:45+07:00</t>
  </si>
  <si>
    <t>00:22:45</t>
  </si>
  <si>
    <t>2021-12-23T08:52:27.67469+07:00</t>
  </si>
  <si>
    <t>08:52:27+07:00</t>
  </si>
  <si>
    <t>00:22:27</t>
  </si>
  <si>
    <t>2021-12-24T08:59:16.982986+07:00</t>
  </si>
  <si>
    <t>08:59:16+07:00</t>
  </si>
  <si>
    <t>2021-12-30T08:51:57.853286+07:00</t>
  </si>
  <si>
    <t>08:51:57+07:00</t>
  </si>
  <si>
    <t>00:21:57</t>
  </si>
  <si>
    <t>2021-12-31T08:31:53.720125+07:00</t>
  </si>
  <si>
    <t>08:31:53+07:00</t>
  </si>
  <si>
    <t>19:39:01+07:00</t>
  </si>
  <si>
    <t>00:01:53</t>
  </si>
  <si>
    <t>2021-12-01T07:55:31.924871+07:00</t>
  </si>
  <si>
    <t>2021-12-02T06:39:07.536779+07:00</t>
  </si>
  <si>
    <t>06:39:07.535305+07:00</t>
  </si>
  <si>
    <t>17:31:42.109601+07:00</t>
  </si>
  <si>
    <t>10:52:34.574296</t>
  </si>
  <si>
    <t>Jl. Aria Putra No.32, RT.2/RW.2, Kedaung, Kec. Pamulang, Kota Tangerang Selatan, Banten 15415, Indonesia</t>
  </si>
  <si>
    <t>2021-12-03T07:57:50.573056+07:00</t>
  </si>
  <si>
    <t>2021-12-06T07:14:22.703963+07:00</t>
  </si>
  <si>
    <t>07:14:22.702209+07:00</t>
  </si>
  <si>
    <t>17:32:48.875859+07:00</t>
  </si>
  <si>
    <t>10:18:26.17365</t>
  </si>
  <si>
    <t>Jalan Nn No.24, RT.6/RW.1, Babakan, Kec. Setu, Kota Tangerang Selatan, Banten 15315, Indonesia</t>
  </si>
  <si>
    <t>2021-12-07T08:01:31.617039+07:00</t>
  </si>
  <si>
    <t>19:11:34+07:00</t>
  </si>
  <si>
    <t>2021-12-08T06:06:34.933269+07:00</t>
  </si>
  <si>
    <t>06:06:34.931317+07:00</t>
  </si>
  <si>
    <t>19:26:53.83014+07:00</t>
  </si>
  <si>
    <t>13:20:18.898823</t>
  </si>
  <si>
    <t>2021-12-09T08:00:33.626338+07:00</t>
  </si>
  <si>
    <t>08:00:33+07:00</t>
  </si>
  <si>
    <t>17:59:18+07:00</t>
  </si>
  <si>
    <t>2021-12-10T06:38:08.616615+07:00</t>
  </si>
  <si>
    <t>06:38:08.614857+07:00</t>
  </si>
  <si>
    <t>17:54:52.441702+07:00</t>
  </si>
  <si>
    <t>11:16:43.826845</t>
  </si>
  <si>
    <t>Jl. Aria Putra No.45, RT.2/RW.2, Kedaung, Kec. Pamulang, Kota Tangerang Selatan, Banten 15415, Indonesia</t>
  </si>
  <si>
    <t>2021-12-15T07:57:16.317978+07:00</t>
  </si>
  <si>
    <t>18:11:24+07:00</t>
  </si>
  <si>
    <t>2021-12-16T06:30:53.273704+07:00</t>
  </si>
  <si>
    <t>06:30:53.271783+07:00</t>
  </si>
  <si>
    <t>2021-12-20T06:05:35.581126+07:00</t>
  </si>
  <si>
    <t>06:05:35.578071+07:00</t>
  </si>
  <si>
    <t>17:54:12.229012+07:00</t>
  </si>
  <si>
    <t>11:48:36.650941</t>
  </si>
  <si>
    <t>Jl. Aria Putra No.44, RW.2, Kedaung, Kec. Pamulang, Kota Tangerang Selatan, Banten 15415, Indonesia</t>
  </si>
  <si>
    <t>2021-12-21T07:52:54.338655+07:00</t>
  </si>
  <si>
    <t>07:52:54+07:00</t>
  </si>
  <si>
    <t>18:06:44+07:00</t>
  </si>
  <si>
    <t>2021-12-22T06:15:39.298726+07:00</t>
  </si>
  <si>
    <t>06:15:39.296557+07:00</t>
  </si>
  <si>
    <t>17:54:11.050236+07:00</t>
  </si>
  <si>
    <t>11:38:31.753679</t>
  </si>
  <si>
    <t>2021-12-23T08:08:26.571871+07:00</t>
  </si>
  <si>
    <t>2021-12-24T06:31:08.360643+07:00</t>
  </si>
  <si>
    <t>06:31:08.357301+07:00</t>
  </si>
  <si>
    <t>17:53:59.446222+07:00</t>
  </si>
  <si>
    <t>11:22:51.088921</t>
  </si>
  <si>
    <t>2021-12-27T07:50:21.37898+07:00</t>
  </si>
  <si>
    <t>07:50:21+07:00</t>
  </si>
  <si>
    <t>17:47:09+07:00</t>
  </si>
  <si>
    <t>2021-12-28T06:22:54.861685+07:00</t>
  </si>
  <si>
    <t>06:22:54.859616+07:00</t>
  </si>
  <si>
    <t>17:33:50.020555+07:00</t>
  </si>
  <si>
    <t>11:10:55.160939</t>
  </si>
  <si>
    <t>2021-12-29T07:49:08.461136+07:00</t>
  </si>
  <si>
    <t>07:49:08+07:00</t>
  </si>
  <si>
    <t>18:17:06+07:00</t>
  </si>
  <si>
    <t>2021-12-30T06:32:26.592204+07:00</t>
  </si>
  <si>
    <t>06:32:26.590703+07:00</t>
  </si>
  <si>
    <t>17:32:19.147528+07:00</t>
  </si>
  <si>
    <t>10:59:52.556825</t>
  </si>
  <si>
    <t>2021-12-31T07:50:48.111647+07:00</t>
  </si>
  <si>
    <t>07:50:48+07:00</t>
  </si>
  <si>
    <t>2021-12-01T08:23:30.808739+07:00</t>
  </si>
  <si>
    <t>18:12:41+07:00</t>
  </si>
  <si>
    <t>2021-12-02T08:27:27.006622+07:00</t>
  </si>
  <si>
    <t>20:17:14+07:00</t>
  </si>
  <si>
    <t>2021-12-03T08:16:22.090007+07:00</t>
  </si>
  <si>
    <t>08:16:22.037539+07:00</t>
  </si>
  <si>
    <t>18:18:16.235252+07:00</t>
  </si>
  <si>
    <t>10:01:54.197713</t>
  </si>
  <si>
    <t>2021-12-06T08:13:08.226484+07:00</t>
  </si>
  <si>
    <t>08:13:08.224826+07:00</t>
  </si>
  <si>
    <t>19:20:44.284714+07:00</t>
  </si>
  <si>
    <t>11:07:36.059888</t>
  </si>
  <si>
    <t>Perkantoran Buncit Mas, Jl. Mampang Prpt. Raya No.1, RT.1/RW.1, Duren Tiga, Kec. Pancoran, Kota Jakarta Selatan, Daerah Khusus Ibukota Jakarta 12760, Indonesia</t>
  </si>
  <si>
    <t>6, Jl. Kemanggisan Utama Raya No.9, RT.6/RW.3, Kota Bambu Sel., Kec. Palmerah, Kota Jakarta Barat, Daerah Khusus Ibukota Jakarta 11420, Indonesia</t>
  </si>
  <si>
    <t>2021-12-07T08:29:18.221602+07:00</t>
  </si>
  <si>
    <t>08:29:18+07:00</t>
  </si>
  <si>
    <t>00:59:18</t>
  </si>
  <si>
    <t>2021-12-08T08:25:30.695469+07:00</t>
  </si>
  <si>
    <t>08:25:30+07:00</t>
  </si>
  <si>
    <t>19:47:44+07:00</t>
  </si>
  <si>
    <t>00:55:30</t>
  </si>
  <si>
    <t>2021-12-09T08:05:51.117529+07:00</t>
  </si>
  <si>
    <t>08:05:51.115672+07:00</t>
  </si>
  <si>
    <t>20:08:40.952651+07:00</t>
  </si>
  <si>
    <t>12:02:49.836979</t>
  </si>
  <si>
    <t>Jl. Air Langga Blok Ak No.10, RT.5/RW.14, Pabuaran, Kec. Bojong Gede, Kabupaten Bogor, Jawa Barat 16921, Indonesia</t>
  </si>
  <si>
    <t>Jl. Air Langga Blok Ak No.11, RT.5/RW.14, Pabuaran, Kec. Bojong Gede, Kabupaten Bogor, Jawa Barat 16921, Indonesia</t>
  </si>
  <si>
    <t>2021-12-10T08:21:16.375621+07:00</t>
  </si>
  <si>
    <t>19:13:39+07:00</t>
  </si>
  <si>
    <t>2021-12-13T08:26:24.654146+07:00</t>
  </si>
  <si>
    <t>00:56:24</t>
  </si>
  <si>
    <t>2021-12-14T07:56:52.854639+07:00</t>
  </si>
  <si>
    <t>07:56:52+07:00</t>
  </si>
  <si>
    <t>00:26:52</t>
  </si>
  <si>
    <t>2021-12-15T07:43:57.963416+07:00</t>
  </si>
  <si>
    <t>07:43:57.960913+07:00</t>
  </si>
  <si>
    <t>18:23:22.18442+07:00</t>
  </si>
  <si>
    <t>10:39:24.223507</t>
  </si>
  <si>
    <t>2021-12-16T08:12:54.288914+07:00</t>
  </si>
  <si>
    <t>17:54:40+07:00</t>
  </si>
  <si>
    <t>00:42:54</t>
  </si>
  <si>
    <t>2021-12-17T07:40:28.684565+07:00</t>
  </si>
  <si>
    <t>07:40:28+07:00</t>
  </si>
  <si>
    <t>17:11:16+07:00</t>
  </si>
  <si>
    <t>00:10:28</t>
  </si>
  <si>
    <t>2021-12-20T08:24:55.935943+07:00</t>
  </si>
  <si>
    <t>2021-12-21T08:29:41.361132+07:00</t>
  </si>
  <si>
    <t>08:29:41.359382+07:00</t>
  </si>
  <si>
    <t>2021-12-22T08:13:16.29968+07:00</t>
  </si>
  <si>
    <t>18:02:29+07:00</t>
  </si>
  <si>
    <t>2021-12-23T08:28:48.40283+07:00</t>
  </si>
  <si>
    <t>08:28:48.401122+07:00</t>
  </si>
  <si>
    <t>19:16:07.940737+07:00</t>
  </si>
  <si>
    <t>10:47:19.539615</t>
  </si>
  <si>
    <t>Jl. Gatot Subroto No.Kav 54, RW.7, Petamburan, Kecamatan Tanah Abang, Kota Jakarta Pusat, Daerah Khusus Ibukota Jakarta 10260, Indonesia</t>
  </si>
  <si>
    <t>2021-12-24T08:21:18.451383+07:00</t>
  </si>
  <si>
    <t>08:21:18+07:00</t>
  </si>
  <si>
    <t>19:27:26+07:00</t>
  </si>
  <si>
    <t>00:51:18</t>
  </si>
  <si>
    <t>2021-12-27T08:37:57.92723+07:00</t>
  </si>
  <si>
    <t>08:37:57.925448+07:00</t>
  </si>
  <si>
    <t>2021-12-28T08:28:28.470421+07:00</t>
  </si>
  <si>
    <t>18:55:03+07:00</t>
  </si>
  <si>
    <t>2021-12-29T08:24:59.701813+07:00</t>
  </si>
  <si>
    <t>18:33:39+07:00</t>
  </si>
  <si>
    <t>00:54:59</t>
  </si>
  <si>
    <t>2021-12-30T08:19:55.26379+07:00</t>
  </si>
  <si>
    <t>08:19:55+07:00</t>
  </si>
  <si>
    <t>20:38:56+07:00</t>
  </si>
  <si>
    <t>00:49:55</t>
  </si>
  <si>
    <t>2021-12-31T06:44:38.873012+07:00</t>
  </si>
  <si>
    <t>06:44:38.871393+07:00</t>
  </si>
  <si>
    <t>19:44:09.101022+07:00</t>
  </si>
  <si>
    <t>12:59:30.229629</t>
  </si>
  <si>
    <t>Jl. Mandala Raya No.14, RT.01/RW.09, Ciparigi, Kec. Bogor Utara, Kota Bogor, Jawa Barat 16157, Indonesia</t>
  </si>
  <si>
    <t>2021-12-01T08:25:46.17913+07:00</t>
  </si>
  <si>
    <t>17:52:34+07:00</t>
  </si>
  <si>
    <t>2021-12-02T08:16:15.815052+07:00</t>
  </si>
  <si>
    <t>08:16:15+07:00</t>
  </si>
  <si>
    <t>17:51:54+07:00</t>
  </si>
  <si>
    <t>00:46:15</t>
  </si>
  <si>
    <t>2021-12-03T08:22:54.344892+07:00</t>
  </si>
  <si>
    <t>08:22:54+07:00</t>
  </si>
  <si>
    <t>00:52:54</t>
  </si>
  <si>
    <t>2021-12-06T08:25:23.628149+07:00</t>
  </si>
  <si>
    <t>08:25:23+07:00</t>
  </si>
  <si>
    <t>18:25:29+07:00</t>
  </si>
  <si>
    <t>00:55:23</t>
  </si>
  <si>
    <t>2021-12-07T08:28:46.714394+07:00</t>
  </si>
  <si>
    <t>08:28:46+07:00</t>
  </si>
  <si>
    <t>2021-12-09T08:15:07.832093+07:00</t>
  </si>
  <si>
    <t>00:45:07</t>
  </si>
  <si>
    <t>2021-12-10T08:27:20.34413+07:00</t>
  </si>
  <si>
    <t>00:57:20</t>
  </si>
  <si>
    <t>2021-12-13T08:26:59.175835+07:00</t>
  </si>
  <si>
    <t>2021-12-14T08:27:40.333226+07:00</t>
  </si>
  <si>
    <t>17:37:46+07:00</t>
  </si>
  <si>
    <t>00:57:40</t>
  </si>
  <si>
    <t>2021-12-15T08:25:52.417945+07:00</t>
  </si>
  <si>
    <t>17:33:44+07:00</t>
  </si>
  <si>
    <t>00:55:52</t>
  </si>
  <si>
    <t>2021-12-16T08:40:56.548138+07:00</t>
  </si>
  <si>
    <t>08:40:56+07:00</t>
  </si>
  <si>
    <t>01:10:56</t>
  </si>
  <si>
    <t>2021-12-17T08:23:40.340783+07:00</t>
  </si>
  <si>
    <t>18:18:20+07:00</t>
  </si>
  <si>
    <t>00:53:40</t>
  </si>
  <si>
    <t>2021-12-20T08:51:45.731571+07:00</t>
  </si>
  <si>
    <t>08:51:45+07:00</t>
  </si>
  <si>
    <t>17:42:40+07:00</t>
  </si>
  <si>
    <t>01:21:45</t>
  </si>
  <si>
    <t>2021-12-21T08:05:28.665255+07:00</t>
  </si>
  <si>
    <t>08:05:28.663419+07:00</t>
  </si>
  <si>
    <t>1, Jl. Pulo Gebang No.48, RW.4, Penggilingan, Kec. Cakung, Kota Jakarta Timur, Daerah Khusus Ibukota Jakarta 13940, Indonesia</t>
  </si>
  <si>
    <t>2021-12-22T08:11:49.322554+07:00</t>
  </si>
  <si>
    <t>08:11:49.320741+07:00</t>
  </si>
  <si>
    <t>Jl. Pengarengan No.160, RT.6/RW.8, Jatinegara, Kec. Cakung, Kota Jakarta Timur, Daerah Khusus Ibukota Jakarta 13930, Indonesia</t>
  </si>
  <si>
    <t>2021-12-23T07:41:49.060596+07:00</t>
  </si>
  <si>
    <t>2021-12-23</t>
  </si>
  <si>
    <t>2021-12-29</t>
  </si>
  <si>
    <t>2021-12-31T07:54:45.408864+07:00</t>
  </si>
  <si>
    <t>07:54:45.407045+07:00</t>
  </si>
  <si>
    <t>Jl. Raya Kayu Tinggi No.79, RT.11/RW.6, Cakung Tim., Kec. Cakung, Kota Jakarta Timur, Daerah Khusus Ibukota Jakarta 13910, Indonesia</t>
  </si>
  <si>
    <t>2021-12-01T07:15:12.064855+07:00</t>
  </si>
  <si>
    <t>07:15:12.062991+07:00</t>
  </si>
  <si>
    <t>2021-12-02T08:16:32.236084+07:00</t>
  </si>
  <si>
    <t>17:50:34+07:00</t>
  </si>
  <si>
    <t>2021-12-03T07:15:42.916243+07:00</t>
  </si>
  <si>
    <t>07:15:42.913319+07:00</t>
  </si>
  <si>
    <t>2021-12-06T08:32:40.254747+07:00</t>
  </si>
  <si>
    <t>08:32:40+07:00</t>
  </si>
  <si>
    <t>00:02:40</t>
  </si>
  <si>
    <t>2021-12-07T08:08:49.523392+07:00</t>
  </si>
  <si>
    <t>08:08:49.521302+07:00</t>
  </si>
  <si>
    <t>2021-12-08T08:23:46.358804+07:00</t>
  </si>
  <si>
    <t>2021-12-09T07:57:24.068969+07:00</t>
  </si>
  <si>
    <t>07:57:24.067424+07:00</t>
  </si>
  <si>
    <t>17:40:58.401512+07:00</t>
  </si>
  <si>
    <t>09:43:34.334088</t>
  </si>
  <si>
    <t>2021-12-10T08:19:52.901753+07:00</t>
  </si>
  <si>
    <t>2021-12-13T07:11:47.755136+07:00</t>
  </si>
  <si>
    <t>07:11:47.753431+07:00</t>
  </si>
  <si>
    <t>2021-12-14T08:19:16.443862+07:00</t>
  </si>
  <si>
    <t>2021-12-15T08:13:27.409309+07:00</t>
  </si>
  <si>
    <t>08:13:27.407555+07:00</t>
  </si>
  <si>
    <t>2021-12-16T08:24:39.851046+07:00</t>
  </si>
  <si>
    <t>2021-12-17T08:14:41.017165+07:00</t>
  </si>
  <si>
    <t>08:14:41.015648+07:00</t>
  </si>
  <si>
    <t>2021-12-20T08:21:06.69442+07:00</t>
  </si>
  <si>
    <t>2021-12-21T07:51:21.060704+07:00</t>
  </si>
  <si>
    <t>07:51:21.058507+07:00</t>
  </si>
  <si>
    <t>2021-12-22T08:16:29.381405+07:00</t>
  </si>
  <si>
    <t>2021-12-23T08:17:38.774734+07:00</t>
  </si>
  <si>
    <t>2021-12-24T08:23:12.69804+07:00</t>
  </si>
  <si>
    <t>08:23:12+07:00</t>
  </si>
  <si>
    <t>19:26:50+07:00</t>
  </si>
  <si>
    <t>2021-12-27T08:22:49.917298+07:00</t>
  </si>
  <si>
    <t>08:22:49.915575+07:00</t>
  </si>
  <si>
    <t>2021-12-28T08:19:09.598416+07:00</t>
  </si>
  <si>
    <t>08:19:09+07:00</t>
  </si>
  <si>
    <t>2021-12-29T08:23:18.394673+07:00</t>
  </si>
  <si>
    <t>2021-12-30T17:32:50.735179+07:00</t>
  </si>
  <si>
    <t>17:32:50.733538+07:00</t>
  </si>
  <si>
    <t>17:33:24.334498+07:00</t>
  </si>
  <si>
    <t>00:00:33.60096</t>
  </si>
  <si>
    <t>2021-12-31T08:56:03.467462+07:00</t>
  </si>
  <si>
    <t>08:56:03+07:00</t>
  </si>
  <si>
    <t>16:14:20+07:00</t>
  </si>
  <si>
    <t>2021-12-01T08:01:31.676459+07:00</t>
  </si>
  <si>
    <t>08:01:31.67247+07:00</t>
  </si>
  <si>
    <t>2021-12-03T07:43:22.133017+07:00</t>
  </si>
  <si>
    <t>07:43:22.130403+07:00</t>
  </si>
  <si>
    <t>2021-12-06T08:15:36.496754+07:00</t>
  </si>
  <si>
    <t>08:15:36.49501+07:00</t>
  </si>
  <si>
    <t>2021-12-07T07:53:44.593767+07:00</t>
  </si>
  <si>
    <t>07:53:44.592041+07:00</t>
  </si>
  <si>
    <t>17:42:44.868928+07:00</t>
  </si>
  <si>
    <t>09:49:00.276887</t>
  </si>
  <si>
    <t>Salemba Bluntas III no.B160, RT.6/RW.5, Paseban, Kec. Senen, Kota Jakarta Pusat, Daerah Khusus Ibukota Jakarta 10440, Indonesia</t>
  </si>
  <si>
    <t>2021-12-08T08:00:43.659836+07:00</t>
  </si>
  <si>
    <t>08:00:43.658048+07:00</t>
  </si>
  <si>
    <t>8, Jl. Salemba Bluntas Gg. III No.134b, RT.8/RW.5, Paseban, Kec. Senen, Kota Jakarta Pusat, Daerah Khusus Ibukota Jakarta 10440, Indonesia</t>
  </si>
  <si>
    <t>2021-12-09T07:49:09.247679+07:00</t>
  </si>
  <si>
    <t>07:49:09.24599+07:00</t>
  </si>
  <si>
    <t>2021-12-10T07:58:44.775204+07:00</t>
  </si>
  <si>
    <t>07:58:44.721816+07:00</t>
  </si>
  <si>
    <t>12, Jl. Salemba Bluntas No.83, RT.12/RW.5, Paseban, Kec. Senen, Kota Jakarta Pusat, Daerah Khusus Ibukota Jakarta 10440, Indonesia</t>
  </si>
  <si>
    <t>2021-12-13T08:21:36.820239+07:00</t>
  </si>
  <si>
    <t>08:21:36.818434+07:00</t>
  </si>
  <si>
    <t>18:36:31.771654+07:00</t>
  </si>
  <si>
    <t>10:14:54.95322</t>
  </si>
  <si>
    <t>2021-12-14T08:11:37.226731+07:00</t>
  </si>
  <si>
    <t>08:11:37.166054+07:00</t>
  </si>
  <si>
    <t>2021-12-15T08:02:34.921933+07:00</t>
  </si>
  <si>
    <t>08:02:34.920151+07:00</t>
  </si>
  <si>
    <t>17:31:32.852785+07:00</t>
  </si>
  <si>
    <t>09:28:57.932634</t>
  </si>
  <si>
    <t>8, Jl. Salemba Bluntas No.135, RW.5, Paseban, Kec. Senen, Kota Jakarta Pusat, Daerah Khusus Ibukota Jakarta 10440, Indonesia</t>
  </si>
  <si>
    <t>2021-12-16T08:07:16.594241+07:00</t>
  </si>
  <si>
    <t>08:07:16.592555+07:00</t>
  </si>
  <si>
    <t>2021-12-17T08:01:46.697062+07:00</t>
  </si>
  <si>
    <t>08:01:46.695445+07:00</t>
  </si>
  <si>
    <t>2021-12-20T08:20:45.829041+07:00</t>
  </si>
  <si>
    <t>08:20:45.827111+07:00</t>
  </si>
  <si>
    <t>2021-12-21T08:31:01.760034+07:00</t>
  </si>
  <si>
    <t>08:31:01.758606+07:00</t>
  </si>
  <si>
    <t>2021-12-22T09:59:56.398711+07:00</t>
  </si>
  <si>
    <t>09:59:56+07:00</t>
  </si>
  <si>
    <t>18:35:09+07:00</t>
  </si>
  <si>
    <t>01:29:56</t>
  </si>
  <si>
    <t>2021-12-23T07:48:01.261328+07:00</t>
  </si>
  <si>
    <t>07:48:01.259333+07:00</t>
  </si>
  <si>
    <t>2021-12-24T07:57:33.087814+07:00</t>
  </si>
  <si>
    <t>07:57:33.086281+07:00</t>
  </si>
  <si>
    <t>2021-12-28T08:16:39.248171+07:00</t>
  </si>
  <si>
    <t>08:16:39.246695+07:00</t>
  </si>
  <si>
    <t>12, Jl. Salemba Bluntas No.155-76, RT.8/RW.5, Paseban, Kec. Senen, Kota Jakarta Pusat, Daerah Khusus Ibukota Jakarta 10440, Indonesia</t>
  </si>
  <si>
    <t>2021-12-29T07:53:42.867058+07:00</t>
  </si>
  <si>
    <t>07:53:42.865299+07:00</t>
  </si>
  <si>
    <t>2021-12-30T08:26:04.823035+07:00</t>
  </si>
  <si>
    <t>08:26:04.820421+07:00</t>
  </si>
  <si>
    <t>2021-12-31T09:15:47.438629+07:00</t>
  </si>
  <si>
    <t>09:15:47.373701+07:00</t>
  </si>
  <si>
    <t>2021-12-01T12:52:07.293169+07:00</t>
  </si>
  <si>
    <t>12:52:07+07:00</t>
  </si>
  <si>
    <t>19:00:41+07:00</t>
  </si>
  <si>
    <t>06:52:07</t>
  </si>
  <si>
    <t>2021-12-02T13:01:45.746267+07:00</t>
  </si>
  <si>
    <t>13:01:45+07:00</t>
  </si>
  <si>
    <t>19:03:05+07:00</t>
  </si>
  <si>
    <t>07:01:45</t>
  </si>
  <si>
    <t>2021-12-03T12:57:32.511386+07:00</t>
  </si>
  <si>
    <t>12:57:32+07:00</t>
  </si>
  <si>
    <t>19:02:26+07:00</t>
  </si>
  <si>
    <t>06:57:32</t>
  </si>
  <si>
    <t>2021-12-06T05:56:02.322125+07:00</t>
  </si>
  <si>
    <t>05:56:02+07:00</t>
  </si>
  <si>
    <t>13:13:49+07:00</t>
  </si>
  <si>
    <t>2021-12-07T06:04:34.934514+07:00</t>
  </si>
  <si>
    <t>06:04:34+07:00</t>
  </si>
  <si>
    <t>13:08:19+07:00</t>
  </si>
  <si>
    <t>00:04:34</t>
  </si>
  <si>
    <t>2021-12-08T05:54:05.635577+07:00</t>
  </si>
  <si>
    <t>05:54:05+07:00</t>
  </si>
  <si>
    <t>13:32:31+07:00</t>
  </si>
  <si>
    <t>2021-12-09T05:55:34.119115+07:00</t>
  </si>
  <si>
    <t>05:55:34+07:00</t>
  </si>
  <si>
    <t>13:05:24+07:00</t>
  </si>
  <si>
    <t>2021-12-10T05:54:11.185357+07:00</t>
  </si>
  <si>
    <t>05:54:11+07:00</t>
  </si>
  <si>
    <t>13:30:12+07:00</t>
  </si>
  <si>
    <t>2021-12-13T12:56:31.895442+07:00</t>
  </si>
  <si>
    <t>12:56:31+07:00</t>
  </si>
  <si>
    <t>19:00:38+07:00</t>
  </si>
  <si>
    <t>06:56:31</t>
  </si>
  <si>
    <t>2021-12-14T12:56:25.275285+07:00</t>
  </si>
  <si>
    <t>12:56:25+07:00</t>
  </si>
  <si>
    <t>19:02:20+07:00</t>
  </si>
  <si>
    <t>06:56:25</t>
  </si>
  <si>
    <t>2021-12-15T12:58:54.014426+07:00</t>
  </si>
  <si>
    <t>12:58:53+07:00</t>
  </si>
  <si>
    <t>19:01:37+07:00</t>
  </si>
  <si>
    <t>06:58:53</t>
  </si>
  <si>
    <t>2021-12-16T12:59:06.133896+07:00</t>
  </si>
  <si>
    <t>12:59:06+07:00</t>
  </si>
  <si>
    <t>19:01:24+07:00</t>
  </si>
  <si>
    <t>06:59:06</t>
  </si>
  <si>
    <t>2021-12-17T12:58:58.104178+07:00</t>
  </si>
  <si>
    <t>12:58:58+07:00</t>
  </si>
  <si>
    <t>19:02:45+07:00</t>
  </si>
  <si>
    <t>06:58:58</t>
  </si>
  <si>
    <t>2021-12-20T12:25:06.091152+07:00</t>
  </si>
  <si>
    <t>12:25:06+07:00</t>
  </si>
  <si>
    <t>19:03:33+07:00</t>
  </si>
  <si>
    <t>06:25:06</t>
  </si>
  <si>
    <t>2021-12-21T13:07:23.98248+07:00</t>
  </si>
  <si>
    <t>13:07:23+07:00</t>
  </si>
  <si>
    <t>19:04:12+07:00</t>
  </si>
  <si>
    <t>07:07:23</t>
  </si>
  <si>
    <t>2021-12-22T13:08:29.529011+07:00</t>
  </si>
  <si>
    <t>13:08:29+07:00</t>
  </si>
  <si>
    <t>19:04:48+07:00</t>
  </si>
  <si>
    <t>07:08:29</t>
  </si>
  <si>
    <t>2021-12-23T12:54:02.90194+07:00</t>
  </si>
  <si>
    <t>12:54:02+07:00</t>
  </si>
  <si>
    <t>19:04:05+07:00</t>
  </si>
  <si>
    <t>06:54:02</t>
  </si>
  <si>
    <t>2021-12-24T12:58:22.291695+07:00</t>
  </si>
  <si>
    <t>12:58:22+07:00</t>
  </si>
  <si>
    <t>19:02:09+07:00</t>
  </si>
  <si>
    <t>06:58:22</t>
  </si>
  <si>
    <t>2021-12-27T05:58:38.62221+07:00</t>
  </si>
  <si>
    <t>05:58:38+07:00</t>
  </si>
  <si>
    <t>13:05:45+07:00</t>
  </si>
  <si>
    <t>2021-12-28T05:52:15.649549+07:00</t>
  </si>
  <si>
    <t>05:52:15+07:00</t>
  </si>
  <si>
    <t>13:04:13+07:00</t>
  </si>
  <si>
    <t>2021-12-29T05:56:00.267941+07:00</t>
  </si>
  <si>
    <t>05:56:00+07:00</t>
  </si>
  <si>
    <t>13:07:32+07:00</t>
  </si>
  <si>
    <t>2021-12-30T05:54:23.92773+07:00</t>
  </si>
  <si>
    <t>05:54:23+07:00</t>
  </si>
  <si>
    <t>14:34:25+07:00</t>
  </si>
  <si>
    <t>2021-12-31T05:54:20.626542+07:00</t>
  </si>
  <si>
    <t>05:54:20+07:00</t>
  </si>
  <si>
    <t>13:09:14+07:00</t>
  </si>
  <si>
    <t>2021-12-01T08:04:28.683151+07:00</t>
  </si>
  <si>
    <t>2021-12-02T08:11:24.838246+07:00</t>
  </si>
  <si>
    <t>08:11:24.835938+07:00</t>
  </si>
  <si>
    <t>17:33:05.3455+07:00</t>
  </si>
  <si>
    <t>09:21:40.509562</t>
  </si>
  <si>
    <t>Jl. Anggrek Cendrawasih Raya Blok G No.20, RT.7/RW.3, Kemanggisan, Kec. Palmerah, Kota Jakarta Barat, Daerah Khusus Ibukota Jakarta 11480, Indonesia</t>
  </si>
  <si>
    <t>Jl. Anggrek Cendrawasih Raya No.67, RT.7/RW.3, Kemanggisan, Kec. Palmerah, Kota Jakarta Barat, Daerah Khusus Ibukota Jakarta 11480, Indonesia</t>
  </si>
  <si>
    <t>2021-12-03T08:22:49.503552+07:00</t>
  </si>
  <si>
    <t>08:22:49+07:00</t>
  </si>
  <si>
    <t>2021-12-06T07:05:55.21296+07:00</t>
  </si>
  <si>
    <t>07:05:55.211467+07:00</t>
  </si>
  <si>
    <t>7, Jl. Anggrek Cendrawasih Raya G No.10, RW.3, Kemanggisan, Kec. Palmerah, Kota Jakarta Barat, Daerah Khusus Ibukota Jakarta 11480, Indonesia</t>
  </si>
  <si>
    <t>2021-12-07T07:33:42.055282+07:00</t>
  </si>
  <si>
    <t>07:33:41.987724+07:00</t>
  </si>
  <si>
    <t>17:31:30.26957+07:00</t>
  </si>
  <si>
    <t>09:57:48.281846</t>
  </si>
  <si>
    <t>2021-12-08T07:06:48.843316+07:00</t>
  </si>
  <si>
    <t>07:06:48.841559+07:00</t>
  </si>
  <si>
    <t>18:02:44.662999+07:00</t>
  </si>
  <si>
    <t>10:55:55.82144</t>
  </si>
  <si>
    <t>Jl. Anggrek Cendrawasih Raya Blok G No.9, RT.7/RW.3, Kemanggisan, Kec. Palmerah, Kota Jakarta Barat, Daerah Khusus Ibukota Jakarta 11480, Indonesia</t>
  </si>
  <si>
    <t>Jl. Cendrawasih 5 Blok G No.35, RT.6/RW.3, Kemanggisan, Kec. Palmerah, Kota Jakarta Barat, Daerah Khusus Ibukota Jakarta 11480, Indonesia</t>
  </si>
  <si>
    <t>2021-12-09T08:23:39.802699+07:00</t>
  </si>
  <si>
    <t>2021-12-10T08:00:32.02792+07:00</t>
  </si>
  <si>
    <t>08:00:32.026374+07:00</t>
  </si>
  <si>
    <t>20:19:02.740097+07:00</t>
  </si>
  <si>
    <t>12:18:30.713723</t>
  </si>
  <si>
    <t>7, Jl. Anggrek Cendrawasih Raya No.67, RT.7/RW.3, Kemanggisan, Kec. Palmerah, Kota Jakarta Barat, Daerah Khusus Ibukota Jakarta 11480, Indonesia</t>
  </si>
  <si>
    <t>2021-12-13T08:10:26.371674+07:00</t>
  </si>
  <si>
    <t>2021-12-14T08:08:29.938459+07:00</t>
  </si>
  <si>
    <t>08:08:29.936724+07:00</t>
  </si>
  <si>
    <t>7, Jl. Anggrek Cendrawasih Raya No.07 RT 07/ 04, RT.7/RW.3, Kemanggisan, Kec. Palmerah, Kota Jakarta Barat, Daerah Khusus Ibukota Jakarta 11480, Indonesia</t>
  </si>
  <si>
    <t>2021-12-15T08:15:22.21181+07:00</t>
  </si>
  <si>
    <t>08:15:22.210113+07:00</t>
  </si>
  <si>
    <t>17:34:22.957637+07:00</t>
  </si>
  <si>
    <t>09:19:00.747524</t>
  </si>
  <si>
    <t>2021-12-16T07:51:28.400535+07:00</t>
  </si>
  <si>
    <t>07:51:28.398375+07:00</t>
  </si>
  <si>
    <t>18:49:00.614286+07:00</t>
  </si>
  <si>
    <t>10:57:32.215911</t>
  </si>
  <si>
    <t>7, Jl. Anggrek Cendrawasih Raya No.56, RW.3, Kemanggisan, Kec. Palmerah, Kota Jakarta Barat, Daerah Khusus Ibukota Jakarta 11480, Indonesia</t>
  </si>
  <si>
    <t>2021-12-17T08:30:39.111748+07:00</t>
  </si>
  <si>
    <t>00:00:39</t>
  </si>
  <si>
    <t>2021-12-20T08:12:26.899431+07:00</t>
  </si>
  <si>
    <t>08:12:26.832469+07:00</t>
  </si>
  <si>
    <t>17:32:33.446943+07:00</t>
  </si>
  <si>
    <t>09:20:06.614474</t>
  </si>
  <si>
    <t>2021-12-21T08:13:14.396958+07:00</t>
  </si>
  <si>
    <t>08:13:14.394876+07:00</t>
  </si>
  <si>
    <t>17:30:45.630884+07:00</t>
  </si>
  <si>
    <t>09:17:31.236008</t>
  </si>
  <si>
    <t>Jl. Brigjen Katamso No.6, RW.9, Kota Bambu Sel., Kec. Palmerah, Kota Jakarta Barat, Daerah Khusus Ibukota Jakarta 11420, Indonesia</t>
  </si>
  <si>
    <t>2021-12-22T08:09:59.866001+07:00</t>
  </si>
  <si>
    <t>08:09:59.864116+07:00</t>
  </si>
  <si>
    <t>D2, Jl. Anggrek Garuda Jl. G No.1, RT.3/RW.3, Kemanggisan, Kec. Palmerah, Kota Jakarta Barat, Daerah Khusus Ibukota Jakarta 11480, Indonesia</t>
  </si>
  <si>
    <t>2021-12-23T08:24:25.33342+07:00</t>
  </si>
  <si>
    <t>08:24:25.331635+07:00</t>
  </si>
  <si>
    <t>17:49:11.27022+07:00</t>
  </si>
  <si>
    <t>09:24:45.938585</t>
  </si>
  <si>
    <t>6, Jl. Brigjen Katamso No.27, RT.6/RW.9, Kota Bambu Sel., Kec. Palmerah, Kota Jakarta Barat, Daerah Khusus Ibukota Jakarta 11420, Indonesia</t>
  </si>
  <si>
    <t>2021-12-24T08:27:33.118624+07:00</t>
  </si>
  <si>
    <t>08:27:33.051505+07:00</t>
  </si>
  <si>
    <t>2021-12-27T08:29:03.842188+07:00</t>
  </si>
  <si>
    <t>2021-12-28T08:24:21.191577+07:00</t>
  </si>
  <si>
    <t>08:24:21.189877+07:00</t>
  </si>
  <si>
    <t>18:14:07.755709+07:00</t>
  </si>
  <si>
    <t>09:49:46.565832</t>
  </si>
  <si>
    <t>Jl. Pakembangan 1/ Inspeksi Slipi No.83, RT.12/RW.3, Kemanggisan, Kec. Palmerah, Kota Jakarta Barat, Daerah Khusus Ibukota Jakarta 11480, Indonesia</t>
  </si>
  <si>
    <t>2021-12-29T08:20:45.113272+07:00</t>
  </si>
  <si>
    <t>08:20:45.111383+07:00</t>
  </si>
  <si>
    <t>17:30:48.476425+07:00</t>
  </si>
  <si>
    <t>09:10:03.365042</t>
  </si>
  <si>
    <t>Jl. Anggrek Cendrawasih Raya Blok G No.43, RT.7/RW.3, Kemanggisan, Kec. Palmerah, Kota Jakarta Barat, Daerah Khusus Ibukota Jakarta 11480, Indonesia</t>
  </si>
  <si>
    <t>2021-12-30T07:01:21.43097+07:00</t>
  </si>
  <si>
    <t>07:01:21.429226+07:00</t>
  </si>
  <si>
    <t>7, Jl. Anggrek Cendrawasih Raya No.29, RT.7/RW.4, Kemanggisan, Kec. Palmerah, Kota Jakarta Barat, Daerah Khusus Ibukota Jakarta 11480, Indonesia</t>
  </si>
  <si>
    <t>2021-12-31T08:28:09.669806+07:00</t>
  </si>
  <si>
    <t>08:28:09+07:00</t>
  </si>
  <si>
    <t>16:05:07+07:00</t>
  </si>
  <si>
    <t>2021-12-01T08:15:55.192367+07:00</t>
  </si>
  <si>
    <t>00:45:55</t>
  </si>
  <si>
    <t>2021-12-02T08:15:24.742539+07:00</t>
  </si>
  <si>
    <t>08:15:24+07:00</t>
  </si>
  <si>
    <t>00:45:24</t>
  </si>
  <si>
    <t>2021-12-03T08:15:07.595381+07:00</t>
  </si>
  <si>
    <t>2021-12-06T08:15:54.756517+07:00</t>
  </si>
  <si>
    <t>08:15:54+07:00</t>
  </si>
  <si>
    <t>18:14:15+07:00</t>
  </si>
  <si>
    <t>00:45:54</t>
  </si>
  <si>
    <t>2021-12-07T08:29:02.752581+07:00</t>
  </si>
  <si>
    <t>17:55:17+07:00</t>
  </si>
  <si>
    <t>00:59:02</t>
  </si>
  <si>
    <t>2021-12-08T08:13:52.953962+07:00</t>
  </si>
  <si>
    <t>00:43:52</t>
  </si>
  <si>
    <t>2021-12-09T08:08:50.875185+07:00</t>
  </si>
  <si>
    <t>00:38:50</t>
  </si>
  <si>
    <t>2021-12-10T08:14:23.876307+07:00</t>
  </si>
  <si>
    <t>08:14:23+07:00</t>
  </si>
  <si>
    <t>18:16:14+07:00</t>
  </si>
  <si>
    <t>00:44:23</t>
  </si>
  <si>
    <t>2021-12-14T08:17:44.185229+07:00</t>
  </si>
  <si>
    <t>17:51:57+07:00</t>
  </si>
  <si>
    <t>00:47:44</t>
  </si>
  <si>
    <t>2021-12-15T08:08:44.23025+07:00</t>
  </si>
  <si>
    <t>2021-12-16T08:19:41.161644+07:00</t>
  </si>
  <si>
    <t>00:49:41</t>
  </si>
  <si>
    <t>2021-12-17T08:10:59.200907+07:00</t>
  </si>
  <si>
    <t>2021-12-20T08:17:47.391529+07:00</t>
  </si>
  <si>
    <t>08:17:47+07:00</t>
  </si>
  <si>
    <t>00:47:47</t>
  </si>
  <si>
    <t>2021-12-21T08:19:06.481032+07:00</t>
  </si>
  <si>
    <t>20:03:31+07:00</t>
  </si>
  <si>
    <t>00:49:06</t>
  </si>
  <si>
    <t>2021-12-22T08:23:30.095646+07:00</t>
  </si>
  <si>
    <t>2021-12-23T08:14:23.758949+07:00</t>
  </si>
  <si>
    <t>2021-12-24T08:28:03.063842+07:00</t>
  </si>
  <si>
    <t>08:28:03+07:00</t>
  </si>
  <si>
    <t>00:58:03</t>
  </si>
  <si>
    <t>2021-12-27T08:09:07.647625+07:00</t>
  </si>
  <si>
    <t>18:06:23+07:00</t>
  </si>
  <si>
    <t>2021-12-28T08:32:47.840944+07:00</t>
  </si>
  <si>
    <t>08:32:47+07:00</t>
  </si>
  <si>
    <t>17:53:28+07:00</t>
  </si>
  <si>
    <t>01:02:47</t>
  </si>
  <si>
    <t>2021-12-29T08:04:26.472963+07:00</t>
  </si>
  <si>
    <t>08:04:26+07:00</t>
  </si>
  <si>
    <t>18:19:37+07:00</t>
  </si>
  <si>
    <t>00:34:26</t>
  </si>
  <si>
    <t>2021-12-30T08:23:21.380684+07:00</t>
  </si>
  <si>
    <t>00:53:21</t>
  </si>
  <si>
    <t>2021-12-31T08:25:35.884112+07:00</t>
  </si>
  <si>
    <t>08:25:35+07:00</t>
  </si>
  <si>
    <t>16:18:12+07:00</t>
  </si>
  <si>
    <t>00:55:35</t>
  </si>
  <si>
    <t>2021-12-01T07:16:47.297669+07:00</t>
  </si>
  <si>
    <t>17:44:04+07:00</t>
  </si>
  <si>
    <t>2021-12-03T07:12:19.020375+07:00</t>
  </si>
  <si>
    <t>07:12:18+07:00</t>
  </si>
  <si>
    <t>18:39:32+07:00</t>
  </si>
  <si>
    <t>2021-12-07T07:43:13.031472+07:00</t>
  </si>
  <si>
    <t>07:43:12+07:00</t>
  </si>
  <si>
    <t>17:43:04+07:00</t>
  </si>
  <si>
    <t>2021-12-09T07:35:16.191732+07:00</t>
  </si>
  <si>
    <t>07:35:16+07:00</t>
  </si>
  <si>
    <t>17:44:39+07:00</t>
  </si>
  <si>
    <t>2021-12-13T07:40:14.390841+07:00</t>
  </si>
  <si>
    <t>07:40:14+07:00</t>
  </si>
  <si>
    <t>18:41:46+07:00</t>
  </si>
  <si>
    <t>2021-12-16T07:18:05.038304+07:00</t>
  </si>
  <si>
    <t>07:18:04+07:00</t>
  </si>
  <si>
    <t>2021-12-17T07:46:12.33008+07:00</t>
  </si>
  <si>
    <t>07:46:12+07:00</t>
  </si>
  <si>
    <t>2021-12-20T07:19:14.462308+07:00</t>
  </si>
  <si>
    <t>17:42:59+07:00</t>
  </si>
  <si>
    <t>2021-12-22T07:13:58.319587+07:00</t>
  </si>
  <si>
    <t>07:13:58+07:00</t>
  </si>
  <si>
    <t>2021-12-23T07:26:29.48066+07:00</t>
  </si>
  <si>
    <t>17:47:22+07:00</t>
  </si>
  <si>
    <t>2021-12-24T07:29:51.964898+07:00</t>
  </si>
  <si>
    <t>07:29:51+07:00</t>
  </si>
  <si>
    <t>2021-12-28T07:11:27.105554+07:00</t>
  </si>
  <si>
    <t>07:11:27+07:00</t>
  </si>
  <si>
    <t>17:49:52+07:00</t>
  </si>
  <si>
    <t>2021-12-29T07:30:19.519361+07:00</t>
  </si>
  <si>
    <t>07:30:19+07:00</t>
  </si>
  <si>
    <t>2021-12-01T08:27:36.722087+07:00</t>
  </si>
  <si>
    <t>2021-12-02T08:19:54.016194+07:00</t>
  </si>
  <si>
    <t>08:19:54.014316+07:00</t>
  </si>
  <si>
    <t>18:36:17.445568+07:00</t>
  </si>
  <si>
    <t>10:16:23.431252</t>
  </si>
  <si>
    <t>Jl. H. Mahir No.19, Ciater, Kec. Serpong, Kota Tangerang Selatan, Banten 15310, Indonesia</t>
  </si>
  <si>
    <t>2021-12-03T08:26:27.937484+07:00</t>
  </si>
  <si>
    <t>2021-12-06T08:07:26.587209+07:00</t>
  </si>
  <si>
    <t>2021-12-07T08:25:55.558714+07:00</t>
  </si>
  <si>
    <t>17:35:01+07:00</t>
  </si>
  <si>
    <t>2021-12-08T08:27:36.318944+07:00</t>
  </si>
  <si>
    <t>2021-12-09T08:34:07.846148+07:00</t>
  </si>
  <si>
    <t>08:34:07.843856+07:00</t>
  </si>
  <si>
    <t>3, Jl. Onta Raya No.16, RW.6, Pd. Ranji, Kec. Ciputat Tim., Kota Tangerang Selatan, Banten 15412, Indonesia</t>
  </si>
  <si>
    <t>2021-12-10T08:19:50.153478+07:00</t>
  </si>
  <si>
    <t>2021-12-14T08:26:42.002356+07:00</t>
  </si>
  <si>
    <t>2021-12-15T08:31:05.287822+07:00</t>
  </si>
  <si>
    <t>08:31:05+07:00</t>
  </si>
  <si>
    <t>00:01:05</t>
  </si>
  <si>
    <t>2021-12-17T08:20:54.776079+07:00</t>
  </si>
  <si>
    <t>16:36:23+07:00</t>
  </si>
  <si>
    <t>2021-12-20T08:22:48.074753+07:00</t>
  </si>
  <si>
    <t>17:42:52+07:00</t>
  </si>
  <si>
    <t>2021-12-21T08:26:13.206724+07:00</t>
  </si>
  <si>
    <t>08:26:13+07:00</t>
  </si>
  <si>
    <t>17:36:51+07:00</t>
  </si>
  <si>
    <t>2021-12-22T08:32:36.229061+07:00</t>
  </si>
  <si>
    <t>2021-12-23T08:23:28.107604+07:00</t>
  </si>
  <si>
    <t>17:36:06+07:00</t>
  </si>
  <si>
    <t>2021-12-24T08:26:53.571345+07:00</t>
  </si>
  <si>
    <t>08:26:53+07:00</t>
  </si>
  <si>
    <t>2021-12-27T08:09:37.616557+07:00</t>
  </si>
  <si>
    <t>2021-12-28T08:22:12.868195+07:00</t>
  </si>
  <si>
    <t>2021-12-29T08:27:33.354347+07:00</t>
  </si>
  <si>
    <t>2021-12-30T08:20:23.814315+07:00</t>
  </si>
  <si>
    <t>2021-12-31T08:18:27.276143+07:00</t>
  </si>
  <si>
    <t>16:04:09+07:00</t>
  </si>
  <si>
    <t>2021-12-01T09:13:01.246457+07:00</t>
  </si>
  <si>
    <t>09:13:01.244644+07:00</t>
  </si>
  <si>
    <t>21:48:34.095298+07:00</t>
  </si>
  <si>
    <t>12:35:32.850654</t>
  </si>
  <si>
    <t>2021-12-02T07:58:22.240427+07:00</t>
  </si>
  <si>
    <t>07:58:22.238814+07:00</t>
  </si>
  <si>
    <t>21:18:17.073313+07:00</t>
  </si>
  <si>
    <t>13:19:54.834499</t>
  </si>
  <si>
    <t>2021-12-03T09:41:15.602975+07:00</t>
  </si>
  <si>
    <t>09:41:15.601571+07:00</t>
  </si>
  <si>
    <t>2021-12-06T08:00:07.297463+07:00</t>
  </si>
  <si>
    <t>08:00:07.296049+07:00</t>
  </si>
  <si>
    <t>19:29:57.691203+07:00</t>
  </si>
  <si>
    <t>11:29:50.395154</t>
  </si>
  <si>
    <t>2021-12-07T08:43:07.217876+07:00</t>
  </si>
  <si>
    <t>08:43:07.216194+07:00</t>
  </si>
  <si>
    <t>Jl. Pradana Raya II No.35, Pabuaran, Kec. Bojong Gede, Kabupaten Bogor, Jawa Barat 16921, Indonesia</t>
  </si>
  <si>
    <t>2021-12-08T08:06:58.857849+07:00</t>
  </si>
  <si>
    <t>08:06:58.856218+07:00</t>
  </si>
  <si>
    <t>20:35:52.13811+07:00</t>
  </si>
  <si>
    <t>12:28:53.281892</t>
  </si>
  <si>
    <t>2021-12-09T08:26:19.610541+07:00</t>
  </si>
  <si>
    <t>08:26:19.608947+07:00</t>
  </si>
  <si>
    <t>2021-12-10T08:05:14.910174+07:00</t>
  </si>
  <si>
    <t>08:05:14.908641+07:00</t>
  </si>
  <si>
    <t>2021-12-13T08:44:05.954292+07:00</t>
  </si>
  <si>
    <t>08:44:05.951584+07:00</t>
  </si>
  <si>
    <t>21:55:33.619937+07:00</t>
  </si>
  <si>
    <t>13:11:27.668353</t>
  </si>
  <si>
    <t>2021-12-14T07:30:53.139226+07:00</t>
  </si>
  <si>
    <t>07:30:53.137584+07:00</t>
  </si>
  <si>
    <t>2021-12-15T09:43:06.240013+07:00</t>
  </si>
  <si>
    <t>09:43:06+07:00</t>
  </si>
  <si>
    <t>02:13:06</t>
  </si>
  <si>
    <t>2021-12-16T08:01:39.191731+07:00</t>
  </si>
  <si>
    <t>08:01:39.190047+07:00</t>
  </si>
  <si>
    <t>22:33:58.89064+07:00</t>
  </si>
  <si>
    <t>14:32:19.700593</t>
  </si>
  <si>
    <t>2021-12-20T09:03:35.196332+07:00</t>
  </si>
  <si>
    <t>09:03:35.194282+07:00</t>
  </si>
  <si>
    <t>20:30:59.338203+07:00</t>
  </si>
  <si>
    <t>11:27:24.143921</t>
  </si>
  <si>
    <t>Jl. Lb. Pos No.16, Bojong Pd. Terong, Kec. Cipayung, Kota Depok, Jawa Barat 16436, Indonesia</t>
  </si>
  <si>
    <t>Jl. Lb. Pos No.77, Bojong Pd. Terong, Kec. Cipayung, Kota Depok, Jawa Barat 16436, Indonesia</t>
  </si>
  <si>
    <t>2021-12-21T08:33:51.837263+07:00</t>
  </si>
  <si>
    <t>08:33:51.836099+07:00</t>
  </si>
  <si>
    <t>22:49:31.081926+07:00</t>
  </si>
  <si>
    <t>14:15:39.245827</t>
  </si>
  <si>
    <t>2021-12-22T07:48:08.791146+07:00</t>
  </si>
  <si>
    <t>07:48:08.789762+07:00</t>
  </si>
  <si>
    <t>18:44:08.147693+07:00</t>
  </si>
  <si>
    <t>10:55:59.357931</t>
  </si>
  <si>
    <t>2021-12-23T08:47:01.656753+07:00</t>
  </si>
  <si>
    <t>08:47:01.654849+07:00</t>
  </si>
  <si>
    <t>2021-12-24T07:40:08.356665+07:00</t>
  </si>
  <si>
    <t>07:40:08.352342+07:00</t>
  </si>
  <si>
    <t>2021-12-27T09:41:48.388148+07:00</t>
  </si>
  <si>
    <t>09:41:48+07:00</t>
  </si>
  <si>
    <t>02:11:48</t>
  </si>
  <si>
    <t>2021-12-28T18:54:15.541341+07:00</t>
  </si>
  <si>
    <t>18:54:15.53991+07:00</t>
  </si>
  <si>
    <t>18:54:33.138389+07:00</t>
  </si>
  <si>
    <t>00:00:17.598479</t>
  </si>
  <si>
    <t>2021-12-29T08:59:52.024478+07:00</t>
  </si>
  <si>
    <t>08:59:52.022751+07:00</t>
  </si>
  <si>
    <t>Jl. Lb. Pos No.45, Bojong Pd. Terong, Kec. Cipayung, Kota Depok, Jawa Barat 16436, Indonesia</t>
  </si>
  <si>
    <t>2021-12-30T07:03:56.532222+07:00</t>
  </si>
  <si>
    <t>07:03:56.530181+07:00</t>
  </si>
  <si>
    <t>19:19:52.538268+07:00</t>
  </si>
  <si>
    <t>12:15:56.008087</t>
  </si>
  <si>
    <t>2021-12-31T08:07:01.18425+07:00</t>
  </si>
  <si>
    <t>08:07:01.182648+07:00</t>
  </si>
  <si>
    <t>21:48:17.116684+07:00</t>
  </si>
  <si>
    <t>13:41:15.934036</t>
  </si>
  <si>
    <t>2021-12-01T07:19:01.149642+07:00</t>
  </si>
  <si>
    <t>2021-12-02T07:10:15.049088+07:00</t>
  </si>
  <si>
    <t>07:10:15+07:00</t>
  </si>
  <si>
    <t>19:07:47+07:00</t>
  </si>
  <si>
    <t>2021-12-03T07:09:56.806748+07:00</t>
  </si>
  <si>
    <t>07:09:56+07:00</t>
  </si>
  <si>
    <t>19:00:06+07:00</t>
  </si>
  <si>
    <t>2021-12-06T07:07:39.632423+07:00</t>
  </si>
  <si>
    <t>07:07:39+07:00</t>
  </si>
  <si>
    <t>18:48:52+07:00</t>
  </si>
  <si>
    <t>2021-12-07T07:26:14.894506+07:00</t>
  </si>
  <si>
    <t>07:26:14+07:00</t>
  </si>
  <si>
    <t>18:48:16+07:00</t>
  </si>
  <si>
    <t>2021-12-08T07:09:44.906796+07:00</t>
  </si>
  <si>
    <t>07:09:44+07:00</t>
  </si>
  <si>
    <t>19:17:06+07:00</t>
  </si>
  <si>
    <t>2021-12-09T07:10:27.489363+07:00</t>
  </si>
  <si>
    <t>07:10:27+07:00</t>
  </si>
  <si>
    <t>19:17:08+07:00</t>
  </si>
  <si>
    <t>2021-12-10T07:11:01.155786+07:00</t>
  </si>
  <si>
    <t>07:11:01+07:00</t>
  </si>
  <si>
    <t>18:47:11+07:00</t>
  </si>
  <si>
    <t>2021-12-13T07:15:41.250579+07:00</t>
  </si>
  <si>
    <t>07:15:41+07:00</t>
  </si>
  <si>
    <t>18:35:37+07:00</t>
  </si>
  <si>
    <t>2021-12-14T07:04:01.177921+07:00</t>
  </si>
  <si>
    <t>07:04:01+07:00</t>
  </si>
  <si>
    <t>2021-12-15T07:24:48.492365+07:00</t>
  </si>
  <si>
    <t>18:00:15+07:00</t>
  </si>
  <si>
    <t>2021-12-16T07:04:20.420075+07:00</t>
  </si>
  <si>
    <t>19:52:25+07:00</t>
  </si>
  <si>
    <t>2021-12-17T07:07:32.679491+07:00</t>
  </si>
  <si>
    <t>07:07:32+07:00</t>
  </si>
  <si>
    <t>2021-12-20T07:17:31.569766+07:00</t>
  </si>
  <si>
    <t>07:17:31+07:00</t>
  </si>
  <si>
    <t>18:00:07+07:00</t>
  </si>
  <si>
    <t>2021-12-21T07:11:17.950152+07:00</t>
  </si>
  <si>
    <t>07:11:17+07:00</t>
  </si>
  <si>
    <t>18:40:06+07:00</t>
  </si>
  <si>
    <t>2021-12-22T07:17:01.745323+07:00</t>
  </si>
  <si>
    <t>19:05:05+07:00</t>
  </si>
  <si>
    <t>2021-12-23T07:11:26.498994+07:00</t>
  </si>
  <si>
    <t>07:11:26+07:00</t>
  </si>
  <si>
    <t>17:04:02+07:00</t>
  </si>
  <si>
    <t>2021-12-24T07:02:12.944275+07:00</t>
  </si>
  <si>
    <t>2021-12-30T07:17:13.585747+07:00</t>
  </si>
  <si>
    <t>07:17:13+07:00</t>
  </si>
  <si>
    <t>2021-12-31T07:01:02.398287+07:00</t>
  </si>
  <si>
    <t>07:01:02+07:00</t>
  </si>
  <si>
    <t>16:10:14+07:00</t>
  </si>
  <si>
    <t>2021-12-02T14:10:00.753364+07:00</t>
  </si>
  <si>
    <t>14:10:00.751538+07:00</t>
  </si>
  <si>
    <t>2021-12-03T08:23:30.42885+07:00</t>
  </si>
  <si>
    <t>2021-12-06T13:07:08.199658+07:00</t>
  </si>
  <si>
    <t>13:07:08.197214+07:00</t>
  </si>
  <si>
    <t>2021-12-07T08:17:34.983412+07:00</t>
  </si>
  <si>
    <t>08:17:34+07:00</t>
  </si>
  <si>
    <t>2021-12-08T11:08:31.360385+07:00</t>
  </si>
  <si>
    <t>11:08:31.358701+07:00</t>
  </si>
  <si>
    <t>17:10:38.493256+07:00</t>
  </si>
  <si>
    <t>06:02:07.134555</t>
  </si>
  <si>
    <t>2021-12-09T08:17:49.447761+07:00</t>
  </si>
  <si>
    <t>2021-12-10T11:42:08.607318+07:00</t>
  </si>
  <si>
    <t>11:42:08.605556+07:00</t>
  </si>
  <si>
    <t>2021-12-13T08:14:56.959721+07:00</t>
  </si>
  <si>
    <t>2021-12-14T08:37:40.867734+07:00</t>
  </si>
  <si>
    <t>08:37:40.866079+07:00</t>
  </si>
  <si>
    <t>2021-12-15T08:16:51.874119+07:00</t>
  </si>
  <si>
    <t>08:16:51+07:00</t>
  </si>
  <si>
    <t>17:48:19+07:00</t>
  </si>
  <si>
    <t>2021-12-16T08:17:51.992157+07:00</t>
  </si>
  <si>
    <t>2021-12-17T08:10:30.00291+07:00</t>
  </si>
  <si>
    <t>08:10:30.001243+07:00</t>
  </si>
  <si>
    <t>17:16:14.611555+07:00</t>
  </si>
  <si>
    <t>09:05:44.610312</t>
  </si>
  <si>
    <t>Ruko 121, RT.3/RW.8, Penjaringan, Kec. Penjaringan, Kota Jkt Utara, Daerah Khusus Ibukota Jakarta 14440, Indonesia</t>
  </si>
  <si>
    <t>2021-12-20T08:16:17.502375+07:00</t>
  </si>
  <si>
    <t>2021-12-21T08:20:02.303564+07:00</t>
  </si>
  <si>
    <t>08:20:02+07:00</t>
  </si>
  <si>
    <t>2021-12-22T08:20:10.012655+07:00</t>
  </si>
  <si>
    <t>2021-12-23T08:17:45.365344+07:00</t>
  </si>
  <si>
    <t>17:55:56+07:00</t>
  </si>
  <si>
    <t>2021-12-24T16:20:30.44492+07:00</t>
  </si>
  <si>
    <t>16:20:30.443255+07:00</t>
  </si>
  <si>
    <t>17:20:25.705172+07:00</t>
  </si>
  <si>
    <t>00:59:55.261917</t>
  </si>
  <si>
    <t>3, Jl. Pluit Dalam No.67B, RT.3/RW.8, Penjaringan, Kec. Penjaringan, Kota Jkt Utara, Daerah Khusus Ibukota Jakarta 14440, Indonesia</t>
  </si>
  <si>
    <t>2021-12-27T08:20:33.819037+07:00</t>
  </si>
  <si>
    <t>2021-12-28T08:16:03.145451+07:00</t>
  </si>
  <si>
    <t>08:16:03+07:00</t>
  </si>
  <si>
    <t>2021-12-29T08:18:05.585668+07:00</t>
  </si>
  <si>
    <t>08:18:05+07:00</t>
  </si>
  <si>
    <t>2021-12-30T08:18:38.100111+07:00</t>
  </si>
  <si>
    <t>08:18:38+07:00</t>
  </si>
  <si>
    <t>2021-12-31T08:20:37.733862+07:00</t>
  </si>
  <si>
    <t>2021-12-01T07:06:31.752469+07:00</t>
  </si>
  <si>
    <t>07:06:31.750996+07:00</t>
  </si>
  <si>
    <t>17:35:41.462549+07:00</t>
  </si>
  <si>
    <t>10:29:09.711553</t>
  </si>
  <si>
    <t>2021-12-02T07:21:45.740682+07:00</t>
  </si>
  <si>
    <t>07:21:45+07:00</t>
  </si>
  <si>
    <t>2021-12-03T08:09:17.522115+07:00</t>
  </si>
  <si>
    <t>08:09:17.520539+07:00</t>
  </si>
  <si>
    <t>17:50:14.943449+07:00</t>
  </si>
  <si>
    <t>09:40:57.42291</t>
  </si>
  <si>
    <t>2021-12-06T07:39:39.180873+07:00</t>
  </si>
  <si>
    <t>07:39:39+07:00</t>
  </si>
  <si>
    <t>2021-12-07T07:57:36.480358+07:00</t>
  </si>
  <si>
    <t>07:57:36.478634+07:00</t>
  </si>
  <si>
    <t>17:35:03.396447+07:00</t>
  </si>
  <si>
    <t>09:37:26.917813</t>
  </si>
  <si>
    <t>2021-12-08T07:18:48.200194+07:00</t>
  </si>
  <si>
    <t>17:35:15+07:00</t>
  </si>
  <si>
    <t>2021-12-09T07:36:42.22832+07:00</t>
  </si>
  <si>
    <t>17:33:33+07:00</t>
  </si>
  <si>
    <t>2021-12-10T07:18:24.971167+07:00</t>
  </si>
  <si>
    <t>07:18:24+07:00</t>
  </si>
  <si>
    <t>18:30:13+07:00</t>
  </si>
  <si>
    <t>2021-12-20T07:43:08.020325+07:00</t>
  </si>
  <si>
    <t>2021-12-21T08:01:22.05048+07:00</t>
  </si>
  <si>
    <t>08:01:22.048839+07:00</t>
  </si>
  <si>
    <t>17:31:38.893739+07:00</t>
  </si>
  <si>
    <t>09:30:16.8449</t>
  </si>
  <si>
    <t>2021-12-22T07:13:31.504795+07:00</t>
  </si>
  <si>
    <t>07:13:31+07:00</t>
  </si>
  <si>
    <t>2021-12-23T08:00:57.392713+07:00</t>
  </si>
  <si>
    <t>08:00:57.390775+07:00</t>
  </si>
  <si>
    <t>2021-12-24T07:33:40.659221+07:00</t>
  </si>
  <si>
    <t>2021-12-27T07:41:15.293912+07:00</t>
  </si>
  <si>
    <t>07:41:15.292299+07:00</t>
  </si>
  <si>
    <t>17:32:04.221964+07:00</t>
  </si>
  <si>
    <t>09:50:48.929665</t>
  </si>
  <si>
    <t>2021-12-28T07:48:36.965596+07:00</t>
  </si>
  <si>
    <t>07:48:36+07:00</t>
  </si>
  <si>
    <t>2021-12-29T07:29:04.758622+07:00</t>
  </si>
  <si>
    <t>07:29:04.757041+07:00</t>
  </si>
  <si>
    <t>17:30:35.726757+07:00</t>
  </si>
  <si>
    <t>10:01:30.969716</t>
  </si>
  <si>
    <t>2021-12-30T07:48:55.36128+07:00</t>
  </si>
  <si>
    <t>2021-12-01T08:17:16.274828+07:00</t>
  </si>
  <si>
    <t>00:47:16</t>
  </si>
  <si>
    <t>2021-12-02T08:24:20.855738+07:00</t>
  </si>
  <si>
    <t>17:56:53+07:00</t>
  </si>
  <si>
    <t>00:54:20</t>
  </si>
  <si>
    <t>2021-12-03T08:46:06.575103+07:00</t>
  </si>
  <si>
    <t>08:46:06+07:00</t>
  </si>
  <si>
    <t>18:03:48+07:00</t>
  </si>
  <si>
    <t>01:16:06</t>
  </si>
  <si>
    <t>2021-12-06T07:52:01.379718+07:00</t>
  </si>
  <si>
    <t>07:52:01.377471+07:00</t>
  </si>
  <si>
    <t>2021-12-07T08:53:18.458198+07:00</t>
  </si>
  <si>
    <t>08:53:18+07:00</t>
  </si>
  <si>
    <t>01:23:18</t>
  </si>
  <si>
    <t>2021-12-08T08:56:42.510882+07:00</t>
  </si>
  <si>
    <t>08:56:42+07:00</t>
  </si>
  <si>
    <t>01:26:42</t>
  </si>
  <si>
    <t>2021-12-09T08:57:04.355603+07:00</t>
  </si>
  <si>
    <t>08:57:04+07:00</t>
  </si>
  <si>
    <t>17:42:31+07:00</t>
  </si>
  <si>
    <t>01:27:04</t>
  </si>
  <si>
    <t>2021-12-10T08:43:41.895731+07:00</t>
  </si>
  <si>
    <t>08:43:41+07:00</t>
  </si>
  <si>
    <t>01:13:41</t>
  </si>
  <si>
    <t>2021-12-01T08:36:24.638463+07:00</t>
  </si>
  <si>
    <t>08:36:24.636834+07:00</t>
  </si>
  <si>
    <t>22:25:53.547931+07:00</t>
  </si>
  <si>
    <t>13:49:28.911097</t>
  </si>
  <si>
    <t>2021-12-02T11:00:34.449109+07:00</t>
  </si>
  <si>
    <t>11:00:34.44719+07:00</t>
  </si>
  <si>
    <t>2021-12-03T08:27:24.908571+07:00</t>
  </si>
  <si>
    <t>08:27:24.906268+07:00</t>
  </si>
  <si>
    <t>Gg. H. Marzuki Jl. Mampang Prapatan I No.25, RT.4/RW.6, Mampang Prpt., Kec. Mampang Prpt., Kota Jakarta Selatan, Daerah Khusus Ibukota Jakarta 12790, Indonesia</t>
  </si>
  <si>
    <t>2021-12-06T17:25:50.885775+07:00</t>
  </si>
  <si>
    <t>17:25:50.883403+07:00</t>
  </si>
  <si>
    <t>18:23:20.579031+07:00</t>
  </si>
  <si>
    <t>00:57:29.695628</t>
  </si>
  <si>
    <t>Jl. Nangka Raya Blok Kecapi No.2, RT.2/RW.4, Tj. Bar., Kec. Jagakarsa, Kota Jakarta Selatan, Daerah Khusus Ibukota Jakarta 12530, Indonesia</t>
  </si>
  <si>
    <t>Jl. Dapur Susu No.11, RT.2/RW.9, Tj. Bar., Kec. Jagakarsa, Kota Jakarta Selatan, Daerah Khusus Ibukota Jakarta 12530, Indonesia</t>
  </si>
  <si>
    <t>2021-12-07T08:52:12.39197+07:00</t>
  </si>
  <si>
    <t>08:52:12+07:00</t>
  </si>
  <si>
    <t>18:41:42+07:00</t>
  </si>
  <si>
    <t>00:22:12</t>
  </si>
  <si>
    <t>2021-12-08T08:28:06.367526+07:00</t>
  </si>
  <si>
    <t>08:28:06.366281+07:00</t>
  </si>
  <si>
    <t>21:21:09.794794+07:00</t>
  </si>
  <si>
    <t>12:53:03.428513</t>
  </si>
  <si>
    <t>Jl. Saco 1 No.8, RT.6/RW.7, Ragunan, Kec. Ps. Minggu, Kota Jakarta Selatan, Daerah Khusus Ibukota Jakarta 12550, Indonesia</t>
  </si>
  <si>
    <t>2021-12-09T08:26:47.444384+07:00</t>
  </si>
  <si>
    <t>08:26:47.442884+07:00</t>
  </si>
  <si>
    <t>18:45:02.393498+07:00</t>
  </si>
  <si>
    <t>10:18:14.950614</t>
  </si>
  <si>
    <t>Jalan Mampang Prapatan 11 RT 08 RW 01 Nomor 1 Tegal Parang, Jakarta Selatan, RT.8/RW.1, Tegal Parang, Kec. Mampang Prpt., Kota Jakarta Selatan, Daerah Khusus Ibukota Jakarta 12790, Indonesia</t>
  </si>
  <si>
    <t>Direktorat Jendral Pajak, Senayan, Kec. Kby. Baru, Kota Jakarta Selatan, Daerah Khusus Ibukota Jakarta, Indonesia</t>
  </si>
  <si>
    <t>2021-12-10T17:31:14.50849+07:00</t>
  </si>
  <si>
    <t>17:31:14.506985+07:00</t>
  </si>
  <si>
    <t>17:31:58.44205+07:00</t>
  </si>
  <si>
    <t>00:00:43.935065</t>
  </si>
  <si>
    <t>13, Jl. Situ Babakan No.11, RT.13/RW.8, Srengseng Sawah, Kec. Jagakarsa, Kota Jakarta Selatan, Daerah Khusus Ibukota Jakarta 12630, Indonesia</t>
  </si>
  <si>
    <t>2021-12-13T08:28:05.27451+07:00</t>
  </si>
  <si>
    <t>08:28:05.272918+07:00</t>
  </si>
  <si>
    <t>18:07:18.637847+07:00</t>
  </si>
  <si>
    <t>09:39:13.364929</t>
  </si>
  <si>
    <t>Jl. Mampang Prpt. Raya No.25, RT.3/RW.5, Duren Tiga, Kec. Pancoran, Kota Jakarta Selatan, Daerah Khusus Ibukota Jakarta 12760, Indonesia</t>
  </si>
  <si>
    <t>2021-12-14T08:28:07.818202+07:00</t>
  </si>
  <si>
    <t>08:28:07.816384+07:00</t>
  </si>
  <si>
    <t>2021-12-15T08:23:26.161992+07:00</t>
  </si>
  <si>
    <t>22:51:07+07:00</t>
  </si>
  <si>
    <t>2021-12-16T08:20:47.209366+07:00</t>
  </si>
  <si>
    <t>2021-12-17T08:26:08.547026+07:00</t>
  </si>
  <si>
    <t>08:26:08+07:00</t>
  </si>
  <si>
    <t>2021-12-20T07:36:36.305654+07:00</t>
  </si>
  <si>
    <t>07:36:36.304044+07:00</t>
  </si>
  <si>
    <t>21:02:37.518859+07:00</t>
  </si>
  <si>
    <t>13:26:01.214815</t>
  </si>
  <si>
    <t>2021-12-21T08:26:44.365184+07:00</t>
  </si>
  <si>
    <t>18:48:12+07:00</t>
  </si>
  <si>
    <t>2021-12-23T08:57:57.554782+07:00</t>
  </si>
  <si>
    <t>08:57:57.552559+07:00</t>
  </si>
  <si>
    <t>2021-12-24T13:32:07.678094+07:00</t>
  </si>
  <si>
    <t>13:32:07.676295+07:00</t>
  </si>
  <si>
    <t>2021-12-27T08:29:17.61086+07:00</t>
  </si>
  <si>
    <t>08:29:17.608827+07:00</t>
  </si>
  <si>
    <t>20:46:33.909141+07:00</t>
  </si>
  <si>
    <t>12:17:16.300314</t>
  </si>
  <si>
    <t>Sarinah No. 11 , Lantai Upper Ground, Jl. M.H. Thamrin, RT.8/RW.4, Gondangdia, Kec. Menteng, Kota Jakarta Pusat, Daerah Khusus Ibukota Jakarta 10350, Indonesia</t>
  </si>
  <si>
    <t>Jl. Sunda No.7A, RT.8/RW.4, Gondangdia, Kec. Menteng, Kota Jakarta Pusat, Daerah Khusus Ibukota Jakarta 10350, Indonesia</t>
  </si>
  <si>
    <t>2021-12-28T08:28:32.486382+07:00</t>
  </si>
  <si>
    <t>08:28:32.484687+07:00</t>
  </si>
  <si>
    <t>19:51:03.404439+07:00</t>
  </si>
  <si>
    <t>11:22:30.919752</t>
  </si>
  <si>
    <t>4, Jl. Teluk Betung No.39, RW.1, Kb. Melati, Kecamatan Tanah Abang, Kota Jakarta Pusat, Daerah Khusus Ibukota Jakarta 10230, Indonesia</t>
  </si>
  <si>
    <t>4, Jl. Teluk Betung No.45a, RT.4/RW.1, Kb. Melati, Kecamatan Tanah Abang, Kota Jakarta Pusat, Daerah Khusus Ibukota Jakarta 10240, Indonesia</t>
  </si>
  <si>
    <t>2021-12-29T08:29:50.49053+07:00</t>
  </si>
  <si>
    <t>08:29:50.488717+07:00</t>
  </si>
  <si>
    <t>2021-12-30T08:25:24.732528+07:00</t>
  </si>
  <si>
    <t>08:25:24.731013+07:00</t>
  </si>
  <si>
    <t>22:58:58.695126+07:00</t>
  </si>
  <si>
    <t>14:33:33.964113</t>
  </si>
  <si>
    <t>Jl. Teluk Betung No.41kel, RT.4/RW.1, Kb. Melati, Kecamatan Tanah Abang, Kota Jakarta Pusat, Daerah Khusus Ibukota Jakarta 10230, Indonesia</t>
  </si>
  <si>
    <t>5, Jl. Palembang No.3, RW.1, Kb. Melati, Kecamatan Tanah Abang, Kota Jakarta Pusat, Daerah Khusus Ibukota Jakarta 10230, Indonesia</t>
  </si>
  <si>
    <t>2021-12-01T07:32:11.839687+07:00</t>
  </si>
  <si>
    <t>2021-12-02T07:23:29.160419+07:00</t>
  </si>
  <si>
    <t>07:23:29+07:00</t>
  </si>
  <si>
    <t>16:55:51+07:00</t>
  </si>
  <si>
    <t>2021-12-06T07:12:25.641142+07:00</t>
  </si>
  <si>
    <t>16:45:20+07:00</t>
  </si>
  <si>
    <t>2021-12-07T07:23:28.336585+07:00</t>
  </si>
  <si>
    <t>07:23:28+07:00</t>
  </si>
  <si>
    <t>19:31:16+07:00</t>
  </si>
  <si>
    <t>2021-12-08T07:24:12.097724+07:00</t>
  </si>
  <si>
    <t>16:45:46+07:00</t>
  </si>
  <si>
    <t>2021-12-09T07:37:13.32898+07:00</t>
  </si>
  <si>
    <t>17:05:33+07:00</t>
  </si>
  <si>
    <t>00:07:13</t>
  </si>
  <si>
    <t>2021-12-10T07:28:02.607403+07:00</t>
  </si>
  <si>
    <t>07:28:02+07:00</t>
  </si>
  <si>
    <t>16:40:42+07:00</t>
  </si>
  <si>
    <t>2021-12-13T07:24:55.028083+07:00</t>
  </si>
  <si>
    <t>16:35:12+07:00</t>
  </si>
  <si>
    <t>2021-12-14T09:11:24.362278+07:00</t>
  </si>
  <si>
    <t>09:11:24+07:00</t>
  </si>
  <si>
    <t>16:53:33+07:00</t>
  </si>
  <si>
    <t>01:41:24</t>
  </si>
  <si>
    <t>2021-12-15T07:22:36.862073+07:00</t>
  </si>
  <si>
    <t>16:41:09+07:00</t>
  </si>
  <si>
    <t>2021-12-16T07:25:24.983605+07:00</t>
  </si>
  <si>
    <t>07:25:24+07:00</t>
  </si>
  <si>
    <t>2021-12-20T07:17:47.353853+07:00</t>
  </si>
  <si>
    <t>16:35:14+07:00</t>
  </si>
  <si>
    <t>2021-12-21T07:27:36.069957+07:00</t>
  </si>
  <si>
    <t>07:27:36+07:00</t>
  </si>
  <si>
    <t>2021-12-22T07:30:44.590356+07:00</t>
  </si>
  <si>
    <t>07:30:44+07:00</t>
  </si>
  <si>
    <t>2021-12-23T07:23:19.430562+07:00</t>
  </si>
  <si>
    <t>16:33:01+07:00</t>
  </si>
  <si>
    <t>2021-12-27T06:47:13.806571+07:00</t>
  </si>
  <si>
    <t>06:47:13.804766+07:00</t>
  </si>
  <si>
    <t>2021-12-28T07:17:23.803139+07:00</t>
  </si>
  <si>
    <t>07:17:23+07:00</t>
  </si>
  <si>
    <t>2021-12-29T05:40:14.441657+07:00</t>
  </si>
  <si>
    <t>05:40:14.43871+07:00</t>
  </si>
  <si>
    <t>2021-12-30T07:27:03.069227+07:00</t>
  </si>
  <si>
    <t>16:47:00+07:00</t>
  </si>
  <si>
    <t>2021-12-31T07:08:47.073932+07:00</t>
  </si>
  <si>
    <t>07:08:47.072446+07:00</t>
  </si>
  <si>
    <t>2021-12-02T07:20:34.9998+07:00</t>
  </si>
  <si>
    <t>07:20:34+07:00</t>
  </si>
  <si>
    <t>2021-12-03T07:25:43.357092+07:00</t>
  </si>
  <si>
    <t>07:25:43+07:00</t>
  </si>
  <si>
    <t>2021-12-06T07:25:47.683972+07:00</t>
  </si>
  <si>
    <t>07:25:47+07:00</t>
  </si>
  <si>
    <t>19:19:47+07:00</t>
  </si>
  <si>
    <t>2021-12-08T07:26:53.876904+07:00</t>
  </si>
  <si>
    <t>19:47:57+07:00</t>
  </si>
  <si>
    <t>2021-12-10T07:16:10.09386+07:00</t>
  </si>
  <si>
    <t>07:16:10+07:00</t>
  </si>
  <si>
    <t>2021-12-13T06:31:54.950003+07:00</t>
  </si>
  <si>
    <t>06:31:54.948324+07:00</t>
  </si>
  <si>
    <t>perumahan pesona, perumahan pesona Jl. Mahkota No.2, Lb. Wangi, Kec. Sepatan Tim., Kabupaten Tangerang, Banten 15520, Indonesia</t>
  </si>
  <si>
    <t>2021-12-14T07:23:31.740979+07:00</t>
  </si>
  <si>
    <t>07:23:31+07:00</t>
  </si>
  <si>
    <t>18:01:49+07:00</t>
  </si>
  <si>
    <t>2021-12-15T07:17:56.742218+07:00</t>
  </si>
  <si>
    <t>07:17:56+07:00</t>
  </si>
  <si>
    <t>18:25:52+07:00</t>
  </si>
  <si>
    <t>2021-12-16T07:10:59.922298+07:00</t>
  </si>
  <si>
    <t>20:34:43+07:00</t>
  </si>
  <si>
    <t>2021-12-21T07:19:47.447445+07:00</t>
  </si>
  <si>
    <t>07:19:47+07:00</t>
  </si>
  <si>
    <t>2021-12-22T07:20:17.417363+07:00</t>
  </si>
  <si>
    <t>2021-12-23T07:27:17.111337+07:00</t>
  </si>
  <si>
    <t>2021-12-24T07:19:11.711189+07:00</t>
  </si>
  <si>
    <t>17:28:35+07:00</t>
  </si>
  <si>
    <t>2021-12-29T06:33:46.029035+07:00</t>
  </si>
  <si>
    <t>06:33:45+07:00</t>
  </si>
  <si>
    <t>2021-12-31T07:23:28.594493+07:00</t>
  </si>
  <si>
    <t>2021-12-01T08:01:46.14456+07:00</t>
  </si>
  <si>
    <t>08:01:46.142789+07:00</t>
  </si>
  <si>
    <t>17:37:37.775028+07:00</t>
  </si>
  <si>
    <t>09:35:51.632239</t>
  </si>
  <si>
    <t>2021-12-02T08:22:50.307526+07:00</t>
  </si>
  <si>
    <t>2021-12-03T08:04:14.0171+07:00</t>
  </si>
  <si>
    <t>08:04:14.015623+07:00</t>
  </si>
  <si>
    <t>17:34:27.888836+07:00</t>
  </si>
  <si>
    <t>09:30:13.873213</t>
  </si>
  <si>
    <t>2021-12-06T08:23:33.106593+07:00</t>
  </si>
  <si>
    <t>2021-12-07T08:04:18.510562+07:00</t>
  </si>
  <si>
    <t>08:04:18.505545+07:00</t>
  </si>
  <si>
    <t>17:34:30.608321+07:00</t>
  </si>
  <si>
    <t>09:30:12.102776</t>
  </si>
  <si>
    <t>2021-12-08T08:18:58.320666+07:00</t>
  </si>
  <si>
    <t>17:31:10+07:00</t>
  </si>
  <si>
    <t>2021-12-09T08:07:54.87735+07:00</t>
  </si>
  <si>
    <t>08:07:54.875728+07:00</t>
  </si>
  <si>
    <t>17:30:50.007513+07:00</t>
  </si>
  <si>
    <t>09:22:55.131785</t>
  </si>
  <si>
    <t>2021-12-10T08:17:47.620146+07:00</t>
  </si>
  <si>
    <t>18:01:02+07:00</t>
  </si>
  <si>
    <t>2021-12-13T08:04:09.868459+07:00</t>
  </si>
  <si>
    <t>08:04:09.866811+07:00</t>
  </si>
  <si>
    <t>19:58:09.504244+07:00</t>
  </si>
  <si>
    <t>11:53:59.637433</t>
  </si>
  <si>
    <t>2021-12-14T08:18:52.427583+07:00</t>
  </si>
  <si>
    <t>17:34:20+07:00</t>
  </si>
  <si>
    <t>2021-12-15T08:03:36.193218+07:00</t>
  </si>
  <si>
    <t>08:03:36.191538+07:00</t>
  </si>
  <si>
    <t>17:32:02.283902+07:00</t>
  </si>
  <si>
    <t>09:28:26.092364</t>
  </si>
  <si>
    <t>2021-12-16T08:20:56.949185+07:00</t>
  </si>
  <si>
    <t>08:20:56+07:00</t>
  </si>
  <si>
    <t>2021-12-17T08:03:24.368938+07:00</t>
  </si>
  <si>
    <t>08:03:24.3671+07:00</t>
  </si>
  <si>
    <t>17:49:20.572922+07:00</t>
  </si>
  <si>
    <t>09:45:56.205822</t>
  </si>
  <si>
    <t>2021-12-20T08:19:12.56652+07:00</t>
  </si>
  <si>
    <t>17:31:09+07:00</t>
  </si>
  <si>
    <t>2021-12-21T08:09:12.721208+07:00</t>
  </si>
  <si>
    <t>08:09:12.719692+07:00</t>
  </si>
  <si>
    <t>2021-12-22T08:20:04.819937+07:00</t>
  </si>
  <si>
    <t>2021-12-23T08:03:39.671365+07:00</t>
  </si>
  <si>
    <t>08:03:39.669147+07:00</t>
  </si>
  <si>
    <t>18:41:09.183575+07:00</t>
  </si>
  <si>
    <t>10:37:29.514428</t>
  </si>
  <si>
    <t>2021-12-27T08:04:05.782731+07:00</t>
  </si>
  <si>
    <t>08:04:05.781087+07:00</t>
  </si>
  <si>
    <t>17:55:55.417024+07:00</t>
  </si>
  <si>
    <t>09:51:49.635937</t>
  </si>
  <si>
    <t>2021-12-28T08:19:40.508538+07:00</t>
  </si>
  <si>
    <t>08:19:40+07:00</t>
  </si>
  <si>
    <t>17:30:33+07:00</t>
  </si>
  <si>
    <t>2021-12-29T08:05:09.084064+07:00</t>
  </si>
  <si>
    <t>08:05:09.02938+07:00</t>
  </si>
  <si>
    <t>17:54:22.230436+07:00</t>
  </si>
  <si>
    <t>09:49:13.201056</t>
  </si>
  <si>
    <t>2021-12-30T08:15:57.12131+07:00</t>
  </si>
  <si>
    <t>08:15:57+07:00</t>
  </si>
  <si>
    <t>2021-12-01T08:02:59.584173+07:00</t>
  </si>
  <si>
    <t>2021-12-02T07:56:56.740217+07:00</t>
  </si>
  <si>
    <t>07:56:56+07:00</t>
  </si>
  <si>
    <t>17:12:21+07:00</t>
  </si>
  <si>
    <t>2021-12-03T07:52:24.830693+07:00</t>
  </si>
  <si>
    <t>07:52:24+07:00</t>
  </si>
  <si>
    <t>17:16:03+07:00</t>
  </si>
  <si>
    <t>2021-12-06T07:55:31.335464+07:00</t>
  </si>
  <si>
    <t>2021-12-07T07:48:13.389834+07:00</t>
  </si>
  <si>
    <t>07:48:13+07:00</t>
  </si>
  <si>
    <t>17:56:46+07:00</t>
  </si>
  <si>
    <t>2021-12-08T07:59:30.302847+07:00</t>
  </si>
  <si>
    <t>07:59:30+07:00</t>
  </si>
  <si>
    <t>17:10:01+07:00</t>
  </si>
  <si>
    <t>2021-12-09T07:58:49.006453+07:00</t>
  </si>
  <si>
    <t>07:58:48+07:00</t>
  </si>
  <si>
    <t>17:11:38+07:00</t>
  </si>
  <si>
    <t>2021-12-10T08:02:19.522847+07:00</t>
  </si>
  <si>
    <t>17:09:40+07:00</t>
  </si>
  <si>
    <t>2021-12-13T08:08:46.491194+07:00</t>
  </si>
  <si>
    <t>08:08:46+07:00</t>
  </si>
  <si>
    <t>17:07:26+07:00</t>
  </si>
  <si>
    <t>00:08:46</t>
  </si>
  <si>
    <t>2021-12-14T07:48:41.608893+07:00</t>
  </si>
  <si>
    <t>07:48:41+07:00</t>
  </si>
  <si>
    <t>17:08:22+07:00</t>
  </si>
  <si>
    <t>2021-12-15T07:58:46.599221+07:00</t>
  </si>
  <si>
    <t>2021-12-16T07:53:42.463711+07:00</t>
  </si>
  <si>
    <t>07:53:42+07:00</t>
  </si>
  <si>
    <t>17:03:26+07:00</t>
  </si>
  <si>
    <t>2021-12-17T07:57:39.767321+07:00</t>
  </si>
  <si>
    <t>17:09:38+07:00</t>
  </si>
  <si>
    <t>2021-12-18T07:54:25.869973+07:00</t>
  </si>
  <si>
    <t>07:54:25.868327+07:00</t>
  </si>
  <si>
    <t>17:03:36.527097+07:00</t>
  </si>
  <si>
    <t>09:09:10.65877</t>
  </si>
  <si>
    <t>2021-12-20T07:58:29.740239+07:00</t>
  </si>
  <si>
    <t>2021-12-21T08:03:12.771084+07:00</t>
  </si>
  <si>
    <t>00:03:12</t>
  </si>
  <si>
    <t>2021-12-22T07:52:49.846438+07:00</t>
  </si>
  <si>
    <t>17:16:45+07:00</t>
  </si>
  <si>
    <t>2021-12-23T07:43:33.78568+07:00</t>
  </si>
  <si>
    <t>07:43:33+07:00</t>
  </si>
  <si>
    <t>2021-12-24T07:51:16.839131+07:00</t>
  </si>
  <si>
    <t>07:51:16+07:00</t>
  </si>
  <si>
    <t>17:55:35+07:00</t>
  </si>
  <si>
    <t>2021-12-27T07:58:07.93511+07:00</t>
  </si>
  <si>
    <t>07:58:07+07:00</t>
  </si>
  <si>
    <t>17:28:05+07:00</t>
  </si>
  <si>
    <t>2021-12-28T07:52:30.735067+07:00</t>
  </si>
  <si>
    <t>07:52:30+07:00</t>
  </si>
  <si>
    <t>17:04:42+07:00</t>
  </si>
  <si>
    <t>2021-12-29T07:57:55.404735+07:00</t>
  </si>
  <si>
    <t>07:57:55+07:00</t>
  </si>
  <si>
    <t>17:21:06+07:00</t>
  </si>
  <si>
    <t>2021-12-30T07:59:23.415877+07:00</t>
  </si>
  <si>
    <t>07:59:23+07:00</t>
  </si>
  <si>
    <t>2021-12-01T05:58:30.317076+07:00</t>
  </si>
  <si>
    <t>05:58:30+07:00</t>
  </si>
  <si>
    <t>13:13:38+07:00</t>
  </si>
  <si>
    <t>2021-12-02T06:20:38.03536+07:00</t>
  </si>
  <si>
    <t>06:20:37+07:00</t>
  </si>
  <si>
    <t>13:31:11+07:00</t>
  </si>
  <si>
    <t>00:20:37</t>
  </si>
  <si>
    <t>2021-12-03T05:53:49.400034+07:00</t>
  </si>
  <si>
    <t>05:53:49+07:00</t>
  </si>
  <si>
    <t>13:05:05+07:00</t>
  </si>
  <si>
    <t>2021-12-06T09:45:17.06489+07:00</t>
  </si>
  <si>
    <t>09:45:17+07:00</t>
  </si>
  <si>
    <t>17:06:26+07:00</t>
  </si>
  <si>
    <t>03:45:17</t>
  </si>
  <si>
    <t>2021-12-07T09:52:52.410704+07:00</t>
  </si>
  <si>
    <t>09:52:52+07:00</t>
  </si>
  <si>
    <t>17:04:52+07:00</t>
  </si>
  <si>
    <t>03:52:52</t>
  </si>
  <si>
    <t>2021-12-08T09:48:35.640752+07:00</t>
  </si>
  <si>
    <t>09:48:35+07:00</t>
  </si>
  <si>
    <t>17:08:12+07:00</t>
  </si>
  <si>
    <t>03:48:35</t>
  </si>
  <si>
    <t>2021-12-09T09:34:13.418221+07:00</t>
  </si>
  <si>
    <t>09:34:13+07:00</t>
  </si>
  <si>
    <t>17:12:43+07:00</t>
  </si>
  <si>
    <t>03:34:13</t>
  </si>
  <si>
    <t>2021-12-10T10:02:44.419373+07:00</t>
  </si>
  <si>
    <t>10:02:44+07:00</t>
  </si>
  <si>
    <t>04:02:44</t>
  </si>
  <si>
    <t>2021-12-20T05:37:49.623457+07:00</t>
  </si>
  <si>
    <t>05:37:49+07:00</t>
  </si>
  <si>
    <t>13:21:33+07:00</t>
  </si>
  <si>
    <t>2021-12-21T05:40:02.371067+07:00</t>
  </si>
  <si>
    <t>05:40:02+07:00</t>
  </si>
  <si>
    <t>13:13:40+07:00</t>
  </si>
  <si>
    <t>2021-12-22T05:45:26.080632+07:00</t>
  </si>
  <si>
    <t>05:45:26+07:00</t>
  </si>
  <si>
    <t>13:13:20+07:00</t>
  </si>
  <si>
    <t>2021-12-23T05:52:50.351291+07:00</t>
  </si>
  <si>
    <t>05:52:50+07:00</t>
  </si>
  <si>
    <t>13:57:07+07:00</t>
  </si>
  <si>
    <t>2021-12-24T06:05:27.131464+07:00</t>
  </si>
  <si>
    <t>06:05:27+07:00</t>
  </si>
  <si>
    <t>13:17:08+07:00</t>
  </si>
  <si>
    <t>00:05:27</t>
  </si>
  <si>
    <t>2021-12-27T09:51:06.752041+07:00</t>
  </si>
  <si>
    <t>09:51:06+07:00</t>
  </si>
  <si>
    <t>17:04:11+07:00</t>
  </si>
  <si>
    <t>03:51:06</t>
  </si>
  <si>
    <t>2021-12-28T09:49:13.408+07:00</t>
  </si>
  <si>
    <t>09:49:13+07:00</t>
  </si>
  <si>
    <t>17:04:50+07:00</t>
  </si>
  <si>
    <t>03:49:13</t>
  </si>
  <si>
    <t>2021-12-29T09:51:41.477887+07:00</t>
  </si>
  <si>
    <t>09:51:41+07:00</t>
  </si>
  <si>
    <t>17:05:54+07:00</t>
  </si>
  <si>
    <t>03:51:41</t>
  </si>
  <si>
    <t>2021-12-30T09:59:49.28283+07:00</t>
  </si>
  <si>
    <t>09:59:49+07:00</t>
  </si>
  <si>
    <t>17:06:30+07:00</t>
  </si>
  <si>
    <t>03:59:49</t>
  </si>
  <si>
    <t>2021-12-31T10:01:19.357403+07:00</t>
  </si>
  <si>
    <t>10:01:19+07:00</t>
  </si>
  <si>
    <t>17:08:18+07:00</t>
  </si>
  <si>
    <t>04:01:19</t>
  </si>
  <si>
    <t>2021-12-01T08:09:59.837122+07:00</t>
  </si>
  <si>
    <t>08:09:59+07:00</t>
  </si>
  <si>
    <t>00:39:59</t>
  </si>
  <si>
    <t>2021-12-02T08:04:29.139116+07:00</t>
  </si>
  <si>
    <t>00:34:29</t>
  </si>
  <si>
    <t>2021-12-03T08:02:34.977963+07:00</t>
  </si>
  <si>
    <t>19:18:17+07:00</t>
  </si>
  <si>
    <t>00:32:34</t>
  </si>
  <si>
    <t>2021-12-06T08:02:07.616417+07:00</t>
  </si>
  <si>
    <t>08:02:07+07:00</t>
  </si>
  <si>
    <t>00:32:07</t>
  </si>
  <si>
    <t>2021-12-07T08:12:56.082364+07:00</t>
  </si>
  <si>
    <t>00:42:56</t>
  </si>
  <si>
    <t>2021-12-08T08:06:04.461209+07:00</t>
  </si>
  <si>
    <t>08:06:04+07:00</t>
  </si>
  <si>
    <t>19:33:08+07:00</t>
  </si>
  <si>
    <t>00:36:04</t>
  </si>
  <si>
    <t>2021-12-09T08:05:38.258428+07:00</t>
  </si>
  <si>
    <t>00:35:38</t>
  </si>
  <si>
    <t>2021-12-10T07:59:56.79033+07:00</t>
  </si>
  <si>
    <t>2021-12-15T08:06:32.088998+07:00</t>
  </si>
  <si>
    <t>17:19:18+07:00</t>
  </si>
  <si>
    <t>00:36:32</t>
  </si>
  <si>
    <t>2021-12-16T08:20:13.455998+07:00</t>
  </si>
  <si>
    <t>2021-12-17T08:10:59.185371+07:00</t>
  </si>
  <si>
    <t>17:20:04+07:00</t>
  </si>
  <si>
    <t>2021-12-20T08:03:42.05882+07:00</t>
  </si>
  <si>
    <t>17:57:50+07:00</t>
  </si>
  <si>
    <t>00:33:42</t>
  </si>
  <si>
    <t>2021-12-21T08:05:58.959403+07:00</t>
  </si>
  <si>
    <t>17:21:42+07:00</t>
  </si>
  <si>
    <t>00:35:58</t>
  </si>
  <si>
    <t>2021-12-22T08:10:07.445674+07:00</t>
  </si>
  <si>
    <t>08:10:07+07:00</t>
  </si>
  <si>
    <t>00:40:07</t>
  </si>
  <si>
    <t>2021-12-23T08:13:52.021949+07:00</t>
  </si>
  <si>
    <t>08:13:51+07:00</t>
  </si>
  <si>
    <t>17:27:11+07:00</t>
  </si>
  <si>
    <t>00:43:51</t>
  </si>
  <si>
    <t>2021-12-24T08:10:03.852364+07:00</t>
  </si>
  <si>
    <t>08:10:03+07:00</t>
  </si>
  <si>
    <t>17:15:30+07:00</t>
  </si>
  <si>
    <t>00:40:03</t>
  </si>
  <si>
    <t>2021-12-27T08:04:01.331017+07:00</t>
  </si>
  <si>
    <t>18:05:33+07:00</t>
  </si>
  <si>
    <t>00:34:01</t>
  </si>
  <si>
    <t>2021-12-28T08:09:25.162931+07:00</t>
  </si>
  <si>
    <t>08:09:25+07:00</t>
  </si>
  <si>
    <t>00:39:25</t>
  </si>
  <si>
    <t>2021-12-29T08:07:20.887355+07:00</t>
  </si>
  <si>
    <t>08:07:20+07:00</t>
  </si>
  <si>
    <t>17:59:41+07:00</t>
  </si>
  <si>
    <t>00:37:20</t>
  </si>
  <si>
    <t>2021-12-30T07:58:09.323154+07:00</t>
  </si>
  <si>
    <t>00:28:09</t>
  </si>
  <si>
    <t>2021-12-31T08:06:02.047741+07:00</t>
  </si>
  <si>
    <t>16:27:49+07:00</t>
  </si>
  <si>
    <t>00:36:02</t>
  </si>
  <si>
    <t>2021-12-01T04:53:31.347106+07:00</t>
  </si>
  <si>
    <t>04:53:31.344189+07:00</t>
  </si>
  <si>
    <t>17:44:26.643601+07:00</t>
  </si>
  <si>
    <t>12:50:55.299412</t>
  </si>
  <si>
    <t>Jl. Bambu Sel. 2 No.49, RT.6/RW.8, Kota Bambu Sel., Kec. Palmerah, Kota Jakarta Barat, Daerah Khusus Ibukota Jakarta 11420, Indonesia</t>
  </si>
  <si>
    <t>2021-12-02T08:02:40.502567+07:00</t>
  </si>
  <si>
    <t>2021-12-03T05:04:07.009774+07:00</t>
  </si>
  <si>
    <t>05:04:07.007725+07:00</t>
  </si>
  <si>
    <t>17:33:38.335871+07:00</t>
  </si>
  <si>
    <t>12:29:31.328146</t>
  </si>
  <si>
    <t>2021-12-06T06:35:23.591474+07:00</t>
  </si>
  <si>
    <t>06:35:23.5897+07:00</t>
  </si>
  <si>
    <t>17:31:56.065643+07:00</t>
  </si>
  <si>
    <t>10:56:32.475943</t>
  </si>
  <si>
    <t>2021-12-07T04:18:35.68556+07:00</t>
  </si>
  <si>
    <t>04:18:35.627744+07:00</t>
  </si>
  <si>
    <t>17:32:51.848204+07:00</t>
  </si>
  <si>
    <t>13:14:16.22046</t>
  </si>
  <si>
    <t>2021-12-08T08:07:55.059019+07:00</t>
  </si>
  <si>
    <t>08:07:55+07:00</t>
  </si>
  <si>
    <t>19:35:30+07:00</t>
  </si>
  <si>
    <t>2021-12-09T06:00:20.22102+07:00</t>
  </si>
  <si>
    <t>06:00:20.218882+07:00</t>
  </si>
  <si>
    <t>17:56:49.418697+07:00</t>
  </si>
  <si>
    <t>11:56:29.199815</t>
  </si>
  <si>
    <t>RQ6X+3CM, RT.6/RW.3, Slipi, Kec. Palmerah, Kota Jakarta Barat, Daerah Khusus Ibukota Jakarta 11410, Indonesia</t>
  </si>
  <si>
    <t>2021-12-10T08:02:02.669583+07:00</t>
  </si>
  <si>
    <t>19:53:20+07:00</t>
  </si>
  <si>
    <t>2021-12-13T06:26:55.240124+07:00</t>
  </si>
  <si>
    <t>06:26:55.238693+07:00</t>
  </si>
  <si>
    <t>18:00:12.007168+07:00</t>
  </si>
  <si>
    <t>11:33:16.768475</t>
  </si>
  <si>
    <t>2021-12-14T08:09:19.841011+07:00</t>
  </si>
  <si>
    <t>08:09:19+07:00</t>
  </si>
  <si>
    <t>18:34:37+07:00</t>
  </si>
  <si>
    <t>2021-12-15T04:48:56.447862+07:00</t>
  </si>
  <si>
    <t>04:48:56.445106+07:00</t>
  </si>
  <si>
    <t>17:36:47.669751+07:00</t>
  </si>
  <si>
    <t>12:47:51.224645</t>
  </si>
  <si>
    <t>Jl. Bambu Sel. 2 No.57, RT.6/RW.8, Kota Bambu Sel., Kec. Palmerah, Kota Jakarta Barat, Daerah Khusus Ibukota Jakarta 11420, Indonesia</t>
  </si>
  <si>
    <t>2021-12-16T08:07:08.423388+07:00</t>
  </si>
  <si>
    <t>2021-12-17T05:00:53.665153+07:00</t>
  </si>
  <si>
    <t>05:00:53.662565+07:00</t>
  </si>
  <si>
    <t>17:33:23.11208+07:00</t>
  </si>
  <si>
    <t>12:32:29.449515</t>
  </si>
  <si>
    <t>2021-12-20T07:55:40.33582+07:00</t>
  </si>
  <si>
    <t>17:53:26+07:00</t>
  </si>
  <si>
    <t>2021-12-21T04:42:32.82212+07:00</t>
  </si>
  <si>
    <t>04:42:32.819638+07:00</t>
  </si>
  <si>
    <t>17:46:07.27648+07:00</t>
  </si>
  <si>
    <t>13:03:34.456842</t>
  </si>
  <si>
    <t>2021-12-22T07:43:29.215992+07:00</t>
  </si>
  <si>
    <t>07:43:29+07:00</t>
  </si>
  <si>
    <t>2021-12-23T07:35:19.086343+07:00</t>
  </si>
  <si>
    <t>07:35:19+07:00</t>
  </si>
  <si>
    <t>18:24:54+07:00</t>
  </si>
  <si>
    <t>2021-12-24T08:06:06.684424+07:00</t>
  </si>
  <si>
    <t>2021-12-25T08:02:54.914721+07:00</t>
  </si>
  <si>
    <t>08:02:54.913185+07:00</t>
  </si>
  <si>
    <t>14:54:32.973709+07:00</t>
  </si>
  <si>
    <t>06:51:38.060524</t>
  </si>
  <si>
    <t>Jl. Tali Blok Tali No.1, RT.6/RW.9, Kota Bambu Sel., Kec. Palmerah, Kota Jakarta Barat, Daerah Khusus Ibukota Jakarta 11420, Indonesia</t>
  </si>
  <si>
    <t>2021-12-27T06:56:36.729354+07:00</t>
  </si>
  <si>
    <t>06:56:36.727474+07:00</t>
  </si>
  <si>
    <t>17:47:29.956732+07:00</t>
  </si>
  <si>
    <t>10:50:53.229258</t>
  </si>
  <si>
    <t>Jl. Tali No.22, RT.5/RW.9, Kota Bambu Sel., Kec. Palmerah, Kota Jakarta Barat, Daerah Khusus Ibukota Jakarta 11420, Indonesia</t>
  </si>
  <si>
    <t>2021-12-28T07:31:41.19172+07:00</t>
  </si>
  <si>
    <t>07:31:41.190182+07:00</t>
  </si>
  <si>
    <t>17:37:23.812033+07:00</t>
  </si>
  <si>
    <t>10:05:42.621851</t>
  </si>
  <si>
    <t>Jl. Tali Blok Tali No.8, RT.3/RW.9, Kota Bambu Sel., Kec. Palmerah, Kota Jakarta Barat, Daerah Khusus Ibukota Jakarta 11420, Indonesia</t>
  </si>
  <si>
    <t>2021-12-29T05:29:25.847365+07:00</t>
  </si>
  <si>
    <t>05:29:25.844784+07:00</t>
  </si>
  <si>
    <t>17:42:35.922804+07:00</t>
  </si>
  <si>
    <t>12:13:10.07802</t>
  </si>
  <si>
    <t>2021-12-30T07:57:57.7442+07:00</t>
  </si>
  <si>
    <t>21:31:29+07:00</t>
  </si>
  <si>
    <t>2021-12-31T07:54:17.592343+07:00</t>
  </si>
  <si>
    <t>2021-12-01T07:22:43.512038+07:00</t>
  </si>
  <si>
    <t>19:23:26+07:00</t>
  </si>
  <si>
    <t>2021-12-02T07:17:41.963775+07:00</t>
  </si>
  <si>
    <t>2021-12-03T07:12:58.813841+07:00</t>
  </si>
  <si>
    <t>2021-12-06T07:13:08.004213+07:00</t>
  </si>
  <si>
    <t>07:13:07+07:00</t>
  </si>
  <si>
    <t>19:14:27+07:00</t>
  </si>
  <si>
    <t>2021-12-07T07:28:22.615789+07:00</t>
  </si>
  <si>
    <t>18:38:33+07:00</t>
  </si>
  <si>
    <t>2021-12-08T07:26:58.891106+07:00</t>
  </si>
  <si>
    <t>19:45:05+07:00</t>
  </si>
  <si>
    <t>2021-12-09T07:21:34.102162+07:00</t>
  </si>
  <si>
    <t>18:59:08+07:00</t>
  </si>
  <si>
    <t>2021-12-10T07:25:05.412499+07:00</t>
  </si>
  <si>
    <t>07:25:05.410962+07:00</t>
  </si>
  <si>
    <t>17:04:42.42597+07:00</t>
  </si>
  <si>
    <t>09:39:37.015008</t>
  </si>
  <si>
    <t>Jl. Raya Pd. Ungu Permai Blok D24 No.8, RT.008/RW.013, Kaliabang Tengah, Kec. Bekasi Utara, Kota Bks, Jawa Barat 17125, Indonesia</t>
  </si>
  <si>
    <t>2021-12-13T07:21:30.600354+07:00</t>
  </si>
  <si>
    <t>07:21:30+07:00</t>
  </si>
  <si>
    <t>19:12:24+07:00</t>
  </si>
  <si>
    <t>2021-12-14T07:23:45.515466+07:00</t>
  </si>
  <si>
    <t>18:01:16+07:00</t>
  </si>
  <si>
    <t>2021-12-15T07:28:53.832402+07:00</t>
  </si>
  <si>
    <t>07:28:53+07:00</t>
  </si>
  <si>
    <t>18:28:49+07:00</t>
  </si>
  <si>
    <t>2021-12-16T07:20:15.578279+07:00</t>
  </si>
  <si>
    <t>07:20:15+07:00</t>
  </si>
  <si>
    <t>20:16:57+07:00</t>
  </si>
  <si>
    <t>2021-12-17T07:25:00.763101+07:00</t>
  </si>
  <si>
    <t>2021-12-20T07:17:26.625075+07:00</t>
  </si>
  <si>
    <t>2021-12-22T07:24:04.704915+07:00</t>
  </si>
  <si>
    <t>17:43:53+07:00</t>
  </si>
  <si>
    <t>2021-12-23T07:24:20.315087+07:00</t>
  </si>
  <si>
    <t>07:24:20+07:00</t>
  </si>
  <si>
    <t>17:56:28+07:00</t>
  </si>
  <si>
    <t>2021-12-24T07:17:13.935992+07:00</t>
  </si>
  <si>
    <t>17:27:53+07:00</t>
  </si>
  <si>
    <t>2021-12-27T06:44:44.104147+07:00</t>
  </si>
  <si>
    <t>06:44:44+07:00</t>
  </si>
  <si>
    <t>18:15:05+07:00</t>
  </si>
  <si>
    <t>2021-12-28T07:27:47.679164+07:00</t>
  </si>
  <si>
    <t>18:28:20+07:00</t>
  </si>
  <si>
    <t>2021-12-29T07:20:52.359219+07:00</t>
  </si>
  <si>
    <t>07:20:52+07:00</t>
  </si>
  <si>
    <t>2021-12-30T07:03:58.50485+07:00</t>
  </si>
  <si>
    <t>07:03:58+07:00</t>
  </si>
  <si>
    <t>18:22:50+07:00</t>
  </si>
  <si>
    <t>2021-12-31T07:20:14.926742+07:00</t>
  </si>
  <si>
    <t>07:20:14+07:00</t>
  </si>
  <si>
    <t>16:51:55+07:00</t>
  </si>
  <si>
    <t>2021-12-01T07:54:45.188816+07:00</t>
  </si>
  <si>
    <t>2021-12-02T07:31:36.538447+07:00</t>
  </si>
  <si>
    <t>07:31:36+07:00</t>
  </si>
  <si>
    <t>2021-12-06T07:46:47.388474+07:00</t>
  </si>
  <si>
    <t>07:46:47+07:00</t>
  </si>
  <si>
    <t>17:36:31+07:00</t>
  </si>
  <si>
    <t>2021-12-07T08:03:32.786573+07:00</t>
  </si>
  <si>
    <t>08:03:32.784734+07:00</t>
  </si>
  <si>
    <t>17:30:59.873801+07:00</t>
  </si>
  <si>
    <t>09:27:27.089067</t>
  </si>
  <si>
    <t>2021-12-08T07:48:39.002252+07:00</t>
  </si>
  <si>
    <t>2021-12-09T08:55:53.529048+07:00</t>
  </si>
  <si>
    <t>08:55:53.48253+07:00</t>
  </si>
  <si>
    <t>17:32:25.411357+07:00</t>
  </si>
  <si>
    <t>08:36:31.928827</t>
  </si>
  <si>
    <t>2021-12-10T07:37:23.842178+07:00</t>
  </si>
  <si>
    <t>07:37:23+07:00</t>
  </si>
  <si>
    <t>2021-12-13T08:01:23.920841+07:00</t>
  </si>
  <si>
    <t>08:01:23.91876+07:00</t>
  </si>
  <si>
    <t>17:31:32.15838+07:00</t>
  </si>
  <si>
    <t>09:30:08.23962</t>
  </si>
  <si>
    <t>Jl. Nusa Indah Barat Blok Cex 10 No.17, RT.12/RW.13, Duri Kosambi, Kecamatan Cengkareng, Kota Jakarta Barat, Daerah Khusus Ibukota Jakarta 11750, Indonesia</t>
  </si>
  <si>
    <t>2021-12-14T07:45:13.820091+07:00</t>
  </si>
  <si>
    <t>07:45:13+07:00</t>
  </si>
  <si>
    <t>2021-12-15T07:54:04.911366+07:00</t>
  </si>
  <si>
    <t>2021-12-16T07:49:21.922411+07:00</t>
  </si>
  <si>
    <t>17:45:58+07:00</t>
  </si>
  <si>
    <t>2021-12-16T17:19:11.349338+07:00</t>
  </si>
  <si>
    <t>2021-12-17</t>
  </si>
  <si>
    <t>2021-12-20T07:41:20.906333+07:00</t>
  </si>
  <si>
    <t>07:41:20+07:00</t>
  </si>
  <si>
    <t>2021-12-21T08:03:14.019534+07:00</t>
  </si>
  <si>
    <t>08:03:14.017817+07:00</t>
  </si>
  <si>
    <t>17:44:39.742436+07:00</t>
  </si>
  <si>
    <t>09:41:25.724619</t>
  </si>
  <si>
    <t>Ruko Grand Palm Puri Blok G7 Pasar Laris, RT.6/RW.13, Duri Kosambi, Kecamatan Cengkareng, Kota Jakarta Barat, Daerah Khusus Ibukota Jakarta 11750, Indonesia</t>
  </si>
  <si>
    <t>2021-12-22T07:29:18.936832+07:00</t>
  </si>
  <si>
    <t>2021-12-23T07:26:14.14509+07:00</t>
  </si>
  <si>
    <t>2021-12-23T17:49:38.634181+07:00</t>
  </si>
  <si>
    <t>2021-12-24</t>
  </si>
  <si>
    <t>2021-12-30</t>
  </si>
  <si>
    <t>2021-12-31T07:34:39.553274+07:00</t>
  </si>
  <si>
    <t>07:34:39+07:00</t>
  </si>
  <si>
    <t>16:28:37+07:00</t>
  </si>
  <si>
    <t>2021-12-01T08:12:08.33692+07:00</t>
  </si>
  <si>
    <t>08:12:08.335358+07:00</t>
  </si>
  <si>
    <t>18:01:15.517151+07:00</t>
  </si>
  <si>
    <t>09:49:07.181793</t>
  </si>
  <si>
    <t>2021-12-02T08:02:34.824536+07:00</t>
  </si>
  <si>
    <t>08:02:34.82285+07:00</t>
  </si>
  <si>
    <t>2021-12-03T08:24:03.857141+07:00</t>
  </si>
  <si>
    <t>2021-12-06T07:20:35.709681+07:00</t>
  </si>
  <si>
    <t>07:20:35.708276+07:00</t>
  </si>
  <si>
    <t>2021-12-07T08:26:16.266238+07:00</t>
  </si>
  <si>
    <t>20:15:47+07:00</t>
  </si>
  <si>
    <t>2021-12-08T07:43:29.068019+07:00</t>
  </si>
  <si>
    <t>07:43:29.066108+07:00</t>
  </si>
  <si>
    <t>17:44:29.048787+07:00</t>
  </si>
  <si>
    <t>10:00:59.982679</t>
  </si>
  <si>
    <t>2021-12-09T08:30:27.956623+07:00</t>
  </si>
  <si>
    <t>00:00:27</t>
  </si>
  <si>
    <t>2021-12-10T07:46:01.152334+07:00</t>
  </si>
  <si>
    <t>07:46:01.147847+07:00</t>
  </si>
  <si>
    <t>21:32:19.742903+07:00</t>
  </si>
  <si>
    <t>13:46:18.595056</t>
  </si>
  <si>
    <t>2021-12-13T07:43:23.078218+07:00</t>
  </si>
  <si>
    <t>07:43:23.076574+07:00</t>
  </si>
  <si>
    <t>22:37:36.242474+07:00</t>
  </si>
  <si>
    <t>14:54:13.1659</t>
  </si>
  <si>
    <t>2021-12-14T07:47:28.246779+07:00</t>
  </si>
  <si>
    <t>07:47:28.245291+07:00</t>
  </si>
  <si>
    <t>17:46:53.164536+07:00</t>
  </si>
  <si>
    <t>09:59:24.919245</t>
  </si>
  <si>
    <t>2021-12-15T08:28:15.646424+07:00</t>
  </si>
  <si>
    <t>18:04:20+07:00</t>
  </si>
  <si>
    <t>2021-12-16T06:58:02.18+07:00</t>
  </si>
  <si>
    <t>06:58:02.178334+07:00</t>
  </si>
  <si>
    <t>18:14:44.846609+07:00</t>
  </si>
  <si>
    <t>11:16:42.668275</t>
  </si>
  <si>
    <t>2021-12-17T08:10:02.370164+07:00</t>
  </si>
  <si>
    <t>08:10:02+07:00</t>
  </si>
  <si>
    <t>2021-12-20T07:51:29.401998+07:00</t>
  </si>
  <si>
    <t>07:51:29.400418+07:00</t>
  </si>
  <si>
    <t>6, Jl. Kemanggisan Ilir III No.7, RT.7/RW.1, Palmerah, Kec. Palmerah, Kota Jakarta Barat, Daerah Khusus Ibukota Jakarta 11480, Indonesia</t>
  </si>
  <si>
    <t>2021-12-21T08:25:54.327686+07:00</t>
  </si>
  <si>
    <t>08:25:54.326066+07:00</t>
  </si>
  <si>
    <t>21:41:05.174108+07:00</t>
  </si>
  <si>
    <t>13:15:10.848042</t>
  </si>
  <si>
    <t>Jl. Kemanggisan Ilir III Blok G No.12A, RT.7/RW.1, Palmerah, Kec. Palmerah, Kota Jakarta Barat, Daerah Khusus Ibukota Jakarta 11480, Indonesia</t>
  </si>
  <si>
    <t>2021-12-22T07:22:03.090518+07:00</t>
  </si>
  <si>
    <t>07:22:03.08891+07:00</t>
  </si>
  <si>
    <t>Jl. Kemanggisan Ilir III No.6, RW.1, Palmerah, Kec. Palmerah, Kota Jakarta Barat, Daerah Khusus Ibukota Jakarta 11480, Indonesia</t>
  </si>
  <si>
    <t>2021-12-23T08:26:43.251986+07:00</t>
  </si>
  <si>
    <t>2021-12-24T08:54:56.308269+07:00</t>
  </si>
  <si>
    <t>2021-12-28T08:11:23.586083+07:00</t>
  </si>
  <si>
    <t>08:11:23.584271+07:00</t>
  </si>
  <si>
    <t>2021-12-29T08:28:34.875142+07:00</t>
  </si>
  <si>
    <t>08:28:34+07:00</t>
  </si>
  <si>
    <t>20:30:58+07:00</t>
  </si>
  <si>
    <t>2021-12-30T07:48:25.605317+07:00</t>
  </si>
  <si>
    <t>07:48:25.603545+07:00</t>
  </si>
  <si>
    <t>22:43:12.989236+07:00</t>
  </si>
  <si>
    <t>14:54:47.385691</t>
  </si>
  <si>
    <t>Jl. Kemanggisan Ilir III Blok L No.14, RT.6/RW.1, Kemanggisan, Kec. Palmerah, Kota Jakarta Barat, Daerah Khusus Ibukota Jakarta 11480, Indonesia</t>
  </si>
  <si>
    <t>2021-12-31T08:25:29.526803+07:00</t>
  </si>
  <si>
    <t>20:43:23+07:00</t>
  </si>
  <si>
    <t>2021-12-01T07:20:37.619166+07:00</t>
  </si>
  <si>
    <t>07:20:37+07:00</t>
  </si>
  <si>
    <t>17:28:55+07:00</t>
  </si>
  <si>
    <t>2021-12-02T07:10:14.915732+07:00</t>
  </si>
  <si>
    <t>07:10:14+07:00</t>
  </si>
  <si>
    <t>17:29:49+07:00</t>
  </si>
  <si>
    <t>2021-12-03T07:22:08.256514+07:00</t>
  </si>
  <si>
    <t>07:22:08+07:00</t>
  </si>
  <si>
    <t>2021-12-06T07:27:48.89439+07:00</t>
  </si>
  <si>
    <t>07:27:48+07:00</t>
  </si>
  <si>
    <t>2021-12-07T06:59:11.203354+07:00</t>
  </si>
  <si>
    <t>06:59:11.201703+07:00</t>
  </si>
  <si>
    <t>21:24:53.602518+07:00</t>
  </si>
  <si>
    <t>14:25:42.400815</t>
  </si>
  <si>
    <t>West Jakarta 5 6, RT.5/RW.6, Angke, Kec. Tambora, Kota Jakarta Barat, Daerah Khusus Ibukota Jakarta 11330, Indonesia</t>
  </si>
  <si>
    <t>2021-12-08T07:18:03.418+07:00</t>
  </si>
  <si>
    <t>07:18:03+07:00</t>
  </si>
  <si>
    <t>2021-12-09T07:21:41.799738+07:00</t>
  </si>
  <si>
    <t>07:21:41+07:00</t>
  </si>
  <si>
    <t>18:59:01+07:00</t>
  </si>
  <si>
    <t>2021-12-10T07:27:32.795906+07:00</t>
  </si>
  <si>
    <t>07:27:32+07:00</t>
  </si>
  <si>
    <t>19:04:55+07:00</t>
  </si>
  <si>
    <t>2021-12-13T07:16:59.280799+07:00</t>
  </si>
  <si>
    <t>19:16:16+07:00</t>
  </si>
  <si>
    <t>2021-12-14T07:08:48.162644+07:00</t>
  </si>
  <si>
    <t>07:08:48.161237+07:00</t>
  </si>
  <si>
    <t>18:29:16.209348+07:00</t>
  </si>
  <si>
    <t>11:20:28.048111</t>
  </si>
  <si>
    <t>2021-12-15T07:18:02.942695+07:00</t>
  </si>
  <si>
    <t>18:26:09+07:00</t>
  </si>
  <si>
    <t>2021-12-16T07:20:02.117912+07:00</t>
  </si>
  <si>
    <t>07:20:02+07:00</t>
  </si>
  <si>
    <t>20:29:10+07:00</t>
  </si>
  <si>
    <t>2021-12-20T07:17:33.706326+07:00</t>
  </si>
  <si>
    <t>2021-12-21T07:21:24.396569+07:00</t>
  </si>
  <si>
    <t>17:50:23+07:00</t>
  </si>
  <si>
    <t>2021-12-22T07:12:51.454724+07:00</t>
  </si>
  <si>
    <t>07:12:51+07:00</t>
  </si>
  <si>
    <t>2021-12-23T07:17:41.167738+07:00</t>
  </si>
  <si>
    <t>17:22:43+07:00</t>
  </si>
  <si>
    <t>2021-12-24T07:19:21.367869+07:00</t>
  </si>
  <si>
    <t>07:19:21+07:00</t>
  </si>
  <si>
    <t>2021-12-27T07:05:55.389548+07:00</t>
  </si>
  <si>
    <t>07:05:55+07:00</t>
  </si>
  <si>
    <t>17:56:06+07:00</t>
  </si>
  <si>
    <t>2021-12-28T07:20:39.008799+07:00</t>
  </si>
  <si>
    <t>07:20:38+07:00</t>
  </si>
  <si>
    <t>17:24:53+07:00</t>
  </si>
  <si>
    <t>2021-12-29T07:04:52.016998+07:00</t>
  </si>
  <si>
    <t>07:04:51+07:00</t>
  </si>
  <si>
    <t>17:38:20+07:00</t>
  </si>
  <si>
    <t>2021-12-30T06:59:25.841423+07:00</t>
  </si>
  <si>
    <t>06:59:25+07:00</t>
  </si>
  <si>
    <t>18:13:16+07:00</t>
  </si>
  <si>
    <t>2021-12-31T06:49:26.121024+07:00</t>
  </si>
  <si>
    <t>06:49:26+07:00</t>
  </si>
  <si>
    <t>2021-12-01T06:21:50.883145+07:00</t>
  </si>
  <si>
    <t>06:21:50.881593+07:00</t>
  </si>
  <si>
    <t>20:16:08.164654+07:00</t>
  </si>
  <si>
    <t>13:54:17.283061</t>
  </si>
  <si>
    <t>Kali Malang, Jl. Raya Kalimalang, RT.10/RW.8, Pd. Klp., Kec. Duren Sawit, Kota Jakarta Timur, Daerah Khusus Ibukota Jakarta 13450, Indonesia</t>
  </si>
  <si>
    <t>2021-12-02T06:55:09.826754+07:00</t>
  </si>
  <si>
    <t>18:07:14+07:00</t>
  </si>
  <si>
    <t>2021-12-03T06:44:56.520103+07:00</t>
  </si>
  <si>
    <t>06:44:56.518584+07:00</t>
  </si>
  <si>
    <t>20:12:52.638973+07:00</t>
  </si>
  <si>
    <t>13:27:56.120389</t>
  </si>
  <si>
    <t>2021-12-06T07:24:01.190899+07:00</t>
  </si>
  <si>
    <t>07:24:01+07:00</t>
  </si>
  <si>
    <t>2021-12-07T06:50:31.506031+07:00</t>
  </si>
  <si>
    <t>06:50:31.504201+07:00</t>
  </si>
  <si>
    <t>20:38:19.305236+07:00</t>
  </si>
  <si>
    <t>13:47:47.801035</t>
  </si>
  <si>
    <t>2021-12-08T07:30:53.976974+07:00</t>
  </si>
  <si>
    <t>07:30:53+07:00</t>
  </si>
  <si>
    <t>2021-12-09T07:00:58.31043+07:00</t>
  </si>
  <si>
    <t>07:00:58.308827+07:00</t>
  </si>
  <si>
    <t>18:01:52.330909+07:00</t>
  </si>
  <si>
    <t>11:00:54.022082</t>
  </si>
  <si>
    <t>2021-12-10T07:01:27.521834+07:00</t>
  </si>
  <si>
    <t>07:01:27+07:00</t>
  </si>
  <si>
    <t>2021-12-13T07:43:57.946796+07:00</t>
  </si>
  <si>
    <t>07:43:57.945086+07:00</t>
  </si>
  <si>
    <t>18:19:14.955641+07:00</t>
  </si>
  <si>
    <t>10:35:17.010555</t>
  </si>
  <si>
    <t>Jl. Mawar V No.56, RT.004/RW.002, Jakasampurna, Kec. Bekasi Bar., Kota Bks, Jawa Barat 17145, Indonesia</t>
  </si>
  <si>
    <t>2021-12-15T07:10:46.016197+07:00</t>
  </si>
  <si>
    <t>07:10:46.013951+07:00</t>
  </si>
  <si>
    <t>18:36:04.859005+07:00</t>
  </si>
  <si>
    <t>11:25:18.845054</t>
  </si>
  <si>
    <t>2021-12-16T07:28:23.65171+07:00</t>
  </si>
  <si>
    <t>07:28:23+07:00</t>
  </si>
  <si>
    <t>2021-12-17T09:52:06.976336+07:00</t>
  </si>
  <si>
    <t>09:52:06.974585+07:00</t>
  </si>
  <si>
    <t>17:39:08.618044+07:00</t>
  </si>
  <si>
    <t>07:47:01.643459</t>
  </si>
  <si>
    <t>2021-12-20T07:28:04.758959+07:00</t>
  </si>
  <si>
    <t>07:28:04+07:00</t>
  </si>
  <si>
    <t>2021-12-21T07:01:02.257104+07:00</t>
  </si>
  <si>
    <t>07:01:02.254548+07:00</t>
  </si>
  <si>
    <t>18:10:35.96646+07:00</t>
  </si>
  <si>
    <t>11:09:33.711912</t>
  </si>
  <si>
    <t>2021-12-22T07:45:11.389558+07:00</t>
  </si>
  <si>
    <t>07:45:11+07:00</t>
  </si>
  <si>
    <t>2021-12-23T06:52:25.48813+07:00</t>
  </si>
  <si>
    <t>06:52:25.429798+07:00</t>
  </si>
  <si>
    <t>20:23:36.099976+07:00</t>
  </si>
  <si>
    <t>13:31:10.670178</t>
  </si>
  <si>
    <t>2021-12-24T07:48:30.962151+07:00</t>
  </si>
  <si>
    <t>07:48:30+07:00</t>
  </si>
  <si>
    <t>2021-12-27T07:46:35.574091+07:00</t>
  </si>
  <si>
    <t>07:46:35.572536+07:00</t>
  </si>
  <si>
    <t>21:57:38.828146+07:00</t>
  </si>
  <si>
    <t>14:11:03.25561</t>
  </si>
  <si>
    <t>Jl. H. Muhasyim No.65, RT.011/RW.002, Jakasampurna, Kec. Bekasi Bar., Kota Bks, Jawa Barat 17145, Indonesia</t>
  </si>
  <si>
    <t>2021-12-28T07:28:13.487891+07:00</t>
  </si>
  <si>
    <t>07:28:13+07:00</t>
  </si>
  <si>
    <t>2021-12-29T07:05:28.517928+07:00</t>
  </si>
  <si>
    <t>07:05:28.516076+07:00</t>
  </si>
  <si>
    <t>18:27:19.30932+07:00</t>
  </si>
  <si>
    <t>11:21:50.793244</t>
  </si>
  <si>
    <t>2021-12-30T07:35:48.329335+07:00</t>
  </si>
  <si>
    <t>2021-12-31T07:11:53.301742+07:00</t>
  </si>
  <si>
    <t>07:11:53.300117+07:00</t>
  </si>
  <si>
    <t>17:56:15.933263+07:00</t>
  </si>
  <si>
    <t>10:44:22.633146</t>
  </si>
  <si>
    <t>2021-12-01T08:09:28.406672+07:00</t>
  </si>
  <si>
    <t>2021-12-03T08:12:58.626234+07:00</t>
  </si>
  <si>
    <t>18:12:20+07:00</t>
  </si>
  <si>
    <t>2021-12-06T08:23:42.434958+07:00</t>
  </si>
  <si>
    <t>2021-12-07T08:19:30.580692+07:00</t>
  </si>
  <si>
    <t>2021-12-08T08:13:25.008724+07:00</t>
  </si>
  <si>
    <t>17:57:53+07:00</t>
  </si>
  <si>
    <t>2021-12-10T08:29:48.772441+07:00</t>
  </si>
  <si>
    <t>2021-12-13T07:50:17.364776+07:00</t>
  </si>
  <si>
    <t>2021-12-20T08:23:19.077288+07:00</t>
  </si>
  <si>
    <t>2021-12-21T08:25:57.7784+07:00</t>
  </si>
  <si>
    <t>08:25:57+07:00</t>
  </si>
  <si>
    <t>2021-12-22T08:15:02.558959+07:00</t>
  </si>
  <si>
    <t>2021-12-23T08:17:14.131999+07:00</t>
  </si>
  <si>
    <t>17:45:40+07:00</t>
  </si>
  <si>
    <t>2021-12-24T08:12:30.219509+07:00</t>
  </si>
  <si>
    <t>2021-12-27T08:25:29.055694+07:00</t>
  </si>
  <si>
    <t>2021-12-28T08:28:59.291768+07:00</t>
  </si>
  <si>
    <t>2021-12-29T08:12:25.799612+07:00</t>
  </si>
  <si>
    <t>2021-12-30T08:17:31.437849+07:00</t>
  </si>
  <si>
    <t>2021-12-31T08:15:17.979831+07:00</t>
  </si>
  <si>
    <t>08:15:17+07:00</t>
  </si>
  <si>
    <t>2021-12-01T08:43:35.19137+07:00</t>
  </si>
  <si>
    <t>08:43:35+07:00</t>
  </si>
  <si>
    <t>19:11:41+07:00</t>
  </si>
  <si>
    <t>2021-12-02T08:35:43.004013+07:00</t>
  </si>
  <si>
    <t>08:35:42+07:00</t>
  </si>
  <si>
    <t>18:50:27+07:00</t>
  </si>
  <si>
    <t>2021-12-03T08:07:40.121023+07:00</t>
  </si>
  <si>
    <t>08:07:40.119391+07:00</t>
  </si>
  <si>
    <t>19:30:11.962825+07:00</t>
  </si>
  <si>
    <t>11:22:31.843434</t>
  </si>
  <si>
    <t>6, Jl. Sentosa No.15, RW.1, Munjul, Kec. Cipayung, Kota Jakarta Timur, Daerah Khusus Ibukota Jakarta 13850, Indonesia</t>
  </si>
  <si>
    <t>2021-12-06T07:11:09.59492+07:00</t>
  </si>
  <si>
    <t>07:11:09.593321+07:00</t>
  </si>
  <si>
    <t>2021-12-07T09:10:33.915827+07:00</t>
  </si>
  <si>
    <t>09:10:33+07:00</t>
  </si>
  <si>
    <t>18:17:29+07:00</t>
  </si>
  <si>
    <t>00:10:33</t>
  </si>
  <si>
    <t>2021-12-08T08:55:25.86917+07:00</t>
  </si>
  <si>
    <t>08:55:25+07:00</t>
  </si>
  <si>
    <t>19:15:28+07:00</t>
  </si>
  <si>
    <t>2021-12-09T07:37:56.853387+07:00</t>
  </si>
  <si>
    <t>07:37:56.851693+07:00</t>
  </si>
  <si>
    <t>19:13:40.724606+07:00</t>
  </si>
  <si>
    <t>11:35:43.872913</t>
  </si>
  <si>
    <t>2021-12-10T07:47:20.837524+07:00</t>
  </si>
  <si>
    <t>07:47:20.836136+07:00</t>
  </si>
  <si>
    <t>2021-12-13T08:43:37.667097+07:00</t>
  </si>
  <si>
    <t>08:43:37+07:00</t>
  </si>
  <si>
    <t>18:24:15+07:00</t>
  </si>
  <si>
    <t>2021-12-14T08:47:26.997193+07:00</t>
  </si>
  <si>
    <t>08:47:26+07:00</t>
  </si>
  <si>
    <t>20:00:44+07:00</t>
  </si>
  <si>
    <t>2021-12-15T08:40:23.56518+07:00</t>
  </si>
  <si>
    <t>08:40:23+07:00</t>
  </si>
  <si>
    <t>19:08:17+07:00</t>
  </si>
  <si>
    <t>2021-12-16T07:28:21.869619+07:00</t>
  </si>
  <si>
    <t>07:28:21.866725+07:00</t>
  </si>
  <si>
    <t>2021-12-21T08:52:19.056952+07:00</t>
  </si>
  <si>
    <t>08:52:19+07:00</t>
  </si>
  <si>
    <t>21:24:23+07:00</t>
  </si>
  <si>
    <t>2021-12-22T08:44:04.494609+07:00</t>
  </si>
  <si>
    <t>08:44:04.493052+07:00</t>
  </si>
  <si>
    <t>20:47:27.900863+07:00</t>
  </si>
  <si>
    <t>12:03:23.407811</t>
  </si>
  <si>
    <t>2021-12-23T08:41:07.774141+07:00</t>
  </si>
  <si>
    <t>19:06:24+07:00</t>
  </si>
  <si>
    <t>2021-12-24T08:37:54.385951+07:00</t>
  </si>
  <si>
    <t>08:37:54+07:00</t>
  </si>
  <si>
    <t>18:12:28+07:00</t>
  </si>
  <si>
    <t>2021-12-27T08:56:02.689573+07:00</t>
  </si>
  <si>
    <t>08:56:02+07:00</t>
  </si>
  <si>
    <t>18:46:22+07:00</t>
  </si>
  <si>
    <t>2021-12-28T07:53:46.410187+07:00</t>
  </si>
  <si>
    <t>07:53:46.40856+07:00</t>
  </si>
  <si>
    <t>19:05:40.902016+07:00</t>
  </si>
  <si>
    <t>11:11:54.493456</t>
  </si>
  <si>
    <t>2021-12-29T09:02:00.817045+07:00</t>
  </si>
  <si>
    <t>09:02:00+07:00</t>
  </si>
  <si>
    <t>18:29:19+07:00</t>
  </si>
  <si>
    <t>00:02:00</t>
  </si>
  <si>
    <t>2021-12-30T09:06:43.143035+07:00</t>
  </si>
  <si>
    <t>09:06:43+07:00</t>
  </si>
  <si>
    <t>18:39:11+07:00</t>
  </si>
  <si>
    <t>00:06:43</t>
  </si>
  <si>
    <t>2021-12-01T08:02:43.05242+07:00</t>
  </si>
  <si>
    <t>08:02:43+07:00</t>
  </si>
  <si>
    <t>2021-12-02T07:55:32.70989+07:00</t>
  </si>
  <si>
    <t>07:55:32+07:00</t>
  </si>
  <si>
    <t>2021-12-03T08:03:34.615535+07:00</t>
  </si>
  <si>
    <t>2021-12-06T07:56:37.251931+07:00</t>
  </si>
  <si>
    <t>17:55:39+07:00</t>
  </si>
  <si>
    <t>2021-12-07T07:59:17.982462+07:00</t>
  </si>
  <si>
    <t>17:39:08+07:00</t>
  </si>
  <si>
    <t>2021-12-08T07:48:08.541278+07:00</t>
  </si>
  <si>
    <t>07:48:08+07:00</t>
  </si>
  <si>
    <t>2021-12-09T07:45:27.462146+07:00</t>
  </si>
  <si>
    <t>2021-12-10T07:49:20.371293+07:00</t>
  </si>
  <si>
    <t>07:49:20+07:00</t>
  </si>
  <si>
    <t>18:23:17+07:00</t>
  </si>
  <si>
    <t>2021-12-13T06:47:43.602826+07:00</t>
  </si>
  <si>
    <t>06:47:43+07:00</t>
  </si>
  <si>
    <t>2021-12-14T07:23:48.497274+07:00</t>
  </si>
  <si>
    <t>07:23:48+07:00</t>
  </si>
  <si>
    <t>2021-12-15T07:31:14.216747+07:00</t>
  </si>
  <si>
    <t>07:31:14+07:00</t>
  </si>
  <si>
    <t>2021-12-16T07:49:20.303441+07:00</t>
  </si>
  <si>
    <t>2021-12-17T07:52:37.144276+07:00</t>
  </si>
  <si>
    <t>2021-12-20T07:35:18.523748+07:00</t>
  </si>
  <si>
    <t>18:00:36+07:00</t>
  </si>
  <si>
    <t>2021-12-21T07:48:25.00015+07:00</t>
  </si>
  <si>
    <t>2021-12-22T07:41:06.197893+07:00</t>
  </si>
  <si>
    <t>2021-12-23T07:59:22.259949+07:00</t>
  </si>
  <si>
    <t>17:43:38+07:00</t>
  </si>
  <si>
    <t>2021-12-27T06:46:01.924821+07:00</t>
  </si>
  <si>
    <t>06:46:01+07:00</t>
  </si>
  <si>
    <t>2021-12-28T08:06:00.647454+07:00</t>
  </si>
  <si>
    <t>18:44:16+07:00</t>
  </si>
  <si>
    <t>2021-12-29T08:01:51.397696+07:00</t>
  </si>
  <si>
    <t>08:01:51+07:00</t>
  </si>
  <si>
    <t>2021-12-30T07:08:05.788739+07:00</t>
  </si>
  <si>
    <t>07:08:05+07:00</t>
  </si>
  <si>
    <t>2021-12-31T07:32:11.77516+07:00</t>
  </si>
  <si>
    <t>2021-12-07T08:34:40.942588+07:00</t>
  </si>
  <si>
    <t>2021-12-09T09:39:20.888068+07:00</t>
  </si>
  <si>
    <t>09:39:20+07:00</t>
  </si>
  <si>
    <t>01:09:20</t>
  </si>
  <si>
    <t>2021-12-16T08:26:33.836627+07:00</t>
  </si>
  <si>
    <t>08:26:33+07:00</t>
  </si>
  <si>
    <t>2021-12-21T07:51:36.175708+07:00</t>
  </si>
  <si>
    <t>17:03:25+07:00</t>
  </si>
  <si>
    <t>2021-12-30T07:58:10.73303+07:00</t>
  </si>
  <si>
    <t>07:58:10+07:00</t>
  </si>
  <si>
    <t>2021-12-31T08:07:53.337832+07:00</t>
  </si>
  <si>
    <t>08:07:53+07:00</t>
  </si>
  <si>
    <t>2021-12-01T07:29:40.743698+07:00</t>
  </si>
  <si>
    <t>18:51:11+07:00</t>
  </si>
  <si>
    <t>2021-12-02T07:31:11.856149+07:00</t>
  </si>
  <si>
    <t>07:31:11+07:00</t>
  </si>
  <si>
    <t>18:43:05+07:00</t>
  </si>
  <si>
    <t>00:01:11</t>
  </si>
  <si>
    <t>2021-12-03T07:25:40.95003+07:00</t>
  </si>
  <si>
    <t>17:48:24+07:00</t>
  </si>
  <si>
    <t>2021-12-07T07:50:34.421648+07:00</t>
  </si>
  <si>
    <t>18:44:35+07:00</t>
  </si>
  <si>
    <t>2021-12-08T08:00:36.336124+07:00</t>
  </si>
  <si>
    <t>08:00:36+07:00</t>
  </si>
  <si>
    <t>19:18:15+07:00</t>
  </si>
  <si>
    <t>00:30:36</t>
  </si>
  <si>
    <t>2021-12-09T08:12:34.870793+07:00</t>
  </si>
  <si>
    <t>08:12:34+07:00</t>
  </si>
  <si>
    <t>18:38:30+07:00</t>
  </si>
  <si>
    <t>00:42:34</t>
  </si>
  <si>
    <t>2021-12-10T07:52:08.830188+07:00</t>
  </si>
  <si>
    <t>19:14:20+07:00</t>
  </si>
  <si>
    <t>00:22:08</t>
  </si>
  <si>
    <t>2021-12-13T09:04:16.961447+07:00</t>
  </si>
  <si>
    <t>09:04:16+07:00</t>
  </si>
  <si>
    <t>01:34:16</t>
  </si>
  <si>
    <t>2021-12-14T08:03:02.307817+07:00</t>
  </si>
  <si>
    <t>08:03:02+07:00</t>
  </si>
  <si>
    <t>18:23:28+07:00</t>
  </si>
  <si>
    <t>00:33:02</t>
  </si>
  <si>
    <t>2021-12-15T08:04:16.588432+07:00</t>
  </si>
  <si>
    <t>08:04:16+07:00</t>
  </si>
  <si>
    <t>17:48:03+07:00</t>
  </si>
  <si>
    <t>00:34:16</t>
  </si>
  <si>
    <t>2021-12-20T07:37:31.941247+07:00</t>
  </si>
  <si>
    <t>07:37:31+07:00</t>
  </si>
  <si>
    <t>17:58:28+07:00</t>
  </si>
  <si>
    <t>00:07:31</t>
  </si>
  <si>
    <t>2021-12-21T07:27:30.277479+07:00</t>
  </si>
  <si>
    <t>18:36:13+07:00</t>
  </si>
  <si>
    <t>2021-12-22T08:20:47.328207+07:00</t>
  </si>
  <si>
    <t>18:50:08+07:00</t>
  </si>
  <si>
    <t>00:50:47</t>
  </si>
  <si>
    <t>2021-12-23T07:55:52.778905+07:00</t>
  </si>
  <si>
    <t>07:55:52+07:00</t>
  </si>
  <si>
    <t>18:54:07+07:00</t>
  </si>
  <si>
    <t>00:25:52</t>
  </si>
  <si>
    <t>2021-12-24T07:45:54.762428+07:00</t>
  </si>
  <si>
    <t>17:21:47+07:00</t>
  </si>
  <si>
    <t>00:15:54</t>
  </si>
  <si>
    <t>2021-12-28T08:03:19.970858+07:00</t>
  </si>
  <si>
    <t>00:33:19</t>
  </si>
  <si>
    <t>2021-12-29T07:59:02.058912+07:00</t>
  </si>
  <si>
    <t>00:29:02</t>
  </si>
  <si>
    <t>2021-12-13T07:20:33.54015+07:00</t>
  </si>
  <si>
    <t>BCAJKT0241</t>
  </si>
  <si>
    <t>Tiara Susmadhita</t>
  </si>
  <si>
    <t>17:47:14+07:00</t>
  </si>
  <si>
    <t>2021-12-14T07:25:18.16135+07:00</t>
  </si>
  <si>
    <t>07:25:18+07:00</t>
  </si>
  <si>
    <t>18:00:58+07:00</t>
  </si>
  <si>
    <t>2021-12-15T07:30:50.980889+07:00</t>
  </si>
  <si>
    <t>22:46:18+07:00</t>
  </si>
  <si>
    <t>2021-12-16T07:41:15.503814+07:00</t>
  </si>
  <si>
    <t>2021-12-17T07:49:56.512434+07:00</t>
  </si>
  <si>
    <t>18:15:08+07:00</t>
  </si>
  <si>
    <t>2021-12-20T07:29:39.152272+07:00</t>
  </si>
  <si>
    <t>07:29:39+07:00</t>
  </si>
  <si>
    <t>2021-12-21T07:46:11.381403+07:00</t>
  </si>
  <si>
    <t>07:46:11+07:00</t>
  </si>
  <si>
    <t>18:07:52+07:00</t>
  </si>
  <si>
    <t>2021-12-22T07:42:42.205181+07:00</t>
  </si>
  <si>
    <t>18:57:15+07:00</t>
  </si>
  <si>
    <t>2021-12-23T07:36:58.008499+07:00</t>
  </si>
  <si>
    <t>18:51:54+07:00</t>
  </si>
  <si>
    <t>2021-12-24T07:48:32.962392+07:00</t>
  </si>
  <si>
    <t>07:48:32+07:00</t>
  </si>
  <si>
    <t>18:03:13+07:00</t>
  </si>
  <si>
    <t>2021-12-25T08:04:18.211079+07:00</t>
  </si>
  <si>
    <t>08:04:18.209514+07:00</t>
  </si>
  <si>
    <t>14:55:37.924833+07:00</t>
  </si>
  <si>
    <t>06:51:19.715319</t>
  </si>
  <si>
    <t>Jl. Tali Blok Tali No.37E, RT.3/RW.9, Kota Bambu Sel., Kec. Palmerah, Kota Jakarta Barat, Daerah Khusus Ibukota Jakarta 11420, Indonesia</t>
  </si>
  <si>
    <t>2021-12-27T07:43:56.241227+07:00</t>
  </si>
  <si>
    <t>17:51:19+07:00</t>
  </si>
  <si>
    <t>2021-12-28T07:38:19.559583+07:00</t>
  </si>
  <si>
    <t>20:07:11+07:00</t>
  </si>
  <si>
    <t>2021-12-29T07:50:45.939063+07:00</t>
  </si>
  <si>
    <t>07:50:45+07:00</t>
  </si>
  <si>
    <t>22:03:23+07:00</t>
  </si>
  <si>
    <t>2021-12-30T07:33:37.554543+07:00</t>
  </si>
  <si>
    <t>07:33:37+07:00</t>
  </si>
  <si>
    <t>21:31:36+07:00</t>
  </si>
  <si>
    <t>2021-12-31T07:49:48.037998+07:00</t>
  </si>
  <si>
    <t>07:49:47+07:00</t>
  </si>
  <si>
    <t>2021-12-01T06:17:02.548226+07:00</t>
  </si>
  <si>
    <t>06:17:02.546547+07:00</t>
  </si>
  <si>
    <t>20:13:03.600302+07:00</t>
  </si>
  <si>
    <t>13:56:01.053755</t>
  </si>
  <si>
    <t>Jl. Ukir Raya No.83, RT.11/RW.13, Kapuk, Kecamatan Cengkareng, Kota Jakarta Barat, Daerah Khusus Ibukota Jakarta 11720, Indonesia</t>
  </si>
  <si>
    <t>2021-12-02T08:22:22.100131+07:00</t>
  </si>
  <si>
    <t>17:48:27+07:00</t>
  </si>
  <si>
    <t>2021-12-03T05:29:34.498198+07:00</t>
  </si>
  <si>
    <t>05:29:34.496172+07:00</t>
  </si>
  <si>
    <t>2021-12-06T08:13:22.612284+07:00</t>
  </si>
  <si>
    <t>08:13:22+07:00</t>
  </si>
  <si>
    <t>19:15:35+07:00</t>
  </si>
  <si>
    <t>2021-12-07T07:08:09.456564+07:00</t>
  </si>
  <si>
    <t>07:08:09.454971+07:00</t>
  </si>
  <si>
    <t>20:03:02.454619+07:00</t>
  </si>
  <si>
    <t>12:54:52.999648</t>
  </si>
  <si>
    <t>2021-12-08T08:18:18.193105+07:00</t>
  </si>
  <si>
    <t>2021-12-09T06:47:57.293759+07:00</t>
  </si>
  <si>
    <t>06:47:57.292026+07:00</t>
  </si>
  <si>
    <t>19:38:06.707184+07:00</t>
  </si>
  <si>
    <t>12:50:09.415158</t>
  </si>
  <si>
    <t>2021-12-10T07:31:26.61151+07:00</t>
  </si>
  <si>
    <t>07:31:26+07:00</t>
  </si>
  <si>
    <t>2021-12-13T05:41:43.440922+07:00</t>
  </si>
  <si>
    <t>05:41:43.438997+07:00</t>
  </si>
  <si>
    <t>18:57:20.484518+07:00</t>
  </si>
  <si>
    <t>13:15:37.045521</t>
  </si>
  <si>
    <t>Jl. Ukir No.87D, RT.11/RW.13, Kapuk, Kecamatan Cengkareng, Kota Jakarta Barat, Daerah Khusus Ibukota Jakarta 11720, Indonesia</t>
  </si>
  <si>
    <t>2021-12-14T08:36:09.162564+07:00</t>
  </si>
  <si>
    <t>18:55:01+07:00</t>
  </si>
  <si>
    <t>00:06:09</t>
  </si>
  <si>
    <t>2021-12-15T07:02:37.623839+07:00</t>
  </si>
  <si>
    <t>07:02:37.622271+07:00</t>
  </si>
  <si>
    <t>21:02:34.424071+07:00</t>
  </si>
  <si>
    <t>13:59:56.8018</t>
  </si>
  <si>
    <t>Jl. Kemanggisan Utama Raya, Kec. Palmerah, Kota Jakarta Barat, Daerah Khusus Ibukota Jakarta 11480, Indonesia</t>
  </si>
  <si>
    <t>2021-12-16T08:27:21.917083+07:00</t>
  </si>
  <si>
    <t>2021-12-17T06:27:26.036728+07:00</t>
  </si>
  <si>
    <t>06:27:26.035043+07:00</t>
  </si>
  <si>
    <t>11, Jl. Ukir Raya No.87G, RW.13, Kapuk, Kecamatan Cengkareng, Kota Jakarta Barat, Daerah Khusus Ibukota Jakarta 11720, Indonesia</t>
  </si>
  <si>
    <t>2021-12-20T08:10:04.994067+07:00</t>
  </si>
  <si>
    <t>2021-12-21T06:18:46.257477+07:00</t>
  </si>
  <si>
    <t>06:18:46.252692+07:00</t>
  </si>
  <si>
    <t>19:05:25.213653+07:00</t>
  </si>
  <si>
    <t>12:46:38.960961</t>
  </si>
  <si>
    <t>2021-12-22T08:19:01.603752+07:00</t>
  </si>
  <si>
    <t>17:51:12+07:00</t>
  </si>
  <si>
    <t>2021-12-23T05:13:29.512196+07:00</t>
  </si>
  <si>
    <t>05:13:29.510444+07:00</t>
  </si>
  <si>
    <t>2021-12-24T08:22:20.003716+07:00</t>
  </si>
  <si>
    <t>17:58:37+07:00</t>
  </si>
  <si>
    <t>2021-12-27T07:35:21.609034+07:00</t>
  </si>
  <si>
    <t>07:35:21.607292+07:00</t>
  </si>
  <si>
    <t>18:25:35.571042+07:00</t>
  </si>
  <si>
    <t>10:50:13.96375</t>
  </si>
  <si>
    <t>2021-12-28T08:26:44.948341+07:00</t>
  </si>
  <si>
    <t>20:33:32+07:00</t>
  </si>
  <si>
    <t>2021-12-29T05:49:55.098493+07:00</t>
  </si>
  <si>
    <t>05:49:55.095879+07:00</t>
  </si>
  <si>
    <t>17:36:26.812188+07:00</t>
  </si>
  <si>
    <t>11:46:31.716309</t>
  </si>
  <si>
    <t>Jl. Cemara No.443, Dukuhtanjung, Tanjung, Kec. Tj., Kabupaten Brebes, Jawa Tengah 52254, Indonesia</t>
  </si>
  <si>
    <t>2021-12-31T06:02:55.270984+07:00</t>
  </si>
  <si>
    <t>06:02:55.267322+07:00</t>
  </si>
  <si>
    <t>2021-12-01T08:17:57.450732+07:00</t>
  </si>
  <si>
    <t>2021-12-02T08:26:02.862621+07:00</t>
  </si>
  <si>
    <t>2021-12-03T08:22:44.779872+07:00</t>
  </si>
  <si>
    <t>17:45:03+07:00</t>
  </si>
  <si>
    <t>2021-12-06T08:14:27.546773+07:00</t>
  </si>
  <si>
    <t>2021-12-07T08:21:22.671525+07:00</t>
  </si>
  <si>
    <t>17:38:42+07:00</t>
  </si>
  <si>
    <t>2021-12-08T08:17:44.96498+07:00</t>
  </si>
  <si>
    <t>2021-12-09T08:21:05.053868+07:00</t>
  </si>
  <si>
    <t>2021-12-10T08:21:52.114111+07:00</t>
  </si>
  <si>
    <t>17:37:17+07:00</t>
  </si>
  <si>
    <t>2021-12-13T08:25:30.335801+07:00</t>
  </si>
  <si>
    <t>17:37:24+07:00</t>
  </si>
  <si>
    <t>2021-12-14T08:23:18.697385+07:00</t>
  </si>
  <si>
    <t>17:35:17+07:00</t>
  </si>
  <si>
    <t>2021-12-15T08:17:55.33941+07:00</t>
  </si>
  <si>
    <t>08:17:55+07:00</t>
  </si>
  <si>
    <t>2021-12-16T08:16:27.409735+07:00</t>
  </si>
  <si>
    <t>17:37:39+07:00</t>
  </si>
  <si>
    <t>2021-12-17T08:29:19.145595+07:00</t>
  </si>
  <si>
    <t>08:29:19+07:00</t>
  </si>
  <si>
    <t>17:37:37+07:00</t>
  </si>
  <si>
    <t>2021-12-20T08:22:14.329973+07:00</t>
  </si>
  <si>
    <t>08:22:14+07:00</t>
  </si>
  <si>
    <t>17:32:53+07:00</t>
  </si>
  <si>
    <t>2021-12-21T08:21:43.375223+07:00</t>
  </si>
  <si>
    <t>2021-12-22T08:19:58.794647+07:00</t>
  </si>
  <si>
    <t>2021-12-23T08:27:08.968207+07:00</t>
  </si>
  <si>
    <t>2021-12-24T08:25:00.778625+07:00</t>
  </si>
  <si>
    <t>08:25:00+07:00</t>
  </si>
  <si>
    <t>2021-12-27T08:20:04.842265+07:00</t>
  </si>
  <si>
    <t>2021-12-28T08:22:25.24602+07:00</t>
  </si>
  <si>
    <t>08:22:25+07:00</t>
  </si>
  <si>
    <t>17:36:00+07:00</t>
  </si>
  <si>
    <t>2021-12-29T08:25:20.08774+07:00</t>
  </si>
  <si>
    <t>17:37:54+07:00</t>
  </si>
  <si>
    <t>2021-12-30T08:21:31.73319+07:00</t>
  </si>
  <si>
    <t>2021-12-31T08:25:24.455663+07:00</t>
  </si>
  <si>
    <t>2021-12-01T08:17:02.086439+07:00</t>
  </si>
  <si>
    <t>08:17:02.084804+07:00</t>
  </si>
  <si>
    <t>17:30:41.559424+07:00</t>
  </si>
  <si>
    <t>09:13:39.47462</t>
  </si>
  <si>
    <t>2021-12-02T08:01:16.650443+07:00</t>
  </si>
  <si>
    <t>2021-12-03T08:20:43.10319+07:00</t>
  </si>
  <si>
    <t>08:20:43.101556+07:00</t>
  </si>
  <si>
    <t>17:30:55.232146+07:00</t>
  </si>
  <si>
    <t>09:10:12.13059</t>
  </si>
  <si>
    <t>2021-12-06T08:18:29.669274+07:00</t>
  </si>
  <si>
    <t>2021-12-07T08:20:40.484849+07:00</t>
  </si>
  <si>
    <t>08:20:40.431983+07:00</t>
  </si>
  <si>
    <t>17:30:37.499477+07:00</t>
  </si>
  <si>
    <t>09:09:57.067494</t>
  </si>
  <si>
    <t>2021-12-08T08:11:58.761523+07:00</t>
  </si>
  <si>
    <t>00:41:58</t>
  </si>
  <si>
    <t>2021-12-09T08:04:23.663522+07:00</t>
  </si>
  <si>
    <t>08:04:23.6619+07:00</t>
  </si>
  <si>
    <t>17:38:18.539796+07:00</t>
  </si>
  <si>
    <t>09:33:54.877896</t>
  </si>
  <si>
    <t>2021-12-10T08:05:00.981736+07:00</t>
  </si>
  <si>
    <t>08:05:00.980071+07:00</t>
  </si>
  <si>
    <t>17:30:35.939257+07:00</t>
  </si>
  <si>
    <t>09:25:34.959186</t>
  </si>
  <si>
    <t>2021-12-13T07:46:08.961202+07:00</t>
  </si>
  <si>
    <t>07:46:08.959343+07:00</t>
  </si>
  <si>
    <t>17:34:05.318552+07:00</t>
  </si>
  <si>
    <t>09:47:56.359209</t>
  </si>
  <si>
    <t>Blok 102, Jl. Penyelesaian Tomang III No.25, RT.2/RW.4, Meruya Utara, Kec. Kembangan, Kota Jakarta Barat, Daerah Khusus Ibukota Jakarta 11620, Indonesia</t>
  </si>
  <si>
    <t>QPXJ+23X, RT.3/RW.10, Meruya Utara, Kec. Kembangan, Kota Jakarta Barat, Daerah Khusus Ibukota Jakarta 11620, Indonesia</t>
  </si>
  <si>
    <t>2021-12-14T08:20:24.800519+07:00</t>
  </si>
  <si>
    <t>2021-12-15T08:00:52.952127+07:00</t>
  </si>
  <si>
    <t>08:00:52.950221+07:00</t>
  </si>
  <si>
    <t>17:30:40.083367+07:00</t>
  </si>
  <si>
    <t>09:29:47.133146</t>
  </si>
  <si>
    <t>2021-12-16T09:17:22.357636+07:00</t>
  </si>
  <si>
    <t>09:17:22+07:00</t>
  </si>
  <si>
    <t>01:47:22</t>
  </si>
  <si>
    <t>2021-12-17T07:51:09.618666+07:00</t>
  </si>
  <si>
    <t>07:51:09.617018+07:00</t>
  </si>
  <si>
    <t>17:30:38.842457+07:00</t>
  </si>
  <si>
    <t>09:39:29.225439</t>
  </si>
  <si>
    <t>2021-12-20T08:07:22.817631+07:00</t>
  </si>
  <si>
    <t>08:07:22.816159+07:00</t>
  </si>
  <si>
    <t>18:03:58.875335+07:00</t>
  </si>
  <si>
    <t>09:56:36.059176</t>
  </si>
  <si>
    <t>2021-12-21T08:21:35.269201+07:00</t>
  </si>
  <si>
    <t>18:31:37+07:00</t>
  </si>
  <si>
    <t>00:51:35</t>
  </si>
  <si>
    <t>2021-12-22T08:23:50.873755+07:00</t>
  </si>
  <si>
    <t>08:23:50.872205+07:00</t>
  </si>
  <si>
    <t>2021-12-23T07:36:43.097732+07:00</t>
  </si>
  <si>
    <t>07:36:43+07:00</t>
  </si>
  <si>
    <t>2021-12-24T08:27:16.102212+07:00</t>
  </si>
  <si>
    <t>08:27:16+07:00</t>
  </si>
  <si>
    <t>18:47:48+07:00</t>
  </si>
  <si>
    <t>00:57:16</t>
  </si>
  <si>
    <t>2021-12-27T07:52:44.411052+07:00</t>
  </si>
  <si>
    <t>07:52:44.409414+07:00</t>
  </si>
  <si>
    <t>17:31:06.450112+07:00</t>
  </si>
  <si>
    <t>09:38:22.040698</t>
  </si>
  <si>
    <t>Jl. Puskesmas No.30, Mekarsari, Kec. Pulomerak, Kota Cilegon, Banten 42438, Indonesia</t>
  </si>
  <si>
    <t>2021-12-02T07:58:17.507393+07:00</t>
  </si>
  <si>
    <t>17:59:10+07:00</t>
  </si>
  <si>
    <t>2021-12-06T07:39:06.695367+07:00</t>
  </si>
  <si>
    <t>07:39:06+07:00</t>
  </si>
  <si>
    <t>19:06:06+07:00</t>
  </si>
  <si>
    <t>2021-12-08T08:26:26.826907+07:00</t>
  </si>
  <si>
    <t>08:26:26+07:00</t>
  </si>
  <si>
    <t>18:42:55+07:00</t>
  </si>
  <si>
    <t>2021-12-10T07:33:49.323418+07:00</t>
  </si>
  <si>
    <t>07:33:49+07:00</t>
  </si>
  <si>
    <t>2021-12-17T08:08:14.765783+07:00</t>
  </si>
  <si>
    <t>18:17:19+07:00</t>
  </si>
  <si>
    <t>2021-12-20T07:49:53.33367+07:00</t>
  </si>
  <si>
    <t>2021-12-21T07:32:04.424529+07:00</t>
  </si>
  <si>
    <t>2021-12-24T07:44:12.729624+07:00</t>
  </si>
  <si>
    <t>2021-12-27T08:23:26.069646+07:00</t>
  </si>
  <si>
    <t>2021-12-29T07:45:22.002686+07:00</t>
  </si>
  <si>
    <t>07:45:21+07:00</t>
  </si>
  <si>
    <t>17:37:10+07:00</t>
  </si>
  <si>
    <t>2021-12-30T07:53:14.816567+07:00</t>
  </si>
  <si>
    <t>07:53:14+07:00</t>
  </si>
  <si>
    <t>2021-12-31T07:53:16.994369+07:00</t>
  </si>
  <si>
    <t>16:12:40+07:00</t>
  </si>
  <si>
    <t>2021-12-01T07:19:12.861486+07:00</t>
  </si>
  <si>
    <t>07:19:12.858786+07:00</t>
  </si>
  <si>
    <t>2021-12-02T08:29:57.833242+07:00</t>
  </si>
  <si>
    <t>08:29:57+07:00</t>
  </si>
  <si>
    <t>18:04:21+07:00</t>
  </si>
  <si>
    <t>00:59:57</t>
  </si>
  <si>
    <t>2021-12-03T07:00:48.997577+07:00</t>
  </si>
  <si>
    <t>07:00:48.995739+07:00</t>
  </si>
  <si>
    <t>2021-12-07T07:55:31.695107+07:00</t>
  </si>
  <si>
    <t>07:55:31.693265+07:00</t>
  </si>
  <si>
    <t>Jl. Anggrek No.138, RT.7/RW.5, Petukangan Utara, Kec. Pesanggrahan, Kota Jakarta Selatan, Daerah Khusus Ibukota Jakarta 12260, Indonesia</t>
  </si>
  <si>
    <t>2021-12-08T08:32:13.247436+07:00</t>
  </si>
  <si>
    <t>08:32:13+07:00</t>
  </si>
  <si>
    <t>18:12:05+07:00</t>
  </si>
  <si>
    <t>01:02:13</t>
  </si>
  <si>
    <t>2021-12-10T08:32:16.277063+07:00</t>
  </si>
  <si>
    <t>01:02:16</t>
  </si>
  <si>
    <t>2021-12-13T07:32:01.044346+07:00</t>
  </si>
  <si>
    <t>07:32:01.042645+07:00</t>
  </si>
  <si>
    <t>Jl. H. Gaim Blok Amin No.48, RT.1/RW.2, North Petukangan, Pesanggrahan, South Jakarta City, Jakarta 12260, Indonesia</t>
  </si>
  <si>
    <t>2021-12-14T08:29:18.190493+07:00</t>
  </si>
  <si>
    <t>17:58:55+07:00</t>
  </si>
  <si>
    <t>2021-12-15T07:28:21.474843+07:00</t>
  </si>
  <si>
    <t>07:28:21.467428+07:00</t>
  </si>
  <si>
    <t>2021-12-21T08:07:25.549421+07:00</t>
  </si>
  <si>
    <t>08:07:25.547836+07:00</t>
  </si>
  <si>
    <t>2021-12-22T08:33:16.491281+07:00</t>
  </si>
  <si>
    <t>08:33:16+07:00</t>
  </si>
  <si>
    <t>01:03:16</t>
  </si>
  <si>
    <t>2021-12-23T07:56:34.14864+07:00</t>
  </si>
  <si>
    <t>07:56:34.066615+07:00</t>
  </si>
  <si>
    <t>2021-12-24T08:36:46.160292+07:00</t>
  </si>
  <si>
    <t>2021-12-27T07:36:11.579001+07:00</t>
  </si>
  <si>
    <t>07:36:11.577302+07:00</t>
  </si>
  <si>
    <t>2021-12-28T08:14:05.655281+07:00</t>
  </si>
  <si>
    <t>2021-12-30T08:28:32.810496+07:00</t>
  </si>
  <si>
    <t>2021-12-31T08:18:39.139203+07:00</t>
  </si>
  <si>
    <t>08:18:39.137181+07:00</t>
  </si>
  <si>
    <t>19:34:54.121618+07:00</t>
  </si>
  <si>
    <t>11:16:14.984437</t>
  </si>
  <si>
    <t>2021-12-01T08:34:58.103703+07:00</t>
  </si>
  <si>
    <t>08:34:58+07:00</t>
  </si>
  <si>
    <t>19:03:23+07:00</t>
  </si>
  <si>
    <t>00:04:58</t>
  </si>
  <si>
    <t>2021-12-02T06:35:59.548571+07:00</t>
  </si>
  <si>
    <t>06:35:59.546624+07:00</t>
  </si>
  <si>
    <t>19:45:09.090588+07:00</t>
  </si>
  <si>
    <t>13:09:09.543964</t>
  </si>
  <si>
    <t>4, Jl. Lele No.17, RW.12, Pejagalan, Kec. Penjaringan, Kota Jkt Utara, Daerah Khusus Ibukota Jakarta 14450, Indonesia</t>
  </si>
  <si>
    <t>2021-12-03T09:12:53.58705+07:00</t>
  </si>
  <si>
    <t>09:12:53+07:00</t>
  </si>
  <si>
    <t>19:20:43+07:00</t>
  </si>
  <si>
    <t>00:42:53</t>
  </si>
  <si>
    <t>2021-12-06T06:09:48.384978+07:00</t>
  </si>
  <si>
    <t>06:09:48.382896+07:00</t>
  </si>
  <si>
    <t>19:00:27.85012+07:00</t>
  </si>
  <si>
    <t>12:50:39.467224</t>
  </si>
  <si>
    <t>Jl. Lele No.5, RT.4/RW.12, Pejagalan, Kec. Penjaringan, Kota Jkt Utara, Daerah Khusus Ibukota Jakarta 14450, Indonesia</t>
  </si>
  <si>
    <t>Jl. Pluit Selatan Raya No.8, RT.9/RW.10, Penjaringan, Kec. Penjaringan, Kota Jkt Utara, Daerah Khusus Ibukota Jakarta 14440, Indonesia</t>
  </si>
  <si>
    <t>2021-12-07T09:20:43.906839+07:00</t>
  </si>
  <si>
    <t>09:20:43+07:00</t>
  </si>
  <si>
    <t>18:22:57+07:00</t>
  </si>
  <si>
    <t>00:50:43</t>
  </si>
  <si>
    <t>2021-12-08T07:09:47.55336+07:00</t>
  </si>
  <si>
    <t>07:09:47.551615+07:00</t>
  </si>
  <si>
    <t>19:10:35.691916+07:00</t>
  </si>
  <si>
    <t>12:00:48.140301</t>
  </si>
  <si>
    <t>2021-12-09T08:28:05.145957+07:00</t>
  </si>
  <si>
    <t>18:54:49+07:00</t>
  </si>
  <si>
    <t>2021-12-10T06:22:21.588353+07:00</t>
  </si>
  <si>
    <t>06:22:21.585456+07:00</t>
  </si>
  <si>
    <t>17:50:26.706145+07:00</t>
  </si>
  <si>
    <t>11:28:05.120689</t>
  </si>
  <si>
    <t>2021-12-13T08:23:23.143488+07:00</t>
  </si>
  <si>
    <t>2021-12-14T08:37:11.342212+07:00</t>
  </si>
  <si>
    <t>08:37:11.34052+07:00</t>
  </si>
  <si>
    <t>2021-12-15T08:26:51.564898+07:00</t>
  </si>
  <si>
    <t>2021-12-16T06:55:22.168254+07:00</t>
  </si>
  <si>
    <t>06:55:22.166576+07:00</t>
  </si>
  <si>
    <t>19:32:24.354097+07:00</t>
  </si>
  <si>
    <t>12:37:02.187521</t>
  </si>
  <si>
    <t>Jl. Pluit Karang Karya 6 No.22-20, RT.11/RW.12, Pejagalan, Kec. Penjaringan, Kota Jkt Utara, Daerah Khusus Ibukota Jakarta 14440, Indonesia</t>
  </si>
  <si>
    <t>Jl. Lele No.12A, RT.4/RW.12, Pejagalan, Kec. Penjaringan, Kota Jkt Utara, Daerah Khusus Ibukota Jakarta 14450, Indonesia</t>
  </si>
  <si>
    <t>2021-12-17T08:28:18.279071+07:00</t>
  </si>
  <si>
    <t>2021-12-20T06:56:36.890431+07:00</t>
  </si>
  <si>
    <t>06:56:36.888757+07:00</t>
  </si>
  <si>
    <t>18:59:57.848244+07:00</t>
  </si>
  <si>
    <t>12:03:20.959487</t>
  </si>
  <si>
    <t>2021-12-21T08:25:06.677597+07:00</t>
  </si>
  <si>
    <t>08:25:06+07:00</t>
  </si>
  <si>
    <t>2021-12-22T07:36:03.096968+07:00</t>
  </si>
  <si>
    <t>07:36:03.095153+07:00</t>
  </si>
  <si>
    <t>19:02:55.503224+07:00</t>
  </si>
  <si>
    <t>11:26:52.408071</t>
  </si>
  <si>
    <t>11, Jl. Gabus No.11, RT.11/RW.12, Pejagalan, Kec. Penjaringan, Kota Jkt Utara, Daerah Khusus Ibukota Jakarta 14450, Indonesia</t>
  </si>
  <si>
    <t>2021-12-23T08:27:40.653591+07:00</t>
  </si>
  <si>
    <t>21:03:26+07:00</t>
  </si>
  <si>
    <t>2021-12-24T07:21:26.157755+07:00</t>
  </si>
  <si>
    <t>07:21:26.156002+07:00</t>
  </si>
  <si>
    <t>18:26:29.01943+07:00</t>
  </si>
  <si>
    <t>11:05:02.863428</t>
  </si>
  <si>
    <t>2021-12-27T08:38:50.572619+07:00</t>
  </si>
  <si>
    <t>20:56:00+07:00</t>
  </si>
  <si>
    <t>2021-12-28T06:28:55.97174+07:00</t>
  </si>
  <si>
    <t>06:28:55.970287+07:00</t>
  </si>
  <si>
    <t>20:04:52.685357+07:00</t>
  </si>
  <si>
    <t>13:35:56.71507</t>
  </si>
  <si>
    <t>jl d6 blok a16 no10, RT.6/RW.13, Pejagalan, Kec. Penjaringan, Kota Jkt Utara, Daerah Khusus Ibukota Jakarta 14450, Indonesia</t>
  </si>
  <si>
    <t>2021-12-29T08:29:37.453468+07:00</t>
  </si>
  <si>
    <t>08:29:37+07:00</t>
  </si>
  <si>
    <t>18:47:41+07:00</t>
  </si>
  <si>
    <t>2021-12-30T07:13:11.489576+07:00</t>
  </si>
  <si>
    <t>07:13:11.488033+07:00</t>
  </si>
  <si>
    <t>20:32:22.064034+07:00</t>
  </si>
  <si>
    <t>13:19:10.576001</t>
  </si>
  <si>
    <t>2021-12-31T09:25:57.2027+07:00</t>
  </si>
  <si>
    <t>09:25:57+07:00</t>
  </si>
  <si>
    <t>16:36:25+07:00</t>
  </si>
  <si>
    <t>00:55:57</t>
  </si>
  <si>
    <t>2021-12-01T07:40:52.174112+07:00</t>
  </si>
  <si>
    <t>07:40:52.172674+07:00</t>
  </si>
  <si>
    <t>17:48:59.444088+07:00</t>
  </si>
  <si>
    <t>10:08:07.271414</t>
  </si>
  <si>
    <t>2021-12-02T07:32:24.449444+07:00</t>
  </si>
  <si>
    <t>07:32:24.447746+07:00</t>
  </si>
  <si>
    <t>17:36:13.295793+07:00</t>
  </si>
  <si>
    <t>10:03:48.848047</t>
  </si>
  <si>
    <t>2021-12-03T07:44:42.449997+07:00</t>
  </si>
  <si>
    <t>07:44:42+07:00</t>
  </si>
  <si>
    <t>00:14:42</t>
  </si>
  <si>
    <t>2021-12-06T07:40:23.689903+07:00</t>
  </si>
  <si>
    <t>07:40:23+07:00</t>
  </si>
  <si>
    <t>00:10:23</t>
  </si>
  <si>
    <t>2021-12-07T07:31:15.653207+07:00</t>
  </si>
  <si>
    <t>07:31:15.651658+07:00</t>
  </si>
  <si>
    <t>17:53:35.41269+07:00</t>
  </si>
  <si>
    <t>10:22:19.761032</t>
  </si>
  <si>
    <t>Jl. Pekayon 1 No.16, RT.6/RW.3, Ragunan, Kec. Ps. Minggu, Kota Jakarta Selatan, Daerah Khusus Ibukota Jakarta 12550, Indonesia</t>
  </si>
  <si>
    <t>2021-12-08T06:23:40.337555+07:00</t>
  </si>
  <si>
    <t>06:23:40.335645+07:00</t>
  </si>
  <si>
    <t>17:34:29.933915+07:00</t>
  </si>
  <si>
    <t>11:10:49.59827</t>
  </si>
  <si>
    <t>Jl. C No.25, RT.5/RW.10, Ragunan, Kec. Ps. Minggu, Kota Jakarta Selatan, Daerah Khusus Ibukota Jakarta 12540, Indonesia</t>
  </si>
  <si>
    <t>2021-12-09T07:45:11.087344+07:00</t>
  </si>
  <si>
    <t>00:15:11</t>
  </si>
  <si>
    <t>2021-12-10T07:35:24.46844+07:00</t>
  </si>
  <si>
    <t>07:35:24+07:00</t>
  </si>
  <si>
    <t>00:05:24</t>
  </si>
  <si>
    <t>2021-12-13T07:14:55.031733+07:00</t>
  </si>
  <si>
    <t>07:14:55.029438+07:00</t>
  </si>
  <si>
    <t>17:39:50.262106+07:00</t>
  </si>
  <si>
    <t>10:24:55.232668</t>
  </si>
  <si>
    <t>2021-12-14T07:31:56.13387+07:00</t>
  </si>
  <si>
    <t>07:31:56.132414+07:00</t>
  </si>
  <si>
    <t>18:19:58.178212+07:00</t>
  </si>
  <si>
    <t>10:48:02.045798</t>
  </si>
  <si>
    <t>2021-12-15T07:28:38.626787+07:00</t>
  </si>
  <si>
    <t>07:28:38+07:00</t>
  </si>
  <si>
    <t>2021-12-16T07:40:24.571297+07:00</t>
  </si>
  <si>
    <t>2021-12-17T07:39:26.035522+07:00</t>
  </si>
  <si>
    <t>07:39:25+07:00</t>
  </si>
  <si>
    <t>00:09:25</t>
  </si>
  <si>
    <t>2021-12-20T05:48:16.486642+07:00</t>
  </si>
  <si>
    <t>05:48:16.484392+07:00</t>
  </si>
  <si>
    <t>17:37:49.190145+07:00</t>
  </si>
  <si>
    <t>11:49:32.705753</t>
  </si>
  <si>
    <t>2021-12-21T07:38:03.355283+07:00</t>
  </si>
  <si>
    <t>07:38:03+07:00</t>
  </si>
  <si>
    <t>00:08:03</t>
  </si>
  <si>
    <t>2021-12-22T07:27:17.07346+07:00</t>
  </si>
  <si>
    <t>2021-12-23T07:36:14.021833+07:00</t>
  </si>
  <si>
    <t>07:36:13+07:00</t>
  </si>
  <si>
    <t>00:06:13</t>
  </si>
  <si>
    <t>2021-12-24T07:05:42.256774+07:00</t>
  </si>
  <si>
    <t>07:05:42.255272+07:00</t>
  </si>
  <si>
    <t>17:46:43.167517+07:00</t>
  </si>
  <si>
    <t>10:41:00.912245</t>
  </si>
  <si>
    <t>2021-12-27T07:46:16.314868+07:00</t>
  </si>
  <si>
    <t>07:46:16+07:00</t>
  </si>
  <si>
    <t>00:16:16</t>
  </si>
  <si>
    <t>2021-12-28T07:38:09.835884+07:00</t>
  </si>
  <si>
    <t>00:08:09</t>
  </si>
  <si>
    <t>2021-12-29T07:44:56.926242+07:00</t>
  </si>
  <si>
    <t>00:14:56</t>
  </si>
  <si>
    <t>2021-12-30T07:44:43.743563+07:00</t>
  </si>
  <si>
    <t>00:14:43</t>
  </si>
  <si>
    <t>2021-12-31T07:34:52.028813+07:00</t>
  </si>
  <si>
    <t>07:34:51+07:00</t>
  </si>
  <si>
    <t>17:02:30+07:00</t>
  </si>
  <si>
    <t>00:04:51</t>
  </si>
  <si>
    <t>2021-12-02T08:37:10.786146+07:00</t>
  </si>
  <si>
    <t>08:37:10+07:00</t>
  </si>
  <si>
    <t>18:24:31+07:00</t>
  </si>
  <si>
    <t>01:07:10</t>
  </si>
  <si>
    <t>2021-12-03T08:16:59.867416+07:00</t>
  </si>
  <si>
    <t>19:00:19+07:00</t>
  </si>
  <si>
    <t>00:46:59</t>
  </si>
  <si>
    <t>2021-12-06T07:26:13.298313+07:00</t>
  </si>
  <si>
    <t>07:26:13.296846+07:00</t>
  </si>
  <si>
    <t>17:35:38.933715+07:00</t>
  </si>
  <si>
    <t>10:09:25.636869</t>
  </si>
  <si>
    <t>2021-12-07T07:27:47.6756+07:00</t>
  </si>
  <si>
    <t>07:27:47.674002+07:00</t>
  </si>
  <si>
    <t>17:40:58.304926+07:00</t>
  </si>
  <si>
    <t>10:13:10.630924</t>
  </si>
  <si>
    <t>2021-12-08T07:24:57.381672+07:00</t>
  </si>
  <si>
    <t>07:24:57.380261+07:00</t>
  </si>
  <si>
    <t>17:33:46.814277+07:00</t>
  </si>
  <si>
    <t>10:08:49.434016</t>
  </si>
  <si>
    <t>2021-12-09T07:35:01.481027+07:00</t>
  </si>
  <si>
    <t>07:35:01.423769+07:00</t>
  </si>
  <si>
    <t>18:29:28.695663+07:00</t>
  </si>
  <si>
    <t>10:54:27.271894</t>
  </si>
  <si>
    <t>2021-12-10T08:00:14.218549+07:00</t>
  </si>
  <si>
    <t>08:00:14.215725+07:00</t>
  </si>
  <si>
    <t>17:41:39.056984+07:00</t>
  </si>
  <si>
    <t>09:41:24.841259</t>
  </si>
  <si>
    <t>2021-12-13T07:33:05.065344+07:00</t>
  </si>
  <si>
    <t>07:33:05.063824+07:00</t>
  </si>
  <si>
    <t>17:50:46.311469+07:00</t>
  </si>
  <si>
    <t>10:17:41.247645</t>
  </si>
  <si>
    <t>2021-12-14T07:32:36.959767+07:00</t>
  </si>
  <si>
    <t>07:32:36.958261+07:00</t>
  </si>
  <si>
    <t>17:52:06.340051+07:00</t>
  </si>
  <si>
    <t>10:19:29.38179</t>
  </si>
  <si>
    <t>2021-12-15T08:17:30.760318+07:00</t>
  </si>
  <si>
    <t>00:47:30</t>
  </si>
  <si>
    <t>2021-12-16T08:19:44.894354+07:00</t>
  </si>
  <si>
    <t>18:53:35+07:00</t>
  </si>
  <si>
    <t>2021-12-17T20:42:38.010226+07:00</t>
  </si>
  <si>
    <t>18:39:00+07:00</t>
  </si>
  <si>
    <t>2021-12-20T08:32:19.612264+07:00</t>
  </si>
  <si>
    <t>08:32:19+07:00</t>
  </si>
  <si>
    <t>19:27:00+07:00</t>
  </si>
  <si>
    <t>01:02:19</t>
  </si>
  <si>
    <t>2021-12-21T08:12:15.254377+07:00</t>
  </si>
  <si>
    <t>08:12:15+07:00</t>
  </si>
  <si>
    <t>18:28:55+07:00</t>
  </si>
  <si>
    <t>00:42:15</t>
  </si>
  <si>
    <t>2021-12-22T08:19:59.099194+07:00</t>
  </si>
  <si>
    <t>08:19:59+07:00</t>
  </si>
  <si>
    <t>18:42:17+07:00</t>
  </si>
  <si>
    <t>2021-12-23T08:18:40.149891+07:00</t>
  </si>
  <si>
    <t>18:14:14+07:00</t>
  </si>
  <si>
    <t>2021-12-24T08:24:27.508612+07:00</t>
  </si>
  <si>
    <t>2021-12-27T08:09:16.675814+07:00</t>
  </si>
  <si>
    <t>2021-12-28T08:09:50.142934+07:00</t>
  </si>
  <si>
    <t>17:37:01+07:00</t>
  </si>
  <si>
    <t>2021-12-29T08:07:57.190046+07:00</t>
  </si>
  <si>
    <t>19:13:38+07:00</t>
  </si>
  <si>
    <t>2021-12-30T08:18:59.425412+07:00</t>
  </si>
  <si>
    <t>18:49:52+07:00</t>
  </si>
  <si>
    <t>2021-12-31T08:14:15.302126+07:00</t>
  </si>
  <si>
    <t>16:27:51+07:00</t>
  </si>
  <si>
    <t>2021-12-01T07:33:02.046795+07:00</t>
  </si>
  <si>
    <t>07:33:02.045008+07:00</t>
  </si>
  <si>
    <t>2021-12-02T08:26:07.275607+07:00</t>
  </si>
  <si>
    <t>2021-12-03T07:45:40.809961+07:00</t>
  </si>
  <si>
    <t>07:45:40.808222+07:00</t>
  </si>
  <si>
    <t>2021-12-06T07:59:12.280517+07:00</t>
  </si>
  <si>
    <t>21:10:50+07:00</t>
  </si>
  <si>
    <t>2021-12-07T07:47:04.175656+07:00</t>
  </si>
  <si>
    <t>07:47:04.173963+07:00</t>
  </si>
  <si>
    <t>2021-12-08T08:05:14.926241+07:00</t>
  </si>
  <si>
    <t>08:05:14+07:00</t>
  </si>
  <si>
    <t>2021-12-09T06:55:45.059873+07:00</t>
  </si>
  <si>
    <t>06:55:45.058213+07:00</t>
  </si>
  <si>
    <t>06:56:46.638452+07:00</t>
  </si>
  <si>
    <t>00:01:01.580239</t>
  </si>
  <si>
    <t>2021-12-10T07:59:55.261548+07:00</t>
  </si>
  <si>
    <t>18:05:55+07:00</t>
  </si>
  <si>
    <t>2021-12-13T07:32:50.94389+07:00</t>
  </si>
  <si>
    <t>07:32:50.938041+07:00</t>
  </si>
  <si>
    <t>2021-12-14T08:23:00.032693+07:00</t>
  </si>
  <si>
    <t>08:22:59+07:00</t>
  </si>
  <si>
    <t>2021-12-15T07:27:30.953478+07:00</t>
  </si>
  <si>
    <t>07:27:30.951931+07:00</t>
  </si>
  <si>
    <t>2021-12-16T07:24:53.513758+07:00</t>
  </si>
  <si>
    <t>07:24:53.507303+07:00</t>
  </si>
  <si>
    <t>2021-12-20T07:27:57.317128+07:00</t>
  </si>
  <si>
    <t>07:27:57+07:00</t>
  </si>
  <si>
    <t>18:18:53+07:00</t>
  </si>
  <si>
    <t>2021-12-21T06:55:08.398159+07:00</t>
  </si>
  <si>
    <t>06:55:08.396644+07:00</t>
  </si>
  <si>
    <t>2021-12-22T08:05:36.492739+07:00</t>
  </si>
  <si>
    <t>08:05:36+07:00</t>
  </si>
  <si>
    <t>19:14:54+07:00</t>
  </si>
  <si>
    <t>2021-12-23T06:44:37.599663+07:00</t>
  </si>
  <si>
    <t>06:44:37.597957+07:00</t>
  </si>
  <si>
    <t>2021-12-24T08:27:36.455448+07:00</t>
  </si>
  <si>
    <t>2021-12-27T07:52:16.798934+07:00</t>
  </si>
  <si>
    <t>07:52:16.796789+07:00</t>
  </si>
  <si>
    <t>Unnamed Road, Kamojing, Kec. Cikampek, Kabupaten Karawang, Jawa Barat 41373, Indonesia</t>
  </si>
  <si>
    <t>2021-12-28T08:24:17.231134+07:00</t>
  </si>
  <si>
    <t>2021-12-29T17:31:35.315946+07:00</t>
  </si>
  <si>
    <t>17:31:35.314832+07:00</t>
  </si>
  <si>
    <t>RM7C+F78, RT.004/RW.010, Cipondoh, Kec. Cipondoh, Kota Tangerang, Banten 15122, Indonesia</t>
  </si>
  <si>
    <t>2021-12-31T08:03:32.306598+07:00</t>
  </si>
  <si>
    <t>08:03:32.305082+07:00</t>
  </si>
  <si>
    <t>2021-12-01T05:50:11.948927+07:00</t>
  </si>
  <si>
    <t>05:50:11.947209+07:00</t>
  </si>
  <si>
    <t>2021-12-02T08:47:38.31142+07:00</t>
  </si>
  <si>
    <t>08:47:38+07:00</t>
  </si>
  <si>
    <t>2021-12-03T09:43:43.027029+07:00</t>
  </si>
  <si>
    <t>09:43:43.023616+07:00</t>
  </si>
  <si>
    <t>19:07:24.614013+07:00</t>
  </si>
  <si>
    <t>09:23:41.590397</t>
  </si>
  <si>
    <t>2021-12-06T08:15:26.668304+07:00</t>
  </si>
  <si>
    <t>2021-12-07T04:49:51.562651+07:00</t>
  </si>
  <si>
    <t>04:49:51.559677+07:00</t>
  </si>
  <si>
    <t>22:49:46.643056+07:00</t>
  </si>
  <si>
    <t>17:59:55.083379</t>
  </si>
  <si>
    <t>2021-12-08T08:16:04.767471+07:00</t>
  </si>
  <si>
    <t>08:16:04+07:00</t>
  </si>
  <si>
    <t>21:57:16+07:00</t>
  </si>
  <si>
    <t>2021-12-09T04:59:20.746556+07:00</t>
  </si>
  <si>
    <t>04:59:20.743717+07:00</t>
  </si>
  <si>
    <t>22:31:42.747198+07:00</t>
  </si>
  <si>
    <t>17:32:22.003481</t>
  </si>
  <si>
    <t>2021-12-10T08:12:51.782447+07:00</t>
  </si>
  <si>
    <t>21:34:13+07:00</t>
  </si>
  <si>
    <t>2021-12-11T13:16:44.041926+07:00</t>
  </si>
  <si>
    <t>13:16:44.040174+07:00</t>
  </si>
  <si>
    <t>2021-12-13T08:00:30.143782+07:00</t>
  </si>
  <si>
    <t>08:00:30.142299+07:00</t>
  </si>
  <si>
    <t>18:55:33.874207+07:00</t>
  </si>
  <si>
    <t>10:55:03.731908</t>
  </si>
  <si>
    <t>2021-12-14T08:23:44.109104+07:00</t>
  </si>
  <si>
    <t>08:23:44+07:00</t>
  </si>
  <si>
    <t>19:53:46+07:00</t>
  </si>
  <si>
    <t>2021-12-15T05:46:08.263706+07:00</t>
  </si>
  <si>
    <t>05:46:08.261449+07:00</t>
  </si>
  <si>
    <t>2021-12-16T08:26:49.346319+07:00</t>
  </si>
  <si>
    <t>20:15:44+07:00</t>
  </si>
  <si>
    <t>2021-12-17T06:48:26.179776+07:00</t>
  </si>
  <si>
    <t>06:48:26.178193+07:00</t>
  </si>
  <si>
    <t>2021-12-20T08:29:30.598146+07:00</t>
  </si>
  <si>
    <t>08:29:30+07:00</t>
  </si>
  <si>
    <t>22:28:08+07:00</t>
  </si>
  <si>
    <t>2021-12-21T07:31:53.424465+07:00</t>
  </si>
  <si>
    <t>18:22:00+07:00</t>
  </si>
  <si>
    <t>2021-12-22T07:26:05.308377+07:00</t>
  </si>
  <si>
    <t>19:39:25+07:00</t>
  </si>
  <si>
    <t>2021-12-27T07:07:25.394212+07:00</t>
  </si>
  <si>
    <t>07:07:25.392221+07:00</t>
  </si>
  <si>
    <t>21:34:06.036184+07:00</t>
  </si>
  <si>
    <t>14:26:40.643963</t>
  </si>
  <si>
    <t>Jl. Perintis Kemerdekaan No.100, Jati, Kec. Padang Tim., Kota Padang, Sumatera Barat 25129, Indonesia</t>
  </si>
  <si>
    <t>Jl. Perintis Kemerdekaan No.100, Jati, Kec. Padang Tim., Kota Padang, Sumatera Barat 25171, Indonesia</t>
  </si>
  <si>
    <t>2021-12-29T07:28:39.517715+07:00</t>
  </si>
  <si>
    <t>07:28:39.516033+07:00</t>
  </si>
  <si>
    <t>2021-12-31T07:10:20.180735+07:00</t>
  </si>
  <si>
    <t>07:10:20.17873+07:00</t>
  </si>
  <si>
    <t>19:20:46.416975+07:00</t>
  </si>
  <si>
    <t>12:10:26.238245</t>
  </si>
  <si>
    <t>2021-12-01T07:52:32.063374+07:00</t>
  </si>
  <si>
    <t>07:52:32+07:00</t>
  </si>
  <si>
    <t>17:50:42+07:00</t>
  </si>
  <si>
    <t>2021-12-07T08:00:59.95052+07:00</t>
  </si>
  <si>
    <t>08:00:59+07:00</t>
  </si>
  <si>
    <t>17:54:32+07:00</t>
  </si>
  <si>
    <t>2021-12-09T08:02:01.782262+07:00</t>
  </si>
  <si>
    <t>17:44:43+07:00</t>
  </si>
  <si>
    <t>2021-12-13T07:52:00.113876+07:00</t>
  </si>
  <si>
    <t>18:37:42+07:00</t>
  </si>
  <si>
    <t>2021-12-14T07:57:44.492907+07:00</t>
  </si>
  <si>
    <t>2021-12-15T08:15:59.572981+07:00</t>
  </si>
  <si>
    <t>2021-12-16T07:50:04.865966+07:00</t>
  </si>
  <si>
    <t>17:42:14+07:00</t>
  </si>
  <si>
    <t>2021-12-20T07:53:14.910651+07:00</t>
  </si>
  <si>
    <t>2021-12-21T08:06:48.896628+07:00</t>
  </si>
  <si>
    <t>2021-12-22T07:59:23.263418+07:00</t>
  </si>
  <si>
    <t>17:46:56+07:00</t>
  </si>
  <si>
    <t>2021-12-27T08:00:19.643546+07:00</t>
  </si>
  <si>
    <t>17:42:09+07:00</t>
  </si>
  <si>
    <t>2021-12-28T07:55:47.453633+07:00</t>
  </si>
  <si>
    <t>07:55:47+07:00</t>
  </si>
  <si>
    <t>17:51:04+07:00</t>
  </si>
  <si>
    <t>2021-12-30T08:14:11.423113+07:00</t>
  </si>
  <si>
    <t>2021-12-31T08:01:45.308961+07:00</t>
  </si>
  <si>
    <t>16:17:15+07:00</t>
  </si>
  <si>
    <t>2021-12-01T07:48:24.397624+07:00</t>
  </si>
  <si>
    <t>17:12:25+07:00</t>
  </si>
  <si>
    <t>2021-12-02T07:49:16.033971+07:00</t>
  </si>
  <si>
    <t>07:49:15+07:00</t>
  </si>
  <si>
    <t>17:05:19+07:00</t>
  </si>
  <si>
    <t>2021-12-03T07:46:58.157202+07:00</t>
  </si>
  <si>
    <t>17:13:41+07:00</t>
  </si>
  <si>
    <t>2021-12-06T07:45:52.907529+07:00</t>
  </si>
  <si>
    <t>17:02:52+07:00</t>
  </si>
  <si>
    <t>2021-12-07T07:54:37.72766+07:00</t>
  </si>
  <si>
    <t>07:54:37+07:00</t>
  </si>
  <si>
    <t>2021-12-08T07:49:15.878786+07:00</t>
  </si>
  <si>
    <t>17:12:47+07:00</t>
  </si>
  <si>
    <t>2021-12-09T07:48:53.341964+07:00</t>
  </si>
  <si>
    <t>07:48:53+07:00</t>
  </si>
  <si>
    <t>17:06:45+07:00</t>
  </si>
  <si>
    <t>2021-12-10T07:46:40.709834+07:00</t>
  </si>
  <si>
    <t>2021-12-13T07:44:41.312858+07:00</t>
  </si>
  <si>
    <t>07:44:41+07:00</t>
  </si>
  <si>
    <t>17:06:11+07:00</t>
  </si>
  <si>
    <t>2021-12-14T07:48:06.02064+07:00</t>
  </si>
  <si>
    <t>17:06:14+07:00</t>
  </si>
  <si>
    <t>2021-12-15T07:46:11.771941+07:00</t>
  </si>
  <si>
    <t>17:02:01+07:00</t>
  </si>
  <si>
    <t>2021-12-16T07:48:45.722025+07:00</t>
  </si>
  <si>
    <t>17:03:14+07:00</t>
  </si>
  <si>
    <t>2021-12-17T07:51:22.033589+07:00</t>
  </si>
  <si>
    <t>07:51:21+07:00</t>
  </si>
  <si>
    <t>2021-12-18T07:53:54.225319+07:00</t>
  </si>
  <si>
    <t>07:53:54.223875+07:00</t>
  </si>
  <si>
    <t>17:04:21.244441+07:00</t>
  </si>
  <si>
    <t>09:10:27.020566</t>
  </si>
  <si>
    <t>2021-12-20T07:50:31.892162+07:00</t>
  </si>
  <si>
    <t>07:50:31+07:00</t>
  </si>
  <si>
    <t>17:05:47+07:00</t>
  </si>
  <si>
    <t>2021-12-21T07:49:09.791675+07:00</t>
  </si>
  <si>
    <t>2021-12-22T07:49:59.583387+07:00</t>
  </si>
  <si>
    <t>07:49:59+07:00</t>
  </si>
  <si>
    <t>17:06:24+07:00</t>
  </si>
  <si>
    <t>2021-12-23T07:48:49.432955+07:00</t>
  </si>
  <si>
    <t>17:00:34+07:00</t>
  </si>
  <si>
    <t>2021-12-24T07:48:21.608299+07:00</t>
  </si>
  <si>
    <t>17:06:19+07:00</t>
  </si>
  <si>
    <t>2021-12-27T07:49:03.834707+07:00</t>
  </si>
  <si>
    <t>07:49:03+07:00</t>
  </si>
  <si>
    <t>2021-12-28T07:39:51.817761+07:00</t>
  </si>
  <si>
    <t>07:39:51+07:00</t>
  </si>
  <si>
    <t>17:02:28+07:00</t>
  </si>
  <si>
    <t>2021-12-29T07:46:34.242863+07:00</t>
  </si>
  <si>
    <t>07:46:34+07:00</t>
  </si>
  <si>
    <t>17:17:41+07:00</t>
  </si>
  <si>
    <t>2021-12-30T07:46:39.139011+07:00</t>
  </si>
  <si>
    <t>07:46:39+07:00</t>
  </si>
  <si>
    <t>2021-12-01T08:37:04.570334+07:00</t>
  </si>
  <si>
    <t>08:37:04+07:00</t>
  </si>
  <si>
    <t>01:07:04</t>
  </si>
  <si>
    <t>2021-12-06T08:47:18.583631+07:00</t>
  </si>
  <si>
    <t>08:47:18+07:00</t>
  </si>
  <si>
    <t>19:25:33+07:00</t>
  </si>
  <si>
    <t>01:17:18</t>
  </si>
  <si>
    <t>2021-12-07T08:46:40.357451+07:00</t>
  </si>
  <si>
    <t>08:46:40+07:00</t>
  </si>
  <si>
    <t>18:58:03+07:00</t>
  </si>
  <si>
    <t>01:16:40</t>
  </si>
  <si>
    <t>2021-12-08T08:52:08.519685+07:00</t>
  </si>
  <si>
    <t>08:52:08+07:00</t>
  </si>
  <si>
    <t>19:17:48+07:00</t>
  </si>
  <si>
    <t>01:22:08</t>
  </si>
  <si>
    <t>2021-12-09T08:52:39.550813+07:00</t>
  </si>
  <si>
    <t>08:52:39+07:00</t>
  </si>
  <si>
    <t>01:22:39</t>
  </si>
  <si>
    <t>2021-12-10T08:50:24.07651+07:00</t>
  </si>
  <si>
    <t>08:50:24+07:00</t>
  </si>
  <si>
    <t>19:16:15+07:00</t>
  </si>
  <si>
    <t>01:20:24</t>
  </si>
  <si>
    <t>2021-12-14T09:07:49.355626+07:00</t>
  </si>
  <si>
    <t>09:07:49+07:00</t>
  </si>
  <si>
    <t>18:23:11+07:00</t>
  </si>
  <si>
    <t>01:37:49</t>
  </si>
  <si>
    <t>2021-12-15T09:10:25.000015+07:00</t>
  </si>
  <si>
    <t>09:10:24+07:00</t>
  </si>
  <si>
    <t>18:15:47+07:00</t>
  </si>
  <si>
    <t>01:40:24</t>
  </si>
  <si>
    <t>2021-12-06T08:11:12.083201+07:00</t>
  </si>
  <si>
    <t>BCAJKT0236</t>
  </si>
  <si>
    <t>Yoas Setiawan</t>
  </si>
  <si>
    <t>08:11:12+07:00</t>
  </si>
  <si>
    <t>17:34:23+07:00</t>
  </si>
  <si>
    <t>2021-12-07T08:02:53.201746+07:00</t>
  </si>
  <si>
    <t>08:02:53.199892+07:00</t>
  </si>
  <si>
    <t>17:31:59.93809+07:00</t>
  </si>
  <si>
    <t>09:29:06.738198</t>
  </si>
  <si>
    <t>Jl. Taman Harapan Baru Blok S2 No.36, RT.7/RW.027, Pejuang, Kecamatan Medan Satria, Kota Bks, Jawa Barat 17125, Indonesia</t>
  </si>
  <si>
    <t>2021-12-08T08:22:16.761485+07:00</t>
  </si>
  <si>
    <t>2021-12-09T08:52:26.93678+07:00</t>
  </si>
  <si>
    <t>08:52:26+07:00</t>
  </si>
  <si>
    <t>17:48:02+07:00</t>
  </si>
  <si>
    <t>00:22:26</t>
  </si>
  <si>
    <t>2021-12-10T08:22:29.194676+07:00</t>
  </si>
  <si>
    <t>2021-12-13T07:59:41.738+07:00</t>
  </si>
  <si>
    <t>2021-12-14T08:04:38.416652+07:00</t>
  </si>
  <si>
    <t>17:38:47+07:00</t>
  </si>
  <si>
    <t>2021-12-15T07:57:42.049074+07:00</t>
  </si>
  <si>
    <t>07:57:42.047532+07:00</t>
  </si>
  <si>
    <t>17:51:11.876389+07:00</t>
  </si>
  <si>
    <t>09:53:29.828857</t>
  </si>
  <si>
    <t>2021-12-16T08:15:17.660592+07:00</t>
  </si>
  <si>
    <t>17:53:36+07:00</t>
  </si>
  <si>
    <t>2021-12-17T08:08:34.723512+07:00</t>
  </si>
  <si>
    <t>08:08:34+07:00</t>
  </si>
  <si>
    <t>17:24:43+07:00</t>
  </si>
  <si>
    <t>2021-12-20T08:15:26.464685+07:00</t>
  </si>
  <si>
    <t>17:55:08+07:00</t>
  </si>
  <si>
    <t>2021-12-21T08:04:49.040704+07:00</t>
  </si>
  <si>
    <t>08:04:49+07:00</t>
  </si>
  <si>
    <t>2021-12-22T08:10:17.367125+07:00</t>
  </si>
  <si>
    <t>2021-12-23T08:16:28.920383+07:00</t>
  </si>
  <si>
    <t>18:43:28+07:00</t>
  </si>
  <si>
    <t>2021-12-24T08:11:10.195162+07:00</t>
  </si>
  <si>
    <t>16:14:11+07:00</t>
  </si>
  <si>
    <t>2021-12-27T08:15:31.353668+07:00</t>
  </si>
  <si>
    <t>18:07:57+07:00</t>
  </si>
  <si>
    <t>2021-12-28T08:11:01.589856+07:00</t>
  </si>
  <si>
    <t>08:11:01+07:00</t>
  </si>
  <si>
    <t>2021-12-29T08:18:30.834913+07:00</t>
  </si>
  <si>
    <t>2021-12-30T08:11:30.139446+07:00</t>
  </si>
  <si>
    <t>08:11:30+07:00</t>
  </si>
  <si>
    <t>2021-12-31T08:07:09.863761+07:00</t>
  </si>
  <si>
    <t>16:15:24+07:00</t>
  </si>
  <si>
    <t>2021-12-13T08:14:25.991083+07:00</t>
  </si>
  <si>
    <t>BCAJKT0237</t>
  </si>
  <si>
    <t>Yosep Petrhal Tetra Clinton</t>
  </si>
  <si>
    <t>2021-12-14T07:36:10.556574+07:00</t>
  </si>
  <si>
    <t>07:36:10+07:00</t>
  </si>
  <si>
    <t>2021-12-15T07:32:53.362864+07:00</t>
  </si>
  <si>
    <t>07:32:53+07:00</t>
  </si>
  <si>
    <t>2021-12-16T07:41:18.930302+07:00</t>
  </si>
  <si>
    <t>17:25:11+07:00</t>
  </si>
  <si>
    <t>2021-12-17T07:40:33.135355+07:00</t>
  </si>
  <si>
    <t>17:29:54+07:00</t>
  </si>
  <si>
    <t>2021-12-20T07:52:02.088101+07:00</t>
  </si>
  <si>
    <t>2021-12-21T07:48:48.046571+07:00</t>
  </si>
  <si>
    <t>07:48:48+07:00</t>
  </si>
  <si>
    <t>2021-12-22T07:53:50.590714+07:00</t>
  </si>
  <si>
    <t>07:53:50+07:00</t>
  </si>
  <si>
    <t>17:54:39+07:00</t>
  </si>
  <si>
    <t>2021-12-23T07:53:56.111058+07:00</t>
  </si>
  <si>
    <t>2021-12-24T07:38:30.174751+07:00</t>
  </si>
  <si>
    <t>07:38:30+07:00</t>
  </si>
  <si>
    <t>16:10:29+07:00</t>
  </si>
  <si>
    <t>2021-12-28T07:55:46.148431+07:00</t>
  </si>
  <si>
    <t>17:22:50+07:00</t>
  </si>
  <si>
    <t>2021-12-29T07:47:31.864814+07:00</t>
  </si>
  <si>
    <t>2021-12-30T07:54:01.419199+07:00</t>
  </si>
  <si>
    <t>07:54:01+07:00</t>
  </si>
  <si>
    <t>17:08:43+07:00</t>
  </si>
  <si>
    <t>2021-12-31T07:53:24.66846+07:00</t>
  </si>
  <si>
    <t>16:04:16+07:00</t>
  </si>
  <si>
    <t>2021-12-01T07:51:02.773424+07:00</t>
  </si>
  <si>
    <t>07:51:02.771783+07:00</t>
  </si>
  <si>
    <t>17:34:15.961704+07:00</t>
  </si>
  <si>
    <t>09:43:13.189921</t>
  </si>
  <si>
    <t>2021-12-02T08:36:06.76706+07:00</t>
  </si>
  <si>
    <t>08:36:06+07:00</t>
  </si>
  <si>
    <t>12:55:22+07:00</t>
  </si>
  <si>
    <t>2021-12-06T08:03:10.551171+07:00</t>
  </si>
  <si>
    <t>2021-12-07T08:19:07.371347+07:00</t>
  </si>
  <si>
    <t>08:19:07.369335+07:00</t>
  </si>
  <si>
    <t>17:34:20.434346+07:00</t>
  </si>
  <si>
    <t>09:15:13.065011</t>
  </si>
  <si>
    <t>2021-12-08T08:08:47.652539+07:00</t>
  </si>
  <si>
    <t>18:51:37+07:00</t>
  </si>
  <si>
    <t>2021-12-09T07:52:54.533427+07:00</t>
  </si>
  <si>
    <t>07:52:54.53197+07:00</t>
  </si>
  <si>
    <t>17:30:48.089207+07:00</t>
  </si>
  <si>
    <t>09:37:53.557237</t>
  </si>
  <si>
    <t>2021-12-10T08:00:15.100238+07:00</t>
  </si>
  <si>
    <t>2021-12-13T07:55:40.925913+07:00</t>
  </si>
  <si>
    <t>07:55:40.924562+07:00</t>
  </si>
  <si>
    <t>17:31:36.808148+07:00</t>
  </si>
  <si>
    <t>09:35:55.883586</t>
  </si>
  <si>
    <t>2021-12-14T08:09:32.582791+07:00</t>
  </si>
  <si>
    <t>08:09:32+07:00</t>
  </si>
  <si>
    <t>2021-12-15T08:01:20.942994+07:00</t>
  </si>
  <si>
    <t>08:01:20.941458+07:00</t>
  </si>
  <si>
    <t>17:32:28.069064+07:00</t>
  </si>
  <si>
    <t>09:31:07.127606</t>
  </si>
  <si>
    <t>2021-12-16T08:03:11.041314+07:00</t>
  </si>
  <si>
    <t>2021-12-17T07:55:49.905381+07:00</t>
  </si>
  <si>
    <t>07:55:49.903618+07:00</t>
  </si>
  <si>
    <t>22:49:31.031507+07:00</t>
  </si>
  <si>
    <t>14:53:41.127889</t>
  </si>
  <si>
    <t>Jl. Remaja II No.8, RW.4, Jatinegara Kaum, Kec. Pulo Gadung, Kota Jakarta Timur, Daerah Khusus Ibukota Jakarta 13220, Indonesia</t>
  </si>
  <si>
    <t>2021-12-20T08:00:54.589333+07:00</t>
  </si>
  <si>
    <t>2021-12-21T08:02:07.928423+07:00</t>
  </si>
  <si>
    <t>08:02:07.9267+07:00</t>
  </si>
  <si>
    <t>2021-12-22T08:01:11.836699+07:00</t>
  </si>
  <si>
    <t>18:17:53+07:00</t>
  </si>
  <si>
    <t>2021-12-27T06:32:27.699266+07:00</t>
  </si>
  <si>
    <t>06:32:27.696504+07:00</t>
  </si>
  <si>
    <t>17:32:42.386936+07:00</t>
  </si>
  <si>
    <t>11:00:14.690432</t>
  </si>
  <si>
    <t>2021-12-28T08:07:34.733826+07:00</t>
  </si>
  <si>
    <t>2021-12-29T07:35:35.563595+07:00</t>
  </si>
  <si>
    <t>07:35:35.56171+07:00</t>
  </si>
  <si>
    <t>17:31:35.30621+07:00</t>
  </si>
  <si>
    <t>09:55:59.7445</t>
  </si>
  <si>
    <t>2021-12-01T08:07:49.247756+07:00</t>
  </si>
  <si>
    <t>17:47:18+07:00</t>
  </si>
  <si>
    <t>00:37:49</t>
  </si>
  <si>
    <t>2021-12-02T08:11:50.357752+07:00</t>
  </si>
  <si>
    <t>08:11:50+07:00</t>
  </si>
  <si>
    <t>00:41:50</t>
  </si>
  <si>
    <t>2021-12-03T08:19:20.757009+07:00</t>
  </si>
  <si>
    <t>18:02:17+07:00</t>
  </si>
  <si>
    <t>2021-12-15T08:20:46.610256+07:00</t>
  </si>
  <si>
    <t>08:20:46+07:00</t>
  </si>
  <si>
    <t>00:50:46</t>
  </si>
  <si>
    <t>2021-12-16T08:15:05.115233+07:00</t>
  </si>
  <si>
    <t>08:15:05+07:00</t>
  </si>
  <si>
    <t>00:45:05</t>
  </si>
  <si>
    <t>2021-12-17T08:24:16.345356+07:00</t>
  </si>
  <si>
    <t>08:24:16+07:00</t>
  </si>
  <si>
    <t>00:54:16</t>
  </si>
  <si>
    <t>2021-12-20T08:27:20.406066+07:00</t>
  </si>
  <si>
    <t>2021-12-22T08:20:07.920529+07:00</t>
  </si>
  <si>
    <t>2021-12-24T08:13:10.684135+07:00</t>
  </si>
  <si>
    <t>2021-12-27T08:18:06.924418+07:00</t>
  </si>
  <si>
    <t>2021-12-28T08:24:51.400385+07:00</t>
  </si>
  <si>
    <t>17:44:03+07:00</t>
  </si>
  <si>
    <t>2021-12-29T08:17:44.163854+07:00</t>
  </si>
  <si>
    <t>2021-12-30T08:07:40.436542+07:00</t>
  </si>
  <si>
    <t>2021-12-31T08:10:48.821398+07:00</t>
  </si>
  <si>
    <t>08:10:48+07:00</t>
  </si>
  <si>
    <t>2021-12-01T07:58:00.518444+07:00</t>
  </si>
  <si>
    <t>07:58:00+07:00</t>
  </si>
  <si>
    <t>19:34:08+07:00</t>
  </si>
  <si>
    <t>00:28:00</t>
  </si>
  <si>
    <t>2021-12-02T08:04:01.386043+07:00</t>
  </si>
  <si>
    <t>2021-12-03T08:02:32.895732+07:00</t>
  </si>
  <si>
    <t>18:28:13+07:00</t>
  </si>
  <si>
    <t>2021-12-07T08:10:46.355709+07:00</t>
  </si>
  <si>
    <t>08:10:46+07:00</t>
  </si>
  <si>
    <t>19:44:56+07:00</t>
  </si>
  <si>
    <t>00:40:46</t>
  </si>
  <si>
    <t>2021-12-08T08:01:10.322914+07:00</t>
  </si>
  <si>
    <t>08:01:10+07:00</t>
  </si>
  <si>
    <t>19:49:24+07:00</t>
  </si>
  <si>
    <t>00:31:10</t>
  </si>
  <si>
    <t>2021-12-09T08:09:57.864542+07:00</t>
  </si>
  <si>
    <t>2021-12-10T08:06:07.83406+07:00</t>
  </si>
  <si>
    <t>18:25:19+07:00</t>
  </si>
  <si>
    <t>00:36:07</t>
  </si>
  <si>
    <t>2021-12-13T08:01:23.051833+07:00</t>
  </si>
  <si>
    <t>08:01:23+07:00</t>
  </si>
  <si>
    <t>18:41:02+07:00</t>
  </si>
  <si>
    <t>00:31:23</t>
  </si>
  <si>
    <t>2021-12-14T08:35:47.070943+07:00</t>
  </si>
  <si>
    <t>08:35:47.069271+07:00</t>
  </si>
  <si>
    <t>Jl. Raya Pagedangan No.3, Pagedangan, Kec. Pagedangan, Kabupaten Tangerang, Banten 15339, Indonesia</t>
  </si>
  <si>
    <t>2021-12-15T08:04:00.689083+07:00</t>
  </si>
  <si>
    <t>18:26:05+07:00</t>
  </si>
  <si>
    <t>00:34:00</t>
  </si>
  <si>
    <t>2021-12-16T08:08:25.263463+07:00</t>
  </si>
  <si>
    <t>18:37:40+07:00</t>
  </si>
  <si>
    <t>00:38:25</t>
  </si>
  <si>
    <t>2021-12-17T08:03:24.081892+07:00</t>
  </si>
  <si>
    <t>08:03:24+07:00</t>
  </si>
  <si>
    <t>17:58:15+07:00</t>
  </si>
  <si>
    <t>00:33:24</t>
  </si>
  <si>
    <t>2021-12-20T07:59:53.396913+07:00</t>
  </si>
  <si>
    <t>07:59:53+07:00</t>
  </si>
  <si>
    <t>19:09:04+07:00</t>
  </si>
  <si>
    <t>00:29:53</t>
  </si>
  <si>
    <t>2021-12-21T08:03:21.362199+07:00</t>
  </si>
  <si>
    <t>18:40:20+07:00</t>
  </si>
  <si>
    <t>00:33:21</t>
  </si>
  <si>
    <t>2021-12-22T08:03:40.432371+07:00</t>
  </si>
  <si>
    <t>18:25:40+07:00</t>
  </si>
  <si>
    <t>2021-12-23T08:05:51.499975+07:00</t>
  </si>
  <si>
    <t>18:14:25+07:00</t>
  </si>
  <si>
    <t>2021-12-24T08:19:28.453711+07:00</t>
  </si>
  <si>
    <t>19:42:04+07:00</t>
  </si>
  <si>
    <t>2021-12-27T07:59:12.959254+07:00</t>
  </si>
  <si>
    <t>19:27:53+07:00</t>
  </si>
  <si>
    <t>2021-12-28T08:27:18.730353+07:00</t>
  </si>
  <si>
    <t>19:41:03+07:00</t>
  </si>
  <si>
    <t>2021-12-29T08:00:21.925024+07:00</t>
  </si>
  <si>
    <t>08:00:21+07:00</t>
  </si>
  <si>
    <t>19:46:20+07:00</t>
  </si>
  <si>
    <t>2021-12-30T08:12:41.142856+07:00</t>
  </si>
  <si>
    <t>18:07:44+07:00</t>
  </si>
  <si>
    <t>2021-12-31T08:26:09.175176+07:00</t>
  </si>
  <si>
    <t>19:31:55+07:00</t>
  </si>
  <si>
    <t>2021-12-01T07:31:16.971245+07:00</t>
  </si>
  <si>
    <t>07:31:16.969869+07:00</t>
  </si>
  <si>
    <t>8, Jl. Tawakal Raya No.47, RW.16, Tomang, Kec. Grogol petamburan, Kota Jakarta Barat, Daerah Khusus Ibukota Jakarta 11440, Indonesia</t>
  </si>
  <si>
    <t>2021-12-02T08:50:22.333703+07:00</t>
  </si>
  <si>
    <t>08:50:22+07:00</t>
  </si>
  <si>
    <t>21:42:14+07:00</t>
  </si>
  <si>
    <t>00:20:22</t>
  </si>
  <si>
    <t>2021-12-03T08:01:34.520194+07:00</t>
  </si>
  <si>
    <t>08:01:34.517691+07:00</t>
  </si>
  <si>
    <t>2021-12-06T08:13:46.620886+07:00</t>
  </si>
  <si>
    <t>08:13:46.619015+07:00</t>
  </si>
  <si>
    <t>2021-12-07T05:45:39.625447+07:00</t>
  </si>
  <si>
    <t>05:45:39.622963+07:00</t>
  </si>
  <si>
    <t>2021-12-09T08:06:50.062369+07:00</t>
  </si>
  <si>
    <t>08:06:50.060753+07:00</t>
  </si>
  <si>
    <t>17:53:39.141196+07:00</t>
  </si>
  <si>
    <t>09:46:49.080443</t>
  </si>
  <si>
    <t>6, Jl. Hayam Wuruk VI No.3, RT.6/RW.2, Kb. Klp., Kecamatan Gambir, Kota Jakarta Pusat, Daerah Khusus Ibukota Jakarta 10120, Indonesia</t>
  </si>
  <si>
    <t>2021-12-10T08:29:53.516091+07:00</t>
  </si>
  <si>
    <t>19:44:02+07:00</t>
  </si>
  <si>
    <t>2021-12-13T05:32:47.64937+07:00</t>
  </si>
  <si>
    <t>05:32:47.646834+07:00</t>
  </si>
  <si>
    <t>2021-12-14T08:36:35.26247+07:00</t>
  </si>
  <si>
    <t>00:06:35</t>
  </si>
  <si>
    <t>2021-12-15T08:04:53.547778+07:00</t>
  </si>
  <si>
    <t>08:04:53.546111+07:00</t>
  </si>
  <si>
    <t>22:43:41.230426+07:00</t>
  </si>
  <si>
    <t>14:38:47.684315</t>
  </si>
  <si>
    <t>2021-12-16T09:22:33.763807+07:00</t>
  </si>
  <si>
    <t>09:22:33+07:00</t>
  </si>
  <si>
    <t>00:52:33</t>
  </si>
  <si>
    <t>2021-12-01T05:21:48.633504+07:00</t>
  </si>
  <si>
    <t>05:21:48.631308+07:00</t>
  </si>
  <si>
    <t>23:13:04.076428+07:00</t>
  </si>
  <si>
    <t>17:51:15.44512</t>
  </si>
  <si>
    <t>2021-12-02T09:22:15.52866+07:00</t>
  </si>
  <si>
    <t>2021-12-03T06:04:43.213817+07:00</t>
  </si>
  <si>
    <t>06:04:43.211314+07:00</t>
  </si>
  <si>
    <t>22:08:58.507377+07:00</t>
  </si>
  <si>
    <t>16:04:15.296063</t>
  </si>
  <si>
    <t>2021-12-06T07:11:57.80409+07:00</t>
  </si>
  <si>
    <t>07:11:57+07:00</t>
  </si>
  <si>
    <t>19:58:02+07:00</t>
  </si>
  <si>
    <t>2021-12-07T05:55:59.36193+07:00</t>
  </si>
  <si>
    <t>05:55:59.359284+07:00</t>
  </si>
  <si>
    <t>22:31:35.121962+07:00</t>
  </si>
  <si>
    <t>16:35:35.762678</t>
  </si>
  <si>
    <t>2021-12-08T07:41:23.669079+07:00</t>
  </si>
  <si>
    <t>07:41:23+07:00</t>
  </si>
  <si>
    <t>20:30:17+07:00</t>
  </si>
  <si>
    <t>2021-12-09T05:55:40.940852+07:00</t>
  </si>
  <si>
    <t>05:55:40.939074+07:00</t>
  </si>
  <si>
    <t>23:34:23.792106+07:00</t>
  </si>
  <si>
    <t>17:38:42.853032</t>
  </si>
  <si>
    <t>2021-12-13T05:51:11.17087+07:00</t>
  </si>
  <si>
    <t>05:51:11.16913+07:00</t>
  </si>
  <si>
    <t>18:03:31.934753+07:00</t>
  </si>
  <si>
    <t>12:12:20.765623</t>
  </si>
  <si>
    <t>2021-12-14T18:18:01.035795+07:00</t>
  </si>
  <si>
    <t>18:18:01.034181+07:00</t>
  </si>
  <si>
    <t>18:18:36.856733+07:00</t>
  </si>
  <si>
    <t>00:00:35.822552</t>
  </si>
  <si>
    <t>2021-12-15T06:51:39.891983+07:00</t>
  </si>
  <si>
    <t>06:51:39.889926+07:00</t>
  </si>
  <si>
    <t>21:51:11.141012+07:00</t>
  </si>
  <si>
    <t>14:59:31.251086</t>
  </si>
  <si>
    <t>2021-12-16T07:43:24.842484+07:00</t>
  </si>
  <si>
    <t>07:43:24+07:00</t>
  </si>
  <si>
    <t>17:45:11+07:00</t>
  </si>
  <si>
    <t>2021-12-17T17:44:26.751278+07:00</t>
  </si>
  <si>
    <t>17:44:26.749587+07:00</t>
  </si>
  <si>
    <t>17:44:41.476282+07:00</t>
  </si>
  <si>
    <t>00:00:14.726695</t>
  </si>
  <si>
    <t>2021-12-20T07:42:16.390812+07:00</t>
  </si>
  <si>
    <t>07:42:16+07:00</t>
  </si>
  <si>
    <t>2021-12-21T17:31:48.746044+07:00</t>
  </si>
  <si>
    <t>17:31:48.74465+07:00</t>
  </si>
  <si>
    <t>17:32:04.233918+07:00</t>
  </si>
  <si>
    <t>00:00:15.489268</t>
  </si>
  <si>
    <t>2021-12-22T07:21:09.295585+07:00</t>
  </si>
  <si>
    <t>07:21:09+07:00</t>
  </si>
  <si>
    <t>2021-12-23T06:38:28.065988+07:00</t>
  </si>
  <si>
    <t>06:38:28.064331+07:00</t>
  </si>
  <si>
    <t>20:45:50.245209+07:00</t>
  </si>
  <si>
    <t>14:07:22.180878</t>
  </si>
  <si>
    <t>2021-12-24T08:03:18.675362+07:00</t>
  </si>
  <si>
    <t>2021-12-27T06:01:37.990008+07:00</t>
  </si>
  <si>
    <t>06:01:37.987504+07:00</t>
  </si>
  <si>
    <t>22:33:30.191047+07:00</t>
  </si>
  <si>
    <t>16:31:52.203543</t>
  </si>
  <si>
    <t>2021-12-28T08:00:49.320955+07:00</t>
  </si>
  <si>
    <t>20:00:54+07:00</t>
  </si>
  <si>
    <t>2021-12-29T20:36:02.859249+07:00</t>
  </si>
  <si>
    <t>20:36:02.857361+07:00</t>
  </si>
  <si>
    <t>20:36:20.621675+07:00</t>
  </si>
  <si>
    <t>00:00:17.764314</t>
  </si>
  <si>
    <t>2021-12-30T07:48:35.278232+07:00</t>
  </si>
  <si>
    <t>07:48:35+07:00</t>
  </si>
  <si>
    <t>2021-12-31T07:02:44.938585+07:00</t>
  </si>
  <si>
    <t>07:02:44.9368+07:00</t>
  </si>
  <si>
    <t>18:24:53.074503+07:00</t>
  </si>
  <si>
    <t>11:22:08.137703</t>
  </si>
  <si>
    <t>2021-12-03</t>
  </si>
  <si>
    <t>2021-12-06</t>
  </si>
  <si>
    <t>2021-12-09</t>
  </si>
  <si>
    <t>2021-12-10</t>
  </si>
  <si>
    <t>2021-12-14</t>
  </si>
  <si>
    <t>2021-12-15</t>
  </si>
  <si>
    <t>2021-12-16</t>
  </si>
  <si>
    <t>2021-12-20</t>
  </si>
  <si>
    <t>2021-12-21</t>
  </si>
  <si>
    <t>2021-12-22</t>
  </si>
  <si>
    <t>2021-12-28</t>
  </si>
  <si>
    <t>2021-12-18</t>
  </si>
  <si>
    <t>2021-12-25</t>
  </si>
  <si>
    <t>2021-12-11</t>
  </si>
  <si>
    <t>2021-12-12</t>
  </si>
  <si>
    <t>Period Desember 2021</t>
  </si>
  <si>
    <t>Total of Ontime 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</si>
</sst>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yy;@"/>
  </numFmts>
  <fonts count="13" x14ac:knownFonts="1">
    <font>
      <sz val="11"/>
      <color indexed="8"/>
      <name val="Calibri"/>
      <family val="2"/>
      <scheme val="minor"/>
    </font>
    <font>
      <b/>
      <sz val="11"/>
      <color theme="0"/>
      <name val="Calibri"/>
      <family val="2"/>
      <scheme val="minor"/>
    </font>
    <font>
      <b/>
      <sz val="11"/>
      <color indexed="8"/>
      <name val="Calibri"/>
      <family val="2"/>
      <scheme val="minor"/>
    </font>
    <font>
      <b/>
      <sz val="20"/>
      <color theme="0"/>
      <name val="AvantGarde Bk BT"/>
      <family val="2"/>
    </font>
    <font>
      <sz val="12"/>
      <color theme="0"/>
      <name val="Calibri"/>
      <family val="2"/>
      <scheme val="minor"/>
    </font>
    <font>
      <b/>
      <sz val="12"/>
      <color theme="0"/>
      <name val="AvantGarde Bk BT"/>
      <family val="2"/>
    </font>
    <font>
      <b/>
      <sz val="12"/>
      <color theme="0"/>
      <name val="Calibri"/>
      <family val="2"/>
      <scheme val="minor"/>
    </font>
    <font>
      <sz val="11"/>
      <color theme="0"/>
      <name val="Arial"/>
      <family val="1"/>
    </font>
    <font>
      <sz val="11"/>
      <name val="AvantGarde Bk BT"/>
      <family val="2"/>
    </font>
    <font>
      <b/>
      <sz val="18"/>
      <color theme="0"/>
      <name val="AvantGarde Bk BT"/>
      <family val="2"/>
    </font>
    <font>
      <b/>
      <sz val="10"/>
      <color theme="0"/>
      <name val="AvantGarde Bk BT"/>
      <family val="2"/>
    </font>
    <font>
      <b/>
      <sz val="10"/>
      <name val="AvantGarde Bk BT"/>
      <family val="2"/>
    </font>
    <font>
      <b/>
      <sz val="10"/>
      <color indexed="8"/>
      <name val="Calibri"/>
      <family val="2"/>
      <scheme val="minor"/>
    </font>
  </fonts>
  <fills count="11">
    <fill>
      <patternFill patternType="none"/>
    </fill>
    <fill>
      <patternFill patternType="gray125"/>
    </fill>
    <fill>
      <patternFill patternType="solid">
        <fgColor theme="9" tint="0.39997558519241921"/>
        <bgColor indexed="64"/>
      </patternFill>
    </fill>
    <fill>
      <patternFill patternType="solid">
        <fgColor theme="2" tint="-0.749992370372631"/>
        <bgColor indexed="64"/>
      </patternFill>
    </fill>
    <fill>
      <patternFill patternType="solid">
        <fgColor theme="9" tint="-0.249977111117893"/>
        <bgColor indexed="64"/>
      </patternFill>
    </fill>
    <fill>
      <patternFill patternType="solid">
        <fgColor theme="5"/>
        <bgColor indexed="64"/>
      </patternFill>
    </fill>
    <fill>
      <patternFill patternType="solid">
        <fgColor rgb="FF001550"/>
        <bgColor indexed="64"/>
      </patternFill>
    </fill>
    <fill>
      <patternFill patternType="solid">
        <fgColor rgb="FF001236"/>
        <bgColor indexed="64"/>
      </patternFill>
    </fill>
    <fill>
      <patternFill patternType="solid">
        <fgColor rgb="FF1E2352"/>
        <bgColor indexed="64"/>
      </patternFill>
    </fill>
    <fill>
      <patternFill patternType="solid">
        <fgColor theme="1" tint="0.499984740745262"/>
        <bgColor indexed="64"/>
      </patternFill>
    </fill>
    <fill>
      <patternFill patternType="solid">
        <fgColor theme="5" tint="0.39997558519241921"/>
        <bgColor indexed="64"/>
      </patternFill>
    </fill>
  </fills>
  <borders count="3">
    <border>
      <left/>
      <right/>
      <top/>
      <bottom/>
      <diagonal/>
    </border>
    <border>
      <left/>
      <right/>
      <top/>
      <bottom style="thin">
        <color theme="0"/>
      </bottom>
      <diagonal/>
    </border>
    <border>
      <left style="thin">
        <color theme="0"/>
      </left>
      <right style="thin">
        <color theme="0"/>
      </right>
      <top style="thin">
        <color theme="0"/>
      </top>
      <bottom style="thin">
        <color theme="0"/>
      </bottom>
      <diagonal/>
    </border>
  </borders>
  <cellStyleXfs count="1">
    <xf numFmtId="0" fontId="0" fillId="0" borderId="0"/>
  </cellStyleXfs>
  <cellXfs count="43">
    <xf numFmtId="0" fontId="0" fillId="0" borderId="0" xfId="0"/>
    <xf numFmtId="0" fontId="2" fillId="2" borderId="0" xfId="0" applyFont="1" applyFill="1"/>
    <xf numFmtId="14" fontId="0" fillId="0" borderId="0" xfId="0" applyNumberFormat="1"/>
    <xf numFmtId="164" fontId="0" fillId="0" borderId="0" xfId="0" applyNumberFormat="1"/>
    <xf numFmtId="0" fontId="0" fillId="3" borderId="0" xfId="0" applyFill="1"/>
    <xf numFmtId="0" fontId="3" fillId="3" borderId="0" xfId="0" applyFont="1" applyFill="1" applyAlignment="1">
      <alignment vertical="center"/>
    </xf>
    <xf numFmtId="0" fontId="4" fillId="3" borderId="0" xfId="0" applyFont="1" applyFill="1"/>
    <xf numFmtId="0" fontId="5" fillId="3" borderId="0" xfId="0" applyFont="1" applyFill="1" applyAlignment="1">
      <alignment vertical="center"/>
    </xf>
    <xf numFmtId="0" fontId="6" fillId="3" borderId="2" xfId="0" applyFont="1" applyFill="1" applyBorder="1"/>
    <xf numFmtId="0" fontId="6" fillId="3" borderId="2" xfId="0" applyFont="1" applyFill="1" applyBorder="1" applyAlignment="1">
      <alignment horizontal="center"/>
    </xf>
    <xf numFmtId="0" fontId="1" fillId="3" borderId="2" xfId="0" applyFont="1" applyFill="1" applyBorder="1" applyAlignment="1">
      <alignment horizontal="center"/>
    </xf>
    <xf numFmtId="0" fontId="6" fillId="3" borderId="0" xfId="0" applyFont="1" applyFill="1"/>
    <xf numFmtId="0" fontId="4" fillId="3" borderId="2" xfId="0" applyFont="1" applyFill="1" applyBorder="1"/>
    <xf numFmtId="0" fontId="4" fillId="3" borderId="2" xfId="0" applyFont="1" applyFill="1" applyBorder="1" applyAlignment="1">
      <alignment horizontal="center"/>
    </xf>
    <xf numFmtId="164" fontId="4" fillId="3" borderId="2" xfId="0" applyNumberFormat="1" applyFont="1" applyFill="1" applyBorder="1" applyAlignment="1">
      <alignment horizontal="center"/>
    </xf>
    <xf numFmtId="14" fontId="4" fillId="3" borderId="2" xfId="0" applyNumberFormat="1" applyFont="1" applyFill="1" applyBorder="1"/>
    <xf numFmtId="164" fontId="4" fillId="3" borderId="2" xfId="0" applyNumberFormat="1" applyFont="1" applyFill="1" applyBorder="1"/>
    <xf numFmtId="0" fontId="7" fillId="3" borderId="0" xfId="0" applyFont="1" applyFill="1"/>
    <xf numFmtId="164" fontId="0" fillId="0" borderId="0" xfId="0" applyNumberFormat="1" applyAlignment="1">
      <alignment horizontal="left"/>
    </xf>
    <xf numFmtId="0" fontId="7" fillId="3" borderId="0" xfId="0" applyFont="1" applyFill="1" applyAlignment="1">
      <alignment horizontal="left"/>
    </xf>
    <xf numFmtId="14" fontId="0" fillId="0" borderId="0" xfId="0" applyNumberFormat="1" applyAlignment="1">
      <alignment horizontal="left" indent="1"/>
    </xf>
    <xf numFmtId="0" fontId="0" fillId="0" borderId="0" xfId="0" applyAlignment="1">
      <alignment horizontal="left"/>
    </xf>
    <xf numFmtId="0" fontId="0" fillId="0" borderId="0" xfId="0" pivotButton="1"/>
    <xf numFmtId="164" fontId="0" fillId="0" borderId="0" xfId="0" applyNumberFormat="1" applyAlignment="1">
      <alignment horizontal="left" vertical="center"/>
    </xf>
    <xf numFmtId="0" fontId="0" fillId="6" borderId="0" xfId="0" applyFill="1"/>
    <xf numFmtId="0" fontId="3" fillId="6" borderId="0" xfId="0" applyFont="1" applyFill="1" applyAlignment="1">
      <alignment horizontal="left" vertical="center"/>
    </xf>
    <xf numFmtId="0" fontId="8" fillId="6" borderId="0" xfId="0" applyFont="1" applyFill="1"/>
    <xf numFmtId="0" fontId="0" fillId="7" borderId="0" xfId="0" applyFill="1"/>
    <xf numFmtId="0" fontId="0" fillId="8" borderId="0" xfId="0" applyFill="1"/>
    <xf numFmtId="0" fontId="5" fillId="8" borderId="0" xfId="0" applyFont="1" applyFill="1"/>
    <xf numFmtId="0" fontId="3" fillId="6" borderId="0" xfId="0" applyFont="1" applyFill="1" applyAlignment="1">
      <alignment horizontal="left"/>
    </xf>
    <xf numFmtId="0" fontId="9" fillId="6" borderId="0" xfId="0" applyFont="1" applyFill="1" applyAlignment="1">
      <alignment horizontal="left" vertical="top"/>
    </xf>
    <xf numFmtId="0" fontId="2" fillId="0" borderId="0" xfId="0" applyFont="1"/>
    <xf numFmtId="0" fontId="0" fillId="0" borderId="0" xfId="0" applyNumberFormat="1"/>
    <xf numFmtId="0" fontId="2" fillId="10" borderId="0" xfId="0" applyFont="1" applyFill="1"/>
    <xf numFmtId="0" fontId="10" fillId="5" borderId="0" xfId="0" applyFont="1" applyFill="1" applyBorder="1" applyAlignment="1">
      <alignment horizontal="left" vertical="center"/>
    </xf>
    <xf numFmtId="0" fontId="11" fillId="0" borderId="0" xfId="0" applyFont="1" applyFill="1" applyBorder="1" applyAlignment="1">
      <alignment horizontal="left" vertical="center"/>
    </xf>
    <xf numFmtId="0" fontId="11" fillId="0" borderId="0" xfId="0" applyFont="1" applyFill="1" applyBorder="1" applyAlignment="1">
      <alignment vertical="center"/>
    </xf>
    <xf numFmtId="0" fontId="10" fillId="5" borderId="0" xfId="0" applyFont="1" applyFill="1" applyBorder="1" applyAlignment="1">
      <alignment vertical="center"/>
    </xf>
    <xf numFmtId="0" fontId="10" fillId="5" borderId="0" xfId="0" applyFont="1" applyFill="1" applyBorder="1" applyAlignment="1">
      <alignment horizontal="center" vertical="center"/>
    </xf>
    <xf numFmtId="0" fontId="10" fillId="9" borderId="0" xfId="0" applyFont="1" applyFill="1" applyBorder="1" applyAlignment="1">
      <alignment horizontal="center" vertical="center"/>
    </xf>
    <xf numFmtId="0" fontId="12" fillId="0" borderId="0" xfId="0" applyFont="1" applyBorder="1"/>
    <xf numFmtId="0" fontId="5" fillId="4"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2021).xlsx]P1!PivotTable5</c:name>
    <c:fmtId val="8"/>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'P1'!$O$4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5F5-41C0-808F-FE32C386A80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5F5-41C0-808F-FE32C386A80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5F5-41C0-808F-FE32C386A8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'P1'!$N$5:$N$7</c:f>
              <c:strCache>
                <c:ptCount val="3"/>
                <c:pt idx="0">
                  <c:v>Total of On Time </c:v>
                </c:pt>
                <c:pt idx="1">
                  <c:v>Total of Late</c:v>
                </c:pt>
                <c:pt idx="2">
                  <c:v>Total of Absent </c:v>
                </c:pt>
              </c:strCache>
            </c:strRef>
          </c:cat>
          <c:val>
            <c:numRef>
              <c:f>'P1'!$O$5:$O$7</c:f>
              <c:numCache>
                <c:formatCode>General</c:formatCode>
                <c:ptCount val="3"/>
                <c:pt idx="0">
                  <c:v>19</c:v>
                </c:pt>
                <c:pt idx="1">
                  <c:v>3</c:v>
                </c:pt>
                <c:pt idx="2">
                  <c:v>9</c:v>
                </c:pt>
              </c:numCache>
            </c:numRef>
          </c:val>
          <c:extLst>
            <c:ext xmlns:c16="http://schemas.microsoft.com/office/drawing/2014/chart" uri="{C3380CC4-5D6E-409C-BE32-E72D297353CC}">
              <c16:uniqueId val="{00000000-0470-41BC-8DD7-F59D3C1C5755}"/>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2021).xlsx]P1!PivotTable6</c:name>
    <c:fmtId val="2"/>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'P1'!$S$4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886-4272-82F7-2685BF1F95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07B-4AA9-8FFC-D3E6E3C9E5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07B-4AA9-8FFC-D3E6E3C9E5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07B-4AA9-8FFC-D3E6E3C9E5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'P1'!$R$5:$R$8</c:f>
              <c:strCache>
                <c:ptCount val="4"/>
                <c:pt idx="0">
                  <c:v>Total of Ontime CO</c:v>
                </c:pt>
                <c:pt idx="1">
                  <c:v>Total of Overtime</c:v>
                </c:pt>
                <c:pt idx="2">
                  <c:v>Total of Early</c:v>
                </c:pt>
                <c:pt idx="3">
                  <c:v>Total of N/A CO</c:v>
                </c:pt>
              </c:strCache>
            </c:strRef>
          </c:cat>
          <c:val>
            <c:numRef>
              <c:f>'P1'!$S$5:$S$8</c:f>
              <c:numCache>
                <c:formatCode>General</c:formatCode>
                <c:ptCount val="4"/>
                <c:pt idx="0">
                  <c:v>17</c:v>
                </c:pt>
                <c:pt idx="1">
                  <c:v>1</c:v>
                </c:pt>
                <c:pt idx="2">
                  <c:v>0</c:v>
                </c:pt>
                <c:pt idx="3">
                  <c:v>4</c:v>
                </c:pt>
              </c:numCache>
            </c:numRef>
          </c:val>
          <c:extLst>
            <c:ext xmlns:c16="http://schemas.microsoft.com/office/drawing/2014/chart" uri="{C3380CC4-5D6E-409C-BE32-E72D297353CC}">
              <c16:uniqueId val="{00000008-B886-4272-82F7-2685BF1F95CE}"/>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2021).xlsx]P1!PivotTable5</c:name>
    <c:fmtId val="1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'P1'!$O$4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'P1'!$N$5:$N$7</c:f>
              <c:strCache>
                <c:ptCount val="3"/>
                <c:pt idx="0">
                  <c:v>Total of On Time </c:v>
                </c:pt>
                <c:pt idx="1">
                  <c:v>Total of Late</c:v>
                </c:pt>
                <c:pt idx="2">
                  <c:v>Total of Absent </c:v>
                </c:pt>
              </c:strCache>
            </c:strRef>
          </c:cat>
          <c:val>
            <c:numRef>
              <c:f>'P1'!$O$5:$O$7</c:f>
              <c:numCache>
                <c:formatCode>General</c:formatCode>
                <c:ptCount val="3"/>
                <c:pt idx="0">
                  <c:v>19</c:v>
                </c:pt>
                <c:pt idx="1">
                  <c:v>3</c:v>
                </c:pt>
                <c:pt idx="2">
                  <c:v>9</c:v>
                </c:pt>
              </c:numCache>
            </c:numRef>
          </c:val>
          <c:extLst>
            <c:ext xmlns:c16="http://schemas.microsoft.com/office/drawing/2014/chart" uri="{C3380CC4-5D6E-409C-BE32-E72D297353CC}">
              <c16:uniqueId val="{00000000-BB8F-4D68-9A33-2FFB5146A36D}"/>
            </c:ext>
          </c:extLst>
        </c:ser>
        <c:dLbls>
          <c:showLegendKey val="0"/>
          <c:showVal val="1"/>
          <c:showCatName val="0"/>
          <c:showSerName val="0"/>
          <c:showPercent val="0"/>
          <c:showBubbleSize val="0"/>
        </c:dLbls>
        <c:gapWidth val="150"/>
        <c:shape val="box"/>
        <c:axId val="1690389471"/>
        <c:axId val="1690391135"/>
        <c:axId val="0"/>
      </c:bar3DChart>
      <c:catAx>
        <c:axId val="1690389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391135"/>
        <c:crosses val="autoZero"/>
        <c:auto val="1"/>
        <c:lblAlgn val="ctr"/>
        <c:lblOffset val="100"/>
        <c:noMultiLvlLbl val="0"/>
      </c:catAx>
      <c:valAx>
        <c:axId val="169039113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38947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2021).xlsx]P1!PivotTable6</c:name>
    <c:fmtId val="6"/>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'P1'!$S$4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'P1'!$R$5:$R$8</c:f>
              <c:strCache>
                <c:ptCount val="4"/>
                <c:pt idx="0">
                  <c:v>Total of Ontime CO</c:v>
                </c:pt>
                <c:pt idx="1">
                  <c:v>Total of Overtime</c:v>
                </c:pt>
                <c:pt idx="2">
                  <c:v>Total of Early</c:v>
                </c:pt>
                <c:pt idx="3">
                  <c:v>Total of N/A CO</c:v>
                </c:pt>
              </c:strCache>
            </c:strRef>
          </c:cat>
          <c:val>
            <c:numRef>
              <c:f>'P1'!$S$5:$S$8</c:f>
              <c:numCache>
                <c:formatCode>General</c:formatCode>
                <c:ptCount val="4"/>
                <c:pt idx="0">
                  <c:v>17</c:v>
                </c:pt>
                <c:pt idx="1">
                  <c:v>1</c:v>
                </c:pt>
                <c:pt idx="2">
                  <c:v>0</c:v>
                </c:pt>
                <c:pt idx="3">
                  <c:v>4</c:v>
                </c:pt>
              </c:numCache>
            </c:numRef>
          </c:val>
          <c:extLst>
            <c:ext xmlns:c16="http://schemas.microsoft.com/office/drawing/2014/chart" uri="{C3380CC4-5D6E-409C-BE32-E72D297353CC}">
              <c16:uniqueId val="{00000000-E8E9-454F-A2AF-5FEC48AAA3F9}"/>
            </c:ext>
          </c:extLst>
        </c:ser>
        <c:dLbls>
          <c:showLegendKey val="0"/>
          <c:showVal val="1"/>
          <c:showCatName val="0"/>
          <c:showSerName val="0"/>
          <c:showPercent val="0"/>
          <c:showBubbleSize val="0"/>
        </c:dLbls>
        <c:gapWidth val="150"/>
        <c:shape val="box"/>
        <c:axId val="1692299951"/>
        <c:axId val="1692307023"/>
        <c:axId val="0"/>
      </c:bar3DChart>
      <c:catAx>
        <c:axId val="1692299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2307023"/>
        <c:crosses val="autoZero"/>
        <c:auto val="1"/>
        <c:lblAlgn val="ctr"/>
        <c:lblOffset val="100"/>
        <c:noMultiLvlLbl val="0"/>
      </c:catAx>
      <c:valAx>
        <c:axId val="169230702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229995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2021).xlsx]P1!PivotTable7</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'P1'!$W$4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'P1'!$V$5:$V$7</c:f>
              <c:strCache>
                <c:ptCount val="2"/>
                <c:pt idx="0">
                  <c:v>Attendance</c:v>
                </c:pt>
                <c:pt idx="1">
                  <c:v>Daily Journey</c:v>
                </c:pt>
              </c:strCache>
            </c:strRef>
          </c:cat>
          <c:val>
            <c:numRef>
              <c:f>'P1'!$W$5:$W$7</c:f>
              <c:numCache>
                <c:formatCode>General</c:formatCode>
                <c:ptCount val="2"/>
                <c:pt idx="0">
                  <c:v>8</c:v>
                </c:pt>
                <c:pt idx="1">
                  <c:v>14</c:v>
                </c:pt>
              </c:numCache>
            </c:numRef>
          </c:val>
          <c:extLst>
            <c:ext xmlns:c16="http://schemas.microsoft.com/office/drawing/2014/chart" uri="{C3380CC4-5D6E-409C-BE32-E72D297353CC}">
              <c16:uniqueId val="{00000000-C541-46EB-B087-D30F8A470A93}"/>
            </c:ext>
          </c:extLst>
        </c:ser>
        <c:dLbls>
          <c:showLegendKey val="0"/>
          <c:showVal val="1"/>
          <c:showCatName val="0"/>
          <c:showSerName val="0"/>
          <c:showPercent val="0"/>
          <c:showBubbleSize val="0"/>
        </c:dLbls>
        <c:gapWidth val="150"/>
        <c:shape val="box"/>
        <c:axId val="1651817119"/>
        <c:axId val="1651819615"/>
        <c:axId val="0"/>
      </c:bar3DChart>
      <c:catAx>
        <c:axId val="16518171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1819615"/>
        <c:crosses val="autoZero"/>
        <c:auto val="1"/>
        <c:lblAlgn val="ctr"/>
        <c:lblOffset val="100"/>
        <c:noMultiLvlLbl val="0"/>
      </c:catAx>
      <c:valAx>
        <c:axId val="1651819615"/>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181711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2021).xlsx]P1!PivotTable7</c:name>
    <c:fmtId val="7"/>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'P1'!$W$4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440-4FB5-8F66-6CE7A31D86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440-4FB5-8F66-6CE7A31D86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440-4FB5-8F66-6CE7A31D86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'P1'!$V$5:$V$7</c:f>
              <c:strCache>
                <c:ptCount val="2"/>
                <c:pt idx="0">
                  <c:v>Attendance</c:v>
                </c:pt>
                <c:pt idx="1">
                  <c:v>Daily Journey</c:v>
                </c:pt>
              </c:strCache>
            </c:strRef>
          </c:cat>
          <c:val>
            <c:numRef>
              <c:f>'P1'!$W$5:$W$7</c:f>
              <c:numCache>
                <c:formatCode>General</c:formatCode>
                <c:ptCount val="2"/>
                <c:pt idx="0">
                  <c:v>8</c:v>
                </c:pt>
                <c:pt idx="1">
                  <c:v>14</c:v>
                </c:pt>
              </c:numCache>
            </c:numRef>
          </c:val>
          <c:extLst>
            <c:ext xmlns:c16="http://schemas.microsoft.com/office/drawing/2014/chart" uri="{C3380CC4-5D6E-409C-BE32-E72D297353CC}">
              <c16:uniqueId val="{00000000-89C9-4B56-BD63-372D10C93D2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2021).xlsx]P1!PivotTable8</c:name>
    <c:fmtId val="9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'P1'!$AA$5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'P1'!$Z$6:$Z$28</c:f>
              <c:strCache>
                <c:ptCount val="22"/>
                <c:pt idx="0">
                  <c:v>2021-12-01</c:v>
                </c:pt>
                <c:pt idx="1">
                  <c:v>2021-12-02</c:v>
                </c:pt>
                <c:pt idx="2">
                  <c:v>2021-12-03</c:v>
                </c:pt>
                <c:pt idx="3">
                  <c:v>2021-12-06</c:v>
                </c:pt>
                <c:pt idx="4">
                  <c:v>2021-12-07</c:v>
                </c:pt>
                <c:pt idx="5">
                  <c:v>2021-12-08</c:v>
                </c:pt>
                <c:pt idx="6">
                  <c:v>2021-12-09</c:v>
                </c:pt>
                <c:pt idx="7">
                  <c:v>2021-12-13</c:v>
                </c:pt>
                <c:pt idx="8">
                  <c:v>2021-12-14</c:v>
                </c:pt>
                <c:pt idx="9">
                  <c:v>2021-12-15</c:v>
                </c:pt>
                <c:pt idx="10">
                  <c:v>2021-12-16</c:v>
                </c:pt>
                <c:pt idx="11">
                  <c:v>2021-12-17</c:v>
                </c:pt>
                <c:pt idx="12">
                  <c:v>2021-12-20</c:v>
                </c:pt>
                <c:pt idx="13">
                  <c:v>2021-12-21</c:v>
                </c:pt>
                <c:pt idx="14">
                  <c:v>2021-12-22</c:v>
                </c:pt>
                <c:pt idx="15">
                  <c:v>2021-12-23</c:v>
                </c:pt>
                <c:pt idx="16">
                  <c:v>2021-12-24</c:v>
                </c:pt>
                <c:pt idx="17">
                  <c:v>2021-12-27</c:v>
                </c:pt>
                <c:pt idx="18">
                  <c:v>2021-12-28</c:v>
                </c:pt>
                <c:pt idx="19">
                  <c:v>2021-12-29</c:v>
                </c:pt>
                <c:pt idx="20">
                  <c:v>2021-12-30</c:v>
                </c:pt>
                <c:pt idx="21">
                  <c:v>2021-12-31</c:v>
                </c:pt>
              </c:strCache>
            </c:strRef>
          </c:cat>
          <c:val>
            <c:numRef>
              <c:f>'P1'!$AA$6:$AA$28</c:f>
              <c:numCache>
                <c:formatCode>General</c:formatCode>
                <c:ptCount val="22"/>
                <c:pt idx="0">
                  <c:v>1</c:v>
                </c:pt>
                <c:pt idx="1">
                  <c:v>1</c:v>
                </c:pt>
                <c:pt idx="2">
                  <c:v>1</c:v>
                </c:pt>
                <c:pt idx="3">
                  <c:v>1</c:v>
                </c:pt>
                <c:pt idx="4">
                  <c:v>1</c:v>
                </c:pt>
                <c:pt idx="5">
                  <c:v>0</c:v>
                </c:pt>
                <c:pt idx="6">
                  <c:v>1</c:v>
                </c:pt>
                <c:pt idx="7">
                  <c:v>1</c:v>
                </c:pt>
                <c:pt idx="8">
                  <c:v>1</c:v>
                </c:pt>
                <c:pt idx="9">
                  <c:v>1</c:v>
                </c:pt>
                <c:pt idx="10">
                  <c:v>0</c:v>
                </c:pt>
                <c:pt idx="11">
                  <c:v>1</c:v>
                </c:pt>
                <c:pt idx="12">
                  <c:v>0</c:v>
                </c:pt>
                <c:pt idx="13">
                  <c:v>1</c:v>
                </c:pt>
                <c:pt idx="14">
                  <c:v>1</c:v>
                </c:pt>
                <c:pt idx="15">
                  <c:v>1</c:v>
                </c:pt>
                <c:pt idx="16">
                  <c:v>1</c:v>
                </c:pt>
                <c:pt idx="17">
                  <c:v>1</c:v>
                </c:pt>
                <c:pt idx="18">
                  <c:v>1</c:v>
                </c:pt>
                <c:pt idx="19">
                  <c:v>1</c:v>
                </c:pt>
                <c:pt idx="20">
                  <c:v>1</c:v>
                </c:pt>
                <c:pt idx="21">
                  <c:v>1</c:v>
                </c:pt>
              </c:numCache>
            </c:numRef>
          </c:val>
          <c:smooth val="0"/>
          <c:extLst>
            <c:ext xmlns:c16="http://schemas.microsoft.com/office/drawing/2014/chart" uri="{C3380CC4-5D6E-409C-BE32-E72D297353CC}">
              <c16:uniqueId val="{00000000-2631-417E-86EE-D667CC5C5FBF}"/>
            </c:ext>
          </c:extLst>
        </c:ser>
        <c:dLbls>
          <c:showLegendKey val="0"/>
          <c:showVal val="0"/>
          <c:showCatName val="0"/>
          <c:showSerName val="0"/>
          <c:showPercent val="0"/>
          <c:showBubbleSize val="0"/>
        </c:dLbls>
        <c:marker val="1"/>
        <c:smooth val="0"/>
        <c:axId val="1914851968"/>
        <c:axId val="1914857376"/>
      </c:lineChart>
      <c:catAx>
        <c:axId val="191485196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857376"/>
        <c:crosses val="autoZero"/>
        <c:auto val="1"/>
        <c:lblAlgn val="ctr"/>
        <c:lblOffset val="100"/>
        <c:noMultiLvlLbl val="0"/>
      </c:catAx>
      <c:valAx>
        <c:axId val="191485737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851968"/>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2021).xlsx]P1!PivotTable9</c:name>
    <c:fmtId val="29"/>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
        <c:idx val="24"/>
        <c:spPr>
          <a:solidFill>
            <a:schemeClr val="accent1"/>
          </a:solidFill>
          <a:ln>
            <a:noFill/>
          </a:ln>
          <a:effectLst/>
          <a:sp3d/>
        </c:spPr>
        <c:marker>
          <c:symbol val="none"/>
        </c:marker>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
        <c:idx val="30"/>
        <c:spPr>
          <a:solidFill>
            <a:schemeClr val="accent1"/>
          </a:solidFill>
          <a:ln>
            <a:noFill/>
          </a:ln>
          <a:effectLst/>
          <a:sp3d/>
        </c:spPr>
        <c:marker>
          <c:symbol val="none"/>
        </c:marker>
      </c:pivotFmt>
      <c:pivotFmt>
        <c:idx val="31"/>
        <c:spPr>
          <a:solidFill>
            <a:schemeClr val="accent1"/>
          </a:solidFill>
          <a:ln>
            <a:noFill/>
          </a:ln>
          <a:effectLst/>
          <a:sp3d/>
        </c:spPr>
        <c:marker>
          <c:symbol val="none"/>
        </c:marker>
      </c:pivotFmt>
      <c:pivotFmt>
        <c:idx val="32"/>
        <c:spPr>
          <a:solidFill>
            <a:schemeClr val="accent1"/>
          </a:solidFill>
          <a:ln>
            <a:noFill/>
          </a:ln>
          <a:effectLst/>
          <a:sp3d/>
        </c:spPr>
        <c:marker>
          <c:symbol val="none"/>
        </c:marker>
      </c:pivotFmt>
      <c:pivotFmt>
        <c:idx val="33"/>
        <c:spPr>
          <a:solidFill>
            <a:schemeClr val="accent1"/>
          </a:solidFill>
          <a:ln>
            <a:noFill/>
          </a:ln>
          <a:effectLst/>
          <a:sp3d/>
        </c:spPr>
        <c:marker>
          <c:symbol val="none"/>
        </c:marker>
      </c:pivotFmt>
      <c:pivotFmt>
        <c:idx val="34"/>
        <c:spPr>
          <a:solidFill>
            <a:schemeClr val="accent1"/>
          </a:solidFill>
          <a:ln>
            <a:noFill/>
          </a:ln>
          <a:effectLst/>
          <a:sp3d/>
        </c:spPr>
        <c:marker>
          <c:symbol val="none"/>
        </c:marker>
      </c:pivotFmt>
      <c:pivotFmt>
        <c:idx val="35"/>
        <c:spPr>
          <a:solidFill>
            <a:schemeClr val="accent1"/>
          </a:solidFill>
          <a:ln>
            <a:noFill/>
          </a:ln>
          <a:effectLst/>
          <a:sp3d/>
        </c:spPr>
        <c:marker>
          <c:symbol val="none"/>
        </c:marker>
      </c:pivotFmt>
      <c:pivotFmt>
        <c:idx val="36"/>
        <c:spPr>
          <a:solidFill>
            <a:schemeClr val="accent1"/>
          </a:solidFill>
          <a:ln>
            <a:noFill/>
          </a:ln>
          <a:effectLst/>
          <a:sp3d/>
        </c:spPr>
        <c:marker>
          <c:symbol val="none"/>
        </c:marker>
      </c:pivotFmt>
      <c:pivotFmt>
        <c:idx val="37"/>
        <c:spPr>
          <a:solidFill>
            <a:schemeClr val="accent1"/>
          </a:solidFill>
          <a:ln>
            <a:noFill/>
          </a:ln>
          <a:effectLst/>
          <a:sp3d/>
        </c:spPr>
        <c:marker>
          <c:symbol val="none"/>
        </c:marker>
      </c:pivotFmt>
      <c:pivotFmt>
        <c:idx val="38"/>
        <c:spPr>
          <a:solidFill>
            <a:schemeClr val="accent1"/>
          </a:solidFill>
          <a:ln>
            <a:noFill/>
          </a:ln>
          <a:effectLst/>
          <a:sp3d/>
        </c:spPr>
        <c:marker>
          <c:symbol val="none"/>
        </c:marker>
      </c:pivotFmt>
      <c:pivotFmt>
        <c:idx val="39"/>
        <c:spPr>
          <a:solidFill>
            <a:schemeClr val="accent1"/>
          </a:solidFill>
          <a:ln>
            <a:noFill/>
          </a:ln>
          <a:effectLst/>
          <a:sp3d/>
        </c:spPr>
        <c:marker>
          <c:symbol val="none"/>
        </c:marker>
      </c:pivotFmt>
      <c:pivotFmt>
        <c:idx val="40"/>
        <c:spPr>
          <a:solidFill>
            <a:schemeClr val="accent1"/>
          </a:solidFill>
          <a:ln>
            <a:noFill/>
          </a:ln>
          <a:effectLst/>
          <a:sp3d/>
        </c:spPr>
        <c:marker>
          <c:symbol val="none"/>
        </c:marker>
      </c:pivotFmt>
      <c:pivotFmt>
        <c:idx val="41"/>
        <c:spPr>
          <a:solidFill>
            <a:schemeClr val="accent1"/>
          </a:solidFill>
          <a:ln>
            <a:noFill/>
          </a:ln>
          <a:effectLst/>
          <a:sp3d/>
        </c:spPr>
        <c:marker>
          <c:symbol val="none"/>
        </c:marker>
      </c:pivotFmt>
      <c:pivotFmt>
        <c:idx val="42"/>
        <c:spPr>
          <a:solidFill>
            <a:schemeClr val="accent1"/>
          </a:solidFill>
          <a:ln>
            <a:noFill/>
          </a:ln>
          <a:effectLst/>
          <a:sp3d/>
        </c:spPr>
        <c:marker>
          <c:symbol val="none"/>
        </c:marker>
      </c:pivotFmt>
      <c:pivotFmt>
        <c:idx val="43"/>
        <c:spPr>
          <a:solidFill>
            <a:schemeClr val="accent1"/>
          </a:solidFill>
          <a:ln>
            <a:noFill/>
          </a:ln>
          <a:effectLst/>
          <a:sp3d/>
        </c:spPr>
        <c:marker>
          <c:symbol val="none"/>
        </c:marker>
      </c:pivotFmt>
      <c:pivotFmt>
        <c:idx val="44"/>
        <c:spPr>
          <a:solidFill>
            <a:schemeClr val="accent1"/>
          </a:solidFill>
          <a:ln>
            <a:noFill/>
          </a:ln>
          <a:effectLst/>
          <a:sp3d/>
        </c:spPr>
        <c:marker>
          <c:symbol val="none"/>
        </c:marker>
      </c:pivotFmt>
      <c:pivotFmt>
        <c:idx val="45"/>
        <c:spPr>
          <a:solidFill>
            <a:schemeClr val="accent1"/>
          </a:solidFill>
          <a:ln>
            <a:noFill/>
          </a:ln>
          <a:effectLst/>
          <a:sp3d/>
        </c:spPr>
        <c:marker>
          <c:symbol val="none"/>
        </c:marker>
      </c:pivotFmt>
      <c:pivotFmt>
        <c:idx val="46"/>
        <c:spPr>
          <a:solidFill>
            <a:schemeClr val="accent1"/>
          </a:solidFill>
          <a:ln>
            <a:noFill/>
          </a:ln>
          <a:effectLst/>
          <a:sp3d/>
        </c:spPr>
        <c:marker>
          <c:symbol val="none"/>
        </c:marker>
      </c:pivotFmt>
      <c:pivotFmt>
        <c:idx val="47"/>
        <c:spPr>
          <a:solidFill>
            <a:schemeClr val="accent1"/>
          </a:solidFill>
          <a:ln>
            <a:noFill/>
          </a:ln>
          <a:effectLst/>
          <a:sp3d/>
        </c:spPr>
        <c:marker>
          <c:symbol val="none"/>
        </c:marker>
      </c:pivotFmt>
      <c:pivotFmt>
        <c:idx val="48"/>
        <c:spPr>
          <a:solidFill>
            <a:schemeClr val="accent1"/>
          </a:solidFill>
          <a:ln>
            <a:noFill/>
          </a:ln>
          <a:effectLst/>
          <a:sp3d/>
        </c:spPr>
        <c:marker>
          <c:symbol val="none"/>
        </c:marker>
      </c:pivotFmt>
      <c:pivotFmt>
        <c:idx val="49"/>
        <c:spPr>
          <a:solidFill>
            <a:schemeClr val="accent1"/>
          </a:solidFill>
          <a:ln>
            <a:noFill/>
          </a:ln>
          <a:effectLst/>
          <a:sp3d/>
        </c:spPr>
        <c:marker>
          <c:symbol val="none"/>
        </c:marker>
      </c:pivotFmt>
      <c:pivotFmt>
        <c:idx val="50"/>
        <c:spPr>
          <a:solidFill>
            <a:schemeClr val="accent1"/>
          </a:solidFill>
          <a:ln>
            <a:noFill/>
          </a:ln>
          <a:effectLst/>
          <a:sp3d/>
        </c:spPr>
        <c:marker>
          <c:symbol val="none"/>
        </c:marker>
      </c:pivotFmt>
      <c:pivotFmt>
        <c:idx val="51"/>
        <c:spPr>
          <a:solidFill>
            <a:schemeClr val="accent1"/>
          </a:solidFill>
          <a:ln>
            <a:noFill/>
          </a:ln>
          <a:effectLst/>
          <a:sp3d/>
        </c:spPr>
        <c:marker>
          <c:symbol val="none"/>
        </c:marker>
      </c:pivotFmt>
      <c:pivotFmt>
        <c:idx val="52"/>
        <c:spPr>
          <a:solidFill>
            <a:schemeClr val="accent1"/>
          </a:solidFill>
          <a:ln>
            <a:noFill/>
          </a:ln>
          <a:effectLst/>
          <a:sp3d/>
        </c:spPr>
        <c:marker>
          <c:symbol val="none"/>
        </c:marker>
      </c:pivotFmt>
      <c:pivotFmt>
        <c:idx val="53"/>
        <c:spPr>
          <a:solidFill>
            <a:schemeClr val="accent1"/>
          </a:solidFill>
          <a:ln>
            <a:noFill/>
          </a:ln>
          <a:effectLst/>
          <a:sp3d/>
        </c:spPr>
        <c:marker>
          <c:symbol val="none"/>
        </c:marker>
      </c:pivotFmt>
      <c:pivotFmt>
        <c:idx val="54"/>
        <c:spPr>
          <a:solidFill>
            <a:schemeClr val="accent1"/>
          </a:solidFill>
          <a:ln>
            <a:noFill/>
          </a:ln>
          <a:effectLst/>
          <a:sp3d/>
        </c:spPr>
        <c:marker>
          <c:symbol val="none"/>
        </c:marker>
      </c:pivotFmt>
      <c:pivotFmt>
        <c:idx val="55"/>
        <c:spPr>
          <a:solidFill>
            <a:schemeClr val="accent1"/>
          </a:solidFill>
          <a:ln>
            <a:noFill/>
          </a:ln>
          <a:effectLst/>
          <a:sp3d/>
        </c:spPr>
        <c:marker>
          <c:symbol val="none"/>
        </c:marker>
      </c:pivotFmt>
      <c:pivotFmt>
        <c:idx val="56"/>
        <c:spPr>
          <a:solidFill>
            <a:schemeClr val="accent1"/>
          </a:solidFill>
          <a:ln>
            <a:noFill/>
          </a:ln>
          <a:effectLst/>
          <a:sp3d/>
        </c:spPr>
        <c:marker>
          <c:symbol val="none"/>
        </c:marker>
      </c:pivotFmt>
      <c:pivotFmt>
        <c:idx val="57"/>
        <c:spPr>
          <a:solidFill>
            <a:schemeClr val="accent1"/>
          </a:solidFill>
          <a:ln>
            <a:noFill/>
          </a:ln>
          <a:effectLst/>
          <a:sp3d/>
        </c:spPr>
        <c:marker>
          <c:symbol val="none"/>
        </c:marker>
      </c:pivotFmt>
      <c:pivotFmt>
        <c:idx val="58"/>
        <c:spPr>
          <a:solidFill>
            <a:schemeClr val="accent1"/>
          </a:solidFill>
          <a:ln>
            <a:noFill/>
          </a:ln>
          <a:effectLst/>
          <a:sp3d/>
        </c:spPr>
        <c:marker>
          <c:symbol val="none"/>
        </c:marker>
      </c:pivotFmt>
      <c:pivotFmt>
        <c:idx val="59"/>
        <c:spPr>
          <a:solidFill>
            <a:schemeClr val="accent1"/>
          </a:solidFill>
          <a:ln>
            <a:noFill/>
          </a:ln>
          <a:effectLst/>
          <a:sp3d/>
        </c:spPr>
        <c:marker>
          <c:symbol val="none"/>
        </c:marker>
      </c:pivotFmt>
      <c:pivotFmt>
        <c:idx val="60"/>
        <c:spPr>
          <a:solidFill>
            <a:schemeClr val="accent1"/>
          </a:solidFill>
          <a:ln>
            <a:noFill/>
          </a:ln>
          <a:effectLst/>
          <a:sp3d/>
        </c:spPr>
        <c:marker>
          <c:symbol val="none"/>
        </c:marker>
      </c:pivotFmt>
      <c:pivotFmt>
        <c:idx val="61"/>
        <c:spPr>
          <a:solidFill>
            <a:schemeClr val="accent1"/>
          </a:solidFill>
          <a:ln>
            <a:noFill/>
          </a:ln>
          <a:effectLst/>
          <a:sp3d/>
        </c:spPr>
        <c:marker>
          <c:symbol val="none"/>
        </c:marker>
      </c:pivotFmt>
      <c:pivotFmt>
        <c:idx val="62"/>
        <c:spPr>
          <a:solidFill>
            <a:schemeClr val="accent1"/>
          </a:solidFill>
          <a:ln>
            <a:noFill/>
          </a:ln>
          <a:effectLst/>
          <a:sp3d/>
        </c:spPr>
        <c:marker>
          <c:symbol val="none"/>
        </c:marker>
      </c:pivotFmt>
      <c:pivotFmt>
        <c:idx val="63"/>
        <c:spPr>
          <a:solidFill>
            <a:schemeClr val="accent1"/>
          </a:solidFill>
          <a:ln>
            <a:noFill/>
          </a:ln>
          <a:effectLst/>
          <a:sp3d/>
        </c:spPr>
        <c:marker>
          <c:symbol val="none"/>
        </c:marker>
      </c:pivotFmt>
      <c:pivotFmt>
        <c:idx val="64"/>
        <c:spPr>
          <a:solidFill>
            <a:schemeClr val="accent1"/>
          </a:solidFill>
          <a:ln>
            <a:noFill/>
          </a:ln>
          <a:effectLst/>
          <a:sp3d/>
        </c:spPr>
        <c:marker>
          <c:symbol val="none"/>
        </c:marker>
      </c:pivotFmt>
      <c:pivotFmt>
        <c:idx val="65"/>
        <c:spPr>
          <a:solidFill>
            <a:schemeClr val="accent1"/>
          </a:solidFill>
          <a:ln>
            <a:noFill/>
          </a:ln>
          <a:effectLst/>
          <a:sp3d/>
        </c:spPr>
        <c:marker>
          <c:symbol val="none"/>
        </c:marker>
      </c:pivotFmt>
      <c:pivotFmt>
        <c:idx val="66"/>
        <c:spPr>
          <a:solidFill>
            <a:schemeClr val="accent1"/>
          </a:solidFill>
          <a:ln>
            <a:noFill/>
          </a:ln>
          <a:effectLst/>
          <a:sp3d/>
        </c:spPr>
        <c:marker>
          <c:symbol val="none"/>
        </c:marker>
      </c:pivotFmt>
      <c:pivotFmt>
        <c:idx val="67"/>
        <c:spPr>
          <a:solidFill>
            <a:schemeClr val="accent1"/>
          </a:solidFill>
          <a:ln>
            <a:noFill/>
          </a:ln>
          <a:effectLst/>
          <a:sp3d/>
        </c:spPr>
        <c:marker>
          <c:symbol val="none"/>
        </c:marker>
      </c:pivotFmt>
      <c:pivotFmt>
        <c:idx val="68"/>
        <c:spPr>
          <a:solidFill>
            <a:schemeClr val="accent1"/>
          </a:solidFill>
          <a:ln>
            <a:noFill/>
          </a:ln>
          <a:effectLst/>
          <a:sp3d/>
        </c:spPr>
        <c:marker>
          <c:symbol val="none"/>
        </c:marker>
      </c:pivotFmt>
      <c:pivotFmt>
        <c:idx val="69"/>
        <c:spPr>
          <a:solidFill>
            <a:schemeClr val="accent1"/>
          </a:solidFill>
          <a:ln>
            <a:noFill/>
          </a:ln>
          <a:effectLst/>
          <a:sp3d/>
        </c:spPr>
        <c:marker>
          <c:symbol val="none"/>
        </c:marker>
      </c:pivotFmt>
      <c:pivotFmt>
        <c:idx val="70"/>
        <c:spPr>
          <a:solidFill>
            <a:schemeClr val="accent1"/>
          </a:solidFill>
          <a:ln>
            <a:noFill/>
          </a:ln>
          <a:effectLst/>
          <a:sp3d/>
        </c:spPr>
        <c:marker>
          <c:symbol val="none"/>
        </c:marker>
      </c:pivotFmt>
      <c:pivotFmt>
        <c:idx val="71"/>
        <c:spPr>
          <a:solidFill>
            <a:schemeClr val="accent1"/>
          </a:solidFill>
          <a:ln>
            <a:noFill/>
          </a:ln>
          <a:effectLst/>
          <a:sp3d/>
        </c:spPr>
        <c:marker>
          <c:symbol val="none"/>
        </c:marker>
      </c:pivotFmt>
      <c:pivotFmt>
        <c:idx val="72"/>
        <c:spPr>
          <a:solidFill>
            <a:schemeClr val="accent1"/>
          </a:solidFill>
          <a:ln>
            <a:noFill/>
          </a:ln>
          <a:effectLst/>
          <a:sp3d/>
        </c:spPr>
        <c:marker>
          <c:symbol val="none"/>
        </c:marker>
      </c:pivotFmt>
      <c:pivotFmt>
        <c:idx val="73"/>
        <c:spPr>
          <a:solidFill>
            <a:schemeClr val="accent1"/>
          </a:solidFill>
          <a:ln>
            <a:noFill/>
          </a:ln>
          <a:effectLst/>
          <a:sp3d/>
        </c:spPr>
        <c:marker>
          <c:symbol val="none"/>
        </c:marker>
      </c:pivotFmt>
      <c:pivotFmt>
        <c:idx val="74"/>
        <c:spPr>
          <a:solidFill>
            <a:schemeClr val="accent1"/>
          </a:solidFill>
          <a:ln>
            <a:noFill/>
          </a:ln>
          <a:effectLst/>
          <a:sp3d/>
        </c:spPr>
        <c:marker>
          <c:symbol val="none"/>
        </c:marker>
      </c:pivotFmt>
      <c:pivotFmt>
        <c:idx val="75"/>
        <c:spPr>
          <a:solidFill>
            <a:schemeClr val="accent1"/>
          </a:solidFill>
          <a:ln>
            <a:noFill/>
          </a:ln>
          <a:effectLst/>
          <a:sp3d/>
        </c:spPr>
        <c:marker>
          <c:symbol val="none"/>
        </c:marker>
      </c:pivotFmt>
      <c:pivotFmt>
        <c:idx val="76"/>
        <c:spPr>
          <a:solidFill>
            <a:schemeClr val="accent1"/>
          </a:solidFill>
          <a:ln>
            <a:noFill/>
          </a:ln>
          <a:effectLst/>
          <a:sp3d/>
        </c:spPr>
        <c:marker>
          <c:symbol val="none"/>
        </c:marker>
      </c:pivotFmt>
      <c:pivotFmt>
        <c:idx val="77"/>
        <c:spPr>
          <a:solidFill>
            <a:schemeClr val="accent1"/>
          </a:solidFill>
          <a:ln>
            <a:noFill/>
          </a:ln>
          <a:effectLst/>
          <a:sp3d/>
        </c:spPr>
        <c:marker>
          <c:symbol val="none"/>
        </c:marker>
      </c:pivotFmt>
      <c:pivotFmt>
        <c:idx val="78"/>
        <c:spPr>
          <a:solidFill>
            <a:schemeClr val="accent1"/>
          </a:solidFill>
          <a:ln>
            <a:noFill/>
          </a:ln>
          <a:effectLst/>
          <a:sp3d/>
        </c:spPr>
        <c:marker>
          <c:symbol val="none"/>
        </c:marker>
      </c:pivotFmt>
      <c:pivotFmt>
        <c:idx val="79"/>
        <c:spPr>
          <a:solidFill>
            <a:schemeClr val="accent1"/>
          </a:solidFill>
          <a:ln>
            <a:noFill/>
          </a:ln>
          <a:effectLst/>
          <a:sp3d/>
        </c:spPr>
        <c:marker>
          <c:symbol val="none"/>
        </c:marker>
      </c:pivotFmt>
      <c:pivotFmt>
        <c:idx val="80"/>
        <c:spPr>
          <a:solidFill>
            <a:schemeClr val="accent1"/>
          </a:solidFill>
          <a:ln>
            <a:noFill/>
          </a:ln>
          <a:effectLst/>
          <a:sp3d/>
        </c:spPr>
        <c:marker>
          <c:symbol val="none"/>
        </c:marker>
      </c:pivotFmt>
      <c:pivotFmt>
        <c:idx val="81"/>
        <c:spPr>
          <a:solidFill>
            <a:schemeClr val="accent1"/>
          </a:solidFill>
          <a:ln>
            <a:noFill/>
          </a:ln>
          <a:effectLst/>
          <a:sp3d/>
        </c:spPr>
        <c:marker>
          <c:symbol val="none"/>
        </c:marker>
      </c:pivotFmt>
      <c:pivotFmt>
        <c:idx val="82"/>
        <c:spPr>
          <a:solidFill>
            <a:schemeClr val="accent1"/>
          </a:solidFill>
          <a:ln>
            <a:noFill/>
          </a:ln>
          <a:effectLst/>
          <a:sp3d/>
        </c:spPr>
        <c:marker>
          <c:symbol val="none"/>
        </c:marker>
      </c:pivotFmt>
      <c:pivotFmt>
        <c:idx val="83"/>
        <c:spPr>
          <a:solidFill>
            <a:schemeClr val="accent1"/>
          </a:solidFill>
          <a:ln>
            <a:noFill/>
          </a:ln>
          <a:effectLst/>
          <a:sp3d/>
        </c:spPr>
        <c:marker>
          <c:symbol val="none"/>
        </c:marker>
      </c:pivotFmt>
      <c:pivotFmt>
        <c:idx val="84"/>
        <c:spPr>
          <a:solidFill>
            <a:schemeClr val="accent1"/>
          </a:solidFill>
          <a:ln>
            <a:noFill/>
          </a:ln>
          <a:effectLst/>
          <a:sp3d/>
        </c:spPr>
        <c:marker>
          <c:symbol val="none"/>
        </c:marker>
      </c:pivotFmt>
      <c:pivotFmt>
        <c:idx val="85"/>
        <c:spPr>
          <a:solidFill>
            <a:schemeClr val="accent1"/>
          </a:solidFill>
          <a:ln>
            <a:noFill/>
          </a:ln>
          <a:effectLst/>
          <a:sp3d/>
        </c:spPr>
        <c:marker>
          <c:symbol val="none"/>
        </c:marker>
      </c:pivotFmt>
      <c:pivotFmt>
        <c:idx val="86"/>
        <c:spPr>
          <a:solidFill>
            <a:schemeClr val="accent1"/>
          </a:solidFill>
          <a:ln>
            <a:noFill/>
          </a:ln>
          <a:effectLst/>
          <a:sp3d/>
        </c:spPr>
        <c:marker>
          <c:symbol val="none"/>
        </c:marker>
      </c:pivotFmt>
      <c:pivotFmt>
        <c:idx val="87"/>
        <c:spPr>
          <a:solidFill>
            <a:schemeClr val="accent1"/>
          </a:solidFill>
          <a:ln>
            <a:noFill/>
          </a:ln>
          <a:effectLst/>
          <a:sp3d/>
        </c:spPr>
        <c:marker>
          <c:symbol val="none"/>
        </c:marker>
      </c:pivotFmt>
      <c:pivotFmt>
        <c:idx val="88"/>
        <c:spPr>
          <a:solidFill>
            <a:schemeClr val="accent1"/>
          </a:solidFill>
          <a:ln>
            <a:noFill/>
          </a:ln>
          <a:effectLst/>
          <a:sp3d/>
        </c:spPr>
        <c:marker>
          <c:symbol val="none"/>
        </c:marker>
      </c:pivotFmt>
      <c:pivotFmt>
        <c:idx val="89"/>
        <c:spPr>
          <a:solidFill>
            <a:schemeClr val="accent1"/>
          </a:solidFill>
          <a:ln>
            <a:noFill/>
          </a:ln>
          <a:effectLst/>
          <a:sp3d/>
        </c:spPr>
        <c:marker>
          <c:symbol val="none"/>
        </c:marker>
      </c:pivotFmt>
      <c:pivotFmt>
        <c:idx val="90"/>
        <c:spPr>
          <a:solidFill>
            <a:schemeClr val="accent1"/>
          </a:solidFill>
          <a:ln>
            <a:noFill/>
          </a:ln>
          <a:effectLst/>
          <a:sp3d/>
        </c:spPr>
        <c:marker>
          <c:symbol val="none"/>
        </c:marker>
      </c:pivotFmt>
      <c:pivotFmt>
        <c:idx val="91"/>
        <c:spPr>
          <a:solidFill>
            <a:schemeClr val="accent1"/>
          </a:solidFill>
          <a:ln>
            <a:noFill/>
          </a:ln>
          <a:effectLst/>
          <a:sp3d/>
        </c:spPr>
        <c:marker>
          <c:symbol val="none"/>
        </c:marker>
      </c:pivotFmt>
      <c:pivotFmt>
        <c:idx val="92"/>
        <c:spPr>
          <a:solidFill>
            <a:schemeClr val="accent1"/>
          </a:solidFill>
          <a:ln>
            <a:noFill/>
          </a:ln>
          <a:effectLst/>
          <a:sp3d/>
        </c:spPr>
        <c:marker>
          <c:symbol val="none"/>
        </c:marker>
      </c:pivotFmt>
      <c:pivotFmt>
        <c:idx val="93"/>
        <c:spPr>
          <a:solidFill>
            <a:schemeClr val="accent1"/>
          </a:solidFill>
          <a:ln>
            <a:noFill/>
          </a:ln>
          <a:effectLst/>
          <a:sp3d/>
        </c:spPr>
        <c:marker>
          <c:symbol val="none"/>
        </c:marker>
      </c:pivotFmt>
      <c:pivotFmt>
        <c:idx val="94"/>
        <c:spPr>
          <a:solidFill>
            <a:schemeClr val="accent1"/>
          </a:solidFill>
          <a:ln>
            <a:noFill/>
          </a:ln>
          <a:effectLst/>
          <a:sp3d/>
        </c:spPr>
        <c:marker>
          <c:symbol val="none"/>
        </c:marker>
      </c:pivotFmt>
      <c:pivotFmt>
        <c:idx val="95"/>
        <c:spPr>
          <a:solidFill>
            <a:schemeClr val="accent1"/>
          </a:solidFill>
          <a:ln>
            <a:noFill/>
          </a:ln>
          <a:effectLst/>
          <a:sp3d/>
        </c:spPr>
        <c:marker>
          <c:symbol val="none"/>
        </c:marker>
      </c:pivotFmt>
      <c:pivotFmt>
        <c:idx val="96"/>
        <c:spPr>
          <a:solidFill>
            <a:schemeClr val="accent1"/>
          </a:solidFill>
          <a:ln>
            <a:noFill/>
          </a:ln>
          <a:effectLst/>
          <a:sp3d/>
        </c:spPr>
        <c:marker>
          <c:symbol val="none"/>
        </c:marker>
      </c:pivotFmt>
      <c:pivotFmt>
        <c:idx val="97"/>
        <c:spPr>
          <a:solidFill>
            <a:schemeClr val="accent1"/>
          </a:solidFill>
          <a:ln>
            <a:noFill/>
          </a:ln>
          <a:effectLst/>
          <a:sp3d/>
        </c:spPr>
        <c:marker>
          <c:symbol val="none"/>
        </c:marker>
      </c:pivotFmt>
      <c:pivotFmt>
        <c:idx val="98"/>
        <c:spPr>
          <a:solidFill>
            <a:schemeClr val="accent1"/>
          </a:solidFill>
          <a:ln>
            <a:noFill/>
          </a:ln>
          <a:effectLst/>
          <a:sp3d/>
        </c:spPr>
        <c:marker>
          <c:symbol val="none"/>
        </c:marker>
      </c:pivotFmt>
      <c:pivotFmt>
        <c:idx val="99"/>
        <c:spPr>
          <a:solidFill>
            <a:schemeClr val="accent1"/>
          </a:solidFill>
          <a:ln>
            <a:noFill/>
          </a:ln>
          <a:effectLst/>
          <a:sp3d/>
        </c:spPr>
        <c:marker>
          <c:symbol val="none"/>
        </c:marker>
      </c:pivotFmt>
      <c:pivotFmt>
        <c:idx val="100"/>
        <c:spPr>
          <a:solidFill>
            <a:schemeClr val="accent1"/>
          </a:solidFill>
          <a:ln>
            <a:noFill/>
          </a:ln>
          <a:effectLst/>
          <a:sp3d/>
        </c:spPr>
        <c:marker>
          <c:symbol val="none"/>
        </c:marker>
      </c:pivotFmt>
      <c:pivotFmt>
        <c:idx val="101"/>
        <c:spPr>
          <a:solidFill>
            <a:schemeClr val="accent1"/>
          </a:solidFill>
          <a:ln>
            <a:noFill/>
          </a:ln>
          <a:effectLst/>
          <a:sp3d/>
        </c:spPr>
        <c:marker>
          <c:symbol val="none"/>
        </c:marker>
      </c:pivotFmt>
      <c:pivotFmt>
        <c:idx val="102"/>
        <c:spPr>
          <a:solidFill>
            <a:schemeClr val="accent1"/>
          </a:solidFill>
          <a:ln>
            <a:noFill/>
          </a:ln>
          <a:effectLst/>
          <a:sp3d/>
        </c:spPr>
        <c:marker>
          <c:symbol val="none"/>
        </c:marker>
      </c:pivotFmt>
      <c:pivotFmt>
        <c:idx val="103"/>
        <c:spPr>
          <a:solidFill>
            <a:schemeClr val="accent1"/>
          </a:solidFill>
          <a:ln>
            <a:noFill/>
          </a:ln>
          <a:effectLst/>
          <a:sp3d/>
        </c:spPr>
        <c:marker>
          <c:symbol val="none"/>
        </c:marker>
      </c:pivotFmt>
      <c:pivotFmt>
        <c:idx val="10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a:sp3d/>
        </c:spPr>
        <c:marker>
          <c:symbol val="none"/>
        </c:marker>
      </c:pivotFmt>
      <c:pivotFmt>
        <c:idx val="1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'P1'!$AL$4:$AL$5</c:f>
              <c:strCache>
                <c:ptCount val="1"/>
                <c:pt idx="0">
                  <c:v>2021-12-01</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'P1'!$AL$6:$AL$10</c:f>
              <c:numCache>
                <c:formatCode>General</c:formatCode>
                <c:ptCount val="4"/>
                <c:pt idx="1">
                  <c:v>1</c:v>
                </c:pt>
              </c:numCache>
            </c:numRef>
          </c:val>
          <c:extLst>
            <c:ext xmlns:c16="http://schemas.microsoft.com/office/drawing/2014/chart" uri="{C3380CC4-5D6E-409C-BE32-E72D297353CC}">
              <c16:uniqueId val="{00000000-514C-489C-9461-059050A93410}"/>
            </c:ext>
          </c:extLst>
        </c:ser>
        <c:ser>
          <c:idx val="1"/>
          <c:order val="1"/>
          <c:tx>
            <c:strRef>
              <c:f>'P1'!$AM$4:$AM$5</c:f>
              <c:strCache>
                <c:ptCount val="1"/>
                <c:pt idx="0">
                  <c:v>2021-12-02</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'P1'!$AM$6:$AM$10</c:f>
              <c:numCache>
                <c:formatCode>General</c:formatCode>
                <c:ptCount val="4"/>
                <c:pt idx="2">
                  <c:v>1</c:v>
                </c:pt>
              </c:numCache>
            </c:numRef>
          </c:val>
          <c:extLst>
            <c:ext xmlns:c16="http://schemas.microsoft.com/office/drawing/2014/chart" uri="{C3380CC4-5D6E-409C-BE32-E72D297353CC}">
              <c16:uniqueId val="{00000001-0D87-40A7-949A-52D1ED15F3D0}"/>
            </c:ext>
          </c:extLst>
        </c:ser>
        <c:ser>
          <c:idx val="2"/>
          <c:order val="2"/>
          <c:tx>
            <c:strRef>
              <c:f>'P1'!$AN$4:$AN$5</c:f>
              <c:strCache>
                <c:ptCount val="1"/>
                <c:pt idx="0">
                  <c:v>2021-12-03</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'P1'!$AN$6:$AN$10</c:f>
              <c:numCache>
                <c:formatCode>General</c:formatCode>
                <c:ptCount val="4"/>
                <c:pt idx="1">
                  <c:v>1</c:v>
                </c:pt>
              </c:numCache>
            </c:numRef>
          </c:val>
          <c:extLst>
            <c:ext xmlns:c16="http://schemas.microsoft.com/office/drawing/2014/chart" uri="{C3380CC4-5D6E-409C-BE32-E72D297353CC}">
              <c16:uniqueId val="{00000002-0D87-40A7-949A-52D1ED15F3D0}"/>
            </c:ext>
          </c:extLst>
        </c:ser>
        <c:ser>
          <c:idx val="3"/>
          <c:order val="3"/>
          <c:tx>
            <c:strRef>
              <c:f>'P1'!$AO$4:$AO$5</c:f>
              <c:strCache>
                <c:ptCount val="1"/>
                <c:pt idx="0">
                  <c:v>2021-12-06</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'P1'!$AO$6:$AO$10</c:f>
              <c:numCache>
                <c:formatCode>General</c:formatCode>
                <c:ptCount val="4"/>
                <c:pt idx="0">
                  <c:v>1</c:v>
                </c:pt>
              </c:numCache>
            </c:numRef>
          </c:val>
          <c:extLst>
            <c:ext xmlns:c16="http://schemas.microsoft.com/office/drawing/2014/chart" uri="{C3380CC4-5D6E-409C-BE32-E72D297353CC}">
              <c16:uniqueId val="{00000003-0D87-40A7-949A-52D1ED15F3D0}"/>
            </c:ext>
          </c:extLst>
        </c:ser>
        <c:ser>
          <c:idx val="4"/>
          <c:order val="4"/>
          <c:tx>
            <c:strRef>
              <c:f>'P1'!$AP$4:$AP$5</c:f>
              <c:strCache>
                <c:ptCount val="1"/>
                <c:pt idx="0">
                  <c:v>2021-12-07</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'P1'!$AP$6:$AP$10</c:f>
              <c:numCache>
                <c:formatCode>General</c:formatCode>
                <c:ptCount val="4"/>
                <c:pt idx="3">
                  <c:v>1</c:v>
                </c:pt>
              </c:numCache>
            </c:numRef>
          </c:val>
          <c:extLst>
            <c:ext xmlns:c16="http://schemas.microsoft.com/office/drawing/2014/chart" uri="{C3380CC4-5D6E-409C-BE32-E72D297353CC}">
              <c16:uniqueId val="{00000004-0D87-40A7-949A-52D1ED15F3D0}"/>
            </c:ext>
          </c:extLst>
        </c:ser>
        <c:ser>
          <c:idx val="5"/>
          <c:order val="5"/>
          <c:tx>
            <c:strRef>
              <c:f>'P1'!$AQ$4:$AQ$5</c:f>
              <c:strCache>
                <c:ptCount val="1"/>
                <c:pt idx="0">
                  <c:v>2021-12-08</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'P1'!$AQ$6:$AQ$10</c:f>
              <c:numCache>
                <c:formatCode>General</c:formatCode>
                <c:ptCount val="4"/>
                <c:pt idx="2">
                  <c:v>1</c:v>
                </c:pt>
              </c:numCache>
            </c:numRef>
          </c:val>
          <c:extLst>
            <c:ext xmlns:c16="http://schemas.microsoft.com/office/drawing/2014/chart" uri="{C3380CC4-5D6E-409C-BE32-E72D297353CC}">
              <c16:uniqueId val="{00000005-0D87-40A7-949A-52D1ED15F3D0}"/>
            </c:ext>
          </c:extLst>
        </c:ser>
        <c:ser>
          <c:idx val="6"/>
          <c:order val="6"/>
          <c:tx>
            <c:strRef>
              <c:f>'P1'!$AR$4:$AR$5</c:f>
              <c:strCache>
                <c:ptCount val="1"/>
                <c:pt idx="0">
                  <c:v>2021-12-09</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'P1'!$AR$6:$AR$10</c:f>
              <c:numCache>
                <c:formatCode>General</c:formatCode>
                <c:ptCount val="4"/>
                <c:pt idx="3">
                  <c:v>1</c:v>
                </c:pt>
              </c:numCache>
            </c:numRef>
          </c:val>
          <c:extLst>
            <c:ext xmlns:c16="http://schemas.microsoft.com/office/drawing/2014/chart" uri="{C3380CC4-5D6E-409C-BE32-E72D297353CC}">
              <c16:uniqueId val="{00000006-0D87-40A7-949A-52D1ED15F3D0}"/>
            </c:ext>
          </c:extLst>
        </c:ser>
        <c:ser>
          <c:idx val="7"/>
          <c:order val="7"/>
          <c:tx>
            <c:strRef>
              <c:f>'P1'!$AS$4:$AS$5</c:f>
              <c:strCache>
                <c:ptCount val="1"/>
                <c:pt idx="0">
                  <c:v>2021-12-13</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'P1'!$AS$6:$AS$10</c:f>
              <c:numCache>
                <c:formatCode>General</c:formatCode>
                <c:ptCount val="4"/>
                <c:pt idx="3">
                  <c:v>1</c:v>
                </c:pt>
              </c:numCache>
            </c:numRef>
          </c:val>
          <c:extLst>
            <c:ext xmlns:c16="http://schemas.microsoft.com/office/drawing/2014/chart" uri="{C3380CC4-5D6E-409C-BE32-E72D297353CC}">
              <c16:uniqueId val="{00000007-0D87-40A7-949A-52D1ED15F3D0}"/>
            </c:ext>
          </c:extLst>
        </c:ser>
        <c:ser>
          <c:idx val="8"/>
          <c:order val="8"/>
          <c:tx>
            <c:strRef>
              <c:f>'P1'!$AT$4:$AT$5</c:f>
              <c:strCache>
                <c:ptCount val="1"/>
                <c:pt idx="0">
                  <c:v>2021-12-14</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'P1'!$AT$6:$AT$10</c:f>
              <c:numCache>
                <c:formatCode>General</c:formatCode>
                <c:ptCount val="4"/>
                <c:pt idx="2">
                  <c:v>1</c:v>
                </c:pt>
              </c:numCache>
            </c:numRef>
          </c:val>
          <c:extLst>
            <c:ext xmlns:c16="http://schemas.microsoft.com/office/drawing/2014/chart" uri="{C3380CC4-5D6E-409C-BE32-E72D297353CC}">
              <c16:uniqueId val="{00000008-0D87-40A7-949A-52D1ED15F3D0}"/>
            </c:ext>
          </c:extLst>
        </c:ser>
        <c:ser>
          <c:idx val="9"/>
          <c:order val="9"/>
          <c:tx>
            <c:strRef>
              <c:f>'P1'!$AU$4:$AU$5</c:f>
              <c:strCache>
                <c:ptCount val="1"/>
                <c:pt idx="0">
                  <c:v>2021-12-15</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'P1'!$AU$6:$AU$10</c:f>
              <c:numCache>
                <c:formatCode>General</c:formatCode>
                <c:ptCount val="4"/>
                <c:pt idx="3">
                  <c:v>1</c:v>
                </c:pt>
              </c:numCache>
            </c:numRef>
          </c:val>
          <c:extLst>
            <c:ext xmlns:c16="http://schemas.microsoft.com/office/drawing/2014/chart" uri="{C3380CC4-5D6E-409C-BE32-E72D297353CC}">
              <c16:uniqueId val="{00000009-0D87-40A7-949A-52D1ED15F3D0}"/>
            </c:ext>
          </c:extLst>
        </c:ser>
        <c:ser>
          <c:idx val="10"/>
          <c:order val="10"/>
          <c:tx>
            <c:strRef>
              <c:f>'P1'!$AV$4:$AV$5</c:f>
              <c:strCache>
                <c:ptCount val="1"/>
                <c:pt idx="0">
                  <c:v>2021-12-16</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'P1'!$AV$6:$AV$10</c:f>
              <c:numCache>
                <c:formatCode>General</c:formatCode>
                <c:ptCount val="4"/>
                <c:pt idx="2">
                  <c:v>1</c:v>
                </c:pt>
              </c:numCache>
            </c:numRef>
          </c:val>
          <c:extLst>
            <c:ext xmlns:c16="http://schemas.microsoft.com/office/drawing/2014/chart" uri="{C3380CC4-5D6E-409C-BE32-E72D297353CC}">
              <c16:uniqueId val="{0000000A-0D87-40A7-949A-52D1ED15F3D0}"/>
            </c:ext>
          </c:extLst>
        </c:ser>
        <c:ser>
          <c:idx val="11"/>
          <c:order val="11"/>
          <c:tx>
            <c:strRef>
              <c:f>'P1'!$AW$4:$AW$5</c:f>
              <c:strCache>
                <c:ptCount val="1"/>
                <c:pt idx="0">
                  <c:v>2021-12-17</c:v>
                </c:pt>
              </c:strCache>
            </c:strRef>
          </c:tx>
          <c:spPr>
            <a:solidFill>
              <a:schemeClr val="accent1"/>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'P1'!$AW$6:$AW$10</c:f>
              <c:numCache>
                <c:formatCode>General</c:formatCode>
                <c:ptCount val="4"/>
                <c:pt idx="3">
                  <c:v>1</c:v>
                </c:pt>
              </c:numCache>
            </c:numRef>
          </c:val>
          <c:extLst>
            <c:ext xmlns:c16="http://schemas.microsoft.com/office/drawing/2014/chart" uri="{C3380CC4-5D6E-409C-BE32-E72D297353CC}">
              <c16:uniqueId val="{0000000B-0D87-40A7-949A-52D1ED15F3D0}"/>
            </c:ext>
          </c:extLst>
        </c:ser>
        <c:ser>
          <c:idx val="12"/>
          <c:order val="12"/>
          <c:tx>
            <c:strRef>
              <c:f>'P1'!$AX$4:$AX$5</c:f>
              <c:strCache>
                <c:ptCount val="1"/>
                <c:pt idx="0">
                  <c:v>2021-12-20</c:v>
                </c:pt>
              </c:strCache>
            </c:strRef>
          </c:tx>
          <c:spPr>
            <a:solidFill>
              <a:schemeClr val="accent1">
                <a:lumMod val="80000"/>
                <a:lumOff val="2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'P1'!$AX$6:$AX$10</c:f>
              <c:numCache>
                <c:formatCode>General</c:formatCode>
                <c:ptCount val="4"/>
                <c:pt idx="2">
                  <c:v>1</c:v>
                </c:pt>
              </c:numCache>
            </c:numRef>
          </c:val>
          <c:extLst>
            <c:ext xmlns:c16="http://schemas.microsoft.com/office/drawing/2014/chart" uri="{C3380CC4-5D6E-409C-BE32-E72D297353CC}">
              <c16:uniqueId val="{0000000C-0D87-40A7-949A-52D1ED15F3D0}"/>
            </c:ext>
          </c:extLst>
        </c:ser>
        <c:ser>
          <c:idx val="13"/>
          <c:order val="13"/>
          <c:tx>
            <c:strRef>
              <c:f>'P1'!$AY$4:$AY$5</c:f>
              <c:strCache>
                <c:ptCount val="1"/>
                <c:pt idx="0">
                  <c:v>2021-12-21</c:v>
                </c:pt>
              </c:strCache>
            </c:strRef>
          </c:tx>
          <c:spPr>
            <a:solidFill>
              <a:schemeClr val="accent2">
                <a:lumMod val="80000"/>
                <a:lumOff val="2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'P1'!$AY$6:$AY$10</c:f>
              <c:numCache>
                <c:formatCode>General</c:formatCode>
                <c:ptCount val="4"/>
                <c:pt idx="3">
                  <c:v>1</c:v>
                </c:pt>
              </c:numCache>
            </c:numRef>
          </c:val>
          <c:extLst>
            <c:ext xmlns:c16="http://schemas.microsoft.com/office/drawing/2014/chart" uri="{C3380CC4-5D6E-409C-BE32-E72D297353CC}">
              <c16:uniqueId val="{00000000-E7C0-4F83-BD35-929EC15888B8}"/>
            </c:ext>
          </c:extLst>
        </c:ser>
        <c:ser>
          <c:idx val="14"/>
          <c:order val="14"/>
          <c:tx>
            <c:strRef>
              <c:f>'P1'!$AZ$4:$AZ$5</c:f>
              <c:strCache>
                <c:ptCount val="1"/>
                <c:pt idx="0">
                  <c:v>2021-12-22</c:v>
                </c:pt>
              </c:strCache>
            </c:strRef>
          </c:tx>
          <c:spPr>
            <a:solidFill>
              <a:schemeClr val="accent3">
                <a:lumMod val="80000"/>
                <a:lumOff val="2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'P1'!$AZ$6:$AZ$10</c:f>
              <c:numCache>
                <c:formatCode>General</c:formatCode>
                <c:ptCount val="4"/>
                <c:pt idx="3">
                  <c:v>1</c:v>
                </c:pt>
              </c:numCache>
            </c:numRef>
          </c:val>
          <c:extLst>
            <c:ext xmlns:c16="http://schemas.microsoft.com/office/drawing/2014/chart" uri="{C3380CC4-5D6E-409C-BE32-E72D297353CC}">
              <c16:uniqueId val="{00000001-E7C0-4F83-BD35-929EC15888B8}"/>
            </c:ext>
          </c:extLst>
        </c:ser>
        <c:ser>
          <c:idx val="15"/>
          <c:order val="15"/>
          <c:tx>
            <c:strRef>
              <c:f>'P1'!$BA$4:$BA$5</c:f>
              <c:strCache>
                <c:ptCount val="1"/>
                <c:pt idx="0">
                  <c:v>2021-12-23</c:v>
                </c:pt>
              </c:strCache>
            </c:strRef>
          </c:tx>
          <c:spPr>
            <a:solidFill>
              <a:schemeClr val="accent4">
                <a:lumMod val="80000"/>
                <a:lumOff val="2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'P1'!$BA$6:$BA$10</c:f>
              <c:numCache>
                <c:formatCode>General</c:formatCode>
                <c:ptCount val="4"/>
                <c:pt idx="3">
                  <c:v>1</c:v>
                </c:pt>
              </c:numCache>
            </c:numRef>
          </c:val>
          <c:extLst>
            <c:ext xmlns:c16="http://schemas.microsoft.com/office/drawing/2014/chart" uri="{C3380CC4-5D6E-409C-BE32-E72D297353CC}">
              <c16:uniqueId val="{00000002-E7C0-4F83-BD35-929EC15888B8}"/>
            </c:ext>
          </c:extLst>
        </c:ser>
        <c:ser>
          <c:idx val="16"/>
          <c:order val="16"/>
          <c:tx>
            <c:strRef>
              <c:f>'P1'!$BB$4:$BB$5</c:f>
              <c:strCache>
                <c:ptCount val="1"/>
                <c:pt idx="0">
                  <c:v>2021-12-24</c:v>
                </c:pt>
              </c:strCache>
            </c:strRef>
          </c:tx>
          <c:spPr>
            <a:solidFill>
              <a:schemeClr val="accent5">
                <a:lumMod val="80000"/>
                <a:lumOff val="2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'P1'!$BB$6:$BB$10</c:f>
              <c:numCache>
                <c:formatCode>General</c:formatCode>
                <c:ptCount val="4"/>
                <c:pt idx="2">
                  <c:v>1</c:v>
                </c:pt>
              </c:numCache>
            </c:numRef>
          </c:val>
          <c:extLst>
            <c:ext xmlns:c16="http://schemas.microsoft.com/office/drawing/2014/chart" uri="{C3380CC4-5D6E-409C-BE32-E72D297353CC}">
              <c16:uniqueId val="{00000003-E7C0-4F83-BD35-929EC15888B8}"/>
            </c:ext>
          </c:extLst>
        </c:ser>
        <c:ser>
          <c:idx val="17"/>
          <c:order val="17"/>
          <c:tx>
            <c:strRef>
              <c:f>'P1'!$BC$4:$BC$5</c:f>
              <c:strCache>
                <c:ptCount val="1"/>
                <c:pt idx="0">
                  <c:v>2021-12-27</c:v>
                </c:pt>
              </c:strCache>
            </c:strRef>
          </c:tx>
          <c:spPr>
            <a:solidFill>
              <a:schemeClr val="accent6">
                <a:lumMod val="80000"/>
                <a:lumOff val="2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'P1'!$BC$6:$BC$10</c:f>
              <c:numCache>
                <c:formatCode>General</c:formatCode>
                <c:ptCount val="4"/>
                <c:pt idx="3">
                  <c:v>1</c:v>
                </c:pt>
              </c:numCache>
            </c:numRef>
          </c:val>
          <c:extLst>
            <c:ext xmlns:c16="http://schemas.microsoft.com/office/drawing/2014/chart" uri="{C3380CC4-5D6E-409C-BE32-E72D297353CC}">
              <c16:uniqueId val="{00000004-E7C0-4F83-BD35-929EC15888B8}"/>
            </c:ext>
          </c:extLst>
        </c:ser>
        <c:ser>
          <c:idx val="18"/>
          <c:order val="18"/>
          <c:tx>
            <c:strRef>
              <c:f>'P1'!$BD$4:$BD$5</c:f>
              <c:strCache>
                <c:ptCount val="1"/>
                <c:pt idx="0">
                  <c:v>2021-12-28</c:v>
                </c:pt>
              </c:strCache>
            </c:strRef>
          </c:tx>
          <c:spPr>
            <a:solidFill>
              <a:schemeClr val="accent1">
                <a:lumMod val="8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'P1'!$BD$6:$BD$10</c:f>
              <c:numCache>
                <c:formatCode>General</c:formatCode>
                <c:ptCount val="4"/>
                <c:pt idx="2">
                  <c:v>1</c:v>
                </c:pt>
              </c:numCache>
            </c:numRef>
          </c:val>
          <c:extLst>
            <c:ext xmlns:c16="http://schemas.microsoft.com/office/drawing/2014/chart" uri="{C3380CC4-5D6E-409C-BE32-E72D297353CC}">
              <c16:uniqueId val="{00000005-E7C0-4F83-BD35-929EC15888B8}"/>
            </c:ext>
          </c:extLst>
        </c:ser>
        <c:ser>
          <c:idx val="19"/>
          <c:order val="19"/>
          <c:tx>
            <c:strRef>
              <c:f>'P1'!$BE$4:$BE$5</c:f>
              <c:strCache>
                <c:ptCount val="1"/>
                <c:pt idx="0">
                  <c:v>2021-12-29</c:v>
                </c:pt>
              </c:strCache>
            </c:strRef>
          </c:tx>
          <c:spPr>
            <a:solidFill>
              <a:schemeClr val="accent2">
                <a:lumMod val="8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'P1'!$BE$6:$BE$10</c:f>
              <c:numCache>
                <c:formatCode>General</c:formatCode>
                <c:ptCount val="4"/>
                <c:pt idx="3">
                  <c:v>1</c:v>
                </c:pt>
              </c:numCache>
            </c:numRef>
          </c:val>
          <c:extLst>
            <c:ext xmlns:c16="http://schemas.microsoft.com/office/drawing/2014/chart" uri="{C3380CC4-5D6E-409C-BE32-E72D297353CC}">
              <c16:uniqueId val="{00000006-E7C0-4F83-BD35-929EC15888B8}"/>
            </c:ext>
          </c:extLst>
        </c:ser>
        <c:ser>
          <c:idx val="20"/>
          <c:order val="20"/>
          <c:tx>
            <c:strRef>
              <c:f>'P1'!$BF$4:$BF$5</c:f>
              <c:strCache>
                <c:ptCount val="1"/>
                <c:pt idx="0">
                  <c:v>2021-12-30</c:v>
                </c:pt>
              </c:strCache>
            </c:strRef>
          </c:tx>
          <c:spPr>
            <a:solidFill>
              <a:schemeClr val="accent3">
                <a:lumMod val="8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'P1'!$BF$6:$BF$10</c:f>
              <c:numCache>
                <c:formatCode>General</c:formatCode>
                <c:ptCount val="4"/>
                <c:pt idx="2">
                  <c:v>1</c:v>
                </c:pt>
              </c:numCache>
            </c:numRef>
          </c:val>
          <c:extLst>
            <c:ext xmlns:c16="http://schemas.microsoft.com/office/drawing/2014/chart" uri="{C3380CC4-5D6E-409C-BE32-E72D297353CC}">
              <c16:uniqueId val="{00000007-E7C0-4F83-BD35-929EC15888B8}"/>
            </c:ext>
          </c:extLst>
        </c:ser>
        <c:ser>
          <c:idx val="21"/>
          <c:order val="21"/>
          <c:tx>
            <c:strRef>
              <c:f>'P1'!$BG$4:$BG$5</c:f>
              <c:strCache>
                <c:ptCount val="1"/>
                <c:pt idx="0">
                  <c:v>2021-12-31</c:v>
                </c:pt>
              </c:strCache>
            </c:strRef>
          </c:tx>
          <c:spPr>
            <a:solidFill>
              <a:schemeClr val="accent4">
                <a:lumMod val="80000"/>
              </a:schemeClr>
            </a:solidFill>
            <a:ln>
              <a:noFill/>
            </a:ln>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'P1'!$BG$6:$BG$10</c:f>
              <c:numCache>
                <c:formatCode>General</c:formatCode>
                <c:ptCount val="4"/>
                <c:pt idx="3">
                  <c:v>1</c:v>
                </c:pt>
              </c:numCache>
            </c:numRef>
          </c:val>
          <c:extLst>
            <c:ext xmlns:c16="http://schemas.microsoft.com/office/drawing/2014/chart" uri="{C3380CC4-5D6E-409C-BE32-E72D297353CC}">
              <c16:uniqueId val="{00000008-E7C0-4F83-BD35-929EC15888B8}"/>
            </c:ext>
          </c:extLst>
        </c:ser>
        <c:dLbls>
          <c:showLegendKey val="0"/>
          <c:showVal val="0"/>
          <c:showCatName val="0"/>
          <c:showSerName val="0"/>
          <c:showPercent val="0"/>
          <c:showBubbleSize val="0"/>
        </c:dLbls>
        <c:gapWidth val="150"/>
        <c:shape val="box"/>
        <c:axId val="13557856"/>
        <c:axId val="13571168"/>
        <c:axId val="0"/>
      </c:bar3DChart>
      <c:catAx>
        <c:axId val="13557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1168"/>
        <c:crosses val="autoZero"/>
        <c:auto val="1"/>
        <c:lblAlgn val="ctr"/>
        <c:lblOffset val="100"/>
        <c:noMultiLvlLbl val="0"/>
      </c:catAx>
      <c:valAx>
        <c:axId val="1357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2021).xlsx]P1!PivotTable10</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'P1'!$AH$3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'P1'!$AG$4:$AG$5</c:f>
              <c:strCache>
                <c:ptCount val="1"/>
                <c:pt idx="0">
                  <c:v>Dec-21</c:v>
                </c:pt>
              </c:strCache>
            </c:strRef>
          </c:cat>
          <c:val>
            <c:numRef>
              <c:f>'P1'!$AH$4:$AH$5</c:f>
              <c:numCache>
                <c:formatCode>General</c:formatCode>
                <c:ptCount val="1"/>
                <c:pt idx="0">
                  <c:v>31</c:v>
                </c:pt>
              </c:numCache>
            </c:numRef>
          </c:val>
          <c:extLst>
            <c:ext xmlns:c16="http://schemas.microsoft.com/office/drawing/2014/chart" uri="{C3380CC4-5D6E-409C-BE32-E72D297353CC}">
              <c16:uniqueId val="{00000000-9A6C-4E20-BB53-A02F7B882DEE}"/>
            </c:ext>
          </c:extLst>
        </c:ser>
        <c:dLbls>
          <c:showLegendKey val="0"/>
          <c:showVal val="1"/>
          <c:showCatName val="0"/>
          <c:showSerName val="0"/>
          <c:showPercent val="0"/>
          <c:showBubbleSize val="0"/>
        </c:dLbls>
        <c:gapWidth val="150"/>
        <c:shape val="box"/>
        <c:axId val="1889102352"/>
        <c:axId val="1889096944"/>
        <c:axId val="0"/>
      </c:bar3DChart>
      <c:catAx>
        <c:axId val="188910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096944"/>
        <c:crosses val="autoZero"/>
        <c:auto val="1"/>
        <c:lblAlgn val="ctr"/>
        <c:lblOffset val="100"/>
        <c:noMultiLvlLbl val="0"/>
      </c:catAx>
      <c:valAx>
        <c:axId val="1889096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10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2021).xlsx]P1!PivotTable5</c:name>
    <c:fmtId val="15"/>
  </c:pivotSource>
  <c:chart>
    <c:autoTitleDeleted val="1"/>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966761633428307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0563250106557196"/>
          <c:y val="3.7362204724409452E-2"/>
          <c:w val="0.61912406248364249"/>
          <c:h val="0.7545574511519394"/>
        </c:manualLayout>
      </c:layout>
      <c:doughnutChart>
        <c:varyColors val="1"/>
        <c:ser>
          <c:idx val="0"/>
          <c:order val="0"/>
          <c:tx>
            <c:strRef>
              <c:f>'P1'!$O$4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9E-4F3C-8621-D0C5BE57C1E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9E-4F3C-8621-D0C5BE57C1E2}"/>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9E-4F3C-8621-D0C5BE57C1E2}"/>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'P1'!$N$5:$N$7</c:f>
              <c:strCache>
                <c:ptCount val="3"/>
                <c:pt idx="0">
                  <c:v>Total of On Time </c:v>
                </c:pt>
                <c:pt idx="1">
                  <c:v>Total of Late</c:v>
                </c:pt>
                <c:pt idx="2">
                  <c:v>Total of Absent </c:v>
                </c:pt>
              </c:strCache>
            </c:strRef>
          </c:cat>
          <c:val>
            <c:numRef>
              <c:f>'P1'!$O$5:$O$7</c:f>
              <c:numCache>
                <c:formatCode>General</c:formatCode>
                <c:ptCount val="3"/>
                <c:pt idx="0">
                  <c:v>19</c:v>
                </c:pt>
                <c:pt idx="1">
                  <c:v>3</c:v>
                </c:pt>
                <c:pt idx="2">
                  <c:v>9</c:v>
                </c:pt>
              </c:numCache>
            </c:numRef>
          </c:val>
          <c:extLst>
            <c:ext xmlns:c16="http://schemas.microsoft.com/office/drawing/2014/chart" uri="{C3380CC4-5D6E-409C-BE32-E72D297353CC}">
              <c16:uniqueId val="{00000006-599E-4F3C-8621-D0C5BE57C1E2}"/>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b"/>
      <c:layout>
        <c:manualLayout>
          <c:xMode val="edge"/>
          <c:yMode val="edge"/>
          <c:x val="1.1272892564407153E-3"/>
          <c:y val="0.84071923301254015"/>
          <c:w val="0.33620862774432975"/>
          <c:h val="0.154651137357830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2021).xlsx]P1!PivotTable6</c:name>
    <c:fmtId val="8"/>
  </c:pivotSource>
  <c:chart>
    <c:autoTitleDeleted val="1"/>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370342596064384"/>
          <c:y val="9.5638934812863705E-3"/>
          <c:w val="0.55868183143773698"/>
          <c:h val="0.75153641382015857"/>
        </c:manualLayout>
      </c:layout>
      <c:doughnutChart>
        <c:varyColors val="1"/>
        <c:ser>
          <c:idx val="0"/>
          <c:order val="0"/>
          <c:tx>
            <c:strRef>
              <c:f>'P1'!$S$4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8A-4D30-8BDA-F3A35C793CB8}"/>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8A-4D30-8BDA-F3A35C793CB8}"/>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8A-4D30-8BDA-F3A35C793CB8}"/>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58A-4D30-8BDA-F3A35C793C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'P1'!$R$5:$R$8</c:f>
              <c:strCache>
                <c:ptCount val="4"/>
                <c:pt idx="0">
                  <c:v>Total of Ontime CO</c:v>
                </c:pt>
                <c:pt idx="1">
                  <c:v>Total of Overtime</c:v>
                </c:pt>
                <c:pt idx="2">
                  <c:v>Total of Early</c:v>
                </c:pt>
                <c:pt idx="3">
                  <c:v>Total of N/A CO</c:v>
                </c:pt>
              </c:strCache>
            </c:strRef>
          </c:cat>
          <c:val>
            <c:numRef>
              <c:f>'P1'!$S$5:$S$8</c:f>
              <c:numCache>
                <c:formatCode>General</c:formatCode>
                <c:ptCount val="4"/>
                <c:pt idx="0">
                  <c:v>17</c:v>
                </c:pt>
                <c:pt idx="1">
                  <c:v>1</c:v>
                </c:pt>
                <c:pt idx="2">
                  <c:v>0</c:v>
                </c:pt>
                <c:pt idx="3">
                  <c:v>4</c:v>
                </c:pt>
              </c:numCache>
            </c:numRef>
          </c:val>
          <c:extLst>
            <c:ext xmlns:c16="http://schemas.microsoft.com/office/drawing/2014/chart" uri="{C3380CC4-5D6E-409C-BE32-E72D297353CC}">
              <c16:uniqueId val="{00000008-59B4-4E6F-9824-4FFA84197EA8}"/>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b"/>
      <c:layout>
        <c:manualLayout>
          <c:xMode val="edge"/>
          <c:yMode val="edge"/>
          <c:x val="4.1378161063200542E-3"/>
          <c:y val="0.78587853601633129"/>
          <c:w val="0.31116054937577248"/>
          <c:h val="0.2141214690820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2021).xlsx]P1!PivotTable5</c:name>
    <c:fmtId val="17"/>
  </c:pivotSource>
  <c:chart>
    <c:autoTitleDeleted val="1"/>
    <c:pivotFmts>
      <c:pivotFmt>
        <c:idx val="0"/>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'P1'!$O$4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'P1'!$N$5:$N$7</c:f>
              <c:strCache>
                <c:ptCount val="3"/>
                <c:pt idx="0">
                  <c:v>Total of On Time </c:v>
                </c:pt>
                <c:pt idx="1">
                  <c:v>Total of Late</c:v>
                </c:pt>
                <c:pt idx="2">
                  <c:v>Total of Absent </c:v>
                </c:pt>
              </c:strCache>
            </c:strRef>
          </c:cat>
          <c:val>
            <c:numRef>
              <c:f>'P1'!$O$5:$O$7</c:f>
              <c:numCache>
                <c:formatCode>General</c:formatCode>
                <c:ptCount val="3"/>
                <c:pt idx="0">
                  <c:v>19</c:v>
                </c:pt>
                <c:pt idx="1">
                  <c:v>3</c:v>
                </c:pt>
                <c:pt idx="2">
                  <c:v>9</c:v>
                </c:pt>
              </c:numCache>
            </c:numRef>
          </c:val>
          <c:extLst>
            <c:ext xmlns:c16="http://schemas.microsoft.com/office/drawing/2014/chart" uri="{C3380CC4-5D6E-409C-BE32-E72D297353CC}">
              <c16:uniqueId val="{00000000-18E4-4B5D-BC10-313F9B23EF24}"/>
            </c:ext>
          </c:extLst>
        </c:ser>
        <c:dLbls>
          <c:showLegendKey val="0"/>
          <c:showVal val="1"/>
          <c:showCatName val="0"/>
          <c:showSerName val="0"/>
          <c:showPercent val="0"/>
          <c:showBubbleSize val="0"/>
        </c:dLbls>
        <c:gapWidth val="150"/>
        <c:shape val="box"/>
        <c:axId val="1690389471"/>
        <c:axId val="1690391135"/>
        <c:axId val="0"/>
      </c:bar3DChart>
      <c:catAx>
        <c:axId val="169038947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391135"/>
        <c:crosses val="autoZero"/>
        <c:auto val="1"/>
        <c:lblAlgn val="ctr"/>
        <c:lblOffset val="100"/>
        <c:noMultiLvlLbl val="0"/>
      </c:catAx>
      <c:valAx>
        <c:axId val="1690391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389471"/>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[KPSG Dashboard Combine Attendance &amp; Daily Journey (Des 2021).xlsx]P1!PivotTable6</c:name>
    <c:fmtId val="10"/>
  </c:pivotSource>
  <c:chart>
    <c:autoTitleDeleted val="1"/>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pPr>
            <a:solidFill>
              <a:schemeClr val="accent4">
                <a:alpha val="70000"/>
              </a:schemeClr>
            </a:solidFill>
            <a:ln>
              <a:solidFill>
                <a:schemeClr val="accent4">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ymbol val="none"/>
        </c:marker>
      </c:pivotFmt>
      <c:pivotFmt>
        <c:idx val="7"/>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ymbol val="none"/>
        </c:marker>
      </c:pivotFmt>
      <c:pivotFmt>
        <c:idx val="8"/>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ymbol val="none"/>
        </c:marker>
      </c:pivotFmt>
      <c:pivotFmt>
        <c:idx val="9"/>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ymbol val="none"/>
        </c:marker>
      </c:pivotFmt>
      <c:pivotFmt>
        <c:idx val="11"/>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'P1'!$S$4</c:f>
              <c:strCache>
                <c:ptCount val="1"/>
                <c:pt idx="0">
                  <c:v>Total</c:v>
                </c:pt>
              </c:strCache>
            </c:strRef>
          </c:tx>
          <c:spPr>
            <a:solidFill>
              <a:schemeClr val="accent4"/>
            </a:solidFill>
            <a:ln>
              <a:solidFill>
                <a:schemeClr val="accent4">
                  <a:lumMod val="75000"/>
                </a:schemeClr>
              </a:solidFill>
            </a:ln>
            <a:effectLst/>
            <a:scene3d>
              <a:camera prst="orthographicFront"/>
              <a:lightRig rig="threePt" dir="t"/>
            </a:scene3d>
            <a:sp3d prstMaterial="translucentPowder">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'P1'!$R$5:$R$8</c:f>
              <c:strCache>
                <c:ptCount val="4"/>
                <c:pt idx="0">
                  <c:v>Total of Ontime CO</c:v>
                </c:pt>
                <c:pt idx="1">
                  <c:v>Total of Overtime</c:v>
                </c:pt>
                <c:pt idx="2">
                  <c:v>Total of Early</c:v>
                </c:pt>
                <c:pt idx="3">
                  <c:v>Total of N/A CO</c:v>
                </c:pt>
              </c:strCache>
            </c:strRef>
          </c:cat>
          <c:val>
            <c:numRef>
              <c:f>'P1'!$S$5:$S$8</c:f>
              <c:numCache>
                <c:formatCode>General</c:formatCode>
                <c:ptCount val="4"/>
                <c:pt idx="0">
                  <c:v>17</c:v>
                </c:pt>
                <c:pt idx="1">
                  <c:v>1</c:v>
                </c:pt>
                <c:pt idx="2">
                  <c:v>0</c:v>
                </c:pt>
                <c:pt idx="3">
                  <c:v>4</c:v>
                </c:pt>
              </c:numCache>
            </c:numRef>
          </c:val>
          <c:extLst>
            <c:ext xmlns:c16="http://schemas.microsoft.com/office/drawing/2014/chart" uri="{C3380CC4-5D6E-409C-BE32-E72D297353CC}">
              <c16:uniqueId val="{00000000-10B6-4974-971B-B278853D7A55}"/>
            </c:ext>
          </c:extLst>
        </c:ser>
        <c:dLbls>
          <c:showLegendKey val="0"/>
          <c:showVal val="1"/>
          <c:showCatName val="0"/>
          <c:showSerName val="0"/>
          <c:showPercent val="0"/>
          <c:showBubbleSize val="0"/>
        </c:dLbls>
        <c:gapWidth val="150"/>
        <c:shape val="box"/>
        <c:axId val="1692299951"/>
        <c:axId val="1692307023"/>
        <c:axId val="0"/>
      </c:bar3DChart>
      <c:catAx>
        <c:axId val="169229995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2307023"/>
        <c:crosses val="autoZero"/>
        <c:auto val="1"/>
        <c:lblAlgn val="ctr"/>
        <c:lblOffset val="100"/>
        <c:noMultiLvlLbl val="0"/>
      </c:catAx>
      <c:valAx>
        <c:axId val="1692307023"/>
        <c:scaling>
          <c:orientation val="minMax"/>
        </c:scaling>
        <c:delete val="1"/>
        <c:axPos val="l"/>
        <c:numFmt formatCode="General" sourceLinked="1"/>
        <c:majorTickMark val="out"/>
        <c:minorTickMark val="none"/>
        <c:tickLblPos val="nextTo"/>
        <c:crossAx val="16922999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[KPSG Dashboard Combine Attendance &amp; Daily Journey (Des 2021).xlsx]P1!PivotTable7</c:name>
    <c:fmtId val="9"/>
  </c:pivotSource>
  <c:chart>
    <c:autoTitleDeleted val="1"/>
    <c:pivotFmts>
      <c:pivotFmt>
        <c:idx val="0"/>
      </c:pivotFmt>
      <c:pivotFmt>
        <c:idx val="1"/>
      </c:pivotFmt>
      <c:pivotFmt>
        <c:idx val="2"/>
      </c:pivotFmt>
      <c:pivotFmt>
        <c:idx val="3"/>
      </c:pivotFmt>
      <c:pivotFmt>
        <c:idx val="4"/>
      </c:pivotFmt>
      <c:pivotFmt>
        <c:idx val="5"/>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'P1'!$W$4</c:f>
              <c:strCache>
                <c:ptCount val="1"/>
                <c:pt idx="0">
                  <c:v>Total</c:v>
                </c:pt>
              </c:strCache>
            </c:strRef>
          </c:tx>
          <c:spPr>
            <a:gradFill flip="none" rotWithShape="1">
              <a:gsLst>
                <a:gs pos="100000">
                  <a:schemeClr val="accent2">
                    <a:alpha val="0"/>
                  </a:schemeClr>
                </a:gs>
                <a:gs pos="50000">
                  <a:schemeClr val="accent2"/>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'P1'!$V$5:$V$7</c:f>
              <c:strCache>
                <c:ptCount val="2"/>
                <c:pt idx="0">
                  <c:v>Attendance</c:v>
                </c:pt>
                <c:pt idx="1">
                  <c:v>Daily Journey</c:v>
                </c:pt>
              </c:strCache>
            </c:strRef>
          </c:cat>
          <c:val>
            <c:numRef>
              <c:f>'P1'!$W$5:$W$7</c:f>
              <c:numCache>
                <c:formatCode>General</c:formatCode>
                <c:ptCount val="2"/>
                <c:pt idx="0">
                  <c:v>8</c:v>
                </c:pt>
                <c:pt idx="1">
                  <c:v>14</c:v>
                </c:pt>
              </c:numCache>
            </c:numRef>
          </c:val>
          <c:extLst>
            <c:ext xmlns:c16="http://schemas.microsoft.com/office/drawing/2014/chart" uri="{C3380CC4-5D6E-409C-BE32-E72D297353CC}">
              <c16:uniqueId val="{00000000-5AF3-4881-AC3F-FB7596A7C573}"/>
            </c:ext>
          </c:extLst>
        </c:ser>
        <c:dLbls>
          <c:showLegendKey val="0"/>
          <c:showVal val="1"/>
          <c:showCatName val="0"/>
          <c:showSerName val="0"/>
          <c:showPercent val="0"/>
          <c:showBubbleSize val="0"/>
        </c:dLbls>
        <c:gapWidth val="150"/>
        <c:gapDepth val="0"/>
        <c:shape val="box"/>
        <c:axId val="1651817119"/>
        <c:axId val="1651819615"/>
        <c:axId val="0"/>
      </c:bar3DChart>
      <c:catAx>
        <c:axId val="1651817119"/>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1819615"/>
        <c:crosses val="autoZero"/>
        <c:auto val="1"/>
        <c:lblAlgn val="ctr"/>
        <c:lblOffset val="100"/>
        <c:noMultiLvlLbl val="0"/>
      </c:catAx>
      <c:valAx>
        <c:axId val="1651819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18171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2021).xlsx]P1!PivotTable7</c:name>
    <c:fmtId val="12"/>
  </c:pivotSource>
  <c:chart>
    <c:autoTitleDeleted val="1"/>
    <c:pivotFmts>
      <c:pivotFmt>
        <c:idx val="0"/>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46230182689614391"/>
          <c:y val="0.13245736109389178"/>
          <c:w val="0.47795741508642775"/>
          <c:h val="0.56485876328396001"/>
        </c:manualLayout>
      </c:layout>
      <c:pieChart>
        <c:varyColors val="1"/>
        <c:ser>
          <c:idx val="0"/>
          <c:order val="0"/>
          <c:tx>
            <c:strRef>
              <c:f>'P1'!$W$4</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B66-43E9-A0AB-3DC2C06E65FC}"/>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66-43E9-A0AB-3DC2C06E65FC}"/>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66-43E9-A0AB-3DC2C06E65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'P1'!$V$5:$V$7</c:f>
              <c:strCache>
                <c:ptCount val="2"/>
                <c:pt idx="0">
                  <c:v>Attendance</c:v>
                </c:pt>
                <c:pt idx="1">
                  <c:v>Daily Journey</c:v>
                </c:pt>
              </c:strCache>
            </c:strRef>
          </c:cat>
          <c:val>
            <c:numRef>
              <c:f>'P1'!$W$5:$W$7</c:f>
              <c:numCache>
                <c:formatCode>General</c:formatCode>
                <c:ptCount val="2"/>
                <c:pt idx="0">
                  <c:v>8</c:v>
                </c:pt>
                <c:pt idx="1">
                  <c:v>14</c:v>
                </c:pt>
              </c:numCache>
            </c:numRef>
          </c:val>
          <c:extLst>
            <c:ext xmlns:c16="http://schemas.microsoft.com/office/drawing/2014/chart" uri="{C3380CC4-5D6E-409C-BE32-E72D297353CC}">
              <c16:uniqueId val="{00000006-FB66-43E9-A0AB-3DC2C06E65F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40502943049278606"/>
          <c:y val="0.74941614815630564"/>
          <c:w val="0.5528596499402072"/>
          <c:h val="0.185315786575629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2021).xlsx]P1!PivotTable8</c:name>
    <c:fmtId val="95"/>
  </c:pivotSource>
  <c:chart>
    <c:autoTitleDeleted val="1"/>
    <c:pivotFmts>
      <c:pivotFmt>
        <c:idx val="0"/>
      </c:pivotFmt>
      <c:pivotFmt>
        <c:idx val="1"/>
      </c:pivotFmt>
      <c:pivotFmt>
        <c:idx val="2"/>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'P1'!$AA$5</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'P1'!$Z$6:$Z$28</c:f>
              <c:strCache>
                <c:ptCount val="22"/>
                <c:pt idx="0">
                  <c:v>2021-12-01</c:v>
                </c:pt>
                <c:pt idx="1">
                  <c:v>2021-12-02</c:v>
                </c:pt>
                <c:pt idx="2">
                  <c:v>2021-12-03</c:v>
                </c:pt>
                <c:pt idx="3">
                  <c:v>2021-12-06</c:v>
                </c:pt>
                <c:pt idx="4">
                  <c:v>2021-12-07</c:v>
                </c:pt>
                <c:pt idx="5">
                  <c:v>2021-12-08</c:v>
                </c:pt>
                <c:pt idx="6">
                  <c:v>2021-12-09</c:v>
                </c:pt>
                <c:pt idx="7">
                  <c:v>2021-12-13</c:v>
                </c:pt>
                <c:pt idx="8">
                  <c:v>2021-12-14</c:v>
                </c:pt>
                <c:pt idx="9">
                  <c:v>2021-12-15</c:v>
                </c:pt>
                <c:pt idx="10">
                  <c:v>2021-12-16</c:v>
                </c:pt>
                <c:pt idx="11">
                  <c:v>2021-12-17</c:v>
                </c:pt>
                <c:pt idx="12">
                  <c:v>2021-12-20</c:v>
                </c:pt>
                <c:pt idx="13">
                  <c:v>2021-12-21</c:v>
                </c:pt>
                <c:pt idx="14">
                  <c:v>2021-12-22</c:v>
                </c:pt>
                <c:pt idx="15">
                  <c:v>2021-12-23</c:v>
                </c:pt>
                <c:pt idx="16">
                  <c:v>2021-12-24</c:v>
                </c:pt>
                <c:pt idx="17">
                  <c:v>2021-12-27</c:v>
                </c:pt>
                <c:pt idx="18">
                  <c:v>2021-12-28</c:v>
                </c:pt>
                <c:pt idx="19">
                  <c:v>2021-12-29</c:v>
                </c:pt>
                <c:pt idx="20">
                  <c:v>2021-12-30</c:v>
                </c:pt>
                <c:pt idx="21">
                  <c:v>2021-12-31</c:v>
                </c:pt>
              </c:strCache>
            </c:strRef>
          </c:cat>
          <c:val>
            <c:numRef>
              <c:f>'P1'!$AA$6:$AA$28</c:f>
              <c:numCache>
                <c:formatCode>General</c:formatCode>
                <c:ptCount val="22"/>
                <c:pt idx="0">
                  <c:v>1</c:v>
                </c:pt>
                <c:pt idx="1">
                  <c:v>1</c:v>
                </c:pt>
                <c:pt idx="2">
                  <c:v>1</c:v>
                </c:pt>
                <c:pt idx="3">
                  <c:v>1</c:v>
                </c:pt>
                <c:pt idx="4">
                  <c:v>1</c:v>
                </c:pt>
                <c:pt idx="5">
                  <c:v>0</c:v>
                </c:pt>
                <c:pt idx="6">
                  <c:v>1</c:v>
                </c:pt>
                <c:pt idx="7">
                  <c:v>1</c:v>
                </c:pt>
                <c:pt idx="8">
                  <c:v>1</c:v>
                </c:pt>
                <c:pt idx="9">
                  <c:v>1</c:v>
                </c:pt>
                <c:pt idx="10">
                  <c:v>0</c:v>
                </c:pt>
                <c:pt idx="11">
                  <c:v>1</c:v>
                </c:pt>
                <c:pt idx="12">
                  <c:v>0</c:v>
                </c:pt>
                <c:pt idx="13">
                  <c:v>1</c:v>
                </c:pt>
                <c:pt idx="14">
                  <c:v>1</c:v>
                </c:pt>
                <c:pt idx="15">
                  <c:v>1</c:v>
                </c:pt>
                <c:pt idx="16">
                  <c:v>1</c:v>
                </c:pt>
                <c:pt idx="17">
                  <c:v>1</c:v>
                </c:pt>
                <c:pt idx="18">
                  <c:v>1</c:v>
                </c:pt>
                <c:pt idx="19">
                  <c:v>1</c:v>
                </c:pt>
                <c:pt idx="20">
                  <c:v>1</c:v>
                </c:pt>
                <c:pt idx="21">
                  <c:v>1</c:v>
                </c:pt>
              </c:numCache>
            </c:numRef>
          </c:val>
          <c:smooth val="0"/>
          <c:extLst>
            <c:ext xmlns:c16="http://schemas.microsoft.com/office/drawing/2014/chart" uri="{C3380CC4-5D6E-409C-BE32-E72D297353CC}">
              <c16:uniqueId val="{00000000-FC98-479D-A055-D7189375E12C}"/>
            </c:ext>
          </c:extLst>
        </c:ser>
        <c:dLbls>
          <c:showLegendKey val="0"/>
          <c:showVal val="0"/>
          <c:showCatName val="0"/>
          <c:showSerName val="0"/>
          <c:showPercent val="0"/>
          <c:showBubbleSize val="0"/>
        </c:dLbls>
        <c:marker val="1"/>
        <c:smooth val="0"/>
        <c:axId val="1914851968"/>
        <c:axId val="1914857376"/>
      </c:lineChart>
      <c:catAx>
        <c:axId val="19148519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4857376"/>
        <c:crosses val="autoZero"/>
        <c:auto val="1"/>
        <c:lblAlgn val="ctr"/>
        <c:lblOffset val="100"/>
        <c:noMultiLvlLbl val="0"/>
      </c:catAx>
      <c:valAx>
        <c:axId val="191485737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4851968"/>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[KPSG Dashboard Combine Attendance &amp; Daily Journey (Des 2021).xlsx]P1!PivotTable9</c:name>
    <c:fmtId val="31"/>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'P1'!$AL$4:$AL$5</c:f>
              <c:strCache>
                <c:ptCount val="1"/>
                <c:pt idx="0">
                  <c:v>2021-12-01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'P1'!$AL$6:$AL$10</c:f>
              <c:numCache>
                <c:formatCode>General</c:formatCode>
                <c:ptCount val="4"/>
                <c:pt idx="1">
                  <c:v>1</c:v>
                </c:pt>
              </c:numCache>
            </c:numRef>
          </c:val>
          <c:extLst>
            <c:ext xmlns:c16="http://schemas.microsoft.com/office/drawing/2014/chart" uri="{C3380CC4-5D6E-409C-BE32-E72D297353CC}">
              <c16:uniqueId val="{00000000-EB9C-40E8-ACDF-4CFD4D6DE830}"/>
            </c:ext>
          </c:extLst>
        </c:ser>
        <c:ser>
          <c:idx val="1"/>
          <c:order val="1"/>
          <c:tx>
            <c:strRef>
              <c:f>'P1'!$AM$4:$AM$5</c:f>
              <c:strCache>
                <c:ptCount val="1"/>
                <c:pt idx="0">
                  <c:v>2021-12-02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'P1'!$AM$6:$AM$10</c:f>
              <c:numCache>
                <c:formatCode>General</c:formatCode>
                <c:ptCount val="4"/>
                <c:pt idx="2">
                  <c:v>1</c:v>
                </c:pt>
              </c:numCache>
            </c:numRef>
          </c:val>
          <c:extLst>
            <c:ext xmlns:c16="http://schemas.microsoft.com/office/drawing/2014/chart" uri="{C3380CC4-5D6E-409C-BE32-E72D297353CC}">
              <c16:uniqueId val="{00000000-7F44-4B42-A57B-8BD433E82716}"/>
            </c:ext>
          </c:extLst>
        </c:ser>
        <c:ser>
          <c:idx val="2"/>
          <c:order val="2"/>
          <c:tx>
            <c:strRef>
              <c:f>'P1'!$AN$4:$AN$5</c:f>
              <c:strCache>
                <c:ptCount val="1"/>
                <c:pt idx="0">
                  <c:v>2021-12-03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'P1'!$AN$6:$AN$10</c:f>
              <c:numCache>
                <c:formatCode>General</c:formatCode>
                <c:ptCount val="4"/>
                <c:pt idx="1">
                  <c:v>1</c:v>
                </c:pt>
              </c:numCache>
            </c:numRef>
          </c:val>
          <c:extLst>
            <c:ext xmlns:c16="http://schemas.microsoft.com/office/drawing/2014/chart" uri="{C3380CC4-5D6E-409C-BE32-E72D297353CC}">
              <c16:uniqueId val="{00000001-7F44-4B42-A57B-8BD433E82716}"/>
            </c:ext>
          </c:extLst>
        </c:ser>
        <c:ser>
          <c:idx val="3"/>
          <c:order val="3"/>
          <c:tx>
            <c:strRef>
              <c:f>'P1'!$AO$4:$AO$5</c:f>
              <c:strCache>
                <c:ptCount val="1"/>
                <c:pt idx="0">
                  <c:v>2021-12-06</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'P1'!$AO$6:$AO$10</c:f>
              <c:numCache>
                <c:formatCode>General</c:formatCode>
                <c:ptCount val="4"/>
                <c:pt idx="0">
                  <c:v>1</c:v>
                </c:pt>
              </c:numCache>
            </c:numRef>
          </c:val>
          <c:extLst>
            <c:ext xmlns:c16="http://schemas.microsoft.com/office/drawing/2014/chart" uri="{C3380CC4-5D6E-409C-BE32-E72D297353CC}">
              <c16:uniqueId val="{00000002-7F44-4B42-A57B-8BD433E82716}"/>
            </c:ext>
          </c:extLst>
        </c:ser>
        <c:ser>
          <c:idx val="4"/>
          <c:order val="4"/>
          <c:tx>
            <c:strRef>
              <c:f>'P1'!$AP$4:$AP$5</c:f>
              <c:strCache>
                <c:ptCount val="1"/>
                <c:pt idx="0">
                  <c:v>2021-12-07</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'P1'!$AP$6:$AP$10</c:f>
              <c:numCache>
                <c:formatCode>General</c:formatCode>
                <c:ptCount val="4"/>
                <c:pt idx="3">
                  <c:v>1</c:v>
                </c:pt>
              </c:numCache>
            </c:numRef>
          </c:val>
          <c:extLst>
            <c:ext xmlns:c16="http://schemas.microsoft.com/office/drawing/2014/chart" uri="{C3380CC4-5D6E-409C-BE32-E72D297353CC}">
              <c16:uniqueId val="{00000003-7F44-4B42-A57B-8BD433E82716}"/>
            </c:ext>
          </c:extLst>
        </c:ser>
        <c:ser>
          <c:idx val="5"/>
          <c:order val="5"/>
          <c:tx>
            <c:strRef>
              <c:f>'P1'!$AQ$4:$AQ$5</c:f>
              <c:strCache>
                <c:ptCount val="1"/>
                <c:pt idx="0">
                  <c:v>2021-12-08</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'P1'!$AQ$6:$AQ$10</c:f>
              <c:numCache>
                <c:formatCode>General</c:formatCode>
                <c:ptCount val="4"/>
                <c:pt idx="2">
                  <c:v>1</c:v>
                </c:pt>
              </c:numCache>
            </c:numRef>
          </c:val>
          <c:extLst>
            <c:ext xmlns:c16="http://schemas.microsoft.com/office/drawing/2014/chart" uri="{C3380CC4-5D6E-409C-BE32-E72D297353CC}">
              <c16:uniqueId val="{00000004-7F44-4B42-A57B-8BD433E82716}"/>
            </c:ext>
          </c:extLst>
        </c:ser>
        <c:ser>
          <c:idx val="6"/>
          <c:order val="6"/>
          <c:tx>
            <c:strRef>
              <c:f>'P1'!$AR$4:$AR$5</c:f>
              <c:strCache>
                <c:ptCount val="1"/>
                <c:pt idx="0">
                  <c:v>2021-12-09</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'P1'!$AR$6:$AR$10</c:f>
              <c:numCache>
                <c:formatCode>General</c:formatCode>
                <c:ptCount val="4"/>
                <c:pt idx="3">
                  <c:v>1</c:v>
                </c:pt>
              </c:numCache>
            </c:numRef>
          </c:val>
          <c:extLst>
            <c:ext xmlns:c16="http://schemas.microsoft.com/office/drawing/2014/chart" uri="{C3380CC4-5D6E-409C-BE32-E72D297353CC}">
              <c16:uniqueId val="{00000005-7F44-4B42-A57B-8BD433E82716}"/>
            </c:ext>
          </c:extLst>
        </c:ser>
        <c:ser>
          <c:idx val="7"/>
          <c:order val="7"/>
          <c:tx>
            <c:strRef>
              <c:f>'P1'!$AS$4:$AS$5</c:f>
              <c:strCache>
                <c:ptCount val="1"/>
                <c:pt idx="0">
                  <c:v>2021-12-13</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'P1'!$AS$6:$AS$10</c:f>
              <c:numCache>
                <c:formatCode>General</c:formatCode>
                <c:ptCount val="4"/>
                <c:pt idx="3">
                  <c:v>1</c:v>
                </c:pt>
              </c:numCache>
            </c:numRef>
          </c:val>
          <c:extLst>
            <c:ext xmlns:c16="http://schemas.microsoft.com/office/drawing/2014/chart" uri="{C3380CC4-5D6E-409C-BE32-E72D297353CC}">
              <c16:uniqueId val="{00000006-7F44-4B42-A57B-8BD433E82716}"/>
            </c:ext>
          </c:extLst>
        </c:ser>
        <c:ser>
          <c:idx val="8"/>
          <c:order val="8"/>
          <c:tx>
            <c:strRef>
              <c:f>'P1'!$AT$4:$AT$5</c:f>
              <c:strCache>
                <c:ptCount val="1"/>
                <c:pt idx="0">
                  <c:v>2021-12-14</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'P1'!$AT$6:$AT$10</c:f>
              <c:numCache>
                <c:formatCode>General</c:formatCode>
                <c:ptCount val="4"/>
                <c:pt idx="2">
                  <c:v>1</c:v>
                </c:pt>
              </c:numCache>
            </c:numRef>
          </c:val>
          <c:extLst>
            <c:ext xmlns:c16="http://schemas.microsoft.com/office/drawing/2014/chart" uri="{C3380CC4-5D6E-409C-BE32-E72D297353CC}">
              <c16:uniqueId val="{00000007-7F44-4B42-A57B-8BD433E82716}"/>
            </c:ext>
          </c:extLst>
        </c:ser>
        <c:ser>
          <c:idx val="9"/>
          <c:order val="9"/>
          <c:tx>
            <c:strRef>
              <c:f>'P1'!$AU$4:$AU$5</c:f>
              <c:strCache>
                <c:ptCount val="1"/>
                <c:pt idx="0">
                  <c:v>2021-12-15</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'P1'!$AU$6:$AU$10</c:f>
              <c:numCache>
                <c:formatCode>General</c:formatCode>
                <c:ptCount val="4"/>
                <c:pt idx="3">
                  <c:v>1</c:v>
                </c:pt>
              </c:numCache>
            </c:numRef>
          </c:val>
          <c:extLst>
            <c:ext xmlns:c16="http://schemas.microsoft.com/office/drawing/2014/chart" uri="{C3380CC4-5D6E-409C-BE32-E72D297353CC}">
              <c16:uniqueId val="{00000008-7F44-4B42-A57B-8BD433E82716}"/>
            </c:ext>
          </c:extLst>
        </c:ser>
        <c:ser>
          <c:idx val="10"/>
          <c:order val="10"/>
          <c:tx>
            <c:strRef>
              <c:f>'P1'!$AV$4:$AV$5</c:f>
              <c:strCache>
                <c:ptCount val="1"/>
                <c:pt idx="0">
                  <c:v>2021-12-16</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'P1'!$AV$6:$AV$10</c:f>
              <c:numCache>
                <c:formatCode>General</c:formatCode>
                <c:ptCount val="4"/>
                <c:pt idx="2">
                  <c:v>1</c:v>
                </c:pt>
              </c:numCache>
            </c:numRef>
          </c:val>
          <c:extLst>
            <c:ext xmlns:c16="http://schemas.microsoft.com/office/drawing/2014/chart" uri="{C3380CC4-5D6E-409C-BE32-E72D297353CC}">
              <c16:uniqueId val="{00000009-7F44-4B42-A57B-8BD433E82716}"/>
            </c:ext>
          </c:extLst>
        </c:ser>
        <c:ser>
          <c:idx val="11"/>
          <c:order val="11"/>
          <c:tx>
            <c:strRef>
              <c:f>'P1'!$AW$4:$AW$5</c:f>
              <c:strCache>
                <c:ptCount val="1"/>
                <c:pt idx="0">
                  <c:v>2021-12-17</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'P1'!$AW$6:$AW$10</c:f>
              <c:numCache>
                <c:formatCode>General</c:formatCode>
                <c:ptCount val="4"/>
                <c:pt idx="3">
                  <c:v>1</c:v>
                </c:pt>
              </c:numCache>
            </c:numRef>
          </c:val>
          <c:extLst>
            <c:ext xmlns:c16="http://schemas.microsoft.com/office/drawing/2014/chart" uri="{C3380CC4-5D6E-409C-BE32-E72D297353CC}">
              <c16:uniqueId val="{0000000A-7F44-4B42-A57B-8BD433E82716}"/>
            </c:ext>
          </c:extLst>
        </c:ser>
        <c:ser>
          <c:idx val="12"/>
          <c:order val="12"/>
          <c:tx>
            <c:strRef>
              <c:f>'P1'!$AX$4:$AX$5</c:f>
              <c:strCache>
                <c:ptCount val="1"/>
                <c:pt idx="0">
                  <c:v>2021-12-20</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'P1'!$AX$6:$AX$10</c:f>
              <c:numCache>
                <c:formatCode>General</c:formatCode>
                <c:ptCount val="4"/>
                <c:pt idx="2">
                  <c:v>1</c:v>
                </c:pt>
              </c:numCache>
            </c:numRef>
          </c:val>
          <c:extLst>
            <c:ext xmlns:c16="http://schemas.microsoft.com/office/drawing/2014/chart" uri="{C3380CC4-5D6E-409C-BE32-E72D297353CC}">
              <c16:uniqueId val="{0000000B-7F44-4B42-A57B-8BD433E82716}"/>
            </c:ext>
          </c:extLst>
        </c:ser>
        <c:ser>
          <c:idx val="13"/>
          <c:order val="13"/>
          <c:tx>
            <c:strRef>
              <c:f>'P1'!$AY$4:$AY$5</c:f>
              <c:strCache>
                <c:ptCount val="1"/>
                <c:pt idx="0">
                  <c:v>2021-12-21</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'P1'!$AY$6:$AY$10</c:f>
              <c:numCache>
                <c:formatCode>General</c:formatCode>
                <c:ptCount val="4"/>
                <c:pt idx="3">
                  <c:v>1</c:v>
                </c:pt>
              </c:numCache>
            </c:numRef>
          </c:val>
          <c:extLst>
            <c:ext xmlns:c16="http://schemas.microsoft.com/office/drawing/2014/chart" uri="{C3380CC4-5D6E-409C-BE32-E72D297353CC}">
              <c16:uniqueId val="{00000000-7C4A-4EAD-8D51-BBEF35AD813B}"/>
            </c:ext>
          </c:extLst>
        </c:ser>
        <c:ser>
          <c:idx val="14"/>
          <c:order val="14"/>
          <c:tx>
            <c:strRef>
              <c:f>'P1'!$AZ$4:$AZ$5</c:f>
              <c:strCache>
                <c:ptCount val="1"/>
                <c:pt idx="0">
                  <c:v>2021-12-22</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'P1'!$AZ$6:$AZ$10</c:f>
              <c:numCache>
                <c:formatCode>General</c:formatCode>
                <c:ptCount val="4"/>
                <c:pt idx="3">
                  <c:v>1</c:v>
                </c:pt>
              </c:numCache>
            </c:numRef>
          </c:val>
          <c:extLst>
            <c:ext xmlns:c16="http://schemas.microsoft.com/office/drawing/2014/chart" uri="{C3380CC4-5D6E-409C-BE32-E72D297353CC}">
              <c16:uniqueId val="{00000001-7C4A-4EAD-8D51-BBEF35AD813B}"/>
            </c:ext>
          </c:extLst>
        </c:ser>
        <c:ser>
          <c:idx val="15"/>
          <c:order val="15"/>
          <c:tx>
            <c:strRef>
              <c:f>'P1'!$BA$4:$BA$5</c:f>
              <c:strCache>
                <c:ptCount val="1"/>
                <c:pt idx="0">
                  <c:v>2021-12-23</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'P1'!$BA$6:$BA$10</c:f>
              <c:numCache>
                <c:formatCode>General</c:formatCode>
                <c:ptCount val="4"/>
                <c:pt idx="3">
                  <c:v>1</c:v>
                </c:pt>
              </c:numCache>
            </c:numRef>
          </c:val>
          <c:extLst>
            <c:ext xmlns:c16="http://schemas.microsoft.com/office/drawing/2014/chart" uri="{C3380CC4-5D6E-409C-BE32-E72D297353CC}">
              <c16:uniqueId val="{00000002-7C4A-4EAD-8D51-BBEF35AD813B}"/>
            </c:ext>
          </c:extLst>
        </c:ser>
        <c:ser>
          <c:idx val="16"/>
          <c:order val="16"/>
          <c:tx>
            <c:strRef>
              <c:f>'P1'!$BB$4:$BB$5</c:f>
              <c:strCache>
                <c:ptCount val="1"/>
                <c:pt idx="0">
                  <c:v>2021-12-24</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'P1'!$BB$6:$BB$10</c:f>
              <c:numCache>
                <c:formatCode>General</c:formatCode>
                <c:ptCount val="4"/>
                <c:pt idx="2">
                  <c:v>1</c:v>
                </c:pt>
              </c:numCache>
            </c:numRef>
          </c:val>
          <c:extLst>
            <c:ext xmlns:c16="http://schemas.microsoft.com/office/drawing/2014/chart" uri="{C3380CC4-5D6E-409C-BE32-E72D297353CC}">
              <c16:uniqueId val="{00000003-7C4A-4EAD-8D51-BBEF35AD813B}"/>
            </c:ext>
          </c:extLst>
        </c:ser>
        <c:ser>
          <c:idx val="17"/>
          <c:order val="17"/>
          <c:tx>
            <c:strRef>
              <c:f>'P1'!$BC$4:$BC$5</c:f>
              <c:strCache>
                <c:ptCount val="1"/>
                <c:pt idx="0">
                  <c:v>2021-12-27</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'P1'!$BC$6:$BC$10</c:f>
              <c:numCache>
                <c:formatCode>General</c:formatCode>
                <c:ptCount val="4"/>
                <c:pt idx="3">
                  <c:v>1</c:v>
                </c:pt>
              </c:numCache>
            </c:numRef>
          </c:val>
          <c:extLst>
            <c:ext xmlns:c16="http://schemas.microsoft.com/office/drawing/2014/chart" uri="{C3380CC4-5D6E-409C-BE32-E72D297353CC}">
              <c16:uniqueId val="{00000004-7C4A-4EAD-8D51-BBEF35AD813B}"/>
            </c:ext>
          </c:extLst>
        </c:ser>
        <c:ser>
          <c:idx val="18"/>
          <c:order val="18"/>
          <c:tx>
            <c:strRef>
              <c:f>'P1'!$BD$4:$BD$5</c:f>
              <c:strCache>
                <c:ptCount val="1"/>
                <c:pt idx="0">
                  <c:v>2021-12-28</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'P1'!$BD$6:$BD$10</c:f>
              <c:numCache>
                <c:formatCode>General</c:formatCode>
                <c:ptCount val="4"/>
                <c:pt idx="2">
                  <c:v>1</c:v>
                </c:pt>
              </c:numCache>
            </c:numRef>
          </c:val>
          <c:extLst>
            <c:ext xmlns:c16="http://schemas.microsoft.com/office/drawing/2014/chart" uri="{C3380CC4-5D6E-409C-BE32-E72D297353CC}">
              <c16:uniqueId val="{00000005-7C4A-4EAD-8D51-BBEF35AD813B}"/>
            </c:ext>
          </c:extLst>
        </c:ser>
        <c:ser>
          <c:idx val="19"/>
          <c:order val="19"/>
          <c:tx>
            <c:strRef>
              <c:f>'P1'!$BE$4:$BE$5</c:f>
              <c:strCache>
                <c:ptCount val="1"/>
                <c:pt idx="0">
                  <c:v>2021-12-29</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'P1'!$BE$6:$BE$10</c:f>
              <c:numCache>
                <c:formatCode>General</c:formatCode>
                <c:ptCount val="4"/>
                <c:pt idx="3">
                  <c:v>1</c:v>
                </c:pt>
              </c:numCache>
            </c:numRef>
          </c:val>
          <c:extLst>
            <c:ext xmlns:c16="http://schemas.microsoft.com/office/drawing/2014/chart" uri="{C3380CC4-5D6E-409C-BE32-E72D297353CC}">
              <c16:uniqueId val="{00000006-7C4A-4EAD-8D51-BBEF35AD813B}"/>
            </c:ext>
          </c:extLst>
        </c:ser>
        <c:ser>
          <c:idx val="20"/>
          <c:order val="20"/>
          <c:tx>
            <c:strRef>
              <c:f>'P1'!$BF$4:$BF$5</c:f>
              <c:strCache>
                <c:ptCount val="1"/>
                <c:pt idx="0">
                  <c:v>2021-12-30</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'P1'!$BF$6:$BF$10</c:f>
              <c:numCache>
                <c:formatCode>General</c:formatCode>
                <c:ptCount val="4"/>
                <c:pt idx="2">
                  <c:v>1</c:v>
                </c:pt>
              </c:numCache>
            </c:numRef>
          </c:val>
          <c:extLst>
            <c:ext xmlns:c16="http://schemas.microsoft.com/office/drawing/2014/chart" uri="{C3380CC4-5D6E-409C-BE32-E72D297353CC}">
              <c16:uniqueId val="{00000007-7C4A-4EAD-8D51-BBEF35AD813B}"/>
            </c:ext>
          </c:extLst>
        </c:ser>
        <c:ser>
          <c:idx val="21"/>
          <c:order val="21"/>
          <c:tx>
            <c:strRef>
              <c:f>'P1'!$BG$4:$BG$5</c:f>
              <c:strCache>
                <c:ptCount val="1"/>
                <c:pt idx="0">
                  <c:v>2021-12-31</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'P1'!$AK$6:$AK$10</c:f>
              <c:strCache>
                <c:ptCount val="4"/>
                <c:pt idx="0">
                  <c:v>Jl. Brigjen Katamso No.10, RT.6/RW.9, Kota Bambu Sel., Kec. Palmerah, Kota Jakarta Barat, Daerah Khusus Ibukota Jakarta 11420, Indonesia</c:v>
                </c:pt>
                <c:pt idx="1">
                  <c:v>Jl. Musik 1 No.18, Dukuh, Kec. Cikupa, Tangerang, Banten 15710, Indonesia</c:v>
                </c:pt>
                <c:pt idx="2">
                  <c:v>WSA 2 Slipi</c:v>
                </c:pt>
                <c:pt idx="3">
                  <c:v>Jl. Musik 1 No.18, Dukuh, Kec. Cikupa, Kabupaten Tangerang, Banten 15710, Indonesia</c:v>
                </c:pt>
              </c:strCache>
            </c:strRef>
          </c:cat>
          <c:val>
            <c:numRef>
              <c:f>'P1'!$BG$6:$BG$10</c:f>
              <c:numCache>
                <c:formatCode>General</c:formatCode>
                <c:ptCount val="4"/>
                <c:pt idx="3">
                  <c:v>1</c:v>
                </c:pt>
              </c:numCache>
            </c:numRef>
          </c:val>
          <c:extLst>
            <c:ext xmlns:c16="http://schemas.microsoft.com/office/drawing/2014/chart" uri="{C3380CC4-5D6E-409C-BE32-E72D297353CC}">
              <c16:uniqueId val="{00000008-7C4A-4EAD-8D51-BBEF35AD813B}"/>
            </c:ext>
          </c:extLst>
        </c:ser>
        <c:dLbls>
          <c:showLegendKey val="0"/>
          <c:showVal val="0"/>
          <c:showCatName val="0"/>
          <c:showSerName val="0"/>
          <c:showPercent val="0"/>
          <c:showBubbleSize val="0"/>
        </c:dLbls>
        <c:gapWidth val="150"/>
        <c:shape val="box"/>
        <c:axId val="13557856"/>
        <c:axId val="13571168"/>
        <c:axId val="0"/>
      </c:bar3DChart>
      <c:catAx>
        <c:axId val="13557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71168"/>
        <c:crosses val="autoZero"/>
        <c:auto val="1"/>
        <c:lblAlgn val="ctr"/>
        <c:lblOffset val="100"/>
        <c:noMultiLvlLbl val="0"/>
      </c:catAx>
      <c:valAx>
        <c:axId val="13571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5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[KPSG Dashboard Combine Attendance &amp; Daily Journey (Des 2021).xlsx]P1!PivotTable10</c:name>
    <c:fmtId val="12"/>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9866651615755458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9986605533119007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spPr>
          <a:gradFill flip="none" rotWithShape="1">
            <a:gsLst>
              <a:gs pos="100000">
                <a:schemeClr val="accent4">
                  <a:alpha val="0"/>
                </a:schemeClr>
              </a:gs>
              <a:gs pos="50000">
                <a:schemeClr val="accent4"/>
              </a:gs>
            </a:gsLst>
            <a:lin ang="10800000" scaled="1"/>
          </a:gradFill>
          <a:ln>
            <a:noFill/>
          </a:ln>
          <a:effectLst/>
          <a:sp3d/>
        </c:spPr>
        <c:marker>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w="9525" cap="flat" cmpd="sng" algn="ctr">
              <a:solidFill>
                <a:schemeClr val="accent4">
                  <a:shade val="95000"/>
                </a:schemeClr>
              </a:solidFill>
              <a:round/>
            </a:ln>
            <a:effectLst/>
          </c:spPr>
        </c:marker>
      </c:pivotFmt>
      <c:pivotFmt>
        <c:idx val="9"/>
        <c:spPr>
          <a:gradFill flip="none" rotWithShape="1">
            <a:gsLst>
              <a:gs pos="100000">
                <a:schemeClr val="accent4">
                  <a:alpha val="0"/>
                </a:schemeClr>
              </a:gs>
              <a:gs pos="50000">
                <a:schemeClr val="accent4"/>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100000">
                <a:schemeClr val="accent4">
                  <a:alpha val="0"/>
                </a:schemeClr>
              </a:gs>
              <a:gs pos="50000">
                <a:schemeClr val="accent4"/>
              </a:gs>
            </a:gsLst>
            <a:lin ang="10800000" scaled="1"/>
          </a:gradFill>
          <a:ln>
            <a:noFill/>
          </a:ln>
          <a:effectLst/>
          <a:sp3d/>
        </c:spPr>
        <c:dLbl>
          <c:idx val="0"/>
          <c:layout>
            <c:manualLayout>
              <c:x val="3.4270406323564422E-2"/>
              <c:y val="-6.2446062514515093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855139012633358"/>
          <c:y val="0"/>
          <c:w val="0.78451530019176474"/>
          <c:h val="0.87755102040816324"/>
        </c:manualLayout>
      </c:layout>
      <c:bar3DChart>
        <c:barDir val="bar"/>
        <c:grouping val="clustered"/>
        <c:varyColors val="0"/>
        <c:ser>
          <c:idx val="0"/>
          <c:order val="0"/>
          <c:tx>
            <c:strRef>
              <c:f>'P1'!$AH$3</c:f>
              <c:strCache>
                <c:ptCount val="1"/>
                <c:pt idx="0">
                  <c:v>Total</c:v>
                </c:pt>
              </c:strCache>
            </c:strRef>
          </c:tx>
          <c:spPr>
            <a:gradFill flip="none" rotWithShape="1">
              <a:gsLst>
                <a:gs pos="100000">
                  <a:schemeClr val="accent4">
                    <a:alpha val="0"/>
                  </a:schemeClr>
                </a:gs>
                <a:gs pos="50000">
                  <a:schemeClr val="accent4"/>
                </a:gs>
              </a:gsLst>
              <a:lin ang="10800000" scaled="1"/>
            </a:gradFill>
            <a:ln>
              <a:noFill/>
            </a:ln>
            <a:effectLst/>
            <a:sp3d/>
          </c:spPr>
          <c:invertIfNegative val="0"/>
          <c:dPt>
            <c:idx val="0"/>
            <c:invertIfNegative val="0"/>
            <c:bubble3D val="0"/>
            <c:extLst>
              <c:ext xmlns:c16="http://schemas.microsoft.com/office/drawing/2014/chart" uri="{C3380CC4-5D6E-409C-BE32-E72D297353CC}">
                <c16:uniqueId val="{00000001-3B8A-4052-923C-2026EB85B0E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'P1'!$AG$4:$AG$5</c:f>
              <c:strCache>
                <c:ptCount val="1"/>
                <c:pt idx="0">
                  <c:v>Dec-21</c:v>
                </c:pt>
              </c:strCache>
            </c:strRef>
          </c:cat>
          <c:val>
            <c:numRef>
              <c:f>'P1'!$AH$4:$AH$5</c:f>
              <c:numCache>
                <c:formatCode>General</c:formatCode>
                <c:ptCount val="1"/>
                <c:pt idx="0">
                  <c:v>31</c:v>
                </c:pt>
              </c:numCache>
            </c:numRef>
          </c:val>
          <c:extLst>
            <c:ext xmlns:c16="http://schemas.microsoft.com/office/drawing/2014/chart" uri="{C3380CC4-5D6E-409C-BE32-E72D297353CC}">
              <c16:uniqueId val="{00000000-3B8A-4052-923C-2026EB85B0ED}"/>
            </c:ext>
          </c:extLst>
        </c:ser>
        <c:dLbls>
          <c:showLegendKey val="0"/>
          <c:showVal val="1"/>
          <c:showCatName val="0"/>
          <c:showSerName val="0"/>
          <c:showPercent val="0"/>
          <c:showBubbleSize val="0"/>
        </c:dLbls>
        <c:gapWidth val="150"/>
        <c:gapDepth val="0"/>
        <c:shape val="box"/>
        <c:axId val="1889102352"/>
        <c:axId val="1889096944"/>
        <c:axId val="0"/>
      </c:bar3DChart>
      <c:catAx>
        <c:axId val="188910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9096944"/>
        <c:crosses val="autoZero"/>
        <c:auto val="1"/>
        <c:lblAlgn val="ctr"/>
        <c:lblOffset val="100"/>
        <c:noMultiLvlLbl val="0"/>
      </c:catAx>
      <c:valAx>
        <c:axId val="1889096944"/>
        <c:scaling>
          <c:orientation val="minMax"/>
        </c:scaling>
        <c:delete val="1"/>
        <c:axPos val="b"/>
        <c:numFmt formatCode="General" sourceLinked="1"/>
        <c:majorTickMark val="none"/>
        <c:minorTickMark val="none"/>
        <c:tickLblPos val="nextTo"/>
        <c:crossAx val="18891023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0</xdr:col>
      <xdr:colOff>422275</xdr:colOff>
      <xdr:row>8</xdr:row>
      <xdr:rowOff>114300</xdr:rowOff>
    </xdr:from>
    <xdr:to>
      <xdr:col>2</xdr:col>
      <xdr:colOff>188081</xdr:colOff>
      <xdr:row>15</xdr:row>
      <xdr:rowOff>152400</xdr:rowOff>
    </xdr:to>
    <mc:AlternateContent xmlns:mc="http://schemas.openxmlformats.org/markup-compatibility/2006" xmlns:tsle="http://schemas.microsoft.com/office/drawing/2012/timeslicer">
      <mc:Choice Requires="tsle">
        <xdr:graphicFrame macro="">
          <xdr:nvGraphicFramePr>
            <xdr:cNvPr id="2" name="Period">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2/timeslicer">
              <tsle:timeslicer name="Period"/>
            </a:graphicData>
          </a:graphic>
        </xdr:graphicFrame>
      </mc:Choice>
      <mc:Fallback xmlns="">
        <xdr:sp macro="" textlink="">
          <xdr:nvSpPr>
            <xdr:cNvPr id="0" name=""/>
            <xdr:cNvSpPr>
              <a:spLocks noTextEdit="1"/>
            </xdr:cNvSpPr>
          </xdr:nvSpPr>
          <xdr:spPr>
            <a:xfrm>
              <a:off x="422275" y="1638300"/>
              <a:ext cx="1702556"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0</xdr:col>
      <xdr:colOff>365125</xdr:colOff>
      <xdr:row>27</xdr:row>
      <xdr:rowOff>184150</xdr:rowOff>
    </xdr:from>
    <xdr:to>
      <xdr:col>2</xdr:col>
      <xdr:colOff>262165</xdr:colOff>
      <xdr:row>41</xdr:row>
      <xdr:rowOff>41275</xdr:rowOff>
    </xdr:to>
    <mc:AlternateContent xmlns:mc="http://schemas.openxmlformats.org/markup-compatibility/2006" xmlns:a14="http://schemas.microsoft.com/office/drawing/2010/main">
      <mc:Choice Requires="a14">
        <xdr:graphicFrame macro="">
          <xdr:nvGraphicFramePr>
            <xdr:cNvPr id="3" name="Employee Name">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365125" y="5327650"/>
              <a:ext cx="181791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368300</xdr:colOff>
      <xdr:row>23</xdr:row>
      <xdr:rowOff>85725</xdr:rowOff>
    </xdr:from>
    <xdr:to>
      <xdr:col>11</xdr:col>
      <xdr:colOff>271690</xdr:colOff>
      <xdr:row>36</xdr:row>
      <xdr:rowOff>133350</xdr:rowOff>
    </xdr:to>
    <mc:AlternateContent xmlns:mc="http://schemas.openxmlformats.org/markup-compatibility/2006" xmlns:a14="http://schemas.microsoft.com/office/drawing/2010/main">
      <mc:Choice Requires="a14">
        <xdr:graphicFrame macro="">
          <xdr:nvGraphicFramePr>
            <xdr:cNvPr id="4" name="Location">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3458371" y="4467225"/>
              <a:ext cx="184014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387350</xdr:colOff>
      <xdr:row>9</xdr:row>
      <xdr:rowOff>34925</xdr:rowOff>
    </xdr:from>
    <xdr:to>
      <xdr:col>11</xdr:col>
      <xdr:colOff>286507</xdr:colOff>
      <xdr:row>22</xdr:row>
      <xdr:rowOff>82550</xdr:rowOff>
    </xdr:to>
    <mc:AlternateContent xmlns:mc="http://schemas.openxmlformats.org/markup-compatibility/2006" xmlns:a14="http://schemas.microsoft.com/office/drawing/2010/main">
      <mc:Choice Requires="a14">
        <xdr:graphicFrame macro="">
          <xdr:nvGraphicFramePr>
            <xdr:cNvPr id="5" name="Status">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3477421" y="1749425"/>
              <a:ext cx="183590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428625</xdr:colOff>
      <xdr:row>8</xdr:row>
      <xdr:rowOff>152400</xdr:rowOff>
    </xdr:from>
    <xdr:to>
      <xdr:col>15</xdr:col>
      <xdr:colOff>57150</xdr:colOff>
      <xdr:row>23</xdr:row>
      <xdr:rowOff>38100</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4763</xdr:colOff>
      <xdr:row>8</xdr:row>
      <xdr:rowOff>142875</xdr:rowOff>
    </xdr:from>
    <xdr:to>
      <xdr:col>19</xdr:col>
      <xdr:colOff>0</xdr:colOff>
      <xdr:row>23</xdr:row>
      <xdr:rowOff>28575</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433387</xdr:colOff>
      <xdr:row>23</xdr:row>
      <xdr:rowOff>85725</xdr:rowOff>
    </xdr:from>
    <xdr:to>
      <xdr:col>15</xdr:col>
      <xdr:colOff>57150</xdr:colOff>
      <xdr:row>37</xdr:row>
      <xdr:rowOff>161925</xdr:rowOff>
    </xdr:to>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585787</xdr:colOff>
      <xdr:row>23</xdr:row>
      <xdr:rowOff>57150</xdr:rowOff>
    </xdr:from>
    <xdr:to>
      <xdr:col>19</xdr:col>
      <xdr:colOff>19050</xdr:colOff>
      <xdr:row>37</xdr:row>
      <xdr:rowOff>171450</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23812</xdr:colOff>
      <xdr:row>8</xdr:row>
      <xdr:rowOff>98425</xdr:rowOff>
    </xdr:from>
    <xdr:to>
      <xdr:col>23</xdr:col>
      <xdr:colOff>0</xdr:colOff>
      <xdr:row>22</xdr:row>
      <xdr:rowOff>174625</xdr:rowOff>
    </xdr:to>
    <xdr:graphicFrame macro="">
      <xdr:nvGraphicFramePr>
        <xdr:cNvPr id="11" name="Chart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19049</xdr:colOff>
      <xdr:row>23</xdr:row>
      <xdr:rowOff>9525</xdr:rowOff>
    </xdr:from>
    <xdr:to>
      <xdr:col>23</xdr:col>
      <xdr:colOff>19050</xdr:colOff>
      <xdr:row>37</xdr:row>
      <xdr:rowOff>85725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52162</xdr:colOff>
      <xdr:row>31</xdr:row>
      <xdr:rowOff>186417</xdr:rowOff>
    </xdr:from>
    <xdr:to>
      <xdr:col>27</xdr:col>
      <xdr:colOff>25401</xdr:colOff>
      <xdr:row>46</xdr:row>
      <xdr:rowOff>72117</xdr:rowOff>
    </xdr:to>
    <xdr:graphicFrame macro="">
      <xdr:nvGraphicFramePr>
        <xdr:cNvPr id="16" name="Chart 15">
          <a:extLst>
            <a:ext uri="{FF2B5EF4-FFF2-40B4-BE49-F238E27FC236}">
              <a16:creationId xmlns:a16="http://schemas.microsoft.com/office/drawing/2014/main" id="{00000000-0008-0000-04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20410</xdr:colOff>
      <xdr:row>14</xdr:row>
      <xdr:rowOff>104774</xdr:rowOff>
    </xdr:from>
    <xdr:to>
      <xdr:col>36</xdr:col>
      <xdr:colOff>4592410</xdr:colOff>
      <xdr:row>28</xdr:row>
      <xdr:rowOff>180974</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28</xdr:col>
      <xdr:colOff>746125</xdr:colOff>
      <xdr:row>9</xdr:row>
      <xdr:rowOff>139700</xdr:rowOff>
    </xdr:from>
    <xdr:to>
      <xdr:col>30</xdr:col>
      <xdr:colOff>273050</xdr:colOff>
      <xdr:row>22</xdr:row>
      <xdr:rowOff>187325</xdr:rowOff>
    </xdr:to>
    <mc:AlternateContent xmlns:mc="http://schemas.openxmlformats.org/markup-compatibility/2006" xmlns:a14="http://schemas.microsoft.com/office/drawing/2010/main">
      <mc:Choice Requires="a14">
        <xdr:graphicFrame macro="">
          <xdr:nvGraphicFramePr>
            <xdr:cNvPr id="14" name="Approval Status">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Approval Status"/>
            </a:graphicData>
          </a:graphic>
        </xdr:graphicFrame>
      </mc:Choice>
      <mc:Fallback xmlns="">
        <xdr:sp macro="" textlink="">
          <xdr:nvSpPr>
            <xdr:cNvPr id="0" name=""/>
            <xdr:cNvSpPr>
              <a:spLocks noTextEdit="1"/>
            </xdr:cNvSpPr>
          </xdr:nvSpPr>
          <xdr:spPr>
            <a:xfrm>
              <a:off x="27368500" y="185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406400</xdr:colOff>
      <xdr:row>16</xdr:row>
      <xdr:rowOff>76200</xdr:rowOff>
    </xdr:from>
    <xdr:to>
      <xdr:col>2</xdr:col>
      <xdr:colOff>254000</xdr:colOff>
      <xdr:row>27</xdr:row>
      <xdr:rowOff>47625</xdr:rowOff>
    </xdr:to>
    <mc:AlternateContent xmlns:mc="http://schemas.openxmlformats.org/markup-compatibility/2006" xmlns:a14="http://schemas.microsoft.com/office/drawing/2010/main">
      <mc:Choice Requires="a14">
        <xdr:graphicFrame macro="">
          <xdr:nvGraphicFramePr>
            <xdr:cNvPr id="21" name="Approval Status 1">
              <a:extLst>
                <a:ext uri="{FF2B5EF4-FFF2-40B4-BE49-F238E27FC236}">
                  <a16:creationId xmlns:a16="http://schemas.microsoft.com/office/drawing/2014/main" id="{00000000-0008-0000-0400-000015000000}"/>
                </a:ext>
              </a:extLst>
            </xdr:cNvPr>
            <xdr:cNvGraphicFramePr/>
          </xdr:nvGraphicFramePr>
          <xdr:xfrm>
            <a:off x="0" y="0"/>
            <a:ext cx="0" cy="0"/>
          </xdr:xfrm>
          <a:graphic>
            <a:graphicData uri="http://schemas.microsoft.com/office/drawing/2010/slicer">
              <sle:slicer xmlns:sle="http://schemas.microsoft.com/office/drawing/2010/slicer" name="Approval Status 1"/>
            </a:graphicData>
          </a:graphic>
        </xdr:graphicFrame>
      </mc:Choice>
      <mc:Fallback xmlns="">
        <xdr:sp macro="" textlink="">
          <xdr:nvSpPr>
            <xdr:cNvPr id="0" name=""/>
            <xdr:cNvSpPr>
              <a:spLocks noTextEdit="1"/>
            </xdr:cNvSpPr>
          </xdr:nvSpPr>
          <xdr:spPr>
            <a:xfrm>
              <a:off x="406400" y="3124200"/>
              <a:ext cx="1768475" cy="206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0</xdr:colOff>
      <xdr:row>10</xdr:row>
      <xdr:rowOff>0</xdr:rowOff>
    </xdr:from>
    <xdr:to>
      <xdr:col>33</xdr:col>
      <xdr:colOff>388937</xdr:colOff>
      <xdr:row>24</xdr:row>
      <xdr:rowOff>76200</xdr:rowOff>
    </xdr:to>
    <xdr:graphicFrame macro="">
      <xdr:nvGraphicFramePr>
        <xdr:cNvPr id="18" name="Chart 17">
          <a:extLst>
            <a:ext uri="{FF2B5EF4-FFF2-40B4-BE49-F238E27FC236}">
              <a16:creationId xmlns:a16="http://schemas.microsoft.com/office/drawing/2014/main" id="{00000000-0008-0000-0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9</xdr:col>
      <xdr:colOff>345016</xdr:colOff>
      <xdr:row>22</xdr:row>
      <xdr:rowOff>139701</xdr:rowOff>
    </xdr:from>
    <xdr:ext cx="1488613" cy="275781"/>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774141" y="5178426"/>
          <a:ext cx="1488613" cy="27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latin typeface="AvantGarde Bk BT" panose="020B0402020202020204" pitchFamily="34" charset="0"/>
            </a:rPr>
            <a:t>Clock In by</a:t>
          </a:r>
          <a:r>
            <a:rPr lang="en-US" sz="1200" b="1" baseline="0">
              <a:solidFill>
                <a:schemeClr val="bg1"/>
              </a:solidFill>
              <a:latin typeface="AvantGarde Bk BT" panose="020B0402020202020204" pitchFamily="34" charset="0"/>
            </a:rPr>
            <a:t> Period</a:t>
          </a:r>
          <a:endParaRPr lang="en-US" sz="1200" b="1">
            <a:solidFill>
              <a:schemeClr val="bg1"/>
            </a:solidFill>
            <a:latin typeface="AvantGarde Bk BT" panose="020B0402020202020204" pitchFamily="34" charset="0"/>
          </a:endParaRPr>
        </a:p>
      </xdr:txBody>
    </xdr:sp>
    <xdr:clientData/>
  </xdr:oneCellAnchor>
  <xdr:oneCellAnchor>
    <xdr:from>
      <xdr:col>24</xdr:col>
      <xdr:colOff>209286</xdr:colOff>
      <xdr:row>4</xdr:row>
      <xdr:rowOff>52124</xdr:rowOff>
    </xdr:from>
    <xdr:ext cx="1519775" cy="275781"/>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2983369" y="1660791"/>
          <a:ext cx="1519775" cy="27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latin typeface="AvantGarde Bk BT" panose="020B0402020202020204" pitchFamily="34" charset="0"/>
            </a:rPr>
            <a:t>Location by Period</a:t>
          </a:r>
          <a:endParaRPr lang="en-US" sz="1200" b="1" baseline="0">
            <a:solidFill>
              <a:schemeClr val="bg1"/>
            </a:solidFill>
            <a:latin typeface="AvantGarde Bk BT" panose="020B0402020202020204" pitchFamily="34" charset="0"/>
          </a:endParaRPr>
        </a:p>
      </xdr:txBody>
    </xdr:sp>
    <xdr:clientData/>
  </xdr:oneCellAnchor>
  <xdr:oneCellAnchor>
    <xdr:from>
      <xdr:col>15</xdr:col>
      <xdr:colOff>107684</xdr:colOff>
      <xdr:row>38</xdr:row>
      <xdr:rowOff>133956</xdr:rowOff>
    </xdr:from>
    <xdr:ext cx="1522468" cy="275781"/>
    <xdr:sp macro="" textlink="">
      <xdr:nvSpPr>
        <xdr:cNvPr id="7" name="TextBox 6">
          <a:extLst>
            <a:ext uri="{FF2B5EF4-FFF2-40B4-BE49-F238E27FC236}">
              <a16:creationId xmlns:a16="http://schemas.microsoft.com/office/drawing/2014/main" id="{00000000-0008-0000-0600-000007000000}"/>
            </a:ext>
          </a:extLst>
        </xdr:cNvPr>
        <xdr:cNvSpPr txBox="1"/>
      </xdr:nvSpPr>
      <xdr:spPr>
        <a:xfrm>
          <a:off x="7620528" y="8230206"/>
          <a:ext cx="1522468" cy="27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baseline="0">
              <a:solidFill>
                <a:schemeClr val="bg1"/>
              </a:solidFill>
              <a:latin typeface="AvantGarde Bk BT" panose="020B0402020202020204" pitchFamily="34" charset="0"/>
            </a:rPr>
            <a:t>Workday by Period</a:t>
          </a:r>
          <a:endParaRPr lang="en-US" sz="1200" b="1">
            <a:solidFill>
              <a:schemeClr val="bg1"/>
            </a:solidFill>
            <a:latin typeface="AvantGarde Bk BT" panose="020B0402020202020204" pitchFamily="34" charset="0"/>
          </a:endParaRPr>
        </a:p>
      </xdr:txBody>
    </xdr:sp>
    <xdr:clientData/>
  </xdr:oneCellAnchor>
  <xdr:oneCellAnchor>
    <xdr:from>
      <xdr:col>9</xdr:col>
      <xdr:colOff>152400</xdr:colOff>
      <xdr:row>42</xdr:row>
      <xdr:rowOff>168275</xdr:rowOff>
    </xdr:from>
    <xdr:ext cx="2032223" cy="275781"/>
    <xdr:sp macro="" textlink="">
      <xdr:nvSpPr>
        <xdr:cNvPr id="8" name="TextBox 7">
          <a:extLst>
            <a:ext uri="{FF2B5EF4-FFF2-40B4-BE49-F238E27FC236}">
              <a16:creationId xmlns:a16="http://schemas.microsoft.com/office/drawing/2014/main" id="{00000000-0008-0000-0600-000008000000}"/>
            </a:ext>
          </a:extLst>
        </xdr:cNvPr>
        <xdr:cNvSpPr txBox="1"/>
      </xdr:nvSpPr>
      <xdr:spPr>
        <a:xfrm>
          <a:off x="4581525" y="9017000"/>
          <a:ext cx="2032223" cy="27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baseline="0">
              <a:solidFill>
                <a:schemeClr val="bg1"/>
              </a:solidFill>
              <a:latin typeface="AvantGarde Bk BT" panose="020B0402020202020204" pitchFamily="34" charset="0"/>
            </a:rPr>
            <a:t>Dashboard by GreenHCM</a:t>
          </a:r>
        </a:p>
      </xdr:txBody>
    </xdr:sp>
    <xdr:clientData/>
  </xdr:oneCellAnchor>
  <xdr:oneCellAnchor>
    <xdr:from>
      <xdr:col>24</xdr:col>
      <xdr:colOff>211401</xdr:colOff>
      <xdr:row>22</xdr:row>
      <xdr:rowOff>132556</xdr:rowOff>
    </xdr:from>
    <xdr:ext cx="1494833" cy="275781"/>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12985484" y="5170223"/>
          <a:ext cx="1494833" cy="27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latin typeface="AvantGarde Bk BT" panose="020B0402020202020204" pitchFamily="34" charset="0"/>
            </a:rPr>
            <a:t>Late</a:t>
          </a:r>
          <a:r>
            <a:rPr lang="en-US" sz="1200" b="1" baseline="0">
              <a:solidFill>
                <a:schemeClr val="bg1"/>
              </a:solidFill>
              <a:latin typeface="AvantGarde Bk BT" panose="020B0402020202020204" pitchFamily="34" charset="0"/>
            </a:rPr>
            <a:t> by Work Date</a:t>
          </a:r>
          <a:endParaRPr lang="en-US" sz="1200" b="1">
            <a:solidFill>
              <a:schemeClr val="bg1"/>
            </a:solidFill>
            <a:latin typeface="AvantGarde Bk BT" panose="020B0402020202020204" pitchFamily="34" charset="0"/>
          </a:endParaRPr>
        </a:p>
      </xdr:txBody>
    </xdr:sp>
    <xdr:clientData/>
  </xdr:oneCellAnchor>
  <xdr:oneCellAnchor>
    <xdr:from>
      <xdr:col>23</xdr:col>
      <xdr:colOff>295802</xdr:colOff>
      <xdr:row>34</xdr:row>
      <xdr:rowOff>134485</xdr:rowOff>
    </xdr:from>
    <xdr:ext cx="2540183" cy="275781"/>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12456052" y="7458152"/>
          <a:ext cx="2540183" cy="27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latin typeface="AvantGarde Bk BT" panose="020B0402020202020204" pitchFamily="34" charset="0"/>
            </a:rPr>
            <a:t>Total Work by</a:t>
          </a:r>
          <a:r>
            <a:rPr lang="en-US" sz="1200" b="1" baseline="0">
              <a:solidFill>
                <a:schemeClr val="bg1"/>
              </a:solidFill>
              <a:latin typeface="AvantGarde Bk BT" panose="020B0402020202020204" pitchFamily="34" charset="0"/>
            </a:rPr>
            <a:t> Attendance's Type </a:t>
          </a:r>
          <a:endParaRPr lang="en-US" sz="1200" b="1">
            <a:solidFill>
              <a:schemeClr val="bg1"/>
            </a:solidFill>
            <a:latin typeface="AvantGarde Bk BT" panose="020B0402020202020204" pitchFamily="34" charset="0"/>
          </a:endParaRPr>
        </a:p>
      </xdr:txBody>
    </xdr:sp>
    <xdr:clientData/>
  </xdr:oneCellAnchor>
  <xdr:twoCellAnchor>
    <xdr:from>
      <xdr:col>6</xdr:col>
      <xdr:colOff>28575</xdr:colOff>
      <xdr:row>25</xdr:row>
      <xdr:rowOff>57150</xdr:rowOff>
    </xdr:from>
    <xdr:to>
      <xdr:col>12</xdr:col>
      <xdr:colOff>542925</xdr:colOff>
      <xdr:row>39</xdr:row>
      <xdr:rowOff>133350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314325</xdr:colOff>
      <xdr:row>4</xdr:row>
      <xdr:rowOff>71438</xdr:rowOff>
    </xdr:from>
    <xdr:ext cx="1651927" cy="275781"/>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4743450" y="1681163"/>
          <a:ext cx="1651927" cy="27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baseline="0">
              <a:solidFill>
                <a:schemeClr val="bg1"/>
              </a:solidFill>
              <a:latin typeface="AvantGarde Bk BT" panose="020B0402020202020204" pitchFamily="34" charset="0"/>
            </a:rPr>
            <a:t>Clock In Percentage</a:t>
          </a:r>
        </a:p>
      </xdr:txBody>
    </xdr:sp>
    <xdr:clientData/>
  </xdr:oneCellAnchor>
  <xdr:oneCellAnchor>
    <xdr:from>
      <xdr:col>16</xdr:col>
      <xdr:colOff>552450</xdr:colOff>
      <xdr:row>4</xdr:row>
      <xdr:rowOff>52388</xdr:rowOff>
    </xdr:from>
    <xdr:ext cx="1780359" cy="275781"/>
    <xdr:sp macro="" textlink="">
      <xdr:nvSpPr>
        <xdr:cNvPr id="34" name="TextBox 33">
          <a:extLst>
            <a:ext uri="{FF2B5EF4-FFF2-40B4-BE49-F238E27FC236}">
              <a16:creationId xmlns:a16="http://schemas.microsoft.com/office/drawing/2014/main" id="{00000000-0008-0000-0600-000022000000}"/>
            </a:ext>
          </a:extLst>
        </xdr:cNvPr>
        <xdr:cNvSpPr txBox="1"/>
      </xdr:nvSpPr>
      <xdr:spPr>
        <a:xfrm>
          <a:off x="8659283" y="1661055"/>
          <a:ext cx="1780359" cy="27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baseline="0">
              <a:solidFill>
                <a:schemeClr val="bg1"/>
              </a:solidFill>
              <a:latin typeface="AvantGarde Bk BT" panose="020B0402020202020204" pitchFamily="34" charset="0"/>
            </a:rPr>
            <a:t>Clock Out Percentage</a:t>
          </a:r>
        </a:p>
      </xdr:txBody>
    </xdr:sp>
    <xdr:clientData/>
  </xdr:oneCellAnchor>
  <xdr:oneCellAnchor>
    <xdr:from>
      <xdr:col>16</xdr:col>
      <xdr:colOff>525991</xdr:colOff>
      <xdr:row>22</xdr:row>
      <xdr:rowOff>149226</xdr:rowOff>
    </xdr:from>
    <xdr:ext cx="1617046" cy="275781"/>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8593666" y="5187951"/>
          <a:ext cx="1617046" cy="275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latin typeface="AvantGarde Bk BT" panose="020B0402020202020204" pitchFamily="34" charset="0"/>
            </a:rPr>
            <a:t>Clock Out by Period</a:t>
          </a:r>
        </a:p>
      </xdr:txBody>
    </xdr:sp>
    <xdr:clientData/>
  </xdr:oneCellAnchor>
  <xdr:twoCellAnchor editAs="oneCell">
    <xdr:from>
      <xdr:col>2</xdr:col>
      <xdr:colOff>57149</xdr:colOff>
      <xdr:row>3</xdr:row>
      <xdr:rowOff>85725</xdr:rowOff>
    </xdr:from>
    <xdr:to>
      <xdr:col>6</xdr:col>
      <xdr:colOff>352424</xdr:colOff>
      <xdr:row>10</xdr:row>
      <xdr:rowOff>123825</xdr:rowOff>
    </xdr:to>
    <mc:AlternateContent xmlns:mc="http://schemas.openxmlformats.org/markup-compatibility/2006" xmlns:tsle="http://schemas.microsoft.com/office/drawing/2012/timeslicer">
      <mc:Choice Requires="tsle">
        <xdr:graphicFrame macro="">
          <xdr:nvGraphicFramePr>
            <xdr:cNvPr id="12" name="Period 1">
              <a:extLst>
                <a:ext uri="{FF2B5EF4-FFF2-40B4-BE49-F238E27FC236}">
                  <a16:creationId xmlns:a16="http://schemas.microsoft.com/office/drawing/2014/main" id="{00000000-0008-0000-0600-00000C000000}"/>
                </a:ext>
              </a:extLst>
            </xdr:cNvPr>
            <xdr:cNvGraphicFramePr/>
          </xdr:nvGraphicFramePr>
          <xdr:xfrm>
            <a:off x="0" y="0"/>
            <a:ext cx="0" cy="0"/>
          </xdr:xfrm>
          <a:graphic>
            <a:graphicData uri="http://schemas.microsoft.com/office/drawing/2012/timeslicer">
              <tsle:timeslicer name="Period 1"/>
            </a:graphicData>
          </a:graphic>
        </xdr:graphicFrame>
      </mc:Choice>
      <mc:Fallback xmlns="">
        <xdr:sp macro="" textlink="">
          <xdr:nvSpPr>
            <xdr:cNvPr id="0" name=""/>
            <xdr:cNvSpPr>
              <a:spLocks noTextEdit="1"/>
            </xdr:cNvSpPr>
          </xdr:nvSpPr>
          <xdr:spPr>
            <a:xfrm>
              <a:off x="840977" y="1504553"/>
              <a:ext cx="2716213" cy="135771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2</xdr:col>
      <xdr:colOff>57150</xdr:colOff>
      <xdr:row>10</xdr:row>
      <xdr:rowOff>171450</xdr:rowOff>
    </xdr:from>
    <xdr:to>
      <xdr:col>6</xdr:col>
      <xdr:colOff>361950</xdr:colOff>
      <xdr:row>20</xdr:row>
      <xdr:rowOff>107155</xdr:rowOff>
    </xdr:to>
    <mc:AlternateContent xmlns:mc="http://schemas.openxmlformats.org/markup-compatibility/2006" xmlns:a14="http://schemas.microsoft.com/office/drawing/2010/main">
      <mc:Choice Requires="a14">
        <xdr:graphicFrame macro="">
          <xdr:nvGraphicFramePr>
            <xdr:cNvPr id="13" name="Employee Name 1">
              <a:extLst>
                <a:ext uri="{FF2B5EF4-FFF2-40B4-BE49-F238E27FC236}">
                  <a16:creationId xmlns:a16="http://schemas.microsoft.com/office/drawing/2014/main" id="{00000000-0008-0000-0600-00000D000000}"/>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840978" y="2909888"/>
              <a:ext cx="2725738" cy="18208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47625</xdr:colOff>
      <xdr:row>33</xdr:row>
      <xdr:rowOff>35720</xdr:rowOff>
    </xdr:from>
    <xdr:to>
      <xdr:col>6</xdr:col>
      <xdr:colOff>352425</xdr:colOff>
      <xdr:row>44</xdr:row>
      <xdr:rowOff>114300</xdr:rowOff>
    </xdr:to>
    <mc:AlternateContent xmlns:mc="http://schemas.openxmlformats.org/markup-compatibility/2006" xmlns:a14="http://schemas.microsoft.com/office/drawing/2010/main">
      <mc:Choice Requires="a14">
        <xdr:graphicFrame macro="">
          <xdr:nvGraphicFramePr>
            <xdr:cNvPr id="14" name="Location 1">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831453" y="7110017"/>
              <a:ext cx="2725738" cy="2162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57149</xdr:colOff>
      <xdr:row>20</xdr:row>
      <xdr:rowOff>138112</xdr:rowOff>
    </xdr:from>
    <xdr:to>
      <xdr:col>6</xdr:col>
      <xdr:colOff>352424</xdr:colOff>
      <xdr:row>26</xdr:row>
      <xdr:rowOff>147637</xdr:rowOff>
    </xdr:to>
    <mc:AlternateContent xmlns:mc="http://schemas.openxmlformats.org/markup-compatibility/2006" xmlns:a14="http://schemas.microsoft.com/office/drawing/2010/main">
      <mc:Choice Requires="a14">
        <xdr:graphicFrame macro="">
          <xdr:nvGraphicFramePr>
            <xdr:cNvPr id="15" name="Status 1">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840977" y="4761706"/>
              <a:ext cx="2716213" cy="1140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95250</xdr:colOff>
      <xdr:row>5</xdr:row>
      <xdr:rowOff>161925</xdr:rowOff>
    </xdr:from>
    <xdr:to>
      <xdr:col>13</xdr:col>
      <xdr:colOff>390525</xdr:colOff>
      <xdr:row>20</xdr:row>
      <xdr:rowOff>47625</xdr:rowOff>
    </xdr:to>
    <xdr:graphicFrame macro="">
      <xdr:nvGraphicFramePr>
        <xdr:cNvPr id="16" name="Chart 15">
          <a:extLst>
            <a:ext uri="{FF2B5EF4-FFF2-40B4-BE49-F238E27FC236}">
              <a16:creationId xmlns:a16="http://schemas.microsoft.com/office/drawing/2014/main"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123825</xdr:colOff>
      <xdr:row>6</xdr:row>
      <xdr:rowOff>19051</xdr:rowOff>
    </xdr:from>
    <xdr:to>
      <xdr:col>20</xdr:col>
      <xdr:colOff>533400</xdr:colOff>
      <xdr:row>20</xdr:row>
      <xdr:rowOff>76201</xdr:rowOff>
    </xdr:to>
    <xdr:graphicFrame macro="">
      <xdr:nvGraphicFramePr>
        <xdr:cNvPr id="17" name="Chart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66675</xdr:colOff>
      <xdr:row>24</xdr:row>
      <xdr:rowOff>104775</xdr:rowOff>
    </xdr:from>
    <xdr:to>
      <xdr:col>13</xdr:col>
      <xdr:colOff>438150</xdr:colOff>
      <xdr:row>40</xdr:row>
      <xdr:rowOff>123825</xdr:rowOff>
    </xdr:to>
    <xdr:graphicFrame macro="">
      <xdr:nvGraphicFramePr>
        <xdr:cNvPr id="19" name="Chart 18">
          <a:extLst>
            <a:ext uri="{FF2B5EF4-FFF2-40B4-BE49-F238E27FC236}">
              <a16:creationId xmlns:a16="http://schemas.microsoft.com/office/drawing/2014/main" id="{00000000-0008-0000-06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76200</xdr:colOff>
      <xdr:row>24</xdr:row>
      <xdr:rowOff>133350</xdr:rowOff>
    </xdr:from>
    <xdr:to>
      <xdr:col>20</xdr:col>
      <xdr:colOff>561975</xdr:colOff>
      <xdr:row>36</xdr:row>
      <xdr:rowOff>123825</xdr:rowOff>
    </xdr:to>
    <xdr:graphicFrame macro="">
      <xdr:nvGraphicFramePr>
        <xdr:cNvPr id="21" name="Chart 20">
          <a:extLst>
            <a:ext uri="{FF2B5EF4-FFF2-40B4-BE49-F238E27FC236}">
              <a16:creationId xmlns:a16="http://schemas.microsoft.com/office/drawing/2014/main" id="{00000000-0008-0000-0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66675</xdr:colOff>
      <xdr:row>36</xdr:row>
      <xdr:rowOff>123826</xdr:rowOff>
    </xdr:from>
    <xdr:to>
      <xdr:col>28</xdr:col>
      <xdr:colOff>533400</xdr:colOff>
      <xdr:row>44</xdr:row>
      <xdr:rowOff>123825</xdr:rowOff>
    </xdr:to>
    <xdr:graphicFrame macro="">
      <xdr:nvGraphicFramePr>
        <xdr:cNvPr id="22" name="Chart 21">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295274</xdr:colOff>
      <xdr:row>37</xdr:row>
      <xdr:rowOff>190499</xdr:rowOff>
    </xdr:from>
    <xdr:to>
      <xdr:col>20</xdr:col>
      <xdr:colOff>600074</xdr:colOff>
      <xdr:row>45</xdr:row>
      <xdr:rowOff>19049</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152400</xdr:colOff>
      <xdr:row>24</xdr:row>
      <xdr:rowOff>178594</xdr:rowOff>
    </xdr:from>
    <xdr:to>
      <xdr:col>28</xdr:col>
      <xdr:colOff>457200</xdr:colOff>
      <xdr:row>32</xdr:row>
      <xdr:rowOff>76200</xdr:rowOff>
    </xdr:to>
    <xdr:graphicFrame macro="">
      <xdr:nvGraphicFramePr>
        <xdr:cNvPr id="28" name="Chart 27">
          <a:extLst>
            <a:ext uri="{FF2B5EF4-FFF2-40B4-BE49-F238E27FC236}">
              <a16:creationId xmlns:a16="http://schemas.microsoft.com/office/drawing/2014/main" id="{00000000-0008-0000-06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95250</xdr:colOff>
      <xdr:row>6</xdr:row>
      <xdr:rowOff>38100</xdr:rowOff>
    </xdr:from>
    <xdr:to>
      <xdr:col>28</xdr:col>
      <xdr:colOff>514350</xdr:colOff>
      <xdr:row>20</xdr:row>
      <xdr:rowOff>114300</xdr:rowOff>
    </xdr:to>
    <xdr:graphicFrame macro="">
      <xdr:nvGraphicFramePr>
        <xdr:cNvPr id="26" name="Chart 25">
          <a:extLst>
            <a:ext uri="{FF2B5EF4-FFF2-40B4-BE49-F238E27FC236}">
              <a16:creationId xmlns:a16="http://schemas.microsoft.com/office/drawing/2014/main" id="{00000000-0008-0000-06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142875</xdr:colOff>
      <xdr:row>40</xdr:row>
      <xdr:rowOff>59531</xdr:rowOff>
    </xdr:from>
    <xdr:to>
      <xdr:col>19</xdr:col>
      <xdr:colOff>250032</xdr:colOff>
      <xdr:row>45</xdr:row>
      <xdr:rowOff>28575</xdr:rowOff>
    </xdr:to>
    <xdr:graphicFrame macro="">
      <xdr:nvGraphicFramePr>
        <xdr:cNvPr id="27" name="Chart 26">
          <a:extLst>
            <a:ext uri="{FF2B5EF4-FFF2-40B4-BE49-F238E27FC236}">
              <a16:creationId xmlns:a16="http://schemas.microsoft.com/office/drawing/2014/main" id="{00000000-0008-0000-06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47626</xdr:colOff>
      <xdr:row>26</xdr:row>
      <xdr:rowOff>178596</xdr:rowOff>
    </xdr:from>
    <xdr:to>
      <xdr:col>6</xdr:col>
      <xdr:colOff>345281</xdr:colOff>
      <xdr:row>33</xdr:row>
      <xdr:rowOff>11906</xdr:rowOff>
    </xdr:to>
    <mc:AlternateContent xmlns:mc="http://schemas.openxmlformats.org/markup-compatibility/2006" xmlns:a14="http://schemas.microsoft.com/office/drawing/2010/main">
      <mc:Choice Requires="a14">
        <xdr:graphicFrame macro="">
          <xdr:nvGraphicFramePr>
            <xdr:cNvPr id="31" name="Approval Status 2">
              <a:extLst>
                <a:ext uri="{FF2B5EF4-FFF2-40B4-BE49-F238E27FC236}">
                  <a16:creationId xmlns:a16="http://schemas.microsoft.com/office/drawing/2014/main" id="{00000000-0008-0000-0600-00001F000000}"/>
                </a:ext>
              </a:extLst>
            </xdr:cNvPr>
            <xdr:cNvGraphicFramePr/>
          </xdr:nvGraphicFramePr>
          <xdr:xfrm>
            <a:off x="0" y="0"/>
            <a:ext cx="0" cy="0"/>
          </xdr:xfrm>
          <a:graphic>
            <a:graphicData uri="http://schemas.microsoft.com/office/drawing/2010/slicer">
              <sle:slicer xmlns:sle="http://schemas.microsoft.com/office/drawing/2010/slicer" name="Approval Status 2"/>
            </a:graphicData>
          </a:graphic>
        </xdr:graphicFrame>
      </mc:Choice>
      <mc:Fallback xmlns="">
        <xdr:sp macro="" textlink="">
          <xdr:nvSpPr>
            <xdr:cNvPr id="0" name=""/>
            <xdr:cNvSpPr>
              <a:spLocks noTextEdit="1"/>
            </xdr:cNvSpPr>
          </xdr:nvSpPr>
          <xdr:spPr>
            <a:xfrm>
              <a:off x="831454" y="5933284"/>
              <a:ext cx="2718593" cy="1152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fi Ismarilla" refreshedDate="44568.628220486113" createdVersion="6" refreshedVersion="6" minRefreshableVersion="3" recordCount="3511" xr:uid="{00000000-000A-0000-FFFF-FFFF02000000}">
  <cacheSource type="worksheet">
    <worksheetSource ref="A1:U3512" sheet="summary"/>
  </cacheSource>
  <cacheFields count="21">
    <cacheField name="Period" numFmtId="164">
      <sharedItems containsSemiMixedTypes="0" containsNonDate="0" containsDate="1" containsString="0" minDate="2021-12-31T00:00:00" maxDate="2022-01-01T00:00:00" count="1">
        <d v="2021-12-31T00:00:00"/>
      </sharedItems>
    </cacheField>
    <cacheField name="Employee Name" numFmtId="0">
      <sharedItems count="183">
        <s v="Abiyu Febina"/>
        <s v="Adam Fradana"/>
        <s v="Adelina Ratnasari Hutahaean"/>
        <s v="Aditha Artanti"/>
        <s v="Aditya Dwisaputra"/>
        <s v="Adnan Fauzi"/>
        <s v="Ageng Septian Prasetio"/>
        <s v="Agung Surjadi"/>
        <s v="Ahmadi Zulkarnain Siregar"/>
        <s v="Ahmad Levy Rabbani"/>
        <s v="Ahmad Willy Muwahhid"/>
        <s v="Ahmad Yazid Bastomi"/>
        <s v="Akbar Wiranata"/>
        <s v="Aldhi Bil Husna"/>
        <s v="Alfath Febriadi Pratama"/>
        <s v="Alicia Oksiany"/>
        <s v="Amelia Putri Ayu"/>
        <s v="Andre Suwandi"/>
        <s v="Andri Haryo Saputro"/>
        <s v="Angga Ari Patara"/>
        <s v="Annisa Apriani Putritua"/>
        <s v="Annisah Nurul Khasanah"/>
        <s v="Army Suganda"/>
        <s v="Asril Rinaldi"/>
        <s v="Atika Herlyiana Effendy"/>
        <s v="Bagus Eko Putranto"/>
        <s v="Benny Bunardi"/>
        <s v="Budiarti Dwi Putri"/>
        <s v="Chairunnisa"/>
        <s v="Christel Jena Mutiara Yolandra"/>
        <s v="Christine Olivia"/>
        <s v="Citra Sagita"/>
        <s v="Danis Faizal"/>
        <s v="Danny Setiawan Rahardjo"/>
        <s v="Darmauli Hutauruk"/>
        <s v="Debby Pralia"/>
        <s v="DEPY ANDREANI"/>
        <s v="Dessy Fitria"/>
        <s v="Dessy Nathalia"/>
        <s v="Desty Kurniaty"/>
        <s v="Desyani Rana Shinta Ayuningtyas"/>
        <s v="Dewi Makda Lena Pangaribuan"/>
        <s v="Dhimas Wicaksana Adrian"/>
        <s v="Dicki Wahyudin"/>
        <s v="Difanny"/>
        <s v="Dimas Agustini"/>
        <s v="Dimas Wahyu Purnama"/>
        <s v="Dinda Ayu Larasati"/>
        <s v="Dino Khoirunas Perdana Putra"/>
        <s v="Dinta Isfa Maulina"/>
        <s v="Dio Nugroho"/>
        <s v="Dita Pradistya"/>
        <s v="Dityo Kukuh Utomo"/>
        <s v="Dwi Fajar Dandy Saputra"/>
        <s v="Ely Setiani"/>
        <s v="Erlin Novianty"/>
        <s v="Euis Purwati"/>
        <s v="Evie Rosdiana Sari"/>
        <s v="Fadhilah Zain Riawan"/>
        <s v="Fadhil Muammar Guvian"/>
        <s v="Fahrina Nadzila Nur Annisa"/>
        <s v="Fajar Rizky Alfiadi"/>
        <s v="Fani Yoslani"/>
        <s v="Faramadhanti"/>
        <s v="Farina Adzani"/>
        <s v="Febrianty"/>
        <s v="Felicia Tanuwijaya"/>
        <s v="Felix Otto Trihardjo"/>
        <s v="Fitri Handayani"/>
        <s v="Ganda Hasiholan Tambunan"/>
        <s v="Gerry Tandryan"/>
        <s v="Gusti Ramadhan Rayina"/>
        <s v="Hanny Rahmadayanthi"/>
        <s v="Hardian Abdul Aziz"/>
        <s v="Harun"/>
        <s v="Hayu Trahangga"/>
        <s v="Hendri Mega Putra"/>
        <s v="Herlina"/>
        <s v="H Kevin Ronaldo Cahyono"/>
        <s v="Ida Ayu Prima Utami Anissa Wijayanti"/>
        <s v="Imam Hidayat"/>
        <s v="Indri Dwi Lestari"/>
        <s v="Indryani Astuti"/>
        <s v="Ines Prasasti"/>
        <s v="Inne Andriyani"/>
        <s v="Iqbal Noviansyah"/>
        <s v="Irene Cindy Yeanne Vitrin"/>
        <s v="Irwan Setiawan"/>
        <s v="Jeppri Okto Brisen Hutagalung"/>
        <s v="Junita Fani Gita Rahmasari"/>
        <s v="Junius Chandra"/>
        <s v="Kadek Pandu Mardawa"/>
        <s v="Khanha Prasatya"/>
        <s v="Khoirudin Santoso"/>
        <s v="Kineke Kuslin"/>
        <s v="Komang Martha Suteja"/>
        <s v="Lorennia Hasugian"/>
        <s v="Lucianna Cherrly"/>
        <s v="Maharani Wulan Pratiwi"/>
        <s v="M.Arief Ramadhan"/>
        <s v="Mochamad Deban Azaria"/>
        <s v="Mochamad Ein Adindra Rizqi"/>
        <s v="Monika Yuliana Yustrinita"/>
        <s v="Mory Shafira Ramadhani"/>
        <s v="Muhamad Aditya Fidiantyo"/>
        <s v="Muhamad Dandi Erlangga"/>
        <s v="Muhammad Aji Prasetyo"/>
        <s v="Muhammad Al Fatih"/>
        <s v="Muhammad Aulia Akbar"/>
        <s v="Muhammad Fauzi"/>
        <s v="Musalim"/>
        <s v="Nabhan Husein Muzhaffar Rahman Lubis"/>
        <s v="Nadilla Krisma Savitri"/>
        <s v="Nadiyah Safira"/>
        <s v="Neysha Febiola"/>
        <s v="Nia Wanda Sartika"/>
        <s v="Nila Lestari"/>
        <s v="Noval"/>
        <s v="Noverawati Br Harefa"/>
        <s v="Novia Arum Dewandari"/>
        <s v="Novika Dwi Purwanti"/>
        <s v="Nursyamsi"/>
        <s v="Nurul Fadilla Nasution"/>
        <s v="Nurul Indriasari"/>
        <s v="Octarinda Manjaya"/>
        <s v="Okti Yunita Syahputri"/>
        <s v="Paulus Dachi"/>
        <s v="Poetry Agustina"/>
        <s v="Preddy Desmon"/>
        <s v="Prihadi Kuntoro"/>
        <s v="Pungki Nurhuda"/>
        <s v="Putu Safnalita Suadnya"/>
        <s v="Raden Muhamad Irvan Ramadhan"/>
        <s v="Rahma Tri Andini"/>
        <s v="Randitya Egi Maulana"/>
        <s v="Rani Septhia Dewi"/>
        <s v="Raymondo Fitrah Ketaren"/>
        <s v="Refi Futri Melya"/>
        <s v="Renaldy Dimas Riana"/>
        <s v="Rendelt Abdullah Falaq C"/>
        <s v="Restu Umar Sidiq"/>
        <s v="Reysmon Devid"/>
        <s v="Reza Afshari"/>
        <s v="Rika Wulandari"/>
        <s v="Risky Parmana Putra"/>
        <s v="Riyan Hadi Putra"/>
        <s v="Rizka Febby Nur Aini"/>
        <s v="Robertus Sanjaya"/>
        <s v="Sari Apriani"/>
        <s v="Satrio Anggoro Aji Leksono"/>
        <s v="Savira Sulistyo"/>
        <s v="SEPTIAN TRI WAHYUNI"/>
        <s v="Shella Permata Sari"/>
        <s v="Sherman Darmansyah"/>
        <s v="Shynta Eza Anggraini"/>
        <s v="Sihol Marito Tambunan"/>
        <s v="Silvy Irani"/>
        <s v="Sofyan Setya Putra"/>
        <s v="Sri Marlina Nasution"/>
        <s v="Sri Wardati"/>
        <s v="Stevani Cristin Putri Br Sembiring"/>
        <s v="Tiara Mega Ningtyas"/>
        <s v="Tiara Susmadhita"/>
        <s v="Trisma Juwita"/>
        <s v="Trisno"/>
        <s v="Trysno"/>
        <s v="Ulandari"/>
        <s v="Valiana Aprilinny"/>
        <s v="Vincent Saputra"/>
        <s v="Virliana"/>
        <s v="Wafiq Al Hassan"/>
        <s v="Warno Sutarto"/>
        <s v="Widya Hafitriyanti"/>
        <s v="Winnie Febriana Sani"/>
        <s v="Wulan Harlina Candra"/>
        <s v="Yessi Ida Fitriyani"/>
        <s v="Yoas Setiawan"/>
        <s v="Yosep Petrhal Tetra Clinton"/>
        <s v="Yoshua Luwi Setyoadi"/>
        <s v="Yudha Baskara"/>
        <s v="Yudha Pratama"/>
        <s v="Yudi Kurnia Adi Putra"/>
        <s v="Zhega Fachriat Noor Azhar"/>
      </sharedItems>
    </cacheField>
    <cacheField name="Location" numFmtId="0">
      <sharedItems count="396">
        <s v="WSA 2 Slipi"/>
        <s v="Jl. Pendidikan No.30, RT.1/RW.6, Ciputat, Kec. Ciputat, Kota Tangerang Selatan, Banten 15411, Indonesia"/>
        <s v="Jl. Pendidikan No.7, Ciputat, Kec. Ciputat, Kota Tangerang Selatan, Banten 15411, Indonesia"/>
        <s v="Jl. H. Anim Bandong No.45, RT.2/RW.5, Ciputat, Kec. Ciputat, Kota Tangerang Selatan, Banten 15411, Indonesia"/>
        <s v="Jl. Pendidikan No.15C, Ciputat, Kec. Ciputat, Kota Tangerang Selatan, Banten 15411, Indonesia"/>
        <s v="Jl. Tlk. Khomaeni 12 Blok CC11 No.14, Ciangsana, Kec. Gn. Putri, Bogor, Jawa Barat 16968, Indonesia"/>
        <s v="Jl. Tlk. Khomaeni 4 CC14 No.5, Ciangsana, Kec. Gn. Putri, Bogor, Jawa Barat 16968, Indonesia"/>
        <s v="Jl. Tlk. Khomaeni 4 Blok CC15 No.2, Ciangsana, Kec. Gn. Putri, Bogor, Jawa Barat 16968, Indonesia"/>
        <s v="Menara BCA"/>
        <s v="Jl. Tlk. Khomaeni 2 Blok DD1 No.9, Ciangsana, Kec. Gn. Putri, Kabupaten Bogor, Jawa Barat 16968, Indonesia"/>
        <s v="Jl. Ngronggot-Kertosono No.159, Tembarak, Kec. Kertosono, Kabupaten Nganjuk, Jawa Timur 64315, Indonesia"/>
        <s v="Jl. Tembarak VIII, Tembarak, Kec. Kertosono, Kabupaten Nganjuk, Jawa Timur 64315, Indonesia"/>
        <s v="Jl. Lengkong, Pandantoyo, Pandan Toyo, Kec. Kertosono, Kabupaten Nganjuk, Jawa Timur 64315, Indonesia"/>
        <s v="Jl. Mawar Raya No.59, RT.5/RW.4, Jakasampurna, Kec. Bekasi Bar., Kota Bks, Jawa Barat 17145, Indonesia"/>
        <s v="Jl. H. Muhasyim No.49, RT.001/RW.002, Jakasampurna, Kec. Bekasi Bar., Kota Bks, Jawa Barat 17145, Indonesia"/>
        <s v="Jl. Mawar Raya No.44, RT.5/RW.4, Jakasampurna, Kec. Bekasi Bar., Kota Bks, Jawa Barat 17145, Indonesia"/>
        <s v="5, Jl. Mawar V No.55, RW.4, Jakasampurna, Kec. Bekasi Bar., Kota Bks, Jawa Barat 17145, Indonesia"/>
        <s v="Jl. Musik 1 No.18, Dukuh, Kec. Cikupa, Tangerang, Banten 15710, Indonesia"/>
        <s v="Jl. Brigjen Katamso No.10, RT.6/RW.9, Kota Bambu Sel., Kec. Palmerah, Kota Jakarta Barat, Daerah Khusus Ibukota Jakarta 11420, Indonesia"/>
        <s v="Jl. Musik 1 No.18, Dukuh, Kec. Cikupa, Kabupaten Tangerang, Banten 15710, Indonesia"/>
        <s v="Jl. Keruing III No.275, RT.8/RW.6, Bakti Jaya, Kec. Sukmajaya, Kota Depok, Jawa Barat 16418, Indonesia"/>
        <s v="Jl. Keruing IV No.292, Bakti Jaya, Kec. Sukmajaya, Kota Depok, Jawa Barat 16418, Indonesia"/>
        <s v="BCA Asemka"/>
        <s v="Jl. Anggar No.6, Mampang, Kec. Pancoran Mas, Kota Depok, Jawa Barat 16433, Indonesia"/>
        <s v="Jl. Citra Indah Utama No.69, Sukamaju, Kec. Jonggol, Bogor, Jawa Barat 16830, Indonesia"/>
        <s v="1, Jl. Mutiara No.20, RW.2, Tugu Utara, Kec. Koja, Kota Jkt Utara, Daerah Khusus Ibukota Jakarta 14260, Indonesia"/>
        <s v="Jl. Bukit Cemara No.136, Sukamaju, Kec. Jonggol, Kabupaten Bogor, Jawa Barat 16830, Indonesia"/>
        <s v="Jl. Dr. Susilo V No.79, RT.3/RW.5, Grogol, Kec. Grogol petamburan, Kota Jakarta Barat, Daerah Khusus Ibukota Jakarta 11450, Indonesia"/>
        <s v="Landmark Pluit"/>
        <s v="Jl. Dr. Susilo III No.15, RT.4/RW.5, Grogol, Kec. Grogol petamburan, Kota Jakarta Barat, Daerah Khusus Ibukota Jakarta 11450, Indonesia"/>
        <s v="Jl. Dr. Susilo V No.80, RW.5, Grogol, Kec. Grogol petamburan, Kota Jakarta Barat, Daerah Khusus Ibukota Jakarta 11450, Indonesia"/>
        <s v="Jl. Slipi 5 No.7, RT.1/RW.3, Slipi, Kec. Palmerah, Kota Jakarta Barat, Daerah Khusus Ibukota Jakarta 11410, Indonesia"/>
        <s v="Jl. Kemakmuran No.62, RT.002/RW.001, Marga Mulya, Kec. Bekasi Utara, Kota Bks, Jawa Barat 17143, Indonesia"/>
        <s v="Jl. Slipi 4 No.7D, RT.1/RW.3, Slipi, Kec. Palmerah, Kota Jakarta Barat, Daerah Khusus Ibukota Jakarta 11410, Indonesia"/>
        <s v="Jl. Slipi 5 No.14, RT.1/RW.3, Slipi, Kec. Palmerah, Kota Jakarta Barat, Daerah Khusus Ibukota Jakarta 11410, Indonesia"/>
        <s v="1, Jl. Slipi 4 No.39, RW.3, Slipi, Kec. Palmerah, Kota Jakarta Barat, Daerah Khusus Ibukota Jakarta 11410, Indonesia"/>
        <s v="Jl. Slipi 5 No.12A, RT.1/RW.3, Slipi, Kec. Palmerah, Kota Jakarta Barat, Daerah Khusus Ibukota Jakarta 11410, Indonesia"/>
        <s v="Jl. Slipi 4 No.9, RT.1/RW.3, Slipi, Kec. Palmerah, Kota Jakarta Barat, Daerah Khusus Ibukota Jakarta 11410, Indonesia"/>
        <s v="Jl. Slipi 5 No.15, RT.1/RW.3, Slipi, Kec. Palmerah, Kota Jakarta Barat, Daerah Khusus Ibukota Jakarta 11410, Indonesia"/>
        <s v="Jl. Slipi III No.74, RT.5/RW.3, Slipi, Kec. Palmerah, Kota Jakarta Barat, Daerah Khusus Ibukota Jakarta 11410, Indonesia"/>
        <s v="Jl. Slipi 4 No.6, Slipi, Kec. Palmerah, Kota Jakarta Barat, Daerah Khusus Ibukota Jakarta 11410, Indonesia"/>
        <s v="Jl. Slipi III No.71A, RT.5/RW.3, Slipi, Kec. Palmerah, Kota Jakarta Barat, Daerah Khusus Ibukota Jakarta 11410, Indonesia"/>
        <s v="P2WV+J69, Setiamekar, Tambun Selatan, Bekasi Regency, West Java 17510, Indonesia"/>
        <s v="Gg. Dahlia No.26, Segala Mider, Kec. Tj. Karang Bar., Kota Bandar Lampung, Lampung 35115, Indonesia"/>
        <s v="Blok A8, Jalan Apel Raya No.3, RT.1/RW.4, Munjul, Kec. Solear, Kabupaten Tangerang, Banten 15730, Indonesia"/>
        <s v="2, Gg. Delima No.19F, RT.3/RW.8, Gedong, Kec. Ps. Rebo, Kota Jakarta Timur, Daerah Khusus Ibukota Jakarta 13760, Indonesia"/>
        <s v="Jl. TB Simatupang Blok Delima No.19G, RT.3/RW.8, Gedong, Kec. Ps. Rebo, Kota Jakarta Timur, Daerah Khusus Ibukota Jakarta 13760, Indonesia"/>
        <s v="Jl. Raya Rw. Semut No.32, RT.002/RW.011, Margahayu, Kec. Bekasi Tim., Kota Bks, Jawa Barat 17113, Indonesia"/>
        <s v="Jl. Palem Asri III No.12, Pabuaran, Cibinong, Bogor, Jawa Barat 16916, Indonesia"/>
        <s v="Jl. Palem Asri III No.12, Pabuaran, Cibinong, Kabupaten Bogor, Jawa Barat 16916, Indonesia"/>
        <s v="blok L1, Jl. Griya Sejahtera No.17, Sunter Agung, Tj. Priok, Kota Jkt Utara, Daerah Khusus Ibukota Jakarta 14350, Indonesia"/>
        <s v="Jl. Sunter Agung Utara D2 Blk. A No.5b, RT.4/RW.18, Kota Tua, Sunter Agung, Tj. Priok, Kota Jkt Utara, Daerah Khusus Ibukota Jakarta 14350, Indonesia"/>
        <s v="1, Jl. Palmerah Utara I No.26, RW.16, Palmerah, Kec. Palmerah, Kota Jakarta Barat, Daerah Khusus Ibukota Jakarta 11480, Indonesia"/>
        <s v="Jl. Palmerah Utara I No.25, RT.1/RW.16, Palmerah, Kec. Palmerah, Kota Jakarta Barat, Daerah Khusus Ibukota Jakarta 11480, Indonesia"/>
        <s v="Jl. Palmerah Utara I No.34 A, RT.1/RW.16, Palmerah, Kec. Palmerah, Kota Jakarta Barat, Daerah Khusus Ibukota Jakarta 11480, Indonesia"/>
        <s v="Jl. Palmerah Utara I No.1, Palmerah, Kec. Palmerah, Kota Jakarta Barat, Daerah Khusus Ibukota Jakarta 11480, Indonesia"/>
        <s v="Jl. Palmerah Utara I No.16, RT.1/RW.16, Palmerah, Kec. Palmerah, Kota Jakarta Barat, Daerah Khusus Ibukota Jakarta 11480, Indonesia"/>
        <s v="Jl. Palmerah Utara I No.14, RT.1/RW.16, Palmerah, Kec. Palmerah, Kota Jakarta Barat, Daerah Khusus Ibukota Jakarta 11480, Indonesia"/>
        <s v="Jl. Palmerah Utara I No.21, RT.1/RW.16, Palmerah, Kec. Palmerah, Kota Jakarta Barat, Daerah Khusus Ibukota Jakarta 11480, Indonesia"/>
        <s v="2, Jl. Palmerah Utara I No.29, RW.16, Palmerah, Kec. Palmerah, Kota Jakarta Barat, Daerah Khusus Ibukota Jakarta 11480, Indonesia"/>
        <s v="Jl. Lancar II No.7, RW.7, Sumur Batu, Kec. Kemayoran, Kota Jakarta Pusat, Daerah Khusus Ibukota Jakarta 10640, Indonesia"/>
        <s v="Jl. Kb. Kacang XII No.5, RT.4/RW.3, Kb. Kacang, Kecamatan Tanah Abang, Kota Jakarta Pusat, Daerah Khusus Ibukota Jakarta 10240, Indonesia"/>
        <s v="1, Jl. Kb. Kacang XII No.10, RT.1/RW.4, Kb. Kacang, Kecamatan Tanah Abang, Kota Jakarta Pusat, Daerah Khusus Ibukota Jakarta 10240, Indonesia"/>
        <s v="Jl. Kb. Kacang XII No.10, RT.1/RW.4, Kb. Kacang, Kecamatan Tanah Abang, Kota Jakarta Pusat, Daerah Khusus Ibukota Jakarta 10240, Indonesia"/>
        <s v="Jl. Pademangan V No.29, RT.15/RW.1, Pademangan Tim., Kec. Pademangan, Kota Jkt Utara, Daerah Khusus Ibukota Jakarta 14410, Indonesia"/>
        <s v="Jl. Pademangan V No.64, RT.15/RW.1, Pademangan Tim., Kec. Pademangan, Kota Jkt Utara, Daerah Khusus Ibukota Jakarta 14410, Indonesia"/>
        <s v="Jl. Pademangan V No.63, RT.15/RW.1, Pademangan Tim., Kec. Pademangan, Kota Jkt Utara, Daerah Khusus Ibukota Jakarta 14410, Indonesia"/>
        <s v="Jl. Pademangan V No.62, RT.15/RW.1, Pademangan Tim., Kec. Pademangan, Kota Jkt Utara, Daerah Khusus Ibukota Jakarta 14410, Indonesia"/>
        <s v="Jl. Kali Abang Tengah Blok Kenanga No.2, RT.8/RW.025, Kaliabang Tengah, Kec. Bekasi Utara, Kota Bks, Jawa Barat 17125, Indonesia"/>
        <s v="Jl. Kota Bambu Sel. I Blok Tali No.18, RT.5/RW.9, Kota Bambu Sel., Kec. Palmerah, Kota Jakarta Barat, Daerah Khusus Ibukota Jakarta 11420, Indonesia"/>
        <s v="Jl. Klingkung Blok KB1 No.4, RT.5/RW.5, Mangunjaya, Kec. Tambun Sel., Kabupaten Bekasi, Jawa Barat 17510, Indonesia"/>
        <s v="Jl. Kota Bambu Sel. I Blok Tali No.16, RT.5/RW.9, Kota Bambu Sel., Kec. Palmerah, Kota Jakarta Barat, Daerah Khusus Ibukota Jakarta 11420, Indonesia"/>
        <s v="Jl. Kota Bambu Sel. I Blok Tali No.17, RT.5/RW.9, Kota Bambu Sel., Kec. Palmerah, Kota Jakarta Barat, Daerah Khusus Ibukota Jakarta 11420, Indonesia"/>
        <s v="Jl. H. Brit No.1, RT.5/RW.10, Meruya Utara, Kec. Kembangan, Kota Jakarta Barat, Daerah Khusus Ibukota Jakarta 11620, Indonesia"/>
        <s v="Jl. H. Brit No.11, RT.5/RW.10, Meruya Utara, Kec. Kembangan, Kota Jakarta Barat, Daerah Khusus Ibukota Jakarta 11620, Indonesia"/>
        <s v="Jl. Raden Saleh Gg. Lurah No.10, RT.001/RW.004, Karang Tengah, Kec. Karang Tengah, Kota Tangerang, Banten 15157, Indonesia"/>
        <s v="2, Jl. Kemanggisan Raya No.41, RT.2/RW.7, Kemanggisan, Kec. Palmerah, Kota Jakarta Barat, Daerah Khusus Ibukota Jakarta 11480, Indonesia"/>
        <s v="4, Jl. Krendang Tim. Gg. 1 No.14, RT.2/RW.1, Krendang, Kec. Tambora, Kota Jakarta Barat, Daerah Khusus Ibukota Jakarta 11260, Indonesia"/>
        <s v="5, Jl. Krendang Tim. Gg. 1 No.3, RT.4/RW.1, Krendang, Kec. Tambora, Kota Jakarta Barat, Daerah Khusus Ibukota Jakarta 11260, Indonesia"/>
        <s v="Jl. Gn. Kerinci No.4, RT.4/RW.2, Meruya Sel., Kec. Kembangan, Kota Jakarta Barat, Daerah Khusus Ibukota Jakarta 11610, Indonesia"/>
        <s v="Jl. Gn. Kerinci No.32, RT.4/RW.2, Meruya Sel., Kec. Kembangan, Kota Jakarta Barat, Daerah Khusus Ibukota Jakarta 11610, Indonesia"/>
        <s v="BSD Foresta"/>
        <s v="Jl. Palem Kuning Blok C No.20, RT.2/RW.6, Pd. Kacang Bar., Kec. Pd. Aren, Kota Tangerang Selatan, Banten 15226, Indonesia"/>
        <s v="Jl. Palem Kuning Blok C No.19, RT.2/RW.6, Pd. Kacang Bar., Kec. Pd. Aren, Kota Tangerang Selatan, Banten 15226, Indonesia"/>
        <s v="Jl. Palem Kuning 3 Blok C No.10, RT.2/RW.6, Pd. Kacang Bar., Kec. Pd. Aren, Kota Tangerang Selatan, Banten 15226, Indonesia"/>
        <s v="Jl. Palem Kuning Blok C No.8, RT.2/RW.6, Pd. Kacang Bar., Kec. Pd. Aren, Kota Tangerang Selatan, Banten 15226, Indonesia"/>
        <s v="5A, Jl. Karang Anyar C No.9, RW.4, Karang Anyar, Kecamatan Sawah Besar, Kota Jakarta Pusat, Daerah Khusus Ibukota Jakarta 10740, Indonesia"/>
        <s v="Jl. B Karang Anyar No.4, RT.11/RW.3, Karang Anyar, Kecamatan Sawah Besar, Kota Jakarta Pusat, Daerah Khusus Ibukota Jakarta 10740, Indonesia"/>
        <s v="10, Jl. C. Karang Anyar No.48, RW.3, Karang Anyar, Kecamatan Sawah Besar, Kota Jakarta Pusat, Daerah Khusus Ibukota Jakarta 10740, Indonesia"/>
        <s v="10, Jl. Karang Anyar C No.4, RW.3, Karang Anyar, Kecamatan Sawah Besar, Kota Jakarta Pusat, Daerah Khusus Ibukota Jakarta 10740, Indonesia"/>
        <s v="8, Jl. C. Karang Anyar No.46a, RT.8/RW.4, Karang Anyar, Kecamatan Sawah Besar, Kota Jakarta Pusat, Daerah Khusus Ibukota Jakarta 10740, Indonesia"/>
        <s v="Jl. C. Karang Anyar No.5A, RT.9/RW.4, Karang Anyar, Kecamatan Sawah Besar, Kota Jakarta Pusat, Daerah Khusus Ibukota Jakarta 10740, Indonesia"/>
        <s v="Jl. Karang Anyar C No.5A, RT.11/RW.4, Karang Anyar, Kecamatan Sawah Besar, Kota Jakarta Pusat, Daerah Khusus Ibukota Jakarta 10740, Indonesia"/>
        <s v="Gg. 10 No.14, RT.6/RW.1, Karang Anyar, Kecamatan Sawah Besar, Kota Jakarta Pusat, Daerah Khusus Ibukota Jakarta 10740, Indonesia"/>
        <s v="Jl. Kernolong I No.7, RT.4/RW.8, Kenari, Kec. Senen, Kota Jakarta Pusat, Daerah Khusus Ibukota Jakarta 10430, Indonesia"/>
        <s v="Jl. Kernolong I No.3C, RT.4/RW.8, Kenari, Kec. Senen, Kota Jakarta Pusat, Daerah Khusus Ibukota Jakarta 10430, Indonesia"/>
        <s v="PT Padama Bahtera Labelindo"/>
        <s v=""/>
        <s v="Jl. Kw. Industri Gobel Kp. Poncol No.2, Telaga Asih, Kec. Cikarang Bar., Kabupaten Bekasi, Jawa Barat 17530, Indonesia"/>
        <s v="Jl. Pluit Selatan Raya, RW.10, Pluit, Kec. Penjaringan, Kota Jkt Utara, Daerah Khusus Ibukota Jakarta 14450, Indonesia"/>
        <s v="Jl. Pluit Selatan Raya No.2, RW.10, Pluit, Kec. Penjaringan, Kota Jkt Utara, Daerah Khusus Ibukota Jakarta 14450, Indonesia"/>
        <s v="Jl. Pluit Selatan Raya No.2, RT.7/RW.10, Pluit, Kec. Penjaringan, Kota Jkt Utara, Daerah Khusus Ibukota Jakarta 14450, Indonesia"/>
        <s v="Landmark Pluit Tower A2, RW.10, Pluit, Kec. Penjaringan, Kota Jkt Utara, Daerah Khusus Ibukota Jakarta 14450, Indonesia"/>
        <s v="Jl. Lagoa No.18, RT.8/RW.7, Lagoa, Kec. Koja, Kota Jkt Utara, Daerah Khusus Ibukota Jakarta 14270, Indonesia"/>
        <s v="Jl. Anggur II Blok AE2 No.5, RT.008/RW.1, Kota Baru, Kec. Bekasi Bar., Kota Bks, Jawa Barat 17133, Indonesia"/>
        <s v="Jl. Anggur II Blok AE1 No.7, RT.008/RW.1, Kota Baru, Kec. Bekasi Bar., Kota Bks, Jawa Barat 17133, Indonesia"/>
        <s v="Jl. Dukuh No.8a, RT.008/RW.004, Kota Baru, Kec. Bekasi Bar., Kota Bks, Jawa Barat 17133, Indonesia"/>
        <s v="Cipinang Lontar RT15/RW 06 No.80, RT.15/RW.6, Cipinang Muara, Kecamatan Jatinegara, Kota Jakarta Timur, Daerah Khusus Ibukota Jakarta 13420, Indonesia"/>
        <s v="Jl. Kayu Manis V Blok Dadap 8 No.31, RT.6/RW.4, Kayu Manis, Kec. Matraman, Kota Jakarta Timur, Daerah Khusus Ibukota Jakarta 13130, Indonesia"/>
        <s v="Jl. H. Kaiman No.10, RT.1/RW.5, Rw. Bunga, Kecamatan Jatinegara, Kota Jakarta Timur, Daerah Khusus Ibukota Jakarta 13350, Indonesia"/>
        <s v="Jl. Garuda Ⅱ No.12A, Bojonggede, Kec. Bojong Gede, Bogor, Jawa Barat 16922, Indonesia"/>
        <s v="Jl. Garuda Ⅱ No.12A, Bojonggede, Kec. Bojong Gede, Kabupaten Bogor, Jawa Barat 16922, Indonesia"/>
        <s v="Jl. Mahameru No.4, Bojonggede, Kec. Bojong Gede, Kabupaten Bogor, Jawa Barat 16922, Indonesia"/>
        <s v="GR44+X94, Bojonggede, Bojong Gede, Bogor Regency, West Java 16922, Indonesia"/>
        <s v="Jl. Rorotan Lama No.2, RT.12/RW.7, Sukapura, Kec. Cilincing, Kota Jkt Utara, Daerah Khusus Ibukota Jakarta 14140, Indonesia"/>
        <s v="Jl. Rorotan Lama No.4, RT.12/RW.7, Sukapura, Kec. Cilincing, Kota Jkt Utara, Daerah Khusus Ibukota Jakarta 14140, Indonesia"/>
        <s v="Jl. Puyuh No.8, RT.5/RW.7, Sukapura, Kec. Cilincing, Kota Jkt Utara, Daerah Khusus Ibukota Jakarta 14140, Indonesia"/>
        <s v="Jl. Puyuh No.9, RT.7/RW.7, Sukapura, Kec. Cilincing, Kota Jkt Utara, Daerah Khusus Ibukota Jakarta 14140, Indonesia"/>
        <s v="PC88+Q4M, Solear, Tangerang, Banten 15730, Indonesia"/>
        <s v="Jl. Duri Selatan No.23, RT.8/RW.4, Duri Sel., Kec. Tambora, Kota Jakarta Barat, Daerah Khusus Ibukota Jakarta 10140, Indonesia"/>
        <s v="Tidung Barat island, Tidung Island, South Kepulauan Seribu, Kepulauan Seribu Regency, Pulau Tidung, Kepulauan Seribu Sel., Kabupaten Kepulauan Seribu, Daerah Khusus Ibukota Jakarta 14520, Indonesia"/>
        <s v="10, Jl. Swasembada Barat XVIII No.26, RT.10/RW.15, Kb. Bawang, Tj. Priok, Kota Jkt Utara, Daerah Khusus Ibukota Jakarta 14320, Indonesia"/>
        <s v="9, Jl. Swasembada Barat XIX No.30, RW.13, Kb. Bawang, Tj. Priok, Kota Jkt Utara, Daerah Khusus Ibukota Jakarta 14320, Indonesia"/>
        <s v="6, Jl. Tebet Utara I H No.11, RT.6/RW.1, Tebet Tim., Kec. Tebet, Kota Jakarta Selatan, Daerah Khusus Ibukota Jakarta 12820, Indonesia"/>
        <s v="Jl. Tebet Utara I H No.7, RT.6/RW.1, Tebet Tim., Kec. Tebet, Kota Jakarta Selatan, Daerah Khusus Ibukota Jakarta 12820, Indonesia"/>
        <s v="Bekasi Timur Regensi, Cluster Gerbera, Blok G16 No.57, Burangkeng, Kec. Setu, Bekasi, Jawa Barat 17320, Indonesia"/>
        <s v="Bekasi Timur Regensi, Cluster Gerbera, Blok G16 No.57, Burangkeng, Kec. Setu, Kabupaten Bekasi, Jawa Barat 17320, Indonesia"/>
        <s v="M28G+CH8, Burangkeng, Kec. Setu, Kabupaten Bekasi, Jawa Barat 17320, Indonesia"/>
        <s v="M28G+8JV, Burangkeng, Setu, Bekasi Regency, West Java 17320, Indonesia"/>
        <s v="Jl. Wilis No.2, RT.8/RW.2, Guntur, Kecamatan Setiabudi, Kota Jakarta Selatan, Daerah Khusus Ibukota Jakarta 12980, Indonesia"/>
        <s v="Jl. Mangga Besar IX/III No.20, RT.9/RW.2, Mangga Dua Sel., Kecamatan Sawah Besar, Kota Jakarta Pusat, Daerah Khusus Ibukota Jakarta 11170, Indonesia"/>
        <s v="Jl. Mangga Besar IX/III No.17, RT.6/RW.1, Mangga Dua Sel., Kecamatan Sawah Besar, Kota Jakarta Pusat, Daerah Khusus Ibukota Jakarta 10730, Indonesia"/>
        <s v="Jl. Pangeran Jayakarta Dalam No.12, RT.6/RW.1, Mangga Dua Sel., Kecamatan Sawah Besar, Kota Jakarta Pusat, Daerah Khusus Ibukota Jakarta 10730, Indonesia"/>
        <s v="Jl. Mangga Besar IX/III No.25, RT.6/RW.1, Mangga Dua Sel., Kecamatan Sawah Besar, Kota Jakarta Pusat, Daerah Khusus Ibukota Jakarta 10730, Indonesia"/>
        <s v="Jl. Kota Bambu Sel. I Blok Tali No.25, RT.5/RW.9, Kota Bambu Sel., Kec. Palmerah, Kota Jakarta Barat, Daerah Khusus Ibukota Jakarta 11420, Indonesia"/>
        <s v="Jl. Masjid Nurul Huda Blok B-3 No.4, RT.2/RW.9, Mekarsari, Kec. Tambun Sel., Bekasi, Jawa Barat 17510, Indonesia"/>
        <s v="Jl. Masjid Nurul Huda Blok B-3 No.4, RT.2/RW.9, Mekarsari, Kec. Tambun Sel., Kabupaten Bekasi, Jawa Barat 17510, Indonesia"/>
        <s v="Blok N6, Sukamaju, Kec. Jonggol, Kabupaten Bogor, Jawa Barat 16830, Indonesia"/>
        <s v="Jl. Masjid Nurul Huda Blok B-3 No.12, RT.2/RW.9, Mekarsari, Kec. Tambun Sel., Kabupaten Bekasi, Jawa Barat 17510, Indonesia"/>
        <s v="Perumahan Mekarsari Permai Tahap 1 Jl. Melati Raya Blok B5 No. 3, Mekarsari, Kec. Tambun Sel., Kabupaten Bekasi, Jawa Barat 17510, Indonesia"/>
        <s v="blok B2, Jl. Melati Raya No.1 Rt 002/009, Mekarsari, Kec. Tambun Sel., Kabupaten Bekasi, Jawa Barat 17510, Indonesia"/>
        <s v="4, Jl. Tanjung Gedong No.4, RT.4/RW.16, Tomang, Kec. Grogol petamburan, Kota Jakarta Barat, Daerah Khusus Ibukota Jakarta 11440, Indonesia"/>
        <s v="Kav panca jaya asri no. 12 rt 04 rw 01 kelurahan, West Pondok Kacang, Pondok Aren, South Tangerang City, Banten 15226, Indonesia"/>
        <s v="Unnamed Road, Pd. Kacang Bar., Kec. Pd. Aren, Kota Tangerang Selatan, Banten 15226, Indonesia"/>
        <s v="Gg. DD No.23, RT.7/RW.8, Sukabumi Sel., Kec. Kb. Jeruk, Kota Jakarta Barat, Daerah Khusus Ibukota Jakarta 11560, Indonesia"/>
        <s v="Jl. Karet Pedurenan No.78, RT.6/RW.7, Kuningan, Karet Kuningan, Kecamatan Setiabudi, Kota Jakarta Selatan, Daerah Khusus Ibukota Jakarta 12940, Indonesia"/>
        <s v="6, Pedurenan No.78, RW.7, Kuningan, Karet Kuningan, Kecamatan Setiabudi, Kota Jakarta Selatan, Daerah Khusus Ibukota Jakarta 12940, Indonesia"/>
        <s v="5, Jl. Moh. Saleh No.38, RT.5/RW.2, Slipi, Kec. Palmerah, Kota Jakarta Barat, Daerah Khusus Ibukota Jakarta 11410, Indonesia"/>
        <s v="Gemilang Property Citayam 1 Blok E No. 6, Susukan,, Jl. Duren Baru, Susukan, Kec. Bojong Gede, Bogor, Jawa Barat 16920, Indonesia"/>
        <s v="Jl. Duren Baru No.6, Kp. Parung Jambu, Susukan, Kec. Bojong Gede, Kabupaten Bogor, Jawa Barat 16920, Indonesia"/>
        <s v="Perum Gemilang 1, Jl. Duren Baru No.22, Susukan, Bojong Gede, Bogor Regency, West Java 16920, Indonesia"/>
        <s v="Jl. Bawang Merah Blok K45 No.15, RT.12/RW.8, Cibubur, Kec. Ciracas, Kota Jakarta Timur, Daerah Khusus Ibukota Jakarta 13720, Indonesia"/>
        <s v="Jl. Bawang Merah I No.4, RT.14/RW.8, Cibubur, Kec. Ciracas, Kota Jakarta Timur, Daerah Khusus Ibukota Jakarta 13720, Indonesia"/>
        <s v="Jl. Peralatan Blok K No.5, RT.9/RW.6, Cipinang Melayu, Kec. Makasar, Kota Jakarta Timur, Daerah Khusus Ibukota Jakarta 13620, Indonesia"/>
        <s v="Jl. Warakas III Gg. 10 No.65, RT.5/RW.10, Warakas, Tj. Priok, Kota Jkt Utara, Daerah Khusus Ibukota Jakarta 14370, Indonesia"/>
        <s v="Gg. XI No.87, RT.4/RW.3, Warakas, Tj. Priok, Kota Jkt Utara, Daerah Khusus Ibukota Jakarta 14370, Indonesia"/>
        <s v="5, Jl. Warakas Gg. 10 No.65, RW.10, Warakas, Tj. Priok, Kota Jkt Utara, Daerah Khusus Ibukota Jakarta 14370, Indonesia"/>
        <s v="9, Gg. XI No.65, RW.12, Warakas, Tj. Priok, Kota Jkt Utara, Daerah Khusus Ibukota Jakarta 14370, Indonesia"/>
        <s v="Jl. Juraganan Raya No.18, RT.6/RW.12, Grogol Utara, Kec. Kby. Lama, Kota Jakarta Selatan, Daerah Khusus Ibukota Jakarta 12210, Indonesia"/>
        <s v="Jl. Raya Serpong Sektor I No.94, RT.2/RW.1, Cilenggang, Kec. Serpong, Kota Tangerang Selatan, Banten 15310, Indonesia"/>
        <s v="Jl. Tentara Pelajar No.106, RT.1/RW.3, Gelora, Kecamatan Tanah Abang, Kota Jakarta Pusat, Daerah Khusus Ibukota Jakarta 10270, Indonesia"/>
        <s v="5, Jl. Bintaro Permai IV No.16, RT.4/RW.9, Bintaro, Kec. Pesanggrahan, Kota Jakarta Selatan, Daerah Khusus Ibukota Jakarta 12320, Indonesia"/>
        <s v="Jl. Cendrawasih Raya No.118, RT.1/RW.1, Sawah Lama, Kec. Ciputat, Kota Tangerang Selatan, Banten 15413, Indonesia"/>
        <s v="PQV8+X37, RT.11/RW.1, Pesanggrahan, South Jakarta City, Jakarta 12320, Indonesia"/>
        <s v="Jl. K.S. Tubun No.88, RT.7/RW.1, Slipi, Kec. Palmerah, Kota Jakarta Barat, Daerah Khusus Ibukota Jakarta 11410, Indonesia"/>
        <s v="Jl. Delman Utama No.29, RT.2/RW.11, Kby. Lama Utara, Kec. Kby. Lama, Kota Jakarta Selatan, Daerah Khusus Ibukota Jakarta 12240, Indonesia"/>
        <s v="Malibu Village, Jl. Capin No.25, Cijantra, Kec. Pagedangan, Kabupaten Tangerang, Banten 15336, Indonesia"/>
        <s v="Jl. Palmerah Sel. No.157, RT.4/RW.2, Gelora, Kecamatan Tanah Abang, Kota Jakarta Pusat, Daerah Khusus Ibukota Jakarta 10270, Indonesia"/>
        <s v="Jl. Kedoya Akasia II No.B3, RT.5/RW.4, Kedoya Sel., Kec. Kb. Jeruk, Kota Jakarta Barat, Daerah Khusus Ibukota Jakarta 11520, Indonesia"/>
        <s v="Jl. Brigjen Katamso No.20B, RT.6/RW.3, Slipi, Kec. Palmerah, Kota Jakarta Barat, Daerah Khusus Ibukota Jakarta 11410, Indonesia"/>
        <s v="Wisma 77 Tower 2, 3rd floor, Jl. Letjen S. Parman No.Kav.77, RT.6/RW.3, Slipi, Kec. Palmerah, Kota Jakarta Barat, Daerah Khusus Ibukota Jakarta 11410, Indonesia"/>
        <s v="Jl. BSD Boulevard Utara No.18, Lengkong Kulon, Kec. Pagedangan, Kabupaten Tangerang, Banten 15331, Indonesia"/>
        <s v="Jl. BSD Raya Utama Kav. Commercial Foresta Business Loft Lot. L1, Lengkong Kulon, Kec. Pagedangan, Kabupaten Tangerang, Banten 15331, Indonesia"/>
        <s v="Jl. BSD Boulevard Utara No.29, Lengkong Kulon, Kec. Pagedangan, Kabupaten Tangerang, Banten 15331, Indonesia"/>
        <s v="Jl. Muara Baru No.1b, RT.4/RW.17, Angke, Kec. Tambora, Kota Jkt Utara, Daerah Khusus Ibukota Jakarta 14440, Indonesia"/>
        <s v="Blok.A5, Jl. Pluit Selatan Raya No.2, Penjaringan, Kec. Penjaringan, Kota Jkt Utara, Daerah Khusus Ibukota Jakarta 14440, Indonesia"/>
        <s v="QJ22+4RC, Cilamaya Girang, Blanakan, Kabupaten Subang, Jawa Barat 41259, Indonesia"/>
        <s v="2021-12-02"/>
        <s v="MFFJ+WVJ, Cilaku, Tenjo, Bogor, West Java 16370, Indonesia"/>
        <s v="Jl. Sarwani, Daru, Kec. Jambe, Kabupaten Tangerang, Banten 15720, Indonesia"/>
        <s v="MFCM+JRW, Daru, Jambe, Tangerang Regency, Banten 16370, Indonesia"/>
        <s v="MF9Q+XRV, Daru, Jambe, Tangerang Regency, Banten 15720, Indonesia"/>
        <s v="MFFJ+WVJ, Cilaku, Tenjo, Bogor Regency, West Java 16370, Indonesia"/>
        <s v="Jl. Sarwani No.10, Daru, Kec. Jambe, Kabupaten Tangerang, Banten 15720, Indonesia"/>
        <s v="Jl. Sarwani No.11, Tipar Raya, Kec. Jambe, Kabupaten Tangerang, Banten 15720, Indonesia"/>
        <s v="2021-12-01"/>
        <s v="Jl. Bhineka No.30, Pasanggrahan, Kec. Solear, Kabupaten Tangerang, Banten 15730, Indonesia"/>
        <s v="PC8J+FX4, Pasanggrahan, Solear, Tangerang Regency, Banten 15730, Indonesia"/>
        <s v="Jl. Petamburan VII No.19, RT.1/RW.7, Petamburan, Kecamatan Tanah Abang, Kota Jakarta Pusat, Daerah Khusus Ibukota Jakarta 10260, Indonesia"/>
        <s v="Jl. Boulevard, gdc, cluster chrysant blok A 2 no,5, Jatimulya, Kec. Cilodong, Kota Depok, Jawa Barat 16413, Indonesia"/>
        <s v="Jl. Boulevard Grand Depok City No.1, Jatimulya, Kec. Cilodong, Kota Depok, Jawa Barat 16413, Indonesia"/>
        <s v="Jl. Boulevard Grand Depok City cluster chrysant blok A2 No.8, Jatimulya, Kec. Cilodong, Kota Depok, Jawa Barat 16413, Indonesia"/>
        <s v="Gedung Menara BCA, Jl. M.H. Thamrin No.1, RT.1/RW.5, Menteng, Kec. Menteng, Jakarta, Daerah Khusus Ibukota Jakarta 10310, Indonesia"/>
        <s v="Jl. Puskesmas 1 No.15C, RT.4/RW.7, Duri Kosambi, Kecamatan Cengkareng, Kota Jakarta Barat, Daerah Khusus Ibukota Jakarta 11750, Indonesia"/>
        <s v="Jl. Puskesmas No.4, RW.7, Duri Kosambi, Kecamatan Cengkareng, Kota Jakarta Barat, Daerah Khusus Ibukota Jakarta 11750, Indonesia"/>
        <s v="Jl. Brigjen Katamso No.12, RT.6/RW.9, Kota Bambu Sel., Kec. Palmerah, Kota Jakarta Barat, Daerah Khusus Ibukota Jakarta 11420, Indonesia"/>
        <s v="Jl. Puskesmas 1 No.22, RT.4/RW.7, Duri Kosambi, Kecamatan Cengkareng, Kota Jakarta Barat, Daerah Khusus Ibukota Jakarta 11750, Indonesia"/>
        <s v="Jl. Puskesmas 1 No.15A, RT.4/RW.7, Duri Kosambi, Kecamatan Cengkareng, Kota Jakarta Barat, Daerah Khusus Ibukota Jakarta 11750, Indonesia"/>
        <s v="3, Jl. Mampang Prapatan IV No.9, RT.3/RW.5, Mampang Prpt., Kec. Mampang Prpt., Kota Jakarta Selatan, Daerah Khusus Ibukota Jakarta 12790, Indonesia"/>
        <s v="Jl. Mampang Prapatan IV No.11, RT.3/RW.5, Mampang Prpt., Kec. Mampang Prpt., Kota Jakarta Selatan, Daerah Khusus Ibukota Jakarta 12790, Indonesia"/>
        <s v="Jl. Tanah Pasir No.9, RT.9/RW.11, Penjaringan, Kec. Penjaringan, Kota Jkt Utara, Daerah Khusus Ibukota Jakarta 14440, Indonesia"/>
        <s v="Jl. Tanah Pasir No.11, RT.8/RW.11, Penjaringan, Kec. Penjaringan, Kota Jkt Utara, Daerah Khusus Ibukota Jakarta 14440, Indonesia"/>
        <s v="Jl. Bambu Sel. 2 No.4, RT.7/RW.8, Kota Bambu Sel., Kec. Palmerah, Kota Jakarta Barat, Daerah Khusus Ibukota Jakarta 11420, Indonesia"/>
        <s v="Jl. Anggrek Neli Murni III A Blok C No.73, RT.7/RW.1, Kemanggisan, Kec. Palmerah, Kota Jakarta Barat, Daerah Khusus Ibukota Jakarta 11480, Indonesia"/>
        <s v="Jl. Anggrek Neli Murni III A Blok C No.74, RT.7/RW.1, Kemanggisan, Kec. Palmerah, Kota Jakarta Barat, Daerah Khusus Ibukota Jakarta 11480, Indonesia"/>
        <s v="Jl. Kali Anyar IV No.19, RT.7/RW.6, Kali Anyar, Kec. Tambora, Kota Jakarta Barat, Daerah Khusus Ibukota Jakarta 11310, Indonesia"/>
        <s v="Jl. MH Thamrin Menara BCA 5th Floor No.1, RT.1/RW.5, Menteng, Kec. Menteng, Kota Jakarta Pusat, Daerah Khusus Ibukota Jakarta 10310, Indonesia"/>
        <s v="Jalan Gang Muara 2 No.2, RT.1/RW.20, Kb. Melati, Kecamatan Tanah Abang, Kota Jakarta Pusat, Daerah Khusus Ibukota Jakarta 10230, Indonesia"/>
        <s v="Jl. Palembang No.2, RT.5/RW.1, Kb. Melati, Kecamatan Tanah Abang, Kota Jakarta Pusat, Daerah Khusus Ibukota Jakarta 10230, Indonesia"/>
        <s v="Jl. Palembang No.16, RT.5/RW.1, Kb. Melati, Kecamatan Tanah Abang, Kota Jakarta Pusat, Daerah Khusus Ibukota Jakarta 10230, Indonesia"/>
        <s v="Jl. Pelangi Bintaro No.32, RT.5/RW.1, Rengas, Kec. Ciputat Tim., Kota Tangerang Selatan, Banten 15412, Indonesia"/>
        <s v="Jl. H. Toran No.77, RT.3/RW.1, Rengas, Kec. Ciputat Tim., Kota Tangerang Selatan, Banten 15412, Indonesia"/>
        <s v="Jl. Pelangi Bintaro No.33, RT.5/RW.1, Rengas, Kec. Ciputat Tim., Kota Tangerang Selatan, Banten 15412, Indonesia"/>
        <s v="Jl. H. Toran No.20, RT.4/RW.1, Rengas, Kec. Ciputat Tim., Kota Tangerang Selatan, Banten 15412, Indonesia"/>
        <s v="Gg. Serumpun No.76, Rengas, Kec. Ciputat Tim., Kota Tangerang Selatan, Banten 15412, Indonesia"/>
        <s v="Jl. U No.34f, RT.9/RW.15, Palmerah, Kec. Palmerah, Kota Jakarta Barat, Daerah Khusus Ibukota Jakarta 11480, Indonesia"/>
        <s v="Jl. U No.27b, RT.9/RW.15, Palmerah, Kec. Palmerah, Kota Jakarta Barat, Daerah Khusus Ibukota Jakarta 11480, Indonesia"/>
        <s v="Wisma 77 Tower 2, Jl. Letjen S. Parman No.77, RT.6/RW.3, Slipi, Kec. Palmerah, Kota Jakarta Barat, Daerah Khusus Ibukota Jakarta 11410, Indonesia"/>
        <s v="17d, Jl. U No.2, RW.11, Palmerah, Kec. Palmerah, Kota Jakarta Barat, Daerah Khusus Ibukota Jakarta 11480, Indonesia"/>
        <s v="Jl. Mampang Prapatan III No.18, RT.2/RW.6, Mampang Prpt., Kec. Mampang Prpt., Kota Jakarta Selatan, Daerah Khusus Ibukota Jakarta 12790, Indonesia"/>
        <s v="QR4F+3MQ, RT.2/RW.6, Mampang Prpt., Kec. Mampang Prpt., Kota Jakarta Selatan, Daerah Khusus Ibukota Jakarta 12790, Indonesia"/>
        <s v="jalan Mampang prapatan 3 no 14, Rt 01 /06 H.M. Mampang Prpt.,, Gg. H.M.Nur Amat, RT.1/RW.6, Mampang Prpt., Kec. Mampang Prpt., Kota Jakarta Selatan, Daerah Khusus Ibukota Jakarta 12790, Indonesia"/>
        <s v="jalan Mampang prapatan 3 no 14, Rt 01 /06 H.M, Jl. Mampang Prpt. Raya Gg. H.M.Nur Amat, RT.1/RW.6, Mampang Prpt., Kec. Mampang Prpt., Kota Jakarta Selatan, Daerah Khusus Ibukota Jakarta 12790, Indonesia"/>
        <s v="Jl. Jalak A4 No.24, Bahagia, Kec. Babelan, Bekasi, Jawa Barat 17121, Indonesia"/>
        <s v="Jl. Merak No.25, Bahagia, Kec. Bekasi Utara, Bekasi, Jawa Barat 17610, Indonesia"/>
        <s v="Jl. Jalak A4 No.24, Bahagia, Kec. Babelan, Kabupaten Bekasi, Jawa Barat 17121, Indonesia"/>
        <s v="9V6F+9R4, Cipayung Datar, Megamendung, Bogor Regency, West Java 16770, Indonesia"/>
        <s v="Jl. Berkah No.16, RT.12/RW.3, Manggarai Sel., Kec. Tebet, Kota Jakarta Selatan, Daerah Khusus Ibukota Jakarta 12860, Indonesia"/>
        <s v="Gg. Nuri IV No.70, Kel. Kebahagiaan, Kec. Babelan, Kabupaten Bekasi, Jawa Barat 17610, Indonesia"/>
        <s v="Jl. Perjuangan No.40, RT.001/RW.008, Marga Mulya, Kec. Bekasi Utara, Kota Bks, Jawa Barat 17143, Indonesia"/>
        <s v="Jl. Merak No.25, Bahagia, Kec. Bekasi Utara, Kabupaten Bekasi, Jawa Barat 17610, Indonesia"/>
        <s v="Blok. A3, Jl. Cendrawasih No.46, Bahagia, Kec. Babelan, Kabupaten Bekasi, Jawa Barat 17612, Indonesia"/>
        <s v="Jl. Elang Blk. A3 - Blk. A4 No.5, RT.003/RW.048, Bahagia, Kec. Babelan, Kabupaten Bekasi, Jawa Barat 17121, Indonesia"/>
        <s v="Pesing, Jakarta Barat, RT.5/RW.3, Wijaya Kusuma, Kec. Grogol petamburan, Kota Jakarta Barat, Daerah Khusus Ibukota Jakarta, Indonesia"/>
        <s v="Jakarta Barat, RT.5/RW.3, Wijaya Kusuma, Kec. Grogol petamburan, Kota Jakarta Barat, Daerah Khusus Ibukota Jakarta 11460, Indonesia"/>
        <s v="10, Jl. Raya Daan Mogot No.163, RW.1, Kedoya Utara, Kec. Kb. Jeruk, Kota Jakarta Barat, Daerah Khusus Ibukota Jakarta 11520, Indonesia"/>
        <s v="9, Jl. Karya Bt.1 Ujung No.36, RW.3, Wijaya Kusuma, Kec. Grogol petamburan, Kota Jakarta Barat, Daerah Khusus Ibukota Jakarta 11460, Indonesia"/>
        <s v="JL Daan Mogot Raya, Grogol Petamburan, Komplek Bank Mandiri Pesing, RT.5/RW.3, Wijaya Kusuma, Kec. Grogol petamburan, Kota Jakarta Barat, Daerah Khusus Ibukota Jakarta 11460, Indonesia"/>
        <s v="HR8F+VVH, Kalimulya, Kec. Cilodong, Kota Depok, Jawa Barat 16413, Indonesia"/>
        <s v="Jl. Pisangan Baru Tengah Blok Haji Aziz No.31, RT.7/RW.6, Pisangan Baru, Kec. Matraman, Kota Jakarta Timur, Daerah Khusus Ibukota Jakarta 13110, Indonesia"/>
        <s v="JRWQ+CWG, Tugu, Cimanggis, Depok City, West Java 16451, Indonesia"/>
        <s v="JRWR+F3H, RT.8/RW.1, Tugu, Kec. Cimanggis, Kota Depok, Jawa Barat 16451, Indonesia"/>
        <s v="Jl. Brigjen Katamso No.1, RT.3/RW.7, Kota Bambu Sel., Kec. Palmerah, Kota Jakarta Barat, Daerah Khusus Ibukota Jakarta 11420, Indonesia"/>
        <s v="2021-12-31"/>
        <s v="Jalan Fatimah Atas III No.12 RT01 RW014, Kemiri Muka, Kecamatan Beji, Kota Depok, Jawa Barat 16423, Indonesia"/>
        <s v="Gg. Anggrek No.55, RT.003/RW.007, Sudimara Jaya, Kec. Ciledug, Kota Tangerang, Banten 15151, Indonesia"/>
        <s v="Jl. Flamboyan No.9, RT.003/RW.008, Sudimara Jaya, Kec. Ciledug, Kota Tangerang, Banten 15151, Indonesia"/>
        <s v="2021-12-27"/>
        <s v="QH94+H5F, Kadu Jaya, Curug, Tangerang, Banten 15810, Indonesia"/>
        <s v="4, Jl. Dr. Muwardi III B No.31, RW.3, Grogol, Kec. Grogol petamburan, Kota Jakarta Barat, Daerah Khusus Ibukota Jakarta 11450, Indonesia"/>
        <s v="QH94+H5F, Kadu Jaya, Curug, Tangerang Regency, Banten 15810, Indonesia"/>
        <s v="Jl. Dayung IIIB No.45, RT.4/RW.6, Klp. Dua, Kec. Klp. Dua, Kabupaten Tangerang, Banten 15810, Indonesia"/>
        <s v="Jl. Dayung IV No.14, RT.6/RW.5, Klp. Dua, Kec. Klp. Dua, Kabupaten Tangerang, Banten 15810, Indonesia"/>
        <s v="4, Jl. Dayung IIIB No.45, RW.6, Klp. Dua, Kec. Klp. Dua, Kabupaten Tangerang, Banten 15810, Indonesia"/>
        <s v="Jl. Dayung III No.52, RT.3/RW.5, Klp. Dua, Kec. Klp. Dua, Kabupaten Tangerang, Banten 15810, Indonesia"/>
        <s v="4, Jl. H. Bodong No.20, RT.4/RW.6, Pd. Pinang, Kec. Kby. Lama, Kota Jakarta Selatan, Daerah Khusus Ibukota Jakarta 12310, Indonesia"/>
        <s v="4, Jl. H. Bodong No.22, RT.4/RW.6, Pd. Pinang, Kec. Kby. Lama, Kota Jakarta Selatan, Daerah Khusus Ibukota Jakarta 12310, Indonesia"/>
        <s v="Jl. Tanjung Gedong No.16A, RT.1/RW.9, Tomang, Kec. Grogol petamburan, Kota Jakarta Barat, Daerah Khusus Ibukota Jakarta 11440, Indonesia"/>
        <s v="Jl. Komp. Pd. Cilegon Indah No.111, Cibeber, Kec. Cibeber, Kota Cilegon, Banten 42422, Indonesia"/>
        <s v="Jl. Letjen S. Parman No.80A, RT.4/RW.9, Kota Bambu Sel., Kec. Palmerah, Kota Jakarta Barat, Daerah Khusus Ibukota Jakarta 11420, Indonesia"/>
        <s v="Jl. Raya Bojonegara No.1, Kedaleman, Kec. Cibeber, Kabupaten Serang, Banten 42616, Indonesia"/>
        <s v="Jl. Tanjung Gedong No.15a, RT.1/RW.9, Tomang, Kec. Grogol petamburan, Kota Jakarta Barat, Daerah Khusus Ibukota Jakarta 11440, Indonesia"/>
        <s v="Jl. Tanjung Gedong No.15, RT.1/RW.9, Tomang, Kec. Grogol petamburan, Kota Jakarta Barat, Daerah Khusus Ibukota Jakarta 11440, Indonesia"/>
        <s v="2, Jl. Inspeksi Kali Grogol No.33, RW.4, Kemanggisan, Kec. Palmerah, Kota Jakarta Barat, Daerah Khusus Ibukota Jakarta 11480, Indonesia"/>
        <s v="Jl. Anggrek Cendrawasih VIII No.14, RT.2/RW.4, Kemanggisan, Kec. Palmerah, Kota Jakarta Barat, Daerah Khusus Ibukota Jakarta 11480, Indonesia"/>
        <s v="Jl. Anggrek Cendrawasih VIII No.10, RT.2/RW.4, Kemanggisan, Kec. Palmerah, Kota Jakarta Barat, Daerah Khusus Ibukota Jakarta 11480, Indonesia"/>
        <s v="2, Jl. Sulaiman No.34, RW.4, Kemanggisan, Kec. Palmerah, Kota Jakarta Barat, Daerah Khusus Ibukota Jakarta 11480, Indonesia"/>
        <s v="Jl. Kp. Pulo No.98, RT.001/RW.004, Sudimara Sel., Kec. Ciledug, Kota Tangerang, Banten 15151, Indonesia"/>
        <s v="Jl. Raden Patah Jl. Kp. Pulo No.mor 94, RT.001/RW.004, Sudimara Bar., Kec. Ciledug, Kota Tangerang, Banten 15151, Indonesia"/>
        <s v="Jl. Raden Patah No.98, RT.001/RW.004, Sudimara Bar., Kec. Ciledug, Kota Tangerang, Banten 15151, Indonesia"/>
        <s v="Q85R+QMH, Junti, Jawilan, Serang, Banten 42177, Indonesia"/>
        <s v="Jl. SPG 7 No.9, RT.10/RW.9, Lubang Buaya, Kec. Cipayung, Kota Jakarta Timur, Daerah Khusus Ibukota Jakarta 13810, Indonesia"/>
        <s v="Jl. SPG 7 No.33A, RT.10/RW.9, Lubang Buaya, Kec. Cipayung, Kota Jakarta Timur, Daerah Khusus Ibukota Jakarta 13810, Indonesia"/>
        <s v="6, Jl. Brigjen Katamso No.12, RW.9, Kota Bambu Sel., Kec. Palmerah, Kota Jakarta Barat, Daerah Khusus Ibukota Jakarta 11420, Indonesia"/>
        <s v="3, Jl. Antena II No.17, RT.3/RW.8, Kramat Pela, Kec. Kby. Baru, Kota Jakarta Selatan, Daerah Khusus Ibukota Jakarta 12140, Indonesia"/>
        <s v="Jl. Pluit Dalam No.9, RT.16/RW.11, Penjaringan, Kec. Penjaringan, Kota Jkt Utara, Daerah Khusus Ibukota Jakarta 14440, Indonesia"/>
        <s v="Jl. Daud No.8, Sukabumi Utara, Kec. Kb. Jeruk, Kota Jakarta Barat, Daerah Khusus Ibukota Jakarta 11540, Indonesia"/>
        <s v="Jl. Slipi III No.73, RT.5/RW.3, Slipi, Kec. Palmerah, Kota Jakarta Barat, Daerah Khusus Ibukota Jakarta 11410, Indonesia"/>
        <s v="Jl. G1 Gg. C/D RT05/003, 11410, RT.5/RW.3, Slipi, Kec. Palmerah, Kota Jakarta Barat, Daerah Khusus Ibukota Jakarta 11410, Indonesia"/>
        <s v="Gg. Bina Warga II No.40, RT.3/RW.2, Lubang Buaya, Kec. Cipayung, Kota Jakarta Timur, Daerah Khusus Ibukota Jakarta 13810, Indonesia"/>
        <s v="Gg. Bina Warga II No.50, RT.8/RW.2, Lubang Buaya, Kec. Cipayung, Kota Jakarta Timur, Daerah Khusus Ibukota Jakarta 13810, Indonesia"/>
        <s v="Jl. Mushola An Nur No.19, RW.2, Kedaung, Kec. Pamulang, Kota Tangerang Selatan, Banten 15414, Indonesia"/>
        <s v="Jalan Nn No.24, RT.6/RW.1, Babakan, Kec. Setu, Kota Tangerang Selatan, Banten 15315, Indonesia"/>
        <s v="Jl. Air Langga Blok Ak No.10, RT.5/RW.14, Pabuaran, Kec. Bojong Gede, Bogor, Jawa Barat 16921, Indonesia"/>
        <s v="Perkantoran Buncit Mas, Jl. Mampang Prpt. Raya No.1, RT.1/RW.1, Duren Tiga, Kec. Pancoran, Kota Jakarta Selatan, Daerah Khusus Ibukota Jakarta 12760, Indonesia"/>
        <s v="Jl. Air Langga Blok Ak No.10, RT.5/RW.14, Pabuaran, Kec. Bojong Gede, Kabupaten Bogor, Jawa Barat 16921, Indonesia"/>
        <s v="Jl. Air Langga Blok Ak No.11, RT.5/RW.14, Pabuaran, Kec. Bojong Gede, Kabupaten Bogor, Jawa Barat 16921, Indonesia"/>
        <s v="Jl. Gatot Subroto No.Kav 54, RW.7, Petamburan, Kecamatan Tanah Abang, Kota Jakarta Pusat, Daerah Khusus Ibukota Jakarta 10260, Indonesia"/>
        <s v="1, Jl. Pulo Gebang No.48, RW.4, Penggilingan, Kec. Cakung, Kota Jakarta Timur, Daerah Khusus Ibukota Jakarta 13940, Indonesia"/>
        <s v="Jl. Pengarengan No.160, RT.6/RW.8, Jatinegara, Kec. Cakung, Kota Jakarta Timur, Daerah Khusus Ibukota Jakarta 13930, Indonesia"/>
        <s v="2021-12-23"/>
        <s v="Jl. Raya Kayu Tinggi No.79, RT.11/RW.6, Cakung Tim., Kec. Cakung, Kota Jakarta Timur, Daerah Khusus Ibukota Jakarta 13910, Indonesia"/>
        <s v="Kosan Ary ganyong, Jl. G2 No.11, RT.8/RW.2, Slipi, Kec. Palmerah, Kota Jakarta Barat, Daerah Khusus Ibukota Jakarta 11410, Indonesia"/>
        <s v="9, Jl. Kecapi I No.19, RT.9/RW.8, Rawamangun, Kec. Pulo Gadung, Kota Jakarta Timur, Daerah Khusus Ibukota Jakarta 13220, Indonesia"/>
        <s v="Jl. Salemba Bluntas No.157B, RT.7/RW.5, Paseban, Kec. Senen, Kota Jakarta Pusat, Daerah Khusus Ibukota Jakarta 10440, Indonesia"/>
        <s v="8, Jl. Salemba Bluntas Gg. III No.134b, RT.8/RW.5, Paseban, Kec. Senen, Kota Jakarta Pusat, Daerah Khusus Ibukota Jakarta 10440, Indonesia"/>
        <s v="12, Jl. Salemba Bluntas No.83, RT.12/RW.5, Paseban, Kec. Senen, Kota Jakarta Pusat, Daerah Khusus Ibukota Jakarta 10440, Indonesia"/>
        <s v="Jl. Salemba Bluntas No.141, RT.6/RW.5, Paseban, Kec. Senen, Kota Jakarta Pusat, Daerah Khusus Ibukota Jakarta 10440, Indonesia"/>
        <s v="8, Jl. Salemba Bluntas No.135, RW.5, Paseban, Kec. Senen, Kota Jakarta Pusat, Daerah Khusus Ibukota Jakarta 10440, Indonesia"/>
        <s v="12, Jl. Salemba Bluntas No.155-76, RT.8/RW.5, Paseban, Kec. Senen, Kota Jakarta Pusat, Daerah Khusus Ibukota Jakarta 10440, Indonesia"/>
        <s v="Jl. Salemba Bluntas Gg. III No.134b, RT.8/RW.5, Paseban, Kec. Senen, Kota Jakarta Pusat, Daerah Khusus Ibukota Jakarta 10440, Indonesia"/>
        <s v="Jl. Anggrek Cendrawasih Raya Blok G No.20, RT.7/RW.3, Kemanggisan, Kec. Palmerah, Kota Jakarta Barat, Daerah Khusus Ibukota Jakarta 11480, Indonesia"/>
        <s v="7, Jl. Anggrek Cendrawasih Raya G No.10, RW.3, Kemanggisan, Kec. Palmerah, Kota Jakarta Barat, Daerah Khusus Ibukota Jakarta 11480, Indonesia"/>
        <s v="Jl. Anggrek Cendrawasih Raya No.67, RT.7/RW.3, Kemanggisan, Kec. Palmerah, Kota Jakarta Barat, Daerah Khusus Ibukota Jakarta 11480, Indonesia"/>
        <s v="Jl. Anggrek Cendrawasih Raya Blok G No.9, RT.7/RW.3, Kemanggisan, Kec. Palmerah, Kota Jakarta Barat, Daerah Khusus Ibukota Jakarta 11480, Indonesia"/>
        <s v="7, Jl. Anggrek Cendrawasih Raya No.07 RT 07/ 04, RT.7/RW.3, Kemanggisan, Kec. Palmerah, Kota Jakarta Barat, Daerah Khusus Ibukota Jakarta 11480, Indonesia"/>
        <s v="D2, Jl. Anggrek Garuda Jl. G No.1, RT.3/RW.3, Kemanggisan, Kec. Palmerah, Kota Jakarta Barat, Daerah Khusus Ibukota Jakarta 11480, Indonesia"/>
        <s v="Jl. Anggrek Cendrawasih Raya Blok G No.43, RT.7/RW.3, Kemanggisan, Kec. Palmerah, Kota Jakarta Barat, Daerah Khusus Ibukota Jakarta 11480, Indonesia"/>
        <s v="7, Jl. Anggrek Cendrawasih Raya No.29, RT.7/RW.4, Kemanggisan, Kec. Palmerah, Kota Jakarta Barat, Daerah Khusus Ibukota Jakarta 11480, Indonesia"/>
        <s v="Jl. H. Mahir No.19, Ciater, Kec. Serpong, Kota Tangerang Selatan, Banten 15310, Indonesia"/>
        <s v="3, Jl. Onta Raya No.16, RW.6, Pd. Ranji, Kec. Ciputat Tim., Kota Tangerang Selatan, Banten 15412, Indonesia"/>
        <s v="Jl. Pradana Raya II No.35, Pabuaran, Kec. Bojong Gede, Bogor, Jawa Barat 16921, Indonesia"/>
        <s v="Jl. Pradana Raya II No.35, Pabuaran, Kec. Bojong Gede, Kabupaten Bogor, Jawa Barat 16921, Indonesia"/>
        <s v="Jl. Lb. Pos No.16, Bojong Pd. Terong, Kec. Cipayung, Kota Depok, Jawa Barat 16436, Indonesia"/>
        <s v="Jl. Lb. Pos No.77, Bojong Pd. Terong, Kec. Cipayung, Kota Depok, Jawa Barat 16436, Indonesia"/>
        <s v="Jl. Lb. Pos No.45, Bojong Pd. Terong, Kec. Cipayung, Kota Depok, Jawa Barat 16436, Indonesia"/>
        <s v="Jl. Pluit Dalam No.67A, RT.16/RW.11, Penjaringan, Kec. Penjaringan, Kota Jkt Utara, Daerah Khusus Ibukota Jakarta 14440, Indonesia"/>
        <s v="Jl. Pluit Dalam No.67B, RT.16/RW.11, Penjaringan, Kec. Penjaringan, Kota Jkt Utara, Daerah Khusus Ibukota Jakarta 14440, Indonesia"/>
        <s v="3, Jl. Pluit Dalam No.67B, RT.3/RW.8, Penjaringan, Kec. Penjaringan, Kota Jkt Utara, Daerah Khusus Ibukota Jakarta 14440, Indonesia"/>
        <s v="Jl. Zambrud Sel. Blok I-47 No.37, RT.018/RW.012, Cimuning, Kec. Mustika Jaya, Kota Bks, Jawa Barat 17158, Indonesia"/>
        <s v="Blok I-47, Jl. Zamrud Selatan No.36, RT.018/RW.012, Cimuning, Kec. Mustika Jaya, Kota Bks, Jawa Barat 17155, Indonesia"/>
        <s v="Jl. Bambu Sel. 2 No.4, RT.6/RW.8, Kota Bambu Sel., Kec. Palmerah, Kota Jakarta Barat, Daerah Khusus Ibukota Jakarta 11420, Indonesia"/>
        <s v="Unnamed Road, RT.13/RW.8, Srengseng Sawah, Kec. Jagakarsa, Kota Jakarta Selatan, Daerah Khusus Ibukota Jakarta 12630, Indonesia"/>
        <s v="Gg. H. Marzuki Jl. Mampang Prapatan I No.25, RT.4/RW.6, Mampang Prpt., Kec. Mampang Prpt., Kota Jakarta Selatan, Daerah Khusus Ibukota Jakarta 12790, Indonesia"/>
        <s v="Jl. Nangka Raya Blok Kecapi No.2, RT.2/RW.4, Tj. Bar., Kec. Jagakarsa, Kota Jakarta Selatan, Daerah Khusus Ibukota Jakarta 12530, Indonesia"/>
        <s v="Jalan Mampang Prapatan 11 RT 08 RW 01 Nomor 1 Tegal Parang, Jakarta Selatan, RT.8/RW.1, Tegal Parang, Kec. Mampang Prpt., Kota Jakarta Selatan, Daerah Khusus Ibukota Jakarta 12790, Indonesia"/>
        <s v="13, Jl. Situ Babakan No.11, RT.13/RW.8, Srengseng Sawah, Kec. Jagakarsa, Kota Jakarta Selatan, Daerah Khusus Ibukota Jakarta 12630, Indonesia"/>
        <s v="Jl. Mampang Prpt. Raya No.25, RT.3/RW.5, Duren Tiga, Kec. Pancoran, Kota Jakarta Selatan, Daerah Khusus Ibukota Jakarta 12760, Indonesia"/>
        <s v="Sarinah No. 11 , Lantai Upper Ground, Jl. M.H. Thamrin, RT.8/RW.4, Gondangdia, Kec. Menteng, Kota Jakarta Pusat, Daerah Khusus Ibukota Jakarta 10350, Indonesia"/>
        <s v="4, Jl. Teluk Betung No.39, RW.1, Kb. Melati, Kecamatan Tanah Abang, Kota Jakarta Pusat, Daerah Khusus Ibukota Jakarta 10230, Indonesia"/>
        <s v="4, Jl. Teluk Betung No.45a, RT.4/RW.1, Kb. Melati, Kecamatan Tanah Abang, Kota Jakarta Pusat, Daerah Khusus Ibukota Jakarta 10240, Indonesia"/>
        <s v="Jl. Teluk Betung No.41kel, RT.4/RW.1, Kb. Melati, Kecamatan Tanah Abang, Kota Jakarta Pusat, Daerah Khusus Ibukota Jakarta 10230, Indonesia"/>
        <s v="Jakarta Pusat, RT.4/RW.5, Gondangdia, Kec. Menteng, Kota Jakarta Pusat, Daerah Khusus Ibukota Jakarta 10350, Indonesia"/>
        <s v="4, Jl. H. Agus Salim No.77, RW.5, Gondangdia, Kec. Menteng, Kota Jakarta Pusat, Daerah Khusus Ibukota Jakarta 10350, Indonesia"/>
        <s v="Jl. H. Agus Salim No.77, RT.4/RW.5, Gondangdia, Kec. Menteng, Kota Jakarta Pusat, Daerah Khusus Ibukota Jakarta 10350, Indonesia"/>
        <s v="perumahan pesona, perumahan pesona Jl. Mahkota No.2, Lb. Wangi, Kec. Sepatan Tim., Kabupaten Tangerang, Banten 15520, Indonesia"/>
        <s v="Jalan Komplek Bdn Jatiwaringin Pondok Gede, Bekasi, RT.001/RW.002, Jatiwaringin, Kec. Pondokgede, Kota Bks, Jawa Barat 17411, Indonesia"/>
        <s v="Jl. Komp. BDN No.5, RT.001/RW.002, Jatiwaringin, Kec. Pondokgede, Kota Bks, Jawa Barat 17411, Indonesia"/>
        <s v="Jl. Tali Blok Tali No.49A, RT.5/RW.9, Kota Bambu Sel., Kec. Palmerah, Kota Jakarta Barat, Daerah Khusus Ibukota Jakarta 11420, Indonesia"/>
        <s v="Jl. Bambu Sel. 2 No.57, RT.6/RW.8, Kota Bambu Sel., Kec. Palmerah, Kota Jakarta Barat, Daerah Khusus Ibukota Jakarta 11420, Indonesia"/>
        <s v="Jl. Tali Blok Tali No.48, RT.5/RW.9, Kota Bambu Sel., Kec. Palmerah, Kota Jakarta Barat, Daerah Khusus Ibukota Jakarta 11420, Indonesia"/>
        <s v="Jl. Tali Blok Tali No.1, RT.6/RW.9, Kota Bambu Sel., Kec. Palmerah, Kota Jakarta Barat, Daerah Khusus Ibukota Jakarta 11420, Indonesia"/>
        <s v="Jl. Tali Blok Tali No.8, RT.3/RW.9, Kota Bambu Sel., Kec. Palmerah, Kota Jakarta Barat, Daerah Khusus Ibukota Jakarta 11420, Indonesia"/>
        <s v="Jl. Raya Pd. Ungu Permai Blok D24 No.8, RT.008/RW.013, Kaliabang Tengah, Kec. Bekasi Utara, Kota Bks, Jawa Barat 17125, Indonesia"/>
        <s v="Jl. Nusa Indah Barat Blok Cex 10 No.11A, RT.12/RW.13, Duri Kosambi, Kecamatan Cengkareng, Kota Jakarta Barat, Daerah Khusus Ibukota Jakarta 11750, Indonesia"/>
        <s v="Jl. Nusa Indah Barat Blok Cex 10 No.17, RT.12/RW.13, Duri Kosambi, Kecamatan Cengkareng, Kota Jakarta Barat, Daerah Khusus Ibukota Jakarta 11750, Indonesia"/>
        <s v="2021-12-17"/>
        <s v="2021-12-24"/>
        <s v="9, Jl. Anggrek Garuda G No.3, RW.2, Kemanggisan, Kec. Palmerah, Kota Jakarta Barat, Daerah Khusus Ibukota Jakarta 11480, Indonesia"/>
        <s v="Jl. Anggrek Garuda Blok G No.12, RT.9/RW.2, Kemanggisan, Kec. Palmerah, Kota Jakarta Barat, Daerah Khusus Ibukota Jakarta 11480, Indonesia"/>
        <s v="Jl. Anggrek Garuda Raya No. I 7, RT.9/RW.2, Kemanggisan, Kec. Palmerah, Kota Jakarta Barat, Daerah Khusus Ibukota Jakarta 11480, Indonesia"/>
        <s v="6, Jl. Kemanggisan Ilir III No.7, RT.7/RW.1, Palmerah, Kec. Palmerah, Kota Jakarta Barat, Daerah Khusus Ibukota Jakarta 11480, Indonesia"/>
        <s v="Jl. Kemanggisan Ilir III Blok G No.12A, RT.7/RW.1, Palmerah, Kec. Palmerah, Kota Jakarta Barat, Daerah Khusus Ibukota Jakarta 11480, Indonesia"/>
        <s v="Jl. Kemanggisan Ilir III No.6, RW.1, Palmerah, Kec. Palmerah, Kota Jakarta Barat, Daerah Khusus Ibukota Jakarta 11480, Indonesia"/>
        <s v="Jl. Kemanggisan Ilir III Blok L No.14, RT.6/RW.1, Kemanggisan, Kec. Palmerah, Kota Jakarta Barat, Daerah Khusus Ibukota Jakarta 11480, Indonesia"/>
        <s v="West Jakarta 5 6, RT.5/RW.6, Angke, Kec. Tambora, Kota Jakarta Barat, Daerah Khusus Ibukota Jakarta 11330, Indonesia"/>
        <s v="Kali Malang, Jl. Raya Kalimalang, RT.10/RW.8, Pd. Klp., Kec. Duren Sawit, Kota Jakarta Timur, Daerah Khusus Ibukota Jakarta 13450, Indonesia"/>
        <s v="Jl. Mawar V No.34, RT.004/RW.4, Jakasampurna, Kec. Bekasi Bar., Kota Bks, Jawa Barat 17145, Indonesia"/>
        <s v="Jl. Mawar V No.52, RT.004/RW.002, Jakasampurna, Kec. Bekasi Bar., Kota Bks, Jawa Barat 17145, Indonesia"/>
        <s v="Jl. Mawar V No.56, RT.004/RW.002, Jakasampurna, Kec. Bekasi Bar., Kota Bks, Jawa Barat 17145, Indonesia"/>
        <s v="Jl. H. Muhasyim No.65, RT.011/RW.002, Jakasampurna, Kec. Bekasi Bar., Kota Bks, Jawa Barat 17145, Indonesia"/>
        <s v="3, Gg. Jambu No.23, RW.1, Munjul, Kec. Cipayung, Kota Jakarta Timur, Daerah Khusus Ibukota Jakarta 13850, Indonesia"/>
        <s v="Jl. Tali Blok Tali No.37E, RT.3/RW.9, Kota Bambu Sel., Kec. Palmerah, Kota Jakarta Barat, Daerah Khusus Ibukota Jakarta 11420, Indonesia"/>
        <s v="Jl. Ukir Raya No.83, RT.11/RW.13, Kapuk, Kecamatan Cengkareng, Kota Jakarta Barat, Daerah Khusus Ibukota Jakarta 11720, Indonesia"/>
        <s v="Jl. Ukir Raya No.87C, RT.11/RW.13, Kapuk, Kecamatan Cengkareng, Kota Jakarta Barat, Daerah Khusus Ibukota Jakarta 11720, Indonesia"/>
        <s v="Jl. Ukir No.87D, RT.11/RW.13, Kapuk, Kecamatan Cengkareng, Kota Jakarta Barat, Daerah Khusus Ibukota Jakarta 11720, Indonesia"/>
        <s v="11, Jl. Ukir Raya No.87G, RW.13, Kapuk, Kecamatan Cengkareng, Kota Jakarta Barat, Daerah Khusus Ibukota Jakarta 11720, Indonesia"/>
        <s v="Jl. Cemara No.443, Dukuhtanjung, Tanjung, Kec. Tj., Kabupaten Brebes, Jawa Tengah 52254, Indonesia"/>
        <s v="1, Jl. Penyelesaian Tomang IV No.34m, RW.10, Meruya Utara, Kec. Kembangan, Kota Jakarta Barat, Daerah Khusus Ibukota Jakarta 11620, Indonesia"/>
        <s v="Blok 102, Jl. Penyelesaian Tomang III No.25, RT.2/RW.4, Meruya Utara, Kec. Kembangan, Kota Jakarta Barat, Daerah Khusus Ibukota Jakarta 11620, Indonesia"/>
        <s v="Jl. H. Gaim Blok Amin No.47, RT.1/RW.2, Petukangan Utara, Kec. Pesanggrahan, Kota Jakarta Selatan, Daerah Khusus Ibukota Jakarta 12260, Indonesia"/>
        <s v="Jl. Anggrek No.138, RT.7/RW.5, Petukangan Utara, Kec. Pesanggrahan, Kota Jakarta Selatan, Daerah Khusus Ibukota Jakarta 12260, Indonesia"/>
        <s v="Jl. H. Gaim Blok Amin No.48, RT.1/RW.2, North Petukangan, Pesanggrahan, South Jakarta City, Jakarta 12260, Indonesia"/>
        <s v="4, Jl. Lele No.17, RW.12, Pejagalan, Kec. Penjaringan, Kota Jkt Utara, Daerah Khusus Ibukota Jakarta 14450, Indonesia"/>
        <s v="Jl. Lele No.5, RT.4/RW.12, Pejagalan, Kec. Penjaringan, Kota Jkt Utara, Daerah Khusus Ibukota Jakarta 14450, Indonesia"/>
        <s v="4, Jl. Lele No.6, RW.12, Pejagalan, Kec. Penjaringan, Kota Jkt Utara, Daerah Khusus Ibukota Jakarta 14450, Indonesia"/>
        <s v="Jl. Pluit Karang Karya 6 No.22-20, RT.11/RW.12, Pejagalan, Kec. Penjaringan, Kota Jkt Utara, Daerah Khusus Ibukota Jakarta 14440, Indonesia"/>
        <s v="11, Jl. Gabus No.11, RT.11/RW.12, Pejagalan, Kec. Penjaringan, Kota Jkt Utara, Daerah Khusus Ibukota Jakarta 14450, Indonesia"/>
        <s v="jl d6 blok a16 no10, RT.6/RW.13, Pejagalan, Kec. Penjaringan, Kota Jkt Utara, Daerah Khusus Ibukota Jakarta 14450, Indonesia"/>
        <s v="Jl. Lele No.12A, RT.4/RW.12, Pejagalan, Kec. Penjaringan, Kota Jkt Utara, Daerah Khusus Ibukota Jakarta 14450, Indonesia"/>
        <s v="6, Jl. Pekayon 1 No.20, RT.6/RW.3, Ragunan, Kec. Ps. Minggu, Kota Jakarta Selatan, Daerah Khusus Ibukota Jakarta 12540, Indonesia"/>
        <s v="Jl. Pekayon 1 No.16, RT.6/RW.3, Ragunan, Kec. Ps. Minggu, Kota Jakarta Selatan, Daerah Khusus Ibukota Jakarta 12550, Indonesia"/>
        <s v="QW4W+5QQ, RT.006/RW.011, Bintara Jaya, Bekasi Barat, Bekasi City, West Java 17136, Indonesia"/>
        <s v="Jalan Nn No.97, RT.1/RW.006, Poris Gaga, Kec. Batuceper, Kota Tangerang, Banten 15122, Indonesia"/>
        <s v="Jalan Nn No.30, RT.1/RW.006, Poris Gaga, Kec. Batuceper, Kota Tangerang, Banten 15122, Indonesia"/>
        <s v="Unnamed Road, Kamojing, Kec. Cikampek, Kabupaten Karawang, Jawa Barat 41373, Indonesia"/>
        <s v="RM7C+F78, RT.004/RW.010, Cipondoh, Kec. Cipondoh, Kota Tangerang, Banten 15122, Indonesia"/>
        <s v="Jl. Perintis Kemerdekaan No.100, Jati, Kec. Padang Tim., Kota Padang, Sumatera Barat 25129, Indonesia"/>
        <s v="Jl. Perintis Kemerdekaan No.100, Jati, Kec. Padang Tim., Kota Padang, Sumatera Barat 25171, Indonesia"/>
        <s v="Jl. Taman Harapan Baru Blok S2 No.36, RT.7/RW.027, Pejuang, Kecamatan Medan Satria, Kota Bks, Jawa Barat 17125, Indonesia"/>
        <s v="Jl. Pulau Temiyang I No.18, RT.11/RW.3, Klp. Gading Bar., Kec. Klp. Gading, Kota Jkt Utara, Daerah Khusus Ibukota Jakarta 14240, Indonesia"/>
        <s v="Jl. Raya Pagedangan No.3, Pagedangan, Kec. Pagedangan, Kabupaten Tangerang, Banten 15339, Indonesia"/>
        <s v="8, Jl. Tawakal Raya No.47, RW.16, Tomang, Kec. Grogol petamburan, Kota Jakarta Barat, Daerah Khusus Ibukota Jakarta 11440, Indonesia"/>
        <s v="Jl. Bumi Bukit Pabuaran Indah Blok B. 1 No.6, RT.1/RW.17, Jatimulya, Kec. Cilodong, Kota Depok, Jawa Barat 16413, Indonesia"/>
        <s v="Jl. Bumi Bukit Pabuaran Indah Blok D4 No.10, RT.13/RW.17, Jatimulya, Kec. Cilodong, Kota Depok, Jawa Barat 16413, Indonesia"/>
        <s v="Jl. Bumi Bukit Pabuaran Indah Blok D4 No.16, RT.13/RW.17, Jatimulya, Kec. Cilodong, Kota Depok, Jawa Barat 16413, Indonesia"/>
      </sharedItems>
    </cacheField>
    <cacheField name="Date" numFmtId="0">
      <sharedItems count="27">
        <s v="2021-12-01"/>
        <s v="2021-12-02"/>
        <s v="2021-12-03"/>
        <s v="2021-12-06"/>
        <s v="2021-12-07"/>
        <s v="2021-12-08"/>
        <s v="2021-12-09"/>
        <s v="2021-12-10"/>
        <s v="2021-12-13"/>
        <s v="2021-12-14"/>
        <s v="2021-12-15"/>
        <s v="2021-12-16"/>
        <s v="2021-12-17"/>
        <s v="2021-12-20"/>
        <s v="2021-12-21"/>
        <s v="2021-12-22"/>
        <s v="2021-12-23"/>
        <s v="2021-12-24"/>
        <s v="2021-12-27"/>
        <s v="2021-12-28"/>
        <s v="2021-12-29"/>
        <s v="2021-12-30"/>
        <s v="2021-12-31"/>
        <s v="2021-12-18"/>
        <s v="2021-12-25"/>
        <s v="2021-12-11"/>
        <s v="2021-12-12"/>
      </sharedItems>
    </cacheField>
    <cacheField name="Start Date" numFmtId="0">
      <sharedItems/>
    </cacheField>
    <cacheField name="WorkDays" numFmtId="0">
      <sharedItems containsSemiMixedTypes="0" containsString="0" containsNumber="1" containsInteger="1" minValue="10" maxValue="31"/>
    </cacheField>
    <cacheField name="On Time " numFmtId="0">
      <sharedItems containsSemiMixedTypes="0" containsString="0" containsNumber="1" containsInteger="1" minValue="0" maxValue="2"/>
    </cacheField>
    <cacheField name="Sum OT" numFmtId="0">
      <sharedItems containsSemiMixedTypes="0" containsString="0" containsNumber="1" containsInteger="1" minValue="0" maxValue="27"/>
    </cacheField>
    <cacheField name="Late" numFmtId="0">
      <sharedItems containsSemiMixedTypes="0" containsString="0" containsNumber="1" containsInteger="1" minValue="0" maxValue="2"/>
    </cacheField>
    <cacheField name="Sum Late" numFmtId="0">
      <sharedItems containsSemiMixedTypes="0" containsString="0" containsNumber="1" containsInteger="1" minValue="0" maxValue="23"/>
    </cacheField>
    <cacheField name="Absent " numFmtId="0">
      <sharedItems containsSemiMixedTypes="0" containsString="0" containsNumber="1" containsInteger="1" minValue="1" maxValue="31"/>
    </cacheField>
    <cacheField name="On Time CO" numFmtId="0">
      <sharedItems containsSemiMixedTypes="0" containsString="0" containsNumber="1" containsInteger="1" minValue="0" maxValue="2"/>
    </cacheField>
    <cacheField name="Sum OT CO" numFmtId="0">
      <sharedItems containsSemiMixedTypes="0" containsString="0" containsNumber="1" containsInteger="1" minValue="0" maxValue="25"/>
    </cacheField>
    <cacheField name="Overtime" numFmtId="0">
      <sharedItems containsSemiMixedTypes="0" containsString="0" containsNumber="1" containsInteger="1" minValue="0" maxValue="1"/>
    </cacheField>
    <cacheField name="Sum Overtime" numFmtId="0">
      <sharedItems containsSemiMixedTypes="0" containsString="0" containsNumber="1" containsInteger="1" minValue="0" maxValue="17"/>
    </cacheField>
    <cacheField name="Early" numFmtId="0">
      <sharedItems containsSemiMixedTypes="0" containsString="0" containsNumber="1" containsInteger="1" minValue="0" maxValue="1"/>
    </cacheField>
    <cacheField name="Sum Early" numFmtId="0">
      <sharedItems containsSemiMixedTypes="0" containsString="0" containsNumber="1" containsInteger="1" minValue="0" maxValue="17"/>
    </cacheField>
    <cacheField name="N/A CO" numFmtId="0">
      <sharedItems containsSemiMixedTypes="0" containsString="0" containsNumber="1" containsInteger="1" minValue="0" maxValue="1"/>
    </cacheField>
    <cacheField name="Sum NA CO" numFmtId="0">
      <sharedItems containsSemiMixedTypes="0" containsString="0" containsNumber="1" containsInteger="1" minValue="0" maxValue="20"/>
    </cacheField>
    <cacheField name="Status" numFmtId="0">
      <sharedItems count="3">
        <s v="Attendance"/>
        <s v="Daily Journey"/>
        <s v="Permit"/>
      </sharedItems>
    </cacheField>
    <cacheField name="Approval Status" numFmtId="0">
      <sharedItems count="2">
        <s v="No Permit"/>
        <s v="Pending/Rejected"/>
      </sharedItems>
    </cacheField>
  </cacheFields>
  <extLst>
    <ext xmlns:x14="http://schemas.microsoft.com/office/spreadsheetml/2009/9/main" uri="{725AE2AE-9491-48be-B2B4-4EB974FC3084}">
      <x14:pivotCacheDefinition pivotCacheId="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fi Ismarilla" refreshedDate="44568.628236226854" createdVersion="6" refreshedVersion="6" minRefreshableVersion="3" recordCount="30" xr:uid="{00000000-000A-0000-FFFF-FFFF03000000}">
  <cacheSource type="worksheet">
    <worksheetSource ref="I3:J33" sheet="parameter"/>
  </cacheSource>
  <cacheFields count="2">
    <cacheField name="WorkDate" numFmtId="14">
      <sharedItems containsSemiMixedTypes="0" containsNonDate="0" containsDate="1" containsString="0" minDate="2021-11-01T00:00:00" maxDate="2021-12-31T00:00:00" count="6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1-11T00:00:00" u="1"/>
        <d v="2021-11-30T00:00:00" u="1"/>
        <d v="2021-11-04T00:00:00" u="1"/>
        <d v="2021-11-23T00:00:00" u="1"/>
        <d v="2021-11-16T00:00:00" u="1"/>
        <d v="2021-11-09T00:00:00" u="1"/>
        <d v="2021-11-28T00:00:00" u="1"/>
        <d v="2021-11-02T00:00:00" u="1"/>
        <d v="2021-11-21T00:00:00" u="1"/>
        <d v="2021-11-14T00:00:00" u="1"/>
        <d v="2021-11-07T00:00:00" u="1"/>
        <d v="2021-11-26T00:00:00" u="1"/>
        <d v="2021-11-19T00:00:00" u="1"/>
        <d v="2021-11-12T00:00:00" u="1"/>
        <d v="2021-11-05T00:00:00" u="1"/>
        <d v="2021-11-24T00:00:00" u="1"/>
        <d v="2021-11-17T00:00:00" u="1"/>
        <d v="2021-11-10T00:00:00" u="1"/>
        <d v="2021-11-29T00:00:00" u="1"/>
        <d v="2021-11-03T00:00:00" u="1"/>
        <d v="2021-11-22T00:00:00" u="1"/>
        <d v="2021-11-15T00:00:00" u="1"/>
        <d v="2021-11-08T00:00:00" u="1"/>
        <d v="2021-11-27T00:00:00" u="1"/>
        <d v="2021-11-01T00:00:00" u="1"/>
        <d v="2021-11-20T00:00:00" u="1"/>
        <d v="2021-11-13T00:00:00" u="1"/>
        <d v="2021-11-06T00:00:00" u="1"/>
        <d v="2021-11-25T00:00:00" u="1"/>
        <d v="2021-11-18T00:00:00" u="1"/>
      </sharedItems>
    </cacheField>
    <cacheField name="Period" numFmtId="164">
      <sharedItems containsSemiMixedTypes="0" containsNonDate="0" containsDate="1" containsString="0" minDate="2021-11-30T00:00:00" maxDate="2022-01-01T00:00:00" count="2">
        <d v="2021-12-31T00:00:00"/>
        <d v="2021-11-30T00:00:0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511">
  <r>
    <x v="0"/>
    <x v="0"/>
    <x v="0"/>
    <x v="0"/>
    <s v="2021-12-01"/>
    <n v="31"/>
    <n v="1"/>
    <n v="13"/>
    <n v="0"/>
    <n v="0"/>
    <n v="18"/>
    <n v="1"/>
    <n v="12"/>
    <n v="0"/>
    <n v="0"/>
    <n v="0"/>
    <n v="0"/>
    <n v="0"/>
    <n v="1"/>
    <x v="0"/>
    <x v="0"/>
  </r>
  <r>
    <x v="0"/>
    <x v="0"/>
    <x v="1"/>
    <x v="1"/>
    <s v="2021-12-01"/>
    <n v="31"/>
    <n v="1"/>
    <n v="13"/>
    <n v="0"/>
    <n v="0"/>
    <n v="18"/>
    <n v="1"/>
    <n v="12"/>
    <n v="0"/>
    <n v="0"/>
    <n v="0"/>
    <n v="0"/>
    <n v="0"/>
    <n v="1"/>
    <x v="1"/>
    <x v="0"/>
  </r>
  <r>
    <x v="0"/>
    <x v="0"/>
    <x v="0"/>
    <x v="2"/>
    <s v="2021-12-01"/>
    <n v="31"/>
    <n v="1"/>
    <n v="13"/>
    <n v="0"/>
    <n v="0"/>
    <n v="18"/>
    <n v="1"/>
    <n v="12"/>
    <n v="0"/>
    <n v="0"/>
    <n v="0"/>
    <n v="0"/>
    <n v="0"/>
    <n v="1"/>
    <x v="0"/>
    <x v="0"/>
  </r>
  <r>
    <x v="0"/>
    <x v="0"/>
    <x v="2"/>
    <x v="3"/>
    <s v="2021-12-01"/>
    <n v="31"/>
    <n v="1"/>
    <n v="13"/>
    <n v="0"/>
    <n v="0"/>
    <n v="18"/>
    <n v="1"/>
    <n v="12"/>
    <n v="0"/>
    <n v="0"/>
    <n v="0"/>
    <n v="0"/>
    <n v="0"/>
    <n v="1"/>
    <x v="1"/>
    <x v="0"/>
  </r>
  <r>
    <x v="0"/>
    <x v="0"/>
    <x v="0"/>
    <x v="4"/>
    <s v="2021-12-01"/>
    <n v="31"/>
    <n v="1"/>
    <n v="13"/>
    <n v="0"/>
    <n v="0"/>
    <n v="18"/>
    <n v="1"/>
    <n v="12"/>
    <n v="0"/>
    <n v="0"/>
    <n v="0"/>
    <n v="0"/>
    <n v="0"/>
    <n v="1"/>
    <x v="0"/>
    <x v="0"/>
  </r>
  <r>
    <x v="0"/>
    <x v="0"/>
    <x v="2"/>
    <x v="5"/>
    <s v="2021-12-01"/>
    <n v="31"/>
    <n v="1"/>
    <n v="13"/>
    <n v="0"/>
    <n v="0"/>
    <n v="18"/>
    <n v="1"/>
    <n v="12"/>
    <n v="0"/>
    <n v="0"/>
    <n v="0"/>
    <n v="0"/>
    <n v="0"/>
    <n v="1"/>
    <x v="1"/>
    <x v="0"/>
  </r>
  <r>
    <x v="0"/>
    <x v="0"/>
    <x v="0"/>
    <x v="6"/>
    <s v="2021-12-01"/>
    <n v="31"/>
    <n v="1"/>
    <n v="13"/>
    <n v="0"/>
    <n v="0"/>
    <n v="18"/>
    <n v="1"/>
    <n v="12"/>
    <n v="0"/>
    <n v="0"/>
    <n v="0"/>
    <n v="0"/>
    <n v="0"/>
    <n v="1"/>
    <x v="0"/>
    <x v="0"/>
  </r>
  <r>
    <x v="0"/>
    <x v="0"/>
    <x v="3"/>
    <x v="7"/>
    <s v="2021-12-01"/>
    <n v="31"/>
    <n v="1"/>
    <n v="13"/>
    <n v="0"/>
    <n v="0"/>
    <n v="18"/>
    <n v="1"/>
    <n v="12"/>
    <n v="0"/>
    <n v="0"/>
    <n v="0"/>
    <n v="0"/>
    <n v="0"/>
    <n v="1"/>
    <x v="1"/>
    <x v="0"/>
  </r>
  <r>
    <x v="0"/>
    <x v="0"/>
    <x v="0"/>
    <x v="8"/>
    <s v="2021-12-01"/>
    <n v="31"/>
    <n v="1"/>
    <n v="13"/>
    <n v="0"/>
    <n v="0"/>
    <n v="18"/>
    <n v="1"/>
    <n v="12"/>
    <n v="0"/>
    <n v="0"/>
    <n v="0"/>
    <n v="0"/>
    <n v="0"/>
    <n v="1"/>
    <x v="0"/>
    <x v="0"/>
  </r>
  <r>
    <x v="0"/>
    <x v="0"/>
    <x v="4"/>
    <x v="9"/>
    <s v="2021-12-01"/>
    <n v="31"/>
    <n v="1"/>
    <n v="13"/>
    <n v="0"/>
    <n v="0"/>
    <n v="18"/>
    <n v="1"/>
    <n v="12"/>
    <n v="0"/>
    <n v="0"/>
    <n v="0"/>
    <n v="0"/>
    <n v="0"/>
    <n v="1"/>
    <x v="1"/>
    <x v="0"/>
  </r>
  <r>
    <x v="0"/>
    <x v="0"/>
    <x v="0"/>
    <x v="10"/>
    <s v="2021-12-01"/>
    <n v="31"/>
    <n v="1"/>
    <n v="13"/>
    <n v="0"/>
    <n v="0"/>
    <n v="18"/>
    <n v="1"/>
    <n v="12"/>
    <n v="0"/>
    <n v="0"/>
    <n v="0"/>
    <n v="0"/>
    <n v="0"/>
    <n v="1"/>
    <x v="0"/>
    <x v="0"/>
  </r>
  <r>
    <x v="0"/>
    <x v="0"/>
    <x v="2"/>
    <x v="11"/>
    <s v="2021-12-01"/>
    <n v="31"/>
    <n v="1"/>
    <n v="13"/>
    <n v="0"/>
    <n v="0"/>
    <n v="18"/>
    <n v="1"/>
    <n v="12"/>
    <n v="0"/>
    <n v="0"/>
    <n v="0"/>
    <n v="0"/>
    <n v="0"/>
    <n v="1"/>
    <x v="1"/>
    <x v="0"/>
  </r>
  <r>
    <x v="0"/>
    <x v="0"/>
    <x v="0"/>
    <x v="12"/>
    <s v="2021-12-01"/>
    <n v="31"/>
    <n v="1"/>
    <n v="13"/>
    <n v="0"/>
    <n v="0"/>
    <n v="18"/>
    <n v="0"/>
    <n v="12"/>
    <n v="0"/>
    <n v="0"/>
    <n v="0"/>
    <n v="0"/>
    <n v="1"/>
    <n v="1"/>
    <x v="0"/>
    <x v="0"/>
  </r>
  <r>
    <x v="0"/>
    <x v="1"/>
    <x v="5"/>
    <x v="0"/>
    <s v="2021-12-01"/>
    <n v="31"/>
    <n v="1"/>
    <n v="11"/>
    <n v="0"/>
    <n v="13"/>
    <n v="7"/>
    <n v="1"/>
    <n v="12"/>
    <n v="0"/>
    <n v="0"/>
    <n v="0"/>
    <n v="11"/>
    <n v="0"/>
    <n v="1"/>
    <x v="1"/>
    <x v="0"/>
  </r>
  <r>
    <x v="0"/>
    <x v="1"/>
    <x v="6"/>
    <x v="1"/>
    <s v="2021-12-01"/>
    <n v="31"/>
    <n v="1"/>
    <n v="11"/>
    <n v="0"/>
    <n v="13"/>
    <n v="7"/>
    <n v="1"/>
    <n v="12"/>
    <n v="0"/>
    <n v="0"/>
    <n v="0"/>
    <n v="11"/>
    <n v="0"/>
    <n v="1"/>
    <x v="1"/>
    <x v="0"/>
  </r>
  <r>
    <x v="0"/>
    <x v="1"/>
    <x v="7"/>
    <x v="2"/>
    <s v="2021-12-01"/>
    <n v="31"/>
    <n v="1"/>
    <n v="11"/>
    <n v="0"/>
    <n v="13"/>
    <n v="7"/>
    <n v="1"/>
    <n v="12"/>
    <n v="0"/>
    <n v="0"/>
    <n v="0"/>
    <n v="11"/>
    <n v="0"/>
    <n v="1"/>
    <x v="1"/>
    <x v="0"/>
  </r>
  <r>
    <x v="0"/>
    <x v="1"/>
    <x v="8"/>
    <x v="3"/>
    <s v="2021-12-01"/>
    <n v="31"/>
    <n v="0"/>
    <n v="11"/>
    <n v="1"/>
    <n v="13"/>
    <n v="6"/>
    <n v="1"/>
    <n v="12"/>
    <n v="0"/>
    <n v="0"/>
    <n v="0"/>
    <n v="11"/>
    <n v="0"/>
    <n v="1"/>
    <x v="0"/>
    <x v="0"/>
  </r>
  <r>
    <x v="0"/>
    <x v="1"/>
    <x v="8"/>
    <x v="4"/>
    <s v="2021-12-01"/>
    <n v="31"/>
    <n v="0"/>
    <n v="11"/>
    <n v="1"/>
    <n v="13"/>
    <n v="6"/>
    <n v="0"/>
    <n v="12"/>
    <n v="0"/>
    <n v="0"/>
    <n v="1"/>
    <n v="11"/>
    <n v="0"/>
    <n v="1"/>
    <x v="0"/>
    <x v="0"/>
  </r>
  <r>
    <x v="0"/>
    <x v="1"/>
    <x v="8"/>
    <x v="5"/>
    <s v="2021-12-01"/>
    <n v="31"/>
    <n v="0"/>
    <n v="11"/>
    <n v="1"/>
    <n v="13"/>
    <n v="6"/>
    <n v="0"/>
    <n v="12"/>
    <n v="0"/>
    <n v="0"/>
    <n v="1"/>
    <n v="11"/>
    <n v="0"/>
    <n v="1"/>
    <x v="0"/>
    <x v="0"/>
  </r>
  <r>
    <x v="0"/>
    <x v="1"/>
    <x v="8"/>
    <x v="6"/>
    <s v="2021-12-01"/>
    <n v="31"/>
    <n v="0"/>
    <n v="11"/>
    <n v="1"/>
    <n v="13"/>
    <n v="6"/>
    <n v="0"/>
    <n v="12"/>
    <n v="0"/>
    <n v="0"/>
    <n v="1"/>
    <n v="11"/>
    <n v="0"/>
    <n v="1"/>
    <x v="0"/>
    <x v="0"/>
  </r>
  <r>
    <x v="0"/>
    <x v="1"/>
    <x v="8"/>
    <x v="7"/>
    <s v="2021-12-01"/>
    <n v="31"/>
    <n v="0"/>
    <n v="11"/>
    <n v="1"/>
    <n v="13"/>
    <n v="6"/>
    <n v="0"/>
    <n v="12"/>
    <n v="0"/>
    <n v="0"/>
    <n v="1"/>
    <n v="11"/>
    <n v="0"/>
    <n v="1"/>
    <x v="0"/>
    <x v="0"/>
  </r>
  <r>
    <x v="0"/>
    <x v="1"/>
    <x v="8"/>
    <x v="8"/>
    <s v="2021-12-01"/>
    <n v="31"/>
    <n v="0"/>
    <n v="11"/>
    <n v="1"/>
    <n v="13"/>
    <n v="6"/>
    <n v="1"/>
    <n v="12"/>
    <n v="0"/>
    <n v="0"/>
    <n v="0"/>
    <n v="11"/>
    <n v="0"/>
    <n v="1"/>
    <x v="0"/>
    <x v="0"/>
  </r>
  <r>
    <x v="0"/>
    <x v="1"/>
    <x v="8"/>
    <x v="9"/>
    <s v="2021-12-01"/>
    <n v="31"/>
    <n v="0"/>
    <n v="11"/>
    <n v="2"/>
    <n v="13"/>
    <n v="5"/>
    <n v="2"/>
    <n v="12"/>
    <n v="0"/>
    <n v="0"/>
    <n v="0"/>
    <n v="11"/>
    <n v="0"/>
    <n v="1"/>
    <x v="0"/>
    <x v="0"/>
  </r>
  <r>
    <x v="0"/>
    <x v="1"/>
    <x v="8"/>
    <x v="9"/>
    <s v="2021-12-01"/>
    <n v="31"/>
    <n v="0"/>
    <n v="11"/>
    <n v="1"/>
    <n v="13"/>
    <n v="6"/>
    <n v="1"/>
    <n v="12"/>
    <n v="0"/>
    <n v="0"/>
    <n v="0"/>
    <n v="11"/>
    <n v="0"/>
    <n v="1"/>
    <x v="0"/>
    <x v="0"/>
  </r>
  <r>
    <x v="0"/>
    <x v="1"/>
    <x v="8"/>
    <x v="10"/>
    <s v="2021-12-01"/>
    <n v="31"/>
    <n v="0"/>
    <n v="11"/>
    <n v="1"/>
    <n v="13"/>
    <n v="6"/>
    <n v="0"/>
    <n v="12"/>
    <n v="0"/>
    <n v="0"/>
    <n v="1"/>
    <n v="11"/>
    <n v="0"/>
    <n v="1"/>
    <x v="0"/>
    <x v="0"/>
  </r>
  <r>
    <x v="0"/>
    <x v="1"/>
    <x v="8"/>
    <x v="11"/>
    <s v="2021-12-01"/>
    <n v="31"/>
    <n v="0"/>
    <n v="11"/>
    <n v="1"/>
    <n v="13"/>
    <n v="6"/>
    <n v="1"/>
    <n v="12"/>
    <n v="0"/>
    <n v="0"/>
    <n v="0"/>
    <n v="11"/>
    <n v="0"/>
    <n v="1"/>
    <x v="0"/>
    <x v="0"/>
  </r>
  <r>
    <x v="0"/>
    <x v="1"/>
    <x v="8"/>
    <x v="12"/>
    <s v="2021-12-01"/>
    <n v="31"/>
    <n v="0"/>
    <n v="11"/>
    <n v="1"/>
    <n v="13"/>
    <n v="6"/>
    <n v="0"/>
    <n v="12"/>
    <n v="0"/>
    <n v="0"/>
    <n v="1"/>
    <n v="11"/>
    <n v="0"/>
    <n v="1"/>
    <x v="0"/>
    <x v="0"/>
  </r>
  <r>
    <x v="0"/>
    <x v="1"/>
    <x v="9"/>
    <x v="13"/>
    <s v="2021-12-01"/>
    <n v="31"/>
    <n v="1"/>
    <n v="11"/>
    <n v="0"/>
    <n v="13"/>
    <n v="7"/>
    <n v="0"/>
    <n v="12"/>
    <n v="0"/>
    <n v="0"/>
    <n v="0"/>
    <n v="11"/>
    <n v="1"/>
    <n v="1"/>
    <x v="1"/>
    <x v="0"/>
  </r>
  <r>
    <x v="0"/>
    <x v="1"/>
    <x v="10"/>
    <x v="14"/>
    <s v="2021-12-01"/>
    <n v="31"/>
    <n v="1"/>
    <n v="11"/>
    <n v="0"/>
    <n v="13"/>
    <n v="7"/>
    <n v="1"/>
    <n v="12"/>
    <n v="0"/>
    <n v="0"/>
    <n v="0"/>
    <n v="11"/>
    <n v="0"/>
    <n v="1"/>
    <x v="1"/>
    <x v="0"/>
  </r>
  <r>
    <x v="0"/>
    <x v="1"/>
    <x v="10"/>
    <x v="15"/>
    <s v="2021-12-01"/>
    <n v="31"/>
    <n v="1"/>
    <n v="11"/>
    <n v="0"/>
    <n v="13"/>
    <n v="7"/>
    <n v="1"/>
    <n v="12"/>
    <n v="0"/>
    <n v="0"/>
    <n v="0"/>
    <n v="11"/>
    <n v="0"/>
    <n v="1"/>
    <x v="1"/>
    <x v="0"/>
  </r>
  <r>
    <x v="0"/>
    <x v="1"/>
    <x v="11"/>
    <x v="16"/>
    <s v="2021-12-01"/>
    <n v="31"/>
    <n v="1"/>
    <n v="11"/>
    <n v="0"/>
    <n v="13"/>
    <n v="7"/>
    <n v="1"/>
    <n v="12"/>
    <n v="0"/>
    <n v="0"/>
    <n v="0"/>
    <n v="11"/>
    <n v="0"/>
    <n v="1"/>
    <x v="1"/>
    <x v="0"/>
  </r>
  <r>
    <x v="0"/>
    <x v="1"/>
    <x v="12"/>
    <x v="17"/>
    <s v="2021-12-01"/>
    <n v="31"/>
    <n v="1"/>
    <n v="11"/>
    <n v="0"/>
    <n v="13"/>
    <n v="7"/>
    <n v="1"/>
    <n v="12"/>
    <n v="0"/>
    <n v="0"/>
    <n v="0"/>
    <n v="11"/>
    <n v="0"/>
    <n v="1"/>
    <x v="1"/>
    <x v="0"/>
  </r>
  <r>
    <x v="0"/>
    <x v="1"/>
    <x v="8"/>
    <x v="18"/>
    <s v="2021-12-01"/>
    <n v="31"/>
    <n v="0"/>
    <n v="11"/>
    <n v="1"/>
    <n v="13"/>
    <n v="6"/>
    <n v="0"/>
    <n v="12"/>
    <n v="0"/>
    <n v="0"/>
    <n v="1"/>
    <n v="11"/>
    <n v="0"/>
    <n v="1"/>
    <x v="0"/>
    <x v="0"/>
  </r>
  <r>
    <x v="0"/>
    <x v="1"/>
    <x v="8"/>
    <x v="19"/>
    <s v="2021-12-01"/>
    <n v="31"/>
    <n v="1"/>
    <n v="11"/>
    <n v="0"/>
    <n v="13"/>
    <n v="7"/>
    <n v="0"/>
    <n v="12"/>
    <n v="0"/>
    <n v="0"/>
    <n v="1"/>
    <n v="11"/>
    <n v="0"/>
    <n v="1"/>
    <x v="0"/>
    <x v="0"/>
  </r>
  <r>
    <x v="0"/>
    <x v="1"/>
    <x v="8"/>
    <x v="20"/>
    <s v="2021-12-01"/>
    <n v="31"/>
    <n v="1"/>
    <n v="11"/>
    <n v="0"/>
    <n v="13"/>
    <n v="7"/>
    <n v="0"/>
    <n v="12"/>
    <n v="0"/>
    <n v="0"/>
    <n v="1"/>
    <n v="11"/>
    <n v="0"/>
    <n v="1"/>
    <x v="0"/>
    <x v="0"/>
  </r>
  <r>
    <x v="0"/>
    <x v="1"/>
    <x v="8"/>
    <x v="21"/>
    <s v="2021-12-01"/>
    <n v="31"/>
    <n v="1"/>
    <n v="11"/>
    <n v="0"/>
    <n v="13"/>
    <n v="7"/>
    <n v="0"/>
    <n v="12"/>
    <n v="0"/>
    <n v="0"/>
    <n v="1"/>
    <n v="11"/>
    <n v="0"/>
    <n v="1"/>
    <x v="0"/>
    <x v="0"/>
  </r>
  <r>
    <x v="0"/>
    <x v="1"/>
    <x v="8"/>
    <x v="22"/>
    <s v="2021-12-01"/>
    <n v="31"/>
    <n v="0"/>
    <n v="11"/>
    <n v="1"/>
    <n v="13"/>
    <n v="6"/>
    <n v="0"/>
    <n v="12"/>
    <n v="0"/>
    <n v="0"/>
    <n v="1"/>
    <n v="11"/>
    <n v="0"/>
    <n v="1"/>
    <x v="0"/>
    <x v="0"/>
  </r>
  <r>
    <x v="0"/>
    <x v="2"/>
    <x v="8"/>
    <x v="0"/>
    <s v="2021-12-01"/>
    <n v="31"/>
    <n v="0"/>
    <n v="0"/>
    <n v="1"/>
    <n v="11"/>
    <n v="19"/>
    <n v="0"/>
    <n v="2"/>
    <n v="0"/>
    <n v="0"/>
    <n v="0"/>
    <n v="1"/>
    <n v="1"/>
    <n v="8"/>
    <x v="0"/>
    <x v="0"/>
  </r>
  <r>
    <x v="0"/>
    <x v="2"/>
    <x v="8"/>
    <x v="1"/>
    <s v="2021-12-01"/>
    <n v="31"/>
    <n v="0"/>
    <n v="0"/>
    <n v="1"/>
    <n v="11"/>
    <n v="19"/>
    <n v="0"/>
    <n v="2"/>
    <n v="0"/>
    <n v="0"/>
    <n v="0"/>
    <n v="1"/>
    <n v="1"/>
    <n v="8"/>
    <x v="0"/>
    <x v="0"/>
  </r>
  <r>
    <x v="0"/>
    <x v="2"/>
    <x v="8"/>
    <x v="3"/>
    <s v="2021-12-01"/>
    <n v="31"/>
    <n v="0"/>
    <n v="0"/>
    <n v="1"/>
    <n v="11"/>
    <n v="19"/>
    <n v="0"/>
    <n v="2"/>
    <n v="0"/>
    <n v="0"/>
    <n v="0"/>
    <n v="1"/>
    <n v="1"/>
    <n v="8"/>
    <x v="0"/>
    <x v="0"/>
  </r>
  <r>
    <x v="0"/>
    <x v="2"/>
    <x v="8"/>
    <x v="5"/>
    <s v="2021-12-01"/>
    <n v="31"/>
    <n v="0"/>
    <n v="0"/>
    <n v="1"/>
    <n v="11"/>
    <n v="19"/>
    <n v="0"/>
    <n v="2"/>
    <n v="0"/>
    <n v="0"/>
    <n v="0"/>
    <n v="1"/>
    <n v="1"/>
    <n v="8"/>
    <x v="0"/>
    <x v="0"/>
  </r>
  <r>
    <x v="0"/>
    <x v="2"/>
    <x v="8"/>
    <x v="6"/>
    <s v="2021-12-01"/>
    <n v="31"/>
    <n v="0"/>
    <n v="0"/>
    <n v="1"/>
    <n v="11"/>
    <n v="19"/>
    <n v="1"/>
    <n v="2"/>
    <n v="0"/>
    <n v="0"/>
    <n v="0"/>
    <n v="1"/>
    <n v="0"/>
    <n v="8"/>
    <x v="0"/>
    <x v="0"/>
  </r>
  <r>
    <x v="0"/>
    <x v="2"/>
    <x v="8"/>
    <x v="16"/>
    <s v="2021-12-01"/>
    <n v="31"/>
    <n v="0"/>
    <n v="0"/>
    <n v="1"/>
    <n v="11"/>
    <n v="19"/>
    <n v="0"/>
    <n v="2"/>
    <n v="0"/>
    <n v="0"/>
    <n v="0"/>
    <n v="1"/>
    <n v="1"/>
    <n v="8"/>
    <x v="0"/>
    <x v="0"/>
  </r>
  <r>
    <x v="0"/>
    <x v="2"/>
    <x v="8"/>
    <x v="18"/>
    <s v="2021-12-01"/>
    <n v="31"/>
    <n v="0"/>
    <n v="0"/>
    <n v="1"/>
    <n v="11"/>
    <n v="19"/>
    <n v="1"/>
    <n v="2"/>
    <n v="0"/>
    <n v="0"/>
    <n v="0"/>
    <n v="1"/>
    <n v="0"/>
    <n v="8"/>
    <x v="0"/>
    <x v="0"/>
  </r>
  <r>
    <x v="0"/>
    <x v="2"/>
    <x v="8"/>
    <x v="19"/>
    <s v="2021-12-01"/>
    <n v="31"/>
    <n v="0"/>
    <n v="0"/>
    <n v="1"/>
    <n v="11"/>
    <n v="19"/>
    <n v="0"/>
    <n v="2"/>
    <n v="0"/>
    <n v="0"/>
    <n v="0"/>
    <n v="1"/>
    <n v="1"/>
    <n v="8"/>
    <x v="0"/>
    <x v="0"/>
  </r>
  <r>
    <x v="0"/>
    <x v="2"/>
    <x v="8"/>
    <x v="20"/>
    <s v="2021-12-01"/>
    <n v="31"/>
    <n v="0"/>
    <n v="0"/>
    <n v="1"/>
    <n v="11"/>
    <n v="19"/>
    <n v="0"/>
    <n v="2"/>
    <n v="0"/>
    <n v="0"/>
    <n v="0"/>
    <n v="1"/>
    <n v="1"/>
    <n v="8"/>
    <x v="0"/>
    <x v="0"/>
  </r>
  <r>
    <x v="0"/>
    <x v="2"/>
    <x v="8"/>
    <x v="21"/>
    <s v="2021-12-01"/>
    <n v="31"/>
    <n v="0"/>
    <n v="0"/>
    <n v="1"/>
    <n v="11"/>
    <n v="19"/>
    <n v="0"/>
    <n v="2"/>
    <n v="0"/>
    <n v="0"/>
    <n v="0"/>
    <n v="1"/>
    <n v="1"/>
    <n v="8"/>
    <x v="0"/>
    <x v="0"/>
  </r>
  <r>
    <x v="0"/>
    <x v="2"/>
    <x v="8"/>
    <x v="22"/>
    <s v="2021-12-01"/>
    <n v="31"/>
    <n v="0"/>
    <n v="0"/>
    <n v="1"/>
    <n v="11"/>
    <n v="19"/>
    <n v="0"/>
    <n v="2"/>
    <n v="0"/>
    <n v="0"/>
    <n v="1"/>
    <n v="1"/>
    <n v="0"/>
    <n v="8"/>
    <x v="0"/>
    <x v="0"/>
  </r>
  <r>
    <x v="0"/>
    <x v="3"/>
    <x v="13"/>
    <x v="0"/>
    <s v="2021-12-01"/>
    <n v="31"/>
    <n v="1"/>
    <n v="6"/>
    <n v="0"/>
    <n v="17"/>
    <n v="8"/>
    <n v="0"/>
    <n v="21"/>
    <n v="0"/>
    <n v="0"/>
    <n v="0"/>
    <n v="1"/>
    <n v="1"/>
    <n v="1"/>
    <x v="1"/>
    <x v="0"/>
  </r>
  <r>
    <x v="0"/>
    <x v="3"/>
    <x v="0"/>
    <x v="1"/>
    <s v="2021-12-01"/>
    <n v="31"/>
    <n v="0"/>
    <n v="6"/>
    <n v="1"/>
    <n v="17"/>
    <n v="7"/>
    <n v="1"/>
    <n v="21"/>
    <n v="0"/>
    <n v="0"/>
    <n v="0"/>
    <n v="1"/>
    <n v="0"/>
    <n v="1"/>
    <x v="0"/>
    <x v="0"/>
  </r>
  <r>
    <x v="0"/>
    <x v="3"/>
    <x v="0"/>
    <x v="2"/>
    <s v="2021-12-01"/>
    <n v="31"/>
    <n v="0"/>
    <n v="6"/>
    <n v="1"/>
    <n v="17"/>
    <n v="7"/>
    <n v="1"/>
    <n v="21"/>
    <n v="0"/>
    <n v="0"/>
    <n v="0"/>
    <n v="1"/>
    <n v="0"/>
    <n v="1"/>
    <x v="0"/>
    <x v="0"/>
  </r>
  <r>
    <x v="0"/>
    <x v="3"/>
    <x v="14"/>
    <x v="3"/>
    <s v="2021-12-01"/>
    <n v="31"/>
    <n v="1"/>
    <n v="6"/>
    <n v="0"/>
    <n v="17"/>
    <n v="8"/>
    <n v="1"/>
    <n v="21"/>
    <n v="0"/>
    <n v="0"/>
    <n v="0"/>
    <n v="1"/>
    <n v="0"/>
    <n v="1"/>
    <x v="1"/>
    <x v="0"/>
  </r>
  <r>
    <x v="0"/>
    <x v="3"/>
    <x v="0"/>
    <x v="4"/>
    <s v="2021-12-01"/>
    <n v="31"/>
    <n v="0"/>
    <n v="6"/>
    <n v="1"/>
    <n v="17"/>
    <n v="7"/>
    <n v="1"/>
    <n v="21"/>
    <n v="0"/>
    <n v="0"/>
    <n v="0"/>
    <n v="1"/>
    <n v="0"/>
    <n v="1"/>
    <x v="0"/>
    <x v="0"/>
  </r>
  <r>
    <x v="0"/>
    <x v="3"/>
    <x v="0"/>
    <x v="5"/>
    <s v="2021-12-01"/>
    <n v="31"/>
    <n v="0"/>
    <n v="6"/>
    <n v="1"/>
    <n v="17"/>
    <n v="7"/>
    <n v="1"/>
    <n v="21"/>
    <n v="0"/>
    <n v="0"/>
    <n v="0"/>
    <n v="1"/>
    <n v="0"/>
    <n v="1"/>
    <x v="0"/>
    <x v="0"/>
  </r>
  <r>
    <x v="0"/>
    <x v="3"/>
    <x v="0"/>
    <x v="6"/>
    <s v="2021-12-01"/>
    <n v="31"/>
    <n v="0"/>
    <n v="6"/>
    <n v="1"/>
    <n v="17"/>
    <n v="7"/>
    <n v="1"/>
    <n v="21"/>
    <n v="0"/>
    <n v="0"/>
    <n v="0"/>
    <n v="1"/>
    <n v="0"/>
    <n v="1"/>
    <x v="0"/>
    <x v="0"/>
  </r>
  <r>
    <x v="0"/>
    <x v="3"/>
    <x v="0"/>
    <x v="7"/>
    <s v="2021-12-01"/>
    <n v="31"/>
    <n v="0"/>
    <n v="6"/>
    <n v="1"/>
    <n v="17"/>
    <n v="7"/>
    <n v="1"/>
    <n v="21"/>
    <n v="0"/>
    <n v="0"/>
    <n v="0"/>
    <n v="1"/>
    <n v="0"/>
    <n v="1"/>
    <x v="0"/>
    <x v="0"/>
  </r>
  <r>
    <x v="0"/>
    <x v="3"/>
    <x v="13"/>
    <x v="8"/>
    <s v="2021-12-01"/>
    <n v="31"/>
    <n v="1"/>
    <n v="6"/>
    <n v="0"/>
    <n v="17"/>
    <n v="8"/>
    <n v="1"/>
    <n v="21"/>
    <n v="0"/>
    <n v="0"/>
    <n v="0"/>
    <n v="1"/>
    <n v="0"/>
    <n v="1"/>
    <x v="1"/>
    <x v="0"/>
  </r>
  <r>
    <x v="0"/>
    <x v="3"/>
    <x v="0"/>
    <x v="9"/>
    <s v="2021-12-01"/>
    <n v="31"/>
    <n v="0"/>
    <n v="6"/>
    <n v="1"/>
    <n v="17"/>
    <n v="7"/>
    <n v="1"/>
    <n v="21"/>
    <n v="0"/>
    <n v="0"/>
    <n v="0"/>
    <n v="1"/>
    <n v="0"/>
    <n v="1"/>
    <x v="0"/>
    <x v="0"/>
  </r>
  <r>
    <x v="0"/>
    <x v="3"/>
    <x v="0"/>
    <x v="10"/>
    <s v="2021-12-01"/>
    <n v="31"/>
    <n v="0"/>
    <n v="6"/>
    <n v="1"/>
    <n v="17"/>
    <n v="7"/>
    <n v="1"/>
    <n v="21"/>
    <n v="0"/>
    <n v="0"/>
    <n v="0"/>
    <n v="1"/>
    <n v="0"/>
    <n v="1"/>
    <x v="0"/>
    <x v="0"/>
  </r>
  <r>
    <x v="0"/>
    <x v="3"/>
    <x v="0"/>
    <x v="11"/>
    <s v="2021-12-01"/>
    <n v="31"/>
    <n v="0"/>
    <n v="6"/>
    <n v="1"/>
    <n v="17"/>
    <n v="7"/>
    <n v="1"/>
    <n v="21"/>
    <n v="0"/>
    <n v="0"/>
    <n v="0"/>
    <n v="1"/>
    <n v="0"/>
    <n v="1"/>
    <x v="0"/>
    <x v="0"/>
  </r>
  <r>
    <x v="0"/>
    <x v="3"/>
    <x v="15"/>
    <x v="12"/>
    <s v="2021-12-01"/>
    <n v="31"/>
    <n v="1"/>
    <n v="6"/>
    <n v="0"/>
    <n v="17"/>
    <n v="8"/>
    <n v="1"/>
    <n v="21"/>
    <n v="0"/>
    <n v="0"/>
    <n v="0"/>
    <n v="1"/>
    <n v="0"/>
    <n v="1"/>
    <x v="1"/>
    <x v="0"/>
  </r>
  <r>
    <x v="0"/>
    <x v="3"/>
    <x v="0"/>
    <x v="13"/>
    <s v="2021-12-01"/>
    <n v="31"/>
    <n v="0"/>
    <n v="6"/>
    <n v="1"/>
    <n v="17"/>
    <n v="7"/>
    <n v="1"/>
    <n v="21"/>
    <n v="0"/>
    <n v="0"/>
    <n v="0"/>
    <n v="1"/>
    <n v="0"/>
    <n v="1"/>
    <x v="0"/>
    <x v="0"/>
  </r>
  <r>
    <x v="0"/>
    <x v="3"/>
    <x v="0"/>
    <x v="14"/>
    <s v="2021-12-01"/>
    <n v="31"/>
    <n v="0"/>
    <n v="6"/>
    <n v="1"/>
    <n v="17"/>
    <n v="7"/>
    <n v="1"/>
    <n v="21"/>
    <n v="0"/>
    <n v="0"/>
    <n v="0"/>
    <n v="1"/>
    <n v="0"/>
    <n v="1"/>
    <x v="0"/>
    <x v="0"/>
  </r>
  <r>
    <x v="0"/>
    <x v="3"/>
    <x v="0"/>
    <x v="15"/>
    <s v="2021-12-01"/>
    <n v="31"/>
    <n v="0"/>
    <n v="6"/>
    <n v="1"/>
    <n v="17"/>
    <n v="7"/>
    <n v="1"/>
    <n v="21"/>
    <n v="0"/>
    <n v="0"/>
    <n v="0"/>
    <n v="1"/>
    <n v="0"/>
    <n v="1"/>
    <x v="0"/>
    <x v="0"/>
  </r>
  <r>
    <x v="0"/>
    <x v="3"/>
    <x v="16"/>
    <x v="16"/>
    <s v="2021-12-01"/>
    <n v="31"/>
    <n v="1"/>
    <n v="6"/>
    <n v="0"/>
    <n v="17"/>
    <n v="8"/>
    <n v="1"/>
    <n v="21"/>
    <n v="0"/>
    <n v="0"/>
    <n v="0"/>
    <n v="1"/>
    <n v="0"/>
    <n v="1"/>
    <x v="1"/>
    <x v="0"/>
  </r>
  <r>
    <x v="0"/>
    <x v="3"/>
    <x v="0"/>
    <x v="17"/>
    <s v="2021-12-01"/>
    <n v="31"/>
    <n v="0"/>
    <n v="6"/>
    <n v="1"/>
    <n v="17"/>
    <n v="7"/>
    <n v="1"/>
    <n v="21"/>
    <n v="0"/>
    <n v="0"/>
    <n v="0"/>
    <n v="1"/>
    <n v="0"/>
    <n v="1"/>
    <x v="0"/>
    <x v="0"/>
  </r>
  <r>
    <x v="0"/>
    <x v="3"/>
    <x v="0"/>
    <x v="18"/>
    <s v="2021-12-01"/>
    <n v="31"/>
    <n v="0"/>
    <n v="6"/>
    <n v="1"/>
    <n v="17"/>
    <n v="7"/>
    <n v="1"/>
    <n v="21"/>
    <n v="0"/>
    <n v="0"/>
    <n v="0"/>
    <n v="1"/>
    <n v="0"/>
    <n v="1"/>
    <x v="0"/>
    <x v="0"/>
  </r>
  <r>
    <x v="0"/>
    <x v="3"/>
    <x v="13"/>
    <x v="19"/>
    <s v="2021-12-01"/>
    <n v="31"/>
    <n v="1"/>
    <n v="6"/>
    <n v="0"/>
    <n v="17"/>
    <n v="8"/>
    <n v="1"/>
    <n v="21"/>
    <n v="0"/>
    <n v="0"/>
    <n v="0"/>
    <n v="1"/>
    <n v="0"/>
    <n v="1"/>
    <x v="1"/>
    <x v="0"/>
  </r>
  <r>
    <x v="0"/>
    <x v="3"/>
    <x v="0"/>
    <x v="20"/>
    <s v="2021-12-01"/>
    <n v="31"/>
    <n v="0"/>
    <n v="6"/>
    <n v="1"/>
    <n v="17"/>
    <n v="7"/>
    <n v="1"/>
    <n v="21"/>
    <n v="0"/>
    <n v="0"/>
    <n v="0"/>
    <n v="1"/>
    <n v="0"/>
    <n v="1"/>
    <x v="0"/>
    <x v="0"/>
  </r>
  <r>
    <x v="0"/>
    <x v="3"/>
    <x v="0"/>
    <x v="21"/>
    <s v="2021-12-01"/>
    <n v="31"/>
    <n v="0"/>
    <n v="6"/>
    <n v="1"/>
    <n v="17"/>
    <n v="7"/>
    <n v="1"/>
    <n v="21"/>
    <n v="0"/>
    <n v="0"/>
    <n v="0"/>
    <n v="1"/>
    <n v="0"/>
    <n v="1"/>
    <x v="0"/>
    <x v="0"/>
  </r>
  <r>
    <x v="0"/>
    <x v="3"/>
    <x v="0"/>
    <x v="22"/>
    <s v="2021-12-01"/>
    <n v="31"/>
    <n v="0"/>
    <n v="6"/>
    <n v="1"/>
    <n v="17"/>
    <n v="7"/>
    <n v="0"/>
    <n v="21"/>
    <n v="0"/>
    <n v="0"/>
    <n v="1"/>
    <n v="1"/>
    <n v="0"/>
    <n v="1"/>
    <x v="0"/>
    <x v="0"/>
  </r>
  <r>
    <x v="0"/>
    <x v="4"/>
    <x v="17"/>
    <x v="0"/>
    <s v="2021-12-01"/>
    <n v="31"/>
    <n v="1"/>
    <n v="19"/>
    <n v="0"/>
    <n v="3"/>
    <n v="9"/>
    <n v="1"/>
    <n v="17"/>
    <n v="0"/>
    <n v="1"/>
    <n v="0"/>
    <n v="0"/>
    <n v="0"/>
    <n v="4"/>
    <x v="1"/>
    <x v="0"/>
  </r>
  <r>
    <x v="0"/>
    <x v="4"/>
    <x v="0"/>
    <x v="1"/>
    <s v="2021-12-01"/>
    <n v="31"/>
    <n v="1"/>
    <n v="19"/>
    <n v="0"/>
    <n v="3"/>
    <n v="9"/>
    <n v="1"/>
    <n v="17"/>
    <n v="0"/>
    <n v="1"/>
    <n v="0"/>
    <n v="0"/>
    <n v="0"/>
    <n v="4"/>
    <x v="0"/>
    <x v="0"/>
  </r>
  <r>
    <x v="0"/>
    <x v="4"/>
    <x v="17"/>
    <x v="2"/>
    <s v="2021-12-01"/>
    <n v="31"/>
    <n v="1"/>
    <n v="19"/>
    <n v="0"/>
    <n v="3"/>
    <n v="9"/>
    <n v="1"/>
    <n v="17"/>
    <n v="0"/>
    <n v="1"/>
    <n v="0"/>
    <n v="0"/>
    <n v="0"/>
    <n v="4"/>
    <x v="1"/>
    <x v="0"/>
  </r>
  <r>
    <x v="0"/>
    <x v="4"/>
    <x v="18"/>
    <x v="3"/>
    <s v="2021-12-01"/>
    <n v="31"/>
    <n v="1"/>
    <n v="19"/>
    <n v="0"/>
    <n v="3"/>
    <n v="9"/>
    <n v="1"/>
    <n v="17"/>
    <n v="0"/>
    <n v="1"/>
    <n v="0"/>
    <n v="0"/>
    <n v="0"/>
    <n v="4"/>
    <x v="1"/>
    <x v="0"/>
  </r>
  <r>
    <x v="0"/>
    <x v="4"/>
    <x v="19"/>
    <x v="4"/>
    <s v="2021-12-01"/>
    <n v="31"/>
    <n v="1"/>
    <n v="19"/>
    <n v="0"/>
    <n v="3"/>
    <n v="9"/>
    <n v="1"/>
    <n v="17"/>
    <n v="0"/>
    <n v="1"/>
    <n v="0"/>
    <n v="0"/>
    <n v="0"/>
    <n v="4"/>
    <x v="1"/>
    <x v="0"/>
  </r>
  <r>
    <x v="0"/>
    <x v="4"/>
    <x v="0"/>
    <x v="5"/>
    <s v="2021-12-01"/>
    <n v="31"/>
    <n v="0"/>
    <n v="19"/>
    <n v="1"/>
    <n v="3"/>
    <n v="8"/>
    <n v="1"/>
    <n v="17"/>
    <n v="0"/>
    <n v="1"/>
    <n v="0"/>
    <n v="0"/>
    <n v="0"/>
    <n v="4"/>
    <x v="0"/>
    <x v="0"/>
  </r>
  <r>
    <x v="0"/>
    <x v="4"/>
    <x v="19"/>
    <x v="6"/>
    <s v="2021-12-01"/>
    <n v="31"/>
    <n v="1"/>
    <n v="19"/>
    <n v="0"/>
    <n v="3"/>
    <n v="9"/>
    <n v="0"/>
    <n v="17"/>
    <n v="0"/>
    <n v="1"/>
    <n v="0"/>
    <n v="0"/>
    <n v="1"/>
    <n v="4"/>
    <x v="1"/>
    <x v="0"/>
  </r>
  <r>
    <x v="0"/>
    <x v="4"/>
    <x v="19"/>
    <x v="8"/>
    <s v="2021-12-01"/>
    <n v="31"/>
    <n v="1"/>
    <n v="19"/>
    <n v="0"/>
    <n v="3"/>
    <n v="9"/>
    <n v="1"/>
    <n v="17"/>
    <n v="0"/>
    <n v="1"/>
    <n v="0"/>
    <n v="0"/>
    <n v="0"/>
    <n v="4"/>
    <x v="1"/>
    <x v="0"/>
  </r>
  <r>
    <x v="0"/>
    <x v="4"/>
    <x v="0"/>
    <x v="9"/>
    <s v="2021-12-01"/>
    <n v="31"/>
    <n v="1"/>
    <n v="19"/>
    <n v="0"/>
    <n v="3"/>
    <n v="9"/>
    <n v="1"/>
    <n v="17"/>
    <n v="0"/>
    <n v="1"/>
    <n v="0"/>
    <n v="0"/>
    <n v="0"/>
    <n v="4"/>
    <x v="0"/>
    <x v="0"/>
  </r>
  <r>
    <x v="0"/>
    <x v="4"/>
    <x v="19"/>
    <x v="10"/>
    <s v="2021-12-01"/>
    <n v="31"/>
    <n v="1"/>
    <n v="19"/>
    <n v="0"/>
    <n v="3"/>
    <n v="9"/>
    <n v="0"/>
    <n v="17"/>
    <n v="0"/>
    <n v="1"/>
    <n v="0"/>
    <n v="0"/>
    <n v="1"/>
    <n v="4"/>
    <x v="1"/>
    <x v="0"/>
  </r>
  <r>
    <x v="0"/>
    <x v="4"/>
    <x v="0"/>
    <x v="11"/>
    <s v="2021-12-01"/>
    <n v="31"/>
    <n v="0"/>
    <n v="19"/>
    <n v="1"/>
    <n v="3"/>
    <n v="8"/>
    <n v="0"/>
    <n v="17"/>
    <n v="1"/>
    <n v="1"/>
    <n v="0"/>
    <n v="0"/>
    <n v="0"/>
    <n v="4"/>
    <x v="0"/>
    <x v="0"/>
  </r>
  <r>
    <x v="0"/>
    <x v="4"/>
    <x v="19"/>
    <x v="12"/>
    <s v="2021-12-01"/>
    <n v="31"/>
    <n v="1"/>
    <n v="19"/>
    <n v="0"/>
    <n v="3"/>
    <n v="9"/>
    <n v="1"/>
    <n v="17"/>
    <n v="0"/>
    <n v="1"/>
    <n v="0"/>
    <n v="0"/>
    <n v="0"/>
    <n v="4"/>
    <x v="1"/>
    <x v="0"/>
  </r>
  <r>
    <x v="0"/>
    <x v="4"/>
    <x v="0"/>
    <x v="13"/>
    <s v="2021-12-01"/>
    <n v="31"/>
    <n v="0"/>
    <n v="19"/>
    <n v="1"/>
    <n v="3"/>
    <n v="8"/>
    <n v="1"/>
    <n v="17"/>
    <n v="0"/>
    <n v="1"/>
    <n v="0"/>
    <n v="0"/>
    <n v="0"/>
    <n v="4"/>
    <x v="0"/>
    <x v="0"/>
  </r>
  <r>
    <x v="0"/>
    <x v="4"/>
    <x v="19"/>
    <x v="14"/>
    <s v="2021-12-01"/>
    <n v="31"/>
    <n v="1"/>
    <n v="19"/>
    <n v="0"/>
    <n v="3"/>
    <n v="9"/>
    <n v="1"/>
    <n v="17"/>
    <n v="0"/>
    <n v="1"/>
    <n v="0"/>
    <n v="0"/>
    <n v="0"/>
    <n v="4"/>
    <x v="1"/>
    <x v="0"/>
  </r>
  <r>
    <x v="0"/>
    <x v="4"/>
    <x v="19"/>
    <x v="15"/>
    <s v="2021-12-01"/>
    <n v="31"/>
    <n v="1"/>
    <n v="19"/>
    <n v="0"/>
    <n v="3"/>
    <n v="9"/>
    <n v="1"/>
    <n v="17"/>
    <n v="0"/>
    <n v="1"/>
    <n v="0"/>
    <n v="0"/>
    <n v="0"/>
    <n v="4"/>
    <x v="1"/>
    <x v="0"/>
  </r>
  <r>
    <x v="0"/>
    <x v="4"/>
    <x v="19"/>
    <x v="16"/>
    <s v="2021-12-01"/>
    <n v="31"/>
    <n v="1"/>
    <n v="19"/>
    <n v="0"/>
    <n v="3"/>
    <n v="9"/>
    <n v="1"/>
    <n v="17"/>
    <n v="0"/>
    <n v="1"/>
    <n v="0"/>
    <n v="0"/>
    <n v="0"/>
    <n v="4"/>
    <x v="1"/>
    <x v="0"/>
  </r>
  <r>
    <x v="0"/>
    <x v="4"/>
    <x v="0"/>
    <x v="17"/>
    <s v="2021-12-01"/>
    <n v="31"/>
    <n v="1"/>
    <n v="19"/>
    <n v="0"/>
    <n v="3"/>
    <n v="9"/>
    <n v="1"/>
    <n v="17"/>
    <n v="0"/>
    <n v="1"/>
    <n v="0"/>
    <n v="0"/>
    <n v="0"/>
    <n v="4"/>
    <x v="0"/>
    <x v="0"/>
  </r>
  <r>
    <x v="0"/>
    <x v="4"/>
    <x v="19"/>
    <x v="18"/>
    <s v="2021-12-01"/>
    <n v="31"/>
    <n v="1"/>
    <n v="19"/>
    <n v="0"/>
    <n v="3"/>
    <n v="9"/>
    <n v="1"/>
    <n v="17"/>
    <n v="0"/>
    <n v="1"/>
    <n v="0"/>
    <n v="0"/>
    <n v="0"/>
    <n v="4"/>
    <x v="1"/>
    <x v="0"/>
  </r>
  <r>
    <x v="0"/>
    <x v="4"/>
    <x v="0"/>
    <x v="19"/>
    <s v="2021-12-01"/>
    <n v="31"/>
    <n v="1"/>
    <n v="19"/>
    <n v="0"/>
    <n v="3"/>
    <n v="9"/>
    <n v="1"/>
    <n v="17"/>
    <n v="0"/>
    <n v="1"/>
    <n v="0"/>
    <n v="0"/>
    <n v="0"/>
    <n v="4"/>
    <x v="0"/>
    <x v="0"/>
  </r>
  <r>
    <x v="0"/>
    <x v="4"/>
    <x v="19"/>
    <x v="20"/>
    <s v="2021-12-01"/>
    <n v="31"/>
    <n v="1"/>
    <n v="19"/>
    <n v="0"/>
    <n v="3"/>
    <n v="9"/>
    <n v="0"/>
    <n v="17"/>
    <n v="0"/>
    <n v="1"/>
    <n v="0"/>
    <n v="0"/>
    <n v="1"/>
    <n v="4"/>
    <x v="1"/>
    <x v="0"/>
  </r>
  <r>
    <x v="0"/>
    <x v="4"/>
    <x v="0"/>
    <x v="21"/>
    <s v="2021-12-01"/>
    <n v="31"/>
    <n v="1"/>
    <n v="19"/>
    <n v="0"/>
    <n v="3"/>
    <n v="9"/>
    <n v="0"/>
    <n v="17"/>
    <n v="0"/>
    <n v="1"/>
    <n v="0"/>
    <n v="0"/>
    <n v="1"/>
    <n v="4"/>
    <x v="0"/>
    <x v="0"/>
  </r>
  <r>
    <x v="0"/>
    <x v="4"/>
    <x v="19"/>
    <x v="22"/>
    <s v="2021-12-01"/>
    <n v="31"/>
    <n v="1"/>
    <n v="19"/>
    <n v="0"/>
    <n v="3"/>
    <n v="9"/>
    <n v="1"/>
    <n v="17"/>
    <n v="0"/>
    <n v="1"/>
    <n v="0"/>
    <n v="0"/>
    <n v="0"/>
    <n v="4"/>
    <x v="1"/>
    <x v="0"/>
  </r>
  <r>
    <x v="0"/>
    <x v="5"/>
    <x v="8"/>
    <x v="0"/>
    <s v="2021-12-01"/>
    <n v="31"/>
    <n v="1"/>
    <n v="23"/>
    <n v="0"/>
    <n v="0"/>
    <n v="8"/>
    <n v="0"/>
    <n v="16"/>
    <n v="0"/>
    <n v="0"/>
    <n v="1"/>
    <n v="6"/>
    <n v="0"/>
    <n v="1"/>
    <x v="0"/>
    <x v="0"/>
  </r>
  <r>
    <x v="0"/>
    <x v="5"/>
    <x v="8"/>
    <x v="1"/>
    <s v="2021-12-01"/>
    <n v="31"/>
    <n v="1"/>
    <n v="23"/>
    <n v="0"/>
    <n v="0"/>
    <n v="8"/>
    <n v="1"/>
    <n v="16"/>
    <n v="0"/>
    <n v="0"/>
    <n v="0"/>
    <n v="6"/>
    <n v="0"/>
    <n v="1"/>
    <x v="0"/>
    <x v="0"/>
  </r>
  <r>
    <x v="0"/>
    <x v="5"/>
    <x v="8"/>
    <x v="2"/>
    <s v="2021-12-01"/>
    <n v="31"/>
    <n v="1"/>
    <n v="23"/>
    <n v="0"/>
    <n v="0"/>
    <n v="8"/>
    <n v="1"/>
    <n v="16"/>
    <n v="0"/>
    <n v="0"/>
    <n v="0"/>
    <n v="6"/>
    <n v="0"/>
    <n v="1"/>
    <x v="0"/>
    <x v="0"/>
  </r>
  <r>
    <x v="0"/>
    <x v="5"/>
    <x v="8"/>
    <x v="3"/>
    <s v="2021-12-01"/>
    <n v="31"/>
    <n v="1"/>
    <n v="23"/>
    <n v="0"/>
    <n v="0"/>
    <n v="8"/>
    <n v="1"/>
    <n v="16"/>
    <n v="0"/>
    <n v="0"/>
    <n v="0"/>
    <n v="6"/>
    <n v="0"/>
    <n v="1"/>
    <x v="0"/>
    <x v="0"/>
  </r>
  <r>
    <x v="0"/>
    <x v="5"/>
    <x v="8"/>
    <x v="4"/>
    <s v="2021-12-01"/>
    <n v="31"/>
    <n v="1"/>
    <n v="23"/>
    <n v="0"/>
    <n v="0"/>
    <n v="8"/>
    <n v="1"/>
    <n v="16"/>
    <n v="0"/>
    <n v="0"/>
    <n v="0"/>
    <n v="6"/>
    <n v="0"/>
    <n v="1"/>
    <x v="0"/>
    <x v="0"/>
  </r>
  <r>
    <x v="0"/>
    <x v="5"/>
    <x v="8"/>
    <x v="5"/>
    <s v="2021-12-01"/>
    <n v="31"/>
    <n v="1"/>
    <n v="23"/>
    <n v="0"/>
    <n v="0"/>
    <n v="8"/>
    <n v="1"/>
    <n v="16"/>
    <n v="0"/>
    <n v="0"/>
    <n v="0"/>
    <n v="6"/>
    <n v="0"/>
    <n v="1"/>
    <x v="0"/>
    <x v="0"/>
  </r>
  <r>
    <x v="0"/>
    <x v="5"/>
    <x v="8"/>
    <x v="6"/>
    <s v="2021-12-01"/>
    <n v="31"/>
    <n v="1"/>
    <n v="23"/>
    <n v="0"/>
    <n v="0"/>
    <n v="8"/>
    <n v="1"/>
    <n v="16"/>
    <n v="0"/>
    <n v="0"/>
    <n v="0"/>
    <n v="6"/>
    <n v="0"/>
    <n v="1"/>
    <x v="0"/>
    <x v="0"/>
  </r>
  <r>
    <x v="0"/>
    <x v="5"/>
    <x v="8"/>
    <x v="7"/>
    <s v="2021-12-01"/>
    <n v="31"/>
    <n v="1"/>
    <n v="23"/>
    <n v="0"/>
    <n v="0"/>
    <n v="8"/>
    <n v="1"/>
    <n v="16"/>
    <n v="0"/>
    <n v="0"/>
    <n v="0"/>
    <n v="6"/>
    <n v="0"/>
    <n v="1"/>
    <x v="0"/>
    <x v="0"/>
  </r>
  <r>
    <x v="0"/>
    <x v="5"/>
    <x v="8"/>
    <x v="8"/>
    <s v="2021-12-01"/>
    <n v="31"/>
    <n v="1"/>
    <n v="23"/>
    <n v="0"/>
    <n v="0"/>
    <n v="8"/>
    <n v="1"/>
    <n v="16"/>
    <n v="0"/>
    <n v="0"/>
    <n v="0"/>
    <n v="6"/>
    <n v="0"/>
    <n v="1"/>
    <x v="0"/>
    <x v="0"/>
  </r>
  <r>
    <x v="0"/>
    <x v="5"/>
    <x v="8"/>
    <x v="9"/>
    <s v="2021-12-01"/>
    <n v="31"/>
    <n v="1"/>
    <n v="23"/>
    <n v="0"/>
    <n v="0"/>
    <n v="8"/>
    <n v="1"/>
    <n v="16"/>
    <n v="0"/>
    <n v="0"/>
    <n v="0"/>
    <n v="6"/>
    <n v="0"/>
    <n v="1"/>
    <x v="0"/>
    <x v="0"/>
  </r>
  <r>
    <x v="0"/>
    <x v="5"/>
    <x v="8"/>
    <x v="10"/>
    <s v="2021-12-01"/>
    <n v="31"/>
    <n v="1"/>
    <n v="23"/>
    <n v="0"/>
    <n v="0"/>
    <n v="8"/>
    <n v="1"/>
    <n v="16"/>
    <n v="0"/>
    <n v="0"/>
    <n v="0"/>
    <n v="6"/>
    <n v="0"/>
    <n v="1"/>
    <x v="0"/>
    <x v="0"/>
  </r>
  <r>
    <x v="0"/>
    <x v="5"/>
    <x v="8"/>
    <x v="11"/>
    <s v="2021-12-01"/>
    <n v="31"/>
    <n v="1"/>
    <n v="23"/>
    <n v="0"/>
    <n v="0"/>
    <n v="8"/>
    <n v="1"/>
    <n v="16"/>
    <n v="0"/>
    <n v="0"/>
    <n v="0"/>
    <n v="6"/>
    <n v="0"/>
    <n v="1"/>
    <x v="0"/>
    <x v="0"/>
  </r>
  <r>
    <x v="0"/>
    <x v="5"/>
    <x v="8"/>
    <x v="12"/>
    <s v="2021-12-01"/>
    <n v="31"/>
    <n v="1"/>
    <n v="23"/>
    <n v="0"/>
    <n v="0"/>
    <n v="8"/>
    <n v="1"/>
    <n v="16"/>
    <n v="0"/>
    <n v="0"/>
    <n v="0"/>
    <n v="6"/>
    <n v="0"/>
    <n v="1"/>
    <x v="0"/>
    <x v="0"/>
  </r>
  <r>
    <x v="0"/>
    <x v="5"/>
    <x v="8"/>
    <x v="13"/>
    <s v="2021-12-01"/>
    <n v="31"/>
    <n v="1"/>
    <n v="23"/>
    <n v="0"/>
    <n v="0"/>
    <n v="8"/>
    <n v="1"/>
    <n v="16"/>
    <n v="0"/>
    <n v="0"/>
    <n v="0"/>
    <n v="6"/>
    <n v="0"/>
    <n v="1"/>
    <x v="0"/>
    <x v="0"/>
  </r>
  <r>
    <x v="0"/>
    <x v="5"/>
    <x v="8"/>
    <x v="14"/>
    <s v="2021-12-01"/>
    <n v="31"/>
    <n v="1"/>
    <n v="23"/>
    <n v="0"/>
    <n v="0"/>
    <n v="8"/>
    <n v="1"/>
    <n v="16"/>
    <n v="0"/>
    <n v="0"/>
    <n v="0"/>
    <n v="6"/>
    <n v="0"/>
    <n v="1"/>
    <x v="0"/>
    <x v="0"/>
  </r>
  <r>
    <x v="0"/>
    <x v="5"/>
    <x v="8"/>
    <x v="15"/>
    <s v="2021-12-01"/>
    <n v="31"/>
    <n v="1"/>
    <n v="23"/>
    <n v="0"/>
    <n v="0"/>
    <n v="8"/>
    <n v="0"/>
    <n v="16"/>
    <n v="0"/>
    <n v="0"/>
    <n v="0"/>
    <n v="6"/>
    <n v="1"/>
    <n v="1"/>
    <x v="0"/>
    <x v="0"/>
  </r>
  <r>
    <x v="0"/>
    <x v="5"/>
    <x v="8"/>
    <x v="16"/>
    <s v="2021-12-01"/>
    <n v="31"/>
    <n v="1"/>
    <n v="23"/>
    <n v="0"/>
    <n v="0"/>
    <n v="8"/>
    <n v="0"/>
    <n v="16"/>
    <n v="0"/>
    <n v="0"/>
    <n v="1"/>
    <n v="6"/>
    <n v="0"/>
    <n v="1"/>
    <x v="0"/>
    <x v="0"/>
  </r>
  <r>
    <x v="0"/>
    <x v="5"/>
    <x v="8"/>
    <x v="17"/>
    <s v="2021-12-01"/>
    <n v="31"/>
    <n v="1"/>
    <n v="23"/>
    <n v="0"/>
    <n v="0"/>
    <n v="8"/>
    <n v="0"/>
    <n v="16"/>
    <n v="0"/>
    <n v="0"/>
    <n v="1"/>
    <n v="6"/>
    <n v="0"/>
    <n v="1"/>
    <x v="0"/>
    <x v="0"/>
  </r>
  <r>
    <x v="0"/>
    <x v="5"/>
    <x v="8"/>
    <x v="18"/>
    <s v="2021-12-01"/>
    <n v="31"/>
    <n v="1"/>
    <n v="23"/>
    <n v="0"/>
    <n v="0"/>
    <n v="8"/>
    <n v="1"/>
    <n v="16"/>
    <n v="0"/>
    <n v="0"/>
    <n v="0"/>
    <n v="6"/>
    <n v="0"/>
    <n v="1"/>
    <x v="0"/>
    <x v="0"/>
  </r>
  <r>
    <x v="0"/>
    <x v="5"/>
    <x v="8"/>
    <x v="19"/>
    <s v="2021-12-01"/>
    <n v="31"/>
    <n v="1"/>
    <n v="23"/>
    <n v="0"/>
    <n v="0"/>
    <n v="8"/>
    <n v="1"/>
    <n v="16"/>
    <n v="0"/>
    <n v="0"/>
    <n v="0"/>
    <n v="6"/>
    <n v="0"/>
    <n v="1"/>
    <x v="0"/>
    <x v="0"/>
  </r>
  <r>
    <x v="0"/>
    <x v="5"/>
    <x v="8"/>
    <x v="20"/>
    <s v="2021-12-01"/>
    <n v="31"/>
    <n v="1"/>
    <n v="23"/>
    <n v="0"/>
    <n v="0"/>
    <n v="8"/>
    <n v="0"/>
    <n v="16"/>
    <n v="0"/>
    <n v="0"/>
    <n v="1"/>
    <n v="6"/>
    <n v="0"/>
    <n v="1"/>
    <x v="0"/>
    <x v="0"/>
  </r>
  <r>
    <x v="0"/>
    <x v="5"/>
    <x v="8"/>
    <x v="21"/>
    <s v="2021-12-01"/>
    <n v="31"/>
    <n v="1"/>
    <n v="23"/>
    <n v="0"/>
    <n v="0"/>
    <n v="8"/>
    <n v="0"/>
    <n v="16"/>
    <n v="0"/>
    <n v="0"/>
    <n v="1"/>
    <n v="6"/>
    <n v="0"/>
    <n v="1"/>
    <x v="0"/>
    <x v="0"/>
  </r>
  <r>
    <x v="0"/>
    <x v="5"/>
    <x v="8"/>
    <x v="22"/>
    <s v="2021-12-01"/>
    <n v="31"/>
    <n v="1"/>
    <n v="23"/>
    <n v="0"/>
    <n v="0"/>
    <n v="8"/>
    <n v="0"/>
    <n v="16"/>
    <n v="0"/>
    <n v="0"/>
    <n v="1"/>
    <n v="6"/>
    <n v="0"/>
    <n v="1"/>
    <x v="0"/>
    <x v="0"/>
  </r>
  <r>
    <x v="0"/>
    <x v="6"/>
    <x v="0"/>
    <x v="0"/>
    <s v="2021-12-01"/>
    <n v="31"/>
    <n v="0"/>
    <n v="15"/>
    <n v="1"/>
    <n v="7"/>
    <n v="8"/>
    <n v="1"/>
    <n v="16"/>
    <n v="0"/>
    <n v="1"/>
    <n v="0"/>
    <n v="0"/>
    <n v="0"/>
    <n v="5"/>
    <x v="0"/>
    <x v="0"/>
  </r>
  <r>
    <x v="0"/>
    <x v="6"/>
    <x v="0"/>
    <x v="1"/>
    <s v="2021-12-01"/>
    <n v="31"/>
    <n v="0"/>
    <n v="15"/>
    <n v="1"/>
    <n v="7"/>
    <n v="8"/>
    <n v="1"/>
    <n v="16"/>
    <n v="0"/>
    <n v="1"/>
    <n v="0"/>
    <n v="0"/>
    <n v="0"/>
    <n v="5"/>
    <x v="0"/>
    <x v="0"/>
  </r>
  <r>
    <x v="0"/>
    <x v="6"/>
    <x v="0"/>
    <x v="2"/>
    <s v="2021-12-01"/>
    <n v="31"/>
    <n v="0"/>
    <n v="15"/>
    <n v="1"/>
    <n v="7"/>
    <n v="8"/>
    <n v="0"/>
    <n v="16"/>
    <n v="1"/>
    <n v="1"/>
    <n v="0"/>
    <n v="0"/>
    <n v="0"/>
    <n v="5"/>
    <x v="0"/>
    <x v="0"/>
  </r>
  <r>
    <x v="0"/>
    <x v="6"/>
    <x v="20"/>
    <x v="3"/>
    <s v="2021-12-01"/>
    <n v="31"/>
    <n v="1"/>
    <n v="15"/>
    <n v="0"/>
    <n v="7"/>
    <n v="9"/>
    <n v="1"/>
    <n v="16"/>
    <n v="0"/>
    <n v="1"/>
    <n v="0"/>
    <n v="0"/>
    <n v="0"/>
    <n v="5"/>
    <x v="1"/>
    <x v="0"/>
  </r>
  <r>
    <x v="0"/>
    <x v="6"/>
    <x v="21"/>
    <x v="4"/>
    <s v="2021-12-01"/>
    <n v="31"/>
    <n v="1"/>
    <n v="15"/>
    <n v="0"/>
    <n v="7"/>
    <n v="9"/>
    <n v="0"/>
    <n v="16"/>
    <n v="0"/>
    <n v="1"/>
    <n v="0"/>
    <n v="0"/>
    <n v="1"/>
    <n v="5"/>
    <x v="1"/>
    <x v="0"/>
  </r>
  <r>
    <x v="0"/>
    <x v="6"/>
    <x v="21"/>
    <x v="5"/>
    <s v="2021-12-01"/>
    <n v="31"/>
    <n v="1"/>
    <n v="15"/>
    <n v="0"/>
    <n v="7"/>
    <n v="9"/>
    <n v="1"/>
    <n v="16"/>
    <n v="0"/>
    <n v="1"/>
    <n v="0"/>
    <n v="0"/>
    <n v="0"/>
    <n v="5"/>
    <x v="1"/>
    <x v="0"/>
  </r>
  <r>
    <x v="0"/>
    <x v="6"/>
    <x v="21"/>
    <x v="6"/>
    <s v="2021-12-01"/>
    <n v="31"/>
    <n v="1"/>
    <n v="15"/>
    <n v="0"/>
    <n v="7"/>
    <n v="9"/>
    <n v="0"/>
    <n v="16"/>
    <n v="0"/>
    <n v="1"/>
    <n v="0"/>
    <n v="0"/>
    <n v="1"/>
    <n v="5"/>
    <x v="1"/>
    <x v="0"/>
  </r>
  <r>
    <x v="0"/>
    <x v="6"/>
    <x v="20"/>
    <x v="7"/>
    <s v="2021-12-01"/>
    <n v="31"/>
    <n v="1"/>
    <n v="15"/>
    <n v="0"/>
    <n v="7"/>
    <n v="9"/>
    <n v="0"/>
    <n v="16"/>
    <n v="0"/>
    <n v="1"/>
    <n v="0"/>
    <n v="0"/>
    <n v="1"/>
    <n v="5"/>
    <x v="1"/>
    <x v="0"/>
  </r>
  <r>
    <x v="0"/>
    <x v="6"/>
    <x v="20"/>
    <x v="8"/>
    <s v="2021-12-01"/>
    <n v="31"/>
    <n v="1"/>
    <n v="15"/>
    <n v="0"/>
    <n v="7"/>
    <n v="9"/>
    <n v="1"/>
    <n v="16"/>
    <n v="0"/>
    <n v="1"/>
    <n v="0"/>
    <n v="0"/>
    <n v="0"/>
    <n v="5"/>
    <x v="1"/>
    <x v="0"/>
  </r>
  <r>
    <x v="0"/>
    <x v="6"/>
    <x v="21"/>
    <x v="9"/>
    <s v="2021-12-01"/>
    <n v="31"/>
    <n v="1"/>
    <n v="15"/>
    <n v="0"/>
    <n v="7"/>
    <n v="9"/>
    <n v="1"/>
    <n v="16"/>
    <n v="0"/>
    <n v="1"/>
    <n v="0"/>
    <n v="0"/>
    <n v="0"/>
    <n v="5"/>
    <x v="1"/>
    <x v="0"/>
  </r>
  <r>
    <x v="0"/>
    <x v="6"/>
    <x v="0"/>
    <x v="10"/>
    <s v="2021-12-01"/>
    <n v="31"/>
    <n v="0"/>
    <n v="15"/>
    <n v="1"/>
    <n v="7"/>
    <n v="8"/>
    <n v="1"/>
    <n v="16"/>
    <n v="0"/>
    <n v="1"/>
    <n v="0"/>
    <n v="0"/>
    <n v="0"/>
    <n v="5"/>
    <x v="0"/>
    <x v="0"/>
  </r>
  <r>
    <x v="0"/>
    <x v="6"/>
    <x v="0"/>
    <x v="11"/>
    <s v="2021-12-01"/>
    <n v="31"/>
    <n v="0"/>
    <n v="15"/>
    <n v="1"/>
    <n v="7"/>
    <n v="8"/>
    <n v="0"/>
    <n v="16"/>
    <n v="0"/>
    <n v="1"/>
    <n v="0"/>
    <n v="0"/>
    <n v="1"/>
    <n v="5"/>
    <x v="0"/>
    <x v="0"/>
  </r>
  <r>
    <x v="0"/>
    <x v="6"/>
    <x v="0"/>
    <x v="13"/>
    <s v="2021-12-01"/>
    <n v="31"/>
    <n v="0"/>
    <n v="15"/>
    <n v="1"/>
    <n v="7"/>
    <n v="8"/>
    <n v="0"/>
    <n v="16"/>
    <n v="0"/>
    <n v="1"/>
    <n v="0"/>
    <n v="0"/>
    <n v="1"/>
    <n v="5"/>
    <x v="0"/>
    <x v="0"/>
  </r>
  <r>
    <x v="0"/>
    <x v="6"/>
    <x v="0"/>
    <x v="14"/>
    <s v="2021-12-01"/>
    <n v="31"/>
    <n v="0"/>
    <n v="15"/>
    <n v="1"/>
    <n v="7"/>
    <n v="8"/>
    <n v="1"/>
    <n v="16"/>
    <n v="0"/>
    <n v="1"/>
    <n v="0"/>
    <n v="0"/>
    <n v="0"/>
    <n v="5"/>
    <x v="0"/>
    <x v="0"/>
  </r>
  <r>
    <x v="0"/>
    <x v="6"/>
    <x v="0"/>
    <x v="15"/>
    <s v="2021-12-01"/>
    <n v="31"/>
    <n v="1"/>
    <n v="15"/>
    <n v="0"/>
    <n v="7"/>
    <n v="9"/>
    <n v="1"/>
    <n v="16"/>
    <n v="0"/>
    <n v="1"/>
    <n v="0"/>
    <n v="0"/>
    <n v="0"/>
    <n v="5"/>
    <x v="0"/>
    <x v="0"/>
  </r>
  <r>
    <x v="0"/>
    <x v="6"/>
    <x v="0"/>
    <x v="16"/>
    <s v="2021-12-01"/>
    <n v="31"/>
    <n v="1"/>
    <n v="15"/>
    <n v="0"/>
    <n v="7"/>
    <n v="9"/>
    <n v="1"/>
    <n v="16"/>
    <n v="0"/>
    <n v="1"/>
    <n v="0"/>
    <n v="0"/>
    <n v="0"/>
    <n v="5"/>
    <x v="0"/>
    <x v="0"/>
  </r>
  <r>
    <x v="0"/>
    <x v="6"/>
    <x v="0"/>
    <x v="17"/>
    <s v="2021-12-01"/>
    <n v="31"/>
    <n v="1"/>
    <n v="15"/>
    <n v="0"/>
    <n v="7"/>
    <n v="9"/>
    <n v="1"/>
    <n v="16"/>
    <n v="0"/>
    <n v="1"/>
    <n v="0"/>
    <n v="0"/>
    <n v="0"/>
    <n v="5"/>
    <x v="0"/>
    <x v="0"/>
  </r>
  <r>
    <x v="0"/>
    <x v="6"/>
    <x v="0"/>
    <x v="18"/>
    <s v="2021-12-01"/>
    <n v="31"/>
    <n v="1"/>
    <n v="15"/>
    <n v="0"/>
    <n v="7"/>
    <n v="9"/>
    <n v="1"/>
    <n v="16"/>
    <n v="0"/>
    <n v="1"/>
    <n v="0"/>
    <n v="0"/>
    <n v="0"/>
    <n v="5"/>
    <x v="0"/>
    <x v="0"/>
  </r>
  <r>
    <x v="0"/>
    <x v="6"/>
    <x v="0"/>
    <x v="19"/>
    <s v="2021-12-01"/>
    <n v="31"/>
    <n v="1"/>
    <n v="15"/>
    <n v="0"/>
    <n v="7"/>
    <n v="9"/>
    <n v="1"/>
    <n v="16"/>
    <n v="0"/>
    <n v="1"/>
    <n v="0"/>
    <n v="0"/>
    <n v="0"/>
    <n v="5"/>
    <x v="0"/>
    <x v="0"/>
  </r>
  <r>
    <x v="0"/>
    <x v="6"/>
    <x v="0"/>
    <x v="20"/>
    <s v="2021-12-01"/>
    <n v="31"/>
    <n v="1"/>
    <n v="15"/>
    <n v="0"/>
    <n v="7"/>
    <n v="9"/>
    <n v="1"/>
    <n v="16"/>
    <n v="0"/>
    <n v="1"/>
    <n v="0"/>
    <n v="0"/>
    <n v="0"/>
    <n v="5"/>
    <x v="0"/>
    <x v="0"/>
  </r>
  <r>
    <x v="0"/>
    <x v="6"/>
    <x v="0"/>
    <x v="21"/>
    <s v="2021-12-01"/>
    <n v="31"/>
    <n v="1"/>
    <n v="15"/>
    <n v="0"/>
    <n v="7"/>
    <n v="9"/>
    <n v="1"/>
    <n v="16"/>
    <n v="0"/>
    <n v="1"/>
    <n v="0"/>
    <n v="0"/>
    <n v="0"/>
    <n v="5"/>
    <x v="0"/>
    <x v="0"/>
  </r>
  <r>
    <x v="0"/>
    <x v="6"/>
    <x v="0"/>
    <x v="22"/>
    <s v="2021-12-01"/>
    <n v="31"/>
    <n v="1"/>
    <n v="15"/>
    <n v="0"/>
    <n v="7"/>
    <n v="9"/>
    <n v="1"/>
    <n v="16"/>
    <n v="0"/>
    <n v="1"/>
    <n v="0"/>
    <n v="0"/>
    <n v="0"/>
    <n v="5"/>
    <x v="0"/>
    <x v="0"/>
  </r>
  <r>
    <x v="0"/>
    <x v="7"/>
    <x v="22"/>
    <x v="0"/>
    <s v="2021-12-01"/>
    <n v="31"/>
    <n v="1"/>
    <n v="15"/>
    <n v="0"/>
    <n v="1"/>
    <n v="15"/>
    <n v="0"/>
    <n v="5"/>
    <n v="0"/>
    <n v="1"/>
    <n v="0"/>
    <n v="0"/>
    <n v="1"/>
    <n v="10"/>
    <x v="0"/>
    <x v="0"/>
  </r>
  <r>
    <x v="0"/>
    <x v="7"/>
    <x v="22"/>
    <x v="1"/>
    <s v="2021-12-01"/>
    <n v="31"/>
    <n v="1"/>
    <n v="15"/>
    <n v="0"/>
    <n v="1"/>
    <n v="15"/>
    <n v="0"/>
    <n v="5"/>
    <n v="0"/>
    <n v="1"/>
    <n v="0"/>
    <n v="0"/>
    <n v="1"/>
    <n v="10"/>
    <x v="0"/>
    <x v="0"/>
  </r>
  <r>
    <x v="0"/>
    <x v="7"/>
    <x v="22"/>
    <x v="2"/>
    <s v="2021-12-01"/>
    <n v="31"/>
    <n v="1"/>
    <n v="15"/>
    <n v="0"/>
    <n v="1"/>
    <n v="15"/>
    <n v="0"/>
    <n v="5"/>
    <n v="0"/>
    <n v="1"/>
    <n v="0"/>
    <n v="0"/>
    <n v="1"/>
    <n v="10"/>
    <x v="0"/>
    <x v="0"/>
  </r>
  <r>
    <x v="0"/>
    <x v="7"/>
    <x v="22"/>
    <x v="3"/>
    <s v="2021-12-01"/>
    <n v="31"/>
    <n v="1"/>
    <n v="15"/>
    <n v="0"/>
    <n v="1"/>
    <n v="15"/>
    <n v="0"/>
    <n v="5"/>
    <n v="0"/>
    <n v="1"/>
    <n v="0"/>
    <n v="0"/>
    <n v="1"/>
    <n v="10"/>
    <x v="0"/>
    <x v="0"/>
  </r>
  <r>
    <x v="0"/>
    <x v="7"/>
    <x v="22"/>
    <x v="4"/>
    <s v="2021-12-01"/>
    <n v="31"/>
    <n v="1"/>
    <n v="15"/>
    <n v="0"/>
    <n v="1"/>
    <n v="15"/>
    <n v="0"/>
    <n v="5"/>
    <n v="0"/>
    <n v="1"/>
    <n v="0"/>
    <n v="0"/>
    <n v="1"/>
    <n v="10"/>
    <x v="0"/>
    <x v="0"/>
  </r>
  <r>
    <x v="0"/>
    <x v="7"/>
    <x v="22"/>
    <x v="6"/>
    <s v="2021-12-01"/>
    <n v="31"/>
    <n v="1"/>
    <n v="15"/>
    <n v="0"/>
    <n v="1"/>
    <n v="15"/>
    <n v="0"/>
    <n v="5"/>
    <n v="0"/>
    <n v="1"/>
    <n v="0"/>
    <n v="0"/>
    <n v="1"/>
    <n v="10"/>
    <x v="0"/>
    <x v="0"/>
  </r>
  <r>
    <x v="0"/>
    <x v="7"/>
    <x v="22"/>
    <x v="7"/>
    <s v="2021-12-01"/>
    <n v="31"/>
    <n v="1"/>
    <n v="15"/>
    <n v="0"/>
    <n v="1"/>
    <n v="15"/>
    <n v="0"/>
    <n v="5"/>
    <n v="0"/>
    <n v="1"/>
    <n v="0"/>
    <n v="0"/>
    <n v="1"/>
    <n v="10"/>
    <x v="0"/>
    <x v="0"/>
  </r>
  <r>
    <x v="0"/>
    <x v="7"/>
    <x v="22"/>
    <x v="14"/>
    <s v="2021-12-01"/>
    <n v="31"/>
    <n v="1"/>
    <n v="15"/>
    <n v="0"/>
    <n v="1"/>
    <n v="15"/>
    <n v="0"/>
    <n v="5"/>
    <n v="0"/>
    <n v="1"/>
    <n v="0"/>
    <n v="0"/>
    <n v="1"/>
    <n v="10"/>
    <x v="0"/>
    <x v="0"/>
  </r>
  <r>
    <x v="0"/>
    <x v="7"/>
    <x v="22"/>
    <x v="15"/>
    <s v="2021-12-01"/>
    <n v="31"/>
    <n v="1"/>
    <n v="15"/>
    <n v="0"/>
    <n v="1"/>
    <n v="15"/>
    <n v="0"/>
    <n v="5"/>
    <n v="0"/>
    <n v="1"/>
    <n v="0"/>
    <n v="0"/>
    <n v="1"/>
    <n v="10"/>
    <x v="0"/>
    <x v="0"/>
  </r>
  <r>
    <x v="0"/>
    <x v="7"/>
    <x v="22"/>
    <x v="16"/>
    <s v="2021-12-01"/>
    <n v="31"/>
    <n v="1"/>
    <n v="15"/>
    <n v="0"/>
    <n v="1"/>
    <n v="15"/>
    <n v="1"/>
    <n v="5"/>
    <n v="0"/>
    <n v="1"/>
    <n v="0"/>
    <n v="0"/>
    <n v="0"/>
    <n v="10"/>
    <x v="0"/>
    <x v="0"/>
  </r>
  <r>
    <x v="0"/>
    <x v="7"/>
    <x v="22"/>
    <x v="17"/>
    <s v="2021-12-01"/>
    <n v="31"/>
    <n v="0"/>
    <n v="15"/>
    <n v="1"/>
    <n v="1"/>
    <n v="14"/>
    <n v="0"/>
    <n v="5"/>
    <n v="1"/>
    <n v="1"/>
    <n v="0"/>
    <n v="0"/>
    <n v="0"/>
    <n v="10"/>
    <x v="0"/>
    <x v="0"/>
  </r>
  <r>
    <x v="0"/>
    <x v="7"/>
    <x v="22"/>
    <x v="18"/>
    <s v="2021-12-01"/>
    <n v="31"/>
    <n v="1"/>
    <n v="15"/>
    <n v="0"/>
    <n v="1"/>
    <n v="15"/>
    <n v="1"/>
    <n v="5"/>
    <n v="0"/>
    <n v="1"/>
    <n v="0"/>
    <n v="0"/>
    <n v="0"/>
    <n v="10"/>
    <x v="0"/>
    <x v="0"/>
  </r>
  <r>
    <x v="0"/>
    <x v="7"/>
    <x v="22"/>
    <x v="19"/>
    <s v="2021-12-01"/>
    <n v="31"/>
    <n v="1"/>
    <n v="15"/>
    <n v="0"/>
    <n v="1"/>
    <n v="15"/>
    <n v="0"/>
    <n v="5"/>
    <n v="0"/>
    <n v="1"/>
    <n v="0"/>
    <n v="0"/>
    <n v="1"/>
    <n v="10"/>
    <x v="0"/>
    <x v="0"/>
  </r>
  <r>
    <x v="0"/>
    <x v="7"/>
    <x v="22"/>
    <x v="20"/>
    <s v="2021-12-01"/>
    <n v="31"/>
    <n v="1"/>
    <n v="15"/>
    <n v="0"/>
    <n v="1"/>
    <n v="15"/>
    <n v="1"/>
    <n v="5"/>
    <n v="0"/>
    <n v="1"/>
    <n v="0"/>
    <n v="0"/>
    <n v="0"/>
    <n v="10"/>
    <x v="0"/>
    <x v="0"/>
  </r>
  <r>
    <x v="0"/>
    <x v="7"/>
    <x v="22"/>
    <x v="21"/>
    <s v="2021-12-01"/>
    <n v="31"/>
    <n v="1"/>
    <n v="15"/>
    <n v="0"/>
    <n v="1"/>
    <n v="15"/>
    <n v="1"/>
    <n v="5"/>
    <n v="0"/>
    <n v="1"/>
    <n v="0"/>
    <n v="0"/>
    <n v="0"/>
    <n v="10"/>
    <x v="0"/>
    <x v="0"/>
  </r>
  <r>
    <x v="0"/>
    <x v="7"/>
    <x v="22"/>
    <x v="22"/>
    <s v="2021-12-01"/>
    <n v="31"/>
    <n v="1"/>
    <n v="15"/>
    <n v="0"/>
    <n v="1"/>
    <n v="15"/>
    <n v="1"/>
    <n v="5"/>
    <n v="0"/>
    <n v="1"/>
    <n v="0"/>
    <n v="0"/>
    <n v="0"/>
    <n v="10"/>
    <x v="0"/>
    <x v="0"/>
  </r>
  <r>
    <x v="0"/>
    <x v="8"/>
    <x v="23"/>
    <x v="0"/>
    <s v="2021-12-01"/>
    <n v="31"/>
    <n v="1"/>
    <n v="15"/>
    <n v="0"/>
    <n v="1"/>
    <n v="15"/>
    <n v="0"/>
    <n v="7"/>
    <n v="0"/>
    <n v="0"/>
    <n v="0"/>
    <n v="3"/>
    <n v="1"/>
    <n v="6"/>
    <x v="1"/>
    <x v="0"/>
  </r>
  <r>
    <x v="0"/>
    <x v="8"/>
    <x v="0"/>
    <x v="1"/>
    <s v="2021-12-01"/>
    <n v="31"/>
    <n v="0"/>
    <n v="15"/>
    <n v="1"/>
    <n v="1"/>
    <n v="14"/>
    <n v="0"/>
    <n v="7"/>
    <n v="0"/>
    <n v="0"/>
    <n v="1"/>
    <n v="3"/>
    <n v="0"/>
    <n v="6"/>
    <x v="0"/>
    <x v="0"/>
  </r>
  <r>
    <x v="0"/>
    <x v="8"/>
    <x v="23"/>
    <x v="2"/>
    <s v="2021-12-01"/>
    <n v="31"/>
    <n v="1"/>
    <n v="15"/>
    <n v="0"/>
    <n v="1"/>
    <n v="15"/>
    <n v="0"/>
    <n v="7"/>
    <n v="0"/>
    <n v="0"/>
    <n v="0"/>
    <n v="3"/>
    <n v="1"/>
    <n v="6"/>
    <x v="1"/>
    <x v="0"/>
  </r>
  <r>
    <x v="0"/>
    <x v="8"/>
    <x v="0"/>
    <x v="3"/>
    <s v="2021-12-01"/>
    <n v="31"/>
    <n v="1"/>
    <n v="15"/>
    <n v="0"/>
    <n v="1"/>
    <n v="15"/>
    <n v="1"/>
    <n v="7"/>
    <n v="0"/>
    <n v="0"/>
    <n v="0"/>
    <n v="3"/>
    <n v="0"/>
    <n v="6"/>
    <x v="0"/>
    <x v="0"/>
  </r>
  <r>
    <x v="0"/>
    <x v="8"/>
    <x v="0"/>
    <x v="5"/>
    <s v="2021-12-01"/>
    <n v="31"/>
    <n v="1"/>
    <n v="15"/>
    <n v="0"/>
    <n v="1"/>
    <n v="15"/>
    <n v="1"/>
    <n v="7"/>
    <n v="0"/>
    <n v="0"/>
    <n v="0"/>
    <n v="3"/>
    <n v="0"/>
    <n v="6"/>
    <x v="0"/>
    <x v="0"/>
  </r>
  <r>
    <x v="0"/>
    <x v="8"/>
    <x v="0"/>
    <x v="7"/>
    <s v="2021-12-01"/>
    <n v="31"/>
    <n v="1"/>
    <n v="15"/>
    <n v="0"/>
    <n v="1"/>
    <n v="15"/>
    <n v="1"/>
    <n v="7"/>
    <n v="0"/>
    <n v="0"/>
    <n v="0"/>
    <n v="3"/>
    <n v="0"/>
    <n v="6"/>
    <x v="0"/>
    <x v="0"/>
  </r>
  <r>
    <x v="0"/>
    <x v="8"/>
    <x v="0"/>
    <x v="9"/>
    <s v="2021-12-01"/>
    <n v="31"/>
    <n v="1"/>
    <n v="15"/>
    <n v="0"/>
    <n v="1"/>
    <n v="15"/>
    <n v="1"/>
    <n v="7"/>
    <n v="0"/>
    <n v="0"/>
    <n v="0"/>
    <n v="3"/>
    <n v="0"/>
    <n v="6"/>
    <x v="0"/>
    <x v="0"/>
  </r>
  <r>
    <x v="0"/>
    <x v="8"/>
    <x v="23"/>
    <x v="10"/>
    <s v="2021-12-01"/>
    <n v="31"/>
    <n v="1"/>
    <n v="15"/>
    <n v="0"/>
    <n v="1"/>
    <n v="15"/>
    <n v="0"/>
    <n v="7"/>
    <n v="0"/>
    <n v="0"/>
    <n v="0"/>
    <n v="3"/>
    <n v="1"/>
    <n v="6"/>
    <x v="1"/>
    <x v="0"/>
  </r>
  <r>
    <x v="0"/>
    <x v="8"/>
    <x v="0"/>
    <x v="11"/>
    <s v="2021-12-01"/>
    <n v="31"/>
    <n v="1"/>
    <n v="15"/>
    <n v="0"/>
    <n v="1"/>
    <n v="15"/>
    <n v="1"/>
    <n v="7"/>
    <n v="0"/>
    <n v="0"/>
    <n v="0"/>
    <n v="3"/>
    <n v="0"/>
    <n v="6"/>
    <x v="0"/>
    <x v="0"/>
  </r>
  <r>
    <x v="0"/>
    <x v="8"/>
    <x v="0"/>
    <x v="12"/>
    <s v="2021-12-01"/>
    <n v="31"/>
    <n v="1"/>
    <n v="15"/>
    <n v="0"/>
    <n v="1"/>
    <n v="15"/>
    <n v="1"/>
    <n v="7"/>
    <n v="0"/>
    <n v="0"/>
    <n v="0"/>
    <n v="3"/>
    <n v="0"/>
    <n v="6"/>
    <x v="0"/>
    <x v="0"/>
  </r>
  <r>
    <x v="0"/>
    <x v="8"/>
    <x v="0"/>
    <x v="13"/>
    <s v="2021-12-01"/>
    <n v="31"/>
    <n v="1"/>
    <n v="15"/>
    <n v="0"/>
    <n v="1"/>
    <n v="15"/>
    <n v="1"/>
    <n v="7"/>
    <n v="0"/>
    <n v="0"/>
    <n v="0"/>
    <n v="3"/>
    <n v="0"/>
    <n v="6"/>
    <x v="0"/>
    <x v="0"/>
  </r>
  <r>
    <x v="0"/>
    <x v="8"/>
    <x v="23"/>
    <x v="14"/>
    <s v="2021-12-01"/>
    <n v="31"/>
    <n v="1"/>
    <n v="15"/>
    <n v="0"/>
    <n v="1"/>
    <n v="15"/>
    <n v="0"/>
    <n v="7"/>
    <n v="0"/>
    <n v="0"/>
    <n v="0"/>
    <n v="3"/>
    <n v="1"/>
    <n v="6"/>
    <x v="1"/>
    <x v="0"/>
  </r>
  <r>
    <x v="0"/>
    <x v="8"/>
    <x v="0"/>
    <x v="15"/>
    <s v="2021-12-01"/>
    <n v="31"/>
    <n v="1"/>
    <n v="15"/>
    <n v="0"/>
    <n v="1"/>
    <n v="15"/>
    <n v="0"/>
    <n v="7"/>
    <n v="0"/>
    <n v="0"/>
    <n v="1"/>
    <n v="3"/>
    <n v="0"/>
    <n v="6"/>
    <x v="0"/>
    <x v="0"/>
  </r>
  <r>
    <x v="0"/>
    <x v="8"/>
    <x v="23"/>
    <x v="16"/>
    <s v="2021-12-01"/>
    <n v="31"/>
    <n v="1"/>
    <n v="15"/>
    <n v="0"/>
    <n v="1"/>
    <n v="15"/>
    <n v="0"/>
    <n v="7"/>
    <n v="0"/>
    <n v="0"/>
    <n v="0"/>
    <n v="3"/>
    <n v="1"/>
    <n v="6"/>
    <x v="1"/>
    <x v="0"/>
  </r>
  <r>
    <x v="0"/>
    <x v="8"/>
    <x v="0"/>
    <x v="17"/>
    <s v="2021-12-01"/>
    <n v="31"/>
    <n v="1"/>
    <n v="15"/>
    <n v="0"/>
    <n v="1"/>
    <n v="15"/>
    <n v="0"/>
    <n v="7"/>
    <n v="0"/>
    <n v="0"/>
    <n v="1"/>
    <n v="3"/>
    <n v="0"/>
    <n v="6"/>
    <x v="0"/>
    <x v="0"/>
  </r>
  <r>
    <x v="0"/>
    <x v="8"/>
    <x v="0"/>
    <x v="19"/>
    <s v="2021-12-01"/>
    <n v="31"/>
    <n v="1"/>
    <n v="15"/>
    <n v="0"/>
    <n v="1"/>
    <n v="15"/>
    <n v="0"/>
    <n v="7"/>
    <n v="0"/>
    <n v="0"/>
    <n v="0"/>
    <n v="3"/>
    <n v="1"/>
    <n v="6"/>
    <x v="0"/>
    <x v="0"/>
  </r>
  <r>
    <x v="0"/>
    <x v="9"/>
    <x v="0"/>
    <x v="0"/>
    <s v="2021-12-01"/>
    <n v="31"/>
    <n v="1"/>
    <n v="23"/>
    <n v="0"/>
    <n v="0"/>
    <n v="8"/>
    <n v="1"/>
    <n v="19"/>
    <n v="0"/>
    <n v="0"/>
    <n v="0"/>
    <n v="2"/>
    <n v="0"/>
    <n v="2"/>
    <x v="0"/>
    <x v="0"/>
  </r>
  <r>
    <x v="0"/>
    <x v="9"/>
    <x v="0"/>
    <x v="1"/>
    <s v="2021-12-01"/>
    <n v="31"/>
    <n v="1"/>
    <n v="23"/>
    <n v="0"/>
    <n v="0"/>
    <n v="8"/>
    <n v="1"/>
    <n v="19"/>
    <n v="0"/>
    <n v="0"/>
    <n v="0"/>
    <n v="2"/>
    <n v="0"/>
    <n v="2"/>
    <x v="0"/>
    <x v="0"/>
  </r>
  <r>
    <x v="0"/>
    <x v="9"/>
    <x v="0"/>
    <x v="2"/>
    <s v="2021-12-01"/>
    <n v="31"/>
    <n v="1"/>
    <n v="23"/>
    <n v="0"/>
    <n v="0"/>
    <n v="8"/>
    <n v="1"/>
    <n v="19"/>
    <n v="0"/>
    <n v="0"/>
    <n v="0"/>
    <n v="2"/>
    <n v="0"/>
    <n v="2"/>
    <x v="0"/>
    <x v="0"/>
  </r>
  <r>
    <x v="0"/>
    <x v="9"/>
    <x v="24"/>
    <x v="3"/>
    <s v="2021-12-01"/>
    <n v="31"/>
    <n v="1"/>
    <n v="23"/>
    <n v="0"/>
    <n v="0"/>
    <n v="8"/>
    <n v="1"/>
    <n v="19"/>
    <n v="0"/>
    <n v="0"/>
    <n v="0"/>
    <n v="2"/>
    <n v="0"/>
    <n v="2"/>
    <x v="1"/>
    <x v="0"/>
  </r>
  <r>
    <x v="0"/>
    <x v="9"/>
    <x v="0"/>
    <x v="4"/>
    <s v="2021-12-01"/>
    <n v="31"/>
    <n v="1"/>
    <n v="23"/>
    <n v="0"/>
    <n v="0"/>
    <n v="8"/>
    <n v="1"/>
    <n v="19"/>
    <n v="0"/>
    <n v="0"/>
    <n v="0"/>
    <n v="2"/>
    <n v="0"/>
    <n v="2"/>
    <x v="0"/>
    <x v="0"/>
  </r>
  <r>
    <x v="0"/>
    <x v="9"/>
    <x v="0"/>
    <x v="5"/>
    <s v="2021-12-01"/>
    <n v="31"/>
    <n v="1"/>
    <n v="23"/>
    <n v="0"/>
    <n v="0"/>
    <n v="8"/>
    <n v="1"/>
    <n v="19"/>
    <n v="0"/>
    <n v="0"/>
    <n v="0"/>
    <n v="2"/>
    <n v="0"/>
    <n v="2"/>
    <x v="0"/>
    <x v="0"/>
  </r>
  <r>
    <x v="0"/>
    <x v="9"/>
    <x v="0"/>
    <x v="6"/>
    <s v="2021-12-01"/>
    <n v="31"/>
    <n v="1"/>
    <n v="23"/>
    <n v="0"/>
    <n v="0"/>
    <n v="8"/>
    <n v="1"/>
    <n v="19"/>
    <n v="0"/>
    <n v="0"/>
    <n v="0"/>
    <n v="2"/>
    <n v="0"/>
    <n v="2"/>
    <x v="0"/>
    <x v="0"/>
  </r>
  <r>
    <x v="0"/>
    <x v="9"/>
    <x v="25"/>
    <x v="7"/>
    <s v="2021-12-01"/>
    <n v="31"/>
    <n v="1"/>
    <n v="23"/>
    <n v="0"/>
    <n v="0"/>
    <n v="8"/>
    <n v="1"/>
    <n v="19"/>
    <n v="0"/>
    <n v="0"/>
    <n v="0"/>
    <n v="2"/>
    <n v="0"/>
    <n v="2"/>
    <x v="1"/>
    <x v="0"/>
  </r>
  <r>
    <x v="0"/>
    <x v="9"/>
    <x v="0"/>
    <x v="8"/>
    <s v="2021-12-01"/>
    <n v="31"/>
    <n v="1"/>
    <n v="23"/>
    <n v="0"/>
    <n v="0"/>
    <n v="8"/>
    <n v="1"/>
    <n v="19"/>
    <n v="0"/>
    <n v="0"/>
    <n v="0"/>
    <n v="2"/>
    <n v="0"/>
    <n v="2"/>
    <x v="0"/>
    <x v="0"/>
  </r>
  <r>
    <x v="0"/>
    <x v="9"/>
    <x v="0"/>
    <x v="9"/>
    <s v="2021-12-01"/>
    <n v="31"/>
    <n v="1"/>
    <n v="23"/>
    <n v="0"/>
    <n v="0"/>
    <n v="8"/>
    <n v="1"/>
    <n v="19"/>
    <n v="0"/>
    <n v="0"/>
    <n v="0"/>
    <n v="2"/>
    <n v="0"/>
    <n v="2"/>
    <x v="0"/>
    <x v="0"/>
  </r>
  <r>
    <x v="0"/>
    <x v="9"/>
    <x v="0"/>
    <x v="10"/>
    <s v="2021-12-01"/>
    <n v="31"/>
    <n v="1"/>
    <n v="23"/>
    <n v="0"/>
    <n v="0"/>
    <n v="8"/>
    <n v="1"/>
    <n v="19"/>
    <n v="0"/>
    <n v="0"/>
    <n v="0"/>
    <n v="2"/>
    <n v="0"/>
    <n v="2"/>
    <x v="0"/>
    <x v="0"/>
  </r>
  <r>
    <x v="0"/>
    <x v="9"/>
    <x v="26"/>
    <x v="11"/>
    <s v="2021-12-01"/>
    <n v="31"/>
    <n v="1"/>
    <n v="23"/>
    <n v="0"/>
    <n v="0"/>
    <n v="8"/>
    <n v="1"/>
    <n v="19"/>
    <n v="0"/>
    <n v="0"/>
    <n v="0"/>
    <n v="2"/>
    <n v="0"/>
    <n v="2"/>
    <x v="1"/>
    <x v="0"/>
  </r>
  <r>
    <x v="0"/>
    <x v="9"/>
    <x v="0"/>
    <x v="12"/>
    <s v="2021-12-01"/>
    <n v="31"/>
    <n v="1"/>
    <n v="23"/>
    <n v="0"/>
    <n v="0"/>
    <n v="8"/>
    <n v="0"/>
    <n v="19"/>
    <n v="0"/>
    <n v="0"/>
    <n v="1"/>
    <n v="2"/>
    <n v="0"/>
    <n v="2"/>
    <x v="0"/>
    <x v="0"/>
  </r>
  <r>
    <x v="0"/>
    <x v="9"/>
    <x v="0"/>
    <x v="13"/>
    <s v="2021-12-01"/>
    <n v="31"/>
    <n v="1"/>
    <n v="23"/>
    <n v="0"/>
    <n v="0"/>
    <n v="8"/>
    <n v="1"/>
    <n v="19"/>
    <n v="0"/>
    <n v="0"/>
    <n v="0"/>
    <n v="2"/>
    <n v="0"/>
    <n v="2"/>
    <x v="0"/>
    <x v="0"/>
  </r>
  <r>
    <x v="0"/>
    <x v="9"/>
    <x v="0"/>
    <x v="14"/>
    <s v="2021-12-01"/>
    <n v="31"/>
    <n v="1"/>
    <n v="23"/>
    <n v="0"/>
    <n v="0"/>
    <n v="8"/>
    <n v="1"/>
    <n v="19"/>
    <n v="0"/>
    <n v="0"/>
    <n v="0"/>
    <n v="2"/>
    <n v="0"/>
    <n v="2"/>
    <x v="0"/>
    <x v="0"/>
  </r>
  <r>
    <x v="0"/>
    <x v="9"/>
    <x v="26"/>
    <x v="15"/>
    <s v="2021-12-01"/>
    <n v="31"/>
    <n v="1"/>
    <n v="23"/>
    <n v="0"/>
    <n v="0"/>
    <n v="8"/>
    <n v="0"/>
    <n v="19"/>
    <n v="0"/>
    <n v="0"/>
    <n v="0"/>
    <n v="2"/>
    <n v="1"/>
    <n v="2"/>
    <x v="1"/>
    <x v="0"/>
  </r>
  <r>
    <x v="0"/>
    <x v="9"/>
    <x v="0"/>
    <x v="16"/>
    <s v="2021-12-01"/>
    <n v="31"/>
    <n v="1"/>
    <n v="23"/>
    <n v="0"/>
    <n v="0"/>
    <n v="8"/>
    <n v="1"/>
    <n v="19"/>
    <n v="0"/>
    <n v="0"/>
    <n v="0"/>
    <n v="2"/>
    <n v="0"/>
    <n v="2"/>
    <x v="0"/>
    <x v="0"/>
  </r>
  <r>
    <x v="0"/>
    <x v="9"/>
    <x v="0"/>
    <x v="17"/>
    <s v="2021-12-01"/>
    <n v="31"/>
    <n v="1"/>
    <n v="23"/>
    <n v="0"/>
    <n v="0"/>
    <n v="8"/>
    <n v="1"/>
    <n v="19"/>
    <n v="0"/>
    <n v="0"/>
    <n v="0"/>
    <n v="2"/>
    <n v="0"/>
    <n v="2"/>
    <x v="0"/>
    <x v="0"/>
  </r>
  <r>
    <x v="0"/>
    <x v="9"/>
    <x v="0"/>
    <x v="18"/>
    <s v="2021-12-01"/>
    <n v="31"/>
    <n v="1"/>
    <n v="23"/>
    <n v="0"/>
    <n v="0"/>
    <n v="8"/>
    <n v="1"/>
    <n v="19"/>
    <n v="0"/>
    <n v="0"/>
    <n v="0"/>
    <n v="2"/>
    <n v="0"/>
    <n v="2"/>
    <x v="0"/>
    <x v="0"/>
  </r>
  <r>
    <x v="0"/>
    <x v="9"/>
    <x v="26"/>
    <x v="19"/>
    <s v="2021-12-01"/>
    <n v="31"/>
    <n v="1"/>
    <n v="23"/>
    <n v="0"/>
    <n v="0"/>
    <n v="8"/>
    <n v="0"/>
    <n v="19"/>
    <n v="0"/>
    <n v="0"/>
    <n v="0"/>
    <n v="2"/>
    <n v="1"/>
    <n v="2"/>
    <x v="1"/>
    <x v="0"/>
  </r>
  <r>
    <x v="0"/>
    <x v="9"/>
    <x v="0"/>
    <x v="20"/>
    <s v="2021-12-01"/>
    <n v="31"/>
    <n v="1"/>
    <n v="23"/>
    <n v="0"/>
    <n v="0"/>
    <n v="8"/>
    <n v="1"/>
    <n v="19"/>
    <n v="0"/>
    <n v="0"/>
    <n v="0"/>
    <n v="2"/>
    <n v="0"/>
    <n v="2"/>
    <x v="0"/>
    <x v="0"/>
  </r>
  <r>
    <x v="0"/>
    <x v="9"/>
    <x v="0"/>
    <x v="21"/>
    <s v="2021-12-01"/>
    <n v="31"/>
    <n v="1"/>
    <n v="23"/>
    <n v="0"/>
    <n v="0"/>
    <n v="8"/>
    <n v="1"/>
    <n v="19"/>
    <n v="0"/>
    <n v="0"/>
    <n v="0"/>
    <n v="2"/>
    <n v="0"/>
    <n v="2"/>
    <x v="0"/>
    <x v="0"/>
  </r>
  <r>
    <x v="0"/>
    <x v="9"/>
    <x v="0"/>
    <x v="22"/>
    <s v="2021-12-01"/>
    <n v="31"/>
    <n v="1"/>
    <n v="23"/>
    <n v="0"/>
    <n v="0"/>
    <n v="8"/>
    <n v="0"/>
    <n v="19"/>
    <n v="0"/>
    <n v="0"/>
    <n v="1"/>
    <n v="2"/>
    <n v="0"/>
    <n v="2"/>
    <x v="0"/>
    <x v="0"/>
  </r>
  <r>
    <x v="0"/>
    <x v="10"/>
    <x v="27"/>
    <x v="0"/>
    <s v="2021-12-01"/>
    <n v="31"/>
    <n v="1"/>
    <n v="21"/>
    <n v="0"/>
    <n v="1"/>
    <n v="9"/>
    <n v="1"/>
    <n v="20"/>
    <n v="0"/>
    <n v="1"/>
    <n v="0"/>
    <n v="1"/>
    <n v="0"/>
    <n v="0"/>
    <x v="1"/>
    <x v="0"/>
  </r>
  <r>
    <x v="0"/>
    <x v="10"/>
    <x v="28"/>
    <x v="2"/>
    <s v="2021-12-01"/>
    <n v="31"/>
    <n v="1"/>
    <n v="21"/>
    <n v="0"/>
    <n v="1"/>
    <n v="9"/>
    <n v="1"/>
    <n v="20"/>
    <n v="0"/>
    <n v="1"/>
    <n v="0"/>
    <n v="1"/>
    <n v="0"/>
    <n v="0"/>
    <x v="0"/>
    <x v="0"/>
  </r>
  <r>
    <x v="0"/>
    <x v="10"/>
    <x v="27"/>
    <x v="3"/>
    <s v="2021-12-01"/>
    <n v="31"/>
    <n v="1"/>
    <n v="21"/>
    <n v="0"/>
    <n v="1"/>
    <n v="9"/>
    <n v="1"/>
    <n v="20"/>
    <n v="0"/>
    <n v="1"/>
    <n v="0"/>
    <n v="1"/>
    <n v="0"/>
    <n v="0"/>
    <x v="1"/>
    <x v="0"/>
  </r>
  <r>
    <x v="0"/>
    <x v="10"/>
    <x v="28"/>
    <x v="4"/>
    <s v="2021-12-01"/>
    <n v="31"/>
    <n v="1"/>
    <n v="21"/>
    <n v="0"/>
    <n v="1"/>
    <n v="9"/>
    <n v="1"/>
    <n v="20"/>
    <n v="0"/>
    <n v="1"/>
    <n v="0"/>
    <n v="1"/>
    <n v="0"/>
    <n v="0"/>
    <x v="0"/>
    <x v="0"/>
  </r>
  <r>
    <x v="0"/>
    <x v="10"/>
    <x v="29"/>
    <x v="5"/>
    <s v="2021-12-01"/>
    <n v="31"/>
    <n v="1"/>
    <n v="21"/>
    <n v="0"/>
    <n v="1"/>
    <n v="9"/>
    <n v="1"/>
    <n v="20"/>
    <n v="0"/>
    <n v="1"/>
    <n v="0"/>
    <n v="1"/>
    <n v="0"/>
    <n v="0"/>
    <x v="1"/>
    <x v="0"/>
  </r>
  <r>
    <x v="0"/>
    <x v="10"/>
    <x v="28"/>
    <x v="6"/>
    <s v="2021-12-01"/>
    <n v="31"/>
    <n v="0"/>
    <n v="21"/>
    <n v="1"/>
    <n v="1"/>
    <n v="8"/>
    <n v="0"/>
    <n v="20"/>
    <n v="1"/>
    <n v="1"/>
    <n v="0"/>
    <n v="1"/>
    <n v="0"/>
    <n v="0"/>
    <x v="0"/>
    <x v="0"/>
  </r>
  <r>
    <x v="0"/>
    <x v="10"/>
    <x v="27"/>
    <x v="7"/>
    <s v="2021-12-01"/>
    <n v="31"/>
    <n v="1"/>
    <n v="21"/>
    <n v="0"/>
    <n v="1"/>
    <n v="9"/>
    <n v="1"/>
    <n v="20"/>
    <n v="0"/>
    <n v="1"/>
    <n v="0"/>
    <n v="1"/>
    <n v="0"/>
    <n v="0"/>
    <x v="1"/>
    <x v="0"/>
  </r>
  <r>
    <x v="0"/>
    <x v="10"/>
    <x v="28"/>
    <x v="8"/>
    <s v="2021-12-01"/>
    <n v="31"/>
    <n v="1"/>
    <n v="21"/>
    <n v="0"/>
    <n v="1"/>
    <n v="9"/>
    <n v="1"/>
    <n v="20"/>
    <n v="0"/>
    <n v="1"/>
    <n v="0"/>
    <n v="1"/>
    <n v="0"/>
    <n v="0"/>
    <x v="0"/>
    <x v="0"/>
  </r>
  <r>
    <x v="0"/>
    <x v="10"/>
    <x v="30"/>
    <x v="9"/>
    <s v="2021-12-01"/>
    <n v="31"/>
    <n v="1"/>
    <n v="21"/>
    <n v="0"/>
    <n v="1"/>
    <n v="9"/>
    <n v="1"/>
    <n v="20"/>
    <n v="0"/>
    <n v="1"/>
    <n v="0"/>
    <n v="1"/>
    <n v="0"/>
    <n v="0"/>
    <x v="1"/>
    <x v="0"/>
  </r>
  <r>
    <x v="0"/>
    <x v="10"/>
    <x v="28"/>
    <x v="10"/>
    <s v="2021-12-01"/>
    <n v="31"/>
    <n v="1"/>
    <n v="21"/>
    <n v="0"/>
    <n v="1"/>
    <n v="9"/>
    <n v="1"/>
    <n v="20"/>
    <n v="0"/>
    <n v="1"/>
    <n v="0"/>
    <n v="1"/>
    <n v="0"/>
    <n v="0"/>
    <x v="0"/>
    <x v="0"/>
  </r>
  <r>
    <x v="0"/>
    <x v="10"/>
    <x v="29"/>
    <x v="11"/>
    <s v="2021-12-01"/>
    <n v="31"/>
    <n v="1"/>
    <n v="21"/>
    <n v="0"/>
    <n v="1"/>
    <n v="9"/>
    <n v="1"/>
    <n v="20"/>
    <n v="0"/>
    <n v="1"/>
    <n v="0"/>
    <n v="1"/>
    <n v="0"/>
    <n v="0"/>
    <x v="1"/>
    <x v="0"/>
  </r>
  <r>
    <x v="0"/>
    <x v="10"/>
    <x v="28"/>
    <x v="12"/>
    <s v="2021-12-01"/>
    <n v="31"/>
    <n v="1"/>
    <n v="21"/>
    <n v="0"/>
    <n v="1"/>
    <n v="9"/>
    <n v="1"/>
    <n v="20"/>
    <n v="0"/>
    <n v="1"/>
    <n v="0"/>
    <n v="1"/>
    <n v="0"/>
    <n v="0"/>
    <x v="0"/>
    <x v="0"/>
  </r>
  <r>
    <x v="0"/>
    <x v="10"/>
    <x v="28"/>
    <x v="13"/>
    <s v="2021-12-01"/>
    <n v="31"/>
    <n v="1"/>
    <n v="21"/>
    <n v="0"/>
    <n v="1"/>
    <n v="9"/>
    <n v="1"/>
    <n v="20"/>
    <n v="0"/>
    <n v="1"/>
    <n v="0"/>
    <n v="1"/>
    <n v="0"/>
    <n v="0"/>
    <x v="0"/>
    <x v="0"/>
  </r>
  <r>
    <x v="0"/>
    <x v="10"/>
    <x v="28"/>
    <x v="14"/>
    <s v="2021-12-01"/>
    <n v="31"/>
    <n v="1"/>
    <n v="21"/>
    <n v="0"/>
    <n v="1"/>
    <n v="9"/>
    <n v="1"/>
    <n v="20"/>
    <n v="0"/>
    <n v="1"/>
    <n v="0"/>
    <n v="1"/>
    <n v="0"/>
    <n v="0"/>
    <x v="0"/>
    <x v="0"/>
  </r>
  <r>
    <x v="0"/>
    <x v="10"/>
    <x v="29"/>
    <x v="15"/>
    <s v="2021-12-01"/>
    <n v="31"/>
    <n v="1"/>
    <n v="21"/>
    <n v="0"/>
    <n v="1"/>
    <n v="9"/>
    <n v="1"/>
    <n v="20"/>
    <n v="0"/>
    <n v="1"/>
    <n v="0"/>
    <n v="1"/>
    <n v="0"/>
    <n v="0"/>
    <x v="1"/>
    <x v="0"/>
  </r>
  <r>
    <x v="0"/>
    <x v="10"/>
    <x v="28"/>
    <x v="16"/>
    <s v="2021-12-01"/>
    <n v="31"/>
    <n v="1"/>
    <n v="21"/>
    <n v="0"/>
    <n v="1"/>
    <n v="9"/>
    <n v="1"/>
    <n v="20"/>
    <n v="0"/>
    <n v="1"/>
    <n v="0"/>
    <n v="1"/>
    <n v="0"/>
    <n v="0"/>
    <x v="0"/>
    <x v="0"/>
  </r>
  <r>
    <x v="0"/>
    <x v="10"/>
    <x v="28"/>
    <x v="17"/>
    <s v="2021-12-01"/>
    <n v="31"/>
    <n v="1"/>
    <n v="21"/>
    <n v="0"/>
    <n v="1"/>
    <n v="9"/>
    <n v="1"/>
    <n v="20"/>
    <n v="0"/>
    <n v="1"/>
    <n v="0"/>
    <n v="1"/>
    <n v="0"/>
    <n v="0"/>
    <x v="0"/>
    <x v="0"/>
  </r>
  <r>
    <x v="0"/>
    <x v="10"/>
    <x v="28"/>
    <x v="18"/>
    <s v="2021-12-01"/>
    <n v="31"/>
    <n v="1"/>
    <n v="21"/>
    <n v="0"/>
    <n v="1"/>
    <n v="9"/>
    <n v="1"/>
    <n v="20"/>
    <n v="0"/>
    <n v="1"/>
    <n v="0"/>
    <n v="1"/>
    <n v="0"/>
    <n v="0"/>
    <x v="0"/>
    <x v="0"/>
  </r>
  <r>
    <x v="0"/>
    <x v="10"/>
    <x v="29"/>
    <x v="19"/>
    <s v="2021-12-01"/>
    <n v="31"/>
    <n v="1"/>
    <n v="21"/>
    <n v="0"/>
    <n v="1"/>
    <n v="9"/>
    <n v="1"/>
    <n v="20"/>
    <n v="0"/>
    <n v="1"/>
    <n v="0"/>
    <n v="1"/>
    <n v="0"/>
    <n v="0"/>
    <x v="1"/>
    <x v="0"/>
  </r>
  <r>
    <x v="0"/>
    <x v="10"/>
    <x v="28"/>
    <x v="20"/>
    <s v="2021-12-01"/>
    <n v="31"/>
    <n v="1"/>
    <n v="21"/>
    <n v="0"/>
    <n v="1"/>
    <n v="9"/>
    <n v="1"/>
    <n v="20"/>
    <n v="0"/>
    <n v="1"/>
    <n v="0"/>
    <n v="1"/>
    <n v="0"/>
    <n v="0"/>
    <x v="0"/>
    <x v="0"/>
  </r>
  <r>
    <x v="0"/>
    <x v="10"/>
    <x v="28"/>
    <x v="21"/>
    <s v="2021-12-01"/>
    <n v="31"/>
    <n v="1"/>
    <n v="21"/>
    <n v="0"/>
    <n v="1"/>
    <n v="9"/>
    <n v="1"/>
    <n v="20"/>
    <n v="0"/>
    <n v="1"/>
    <n v="0"/>
    <n v="1"/>
    <n v="0"/>
    <n v="0"/>
    <x v="0"/>
    <x v="0"/>
  </r>
  <r>
    <x v="0"/>
    <x v="10"/>
    <x v="28"/>
    <x v="22"/>
    <s v="2021-12-01"/>
    <n v="31"/>
    <n v="1"/>
    <n v="21"/>
    <n v="0"/>
    <n v="1"/>
    <n v="9"/>
    <n v="0"/>
    <n v="20"/>
    <n v="0"/>
    <n v="1"/>
    <n v="1"/>
    <n v="1"/>
    <n v="0"/>
    <n v="0"/>
    <x v="0"/>
    <x v="0"/>
  </r>
  <r>
    <x v="0"/>
    <x v="11"/>
    <x v="31"/>
    <x v="0"/>
    <s v="2021-12-01"/>
    <n v="31"/>
    <n v="1"/>
    <n v="12"/>
    <n v="0"/>
    <n v="9"/>
    <n v="10"/>
    <n v="1"/>
    <n v="21"/>
    <n v="0"/>
    <n v="0"/>
    <n v="0"/>
    <n v="0"/>
    <n v="0"/>
    <n v="0"/>
    <x v="1"/>
    <x v="0"/>
  </r>
  <r>
    <x v="0"/>
    <x v="11"/>
    <x v="32"/>
    <x v="3"/>
    <s v="2021-12-01"/>
    <n v="31"/>
    <n v="1"/>
    <n v="12"/>
    <n v="0"/>
    <n v="9"/>
    <n v="10"/>
    <n v="1"/>
    <n v="21"/>
    <n v="0"/>
    <n v="0"/>
    <n v="0"/>
    <n v="0"/>
    <n v="0"/>
    <n v="0"/>
    <x v="1"/>
    <x v="0"/>
  </r>
  <r>
    <x v="0"/>
    <x v="11"/>
    <x v="33"/>
    <x v="4"/>
    <s v="2021-12-01"/>
    <n v="31"/>
    <n v="1"/>
    <n v="12"/>
    <n v="0"/>
    <n v="9"/>
    <n v="10"/>
    <n v="1"/>
    <n v="21"/>
    <n v="0"/>
    <n v="0"/>
    <n v="0"/>
    <n v="0"/>
    <n v="0"/>
    <n v="0"/>
    <x v="1"/>
    <x v="0"/>
  </r>
  <r>
    <x v="0"/>
    <x v="11"/>
    <x v="34"/>
    <x v="5"/>
    <s v="2021-12-01"/>
    <n v="31"/>
    <n v="1"/>
    <n v="12"/>
    <n v="0"/>
    <n v="9"/>
    <n v="10"/>
    <n v="1"/>
    <n v="21"/>
    <n v="0"/>
    <n v="0"/>
    <n v="0"/>
    <n v="0"/>
    <n v="0"/>
    <n v="0"/>
    <x v="1"/>
    <x v="0"/>
  </r>
  <r>
    <x v="0"/>
    <x v="11"/>
    <x v="0"/>
    <x v="6"/>
    <s v="2021-12-01"/>
    <n v="31"/>
    <n v="0"/>
    <n v="12"/>
    <n v="1"/>
    <n v="9"/>
    <n v="9"/>
    <n v="1"/>
    <n v="21"/>
    <n v="0"/>
    <n v="0"/>
    <n v="0"/>
    <n v="0"/>
    <n v="0"/>
    <n v="0"/>
    <x v="0"/>
    <x v="0"/>
  </r>
  <r>
    <x v="0"/>
    <x v="11"/>
    <x v="35"/>
    <x v="7"/>
    <s v="2021-12-01"/>
    <n v="31"/>
    <n v="1"/>
    <n v="12"/>
    <n v="0"/>
    <n v="9"/>
    <n v="10"/>
    <n v="1"/>
    <n v="21"/>
    <n v="0"/>
    <n v="0"/>
    <n v="0"/>
    <n v="0"/>
    <n v="0"/>
    <n v="0"/>
    <x v="1"/>
    <x v="0"/>
  </r>
  <r>
    <x v="0"/>
    <x v="11"/>
    <x v="0"/>
    <x v="8"/>
    <s v="2021-12-01"/>
    <n v="31"/>
    <n v="0"/>
    <n v="12"/>
    <n v="1"/>
    <n v="9"/>
    <n v="9"/>
    <n v="1"/>
    <n v="21"/>
    <n v="0"/>
    <n v="0"/>
    <n v="0"/>
    <n v="0"/>
    <n v="0"/>
    <n v="0"/>
    <x v="0"/>
    <x v="0"/>
  </r>
  <r>
    <x v="0"/>
    <x v="11"/>
    <x v="34"/>
    <x v="9"/>
    <s v="2021-12-01"/>
    <n v="31"/>
    <n v="1"/>
    <n v="12"/>
    <n v="0"/>
    <n v="9"/>
    <n v="10"/>
    <n v="1"/>
    <n v="21"/>
    <n v="0"/>
    <n v="0"/>
    <n v="0"/>
    <n v="0"/>
    <n v="0"/>
    <n v="0"/>
    <x v="1"/>
    <x v="0"/>
  </r>
  <r>
    <x v="0"/>
    <x v="11"/>
    <x v="0"/>
    <x v="10"/>
    <s v="2021-12-01"/>
    <n v="31"/>
    <n v="0"/>
    <n v="12"/>
    <n v="1"/>
    <n v="9"/>
    <n v="9"/>
    <n v="1"/>
    <n v="21"/>
    <n v="0"/>
    <n v="0"/>
    <n v="0"/>
    <n v="0"/>
    <n v="0"/>
    <n v="0"/>
    <x v="0"/>
    <x v="0"/>
  </r>
  <r>
    <x v="0"/>
    <x v="11"/>
    <x v="33"/>
    <x v="11"/>
    <s v="2021-12-01"/>
    <n v="31"/>
    <n v="1"/>
    <n v="12"/>
    <n v="0"/>
    <n v="9"/>
    <n v="10"/>
    <n v="1"/>
    <n v="21"/>
    <n v="0"/>
    <n v="0"/>
    <n v="0"/>
    <n v="0"/>
    <n v="0"/>
    <n v="0"/>
    <x v="1"/>
    <x v="0"/>
  </r>
  <r>
    <x v="0"/>
    <x v="11"/>
    <x v="0"/>
    <x v="12"/>
    <s v="2021-12-01"/>
    <n v="31"/>
    <n v="0"/>
    <n v="12"/>
    <n v="1"/>
    <n v="9"/>
    <n v="9"/>
    <n v="1"/>
    <n v="21"/>
    <n v="0"/>
    <n v="0"/>
    <n v="0"/>
    <n v="0"/>
    <n v="0"/>
    <n v="0"/>
    <x v="0"/>
    <x v="0"/>
  </r>
  <r>
    <x v="0"/>
    <x v="11"/>
    <x v="36"/>
    <x v="13"/>
    <s v="2021-12-01"/>
    <n v="31"/>
    <n v="1"/>
    <n v="12"/>
    <n v="0"/>
    <n v="9"/>
    <n v="10"/>
    <n v="1"/>
    <n v="21"/>
    <n v="0"/>
    <n v="0"/>
    <n v="0"/>
    <n v="0"/>
    <n v="0"/>
    <n v="0"/>
    <x v="1"/>
    <x v="0"/>
  </r>
  <r>
    <x v="0"/>
    <x v="11"/>
    <x v="0"/>
    <x v="14"/>
    <s v="2021-12-01"/>
    <n v="31"/>
    <n v="0"/>
    <n v="12"/>
    <n v="1"/>
    <n v="9"/>
    <n v="9"/>
    <n v="1"/>
    <n v="21"/>
    <n v="0"/>
    <n v="0"/>
    <n v="0"/>
    <n v="0"/>
    <n v="0"/>
    <n v="0"/>
    <x v="0"/>
    <x v="0"/>
  </r>
  <r>
    <x v="0"/>
    <x v="11"/>
    <x v="37"/>
    <x v="15"/>
    <s v="2021-12-01"/>
    <n v="31"/>
    <n v="1"/>
    <n v="12"/>
    <n v="0"/>
    <n v="9"/>
    <n v="10"/>
    <n v="1"/>
    <n v="21"/>
    <n v="0"/>
    <n v="0"/>
    <n v="0"/>
    <n v="0"/>
    <n v="0"/>
    <n v="0"/>
    <x v="1"/>
    <x v="0"/>
  </r>
  <r>
    <x v="0"/>
    <x v="11"/>
    <x v="0"/>
    <x v="16"/>
    <s v="2021-12-01"/>
    <n v="31"/>
    <n v="0"/>
    <n v="12"/>
    <n v="1"/>
    <n v="9"/>
    <n v="9"/>
    <n v="1"/>
    <n v="21"/>
    <n v="0"/>
    <n v="0"/>
    <n v="0"/>
    <n v="0"/>
    <n v="0"/>
    <n v="0"/>
    <x v="0"/>
    <x v="0"/>
  </r>
  <r>
    <x v="0"/>
    <x v="11"/>
    <x v="36"/>
    <x v="17"/>
    <s v="2021-12-01"/>
    <n v="31"/>
    <n v="1"/>
    <n v="12"/>
    <n v="0"/>
    <n v="9"/>
    <n v="10"/>
    <n v="1"/>
    <n v="21"/>
    <n v="0"/>
    <n v="0"/>
    <n v="0"/>
    <n v="0"/>
    <n v="0"/>
    <n v="0"/>
    <x v="1"/>
    <x v="0"/>
  </r>
  <r>
    <x v="0"/>
    <x v="11"/>
    <x v="0"/>
    <x v="18"/>
    <s v="2021-12-01"/>
    <n v="31"/>
    <n v="0"/>
    <n v="12"/>
    <n v="1"/>
    <n v="9"/>
    <n v="9"/>
    <n v="1"/>
    <n v="21"/>
    <n v="0"/>
    <n v="0"/>
    <n v="0"/>
    <n v="0"/>
    <n v="0"/>
    <n v="0"/>
    <x v="0"/>
    <x v="0"/>
  </r>
  <r>
    <x v="0"/>
    <x v="11"/>
    <x v="38"/>
    <x v="19"/>
    <s v="2021-12-01"/>
    <n v="31"/>
    <n v="1"/>
    <n v="12"/>
    <n v="0"/>
    <n v="9"/>
    <n v="10"/>
    <n v="1"/>
    <n v="21"/>
    <n v="0"/>
    <n v="0"/>
    <n v="0"/>
    <n v="0"/>
    <n v="0"/>
    <n v="0"/>
    <x v="1"/>
    <x v="0"/>
  </r>
  <r>
    <x v="0"/>
    <x v="11"/>
    <x v="0"/>
    <x v="20"/>
    <s v="2021-12-01"/>
    <n v="31"/>
    <n v="0"/>
    <n v="12"/>
    <n v="1"/>
    <n v="9"/>
    <n v="9"/>
    <n v="1"/>
    <n v="21"/>
    <n v="0"/>
    <n v="0"/>
    <n v="0"/>
    <n v="0"/>
    <n v="0"/>
    <n v="0"/>
    <x v="0"/>
    <x v="0"/>
  </r>
  <r>
    <x v="0"/>
    <x v="11"/>
    <x v="37"/>
    <x v="21"/>
    <s v="2021-12-01"/>
    <n v="31"/>
    <n v="1"/>
    <n v="12"/>
    <n v="0"/>
    <n v="9"/>
    <n v="10"/>
    <n v="1"/>
    <n v="21"/>
    <n v="0"/>
    <n v="0"/>
    <n v="0"/>
    <n v="0"/>
    <n v="0"/>
    <n v="0"/>
    <x v="1"/>
    <x v="0"/>
  </r>
  <r>
    <x v="0"/>
    <x v="11"/>
    <x v="0"/>
    <x v="22"/>
    <s v="2021-12-01"/>
    <n v="31"/>
    <n v="0"/>
    <n v="12"/>
    <n v="1"/>
    <n v="9"/>
    <n v="9"/>
    <n v="1"/>
    <n v="21"/>
    <n v="0"/>
    <n v="0"/>
    <n v="0"/>
    <n v="0"/>
    <n v="0"/>
    <n v="0"/>
    <x v="0"/>
    <x v="0"/>
  </r>
  <r>
    <x v="0"/>
    <x v="12"/>
    <x v="39"/>
    <x v="1"/>
    <s v="2021-12-02"/>
    <n v="30"/>
    <n v="1"/>
    <n v="18"/>
    <n v="0"/>
    <n v="1"/>
    <n v="11"/>
    <n v="1"/>
    <n v="16"/>
    <n v="0"/>
    <n v="0"/>
    <n v="0"/>
    <n v="0"/>
    <n v="0"/>
    <n v="3"/>
    <x v="1"/>
    <x v="0"/>
  </r>
  <r>
    <x v="0"/>
    <x v="12"/>
    <x v="0"/>
    <x v="2"/>
    <s v="2021-12-02"/>
    <n v="30"/>
    <n v="1"/>
    <n v="18"/>
    <n v="0"/>
    <n v="1"/>
    <n v="11"/>
    <n v="1"/>
    <n v="16"/>
    <n v="0"/>
    <n v="0"/>
    <n v="0"/>
    <n v="0"/>
    <n v="0"/>
    <n v="3"/>
    <x v="0"/>
    <x v="0"/>
  </r>
  <r>
    <x v="0"/>
    <x v="12"/>
    <x v="40"/>
    <x v="3"/>
    <s v="2021-12-02"/>
    <n v="30"/>
    <n v="1"/>
    <n v="18"/>
    <n v="0"/>
    <n v="1"/>
    <n v="11"/>
    <n v="1"/>
    <n v="16"/>
    <n v="0"/>
    <n v="0"/>
    <n v="0"/>
    <n v="0"/>
    <n v="0"/>
    <n v="3"/>
    <x v="1"/>
    <x v="0"/>
  </r>
  <r>
    <x v="0"/>
    <x v="12"/>
    <x v="0"/>
    <x v="4"/>
    <s v="2021-12-02"/>
    <n v="30"/>
    <n v="1"/>
    <n v="18"/>
    <n v="0"/>
    <n v="1"/>
    <n v="11"/>
    <n v="1"/>
    <n v="16"/>
    <n v="0"/>
    <n v="0"/>
    <n v="0"/>
    <n v="0"/>
    <n v="0"/>
    <n v="3"/>
    <x v="0"/>
    <x v="0"/>
  </r>
  <r>
    <x v="0"/>
    <x v="12"/>
    <x v="39"/>
    <x v="5"/>
    <s v="2021-12-02"/>
    <n v="30"/>
    <n v="1"/>
    <n v="18"/>
    <n v="0"/>
    <n v="1"/>
    <n v="11"/>
    <n v="0"/>
    <n v="16"/>
    <n v="0"/>
    <n v="0"/>
    <n v="0"/>
    <n v="0"/>
    <n v="1"/>
    <n v="3"/>
    <x v="1"/>
    <x v="0"/>
  </r>
  <r>
    <x v="0"/>
    <x v="12"/>
    <x v="0"/>
    <x v="6"/>
    <s v="2021-12-02"/>
    <n v="30"/>
    <n v="0"/>
    <n v="18"/>
    <n v="1"/>
    <n v="1"/>
    <n v="10"/>
    <n v="1"/>
    <n v="16"/>
    <n v="0"/>
    <n v="0"/>
    <n v="0"/>
    <n v="0"/>
    <n v="0"/>
    <n v="3"/>
    <x v="0"/>
    <x v="0"/>
  </r>
  <r>
    <x v="0"/>
    <x v="12"/>
    <x v="41"/>
    <x v="7"/>
    <s v="2021-12-02"/>
    <n v="30"/>
    <n v="1"/>
    <n v="18"/>
    <n v="0"/>
    <n v="1"/>
    <n v="11"/>
    <n v="1"/>
    <n v="16"/>
    <n v="0"/>
    <n v="0"/>
    <n v="0"/>
    <n v="0"/>
    <n v="0"/>
    <n v="3"/>
    <x v="1"/>
    <x v="0"/>
  </r>
  <r>
    <x v="0"/>
    <x v="12"/>
    <x v="0"/>
    <x v="8"/>
    <s v="2021-12-02"/>
    <n v="30"/>
    <n v="1"/>
    <n v="18"/>
    <n v="0"/>
    <n v="1"/>
    <n v="11"/>
    <n v="1"/>
    <n v="16"/>
    <n v="0"/>
    <n v="0"/>
    <n v="0"/>
    <n v="0"/>
    <n v="0"/>
    <n v="3"/>
    <x v="0"/>
    <x v="0"/>
  </r>
  <r>
    <x v="0"/>
    <x v="12"/>
    <x v="39"/>
    <x v="9"/>
    <s v="2021-12-02"/>
    <n v="30"/>
    <n v="1"/>
    <n v="18"/>
    <n v="0"/>
    <n v="1"/>
    <n v="11"/>
    <n v="1"/>
    <n v="16"/>
    <n v="0"/>
    <n v="0"/>
    <n v="0"/>
    <n v="0"/>
    <n v="0"/>
    <n v="3"/>
    <x v="1"/>
    <x v="0"/>
  </r>
  <r>
    <x v="0"/>
    <x v="12"/>
    <x v="0"/>
    <x v="10"/>
    <s v="2021-12-02"/>
    <n v="30"/>
    <n v="1"/>
    <n v="18"/>
    <n v="0"/>
    <n v="1"/>
    <n v="11"/>
    <n v="1"/>
    <n v="16"/>
    <n v="0"/>
    <n v="0"/>
    <n v="0"/>
    <n v="0"/>
    <n v="0"/>
    <n v="3"/>
    <x v="0"/>
    <x v="0"/>
  </r>
  <r>
    <x v="0"/>
    <x v="12"/>
    <x v="39"/>
    <x v="11"/>
    <s v="2021-12-02"/>
    <n v="30"/>
    <n v="1"/>
    <n v="18"/>
    <n v="0"/>
    <n v="1"/>
    <n v="11"/>
    <n v="1"/>
    <n v="16"/>
    <n v="0"/>
    <n v="0"/>
    <n v="0"/>
    <n v="0"/>
    <n v="0"/>
    <n v="3"/>
    <x v="1"/>
    <x v="0"/>
  </r>
  <r>
    <x v="0"/>
    <x v="12"/>
    <x v="0"/>
    <x v="12"/>
    <s v="2021-12-02"/>
    <n v="30"/>
    <n v="1"/>
    <n v="18"/>
    <n v="0"/>
    <n v="1"/>
    <n v="11"/>
    <n v="0"/>
    <n v="16"/>
    <n v="0"/>
    <n v="0"/>
    <n v="0"/>
    <n v="0"/>
    <n v="1"/>
    <n v="3"/>
    <x v="0"/>
    <x v="0"/>
  </r>
  <r>
    <x v="0"/>
    <x v="12"/>
    <x v="39"/>
    <x v="13"/>
    <s v="2021-12-02"/>
    <n v="30"/>
    <n v="1"/>
    <n v="18"/>
    <n v="0"/>
    <n v="1"/>
    <n v="11"/>
    <n v="1"/>
    <n v="16"/>
    <n v="0"/>
    <n v="0"/>
    <n v="0"/>
    <n v="0"/>
    <n v="0"/>
    <n v="3"/>
    <x v="1"/>
    <x v="0"/>
  </r>
  <r>
    <x v="0"/>
    <x v="12"/>
    <x v="0"/>
    <x v="14"/>
    <s v="2021-12-02"/>
    <n v="30"/>
    <n v="1"/>
    <n v="18"/>
    <n v="0"/>
    <n v="1"/>
    <n v="11"/>
    <n v="1"/>
    <n v="16"/>
    <n v="0"/>
    <n v="0"/>
    <n v="0"/>
    <n v="0"/>
    <n v="0"/>
    <n v="3"/>
    <x v="0"/>
    <x v="0"/>
  </r>
  <r>
    <x v="0"/>
    <x v="12"/>
    <x v="39"/>
    <x v="15"/>
    <s v="2021-12-02"/>
    <n v="30"/>
    <n v="1"/>
    <n v="18"/>
    <n v="0"/>
    <n v="1"/>
    <n v="11"/>
    <n v="1"/>
    <n v="16"/>
    <n v="0"/>
    <n v="0"/>
    <n v="0"/>
    <n v="0"/>
    <n v="0"/>
    <n v="3"/>
    <x v="1"/>
    <x v="0"/>
  </r>
  <r>
    <x v="0"/>
    <x v="12"/>
    <x v="0"/>
    <x v="16"/>
    <s v="2021-12-02"/>
    <n v="30"/>
    <n v="1"/>
    <n v="18"/>
    <n v="0"/>
    <n v="1"/>
    <n v="11"/>
    <n v="1"/>
    <n v="16"/>
    <n v="0"/>
    <n v="0"/>
    <n v="0"/>
    <n v="0"/>
    <n v="0"/>
    <n v="3"/>
    <x v="0"/>
    <x v="0"/>
  </r>
  <r>
    <x v="0"/>
    <x v="12"/>
    <x v="42"/>
    <x v="17"/>
    <s v="2021-12-02"/>
    <n v="30"/>
    <n v="1"/>
    <n v="18"/>
    <n v="0"/>
    <n v="1"/>
    <n v="11"/>
    <n v="0"/>
    <n v="16"/>
    <n v="0"/>
    <n v="0"/>
    <n v="0"/>
    <n v="0"/>
    <n v="1"/>
    <n v="3"/>
    <x v="1"/>
    <x v="0"/>
  </r>
  <r>
    <x v="0"/>
    <x v="12"/>
    <x v="43"/>
    <x v="19"/>
    <s v="2021-12-02"/>
    <n v="30"/>
    <n v="1"/>
    <n v="18"/>
    <n v="0"/>
    <n v="1"/>
    <n v="11"/>
    <n v="1"/>
    <n v="16"/>
    <n v="0"/>
    <n v="0"/>
    <n v="0"/>
    <n v="0"/>
    <n v="0"/>
    <n v="3"/>
    <x v="1"/>
    <x v="0"/>
  </r>
  <r>
    <x v="0"/>
    <x v="12"/>
    <x v="43"/>
    <x v="21"/>
    <s v="2021-12-02"/>
    <n v="30"/>
    <n v="1"/>
    <n v="18"/>
    <n v="0"/>
    <n v="1"/>
    <n v="11"/>
    <n v="1"/>
    <n v="16"/>
    <n v="0"/>
    <n v="0"/>
    <n v="0"/>
    <n v="0"/>
    <n v="0"/>
    <n v="3"/>
    <x v="1"/>
    <x v="0"/>
  </r>
  <r>
    <x v="0"/>
    <x v="13"/>
    <x v="28"/>
    <x v="0"/>
    <s v="2021-12-01"/>
    <n v="31"/>
    <n v="1"/>
    <n v="13"/>
    <n v="0"/>
    <n v="0"/>
    <n v="18"/>
    <n v="1"/>
    <n v="11"/>
    <n v="0"/>
    <n v="0"/>
    <n v="0"/>
    <n v="1"/>
    <n v="0"/>
    <n v="1"/>
    <x v="0"/>
    <x v="0"/>
  </r>
  <r>
    <x v="0"/>
    <x v="13"/>
    <x v="28"/>
    <x v="2"/>
    <s v="2021-12-01"/>
    <n v="31"/>
    <n v="1"/>
    <n v="13"/>
    <n v="0"/>
    <n v="0"/>
    <n v="18"/>
    <n v="1"/>
    <n v="11"/>
    <n v="0"/>
    <n v="0"/>
    <n v="0"/>
    <n v="1"/>
    <n v="0"/>
    <n v="1"/>
    <x v="0"/>
    <x v="0"/>
  </r>
  <r>
    <x v="0"/>
    <x v="13"/>
    <x v="28"/>
    <x v="6"/>
    <s v="2021-12-01"/>
    <n v="31"/>
    <n v="1"/>
    <n v="13"/>
    <n v="0"/>
    <n v="0"/>
    <n v="18"/>
    <n v="1"/>
    <n v="11"/>
    <n v="0"/>
    <n v="0"/>
    <n v="0"/>
    <n v="1"/>
    <n v="0"/>
    <n v="1"/>
    <x v="0"/>
    <x v="0"/>
  </r>
  <r>
    <x v="0"/>
    <x v="13"/>
    <x v="44"/>
    <x v="7"/>
    <s v="2021-12-01"/>
    <n v="31"/>
    <n v="1"/>
    <n v="13"/>
    <n v="0"/>
    <n v="0"/>
    <n v="18"/>
    <n v="0"/>
    <n v="11"/>
    <n v="0"/>
    <n v="0"/>
    <n v="0"/>
    <n v="1"/>
    <n v="1"/>
    <n v="1"/>
    <x v="1"/>
    <x v="0"/>
  </r>
  <r>
    <x v="0"/>
    <x v="13"/>
    <x v="28"/>
    <x v="8"/>
    <s v="2021-12-01"/>
    <n v="31"/>
    <n v="1"/>
    <n v="13"/>
    <n v="0"/>
    <n v="0"/>
    <n v="18"/>
    <n v="1"/>
    <n v="11"/>
    <n v="0"/>
    <n v="0"/>
    <n v="0"/>
    <n v="1"/>
    <n v="0"/>
    <n v="1"/>
    <x v="0"/>
    <x v="0"/>
  </r>
  <r>
    <x v="0"/>
    <x v="13"/>
    <x v="28"/>
    <x v="10"/>
    <s v="2021-12-01"/>
    <n v="31"/>
    <n v="1"/>
    <n v="13"/>
    <n v="0"/>
    <n v="0"/>
    <n v="18"/>
    <n v="1"/>
    <n v="11"/>
    <n v="0"/>
    <n v="0"/>
    <n v="0"/>
    <n v="1"/>
    <n v="0"/>
    <n v="1"/>
    <x v="0"/>
    <x v="0"/>
  </r>
  <r>
    <x v="0"/>
    <x v="13"/>
    <x v="28"/>
    <x v="11"/>
    <s v="2021-12-01"/>
    <n v="31"/>
    <n v="1"/>
    <n v="13"/>
    <n v="0"/>
    <n v="0"/>
    <n v="18"/>
    <n v="1"/>
    <n v="11"/>
    <n v="0"/>
    <n v="0"/>
    <n v="0"/>
    <n v="1"/>
    <n v="0"/>
    <n v="1"/>
    <x v="0"/>
    <x v="0"/>
  </r>
  <r>
    <x v="0"/>
    <x v="13"/>
    <x v="28"/>
    <x v="14"/>
    <s v="2021-12-01"/>
    <n v="31"/>
    <n v="1"/>
    <n v="13"/>
    <n v="0"/>
    <n v="0"/>
    <n v="18"/>
    <n v="1"/>
    <n v="11"/>
    <n v="0"/>
    <n v="0"/>
    <n v="0"/>
    <n v="1"/>
    <n v="0"/>
    <n v="1"/>
    <x v="0"/>
    <x v="0"/>
  </r>
  <r>
    <x v="0"/>
    <x v="13"/>
    <x v="28"/>
    <x v="15"/>
    <s v="2021-12-01"/>
    <n v="31"/>
    <n v="1"/>
    <n v="13"/>
    <n v="0"/>
    <n v="0"/>
    <n v="18"/>
    <n v="1"/>
    <n v="11"/>
    <n v="0"/>
    <n v="0"/>
    <n v="0"/>
    <n v="1"/>
    <n v="0"/>
    <n v="1"/>
    <x v="0"/>
    <x v="0"/>
  </r>
  <r>
    <x v="0"/>
    <x v="13"/>
    <x v="28"/>
    <x v="17"/>
    <s v="2021-12-01"/>
    <n v="31"/>
    <n v="1"/>
    <n v="13"/>
    <n v="0"/>
    <n v="0"/>
    <n v="18"/>
    <n v="1"/>
    <n v="11"/>
    <n v="0"/>
    <n v="0"/>
    <n v="0"/>
    <n v="1"/>
    <n v="0"/>
    <n v="1"/>
    <x v="0"/>
    <x v="0"/>
  </r>
  <r>
    <x v="0"/>
    <x v="13"/>
    <x v="28"/>
    <x v="18"/>
    <s v="2021-12-01"/>
    <n v="31"/>
    <n v="1"/>
    <n v="13"/>
    <n v="0"/>
    <n v="0"/>
    <n v="18"/>
    <n v="1"/>
    <n v="11"/>
    <n v="0"/>
    <n v="0"/>
    <n v="0"/>
    <n v="1"/>
    <n v="0"/>
    <n v="1"/>
    <x v="0"/>
    <x v="0"/>
  </r>
  <r>
    <x v="0"/>
    <x v="13"/>
    <x v="28"/>
    <x v="19"/>
    <s v="2021-12-01"/>
    <n v="31"/>
    <n v="1"/>
    <n v="13"/>
    <n v="0"/>
    <n v="0"/>
    <n v="18"/>
    <n v="1"/>
    <n v="11"/>
    <n v="0"/>
    <n v="0"/>
    <n v="0"/>
    <n v="1"/>
    <n v="0"/>
    <n v="1"/>
    <x v="0"/>
    <x v="0"/>
  </r>
  <r>
    <x v="0"/>
    <x v="13"/>
    <x v="28"/>
    <x v="22"/>
    <s v="2021-12-01"/>
    <n v="31"/>
    <n v="1"/>
    <n v="13"/>
    <n v="0"/>
    <n v="0"/>
    <n v="18"/>
    <n v="0"/>
    <n v="11"/>
    <n v="0"/>
    <n v="0"/>
    <n v="1"/>
    <n v="1"/>
    <n v="0"/>
    <n v="1"/>
    <x v="0"/>
    <x v="0"/>
  </r>
  <r>
    <x v="0"/>
    <x v="14"/>
    <x v="0"/>
    <x v="0"/>
    <s v="2021-12-01"/>
    <n v="31"/>
    <n v="0"/>
    <n v="20"/>
    <n v="1"/>
    <n v="3"/>
    <n v="7"/>
    <n v="1"/>
    <n v="17"/>
    <n v="0"/>
    <n v="0"/>
    <n v="0"/>
    <n v="0"/>
    <n v="0"/>
    <n v="6"/>
    <x v="0"/>
    <x v="0"/>
  </r>
  <r>
    <x v="0"/>
    <x v="14"/>
    <x v="0"/>
    <x v="1"/>
    <s v="2021-12-01"/>
    <n v="31"/>
    <n v="1"/>
    <n v="20"/>
    <n v="0"/>
    <n v="3"/>
    <n v="8"/>
    <n v="1"/>
    <n v="17"/>
    <n v="0"/>
    <n v="0"/>
    <n v="0"/>
    <n v="0"/>
    <n v="0"/>
    <n v="6"/>
    <x v="0"/>
    <x v="0"/>
  </r>
  <r>
    <x v="0"/>
    <x v="14"/>
    <x v="45"/>
    <x v="2"/>
    <s v="2021-12-01"/>
    <n v="31"/>
    <n v="1"/>
    <n v="20"/>
    <n v="0"/>
    <n v="3"/>
    <n v="8"/>
    <n v="0"/>
    <n v="17"/>
    <n v="0"/>
    <n v="0"/>
    <n v="0"/>
    <n v="0"/>
    <n v="1"/>
    <n v="6"/>
    <x v="1"/>
    <x v="0"/>
  </r>
  <r>
    <x v="0"/>
    <x v="14"/>
    <x v="0"/>
    <x v="3"/>
    <s v="2021-12-01"/>
    <n v="31"/>
    <n v="1"/>
    <n v="20"/>
    <n v="0"/>
    <n v="3"/>
    <n v="8"/>
    <n v="1"/>
    <n v="17"/>
    <n v="0"/>
    <n v="0"/>
    <n v="0"/>
    <n v="0"/>
    <n v="0"/>
    <n v="6"/>
    <x v="0"/>
    <x v="0"/>
  </r>
  <r>
    <x v="0"/>
    <x v="14"/>
    <x v="0"/>
    <x v="4"/>
    <s v="2021-12-01"/>
    <n v="31"/>
    <n v="0"/>
    <n v="20"/>
    <n v="1"/>
    <n v="3"/>
    <n v="7"/>
    <n v="1"/>
    <n v="17"/>
    <n v="0"/>
    <n v="0"/>
    <n v="0"/>
    <n v="0"/>
    <n v="0"/>
    <n v="6"/>
    <x v="0"/>
    <x v="0"/>
  </r>
  <r>
    <x v="0"/>
    <x v="14"/>
    <x v="0"/>
    <x v="5"/>
    <s v="2021-12-01"/>
    <n v="31"/>
    <n v="1"/>
    <n v="20"/>
    <n v="0"/>
    <n v="3"/>
    <n v="8"/>
    <n v="1"/>
    <n v="17"/>
    <n v="0"/>
    <n v="0"/>
    <n v="0"/>
    <n v="0"/>
    <n v="0"/>
    <n v="6"/>
    <x v="0"/>
    <x v="0"/>
  </r>
  <r>
    <x v="0"/>
    <x v="14"/>
    <x v="45"/>
    <x v="6"/>
    <s v="2021-12-01"/>
    <n v="31"/>
    <n v="1"/>
    <n v="20"/>
    <n v="0"/>
    <n v="3"/>
    <n v="8"/>
    <n v="1"/>
    <n v="17"/>
    <n v="0"/>
    <n v="0"/>
    <n v="0"/>
    <n v="0"/>
    <n v="0"/>
    <n v="6"/>
    <x v="1"/>
    <x v="0"/>
  </r>
  <r>
    <x v="0"/>
    <x v="14"/>
    <x v="0"/>
    <x v="7"/>
    <s v="2021-12-01"/>
    <n v="31"/>
    <n v="1"/>
    <n v="20"/>
    <n v="0"/>
    <n v="3"/>
    <n v="8"/>
    <n v="1"/>
    <n v="17"/>
    <n v="0"/>
    <n v="0"/>
    <n v="0"/>
    <n v="0"/>
    <n v="0"/>
    <n v="6"/>
    <x v="0"/>
    <x v="0"/>
  </r>
  <r>
    <x v="0"/>
    <x v="14"/>
    <x v="0"/>
    <x v="8"/>
    <s v="2021-12-01"/>
    <n v="31"/>
    <n v="1"/>
    <n v="20"/>
    <n v="0"/>
    <n v="3"/>
    <n v="8"/>
    <n v="1"/>
    <n v="17"/>
    <n v="0"/>
    <n v="0"/>
    <n v="0"/>
    <n v="0"/>
    <n v="0"/>
    <n v="6"/>
    <x v="0"/>
    <x v="0"/>
  </r>
  <r>
    <x v="0"/>
    <x v="14"/>
    <x v="0"/>
    <x v="9"/>
    <s v="2021-12-01"/>
    <n v="31"/>
    <n v="1"/>
    <n v="20"/>
    <n v="0"/>
    <n v="3"/>
    <n v="8"/>
    <n v="1"/>
    <n v="17"/>
    <n v="0"/>
    <n v="0"/>
    <n v="0"/>
    <n v="0"/>
    <n v="0"/>
    <n v="6"/>
    <x v="0"/>
    <x v="0"/>
  </r>
  <r>
    <x v="0"/>
    <x v="14"/>
    <x v="45"/>
    <x v="10"/>
    <s v="2021-12-01"/>
    <n v="31"/>
    <n v="1"/>
    <n v="20"/>
    <n v="0"/>
    <n v="3"/>
    <n v="8"/>
    <n v="0"/>
    <n v="17"/>
    <n v="0"/>
    <n v="0"/>
    <n v="0"/>
    <n v="0"/>
    <n v="1"/>
    <n v="6"/>
    <x v="1"/>
    <x v="0"/>
  </r>
  <r>
    <x v="0"/>
    <x v="14"/>
    <x v="0"/>
    <x v="11"/>
    <s v="2021-12-01"/>
    <n v="31"/>
    <n v="1"/>
    <n v="20"/>
    <n v="0"/>
    <n v="3"/>
    <n v="8"/>
    <n v="0"/>
    <n v="17"/>
    <n v="0"/>
    <n v="0"/>
    <n v="0"/>
    <n v="0"/>
    <n v="1"/>
    <n v="6"/>
    <x v="0"/>
    <x v="0"/>
  </r>
  <r>
    <x v="0"/>
    <x v="14"/>
    <x v="0"/>
    <x v="12"/>
    <s v="2021-12-01"/>
    <n v="31"/>
    <n v="1"/>
    <n v="20"/>
    <n v="0"/>
    <n v="3"/>
    <n v="8"/>
    <n v="1"/>
    <n v="17"/>
    <n v="0"/>
    <n v="0"/>
    <n v="0"/>
    <n v="0"/>
    <n v="0"/>
    <n v="6"/>
    <x v="0"/>
    <x v="0"/>
  </r>
  <r>
    <x v="0"/>
    <x v="14"/>
    <x v="0"/>
    <x v="13"/>
    <s v="2021-12-01"/>
    <n v="31"/>
    <n v="1"/>
    <n v="20"/>
    <n v="0"/>
    <n v="3"/>
    <n v="8"/>
    <n v="1"/>
    <n v="17"/>
    <n v="0"/>
    <n v="0"/>
    <n v="0"/>
    <n v="0"/>
    <n v="0"/>
    <n v="6"/>
    <x v="0"/>
    <x v="0"/>
  </r>
  <r>
    <x v="0"/>
    <x v="14"/>
    <x v="45"/>
    <x v="14"/>
    <s v="2021-12-01"/>
    <n v="31"/>
    <n v="1"/>
    <n v="20"/>
    <n v="0"/>
    <n v="3"/>
    <n v="8"/>
    <n v="1"/>
    <n v="17"/>
    <n v="0"/>
    <n v="0"/>
    <n v="0"/>
    <n v="0"/>
    <n v="0"/>
    <n v="6"/>
    <x v="1"/>
    <x v="0"/>
  </r>
  <r>
    <x v="0"/>
    <x v="14"/>
    <x v="0"/>
    <x v="15"/>
    <s v="2021-12-01"/>
    <n v="31"/>
    <n v="1"/>
    <n v="20"/>
    <n v="0"/>
    <n v="3"/>
    <n v="8"/>
    <n v="1"/>
    <n v="17"/>
    <n v="0"/>
    <n v="0"/>
    <n v="0"/>
    <n v="0"/>
    <n v="0"/>
    <n v="6"/>
    <x v="0"/>
    <x v="0"/>
  </r>
  <r>
    <x v="0"/>
    <x v="14"/>
    <x v="0"/>
    <x v="16"/>
    <s v="2021-12-01"/>
    <n v="31"/>
    <n v="1"/>
    <n v="20"/>
    <n v="0"/>
    <n v="3"/>
    <n v="8"/>
    <n v="1"/>
    <n v="17"/>
    <n v="0"/>
    <n v="0"/>
    <n v="0"/>
    <n v="0"/>
    <n v="0"/>
    <n v="6"/>
    <x v="0"/>
    <x v="0"/>
  </r>
  <r>
    <x v="0"/>
    <x v="14"/>
    <x v="0"/>
    <x v="17"/>
    <s v="2021-12-01"/>
    <n v="31"/>
    <n v="0"/>
    <n v="20"/>
    <n v="1"/>
    <n v="3"/>
    <n v="7"/>
    <n v="1"/>
    <n v="17"/>
    <n v="0"/>
    <n v="0"/>
    <n v="0"/>
    <n v="0"/>
    <n v="0"/>
    <n v="6"/>
    <x v="0"/>
    <x v="0"/>
  </r>
  <r>
    <x v="0"/>
    <x v="14"/>
    <x v="46"/>
    <x v="18"/>
    <s v="2021-12-01"/>
    <n v="31"/>
    <n v="1"/>
    <n v="20"/>
    <n v="0"/>
    <n v="3"/>
    <n v="8"/>
    <n v="0"/>
    <n v="17"/>
    <n v="0"/>
    <n v="0"/>
    <n v="0"/>
    <n v="0"/>
    <n v="1"/>
    <n v="6"/>
    <x v="1"/>
    <x v="0"/>
  </r>
  <r>
    <x v="0"/>
    <x v="14"/>
    <x v="0"/>
    <x v="19"/>
    <s v="2021-12-01"/>
    <n v="31"/>
    <n v="1"/>
    <n v="20"/>
    <n v="0"/>
    <n v="3"/>
    <n v="8"/>
    <n v="1"/>
    <n v="17"/>
    <n v="0"/>
    <n v="0"/>
    <n v="0"/>
    <n v="0"/>
    <n v="0"/>
    <n v="6"/>
    <x v="0"/>
    <x v="0"/>
  </r>
  <r>
    <x v="0"/>
    <x v="14"/>
    <x v="0"/>
    <x v="20"/>
    <s v="2021-12-01"/>
    <n v="31"/>
    <n v="1"/>
    <n v="20"/>
    <n v="0"/>
    <n v="3"/>
    <n v="8"/>
    <n v="0"/>
    <n v="17"/>
    <n v="0"/>
    <n v="0"/>
    <n v="0"/>
    <n v="0"/>
    <n v="1"/>
    <n v="6"/>
    <x v="0"/>
    <x v="0"/>
  </r>
  <r>
    <x v="0"/>
    <x v="14"/>
    <x v="0"/>
    <x v="21"/>
    <s v="2021-12-01"/>
    <n v="31"/>
    <n v="1"/>
    <n v="20"/>
    <n v="0"/>
    <n v="3"/>
    <n v="8"/>
    <n v="1"/>
    <n v="17"/>
    <n v="0"/>
    <n v="0"/>
    <n v="0"/>
    <n v="0"/>
    <n v="0"/>
    <n v="6"/>
    <x v="0"/>
    <x v="0"/>
  </r>
  <r>
    <x v="0"/>
    <x v="14"/>
    <x v="45"/>
    <x v="22"/>
    <s v="2021-12-01"/>
    <n v="31"/>
    <n v="1"/>
    <n v="20"/>
    <n v="0"/>
    <n v="3"/>
    <n v="8"/>
    <n v="0"/>
    <n v="17"/>
    <n v="0"/>
    <n v="0"/>
    <n v="0"/>
    <n v="0"/>
    <n v="1"/>
    <n v="6"/>
    <x v="1"/>
    <x v="0"/>
  </r>
  <r>
    <x v="0"/>
    <x v="15"/>
    <x v="0"/>
    <x v="0"/>
    <s v="2021-12-01"/>
    <n v="31"/>
    <n v="0"/>
    <n v="7"/>
    <n v="1"/>
    <n v="9"/>
    <n v="14"/>
    <n v="1"/>
    <n v="8"/>
    <n v="0"/>
    <n v="3"/>
    <n v="0"/>
    <n v="0"/>
    <n v="0"/>
    <n v="5"/>
    <x v="0"/>
    <x v="0"/>
  </r>
  <r>
    <x v="0"/>
    <x v="15"/>
    <x v="47"/>
    <x v="1"/>
    <s v="2021-12-01"/>
    <n v="31"/>
    <n v="1"/>
    <n v="7"/>
    <n v="0"/>
    <n v="9"/>
    <n v="15"/>
    <n v="0"/>
    <n v="8"/>
    <n v="0"/>
    <n v="3"/>
    <n v="0"/>
    <n v="0"/>
    <n v="1"/>
    <n v="5"/>
    <x v="1"/>
    <x v="0"/>
  </r>
  <r>
    <x v="0"/>
    <x v="15"/>
    <x v="0"/>
    <x v="2"/>
    <s v="2021-12-01"/>
    <n v="31"/>
    <n v="0"/>
    <n v="7"/>
    <n v="1"/>
    <n v="9"/>
    <n v="14"/>
    <n v="1"/>
    <n v="8"/>
    <n v="0"/>
    <n v="3"/>
    <n v="0"/>
    <n v="0"/>
    <n v="0"/>
    <n v="5"/>
    <x v="0"/>
    <x v="0"/>
  </r>
  <r>
    <x v="0"/>
    <x v="15"/>
    <x v="47"/>
    <x v="3"/>
    <s v="2021-12-01"/>
    <n v="31"/>
    <n v="1"/>
    <n v="7"/>
    <n v="0"/>
    <n v="9"/>
    <n v="15"/>
    <n v="1"/>
    <n v="8"/>
    <n v="0"/>
    <n v="3"/>
    <n v="0"/>
    <n v="0"/>
    <n v="0"/>
    <n v="5"/>
    <x v="1"/>
    <x v="0"/>
  </r>
  <r>
    <x v="0"/>
    <x v="15"/>
    <x v="0"/>
    <x v="4"/>
    <s v="2021-12-01"/>
    <n v="31"/>
    <n v="0"/>
    <n v="7"/>
    <n v="1"/>
    <n v="9"/>
    <n v="14"/>
    <n v="0"/>
    <n v="8"/>
    <n v="1"/>
    <n v="3"/>
    <n v="0"/>
    <n v="0"/>
    <n v="0"/>
    <n v="5"/>
    <x v="0"/>
    <x v="0"/>
  </r>
  <r>
    <x v="0"/>
    <x v="15"/>
    <x v="47"/>
    <x v="5"/>
    <s v="2021-12-01"/>
    <n v="31"/>
    <n v="1"/>
    <n v="7"/>
    <n v="0"/>
    <n v="9"/>
    <n v="15"/>
    <n v="1"/>
    <n v="8"/>
    <n v="0"/>
    <n v="3"/>
    <n v="0"/>
    <n v="0"/>
    <n v="0"/>
    <n v="5"/>
    <x v="1"/>
    <x v="0"/>
  </r>
  <r>
    <x v="0"/>
    <x v="15"/>
    <x v="0"/>
    <x v="6"/>
    <s v="2021-12-01"/>
    <n v="31"/>
    <n v="0"/>
    <n v="7"/>
    <n v="1"/>
    <n v="9"/>
    <n v="14"/>
    <n v="0"/>
    <n v="8"/>
    <n v="0"/>
    <n v="3"/>
    <n v="0"/>
    <n v="0"/>
    <n v="1"/>
    <n v="5"/>
    <x v="0"/>
    <x v="0"/>
  </r>
  <r>
    <x v="0"/>
    <x v="15"/>
    <x v="47"/>
    <x v="7"/>
    <s v="2021-12-01"/>
    <n v="31"/>
    <n v="1"/>
    <n v="7"/>
    <n v="0"/>
    <n v="9"/>
    <n v="15"/>
    <n v="1"/>
    <n v="8"/>
    <n v="0"/>
    <n v="3"/>
    <n v="0"/>
    <n v="0"/>
    <n v="0"/>
    <n v="5"/>
    <x v="1"/>
    <x v="0"/>
  </r>
  <r>
    <x v="0"/>
    <x v="15"/>
    <x v="0"/>
    <x v="8"/>
    <s v="2021-12-01"/>
    <n v="31"/>
    <n v="0"/>
    <n v="7"/>
    <n v="1"/>
    <n v="9"/>
    <n v="14"/>
    <n v="0"/>
    <n v="8"/>
    <n v="0"/>
    <n v="3"/>
    <n v="0"/>
    <n v="0"/>
    <n v="1"/>
    <n v="5"/>
    <x v="0"/>
    <x v="0"/>
  </r>
  <r>
    <x v="0"/>
    <x v="15"/>
    <x v="47"/>
    <x v="9"/>
    <s v="2021-12-01"/>
    <n v="31"/>
    <n v="1"/>
    <n v="7"/>
    <n v="0"/>
    <n v="9"/>
    <n v="15"/>
    <n v="0"/>
    <n v="8"/>
    <n v="0"/>
    <n v="3"/>
    <n v="0"/>
    <n v="0"/>
    <n v="1"/>
    <n v="5"/>
    <x v="1"/>
    <x v="0"/>
  </r>
  <r>
    <x v="0"/>
    <x v="15"/>
    <x v="0"/>
    <x v="10"/>
    <s v="2021-12-01"/>
    <n v="31"/>
    <n v="0"/>
    <n v="7"/>
    <n v="1"/>
    <n v="9"/>
    <n v="14"/>
    <n v="0"/>
    <n v="8"/>
    <n v="1"/>
    <n v="3"/>
    <n v="0"/>
    <n v="0"/>
    <n v="0"/>
    <n v="5"/>
    <x v="0"/>
    <x v="0"/>
  </r>
  <r>
    <x v="0"/>
    <x v="15"/>
    <x v="47"/>
    <x v="11"/>
    <s v="2021-12-01"/>
    <n v="31"/>
    <n v="1"/>
    <n v="7"/>
    <n v="0"/>
    <n v="9"/>
    <n v="15"/>
    <n v="1"/>
    <n v="8"/>
    <n v="0"/>
    <n v="3"/>
    <n v="0"/>
    <n v="0"/>
    <n v="0"/>
    <n v="5"/>
    <x v="1"/>
    <x v="0"/>
  </r>
  <r>
    <x v="0"/>
    <x v="15"/>
    <x v="0"/>
    <x v="12"/>
    <s v="2021-12-01"/>
    <n v="31"/>
    <n v="0"/>
    <n v="7"/>
    <n v="1"/>
    <n v="9"/>
    <n v="14"/>
    <n v="0"/>
    <n v="8"/>
    <n v="0"/>
    <n v="3"/>
    <n v="0"/>
    <n v="0"/>
    <n v="1"/>
    <n v="5"/>
    <x v="0"/>
    <x v="0"/>
  </r>
  <r>
    <x v="0"/>
    <x v="15"/>
    <x v="47"/>
    <x v="13"/>
    <s v="2021-12-01"/>
    <n v="31"/>
    <n v="1"/>
    <n v="7"/>
    <n v="0"/>
    <n v="9"/>
    <n v="15"/>
    <n v="1"/>
    <n v="8"/>
    <n v="0"/>
    <n v="3"/>
    <n v="0"/>
    <n v="0"/>
    <n v="0"/>
    <n v="5"/>
    <x v="1"/>
    <x v="0"/>
  </r>
  <r>
    <x v="0"/>
    <x v="15"/>
    <x v="0"/>
    <x v="14"/>
    <s v="2021-12-01"/>
    <n v="31"/>
    <n v="0"/>
    <n v="7"/>
    <n v="1"/>
    <n v="9"/>
    <n v="14"/>
    <n v="1"/>
    <n v="8"/>
    <n v="0"/>
    <n v="3"/>
    <n v="0"/>
    <n v="0"/>
    <n v="0"/>
    <n v="5"/>
    <x v="0"/>
    <x v="0"/>
  </r>
  <r>
    <x v="0"/>
    <x v="15"/>
    <x v="0"/>
    <x v="15"/>
    <s v="2021-12-01"/>
    <n v="31"/>
    <n v="0"/>
    <n v="7"/>
    <n v="1"/>
    <n v="9"/>
    <n v="14"/>
    <n v="0"/>
    <n v="8"/>
    <n v="1"/>
    <n v="3"/>
    <n v="0"/>
    <n v="0"/>
    <n v="0"/>
    <n v="5"/>
    <x v="0"/>
    <x v="0"/>
  </r>
  <r>
    <x v="0"/>
    <x v="16"/>
    <x v="48"/>
    <x v="0"/>
    <s v="2021-12-01"/>
    <n v="31"/>
    <n v="1"/>
    <n v="11"/>
    <n v="0"/>
    <n v="11"/>
    <n v="9"/>
    <n v="1"/>
    <n v="14"/>
    <n v="0"/>
    <n v="8"/>
    <n v="0"/>
    <n v="0"/>
    <n v="0"/>
    <n v="0"/>
    <x v="1"/>
    <x v="0"/>
  </r>
  <r>
    <x v="0"/>
    <x v="16"/>
    <x v="0"/>
    <x v="1"/>
    <s v="2021-12-01"/>
    <n v="31"/>
    <n v="0"/>
    <n v="11"/>
    <n v="1"/>
    <n v="11"/>
    <n v="8"/>
    <n v="0"/>
    <n v="14"/>
    <n v="1"/>
    <n v="8"/>
    <n v="0"/>
    <n v="0"/>
    <n v="0"/>
    <n v="0"/>
    <x v="0"/>
    <x v="0"/>
  </r>
  <r>
    <x v="0"/>
    <x v="16"/>
    <x v="48"/>
    <x v="2"/>
    <s v="2021-12-01"/>
    <n v="31"/>
    <n v="1"/>
    <n v="11"/>
    <n v="0"/>
    <n v="11"/>
    <n v="9"/>
    <n v="1"/>
    <n v="14"/>
    <n v="0"/>
    <n v="8"/>
    <n v="0"/>
    <n v="0"/>
    <n v="0"/>
    <n v="0"/>
    <x v="1"/>
    <x v="0"/>
  </r>
  <r>
    <x v="0"/>
    <x v="16"/>
    <x v="0"/>
    <x v="3"/>
    <s v="2021-12-01"/>
    <n v="31"/>
    <n v="0"/>
    <n v="11"/>
    <n v="1"/>
    <n v="11"/>
    <n v="8"/>
    <n v="0"/>
    <n v="14"/>
    <n v="1"/>
    <n v="8"/>
    <n v="0"/>
    <n v="0"/>
    <n v="0"/>
    <n v="0"/>
    <x v="0"/>
    <x v="0"/>
  </r>
  <r>
    <x v="0"/>
    <x v="16"/>
    <x v="49"/>
    <x v="4"/>
    <s v="2021-12-01"/>
    <n v="31"/>
    <n v="1"/>
    <n v="11"/>
    <n v="0"/>
    <n v="11"/>
    <n v="9"/>
    <n v="1"/>
    <n v="14"/>
    <n v="0"/>
    <n v="8"/>
    <n v="0"/>
    <n v="0"/>
    <n v="0"/>
    <n v="0"/>
    <x v="1"/>
    <x v="0"/>
  </r>
  <r>
    <x v="0"/>
    <x v="16"/>
    <x v="0"/>
    <x v="5"/>
    <s v="2021-12-01"/>
    <n v="31"/>
    <n v="0"/>
    <n v="11"/>
    <n v="1"/>
    <n v="11"/>
    <n v="8"/>
    <n v="0"/>
    <n v="14"/>
    <n v="1"/>
    <n v="8"/>
    <n v="0"/>
    <n v="0"/>
    <n v="0"/>
    <n v="0"/>
    <x v="0"/>
    <x v="0"/>
  </r>
  <r>
    <x v="0"/>
    <x v="16"/>
    <x v="49"/>
    <x v="6"/>
    <s v="2021-12-01"/>
    <n v="31"/>
    <n v="1"/>
    <n v="11"/>
    <n v="0"/>
    <n v="11"/>
    <n v="9"/>
    <n v="1"/>
    <n v="14"/>
    <n v="0"/>
    <n v="8"/>
    <n v="0"/>
    <n v="0"/>
    <n v="0"/>
    <n v="0"/>
    <x v="1"/>
    <x v="0"/>
  </r>
  <r>
    <x v="0"/>
    <x v="16"/>
    <x v="0"/>
    <x v="7"/>
    <s v="2021-12-01"/>
    <n v="31"/>
    <n v="0"/>
    <n v="11"/>
    <n v="1"/>
    <n v="11"/>
    <n v="8"/>
    <n v="1"/>
    <n v="14"/>
    <n v="0"/>
    <n v="8"/>
    <n v="0"/>
    <n v="0"/>
    <n v="0"/>
    <n v="0"/>
    <x v="0"/>
    <x v="0"/>
  </r>
  <r>
    <x v="0"/>
    <x v="16"/>
    <x v="49"/>
    <x v="8"/>
    <s v="2021-12-01"/>
    <n v="31"/>
    <n v="1"/>
    <n v="11"/>
    <n v="0"/>
    <n v="11"/>
    <n v="9"/>
    <n v="1"/>
    <n v="14"/>
    <n v="0"/>
    <n v="8"/>
    <n v="0"/>
    <n v="0"/>
    <n v="0"/>
    <n v="0"/>
    <x v="1"/>
    <x v="0"/>
  </r>
  <r>
    <x v="0"/>
    <x v="16"/>
    <x v="0"/>
    <x v="9"/>
    <s v="2021-12-01"/>
    <n v="31"/>
    <n v="0"/>
    <n v="11"/>
    <n v="1"/>
    <n v="11"/>
    <n v="8"/>
    <n v="1"/>
    <n v="14"/>
    <n v="0"/>
    <n v="8"/>
    <n v="0"/>
    <n v="0"/>
    <n v="0"/>
    <n v="0"/>
    <x v="0"/>
    <x v="0"/>
  </r>
  <r>
    <x v="0"/>
    <x v="16"/>
    <x v="49"/>
    <x v="10"/>
    <s v="2021-12-01"/>
    <n v="31"/>
    <n v="1"/>
    <n v="11"/>
    <n v="0"/>
    <n v="11"/>
    <n v="9"/>
    <n v="1"/>
    <n v="14"/>
    <n v="0"/>
    <n v="8"/>
    <n v="0"/>
    <n v="0"/>
    <n v="0"/>
    <n v="0"/>
    <x v="1"/>
    <x v="0"/>
  </r>
  <r>
    <x v="0"/>
    <x v="16"/>
    <x v="0"/>
    <x v="11"/>
    <s v="2021-12-01"/>
    <n v="31"/>
    <n v="0"/>
    <n v="11"/>
    <n v="1"/>
    <n v="11"/>
    <n v="8"/>
    <n v="0"/>
    <n v="14"/>
    <n v="1"/>
    <n v="8"/>
    <n v="0"/>
    <n v="0"/>
    <n v="0"/>
    <n v="0"/>
    <x v="0"/>
    <x v="0"/>
  </r>
  <r>
    <x v="0"/>
    <x v="16"/>
    <x v="49"/>
    <x v="12"/>
    <s v="2021-12-01"/>
    <n v="31"/>
    <n v="1"/>
    <n v="11"/>
    <n v="0"/>
    <n v="11"/>
    <n v="9"/>
    <n v="1"/>
    <n v="14"/>
    <n v="0"/>
    <n v="8"/>
    <n v="0"/>
    <n v="0"/>
    <n v="0"/>
    <n v="0"/>
    <x v="1"/>
    <x v="0"/>
  </r>
  <r>
    <x v="0"/>
    <x v="16"/>
    <x v="0"/>
    <x v="13"/>
    <s v="2021-12-01"/>
    <n v="31"/>
    <n v="0"/>
    <n v="11"/>
    <n v="1"/>
    <n v="11"/>
    <n v="8"/>
    <n v="0"/>
    <n v="14"/>
    <n v="1"/>
    <n v="8"/>
    <n v="0"/>
    <n v="0"/>
    <n v="0"/>
    <n v="0"/>
    <x v="0"/>
    <x v="0"/>
  </r>
  <r>
    <x v="0"/>
    <x v="16"/>
    <x v="49"/>
    <x v="14"/>
    <s v="2021-12-01"/>
    <n v="31"/>
    <n v="1"/>
    <n v="11"/>
    <n v="0"/>
    <n v="11"/>
    <n v="9"/>
    <n v="1"/>
    <n v="14"/>
    <n v="0"/>
    <n v="8"/>
    <n v="0"/>
    <n v="0"/>
    <n v="0"/>
    <n v="0"/>
    <x v="1"/>
    <x v="0"/>
  </r>
  <r>
    <x v="0"/>
    <x v="16"/>
    <x v="0"/>
    <x v="15"/>
    <s v="2021-12-01"/>
    <n v="31"/>
    <n v="0"/>
    <n v="11"/>
    <n v="1"/>
    <n v="11"/>
    <n v="8"/>
    <n v="1"/>
    <n v="14"/>
    <n v="0"/>
    <n v="8"/>
    <n v="0"/>
    <n v="0"/>
    <n v="0"/>
    <n v="0"/>
    <x v="0"/>
    <x v="0"/>
  </r>
  <r>
    <x v="0"/>
    <x v="16"/>
    <x v="49"/>
    <x v="16"/>
    <s v="2021-12-01"/>
    <n v="31"/>
    <n v="1"/>
    <n v="11"/>
    <n v="0"/>
    <n v="11"/>
    <n v="9"/>
    <n v="1"/>
    <n v="14"/>
    <n v="0"/>
    <n v="8"/>
    <n v="0"/>
    <n v="0"/>
    <n v="0"/>
    <n v="0"/>
    <x v="1"/>
    <x v="0"/>
  </r>
  <r>
    <x v="0"/>
    <x v="16"/>
    <x v="0"/>
    <x v="17"/>
    <s v="2021-12-01"/>
    <n v="31"/>
    <n v="0"/>
    <n v="11"/>
    <n v="1"/>
    <n v="11"/>
    <n v="8"/>
    <n v="0"/>
    <n v="14"/>
    <n v="1"/>
    <n v="8"/>
    <n v="0"/>
    <n v="0"/>
    <n v="0"/>
    <n v="0"/>
    <x v="0"/>
    <x v="0"/>
  </r>
  <r>
    <x v="0"/>
    <x v="16"/>
    <x v="49"/>
    <x v="18"/>
    <s v="2021-12-01"/>
    <n v="31"/>
    <n v="1"/>
    <n v="11"/>
    <n v="0"/>
    <n v="11"/>
    <n v="9"/>
    <n v="1"/>
    <n v="14"/>
    <n v="0"/>
    <n v="8"/>
    <n v="0"/>
    <n v="0"/>
    <n v="0"/>
    <n v="0"/>
    <x v="1"/>
    <x v="0"/>
  </r>
  <r>
    <x v="0"/>
    <x v="16"/>
    <x v="0"/>
    <x v="19"/>
    <s v="2021-12-01"/>
    <n v="31"/>
    <n v="0"/>
    <n v="11"/>
    <n v="1"/>
    <n v="11"/>
    <n v="8"/>
    <n v="0"/>
    <n v="14"/>
    <n v="1"/>
    <n v="8"/>
    <n v="0"/>
    <n v="0"/>
    <n v="0"/>
    <n v="0"/>
    <x v="0"/>
    <x v="0"/>
  </r>
  <r>
    <x v="0"/>
    <x v="16"/>
    <x v="49"/>
    <x v="20"/>
    <s v="2021-12-01"/>
    <n v="31"/>
    <n v="1"/>
    <n v="11"/>
    <n v="0"/>
    <n v="11"/>
    <n v="9"/>
    <n v="1"/>
    <n v="14"/>
    <n v="0"/>
    <n v="8"/>
    <n v="0"/>
    <n v="0"/>
    <n v="0"/>
    <n v="0"/>
    <x v="1"/>
    <x v="0"/>
  </r>
  <r>
    <x v="0"/>
    <x v="16"/>
    <x v="0"/>
    <x v="21"/>
    <s v="2021-12-01"/>
    <n v="31"/>
    <n v="0"/>
    <n v="11"/>
    <n v="1"/>
    <n v="11"/>
    <n v="8"/>
    <n v="0"/>
    <n v="14"/>
    <n v="1"/>
    <n v="8"/>
    <n v="0"/>
    <n v="0"/>
    <n v="0"/>
    <n v="0"/>
    <x v="0"/>
    <x v="0"/>
  </r>
  <r>
    <x v="0"/>
    <x v="17"/>
    <x v="0"/>
    <x v="0"/>
    <s v="2021-12-01"/>
    <n v="31"/>
    <n v="1"/>
    <n v="12"/>
    <n v="0"/>
    <n v="1"/>
    <n v="18"/>
    <n v="1"/>
    <n v="10"/>
    <n v="0"/>
    <n v="0"/>
    <n v="0"/>
    <n v="0"/>
    <n v="0"/>
    <n v="3"/>
    <x v="0"/>
    <x v="0"/>
  </r>
  <r>
    <x v="0"/>
    <x v="17"/>
    <x v="0"/>
    <x v="1"/>
    <s v="2021-12-01"/>
    <n v="31"/>
    <n v="1"/>
    <n v="12"/>
    <n v="0"/>
    <n v="1"/>
    <n v="18"/>
    <n v="1"/>
    <n v="10"/>
    <n v="0"/>
    <n v="0"/>
    <n v="0"/>
    <n v="0"/>
    <n v="0"/>
    <n v="3"/>
    <x v="0"/>
    <x v="0"/>
  </r>
  <r>
    <x v="0"/>
    <x v="17"/>
    <x v="0"/>
    <x v="2"/>
    <s v="2021-12-01"/>
    <n v="31"/>
    <n v="1"/>
    <n v="12"/>
    <n v="0"/>
    <n v="1"/>
    <n v="18"/>
    <n v="1"/>
    <n v="10"/>
    <n v="0"/>
    <n v="0"/>
    <n v="0"/>
    <n v="0"/>
    <n v="0"/>
    <n v="3"/>
    <x v="0"/>
    <x v="0"/>
  </r>
  <r>
    <x v="0"/>
    <x v="17"/>
    <x v="50"/>
    <x v="3"/>
    <s v="2021-12-01"/>
    <n v="31"/>
    <n v="1"/>
    <n v="12"/>
    <n v="0"/>
    <n v="1"/>
    <n v="18"/>
    <n v="0"/>
    <n v="10"/>
    <n v="0"/>
    <n v="0"/>
    <n v="0"/>
    <n v="0"/>
    <n v="1"/>
    <n v="3"/>
    <x v="1"/>
    <x v="0"/>
  </r>
  <r>
    <x v="0"/>
    <x v="17"/>
    <x v="0"/>
    <x v="4"/>
    <s v="2021-12-01"/>
    <n v="31"/>
    <n v="1"/>
    <n v="12"/>
    <n v="0"/>
    <n v="1"/>
    <n v="18"/>
    <n v="1"/>
    <n v="10"/>
    <n v="0"/>
    <n v="0"/>
    <n v="0"/>
    <n v="0"/>
    <n v="0"/>
    <n v="3"/>
    <x v="0"/>
    <x v="0"/>
  </r>
  <r>
    <x v="0"/>
    <x v="17"/>
    <x v="0"/>
    <x v="5"/>
    <s v="2021-12-01"/>
    <n v="31"/>
    <n v="0"/>
    <n v="12"/>
    <n v="1"/>
    <n v="1"/>
    <n v="17"/>
    <n v="1"/>
    <n v="10"/>
    <n v="0"/>
    <n v="0"/>
    <n v="0"/>
    <n v="0"/>
    <n v="0"/>
    <n v="3"/>
    <x v="0"/>
    <x v="0"/>
  </r>
  <r>
    <x v="0"/>
    <x v="17"/>
    <x v="0"/>
    <x v="6"/>
    <s v="2021-12-01"/>
    <n v="31"/>
    <n v="1"/>
    <n v="12"/>
    <n v="0"/>
    <n v="1"/>
    <n v="18"/>
    <n v="1"/>
    <n v="10"/>
    <n v="0"/>
    <n v="0"/>
    <n v="0"/>
    <n v="0"/>
    <n v="0"/>
    <n v="3"/>
    <x v="0"/>
    <x v="0"/>
  </r>
  <r>
    <x v="0"/>
    <x v="17"/>
    <x v="51"/>
    <x v="7"/>
    <s v="2021-12-01"/>
    <n v="31"/>
    <n v="1"/>
    <n v="12"/>
    <n v="0"/>
    <n v="1"/>
    <n v="18"/>
    <n v="0"/>
    <n v="10"/>
    <n v="0"/>
    <n v="0"/>
    <n v="0"/>
    <n v="0"/>
    <n v="1"/>
    <n v="3"/>
    <x v="1"/>
    <x v="0"/>
  </r>
  <r>
    <x v="0"/>
    <x v="17"/>
    <x v="0"/>
    <x v="8"/>
    <s v="2021-12-01"/>
    <n v="31"/>
    <n v="1"/>
    <n v="12"/>
    <n v="0"/>
    <n v="1"/>
    <n v="18"/>
    <n v="1"/>
    <n v="10"/>
    <n v="0"/>
    <n v="0"/>
    <n v="0"/>
    <n v="0"/>
    <n v="0"/>
    <n v="3"/>
    <x v="0"/>
    <x v="0"/>
  </r>
  <r>
    <x v="0"/>
    <x v="17"/>
    <x v="0"/>
    <x v="9"/>
    <s v="2021-12-01"/>
    <n v="31"/>
    <n v="1"/>
    <n v="12"/>
    <n v="0"/>
    <n v="1"/>
    <n v="18"/>
    <n v="1"/>
    <n v="10"/>
    <n v="0"/>
    <n v="0"/>
    <n v="0"/>
    <n v="0"/>
    <n v="0"/>
    <n v="3"/>
    <x v="0"/>
    <x v="0"/>
  </r>
  <r>
    <x v="0"/>
    <x v="17"/>
    <x v="0"/>
    <x v="12"/>
    <s v="2021-12-01"/>
    <n v="31"/>
    <n v="1"/>
    <n v="12"/>
    <n v="0"/>
    <n v="1"/>
    <n v="18"/>
    <n v="0"/>
    <n v="10"/>
    <n v="0"/>
    <n v="0"/>
    <n v="0"/>
    <n v="0"/>
    <n v="1"/>
    <n v="3"/>
    <x v="0"/>
    <x v="0"/>
  </r>
  <r>
    <x v="0"/>
    <x v="17"/>
    <x v="0"/>
    <x v="13"/>
    <s v="2021-12-01"/>
    <n v="31"/>
    <n v="1"/>
    <n v="12"/>
    <n v="0"/>
    <n v="1"/>
    <n v="18"/>
    <n v="1"/>
    <n v="10"/>
    <n v="0"/>
    <n v="0"/>
    <n v="0"/>
    <n v="0"/>
    <n v="0"/>
    <n v="3"/>
    <x v="0"/>
    <x v="0"/>
  </r>
  <r>
    <x v="0"/>
    <x v="17"/>
    <x v="0"/>
    <x v="14"/>
    <s v="2021-12-01"/>
    <n v="31"/>
    <n v="1"/>
    <n v="12"/>
    <n v="0"/>
    <n v="1"/>
    <n v="18"/>
    <n v="1"/>
    <n v="10"/>
    <n v="0"/>
    <n v="0"/>
    <n v="0"/>
    <n v="0"/>
    <n v="0"/>
    <n v="3"/>
    <x v="0"/>
    <x v="0"/>
  </r>
  <r>
    <x v="0"/>
    <x v="18"/>
    <x v="52"/>
    <x v="0"/>
    <s v="2021-12-01"/>
    <n v="31"/>
    <n v="1"/>
    <n v="19"/>
    <n v="0"/>
    <n v="4"/>
    <n v="8"/>
    <n v="1"/>
    <n v="22"/>
    <n v="0"/>
    <n v="1"/>
    <n v="0"/>
    <n v="0"/>
    <n v="0"/>
    <n v="0"/>
    <x v="1"/>
    <x v="0"/>
  </r>
  <r>
    <x v="0"/>
    <x v="18"/>
    <x v="28"/>
    <x v="1"/>
    <s v="2021-12-01"/>
    <n v="31"/>
    <n v="1"/>
    <n v="19"/>
    <n v="0"/>
    <n v="4"/>
    <n v="8"/>
    <n v="1"/>
    <n v="22"/>
    <n v="0"/>
    <n v="1"/>
    <n v="0"/>
    <n v="0"/>
    <n v="0"/>
    <n v="0"/>
    <x v="0"/>
    <x v="0"/>
  </r>
  <r>
    <x v="0"/>
    <x v="18"/>
    <x v="52"/>
    <x v="2"/>
    <s v="2021-12-01"/>
    <n v="31"/>
    <n v="1"/>
    <n v="19"/>
    <n v="0"/>
    <n v="4"/>
    <n v="8"/>
    <n v="1"/>
    <n v="22"/>
    <n v="0"/>
    <n v="1"/>
    <n v="0"/>
    <n v="0"/>
    <n v="0"/>
    <n v="0"/>
    <x v="1"/>
    <x v="0"/>
  </r>
  <r>
    <x v="0"/>
    <x v="18"/>
    <x v="28"/>
    <x v="3"/>
    <s v="2021-12-01"/>
    <n v="31"/>
    <n v="0"/>
    <n v="19"/>
    <n v="1"/>
    <n v="4"/>
    <n v="7"/>
    <n v="0"/>
    <n v="22"/>
    <n v="1"/>
    <n v="1"/>
    <n v="0"/>
    <n v="0"/>
    <n v="0"/>
    <n v="0"/>
    <x v="0"/>
    <x v="0"/>
  </r>
  <r>
    <x v="0"/>
    <x v="18"/>
    <x v="53"/>
    <x v="4"/>
    <s v="2021-12-01"/>
    <n v="31"/>
    <n v="1"/>
    <n v="19"/>
    <n v="0"/>
    <n v="4"/>
    <n v="8"/>
    <n v="1"/>
    <n v="22"/>
    <n v="0"/>
    <n v="1"/>
    <n v="0"/>
    <n v="0"/>
    <n v="0"/>
    <n v="0"/>
    <x v="1"/>
    <x v="0"/>
  </r>
  <r>
    <x v="0"/>
    <x v="18"/>
    <x v="28"/>
    <x v="5"/>
    <s v="2021-12-01"/>
    <n v="31"/>
    <n v="1"/>
    <n v="19"/>
    <n v="0"/>
    <n v="4"/>
    <n v="8"/>
    <n v="1"/>
    <n v="22"/>
    <n v="0"/>
    <n v="1"/>
    <n v="0"/>
    <n v="0"/>
    <n v="0"/>
    <n v="0"/>
    <x v="0"/>
    <x v="0"/>
  </r>
  <r>
    <x v="0"/>
    <x v="18"/>
    <x v="54"/>
    <x v="6"/>
    <s v="2021-12-01"/>
    <n v="31"/>
    <n v="1"/>
    <n v="19"/>
    <n v="0"/>
    <n v="4"/>
    <n v="8"/>
    <n v="1"/>
    <n v="22"/>
    <n v="0"/>
    <n v="1"/>
    <n v="0"/>
    <n v="0"/>
    <n v="0"/>
    <n v="0"/>
    <x v="1"/>
    <x v="0"/>
  </r>
  <r>
    <x v="0"/>
    <x v="18"/>
    <x v="28"/>
    <x v="7"/>
    <s v="2021-12-01"/>
    <n v="31"/>
    <n v="1"/>
    <n v="19"/>
    <n v="0"/>
    <n v="4"/>
    <n v="8"/>
    <n v="1"/>
    <n v="22"/>
    <n v="0"/>
    <n v="1"/>
    <n v="0"/>
    <n v="0"/>
    <n v="0"/>
    <n v="0"/>
    <x v="0"/>
    <x v="0"/>
  </r>
  <r>
    <x v="0"/>
    <x v="18"/>
    <x v="54"/>
    <x v="8"/>
    <s v="2021-12-01"/>
    <n v="31"/>
    <n v="1"/>
    <n v="19"/>
    <n v="0"/>
    <n v="4"/>
    <n v="8"/>
    <n v="1"/>
    <n v="22"/>
    <n v="0"/>
    <n v="1"/>
    <n v="0"/>
    <n v="0"/>
    <n v="0"/>
    <n v="0"/>
    <x v="1"/>
    <x v="0"/>
  </r>
  <r>
    <x v="0"/>
    <x v="18"/>
    <x v="28"/>
    <x v="9"/>
    <s v="2021-12-01"/>
    <n v="31"/>
    <n v="1"/>
    <n v="19"/>
    <n v="0"/>
    <n v="4"/>
    <n v="8"/>
    <n v="1"/>
    <n v="22"/>
    <n v="0"/>
    <n v="1"/>
    <n v="0"/>
    <n v="0"/>
    <n v="0"/>
    <n v="0"/>
    <x v="0"/>
    <x v="0"/>
  </r>
  <r>
    <x v="0"/>
    <x v="18"/>
    <x v="55"/>
    <x v="10"/>
    <s v="2021-12-01"/>
    <n v="31"/>
    <n v="1"/>
    <n v="19"/>
    <n v="0"/>
    <n v="4"/>
    <n v="8"/>
    <n v="1"/>
    <n v="22"/>
    <n v="0"/>
    <n v="1"/>
    <n v="0"/>
    <n v="0"/>
    <n v="0"/>
    <n v="0"/>
    <x v="1"/>
    <x v="0"/>
  </r>
  <r>
    <x v="0"/>
    <x v="18"/>
    <x v="28"/>
    <x v="11"/>
    <s v="2021-12-01"/>
    <n v="31"/>
    <n v="0"/>
    <n v="19"/>
    <n v="1"/>
    <n v="4"/>
    <n v="7"/>
    <n v="1"/>
    <n v="22"/>
    <n v="0"/>
    <n v="1"/>
    <n v="0"/>
    <n v="0"/>
    <n v="0"/>
    <n v="0"/>
    <x v="0"/>
    <x v="0"/>
  </r>
  <r>
    <x v="0"/>
    <x v="18"/>
    <x v="52"/>
    <x v="12"/>
    <s v="2021-12-01"/>
    <n v="31"/>
    <n v="1"/>
    <n v="19"/>
    <n v="0"/>
    <n v="4"/>
    <n v="8"/>
    <n v="1"/>
    <n v="22"/>
    <n v="0"/>
    <n v="1"/>
    <n v="0"/>
    <n v="0"/>
    <n v="0"/>
    <n v="0"/>
    <x v="1"/>
    <x v="0"/>
  </r>
  <r>
    <x v="0"/>
    <x v="18"/>
    <x v="28"/>
    <x v="13"/>
    <s v="2021-12-01"/>
    <n v="31"/>
    <n v="0"/>
    <n v="19"/>
    <n v="1"/>
    <n v="4"/>
    <n v="7"/>
    <n v="1"/>
    <n v="22"/>
    <n v="0"/>
    <n v="1"/>
    <n v="0"/>
    <n v="0"/>
    <n v="0"/>
    <n v="0"/>
    <x v="0"/>
    <x v="0"/>
  </r>
  <r>
    <x v="0"/>
    <x v="18"/>
    <x v="56"/>
    <x v="14"/>
    <s v="2021-12-01"/>
    <n v="31"/>
    <n v="1"/>
    <n v="19"/>
    <n v="0"/>
    <n v="4"/>
    <n v="8"/>
    <n v="1"/>
    <n v="22"/>
    <n v="0"/>
    <n v="1"/>
    <n v="0"/>
    <n v="0"/>
    <n v="0"/>
    <n v="0"/>
    <x v="1"/>
    <x v="0"/>
  </r>
  <r>
    <x v="0"/>
    <x v="18"/>
    <x v="28"/>
    <x v="15"/>
    <s v="2021-12-01"/>
    <n v="31"/>
    <n v="0"/>
    <n v="19"/>
    <n v="1"/>
    <n v="4"/>
    <n v="7"/>
    <n v="1"/>
    <n v="22"/>
    <n v="0"/>
    <n v="1"/>
    <n v="0"/>
    <n v="0"/>
    <n v="0"/>
    <n v="0"/>
    <x v="0"/>
    <x v="0"/>
  </r>
  <r>
    <x v="0"/>
    <x v="18"/>
    <x v="57"/>
    <x v="16"/>
    <s v="2021-12-01"/>
    <n v="31"/>
    <n v="1"/>
    <n v="19"/>
    <n v="0"/>
    <n v="4"/>
    <n v="8"/>
    <n v="1"/>
    <n v="22"/>
    <n v="0"/>
    <n v="1"/>
    <n v="0"/>
    <n v="0"/>
    <n v="0"/>
    <n v="0"/>
    <x v="1"/>
    <x v="0"/>
  </r>
  <r>
    <x v="0"/>
    <x v="18"/>
    <x v="28"/>
    <x v="17"/>
    <s v="2021-12-01"/>
    <n v="31"/>
    <n v="1"/>
    <n v="19"/>
    <n v="0"/>
    <n v="4"/>
    <n v="8"/>
    <n v="1"/>
    <n v="22"/>
    <n v="0"/>
    <n v="1"/>
    <n v="0"/>
    <n v="0"/>
    <n v="0"/>
    <n v="0"/>
    <x v="0"/>
    <x v="0"/>
  </r>
  <r>
    <x v="0"/>
    <x v="18"/>
    <x v="58"/>
    <x v="18"/>
    <s v="2021-12-01"/>
    <n v="31"/>
    <n v="1"/>
    <n v="19"/>
    <n v="0"/>
    <n v="4"/>
    <n v="8"/>
    <n v="1"/>
    <n v="22"/>
    <n v="0"/>
    <n v="1"/>
    <n v="0"/>
    <n v="0"/>
    <n v="0"/>
    <n v="0"/>
    <x v="1"/>
    <x v="0"/>
  </r>
  <r>
    <x v="0"/>
    <x v="18"/>
    <x v="28"/>
    <x v="19"/>
    <s v="2021-12-01"/>
    <n v="31"/>
    <n v="1"/>
    <n v="19"/>
    <n v="0"/>
    <n v="4"/>
    <n v="8"/>
    <n v="1"/>
    <n v="22"/>
    <n v="0"/>
    <n v="1"/>
    <n v="0"/>
    <n v="0"/>
    <n v="0"/>
    <n v="0"/>
    <x v="0"/>
    <x v="0"/>
  </r>
  <r>
    <x v="0"/>
    <x v="18"/>
    <x v="59"/>
    <x v="20"/>
    <s v="2021-12-01"/>
    <n v="31"/>
    <n v="1"/>
    <n v="19"/>
    <n v="0"/>
    <n v="4"/>
    <n v="8"/>
    <n v="1"/>
    <n v="22"/>
    <n v="0"/>
    <n v="1"/>
    <n v="0"/>
    <n v="0"/>
    <n v="0"/>
    <n v="0"/>
    <x v="1"/>
    <x v="0"/>
  </r>
  <r>
    <x v="0"/>
    <x v="18"/>
    <x v="28"/>
    <x v="21"/>
    <s v="2021-12-01"/>
    <n v="31"/>
    <n v="1"/>
    <n v="19"/>
    <n v="0"/>
    <n v="4"/>
    <n v="8"/>
    <n v="1"/>
    <n v="22"/>
    <n v="0"/>
    <n v="1"/>
    <n v="0"/>
    <n v="0"/>
    <n v="0"/>
    <n v="0"/>
    <x v="0"/>
    <x v="0"/>
  </r>
  <r>
    <x v="0"/>
    <x v="18"/>
    <x v="55"/>
    <x v="22"/>
    <s v="2021-12-01"/>
    <n v="31"/>
    <n v="1"/>
    <n v="19"/>
    <n v="0"/>
    <n v="4"/>
    <n v="8"/>
    <n v="1"/>
    <n v="22"/>
    <n v="0"/>
    <n v="1"/>
    <n v="0"/>
    <n v="0"/>
    <n v="0"/>
    <n v="0"/>
    <x v="1"/>
    <x v="0"/>
  </r>
  <r>
    <x v="0"/>
    <x v="19"/>
    <x v="28"/>
    <x v="1"/>
    <s v="2021-12-02"/>
    <n v="30"/>
    <n v="1"/>
    <n v="14"/>
    <n v="0"/>
    <n v="0"/>
    <n v="16"/>
    <n v="1"/>
    <n v="13"/>
    <n v="0"/>
    <n v="0"/>
    <n v="0"/>
    <n v="1"/>
    <n v="0"/>
    <n v="0"/>
    <x v="0"/>
    <x v="0"/>
  </r>
  <r>
    <x v="0"/>
    <x v="19"/>
    <x v="28"/>
    <x v="3"/>
    <s v="2021-12-02"/>
    <n v="30"/>
    <n v="1"/>
    <n v="14"/>
    <n v="0"/>
    <n v="0"/>
    <n v="16"/>
    <n v="1"/>
    <n v="13"/>
    <n v="0"/>
    <n v="0"/>
    <n v="0"/>
    <n v="1"/>
    <n v="0"/>
    <n v="0"/>
    <x v="0"/>
    <x v="0"/>
  </r>
  <r>
    <x v="0"/>
    <x v="19"/>
    <x v="28"/>
    <x v="5"/>
    <s v="2021-12-02"/>
    <n v="30"/>
    <n v="1"/>
    <n v="14"/>
    <n v="0"/>
    <n v="0"/>
    <n v="16"/>
    <n v="1"/>
    <n v="13"/>
    <n v="0"/>
    <n v="0"/>
    <n v="0"/>
    <n v="1"/>
    <n v="0"/>
    <n v="0"/>
    <x v="0"/>
    <x v="0"/>
  </r>
  <r>
    <x v="0"/>
    <x v="19"/>
    <x v="28"/>
    <x v="7"/>
    <s v="2021-12-02"/>
    <n v="30"/>
    <n v="1"/>
    <n v="14"/>
    <n v="0"/>
    <n v="0"/>
    <n v="16"/>
    <n v="1"/>
    <n v="13"/>
    <n v="0"/>
    <n v="0"/>
    <n v="0"/>
    <n v="1"/>
    <n v="0"/>
    <n v="0"/>
    <x v="0"/>
    <x v="0"/>
  </r>
  <r>
    <x v="0"/>
    <x v="19"/>
    <x v="28"/>
    <x v="9"/>
    <s v="2021-12-02"/>
    <n v="30"/>
    <n v="1"/>
    <n v="14"/>
    <n v="0"/>
    <n v="0"/>
    <n v="16"/>
    <n v="1"/>
    <n v="13"/>
    <n v="0"/>
    <n v="0"/>
    <n v="0"/>
    <n v="1"/>
    <n v="0"/>
    <n v="0"/>
    <x v="0"/>
    <x v="0"/>
  </r>
  <r>
    <x v="0"/>
    <x v="19"/>
    <x v="28"/>
    <x v="10"/>
    <s v="2021-12-02"/>
    <n v="30"/>
    <n v="1"/>
    <n v="14"/>
    <n v="0"/>
    <n v="0"/>
    <n v="16"/>
    <n v="1"/>
    <n v="13"/>
    <n v="0"/>
    <n v="0"/>
    <n v="0"/>
    <n v="1"/>
    <n v="0"/>
    <n v="0"/>
    <x v="0"/>
    <x v="0"/>
  </r>
  <r>
    <x v="0"/>
    <x v="19"/>
    <x v="28"/>
    <x v="12"/>
    <s v="2021-12-02"/>
    <n v="30"/>
    <n v="1"/>
    <n v="14"/>
    <n v="0"/>
    <n v="0"/>
    <n v="16"/>
    <n v="1"/>
    <n v="13"/>
    <n v="0"/>
    <n v="0"/>
    <n v="0"/>
    <n v="1"/>
    <n v="0"/>
    <n v="0"/>
    <x v="0"/>
    <x v="0"/>
  </r>
  <r>
    <x v="0"/>
    <x v="19"/>
    <x v="28"/>
    <x v="13"/>
    <s v="2021-12-02"/>
    <n v="30"/>
    <n v="1"/>
    <n v="14"/>
    <n v="0"/>
    <n v="0"/>
    <n v="16"/>
    <n v="1"/>
    <n v="13"/>
    <n v="0"/>
    <n v="0"/>
    <n v="0"/>
    <n v="1"/>
    <n v="0"/>
    <n v="0"/>
    <x v="0"/>
    <x v="0"/>
  </r>
  <r>
    <x v="0"/>
    <x v="19"/>
    <x v="28"/>
    <x v="14"/>
    <s v="2021-12-02"/>
    <n v="30"/>
    <n v="1"/>
    <n v="14"/>
    <n v="0"/>
    <n v="0"/>
    <n v="16"/>
    <n v="1"/>
    <n v="13"/>
    <n v="0"/>
    <n v="0"/>
    <n v="0"/>
    <n v="1"/>
    <n v="0"/>
    <n v="0"/>
    <x v="0"/>
    <x v="0"/>
  </r>
  <r>
    <x v="0"/>
    <x v="19"/>
    <x v="28"/>
    <x v="16"/>
    <s v="2021-12-02"/>
    <n v="30"/>
    <n v="1"/>
    <n v="14"/>
    <n v="0"/>
    <n v="0"/>
    <n v="16"/>
    <n v="1"/>
    <n v="13"/>
    <n v="0"/>
    <n v="0"/>
    <n v="0"/>
    <n v="1"/>
    <n v="0"/>
    <n v="0"/>
    <x v="0"/>
    <x v="0"/>
  </r>
  <r>
    <x v="0"/>
    <x v="19"/>
    <x v="28"/>
    <x v="17"/>
    <s v="2021-12-02"/>
    <n v="30"/>
    <n v="1"/>
    <n v="14"/>
    <n v="0"/>
    <n v="0"/>
    <n v="16"/>
    <n v="1"/>
    <n v="13"/>
    <n v="0"/>
    <n v="0"/>
    <n v="0"/>
    <n v="1"/>
    <n v="0"/>
    <n v="0"/>
    <x v="0"/>
    <x v="0"/>
  </r>
  <r>
    <x v="0"/>
    <x v="19"/>
    <x v="28"/>
    <x v="20"/>
    <s v="2021-12-02"/>
    <n v="30"/>
    <n v="1"/>
    <n v="14"/>
    <n v="0"/>
    <n v="0"/>
    <n v="16"/>
    <n v="1"/>
    <n v="13"/>
    <n v="0"/>
    <n v="0"/>
    <n v="0"/>
    <n v="1"/>
    <n v="0"/>
    <n v="0"/>
    <x v="0"/>
    <x v="0"/>
  </r>
  <r>
    <x v="0"/>
    <x v="19"/>
    <x v="28"/>
    <x v="21"/>
    <s v="2021-12-02"/>
    <n v="30"/>
    <n v="1"/>
    <n v="14"/>
    <n v="0"/>
    <n v="0"/>
    <n v="16"/>
    <n v="1"/>
    <n v="13"/>
    <n v="0"/>
    <n v="0"/>
    <n v="0"/>
    <n v="1"/>
    <n v="0"/>
    <n v="0"/>
    <x v="0"/>
    <x v="0"/>
  </r>
  <r>
    <x v="0"/>
    <x v="19"/>
    <x v="28"/>
    <x v="22"/>
    <s v="2021-12-02"/>
    <n v="30"/>
    <n v="1"/>
    <n v="14"/>
    <n v="0"/>
    <n v="0"/>
    <n v="16"/>
    <n v="0"/>
    <n v="13"/>
    <n v="0"/>
    <n v="0"/>
    <n v="1"/>
    <n v="1"/>
    <n v="0"/>
    <n v="0"/>
    <x v="0"/>
    <x v="0"/>
  </r>
  <r>
    <x v="0"/>
    <x v="20"/>
    <x v="28"/>
    <x v="0"/>
    <s v="2021-12-01"/>
    <n v="31"/>
    <n v="1"/>
    <n v="20"/>
    <n v="0"/>
    <n v="0"/>
    <n v="11"/>
    <n v="1"/>
    <n v="20"/>
    <n v="0"/>
    <n v="0"/>
    <n v="0"/>
    <n v="0"/>
    <n v="0"/>
    <n v="0"/>
    <x v="0"/>
    <x v="0"/>
  </r>
  <r>
    <x v="0"/>
    <x v="20"/>
    <x v="28"/>
    <x v="1"/>
    <s v="2021-12-01"/>
    <n v="31"/>
    <n v="1"/>
    <n v="20"/>
    <n v="0"/>
    <n v="0"/>
    <n v="11"/>
    <n v="1"/>
    <n v="20"/>
    <n v="0"/>
    <n v="0"/>
    <n v="0"/>
    <n v="0"/>
    <n v="0"/>
    <n v="0"/>
    <x v="0"/>
    <x v="0"/>
  </r>
  <r>
    <x v="0"/>
    <x v="20"/>
    <x v="28"/>
    <x v="2"/>
    <s v="2021-12-01"/>
    <n v="31"/>
    <n v="1"/>
    <n v="20"/>
    <n v="0"/>
    <n v="0"/>
    <n v="11"/>
    <n v="1"/>
    <n v="20"/>
    <n v="0"/>
    <n v="0"/>
    <n v="0"/>
    <n v="0"/>
    <n v="0"/>
    <n v="0"/>
    <x v="0"/>
    <x v="0"/>
  </r>
  <r>
    <x v="0"/>
    <x v="20"/>
    <x v="28"/>
    <x v="3"/>
    <s v="2021-12-01"/>
    <n v="31"/>
    <n v="1"/>
    <n v="20"/>
    <n v="0"/>
    <n v="0"/>
    <n v="11"/>
    <n v="1"/>
    <n v="20"/>
    <n v="0"/>
    <n v="0"/>
    <n v="0"/>
    <n v="0"/>
    <n v="0"/>
    <n v="0"/>
    <x v="0"/>
    <x v="0"/>
  </r>
  <r>
    <x v="0"/>
    <x v="20"/>
    <x v="28"/>
    <x v="4"/>
    <s v="2021-12-01"/>
    <n v="31"/>
    <n v="1"/>
    <n v="20"/>
    <n v="0"/>
    <n v="0"/>
    <n v="11"/>
    <n v="1"/>
    <n v="20"/>
    <n v="0"/>
    <n v="0"/>
    <n v="0"/>
    <n v="0"/>
    <n v="0"/>
    <n v="0"/>
    <x v="0"/>
    <x v="0"/>
  </r>
  <r>
    <x v="0"/>
    <x v="20"/>
    <x v="60"/>
    <x v="5"/>
    <s v="2021-12-01"/>
    <n v="31"/>
    <n v="1"/>
    <n v="20"/>
    <n v="0"/>
    <n v="0"/>
    <n v="11"/>
    <n v="1"/>
    <n v="20"/>
    <n v="0"/>
    <n v="0"/>
    <n v="0"/>
    <n v="0"/>
    <n v="0"/>
    <n v="0"/>
    <x v="1"/>
    <x v="0"/>
  </r>
  <r>
    <x v="0"/>
    <x v="20"/>
    <x v="28"/>
    <x v="7"/>
    <s v="2021-12-01"/>
    <n v="31"/>
    <n v="1"/>
    <n v="20"/>
    <n v="0"/>
    <n v="0"/>
    <n v="11"/>
    <n v="1"/>
    <n v="20"/>
    <n v="0"/>
    <n v="0"/>
    <n v="0"/>
    <n v="0"/>
    <n v="0"/>
    <n v="0"/>
    <x v="0"/>
    <x v="0"/>
  </r>
  <r>
    <x v="0"/>
    <x v="20"/>
    <x v="28"/>
    <x v="9"/>
    <s v="2021-12-01"/>
    <n v="31"/>
    <n v="1"/>
    <n v="20"/>
    <n v="0"/>
    <n v="0"/>
    <n v="11"/>
    <n v="1"/>
    <n v="20"/>
    <n v="0"/>
    <n v="0"/>
    <n v="0"/>
    <n v="0"/>
    <n v="0"/>
    <n v="0"/>
    <x v="0"/>
    <x v="0"/>
  </r>
  <r>
    <x v="0"/>
    <x v="20"/>
    <x v="28"/>
    <x v="10"/>
    <s v="2021-12-01"/>
    <n v="31"/>
    <n v="1"/>
    <n v="20"/>
    <n v="0"/>
    <n v="0"/>
    <n v="11"/>
    <n v="1"/>
    <n v="20"/>
    <n v="0"/>
    <n v="0"/>
    <n v="0"/>
    <n v="0"/>
    <n v="0"/>
    <n v="0"/>
    <x v="0"/>
    <x v="0"/>
  </r>
  <r>
    <x v="0"/>
    <x v="20"/>
    <x v="28"/>
    <x v="11"/>
    <s v="2021-12-01"/>
    <n v="31"/>
    <n v="1"/>
    <n v="20"/>
    <n v="0"/>
    <n v="0"/>
    <n v="11"/>
    <n v="1"/>
    <n v="20"/>
    <n v="0"/>
    <n v="0"/>
    <n v="0"/>
    <n v="0"/>
    <n v="0"/>
    <n v="0"/>
    <x v="0"/>
    <x v="0"/>
  </r>
  <r>
    <x v="0"/>
    <x v="20"/>
    <x v="28"/>
    <x v="12"/>
    <s v="2021-12-01"/>
    <n v="31"/>
    <n v="1"/>
    <n v="20"/>
    <n v="0"/>
    <n v="0"/>
    <n v="11"/>
    <n v="1"/>
    <n v="20"/>
    <n v="0"/>
    <n v="0"/>
    <n v="0"/>
    <n v="0"/>
    <n v="0"/>
    <n v="0"/>
    <x v="0"/>
    <x v="0"/>
  </r>
  <r>
    <x v="0"/>
    <x v="20"/>
    <x v="28"/>
    <x v="13"/>
    <s v="2021-12-01"/>
    <n v="31"/>
    <n v="1"/>
    <n v="20"/>
    <n v="0"/>
    <n v="0"/>
    <n v="11"/>
    <n v="1"/>
    <n v="20"/>
    <n v="0"/>
    <n v="0"/>
    <n v="0"/>
    <n v="0"/>
    <n v="0"/>
    <n v="0"/>
    <x v="0"/>
    <x v="0"/>
  </r>
  <r>
    <x v="0"/>
    <x v="20"/>
    <x v="28"/>
    <x v="14"/>
    <s v="2021-12-01"/>
    <n v="31"/>
    <n v="1"/>
    <n v="20"/>
    <n v="0"/>
    <n v="0"/>
    <n v="11"/>
    <n v="1"/>
    <n v="20"/>
    <n v="0"/>
    <n v="0"/>
    <n v="0"/>
    <n v="0"/>
    <n v="0"/>
    <n v="0"/>
    <x v="0"/>
    <x v="0"/>
  </r>
  <r>
    <x v="0"/>
    <x v="20"/>
    <x v="28"/>
    <x v="15"/>
    <s v="2021-12-01"/>
    <n v="31"/>
    <n v="1"/>
    <n v="20"/>
    <n v="0"/>
    <n v="0"/>
    <n v="11"/>
    <n v="1"/>
    <n v="20"/>
    <n v="0"/>
    <n v="0"/>
    <n v="0"/>
    <n v="0"/>
    <n v="0"/>
    <n v="0"/>
    <x v="0"/>
    <x v="0"/>
  </r>
  <r>
    <x v="0"/>
    <x v="20"/>
    <x v="28"/>
    <x v="16"/>
    <s v="2021-12-01"/>
    <n v="31"/>
    <n v="1"/>
    <n v="20"/>
    <n v="0"/>
    <n v="0"/>
    <n v="11"/>
    <n v="1"/>
    <n v="20"/>
    <n v="0"/>
    <n v="0"/>
    <n v="0"/>
    <n v="0"/>
    <n v="0"/>
    <n v="0"/>
    <x v="0"/>
    <x v="0"/>
  </r>
  <r>
    <x v="0"/>
    <x v="20"/>
    <x v="28"/>
    <x v="17"/>
    <s v="2021-12-01"/>
    <n v="31"/>
    <n v="1"/>
    <n v="20"/>
    <n v="0"/>
    <n v="0"/>
    <n v="11"/>
    <n v="1"/>
    <n v="20"/>
    <n v="0"/>
    <n v="0"/>
    <n v="0"/>
    <n v="0"/>
    <n v="0"/>
    <n v="0"/>
    <x v="0"/>
    <x v="0"/>
  </r>
  <r>
    <x v="0"/>
    <x v="20"/>
    <x v="28"/>
    <x v="19"/>
    <s v="2021-12-01"/>
    <n v="31"/>
    <n v="1"/>
    <n v="20"/>
    <n v="0"/>
    <n v="0"/>
    <n v="11"/>
    <n v="1"/>
    <n v="20"/>
    <n v="0"/>
    <n v="0"/>
    <n v="0"/>
    <n v="0"/>
    <n v="0"/>
    <n v="0"/>
    <x v="0"/>
    <x v="0"/>
  </r>
  <r>
    <x v="0"/>
    <x v="20"/>
    <x v="28"/>
    <x v="20"/>
    <s v="2021-12-01"/>
    <n v="31"/>
    <n v="1"/>
    <n v="20"/>
    <n v="0"/>
    <n v="0"/>
    <n v="11"/>
    <n v="1"/>
    <n v="20"/>
    <n v="0"/>
    <n v="0"/>
    <n v="0"/>
    <n v="0"/>
    <n v="0"/>
    <n v="0"/>
    <x v="0"/>
    <x v="0"/>
  </r>
  <r>
    <x v="0"/>
    <x v="20"/>
    <x v="28"/>
    <x v="21"/>
    <s v="2021-12-01"/>
    <n v="31"/>
    <n v="1"/>
    <n v="20"/>
    <n v="0"/>
    <n v="0"/>
    <n v="11"/>
    <n v="1"/>
    <n v="20"/>
    <n v="0"/>
    <n v="0"/>
    <n v="0"/>
    <n v="0"/>
    <n v="0"/>
    <n v="0"/>
    <x v="0"/>
    <x v="0"/>
  </r>
  <r>
    <x v="0"/>
    <x v="20"/>
    <x v="28"/>
    <x v="22"/>
    <s v="2021-12-01"/>
    <n v="31"/>
    <n v="1"/>
    <n v="20"/>
    <n v="0"/>
    <n v="0"/>
    <n v="11"/>
    <n v="1"/>
    <n v="20"/>
    <n v="0"/>
    <n v="0"/>
    <n v="0"/>
    <n v="0"/>
    <n v="0"/>
    <n v="0"/>
    <x v="0"/>
    <x v="0"/>
  </r>
  <r>
    <x v="0"/>
    <x v="21"/>
    <x v="8"/>
    <x v="1"/>
    <s v="2021-12-02"/>
    <n v="30"/>
    <n v="0"/>
    <n v="6"/>
    <n v="1"/>
    <n v="13"/>
    <n v="10"/>
    <n v="0"/>
    <n v="16"/>
    <n v="0"/>
    <n v="0"/>
    <n v="0"/>
    <n v="0"/>
    <n v="1"/>
    <n v="3"/>
    <x v="0"/>
    <x v="0"/>
  </r>
  <r>
    <x v="0"/>
    <x v="21"/>
    <x v="8"/>
    <x v="2"/>
    <s v="2021-12-02"/>
    <n v="30"/>
    <n v="0"/>
    <n v="6"/>
    <n v="1"/>
    <n v="13"/>
    <n v="10"/>
    <n v="0"/>
    <n v="16"/>
    <n v="0"/>
    <n v="0"/>
    <n v="0"/>
    <n v="0"/>
    <n v="1"/>
    <n v="3"/>
    <x v="0"/>
    <x v="0"/>
  </r>
  <r>
    <x v="0"/>
    <x v="21"/>
    <x v="8"/>
    <x v="3"/>
    <s v="2021-12-02"/>
    <n v="30"/>
    <n v="0"/>
    <n v="6"/>
    <n v="1"/>
    <n v="13"/>
    <n v="10"/>
    <n v="1"/>
    <n v="16"/>
    <n v="0"/>
    <n v="0"/>
    <n v="0"/>
    <n v="0"/>
    <n v="0"/>
    <n v="3"/>
    <x v="0"/>
    <x v="0"/>
  </r>
  <r>
    <x v="0"/>
    <x v="21"/>
    <x v="61"/>
    <x v="4"/>
    <s v="2021-12-02"/>
    <n v="30"/>
    <n v="1"/>
    <n v="6"/>
    <n v="0"/>
    <n v="13"/>
    <n v="11"/>
    <n v="1"/>
    <n v="16"/>
    <n v="0"/>
    <n v="0"/>
    <n v="0"/>
    <n v="0"/>
    <n v="0"/>
    <n v="3"/>
    <x v="1"/>
    <x v="0"/>
  </r>
  <r>
    <x v="0"/>
    <x v="21"/>
    <x v="62"/>
    <x v="5"/>
    <s v="2021-12-02"/>
    <n v="30"/>
    <n v="1"/>
    <n v="6"/>
    <n v="0"/>
    <n v="13"/>
    <n v="11"/>
    <n v="1"/>
    <n v="16"/>
    <n v="0"/>
    <n v="0"/>
    <n v="0"/>
    <n v="0"/>
    <n v="0"/>
    <n v="3"/>
    <x v="1"/>
    <x v="0"/>
  </r>
  <r>
    <x v="0"/>
    <x v="21"/>
    <x v="8"/>
    <x v="6"/>
    <s v="2021-12-02"/>
    <n v="30"/>
    <n v="0"/>
    <n v="6"/>
    <n v="1"/>
    <n v="13"/>
    <n v="10"/>
    <n v="1"/>
    <n v="16"/>
    <n v="0"/>
    <n v="0"/>
    <n v="0"/>
    <n v="0"/>
    <n v="0"/>
    <n v="3"/>
    <x v="0"/>
    <x v="0"/>
  </r>
  <r>
    <x v="0"/>
    <x v="21"/>
    <x v="8"/>
    <x v="7"/>
    <s v="2021-12-02"/>
    <n v="30"/>
    <n v="0"/>
    <n v="6"/>
    <n v="1"/>
    <n v="13"/>
    <n v="10"/>
    <n v="1"/>
    <n v="16"/>
    <n v="0"/>
    <n v="0"/>
    <n v="0"/>
    <n v="0"/>
    <n v="0"/>
    <n v="3"/>
    <x v="0"/>
    <x v="0"/>
  </r>
  <r>
    <x v="0"/>
    <x v="21"/>
    <x v="62"/>
    <x v="8"/>
    <s v="2021-12-02"/>
    <n v="30"/>
    <n v="1"/>
    <n v="6"/>
    <n v="0"/>
    <n v="13"/>
    <n v="11"/>
    <n v="1"/>
    <n v="16"/>
    <n v="0"/>
    <n v="0"/>
    <n v="0"/>
    <n v="0"/>
    <n v="0"/>
    <n v="3"/>
    <x v="1"/>
    <x v="0"/>
  </r>
  <r>
    <x v="0"/>
    <x v="21"/>
    <x v="63"/>
    <x v="9"/>
    <s v="2021-12-02"/>
    <n v="30"/>
    <n v="1"/>
    <n v="6"/>
    <n v="0"/>
    <n v="13"/>
    <n v="11"/>
    <n v="1"/>
    <n v="16"/>
    <n v="0"/>
    <n v="0"/>
    <n v="0"/>
    <n v="0"/>
    <n v="0"/>
    <n v="3"/>
    <x v="1"/>
    <x v="0"/>
  </r>
  <r>
    <x v="0"/>
    <x v="21"/>
    <x v="8"/>
    <x v="10"/>
    <s v="2021-12-02"/>
    <n v="30"/>
    <n v="0"/>
    <n v="6"/>
    <n v="1"/>
    <n v="13"/>
    <n v="10"/>
    <n v="1"/>
    <n v="16"/>
    <n v="0"/>
    <n v="0"/>
    <n v="0"/>
    <n v="0"/>
    <n v="0"/>
    <n v="3"/>
    <x v="0"/>
    <x v="0"/>
  </r>
  <r>
    <x v="0"/>
    <x v="21"/>
    <x v="8"/>
    <x v="11"/>
    <s v="2021-12-02"/>
    <n v="30"/>
    <n v="0"/>
    <n v="6"/>
    <n v="1"/>
    <n v="13"/>
    <n v="10"/>
    <n v="1"/>
    <n v="16"/>
    <n v="0"/>
    <n v="0"/>
    <n v="0"/>
    <n v="0"/>
    <n v="0"/>
    <n v="3"/>
    <x v="0"/>
    <x v="0"/>
  </r>
  <r>
    <x v="0"/>
    <x v="21"/>
    <x v="8"/>
    <x v="12"/>
    <s v="2021-12-02"/>
    <n v="30"/>
    <n v="0"/>
    <n v="6"/>
    <n v="1"/>
    <n v="13"/>
    <n v="10"/>
    <n v="1"/>
    <n v="16"/>
    <n v="0"/>
    <n v="0"/>
    <n v="0"/>
    <n v="0"/>
    <n v="0"/>
    <n v="3"/>
    <x v="0"/>
    <x v="0"/>
  </r>
  <r>
    <x v="0"/>
    <x v="21"/>
    <x v="62"/>
    <x v="13"/>
    <s v="2021-12-02"/>
    <n v="30"/>
    <n v="1"/>
    <n v="6"/>
    <n v="0"/>
    <n v="13"/>
    <n v="11"/>
    <n v="1"/>
    <n v="16"/>
    <n v="0"/>
    <n v="0"/>
    <n v="0"/>
    <n v="0"/>
    <n v="0"/>
    <n v="3"/>
    <x v="1"/>
    <x v="0"/>
  </r>
  <r>
    <x v="0"/>
    <x v="21"/>
    <x v="8"/>
    <x v="14"/>
    <s v="2021-12-02"/>
    <n v="30"/>
    <n v="0"/>
    <n v="6"/>
    <n v="1"/>
    <n v="13"/>
    <n v="10"/>
    <n v="1"/>
    <n v="16"/>
    <n v="0"/>
    <n v="0"/>
    <n v="0"/>
    <n v="0"/>
    <n v="0"/>
    <n v="3"/>
    <x v="0"/>
    <x v="0"/>
  </r>
  <r>
    <x v="0"/>
    <x v="21"/>
    <x v="8"/>
    <x v="15"/>
    <s v="2021-12-02"/>
    <n v="30"/>
    <n v="0"/>
    <n v="6"/>
    <n v="1"/>
    <n v="13"/>
    <n v="10"/>
    <n v="1"/>
    <n v="16"/>
    <n v="0"/>
    <n v="0"/>
    <n v="0"/>
    <n v="0"/>
    <n v="0"/>
    <n v="3"/>
    <x v="0"/>
    <x v="0"/>
  </r>
  <r>
    <x v="0"/>
    <x v="21"/>
    <x v="8"/>
    <x v="16"/>
    <s v="2021-12-02"/>
    <n v="30"/>
    <n v="0"/>
    <n v="6"/>
    <n v="1"/>
    <n v="13"/>
    <n v="10"/>
    <n v="1"/>
    <n v="16"/>
    <n v="0"/>
    <n v="0"/>
    <n v="0"/>
    <n v="0"/>
    <n v="0"/>
    <n v="3"/>
    <x v="0"/>
    <x v="0"/>
  </r>
  <r>
    <x v="0"/>
    <x v="21"/>
    <x v="62"/>
    <x v="17"/>
    <s v="2021-12-02"/>
    <n v="30"/>
    <n v="1"/>
    <n v="6"/>
    <n v="0"/>
    <n v="13"/>
    <n v="11"/>
    <n v="0"/>
    <n v="16"/>
    <n v="0"/>
    <n v="0"/>
    <n v="0"/>
    <n v="0"/>
    <n v="1"/>
    <n v="3"/>
    <x v="1"/>
    <x v="0"/>
  </r>
  <r>
    <x v="0"/>
    <x v="21"/>
    <x v="8"/>
    <x v="19"/>
    <s v="2021-12-02"/>
    <n v="30"/>
    <n v="0"/>
    <n v="6"/>
    <n v="1"/>
    <n v="13"/>
    <n v="10"/>
    <n v="1"/>
    <n v="16"/>
    <n v="0"/>
    <n v="0"/>
    <n v="0"/>
    <n v="0"/>
    <n v="0"/>
    <n v="3"/>
    <x v="0"/>
    <x v="0"/>
  </r>
  <r>
    <x v="0"/>
    <x v="21"/>
    <x v="8"/>
    <x v="20"/>
    <s v="2021-12-02"/>
    <n v="30"/>
    <n v="0"/>
    <n v="6"/>
    <n v="1"/>
    <n v="13"/>
    <n v="10"/>
    <n v="1"/>
    <n v="16"/>
    <n v="0"/>
    <n v="0"/>
    <n v="0"/>
    <n v="0"/>
    <n v="0"/>
    <n v="3"/>
    <x v="0"/>
    <x v="0"/>
  </r>
  <r>
    <x v="0"/>
    <x v="22"/>
    <x v="0"/>
    <x v="0"/>
    <s v="2021-12-01"/>
    <n v="31"/>
    <n v="1"/>
    <n v="23"/>
    <n v="0"/>
    <n v="0"/>
    <n v="8"/>
    <n v="1"/>
    <n v="21"/>
    <n v="0"/>
    <n v="0"/>
    <n v="0"/>
    <n v="1"/>
    <n v="0"/>
    <n v="1"/>
    <x v="0"/>
    <x v="0"/>
  </r>
  <r>
    <x v="0"/>
    <x v="22"/>
    <x v="64"/>
    <x v="1"/>
    <s v="2021-12-01"/>
    <n v="31"/>
    <n v="1"/>
    <n v="23"/>
    <n v="0"/>
    <n v="0"/>
    <n v="8"/>
    <n v="1"/>
    <n v="21"/>
    <n v="0"/>
    <n v="0"/>
    <n v="0"/>
    <n v="1"/>
    <n v="0"/>
    <n v="1"/>
    <x v="1"/>
    <x v="0"/>
  </r>
  <r>
    <x v="0"/>
    <x v="22"/>
    <x v="0"/>
    <x v="2"/>
    <s v="2021-12-01"/>
    <n v="31"/>
    <n v="1"/>
    <n v="23"/>
    <n v="0"/>
    <n v="0"/>
    <n v="8"/>
    <n v="1"/>
    <n v="21"/>
    <n v="0"/>
    <n v="0"/>
    <n v="0"/>
    <n v="1"/>
    <n v="0"/>
    <n v="1"/>
    <x v="0"/>
    <x v="0"/>
  </r>
  <r>
    <x v="0"/>
    <x v="22"/>
    <x v="65"/>
    <x v="3"/>
    <s v="2021-12-01"/>
    <n v="31"/>
    <n v="1"/>
    <n v="23"/>
    <n v="0"/>
    <n v="0"/>
    <n v="8"/>
    <n v="1"/>
    <n v="21"/>
    <n v="0"/>
    <n v="0"/>
    <n v="0"/>
    <n v="1"/>
    <n v="0"/>
    <n v="1"/>
    <x v="1"/>
    <x v="0"/>
  </r>
  <r>
    <x v="0"/>
    <x v="22"/>
    <x v="66"/>
    <x v="4"/>
    <s v="2021-12-01"/>
    <n v="31"/>
    <n v="1"/>
    <n v="23"/>
    <n v="0"/>
    <n v="0"/>
    <n v="8"/>
    <n v="1"/>
    <n v="21"/>
    <n v="0"/>
    <n v="0"/>
    <n v="0"/>
    <n v="1"/>
    <n v="0"/>
    <n v="1"/>
    <x v="1"/>
    <x v="0"/>
  </r>
  <r>
    <x v="0"/>
    <x v="22"/>
    <x v="66"/>
    <x v="5"/>
    <s v="2021-12-01"/>
    <n v="31"/>
    <n v="1"/>
    <n v="23"/>
    <n v="0"/>
    <n v="0"/>
    <n v="8"/>
    <n v="1"/>
    <n v="21"/>
    <n v="0"/>
    <n v="0"/>
    <n v="0"/>
    <n v="1"/>
    <n v="0"/>
    <n v="1"/>
    <x v="1"/>
    <x v="0"/>
  </r>
  <r>
    <x v="0"/>
    <x v="22"/>
    <x v="66"/>
    <x v="6"/>
    <s v="2021-12-01"/>
    <n v="31"/>
    <n v="1"/>
    <n v="23"/>
    <n v="0"/>
    <n v="0"/>
    <n v="8"/>
    <n v="1"/>
    <n v="21"/>
    <n v="0"/>
    <n v="0"/>
    <n v="0"/>
    <n v="1"/>
    <n v="0"/>
    <n v="1"/>
    <x v="1"/>
    <x v="0"/>
  </r>
  <r>
    <x v="0"/>
    <x v="22"/>
    <x v="66"/>
    <x v="7"/>
    <s v="2021-12-01"/>
    <n v="31"/>
    <n v="1"/>
    <n v="23"/>
    <n v="0"/>
    <n v="0"/>
    <n v="8"/>
    <n v="1"/>
    <n v="21"/>
    <n v="0"/>
    <n v="0"/>
    <n v="0"/>
    <n v="1"/>
    <n v="0"/>
    <n v="1"/>
    <x v="1"/>
    <x v="0"/>
  </r>
  <r>
    <x v="0"/>
    <x v="22"/>
    <x v="0"/>
    <x v="8"/>
    <s v="2021-12-01"/>
    <n v="31"/>
    <n v="1"/>
    <n v="23"/>
    <n v="0"/>
    <n v="0"/>
    <n v="8"/>
    <n v="1"/>
    <n v="21"/>
    <n v="0"/>
    <n v="0"/>
    <n v="0"/>
    <n v="1"/>
    <n v="0"/>
    <n v="1"/>
    <x v="0"/>
    <x v="0"/>
  </r>
  <r>
    <x v="0"/>
    <x v="22"/>
    <x v="64"/>
    <x v="9"/>
    <s v="2021-12-01"/>
    <n v="31"/>
    <n v="1"/>
    <n v="23"/>
    <n v="0"/>
    <n v="0"/>
    <n v="8"/>
    <n v="1"/>
    <n v="21"/>
    <n v="0"/>
    <n v="0"/>
    <n v="0"/>
    <n v="1"/>
    <n v="0"/>
    <n v="1"/>
    <x v="1"/>
    <x v="0"/>
  </r>
  <r>
    <x v="0"/>
    <x v="22"/>
    <x v="0"/>
    <x v="10"/>
    <s v="2021-12-01"/>
    <n v="31"/>
    <n v="1"/>
    <n v="23"/>
    <n v="0"/>
    <n v="0"/>
    <n v="8"/>
    <n v="1"/>
    <n v="21"/>
    <n v="0"/>
    <n v="0"/>
    <n v="0"/>
    <n v="1"/>
    <n v="0"/>
    <n v="1"/>
    <x v="0"/>
    <x v="0"/>
  </r>
  <r>
    <x v="0"/>
    <x v="22"/>
    <x v="64"/>
    <x v="11"/>
    <s v="2021-12-01"/>
    <n v="31"/>
    <n v="1"/>
    <n v="23"/>
    <n v="0"/>
    <n v="0"/>
    <n v="8"/>
    <n v="1"/>
    <n v="21"/>
    <n v="0"/>
    <n v="0"/>
    <n v="0"/>
    <n v="1"/>
    <n v="0"/>
    <n v="1"/>
    <x v="1"/>
    <x v="0"/>
  </r>
  <r>
    <x v="0"/>
    <x v="22"/>
    <x v="0"/>
    <x v="12"/>
    <s v="2021-12-01"/>
    <n v="31"/>
    <n v="1"/>
    <n v="23"/>
    <n v="0"/>
    <n v="0"/>
    <n v="8"/>
    <n v="1"/>
    <n v="21"/>
    <n v="0"/>
    <n v="0"/>
    <n v="0"/>
    <n v="1"/>
    <n v="0"/>
    <n v="1"/>
    <x v="0"/>
    <x v="0"/>
  </r>
  <r>
    <x v="0"/>
    <x v="22"/>
    <x v="66"/>
    <x v="13"/>
    <s v="2021-12-01"/>
    <n v="31"/>
    <n v="1"/>
    <n v="23"/>
    <n v="0"/>
    <n v="0"/>
    <n v="8"/>
    <n v="0"/>
    <n v="21"/>
    <n v="0"/>
    <n v="0"/>
    <n v="0"/>
    <n v="1"/>
    <n v="1"/>
    <n v="1"/>
    <x v="1"/>
    <x v="0"/>
  </r>
  <r>
    <x v="0"/>
    <x v="22"/>
    <x v="0"/>
    <x v="14"/>
    <s v="2021-12-01"/>
    <n v="31"/>
    <n v="1"/>
    <n v="23"/>
    <n v="0"/>
    <n v="0"/>
    <n v="8"/>
    <n v="1"/>
    <n v="21"/>
    <n v="0"/>
    <n v="0"/>
    <n v="0"/>
    <n v="1"/>
    <n v="0"/>
    <n v="1"/>
    <x v="0"/>
    <x v="0"/>
  </r>
  <r>
    <x v="0"/>
    <x v="22"/>
    <x v="64"/>
    <x v="15"/>
    <s v="2021-12-01"/>
    <n v="31"/>
    <n v="1"/>
    <n v="23"/>
    <n v="0"/>
    <n v="0"/>
    <n v="8"/>
    <n v="1"/>
    <n v="21"/>
    <n v="0"/>
    <n v="0"/>
    <n v="0"/>
    <n v="1"/>
    <n v="0"/>
    <n v="1"/>
    <x v="1"/>
    <x v="0"/>
  </r>
  <r>
    <x v="0"/>
    <x v="22"/>
    <x v="0"/>
    <x v="16"/>
    <s v="2021-12-01"/>
    <n v="31"/>
    <n v="1"/>
    <n v="23"/>
    <n v="0"/>
    <n v="0"/>
    <n v="8"/>
    <n v="1"/>
    <n v="21"/>
    <n v="0"/>
    <n v="0"/>
    <n v="0"/>
    <n v="1"/>
    <n v="0"/>
    <n v="1"/>
    <x v="0"/>
    <x v="0"/>
  </r>
  <r>
    <x v="0"/>
    <x v="22"/>
    <x v="65"/>
    <x v="17"/>
    <s v="2021-12-01"/>
    <n v="31"/>
    <n v="1"/>
    <n v="23"/>
    <n v="0"/>
    <n v="0"/>
    <n v="8"/>
    <n v="1"/>
    <n v="21"/>
    <n v="0"/>
    <n v="0"/>
    <n v="0"/>
    <n v="1"/>
    <n v="0"/>
    <n v="1"/>
    <x v="1"/>
    <x v="0"/>
  </r>
  <r>
    <x v="0"/>
    <x v="22"/>
    <x v="0"/>
    <x v="18"/>
    <s v="2021-12-01"/>
    <n v="31"/>
    <n v="1"/>
    <n v="23"/>
    <n v="0"/>
    <n v="0"/>
    <n v="8"/>
    <n v="1"/>
    <n v="21"/>
    <n v="0"/>
    <n v="0"/>
    <n v="0"/>
    <n v="1"/>
    <n v="0"/>
    <n v="1"/>
    <x v="0"/>
    <x v="0"/>
  </r>
  <r>
    <x v="0"/>
    <x v="22"/>
    <x v="0"/>
    <x v="19"/>
    <s v="2021-12-01"/>
    <n v="31"/>
    <n v="1"/>
    <n v="23"/>
    <n v="0"/>
    <n v="0"/>
    <n v="8"/>
    <n v="1"/>
    <n v="21"/>
    <n v="0"/>
    <n v="0"/>
    <n v="0"/>
    <n v="1"/>
    <n v="0"/>
    <n v="1"/>
    <x v="0"/>
    <x v="0"/>
  </r>
  <r>
    <x v="0"/>
    <x v="22"/>
    <x v="0"/>
    <x v="20"/>
    <s v="2021-12-01"/>
    <n v="31"/>
    <n v="1"/>
    <n v="23"/>
    <n v="0"/>
    <n v="0"/>
    <n v="8"/>
    <n v="1"/>
    <n v="21"/>
    <n v="0"/>
    <n v="0"/>
    <n v="0"/>
    <n v="1"/>
    <n v="0"/>
    <n v="1"/>
    <x v="0"/>
    <x v="0"/>
  </r>
  <r>
    <x v="0"/>
    <x v="22"/>
    <x v="67"/>
    <x v="21"/>
    <s v="2021-12-01"/>
    <n v="31"/>
    <n v="1"/>
    <n v="23"/>
    <n v="0"/>
    <n v="0"/>
    <n v="8"/>
    <n v="1"/>
    <n v="21"/>
    <n v="0"/>
    <n v="0"/>
    <n v="0"/>
    <n v="1"/>
    <n v="0"/>
    <n v="1"/>
    <x v="1"/>
    <x v="0"/>
  </r>
  <r>
    <x v="0"/>
    <x v="22"/>
    <x v="0"/>
    <x v="22"/>
    <s v="2021-12-01"/>
    <n v="31"/>
    <n v="1"/>
    <n v="23"/>
    <n v="0"/>
    <n v="0"/>
    <n v="8"/>
    <n v="0"/>
    <n v="21"/>
    <n v="0"/>
    <n v="0"/>
    <n v="1"/>
    <n v="1"/>
    <n v="0"/>
    <n v="1"/>
    <x v="0"/>
    <x v="0"/>
  </r>
  <r>
    <x v="0"/>
    <x v="23"/>
    <x v="0"/>
    <x v="0"/>
    <s v="2021-12-01"/>
    <n v="31"/>
    <n v="1"/>
    <n v="23"/>
    <n v="0"/>
    <n v="0"/>
    <n v="8"/>
    <n v="1"/>
    <n v="21"/>
    <n v="0"/>
    <n v="0"/>
    <n v="0"/>
    <n v="1"/>
    <n v="0"/>
    <n v="1"/>
    <x v="0"/>
    <x v="0"/>
  </r>
  <r>
    <x v="0"/>
    <x v="23"/>
    <x v="68"/>
    <x v="1"/>
    <s v="2021-12-01"/>
    <n v="31"/>
    <n v="1"/>
    <n v="23"/>
    <n v="0"/>
    <n v="0"/>
    <n v="8"/>
    <n v="1"/>
    <n v="21"/>
    <n v="0"/>
    <n v="0"/>
    <n v="0"/>
    <n v="1"/>
    <n v="0"/>
    <n v="1"/>
    <x v="1"/>
    <x v="0"/>
  </r>
  <r>
    <x v="0"/>
    <x v="23"/>
    <x v="0"/>
    <x v="2"/>
    <s v="2021-12-01"/>
    <n v="31"/>
    <n v="1"/>
    <n v="23"/>
    <n v="0"/>
    <n v="0"/>
    <n v="8"/>
    <n v="1"/>
    <n v="21"/>
    <n v="0"/>
    <n v="0"/>
    <n v="0"/>
    <n v="1"/>
    <n v="0"/>
    <n v="1"/>
    <x v="0"/>
    <x v="0"/>
  </r>
  <r>
    <x v="0"/>
    <x v="23"/>
    <x v="0"/>
    <x v="3"/>
    <s v="2021-12-01"/>
    <n v="31"/>
    <n v="1"/>
    <n v="23"/>
    <n v="0"/>
    <n v="0"/>
    <n v="8"/>
    <n v="1"/>
    <n v="21"/>
    <n v="0"/>
    <n v="0"/>
    <n v="0"/>
    <n v="1"/>
    <n v="0"/>
    <n v="1"/>
    <x v="0"/>
    <x v="0"/>
  </r>
  <r>
    <x v="0"/>
    <x v="23"/>
    <x v="0"/>
    <x v="4"/>
    <s v="2021-12-01"/>
    <n v="31"/>
    <n v="1"/>
    <n v="23"/>
    <n v="0"/>
    <n v="0"/>
    <n v="8"/>
    <n v="0"/>
    <n v="21"/>
    <n v="0"/>
    <n v="0"/>
    <n v="0"/>
    <n v="1"/>
    <n v="1"/>
    <n v="1"/>
    <x v="0"/>
    <x v="0"/>
  </r>
  <r>
    <x v="0"/>
    <x v="23"/>
    <x v="68"/>
    <x v="5"/>
    <s v="2021-12-01"/>
    <n v="31"/>
    <n v="1"/>
    <n v="23"/>
    <n v="0"/>
    <n v="0"/>
    <n v="8"/>
    <n v="1"/>
    <n v="21"/>
    <n v="0"/>
    <n v="0"/>
    <n v="0"/>
    <n v="1"/>
    <n v="0"/>
    <n v="1"/>
    <x v="1"/>
    <x v="0"/>
  </r>
  <r>
    <x v="0"/>
    <x v="23"/>
    <x v="0"/>
    <x v="6"/>
    <s v="2021-12-01"/>
    <n v="31"/>
    <n v="1"/>
    <n v="23"/>
    <n v="0"/>
    <n v="0"/>
    <n v="8"/>
    <n v="1"/>
    <n v="21"/>
    <n v="0"/>
    <n v="0"/>
    <n v="0"/>
    <n v="1"/>
    <n v="0"/>
    <n v="1"/>
    <x v="0"/>
    <x v="0"/>
  </r>
  <r>
    <x v="0"/>
    <x v="23"/>
    <x v="0"/>
    <x v="7"/>
    <s v="2021-12-01"/>
    <n v="31"/>
    <n v="1"/>
    <n v="23"/>
    <n v="0"/>
    <n v="0"/>
    <n v="8"/>
    <n v="1"/>
    <n v="21"/>
    <n v="0"/>
    <n v="0"/>
    <n v="0"/>
    <n v="1"/>
    <n v="0"/>
    <n v="1"/>
    <x v="0"/>
    <x v="0"/>
  </r>
  <r>
    <x v="0"/>
    <x v="23"/>
    <x v="0"/>
    <x v="8"/>
    <s v="2021-12-01"/>
    <n v="31"/>
    <n v="1"/>
    <n v="23"/>
    <n v="0"/>
    <n v="0"/>
    <n v="8"/>
    <n v="1"/>
    <n v="21"/>
    <n v="0"/>
    <n v="0"/>
    <n v="0"/>
    <n v="1"/>
    <n v="0"/>
    <n v="1"/>
    <x v="0"/>
    <x v="0"/>
  </r>
  <r>
    <x v="0"/>
    <x v="23"/>
    <x v="68"/>
    <x v="9"/>
    <s v="2021-12-01"/>
    <n v="31"/>
    <n v="1"/>
    <n v="23"/>
    <n v="0"/>
    <n v="0"/>
    <n v="8"/>
    <n v="1"/>
    <n v="21"/>
    <n v="0"/>
    <n v="0"/>
    <n v="0"/>
    <n v="1"/>
    <n v="0"/>
    <n v="1"/>
    <x v="1"/>
    <x v="0"/>
  </r>
  <r>
    <x v="0"/>
    <x v="23"/>
    <x v="0"/>
    <x v="10"/>
    <s v="2021-12-01"/>
    <n v="31"/>
    <n v="1"/>
    <n v="23"/>
    <n v="0"/>
    <n v="0"/>
    <n v="8"/>
    <n v="1"/>
    <n v="21"/>
    <n v="0"/>
    <n v="0"/>
    <n v="0"/>
    <n v="1"/>
    <n v="0"/>
    <n v="1"/>
    <x v="0"/>
    <x v="0"/>
  </r>
  <r>
    <x v="0"/>
    <x v="23"/>
    <x v="0"/>
    <x v="11"/>
    <s v="2021-12-01"/>
    <n v="31"/>
    <n v="1"/>
    <n v="23"/>
    <n v="0"/>
    <n v="0"/>
    <n v="8"/>
    <n v="1"/>
    <n v="21"/>
    <n v="0"/>
    <n v="0"/>
    <n v="0"/>
    <n v="1"/>
    <n v="0"/>
    <n v="1"/>
    <x v="0"/>
    <x v="0"/>
  </r>
  <r>
    <x v="0"/>
    <x v="23"/>
    <x v="0"/>
    <x v="12"/>
    <s v="2021-12-01"/>
    <n v="31"/>
    <n v="1"/>
    <n v="23"/>
    <n v="0"/>
    <n v="0"/>
    <n v="8"/>
    <n v="0"/>
    <n v="21"/>
    <n v="0"/>
    <n v="0"/>
    <n v="1"/>
    <n v="1"/>
    <n v="0"/>
    <n v="1"/>
    <x v="0"/>
    <x v="0"/>
  </r>
  <r>
    <x v="0"/>
    <x v="23"/>
    <x v="68"/>
    <x v="13"/>
    <s v="2021-12-01"/>
    <n v="31"/>
    <n v="1"/>
    <n v="23"/>
    <n v="0"/>
    <n v="0"/>
    <n v="8"/>
    <n v="1"/>
    <n v="21"/>
    <n v="0"/>
    <n v="0"/>
    <n v="0"/>
    <n v="1"/>
    <n v="0"/>
    <n v="1"/>
    <x v="1"/>
    <x v="0"/>
  </r>
  <r>
    <x v="0"/>
    <x v="23"/>
    <x v="0"/>
    <x v="14"/>
    <s v="2021-12-01"/>
    <n v="31"/>
    <n v="1"/>
    <n v="23"/>
    <n v="0"/>
    <n v="0"/>
    <n v="8"/>
    <n v="1"/>
    <n v="21"/>
    <n v="0"/>
    <n v="0"/>
    <n v="0"/>
    <n v="1"/>
    <n v="0"/>
    <n v="1"/>
    <x v="0"/>
    <x v="0"/>
  </r>
  <r>
    <x v="0"/>
    <x v="23"/>
    <x v="0"/>
    <x v="15"/>
    <s v="2021-12-01"/>
    <n v="31"/>
    <n v="1"/>
    <n v="23"/>
    <n v="0"/>
    <n v="0"/>
    <n v="8"/>
    <n v="1"/>
    <n v="21"/>
    <n v="0"/>
    <n v="0"/>
    <n v="0"/>
    <n v="1"/>
    <n v="0"/>
    <n v="1"/>
    <x v="0"/>
    <x v="0"/>
  </r>
  <r>
    <x v="0"/>
    <x v="23"/>
    <x v="0"/>
    <x v="16"/>
    <s v="2021-12-01"/>
    <n v="31"/>
    <n v="1"/>
    <n v="23"/>
    <n v="0"/>
    <n v="0"/>
    <n v="8"/>
    <n v="1"/>
    <n v="21"/>
    <n v="0"/>
    <n v="0"/>
    <n v="0"/>
    <n v="1"/>
    <n v="0"/>
    <n v="1"/>
    <x v="0"/>
    <x v="0"/>
  </r>
  <r>
    <x v="0"/>
    <x v="23"/>
    <x v="68"/>
    <x v="17"/>
    <s v="2021-12-01"/>
    <n v="31"/>
    <n v="1"/>
    <n v="23"/>
    <n v="0"/>
    <n v="0"/>
    <n v="8"/>
    <n v="1"/>
    <n v="21"/>
    <n v="0"/>
    <n v="0"/>
    <n v="0"/>
    <n v="1"/>
    <n v="0"/>
    <n v="1"/>
    <x v="1"/>
    <x v="0"/>
  </r>
  <r>
    <x v="0"/>
    <x v="23"/>
    <x v="0"/>
    <x v="18"/>
    <s v="2021-12-01"/>
    <n v="31"/>
    <n v="1"/>
    <n v="23"/>
    <n v="0"/>
    <n v="0"/>
    <n v="8"/>
    <n v="1"/>
    <n v="21"/>
    <n v="0"/>
    <n v="0"/>
    <n v="0"/>
    <n v="1"/>
    <n v="0"/>
    <n v="1"/>
    <x v="0"/>
    <x v="0"/>
  </r>
  <r>
    <x v="0"/>
    <x v="23"/>
    <x v="0"/>
    <x v="19"/>
    <s v="2021-12-01"/>
    <n v="31"/>
    <n v="1"/>
    <n v="23"/>
    <n v="0"/>
    <n v="0"/>
    <n v="8"/>
    <n v="1"/>
    <n v="21"/>
    <n v="0"/>
    <n v="0"/>
    <n v="0"/>
    <n v="1"/>
    <n v="0"/>
    <n v="1"/>
    <x v="0"/>
    <x v="0"/>
  </r>
  <r>
    <x v="0"/>
    <x v="23"/>
    <x v="0"/>
    <x v="20"/>
    <s v="2021-12-01"/>
    <n v="31"/>
    <n v="1"/>
    <n v="23"/>
    <n v="0"/>
    <n v="0"/>
    <n v="8"/>
    <n v="1"/>
    <n v="21"/>
    <n v="0"/>
    <n v="0"/>
    <n v="0"/>
    <n v="1"/>
    <n v="0"/>
    <n v="1"/>
    <x v="0"/>
    <x v="0"/>
  </r>
  <r>
    <x v="0"/>
    <x v="23"/>
    <x v="68"/>
    <x v="21"/>
    <s v="2021-12-01"/>
    <n v="31"/>
    <n v="1"/>
    <n v="23"/>
    <n v="0"/>
    <n v="0"/>
    <n v="8"/>
    <n v="1"/>
    <n v="21"/>
    <n v="0"/>
    <n v="0"/>
    <n v="0"/>
    <n v="1"/>
    <n v="0"/>
    <n v="1"/>
    <x v="1"/>
    <x v="0"/>
  </r>
  <r>
    <x v="0"/>
    <x v="23"/>
    <x v="0"/>
    <x v="22"/>
    <s v="2021-12-01"/>
    <n v="31"/>
    <n v="1"/>
    <n v="23"/>
    <n v="0"/>
    <n v="0"/>
    <n v="8"/>
    <n v="1"/>
    <n v="21"/>
    <n v="0"/>
    <n v="0"/>
    <n v="0"/>
    <n v="1"/>
    <n v="0"/>
    <n v="1"/>
    <x v="0"/>
    <x v="0"/>
  </r>
  <r>
    <x v="0"/>
    <x v="24"/>
    <x v="0"/>
    <x v="3"/>
    <s v="2021-12-06"/>
    <n v="26"/>
    <n v="1"/>
    <n v="19"/>
    <n v="0"/>
    <n v="0"/>
    <n v="7"/>
    <n v="1"/>
    <n v="19"/>
    <n v="0"/>
    <n v="0"/>
    <n v="0"/>
    <n v="0"/>
    <n v="0"/>
    <n v="0"/>
    <x v="0"/>
    <x v="0"/>
  </r>
  <r>
    <x v="0"/>
    <x v="24"/>
    <x v="69"/>
    <x v="4"/>
    <s v="2021-12-06"/>
    <n v="26"/>
    <n v="1"/>
    <n v="19"/>
    <n v="0"/>
    <n v="0"/>
    <n v="7"/>
    <n v="1"/>
    <n v="19"/>
    <n v="0"/>
    <n v="0"/>
    <n v="0"/>
    <n v="0"/>
    <n v="0"/>
    <n v="0"/>
    <x v="1"/>
    <x v="0"/>
  </r>
  <r>
    <x v="0"/>
    <x v="24"/>
    <x v="0"/>
    <x v="5"/>
    <s v="2021-12-06"/>
    <n v="26"/>
    <n v="1"/>
    <n v="19"/>
    <n v="0"/>
    <n v="0"/>
    <n v="7"/>
    <n v="1"/>
    <n v="19"/>
    <n v="0"/>
    <n v="0"/>
    <n v="0"/>
    <n v="0"/>
    <n v="0"/>
    <n v="0"/>
    <x v="0"/>
    <x v="0"/>
  </r>
  <r>
    <x v="0"/>
    <x v="24"/>
    <x v="69"/>
    <x v="6"/>
    <s v="2021-12-06"/>
    <n v="26"/>
    <n v="1"/>
    <n v="19"/>
    <n v="0"/>
    <n v="0"/>
    <n v="7"/>
    <n v="1"/>
    <n v="19"/>
    <n v="0"/>
    <n v="0"/>
    <n v="0"/>
    <n v="0"/>
    <n v="0"/>
    <n v="0"/>
    <x v="1"/>
    <x v="0"/>
  </r>
  <r>
    <x v="0"/>
    <x v="24"/>
    <x v="0"/>
    <x v="7"/>
    <s v="2021-12-06"/>
    <n v="26"/>
    <n v="1"/>
    <n v="19"/>
    <n v="0"/>
    <n v="0"/>
    <n v="7"/>
    <n v="1"/>
    <n v="19"/>
    <n v="0"/>
    <n v="0"/>
    <n v="0"/>
    <n v="0"/>
    <n v="0"/>
    <n v="0"/>
    <x v="0"/>
    <x v="0"/>
  </r>
  <r>
    <x v="0"/>
    <x v="24"/>
    <x v="70"/>
    <x v="8"/>
    <s v="2021-12-06"/>
    <n v="26"/>
    <n v="1"/>
    <n v="19"/>
    <n v="0"/>
    <n v="0"/>
    <n v="7"/>
    <n v="1"/>
    <n v="19"/>
    <n v="0"/>
    <n v="0"/>
    <n v="0"/>
    <n v="0"/>
    <n v="0"/>
    <n v="0"/>
    <x v="1"/>
    <x v="0"/>
  </r>
  <r>
    <x v="0"/>
    <x v="24"/>
    <x v="69"/>
    <x v="10"/>
    <s v="2021-12-06"/>
    <n v="26"/>
    <n v="1"/>
    <n v="19"/>
    <n v="0"/>
    <n v="0"/>
    <n v="7"/>
    <n v="1"/>
    <n v="19"/>
    <n v="0"/>
    <n v="0"/>
    <n v="0"/>
    <n v="0"/>
    <n v="0"/>
    <n v="0"/>
    <x v="1"/>
    <x v="0"/>
  </r>
  <r>
    <x v="0"/>
    <x v="24"/>
    <x v="0"/>
    <x v="11"/>
    <s v="2021-12-06"/>
    <n v="26"/>
    <n v="1"/>
    <n v="19"/>
    <n v="0"/>
    <n v="0"/>
    <n v="7"/>
    <n v="1"/>
    <n v="19"/>
    <n v="0"/>
    <n v="0"/>
    <n v="0"/>
    <n v="0"/>
    <n v="0"/>
    <n v="0"/>
    <x v="0"/>
    <x v="0"/>
  </r>
  <r>
    <x v="0"/>
    <x v="24"/>
    <x v="70"/>
    <x v="12"/>
    <s v="2021-12-06"/>
    <n v="26"/>
    <n v="1"/>
    <n v="19"/>
    <n v="0"/>
    <n v="0"/>
    <n v="7"/>
    <n v="1"/>
    <n v="19"/>
    <n v="0"/>
    <n v="0"/>
    <n v="0"/>
    <n v="0"/>
    <n v="0"/>
    <n v="0"/>
    <x v="1"/>
    <x v="0"/>
  </r>
  <r>
    <x v="0"/>
    <x v="24"/>
    <x v="0"/>
    <x v="13"/>
    <s v="2021-12-06"/>
    <n v="26"/>
    <n v="1"/>
    <n v="19"/>
    <n v="0"/>
    <n v="0"/>
    <n v="7"/>
    <n v="1"/>
    <n v="19"/>
    <n v="0"/>
    <n v="0"/>
    <n v="0"/>
    <n v="0"/>
    <n v="0"/>
    <n v="0"/>
    <x v="0"/>
    <x v="0"/>
  </r>
  <r>
    <x v="0"/>
    <x v="24"/>
    <x v="71"/>
    <x v="14"/>
    <s v="2021-12-06"/>
    <n v="26"/>
    <n v="1"/>
    <n v="19"/>
    <n v="0"/>
    <n v="0"/>
    <n v="7"/>
    <n v="1"/>
    <n v="19"/>
    <n v="0"/>
    <n v="0"/>
    <n v="0"/>
    <n v="0"/>
    <n v="0"/>
    <n v="0"/>
    <x v="1"/>
    <x v="0"/>
  </r>
  <r>
    <x v="0"/>
    <x v="24"/>
    <x v="0"/>
    <x v="15"/>
    <s v="2021-12-06"/>
    <n v="26"/>
    <n v="1"/>
    <n v="19"/>
    <n v="0"/>
    <n v="0"/>
    <n v="7"/>
    <n v="1"/>
    <n v="19"/>
    <n v="0"/>
    <n v="0"/>
    <n v="0"/>
    <n v="0"/>
    <n v="0"/>
    <n v="0"/>
    <x v="0"/>
    <x v="0"/>
  </r>
  <r>
    <x v="0"/>
    <x v="24"/>
    <x v="0"/>
    <x v="16"/>
    <s v="2021-12-06"/>
    <n v="26"/>
    <n v="1"/>
    <n v="19"/>
    <n v="0"/>
    <n v="0"/>
    <n v="7"/>
    <n v="1"/>
    <n v="19"/>
    <n v="0"/>
    <n v="0"/>
    <n v="0"/>
    <n v="0"/>
    <n v="0"/>
    <n v="0"/>
    <x v="0"/>
    <x v="0"/>
  </r>
  <r>
    <x v="0"/>
    <x v="24"/>
    <x v="0"/>
    <x v="17"/>
    <s v="2021-12-06"/>
    <n v="26"/>
    <n v="1"/>
    <n v="19"/>
    <n v="0"/>
    <n v="0"/>
    <n v="7"/>
    <n v="1"/>
    <n v="19"/>
    <n v="0"/>
    <n v="0"/>
    <n v="0"/>
    <n v="0"/>
    <n v="0"/>
    <n v="0"/>
    <x v="0"/>
    <x v="0"/>
  </r>
  <r>
    <x v="0"/>
    <x v="24"/>
    <x v="70"/>
    <x v="18"/>
    <s v="2021-12-06"/>
    <n v="26"/>
    <n v="1"/>
    <n v="19"/>
    <n v="0"/>
    <n v="0"/>
    <n v="7"/>
    <n v="1"/>
    <n v="19"/>
    <n v="0"/>
    <n v="0"/>
    <n v="0"/>
    <n v="0"/>
    <n v="0"/>
    <n v="0"/>
    <x v="1"/>
    <x v="0"/>
  </r>
  <r>
    <x v="0"/>
    <x v="24"/>
    <x v="0"/>
    <x v="19"/>
    <s v="2021-12-06"/>
    <n v="26"/>
    <n v="1"/>
    <n v="19"/>
    <n v="0"/>
    <n v="0"/>
    <n v="7"/>
    <n v="1"/>
    <n v="19"/>
    <n v="0"/>
    <n v="0"/>
    <n v="0"/>
    <n v="0"/>
    <n v="0"/>
    <n v="0"/>
    <x v="0"/>
    <x v="0"/>
  </r>
  <r>
    <x v="0"/>
    <x v="24"/>
    <x v="72"/>
    <x v="20"/>
    <s v="2021-12-06"/>
    <n v="26"/>
    <n v="1"/>
    <n v="19"/>
    <n v="0"/>
    <n v="0"/>
    <n v="7"/>
    <n v="1"/>
    <n v="19"/>
    <n v="0"/>
    <n v="0"/>
    <n v="0"/>
    <n v="0"/>
    <n v="0"/>
    <n v="0"/>
    <x v="1"/>
    <x v="0"/>
  </r>
  <r>
    <x v="0"/>
    <x v="24"/>
    <x v="0"/>
    <x v="21"/>
    <s v="2021-12-06"/>
    <n v="26"/>
    <n v="1"/>
    <n v="19"/>
    <n v="0"/>
    <n v="0"/>
    <n v="7"/>
    <n v="1"/>
    <n v="19"/>
    <n v="0"/>
    <n v="0"/>
    <n v="0"/>
    <n v="0"/>
    <n v="0"/>
    <n v="0"/>
    <x v="0"/>
    <x v="0"/>
  </r>
  <r>
    <x v="0"/>
    <x v="24"/>
    <x v="0"/>
    <x v="22"/>
    <s v="2021-12-06"/>
    <n v="26"/>
    <n v="1"/>
    <n v="19"/>
    <n v="0"/>
    <n v="0"/>
    <n v="7"/>
    <n v="1"/>
    <n v="19"/>
    <n v="0"/>
    <n v="0"/>
    <n v="0"/>
    <n v="0"/>
    <n v="0"/>
    <n v="0"/>
    <x v="0"/>
    <x v="0"/>
  </r>
  <r>
    <x v="0"/>
    <x v="25"/>
    <x v="0"/>
    <x v="0"/>
    <s v="2021-12-01"/>
    <n v="31"/>
    <n v="1"/>
    <n v="23"/>
    <n v="0"/>
    <n v="0"/>
    <n v="8"/>
    <n v="1"/>
    <n v="17"/>
    <n v="0"/>
    <n v="0"/>
    <n v="0"/>
    <n v="0"/>
    <n v="0"/>
    <n v="6"/>
    <x v="0"/>
    <x v="0"/>
  </r>
  <r>
    <x v="0"/>
    <x v="25"/>
    <x v="0"/>
    <x v="1"/>
    <s v="2021-12-01"/>
    <n v="31"/>
    <n v="1"/>
    <n v="23"/>
    <n v="0"/>
    <n v="0"/>
    <n v="8"/>
    <n v="1"/>
    <n v="17"/>
    <n v="0"/>
    <n v="0"/>
    <n v="0"/>
    <n v="0"/>
    <n v="0"/>
    <n v="6"/>
    <x v="0"/>
    <x v="0"/>
  </r>
  <r>
    <x v="0"/>
    <x v="25"/>
    <x v="73"/>
    <x v="2"/>
    <s v="2021-12-01"/>
    <n v="31"/>
    <n v="1"/>
    <n v="23"/>
    <n v="0"/>
    <n v="0"/>
    <n v="8"/>
    <n v="1"/>
    <n v="17"/>
    <n v="0"/>
    <n v="0"/>
    <n v="0"/>
    <n v="0"/>
    <n v="0"/>
    <n v="6"/>
    <x v="1"/>
    <x v="0"/>
  </r>
  <r>
    <x v="0"/>
    <x v="25"/>
    <x v="0"/>
    <x v="3"/>
    <s v="2021-12-01"/>
    <n v="31"/>
    <n v="1"/>
    <n v="23"/>
    <n v="0"/>
    <n v="0"/>
    <n v="8"/>
    <n v="0"/>
    <n v="17"/>
    <n v="0"/>
    <n v="0"/>
    <n v="0"/>
    <n v="0"/>
    <n v="1"/>
    <n v="6"/>
    <x v="0"/>
    <x v="0"/>
  </r>
  <r>
    <x v="0"/>
    <x v="25"/>
    <x v="74"/>
    <x v="4"/>
    <s v="2021-12-01"/>
    <n v="31"/>
    <n v="1"/>
    <n v="23"/>
    <n v="0"/>
    <n v="0"/>
    <n v="8"/>
    <n v="1"/>
    <n v="17"/>
    <n v="0"/>
    <n v="0"/>
    <n v="0"/>
    <n v="0"/>
    <n v="0"/>
    <n v="6"/>
    <x v="1"/>
    <x v="0"/>
  </r>
  <r>
    <x v="0"/>
    <x v="25"/>
    <x v="0"/>
    <x v="5"/>
    <s v="2021-12-01"/>
    <n v="31"/>
    <n v="1"/>
    <n v="23"/>
    <n v="0"/>
    <n v="0"/>
    <n v="8"/>
    <n v="1"/>
    <n v="17"/>
    <n v="0"/>
    <n v="0"/>
    <n v="0"/>
    <n v="0"/>
    <n v="0"/>
    <n v="6"/>
    <x v="0"/>
    <x v="0"/>
  </r>
  <r>
    <x v="0"/>
    <x v="25"/>
    <x v="73"/>
    <x v="6"/>
    <s v="2021-12-01"/>
    <n v="31"/>
    <n v="1"/>
    <n v="23"/>
    <n v="0"/>
    <n v="0"/>
    <n v="8"/>
    <n v="1"/>
    <n v="17"/>
    <n v="0"/>
    <n v="0"/>
    <n v="0"/>
    <n v="0"/>
    <n v="0"/>
    <n v="6"/>
    <x v="1"/>
    <x v="0"/>
  </r>
  <r>
    <x v="0"/>
    <x v="25"/>
    <x v="0"/>
    <x v="7"/>
    <s v="2021-12-01"/>
    <n v="31"/>
    <n v="1"/>
    <n v="23"/>
    <n v="0"/>
    <n v="0"/>
    <n v="8"/>
    <n v="1"/>
    <n v="17"/>
    <n v="0"/>
    <n v="0"/>
    <n v="0"/>
    <n v="0"/>
    <n v="0"/>
    <n v="6"/>
    <x v="0"/>
    <x v="0"/>
  </r>
  <r>
    <x v="0"/>
    <x v="25"/>
    <x v="73"/>
    <x v="8"/>
    <s v="2021-12-01"/>
    <n v="31"/>
    <n v="1"/>
    <n v="23"/>
    <n v="0"/>
    <n v="0"/>
    <n v="8"/>
    <n v="0"/>
    <n v="17"/>
    <n v="0"/>
    <n v="0"/>
    <n v="0"/>
    <n v="0"/>
    <n v="1"/>
    <n v="6"/>
    <x v="1"/>
    <x v="0"/>
  </r>
  <r>
    <x v="0"/>
    <x v="25"/>
    <x v="0"/>
    <x v="9"/>
    <s v="2021-12-01"/>
    <n v="31"/>
    <n v="1"/>
    <n v="23"/>
    <n v="0"/>
    <n v="0"/>
    <n v="8"/>
    <n v="0"/>
    <n v="17"/>
    <n v="0"/>
    <n v="0"/>
    <n v="0"/>
    <n v="0"/>
    <n v="1"/>
    <n v="6"/>
    <x v="0"/>
    <x v="0"/>
  </r>
  <r>
    <x v="0"/>
    <x v="25"/>
    <x v="73"/>
    <x v="10"/>
    <s v="2021-12-01"/>
    <n v="31"/>
    <n v="1"/>
    <n v="23"/>
    <n v="0"/>
    <n v="0"/>
    <n v="8"/>
    <n v="1"/>
    <n v="17"/>
    <n v="0"/>
    <n v="0"/>
    <n v="0"/>
    <n v="0"/>
    <n v="0"/>
    <n v="6"/>
    <x v="1"/>
    <x v="0"/>
  </r>
  <r>
    <x v="0"/>
    <x v="25"/>
    <x v="0"/>
    <x v="11"/>
    <s v="2021-12-01"/>
    <n v="31"/>
    <n v="1"/>
    <n v="23"/>
    <n v="0"/>
    <n v="0"/>
    <n v="8"/>
    <n v="1"/>
    <n v="17"/>
    <n v="0"/>
    <n v="0"/>
    <n v="0"/>
    <n v="0"/>
    <n v="0"/>
    <n v="6"/>
    <x v="0"/>
    <x v="0"/>
  </r>
  <r>
    <x v="0"/>
    <x v="25"/>
    <x v="73"/>
    <x v="12"/>
    <s v="2021-12-01"/>
    <n v="31"/>
    <n v="1"/>
    <n v="23"/>
    <n v="0"/>
    <n v="0"/>
    <n v="8"/>
    <n v="0"/>
    <n v="17"/>
    <n v="0"/>
    <n v="0"/>
    <n v="0"/>
    <n v="0"/>
    <n v="1"/>
    <n v="6"/>
    <x v="1"/>
    <x v="0"/>
  </r>
  <r>
    <x v="0"/>
    <x v="25"/>
    <x v="0"/>
    <x v="13"/>
    <s v="2021-12-01"/>
    <n v="31"/>
    <n v="1"/>
    <n v="23"/>
    <n v="0"/>
    <n v="0"/>
    <n v="8"/>
    <n v="1"/>
    <n v="17"/>
    <n v="0"/>
    <n v="0"/>
    <n v="0"/>
    <n v="0"/>
    <n v="0"/>
    <n v="6"/>
    <x v="0"/>
    <x v="0"/>
  </r>
  <r>
    <x v="0"/>
    <x v="25"/>
    <x v="73"/>
    <x v="14"/>
    <s v="2021-12-01"/>
    <n v="31"/>
    <n v="1"/>
    <n v="23"/>
    <n v="0"/>
    <n v="0"/>
    <n v="8"/>
    <n v="0"/>
    <n v="17"/>
    <n v="0"/>
    <n v="0"/>
    <n v="0"/>
    <n v="0"/>
    <n v="1"/>
    <n v="6"/>
    <x v="1"/>
    <x v="0"/>
  </r>
  <r>
    <x v="0"/>
    <x v="25"/>
    <x v="0"/>
    <x v="15"/>
    <s v="2021-12-01"/>
    <n v="31"/>
    <n v="1"/>
    <n v="23"/>
    <n v="0"/>
    <n v="0"/>
    <n v="8"/>
    <n v="1"/>
    <n v="17"/>
    <n v="0"/>
    <n v="0"/>
    <n v="0"/>
    <n v="0"/>
    <n v="0"/>
    <n v="6"/>
    <x v="0"/>
    <x v="0"/>
  </r>
  <r>
    <x v="0"/>
    <x v="25"/>
    <x v="75"/>
    <x v="16"/>
    <s v="2021-12-01"/>
    <n v="31"/>
    <n v="1"/>
    <n v="23"/>
    <n v="0"/>
    <n v="0"/>
    <n v="8"/>
    <n v="1"/>
    <n v="17"/>
    <n v="0"/>
    <n v="0"/>
    <n v="0"/>
    <n v="0"/>
    <n v="0"/>
    <n v="6"/>
    <x v="1"/>
    <x v="0"/>
  </r>
  <r>
    <x v="0"/>
    <x v="25"/>
    <x v="0"/>
    <x v="17"/>
    <s v="2021-12-01"/>
    <n v="31"/>
    <n v="1"/>
    <n v="23"/>
    <n v="0"/>
    <n v="0"/>
    <n v="8"/>
    <n v="1"/>
    <n v="17"/>
    <n v="0"/>
    <n v="0"/>
    <n v="0"/>
    <n v="0"/>
    <n v="0"/>
    <n v="6"/>
    <x v="0"/>
    <x v="0"/>
  </r>
  <r>
    <x v="0"/>
    <x v="25"/>
    <x v="73"/>
    <x v="18"/>
    <s v="2021-12-01"/>
    <n v="31"/>
    <n v="1"/>
    <n v="23"/>
    <n v="0"/>
    <n v="0"/>
    <n v="8"/>
    <n v="0"/>
    <n v="17"/>
    <n v="0"/>
    <n v="0"/>
    <n v="0"/>
    <n v="0"/>
    <n v="1"/>
    <n v="6"/>
    <x v="1"/>
    <x v="0"/>
  </r>
  <r>
    <x v="0"/>
    <x v="25"/>
    <x v="0"/>
    <x v="19"/>
    <s v="2021-12-01"/>
    <n v="31"/>
    <n v="1"/>
    <n v="23"/>
    <n v="0"/>
    <n v="0"/>
    <n v="8"/>
    <n v="1"/>
    <n v="17"/>
    <n v="0"/>
    <n v="0"/>
    <n v="0"/>
    <n v="0"/>
    <n v="0"/>
    <n v="6"/>
    <x v="0"/>
    <x v="0"/>
  </r>
  <r>
    <x v="0"/>
    <x v="25"/>
    <x v="74"/>
    <x v="20"/>
    <s v="2021-12-01"/>
    <n v="31"/>
    <n v="1"/>
    <n v="23"/>
    <n v="0"/>
    <n v="0"/>
    <n v="8"/>
    <n v="1"/>
    <n v="17"/>
    <n v="0"/>
    <n v="0"/>
    <n v="0"/>
    <n v="0"/>
    <n v="0"/>
    <n v="6"/>
    <x v="1"/>
    <x v="0"/>
  </r>
  <r>
    <x v="0"/>
    <x v="25"/>
    <x v="0"/>
    <x v="21"/>
    <s v="2021-12-01"/>
    <n v="31"/>
    <n v="1"/>
    <n v="23"/>
    <n v="0"/>
    <n v="0"/>
    <n v="8"/>
    <n v="1"/>
    <n v="17"/>
    <n v="0"/>
    <n v="0"/>
    <n v="0"/>
    <n v="0"/>
    <n v="0"/>
    <n v="6"/>
    <x v="0"/>
    <x v="0"/>
  </r>
  <r>
    <x v="0"/>
    <x v="25"/>
    <x v="76"/>
    <x v="22"/>
    <s v="2021-12-01"/>
    <n v="31"/>
    <n v="1"/>
    <n v="23"/>
    <n v="0"/>
    <n v="0"/>
    <n v="8"/>
    <n v="1"/>
    <n v="17"/>
    <n v="0"/>
    <n v="0"/>
    <n v="0"/>
    <n v="0"/>
    <n v="0"/>
    <n v="6"/>
    <x v="1"/>
    <x v="0"/>
  </r>
  <r>
    <x v="0"/>
    <x v="26"/>
    <x v="0"/>
    <x v="0"/>
    <s v="2021-12-01"/>
    <n v="31"/>
    <n v="1"/>
    <n v="19"/>
    <n v="0"/>
    <n v="2"/>
    <n v="10"/>
    <n v="1"/>
    <n v="18"/>
    <n v="0"/>
    <n v="0"/>
    <n v="0"/>
    <n v="1"/>
    <n v="0"/>
    <n v="2"/>
    <x v="0"/>
    <x v="0"/>
  </r>
  <r>
    <x v="0"/>
    <x v="26"/>
    <x v="0"/>
    <x v="1"/>
    <s v="2021-12-01"/>
    <n v="31"/>
    <n v="1"/>
    <n v="19"/>
    <n v="0"/>
    <n v="2"/>
    <n v="10"/>
    <n v="1"/>
    <n v="18"/>
    <n v="0"/>
    <n v="0"/>
    <n v="0"/>
    <n v="1"/>
    <n v="0"/>
    <n v="2"/>
    <x v="0"/>
    <x v="0"/>
  </r>
  <r>
    <x v="0"/>
    <x v="26"/>
    <x v="77"/>
    <x v="2"/>
    <s v="2021-12-01"/>
    <n v="31"/>
    <n v="1"/>
    <n v="19"/>
    <n v="0"/>
    <n v="2"/>
    <n v="10"/>
    <n v="1"/>
    <n v="18"/>
    <n v="0"/>
    <n v="0"/>
    <n v="0"/>
    <n v="1"/>
    <n v="0"/>
    <n v="2"/>
    <x v="1"/>
    <x v="0"/>
  </r>
  <r>
    <x v="0"/>
    <x v="26"/>
    <x v="0"/>
    <x v="4"/>
    <s v="2021-12-01"/>
    <n v="31"/>
    <n v="1"/>
    <n v="19"/>
    <n v="0"/>
    <n v="2"/>
    <n v="10"/>
    <n v="1"/>
    <n v="18"/>
    <n v="0"/>
    <n v="0"/>
    <n v="0"/>
    <n v="1"/>
    <n v="0"/>
    <n v="2"/>
    <x v="0"/>
    <x v="0"/>
  </r>
  <r>
    <x v="0"/>
    <x v="26"/>
    <x v="0"/>
    <x v="5"/>
    <s v="2021-12-01"/>
    <n v="31"/>
    <n v="1"/>
    <n v="19"/>
    <n v="0"/>
    <n v="2"/>
    <n v="10"/>
    <n v="1"/>
    <n v="18"/>
    <n v="0"/>
    <n v="0"/>
    <n v="0"/>
    <n v="1"/>
    <n v="0"/>
    <n v="2"/>
    <x v="0"/>
    <x v="0"/>
  </r>
  <r>
    <x v="0"/>
    <x v="26"/>
    <x v="0"/>
    <x v="7"/>
    <s v="2021-12-01"/>
    <n v="31"/>
    <n v="0"/>
    <n v="19"/>
    <n v="1"/>
    <n v="2"/>
    <n v="9"/>
    <n v="1"/>
    <n v="18"/>
    <n v="0"/>
    <n v="0"/>
    <n v="0"/>
    <n v="1"/>
    <n v="0"/>
    <n v="2"/>
    <x v="0"/>
    <x v="0"/>
  </r>
  <r>
    <x v="0"/>
    <x v="26"/>
    <x v="0"/>
    <x v="8"/>
    <s v="2021-12-01"/>
    <n v="31"/>
    <n v="1"/>
    <n v="19"/>
    <n v="0"/>
    <n v="2"/>
    <n v="10"/>
    <n v="0"/>
    <n v="18"/>
    <n v="0"/>
    <n v="0"/>
    <n v="0"/>
    <n v="1"/>
    <n v="1"/>
    <n v="2"/>
    <x v="0"/>
    <x v="0"/>
  </r>
  <r>
    <x v="0"/>
    <x v="26"/>
    <x v="0"/>
    <x v="9"/>
    <s v="2021-12-01"/>
    <n v="31"/>
    <n v="1"/>
    <n v="19"/>
    <n v="0"/>
    <n v="2"/>
    <n v="10"/>
    <n v="1"/>
    <n v="18"/>
    <n v="0"/>
    <n v="0"/>
    <n v="0"/>
    <n v="1"/>
    <n v="0"/>
    <n v="2"/>
    <x v="0"/>
    <x v="0"/>
  </r>
  <r>
    <x v="0"/>
    <x v="26"/>
    <x v="77"/>
    <x v="10"/>
    <s v="2021-12-01"/>
    <n v="31"/>
    <n v="1"/>
    <n v="19"/>
    <n v="0"/>
    <n v="2"/>
    <n v="10"/>
    <n v="1"/>
    <n v="18"/>
    <n v="0"/>
    <n v="0"/>
    <n v="0"/>
    <n v="1"/>
    <n v="0"/>
    <n v="2"/>
    <x v="1"/>
    <x v="0"/>
  </r>
  <r>
    <x v="0"/>
    <x v="26"/>
    <x v="0"/>
    <x v="11"/>
    <s v="2021-12-01"/>
    <n v="31"/>
    <n v="1"/>
    <n v="19"/>
    <n v="0"/>
    <n v="2"/>
    <n v="10"/>
    <n v="1"/>
    <n v="18"/>
    <n v="0"/>
    <n v="0"/>
    <n v="0"/>
    <n v="1"/>
    <n v="0"/>
    <n v="2"/>
    <x v="0"/>
    <x v="0"/>
  </r>
  <r>
    <x v="0"/>
    <x v="26"/>
    <x v="0"/>
    <x v="12"/>
    <s v="2021-12-01"/>
    <n v="31"/>
    <n v="1"/>
    <n v="19"/>
    <n v="0"/>
    <n v="2"/>
    <n v="10"/>
    <n v="0"/>
    <n v="18"/>
    <n v="0"/>
    <n v="0"/>
    <n v="1"/>
    <n v="1"/>
    <n v="0"/>
    <n v="2"/>
    <x v="0"/>
    <x v="0"/>
  </r>
  <r>
    <x v="0"/>
    <x v="26"/>
    <x v="0"/>
    <x v="13"/>
    <s v="2021-12-01"/>
    <n v="31"/>
    <n v="1"/>
    <n v="19"/>
    <n v="0"/>
    <n v="2"/>
    <n v="10"/>
    <n v="1"/>
    <n v="18"/>
    <n v="0"/>
    <n v="0"/>
    <n v="0"/>
    <n v="1"/>
    <n v="0"/>
    <n v="2"/>
    <x v="0"/>
    <x v="0"/>
  </r>
  <r>
    <x v="0"/>
    <x v="26"/>
    <x v="77"/>
    <x v="14"/>
    <s v="2021-12-01"/>
    <n v="31"/>
    <n v="1"/>
    <n v="19"/>
    <n v="0"/>
    <n v="2"/>
    <n v="10"/>
    <n v="1"/>
    <n v="18"/>
    <n v="0"/>
    <n v="0"/>
    <n v="0"/>
    <n v="1"/>
    <n v="0"/>
    <n v="2"/>
    <x v="1"/>
    <x v="0"/>
  </r>
  <r>
    <x v="0"/>
    <x v="26"/>
    <x v="0"/>
    <x v="15"/>
    <s v="2021-12-01"/>
    <n v="31"/>
    <n v="1"/>
    <n v="19"/>
    <n v="0"/>
    <n v="2"/>
    <n v="10"/>
    <n v="1"/>
    <n v="18"/>
    <n v="0"/>
    <n v="0"/>
    <n v="0"/>
    <n v="1"/>
    <n v="0"/>
    <n v="2"/>
    <x v="0"/>
    <x v="0"/>
  </r>
  <r>
    <x v="0"/>
    <x v="26"/>
    <x v="0"/>
    <x v="16"/>
    <s v="2021-12-01"/>
    <n v="31"/>
    <n v="1"/>
    <n v="19"/>
    <n v="0"/>
    <n v="2"/>
    <n v="10"/>
    <n v="1"/>
    <n v="18"/>
    <n v="0"/>
    <n v="0"/>
    <n v="0"/>
    <n v="1"/>
    <n v="0"/>
    <n v="2"/>
    <x v="0"/>
    <x v="0"/>
  </r>
  <r>
    <x v="0"/>
    <x v="26"/>
    <x v="0"/>
    <x v="17"/>
    <s v="2021-12-01"/>
    <n v="31"/>
    <n v="1"/>
    <n v="19"/>
    <n v="0"/>
    <n v="2"/>
    <n v="10"/>
    <n v="1"/>
    <n v="18"/>
    <n v="0"/>
    <n v="0"/>
    <n v="0"/>
    <n v="1"/>
    <n v="0"/>
    <n v="2"/>
    <x v="0"/>
    <x v="0"/>
  </r>
  <r>
    <x v="0"/>
    <x v="26"/>
    <x v="78"/>
    <x v="18"/>
    <s v="2021-12-01"/>
    <n v="31"/>
    <n v="1"/>
    <n v="19"/>
    <n v="0"/>
    <n v="2"/>
    <n v="10"/>
    <n v="1"/>
    <n v="18"/>
    <n v="0"/>
    <n v="0"/>
    <n v="0"/>
    <n v="1"/>
    <n v="0"/>
    <n v="2"/>
    <x v="1"/>
    <x v="0"/>
  </r>
  <r>
    <x v="0"/>
    <x v="26"/>
    <x v="0"/>
    <x v="19"/>
    <s v="2021-12-01"/>
    <n v="31"/>
    <n v="1"/>
    <n v="19"/>
    <n v="0"/>
    <n v="2"/>
    <n v="10"/>
    <n v="1"/>
    <n v="18"/>
    <n v="0"/>
    <n v="0"/>
    <n v="0"/>
    <n v="1"/>
    <n v="0"/>
    <n v="2"/>
    <x v="0"/>
    <x v="0"/>
  </r>
  <r>
    <x v="0"/>
    <x v="26"/>
    <x v="0"/>
    <x v="20"/>
    <s v="2021-12-01"/>
    <n v="31"/>
    <n v="1"/>
    <n v="19"/>
    <n v="0"/>
    <n v="2"/>
    <n v="10"/>
    <n v="1"/>
    <n v="18"/>
    <n v="0"/>
    <n v="0"/>
    <n v="0"/>
    <n v="1"/>
    <n v="0"/>
    <n v="2"/>
    <x v="0"/>
    <x v="0"/>
  </r>
  <r>
    <x v="0"/>
    <x v="26"/>
    <x v="0"/>
    <x v="21"/>
    <s v="2021-12-01"/>
    <n v="31"/>
    <n v="0"/>
    <n v="19"/>
    <n v="1"/>
    <n v="2"/>
    <n v="9"/>
    <n v="1"/>
    <n v="18"/>
    <n v="0"/>
    <n v="0"/>
    <n v="0"/>
    <n v="1"/>
    <n v="0"/>
    <n v="2"/>
    <x v="0"/>
    <x v="0"/>
  </r>
  <r>
    <x v="0"/>
    <x v="26"/>
    <x v="77"/>
    <x v="22"/>
    <s v="2021-12-01"/>
    <n v="31"/>
    <n v="1"/>
    <n v="19"/>
    <n v="0"/>
    <n v="2"/>
    <n v="10"/>
    <n v="0"/>
    <n v="18"/>
    <n v="0"/>
    <n v="0"/>
    <n v="0"/>
    <n v="1"/>
    <n v="1"/>
    <n v="2"/>
    <x v="1"/>
    <x v="0"/>
  </r>
  <r>
    <x v="0"/>
    <x v="27"/>
    <x v="28"/>
    <x v="0"/>
    <s v="2021-12-01"/>
    <n v="31"/>
    <n v="1"/>
    <n v="23"/>
    <n v="0"/>
    <n v="0"/>
    <n v="8"/>
    <n v="1"/>
    <n v="23"/>
    <n v="0"/>
    <n v="0"/>
    <n v="0"/>
    <n v="0"/>
    <n v="0"/>
    <n v="0"/>
    <x v="0"/>
    <x v="0"/>
  </r>
  <r>
    <x v="0"/>
    <x v="27"/>
    <x v="79"/>
    <x v="1"/>
    <s v="2021-12-01"/>
    <n v="31"/>
    <n v="1"/>
    <n v="23"/>
    <n v="0"/>
    <n v="0"/>
    <n v="8"/>
    <n v="1"/>
    <n v="23"/>
    <n v="0"/>
    <n v="0"/>
    <n v="0"/>
    <n v="0"/>
    <n v="0"/>
    <n v="0"/>
    <x v="1"/>
    <x v="0"/>
  </r>
  <r>
    <x v="0"/>
    <x v="27"/>
    <x v="28"/>
    <x v="2"/>
    <s v="2021-12-01"/>
    <n v="31"/>
    <n v="1"/>
    <n v="23"/>
    <n v="0"/>
    <n v="0"/>
    <n v="8"/>
    <n v="1"/>
    <n v="23"/>
    <n v="0"/>
    <n v="0"/>
    <n v="0"/>
    <n v="0"/>
    <n v="0"/>
    <n v="0"/>
    <x v="0"/>
    <x v="0"/>
  </r>
  <r>
    <x v="0"/>
    <x v="27"/>
    <x v="28"/>
    <x v="3"/>
    <s v="2021-12-01"/>
    <n v="31"/>
    <n v="1"/>
    <n v="23"/>
    <n v="0"/>
    <n v="0"/>
    <n v="8"/>
    <n v="1"/>
    <n v="23"/>
    <n v="0"/>
    <n v="0"/>
    <n v="0"/>
    <n v="0"/>
    <n v="0"/>
    <n v="0"/>
    <x v="0"/>
    <x v="0"/>
  </r>
  <r>
    <x v="0"/>
    <x v="27"/>
    <x v="28"/>
    <x v="4"/>
    <s v="2021-12-01"/>
    <n v="31"/>
    <n v="1"/>
    <n v="23"/>
    <n v="0"/>
    <n v="0"/>
    <n v="8"/>
    <n v="1"/>
    <n v="23"/>
    <n v="0"/>
    <n v="0"/>
    <n v="0"/>
    <n v="0"/>
    <n v="0"/>
    <n v="0"/>
    <x v="0"/>
    <x v="0"/>
  </r>
  <r>
    <x v="0"/>
    <x v="27"/>
    <x v="28"/>
    <x v="5"/>
    <s v="2021-12-01"/>
    <n v="31"/>
    <n v="1"/>
    <n v="23"/>
    <n v="0"/>
    <n v="0"/>
    <n v="8"/>
    <n v="1"/>
    <n v="23"/>
    <n v="0"/>
    <n v="0"/>
    <n v="0"/>
    <n v="0"/>
    <n v="0"/>
    <n v="0"/>
    <x v="0"/>
    <x v="0"/>
  </r>
  <r>
    <x v="0"/>
    <x v="27"/>
    <x v="80"/>
    <x v="6"/>
    <s v="2021-12-01"/>
    <n v="31"/>
    <n v="1"/>
    <n v="23"/>
    <n v="0"/>
    <n v="0"/>
    <n v="8"/>
    <n v="1"/>
    <n v="23"/>
    <n v="0"/>
    <n v="0"/>
    <n v="0"/>
    <n v="0"/>
    <n v="0"/>
    <n v="0"/>
    <x v="1"/>
    <x v="0"/>
  </r>
  <r>
    <x v="0"/>
    <x v="27"/>
    <x v="28"/>
    <x v="7"/>
    <s v="2021-12-01"/>
    <n v="31"/>
    <n v="1"/>
    <n v="23"/>
    <n v="0"/>
    <n v="0"/>
    <n v="8"/>
    <n v="1"/>
    <n v="23"/>
    <n v="0"/>
    <n v="0"/>
    <n v="0"/>
    <n v="0"/>
    <n v="0"/>
    <n v="0"/>
    <x v="0"/>
    <x v="0"/>
  </r>
  <r>
    <x v="0"/>
    <x v="27"/>
    <x v="28"/>
    <x v="8"/>
    <s v="2021-12-01"/>
    <n v="31"/>
    <n v="1"/>
    <n v="23"/>
    <n v="0"/>
    <n v="0"/>
    <n v="8"/>
    <n v="1"/>
    <n v="23"/>
    <n v="0"/>
    <n v="0"/>
    <n v="0"/>
    <n v="0"/>
    <n v="0"/>
    <n v="0"/>
    <x v="0"/>
    <x v="0"/>
  </r>
  <r>
    <x v="0"/>
    <x v="27"/>
    <x v="28"/>
    <x v="9"/>
    <s v="2021-12-01"/>
    <n v="31"/>
    <n v="1"/>
    <n v="23"/>
    <n v="0"/>
    <n v="0"/>
    <n v="8"/>
    <n v="1"/>
    <n v="23"/>
    <n v="0"/>
    <n v="0"/>
    <n v="0"/>
    <n v="0"/>
    <n v="0"/>
    <n v="0"/>
    <x v="0"/>
    <x v="0"/>
  </r>
  <r>
    <x v="0"/>
    <x v="27"/>
    <x v="28"/>
    <x v="10"/>
    <s v="2021-12-01"/>
    <n v="31"/>
    <n v="1"/>
    <n v="23"/>
    <n v="0"/>
    <n v="0"/>
    <n v="8"/>
    <n v="1"/>
    <n v="23"/>
    <n v="0"/>
    <n v="0"/>
    <n v="0"/>
    <n v="0"/>
    <n v="0"/>
    <n v="0"/>
    <x v="0"/>
    <x v="0"/>
  </r>
  <r>
    <x v="0"/>
    <x v="27"/>
    <x v="28"/>
    <x v="11"/>
    <s v="2021-12-01"/>
    <n v="31"/>
    <n v="1"/>
    <n v="23"/>
    <n v="0"/>
    <n v="0"/>
    <n v="8"/>
    <n v="1"/>
    <n v="23"/>
    <n v="0"/>
    <n v="0"/>
    <n v="0"/>
    <n v="0"/>
    <n v="0"/>
    <n v="0"/>
    <x v="0"/>
    <x v="0"/>
  </r>
  <r>
    <x v="0"/>
    <x v="27"/>
    <x v="28"/>
    <x v="12"/>
    <s v="2021-12-01"/>
    <n v="31"/>
    <n v="1"/>
    <n v="23"/>
    <n v="0"/>
    <n v="0"/>
    <n v="8"/>
    <n v="1"/>
    <n v="23"/>
    <n v="0"/>
    <n v="0"/>
    <n v="0"/>
    <n v="0"/>
    <n v="0"/>
    <n v="0"/>
    <x v="0"/>
    <x v="0"/>
  </r>
  <r>
    <x v="0"/>
    <x v="27"/>
    <x v="28"/>
    <x v="13"/>
    <s v="2021-12-01"/>
    <n v="31"/>
    <n v="1"/>
    <n v="23"/>
    <n v="0"/>
    <n v="0"/>
    <n v="8"/>
    <n v="1"/>
    <n v="23"/>
    <n v="0"/>
    <n v="0"/>
    <n v="0"/>
    <n v="0"/>
    <n v="0"/>
    <n v="0"/>
    <x v="0"/>
    <x v="0"/>
  </r>
  <r>
    <x v="0"/>
    <x v="27"/>
    <x v="28"/>
    <x v="14"/>
    <s v="2021-12-01"/>
    <n v="31"/>
    <n v="1"/>
    <n v="23"/>
    <n v="0"/>
    <n v="0"/>
    <n v="8"/>
    <n v="1"/>
    <n v="23"/>
    <n v="0"/>
    <n v="0"/>
    <n v="0"/>
    <n v="0"/>
    <n v="0"/>
    <n v="0"/>
    <x v="0"/>
    <x v="0"/>
  </r>
  <r>
    <x v="0"/>
    <x v="27"/>
    <x v="28"/>
    <x v="15"/>
    <s v="2021-12-01"/>
    <n v="31"/>
    <n v="1"/>
    <n v="23"/>
    <n v="0"/>
    <n v="0"/>
    <n v="8"/>
    <n v="1"/>
    <n v="23"/>
    <n v="0"/>
    <n v="0"/>
    <n v="0"/>
    <n v="0"/>
    <n v="0"/>
    <n v="0"/>
    <x v="0"/>
    <x v="0"/>
  </r>
  <r>
    <x v="0"/>
    <x v="27"/>
    <x v="28"/>
    <x v="16"/>
    <s v="2021-12-01"/>
    <n v="31"/>
    <n v="1"/>
    <n v="23"/>
    <n v="0"/>
    <n v="0"/>
    <n v="8"/>
    <n v="1"/>
    <n v="23"/>
    <n v="0"/>
    <n v="0"/>
    <n v="0"/>
    <n v="0"/>
    <n v="0"/>
    <n v="0"/>
    <x v="0"/>
    <x v="0"/>
  </r>
  <r>
    <x v="0"/>
    <x v="27"/>
    <x v="28"/>
    <x v="17"/>
    <s v="2021-12-01"/>
    <n v="31"/>
    <n v="1"/>
    <n v="23"/>
    <n v="0"/>
    <n v="0"/>
    <n v="8"/>
    <n v="1"/>
    <n v="23"/>
    <n v="0"/>
    <n v="0"/>
    <n v="0"/>
    <n v="0"/>
    <n v="0"/>
    <n v="0"/>
    <x v="0"/>
    <x v="0"/>
  </r>
  <r>
    <x v="0"/>
    <x v="27"/>
    <x v="28"/>
    <x v="18"/>
    <s v="2021-12-01"/>
    <n v="31"/>
    <n v="1"/>
    <n v="23"/>
    <n v="0"/>
    <n v="0"/>
    <n v="8"/>
    <n v="1"/>
    <n v="23"/>
    <n v="0"/>
    <n v="0"/>
    <n v="0"/>
    <n v="0"/>
    <n v="0"/>
    <n v="0"/>
    <x v="0"/>
    <x v="0"/>
  </r>
  <r>
    <x v="0"/>
    <x v="27"/>
    <x v="28"/>
    <x v="19"/>
    <s v="2021-12-01"/>
    <n v="31"/>
    <n v="1"/>
    <n v="23"/>
    <n v="0"/>
    <n v="0"/>
    <n v="8"/>
    <n v="1"/>
    <n v="23"/>
    <n v="0"/>
    <n v="0"/>
    <n v="0"/>
    <n v="0"/>
    <n v="0"/>
    <n v="0"/>
    <x v="0"/>
    <x v="0"/>
  </r>
  <r>
    <x v="0"/>
    <x v="27"/>
    <x v="28"/>
    <x v="20"/>
    <s v="2021-12-01"/>
    <n v="31"/>
    <n v="1"/>
    <n v="23"/>
    <n v="0"/>
    <n v="0"/>
    <n v="8"/>
    <n v="1"/>
    <n v="23"/>
    <n v="0"/>
    <n v="0"/>
    <n v="0"/>
    <n v="0"/>
    <n v="0"/>
    <n v="0"/>
    <x v="0"/>
    <x v="0"/>
  </r>
  <r>
    <x v="0"/>
    <x v="27"/>
    <x v="28"/>
    <x v="21"/>
    <s v="2021-12-01"/>
    <n v="31"/>
    <n v="1"/>
    <n v="23"/>
    <n v="0"/>
    <n v="0"/>
    <n v="8"/>
    <n v="1"/>
    <n v="23"/>
    <n v="0"/>
    <n v="0"/>
    <n v="0"/>
    <n v="0"/>
    <n v="0"/>
    <n v="0"/>
    <x v="0"/>
    <x v="0"/>
  </r>
  <r>
    <x v="0"/>
    <x v="27"/>
    <x v="28"/>
    <x v="22"/>
    <s v="2021-12-01"/>
    <n v="31"/>
    <n v="1"/>
    <n v="23"/>
    <n v="0"/>
    <n v="0"/>
    <n v="8"/>
    <n v="1"/>
    <n v="23"/>
    <n v="0"/>
    <n v="0"/>
    <n v="0"/>
    <n v="0"/>
    <n v="0"/>
    <n v="0"/>
    <x v="0"/>
    <x v="0"/>
  </r>
  <r>
    <x v="0"/>
    <x v="28"/>
    <x v="81"/>
    <x v="13"/>
    <s v="2021-12-20"/>
    <n v="12"/>
    <n v="1"/>
    <n v="5"/>
    <n v="0"/>
    <n v="4"/>
    <n v="3"/>
    <n v="1"/>
    <n v="7"/>
    <n v="0"/>
    <n v="0"/>
    <n v="0"/>
    <n v="1"/>
    <n v="0"/>
    <n v="1"/>
    <x v="0"/>
    <x v="0"/>
  </r>
  <r>
    <x v="0"/>
    <x v="28"/>
    <x v="81"/>
    <x v="14"/>
    <s v="2021-12-20"/>
    <n v="12"/>
    <n v="1"/>
    <n v="5"/>
    <n v="0"/>
    <n v="4"/>
    <n v="3"/>
    <n v="0"/>
    <n v="7"/>
    <n v="0"/>
    <n v="0"/>
    <n v="0"/>
    <n v="1"/>
    <n v="1"/>
    <n v="1"/>
    <x v="0"/>
    <x v="0"/>
  </r>
  <r>
    <x v="0"/>
    <x v="28"/>
    <x v="81"/>
    <x v="15"/>
    <s v="2021-12-20"/>
    <n v="12"/>
    <n v="1"/>
    <n v="5"/>
    <n v="0"/>
    <n v="4"/>
    <n v="3"/>
    <n v="1"/>
    <n v="7"/>
    <n v="0"/>
    <n v="0"/>
    <n v="0"/>
    <n v="1"/>
    <n v="0"/>
    <n v="1"/>
    <x v="0"/>
    <x v="0"/>
  </r>
  <r>
    <x v="0"/>
    <x v="28"/>
    <x v="81"/>
    <x v="16"/>
    <s v="2021-12-20"/>
    <n v="12"/>
    <n v="0"/>
    <n v="5"/>
    <n v="1"/>
    <n v="4"/>
    <n v="2"/>
    <n v="1"/>
    <n v="7"/>
    <n v="0"/>
    <n v="0"/>
    <n v="0"/>
    <n v="1"/>
    <n v="0"/>
    <n v="1"/>
    <x v="0"/>
    <x v="0"/>
  </r>
  <r>
    <x v="0"/>
    <x v="28"/>
    <x v="81"/>
    <x v="17"/>
    <s v="2021-12-20"/>
    <n v="12"/>
    <n v="0"/>
    <n v="5"/>
    <n v="1"/>
    <n v="4"/>
    <n v="2"/>
    <n v="1"/>
    <n v="7"/>
    <n v="0"/>
    <n v="0"/>
    <n v="0"/>
    <n v="1"/>
    <n v="0"/>
    <n v="1"/>
    <x v="0"/>
    <x v="0"/>
  </r>
  <r>
    <x v="0"/>
    <x v="28"/>
    <x v="81"/>
    <x v="18"/>
    <s v="2021-12-20"/>
    <n v="12"/>
    <n v="1"/>
    <n v="5"/>
    <n v="0"/>
    <n v="4"/>
    <n v="3"/>
    <n v="1"/>
    <n v="7"/>
    <n v="0"/>
    <n v="0"/>
    <n v="0"/>
    <n v="1"/>
    <n v="0"/>
    <n v="1"/>
    <x v="0"/>
    <x v="0"/>
  </r>
  <r>
    <x v="0"/>
    <x v="28"/>
    <x v="81"/>
    <x v="19"/>
    <s v="2021-12-20"/>
    <n v="12"/>
    <n v="0"/>
    <n v="5"/>
    <n v="1"/>
    <n v="4"/>
    <n v="2"/>
    <n v="1"/>
    <n v="7"/>
    <n v="0"/>
    <n v="0"/>
    <n v="0"/>
    <n v="1"/>
    <n v="0"/>
    <n v="1"/>
    <x v="0"/>
    <x v="0"/>
  </r>
  <r>
    <x v="0"/>
    <x v="28"/>
    <x v="81"/>
    <x v="20"/>
    <s v="2021-12-20"/>
    <n v="12"/>
    <n v="0"/>
    <n v="5"/>
    <n v="1"/>
    <n v="4"/>
    <n v="2"/>
    <n v="1"/>
    <n v="7"/>
    <n v="0"/>
    <n v="0"/>
    <n v="0"/>
    <n v="1"/>
    <n v="0"/>
    <n v="1"/>
    <x v="0"/>
    <x v="0"/>
  </r>
  <r>
    <x v="0"/>
    <x v="28"/>
    <x v="81"/>
    <x v="22"/>
    <s v="2021-12-20"/>
    <n v="12"/>
    <n v="1"/>
    <n v="5"/>
    <n v="0"/>
    <n v="4"/>
    <n v="3"/>
    <n v="0"/>
    <n v="7"/>
    <n v="0"/>
    <n v="0"/>
    <n v="1"/>
    <n v="1"/>
    <n v="0"/>
    <n v="1"/>
    <x v="0"/>
    <x v="0"/>
  </r>
  <r>
    <x v="0"/>
    <x v="29"/>
    <x v="0"/>
    <x v="0"/>
    <s v="2021-12-01"/>
    <n v="31"/>
    <n v="1"/>
    <n v="13"/>
    <n v="0"/>
    <n v="0"/>
    <n v="18"/>
    <n v="1"/>
    <n v="12"/>
    <n v="0"/>
    <n v="0"/>
    <n v="0"/>
    <n v="0"/>
    <n v="0"/>
    <n v="1"/>
    <x v="0"/>
    <x v="0"/>
  </r>
  <r>
    <x v="0"/>
    <x v="29"/>
    <x v="0"/>
    <x v="1"/>
    <s v="2021-12-01"/>
    <n v="31"/>
    <n v="1"/>
    <n v="13"/>
    <n v="0"/>
    <n v="0"/>
    <n v="18"/>
    <n v="1"/>
    <n v="12"/>
    <n v="0"/>
    <n v="0"/>
    <n v="0"/>
    <n v="0"/>
    <n v="0"/>
    <n v="1"/>
    <x v="0"/>
    <x v="0"/>
  </r>
  <r>
    <x v="0"/>
    <x v="29"/>
    <x v="0"/>
    <x v="2"/>
    <s v="2021-12-01"/>
    <n v="31"/>
    <n v="1"/>
    <n v="13"/>
    <n v="0"/>
    <n v="0"/>
    <n v="18"/>
    <n v="1"/>
    <n v="12"/>
    <n v="0"/>
    <n v="0"/>
    <n v="0"/>
    <n v="0"/>
    <n v="0"/>
    <n v="1"/>
    <x v="0"/>
    <x v="0"/>
  </r>
  <r>
    <x v="0"/>
    <x v="29"/>
    <x v="0"/>
    <x v="3"/>
    <s v="2021-12-01"/>
    <n v="31"/>
    <n v="1"/>
    <n v="13"/>
    <n v="0"/>
    <n v="0"/>
    <n v="18"/>
    <n v="1"/>
    <n v="12"/>
    <n v="0"/>
    <n v="0"/>
    <n v="0"/>
    <n v="0"/>
    <n v="0"/>
    <n v="1"/>
    <x v="0"/>
    <x v="0"/>
  </r>
  <r>
    <x v="0"/>
    <x v="29"/>
    <x v="0"/>
    <x v="4"/>
    <s v="2021-12-01"/>
    <n v="31"/>
    <n v="1"/>
    <n v="13"/>
    <n v="0"/>
    <n v="0"/>
    <n v="18"/>
    <n v="1"/>
    <n v="12"/>
    <n v="0"/>
    <n v="0"/>
    <n v="0"/>
    <n v="0"/>
    <n v="0"/>
    <n v="1"/>
    <x v="0"/>
    <x v="0"/>
  </r>
  <r>
    <x v="0"/>
    <x v="29"/>
    <x v="0"/>
    <x v="5"/>
    <s v="2021-12-01"/>
    <n v="31"/>
    <n v="1"/>
    <n v="13"/>
    <n v="0"/>
    <n v="0"/>
    <n v="18"/>
    <n v="1"/>
    <n v="12"/>
    <n v="0"/>
    <n v="0"/>
    <n v="0"/>
    <n v="0"/>
    <n v="0"/>
    <n v="1"/>
    <x v="0"/>
    <x v="0"/>
  </r>
  <r>
    <x v="0"/>
    <x v="29"/>
    <x v="0"/>
    <x v="6"/>
    <s v="2021-12-01"/>
    <n v="31"/>
    <n v="1"/>
    <n v="13"/>
    <n v="0"/>
    <n v="0"/>
    <n v="18"/>
    <n v="1"/>
    <n v="12"/>
    <n v="0"/>
    <n v="0"/>
    <n v="0"/>
    <n v="0"/>
    <n v="0"/>
    <n v="1"/>
    <x v="0"/>
    <x v="0"/>
  </r>
  <r>
    <x v="0"/>
    <x v="29"/>
    <x v="0"/>
    <x v="7"/>
    <s v="2021-12-01"/>
    <n v="31"/>
    <n v="1"/>
    <n v="13"/>
    <n v="0"/>
    <n v="0"/>
    <n v="18"/>
    <n v="1"/>
    <n v="12"/>
    <n v="0"/>
    <n v="0"/>
    <n v="0"/>
    <n v="0"/>
    <n v="0"/>
    <n v="1"/>
    <x v="0"/>
    <x v="0"/>
  </r>
  <r>
    <x v="0"/>
    <x v="29"/>
    <x v="0"/>
    <x v="8"/>
    <s v="2021-12-01"/>
    <n v="31"/>
    <n v="1"/>
    <n v="13"/>
    <n v="0"/>
    <n v="0"/>
    <n v="18"/>
    <n v="1"/>
    <n v="12"/>
    <n v="0"/>
    <n v="0"/>
    <n v="0"/>
    <n v="0"/>
    <n v="0"/>
    <n v="1"/>
    <x v="0"/>
    <x v="0"/>
  </r>
  <r>
    <x v="0"/>
    <x v="29"/>
    <x v="0"/>
    <x v="9"/>
    <s v="2021-12-01"/>
    <n v="31"/>
    <n v="1"/>
    <n v="13"/>
    <n v="0"/>
    <n v="0"/>
    <n v="18"/>
    <n v="1"/>
    <n v="12"/>
    <n v="0"/>
    <n v="0"/>
    <n v="0"/>
    <n v="0"/>
    <n v="0"/>
    <n v="1"/>
    <x v="0"/>
    <x v="0"/>
  </r>
  <r>
    <x v="0"/>
    <x v="29"/>
    <x v="0"/>
    <x v="10"/>
    <s v="2021-12-01"/>
    <n v="31"/>
    <n v="1"/>
    <n v="13"/>
    <n v="0"/>
    <n v="0"/>
    <n v="18"/>
    <n v="1"/>
    <n v="12"/>
    <n v="0"/>
    <n v="0"/>
    <n v="0"/>
    <n v="0"/>
    <n v="0"/>
    <n v="1"/>
    <x v="0"/>
    <x v="0"/>
  </r>
  <r>
    <x v="0"/>
    <x v="29"/>
    <x v="0"/>
    <x v="11"/>
    <s v="2021-12-01"/>
    <n v="31"/>
    <n v="1"/>
    <n v="13"/>
    <n v="0"/>
    <n v="0"/>
    <n v="18"/>
    <n v="1"/>
    <n v="12"/>
    <n v="0"/>
    <n v="0"/>
    <n v="0"/>
    <n v="0"/>
    <n v="0"/>
    <n v="1"/>
    <x v="0"/>
    <x v="0"/>
  </r>
  <r>
    <x v="0"/>
    <x v="29"/>
    <x v="0"/>
    <x v="12"/>
    <s v="2021-12-01"/>
    <n v="31"/>
    <n v="1"/>
    <n v="13"/>
    <n v="0"/>
    <n v="0"/>
    <n v="18"/>
    <n v="0"/>
    <n v="12"/>
    <n v="0"/>
    <n v="0"/>
    <n v="0"/>
    <n v="0"/>
    <n v="1"/>
    <n v="1"/>
    <x v="0"/>
    <x v="0"/>
  </r>
  <r>
    <x v="0"/>
    <x v="30"/>
    <x v="81"/>
    <x v="0"/>
    <s v="2021-12-01"/>
    <n v="31"/>
    <n v="1"/>
    <n v="18"/>
    <n v="0"/>
    <n v="0"/>
    <n v="13"/>
    <n v="0"/>
    <n v="11"/>
    <n v="0"/>
    <n v="0"/>
    <n v="0"/>
    <n v="0"/>
    <n v="1"/>
    <n v="7"/>
    <x v="0"/>
    <x v="0"/>
  </r>
  <r>
    <x v="0"/>
    <x v="30"/>
    <x v="81"/>
    <x v="1"/>
    <s v="2021-12-01"/>
    <n v="31"/>
    <n v="1"/>
    <n v="18"/>
    <n v="0"/>
    <n v="0"/>
    <n v="13"/>
    <n v="1"/>
    <n v="11"/>
    <n v="0"/>
    <n v="0"/>
    <n v="0"/>
    <n v="0"/>
    <n v="0"/>
    <n v="7"/>
    <x v="0"/>
    <x v="0"/>
  </r>
  <r>
    <x v="0"/>
    <x v="30"/>
    <x v="81"/>
    <x v="2"/>
    <s v="2021-12-01"/>
    <n v="31"/>
    <n v="1"/>
    <n v="18"/>
    <n v="0"/>
    <n v="0"/>
    <n v="13"/>
    <n v="0"/>
    <n v="11"/>
    <n v="0"/>
    <n v="0"/>
    <n v="0"/>
    <n v="0"/>
    <n v="1"/>
    <n v="7"/>
    <x v="0"/>
    <x v="0"/>
  </r>
  <r>
    <x v="0"/>
    <x v="30"/>
    <x v="81"/>
    <x v="8"/>
    <s v="2021-12-01"/>
    <n v="31"/>
    <n v="1"/>
    <n v="18"/>
    <n v="0"/>
    <n v="0"/>
    <n v="13"/>
    <n v="1"/>
    <n v="11"/>
    <n v="0"/>
    <n v="0"/>
    <n v="0"/>
    <n v="0"/>
    <n v="0"/>
    <n v="7"/>
    <x v="0"/>
    <x v="0"/>
  </r>
  <r>
    <x v="0"/>
    <x v="30"/>
    <x v="81"/>
    <x v="9"/>
    <s v="2021-12-01"/>
    <n v="31"/>
    <n v="1"/>
    <n v="18"/>
    <n v="0"/>
    <n v="0"/>
    <n v="13"/>
    <n v="1"/>
    <n v="11"/>
    <n v="0"/>
    <n v="0"/>
    <n v="0"/>
    <n v="0"/>
    <n v="0"/>
    <n v="7"/>
    <x v="0"/>
    <x v="0"/>
  </r>
  <r>
    <x v="0"/>
    <x v="30"/>
    <x v="81"/>
    <x v="10"/>
    <s v="2021-12-01"/>
    <n v="31"/>
    <n v="1"/>
    <n v="18"/>
    <n v="0"/>
    <n v="0"/>
    <n v="13"/>
    <n v="1"/>
    <n v="11"/>
    <n v="0"/>
    <n v="0"/>
    <n v="0"/>
    <n v="0"/>
    <n v="0"/>
    <n v="7"/>
    <x v="0"/>
    <x v="0"/>
  </r>
  <r>
    <x v="0"/>
    <x v="30"/>
    <x v="81"/>
    <x v="11"/>
    <s v="2021-12-01"/>
    <n v="31"/>
    <n v="1"/>
    <n v="18"/>
    <n v="0"/>
    <n v="0"/>
    <n v="13"/>
    <n v="0"/>
    <n v="11"/>
    <n v="0"/>
    <n v="0"/>
    <n v="0"/>
    <n v="0"/>
    <n v="1"/>
    <n v="7"/>
    <x v="0"/>
    <x v="0"/>
  </r>
  <r>
    <x v="0"/>
    <x v="30"/>
    <x v="81"/>
    <x v="12"/>
    <s v="2021-12-01"/>
    <n v="31"/>
    <n v="1"/>
    <n v="18"/>
    <n v="0"/>
    <n v="0"/>
    <n v="13"/>
    <n v="0"/>
    <n v="11"/>
    <n v="0"/>
    <n v="0"/>
    <n v="0"/>
    <n v="0"/>
    <n v="1"/>
    <n v="7"/>
    <x v="0"/>
    <x v="0"/>
  </r>
  <r>
    <x v="0"/>
    <x v="30"/>
    <x v="81"/>
    <x v="13"/>
    <s v="2021-12-01"/>
    <n v="31"/>
    <n v="1"/>
    <n v="18"/>
    <n v="0"/>
    <n v="0"/>
    <n v="13"/>
    <n v="1"/>
    <n v="11"/>
    <n v="0"/>
    <n v="0"/>
    <n v="0"/>
    <n v="0"/>
    <n v="0"/>
    <n v="7"/>
    <x v="0"/>
    <x v="0"/>
  </r>
  <r>
    <x v="0"/>
    <x v="30"/>
    <x v="81"/>
    <x v="14"/>
    <s v="2021-12-01"/>
    <n v="31"/>
    <n v="1"/>
    <n v="18"/>
    <n v="0"/>
    <n v="0"/>
    <n v="13"/>
    <n v="1"/>
    <n v="11"/>
    <n v="0"/>
    <n v="0"/>
    <n v="0"/>
    <n v="0"/>
    <n v="0"/>
    <n v="7"/>
    <x v="0"/>
    <x v="0"/>
  </r>
  <r>
    <x v="0"/>
    <x v="30"/>
    <x v="81"/>
    <x v="15"/>
    <s v="2021-12-01"/>
    <n v="31"/>
    <n v="1"/>
    <n v="18"/>
    <n v="0"/>
    <n v="0"/>
    <n v="13"/>
    <n v="1"/>
    <n v="11"/>
    <n v="0"/>
    <n v="0"/>
    <n v="0"/>
    <n v="0"/>
    <n v="0"/>
    <n v="7"/>
    <x v="0"/>
    <x v="0"/>
  </r>
  <r>
    <x v="0"/>
    <x v="30"/>
    <x v="81"/>
    <x v="16"/>
    <s v="2021-12-01"/>
    <n v="31"/>
    <n v="1"/>
    <n v="18"/>
    <n v="0"/>
    <n v="0"/>
    <n v="13"/>
    <n v="0"/>
    <n v="11"/>
    <n v="0"/>
    <n v="0"/>
    <n v="0"/>
    <n v="0"/>
    <n v="1"/>
    <n v="7"/>
    <x v="0"/>
    <x v="0"/>
  </r>
  <r>
    <x v="0"/>
    <x v="30"/>
    <x v="81"/>
    <x v="17"/>
    <s v="2021-12-01"/>
    <n v="31"/>
    <n v="1"/>
    <n v="18"/>
    <n v="0"/>
    <n v="0"/>
    <n v="13"/>
    <n v="1"/>
    <n v="11"/>
    <n v="0"/>
    <n v="0"/>
    <n v="0"/>
    <n v="0"/>
    <n v="0"/>
    <n v="7"/>
    <x v="0"/>
    <x v="0"/>
  </r>
  <r>
    <x v="0"/>
    <x v="30"/>
    <x v="81"/>
    <x v="18"/>
    <s v="2021-12-01"/>
    <n v="31"/>
    <n v="1"/>
    <n v="18"/>
    <n v="0"/>
    <n v="0"/>
    <n v="13"/>
    <n v="1"/>
    <n v="11"/>
    <n v="0"/>
    <n v="0"/>
    <n v="0"/>
    <n v="0"/>
    <n v="0"/>
    <n v="7"/>
    <x v="0"/>
    <x v="0"/>
  </r>
  <r>
    <x v="0"/>
    <x v="30"/>
    <x v="81"/>
    <x v="19"/>
    <s v="2021-12-01"/>
    <n v="31"/>
    <n v="1"/>
    <n v="18"/>
    <n v="0"/>
    <n v="0"/>
    <n v="13"/>
    <n v="0"/>
    <n v="11"/>
    <n v="0"/>
    <n v="0"/>
    <n v="0"/>
    <n v="0"/>
    <n v="1"/>
    <n v="7"/>
    <x v="0"/>
    <x v="0"/>
  </r>
  <r>
    <x v="0"/>
    <x v="30"/>
    <x v="81"/>
    <x v="20"/>
    <s v="2021-12-01"/>
    <n v="31"/>
    <n v="1"/>
    <n v="18"/>
    <n v="0"/>
    <n v="0"/>
    <n v="13"/>
    <n v="1"/>
    <n v="11"/>
    <n v="0"/>
    <n v="0"/>
    <n v="0"/>
    <n v="0"/>
    <n v="0"/>
    <n v="7"/>
    <x v="0"/>
    <x v="0"/>
  </r>
  <r>
    <x v="0"/>
    <x v="30"/>
    <x v="81"/>
    <x v="21"/>
    <s v="2021-12-01"/>
    <n v="31"/>
    <n v="1"/>
    <n v="18"/>
    <n v="0"/>
    <n v="0"/>
    <n v="13"/>
    <n v="1"/>
    <n v="11"/>
    <n v="0"/>
    <n v="0"/>
    <n v="0"/>
    <n v="0"/>
    <n v="0"/>
    <n v="7"/>
    <x v="0"/>
    <x v="0"/>
  </r>
  <r>
    <x v="0"/>
    <x v="30"/>
    <x v="81"/>
    <x v="22"/>
    <s v="2021-12-01"/>
    <n v="31"/>
    <n v="1"/>
    <n v="18"/>
    <n v="0"/>
    <n v="0"/>
    <n v="13"/>
    <n v="0"/>
    <n v="11"/>
    <n v="0"/>
    <n v="0"/>
    <n v="0"/>
    <n v="0"/>
    <n v="1"/>
    <n v="7"/>
    <x v="0"/>
    <x v="0"/>
  </r>
  <r>
    <x v="0"/>
    <x v="31"/>
    <x v="82"/>
    <x v="0"/>
    <s v="2021-12-01"/>
    <n v="31"/>
    <n v="1"/>
    <n v="22"/>
    <n v="0"/>
    <n v="0"/>
    <n v="9"/>
    <n v="1"/>
    <n v="18"/>
    <n v="0"/>
    <n v="0"/>
    <n v="0"/>
    <n v="0"/>
    <n v="0"/>
    <n v="4"/>
    <x v="1"/>
    <x v="0"/>
  </r>
  <r>
    <x v="0"/>
    <x v="31"/>
    <x v="83"/>
    <x v="1"/>
    <s v="2021-12-01"/>
    <n v="31"/>
    <n v="1"/>
    <n v="22"/>
    <n v="0"/>
    <n v="0"/>
    <n v="9"/>
    <n v="0"/>
    <n v="18"/>
    <n v="0"/>
    <n v="0"/>
    <n v="0"/>
    <n v="0"/>
    <n v="1"/>
    <n v="4"/>
    <x v="1"/>
    <x v="0"/>
  </r>
  <r>
    <x v="0"/>
    <x v="31"/>
    <x v="83"/>
    <x v="2"/>
    <s v="2021-12-01"/>
    <n v="31"/>
    <n v="1"/>
    <n v="22"/>
    <n v="0"/>
    <n v="0"/>
    <n v="9"/>
    <n v="1"/>
    <n v="18"/>
    <n v="0"/>
    <n v="0"/>
    <n v="0"/>
    <n v="0"/>
    <n v="0"/>
    <n v="4"/>
    <x v="1"/>
    <x v="0"/>
  </r>
  <r>
    <x v="0"/>
    <x v="31"/>
    <x v="82"/>
    <x v="3"/>
    <s v="2021-12-01"/>
    <n v="31"/>
    <n v="1"/>
    <n v="22"/>
    <n v="0"/>
    <n v="0"/>
    <n v="9"/>
    <n v="1"/>
    <n v="18"/>
    <n v="0"/>
    <n v="0"/>
    <n v="0"/>
    <n v="0"/>
    <n v="0"/>
    <n v="4"/>
    <x v="1"/>
    <x v="0"/>
  </r>
  <r>
    <x v="0"/>
    <x v="31"/>
    <x v="83"/>
    <x v="4"/>
    <s v="2021-12-01"/>
    <n v="31"/>
    <n v="1"/>
    <n v="22"/>
    <n v="0"/>
    <n v="0"/>
    <n v="9"/>
    <n v="0"/>
    <n v="18"/>
    <n v="0"/>
    <n v="0"/>
    <n v="0"/>
    <n v="0"/>
    <n v="1"/>
    <n v="4"/>
    <x v="1"/>
    <x v="0"/>
  </r>
  <r>
    <x v="0"/>
    <x v="31"/>
    <x v="83"/>
    <x v="5"/>
    <s v="2021-12-01"/>
    <n v="31"/>
    <n v="1"/>
    <n v="22"/>
    <n v="0"/>
    <n v="0"/>
    <n v="9"/>
    <n v="0"/>
    <n v="18"/>
    <n v="0"/>
    <n v="0"/>
    <n v="0"/>
    <n v="0"/>
    <n v="1"/>
    <n v="4"/>
    <x v="1"/>
    <x v="0"/>
  </r>
  <r>
    <x v="0"/>
    <x v="31"/>
    <x v="83"/>
    <x v="6"/>
    <s v="2021-12-01"/>
    <n v="31"/>
    <n v="1"/>
    <n v="22"/>
    <n v="0"/>
    <n v="0"/>
    <n v="9"/>
    <n v="1"/>
    <n v="18"/>
    <n v="0"/>
    <n v="0"/>
    <n v="0"/>
    <n v="0"/>
    <n v="0"/>
    <n v="4"/>
    <x v="1"/>
    <x v="0"/>
  </r>
  <r>
    <x v="0"/>
    <x v="31"/>
    <x v="83"/>
    <x v="7"/>
    <s v="2021-12-01"/>
    <n v="31"/>
    <n v="1"/>
    <n v="22"/>
    <n v="0"/>
    <n v="0"/>
    <n v="9"/>
    <n v="1"/>
    <n v="18"/>
    <n v="0"/>
    <n v="0"/>
    <n v="0"/>
    <n v="0"/>
    <n v="0"/>
    <n v="4"/>
    <x v="1"/>
    <x v="0"/>
  </r>
  <r>
    <x v="0"/>
    <x v="31"/>
    <x v="84"/>
    <x v="8"/>
    <s v="2021-12-01"/>
    <n v="31"/>
    <n v="1"/>
    <n v="22"/>
    <n v="0"/>
    <n v="0"/>
    <n v="9"/>
    <n v="0"/>
    <n v="18"/>
    <n v="0"/>
    <n v="0"/>
    <n v="0"/>
    <n v="0"/>
    <n v="1"/>
    <n v="4"/>
    <x v="1"/>
    <x v="0"/>
  </r>
  <r>
    <x v="0"/>
    <x v="31"/>
    <x v="83"/>
    <x v="9"/>
    <s v="2021-12-01"/>
    <n v="31"/>
    <n v="1"/>
    <n v="22"/>
    <n v="0"/>
    <n v="0"/>
    <n v="9"/>
    <n v="1"/>
    <n v="18"/>
    <n v="0"/>
    <n v="0"/>
    <n v="0"/>
    <n v="0"/>
    <n v="0"/>
    <n v="4"/>
    <x v="1"/>
    <x v="0"/>
  </r>
  <r>
    <x v="0"/>
    <x v="31"/>
    <x v="83"/>
    <x v="10"/>
    <s v="2021-12-01"/>
    <n v="31"/>
    <n v="1"/>
    <n v="22"/>
    <n v="0"/>
    <n v="0"/>
    <n v="9"/>
    <n v="1"/>
    <n v="18"/>
    <n v="0"/>
    <n v="0"/>
    <n v="0"/>
    <n v="0"/>
    <n v="0"/>
    <n v="4"/>
    <x v="1"/>
    <x v="0"/>
  </r>
  <r>
    <x v="0"/>
    <x v="31"/>
    <x v="83"/>
    <x v="11"/>
    <s v="2021-12-01"/>
    <n v="31"/>
    <n v="1"/>
    <n v="22"/>
    <n v="0"/>
    <n v="0"/>
    <n v="9"/>
    <n v="1"/>
    <n v="18"/>
    <n v="0"/>
    <n v="0"/>
    <n v="0"/>
    <n v="0"/>
    <n v="0"/>
    <n v="4"/>
    <x v="1"/>
    <x v="0"/>
  </r>
  <r>
    <x v="0"/>
    <x v="31"/>
    <x v="82"/>
    <x v="12"/>
    <s v="2021-12-01"/>
    <n v="31"/>
    <n v="1"/>
    <n v="22"/>
    <n v="0"/>
    <n v="0"/>
    <n v="9"/>
    <n v="1"/>
    <n v="18"/>
    <n v="0"/>
    <n v="0"/>
    <n v="0"/>
    <n v="0"/>
    <n v="0"/>
    <n v="4"/>
    <x v="1"/>
    <x v="0"/>
  </r>
  <r>
    <x v="0"/>
    <x v="31"/>
    <x v="83"/>
    <x v="13"/>
    <s v="2021-12-01"/>
    <n v="31"/>
    <n v="1"/>
    <n v="22"/>
    <n v="0"/>
    <n v="0"/>
    <n v="9"/>
    <n v="1"/>
    <n v="18"/>
    <n v="0"/>
    <n v="0"/>
    <n v="0"/>
    <n v="0"/>
    <n v="0"/>
    <n v="4"/>
    <x v="1"/>
    <x v="0"/>
  </r>
  <r>
    <x v="0"/>
    <x v="31"/>
    <x v="82"/>
    <x v="14"/>
    <s v="2021-12-01"/>
    <n v="31"/>
    <n v="1"/>
    <n v="22"/>
    <n v="0"/>
    <n v="0"/>
    <n v="9"/>
    <n v="1"/>
    <n v="18"/>
    <n v="0"/>
    <n v="0"/>
    <n v="0"/>
    <n v="0"/>
    <n v="0"/>
    <n v="4"/>
    <x v="1"/>
    <x v="0"/>
  </r>
  <r>
    <x v="0"/>
    <x v="31"/>
    <x v="82"/>
    <x v="15"/>
    <s v="2021-12-01"/>
    <n v="31"/>
    <n v="1"/>
    <n v="22"/>
    <n v="0"/>
    <n v="0"/>
    <n v="9"/>
    <n v="1"/>
    <n v="18"/>
    <n v="0"/>
    <n v="0"/>
    <n v="0"/>
    <n v="0"/>
    <n v="0"/>
    <n v="4"/>
    <x v="1"/>
    <x v="0"/>
  </r>
  <r>
    <x v="0"/>
    <x v="31"/>
    <x v="85"/>
    <x v="16"/>
    <s v="2021-12-01"/>
    <n v="31"/>
    <n v="1"/>
    <n v="22"/>
    <n v="0"/>
    <n v="0"/>
    <n v="9"/>
    <n v="1"/>
    <n v="18"/>
    <n v="0"/>
    <n v="0"/>
    <n v="0"/>
    <n v="0"/>
    <n v="0"/>
    <n v="4"/>
    <x v="1"/>
    <x v="0"/>
  </r>
  <r>
    <x v="0"/>
    <x v="31"/>
    <x v="83"/>
    <x v="17"/>
    <s v="2021-12-01"/>
    <n v="31"/>
    <n v="1"/>
    <n v="22"/>
    <n v="0"/>
    <n v="0"/>
    <n v="9"/>
    <n v="1"/>
    <n v="18"/>
    <n v="0"/>
    <n v="0"/>
    <n v="0"/>
    <n v="0"/>
    <n v="0"/>
    <n v="4"/>
    <x v="1"/>
    <x v="0"/>
  </r>
  <r>
    <x v="0"/>
    <x v="31"/>
    <x v="83"/>
    <x v="18"/>
    <s v="2021-12-01"/>
    <n v="31"/>
    <n v="1"/>
    <n v="22"/>
    <n v="0"/>
    <n v="0"/>
    <n v="9"/>
    <n v="1"/>
    <n v="18"/>
    <n v="0"/>
    <n v="0"/>
    <n v="0"/>
    <n v="0"/>
    <n v="0"/>
    <n v="4"/>
    <x v="1"/>
    <x v="0"/>
  </r>
  <r>
    <x v="0"/>
    <x v="31"/>
    <x v="82"/>
    <x v="19"/>
    <s v="2021-12-01"/>
    <n v="31"/>
    <n v="1"/>
    <n v="22"/>
    <n v="0"/>
    <n v="0"/>
    <n v="9"/>
    <n v="1"/>
    <n v="18"/>
    <n v="0"/>
    <n v="0"/>
    <n v="0"/>
    <n v="0"/>
    <n v="0"/>
    <n v="4"/>
    <x v="1"/>
    <x v="0"/>
  </r>
  <r>
    <x v="0"/>
    <x v="31"/>
    <x v="83"/>
    <x v="20"/>
    <s v="2021-12-01"/>
    <n v="31"/>
    <n v="1"/>
    <n v="22"/>
    <n v="0"/>
    <n v="0"/>
    <n v="9"/>
    <n v="1"/>
    <n v="18"/>
    <n v="0"/>
    <n v="0"/>
    <n v="0"/>
    <n v="0"/>
    <n v="0"/>
    <n v="4"/>
    <x v="1"/>
    <x v="0"/>
  </r>
  <r>
    <x v="0"/>
    <x v="31"/>
    <x v="83"/>
    <x v="22"/>
    <s v="2021-12-01"/>
    <n v="31"/>
    <n v="1"/>
    <n v="22"/>
    <n v="0"/>
    <n v="0"/>
    <n v="9"/>
    <n v="1"/>
    <n v="18"/>
    <n v="0"/>
    <n v="0"/>
    <n v="0"/>
    <n v="0"/>
    <n v="0"/>
    <n v="4"/>
    <x v="1"/>
    <x v="0"/>
  </r>
  <r>
    <x v="0"/>
    <x v="32"/>
    <x v="86"/>
    <x v="0"/>
    <s v="2021-12-01"/>
    <n v="31"/>
    <n v="1"/>
    <n v="21"/>
    <n v="0"/>
    <n v="2"/>
    <n v="8"/>
    <n v="1"/>
    <n v="22"/>
    <n v="0"/>
    <n v="0"/>
    <n v="0"/>
    <n v="0"/>
    <n v="0"/>
    <n v="1"/>
    <x v="1"/>
    <x v="0"/>
  </r>
  <r>
    <x v="0"/>
    <x v="32"/>
    <x v="0"/>
    <x v="1"/>
    <s v="2021-12-01"/>
    <n v="31"/>
    <n v="0"/>
    <n v="21"/>
    <n v="1"/>
    <n v="2"/>
    <n v="7"/>
    <n v="1"/>
    <n v="22"/>
    <n v="0"/>
    <n v="0"/>
    <n v="0"/>
    <n v="0"/>
    <n v="0"/>
    <n v="1"/>
    <x v="0"/>
    <x v="0"/>
  </r>
  <r>
    <x v="0"/>
    <x v="32"/>
    <x v="87"/>
    <x v="2"/>
    <s v="2021-12-01"/>
    <n v="31"/>
    <n v="1"/>
    <n v="21"/>
    <n v="0"/>
    <n v="2"/>
    <n v="8"/>
    <n v="1"/>
    <n v="22"/>
    <n v="0"/>
    <n v="0"/>
    <n v="0"/>
    <n v="0"/>
    <n v="0"/>
    <n v="1"/>
    <x v="1"/>
    <x v="0"/>
  </r>
  <r>
    <x v="0"/>
    <x v="32"/>
    <x v="0"/>
    <x v="3"/>
    <s v="2021-12-01"/>
    <n v="31"/>
    <n v="1"/>
    <n v="21"/>
    <n v="0"/>
    <n v="2"/>
    <n v="8"/>
    <n v="1"/>
    <n v="22"/>
    <n v="0"/>
    <n v="0"/>
    <n v="0"/>
    <n v="0"/>
    <n v="0"/>
    <n v="1"/>
    <x v="0"/>
    <x v="0"/>
  </r>
  <r>
    <x v="0"/>
    <x v="32"/>
    <x v="88"/>
    <x v="4"/>
    <s v="2021-12-01"/>
    <n v="31"/>
    <n v="1"/>
    <n v="21"/>
    <n v="0"/>
    <n v="2"/>
    <n v="8"/>
    <n v="1"/>
    <n v="22"/>
    <n v="0"/>
    <n v="0"/>
    <n v="0"/>
    <n v="0"/>
    <n v="0"/>
    <n v="1"/>
    <x v="1"/>
    <x v="0"/>
  </r>
  <r>
    <x v="0"/>
    <x v="32"/>
    <x v="0"/>
    <x v="5"/>
    <s v="2021-12-01"/>
    <n v="31"/>
    <n v="1"/>
    <n v="21"/>
    <n v="0"/>
    <n v="2"/>
    <n v="8"/>
    <n v="1"/>
    <n v="22"/>
    <n v="0"/>
    <n v="0"/>
    <n v="0"/>
    <n v="0"/>
    <n v="0"/>
    <n v="1"/>
    <x v="0"/>
    <x v="0"/>
  </r>
  <r>
    <x v="0"/>
    <x v="32"/>
    <x v="88"/>
    <x v="6"/>
    <s v="2021-12-01"/>
    <n v="31"/>
    <n v="1"/>
    <n v="21"/>
    <n v="0"/>
    <n v="2"/>
    <n v="8"/>
    <n v="1"/>
    <n v="22"/>
    <n v="0"/>
    <n v="0"/>
    <n v="0"/>
    <n v="0"/>
    <n v="0"/>
    <n v="1"/>
    <x v="1"/>
    <x v="0"/>
  </r>
  <r>
    <x v="0"/>
    <x v="32"/>
    <x v="0"/>
    <x v="7"/>
    <s v="2021-12-01"/>
    <n v="31"/>
    <n v="1"/>
    <n v="21"/>
    <n v="0"/>
    <n v="2"/>
    <n v="8"/>
    <n v="1"/>
    <n v="22"/>
    <n v="0"/>
    <n v="0"/>
    <n v="0"/>
    <n v="0"/>
    <n v="0"/>
    <n v="1"/>
    <x v="0"/>
    <x v="0"/>
  </r>
  <r>
    <x v="0"/>
    <x v="32"/>
    <x v="88"/>
    <x v="8"/>
    <s v="2021-12-01"/>
    <n v="31"/>
    <n v="1"/>
    <n v="21"/>
    <n v="0"/>
    <n v="2"/>
    <n v="8"/>
    <n v="1"/>
    <n v="22"/>
    <n v="0"/>
    <n v="0"/>
    <n v="0"/>
    <n v="0"/>
    <n v="0"/>
    <n v="1"/>
    <x v="1"/>
    <x v="0"/>
  </r>
  <r>
    <x v="0"/>
    <x v="32"/>
    <x v="0"/>
    <x v="9"/>
    <s v="2021-12-01"/>
    <n v="31"/>
    <n v="1"/>
    <n v="21"/>
    <n v="0"/>
    <n v="2"/>
    <n v="8"/>
    <n v="1"/>
    <n v="22"/>
    <n v="0"/>
    <n v="0"/>
    <n v="0"/>
    <n v="0"/>
    <n v="0"/>
    <n v="1"/>
    <x v="0"/>
    <x v="0"/>
  </r>
  <r>
    <x v="0"/>
    <x v="32"/>
    <x v="89"/>
    <x v="10"/>
    <s v="2021-12-01"/>
    <n v="31"/>
    <n v="1"/>
    <n v="21"/>
    <n v="0"/>
    <n v="2"/>
    <n v="8"/>
    <n v="1"/>
    <n v="22"/>
    <n v="0"/>
    <n v="0"/>
    <n v="0"/>
    <n v="0"/>
    <n v="0"/>
    <n v="1"/>
    <x v="1"/>
    <x v="0"/>
  </r>
  <r>
    <x v="0"/>
    <x v="32"/>
    <x v="0"/>
    <x v="11"/>
    <s v="2021-12-01"/>
    <n v="31"/>
    <n v="1"/>
    <n v="21"/>
    <n v="0"/>
    <n v="2"/>
    <n v="8"/>
    <n v="1"/>
    <n v="22"/>
    <n v="0"/>
    <n v="0"/>
    <n v="0"/>
    <n v="0"/>
    <n v="0"/>
    <n v="1"/>
    <x v="0"/>
    <x v="0"/>
  </r>
  <r>
    <x v="0"/>
    <x v="32"/>
    <x v="90"/>
    <x v="12"/>
    <s v="2021-12-01"/>
    <n v="31"/>
    <n v="1"/>
    <n v="21"/>
    <n v="0"/>
    <n v="2"/>
    <n v="8"/>
    <n v="1"/>
    <n v="22"/>
    <n v="0"/>
    <n v="0"/>
    <n v="0"/>
    <n v="0"/>
    <n v="0"/>
    <n v="1"/>
    <x v="1"/>
    <x v="0"/>
  </r>
  <r>
    <x v="0"/>
    <x v="32"/>
    <x v="0"/>
    <x v="13"/>
    <s v="2021-12-01"/>
    <n v="31"/>
    <n v="1"/>
    <n v="21"/>
    <n v="0"/>
    <n v="2"/>
    <n v="8"/>
    <n v="1"/>
    <n v="22"/>
    <n v="0"/>
    <n v="0"/>
    <n v="0"/>
    <n v="0"/>
    <n v="0"/>
    <n v="1"/>
    <x v="0"/>
    <x v="0"/>
  </r>
  <r>
    <x v="0"/>
    <x v="32"/>
    <x v="91"/>
    <x v="14"/>
    <s v="2021-12-01"/>
    <n v="31"/>
    <n v="1"/>
    <n v="21"/>
    <n v="0"/>
    <n v="2"/>
    <n v="8"/>
    <n v="1"/>
    <n v="22"/>
    <n v="0"/>
    <n v="0"/>
    <n v="0"/>
    <n v="0"/>
    <n v="0"/>
    <n v="1"/>
    <x v="1"/>
    <x v="0"/>
  </r>
  <r>
    <x v="0"/>
    <x v="32"/>
    <x v="92"/>
    <x v="15"/>
    <s v="2021-12-01"/>
    <n v="31"/>
    <n v="1"/>
    <n v="21"/>
    <n v="0"/>
    <n v="2"/>
    <n v="8"/>
    <n v="1"/>
    <n v="22"/>
    <n v="0"/>
    <n v="0"/>
    <n v="0"/>
    <n v="0"/>
    <n v="0"/>
    <n v="1"/>
    <x v="1"/>
    <x v="0"/>
  </r>
  <r>
    <x v="0"/>
    <x v="32"/>
    <x v="90"/>
    <x v="16"/>
    <s v="2021-12-01"/>
    <n v="31"/>
    <n v="1"/>
    <n v="21"/>
    <n v="0"/>
    <n v="2"/>
    <n v="8"/>
    <n v="1"/>
    <n v="22"/>
    <n v="0"/>
    <n v="0"/>
    <n v="0"/>
    <n v="0"/>
    <n v="0"/>
    <n v="1"/>
    <x v="1"/>
    <x v="0"/>
  </r>
  <r>
    <x v="0"/>
    <x v="32"/>
    <x v="0"/>
    <x v="17"/>
    <s v="2021-12-01"/>
    <n v="31"/>
    <n v="1"/>
    <n v="21"/>
    <n v="0"/>
    <n v="2"/>
    <n v="8"/>
    <n v="1"/>
    <n v="22"/>
    <n v="0"/>
    <n v="0"/>
    <n v="0"/>
    <n v="0"/>
    <n v="0"/>
    <n v="1"/>
    <x v="0"/>
    <x v="0"/>
  </r>
  <r>
    <x v="0"/>
    <x v="32"/>
    <x v="93"/>
    <x v="18"/>
    <s v="2021-12-01"/>
    <n v="31"/>
    <n v="1"/>
    <n v="21"/>
    <n v="0"/>
    <n v="2"/>
    <n v="8"/>
    <n v="1"/>
    <n v="22"/>
    <n v="0"/>
    <n v="0"/>
    <n v="0"/>
    <n v="0"/>
    <n v="0"/>
    <n v="1"/>
    <x v="1"/>
    <x v="0"/>
  </r>
  <r>
    <x v="0"/>
    <x v="32"/>
    <x v="0"/>
    <x v="19"/>
    <s v="2021-12-01"/>
    <n v="31"/>
    <n v="0"/>
    <n v="21"/>
    <n v="1"/>
    <n v="2"/>
    <n v="7"/>
    <n v="1"/>
    <n v="22"/>
    <n v="0"/>
    <n v="0"/>
    <n v="0"/>
    <n v="0"/>
    <n v="0"/>
    <n v="1"/>
    <x v="0"/>
    <x v="0"/>
  </r>
  <r>
    <x v="0"/>
    <x v="32"/>
    <x v="88"/>
    <x v="20"/>
    <s v="2021-12-01"/>
    <n v="31"/>
    <n v="1"/>
    <n v="21"/>
    <n v="0"/>
    <n v="2"/>
    <n v="8"/>
    <n v="1"/>
    <n v="22"/>
    <n v="0"/>
    <n v="0"/>
    <n v="0"/>
    <n v="0"/>
    <n v="0"/>
    <n v="1"/>
    <x v="1"/>
    <x v="0"/>
  </r>
  <r>
    <x v="0"/>
    <x v="32"/>
    <x v="0"/>
    <x v="21"/>
    <s v="2021-12-01"/>
    <n v="31"/>
    <n v="1"/>
    <n v="21"/>
    <n v="0"/>
    <n v="2"/>
    <n v="8"/>
    <n v="0"/>
    <n v="22"/>
    <n v="0"/>
    <n v="0"/>
    <n v="0"/>
    <n v="0"/>
    <n v="1"/>
    <n v="1"/>
    <x v="0"/>
    <x v="0"/>
  </r>
  <r>
    <x v="0"/>
    <x v="32"/>
    <x v="88"/>
    <x v="22"/>
    <s v="2021-12-01"/>
    <n v="31"/>
    <n v="1"/>
    <n v="21"/>
    <n v="0"/>
    <n v="2"/>
    <n v="8"/>
    <n v="1"/>
    <n v="22"/>
    <n v="0"/>
    <n v="0"/>
    <n v="0"/>
    <n v="0"/>
    <n v="0"/>
    <n v="1"/>
    <x v="1"/>
    <x v="0"/>
  </r>
  <r>
    <x v="0"/>
    <x v="33"/>
    <x v="28"/>
    <x v="1"/>
    <s v="2021-12-02"/>
    <n v="30"/>
    <n v="1"/>
    <n v="18"/>
    <n v="0"/>
    <n v="1"/>
    <n v="11"/>
    <n v="1"/>
    <n v="19"/>
    <n v="0"/>
    <n v="0"/>
    <n v="0"/>
    <n v="0"/>
    <n v="0"/>
    <n v="0"/>
    <x v="0"/>
    <x v="0"/>
  </r>
  <r>
    <x v="0"/>
    <x v="33"/>
    <x v="28"/>
    <x v="2"/>
    <s v="2021-12-02"/>
    <n v="30"/>
    <n v="1"/>
    <n v="18"/>
    <n v="0"/>
    <n v="1"/>
    <n v="11"/>
    <n v="1"/>
    <n v="19"/>
    <n v="0"/>
    <n v="0"/>
    <n v="0"/>
    <n v="0"/>
    <n v="0"/>
    <n v="0"/>
    <x v="0"/>
    <x v="0"/>
  </r>
  <r>
    <x v="0"/>
    <x v="33"/>
    <x v="28"/>
    <x v="3"/>
    <s v="2021-12-02"/>
    <n v="30"/>
    <n v="1"/>
    <n v="18"/>
    <n v="0"/>
    <n v="1"/>
    <n v="11"/>
    <n v="1"/>
    <n v="19"/>
    <n v="0"/>
    <n v="0"/>
    <n v="0"/>
    <n v="0"/>
    <n v="0"/>
    <n v="0"/>
    <x v="0"/>
    <x v="0"/>
  </r>
  <r>
    <x v="0"/>
    <x v="33"/>
    <x v="28"/>
    <x v="4"/>
    <s v="2021-12-02"/>
    <n v="30"/>
    <n v="1"/>
    <n v="18"/>
    <n v="0"/>
    <n v="1"/>
    <n v="11"/>
    <n v="1"/>
    <n v="19"/>
    <n v="0"/>
    <n v="0"/>
    <n v="0"/>
    <n v="0"/>
    <n v="0"/>
    <n v="0"/>
    <x v="0"/>
    <x v="0"/>
  </r>
  <r>
    <x v="0"/>
    <x v="33"/>
    <x v="28"/>
    <x v="5"/>
    <s v="2021-12-02"/>
    <n v="30"/>
    <n v="1"/>
    <n v="18"/>
    <n v="0"/>
    <n v="1"/>
    <n v="11"/>
    <n v="1"/>
    <n v="19"/>
    <n v="0"/>
    <n v="0"/>
    <n v="0"/>
    <n v="0"/>
    <n v="0"/>
    <n v="0"/>
    <x v="0"/>
    <x v="0"/>
  </r>
  <r>
    <x v="0"/>
    <x v="33"/>
    <x v="28"/>
    <x v="6"/>
    <s v="2021-12-02"/>
    <n v="30"/>
    <n v="1"/>
    <n v="18"/>
    <n v="0"/>
    <n v="1"/>
    <n v="11"/>
    <n v="1"/>
    <n v="19"/>
    <n v="0"/>
    <n v="0"/>
    <n v="0"/>
    <n v="0"/>
    <n v="0"/>
    <n v="0"/>
    <x v="0"/>
    <x v="0"/>
  </r>
  <r>
    <x v="0"/>
    <x v="33"/>
    <x v="28"/>
    <x v="7"/>
    <s v="2021-12-02"/>
    <n v="30"/>
    <n v="1"/>
    <n v="18"/>
    <n v="0"/>
    <n v="1"/>
    <n v="11"/>
    <n v="1"/>
    <n v="19"/>
    <n v="0"/>
    <n v="0"/>
    <n v="0"/>
    <n v="0"/>
    <n v="0"/>
    <n v="0"/>
    <x v="0"/>
    <x v="0"/>
  </r>
  <r>
    <x v="0"/>
    <x v="33"/>
    <x v="28"/>
    <x v="8"/>
    <s v="2021-12-02"/>
    <n v="30"/>
    <n v="0"/>
    <n v="18"/>
    <n v="1"/>
    <n v="1"/>
    <n v="10"/>
    <n v="1"/>
    <n v="19"/>
    <n v="0"/>
    <n v="0"/>
    <n v="0"/>
    <n v="0"/>
    <n v="0"/>
    <n v="0"/>
    <x v="0"/>
    <x v="0"/>
  </r>
  <r>
    <x v="0"/>
    <x v="33"/>
    <x v="28"/>
    <x v="9"/>
    <s v="2021-12-02"/>
    <n v="30"/>
    <n v="1"/>
    <n v="18"/>
    <n v="0"/>
    <n v="1"/>
    <n v="11"/>
    <n v="1"/>
    <n v="19"/>
    <n v="0"/>
    <n v="0"/>
    <n v="0"/>
    <n v="0"/>
    <n v="0"/>
    <n v="0"/>
    <x v="0"/>
    <x v="0"/>
  </r>
  <r>
    <x v="0"/>
    <x v="33"/>
    <x v="28"/>
    <x v="10"/>
    <s v="2021-12-02"/>
    <n v="30"/>
    <n v="1"/>
    <n v="18"/>
    <n v="0"/>
    <n v="1"/>
    <n v="11"/>
    <n v="1"/>
    <n v="19"/>
    <n v="0"/>
    <n v="0"/>
    <n v="0"/>
    <n v="0"/>
    <n v="0"/>
    <n v="0"/>
    <x v="0"/>
    <x v="0"/>
  </r>
  <r>
    <x v="0"/>
    <x v="33"/>
    <x v="28"/>
    <x v="11"/>
    <s v="2021-12-02"/>
    <n v="30"/>
    <n v="1"/>
    <n v="18"/>
    <n v="0"/>
    <n v="1"/>
    <n v="11"/>
    <n v="1"/>
    <n v="19"/>
    <n v="0"/>
    <n v="0"/>
    <n v="0"/>
    <n v="0"/>
    <n v="0"/>
    <n v="0"/>
    <x v="0"/>
    <x v="0"/>
  </r>
  <r>
    <x v="0"/>
    <x v="33"/>
    <x v="28"/>
    <x v="12"/>
    <s v="2021-12-02"/>
    <n v="30"/>
    <n v="1"/>
    <n v="18"/>
    <n v="0"/>
    <n v="1"/>
    <n v="11"/>
    <n v="1"/>
    <n v="19"/>
    <n v="0"/>
    <n v="0"/>
    <n v="0"/>
    <n v="0"/>
    <n v="0"/>
    <n v="0"/>
    <x v="0"/>
    <x v="0"/>
  </r>
  <r>
    <x v="0"/>
    <x v="33"/>
    <x v="28"/>
    <x v="13"/>
    <s v="2021-12-02"/>
    <n v="30"/>
    <n v="1"/>
    <n v="18"/>
    <n v="0"/>
    <n v="1"/>
    <n v="11"/>
    <n v="1"/>
    <n v="19"/>
    <n v="0"/>
    <n v="0"/>
    <n v="0"/>
    <n v="0"/>
    <n v="0"/>
    <n v="0"/>
    <x v="0"/>
    <x v="0"/>
  </r>
  <r>
    <x v="0"/>
    <x v="33"/>
    <x v="28"/>
    <x v="14"/>
    <s v="2021-12-02"/>
    <n v="30"/>
    <n v="1"/>
    <n v="18"/>
    <n v="0"/>
    <n v="1"/>
    <n v="11"/>
    <n v="1"/>
    <n v="19"/>
    <n v="0"/>
    <n v="0"/>
    <n v="0"/>
    <n v="0"/>
    <n v="0"/>
    <n v="0"/>
    <x v="0"/>
    <x v="0"/>
  </r>
  <r>
    <x v="0"/>
    <x v="33"/>
    <x v="28"/>
    <x v="15"/>
    <s v="2021-12-02"/>
    <n v="30"/>
    <n v="1"/>
    <n v="18"/>
    <n v="0"/>
    <n v="1"/>
    <n v="11"/>
    <n v="1"/>
    <n v="19"/>
    <n v="0"/>
    <n v="0"/>
    <n v="0"/>
    <n v="0"/>
    <n v="0"/>
    <n v="0"/>
    <x v="0"/>
    <x v="0"/>
  </r>
  <r>
    <x v="0"/>
    <x v="33"/>
    <x v="28"/>
    <x v="16"/>
    <s v="2021-12-02"/>
    <n v="30"/>
    <n v="1"/>
    <n v="18"/>
    <n v="0"/>
    <n v="1"/>
    <n v="11"/>
    <n v="1"/>
    <n v="19"/>
    <n v="0"/>
    <n v="0"/>
    <n v="0"/>
    <n v="0"/>
    <n v="0"/>
    <n v="0"/>
    <x v="0"/>
    <x v="0"/>
  </r>
  <r>
    <x v="0"/>
    <x v="33"/>
    <x v="28"/>
    <x v="17"/>
    <s v="2021-12-02"/>
    <n v="30"/>
    <n v="1"/>
    <n v="18"/>
    <n v="0"/>
    <n v="1"/>
    <n v="11"/>
    <n v="1"/>
    <n v="19"/>
    <n v="0"/>
    <n v="0"/>
    <n v="0"/>
    <n v="0"/>
    <n v="0"/>
    <n v="0"/>
    <x v="0"/>
    <x v="0"/>
  </r>
  <r>
    <x v="0"/>
    <x v="33"/>
    <x v="28"/>
    <x v="18"/>
    <s v="2021-12-02"/>
    <n v="30"/>
    <n v="1"/>
    <n v="18"/>
    <n v="0"/>
    <n v="1"/>
    <n v="11"/>
    <n v="1"/>
    <n v="19"/>
    <n v="0"/>
    <n v="0"/>
    <n v="0"/>
    <n v="0"/>
    <n v="0"/>
    <n v="0"/>
    <x v="0"/>
    <x v="0"/>
  </r>
  <r>
    <x v="0"/>
    <x v="33"/>
    <x v="28"/>
    <x v="19"/>
    <s v="2021-12-02"/>
    <n v="30"/>
    <n v="1"/>
    <n v="18"/>
    <n v="0"/>
    <n v="1"/>
    <n v="11"/>
    <n v="1"/>
    <n v="19"/>
    <n v="0"/>
    <n v="0"/>
    <n v="0"/>
    <n v="0"/>
    <n v="0"/>
    <n v="0"/>
    <x v="0"/>
    <x v="0"/>
  </r>
  <r>
    <x v="0"/>
    <x v="34"/>
    <x v="94"/>
    <x v="0"/>
    <s v="2021-12-01"/>
    <n v="31"/>
    <n v="1"/>
    <n v="13"/>
    <n v="0"/>
    <n v="10"/>
    <n v="8"/>
    <n v="1"/>
    <n v="13"/>
    <n v="0"/>
    <n v="6"/>
    <n v="0"/>
    <n v="1"/>
    <n v="0"/>
    <n v="3"/>
    <x v="1"/>
    <x v="0"/>
  </r>
  <r>
    <x v="0"/>
    <x v="34"/>
    <x v="94"/>
    <x v="1"/>
    <s v="2021-12-01"/>
    <n v="31"/>
    <n v="1"/>
    <n v="13"/>
    <n v="0"/>
    <n v="10"/>
    <n v="8"/>
    <n v="0"/>
    <n v="13"/>
    <n v="0"/>
    <n v="6"/>
    <n v="0"/>
    <n v="1"/>
    <n v="1"/>
    <n v="3"/>
    <x v="1"/>
    <x v="0"/>
  </r>
  <r>
    <x v="0"/>
    <x v="34"/>
    <x v="94"/>
    <x v="2"/>
    <s v="2021-12-01"/>
    <n v="31"/>
    <n v="1"/>
    <n v="13"/>
    <n v="0"/>
    <n v="10"/>
    <n v="8"/>
    <n v="0"/>
    <n v="13"/>
    <n v="0"/>
    <n v="6"/>
    <n v="0"/>
    <n v="1"/>
    <n v="1"/>
    <n v="3"/>
    <x v="1"/>
    <x v="0"/>
  </r>
  <r>
    <x v="0"/>
    <x v="34"/>
    <x v="0"/>
    <x v="3"/>
    <s v="2021-12-01"/>
    <n v="31"/>
    <n v="0"/>
    <n v="13"/>
    <n v="1"/>
    <n v="10"/>
    <n v="7"/>
    <n v="1"/>
    <n v="13"/>
    <n v="0"/>
    <n v="6"/>
    <n v="0"/>
    <n v="1"/>
    <n v="0"/>
    <n v="3"/>
    <x v="0"/>
    <x v="0"/>
  </r>
  <r>
    <x v="0"/>
    <x v="34"/>
    <x v="94"/>
    <x v="4"/>
    <s v="2021-12-01"/>
    <n v="31"/>
    <n v="1"/>
    <n v="13"/>
    <n v="0"/>
    <n v="10"/>
    <n v="8"/>
    <n v="1"/>
    <n v="13"/>
    <n v="0"/>
    <n v="6"/>
    <n v="0"/>
    <n v="1"/>
    <n v="0"/>
    <n v="3"/>
    <x v="1"/>
    <x v="0"/>
  </r>
  <r>
    <x v="0"/>
    <x v="34"/>
    <x v="0"/>
    <x v="5"/>
    <s v="2021-12-01"/>
    <n v="31"/>
    <n v="0"/>
    <n v="13"/>
    <n v="1"/>
    <n v="10"/>
    <n v="7"/>
    <n v="0"/>
    <n v="13"/>
    <n v="1"/>
    <n v="6"/>
    <n v="0"/>
    <n v="1"/>
    <n v="0"/>
    <n v="3"/>
    <x v="0"/>
    <x v="0"/>
  </r>
  <r>
    <x v="0"/>
    <x v="34"/>
    <x v="94"/>
    <x v="6"/>
    <s v="2021-12-01"/>
    <n v="31"/>
    <n v="1"/>
    <n v="13"/>
    <n v="0"/>
    <n v="10"/>
    <n v="8"/>
    <n v="1"/>
    <n v="13"/>
    <n v="0"/>
    <n v="6"/>
    <n v="0"/>
    <n v="1"/>
    <n v="0"/>
    <n v="3"/>
    <x v="1"/>
    <x v="0"/>
  </r>
  <r>
    <x v="0"/>
    <x v="34"/>
    <x v="0"/>
    <x v="7"/>
    <s v="2021-12-01"/>
    <n v="31"/>
    <n v="0"/>
    <n v="13"/>
    <n v="1"/>
    <n v="10"/>
    <n v="7"/>
    <n v="0"/>
    <n v="13"/>
    <n v="1"/>
    <n v="6"/>
    <n v="0"/>
    <n v="1"/>
    <n v="0"/>
    <n v="3"/>
    <x v="0"/>
    <x v="0"/>
  </r>
  <r>
    <x v="0"/>
    <x v="34"/>
    <x v="94"/>
    <x v="8"/>
    <s v="2021-12-01"/>
    <n v="31"/>
    <n v="1"/>
    <n v="13"/>
    <n v="0"/>
    <n v="10"/>
    <n v="8"/>
    <n v="1"/>
    <n v="13"/>
    <n v="0"/>
    <n v="6"/>
    <n v="0"/>
    <n v="1"/>
    <n v="0"/>
    <n v="3"/>
    <x v="1"/>
    <x v="0"/>
  </r>
  <r>
    <x v="0"/>
    <x v="34"/>
    <x v="0"/>
    <x v="9"/>
    <s v="2021-12-01"/>
    <n v="31"/>
    <n v="0"/>
    <n v="13"/>
    <n v="1"/>
    <n v="10"/>
    <n v="7"/>
    <n v="1"/>
    <n v="13"/>
    <n v="0"/>
    <n v="6"/>
    <n v="0"/>
    <n v="1"/>
    <n v="0"/>
    <n v="3"/>
    <x v="0"/>
    <x v="0"/>
  </r>
  <r>
    <x v="0"/>
    <x v="34"/>
    <x v="95"/>
    <x v="10"/>
    <s v="2021-12-01"/>
    <n v="31"/>
    <n v="1"/>
    <n v="13"/>
    <n v="0"/>
    <n v="10"/>
    <n v="8"/>
    <n v="1"/>
    <n v="13"/>
    <n v="0"/>
    <n v="6"/>
    <n v="0"/>
    <n v="1"/>
    <n v="0"/>
    <n v="3"/>
    <x v="1"/>
    <x v="0"/>
  </r>
  <r>
    <x v="0"/>
    <x v="34"/>
    <x v="0"/>
    <x v="11"/>
    <s v="2021-12-01"/>
    <n v="31"/>
    <n v="0"/>
    <n v="13"/>
    <n v="1"/>
    <n v="10"/>
    <n v="7"/>
    <n v="0"/>
    <n v="13"/>
    <n v="1"/>
    <n v="6"/>
    <n v="0"/>
    <n v="1"/>
    <n v="0"/>
    <n v="3"/>
    <x v="0"/>
    <x v="0"/>
  </r>
  <r>
    <x v="0"/>
    <x v="34"/>
    <x v="94"/>
    <x v="12"/>
    <s v="2021-12-01"/>
    <n v="31"/>
    <n v="1"/>
    <n v="13"/>
    <n v="0"/>
    <n v="10"/>
    <n v="8"/>
    <n v="1"/>
    <n v="13"/>
    <n v="0"/>
    <n v="6"/>
    <n v="0"/>
    <n v="1"/>
    <n v="0"/>
    <n v="3"/>
    <x v="1"/>
    <x v="0"/>
  </r>
  <r>
    <x v="0"/>
    <x v="34"/>
    <x v="0"/>
    <x v="13"/>
    <s v="2021-12-01"/>
    <n v="31"/>
    <n v="0"/>
    <n v="13"/>
    <n v="1"/>
    <n v="10"/>
    <n v="7"/>
    <n v="0"/>
    <n v="13"/>
    <n v="1"/>
    <n v="6"/>
    <n v="0"/>
    <n v="1"/>
    <n v="0"/>
    <n v="3"/>
    <x v="0"/>
    <x v="0"/>
  </r>
  <r>
    <x v="0"/>
    <x v="34"/>
    <x v="0"/>
    <x v="14"/>
    <s v="2021-12-01"/>
    <n v="31"/>
    <n v="0"/>
    <n v="13"/>
    <n v="1"/>
    <n v="10"/>
    <n v="7"/>
    <n v="1"/>
    <n v="13"/>
    <n v="0"/>
    <n v="6"/>
    <n v="0"/>
    <n v="1"/>
    <n v="0"/>
    <n v="3"/>
    <x v="0"/>
    <x v="0"/>
  </r>
  <r>
    <x v="0"/>
    <x v="34"/>
    <x v="0"/>
    <x v="15"/>
    <s v="2021-12-01"/>
    <n v="31"/>
    <n v="0"/>
    <n v="13"/>
    <n v="1"/>
    <n v="10"/>
    <n v="7"/>
    <n v="0"/>
    <n v="13"/>
    <n v="1"/>
    <n v="6"/>
    <n v="0"/>
    <n v="1"/>
    <n v="0"/>
    <n v="3"/>
    <x v="0"/>
    <x v="0"/>
  </r>
  <r>
    <x v="0"/>
    <x v="34"/>
    <x v="94"/>
    <x v="16"/>
    <s v="2021-12-01"/>
    <n v="31"/>
    <n v="1"/>
    <n v="13"/>
    <n v="0"/>
    <n v="10"/>
    <n v="8"/>
    <n v="1"/>
    <n v="13"/>
    <n v="0"/>
    <n v="6"/>
    <n v="0"/>
    <n v="1"/>
    <n v="0"/>
    <n v="3"/>
    <x v="1"/>
    <x v="0"/>
  </r>
  <r>
    <x v="0"/>
    <x v="34"/>
    <x v="94"/>
    <x v="17"/>
    <s v="2021-12-01"/>
    <n v="31"/>
    <n v="1"/>
    <n v="13"/>
    <n v="0"/>
    <n v="10"/>
    <n v="8"/>
    <n v="0"/>
    <n v="13"/>
    <n v="0"/>
    <n v="6"/>
    <n v="0"/>
    <n v="1"/>
    <n v="1"/>
    <n v="3"/>
    <x v="1"/>
    <x v="0"/>
  </r>
  <r>
    <x v="0"/>
    <x v="34"/>
    <x v="94"/>
    <x v="18"/>
    <s v="2021-12-01"/>
    <n v="31"/>
    <n v="1"/>
    <n v="13"/>
    <n v="0"/>
    <n v="10"/>
    <n v="8"/>
    <n v="1"/>
    <n v="13"/>
    <n v="0"/>
    <n v="6"/>
    <n v="0"/>
    <n v="1"/>
    <n v="0"/>
    <n v="3"/>
    <x v="1"/>
    <x v="0"/>
  </r>
  <r>
    <x v="0"/>
    <x v="34"/>
    <x v="0"/>
    <x v="19"/>
    <s v="2021-12-01"/>
    <n v="31"/>
    <n v="0"/>
    <n v="13"/>
    <n v="1"/>
    <n v="10"/>
    <n v="7"/>
    <n v="0"/>
    <n v="13"/>
    <n v="1"/>
    <n v="6"/>
    <n v="0"/>
    <n v="1"/>
    <n v="0"/>
    <n v="3"/>
    <x v="0"/>
    <x v="0"/>
  </r>
  <r>
    <x v="0"/>
    <x v="34"/>
    <x v="94"/>
    <x v="20"/>
    <s v="2021-12-01"/>
    <n v="31"/>
    <n v="1"/>
    <n v="13"/>
    <n v="0"/>
    <n v="10"/>
    <n v="8"/>
    <n v="1"/>
    <n v="13"/>
    <n v="0"/>
    <n v="6"/>
    <n v="0"/>
    <n v="1"/>
    <n v="0"/>
    <n v="3"/>
    <x v="1"/>
    <x v="0"/>
  </r>
  <r>
    <x v="0"/>
    <x v="34"/>
    <x v="95"/>
    <x v="21"/>
    <s v="2021-12-01"/>
    <n v="31"/>
    <n v="1"/>
    <n v="13"/>
    <n v="0"/>
    <n v="10"/>
    <n v="8"/>
    <n v="1"/>
    <n v="13"/>
    <n v="0"/>
    <n v="6"/>
    <n v="0"/>
    <n v="1"/>
    <n v="0"/>
    <n v="3"/>
    <x v="1"/>
    <x v="0"/>
  </r>
  <r>
    <x v="0"/>
    <x v="34"/>
    <x v="0"/>
    <x v="22"/>
    <s v="2021-12-01"/>
    <n v="31"/>
    <n v="0"/>
    <n v="13"/>
    <n v="1"/>
    <n v="10"/>
    <n v="7"/>
    <n v="0"/>
    <n v="13"/>
    <n v="0"/>
    <n v="6"/>
    <n v="1"/>
    <n v="1"/>
    <n v="0"/>
    <n v="3"/>
    <x v="0"/>
    <x v="0"/>
  </r>
  <r>
    <x v="0"/>
    <x v="35"/>
    <x v="96"/>
    <x v="0"/>
    <s v="2021-12-01"/>
    <n v="31"/>
    <n v="1"/>
    <n v="17"/>
    <n v="0"/>
    <n v="3"/>
    <n v="11"/>
    <n v="1"/>
    <n v="19"/>
    <n v="0"/>
    <n v="0"/>
    <n v="0"/>
    <n v="0"/>
    <n v="0"/>
    <n v="1"/>
    <x v="0"/>
    <x v="0"/>
  </r>
  <r>
    <x v="0"/>
    <x v="35"/>
    <x v="96"/>
    <x v="1"/>
    <s v="2021-12-01"/>
    <n v="31"/>
    <n v="0"/>
    <n v="17"/>
    <n v="1"/>
    <n v="3"/>
    <n v="10"/>
    <n v="1"/>
    <n v="19"/>
    <n v="0"/>
    <n v="0"/>
    <n v="0"/>
    <n v="0"/>
    <n v="0"/>
    <n v="1"/>
    <x v="0"/>
    <x v="0"/>
  </r>
  <r>
    <x v="0"/>
    <x v="35"/>
    <x v="96"/>
    <x v="2"/>
    <s v="2021-12-01"/>
    <n v="31"/>
    <n v="1"/>
    <n v="17"/>
    <n v="0"/>
    <n v="3"/>
    <n v="11"/>
    <n v="1"/>
    <n v="19"/>
    <n v="0"/>
    <n v="0"/>
    <n v="0"/>
    <n v="0"/>
    <n v="0"/>
    <n v="1"/>
    <x v="0"/>
    <x v="0"/>
  </r>
  <r>
    <x v="0"/>
    <x v="35"/>
    <x v="96"/>
    <x v="3"/>
    <s v="2021-12-01"/>
    <n v="31"/>
    <n v="1"/>
    <n v="17"/>
    <n v="0"/>
    <n v="3"/>
    <n v="11"/>
    <n v="1"/>
    <n v="19"/>
    <n v="0"/>
    <n v="0"/>
    <n v="0"/>
    <n v="0"/>
    <n v="0"/>
    <n v="1"/>
    <x v="0"/>
    <x v="0"/>
  </r>
  <r>
    <x v="0"/>
    <x v="35"/>
    <x v="96"/>
    <x v="4"/>
    <s v="2021-12-01"/>
    <n v="31"/>
    <n v="1"/>
    <n v="17"/>
    <n v="0"/>
    <n v="3"/>
    <n v="11"/>
    <n v="1"/>
    <n v="19"/>
    <n v="0"/>
    <n v="0"/>
    <n v="0"/>
    <n v="0"/>
    <n v="0"/>
    <n v="1"/>
    <x v="0"/>
    <x v="0"/>
  </r>
  <r>
    <x v="0"/>
    <x v="35"/>
    <x v="96"/>
    <x v="5"/>
    <s v="2021-12-01"/>
    <n v="31"/>
    <n v="1"/>
    <n v="17"/>
    <n v="0"/>
    <n v="3"/>
    <n v="11"/>
    <n v="1"/>
    <n v="19"/>
    <n v="0"/>
    <n v="0"/>
    <n v="0"/>
    <n v="0"/>
    <n v="0"/>
    <n v="1"/>
    <x v="0"/>
    <x v="0"/>
  </r>
  <r>
    <x v="0"/>
    <x v="35"/>
    <x v="96"/>
    <x v="6"/>
    <s v="2021-12-01"/>
    <n v="31"/>
    <n v="1"/>
    <n v="17"/>
    <n v="0"/>
    <n v="3"/>
    <n v="11"/>
    <n v="1"/>
    <n v="19"/>
    <n v="0"/>
    <n v="0"/>
    <n v="0"/>
    <n v="0"/>
    <n v="0"/>
    <n v="1"/>
    <x v="0"/>
    <x v="0"/>
  </r>
  <r>
    <x v="0"/>
    <x v="35"/>
    <x v="96"/>
    <x v="7"/>
    <s v="2021-12-01"/>
    <n v="31"/>
    <n v="1"/>
    <n v="17"/>
    <n v="0"/>
    <n v="3"/>
    <n v="11"/>
    <n v="1"/>
    <n v="19"/>
    <n v="0"/>
    <n v="0"/>
    <n v="0"/>
    <n v="0"/>
    <n v="0"/>
    <n v="1"/>
    <x v="0"/>
    <x v="0"/>
  </r>
  <r>
    <x v="0"/>
    <x v="35"/>
    <x v="96"/>
    <x v="8"/>
    <s v="2021-12-01"/>
    <n v="31"/>
    <n v="1"/>
    <n v="17"/>
    <n v="0"/>
    <n v="3"/>
    <n v="11"/>
    <n v="1"/>
    <n v="19"/>
    <n v="0"/>
    <n v="0"/>
    <n v="0"/>
    <n v="0"/>
    <n v="0"/>
    <n v="1"/>
    <x v="0"/>
    <x v="0"/>
  </r>
  <r>
    <x v="0"/>
    <x v="35"/>
    <x v="96"/>
    <x v="9"/>
    <s v="2021-12-01"/>
    <n v="31"/>
    <n v="0"/>
    <n v="17"/>
    <n v="1"/>
    <n v="3"/>
    <n v="10"/>
    <n v="1"/>
    <n v="19"/>
    <n v="0"/>
    <n v="0"/>
    <n v="0"/>
    <n v="0"/>
    <n v="0"/>
    <n v="1"/>
    <x v="0"/>
    <x v="0"/>
  </r>
  <r>
    <x v="0"/>
    <x v="35"/>
    <x v="96"/>
    <x v="10"/>
    <s v="2021-12-01"/>
    <n v="31"/>
    <n v="1"/>
    <n v="17"/>
    <n v="0"/>
    <n v="3"/>
    <n v="11"/>
    <n v="1"/>
    <n v="19"/>
    <n v="0"/>
    <n v="0"/>
    <n v="0"/>
    <n v="0"/>
    <n v="0"/>
    <n v="1"/>
    <x v="0"/>
    <x v="0"/>
  </r>
  <r>
    <x v="0"/>
    <x v="35"/>
    <x v="96"/>
    <x v="11"/>
    <s v="2021-12-01"/>
    <n v="31"/>
    <n v="1"/>
    <n v="17"/>
    <n v="0"/>
    <n v="3"/>
    <n v="11"/>
    <n v="1"/>
    <n v="19"/>
    <n v="0"/>
    <n v="0"/>
    <n v="0"/>
    <n v="0"/>
    <n v="0"/>
    <n v="1"/>
    <x v="0"/>
    <x v="0"/>
  </r>
  <r>
    <x v="0"/>
    <x v="35"/>
    <x v="96"/>
    <x v="12"/>
    <s v="2021-12-01"/>
    <n v="31"/>
    <n v="1"/>
    <n v="17"/>
    <n v="0"/>
    <n v="3"/>
    <n v="11"/>
    <n v="1"/>
    <n v="19"/>
    <n v="0"/>
    <n v="0"/>
    <n v="0"/>
    <n v="0"/>
    <n v="0"/>
    <n v="1"/>
    <x v="0"/>
    <x v="0"/>
  </r>
  <r>
    <x v="0"/>
    <x v="35"/>
    <x v="97"/>
    <x v="23"/>
    <s v="2021-12-01"/>
    <n v="31"/>
    <n v="1"/>
    <n v="17"/>
    <n v="0"/>
    <n v="3"/>
    <n v="11"/>
    <n v="1"/>
    <n v="19"/>
    <n v="0"/>
    <n v="0"/>
    <n v="0"/>
    <n v="0"/>
    <n v="0"/>
    <n v="1"/>
    <x v="1"/>
    <x v="0"/>
  </r>
  <r>
    <x v="0"/>
    <x v="35"/>
    <x v="98"/>
    <x v="23"/>
    <s v="2021-12-01"/>
    <n v="31"/>
    <n v="1"/>
    <n v="17"/>
    <n v="0"/>
    <n v="3"/>
    <n v="11"/>
    <n v="1"/>
    <n v="19"/>
    <n v="0"/>
    <n v="0"/>
    <n v="0"/>
    <n v="0"/>
    <n v="0"/>
    <n v="1"/>
    <x v="1"/>
    <x v="0"/>
  </r>
  <r>
    <x v="0"/>
    <x v="35"/>
    <x v="96"/>
    <x v="13"/>
    <s v="2021-12-01"/>
    <n v="31"/>
    <n v="1"/>
    <n v="17"/>
    <n v="0"/>
    <n v="3"/>
    <n v="11"/>
    <n v="1"/>
    <n v="19"/>
    <n v="0"/>
    <n v="0"/>
    <n v="0"/>
    <n v="0"/>
    <n v="0"/>
    <n v="1"/>
    <x v="0"/>
    <x v="0"/>
  </r>
  <r>
    <x v="0"/>
    <x v="35"/>
    <x v="96"/>
    <x v="14"/>
    <s v="2021-12-01"/>
    <n v="31"/>
    <n v="0"/>
    <n v="17"/>
    <n v="1"/>
    <n v="3"/>
    <n v="10"/>
    <n v="1"/>
    <n v="19"/>
    <n v="0"/>
    <n v="0"/>
    <n v="0"/>
    <n v="0"/>
    <n v="0"/>
    <n v="1"/>
    <x v="0"/>
    <x v="0"/>
  </r>
  <r>
    <x v="0"/>
    <x v="35"/>
    <x v="96"/>
    <x v="19"/>
    <s v="2021-12-01"/>
    <n v="31"/>
    <n v="1"/>
    <n v="17"/>
    <n v="0"/>
    <n v="3"/>
    <n v="11"/>
    <n v="1"/>
    <n v="19"/>
    <n v="0"/>
    <n v="0"/>
    <n v="0"/>
    <n v="0"/>
    <n v="0"/>
    <n v="1"/>
    <x v="0"/>
    <x v="0"/>
  </r>
  <r>
    <x v="0"/>
    <x v="35"/>
    <x v="96"/>
    <x v="20"/>
    <s v="2021-12-01"/>
    <n v="31"/>
    <n v="1"/>
    <n v="17"/>
    <n v="0"/>
    <n v="3"/>
    <n v="11"/>
    <n v="1"/>
    <n v="19"/>
    <n v="0"/>
    <n v="0"/>
    <n v="0"/>
    <n v="0"/>
    <n v="0"/>
    <n v="1"/>
    <x v="0"/>
    <x v="0"/>
  </r>
  <r>
    <x v="0"/>
    <x v="35"/>
    <x v="96"/>
    <x v="21"/>
    <s v="2021-12-01"/>
    <n v="31"/>
    <n v="1"/>
    <n v="17"/>
    <n v="0"/>
    <n v="3"/>
    <n v="11"/>
    <n v="0"/>
    <n v="19"/>
    <n v="0"/>
    <n v="0"/>
    <n v="0"/>
    <n v="0"/>
    <n v="1"/>
    <n v="1"/>
    <x v="0"/>
    <x v="0"/>
  </r>
  <r>
    <x v="0"/>
    <x v="36"/>
    <x v="0"/>
    <x v="0"/>
    <s v="2021-12-01"/>
    <n v="31"/>
    <n v="1"/>
    <n v="12"/>
    <n v="0"/>
    <n v="0"/>
    <n v="19"/>
    <n v="1"/>
    <n v="9"/>
    <n v="0"/>
    <n v="0"/>
    <n v="0"/>
    <n v="0"/>
    <n v="0"/>
    <n v="3"/>
    <x v="0"/>
    <x v="0"/>
  </r>
  <r>
    <x v="0"/>
    <x v="36"/>
    <x v="0"/>
    <x v="1"/>
    <s v="2021-12-01"/>
    <n v="31"/>
    <n v="1"/>
    <n v="12"/>
    <n v="0"/>
    <n v="0"/>
    <n v="19"/>
    <n v="1"/>
    <n v="9"/>
    <n v="0"/>
    <n v="0"/>
    <n v="0"/>
    <n v="0"/>
    <n v="0"/>
    <n v="3"/>
    <x v="0"/>
    <x v="0"/>
  </r>
  <r>
    <x v="0"/>
    <x v="36"/>
    <x v="0"/>
    <x v="2"/>
    <s v="2021-12-01"/>
    <n v="31"/>
    <n v="1"/>
    <n v="12"/>
    <n v="0"/>
    <n v="0"/>
    <n v="19"/>
    <n v="1"/>
    <n v="9"/>
    <n v="0"/>
    <n v="0"/>
    <n v="0"/>
    <n v="0"/>
    <n v="0"/>
    <n v="3"/>
    <x v="0"/>
    <x v="0"/>
  </r>
  <r>
    <x v="0"/>
    <x v="36"/>
    <x v="0"/>
    <x v="3"/>
    <s v="2021-12-01"/>
    <n v="31"/>
    <n v="1"/>
    <n v="12"/>
    <n v="0"/>
    <n v="0"/>
    <n v="19"/>
    <n v="1"/>
    <n v="9"/>
    <n v="0"/>
    <n v="0"/>
    <n v="0"/>
    <n v="0"/>
    <n v="0"/>
    <n v="3"/>
    <x v="0"/>
    <x v="0"/>
  </r>
  <r>
    <x v="0"/>
    <x v="36"/>
    <x v="0"/>
    <x v="5"/>
    <s v="2021-12-01"/>
    <n v="31"/>
    <n v="1"/>
    <n v="12"/>
    <n v="0"/>
    <n v="0"/>
    <n v="19"/>
    <n v="1"/>
    <n v="9"/>
    <n v="0"/>
    <n v="0"/>
    <n v="0"/>
    <n v="0"/>
    <n v="0"/>
    <n v="3"/>
    <x v="0"/>
    <x v="0"/>
  </r>
  <r>
    <x v="0"/>
    <x v="36"/>
    <x v="0"/>
    <x v="6"/>
    <s v="2021-12-01"/>
    <n v="31"/>
    <n v="1"/>
    <n v="12"/>
    <n v="0"/>
    <n v="0"/>
    <n v="19"/>
    <n v="1"/>
    <n v="9"/>
    <n v="0"/>
    <n v="0"/>
    <n v="0"/>
    <n v="0"/>
    <n v="0"/>
    <n v="3"/>
    <x v="0"/>
    <x v="0"/>
  </r>
  <r>
    <x v="0"/>
    <x v="36"/>
    <x v="0"/>
    <x v="8"/>
    <s v="2021-12-01"/>
    <n v="31"/>
    <n v="1"/>
    <n v="12"/>
    <n v="0"/>
    <n v="0"/>
    <n v="19"/>
    <n v="1"/>
    <n v="9"/>
    <n v="0"/>
    <n v="0"/>
    <n v="0"/>
    <n v="0"/>
    <n v="0"/>
    <n v="3"/>
    <x v="0"/>
    <x v="0"/>
  </r>
  <r>
    <x v="0"/>
    <x v="36"/>
    <x v="0"/>
    <x v="9"/>
    <s v="2021-12-01"/>
    <n v="31"/>
    <n v="1"/>
    <n v="12"/>
    <n v="0"/>
    <n v="0"/>
    <n v="19"/>
    <n v="0"/>
    <n v="9"/>
    <n v="0"/>
    <n v="0"/>
    <n v="0"/>
    <n v="0"/>
    <n v="1"/>
    <n v="3"/>
    <x v="0"/>
    <x v="0"/>
  </r>
  <r>
    <x v="0"/>
    <x v="36"/>
    <x v="0"/>
    <x v="10"/>
    <s v="2021-12-01"/>
    <n v="31"/>
    <n v="1"/>
    <n v="12"/>
    <n v="0"/>
    <n v="0"/>
    <n v="19"/>
    <n v="1"/>
    <n v="9"/>
    <n v="0"/>
    <n v="0"/>
    <n v="0"/>
    <n v="0"/>
    <n v="0"/>
    <n v="3"/>
    <x v="0"/>
    <x v="0"/>
  </r>
  <r>
    <x v="0"/>
    <x v="36"/>
    <x v="0"/>
    <x v="11"/>
    <s v="2021-12-01"/>
    <n v="31"/>
    <n v="1"/>
    <n v="12"/>
    <n v="0"/>
    <n v="0"/>
    <n v="19"/>
    <n v="1"/>
    <n v="9"/>
    <n v="0"/>
    <n v="0"/>
    <n v="0"/>
    <n v="0"/>
    <n v="0"/>
    <n v="3"/>
    <x v="0"/>
    <x v="0"/>
  </r>
  <r>
    <x v="0"/>
    <x v="36"/>
    <x v="0"/>
    <x v="13"/>
    <s v="2021-12-01"/>
    <n v="31"/>
    <n v="1"/>
    <n v="12"/>
    <n v="0"/>
    <n v="0"/>
    <n v="19"/>
    <n v="0"/>
    <n v="9"/>
    <n v="0"/>
    <n v="0"/>
    <n v="0"/>
    <n v="0"/>
    <n v="1"/>
    <n v="3"/>
    <x v="0"/>
    <x v="0"/>
  </r>
  <r>
    <x v="0"/>
    <x v="36"/>
    <x v="0"/>
    <x v="15"/>
    <s v="2021-12-01"/>
    <n v="31"/>
    <n v="1"/>
    <n v="12"/>
    <n v="0"/>
    <n v="0"/>
    <n v="19"/>
    <n v="0"/>
    <n v="9"/>
    <n v="0"/>
    <n v="0"/>
    <n v="0"/>
    <n v="0"/>
    <n v="1"/>
    <n v="3"/>
    <x v="0"/>
    <x v="0"/>
  </r>
  <r>
    <x v="0"/>
    <x v="37"/>
    <x v="99"/>
    <x v="0"/>
    <s v="2021-12-01"/>
    <n v="31"/>
    <n v="1"/>
    <n v="23"/>
    <n v="0"/>
    <n v="0"/>
    <n v="8"/>
    <n v="1"/>
    <n v="22"/>
    <n v="0"/>
    <n v="0"/>
    <n v="0"/>
    <n v="1"/>
    <n v="0"/>
    <n v="0"/>
    <x v="1"/>
    <x v="0"/>
  </r>
  <r>
    <x v="0"/>
    <x v="37"/>
    <x v="100"/>
    <x v="1"/>
    <s v="2021-12-01"/>
    <n v="31"/>
    <n v="1"/>
    <n v="23"/>
    <n v="0"/>
    <n v="0"/>
    <n v="8"/>
    <n v="1"/>
    <n v="22"/>
    <n v="0"/>
    <n v="0"/>
    <n v="0"/>
    <n v="1"/>
    <n v="0"/>
    <n v="0"/>
    <x v="1"/>
    <x v="0"/>
  </r>
  <r>
    <x v="0"/>
    <x v="37"/>
    <x v="99"/>
    <x v="2"/>
    <s v="2021-12-01"/>
    <n v="31"/>
    <n v="1"/>
    <n v="23"/>
    <n v="0"/>
    <n v="0"/>
    <n v="8"/>
    <n v="1"/>
    <n v="22"/>
    <n v="0"/>
    <n v="0"/>
    <n v="0"/>
    <n v="1"/>
    <n v="0"/>
    <n v="0"/>
    <x v="1"/>
    <x v="0"/>
  </r>
  <r>
    <x v="0"/>
    <x v="37"/>
    <x v="101"/>
    <x v="3"/>
    <s v="2021-12-01"/>
    <n v="31"/>
    <n v="1"/>
    <n v="23"/>
    <n v="0"/>
    <n v="0"/>
    <n v="8"/>
    <n v="1"/>
    <n v="22"/>
    <n v="0"/>
    <n v="0"/>
    <n v="0"/>
    <n v="1"/>
    <n v="0"/>
    <n v="0"/>
    <x v="1"/>
    <x v="0"/>
  </r>
  <r>
    <x v="0"/>
    <x v="37"/>
    <x v="102"/>
    <x v="4"/>
    <s v="2021-12-01"/>
    <n v="31"/>
    <n v="1"/>
    <n v="23"/>
    <n v="0"/>
    <n v="0"/>
    <n v="8"/>
    <n v="1"/>
    <n v="22"/>
    <n v="0"/>
    <n v="0"/>
    <n v="0"/>
    <n v="1"/>
    <n v="0"/>
    <n v="0"/>
    <x v="1"/>
    <x v="0"/>
  </r>
  <r>
    <x v="0"/>
    <x v="37"/>
    <x v="103"/>
    <x v="5"/>
    <s v="2021-12-01"/>
    <n v="31"/>
    <n v="1"/>
    <n v="23"/>
    <n v="0"/>
    <n v="0"/>
    <n v="8"/>
    <n v="1"/>
    <n v="22"/>
    <n v="0"/>
    <n v="0"/>
    <n v="0"/>
    <n v="1"/>
    <n v="0"/>
    <n v="0"/>
    <x v="1"/>
    <x v="0"/>
  </r>
  <r>
    <x v="0"/>
    <x v="37"/>
    <x v="102"/>
    <x v="6"/>
    <s v="2021-12-01"/>
    <n v="31"/>
    <n v="1"/>
    <n v="23"/>
    <n v="0"/>
    <n v="0"/>
    <n v="8"/>
    <n v="1"/>
    <n v="22"/>
    <n v="0"/>
    <n v="0"/>
    <n v="0"/>
    <n v="1"/>
    <n v="0"/>
    <n v="0"/>
    <x v="1"/>
    <x v="0"/>
  </r>
  <r>
    <x v="0"/>
    <x v="37"/>
    <x v="101"/>
    <x v="7"/>
    <s v="2021-12-01"/>
    <n v="31"/>
    <n v="1"/>
    <n v="23"/>
    <n v="0"/>
    <n v="0"/>
    <n v="8"/>
    <n v="1"/>
    <n v="22"/>
    <n v="0"/>
    <n v="0"/>
    <n v="0"/>
    <n v="1"/>
    <n v="0"/>
    <n v="0"/>
    <x v="1"/>
    <x v="0"/>
  </r>
  <r>
    <x v="0"/>
    <x v="37"/>
    <x v="28"/>
    <x v="8"/>
    <s v="2021-12-01"/>
    <n v="31"/>
    <n v="1"/>
    <n v="23"/>
    <n v="0"/>
    <n v="0"/>
    <n v="8"/>
    <n v="1"/>
    <n v="22"/>
    <n v="0"/>
    <n v="0"/>
    <n v="0"/>
    <n v="1"/>
    <n v="0"/>
    <n v="0"/>
    <x v="0"/>
    <x v="0"/>
  </r>
  <r>
    <x v="0"/>
    <x v="37"/>
    <x v="28"/>
    <x v="9"/>
    <s v="2021-12-01"/>
    <n v="31"/>
    <n v="1"/>
    <n v="23"/>
    <n v="0"/>
    <n v="0"/>
    <n v="8"/>
    <n v="1"/>
    <n v="22"/>
    <n v="0"/>
    <n v="0"/>
    <n v="0"/>
    <n v="1"/>
    <n v="0"/>
    <n v="0"/>
    <x v="0"/>
    <x v="0"/>
  </r>
  <r>
    <x v="0"/>
    <x v="37"/>
    <x v="28"/>
    <x v="10"/>
    <s v="2021-12-01"/>
    <n v="31"/>
    <n v="1"/>
    <n v="23"/>
    <n v="0"/>
    <n v="0"/>
    <n v="8"/>
    <n v="1"/>
    <n v="22"/>
    <n v="0"/>
    <n v="0"/>
    <n v="0"/>
    <n v="1"/>
    <n v="0"/>
    <n v="0"/>
    <x v="0"/>
    <x v="0"/>
  </r>
  <r>
    <x v="0"/>
    <x v="37"/>
    <x v="28"/>
    <x v="11"/>
    <s v="2021-12-01"/>
    <n v="31"/>
    <n v="1"/>
    <n v="23"/>
    <n v="0"/>
    <n v="0"/>
    <n v="8"/>
    <n v="1"/>
    <n v="22"/>
    <n v="0"/>
    <n v="0"/>
    <n v="0"/>
    <n v="1"/>
    <n v="0"/>
    <n v="0"/>
    <x v="0"/>
    <x v="0"/>
  </r>
  <r>
    <x v="0"/>
    <x v="37"/>
    <x v="28"/>
    <x v="12"/>
    <s v="2021-12-01"/>
    <n v="31"/>
    <n v="1"/>
    <n v="23"/>
    <n v="0"/>
    <n v="0"/>
    <n v="8"/>
    <n v="1"/>
    <n v="22"/>
    <n v="0"/>
    <n v="0"/>
    <n v="0"/>
    <n v="1"/>
    <n v="0"/>
    <n v="0"/>
    <x v="0"/>
    <x v="0"/>
  </r>
  <r>
    <x v="0"/>
    <x v="37"/>
    <x v="28"/>
    <x v="13"/>
    <s v="2021-12-01"/>
    <n v="31"/>
    <n v="1"/>
    <n v="23"/>
    <n v="0"/>
    <n v="0"/>
    <n v="8"/>
    <n v="0"/>
    <n v="22"/>
    <n v="0"/>
    <n v="0"/>
    <n v="1"/>
    <n v="1"/>
    <n v="0"/>
    <n v="0"/>
    <x v="0"/>
    <x v="0"/>
  </r>
  <r>
    <x v="0"/>
    <x v="37"/>
    <x v="28"/>
    <x v="14"/>
    <s v="2021-12-01"/>
    <n v="31"/>
    <n v="1"/>
    <n v="23"/>
    <n v="0"/>
    <n v="0"/>
    <n v="8"/>
    <n v="1"/>
    <n v="22"/>
    <n v="0"/>
    <n v="0"/>
    <n v="0"/>
    <n v="1"/>
    <n v="0"/>
    <n v="0"/>
    <x v="0"/>
    <x v="0"/>
  </r>
  <r>
    <x v="0"/>
    <x v="37"/>
    <x v="28"/>
    <x v="15"/>
    <s v="2021-12-01"/>
    <n v="31"/>
    <n v="1"/>
    <n v="23"/>
    <n v="0"/>
    <n v="0"/>
    <n v="8"/>
    <n v="1"/>
    <n v="22"/>
    <n v="0"/>
    <n v="0"/>
    <n v="0"/>
    <n v="1"/>
    <n v="0"/>
    <n v="0"/>
    <x v="0"/>
    <x v="0"/>
  </r>
  <r>
    <x v="0"/>
    <x v="37"/>
    <x v="28"/>
    <x v="16"/>
    <s v="2021-12-01"/>
    <n v="31"/>
    <n v="1"/>
    <n v="23"/>
    <n v="0"/>
    <n v="0"/>
    <n v="8"/>
    <n v="1"/>
    <n v="22"/>
    <n v="0"/>
    <n v="0"/>
    <n v="0"/>
    <n v="1"/>
    <n v="0"/>
    <n v="0"/>
    <x v="0"/>
    <x v="0"/>
  </r>
  <r>
    <x v="0"/>
    <x v="37"/>
    <x v="28"/>
    <x v="17"/>
    <s v="2021-12-01"/>
    <n v="31"/>
    <n v="1"/>
    <n v="23"/>
    <n v="0"/>
    <n v="0"/>
    <n v="8"/>
    <n v="1"/>
    <n v="22"/>
    <n v="0"/>
    <n v="0"/>
    <n v="0"/>
    <n v="1"/>
    <n v="0"/>
    <n v="0"/>
    <x v="0"/>
    <x v="0"/>
  </r>
  <r>
    <x v="0"/>
    <x v="37"/>
    <x v="28"/>
    <x v="18"/>
    <s v="2021-12-01"/>
    <n v="31"/>
    <n v="1"/>
    <n v="23"/>
    <n v="0"/>
    <n v="0"/>
    <n v="8"/>
    <n v="1"/>
    <n v="22"/>
    <n v="0"/>
    <n v="0"/>
    <n v="0"/>
    <n v="1"/>
    <n v="0"/>
    <n v="0"/>
    <x v="0"/>
    <x v="0"/>
  </r>
  <r>
    <x v="0"/>
    <x v="37"/>
    <x v="28"/>
    <x v="19"/>
    <s v="2021-12-01"/>
    <n v="31"/>
    <n v="1"/>
    <n v="23"/>
    <n v="0"/>
    <n v="0"/>
    <n v="8"/>
    <n v="1"/>
    <n v="22"/>
    <n v="0"/>
    <n v="0"/>
    <n v="0"/>
    <n v="1"/>
    <n v="0"/>
    <n v="0"/>
    <x v="0"/>
    <x v="0"/>
  </r>
  <r>
    <x v="0"/>
    <x v="37"/>
    <x v="28"/>
    <x v="20"/>
    <s v="2021-12-01"/>
    <n v="31"/>
    <n v="1"/>
    <n v="23"/>
    <n v="0"/>
    <n v="0"/>
    <n v="8"/>
    <n v="1"/>
    <n v="22"/>
    <n v="0"/>
    <n v="0"/>
    <n v="0"/>
    <n v="1"/>
    <n v="0"/>
    <n v="0"/>
    <x v="0"/>
    <x v="0"/>
  </r>
  <r>
    <x v="0"/>
    <x v="37"/>
    <x v="28"/>
    <x v="21"/>
    <s v="2021-12-01"/>
    <n v="31"/>
    <n v="1"/>
    <n v="23"/>
    <n v="0"/>
    <n v="0"/>
    <n v="8"/>
    <n v="1"/>
    <n v="22"/>
    <n v="0"/>
    <n v="0"/>
    <n v="0"/>
    <n v="1"/>
    <n v="0"/>
    <n v="0"/>
    <x v="0"/>
    <x v="0"/>
  </r>
  <r>
    <x v="0"/>
    <x v="37"/>
    <x v="28"/>
    <x v="22"/>
    <s v="2021-12-01"/>
    <n v="31"/>
    <n v="1"/>
    <n v="23"/>
    <n v="0"/>
    <n v="0"/>
    <n v="8"/>
    <n v="1"/>
    <n v="22"/>
    <n v="0"/>
    <n v="0"/>
    <n v="0"/>
    <n v="1"/>
    <n v="0"/>
    <n v="0"/>
    <x v="0"/>
    <x v="0"/>
  </r>
  <r>
    <x v="0"/>
    <x v="38"/>
    <x v="28"/>
    <x v="0"/>
    <s v="2021-12-01"/>
    <n v="31"/>
    <n v="1"/>
    <n v="20"/>
    <n v="0"/>
    <n v="0"/>
    <n v="11"/>
    <n v="1"/>
    <n v="18"/>
    <n v="0"/>
    <n v="0"/>
    <n v="0"/>
    <n v="0"/>
    <n v="0"/>
    <n v="2"/>
    <x v="0"/>
    <x v="0"/>
  </r>
  <r>
    <x v="0"/>
    <x v="38"/>
    <x v="104"/>
    <x v="1"/>
    <s v="2021-12-01"/>
    <n v="31"/>
    <n v="1"/>
    <n v="20"/>
    <n v="0"/>
    <n v="0"/>
    <n v="11"/>
    <n v="1"/>
    <n v="18"/>
    <n v="0"/>
    <n v="0"/>
    <n v="0"/>
    <n v="0"/>
    <n v="0"/>
    <n v="2"/>
    <x v="1"/>
    <x v="0"/>
  </r>
  <r>
    <x v="0"/>
    <x v="38"/>
    <x v="28"/>
    <x v="2"/>
    <s v="2021-12-01"/>
    <n v="31"/>
    <n v="1"/>
    <n v="20"/>
    <n v="0"/>
    <n v="0"/>
    <n v="11"/>
    <n v="0"/>
    <n v="18"/>
    <n v="0"/>
    <n v="0"/>
    <n v="0"/>
    <n v="0"/>
    <n v="1"/>
    <n v="2"/>
    <x v="0"/>
    <x v="0"/>
  </r>
  <r>
    <x v="0"/>
    <x v="38"/>
    <x v="105"/>
    <x v="3"/>
    <s v="2021-12-01"/>
    <n v="31"/>
    <n v="1"/>
    <n v="20"/>
    <n v="0"/>
    <n v="0"/>
    <n v="11"/>
    <n v="1"/>
    <n v="18"/>
    <n v="0"/>
    <n v="0"/>
    <n v="0"/>
    <n v="0"/>
    <n v="0"/>
    <n v="2"/>
    <x v="1"/>
    <x v="0"/>
  </r>
  <r>
    <x v="0"/>
    <x v="38"/>
    <x v="28"/>
    <x v="4"/>
    <s v="2021-12-01"/>
    <n v="31"/>
    <n v="1"/>
    <n v="20"/>
    <n v="0"/>
    <n v="0"/>
    <n v="11"/>
    <n v="1"/>
    <n v="18"/>
    <n v="0"/>
    <n v="0"/>
    <n v="0"/>
    <n v="0"/>
    <n v="0"/>
    <n v="2"/>
    <x v="0"/>
    <x v="0"/>
  </r>
  <r>
    <x v="0"/>
    <x v="38"/>
    <x v="105"/>
    <x v="5"/>
    <s v="2021-12-01"/>
    <n v="31"/>
    <n v="1"/>
    <n v="20"/>
    <n v="0"/>
    <n v="0"/>
    <n v="11"/>
    <n v="1"/>
    <n v="18"/>
    <n v="0"/>
    <n v="0"/>
    <n v="0"/>
    <n v="0"/>
    <n v="0"/>
    <n v="2"/>
    <x v="1"/>
    <x v="0"/>
  </r>
  <r>
    <x v="0"/>
    <x v="38"/>
    <x v="105"/>
    <x v="7"/>
    <s v="2021-12-01"/>
    <n v="31"/>
    <n v="1"/>
    <n v="20"/>
    <n v="0"/>
    <n v="0"/>
    <n v="11"/>
    <n v="1"/>
    <n v="18"/>
    <n v="0"/>
    <n v="0"/>
    <n v="0"/>
    <n v="0"/>
    <n v="0"/>
    <n v="2"/>
    <x v="1"/>
    <x v="0"/>
  </r>
  <r>
    <x v="0"/>
    <x v="38"/>
    <x v="28"/>
    <x v="8"/>
    <s v="2021-12-01"/>
    <n v="31"/>
    <n v="1"/>
    <n v="20"/>
    <n v="0"/>
    <n v="0"/>
    <n v="11"/>
    <n v="1"/>
    <n v="18"/>
    <n v="0"/>
    <n v="0"/>
    <n v="0"/>
    <n v="0"/>
    <n v="0"/>
    <n v="2"/>
    <x v="0"/>
    <x v="0"/>
  </r>
  <r>
    <x v="0"/>
    <x v="38"/>
    <x v="106"/>
    <x v="9"/>
    <s v="2021-12-01"/>
    <n v="31"/>
    <n v="1"/>
    <n v="20"/>
    <n v="0"/>
    <n v="0"/>
    <n v="11"/>
    <n v="1"/>
    <n v="18"/>
    <n v="0"/>
    <n v="0"/>
    <n v="0"/>
    <n v="0"/>
    <n v="0"/>
    <n v="2"/>
    <x v="1"/>
    <x v="0"/>
  </r>
  <r>
    <x v="0"/>
    <x v="38"/>
    <x v="105"/>
    <x v="11"/>
    <s v="2021-12-01"/>
    <n v="31"/>
    <n v="1"/>
    <n v="20"/>
    <n v="0"/>
    <n v="0"/>
    <n v="11"/>
    <n v="1"/>
    <n v="18"/>
    <n v="0"/>
    <n v="0"/>
    <n v="0"/>
    <n v="0"/>
    <n v="0"/>
    <n v="2"/>
    <x v="1"/>
    <x v="0"/>
  </r>
  <r>
    <x v="0"/>
    <x v="38"/>
    <x v="28"/>
    <x v="12"/>
    <s v="2021-12-01"/>
    <n v="31"/>
    <n v="1"/>
    <n v="20"/>
    <n v="0"/>
    <n v="0"/>
    <n v="11"/>
    <n v="1"/>
    <n v="18"/>
    <n v="0"/>
    <n v="0"/>
    <n v="0"/>
    <n v="0"/>
    <n v="0"/>
    <n v="2"/>
    <x v="0"/>
    <x v="0"/>
  </r>
  <r>
    <x v="0"/>
    <x v="38"/>
    <x v="104"/>
    <x v="13"/>
    <s v="2021-12-01"/>
    <n v="31"/>
    <n v="1"/>
    <n v="20"/>
    <n v="0"/>
    <n v="0"/>
    <n v="11"/>
    <n v="1"/>
    <n v="18"/>
    <n v="0"/>
    <n v="0"/>
    <n v="0"/>
    <n v="0"/>
    <n v="0"/>
    <n v="2"/>
    <x v="1"/>
    <x v="0"/>
  </r>
  <r>
    <x v="0"/>
    <x v="38"/>
    <x v="28"/>
    <x v="14"/>
    <s v="2021-12-01"/>
    <n v="31"/>
    <n v="1"/>
    <n v="20"/>
    <n v="0"/>
    <n v="0"/>
    <n v="11"/>
    <n v="1"/>
    <n v="18"/>
    <n v="0"/>
    <n v="0"/>
    <n v="0"/>
    <n v="0"/>
    <n v="0"/>
    <n v="2"/>
    <x v="0"/>
    <x v="0"/>
  </r>
  <r>
    <x v="0"/>
    <x v="38"/>
    <x v="105"/>
    <x v="15"/>
    <s v="2021-12-01"/>
    <n v="31"/>
    <n v="1"/>
    <n v="20"/>
    <n v="0"/>
    <n v="0"/>
    <n v="11"/>
    <n v="1"/>
    <n v="18"/>
    <n v="0"/>
    <n v="0"/>
    <n v="0"/>
    <n v="0"/>
    <n v="0"/>
    <n v="2"/>
    <x v="1"/>
    <x v="0"/>
  </r>
  <r>
    <x v="0"/>
    <x v="38"/>
    <x v="28"/>
    <x v="16"/>
    <s v="2021-12-01"/>
    <n v="31"/>
    <n v="1"/>
    <n v="20"/>
    <n v="0"/>
    <n v="0"/>
    <n v="11"/>
    <n v="1"/>
    <n v="18"/>
    <n v="0"/>
    <n v="0"/>
    <n v="0"/>
    <n v="0"/>
    <n v="0"/>
    <n v="2"/>
    <x v="0"/>
    <x v="0"/>
  </r>
  <r>
    <x v="0"/>
    <x v="38"/>
    <x v="106"/>
    <x v="17"/>
    <s v="2021-12-01"/>
    <n v="31"/>
    <n v="1"/>
    <n v="20"/>
    <n v="0"/>
    <n v="0"/>
    <n v="11"/>
    <n v="1"/>
    <n v="18"/>
    <n v="0"/>
    <n v="0"/>
    <n v="0"/>
    <n v="0"/>
    <n v="0"/>
    <n v="2"/>
    <x v="1"/>
    <x v="0"/>
  </r>
  <r>
    <x v="0"/>
    <x v="38"/>
    <x v="28"/>
    <x v="18"/>
    <s v="2021-12-01"/>
    <n v="31"/>
    <n v="1"/>
    <n v="20"/>
    <n v="0"/>
    <n v="0"/>
    <n v="11"/>
    <n v="1"/>
    <n v="18"/>
    <n v="0"/>
    <n v="0"/>
    <n v="0"/>
    <n v="0"/>
    <n v="0"/>
    <n v="2"/>
    <x v="0"/>
    <x v="0"/>
  </r>
  <r>
    <x v="0"/>
    <x v="38"/>
    <x v="105"/>
    <x v="19"/>
    <s v="2021-12-01"/>
    <n v="31"/>
    <n v="1"/>
    <n v="20"/>
    <n v="0"/>
    <n v="0"/>
    <n v="11"/>
    <n v="0"/>
    <n v="18"/>
    <n v="0"/>
    <n v="0"/>
    <n v="0"/>
    <n v="0"/>
    <n v="1"/>
    <n v="2"/>
    <x v="1"/>
    <x v="0"/>
  </r>
  <r>
    <x v="0"/>
    <x v="38"/>
    <x v="28"/>
    <x v="20"/>
    <s v="2021-12-01"/>
    <n v="31"/>
    <n v="1"/>
    <n v="20"/>
    <n v="0"/>
    <n v="0"/>
    <n v="11"/>
    <n v="1"/>
    <n v="18"/>
    <n v="0"/>
    <n v="0"/>
    <n v="0"/>
    <n v="0"/>
    <n v="0"/>
    <n v="2"/>
    <x v="0"/>
    <x v="0"/>
  </r>
  <r>
    <x v="0"/>
    <x v="38"/>
    <x v="106"/>
    <x v="21"/>
    <s v="2021-12-01"/>
    <n v="31"/>
    <n v="1"/>
    <n v="20"/>
    <n v="0"/>
    <n v="0"/>
    <n v="11"/>
    <n v="1"/>
    <n v="18"/>
    <n v="0"/>
    <n v="0"/>
    <n v="0"/>
    <n v="0"/>
    <n v="0"/>
    <n v="2"/>
    <x v="1"/>
    <x v="0"/>
  </r>
  <r>
    <x v="0"/>
    <x v="39"/>
    <x v="28"/>
    <x v="0"/>
    <s v="2021-12-01"/>
    <n v="31"/>
    <n v="1"/>
    <n v="22"/>
    <n v="0"/>
    <n v="0"/>
    <n v="9"/>
    <n v="1"/>
    <n v="21"/>
    <n v="0"/>
    <n v="0"/>
    <n v="0"/>
    <n v="0"/>
    <n v="0"/>
    <n v="1"/>
    <x v="0"/>
    <x v="0"/>
  </r>
  <r>
    <x v="0"/>
    <x v="39"/>
    <x v="107"/>
    <x v="1"/>
    <s v="2021-12-01"/>
    <n v="31"/>
    <n v="1"/>
    <n v="22"/>
    <n v="0"/>
    <n v="0"/>
    <n v="9"/>
    <n v="1"/>
    <n v="21"/>
    <n v="0"/>
    <n v="0"/>
    <n v="0"/>
    <n v="0"/>
    <n v="0"/>
    <n v="1"/>
    <x v="1"/>
    <x v="0"/>
  </r>
  <r>
    <x v="0"/>
    <x v="39"/>
    <x v="28"/>
    <x v="2"/>
    <s v="2021-12-01"/>
    <n v="31"/>
    <n v="1"/>
    <n v="22"/>
    <n v="0"/>
    <n v="0"/>
    <n v="9"/>
    <n v="1"/>
    <n v="21"/>
    <n v="0"/>
    <n v="0"/>
    <n v="0"/>
    <n v="0"/>
    <n v="0"/>
    <n v="1"/>
    <x v="0"/>
    <x v="0"/>
  </r>
  <r>
    <x v="0"/>
    <x v="39"/>
    <x v="108"/>
    <x v="3"/>
    <s v="2021-12-01"/>
    <n v="31"/>
    <n v="1"/>
    <n v="22"/>
    <n v="0"/>
    <n v="0"/>
    <n v="9"/>
    <n v="1"/>
    <n v="21"/>
    <n v="0"/>
    <n v="0"/>
    <n v="0"/>
    <n v="0"/>
    <n v="0"/>
    <n v="1"/>
    <x v="1"/>
    <x v="0"/>
  </r>
  <r>
    <x v="0"/>
    <x v="39"/>
    <x v="28"/>
    <x v="4"/>
    <s v="2021-12-01"/>
    <n v="31"/>
    <n v="1"/>
    <n v="22"/>
    <n v="0"/>
    <n v="0"/>
    <n v="9"/>
    <n v="1"/>
    <n v="21"/>
    <n v="0"/>
    <n v="0"/>
    <n v="0"/>
    <n v="0"/>
    <n v="0"/>
    <n v="1"/>
    <x v="0"/>
    <x v="0"/>
  </r>
  <r>
    <x v="0"/>
    <x v="39"/>
    <x v="28"/>
    <x v="5"/>
    <s v="2021-12-01"/>
    <n v="31"/>
    <n v="1"/>
    <n v="22"/>
    <n v="0"/>
    <n v="0"/>
    <n v="9"/>
    <n v="1"/>
    <n v="21"/>
    <n v="0"/>
    <n v="0"/>
    <n v="0"/>
    <n v="0"/>
    <n v="0"/>
    <n v="1"/>
    <x v="0"/>
    <x v="0"/>
  </r>
  <r>
    <x v="0"/>
    <x v="39"/>
    <x v="28"/>
    <x v="6"/>
    <s v="2021-12-01"/>
    <n v="31"/>
    <n v="1"/>
    <n v="22"/>
    <n v="0"/>
    <n v="0"/>
    <n v="9"/>
    <n v="1"/>
    <n v="21"/>
    <n v="0"/>
    <n v="0"/>
    <n v="0"/>
    <n v="0"/>
    <n v="0"/>
    <n v="1"/>
    <x v="0"/>
    <x v="0"/>
  </r>
  <r>
    <x v="0"/>
    <x v="39"/>
    <x v="28"/>
    <x v="7"/>
    <s v="2021-12-01"/>
    <n v="31"/>
    <n v="1"/>
    <n v="22"/>
    <n v="0"/>
    <n v="0"/>
    <n v="9"/>
    <n v="1"/>
    <n v="21"/>
    <n v="0"/>
    <n v="0"/>
    <n v="0"/>
    <n v="0"/>
    <n v="0"/>
    <n v="1"/>
    <x v="0"/>
    <x v="0"/>
  </r>
  <r>
    <x v="0"/>
    <x v="39"/>
    <x v="109"/>
    <x v="8"/>
    <s v="2021-12-01"/>
    <n v="31"/>
    <n v="1"/>
    <n v="22"/>
    <n v="0"/>
    <n v="0"/>
    <n v="9"/>
    <n v="0"/>
    <n v="21"/>
    <n v="0"/>
    <n v="0"/>
    <n v="0"/>
    <n v="0"/>
    <n v="1"/>
    <n v="1"/>
    <x v="1"/>
    <x v="0"/>
  </r>
  <r>
    <x v="0"/>
    <x v="39"/>
    <x v="28"/>
    <x v="9"/>
    <s v="2021-12-01"/>
    <n v="31"/>
    <n v="1"/>
    <n v="22"/>
    <n v="0"/>
    <n v="0"/>
    <n v="9"/>
    <n v="1"/>
    <n v="21"/>
    <n v="0"/>
    <n v="0"/>
    <n v="0"/>
    <n v="0"/>
    <n v="0"/>
    <n v="1"/>
    <x v="0"/>
    <x v="0"/>
  </r>
  <r>
    <x v="0"/>
    <x v="39"/>
    <x v="28"/>
    <x v="10"/>
    <s v="2021-12-01"/>
    <n v="31"/>
    <n v="1"/>
    <n v="22"/>
    <n v="0"/>
    <n v="0"/>
    <n v="9"/>
    <n v="1"/>
    <n v="21"/>
    <n v="0"/>
    <n v="0"/>
    <n v="0"/>
    <n v="0"/>
    <n v="0"/>
    <n v="1"/>
    <x v="0"/>
    <x v="0"/>
  </r>
  <r>
    <x v="0"/>
    <x v="39"/>
    <x v="28"/>
    <x v="11"/>
    <s v="2021-12-01"/>
    <n v="31"/>
    <n v="1"/>
    <n v="22"/>
    <n v="0"/>
    <n v="0"/>
    <n v="9"/>
    <n v="1"/>
    <n v="21"/>
    <n v="0"/>
    <n v="0"/>
    <n v="0"/>
    <n v="0"/>
    <n v="0"/>
    <n v="1"/>
    <x v="0"/>
    <x v="0"/>
  </r>
  <r>
    <x v="0"/>
    <x v="39"/>
    <x v="28"/>
    <x v="12"/>
    <s v="2021-12-01"/>
    <n v="31"/>
    <n v="1"/>
    <n v="22"/>
    <n v="0"/>
    <n v="0"/>
    <n v="9"/>
    <n v="1"/>
    <n v="21"/>
    <n v="0"/>
    <n v="0"/>
    <n v="0"/>
    <n v="0"/>
    <n v="0"/>
    <n v="1"/>
    <x v="0"/>
    <x v="0"/>
  </r>
  <r>
    <x v="0"/>
    <x v="39"/>
    <x v="28"/>
    <x v="14"/>
    <s v="2021-12-01"/>
    <n v="31"/>
    <n v="1"/>
    <n v="22"/>
    <n v="0"/>
    <n v="0"/>
    <n v="9"/>
    <n v="1"/>
    <n v="21"/>
    <n v="0"/>
    <n v="0"/>
    <n v="0"/>
    <n v="0"/>
    <n v="0"/>
    <n v="1"/>
    <x v="0"/>
    <x v="0"/>
  </r>
  <r>
    <x v="0"/>
    <x v="39"/>
    <x v="28"/>
    <x v="15"/>
    <s v="2021-12-01"/>
    <n v="31"/>
    <n v="1"/>
    <n v="22"/>
    <n v="0"/>
    <n v="0"/>
    <n v="9"/>
    <n v="1"/>
    <n v="21"/>
    <n v="0"/>
    <n v="0"/>
    <n v="0"/>
    <n v="0"/>
    <n v="0"/>
    <n v="1"/>
    <x v="0"/>
    <x v="0"/>
  </r>
  <r>
    <x v="0"/>
    <x v="39"/>
    <x v="28"/>
    <x v="16"/>
    <s v="2021-12-01"/>
    <n v="31"/>
    <n v="1"/>
    <n v="22"/>
    <n v="0"/>
    <n v="0"/>
    <n v="9"/>
    <n v="1"/>
    <n v="21"/>
    <n v="0"/>
    <n v="0"/>
    <n v="0"/>
    <n v="0"/>
    <n v="0"/>
    <n v="1"/>
    <x v="0"/>
    <x v="0"/>
  </r>
  <r>
    <x v="0"/>
    <x v="39"/>
    <x v="28"/>
    <x v="17"/>
    <s v="2021-12-01"/>
    <n v="31"/>
    <n v="1"/>
    <n v="22"/>
    <n v="0"/>
    <n v="0"/>
    <n v="9"/>
    <n v="1"/>
    <n v="21"/>
    <n v="0"/>
    <n v="0"/>
    <n v="0"/>
    <n v="0"/>
    <n v="0"/>
    <n v="1"/>
    <x v="0"/>
    <x v="0"/>
  </r>
  <r>
    <x v="0"/>
    <x v="39"/>
    <x v="28"/>
    <x v="18"/>
    <s v="2021-12-01"/>
    <n v="31"/>
    <n v="1"/>
    <n v="22"/>
    <n v="0"/>
    <n v="0"/>
    <n v="9"/>
    <n v="1"/>
    <n v="21"/>
    <n v="0"/>
    <n v="0"/>
    <n v="0"/>
    <n v="0"/>
    <n v="0"/>
    <n v="1"/>
    <x v="0"/>
    <x v="0"/>
  </r>
  <r>
    <x v="0"/>
    <x v="39"/>
    <x v="28"/>
    <x v="19"/>
    <s v="2021-12-01"/>
    <n v="31"/>
    <n v="1"/>
    <n v="22"/>
    <n v="0"/>
    <n v="0"/>
    <n v="9"/>
    <n v="1"/>
    <n v="21"/>
    <n v="0"/>
    <n v="0"/>
    <n v="0"/>
    <n v="0"/>
    <n v="0"/>
    <n v="1"/>
    <x v="0"/>
    <x v="0"/>
  </r>
  <r>
    <x v="0"/>
    <x v="39"/>
    <x v="28"/>
    <x v="20"/>
    <s v="2021-12-01"/>
    <n v="31"/>
    <n v="1"/>
    <n v="22"/>
    <n v="0"/>
    <n v="0"/>
    <n v="9"/>
    <n v="1"/>
    <n v="21"/>
    <n v="0"/>
    <n v="0"/>
    <n v="0"/>
    <n v="0"/>
    <n v="0"/>
    <n v="1"/>
    <x v="0"/>
    <x v="0"/>
  </r>
  <r>
    <x v="0"/>
    <x v="39"/>
    <x v="28"/>
    <x v="21"/>
    <s v="2021-12-01"/>
    <n v="31"/>
    <n v="1"/>
    <n v="22"/>
    <n v="0"/>
    <n v="0"/>
    <n v="9"/>
    <n v="1"/>
    <n v="21"/>
    <n v="0"/>
    <n v="0"/>
    <n v="0"/>
    <n v="0"/>
    <n v="0"/>
    <n v="1"/>
    <x v="0"/>
    <x v="0"/>
  </r>
  <r>
    <x v="0"/>
    <x v="39"/>
    <x v="28"/>
    <x v="22"/>
    <s v="2021-12-01"/>
    <n v="31"/>
    <n v="1"/>
    <n v="22"/>
    <n v="0"/>
    <n v="0"/>
    <n v="9"/>
    <n v="1"/>
    <n v="21"/>
    <n v="0"/>
    <n v="0"/>
    <n v="0"/>
    <n v="0"/>
    <n v="0"/>
    <n v="1"/>
    <x v="0"/>
    <x v="0"/>
  </r>
  <r>
    <x v="0"/>
    <x v="40"/>
    <x v="110"/>
    <x v="0"/>
    <s v="2021-12-01"/>
    <n v="31"/>
    <n v="1"/>
    <n v="12"/>
    <n v="0"/>
    <n v="11"/>
    <n v="8"/>
    <n v="1"/>
    <n v="23"/>
    <n v="0"/>
    <n v="0"/>
    <n v="0"/>
    <n v="0"/>
    <n v="0"/>
    <n v="0"/>
    <x v="1"/>
    <x v="0"/>
  </r>
  <r>
    <x v="0"/>
    <x v="40"/>
    <x v="0"/>
    <x v="1"/>
    <s v="2021-12-01"/>
    <n v="31"/>
    <n v="0"/>
    <n v="12"/>
    <n v="1"/>
    <n v="11"/>
    <n v="7"/>
    <n v="1"/>
    <n v="23"/>
    <n v="0"/>
    <n v="0"/>
    <n v="0"/>
    <n v="0"/>
    <n v="0"/>
    <n v="0"/>
    <x v="0"/>
    <x v="0"/>
  </r>
  <r>
    <x v="0"/>
    <x v="40"/>
    <x v="110"/>
    <x v="2"/>
    <s v="2021-12-01"/>
    <n v="31"/>
    <n v="1"/>
    <n v="12"/>
    <n v="0"/>
    <n v="11"/>
    <n v="8"/>
    <n v="1"/>
    <n v="23"/>
    <n v="0"/>
    <n v="0"/>
    <n v="0"/>
    <n v="0"/>
    <n v="0"/>
    <n v="0"/>
    <x v="1"/>
    <x v="0"/>
  </r>
  <r>
    <x v="0"/>
    <x v="40"/>
    <x v="0"/>
    <x v="3"/>
    <s v="2021-12-01"/>
    <n v="31"/>
    <n v="0"/>
    <n v="12"/>
    <n v="1"/>
    <n v="11"/>
    <n v="7"/>
    <n v="1"/>
    <n v="23"/>
    <n v="0"/>
    <n v="0"/>
    <n v="0"/>
    <n v="0"/>
    <n v="0"/>
    <n v="0"/>
    <x v="0"/>
    <x v="0"/>
  </r>
  <r>
    <x v="0"/>
    <x v="40"/>
    <x v="111"/>
    <x v="4"/>
    <s v="2021-12-01"/>
    <n v="31"/>
    <n v="1"/>
    <n v="12"/>
    <n v="0"/>
    <n v="11"/>
    <n v="8"/>
    <n v="1"/>
    <n v="23"/>
    <n v="0"/>
    <n v="0"/>
    <n v="0"/>
    <n v="0"/>
    <n v="0"/>
    <n v="0"/>
    <x v="1"/>
    <x v="0"/>
  </r>
  <r>
    <x v="0"/>
    <x v="40"/>
    <x v="0"/>
    <x v="5"/>
    <s v="2021-12-01"/>
    <n v="31"/>
    <n v="0"/>
    <n v="12"/>
    <n v="1"/>
    <n v="11"/>
    <n v="7"/>
    <n v="1"/>
    <n v="23"/>
    <n v="0"/>
    <n v="0"/>
    <n v="0"/>
    <n v="0"/>
    <n v="0"/>
    <n v="0"/>
    <x v="0"/>
    <x v="0"/>
  </r>
  <r>
    <x v="0"/>
    <x v="40"/>
    <x v="112"/>
    <x v="6"/>
    <s v="2021-12-01"/>
    <n v="31"/>
    <n v="1"/>
    <n v="12"/>
    <n v="0"/>
    <n v="11"/>
    <n v="8"/>
    <n v="1"/>
    <n v="23"/>
    <n v="0"/>
    <n v="0"/>
    <n v="0"/>
    <n v="0"/>
    <n v="0"/>
    <n v="0"/>
    <x v="1"/>
    <x v="0"/>
  </r>
  <r>
    <x v="0"/>
    <x v="40"/>
    <x v="0"/>
    <x v="7"/>
    <s v="2021-12-01"/>
    <n v="31"/>
    <n v="0"/>
    <n v="12"/>
    <n v="1"/>
    <n v="11"/>
    <n v="7"/>
    <n v="1"/>
    <n v="23"/>
    <n v="0"/>
    <n v="0"/>
    <n v="0"/>
    <n v="0"/>
    <n v="0"/>
    <n v="0"/>
    <x v="0"/>
    <x v="0"/>
  </r>
  <r>
    <x v="0"/>
    <x v="40"/>
    <x v="112"/>
    <x v="8"/>
    <s v="2021-12-01"/>
    <n v="31"/>
    <n v="1"/>
    <n v="12"/>
    <n v="0"/>
    <n v="11"/>
    <n v="8"/>
    <n v="1"/>
    <n v="23"/>
    <n v="0"/>
    <n v="0"/>
    <n v="0"/>
    <n v="0"/>
    <n v="0"/>
    <n v="0"/>
    <x v="1"/>
    <x v="0"/>
  </r>
  <r>
    <x v="0"/>
    <x v="40"/>
    <x v="0"/>
    <x v="9"/>
    <s v="2021-12-01"/>
    <n v="31"/>
    <n v="0"/>
    <n v="12"/>
    <n v="1"/>
    <n v="11"/>
    <n v="7"/>
    <n v="1"/>
    <n v="23"/>
    <n v="0"/>
    <n v="0"/>
    <n v="0"/>
    <n v="0"/>
    <n v="0"/>
    <n v="0"/>
    <x v="0"/>
    <x v="0"/>
  </r>
  <r>
    <x v="0"/>
    <x v="40"/>
    <x v="113"/>
    <x v="10"/>
    <s v="2021-12-01"/>
    <n v="31"/>
    <n v="1"/>
    <n v="12"/>
    <n v="0"/>
    <n v="11"/>
    <n v="8"/>
    <n v="1"/>
    <n v="23"/>
    <n v="0"/>
    <n v="0"/>
    <n v="0"/>
    <n v="0"/>
    <n v="0"/>
    <n v="0"/>
    <x v="1"/>
    <x v="0"/>
  </r>
  <r>
    <x v="0"/>
    <x v="40"/>
    <x v="0"/>
    <x v="11"/>
    <s v="2021-12-01"/>
    <n v="31"/>
    <n v="0"/>
    <n v="12"/>
    <n v="1"/>
    <n v="11"/>
    <n v="7"/>
    <n v="1"/>
    <n v="23"/>
    <n v="0"/>
    <n v="0"/>
    <n v="0"/>
    <n v="0"/>
    <n v="0"/>
    <n v="0"/>
    <x v="0"/>
    <x v="0"/>
  </r>
  <r>
    <x v="0"/>
    <x v="40"/>
    <x v="113"/>
    <x v="12"/>
    <s v="2021-12-01"/>
    <n v="31"/>
    <n v="1"/>
    <n v="12"/>
    <n v="0"/>
    <n v="11"/>
    <n v="8"/>
    <n v="1"/>
    <n v="23"/>
    <n v="0"/>
    <n v="0"/>
    <n v="0"/>
    <n v="0"/>
    <n v="0"/>
    <n v="0"/>
    <x v="1"/>
    <x v="0"/>
  </r>
  <r>
    <x v="0"/>
    <x v="40"/>
    <x v="0"/>
    <x v="13"/>
    <s v="2021-12-01"/>
    <n v="31"/>
    <n v="0"/>
    <n v="12"/>
    <n v="1"/>
    <n v="11"/>
    <n v="7"/>
    <n v="1"/>
    <n v="23"/>
    <n v="0"/>
    <n v="0"/>
    <n v="0"/>
    <n v="0"/>
    <n v="0"/>
    <n v="0"/>
    <x v="0"/>
    <x v="0"/>
  </r>
  <r>
    <x v="0"/>
    <x v="40"/>
    <x v="113"/>
    <x v="14"/>
    <s v="2021-12-01"/>
    <n v="31"/>
    <n v="1"/>
    <n v="12"/>
    <n v="0"/>
    <n v="11"/>
    <n v="8"/>
    <n v="1"/>
    <n v="23"/>
    <n v="0"/>
    <n v="0"/>
    <n v="0"/>
    <n v="0"/>
    <n v="0"/>
    <n v="0"/>
    <x v="1"/>
    <x v="0"/>
  </r>
  <r>
    <x v="0"/>
    <x v="40"/>
    <x v="0"/>
    <x v="15"/>
    <s v="2021-12-01"/>
    <n v="31"/>
    <n v="0"/>
    <n v="12"/>
    <n v="1"/>
    <n v="11"/>
    <n v="7"/>
    <n v="1"/>
    <n v="23"/>
    <n v="0"/>
    <n v="0"/>
    <n v="0"/>
    <n v="0"/>
    <n v="0"/>
    <n v="0"/>
    <x v="0"/>
    <x v="0"/>
  </r>
  <r>
    <x v="0"/>
    <x v="40"/>
    <x v="113"/>
    <x v="16"/>
    <s v="2021-12-01"/>
    <n v="31"/>
    <n v="1"/>
    <n v="12"/>
    <n v="0"/>
    <n v="11"/>
    <n v="8"/>
    <n v="1"/>
    <n v="23"/>
    <n v="0"/>
    <n v="0"/>
    <n v="0"/>
    <n v="0"/>
    <n v="0"/>
    <n v="0"/>
    <x v="1"/>
    <x v="0"/>
  </r>
  <r>
    <x v="0"/>
    <x v="40"/>
    <x v="0"/>
    <x v="17"/>
    <s v="2021-12-01"/>
    <n v="31"/>
    <n v="0"/>
    <n v="12"/>
    <n v="1"/>
    <n v="11"/>
    <n v="7"/>
    <n v="1"/>
    <n v="23"/>
    <n v="0"/>
    <n v="0"/>
    <n v="0"/>
    <n v="0"/>
    <n v="0"/>
    <n v="0"/>
    <x v="0"/>
    <x v="0"/>
  </r>
  <r>
    <x v="0"/>
    <x v="40"/>
    <x v="113"/>
    <x v="18"/>
    <s v="2021-12-01"/>
    <n v="31"/>
    <n v="1"/>
    <n v="12"/>
    <n v="0"/>
    <n v="11"/>
    <n v="8"/>
    <n v="1"/>
    <n v="23"/>
    <n v="0"/>
    <n v="0"/>
    <n v="0"/>
    <n v="0"/>
    <n v="0"/>
    <n v="0"/>
    <x v="1"/>
    <x v="0"/>
  </r>
  <r>
    <x v="0"/>
    <x v="40"/>
    <x v="0"/>
    <x v="19"/>
    <s v="2021-12-01"/>
    <n v="31"/>
    <n v="0"/>
    <n v="12"/>
    <n v="1"/>
    <n v="11"/>
    <n v="7"/>
    <n v="1"/>
    <n v="23"/>
    <n v="0"/>
    <n v="0"/>
    <n v="0"/>
    <n v="0"/>
    <n v="0"/>
    <n v="0"/>
    <x v="0"/>
    <x v="0"/>
  </r>
  <r>
    <x v="0"/>
    <x v="40"/>
    <x v="113"/>
    <x v="20"/>
    <s v="2021-12-01"/>
    <n v="31"/>
    <n v="1"/>
    <n v="12"/>
    <n v="0"/>
    <n v="11"/>
    <n v="8"/>
    <n v="1"/>
    <n v="23"/>
    <n v="0"/>
    <n v="0"/>
    <n v="0"/>
    <n v="0"/>
    <n v="0"/>
    <n v="0"/>
    <x v="1"/>
    <x v="0"/>
  </r>
  <r>
    <x v="0"/>
    <x v="40"/>
    <x v="0"/>
    <x v="21"/>
    <s v="2021-12-01"/>
    <n v="31"/>
    <n v="0"/>
    <n v="12"/>
    <n v="1"/>
    <n v="11"/>
    <n v="7"/>
    <n v="1"/>
    <n v="23"/>
    <n v="0"/>
    <n v="0"/>
    <n v="0"/>
    <n v="0"/>
    <n v="0"/>
    <n v="0"/>
    <x v="0"/>
    <x v="0"/>
  </r>
  <r>
    <x v="0"/>
    <x v="40"/>
    <x v="113"/>
    <x v="22"/>
    <s v="2021-12-01"/>
    <n v="31"/>
    <n v="1"/>
    <n v="12"/>
    <n v="0"/>
    <n v="11"/>
    <n v="8"/>
    <n v="1"/>
    <n v="23"/>
    <n v="0"/>
    <n v="0"/>
    <n v="0"/>
    <n v="0"/>
    <n v="0"/>
    <n v="0"/>
    <x v="1"/>
    <x v="0"/>
  </r>
  <r>
    <x v="0"/>
    <x v="41"/>
    <x v="81"/>
    <x v="0"/>
    <s v="2021-12-01"/>
    <n v="31"/>
    <n v="1"/>
    <n v="27"/>
    <n v="0"/>
    <n v="0"/>
    <n v="4"/>
    <n v="1"/>
    <n v="25"/>
    <n v="0"/>
    <n v="0"/>
    <n v="0"/>
    <n v="1"/>
    <n v="0"/>
    <n v="1"/>
    <x v="0"/>
    <x v="0"/>
  </r>
  <r>
    <x v="0"/>
    <x v="41"/>
    <x v="81"/>
    <x v="1"/>
    <s v="2021-12-01"/>
    <n v="31"/>
    <n v="1"/>
    <n v="27"/>
    <n v="0"/>
    <n v="0"/>
    <n v="4"/>
    <n v="1"/>
    <n v="25"/>
    <n v="0"/>
    <n v="0"/>
    <n v="0"/>
    <n v="1"/>
    <n v="0"/>
    <n v="1"/>
    <x v="0"/>
    <x v="0"/>
  </r>
  <r>
    <x v="0"/>
    <x v="41"/>
    <x v="81"/>
    <x v="2"/>
    <s v="2021-12-01"/>
    <n v="31"/>
    <n v="1"/>
    <n v="27"/>
    <n v="0"/>
    <n v="0"/>
    <n v="4"/>
    <n v="1"/>
    <n v="25"/>
    <n v="0"/>
    <n v="0"/>
    <n v="0"/>
    <n v="1"/>
    <n v="0"/>
    <n v="1"/>
    <x v="0"/>
    <x v="0"/>
  </r>
  <r>
    <x v="0"/>
    <x v="41"/>
    <x v="81"/>
    <x v="3"/>
    <s v="2021-12-01"/>
    <n v="31"/>
    <n v="2"/>
    <n v="27"/>
    <n v="0"/>
    <n v="0"/>
    <n v="4"/>
    <n v="2"/>
    <n v="25"/>
    <n v="0"/>
    <n v="0"/>
    <n v="0"/>
    <n v="1"/>
    <n v="0"/>
    <n v="1"/>
    <x v="0"/>
    <x v="0"/>
  </r>
  <r>
    <x v="0"/>
    <x v="41"/>
    <x v="81"/>
    <x v="3"/>
    <s v="2021-12-01"/>
    <n v="31"/>
    <n v="1"/>
    <n v="27"/>
    <n v="0"/>
    <n v="0"/>
    <n v="4"/>
    <n v="1"/>
    <n v="25"/>
    <n v="0"/>
    <n v="0"/>
    <n v="0"/>
    <n v="1"/>
    <n v="0"/>
    <n v="1"/>
    <x v="0"/>
    <x v="0"/>
  </r>
  <r>
    <x v="0"/>
    <x v="41"/>
    <x v="81"/>
    <x v="5"/>
    <s v="2021-12-01"/>
    <n v="31"/>
    <n v="1"/>
    <n v="27"/>
    <n v="0"/>
    <n v="0"/>
    <n v="4"/>
    <n v="1"/>
    <n v="25"/>
    <n v="0"/>
    <n v="0"/>
    <n v="0"/>
    <n v="1"/>
    <n v="0"/>
    <n v="1"/>
    <x v="0"/>
    <x v="0"/>
  </r>
  <r>
    <x v="0"/>
    <x v="41"/>
    <x v="81"/>
    <x v="6"/>
    <s v="2021-12-01"/>
    <n v="31"/>
    <n v="1"/>
    <n v="27"/>
    <n v="0"/>
    <n v="0"/>
    <n v="4"/>
    <n v="1"/>
    <n v="25"/>
    <n v="0"/>
    <n v="0"/>
    <n v="0"/>
    <n v="1"/>
    <n v="0"/>
    <n v="1"/>
    <x v="0"/>
    <x v="0"/>
  </r>
  <r>
    <x v="0"/>
    <x v="41"/>
    <x v="81"/>
    <x v="7"/>
    <s v="2021-12-01"/>
    <n v="31"/>
    <n v="1"/>
    <n v="27"/>
    <n v="0"/>
    <n v="0"/>
    <n v="4"/>
    <n v="1"/>
    <n v="25"/>
    <n v="0"/>
    <n v="0"/>
    <n v="0"/>
    <n v="1"/>
    <n v="0"/>
    <n v="1"/>
    <x v="0"/>
    <x v="0"/>
  </r>
  <r>
    <x v="0"/>
    <x v="41"/>
    <x v="81"/>
    <x v="8"/>
    <s v="2021-12-01"/>
    <n v="31"/>
    <n v="2"/>
    <n v="27"/>
    <n v="0"/>
    <n v="0"/>
    <n v="4"/>
    <n v="2"/>
    <n v="25"/>
    <n v="0"/>
    <n v="0"/>
    <n v="0"/>
    <n v="1"/>
    <n v="0"/>
    <n v="1"/>
    <x v="0"/>
    <x v="0"/>
  </r>
  <r>
    <x v="0"/>
    <x v="41"/>
    <x v="81"/>
    <x v="8"/>
    <s v="2021-12-01"/>
    <n v="31"/>
    <n v="1"/>
    <n v="27"/>
    <n v="0"/>
    <n v="0"/>
    <n v="4"/>
    <n v="1"/>
    <n v="25"/>
    <n v="0"/>
    <n v="0"/>
    <n v="0"/>
    <n v="1"/>
    <n v="0"/>
    <n v="1"/>
    <x v="0"/>
    <x v="0"/>
  </r>
  <r>
    <x v="0"/>
    <x v="41"/>
    <x v="81"/>
    <x v="10"/>
    <s v="2021-12-01"/>
    <n v="31"/>
    <n v="1"/>
    <n v="27"/>
    <n v="0"/>
    <n v="0"/>
    <n v="4"/>
    <n v="1"/>
    <n v="25"/>
    <n v="0"/>
    <n v="0"/>
    <n v="0"/>
    <n v="1"/>
    <n v="0"/>
    <n v="1"/>
    <x v="0"/>
    <x v="0"/>
  </r>
  <r>
    <x v="0"/>
    <x v="41"/>
    <x v="81"/>
    <x v="11"/>
    <s v="2021-12-01"/>
    <n v="31"/>
    <n v="1"/>
    <n v="27"/>
    <n v="0"/>
    <n v="0"/>
    <n v="4"/>
    <n v="1"/>
    <n v="25"/>
    <n v="0"/>
    <n v="0"/>
    <n v="0"/>
    <n v="1"/>
    <n v="0"/>
    <n v="1"/>
    <x v="0"/>
    <x v="0"/>
  </r>
  <r>
    <x v="0"/>
    <x v="41"/>
    <x v="81"/>
    <x v="12"/>
    <s v="2021-12-01"/>
    <n v="31"/>
    <n v="2"/>
    <n v="27"/>
    <n v="0"/>
    <n v="0"/>
    <n v="4"/>
    <n v="2"/>
    <n v="25"/>
    <n v="0"/>
    <n v="0"/>
    <n v="0"/>
    <n v="1"/>
    <n v="0"/>
    <n v="1"/>
    <x v="0"/>
    <x v="0"/>
  </r>
  <r>
    <x v="0"/>
    <x v="41"/>
    <x v="81"/>
    <x v="12"/>
    <s v="2021-12-01"/>
    <n v="31"/>
    <n v="1"/>
    <n v="27"/>
    <n v="0"/>
    <n v="0"/>
    <n v="4"/>
    <n v="1"/>
    <n v="25"/>
    <n v="0"/>
    <n v="0"/>
    <n v="0"/>
    <n v="1"/>
    <n v="0"/>
    <n v="1"/>
    <x v="0"/>
    <x v="0"/>
  </r>
  <r>
    <x v="0"/>
    <x v="41"/>
    <x v="81"/>
    <x v="13"/>
    <s v="2021-12-01"/>
    <n v="31"/>
    <n v="1"/>
    <n v="27"/>
    <n v="0"/>
    <n v="0"/>
    <n v="4"/>
    <n v="1"/>
    <n v="25"/>
    <n v="0"/>
    <n v="0"/>
    <n v="0"/>
    <n v="1"/>
    <n v="0"/>
    <n v="1"/>
    <x v="0"/>
    <x v="0"/>
  </r>
  <r>
    <x v="0"/>
    <x v="41"/>
    <x v="81"/>
    <x v="14"/>
    <s v="2021-12-01"/>
    <n v="31"/>
    <n v="1"/>
    <n v="27"/>
    <n v="0"/>
    <n v="0"/>
    <n v="4"/>
    <n v="1"/>
    <n v="25"/>
    <n v="0"/>
    <n v="0"/>
    <n v="0"/>
    <n v="1"/>
    <n v="0"/>
    <n v="1"/>
    <x v="0"/>
    <x v="0"/>
  </r>
  <r>
    <x v="0"/>
    <x v="41"/>
    <x v="81"/>
    <x v="15"/>
    <s v="2021-12-01"/>
    <n v="31"/>
    <n v="2"/>
    <n v="27"/>
    <n v="0"/>
    <n v="0"/>
    <n v="4"/>
    <n v="2"/>
    <n v="25"/>
    <n v="0"/>
    <n v="0"/>
    <n v="0"/>
    <n v="1"/>
    <n v="0"/>
    <n v="1"/>
    <x v="0"/>
    <x v="0"/>
  </r>
  <r>
    <x v="0"/>
    <x v="41"/>
    <x v="81"/>
    <x v="15"/>
    <s v="2021-12-01"/>
    <n v="31"/>
    <n v="1"/>
    <n v="27"/>
    <n v="0"/>
    <n v="0"/>
    <n v="4"/>
    <n v="1"/>
    <n v="25"/>
    <n v="0"/>
    <n v="0"/>
    <n v="0"/>
    <n v="1"/>
    <n v="0"/>
    <n v="1"/>
    <x v="0"/>
    <x v="0"/>
  </r>
  <r>
    <x v="0"/>
    <x v="41"/>
    <x v="81"/>
    <x v="16"/>
    <s v="2021-12-01"/>
    <n v="31"/>
    <n v="2"/>
    <n v="27"/>
    <n v="0"/>
    <n v="0"/>
    <n v="4"/>
    <n v="2"/>
    <n v="25"/>
    <n v="0"/>
    <n v="0"/>
    <n v="0"/>
    <n v="1"/>
    <n v="0"/>
    <n v="1"/>
    <x v="0"/>
    <x v="0"/>
  </r>
  <r>
    <x v="0"/>
    <x v="41"/>
    <x v="81"/>
    <x v="16"/>
    <s v="2021-12-01"/>
    <n v="31"/>
    <n v="1"/>
    <n v="27"/>
    <n v="0"/>
    <n v="0"/>
    <n v="4"/>
    <n v="1"/>
    <n v="25"/>
    <n v="0"/>
    <n v="0"/>
    <n v="0"/>
    <n v="1"/>
    <n v="0"/>
    <n v="1"/>
    <x v="0"/>
    <x v="0"/>
  </r>
  <r>
    <x v="0"/>
    <x v="41"/>
    <x v="81"/>
    <x v="17"/>
    <s v="2021-12-01"/>
    <n v="31"/>
    <n v="1"/>
    <n v="27"/>
    <n v="0"/>
    <n v="0"/>
    <n v="4"/>
    <n v="0"/>
    <n v="25"/>
    <n v="0"/>
    <n v="0"/>
    <n v="0"/>
    <n v="1"/>
    <n v="1"/>
    <n v="1"/>
    <x v="0"/>
    <x v="0"/>
  </r>
  <r>
    <x v="0"/>
    <x v="41"/>
    <x v="81"/>
    <x v="18"/>
    <s v="2021-12-01"/>
    <n v="31"/>
    <n v="1"/>
    <n v="27"/>
    <n v="0"/>
    <n v="0"/>
    <n v="4"/>
    <n v="1"/>
    <n v="25"/>
    <n v="0"/>
    <n v="0"/>
    <n v="0"/>
    <n v="1"/>
    <n v="0"/>
    <n v="1"/>
    <x v="0"/>
    <x v="0"/>
  </r>
  <r>
    <x v="0"/>
    <x v="41"/>
    <x v="81"/>
    <x v="19"/>
    <s v="2021-12-01"/>
    <n v="31"/>
    <n v="1"/>
    <n v="27"/>
    <n v="0"/>
    <n v="0"/>
    <n v="4"/>
    <n v="1"/>
    <n v="25"/>
    <n v="0"/>
    <n v="0"/>
    <n v="0"/>
    <n v="1"/>
    <n v="0"/>
    <n v="1"/>
    <x v="0"/>
    <x v="0"/>
  </r>
  <r>
    <x v="0"/>
    <x v="41"/>
    <x v="81"/>
    <x v="20"/>
    <s v="2021-12-01"/>
    <n v="31"/>
    <n v="2"/>
    <n v="27"/>
    <n v="0"/>
    <n v="0"/>
    <n v="4"/>
    <n v="2"/>
    <n v="25"/>
    <n v="0"/>
    <n v="0"/>
    <n v="0"/>
    <n v="1"/>
    <n v="0"/>
    <n v="1"/>
    <x v="0"/>
    <x v="0"/>
  </r>
  <r>
    <x v="0"/>
    <x v="41"/>
    <x v="81"/>
    <x v="20"/>
    <s v="2021-12-01"/>
    <n v="31"/>
    <n v="1"/>
    <n v="27"/>
    <n v="0"/>
    <n v="0"/>
    <n v="4"/>
    <n v="1"/>
    <n v="25"/>
    <n v="0"/>
    <n v="0"/>
    <n v="0"/>
    <n v="1"/>
    <n v="0"/>
    <n v="1"/>
    <x v="0"/>
    <x v="0"/>
  </r>
  <r>
    <x v="0"/>
    <x v="41"/>
    <x v="81"/>
    <x v="21"/>
    <s v="2021-12-01"/>
    <n v="31"/>
    <n v="1"/>
    <n v="27"/>
    <n v="0"/>
    <n v="0"/>
    <n v="4"/>
    <n v="1"/>
    <n v="25"/>
    <n v="0"/>
    <n v="0"/>
    <n v="0"/>
    <n v="1"/>
    <n v="0"/>
    <n v="1"/>
    <x v="0"/>
    <x v="0"/>
  </r>
  <r>
    <x v="0"/>
    <x v="41"/>
    <x v="81"/>
    <x v="22"/>
    <s v="2021-12-01"/>
    <n v="31"/>
    <n v="1"/>
    <n v="27"/>
    <n v="0"/>
    <n v="0"/>
    <n v="4"/>
    <n v="0"/>
    <n v="25"/>
    <n v="0"/>
    <n v="0"/>
    <n v="1"/>
    <n v="1"/>
    <n v="0"/>
    <n v="1"/>
    <x v="0"/>
    <x v="0"/>
  </r>
  <r>
    <x v="0"/>
    <x v="42"/>
    <x v="28"/>
    <x v="0"/>
    <s v="2021-12-01"/>
    <n v="31"/>
    <n v="0"/>
    <n v="7"/>
    <n v="1"/>
    <n v="16"/>
    <n v="7"/>
    <n v="1"/>
    <n v="23"/>
    <n v="0"/>
    <n v="0"/>
    <n v="0"/>
    <n v="0"/>
    <n v="0"/>
    <n v="0"/>
    <x v="0"/>
    <x v="0"/>
  </r>
  <r>
    <x v="0"/>
    <x v="42"/>
    <x v="28"/>
    <x v="1"/>
    <s v="2021-12-01"/>
    <n v="31"/>
    <n v="0"/>
    <n v="7"/>
    <n v="1"/>
    <n v="16"/>
    <n v="7"/>
    <n v="1"/>
    <n v="23"/>
    <n v="0"/>
    <n v="0"/>
    <n v="0"/>
    <n v="0"/>
    <n v="0"/>
    <n v="0"/>
    <x v="0"/>
    <x v="0"/>
  </r>
  <r>
    <x v="0"/>
    <x v="42"/>
    <x v="28"/>
    <x v="2"/>
    <s v="2021-12-01"/>
    <n v="31"/>
    <n v="0"/>
    <n v="7"/>
    <n v="1"/>
    <n v="16"/>
    <n v="7"/>
    <n v="1"/>
    <n v="23"/>
    <n v="0"/>
    <n v="0"/>
    <n v="0"/>
    <n v="0"/>
    <n v="0"/>
    <n v="0"/>
    <x v="0"/>
    <x v="0"/>
  </r>
  <r>
    <x v="0"/>
    <x v="42"/>
    <x v="114"/>
    <x v="3"/>
    <s v="2021-12-01"/>
    <n v="31"/>
    <n v="1"/>
    <n v="7"/>
    <n v="0"/>
    <n v="16"/>
    <n v="8"/>
    <n v="1"/>
    <n v="23"/>
    <n v="0"/>
    <n v="0"/>
    <n v="0"/>
    <n v="0"/>
    <n v="0"/>
    <n v="0"/>
    <x v="1"/>
    <x v="0"/>
  </r>
  <r>
    <x v="0"/>
    <x v="42"/>
    <x v="28"/>
    <x v="4"/>
    <s v="2021-12-01"/>
    <n v="31"/>
    <n v="0"/>
    <n v="7"/>
    <n v="1"/>
    <n v="16"/>
    <n v="7"/>
    <n v="1"/>
    <n v="23"/>
    <n v="0"/>
    <n v="0"/>
    <n v="0"/>
    <n v="0"/>
    <n v="0"/>
    <n v="0"/>
    <x v="0"/>
    <x v="0"/>
  </r>
  <r>
    <x v="0"/>
    <x v="42"/>
    <x v="115"/>
    <x v="5"/>
    <s v="2021-12-01"/>
    <n v="31"/>
    <n v="1"/>
    <n v="7"/>
    <n v="0"/>
    <n v="16"/>
    <n v="8"/>
    <n v="1"/>
    <n v="23"/>
    <n v="0"/>
    <n v="0"/>
    <n v="0"/>
    <n v="0"/>
    <n v="0"/>
    <n v="0"/>
    <x v="1"/>
    <x v="0"/>
  </r>
  <r>
    <x v="0"/>
    <x v="42"/>
    <x v="28"/>
    <x v="6"/>
    <s v="2021-12-01"/>
    <n v="31"/>
    <n v="0"/>
    <n v="7"/>
    <n v="1"/>
    <n v="16"/>
    <n v="7"/>
    <n v="1"/>
    <n v="23"/>
    <n v="0"/>
    <n v="0"/>
    <n v="0"/>
    <n v="0"/>
    <n v="0"/>
    <n v="0"/>
    <x v="0"/>
    <x v="0"/>
  </r>
  <r>
    <x v="0"/>
    <x v="42"/>
    <x v="116"/>
    <x v="7"/>
    <s v="2021-12-01"/>
    <n v="31"/>
    <n v="1"/>
    <n v="7"/>
    <n v="0"/>
    <n v="16"/>
    <n v="8"/>
    <n v="1"/>
    <n v="23"/>
    <n v="0"/>
    <n v="0"/>
    <n v="0"/>
    <n v="0"/>
    <n v="0"/>
    <n v="0"/>
    <x v="1"/>
    <x v="0"/>
  </r>
  <r>
    <x v="0"/>
    <x v="42"/>
    <x v="28"/>
    <x v="8"/>
    <s v="2021-12-01"/>
    <n v="31"/>
    <n v="0"/>
    <n v="7"/>
    <n v="1"/>
    <n v="16"/>
    <n v="7"/>
    <n v="1"/>
    <n v="23"/>
    <n v="0"/>
    <n v="0"/>
    <n v="0"/>
    <n v="0"/>
    <n v="0"/>
    <n v="0"/>
    <x v="0"/>
    <x v="0"/>
  </r>
  <r>
    <x v="0"/>
    <x v="42"/>
    <x v="117"/>
    <x v="9"/>
    <s v="2021-12-01"/>
    <n v="31"/>
    <n v="1"/>
    <n v="7"/>
    <n v="0"/>
    <n v="16"/>
    <n v="8"/>
    <n v="1"/>
    <n v="23"/>
    <n v="0"/>
    <n v="0"/>
    <n v="0"/>
    <n v="0"/>
    <n v="0"/>
    <n v="0"/>
    <x v="1"/>
    <x v="0"/>
  </r>
  <r>
    <x v="0"/>
    <x v="42"/>
    <x v="28"/>
    <x v="10"/>
    <s v="2021-12-01"/>
    <n v="31"/>
    <n v="0"/>
    <n v="7"/>
    <n v="1"/>
    <n v="16"/>
    <n v="7"/>
    <n v="1"/>
    <n v="23"/>
    <n v="0"/>
    <n v="0"/>
    <n v="0"/>
    <n v="0"/>
    <n v="0"/>
    <n v="0"/>
    <x v="0"/>
    <x v="0"/>
  </r>
  <r>
    <x v="0"/>
    <x v="42"/>
    <x v="28"/>
    <x v="11"/>
    <s v="2021-12-01"/>
    <n v="31"/>
    <n v="0"/>
    <n v="7"/>
    <n v="1"/>
    <n v="16"/>
    <n v="7"/>
    <n v="1"/>
    <n v="23"/>
    <n v="0"/>
    <n v="0"/>
    <n v="0"/>
    <n v="0"/>
    <n v="0"/>
    <n v="0"/>
    <x v="0"/>
    <x v="0"/>
  </r>
  <r>
    <x v="0"/>
    <x v="42"/>
    <x v="28"/>
    <x v="12"/>
    <s v="2021-12-01"/>
    <n v="31"/>
    <n v="0"/>
    <n v="7"/>
    <n v="1"/>
    <n v="16"/>
    <n v="7"/>
    <n v="1"/>
    <n v="23"/>
    <n v="0"/>
    <n v="0"/>
    <n v="0"/>
    <n v="0"/>
    <n v="0"/>
    <n v="0"/>
    <x v="0"/>
    <x v="0"/>
  </r>
  <r>
    <x v="0"/>
    <x v="42"/>
    <x v="114"/>
    <x v="13"/>
    <s v="2021-12-01"/>
    <n v="31"/>
    <n v="1"/>
    <n v="7"/>
    <n v="0"/>
    <n v="16"/>
    <n v="8"/>
    <n v="1"/>
    <n v="23"/>
    <n v="0"/>
    <n v="0"/>
    <n v="0"/>
    <n v="0"/>
    <n v="0"/>
    <n v="0"/>
    <x v="1"/>
    <x v="0"/>
  </r>
  <r>
    <x v="0"/>
    <x v="42"/>
    <x v="28"/>
    <x v="14"/>
    <s v="2021-12-01"/>
    <n v="31"/>
    <n v="0"/>
    <n v="7"/>
    <n v="1"/>
    <n v="16"/>
    <n v="7"/>
    <n v="1"/>
    <n v="23"/>
    <n v="0"/>
    <n v="0"/>
    <n v="0"/>
    <n v="0"/>
    <n v="0"/>
    <n v="0"/>
    <x v="0"/>
    <x v="0"/>
  </r>
  <r>
    <x v="0"/>
    <x v="42"/>
    <x v="28"/>
    <x v="15"/>
    <s v="2021-12-01"/>
    <n v="31"/>
    <n v="0"/>
    <n v="7"/>
    <n v="1"/>
    <n v="16"/>
    <n v="7"/>
    <n v="1"/>
    <n v="23"/>
    <n v="0"/>
    <n v="0"/>
    <n v="0"/>
    <n v="0"/>
    <n v="0"/>
    <n v="0"/>
    <x v="0"/>
    <x v="0"/>
  </r>
  <r>
    <x v="0"/>
    <x v="42"/>
    <x v="28"/>
    <x v="16"/>
    <s v="2021-12-01"/>
    <n v="31"/>
    <n v="0"/>
    <n v="7"/>
    <n v="1"/>
    <n v="16"/>
    <n v="7"/>
    <n v="1"/>
    <n v="23"/>
    <n v="0"/>
    <n v="0"/>
    <n v="0"/>
    <n v="0"/>
    <n v="0"/>
    <n v="0"/>
    <x v="0"/>
    <x v="0"/>
  </r>
  <r>
    <x v="0"/>
    <x v="42"/>
    <x v="115"/>
    <x v="17"/>
    <s v="2021-12-01"/>
    <n v="31"/>
    <n v="1"/>
    <n v="7"/>
    <n v="0"/>
    <n v="16"/>
    <n v="8"/>
    <n v="1"/>
    <n v="23"/>
    <n v="0"/>
    <n v="0"/>
    <n v="0"/>
    <n v="0"/>
    <n v="0"/>
    <n v="0"/>
    <x v="1"/>
    <x v="0"/>
  </r>
  <r>
    <x v="0"/>
    <x v="42"/>
    <x v="28"/>
    <x v="18"/>
    <s v="2021-12-01"/>
    <n v="31"/>
    <n v="0"/>
    <n v="7"/>
    <n v="1"/>
    <n v="16"/>
    <n v="7"/>
    <n v="1"/>
    <n v="23"/>
    <n v="0"/>
    <n v="0"/>
    <n v="0"/>
    <n v="0"/>
    <n v="0"/>
    <n v="0"/>
    <x v="0"/>
    <x v="0"/>
  </r>
  <r>
    <x v="0"/>
    <x v="42"/>
    <x v="28"/>
    <x v="19"/>
    <s v="2021-12-01"/>
    <n v="31"/>
    <n v="0"/>
    <n v="7"/>
    <n v="1"/>
    <n v="16"/>
    <n v="7"/>
    <n v="1"/>
    <n v="23"/>
    <n v="0"/>
    <n v="0"/>
    <n v="0"/>
    <n v="0"/>
    <n v="0"/>
    <n v="0"/>
    <x v="0"/>
    <x v="0"/>
  </r>
  <r>
    <x v="0"/>
    <x v="42"/>
    <x v="28"/>
    <x v="20"/>
    <s v="2021-12-01"/>
    <n v="31"/>
    <n v="0"/>
    <n v="7"/>
    <n v="1"/>
    <n v="16"/>
    <n v="7"/>
    <n v="1"/>
    <n v="23"/>
    <n v="0"/>
    <n v="0"/>
    <n v="0"/>
    <n v="0"/>
    <n v="0"/>
    <n v="0"/>
    <x v="0"/>
    <x v="0"/>
  </r>
  <r>
    <x v="0"/>
    <x v="42"/>
    <x v="115"/>
    <x v="21"/>
    <s v="2021-12-01"/>
    <n v="31"/>
    <n v="1"/>
    <n v="7"/>
    <n v="0"/>
    <n v="16"/>
    <n v="8"/>
    <n v="1"/>
    <n v="23"/>
    <n v="0"/>
    <n v="0"/>
    <n v="0"/>
    <n v="0"/>
    <n v="0"/>
    <n v="0"/>
    <x v="1"/>
    <x v="0"/>
  </r>
  <r>
    <x v="0"/>
    <x v="42"/>
    <x v="28"/>
    <x v="22"/>
    <s v="2021-12-01"/>
    <n v="31"/>
    <n v="0"/>
    <n v="7"/>
    <n v="1"/>
    <n v="16"/>
    <n v="7"/>
    <n v="1"/>
    <n v="23"/>
    <n v="0"/>
    <n v="0"/>
    <n v="0"/>
    <n v="0"/>
    <n v="0"/>
    <n v="0"/>
    <x v="0"/>
    <x v="0"/>
  </r>
  <r>
    <x v="0"/>
    <x v="43"/>
    <x v="118"/>
    <x v="0"/>
    <s v="2021-12-01"/>
    <n v="31"/>
    <n v="1"/>
    <n v="14"/>
    <n v="0"/>
    <n v="0"/>
    <n v="17"/>
    <n v="0"/>
    <n v="12"/>
    <n v="0"/>
    <n v="0"/>
    <n v="0"/>
    <n v="0"/>
    <n v="1"/>
    <n v="2"/>
    <x v="1"/>
    <x v="0"/>
  </r>
  <r>
    <x v="0"/>
    <x v="43"/>
    <x v="28"/>
    <x v="1"/>
    <s v="2021-12-01"/>
    <n v="31"/>
    <n v="1"/>
    <n v="14"/>
    <n v="0"/>
    <n v="0"/>
    <n v="17"/>
    <n v="0"/>
    <n v="12"/>
    <n v="0"/>
    <n v="0"/>
    <n v="0"/>
    <n v="0"/>
    <n v="1"/>
    <n v="2"/>
    <x v="0"/>
    <x v="0"/>
  </r>
  <r>
    <x v="0"/>
    <x v="43"/>
    <x v="28"/>
    <x v="3"/>
    <s v="2021-12-01"/>
    <n v="31"/>
    <n v="1"/>
    <n v="14"/>
    <n v="0"/>
    <n v="0"/>
    <n v="17"/>
    <n v="1"/>
    <n v="12"/>
    <n v="0"/>
    <n v="0"/>
    <n v="0"/>
    <n v="0"/>
    <n v="0"/>
    <n v="2"/>
    <x v="0"/>
    <x v="0"/>
  </r>
  <r>
    <x v="0"/>
    <x v="43"/>
    <x v="28"/>
    <x v="5"/>
    <s v="2021-12-01"/>
    <n v="31"/>
    <n v="1"/>
    <n v="14"/>
    <n v="0"/>
    <n v="0"/>
    <n v="17"/>
    <n v="1"/>
    <n v="12"/>
    <n v="0"/>
    <n v="0"/>
    <n v="0"/>
    <n v="0"/>
    <n v="0"/>
    <n v="2"/>
    <x v="0"/>
    <x v="0"/>
  </r>
  <r>
    <x v="0"/>
    <x v="43"/>
    <x v="28"/>
    <x v="9"/>
    <s v="2021-12-01"/>
    <n v="31"/>
    <n v="1"/>
    <n v="14"/>
    <n v="0"/>
    <n v="0"/>
    <n v="17"/>
    <n v="1"/>
    <n v="12"/>
    <n v="0"/>
    <n v="0"/>
    <n v="0"/>
    <n v="0"/>
    <n v="0"/>
    <n v="2"/>
    <x v="0"/>
    <x v="0"/>
  </r>
  <r>
    <x v="0"/>
    <x v="43"/>
    <x v="28"/>
    <x v="10"/>
    <s v="2021-12-01"/>
    <n v="31"/>
    <n v="1"/>
    <n v="14"/>
    <n v="0"/>
    <n v="0"/>
    <n v="17"/>
    <n v="1"/>
    <n v="12"/>
    <n v="0"/>
    <n v="0"/>
    <n v="0"/>
    <n v="0"/>
    <n v="0"/>
    <n v="2"/>
    <x v="0"/>
    <x v="0"/>
  </r>
  <r>
    <x v="0"/>
    <x v="43"/>
    <x v="28"/>
    <x v="11"/>
    <s v="2021-12-01"/>
    <n v="31"/>
    <n v="1"/>
    <n v="14"/>
    <n v="0"/>
    <n v="0"/>
    <n v="17"/>
    <n v="1"/>
    <n v="12"/>
    <n v="0"/>
    <n v="0"/>
    <n v="0"/>
    <n v="0"/>
    <n v="0"/>
    <n v="2"/>
    <x v="0"/>
    <x v="0"/>
  </r>
  <r>
    <x v="0"/>
    <x v="43"/>
    <x v="28"/>
    <x v="13"/>
    <s v="2021-12-01"/>
    <n v="31"/>
    <n v="1"/>
    <n v="14"/>
    <n v="0"/>
    <n v="0"/>
    <n v="17"/>
    <n v="1"/>
    <n v="12"/>
    <n v="0"/>
    <n v="0"/>
    <n v="0"/>
    <n v="0"/>
    <n v="0"/>
    <n v="2"/>
    <x v="0"/>
    <x v="0"/>
  </r>
  <r>
    <x v="0"/>
    <x v="43"/>
    <x v="28"/>
    <x v="14"/>
    <s v="2021-12-01"/>
    <n v="31"/>
    <n v="1"/>
    <n v="14"/>
    <n v="0"/>
    <n v="0"/>
    <n v="17"/>
    <n v="1"/>
    <n v="12"/>
    <n v="0"/>
    <n v="0"/>
    <n v="0"/>
    <n v="0"/>
    <n v="0"/>
    <n v="2"/>
    <x v="0"/>
    <x v="0"/>
  </r>
  <r>
    <x v="0"/>
    <x v="43"/>
    <x v="28"/>
    <x v="15"/>
    <s v="2021-12-01"/>
    <n v="31"/>
    <n v="1"/>
    <n v="14"/>
    <n v="0"/>
    <n v="0"/>
    <n v="17"/>
    <n v="1"/>
    <n v="12"/>
    <n v="0"/>
    <n v="0"/>
    <n v="0"/>
    <n v="0"/>
    <n v="0"/>
    <n v="2"/>
    <x v="0"/>
    <x v="0"/>
  </r>
  <r>
    <x v="0"/>
    <x v="43"/>
    <x v="28"/>
    <x v="17"/>
    <s v="2021-12-01"/>
    <n v="31"/>
    <n v="1"/>
    <n v="14"/>
    <n v="0"/>
    <n v="0"/>
    <n v="17"/>
    <n v="1"/>
    <n v="12"/>
    <n v="0"/>
    <n v="0"/>
    <n v="0"/>
    <n v="0"/>
    <n v="0"/>
    <n v="2"/>
    <x v="0"/>
    <x v="0"/>
  </r>
  <r>
    <x v="0"/>
    <x v="43"/>
    <x v="28"/>
    <x v="18"/>
    <s v="2021-12-01"/>
    <n v="31"/>
    <n v="1"/>
    <n v="14"/>
    <n v="0"/>
    <n v="0"/>
    <n v="17"/>
    <n v="1"/>
    <n v="12"/>
    <n v="0"/>
    <n v="0"/>
    <n v="0"/>
    <n v="0"/>
    <n v="0"/>
    <n v="2"/>
    <x v="0"/>
    <x v="0"/>
  </r>
  <r>
    <x v="0"/>
    <x v="43"/>
    <x v="28"/>
    <x v="19"/>
    <s v="2021-12-01"/>
    <n v="31"/>
    <n v="1"/>
    <n v="14"/>
    <n v="0"/>
    <n v="0"/>
    <n v="17"/>
    <n v="1"/>
    <n v="12"/>
    <n v="0"/>
    <n v="0"/>
    <n v="0"/>
    <n v="0"/>
    <n v="0"/>
    <n v="2"/>
    <x v="0"/>
    <x v="0"/>
  </r>
  <r>
    <x v="0"/>
    <x v="43"/>
    <x v="28"/>
    <x v="21"/>
    <s v="2021-12-01"/>
    <n v="31"/>
    <n v="1"/>
    <n v="14"/>
    <n v="0"/>
    <n v="0"/>
    <n v="17"/>
    <n v="1"/>
    <n v="12"/>
    <n v="0"/>
    <n v="0"/>
    <n v="0"/>
    <n v="0"/>
    <n v="0"/>
    <n v="2"/>
    <x v="0"/>
    <x v="0"/>
  </r>
  <r>
    <x v="0"/>
    <x v="44"/>
    <x v="0"/>
    <x v="0"/>
    <s v="2021-12-01"/>
    <n v="31"/>
    <n v="1"/>
    <n v="21"/>
    <n v="0"/>
    <n v="1"/>
    <n v="9"/>
    <n v="0"/>
    <n v="18"/>
    <n v="0"/>
    <n v="0"/>
    <n v="0"/>
    <n v="0"/>
    <n v="1"/>
    <n v="4"/>
    <x v="0"/>
    <x v="0"/>
  </r>
  <r>
    <x v="0"/>
    <x v="44"/>
    <x v="0"/>
    <x v="1"/>
    <s v="2021-12-01"/>
    <n v="31"/>
    <n v="1"/>
    <n v="21"/>
    <n v="0"/>
    <n v="1"/>
    <n v="9"/>
    <n v="1"/>
    <n v="18"/>
    <n v="0"/>
    <n v="0"/>
    <n v="0"/>
    <n v="0"/>
    <n v="0"/>
    <n v="4"/>
    <x v="0"/>
    <x v="0"/>
  </r>
  <r>
    <x v="0"/>
    <x v="44"/>
    <x v="119"/>
    <x v="2"/>
    <s v="2021-12-01"/>
    <n v="31"/>
    <n v="1"/>
    <n v="21"/>
    <n v="0"/>
    <n v="1"/>
    <n v="9"/>
    <n v="0"/>
    <n v="18"/>
    <n v="0"/>
    <n v="0"/>
    <n v="0"/>
    <n v="0"/>
    <n v="1"/>
    <n v="4"/>
    <x v="1"/>
    <x v="0"/>
  </r>
  <r>
    <x v="0"/>
    <x v="44"/>
    <x v="0"/>
    <x v="3"/>
    <s v="2021-12-01"/>
    <n v="31"/>
    <n v="1"/>
    <n v="21"/>
    <n v="0"/>
    <n v="1"/>
    <n v="9"/>
    <n v="1"/>
    <n v="18"/>
    <n v="0"/>
    <n v="0"/>
    <n v="0"/>
    <n v="0"/>
    <n v="0"/>
    <n v="4"/>
    <x v="0"/>
    <x v="0"/>
  </r>
  <r>
    <x v="0"/>
    <x v="44"/>
    <x v="0"/>
    <x v="4"/>
    <s v="2021-12-01"/>
    <n v="31"/>
    <n v="1"/>
    <n v="21"/>
    <n v="0"/>
    <n v="1"/>
    <n v="9"/>
    <n v="1"/>
    <n v="18"/>
    <n v="0"/>
    <n v="0"/>
    <n v="0"/>
    <n v="0"/>
    <n v="0"/>
    <n v="4"/>
    <x v="0"/>
    <x v="0"/>
  </r>
  <r>
    <x v="0"/>
    <x v="44"/>
    <x v="0"/>
    <x v="6"/>
    <s v="2021-12-01"/>
    <n v="31"/>
    <n v="1"/>
    <n v="21"/>
    <n v="0"/>
    <n v="1"/>
    <n v="9"/>
    <n v="1"/>
    <n v="18"/>
    <n v="0"/>
    <n v="0"/>
    <n v="0"/>
    <n v="0"/>
    <n v="0"/>
    <n v="4"/>
    <x v="0"/>
    <x v="0"/>
  </r>
  <r>
    <x v="0"/>
    <x v="44"/>
    <x v="0"/>
    <x v="7"/>
    <s v="2021-12-01"/>
    <n v="31"/>
    <n v="1"/>
    <n v="21"/>
    <n v="0"/>
    <n v="1"/>
    <n v="9"/>
    <n v="1"/>
    <n v="18"/>
    <n v="0"/>
    <n v="0"/>
    <n v="0"/>
    <n v="0"/>
    <n v="0"/>
    <n v="4"/>
    <x v="0"/>
    <x v="0"/>
  </r>
  <r>
    <x v="0"/>
    <x v="44"/>
    <x v="0"/>
    <x v="8"/>
    <s v="2021-12-01"/>
    <n v="31"/>
    <n v="1"/>
    <n v="21"/>
    <n v="0"/>
    <n v="1"/>
    <n v="9"/>
    <n v="1"/>
    <n v="18"/>
    <n v="0"/>
    <n v="0"/>
    <n v="0"/>
    <n v="0"/>
    <n v="0"/>
    <n v="4"/>
    <x v="0"/>
    <x v="0"/>
  </r>
  <r>
    <x v="0"/>
    <x v="44"/>
    <x v="0"/>
    <x v="9"/>
    <s v="2021-12-01"/>
    <n v="31"/>
    <n v="1"/>
    <n v="21"/>
    <n v="0"/>
    <n v="1"/>
    <n v="9"/>
    <n v="1"/>
    <n v="18"/>
    <n v="0"/>
    <n v="0"/>
    <n v="0"/>
    <n v="0"/>
    <n v="0"/>
    <n v="4"/>
    <x v="0"/>
    <x v="0"/>
  </r>
  <r>
    <x v="0"/>
    <x v="44"/>
    <x v="0"/>
    <x v="10"/>
    <s v="2021-12-01"/>
    <n v="31"/>
    <n v="1"/>
    <n v="21"/>
    <n v="0"/>
    <n v="1"/>
    <n v="9"/>
    <n v="1"/>
    <n v="18"/>
    <n v="0"/>
    <n v="0"/>
    <n v="0"/>
    <n v="0"/>
    <n v="0"/>
    <n v="4"/>
    <x v="0"/>
    <x v="0"/>
  </r>
  <r>
    <x v="0"/>
    <x v="44"/>
    <x v="0"/>
    <x v="11"/>
    <s v="2021-12-01"/>
    <n v="31"/>
    <n v="1"/>
    <n v="21"/>
    <n v="0"/>
    <n v="1"/>
    <n v="9"/>
    <n v="1"/>
    <n v="18"/>
    <n v="0"/>
    <n v="0"/>
    <n v="0"/>
    <n v="0"/>
    <n v="0"/>
    <n v="4"/>
    <x v="0"/>
    <x v="0"/>
  </r>
  <r>
    <x v="0"/>
    <x v="44"/>
    <x v="0"/>
    <x v="12"/>
    <s v="2021-12-01"/>
    <n v="31"/>
    <n v="1"/>
    <n v="21"/>
    <n v="0"/>
    <n v="1"/>
    <n v="9"/>
    <n v="1"/>
    <n v="18"/>
    <n v="0"/>
    <n v="0"/>
    <n v="0"/>
    <n v="0"/>
    <n v="0"/>
    <n v="4"/>
    <x v="0"/>
    <x v="0"/>
  </r>
  <r>
    <x v="0"/>
    <x v="44"/>
    <x v="0"/>
    <x v="13"/>
    <s v="2021-12-01"/>
    <n v="31"/>
    <n v="1"/>
    <n v="21"/>
    <n v="0"/>
    <n v="1"/>
    <n v="9"/>
    <n v="1"/>
    <n v="18"/>
    <n v="0"/>
    <n v="0"/>
    <n v="0"/>
    <n v="0"/>
    <n v="0"/>
    <n v="4"/>
    <x v="0"/>
    <x v="0"/>
  </r>
  <r>
    <x v="0"/>
    <x v="44"/>
    <x v="0"/>
    <x v="14"/>
    <s v="2021-12-01"/>
    <n v="31"/>
    <n v="1"/>
    <n v="21"/>
    <n v="0"/>
    <n v="1"/>
    <n v="9"/>
    <n v="0"/>
    <n v="18"/>
    <n v="0"/>
    <n v="0"/>
    <n v="0"/>
    <n v="0"/>
    <n v="1"/>
    <n v="4"/>
    <x v="0"/>
    <x v="0"/>
  </r>
  <r>
    <x v="0"/>
    <x v="44"/>
    <x v="0"/>
    <x v="15"/>
    <s v="2021-12-01"/>
    <n v="31"/>
    <n v="1"/>
    <n v="21"/>
    <n v="0"/>
    <n v="1"/>
    <n v="9"/>
    <n v="1"/>
    <n v="18"/>
    <n v="0"/>
    <n v="0"/>
    <n v="0"/>
    <n v="0"/>
    <n v="0"/>
    <n v="4"/>
    <x v="0"/>
    <x v="0"/>
  </r>
  <r>
    <x v="0"/>
    <x v="44"/>
    <x v="0"/>
    <x v="16"/>
    <s v="2021-12-01"/>
    <n v="31"/>
    <n v="1"/>
    <n v="21"/>
    <n v="0"/>
    <n v="1"/>
    <n v="9"/>
    <n v="1"/>
    <n v="18"/>
    <n v="0"/>
    <n v="0"/>
    <n v="0"/>
    <n v="0"/>
    <n v="0"/>
    <n v="4"/>
    <x v="0"/>
    <x v="0"/>
  </r>
  <r>
    <x v="0"/>
    <x v="44"/>
    <x v="0"/>
    <x v="17"/>
    <s v="2021-12-01"/>
    <n v="31"/>
    <n v="1"/>
    <n v="21"/>
    <n v="0"/>
    <n v="1"/>
    <n v="9"/>
    <n v="1"/>
    <n v="18"/>
    <n v="0"/>
    <n v="0"/>
    <n v="0"/>
    <n v="0"/>
    <n v="0"/>
    <n v="4"/>
    <x v="0"/>
    <x v="0"/>
  </r>
  <r>
    <x v="0"/>
    <x v="44"/>
    <x v="0"/>
    <x v="18"/>
    <s v="2021-12-01"/>
    <n v="31"/>
    <n v="1"/>
    <n v="21"/>
    <n v="0"/>
    <n v="1"/>
    <n v="9"/>
    <n v="1"/>
    <n v="18"/>
    <n v="0"/>
    <n v="0"/>
    <n v="0"/>
    <n v="0"/>
    <n v="0"/>
    <n v="4"/>
    <x v="0"/>
    <x v="0"/>
  </r>
  <r>
    <x v="0"/>
    <x v="44"/>
    <x v="0"/>
    <x v="19"/>
    <s v="2021-12-01"/>
    <n v="31"/>
    <n v="1"/>
    <n v="21"/>
    <n v="0"/>
    <n v="1"/>
    <n v="9"/>
    <n v="1"/>
    <n v="18"/>
    <n v="0"/>
    <n v="0"/>
    <n v="0"/>
    <n v="0"/>
    <n v="0"/>
    <n v="4"/>
    <x v="0"/>
    <x v="0"/>
  </r>
  <r>
    <x v="0"/>
    <x v="44"/>
    <x v="0"/>
    <x v="20"/>
    <s v="2021-12-01"/>
    <n v="31"/>
    <n v="1"/>
    <n v="21"/>
    <n v="0"/>
    <n v="1"/>
    <n v="9"/>
    <n v="1"/>
    <n v="18"/>
    <n v="0"/>
    <n v="0"/>
    <n v="0"/>
    <n v="0"/>
    <n v="0"/>
    <n v="4"/>
    <x v="0"/>
    <x v="0"/>
  </r>
  <r>
    <x v="0"/>
    <x v="44"/>
    <x v="0"/>
    <x v="21"/>
    <s v="2021-12-01"/>
    <n v="31"/>
    <n v="1"/>
    <n v="21"/>
    <n v="0"/>
    <n v="1"/>
    <n v="9"/>
    <n v="1"/>
    <n v="18"/>
    <n v="0"/>
    <n v="0"/>
    <n v="0"/>
    <n v="0"/>
    <n v="0"/>
    <n v="4"/>
    <x v="0"/>
    <x v="0"/>
  </r>
  <r>
    <x v="0"/>
    <x v="44"/>
    <x v="0"/>
    <x v="22"/>
    <s v="2021-12-01"/>
    <n v="31"/>
    <n v="0"/>
    <n v="21"/>
    <n v="1"/>
    <n v="1"/>
    <n v="8"/>
    <n v="0"/>
    <n v="18"/>
    <n v="0"/>
    <n v="0"/>
    <n v="0"/>
    <n v="0"/>
    <n v="1"/>
    <n v="4"/>
    <x v="0"/>
    <x v="0"/>
  </r>
  <r>
    <x v="0"/>
    <x v="45"/>
    <x v="0"/>
    <x v="0"/>
    <s v="2021-12-01"/>
    <n v="31"/>
    <n v="1"/>
    <n v="21"/>
    <n v="0"/>
    <n v="0"/>
    <n v="10"/>
    <n v="1"/>
    <n v="19"/>
    <n v="0"/>
    <n v="0"/>
    <n v="0"/>
    <n v="0"/>
    <n v="0"/>
    <n v="2"/>
    <x v="0"/>
    <x v="0"/>
  </r>
  <r>
    <x v="0"/>
    <x v="45"/>
    <x v="0"/>
    <x v="3"/>
    <s v="2021-12-01"/>
    <n v="31"/>
    <n v="1"/>
    <n v="21"/>
    <n v="0"/>
    <n v="0"/>
    <n v="10"/>
    <n v="1"/>
    <n v="19"/>
    <n v="0"/>
    <n v="0"/>
    <n v="0"/>
    <n v="0"/>
    <n v="0"/>
    <n v="2"/>
    <x v="0"/>
    <x v="0"/>
  </r>
  <r>
    <x v="0"/>
    <x v="45"/>
    <x v="0"/>
    <x v="4"/>
    <s v="2021-12-01"/>
    <n v="31"/>
    <n v="1"/>
    <n v="21"/>
    <n v="0"/>
    <n v="0"/>
    <n v="10"/>
    <n v="1"/>
    <n v="19"/>
    <n v="0"/>
    <n v="0"/>
    <n v="0"/>
    <n v="0"/>
    <n v="0"/>
    <n v="2"/>
    <x v="0"/>
    <x v="0"/>
  </r>
  <r>
    <x v="0"/>
    <x v="45"/>
    <x v="0"/>
    <x v="5"/>
    <s v="2021-12-01"/>
    <n v="31"/>
    <n v="1"/>
    <n v="21"/>
    <n v="0"/>
    <n v="0"/>
    <n v="10"/>
    <n v="1"/>
    <n v="19"/>
    <n v="0"/>
    <n v="0"/>
    <n v="0"/>
    <n v="0"/>
    <n v="0"/>
    <n v="2"/>
    <x v="0"/>
    <x v="0"/>
  </r>
  <r>
    <x v="0"/>
    <x v="45"/>
    <x v="0"/>
    <x v="6"/>
    <s v="2021-12-01"/>
    <n v="31"/>
    <n v="1"/>
    <n v="21"/>
    <n v="0"/>
    <n v="0"/>
    <n v="10"/>
    <n v="1"/>
    <n v="19"/>
    <n v="0"/>
    <n v="0"/>
    <n v="0"/>
    <n v="0"/>
    <n v="0"/>
    <n v="2"/>
    <x v="0"/>
    <x v="0"/>
  </r>
  <r>
    <x v="0"/>
    <x v="45"/>
    <x v="0"/>
    <x v="7"/>
    <s v="2021-12-01"/>
    <n v="31"/>
    <n v="1"/>
    <n v="21"/>
    <n v="0"/>
    <n v="0"/>
    <n v="10"/>
    <n v="1"/>
    <n v="19"/>
    <n v="0"/>
    <n v="0"/>
    <n v="0"/>
    <n v="0"/>
    <n v="0"/>
    <n v="2"/>
    <x v="0"/>
    <x v="0"/>
  </r>
  <r>
    <x v="0"/>
    <x v="45"/>
    <x v="0"/>
    <x v="8"/>
    <s v="2021-12-01"/>
    <n v="31"/>
    <n v="1"/>
    <n v="21"/>
    <n v="0"/>
    <n v="0"/>
    <n v="10"/>
    <n v="1"/>
    <n v="19"/>
    <n v="0"/>
    <n v="0"/>
    <n v="0"/>
    <n v="0"/>
    <n v="0"/>
    <n v="2"/>
    <x v="0"/>
    <x v="0"/>
  </r>
  <r>
    <x v="0"/>
    <x v="45"/>
    <x v="0"/>
    <x v="9"/>
    <s v="2021-12-01"/>
    <n v="31"/>
    <n v="1"/>
    <n v="21"/>
    <n v="0"/>
    <n v="0"/>
    <n v="10"/>
    <n v="1"/>
    <n v="19"/>
    <n v="0"/>
    <n v="0"/>
    <n v="0"/>
    <n v="0"/>
    <n v="0"/>
    <n v="2"/>
    <x v="0"/>
    <x v="0"/>
  </r>
  <r>
    <x v="0"/>
    <x v="45"/>
    <x v="0"/>
    <x v="10"/>
    <s v="2021-12-01"/>
    <n v="31"/>
    <n v="1"/>
    <n v="21"/>
    <n v="0"/>
    <n v="0"/>
    <n v="10"/>
    <n v="1"/>
    <n v="19"/>
    <n v="0"/>
    <n v="0"/>
    <n v="0"/>
    <n v="0"/>
    <n v="0"/>
    <n v="2"/>
    <x v="0"/>
    <x v="0"/>
  </r>
  <r>
    <x v="0"/>
    <x v="45"/>
    <x v="0"/>
    <x v="11"/>
    <s v="2021-12-01"/>
    <n v="31"/>
    <n v="1"/>
    <n v="21"/>
    <n v="0"/>
    <n v="0"/>
    <n v="10"/>
    <n v="1"/>
    <n v="19"/>
    <n v="0"/>
    <n v="0"/>
    <n v="0"/>
    <n v="0"/>
    <n v="0"/>
    <n v="2"/>
    <x v="0"/>
    <x v="0"/>
  </r>
  <r>
    <x v="0"/>
    <x v="45"/>
    <x v="0"/>
    <x v="12"/>
    <s v="2021-12-01"/>
    <n v="31"/>
    <n v="1"/>
    <n v="21"/>
    <n v="0"/>
    <n v="0"/>
    <n v="10"/>
    <n v="1"/>
    <n v="19"/>
    <n v="0"/>
    <n v="0"/>
    <n v="0"/>
    <n v="0"/>
    <n v="0"/>
    <n v="2"/>
    <x v="0"/>
    <x v="0"/>
  </r>
  <r>
    <x v="0"/>
    <x v="45"/>
    <x v="0"/>
    <x v="13"/>
    <s v="2021-12-01"/>
    <n v="31"/>
    <n v="1"/>
    <n v="21"/>
    <n v="0"/>
    <n v="0"/>
    <n v="10"/>
    <n v="1"/>
    <n v="19"/>
    <n v="0"/>
    <n v="0"/>
    <n v="0"/>
    <n v="0"/>
    <n v="0"/>
    <n v="2"/>
    <x v="0"/>
    <x v="0"/>
  </r>
  <r>
    <x v="0"/>
    <x v="45"/>
    <x v="0"/>
    <x v="14"/>
    <s v="2021-12-01"/>
    <n v="31"/>
    <n v="1"/>
    <n v="21"/>
    <n v="0"/>
    <n v="0"/>
    <n v="10"/>
    <n v="1"/>
    <n v="19"/>
    <n v="0"/>
    <n v="0"/>
    <n v="0"/>
    <n v="0"/>
    <n v="0"/>
    <n v="2"/>
    <x v="0"/>
    <x v="0"/>
  </r>
  <r>
    <x v="0"/>
    <x v="45"/>
    <x v="0"/>
    <x v="15"/>
    <s v="2021-12-01"/>
    <n v="31"/>
    <n v="1"/>
    <n v="21"/>
    <n v="0"/>
    <n v="0"/>
    <n v="10"/>
    <n v="1"/>
    <n v="19"/>
    <n v="0"/>
    <n v="0"/>
    <n v="0"/>
    <n v="0"/>
    <n v="0"/>
    <n v="2"/>
    <x v="0"/>
    <x v="0"/>
  </r>
  <r>
    <x v="0"/>
    <x v="45"/>
    <x v="0"/>
    <x v="16"/>
    <s v="2021-12-01"/>
    <n v="31"/>
    <n v="1"/>
    <n v="21"/>
    <n v="0"/>
    <n v="0"/>
    <n v="10"/>
    <n v="1"/>
    <n v="19"/>
    <n v="0"/>
    <n v="0"/>
    <n v="0"/>
    <n v="0"/>
    <n v="0"/>
    <n v="2"/>
    <x v="0"/>
    <x v="0"/>
  </r>
  <r>
    <x v="0"/>
    <x v="45"/>
    <x v="0"/>
    <x v="17"/>
    <s v="2021-12-01"/>
    <n v="31"/>
    <n v="1"/>
    <n v="21"/>
    <n v="0"/>
    <n v="0"/>
    <n v="10"/>
    <n v="1"/>
    <n v="19"/>
    <n v="0"/>
    <n v="0"/>
    <n v="0"/>
    <n v="0"/>
    <n v="0"/>
    <n v="2"/>
    <x v="0"/>
    <x v="0"/>
  </r>
  <r>
    <x v="0"/>
    <x v="45"/>
    <x v="0"/>
    <x v="18"/>
    <s v="2021-12-01"/>
    <n v="31"/>
    <n v="1"/>
    <n v="21"/>
    <n v="0"/>
    <n v="0"/>
    <n v="10"/>
    <n v="1"/>
    <n v="19"/>
    <n v="0"/>
    <n v="0"/>
    <n v="0"/>
    <n v="0"/>
    <n v="0"/>
    <n v="2"/>
    <x v="0"/>
    <x v="0"/>
  </r>
  <r>
    <x v="0"/>
    <x v="45"/>
    <x v="0"/>
    <x v="19"/>
    <s v="2021-12-01"/>
    <n v="31"/>
    <n v="1"/>
    <n v="21"/>
    <n v="0"/>
    <n v="0"/>
    <n v="10"/>
    <n v="1"/>
    <n v="19"/>
    <n v="0"/>
    <n v="0"/>
    <n v="0"/>
    <n v="0"/>
    <n v="0"/>
    <n v="2"/>
    <x v="0"/>
    <x v="0"/>
  </r>
  <r>
    <x v="0"/>
    <x v="45"/>
    <x v="0"/>
    <x v="20"/>
    <s v="2021-12-01"/>
    <n v="31"/>
    <n v="1"/>
    <n v="21"/>
    <n v="0"/>
    <n v="0"/>
    <n v="10"/>
    <n v="0"/>
    <n v="19"/>
    <n v="0"/>
    <n v="0"/>
    <n v="0"/>
    <n v="0"/>
    <n v="1"/>
    <n v="2"/>
    <x v="0"/>
    <x v="0"/>
  </r>
  <r>
    <x v="0"/>
    <x v="45"/>
    <x v="0"/>
    <x v="21"/>
    <s v="2021-12-01"/>
    <n v="31"/>
    <n v="1"/>
    <n v="21"/>
    <n v="0"/>
    <n v="0"/>
    <n v="10"/>
    <n v="1"/>
    <n v="19"/>
    <n v="0"/>
    <n v="0"/>
    <n v="0"/>
    <n v="0"/>
    <n v="0"/>
    <n v="2"/>
    <x v="0"/>
    <x v="0"/>
  </r>
  <r>
    <x v="0"/>
    <x v="45"/>
    <x v="0"/>
    <x v="22"/>
    <s v="2021-12-01"/>
    <n v="31"/>
    <n v="1"/>
    <n v="21"/>
    <n v="0"/>
    <n v="0"/>
    <n v="10"/>
    <n v="0"/>
    <n v="19"/>
    <n v="0"/>
    <n v="0"/>
    <n v="0"/>
    <n v="0"/>
    <n v="1"/>
    <n v="2"/>
    <x v="0"/>
    <x v="0"/>
  </r>
  <r>
    <x v="0"/>
    <x v="46"/>
    <x v="0"/>
    <x v="0"/>
    <s v="2021-12-01"/>
    <n v="31"/>
    <n v="0"/>
    <n v="20"/>
    <n v="1"/>
    <n v="3"/>
    <n v="7"/>
    <n v="1"/>
    <n v="17"/>
    <n v="0"/>
    <n v="0"/>
    <n v="0"/>
    <n v="2"/>
    <n v="0"/>
    <n v="4"/>
    <x v="0"/>
    <x v="0"/>
  </r>
  <r>
    <x v="0"/>
    <x v="46"/>
    <x v="0"/>
    <x v="1"/>
    <s v="2021-12-01"/>
    <n v="31"/>
    <n v="1"/>
    <n v="20"/>
    <n v="0"/>
    <n v="3"/>
    <n v="8"/>
    <n v="1"/>
    <n v="17"/>
    <n v="0"/>
    <n v="0"/>
    <n v="0"/>
    <n v="2"/>
    <n v="0"/>
    <n v="4"/>
    <x v="0"/>
    <x v="0"/>
  </r>
  <r>
    <x v="0"/>
    <x v="46"/>
    <x v="0"/>
    <x v="2"/>
    <s v="2021-12-01"/>
    <n v="31"/>
    <n v="1"/>
    <n v="20"/>
    <n v="0"/>
    <n v="3"/>
    <n v="8"/>
    <n v="1"/>
    <n v="17"/>
    <n v="0"/>
    <n v="0"/>
    <n v="0"/>
    <n v="2"/>
    <n v="0"/>
    <n v="4"/>
    <x v="0"/>
    <x v="0"/>
  </r>
  <r>
    <x v="0"/>
    <x v="46"/>
    <x v="120"/>
    <x v="3"/>
    <s v="2021-12-01"/>
    <n v="31"/>
    <n v="1"/>
    <n v="20"/>
    <n v="0"/>
    <n v="3"/>
    <n v="8"/>
    <n v="1"/>
    <n v="17"/>
    <n v="0"/>
    <n v="0"/>
    <n v="0"/>
    <n v="2"/>
    <n v="0"/>
    <n v="4"/>
    <x v="1"/>
    <x v="0"/>
  </r>
  <r>
    <x v="0"/>
    <x v="46"/>
    <x v="0"/>
    <x v="4"/>
    <s v="2021-12-01"/>
    <n v="31"/>
    <n v="1"/>
    <n v="20"/>
    <n v="0"/>
    <n v="3"/>
    <n v="8"/>
    <n v="0"/>
    <n v="17"/>
    <n v="0"/>
    <n v="0"/>
    <n v="0"/>
    <n v="2"/>
    <n v="1"/>
    <n v="4"/>
    <x v="0"/>
    <x v="0"/>
  </r>
  <r>
    <x v="0"/>
    <x v="46"/>
    <x v="0"/>
    <x v="5"/>
    <s v="2021-12-01"/>
    <n v="31"/>
    <n v="1"/>
    <n v="20"/>
    <n v="0"/>
    <n v="3"/>
    <n v="8"/>
    <n v="1"/>
    <n v="17"/>
    <n v="0"/>
    <n v="0"/>
    <n v="0"/>
    <n v="2"/>
    <n v="0"/>
    <n v="4"/>
    <x v="0"/>
    <x v="0"/>
  </r>
  <r>
    <x v="0"/>
    <x v="46"/>
    <x v="0"/>
    <x v="6"/>
    <s v="2021-12-01"/>
    <n v="31"/>
    <n v="1"/>
    <n v="20"/>
    <n v="0"/>
    <n v="3"/>
    <n v="8"/>
    <n v="1"/>
    <n v="17"/>
    <n v="0"/>
    <n v="0"/>
    <n v="0"/>
    <n v="2"/>
    <n v="0"/>
    <n v="4"/>
    <x v="0"/>
    <x v="0"/>
  </r>
  <r>
    <x v="0"/>
    <x v="46"/>
    <x v="121"/>
    <x v="7"/>
    <s v="2021-12-01"/>
    <n v="31"/>
    <n v="1"/>
    <n v="20"/>
    <n v="0"/>
    <n v="3"/>
    <n v="8"/>
    <n v="0"/>
    <n v="17"/>
    <n v="0"/>
    <n v="0"/>
    <n v="0"/>
    <n v="2"/>
    <n v="1"/>
    <n v="4"/>
    <x v="1"/>
    <x v="0"/>
  </r>
  <r>
    <x v="0"/>
    <x v="46"/>
    <x v="0"/>
    <x v="8"/>
    <s v="2021-12-01"/>
    <n v="31"/>
    <n v="1"/>
    <n v="20"/>
    <n v="0"/>
    <n v="3"/>
    <n v="8"/>
    <n v="1"/>
    <n v="17"/>
    <n v="0"/>
    <n v="0"/>
    <n v="0"/>
    <n v="2"/>
    <n v="0"/>
    <n v="4"/>
    <x v="0"/>
    <x v="0"/>
  </r>
  <r>
    <x v="0"/>
    <x v="46"/>
    <x v="0"/>
    <x v="9"/>
    <s v="2021-12-01"/>
    <n v="31"/>
    <n v="0"/>
    <n v="20"/>
    <n v="1"/>
    <n v="3"/>
    <n v="7"/>
    <n v="1"/>
    <n v="17"/>
    <n v="0"/>
    <n v="0"/>
    <n v="0"/>
    <n v="2"/>
    <n v="0"/>
    <n v="4"/>
    <x v="0"/>
    <x v="0"/>
  </r>
  <r>
    <x v="0"/>
    <x v="46"/>
    <x v="0"/>
    <x v="10"/>
    <s v="2021-12-01"/>
    <n v="31"/>
    <n v="1"/>
    <n v="20"/>
    <n v="0"/>
    <n v="3"/>
    <n v="8"/>
    <n v="1"/>
    <n v="17"/>
    <n v="0"/>
    <n v="0"/>
    <n v="0"/>
    <n v="2"/>
    <n v="0"/>
    <n v="4"/>
    <x v="0"/>
    <x v="0"/>
  </r>
  <r>
    <x v="0"/>
    <x v="46"/>
    <x v="121"/>
    <x v="11"/>
    <s v="2021-12-01"/>
    <n v="31"/>
    <n v="1"/>
    <n v="20"/>
    <n v="0"/>
    <n v="3"/>
    <n v="8"/>
    <n v="1"/>
    <n v="17"/>
    <n v="0"/>
    <n v="0"/>
    <n v="0"/>
    <n v="2"/>
    <n v="0"/>
    <n v="4"/>
    <x v="1"/>
    <x v="0"/>
  </r>
  <r>
    <x v="0"/>
    <x v="46"/>
    <x v="0"/>
    <x v="12"/>
    <s v="2021-12-01"/>
    <n v="31"/>
    <n v="1"/>
    <n v="20"/>
    <n v="0"/>
    <n v="3"/>
    <n v="8"/>
    <n v="0"/>
    <n v="17"/>
    <n v="0"/>
    <n v="0"/>
    <n v="1"/>
    <n v="2"/>
    <n v="0"/>
    <n v="4"/>
    <x v="0"/>
    <x v="0"/>
  </r>
  <r>
    <x v="0"/>
    <x v="46"/>
    <x v="0"/>
    <x v="13"/>
    <s v="2021-12-01"/>
    <n v="31"/>
    <n v="1"/>
    <n v="20"/>
    <n v="0"/>
    <n v="3"/>
    <n v="8"/>
    <n v="1"/>
    <n v="17"/>
    <n v="0"/>
    <n v="0"/>
    <n v="0"/>
    <n v="2"/>
    <n v="0"/>
    <n v="4"/>
    <x v="0"/>
    <x v="0"/>
  </r>
  <r>
    <x v="0"/>
    <x v="46"/>
    <x v="0"/>
    <x v="14"/>
    <s v="2021-12-01"/>
    <n v="31"/>
    <n v="0"/>
    <n v="20"/>
    <n v="1"/>
    <n v="3"/>
    <n v="7"/>
    <n v="1"/>
    <n v="17"/>
    <n v="0"/>
    <n v="0"/>
    <n v="0"/>
    <n v="2"/>
    <n v="0"/>
    <n v="4"/>
    <x v="0"/>
    <x v="0"/>
  </r>
  <r>
    <x v="0"/>
    <x v="46"/>
    <x v="122"/>
    <x v="15"/>
    <s v="2021-12-01"/>
    <n v="31"/>
    <n v="1"/>
    <n v="20"/>
    <n v="0"/>
    <n v="3"/>
    <n v="8"/>
    <n v="0"/>
    <n v="17"/>
    <n v="0"/>
    <n v="0"/>
    <n v="0"/>
    <n v="2"/>
    <n v="1"/>
    <n v="4"/>
    <x v="1"/>
    <x v="0"/>
  </r>
  <r>
    <x v="0"/>
    <x v="46"/>
    <x v="0"/>
    <x v="16"/>
    <s v="2021-12-01"/>
    <n v="31"/>
    <n v="1"/>
    <n v="20"/>
    <n v="0"/>
    <n v="3"/>
    <n v="8"/>
    <n v="1"/>
    <n v="17"/>
    <n v="0"/>
    <n v="0"/>
    <n v="0"/>
    <n v="2"/>
    <n v="0"/>
    <n v="4"/>
    <x v="0"/>
    <x v="0"/>
  </r>
  <r>
    <x v="0"/>
    <x v="46"/>
    <x v="0"/>
    <x v="17"/>
    <s v="2021-12-01"/>
    <n v="31"/>
    <n v="1"/>
    <n v="20"/>
    <n v="0"/>
    <n v="3"/>
    <n v="8"/>
    <n v="0"/>
    <n v="17"/>
    <n v="0"/>
    <n v="0"/>
    <n v="0"/>
    <n v="2"/>
    <n v="1"/>
    <n v="4"/>
    <x v="0"/>
    <x v="0"/>
  </r>
  <r>
    <x v="0"/>
    <x v="46"/>
    <x v="0"/>
    <x v="18"/>
    <s v="2021-12-01"/>
    <n v="31"/>
    <n v="1"/>
    <n v="20"/>
    <n v="0"/>
    <n v="3"/>
    <n v="8"/>
    <n v="1"/>
    <n v="17"/>
    <n v="0"/>
    <n v="0"/>
    <n v="0"/>
    <n v="2"/>
    <n v="0"/>
    <n v="4"/>
    <x v="0"/>
    <x v="0"/>
  </r>
  <r>
    <x v="0"/>
    <x v="46"/>
    <x v="122"/>
    <x v="19"/>
    <s v="2021-12-01"/>
    <n v="31"/>
    <n v="1"/>
    <n v="20"/>
    <n v="0"/>
    <n v="3"/>
    <n v="8"/>
    <n v="1"/>
    <n v="17"/>
    <n v="0"/>
    <n v="0"/>
    <n v="0"/>
    <n v="2"/>
    <n v="0"/>
    <n v="4"/>
    <x v="1"/>
    <x v="0"/>
  </r>
  <r>
    <x v="0"/>
    <x v="46"/>
    <x v="0"/>
    <x v="20"/>
    <s v="2021-12-01"/>
    <n v="31"/>
    <n v="1"/>
    <n v="20"/>
    <n v="0"/>
    <n v="3"/>
    <n v="8"/>
    <n v="1"/>
    <n v="17"/>
    <n v="0"/>
    <n v="0"/>
    <n v="0"/>
    <n v="2"/>
    <n v="0"/>
    <n v="4"/>
    <x v="0"/>
    <x v="0"/>
  </r>
  <r>
    <x v="0"/>
    <x v="46"/>
    <x v="0"/>
    <x v="21"/>
    <s v="2021-12-01"/>
    <n v="31"/>
    <n v="1"/>
    <n v="20"/>
    <n v="0"/>
    <n v="3"/>
    <n v="8"/>
    <n v="1"/>
    <n v="17"/>
    <n v="0"/>
    <n v="0"/>
    <n v="0"/>
    <n v="2"/>
    <n v="0"/>
    <n v="4"/>
    <x v="0"/>
    <x v="0"/>
  </r>
  <r>
    <x v="0"/>
    <x v="46"/>
    <x v="0"/>
    <x v="22"/>
    <s v="2021-12-01"/>
    <n v="31"/>
    <n v="1"/>
    <n v="20"/>
    <n v="0"/>
    <n v="3"/>
    <n v="8"/>
    <n v="0"/>
    <n v="17"/>
    <n v="0"/>
    <n v="0"/>
    <n v="1"/>
    <n v="2"/>
    <n v="0"/>
    <n v="4"/>
    <x v="0"/>
    <x v="0"/>
  </r>
  <r>
    <x v="0"/>
    <x v="47"/>
    <x v="18"/>
    <x v="0"/>
    <s v="2021-12-01"/>
    <n v="31"/>
    <n v="1"/>
    <n v="23"/>
    <n v="0"/>
    <n v="0"/>
    <n v="8"/>
    <n v="1"/>
    <n v="20"/>
    <n v="0"/>
    <n v="0"/>
    <n v="0"/>
    <n v="1"/>
    <n v="0"/>
    <n v="2"/>
    <x v="1"/>
    <x v="0"/>
  </r>
  <r>
    <x v="0"/>
    <x v="47"/>
    <x v="0"/>
    <x v="1"/>
    <s v="2021-12-01"/>
    <n v="31"/>
    <n v="1"/>
    <n v="23"/>
    <n v="0"/>
    <n v="0"/>
    <n v="8"/>
    <n v="0"/>
    <n v="20"/>
    <n v="0"/>
    <n v="0"/>
    <n v="0"/>
    <n v="1"/>
    <n v="1"/>
    <n v="2"/>
    <x v="0"/>
    <x v="0"/>
  </r>
  <r>
    <x v="0"/>
    <x v="47"/>
    <x v="0"/>
    <x v="2"/>
    <s v="2021-12-01"/>
    <n v="31"/>
    <n v="1"/>
    <n v="23"/>
    <n v="0"/>
    <n v="0"/>
    <n v="8"/>
    <n v="1"/>
    <n v="20"/>
    <n v="0"/>
    <n v="0"/>
    <n v="0"/>
    <n v="1"/>
    <n v="0"/>
    <n v="2"/>
    <x v="0"/>
    <x v="0"/>
  </r>
  <r>
    <x v="0"/>
    <x v="47"/>
    <x v="0"/>
    <x v="3"/>
    <s v="2021-12-01"/>
    <n v="31"/>
    <n v="1"/>
    <n v="23"/>
    <n v="0"/>
    <n v="0"/>
    <n v="8"/>
    <n v="1"/>
    <n v="20"/>
    <n v="0"/>
    <n v="0"/>
    <n v="0"/>
    <n v="1"/>
    <n v="0"/>
    <n v="2"/>
    <x v="0"/>
    <x v="0"/>
  </r>
  <r>
    <x v="0"/>
    <x v="47"/>
    <x v="0"/>
    <x v="4"/>
    <s v="2021-12-01"/>
    <n v="31"/>
    <n v="1"/>
    <n v="23"/>
    <n v="0"/>
    <n v="0"/>
    <n v="8"/>
    <n v="0"/>
    <n v="20"/>
    <n v="0"/>
    <n v="0"/>
    <n v="0"/>
    <n v="1"/>
    <n v="1"/>
    <n v="2"/>
    <x v="0"/>
    <x v="0"/>
  </r>
  <r>
    <x v="0"/>
    <x v="47"/>
    <x v="0"/>
    <x v="5"/>
    <s v="2021-12-01"/>
    <n v="31"/>
    <n v="1"/>
    <n v="23"/>
    <n v="0"/>
    <n v="0"/>
    <n v="8"/>
    <n v="1"/>
    <n v="20"/>
    <n v="0"/>
    <n v="0"/>
    <n v="0"/>
    <n v="1"/>
    <n v="0"/>
    <n v="2"/>
    <x v="0"/>
    <x v="0"/>
  </r>
  <r>
    <x v="0"/>
    <x v="47"/>
    <x v="0"/>
    <x v="6"/>
    <s v="2021-12-01"/>
    <n v="31"/>
    <n v="1"/>
    <n v="23"/>
    <n v="0"/>
    <n v="0"/>
    <n v="8"/>
    <n v="1"/>
    <n v="20"/>
    <n v="0"/>
    <n v="0"/>
    <n v="0"/>
    <n v="1"/>
    <n v="0"/>
    <n v="2"/>
    <x v="0"/>
    <x v="0"/>
  </r>
  <r>
    <x v="0"/>
    <x v="47"/>
    <x v="0"/>
    <x v="7"/>
    <s v="2021-12-01"/>
    <n v="31"/>
    <n v="1"/>
    <n v="23"/>
    <n v="0"/>
    <n v="0"/>
    <n v="8"/>
    <n v="1"/>
    <n v="20"/>
    <n v="0"/>
    <n v="0"/>
    <n v="0"/>
    <n v="1"/>
    <n v="0"/>
    <n v="2"/>
    <x v="0"/>
    <x v="0"/>
  </r>
  <r>
    <x v="0"/>
    <x v="47"/>
    <x v="0"/>
    <x v="8"/>
    <s v="2021-12-01"/>
    <n v="31"/>
    <n v="1"/>
    <n v="23"/>
    <n v="0"/>
    <n v="0"/>
    <n v="8"/>
    <n v="1"/>
    <n v="20"/>
    <n v="0"/>
    <n v="0"/>
    <n v="0"/>
    <n v="1"/>
    <n v="0"/>
    <n v="2"/>
    <x v="0"/>
    <x v="0"/>
  </r>
  <r>
    <x v="0"/>
    <x v="47"/>
    <x v="0"/>
    <x v="9"/>
    <s v="2021-12-01"/>
    <n v="31"/>
    <n v="1"/>
    <n v="23"/>
    <n v="0"/>
    <n v="0"/>
    <n v="8"/>
    <n v="1"/>
    <n v="20"/>
    <n v="0"/>
    <n v="0"/>
    <n v="0"/>
    <n v="1"/>
    <n v="0"/>
    <n v="2"/>
    <x v="0"/>
    <x v="0"/>
  </r>
  <r>
    <x v="0"/>
    <x v="47"/>
    <x v="0"/>
    <x v="10"/>
    <s v="2021-12-01"/>
    <n v="31"/>
    <n v="1"/>
    <n v="23"/>
    <n v="0"/>
    <n v="0"/>
    <n v="8"/>
    <n v="1"/>
    <n v="20"/>
    <n v="0"/>
    <n v="0"/>
    <n v="0"/>
    <n v="1"/>
    <n v="0"/>
    <n v="2"/>
    <x v="0"/>
    <x v="0"/>
  </r>
  <r>
    <x v="0"/>
    <x v="47"/>
    <x v="0"/>
    <x v="11"/>
    <s v="2021-12-01"/>
    <n v="31"/>
    <n v="1"/>
    <n v="23"/>
    <n v="0"/>
    <n v="0"/>
    <n v="8"/>
    <n v="1"/>
    <n v="20"/>
    <n v="0"/>
    <n v="0"/>
    <n v="0"/>
    <n v="1"/>
    <n v="0"/>
    <n v="2"/>
    <x v="0"/>
    <x v="0"/>
  </r>
  <r>
    <x v="0"/>
    <x v="47"/>
    <x v="0"/>
    <x v="12"/>
    <s v="2021-12-01"/>
    <n v="31"/>
    <n v="1"/>
    <n v="23"/>
    <n v="0"/>
    <n v="0"/>
    <n v="8"/>
    <n v="1"/>
    <n v="20"/>
    <n v="0"/>
    <n v="0"/>
    <n v="0"/>
    <n v="1"/>
    <n v="0"/>
    <n v="2"/>
    <x v="0"/>
    <x v="0"/>
  </r>
  <r>
    <x v="0"/>
    <x v="47"/>
    <x v="123"/>
    <x v="13"/>
    <s v="2021-12-01"/>
    <n v="31"/>
    <n v="1"/>
    <n v="23"/>
    <n v="0"/>
    <n v="0"/>
    <n v="8"/>
    <n v="1"/>
    <n v="20"/>
    <n v="0"/>
    <n v="0"/>
    <n v="0"/>
    <n v="1"/>
    <n v="0"/>
    <n v="2"/>
    <x v="1"/>
    <x v="0"/>
  </r>
  <r>
    <x v="0"/>
    <x v="47"/>
    <x v="0"/>
    <x v="14"/>
    <s v="2021-12-01"/>
    <n v="31"/>
    <n v="1"/>
    <n v="23"/>
    <n v="0"/>
    <n v="0"/>
    <n v="8"/>
    <n v="1"/>
    <n v="20"/>
    <n v="0"/>
    <n v="0"/>
    <n v="0"/>
    <n v="1"/>
    <n v="0"/>
    <n v="2"/>
    <x v="0"/>
    <x v="0"/>
  </r>
  <r>
    <x v="0"/>
    <x v="47"/>
    <x v="123"/>
    <x v="15"/>
    <s v="2021-12-01"/>
    <n v="31"/>
    <n v="1"/>
    <n v="23"/>
    <n v="0"/>
    <n v="0"/>
    <n v="8"/>
    <n v="1"/>
    <n v="20"/>
    <n v="0"/>
    <n v="0"/>
    <n v="0"/>
    <n v="1"/>
    <n v="0"/>
    <n v="2"/>
    <x v="1"/>
    <x v="0"/>
  </r>
  <r>
    <x v="0"/>
    <x v="47"/>
    <x v="0"/>
    <x v="16"/>
    <s v="2021-12-01"/>
    <n v="31"/>
    <n v="1"/>
    <n v="23"/>
    <n v="0"/>
    <n v="0"/>
    <n v="8"/>
    <n v="1"/>
    <n v="20"/>
    <n v="0"/>
    <n v="0"/>
    <n v="0"/>
    <n v="1"/>
    <n v="0"/>
    <n v="2"/>
    <x v="0"/>
    <x v="0"/>
  </r>
  <r>
    <x v="0"/>
    <x v="47"/>
    <x v="123"/>
    <x v="17"/>
    <s v="2021-12-01"/>
    <n v="31"/>
    <n v="1"/>
    <n v="23"/>
    <n v="0"/>
    <n v="0"/>
    <n v="8"/>
    <n v="1"/>
    <n v="20"/>
    <n v="0"/>
    <n v="0"/>
    <n v="0"/>
    <n v="1"/>
    <n v="0"/>
    <n v="2"/>
    <x v="1"/>
    <x v="0"/>
  </r>
  <r>
    <x v="0"/>
    <x v="47"/>
    <x v="0"/>
    <x v="18"/>
    <s v="2021-12-01"/>
    <n v="31"/>
    <n v="1"/>
    <n v="23"/>
    <n v="0"/>
    <n v="0"/>
    <n v="8"/>
    <n v="1"/>
    <n v="20"/>
    <n v="0"/>
    <n v="0"/>
    <n v="0"/>
    <n v="1"/>
    <n v="0"/>
    <n v="2"/>
    <x v="0"/>
    <x v="0"/>
  </r>
  <r>
    <x v="0"/>
    <x v="47"/>
    <x v="124"/>
    <x v="19"/>
    <s v="2021-12-01"/>
    <n v="31"/>
    <n v="1"/>
    <n v="23"/>
    <n v="0"/>
    <n v="0"/>
    <n v="8"/>
    <n v="1"/>
    <n v="20"/>
    <n v="0"/>
    <n v="0"/>
    <n v="0"/>
    <n v="1"/>
    <n v="0"/>
    <n v="2"/>
    <x v="1"/>
    <x v="0"/>
  </r>
  <r>
    <x v="0"/>
    <x v="47"/>
    <x v="0"/>
    <x v="20"/>
    <s v="2021-12-01"/>
    <n v="31"/>
    <n v="1"/>
    <n v="23"/>
    <n v="0"/>
    <n v="0"/>
    <n v="8"/>
    <n v="1"/>
    <n v="20"/>
    <n v="0"/>
    <n v="0"/>
    <n v="0"/>
    <n v="1"/>
    <n v="0"/>
    <n v="2"/>
    <x v="0"/>
    <x v="0"/>
  </r>
  <r>
    <x v="0"/>
    <x v="47"/>
    <x v="123"/>
    <x v="21"/>
    <s v="2021-12-01"/>
    <n v="31"/>
    <n v="1"/>
    <n v="23"/>
    <n v="0"/>
    <n v="0"/>
    <n v="8"/>
    <n v="1"/>
    <n v="20"/>
    <n v="0"/>
    <n v="0"/>
    <n v="0"/>
    <n v="1"/>
    <n v="0"/>
    <n v="2"/>
    <x v="1"/>
    <x v="0"/>
  </r>
  <r>
    <x v="0"/>
    <x v="47"/>
    <x v="0"/>
    <x v="22"/>
    <s v="2021-12-01"/>
    <n v="31"/>
    <n v="1"/>
    <n v="23"/>
    <n v="0"/>
    <n v="0"/>
    <n v="8"/>
    <n v="0"/>
    <n v="20"/>
    <n v="0"/>
    <n v="0"/>
    <n v="1"/>
    <n v="1"/>
    <n v="0"/>
    <n v="2"/>
    <x v="0"/>
    <x v="0"/>
  </r>
  <r>
    <x v="0"/>
    <x v="48"/>
    <x v="125"/>
    <x v="1"/>
    <s v="2021-12-02"/>
    <n v="30"/>
    <n v="1"/>
    <n v="20"/>
    <n v="0"/>
    <n v="0"/>
    <n v="10"/>
    <n v="0"/>
    <n v="15"/>
    <n v="0"/>
    <n v="0"/>
    <n v="0"/>
    <n v="0"/>
    <n v="1"/>
    <n v="5"/>
    <x v="1"/>
    <x v="0"/>
  </r>
  <r>
    <x v="0"/>
    <x v="48"/>
    <x v="125"/>
    <x v="3"/>
    <s v="2021-12-02"/>
    <n v="30"/>
    <n v="1"/>
    <n v="20"/>
    <n v="0"/>
    <n v="0"/>
    <n v="10"/>
    <n v="1"/>
    <n v="15"/>
    <n v="0"/>
    <n v="0"/>
    <n v="0"/>
    <n v="0"/>
    <n v="0"/>
    <n v="5"/>
    <x v="1"/>
    <x v="0"/>
  </r>
  <r>
    <x v="0"/>
    <x v="48"/>
    <x v="0"/>
    <x v="4"/>
    <s v="2021-12-02"/>
    <n v="30"/>
    <n v="1"/>
    <n v="20"/>
    <n v="0"/>
    <n v="0"/>
    <n v="10"/>
    <n v="1"/>
    <n v="15"/>
    <n v="0"/>
    <n v="0"/>
    <n v="0"/>
    <n v="0"/>
    <n v="0"/>
    <n v="5"/>
    <x v="0"/>
    <x v="0"/>
  </r>
  <r>
    <x v="0"/>
    <x v="48"/>
    <x v="126"/>
    <x v="5"/>
    <s v="2021-12-02"/>
    <n v="30"/>
    <n v="1"/>
    <n v="20"/>
    <n v="0"/>
    <n v="0"/>
    <n v="10"/>
    <n v="1"/>
    <n v="15"/>
    <n v="0"/>
    <n v="0"/>
    <n v="0"/>
    <n v="0"/>
    <n v="0"/>
    <n v="5"/>
    <x v="1"/>
    <x v="0"/>
  </r>
  <r>
    <x v="0"/>
    <x v="48"/>
    <x v="0"/>
    <x v="6"/>
    <s v="2021-12-02"/>
    <n v="30"/>
    <n v="1"/>
    <n v="20"/>
    <n v="0"/>
    <n v="0"/>
    <n v="10"/>
    <n v="1"/>
    <n v="15"/>
    <n v="0"/>
    <n v="0"/>
    <n v="0"/>
    <n v="0"/>
    <n v="0"/>
    <n v="5"/>
    <x v="0"/>
    <x v="0"/>
  </r>
  <r>
    <x v="0"/>
    <x v="48"/>
    <x v="126"/>
    <x v="7"/>
    <s v="2021-12-02"/>
    <n v="30"/>
    <n v="1"/>
    <n v="20"/>
    <n v="0"/>
    <n v="0"/>
    <n v="10"/>
    <n v="1"/>
    <n v="15"/>
    <n v="0"/>
    <n v="0"/>
    <n v="0"/>
    <n v="0"/>
    <n v="0"/>
    <n v="5"/>
    <x v="1"/>
    <x v="0"/>
  </r>
  <r>
    <x v="0"/>
    <x v="48"/>
    <x v="0"/>
    <x v="8"/>
    <s v="2021-12-02"/>
    <n v="30"/>
    <n v="1"/>
    <n v="20"/>
    <n v="0"/>
    <n v="0"/>
    <n v="10"/>
    <n v="1"/>
    <n v="15"/>
    <n v="0"/>
    <n v="0"/>
    <n v="0"/>
    <n v="0"/>
    <n v="0"/>
    <n v="5"/>
    <x v="0"/>
    <x v="0"/>
  </r>
  <r>
    <x v="0"/>
    <x v="48"/>
    <x v="126"/>
    <x v="9"/>
    <s v="2021-12-02"/>
    <n v="30"/>
    <n v="1"/>
    <n v="20"/>
    <n v="0"/>
    <n v="0"/>
    <n v="10"/>
    <n v="0"/>
    <n v="15"/>
    <n v="0"/>
    <n v="0"/>
    <n v="0"/>
    <n v="0"/>
    <n v="1"/>
    <n v="5"/>
    <x v="1"/>
    <x v="0"/>
  </r>
  <r>
    <x v="0"/>
    <x v="48"/>
    <x v="0"/>
    <x v="10"/>
    <s v="2021-12-02"/>
    <n v="30"/>
    <n v="1"/>
    <n v="20"/>
    <n v="0"/>
    <n v="0"/>
    <n v="10"/>
    <n v="1"/>
    <n v="15"/>
    <n v="0"/>
    <n v="0"/>
    <n v="0"/>
    <n v="0"/>
    <n v="0"/>
    <n v="5"/>
    <x v="0"/>
    <x v="0"/>
  </r>
  <r>
    <x v="0"/>
    <x v="48"/>
    <x v="126"/>
    <x v="11"/>
    <s v="2021-12-02"/>
    <n v="30"/>
    <n v="1"/>
    <n v="20"/>
    <n v="0"/>
    <n v="0"/>
    <n v="10"/>
    <n v="0"/>
    <n v="15"/>
    <n v="0"/>
    <n v="0"/>
    <n v="0"/>
    <n v="0"/>
    <n v="1"/>
    <n v="5"/>
    <x v="1"/>
    <x v="0"/>
  </r>
  <r>
    <x v="0"/>
    <x v="48"/>
    <x v="126"/>
    <x v="13"/>
    <s v="2021-12-02"/>
    <n v="30"/>
    <n v="1"/>
    <n v="20"/>
    <n v="0"/>
    <n v="0"/>
    <n v="10"/>
    <n v="1"/>
    <n v="15"/>
    <n v="0"/>
    <n v="0"/>
    <n v="0"/>
    <n v="0"/>
    <n v="0"/>
    <n v="5"/>
    <x v="1"/>
    <x v="0"/>
  </r>
  <r>
    <x v="0"/>
    <x v="48"/>
    <x v="0"/>
    <x v="14"/>
    <s v="2021-12-02"/>
    <n v="30"/>
    <n v="1"/>
    <n v="20"/>
    <n v="0"/>
    <n v="0"/>
    <n v="10"/>
    <n v="1"/>
    <n v="15"/>
    <n v="0"/>
    <n v="0"/>
    <n v="0"/>
    <n v="0"/>
    <n v="0"/>
    <n v="5"/>
    <x v="0"/>
    <x v="0"/>
  </r>
  <r>
    <x v="0"/>
    <x v="48"/>
    <x v="127"/>
    <x v="15"/>
    <s v="2021-12-02"/>
    <n v="30"/>
    <n v="1"/>
    <n v="20"/>
    <n v="0"/>
    <n v="0"/>
    <n v="10"/>
    <n v="0"/>
    <n v="15"/>
    <n v="0"/>
    <n v="0"/>
    <n v="0"/>
    <n v="0"/>
    <n v="1"/>
    <n v="5"/>
    <x v="1"/>
    <x v="0"/>
  </r>
  <r>
    <x v="0"/>
    <x v="48"/>
    <x v="0"/>
    <x v="16"/>
    <s v="2021-12-02"/>
    <n v="30"/>
    <n v="1"/>
    <n v="20"/>
    <n v="0"/>
    <n v="0"/>
    <n v="10"/>
    <n v="1"/>
    <n v="15"/>
    <n v="0"/>
    <n v="0"/>
    <n v="0"/>
    <n v="0"/>
    <n v="0"/>
    <n v="5"/>
    <x v="0"/>
    <x v="0"/>
  </r>
  <r>
    <x v="0"/>
    <x v="48"/>
    <x v="126"/>
    <x v="17"/>
    <s v="2021-12-02"/>
    <n v="30"/>
    <n v="1"/>
    <n v="20"/>
    <n v="0"/>
    <n v="0"/>
    <n v="10"/>
    <n v="0"/>
    <n v="15"/>
    <n v="0"/>
    <n v="0"/>
    <n v="0"/>
    <n v="0"/>
    <n v="1"/>
    <n v="5"/>
    <x v="1"/>
    <x v="0"/>
  </r>
  <r>
    <x v="0"/>
    <x v="48"/>
    <x v="0"/>
    <x v="18"/>
    <s v="2021-12-02"/>
    <n v="30"/>
    <n v="1"/>
    <n v="20"/>
    <n v="0"/>
    <n v="0"/>
    <n v="10"/>
    <n v="1"/>
    <n v="15"/>
    <n v="0"/>
    <n v="0"/>
    <n v="0"/>
    <n v="0"/>
    <n v="0"/>
    <n v="5"/>
    <x v="0"/>
    <x v="0"/>
  </r>
  <r>
    <x v="0"/>
    <x v="48"/>
    <x v="128"/>
    <x v="19"/>
    <s v="2021-12-02"/>
    <n v="30"/>
    <n v="1"/>
    <n v="20"/>
    <n v="0"/>
    <n v="0"/>
    <n v="10"/>
    <n v="1"/>
    <n v="15"/>
    <n v="0"/>
    <n v="0"/>
    <n v="0"/>
    <n v="0"/>
    <n v="0"/>
    <n v="5"/>
    <x v="1"/>
    <x v="0"/>
  </r>
  <r>
    <x v="0"/>
    <x v="48"/>
    <x v="0"/>
    <x v="20"/>
    <s v="2021-12-02"/>
    <n v="30"/>
    <n v="1"/>
    <n v="20"/>
    <n v="0"/>
    <n v="0"/>
    <n v="10"/>
    <n v="1"/>
    <n v="15"/>
    <n v="0"/>
    <n v="0"/>
    <n v="0"/>
    <n v="0"/>
    <n v="0"/>
    <n v="5"/>
    <x v="0"/>
    <x v="0"/>
  </r>
  <r>
    <x v="0"/>
    <x v="48"/>
    <x v="126"/>
    <x v="21"/>
    <s v="2021-12-02"/>
    <n v="30"/>
    <n v="1"/>
    <n v="20"/>
    <n v="0"/>
    <n v="0"/>
    <n v="10"/>
    <n v="1"/>
    <n v="15"/>
    <n v="0"/>
    <n v="0"/>
    <n v="0"/>
    <n v="0"/>
    <n v="0"/>
    <n v="5"/>
    <x v="1"/>
    <x v="0"/>
  </r>
  <r>
    <x v="0"/>
    <x v="48"/>
    <x v="0"/>
    <x v="22"/>
    <s v="2021-12-02"/>
    <n v="30"/>
    <n v="1"/>
    <n v="20"/>
    <n v="0"/>
    <n v="0"/>
    <n v="10"/>
    <n v="1"/>
    <n v="15"/>
    <n v="0"/>
    <n v="0"/>
    <n v="0"/>
    <n v="0"/>
    <n v="0"/>
    <n v="5"/>
    <x v="0"/>
    <x v="0"/>
  </r>
  <r>
    <x v="0"/>
    <x v="49"/>
    <x v="28"/>
    <x v="0"/>
    <s v="2021-12-01"/>
    <n v="31"/>
    <n v="1"/>
    <n v="21"/>
    <n v="0"/>
    <n v="1"/>
    <n v="9"/>
    <n v="1"/>
    <n v="21"/>
    <n v="0"/>
    <n v="0"/>
    <n v="0"/>
    <n v="0"/>
    <n v="0"/>
    <n v="1"/>
    <x v="0"/>
    <x v="0"/>
  </r>
  <r>
    <x v="0"/>
    <x v="49"/>
    <x v="28"/>
    <x v="1"/>
    <s v="2021-12-01"/>
    <n v="31"/>
    <n v="0"/>
    <n v="21"/>
    <n v="1"/>
    <n v="1"/>
    <n v="8"/>
    <n v="1"/>
    <n v="21"/>
    <n v="0"/>
    <n v="0"/>
    <n v="0"/>
    <n v="0"/>
    <n v="0"/>
    <n v="1"/>
    <x v="0"/>
    <x v="0"/>
  </r>
  <r>
    <x v="0"/>
    <x v="49"/>
    <x v="28"/>
    <x v="2"/>
    <s v="2021-12-01"/>
    <n v="31"/>
    <n v="1"/>
    <n v="21"/>
    <n v="0"/>
    <n v="1"/>
    <n v="9"/>
    <n v="1"/>
    <n v="21"/>
    <n v="0"/>
    <n v="0"/>
    <n v="0"/>
    <n v="0"/>
    <n v="0"/>
    <n v="1"/>
    <x v="0"/>
    <x v="0"/>
  </r>
  <r>
    <x v="0"/>
    <x v="49"/>
    <x v="129"/>
    <x v="3"/>
    <s v="2021-12-01"/>
    <n v="31"/>
    <n v="1"/>
    <n v="21"/>
    <n v="0"/>
    <n v="1"/>
    <n v="9"/>
    <n v="0"/>
    <n v="21"/>
    <n v="0"/>
    <n v="0"/>
    <n v="0"/>
    <n v="0"/>
    <n v="1"/>
    <n v="1"/>
    <x v="1"/>
    <x v="0"/>
  </r>
  <r>
    <x v="0"/>
    <x v="49"/>
    <x v="28"/>
    <x v="4"/>
    <s v="2021-12-01"/>
    <n v="31"/>
    <n v="1"/>
    <n v="21"/>
    <n v="0"/>
    <n v="1"/>
    <n v="9"/>
    <n v="1"/>
    <n v="21"/>
    <n v="0"/>
    <n v="0"/>
    <n v="0"/>
    <n v="0"/>
    <n v="0"/>
    <n v="1"/>
    <x v="0"/>
    <x v="0"/>
  </r>
  <r>
    <x v="0"/>
    <x v="49"/>
    <x v="28"/>
    <x v="5"/>
    <s v="2021-12-01"/>
    <n v="31"/>
    <n v="1"/>
    <n v="21"/>
    <n v="0"/>
    <n v="1"/>
    <n v="9"/>
    <n v="1"/>
    <n v="21"/>
    <n v="0"/>
    <n v="0"/>
    <n v="0"/>
    <n v="0"/>
    <n v="0"/>
    <n v="1"/>
    <x v="0"/>
    <x v="0"/>
  </r>
  <r>
    <x v="0"/>
    <x v="49"/>
    <x v="28"/>
    <x v="6"/>
    <s v="2021-12-01"/>
    <n v="31"/>
    <n v="1"/>
    <n v="21"/>
    <n v="0"/>
    <n v="1"/>
    <n v="9"/>
    <n v="1"/>
    <n v="21"/>
    <n v="0"/>
    <n v="0"/>
    <n v="0"/>
    <n v="0"/>
    <n v="0"/>
    <n v="1"/>
    <x v="0"/>
    <x v="0"/>
  </r>
  <r>
    <x v="0"/>
    <x v="49"/>
    <x v="28"/>
    <x v="7"/>
    <s v="2021-12-01"/>
    <n v="31"/>
    <n v="1"/>
    <n v="21"/>
    <n v="0"/>
    <n v="1"/>
    <n v="9"/>
    <n v="1"/>
    <n v="21"/>
    <n v="0"/>
    <n v="0"/>
    <n v="0"/>
    <n v="0"/>
    <n v="0"/>
    <n v="1"/>
    <x v="0"/>
    <x v="0"/>
  </r>
  <r>
    <x v="0"/>
    <x v="49"/>
    <x v="28"/>
    <x v="8"/>
    <s v="2021-12-01"/>
    <n v="31"/>
    <n v="1"/>
    <n v="21"/>
    <n v="0"/>
    <n v="1"/>
    <n v="9"/>
    <n v="1"/>
    <n v="21"/>
    <n v="0"/>
    <n v="0"/>
    <n v="0"/>
    <n v="0"/>
    <n v="0"/>
    <n v="1"/>
    <x v="0"/>
    <x v="0"/>
  </r>
  <r>
    <x v="0"/>
    <x v="49"/>
    <x v="28"/>
    <x v="9"/>
    <s v="2021-12-01"/>
    <n v="31"/>
    <n v="1"/>
    <n v="21"/>
    <n v="0"/>
    <n v="1"/>
    <n v="9"/>
    <n v="1"/>
    <n v="21"/>
    <n v="0"/>
    <n v="0"/>
    <n v="0"/>
    <n v="0"/>
    <n v="0"/>
    <n v="1"/>
    <x v="0"/>
    <x v="0"/>
  </r>
  <r>
    <x v="0"/>
    <x v="49"/>
    <x v="28"/>
    <x v="10"/>
    <s v="2021-12-01"/>
    <n v="31"/>
    <n v="1"/>
    <n v="21"/>
    <n v="0"/>
    <n v="1"/>
    <n v="9"/>
    <n v="1"/>
    <n v="21"/>
    <n v="0"/>
    <n v="0"/>
    <n v="0"/>
    <n v="0"/>
    <n v="0"/>
    <n v="1"/>
    <x v="0"/>
    <x v="0"/>
  </r>
  <r>
    <x v="0"/>
    <x v="49"/>
    <x v="28"/>
    <x v="11"/>
    <s v="2021-12-01"/>
    <n v="31"/>
    <n v="1"/>
    <n v="21"/>
    <n v="0"/>
    <n v="1"/>
    <n v="9"/>
    <n v="1"/>
    <n v="21"/>
    <n v="0"/>
    <n v="0"/>
    <n v="0"/>
    <n v="0"/>
    <n v="0"/>
    <n v="1"/>
    <x v="0"/>
    <x v="0"/>
  </r>
  <r>
    <x v="0"/>
    <x v="49"/>
    <x v="28"/>
    <x v="12"/>
    <s v="2021-12-01"/>
    <n v="31"/>
    <n v="1"/>
    <n v="21"/>
    <n v="0"/>
    <n v="1"/>
    <n v="9"/>
    <n v="1"/>
    <n v="21"/>
    <n v="0"/>
    <n v="0"/>
    <n v="0"/>
    <n v="0"/>
    <n v="0"/>
    <n v="1"/>
    <x v="0"/>
    <x v="0"/>
  </r>
  <r>
    <x v="0"/>
    <x v="49"/>
    <x v="28"/>
    <x v="13"/>
    <s v="2021-12-01"/>
    <n v="31"/>
    <n v="1"/>
    <n v="21"/>
    <n v="0"/>
    <n v="1"/>
    <n v="9"/>
    <n v="1"/>
    <n v="21"/>
    <n v="0"/>
    <n v="0"/>
    <n v="0"/>
    <n v="0"/>
    <n v="0"/>
    <n v="1"/>
    <x v="0"/>
    <x v="0"/>
  </r>
  <r>
    <x v="0"/>
    <x v="49"/>
    <x v="28"/>
    <x v="14"/>
    <s v="2021-12-01"/>
    <n v="31"/>
    <n v="1"/>
    <n v="21"/>
    <n v="0"/>
    <n v="1"/>
    <n v="9"/>
    <n v="1"/>
    <n v="21"/>
    <n v="0"/>
    <n v="0"/>
    <n v="0"/>
    <n v="0"/>
    <n v="0"/>
    <n v="1"/>
    <x v="0"/>
    <x v="0"/>
  </r>
  <r>
    <x v="0"/>
    <x v="49"/>
    <x v="28"/>
    <x v="15"/>
    <s v="2021-12-01"/>
    <n v="31"/>
    <n v="1"/>
    <n v="21"/>
    <n v="0"/>
    <n v="1"/>
    <n v="9"/>
    <n v="1"/>
    <n v="21"/>
    <n v="0"/>
    <n v="0"/>
    <n v="0"/>
    <n v="0"/>
    <n v="0"/>
    <n v="1"/>
    <x v="0"/>
    <x v="0"/>
  </r>
  <r>
    <x v="0"/>
    <x v="49"/>
    <x v="97"/>
    <x v="16"/>
    <s v="2021-12-01"/>
    <n v="31"/>
    <n v="1"/>
    <n v="21"/>
    <n v="0"/>
    <n v="1"/>
    <n v="9"/>
    <n v="1"/>
    <n v="21"/>
    <n v="0"/>
    <n v="0"/>
    <n v="0"/>
    <n v="0"/>
    <n v="0"/>
    <n v="1"/>
    <x v="0"/>
    <x v="0"/>
  </r>
  <r>
    <x v="0"/>
    <x v="49"/>
    <x v="28"/>
    <x v="17"/>
    <s v="2021-12-01"/>
    <n v="31"/>
    <n v="1"/>
    <n v="21"/>
    <n v="0"/>
    <n v="1"/>
    <n v="9"/>
    <n v="1"/>
    <n v="21"/>
    <n v="0"/>
    <n v="0"/>
    <n v="0"/>
    <n v="0"/>
    <n v="0"/>
    <n v="1"/>
    <x v="0"/>
    <x v="0"/>
  </r>
  <r>
    <x v="0"/>
    <x v="49"/>
    <x v="28"/>
    <x v="18"/>
    <s v="2021-12-01"/>
    <n v="31"/>
    <n v="1"/>
    <n v="21"/>
    <n v="0"/>
    <n v="1"/>
    <n v="9"/>
    <n v="1"/>
    <n v="21"/>
    <n v="0"/>
    <n v="0"/>
    <n v="0"/>
    <n v="0"/>
    <n v="0"/>
    <n v="1"/>
    <x v="0"/>
    <x v="0"/>
  </r>
  <r>
    <x v="0"/>
    <x v="49"/>
    <x v="28"/>
    <x v="19"/>
    <s v="2021-12-01"/>
    <n v="31"/>
    <n v="1"/>
    <n v="21"/>
    <n v="0"/>
    <n v="1"/>
    <n v="9"/>
    <n v="1"/>
    <n v="21"/>
    <n v="0"/>
    <n v="0"/>
    <n v="0"/>
    <n v="0"/>
    <n v="0"/>
    <n v="1"/>
    <x v="0"/>
    <x v="0"/>
  </r>
  <r>
    <x v="0"/>
    <x v="49"/>
    <x v="28"/>
    <x v="21"/>
    <s v="2021-12-01"/>
    <n v="31"/>
    <n v="1"/>
    <n v="21"/>
    <n v="0"/>
    <n v="1"/>
    <n v="9"/>
    <n v="1"/>
    <n v="21"/>
    <n v="0"/>
    <n v="0"/>
    <n v="0"/>
    <n v="0"/>
    <n v="0"/>
    <n v="1"/>
    <x v="0"/>
    <x v="0"/>
  </r>
  <r>
    <x v="0"/>
    <x v="49"/>
    <x v="28"/>
    <x v="22"/>
    <s v="2021-12-01"/>
    <n v="31"/>
    <n v="1"/>
    <n v="21"/>
    <n v="0"/>
    <n v="1"/>
    <n v="9"/>
    <n v="1"/>
    <n v="21"/>
    <n v="0"/>
    <n v="0"/>
    <n v="0"/>
    <n v="0"/>
    <n v="0"/>
    <n v="1"/>
    <x v="0"/>
    <x v="0"/>
  </r>
  <r>
    <x v="0"/>
    <x v="50"/>
    <x v="8"/>
    <x v="1"/>
    <s v="2021-12-02"/>
    <n v="30"/>
    <n v="0"/>
    <n v="2"/>
    <n v="1"/>
    <n v="19"/>
    <n v="8"/>
    <n v="1"/>
    <n v="18"/>
    <n v="0"/>
    <n v="0"/>
    <n v="0"/>
    <n v="2"/>
    <n v="0"/>
    <n v="1"/>
    <x v="0"/>
    <x v="0"/>
  </r>
  <r>
    <x v="0"/>
    <x v="50"/>
    <x v="8"/>
    <x v="2"/>
    <s v="2021-12-02"/>
    <n v="30"/>
    <n v="0"/>
    <n v="2"/>
    <n v="1"/>
    <n v="19"/>
    <n v="8"/>
    <n v="1"/>
    <n v="18"/>
    <n v="0"/>
    <n v="0"/>
    <n v="0"/>
    <n v="2"/>
    <n v="0"/>
    <n v="1"/>
    <x v="0"/>
    <x v="0"/>
  </r>
  <r>
    <x v="0"/>
    <x v="50"/>
    <x v="8"/>
    <x v="3"/>
    <s v="2021-12-02"/>
    <n v="30"/>
    <n v="0"/>
    <n v="2"/>
    <n v="1"/>
    <n v="19"/>
    <n v="8"/>
    <n v="1"/>
    <n v="18"/>
    <n v="0"/>
    <n v="0"/>
    <n v="0"/>
    <n v="2"/>
    <n v="0"/>
    <n v="1"/>
    <x v="0"/>
    <x v="0"/>
  </r>
  <r>
    <x v="0"/>
    <x v="50"/>
    <x v="8"/>
    <x v="4"/>
    <s v="2021-12-02"/>
    <n v="30"/>
    <n v="0"/>
    <n v="2"/>
    <n v="1"/>
    <n v="19"/>
    <n v="8"/>
    <n v="1"/>
    <n v="18"/>
    <n v="0"/>
    <n v="0"/>
    <n v="0"/>
    <n v="2"/>
    <n v="0"/>
    <n v="1"/>
    <x v="0"/>
    <x v="0"/>
  </r>
  <r>
    <x v="0"/>
    <x v="50"/>
    <x v="8"/>
    <x v="5"/>
    <s v="2021-12-02"/>
    <n v="30"/>
    <n v="1"/>
    <n v="2"/>
    <n v="0"/>
    <n v="19"/>
    <n v="9"/>
    <n v="1"/>
    <n v="18"/>
    <n v="0"/>
    <n v="0"/>
    <n v="0"/>
    <n v="2"/>
    <n v="0"/>
    <n v="1"/>
    <x v="0"/>
    <x v="0"/>
  </r>
  <r>
    <x v="0"/>
    <x v="50"/>
    <x v="8"/>
    <x v="7"/>
    <s v="2021-12-02"/>
    <n v="30"/>
    <n v="0"/>
    <n v="2"/>
    <n v="1"/>
    <n v="19"/>
    <n v="8"/>
    <n v="1"/>
    <n v="18"/>
    <n v="0"/>
    <n v="0"/>
    <n v="0"/>
    <n v="2"/>
    <n v="0"/>
    <n v="1"/>
    <x v="0"/>
    <x v="0"/>
  </r>
  <r>
    <x v="0"/>
    <x v="50"/>
    <x v="8"/>
    <x v="8"/>
    <s v="2021-12-02"/>
    <n v="30"/>
    <n v="0"/>
    <n v="2"/>
    <n v="1"/>
    <n v="19"/>
    <n v="8"/>
    <n v="1"/>
    <n v="18"/>
    <n v="0"/>
    <n v="0"/>
    <n v="0"/>
    <n v="2"/>
    <n v="0"/>
    <n v="1"/>
    <x v="0"/>
    <x v="0"/>
  </r>
  <r>
    <x v="0"/>
    <x v="50"/>
    <x v="8"/>
    <x v="9"/>
    <s v="2021-12-02"/>
    <n v="30"/>
    <n v="0"/>
    <n v="2"/>
    <n v="1"/>
    <n v="19"/>
    <n v="8"/>
    <n v="1"/>
    <n v="18"/>
    <n v="0"/>
    <n v="0"/>
    <n v="0"/>
    <n v="2"/>
    <n v="0"/>
    <n v="1"/>
    <x v="0"/>
    <x v="0"/>
  </r>
  <r>
    <x v="0"/>
    <x v="50"/>
    <x v="8"/>
    <x v="10"/>
    <s v="2021-12-02"/>
    <n v="30"/>
    <n v="0"/>
    <n v="2"/>
    <n v="1"/>
    <n v="19"/>
    <n v="8"/>
    <n v="1"/>
    <n v="18"/>
    <n v="0"/>
    <n v="0"/>
    <n v="0"/>
    <n v="2"/>
    <n v="0"/>
    <n v="1"/>
    <x v="0"/>
    <x v="0"/>
  </r>
  <r>
    <x v="0"/>
    <x v="50"/>
    <x v="8"/>
    <x v="11"/>
    <s v="2021-12-02"/>
    <n v="30"/>
    <n v="0"/>
    <n v="2"/>
    <n v="1"/>
    <n v="19"/>
    <n v="8"/>
    <n v="1"/>
    <n v="18"/>
    <n v="0"/>
    <n v="0"/>
    <n v="0"/>
    <n v="2"/>
    <n v="0"/>
    <n v="1"/>
    <x v="0"/>
    <x v="0"/>
  </r>
  <r>
    <x v="0"/>
    <x v="50"/>
    <x v="8"/>
    <x v="12"/>
    <s v="2021-12-02"/>
    <n v="30"/>
    <n v="0"/>
    <n v="2"/>
    <n v="1"/>
    <n v="19"/>
    <n v="8"/>
    <n v="1"/>
    <n v="18"/>
    <n v="0"/>
    <n v="0"/>
    <n v="0"/>
    <n v="2"/>
    <n v="0"/>
    <n v="1"/>
    <x v="0"/>
    <x v="0"/>
  </r>
  <r>
    <x v="0"/>
    <x v="50"/>
    <x v="8"/>
    <x v="13"/>
    <s v="2021-12-02"/>
    <n v="30"/>
    <n v="0"/>
    <n v="2"/>
    <n v="1"/>
    <n v="19"/>
    <n v="8"/>
    <n v="0"/>
    <n v="18"/>
    <n v="0"/>
    <n v="0"/>
    <n v="0"/>
    <n v="2"/>
    <n v="1"/>
    <n v="1"/>
    <x v="0"/>
    <x v="0"/>
  </r>
  <r>
    <x v="0"/>
    <x v="50"/>
    <x v="8"/>
    <x v="14"/>
    <s v="2021-12-02"/>
    <n v="30"/>
    <n v="0"/>
    <n v="2"/>
    <n v="1"/>
    <n v="19"/>
    <n v="8"/>
    <n v="1"/>
    <n v="18"/>
    <n v="0"/>
    <n v="0"/>
    <n v="0"/>
    <n v="2"/>
    <n v="0"/>
    <n v="1"/>
    <x v="0"/>
    <x v="0"/>
  </r>
  <r>
    <x v="0"/>
    <x v="50"/>
    <x v="8"/>
    <x v="15"/>
    <s v="2021-12-02"/>
    <n v="30"/>
    <n v="0"/>
    <n v="2"/>
    <n v="1"/>
    <n v="19"/>
    <n v="8"/>
    <n v="1"/>
    <n v="18"/>
    <n v="0"/>
    <n v="0"/>
    <n v="0"/>
    <n v="2"/>
    <n v="0"/>
    <n v="1"/>
    <x v="0"/>
    <x v="0"/>
  </r>
  <r>
    <x v="0"/>
    <x v="50"/>
    <x v="8"/>
    <x v="16"/>
    <s v="2021-12-02"/>
    <n v="30"/>
    <n v="1"/>
    <n v="2"/>
    <n v="0"/>
    <n v="19"/>
    <n v="9"/>
    <n v="0"/>
    <n v="18"/>
    <n v="0"/>
    <n v="0"/>
    <n v="1"/>
    <n v="2"/>
    <n v="0"/>
    <n v="1"/>
    <x v="0"/>
    <x v="0"/>
  </r>
  <r>
    <x v="0"/>
    <x v="50"/>
    <x v="8"/>
    <x v="17"/>
    <s v="2021-12-02"/>
    <n v="30"/>
    <n v="0"/>
    <n v="2"/>
    <n v="1"/>
    <n v="19"/>
    <n v="8"/>
    <n v="1"/>
    <n v="18"/>
    <n v="0"/>
    <n v="0"/>
    <n v="0"/>
    <n v="2"/>
    <n v="0"/>
    <n v="1"/>
    <x v="0"/>
    <x v="0"/>
  </r>
  <r>
    <x v="0"/>
    <x v="50"/>
    <x v="8"/>
    <x v="18"/>
    <s v="2021-12-02"/>
    <n v="30"/>
    <n v="0"/>
    <n v="2"/>
    <n v="1"/>
    <n v="19"/>
    <n v="8"/>
    <n v="1"/>
    <n v="18"/>
    <n v="0"/>
    <n v="0"/>
    <n v="0"/>
    <n v="2"/>
    <n v="0"/>
    <n v="1"/>
    <x v="0"/>
    <x v="0"/>
  </r>
  <r>
    <x v="0"/>
    <x v="50"/>
    <x v="8"/>
    <x v="19"/>
    <s v="2021-12-02"/>
    <n v="30"/>
    <n v="0"/>
    <n v="2"/>
    <n v="1"/>
    <n v="19"/>
    <n v="8"/>
    <n v="1"/>
    <n v="18"/>
    <n v="0"/>
    <n v="0"/>
    <n v="0"/>
    <n v="2"/>
    <n v="0"/>
    <n v="1"/>
    <x v="0"/>
    <x v="0"/>
  </r>
  <r>
    <x v="0"/>
    <x v="50"/>
    <x v="8"/>
    <x v="20"/>
    <s v="2021-12-02"/>
    <n v="30"/>
    <n v="0"/>
    <n v="2"/>
    <n v="1"/>
    <n v="19"/>
    <n v="8"/>
    <n v="1"/>
    <n v="18"/>
    <n v="0"/>
    <n v="0"/>
    <n v="0"/>
    <n v="2"/>
    <n v="0"/>
    <n v="1"/>
    <x v="0"/>
    <x v="0"/>
  </r>
  <r>
    <x v="0"/>
    <x v="50"/>
    <x v="8"/>
    <x v="21"/>
    <s v="2021-12-02"/>
    <n v="30"/>
    <n v="0"/>
    <n v="2"/>
    <n v="1"/>
    <n v="19"/>
    <n v="8"/>
    <n v="1"/>
    <n v="18"/>
    <n v="0"/>
    <n v="0"/>
    <n v="0"/>
    <n v="2"/>
    <n v="0"/>
    <n v="1"/>
    <x v="0"/>
    <x v="0"/>
  </r>
  <r>
    <x v="0"/>
    <x v="50"/>
    <x v="8"/>
    <x v="22"/>
    <s v="2021-12-02"/>
    <n v="30"/>
    <n v="0"/>
    <n v="2"/>
    <n v="1"/>
    <n v="19"/>
    <n v="8"/>
    <n v="0"/>
    <n v="18"/>
    <n v="0"/>
    <n v="0"/>
    <n v="1"/>
    <n v="2"/>
    <n v="0"/>
    <n v="1"/>
    <x v="0"/>
    <x v="0"/>
  </r>
  <r>
    <x v="0"/>
    <x v="51"/>
    <x v="0"/>
    <x v="0"/>
    <s v="2021-12-01"/>
    <n v="31"/>
    <n v="0"/>
    <n v="0"/>
    <n v="1"/>
    <n v="16"/>
    <n v="14"/>
    <n v="1"/>
    <n v="9"/>
    <n v="0"/>
    <n v="2"/>
    <n v="0"/>
    <n v="1"/>
    <n v="0"/>
    <n v="4"/>
    <x v="0"/>
    <x v="0"/>
  </r>
  <r>
    <x v="0"/>
    <x v="51"/>
    <x v="0"/>
    <x v="3"/>
    <s v="2021-12-01"/>
    <n v="31"/>
    <n v="0"/>
    <n v="0"/>
    <n v="1"/>
    <n v="16"/>
    <n v="14"/>
    <n v="1"/>
    <n v="9"/>
    <n v="0"/>
    <n v="2"/>
    <n v="0"/>
    <n v="1"/>
    <n v="0"/>
    <n v="4"/>
    <x v="0"/>
    <x v="0"/>
  </r>
  <r>
    <x v="0"/>
    <x v="51"/>
    <x v="0"/>
    <x v="4"/>
    <s v="2021-12-01"/>
    <n v="31"/>
    <n v="0"/>
    <n v="0"/>
    <n v="1"/>
    <n v="16"/>
    <n v="14"/>
    <n v="0"/>
    <n v="9"/>
    <n v="1"/>
    <n v="2"/>
    <n v="0"/>
    <n v="1"/>
    <n v="0"/>
    <n v="4"/>
    <x v="0"/>
    <x v="0"/>
  </r>
  <r>
    <x v="0"/>
    <x v="51"/>
    <x v="0"/>
    <x v="6"/>
    <s v="2021-12-01"/>
    <n v="31"/>
    <n v="0"/>
    <n v="0"/>
    <n v="1"/>
    <n v="16"/>
    <n v="14"/>
    <n v="0"/>
    <n v="9"/>
    <n v="0"/>
    <n v="2"/>
    <n v="0"/>
    <n v="1"/>
    <n v="1"/>
    <n v="4"/>
    <x v="0"/>
    <x v="0"/>
  </r>
  <r>
    <x v="0"/>
    <x v="51"/>
    <x v="0"/>
    <x v="7"/>
    <s v="2021-12-01"/>
    <n v="31"/>
    <n v="0"/>
    <n v="0"/>
    <n v="1"/>
    <n v="16"/>
    <n v="14"/>
    <n v="1"/>
    <n v="9"/>
    <n v="0"/>
    <n v="2"/>
    <n v="0"/>
    <n v="1"/>
    <n v="0"/>
    <n v="4"/>
    <x v="0"/>
    <x v="0"/>
  </r>
  <r>
    <x v="0"/>
    <x v="51"/>
    <x v="0"/>
    <x v="8"/>
    <s v="2021-12-01"/>
    <n v="31"/>
    <n v="0"/>
    <n v="0"/>
    <n v="1"/>
    <n v="16"/>
    <n v="14"/>
    <n v="0"/>
    <n v="9"/>
    <n v="0"/>
    <n v="2"/>
    <n v="0"/>
    <n v="1"/>
    <n v="1"/>
    <n v="4"/>
    <x v="0"/>
    <x v="0"/>
  </r>
  <r>
    <x v="0"/>
    <x v="51"/>
    <x v="0"/>
    <x v="10"/>
    <s v="2021-12-01"/>
    <n v="31"/>
    <n v="0"/>
    <n v="0"/>
    <n v="1"/>
    <n v="16"/>
    <n v="14"/>
    <n v="1"/>
    <n v="9"/>
    <n v="0"/>
    <n v="2"/>
    <n v="0"/>
    <n v="1"/>
    <n v="0"/>
    <n v="4"/>
    <x v="0"/>
    <x v="0"/>
  </r>
  <r>
    <x v="0"/>
    <x v="51"/>
    <x v="0"/>
    <x v="11"/>
    <s v="2021-12-01"/>
    <n v="31"/>
    <n v="0"/>
    <n v="0"/>
    <n v="1"/>
    <n v="16"/>
    <n v="14"/>
    <n v="0"/>
    <n v="9"/>
    <n v="0"/>
    <n v="2"/>
    <n v="0"/>
    <n v="1"/>
    <n v="1"/>
    <n v="4"/>
    <x v="0"/>
    <x v="0"/>
  </r>
  <r>
    <x v="0"/>
    <x v="51"/>
    <x v="0"/>
    <x v="12"/>
    <s v="2021-12-01"/>
    <n v="31"/>
    <n v="0"/>
    <n v="0"/>
    <n v="1"/>
    <n v="16"/>
    <n v="14"/>
    <n v="1"/>
    <n v="9"/>
    <n v="0"/>
    <n v="2"/>
    <n v="0"/>
    <n v="1"/>
    <n v="0"/>
    <n v="4"/>
    <x v="0"/>
    <x v="0"/>
  </r>
  <r>
    <x v="0"/>
    <x v="51"/>
    <x v="0"/>
    <x v="14"/>
    <s v="2021-12-01"/>
    <n v="31"/>
    <n v="0"/>
    <n v="0"/>
    <n v="1"/>
    <n v="16"/>
    <n v="14"/>
    <n v="0"/>
    <n v="9"/>
    <n v="1"/>
    <n v="2"/>
    <n v="0"/>
    <n v="1"/>
    <n v="0"/>
    <n v="4"/>
    <x v="0"/>
    <x v="0"/>
  </r>
  <r>
    <x v="0"/>
    <x v="51"/>
    <x v="0"/>
    <x v="15"/>
    <s v="2021-12-01"/>
    <n v="31"/>
    <n v="0"/>
    <n v="0"/>
    <n v="1"/>
    <n v="16"/>
    <n v="14"/>
    <n v="1"/>
    <n v="9"/>
    <n v="0"/>
    <n v="2"/>
    <n v="0"/>
    <n v="1"/>
    <n v="0"/>
    <n v="4"/>
    <x v="0"/>
    <x v="0"/>
  </r>
  <r>
    <x v="0"/>
    <x v="51"/>
    <x v="0"/>
    <x v="16"/>
    <s v="2021-12-01"/>
    <n v="31"/>
    <n v="0"/>
    <n v="0"/>
    <n v="1"/>
    <n v="16"/>
    <n v="14"/>
    <n v="1"/>
    <n v="9"/>
    <n v="0"/>
    <n v="2"/>
    <n v="0"/>
    <n v="1"/>
    <n v="0"/>
    <n v="4"/>
    <x v="0"/>
    <x v="0"/>
  </r>
  <r>
    <x v="0"/>
    <x v="51"/>
    <x v="0"/>
    <x v="18"/>
    <s v="2021-12-01"/>
    <n v="31"/>
    <n v="0"/>
    <n v="0"/>
    <n v="1"/>
    <n v="16"/>
    <n v="14"/>
    <n v="0"/>
    <n v="9"/>
    <n v="0"/>
    <n v="2"/>
    <n v="0"/>
    <n v="1"/>
    <n v="1"/>
    <n v="4"/>
    <x v="0"/>
    <x v="0"/>
  </r>
  <r>
    <x v="0"/>
    <x v="51"/>
    <x v="0"/>
    <x v="19"/>
    <s v="2021-12-01"/>
    <n v="31"/>
    <n v="0"/>
    <n v="0"/>
    <n v="1"/>
    <n v="16"/>
    <n v="14"/>
    <n v="1"/>
    <n v="9"/>
    <n v="0"/>
    <n v="2"/>
    <n v="0"/>
    <n v="1"/>
    <n v="0"/>
    <n v="4"/>
    <x v="0"/>
    <x v="0"/>
  </r>
  <r>
    <x v="0"/>
    <x v="51"/>
    <x v="0"/>
    <x v="20"/>
    <s v="2021-12-01"/>
    <n v="31"/>
    <n v="0"/>
    <n v="0"/>
    <n v="1"/>
    <n v="16"/>
    <n v="14"/>
    <n v="1"/>
    <n v="9"/>
    <n v="0"/>
    <n v="2"/>
    <n v="0"/>
    <n v="1"/>
    <n v="0"/>
    <n v="4"/>
    <x v="0"/>
    <x v="0"/>
  </r>
  <r>
    <x v="0"/>
    <x v="51"/>
    <x v="0"/>
    <x v="22"/>
    <s v="2021-12-01"/>
    <n v="31"/>
    <n v="0"/>
    <n v="0"/>
    <n v="1"/>
    <n v="16"/>
    <n v="14"/>
    <n v="0"/>
    <n v="9"/>
    <n v="0"/>
    <n v="2"/>
    <n v="1"/>
    <n v="1"/>
    <n v="0"/>
    <n v="4"/>
    <x v="0"/>
    <x v="0"/>
  </r>
  <r>
    <x v="0"/>
    <x v="52"/>
    <x v="0"/>
    <x v="0"/>
    <s v="2021-12-01"/>
    <n v="31"/>
    <n v="0"/>
    <n v="0"/>
    <n v="1"/>
    <n v="18"/>
    <n v="12"/>
    <n v="1"/>
    <n v="18"/>
    <n v="0"/>
    <n v="0"/>
    <n v="0"/>
    <n v="0"/>
    <n v="0"/>
    <n v="0"/>
    <x v="0"/>
    <x v="0"/>
  </r>
  <r>
    <x v="0"/>
    <x v="52"/>
    <x v="0"/>
    <x v="1"/>
    <s v="2021-12-01"/>
    <n v="31"/>
    <n v="0"/>
    <n v="0"/>
    <n v="1"/>
    <n v="18"/>
    <n v="12"/>
    <n v="1"/>
    <n v="18"/>
    <n v="0"/>
    <n v="0"/>
    <n v="0"/>
    <n v="0"/>
    <n v="0"/>
    <n v="0"/>
    <x v="0"/>
    <x v="0"/>
  </r>
  <r>
    <x v="0"/>
    <x v="52"/>
    <x v="0"/>
    <x v="2"/>
    <s v="2021-12-01"/>
    <n v="31"/>
    <n v="0"/>
    <n v="0"/>
    <n v="1"/>
    <n v="18"/>
    <n v="12"/>
    <n v="1"/>
    <n v="18"/>
    <n v="0"/>
    <n v="0"/>
    <n v="0"/>
    <n v="0"/>
    <n v="0"/>
    <n v="0"/>
    <x v="0"/>
    <x v="0"/>
  </r>
  <r>
    <x v="0"/>
    <x v="52"/>
    <x v="0"/>
    <x v="3"/>
    <s v="2021-12-01"/>
    <n v="31"/>
    <n v="0"/>
    <n v="0"/>
    <n v="1"/>
    <n v="18"/>
    <n v="12"/>
    <n v="1"/>
    <n v="18"/>
    <n v="0"/>
    <n v="0"/>
    <n v="0"/>
    <n v="0"/>
    <n v="0"/>
    <n v="0"/>
    <x v="0"/>
    <x v="0"/>
  </r>
  <r>
    <x v="0"/>
    <x v="52"/>
    <x v="0"/>
    <x v="4"/>
    <s v="2021-12-01"/>
    <n v="31"/>
    <n v="0"/>
    <n v="0"/>
    <n v="1"/>
    <n v="18"/>
    <n v="12"/>
    <n v="1"/>
    <n v="18"/>
    <n v="0"/>
    <n v="0"/>
    <n v="0"/>
    <n v="0"/>
    <n v="0"/>
    <n v="0"/>
    <x v="0"/>
    <x v="0"/>
  </r>
  <r>
    <x v="0"/>
    <x v="52"/>
    <x v="0"/>
    <x v="5"/>
    <s v="2021-12-01"/>
    <n v="31"/>
    <n v="0"/>
    <n v="0"/>
    <n v="1"/>
    <n v="18"/>
    <n v="12"/>
    <n v="1"/>
    <n v="18"/>
    <n v="0"/>
    <n v="0"/>
    <n v="0"/>
    <n v="0"/>
    <n v="0"/>
    <n v="0"/>
    <x v="0"/>
    <x v="0"/>
  </r>
  <r>
    <x v="0"/>
    <x v="52"/>
    <x v="0"/>
    <x v="6"/>
    <s v="2021-12-01"/>
    <n v="31"/>
    <n v="0"/>
    <n v="0"/>
    <n v="1"/>
    <n v="18"/>
    <n v="12"/>
    <n v="1"/>
    <n v="18"/>
    <n v="0"/>
    <n v="0"/>
    <n v="0"/>
    <n v="0"/>
    <n v="0"/>
    <n v="0"/>
    <x v="0"/>
    <x v="0"/>
  </r>
  <r>
    <x v="0"/>
    <x v="52"/>
    <x v="0"/>
    <x v="7"/>
    <s v="2021-12-01"/>
    <n v="31"/>
    <n v="0"/>
    <n v="0"/>
    <n v="1"/>
    <n v="18"/>
    <n v="12"/>
    <n v="1"/>
    <n v="18"/>
    <n v="0"/>
    <n v="0"/>
    <n v="0"/>
    <n v="0"/>
    <n v="0"/>
    <n v="0"/>
    <x v="0"/>
    <x v="0"/>
  </r>
  <r>
    <x v="0"/>
    <x v="52"/>
    <x v="0"/>
    <x v="8"/>
    <s v="2021-12-01"/>
    <n v="31"/>
    <n v="0"/>
    <n v="0"/>
    <n v="1"/>
    <n v="18"/>
    <n v="12"/>
    <n v="1"/>
    <n v="18"/>
    <n v="0"/>
    <n v="0"/>
    <n v="0"/>
    <n v="0"/>
    <n v="0"/>
    <n v="0"/>
    <x v="0"/>
    <x v="0"/>
  </r>
  <r>
    <x v="0"/>
    <x v="52"/>
    <x v="0"/>
    <x v="9"/>
    <s v="2021-12-01"/>
    <n v="31"/>
    <n v="0"/>
    <n v="0"/>
    <n v="1"/>
    <n v="18"/>
    <n v="12"/>
    <n v="1"/>
    <n v="18"/>
    <n v="0"/>
    <n v="0"/>
    <n v="0"/>
    <n v="0"/>
    <n v="0"/>
    <n v="0"/>
    <x v="0"/>
    <x v="0"/>
  </r>
  <r>
    <x v="0"/>
    <x v="52"/>
    <x v="0"/>
    <x v="10"/>
    <s v="2021-12-01"/>
    <n v="31"/>
    <n v="0"/>
    <n v="0"/>
    <n v="1"/>
    <n v="18"/>
    <n v="12"/>
    <n v="1"/>
    <n v="18"/>
    <n v="0"/>
    <n v="0"/>
    <n v="0"/>
    <n v="0"/>
    <n v="0"/>
    <n v="0"/>
    <x v="0"/>
    <x v="0"/>
  </r>
  <r>
    <x v="0"/>
    <x v="52"/>
    <x v="0"/>
    <x v="11"/>
    <s v="2021-12-01"/>
    <n v="31"/>
    <n v="0"/>
    <n v="0"/>
    <n v="1"/>
    <n v="18"/>
    <n v="12"/>
    <n v="1"/>
    <n v="18"/>
    <n v="0"/>
    <n v="0"/>
    <n v="0"/>
    <n v="0"/>
    <n v="0"/>
    <n v="0"/>
    <x v="0"/>
    <x v="0"/>
  </r>
  <r>
    <x v="0"/>
    <x v="52"/>
    <x v="0"/>
    <x v="12"/>
    <s v="2021-12-01"/>
    <n v="31"/>
    <n v="0"/>
    <n v="0"/>
    <n v="1"/>
    <n v="18"/>
    <n v="12"/>
    <n v="1"/>
    <n v="18"/>
    <n v="0"/>
    <n v="0"/>
    <n v="0"/>
    <n v="0"/>
    <n v="0"/>
    <n v="0"/>
    <x v="0"/>
    <x v="0"/>
  </r>
  <r>
    <x v="0"/>
    <x v="52"/>
    <x v="0"/>
    <x v="13"/>
    <s v="2021-12-01"/>
    <n v="31"/>
    <n v="0"/>
    <n v="0"/>
    <n v="1"/>
    <n v="18"/>
    <n v="12"/>
    <n v="1"/>
    <n v="18"/>
    <n v="0"/>
    <n v="0"/>
    <n v="0"/>
    <n v="0"/>
    <n v="0"/>
    <n v="0"/>
    <x v="0"/>
    <x v="0"/>
  </r>
  <r>
    <x v="0"/>
    <x v="52"/>
    <x v="0"/>
    <x v="14"/>
    <s v="2021-12-01"/>
    <n v="31"/>
    <n v="0"/>
    <n v="0"/>
    <n v="1"/>
    <n v="18"/>
    <n v="12"/>
    <n v="1"/>
    <n v="18"/>
    <n v="0"/>
    <n v="0"/>
    <n v="0"/>
    <n v="0"/>
    <n v="0"/>
    <n v="0"/>
    <x v="0"/>
    <x v="0"/>
  </r>
  <r>
    <x v="0"/>
    <x v="52"/>
    <x v="0"/>
    <x v="15"/>
    <s v="2021-12-01"/>
    <n v="31"/>
    <n v="0"/>
    <n v="0"/>
    <n v="1"/>
    <n v="18"/>
    <n v="12"/>
    <n v="1"/>
    <n v="18"/>
    <n v="0"/>
    <n v="0"/>
    <n v="0"/>
    <n v="0"/>
    <n v="0"/>
    <n v="0"/>
    <x v="0"/>
    <x v="0"/>
  </r>
  <r>
    <x v="0"/>
    <x v="52"/>
    <x v="0"/>
    <x v="16"/>
    <s v="2021-12-01"/>
    <n v="31"/>
    <n v="0"/>
    <n v="0"/>
    <n v="1"/>
    <n v="18"/>
    <n v="12"/>
    <n v="1"/>
    <n v="18"/>
    <n v="0"/>
    <n v="0"/>
    <n v="0"/>
    <n v="0"/>
    <n v="0"/>
    <n v="0"/>
    <x v="0"/>
    <x v="0"/>
  </r>
  <r>
    <x v="0"/>
    <x v="52"/>
    <x v="0"/>
    <x v="17"/>
    <s v="2021-12-01"/>
    <n v="31"/>
    <n v="0"/>
    <n v="0"/>
    <n v="1"/>
    <n v="18"/>
    <n v="12"/>
    <n v="1"/>
    <n v="18"/>
    <n v="0"/>
    <n v="0"/>
    <n v="0"/>
    <n v="0"/>
    <n v="0"/>
    <n v="0"/>
    <x v="0"/>
    <x v="0"/>
  </r>
  <r>
    <x v="0"/>
    <x v="53"/>
    <x v="0"/>
    <x v="0"/>
    <s v="2021-12-01"/>
    <n v="31"/>
    <n v="1"/>
    <n v="23"/>
    <n v="0"/>
    <n v="0"/>
    <n v="8"/>
    <n v="1"/>
    <n v="21"/>
    <n v="0"/>
    <n v="0"/>
    <n v="0"/>
    <n v="0"/>
    <n v="0"/>
    <n v="2"/>
    <x v="0"/>
    <x v="0"/>
  </r>
  <r>
    <x v="0"/>
    <x v="53"/>
    <x v="0"/>
    <x v="1"/>
    <s v="2021-12-01"/>
    <n v="31"/>
    <n v="1"/>
    <n v="23"/>
    <n v="0"/>
    <n v="0"/>
    <n v="8"/>
    <n v="1"/>
    <n v="21"/>
    <n v="0"/>
    <n v="0"/>
    <n v="0"/>
    <n v="0"/>
    <n v="0"/>
    <n v="2"/>
    <x v="0"/>
    <x v="0"/>
  </r>
  <r>
    <x v="0"/>
    <x v="53"/>
    <x v="0"/>
    <x v="2"/>
    <s v="2021-12-01"/>
    <n v="31"/>
    <n v="1"/>
    <n v="23"/>
    <n v="0"/>
    <n v="0"/>
    <n v="8"/>
    <n v="1"/>
    <n v="21"/>
    <n v="0"/>
    <n v="0"/>
    <n v="0"/>
    <n v="0"/>
    <n v="0"/>
    <n v="2"/>
    <x v="0"/>
    <x v="0"/>
  </r>
  <r>
    <x v="0"/>
    <x v="53"/>
    <x v="0"/>
    <x v="3"/>
    <s v="2021-12-01"/>
    <n v="31"/>
    <n v="1"/>
    <n v="23"/>
    <n v="0"/>
    <n v="0"/>
    <n v="8"/>
    <n v="1"/>
    <n v="21"/>
    <n v="0"/>
    <n v="0"/>
    <n v="0"/>
    <n v="0"/>
    <n v="0"/>
    <n v="2"/>
    <x v="0"/>
    <x v="0"/>
  </r>
  <r>
    <x v="0"/>
    <x v="53"/>
    <x v="130"/>
    <x v="4"/>
    <s v="2021-12-01"/>
    <n v="31"/>
    <n v="1"/>
    <n v="23"/>
    <n v="0"/>
    <n v="0"/>
    <n v="8"/>
    <n v="1"/>
    <n v="21"/>
    <n v="0"/>
    <n v="0"/>
    <n v="0"/>
    <n v="0"/>
    <n v="0"/>
    <n v="2"/>
    <x v="1"/>
    <x v="0"/>
  </r>
  <r>
    <x v="0"/>
    <x v="53"/>
    <x v="0"/>
    <x v="5"/>
    <s v="2021-12-01"/>
    <n v="31"/>
    <n v="1"/>
    <n v="23"/>
    <n v="0"/>
    <n v="0"/>
    <n v="8"/>
    <n v="1"/>
    <n v="21"/>
    <n v="0"/>
    <n v="0"/>
    <n v="0"/>
    <n v="0"/>
    <n v="0"/>
    <n v="2"/>
    <x v="0"/>
    <x v="0"/>
  </r>
  <r>
    <x v="0"/>
    <x v="53"/>
    <x v="0"/>
    <x v="6"/>
    <s v="2021-12-01"/>
    <n v="31"/>
    <n v="1"/>
    <n v="23"/>
    <n v="0"/>
    <n v="0"/>
    <n v="8"/>
    <n v="0"/>
    <n v="21"/>
    <n v="0"/>
    <n v="0"/>
    <n v="0"/>
    <n v="0"/>
    <n v="1"/>
    <n v="2"/>
    <x v="0"/>
    <x v="0"/>
  </r>
  <r>
    <x v="0"/>
    <x v="53"/>
    <x v="131"/>
    <x v="7"/>
    <s v="2021-12-01"/>
    <n v="31"/>
    <n v="1"/>
    <n v="23"/>
    <n v="0"/>
    <n v="0"/>
    <n v="8"/>
    <n v="1"/>
    <n v="21"/>
    <n v="0"/>
    <n v="0"/>
    <n v="0"/>
    <n v="0"/>
    <n v="0"/>
    <n v="2"/>
    <x v="1"/>
    <x v="0"/>
  </r>
  <r>
    <x v="0"/>
    <x v="53"/>
    <x v="0"/>
    <x v="8"/>
    <s v="2021-12-01"/>
    <n v="31"/>
    <n v="1"/>
    <n v="23"/>
    <n v="0"/>
    <n v="0"/>
    <n v="8"/>
    <n v="1"/>
    <n v="21"/>
    <n v="0"/>
    <n v="0"/>
    <n v="0"/>
    <n v="0"/>
    <n v="0"/>
    <n v="2"/>
    <x v="0"/>
    <x v="0"/>
  </r>
  <r>
    <x v="0"/>
    <x v="53"/>
    <x v="0"/>
    <x v="9"/>
    <s v="2021-12-01"/>
    <n v="31"/>
    <n v="1"/>
    <n v="23"/>
    <n v="0"/>
    <n v="0"/>
    <n v="8"/>
    <n v="1"/>
    <n v="21"/>
    <n v="0"/>
    <n v="0"/>
    <n v="0"/>
    <n v="0"/>
    <n v="0"/>
    <n v="2"/>
    <x v="0"/>
    <x v="0"/>
  </r>
  <r>
    <x v="0"/>
    <x v="53"/>
    <x v="0"/>
    <x v="10"/>
    <s v="2021-12-01"/>
    <n v="31"/>
    <n v="1"/>
    <n v="23"/>
    <n v="0"/>
    <n v="0"/>
    <n v="8"/>
    <n v="1"/>
    <n v="21"/>
    <n v="0"/>
    <n v="0"/>
    <n v="0"/>
    <n v="0"/>
    <n v="0"/>
    <n v="2"/>
    <x v="0"/>
    <x v="0"/>
  </r>
  <r>
    <x v="0"/>
    <x v="53"/>
    <x v="0"/>
    <x v="11"/>
    <s v="2021-12-01"/>
    <n v="31"/>
    <n v="1"/>
    <n v="23"/>
    <n v="0"/>
    <n v="0"/>
    <n v="8"/>
    <n v="1"/>
    <n v="21"/>
    <n v="0"/>
    <n v="0"/>
    <n v="0"/>
    <n v="0"/>
    <n v="0"/>
    <n v="2"/>
    <x v="0"/>
    <x v="0"/>
  </r>
  <r>
    <x v="0"/>
    <x v="53"/>
    <x v="132"/>
    <x v="12"/>
    <s v="2021-12-01"/>
    <n v="31"/>
    <n v="1"/>
    <n v="23"/>
    <n v="0"/>
    <n v="0"/>
    <n v="8"/>
    <n v="0"/>
    <n v="21"/>
    <n v="0"/>
    <n v="0"/>
    <n v="0"/>
    <n v="0"/>
    <n v="1"/>
    <n v="2"/>
    <x v="1"/>
    <x v="0"/>
  </r>
  <r>
    <x v="0"/>
    <x v="53"/>
    <x v="0"/>
    <x v="13"/>
    <s v="2021-12-01"/>
    <n v="31"/>
    <n v="1"/>
    <n v="23"/>
    <n v="0"/>
    <n v="0"/>
    <n v="8"/>
    <n v="1"/>
    <n v="21"/>
    <n v="0"/>
    <n v="0"/>
    <n v="0"/>
    <n v="0"/>
    <n v="0"/>
    <n v="2"/>
    <x v="0"/>
    <x v="0"/>
  </r>
  <r>
    <x v="0"/>
    <x v="53"/>
    <x v="0"/>
    <x v="14"/>
    <s v="2021-12-01"/>
    <n v="31"/>
    <n v="1"/>
    <n v="23"/>
    <n v="0"/>
    <n v="0"/>
    <n v="8"/>
    <n v="1"/>
    <n v="21"/>
    <n v="0"/>
    <n v="0"/>
    <n v="0"/>
    <n v="0"/>
    <n v="0"/>
    <n v="2"/>
    <x v="0"/>
    <x v="0"/>
  </r>
  <r>
    <x v="0"/>
    <x v="53"/>
    <x v="133"/>
    <x v="15"/>
    <s v="2021-12-01"/>
    <n v="31"/>
    <n v="1"/>
    <n v="23"/>
    <n v="0"/>
    <n v="0"/>
    <n v="8"/>
    <n v="1"/>
    <n v="21"/>
    <n v="0"/>
    <n v="0"/>
    <n v="0"/>
    <n v="0"/>
    <n v="0"/>
    <n v="2"/>
    <x v="1"/>
    <x v="0"/>
  </r>
  <r>
    <x v="0"/>
    <x v="53"/>
    <x v="0"/>
    <x v="16"/>
    <s v="2021-12-01"/>
    <n v="31"/>
    <n v="1"/>
    <n v="23"/>
    <n v="0"/>
    <n v="0"/>
    <n v="8"/>
    <n v="1"/>
    <n v="21"/>
    <n v="0"/>
    <n v="0"/>
    <n v="0"/>
    <n v="0"/>
    <n v="0"/>
    <n v="2"/>
    <x v="0"/>
    <x v="0"/>
  </r>
  <r>
    <x v="0"/>
    <x v="53"/>
    <x v="0"/>
    <x v="17"/>
    <s v="2021-12-01"/>
    <n v="31"/>
    <n v="1"/>
    <n v="23"/>
    <n v="0"/>
    <n v="0"/>
    <n v="8"/>
    <n v="1"/>
    <n v="21"/>
    <n v="0"/>
    <n v="0"/>
    <n v="0"/>
    <n v="0"/>
    <n v="0"/>
    <n v="2"/>
    <x v="0"/>
    <x v="0"/>
  </r>
  <r>
    <x v="0"/>
    <x v="53"/>
    <x v="0"/>
    <x v="18"/>
    <s v="2021-12-01"/>
    <n v="31"/>
    <n v="1"/>
    <n v="23"/>
    <n v="0"/>
    <n v="0"/>
    <n v="8"/>
    <n v="1"/>
    <n v="21"/>
    <n v="0"/>
    <n v="0"/>
    <n v="0"/>
    <n v="0"/>
    <n v="0"/>
    <n v="2"/>
    <x v="0"/>
    <x v="0"/>
  </r>
  <r>
    <x v="0"/>
    <x v="53"/>
    <x v="0"/>
    <x v="19"/>
    <s v="2021-12-01"/>
    <n v="31"/>
    <n v="1"/>
    <n v="23"/>
    <n v="0"/>
    <n v="0"/>
    <n v="8"/>
    <n v="1"/>
    <n v="21"/>
    <n v="0"/>
    <n v="0"/>
    <n v="0"/>
    <n v="0"/>
    <n v="0"/>
    <n v="2"/>
    <x v="0"/>
    <x v="0"/>
  </r>
  <r>
    <x v="0"/>
    <x v="53"/>
    <x v="131"/>
    <x v="20"/>
    <s v="2021-12-01"/>
    <n v="31"/>
    <n v="1"/>
    <n v="23"/>
    <n v="0"/>
    <n v="0"/>
    <n v="8"/>
    <n v="1"/>
    <n v="21"/>
    <n v="0"/>
    <n v="0"/>
    <n v="0"/>
    <n v="0"/>
    <n v="0"/>
    <n v="2"/>
    <x v="1"/>
    <x v="0"/>
  </r>
  <r>
    <x v="0"/>
    <x v="53"/>
    <x v="0"/>
    <x v="21"/>
    <s v="2021-12-01"/>
    <n v="31"/>
    <n v="1"/>
    <n v="23"/>
    <n v="0"/>
    <n v="0"/>
    <n v="8"/>
    <n v="1"/>
    <n v="21"/>
    <n v="0"/>
    <n v="0"/>
    <n v="0"/>
    <n v="0"/>
    <n v="0"/>
    <n v="2"/>
    <x v="0"/>
    <x v="0"/>
  </r>
  <r>
    <x v="0"/>
    <x v="53"/>
    <x v="0"/>
    <x v="22"/>
    <s v="2021-12-01"/>
    <n v="31"/>
    <n v="1"/>
    <n v="23"/>
    <n v="0"/>
    <n v="0"/>
    <n v="8"/>
    <n v="1"/>
    <n v="21"/>
    <n v="0"/>
    <n v="0"/>
    <n v="0"/>
    <n v="0"/>
    <n v="0"/>
    <n v="2"/>
    <x v="0"/>
    <x v="0"/>
  </r>
  <r>
    <x v="0"/>
    <x v="54"/>
    <x v="81"/>
    <x v="0"/>
    <s v="2021-12-01"/>
    <n v="31"/>
    <n v="1"/>
    <n v="18"/>
    <n v="0"/>
    <n v="0"/>
    <n v="13"/>
    <n v="1"/>
    <n v="16"/>
    <n v="0"/>
    <n v="0"/>
    <n v="0"/>
    <n v="1"/>
    <n v="0"/>
    <n v="1"/>
    <x v="0"/>
    <x v="0"/>
  </r>
  <r>
    <x v="0"/>
    <x v="54"/>
    <x v="81"/>
    <x v="1"/>
    <s v="2021-12-01"/>
    <n v="31"/>
    <n v="1"/>
    <n v="18"/>
    <n v="0"/>
    <n v="0"/>
    <n v="13"/>
    <n v="1"/>
    <n v="16"/>
    <n v="0"/>
    <n v="0"/>
    <n v="0"/>
    <n v="1"/>
    <n v="0"/>
    <n v="1"/>
    <x v="0"/>
    <x v="0"/>
  </r>
  <r>
    <x v="0"/>
    <x v="54"/>
    <x v="81"/>
    <x v="2"/>
    <s v="2021-12-01"/>
    <n v="31"/>
    <n v="1"/>
    <n v="18"/>
    <n v="0"/>
    <n v="0"/>
    <n v="13"/>
    <n v="1"/>
    <n v="16"/>
    <n v="0"/>
    <n v="0"/>
    <n v="0"/>
    <n v="1"/>
    <n v="0"/>
    <n v="1"/>
    <x v="0"/>
    <x v="0"/>
  </r>
  <r>
    <x v="0"/>
    <x v="54"/>
    <x v="81"/>
    <x v="3"/>
    <s v="2021-12-01"/>
    <n v="31"/>
    <n v="1"/>
    <n v="18"/>
    <n v="0"/>
    <n v="0"/>
    <n v="13"/>
    <n v="1"/>
    <n v="16"/>
    <n v="0"/>
    <n v="0"/>
    <n v="0"/>
    <n v="1"/>
    <n v="0"/>
    <n v="1"/>
    <x v="0"/>
    <x v="0"/>
  </r>
  <r>
    <x v="0"/>
    <x v="54"/>
    <x v="81"/>
    <x v="5"/>
    <s v="2021-12-01"/>
    <n v="31"/>
    <n v="1"/>
    <n v="18"/>
    <n v="0"/>
    <n v="0"/>
    <n v="13"/>
    <n v="1"/>
    <n v="16"/>
    <n v="0"/>
    <n v="0"/>
    <n v="0"/>
    <n v="1"/>
    <n v="0"/>
    <n v="1"/>
    <x v="0"/>
    <x v="0"/>
  </r>
  <r>
    <x v="0"/>
    <x v="54"/>
    <x v="81"/>
    <x v="6"/>
    <s v="2021-12-01"/>
    <n v="31"/>
    <n v="1"/>
    <n v="18"/>
    <n v="0"/>
    <n v="0"/>
    <n v="13"/>
    <n v="1"/>
    <n v="16"/>
    <n v="0"/>
    <n v="0"/>
    <n v="0"/>
    <n v="1"/>
    <n v="0"/>
    <n v="1"/>
    <x v="0"/>
    <x v="0"/>
  </r>
  <r>
    <x v="0"/>
    <x v="54"/>
    <x v="81"/>
    <x v="7"/>
    <s v="2021-12-01"/>
    <n v="31"/>
    <n v="1"/>
    <n v="18"/>
    <n v="0"/>
    <n v="0"/>
    <n v="13"/>
    <n v="1"/>
    <n v="16"/>
    <n v="0"/>
    <n v="0"/>
    <n v="0"/>
    <n v="1"/>
    <n v="0"/>
    <n v="1"/>
    <x v="0"/>
    <x v="0"/>
  </r>
  <r>
    <x v="0"/>
    <x v="54"/>
    <x v="81"/>
    <x v="8"/>
    <s v="2021-12-01"/>
    <n v="31"/>
    <n v="1"/>
    <n v="18"/>
    <n v="0"/>
    <n v="0"/>
    <n v="13"/>
    <n v="1"/>
    <n v="16"/>
    <n v="0"/>
    <n v="0"/>
    <n v="0"/>
    <n v="1"/>
    <n v="0"/>
    <n v="1"/>
    <x v="0"/>
    <x v="0"/>
  </r>
  <r>
    <x v="0"/>
    <x v="54"/>
    <x v="81"/>
    <x v="10"/>
    <s v="2021-12-01"/>
    <n v="31"/>
    <n v="1"/>
    <n v="18"/>
    <n v="0"/>
    <n v="0"/>
    <n v="13"/>
    <n v="1"/>
    <n v="16"/>
    <n v="0"/>
    <n v="0"/>
    <n v="0"/>
    <n v="1"/>
    <n v="0"/>
    <n v="1"/>
    <x v="0"/>
    <x v="0"/>
  </r>
  <r>
    <x v="0"/>
    <x v="54"/>
    <x v="81"/>
    <x v="11"/>
    <s v="2021-12-01"/>
    <n v="31"/>
    <n v="1"/>
    <n v="18"/>
    <n v="0"/>
    <n v="0"/>
    <n v="13"/>
    <n v="1"/>
    <n v="16"/>
    <n v="0"/>
    <n v="0"/>
    <n v="0"/>
    <n v="1"/>
    <n v="0"/>
    <n v="1"/>
    <x v="0"/>
    <x v="0"/>
  </r>
  <r>
    <x v="0"/>
    <x v="54"/>
    <x v="81"/>
    <x v="12"/>
    <s v="2021-12-01"/>
    <n v="31"/>
    <n v="1"/>
    <n v="18"/>
    <n v="0"/>
    <n v="0"/>
    <n v="13"/>
    <n v="0"/>
    <n v="16"/>
    <n v="0"/>
    <n v="0"/>
    <n v="0"/>
    <n v="1"/>
    <n v="1"/>
    <n v="1"/>
    <x v="0"/>
    <x v="0"/>
  </r>
  <r>
    <x v="0"/>
    <x v="54"/>
    <x v="81"/>
    <x v="15"/>
    <s v="2021-12-01"/>
    <n v="31"/>
    <n v="1"/>
    <n v="18"/>
    <n v="0"/>
    <n v="0"/>
    <n v="13"/>
    <n v="1"/>
    <n v="16"/>
    <n v="0"/>
    <n v="0"/>
    <n v="0"/>
    <n v="1"/>
    <n v="0"/>
    <n v="1"/>
    <x v="0"/>
    <x v="0"/>
  </r>
  <r>
    <x v="0"/>
    <x v="54"/>
    <x v="81"/>
    <x v="16"/>
    <s v="2021-12-01"/>
    <n v="31"/>
    <n v="1"/>
    <n v="18"/>
    <n v="0"/>
    <n v="0"/>
    <n v="13"/>
    <n v="1"/>
    <n v="16"/>
    <n v="0"/>
    <n v="0"/>
    <n v="0"/>
    <n v="1"/>
    <n v="0"/>
    <n v="1"/>
    <x v="0"/>
    <x v="0"/>
  </r>
  <r>
    <x v="0"/>
    <x v="54"/>
    <x v="81"/>
    <x v="17"/>
    <s v="2021-12-01"/>
    <n v="31"/>
    <n v="1"/>
    <n v="18"/>
    <n v="0"/>
    <n v="0"/>
    <n v="13"/>
    <n v="1"/>
    <n v="16"/>
    <n v="0"/>
    <n v="0"/>
    <n v="0"/>
    <n v="1"/>
    <n v="0"/>
    <n v="1"/>
    <x v="0"/>
    <x v="0"/>
  </r>
  <r>
    <x v="0"/>
    <x v="54"/>
    <x v="81"/>
    <x v="18"/>
    <s v="2021-12-01"/>
    <n v="31"/>
    <n v="1"/>
    <n v="18"/>
    <n v="0"/>
    <n v="0"/>
    <n v="13"/>
    <n v="1"/>
    <n v="16"/>
    <n v="0"/>
    <n v="0"/>
    <n v="0"/>
    <n v="1"/>
    <n v="0"/>
    <n v="1"/>
    <x v="0"/>
    <x v="0"/>
  </r>
  <r>
    <x v="0"/>
    <x v="54"/>
    <x v="81"/>
    <x v="19"/>
    <s v="2021-12-01"/>
    <n v="31"/>
    <n v="1"/>
    <n v="18"/>
    <n v="0"/>
    <n v="0"/>
    <n v="13"/>
    <n v="1"/>
    <n v="16"/>
    <n v="0"/>
    <n v="0"/>
    <n v="0"/>
    <n v="1"/>
    <n v="0"/>
    <n v="1"/>
    <x v="0"/>
    <x v="0"/>
  </r>
  <r>
    <x v="0"/>
    <x v="54"/>
    <x v="81"/>
    <x v="21"/>
    <s v="2021-12-01"/>
    <n v="31"/>
    <n v="1"/>
    <n v="18"/>
    <n v="0"/>
    <n v="0"/>
    <n v="13"/>
    <n v="1"/>
    <n v="16"/>
    <n v="0"/>
    <n v="0"/>
    <n v="0"/>
    <n v="1"/>
    <n v="0"/>
    <n v="1"/>
    <x v="0"/>
    <x v="0"/>
  </r>
  <r>
    <x v="0"/>
    <x v="54"/>
    <x v="81"/>
    <x v="22"/>
    <s v="2021-12-01"/>
    <n v="31"/>
    <n v="1"/>
    <n v="18"/>
    <n v="0"/>
    <n v="0"/>
    <n v="13"/>
    <n v="0"/>
    <n v="16"/>
    <n v="0"/>
    <n v="0"/>
    <n v="1"/>
    <n v="1"/>
    <n v="0"/>
    <n v="1"/>
    <x v="0"/>
    <x v="0"/>
  </r>
  <r>
    <x v="0"/>
    <x v="55"/>
    <x v="72"/>
    <x v="0"/>
    <s v="2021-12-01"/>
    <n v="31"/>
    <n v="1"/>
    <n v="22"/>
    <n v="0"/>
    <n v="0"/>
    <n v="9"/>
    <n v="1"/>
    <n v="21"/>
    <n v="0"/>
    <n v="0"/>
    <n v="0"/>
    <n v="0"/>
    <n v="0"/>
    <n v="1"/>
    <x v="1"/>
    <x v="0"/>
  </r>
  <r>
    <x v="0"/>
    <x v="55"/>
    <x v="72"/>
    <x v="2"/>
    <s v="2021-12-01"/>
    <n v="31"/>
    <n v="1"/>
    <n v="22"/>
    <n v="0"/>
    <n v="0"/>
    <n v="9"/>
    <n v="1"/>
    <n v="21"/>
    <n v="0"/>
    <n v="0"/>
    <n v="0"/>
    <n v="0"/>
    <n v="0"/>
    <n v="1"/>
    <x v="1"/>
    <x v="0"/>
  </r>
  <r>
    <x v="0"/>
    <x v="55"/>
    <x v="0"/>
    <x v="3"/>
    <s v="2021-12-01"/>
    <n v="31"/>
    <n v="1"/>
    <n v="22"/>
    <n v="0"/>
    <n v="0"/>
    <n v="9"/>
    <n v="1"/>
    <n v="21"/>
    <n v="0"/>
    <n v="0"/>
    <n v="0"/>
    <n v="0"/>
    <n v="0"/>
    <n v="1"/>
    <x v="0"/>
    <x v="0"/>
  </r>
  <r>
    <x v="0"/>
    <x v="55"/>
    <x v="134"/>
    <x v="4"/>
    <s v="2021-12-01"/>
    <n v="31"/>
    <n v="1"/>
    <n v="22"/>
    <n v="0"/>
    <n v="0"/>
    <n v="9"/>
    <n v="1"/>
    <n v="21"/>
    <n v="0"/>
    <n v="0"/>
    <n v="0"/>
    <n v="0"/>
    <n v="0"/>
    <n v="1"/>
    <x v="1"/>
    <x v="0"/>
  </r>
  <r>
    <x v="0"/>
    <x v="55"/>
    <x v="0"/>
    <x v="5"/>
    <s v="2021-12-01"/>
    <n v="31"/>
    <n v="1"/>
    <n v="22"/>
    <n v="0"/>
    <n v="0"/>
    <n v="9"/>
    <n v="1"/>
    <n v="21"/>
    <n v="0"/>
    <n v="0"/>
    <n v="0"/>
    <n v="0"/>
    <n v="0"/>
    <n v="1"/>
    <x v="0"/>
    <x v="0"/>
  </r>
  <r>
    <x v="0"/>
    <x v="55"/>
    <x v="72"/>
    <x v="6"/>
    <s v="2021-12-01"/>
    <n v="31"/>
    <n v="1"/>
    <n v="22"/>
    <n v="0"/>
    <n v="0"/>
    <n v="9"/>
    <n v="1"/>
    <n v="21"/>
    <n v="0"/>
    <n v="0"/>
    <n v="0"/>
    <n v="0"/>
    <n v="0"/>
    <n v="1"/>
    <x v="1"/>
    <x v="0"/>
  </r>
  <r>
    <x v="0"/>
    <x v="55"/>
    <x v="0"/>
    <x v="7"/>
    <s v="2021-12-01"/>
    <n v="31"/>
    <n v="1"/>
    <n v="22"/>
    <n v="0"/>
    <n v="0"/>
    <n v="9"/>
    <n v="1"/>
    <n v="21"/>
    <n v="0"/>
    <n v="0"/>
    <n v="0"/>
    <n v="0"/>
    <n v="0"/>
    <n v="1"/>
    <x v="0"/>
    <x v="0"/>
  </r>
  <r>
    <x v="0"/>
    <x v="55"/>
    <x v="134"/>
    <x v="8"/>
    <s v="2021-12-01"/>
    <n v="31"/>
    <n v="1"/>
    <n v="22"/>
    <n v="0"/>
    <n v="0"/>
    <n v="9"/>
    <n v="1"/>
    <n v="21"/>
    <n v="0"/>
    <n v="0"/>
    <n v="0"/>
    <n v="0"/>
    <n v="0"/>
    <n v="1"/>
    <x v="1"/>
    <x v="0"/>
  </r>
  <r>
    <x v="0"/>
    <x v="55"/>
    <x v="0"/>
    <x v="9"/>
    <s v="2021-12-01"/>
    <n v="31"/>
    <n v="1"/>
    <n v="22"/>
    <n v="0"/>
    <n v="0"/>
    <n v="9"/>
    <n v="1"/>
    <n v="21"/>
    <n v="0"/>
    <n v="0"/>
    <n v="0"/>
    <n v="0"/>
    <n v="0"/>
    <n v="1"/>
    <x v="0"/>
    <x v="0"/>
  </r>
  <r>
    <x v="0"/>
    <x v="55"/>
    <x v="72"/>
    <x v="10"/>
    <s v="2021-12-01"/>
    <n v="31"/>
    <n v="1"/>
    <n v="22"/>
    <n v="0"/>
    <n v="0"/>
    <n v="9"/>
    <n v="1"/>
    <n v="21"/>
    <n v="0"/>
    <n v="0"/>
    <n v="0"/>
    <n v="0"/>
    <n v="0"/>
    <n v="1"/>
    <x v="1"/>
    <x v="0"/>
  </r>
  <r>
    <x v="0"/>
    <x v="55"/>
    <x v="0"/>
    <x v="11"/>
    <s v="2021-12-01"/>
    <n v="31"/>
    <n v="1"/>
    <n v="22"/>
    <n v="0"/>
    <n v="0"/>
    <n v="9"/>
    <n v="1"/>
    <n v="21"/>
    <n v="0"/>
    <n v="0"/>
    <n v="0"/>
    <n v="0"/>
    <n v="0"/>
    <n v="1"/>
    <x v="0"/>
    <x v="0"/>
  </r>
  <r>
    <x v="0"/>
    <x v="55"/>
    <x v="72"/>
    <x v="12"/>
    <s v="2021-12-01"/>
    <n v="31"/>
    <n v="1"/>
    <n v="22"/>
    <n v="0"/>
    <n v="0"/>
    <n v="9"/>
    <n v="1"/>
    <n v="21"/>
    <n v="0"/>
    <n v="0"/>
    <n v="0"/>
    <n v="0"/>
    <n v="0"/>
    <n v="1"/>
    <x v="1"/>
    <x v="0"/>
  </r>
  <r>
    <x v="0"/>
    <x v="55"/>
    <x v="0"/>
    <x v="13"/>
    <s v="2021-12-01"/>
    <n v="31"/>
    <n v="1"/>
    <n v="22"/>
    <n v="0"/>
    <n v="0"/>
    <n v="9"/>
    <n v="1"/>
    <n v="21"/>
    <n v="0"/>
    <n v="0"/>
    <n v="0"/>
    <n v="0"/>
    <n v="0"/>
    <n v="1"/>
    <x v="0"/>
    <x v="0"/>
  </r>
  <r>
    <x v="0"/>
    <x v="55"/>
    <x v="72"/>
    <x v="14"/>
    <s v="2021-12-01"/>
    <n v="31"/>
    <n v="1"/>
    <n v="22"/>
    <n v="0"/>
    <n v="0"/>
    <n v="9"/>
    <n v="0"/>
    <n v="21"/>
    <n v="0"/>
    <n v="0"/>
    <n v="0"/>
    <n v="0"/>
    <n v="1"/>
    <n v="1"/>
    <x v="1"/>
    <x v="0"/>
  </r>
  <r>
    <x v="0"/>
    <x v="55"/>
    <x v="0"/>
    <x v="15"/>
    <s v="2021-12-01"/>
    <n v="31"/>
    <n v="1"/>
    <n v="22"/>
    <n v="0"/>
    <n v="0"/>
    <n v="9"/>
    <n v="1"/>
    <n v="21"/>
    <n v="0"/>
    <n v="0"/>
    <n v="0"/>
    <n v="0"/>
    <n v="0"/>
    <n v="1"/>
    <x v="0"/>
    <x v="0"/>
  </r>
  <r>
    <x v="0"/>
    <x v="55"/>
    <x v="72"/>
    <x v="16"/>
    <s v="2021-12-01"/>
    <n v="31"/>
    <n v="1"/>
    <n v="22"/>
    <n v="0"/>
    <n v="0"/>
    <n v="9"/>
    <n v="1"/>
    <n v="21"/>
    <n v="0"/>
    <n v="0"/>
    <n v="0"/>
    <n v="0"/>
    <n v="0"/>
    <n v="1"/>
    <x v="1"/>
    <x v="0"/>
  </r>
  <r>
    <x v="0"/>
    <x v="55"/>
    <x v="0"/>
    <x v="17"/>
    <s v="2021-12-01"/>
    <n v="31"/>
    <n v="1"/>
    <n v="22"/>
    <n v="0"/>
    <n v="0"/>
    <n v="9"/>
    <n v="1"/>
    <n v="21"/>
    <n v="0"/>
    <n v="0"/>
    <n v="0"/>
    <n v="0"/>
    <n v="0"/>
    <n v="1"/>
    <x v="0"/>
    <x v="0"/>
  </r>
  <r>
    <x v="0"/>
    <x v="55"/>
    <x v="69"/>
    <x v="18"/>
    <s v="2021-12-01"/>
    <n v="31"/>
    <n v="1"/>
    <n v="22"/>
    <n v="0"/>
    <n v="0"/>
    <n v="9"/>
    <n v="1"/>
    <n v="21"/>
    <n v="0"/>
    <n v="0"/>
    <n v="0"/>
    <n v="0"/>
    <n v="0"/>
    <n v="1"/>
    <x v="1"/>
    <x v="0"/>
  </r>
  <r>
    <x v="0"/>
    <x v="55"/>
    <x v="0"/>
    <x v="19"/>
    <s v="2021-12-01"/>
    <n v="31"/>
    <n v="1"/>
    <n v="22"/>
    <n v="0"/>
    <n v="0"/>
    <n v="9"/>
    <n v="1"/>
    <n v="21"/>
    <n v="0"/>
    <n v="0"/>
    <n v="0"/>
    <n v="0"/>
    <n v="0"/>
    <n v="1"/>
    <x v="0"/>
    <x v="0"/>
  </r>
  <r>
    <x v="0"/>
    <x v="55"/>
    <x v="134"/>
    <x v="20"/>
    <s v="2021-12-01"/>
    <n v="31"/>
    <n v="1"/>
    <n v="22"/>
    <n v="0"/>
    <n v="0"/>
    <n v="9"/>
    <n v="1"/>
    <n v="21"/>
    <n v="0"/>
    <n v="0"/>
    <n v="0"/>
    <n v="0"/>
    <n v="0"/>
    <n v="1"/>
    <x v="1"/>
    <x v="0"/>
  </r>
  <r>
    <x v="0"/>
    <x v="55"/>
    <x v="0"/>
    <x v="21"/>
    <s v="2021-12-01"/>
    <n v="31"/>
    <n v="1"/>
    <n v="22"/>
    <n v="0"/>
    <n v="0"/>
    <n v="9"/>
    <n v="1"/>
    <n v="21"/>
    <n v="0"/>
    <n v="0"/>
    <n v="0"/>
    <n v="0"/>
    <n v="0"/>
    <n v="1"/>
    <x v="0"/>
    <x v="0"/>
  </r>
  <r>
    <x v="0"/>
    <x v="55"/>
    <x v="0"/>
    <x v="22"/>
    <s v="2021-12-01"/>
    <n v="31"/>
    <n v="1"/>
    <n v="22"/>
    <n v="0"/>
    <n v="0"/>
    <n v="9"/>
    <n v="1"/>
    <n v="21"/>
    <n v="0"/>
    <n v="0"/>
    <n v="0"/>
    <n v="0"/>
    <n v="0"/>
    <n v="1"/>
    <x v="0"/>
    <x v="0"/>
  </r>
  <r>
    <x v="0"/>
    <x v="56"/>
    <x v="0"/>
    <x v="13"/>
    <s v="2021-12-20"/>
    <n v="12"/>
    <n v="1"/>
    <n v="8"/>
    <n v="0"/>
    <n v="2"/>
    <n v="2"/>
    <n v="0"/>
    <n v="6"/>
    <n v="0"/>
    <n v="0"/>
    <n v="0"/>
    <n v="1"/>
    <n v="1"/>
    <n v="3"/>
    <x v="0"/>
    <x v="0"/>
  </r>
  <r>
    <x v="0"/>
    <x v="56"/>
    <x v="0"/>
    <x v="14"/>
    <s v="2021-12-20"/>
    <n v="12"/>
    <n v="1"/>
    <n v="8"/>
    <n v="0"/>
    <n v="2"/>
    <n v="2"/>
    <n v="1"/>
    <n v="6"/>
    <n v="0"/>
    <n v="0"/>
    <n v="0"/>
    <n v="1"/>
    <n v="0"/>
    <n v="3"/>
    <x v="0"/>
    <x v="0"/>
  </r>
  <r>
    <x v="0"/>
    <x v="56"/>
    <x v="0"/>
    <x v="15"/>
    <s v="2021-12-20"/>
    <n v="12"/>
    <n v="1"/>
    <n v="8"/>
    <n v="0"/>
    <n v="2"/>
    <n v="2"/>
    <n v="1"/>
    <n v="6"/>
    <n v="0"/>
    <n v="0"/>
    <n v="0"/>
    <n v="1"/>
    <n v="0"/>
    <n v="3"/>
    <x v="0"/>
    <x v="0"/>
  </r>
  <r>
    <x v="0"/>
    <x v="56"/>
    <x v="0"/>
    <x v="16"/>
    <s v="2021-12-20"/>
    <n v="12"/>
    <n v="1"/>
    <n v="8"/>
    <n v="0"/>
    <n v="2"/>
    <n v="2"/>
    <n v="1"/>
    <n v="6"/>
    <n v="0"/>
    <n v="0"/>
    <n v="0"/>
    <n v="1"/>
    <n v="0"/>
    <n v="3"/>
    <x v="0"/>
    <x v="0"/>
  </r>
  <r>
    <x v="0"/>
    <x v="56"/>
    <x v="0"/>
    <x v="17"/>
    <s v="2021-12-20"/>
    <n v="12"/>
    <n v="1"/>
    <n v="8"/>
    <n v="0"/>
    <n v="2"/>
    <n v="2"/>
    <n v="0"/>
    <n v="6"/>
    <n v="0"/>
    <n v="0"/>
    <n v="0"/>
    <n v="1"/>
    <n v="1"/>
    <n v="3"/>
    <x v="0"/>
    <x v="0"/>
  </r>
  <r>
    <x v="0"/>
    <x v="56"/>
    <x v="0"/>
    <x v="18"/>
    <s v="2021-12-20"/>
    <n v="12"/>
    <n v="1"/>
    <n v="8"/>
    <n v="0"/>
    <n v="2"/>
    <n v="2"/>
    <n v="1"/>
    <n v="6"/>
    <n v="0"/>
    <n v="0"/>
    <n v="0"/>
    <n v="1"/>
    <n v="0"/>
    <n v="3"/>
    <x v="0"/>
    <x v="0"/>
  </r>
  <r>
    <x v="0"/>
    <x v="56"/>
    <x v="0"/>
    <x v="19"/>
    <s v="2021-12-20"/>
    <n v="12"/>
    <n v="0"/>
    <n v="8"/>
    <n v="1"/>
    <n v="2"/>
    <n v="1"/>
    <n v="1"/>
    <n v="6"/>
    <n v="0"/>
    <n v="0"/>
    <n v="0"/>
    <n v="1"/>
    <n v="0"/>
    <n v="3"/>
    <x v="0"/>
    <x v="0"/>
  </r>
  <r>
    <x v="0"/>
    <x v="56"/>
    <x v="0"/>
    <x v="20"/>
    <s v="2021-12-20"/>
    <n v="12"/>
    <n v="0"/>
    <n v="8"/>
    <n v="1"/>
    <n v="2"/>
    <n v="1"/>
    <n v="0"/>
    <n v="6"/>
    <n v="0"/>
    <n v="0"/>
    <n v="0"/>
    <n v="1"/>
    <n v="1"/>
    <n v="3"/>
    <x v="0"/>
    <x v="0"/>
  </r>
  <r>
    <x v="0"/>
    <x v="56"/>
    <x v="0"/>
    <x v="21"/>
    <s v="2021-12-20"/>
    <n v="12"/>
    <n v="1"/>
    <n v="8"/>
    <n v="0"/>
    <n v="2"/>
    <n v="2"/>
    <n v="1"/>
    <n v="6"/>
    <n v="0"/>
    <n v="0"/>
    <n v="0"/>
    <n v="1"/>
    <n v="0"/>
    <n v="3"/>
    <x v="0"/>
    <x v="0"/>
  </r>
  <r>
    <x v="0"/>
    <x v="56"/>
    <x v="0"/>
    <x v="22"/>
    <s v="2021-12-20"/>
    <n v="12"/>
    <n v="1"/>
    <n v="8"/>
    <n v="0"/>
    <n v="2"/>
    <n v="2"/>
    <n v="0"/>
    <n v="6"/>
    <n v="0"/>
    <n v="0"/>
    <n v="1"/>
    <n v="1"/>
    <n v="0"/>
    <n v="3"/>
    <x v="0"/>
    <x v="0"/>
  </r>
  <r>
    <x v="0"/>
    <x v="57"/>
    <x v="0"/>
    <x v="0"/>
    <s v="2021-12-01"/>
    <n v="31"/>
    <n v="0"/>
    <n v="0"/>
    <n v="1"/>
    <n v="22"/>
    <n v="8"/>
    <n v="0"/>
    <n v="18"/>
    <n v="0"/>
    <n v="0"/>
    <n v="0"/>
    <n v="0"/>
    <n v="1"/>
    <n v="4"/>
    <x v="0"/>
    <x v="0"/>
  </r>
  <r>
    <x v="0"/>
    <x v="57"/>
    <x v="0"/>
    <x v="1"/>
    <s v="2021-12-01"/>
    <n v="31"/>
    <n v="0"/>
    <n v="0"/>
    <n v="1"/>
    <n v="22"/>
    <n v="8"/>
    <n v="0"/>
    <n v="18"/>
    <n v="0"/>
    <n v="0"/>
    <n v="0"/>
    <n v="0"/>
    <n v="1"/>
    <n v="4"/>
    <x v="0"/>
    <x v="0"/>
  </r>
  <r>
    <x v="0"/>
    <x v="57"/>
    <x v="0"/>
    <x v="2"/>
    <s v="2021-12-01"/>
    <n v="31"/>
    <n v="0"/>
    <n v="0"/>
    <n v="1"/>
    <n v="22"/>
    <n v="8"/>
    <n v="1"/>
    <n v="18"/>
    <n v="0"/>
    <n v="0"/>
    <n v="0"/>
    <n v="0"/>
    <n v="0"/>
    <n v="4"/>
    <x v="0"/>
    <x v="0"/>
  </r>
  <r>
    <x v="0"/>
    <x v="57"/>
    <x v="0"/>
    <x v="3"/>
    <s v="2021-12-01"/>
    <n v="31"/>
    <n v="0"/>
    <n v="0"/>
    <n v="1"/>
    <n v="22"/>
    <n v="8"/>
    <n v="1"/>
    <n v="18"/>
    <n v="0"/>
    <n v="0"/>
    <n v="0"/>
    <n v="0"/>
    <n v="0"/>
    <n v="4"/>
    <x v="0"/>
    <x v="0"/>
  </r>
  <r>
    <x v="0"/>
    <x v="57"/>
    <x v="0"/>
    <x v="4"/>
    <s v="2021-12-01"/>
    <n v="31"/>
    <n v="0"/>
    <n v="0"/>
    <n v="1"/>
    <n v="22"/>
    <n v="8"/>
    <n v="1"/>
    <n v="18"/>
    <n v="0"/>
    <n v="0"/>
    <n v="0"/>
    <n v="0"/>
    <n v="0"/>
    <n v="4"/>
    <x v="0"/>
    <x v="0"/>
  </r>
  <r>
    <x v="0"/>
    <x v="57"/>
    <x v="0"/>
    <x v="5"/>
    <s v="2021-12-01"/>
    <n v="31"/>
    <n v="0"/>
    <n v="0"/>
    <n v="1"/>
    <n v="22"/>
    <n v="8"/>
    <n v="1"/>
    <n v="18"/>
    <n v="0"/>
    <n v="0"/>
    <n v="0"/>
    <n v="0"/>
    <n v="0"/>
    <n v="4"/>
    <x v="0"/>
    <x v="0"/>
  </r>
  <r>
    <x v="0"/>
    <x v="57"/>
    <x v="0"/>
    <x v="6"/>
    <s v="2021-12-01"/>
    <n v="31"/>
    <n v="0"/>
    <n v="0"/>
    <n v="1"/>
    <n v="22"/>
    <n v="8"/>
    <n v="1"/>
    <n v="18"/>
    <n v="0"/>
    <n v="0"/>
    <n v="0"/>
    <n v="0"/>
    <n v="0"/>
    <n v="4"/>
    <x v="0"/>
    <x v="0"/>
  </r>
  <r>
    <x v="0"/>
    <x v="57"/>
    <x v="0"/>
    <x v="7"/>
    <s v="2021-12-01"/>
    <n v="31"/>
    <n v="0"/>
    <n v="0"/>
    <n v="1"/>
    <n v="22"/>
    <n v="8"/>
    <n v="1"/>
    <n v="18"/>
    <n v="0"/>
    <n v="0"/>
    <n v="0"/>
    <n v="0"/>
    <n v="0"/>
    <n v="4"/>
    <x v="0"/>
    <x v="0"/>
  </r>
  <r>
    <x v="0"/>
    <x v="57"/>
    <x v="0"/>
    <x v="8"/>
    <s v="2021-12-01"/>
    <n v="31"/>
    <n v="0"/>
    <n v="0"/>
    <n v="1"/>
    <n v="22"/>
    <n v="8"/>
    <n v="1"/>
    <n v="18"/>
    <n v="0"/>
    <n v="0"/>
    <n v="0"/>
    <n v="0"/>
    <n v="0"/>
    <n v="4"/>
    <x v="0"/>
    <x v="0"/>
  </r>
  <r>
    <x v="0"/>
    <x v="57"/>
    <x v="0"/>
    <x v="9"/>
    <s v="2021-12-01"/>
    <n v="31"/>
    <n v="0"/>
    <n v="0"/>
    <n v="1"/>
    <n v="22"/>
    <n v="8"/>
    <n v="1"/>
    <n v="18"/>
    <n v="0"/>
    <n v="0"/>
    <n v="0"/>
    <n v="0"/>
    <n v="0"/>
    <n v="4"/>
    <x v="0"/>
    <x v="0"/>
  </r>
  <r>
    <x v="0"/>
    <x v="57"/>
    <x v="0"/>
    <x v="10"/>
    <s v="2021-12-01"/>
    <n v="31"/>
    <n v="0"/>
    <n v="0"/>
    <n v="1"/>
    <n v="22"/>
    <n v="8"/>
    <n v="1"/>
    <n v="18"/>
    <n v="0"/>
    <n v="0"/>
    <n v="0"/>
    <n v="0"/>
    <n v="0"/>
    <n v="4"/>
    <x v="0"/>
    <x v="0"/>
  </r>
  <r>
    <x v="0"/>
    <x v="57"/>
    <x v="0"/>
    <x v="11"/>
    <s v="2021-12-01"/>
    <n v="31"/>
    <n v="0"/>
    <n v="0"/>
    <n v="1"/>
    <n v="22"/>
    <n v="8"/>
    <n v="1"/>
    <n v="18"/>
    <n v="0"/>
    <n v="0"/>
    <n v="0"/>
    <n v="0"/>
    <n v="0"/>
    <n v="4"/>
    <x v="0"/>
    <x v="0"/>
  </r>
  <r>
    <x v="0"/>
    <x v="57"/>
    <x v="0"/>
    <x v="12"/>
    <s v="2021-12-01"/>
    <n v="31"/>
    <n v="0"/>
    <n v="0"/>
    <n v="1"/>
    <n v="22"/>
    <n v="8"/>
    <n v="1"/>
    <n v="18"/>
    <n v="0"/>
    <n v="0"/>
    <n v="0"/>
    <n v="0"/>
    <n v="0"/>
    <n v="4"/>
    <x v="0"/>
    <x v="0"/>
  </r>
  <r>
    <x v="0"/>
    <x v="57"/>
    <x v="0"/>
    <x v="13"/>
    <s v="2021-12-01"/>
    <n v="31"/>
    <n v="0"/>
    <n v="0"/>
    <n v="1"/>
    <n v="22"/>
    <n v="8"/>
    <n v="1"/>
    <n v="18"/>
    <n v="0"/>
    <n v="0"/>
    <n v="0"/>
    <n v="0"/>
    <n v="0"/>
    <n v="4"/>
    <x v="0"/>
    <x v="0"/>
  </r>
  <r>
    <x v="0"/>
    <x v="57"/>
    <x v="0"/>
    <x v="14"/>
    <s v="2021-12-01"/>
    <n v="31"/>
    <n v="0"/>
    <n v="0"/>
    <n v="1"/>
    <n v="22"/>
    <n v="8"/>
    <n v="1"/>
    <n v="18"/>
    <n v="0"/>
    <n v="0"/>
    <n v="0"/>
    <n v="0"/>
    <n v="0"/>
    <n v="4"/>
    <x v="0"/>
    <x v="0"/>
  </r>
  <r>
    <x v="0"/>
    <x v="57"/>
    <x v="0"/>
    <x v="15"/>
    <s v="2021-12-01"/>
    <n v="31"/>
    <n v="0"/>
    <n v="0"/>
    <n v="1"/>
    <n v="22"/>
    <n v="8"/>
    <n v="1"/>
    <n v="18"/>
    <n v="0"/>
    <n v="0"/>
    <n v="0"/>
    <n v="0"/>
    <n v="0"/>
    <n v="4"/>
    <x v="0"/>
    <x v="0"/>
  </r>
  <r>
    <x v="0"/>
    <x v="57"/>
    <x v="0"/>
    <x v="16"/>
    <s v="2021-12-01"/>
    <n v="31"/>
    <n v="0"/>
    <n v="0"/>
    <n v="1"/>
    <n v="22"/>
    <n v="8"/>
    <n v="1"/>
    <n v="18"/>
    <n v="0"/>
    <n v="0"/>
    <n v="0"/>
    <n v="0"/>
    <n v="0"/>
    <n v="4"/>
    <x v="0"/>
    <x v="0"/>
  </r>
  <r>
    <x v="0"/>
    <x v="57"/>
    <x v="0"/>
    <x v="17"/>
    <s v="2021-12-01"/>
    <n v="31"/>
    <n v="0"/>
    <n v="0"/>
    <n v="1"/>
    <n v="22"/>
    <n v="8"/>
    <n v="0"/>
    <n v="18"/>
    <n v="0"/>
    <n v="0"/>
    <n v="0"/>
    <n v="0"/>
    <n v="1"/>
    <n v="4"/>
    <x v="0"/>
    <x v="0"/>
  </r>
  <r>
    <x v="0"/>
    <x v="57"/>
    <x v="0"/>
    <x v="18"/>
    <s v="2021-12-01"/>
    <n v="31"/>
    <n v="0"/>
    <n v="0"/>
    <n v="1"/>
    <n v="22"/>
    <n v="8"/>
    <n v="1"/>
    <n v="18"/>
    <n v="0"/>
    <n v="0"/>
    <n v="0"/>
    <n v="0"/>
    <n v="0"/>
    <n v="4"/>
    <x v="0"/>
    <x v="0"/>
  </r>
  <r>
    <x v="0"/>
    <x v="57"/>
    <x v="0"/>
    <x v="20"/>
    <s v="2021-12-01"/>
    <n v="31"/>
    <n v="0"/>
    <n v="0"/>
    <n v="1"/>
    <n v="22"/>
    <n v="8"/>
    <n v="0"/>
    <n v="18"/>
    <n v="0"/>
    <n v="0"/>
    <n v="0"/>
    <n v="0"/>
    <n v="1"/>
    <n v="4"/>
    <x v="0"/>
    <x v="0"/>
  </r>
  <r>
    <x v="0"/>
    <x v="57"/>
    <x v="0"/>
    <x v="21"/>
    <s v="2021-12-01"/>
    <n v="31"/>
    <n v="0"/>
    <n v="0"/>
    <n v="1"/>
    <n v="22"/>
    <n v="8"/>
    <n v="1"/>
    <n v="18"/>
    <n v="0"/>
    <n v="0"/>
    <n v="0"/>
    <n v="0"/>
    <n v="0"/>
    <n v="4"/>
    <x v="0"/>
    <x v="0"/>
  </r>
  <r>
    <x v="0"/>
    <x v="57"/>
    <x v="0"/>
    <x v="22"/>
    <s v="2021-12-01"/>
    <n v="31"/>
    <n v="0"/>
    <n v="0"/>
    <n v="1"/>
    <n v="22"/>
    <n v="8"/>
    <n v="1"/>
    <n v="18"/>
    <n v="0"/>
    <n v="0"/>
    <n v="0"/>
    <n v="0"/>
    <n v="0"/>
    <n v="4"/>
    <x v="0"/>
    <x v="0"/>
  </r>
  <r>
    <x v="0"/>
    <x v="58"/>
    <x v="0"/>
    <x v="0"/>
    <s v="2021-12-01"/>
    <n v="31"/>
    <n v="0"/>
    <n v="20"/>
    <n v="2"/>
    <n v="3"/>
    <n v="6"/>
    <n v="2"/>
    <n v="20"/>
    <n v="0"/>
    <n v="0"/>
    <n v="0"/>
    <n v="1"/>
    <n v="0"/>
    <n v="2"/>
    <x v="0"/>
    <x v="0"/>
  </r>
  <r>
    <x v="0"/>
    <x v="58"/>
    <x v="0"/>
    <x v="0"/>
    <s v="2021-12-01"/>
    <n v="31"/>
    <n v="0"/>
    <n v="20"/>
    <n v="1"/>
    <n v="3"/>
    <n v="7"/>
    <n v="1"/>
    <n v="20"/>
    <n v="0"/>
    <n v="0"/>
    <n v="0"/>
    <n v="1"/>
    <n v="0"/>
    <n v="2"/>
    <x v="0"/>
    <x v="0"/>
  </r>
  <r>
    <x v="0"/>
    <x v="58"/>
    <x v="135"/>
    <x v="1"/>
    <s v="2021-12-01"/>
    <n v="31"/>
    <n v="1"/>
    <n v="20"/>
    <n v="0"/>
    <n v="3"/>
    <n v="8"/>
    <n v="1"/>
    <n v="20"/>
    <n v="0"/>
    <n v="0"/>
    <n v="0"/>
    <n v="1"/>
    <n v="0"/>
    <n v="2"/>
    <x v="1"/>
    <x v="0"/>
  </r>
  <r>
    <x v="0"/>
    <x v="58"/>
    <x v="0"/>
    <x v="2"/>
    <s v="2021-12-01"/>
    <n v="31"/>
    <n v="1"/>
    <n v="20"/>
    <n v="0"/>
    <n v="3"/>
    <n v="8"/>
    <n v="1"/>
    <n v="20"/>
    <n v="0"/>
    <n v="0"/>
    <n v="0"/>
    <n v="1"/>
    <n v="0"/>
    <n v="2"/>
    <x v="0"/>
    <x v="0"/>
  </r>
  <r>
    <x v="0"/>
    <x v="58"/>
    <x v="135"/>
    <x v="3"/>
    <s v="2021-12-01"/>
    <n v="31"/>
    <n v="1"/>
    <n v="20"/>
    <n v="0"/>
    <n v="3"/>
    <n v="8"/>
    <n v="1"/>
    <n v="20"/>
    <n v="0"/>
    <n v="0"/>
    <n v="0"/>
    <n v="1"/>
    <n v="0"/>
    <n v="2"/>
    <x v="1"/>
    <x v="0"/>
  </r>
  <r>
    <x v="0"/>
    <x v="58"/>
    <x v="0"/>
    <x v="4"/>
    <s v="2021-12-01"/>
    <n v="31"/>
    <n v="1"/>
    <n v="20"/>
    <n v="0"/>
    <n v="3"/>
    <n v="8"/>
    <n v="1"/>
    <n v="20"/>
    <n v="0"/>
    <n v="0"/>
    <n v="0"/>
    <n v="1"/>
    <n v="0"/>
    <n v="2"/>
    <x v="0"/>
    <x v="0"/>
  </r>
  <r>
    <x v="0"/>
    <x v="58"/>
    <x v="136"/>
    <x v="5"/>
    <s v="2021-12-01"/>
    <n v="31"/>
    <n v="1"/>
    <n v="20"/>
    <n v="0"/>
    <n v="3"/>
    <n v="8"/>
    <n v="1"/>
    <n v="20"/>
    <n v="0"/>
    <n v="0"/>
    <n v="0"/>
    <n v="1"/>
    <n v="0"/>
    <n v="2"/>
    <x v="1"/>
    <x v="0"/>
  </r>
  <r>
    <x v="0"/>
    <x v="58"/>
    <x v="0"/>
    <x v="6"/>
    <s v="2021-12-01"/>
    <n v="31"/>
    <n v="1"/>
    <n v="20"/>
    <n v="0"/>
    <n v="3"/>
    <n v="8"/>
    <n v="1"/>
    <n v="20"/>
    <n v="0"/>
    <n v="0"/>
    <n v="0"/>
    <n v="1"/>
    <n v="0"/>
    <n v="2"/>
    <x v="0"/>
    <x v="0"/>
  </r>
  <r>
    <x v="0"/>
    <x v="58"/>
    <x v="137"/>
    <x v="7"/>
    <s v="2021-12-01"/>
    <n v="31"/>
    <n v="1"/>
    <n v="20"/>
    <n v="0"/>
    <n v="3"/>
    <n v="8"/>
    <n v="1"/>
    <n v="20"/>
    <n v="0"/>
    <n v="0"/>
    <n v="0"/>
    <n v="1"/>
    <n v="0"/>
    <n v="2"/>
    <x v="1"/>
    <x v="0"/>
  </r>
  <r>
    <x v="0"/>
    <x v="58"/>
    <x v="0"/>
    <x v="8"/>
    <s v="2021-12-01"/>
    <n v="31"/>
    <n v="1"/>
    <n v="20"/>
    <n v="0"/>
    <n v="3"/>
    <n v="8"/>
    <n v="1"/>
    <n v="20"/>
    <n v="0"/>
    <n v="0"/>
    <n v="0"/>
    <n v="1"/>
    <n v="0"/>
    <n v="2"/>
    <x v="0"/>
    <x v="0"/>
  </r>
  <r>
    <x v="0"/>
    <x v="58"/>
    <x v="138"/>
    <x v="9"/>
    <s v="2021-12-01"/>
    <n v="31"/>
    <n v="1"/>
    <n v="20"/>
    <n v="0"/>
    <n v="3"/>
    <n v="8"/>
    <n v="1"/>
    <n v="20"/>
    <n v="0"/>
    <n v="0"/>
    <n v="0"/>
    <n v="1"/>
    <n v="0"/>
    <n v="2"/>
    <x v="1"/>
    <x v="0"/>
  </r>
  <r>
    <x v="0"/>
    <x v="58"/>
    <x v="0"/>
    <x v="10"/>
    <s v="2021-12-01"/>
    <n v="31"/>
    <n v="1"/>
    <n v="20"/>
    <n v="0"/>
    <n v="3"/>
    <n v="8"/>
    <n v="1"/>
    <n v="20"/>
    <n v="0"/>
    <n v="0"/>
    <n v="0"/>
    <n v="1"/>
    <n v="0"/>
    <n v="2"/>
    <x v="0"/>
    <x v="0"/>
  </r>
  <r>
    <x v="0"/>
    <x v="58"/>
    <x v="136"/>
    <x v="11"/>
    <s v="2021-12-01"/>
    <n v="31"/>
    <n v="1"/>
    <n v="20"/>
    <n v="0"/>
    <n v="3"/>
    <n v="8"/>
    <n v="0"/>
    <n v="20"/>
    <n v="0"/>
    <n v="0"/>
    <n v="0"/>
    <n v="1"/>
    <n v="1"/>
    <n v="2"/>
    <x v="1"/>
    <x v="0"/>
  </r>
  <r>
    <x v="0"/>
    <x v="58"/>
    <x v="0"/>
    <x v="12"/>
    <s v="2021-12-01"/>
    <n v="31"/>
    <n v="0"/>
    <n v="20"/>
    <n v="1"/>
    <n v="3"/>
    <n v="7"/>
    <n v="1"/>
    <n v="20"/>
    <n v="0"/>
    <n v="0"/>
    <n v="0"/>
    <n v="1"/>
    <n v="0"/>
    <n v="2"/>
    <x v="0"/>
    <x v="0"/>
  </r>
  <r>
    <x v="0"/>
    <x v="58"/>
    <x v="139"/>
    <x v="13"/>
    <s v="2021-12-01"/>
    <n v="31"/>
    <n v="1"/>
    <n v="20"/>
    <n v="0"/>
    <n v="3"/>
    <n v="8"/>
    <n v="1"/>
    <n v="20"/>
    <n v="0"/>
    <n v="0"/>
    <n v="0"/>
    <n v="1"/>
    <n v="0"/>
    <n v="2"/>
    <x v="1"/>
    <x v="0"/>
  </r>
  <r>
    <x v="0"/>
    <x v="58"/>
    <x v="0"/>
    <x v="14"/>
    <s v="2021-12-01"/>
    <n v="31"/>
    <n v="1"/>
    <n v="20"/>
    <n v="0"/>
    <n v="3"/>
    <n v="8"/>
    <n v="1"/>
    <n v="20"/>
    <n v="0"/>
    <n v="0"/>
    <n v="0"/>
    <n v="1"/>
    <n v="0"/>
    <n v="2"/>
    <x v="0"/>
    <x v="0"/>
  </r>
  <r>
    <x v="0"/>
    <x v="58"/>
    <x v="140"/>
    <x v="15"/>
    <s v="2021-12-01"/>
    <n v="31"/>
    <n v="1"/>
    <n v="20"/>
    <n v="0"/>
    <n v="3"/>
    <n v="8"/>
    <n v="1"/>
    <n v="20"/>
    <n v="0"/>
    <n v="0"/>
    <n v="0"/>
    <n v="1"/>
    <n v="0"/>
    <n v="2"/>
    <x v="1"/>
    <x v="0"/>
  </r>
  <r>
    <x v="0"/>
    <x v="58"/>
    <x v="141"/>
    <x v="17"/>
    <s v="2021-12-01"/>
    <n v="31"/>
    <n v="1"/>
    <n v="20"/>
    <n v="0"/>
    <n v="3"/>
    <n v="8"/>
    <n v="1"/>
    <n v="20"/>
    <n v="0"/>
    <n v="0"/>
    <n v="0"/>
    <n v="1"/>
    <n v="0"/>
    <n v="2"/>
    <x v="1"/>
    <x v="0"/>
  </r>
  <r>
    <x v="0"/>
    <x v="58"/>
    <x v="0"/>
    <x v="18"/>
    <s v="2021-12-01"/>
    <n v="31"/>
    <n v="1"/>
    <n v="20"/>
    <n v="0"/>
    <n v="3"/>
    <n v="8"/>
    <n v="1"/>
    <n v="20"/>
    <n v="0"/>
    <n v="0"/>
    <n v="0"/>
    <n v="1"/>
    <n v="0"/>
    <n v="2"/>
    <x v="0"/>
    <x v="0"/>
  </r>
  <r>
    <x v="0"/>
    <x v="58"/>
    <x v="136"/>
    <x v="19"/>
    <s v="2021-12-01"/>
    <n v="31"/>
    <n v="1"/>
    <n v="20"/>
    <n v="0"/>
    <n v="3"/>
    <n v="8"/>
    <n v="0"/>
    <n v="20"/>
    <n v="0"/>
    <n v="0"/>
    <n v="0"/>
    <n v="1"/>
    <n v="1"/>
    <n v="2"/>
    <x v="1"/>
    <x v="0"/>
  </r>
  <r>
    <x v="0"/>
    <x v="58"/>
    <x v="136"/>
    <x v="20"/>
    <s v="2021-12-01"/>
    <n v="31"/>
    <n v="1"/>
    <n v="20"/>
    <n v="0"/>
    <n v="3"/>
    <n v="8"/>
    <n v="1"/>
    <n v="20"/>
    <n v="0"/>
    <n v="0"/>
    <n v="0"/>
    <n v="1"/>
    <n v="0"/>
    <n v="2"/>
    <x v="1"/>
    <x v="0"/>
  </r>
  <r>
    <x v="0"/>
    <x v="58"/>
    <x v="136"/>
    <x v="21"/>
    <s v="2021-12-01"/>
    <n v="31"/>
    <n v="1"/>
    <n v="20"/>
    <n v="0"/>
    <n v="3"/>
    <n v="8"/>
    <n v="1"/>
    <n v="20"/>
    <n v="0"/>
    <n v="0"/>
    <n v="0"/>
    <n v="1"/>
    <n v="0"/>
    <n v="2"/>
    <x v="1"/>
    <x v="0"/>
  </r>
  <r>
    <x v="0"/>
    <x v="58"/>
    <x v="0"/>
    <x v="22"/>
    <s v="2021-12-01"/>
    <n v="31"/>
    <n v="1"/>
    <n v="20"/>
    <n v="0"/>
    <n v="3"/>
    <n v="8"/>
    <n v="0"/>
    <n v="20"/>
    <n v="0"/>
    <n v="0"/>
    <n v="1"/>
    <n v="1"/>
    <n v="0"/>
    <n v="2"/>
    <x v="0"/>
    <x v="0"/>
  </r>
  <r>
    <x v="0"/>
    <x v="59"/>
    <x v="142"/>
    <x v="0"/>
    <s v="2021-12-01"/>
    <n v="31"/>
    <n v="1"/>
    <n v="23"/>
    <n v="0"/>
    <n v="0"/>
    <n v="8"/>
    <n v="1"/>
    <n v="22"/>
    <n v="0"/>
    <n v="0"/>
    <n v="0"/>
    <n v="0"/>
    <n v="0"/>
    <n v="1"/>
    <x v="1"/>
    <x v="0"/>
  </r>
  <r>
    <x v="0"/>
    <x v="59"/>
    <x v="0"/>
    <x v="1"/>
    <s v="2021-12-01"/>
    <n v="31"/>
    <n v="1"/>
    <n v="23"/>
    <n v="0"/>
    <n v="0"/>
    <n v="8"/>
    <n v="1"/>
    <n v="22"/>
    <n v="0"/>
    <n v="0"/>
    <n v="0"/>
    <n v="0"/>
    <n v="0"/>
    <n v="1"/>
    <x v="0"/>
    <x v="0"/>
  </r>
  <r>
    <x v="0"/>
    <x v="59"/>
    <x v="143"/>
    <x v="2"/>
    <s v="2021-12-01"/>
    <n v="31"/>
    <n v="1"/>
    <n v="23"/>
    <n v="0"/>
    <n v="0"/>
    <n v="8"/>
    <n v="1"/>
    <n v="22"/>
    <n v="0"/>
    <n v="0"/>
    <n v="0"/>
    <n v="0"/>
    <n v="0"/>
    <n v="1"/>
    <x v="1"/>
    <x v="0"/>
  </r>
  <r>
    <x v="0"/>
    <x v="59"/>
    <x v="0"/>
    <x v="3"/>
    <s v="2021-12-01"/>
    <n v="31"/>
    <n v="1"/>
    <n v="23"/>
    <n v="0"/>
    <n v="0"/>
    <n v="8"/>
    <n v="1"/>
    <n v="22"/>
    <n v="0"/>
    <n v="0"/>
    <n v="0"/>
    <n v="0"/>
    <n v="0"/>
    <n v="1"/>
    <x v="0"/>
    <x v="0"/>
  </r>
  <r>
    <x v="0"/>
    <x v="59"/>
    <x v="142"/>
    <x v="4"/>
    <s v="2021-12-01"/>
    <n v="31"/>
    <n v="1"/>
    <n v="23"/>
    <n v="0"/>
    <n v="0"/>
    <n v="8"/>
    <n v="1"/>
    <n v="22"/>
    <n v="0"/>
    <n v="0"/>
    <n v="0"/>
    <n v="0"/>
    <n v="0"/>
    <n v="1"/>
    <x v="1"/>
    <x v="0"/>
  </r>
  <r>
    <x v="0"/>
    <x v="59"/>
    <x v="0"/>
    <x v="5"/>
    <s v="2021-12-01"/>
    <n v="31"/>
    <n v="1"/>
    <n v="23"/>
    <n v="0"/>
    <n v="0"/>
    <n v="8"/>
    <n v="1"/>
    <n v="22"/>
    <n v="0"/>
    <n v="0"/>
    <n v="0"/>
    <n v="0"/>
    <n v="0"/>
    <n v="1"/>
    <x v="0"/>
    <x v="0"/>
  </r>
  <r>
    <x v="0"/>
    <x v="59"/>
    <x v="142"/>
    <x v="6"/>
    <s v="2021-12-01"/>
    <n v="31"/>
    <n v="1"/>
    <n v="23"/>
    <n v="0"/>
    <n v="0"/>
    <n v="8"/>
    <n v="1"/>
    <n v="22"/>
    <n v="0"/>
    <n v="0"/>
    <n v="0"/>
    <n v="0"/>
    <n v="0"/>
    <n v="1"/>
    <x v="1"/>
    <x v="0"/>
  </r>
  <r>
    <x v="0"/>
    <x v="59"/>
    <x v="0"/>
    <x v="7"/>
    <s v="2021-12-01"/>
    <n v="31"/>
    <n v="1"/>
    <n v="23"/>
    <n v="0"/>
    <n v="0"/>
    <n v="8"/>
    <n v="1"/>
    <n v="22"/>
    <n v="0"/>
    <n v="0"/>
    <n v="0"/>
    <n v="0"/>
    <n v="0"/>
    <n v="1"/>
    <x v="0"/>
    <x v="0"/>
  </r>
  <r>
    <x v="0"/>
    <x v="59"/>
    <x v="0"/>
    <x v="8"/>
    <s v="2021-12-01"/>
    <n v="31"/>
    <n v="1"/>
    <n v="23"/>
    <n v="0"/>
    <n v="0"/>
    <n v="8"/>
    <n v="1"/>
    <n v="22"/>
    <n v="0"/>
    <n v="0"/>
    <n v="0"/>
    <n v="0"/>
    <n v="0"/>
    <n v="1"/>
    <x v="0"/>
    <x v="0"/>
  </r>
  <r>
    <x v="0"/>
    <x v="59"/>
    <x v="0"/>
    <x v="9"/>
    <s v="2021-12-01"/>
    <n v="31"/>
    <n v="1"/>
    <n v="23"/>
    <n v="0"/>
    <n v="0"/>
    <n v="8"/>
    <n v="1"/>
    <n v="22"/>
    <n v="0"/>
    <n v="0"/>
    <n v="0"/>
    <n v="0"/>
    <n v="0"/>
    <n v="1"/>
    <x v="0"/>
    <x v="0"/>
  </r>
  <r>
    <x v="0"/>
    <x v="59"/>
    <x v="0"/>
    <x v="10"/>
    <s v="2021-12-01"/>
    <n v="31"/>
    <n v="1"/>
    <n v="23"/>
    <n v="0"/>
    <n v="0"/>
    <n v="8"/>
    <n v="1"/>
    <n v="22"/>
    <n v="0"/>
    <n v="0"/>
    <n v="0"/>
    <n v="0"/>
    <n v="0"/>
    <n v="1"/>
    <x v="0"/>
    <x v="0"/>
  </r>
  <r>
    <x v="0"/>
    <x v="59"/>
    <x v="0"/>
    <x v="11"/>
    <s v="2021-12-01"/>
    <n v="31"/>
    <n v="1"/>
    <n v="23"/>
    <n v="0"/>
    <n v="0"/>
    <n v="8"/>
    <n v="1"/>
    <n v="22"/>
    <n v="0"/>
    <n v="0"/>
    <n v="0"/>
    <n v="0"/>
    <n v="0"/>
    <n v="1"/>
    <x v="0"/>
    <x v="0"/>
  </r>
  <r>
    <x v="0"/>
    <x v="59"/>
    <x v="142"/>
    <x v="12"/>
    <s v="2021-12-01"/>
    <n v="31"/>
    <n v="1"/>
    <n v="23"/>
    <n v="0"/>
    <n v="0"/>
    <n v="8"/>
    <n v="1"/>
    <n v="22"/>
    <n v="0"/>
    <n v="0"/>
    <n v="0"/>
    <n v="0"/>
    <n v="0"/>
    <n v="1"/>
    <x v="1"/>
    <x v="0"/>
  </r>
  <r>
    <x v="0"/>
    <x v="59"/>
    <x v="0"/>
    <x v="13"/>
    <s v="2021-12-01"/>
    <n v="31"/>
    <n v="1"/>
    <n v="23"/>
    <n v="0"/>
    <n v="0"/>
    <n v="8"/>
    <n v="1"/>
    <n v="22"/>
    <n v="0"/>
    <n v="0"/>
    <n v="0"/>
    <n v="0"/>
    <n v="0"/>
    <n v="1"/>
    <x v="0"/>
    <x v="0"/>
  </r>
  <r>
    <x v="0"/>
    <x v="59"/>
    <x v="144"/>
    <x v="14"/>
    <s v="2021-12-01"/>
    <n v="31"/>
    <n v="1"/>
    <n v="23"/>
    <n v="0"/>
    <n v="0"/>
    <n v="8"/>
    <n v="1"/>
    <n v="22"/>
    <n v="0"/>
    <n v="0"/>
    <n v="0"/>
    <n v="0"/>
    <n v="0"/>
    <n v="1"/>
    <x v="1"/>
    <x v="0"/>
  </r>
  <r>
    <x v="0"/>
    <x v="59"/>
    <x v="0"/>
    <x v="15"/>
    <s v="2021-12-01"/>
    <n v="31"/>
    <n v="1"/>
    <n v="23"/>
    <n v="0"/>
    <n v="0"/>
    <n v="8"/>
    <n v="1"/>
    <n v="22"/>
    <n v="0"/>
    <n v="0"/>
    <n v="0"/>
    <n v="0"/>
    <n v="0"/>
    <n v="1"/>
    <x v="0"/>
    <x v="0"/>
  </r>
  <r>
    <x v="0"/>
    <x v="59"/>
    <x v="142"/>
    <x v="16"/>
    <s v="2021-12-01"/>
    <n v="31"/>
    <n v="1"/>
    <n v="23"/>
    <n v="0"/>
    <n v="0"/>
    <n v="8"/>
    <n v="1"/>
    <n v="22"/>
    <n v="0"/>
    <n v="0"/>
    <n v="0"/>
    <n v="0"/>
    <n v="0"/>
    <n v="1"/>
    <x v="1"/>
    <x v="0"/>
  </r>
  <r>
    <x v="0"/>
    <x v="59"/>
    <x v="0"/>
    <x v="17"/>
    <s v="2021-12-01"/>
    <n v="31"/>
    <n v="1"/>
    <n v="23"/>
    <n v="0"/>
    <n v="0"/>
    <n v="8"/>
    <n v="1"/>
    <n v="22"/>
    <n v="0"/>
    <n v="0"/>
    <n v="0"/>
    <n v="0"/>
    <n v="0"/>
    <n v="1"/>
    <x v="0"/>
    <x v="0"/>
  </r>
  <r>
    <x v="0"/>
    <x v="59"/>
    <x v="142"/>
    <x v="18"/>
    <s v="2021-12-01"/>
    <n v="31"/>
    <n v="1"/>
    <n v="23"/>
    <n v="0"/>
    <n v="0"/>
    <n v="8"/>
    <n v="1"/>
    <n v="22"/>
    <n v="0"/>
    <n v="0"/>
    <n v="0"/>
    <n v="0"/>
    <n v="0"/>
    <n v="1"/>
    <x v="1"/>
    <x v="0"/>
  </r>
  <r>
    <x v="0"/>
    <x v="59"/>
    <x v="0"/>
    <x v="19"/>
    <s v="2021-12-01"/>
    <n v="31"/>
    <n v="1"/>
    <n v="23"/>
    <n v="0"/>
    <n v="0"/>
    <n v="8"/>
    <n v="1"/>
    <n v="22"/>
    <n v="0"/>
    <n v="0"/>
    <n v="0"/>
    <n v="0"/>
    <n v="0"/>
    <n v="1"/>
    <x v="0"/>
    <x v="0"/>
  </r>
  <r>
    <x v="0"/>
    <x v="59"/>
    <x v="142"/>
    <x v="20"/>
    <s v="2021-12-01"/>
    <n v="31"/>
    <n v="1"/>
    <n v="23"/>
    <n v="0"/>
    <n v="0"/>
    <n v="8"/>
    <n v="1"/>
    <n v="22"/>
    <n v="0"/>
    <n v="0"/>
    <n v="0"/>
    <n v="0"/>
    <n v="0"/>
    <n v="1"/>
    <x v="1"/>
    <x v="0"/>
  </r>
  <r>
    <x v="0"/>
    <x v="59"/>
    <x v="0"/>
    <x v="21"/>
    <s v="2021-12-01"/>
    <n v="31"/>
    <n v="1"/>
    <n v="23"/>
    <n v="0"/>
    <n v="0"/>
    <n v="8"/>
    <n v="1"/>
    <n v="22"/>
    <n v="0"/>
    <n v="0"/>
    <n v="0"/>
    <n v="0"/>
    <n v="0"/>
    <n v="1"/>
    <x v="0"/>
    <x v="0"/>
  </r>
  <r>
    <x v="0"/>
    <x v="59"/>
    <x v="142"/>
    <x v="22"/>
    <s v="2021-12-01"/>
    <n v="31"/>
    <n v="1"/>
    <n v="23"/>
    <n v="0"/>
    <n v="0"/>
    <n v="8"/>
    <n v="0"/>
    <n v="22"/>
    <n v="0"/>
    <n v="0"/>
    <n v="0"/>
    <n v="0"/>
    <n v="1"/>
    <n v="1"/>
    <x v="1"/>
    <x v="0"/>
  </r>
  <r>
    <x v="0"/>
    <x v="60"/>
    <x v="0"/>
    <x v="0"/>
    <s v="2021-12-01"/>
    <n v="31"/>
    <n v="0"/>
    <n v="6"/>
    <n v="1"/>
    <n v="17"/>
    <n v="7"/>
    <n v="1"/>
    <n v="19"/>
    <n v="0"/>
    <n v="1"/>
    <n v="0"/>
    <n v="0"/>
    <n v="0"/>
    <n v="3"/>
    <x v="0"/>
    <x v="0"/>
  </r>
  <r>
    <x v="0"/>
    <x v="60"/>
    <x v="0"/>
    <x v="1"/>
    <s v="2021-12-01"/>
    <n v="31"/>
    <n v="0"/>
    <n v="6"/>
    <n v="1"/>
    <n v="17"/>
    <n v="7"/>
    <n v="1"/>
    <n v="19"/>
    <n v="0"/>
    <n v="1"/>
    <n v="0"/>
    <n v="0"/>
    <n v="0"/>
    <n v="3"/>
    <x v="0"/>
    <x v="0"/>
  </r>
  <r>
    <x v="0"/>
    <x v="60"/>
    <x v="145"/>
    <x v="2"/>
    <s v="2021-12-01"/>
    <n v="31"/>
    <n v="1"/>
    <n v="6"/>
    <n v="0"/>
    <n v="17"/>
    <n v="8"/>
    <n v="1"/>
    <n v="19"/>
    <n v="0"/>
    <n v="1"/>
    <n v="0"/>
    <n v="0"/>
    <n v="0"/>
    <n v="3"/>
    <x v="1"/>
    <x v="0"/>
  </r>
  <r>
    <x v="0"/>
    <x v="60"/>
    <x v="0"/>
    <x v="3"/>
    <s v="2021-12-01"/>
    <n v="31"/>
    <n v="0"/>
    <n v="6"/>
    <n v="1"/>
    <n v="17"/>
    <n v="7"/>
    <n v="1"/>
    <n v="19"/>
    <n v="0"/>
    <n v="1"/>
    <n v="0"/>
    <n v="0"/>
    <n v="0"/>
    <n v="3"/>
    <x v="0"/>
    <x v="0"/>
  </r>
  <r>
    <x v="0"/>
    <x v="60"/>
    <x v="0"/>
    <x v="4"/>
    <s v="2021-12-01"/>
    <n v="31"/>
    <n v="0"/>
    <n v="6"/>
    <n v="1"/>
    <n v="17"/>
    <n v="7"/>
    <n v="0"/>
    <n v="19"/>
    <n v="1"/>
    <n v="1"/>
    <n v="0"/>
    <n v="0"/>
    <n v="0"/>
    <n v="3"/>
    <x v="0"/>
    <x v="0"/>
  </r>
  <r>
    <x v="0"/>
    <x v="60"/>
    <x v="0"/>
    <x v="5"/>
    <s v="2021-12-01"/>
    <n v="31"/>
    <n v="0"/>
    <n v="6"/>
    <n v="1"/>
    <n v="17"/>
    <n v="7"/>
    <n v="1"/>
    <n v="19"/>
    <n v="0"/>
    <n v="1"/>
    <n v="0"/>
    <n v="0"/>
    <n v="0"/>
    <n v="3"/>
    <x v="0"/>
    <x v="0"/>
  </r>
  <r>
    <x v="0"/>
    <x v="60"/>
    <x v="146"/>
    <x v="6"/>
    <s v="2021-12-01"/>
    <n v="31"/>
    <n v="1"/>
    <n v="6"/>
    <n v="0"/>
    <n v="17"/>
    <n v="8"/>
    <n v="1"/>
    <n v="19"/>
    <n v="0"/>
    <n v="1"/>
    <n v="0"/>
    <n v="0"/>
    <n v="0"/>
    <n v="3"/>
    <x v="1"/>
    <x v="0"/>
  </r>
  <r>
    <x v="0"/>
    <x v="60"/>
    <x v="0"/>
    <x v="7"/>
    <s v="2021-12-01"/>
    <n v="31"/>
    <n v="0"/>
    <n v="6"/>
    <n v="1"/>
    <n v="17"/>
    <n v="7"/>
    <n v="1"/>
    <n v="19"/>
    <n v="0"/>
    <n v="1"/>
    <n v="0"/>
    <n v="0"/>
    <n v="0"/>
    <n v="3"/>
    <x v="0"/>
    <x v="0"/>
  </r>
  <r>
    <x v="0"/>
    <x v="60"/>
    <x v="0"/>
    <x v="8"/>
    <s v="2021-12-01"/>
    <n v="31"/>
    <n v="0"/>
    <n v="6"/>
    <n v="1"/>
    <n v="17"/>
    <n v="7"/>
    <n v="0"/>
    <n v="19"/>
    <n v="0"/>
    <n v="1"/>
    <n v="0"/>
    <n v="0"/>
    <n v="1"/>
    <n v="3"/>
    <x v="0"/>
    <x v="0"/>
  </r>
  <r>
    <x v="0"/>
    <x v="60"/>
    <x v="0"/>
    <x v="9"/>
    <s v="2021-12-01"/>
    <n v="31"/>
    <n v="0"/>
    <n v="6"/>
    <n v="1"/>
    <n v="17"/>
    <n v="7"/>
    <n v="1"/>
    <n v="19"/>
    <n v="0"/>
    <n v="1"/>
    <n v="0"/>
    <n v="0"/>
    <n v="0"/>
    <n v="3"/>
    <x v="0"/>
    <x v="0"/>
  </r>
  <r>
    <x v="0"/>
    <x v="60"/>
    <x v="145"/>
    <x v="10"/>
    <s v="2021-12-01"/>
    <n v="31"/>
    <n v="1"/>
    <n v="6"/>
    <n v="0"/>
    <n v="17"/>
    <n v="8"/>
    <n v="1"/>
    <n v="19"/>
    <n v="0"/>
    <n v="1"/>
    <n v="0"/>
    <n v="0"/>
    <n v="0"/>
    <n v="3"/>
    <x v="1"/>
    <x v="0"/>
  </r>
  <r>
    <x v="0"/>
    <x v="60"/>
    <x v="0"/>
    <x v="11"/>
    <s v="2021-12-01"/>
    <n v="31"/>
    <n v="0"/>
    <n v="6"/>
    <n v="1"/>
    <n v="17"/>
    <n v="7"/>
    <n v="1"/>
    <n v="19"/>
    <n v="0"/>
    <n v="1"/>
    <n v="0"/>
    <n v="0"/>
    <n v="0"/>
    <n v="3"/>
    <x v="0"/>
    <x v="0"/>
  </r>
  <r>
    <x v="0"/>
    <x v="60"/>
    <x v="0"/>
    <x v="12"/>
    <s v="2021-12-01"/>
    <n v="31"/>
    <n v="1"/>
    <n v="6"/>
    <n v="0"/>
    <n v="17"/>
    <n v="8"/>
    <n v="1"/>
    <n v="19"/>
    <n v="0"/>
    <n v="1"/>
    <n v="0"/>
    <n v="0"/>
    <n v="0"/>
    <n v="3"/>
    <x v="0"/>
    <x v="0"/>
  </r>
  <r>
    <x v="0"/>
    <x v="60"/>
    <x v="0"/>
    <x v="13"/>
    <s v="2021-12-01"/>
    <n v="31"/>
    <n v="0"/>
    <n v="6"/>
    <n v="1"/>
    <n v="17"/>
    <n v="7"/>
    <n v="1"/>
    <n v="19"/>
    <n v="0"/>
    <n v="1"/>
    <n v="0"/>
    <n v="0"/>
    <n v="0"/>
    <n v="3"/>
    <x v="0"/>
    <x v="0"/>
  </r>
  <r>
    <x v="0"/>
    <x v="60"/>
    <x v="146"/>
    <x v="14"/>
    <s v="2021-12-01"/>
    <n v="31"/>
    <n v="1"/>
    <n v="6"/>
    <n v="0"/>
    <n v="17"/>
    <n v="8"/>
    <n v="1"/>
    <n v="19"/>
    <n v="0"/>
    <n v="1"/>
    <n v="0"/>
    <n v="0"/>
    <n v="0"/>
    <n v="3"/>
    <x v="1"/>
    <x v="0"/>
  </r>
  <r>
    <x v="0"/>
    <x v="60"/>
    <x v="0"/>
    <x v="15"/>
    <s v="2021-12-01"/>
    <n v="31"/>
    <n v="0"/>
    <n v="6"/>
    <n v="1"/>
    <n v="17"/>
    <n v="7"/>
    <n v="1"/>
    <n v="19"/>
    <n v="0"/>
    <n v="1"/>
    <n v="0"/>
    <n v="0"/>
    <n v="0"/>
    <n v="3"/>
    <x v="0"/>
    <x v="0"/>
  </r>
  <r>
    <x v="0"/>
    <x v="60"/>
    <x v="0"/>
    <x v="16"/>
    <s v="2021-12-01"/>
    <n v="31"/>
    <n v="0"/>
    <n v="6"/>
    <n v="1"/>
    <n v="17"/>
    <n v="7"/>
    <n v="1"/>
    <n v="19"/>
    <n v="0"/>
    <n v="1"/>
    <n v="0"/>
    <n v="0"/>
    <n v="0"/>
    <n v="3"/>
    <x v="0"/>
    <x v="0"/>
  </r>
  <r>
    <x v="0"/>
    <x v="60"/>
    <x v="0"/>
    <x v="17"/>
    <s v="2021-12-01"/>
    <n v="31"/>
    <n v="0"/>
    <n v="6"/>
    <n v="1"/>
    <n v="17"/>
    <n v="7"/>
    <n v="1"/>
    <n v="19"/>
    <n v="0"/>
    <n v="1"/>
    <n v="0"/>
    <n v="0"/>
    <n v="0"/>
    <n v="3"/>
    <x v="0"/>
    <x v="0"/>
  </r>
  <r>
    <x v="0"/>
    <x v="60"/>
    <x v="145"/>
    <x v="18"/>
    <s v="2021-12-01"/>
    <n v="31"/>
    <n v="1"/>
    <n v="6"/>
    <n v="0"/>
    <n v="17"/>
    <n v="8"/>
    <n v="1"/>
    <n v="19"/>
    <n v="0"/>
    <n v="1"/>
    <n v="0"/>
    <n v="0"/>
    <n v="0"/>
    <n v="3"/>
    <x v="1"/>
    <x v="0"/>
  </r>
  <r>
    <x v="0"/>
    <x v="60"/>
    <x v="0"/>
    <x v="19"/>
    <s v="2021-12-01"/>
    <n v="31"/>
    <n v="0"/>
    <n v="6"/>
    <n v="1"/>
    <n v="17"/>
    <n v="7"/>
    <n v="1"/>
    <n v="19"/>
    <n v="0"/>
    <n v="1"/>
    <n v="0"/>
    <n v="0"/>
    <n v="0"/>
    <n v="3"/>
    <x v="0"/>
    <x v="0"/>
  </r>
  <r>
    <x v="0"/>
    <x v="60"/>
    <x v="0"/>
    <x v="20"/>
    <s v="2021-12-01"/>
    <n v="31"/>
    <n v="0"/>
    <n v="6"/>
    <n v="1"/>
    <n v="17"/>
    <n v="7"/>
    <n v="1"/>
    <n v="19"/>
    <n v="0"/>
    <n v="1"/>
    <n v="0"/>
    <n v="0"/>
    <n v="0"/>
    <n v="3"/>
    <x v="0"/>
    <x v="0"/>
  </r>
  <r>
    <x v="0"/>
    <x v="60"/>
    <x v="0"/>
    <x v="21"/>
    <s v="2021-12-01"/>
    <n v="31"/>
    <n v="0"/>
    <n v="6"/>
    <n v="1"/>
    <n v="17"/>
    <n v="7"/>
    <n v="0"/>
    <n v="19"/>
    <n v="0"/>
    <n v="1"/>
    <n v="0"/>
    <n v="0"/>
    <n v="1"/>
    <n v="3"/>
    <x v="0"/>
    <x v="0"/>
  </r>
  <r>
    <x v="0"/>
    <x v="60"/>
    <x v="0"/>
    <x v="22"/>
    <s v="2021-12-01"/>
    <n v="31"/>
    <n v="0"/>
    <n v="6"/>
    <n v="1"/>
    <n v="17"/>
    <n v="7"/>
    <n v="0"/>
    <n v="19"/>
    <n v="0"/>
    <n v="1"/>
    <n v="0"/>
    <n v="0"/>
    <n v="1"/>
    <n v="3"/>
    <x v="0"/>
    <x v="0"/>
  </r>
  <r>
    <x v="0"/>
    <x v="61"/>
    <x v="0"/>
    <x v="1"/>
    <s v="2021-12-02"/>
    <n v="30"/>
    <n v="0"/>
    <n v="10"/>
    <n v="1"/>
    <n v="12"/>
    <n v="7"/>
    <n v="0"/>
    <n v="14"/>
    <n v="0"/>
    <n v="0"/>
    <n v="0"/>
    <n v="1"/>
    <n v="1"/>
    <n v="7"/>
    <x v="0"/>
    <x v="0"/>
  </r>
  <r>
    <x v="0"/>
    <x v="61"/>
    <x v="0"/>
    <x v="2"/>
    <s v="2021-12-02"/>
    <n v="30"/>
    <n v="0"/>
    <n v="10"/>
    <n v="1"/>
    <n v="12"/>
    <n v="7"/>
    <n v="1"/>
    <n v="14"/>
    <n v="0"/>
    <n v="0"/>
    <n v="0"/>
    <n v="1"/>
    <n v="0"/>
    <n v="7"/>
    <x v="0"/>
    <x v="0"/>
  </r>
  <r>
    <x v="0"/>
    <x v="61"/>
    <x v="147"/>
    <x v="3"/>
    <s v="2021-12-02"/>
    <n v="30"/>
    <n v="1"/>
    <n v="10"/>
    <n v="0"/>
    <n v="12"/>
    <n v="8"/>
    <n v="0"/>
    <n v="14"/>
    <n v="0"/>
    <n v="0"/>
    <n v="0"/>
    <n v="1"/>
    <n v="1"/>
    <n v="7"/>
    <x v="1"/>
    <x v="0"/>
  </r>
  <r>
    <x v="0"/>
    <x v="61"/>
    <x v="0"/>
    <x v="4"/>
    <s v="2021-12-02"/>
    <n v="30"/>
    <n v="0"/>
    <n v="10"/>
    <n v="1"/>
    <n v="12"/>
    <n v="7"/>
    <n v="1"/>
    <n v="14"/>
    <n v="0"/>
    <n v="0"/>
    <n v="0"/>
    <n v="1"/>
    <n v="0"/>
    <n v="7"/>
    <x v="0"/>
    <x v="0"/>
  </r>
  <r>
    <x v="0"/>
    <x v="61"/>
    <x v="0"/>
    <x v="5"/>
    <s v="2021-12-02"/>
    <n v="30"/>
    <n v="0"/>
    <n v="10"/>
    <n v="1"/>
    <n v="12"/>
    <n v="7"/>
    <n v="1"/>
    <n v="14"/>
    <n v="0"/>
    <n v="0"/>
    <n v="0"/>
    <n v="1"/>
    <n v="0"/>
    <n v="7"/>
    <x v="0"/>
    <x v="0"/>
  </r>
  <r>
    <x v="0"/>
    <x v="61"/>
    <x v="0"/>
    <x v="6"/>
    <s v="2021-12-02"/>
    <n v="30"/>
    <n v="0"/>
    <n v="10"/>
    <n v="1"/>
    <n v="12"/>
    <n v="7"/>
    <n v="1"/>
    <n v="14"/>
    <n v="0"/>
    <n v="0"/>
    <n v="0"/>
    <n v="1"/>
    <n v="0"/>
    <n v="7"/>
    <x v="0"/>
    <x v="0"/>
  </r>
  <r>
    <x v="0"/>
    <x v="61"/>
    <x v="0"/>
    <x v="7"/>
    <s v="2021-12-02"/>
    <n v="30"/>
    <n v="0"/>
    <n v="10"/>
    <n v="1"/>
    <n v="12"/>
    <n v="7"/>
    <n v="0"/>
    <n v="14"/>
    <n v="0"/>
    <n v="0"/>
    <n v="0"/>
    <n v="1"/>
    <n v="1"/>
    <n v="7"/>
    <x v="0"/>
    <x v="0"/>
  </r>
  <r>
    <x v="0"/>
    <x v="61"/>
    <x v="0"/>
    <x v="8"/>
    <s v="2021-12-02"/>
    <n v="30"/>
    <n v="0"/>
    <n v="10"/>
    <n v="1"/>
    <n v="12"/>
    <n v="7"/>
    <n v="1"/>
    <n v="14"/>
    <n v="0"/>
    <n v="0"/>
    <n v="0"/>
    <n v="1"/>
    <n v="0"/>
    <n v="7"/>
    <x v="0"/>
    <x v="0"/>
  </r>
  <r>
    <x v="0"/>
    <x v="61"/>
    <x v="0"/>
    <x v="9"/>
    <s v="2021-12-02"/>
    <n v="30"/>
    <n v="0"/>
    <n v="10"/>
    <n v="1"/>
    <n v="12"/>
    <n v="7"/>
    <n v="0"/>
    <n v="14"/>
    <n v="0"/>
    <n v="0"/>
    <n v="0"/>
    <n v="1"/>
    <n v="1"/>
    <n v="7"/>
    <x v="0"/>
    <x v="0"/>
  </r>
  <r>
    <x v="0"/>
    <x v="61"/>
    <x v="0"/>
    <x v="10"/>
    <s v="2021-12-02"/>
    <n v="30"/>
    <n v="0"/>
    <n v="10"/>
    <n v="1"/>
    <n v="12"/>
    <n v="7"/>
    <n v="1"/>
    <n v="14"/>
    <n v="0"/>
    <n v="0"/>
    <n v="0"/>
    <n v="1"/>
    <n v="0"/>
    <n v="7"/>
    <x v="0"/>
    <x v="0"/>
  </r>
  <r>
    <x v="0"/>
    <x v="61"/>
    <x v="0"/>
    <x v="11"/>
    <s v="2021-12-02"/>
    <n v="30"/>
    <n v="0"/>
    <n v="10"/>
    <n v="1"/>
    <n v="12"/>
    <n v="7"/>
    <n v="0"/>
    <n v="14"/>
    <n v="0"/>
    <n v="0"/>
    <n v="0"/>
    <n v="1"/>
    <n v="1"/>
    <n v="7"/>
    <x v="0"/>
    <x v="0"/>
  </r>
  <r>
    <x v="0"/>
    <x v="61"/>
    <x v="0"/>
    <x v="12"/>
    <s v="2021-12-02"/>
    <n v="30"/>
    <n v="1"/>
    <n v="10"/>
    <n v="0"/>
    <n v="12"/>
    <n v="8"/>
    <n v="0"/>
    <n v="14"/>
    <n v="0"/>
    <n v="0"/>
    <n v="0"/>
    <n v="1"/>
    <n v="1"/>
    <n v="7"/>
    <x v="0"/>
    <x v="0"/>
  </r>
  <r>
    <x v="0"/>
    <x v="61"/>
    <x v="0"/>
    <x v="13"/>
    <s v="2021-12-02"/>
    <n v="30"/>
    <n v="0"/>
    <n v="10"/>
    <n v="1"/>
    <n v="12"/>
    <n v="7"/>
    <n v="0"/>
    <n v="14"/>
    <n v="0"/>
    <n v="0"/>
    <n v="0"/>
    <n v="1"/>
    <n v="1"/>
    <n v="7"/>
    <x v="0"/>
    <x v="0"/>
  </r>
  <r>
    <x v="0"/>
    <x v="61"/>
    <x v="0"/>
    <x v="14"/>
    <s v="2021-12-02"/>
    <n v="30"/>
    <n v="0"/>
    <n v="10"/>
    <n v="1"/>
    <n v="12"/>
    <n v="7"/>
    <n v="1"/>
    <n v="14"/>
    <n v="0"/>
    <n v="0"/>
    <n v="0"/>
    <n v="1"/>
    <n v="0"/>
    <n v="7"/>
    <x v="0"/>
    <x v="0"/>
  </r>
  <r>
    <x v="0"/>
    <x v="61"/>
    <x v="0"/>
    <x v="15"/>
    <s v="2021-12-02"/>
    <n v="30"/>
    <n v="1"/>
    <n v="10"/>
    <n v="0"/>
    <n v="12"/>
    <n v="8"/>
    <n v="1"/>
    <n v="14"/>
    <n v="0"/>
    <n v="0"/>
    <n v="0"/>
    <n v="1"/>
    <n v="0"/>
    <n v="7"/>
    <x v="0"/>
    <x v="0"/>
  </r>
  <r>
    <x v="0"/>
    <x v="61"/>
    <x v="0"/>
    <x v="16"/>
    <s v="2021-12-02"/>
    <n v="30"/>
    <n v="1"/>
    <n v="10"/>
    <n v="0"/>
    <n v="12"/>
    <n v="8"/>
    <n v="1"/>
    <n v="14"/>
    <n v="0"/>
    <n v="0"/>
    <n v="0"/>
    <n v="1"/>
    <n v="0"/>
    <n v="7"/>
    <x v="0"/>
    <x v="0"/>
  </r>
  <r>
    <x v="0"/>
    <x v="61"/>
    <x v="0"/>
    <x v="17"/>
    <s v="2021-12-02"/>
    <n v="30"/>
    <n v="1"/>
    <n v="10"/>
    <n v="0"/>
    <n v="12"/>
    <n v="8"/>
    <n v="1"/>
    <n v="14"/>
    <n v="0"/>
    <n v="0"/>
    <n v="0"/>
    <n v="1"/>
    <n v="0"/>
    <n v="7"/>
    <x v="0"/>
    <x v="0"/>
  </r>
  <r>
    <x v="0"/>
    <x v="61"/>
    <x v="0"/>
    <x v="18"/>
    <s v="2021-12-02"/>
    <n v="30"/>
    <n v="1"/>
    <n v="10"/>
    <n v="0"/>
    <n v="12"/>
    <n v="8"/>
    <n v="1"/>
    <n v="14"/>
    <n v="0"/>
    <n v="0"/>
    <n v="0"/>
    <n v="1"/>
    <n v="0"/>
    <n v="7"/>
    <x v="0"/>
    <x v="0"/>
  </r>
  <r>
    <x v="0"/>
    <x v="61"/>
    <x v="0"/>
    <x v="19"/>
    <s v="2021-12-02"/>
    <n v="30"/>
    <n v="1"/>
    <n v="10"/>
    <n v="0"/>
    <n v="12"/>
    <n v="8"/>
    <n v="1"/>
    <n v="14"/>
    <n v="0"/>
    <n v="0"/>
    <n v="0"/>
    <n v="1"/>
    <n v="0"/>
    <n v="7"/>
    <x v="0"/>
    <x v="0"/>
  </r>
  <r>
    <x v="0"/>
    <x v="61"/>
    <x v="0"/>
    <x v="20"/>
    <s v="2021-12-02"/>
    <n v="30"/>
    <n v="1"/>
    <n v="10"/>
    <n v="0"/>
    <n v="12"/>
    <n v="8"/>
    <n v="1"/>
    <n v="14"/>
    <n v="0"/>
    <n v="0"/>
    <n v="0"/>
    <n v="1"/>
    <n v="0"/>
    <n v="7"/>
    <x v="0"/>
    <x v="0"/>
  </r>
  <r>
    <x v="0"/>
    <x v="61"/>
    <x v="0"/>
    <x v="21"/>
    <s v="2021-12-02"/>
    <n v="30"/>
    <n v="1"/>
    <n v="10"/>
    <n v="0"/>
    <n v="12"/>
    <n v="8"/>
    <n v="1"/>
    <n v="14"/>
    <n v="0"/>
    <n v="0"/>
    <n v="0"/>
    <n v="1"/>
    <n v="0"/>
    <n v="7"/>
    <x v="0"/>
    <x v="0"/>
  </r>
  <r>
    <x v="0"/>
    <x v="61"/>
    <x v="0"/>
    <x v="22"/>
    <s v="2021-12-02"/>
    <n v="30"/>
    <n v="1"/>
    <n v="10"/>
    <n v="0"/>
    <n v="12"/>
    <n v="8"/>
    <n v="0"/>
    <n v="14"/>
    <n v="0"/>
    <n v="0"/>
    <n v="1"/>
    <n v="1"/>
    <n v="0"/>
    <n v="7"/>
    <x v="0"/>
    <x v="0"/>
  </r>
  <r>
    <x v="0"/>
    <x v="62"/>
    <x v="148"/>
    <x v="0"/>
    <s v="2021-12-01"/>
    <n v="31"/>
    <n v="1"/>
    <n v="21"/>
    <n v="0"/>
    <n v="0"/>
    <n v="10"/>
    <n v="1"/>
    <n v="16"/>
    <n v="0"/>
    <n v="0"/>
    <n v="0"/>
    <n v="1"/>
    <n v="0"/>
    <n v="4"/>
    <x v="1"/>
    <x v="0"/>
  </r>
  <r>
    <x v="0"/>
    <x v="62"/>
    <x v="0"/>
    <x v="3"/>
    <s v="2021-12-01"/>
    <n v="31"/>
    <n v="1"/>
    <n v="21"/>
    <n v="0"/>
    <n v="0"/>
    <n v="10"/>
    <n v="1"/>
    <n v="16"/>
    <n v="0"/>
    <n v="0"/>
    <n v="0"/>
    <n v="1"/>
    <n v="0"/>
    <n v="4"/>
    <x v="0"/>
    <x v="0"/>
  </r>
  <r>
    <x v="0"/>
    <x v="62"/>
    <x v="149"/>
    <x v="4"/>
    <s v="2021-12-01"/>
    <n v="31"/>
    <n v="1"/>
    <n v="21"/>
    <n v="0"/>
    <n v="0"/>
    <n v="10"/>
    <n v="0"/>
    <n v="16"/>
    <n v="0"/>
    <n v="0"/>
    <n v="0"/>
    <n v="1"/>
    <n v="1"/>
    <n v="4"/>
    <x v="1"/>
    <x v="0"/>
  </r>
  <r>
    <x v="0"/>
    <x v="62"/>
    <x v="0"/>
    <x v="5"/>
    <s v="2021-12-01"/>
    <n v="31"/>
    <n v="1"/>
    <n v="21"/>
    <n v="0"/>
    <n v="0"/>
    <n v="10"/>
    <n v="1"/>
    <n v="16"/>
    <n v="0"/>
    <n v="0"/>
    <n v="0"/>
    <n v="1"/>
    <n v="0"/>
    <n v="4"/>
    <x v="0"/>
    <x v="0"/>
  </r>
  <r>
    <x v="0"/>
    <x v="62"/>
    <x v="0"/>
    <x v="6"/>
    <s v="2021-12-01"/>
    <n v="31"/>
    <n v="1"/>
    <n v="21"/>
    <n v="0"/>
    <n v="0"/>
    <n v="10"/>
    <n v="1"/>
    <n v="16"/>
    <n v="0"/>
    <n v="0"/>
    <n v="0"/>
    <n v="1"/>
    <n v="0"/>
    <n v="4"/>
    <x v="0"/>
    <x v="0"/>
  </r>
  <r>
    <x v="0"/>
    <x v="62"/>
    <x v="0"/>
    <x v="7"/>
    <s v="2021-12-01"/>
    <n v="31"/>
    <n v="1"/>
    <n v="21"/>
    <n v="0"/>
    <n v="0"/>
    <n v="10"/>
    <n v="1"/>
    <n v="16"/>
    <n v="0"/>
    <n v="0"/>
    <n v="0"/>
    <n v="1"/>
    <n v="0"/>
    <n v="4"/>
    <x v="0"/>
    <x v="0"/>
  </r>
  <r>
    <x v="0"/>
    <x v="62"/>
    <x v="150"/>
    <x v="8"/>
    <s v="2021-12-01"/>
    <n v="31"/>
    <n v="1"/>
    <n v="21"/>
    <n v="0"/>
    <n v="0"/>
    <n v="10"/>
    <n v="0"/>
    <n v="16"/>
    <n v="0"/>
    <n v="0"/>
    <n v="0"/>
    <n v="1"/>
    <n v="1"/>
    <n v="4"/>
    <x v="1"/>
    <x v="0"/>
  </r>
  <r>
    <x v="0"/>
    <x v="62"/>
    <x v="0"/>
    <x v="9"/>
    <s v="2021-12-01"/>
    <n v="31"/>
    <n v="1"/>
    <n v="21"/>
    <n v="0"/>
    <n v="0"/>
    <n v="10"/>
    <n v="1"/>
    <n v="16"/>
    <n v="0"/>
    <n v="0"/>
    <n v="0"/>
    <n v="1"/>
    <n v="0"/>
    <n v="4"/>
    <x v="0"/>
    <x v="0"/>
  </r>
  <r>
    <x v="0"/>
    <x v="62"/>
    <x v="0"/>
    <x v="10"/>
    <s v="2021-12-01"/>
    <n v="31"/>
    <n v="1"/>
    <n v="21"/>
    <n v="0"/>
    <n v="0"/>
    <n v="10"/>
    <n v="1"/>
    <n v="16"/>
    <n v="0"/>
    <n v="0"/>
    <n v="0"/>
    <n v="1"/>
    <n v="0"/>
    <n v="4"/>
    <x v="0"/>
    <x v="0"/>
  </r>
  <r>
    <x v="0"/>
    <x v="62"/>
    <x v="0"/>
    <x v="11"/>
    <s v="2021-12-01"/>
    <n v="31"/>
    <n v="1"/>
    <n v="21"/>
    <n v="0"/>
    <n v="0"/>
    <n v="10"/>
    <n v="1"/>
    <n v="16"/>
    <n v="0"/>
    <n v="0"/>
    <n v="0"/>
    <n v="1"/>
    <n v="0"/>
    <n v="4"/>
    <x v="0"/>
    <x v="0"/>
  </r>
  <r>
    <x v="0"/>
    <x v="62"/>
    <x v="150"/>
    <x v="12"/>
    <s v="2021-12-01"/>
    <n v="31"/>
    <n v="1"/>
    <n v="21"/>
    <n v="0"/>
    <n v="0"/>
    <n v="10"/>
    <n v="0"/>
    <n v="16"/>
    <n v="0"/>
    <n v="0"/>
    <n v="0"/>
    <n v="1"/>
    <n v="1"/>
    <n v="4"/>
    <x v="1"/>
    <x v="0"/>
  </r>
  <r>
    <x v="0"/>
    <x v="62"/>
    <x v="0"/>
    <x v="13"/>
    <s v="2021-12-01"/>
    <n v="31"/>
    <n v="1"/>
    <n v="21"/>
    <n v="0"/>
    <n v="0"/>
    <n v="10"/>
    <n v="1"/>
    <n v="16"/>
    <n v="0"/>
    <n v="0"/>
    <n v="0"/>
    <n v="1"/>
    <n v="0"/>
    <n v="4"/>
    <x v="0"/>
    <x v="0"/>
  </r>
  <r>
    <x v="0"/>
    <x v="62"/>
    <x v="0"/>
    <x v="14"/>
    <s v="2021-12-01"/>
    <n v="31"/>
    <n v="1"/>
    <n v="21"/>
    <n v="0"/>
    <n v="0"/>
    <n v="10"/>
    <n v="1"/>
    <n v="16"/>
    <n v="0"/>
    <n v="0"/>
    <n v="0"/>
    <n v="1"/>
    <n v="0"/>
    <n v="4"/>
    <x v="0"/>
    <x v="0"/>
  </r>
  <r>
    <x v="0"/>
    <x v="62"/>
    <x v="0"/>
    <x v="15"/>
    <s v="2021-12-01"/>
    <n v="31"/>
    <n v="1"/>
    <n v="21"/>
    <n v="0"/>
    <n v="0"/>
    <n v="10"/>
    <n v="1"/>
    <n v="16"/>
    <n v="0"/>
    <n v="0"/>
    <n v="0"/>
    <n v="1"/>
    <n v="0"/>
    <n v="4"/>
    <x v="0"/>
    <x v="0"/>
  </r>
  <r>
    <x v="0"/>
    <x v="62"/>
    <x v="149"/>
    <x v="16"/>
    <s v="2021-12-01"/>
    <n v="31"/>
    <n v="1"/>
    <n v="21"/>
    <n v="0"/>
    <n v="0"/>
    <n v="10"/>
    <n v="0"/>
    <n v="16"/>
    <n v="0"/>
    <n v="0"/>
    <n v="0"/>
    <n v="1"/>
    <n v="1"/>
    <n v="4"/>
    <x v="1"/>
    <x v="0"/>
  </r>
  <r>
    <x v="0"/>
    <x v="62"/>
    <x v="0"/>
    <x v="17"/>
    <s v="2021-12-01"/>
    <n v="31"/>
    <n v="1"/>
    <n v="21"/>
    <n v="0"/>
    <n v="0"/>
    <n v="10"/>
    <n v="1"/>
    <n v="16"/>
    <n v="0"/>
    <n v="0"/>
    <n v="0"/>
    <n v="1"/>
    <n v="0"/>
    <n v="4"/>
    <x v="0"/>
    <x v="0"/>
  </r>
  <r>
    <x v="0"/>
    <x v="62"/>
    <x v="0"/>
    <x v="18"/>
    <s v="2021-12-01"/>
    <n v="31"/>
    <n v="1"/>
    <n v="21"/>
    <n v="0"/>
    <n v="0"/>
    <n v="10"/>
    <n v="1"/>
    <n v="16"/>
    <n v="0"/>
    <n v="0"/>
    <n v="0"/>
    <n v="1"/>
    <n v="0"/>
    <n v="4"/>
    <x v="0"/>
    <x v="0"/>
  </r>
  <r>
    <x v="0"/>
    <x v="62"/>
    <x v="0"/>
    <x v="19"/>
    <s v="2021-12-01"/>
    <n v="31"/>
    <n v="1"/>
    <n v="21"/>
    <n v="0"/>
    <n v="0"/>
    <n v="10"/>
    <n v="1"/>
    <n v="16"/>
    <n v="0"/>
    <n v="0"/>
    <n v="0"/>
    <n v="1"/>
    <n v="0"/>
    <n v="4"/>
    <x v="0"/>
    <x v="0"/>
  </r>
  <r>
    <x v="0"/>
    <x v="62"/>
    <x v="149"/>
    <x v="20"/>
    <s v="2021-12-01"/>
    <n v="31"/>
    <n v="1"/>
    <n v="21"/>
    <n v="0"/>
    <n v="0"/>
    <n v="10"/>
    <n v="1"/>
    <n v="16"/>
    <n v="0"/>
    <n v="0"/>
    <n v="0"/>
    <n v="1"/>
    <n v="0"/>
    <n v="4"/>
    <x v="1"/>
    <x v="0"/>
  </r>
  <r>
    <x v="0"/>
    <x v="62"/>
    <x v="0"/>
    <x v="21"/>
    <s v="2021-12-01"/>
    <n v="31"/>
    <n v="1"/>
    <n v="21"/>
    <n v="0"/>
    <n v="0"/>
    <n v="10"/>
    <n v="1"/>
    <n v="16"/>
    <n v="0"/>
    <n v="0"/>
    <n v="0"/>
    <n v="1"/>
    <n v="0"/>
    <n v="4"/>
    <x v="0"/>
    <x v="0"/>
  </r>
  <r>
    <x v="0"/>
    <x v="62"/>
    <x v="0"/>
    <x v="22"/>
    <s v="2021-12-01"/>
    <n v="31"/>
    <n v="1"/>
    <n v="21"/>
    <n v="0"/>
    <n v="0"/>
    <n v="10"/>
    <n v="0"/>
    <n v="16"/>
    <n v="0"/>
    <n v="0"/>
    <n v="1"/>
    <n v="1"/>
    <n v="0"/>
    <n v="4"/>
    <x v="0"/>
    <x v="0"/>
  </r>
  <r>
    <x v="0"/>
    <x v="63"/>
    <x v="0"/>
    <x v="0"/>
    <s v="2021-12-01"/>
    <n v="31"/>
    <n v="0"/>
    <n v="10"/>
    <n v="1"/>
    <n v="12"/>
    <n v="8"/>
    <n v="1"/>
    <n v="15"/>
    <n v="0"/>
    <n v="0"/>
    <n v="0"/>
    <n v="0"/>
    <n v="0"/>
    <n v="7"/>
    <x v="0"/>
    <x v="0"/>
  </r>
  <r>
    <x v="0"/>
    <x v="63"/>
    <x v="151"/>
    <x v="1"/>
    <s v="2021-12-01"/>
    <n v="31"/>
    <n v="1"/>
    <n v="10"/>
    <n v="0"/>
    <n v="12"/>
    <n v="9"/>
    <n v="1"/>
    <n v="15"/>
    <n v="0"/>
    <n v="0"/>
    <n v="0"/>
    <n v="0"/>
    <n v="0"/>
    <n v="7"/>
    <x v="1"/>
    <x v="0"/>
  </r>
  <r>
    <x v="0"/>
    <x v="63"/>
    <x v="0"/>
    <x v="2"/>
    <s v="2021-12-01"/>
    <n v="31"/>
    <n v="0"/>
    <n v="10"/>
    <n v="1"/>
    <n v="12"/>
    <n v="8"/>
    <n v="1"/>
    <n v="15"/>
    <n v="0"/>
    <n v="0"/>
    <n v="0"/>
    <n v="0"/>
    <n v="0"/>
    <n v="7"/>
    <x v="0"/>
    <x v="0"/>
  </r>
  <r>
    <x v="0"/>
    <x v="63"/>
    <x v="152"/>
    <x v="3"/>
    <s v="2021-12-01"/>
    <n v="31"/>
    <n v="1"/>
    <n v="10"/>
    <n v="0"/>
    <n v="12"/>
    <n v="9"/>
    <n v="1"/>
    <n v="15"/>
    <n v="0"/>
    <n v="0"/>
    <n v="0"/>
    <n v="0"/>
    <n v="0"/>
    <n v="7"/>
    <x v="1"/>
    <x v="0"/>
  </r>
  <r>
    <x v="0"/>
    <x v="63"/>
    <x v="0"/>
    <x v="4"/>
    <s v="2021-12-01"/>
    <n v="31"/>
    <n v="0"/>
    <n v="10"/>
    <n v="1"/>
    <n v="12"/>
    <n v="8"/>
    <n v="1"/>
    <n v="15"/>
    <n v="0"/>
    <n v="0"/>
    <n v="0"/>
    <n v="0"/>
    <n v="0"/>
    <n v="7"/>
    <x v="0"/>
    <x v="0"/>
  </r>
  <r>
    <x v="0"/>
    <x v="63"/>
    <x v="152"/>
    <x v="5"/>
    <s v="2021-12-01"/>
    <n v="31"/>
    <n v="1"/>
    <n v="10"/>
    <n v="0"/>
    <n v="12"/>
    <n v="9"/>
    <n v="1"/>
    <n v="15"/>
    <n v="0"/>
    <n v="0"/>
    <n v="0"/>
    <n v="0"/>
    <n v="0"/>
    <n v="7"/>
    <x v="1"/>
    <x v="0"/>
  </r>
  <r>
    <x v="0"/>
    <x v="63"/>
    <x v="0"/>
    <x v="6"/>
    <s v="2021-12-01"/>
    <n v="31"/>
    <n v="0"/>
    <n v="10"/>
    <n v="1"/>
    <n v="12"/>
    <n v="8"/>
    <n v="0"/>
    <n v="15"/>
    <n v="0"/>
    <n v="0"/>
    <n v="0"/>
    <n v="0"/>
    <n v="1"/>
    <n v="7"/>
    <x v="0"/>
    <x v="0"/>
  </r>
  <r>
    <x v="0"/>
    <x v="63"/>
    <x v="152"/>
    <x v="7"/>
    <s v="2021-12-01"/>
    <n v="31"/>
    <n v="1"/>
    <n v="10"/>
    <n v="0"/>
    <n v="12"/>
    <n v="9"/>
    <n v="1"/>
    <n v="15"/>
    <n v="0"/>
    <n v="0"/>
    <n v="0"/>
    <n v="0"/>
    <n v="0"/>
    <n v="7"/>
    <x v="1"/>
    <x v="0"/>
  </r>
  <r>
    <x v="0"/>
    <x v="63"/>
    <x v="0"/>
    <x v="8"/>
    <s v="2021-12-01"/>
    <n v="31"/>
    <n v="0"/>
    <n v="10"/>
    <n v="1"/>
    <n v="12"/>
    <n v="8"/>
    <n v="1"/>
    <n v="15"/>
    <n v="0"/>
    <n v="0"/>
    <n v="0"/>
    <n v="0"/>
    <n v="0"/>
    <n v="7"/>
    <x v="0"/>
    <x v="0"/>
  </r>
  <r>
    <x v="0"/>
    <x v="63"/>
    <x v="152"/>
    <x v="9"/>
    <s v="2021-12-01"/>
    <n v="31"/>
    <n v="1"/>
    <n v="10"/>
    <n v="0"/>
    <n v="12"/>
    <n v="9"/>
    <n v="0"/>
    <n v="15"/>
    <n v="0"/>
    <n v="0"/>
    <n v="0"/>
    <n v="0"/>
    <n v="1"/>
    <n v="7"/>
    <x v="1"/>
    <x v="0"/>
  </r>
  <r>
    <x v="0"/>
    <x v="63"/>
    <x v="0"/>
    <x v="10"/>
    <s v="2021-12-01"/>
    <n v="31"/>
    <n v="0"/>
    <n v="10"/>
    <n v="1"/>
    <n v="12"/>
    <n v="8"/>
    <n v="1"/>
    <n v="15"/>
    <n v="0"/>
    <n v="0"/>
    <n v="0"/>
    <n v="0"/>
    <n v="0"/>
    <n v="7"/>
    <x v="0"/>
    <x v="0"/>
  </r>
  <r>
    <x v="0"/>
    <x v="63"/>
    <x v="152"/>
    <x v="11"/>
    <s v="2021-12-01"/>
    <n v="31"/>
    <n v="1"/>
    <n v="10"/>
    <n v="0"/>
    <n v="12"/>
    <n v="9"/>
    <n v="0"/>
    <n v="15"/>
    <n v="0"/>
    <n v="0"/>
    <n v="0"/>
    <n v="0"/>
    <n v="1"/>
    <n v="7"/>
    <x v="1"/>
    <x v="0"/>
  </r>
  <r>
    <x v="0"/>
    <x v="63"/>
    <x v="0"/>
    <x v="12"/>
    <s v="2021-12-01"/>
    <n v="31"/>
    <n v="0"/>
    <n v="10"/>
    <n v="1"/>
    <n v="12"/>
    <n v="8"/>
    <n v="1"/>
    <n v="15"/>
    <n v="0"/>
    <n v="0"/>
    <n v="0"/>
    <n v="0"/>
    <n v="0"/>
    <n v="7"/>
    <x v="0"/>
    <x v="0"/>
  </r>
  <r>
    <x v="0"/>
    <x v="63"/>
    <x v="152"/>
    <x v="13"/>
    <s v="2021-12-01"/>
    <n v="31"/>
    <n v="1"/>
    <n v="10"/>
    <n v="0"/>
    <n v="12"/>
    <n v="9"/>
    <n v="0"/>
    <n v="15"/>
    <n v="0"/>
    <n v="0"/>
    <n v="0"/>
    <n v="0"/>
    <n v="1"/>
    <n v="7"/>
    <x v="1"/>
    <x v="0"/>
  </r>
  <r>
    <x v="0"/>
    <x v="63"/>
    <x v="0"/>
    <x v="14"/>
    <s v="2021-12-01"/>
    <n v="31"/>
    <n v="0"/>
    <n v="10"/>
    <n v="1"/>
    <n v="12"/>
    <n v="8"/>
    <n v="0"/>
    <n v="15"/>
    <n v="0"/>
    <n v="0"/>
    <n v="0"/>
    <n v="0"/>
    <n v="1"/>
    <n v="7"/>
    <x v="0"/>
    <x v="0"/>
  </r>
  <r>
    <x v="0"/>
    <x v="63"/>
    <x v="152"/>
    <x v="15"/>
    <s v="2021-12-01"/>
    <n v="31"/>
    <n v="1"/>
    <n v="10"/>
    <n v="0"/>
    <n v="12"/>
    <n v="9"/>
    <n v="1"/>
    <n v="15"/>
    <n v="0"/>
    <n v="0"/>
    <n v="0"/>
    <n v="0"/>
    <n v="0"/>
    <n v="7"/>
    <x v="1"/>
    <x v="0"/>
  </r>
  <r>
    <x v="0"/>
    <x v="63"/>
    <x v="0"/>
    <x v="16"/>
    <s v="2021-12-01"/>
    <n v="31"/>
    <n v="0"/>
    <n v="10"/>
    <n v="1"/>
    <n v="12"/>
    <n v="8"/>
    <n v="1"/>
    <n v="15"/>
    <n v="0"/>
    <n v="0"/>
    <n v="0"/>
    <n v="0"/>
    <n v="0"/>
    <n v="7"/>
    <x v="0"/>
    <x v="0"/>
  </r>
  <r>
    <x v="0"/>
    <x v="63"/>
    <x v="0"/>
    <x v="17"/>
    <s v="2021-12-01"/>
    <n v="31"/>
    <n v="0"/>
    <n v="10"/>
    <n v="1"/>
    <n v="12"/>
    <n v="8"/>
    <n v="1"/>
    <n v="15"/>
    <n v="0"/>
    <n v="0"/>
    <n v="0"/>
    <n v="0"/>
    <n v="0"/>
    <n v="7"/>
    <x v="0"/>
    <x v="0"/>
  </r>
  <r>
    <x v="0"/>
    <x v="63"/>
    <x v="0"/>
    <x v="18"/>
    <s v="2021-12-01"/>
    <n v="31"/>
    <n v="0"/>
    <n v="10"/>
    <n v="1"/>
    <n v="12"/>
    <n v="8"/>
    <n v="1"/>
    <n v="15"/>
    <n v="0"/>
    <n v="0"/>
    <n v="0"/>
    <n v="0"/>
    <n v="0"/>
    <n v="7"/>
    <x v="0"/>
    <x v="0"/>
  </r>
  <r>
    <x v="0"/>
    <x v="63"/>
    <x v="152"/>
    <x v="19"/>
    <s v="2021-12-01"/>
    <n v="31"/>
    <n v="1"/>
    <n v="10"/>
    <n v="0"/>
    <n v="12"/>
    <n v="9"/>
    <n v="0"/>
    <n v="15"/>
    <n v="0"/>
    <n v="0"/>
    <n v="0"/>
    <n v="0"/>
    <n v="1"/>
    <n v="7"/>
    <x v="1"/>
    <x v="0"/>
  </r>
  <r>
    <x v="0"/>
    <x v="63"/>
    <x v="0"/>
    <x v="20"/>
    <s v="2021-12-01"/>
    <n v="31"/>
    <n v="0"/>
    <n v="10"/>
    <n v="1"/>
    <n v="12"/>
    <n v="8"/>
    <n v="1"/>
    <n v="15"/>
    <n v="0"/>
    <n v="0"/>
    <n v="0"/>
    <n v="0"/>
    <n v="0"/>
    <n v="7"/>
    <x v="0"/>
    <x v="0"/>
  </r>
  <r>
    <x v="0"/>
    <x v="63"/>
    <x v="152"/>
    <x v="21"/>
    <s v="2021-12-01"/>
    <n v="31"/>
    <n v="1"/>
    <n v="10"/>
    <n v="0"/>
    <n v="12"/>
    <n v="9"/>
    <n v="0"/>
    <n v="15"/>
    <n v="0"/>
    <n v="0"/>
    <n v="0"/>
    <n v="0"/>
    <n v="1"/>
    <n v="7"/>
    <x v="1"/>
    <x v="0"/>
  </r>
  <r>
    <x v="0"/>
    <x v="64"/>
    <x v="8"/>
    <x v="0"/>
    <s v="2021-12-01"/>
    <n v="31"/>
    <n v="1"/>
    <n v="22"/>
    <n v="0"/>
    <n v="1"/>
    <n v="8"/>
    <n v="1"/>
    <n v="21"/>
    <n v="0"/>
    <n v="0"/>
    <n v="0"/>
    <n v="1"/>
    <n v="0"/>
    <n v="1"/>
    <x v="0"/>
    <x v="0"/>
  </r>
  <r>
    <x v="0"/>
    <x v="64"/>
    <x v="8"/>
    <x v="1"/>
    <s v="2021-12-01"/>
    <n v="31"/>
    <n v="1"/>
    <n v="22"/>
    <n v="0"/>
    <n v="1"/>
    <n v="8"/>
    <n v="1"/>
    <n v="21"/>
    <n v="0"/>
    <n v="0"/>
    <n v="0"/>
    <n v="1"/>
    <n v="0"/>
    <n v="1"/>
    <x v="0"/>
    <x v="0"/>
  </r>
  <r>
    <x v="0"/>
    <x v="64"/>
    <x v="8"/>
    <x v="2"/>
    <s v="2021-12-01"/>
    <n v="31"/>
    <n v="1"/>
    <n v="22"/>
    <n v="0"/>
    <n v="1"/>
    <n v="8"/>
    <n v="1"/>
    <n v="21"/>
    <n v="0"/>
    <n v="0"/>
    <n v="0"/>
    <n v="1"/>
    <n v="0"/>
    <n v="1"/>
    <x v="0"/>
    <x v="0"/>
  </r>
  <r>
    <x v="0"/>
    <x v="64"/>
    <x v="153"/>
    <x v="3"/>
    <s v="2021-12-01"/>
    <n v="31"/>
    <n v="1"/>
    <n v="22"/>
    <n v="0"/>
    <n v="1"/>
    <n v="8"/>
    <n v="0"/>
    <n v="21"/>
    <n v="0"/>
    <n v="0"/>
    <n v="0"/>
    <n v="1"/>
    <n v="1"/>
    <n v="1"/>
    <x v="1"/>
    <x v="0"/>
  </r>
  <r>
    <x v="0"/>
    <x v="64"/>
    <x v="153"/>
    <x v="4"/>
    <s v="2021-12-01"/>
    <n v="31"/>
    <n v="1"/>
    <n v="22"/>
    <n v="0"/>
    <n v="1"/>
    <n v="8"/>
    <n v="1"/>
    <n v="21"/>
    <n v="0"/>
    <n v="0"/>
    <n v="0"/>
    <n v="1"/>
    <n v="0"/>
    <n v="1"/>
    <x v="1"/>
    <x v="0"/>
  </r>
  <r>
    <x v="0"/>
    <x v="64"/>
    <x v="8"/>
    <x v="5"/>
    <s v="2021-12-01"/>
    <n v="31"/>
    <n v="1"/>
    <n v="22"/>
    <n v="0"/>
    <n v="1"/>
    <n v="8"/>
    <n v="1"/>
    <n v="21"/>
    <n v="0"/>
    <n v="0"/>
    <n v="0"/>
    <n v="1"/>
    <n v="0"/>
    <n v="1"/>
    <x v="0"/>
    <x v="0"/>
  </r>
  <r>
    <x v="0"/>
    <x v="64"/>
    <x v="153"/>
    <x v="6"/>
    <s v="2021-12-01"/>
    <n v="31"/>
    <n v="1"/>
    <n v="22"/>
    <n v="0"/>
    <n v="1"/>
    <n v="8"/>
    <n v="1"/>
    <n v="21"/>
    <n v="0"/>
    <n v="0"/>
    <n v="0"/>
    <n v="1"/>
    <n v="0"/>
    <n v="1"/>
    <x v="1"/>
    <x v="0"/>
  </r>
  <r>
    <x v="0"/>
    <x v="64"/>
    <x v="8"/>
    <x v="7"/>
    <s v="2021-12-01"/>
    <n v="31"/>
    <n v="1"/>
    <n v="22"/>
    <n v="0"/>
    <n v="1"/>
    <n v="8"/>
    <n v="1"/>
    <n v="21"/>
    <n v="0"/>
    <n v="0"/>
    <n v="0"/>
    <n v="1"/>
    <n v="0"/>
    <n v="1"/>
    <x v="0"/>
    <x v="0"/>
  </r>
  <r>
    <x v="0"/>
    <x v="64"/>
    <x v="8"/>
    <x v="8"/>
    <s v="2021-12-01"/>
    <n v="31"/>
    <n v="0"/>
    <n v="22"/>
    <n v="1"/>
    <n v="1"/>
    <n v="7"/>
    <n v="1"/>
    <n v="21"/>
    <n v="0"/>
    <n v="0"/>
    <n v="0"/>
    <n v="1"/>
    <n v="0"/>
    <n v="1"/>
    <x v="0"/>
    <x v="0"/>
  </r>
  <r>
    <x v="0"/>
    <x v="64"/>
    <x v="8"/>
    <x v="9"/>
    <s v="2021-12-01"/>
    <n v="31"/>
    <n v="1"/>
    <n v="22"/>
    <n v="0"/>
    <n v="1"/>
    <n v="8"/>
    <n v="1"/>
    <n v="21"/>
    <n v="0"/>
    <n v="0"/>
    <n v="0"/>
    <n v="1"/>
    <n v="0"/>
    <n v="1"/>
    <x v="0"/>
    <x v="0"/>
  </r>
  <r>
    <x v="0"/>
    <x v="64"/>
    <x v="153"/>
    <x v="10"/>
    <s v="2021-12-01"/>
    <n v="31"/>
    <n v="1"/>
    <n v="22"/>
    <n v="0"/>
    <n v="1"/>
    <n v="8"/>
    <n v="1"/>
    <n v="21"/>
    <n v="0"/>
    <n v="0"/>
    <n v="0"/>
    <n v="1"/>
    <n v="0"/>
    <n v="1"/>
    <x v="1"/>
    <x v="0"/>
  </r>
  <r>
    <x v="0"/>
    <x v="64"/>
    <x v="8"/>
    <x v="11"/>
    <s v="2021-12-01"/>
    <n v="31"/>
    <n v="1"/>
    <n v="22"/>
    <n v="0"/>
    <n v="1"/>
    <n v="8"/>
    <n v="1"/>
    <n v="21"/>
    <n v="0"/>
    <n v="0"/>
    <n v="0"/>
    <n v="1"/>
    <n v="0"/>
    <n v="1"/>
    <x v="0"/>
    <x v="0"/>
  </r>
  <r>
    <x v="0"/>
    <x v="64"/>
    <x v="153"/>
    <x v="12"/>
    <s v="2021-12-01"/>
    <n v="31"/>
    <n v="1"/>
    <n v="22"/>
    <n v="0"/>
    <n v="1"/>
    <n v="8"/>
    <n v="1"/>
    <n v="21"/>
    <n v="0"/>
    <n v="0"/>
    <n v="0"/>
    <n v="1"/>
    <n v="0"/>
    <n v="1"/>
    <x v="1"/>
    <x v="0"/>
  </r>
  <r>
    <x v="0"/>
    <x v="64"/>
    <x v="8"/>
    <x v="13"/>
    <s v="2021-12-01"/>
    <n v="31"/>
    <n v="1"/>
    <n v="22"/>
    <n v="0"/>
    <n v="1"/>
    <n v="8"/>
    <n v="0"/>
    <n v="21"/>
    <n v="0"/>
    <n v="0"/>
    <n v="1"/>
    <n v="1"/>
    <n v="0"/>
    <n v="1"/>
    <x v="0"/>
    <x v="0"/>
  </r>
  <r>
    <x v="0"/>
    <x v="64"/>
    <x v="8"/>
    <x v="14"/>
    <s v="2021-12-01"/>
    <n v="31"/>
    <n v="1"/>
    <n v="22"/>
    <n v="0"/>
    <n v="1"/>
    <n v="8"/>
    <n v="1"/>
    <n v="21"/>
    <n v="0"/>
    <n v="0"/>
    <n v="0"/>
    <n v="1"/>
    <n v="0"/>
    <n v="1"/>
    <x v="0"/>
    <x v="0"/>
  </r>
  <r>
    <x v="0"/>
    <x v="64"/>
    <x v="153"/>
    <x v="15"/>
    <s v="2021-12-01"/>
    <n v="31"/>
    <n v="1"/>
    <n v="22"/>
    <n v="0"/>
    <n v="1"/>
    <n v="8"/>
    <n v="1"/>
    <n v="21"/>
    <n v="0"/>
    <n v="0"/>
    <n v="0"/>
    <n v="1"/>
    <n v="0"/>
    <n v="1"/>
    <x v="1"/>
    <x v="0"/>
  </r>
  <r>
    <x v="0"/>
    <x v="64"/>
    <x v="153"/>
    <x v="16"/>
    <s v="2021-12-01"/>
    <n v="31"/>
    <n v="1"/>
    <n v="22"/>
    <n v="0"/>
    <n v="1"/>
    <n v="8"/>
    <n v="1"/>
    <n v="21"/>
    <n v="0"/>
    <n v="0"/>
    <n v="0"/>
    <n v="1"/>
    <n v="0"/>
    <n v="1"/>
    <x v="1"/>
    <x v="0"/>
  </r>
  <r>
    <x v="0"/>
    <x v="64"/>
    <x v="8"/>
    <x v="17"/>
    <s v="2021-12-01"/>
    <n v="31"/>
    <n v="1"/>
    <n v="22"/>
    <n v="0"/>
    <n v="1"/>
    <n v="8"/>
    <n v="1"/>
    <n v="21"/>
    <n v="0"/>
    <n v="0"/>
    <n v="0"/>
    <n v="1"/>
    <n v="0"/>
    <n v="1"/>
    <x v="0"/>
    <x v="0"/>
  </r>
  <r>
    <x v="0"/>
    <x v="64"/>
    <x v="8"/>
    <x v="18"/>
    <s v="2021-12-01"/>
    <n v="31"/>
    <n v="1"/>
    <n v="22"/>
    <n v="0"/>
    <n v="1"/>
    <n v="8"/>
    <n v="1"/>
    <n v="21"/>
    <n v="0"/>
    <n v="0"/>
    <n v="0"/>
    <n v="1"/>
    <n v="0"/>
    <n v="1"/>
    <x v="0"/>
    <x v="0"/>
  </r>
  <r>
    <x v="0"/>
    <x v="64"/>
    <x v="8"/>
    <x v="19"/>
    <s v="2021-12-01"/>
    <n v="31"/>
    <n v="1"/>
    <n v="22"/>
    <n v="0"/>
    <n v="1"/>
    <n v="8"/>
    <n v="1"/>
    <n v="21"/>
    <n v="0"/>
    <n v="0"/>
    <n v="0"/>
    <n v="1"/>
    <n v="0"/>
    <n v="1"/>
    <x v="0"/>
    <x v="0"/>
  </r>
  <r>
    <x v="0"/>
    <x v="64"/>
    <x v="153"/>
    <x v="20"/>
    <s v="2021-12-01"/>
    <n v="31"/>
    <n v="1"/>
    <n v="22"/>
    <n v="0"/>
    <n v="1"/>
    <n v="8"/>
    <n v="1"/>
    <n v="21"/>
    <n v="0"/>
    <n v="0"/>
    <n v="0"/>
    <n v="1"/>
    <n v="0"/>
    <n v="1"/>
    <x v="1"/>
    <x v="0"/>
  </r>
  <r>
    <x v="0"/>
    <x v="64"/>
    <x v="153"/>
    <x v="21"/>
    <s v="2021-12-01"/>
    <n v="31"/>
    <n v="1"/>
    <n v="22"/>
    <n v="0"/>
    <n v="1"/>
    <n v="8"/>
    <n v="1"/>
    <n v="21"/>
    <n v="0"/>
    <n v="0"/>
    <n v="0"/>
    <n v="1"/>
    <n v="0"/>
    <n v="1"/>
    <x v="1"/>
    <x v="0"/>
  </r>
  <r>
    <x v="0"/>
    <x v="64"/>
    <x v="8"/>
    <x v="22"/>
    <s v="2021-12-01"/>
    <n v="31"/>
    <n v="1"/>
    <n v="22"/>
    <n v="0"/>
    <n v="1"/>
    <n v="8"/>
    <n v="1"/>
    <n v="21"/>
    <n v="0"/>
    <n v="0"/>
    <n v="0"/>
    <n v="1"/>
    <n v="0"/>
    <n v="1"/>
    <x v="0"/>
    <x v="0"/>
  </r>
  <r>
    <x v="0"/>
    <x v="65"/>
    <x v="8"/>
    <x v="0"/>
    <s v="2021-12-01"/>
    <n v="31"/>
    <n v="1"/>
    <n v="22"/>
    <n v="0"/>
    <n v="0"/>
    <n v="9"/>
    <n v="1"/>
    <n v="19"/>
    <n v="0"/>
    <n v="0"/>
    <n v="0"/>
    <n v="3"/>
    <n v="0"/>
    <n v="0"/>
    <x v="0"/>
    <x v="0"/>
  </r>
  <r>
    <x v="0"/>
    <x v="65"/>
    <x v="154"/>
    <x v="1"/>
    <s v="2021-12-01"/>
    <n v="31"/>
    <n v="1"/>
    <n v="22"/>
    <n v="0"/>
    <n v="0"/>
    <n v="9"/>
    <n v="1"/>
    <n v="19"/>
    <n v="0"/>
    <n v="0"/>
    <n v="0"/>
    <n v="3"/>
    <n v="0"/>
    <n v="0"/>
    <x v="1"/>
    <x v="0"/>
  </r>
  <r>
    <x v="0"/>
    <x v="65"/>
    <x v="155"/>
    <x v="2"/>
    <s v="2021-12-01"/>
    <n v="31"/>
    <n v="1"/>
    <n v="22"/>
    <n v="0"/>
    <n v="0"/>
    <n v="9"/>
    <n v="1"/>
    <n v="19"/>
    <n v="0"/>
    <n v="0"/>
    <n v="0"/>
    <n v="3"/>
    <n v="0"/>
    <n v="0"/>
    <x v="1"/>
    <x v="0"/>
  </r>
  <r>
    <x v="0"/>
    <x v="65"/>
    <x v="8"/>
    <x v="3"/>
    <s v="2021-12-01"/>
    <n v="31"/>
    <n v="1"/>
    <n v="22"/>
    <n v="0"/>
    <n v="0"/>
    <n v="9"/>
    <n v="0"/>
    <n v="19"/>
    <n v="0"/>
    <n v="0"/>
    <n v="1"/>
    <n v="3"/>
    <n v="0"/>
    <n v="0"/>
    <x v="0"/>
    <x v="0"/>
  </r>
  <r>
    <x v="0"/>
    <x v="65"/>
    <x v="154"/>
    <x v="4"/>
    <s v="2021-12-01"/>
    <n v="31"/>
    <n v="1"/>
    <n v="22"/>
    <n v="0"/>
    <n v="0"/>
    <n v="9"/>
    <n v="1"/>
    <n v="19"/>
    <n v="0"/>
    <n v="0"/>
    <n v="0"/>
    <n v="3"/>
    <n v="0"/>
    <n v="0"/>
    <x v="1"/>
    <x v="0"/>
  </r>
  <r>
    <x v="0"/>
    <x v="65"/>
    <x v="8"/>
    <x v="5"/>
    <s v="2021-12-01"/>
    <n v="31"/>
    <n v="1"/>
    <n v="22"/>
    <n v="0"/>
    <n v="0"/>
    <n v="9"/>
    <n v="1"/>
    <n v="19"/>
    <n v="0"/>
    <n v="0"/>
    <n v="0"/>
    <n v="3"/>
    <n v="0"/>
    <n v="0"/>
    <x v="0"/>
    <x v="0"/>
  </r>
  <r>
    <x v="0"/>
    <x v="65"/>
    <x v="154"/>
    <x v="6"/>
    <s v="2021-12-01"/>
    <n v="31"/>
    <n v="1"/>
    <n v="22"/>
    <n v="0"/>
    <n v="0"/>
    <n v="9"/>
    <n v="1"/>
    <n v="19"/>
    <n v="0"/>
    <n v="0"/>
    <n v="0"/>
    <n v="3"/>
    <n v="0"/>
    <n v="0"/>
    <x v="1"/>
    <x v="0"/>
  </r>
  <r>
    <x v="0"/>
    <x v="65"/>
    <x v="156"/>
    <x v="7"/>
    <s v="2021-12-01"/>
    <n v="31"/>
    <n v="1"/>
    <n v="22"/>
    <n v="0"/>
    <n v="0"/>
    <n v="9"/>
    <n v="1"/>
    <n v="19"/>
    <n v="0"/>
    <n v="0"/>
    <n v="0"/>
    <n v="3"/>
    <n v="0"/>
    <n v="0"/>
    <x v="1"/>
    <x v="0"/>
  </r>
  <r>
    <x v="0"/>
    <x v="65"/>
    <x v="8"/>
    <x v="8"/>
    <s v="2021-12-01"/>
    <n v="31"/>
    <n v="1"/>
    <n v="22"/>
    <n v="0"/>
    <n v="0"/>
    <n v="9"/>
    <n v="1"/>
    <n v="19"/>
    <n v="0"/>
    <n v="0"/>
    <n v="0"/>
    <n v="3"/>
    <n v="0"/>
    <n v="0"/>
    <x v="0"/>
    <x v="0"/>
  </r>
  <r>
    <x v="0"/>
    <x v="65"/>
    <x v="156"/>
    <x v="9"/>
    <s v="2021-12-01"/>
    <n v="31"/>
    <n v="1"/>
    <n v="22"/>
    <n v="0"/>
    <n v="0"/>
    <n v="9"/>
    <n v="1"/>
    <n v="19"/>
    <n v="0"/>
    <n v="0"/>
    <n v="0"/>
    <n v="3"/>
    <n v="0"/>
    <n v="0"/>
    <x v="1"/>
    <x v="0"/>
  </r>
  <r>
    <x v="0"/>
    <x v="65"/>
    <x v="8"/>
    <x v="10"/>
    <s v="2021-12-01"/>
    <n v="31"/>
    <n v="1"/>
    <n v="22"/>
    <n v="0"/>
    <n v="0"/>
    <n v="9"/>
    <n v="1"/>
    <n v="19"/>
    <n v="0"/>
    <n v="0"/>
    <n v="0"/>
    <n v="3"/>
    <n v="0"/>
    <n v="0"/>
    <x v="0"/>
    <x v="0"/>
  </r>
  <r>
    <x v="0"/>
    <x v="65"/>
    <x v="156"/>
    <x v="11"/>
    <s v="2021-12-01"/>
    <n v="31"/>
    <n v="1"/>
    <n v="22"/>
    <n v="0"/>
    <n v="0"/>
    <n v="9"/>
    <n v="1"/>
    <n v="19"/>
    <n v="0"/>
    <n v="0"/>
    <n v="0"/>
    <n v="3"/>
    <n v="0"/>
    <n v="0"/>
    <x v="1"/>
    <x v="0"/>
  </r>
  <r>
    <x v="0"/>
    <x v="65"/>
    <x v="8"/>
    <x v="12"/>
    <s v="2021-12-01"/>
    <n v="31"/>
    <n v="1"/>
    <n v="22"/>
    <n v="0"/>
    <n v="0"/>
    <n v="9"/>
    <n v="1"/>
    <n v="19"/>
    <n v="0"/>
    <n v="0"/>
    <n v="0"/>
    <n v="3"/>
    <n v="0"/>
    <n v="0"/>
    <x v="0"/>
    <x v="0"/>
  </r>
  <r>
    <x v="0"/>
    <x v="65"/>
    <x v="8"/>
    <x v="13"/>
    <s v="2021-12-01"/>
    <n v="31"/>
    <n v="1"/>
    <n v="22"/>
    <n v="0"/>
    <n v="0"/>
    <n v="9"/>
    <n v="0"/>
    <n v="19"/>
    <n v="0"/>
    <n v="0"/>
    <n v="1"/>
    <n v="3"/>
    <n v="0"/>
    <n v="0"/>
    <x v="0"/>
    <x v="0"/>
  </r>
  <r>
    <x v="0"/>
    <x v="65"/>
    <x v="8"/>
    <x v="14"/>
    <s v="2021-12-01"/>
    <n v="31"/>
    <n v="1"/>
    <n v="22"/>
    <n v="0"/>
    <n v="0"/>
    <n v="9"/>
    <n v="1"/>
    <n v="19"/>
    <n v="0"/>
    <n v="0"/>
    <n v="0"/>
    <n v="3"/>
    <n v="0"/>
    <n v="0"/>
    <x v="0"/>
    <x v="0"/>
  </r>
  <r>
    <x v="0"/>
    <x v="65"/>
    <x v="8"/>
    <x v="15"/>
    <s v="2021-12-01"/>
    <n v="31"/>
    <n v="1"/>
    <n v="22"/>
    <n v="0"/>
    <n v="0"/>
    <n v="9"/>
    <n v="1"/>
    <n v="19"/>
    <n v="0"/>
    <n v="0"/>
    <n v="0"/>
    <n v="3"/>
    <n v="0"/>
    <n v="0"/>
    <x v="0"/>
    <x v="0"/>
  </r>
  <r>
    <x v="0"/>
    <x v="65"/>
    <x v="8"/>
    <x v="16"/>
    <s v="2021-12-01"/>
    <n v="31"/>
    <n v="1"/>
    <n v="22"/>
    <n v="0"/>
    <n v="0"/>
    <n v="9"/>
    <n v="1"/>
    <n v="19"/>
    <n v="0"/>
    <n v="0"/>
    <n v="0"/>
    <n v="3"/>
    <n v="0"/>
    <n v="0"/>
    <x v="0"/>
    <x v="0"/>
  </r>
  <r>
    <x v="0"/>
    <x v="65"/>
    <x v="8"/>
    <x v="18"/>
    <s v="2021-12-01"/>
    <n v="31"/>
    <n v="1"/>
    <n v="22"/>
    <n v="0"/>
    <n v="0"/>
    <n v="9"/>
    <n v="1"/>
    <n v="19"/>
    <n v="0"/>
    <n v="0"/>
    <n v="0"/>
    <n v="3"/>
    <n v="0"/>
    <n v="0"/>
    <x v="0"/>
    <x v="0"/>
  </r>
  <r>
    <x v="0"/>
    <x v="65"/>
    <x v="156"/>
    <x v="19"/>
    <s v="2021-12-01"/>
    <n v="31"/>
    <n v="1"/>
    <n v="22"/>
    <n v="0"/>
    <n v="0"/>
    <n v="9"/>
    <n v="1"/>
    <n v="19"/>
    <n v="0"/>
    <n v="0"/>
    <n v="0"/>
    <n v="3"/>
    <n v="0"/>
    <n v="0"/>
    <x v="1"/>
    <x v="0"/>
  </r>
  <r>
    <x v="0"/>
    <x v="65"/>
    <x v="8"/>
    <x v="20"/>
    <s v="2021-12-01"/>
    <n v="31"/>
    <n v="1"/>
    <n v="22"/>
    <n v="0"/>
    <n v="0"/>
    <n v="9"/>
    <n v="1"/>
    <n v="19"/>
    <n v="0"/>
    <n v="0"/>
    <n v="0"/>
    <n v="3"/>
    <n v="0"/>
    <n v="0"/>
    <x v="0"/>
    <x v="0"/>
  </r>
  <r>
    <x v="0"/>
    <x v="65"/>
    <x v="8"/>
    <x v="21"/>
    <s v="2021-12-01"/>
    <n v="31"/>
    <n v="1"/>
    <n v="22"/>
    <n v="0"/>
    <n v="0"/>
    <n v="9"/>
    <n v="0"/>
    <n v="19"/>
    <n v="0"/>
    <n v="0"/>
    <n v="1"/>
    <n v="3"/>
    <n v="0"/>
    <n v="0"/>
    <x v="0"/>
    <x v="0"/>
  </r>
  <r>
    <x v="0"/>
    <x v="65"/>
    <x v="157"/>
    <x v="22"/>
    <s v="2021-12-01"/>
    <n v="31"/>
    <n v="1"/>
    <n v="22"/>
    <n v="0"/>
    <n v="0"/>
    <n v="9"/>
    <n v="1"/>
    <n v="19"/>
    <n v="0"/>
    <n v="0"/>
    <n v="0"/>
    <n v="3"/>
    <n v="0"/>
    <n v="0"/>
    <x v="1"/>
    <x v="0"/>
  </r>
  <r>
    <x v="0"/>
    <x v="66"/>
    <x v="158"/>
    <x v="0"/>
    <s v="2021-12-01"/>
    <n v="31"/>
    <n v="1"/>
    <n v="15"/>
    <n v="0"/>
    <n v="4"/>
    <n v="12"/>
    <n v="1"/>
    <n v="16"/>
    <n v="0"/>
    <n v="0"/>
    <n v="0"/>
    <n v="1"/>
    <n v="0"/>
    <n v="2"/>
    <x v="1"/>
    <x v="0"/>
  </r>
  <r>
    <x v="0"/>
    <x v="66"/>
    <x v="159"/>
    <x v="1"/>
    <s v="2021-12-01"/>
    <n v="31"/>
    <n v="1"/>
    <n v="15"/>
    <n v="0"/>
    <n v="4"/>
    <n v="12"/>
    <n v="0"/>
    <n v="16"/>
    <n v="0"/>
    <n v="0"/>
    <n v="0"/>
    <n v="1"/>
    <n v="1"/>
    <n v="2"/>
    <x v="1"/>
    <x v="0"/>
  </r>
  <r>
    <x v="0"/>
    <x v="66"/>
    <x v="0"/>
    <x v="2"/>
    <s v="2021-12-01"/>
    <n v="31"/>
    <n v="1"/>
    <n v="15"/>
    <n v="0"/>
    <n v="4"/>
    <n v="12"/>
    <n v="1"/>
    <n v="16"/>
    <n v="0"/>
    <n v="0"/>
    <n v="0"/>
    <n v="1"/>
    <n v="0"/>
    <n v="2"/>
    <x v="0"/>
    <x v="0"/>
  </r>
  <r>
    <x v="0"/>
    <x v="66"/>
    <x v="160"/>
    <x v="3"/>
    <s v="2021-12-01"/>
    <n v="31"/>
    <n v="1"/>
    <n v="15"/>
    <n v="0"/>
    <n v="4"/>
    <n v="12"/>
    <n v="1"/>
    <n v="16"/>
    <n v="0"/>
    <n v="0"/>
    <n v="0"/>
    <n v="1"/>
    <n v="0"/>
    <n v="2"/>
    <x v="1"/>
    <x v="0"/>
  </r>
  <r>
    <x v="0"/>
    <x v="66"/>
    <x v="161"/>
    <x v="4"/>
    <s v="2021-12-01"/>
    <n v="31"/>
    <n v="1"/>
    <n v="15"/>
    <n v="0"/>
    <n v="4"/>
    <n v="12"/>
    <n v="1"/>
    <n v="16"/>
    <n v="0"/>
    <n v="0"/>
    <n v="0"/>
    <n v="1"/>
    <n v="0"/>
    <n v="2"/>
    <x v="1"/>
    <x v="0"/>
  </r>
  <r>
    <x v="0"/>
    <x v="66"/>
    <x v="162"/>
    <x v="5"/>
    <s v="2021-12-01"/>
    <n v="31"/>
    <n v="1"/>
    <n v="15"/>
    <n v="0"/>
    <n v="4"/>
    <n v="12"/>
    <n v="1"/>
    <n v="16"/>
    <n v="0"/>
    <n v="0"/>
    <n v="0"/>
    <n v="1"/>
    <n v="0"/>
    <n v="2"/>
    <x v="1"/>
    <x v="0"/>
  </r>
  <r>
    <x v="0"/>
    <x v="66"/>
    <x v="163"/>
    <x v="6"/>
    <s v="2021-12-01"/>
    <n v="31"/>
    <n v="1"/>
    <n v="15"/>
    <n v="0"/>
    <n v="4"/>
    <n v="12"/>
    <n v="1"/>
    <n v="16"/>
    <n v="0"/>
    <n v="0"/>
    <n v="0"/>
    <n v="1"/>
    <n v="0"/>
    <n v="2"/>
    <x v="1"/>
    <x v="0"/>
  </r>
  <r>
    <x v="0"/>
    <x v="66"/>
    <x v="0"/>
    <x v="8"/>
    <s v="2021-12-01"/>
    <n v="31"/>
    <n v="1"/>
    <n v="15"/>
    <n v="0"/>
    <n v="4"/>
    <n v="12"/>
    <n v="1"/>
    <n v="16"/>
    <n v="0"/>
    <n v="0"/>
    <n v="0"/>
    <n v="1"/>
    <n v="0"/>
    <n v="2"/>
    <x v="0"/>
    <x v="0"/>
  </r>
  <r>
    <x v="0"/>
    <x v="66"/>
    <x v="0"/>
    <x v="9"/>
    <s v="2021-12-01"/>
    <n v="31"/>
    <n v="0"/>
    <n v="15"/>
    <n v="1"/>
    <n v="4"/>
    <n v="11"/>
    <n v="1"/>
    <n v="16"/>
    <n v="0"/>
    <n v="0"/>
    <n v="0"/>
    <n v="1"/>
    <n v="0"/>
    <n v="2"/>
    <x v="0"/>
    <x v="0"/>
  </r>
  <r>
    <x v="0"/>
    <x v="66"/>
    <x v="164"/>
    <x v="10"/>
    <s v="2021-12-01"/>
    <n v="31"/>
    <n v="1"/>
    <n v="15"/>
    <n v="0"/>
    <n v="4"/>
    <n v="12"/>
    <n v="1"/>
    <n v="16"/>
    <n v="0"/>
    <n v="0"/>
    <n v="0"/>
    <n v="1"/>
    <n v="0"/>
    <n v="2"/>
    <x v="1"/>
    <x v="0"/>
  </r>
  <r>
    <x v="0"/>
    <x v="66"/>
    <x v="0"/>
    <x v="11"/>
    <s v="2021-12-01"/>
    <n v="31"/>
    <n v="0"/>
    <n v="15"/>
    <n v="1"/>
    <n v="4"/>
    <n v="11"/>
    <n v="1"/>
    <n v="16"/>
    <n v="0"/>
    <n v="0"/>
    <n v="0"/>
    <n v="1"/>
    <n v="0"/>
    <n v="2"/>
    <x v="0"/>
    <x v="0"/>
  </r>
  <r>
    <x v="0"/>
    <x v="66"/>
    <x v="0"/>
    <x v="12"/>
    <s v="2021-12-01"/>
    <n v="31"/>
    <n v="1"/>
    <n v="15"/>
    <n v="0"/>
    <n v="4"/>
    <n v="12"/>
    <n v="1"/>
    <n v="16"/>
    <n v="0"/>
    <n v="0"/>
    <n v="0"/>
    <n v="1"/>
    <n v="0"/>
    <n v="2"/>
    <x v="0"/>
    <x v="0"/>
  </r>
  <r>
    <x v="0"/>
    <x v="66"/>
    <x v="165"/>
    <x v="13"/>
    <s v="2021-12-01"/>
    <n v="31"/>
    <n v="1"/>
    <n v="15"/>
    <n v="0"/>
    <n v="4"/>
    <n v="12"/>
    <n v="1"/>
    <n v="16"/>
    <n v="0"/>
    <n v="0"/>
    <n v="0"/>
    <n v="1"/>
    <n v="0"/>
    <n v="2"/>
    <x v="1"/>
    <x v="0"/>
  </r>
  <r>
    <x v="0"/>
    <x v="66"/>
    <x v="166"/>
    <x v="16"/>
    <s v="2021-12-01"/>
    <n v="31"/>
    <n v="1"/>
    <n v="15"/>
    <n v="0"/>
    <n v="4"/>
    <n v="12"/>
    <n v="0"/>
    <n v="16"/>
    <n v="0"/>
    <n v="0"/>
    <n v="0"/>
    <n v="1"/>
    <n v="1"/>
    <n v="2"/>
    <x v="1"/>
    <x v="0"/>
  </r>
  <r>
    <x v="0"/>
    <x v="66"/>
    <x v="0"/>
    <x v="17"/>
    <s v="2021-12-01"/>
    <n v="31"/>
    <n v="0"/>
    <n v="15"/>
    <n v="1"/>
    <n v="4"/>
    <n v="11"/>
    <n v="0"/>
    <n v="16"/>
    <n v="0"/>
    <n v="0"/>
    <n v="1"/>
    <n v="1"/>
    <n v="0"/>
    <n v="2"/>
    <x v="0"/>
    <x v="0"/>
  </r>
  <r>
    <x v="0"/>
    <x v="66"/>
    <x v="0"/>
    <x v="19"/>
    <s v="2021-12-01"/>
    <n v="31"/>
    <n v="1"/>
    <n v="15"/>
    <n v="0"/>
    <n v="4"/>
    <n v="12"/>
    <n v="1"/>
    <n v="16"/>
    <n v="0"/>
    <n v="0"/>
    <n v="0"/>
    <n v="1"/>
    <n v="0"/>
    <n v="2"/>
    <x v="0"/>
    <x v="0"/>
  </r>
  <r>
    <x v="0"/>
    <x v="66"/>
    <x v="0"/>
    <x v="20"/>
    <s v="2021-12-01"/>
    <n v="31"/>
    <n v="0"/>
    <n v="15"/>
    <n v="1"/>
    <n v="4"/>
    <n v="11"/>
    <n v="1"/>
    <n v="16"/>
    <n v="0"/>
    <n v="0"/>
    <n v="0"/>
    <n v="1"/>
    <n v="0"/>
    <n v="2"/>
    <x v="0"/>
    <x v="0"/>
  </r>
  <r>
    <x v="0"/>
    <x v="66"/>
    <x v="167"/>
    <x v="21"/>
    <s v="2021-12-01"/>
    <n v="31"/>
    <n v="1"/>
    <n v="15"/>
    <n v="0"/>
    <n v="4"/>
    <n v="12"/>
    <n v="1"/>
    <n v="16"/>
    <n v="0"/>
    <n v="0"/>
    <n v="0"/>
    <n v="1"/>
    <n v="0"/>
    <n v="2"/>
    <x v="1"/>
    <x v="0"/>
  </r>
  <r>
    <x v="0"/>
    <x v="66"/>
    <x v="0"/>
    <x v="22"/>
    <s v="2021-12-01"/>
    <n v="31"/>
    <n v="1"/>
    <n v="15"/>
    <n v="0"/>
    <n v="4"/>
    <n v="12"/>
    <n v="1"/>
    <n v="16"/>
    <n v="0"/>
    <n v="0"/>
    <n v="0"/>
    <n v="1"/>
    <n v="0"/>
    <n v="2"/>
    <x v="0"/>
    <x v="0"/>
  </r>
  <r>
    <x v="0"/>
    <x v="67"/>
    <x v="168"/>
    <x v="0"/>
    <s v="2021-12-01"/>
    <n v="31"/>
    <n v="1"/>
    <n v="13"/>
    <n v="0"/>
    <n v="0"/>
    <n v="18"/>
    <n v="1"/>
    <n v="13"/>
    <n v="0"/>
    <n v="0"/>
    <n v="0"/>
    <n v="0"/>
    <n v="0"/>
    <n v="0"/>
    <x v="1"/>
    <x v="0"/>
  </r>
  <r>
    <x v="0"/>
    <x v="67"/>
    <x v="0"/>
    <x v="1"/>
    <s v="2021-12-01"/>
    <n v="31"/>
    <n v="1"/>
    <n v="13"/>
    <n v="0"/>
    <n v="0"/>
    <n v="18"/>
    <n v="1"/>
    <n v="13"/>
    <n v="0"/>
    <n v="0"/>
    <n v="0"/>
    <n v="0"/>
    <n v="0"/>
    <n v="0"/>
    <x v="0"/>
    <x v="0"/>
  </r>
  <r>
    <x v="0"/>
    <x v="67"/>
    <x v="168"/>
    <x v="2"/>
    <s v="2021-12-01"/>
    <n v="31"/>
    <n v="1"/>
    <n v="13"/>
    <n v="0"/>
    <n v="0"/>
    <n v="18"/>
    <n v="1"/>
    <n v="13"/>
    <n v="0"/>
    <n v="0"/>
    <n v="0"/>
    <n v="0"/>
    <n v="0"/>
    <n v="0"/>
    <x v="1"/>
    <x v="0"/>
  </r>
  <r>
    <x v="0"/>
    <x v="67"/>
    <x v="0"/>
    <x v="3"/>
    <s v="2021-12-01"/>
    <n v="31"/>
    <n v="1"/>
    <n v="13"/>
    <n v="0"/>
    <n v="0"/>
    <n v="18"/>
    <n v="1"/>
    <n v="13"/>
    <n v="0"/>
    <n v="0"/>
    <n v="0"/>
    <n v="0"/>
    <n v="0"/>
    <n v="0"/>
    <x v="0"/>
    <x v="0"/>
  </r>
  <r>
    <x v="0"/>
    <x v="67"/>
    <x v="168"/>
    <x v="4"/>
    <s v="2021-12-01"/>
    <n v="31"/>
    <n v="1"/>
    <n v="13"/>
    <n v="0"/>
    <n v="0"/>
    <n v="18"/>
    <n v="1"/>
    <n v="13"/>
    <n v="0"/>
    <n v="0"/>
    <n v="0"/>
    <n v="0"/>
    <n v="0"/>
    <n v="0"/>
    <x v="1"/>
    <x v="0"/>
  </r>
  <r>
    <x v="0"/>
    <x v="67"/>
    <x v="0"/>
    <x v="5"/>
    <s v="2021-12-01"/>
    <n v="31"/>
    <n v="1"/>
    <n v="13"/>
    <n v="0"/>
    <n v="0"/>
    <n v="18"/>
    <n v="1"/>
    <n v="13"/>
    <n v="0"/>
    <n v="0"/>
    <n v="0"/>
    <n v="0"/>
    <n v="0"/>
    <n v="0"/>
    <x v="0"/>
    <x v="0"/>
  </r>
  <r>
    <x v="0"/>
    <x v="67"/>
    <x v="168"/>
    <x v="6"/>
    <s v="2021-12-01"/>
    <n v="31"/>
    <n v="1"/>
    <n v="13"/>
    <n v="0"/>
    <n v="0"/>
    <n v="18"/>
    <n v="1"/>
    <n v="13"/>
    <n v="0"/>
    <n v="0"/>
    <n v="0"/>
    <n v="0"/>
    <n v="0"/>
    <n v="0"/>
    <x v="1"/>
    <x v="0"/>
  </r>
  <r>
    <x v="0"/>
    <x v="67"/>
    <x v="0"/>
    <x v="7"/>
    <s v="2021-12-01"/>
    <n v="31"/>
    <n v="1"/>
    <n v="13"/>
    <n v="0"/>
    <n v="0"/>
    <n v="18"/>
    <n v="1"/>
    <n v="13"/>
    <n v="0"/>
    <n v="0"/>
    <n v="0"/>
    <n v="0"/>
    <n v="0"/>
    <n v="0"/>
    <x v="0"/>
    <x v="0"/>
  </r>
  <r>
    <x v="0"/>
    <x v="67"/>
    <x v="168"/>
    <x v="8"/>
    <s v="2021-12-01"/>
    <n v="31"/>
    <n v="1"/>
    <n v="13"/>
    <n v="0"/>
    <n v="0"/>
    <n v="18"/>
    <n v="1"/>
    <n v="13"/>
    <n v="0"/>
    <n v="0"/>
    <n v="0"/>
    <n v="0"/>
    <n v="0"/>
    <n v="0"/>
    <x v="1"/>
    <x v="0"/>
  </r>
  <r>
    <x v="0"/>
    <x v="67"/>
    <x v="0"/>
    <x v="9"/>
    <s v="2021-12-01"/>
    <n v="31"/>
    <n v="1"/>
    <n v="13"/>
    <n v="0"/>
    <n v="0"/>
    <n v="18"/>
    <n v="1"/>
    <n v="13"/>
    <n v="0"/>
    <n v="0"/>
    <n v="0"/>
    <n v="0"/>
    <n v="0"/>
    <n v="0"/>
    <x v="0"/>
    <x v="0"/>
  </r>
  <r>
    <x v="0"/>
    <x v="67"/>
    <x v="168"/>
    <x v="10"/>
    <s v="2021-12-01"/>
    <n v="31"/>
    <n v="1"/>
    <n v="13"/>
    <n v="0"/>
    <n v="0"/>
    <n v="18"/>
    <n v="1"/>
    <n v="13"/>
    <n v="0"/>
    <n v="0"/>
    <n v="0"/>
    <n v="0"/>
    <n v="0"/>
    <n v="0"/>
    <x v="1"/>
    <x v="0"/>
  </r>
  <r>
    <x v="0"/>
    <x v="67"/>
    <x v="0"/>
    <x v="11"/>
    <s v="2021-12-01"/>
    <n v="31"/>
    <n v="1"/>
    <n v="13"/>
    <n v="0"/>
    <n v="0"/>
    <n v="18"/>
    <n v="1"/>
    <n v="13"/>
    <n v="0"/>
    <n v="0"/>
    <n v="0"/>
    <n v="0"/>
    <n v="0"/>
    <n v="0"/>
    <x v="0"/>
    <x v="0"/>
  </r>
  <r>
    <x v="0"/>
    <x v="67"/>
    <x v="168"/>
    <x v="12"/>
    <s v="2021-12-01"/>
    <n v="31"/>
    <n v="1"/>
    <n v="13"/>
    <n v="0"/>
    <n v="0"/>
    <n v="18"/>
    <n v="1"/>
    <n v="13"/>
    <n v="0"/>
    <n v="0"/>
    <n v="0"/>
    <n v="0"/>
    <n v="0"/>
    <n v="0"/>
    <x v="1"/>
    <x v="0"/>
  </r>
  <r>
    <x v="0"/>
    <x v="68"/>
    <x v="169"/>
    <x v="13"/>
    <s v="2021-12-20"/>
    <n v="12"/>
    <n v="1"/>
    <n v="10"/>
    <n v="0"/>
    <n v="0"/>
    <n v="2"/>
    <n v="1"/>
    <n v="9"/>
    <n v="0"/>
    <n v="0"/>
    <n v="0"/>
    <n v="0"/>
    <n v="0"/>
    <n v="1"/>
    <x v="1"/>
    <x v="0"/>
  </r>
  <r>
    <x v="0"/>
    <x v="68"/>
    <x v="170"/>
    <x v="14"/>
    <s v="2021-12-20"/>
    <n v="12"/>
    <n v="1"/>
    <n v="10"/>
    <n v="0"/>
    <n v="0"/>
    <n v="2"/>
    <n v="1"/>
    <n v="9"/>
    <n v="0"/>
    <n v="0"/>
    <n v="0"/>
    <n v="0"/>
    <n v="0"/>
    <n v="1"/>
    <x v="1"/>
    <x v="0"/>
  </r>
  <r>
    <x v="0"/>
    <x v="68"/>
    <x v="171"/>
    <x v="15"/>
    <s v="2021-12-20"/>
    <n v="12"/>
    <n v="1"/>
    <n v="10"/>
    <n v="0"/>
    <n v="0"/>
    <n v="2"/>
    <n v="1"/>
    <n v="9"/>
    <n v="0"/>
    <n v="0"/>
    <n v="0"/>
    <n v="0"/>
    <n v="0"/>
    <n v="1"/>
    <x v="1"/>
    <x v="0"/>
  </r>
  <r>
    <x v="0"/>
    <x v="68"/>
    <x v="172"/>
    <x v="16"/>
    <s v="2021-12-20"/>
    <n v="12"/>
    <n v="1"/>
    <n v="10"/>
    <n v="0"/>
    <n v="0"/>
    <n v="2"/>
    <n v="1"/>
    <n v="9"/>
    <n v="0"/>
    <n v="0"/>
    <n v="0"/>
    <n v="0"/>
    <n v="0"/>
    <n v="1"/>
    <x v="1"/>
    <x v="0"/>
  </r>
  <r>
    <x v="0"/>
    <x v="68"/>
    <x v="172"/>
    <x v="17"/>
    <s v="2021-12-20"/>
    <n v="12"/>
    <n v="1"/>
    <n v="10"/>
    <n v="0"/>
    <n v="0"/>
    <n v="2"/>
    <n v="1"/>
    <n v="9"/>
    <n v="0"/>
    <n v="0"/>
    <n v="0"/>
    <n v="0"/>
    <n v="0"/>
    <n v="1"/>
    <x v="1"/>
    <x v="0"/>
  </r>
  <r>
    <x v="0"/>
    <x v="68"/>
    <x v="172"/>
    <x v="18"/>
    <s v="2021-12-20"/>
    <n v="12"/>
    <n v="1"/>
    <n v="10"/>
    <n v="0"/>
    <n v="0"/>
    <n v="2"/>
    <n v="1"/>
    <n v="9"/>
    <n v="0"/>
    <n v="0"/>
    <n v="0"/>
    <n v="0"/>
    <n v="0"/>
    <n v="1"/>
    <x v="1"/>
    <x v="0"/>
  </r>
  <r>
    <x v="0"/>
    <x v="68"/>
    <x v="172"/>
    <x v="19"/>
    <s v="2021-12-20"/>
    <n v="12"/>
    <n v="1"/>
    <n v="10"/>
    <n v="0"/>
    <n v="0"/>
    <n v="2"/>
    <n v="0"/>
    <n v="9"/>
    <n v="0"/>
    <n v="0"/>
    <n v="0"/>
    <n v="0"/>
    <n v="1"/>
    <n v="1"/>
    <x v="1"/>
    <x v="0"/>
  </r>
  <r>
    <x v="0"/>
    <x v="68"/>
    <x v="172"/>
    <x v="20"/>
    <s v="2021-12-20"/>
    <n v="12"/>
    <n v="1"/>
    <n v="10"/>
    <n v="0"/>
    <n v="0"/>
    <n v="2"/>
    <n v="1"/>
    <n v="9"/>
    <n v="0"/>
    <n v="0"/>
    <n v="0"/>
    <n v="0"/>
    <n v="0"/>
    <n v="1"/>
    <x v="1"/>
    <x v="0"/>
  </r>
  <r>
    <x v="0"/>
    <x v="68"/>
    <x v="172"/>
    <x v="21"/>
    <s v="2021-12-20"/>
    <n v="12"/>
    <n v="1"/>
    <n v="10"/>
    <n v="0"/>
    <n v="0"/>
    <n v="2"/>
    <n v="1"/>
    <n v="9"/>
    <n v="0"/>
    <n v="0"/>
    <n v="0"/>
    <n v="0"/>
    <n v="0"/>
    <n v="1"/>
    <x v="1"/>
    <x v="0"/>
  </r>
  <r>
    <x v="0"/>
    <x v="68"/>
    <x v="173"/>
    <x v="22"/>
    <s v="2021-12-20"/>
    <n v="12"/>
    <n v="1"/>
    <n v="10"/>
    <n v="0"/>
    <n v="0"/>
    <n v="2"/>
    <n v="1"/>
    <n v="9"/>
    <n v="0"/>
    <n v="0"/>
    <n v="0"/>
    <n v="0"/>
    <n v="0"/>
    <n v="1"/>
    <x v="1"/>
    <x v="0"/>
  </r>
  <r>
    <x v="0"/>
    <x v="69"/>
    <x v="0"/>
    <x v="15"/>
    <s v="2021-12-22"/>
    <n v="10"/>
    <n v="1"/>
    <n v="8"/>
    <n v="0"/>
    <n v="0"/>
    <n v="2"/>
    <n v="1"/>
    <n v="6"/>
    <n v="0"/>
    <n v="0"/>
    <n v="0"/>
    <n v="1"/>
    <n v="0"/>
    <n v="1"/>
    <x v="0"/>
    <x v="0"/>
  </r>
  <r>
    <x v="0"/>
    <x v="69"/>
    <x v="0"/>
    <x v="16"/>
    <s v="2021-12-22"/>
    <n v="10"/>
    <n v="1"/>
    <n v="8"/>
    <n v="0"/>
    <n v="0"/>
    <n v="2"/>
    <n v="1"/>
    <n v="6"/>
    <n v="0"/>
    <n v="0"/>
    <n v="0"/>
    <n v="1"/>
    <n v="0"/>
    <n v="1"/>
    <x v="0"/>
    <x v="0"/>
  </r>
  <r>
    <x v="0"/>
    <x v="69"/>
    <x v="0"/>
    <x v="17"/>
    <s v="2021-12-22"/>
    <n v="10"/>
    <n v="1"/>
    <n v="8"/>
    <n v="0"/>
    <n v="0"/>
    <n v="2"/>
    <n v="0"/>
    <n v="6"/>
    <n v="0"/>
    <n v="0"/>
    <n v="0"/>
    <n v="1"/>
    <n v="1"/>
    <n v="1"/>
    <x v="0"/>
    <x v="0"/>
  </r>
  <r>
    <x v="0"/>
    <x v="69"/>
    <x v="0"/>
    <x v="18"/>
    <s v="2021-12-22"/>
    <n v="10"/>
    <n v="1"/>
    <n v="8"/>
    <n v="0"/>
    <n v="0"/>
    <n v="2"/>
    <n v="1"/>
    <n v="6"/>
    <n v="0"/>
    <n v="0"/>
    <n v="0"/>
    <n v="1"/>
    <n v="0"/>
    <n v="1"/>
    <x v="0"/>
    <x v="0"/>
  </r>
  <r>
    <x v="0"/>
    <x v="69"/>
    <x v="0"/>
    <x v="19"/>
    <s v="2021-12-22"/>
    <n v="10"/>
    <n v="1"/>
    <n v="8"/>
    <n v="0"/>
    <n v="0"/>
    <n v="2"/>
    <n v="1"/>
    <n v="6"/>
    <n v="0"/>
    <n v="0"/>
    <n v="0"/>
    <n v="1"/>
    <n v="0"/>
    <n v="1"/>
    <x v="0"/>
    <x v="0"/>
  </r>
  <r>
    <x v="0"/>
    <x v="69"/>
    <x v="0"/>
    <x v="20"/>
    <s v="2021-12-22"/>
    <n v="10"/>
    <n v="1"/>
    <n v="8"/>
    <n v="0"/>
    <n v="0"/>
    <n v="2"/>
    <n v="1"/>
    <n v="6"/>
    <n v="0"/>
    <n v="0"/>
    <n v="0"/>
    <n v="1"/>
    <n v="0"/>
    <n v="1"/>
    <x v="0"/>
    <x v="0"/>
  </r>
  <r>
    <x v="0"/>
    <x v="69"/>
    <x v="0"/>
    <x v="21"/>
    <s v="2021-12-22"/>
    <n v="10"/>
    <n v="1"/>
    <n v="8"/>
    <n v="0"/>
    <n v="0"/>
    <n v="2"/>
    <n v="1"/>
    <n v="6"/>
    <n v="0"/>
    <n v="0"/>
    <n v="0"/>
    <n v="1"/>
    <n v="0"/>
    <n v="1"/>
    <x v="0"/>
    <x v="0"/>
  </r>
  <r>
    <x v="0"/>
    <x v="69"/>
    <x v="0"/>
    <x v="22"/>
    <s v="2021-12-22"/>
    <n v="10"/>
    <n v="1"/>
    <n v="8"/>
    <n v="0"/>
    <n v="0"/>
    <n v="2"/>
    <n v="0"/>
    <n v="6"/>
    <n v="0"/>
    <n v="0"/>
    <n v="1"/>
    <n v="1"/>
    <n v="0"/>
    <n v="1"/>
    <x v="0"/>
    <x v="0"/>
  </r>
  <r>
    <x v="0"/>
    <x v="70"/>
    <x v="174"/>
    <x v="0"/>
    <s v="2021-12-01"/>
    <n v="31"/>
    <n v="1"/>
    <n v="21"/>
    <n v="0"/>
    <n v="2"/>
    <n v="8"/>
    <n v="1"/>
    <n v="23"/>
    <n v="0"/>
    <n v="0"/>
    <n v="0"/>
    <n v="0"/>
    <n v="0"/>
    <n v="0"/>
    <x v="1"/>
    <x v="0"/>
  </r>
  <r>
    <x v="0"/>
    <x v="70"/>
    <x v="28"/>
    <x v="1"/>
    <s v="2021-12-01"/>
    <n v="31"/>
    <n v="0"/>
    <n v="21"/>
    <n v="1"/>
    <n v="2"/>
    <n v="7"/>
    <n v="1"/>
    <n v="23"/>
    <n v="0"/>
    <n v="0"/>
    <n v="0"/>
    <n v="0"/>
    <n v="0"/>
    <n v="0"/>
    <x v="0"/>
    <x v="0"/>
  </r>
  <r>
    <x v="0"/>
    <x v="70"/>
    <x v="174"/>
    <x v="2"/>
    <s v="2021-12-01"/>
    <n v="31"/>
    <n v="1"/>
    <n v="21"/>
    <n v="0"/>
    <n v="2"/>
    <n v="8"/>
    <n v="1"/>
    <n v="23"/>
    <n v="0"/>
    <n v="0"/>
    <n v="0"/>
    <n v="0"/>
    <n v="0"/>
    <n v="0"/>
    <x v="1"/>
    <x v="0"/>
  </r>
  <r>
    <x v="0"/>
    <x v="70"/>
    <x v="28"/>
    <x v="3"/>
    <s v="2021-12-01"/>
    <n v="31"/>
    <n v="1"/>
    <n v="21"/>
    <n v="0"/>
    <n v="2"/>
    <n v="8"/>
    <n v="1"/>
    <n v="23"/>
    <n v="0"/>
    <n v="0"/>
    <n v="0"/>
    <n v="0"/>
    <n v="0"/>
    <n v="0"/>
    <x v="0"/>
    <x v="0"/>
  </r>
  <r>
    <x v="0"/>
    <x v="70"/>
    <x v="174"/>
    <x v="4"/>
    <s v="2021-12-01"/>
    <n v="31"/>
    <n v="1"/>
    <n v="21"/>
    <n v="0"/>
    <n v="2"/>
    <n v="8"/>
    <n v="1"/>
    <n v="23"/>
    <n v="0"/>
    <n v="0"/>
    <n v="0"/>
    <n v="0"/>
    <n v="0"/>
    <n v="0"/>
    <x v="1"/>
    <x v="0"/>
  </r>
  <r>
    <x v="0"/>
    <x v="70"/>
    <x v="28"/>
    <x v="5"/>
    <s v="2021-12-01"/>
    <n v="31"/>
    <n v="1"/>
    <n v="21"/>
    <n v="0"/>
    <n v="2"/>
    <n v="8"/>
    <n v="1"/>
    <n v="23"/>
    <n v="0"/>
    <n v="0"/>
    <n v="0"/>
    <n v="0"/>
    <n v="0"/>
    <n v="0"/>
    <x v="0"/>
    <x v="0"/>
  </r>
  <r>
    <x v="0"/>
    <x v="70"/>
    <x v="174"/>
    <x v="6"/>
    <s v="2021-12-01"/>
    <n v="31"/>
    <n v="1"/>
    <n v="21"/>
    <n v="0"/>
    <n v="2"/>
    <n v="8"/>
    <n v="1"/>
    <n v="23"/>
    <n v="0"/>
    <n v="0"/>
    <n v="0"/>
    <n v="0"/>
    <n v="0"/>
    <n v="0"/>
    <x v="1"/>
    <x v="0"/>
  </r>
  <r>
    <x v="0"/>
    <x v="70"/>
    <x v="28"/>
    <x v="7"/>
    <s v="2021-12-01"/>
    <n v="31"/>
    <n v="1"/>
    <n v="21"/>
    <n v="0"/>
    <n v="2"/>
    <n v="8"/>
    <n v="1"/>
    <n v="23"/>
    <n v="0"/>
    <n v="0"/>
    <n v="0"/>
    <n v="0"/>
    <n v="0"/>
    <n v="0"/>
    <x v="0"/>
    <x v="0"/>
  </r>
  <r>
    <x v="0"/>
    <x v="70"/>
    <x v="174"/>
    <x v="8"/>
    <s v="2021-12-01"/>
    <n v="31"/>
    <n v="1"/>
    <n v="21"/>
    <n v="0"/>
    <n v="2"/>
    <n v="8"/>
    <n v="1"/>
    <n v="23"/>
    <n v="0"/>
    <n v="0"/>
    <n v="0"/>
    <n v="0"/>
    <n v="0"/>
    <n v="0"/>
    <x v="1"/>
    <x v="0"/>
  </r>
  <r>
    <x v="0"/>
    <x v="70"/>
    <x v="28"/>
    <x v="9"/>
    <s v="2021-12-01"/>
    <n v="31"/>
    <n v="1"/>
    <n v="21"/>
    <n v="0"/>
    <n v="2"/>
    <n v="8"/>
    <n v="1"/>
    <n v="23"/>
    <n v="0"/>
    <n v="0"/>
    <n v="0"/>
    <n v="0"/>
    <n v="0"/>
    <n v="0"/>
    <x v="0"/>
    <x v="0"/>
  </r>
  <r>
    <x v="0"/>
    <x v="70"/>
    <x v="175"/>
    <x v="10"/>
    <s v="2021-12-01"/>
    <n v="31"/>
    <n v="1"/>
    <n v="21"/>
    <n v="0"/>
    <n v="2"/>
    <n v="8"/>
    <n v="1"/>
    <n v="23"/>
    <n v="0"/>
    <n v="0"/>
    <n v="0"/>
    <n v="0"/>
    <n v="0"/>
    <n v="0"/>
    <x v="1"/>
    <x v="0"/>
  </r>
  <r>
    <x v="0"/>
    <x v="70"/>
    <x v="28"/>
    <x v="11"/>
    <s v="2021-12-01"/>
    <n v="31"/>
    <n v="1"/>
    <n v="21"/>
    <n v="0"/>
    <n v="2"/>
    <n v="8"/>
    <n v="1"/>
    <n v="23"/>
    <n v="0"/>
    <n v="0"/>
    <n v="0"/>
    <n v="0"/>
    <n v="0"/>
    <n v="0"/>
    <x v="0"/>
    <x v="0"/>
  </r>
  <r>
    <x v="0"/>
    <x v="70"/>
    <x v="174"/>
    <x v="12"/>
    <s v="2021-12-01"/>
    <n v="31"/>
    <n v="1"/>
    <n v="21"/>
    <n v="0"/>
    <n v="2"/>
    <n v="8"/>
    <n v="1"/>
    <n v="23"/>
    <n v="0"/>
    <n v="0"/>
    <n v="0"/>
    <n v="0"/>
    <n v="0"/>
    <n v="0"/>
    <x v="1"/>
    <x v="0"/>
  </r>
  <r>
    <x v="0"/>
    <x v="70"/>
    <x v="28"/>
    <x v="13"/>
    <s v="2021-12-01"/>
    <n v="31"/>
    <n v="1"/>
    <n v="21"/>
    <n v="0"/>
    <n v="2"/>
    <n v="8"/>
    <n v="1"/>
    <n v="23"/>
    <n v="0"/>
    <n v="0"/>
    <n v="0"/>
    <n v="0"/>
    <n v="0"/>
    <n v="0"/>
    <x v="0"/>
    <x v="0"/>
  </r>
  <r>
    <x v="0"/>
    <x v="70"/>
    <x v="174"/>
    <x v="14"/>
    <s v="2021-12-01"/>
    <n v="31"/>
    <n v="1"/>
    <n v="21"/>
    <n v="0"/>
    <n v="2"/>
    <n v="8"/>
    <n v="1"/>
    <n v="23"/>
    <n v="0"/>
    <n v="0"/>
    <n v="0"/>
    <n v="0"/>
    <n v="0"/>
    <n v="0"/>
    <x v="1"/>
    <x v="0"/>
  </r>
  <r>
    <x v="0"/>
    <x v="70"/>
    <x v="28"/>
    <x v="15"/>
    <s v="2021-12-01"/>
    <n v="31"/>
    <n v="0"/>
    <n v="21"/>
    <n v="1"/>
    <n v="2"/>
    <n v="7"/>
    <n v="1"/>
    <n v="23"/>
    <n v="0"/>
    <n v="0"/>
    <n v="0"/>
    <n v="0"/>
    <n v="0"/>
    <n v="0"/>
    <x v="0"/>
    <x v="0"/>
  </r>
  <r>
    <x v="0"/>
    <x v="70"/>
    <x v="174"/>
    <x v="16"/>
    <s v="2021-12-01"/>
    <n v="31"/>
    <n v="1"/>
    <n v="21"/>
    <n v="0"/>
    <n v="2"/>
    <n v="8"/>
    <n v="1"/>
    <n v="23"/>
    <n v="0"/>
    <n v="0"/>
    <n v="0"/>
    <n v="0"/>
    <n v="0"/>
    <n v="0"/>
    <x v="1"/>
    <x v="0"/>
  </r>
  <r>
    <x v="0"/>
    <x v="70"/>
    <x v="28"/>
    <x v="17"/>
    <s v="2021-12-01"/>
    <n v="31"/>
    <n v="1"/>
    <n v="21"/>
    <n v="0"/>
    <n v="2"/>
    <n v="8"/>
    <n v="1"/>
    <n v="23"/>
    <n v="0"/>
    <n v="0"/>
    <n v="0"/>
    <n v="0"/>
    <n v="0"/>
    <n v="0"/>
    <x v="0"/>
    <x v="0"/>
  </r>
  <r>
    <x v="0"/>
    <x v="70"/>
    <x v="174"/>
    <x v="18"/>
    <s v="2021-12-01"/>
    <n v="31"/>
    <n v="1"/>
    <n v="21"/>
    <n v="0"/>
    <n v="2"/>
    <n v="8"/>
    <n v="1"/>
    <n v="23"/>
    <n v="0"/>
    <n v="0"/>
    <n v="0"/>
    <n v="0"/>
    <n v="0"/>
    <n v="0"/>
    <x v="1"/>
    <x v="0"/>
  </r>
  <r>
    <x v="0"/>
    <x v="70"/>
    <x v="28"/>
    <x v="19"/>
    <s v="2021-12-01"/>
    <n v="31"/>
    <n v="1"/>
    <n v="21"/>
    <n v="0"/>
    <n v="2"/>
    <n v="8"/>
    <n v="1"/>
    <n v="23"/>
    <n v="0"/>
    <n v="0"/>
    <n v="0"/>
    <n v="0"/>
    <n v="0"/>
    <n v="0"/>
    <x v="0"/>
    <x v="0"/>
  </r>
  <r>
    <x v="0"/>
    <x v="70"/>
    <x v="174"/>
    <x v="20"/>
    <s v="2021-12-01"/>
    <n v="31"/>
    <n v="1"/>
    <n v="21"/>
    <n v="0"/>
    <n v="2"/>
    <n v="8"/>
    <n v="1"/>
    <n v="23"/>
    <n v="0"/>
    <n v="0"/>
    <n v="0"/>
    <n v="0"/>
    <n v="0"/>
    <n v="0"/>
    <x v="1"/>
    <x v="0"/>
  </r>
  <r>
    <x v="0"/>
    <x v="70"/>
    <x v="28"/>
    <x v="21"/>
    <s v="2021-12-01"/>
    <n v="31"/>
    <n v="1"/>
    <n v="21"/>
    <n v="0"/>
    <n v="2"/>
    <n v="8"/>
    <n v="1"/>
    <n v="23"/>
    <n v="0"/>
    <n v="0"/>
    <n v="0"/>
    <n v="0"/>
    <n v="0"/>
    <n v="0"/>
    <x v="0"/>
    <x v="0"/>
  </r>
  <r>
    <x v="0"/>
    <x v="70"/>
    <x v="174"/>
    <x v="22"/>
    <s v="2021-12-01"/>
    <n v="31"/>
    <n v="1"/>
    <n v="21"/>
    <n v="0"/>
    <n v="2"/>
    <n v="8"/>
    <n v="1"/>
    <n v="23"/>
    <n v="0"/>
    <n v="0"/>
    <n v="0"/>
    <n v="0"/>
    <n v="0"/>
    <n v="0"/>
    <x v="1"/>
    <x v="0"/>
  </r>
  <r>
    <x v="0"/>
    <x v="71"/>
    <x v="0"/>
    <x v="0"/>
    <s v="2021-12-01"/>
    <n v="31"/>
    <n v="0"/>
    <n v="8"/>
    <n v="1"/>
    <n v="6"/>
    <n v="16"/>
    <n v="0"/>
    <n v="6"/>
    <n v="0"/>
    <n v="1"/>
    <n v="0"/>
    <n v="0"/>
    <n v="1"/>
    <n v="7"/>
    <x v="0"/>
    <x v="0"/>
  </r>
  <r>
    <x v="0"/>
    <x v="71"/>
    <x v="0"/>
    <x v="1"/>
    <s v="2021-12-01"/>
    <n v="31"/>
    <n v="0"/>
    <n v="8"/>
    <n v="1"/>
    <n v="6"/>
    <n v="16"/>
    <n v="0"/>
    <n v="6"/>
    <n v="1"/>
    <n v="1"/>
    <n v="0"/>
    <n v="0"/>
    <n v="0"/>
    <n v="7"/>
    <x v="0"/>
    <x v="0"/>
  </r>
  <r>
    <x v="0"/>
    <x v="71"/>
    <x v="0"/>
    <x v="2"/>
    <s v="2021-12-01"/>
    <n v="31"/>
    <n v="0"/>
    <n v="8"/>
    <n v="1"/>
    <n v="6"/>
    <n v="16"/>
    <n v="1"/>
    <n v="6"/>
    <n v="0"/>
    <n v="1"/>
    <n v="0"/>
    <n v="0"/>
    <n v="0"/>
    <n v="7"/>
    <x v="0"/>
    <x v="0"/>
  </r>
  <r>
    <x v="0"/>
    <x v="71"/>
    <x v="176"/>
    <x v="3"/>
    <s v="2021-12-01"/>
    <n v="31"/>
    <n v="1"/>
    <n v="8"/>
    <n v="0"/>
    <n v="6"/>
    <n v="17"/>
    <n v="0"/>
    <n v="6"/>
    <n v="0"/>
    <n v="1"/>
    <n v="0"/>
    <n v="0"/>
    <n v="1"/>
    <n v="7"/>
    <x v="1"/>
    <x v="0"/>
  </r>
  <r>
    <x v="0"/>
    <x v="71"/>
    <x v="0"/>
    <x v="10"/>
    <s v="2021-12-01"/>
    <n v="31"/>
    <n v="0"/>
    <n v="8"/>
    <n v="1"/>
    <n v="6"/>
    <n v="16"/>
    <n v="0"/>
    <n v="6"/>
    <n v="0"/>
    <n v="1"/>
    <n v="0"/>
    <n v="0"/>
    <n v="1"/>
    <n v="7"/>
    <x v="0"/>
    <x v="0"/>
  </r>
  <r>
    <x v="0"/>
    <x v="71"/>
    <x v="0"/>
    <x v="11"/>
    <s v="2021-12-01"/>
    <n v="31"/>
    <n v="0"/>
    <n v="8"/>
    <n v="1"/>
    <n v="6"/>
    <n v="16"/>
    <n v="0"/>
    <n v="6"/>
    <n v="0"/>
    <n v="1"/>
    <n v="0"/>
    <n v="0"/>
    <n v="1"/>
    <n v="7"/>
    <x v="0"/>
    <x v="0"/>
  </r>
  <r>
    <x v="0"/>
    <x v="71"/>
    <x v="0"/>
    <x v="14"/>
    <s v="2021-12-01"/>
    <n v="31"/>
    <n v="0"/>
    <n v="8"/>
    <n v="1"/>
    <n v="6"/>
    <n v="16"/>
    <n v="0"/>
    <n v="6"/>
    <n v="0"/>
    <n v="1"/>
    <n v="0"/>
    <n v="0"/>
    <n v="1"/>
    <n v="7"/>
    <x v="0"/>
    <x v="0"/>
  </r>
  <r>
    <x v="0"/>
    <x v="71"/>
    <x v="0"/>
    <x v="15"/>
    <s v="2021-12-01"/>
    <n v="31"/>
    <n v="1"/>
    <n v="8"/>
    <n v="0"/>
    <n v="6"/>
    <n v="17"/>
    <n v="1"/>
    <n v="6"/>
    <n v="0"/>
    <n v="1"/>
    <n v="0"/>
    <n v="0"/>
    <n v="0"/>
    <n v="7"/>
    <x v="0"/>
    <x v="0"/>
  </r>
  <r>
    <x v="0"/>
    <x v="71"/>
    <x v="0"/>
    <x v="16"/>
    <s v="2021-12-01"/>
    <n v="31"/>
    <n v="1"/>
    <n v="8"/>
    <n v="0"/>
    <n v="6"/>
    <n v="17"/>
    <n v="0"/>
    <n v="6"/>
    <n v="0"/>
    <n v="1"/>
    <n v="0"/>
    <n v="0"/>
    <n v="1"/>
    <n v="7"/>
    <x v="0"/>
    <x v="0"/>
  </r>
  <r>
    <x v="0"/>
    <x v="71"/>
    <x v="0"/>
    <x v="18"/>
    <s v="2021-12-01"/>
    <n v="31"/>
    <n v="1"/>
    <n v="8"/>
    <n v="0"/>
    <n v="6"/>
    <n v="17"/>
    <n v="1"/>
    <n v="6"/>
    <n v="0"/>
    <n v="1"/>
    <n v="0"/>
    <n v="0"/>
    <n v="0"/>
    <n v="7"/>
    <x v="0"/>
    <x v="0"/>
  </r>
  <r>
    <x v="0"/>
    <x v="71"/>
    <x v="0"/>
    <x v="19"/>
    <s v="2021-12-01"/>
    <n v="31"/>
    <n v="1"/>
    <n v="8"/>
    <n v="0"/>
    <n v="6"/>
    <n v="17"/>
    <n v="0"/>
    <n v="6"/>
    <n v="0"/>
    <n v="1"/>
    <n v="0"/>
    <n v="0"/>
    <n v="1"/>
    <n v="7"/>
    <x v="0"/>
    <x v="0"/>
  </r>
  <r>
    <x v="0"/>
    <x v="71"/>
    <x v="0"/>
    <x v="20"/>
    <s v="2021-12-01"/>
    <n v="31"/>
    <n v="1"/>
    <n v="8"/>
    <n v="0"/>
    <n v="6"/>
    <n v="17"/>
    <n v="1"/>
    <n v="6"/>
    <n v="0"/>
    <n v="1"/>
    <n v="0"/>
    <n v="0"/>
    <n v="0"/>
    <n v="7"/>
    <x v="0"/>
    <x v="0"/>
  </r>
  <r>
    <x v="0"/>
    <x v="71"/>
    <x v="0"/>
    <x v="21"/>
    <s v="2021-12-01"/>
    <n v="31"/>
    <n v="1"/>
    <n v="8"/>
    <n v="0"/>
    <n v="6"/>
    <n v="17"/>
    <n v="1"/>
    <n v="6"/>
    <n v="0"/>
    <n v="1"/>
    <n v="0"/>
    <n v="0"/>
    <n v="0"/>
    <n v="7"/>
    <x v="0"/>
    <x v="0"/>
  </r>
  <r>
    <x v="0"/>
    <x v="71"/>
    <x v="0"/>
    <x v="22"/>
    <s v="2021-12-01"/>
    <n v="31"/>
    <n v="1"/>
    <n v="8"/>
    <n v="0"/>
    <n v="6"/>
    <n v="17"/>
    <n v="1"/>
    <n v="6"/>
    <n v="0"/>
    <n v="1"/>
    <n v="0"/>
    <n v="0"/>
    <n v="0"/>
    <n v="7"/>
    <x v="0"/>
    <x v="0"/>
  </r>
  <r>
    <x v="0"/>
    <x v="72"/>
    <x v="81"/>
    <x v="0"/>
    <s v="2021-12-01"/>
    <n v="31"/>
    <n v="1"/>
    <n v="18"/>
    <n v="0"/>
    <n v="1"/>
    <n v="12"/>
    <n v="1"/>
    <n v="18"/>
    <n v="0"/>
    <n v="0"/>
    <n v="0"/>
    <n v="1"/>
    <n v="0"/>
    <n v="0"/>
    <x v="0"/>
    <x v="0"/>
  </r>
  <r>
    <x v="0"/>
    <x v="72"/>
    <x v="177"/>
    <x v="1"/>
    <s v="2021-12-01"/>
    <n v="31"/>
    <n v="0"/>
    <n v="18"/>
    <n v="0"/>
    <n v="1"/>
    <n v="12"/>
    <n v="0"/>
    <n v="18"/>
    <n v="0"/>
    <n v="0"/>
    <n v="0"/>
    <n v="1"/>
    <n v="0"/>
    <n v="0"/>
    <x v="2"/>
    <x v="1"/>
  </r>
  <r>
    <x v="0"/>
    <x v="72"/>
    <x v="81"/>
    <x v="3"/>
    <s v="2021-12-01"/>
    <n v="31"/>
    <n v="1"/>
    <n v="18"/>
    <n v="0"/>
    <n v="1"/>
    <n v="12"/>
    <n v="1"/>
    <n v="18"/>
    <n v="0"/>
    <n v="0"/>
    <n v="0"/>
    <n v="1"/>
    <n v="0"/>
    <n v="0"/>
    <x v="0"/>
    <x v="0"/>
  </r>
  <r>
    <x v="0"/>
    <x v="72"/>
    <x v="81"/>
    <x v="6"/>
    <s v="2021-12-01"/>
    <n v="31"/>
    <n v="1"/>
    <n v="18"/>
    <n v="0"/>
    <n v="1"/>
    <n v="12"/>
    <n v="1"/>
    <n v="18"/>
    <n v="0"/>
    <n v="0"/>
    <n v="0"/>
    <n v="1"/>
    <n v="0"/>
    <n v="0"/>
    <x v="0"/>
    <x v="0"/>
  </r>
  <r>
    <x v="0"/>
    <x v="72"/>
    <x v="81"/>
    <x v="7"/>
    <s v="2021-12-01"/>
    <n v="31"/>
    <n v="1"/>
    <n v="18"/>
    <n v="0"/>
    <n v="1"/>
    <n v="12"/>
    <n v="1"/>
    <n v="18"/>
    <n v="0"/>
    <n v="0"/>
    <n v="0"/>
    <n v="1"/>
    <n v="0"/>
    <n v="0"/>
    <x v="0"/>
    <x v="0"/>
  </r>
  <r>
    <x v="0"/>
    <x v="72"/>
    <x v="81"/>
    <x v="8"/>
    <s v="2021-12-01"/>
    <n v="31"/>
    <n v="1"/>
    <n v="18"/>
    <n v="0"/>
    <n v="1"/>
    <n v="12"/>
    <n v="1"/>
    <n v="18"/>
    <n v="0"/>
    <n v="0"/>
    <n v="0"/>
    <n v="1"/>
    <n v="0"/>
    <n v="0"/>
    <x v="0"/>
    <x v="0"/>
  </r>
  <r>
    <x v="0"/>
    <x v="72"/>
    <x v="81"/>
    <x v="9"/>
    <s v="2021-12-01"/>
    <n v="31"/>
    <n v="1"/>
    <n v="18"/>
    <n v="0"/>
    <n v="1"/>
    <n v="12"/>
    <n v="1"/>
    <n v="18"/>
    <n v="0"/>
    <n v="0"/>
    <n v="0"/>
    <n v="1"/>
    <n v="0"/>
    <n v="0"/>
    <x v="0"/>
    <x v="0"/>
  </r>
  <r>
    <x v="0"/>
    <x v="72"/>
    <x v="81"/>
    <x v="10"/>
    <s v="2021-12-01"/>
    <n v="31"/>
    <n v="1"/>
    <n v="18"/>
    <n v="0"/>
    <n v="1"/>
    <n v="12"/>
    <n v="1"/>
    <n v="18"/>
    <n v="0"/>
    <n v="0"/>
    <n v="0"/>
    <n v="1"/>
    <n v="0"/>
    <n v="0"/>
    <x v="0"/>
    <x v="0"/>
  </r>
  <r>
    <x v="0"/>
    <x v="72"/>
    <x v="81"/>
    <x v="11"/>
    <s v="2021-12-01"/>
    <n v="31"/>
    <n v="1"/>
    <n v="18"/>
    <n v="0"/>
    <n v="1"/>
    <n v="12"/>
    <n v="1"/>
    <n v="18"/>
    <n v="0"/>
    <n v="0"/>
    <n v="0"/>
    <n v="1"/>
    <n v="0"/>
    <n v="0"/>
    <x v="0"/>
    <x v="0"/>
  </r>
  <r>
    <x v="0"/>
    <x v="72"/>
    <x v="81"/>
    <x v="12"/>
    <s v="2021-12-01"/>
    <n v="31"/>
    <n v="1"/>
    <n v="18"/>
    <n v="0"/>
    <n v="1"/>
    <n v="12"/>
    <n v="1"/>
    <n v="18"/>
    <n v="0"/>
    <n v="0"/>
    <n v="0"/>
    <n v="1"/>
    <n v="0"/>
    <n v="0"/>
    <x v="0"/>
    <x v="0"/>
  </r>
  <r>
    <x v="0"/>
    <x v="72"/>
    <x v="81"/>
    <x v="13"/>
    <s v="2021-12-01"/>
    <n v="31"/>
    <n v="1"/>
    <n v="18"/>
    <n v="0"/>
    <n v="1"/>
    <n v="12"/>
    <n v="1"/>
    <n v="18"/>
    <n v="0"/>
    <n v="0"/>
    <n v="0"/>
    <n v="1"/>
    <n v="0"/>
    <n v="0"/>
    <x v="0"/>
    <x v="0"/>
  </r>
  <r>
    <x v="0"/>
    <x v="72"/>
    <x v="81"/>
    <x v="14"/>
    <s v="2021-12-01"/>
    <n v="31"/>
    <n v="1"/>
    <n v="18"/>
    <n v="0"/>
    <n v="1"/>
    <n v="12"/>
    <n v="1"/>
    <n v="18"/>
    <n v="0"/>
    <n v="0"/>
    <n v="0"/>
    <n v="1"/>
    <n v="0"/>
    <n v="0"/>
    <x v="0"/>
    <x v="0"/>
  </r>
  <r>
    <x v="0"/>
    <x v="72"/>
    <x v="81"/>
    <x v="15"/>
    <s v="2021-12-01"/>
    <n v="31"/>
    <n v="1"/>
    <n v="18"/>
    <n v="0"/>
    <n v="1"/>
    <n v="12"/>
    <n v="1"/>
    <n v="18"/>
    <n v="0"/>
    <n v="0"/>
    <n v="0"/>
    <n v="1"/>
    <n v="0"/>
    <n v="0"/>
    <x v="0"/>
    <x v="0"/>
  </r>
  <r>
    <x v="0"/>
    <x v="72"/>
    <x v="81"/>
    <x v="16"/>
    <s v="2021-12-01"/>
    <n v="31"/>
    <n v="0"/>
    <n v="18"/>
    <n v="1"/>
    <n v="1"/>
    <n v="11"/>
    <n v="1"/>
    <n v="18"/>
    <n v="0"/>
    <n v="0"/>
    <n v="0"/>
    <n v="1"/>
    <n v="0"/>
    <n v="0"/>
    <x v="0"/>
    <x v="0"/>
  </r>
  <r>
    <x v="0"/>
    <x v="72"/>
    <x v="81"/>
    <x v="17"/>
    <s v="2021-12-01"/>
    <n v="31"/>
    <n v="1"/>
    <n v="18"/>
    <n v="0"/>
    <n v="1"/>
    <n v="12"/>
    <n v="1"/>
    <n v="18"/>
    <n v="0"/>
    <n v="0"/>
    <n v="0"/>
    <n v="1"/>
    <n v="0"/>
    <n v="0"/>
    <x v="0"/>
    <x v="0"/>
  </r>
  <r>
    <x v="0"/>
    <x v="72"/>
    <x v="81"/>
    <x v="18"/>
    <s v="2021-12-01"/>
    <n v="31"/>
    <n v="1"/>
    <n v="18"/>
    <n v="0"/>
    <n v="1"/>
    <n v="12"/>
    <n v="1"/>
    <n v="18"/>
    <n v="0"/>
    <n v="0"/>
    <n v="0"/>
    <n v="1"/>
    <n v="0"/>
    <n v="0"/>
    <x v="0"/>
    <x v="0"/>
  </r>
  <r>
    <x v="0"/>
    <x v="72"/>
    <x v="81"/>
    <x v="19"/>
    <s v="2021-12-01"/>
    <n v="31"/>
    <n v="1"/>
    <n v="18"/>
    <n v="0"/>
    <n v="1"/>
    <n v="12"/>
    <n v="1"/>
    <n v="18"/>
    <n v="0"/>
    <n v="0"/>
    <n v="0"/>
    <n v="1"/>
    <n v="0"/>
    <n v="0"/>
    <x v="0"/>
    <x v="0"/>
  </r>
  <r>
    <x v="0"/>
    <x v="72"/>
    <x v="81"/>
    <x v="20"/>
    <s v="2021-12-01"/>
    <n v="31"/>
    <n v="1"/>
    <n v="18"/>
    <n v="0"/>
    <n v="1"/>
    <n v="12"/>
    <n v="1"/>
    <n v="18"/>
    <n v="0"/>
    <n v="0"/>
    <n v="0"/>
    <n v="1"/>
    <n v="0"/>
    <n v="0"/>
    <x v="0"/>
    <x v="0"/>
  </r>
  <r>
    <x v="0"/>
    <x v="72"/>
    <x v="81"/>
    <x v="21"/>
    <s v="2021-12-01"/>
    <n v="31"/>
    <n v="1"/>
    <n v="18"/>
    <n v="0"/>
    <n v="1"/>
    <n v="12"/>
    <n v="1"/>
    <n v="18"/>
    <n v="0"/>
    <n v="0"/>
    <n v="0"/>
    <n v="1"/>
    <n v="0"/>
    <n v="0"/>
    <x v="0"/>
    <x v="0"/>
  </r>
  <r>
    <x v="0"/>
    <x v="72"/>
    <x v="81"/>
    <x v="22"/>
    <s v="2021-12-01"/>
    <n v="31"/>
    <n v="1"/>
    <n v="18"/>
    <n v="0"/>
    <n v="1"/>
    <n v="12"/>
    <n v="0"/>
    <n v="18"/>
    <n v="0"/>
    <n v="0"/>
    <n v="1"/>
    <n v="1"/>
    <n v="0"/>
    <n v="0"/>
    <x v="0"/>
    <x v="0"/>
  </r>
  <r>
    <x v="0"/>
    <x v="73"/>
    <x v="0"/>
    <x v="0"/>
    <s v="2021-12-01"/>
    <n v="31"/>
    <n v="1"/>
    <n v="21"/>
    <n v="0"/>
    <n v="0"/>
    <n v="10"/>
    <n v="1"/>
    <n v="21"/>
    <n v="0"/>
    <n v="0"/>
    <n v="0"/>
    <n v="0"/>
    <n v="0"/>
    <n v="0"/>
    <x v="0"/>
    <x v="0"/>
  </r>
  <r>
    <x v="0"/>
    <x v="73"/>
    <x v="0"/>
    <x v="1"/>
    <s v="2021-12-01"/>
    <n v="31"/>
    <n v="1"/>
    <n v="21"/>
    <n v="0"/>
    <n v="0"/>
    <n v="10"/>
    <n v="1"/>
    <n v="21"/>
    <n v="0"/>
    <n v="0"/>
    <n v="0"/>
    <n v="0"/>
    <n v="0"/>
    <n v="0"/>
    <x v="0"/>
    <x v="0"/>
  </r>
  <r>
    <x v="0"/>
    <x v="73"/>
    <x v="0"/>
    <x v="2"/>
    <s v="2021-12-01"/>
    <n v="31"/>
    <n v="1"/>
    <n v="21"/>
    <n v="0"/>
    <n v="0"/>
    <n v="10"/>
    <n v="1"/>
    <n v="21"/>
    <n v="0"/>
    <n v="0"/>
    <n v="0"/>
    <n v="0"/>
    <n v="0"/>
    <n v="0"/>
    <x v="0"/>
    <x v="0"/>
  </r>
  <r>
    <x v="0"/>
    <x v="73"/>
    <x v="0"/>
    <x v="4"/>
    <s v="2021-12-01"/>
    <n v="31"/>
    <n v="1"/>
    <n v="21"/>
    <n v="0"/>
    <n v="0"/>
    <n v="10"/>
    <n v="1"/>
    <n v="21"/>
    <n v="0"/>
    <n v="0"/>
    <n v="0"/>
    <n v="0"/>
    <n v="0"/>
    <n v="0"/>
    <x v="0"/>
    <x v="0"/>
  </r>
  <r>
    <x v="0"/>
    <x v="73"/>
    <x v="0"/>
    <x v="5"/>
    <s v="2021-12-01"/>
    <n v="31"/>
    <n v="1"/>
    <n v="21"/>
    <n v="0"/>
    <n v="0"/>
    <n v="10"/>
    <n v="1"/>
    <n v="21"/>
    <n v="0"/>
    <n v="0"/>
    <n v="0"/>
    <n v="0"/>
    <n v="0"/>
    <n v="0"/>
    <x v="0"/>
    <x v="0"/>
  </r>
  <r>
    <x v="0"/>
    <x v="73"/>
    <x v="0"/>
    <x v="6"/>
    <s v="2021-12-01"/>
    <n v="31"/>
    <n v="1"/>
    <n v="21"/>
    <n v="0"/>
    <n v="0"/>
    <n v="10"/>
    <n v="1"/>
    <n v="21"/>
    <n v="0"/>
    <n v="0"/>
    <n v="0"/>
    <n v="0"/>
    <n v="0"/>
    <n v="0"/>
    <x v="0"/>
    <x v="0"/>
  </r>
  <r>
    <x v="0"/>
    <x v="73"/>
    <x v="0"/>
    <x v="7"/>
    <s v="2021-12-01"/>
    <n v="31"/>
    <n v="1"/>
    <n v="21"/>
    <n v="0"/>
    <n v="0"/>
    <n v="10"/>
    <n v="1"/>
    <n v="21"/>
    <n v="0"/>
    <n v="0"/>
    <n v="0"/>
    <n v="0"/>
    <n v="0"/>
    <n v="0"/>
    <x v="0"/>
    <x v="0"/>
  </r>
  <r>
    <x v="0"/>
    <x v="73"/>
    <x v="0"/>
    <x v="8"/>
    <s v="2021-12-01"/>
    <n v="31"/>
    <n v="1"/>
    <n v="21"/>
    <n v="0"/>
    <n v="0"/>
    <n v="10"/>
    <n v="1"/>
    <n v="21"/>
    <n v="0"/>
    <n v="0"/>
    <n v="0"/>
    <n v="0"/>
    <n v="0"/>
    <n v="0"/>
    <x v="0"/>
    <x v="0"/>
  </r>
  <r>
    <x v="0"/>
    <x v="73"/>
    <x v="0"/>
    <x v="9"/>
    <s v="2021-12-01"/>
    <n v="31"/>
    <n v="1"/>
    <n v="21"/>
    <n v="0"/>
    <n v="0"/>
    <n v="10"/>
    <n v="1"/>
    <n v="21"/>
    <n v="0"/>
    <n v="0"/>
    <n v="0"/>
    <n v="0"/>
    <n v="0"/>
    <n v="0"/>
    <x v="0"/>
    <x v="0"/>
  </r>
  <r>
    <x v="0"/>
    <x v="73"/>
    <x v="0"/>
    <x v="10"/>
    <s v="2021-12-01"/>
    <n v="31"/>
    <n v="1"/>
    <n v="21"/>
    <n v="0"/>
    <n v="0"/>
    <n v="10"/>
    <n v="1"/>
    <n v="21"/>
    <n v="0"/>
    <n v="0"/>
    <n v="0"/>
    <n v="0"/>
    <n v="0"/>
    <n v="0"/>
    <x v="0"/>
    <x v="0"/>
  </r>
  <r>
    <x v="0"/>
    <x v="73"/>
    <x v="0"/>
    <x v="11"/>
    <s v="2021-12-01"/>
    <n v="31"/>
    <n v="1"/>
    <n v="21"/>
    <n v="0"/>
    <n v="0"/>
    <n v="10"/>
    <n v="1"/>
    <n v="21"/>
    <n v="0"/>
    <n v="0"/>
    <n v="0"/>
    <n v="0"/>
    <n v="0"/>
    <n v="0"/>
    <x v="0"/>
    <x v="0"/>
  </r>
  <r>
    <x v="0"/>
    <x v="73"/>
    <x v="0"/>
    <x v="12"/>
    <s v="2021-12-01"/>
    <n v="31"/>
    <n v="1"/>
    <n v="21"/>
    <n v="0"/>
    <n v="0"/>
    <n v="10"/>
    <n v="1"/>
    <n v="21"/>
    <n v="0"/>
    <n v="0"/>
    <n v="0"/>
    <n v="0"/>
    <n v="0"/>
    <n v="0"/>
    <x v="0"/>
    <x v="0"/>
  </r>
  <r>
    <x v="0"/>
    <x v="73"/>
    <x v="0"/>
    <x v="13"/>
    <s v="2021-12-01"/>
    <n v="31"/>
    <n v="1"/>
    <n v="21"/>
    <n v="0"/>
    <n v="0"/>
    <n v="10"/>
    <n v="1"/>
    <n v="21"/>
    <n v="0"/>
    <n v="0"/>
    <n v="0"/>
    <n v="0"/>
    <n v="0"/>
    <n v="0"/>
    <x v="0"/>
    <x v="0"/>
  </r>
  <r>
    <x v="0"/>
    <x v="73"/>
    <x v="0"/>
    <x v="14"/>
    <s v="2021-12-01"/>
    <n v="31"/>
    <n v="1"/>
    <n v="21"/>
    <n v="0"/>
    <n v="0"/>
    <n v="10"/>
    <n v="1"/>
    <n v="21"/>
    <n v="0"/>
    <n v="0"/>
    <n v="0"/>
    <n v="0"/>
    <n v="0"/>
    <n v="0"/>
    <x v="0"/>
    <x v="0"/>
  </r>
  <r>
    <x v="0"/>
    <x v="73"/>
    <x v="0"/>
    <x v="15"/>
    <s v="2021-12-01"/>
    <n v="31"/>
    <n v="1"/>
    <n v="21"/>
    <n v="0"/>
    <n v="0"/>
    <n v="10"/>
    <n v="1"/>
    <n v="21"/>
    <n v="0"/>
    <n v="0"/>
    <n v="0"/>
    <n v="0"/>
    <n v="0"/>
    <n v="0"/>
    <x v="0"/>
    <x v="0"/>
  </r>
  <r>
    <x v="0"/>
    <x v="73"/>
    <x v="0"/>
    <x v="16"/>
    <s v="2021-12-01"/>
    <n v="31"/>
    <n v="1"/>
    <n v="21"/>
    <n v="0"/>
    <n v="0"/>
    <n v="10"/>
    <n v="1"/>
    <n v="21"/>
    <n v="0"/>
    <n v="0"/>
    <n v="0"/>
    <n v="0"/>
    <n v="0"/>
    <n v="0"/>
    <x v="0"/>
    <x v="0"/>
  </r>
  <r>
    <x v="0"/>
    <x v="73"/>
    <x v="0"/>
    <x v="17"/>
    <s v="2021-12-01"/>
    <n v="31"/>
    <n v="1"/>
    <n v="21"/>
    <n v="0"/>
    <n v="0"/>
    <n v="10"/>
    <n v="1"/>
    <n v="21"/>
    <n v="0"/>
    <n v="0"/>
    <n v="0"/>
    <n v="0"/>
    <n v="0"/>
    <n v="0"/>
    <x v="0"/>
    <x v="0"/>
  </r>
  <r>
    <x v="0"/>
    <x v="73"/>
    <x v="0"/>
    <x v="18"/>
    <s v="2021-12-01"/>
    <n v="31"/>
    <n v="1"/>
    <n v="21"/>
    <n v="0"/>
    <n v="0"/>
    <n v="10"/>
    <n v="1"/>
    <n v="21"/>
    <n v="0"/>
    <n v="0"/>
    <n v="0"/>
    <n v="0"/>
    <n v="0"/>
    <n v="0"/>
    <x v="0"/>
    <x v="0"/>
  </r>
  <r>
    <x v="0"/>
    <x v="73"/>
    <x v="0"/>
    <x v="19"/>
    <s v="2021-12-01"/>
    <n v="31"/>
    <n v="1"/>
    <n v="21"/>
    <n v="0"/>
    <n v="0"/>
    <n v="10"/>
    <n v="1"/>
    <n v="21"/>
    <n v="0"/>
    <n v="0"/>
    <n v="0"/>
    <n v="0"/>
    <n v="0"/>
    <n v="0"/>
    <x v="0"/>
    <x v="0"/>
  </r>
  <r>
    <x v="0"/>
    <x v="73"/>
    <x v="0"/>
    <x v="20"/>
    <s v="2021-12-01"/>
    <n v="31"/>
    <n v="1"/>
    <n v="21"/>
    <n v="0"/>
    <n v="0"/>
    <n v="10"/>
    <n v="1"/>
    <n v="21"/>
    <n v="0"/>
    <n v="0"/>
    <n v="0"/>
    <n v="0"/>
    <n v="0"/>
    <n v="0"/>
    <x v="0"/>
    <x v="0"/>
  </r>
  <r>
    <x v="0"/>
    <x v="73"/>
    <x v="0"/>
    <x v="21"/>
    <s v="2021-12-01"/>
    <n v="31"/>
    <n v="1"/>
    <n v="21"/>
    <n v="0"/>
    <n v="0"/>
    <n v="10"/>
    <n v="1"/>
    <n v="21"/>
    <n v="0"/>
    <n v="0"/>
    <n v="0"/>
    <n v="0"/>
    <n v="0"/>
    <n v="0"/>
    <x v="0"/>
    <x v="0"/>
  </r>
  <r>
    <x v="0"/>
    <x v="74"/>
    <x v="0"/>
    <x v="0"/>
    <s v="2021-12-01"/>
    <n v="31"/>
    <n v="0"/>
    <n v="13"/>
    <n v="1"/>
    <n v="5"/>
    <n v="12"/>
    <n v="1"/>
    <n v="12"/>
    <n v="0"/>
    <n v="0"/>
    <n v="0"/>
    <n v="0"/>
    <n v="0"/>
    <n v="6"/>
    <x v="0"/>
    <x v="0"/>
  </r>
  <r>
    <x v="0"/>
    <x v="74"/>
    <x v="0"/>
    <x v="1"/>
    <s v="2021-12-01"/>
    <n v="31"/>
    <n v="0"/>
    <n v="13"/>
    <n v="1"/>
    <n v="5"/>
    <n v="12"/>
    <n v="1"/>
    <n v="12"/>
    <n v="0"/>
    <n v="0"/>
    <n v="0"/>
    <n v="0"/>
    <n v="0"/>
    <n v="6"/>
    <x v="0"/>
    <x v="0"/>
  </r>
  <r>
    <x v="0"/>
    <x v="74"/>
    <x v="0"/>
    <x v="2"/>
    <s v="2021-12-01"/>
    <n v="31"/>
    <n v="0"/>
    <n v="13"/>
    <n v="1"/>
    <n v="5"/>
    <n v="12"/>
    <n v="0"/>
    <n v="12"/>
    <n v="0"/>
    <n v="0"/>
    <n v="0"/>
    <n v="0"/>
    <n v="1"/>
    <n v="6"/>
    <x v="0"/>
    <x v="0"/>
  </r>
  <r>
    <x v="0"/>
    <x v="74"/>
    <x v="178"/>
    <x v="3"/>
    <s v="2021-12-01"/>
    <n v="31"/>
    <n v="1"/>
    <n v="13"/>
    <n v="0"/>
    <n v="5"/>
    <n v="13"/>
    <n v="0"/>
    <n v="12"/>
    <n v="0"/>
    <n v="0"/>
    <n v="0"/>
    <n v="0"/>
    <n v="1"/>
    <n v="6"/>
    <x v="1"/>
    <x v="0"/>
  </r>
  <r>
    <x v="0"/>
    <x v="74"/>
    <x v="179"/>
    <x v="4"/>
    <s v="2021-12-01"/>
    <n v="31"/>
    <n v="1"/>
    <n v="13"/>
    <n v="0"/>
    <n v="5"/>
    <n v="13"/>
    <n v="1"/>
    <n v="12"/>
    <n v="0"/>
    <n v="0"/>
    <n v="0"/>
    <n v="0"/>
    <n v="0"/>
    <n v="6"/>
    <x v="1"/>
    <x v="0"/>
  </r>
  <r>
    <x v="0"/>
    <x v="74"/>
    <x v="180"/>
    <x v="5"/>
    <s v="2021-12-01"/>
    <n v="31"/>
    <n v="1"/>
    <n v="13"/>
    <n v="0"/>
    <n v="5"/>
    <n v="13"/>
    <n v="0"/>
    <n v="12"/>
    <n v="0"/>
    <n v="0"/>
    <n v="0"/>
    <n v="0"/>
    <n v="1"/>
    <n v="6"/>
    <x v="1"/>
    <x v="0"/>
  </r>
  <r>
    <x v="0"/>
    <x v="74"/>
    <x v="181"/>
    <x v="6"/>
    <s v="2021-12-01"/>
    <n v="31"/>
    <n v="1"/>
    <n v="13"/>
    <n v="0"/>
    <n v="5"/>
    <n v="13"/>
    <n v="1"/>
    <n v="12"/>
    <n v="0"/>
    <n v="0"/>
    <n v="0"/>
    <n v="0"/>
    <n v="0"/>
    <n v="6"/>
    <x v="1"/>
    <x v="0"/>
  </r>
  <r>
    <x v="0"/>
    <x v="74"/>
    <x v="182"/>
    <x v="7"/>
    <s v="2021-12-01"/>
    <n v="31"/>
    <n v="1"/>
    <n v="13"/>
    <n v="0"/>
    <n v="5"/>
    <n v="13"/>
    <n v="0"/>
    <n v="12"/>
    <n v="0"/>
    <n v="0"/>
    <n v="0"/>
    <n v="0"/>
    <n v="1"/>
    <n v="6"/>
    <x v="1"/>
    <x v="0"/>
  </r>
  <r>
    <x v="0"/>
    <x v="74"/>
    <x v="183"/>
    <x v="8"/>
    <s v="2021-12-01"/>
    <n v="31"/>
    <n v="1"/>
    <n v="13"/>
    <n v="0"/>
    <n v="5"/>
    <n v="13"/>
    <n v="0"/>
    <n v="12"/>
    <n v="0"/>
    <n v="0"/>
    <n v="0"/>
    <n v="0"/>
    <n v="1"/>
    <n v="6"/>
    <x v="1"/>
    <x v="0"/>
  </r>
  <r>
    <x v="0"/>
    <x v="74"/>
    <x v="184"/>
    <x v="9"/>
    <s v="2021-12-01"/>
    <n v="31"/>
    <n v="1"/>
    <n v="13"/>
    <n v="0"/>
    <n v="5"/>
    <n v="13"/>
    <n v="1"/>
    <n v="12"/>
    <n v="0"/>
    <n v="0"/>
    <n v="0"/>
    <n v="0"/>
    <n v="0"/>
    <n v="6"/>
    <x v="1"/>
    <x v="0"/>
  </r>
  <r>
    <x v="0"/>
    <x v="74"/>
    <x v="0"/>
    <x v="10"/>
    <s v="2021-12-01"/>
    <n v="31"/>
    <n v="0"/>
    <n v="13"/>
    <n v="1"/>
    <n v="5"/>
    <n v="12"/>
    <n v="1"/>
    <n v="12"/>
    <n v="0"/>
    <n v="0"/>
    <n v="0"/>
    <n v="0"/>
    <n v="0"/>
    <n v="6"/>
    <x v="0"/>
    <x v="0"/>
  </r>
  <r>
    <x v="0"/>
    <x v="74"/>
    <x v="0"/>
    <x v="11"/>
    <s v="2021-12-01"/>
    <n v="31"/>
    <n v="0"/>
    <n v="13"/>
    <n v="1"/>
    <n v="5"/>
    <n v="12"/>
    <n v="1"/>
    <n v="12"/>
    <n v="0"/>
    <n v="0"/>
    <n v="0"/>
    <n v="0"/>
    <n v="0"/>
    <n v="6"/>
    <x v="0"/>
    <x v="0"/>
  </r>
  <r>
    <x v="0"/>
    <x v="74"/>
    <x v="0"/>
    <x v="17"/>
    <s v="2021-12-01"/>
    <n v="31"/>
    <n v="1"/>
    <n v="13"/>
    <n v="0"/>
    <n v="5"/>
    <n v="13"/>
    <n v="1"/>
    <n v="12"/>
    <n v="0"/>
    <n v="0"/>
    <n v="0"/>
    <n v="0"/>
    <n v="0"/>
    <n v="6"/>
    <x v="0"/>
    <x v="0"/>
  </r>
  <r>
    <x v="0"/>
    <x v="74"/>
    <x v="0"/>
    <x v="18"/>
    <s v="2021-12-01"/>
    <n v="31"/>
    <n v="1"/>
    <n v="13"/>
    <n v="0"/>
    <n v="5"/>
    <n v="13"/>
    <n v="1"/>
    <n v="12"/>
    <n v="0"/>
    <n v="0"/>
    <n v="0"/>
    <n v="0"/>
    <n v="0"/>
    <n v="6"/>
    <x v="0"/>
    <x v="0"/>
  </r>
  <r>
    <x v="0"/>
    <x v="74"/>
    <x v="0"/>
    <x v="19"/>
    <s v="2021-12-01"/>
    <n v="31"/>
    <n v="1"/>
    <n v="13"/>
    <n v="0"/>
    <n v="5"/>
    <n v="13"/>
    <n v="1"/>
    <n v="12"/>
    <n v="0"/>
    <n v="0"/>
    <n v="0"/>
    <n v="0"/>
    <n v="0"/>
    <n v="6"/>
    <x v="0"/>
    <x v="0"/>
  </r>
  <r>
    <x v="0"/>
    <x v="74"/>
    <x v="0"/>
    <x v="20"/>
    <s v="2021-12-01"/>
    <n v="31"/>
    <n v="1"/>
    <n v="13"/>
    <n v="0"/>
    <n v="5"/>
    <n v="13"/>
    <n v="1"/>
    <n v="12"/>
    <n v="0"/>
    <n v="0"/>
    <n v="0"/>
    <n v="0"/>
    <n v="0"/>
    <n v="6"/>
    <x v="0"/>
    <x v="0"/>
  </r>
  <r>
    <x v="0"/>
    <x v="74"/>
    <x v="0"/>
    <x v="21"/>
    <s v="2021-12-01"/>
    <n v="31"/>
    <n v="1"/>
    <n v="13"/>
    <n v="0"/>
    <n v="5"/>
    <n v="13"/>
    <n v="1"/>
    <n v="12"/>
    <n v="0"/>
    <n v="0"/>
    <n v="0"/>
    <n v="0"/>
    <n v="0"/>
    <n v="6"/>
    <x v="0"/>
    <x v="0"/>
  </r>
  <r>
    <x v="0"/>
    <x v="74"/>
    <x v="0"/>
    <x v="22"/>
    <s v="2021-12-01"/>
    <n v="31"/>
    <n v="1"/>
    <n v="13"/>
    <n v="0"/>
    <n v="5"/>
    <n v="13"/>
    <n v="0"/>
    <n v="12"/>
    <n v="0"/>
    <n v="0"/>
    <n v="0"/>
    <n v="0"/>
    <n v="1"/>
    <n v="6"/>
    <x v="0"/>
    <x v="0"/>
  </r>
  <r>
    <x v="0"/>
    <x v="75"/>
    <x v="185"/>
    <x v="0"/>
    <s v="2021-12-01"/>
    <n v="31"/>
    <n v="0"/>
    <n v="0"/>
    <n v="0"/>
    <n v="0"/>
    <n v="31"/>
    <n v="0"/>
    <n v="0"/>
    <n v="0"/>
    <n v="0"/>
    <n v="0"/>
    <n v="0"/>
    <n v="0"/>
    <n v="0"/>
    <x v="2"/>
    <x v="1"/>
  </r>
  <r>
    <x v="0"/>
    <x v="76"/>
    <x v="0"/>
    <x v="0"/>
    <s v="2021-12-01"/>
    <n v="31"/>
    <n v="0"/>
    <n v="9"/>
    <n v="1"/>
    <n v="10"/>
    <n v="11"/>
    <n v="1"/>
    <n v="16"/>
    <n v="0"/>
    <n v="0"/>
    <n v="0"/>
    <n v="0"/>
    <n v="0"/>
    <n v="3"/>
    <x v="0"/>
    <x v="0"/>
  </r>
  <r>
    <x v="0"/>
    <x v="76"/>
    <x v="0"/>
    <x v="1"/>
    <s v="2021-12-01"/>
    <n v="31"/>
    <n v="0"/>
    <n v="9"/>
    <n v="1"/>
    <n v="10"/>
    <n v="11"/>
    <n v="1"/>
    <n v="16"/>
    <n v="0"/>
    <n v="0"/>
    <n v="0"/>
    <n v="0"/>
    <n v="0"/>
    <n v="3"/>
    <x v="0"/>
    <x v="0"/>
  </r>
  <r>
    <x v="0"/>
    <x v="76"/>
    <x v="0"/>
    <x v="2"/>
    <s v="2021-12-01"/>
    <n v="31"/>
    <n v="0"/>
    <n v="9"/>
    <n v="1"/>
    <n v="10"/>
    <n v="11"/>
    <n v="1"/>
    <n v="16"/>
    <n v="0"/>
    <n v="0"/>
    <n v="0"/>
    <n v="0"/>
    <n v="0"/>
    <n v="3"/>
    <x v="0"/>
    <x v="0"/>
  </r>
  <r>
    <x v="0"/>
    <x v="76"/>
    <x v="186"/>
    <x v="3"/>
    <s v="2021-12-01"/>
    <n v="31"/>
    <n v="1"/>
    <n v="9"/>
    <n v="0"/>
    <n v="10"/>
    <n v="12"/>
    <n v="0"/>
    <n v="16"/>
    <n v="0"/>
    <n v="0"/>
    <n v="0"/>
    <n v="0"/>
    <n v="1"/>
    <n v="3"/>
    <x v="1"/>
    <x v="0"/>
  </r>
  <r>
    <x v="0"/>
    <x v="76"/>
    <x v="187"/>
    <x v="4"/>
    <s v="2021-12-01"/>
    <n v="31"/>
    <n v="1"/>
    <n v="9"/>
    <n v="0"/>
    <n v="10"/>
    <n v="12"/>
    <n v="1"/>
    <n v="16"/>
    <n v="0"/>
    <n v="0"/>
    <n v="0"/>
    <n v="0"/>
    <n v="0"/>
    <n v="3"/>
    <x v="1"/>
    <x v="0"/>
  </r>
  <r>
    <x v="0"/>
    <x v="76"/>
    <x v="187"/>
    <x v="5"/>
    <s v="2021-12-01"/>
    <n v="31"/>
    <n v="1"/>
    <n v="9"/>
    <n v="0"/>
    <n v="10"/>
    <n v="12"/>
    <n v="1"/>
    <n v="16"/>
    <n v="0"/>
    <n v="0"/>
    <n v="0"/>
    <n v="0"/>
    <n v="0"/>
    <n v="3"/>
    <x v="1"/>
    <x v="0"/>
  </r>
  <r>
    <x v="0"/>
    <x v="76"/>
    <x v="188"/>
    <x v="6"/>
    <s v="2021-12-01"/>
    <n v="31"/>
    <n v="1"/>
    <n v="9"/>
    <n v="0"/>
    <n v="10"/>
    <n v="12"/>
    <n v="0"/>
    <n v="16"/>
    <n v="0"/>
    <n v="0"/>
    <n v="0"/>
    <n v="0"/>
    <n v="1"/>
    <n v="3"/>
    <x v="1"/>
    <x v="0"/>
  </r>
  <r>
    <x v="0"/>
    <x v="76"/>
    <x v="187"/>
    <x v="7"/>
    <s v="2021-12-01"/>
    <n v="31"/>
    <n v="1"/>
    <n v="9"/>
    <n v="0"/>
    <n v="10"/>
    <n v="12"/>
    <n v="0"/>
    <n v="16"/>
    <n v="0"/>
    <n v="0"/>
    <n v="0"/>
    <n v="0"/>
    <n v="1"/>
    <n v="3"/>
    <x v="1"/>
    <x v="0"/>
  </r>
  <r>
    <x v="0"/>
    <x v="76"/>
    <x v="0"/>
    <x v="8"/>
    <s v="2021-12-01"/>
    <n v="31"/>
    <n v="0"/>
    <n v="9"/>
    <n v="1"/>
    <n v="10"/>
    <n v="11"/>
    <n v="1"/>
    <n v="16"/>
    <n v="0"/>
    <n v="0"/>
    <n v="0"/>
    <n v="0"/>
    <n v="0"/>
    <n v="3"/>
    <x v="0"/>
    <x v="0"/>
  </r>
  <r>
    <x v="0"/>
    <x v="76"/>
    <x v="0"/>
    <x v="9"/>
    <s v="2021-12-01"/>
    <n v="31"/>
    <n v="0"/>
    <n v="9"/>
    <n v="1"/>
    <n v="10"/>
    <n v="11"/>
    <n v="1"/>
    <n v="16"/>
    <n v="0"/>
    <n v="0"/>
    <n v="0"/>
    <n v="0"/>
    <n v="0"/>
    <n v="3"/>
    <x v="0"/>
    <x v="0"/>
  </r>
  <r>
    <x v="0"/>
    <x v="76"/>
    <x v="0"/>
    <x v="10"/>
    <s v="2021-12-01"/>
    <n v="31"/>
    <n v="0"/>
    <n v="9"/>
    <n v="1"/>
    <n v="10"/>
    <n v="11"/>
    <n v="1"/>
    <n v="16"/>
    <n v="0"/>
    <n v="0"/>
    <n v="0"/>
    <n v="0"/>
    <n v="0"/>
    <n v="3"/>
    <x v="0"/>
    <x v="0"/>
  </r>
  <r>
    <x v="0"/>
    <x v="76"/>
    <x v="0"/>
    <x v="11"/>
    <s v="2021-12-01"/>
    <n v="31"/>
    <n v="0"/>
    <n v="9"/>
    <n v="1"/>
    <n v="10"/>
    <n v="11"/>
    <n v="1"/>
    <n v="16"/>
    <n v="0"/>
    <n v="0"/>
    <n v="0"/>
    <n v="0"/>
    <n v="0"/>
    <n v="3"/>
    <x v="0"/>
    <x v="0"/>
  </r>
  <r>
    <x v="0"/>
    <x v="76"/>
    <x v="0"/>
    <x v="12"/>
    <s v="2021-12-01"/>
    <n v="31"/>
    <n v="0"/>
    <n v="9"/>
    <n v="1"/>
    <n v="10"/>
    <n v="11"/>
    <n v="1"/>
    <n v="16"/>
    <n v="0"/>
    <n v="0"/>
    <n v="0"/>
    <n v="0"/>
    <n v="0"/>
    <n v="3"/>
    <x v="0"/>
    <x v="0"/>
  </r>
  <r>
    <x v="0"/>
    <x v="76"/>
    <x v="0"/>
    <x v="13"/>
    <s v="2021-12-01"/>
    <n v="31"/>
    <n v="0"/>
    <n v="9"/>
    <n v="1"/>
    <n v="10"/>
    <n v="11"/>
    <n v="1"/>
    <n v="16"/>
    <n v="0"/>
    <n v="0"/>
    <n v="0"/>
    <n v="0"/>
    <n v="0"/>
    <n v="3"/>
    <x v="0"/>
    <x v="0"/>
  </r>
  <r>
    <x v="0"/>
    <x v="76"/>
    <x v="0"/>
    <x v="14"/>
    <s v="2021-12-01"/>
    <n v="31"/>
    <n v="0"/>
    <n v="9"/>
    <n v="1"/>
    <n v="10"/>
    <n v="11"/>
    <n v="1"/>
    <n v="16"/>
    <n v="0"/>
    <n v="0"/>
    <n v="0"/>
    <n v="0"/>
    <n v="0"/>
    <n v="3"/>
    <x v="0"/>
    <x v="0"/>
  </r>
  <r>
    <x v="0"/>
    <x v="76"/>
    <x v="0"/>
    <x v="15"/>
    <s v="2021-12-01"/>
    <n v="31"/>
    <n v="1"/>
    <n v="9"/>
    <n v="0"/>
    <n v="10"/>
    <n v="12"/>
    <n v="1"/>
    <n v="16"/>
    <n v="0"/>
    <n v="0"/>
    <n v="0"/>
    <n v="0"/>
    <n v="0"/>
    <n v="3"/>
    <x v="0"/>
    <x v="0"/>
  </r>
  <r>
    <x v="0"/>
    <x v="76"/>
    <x v="0"/>
    <x v="18"/>
    <s v="2021-12-01"/>
    <n v="31"/>
    <n v="1"/>
    <n v="9"/>
    <n v="0"/>
    <n v="10"/>
    <n v="12"/>
    <n v="1"/>
    <n v="16"/>
    <n v="0"/>
    <n v="0"/>
    <n v="0"/>
    <n v="0"/>
    <n v="0"/>
    <n v="3"/>
    <x v="0"/>
    <x v="0"/>
  </r>
  <r>
    <x v="0"/>
    <x v="76"/>
    <x v="0"/>
    <x v="19"/>
    <s v="2021-12-01"/>
    <n v="31"/>
    <n v="1"/>
    <n v="9"/>
    <n v="0"/>
    <n v="10"/>
    <n v="12"/>
    <n v="1"/>
    <n v="16"/>
    <n v="0"/>
    <n v="0"/>
    <n v="0"/>
    <n v="0"/>
    <n v="0"/>
    <n v="3"/>
    <x v="0"/>
    <x v="0"/>
  </r>
  <r>
    <x v="0"/>
    <x v="76"/>
    <x v="0"/>
    <x v="20"/>
    <s v="2021-12-01"/>
    <n v="31"/>
    <n v="1"/>
    <n v="9"/>
    <n v="0"/>
    <n v="10"/>
    <n v="12"/>
    <n v="1"/>
    <n v="16"/>
    <n v="0"/>
    <n v="0"/>
    <n v="0"/>
    <n v="0"/>
    <n v="0"/>
    <n v="3"/>
    <x v="0"/>
    <x v="0"/>
  </r>
  <r>
    <x v="0"/>
    <x v="77"/>
    <x v="81"/>
    <x v="5"/>
    <s v="2021-12-08"/>
    <n v="24"/>
    <n v="1"/>
    <n v="18"/>
    <n v="0"/>
    <n v="0"/>
    <n v="6"/>
    <n v="1"/>
    <n v="17"/>
    <n v="0"/>
    <n v="0"/>
    <n v="0"/>
    <n v="1"/>
    <n v="0"/>
    <n v="0"/>
    <x v="0"/>
    <x v="0"/>
  </r>
  <r>
    <x v="0"/>
    <x v="77"/>
    <x v="81"/>
    <x v="6"/>
    <s v="2021-12-08"/>
    <n v="24"/>
    <n v="1"/>
    <n v="18"/>
    <n v="0"/>
    <n v="0"/>
    <n v="6"/>
    <n v="1"/>
    <n v="17"/>
    <n v="0"/>
    <n v="0"/>
    <n v="0"/>
    <n v="1"/>
    <n v="0"/>
    <n v="0"/>
    <x v="0"/>
    <x v="0"/>
  </r>
  <r>
    <x v="0"/>
    <x v="77"/>
    <x v="81"/>
    <x v="7"/>
    <s v="2021-12-08"/>
    <n v="24"/>
    <n v="1"/>
    <n v="18"/>
    <n v="0"/>
    <n v="0"/>
    <n v="6"/>
    <n v="1"/>
    <n v="17"/>
    <n v="0"/>
    <n v="0"/>
    <n v="0"/>
    <n v="1"/>
    <n v="0"/>
    <n v="0"/>
    <x v="0"/>
    <x v="0"/>
  </r>
  <r>
    <x v="0"/>
    <x v="77"/>
    <x v="81"/>
    <x v="8"/>
    <s v="2021-12-08"/>
    <n v="24"/>
    <n v="1"/>
    <n v="18"/>
    <n v="0"/>
    <n v="0"/>
    <n v="6"/>
    <n v="1"/>
    <n v="17"/>
    <n v="0"/>
    <n v="0"/>
    <n v="0"/>
    <n v="1"/>
    <n v="0"/>
    <n v="0"/>
    <x v="0"/>
    <x v="0"/>
  </r>
  <r>
    <x v="0"/>
    <x v="77"/>
    <x v="81"/>
    <x v="9"/>
    <s v="2021-12-08"/>
    <n v="24"/>
    <n v="1"/>
    <n v="18"/>
    <n v="0"/>
    <n v="0"/>
    <n v="6"/>
    <n v="1"/>
    <n v="17"/>
    <n v="0"/>
    <n v="0"/>
    <n v="0"/>
    <n v="1"/>
    <n v="0"/>
    <n v="0"/>
    <x v="0"/>
    <x v="0"/>
  </r>
  <r>
    <x v="0"/>
    <x v="77"/>
    <x v="81"/>
    <x v="10"/>
    <s v="2021-12-08"/>
    <n v="24"/>
    <n v="1"/>
    <n v="18"/>
    <n v="0"/>
    <n v="0"/>
    <n v="6"/>
    <n v="1"/>
    <n v="17"/>
    <n v="0"/>
    <n v="0"/>
    <n v="0"/>
    <n v="1"/>
    <n v="0"/>
    <n v="0"/>
    <x v="0"/>
    <x v="0"/>
  </r>
  <r>
    <x v="0"/>
    <x v="77"/>
    <x v="81"/>
    <x v="11"/>
    <s v="2021-12-08"/>
    <n v="24"/>
    <n v="1"/>
    <n v="18"/>
    <n v="0"/>
    <n v="0"/>
    <n v="6"/>
    <n v="1"/>
    <n v="17"/>
    <n v="0"/>
    <n v="0"/>
    <n v="0"/>
    <n v="1"/>
    <n v="0"/>
    <n v="0"/>
    <x v="0"/>
    <x v="0"/>
  </r>
  <r>
    <x v="0"/>
    <x v="77"/>
    <x v="81"/>
    <x v="12"/>
    <s v="2021-12-08"/>
    <n v="24"/>
    <n v="1"/>
    <n v="18"/>
    <n v="0"/>
    <n v="0"/>
    <n v="6"/>
    <n v="1"/>
    <n v="17"/>
    <n v="0"/>
    <n v="0"/>
    <n v="0"/>
    <n v="1"/>
    <n v="0"/>
    <n v="0"/>
    <x v="0"/>
    <x v="0"/>
  </r>
  <r>
    <x v="0"/>
    <x v="77"/>
    <x v="81"/>
    <x v="13"/>
    <s v="2021-12-08"/>
    <n v="24"/>
    <n v="1"/>
    <n v="18"/>
    <n v="0"/>
    <n v="0"/>
    <n v="6"/>
    <n v="1"/>
    <n v="17"/>
    <n v="0"/>
    <n v="0"/>
    <n v="0"/>
    <n v="1"/>
    <n v="0"/>
    <n v="0"/>
    <x v="0"/>
    <x v="0"/>
  </r>
  <r>
    <x v="0"/>
    <x v="77"/>
    <x v="81"/>
    <x v="14"/>
    <s v="2021-12-08"/>
    <n v="24"/>
    <n v="1"/>
    <n v="18"/>
    <n v="0"/>
    <n v="0"/>
    <n v="6"/>
    <n v="1"/>
    <n v="17"/>
    <n v="0"/>
    <n v="0"/>
    <n v="0"/>
    <n v="1"/>
    <n v="0"/>
    <n v="0"/>
    <x v="0"/>
    <x v="0"/>
  </r>
  <r>
    <x v="0"/>
    <x v="77"/>
    <x v="81"/>
    <x v="15"/>
    <s v="2021-12-08"/>
    <n v="24"/>
    <n v="1"/>
    <n v="18"/>
    <n v="0"/>
    <n v="0"/>
    <n v="6"/>
    <n v="1"/>
    <n v="17"/>
    <n v="0"/>
    <n v="0"/>
    <n v="0"/>
    <n v="1"/>
    <n v="0"/>
    <n v="0"/>
    <x v="0"/>
    <x v="0"/>
  </r>
  <r>
    <x v="0"/>
    <x v="77"/>
    <x v="81"/>
    <x v="16"/>
    <s v="2021-12-08"/>
    <n v="24"/>
    <n v="1"/>
    <n v="18"/>
    <n v="0"/>
    <n v="0"/>
    <n v="6"/>
    <n v="1"/>
    <n v="17"/>
    <n v="0"/>
    <n v="0"/>
    <n v="0"/>
    <n v="1"/>
    <n v="0"/>
    <n v="0"/>
    <x v="0"/>
    <x v="0"/>
  </r>
  <r>
    <x v="0"/>
    <x v="77"/>
    <x v="81"/>
    <x v="17"/>
    <s v="2021-12-08"/>
    <n v="24"/>
    <n v="1"/>
    <n v="18"/>
    <n v="0"/>
    <n v="0"/>
    <n v="6"/>
    <n v="1"/>
    <n v="17"/>
    <n v="0"/>
    <n v="0"/>
    <n v="0"/>
    <n v="1"/>
    <n v="0"/>
    <n v="0"/>
    <x v="0"/>
    <x v="0"/>
  </r>
  <r>
    <x v="0"/>
    <x v="77"/>
    <x v="81"/>
    <x v="18"/>
    <s v="2021-12-08"/>
    <n v="24"/>
    <n v="1"/>
    <n v="18"/>
    <n v="0"/>
    <n v="0"/>
    <n v="6"/>
    <n v="1"/>
    <n v="17"/>
    <n v="0"/>
    <n v="0"/>
    <n v="0"/>
    <n v="1"/>
    <n v="0"/>
    <n v="0"/>
    <x v="0"/>
    <x v="0"/>
  </r>
  <r>
    <x v="0"/>
    <x v="77"/>
    <x v="81"/>
    <x v="19"/>
    <s v="2021-12-08"/>
    <n v="24"/>
    <n v="1"/>
    <n v="18"/>
    <n v="0"/>
    <n v="0"/>
    <n v="6"/>
    <n v="1"/>
    <n v="17"/>
    <n v="0"/>
    <n v="0"/>
    <n v="0"/>
    <n v="1"/>
    <n v="0"/>
    <n v="0"/>
    <x v="0"/>
    <x v="0"/>
  </r>
  <r>
    <x v="0"/>
    <x v="77"/>
    <x v="81"/>
    <x v="20"/>
    <s v="2021-12-08"/>
    <n v="24"/>
    <n v="1"/>
    <n v="18"/>
    <n v="0"/>
    <n v="0"/>
    <n v="6"/>
    <n v="1"/>
    <n v="17"/>
    <n v="0"/>
    <n v="0"/>
    <n v="0"/>
    <n v="1"/>
    <n v="0"/>
    <n v="0"/>
    <x v="0"/>
    <x v="0"/>
  </r>
  <r>
    <x v="0"/>
    <x v="77"/>
    <x v="81"/>
    <x v="21"/>
    <s v="2021-12-08"/>
    <n v="24"/>
    <n v="1"/>
    <n v="18"/>
    <n v="0"/>
    <n v="0"/>
    <n v="6"/>
    <n v="1"/>
    <n v="17"/>
    <n v="0"/>
    <n v="0"/>
    <n v="0"/>
    <n v="1"/>
    <n v="0"/>
    <n v="0"/>
    <x v="0"/>
    <x v="0"/>
  </r>
  <r>
    <x v="0"/>
    <x v="77"/>
    <x v="81"/>
    <x v="22"/>
    <s v="2021-12-08"/>
    <n v="24"/>
    <n v="1"/>
    <n v="18"/>
    <n v="0"/>
    <n v="0"/>
    <n v="6"/>
    <n v="0"/>
    <n v="17"/>
    <n v="0"/>
    <n v="0"/>
    <n v="1"/>
    <n v="1"/>
    <n v="0"/>
    <n v="0"/>
    <x v="0"/>
    <x v="0"/>
  </r>
  <r>
    <x v="0"/>
    <x v="78"/>
    <x v="28"/>
    <x v="0"/>
    <s v="2021-12-01"/>
    <n v="31"/>
    <n v="1"/>
    <n v="11"/>
    <n v="0"/>
    <n v="6"/>
    <n v="14"/>
    <n v="1"/>
    <n v="15"/>
    <n v="0"/>
    <n v="0"/>
    <n v="0"/>
    <n v="0"/>
    <n v="0"/>
    <n v="2"/>
    <x v="0"/>
    <x v="0"/>
  </r>
  <r>
    <x v="0"/>
    <x v="78"/>
    <x v="28"/>
    <x v="1"/>
    <s v="2021-12-01"/>
    <n v="31"/>
    <n v="0"/>
    <n v="11"/>
    <n v="1"/>
    <n v="6"/>
    <n v="13"/>
    <n v="1"/>
    <n v="15"/>
    <n v="0"/>
    <n v="0"/>
    <n v="0"/>
    <n v="0"/>
    <n v="0"/>
    <n v="2"/>
    <x v="0"/>
    <x v="0"/>
  </r>
  <r>
    <x v="0"/>
    <x v="78"/>
    <x v="28"/>
    <x v="2"/>
    <s v="2021-12-01"/>
    <n v="31"/>
    <n v="1"/>
    <n v="11"/>
    <n v="0"/>
    <n v="6"/>
    <n v="14"/>
    <n v="1"/>
    <n v="15"/>
    <n v="0"/>
    <n v="0"/>
    <n v="0"/>
    <n v="0"/>
    <n v="0"/>
    <n v="2"/>
    <x v="0"/>
    <x v="0"/>
  </r>
  <r>
    <x v="0"/>
    <x v="78"/>
    <x v="28"/>
    <x v="3"/>
    <s v="2021-12-01"/>
    <n v="31"/>
    <n v="1"/>
    <n v="11"/>
    <n v="0"/>
    <n v="6"/>
    <n v="14"/>
    <n v="1"/>
    <n v="15"/>
    <n v="0"/>
    <n v="0"/>
    <n v="0"/>
    <n v="0"/>
    <n v="0"/>
    <n v="2"/>
    <x v="0"/>
    <x v="0"/>
  </r>
  <r>
    <x v="0"/>
    <x v="78"/>
    <x v="28"/>
    <x v="4"/>
    <s v="2021-12-01"/>
    <n v="31"/>
    <n v="0"/>
    <n v="11"/>
    <n v="1"/>
    <n v="6"/>
    <n v="13"/>
    <n v="0"/>
    <n v="15"/>
    <n v="0"/>
    <n v="0"/>
    <n v="0"/>
    <n v="0"/>
    <n v="1"/>
    <n v="2"/>
    <x v="0"/>
    <x v="0"/>
  </r>
  <r>
    <x v="0"/>
    <x v="78"/>
    <x v="28"/>
    <x v="5"/>
    <s v="2021-12-01"/>
    <n v="31"/>
    <n v="1"/>
    <n v="11"/>
    <n v="0"/>
    <n v="6"/>
    <n v="14"/>
    <n v="1"/>
    <n v="15"/>
    <n v="0"/>
    <n v="0"/>
    <n v="0"/>
    <n v="0"/>
    <n v="0"/>
    <n v="2"/>
    <x v="0"/>
    <x v="0"/>
  </r>
  <r>
    <x v="0"/>
    <x v="78"/>
    <x v="28"/>
    <x v="6"/>
    <s v="2021-12-01"/>
    <n v="31"/>
    <n v="0"/>
    <n v="11"/>
    <n v="1"/>
    <n v="6"/>
    <n v="13"/>
    <n v="1"/>
    <n v="15"/>
    <n v="0"/>
    <n v="0"/>
    <n v="0"/>
    <n v="0"/>
    <n v="0"/>
    <n v="2"/>
    <x v="0"/>
    <x v="0"/>
  </r>
  <r>
    <x v="0"/>
    <x v="78"/>
    <x v="28"/>
    <x v="7"/>
    <s v="2021-12-01"/>
    <n v="31"/>
    <n v="1"/>
    <n v="11"/>
    <n v="0"/>
    <n v="6"/>
    <n v="14"/>
    <n v="1"/>
    <n v="15"/>
    <n v="0"/>
    <n v="0"/>
    <n v="0"/>
    <n v="0"/>
    <n v="0"/>
    <n v="2"/>
    <x v="0"/>
    <x v="0"/>
  </r>
  <r>
    <x v="0"/>
    <x v="78"/>
    <x v="28"/>
    <x v="8"/>
    <s v="2021-12-01"/>
    <n v="31"/>
    <n v="1"/>
    <n v="11"/>
    <n v="0"/>
    <n v="6"/>
    <n v="14"/>
    <n v="1"/>
    <n v="15"/>
    <n v="0"/>
    <n v="0"/>
    <n v="0"/>
    <n v="0"/>
    <n v="0"/>
    <n v="2"/>
    <x v="0"/>
    <x v="0"/>
  </r>
  <r>
    <x v="0"/>
    <x v="78"/>
    <x v="28"/>
    <x v="9"/>
    <s v="2021-12-01"/>
    <n v="31"/>
    <n v="0"/>
    <n v="11"/>
    <n v="1"/>
    <n v="6"/>
    <n v="13"/>
    <n v="1"/>
    <n v="15"/>
    <n v="0"/>
    <n v="0"/>
    <n v="0"/>
    <n v="0"/>
    <n v="0"/>
    <n v="2"/>
    <x v="0"/>
    <x v="0"/>
  </r>
  <r>
    <x v="0"/>
    <x v="78"/>
    <x v="28"/>
    <x v="10"/>
    <s v="2021-12-01"/>
    <n v="31"/>
    <n v="0"/>
    <n v="11"/>
    <n v="1"/>
    <n v="6"/>
    <n v="13"/>
    <n v="0"/>
    <n v="15"/>
    <n v="0"/>
    <n v="0"/>
    <n v="0"/>
    <n v="0"/>
    <n v="1"/>
    <n v="2"/>
    <x v="0"/>
    <x v="0"/>
  </r>
  <r>
    <x v="0"/>
    <x v="78"/>
    <x v="28"/>
    <x v="11"/>
    <s v="2021-12-01"/>
    <n v="31"/>
    <n v="1"/>
    <n v="11"/>
    <n v="0"/>
    <n v="6"/>
    <n v="14"/>
    <n v="1"/>
    <n v="15"/>
    <n v="0"/>
    <n v="0"/>
    <n v="0"/>
    <n v="0"/>
    <n v="0"/>
    <n v="2"/>
    <x v="0"/>
    <x v="0"/>
  </r>
  <r>
    <x v="0"/>
    <x v="78"/>
    <x v="28"/>
    <x v="14"/>
    <s v="2021-12-01"/>
    <n v="31"/>
    <n v="1"/>
    <n v="11"/>
    <n v="0"/>
    <n v="6"/>
    <n v="14"/>
    <n v="1"/>
    <n v="15"/>
    <n v="0"/>
    <n v="0"/>
    <n v="0"/>
    <n v="0"/>
    <n v="0"/>
    <n v="2"/>
    <x v="0"/>
    <x v="0"/>
  </r>
  <r>
    <x v="0"/>
    <x v="78"/>
    <x v="28"/>
    <x v="15"/>
    <s v="2021-12-01"/>
    <n v="31"/>
    <n v="1"/>
    <n v="11"/>
    <n v="0"/>
    <n v="6"/>
    <n v="14"/>
    <n v="1"/>
    <n v="15"/>
    <n v="0"/>
    <n v="0"/>
    <n v="0"/>
    <n v="0"/>
    <n v="0"/>
    <n v="2"/>
    <x v="0"/>
    <x v="0"/>
  </r>
  <r>
    <x v="0"/>
    <x v="78"/>
    <x v="28"/>
    <x v="16"/>
    <s v="2021-12-01"/>
    <n v="31"/>
    <n v="1"/>
    <n v="11"/>
    <n v="0"/>
    <n v="6"/>
    <n v="14"/>
    <n v="1"/>
    <n v="15"/>
    <n v="0"/>
    <n v="0"/>
    <n v="0"/>
    <n v="0"/>
    <n v="0"/>
    <n v="2"/>
    <x v="0"/>
    <x v="0"/>
  </r>
  <r>
    <x v="0"/>
    <x v="78"/>
    <x v="28"/>
    <x v="19"/>
    <s v="2021-12-01"/>
    <n v="31"/>
    <n v="1"/>
    <n v="11"/>
    <n v="0"/>
    <n v="6"/>
    <n v="14"/>
    <n v="1"/>
    <n v="15"/>
    <n v="0"/>
    <n v="0"/>
    <n v="0"/>
    <n v="0"/>
    <n v="0"/>
    <n v="2"/>
    <x v="0"/>
    <x v="0"/>
  </r>
  <r>
    <x v="0"/>
    <x v="78"/>
    <x v="28"/>
    <x v="20"/>
    <s v="2021-12-01"/>
    <n v="31"/>
    <n v="0"/>
    <n v="11"/>
    <n v="1"/>
    <n v="6"/>
    <n v="13"/>
    <n v="1"/>
    <n v="15"/>
    <n v="0"/>
    <n v="0"/>
    <n v="0"/>
    <n v="0"/>
    <n v="0"/>
    <n v="2"/>
    <x v="0"/>
    <x v="0"/>
  </r>
  <r>
    <x v="0"/>
    <x v="79"/>
    <x v="0"/>
    <x v="0"/>
    <s v="2021-12-01"/>
    <n v="31"/>
    <n v="1"/>
    <n v="19"/>
    <n v="0"/>
    <n v="0"/>
    <n v="12"/>
    <n v="1"/>
    <n v="14"/>
    <n v="0"/>
    <n v="0"/>
    <n v="0"/>
    <n v="1"/>
    <n v="0"/>
    <n v="4"/>
    <x v="0"/>
    <x v="0"/>
  </r>
  <r>
    <x v="0"/>
    <x v="79"/>
    <x v="0"/>
    <x v="2"/>
    <s v="2021-12-01"/>
    <n v="31"/>
    <n v="1"/>
    <n v="19"/>
    <n v="0"/>
    <n v="0"/>
    <n v="12"/>
    <n v="1"/>
    <n v="14"/>
    <n v="0"/>
    <n v="0"/>
    <n v="0"/>
    <n v="1"/>
    <n v="0"/>
    <n v="4"/>
    <x v="0"/>
    <x v="0"/>
  </r>
  <r>
    <x v="0"/>
    <x v="79"/>
    <x v="189"/>
    <x v="3"/>
    <s v="2021-12-01"/>
    <n v="31"/>
    <n v="1"/>
    <n v="19"/>
    <n v="0"/>
    <n v="0"/>
    <n v="12"/>
    <n v="1"/>
    <n v="14"/>
    <n v="0"/>
    <n v="0"/>
    <n v="0"/>
    <n v="1"/>
    <n v="0"/>
    <n v="4"/>
    <x v="1"/>
    <x v="0"/>
  </r>
  <r>
    <x v="0"/>
    <x v="79"/>
    <x v="0"/>
    <x v="4"/>
    <s v="2021-12-01"/>
    <n v="31"/>
    <n v="1"/>
    <n v="19"/>
    <n v="0"/>
    <n v="0"/>
    <n v="12"/>
    <n v="1"/>
    <n v="14"/>
    <n v="0"/>
    <n v="0"/>
    <n v="0"/>
    <n v="1"/>
    <n v="0"/>
    <n v="4"/>
    <x v="0"/>
    <x v="0"/>
  </r>
  <r>
    <x v="0"/>
    <x v="79"/>
    <x v="189"/>
    <x v="5"/>
    <s v="2021-12-01"/>
    <n v="31"/>
    <n v="1"/>
    <n v="19"/>
    <n v="0"/>
    <n v="0"/>
    <n v="12"/>
    <n v="0"/>
    <n v="14"/>
    <n v="0"/>
    <n v="0"/>
    <n v="0"/>
    <n v="1"/>
    <n v="1"/>
    <n v="4"/>
    <x v="1"/>
    <x v="0"/>
  </r>
  <r>
    <x v="0"/>
    <x v="79"/>
    <x v="0"/>
    <x v="6"/>
    <s v="2021-12-01"/>
    <n v="31"/>
    <n v="1"/>
    <n v="19"/>
    <n v="0"/>
    <n v="0"/>
    <n v="12"/>
    <n v="1"/>
    <n v="14"/>
    <n v="0"/>
    <n v="0"/>
    <n v="0"/>
    <n v="1"/>
    <n v="0"/>
    <n v="4"/>
    <x v="0"/>
    <x v="0"/>
  </r>
  <r>
    <x v="0"/>
    <x v="79"/>
    <x v="190"/>
    <x v="7"/>
    <s v="2021-12-01"/>
    <n v="31"/>
    <n v="1"/>
    <n v="19"/>
    <n v="0"/>
    <n v="0"/>
    <n v="12"/>
    <n v="1"/>
    <n v="14"/>
    <n v="0"/>
    <n v="0"/>
    <n v="0"/>
    <n v="1"/>
    <n v="0"/>
    <n v="4"/>
    <x v="1"/>
    <x v="0"/>
  </r>
  <r>
    <x v="0"/>
    <x v="79"/>
    <x v="0"/>
    <x v="8"/>
    <s v="2021-12-01"/>
    <n v="31"/>
    <n v="1"/>
    <n v="19"/>
    <n v="0"/>
    <n v="0"/>
    <n v="12"/>
    <n v="1"/>
    <n v="14"/>
    <n v="0"/>
    <n v="0"/>
    <n v="0"/>
    <n v="1"/>
    <n v="0"/>
    <n v="4"/>
    <x v="0"/>
    <x v="0"/>
  </r>
  <r>
    <x v="0"/>
    <x v="79"/>
    <x v="190"/>
    <x v="9"/>
    <s v="2021-12-01"/>
    <n v="31"/>
    <n v="1"/>
    <n v="19"/>
    <n v="0"/>
    <n v="0"/>
    <n v="12"/>
    <n v="0"/>
    <n v="14"/>
    <n v="0"/>
    <n v="0"/>
    <n v="0"/>
    <n v="1"/>
    <n v="1"/>
    <n v="4"/>
    <x v="1"/>
    <x v="0"/>
  </r>
  <r>
    <x v="0"/>
    <x v="79"/>
    <x v="0"/>
    <x v="10"/>
    <s v="2021-12-01"/>
    <n v="31"/>
    <n v="1"/>
    <n v="19"/>
    <n v="0"/>
    <n v="0"/>
    <n v="12"/>
    <n v="1"/>
    <n v="14"/>
    <n v="0"/>
    <n v="0"/>
    <n v="0"/>
    <n v="1"/>
    <n v="0"/>
    <n v="4"/>
    <x v="0"/>
    <x v="0"/>
  </r>
  <r>
    <x v="0"/>
    <x v="79"/>
    <x v="190"/>
    <x v="11"/>
    <s v="2021-12-01"/>
    <n v="31"/>
    <n v="1"/>
    <n v="19"/>
    <n v="0"/>
    <n v="0"/>
    <n v="12"/>
    <n v="1"/>
    <n v="14"/>
    <n v="0"/>
    <n v="0"/>
    <n v="0"/>
    <n v="1"/>
    <n v="0"/>
    <n v="4"/>
    <x v="1"/>
    <x v="0"/>
  </r>
  <r>
    <x v="0"/>
    <x v="79"/>
    <x v="0"/>
    <x v="12"/>
    <s v="2021-12-01"/>
    <n v="31"/>
    <n v="1"/>
    <n v="19"/>
    <n v="0"/>
    <n v="0"/>
    <n v="12"/>
    <n v="1"/>
    <n v="14"/>
    <n v="0"/>
    <n v="0"/>
    <n v="0"/>
    <n v="1"/>
    <n v="0"/>
    <n v="4"/>
    <x v="0"/>
    <x v="0"/>
  </r>
  <r>
    <x v="0"/>
    <x v="79"/>
    <x v="0"/>
    <x v="14"/>
    <s v="2021-12-01"/>
    <n v="31"/>
    <n v="1"/>
    <n v="19"/>
    <n v="0"/>
    <n v="0"/>
    <n v="12"/>
    <n v="1"/>
    <n v="14"/>
    <n v="0"/>
    <n v="0"/>
    <n v="0"/>
    <n v="1"/>
    <n v="0"/>
    <n v="4"/>
    <x v="0"/>
    <x v="0"/>
  </r>
  <r>
    <x v="0"/>
    <x v="79"/>
    <x v="190"/>
    <x v="15"/>
    <s v="2021-12-01"/>
    <n v="31"/>
    <n v="1"/>
    <n v="19"/>
    <n v="0"/>
    <n v="0"/>
    <n v="12"/>
    <n v="0"/>
    <n v="14"/>
    <n v="0"/>
    <n v="0"/>
    <n v="0"/>
    <n v="1"/>
    <n v="1"/>
    <n v="4"/>
    <x v="1"/>
    <x v="0"/>
  </r>
  <r>
    <x v="0"/>
    <x v="79"/>
    <x v="0"/>
    <x v="16"/>
    <s v="2021-12-01"/>
    <n v="31"/>
    <n v="1"/>
    <n v="19"/>
    <n v="0"/>
    <n v="0"/>
    <n v="12"/>
    <n v="1"/>
    <n v="14"/>
    <n v="0"/>
    <n v="0"/>
    <n v="0"/>
    <n v="1"/>
    <n v="0"/>
    <n v="4"/>
    <x v="0"/>
    <x v="0"/>
  </r>
  <r>
    <x v="0"/>
    <x v="79"/>
    <x v="191"/>
    <x v="17"/>
    <s v="2021-12-01"/>
    <n v="31"/>
    <n v="1"/>
    <n v="19"/>
    <n v="0"/>
    <n v="0"/>
    <n v="12"/>
    <n v="0"/>
    <n v="14"/>
    <n v="0"/>
    <n v="0"/>
    <n v="0"/>
    <n v="1"/>
    <n v="1"/>
    <n v="4"/>
    <x v="1"/>
    <x v="0"/>
  </r>
  <r>
    <x v="0"/>
    <x v="79"/>
    <x v="0"/>
    <x v="20"/>
    <s v="2021-12-01"/>
    <n v="31"/>
    <n v="1"/>
    <n v="19"/>
    <n v="0"/>
    <n v="0"/>
    <n v="12"/>
    <n v="1"/>
    <n v="14"/>
    <n v="0"/>
    <n v="0"/>
    <n v="0"/>
    <n v="1"/>
    <n v="0"/>
    <n v="4"/>
    <x v="0"/>
    <x v="0"/>
  </r>
  <r>
    <x v="0"/>
    <x v="79"/>
    <x v="0"/>
    <x v="21"/>
    <s v="2021-12-01"/>
    <n v="31"/>
    <n v="1"/>
    <n v="19"/>
    <n v="0"/>
    <n v="0"/>
    <n v="12"/>
    <n v="1"/>
    <n v="14"/>
    <n v="0"/>
    <n v="0"/>
    <n v="0"/>
    <n v="1"/>
    <n v="0"/>
    <n v="4"/>
    <x v="0"/>
    <x v="0"/>
  </r>
  <r>
    <x v="0"/>
    <x v="79"/>
    <x v="0"/>
    <x v="22"/>
    <s v="2021-12-01"/>
    <n v="31"/>
    <n v="1"/>
    <n v="19"/>
    <n v="0"/>
    <n v="0"/>
    <n v="12"/>
    <n v="0"/>
    <n v="14"/>
    <n v="0"/>
    <n v="0"/>
    <n v="1"/>
    <n v="1"/>
    <n v="0"/>
    <n v="4"/>
    <x v="0"/>
    <x v="0"/>
  </r>
  <r>
    <x v="0"/>
    <x v="80"/>
    <x v="81"/>
    <x v="0"/>
    <s v="2021-12-01"/>
    <n v="31"/>
    <n v="0"/>
    <n v="1"/>
    <n v="1"/>
    <n v="22"/>
    <n v="7"/>
    <n v="1"/>
    <n v="22"/>
    <n v="0"/>
    <n v="0"/>
    <n v="0"/>
    <n v="1"/>
    <n v="0"/>
    <n v="0"/>
    <x v="0"/>
    <x v="0"/>
  </r>
  <r>
    <x v="0"/>
    <x v="80"/>
    <x v="81"/>
    <x v="1"/>
    <s v="2021-12-01"/>
    <n v="31"/>
    <n v="0"/>
    <n v="1"/>
    <n v="1"/>
    <n v="22"/>
    <n v="7"/>
    <n v="1"/>
    <n v="22"/>
    <n v="0"/>
    <n v="0"/>
    <n v="0"/>
    <n v="1"/>
    <n v="0"/>
    <n v="0"/>
    <x v="0"/>
    <x v="0"/>
  </r>
  <r>
    <x v="0"/>
    <x v="80"/>
    <x v="81"/>
    <x v="2"/>
    <s v="2021-12-01"/>
    <n v="31"/>
    <n v="0"/>
    <n v="1"/>
    <n v="1"/>
    <n v="22"/>
    <n v="7"/>
    <n v="1"/>
    <n v="22"/>
    <n v="0"/>
    <n v="0"/>
    <n v="0"/>
    <n v="1"/>
    <n v="0"/>
    <n v="0"/>
    <x v="0"/>
    <x v="0"/>
  </r>
  <r>
    <x v="0"/>
    <x v="80"/>
    <x v="81"/>
    <x v="3"/>
    <s v="2021-12-01"/>
    <n v="31"/>
    <n v="0"/>
    <n v="1"/>
    <n v="1"/>
    <n v="22"/>
    <n v="7"/>
    <n v="1"/>
    <n v="22"/>
    <n v="0"/>
    <n v="0"/>
    <n v="0"/>
    <n v="1"/>
    <n v="0"/>
    <n v="0"/>
    <x v="0"/>
    <x v="0"/>
  </r>
  <r>
    <x v="0"/>
    <x v="80"/>
    <x v="81"/>
    <x v="4"/>
    <s v="2021-12-01"/>
    <n v="31"/>
    <n v="0"/>
    <n v="1"/>
    <n v="1"/>
    <n v="22"/>
    <n v="7"/>
    <n v="1"/>
    <n v="22"/>
    <n v="0"/>
    <n v="0"/>
    <n v="0"/>
    <n v="1"/>
    <n v="0"/>
    <n v="0"/>
    <x v="0"/>
    <x v="0"/>
  </r>
  <r>
    <x v="0"/>
    <x v="80"/>
    <x v="81"/>
    <x v="5"/>
    <s v="2021-12-01"/>
    <n v="31"/>
    <n v="0"/>
    <n v="1"/>
    <n v="1"/>
    <n v="22"/>
    <n v="7"/>
    <n v="1"/>
    <n v="22"/>
    <n v="0"/>
    <n v="0"/>
    <n v="0"/>
    <n v="1"/>
    <n v="0"/>
    <n v="0"/>
    <x v="0"/>
    <x v="0"/>
  </r>
  <r>
    <x v="0"/>
    <x v="80"/>
    <x v="81"/>
    <x v="6"/>
    <s v="2021-12-01"/>
    <n v="31"/>
    <n v="0"/>
    <n v="1"/>
    <n v="1"/>
    <n v="22"/>
    <n v="7"/>
    <n v="1"/>
    <n v="22"/>
    <n v="0"/>
    <n v="0"/>
    <n v="0"/>
    <n v="1"/>
    <n v="0"/>
    <n v="0"/>
    <x v="0"/>
    <x v="0"/>
  </r>
  <r>
    <x v="0"/>
    <x v="80"/>
    <x v="81"/>
    <x v="7"/>
    <s v="2021-12-01"/>
    <n v="31"/>
    <n v="0"/>
    <n v="1"/>
    <n v="1"/>
    <n v="22"/>
    <n v="7"/>
    <n v="1"/>
    <n v="22"/>
    <n v="0"/>
    <n v="0"/>
    <n v="0"/>
    <n v="1"/>
    <n v="0"/>
    <n v="0"/>
    <x v="0"/>
    <x v="0"/>
  </r>
  <r>
    <x v="0"/>
    <x v="80"/>
    <x v="81"/>
    <x v="8"/>
    <s v="2021-12-01"/>
    <n v="31"/>
    <n v="0"/>
    <n v="1"/>
    <n v="1"/>
    <n v="22"/>
    <n v="7"/>
    <n v="1"/>
    <n v="22"/>
    <n v="0"/>
    <n v="0"/>
    <n v="0"/>
    <n v="1"/>
    <n v="0"/>
    <n v="0"/>
    <x v="0"/>
    <x v="0"/>
  </r>
  <r>
    <x v="0"/>
    <x v="80"/>
    <x v="81"/>
    <x v="9"/>
    <s v="2021-12-01"/>
    <n v="31"/>
    <n v="0"/>
    <n v="1"/>
    <n v="1"/>
    <n v="22"/>
    <n v="7"/>
    <n v="1"/>
    <n v="22"/>
    <n v="0"/>
    <n v="0"/>
    <n v="0"/>
    <n v="1"/>
    <n v="0"/>
    <n v="0"/>
    <x v="0"/>
    <x v="0"/>
  </r>
  <r>
    <x v="0"/>
    <x v="80"/>
    <x v="81"/>
    <x v="10"/>
    <s v="2021-12-01"/>
    <n v="31"/>
    <n v="0"/>
    <n v="1"/>
    <n v="1"/>
    <n v="22"/>
    <n v="7"/>
    <n v="1"/>
    <n v="22"/>
    <n v="0"/>
    <n v="0"/>
    <n v="0"/>
    <n v="1"/>
    <n v="0"/>
    <n v="0"/>
    <x v="0"/>
    <x v="0"/>
  </r>
  <r>
    <x v="0"/>
    <x v="80"/>
    <x v="81"/>
    <x v="11"/>
    <s v="2021-12-01"/>
    <n v="31"/>
    <n v="0"/>
    <n v="1"/>
    <n v="1"/>
    <n v="22"/>
    <n v="7"/>
    <n v="1"/>
    <n v="22"/>
    <n v="0"/>
    <n v="0"/>
    <n v="0"/>
    <n v="1"/>
    <n v="0"/>
    <n v="0"/>
    <x v="0"/>
    <x v="0"/>
  </r>
  <r>
    <x v="0"/>
    <x v="80"/>
    <x v="81"/>
    <x v="12"/>
    <s v="2021-12-01"/>
    <n v="31"/>
    <n v="0"/>
    <n v="1"/>
    <n v="1"/>
    <n v="22"/>
    <n v="7"/>
    <n v="1"/>
    <n v="22"/>
    <n v="0"/>
    <n v="0"/>
    <n v="0"/>
    <n v="1"/>
    <n v="0"/>
    <n v="0"/>
    <x v="0"/>
    <x v="0"/>
  </r>
  <r>
    <x v="0"/>
    <x v="80"/>
    <x v="81"/>
    <x v="13"/>
    <s v="2021-12-01"/>
    <n v="31"/>
    <n v="0"/>
    <n v="1"/>
    <n v="1"/>
    <n v="22"/>
    <n v="7"/>
    <n v="1"/>
    <n v="22"/>
    <n v="0"/>
    <n v="0"/>
    <n v="0"/>
    <n v="1"/>
    <n v="0"/>
    <n v="0"/>
    <x v="0"/>
    <x v="0"/>
  </r>
  <r>
    <x v="0"/>
    <x v="80"/>
    <x v="81"/>
    <x v="14"/>
    <s v="2021-12-01"/>
    <n v="31"/>
    <n v="0"/>
    <n v="1"/>
    <n v="1"/>
    <n v="22"/>
    <n v="7"/>
    <n v="1"/>
    <n v="22"/>
    <n v="0"/>
    <n v="0"/>
    <n v="0"/>
    <n v="1"/>
    <n v="0"/>
    <n v="0"/>
    <x v="0"/>
    <x v="0"/>
  </r>
  <r>
    <x v="0"/>
    <x v="80"/>
    <x v="81"/>
    <x v="15"/>
    <s v="2021-12-01"/>
    <n v="31"/>
    <n v="0"/>
    <n v="1"/>
    <n v="1"/>
    <n v="22"/>
    <n v="7"/>
    <n v="1"/>
    <n v="22"/>
    <n v="0"/>
    <n v="0"/>
    <n v="0"/>
    <n v="1"/>
    <n v="0"/>
    <n v="0"/>
    <x v="0"/>
    <x v="0"/>
  </r>
  <r>
    <x v="0"/>
    <x v="80"/>
    <x v="81"/>
    <x v="16"/>
    <s v="2021-12-01"/>
    <n v="31"/>
    <n v="0"/>
    <n v="1"/>
    <n v="1"/>
    <n v="22"/>
    <n v="7"/>
    <n v="1"/>
    <n v="22"/>
    <n v="0"/>
    <n v="0"/>
    <n v="0"/>
    <n v="1"/>
    <n v="0"/>
    <n v="0"/>
    <x v="0"/>
    <x v="0"/>
  </r>
  <r>
    <x v="0"/>
    <x v="80"/>
    <x v="81"/>
    <x v="17"/>
    <s v="2021-12-01"/>
    <n v="31"/>
    <n v="0"/>
    <n v="1"/>
    <n v="1"/>
    <n v="22"/>
    <n v="7"/>
    <n v="1"/>
    <n v="22"/>
    <n v="0"/>
    <n v="0"/>
    <n v="0"/>
    <n v="1"/>
    <n v="0"/>
    <n v="0"/>
    <x v="0"/>
    <x v="0"/>
  </r>
  <r>
    <x v="0"/>
    <x v="80"/>
    <x v="8"/>
    <x v="18"/>
    <s v="2021-12-01"/>
    <n v="31"/>
    <n v="0"/>
    <n v="1"/>
    <n v="1"/>
    <n v="22"/>
    <n v="7"/>
    <n v="1"/>
    <n v="22"/>
    <n v="0"/>
    <n v="0"/>
    <n v="0"/>
    <n v="1"/>
    <n v="0"/>
    <n v="0"/>
    <x v="0"/>
    <x v="0"/>
  </r>
  <r>
    <x v="0"/>
    <x v="80"/>
    <x v="8"/>
    <x v="19"/>
    <s v="2021-12-01"/>
    <n v="31"/>
    <n v="0"/>
    <n v="1"/>
    <n v="1"/>
    <n v="22"/>
    <n v="7"/>
    <n v="1"/>
    <n v="22"/>
    <n v="0"/>
    <n v="0"/>
    <n v="0"/>
    <n v="1"/>
    <n v="0"/>
    <n v="0"/>
    <x v="0"/>
    <x v="0"/>
  </r>
  <r>
    <x v="0"/>
    <x v="80"/>
    <x v="192"/>
    <x v="20"/>
    <s v="2021-12-01"/>
    <n v="31"/>
    <n v="1"/>
    <n v="1"/>
    <n v="0"/>
    <n v="22"/>
    <n v="8"/>
    <n v="1"/>
    <n v="22"/>
    <n v="0"/>
    <n v="0"/>
    <n v="0"/>
    <n v="1"/>
    <n v="0"/>
    <n v="0"/>
    <x v="1"/>
    <x v="0"/>
  </r>
  <r>
    <x v="0"/>
    <x v="80"/>
    <x v="8"/>
    <x v="21"/>
    <s v="2021-12-01"/>
    <n v="31"/>
    <n v="0"/>
    <n v="1"/>
    <n v="1"/>
    <n v="22"/>
    <n v="7"/>
    <n v="1"/>
    <n v="22"/>
    <n v="0"/>
    <n v="0"/>
    <n v="0"/>
    <n v="1"/>
    <n v="0"/>
    <n v="0"/>
    <x v="0"/>
    <x v="0"/>
  </r>
  <r>
    <x v="0"/>
    <x v="80"/>
    <x v="8"/>
    <x v="22"/>
    <s v="2021-12-01"/>
    <n v="31"/>
    <n v="0"/>
    <n v="1"/>
    <n v="1"/>
    <n v="22"/>
    <n v="7"/>
    <n v="0"/>
    <n v="22"/>
    <n v="0"/>
    <n v="0"/>
    <n v="1"/>
    <n v="1"/>
    <n v="0"/>
    <n v="0"/>
    <x v="0"/>
    <x v="0"/>
  </r>
  <r>
    <x v="0"/>
    <x v="81"/>
    <x v="193"/>
    <x v="0"/>
    <s v="2021-12-01"/>
    <n v="31"/>
    <n v="1"/>
    <n v="11"/>
    <n v="0"/>
    <n v="11"/>
    <n v="9"/>
    <n v="1"/>
    <n v="20"/>
    <n v="0"/>
    <n v="0"/>
    <n v="0"/>
    <n v="1"/>
    <n v="0"/>
    <n v="1"/>
    <x v="1"/>
    <x v="0"/>
  </r>
  <r>
    <x v="0"/>
    <x v="81"/>
    <x v="0"/>
    <x v="1"/>
    <s v="2021-12-01"/>
    <n v="31"/>
    <n v="0"/>
    <n v="11"/>
    <n v="1"/>
    <n v="11"/>
    <n v="8"/>
    <n v="1"/>
    <n v="20"/>
    <n v="0"/>
    <n v="0"/>
    <n v="0"/>
    <n v="1"/>
    <n v="0"/>
    <n v="1"/>
    <x v="0"/>
    <x v="0"/>
  </r>
  <r>
    <x v="0"/>
    <x v="81"/>
    <x v="193"/>
    <x v="2"/>
    <s v="2021-12-01"/>
    <n v="31"/>
    <n v="1"/>
    <n v="11"/>
    <n v="0"/>
    <n v="11"/>
    <n v="9"/>
    <n v="0"/>
    <n v="20"/>
    <n v="0"/>
    <n v="0"/>
    <n v="0"/>
    <n v="1"/>
    <n v="1"/>
    <n v="1"/>
    <x v="1"/>
    <x v="0"/>
  </r>
  <r>
    <x v="0"/>
    <x v="81"/>
    <x v="0"/>
    <x v="3"/>
    <s v="2021-12-01"/>
    <n v="31"/>
    <n v="0"/>
    <n v="11"/>
    <n v="1"/>
    <n v="11"/>
    <n v="8"/>
    <n v="1"/>
    <n v="20"/>
    <n v="0"/>
    <n v="0"/>
    <n v="0"/>
    <n v="1"/>
    <n v="0"/>
    <n v="1"/>
    <x v="0"/>
    <x v="0"/>
  </r>
  <r>
    <x v="0"/>
    <x v="81"/>
    <x v="193"/>
    <x v="4"/>
    <s v="2021-12-01"/>
    <n v="31"/>
    <n v="1"/>
    <n v="11"/>
    <n v="0"/>
    <n v="11"/>
    <n v="9"/>
    <n v="1"/>
    <n v="20"/>
    <n v="0"/>
    <n v="0"/>
    <n v="0"/>
    <n v="1"/>
    <n v="0"/>
    <n v="1"/>
    <x v="1"/>
    <x v="0"/>
  </r>
  <r>
    <x v="0"/>
    <x v="81"/>
    <x v="193"/>
    <x v="5"/>
    <s v="2021-12-01"/>
    <n v="31"/>
    <n v="1"/>
    <n v="11"/>
    <n v="0"/>
    <n v="11"/>
    <n v="9"/>
    <n v="1"/>
    <n v="20"/>
    <n v="0"/>
    <n v="0"/>
    <n v="0"/>
    <n v="1"/>
    <n v="0"/>
    <n v="1"/>
    <x v="1"/>
    <x v="0"/>
  </r>
  <r>
    <x v="0"/>
    <x v="81"/>
    <x v="0"/>
    <x v="6"/>
    <s v="2021-12-01"/>
    <n v="31"/>
    <n v="0"/>
    <n v="11"/>
    <n v="1"/>
    <n v="11"/>
    <n v="8"/>
    <n v="1"/>
    <n v="20"/>
    <n v="0"/>
    <n v="0"/>
    <n v="0"/>
    <n v="1"/>
    <n v="0"/>
    <n v="1"/>
    <x v="0"/>
    <x v="0"/>
  </r>
  <r>
    <x v="0"/>
    <x v="81"/>
    <x v="0"/>
    <x v="7"/>
    <s v="2021-12-01"/>
    <n v="31"/>
    <n v="0"/>
    <n v="11"/>
    <n v="1"/>
    <n v="11"/>
    <n v="8"/>
    <n v="1"/>
    <n v="20"/>
    <n v="0"/>
    <n v="0"/>
    <n v="0"/>
    <n v="1"/>
    <n v="0"/>
    <n v="1"/>
    <x v="0"/>
    <x v="0"/>
  </r>
  <r>
    <x v="0"/>
    <x v="81"/>
    <x v="193"/>
    <x v="8"/>
    <s v="2021-12-01"/>
    <n v="31"/>
    <n v="1"/>
    <n v="11"/>
    <n v="0"/>
    <n v="11"/>
    <n v="9"/>
    <n v="1"/>
    <n v="20"/>
    <n v="0"/>
    <n v="0"/>
    <n v="0"/>
    <n v="1"/>
    <n v="0"/>
    <n v="1"/>
    <x v="1"/>
    <x v="0"/>
  </r>
  <r>
    <x v="0"/>
    <x v="81"/>
    <x v="0"/>
    <x v="9"/>
    <s v="2021-12-01"/>
    <n v="31"/>
    <n v="0"/>
    <n v="11"/>
    <n v="1"/>
    <n v="11"/>
    <n v="8"/>
    <n v="1"/>
    <n v="20"/>
    <n v="0"/>
    <n v="0"/>
    <n v="0"/>
    <n v="1"/>
    <n v="0"/>
    <n v="1"/>
    <x v="0"/>
    <x v="0"/>
  </r>
  <r>
    <x v="0"/>
    <x v="81"/>
    <x v="193"/>
    <x v="10"/>
    <s v="2021-12-01"/>
    <n v="31"/>
    <n v="1"/>
    <n v="11"/>
    <n v="0"/>
    <n v="11"/>
    <n v="9"/>
    <n v="1"/>
    <n v="20"/>
    <n v="0"/>
    <n v="0"/>
    <n v="0"/>
    <n v="1"/>
    <n v="0"/>
    <n v="1"/>
    <x v="1"/>
    <x v="0"/>
  </r>
  <r>
    <x v="0"/>
    <x v="81"/>
    <x v="0"/>
    <x v="11"/>
    <s v="2021-12-01"/>
    <n v="31"/>
    <n v="0"/>
    <n v="11"/>
    <n v="1"/>
    <n v="11"/>
    <n v="8"/>
    <n v="1"/>
    <n v="20"/>
    <n v="0"/>
    <n v="0"/>
    <n v="0"/>
    <n v="1"/>
    <n v="0"/>
    <n v="1"/>
    <x v="0"/>
    <x v="0"/>
  </r>
  <r>
    <x v="0"/>
    <x v="81"/>
    <x v="194"/>
    <x v="12"/>
    <s v="2021-12-01"/>
    <n v="31"/>
    <n v="1"/>
    <n v="11"/>
    <n v="0"/>
    <n v="11"/>
    <n v="9"/>
    <n v="1"/>
    <n v="20"/>
    <n v="0"/>
    <n v="0"/>
    <n v="0"/>
    <n v="1"/>
    <n v="0"/>
    <n v="1"/>
    <x v="1"/>
    <x v="0"/>
  </r>
  <r>
    <x v="0"/>
    <x v="81"/>
    <x v="0"/>
    <x v="13"/>
    <s v="2021-12-01"/>
    <n v="31"/>
    <n v="0"/>
    <n v="11"/>
    <n v="1"/>
    <n v="11"/>
    <n v="8"/>
    <n v="1"/>
    <n v="20"/>
    <n v="0"/>
    <n v="0"/>
    <n v="0"/>
    <n v="1"/>
    <n v="0"/>
    <n v="1"/>
    <x v="0"/>
    <x v="0"/>
  </r>
  <r>
    <x v="0"/>
    <x v="81"/>
    <x v="195"/>
    <x v="14"/>
    <s v="2021-12-01"/>
    <n v="31"/>
    <n v="1"/>
    <n v="11"/>
    <n v="0"/>
    <n v="11"/>
    <n v="9"/>
    <n v="1"/>
    <n v="20"/>
    <n v="0"/>
    <n v="0"/>
    <n v="0"/>
    <n v="1"/>
    <n v="0"/>
    <n v="1"/>
    <x v="1"/>
    <x v="0"/>
  </r>
  <r>
    <x v="0"/>
    <x v="81"/>
    <x v="0"/>
    <x v="15"/>
    <s v="2021-12-01"/>
    <n v="31"/>
    <n v="0"/>
    <n v="11"/>
    <n v="1"/>
    <n v="11"/>
    <n v="8"/>
    <n v="1"/>
    <n v="20"/>
    <n v="0"/>
    <n v="0"/>
    <n v="0"/>
    <n v="1"/>
    <n v="0"/>
    <n v="1"/>
    <x v="0"/>
    <x v="0"/>
  </r>
  <r>
    <x v="0"/>
    <x v="81"/>
    <x v="194"/>
    <x v="16"/>
    <s v="2021-12-01"/>
    <n v="31"/>
    <n v="1"/>
    <n v="11"/>
    <n v="0"/>
    <n v="11"/>
    <n v="9"/>
    <n v="1"/>
    <n v="20"/>
    <n v="0"/>
    <n v="0"/>
    <n v="0"/>
    <n v="1"/>
    <n v="0"/>
    <n v="1"/>
    <x v="1"/>
    <x v="0"/>
  </r>
  <r>
    <x v="0"/>
    <x v="81"/>
    <x v="0"/>
    <x v="18"/>
    <s v="2021-12-01"/>
    <n v="31"/>
    <n v="0"/>
    <n v="11"/>
    <n v="1"/>
    <n v="11"/>
    <n v="8"/>
    <n v="1"/>
    <n v="20"/>
    <n v="0"/>
    <n v="0"/>
    <n v="0"/>
    <n v="1"/>
    <n v="0"/>
    <n v="1"/>
    <x v="0"/>
    <x v="0"/>
  </r>
  <r>
    <x v="0"/>
    <x v="81"/>
    <x v="0"/>
    <x v="19"/>
    <s v="2021-12-01"/>
    <n v="31"/>
    <n v="0"/>
    <n v="11"/>
    <n v="1"/>
    <n v="11"/>
    <n v="8"/>
    <n v="1"/>
    <n v="20"/>
    <n v="0"/>
    <n v="0"/>
    <n v="0"/>
    <n v="1"/>
    <n v="0"/>
    <n v="1"/>
    <x v="0"/>
    <x v="0"/>
  </r>
  <r>
    <x v="0"/>
    <x v="81"/>
    <x v="196"/>
    <x v="20"/>
    <s v="2021-12-01"/>
    <n v="31"/>
    <n v="1"/>
    <n v="11"/>
    <n v="0"/>
    <n v="11"/>
    <n v="9"/>
    <n v="1"/>
    <n v="20"/>
    <n v="0"/>
    <n v="0"/>
    <n v="0"/>
    <n v="1"/>
    <n v="0"/>
    <n v="1"/>
    <x v="1"/>
    <x v="0"/>
  </r>
  <r>
    <x v="0"/>
    <x v="81"/>
    <x v="197"/>
    <x v="21"/>
    <s v="2021-12-01"/>
    <n v="31"/>
    <n v="1"/>
    <n v="11"/>
    <n v="0"/>
    <n v="11"/>
    <n v="9"/>
    <n v="1"/>
    <n v="20"/>
    <n v="0"/>
    <n v="0"/>
    <n v="0"/>
    <n v="1"/>
    <n v="0"/>
    <n v="1"/>
    <x v="1"/>
    <x v="0"/>
  </r>
  <r>
    <x v="0"/>
    <x v="81"/>
    <x v="0"/>
    <x v="22"/>
    <s v="2021-12-01"/>
    <n v="31"/>
    <n v="0"/>
    <n v="11"/>
    <n v="1"/>
    <n v="11"/>
    <n v="8"/>
    <n v="0"/>
    <n v="20"/>
    <n v="0"/>
    <n v="0"/>
    <n v="1"/>
    <n v="1"/>
    <n v="0"/>
    <n v="1"/>
    <x v="0"/>
    <x v="0"/>
  </r>
  <r>
    <x v="0"/>
    <x v="82"/>
    <x v="198"/>
    <x v="0"/>
    <s v="2021-12-01"/>
    <n v="31"/>
    <n v="1"/>
    <n v="2"/>
    <n v="0"/>
    <n v="0"/>
    <n v="29"/>
    <n v="0"/>
    <n v="0"/>
    <n v="0"/>
    <n v="0"/>
    <n v="0"/>
    <n v="0"/>
    <n v="1"/>
    <n v="2"/>
    <x v="1"/>
    <x v="0"/>
  </r>
  <r>
    <x v="0"/>
    <x v="82"/>
    <x v="199"/>
    <x v="2"/>
    <s v="2021-12-01"/>
    <n v="31"/>
    <n v="1"/>
    <n v="2"/>
    <n v="0"/>
    <n v="0"/>
    <n v="29"/>
    <n v="0"/>
    <n v="0"/>
    <n v="0"/>
    <n v="0"/>
    <n v="0"/>
    <n v="0"/>
    <n v="1"/>
    <n v="2"/>
    <x v="1"/>
    <x v="0"/>
  </r>
  <r>
    <x v="0"/>
    <x v="83"/>
    <x v="28"/>
    <x v="0"/>
    <s v="2021-12-01"/>
    <n v="31"/>
    <n v="1"/>
    <n v="22"/>
    <n v="0"/>
    <n v="0"/>
    <n v="9"/>
    <n v="1"/>
    <n v="22"/>
    <n v="0"/>
    <n v="0"/>
    <n v="0"/>
    <n v="0"/>
    <n v="0"/>
    <n v="0"/>
    <x v="0"/>
    <x v="0"/>
  </r>
  <r>
    <x v="0"/>
    <x v="83"/>
    <x v="28"/>
    <x v="1"/>
    <s v="2021-12-01"/>
    <n v="31"/>
    <n v="1"/>
    <n v="22"/>
    <n v="0"/>
    <n v="0"/>
    <n v="9"/>
    <n v="1"/>
    <n v="22"/>
    <n v="0"/>
    <n v="0"/>
    <n v="0"/>
    <n v="0"/>
    <n v="0"/>
    <n v="0"/>
    <x v="0"/>
    <x v="0"/>
  </r>
  <r>
    <x v="0"/>
    <x v="83"/>
    <x v="28"/>
    <x v="3"/>
    <s v="2021-12-01"/>
    <n v="31"/>
    <n v="1"/>
    <n v="22"/>
    <n v="0"/>
    <n v="0"/>
    <n v="9"/>
    <n v="1"/>
    <n v="22"/>
    <n v="0"/>
    <n v="0"/>
    <n v="0"/>
    <n v="0"/>
    <n v="0"/>
    <n v="0"/>
    <x v="0"/>
    <x v="0"/>
  </r>
  <r>
    <x v="0"/>
    <x v="83"/>
    <x v="28"/>
    <x v="4"/>
    <s v="2021-12-01"/>
    <n v="31"/>
    <n v="1"/>
    <n v="22"/>
    <n v="0"/>
    <n v="0"/>
    <n v="9"/>
    <n v="1"/>
    <n v="22"/>
    <n v="0"/>
    <n v="0"/>
    <n v="0"/>
    <n v="0"/>
    <n v="0"/>
    <n v="0"/>
    <x v="0"/>
    <x v="0"/>
  </r>
  <r>
    <x v="0"/>
    <x v="83"/>
    <x v="200"/>
    <x v="5"/>
    <s v="2021-12-01"/>
    <n v="31"/>
    <n v="1"/>
    <n v="22"/>
    <n v="0"/>
    <n v="0"/>
    <n v="9"/>
    <n v="1"/>
    <n v="22"/>
    <n v="0"/>
    <n v="0"/>
    <n v="0"/>
    <n v="0"/>
    <n v="0"/>
    <n v="0"/>
    <x v="1"/>
    <x v="0"/>
  </r>
  <r>
    <x v="0"/>
    <x v="83"/>
    <x v="28"/>
    <x v="6"/>
    <s v="2021-12-01"/>
    <n v="31"/>
    <n v="1"/>
    <n v="22"/>
    <n v="0"/>
    <n v="0"/>
    <n v="9"/>
    <n v="1"/>
    <n v="22"/>
    <n v="0"/>
    <n v="0"/>
    <n v="0"/>
    <n v="0"/>
    <n v="0"/>
    <n v="0"/>
    <x v="0"/>
    <x v="0"/>
  </r>
  <r>
    <x v="0"/>
    <x v="83"/>
    <x v="28"/>
    <x v="7"/>
    <s v="2021-12-01"/>
    <n v="31"/>
    <n v="1"/>
    <n v="22"/>
    <n v="0"/>
    <n v="0"/>
    <n v="9"/>
    <n v="1"/>
    <n v="22"/>
    <n v="0"/>
    <n v="0"/>
    <n v="0"/>
    <n v="0"/>
    <n v="0"/>
    <n v="0"/>
    <x v="0"/>
    <x v="0"/>
  </r>
  <r>
    <x v="0"/>
    <x v="83"/>
    <x v="28"/>
    <x v="8"/>
    <s v="2021-12-01"/>
    <n v="31"/>
    <n v="1"/>
    <n v="22"/>
    <n v="0"/>
    <n v="0"/>
    <n v="9"/>
    <n v="1"/>
    <n v="22"/>
    <n v="0"/>
    <n v="0"/>
    <n v="0"/>
    <n v="0"/>
    <n v="0"/>
    <n v="0"/>
    <x v="0"/>
    <x v="0"/>
  </r>
  <r>
    <x v="0"/>
    <x v="83"/>
    <x v="201"/>
    <x v="9"/>
    <s v="2021-12-01"/>
    <n v="31"/>
    <n v="1"/>
    <n v="22"/>
    <n v="0"/>
    <n v="0"/>
    <n v="9"/>
    <n v="1"/>
    <n v="22"/>
    <n v="0"/>
    <n v="0"/>
    <n v="0"/>
    <n v="0"/>
    <n v="0"/>
    <n v="0"/>
    <x v="1"/>
    <x v="0"/>
  </r>
  <r>
    <x v="0"/>
    <x v="83"/>
    <x v="28"/>
    <x v="10"/>
    <s v="2021-12-01"/>
    <n v="31"/>
    <n v="1"/>
    <n v="22"/>
    <n v="0"/>
    <n v="0"/>
    <n v="9"/>
    <n v="1"/>
    <n v="22"/>
    <n v="0"/>
    <n v="0"/>
    <n v="0"/>
    <n v="0"/>
    <n v="0"/>
    <n v="0"/>
    <x v="0"/>
    <x v="0"/>
  </r>
  <r>
    <x v="0"/>
    <x v="83"/>
    <x v="28"/>
    <x v="11"/>
    <s v="2021-12-01"/>
    <n v="31"/>
    <n v="1"/>
    <n v="22"/>
    <n v="0"/>
    <n v="0"/>
    <n v="9"/>
    <n v="1"/>
    <n v="22"/>
    <n v="0"/>
    <n v="0"/>
    <n v="0"/>
    <n v="0"/>
    <n v="0"/>
    <n v="0"/>
    <x v="0"/>
    <x v="0"/>
  </r>
  <r>
    <x v="0"/>
    <x v="83"/>
    <x v="28"/>
    <x v="12"/>
    <s v="2021-12-01"/>
    <n v="31"/>
    <n v="1"/>
    <n v="22"/>
    <n v="0"/>
    <n v="0"/>
    <n v="9"/>
    <n v="1"/>
    <n v="22"/>
    <n v="0"/>
    <n v="0"/>
    <n v="0"/>
    <n v="0"/>
    <n v="0"/>
    <n v="0"/>
    <x v="0"/>
    <x v="0"/>
  </r>
  <r>
    <x v="0"/>
    <x v="83"/>
    <x v="28"/>
    <x v="13"/>
    <s v="2021-12-01"/>
    <n v="31"/>
    <n v="1"/>
    <n v="22"/>
    <n v="0"/>
    <n v="0"/>
    <n v="9"/>
    <n v="1"/>
    <n v="22"/>
    <n v="0"/>
    <n v="0"/>
    <n v="0"/>
    <n v="0"/>
    <n v="0"/>
    <n v="0"/>
    <x v="0"/>
    <x v="0"/>
  </r>
  <r>
    <x v="0"/>
    <x v="83"/>
    <x v="28"/>
    <x v="14"/>
    <s v="2021-12-01"/>
    <n v="31"/>
    <n v="1"/>
    <n v="22"/>
    <n v="0"/>
    <n v="0"/>
    <n v="9"/>
    <n v="1"/>
    <n v="22"/>
    <n v="0"/>
    <n v="0"/>
    <n v="0"/>
    <n v="0"/>
    <n v="0"/>
    <n v="0"/>
    <x v="0"/>
    <x v="0"/>
  </r>
  <r>
    <x v="0"/>
    <x v="83"/>
    <x v="28"/>
    <x v="15"/>
    <s v="2021-12-01"/>
    <n v="31"/>
    <n v="1"/>
    <n v="22"/>
    <n v="0"/>
    <n v="0"/>
    <n v="9"/>
    <n v="1"/>
    <n v="22"/>
    <n v="0"/>
    <n v="0"/>
    <n v="0"/>
    <n v="0"/>
    <n v="0"/>
    <n v="0"/>
    <x v="0"/>
    <x v="0"/>
  </r>
  <r>
    <x v="0"/>
    <x v="83"/>
    <x v="28"/>
    <x v="16"/>
    <s v="2021-12-01"/>
    <n v="31"/>
    <n v="1"/>
    <n v="22"/>
    <n v="0"/>
    <n v="0"/>
    <n v="9"/>
    <n v="1"/>
    <n v="22"/>
    <n v="0"/>
    <n v="0"/>
    <n v="0"/>
    <n v="0"/>
    <n v="0"/>
    <n v="0"/>
    <x v="0"/>
    <x v="0"/>
  </r>
  <r>
    <x v="0"/>
    <x v="83"/>
    <x v="28"/>
    <x v="17"/>
    <s v="2021-12-01"/>
    <n v="31"/>
    <n v="1"/>
    <n v="22"/>
    <n v="0"/>
    <n v="0"/>
    <n v="9"/>
    <n v="1"/>
    <n v="22"/>
    <n v="0"/>
    <n v="0"/>
    <n v="0"/>
    <n v="0"/>
    <n v="0"/>
    <n v="0"/>
    <x v="0"/>
    <x v="0"/>
  </r>
  <r>
    <x v="0"/>
    <x v="83"/>
    <x v="28"/>
    <x v="18"/>
    <s v="2021-12-01"/>
    <n v="31"/>
    <n v="1"/>
    <n v="22"/>
    <n v="0"/>
    <n v="0"/>
    <n v="9"/>
    <n v="1"/>
    <n v="22"/>
    <n v="0"/>
    <n v="0"/>
    <n v="0"/>
    <n v="0"/>
    <n v="0"/>
    <n v="0"/>
    <x v="0"/>
    <x v="0"/>
  </r>
  <r>
    <x v="0"/>
    <x v="83"/>
    <x v="28"/>
    <x v="19"/>
    <s v="2021-12-01"/>
    <n v="31"/>
    <n v="1"/>
    <n v="22"/>
    <n v="0"/>
    <n v="0"/>
    <n v="9"/>
    <n v="1"/>
    <n v="22"/>
    <n v="0"/>
    <n v="0"/>
    <n v="0"/>
    <n v="0"/>
    <n v="0"/>
    <n v="0"/>
    <x v="0"/>
    <x v="0"/>
  </r>
  <r>
    <x v="0"/>
    <x v="83"/>
    <x v="28"/>
    <x v="20"/>
    <s v="2021-12-01"/>
    <n v="31"/>
    <n v="1"/>
    <n v="22"/>
    <n v="0"/>
    <n v="0"/>
    <n v="9"/>
    <n v="1"/>
    <n v="22"/>
    <n v="0"/>
    <n v="0"/>
    <n v="0"/>
    <n v="0"/>
    <n v="0"/>
    <n v="0"/>
    <x v="0"/>
    <x v="0"/>
  </r>
  <r>
    <x v="0"/>
    <x v="83"/>
    <x v="28"/>
    <x v="21"/>
    <s v="2021-12-01"/>
    <n v="31"/>
    <n v="1"/>
    <n v="22"/>
    <n v="0"/>
    <n v="0"/>
    <n v="9"/>
    <n v="1"/>
    <n v="22"/>
    <n v="0"/>
    <n v="0"/>
    <n v="0"/>
    <n v="0"/>
    <n v="0"/>
    <n v="0"/>
    <x v="0"/>
    <x v="0"/>
  </r>
  <r>
    <x v="0"/>
    <x v="83"/>
    <x v="28"/>
    <x v="22"/>
    <s v="2021-12-01"/>
    <n v="31"/>
    <n v="1"/>
    <n v="22"/>
    <n v="0"/>
    <n v="0"/>
    <n v="9"/>
    <n v="1"/>
    <n v="22"/>
    <n v="0"/>
    <n v="0"/>
    <n v="0"/>
    <n v="0"/>
    <n v="0"/>
    <n v="0"/>
    <x v="0"/>
    <x v="0"/>
  </r>
  <r>
    <x v="0"/>
    <x v="84"/>
    <x v="96"/>
    <x v="0"/>
    <s v="2021-12-01"/>
    <n v="31"/>
    <n v="1"/>
    <n v="22"/>
    <n v="0"/>
    <n v="1"/>
    <n v="8"/>
    <n v="0"/>
    <n v="4"/>
    <n v="0"/>
    <n v="0"/>
    <n v="1"/>
    <n v="17"/>
    <n v="0"/>
    <n v="2"/>
    <x v="0"/>
    <x v="0"/>
  </r>
  <r>
    <x v="0"/>
    <x v="84"/>
    <x v="96"/>
    <x v="1"/>
    <s v="2021-12-01"/>
    <n v="31"/>
    <n v="1"/>
    <n v="22"/>
    <n v="0"/>
    <n v="1"/>
    <n v="8"/>
    <n v="0"/>
    <n v="4"/>
    <n v="0"/>
    <n v="0"/>
    <n v="1"/>
    <n v="17"/>
    <n v="0"/>
    <n v="2"/>
    <x v="0"/>
    <x v="0"/>
  </r>
  <r>
    <x v="0"/>
    <x v="84"/>
    <x v="96"/>
    <x v="2"/>
    <s v="2021-12-01"/>
    <n v="31"/>
    <n v="1"/>
    <n v="22"/>
    <n v="0"/>
    <n v="1"/>
    <n v="8"/>
    <n v="0"/>
    <n v="4"/>
    <n v="0"/>
    <n v="0"/>
    <n v="1"/>
    <n v="17"/>
    <n v="0"/>
    <n v="2"/>
    <x v="0"/>
    <x v="0"/>
  </r>
  <r>
    <x v="0"/>
    <x v="84"/>
    <x v="96"/>
    <x v="3"/>
    <s v="2021-12-01"/>
    <n v="31"/>
    <n v="1"/>
    <n v="22"/>
    <n v="0"/>
    <n v="1"/>
    <n v="8"/>
    <n v="0"/>
    <n v="4"/>
    <n v="0"/>
    <n v="0"/>
    <n v="1"/>
    <n v="17"/>
    <n v="0"/>
    <n v="2"/>
    <x v="0"/>
    <x v="0"/>
  </r>
  <r>
    <x v="0"/>
    <x v="84"/>
    <x v="96"/>
    <x v="4"/>
    <s v="2021-12-01"/>
    <n v="31"/>
    <n v="1"/>
    <n v="22"/>
    <n v="0"/>
    <n v="1"/>
    <n v="8"/>
    <n v="1"/>
    <n v="4"/>
    <n v="0"/>
    <n v="0"/>
    <n v="0"/>
    <n v="17"/>
    <n v="0"/>
    <n v="2"/>
    <x v="0"/>
    <x v="0"/>
  </r>
  <r>
    <x v="0"/>
    <x v="84"/>
    <x v="96"/>
    <x v="5"/>
    <s v="2021-12-01"/>
    <n v="31"/>
    <n v="1"/>
    <n v="22"/>
    <n v="0"/>
    <n v="1"/>
    <n v="8"/>
    <n v="0"/>
    <n v="4"/>
    <n v="0"/>
    <n v="0"/>
    <n v="1"/>
    <n v="17"/>
    <n v="0"/>
    <n v="2"/>
    <x v="0"/>
    <x v="0"/>
  </r>
  <r>
    <x v="0"/>
    <x v="84"/>
    <x v="96"/>
    <x v="6"/>
    <s v="2021-12-01"/>
    <n v="31"/>
    <n v="1"/>
    <n v="22"/>
    <n v="0"/>
    <n v="1"/>
    <n v="8"/>
    <n v="0"/>
    <n v="4"/>
    <n v="0"/>
    <n v="0"/>
    <n v="1"/>
    <n v="17"/>
    <n v="0"/>
    <n v="2"/>
    <x v="0"/>
    <x v="0"/>
  </r>
  <r>
    <x v="0"/>
    <x v="84"/>
    <x v="96"/>
    <x v="7"/>
    <s v="2021-12-01"/>
    <n v="31"/>
    <n v="1"/>
    <n v="22"/>
    <n v="0"/>
    <n v="1"/>
    <n v="8"/>
    <n v="0"/>
    <n v="4"/>
    <n v="0"/>
    <n v="0"/>
    <n v="1"/>
    <n v="17"/>
    <n v="0"/>
    <n v="2"/>
    <x v="0"/>
    <x v="0"/>
  </r>
  <r>
    <x v="0"/>
    <x v="84"/>
    <x v="96"/>
    <x v="8"/>
    <s v="2021-12-01"/>
    <n v="31"/>
    <n v="1"/>
    <n v="22"/>
    <n v="0"/>
    <n v="1"/>
    <n v="8"/>
    <n v="0"/>
    <n v="4"/>
    <n v="0"/>
    <n v="0"/>
    <n v="1"/>
    <n v="17"/>
    <n v="0"/>
    <n v="2"/>
    <x v="0"/>
    <x v="0"/>
  </r>
  <r>
    <x v="0"/>
    <x v="84"/>
    <x v="96"/>
    <x v="9"/>
    <s v="2021-12-01"/>
    <n v="31"/>
    <n v="1"/>
    <n v="22"/>
    <n v="0"/>
    <n v="1"/>
    <n v="8"/>
    <n v="0"/>
    <n v="4"/>
    <n v="0"/>
    <n v="0"/>
    <n v="1"/>
    <n v="17"/>
    <n v="0"/>
    <n v="2"/>
    <x v="0"/>
    <x v="0"/>
  </r>
  <r>
    <x v="0"/>
    <x v="84"/>
    <x v="96"/>
    <x v="10"/>
    <s v="2021-12-01"/>
    <n v="31"/>
    <n v="1"/>
    <n v="22"/>
    <n v="0"/>
    <n v="1"/>
    <n v="8"/>
    <n v="0"/>
    <n v="4"/>
    <n v="0"/>
    <n v="0"/>
    <n v="1"/>
    <n v="17"/>
    <n v="0"/>
    <n v="2"/>
    <x v="0"/>
    <x v="0"/>
  </r>
  <r>
    <x v="0"/>
    <x v="84"/>
    <x v="96"/>
    <x v="11"/>
    <s v="2021-12-01"/>
    <n v="31"/>
    <n v="1"/>
    <n v="22"/>
    <n v="0"/>
    <n v="1"/>
    <n v="8"/>
    <n v="0"/>
    <n v="4"/>
    <n v="0"/>
    <n v="0"/>
    <n v="1"/>
    <n v="17"/>
    <n v="0"/>
    <n v="2"/>
    <x v="0"/>
    <x v="0"/>
  </r>
  <r>
    <x v="0"/>
    <x v="84"/>
    <x v="96"/>
    <x v="12"/>
    <s v="2021-12-01"/>
    <n v="31"/>
    <n v="1"/>
    <n v="22"/>
    <n v="0"/>
    <n v="1"/>
    <n v="8"/>
    <n v="0"/>
    <n v="4"/>
    <n v="0"/>
    <n v="0"/>
    <n v="1"/>
    <n v="17"/>
    <n v="0"/>
    <n v="2"/>
    <x v="0"/>
    <x v="0"/>
  </r>
  <r>
    <x v="0"/>
    <x v="84"/>
    <x v="98"/>
    <x v="23"/>
    <s v="2021-12-01"/>
    <n v="31"/>
    <n v="1"/>
    <n v="22"/>
    <n v="0"/>
    <n v="1"/>
    <n v="8"/>
    <n v="1"/>
    <n v="4"/>
    <n v="0"/>
    <n v="0"/>
    <n v="0"/>
    <n v="17"/>
    <n v="0"/>
    <n v="2"/>
    <x v="1"/>
    <x v="0"/>
  </r>
  <r>
    <x v="0"/>
    <x v="84"/>
    <x v="96"/>
    <x v="13"/>
    <s v="2021-12-01"/>
    <n v="31"/>
    <n v="1"/>
    <n v="22"/>
    <n v="0"/>
    <n v="1"/>
    <n v="8"/>
    <n v="0"/>
    <n v="4"/>
    <n v="0"/>
    <n v="0"/>
    <n v="0"/>
    <n v="17"/>
    <n v="1"/>
    <n v="2"/>
    <x v="0"/>
    <x v="0"/>
  </r>
  <r>
    <x v="0"/>
    <x v="84"/>
    <x v="96"/>
    <x v="14"/>
    <s v="2021-12-01"/>
    <n v="31"/>
    <n v="1"/>
    <n v="22"/>
    <n v="0"/>
    <n v="1"/>
    <n v="8"/>
    <n v="0"/>
    <n v="4"/>
    <n v="0"/>
    <n v="0"/>
    <n v="1"/>
    <n v="17"/>
    <n v="0"/>
    <n v="2"/>
    <x v="0"/>
    <x v="0"/>
  </r>
  <r>
    <x v="0"/>
    <x v="84"/>
    <x v="96"/>
    <x v="15"/>
    <s v="2021-12-01"/>
    <n v="31"/>
    <n v="1"/>
    <n v="22"/>
    <n v="0"/>
    <n v="1"/>
    <n v="8"/>
    <n v="0"/>
    <n v="4"/>
    <n v="0"/>
    <n v="0"/>
    <n v="1"/>
    <n v="17"/>
    <n v="0"/>
    <n v="2"/>
    <x v="0"/>
    <x v="0"/>
  </r>
  <r>
    <x v="0"/>
    <x v="84"/>
    <x v="96"/>
    <x v="16"/>
    <s v="2021-12-01"/>
    <n v="31"/>
    <n v="1"/>
    <n v="22"/>
    <n v="0"/>
    <n v="1"/>
    <n v="8"/>
    <n v="0"/>
    <n v="4"/>
    <n v="0"/>
    <n v="0"/>
    <n v="1"/>
    <n v="17"/>
    <n v="0"/>
    <n v="2"/>
    <x v="0"/>
    <x v="0"/>
  </r>
  <r>
    <x v="0"/>
    <x v="84"/>
    <x v="96"/>
    <x v="17"/>
    <s v="2021-12-01"/>
    <n v="31"/>
    <n v="1"/>
    <n v="22"/>
    <n v="0"/>
    <n v="1"/>
    <n v="8"/>
    <n v="0"/>
    <n v="4"/>
    <n v="0"/>
    <n v="0"/>
    <n v="1"/>
    <n v="17"/>
    <n v="0"/>
    <n v="2"/>
    <x v="0"/>
    <x v="0"/>
  </r>
  <r>
    <x v="0"/>
    <x v="84"/>
    <x v="96"/>
    <x v="18"/>
    <s v="2021-12-01"/>
    <n v="31"/>
    <n v="1"/>
    <n v="22"/>
    <n v="0"/>
    <n v="1"/>
    <n v="8"/>
    <n v="0"/>
    <n v="4"/>
    <n v="0"/>
    <n v="0"/>
    <n v="1"/>
    <n v="17"/>
    <n v="0"/>
    <n v="2"/>
    <x v="0"/>
    <x v="0"/>
  </r>
  <r>
    <x v="0"/>
    <x v="84"/>
    <x v="96"/>
    <x v="19"/>
    <s v="2021-12-01"/>
    <n v="31"/>
    <n v="1"/>
    <n v="22"/>
    <n v="0"/>
    <n v="1"/>
    <n v="8"/>
    <n v="1"/>
    <n v="4"/>
    <n v="0"/>
    <n v="0"/>
    <n v="0"/>
    <n v="17"/>
    <n v="0"/>
    <n v="2"/>
    <x v="0"/>
    <x v="0"/>
  </r>
  <r>
    <x v="0"/>
    <x v="84"/>
    <x v="96"/>
    <x v="20"/>
    <s v="2021-12-01"/>
    <n v="31"/>
    <n v="0"/>
    <n v="22"/>
    <n v="1"/>
    <n v="1"/>
    <n v="7"/>
    <n v="1"/>
    <n v="4"/>
    <n v="0"/>
    <n v="0"/>
    <n v="0"/>
    <n v="17"/>
    <n v="0"/>
    <n v="2"/>
    <x v="0"/>
    <x v="0"/>
  </r>
  <r>
    <x v="0"/>
    <x v="84"/>
    <x v="96"/>
    <x v="21"/>
    <s v="2021-12-01"/>
    <n v="31"/>
    <n v="1"/>
    <n v="22"/>
    <n v="0"/>
    <n v="1"/>
    <n v="8"/>
    <n v="0"/>
    <n v="4"/>
    <n v="0"/>
    <n v="0"/>
    <n v="0"/>
    <n v="17"/>
    <n v="1"/>
    <n v="2"/>
    <x v="0"/>
    <x v="0"/>
  </r>
  <r>
    <x v="0"/>
    <x v="85"/>
    <x v="0"/>
    <x v="0"/>
    <s v="2021-12-01"/>
    <n v="31"/>
    <n v="1"/>
    <n v="21"/>
    <n v="0"/>
    <n v="0"/>
    <n v="10"/>
    <n v="1"/>
    <n v="19"/>
    <n v="0"/>
    <n v="0"/>
    <n v="0"/>
    <n v="0"/>
    <n v="0"/>
    <n v="2"/>
    <x v="0"/>
    <x v="0"/>
  </r>
  <r>
    <x v="0"/>
    <x v="85"/>
    <x v="0"/>
    <x v="1"/>
    <s v="2021-12-01"/>
    <n v="31"/>
    <n v="1"/>
    <n v="21"/>
    <n v="0"/>
    <n v="0"/>
    <n v="10"/>
    <n v="1"/>
    <n v="19"/>
    <n v="0"/>
    <n v="0"/>
    <n v="0"/>
    <n v="0"/>
    <n v="0"/>
    <n v="2"/>
    <x v="0"/>
    <x v="0"/>
  </r>
  <r>
    <x v="0"/>
    <x v="85"/>
    <x v="0"/>
    <x v="2"/>
    <s v="2021-12-01"/>
    <n v="31"/>
    <n v="1"/>
    <n v="21"/>
    <n v="0"/>
    <n v="0"/>
    <n v="10"/>
    <n v="1"/>
    <n v="19"/>
    <n v="0"/>
    <n v="0"/>
    <n v="0"/>
    <n v="0"/>
    <n v="0"/>
    <n v="2"/>
    <x v="0"/>
    <x v="0"/>
  </r>
  <r>
    <x v="0"/>
    <x v="85"/>
    <x v="0"/>
    <x v="3"/>
    <s v="2021-12-01"/>
    <n v="31"/>
    <n v="1"/>
    <n v="21"/>
    <n v="0"/>
    <n v="0"/>
    <n v="10"/>
    <n v="1"/>
    <n v="19"/>
    <n v="0"/>
    <n v="0"/>
    <n v="0"/>
    <n v="0"/>
    <n v="0"/>
    <n v="2"/>
    <x v="0"/>
    <x v="0"/>
  </r>
  <r>
    <x v="0"/>
    <x v="85"/>
    <x v="0"/>
    <x v="4"/>
    <s v="2021-12-01"/>
    <n v="31"/>
    <n v="1"/>
    <n v="21"/>
    <n v="0"/>
    <n v="0"/>
    <n v="10"/>
    <n v="1"/>
    <n v="19"/>
    <n v="0"/>
    <n v="0"/>
    <n v="0"/>
    <n v="0"/>
    <n v="0"/>
    <n v="2"/>
    <x v="0"/>
    <x v="0"/>
  </r>
  <r>
    <x v="0"/>
    <x v="85"/>
    <x v="0"/>
    <x v="5"/>
    <s v="2021-12-01"/>
    <n v="31"/>
    <n v="1"/>
    <n v="21"/>
    <n v="0"/>
    <n v="0"/>
    <n v="10"/>
    <n v="0"/>
    <n v="19"/>
    <n v="0"/>
    <n v="0"/>
    <n v="0"/>
    <n v="0"/>
    <n v="1"/>
    <n v="2"/>
    <x v="0"/>
    <x v="0"/>
  </r>
  <r>
    <x v="0"/>
    <x v="85"/>
    <x v="0"/>
    <x v="6"/>
    <s v="2021-12-01"/>
    <n v="31"/>
    <n v="1"/>
    <n v="21"/>
    <n v="0"/>
    <n v="0"/>
    <n v="10"/>
    <n v="1"/>
    <n v="19"/>
    <n v="0"/>
    <n v="0"/>
    <n v="0"/>
    <n v="0"/>
    <n v="0"/>
    <n v="2"/>
    <x v="0"/>
    <x v="0"/>
  </r>
  <r>
    <x v="0"/>
    <x v="85"/>
    <x v="0"/>
    <x v="7"/>
    <s v="2021-12-01"/>
    <n v="31"/>
    <n v="1"/>
    <n v="21"/>
    <n v="0"/>
    <n v="0"/>
    <n v="10"/>
    <n v="1"/>
    <n v="19"/>
    <n v="0"/>
    <n v="0"/>
    <n v="0"/>
    <n v="0"/>
    <n v="0"/>
    <n v="2"/>
    <x v="0"/>
    <x v="0"/>
  </r>
  <r>
    <x v="0"/>
    <x v="85"/>
    <x v="0"/>
    <x v="8"/>
    <s v="2021-12-01"/>
    <n v="31"/>
    <n v="1"/>
    <n v="21"/>
    <n v="0"/>
    <n v="0"/>
    <n v="10"/>
    <n v="1"/>
    <n v="19"/>
    <n v="0"/>
    <n v="0"/>
    <n v="0"/>
    <n v="0"/>
    <n v="0"/>
    <n v="2"/>
    <x v="0"/>
    <x v="0"/>
  </r>
  <r>
    <x v="0"/>
    <x v="85"/>
    <x v="0"/>
    <x v="9"/>
    <s v="2021-12-01"/>
    <n v="31"/>
    <n v="1"/>
    <n v="21"/>
    <n v="0"/>
    <n v="0"/>
    <n v="10"/>
    <n v="1"/>
    <n v="19"/>
    <n v="0"/>
    <n v="0"/>
    <n v="0"/>
    <n v="0"/>
    <n v="0"/>
    <n v="2"/>
    <x v="0"/>
    <x v="0"/>
  </r>
  <r>
    <x v="0"/>
    <x v="85"/>
    <x v="0"/>
    <x v="10"/>
    <s v="2021-12-01"/>
    <n v="31"/>
    <n v="1"/>
    <n v="21"/>
    <n v="0"/>
    <n v="0"/>
    <n v="10"/>
    <n v="1"/>
    <n v="19"/>
    <n v="0"/>
    <n v="0"/>
    <n v="0"/>
    <n v="0"/>
    <n v="0"/>
    <n v="2"/>
    <x v="0"/>
    <x v="0"/>
  </r>
  <r>
    <x v="0"/>
    <x v="85"/>
    <x v="0"/>
    <x v="11"/>
    <s v="2021-12-01"/>
    <n v="31"/>
    <n v="1"/>
    <n v="21"/>
    <n v="0"/>
    <n v="0"/>
    <n v="10"/>
    <n v="1"/>
    <n v="19"/>
    <n v="0"/>
    <n v="0"/>
    <n v="0"/>
    <n v="0"/>
    <n v="0"/>
    <n v="2"/>
    <x v="0"/>
    <x v="0"/>
  </r>
  <r>
    <x v="0"/>
    <x v="85"/>
    <x v="0"/>
    <x v="12"/>
    <s v="2021-12-01"/>
    <n v="31"/>
    <n v="1"/>
    <n v="21"/>
    <n v="0"/>
    <n v="0"/>
    <n v="10"/>
    <n v="1"/>
    <n v="19"/>
    <n v="0"/>
    <n v="0"/>
    <n v="0"/>
    <n v="0"/>
    <n v="0"/>
    <n v="2"/>
    <x v="0"/>
    <x v="0"/>
  </r>
  <r>
    <x v="0"/>
    <x v="85"/>
    <x v="0"/>
    <x v="14"/>
    <s v="2021-12-01"/>
    <n v="31"/>
    <n v="1"/>
    <n v="21"/>
    <n v="0"/>
    <n v="0"/>
    <n v="10"/>
    <n v="1"/>
    <n v="19"/>
    <n v="0"/>
    <n v="0"/>
    <n v="0"/>
    <n v="0"/>
    <n v="0"/>
    <n v="2"/>
    <x v="0"/>
    <x v="0"/>
  </r>
  <r>
    <x v="0"/>
    <x v="85"/>
    <x v="0"/>
    <x v="15"/>
    <s v="2021-12-01"/>
    <n v="31"/>
    <n v="1"/>
    <n v="21"/>
    <n v="0"/>
    <n v="0"/>
    <n v="10"/>
    <n v="0"/>
    <n v="19"/>
    <n v="0"/>
    <n v="0"/>
    <n v="0"/>
    <n v="0"/>
    <n v="1"/>
    <n v="2"/>
    <x v="0"/>
    <x v="0"/>
  </r>
  <r>
    <x v="0"/>
    <x v="85"/>
    <x v="0"/>
    <x v="16"/>
    <s v="2021-12-01"/>
    <n v="31"/>
    <n v="1"/>
    <n v="21"/>
    <n v="0"/>
    <n v="0"/>
    <n v="10"/>
    <n v="1"/>
    <n v="19"/>
    <n v="0"/>
    <n v="0"/>
    <n v="0"/>
    <n v="0"/>
    <n v="0"/>
    <n v="2"/>
    <x v="0"/>
    <x v="0"/>
  </r>
  <r>
    <x v="0"/>
    <x v="85"/>
    <x v="0"/>
    <x v="17"/>
    <s v="2021-12-01"/>
    <n v="31"/>
    <n v="1"/>
    <n v="21"/>
    <n v="0"/>
    <n v="0"/>
    <n v="10"/>
    <n v="1"/>
    <n v="19"/>
    <n v="0"/>
    <n v="0"/>
    <n v="0"/>
    <n v="0"/>
    <n v="0"/>
    <n v="2"/>
    <x v="0"/>
    <x v="0"/>
  </r>
  <r>
    <x v="0"/>
    <x v="85"/>
    <x v="0"/>
    <x v="18"/>
    <s v="2021-12-01"/>
    <n v="31"/>
    <n v="1"/>
    <n v="21"/>
    <n v="0"/>
    <n v="0"/>
    <n v="10"/>
    <n v="1"/>
    <n v="19"/>
    <n v="0"/>
    <n v="0"/>
    <n v="0"/>
    <n v="0"/>
    <n v="0"/>
    <n v="2"/>
    <x v="0"/>
    <x v="0"/>
  </r>
  <r>
    <x v="0"/>
    <x v="85"/>
    <x v="0"/>
    <x v="19"/>
    <s v="2021-12-01"/>
    <n v="31"/>
    <n v="1"/>
    <n v="21"/>
    <n v="0"/>
    <n v="0"/>
    <n v="10"/>
    <n v="1"/>
    <n v="19"/>
    <n v="0"/>
    <n v="0"/>
    <n v="0"/>
    <n v="0"/>
    <n v="0"/>
    <n v="2"/>
    <x v="0"/>
    <x v="0"/>
  </r>
  <r>
    <x v="0"/>
    <x v="85"/>
    <x v="0"/>
    <x v="21"/>
    <s v="2021-12-01"/>
    <n v="31"/>
    <n v="1"/>
    <n v="21"/>
    <n v="0"/>
    <n v="0"/>
    <n v="10"/>
    <n v="1"/>
    <n v="19"/>
    <n v="0"/>
    <n v="0"/>
    <n v="0"/>
    <n v="0"/>
    <n v="0"/>
    <n v="2"/>
    <x v="0"/>
    <x v="0"/>
  </r>
  <r>
    <x v="0"/>
    <x v="85"/>
    <x v="0"/>
    <x v="22"/>
    <s v="2021-12-01"/>
    <n v="31"/>
    <n v="1"/>
    <n v="21"/>
    <n v="0"/>
    <n v="0"/>
    <n v="10"/>
    <n v="1"/>
    <n v="19"/>
    <n v="0"/>
    <n v="0"/>
    <n v="0"/>
    <n v="0"/>
    <n v="0"/>
    <n v="2"/>
    <x v="0"/>
    <x v="0"/>
  </r>
  <r>
    <x v="0"/>
    <x v="86"/>
    <x v="0"/>
    <x v="0"/>
    <s v="2021-12-01"/>
    <n v="31"/>
    <n v="0"/>
    <n v="0"/>
    <n v="1"/>
    <n v="22"/>
    <n v="8"/>
    <n v="1"/>
    <n v="21"/>
    <n v="0"/>
    <n v="1"/>
    <n v="0"/>
    <n v="0"/>
    <n v="0"/>
    <n v="0"/>
    <x v="0"/>
    <x v="0"/>
  </r>
  <r>
    <x v="0"/>
    <x v="86"/>
    <x v="0"/>
    <x v="1"/>
    <s v="2021-12-01"/>
    <n v="31"/>
    <n v="0"/>
    <n v="0"/>
    <n v="1"/>
    <n v="22"/>
    <n v="8"/>
    <n v="1"/>
    <n v="21"/>
    <n v="0"/>
    <n v="1"/>
    <n v="0"/>
    <n v="0"/>
    <n v="0"/>
    <n v="0"/>
    <x v="0"/>
    <x v="0"/>
  </r>
  <r>
    <x v="0"/>
    <x v="86"/>
    <x v="0"/>
    <x v="2"/>
    <s v="2021-12-01"/>
    <n v="31"/>
    <n v="0"/>
    <n v="0"/>
    <n v="1"/>
    <n v="22"/>
    <n v="8"/>
    <n v="1"/>
    <n v="21"/>
    <n v="0"/>
    <n v="1"/>
    <n v="0"/>
    <n v="0"/>
    <n v="0"/>
    <n v="0"/>
    <x v="0"/>
    <x v="0"/>
  </r>
  <r>
    <x v="0"/>
    <x v="86"/>
    <x v="0"/>
    <x v="3"/>
    <s v="2021-12-01"/>
    <n v="31"/>
    <n v="0"/>
    <n v="0"/>
    <n v="1"/>
    <n v="22"/>
    <n v="8"/>
    <n v="1"/>
    <n v="21"/>
    <n v="0"/>
    <n v="1"/>
    <n v="0"/>
    <n v="0"/>
    <n v="0"/>
    <n v="0"/>
    <x v="0"/>
    <x v="0"/>
  </r>
  <r>
    <x v="0"/>
    <x v="86"/>
    <x v="0"/>
    <x v="4"/>
    <s v="2021-12-01"/>
    <n v="31"/>
    <n v="0"/>
    <n v="0"/>
    <n v="1"/>
    <n v="22"/>
    <n v="8"/>
    <n v="0"/>
    <n v="21"/>
    <n v="1"/>
    <n v="1"/>
    <n v="0"/>
    <n v="0"/>
    <n v="0"/>
    <n v="0"/>
    <x v="0"/>
    <x v="0"/>
  </r>
  <r>
    <x v="0"/>
    <x v="86"/>
    <x v="0"/>
    <x v="5"/>
    <s v="2021-12-01"/>
    <n v="31"/>
    <n v="0"/>
    <n v="0"/>
    <n v="1"/>
    <n v="22"/>
    <n v="8"/>
    <n v="1"/>
    <n v="21"/>
    <n v="0"/>
    <n v="1"/>
    <n v="0"/>
    <n v="0"/>
    <n v="0"/>
    <n v="0"/>
    <x v="0"/>
    <x v="0"/>
  </r>
  <r>
    <x v="0"/>
    <x v="86"/>
    <x v="0"/>
    <x v="6"/>
    <s v="2021-12-01"/>
    <n v="31"/>
    <n v="0"/>
    <n v="0"/>
    <n v="1"/>
    <n v="22"/>
    <n v="8"/>
    <n v="1"/>
    <n v="21"/>
    <n v="0"/>
    <n v="1"/>
    <n v="0"/>
    <n v="0"/>
    <n v="0"/>
    <n v="0"/>
    <x v="0"/>
    <x v="0"/>
  </r>
  <r>
    <x v="0"/>
    <x v="86"/>
    <x v="0"/>
    <x v="7"/>
    <s v="2021-12-01"/>
    <n v="31"/>
    <n v="0"/>
    <n v="0"/>
    <n v="1"/>
    <n v="22"/>
    <n v="8"/>
    <n v="1"/>
    <n v="21"/>
    <n v="0"/>
    <n v="1"/>
    <n v="0"/>
    <n v="0"/>
    <n v="0"/>
    <n v="0"/>
    <x v="0"/>
    <x v="0"/>
  </r>
  <r>
    <x v="0"/>
    <x v="86"/>
    <x v="0"/>
    <x v="8"/>
    <s v="2021-12-01"/>
    <n v="31"/>
    <n v="0"/>
    <n v="0"/>
    <n v="1"/>
    <n v="22"/>
    <n v="8"/>
    <n v="1"/>
    <n v="21"/>
    <n v="0"/>
    <n v="1"/>
    <n v="0"/>
    <n v="0"/>
    <n v="0"/>
    <n v="0"/>
    <x v="0"/>
    <x v="0"/>
  </r>
  <r>
    <x v="0"/>
    <x v="86"/>
    <x v="0"/>
    <x v="9"/>
    <s v="2021-12-01"/>
    <n v="31"/>
    <n v="0"/>
    <n v="0"/>
    <n v="1"/>
    <n v="22"/>
    <n v="8"/>
    <n v="1"/>
    <n v="21"/>
    <n v="0"/>
    <n v="1"/>
    <n v="0"/>
    <n v="0"/>
    <n v="0"/>
    <n v="0"/>
    <x v="0"/>
    <x v="0"/>
  </r>
  <r>
    <x v="0"/>
    <x v="86"/>
    <x v="0"/>
    <x v="10"/>
    <s v="2021-12-01"/>
    <n v="31"/>
    <n v="0"/>
    <n v="0"/>
    <n v="1"/>
    <n v="22"/>
    <n v="8"/>
    <n v="1"/>
    <n v="21"/>
    <n v="0"/>
    <n v="1"/>
    <n v="0"/>
    <n v="0"/>
    <n v="0"/>
    <n v="0"/>
    <x v="0"/>
    <x v="0"/>
  </r>
  <r>
    <x v="0"/>
    <x v="86"/>
    <x v="0"/>
    <x v="11"/>
    <s v="2021-12-01"/>
    <n v="31"/>
    <n v="0"/>
    <n v="0"/>
    <n v="1"/>
    <n v="22"/>
    <n v="8"/>
    <n v="1"/>
    <n v="21"/>
    <n v="0"/>
    <n v="1"/>
    <n v="0"/>
    <n v="0"/>
    <n v="0"/>
    <n v="0"/>
    <x v="0"/>
    <x v="0"/>
  </r>
  <r>
    <x v="0"/>
    <x v="86"/>
    <x v="0"/>
    <x v="12"/>
    <s v="2021-12-01"/>
    <n v="31"/>
    <n v="0"/>
    <n v="0"/>
    <n v="1"/>
    <n v="22"/>
    <n v="8"/>
    <n v="1"/>
    <n v="21"/>
    <n v="0"/>
    <n v="1"/>
    <n v="0"/>
    <n v="0"/>
    <n v="0"/>
    <n v="0"/>
    <x v="0"/>
    <x v="0"/>
  </r>
  <r>
    <x v="0"/>
    <x v="86"/>
    <x v="0"/>
    <x v="13"/>
    <s v="2021-12-01"/>
    <n v="31"/>
    <n v="0"/>
    <n v="0"/>
    <n v="1"/>
    <n v="22"/>
    <n v="8"/>
    <n v="1"/>
    <n v="21"/>
    <n v="0"/>
    <n v="1"/>
    <n v="0"/>
    <n v="0"/>
    <n v="0"/>
    <n v="0"/>
    <x v="0"/>
    <x v="0"/>
  </r>
  <r>
    <x v="0"/>
    <x v="86"/>
    <x v="0"/>
    <x v="14"/>
    <s v="2021-12-01"/>
    <n v="31"/>
    <n v="0"/>
    <n v="0"/>
    <n v="1"/>
    <n v="22"/>
    <n v="8"/>
    <n v="1"/>
    <n v="21"/>
    <n v="0"/>
    <n v="1"/>
    <n v="0"/>
    <n v="0"/>
    <n v="0"/>
    <n v="0"/>
    <x v="0"/>
    <x v="0"/>
  </r>
  <r>
    <x v="0"/>
    <x v="86"/>
    <x v="0"/>
    <x v="15"/>
    <s v="2021-12-01"/>
    <n v="31"/>
    <n v="0"/>
    <n v="0"/>
    <n v="1"/>
    <n v="22"/>
    <n v="8"/>
    <n v="1"/>
    <n v="21"/>
    <n v="0"/>
    <n v="1"/>
    <n v="0"/>
    <n v="0"/>
    <n v="0"/>
    <n v="0"/>
    <x v="0"/>
    <x v="0"/>
  </r>
  <r>
    <x v="0"/>
    <x v="86"/>
    <x v="0"/>
    <x v="16"/>
    <s v="2021-12-01"/>
    <n v="31"/>
    <n v="0"/>
    <n v="0"/>
    <n v="1"/>
    <n v="22"/>
    <n v="8"/>
    <n v="1"/>
    <n v="21"/>
    <n v="0"/>
    <n v="1"/>
    <n v="0"/>
    <n v="0"/>
    <n v="0"/>
    <n v="0"/>
    <x v="0"/>
    <x v="0"/>
  </r>
  <r>
    <x v="0"/>
    <x v="86"/>
    <x v="0"/>
    <x v="18"/>
    <s v="2021-12-01"/>
    <n v="31"/>
    <n v="0"/>
    <n v="0"/>
    <n v="1"/>
    <n v="22"/>
    <n v="8"/>
    <n v="1"/>
    <n v="21"/>
    <n v="0"/>
    <n v="1"/>
    <n v="0"/>
    <n v="0"/>
    <n v="0"/>
    <n v="0"/>
    <x v="0"/>
    <x v="0"/>
  </r>
  <r>
    <x v="0"/>
    <x v="86"/>
    <x v="0"/>
    <x v="19"/>
    <s v="2021-12-01"/>
    <n v="31"/>
    <n v="0"/>
    <n v="0"/>
    <n v="1"/>
    <n v="22"/>
    <n v="8"/>
    <n v="1"/>
    <n v="21"/>
    <n v="0"/>
    <n v="1"/>
    <n v="0"/>
    <n v="0"/>
    <n v="0"/>
    <n v="0"/>
    <x v="0"/>
    <x v="0"/>
  </r>
  <r>
    <x v="0"/>
    <x v="86"/>
    <x v="0"/>
    <x v="20"/>
    <s v="2021-12-01"/>
    <n v="31"/>
    <n v="0"/>
    <n v="0"/>
    <n v="1"/>
    <n v="22"/>
    <n v="8"/>
    <n v="1"/>
    <n v="21"/>
    <n v="0"/>
    <n v="1"/>
    <n v="0"/>
    <n v="0"/>
    <n v="0"/>
    <n v="0"/>
    <x v="0"/>
    <x v="0"/>
  </r>
  <r>
    <x v="0"/>
    <x v="86"/>
    <x v="0"/>
    <x v="21"/>
    <s v="2021-12-01"/>
    <n v="31"/>
    <n v="0"/>
    <n v="0"/>
    <n v="1"/>
    <n v="22"/>
    <n v="8"/>
    <n v="1"/>
    <n v="21"/>
    <n v="0"/>
    <n v="1"/>
    <n v="0"/>
    <n v="0"/>
    <n v="0"/>
    <n v="0"/>
    <x v="0"/>
    <x v="0"/>
  </r>
  <r>
    <x v="0"/>
    <x v="86"/>
    <x v="0"/>
    <x v="22"/>
    <s v="2021-12-01"/>
    <n v="31"/>
    <n v="0"/>
    <n v="0"/>
    <n v="1"/>
    <n v="22"/>
    <n v="8"/>
    <n v="1"/>
    <n v="21"/>
    <n v="0"/>
    <n v="1"/>
    <n v="0"/>
    <n v="0"/>
    <n v="0"/>
    <n v="0"/>
    <x v="0"/>
    <x v="0"/>
  </r>
  <r>
    <x v="0"/>
    <x v="87"/>
    <x v="28"/>
    <x v="2"/>
    <s v="2021-12-03"/>
    <n v="29"/>
    <n v="1"/>
    <n v="13"/>
    <n v="0"/>
    <n v="0"/>
    <n v="16"/>
    <n v="1"/>
    <n v="10"/>
    <n v="0"/>
    <n v="0"/>
    <n v="0"/>
    <n v="1"/>
    <n v="0"/>
    <n v="2"/>
    <x v="0"/>
    <x v="0"/>
  </r>
  <r>
    <x v="0"/>
    <x v="87"/>
    <x v="202"/>
    <x v="3"/>
    <s v="2021-12-03"/>
    <n v="29"/>
    <n v="1"/>
    <n v="13"/>
    <n v="0"/>
    <n v="0"/>
    <n v="16"/>
    <n v="0"/>
    <n v="10"/>
    <n v="0"/>
    <n v="0"/>
    <n v="0"/>
    <n v="1"/>
    <n v="1"/>
    <n v="2"/>
    <x v="1"/>
    <x v="0"/>
  </r>
  <r>
    <x v="0"/>
    <x v="87"/>
    <x v="28"/>
    <x v="6"/>
    <s v="2021-12-03"/>
    <n v="29"/>
    <n v="1"/>
    <n v="13"/>
    <n v="0"/>
    <n v="0"/>
    <n v="16"/>
    <n v="0"/>
    <n v="10"/>
    <n v="0"/>
    <n v="0"/>
    <n v="0"/>
    <n v="1"/>
    <n v="1"/>
    <n v="2"/>
    <x v="0"/>
    <x v="0"/>
  </r>
  <r>
    <x v="0"/>
    <x v="87"/>
    <x v="28"/>
    <x v="10"/>
    <s v="2021-12-03"/>
    <n v="29"/>
    <n v="1"/>
    <n v="13"/>
    <n v="0"/>
    <n v="0"/>
    <n v="16"/>
    <n v="1"/>
    <n v="10"/>
    <n v="0"/>
    <n v="0"/>
    <n v="0"/>
    <n v="1"/>
    <n v="0"/>
    <n v="2"/>
    <x v="0"/>
    <x v="0"/>
  </r>
  <r>
    <x v="0"/>
    <x v="87"/>
    <x v="28"/>
    <x v="11"/>
    <s v="2021-12-03"/>
    <n v="29"/>
    <n v="1"/>
    <n v="13"/>
    <n v="0"/>
    <n v="0"/>
    <n v="16"/>
    <n v="1"/>
    <n v="10"/>
    <n v="0"/>
    <n v="0"/>
    <n v="0"/>
    <n v="1"/>
    <n v="0"/>
    <n v="2"/>
    <x v="0"/>
    <x v="0"/>
  </r>
  <r>
    <x v="0"/>
    <x v="87"/>
    <x v="28"/>
    <x v="12"/>
    <s v="2021-12-03"/>
    <n v="29"/>
    <n v="1"/>
    <n v="13"/>
    <n v="0"/>
    <n v="0"/>
    <n v="16"/>
    <n v="1"/>
    <n v="10"/>
    <n v="0"/>
    <n v="0"/>
    <n v="0"/>
    <n v="1"/>
    <n v="0"/>
    <n v="2"/>
    <x v="0"/>
    <x v="0"/>
  </r>
  <r>
    <x v="0"/>
    <x v="87"/>
    <x v="28"/>
    <x v="14"/>
    <s v="2021-12-03"/>
    <n v="29"/>
    <n v="1"/>
    <n v="13"/>
    <n v="0"/>
    <n v="0"/>
    <n v="16"/>
    <n v="1"/>
    <n v="10"/>
    <n v="0"/>
    <n v="0"/>
    <n v="0"/>
    <n v="1"/>
    <n v="0"/>
    <n v="2"/>
    <x v="0"/>
    <x v="0"/>
  </r>
  <r>
    <x v="0"/>
    <x v="87"/>
    <x v="28"/>
    <x v="15"/>
    <s v="2021-12-03"/>
    <n v="29"/>
    <n v="1"/>
    <n v="13"/>
    <n v="0"/>
    <n v="0"/>
    <n v="16"/>
    <n v="1"/>
    <n v="10"/>
    <n v="0"/>
    <n v="0"/>
    <n v="0"/>
    <n v="1"/>
    <n v="0"/>
    <n v="2"/>
    <x v="0"/>
    <x v="0"/>
  </r>
  <r>
    <x v="0"/>
    <x v="87"/>
    <x v="28"/>
    <x v="16"/>
    <s v="2021-12-03"/>
    <n v="29"/>
    <n v="1"/>
    <n v="13"/>
    <n v="0"/>
    <n v="0"/>
    <n v="16"/>
    <n v="1"/>
    <n v="10"/>
    <n v="0"/>
    <n v="0"/>
    <n v="0"/>
    <n v="1"/>
    <n v="0"/>
    <n v="2"/>
    <x v="0"/>
    <x v="0"/>
  </r>
  <r>
    <x v="0"/>
    <x v="87"/>
    <x v="28"/>
    <x v="18"/>
    <s v="2021-12-03"/>
    <n v="29"/>
    <n v="1"/>
    <n v="13"/>
    <n v="0"/>
    <n v="0"/>
    <n v="16"/>
    <n v="1"/>
    <n v="10"/>
    <n v="0"/>
    <n v="0"/>
    <n v="0"/>
    <n v="1"/>
    <n v="0"/>
    <n v="2"/>
    <x v="0"/>
    <x v="0"/>
  </r>
  <r>
    <x v="0"/>
    <x v="87"/>
    <x v="28"/>
    <x v="19"/>
    <s v="2021-12-03"/>
    <n v="29"/>
    <n v="1"/>
    <n v="13"/>
    <n v="0"/>
    <n v="0"/>
    <n v="16"/>
    <n v="1"/>
    <n v="10"/>
    <n v="0"/>
    <n v="0"/>
    <n v="0"/>
    <n v="1"/>
    <n v="0"/>
    <n v="2"/>
    <x v="0"/>
    <x v="0"/>
  </r>
  <r>
    <x v="0"/>
    <x v="87"/>
    <x v="28"/>
    <x v="20"/>
    <s v="2021-12-03"/>
    <n v="29"/>
    <n v="1"/>
    <n v="13"/>
    <n v="0"/>
    <n v="0"/>
    <n v="16"/>
    <n v="1"/>
    <n v="10"/>
    <n v="0"/>
    <n v="0"/>
    <n v="0"/>
    <n v="1"/>
    <n v="0"/>
    <n v="2"/>
    <x v="0"/>
    <x v="0"/>
  </r>
  <r>
    <x v="0"/>
    <x v="87"/>
    <x v="28"/>
    <x v="22"/>
    <s v="2021-12-03"/>
    <n v="29"/>
    <n v="1"/>
    <n v="13"/>
    <n v="0"/>
    <n v="0"/>
    <n v="16"/>
    <n v="0"/>
    <n v="10"/>
    <n v="0"/>
    <n v="0"/>
    <n v="1"/>
    <n v="1"/>
    <n v="0"/>
    <n v="2"/>
    <x v="0"/>
    <x v="0"/>
  </r>
  <r>
    <x v="0"/>
    <x v="88"/>
    <x v="22"/>
    <x v="0"/>
    <s v="2021-12-01"/>
    <n v="31"/>
    <n v="1"/>
    <n v="16"/>
    <n v="0"/>
    <n v="1"/>
    <n v="14"/>
    <n v="1"/>
    <n v="16"/>
    <n v="0"/>
    <n v="0"/>
    <n v="0"/>
    <n v="0"/>
    <n v="0"/>
    <n v="1"/>
    <x v="0"/>
    <x v="0"/>
  </r>
  <r>
    <x v="0"/>
    <x v="88"/>
    <x v="22"/>
    <x v="1"/>
    <s v="2021-12-01"/>
    <n v="31"/>
    <n v="1"/>
    <n v="16"/>
    <n v="0"/>
    <n v="1"/>
    <n v="14"/>
    <n v="0"/>
    <n v="16"/>
    <n v="0"/>
    <n v="0"/>
    <n v="0"/>
    <n v="0"/>
    <n v="1"/>
    <n v="1"/>
    <x v="0"/>
    <x v="0"/>
  </r>
  <r>
    <x v="0"/>
    <x v="88"/>
    <x v="97"/>
    <x v="2"/>
    <s v="2021-12-01"/>
    <n v="31"/>
    <n v="1"/>
    <n v="16"/>
    <n v="0"/>
    <n v="1"/>
    <n v="14"/>
    <n v="1"/>
    <n v="16"/>
    <n v="0"/>
    <n v="0"/>
    <n v="0"/>
    <n v="0"/>
    <n v="0"/>
    <n v="1"/>
    <x v="0"/>
    <x v="0"/>
  </r>
  <r>
    <x v="0"/>
    <x v="88"/>
    <x v="22"/>
    <x v="3"/>
    <s v="2021-12-01"/>
    <n v="31"/>
    <n v="1"/>
    <n v="16"/>
    <n v="0"/>
    <n v="1"/>
    <n v="14"/>
    <n v="1"/>
    <n v="16"/>
    <n v="0"/>
    <n v="0"/>
    <n v="0"/>
    <n v="0"/>
    <n v="0"/>
    <n v="1"/>
    <x v="0"/>
    <x v="0"/>
  </r>
  <r>
    <x v="0"/>
    <x v="88"/>
    <x v="22"/>
    <x v="5"/>
    <s v="2021-12-01"/>
    <n v="31"/>
    <n v="1"/>
    <n v="16"/>
    <n v="0"/>
    <n v="1"/>
    <n v="14"/>
    <n v="1"/>
    <n v="16"/>
    <n v="0"/>
    <n v="0"/>
    <n v="0"/>
    <n v="0"/>
    <n v="0"/>
    <n v="1"/>
    <x v="0"/>
    <x v="0"/>
  </r>
  <r>
    <x v="0"/>
    <x v="88"/>
    <x v="22"/>
    <x v="7"/>
    <s v="2021-12-01"/>
    <n v="31"/>
    <n v="1"/>
    <n v="16"/>
    <n v="0"/>
    <n v="1"/>
    <n v="14"/>
    <n v="1"/>
    <n v="16"/>
    <n v="0"/>
    <n v="0"/>
    <n v="0"/>
    <n v="0"/>
    <n v="0"/>
    <n v="1"/>
    <x v="0"/>
    <x v="0"/>
  </r>
  <r>
    <x v="0"/>
    <x v="88"/>
    <x v="22"/>
    <x v="8"/>
    <s v="2021-12-01"/>
    <n v="31"/>
    <n v="1"/>
    <n v="16"/>
    <n v="0"/>
    <n v="1"/>
    <n v="14"/>
    <n v="1"/>
    <n v="16"/>
    <n v="0"/>
    <n v="0"/>
    <n v="0"/>
    <n v="0"/>
    <n v="0"/>
    <n v="1"/>
    <x v="0"/>
    <x v="0"/>
  </r>
  <r>
    <x v="0"/>
    <x v="88"/>
    <x v="22"/>
    <x v="9"/>
    <s v="2021-12-01"/>
    <n v="31"/>
    <n v="1"/>
    <n v="16"/>
    <n v="0"/>
    <n v="1"/>
    <n v="14"/>
    <n v="1"/>
    <n v="16"/>
    <n v="0"/>
    <n v="0"/>
    <n v="0"/>
    <n v="0"/>
    <n v="0"/>
    <n v="1"/>
    <x v="0"/>
    <x v="0"/>
  </r>
  <r>
    <x v="0"/>
    <x v="88"/>
    <x v="22"/>
    <x v="13"/>
    <s v="2021-12-01"/>
    <n v="31"/>
    <n v="1"/>
    <n v="16"/>
    <n v="0"/>
    <n v="1"/>
    <n v="14"/>
    <n v="1"/>
    <n v="16"/>
    <n v="0"/>
    <n v="0"/>
    <n v="0"/>
    <n v="0"/>
    <n v="0"/>
    <n v="1"/>
    <x v="0"/>
    <x v="0"/>
  </r>
  <r>
    <x v="0"/>
    <x v="88"/>
    <x v="22"/>
    <x v="14"/>
    <s v="2021-12-01"/>
    <n v="31"/>
    <n v="1"/>
    <n v="16"/>
    <n v="0"/>
    <n v="1"/>
    <n v="14"/>
    <n v="1"/>
    <n v="16"/>
    <n v="0"/>
    <n v="0"/>
    <n v="0"/>
    <n v="0"/>
    <n v="0"/>
    <n v="1"/>
    <x v="0"/>
    <x v="0"/>
  </r>
  <r>
    <x v="0"/>
    <x v="88"/>
    <x v="22"/>
    <x v="15"/>
    <s v="2021-12-01"/>
    <n v="31"/>
    <n v="0"/>
    <n v="16"/>
    <n v="1"/>
    <n v="1"/>
    <n v="13"/>
    <n v="1"/>
    <n v="16"/>
    <n v="0"/>
    <n v="0"/>
    <n v="0"/>
    <n v="0"/>
    <n v="0"/>
    <n v="1"/>
    <x v="0"/>
    <x v="0"/>
  </r>
  <r>
    <x v="0"/>
    <x v="88"/>
    <x v="22"/>
    <x v="16"/>
    <s v="2021-12-01"/>
    <n v="31"/>
    <n v="1"/>
    <n v="16"/>
    <n v="0"/>
    <n v="1"/>
    <n v="14"/>
    <n v="1"/>
    <n v="16"/>
    <n v="0"/>
    <n v="0"/>
    <n v="0"/>
    <n v="0"/>
    <n v="0"/>
    <n v="1"/>
    <x v="0"/>
    <x v="0"/>
  </r>
  <r>
    <x v="0"/>
    <x v="88"/>
    <x v="22"/>
    <x v="17"/>
    <s v="2021-12-01"/>
    <n v="31"/>
    <n v="1"/>
    <n v="16"/>
    <n v="0"/>
    <n v="1"/>
    <n v="14"/>
    <n v="1"/>
    <n v="16"/>
    <n v="0"/>
    <n v="0"/>
    <n v="0"/>
    <n v="0"/>
    <n v="0"/>
    <n v="1"/>
    <x v="0"/>
    <x v="0"/>
  </r>
  <r>
    <x v="0"/>
    <x v="88"/>
    <x v="22"/>
    <x v="18"/>
    <s v="2021-12-01"/>
    <n v="31"/>
    <n v="1"/>
    <n v="16"/>
    <n v="0"/>
    <n v="1"/>
    <n v="14"/>
    <n v="1"/>
    <n v="16"/>
    <n v="0"/>
    <n v="0"/>
    <n v="0"/>
    <n v="0"/>
    <n v="0"/>
    <n v="1"/>
    <x v="0"/>
    <x v="0"/>
  </r>
  <r>
    <x v="0"/>
    <x v="88"/>
    <x v="22"/>
    <x v="19"/>
    <s v="2021-12-01"/>
    <n v="31"/>
    <n v="1"/>
    <n v="16"/>
    <n v="0"/>
    <n v="1"/>
    <n v="14"/>
    <n v="1"/>
    <n v="16"/>
    <n v="0"/>
    <n v="0"/>
    <n v="0"/>
    <n v="0"/>
    <n v="0"/>
    <n v="1"/>
    <x v="0"/>
    <x v="0"/>
  </r>
  <r>
    <x v="0"/>
    <x v="88"/>
    <x v="22"/>
    <x v="20"/>
    <s v="2021-12-01"/>
    <n v="31"/>
    <n v="1"/>
    <n v="16"/>
    <n v="0"/>
    <n v="1"/>
    <n v="14"/>
    <n v="1"/>
    <n v="16"/>
    <n v="0"/>
    <n v="0"/>
    <n v="0"/>
    <n v="0"/>
    <n v="0"/>
    <n v="1"/>
    <x v="0"/>
    <x v="0"/>
  </r>
  <r>
    <x v="0"/>
    <x v="88"/>
    <x v="22"/>
    <x v="21"/>
    <s v="2021-12-01"/>
    <n v="31"/>
    <n v="1"/>
    <n v="16"/>
    <n v="0"/>
    <n v="1"/>
    <n v="14"/>
    <n v="1"/>
    <n v="16"/>
    <n v="0"/>
    <n v="0"/>
    <n v="0"/>
    <n v="0"/>
    <n v="0"/>
    <n v="1"/>
    <x v="0"/>
    <x v="0"/>
  </r>
  <r>
    <x v="0"/>
    <x v="89"/>
    <x v="0"/>
    <x v="0"/>
    <s v="2021-12-01"/>
    <n v="31"/>
    <n v="1"/>
    <n v="23"/>
    <n v="0"/>
    <n v="0"/>
    <n v="8"/>
    <n v="1"/>
    <n v="19"/>
    <n v="0"/>
    <n v="0"/>
    <n v="0"/>
    <n v="2"/>
    <n v="0"/>
    <n v="2"/>
    <x v="0"/>
    <x v="0"/>
  </r>
  <r>
    <x v="0"/>
    <x v="89"/>
    <x v="0"/>
    <x v="1"/>
    <s v="2021-12-01"/>
    <n v="31"/>
    <n v="1"/>
    <n v="23"/>
    <n v="0"/>
    <n v="0"/>
    <n v="8"/>
    <n v="1"/>
    <n v="19"/>
    <n v="0"/>
    <n v="0"/>
    <n v="0"/>
    <n v="2"/>
    <n v="0"/>
    <n v="2"/>
    <x v="0"/>
    <x v="0"/>
  </r>
  <r>
    <x v="0"/>
    <x v="89"/>
    <x v="0"/>
    <x v="2"/>
    <s v="2021-12-01"/>
    <n v="31"/>
    <n v="1"/>
    <n v="23"/>
    <n v="0"/>
    <n v="0"/>
    <n v="8"/>
    <n v="1"/>
    <n v="19"/>
    <n v="0"/>
    <n v="0"/>
    <n v="0"/>
    <n v="2"/>
    <n v="0"/>
    <n v="2"/>
    <x v="0"/>
    <x v="0"/>
  </r>
  <r>
    <x v="0"/>
    <x v="89"/>
    <x v="0"/>
    <x v="3"/>
    <s v="2021-12-01"/>
    <n v="31"/>
    <n v="1"/>
    <n v="23"/>
    <n v="0"/>
    <n v="0"/>
    <n v="8"/>
    <n v="1"/>
    <n v="19"/>
    <n v="0"/>
    <n v="0"/>
    <n v="0"/>
    <n v="2"/>
    <n v="0"/>
    <n v="2"/>
    <x v="0"/>
    <x v="0"/>
  </r>
  <r>
    <x v="0"/>
    <x v="89"/>
    <x v="0"/>
    <x v="4"/>
    <s v="2021-12-01"/>
    <n v="31"/>
    <n v="1"/>
    <n v="23"/>
    <n v="0"/>
    <n v="0"/>
    <n v="8"/>
    <n v="1"/>
    <n v="19"/>
    <n v="0"/>
    <n v="0"/>
    <n v="0"/>
    <n v="2"/>
    <n v="0"/>
    <n v="2"/>
    <x v="0"/>
    <x v="0"/>
  </r>
  <r>
    <x v="0"/>
    <x v="89"/>
    <x v="203"/>
    <x v="5"/>
    <s v="2021-12-01"/>
    <n v="31"/>
    <n v="1"/>
    <n v="23"/>
    <n v="0"/>
    <n v="0"/>
    <n v="8"/>
    <n v="1"/>
    <n v="19"/>
    <n v="0"/>
    <n v="0"/>
    <n v="0"/>
    <n v="2"/>
    <n v="0"/>
    <n v="2"/>
    <x v="1"/>
    <x v="0"/>
  </r>
  <r>
    <x v="0"/>
    <x v="89"/>
    <x v="0"/>
    <x v="6"/>
    <s v="2021-12-01"/>
    <n v="31"/>
    <n v="1"/>
    <n v="23"/>
    <n v="0"/>
    <n v="0"/>
    <n v="8"/>
    <n v="1"/>
    <n v="19"/>
    <n v="0"/>
    <n v="0"/>
    <n v="0"/>
    <n v="2"/>
    <n v="0"/>
    <n v="2"/>
    <x v="0"/>
    <x v="0"/>
  </r>
  <r>
    <x v="0"/>
    <x v="89"/>
    <x v="0"/>
    <x v="7"/>
    <s v="2021-12-01"/>
    <n v="31"/>
    <n v="1"/>
    <n v="23"/>
    <n v="0"/>
    <n v="0"/>
    <n v="8"/>
    <n v="1"/>
    <n v="19"/>
    <n v="0"/>
    <n v="0"/>
    <n v="0"/>
    <n v="2"/>
    <n v="0"/>
    <n v="2"/>
    <x v="0"/>
    <x v="0"/>
  </r>
  <r>
    <x v="0"/>
    <x v="89"/>
    <x v="0"/>
    <x v="8"/>
    <s v="2021-12-01"/>
    <n v="31"/>
    <n v="1"/>
    <n v="23"/>
    <n v="0"/>
    <n v="0"/>
    <n v="8"/>
    <n v="0"/>
    <n v="19"/>
    <n v="0"/>
    <n v="0"/>
    <n v="0"/>
    <n v="2"/>
    <n v="1"/>
    <n v="2"/>
    <x v="0"/>
    <x v="0"/>
  </r>
  <r>
    <x v="0"/>
    <x v="89"/>
    <x v="204"/>
    <x v="9"/>
    <s v="2021-12-01"/>
    <n v="31"/>
    <n v="1"/>
    <n v="23"/>
    <n v="0"/>
    <n v="0"/>
    <n v="8"/>
    <n v="1"/>
    <n v="19"/>
    <n v="0"/>
    <n v="0"/>
    <n v="0"/>
    <n v="2"/>
    <n v="0"/>
    <n v="2"/>
    <x v="1"/>
    <x v="0"/>
  </r>
  <r>
    <x v="0"/>
    <x v="89"/>
    <x v="0"/>
    <x v="10"/>
    <s v="2021-12-01"/>
    <n v="31"/>
    <n v="1"/>
    <n v="23"/>
    <n v="0"/>
    <n v="0"/>
    <n v="8"/>
    <n v="1"/>
    <n v="19"/>
    <n v="0"/>
    <n v="0"/>
    <n v="0"/>
    <n v="2"/>
    <n v="0"/>
    <n v="2"/>
    <x v="0"/>
    <x v="0"/>
  </r>
  <r>
    <x v="0"/>
    <x v="89"/>
    <x v="0"/>
    <x v="11"/>
    <s v="2021-12-01"/>
    <n v="31"/>
    <n v="1"/>
    <n v="23"/>
    <n v="0"/>
    <n v="0"/>
    <n v="8"/>
    <n v="1"/>
    <n v="19"/>
    <n v="0"/>
    <n v="0"/>
    <n v="0"/>
    <n v="2"/>
    <n v="0"/>
    <n v="2"/>
    <x v="0"/>
    <x v="0"/>
  </r>
  <r>
    <x v="0"/>
    <x v="89"/>
    <x v="0"/>
    <x v="12"/>
    <s v="2021-12-01"/>
    <n v="31"/>
    <n v="1"/>
    <n v="23"/>
    <n v="0"/>
    <n v="0"/>
    <n v="8"/>
    <n v="0"/>
    <n v="19"/>
    <n v="0"/>
    <n v="0"/>
    <n v="1"/>
    <n v="2"/>
    <n v="0"/>
    <n v="2"/>
    <x v="0"/>
    <x v="0"/>
  </r>
  <r>
    <x v="0"/>
    <x v="89"/>
    <x v="0"/>
    <x v="13"/>
    <s v="2021-12-01"/>
    <n v="31"/>
    <n v="1"/>
    <n v="23"/>
    <n v="0"/>
    <n v="0"/>
    <n v="8"/>
    <n v="1"/>
    <n v="19"/>
    <n v="0"/>
    <n v="0"/>
    <n v="0"/>
    <n v="2"/>
    <n v="0"/>
    <n v="2"/>
    <x v="0"/>
    <x v="0"/>
  </r>
  <r>
    <x v="0"/>
    <x v="89"/>
    <x v="0"/>
    <x v="14"/>
    <s v="2021-12-01"/>
    <n v="31"/>
    <n v="1"/>
    <n v="23"/>
    <n v="0"/>
    <n v="0"/>
    <n v="8"/>
    <n v="1"/>
    <n v="19"/>
    <n v="0"/>
    <n v="0"/>
    <n v="0"/>
    <n v="2"/>
    <n v="0"/>
    <n v="2"/>
    <x v="0"/>
    <x v="0"/>
  </r>
  <r>
    <x v="0"/>
    <x v="89"/>
    <x v="0"/>
    <x v="15"/>
    <s v="2021-12-01"/>
    <n v="31"/>
    <n v="1"/>
    <n v="23"/>
    <n v="0"/>
    <n v="0"/>
    <n v="8"/>
    <n v="1"/>
    <n v="19"/>
    <n v="0"/>
    <n v="0"/>
    <n v="0"/>
    <n v="2"/>
    <n v="0"/>
    <n v="2"/>
    <x v="0"/>
    <x v="0"/>
  </r>
  <r>
    <x v="0"/>
    <x v="89"/>
    <x v="0"/>
    <x v="16"/>
    <s v="2021-12-01"/>
    <n v="31"/>
    <n v="1"/>
    <n v="23"/>
    <n v="0"/>
    <n v="0"/>
    <n v="8"/>
    <n v="1"/>
    <n v="19"/>
    <n v="0"/>
    <n v="0"/>
    <n v="0"/>
    <n v="2"/>
    <n v="0"/>
    <n v="2"/>
    <x v="0"/>
    <x v="0"/>
  </r>
  <r>
    <x v="0"/>
    <x v="89"/>
    <x v="0"/>
    <x v="17"/>
    <s v="2021-12-01"/>
    <n v="31"/>
    <n v="1"/>
    <n v="23"/>
    <n v="0"/>
    <n v="0"/>
    <n v="8"/>
    <n v="0"/>
    <n v="19"/>
    <n v="0"/>
    <n v="0"/>
    <n v="0"/>
    <n v="2"/>
    <n v="1"/>
    <n v="2"/>
    <x v="0"/>
    <x v="0"/>
  </r>
  <r>
    <x v="0"/>
    <x v="89"/>
    <x v="0"/>
    <x v="18"/>
    <s v="2021-12-01"/>
    <n v="31"/>
    <n v="1"/>
    <n v="23"/>
    <n v="0"/>
    <n v="0"/>
    <n v="8"/>
    <n v="1"/>
    <n v="19"/>
    <n v="0"/>
    <n v="0"/>
    <n v="0"/>
    <n v="2"/>
    <n v="0"/>
    <n v="2"/>
    <x v="0"/>
    <x v="0"/>
  </r>
  <r>
    <x v="0"/>
    <x v="89"/>
    <x v="0"/>
    <x v="19"/>
    <s v="2021-12-01"/>
    <n v="31"/>
    <n v="1"/>
    <n v="23"/>
    <n v="0"/>
    <n v="0"/>
    <n v="8"/>
    <n v="1"/>
    <n v="19"/>
    <n v="0"/>
    <n v="0"/>
    <n v="0"/>
    <n v="2"/>
    <n v="0"/>
    <n v="2"/>
    <x v="0"/>
    <x v="0"/>
  </r>
  <r>
    <x v="0"/>
    <x v="89"/>
    <x v="0"/>
    <x v="20"/>
    <s v="2021-12-01"/>
    <n v="31"/>
    <n v="1"/>
    <n v="23"/>
    <n v="0"/>
    <n v="0"/>
    <n v="8"/>
    <n v="1"/>
    <n v="19"/>
    <n v="0"/>
    <n v="0"/>
    <n v="0"/>
    <n v="2"/>
    <n v="0"/>
    <n v="2"/>
    <x v="0"/>
    <x v="0"/>
  </r>
  <r>
    <x v="0"/>
    <x v="89"/>
    <x v="203"/>
    <x v="21"/>
    <s v="2021-12-01"/>
    <n v="31"/>
    <n v="1"/>
    <n v="23"/>
    <n v="0"/>
    <n v="0"/>
    <n v="8"/>
    <n v="1"/>
    <n v="19"/>
    <n v="0"/>
    <n v="0"/>
    <n v="0"/>
    <n v="2"/>
    <n v="0"/>
    <n v="2"/>
    <x v="1"/>
    <x v="0"/>
  </r>
  <r>
    <x v="0"/>
    <x v="89"/>
    <x v="0"/>
    <x v="22"/>
    <s v="2021-12-01"/>
    <n v="31"/>
    <n v="1"/>
    <n v="23"/>
    <n v="0"/>
    <n v="0"/>
    <n v="8"/>
    <n v="0"/>
    <n v="19"/>
    <n v="0"/>
    <n v="0"/>
    <n v="1"/>
    <n v="2"/>
    <n v="0"/>
    <n v="2"/>
    <x v="0"/>
    <x v="0"/>
  </r>
  <r>
    <x v="0"/>
    <x v="90"/>
    <x v="205"/>
    <x v="0"/>
    <s v="2021-12-01"/>
    <n v="31"/>
    <n v="1"/>
    <n v="23"/>
    <n v="0"/>
    <n v="0"/>
    <n v="8"/>
    <n v="1"/>
    <n v="22"/>
    <n v="0"/>
    <n v="0"/>
    <n v="0"/>
    <n v="1"/>
    <n v="0"/>
    <n v="0"/>
    <x v="1"/>
    <x v="0"/>
  </r>
  <r>
    <x v="0"/>
    <x v="90"/>
    <x v="0"/>
    <x v="1"/>
    <s v="2021-12-01"/>
    <n v="31"/>
    <n v="1"/>
    <n v="23"/>
    <n v="0"/>
    <n v="0"/>
    <n v="8"/>
    <n v="1"/>
    <n v="22"/>
    <n v="0"/>
    <n v="0"/>
    <n v="0"/>
    <n v="1"/>
    <n v="0"/>
    <n v="0"/>
    <x v="0"/>
    <x v="0"/>
  </r>
  <r>
    <x v="0"/>
    <x v="90"/>
    <x v="205"/>
    <x v="2"/>
    <s v="2021-12-01"/>
    <n v="31"/>
    <n v="1"/>
    <n v="23"/>
    <n v="0"/>
    <n v="0"/>
    <n v="8"/>
    <n v="1"/>
    <n v="22"/>
    <n v="0"/>
    <n v="0"/>
    <n v="0"/>
    <n v="1"/>
    <n v="0"/>
    <n v="0"/>
    <x v="1"/>
    <x v="0"/>
  </r>
  <r>
    <x v="0"/>
    <x v="90"/>
    <x v="0"/>
    <x v="3"/>
    <s v="2021-12-01"/>
    <n v="31"/>
    <n v="1"/>
    <n v="23"/>
    <n v="0"/>
    <n v="0"/>
    <n v="8"/>
    <n v="1"/>
    <n v="22"/>
    <n v="0"/>
    <n v="0"/>
    <n v="0"/>
    <n v="1"/>
    <n v="0"/>
    <n v="0"/>
    <x v="0"/>
    <x v="0"/>
  </r>
  <r>
    <x v="0"/>
    <x v="90"/>
    <x v="205"/>
    <x v="4"/>
    <s v="2021-12-01"/>
    <n v="31"/>
    <n v="1"/>
    <n v="23"/>
    <n v="0"/>
    <n v="0"/>
    <n v="8"/>
    <n v="1"/>
    <n v="22"/>
    <n v="0"/>
    <n v="0"/>
    <n v="0"/>
    <n v="1"/>
    <n v="0"/>
    <n v="0"/>
    <x v="1"/>
    <x v="0"/>
  </r>
  <r>
    <x v="0"/>
    <x v="90"/>
    <x v="0"/>
    <x v="5"/>
    <s v="2021-12-01"/>
    <n v="31"/>
    <n v="1"/>
    <n v="23"/>
    <n v="0"/>
    <n v="0"/>
    <n v="8"/>
    <n v="1"/>
    <n v="22"/>
    <n v="0"/>
    <n v="0"/>
    <n v="0"/>
    <n v="1"/>
    <n v="0"/>
    <n v="0"/>
    <x v="0"/>
    <x v="0"/>
  </r>
  <r>
    <x v="0"/>
    <x v="90"/>
    <x v="205"/>
    <x v="6"/>
    <s v="2021-12-01"/>
    <n v="31"/>
    <n v="1"/>
    <n v="23"/>
    <n v="0"/>
    <n v="0"/>
    <n v="8"/>
    <n v="1"/>
    <n v="22"/>
    <n v="0"/>
    <n v="0"/>
    <n v="0"/>
    <n v="1"/>
    <n v="0"/>
    <n v="0"/>
    <x v="1"/>
    <x v="0"/>
  </r>
  <r>
    <x v="0"/>
    <x v="90"/>
    <x v="0"/>
    <x v="7"/>
    <s v="2021-12-01"/>
    <n v="31"/>
    <n v="1"/>
    <n v="23"/>
    <n v="0"/>
    <n v="0"/>
    <n v="8"/>
    <n v="1"/>
    <n v="22"/>
    <n v="0"/>
    <n v="0"/>
    <n v="0"/>
    <n v="1"/>
    <n v="0"/>
    <n v="0"/>
    <x v="0"/>
    <x v="0"/>
  </r>
  <r>
    <x v="0"/>
    <x v="90"/>
    <x v="205"/>
    <x v="8"/>
    <s v="2021-12-01"/>
    <n v="31"/>
    <n v="1"/>
    <n v="23"/>
    <n v="0"/>
    <n v="0"/>
    <n v="8"/>
    <n v="1"/>
    <n v="22"/>
    <n v="0"/>
    <n v="0"/>
    <n v="0"/>
    <n v="1"/>
    <n v="0"/>
    <n v="0"/>
    <x v="1"/>
    <x v="0"/>
  </r>
  <r>
    <x v="0"/>
    <x v="90"/>
    <x v="0"/>
    <x v="9"/>
    <s v="2021-12-01"/>
    <n v="31"/>
    <n v="1"/>
    <n v="23"/>
    <n v="0"/>
    <n v="0"/>
    <n v="8"/>
    <n v="1"/>
    <n v="22"/>
    <n v="0"/>
    <n v="0"/>
    <n v="0"/>
    <n v="1"/>
    <n v="0"/>
    <n v="0"/>
    <x v="0"/>
    <x v="0"/>
  </r>
  <r>
    <x v="0"/>
    <x v="90"/>
    <x v="205"/>
    <x v="10"/>
    <s v="2021-12-01"/>
    <n v="31"/>
    <n v="1"/>
    <n v="23"/>
    <n v="0"/>
    <n v="0"/>
    <n v="8"/>
    <n v="1"/>
    <n v="22"/>
    <n v="0"/>
    <n v="0"/>
    <n v="0"/>
    <n v="1"/>
    <n v="0"/>
    <n v="0"/>
    <x v="1"/>
    <x v="0"/>
  </r>
  <r>
    <x v="0"/>
    <x v="90"/>
    <x v="0"/>
    <x v="11"/>
    <s v="2021-12-01"/>
    <n v="31"/>
    <n v="1"/>
    <n v="23"/>
    <n v="0"/>
    <n v="0"/>
    <n v="8"/>
    <n v="1"/>
    <n v="22"/>
    <n v="0"/>
    <n v="0"/>
    <n v="0"/>
    <n v="1"/>
    <n v="0"/>
    <n v="0"/>
    <x v="0"/>
    <x v="0"/>
  </r>
  <r>
    <x v="0"/>
    <x v="90"/>
    <x v="205"/>
    <x v="12"/>
    <s v="2021-12-01"/>
    <n v="31"/>
    <n v="1"/>
    <n v="23"/>
    <n v="0"/>
    <n v="0"/>
    <n v="8"/>
    <n v="1"/>
    <n v="22"/>
    <n v="0"/>
    <n v="0"/>
    <n v="0"/>
    <n v="1"/>
    <n v="0"/>
    <n v="0"/>
    <x v="1"/>
    <x v="0"/>
  </r>
  <r>
    <x v="0"/>
    <x v="90"/>
    <x v="0"/>
    <x v="13"/>
    <s v="2021-12-01"/>
    <n v="31"/>
    <n v="1"/>
    <n v="23"/>
    <n v="0"/>
    <n v="0"/>
    <n v="8"/>
    <n v="1"/>
    <n v="22"/>
    <n v="0"/>
    <n v="0"/>
    <n v="0"/>
    <n v="1"/>
    <n v="0"/>
    <n v="0"/>
    <x v="0"/>
    <x v="0"/>
  </r>
  <r>
    <x v="0"/>
    <x v="90"/>
    <x v="205"/>
    <x v="14"/>
    <s v="2021-12-01"/>
    <n v="31"/>
    <n v="1"/>
    <n v="23"/>
    <n v="0"/>
    <n v="0"/>
    <n v="8"/>
    <n v="1"/>
    <n v="22"/>
    <n v="0"/>
    <n v="0"/>
    <n v="0"/>
    <n v="1"/>
    <n v="0"/>
    <n v="0"/>
    <x v="1"/>
    <x v="0"/>
  </r>
  <r>
    <x v="0"/>
    <x v="90"/>
    <x v="0"/>
    <x v="15"/>
    <s v="2021-12-01"/>
    <n v="31"/>
    <n v="1"/>
    <n v="23"/>
    <n v="0"/>
    <n v="0"/>
    <n v="8"/>
    <n v="1"/>
    <n v="22"/>
    <n v="0"/>
    <n v="0"/>
    <n v="0"/>
    <n v="1"/>
    <n v="0"/>
    <n v="0"/>
    <x v="0"/>
    <x v="0"/>
  </r>
  <r>
    <x v="0"/>
    <x v="90"/>
    <x v="205"/>
    <x v="16"/>
    <s v="2021-12-01"/>
    <n v="31"/>
    <n v="1"/>
    <n v="23"/>
    <n v="0"/>
    <n v="0"/>
    <n v="8"/>
    <n v="1"/>
    <n v="22"/>
    <n v="0"/>
    <n v="0"/>
    <n v="0"/>
    <n v="1"/>
    <n v="0"/>
    <n v="0"/>
    <x v="1"/>
    <x v="0"/>
  </r>
  <r>
    <x v="0"/>
    <x v="90"/>
    <x v="0"/>
    <x v="17"/>
    <s v="2021-12-01"/>
    <n v="31"/>
    <n v="1"/>
    <n v="23"/>
    <n v="0"/>
    <n v="0"/>
    <n v="8"/>
    <n v="0"/>
    <n v="22"/>
    <n v="0"/>
    <n v="0"/>
    <n v="1"/>
    <n v="1"/>
    <n v="0"/>
    <n v="0"/>
    <x v="0"/>
    <x v="0"/>
  </r>
  <r>
    <x v="0"/>
    <x v="90"/>
    <x v="206"/>
    <x v="18"/>
    <s v="2021-12-01"/>
    <n v="31"/>
    <n v="1"/>
    <n v="23"/>
    <n v="0"/>
    <n v="0"/>
    <n v="8"/>
    <n v="1"/>
    <n v="22"/>
    <n v="0"/>
    <n v="0"/>
    <n v="0"/>
    <n v="1"/>
    <n v="0"/>
    <n v="0"/>
    <x v="1"/>
    <x v="0"/>
  </r>
  <r>
    <x v="0"/>
    <x v="90"/>
    <x v="207"/>
    <x v="19"/>
    <s v="2021-12-01"/>
    <n v="31"/>
    <n v="1"/>
    <n v="23"/>
    <n v="0"/>
    <n v="0"/>
    <n v="8"/>
    <n v="1"/>
    <n v="22"/>
    <n v="0"/>
    <n v="0"/>
    <n v="0"/>
    <n v="1"/>
    <n v="0"/>
    <n v="0"/>
    <x v="1"/>
    <x v="0"/>
  </r>
  <r>
    <x v="0"/>
    <x v="90"/>
    <x v="208"/>
    <x v="20"/>
    <s v="2021-12-01"/>
    <n v="31"/>
    <n v="1"/>
    <n v="23"/>
    <n v="0"/>
    <n v="0"/>
    <n v="8"/>
    <n v="1"/>
    <n v="22"/>
    <n v="0"/>
    <n v="0"/>
    <n v="0"/>
    <n v="1"/>
    <n v="0"/>
    <n v="0"/>
    <x v="1"/>
    <x v="0"/>
  </r>
  <r>
    <x v="0"/>
    <x v="90"/>
    <x v="209"/>
    <x v="21"/>
    <s v="2021-12-01"/>
    <n v="31"/>
    <n v="1"/>
    <n v="23"/>
    <n v="0"/>
    <n v="0"/>
    <n v="8"/>
    <n v="1"/>
    <n v="22"/>
    <n v="0"/>
    <n v="0"/>
    <n v="0"/>
    <n v="1"/>
    <n v="0"/>
    <n v="0"/>
    <x v="1"/>
    <x v="0"/>
  </r>
  <r>
    <x v="0"/>
    <x v="90"/>
    <x v="205"/>
    <x v="22"/>
    <s v="2021-12-01"/>
    <n v="31"/>
    <n v="1"/>
    <n v="23"/>
    <n v="0"/>
    <n v="0"/>
    <n v="8"/>
    <n v="1"/>
    <n v="22"/>
    <n v="0"/>
    <n v="0"/>
    <n v="0"/>
    <n v="1"/>
    <n v="0"/>
    <n v="0"/>
    <x v="1"/>
    <x v="0"/>
  </r>
  <r>
    <x v="0"/>
    <x v="91"/>
    <x v="8"/>
    <x v="3"/>
    <s v="2021-12-06"/>
    <n v="26"/>
    <n v="0"/>
    <n v="0"/>
    <n v="1"/>
    <n v="21"/>
    <n v="4"/>
    <n v="0"/>
    <n v="16"/>
    <n v="0"/>
    <n v="0"/>
    <n v="0"/>
    <n v="0"/>
    <n v="1"/>
    <n v="5"/>
    <x v="0"/>
    <x v="0"/>
  </r>
  <r>
    <x v="0"/>
    <x v="91"/>
    <x v="8"/>
    <x v="4"/>
    <s v="2021-12-06"/>
    <n v="26"/>
    <n v="0"/>
    <n v="0"/>
    <n v="1"/>
    <n v="21"/>
    <n v="4"/>
    <n v="0"/>
    <n v="16"/>
    <n v="0"/>
    <n v="0"/>
    <n v="0"/>
    <n v="0"/>
    <n v="1"/>
    <n v="5"/>
    <x v="0"/>
    <x v="0"/>
  </r>
  <r>
    <x v="0"/>
    <x v="91"/>
    <x v="8"/>
    <x v="5"/>
    <s v="2021-12-06"/>
    <n v="26"/>
    <n v="0"/>
    <n v="0"/>
    <n v="1"/>
    <n v="21"/>
    <n v="4"/>
    <n v="1"/>
    <n v="16"/>
    <n v="0"/>
    <n v="0"/>
    <n v="0"/>
    <n v="0"/>
    <n v="0"/>
    <n v="5"/>
    <x v="0"/>
    <x v="0"/>
  </r>
  <r>
    <x v="0"/>
    <x v="91"/>
    <x v="8"/>
    <x v="6"/>
    <s v="2021-12-06"/>
    <n v="26"/>
    <n v="0"/>
    <n v="0"/>
    <n v="2"/>
    <n v="21"/>
    <n v="3"/>
    <n v="2"/>
    <n v="16"/>
    <n v="0"/>
    <n v="0"/>
    <n v="0"/>
    <n v="0"/>
    <n v="0"/>
    <n v="5"/>
    <x v="0"/>
    <x v="0"/>
  </r>
  <r>
    <x v="0"/>
    <x v="91"/>
    <x v="8"/>
    <x v="6"/>
    <s v="2021-12-06"/>
    <n v="26"/>
    <n v="0"/>
    <n v="0"/>
    <n v="1"/>
    <n v="21"/>
    <n v="4"/>
    <n v="1"/>
    <n v="16"/>
    <n v="0"/>
    <n v="0"/>
    <n v="0"/>
    <n v="0"/>
    <n v="0"/>
    <n v="5"/>
    <x v="0"/>
    <x v="0"/>
  </r>
  <r>
    <x v="0"/>
    <x v="91"/>
    <x v="8"/>
    <x v="7"/>
    <s v="2021-12-06"/>
    <n v="26"/>
    <n v="0"/>
    <n v="0"/>
    <n v="1"/>
    <n v="21"/>
    <n v="4"/>
    <n v="1"/>
    <n v="16"/>
    <n v="0"/>
    <n v="0"/>
    <n v="0"/>
    <n v="0"/>
    <n v="0"/>
    <n v="5"/>
    <x v="0"/>
    <x v="0"/>
  </r>
  <r>
    <x v="0"/>
    <x v="91"/>
    <x v="8"/>
    <x v="8"/>
    <s v="2021-12-06"/>
    <n v="26"/>
    <n v="0"/>
    <n v="0"/>
    <n v="1"/>
    <n v="21"/>
    <n v="4"/>
    <n v="1"/>
    <n v="16"/>
    <n v="0"/>
    <n v="0"/>
    <n v="0"/>
    <n v="0"/>
    <n v="0"/>
    <n v="5"/>
    <x v="0"/>
    <x v="0"/>
  </r>
  <r>
    <x v="0"/>
    <x v="91"/>
    <x v="8"/>
    <x v="9"/>
    <s v="2021-12-06"/>
    <n v="26"/>
    <n v="0"/>
    <n v="0"/>
    <n v="1"/>
    <n v="21"/>
    <n v="4"/>
    <n v="1"/>
    <n v="16"/>
    <n v="0"/>
    <n v="0"/>
    <n v="0"/>
    <n v="0"/>
    <n v="0"/>
    <n v="5"/>
    <x v="0"/>
    <x v="0"/>
  </r>
  <r>
    <x v="0"/>
    <x v="91"/>
    <x v="8"/>
    <x v="10"/>
    <s v="2021-12-06"/>
    <n v="26"/>
    <n v="0"/>
    <n v="0"/>
    <n v="1"/>
    <n v="21"/>
    <n v="4"/>
    <n v="0"/>
    <n v="16"/>
    <n v="0"/>
    <n v="0"/>
    <n v="0"/>
    <n v="0"/>
    <n v="1"/>
    <n v="5"/>
    <x v="0"/>
    <x v="0"/>
  </r>
  <r>
    <x v="0"/>
    <x v="91"/>
    <x v="8"/>
    <x v="11"/>
    <s v="2021-12-06"/>
    <n v="26"/>
    <n v="0"/>
    <n v="0"/>
    <n v="1"/>
    <n v="21"/>
    <n v="4"/>
    <n v="1"/>
    <n v="16"/>
    <n v="0"/>
    <n v="0"/>
    <n v="0"/>
    <n v="0"/>
    <n v="0"/>
    <n v="5"/>
    <x v="0"/>
    <x v="0"/>
  </r>
  <r>
    <x v="0"/>
    <x v="91"/>
    <x v="8"/>
    <x v="12"/>
    <s v="2021-12-06"/>
    <n v="26"/>
    <n v="0"/>
    <n v="0"/>
    <n v="1"/>
    <n v="21"/>
    <n v="4"/>
    <n v="1"/>
    <n v="16"/>
    <n v="0"/>
    <n v="0"/>
    <n v="0"/>
    <n v="0"/>
    <n v="0"/>
    <n v="5"/>
    <x v="0"/>
    <x v="0"/>
  </r>
  <r>
    <x v="0"/>
    <x v="91"/>
    <x v="8"/>
    <x v="13"/>
    <s v="2021-12-06"/>
    <n v="26"/>
    <n v="0"/>
    <n v="0"/>
    <n v="1"/>
    <n v="21"/>
    <n v="4"/>
    <n v="0"/>
    <n v="16"/>
    <n v="0"/>
    <n v="0"/>
    <n v="0"/>
    <n v="0"/>
    <n v="1"/>
    <n v="5"/>
    <x v="0"/>
    <x v="0"/>
  </r>
  <r>
    <x v="0"/>
    <x v="91"/>
    <x v="8"/>
    <x v="14"/>
    <s v="2021-12-06"/>
    <n v="26"/>
    <n v="0"/>
    <n v="0"/>
    <n v="1"/>
    <n v="21"/>
    <n v="4"/>
    <n v="1"/>
    <n v="16"/>
    <n v="0"/>
    <n v="0"/>
    <n v="0"/>
    <n v="0"/>
    <n v="0"/>
    <n v="5"/>
    <x v="0"/>
    <x v="0"/>
  </r>
  <r>
    <x v="0"/>
    <x v="91"/>
    <x v="8"/>
    <x v="15"/>
    <s v="2021-12-06"/>
    <n v="26"/>
    <n v="0"/>
    <n v="0"/>
    <n v="1"/>
    <n v="21"/>
    <n v="4"/>
    <n v="1"/>
    <n v="16"/>
    <n v="0"/>
    <n v="0"/>
    <n v="0"/>
    <n v="0"/>
    <n v="0"/>
    <n v="5"/>
    <x v="0"/>
    <x v="0"/>
  </r>
  <r>
    <x v="0"/>
    <x v="91"/>
    <x v="8"/>
    <x v="16"/>
    <s v="2021-12-06"/>
    <n v="26"/>
    <n v="0"/>
    <n v="0"/>
    <n v="1"/>
    <n v="21"/>
    <n v="4"/>
    <n v="1"/>
    <n v="16"/>
    <n v="0"/>
    <n v="0"/>
    <n v="0"/>
    <n v="0"/>
    <n v="0"/>
    <n v="5"/>
    <x v="0"/>
    <x v="0"/>
  </r>
  <r>
    <x v="0"/>
    <x v="91"/>
    <x v="8"/>
    <x v="17"/>
    <s v="2021-12-06"/>
    <n v="26"/>
    <n v="0"/>
    <n v="0"/>
    <n v="1"/>
    <n v="21"/>
    <n v="4"/>
    <n v="1"/>
    <n v="16"/>
    <n v="0"/>
    <n v="0"/>
    <n v="0"/>
    <n v="0"/>
    <n v="0"/>
    <n v="5"/>
    <x v="0"/>
    <x v="0"/>
  </r>
  <r>
    <x v="0"/>
    <x v="91"/>
    <x v="8"/>
    <x v="18"/>
    <s v="2021-12-06"/>
    <n v="26"/>
    <n v="0"/>
    <n v="0"/>
    <n v="1"/>
    <n v="21"/>
    <n v="4"/>
    <n v="1"/>
    <n v="16"/>
    <n v="0"/>
    <n v="0"/>
    <n v="0"/>
    <n v="0"/>
    <n v="0"/>
    <n v="5"/>
    <x v="0"/>
    <x v="0"/>
  </r>
  <r>
    <x v="0"/>
    <x v="91"/>
    <x v="8"/>
    <x v="19"/>
    <s v="2021-12-06"/>
    <n v="26"/>
    <n v="0"/>
    <n v="0"/>
    <n v="1"/>
    <n v="21"/>
    <n v="4"/>
    <n v="1"/>
    <n v="16"/>
    <n v="0"/>
    <n v="0"/>
    <n v="0"/>
    <n v="0"/>
    <n v="0"/>
    <n v="5"/>
    <x v="0"/>
    <x v="0"/>
  </r>
  <r>
    <x v="0"/>
    <x v="91"/>
    <x v="8"/>
    <x v="20"/>
    <s v="2021-12-06"/>
    <n v="26"/>
    <n v="0"/>
    <n v="0"/>
    <n v="1"/>
    <n v="21"/>
    <n v="4"/>
    <n v="1"/>
    <n v="16"/>
    <n v="0"/>
    <n v="0"/>
    <n v="0"/>
    <n v="0"/>
    <n v="0"/>
    <n v="5"/>
    <x v="0"/>
    <x v="0"/>
  </r>
  <r>
    <x v="0"/>
    <x v="91"/>
    <x v="8"/>
    <x v="21"/>
    <s v="2021-12-06"/>
    <n v="26"/>
    <n v="0"/>
    <n v="0"/>
    <n v="1"/>
    <n v="21"/>
    <n v="4"/>
    <n v="1"/>
    <n v="16"/>
    <n v="0"/>
    <n v="0"/>
    <n v="0"/>
    <n v="0"/>
    <n v="0"/>
    <n v="5"/>
    <x v="0"/>
    <x v="0"/>
  </r>
  <r>
    <x v="0"/>
    <x v="91"/>
    <x v="8"/>
    <x v="22"/>
    <s v="2021-12-06"/>
    <n v="26"/>
    <n v="0"/>
    <n v="0"/>
    <n v="1"/>
    <n v="21"/>
    <n v="4"/>
    <n v="0"/>
    <n v="16"/>
    <n v="0"/>
    <n v="0"/>
    <n v="0"/>
    <n v="0"/>
    <n v="1"/>
    <n v="5"/>
    <x v="0"/>
    <x v="0"/>
  </r>
  <r>
    <x v="0"/>
    <x v="92"/>
    <x v="0"/>
    <x v="0"/>
    <s v="2021-12-01"/>
    <n v="31"/>
    <n v="0"/>
    <n v="0"/>
    <n v="1"/>
    <n v="23"/>
    <n v="7"/>
    <n v="0"/>
    <n v="0"/>
    <n v="1"/>
    <n v="17"/>
    <n v="0"/>
    <n v="5"/>
    <n v="0"/>
    <n v="1"/>
    <x v="0"/>
    <x v="0"/>
  </r>
  <r>
    <x v="0"/>
    <x v="92"/>
    <x v="0"/>
    <x v="1"/>
    <s v="2021-12-01"/>
    <n v="31"/>
    <n v="0"/>
    <n v="0"/>
    <n v="1"/>
    <n v="23"/>
    <n v="7"/>
    <n v="0"/>
    <n v="0"/>
    <n v="1"/>
    <n v="17"/>
    <n v="0"/>
    <n v="5"/>
    <n v="0"/>
    <n v="1"/>
    <x v="0"/>
    <x v="0"/>
  </r>
  <r>
    <x v="0"/>
    <x v="92"/>
    <x v="0"/>
    <x v="2"/>
    <s v="2021-12-01"/>
    <n v="31"/>
    <n v="0"/>
    <n v="0"/>
    <n v="1"/>
    <n v="23"/>
    <n v="7"/>
    <n v="0"/>
    <n v="0"/>
    <n v="1"/>
    <n v="17"/>
    <n v="0"/>
    <n v="5"/>
    <n v="0"/>
    <n v="1"/>
    <x v="0"/>
    <x v="0"/>
  </r>
  <r>
    <x v="0"/>
    <x v="92"/>
    <x v="0"/>
    <x v="3"/>
    <s v="2021-12-01"/>
    <n v="31"/>
    <n v="0"/>
    <n v="0"/>
    <n v="1"/>
    <n v="23"/>
    <n v="7"/>
    <n v="0"/>
    <n v="0"/>
    <n v="1"/>
    <n v="17"/>
    <n v="0"/>
    <n v="5"/>
    <n v="0"/>
    <n v="1"/>
    <x v="0"/>
    <x v="0"/>
  </r>
  <r>
    <x v="0"/>
    <x v="92"/>
    <x v="0"/>
    <x v="4"/>
    <s v="2021-12-01"/>
    <n v="31"/>
    <n v="0"/>
    <n v="0"/>
    <n v="1"/>
    <n v="23"/>
    <n v="7"/>
    <n v="0"/>
    <n v="0"/>
    <n v="1"/>
    <n v="17"/>
    <n v="0"/>
    <n v="5"/>
    <n v="0"/>
    <n v="1"/>
    <x v="0"/>
    <x v="0"/>
  </r>
  <r>
    <x v="0"/>
    <x v="92"/>
    <x v="0"/>
    <x v="5"/>
    <s v="2021-12-01"/>
    <n v="31"/>
    <n v="0"/>
    <n v="0"/>
    <n v="1"/>
    <n v="23"/>
    <n v="7"/>
    <n v="0"/>
    <n v="0"/>
    <n v="1"/>
    <n v="17"/>
    <n v="0"/>
    <n v="5"/>
    <n v="0"/>
    <n v="1"/>
    <x v="0"/>
    <x v="0"/>
  </r>
  <r>
    <x v="0"/>
    <x v="92"/>
    <x v="0"/>
    <x v="6"/>
    <s v="2021-12-01"/>
    <n v="31"/>
    <n v="0"/>
    <n v="0"/>
    <n v="1"/>
    <n v="23"/>
    <n v="7"/>
    <n v="0"/>
    <n v="0"/>
    <n v="1"/>
    <n v="17"/>
    <n v="0"/>
    <n v="5"/>
    <n v="0"/>
    <n v="1"/>
    <x v="0"/>
    <x v="0"/>
  </r>
  <r>
    <x v="0"/>
    <x v="92"/>
    <x v="0"/>
    <x v="7"/>
    <s v="2021-12-01"/>
    <n v="31"/>
    <n v="0"/>
    <n v="0"/>
    <n v="1"/>
    <n v="23"/>
    <n v="7"/>
    <n v="0"/>
    <n v="0"/>
    <n v="1"/>
    <n v="17"/>
    <n v="0"/>
    <n v="5"/>
    <n v="0"/>
    <n v="1"/>
    <x v="0"/>
    <x v="0"/>
  </r>
  <r>
    <x v="0"/>
    <x v="92"/>
    <x v="0"/>
    <x v="8"/>
    <s v="2021-12-01"/>
    <n v="31"/>
    <n v="0"/>
    <n v="0"/>
    <n v="1"/>
    <n v="23"/>
    <n v="7"/>
    <n v="0"/>
    <n v="0"/>
    <n v="0"/>
    <n v="17"/>
    <n v="1"/>
    <n v="5"/>
    <n v="0"/>
    <n v="1"/>
    <x v="0"/>
    <x v="0"/>
  </r>
  <r>
    <x v="0"/>
    <x v="92"/>
    <x v="0"/>
    <x v="9"/>
    <s v="2021-12-01"/>
    <n v="31"/>
    <n v="0"/>
    <n v="0"/>
    <n v="1"/>
    <n v="23"/>
    <n v="7"/>
    <n v="0"/>
    <n v="0"/>
    <n v="0"/>
    <n v="17"/>
    <n v="1"/>
    <n v="5"/>
    <n v="0"/>
    <n v="1"/>
    <x v="0"/>
    <x v="0"/>
  </r>
  <r>
    <x v="0"/>
    <x v="92"/>
    <x v="0"/>
    <x v="10"/>
    <s v="2021-12-01"/>
    <n v="31"/>
    <n v="0"/>
    <n v="0"/>
    <n v="1"/>
    <n v="23"/>
    <n v="7"/>
    <n v="0"/>
    <n v="0"/>
    <n v="0"/>
    <n v="17"/>
    <n v="1"/>
    <n v="5"/>
    <n v="0"/>
    <n v="1"/>
    <x v="0"/>
    <x v="0"/>
  </r>
  <r>
    <x v="0"/>
    <x v="92"/>
    <x v="0"/>
    <x v="11"/>
    <s v="2021-12-01"/>
    <n v="31"/>
    <n v="0"/>
    <n v="0"/>
    <n v="1"/>
    <n v="23"/>
    <n v="7"/>
    <n v="0"/>
    <n v="0"/>
    <n v="0"/>
    <n v="17"/>
    <n v="1"/>
    <n v="5"/>
    <n v="0"/>
    <n v="1"/>
    <x v="0"/>
    <x v="0"/>
  </r>
  <r>
    <x v="0"/>
    <x v="92"/>
    <x v="0"/>
    <x v="12"/>
    <s v="2021-12-01"/>
    <n v="31"/>
    <n v="0"/>
    <n v="0"/>
    <n v="1"/>
    <n v="23"/>
    <n v="7"/>
    <n v="0"/>
    <n v="0"/>
    <n v="0"/>
    <n v="17"/>
    <n v="1"/>
    <n v="5"/>
    <n v="0"/>
    <n v="1"/>
    <x v="0"/>
    <x v="0"/>
  </r>
  <r>
    <x v="0"/>
    <x v="92"/>
    <x v="0"/>
    <x v="13"/>
    <s v="2021-12-01"/>
    <n v="31"/>
    <n v="0"/>
    <n v="0"/>
    <n v="1"/>
    <n v="23"/>
    <n v="7"/>
    <n v="0"/>
    <n v="0"/>
    <n v="1"/>
    <n v="17"/>
    <n v="0"/>
    <n v="5"/>
    <n v="0"/>
    <n v="1"/>
    <x v="0"/>
    <x v="0"/>
  </r>
  <r>
    <x v="0"/>
    <x v="92"/>
    <x v="0"/>
    <x v="14"/>
    <s v="2021-12-01"/>
    <n v="31"/>
    <n v="0"/>
    <n v="0"/>
    <n v="1"/>
    <n v="23"/>
    <n v="7"/>
    <n v="0"/>
    <n v="0"/>
    <n v="1"/>
    <n v="17"/>
    <n v="0"/>
    <n v="5"/>
    <n v="0"/>
    <n v="1"/>
    <x v="0"/>
    <x v="0"/>
  </r>
  <r>
    <x v="0"/>
    <x v="92"/>
    <x v="0"/>
    <x v="15"/>
    <s v="2021-12-01"/>
    <n v="31"/>
    <n v="0"/>
    <n v="0"/>
    <n v="1"/>
    <n v="23"/>
    <n v="7"/>
    <n v="0"/>
    <n v="0"/>
    <n v="1"/>
    <n v="17"/>
    <n v="0"/>
    <n v="5"/>
    <n v="0"/>
    <n v="1"/>
    <x v="0"/>
    <x v="0"/>
  </r>
  <r>
    <x v="0"/>
    <x v="92"/>
    <x v="0"/>
    <x v="16"/>
    <s v="2021-12-01"/>
    <n v="31"/>
    <n v="0"/>
    <n v="0"/>
    <n v="1"/>
    <n v="23"/>
    <n v="7"/>
    <n v="0"/>
    <n v="0"/>
    <n v="0"/>
    <n v="17"/>
    <n v="0"/>
    <n v="5"/>
    <n v="1"/>
    <n v="1"/>
    <x v="0"/>
    <x v="0"/>
  </r>
  <r>
    <x v="0"/>
    <x v="92"/>
    <x v="0"/>
    <x v="17"/>
    <s v="2021-12-01"/>
    <n v="31"/>
    <n v="0"/>
    <n v="0"/>
    <n v="1"/>
    <n v="23"/>
    <n v="7"/>
    <n v="0"/>
    <n v="0"/>
    <n v="1"/>
    <n v="17"/>
    <n v="0"/>
    <n v="5"/>
    <n v="0"/>
    <n v="1"/>
    <x v="0"/>
    <x v="0"/>
  </r>
  <r>
    <x v="0"/>
    <x v="92"/>
    <x v="0"/>
    <x v="18"/>
    <s v="2021-12-01"/>
    <n v="31"/>
    <n v="0"/>
    <n v="0"/>
    <n v="1"/>
    <n v="23"/>
    <n v="7"/>
    <n v="0"/>
    <n v="0"/>
    <n v="1"/>
    <n v="17"/>
    <n v="0"/>
    <n v="5"/>
    <n v="0"/>
    <n v="1"/>
    <x v="0"/>
    <x v="0"/>
  </r>
  <r>
    <x v="0"/>
    <x v="92"/>
    <x v="0"/>
    <x v="19"/>
    <s v="2021-12-01"/>
    <n v="31"/>
    <n v="0"/>
    <n v="0"/>
    <n v="1"/>
    <n v="23"/>
    <n v="7"/>
    <n v="0"/>
    <n v="0"/>
    <n v="1"/>
    <n v="17"/>
    <n v="0"/>
    <n v="5"/>
    <n v="0"/>
    <n v="1"/>
    <x v="0"/>
    <x v="0"/>
  </r>
  <r>
    <x v="0"/>
    <x v="92"/>
    <x v="0"/>
    <x v="20"/>
    <s v="2021-12-01"/>
    <n v="31"/>
    <n v="0"/>
    <n v="0"/>
    <n v="1"/>
    <n v="23"/>
    <n v="7"/>
    <n v="0"/>
    <n v="0"/>
    <n v="1"/>
    <n v="17"/>
    <n v="0"/>
    <n v="5"/>
    <n v="0"/>
    <n v="1"/>
    <x v="0"/>
    <x v="0"/>
  </r>
  <r>
    <x v="0"/>
    <x v="92"/>
    <x v="0"/>
    <x v="21"/>
    <s v="2021-12-01"/>
    <n v="31"/>
    <n v="0"/>
    <n v="0"/>
    <n v="1"/>
    <n v="23"/>
    <n v="7"/>
    <n v="0"/>
    <n v="0"/>
    <n v="1"/>
    <n v="17"/>
    <n v="0"/>
    <n v="5"/>
    <n v="0"/>
    <n v="1"/>
    <x v="0"/>
    <x v="0"/>
  </r>
  <r>
    <x v="0"/>
    <x v="92"/>
    <x v="0"/>
    <x v="22"/>
    <s v="2021-12-01"/>
    <n v="31"/>
    <n v="0"/>
    <n v="0"/>
    <n v="1"/>
    <n v="23"/>
    <n v="7"/>
    <n v="0"/>
    <n v="0"/>
    <n v="1"/>
    <n v="17"/>
    <n v="0"/>
    <n v="5"/>
    <n v="0"/>
    <n v="1"/>
    <x v="0"/>
    <x v="0"/>
  </r>
  <r>
    <x v="0"/>
    <x v="93"/>
    <x v="210"/>
    <x v="0"/>
    <s v="2021-12-01"/>
    <n v="31"/>
    <n v="1"/>
    <n v="13"/>
    <n v="0"/>
    <n v="9"/>
    <n v="9"/>
    <n v="1"/>
    <n v="13"/>
    <n v="0"/>
    <n v="6"/>
    <n v="0"/>
    <n v="0"/>
    <n v="0"/>
    <n v="3"/>
    <x v="1"/>
    <x v="0"/>
  </r>
  <r>
    <x v="0"/>
    <x v="93"/>
    <x v="0"/>
    <x v="1"/>
    <s v="2021-12-01"/>
    <n v="31"/>
    <n v="0"/>
    <n v="13"/>
    <n v="1"/>
    <n v="9"/>
    <n v="8"/>
    <n v="0"/>
    <n v="13"/>
    <n v="1"/>
    <n v="6"/>
    <n v="0"/>
    <n v="0"/>
    <n v="0"/>
    <n v="3"/>
    <x v="0"/>
    <x v="0"/>
  </r>
  <r>
    <x v="0"/>
    <x v="93"/>
    <x v="210"/>
    <x v="2"/>
    <s v="2021-12-01"/>
    <n v="31"/>
    <n v="1"/>
    <n v="13"/>
    <n v="0"/>
    <n v="9"/>
    <n v="9"/>
    <n v="1"/>
    <n v="13"/>
    <n v="0"/>
    <n v="6"/>
    <n v="0"/>
    <n v="0"/>
    <n v="0"/>
    <n v="3"/>
    <x v="1"/>
    <x v="0"/>
  </r>
  <r>
    <x v="0"/>
    <x v="93"/>
    <x v="210"/>
    <x v="4"/>
    <s v="2021-12-01"/>
    <n v="31"/>
    <n v="1"/>
    <n v="13"/>
    <n v="0"/>
    <n v="9"/>
    <n v="9"/>
    <n v="1"/>
    <n v="13"/>
    <n v="0"/>
    <n v="6"/>
    <n v="0"/>
    <n v="0"/>
    <n v="0"/>
    <n v="3"/>
    <x v="1"/>
    <x v="0"/>
  </r>
  <r>
    <x v="0"/>
    <x v="93"/>
    <x v="0"/>
    <x v="5"/>
    <s v="2021-12-01"/>
    <n v="31"/>
    <n v="0"/>
    <n v="13"/>
    <n v="1"/>
    <n v="9"/>
    <n v="8"/>
    <n v="0"/>
    <n v="13"/>
    <n v="1"/>
    <n v="6"/>
    <n v="0"/>
    <n v="0"/>
    <n v="0"/>
    <n v="3"/>
    <x v="0"/>
    <x v="0"/>
  </r>
  <r>
    <x v="0"/>
    <x v="93"/>
    <x v="211"/>
    <x v="6"/>
    <s v="2021-12-01"/>
    <n v="31"/>
    <n v="1"/>
    <n v="13"/>
    <n v="0"/>
    <n v="9"/>
    <n v="9"/>
    <n v="1"/>
    <n v="13"/>
    <n v="0"/>
    <n v="6"/>
    <n v="0"/>
    <n v="0"/>
    <n v="0"/>
    <n v="3"/>
    <x v="1"/>
    <x v="0"/>
  </r>
  <r>
    <x v="0"/>
    <x v="93"/>
    <x v="0"/>
    <x v="7"/>
    <s v="2021-12-01"/>
    <n v="31"/>
    <n v="0"/>
    <n v="13"/>
    <n v="1"/>
    <n v="9"/>
    <n v="8"/>
    <n v="1"/>
    <n v="13"/>
    <n v="0"/>
    <n v="6"/>
    <n v="0"/>
    <n v="0"/>
    <n v="0"/>
    <n v="3"/>
    <x v="0"/>
    <x v="0"/>
  </r>
  <r>
    <x v="0"/>
    <x v="93"/>
    <x v="212"/>
    <x v="8"/>
    <s v="2021-12-01"/>
    <n v="31"/>
    <n v="1"/>
    <n v="13"/>
    <n v="0"/>
    <n v="9"/>
    <n v="9"/>
    <n v="1"/>
    <n v="13"/>
    <n v="0"/>
    <n v="6"/>
    <n v="0"/>
    <n v="0"/>
    <n v="0"/>
    <n v="3"/>
    <x v="1"/>
    <x v="0"/>
  </r>
  <r>
    <x v="0"/>
    <x v="93"/>
    <x v="0"/>
    <x v="9"/>
    <s v="2021-12-01"/>
    <n v="31"/>
    <n v="0"/>
    <n v="13"/>
    <n v="1"/>
    <n v="9"/>
    <n v="8"/>
    <n v="0"/>
    <n v="13"/>
    <n v="1"/>
    <n v="6"/>
    <n v="0"/>
    <n v="0"/>
    <n v="0"/>
    <n v="3"/>
    <x v="0"/>
    <x v="0"/>
  </r>
  <r>
    <x v="0"/>
    <x v="93"/>
    <x v="213"/>
    <x v="10"/>
    <s v="2021-12-01"/>
    <n v="31"/>
    <n v="1"/>
    <n v="13"/>
    <n v="0"/>
    <n v="9"/>
    <n v="9"/>
    <n v="1"/>
    <n v="13"/>
    <n v="0"/>
    <n v="6"/>
    <n v="0"/>
    <n v="0"/>
    <n v="0"/>
    <n v="3"/>
    <x v="1"/>
    <x v="0"/>
  </r>
  <r>
    <x v="0"/>
    <x v="93"/>
    <x v="0"/>
    <x v="11"/>
    <s v="2021-12-01"/>
    <n v="31"/>
    <n v="0"/>
    <n v="13"/>
    <n v="1"/>
    <n v="9"/>
    <n v="8"/>
    <n v="1"/>
    <n v="13"/>
    <n v="0"/>
    <n v="6"/>
    <n v="0"/>
    <n v="0"/>
    <n v="0"/>
    <n v="3"/>
    <x v="0"/>
    <x v="0"/>
  </r>
  <r>
    <x v="0"/>
    <x v="93"/>
    <x v="212"/>
    <x v="12"/>
    <s v="2021-12-01"/>
    <n v="31"/>
    <n v="1"/>
    <n v="13"/>
    <n v="0"/>
    <n v="9"/>
    <n v="9"/>
    <n v="1"/>
    <n v="13"/>
    <n v="0"/>
    <n v="6"/>
    <n v="0"/>
    <n v="0"/>
    <n v="0"/>
    <n v="3"/>
    <x v="1"/>
    <x v="0"/>
  </r>
  <r>
    <x v="0"/>
    <x v="93"/>
    <x v="0"/>
    <x v="13"/>
    <s v="2021-12-01"/>
    <n v="31"/>
    <n v="0"/>
    <n v="13"/>
    <n v="1"/>
    <n v="9"/>
    <n v="8"/>
    <n v="0"/>
    <n v="13"/>
    <n v="1"/>
    <n v="6"/>
    <n v="0"/>
    <n v="0"/>
    <n v="0"/>
    <n v="3"/>
    <x v="0"/>
    <x v="0"/>
  </r>
  <r>
    <x v="0"/>
    <x v="93"/>
    <x v="212"/>
    <x v="14"/>
    <s v="2021-12-01"/>
    <n v="31"/>
    <n v="1"/>
    <n v="13"/>
    <n v="0"/>
    <n v="9"/>
    <n v="9"/>
    <n v="1"/>
    <n v="13"/>
    <n v="0"/>
    <n v="6"/>
    <n v="0"/>
    <n v="0"/>
    <n v="0"/>
    <n v="3"/>
    <x v="1"/>
    <x v="0"/>
  </r>
  <r>
    <x v="0"/>
    <x v="93"/>
    <x v="0"/>
    <x v="15"/>
    <s v="2021-12-01"/>
    <n v="31"/>
    <n v="0"/>
    <n v="13"/>
    <n v="1"/>
    <n v="9"/>
    <n v="8"/>
    <n v="0"/>
    <n v="13"/>
    <n v="1"/>
    <n v="6"/>
    <n v="0"/>
    <n v="0"/>
    <n v="0"/>
    <n v="3"/>
    <x v="0"/>
    <x v="0"/>
  </r>
  <r>
    <x v="0"/>
    <x v="93"/>
    <x v="210"/>
    <x v="16"/>
    <s v="2021-12-01"/>
    <n v="31"/>
    <n v="1"/>
    <n v="13"/>
    <n v="0"/>
    <n v="9"/>
    <n v="9"/>
    <n v="0"/>
    <n v="13"/>
    <n v="0"/>
    <n v="6"/>
    <n v="0"/>
    <n v="0"/>
    <n v="1"/>
    <n v="3"/>
    <x v="1"/>
    <x v="0"/>
  </r>
  <r>
    <x v="0"/>
    <x v="93"/>
    <x v="0"/>
    <x v="17"/>
    <s v="2021-12-01"/>
    <n v="31"/>
    <n v="0"/>
    <n v="13"/>
    <n v="1"/>
    <n v="9"/>
    <n v="8"/>
    <n v="1"/>
    <n v="13"/>
    <n v="0"/>
    <n v="6"/>
    <n v="0"/>
    <n v="0"/>
    <n v="0"/>
    <n v="3"/>
    <x v="0"/>
    <x v="0"/>
  </r>
  <r>
    <x v="0"/>
    <x v="93"/>
    <x v="210"/>
    <x v="18"/>
    <s v="2021-12-01"/>
    <n v="31"/>
    <n v="1"/>
    <n v="13"/>
    <n v="0"/>
    <n v="9"/>
    <n v="9"/>
    <n v="0"/>
    <n v="13"/>
    <n v="0"/>
    <n v="6"/>
    <n v="0"/>
    <n v="0"/>
    <n v="1"/>
    <n v="3"/>
    <x v="1"/>
    <x v="0"/>
  </r>
  <r>
    <x v="0"/>
    <x v="93"/>
    <x v="0"/>
    <x v="19"/>
    <s v="2021-12-01"/>
    <n v="31"/>
    <n v="0"/>
    <n v="13"/>
    <n v="1"/>
    <n v="9"/>
    <n v="8"/>
    <n v="0"/>
    <n v="13"/>
    <n v="1"/>
    <n v="6"/>
    <n v="0"/>
    <n v="0"/>
    <n v="0"/>
    <n v="3"/>
    <x v="0"/>
    <x v="0"/>
  </r>
  <r>
    <x v="0"/>
    <x v="93"/>
    <x v="214"/>
    <x v="20"/>
    <s v="2021-12-01"/>
    <n v="31"/>
    <n v="1"/>
    <n v="13"/>
    <n v="0"/>
    <n v="9"/>
    <n v="9"/>
    <n v="1"/>
    <n v="13"/>
    <n v="0"/>
    <n v="6"/>
    <n v="0"/>
    <n v="0"/>
    <n v="0"/>
    <n v="3"/>
    <x v="1"/>
    <x v="0"/>
  </r>
  <r>
    <x v="0"/>
    <x v="93"/>
    <x v="210"/>
    <x v="21"/>
    <s v="2021-12-01"/>
    <n v="31"/>
    <n v="1"/>
    <n v="13"/>
    <n v="0"/>
    <n v="9"/>
    <n v="9"/>
    <n v="1"/>
    <n v="13"/>
    <n v="0"/>
    <n v="6"/>
    <n v="0"/>
    <n v="0"/>
    <n v="0"/>
    <n v="3"/>
    <x v="1"/>
    <x v="0"/>
  </r>
  <r>
    <x v="0"/>
    <x v="93"/>
    <x v="210"/>
    <x v="22"/>
    <s v="2021-12-01"/>
    <n v="31"/>
    <n v="1"/>
    <n v="13"/>
    <n v="0"/>
    <n v="9"/>
    <n v="9"/>
    <n v="0"/>
    <n v="13"/>
    <n v="0"/>
    <n v="6"/>
    <n v="0"/>
    <n v="0"/>
    <n v="1"/>
    <n v="3"/>
    <x v="1"/>
    <x v="0"/>
  </r>
  <r>
    <x v="0"/>
    <x v="94"/>
    <x v="0"/>
    <x v="0"/>
    <s v="2021-12-01"/>
    <n v="31"/>
    <n v="1"/>
    <n v="22"/>
    <n v="0"/>
    <n v="0"/>
    <n v="9"/>
    <n v="1"/>
    <n v="17"/>
    <n v="0"/>
    <n v="0"/>
    <n v="0"/>
    <n v="0"/>
    <n v="0"/>
    <n v="5"/>
    <x v="0"/>
    <x v="0"/>
  </r>
  <r>
    <x v="0"/>
    <x v="94"/>
    <x v="0"/>
    <x v="1"/>
    <s v="2021-12-01"/>
    <n v="31"/>
    <n v="1"/>
    <n v="22"/>
    <n v="0"/>
    <n v="0"/>
    <n v="9"/>
    <n v="0"/>
    <n v="17"/>
    <n v="0"/>
    <n v="0"/>
    <n v="0"/>
    <n v="0"/>
    <n v="1"/>
    <n v="5"/>
    <x v="0"/>
    <x v="0"/>
  </r>
  <r>
    <x v="0"/>
    <x v="94"/>
    <x v="0"/>
    <x v="2"/>
    <s v="2021-12-01"/>
    <n v="31"/>
    <n v="1"/>
    <n v="22"/>
    <n v="0"/>
    <n v="0"/>
    <n v="9"/>
    <n v="1"/>
    <n v="17"/>
    <n v="0"/>
    <n v="0"/>
    <n v="0"/>
    <n v="0"/>
    <n v="0"/>
    <n v="5"/>
    <x v="0"/>
    <x v="0"/>
  </r>
  <r>
    <x v="0"/>
    <x v="94"/>
    <x v="0"/>
    <x v="3"/>
    <s v="2021-12-01"/>
    <n v="31"/>
    <n v="1"/>
    <n v="22"/>
    <n v="0"/>
    <n v="0"/>
    <n v="9"/>
    <n v="1"/>
    <n v="17"/>
    <n v="0"/>
    <n v="0"/>
    <n v="0"/>
    <n v="0"/>
    <n v="0"/>
    <n v="5"/>
    <x v="0"/>
    <x v="0"/>
  </r>
  <r>
    <x v="0"/>
    <x v="94"/>
    <x v="0"/>
    <x v="4"/>
    <s v="2021-12-01"/>
    <n v="31"/>
    <n v="1"/>
    <n v="22"/>
    <n v="0"/>
    <n v="0"/>
    <n v="9"/>
    <n v="1"/>
    <n v="17"/>
    <n v="0"/>
    <n v="0"/>
    <n v="0"/>
    <n v="0"/>
    <n v="0"/>
    <n v="5"/>
    <x v="0"/>
    <x v="0"/>
  </r>
  <r>
    <x v="0"/>
    <x v="94"/>
    <x v="0"/>
    <x v="5"/>
    <s v="2021-12-01"/>
    <n v="31"/>
    <n v="1"/>
    <n v="22"/>
    <n v="0"/>
    <n v="0"/>
    <n v="9"/>
    <n v="1"/>
    <n v="17"/>
    <n v="0"/>
    <n v="0"/>
    <n v="0"/>
    <n v="0"/>
    <n v="0"/>
    <n v="5"/>
    <x v="0"/>
    <x v="0"/>
  </r>
  <r>
    <x v="0"/>
    <x v="94"/>
    <x v="0"/>
    <x v="6"/>
    <s v="2021-12-01"/>
    <n v="31"/>
    <n v="1"/>
    <n v="22"/>
    <n v="0"/>
    <n v="0"/>
    <n v="9"/>
    <n v="1"/>
    <n v="17"/>
    <n v="0"/>
    <n v="0"/>
    <n v="0"/>
    <n v="0"/>
    <n v="0"/>
    <n v="5"/>
    <x v="0"/>
    <x v="0"/>
  </r>
  <r>
    <x v="0"/>
    <x v="94"/>
    <x v="0"/>
    <x v="8"/>
    <s v="2021-12-01"/>
    <n v="31"/>
    <n v="1"/>
    <n v="22"/>
    <n v="0"/>
    <n v="0"/>
    <n v="9"/>
    <n v="0"/>
    <n v="17"/>
    <n v="0"/>
    <n v="0"/>
    <n v="0"/>
    <n v="0"/>
    <n v="1"/>
    <n v="5"/>
    <x v="0"/>
    <x v="0"/>
  </r>
  <r>
    <x v="0"/>
    <x v="94"/>
    <x v="0"/>
    <x v="9"/>
    <s v="2021-12-01"/>
    <n v="31"/>
    <n v="1"/>
    <n v="22"/>
    <n v="0"/>
    <n v="0"/>
    <n v="9"/>
    <n v="0"/>
    <n v="17"/>
    <n v="0"/>
    <n v="0"/>
    <n v="0"/>
    <n v="0"/>
    <n v="1"/>
    <n v="5"/>
    <x v="0"/>
    <x v="0"/>
  </r>
  <r>
    <x v="0"/>
    <x v="94"/>
    <x v="0"/>
    <x v="10"/>
    <s v="2021-12-01"/>
    <n v="31"/>
    <n v="1"/>
    <n v="22"/>
    <n v="0"/>
    <n v="0"/>
    <n v="9"/>
    <n v="1"/>
    <n v="17"/>
    <n v="0"/>
    <n v="0"/>
    <n v="0"/>
    <n v="0"/>
    <n v="0"/>
    <n v="5"/>
    <x v="0"/>
    <x v="0"/>
  </r>
  <r>
    <x v="0"/>
    <x v="94"/>
    <x v="0"/>
    <x v="11"/>
    <s v="2021-12-01"/>
    <n v="31"/>
    <n v="1"/>
    <n v="22"/>
    <n v="0"/>
    <n v="0"/>
    <n v="9"/>
    <n v="1"/>
    <n v="17"/>
    <n v="0"/>
    <n v="0"/>
    <n v="0"/>
    <n v="0"/>
    <n v="0"/>
    <n v="5"/>
    <x v="0"/>
    <x v="0"/>
  </r>
  <r>
    <x v="0"/>
    <x v="94"/>
    <x v="0"/>
    <x v="12"/>
    <s v="2021-12-01"/>
    <n v="31"/>
    <n v="1"/>
    <n v="22"/>
    <n v="0"/>
    <n v="0"/>
    <n v="9"/>
    <n v="1"/>
    <n v="17"/>
    <n v="0"/>
    <n v="0"/>
    <n v="0"/>
    <n v="0"/>
    <n v="0"/>
    <n v="5"/>
    <x v="0"/>
    <x v="0"/>
  </r>
  <r>
    <x v="0"/>
    <x v="94"/>
    <x v="0"/>
    <x v="13"/>
    <s v="2021-12-01"/>
    <n v="31"/>
    <n v="1"/>
    <n v="22"/>
    <n v="0"/>
    <n v="0"/>
    <n v="9"/>
    <n v="1"/>
    <n v="17"/>
    <n v="0"/>
    <n v="0"/>
    <n v="0"/>
    <n v="0"/>
    <n v="0"/>
    <n v="5"/>
    <x v="0"/>
    <x v="0"/>
  </r>
  <r>
    <x v="0"/>
    <x v="94"/>
    <x v="0"/>
    <x v="14"/>
    <s v="2021-12-01"/>
    <n v="31"/>
    <n v="1"/>
    <n v="22"/>
    <n v="0"/>
    <n v="0"/>
    <n v="9"/>
    <n v="1"/>
    <n v="17"/>
    <n v="0"/>
    <n v="0"/>
    <n v="0"/>
    <n v="0"/>
    <n v="0"/>
    <n v="5"/>
    <x v="0"/>
    <x v="0"/>
  </r>
  <r>
    <x v="0"/>
    <x v="94"/>
    <x v="0"/>
    <x v="15"/>
    <s v="2021-12-01"/>
    <n v="31"/>
    <n v="1"/>
    <n v="22"/>
    <n v="0"/>
    <n v="0"/>
    <n v="9"/>
    <n v="1"/>
    <n v="17"/>
    <n v="0"/>
    <n v="0"/>
    <n v="0"/>
    <n v="0"/>
    <n v="0"/>
    <n v="5"/>
    <x v="0"/>
    <x v="0"/>
  </r>
  <r>
    <x v="0"/>
    <x v="94"/>
    <x v="0"/>
    <x v="16"/>
    <s v="2021-12-01"/>
    <n v="31"/>
    <n v="1"/>
    <n v="22"/>
    <n v="0"/>
    <n v="0"/>
    <n v="9"/>
    <n v="1"/>
    <n v="17"/>
    <n v="0"/>
    <n v="0"/>
    <n v="0"/>
    <n v="0"/>
    <n v="0"/>
    <n v="5"/>
    <x v="0"/>
    <x v="0"/>
  </r>
  <r>
    <x v="0"/>
    <x v="94"/>
    <x v="0"/>
    <x v="17"/>
    <s v="2021-12-01"/>
    <n v="31"/>
    <n v="1"/>
    <n v="22"/>
    <n v="0"/>
    <n v="0"/>
    <n v="9"/>
    <n v="1"/>
    <n v="17"/>
    <n v="0"/>
    <n v="0"/>
    <n v="0"/>
    <n v="0"/>
    <n v="0"/>
    <n v="5"/>
    <x v="0"/>
    <x v="0"/>
  </r>
  <r>
    <x v="0"/>
    <x v="94"/>
    <x v="0"/>
    <x v="18"/>
    <s v="2021-12-01"/>
    <n v="31"/>
    <n v="1"/>
    <n v="22"/>
    <n v="0"/>
    <n v="0"/>
    <n v="9"/>
    <n v="0"/>
    <n v="17"/>
    <n v="0"/>
    <n v="0"/>
    <n v="0"/>
    <n v="0"/>
    <n v="1"/>
    <n v="5"/>
    <x v="0"/>
    <x v="0"/>
  </r>
  <r>
    <x v="0"/>
    <x v="94"/>
    <x v="0"/>
    <x v="19"/>
    <s v="2021-12-01"/>
    <n v="31"/>
    <n v="1"/>
    <n v="22"/>
    <n v="0"/>
    <n v="0"/>
    <n v="9"/>
    <n v="1"/>
    <n v="17"/>
    <n v="0"/>
    <n v="0"/>
    <n v="0"/>
    <n v="0"/>
    <n v="0"/>
    <n v="5"/>
    <x v="0"/>
    <x v="0"/>
  </r>
  <r>
    <x v="0"/>
    <x v="94"/>
    <x v="0"/>
    <x v="20"/>
    <s v="2021-12-01"/>
    <n v="31"/>
    <n v="1"/>
    <n v="22"/>
    <n v="0"/>
    <n v="0"/>
    <n v="9"/>
    <n v="1"/>
    <n v="17"/>
    <n v="0"/>
    <n v="0"/>
    <n v="0"/>
    <n v="0"/>
    <n v="0"/>
    <n v="5"/>
    <x v="0"/>
    <x v="0"/>
  </r>
  <r>
    <x v="0"/>
    <x v="94"/>
    <x v="0"/>
    <x v="21"/>
    <s v="2021-12-01"/>
    <n v="31"/>
    <n v="1"/>
    <n v="22"/>
    <n v="0"/>
    <n v="0"/>
    <n v="9"/>
    <n v="1"/>
    <n v="17"/>
    <n v="0"/>
    <n v="0"/>
    <n v="0"/>
    <n v="0"/>
    <n v="0"/>
    <n v="5"/>
    <x v="0"/>
    <x v="0"/>
  </r>
  <r>
    <x v="0"/>
    <x v="94"/>
    <x v="0"/>
    <x v="22"/>
    <s v="2021-12-01"/>
    <n v="31"/>
    <n v="1"/>
    <n v="22"/>
    <n v="0"/>
    <n v="0"/>
    <n v="9"/>
    <n v="0"/>
    <n v="17"/>
    <n v="0"/>
    <n v="0"/>
    <n v="0"/>
    <n v="0"/>
    <n v="1"/>
    <n v="5"/>
    <x v="0"/>
    <x v="0"/>
  </r>
  <r>
    <x v="0"/>
    <x v="95"/>
    <x v="215"/>
    <x v="0"/>
    <s v="2021-12-01"/>
    <n v="31"/>
    <n v="1"/>
    <n v="8"/>
    <n v="0"/>
    <n v="7"/>
    <n v="16"/>
    <n v="1"/>
    <n v="13"/>
    <n v="0"/>
    <n v="0"/>
    <n v="0"/>
    <n v="0"/>
    <n v="0"/>
    <n v="2"/>
    <x v="1"/>
    <x v="0"/>
  </r>
  <r>
    <x v="0"/>
    <x v="95"/>
    <x v="177"/>
    <x v="1"/>
    <s v="2021-12-01"/>
    <n v="31"/>
    <n v="0"/>
    <n v="8"/>
    <n v="0"/>
    <n v="7"/>
    <n v="16"/>
    <n v="0"/>
    <n v="13"/>
    <n v="0"/>
    <n v="0"/>
    <n v="0"/>
    <n v="0"/>
    <n v="0"/>
    <n v="2"/>
    <x v="2"/>
    <x v="1"/>
  </r>
  <r>
    <x v="0"/>
    <x v="95"/>
    <x v="215"/>
    <x v="10"/>
    <s v="2021-12-01"/>
    <n v="31"/>
    <n v="1"/>
    <n v="8"/>
    <n v="0"/>
    <n v="7"/>
    <n v="16"/>
    <n v="0"/>
    <n v="13"/>
    <n v="0"/>
    <n v="0"/>
    <n v="0"/>
    <n v="0"/>
    <n v="1"/>
    <n v="2"/>
    <x v="1"/>
    <x v="0"/>
  </r>
  <r>
    <x v="0"/>
    <x v="95"/>
    <x v="0"/>
    <x v="11"/>
    <s v="2021-12-01"/>
    <n v="31"/>
    <n v="0"/>
    <n v="8"/>
    <n v="1"/>
    <n v="7"/>
    <n v="15"/>
    <n v="1"/>
    <n v="13"/>
    <n v="0"/>
    <n v="0"/>
    <n v="0"/>
    <n v="0"/>
    <n v="0"/>
    <n v="2"/>
    <x v="0"/>
    <x v="0"/>
  </r>
  <r>
    <x v="0"/>
    <x v="95"/>
    <x v="216"/>
    <x v="12"/>
    <s v="2021-12-01"/>
    <n v="31"/>
    <n v="1"/>
    <n v="8"/>
    <n v="0"/>
    <n v="7"/>
    <n v="16"/>
    <n v="1"/>
    <n v="13"/>
    <n v="0"/>
    <n v="0"/>
    <n v="0"/>
    <n v="0"/>
    <n v="0"/>
    <n v="2"/>
    <x v="1"/>
    <x v="0"/>
  </r>
  <r>
    <x v="0"/>
    <x v="95"/>
    <x v="0"/>
    <x v="13"/>
    <s v="2021-12-01"/>
    <n v="31"/>
    <n v="0"/>
    <n v="8"/>
    <n v="1"/>
    <n v="7"/>
    <n v="15"/>
    <n v="1"/>
    <n v="13"/>
    <n v="0"/>
    <n v="0"/>
    <n v="0"/>
    <n v="0"/>
    <n v="0"/>
    <n v="2"/>
    <x v="0"/>
    <x v="0"/>
  </r>
  <r>
    <x v="0"/>
    <x v="95"/>
    <x v="215"/>
    <x v="14"/>
    <s v="2021-12-01"/>
    <n v="31"/>
    <n v="1"/>
    <n v="8"/>
    <n v="0"/>
    <n v="7"/>
    <n v="16"/>
    <n v="0"/>
    <n v="13"/>
    <n v="0"/>
    <n v="0"/>
    <n v="0"/>
    <n v="0"/>
    <n v="1"/>
    <n v="2"/>
    <x v="1"/>
    <x v="0"/>
  </r>
  <r>
    <x v="0"/>
    <x v="95"/>
    <x v="0"/>
    <x v="15"/>
    <s v="2021-12-01"/>
    <n v="31"/>
    <n v="0"/>
    <n v="8"/>
    <n v="1"/>
    <n v="7"/>
    <n v="15"/>
    <n v="1"/>
    <n v="13"/>
    <n v="0"/>
    <n v="0"/>
    <n v="0"/>
    <n v="0"/>
    <n v="0"/>
    <n v="2"/>
    <x v="0"/>
    <x v="0"/>
  </r>
  <r>
    <x v="0"/>
    <x v="95"/>
    <x v="215"/>
    <x v="16"/>
    <s v="2021-12-01"/>
    <n v="31"/>
    <n v="1"/>
    <n v="8"/>
    <n v="0"/>
    <n v="7"/>
    <n v="16"/>
    <n v="1"/>
    <n v="13"/>
    <n v="0"/>
    <n v="0"/>
    <n v="0"/>
    <n v="0"/>
    <n v="0"/>
    <n v="2"/>
    <x v="1"/>
    <x v="0"/>
  </r>
  <r>
    <x v="0"/>
    <x v="95"/>
    <x v="0"/>
    <x v="17"/>
    <s v="2021-12-01"/>
    <n v="31"/>
    <n v="0"/>
    <n v="8"/>
    <n v="1"/>
    <n v="7"/>
    <n v="15"/>
    <n v="1"/>
    <n v="13"/>
    <n v="0"/>
    <n v="0"/>
    <n v="0"/>
    <n v="0"/>
    <n v="0"/>
    <n v="2"/>
    <x v="0"/>
    <x v="0"/>
  </r>
  <r>
    <x v="0"/>
    <x v="95"/>
    <x v="217"/>
    <x v="24"/>
    <s v="2021-12-01"/>
    <n v="31"/>
    <n v="1"/>
    <n v="8"/>
    <n v="0"/>
    <n v="7"/>
    <n v="16"/>
    <n v="1"/>
    <n v="13"/>
    <n v="0"/>
    <n v="0"/>
    <n v="0"/>
    <n v="0"/>
    <n v="0"/>
    <n v="2"/>
    <x v="1"/>
    <x v="0"/>
  </r>
  <r>
    <x v="0"/>
    <x v="95"/>
    <x v="218"/>
    <x v="18"/>
    <s v="2021-12-01"/>
    <n v="31"/>
    <n v="1"/>
    <n v="8"/>
    <n v="0"/>
    <n v="7"/>
    <n v="16"/>
    <n v="1"/>
    <n v="13"/>
    <n v="0"/>
    <n v="0"/>
    <n v="0"/>
    <n v="0"/>
    <n v="0"/>
    <n v="2"/>
    <x v="1"/>
    <x v="0"/>
  </r>
  <r>
    <x v="0"/>
    <x v="95"/>
    <x v="0"/>
    <x v="19"/>
    <s v="2021-12-01"/>
    <n v="31"/>
    <n v="0"/>
    <n v="8"/>
    <n v="1"/>
    <n v="7"/>
    <n v="15"/>
    <n v="1"/>
    <n v="13"/>
    <n v="0"/>
    <n v="0"/>
    <n v="0"/>
    <n v="0"/>
    <n v="0"/>
    <n v="2"/>
    <x v="0"/>
    <x v="0"/>
  </r>
  <r>
    <x v="0"/>
    <x v="95"/>
    <x v="215"/>
    <x v="20"/>
    <s v="2021-12-01"/>
    <n v="31"/>
    <n v="1"/>
    <n v="8"/>
    <n v="0"/>
    <n v="7"/>
    <n v="16"/>
    <n v="1"/>
    <n v="13"/>
    <n v="0"/>
    <n v="0"/>
    <n v="0"/>
    <n v="0"/>
    <n v="0"/>
    <n v="2"/>
    <x v="1"/>
    <x v="0"/>
  </r>
  <r>
    <x v="0"/>
    <x v="95"/>
    <x v="0"/>
    <x v="21"/>
    <s v="2021-12-01"/>
    <n v="31"/>
    <n v="0"/>
    <n v="8"/>
    <n v="1"/>
    <n v="7"/>
    <n v="15"/>
    <n v="1"/>
    <n v="13"/>
    <n v="0"/>
    <n v="0"/>
    <n v="0"/>
    <n v="0"/>
    <n v="0"/>
    <n v="2"/>
    <x v="0"/>
    <x v="0"/>
  </r>
  <r>
    <x v="0"/>
    <x v="95"/>
    <x v="0"/>
    <x v="22"/>
    <s v="2021-12-01"/>
    <n v="31"/>
    <n v="0"/>
    <n v="8"/>
    <n v="1"/>
    <n v="7"/>
    <n v="15"/>
    <n v="1"/>
    <n v="13"/>
    <n v="0"/>
    <n v="0"/>
    <n v="0"/>
    <n v="0"/>
    <n v="0"/>
    <n v="2"/>
    <x v="0"/>
    <x v="0"/>
  </r>
  <r>
    <x v="0"/>
    <x v="96"/>
    <x v="219"/>
    <x v="0"/>
    <s v="2021-12-01"/>
    <n v="31"/>
    <n v="1"/>
    <n v="21"/>
    <n v="0"/>
    <n v="0"/>
    <n v="10"/>
    <n v="1"/>
    <n v="21"/>
    <n v="0"/>
    <n v="0"/>
    <n v="0"/>
    <n v="0"/>
    <n v="0"/>
    <n v="0"/>
    <x v="1"/>
    <x v="0"/>
  </r>
  <r>
    <x v="0"/>
    <x v="96"/>
    <x v="0"/>
    <x v="1"/>
    <s v="2021-12-01"/>
    <n v="31"/>
    <n v="1"/>
    <n v="21"/>
    <n v="0"/>
    <n v="0"/>
    <n v="10"/>
    <n v="1"/>
    <n v="21"/>
    <n v="0"/>
    <n v="0"/>
    <n v="0"/>
    <n v="0"/>
    <n v="0"/>
    <n v="0"/>
    <x v="0"/>
    <x v="0"/>
  </r>
  <r>
    <x v="0"/>
    <x v="96"/>
    <x v="220"/>
    <x v="2"/>
    <s v="2021-12-01"/>
    <n v="31"/>
    <n v="1"/>
    <n v="21"/>
    <n v="0"/>
    <n v="0"/>
    <n v="10"/>
    <n v="1"/>
    <n v="21"/>
    <n v="0"/>
    <n v="0"/>
    <n v="0"/>
    <n v="0"/>
    <n v="0"/>
    <n v="0"/>
    <x v="1"/>
    <x v="0"/>
  </r>
  <r>
    <x v="0"/>
    <x v="96"/>
    <x v="0"/>
    <x v="3"/>
    <s v="2021-12-01"/>
    <n v="31"/>
    <n v="1"/>
    <n v="21"/>
    <n v="0"/>
    <n v="0"/>
    <n v="10"/>
    <n v="1"/>
    <n v="21"/>
    <n v="0"/>
    <n v="0"/>
    <n v="0"/>
    <n v="0"/>
    <n v="0"/>
    <n v="0"/>
    <x v="0"/>
    <x v="0"/>
  </r>
  <r>
    <x v="0"/>
    <x v="96"/>
    <x v="221"/>
    <x v="4"/>
    <s v="2021-12-01"/>
    <n v="31"/>
    <n v="1"/>
    <n v="21"/>
    <n v="0"/>
    <n v="0"/>
    <n v="10"/>
    <n v="1"/>
    <n v="21"/>
    <n v="0"/>
    <n v="0"/>
    <n v="0"/>
    <n v="0"/>
    <n v="0"/>
    <n v="0"/>
    <x v="1"/>
    <x v="0"/>
  </r>
  <r>
    <x v="0"/>
    <x v="96"/>
    <x v="0"/>
    <x v="5"/>
    <s v="2021-12-01"/>
    <n v="31"/>
    <n v="1"/>
    <n v="21"/>
    <n v="0"/>
    <n v="0"/>
    <n v="10"/>
    <n v="1"/>
    <n v="21"/>
    <n v="0"/>
    <n v="0"/>
    <n v="0"/>
    <n v="0"/>
    <n v="0"/>
    <n v="0"/>
    <x v="0"/>
    <x v="0"/>
  </r>
  <r>
    <x v="0"/>
    <x v="96"/>
    <x v="222"/>
    <x v="6"/>
    <s v="2021-12-01"/>
    <n v="31"/>
    <n v="1"/>
    <n v="21"/>
    <n v="0"/>
    <n v="0"/>
    <n v="10"/>
    <n v="1"/>
    <n v="21"/>
    <n v="0"/>
    <n v="0"/>
    <n v="0"/>
    <n v="0"/>
    <n v="0"/>
    <n v="0"/>
    <x v="1"/>
    <x v="0"/>
  </r>
  <r>
    <x v="0"/>
    <x v="96"/>
    <x v="0"/>
    <x v="7"/>
    <s v="2021-12-01"/>
    <n v="31"/>
    <n v="1"/>
    <n v="21"/>
    <n v="0"/>
    <n v="0"/>
    <n v="10"/>
    <n v="1"/>
    <n v="21"/>
    <n v="0"/>
    <n v="0"/>
    <n v="0"/>
    <n v="0"/>
    <n v="0"/>
    <n v="0"/>
    <x v="0"/>
    <x v="0"/>
  </r>
  <r>
    <x v="0"/>
    <x v="96"/>
    <x v="0"/>
    <x v="8"/>
    <s v="2021-12-01"/>
    <n v="31"/>
    <n v="1"/>
    <n v="21"/>
    <n v="0"/>
    <n v="0"/>
    <n v="10"/>
    <n v="1"/>
    <n v="21"/>
    <n v="0"/>
    <n v="0"/>
    <n v="0"/>
    <n v="0"/>
    <n v="0"/>
    <n v="0"/>
    <x v="0"/>
    <x v="0"/>
  </r>
  <r>
    <x v="0"/>
    <x v="96"/>
    <x v="0"/>
    <x v="9"/>
    <s v="2021-12-01"/>
    <n v="31"/>
    <n v="1"/>
    <n v="21"/>
    <n v="0"/>
    <n v="0"/>
    <n v="10"/>
    <n v="1"/>
    <n v="21"/>
    <n v="0"/>
    <n v="0"/>
    <n v="0"/>
    <n v="0"/>
    <n v="0"/>
    <n v="0"/>
    <x v="0"/>
    <x v="0"/>
  </r>
  <r>
    <x v="0"/>
    <x v="96"/>
    <x v="221"/>
    <x v="10"/>
    <s v="2021-12-01"/>
    <n v="31"/>
    <n v="1"/>
    <n v="21"/>
    <n v="0"/>
    <n v="0"/>
    <n v="10"/>
    <n v="1"/>
    <n v="21"/>
    <n v="0"/>
    <n v="0"/>
    <n v="0"/>
    <n v="0"/>
    <n v="0"/>
    <n v="0"/>
    <x v="1"/>
    <x v="0"/>
  </r>
  <r>
    <x v="0"/>
    <x v="96"/>
    <x v="0"/>
    <x v="11"/>
    <s v="2021-12-01"/>
    <n v="31"/>
    <n v="1"/>
    <n v="21"/>
    <n v="0"/>
    <n v="0"/>
    <n v="10"/>
    <n v="1"/>
    <n v="21"/>
    <n v="0"/>
    <n v="0"/>
    <n v="0"/>
    <n v="0"/>
    <n v="0"/>
    <n v="0"/>
    <x v="0"/>
    <x v="0"/>
  </r>
  <r>
    <x v="0"/>
    <x v="96"/>
    <x v="0"/>
    <x v="12"/>
    <s v="2021-12-01"/>
    <n v="31"/>
    <n v="1"/>
    <n v="21"/>
    <n v="0"/>
    <n v="0"/>
    <n v="10"/>
    <n v="1"/>
    <n v="21"/>
    <n v="0"/>
    <n v="0"/>
    <n v="0"/>
    <n v="0"/>
    <n v="0"/>
    <n v="0"/>
    <x v="0"/>
    <x v="0"/>
  </r>
  <r>
    <x v="0"/>
    <x v="96"/>
    <x v="0"/>
    <x v="13"/>
    <s v="2021-12-01"/>
    <n v="31"/>
    <n v="1"/>
    <n v="21"/>
    <n v="0"/>
    <n v="0"/>
    <n v="10"/>
    <n v="1"/>
    <n v="21"/>
    <n v="0"/>
    <n v="0"/>
    <n v="0"/>
    <n v="0"/>
    <n v="0"/>
    <n v="0"/>
    <x v="0"/>
    <x v="0"/>
  </r>
  <r>
    <x v="0"/>
    <x v="96"/>
    <x v="222"/>
    <x v="14"/>
    <s v="2021-12-01"/>
    <n v="31"/>
    <n v="1"/>
    <n v="21"/>
    <n v="0"/>
    <n v="0"/>
    <n v="10"/>
    <n v="1"/>
    <n v="21"/>
    <n v="0"/>
    <n v="0"/>
    <n v="0"/>
    <n v="0"/>
    <n v="0"/>
    <n v="0"/>
    <x v="1"/>
    <x v="0"/>
  </r>
  <r>
    <x v="0"/>
    <x v="96"/>
    <x v="0"/>
    <x v="15"/>
    <s v="2021-12-01"/>
    <n v="31"/>
    <n v="1"/>
    <n v="21"/>
    <n v="0"/>
    <n v="0"/>
    <n v="10"/>
    <n v="1"/>
    <n v="21"/>
    <n v="0"/>
    <n v="0"/>
    <n v="0"/>
    <n v="0"/>
    <n v="0"/>
    <n v="0"/>
    <x v="0"/>
    <x v="0"/>
  </r>
  <r>
    <x v="0"/>
    <x v="96"/>
    <x v="222"/>
    <x v="16"/>
    <s v="2021-12-01"/>
    <n v="31"/>
    <n v="1"/>
    <n v="21"/>
    <n v="0"/>
    <n v="0"/>
    <n v="10"/>
    <n v="1"/>
    <n v="21"/>
    <n v="0"/>
    <n v="0"/>
    <n v="0"/>
    <n v="0"/>
    <n v="0"/>
    <n v="0"/>
    <x v="1"/>
    <x v="0"/>
  </r>
  <r>
    <x v="0"/>
    <x v="96"/>
    <x v="0"/>
    <x v="17"/>
    <s v="2021-12-01"/>
    <n v="31"/>
    <n v="1"/>
    <n v="21"/>
    <n v="0"/>
    <n v="0"/>
    <n v="10"/>
    <n v="1"/>
    <n v="21"/>
    <n v="0"/>
    <n v="0"/>
    <n v="0"/>
    <n v="0"/>
    <n v="0"/>
    <n v="0"/>
    <x v="0"/>
    <x v="0"/>
  </r>
  <r>
    <x v="0"/>
    <x v="96"/>
    <x v="219"/>
    <x v="18"/>
    <s v="2021-12-01"/>
    <n v="31"/>
    <n v="1"/>
    <n v="21"/>
    <n v="0"/>
    <n v="0"/>
    <n v="10"/>
    <n v="1"/>
    <n v="21"/>
    <n v="0"/>
    <n v="0"/>
    <n v="0"/>
    <n v="0"/>
    <n v="0"/>
    <n v="0"/>
    <x v="1"/>
    <x v="0"/>
  </r>
  <r>
    <x v="0"/>
    <x v="96"/>
    <x v="0"/>
    <x v="19"/>
    <s v="2021-12-01"/>
    <n v="31"/>
    <n v="1"/>
    <n v="21"/>
    <n v="0"/>
    <n v="0"/>
    <n v="10"/>
    <n v="1"/>
    <n v="21"/>
    <n v="0"/>
    <n v="0"/>
    <n v="0"/>
    <n v="0"/>
    <n v="0"/>
    <n v="0"/>
    <x v="0"/>
    <x v="0"/>
  </r>
  <r>
    <x v="0"/>
    <x v="96"/>
    <x v="222"/>
    <x v="20"/>
    <s v="2021-12-01"/>
    <n v="31"/>
    <n v="1"/>
    <n v="21"/>
    <n v="0"/>
    <n v="0"/>
    <n v="10"/>
    <n v="1"/>
    <n v="21"/>
    <n v="0"/>
    <n v="0"/>
    <n v="0"/>
    <n v="0"/>
    <n v="0"/>
    <n v="0"/>
    <x v="1"/>
    <x v="0"/>
  </r>
  <r>
    <x v="0"/>
    <x v="97"/>
    <x v="81"/>
    <x v="0"/>
    <s v="2021-12-01"/>
    <n v="31"/>
    <n v="1"/>
    <n v="20"/>
    <n v="0"/>
    <n v="0"/>
    <n v="11"/>
    <n v="1"/>
    <n v="17"/>
    <n v="0"/>
    <n v="0"/>
    <n v="0"/>
    <n v="0"/>
    <n v="0"/>
    <n v="3"/>
    <x v="0"/>
    <x v="0"/>
  </r>
  <r>
    <x v="0"/>
    <x v="97"/>
    <x v="81"/>
    <x v="1"/>
    <s v="2021-12-01"/>
    <n v="31"/>
    <n v="1"/>
    <n v="20"/>
    <n v="0"/>
    <n v="0"/>
    <n v="11"/>
    <n v="1"/>
    <n v="17"/>
    <n v="0"/>
    <n v="0"/>
    <n v="0"/>
    <n v="0"/>
    <n v="0"/>
    <n v="3"/>
    <x v="0"/>
    <x v="0"/>
  </r>
  <r>
    <x v="0"/>
    <x v="97"/>
    <x v="81"/>
    <x v="2"/>
    <s v="2021-12-01"/>
    <n v="31"/>
    <n v="1"/>
    <n v="20"/>
    <n v="0"/>
    <n v="0"/>
    <n v="11"/>
    <n v="1"/>
    <n v="17"/>
    <n v="0"/>
    <n v="0"/>
    <n v="0"/>
    <n v="0"/>
    <n v="0"/>
    <n v="3"/>
    <x v="0"/>
    <x v="0"/>
  </r>
  <r>
    <x v="0"/>
    <x v="97"/>
    <x v="81"/>
    <x v="3"/>
    <s v="2021-12-01"/>
    <n v="31"/>
    <n v="1"/>
    <n v="20"/>
    <n v="0"/>
    <n v="0"/>
    <n v="11"/>
    <n v="1"/>
    <n v="17"/>
    <n v="0"/>
    <n v="0"/>
    <n v="0"/>
    <n v="0"/>
    <n v="0"/>
    <n v="3"/>
    <x v="0"/>
    <x v="0"/>
  </r>
  <r>
    <x v="0"/>
    <x v="97"/>
    <x v="81"/>
    <x v="5"/>
    <s v="2021-12-01"/>
    <n v="31"/>
    <n v="1"/>
    <n v="20"/>
    <n v="0"/>
    <n v="0"/>
    <n v="11"/>
    <n v="1"/>
    <n v="17"/>
    <n v="0"/>
    <n v="0"/>
    <n v="0"/>
    <n v="0"/>
    <n v="0"/>
    <n v="3"/>
    <x v="0"/>
    <x v="0"/>
  </r>
  <r>
    <x v="0"/>
    <x v="97"/>
    <x v="81"/>
    <x v="6"/>
    <s v="2021-12-01"/>
    <n v="31"/>
    <n v="1"/>
    <n v="20"/>
    <n v="0"/>
    <n v="0"/>
    <n v="11"/>
    <n v="1"/>
    <n v="17"/>
    <n v="0"/>
    <n v="0"/>
    <n v="0"/>
    <n v="0"/>
    <n v="0"/>
    <n v="3"/>
    <x v="0"/>
    <x v="0"/>
  </r>
  <r>
    <x v="0"/>
    <x v="97"/>
    <x v="81"/>
    <x v="7"/>
    <s v="2021-12-01"/>
    <n v="31"/>
    <n v="1"/>
    <n v="20"/>
    <n v="0"/>
    <n v="0"/>
    <n v="11"/>
    <n v="1"/>
    <n v="17"/>
    <n v="0"/>
    <n v="0"/>
    <n v="0"/>
    <n v="0"/>
    <n v="0"/>
    <n v="3"/>
    <x v="0"/>
    <x v="0"/>
  </r>
  <r>
    <x v="0"/>
    <x v="97"/>
    <x v="81"/>
    <x v="8"/>
    <s v="2021-12-01"/>
    <n v="31"/>
    <n v="1"/>
    <n v="20"/>
    <n v="0"/>
    <n v="0"/>
    <n v="11"/>
    <n v="0"/>
    <n v="17"/>
    <n v="0"/>
    <n v="0"/>
    <n v="0"/>
    <n v="0"/>
    <n v="1"/>
    <n v="3"/>
    <x v="0"/>
    <x v="0"/>
  </r>
  <r>
    <x v="0"/>
    <x v="97"/>
    <x v="81"/>
    <x v="9"/>
    <s v="2021-12-01"/>
    <n v="31"/>
    <n v="1"/>
    <n v="20"/>
    <n v="0"/>
    <n v="0"/>
    <n v="11"/>
    <n v="1"/>
    <n v="17"/>
    <n v="0"/>
    <n v="0"/>
    <n v="0"/>
    <n v="0"/>
    <n v="0"/>
    <n v="3"/>
    <x v="0"/>
    <x v="0"/>
  </r>
  <r>
    <x v="0"/>
    <x v="97"/>
    <x v="81"/>
    <x v="10"/>
    <s v="2021-12-01"/>
    <n v="31"/>
    <n v="1"/>
    <n v="20"/>
    <n v="0"/>
    <n v="0"/>
    <n v="11"/>
    <n v="1"/>
    <n v="17"/>
    <n v="0"/>
    <n v="0"/>
    <n v="0"/>
    <n v="0"/>
    <n v="0"/>
    <n v="3"/>
    <x v="0"/>
    <x v="0"/>
  </r>
  <r>
    <x v="0"/>
    <x v="97"/>
    <x v="81"/>
    <x v="11"/>
    <s v="2021-12-01"/>
    <n v="31"/>
    <n v="1"/>
    <n v="20"/>
    <n v="0"/>
    <n v="0"/>
    <n v="11"/>
    <n v="1"/>
    <n v="17"/>
    <n v="0"/>
    <n v="0"/>
    <n v="0"/>
    <n v="0"/>
    <n v="0"/>
    <n v="3"/>
    <x v="0"/>
    <x v="0"/>
  </r>
  <r>
    <x v="0"/>
    <x v="97"/>
    <x v="81"/>
    <x v="12"/>
    <s v="2021-12-01"/>
    <n v="31"/>
    <n v="1"/>
    <n v="20"/>
    <n v="0"/>
    <n v="0"/>
    <n v="11"/>
    <n v="0"/>
    <n v="17"/>
    <n v="0"/>
    <n v="0"/>
    <n v="0"/>
    <n v="0"/>
    <n v="1"/>
    <n v="3"/>
    <x v="0"/>
    <x v="0"/>
  </r>
  <r>
    <x v="0"/>
    <x v="97"/>
    <x v="81"/>
    <x v="13"/>
    <s v="2021-12-01"/>
    <n v="31"/>
    <n v="1"/>
    <n v="20"/>
    <n v="0"/>
    <n v="0"/>
    <n v="11"/>
    <n v="1"/>
    <n v="17"/>
    <n v="0"/>
    <n v="0"/>
    <n v="0"/>
    <n v="0"/>
    <n v="0"/>
    <n v="3"/>
    <x v="0"/>
    <x v="0"/>
  </r>
  <r>
    <x v="0"/>
    <x v="97"/>
    <x v="81"/>
    <x v="14"/>
    <s v="2021-12-01"/>
    <n v="31"/>
    <n v="1"/>
    <n v="20"/>
    <n v="0"/>
    <n v="0"/>
    <n v="11"/>
    <n v="1"/>
    <n v="17"/>
    <n v="0"/>
    <n v="0"/>
    <n v="0"/>
    <n v="0"/>
    <n v="0"/>
    <n v="3"/>
    <x v="0"/>
    <x v="0"/>
  </r>
  <r>
    <x v="0"/>
    <x v="97"/>
    <x v="81"/>
    <x v="16"/>
    <s v="2021-12-01"/>
    <n v="31"/>
    <n v="1"/>
    <n v="20"/>
    <n v="0"/>
    <n v="0"/>
    <n v="11"/>
    <n v="1"/>
    <n v="17"/>
    <n v="0"/>
    <n v="0"/>
    <n v="0"/>
    <n v="0"/>
    <n v="0"/>
    <n v="3"/>
    <x v="0"/>
    <x v="0"/>
  </r>
  <r>
    <x v="0"/>
    <x v="97"/>
    <x v="81"/>
    <x v="18"/>
    <s v="2021-12-01"/>
    <n v="31"/>
    <n v="1"/>
    <n v="20"/>
    <n v="0"/>
    <n v="0"/>
    <n v="11"/>
    <n v="1"/>
    <n v="17"/>
    <n v="0"/>
    <n v="0"/>
    <n v="0"/>
    <n v="0"/>
    <n v="0"/>
    <n v="3"/>
    <x v="0"/>
    <x v="0"/>
  </r>
  <r>
    <x v="0"/>
    <x v="97"/>
    <x v="81"/>
    <x v="19"/>
    <s v="2021-12-01"/>
    <n v="31"/>
    <n v="1"/>
    <n v="20"/>
    <n v="0"/>
    <n v="0"/>
    <n v="11"/>
    <n v="1"/>
    <n v="17"/>
    <n v="0"/>
    <n v="0"/>
    <n v="0"/>
    <n v="0"/>
    <n v="0"/>
    <n v="3"/>
    <x v="0"/>
    <x v="0"/>
  </r>
  <r>
    <x v="0"/>
    <x v="97"/>
    <x v="81"/>
    <x v="20"/>
    <s v="2021-12-01"/>
    <n v="31"/>
    <n v="1"/>
    <n v="20"/>
    <n v="0"/>
    <n v="0"/>
    <n v="11"/>
    <n v="1"/>
    <n v="17"/>
    <n v="0"/>
    <n v="0"/>
    <n v="0"/>
    <n v="0"/>
    <n v="0"/>
    <n v="3"/>
    <x v="0"/>
    <x v="0"/>
  </r>
  <r>
    <x v="0"/>
    <x v="97"/>
    <x v="81"/>
    <x v="21"/>
    <s v="2021-12-01"/>
    <n v="31"/>
    <n v="1"/>
    <n v="20"/>
    <n v="0"/>
    <n v="0"/>
    <n v="11"/>
    <n v="1"/>
    <n v="17"/>
    <n v="0"/>
    <n v="0"/>
    <n v="0"/>
    <n v="0"/>
    <n v="0"/>
    <n v="3"/>
    <x v="0"/>
    <x v="0"/>
  </r>
  <r>
    <x v="0"/>
    <x v="97"/>
    <x v="81"/>
    <x v="22"/>
    <s v="2021-12-01"/>
    <n v="31"/>
    <n v="1"/>
    <n v="20"/>
    <n v="0"/>
    <n v="0"/>
    <n v="11"/>
    <n v="0"/>
    <n v="17"/>
    <n v="0"/>
    <n v="0"/>
    <n v="0"/>
    <n v="0"/>
    <n v="1"/>
    <n v="3"/>
    <x v="0"/>
    <x v="0"/>
  </r>
  <r>
    <x v="0"/>
    <x v="98"/>
    <x v="8"/>
    <x v="15"/>
    <s v="2021-12-22"/>
    <n v="10"/>
    <n v="0"/>
    <n v="0"/>
    <n v="1"/>
    <n v="7"/>
    <n v="2"/>
    <n v="0"/>
    <n v="5"/>
    <n v="1"/>
    <n v="1"/>
    <n v="0"/>
    <n v="1"/>
    <n v="0"/>
    <n v="0"/>
    <x v="0"/>
    <x v="0"/>
  </r>
  <r>
    <x v="0"/>
    <x v="98"/>
    <x v="8"/>
    <x v="16"/>
    <s v="2021-12-22"/>
    <n v="10"/>
    <n v="0"/>
    <n v="0"/>
    <n v="1"/>
    <n v="7"/>
    <n v="2"/>
    <n v="1"/>
    <n v="5"/>
    <n v="0"/>
    <n v="1"/>
    <n v="0"/>
    <n v="1"/>
    <n v="0"/>
    <n v="0"/>
    <x v="0"/>
    <x v="0"/>
  </r>
  <r>
    <x v="0"/>
    <x v="98"/>
    <x v="8"/>
    <x v="17"/>
    <s v="2021-12-22"/>
    <n v="10"/>
    <n v="0"/>
    <n v="0"/>
    <n v="1"/>
    <n v="7"/>
    <n v="2"/>
    <n v="1"/>
    <n v="5"/>
    <n v="0"/>
    <n v="1"/>
    <n v="0"/>
    <n v="1"/>
    <n v="0"/>
    <n v="0"/>
    <x v="0"/>
    <x v="0"/>
  </r>
  <r>
    <x v="0"/>
    <x v="98"/>
    <x v="8"/>
    <x v="18"/>
    <s v="2021-12-22"/>
    <n v="10"/>
    <n v="0"/>
    <n v="0"/>
    <n v="1"/>
    <n v="7"/>
    <n v="2"/>
    <n v="1"/>
    <n v="5"/>
    <n v="0"/>
    <n v="1"/>
    <n v="0"/>
    <n v="1"/>
    <n v="0"/>
    <n v="0"/>
    <x v="0"/>
    <x v="0"/>
  </r>
  <r>
    <x v="0"/>
    <x v="98"/>
    <x v="8"/>
    <x v="20"/>
    <s v="2021-12-22"/>
    <n v="10"/>
    <n v="0"/>
    <n v="0"/>
    <n v="1"/>
    <n v="7"/>
    <n v="2"/>
    <n v="1"/>
    <n v="5"/>
    <n v="0"/>
    <n v="1"/>
    <n v="0"/>
    <n v="1"/>
    <n v="0"/>
    <n v="0"/>
    <x v="0"/>
    <x v="0"/>
  </r>
  <r>
    <x v="0"/>
    <x v="98"/>
    <x v="8"/>
    <x v="21"/>
    <s v="2021-12-22"/>
    <n v="10"/>
    <n v="0"/>
    <n v="0"/>
    <n v="1"/>
    <n v="7"/>
    <n v="2"/>
    <n v="1"/>
    <n v="5"/>
    <n v="0"/>
    <n v="1"/>
    <n v="0"/>
    <n v="1"/>
    <n v="0"/>
    <n v="0"/>
    <x v="0"/>
    <x v="0"/>
  </r>
  <r>
    <x v="0"/>
    <x v="98"/>
    <x v="8"/>
    <x v="22"/>
    <s v="2021-12-22"/>
    <n v="10"/>
    <n v="0"/>
    <n v="0"/>
    <n v="1"/>
    <n v="7"/>
    <n v="2"/>
    <n v="0"/>
    <n v="5"/>
    <n v="0"/>
    <n v="1"/>
    <n v="1"/>
    <n v="1"/>
    <n v="0"/>
    <n v="0"/>
    <x v="0"/>
    <x v="0"/>
  </r>
  <r>
    <x v="0"/>
    <x v="99"/>
    <x v="223"/>
    <x v="1"/>
    <s v="2021-12-02"/>
    <n v="30"/>
    <n v="1"/>
    <n v="12"/>
    <n v="0"/>
    <n v="8"/>
    <n v="10"/>
    <n v="1"/>
    <n v="11"/>
    <n v="0"/>
    <n v="3"/>
    <n v="0"/>
    <n v="0"/>
    <n v="0"/>
    <n v="6"/>
    <x v="1"/>
    <x v="0"/>
  </r>
  <r>
    <x v="0"/>
    <x v="99"/>
    <x v="0"/>
    <x v="2"/>
    <s v="2021-12-02"/>
    <n v="30"/>
    <n v="0"/>
    <n v="12"/>
    <n v="1"/>
    <n v="8"/>
    <n v="9"/>
    <n v="0"/>
    <n v="11"/>
    <n v="1"/>
    <n v="3"/>
    <n v="0"/>
    <n v="0"/>
    <n v="0"/>
    <n v="6"/>
    <x v="0"/>
    <x v="0"/>
  </r>
  <r>
    <x v="0"/>
    <x v="99"/>
    <x v="224"/>
    <x v="3"/>
    <s v="2021-12-02"/>
    <n v="30"/>
    <n v="1"/>
    <n v="12"/>
    <n v="0"/>
    <n v="8"/>
    <n v="10"/>
    <n v="0"/>
    <n v="11"/>
    <n v="0"/>
    <n v="3"/>
    <n v="0"/>
    <n v="0"/>
    <n v="1"/>
    <n v="6"/>
    <x v="1"/>
    <x v="0"/>
  </r>
  <r>
    <x v="0"/>
    <x v="99"/>
    <x v="0"/>
    <x v="4"/>
    <s v="2021-12-02"/>
    <n v="30"/>
    <n v="0"/>
    <n v="12"/>
    <n v="1"/>
    <n v="8"/>
    <n v="9"/>
    <n v="1"/>
    <n v="11"/>
    <n v="0"/>
    <n v="3"/>
    <n v="0"/>
    <n v="0"/>
    <n v="0"/>
    <n v="6"/>
    <x v="0"/>
    <x v="0"/>
  </r>
  <r>
    <x v="0"/>
    <x v="99"/>
    <x v="225"/>
    <x v="5"/>
    <s v="2021-12-02"/>
    <n v="30"/>
    <n v="1"/>
    <n v="12"/>
    <n v="0"/>
    <n v="8"/>
    <n v="10"/>
    <n v="1"/>
    <n v="11"/>
    <n v="0"/>
    <n v="3"/>
    <n v="0"/>
    <n v="0"/>
    <n v="0"/>
    <n v="6"/>
    <x v="1"/>
    <x v="0"/>
  </r>
  <r>
    <x v="0"/>
    <x v="99"/>
    <x v="226"/>
    <x v="7"/>
    <s v="2021-12-02"/>
    <n v="30"/>
    <n v="1"/>
    <n v="12"/>
    <n v="0"/>
    <n v="8"/>
    <n v="10"/>
    <n v="0"/>
    <n v="11"/>
    <n v="0"/>
    <n v="3"/>
    <n v="0"/>
    <n v="0"/>
    <n v="1"/>
    <n v="6"/>
    <x v="1"/>
    <x v="0"/>
  </r>
  <r>
    <x v="0"/>
    <x v="99"/>
    <x v="0"/>
    <x v="8"/>
    <s v="2021-12-02"/>
    <n v="30"/>
    <n v="0"/>
    <n v="12"/>
    <n v="1"/>
    <n v="8"/>
    <n v="9"/>
    <n v="1"/>
    <n v="11"/>
    <n v="0"/>
    <n v="3"/>
    <n v="0"/>
    <n v="0"/>
    <n v="0"/>
    <n v="6"/>
    <x v="0"/>
    <x v="0"/>
  </r>
  <r>
    <x v="0"/>
    <x v="99"/>
    <x v="225"/>
    <x v="9"/>
    <s v="2021-12-02"/>
    <n v="30"/>
    <n v="1"/>
    <n v="12"/>
    <n v="0"/>
    <n v="8"/>
    <n v="10"/>
    <n v="0"/>
    <n v="11"/>
    <n v="0"/>
    <n v="3"/>
    <n v="0"/>
    <n v="0"/>
    <n v="1"/>
    <n v="6"/>
    <x v="1"/>
    <x v="0"/>
  </r>
  <r>
    <x v="0"/>
    <x v="99"/>
    <x v="0"/>
    <x v="10"/>
    <s v="2021-12-02"/>
    <n v="30"/>
    <n v="0"/>
    <n v="12"/>
    <n v="1"/>
    <n v="8"/>
    <n v="9"/>
    <n v="0"/>
    <n v="11"/>
    <n v="0"/>
    <n v="3"/>
    <n v="0"/>
    <n v="0"/>
    <n v="1"/>
    <n v="6"/>
    <x v="0"/>
    <x v="0"/>
  </r>
  <r>
    <x v="0"/>
    <x v="99"/>
    <x v="225"/>
    <x v="11"/>
    <s v="2021-12-02"/>
    <n v="30"/>
    <n v="1"/>
    <n v="12"/>
    <n v="0"/>
    <n v="8"/>
    <n v="10"/>
    <n v="1"/>
    <n v="11"/>
    <n v="0"/>
    <n v="3"/>
    <n v="0"/>
    <n v="0"/>
    <n v="0"/>
    <n v="6"/>
    <x v="1"/>
    <x v="0"/>
  </r>
  <r>
    <x v="0"/>
    <x v="99"/>
    <x v="227"/>
    <x v="13"/>
    <s v="2021-12-02"/>
    <n v="30"/>
    <n v="1"/>
    <n v="12"/>
    <n v="0"/>
    <n v="8"/>
    <n v="10"/>
    <n v="1"/>
    <n v="11"/>
    <n v="0"/>
    <n v="3"/>
    <n v="0"/>
    <n v="0"/>
    <n v="0"/>
    <n v="6"/>
    <x v="1"/>
    <x v="0"/>
  </r>
  <r>
    <x v="0"/>
    <x v="99"/>
    <x v="0"/>
    <x v="14"/>
    <s v="2021-12-02"/>
    <n v="30"/>
    <n v="0"/>
    <n v="12"/>
    <n v="1"/>
    <n v="8"/>
    <n v="9"/>
    <n v="1"/>
    <n v="11"/>
    <n v="0"/>
    <n v="3"/>
    <n v="0"/>
    <n v="0"/>
    <n v="0"/>
    <n v="6"/>
    <x v="0"/>
    <x v="0"/>
  </r>
  <r>
    <x v="0"/>
    <x v="99"/>
    <x v="228"/>
    <x v="15"/>
    <s v="2021-12-02"/>
    <n v="30"/>
    <n v="1"/>
    <n v="12"/>
    <n v="0"/>
    <n v="8"/>
    <n v="10"/>
    <n v="1"/>
    <n v="11"/>
    <n v="0"/>
    <n v="3"/>
    <n v="0"/>
    <n v="0"/>
    <n v="0"/>
    <n v="6"/>
    <x v="1"/>
    <x v="0"/>
  </r>
  <r>
    <x v="0"/>
    <x v="99"/>
    <x v="0"/>
    <x v="16"/>
    <s v="2021-12-02"/>
    <n v="30"/>
    <n v="0"/>
    <n v="12"/>
    <n v="1"/>
    <n v="8"/>
    <n v="9"/>
    <n v="1"/>
    <n v="11"/>
    <n v="0"/>
    <n v="3"/>
    <n v="0"/>
    <n v="0"/>
    <n v="0"/>
    <n v="6"/>
    <x v="0"/>
    <x v="0"/>
  </r>
  <r>
    <x v="0"/>
    <x v="99"/>
    <x v="229"/>
    <x v="17"/>
    <s v="2021-12-02"/>
    <n v="30"/>
    <n v="1"/>
    <n v="12"/>
    <n v="0"/>
    <n v="8"/>
    <n v="10"/>
    <n v="1"/>
    <n v="11"/>
    <n v="0"/>
    <n v="3"/>
    <n v="0"/>
    <n v="0"/>
    <n v="0"/>
    <n v="6"/>
    <x v="1"/>
    <x v="0"/>
  </r>
  <r>
    <x v="0"/>
    <x v="99"/>
    <x v="0"/>
    <x v="18"/>
    <s v="2021-12-02"/>
    <n v="30"/>
    <n v="0"/>
    <n v="12"/>
    <n v="1"/>
    <n v="8"/>
    <n v="9"/>
    <n v="0"/>
    <n v="11"/>
    <n v="1"/>
    <n v="3"/>
    <n v="0"/>
    <n v="0"/>
    <n v="0"/>
    <n v="6"/>
    <x v="0"/>
    <x v="0"/>
  </r>
  <r>
    <x v="0"/>
    <x v="99"/>
    <x v="230"/>
    <x v="19"/>
    <s v="2021-12-02"/>
    <n v="30"/>
    <n v="1"/>
    <n v="12"/>
    <n v="0"/>
    <n v="8"/>
    <n v="10"/>
    <n v="1"/>
    <n v="11"/>
    <n v="0"/>
    <n v="3"/>
    <n v="0"/>
    <n v="0"/>
    <n v="0"/>
    <n v="6"/>
    <x v="1"/>
    <x v="0"/>
  </r>
  <r>
    <x v="0"/>
    <x v="99"/>
    <x v="0"/>
    <x v="20"/>
    <s v="2021-12-02"/>
    <n v="30"/>
    <n v="0"/>
    <n v="12"/>
    <n v="1"/>
    <n v="8"/>
    <n v="9"/>
    <n v="0"/>
    <n v="11"/>
    <n v="1"/>
    <n v="3"/>
    <n v="0"/>
    <n v="0"/>
    <n v="0"/>
    <n v="6"/>
    <x v="0"/>
    <x v="0"/>
  </r>
  <r>
    <x v="0"/>
    <x v="99"/>
    <x v="231"/>
    <x v="21"/>
    <s v="2021-12-02"/>
    <n v="30"/>
    <n v="1"/>
    <n v="12"/>
    <n v="0"/>
    <n v="8"/>
    <n v="10"/>
    <n v="0"/>
    <n v="11"/>
    <n v="0"/>
    <n v="3"/>
    <n v="0"/>
    <n v="0"/>
    <n v="1"/>
    <n v="6"/>
    <x v="1"/>
    <x v="0"/>
  </r>
  <r>
    <x v="0"/>
    <x v="99"/>
    <x v="232"/>
    <x v="22"/>
    <s v="2021-12-02"/>
    <n v="30"/>
    <n v="1"/>
    <n v="12"/>
    <n v="0"/>
    <n v="8"/>
    <n v="10"/>
    <n v="0"/>
    <n v="11"/>
    <n v="0"/>
    <n v="3"/>
    <n v="0"/>
    <n v="0"/>
    <n v="1"/>
    <n v="6"/>
    <x v="1"/>
    <x v="0"/>
  </r>
  <r>
    <x v="0"/>
    <x v="100"/>
    <x v="28"/>
    <x v="0"/>
    <s v="2021-12-01"/>
    <n v="31"/>
    <n v="1"/>
    <n v="21"/>
    <n v="0"/>
    <n v="1"/>
    <n v="9"/>
    <n v="1"/>
    <n v="21"/>
    <n v="0"/>
    <n v="0"/>
    <n v="0"/>
    <n v="1"/>
    <n v="0"/>
    <n v="0"/>
    <x v="0"/>
    <x v="0"/>
  </r>
  <r>
    <x v="0"/>
    <x v="100"/>
    <x v="28"/>
    <x v="1"/>
    <s v="2021-12-01"/>
    <n v="31"/>
    <n v="0"/>
    <n v="21"/>
    <n v="1"/>
    <n v="1"/>
    <n v="8"/>
    <n v="1"/>
    <n v="21"/>
    <n v="0"/>
    <n v="0"/>
    <n v="0"/>
    <n v="1"/>
    <n v="0"/>
    <n v="0"/>
    <x v="0"/>
    <x v="0"/>
  </r>
  <r>
    <x v="0"/>
    <x v="100"/>
    <x v="28"/>
    <x v="2"/>
    <s v="2021-12-01"/>
    <n v="31"/>
    <n v="1"/>
    <n v="21"/>
    <n v="0"/>
    <n v="1"/>
    <n v="9"/>
    <n v="1"/>
    <n v="21"/>
    <n v="0"/>
    <n v="0"/>
    <n v="0"/>
    <n v="1"/>
    <n v="0"/>
    <n v="0"/>
    <x v="0"/>
    <x v="0"/>
  </r>
  <r>
    <x v="0"/>
    <x v="100"/>
    <x v="28"/>
    <x v="3"/>
    <s v="2021-12-01"/>
    <n v="31"/>
    <n v="1"/>
    <n v="21"/>
    <n v="0"/>
    <n v="1"/>
    <n v="9"/>
    <n v="1"/>
    <n v="21"/>
    <n v="0"/>
    <n v="0"/>
    <n v="0"/>
    <n v="1"/>
    <n v="0"/>
    <n v="0"/>
    <x v="0"/>
    <x v="0"/>
  </r>
  <r>
    <x v="0"/>
    <x v="100"/>
    <x v="28"/>
    <x v="4"/>
    <s v="2021-12-01"/>
    <n v="31"/>
    <n v="1"/>
    <n v="21"/>
    <n v="0"/>
    <n v="1"/>
    <n v="9"/>
    <n v="1"/>
    <n v="21"/>
    <n v="0"/>
    <n v="0"/>
    <n v="0"/>
    <n v="1"/>
    <n v="0"/>
    <n v="0"/>
    <x v="0"/>
    <x v="0"/>
  </r>
  <r>
    <x v="0"/>
    <x v="100"/>
    <x v="28"/>
    <x v="5"/>
    <s v="2021-12-01"/>
    <n v="31"/>
    <n v="1"/>
    <n v="21"/>
    <n v="0"/>
    <n v="1"/>
    <n v="9"/>
    <n v="1"/>
    <n v="21"/>
    <n v="0"/>
    <n v="0"/>
    <n v="0"/>
    <n v="1"/>
    <n v="0"/>
    <n v="0"/>
    <x v="0"/>
    <x v="0"/>
  </r>
  <r>
    <x v="0"/>
    <x v="100"/>
    <x v="28"/>
    <x v="6"/>
    <s v="2021-12-01"/>
    <n v="31"/>
    <n v="1"/>
    <n v="21"/>
    <n v="0"/>
    <n v="1"/>
    <n v="9"/>
    <n v="1"/>
    <n v="21"/>
    <n v="0"/>
    <n v="0"/>
    <n v="0"/>
    <n v="1"/>
    <n v="0"/>
    <n v="0"/>
    <x v="0"/>
    <x v="0"/>
  </r>
  <r>
    <x v="0"/>
    <x v="100"/>
    <x v="28"/>
    <x v="7"/>
    <s v="2021-12-01"/>
    <n v="31"/>
    <n v="1"/>
    <n v="21"/>
    <n v="0"/>
    <n v="1"/>
    <n v="9"/>
    <n v="1"/>
    <n v="21"/>
    <n v="0"/>
    <n v="0"/>
    <n v="0"/>
    <n v="1"/>
    <n v="0"/>
    <n v="0"/>
    <x v="0"/>
    <x v="0"/>
  </r>
  <r>
    <x v="0"/>
    <x v="100"/>
    <x v="28"/>
    <x v="8"/>
    <s v="2021-12-01"/>
    <n v="31"/>
    <n v="1"/>
    <n v="21"/>
    <n v="0"/>
    <n v="1"/>
    <n v="9"/>
    <n v="1"/>
    <n v="21"/>
    <n v="0"/>
    <n v="0"/>
    <n v="0"/>
    <n v="1"/>
    <n v="0"/>
    <n v="0"/>
    <x v="0"/>
    <x v="0"/>
  </r>
  <r>
    <x v="0"/>
    <x v="100"/>
    <x v="28"/>
    <x v="9"/>
    <s v="2021-12-01"/>
    <n v="31"/>
    <n v="1"/>
    <n v="21"/>
    <n v="0"/>
    <n v="1"/>
    <n v="9"/>
    <n v="1"/>
    <n v="21"/>
    <n v="0"/>
    <n v="0"/>
    <n v="0"/>
    <n v="1"/>
    <n v="0"/>
    <n v="0"/>
    <x v="0"/>
    <x v="0"/>
  </r>
  <r>
    <x v="0"/>
    <x v="100"/>
    <x v="28"/>
    <x v="10"/>
    <s v="2021-12-01"/>
    <n v="31"/>
    <n v="1"/>
    <n v="21"/>
    <n v="0"/>
    <n v="1"/>
    <n v="9"/>
    <n v="1"/>
    <n v="21"/>
    <n v="0"/>
    <n v="0"/>
    <n v="0"/>
    <n v="1"/>
    <n v="0"/>
    <n v="0"/>
    <x v="0"/>
    <x v="0"/>
  </r>
  <r>
    <x v="0"/>
    <x v="100"/>
    <x v="28"/>
    <x v="11"/>
    <s v="2021-12-01"/>
    <n v="31"/>
    <n v="1"/>
    <n v="21"/>
    <n v="0"/>
    <n v="1"/>
    <n v="9"/>
    <n v="1"/>
    <n v="21"/>
    <n v="0"/>
    <n v="0"/>
    <n v="0"/>
    <n v="1"/>
    <n v="0"/>
    <n v="0"/>
    <x v="0"/>
    <x v="0"/>
  </r>
  <r>
    <x v="0"/>
    <x v="100"/>
    <x v="28"/>
    <x v="12"/>
    <s v="2021-12-01"/>
    <n v="31"/>
    <n v="1"/>
    <n v="21"/>
    <n v="0"/>
    <n v="1"/>
    <n v="9"/>
    <n v="1"/>
    <n v="21"/>
    <n v="0"/>
    <n v="0"/>
    <n v="0"/>
    <n v="1"/>
    <n v="0"/>
    <n v="0"/>
    <x v="0"/>
    <x v="0"/>
  </r>
  <r>
    <x v="0"/>
    <x v="100"/>
    <x v="28"/>
    <x v="13"/>
    <s v="2021-12-01"/>
    <n v="31"/>
    <n v="1"/>
    <n v="21"/>
    <n v="0"/>
    <n v="1"/>
    <n v="9"/>
    <n v="1"/>
    <n v="21"/>
    <n v="0"/>
    <n v="0"/>
    <n v="0"/>
    <n v="1"/>
    <n v="0"/>
    <n v="0"/>
    <x v="0"/>
    <x v="0"/>
  </r>
  <r>
    <x v="0"/>
    <x v="100"/>
    <x v="28"/>
    <x v="15"/>
    <s v="2021-12-01"/>
    <n v="31"/>
    <n v="1"/>
    <n v="21"/>
    <n v="0"/>
    <n v="1"/>
    <n v="9"/>
    <n v="1"/>
    <n v="21"/>
    <n v="0"/>
    <n v="0"/>
    <n v="0"/>
    <n v="1"/>
    <n v="0"/>
    <n v="0"/>
    <x v="0"/>
    <x v="0"/>
  </r>
  <r>
    <x v="0"/>
    <x v="100"/>
    <x v="28"/>
    <x v="16"/>
    <s v="2021-12-01"/>
    <n v="31"/>
    <n v="1"/>
    <n v="21"/>
    <n v="0"/>
    <n v="1"/>
    <n v="9"/>
    <n v="1"/>
    <n v="21"/>
    <n v="0"/>
    <n v="0"/>
    <n v="0"/>
    <n v="1"/>
    <n v="0"/>
    <n v="0"/>
    <x v="0"/>
    <x v="0"/>
  </r>
  <r>
    <x v="0"/>
    <x v="100"/>
    <x v="28"/>
    <x v="17"/>
    <s v="2021-12-01"/>
    <n v="31"/>
    <n v="1"/>
    <n v="21"/>
    <n v="0"/>
    <n v="1"/>
    <n v="9"/>
    <n v="1"/>
    <n v="21"/>
    <n v="0"/>
    <n v="0"/>
    <n v="0"/>
    <n v="1"/>
    <n v="0"/>
    <n v="0"/>
    <x v="0"/>
    <x v="0"/>
  </r>
  <r>
    <x v="0"/>
    <x v="100"/>
    <x v="28"/>
    <x v="18"/>
    <s v="2021-12-01"/>
    <n v="31"/>
    <n v="1"/>
    <n v="21"/>
    <n v="0"/>
    <n v="1"/>
    <n v="9"/>
    <n v="1"/>
    <n v="21"/>
    <n v="0"/>
    <n v="0"/>
    <n v="0"/>
    <n v="1"/>
    <n v="0"/>
    <n v="0"/>
    <x v="0"/>
    <x v="0"/>
  </r>
  <r>
    <x v="0"/>
    <x v="100"/>
    <x v="28"/>
    <x v="19"/>
    <s v="2021-12-01"/>
    <n v="31"/>
    <n v="1"/>
    <n v="21"/>
    <n v="0"/>
    <n v="1"/>
    <n v="9"/>
    <n v="1"/>
    <n v="21"/>
    <n v="0"/>
    <n v="0"/>
    <n v="0"/>
    <n v="1"/>
    <n v="0"/>
    <n v="0"/>
    <x v="0"/>
    <x v="0"/>
  </r>
  <r>
    <x v="0"/>
    <x v="100"/>
    <x v="28"/>
    <x v="20"/>
    <s v="2021-12-01"/>
    <n v="31"/>
    <n v="1"/>
    <n v="21"/>
    <n v="0"/>
    <n v="1"/>
    <n v="9"/>
    <n v="1"/>
    <n v="21"/>
    <n v="0"/>
    <n v="0"/>
    <n v="0"/>
    <n v="1"/>
    <n v="0"/>
    <n v="0"/>
    <x v="0"/>
    <x v="0"/>
  </r>
  <r>
    <x v="0"/>
    <x v="100"/>
    <x v="28"/>
    <x v="21"/>
    <s v="2021-12-01"/>
    <n v="31"/>
    <n v="1"/>
    <n v="21"/>
    <n v="0"/>
    <n v="1"/>
    <n v="9"/>
    <n v="1"/>
    <n v="21"/>
    <n v="0"/>
    <n v="0"/>
    <n v="0"/>
    <n v="1"/>
    <n v="0"/>
    <n v="0"/>
    <x v="0"/>
    <x v="0"/>
  </r>
  <r>
    <x v="0"/>
    <x v="100"/>
    <x v="28"/>
    <x v="22"/>
    <s v="2021-12-01"/>
    <n v="31"/>
    <n v="1"/>
    <n v="21"/>
    <n v="0"/>
    <n v="1"/>
    <n v="9"/>
    <n v="0"/>
    <n v="21"/>
    <n v="0"/>
    <n v="0"/>
    <n v="1"/>
    <n v="1"/>
    <n v="0"/>
    <n v="0"/>
    <x v="0"/>
    <x v="0"/>
  </r>
  <r>
    <x v="0"/>
    <x v="101"/>
    <x v="0"/>
    <x v="0"/>
    <s v="2021-12-01"/>
    <n v="31"/>
    <n v="1"/>
    <n v="22"/>
    <n v="0"/>
    <n v="0"/>
    <n v="9"/>
    <n v="1"/>
    <n v="21"/>
    <n v="0"/>
    <n v="0"/>
    <n v="0"/>
    <n v="0"/>
    <n v="0"/>
    <n v="1"/>
    <x v="0"/>
    <x v="0"/>
  </r>
  <r>
    <x v="0"/>
    <x v="101"/>
    <x v="0"/>
    <x v="1"/>
    <s v="2021-12-01"/>
    <n v="31"/>
    <n v="1"/>
    <n v="22"/>
    <n v="0"/>
    <n v="0"/>
    <n v="9"/>
    <n v="1"/>
    <n v="21"/>
    <n v="0"/>
    <n v="0"/>
    <n v="0"/>
    <n v="0"/>
    <n v="0"/>
    <n v="1"/>
    <x v="0"/>
    <x v="0"/>
  </r>
  <r>
    <x v="0"/>
    <x v="101"/>
    <x v="0"/>
    <x v="2"/>
    <s v="2021-12-01"/>
    <n v="31"/>
    <n v="1"/>
    <n v="22"/>
    <n v="0"/>
    <n v="0"/>
    <n v="9"/>
    <n v="1"/>
    <n v="21"/>
    <n v="0"/>
    <n v="0"/>
    <n v="0"/>
    <n v="0"/>
    <n v="0"/>
    <n v="1"/>
    <x v="0"/>
    <x v="0"/>
  </r>
  <r>
    <x v="0"/>
    <x v="101"/>
    <x v="0"/>
    <x v="3"/>
    <s v="2021-12-01"/>
    <n v="31"/>
    <n v="1"/>
    <n v="22"/>
    <n v="0"/>
    <n v="0"/>
    <n v="9"/>
    <n v="1"/>
    <n v="21"/>
    <n v="0"/>
    <n v="0"/>
    <n v="0"/>
    <n v="0"/>
    <n v="0"/>
    <n v="1"/>
    <x v="0"/>
    <x v="0"/>
  </r>
  <r>
    <x v="0"/>
    <x v="101"/>
    <x v="0"/>
    <x v="4"/>
    <s v="2021-12-01"/>
    <n v="31"/>
    <n v="1"/>
    <n v="22"/>
    <n v="0"/>
    <n v="0"/>
    <n v="9"/>
    <n v="1"/>
    <n v="21"/>
    <n v="0"/>
    <n v="0"/>
    <n v="0"/>
    <n v="0"/>
    <n v="0"/>
    <n v="1"/>
    <x v="0"/>
    <x v="0"/>
  </r>
  <r>
    <x v="0"/>
    <x v="101"/>
    <x v="0"/>
    <x v="5"/>
    <s v="2021-12-01"/>
    <n v="31"/>
    <n v="1"/>
    <n v="22"/>
    <n v="0"/>
    <n v="0"/>
    <n v="9"/>
    <n v="1"/>
    <n v="21"/>
    <n v="0"/>
    <n v="0"/>
    <n v="0"/>
    <n v="0"/>
    <n v="0"/>
    <n v="1"/>
    <x v="0"/>
    <x v="0"/>
  </r>
  <r>
    <x v="0"/>
    <x v="101"/>
    <x v="0"/>
    <x v="6"/>
    <s v="2021-12-01"/>
    <n v="31"/>
    <n v="1"/>
    <n v="22"/>
    <n v="0"/>
    <n v="0"/>
    <n v="9"/>
    <n v="1"/>
    <n v="21"/>
    <n v="0"/>
    <n v="0"/>
    <n v="0"/>
    <n v="0"/>
    <n v="0"/>
    <n v="1"/>
    <x v="0"/>
    <x v="0"/>
  </r>
  <r>
    <x v="0"/>
    <x v="101"/>
    <x v="0"/>
    <x v="8"/>
    <s v="2021-12-01"/>
    <n v="31"/>
    <n v="1"/>
    <n v="22"/>
    <n v="0"/>
    <n v="0"/>
    <n v="9"/>
    <n v="1"/>
    <n v="21"/>
    <n v="0"/>
    <n v="0"/>
    <n v="0"/>
    <n v="0"/>
    <n v="0"/>
    <n v="1"/>
    <x v="0"/>
    <x v="0"/>
  </r>
  <r>
    <x v="0"/>
    <x v="101"/>
    <x v="0"/>
    <x v="9"/>
    <s v="2021-12-01"/>
    <n v="31"/>
    <n v="1"/>
    <n v="22"/>
    <n v="0"/>
    <n v="0"/>
    <n v="9"/>
    <n v="1"/>
    <n v="21"/>
    <n v="0"/>
    <n v="0"/>
    <n v="0"/>
    <n v="0"/>
    <n v="0"/>
    <n v="1"/>
    <x v="0"/>
    <x v="0"/>
  </r>
  <r>
    <x v="0"/>
    <x v="101"/>
    <x v="0"/>
    <x v="10"/>
    <s v="2021-12-01"/>
    <n v="31"/>
    <n v="1"/>
    <n v="22"/>
    <n v="0"/>
    <n v="0"/>
    <n v="9"/>
    <n v="1"/>
    <n v="21"/>
    <n v="0"/>
    <n v="0"/>
    <n v="0"/>
    <n v="0"/>
    <n v="0"/>
    <n v="1"/>
    <x v="0"/>
    <x v="0"/>
  </r>
  <r>
    <x v="0"/>
    <x v="101"/>
    <x v="0"/>
    <x v="11"/>
    <s v="2021-12-01"/>
    <n v="31"/>
    <n v="1"/>
    <n v="22"/>
    <n v="0"/>
    <n v="0"/>
    <n v="9"/>
    <n v="1"/>
    <n v="21"/>
    <n v="0"/>
    <n v="0"/>
    <n v="0"/>
    <n v="0"/>
    <n v="0"/>
    <n v="1"/>
    <x v="0"/>
    <x v="0"/>
  </r>
  <r>
    <x v="0"/>
    <x v="101"/>
    <x v="0"/>
    <x v="12"/>
    <s v="2021-12-01"/>
    <n v="31"/>
    <n v="1"/>
    <n v="22"/>
    <n v="0"/>
    <n v="0"/>
    <n v="9"/>
    <n v="1"/>
    <n v="21"/>
    <n v="0"/>
    <n v="0"/>
    <n v="0"/>
    <n v="0"/>
    <n v="0"/>
    <n v="1"/>
    <x v="0"/>
    <x v="0"/>
  </r>
  <r>
    <x v="0"/>
    <x v="101"/>
    <x v="0"/>
    <x v="13"/>
    <s v="2021-12-01"/>
    <n v="31"/>
    <n v="1"/>
    <n v="22"/>
    <n v="0"/>
    <n v="0"/>
    <n v="9"/>
    <n v="1"/>
    <n v="21"/>
    <n v="0"/>
    <n v="0"/>
    <n v="0"/>
    <n v="0"/>
    <n v="0"/>
    <n v="1"/>
    <x v="0"/>
    <x v="0"/>
  </r>
  <r>
    <x v="0"/>
    <x v="101"/>
    <x v="0"/>
    <x v="14"/>
    <s v="2021-12-01"/>
    <n v="31"/>
    <n v="1"/>
    <n v="22"/>
    <n v="0"/>
    <n v="0"/>
    <n v="9"/>
    <n v="1"/>
    <n v="21"/>
    <n v="0"/>
    <n v="0"/>
    <n v="0"/>
    <n v="0"/>
    <n v="0"/>
    <n v="1"/>
    <x v="0"/>
    <x v="0"/>
  </r>
  <r>
    <x v="0"/>
    <x v="101"/>
    <x v="0"/>
    <x v="15"/>
    <s v="2021-12-01"/>
    <n v="31"/>
    <n v="1"/>
    <n v="22"/>
    <n v="0"/>
    <n v="0"/>
    <n v="9"/>
    <n v="1"/>
    <n v="21"/>
    <n v="0"/>
    <n v="0"/>
    <n v="0"/>
    <n v="0"/>
    <n v="0"/>
    <n v="1"/>
    <x v="0"/>
    <x v="0"/>
  </r>
  <r>
    <x v="0"/>
    <x v="101"/>
    <x v="0"/>
    <x v="16"/>
    <s v="2021-12-01"/>
    <n v="31"/>
    <n v="1"/>
    <n v="22"/>
    <n v="0"/>
    <n v="0"/>
    <n v="9"/>
    <n v="1"/>
    <n v="21"/>
    <n v="0"/>
    <n v="0"/>
    <n v="0"/>
    <n v="0"/>
    <n v="0"/>
    <n v="1"/>
    <x v="0"/>
    <x v="0"/>
  </r>
  <r>
    <x v="0"/>
    <x v="101"/>
    <x v="0"/>
    <x v="17"/>
    <s v="2021-12-01"/>
    <n v="31"/>
    <n v="1"/>
    <n v="22"/>
    <n v="0"/>
    <n v="0"/>
    <n v="9"/>
    <n v="1"/>
    <n v="21"/>
    <n v="0"/>
    <n v="0"/>
    <n v="0"/>
    <n v="0"/>
    <n v="0"/>
    <n v="1"/>
    <x v="0"/>
    <x v="0"/>
  </r>
  <r>
    <x v="0"/>
    <x v="101"/>
    <x v="0"/>
    <x v="18"/>
    <s v="2021-12-01"/>
    <n v="31"/>
    <n v="1"/>
    <n v="22"/>
    <n v="0"/>
    <n v="0"/>
    <n v="9"/>
    <n v="1"/>
    <n v="21"/>
    <n v="0"/>
    <n v="0"/>
    <n v="0"/>
    <n v="0"/>
    <n v="0"/>
    <n v="1"/>
    <x v="0"/>
    <x v="0"/>
  </r>
  <r>
    <x v="0"/>
    <x v="101"/>
    <x v="0"/>
    <x v="19"/>
    <s v="2021-12-01"/>
    <n v="31"/>
    <n v="1"/>
    <n v="22"/>
    <n v="0"/>
    <n v="0"/>
    <n v="9"/>
    <n v="1"/>
    <n v="21"/>
    <n v="0"/>
    <n v="0"/>
    <n v="0"/>
    <n v="0"/>
    <n v="0"/>
    <n v="1"/>
    <x v="0"/>
    <x v="0"/>
  </r>
  <r>
    <x v="0"/>
    <x v="101"/>
    <x v="0"/>
    <x v="20"/>
    <s v="2021-12-01"/>
    <n v="31"/>
    <n v="1"/>
    <n v="22"/>
    <n v="0"/>
    <n v="0"/>
    <n v="9"/>
    <n v="1"/>
    <n v="21"/>
    <n v="0"/>
    <n v="0"/>
    <n v="0"/>
    <n v="0"/>
    <n v="0"/>
    <n v="1"/>
    <x v="0"/>
    <x v="0"/>
  </r>
  <r>
    <x v="0"/>
    <x v="101"/>
    <x v="0"/>
    <x v="21"/>
    <s v="2021-12-01"/>
    <n v="31"/>
    <n v="1"/>
    <n v="22"/>
    <n v="0"/>
    <n v="0"/>
    <n v="9"/>
    <n v="0"/>
    <n v="21"/>
    <n v="0"/>
    <n v="0"/>
    <n v="0"/>
    <n v="0"/>
    <n v="1"/>
    <n v="1"/>
    <x v="0"/>
    <x v="0"/>
  </r>
  <r>
    <x v="0"/>
    <x v="101"/>
    <x v="0"/>
    <x v="22"/>
    <s v="2021-12-01"/>
    <n v="31"/>
    <n v="1"/>
    <n v="22"/>
    <n v="0"/>
    <n v="0"/>
    <n v="9"/>
    <n v="1"/>
    <n v="21"/>
    <n v="0"/>
    <n v="0"/>
    <n v="0"/>
    <n v="0"/>
    <n v="0"/>
    <n v="1"/>
    <x v="0"/>
    <x v="0"/>
  </r>
  <r>
    <x v="0"/>
    <x v="102"/>
    <x v="233"/>
    <x v="0"/>
    <s v="2021-12-01"/>
    <n v="31"/>
    <n v="1"/>
    <n v="20"/>
    <n v="0"/>
    <n v="2"/>
    <n v="9"/>
    <n v="0"/>
    <n v="20"/>
    <n v="0"/>
    <n v="0"/>
    <n v="0"/>
    <n v="0"/>
    <n v="1"/>
    <n v="2"/>
    <x v="1"/>
    <x v="0"/>
  </r>
  <r>
    <x v="0"/>
    <x v="102"/>
    <x v="233"/>
    <x v="1"/>
    <s v="2021-12-01"/>
    <n v="31"/>
    <n v="1"/>
    <n v="20"/>
    <n v="0"/>
    <n v="2"/>
    <n v="9"/>
    <n v="1"/>
    <n v="20"/>
    <n v="0"/>
    <n v="0"/>
    <n v="0"/>
    <n v="0"/>
    <n v="0"/>
    <n v="2"/>
    <x v="1"/>
    <x v="0"/>
  </r>
  <r>
    <x v="0"/>
    <x v="102"/>
    <x v="8"/>
    <x v="2"/>
    <s v="2021-12-01"/>
    <n v="31"/>
    <n v="1"/>
    <n v="20"/>
    <n v="0"/>
    <n v="2"/>
    <n v="9"/>
    <n v="1"/>
    <n v="20"/>
    <n v="0"/>
    <n v="0"/>
    <n v="0"/>
    <n v="0"/>
    <n v="0"/>
    <n v="2"/>
    <x v="0"/>
    <x v="0"/>
  </r>
  <r>
    <x v="0"/>
    <x v="102"/>
    <x v="233"/>
    <x v="3"/>
    <s v="2021-12-01"/>
    <n v="31"/>
    <n v="1"/>
    <n v="20"/>
    <n v="0"/>
    <n v="2"/>
    <n v="9"/>
    <n v="1"/>
    <n v="20"/>
    <n v="0"/>
    <n v="0"/>
    <n v="0"/>
    <n v="0"/>
    <n v="0"/>
    <n v="2"/>
    <x v="1"/>
    <x v="0"/>
  </r>
  <r>
    <x v="0"/>
    <x v="102"/>
    <x v="8"/>
    <x v="4"/>
    <s v="2021-12-01"/>
    <n v="31"/>
    <n v="0"/>
    <n v="20"/>
    <n v="1"/>
    <n v="2"/>
    <n v="8"/>
    <n v="1"/>
    <n v="20"/>
    <n v="0"/>
    <n v="0"/>
    <n v="0"/>
    <n v="0"/>
    <n v="0"/>
    <n v="2"/>
    <x v="0"/>
    <x v="0"/>
  </r>
  <r>
    <x v="0"/>
    <x v="102"/>
    <x v="234"/>
    <x v="5"/>
    <s v="2021-12-01"/>
    <n v="31"/>
    <n v="1"/>
    <n v="20"/>
    <n v="0"/>
    <n v="2"/>
    <n v="9"/>
    <n v="1"/>
    <n v="20"/>
    <n v="0"/>
    <n v="0"/>
    <n v="0"/>
    <n v="0"/>
    <n v="0"/>
    <n v="2"/>
    <x v="1"/>
    <x v="0"/>
  </r>
  <r>
    <x v="0"/>
    <x v="102"/>
    <x v="235"/>
    <x v="7"/>
    <s v="2021-12-01"/>
    <n v="31"/>
    <n v="1"/>
    <n v="20"/>
    <n v="0"/>
    <n v="2"/>
    <n v="9"/>
    <n v="1"/>
    <n v="20"/>
    <n v="0"/>
    <n v="0"/>
    <n v="0"/>
    <n v="0"/>
    <n v="0"/>
    <n v="2"/>
    <x v="1"/>
    <x v="0"/>
  </r>
  <r>
    <x v="0"/>
    <x v="102"/>
    <x v="8"/>
    <x v="8"/>
    <s v="2021-12-01"/>
    <n v="31"/>
    <n v="1"/>
    <n v="20"/>
    <n v="0"/>
    <n v="2"/>
    <n v="9"/>
    <n v="1"/>
    <n v="20"/>
    <n v="0"/>
    <n v="0"/>
    <n v="0"/>
    <n v="0"/>
    <n v="0"/>
    <n v="2"/>
    <x v="0"/>
    <x v="0"/>
  </r>
  <r>
    <x v="0"/>
    <x v="102"/>
    <x v="233"/>
    <x v="9"/>
    <s v="2021-12-01"/>
    <n v="31"/>
    <n v="1"/>
    <n v="20"/>
    <n v="0"/>
    <n v="2"/>
    <n v="9"/>
    <n v="1"/>
    <n v="20"/>
    <n v="0"/>
    <n v="0"/>
    <n v="0"/>
    <n v="0"/>
    <n v="0"/>
    <n v="2"/>
    <x v="1"/>
    <x v="0"/>
  </r>
  <r>
    <x v="0"/>
    <x v="102"/>
    <x v="233"/>
    <x v="10"/>
    <s v="2021-12-01"/>
    <n v="31"/>
    <n v="1"/>
    <n v="20"/>
    <n v="0"/>
    <n v="2"/>
    <n v="9"/>
    <n v="1"/>
    <n v="20"/>
    <n v="0"/>
    <n v="0"/>
    <n v="0"/>
    <n v="0"/>
    <n v="0"/>
    <n v="2"/>
    <x v="1"/>
    <x v="0"/>
  </r>
  <r>
    <x v="0"/>
    <x v="102"/>
    <x v="233"/>
    <x v="11"/>
    <s v="2021-12-01"/>
    <n v="31"/>
    <n v="1"/>
    <n v="20"/>
    <n v="0"/>
    <n v="2"/>
    <n v="9"/>
    <n v="1"/>
    <n v="20"/>
    <n v="0"/>
    <n v="0"/>
    <n v="0"/>
    <n v="0"/>
    <n v="0"/>
    <n v="2"/>
    <x v="1"/>
    <x v="0"/>
  </r>
  <r>
    <x v="0"/>
    <x v="102"/>
    <x v="8"/>
    <x v="12"/>
    <s v="2021-12-01"/>
    <n v="31"/>
    <n v="0"/>
    <n v="20"/>
    <n v="1"/>
    <n v="2"/>
    <n v="8"/>
    <n v="0"/>
    <n v="20"/>
    <n v="0"/>
    <n v="0"/>
    <n v="0"/>
    <n v="0"/>
    <n v="1"/>
    <n v="2"/>
    <x v="0"/>
    <x v="0"/>
  </r>
  <r>
    <x v="0"/>
    <x v="102"/>
    <x v="234"/>
    <x v="13"/>
    <s v="2021-12-01"/>
    <n v="31"/>
    <n v="1"/>
    <n v="20"/>
    <n v="0"/>
    <n v="2"/>
    <n v="9"/>
    <n v="1"/>
    <n v="20"/>
    <n v="0"/>
    <n v="0"/>
    <n v="0"/>
    <n v="0"/>
    <n v="0"/>
    <n v="2"/>
    <x v="1"/>
    <x v="0"/>
  </r>
  <r>
    <x v="0"/>
    <x v="102"/>
    <x v="233"/>
    <x v="14"/>
    <s v="2021-12-01"/>
    <n v="31"/>
    <n v="1"/>
    <n v="20"/>
    <n v="0"/>
    <n v="2"/>
    <n v="9"/>
    <n v="1"/>
    <n v="20"/>
    <n v="0"/>
    <n v="0"/>
    <n v="0"/>
    <n v="0"/>
    <n v="0"/>
    <n v="2"/>
    <x v="1"/>
    <x v="0"/>
  </r>
  <r>
    <x v="0"/>
    <x v="102"/>
    <x v="233"/>
    <x v="15"/>
    <s v="2021-12-01"/>
    <n v="31"/>
    <n v="1"/>
    <n v="20"/>
    <n v="0"/>
    <n v="2"/>
    <n v="9"/>
    <n v="1"/>
    <n v="20"/>
    <n v="0"/>
    <n v="0"/>
    <n v="0"/>
    <n v="0"/>
    <n v="0"/>
    <n v="2"/>
    <x v="1"/>
    <x v="0"/>
  </r>
  <r>
    <x v="0"/>
    <x v="102"/>
    <x v="233"/>
    <x v="16"/>
    <s v="2021-12-01"/>
    <n v="31"/>
    <n v="1"/>
    <n v="20"/>
    <n v="0"/>
    <n v="2"/>
    <n v="9"/>
    <n v="1"/>
    <n v="20"/>
    <n v="0"/>
    <n v="0"/>
    <n v="0"/>
    <n v="0"/>
    <n v="0"/>
    <n v="2"/>
    <x v="1"/>
    <x v="0"/>
  </r>
  <r>
    <x v="0"/>
    <x v="102"/>
    <x v="233"/>
    <x v="17"/>
    <s v="2021-12-01"/>
    <n v="31"/>
    <n v="1"/>
    <n v="20"/>
    <n v="0"/>
    <n v="2"/>
    <n v="9"/>
    <n v="1"/>
    <n v="20"/>
    <n v="0"/>
    <n v="0"/>
    <n v="0"/>
    <n v="0"/>
    <n v="0"/>
    <n v="2"/>
    <x v="1"/>
    <x v="0"/>
  </r>
  <r>
    <x v="0"/>
    <x v="102"/>
    <x v="234"/>
    <x v="18"/>
    <s v="2021-12-01"/>
    <n v="31"/>
    <n v="1"/>
    <n v="20"/>
    <n v="0"/>
    <n v="2"/>
    <n v="9"/>
    <n v="1"/>
    <n v="20"/>
    <n v="0"/>
    <n v="0"/>
    <n v="0"/>
    <n v="0"/>
    <n v="0"/>
    <n v="2"/>
    <x v="1"/>
    <x v="0"/>
  </r>
  <r>
    <x v="0"/>
    <x v="102"/>
    <x v="236"/>
    <x v="19"/>
    <s v="2021-12-01"/>
    <n v="31"/>
    <n v="1"/>
    <n v="20"/>
    <n v="0"/>
    <n v="2"/>
    <n v="9"/>
    <n v="1"/>
    <n v="20"/>
    <n v="0"/>
    <n v="0"/>
    <n v="0"/>
    <n v="0"/>
    <n v="0"/>
    <n v="2"/>
    <x v="1"/>
    <x v="0"/>
  </r>
  <r>
    <x v="0"/>
    <x v="102"/>
    <x v="0"/>
    <x v="20"/>
    <s v="2021-12-01"/>
    <n v="31"/>
    <n v="1"/>
    <n v="20"/>
    <n v="0"/>
    <n v="2"/>
    <n v="9"/>
    <n v="1"/>
    <n v="20"/>
    <n v="0"/>
    <n v="0"/>
    <n v="0"/>
    <n v="0"/>
    <n v="0"/>
    <n v="2"/>
    <x v="0"/>
    <x v="0"/>
  </r>
  <r>
    <x v="0"/>
    <x v="102"/>
    <x v="234"/>
    <x v="21"/>
    <s v="2021-12-01"/>
    <n v="31"/>
    <n v="1"/>
    <n v="20"/>
    <n v="0"/>
    <n v="2"/>
    <n v="9"/>
    <n v="1"/>
    <n v="20"/>
    <n v="0"/>
    <n v="0"/>
    <n v="0"/>
    <n v="0"/>
    <n v="0"/>
    <n v="2"/>
    <x v="1"/>
    <x v="0"/>
  </r>
  <r>
    <x v="0"/>
    <x v="102"/>
    <x v="237"/>
    <x v="22"/>
    <s v="2021-12-01"/>
    <n v="31"/>
    <n v="1"/>
    <n v="20"/>
    <n v="0"/>
    <n v="2"/>
    <n v="9"/>
    <n v="1"/>
    <n v="20"/>
    <n v="0"/>
    <n v="0"/>
    <n v="0"/>
    <n v="0"/>
    <n v="0"/>
    <n v="2"/>
    <x v="1"/>
    <x v="0"/>
  </r>
  <r>
    <x v="0"/>
    <x v="103"/>
    <x v="192"/>
    <x v="0"/>
    <s v="2021-12-01"/>
    <n v="31"/>
    <n v="1"/>
    <n v="23"/>
    <n v="0"/>
    <n v="0"/>
    <n v="8"/>
    <n v="1"/>
    <n v="23"/>
    <n v="0"/>
    <n v="0"/>
    <n v="0"/>
    <n v="0"/>
    <n v="0"/>
    <n v="0"/>
    <x v="1"/>
    <x v="0"/>
  </r>
  <r>
    <x v="0"/>
    <x v="103"/>
    <x v="192"/>
    <x v="1"/>
    <s v="2021-12-01"/>
    <n v="31"/>
    <n v="1"/>
    <n v="23"/>
    <n v="0"/>
    <n v="0"/>
    <n v="8"/>
    <n v="1"/>
    <n v="23"/>
    <n v="0"/>
    <n v="0"/>
    <n v="0"/>
    <n v="0"/>
    <n v="0"/>
    <n v="0"/>
    <x v="1"/>
    <x v="0"/>
  </r>
  <r>
    <x v="0"/>
    <x v="103"/>
    <x v="192"/>
    <x v="2"/>
    <s v="2021-12-01"/>
    <n v="31"/>
    <n v="1"/>
    <n v="23"/>
    <n v="0"/>
    <n v="0"/>
    <n v="8"/>
    <n v="1"/>
    <n v="23"/>
    <n v="0"/>
    <n v="0"/>
    <n v="0"/>
    <n v="0"/>
    <n v="0"/>
    <n v="0"/>
    <x v="1"/>
    <x v="0"/>
  </r>
  <r>
    <x v="0"/>
    <x v="103"/>
    <x v="192"/>
    <x v="3"/>
    <s v="2021-12-01"/>
    <n v="31"/>
    <n v="1"/>
    <n v="23"/>
    <n v="0"/>
    <n v="0"/>
    <n v="8"/>
    <n v="1"/>
    <n v="23"/>
    <n v="0"/>
    <n v="0"/>
    <n v="0"/>
    <n v="0"/>
    <n v="0"/>
    <n v="0"/>
    <x v="1"/>
    <x v="0"/>
  </r>
  <r>
    <x v="0"/>
    <x v="103"/>
    <x v="8"/>
    <x v="4"/>
    <s v="2021-12-01"/>
    <n v="31"/>
    <n v="2"/>
    <n v="23"/>
    <n v="0"/>
    <n v="0"/>
    <n v="8"/>
    <n v="2"/>
    <n v="23"/>
    <n v="0"/>
    <n v="0"/>
    <n v="0"/>
    <n v="0"/>
    <n v="0"/>
    <n v="0"/>
    <x v="0"/>
    <x v="0"/>
  </r>
  <r>
    <x v="0"/>
    <x v="103"/>
    <x v="8"/>
    <x v="4"/>
    <s v="2021-12-01"/>
    <n v="31"/>
    <n v="1"/>
    <n v="23"/>
    <n v="0"/>
    <n v="0"/>
    <n v="8"/>
    <n v="1"/>
    <n v="23"/>
    <n v="0"/>
    <n v="0"/>
    <n v="0"/>
    <n v="0"/>
    <n v="0"/>
    <n v="0"/>
    <x v="0"/>
    <x v="0"/>
  </r>
  <r>
    <x v="0"/>
    <x v="103"/>
    <x v="192"/>
    <x v="5"/>
    <s v="2021-12-01"/>
    <n v="31"/>
    <n v="1"/>
    <n v="23"/>
    <n v="0"/>
    <n v="0"/>
    <n v="8"/>
    <n v="1"/>
    <n v="23"/>
    <n v="0"/>
    <n v="0"/>
    <n v="0"/>
    <n v="0"/>
    <n v="0"/>
    <n v="0"/>
    <x v="1"/>
    <x v="0"/>
  </r>
  <r>
    <x v="0"/>
    <x v="103"/>
    <x v="192"/>
    <x v="6"/>
    <s v="2021-12-01"/>
    <n v="31"/>
    <n v="1"/>
    <n v="23"/>
    <n v="0"/>
    <n v="0"/>
    <n v="8"/>
    <n v="1"/>
    <n v="23"/>
    <n v="0"/>
    <n v="0"/>
    <n v="0"/>
    <n v="0"/>
    <n v="0"/>
    <n v="0"/>
    <x v="1"/>
    <x v="0"/>
  </r>
  <r>
    <x v="0"/>
    <x v="103"/>
    <x v="192"/>
    <x v="7"/>
    <s v="2021-12-01"/>
    <n v="31"/>
    <n v="1"/>
    <n v="23"/>
    <n v="0"/>
    <n v="0"/>
    <n v="8"/>
    <n v="1"/>
    <n v="23"/>
    <n v="0"/>
    <n v="0"/>
    <n v="0"/>
    <n v="0"/>
    <n v="0"/>
    <n v="0"/>
    <x v="1"/>
    <x v="0"/>
  </r>
  <r>
    <x v="0"/>
    <x v="103"/>
    <x v="192"/>
    <x v="8"/>
    <s v="2021-12-01"/>
    <n v="31"/>
    <n v="1"/>
    <n v="23"/>
    <n v="0"/>
    <n v="0"/>
    <n v="8"/>
    <n v="1"/>
    <n v="23"/>
    <n v="0"/>
    <n v="0"/>
    <n v="0"/>
    <n v="0"/>
    <n v="0"/>
    <n v="0"/>
    <x v="1"/>
    <x v="0"/>
  </r>
  <r>
    <x v="0"/>
    <x v="103"/>
    <x v="192"/>
    <x v="9"/>
    <s v="2021-12-01"/>
    <n v="31"/>
    <n v="1"/>
    <n v="23"/>
    <n v="0"/>
    <n v="0"/>
    <n v="8"/>
    <n v="1"/>
    <n v="23"/>
    <n v="0"/>
    <n v="0"/>
    <n v="0"/>
    <n v="0"/>
    <n v="0"/>
    <n v="0"/>
    <x v="1"/>
    <x v="0"/>
  </r>
  <r>
    <x v="0"/>
    <x v="103"/>
    <x v="192"/>
    <x v="10"/>
    <s v="2021-12-01"/>
    <n v="31"/>
    <n v="1"/>
    <n v="23"/>
    <n v="0"/>
    <n v="0"/>
    <n v="8"/>
    <n v="1"/>
    <n v="23"/>
    <n v="0"/>
    <n v="0"/>
    <n v="0"/>
    <n v="0"/>
    <n v="0"/>
    <n v="0"/>
    <x v="1"/>
    <x v="0"/>
  </r>
  <r>
    <x v="0"/>
    <x v="103"/>
    <x v="192"/>
    <x v="11"/>
    <s v="2021-12-01"/>
    <n v="31"/>
    <n v="1"/>
    <n v="23"/>
    <n v="0"/>
    <n v="0"/>
    <n v="8"/>
    <n v="1"/>
    <n v="23"/>
    <n v="0"/>
    <n v="0"/>
    <n v="0"/>
    <n v="0"/>
    <n v="0"/>
    <n v="0"/>
    <x v="1"/>
    <x v="0"/>
  </r>
  <r>
    <x v="0"/>
    <x v="103"/>
    <x v="192"/>
    <x v="12"/>
    <s v="2021-12-01"/>
    <n v="31"/>
    <n v="1"/>
    <n v="23"/>
    <n v="0"/>
    <n v="0"/>
    <n v="8"/>
    <n v="1"/>
    <n v="23"/>
    <n v="0"/>
    <n v="0"/>
    <n v="0"/>
    <n v="0"/>
    <n v="0"/>
    <n v="0"/>
    <x v="1"/>
    <x v="0"/>
  </r>
  <r>
    <x v="0"/>
    <x v="103"/>
    <x v="192"/>
    <x v="13"/>
    <s v="2021-12-01"/>
    <n v="31"/>
    <n v="1"/>
    <n v="23"/>
    <n v="0"/>
    <n v="0"/>
    <n v="8"/>
    <n v="1"/>
    <n v="23"/>
    <n v="0"/>
    <n v="0"/>
    <n v="0"/>
    <n v="0"/>
    <n v="0"/>
    <n v="0"/>
    <x v="1"/>
    <x v="0"/>
  </r>
  <r>
    <x v="0"/>
    <x v="103"/>
    <x v="192"/>
    <x v="14"/>
    <s v="2021-12-01"/>
    <n v="31"/>
    <n v="1"/>
    <n v="23"/>
    <n v="0"/>
    <n v="0"/>
    <n v="8"/>
    <n v="1"/>
    <n v="23"/>
    <n v="0"/>
    <n v="0"/>
    <n v="0"/>
    <n v="0"/>
    <n v="0"/>
    <n v="0"/>
    <x v="1"/>
    <x v="0"/>
  </r>
  <r>
    <x v="0"/>
    <x v="103"/>
    <x v="192"/>
    <x v="15"/>
    <s v="2021-12-01"/>
    <n v="31"/>
    <n v="1"/>
    <n v="23"/>
    <n v="0"/>
    <n v="0"/>
    <n v="8"/>
    <n v="1"/>
    <n v="23"/>
    <n v="0"/>
    <n v="0"/>
    <n v="0"/>
    <n v="0"/>
    <n v="0"/>
    <n v="0"/>
    <x v="1"/>
    <x v="0"/>
  </r>
  <r>
    <x v="0"/>
    <x v="103"/>
    <x v="192"/>
    <x v="16"/>
    <s v="2021-12-01"/>
    <n v="31"/>
    <n v="1"/>
    <n v="23"/>
    <n v="0"/>
    <n v="0"/>
    <n v="8"/>
    <n v="1"/>
    <n v="23"/>
    <n v="0"/>
    <n v="0"/>
    <n v="0"/>
    <n v="0"/>
    <n v="0"/>
    <n v="0"/>
    <x v="1"/>
    <x v="0"/>
  </r>
  <r>
    <x v="0"/>
    <x v="103"/>
    <x v="192"/>
    <x v="17"/>
    <s v="2021-12-01"/>
    <n v="31"/>
    <n v="1"/>
    <n v="23"/>
    <n v="0"/>
    <n v="0"/>
    <n v="8"/>
    <n v="1"/>
    <n v="23"/>
    <n v="0"/>
    <n v="0"/>
    <n v="0"/>
    <n v="0"/>
    <n v="0"/>
    <n v="0"/>
    <x v="1"/>
    <x v="0"/>
  </r>
  <r>
    <x v="0"/>
    <x v="103"/>
    <x v="192"/>
    <x v="18"/>
    <s v="2021-12-01"/>
    <n v="31"/>
    <n v="1"/>
    <n v="23"/>
    <n v="0"/>
    <n v="0"/>
    <n v="8"/>
    <n v="1"/>
    <n v="23"/>
    <n v="0"/>
    <n v="0"/>
    <n v="0"/>
    <n v="0"/>
    <n v="0"/>
    <n v="0"/>
    <x v="1"/>
    <x v="0"/>
  </r>
  <r>
    <x v="0"/>
    <x v="103"/>
    <x v="192"/>
    <x v="19"/>
    <s v="2021-12-01"/>
    <n v="31"/>
    <n v="1"/>
    <n v="23"/>
    <n v="0"/>
    <n v="0"/>
    <n v="8"/>
    <n v="1"/>
    <n v="23"/>
    <n v="0"/>
    <n v="0"/>
    <n v="0"/>
    <n v="0"/>
    <n v="0"/>
    <n v="0"/>
    <x v="1"/>
    <x v="0"/>
  </r>
  <r>
    <x v="0"/>
    <x v="103"/>
    <x v="192"/>
    <x v="21"/>
    <s v="2021-12-01"/>
    <n v="31"/>
    <n v="1"/>
    <n v="23"/>
    <n v="0"/>
    <n v="0"/>
    <n v="8"/>
    <n v="1"/>
    <n v="23"/>
    <n v="0"/>
    <n v="0"/>
    <n v="0"/>
    <n v="0"/>
    <n v="0"/>
    <n v="0"/>
    <x v="1"/>
    <x v="0"/>
  </r>
  <r>
    <x v="0"/>
    <x v="103"/>
    <x v="192"/>
    <x v="22"/>
    <s v="2021-12-01"/>
    <n v="31"/>
    <n v="1"/>
    <n v="23"/>
    <n v="0"/>
    <n v="0"/>
    <n v="8"/>
    <n v="1"/>
    <n v="23"/>
    <n v="0"/>
    <n v="0"/>
    <n v="0"/>
    <n v="0"/>
    <n v="0"/>
    <n v="0"/>
    <x v="1"/>
    <x v="0"/>
  </r>
  <r>
    <x v="0"/>
    <x v="104"/>
    <x v="238"/>
    <x v="0"/>
    <s v="2021-12-01"/>
    <n v="31"/>
    <n v="1"/>
    <n v="3"/>
    <n v="0"/>
    <n v="17"/>
    <n v="11"/>
    <n v="1"/>
    <n v="2"/>
    <n v="0"/>
    <n v="9"/>
    <n v="0"/>
    <n v="0"/>
    <n v="0"/>
    <n v="9"/>
    <x v="1"/>
    <x v="0"/>
  </r>
  <r>
    <x v="0"/>
    <x v="104"/>
    <x v="0"/>
    <x v="1"/>
    <s v="2021-12-01"/>
    <n v="31"/>
    <n v="0"/>
    <n v="3"/>
    <n v="1"/>
    <n v="17"/>
    <n v="10"/>
    <n v="0"/>
    <n v="2"/>
    <n v="0"/>
    <n v="9"/>
    <n v="0"/>
    <n v="0"/>
    <n v="1"/>
    <n v="9"/>
    <x v="0"/>
    <x v="0"/>
  </r>
  <r>
    <x v="0"/>
    <x v="104"/>
    <x v="0"/>
    <x v="2"/>
    <s v="2021-12-01"/>
    <n v="31"/>
    <n v="0"/>
    <n v="3"/>
    <n v="1"/>
    <n v="17"/>
    <n v="10"/>
    <n v="0"/>
    <n v="2"/>
    <n v="1"/>
    <n v="9"/>
    <n v="0"/>
    <n v="0"/>
    <n v="0"/>
    <n v="9"/>
    <x v="0"/>
    <x v="0"/>
  </r>
  <r>
    <x v="0"/>
    <x v="104"/>
    <x v="0"/>
    <x v="3"/>
    <s v="2021-12-01"/>
    <n v="31"/>
    <n v="0"/>
    <n v="3"/>
    <n v="1"/>
    <n v="17"/>
    <n v="10"/>
    <n v="0"/>
    <n v="2"/>
    <n v="0"/>
    <n v="9"/>
    <n v="0"/>
    <n v="0"/>
    <n v="1"/>
    <n v="9"/>
    <x v="0"/>
    <x v="0"/>
  </r>
  <r>
    <x v="0"/>
    <x v="104"/>
    <x v="238"/>
    <x v="4"/>
    <s v="2021-12-01"/>
    <n v="31"/>
    <n v="1"/>
    <n v="3"/>
    <n v="0"/>
    <n v="17"/>
    <n v="11"/>
    <n v="1"/>
    <n v="2"/>
    <n v="0"/>
    <n v="9"/>
    <n v="0"/>
    <n v="0"/>
    <n v="0"/>
    <n v="9"/>
    <x v="1"/>
    <x v="0"/>
  </r>
  <r>
    <x v="0"/>
    <x v="104"/>
    <x v="0"/>
    <x v="5"/>
    <s v="2021-12-01"/>
    <n v="31"/>
    <n v="0"/>
    <n v="3"/>
    <n v="1"/>
    <n v="17"/>
    <n v="10"/>
    <n v="0"/>
    <n v="2"/>
    <n v="1"/>
    <n v="9"/>
    <n v="0"/>
    <n v="0"/>
    <n v="0"/>
    <n v="9"/>
    <x v="0"/>
    <x v="0"/>
  </r>
  <r>
    <x v="0"/>
    <x v="104"/>
    <x v="0"/>
    <x v="6"/>
    <s v="2021-12-01"/>
    <n v="31"/>
    <n v="0"/>
    <n v="3"/>
    <n v="1"/>
    <n v="17"/>
    <n v="10"/>
    <n v="0"/>
    <n v="2"/>
    <n v="0"/>
    <n v="9"/>
    <n v="0"/>
    <n v="0"/>
    <n v="1"/>
    <n v="9"/>
    <x v="0"/>
    <x v="0"/>
  </r>
  <r>
    <x v="0"/>
    <x v="104"/>
    <x v="0"/>
    <x v="7"/>
    <s v="2021-12-01"/>
    <n v="31"/>
    <n v="0"/>
    <n v="3"/>
    <n v="1"/>
    <n v="17"/>
    <n v="10"/>
    <n v="0"/>
    <n v="2"/>
    <n v="1"/>
    <n v="9"/>
    <n v="0"/>
    <n v="0"/>
    <n v="0"/>
    <n v="9"/>
    <x v="0"/>
    <x v="0"/>
  </r>
  <r>
    <x v="0"/>
    <x v="104"/>
    <x v="0"/>
    <x v="9"/>
    <s v="2021-12-01"/>
    <n v="31"/>
    <n v="0"/>
    <n v="3"/>
    <n v="1"/>
    <n v="17"/>
    <n v="10"/>
    <n v="0"/>
    <n v="2"/>
    <n v="0"/>
    <n v="9"/>
    <n v="0"/>
    <n v="0"/>
    <n v="1"/>
    <n v="9"/>
    <x v="0"/>
    <x v="0"/>
  </r>
  <r>
    <x v="0"/>
    <x v="104"/>
    <x v="0"/>
    <x v="10"/>
    <s v="2021-12-01"/>
    <n v="31"/>
    <n v="0"/>
    <n v="3"/>
    <n v="1"/>
    <n v="17"/>
    <n v="10"/>
    <n v="0"/>
    <n v="2"/>
    <n v="1"/>
    <n v="9"/>
    <n v="0"/>
    <n v="0"/>
    <n v="0"/>
    <n v="9"/>
    <x v="0"/>
    <x v="0"/>
  </r>
  <r>
    <x v="0"/>
    <x v="104"/>
    <x v="0"/>
    <x v="12"/>
    <s v="2021-12-01"/>
    <n v="31"/>
    <n v="0"/>
    <n v="3"/>
    <n v="1"/>
    <n v="17"/>
    <n v="10"/>
    <n v="0"/>
    <n v="2"/>
    <n v="1"/>
    <n v="9"/>
    <n v="0"/>
    <n v="0"/>
    <n v="0"/>
    <n v="9"/>
    <x v="0"/>
    <x v="0"/>
  </r>
  <r>
    <x v="0"/>
    <x v="104"/>
    <x v="0"/>
    <x v="13"/>
    <s v="2021-12-01"/>
    <n v="31"/>
    <n v="0"/>
    <n v="3"/>
    <n v="1"/>
    <n v="17"/>
    <n v="10"/>
    <n v="0"/>
    <n v="2"/>
    <n v="0"/>
    <n v="9"/>
    <n v="0"/>
    <n v="0"/>
    <n v="1"/>
    <n v="9"/>
    <x v="0"/>
    <x v="0"/>
  </r>
  <r>
    <x v="0"/>
    <x v="104"/>
    <x v="0"/>
    <x v="14"/>
    <s v="2021-12-01"/>
    <n v="31"/>
    <n v="0"/>
    <n v="3"/>
    <n v="1"/>
    <n v="17"/>
    <n v="10"/>
    <n v="0"/>
    <n v="2"/>
    <n v="0"/>
    <n v="9"/>
    <n v="0"/>
    <n v="0"/>
    <n v="1"/>
    <n v="9"/>
    <x v="0"/>
    <x v="0"/>
  </r>
  <r>
    <x v="0"/>
    <x v="104"/>
    <x v="0"/>
    <x v="15"/>
    <s v="2021-12-01"/>
    <n v="31"/>
    <n v="0"/>
    <n v="3"/>
    <n v="1"/>
    <n v="17"/>
    <n v="10"/>
    <n v="0"/>
    <n v="2"/>
    <n v="1"/>
    <n v="9"/>
    <n v="0"/>
    <n v="0"/>
    <n v="0"/>
    <n v="9"/>
    <x v="0"/>
    <x v="0"/>
  </r>
  <r>
    <x v="0"/>
    <x v="104"/>
    <x v="0"/>
    <x v="17"/>
    <s v="2021-12-01"/>
    <n v="31"/>
    <n v="0"/>
    <n v="3"/>
    <n v="1"/>
    <n v="17"/>
    <n v="10"/>
    <n v="0"/>
    <n v="2"/>
    <n v="1"/>
    <n v="9"/>
    <n v="0"/>
    <n v="0"/>
    <n v="0"/>
    <n v="9"/>
    <x v="0"/>
    <x v="0"/>
  </r>
  <r>
    <x v="0"/>
    <x v="104"/>
    <x v="0"/>
    <x v="18"/>
    <s v="2021-12-01"/>
    <n v="31"/>
    <n v="0"/>
    <n v="3"/>
    <n v="1"/>
    <n v="17"/>
    <n v="10"/>
    <n v="0"/>
    <n v="2"/>
    <n v="1"/>
    <n v="9"/>
    <n v="0"/>
    <n v="0"/>
    <n v="0"/>
    <n v="9"/>
    <x v="0"/>
    <x v="0"/>
  </r>
  <r>
    <x v="0"/>
    <x v="104"/>
    <x v="0"/>
    <x v="19"/>
    <s v="2021-12-01"/>
    <n v="31"/>
    <n v="0"/>
    <n v="3"/>
    <n v="1"/>
    <n v="17"/>
    <n v="10"/>
    <n v="0"/>
    <n v="2"/>
    <n v="0"/>
    <n v="9"/>
    <n v="0"/>
    <n v="0"/>
    <n v="1"/>
    <n v="9"/>
    <x v="0"/>
    <x v="0"/>
  </r>
  <r>
    <x v="0"/>
    <x v="104"/>
    <x v="238"/>
    <x v="20"/>
    <s v="2021-12-01"/>
    <n v="31"/>
    <n v="1"/>
    <n v="3"/>
    <n v="0"/>
    <n v="17"/>
    <n v="11"/>
    <n v="0"/>
    <n v="2"/>
    <n v="0"/>
    <n v="9"/>
    <n v="0"/>
    <n v="0"/>
    <n v="1"/>
    <n v="9"/>
    <x v="1"/>
    <x v="0"/>
  </r>
  <r>
    <x v="0"/>
    <x v="104"/>
    <x v="0"/>
    <x v="21"/>
    <s v="2021-12-01"/>
    <n v="31"/>
    <n v="0"/>
    <n v="3"/>
    <n v="1"/>
    <n v="17"/>
    <n v="10"/>
    <n v="0"/>
    <n v="2"/>
    <n v="1"/>
    <n v="9"/>
    <n v="0"/>
    <n v="0"/>
    <n v="0"/>
    <n v="9"/>
    <x v="0"/>
    <x v="0"/>
  </r>
  <r>
    <x v="0"/>
    <x v="104"/>
    <x v="0"/>
    <x v="22"/>
    <s v="2021-12-01"/>
    <n v="31"/>
    <n v="0"/>
    <n v="3"/>
    <n v="1"/>
    <n v="17"/>
    <n v="10"/>
    <n v="0"/>
    <n v="2"/>
    <n v="0"/>
    <n v="9"/>
    <n v="0"/>
    <n v="0"/>
    <n v="1"/>
    <n v="9"/>
    <x v="0"/>
    <x v="0"/>
  </r>
  <r>
    <x v="0"/>
    <x v="105"/>
    <x v="239"/>
    <x v="0"/>
    <s v="2021-12-01"/>
    <n v="31"/>
    <n v="1"/>
    <n v="22"/>
    <n v="0"/>
    <n v="1"/>
    <n v="8"/>
    <n v="1"/>
    <n v="22"/>
    <n v="0"/>
    <n v="0"/>
    <n v="0"/>
    <n v="0"/>
    <n v="0"/>
    <n v="1"/>
    <x v="1"/>
    <x v="0"/>
  </r>
  <r>
    <x v="0"/>
    <x v="105"/>
    <x v="0"/>
    <x v="1"/>
    <s v="2021-12-01"/>
    <n v="31"/>
    <n v="0"/>
    <n v="22"/>
    <n v="1"/>
    <n v="1"/>
    <n v="7"/>
    <n v="1"/>
    <n v="22"/>
    <n v="0"/>
    <n v="0"/>
    <n v="0"/>
    <n v="0"/>
    <n v="0"/>
    <n v="1"/>
    <x v="0"/>
    <x v="0"/>
  </r>
  <r>
    <x v="0"/>
    <x v="105"/>
    <x v="239"/>
    <x v="2"/>
    <s v="2021-12-01"/>
    <n v="31"/>
    <n v="1"/>
    <n v="22"/>
    <n v="0"/>
    <n v="1"/>
    <n v="8"/>
    <n v="1"/>
    <n v="22"/>
    <n v="0"/>
    <n v="0"/>
    <n v="0"/>
    <n v="0"/>
    <n v="0"/>
    <n v="1"/>
    <x v="1"/>
    <x v="0"/>
  </r>
  <r>
    <x v="0"/>
    <x v="105"/>
    <x v="0"/>
    <x v="3"/>
    <s v="2021-12-01"/>
    <n v="31"/>
    <n v="1"/>
    <n v="22"/>
    <n v="0"/>
    <n v="1"/>
    <n v="8"/>
    <n v="1"/>
    <n v="22"/>
    <n v="0"/>
    <n v="0"/>
    <n v="0"/>
    <n v="0"/>
    <n v="0"/>
    <n v="1"/>
    <x v="0"/>
    <x v="0"/>
  </r>
  <r>
    <x v="0"/>
    <x v="105"/>
    <x v="0"/>
    <x v="4"/>
    <s v="2021-12-01"/>
    <n v="31"/>
    <n v="1"/>
    <n v="22"/>
    <n v="0"/>
    <n v="1"/>
    <n v="8"/>
    <n v="1"/>
    <n v="22"/>
    <n v="0"/>
    <n v="0"/>
    <n v="0"/>
    <n v="0"/>
    <n v="0"/>
    <n v="1"/>
    <x v="0"/>
    <x v="0"/>
  </r>
  <r>
    <x v="0"/>
    <x v="105"/>
    <x v="0"/>
    <x v="5"/>
    <s v="2021-12-01"/>
    <n v="31"/>
    <n v="1"/>
    <n v="22"/>
    <n v="0"/>
    <n v="1"/>
    <n v="8"/>
    <n v="1"/>
    <n v="22"/>
    <n v="0"/>
    <n v="0"/>
    <n v="0"/>
    <n v="0"/>
    <n v="0"/>
    <n v="1"/>
    <x v="0"/>
    <x v="0"/>
  </r>
  <r>
    <x v="0"/>
    <x v="105"/>
    <x v="239"/>
    <x v="6"/>
    <s v="2021-12-01"/>
    <n v="31"/>
    <n v="1"/>
    <n v="22"/>
    <n v="0"/>
    <n v="1"/>
    <n v="8"/>
    <n v="1"/>
    <n v="22"/>
    <n v="0"/>
    <n v="0"/>
    <n v="0"/>
    <n v="0"/>
    <n v="0"/>
    <n v="1"/>
    <x v="1"/>
    <x v="0"/>
  </r>
  <r>
    <x v="0"/>
    <x v="105"/>
    <x v="0"/>
    <x v="7"/>
    <s v="2021-12-01"/>
    <n v="31"/>
    <n v="1"/>
    <n v="22"/>
    <n v="0"/>
    <n v="1"/>
    <n v="8"/>
    <n v="1"/>
    <n v="22"/>
    <n v="0"/>
    <n v="0"/>
    <n v="0"/>
    <n v="0"/>
    <n v="0"/>
    <n v="1"/>
    <x v="0"/>
    <x v="0"/>
  </r>
  <r>
    <x v="0"/>
    <x v="105"/>
    <x v="239"/>
    <x v="8"/>
    <s v="2021-12-01"/>
    <n v="31"/>
    <n v="1"/>
    <n v="22"/>
    <n v="0"/>
    <n v="1"/>
    <n v="8"/>
    <n v="1"/>
    <n v="22"/>
    <n v="0"/>
    <n v="0"/>
    <n v="0"/>
    <n v="0"/>
    <n v="0"/>
    <n v="1"/>
    <x v="1"/>
    <x v="0"/>
  </r>
  <r>
    <x v="0"/>
    <x v="105"/>
    <x v="0"/>
    <x v="9"/>
    <s v="2021-12-01"/>
    <n v="31"/>
    <n v="1"/>
    <n v="22"/>
    <n v="0"/>
    <n v="1"/>
    <n v="8"/>
    <n v="0"/>
    <n v="22"/>
    <n v="0"/>
    <n v="0"/>
    <n v="0"/>
    <n v="0"/>
    <n v="1"/>
    <n v="1"/>
    <x v="0"/>
    <x v="0"/>
  </r>
  <r>
    <x v="0"/>
    <x v="105"/>
    <x v="239"/>
    <x v="10"/>
    <s v="2021-12-01"/>
    <n v="31"/>
    <n v="1"/>
    <n v="22"/>
    <n v="0"/>
    <n v="1"/>
    <n v="8"/>
    <n v="1"/>
    <n v="22"/>
    <n v="0"/>
    <n v="0"/>
    <n v="0"/>
    <n v="0"/>
    <n v="0"/>
    <n v="1"/>
    <x v="1"/>
    <x v="0"/>
  </r>
  <r>
    <x v="0"/>
    <x v="105"/>
    <x v="0"/>
    <x v="11"/>
    <s v="2021-12-01"/>
    <n v="31"/>
    <n v="1"/>
    <n v="22"/>
    <n v="0"/>
    <n v="1"/>
    <n v="8"/>
    <n v="1"/>
    <n v="22"/>
    <n v="0"/>
    <n v="0"/>
    <n v="0"/>
    <n v="0"/>
    <n v="0"/>
    <n v="1"/>
    <x v="0"/>
    <x v="0"/>
  </r>
  <r>
    <x v="0"/>
    <x v="105"/>
    <x v="239"/>
    <x v="12"/>
    <s v="2021-12-01"/>
    <n v="31"/>
    <n v="1"/>
    <n v="22"/>
    <n v="0"/>
    <n v="1"/>
    <n v="8"/>
    <n v="1"/>
    <n v="22"/>
    <n v="0"/>
    <n v="0"/>
    <n v="0"/>
    <n v="0"/>
    <n v="0"/>
    <n v="1"/>
    <x v="1"/>
    <x v="0"/>
  </r>
  <r>
    <x v="0"/>
    <x v="105"/>
    <x v="0"/>
    <x v="13"/>
    <s v="2021-12-01"/>
    <n v="31"/>
    <n v="1"/>
    <n v="22"/>
    <n v="0"/>
    <n v="1"/>
    <n v="8"/>
    <n v="1"/>
    <n v="22"/>
    <n v="0"/>
    <n v="0"/>
    <n v="0"/>
    <n v="0"/>
    <n v="0"/>
    <n v="1"/>
    <x v="0"/>
    <x v="0"/>
  </r>
  <r>
    <x v="0"/>
    <x v="105"/>
    <x v="239"/>
    <x v="14"/>
    <s v="2021-12-01"/>
    <n v="31"/>
    <n v="1"/>
    <n v="22"/>
    <n v="0"/>
    <n v="1"/>
    <n v="8"/>
    <n v="1"/>
    <n v="22"/>
    <n v="0"/>
    <n v="0"/>
    <n v="0"/>
    <n v="0"/>
    <n v="0"/>
    <n v="1"/>
    <x v="1"/>
    <x v="0"/>
  </r>
  <r>
    <x v="0"/>
    <x v="105"/>
    <x v="0"/>
    <x v="15"/>
    <s v="2021-12-01"/>
    <n v="31"/>
    <n v="1"/>
    <n v="22"/>
    <n v="0"/>
    <n v="1"/>
    <n v="8"/>
    <n v="1"/>
    <n v="22"/>
    <n v="0"/>
    <n v="0"/>
    <n v="0"/>
    <n v="0"/>
    <n v="0"/>
    <n v="1"/>
    <x v="0"/>
    <x v="0"/>
  </r>
  <r>
    <x v="0"/>
    <x v="105"/>
    <x v="239"/>
    <x v="16"/>
    <s v="2021-12-01"/>
    <n v="31"/>
    <n v="1"/>
    <n v="22"/>
    <n v="0"/>
    <n v="1"/>
    <n v="8"/>
    <n v="1"/>
    <n v="22"/>
    <n v="0"/>
    <n v="0"/>
    <n v="0"/>
    <n v="0"/>
    <n v="0"/>
    <n v="1"/>
    <x v="1"/>
    <x v="0"/>
  </r>
  <r>
    <x v="0"/>
    <x v="105"/>
    <x v="0"/>
    <x v="17"/>
    <s v="2021-12-01"/>
    <n v="31"/>
    <n v="1"/>
    <n v="22"/>
    <n v="0"/>
    <n v="1"/>
    <n v="8"/>
    <n v="1"/>
    <n v="22"/>
    <n v="0"/>
    <n v="0"/>
    <n v="0"/>
    <n v="0"/>
    <n v="0"/>
    <n v="1"/>
    <x v="0"/>
    <x v="0"/>
  </r>
  <r>
    <x v="0"/>
    <x v="105"/>
    <x v="239"/>
    <x v="18"/>
    <s v="2021-12-01"/>
    <n v="31"/>
    <n v="1"/>
    <n v="22"/>
    <n v="0"/>
    <n v="1"/>
    <n v="8"/>
    <n v="1"/>
    <n v="22"/>
    <n v="0"/>
    <n v="0"/>
    <n v="0"/>
    <n v="0"/>
    <n v="0"/>
    <n v="1"/>
    <x v="1"/>
    <x v="0"/>
  </r>
  <r>
    <x v="0"/>
    <x v="105"/>
    <x v="0"/>
    <x v="19"/>
    <s v="2021-12-01"/>
    <n v="31"/>
    <n v="1"/>
    <n v="22"/>
    <n v="0"/>
    <n v="1"/>
    <n v="8"/>
    <n v="1"/>
    <n v="22"/>
    <n v="0"/>
    <n v="0"/>
    <n v="0"/>
    <n v="0"/>
    <n v="0"/>
    <n v="1"/>
    <x v="0"/>
    <x v="0"/>
  </r>
  <r>
    <x v="0"/>
    <x v="105"/>
    <x v="239"/>
    <x v="20"/>
    <s v="2021-12-01"/>
    <n v="31"/>
    <n v="1"/>
    <n v="22"/>
    <n v="0"/>
    <n v="1"/>
    <n v="8"/>
    <n v="1"/>
    <n v="22"/>
    <n v="0"/>
    <n v="0"/>
    <n v="0"/>
    <n v="0"/>
    <n v="0"/>
    <n v="1"/>
    <x v="1"/>
    <x v="0"/>
  </r>
  <r>
    <x v="0"/>
    <x v="105"/>
    <x v="0"/>
    <x v="21"/>
    <s v="2021-12-01"/>
    <n v="31"/>
    <n v="1"/>
    <n v="22"/>
    <n v="0"/>
    <n v="1"/>
    <n v="8"/>
    <n v="1"/>
    <n v="22"/>
    <n v="0"/>
    <n v="0"/>
    <n v="0"/>
    <n v="0"/>
    <n v="0"/>
    <n v="1"/>
    <x v="0"/>
    <x v="0"/>
  </r>
  <r>
    <x v="0"/>
    <x v="105"/>
    <x v="239"/>
    <x v="22"/>
    <s v="2021-12-01"/>
    <n v="31"/>
    <n v="1"/>
    <n v="22"/>
    <n v="0"/>
    <n v="1"/>
    <n v="8"/>
    <n v="1"/>
    <n v="22"/>
    <n v="0"/>
    <n v="0"/>
    <n v="0"/>
    <n v="0"/>
    <n v="0"/>
    <n v="1"/>
    <x v="1"/>
    <x v="0"/>
  </r>
  <r>
    <x v="0"/>
    <x v="106"/>
    <x v="0"/>
    <x v="0"/>
    <s v="2021-12-01"/>
    <n v="31"/>
    <n v="1"/>
    <n v="22"/>
    <n v="0"/>
    <n v="0"/>
    <n v="9"/>
    <n v="1"/>
    <n v="22"/>
    <n v="0"/>
    <n v="0"/>
    <n v="0"/>
    <n v="0"/>
    <n v="0"/>
    <n v="0"/>
    <x v="0"/>
    <x v="0"/>
  </r>
  <r>
    <x v="0"/>
    <x v="106"/>
    <x v="240"/>
    <x v="1"/>
    <s v="2021-12-01"/>
    <n v="31"/>
    <n v="1"/>
    <n v="22"/>
    <n v="0"/>
    <n v="0"/>
    <n v="9"/>
    <n v="1"/>
    <n v="22"/>
    <n v="0"/>
    <n v="0"/>
    <n v="0"/>
    <n v="0"/>
    <n v="0"/>
    <n v="0"/>
    <x v="1"/>
    <x v="0"/>
  </r>
  <r>
    <x v="0"/>
    <x v="106"/>
    <x v="0"/>
    <x v="2"/>
    <s v="2021-12-01"/>
    <n v="31"/>
    <n v="1"/>
    <n v="22"/>
    <n v="0"/>
    <n v="0"/>
    <n v="9"/>
    <n v="1"/>
    <n v="22"/>
    <n v="0"/>
    <n v="0"/>
    <n v="0"/>
    <n v="0"/>
    <n v="0"/>
    <n v="0"/>
    <x v="0"/>
    <x v="0"/>
  </r>
  <r>
    <x v="0"/>
    <x v="106"/>
    <x v="240"/>
    <x v="3"/>
    <s v="2021-12-01"/>
    <n v="31"/>
    <n v="1"/>
    <n v="22"/>
    <n v="0"/>
    <n v="0"/>
    <n v="9"/>
    <n v="1"/>
    <n v="22"/>
    <n v="0"/>
    <n v="0"/>
    <n v="0"/>
    <n v="0"/>
    <n v="0"/>
    <n v="0"/>
    <x v="1"/>
    <x v="0"/>
  </r>
  <r>
    <x v="0"/>
    <x v="106"/>
    <x v="0"/>
    <x v="4"/>
    <s v="2021-12-01"/>
    <n v="31"/>
    <n v="1"/>
    <n v="22"/>
    <n v="0"/>
    <n v="0"/>
    <n v="9"/>
    <n v="1"/>
    <n v="22"/>
    <n v="0"/>
    <n v="0"/>
    <n v="0"/>
    <n v="0"/>
    <n v="0"/>
    <n v="0"/>
    <x v="0"/>
    <x v="0"/>
  </r>
  <r>
    <x v="0"/>
    <x v="106"/>
    <x v="240"/>
    <x v="5"/>
    <s v="2021-12-01"/>
    <n v="31"/>
    <n v="1"/>
    <n v="22"/>
    <n v="0"/>
    <n v="0"/>
    <n v="9"/>
    <n v="1"/>
    <n v="22"/>
    <n v="0"/>
    <n v="0"/>
    <n v="0"/>
    <n v="0"/>
    <n v="0"/>
    <n v="0"/>
    <x v="1"/>
    <x v="0"/>
  </r>
  <r>
    <x v="0"/>
    <x v="106"/>
    <x v="0"/>
    <x v="6"/>
    <s v="2021-12-01"/>
    <n v="31"/>
    <n v="1"/>
    <n v="22"/>
    <n v="0"/>
    <n v="0"/>
    <n v="9"/>
    <n v="1"/>
    <n v="22"/>
    <n v="0"/>
    <n v="0"/>
    <n v="0"/>
    <n v="0"/>
    <n v="0"/>
    <n v="0"/>
    <x v="0"/>
    <x v="0"/>
  </r>
  <r>
    <x v="0"/>
    <x v="106"/>
    <x v="240"/>
    <x v="7"/>
    <s v="2021-12-01"/>
    <n v="31"/>
    <n v="1"/>
    <n v="22"/>
    <n v="0"/>
    <n v="0"/>
    <n v="9"/>
    <n v="1"/>
    <n v="22"/>
    <n v="0"/>
    <n v="0"/>
    <n v="0"/>
    <n v="0"/>
    <n v="0"/>
    <n v="0"/>
    <x v="1"/>
    <x v="0"/>
  </r>
  <r>
    <x v="0"/>
    <x v="106"/>
    <x v="0"/>
    <x v="8"/>
    <s v="2021-12-01"/>
    <n v="31"/>
    <n v="1"/>
    <n v="22"/>
    <n v="0"/>
    <n v="0"/>
    <n v="9"/>
    <n v="1"/>
    <n v="22"/>
    <n v="0"/>
    <n v="0"/>
    <n v="0"/>
    <n v="0"/>
    <n v="0"/>
    <n v="0"/>
    <x v="0"/>
    <x v="0"/>
  </r>
  <r>
    <x v="0"/>
    <x v="106"/>
    <x v="240"/>
    <x v="9"/>
    <s v="2021-12-01"/>
    <n v="31"/>
    <n v="1"/>
    <n v="22"/>
    <n v="0"/>
    <n v="0"/>
    <n v="9"/>
    <n v="1"/>
    <n v="22"/>
    <n v="0"/>
    <n v="0"/>
    <n v="0"/>
    <n v="0"/>
    <n v="0"/>
    <n v="0"/>
    <x v="1"/>
    <x v="0"/>
  </r>
  <r>
    <x v="0"/>
    <x v="106"/>
    <x v="0"/>
    <x v="10"/>
    <s v="2021-12-01"/>
    <n v="31"/>
    <n v="1"/>
    <n v="22"/>
    <n v="0"/>
    <n v="0"/>
    <n v="9"/>
    <n v="1"/>
    <n v="22"/>
    <n v="0"/>
    <n v="0"/>
    <n v="0"/>
    <n v="0"/>
    <n v="0"/>
    <n v="0"/>
    <x v="0"/>
    <x v="0"/>
  </r>
  <r>
    <x v="0"/>
    <x v="106"/>
    <x v="240"/>
    <x v="11"/>
    <s v="2021-12-01"/>
    <n v="31"/>
    <n v="1"/>
    <n v="22"/>
    <n v="0"/>
    <n v="0"/>
    <n v="9"/>
    <n v="1"/>
    <n v="22"/>
    <n v="0"/>
    <n v="0"/>
    <n v="0"/>
    <n v="0"/>
    <n v="0"/>
    <n v="0"/>
    <x v="1"/>
    <x v="0"/>
  </r>
  <r>
    <x v="0"/>
    <x v="106"/>
    <x v="241"/>
    <x v="13"/>
    <s v="2021-12-01"/>
    <n v="31"/>
    <n v="1"/>
    <n v="22"/>
    <n v="0"/>
    <n v="0"/>
    <n v="9"/>
    <n v="1"/>
    <n v="22"/>
    <n v="0"/>
    <n v="0"/>
    <n v="0"/>
    <n v="0"/>
    <n v="0"/>
    <n v="0"/>
    <x v="1"/>
    <x v="0"/>
  </r>
  <r>
    <x v="0"/>
    <x v="106"/>
    <x v="0"/>
    <x v="14"/>
    <s v="2021-12-01"/>
    <n v="31"/>
    <n v="1"/>
    <n v="22"/>
    <n v="0"/>
    <n v="0"/>
    <n v="9"/>
    <n v="1"/>
    <n v="22"/>
    <n v="0"/>
    <n v="0"/>
    <n v="0"/>
    <n v="0"/>
    <n v="0"/>
    <n v="0"/>
    <x v="0"/>
    <x v="0"/>
  </r>
  <r>
    <x v="0"/>
    <x v="106"/>
    <x v="240"/>
    <x v="15"/>
    <s v="2021-12-01"/>
    <n v="31"/>
    <n v="1"/>
    <n v="22"/>
    <n v="0"/>
    <n v="0"/>
    <n v="9"/>
    <n v="1"/>
    <n v="22"/>
    <n v="0"/>
    <n v="0"/>
    <n v="0"/>
    <n v="0"/>
    <n v="0"/>
    <n v="0"/>
    <x v="1"/>
    <x v="0"/>
  </r>
  <r>
    <x v="0"/>
    <x v="106"/>
    <x v="0"/>
    <x v="16"/>
    <s v="2021-12-01"/>
    <n v="31"/>
    <n v="1"/>
    <n v="22"/>
    <n v="0"/>
    <n v="0"/>
    <n v="9"/>
    <n v="1"/>
    <n v="22"/>
    <n v="0"/>
    <n v="0"/>
    <n v="0"/>
    <n v="0"/>
    <n v="0"/>
    <n v="0"/>
    <x v="0"/>
    <x v="0"/>
  </r>
  <r>
    <x v="0"/>
    <x v="106"/>
    <x v="240"/>
    <x v="17"/>
    <s v="2021-12-01"/>
    <n v="31"/>
    <n v="1"/>
    <n v="22"/>
    <n v="0"/>
    <n v="0"/>
    <n v="9"/>
    <n v="1"/>
    <n v="22"/>
    <n v="0"/>
    <n v="0"/>
    <n v="0"/>
    <n v="0"/>
    <n v="0"/>
    <n v="0"/>
    <x v="1"/>
    <x v="0"/>
  </r>
  <r>
    <x v="0"/>
    <x v="106"/>
    <x v="242"/>
    <x v="24"/>
    <s v="2021-12-01"/>
    <n v="31"/>
    <n v="1"/>
    <n v="22"/>
    <n v="0"/>
    <n v="0"/>
    <n v="9"/>
    <n v="1"/>
    <n v="22"/>
    <n v="0"/>
    <n v="0"/>
    <n v="0"/>
    <n v="0"/>
    <n v="0"/>
    <n v="0"/>
    <x v="1"/>
    <x v="0"/>
  </r>
  <r>
    <x v="0"/>
    <x v="106"/>
    <x v="0"/>
    <x v="18"/>
    <s v="2021-12-01"/>
    <n v="31"/>
    <n v="1"/>
    <n v="22"/>
    <n v="0"/>
    <n v="0"/>
    <n v="9"/>
    <n v="1"/>
    <n v="22"/>
    <n v="0"/>
    <n v="0"/>
    <n v="0"/>
    <n v="0"/>
    <n v="0"/>
    <n v="0"/>
    <x v="0"/>
    <x v="0"/>
  </r>
  <r>
    <x v="0"/>
    <x v="106"/>
    <x v="240"/>
    <x v="19"/>
    <s v="2021-12-01"/>
    <n v="31"/>
    <n v="1"/>
    <n v="22"/>
    <n v="0"/>
    <n v="0"/>
    <n v="9"/>
    <n v="1"/>
    <n v="22"/>
    <n v="0"/>
    <n v="0"/>
    <n v="0"/>
    <n v="0"/>
    <n v="0"/>
    <n v="0"/>
    <x v="1"/>
    <x v="0"/>
  </r>
  <r>
    <x v="0"/>
    <x v="106"/>
    <x v="0"/>
    <x v="20"/>
    <s v="2021-12-01"/>
    <n v="31"/>
    <n v="1"/>
    <n v="22"/>
    <n v="0"/>
    <n v="0"/>
    <n v="9"/>
    <n v="1"/>
    <n v="22"/>
    <n v="0"/>
    <n v="0"/>
    <n v="0"/>
    <n v="0"/>
    <n v="0"/>
    <n v="0"/>
    <x v="0"/>
    <x v="0"/>
  </r>
  <r>
    <x v="0"/>
    <x v="106"/>
    <x v="240"/>
    <x v="21"/>
    <s v="2021-12-01"/>
    <n v="31"/>
    <n v="1"/>
    <n v="22"/>
    <n v="0"/>
    <n v="0"/>
    <n v="9"/>
    <n v="1"/>
    <n v="22"/>
    <n v="0"/>
    <n v="0"/>
    <n v="0"/>
    <n v="0"/>
    <n v="0"/>
    <n v="0"/>
    <x v="1"/>
    <x v="0"/>
  </r>
  <r>
    <x v="0"/>
    <x v="106"/>
    <x v="243"/>
    <x v="22"/>
    <s v="2021-12-01"/>
    <n v="31"/>
    <n v="0"/>
    <n v="22"/>
    <n v="0"/>
    <n v="0"/>
    <n v="9"/>
    <n v="0"/>
    <n v="22"/>
    <n v="0"/>
    <n v="0"/>
    <n v="0"/>
    <n v="0"/>
    <n v="0"/>
    <n v="0"/>
    <x v="2"/>
    <x v="1"/>
  </r>
  <r>
    <x v="0"/>
    <x v="107"/>
    <x v="0"/>
    <x v="6"/>
    <s v="2021-12-09"/>
    <n v="23"/>
    <n v="1"/>
    <n v="16"/>
    <n v="0"/>
    <n v="1"/>
    <n v="6"/>
    <n v="1"/>
    <n v="14"/>
    <n v="0"/>
    <n v="1"/>
    <n v="0"/>
    <n v="1"/>
    <n v="0"/>
    <n v="1"/>
    <x v="0"/>
    <x v="0"/>
  </r>
  <r>
    <x v="0"/>
    <x v="107"/>
    <x v="0"/>
    <x v="7"/>
    <s v="2021-12-09"/>
    <n v="23"/>
    <n v="1"/>
    <n v="16"/>
    <n v="0"/>
    <n v="1"/>
    <n v="6"/>
    <n v="1"/>
    <n v="14"/>
    <n v="0"/>
    <n v="1"/>
    <n v="0"/>
    <n v="1"/>
    <n v="0"/>
    <n v="1"/>
    <x v="0"/>
    <x v="0"/>
  </r>
  <r>
    <x v="0"/>
    <x v="107"/>
    <x v="0"/>
    <x v="8"/>
    <s v="2021-12-09"/>
    <n v="23"/>
    <n v="1"/>
    <n v="16"/>
    <n v="0"/>
    <n v="1"/>
    <n v="6"/>
    <n v="1"/>
    <n v="14"/>
    <n v="0"/>
    <n v="1"/>
    <n v="0"/>
    <n v="1"/>
    <n v="0"/>
    <n v="1"/>
    <x v="0"/>
    <x v="0"/>
  </r>
  <r>
    <x v="0"/>
    <x v="107"/>
    <x v="0"/>
    <x v="9"/>
    <s v="2021-12-09"/>
    <n v="23"/>
    <n v="1"/>
    <n v="16"/>
    <n v="0"/>
    <n v="1"/>
    <n v="6"/>
    <n v="1"/>
    <n v="14"/>
    <n v="0"/>
    <n v="1"/>
    <n v="0"/>
    <n v="1"/>
    <n v="0"/>
    <n v="1"/>
    <x v="0"/>
    <x v="0"/>
  </r>
  <r>
    <x v="0"/>
    <x v="107"/>
    <x v="0"/>
    <x v="10"/>
    <s v="2021-12-09"/>
    <n v="23"/>
    <n v="1"/>
    <n v="16"/>
    <n v="0"/>
    <n v="1"/>
    <n v="6"/>
    <n v="0"/>
    <n v="14"/>
    <n v="0"/>
    <n v="1"/>
    <n v="0"/>
    <n v="1"/>
    <n v="1"/>
    <n v="1"/>
    <x v="0"/>
    <x v="0"/>
  </r>
  <r>
    <x v="0"/>
    <x v="107"/>
    <x v="0"/>
    <x v="11"/>
    <s v="2021-12-09"/>
    <n v="23"/>
    <n v="1"/>
    <n v="16"/>
    <n v="0"/>
    <n v="1"/>
    <n v="6"/>
    <n v="1"/>
    <n v="14"/>
    <n v="0"/>
    <n v="1"/>
    <n v="0"/>
    <n v="1"/>
    <n v="0"/>
    <n v="1"/>
    <x v="0"/>
    <x v="0"/>
  </r>
  <r>
    <x v="0"/>
    <x v="107"/>
    <x v="0"/>
    <x v="12"/>
    <s v="2021-12-09"/>
    <n v="23"/>
    <n v="1"/>
    <n v="16"/>
    <n v="0"/>
    <n v="1"/>
    <n v="6"/>
    <n v="1"/>
    <n v="14"/>
    <n v="0"/>
    <n v="1"/>
    <n v="0"/>
    <n v="1"/>
    <n v="0"/>
    <n v="1"/>
    <x v="0"/>
    <x v="0"/>
  </r>
  <r>
    <x v="0"/>
    <x v="107"/>
    <x v="0"/>
    <x v="13"/>
    <s v="2021-12-09"/>
    <n v="23"/>
    <n v="0"/>
    <n v="16"/>
    <n v="1"/>
    <n v="1"/>
    <n v="5"/>
    <n v="0"/>
    <n v="14"/>
    <n v="1"/>
    <n v="1"/>
    <n v="0"/>
    <n v="1"/>
    <n v="0"/>
    <n v="1"/>
    <x v="0"/>
    <x v="0"/>
  </r>
  <r>
    <x v="0"/>
    <x v="107"/>
    <x v="0"/>
    <x v="14"/>
    <s v="2021-12-09"/>
    <n v="23"/>
    <n v="1"/>
    <n v="16"/>
    <n v="0"/>
    <n v="1"/>
    <n v="6"/>
    <n v="1"/>
    <n v="14"/>
    <n v="0"/>
    <n v="1"/>
    <n v="0"/>
    <n v="1"/>
    <n v="0"/>
    <n v="1"/>
    <x v="0"/>
    <x v="0"/>
  </r>
  <r>
    <x v="0"/>
    <x v="107"/>
    <x v="0"/>
    <x v="15"/>
    <s v="2021-12-09"/>
    <n v="23"/>
    <n v="1"/>
    <n v="16"/>
    <n v="0"/>
    <n v="1"/>
    <n v="6"/>
    <n v="1"/>
    <n v="14"/>
    <n v="0"/>
    <n v="1"/>
    <n v="0"/>
    <n v="1"/>
    <n v="0"/>
    <n v="1"/>
    <x v="0"/>
    <x v="0"/>
  </r>
  <r>
    <x v="0"/>
    <x v="107"/>
    <x v="0"/>
    <x v="16"/>
    <s v="2021-12-09"/>
    <n v="23"/>
    <n v="1"/>
    <n v="16"/>
    <n v="0"/>
    <n v="1"/>
    <n v="6"/>
    <n v="1"/>
    <n v="14"/>
    <n v="0"/>
    <n v="1"/>
    <n v="0"/>
    <n v="1"/>
    <n v="0"/>
    <n v="1"/>
    <x v="0"/>
    <x v="0"/>
  </r>
  <r>
    <x v="0"/>
    <x v="107"/>
    <x v="0"/>
    <x v="17"/>
    <s v="2021-12-09"/>
    <n v="23"/>
    <n v="1"/>
    <n v="16"/>
    <n v="0"/>
    <n v="1"/>
    <n v="6"/>
    <n v="1"/>
    <n v="14"/>
    <n v="0"/>
    <n v="1"/>
    <n v="0"/>
    <n v="1"/>
    <n v="0"/>
    <n v="1"/>
    <x v="0"/>
    <x v="0"/>
  </r>
  <r>
    <x v="0"/>
    <x v="107"/>
    <x v="0"/>
    <x v="18"/>
    <s v="2021-12-09"/>
    <n v="23"/>
    <n v="1"/>
    <n v="16"/>
    <n v="0"/>
    <n v="1"/>
    <n v="6"/>
    <n v="1"/>
    <n v="14"/>
    <n v="0"/>
    <n v="1"/>
    <n v="0"/>
    <n v="1"/>
    <n v="0"/>
    <n v="1"/>
    <x v="0"/>
    <x v="0"/>
  </r>
  <r>
    <x v="0"/>
    <x v="107"/>
    <x v="0"/>
    <x v="19"/>
    <s v="2021-12-09"/>
    <n v="23"/>
    <n v="1"/>
    <n v="16"/>
    <n v="0"/>
    <n v="1"/>
    <n v="6"/>
    <n v="1"/>
    <n v="14"/>
    <n v="0"/>
    <n v="1"/>
    <n v="0"/>
    <n v="1"/>
    <n v="0"/>
    <n v="1"/>
    <x v="0"/>
    <x v="0"/>
  </r>
  <r>
    <x v="0"/>
    <x v="107"/>
    <x v="0"/>
    <x v="20"/>
    <s v="2021-12-09"/>
    <n v="23"/>
    <n v="1"/>
    <n v="16"/>
    <n v="0"/>
    <n v="1"/>
    <n v="6"/>
    <n v="1"/>
    <n v="14"/>
    <n v="0"/>
    <n v="1"/>
    <n v="0"/>
    <n v="1"/>
    <n v="0"/>
    <n v="1"/>
    <x v="0"/>
    <x v="0"/>
  </r>
  <r>
    <x v="0"/>
    <x v="107"/>
    <x v="0"/>
    <x v="21"/>
    <s v="2021-12-09"/>
    <n v="23"/>
    <n v="1"/>
    <n v="16"/>
    <n v="0"/>
    <n v="1"/>
    <n v="6"/>
    <n v="1"/>
    <n v="14"/>
    <n v="0"/>
    <n v="1"/>
    <n v="0"/>
    <n v="1"/>
    <n v="0"/>
    <n v="1"/>
    <x v="0"/>
    <x v="0"/>
  </r>
  <r>
    <x v="0"/>
    <x v="107"/>
    <x v="0"/>
    <x v="22"/>
    <s v="2021-12-09"/>
    <n v="23"/>
    <n v="1"/>
    <n v="16"/>
    <n v="0"/>
    <n v="1"/>
    <n v="6"/>
    <n v="0"/>
    <n v="14"/>
    <n v="0"/>
    <n v="1"/>
    <n v="1"/>
    <n v="1"/>
    <n v="0"/>
    <n v="1"/>
    <x v="0"/>
    <x v="0"/>
  </r>
  <r>
    <x v="0"/>
    <x v="108"/>
    <x v="0"/>
    <x v="0"/>
    <s v="2021-12-01"/>
    <n v="31"/>
    <n v="0"/>
    <n v="9"/>
    <n v="1"/>
    <n v="8"/>
    <n v="13"/>
    <n v="0"/>
    <n v="4"/>
    <n v="0"/>
    <n v="0"/>
    <n v="0"/>
    <n v="0"/>
    <n v="1"/>
    <n v="13"/>
    <x v="0"/>
    <x v="0"/>
  </r>
  <r>
    <x v="0"/>
    <x v="108"/>
    <x v="0"/>
    <x v="1"/>
    <s v="2021-12-01"/>
    <n v="31"/>
    <n v="0"/>
    <n v="9"/>
    <n v="1"/>
    <n v="8"/>
    <n v="13"/>
    <n v="0"/>
    <n v="4"/>
    <n v="0"/>
    <n v="0"/>
    <n v="0"/>
    <n v="0"/>
    <n v="1"/>
    <n v="13"/>
    <x v="0"/>
    <x v="0"/>
  </r>
  <r>
    <x v="0"/>
    <x v="108"/>
    <x v="0"/>
    <x v="2"/>
    <s v="2021-12-01"/>
    <n v="31"/>
    <n v="0"/>
    <n v="9"/>
    <n v="1"/>
    <n v="8"/>
    <n v="13"/>
    <n v="0"/>
    <n v="4"/>
    <n v="0"/>
    <n v="0"/>
    <n v="0"/>
    <n v="0"/>
    <n v="1"/>
    <n v="13"/>
    <x v="0"/>
    <x v="0"/>
  </r>
  <r>
    <x v="0"/>
    <x v="108"/>
    <x v="244"/>
    <x v="3"/>
    <s v="2021-12-01"/>
    <n v="31"/>
    <n v="1"/>
    <n v="9"/>
    <n v="0"/>
    <n v="8"/>
    <n v="14"/>
    <n v="0"/>
    <n v="4"/>
    <n v="0"/>
    <n v="0"/>
    <n v="0"/>
    <n v="0"/>
    <n v="1"/>
    <n v="13"/>
    <x v="1"/>
    <x v="0"/>
  </r>
  <r>
    <x v="0"/>
    <x v="108"/>
    <x v="244"/>
    <x v="4"/>
    <s v="2021-12-01"/>
    <n v="31"/>
    <n v="1"/>
    <n v="9"/>
    <n v="0"/>
    <n v="8"/>
    <n v="14"/>
    <n v="0"/>
    <n v="4"/>
    <n v="0"/>
    <n v="0"/>
    <n v="0"/>
    <n v="0"/>
    <n v="1"/>
    <n v="13"/>
    <x v="1"/>
    <x v="0"/>
  </r>
  <r>
    <x v="0"/>
    <x v="108"/>
    <x v="244"/>
    <x v="5"/>
    <s v="2021-12-01"/>
    <n v="31"/>
    <n v="1"/>
    <n v="9"/>
    <n v="0"/>
    <n v="8"/>
    <n v="14"/>
    <n v="0"/>
    <n v="4"/>
    <n v="0"/>
    <n v="0"/>
    <n v="0"/>
    <n v="0"/>
    <n v="1"/>
    <n v="13"/>
    <x v="1"/>
    <x v="0"/>
  </r>
  <r>
    <x v="0"/>
    <x v="108"/>
    <x v="244"/>
    <x v="6"/>
    <s v="2021-12-01"/>
    <n v="31"/>
    <n v="1"/>
    <n v="9"/>
    <n v="0"/>
    <n v="8"/>
    <n v="14"/>
    <n v="0"/>
    <n v="4"/>
    <n v="0"/>
    <n v="0"/>
    <n v="0"/>
    <n v="0"/>
    <n v="1"/>
    <n v="13"/>
    <x v="1"/>
    <x v="0"/>
  </r>
  <r>
    <x v="0"/>
    <x v="108"/>
    <x v="244"/>
    <x v="7"/>
    <s v="2021-12-01"/>
    <n v="31"/>
    <n v="1"/>
    <n v="9"/>
    <n v="0"/>
    <n v="8"/>
    <n v="14"/>
    <n v="0"/>
    <n v="4"/>
    <n v="0"/>
    <n v="0"/>
    <n v="0"/>
    <n v="0"/>
    <n v="1"/>
    <n v="13"/>
    <x v="1"/>
    <x v="0"/>
  </r>
  <r>
    <x v="0"/>
    <x v="108"/>
    <x v="244"/>
    <x v="8"/>
    <s v="2021-12-01"/>
    <n v="31"/>
    <n v="1"/>
    <n v="9"/>
    <n v="0"/>
    <n v="8"/>
    <n v="14"/>
    <n v="0"/>
    <n v="4"/>
    <n v="0"/>
    <n v="0"/>
    <n v="0"/>
    <n v="0"/>
    <n v="1"/>
    <n v="13"/>
    <x v="1"/>
    <x v="0"/>
  </r>
  <r>
    <x v="0"/>
    <x v="108"/>
    <x v="0"/>
    <x v="10"/>
    <s v="2021-12-01"/>
    <n v="31"/>
    <n v="0"/>
    <n v="9"/>
    <n v="1"/>
    <n v="8"/>
    <n v="13"/>
    <n v="1"/>
    <n v="4"/>
    <n v="0"/>
    <n v="0"/>
    <n v="0"/>
    <n v="0"/>
    <n v="0"/>
    <n v="13"/>
    <x v="0"/>
    <x v="0"/>
  </r>
  <r>
    <x v="0"/>
    <x v="108"/>
    <x v="0"/>
    <x v="11"/>
    <s v="2021-12-01"/>
    <n v="31"/>
    <n v="0"/>
    <n v="9"/>
    <n v="1"/>
    <n v="8"/>
    <n v="13"/>
    <n v="0"/>
    <n v="4"/>
    <n v="0"/>
    <n v="0"/>
    <n v="0"/>
    <n v="0"/>
    <n v="1"/>
    <n v="13"/>
    <x v="0"/>
    <x v="0"/>
  </r>
  <r>
    <x v="0"/>
    <x v="108"/>
    <x v="0"/>
    <x v="12"/>
    <s v="2021-12-01"/>
    <n v="31"/>
    <n v="0"/>
    <n v="9"/>
    <n v="1"/>
    <n v="8"/>
    <n v="13"/>
    <n v="0"/>
    <n v="4"/>
    <n v="0"/>
    <n v="0"/>
    <n v="0"/>
    <n v="0"/>
    <n v="1"/>
    <n v="13"/>
    <x v="0"/>
    <x v="0"/>
  </r>
  <r>
    <x v="0"/>
    <x v="108"/>
    <x v="0"/>
    <x v="13"/>
    <s v="2021-12-01"/>
    <n v="31"/>
    <n v="0"/>
    <n v="9"/>
    <n v="1"/>
    <n v="8"/>
    <n v="13"/>
    <n v="1"/>
    <n v="4"/>
    <n v="0"/>
    <n v="0"/>
    <n v="0"/>
    <n v="0"/>
    <n v="0"/>
    <n v="13"/>
    <x v="0"/>
    <x v="0"/>
  </r>
  <r>
    <x v="0"/>
    <x v="108"/>
    <x v="0"/>
    <x v="14"/>
    <s v="2021-12-01"/>
    <n v="31"/>
    <n v="0"/>
    <n v="9"/>
    <n v="1"/>
    <n v="8"/>
    <n v="13"/>
    <n v="0"/>
    <n v="4"/>
    <n v="0"/>
    <n v="0"/>
    <n v="0"/>
    <n v="0"/>
    <n v="1"/>
    <n v="13"/>
    <x v="0"/>
    <x v="0"/>
  </r>
  <r>
    <x v="0"/>
    <x v="108"/>
    <x v="0"/>
    <x v="15"/>
    <s v="2021-12-01"/>
    <n v="31"/>
    <n v="1"/>
    <n v="9"/>
    <n v="0"/>
    <n v="8"/>
    <n v="14"/>
    <n v="0"/>
    <n v="4"/>
    <n v="0"/>
    <n v="0"/>
    <n v="0"/>
    <n v="0"/>
    <n v="1"/>
    <n v="13"/>
    <x v="0"/>
    <x v="0"/>
  </r>
  <r>
    <x v="0"/>
    <x v="108"/>
    <x v="0"/>
    <x v="16"/>
    <s v="2021-12-01"/>
    <n v="31"/>
    <n v="1"/>
    <n v="9"/>
    <n v="0"/>
    <n v="8"/>
    <n v="14"/>
    <n v="1"/>
    <n v="4"/>
    <n v="0"/>
    <n v="0"/>
    <n v="0"/>
    <n v="0"/>
    <n v="0"/>
    <n v="13"/>
    <x v="0"/>
    <x v="0"/>
  </r>
  <r>
    <x v="0"/>
    <x v="108"/>
    <x v="0"/>
    <x v="17"/>
    <s v="2021-12-01"/>
    <n v="31"/>
    <n v="1"/>
    <n v="9"/>
    <n v="0"/>
    <n v="8"/>
    <n v="14"/>
    <n v="1"/>
    <n v="4"/>
    <n v="0"/>
    <n v="0"/>
    <n v="0"/>
    <n v="0"/>
    <n v="0"/>
    <n v="13"/>
    <x v="0"/>
    <x v="0"/>
  </r>
  <r>
    <x v="0"/>
    <x v="109"/>
    <x v="245"/>
    <x v="0"/>
    <s v="2021-12-01"/>
    <n v="31"/>
    <n v="1"/>
    <n v="11"/>
    <n v="0"/>
    <n v="4"/>
    <n v="16"/>
    <n v="0"/>
    <n v="8"/>
    <n v="0"/>
    <n v="0"/>
    <n v="0"/>
    <n v="0"/>
    <n v="1"/>
    <n v="7"/>
    <x v="1"/>
    <x v="0"/>
  </r>
  <r>
    <x v="0"/>
    <x v="109"/>
    <x v="0"/>
    <x v="3"/>
    <s v="2021-12-01"/>
    <n v="31"/>
    <n v="1"/>
    <n v="11"/>
    <n v="0"/>
    <n v="4"/>
    <n v="16"/>
    <n v="0"/>
    <n v="8"/>
    <n v="0"/>
    <n v="0"/>
    <n v="0"/>
    <n v="0"/>
    <n v="1"/>
    <n v="7"/>
    <x v="0"/>
    <x v="0"/>
  </r>
  <r>
    <x v="0"/>
    <x v="109"/>
    <x v="245"/>
    <x v="4"/>
    <s v="2021-12-01"/>
    <n v="31"/>
    <n v="1"/>
    <n v="11"/>
    <n v="0"/>
    <n v="4"/>
    <n v="16"/>
    <n v="0"/>
    <n v="8"/>
    <n v="0"/>
    <n v="0"/>
    <n v="0"/>
    <n v="0"/>
    <n v="1"/>
    <n v="7"/>
    <x v="1"/>
    <x v="0"/>
  </r>
  <r>
    <x v="0"/>
    <x v="109"/>
    <x v="0"/>
    <x v="5"/>
    <s v="2021-12-01"/>
    <n v="31"/>
    <n v="0"/>
    <n v="11"/>
    <n v="1"/>
    <n v="4"/>
    <n v="15"/>
    <n v="1"/>
    <n v="8"/>
    <n v="0"/>
    <n v="0"/>
    <n v="0"/>
    <n v="0"/>
    <n v="0"/>
    <n v="7"/>
    <x v="0"/>
    <x v="0"/>
  </r>
  <r>
    <x v="0"/>
    <x v="109"/>
    <x v="0"/>
    <x v="6"/>
    <s v="2021-12-01"/>
    <n v="31"/>
    <n v="0"/>
    <n v="11"/>
    <n v="1"/>
    <n v="4"/>
    <n v="15"/>
    <n v="1"/>
    <n v="8"/>
    <n v="0"/>
    <n v="0"/>
    <n v="0"/>
    <n v="0"/>
    <n v="0"/>
    <n v="7"/>
    <x v="0"/>
    <x v="0"/>
  </r>
  <r>
    <x v="0"/>
    <x v="109"/>
    <x v="0"/>
    <x v="7"/>
    <s v="2021-12-01"/>
    <n v="31"/>
    <n v="0"/>
    <n v="11"/>
    <n v="1"/>
    <n v="4"/>
    <n v="15"/>
    <n v="1"/>
    <n v="8"/>
    <n v="0"/>
    <n v="0"/>
    <n v="0"/>
    <n v="0"/>
    <n v="0"/>
    <n v="7"/>
    <x v="0"/>
    <x v="0"/>
  </r>
  <r>
    <x v="0"/>
    <x v="109"/>
    <x v="246"/>
    <x v="8"/>
    <s v="2021-12-01"/>
    <n v="31"/>
    <n v="1"/>
    <n v="11"/>
    <n v="0"/>
    <n v="4"/>
    <n v="16"/>
    <n v="0"/>
    <n v="8"/>
    <n v="0"/>
    <n v="0"/>
    <n v="0"/>
    <n v="0"/>
    <n v="1"/>
    <n v="7"/>
    <x v="1"/>
    <x v="0"/>
  </r>
  <r>
    <x v="0"/>
    <x v="109"/>
    <x v="0"/>
    <x v="9"/>
    <s v="2021-12-01"/>
    <n v="31"/>
    <n v="1"/>
    <n v="11"/>
    <n v="0"/>
    <n v="4"/>
    <n v="16"/>
    <n v="1"/>
    <n v="8"/>
    <n v="0"/>
    <n v="0"/>
    <n v="0"/>
    <n v="0"/>
    <n v="0"/>
    <n v="7"/>
    <x v="0"/>
    <x v="0"/>
  </r>
  <r>
    <x v="0"/>
    <x v="109"/>
    <x v="0"/>
    <x v="10"/>
    <s v="2021-12-01"/>
    <n v="31"/>
    <n v="1"/>
    <n v="11"/>
    <n v="0"/>
    <n v="4"/>
    <n v="16"/>
    <n v="1"/>
    <n v="8"/>
    <n v="0"/>
    <n v="0"/>
    <n v="0"/>
    <n v="0"/>
    <n v="0"/>
    <n v="7"/>
    <x v="0"/>
    <x v="0"/>
  </r>
  <r>
    <x v="0"/>
    <x v="109"/>
    <x v="0"/>
    <x v="11"/>
    <s v="2021-12-01"/>
    <n v="31"/>
    <n v="1"/>
    <n v="11"/>
    <n v="0"/>
    <n v="4"/>
    <n v="16"/>
    <n v="1"/>
    <n v="8"/>
    <n v="0"/>
    <n v="0"/>
    <n v="0"/>
    <n v="0"/>
    <n v="0"/>
    <n v="7"/>
    <x v="0"/>
    <x v="0"/>
  </r>
  <r>
    <x v="0"/>
    <x v="109"/>
    <x v="245"/>
    <x v="12"/>
    <s v="2021-12-01"/>
    <n v="31"/>
    <n v="1"/>
    <n v="11"/>
    <n v="0"/>
    <n v="4"/>
    <n v="16"/>
    <n v="0"/>
    <n v="8"/>
    <n v="0"/>
    <n v="0"/>
    <n v="0"/>
    <n v="0"/>
    <n v="1"/>
    <n v="7"/>
    <x v="1"/>
    <x v="0"/>
  </r>
  <r>
    <x v="0"/>
    <x v="109"/>
    <x v="0"/>
    <x v="13"/>
    <s v="2021-12-01"/>
    <n v="31"/>
    <n v="1"/>
    <n v="11"/>
    <n v="0"/>
    <n v="4"/>
    <n v="16"/>
    <n v="1"/>
    <n v="8"/>
    <n v="0"/>
    <n v="0"/>
    <n v="0"/>
    <n v="0"/>
    <n v="0"/>
    <n v="7"/>
    <x v="0"/>
    <x v="0"/>
  </r>
  <r>
    <x v="0"/>
    <x v="109"/>
    <x v="0"/>
    <x v="14"/>
    <s v="2021-12-01"/>
    <n v="31"/>
    <n v="0"/>
    <n v="11"/>
    <n v="1"/>
    <n v="4"/>
    <n v="15"/>
    <n v="0"/>
    <n v="8"/>
    <n v="0"/>
    <n v="0"/>
    <n v="0"/>
    <n v="0"/>
    <n v="1"/>
    <n v="7"/>
    <x v="0"/>
    <x v="0"/>
  </r>
  <r>
    <x v="0"/>
    <x v="109"/>
    <x v="245"/>
    <x v="16"/>
    <s v="2021-12-01"/>
    <n v="31"/>
    <n v="1"/>
    <n v="11"/>
    <n v="0"/>
    <n v="4"/>
    <n v="16"/>
    <n v="0"/>
    <n v="8"/>
    <n v="0"/>
    <n v="0"/>
    <n v="0"/>
    <n v="0"/>
    <n v="1"/>
    <n v="7"/>
    <x v="1"/>
    <x v="0"/>
  </r>
  <r>
    <x v="0"/>
    <x v="109"/>
    <x v="0"/>
    <x v="17"/>
    <s v="2021-12-01"/>
    <n v="31"/>
    <n v="1"/>
    <n v="11"/>
    <n v="0"/>
    <n v="4"/>
    <n v="16"/>
    <n v="1"/>
    <n v="8"/>
    <n v="0"/>
    <n v="0"/>
    <n v="0"/>
    <n v="0"/>
    <n v="0"/>
    <n v="7"/>
    <x v="0"/>
    <x v="0"/>
  </r>
  <r>
    <x v="0"/>
    <x v="109"/>
    <x v="247"/>
    <x v="18"/>
    <s v="2021-12-01"/>
    <n v="31"/>
    <n v="0"/>
    <n v="11"/>
    <n v="0"/>
    <n v="4"/>
    <n v="16"/>
    <n v="0"/>
    <n v="8"/>
    <n v="0"/>
    <n v="0"/>
    <n v="0"/>
    <n v="0"/>
    <n v="0"/>
    <n v="7"/>
    <x v="2"/>
    <x v="1"/>
  </r>
  <r>
    <x v="0"/>
    <x v="110"/>
    <x v="248"/>
    <x v="0"/>
    <s v="2021-12-01"/>
    <n v="31"/>
    <n v="1"/>
    <n v="23"/>
    <n v="0"/>
    <n v="0"/>
    <n v="8"/>
    <n v="0"/>
    <n v="19"/>
    <n v="0"/>
    <n v="0"/>
    <n v="0"/>
    <n v="0"/>
    <n v="1"/>
    <n v="4"/>
    <x v="1"/>
    <x v="0"/>
  </r>
  <r>
    <x v="0"/>
    <x v="110"/>
    <x v="0"/>
    <x v="1"/>
    <s v="2021-12-01"/>
    <n v="31"/>
    <n v="1"/>
    <n v="23"/>
    <n v="0"/>
    <n v="0"/>
    <n v="8"/>
    <n v="1"/>
    <n v="19"/>
    <n v="0"/>
    <n v="0"/>
    <n v="0"/>
    <n v="0"/>
    <n v="0"/>
    <n v="4"/>
    <x v="0"/>
    <x v="0"/>
  </r>
  <r>
    <x v="0"/>
    <x v="110"/>
    <x v="248"/>
    <x v="2"/>
    <s v="2021-12-01"/>
    <n v="31"/>
    <n v="1"/>
    <n v="23"/>
    <n v="0"/>
    <n v="0"/>
    <n v="8"/>
    <n v="0"/>
    <n v="19"/>
    <n v="0"/>
    <n v="0"/>
    <n v="0"/>
    <n v="0"/>
    <n v="1"/>
    <n v="4"/>
    <x v="1"/>
    <x v="0"/>
  </r>
  <r>
    <x v="0"/>
    <x v="110"/>
    <x v="0"/>
    <x v="3"/>
    <s v="2021-12-01"/>
    <n v="31"/>
    <n v="1"/>
    <n v="23"/>
    <n v="0"/>
    <n v="0"/>
    <n v="8"/>
    <n v="1"/>
    <n v="19"/>
    <n v="0"/>
    <n v="0"/>
    <n v="0"/>
    <n v="0"/>
    <n v="0"/>
    <n v="4"/>
    <x v="0"/>
    <x v="0"/>
  </r>
  <r>
    <x v="0"/>
    <x v="110"/>
    <x v="249"/>
    <x v="4"/>
    <s v="2021-12-01"/>
    <n v="31"/>
    <n v="1"/>
    <n v="23"/>
    <n v="0"/>
    <n v="0"/>
    <n v="8"/>
    <n v="1"/>
    <n v="19"/>
    <n v="0"/>
    <n v="0"/>
    <n v="0"/>
    <n v="0"/>
    <n v="0"/>
    <n v="4"/>
    <x v="1"/>
    <x v="0"/>
  </r>
  <r>
    <x v="0"/>
    <x v="110"/>
    <x v="0"/>
    <x v="5"/>
    <s v="2021-12-01"/>
    <n v="31"/>
    <n v="1"/>
    <n v="23"/>
    <n v="0"/>
    <n v="0"/>
    <n v="8"/>
    <n v="1"/>
    <n v="19"/>
    <n v="0"/>
    <n v="0"/>
    <n v="0"/>
    <n v="0"/>
    <n v="0"/>
    <n v="4"/>
    <x v="0"/>
    <x v="0"/>
  </r>
  <r>
    <x v="0"/>
    <x v="110"/>
    <x v="250"/>
    <x v="6"/>
    <s v="2021-12-01"/>
    <n v="31"/>
    <n v="1"/>
    <n v="23"/>
    <n v="0"/>
    <n v="0"/>
    <n v="8"/>
    <n v="0"/>
    <n v="19"/>
    <n v="0"/>
    <n v="0"/>
    <n v="0"/>
    <n v="0"/>
    <n v="1"/>
    <n v="4"/>
    <x v="1"/>
    <x v="0"/>
  </r>
  <r>
    <x v="0"/>
    <x v="110"/>
    <x v="0"/>
    <x v="7"/>
    <s v="2021-12-01"/>
    <n v="31"/>
    <n v="1"/>
    <n v="23"/>
    <n v="0"/>
    <n v="0"/>
    <n v="8"/>
    <n v="1"/>
    <n v="19"/>
    <n v="0"/>
    <n v="0"/>
    <n v="0"/>
    <n v="0"/>
    <n v="0"/>
    <n v="4"/>
    <x v="0"/>
    <x v="0"/>
  </r>
  <r>
    <x v="0"/>
    <x v="110"/>
    <x v="0"/>
    <x v="8"/>
    <s v="2021-12-01"/>
    <n v="31"/>
    <n v="1"/>
    <n v="23"/>
    <n v="0"/>
    <n v="0"/>
    <n v="8"/>
    <n v="1"/>
    <n v="19"/>
    <n v="0"/>
    <n v="0"/>
    <n v="0"/>
    <n v="0"/>
    <n v="0"/>
    <n v="4"/>
    <x v="0"/>
    <x v="0"/>
  </r>
  <r>
    <x v="0"/>
    <x v="110"/>
    <x v="0"/>
    <x v="9"/>
    <s v="2021-12-01"/>
    <n v="31"/>
    <n v="1"/>
    <n v="23"/>
    <n v="0"/>
    <n v="0"/>
    <n v="8"/>
    <n v="1"/>
    <n v="19"/>
    <n v="0"/>
    <n v="0"/>
    <n v="0"/>
    <n v="0"/>
    <n v="0"/>
    <n v="4"/>
    <x v="0"/>
    <x v="0"/>
  </r>
  <r>
    <x v="0"/>
    <x v="110"/>
    <x v="250"/>
    <x v="10"/>
    <s v="2021-12-01"/>
    <n v="31"/>
    <n v="1"/>
    <n v="23"/>
    <n v="0"/>
    <n v="0"/>
    <n v="8"/>
    <n v="0"/>
    <n v="19"/>
    <n v="0"/>
    <n v="0"/>
    <n v="0"/>
    <n v="0"/>
    <n v="1"/>
    <n v="4"/>
    <x v="1"/>
    <x v="0"/>
  </r>
  <r>
    <x v="0"/>
    <x v="110"/>
    <x v="0"/>
    <x v="11"/>
    <s v="2021-12-01"/>
    <n v="31"/>
    <n v="1"/>
    <n v="23"/>
    <n v="0"/>
    <n v="0"/>
    <n v="8"/>
    <n v="1"/>
    <n v="19"/>
    <n v="0"/>
    <n v="0"/>
    <n v="0"/>
    <n v="0"/>
    <n v="0"/>
    <n v="4"/>
    <x v="0"/>
    <x v="0"/>
  </r>
  <r>
    <x v="0"/>
    <x v="110"/>
    <x v="0"/>
    <x v="12"/>
    <s v="2021-12-01"/>
    <n v="31"/>
    <n v="1"/>
    <n v="23"/>
    <n v="0"/>
    <n v="0"/>
    <n v="8"/>
    <n v="1"/>
    <n v="19"/>
    <n v="0"/>
    <n v="0"/>
    <n v="0"/>
    <n v="0"/>
    <n v="0"/>
    <n v="4"/>
    <x v="0"/>
    <x v="0"/>
  </r>
  <r>
    <x v="0"/>
    <x v="110"/>
    <x v="0"/>
    <x v="13"/>
    <s v="2021-12-01"/>
    <n v="31"/>
    <n v="1"/>
    <n v="23"/>
    <n v="0"/>
    <n v="0"/>
    <n v="8"/>
    <n v="1"/>
    <n v="19"/>
    <n v="0"/>
    <n v="0"/>
    <n v="0"/>
    <n v="0"/>
    <n v="0"/>
    <n v="4"/>
    <x v="0"/>
    <x v="0"/>
  </r>
  <r>
    <x v="0"/>
    <x v="110"/>
    <x v="0"/>
    <x v="14"/>
    <s v="2021-12-01"/>
    <n v="31"/>
    <n v="1"/>
    <n v="23"/>
    <n v="0"/>
    <n v="0"/>
    <n v="8"/>
    <n v="1"/>
    <n v="19"/>
    <n v="0"/>
    <n v="0"/>
    <n v="0"/>
    <n v="0"/>
    <n v="0"/>
    <n v="4"/>
    <x v="0"/>
    <x v="0"/>
  </r>
  <r>
    <x v="0"/>
    <x v="110"/>
    <x v="0"/>
    <x v="15"/>
    <s v="2021-12-01"/>
    <n v="31"/>
    <n v="1"/>
    <n v="23"/>
    <n v="0"/>
    <n v="0"/>
    <n v="8"/>
    <n v="1"/>
    <n v="19"/>
    <n v="0"/>
    <n v="0"/>
    <n v="0"/>
    <n v="0"/>
    <n v="0"/>
    <n v="4"/>
    <x v="0"/>
    <x v="0"/>
  </r>
  <r>
    <x v="0"/>
    <x v="110"/>
    <x v="250"/>
    <x v="16"/>
    <s v="2021-12-01"/>
    <n v="31"/>
    <n v="1"/>
    <n v="23"/>
    <n v="0"/>
    <n v="0"/>
    <n v="8"/>
    <n v="1"/>
    <n v="19"/>
    <n v="0"/>
    <n v="0"/>
    <n v="0"/>
    <n v="0"/>
    <n v="0"/>
    <n v="4"/>
    <x v="1"/>
    <x v="0"/>
  </r>
  <r>
    <x v="0"/>
    <x v="110"/>
    <x v="0"/>
    <x v="17"/>
    <s v="2021-12-01"/>
    <n v="31"/>
    <n v="1"/>
    <n v="23"/>
    <n v="0"/>
    <n v="0"/>
    <n v="8"/>
    <n v="1"/>
    <n v="19"/>
    <n v="0"/>
    <n v="0"/>
    <n v="0"/>
    <n v="0"/>
    <n v="0"/>
    <n v="4"/>
    <x v="0"/>
    <x v="0"/>
  </r>
  <r>
    <x v="0"/>
    <x v="110"/>
    <x v="0"/>
    <x v="18"/>
    <s v="2021-12-01"/>
    <n v="31"/>
    <n v="1"/>
    <n v="23"/>
    <n v="0"/>
    <n v="0"/>
    <n v="8"/>
    <n v="1"/>
    <n v="19"/>
    <n v="0"/>
    <n v="0"/>
    <n v="0"/>
    <n v="0"/>
    <n v="0"/>
    <n v="4"/>
    <x v="0"/>
    <x v="0"/>
  </r>
  <r>
    <x v="0"/>
    <x v="110"/>
    <x v="0"/>
    <x v="19"/>
    <s v="2021-12-01"/>
    <n v="31"/>
    <n v="1"/>
    <n v="23"/>
    <n v="0"/>
    <n v="0"/>
    <n v="8"/>
    <n v="1"/>
    <n v="19"/>
    <n v="0"/>
    <n v="0"/>
    <n v="0"/>
    <n v="0"/>
    <n v="0"/>
    <n v="4"/>
    <x v="0"/>
    <x v="0"/>
  </r>
  <r>
    <x v="0"/>
    <x v="110"/>
    <x v="0"/>
    <x v="20"/>
    <s v="2021-12-01"/>
    <n v="31"/>
    <n v="1"/>
    <n v="23"/>
    <n v="0"/>
    <n v="0"/>
    <n v="8"/>
    <n v="1"/>
    <n v="19"/>
    <n v="0"/>
    <n v="0"/>
    <n v="0"/>
    <n v="0"/>
    <n v="0"/>
    <n v="4"/>
    <x v="0"/>
    <x v="0"/>
  </r>
  <r>
    <x v="0"/>
    <x v="110"/>
    <x v="0"/>
    <x v="21"/>
    <s v="2021-12-01"/>
    <n v="31"/>
    <n v="1"/>
    <n v="23"/>
    <n v="0"/>
    <n v="0"/>
    <n v="8"/>
    <n v="1"/>
    <n v="19"/>
    <n v="0"/>
    <n v="0"/>
    <n v="0"/>
    <n v="0"/>
    <n v="0"/>
    <n v="4"/>
    <x v="0"/>
    <x v="0"/>
  </r>
  <r>
    <x v="0"/>
    <x v="110"/>
    <x v="0"/>
    <x v="22"/>
    <s v="2021-12-01"/>
    <n v="31"/>
    <n v="1"/>
    <n v="23"/>
    <n v="0"/>
    <n v="0"/>
    <n v="8"/>
    <n v="1"/>
    <n v="19"/>
    <n v="0"/>
    <n v="0"/>
    <n v="0"/>
    <n v="0"/>
    <n v="0"/>
    <n v="4"/>
    <x v="0"/>
    <x v="0"/>
  </r>
  <r>
    <x v="0"/>
    <x v="111"/>
    <x v="251"/>
    <x v="4"/>
    <s v="2021-12-07"/>
    <n v="25"/>
    <n v="1"/>
    <n v="13"/>
    <n v="0"/>
    <n v="1"/>
    <n v="11"/>
    <n v="0"/>
    <n v="4"/>
    <n v="0"/>
    <n v="1"/>
    <n v="0"/>
    <n v="0"/>
    <n v="1"/>
    <n v="9"/>
    <x v="1"/>
    <x v="0"/>
  </r>
  <r>
    <x v="0"/>
    <x v="111"/>
    <x v="251"/>
    <x v="6"/>
    <s v="2021-12-07"/>
    <n v="25"/>
    <n v="1"/>
    <n v="13"/>
    <n v="0"/>
    <n v="1"/>
    <n v="11"/>
    <n v="0"/>
    <n v="4"/>
    <n v="0"/>
    <n v="1"/>
    <n v="0"/>
    <n v="0"/>
    <n v="1"/>
    <n v="9"/>
    <x v="1"/>
    <x v="0"/>
  </r>
  <r>
    <x v="0"/>
    <x v="111"/>
    <x v="252"/>
    <x v="7"/>
    <s v="2021-12-07"/>
    <n v="25"/>
    <n v="1"/>
    <n v="13"/>
    <n v="0"/>
    <n v="1"/>
    <n v="11"/>
    <n v="0"/>
    <n v="4"/>
    <n v="0"/>
    <n v="1"/>
    <n v="0"/>
    <n v="0"/>
    <n v="1"/>
    <n v="9"/>
    <x v="1"/>
    <x v="0"/>
  </r>
  <r>
    <x v="0"/>
    <x v="111"/>
    <x v="253"/>
    <x v="10"/>
    <s v="2021-12-07"/>
    <n v="25"/>
    <n v="1"/>
    <n v="13"/>
    <n v="0"/>
    <n v="1"/>
    <n v="11"/>
    <n v="0"/>
    <n v="4"/>
    <n v="0"/>
    <n v="1"/>
    <n v="0"/>
    <n v="0"/>
    <n v="1"/>
    <n v="9"/>
    <x v="1"/>
    <x v="0"/>
  </r>
  <r>
    <x v="0"/>
    <x v="111"/>
    <x v="253"/>
    <x v="11"/>
    <s v="2021-12-07"/>
    <n v="25"/>
    <n v="1"/>
    <n v="13"/>
    <n v="0"/>
    <n v="1"/>
    <n v="11"/>
    <n v="0"/>
    <n v="4"/>
    <n v="0"/>
    <n v="1"/>
    <n v="0"/>
    <n v="0"/>
    <n v="1"/>
    <n v="9"/>
    <x v="1"/>
    <x v="0"/>
  </r>
  <r>
    <x v="0"/>
    <x v="111"/>
    <x v="253"/>
    <x v="12"/>
    <s v="2021-12-07"/>
    <n v="25"/>
    <n v="1"/>
    <n v="13"/>
    <n v="0"/>
    <n v="1"/>
    <n v="11"/>
    <n v="0"/>
    <n v="4"/>
    <n v="0"/>
    <n v="1"/>
    <n v="0"/>
    <n v="0"/>
    <n v="1"/>
    <n v="9"/>
    <x v="1"/>
    <x v="0"/>
  </r>
  <r>
    <x v="0"/>
    <x v="111"/>
    <x v="253"/>
    <x v="13"/>
    <s v="2021-12-07"/>
    <n v="25"/>
    <n v="1"/>
    <n v="13"/>
    <n v="0"/>
    <n v="1"/>
    <n v="11"/>
    <n v="1"/>
    <n v="4"/>
    <n v="0"/>
    <n v="1"/>
    <n v="0"/>
    <n v="0"/>
    <n v="0"/>
    <n v="9"/>
    <x v="1"/>
    <x v="0"/>
  </r>
  <r>
    <x v="0"/>
    <x v="111"/>
    <x v="253"/>
    <x v="14"/>
    <s v="2021-12-07"/>
    <n v="25"/>
    <n v="1"/>
    <n v="13"/>
    <n v="0"/>
    <n v="1"/>
    <n v="11"/>
    <n v="1"/>
    <n v="4"/>
    <n v="0"/>
    <n v="1"/>
    <n v="0"/>
    <n v="0"/>
    <n v="0"/>
    <n v="9"/>
    <x v="1"/>
    <x v="0"/>
  </r>
  <r>
    <x v="0"/>
    <x v="111"/>
    <x v="253"/>
    <x v="15"/>
    <s v="2021-12-07"/>
    <n v="25"/>
    <n v="1"/>
    <n v="13"/>
    <n v="0"/>
    <n v="1"/>
    <n v="11"/>
    <n v="1"/>
    <n v="4"/>
    <n v="0"/>
    <n v="1"/>
    <n v="0"/>
    <n v="0"/>
    <n v="0"/>
    <n v="9"/>
    <x v="1"/>
    <x v="0"/>
  </r>
  <r>
    <x v="0"/>
    <x v="111"/>
    <x v="253"/>
    <x v="16"/>
    <s v="2021-12-07"/>
    <n v="25"/>
    <n v="1"/>
    <n v="13"/>
    <n v="0"/>
    <n v="1"/>
    <n v="11"/>
    <n v="0"/>
    <n v="4"/>
    <n v="0"/>
    <n v="1"/>
    <n v="0"/>
    <n v="0"/>
    <n v="1"/>
    <n v="9"/>
    <x v="1"/>
    <x v="0"/>
  </r>
  <r>
    <x v="0"/>
    <x v="111"/>
    <x v="254"/>
    <x v="18"/>
    <s v="2021-12-07"/>
    <n v="25"/>
    <n v="1"/>
    <n v="13"/>
    <n v="0"/>
    <n v="1"/>
    <n v="11"/>
    <n v="1"/>
    <n v="4"/>
    <n v="0"/>
    <n v="1"/>
    <n v="0"/>
    <n v="0"/>
    <n v="0"/>
    <n v="9"/>
    <x v="1"/>
    <x v="0"/>
  </r>
  <r>
    <x v="0"/>
    <x v="111"/>
    <x v="253"/>
    <x v="19"/>
    <s v="2021-12-07"/>
    <n v="25"/>
    <n v="1"/>
    <n v="13"/>
    <n v="0"/>
    <n v="1"/>
    <n v="11"/>
    <n v="0"/>
    <n v="4"/>
    <n v="0"/>
    <n v="1"/>
    <n v="0"/>
    <n v="0"/>
    <n v="1"/>
    <n v="9"/>
    <x v="1"/>
    <x v="0"/>
  </r>
  <r>
    <x v="0"/>
    <x v="111"/>
    <x v="0"/>
    <x v="20"/>
    <s v="2021-12-07"/>
    <n v="25"/>
    <n v="0"/>
    <n v="13"/>
    <n v="1"/>
    <n v="1"/>
    <n v="10"/>
    <n v="0"/>
    <n v="4"/>
    <n v="1"/>
    <n v="1"/>
    <n v="0"/>
    <n v="0"/>
    <n v="0"/>
    <n v="9"/>
    <x v="0"/>
    <x v="0"/>
  </r>
  <r>
    <x v="0"/>
    <x v="111"/>
    <x v="253"/>
    <x v="21"/>
    <s v="2021-12-07"/>
    <n v="25"/>
    <n v="1"/>
    <n v="13"/>
    <n v="0"/>
    <n v="1"/>
    <n v="11"/>
    <n v="0"/>
    <n v="4"/>
    <n v="0"/>
    <n v="1"/>
    <n v="0"/>
    <n v="0"/>
    <n v="1"/>
    <n v="9"/>
    <x v="1"/>
    <x v="0"/>
  </r>
  <r>
    <x v="0"/>
    <x v="112"/>
    <x v="255"/>
    <x v="0"/>
    <s v="2021-12-01"/>
    <n v="31"/>
    <n v="1"/>
    <n v="23"/>
    <n v="0"/>
    <n v="0"/>
    <n v="8"/>
    <n v="1"/>
    <n v="20"/>
    <n v="0"/>
    <n v="0"/>
    <n v="0"/>
    <n v="0"/>
    <n v="0"/>
    <n v="3"/>
    <x v="1"/>
    <x v="0"/>
  </r>
  <r>
    <x v="0"/>
    <x v="112"/>
    <x v="0"/>
    <x v="1"/>
    <s v="2021-12-01"/>
    <n v="31"/>
    <n v="1"/>
    <n v="23"/>
    <n v="0"/>
    <n v="0"/>
    <n v="8"/>
    <n v="1"/>
    <n v="20"/>
    <n v="0"/>
    <n v="0"/>
    <n v="0"/>
    <n v="0"/>
    <n v="0"/>
    <n v="3"/>
    <x v="0"/>
    <x v="0"/>
  </r>
  <r>
    <x v="0"/>
    <x v="112"/>
    <x v="256"/>
    <x v="2"/>
    <s v="2021-12-01"/>
    <n v="31"/>
    <n v="1"/>
    <n v="23"/>
    <n v="0"/>
    <n v="0"/>
    <n v="8"/>
    <n v="1"/>
    <n v="20"/>
    <n v="0"/>
    <n v="0"/>
    <n v="0"/>
    <n v="0"/>
    <n v="0"/>
    <n v="3"/>
    <x v="1"/>
    <x v="0"/>
  </r>
  <r>
    <x v="0"/>
    <x v="112"/>
    <x v="0"/>
    <x v="3"/>
    <s v="2021-12-01"/>
    <n v="31"/>
    <n v="1"/>
    <n v="23"/>
    <n v="0"/>
    <n v="0"/>
    <n v="8"/>
    <n v="1"/>
    <n v="20"/>
    <n v="0"/>
    <n v="0"/>
    <n v="0"/>
    <n v="0"/>
    <n v="0"/>
    <n v="3"/>
    <x v="0"/>
    <x v="0"/>
  </r>
  <r>
    <x v="0"/>
    <x v="112"/>
    <x v="255"/>
    <x v="4"/>
    <s v="2021-12-01"/>
    <n v="31"/>
    <n v="1"/>
    <n v="23"/>
    <n v="0"/>
    <n v="0"/>
    <n v="8"/>
    <n v="1"/>
    <n v="20"/>
    <n v="0"/>
    <n v="0"/>
    <n v="0"/>
    <n v="0"/>
    <n v="0"/>
    <n v="3"/>
    <x v="1"/>
    <x v="0"/>
  </r>
  <r>
    <x v="0"/>
    <x v="112"/>
    <x v="0"/>
    <x v="5"/>
    <s v="2021-12-01"/>
    <n v="31"/>
    <n v="1"/>
    <n v="23"/>
    <n v="0"/>
    <n v="0"/>
    <n v="8"/>
    <n v="1"/>
    <n v="20"/>
    <n v="0"/>
    <n v="0"/>
    <n v="0"/>
    <n v="0"/>
    <n v="0"/>
    <n v="3"/>
    <x v="0"/>
    <x v="0"/>
  </r>
  <r>
    <x v="0"/>
    <x v="112"/>
    <x v="255"/>
    <x v="6"/>
    <s v="2021-12-01"/>
    <n v="31"/>
    <n v="1"/>
    <n v="23"/>
    <n v="0"/>
    <n v="0"/>
    <n v="8"/>
    <n v="0"/>
    <n v="20"/>
    <n v="0"/>
    <n v="0"/>
    <n v="0"/>
    <n v="0"/>
    <n v="1"/>
    <n v="3"/>
    <x v="1"/>
    <x v="0"/>
  </r>
  <r>
    <x v="0"/>
    <x v="112"/>
    <x v="0"/>
    <x v="7"/>
    <s v="2021-12-01"/>
    <n v="31"/>
    <n v="1"/>
    <n v="23"/>
    <n v="0"/>
    <n v="0"/>
    <n v="8"/>
    <n v="1"/>
    <n v="20"/>
    <n v="0"/>
    <n v="0"/>
    <n v="0"/>
    <n v="0"/>
    <n v="0"/>
    <n v="3"/>
    <x v="0"/>
    <x v="0"/>
  </r>
  <r>
    <x v="0"/>
    <x v="112"/>
    <x v="256"/>
    <x v="8"/>
    <s v="2021-12-01"/>
    <n v="31"/>
    <n v="1"/>
    <n v="23"/>
    <n v="0"/>
    <n v="0"/>
    <n v="8"/>
    <n v="1"/>
    <n v="20"/>
    <n v="0"/>
    <n v="0"/>
    <n v="0"/>
    <n v="0"/>
    <n v="0"/>
    <n v="3"/>
    <x v="1"/>
    <x v="0"/>
  </r>
  <r>
    <x v="0"/>
    <x v="112"/>
    <x v="0"/>
    <x v="9"/>
    <s v="2021-12-01"/>
    <n v="31"/>
    <n v="1"/>
    <n v="23"/>
    <n v="0"/>
    <n v="0"/>
    <n v="8"/>
    <n v="1"/>
    <n v="20"/>
    <n v="0"/>
    <n v="0"/>
    <n v="0"/>
    <n v="0"/>
    <n v="0"/>
    <n v="3"/>
    <x v="0"/>
    <x v="0"/>
  </r>
  <r>
    <x v="0"/>
    <x v="112"/>
    <x v="255"/>
    <x v="10"/>
    <s v="2021-12-01"/>
    <n v="31"/>
    <n v="1"/>
    <n v="23"/>
    <n v="0"/>
    <n v="0"/>
    <n v="8"/>
    <n v="1"/>
    <n v="20"/>
    <n v="0"/>
    <n v="0"/>
    <n v="0"/>
    <n v="0"/>
    <n v="0"/>
    <n v="3"/>
    <x v="1"/>
    <x v="0"/>
  </r>
  <r>
    <x v="0"/>
    <x v="112"/>
    <x v="0"/>
    <x v="11"/>
    <s v="2021-12-01"/>
    <n v="31"/>
    <n v="1"/>
    <n v="23"/>
    <n v="0"/>
    <n v="0"/>
    <n v="8"/>
    <n v="1"/>
    <n v="20"/>
    <n v="0"/>
    <n v="0"/>
    <n v="0"/>
    <n v="0"/>
    <n v="0"/>
    <n v="3"/>
    <x v="0"/>
    <x v="0"/>
  </r>
  <r>
    <x v="0"/>
    <x v="112"/>
    <x v="255"/>
    <x v="12"/>
    <s v="2021-12-01"/>
    <n v="31"/>
    <n v="1"/>
    <n v="23"/>
    <n v="0"/>
    <n v="0"/>
    <n v="8"/>
    <n v="1"/>
    <n v="20"/>
    <n v="0"/>
    <n v="0"/>
    <n v="0"/>
    <n v="0"/>
    <n v="0"/>
    <n v="3"/>
    <x v="1"/>
    <x v="0"/>
  </r>
  <r>
    <x v="0"/>
    <x v="112"/>
    <x v="0"/>
    <x v="13"/>
    <s v="2021-12-01"/>
    <n v="31"/>
    <n v="1"/>
    <n v="23"/>
    <n v="0"/>
    <n v="0"/>
    <n v="8"/>
    <n v="1"/>
    <n v="20"/>
    <n v="0"/>
    <n v="0"/>
    <n v="0"/>
    <n v="0"/>
    <n v="0"/>
    <n v="3"/>
    <x v="0"/>
    <x v="0"/>
  </r>
  <r>
    <x v="0"/>
    <x v="112"/>
    <x v="255"/>
    <x v="14"/>
    <s v="2021-12-01"/>
    <n v="31"/>
    <n v="1"/>
    <n v="23"/>
    <n v="0"/>
    <n v="0"/>
    <n v="8"/>
    <n v="0"/>
    <n v="20"/>
    <n v="0"/>
    <n v="0"/>
    <n v="0"/>
    <n v="0"/>
    <n v="1"/>
    <n v="3"/>
    <x v="1"/>
    <x v="0"/>
  </r>
  <r>
    <x v="0"/>
    <x v="112"/>
    <x v="0"/>
    <x v="15"/>
    <s v="2021-12-01"/>
    <n v="31"/>
    <n v="1"/>
    <n v="23"/>
    <n v="0"/>
    <n v="0"/>
    <n v="8"/>
    <n v="1"/>
    <n v="20"/>
    <n v="0"/>
    <n v="0"/>
    <n v="0"/>
    <n v="0"/>
    <n v="0"/>
    <n v="3"/>
    <x v="0"/>
    <x v="0"/>
  </r>
  <r>
    <x v="0"/>
    <x v="112"/>
    <x v="255"/>
    <x v="16"/>
    <s v="2021-12-01"/>
    <n v="31"/>
    <n v="1"/>
    <n v="23"/>
    <n v="0"/>
    <n v="0"/>
    <n v="8"/>
    <n v="1"/>
    <n v="20"/>
    <n v="0"/>
    <n v="0"/>
    <n v="0"/>
    <n v="0"/>
    <n v="0"/>
    <n v="3"/>
    <x v="1"/>
    <x v="0"/>
  </r>
  <r>
    <x v="0"/>
    <x v="112"/>
    <x v="0"/>
    <x v="17"/>
    <s v="2021-12-01"/>
    <n v="31"/>
    <n v="1"/>
    <n v="23"/>
    <n v="0"/>
    <n v="0"/>
    <n v="8"/>
    <n v="1"/>
    <n v="20"/>
    <n v="0"/>
    <n v="0"/>
    <n v="0"/>
    <n v="0"/>
    <n v="0"/>
    <n v="3"/>
    <x v="0"/>
    <x v="0"/>
  </r>
  <r>
    <x v="0"/>
    <x v="112"/>
    <x v="256"/>
    <x v="18"/>
    <s v="2021-12-01"/>
    <n v="31"/>
    <n v="1"/>
    <n v="23"/>
    <n v="0"/>
    <n v="0"/>
    <n v="8"/>
    <n v="1"/>
    <n v="20"/>
    <n v="0"/>
    <n v="0"/>
    <n v="0"/>
    <n v="0"/>
    <n v="0"/>
    <n v="3"/>
    <x v="1"/>
    <x v="0"/>
  </r>
  <r>
    <x v="0"/>
    <x v="112"/>
    <x v="0"/>
    <x v="19"/>
    <s v="2021-12-01"/>
    <n v="31"/>
    <n v="1"/>
    <n v="23"/>
    <n v="0"/>
    <n v="0"/>
    <n v="8"/>
    <n v="1"/>
    <n v="20"/>
    <n v="0"/>
    <n v="0"/>
    <n v="0"/>
    <n v="0"/>
    <n v="0"/>
    <n v="3"/>
    <x v="0"/>
    <x v="0"/>
  </r>
  <r>
    <x v="0"/>
    <x v="112"/>
    <x v="256"/>
    <x v="20"/>
    <s v="2021-12-01"/>
    <n v="31"/>
    <n v="1"/>
    <n v="23"/>
    <n v="0"/>
    <n v="0"/>
    <n v="8"/>
    <n v="0"/>
    <n v="20"/>
    <n v="0"/>
    <n v="0"/>
    <n v="0"/>
    <n v="0"/>
    <n v="1"/>
    <n v="3"/>
    <x v="1"/>
    <x v="0"/>
  </r>
  <r>
    <x v="0"/>
    <x v="112"/>
    <x v="0"/>
    <x v="21"/>
    <s v="2021-12-01"/>
    <n v="31"/>
    <n v="1"/>
    <n v="23"/>
    <n v="0"/>
    <n v="0"/>
    <n v="8"/>
    <n v="1"/>
    <n v="20"/>
    <n v="0"/>
    <n v="0"/>
    <n v="0"/>
    <n v="0"/>
    <n v="0"/>
    <n v="3"/>
    <x v="0"/>
    <x v="0"/>
  </r>
  <r>
    <x v="0"/>
    <x v="112"/>
    <x v="0"/>
    <x v="22"/>
    <s v="2021-12-01"/>
    <n v="31"/>
    <n v="1"/>
    <n v="23"/>
    <n v="0"/>
    <n v="0"/>
    <n v="8"/>
    <n v="1"/>
    <n v="20"/>
    <n v="0"/>
    <n v="0"/>
    <n v="0"/>
    <n v="0"/>
    <n v="0"/>
    <n v="3"/>
    <x v="0"/>
    <x v="0"/>
  </r>
  <r>
    <x v="0"/>
    <x v="113"/>
    <x v="257"/>
    <x v="0"/>
    <s v="2021-12-01"/>
    <n v="31"/>
    <n v="1"/>
    <n v="20"/>
    <n v="0"/>
    <n v="1"/>
    <n v="10"/>
    <n v="1"/>
    <n v="20"/>
    <n v="0"/>
    <n v="0"/>
    <n v="0"/>
    <n v="0"/>
    <n v="0"/>
    <n v="1"/>
    <x v="1"/>
    <x v="0"/>
  </r>
  <r>
    <x v="0"/>
    <x v="113"/>
    <x v="257"/>
    <x v="1"/>
    <s v="2021-12-01"/>
    <n v="31"/>
    <n v="1"/>
    <n v="20"/>
    <n v="0"/>
    <n v="1"/>
    <n v="10"/>
    <n v="1"/>
    <n v="20"/>
    <n v="0"/>
    <n v="0"/>
    <n v="0"/>
    <n v="0"/>
    <n v="0"/>
    <n v="1"/>
    <x v="1"/>
    <x v="0"/>
  </r>
  <r>
    <x v="0"/>
    <x v="113"/>
    <x v="258"/>
    <x v="3"/>
    <s v="2021-12-01"/>
    <n v="31"/>
    <n v="1"/>
    <n v="20"/>
    <n v="0"/>
    <n v="1"/>
    <n v="10"/>
    <n v="1"/>
    <n v="20"/>
    <n v="0"/>
    <n v="0"/>
    <n v="0"/>
    <n v="0"/>
    <n v="0"/>
    <n v="1"/>
    <x v="1"/>
    <x v="0"/>
  </r>
  <r>
    <x v="0"/>
    <x v="113"/>
    <x v="0"/>
    <x v="4"/>
    <s v="2021-12-01"/>
    <n v="31"/>
    <n v="0"/>
    <n v="20"/>
    <n v="1"/>
    <n v="1"/>
    <n v="9"/>
    <n v="1"/>
    <n v="20"/>
    <n v="0"/>
    <n v="0"/>
    <n v="0"/>
    <n v="0"/>
    <n v="0"/>
    <n v="1"/>
    <x v="0"/>
    <x v="0"/>
  </r>
  <r>
    <x v="0"/>
    <x v="113"/>
    <x v="257"/>
    <x v="5"/>
    <s v="2021-12-01"/>
    <n v="31"/>
    <n v="1"/>
    <n v="20"/>
    <n v="0"/>
    <n v="1"/>
    <n v="10"/>
    <n v="1"/>
    <n v="20"/>
    <n v="0"/>
    <n v="0"/>
    <n v="0"/>
    <n v="0"/>
    <n v="0"/>
    <n v="1"/>
    <x v="1"/>
    <x v="0"/>
  </r>
  <r>
    <x v="0"/>
    <x v="113"/>
    <x v="257"/>
    <x v="6"/>
    <s v="2021-12-01"/>
    <n v="31"/>
    <n v="1"/>
    <n v="20"/>
    <n v="0"/>
    <n v="1"/>
    <n v="10"/>
    <n v="1"/>
    <n v="20"/>
    <n v="0"/>
    <n v="0"/>
    <n v="0"/>
    <n v="0"/>
    <n v="0"/>
    <n v="1"/>
    <x v="1"/>
    <x v="0"/>
  </r>
  <r>
    <x v="0"/>
    <x v="113"/>
    <x v="257"/>
    <x v="7"/>
    <s v="2021-12-01"/>
    <n v="31"/>
    <n v="1"/>
    <n v="20"/>
    <n v="0"/>
    <n v="1"/>
    <n v="10"/>
    <n v="1"/>
    <n v="20"/>
    <n v="0"/>
    <n v="0"/>
    <n v="0"/>
    <n v="0"/>
    <n v="0"/>
    <n v="1"/>
    <x v="1"/>
    <x v="0"/>
  </r>
  <r>
    <x v="0"/>
    <x v="113"/>
    <x v="0"/>
    <x v="8"/>
    <s v="2021-12-01"/>
    <n v="31"/>
    <n v="1"/>
    <n v="20"/>
    <n v="0"/>
    <n v="1"/>
    <n v="10"/>
    <n v="1"/>
    <n v="20"/>
    <n v="0"/>
    <n v="0"/>
    <n v="0"/>
    <n v="0"/>
    <n v="0"/>
    <n v="1"/>
    <x v="0"/>
    <x v="0"/>
  </r>
  <r>
    <x v="0"/>
    <x v="113"/>
    <x v="257"/>
    <x v="9"/>
    <s v="2021-12-01"/>
    <n v="31"/>
    <n v="1"/>
    <n v="20"/>
    <n v="0"/>
    <n v="1"/>
    <n v="10"/>
    <n v="1"/>
    <n v="20"/>
    <n v="0"/>
    <n v="0"/>
    <n v="0"/>
    <n v="0"/>
    <n v="0"/>
    <n v="1"/>
    <x v="1"/>
    <x v="0"/>
  </r>
  <r>
    <x v="0"/>
    <x v="113"/>
    <x v="257"/>
    <x v="10"/>
    <s v="2021-12-01"/>
    <n v="31"/>
    <n v="1"/>
    <n v="20"/>
    <n v="0"/>
    <n v="1"/>
    <n v="10"/>
    <n v="1"/>
    <n v="20"/>
    <n v="0"/>
    <n v="0"/>
    <n v="0"/>
    <n v="0"/>
    <n v="0"/>
    <n v="1"/>
    <x v="1"/>
    <x v="0"/>
  </r>
  <r>
    <x v="0"/>
    <x v="113"/>
    <x v="257"/>
    <x v="11"/>
    <s v="2021-12-01"/>
    <n v="31"/>
    <n v="1"/>
    <n v="20"/>
    <n v="0"/>
    <n v="1"/>
    <n v="10"/>
    <n v="1"/>
    <n v="20"/>
    <n v="0"/>
    <n v="0"/>
    <n v="0"/>
    <n v="0"/>
    <n v="0"/>
    <n v="1"/>
    <x v="1"/>
    <x v="0"/>
  </r>
  <r>
    <x v="0"/>
    <x v="113"/>
    <x v="259"/>
    <x v="12"/>
    <s v="2021-12-01"/>
    <n v="31"/>
    <n v="1"/>
    <n v="20"/>
    <n v="0"/>
    <n v="1"/>
    <n v="10"/>
    <n v="0"/>
    <n v="20"/>
    <n v="0"/>
    <n v="0"/>
    <n v="0"/>
    <n v="0"/>
    <n v="1"/>
    <n v="1"/>
    <x v="1"/>
    <x v="0"/>
  </r>
  <r>
    <x v="0"/>
    <x v="113"/>
    <x v="260"/>
    <x v="13"/>
    <s v="2021-12-01"/>
    <n v="31"/>
    <n v="1"/>
    <n v="20"/>
    <n v="0"/>
    <n v="1"/>
    <n v="10"/>
    <n v="1"/>
    <n v="20"/>
    <n v="0"/>
    <n v="0"/>
    <n v="0"/>
    <n v="0"/>
    <n v="0"/>
    <n v="1"/>
    <x v="1"/>
    <x v="0"/>
  </r>
  <r>
    <x v="0"/>
    <x v="113"/>
    <x v="0"/>
    <x v="14"/>
    <s v="2021-12-01"/>
    <n v="31"/>
    <n v="1"/>
    <n v="20"/>
    <n v="0"/>
    <n v="1"/>
    <n v="10"/>
    <n v="1"/>
    <n v="20"/>
    <n v="0"/>
    <n v="0"/>
    <n v="0"/>
    <n v="0"/>
    <n v="0"/>
    <n v="1"/>
    <x v="0"/>
    <x v="0"/>
  </r>
  <r>
    <x v="0"/>
    <x v="113"/>
    <x v="257"/>
    <x v="15"/>
    <s v="2021-12-01"/>
    <n v="31"/>
    <n v="1"/>
    <n v="20"/>
    <n v="0"/>
    <n v="1"/>
    <n v="10"/>
    <n v="1"/>
    <n v="20"/>
    <n v="0"/>
    <n v="0"/>
    <n v="0"/>
    <n v="0"/>
    <n v="0"/>
    <n v="1"/>
    <x v="1"/>
    <x v="0"/>
  </r>
  <r>
    <x v="0"/>
    <x v="113"/>
    <x v="257"/>
    <x v="16"/>
    <s v="2021-12-01"/>
    <n v="31"/>
    <n v="1"/>
    <n v="20"/>
    <n v="0"/>
    <n v="1"/>
    <n v="10"/>
    <n v="1"/>
    <n v="20"/>
    <n v="0"/>
    <n v="0"/>
    <n v="0"/>
    <n v="0"/>
    <n v="0"/>
    <n v="1"/>
    <x v="1"/>
    <x v="0"/>
  </r>
  <r>
    <x v="0"/>
    <x v="113"/>
    <x v="257"/>
    <x v="17"/>
    <s v="2021-12-01"/>
    <n v="31"/>
    <n v="1"/>
    <n v="20"/>
    <n v="0"/>
    <n v="1"/>
    <n v="10"/>
    <n v="1"/>
    <n v="20"/>
    <n v="0"/>
    <n v="0"/>
    <n v="0"/>
    <n v="0"/>
    <n v="0"/>
    <n v="1"/>
    <x v="1"/>
    <x v="0"/>
  </r>
  <r>
    <x v="0"/>
    <x v="113"/>
    <x v="257"/>
    <x v="19"/>
    <s v="2021-12-01"/>
    <n v="31"/>
    <n v="1"/>
    <n v="20"/>
    <n v="0"/>
    <n v="1"/>
    <n v="10"/>
    <n v="1"/>
    <n v="20"/>
    <n v="0"/>
    <n v="0"/>
    <n v="0"/>
    <n v="0"/>
    <n v="0"/>
    <n v="1"/>
    <x v="1"/>
    <x v="0"/>
  </r>
  <r>
    <x v="0"/>
    <x v="113"/>
    <x v="261"/>
    <x v="20"/>
    <s v="2021-12-01"/>
    <n v="31"/>
    <n v="1"/>
    <n v="20"/>
    <n v="0"/>
    <n v="1"/>
    <n v="10"/>
    <n v="1"/>
    <n v="20"/>
    <n v="0"/>
    <n v="0"/>
    <n v="0"/>
    <n v="0"/>
    <n v="0"/>
    <n v="1"/>
    <x v="1"/>
    <x v="0"/>
  </r>
  <r>
    <x v="0"/>
    <x v="113"/>
    <x v="262"/>
    <x v="21"/>
    <s v="2021-12-01"/>
    <n v="31"/>
    <n v="1"/>
    <n v="20"/>
    <n v="0"/>
    <n v="1"/>
    <n v="10"/>
    <n v="1"/>
    <n v="20"/>
    <n v="0"/>
    <n v="0"/>
    <n v="0"/>
    <n v="0"/>
    <n v="0"/>
    <n v="1"/>
    <x v="1"/>
    <x v="0"/>
  </r>
  <r>
    <x v="0"/>
    <x v="113"/>
    <x v="257"/>
    <x v="22"/>
    <s v="2021-12-01"/>
    <n v="31"/>
    <n v="1"/>
    <n v="20"/>
    <n v="0"/>
    <n v="1"/>
    <n v="10"/>
    <n v="1"/>
    <n v="20"/>
    <n v="0"/>
    <n v="0"/>
    <n v="0"/>
    <n v="0"/>
    <n v="0"/>
    <n v="1"/>
    <x v="1"/>
    <x v="0"/>
  </r>
  <r>
    <x v="0"/>
    <x v="114"/>
    <x v="0"/>
    <x v="0"/>
    <s v="2021-12-01"/>
    <n v="31"/>
    <n v="0"/>
    <n v="9"/>
    <n v="1"/>
    <n v="12"/>
    <n v="9"/>
    <n v="1"/>
    <n v="14"/>
    <n v="0"/>
    <n v="2"/>
    <n v="0"/>
    <n v="0"/>
    <n v="0"/>
    <n v="5"/>
    <x v="0"/>
    <x v="0"/>
  </r>
  <r>
    <x v="0"/>
    <x v="114"/>
    <x v="263"/>
    <x v="1"/>
    <s v="2021-12-01"/>
    <n v="31"/>
    <n v="1"/>
    <n v="9"/>
    <n v="0"/>
    <n v="12"/>
    <n v="10"/>
    <n v="1"/>
    <n v="14"/>
    <n v="0"/>
    <n v="2"/>
    <n v="0"/>
    <n v="0"/>
    <n v="0"/>
    <n v="5"/>
    <x v="1"/>
    <x v="0"/>
  </r>
  <r>
    <x v="0"/>
    <x v="114"/>
    <x v="0"/>
    <x v="2"/>
    <s v="2021-12-01"/>
    <n v="31"/>
    <n v="0"/>
    <n v="9"/>
    <n v="1"/>
    <n v="12"/>
    <n v="9"/>
    <n v="1"/>
    <n v="14"/>
    <n v="0"/>
    <n v="2"/>
    <n v="0"/>
    <n v="0"/>
    <n v="0"/>
    <n v="5"/>
    <x v="0"/>
    <x v="0"/>
  </r>
  <r>
    <x v="0"/>
    <x v="114"/>
    <x v="263"/>
    <x v="3"/>
    <s v="2021-12-01"/>
    <n v="31"/>
    <n v="1"/>
    <n v="9"/>
    <n v="0"/>
    <n v="12"/>
    <n v="10"/>
    <n v="0"/>
    <n v="14"/>
    <n v="0"/>
    <n v="2"/>
    <n v="0"/>
    <n v="0"/>
    <n v="1"/>
    <n v="5"/>
    <x v="1"/>
    <x v="0"/>
  </r>
  <r>
    <x v="0"/>
    <x v="114"/>
    <x v="0"/>
    <x v="4"/>
    <s v="2021-12-01"/>
    <n v="31"/>
    <n v="0"/>
    <n v="9"/>
    <n v="1"/>
    <n v="12"/>
    <n v="9"/>
    <n v="0"/>
    <n v="14"/>
    <n v="1"/>
    <n v="2"/>
    <n v="0"/>
    <n v="0"/>
    <n v="0"/>
    <n v="5"/>
    <x v="0"/>
    <x v="0"/>
  </r>
  <r>
    <x v="0"/>
    <x v="114"/>
    <x v="0"/>
    <x v="5"/>
    <s v="2021-12-01"/>
    <n v="31"/>
    <n v="0"/>
    <n v="9"/>
    <n v="1"/>
    <n v="12"/>
    <n v="9"/>
    <n v="1"/>
    <n v="14"/>
    <n v="0"/>
    <n v="2"/>
    <n v="0"/>
    <n v="0"/>
    <n v="0"/>
    <n v="5"/>
    <x v="0"/>
    <x v="0"/>
  </r>
  <r>
    <x v="0"/>
    <x v="114"/>
    <x v="263"/>
    <x v="6"/>
    <s v="2021-12-01"/>
    <n v="31"/>
    <n v="1"/>
    <n v="9"/>
    <n v="0"/>
    <n v="12"/>
    <n v="10"/>
    <n v="1"/>
    <n v="14"/>
    <n v="0"/>
    <n v="2"/>
    <n v="0"/>
    <n v="0"/>
    <n v="0"/>
    <n v="5"/>
    <x v="1"/>
    <x v="0"/>
  </r>
  <r>
    <x v="0"/>
    <x v="114"/>
    <x v="0"/>
    <x v="8"/>
    <s v="2021-12-01"/>
    <n v="31"/>
    <n v="0"/>
    <n v="9"/>
    <n v="1"/>
    <n v="12"/>
    <n v="9"/>
    <n v="1"/>
    <n v="14"/>
    <n v="0"/>
    <n v="2"/>
    <n v="0"/>
    <n v="0"/>
    <n v="0"/>
    <n v="5"/>
    <x v="0"/>
    <x v="0"/>
  </r>
  <r>
    <x v="0"/>
    <x v="114"/>
    <x v="264"/>
    <x v="9"/>
    <s v="2021-12-01"/>
    <n v="31"/>
    <n v="1"/>
    <n v="9"/>
    <n v="0"/>
    <n v="12"/>
    <n v="10"/>
    <n v="1"/>
    <n v="14"/>
    <n v="0"/>
    <n v="2"/>
    <n v="0"/>
    <n v="0"/>
    <n v="0"/>
    <n v="5"/>
    <x v="1"/>
    <x v="0"/>
  </r>
  <r>
    <x v="0"/>
    <x v="114"/>
    <x v="0"/>
    <x v="10"/>
    <s v="2021-12-01"/>
    <n v="31"/>
    <n v="0"/>
    <n v="9"/>
    <n v="1"/>
    <n v="12"/>
    <n v="9"/>
    <n v="0"/>
    <n v="14"/>
    <n v="0"/>
    <n v="2"/>
    <n v="0"/>
    <n v="0"/>
    <n v="1"/>
    <n v="5"/>
    <x v="0"/>
    <x v="0"/>
  </r>
  <r>
    <x v="0"/>
    <x v="114"/>
    <x v="0"/>
    <x v="12"/>
    <s v="2021-12-01"/>
    <n v="31"/>
    <n v="0"/>
    <n v="9"/>
    <n v="1"/>
    <n v="12"/>
    <n v="9"/>
    <n v="0"/>
    <n v="14"/>
    <n v="1"/>
    <n v="2"/>
    <n v="0"/>
    <n v="0"/>
    <n v="0"/>
    <n v="5"/>
    <x v="0"/>
    <x v="0"/>
  </r>
  <r>
    <x v="0"/>
    <x v="114"/>
    <x v="265"/>
    <x v="13"/>
    <s v="2021-12-01"/>
    <n v="31"/>
    <n v="1"/>
    <n v="9"/>
    <n v="0"/>
    <n v="12"/>
    <n v="10"/>
    <n v="1"/>
    <n v="14"/>
    <n v="0"/>
    <n v="2"/>
    <n v="0"/>
    <n v="0"/>
    <n v="0"/>
    <n v="5"/>
    <x v="1"/>
    <x v="0"/>
  </r>
  <r>
    <x v="0"/>
    <x v="114"/>
    <x v="0"/>
    <x v="14"/>
    <s v="2021-12-01"/>
    <n v="31"/>
    <n v="0"/>
    <n v="9"/>
    <n v="1"/>
    <n v="12"/>
    <n v="9"/>
    <n v="1"/>
    <n v="14"/>
    <n v="0"/>
    <n v="2"/>
    <n v="0"/>
    <n v="0"/>
    <n v="0"/>
    <n v="5"/>
    <x v="0"/>
    <x v="0"/>
  </r>
  <r>
    <x v="0"/>
    <x v="114"/>
    <x v="263"/>
    <x v="15"/>
    <s v="2021-12-01"/>
    <n v="31"/>
    <n v="1"/>
    <n v="9"/>
    <n v="0"/>
    <n v="12"/>
    <n v="10"/>
    <n v="1"/>
    <n v="14"/>
    <n v="0"/>
    <n v="2"/>
    <n v="0"/>
    <n v="0"/>
    <n v="0"/>
    <n v="5"/>
    <x v="1"/>
    <x v="0"/>
  </r>
  <r>
    <x v="0"/>
    <x v="114"/>
    <x v="0"/>
    <x v="16"/>
    <s v="2021-12-01"/>
    <n v="31"/>
    <n v="0"/>
    <n v="9"/>
    <n v="1"/>
    <n v="12"/>
    <n v="9"/>
    <n v="0"/>
    <n v="14"/>
    <n v="0"/>
    <n v="2"/>
    <n v="0"/>
    <n v="0"/>
    <n v="1"/>
    <n v="5"/>
    <x v="0"/>
    <x v="0"/>
  </r>
  <r>
    <x v="0"/>
    <x v="114"/>
    <x v="266"/>
    <x v="17"/>
    <s v="2021-12-01"/>
    <n v="31"/>
    <n v="1"/>
    <n v="9"/>
    <n v="0"/>
    <n v="12"/>
    <n v="10"/>
    <n v="0"/>
    <n v="14"/>
    <n v="0"/>
    <n v="2"/>
    <n v="0"/>
    <n v="0"/>
    <n v="1"/>
    <n v="5"/>
    <x v="1"/>
    <x v="0"/>
  </r>
  <r>
    <x v="0"/>
    <x v="114"/>
    <x v="0"/>
    <x v="18"/>
    <s v="2021-12-01"/>
    <n v="31"/>
    <n v="0"/>
    <n v="9"/>
    <n v="1"/>
    <n v="12"/>
    <n v="9"/>
    <n v="1"/>
    <n v="14"/>
    <n v="0"/>
    <n v="2"/>
    <n v="0"/>
    <n v="0"/>
    <n v="0"/>
    <n v="5"/>
    <x v="0"/>
    <x v="0"/>
  </r>
  <r>
    <x v="0"/>
    <x v="114"/>
    <x v="266"/>
    <x v="19"/>
    <s v="2021-12-01"/>
    <n v="31"/>
    <n v="1"/>
    <n v="9"/>
    <n v="0"/>
    <n v="12"/>
    <n v="10"/>
    <n v="0"/>
    <n v="14"/>
    <n v="0"/>
    <n v="2"/>
    <n v="0"/>
    <n v="0"/>
    <n v="1"/>
    <n v="5"/>
    <x v="1"/>
    <x v="0"/>
  </r>
  <r>
    <x v="0"/>
    <x v="114"/>
    <x v="0"/>
    <x v="20"/>
    <s v="2021-12-01"/>
    <n v="31"/>
    <n v="0"/>
    <n v="9"/>
    <n v="1"/>
    <n v="12"/>
    <n v="9"/>
    <n v="1"/>
    <n v="14"/>
    <n v="0"/>
    <n v="2"/>
    <n v="0"/>
    <n v="0"/>
    <n v="0"/>
    <n v="5"/>
    <x v="0"/>
    <x v="0"/>
  </r>
  <r>
    <x v="0"/>
    <x v="114"/>
    <x v="0"/>
    <x v="21"/>
    <s v="2021-12-01"/>
    <n v="31"/>
    <n v="0"/>
    <n v="9"/>
    <n v="1"/>
    <n v="12"/>
    <n v="9"/>
    <n v="1"/>
    <n v="14"/>
    <n v="0"/>
    <n v="2"/>
    <n v="0"/>
    <n v="0"/>
    <n v="0"/>
    <n v="5"/>
    <x v="0"/>
    <x v="0"/>
  </r>
  <r>
    <x v="0"/>
    <x v="114"/>
    <x v="266"/>
    <x v="22"/>
    <s v="2021-12-01"/>
    <n v="31"/>
    <n v="1"/>
    <n v="9"/>
    <n v="0"/>
    <n v="12"/>
    <n v="10"/>
    <n v="1"/>
    <n v="14"/>
    <n v="0"/>
    <n v="2"/>
    <n v="0"/>
    <n v="0"/>
    <n v="0"/>
    <n v="5"/>
    <x v="1"/>
    <x v="0"/>
  </r>
  <r>
    <x v="0"/>
    <x v="115"/>
    <x v="267"/>
    <x v="0"/>
    <s v="2021-12-01"/>
    <n v="31"/>
    <n v="1"/>
    <n v="18"/>
    <n v="0"/>
    <n v="2"/>
    <n v="11"/>
    <n v="0"/>
    <n v="0"/>
    <n v="0"/>
    <n v="0"/>
    <n v="0"/>
    <n v="0"/>
    <n v="1"/>
    <n v="20"/>
    <x v="1"/>
    <x v="0"/>
  </r>
  <r>
    <x v="0"/>
    <x v="115"/>
    <x v="0"/>
    <x v="1"/>
    <s v="2021-12-01"/>
    <n v="31"/>
    <n v="1"/>
    <n v="18"/>
    <n v="0"/>
    <n v="2"/>
    <n v="11"/>
    <n v="0"/>
    <n v="0"/>
    <n v="0"/>
    <n v="0"/>
    <n v="0"/>
    <n v="0"/>
    <n v="1"/>
    <n v="20"/>
    <x v="0"/>
    <x v="0"/>
  </r>
  <r>
    <x v="0"/>
    <x v="115"/>
    <x v="268"/>
    <x v="2"/>
    <s v="2021-12-01"/>
    <n v="31"/>
    <n v="1"/>
    <n v="18"/>
    <n v="0"/>
    <n v="2"/>
    <n v="11"/>
    <n v="0"/>
    <n v="0"/>
    <n v="0"/>
    <n v="0"/>
    <n v="0"/>
    <n v="0"/>
    <n v="1"/>
    <n v="20"/>
    <x v="1"/>
    <x v="0"/>
  </r>
  <r>
    <x v="0"/>
    <x v="115"/>
    <x v="0"/>
    <x v="3"/>
    <s v="2021-12-01"/>
    <n v="31"/>
    <n v="1"/>
    <n v="18"/>
    <n v="0"/>
    <n v="2"/>
    <n v="11"/>
    <n v="0"/>
    <n v="0"/>
    <n v="0"/>
    <n v="0"/>
    <n v="0"/>
    <n v="0"/>
    <n v="1"/>
    <n v="20"/>
    <x v="0"/>
    <x v="0"/>
  </r>
  <r>
    <x v="0"/>
    <x v="115"/>
    <x v="97"/>
    <x v="4"/>
    <s v="2021-12-01"/>
    <n v="31"/>
    <n v="1"/>
    <n v="18"/>
    <n v="0"/>
    <n v="2"/>
    <n v="11"/>
    <n v="0"/>
    <n v="0"/>
    <n v="0"/>
    <n v="0"/>
    <n v="0"/>
    <n v="0"/>
    <n v="1"/>
    <n v="20"/>
    <x v="0"/>
    <x v="0"/>
  </r>
  <r>
    <x v="0"/>
    <x v="115"/>
    <x v="268"/>
    <x v="6"/>
    <s v="2021-12-01"/>
    <n v="31"/>
    <n v="1"/>
    <n v="18"/>
    <n v="0"/>
    <n v="2"/>
    <n v="11"/>
    <n v="0"/>
    <n v="0"/>
    <n v="0"/>
    <n v="0"/>
    <n v="0"/>
    <n v="0"/>
    <n v="1"/>
    <n v="20"/>
    <x v="1"/>
    <x v="0"/>
  </r>
  <r>
    <x v="0"/>
    <x v="115"/>
    <x v="0"/>
    <x v="7"/>
    <s v="2021-12-01"/>
    <n v="31"/>
    <n v="0"/>
    <n v="18"/>
    <n v="1"/>
    <n v="2"/>
    <n v="10"/>
    <n v="0"/>
    <n v="0"/>
    <n v="0"/>
    <n v="0"/>
    <n v="0"/>
    <n v="0"/>
    <n v="1"/>
    <n v="20"/>
    <x v="0"/>
    <x v="0"/>
  </r>
  <r>
    <x v="0"/>
    <x v="115"/>
    <x v="268"/>
    <x v="8"/>
    <s v="2021-12-01"/>
    <n v="31"/>
    <n v="1"/>
    <n v="18"/>
    <n v="0"/>
    <n v="2"/>
    <n v="11"/>
    <n v="0"/>
    <n v="0"/>
    <n v="0"/>
    <n v="0"/>
    <n v="0"/>
    <n v="0"/>
    <n v="1"/>
    <n v="20"/>
    <x v="1"/>
    <x v="0"/>
  </r>
  <r>
    <x v="0"/>
    <x v="115"/>
    <x v="268"/>
    <x v="10"/>
    <s v="2021-12-01"/>
    <n v="31"/>
    <n v="1"/>
    <n v="18"/>
    <n v="0"/>
    <n v="2"/>
    <n v="11"/>
    <n v="0"/>
    <n v="0"/>
    <n v="0"/>
    <n v="0"/>
    <n v="0"/>
    <n v="0"/>
    <n v="1"/>
    <n v="20"/>
    <x v="1"/>
    <x v="0"/>
  </r>
  <r>
    <x v="0"/>
    <x v="115"/>
    <x v="268"/>
    <x v="11"/>
    <s v="2021-12-01"/>
    <n v="31"/>
    <n v="1"/>
    <n v="18"/>
    <n v="0"/>
    <n v="2"/>
    <n v="11"/>
    <n v="0"/>
    <n v="0"/>
    <n v="0"/>
    <n v="0"/>
    <n v="0"/>
    <n v="0"/>
    <n v="1"/>
    <n v="20"/>
    <x v="1"/>
    <x v="0"/>
  </r>
  <r>
    <x v="0"/>
    <x v="115"/>
    <x v="268"/>
    <x v="12"/>
    <s v="2021-12-01"/>
    <n v="31"/>
    <n v="1"/>
    <n v="18"/>
    <n v="0"/>
    <n v="2"/>
    <n v="11"/>
    <n v="0"/>
    <n v="0"/>
    <n v="0"/>
    <n v="0"/>
    <n v="0"/>
    <n v="0"/>
    <n v="1"/>
    <n v="20"/>
    <x v="1"/>
    <x v="0"/>
  </r>
  <r>
    <x v="0"/>
    <x v="115"/>
    <x v="268"/>
    <x v="13"/>
    <s v="2021-12-01"/>
    <n v="31"/>
    <n v="1"/>
    <n v="18"/>
    <n v="0"/>
    <n v="2"/>
    <n v="11"/>
    <n v="0"/>
    <n v="0"/>
    <n v="0"/>
    <n v="0"/>
    <n v="0"/>
    <n v="0"/>
    <n v="1"/>
    <n v="20"/>
    <x v="1"/>
    <x v="0"/>
  </r>
  <r>
    <x v="0"/>
    <x v="115"/>
    <x v="267"/>
    <x v="14"/>
    <s v="2021-12-01"/>
    <n v="31"/>
    <n v="1"/>
    <n v="18"/>
    <n v="0"/>
    <n v="2"/>
    <n v="11"/>
    <n v="0"/>
    <n v="0"/>
    <n v="0"/>
    <n v="0"/>
    <n v="0"/>
    <n v="0"/>
    <n v="1"/>
    <n v="20"/>
    <x v="1"/>
    <x v="0"/>
  </r>
  <r>
    <x v="0"/>
    <x v="115"/>
    <x v="268"/>
    <x v="15"/>
    <s v="2021-12-01"/>
    <n v="31"/>
    <n v="1"/>
    <n v="18"/>
    <n v="0"/>
    <n v="2"/>
    <n v="11"/>
    <n v="0"/>
    <n v="0"/>
    <n v="0"/>
    <n v="0"/>
    <n v="0"/>
    <n v="0"/>
    <n v="1"/>
    <n v="20"/>
    <x v="1"/>
    <x v="0"/>
  </r>
  <r>
    <x v="0"/>
    <x v="115"/>
    <x v="268"/>
    <x v="16"/>
    <s v="2021-12-01"/>
    <n v="31"/>
    <n v="1"/>
    <n v="18"/>
    <n v="0"/>
    <n v="2"/>
    <n v="11"/>
    <n v="0"/>
    <n v="0"/>
    <n v="0"/>
    <n v="0"/>
    <n v="0"/>
    <n v="0"/>
    <n v="1"/>
    <n v="20"/>
    <x v="1"/>
    <x v="0"/>
  </r>
  <r>
    <x v="0"/>
    <x v="115"/>
    <x v="269"/>
    <x v="18"/>
    <s v="2021-12-01"/>
    <n v="31"/>
    <n v="1"/>
    <n v="18"/>
    <n v="0"/>
    <n v="2"/>
    <n v="11"/>
    <n v="0"/>
    <n v="0"/>
    <n v="0"/>
    <n v="0"/>
    <n v="0"/>
    <n v="0"/>
    <n v="1"/>
    <n v="20"/>
    <x v="1"/>
    <x v="0"/>
  </r>
  <r>
    <x v="0"/>
    <x v="115"/>
    <x v="0"/>
    <x v="19"/>
    <s v="2021-12-01"/>
    <n v="31"/>
    <n v="1"/>
    <n v="18"/>
    <n v="0"/>
    <n v="2"/>
    <n v="11"/>
    <n v="0"/>
    <n v="0"/>
    <n v="0"/>
    <n v="0"/>
    <n v="0"/>
    <n v="0"/>
    <n v="1"/>
    <n v="20"/>
    <x v="0"/>
    <x v="0"/>
  </r>
  <r>
    <x v="0"/>
    <x v="115"/>
    <x v="268"/>
    <x v="20"/>
    <s v="2021-12-01"/>
    <n v="31"/>
    <n v="1"/>
    <n v="18"/>
    <n v="0"/>
    <n v="2"/>
    <n v="11"/>
    <n v="0"/>
    <n v="0"/>
    <n v="0"/>
    <n v="0"/>
    <n v="0"/>
    <n v="0"/>
    <n v="1"/>
    <n v="20"/>
    <x v="1"/>
    <x v="0"/>
  </r>
  <r>
    <x v="0"/>
    <x v="115"/>
    <x v="97"/>
    <x v="21"/>
    <s v="2021-12-01"/>
    <n v="31"/>
    <n v="0"/>
    <n v="18"/>
    <n v="1"/>
    <n v="2"/>
    <n v="10"/>
    <n v="0"/>
    <n v="0"/>
    <n v="0"/>
    <n v="0"/>
    <n v="0"/>
    <n v="0"/>
    <n v="1"/>
    <n v="20"/>
    <x v="0"/>
    <x v="0"/>
  </r>
  <r>
    <x v="0"/>
    <x v="115"/>
    <x v="268"/>
    <x v="22"/>
    <s v="2021-12-01"/>
    <n v="31"/>
    <n v="1"/>
    <n v="18"/>
    <n v="0"/>
    <n v="2"/>
    <n v="11"/>
    <n v="0"/>
    <n v="0"/>
    <n v="0"/>
    <n v="0"/>
    <n v="0"/>
    <n v="0"/>
    <n v="1"/>
    <n v="20"/>
    <x v="1"/>
    <x v="0"/>
  </r>
  <r>
    <x v="0"/>
    <x v="116"/>
    <x v="0"/>
    <x v="0"/>
    <s v="2021-12-01"/>
    <n v="31"/>
    <n v="1"/>
    <n v="17"/>
    <n v="0"/>
    <n v="2"/>
    <n v="12"/>
    <n v="1"/>
    <n v="17"/>
    <n v="0"/>
    <n v="0"/>
    <n v="0"/>
    <n v="1"/>
    <n v="0"/>
    <n v="1"/>
    <x v="0"/>
    <x v="0"/>
  </r>
  <r>
    <x v="0"/>
    <x v="116"/>
    <x v="0"/>
    <x v="2"/>
    <s v="2021-12-01"/>
    <n v="31"/>
    <n v="1"/>
    <n v="17"/>
    <n v="0"/>
    <n v="2"/>
    <n v="12"/>
    <n v="1"/>
    <n v="17"/>
    <n v="0"/>
    <n v="0"/>
    <n v="0"/>
    <n v="1"/>
    <n v="0"/>
    <n v="1"/>
    <x v="0"/>
    <x v="0"/>
  </r>
  <r>
    <x v="0"/>
    <x v="116"/>
    <x v="0"/>
    <x v="3"/>
    <s v="2021-12-01"/>
    <n v="31"/>
    <n v="1"/>
    <n v="17"/>
    <n v="0"/>
    <n v="2"/>
    <n v="12"/>
    <n v="1"/>
    <n v="17"/>
    <n v="0"/>
    <n v="0"/>
    <n v="0"/>
    <n v="1"/>
    <n v="0"/>
    <n v="1"/>
    <x v="0"/>
    <x v="0"/>
  </r>
  <r>
    <x v="0"/>
    <x v="116"/>
    <x v="270"/>
    <x v="4"/>
    <s v="2021-12-01"/>
    <n v="31"/>
    <n v="1"/>
    <n v="17"/>
    <n v="0"/>
    <n v="2"/>
    <n v="12"/>
    <n v="0"/>
    <n v="17"/>
    <n v="0"/>
    <n v="0"/>
    <n v="0"/>
    <n v="1"/>
    <n v="1"/>
    <n v="1"/>
    <x v="1"/>
    <x v="0"/>
  </r>
  <r>
    <x v="0"/>
    <x v="116"/>
    <x v="0"/>
    <x v="5"/>
    <s v="2021-12-01"/>
    <n v="31"/>
    <n v="0"/>
    <n v="17"/>
    <n v="1"/>
    <n v="2"/>
    <n v="11"/>
    <n v="1"/>
    <n v="17"/>
    <n v="0"/>
    <n v="0"/>
    <n v="0"/>
    <n v="1"/>
    <n v="0"/>
    <n v="1"/>
    <x v="0"/>
    <x v="0"/>
  </r>
  <r>
    <x v="0"/>
    <x v="116"/>
    <x v="0"/>
    <x v="6"/>
    <s v="2021-12-01"/>
    <n v="31"/>
    <n v="1"/>
    <n v="17"/>
    <n v="0"/>
    <n v="2"/>
    <n v="12"/>
    <n v="1"/>
    <n v="17"/>
    <n v="0"/>
    <n v="0"/>
    <n v="0"/>
    <n v="1"/>
    <n v="0"/>
    <n v="1"/>
    <x v="0"/>
    <x v="0"/>
  </r>
  <r>
    <x v="0"/>
    <x v="116"/>
    <x v="0"/>
    <x v="7"/>
    <s v="2021-12-01"/>
    <n v="31"/>
    <n v="1"/>
    <n v="17"/>
    <n v="0"/>
    <n v="2"/>
    <n v="12"/>
    <n v="1"/>
    <n v="17"/>
    <n v="0"/>
    <n v="0"/>
    <n v="0"/>
    <n v="1"/>
    <n v="0"/>
    <n v="1"/>
    <x v="0"/>
    <x v="0"/>
  </r>
  <r>
    <x v="0"/>
    <x v="116"/>
    <x v="0"/>
    <x v="8"/>
    <s v="2021-12-01"/>
    <n v="31"/>
    <n v="1"/>
    <n v="17"/>
    <n v="0"/>
    <n v="2"/>
    <n v="12"/>
    <n v="1"/>
    <n v="17"/>
    <n v="0"/>
    <n v="0"/>
    <n v="0"/>
    <n v="1"/>
    <n v="0"/>
    <n v="1"/>
    <x v="0"/>
    <x v="0"/>
  </r>
  <r>
    <x v="0"/>
    <x v="116"/>
    <x v="0"/>
    <x v="9"/>
    <s v="2021-12-01"/>
    <n v="31"/>
    <n v="1"/>
    <n v="17"/>
    <n v="0"/>
    <n v="2"/>
    <n v="12"/>
    <n v="1"/>
    <n v="17"/>
    <n v="0"/>
    <n v="0"/>
    <n v="0"/>
    <n v="1"/>
    <n v="0"/>
    <n v="1"/>
    <x v="0"/>
    <x v="0"/>
  </r>
  <r>
    <x v="0"/>
    <x v="116"/>
    <x v="0"/>
    <x v="10"/>
    <s v="2021-12-01"/>
    <n v="31"/>
    <n v="1"/>
    <n v="17"/>
    <n v="0"/>
    <n v="2"/>
    <n v="12"/>
    <n v="1"/>
    <n v="17"/>
    <n v="0"/>
    <n v="0"/>
    <n v="0"/>
    <n v="1"/>
    <n v="0"/>
    <n v="1"/>
    <x v="0"/>
    <x v="0"/>
  </r>
  <r>
    <x v="0"/>
    <x v="116"/>
    <x v="0"/>
    <x v="13"/>
    <s v="2021-12-01"/>
    <n v="31"/>
    <n v="0"/>
    <n v="17"/>
    <n v="1"/>
    <n v="2"/>
    <n v="11"/>
    <n v="1"/>
    <n v="17"/>
    <n v="0"/>
    <n v="0"/>
    <n v="0"/>
    <n v="1"/>
    <n v="0"/>
    <n v="1"/>
    <x v="0"/>
    <x v="0"/>
  </r>
  <r>
    <x v="0"/>
    <x v="116"/>
    <x v="0"/>
    <x v="14"/>
    <s v="2021-12-01"/>
    <n v="31"/>
    <n v="1"/>
    <n v="17"/>
    <n v="0"/>
    <n v="2"/>
    <n v="12"/>
    <n v="1"/>
    <n v="17"/>
    <n v="0"/>
    <n v="0"/>
    <n v="0"/>
    <n v="1"/>
    <n v="0"/>
    <n v="1"/>
    <x v="0"/>
    <x v="0"/>
  </r>
  <r>
    <x v="0"/>
    <x v="116"/>
    <x v="0"/>
    <x v="15"/>
    <s v="2021-12-01"/>
    <n v="31"/>
    <n v="1"/>
    <n v="17"/>
    <n v="0"/>
    <n v="2"/>
    <n v="12"/>
    <n v="1"/>
    <n v="17"/>
    <n v="0"/>
    <n v="0"/>
    <n v="0"/>
    <n v="1"/>
    <n v="0"/>
    <n v="1"/>
    <x v="0"/>
    <x v="0"/>
  </r>
  <r>
    <x v="0"/>
    <x v="116"/>
    <x v="0"/>
    <x v="16"/>
    <s v="2021-12-01"/>
    <n v="31"/>
    <n v="1"/>
    <n v="17"/>
    <n v="0"/>
    <n v="2"/>
    <n v="12"/>
    <n v="1"/>
    <n v="17"/>
    <n v="0"/>
    <n v="0"/>
    <n v="0"/>
    <n v="1"/>
    <n v="0"/>
    <n v="1"/>
    <x v="0"/>
    <x v="0"/>
  </r>
  <r>
    <x v="0"/>
    <x v="116"/>
    <x v="0"/>
    <x v="17"/>
    <s v="2021-12-01"/>
    <n v="31"/>
    <n v="1"/>
    <n v="17"/>
    <n v="0"/>
    <n v="2"/>
    <n v="12"/>
    <n v="1"/>
    <n v="17"/>
    <n v="0"/>
    <n v="0"/>
    <n v="0"/>
    <n v="1"/>
    <n v="0"/>
    <n v="1"/>
    <x v="0"/>
    <x v="0"/>
  </r>
  <r>
    <x v="0"/>
    <x v="116"/>
    <x v="0"/>
    <x v="18"/>
    <s v="2021-12-01"/>
    <n v="31"/>
    <n v="1"/>
    <n v="17"/>
    <n v="0"/>
    <n v="2"/>
    <n v="12"/>
    <n v="1"/>
    <n v="17"/>
    <n v="0"/>
    <n v="0"/>
    <n v="0"/>
    <n v="1"/>
    <n v="0"/>
    <n v="1"/>
    <x v="0"/>
    <x v="0"/>
  </r>
  <r>
    <x v="0"/>
    <x v="116"/>
    <x v="0"/>
    <x v="19"/>
    <s v="2021-12-01"/>
    <n v="31"/>
    <n v="1"/>
    <n v="17"/>
    <n v="0"/>
    <n v="2"/>
    <n v="12"/>
    <n v="1"/>
    <n v="17"/>
    <n v="0"/>
    <n v="0"/>
    <n v="0"/>
    <n v="1"/>
    <n v="0"/>
    <n v="1"/>
    <x v="0"/>
    <x v="0"/>
  </r>
  <r>
    <x v="0"/>
    <x v="116"/>
    <x v="0"/>
    <x v="20"/>
    <s v="2021-12-01"/>
    <n v="31"/>
    <n v="1"/>
    <n v="17"/>
    <n v="0"/>
    <n v="2"/>
    <n v="12"/>
    <n v="1"/>
    <n v="17"/>
    <n v="0"/>
    <n v="0"/>
    <n v="0"/>
    <n v="1"/>
    <n v="0"/>
    <n v="1"/>
    <x v="0"/>
    <x v="0"/>
  </r>
  <r>
    <x v="0"/>
    <x v="116"/>
    <x v="0"/>
    <x v="22"/>
    <s v="2021-12-01"/>
    <n v="31"/>
    <n v="1"/>
    <n v="17"/>
    <n v="0"/>
    <n v="2"/>
    <n v="12"/>
    <n v="0"/>
    <n v="17"/>
    <n v="0"/>
    <n v="0"/>
    <n v="1"/>
    <n v="1"/>
    <n v="0"/>
    <n v="1"/>
    <x v="0"/>
    <x v="0"/>
  </r>
  <r>
    <x v="0"/>
    <x v="117"/>
    <x v="28"/>
    <x v="1"/>
    <s v="2021-12-02"/>
    <n v="30"/>
    <n v="1"/>
    <n v="14"/>
    <n v="0"/>
    <n v="0"/>
    <n v="16"/>
    <n v="1"/>
    <n v="13"/>
    <n v="0"/>
    <n v="0"/>
    <n v="0"/>
    <n v="1"/>
    <n v="0"/>
    <n v="0"/>
    <x v="0"/>
    <x v="0"/>
  </r>
  <r>
    <x v="0"/>
    <x v="117"/>
    <x v="28"/>
    <x v="3"/>
    <s v="2021-12-02"/>
    <n v="30"/>
    <n v="1"/>
    <n v="14"/>
    <n v="0"/>
    <n v="0"/>
    <n v="16"/>
    <n v="1"/>
    <n v="13"/>
    <n v="0"/>
    <n v="0"/>
    <n v="0"/>
    <n v="1"/>
    <n v="0"/>
    <n v="0"/>
    <x v="0"/>
    <x v="0"/>
  </r>
  <r>
    <x v="0"/>
    <x v="117"/>
    <x v="28"/>
    <x v="5"/>
    <s v="2021-12-02"/>
    <n v="30"/>
    <n v="1"/>
    <n v="14"/>
    <n v="0"/>
    <n v="0"/>
    <n v="16"/>
    <n v="1"/>
    <n v="13"/>
    <n v="0"/>
    <n v="0"/>
    <n v="0"/>
    <n v="1"/>
    <n v="0"/>
    <n v="0"/>
    <x v="0"/>
    <x v="0"/>
  </r>
  <r>
    <x v="0"/>
    <x v="117"/>
    <x v="28"/>
    <x v="7"/>
    <s v="2021-12-02"/>
    <n v="30"/>
    <n v="1"/>
    <n v="14"/>
    <n v="0"/>
    <n v="0"/>
    <n v="16"/>
    <n v="1"/>
    <n v="13"/>
    <n v="0"/>
    <n v="0"/>
    <n v="0"/>
    <n v="1"/>
    <n v="0"/>
    <n v="0"/>
    <x v="0"/>
    <x v="0"/>
  </r>
  <r>
    <x v="0"/>
    <x v="117"/>
    <x v="28"/>
    <x v="9"/>
    <s v="2021-12-02"/>
    <n v="30"/>
    <n v="1"/>
    <n v="14"/>
    <n v="0"/>
    <n v="0"/>
    <n v="16"/>
    <n v="1"/>
    <n v="13"/>
    <n v="0"/>
    <n v="0"/>
    <n v="0"/>
    <n v="1"/>
    <n v="0"/>
    <n v="0"/>
    <x v="0"/>
    <x v="0"/>
  </r>
  <r>
    <x v="0"/>
    <x v="117"/>
    <x v="28"/>
    <x v="10"/>
    <s v="2021-12-02"/>
    <n v="30"/>
    <n v="1"/>
    <n v="14"/>
    <n v="0"/>
    <n v="0"/>
    <n v="16"/>
    <n v="1"/>
    <n v="13"/>
    <n v="0"/>
    <n v="0"/>
    <n v="0"/>
    <n v="1"/>
    <n v="0"/>
    <n v="0"/>
    <x v="0"/>
    <x v="0"/>
  </r>
  <r>
    <x v="0"/>
    <x v="117"/>
    <x v="28"/>
    <x v="12"/>
    <s v="2021-12-02"/>
    <n v="30"/>
    <n v="1"/>
    <n v="14"/>
    <n v="0"/>
    <n v="0"/>
    <n v="16"/>
    <n v="1"/>
    <n v="13"/>
    <n v="0"/>
    <n v="0"/>
    <n v="0"/>
    <n v="1"/>
    <n v="0"/>
    <n v="0"/>
    <x v="0"/>
    <x v="0"/>
  </r>
  <r>
    <x v="0"/>
    <x v="117"/>
    <x v="28"/>
    <x v="13"/>
    <s v="2021-12-02"/>
    <n v="30"/>
    <n v="1"/>
    <n v="14"/>
    <n v="0"/>
    <n v="0"/>
    <n v="16"/>
    <n v="1"/>
    <n v="13"/>
    <n v="0"/>
    <n v="0"/>
    <n v="0"/>
    <n v="1"/>
    <n v="0"/>
    <n v="0"/>
    <x v="0"/>
    <x v="0"/>
  </r>
  <r>
    <x v="0"/>
    <x v="117"/>
    <x v="28"/>
    <x v="14"/>
    <s v="2021-12-02"/>
    <n v="30"/>
    <n v="1"/>
    <n v="14"/>
    <n v="0"/>
    <n v="0"/>
    <n v="16"/>
    <n v="1"/>
    <n v="13"/>
    <n v="0"/>
    <n v="0"/>
    <n v="0"/>
    <n v="1"/>
    <n v="0"/>
    <n v="0"/>
    <x v="0"/>
    <x v="0"/>
  </r>
  <r>
    <x v="0"/>
    <x v="117"/>
    <x v="28"/>
    <x v="16"/>
    <s v="2021-12-02"/>
    <n v="30"/>
    <n v="1"/>
    <n v="14"/>
    <n v="0"/>
    <n v="0"/>
    <n v="16"/>
    <n v="1"/>
    <n v="13"/>
    <n v="0"/>
    <n v="0"/>
    <n v="0"/>
    <n v="1"/>
    <n v="0"/>
    <n v="0"/>
    <x v="0"/>
    <x v="0"/>
  </r>
  <r>
    <x v="0"/>
    <x v="117"/>
    <x v="28"/>
    <x v="17"/>
    <s v="2021-12-02"/>
    <n v="30"/>
    <n v="1"/>
    <n v="14"/>
    <n v="0"/>
    <n v="0"/>
    <n v="16"/>
    <n v="1"/>
    <n v="13"/>
    <n v="0"/>
    <n v="0"/>
    <n v="0"/>
    <n v="1"/>
    <n v="0"/>
    <n v="0"/>
    <x v="0"/>
    <x v="0"/>
  </r>
  <r>
    <x v="0"/>
    <x v="117"/>
    <x v="28"/>
    <x v="20"/>
    <s v="2021-12-02"/>
    <n v="30"/>
    <n v="1"/>
    <n v="14"/>
    <n v="0"/>
    <n v="0"/>
    <n v="16"/>
    <n v="1"/>
    <n v="13"/>
    <n v="0"/>
    <n v="0"/>
    <n v="0"/>
    <n v="1"/>
    <n v="0"/>
    <n v="0"/>
    <x v="0"/>
    <x v="0"/>
  </r>
  <r>
    <x v="0"/>
    <x v="117"/>
    <x v="28"/>
    <x v="21"/>
    <s v="2021-12-02"/>
    <n v="30"/>
    <n v="1"/>
    <n v="14"/>
    <n v="0"/>
    <n v="0"/>
    <n v="16"/>
    <n v="1"/>
    <n v="13"/>
    <n v="0"/>
    <n v="0"/>
    <n v="0"/>
    <n v="1"/>
    <n v="0"/>
    <n v="0"/>
    <x v="0"/>
    <x v="0"/>
  </r>
  <r>
    <x v="0"/>
    <x v="117"/>
    <x v="28"/>
    <x v="22"/>
    <s v="2021-12-02"/>
    <n v="30"/>
    <n v="1"/>
    <n v="14"/>
    <n v="0"/>
    <n v="0"/>
    <n v="16"/>
    <n v="0"/>
    <n v="13"/>
    <n v="0"/>
    <n v="0"/>
    <n v="1"/>
    <n v="1"/>
    <n v="0"/>
    <n v="0"/>
    <x v="0"/>
    <x v="0"/>
  </r>
  <r>
    <x v="0"/>
    <x v="118"/>
    <x v="81"/>
    <x v="0"/>
    <s v="2021-12-01"/>
    <n v="31"/>
    <n v="1"/>
    <n v="23"/>
    <n v="0"/>
    <n v="0"/>
    <n v="8"/>
    <n v="1"/>
    <n v="22"/>
    <n v="0"/>
    <n v="0"/>
    <n v="0"/>
    <n v="1"/>
    <n v="0"/>
    <n v="0"/>
    <x v="0"/>
    <x v="0"/>
  </r>
  <r>
    <x v="0"/>
    <x v="118"/>
    <x v="81"/>
    <x v="1"/>
    <s v="2021-12-01"/>
    <n v="31"/>
    <n v="1"/>
    <n v="23"/>
    <n v="0"/>
    <n v="0"/>
    <n v="8"/>
    <n v="1"/>
    <n v="22"/>
    <n v="0"/>
    <n v="0"/>
    <n v="0"/>
    <n v="1"/>
    <n v="0"/>
    <n v="0"/>
    <x v="0"/>
    <x v="0"/>
  </r>
  <r>
    <x v="0"/>
    <x v="118"/>
    <x v="81"/>
    <x v="2"/>
    <s v="2021-12-01"/>
    <n v="31"/>
    <n v="1"/>
    <n v="23"/>
    <n v="0"/>
    <n v="0"/>
    <n v="8"/>
    <n v="1"/>
    <n v="22"/>
    <n v="0"/>
    <n v="0"/>
    <n v="0"/>
    <n v="1"/>
    <n v="0"/>
    <n v="0"/>
    <x v="0"/>
    <x v="0"/>
  </r>
  <r>
    <x v="0"/>
    <x v="118"/>
    <x v="81"/>
    <x v="3"/>
    <s v="2021-12-01"/>
    <n v="31"/>
    <n v="1"/>
    <n v="23"/>
    <n v="0"/>
    <n v="0"/>
    <n v="8"/>
    <n v="1"/>
    <n v="22"/>
    <n v="0"/>
    <n v="0"/>
    <n v="0"/>
    <n v="1"/>
    <n v="0"/>
    <n v="0"/>
    <x v="0"/>
    <x v="0"/>
  </r>
  <r>
    <x v="0"/>
    <x v="118"/>
    <x v="81"/>
    <x v="4"/>
    <s v="2021-12-01"/>
    <n v="31"/>
    <n v="1"/>
    <n v="23"/>
    <n v="0"/>
    <n v="0"/>
    <n v="8"/>
    <n v="1"/>
    <n v="22"/>
    <n v="0"/>
    <n v="0"/>
    <n v="0"/>
    <n v="1"/>
    <n v="0"/>
    <n v="0"/>
    <x v="0"/>
    <x v="0"/>
  </r>
  <r>
    <x v="0"/>
    <x v="118"/>
    <x v="81"/>
    <x v="5"/>
    <s v="2021-12-01"/>
    <n v="31"/>
    <n v="1"/>
    <n v="23"/>
    <n v="0"/>
    <n v="0"/>
    <n v="8"/>
    <n v="1"/>
    <n v="22"/>
    <n v="0"/>
    <n v="0"/>
    <n v="0"/>
    <n v="1"/>
    <n v="0"/>
    <n v="0"/>
    <x v="0"/>
    <x v="0"/>
  </r>
  <r>
    <x v="0"/>
    <x v="118"/>
    <x v="81"/>
    <x v="6"/>
    <s v="2021-12-01"/>
    <n v="31"/>
    <n v="1"/>
    <n v="23"/>
    <n v="0"/>
    <n v="0"/>
    <n v="8"/>
    <n v="1"/>
    <n v="22"/>
    <n v="0"/>
    <n v="0"/>
    <n v="0"/>
    <n v="1"/>
    <n v="0"/>
    <n v="0"/>
    <x v="0"/>
    <x v="0"/>
  </r>
  <r>
    <x v="0"/>
    <x v="118"/>
    <x v="81"/>
    <x v="7"/>
    <s v="2021-12-01"/>
    <n v="31"/>
    <n v="1"/>
    <n v="23"/>
    <n v="0"/>
    <n v="0"/>
    <n v="8"/>
    <n v="1"/>
    <n v="22"/>
    <n v="0"/>
    <n v="0"/>
    <n v="0"/>
    <n v="1"/>
    <n v="0"/>
    <n v="0"/>
    <x v="0"/>
    <x v="0"/>
  </r>
  <r>
    <x v="0"/>
    <x v="118"/>
    <x v="81"/>
    <x v="8"/>
    <s v="2021-12-01"/>
    <n v="31"/>
    <n v="1"/>
    <n v="23"/>
    <n v="0"/>
    <n v="0"/>
    <n v="8"/>
    <n v="1"/>
    <n v="22"/>
    <n v="0"/>
    <n v="0"/>
    <n v="0"/>
    <n v="1"/>
    <n v="0"/>
    <n v="0"/>
    <x v="0"/>
    <x v="0"/>
  </r>
  <r>
    <x v="0"/>
    <x v="118"/>
    <x v="81"/>
    <x v="9"/>
    <s v="2021-12-01"/>
    <n v="31"/>
    <n v="1"/>
    <n v="23"/>
    <n v="0"/>
    <n v="0"/>
    <n v="8"/>
    <n v="1"/>
    <n v="22"/>
    <n v="0"/>
    <n v="0"/>
    <n v="0"/>
    <n v="1"/>
    <n v="0"/>
    <n v="0"/>
    <x v="0"/>
    <x v="0"/>
  </r>
  <r>
    <x v="0"/>
    <x v="118"/>
    <x v="81"/>
    <x v="10"/>
    <s v="2021-12-01"/>
    <n v="31"/>
    <n v="1"/>
    <n v="23"/>
    <n v="0"/>
    <n v="0"/>
    <n v="8"/>
    <n v="1"/>
    <n v="22"/>
    <n v="0"/>
    <n v="0"/>
    <n v="0"/>
    <n v="1"/>
    <n v="0"/>
    <n v="0"/>
    <x v="0"/>
    <x v="0"/>
  </r>
  <r>
    <x v="0"/>
    <x v="118"/>
    <x v="81"/>
    <x v="11"/>
    <s v="2021-12-01"/>
    <n v="31"/>
    <n v="1"/>
    <n v="23"/>
    <n v="0"/>
    <n v="0"/>
    <n v="8"/>
    <n v="1"/>
    <n v="22"/>
    <n v="0"/>
    <n v="0"/>
    <n v="0"/>
    <n v="1"/>
    <n v="0"/>
    <n v="0"/>
    <x v="0"/>
    <x v="0"/>
  </r>
  <r>
    <x v="0"/>
    <x v="118"/>
    <x v="81"/>
    <x v="12"/>
    <s v="2021-12-01"/>
    <n v="31"/>
    <n v="1"/>
    <n v="23"/>
    <n v="0"/>
    <n v="0"/>
    <n v="8"/>
    <n v="1"/>
    <n v="22"/>
    <n v="0"/>
    <n v="0"/>
    <n v="0"/>
    <n v="1"/>
    <n v="0"/>
    <n v="0"/>
    <x v="0"/>
    <x v="0"/>
  </r>
  <r>
    <x v="0"/>
    <x v="118"/>
    <x v="81"/>
    <x v="13"/>
    <s v="2021-12-01"/>
    <n v="31"/>
    <n v="1"/>
    <n v="23"/>
    <n v="0"/>
    <n v="0"/>
    <n v="8"/>
    <n v="1"/>
    <n v="22"/>
    <n v="0"/>
    <n v="0"/>
    <n v="0"/>
    <n v="1"/>
    <n v="0"/>
    <n v="0"/>
    <x v="0"/>
    <x v="0"/>
  </r>
  <r>
    <x v="0"/>
    <x v="118"/>
    <x v="81"/>
    <x v="14"/>
    <s v="2021-12-01"/>
    <n v="31"/>
    <n v="1"/>
    <n v="23"/>
    <n v="0"/>
    <n v="0"/>
    <n v="8"/>
    <n v="1"/>
    <n v="22"/>
    <n v="0"/>
    <n v="0"/>
    <n v="0"/>
    <n v="1"/>
    <n v="0"/>
    <n v="0"/>
    <x v="0"/>
    <x v="0"/>
  </r>
  <r>
    <x v="0"/>
    <x v="118"/>
    <x v="81"/>
    <x v="15"/>
    <s v="2021-12-01"/>
    <n v="31"/>
    <n v="1"/>
    <n v="23"/>
    <n v="0"/>
    <n v="0"/>
    <n v="8"/>
    <n v="1"/>
    <n v="22"/>
    <n v="0"/>
    <n v="0"/>
    <n v="0"/>
    <n v="1"/>
    <n v="0"/>
    <n v="0"/>
    <x v="0"/>
    <x v="0"/>
  </r>
  <r>
    <x v="0"/>
    <x v="118"/>
    <x v="81"/>
    <x v="16"/>
    <s v="2021-12-01"/>
    <n v="31"/>
    <n v="1"/>
    <n v="23"/>
    <n v="0"/>
    <n v="0"/>
    <n v="8"/>
    <n v="1"/>
    <n v="22"/>
    <n v="0"/>
    <n v="0"/>
    <n v="0"/>
    <n v="1"/>
    <n v="0"/>
    <n v="0"/>
    <x v="0"/>
    <x v="0"/>
  </r>
  <r>
    <x v="0"/>
    <x v="118"/>
    <x v="81"/>
    <x v="17"/>
    <s v="2021-12-01"/>
    <n v="31"/>
    <n v="1"/>
    <n v="23"/>
    <n v="0"/>
    <n v="0"/>
    <n v="8"/>
    <n v="1"/>
    <n v="22"/>
    <n v="0"/>
    <n v="0"/>
    <n v="0"/>
    <n v="1"/>
    <n v="0"/>
    <n v="0"/>
    <x v="0"/>
    <x v="0"/>
  </r>
  <r>
    <x v="0"/>
    <x v="118"/>
    <x v="81"/>
    <x v="18"/>
    <s v="2021-12-01"/>
    <n v="31"/>
    <n v="1"/>
    <n v="23"/>
    <n v="0"/>
    <n v="0"/>
    <n v="8"/>
    <n v="1"/>
    <n v="22"/>
    <n v="0"/>
    <n v="0"/>
    <n v="0"/>
    <n v="1"/>
    <n v="0"/>
    <n v="0"/>
    <x v="0"/>
    <x v="0"/>
  </r>
  <r>
    <x v="0"/>
    <x v="118"/>
    <x v="81"/>
    <x v="19"/>
    <s v="2021-12-01"/>
    <n v="31"/>
    <n v="1"/>
    <n v="23"/>
    <n v="0"/>
    <n v="0"/>
    <n v="8"/>
    <n v="1"/>
    <n v="22"/>
    <n v="0"/>
    <n v="0"/>
    <n v="0"/>
    <n v="1"/>
    <n v="0"/>
    <n v="0"/>
    <x v="0"/>
    <x v="0"/>
  </r>
  <r>
    <x v="0"/>
    <x v="118"/>
    <x v="81"/>
    <x v="20"/>
    <s v="2021-12-01"/>
    <n v="31"/>
    <n v="1"/>
    <n v="23"/>
    <n v="0"/>
    <n v="0"/>
    <n v="8"/>
    <n v="1"/>
    <n v="22"/>
    <n v="0"/>
    <n v="0"/>
    <n v="0"/>
    <n v="1"/>
    <n v="0"/>
    <n v="0"/>
    <x v="0"/>
    <x v="0"/>
  </r>
  <r>
    <x v="0"/>
    <x v="118"/>
    <x v="81"/>
    <x v="21"/>
    <s v="2021-12-01"/>
    <n v="31"/>
    <n v="1"/>
    <n v="23"/>
    <n v="0"/>
    <n v="0"/>
    <n v="8"/>
    <n v="1"/>
    <n v="22"/>
    <n v="0"/>
    <n v="0"/>
    <n v="0"/>
    <n v="1"/>
    <n v="0"/>
    <n v="0"/>
    <x v="0"/>
    <x v="0"/>
  </r>
  <r>
    <x v="0"/>
    <x v="118"/>
    <x v="81"/>
    <x v="22"/>
    <s v="2021-12-01"/>
    <n v="31"/>
    <n v="1"/>
    <n v="23"/>
    <n v="0"/>
    <n v="0"/>
    <n v="8"/>
    <n v="0"/>
    <n v="22"/>
    <n v="0"/>
    <n v="0"/>
    <n v="1"/>
    <n v="1"/>
    <n v="0"/>
    <n v="0"/>
    <x v="0"/>
    <x v="0"/>
  </r>
  <r>
    <x v="0"/>
    <x v="119"/>
    <x v="0"/>
    <x v="0"/>
    <s v="2021-12-01"/>
    <n v="31"/>
    <n v="1"/>
    <n v="23"/>
    <n v="0"/>
    <n v="0"/>
    <n v="8"/>
    <n v="1"/>
    <n v="22"/>
    <n v="0"/>
    <n v="0"/>
    <n v="0"/>
    <n v="1"/>
    <n v="0"/>
    <n v="0"/>
    <x v="0"/>
    <x v="0"/>
  </r>
  <r>
    <x v="0"/>
    <x v="119"/>
    <x v="0"/>
    <x v="1"/>
    <s v="2021-12-01"/>
    <n v="31"/>
    <n v="1"/>
    <n v="23"/>
    <n v="0"/>
    <n v="0"/>
    <n v="8"/>
    <n v="1"/>
    <n v="22"/>
    <n v="0"/>
    <n v="0"/>
    <n v="0"/>
    <n v="1"/>
    <n v="0"/>
    <n v="0"/>
    <x v="0"/>
    <x v="0"/>
  </r>
  <r>
    <x v="0"/>
    <x v="119"/>
    <x v="0"/>
    <x v="2"/>
    <s v="2021-12-01"/>
    <n v="31"/>
    <n v="1"/>
    <n v="23"/>
    <n v="0"/>
    <n v="0"/>
    <n v="8"/>
    <n v="1"/>
    <n v="22"/>
    <n v="0"/>
    <n v="0"/>
    <n v="0"/>
    <n v="1"/>
    <n v="0"/>
    <n v="0"/>
    <x v="0"/>
    <x v="0"/>
  </r>
  <r>
    <x v="0"/>
    <x v="119"/>
    <x v="0"/>
    <x v="3"/>
    <s v="2021-12-01"/>
    <n v="31"/>
    <n v="1"/>
    <n v="23"/>
    <n v="0"/>
    <n v="0"/>
    <n v="8"/>
    <n v="1"/>
    <n v="22"/>
    <n v="0"/>
    <n v="0"/>
    <n v="0"/>
    <n v="1"/>
    <n v="0"/>
    <n v="0"/>
    <x v="0"/>
    <x v="0"/>
  </r>
  <r>
    <x v="0"/>
    <x v="119"/>
    <x v="0"/>
    <x v="4"/>
    <s v="2021-12-01"/>
    <n v="31"/>
    <n v="1"/>
    <n v="23"/>
    <n v="0"/>
    <n v="0"/>
    <n v="8"/>
    <n v="1"/>
    <n v="22"/>
    <n v="0"/>
    <n v="0"/>
    <n v="0"/>
    <n v="1"/>
    <n v="0"/>
    <n v="0"/>
    <x v="0"/>
    <x v="0"/>
  </r>
  <r>
    <x v="0"/>
    <x v="119"/>
    <x v="0"/>
    <x v="5"/>
    <s v="2021-12-01"/>
    <n v="31"/>
    <n v="1"/>
    <n v="23"/>
    <n v="0"/>
    <n v="0"/>
    <n v="8"/>
    <n v="1"/>
    <n v="22"/>
    <n v="0"/>
    <n v="0"/>
    <n v="0"/>
    <n v="1"/>
    <n v="0"/>
    <n v="0"/>
    <x v="0"/>
    <x v="0"/>
  </r>
  <r>
    <x v="0"/>
    <x v="119"/>
    <x v="0"/>
    <x v="6"/>
    <s v="2021-12-01"/>
    <n v="31"/>
    <n v="1"/>
    <n v="23"/>
    <n v="0"/>
    <n v="0"/>
    <n v="8"/>
    <n v="1"/>
    <n v="22"/>
    <n v="0"/>
    <n v="0"/>
    <n v="0"/>
    <n v="1"/>
    <n v="0"/>
    <n v="0"/>
    <x v="0"/>
    <x v="0"/>
  </r>
  <r>
    <x v="0"/>
    <x v="119"/>
    <x v="0"/>
    <x v="7"/>
    <s v="2021-12-01"/>
    <n v="31"/>
    <n v="1"/>
    <n v="23"/>
    <n v="0"/>
    <n v="0"/>
    <n v="8"/>
    <n v="1"/>
    <n v="22"/>
    <n v="0"/>
    <n v="0"/>
    <n v="0"/>
    <n v="1"/>
    <n v="0"/>
    <n v="0"/>
    <x v="0"/>
    <x v="0"/>
  </r>
  <r>
    <x v="0"/>
    <x v="119"/>
    <x v="0"/>
    <x v="8"/>
    <s v="2021-12-01"/>
    <n v="31"/>
    <n v="1"/>
    <n v="23"/>
    <n v="0"/>
    <n v="0"/>
    <n v="8"/>
    <n v="1"/>
    <n v="22"/>
    <n v="0"/>
    <n v="0"/>
    <n v="0"/>
    <n v="1"/>
    <n v="0"/>
    <n v="0"/>
    <x v="0"/>
    <x v="0"/>
  </r>
  <r>
    <x v="0"/>
    <x v="119"/>
    <x v="0"/>
    <x v="9"/>
    <s v="2021-12-01"/>
    <n v="31"/>
    <n v="1"/>
    <n v="23"/>
    <n v="0"/>
    <n v="0"/>
    <n v="8"/>
    <n v="1"/>
    <n v="22"/>
    <n v="0"/>
    <n v="0"/>
    <n v="0"/>
    <n v="1"/>
    <n v="0"/>
    <n v="0"/>
    <x v="0"/>
    <x v="0"/>
  </r>
  <r>
    <x v="0"/>
    <x v="119"/>
    <x v="0"/>
    <x v="10"/>
    <s v="2021-12-01"/>
    <n v="31"/>
    <n v="1"/>
    <n v="23"/>
    <n v="0"/>
    <n v="0"/>
    <n v="8"/>
    <n v="1"/>
    <n v="22"/>
    <n v="0"/>
    <n v="0"/>
    <n v="0"/>
    <n v="1"/>
    <n v="0"/>
    <n v="0"/>
    <x v="0"/>
    <x v="0"/>
  </r>
  <r>
    <x v="0"/>
    <x v="119"/>
    <x v="271"/>
    <x v="11"/>
    <s v="2021-12-01"/>
    <n v="31"/>
    <n v="1"/>
    <n v="23"/>
    <n v="0"/>
    <n v="0"/>
    <n v="8"/>
    <n v="1"/>
    <n v="22"/>
    <n v="0"/>
    <n v="0"/>
    <n v="0"/>
    <n v="1"/>
    <n v="0"/>
    <n v="0"/>
    <x v="1"/>
    <x v="0"/>
  </r>
  <r>
    <x v="0"/>
    <x v="119"/>
    <x v="0"/>
    <x v="12"/>
    <s v="2021-12-01"/>
    <n v="31"/>
    <n v="1"/>
    <n v="23"/>
    <n v="0"/>
    <n v="0"/>
    <n v="8"/>
    <n v="1"/>
    <n v="22"/>
    <n v="0"/>
    <n v="0"/>
    <n v="0"/>
    <n v="1"/>
    <n v="0"/>
    <n v="0"/>
    <x v="0"/>
    <x v="0"/>
  </r>
  <r>
    <x v="0"/>
    <x v="119"/>
    <x v="271"/>
    <x v="13"/>
    <s v="2021-12-01"/>
    <n v="31"/>
    <n v="1"/>
    <n v="23"/>
    <n v="0"/>
    <n v="0"/>
    <n v="8"/>
    <n v="1"/>
    <n v="22"/>
    <n v="0"/>
    <n v="0"/>
    <n v="0"/>
    <n v="1"/>
    <n v="0"/>
    <n v="0"/>
    <x v="1"/>
    <x v="0"/>
  </r>
  <r>
    <x v="0"/>
    <x v="119"/>
    <x v="0"/>
    <x v="14"/>
    <s v="2021-12-01"/>
    <n v="31"/>
    <n v="1"/>
    <n v="23"/>
    <n v="0"/>
    <n v="0"/>
    <n v="8"/>
    <n v="1"/>
    <n v="22"/>
    <n v="0"/>
    <n v="0"/>
    <n v="0"/>
    <n v="1"/>
    <n v="0"/>
    <n v="0"/>
    <x v="0"/>
    <x v="0"/>
  </r>
  <r>
    <x v="0"/>
    <x v="119"/>
    <x v="271"/>
    <x v="15"/>
    <s v="2021-12-01"/>
    <n v="31"/>
    <n v="1"/>
    <n v="23"/>
    <n v="0"/>
    <n v="0"/>
    <n v="8"/>
    <n v="1"/>
    <n v="22"/>
    <n v="0"/>
    <n v="0"/>
    <n v="0"/>
    <n v="1"/>
    <n v="0"/>
    <n v="0"/>
    <x v="1"/>
    <x v="0"/>
  </r>
  <r>
    <x v="0"/>
    <x v="119"/>
    <x v="0"/>
    <x v="16"/>
    <s v="2021-12-01"/>
    <n v="31"/>
    <n v="1"/>
    <n v="23"/>
    <n v="0"/>
    <n v="0"/>
    <n v="8"/>
    <n v="1"/>
    <n v="22"/>
    <n v="0"/>
    <n v="0"/>
    <n v="0"/>
    <n v="1"/>
    <n v="0"/>
    <n v="0"/>
    <x v="0"/>
    <x v="0"/>
  </r>
  <r>
    <x v="0"/>
    <x v="119"/>
    <x v="271"/>
    <x v="17"/>
    <s v="2021-12-01"/>
    <n v="31"/>
    <n v="1"/>
    <n v="23"/>
    <n v="0"/>
    <n v="0"/>
    <n v="8"/>
    <n v="1"/>
    <n v="22"/>
    <n v="0"/>
    <n v="0"/>
    <n v="0"/>
    <n v="1"/>
    <n v="0"/>
    <n v="0"/>
    <x v="1"/>
    <x v="0"/>
  </r>
  <r>
    <x v="0"/>
    <x v="119"/>
    <x v="0"/>
    <x v="18"/>
    <s v="2021-12-01"/>
    <n v="31"/>
    <n v="1"/>
    <n v="23"/>
    <n v="0"/>
    <n v="0"/>
    <n v="8"/>
    <n v="1"/>
    <n v="22"/>
    <n v="0"/>
    <n v="0"/>
    <n v="0"/>
    <n v="1"/>
    <n v="0"/>
    <n v="0"/>
    <x v="0"/>
    <x v="0"/>
  </r>
  <r>
    <x v="0"/>
    <x v="119"/>
    <x v="271"/>
    <x v="19"/>
    <s v="2021-12-01"/>
    <n v="31"/>
    <n v="1"/>
    <n v="23"/>
    <n v="0"/>
    <n v="0"/>
    <n v="8"/>
    <n v="1"/>
    <n v="22"/>
    <n v="0"/>
    <n v="0"/>
    <n v="0"/>
    <n v="1"/>
    <n v="0"/>
    <n v="0"/>
    <x v="1"/>
    <x v="0"/>
  </r>
  <r>
    <x v="0"/>
    <x v="119"/>
    <x v="0"/>
    <x v="20"/>
    <s v="2021-12-01"/>
    <n v="31"/>
    <n v="1"/>
    <n v="23"/>
    <n v="0"/>
    <n v="0"/>
    <n v="8"/>
    <n v="1"/>
    <n v="22"/>
    <n v="0"/>
    <n v="0"/>
    <n v="0"/>
    <n v="1"/>
    <n v="0"/>
    <n v="0"/>
    <x v="0"/>
    <x v="0"/>
  </r>
  <r>
    <x v="0"/>
    <x v="119"/>
    <x v="272"/>
    <x v="21"/>
    <s v="2021-12-01"/>
    <n v="31"/>
    <n v="1"/>
    <n v="23"/>
    <n v="0"/>
    <n v="0"/>
    <n v="8"/>
    <n v="1"/>
    <n v="22"/>
    <n v="0"/>
    <n v="0"/>
    <n v="0"/>
    <n v="1"/>
    <n v="0"/>
    <n v="0"/>
    <x v="1"/>
    <x v="0"/>
  </r>
  <r>
    <x v="0"/>
    <x v="119"/>
    <x v="0"/>
    <x v="22"/>
    <s v="2021-12-01"/>
    <n v="31"/>
    <n v="1"/>
    <n v="23"/>
    <n v="0"/>
    <n v="0"/>
    <n v="8"/>
    <n v="0"/>
    <n v="22"/>
    <n v="0"/>
    <n v="0"/>
    <n v="1"/>
    <n v="1"/>
    <n v="0"/>
    <n v="0"/>
    <x v="0"/>
    <x v="0"/>
  </r>
  <r>
    <x v="0"/>
    <x v="120"/>
    <x v="8"/>
    <x v="0"/>
    <s v="2021-12-01"/>
    <n v="31"/>
    <n v="1"/>
    <n v="12"/>
    <n v="0"/>
    <n v="10"/>
    <n v="9"/>
    <n v="1"/>
    <n v="13"/>
    <n v="0"/>
    <n v="5"/>
    <n v="0"/>
    <n v="1"/>
    <n v="0"/>
    <n v="3"/>
    <x v="0"/>
    <x v="0"/>
  </r>
  <r>
    <x v="0"/>
    <x v="120"/>
    <x v="8"/>
    <x v="1"/>
    <s v="2021-12-01"/>
    <n v="31"/>
    <n v="1"/>
    <n v="12"/>
    <n v="0"/>
    <n v="10"/>
    <n v="9"/>
    <n v="1"/>
    <n v="13"/>
    <n v="0"/>
    <n v="5"/>
    <n v="0"/>
    <n v="1"/>
    <n v="0"/>
    <n v="3"/>
    <x v="0"/>
    <x v="0"/>
  </r>
  <r>
    <x v="0"/>
    <x v="120"/>
    <x v="8"/>
    <x v="2"/>
    <s v="2021-12-01"/>
    <n v="31"/>
    <n v="0"/>
    <n v="12"/>
    <n v="1"/>
    <n v="10"/>
    <n v="8"/>
    <n v="0"/>
    <n v="13"/>
    <n v="0"/>
    <n v="5"/>
    <n v="0"/>
    <n v="1"/>
    <n v="1"/>
    <n v="3"/>
    <x v="0"/>
    <x v="0"/>
  </r>
  <r>
    <x v="0"/>
    <x v="120"/>
    <x v="8"/>
    <x v="3"/>
    <s v="2021-12-01"/>
    <n v="31"/>
    <n v="0"/>
    <n v="12"/>
    <n v="1"/>
    <n v="10"/>
    <n v="8"/>
    <n v="1"/>
    <n v="13"/>
    <n v="0"/>
    <n v="5"/>
    <n v="0"/>
    <n v="1"/>
    <n v="0"/>
    <n v="3"/>
    <x v="0"/>
    <x v="0"/>
  </r>
  <r>
    <x v="0"/>
    <x v="120"/>
    <x v="8"/>
    <x v="4"/>
    <s v="2021-12-01"/>
    <n v="31"/>
    <n v="0"/>
    <n v="12"/>
    <n v="1"/>
    <n v="10"/>
    <n v="8"/>
    <n v="0"/>
    <n v="13"/>
    <n v="1"/>
    <n v="5"/>
    <n v="0"/>
    <n v="1"/>
    <n v="0"/>
    <n v="3"/>
    <x v="0"/>
    <x v="0"/>
  </r>
  <r>
    <x v="0"/>
    <x v="120"/>
    <x v="8"/>
    <x v="5"/>
    <s v="2021-12-01"/>
    <n v="31"/>
    <n v="1"/>
    <n v="12"/>
    <n v="0"/>
    <n v="10"/>
    <n v="9"/>
    <n v="1"/>
    <n v="13"/>
    <n v="0"/>
    <n v="5"/>
    <n v="0"/>
    <n v="1"/>
    <n v="0"/>
    <n v="3"/>
    <x v="0"/>
    <x v="0"/>
  </r>
  <r>
    <x v="0"/>
    <x v="120"/>
    <x v="8"/>
    <x v="6"/>
    <s v="2021-12-01"/>
    <n v="31"/>
    <n v="0"/>
    <n v="12"/>
    <n v="1"/>
    <n v="10"/>
    <n v="8"/>
    <n v="0"/>
    <n v="13"/>
    <n v="1"/>
    <n v="5"/>
    <n v="0"/>
    <n v="1"/>
    <n v="0"/>
    <n v="3"/>
    <x v="0"/>
    <x v="0"/>
  </r>
  <r>
    <x v="0"/>
    <x v="120"/>
    <x v="8"/>
    <x v="7"/>
    <s v="2021-12-01"/>
    <n v="31"/>
    <n v="0"/>
    <n v="12"/>
    <n v="1"/>
    <n v="10"/>
    <n v="8"/>
    <n v="1"/>
    <n v="13"/>
    <n v="0"/>
    <n v="5"/>
    <n v="0"/>
    <n v="1"/>
    <n v="0"/>
    <n v="3"/>
    <x v="0"/>
    <x v="0"/>
  </r>
  <r>
    <x v="0"/>
    <x v="120"/>
    <x v="273"/>
    <x v="25"/>
    <s v="2021-12-01"/>
    <n v="31"/>
    <n v="1"/>
    <n v="12"/>
    <n v="0"/>
    <n v="10"/>
    <n v="9"/>
    <n v="0"/>
    <n v="13"/>
    <n v="0"/>
    <n v="5"/>
    <n v="0"/>
    <n v="1"/>
    <n v="1"/>
    <n v="3"/>
    <x v="1"/>
    <x v="0"/>
  </r>
  <r>
    <x v="0"/>
    <x v="120"/>
    <x v="18"/>
    <x v="26"/>
    <s v="2021-12-01"/>
    <n v="31"/>
    <n v="1"/>
    <n v="12"/>
    <n v="0"/>
    <n v="10"/>
    <n v="9"/>
    <n v="0"/>
    <n v="13"/>
    <n v="0"/>
    <n v="5"/>
    <n v="0"/>
    <n v="1"/>
    <n v="1"/>
    <n v="3"/>
    <x v="1"/>
    <x v="0"/>
  </r>
  <r>
    <x v="0"/>
    <x v="120"/>
    <x v="8"/>
    <x v="8"/>
    <s v="2021-12-01"/>
    <n v="31"/>
    <n v="1"/>
    <n v="12"/>
    <n v="0"/>
    <n v="10"/>
    <n v="9"/>
    <n v="1"/>
    <n v="13"/>
    <n v="0"/>
    <n v="5"/>
    <n v="0"/>
    <n v="1"/>
    <n v="0"/>
    <n v="3"/>
    <x v="0"/>
    <x v="0"/>
  </r>
  <r>
    <x v="0"/>
    <x v="120"/>
    <x v="8"/>
    <x v="9"/>
    <s v="2021-12-01"/>
    <n v="31"/>
    <n v="0"/>
    <n v="12"/>
    <n v="1"/>
    <n v="10"/>
    <n v="8"/>
    <n v="0"/>
    <n v="13"/>
    <n v="1"/>
    <n v="5"/>
    <n v="0"/>
    <n v="1"/>
    <n v="0"/>
    <n v="3"/>
    <x v="0"/>
    <x v="0"/>
  </r>
  <r>
    <x v="0"/>
    <x v="120"/>
    <x v="8"/>
    <x v="10"/>
    <s v="2021-12-01"/>
    <n v="31"/>
    <n v="0"/>
    <n v="12"/>
    <n v="1"/>
    <n v="10"/>
    <n v="8"/>
    <n v="0"/>
    <n v="13"/>
    <n v="1"/>
    <n v="5"/>
    <n v="0"/>
    <n v="1"/>
    <n v="0"/>
    <n v="3"/>
    <x v="0"/>
    <x v="0"/>
  </r>
  <r>
    <x v="0"/>
    <x v="120"/>
    <x v="8"/>
    <x v="11"/>
    <s v="2021-12-01"/>
    <n v="31"/>
    <n v="1"/>
    <n v="12"/>
    <n v="0"/>
    <n v="10"/>
    <n v="9"/>
    <n v="1"/>
    <n v="13"/>
    <n v="0"/>
    <n v="5"/>
    <n v="0"/>
    <n v="1"/>
    <n v="0"/>
    <n v="3"/>
    <x v="0"/>
    <x v="0"/>
  </r>
  <r>
    <x v="0"/>
    <x v="120"/>
    <x v="8"/>
    <x v="12"/>
    <s v="2021-12-01"/>
    <n v="31"/>
    <n v="0"/>
    <n v="12"/>
    <n v="1"/>
    <n v="10"/>
    <n v="8"/>
    <n v="0"/>
    <n v="13"/>
    <n v="1"/>
    <n v="5"/>
    <n v="0"/>
    <n v="1"/>
    <n v="0"/>
    <n v="3"/>
    <x v="0"/>
    <x v="0"/>
  </r>
  <r>
    <x v="0"/>
    <x v="120"/>
    <x v="0"/>
    <x v="13"/>
    <s v="2021-12-01"/>
    <n v="31"/>
    <n v="1"/>
    <n v="12"/>
    <n v="0"/>
    <n v="10"/>
    <n v="9"/>
    <n v="1"/>
    <n v="13"/>
    <n v="0"/>
    <n v="5"/>
    <n v="0"/>
    <n v="1"/>
    <n v="0"/>
    <n v="3"/>
    <x v="0"/>
    <x v="0"/>
  </r>
  <r>
    <x v="0"/>
    <x v="120"/>
    <x v="0"/>
    <x v="14"/>
    <s v="2021-12-01"/>
    <n v="31"/>
    <n v="0"/>
    <n v="12"/>
    <n v="1"/>
    <n v="10"/>
    <n v="8"/>
    <n v="1"/>
    <n v="13"/>
    <n v="0"/>
    <n v="5"/>
    <n v="0"/>
    <n v="1"/>
    <n v="0"/>
    <n v="3"/>
    <x v="0"/>
    <x v="0"/>
  </r>
  <r>
    <x v="0"/>
    <x v="120"/>
    <x v="0"/>
    <x v="15"/>
    <s v="2021-12-01"/>
    <n v="31"/>
    <n v="1"/>
    <n v="12"/>
    <n v="0"/>
    <n v="10"/>
    <n v="9"/>
    <n v="1"/>
    <n v="13"/>
    <n v="0"/>
    <n v="5"/>
    <n v="0"/>
    <n v="1"/>
    <n v="0"/>
    <n v="3"/>
    <x v="0"/>
    <x v="0"/>
  </r>
  <r>
    <x v="0"/>
    <x v="120"/>
    <x v="0"/>
    <x v="16"/>
    <s v="2021-12-01"/>
    <n v="31"/>
    <n v="1"/>
    <n v="12"/>
    <n v="0"/>
    <n v="10"/>
    <n v="9"/>
    <n v="1"/>
    <n v="13"/>
    <n v="0"/>
    <n v="5"/>
    <n v="0"/>
    <n v="1"/>
    <n v="0"/>
    <n v="3"/>
    <x v="0"/>
    <x v="0"/>
  </r>
  <r>
    <x v="0"/>
    <x v="120"/>
    <x v="0"/>
    <x v="17"/>
    <s v="2021-12-01"/>
    <n v="31"/>
    <n v="1"/>
    <n v="12"/>
    <n v="0"/>
    <n v="10"/>
    <n v="9"/>
    <n v="1"/>
    <n v="13"/>
    <n v="0"/>
    <n v="5"/>
    <n v="0"/>
    <n v="1"/>
    <n v="0"/>
    <n v="3"/>
    <x v="0"/>
    <x v="0"/>
  </r>
  <r>
    <x v="0"/>
    <x v="120"/>
    <x v="0"/>
    <x v="21"/>
    <s v="2021-12-01"/>
    <n v="31"/>
    <n v="1"/>
    <n v="12"/>
    <n v="0"/>
    <n v="10"/>
    <n v="9"/>
    <n v="1"/>
    <n v="13"/>
    <n v="0"/>
    <n v="5"/>
    <n v="0"/>
    <n v="1"/>
    <n v="0"/>
    <n v="3"/>
    <x v="0"/>
    <x v="0"/>
  </r>
  <r>
    <x v="0"/>
    <x v="120"/>
    <x v="0"/>
    <x v="22"/>
    <s v="2021-12-01"/>
    <n v="31"/>
    <n v="0"/>
    <n v="12"/>
    <n v="1"/>
    <n v="10"/>
    <n v="8"/>
    <n v="0"/>
    <n v="13"/>
    <n v="0"/>
    <n v="5"/>
    <n v="1"/>
    <n v="1"/>
    <n v="0"/>
    <n v="3"/>
    <x v="0"/>
    <x v="0"/>
  </r>
  <r>
    <x v="0"/>
    <x v="121"/>
    <x v="0"/>
    <x v="0"/>
    <s v="2021-12-01"/>
    <n v="31"/>
    <n v="0"/>
    <n v="2"/>
    <n v="1"/>
    <n v="10"/>
    <n v="18"/>
    <n v="1"/>
    <n v="10"/>
    <n v="0"/>
    <n v="1"/>
    <n v="0"/>
    <n v="1"/>
    <n v="0"/>
    <n v="0"/>
    <x v="0"/>
    <x v="0"/>
  </r>
  <r>
    <x v="0"/>
    <x v="121"/>
    <x v="0"/>
    <x v="1"/>
    <s v="2021-12-01"/>
    <n v="31"/>
    <n v="0"/>
    <n v="2"/>
    <n v="1"/>
    <n v="10"/>
    <n v="18"/>
    <n v="1"/>
    <n v="10"/>
    <n v="0"/>
    <n v="1"/>
    <n v="0"/>
    <n v="1"/>
    <n v="0"/>
    <n v="0"/>
    <x v="0"/>
    <x v="0"/>
  </r>
  <r>
    <x v="0"/>
    <x v="121"/>
    <x v="0"/>
    <x v="2"/>
    <s v="2021-12-01"/>
    <n v="31"/>
    <n v="0"/>
    <n v="2"/>
    <n v="2"/>
    <n v="10"/>
    <n v="17"/>
    <n v="2"/>
    <n v="10"/>
    <n v="0"/>
    <n v="1"/>
    <n v="0"/>
    <n v="1"/>
    <n v="0"/>
    <n v="0"/>
    <x v="0"/>
    <x v="0"/>
  </r>
  <r>
    <x v="0"/>
    <x v="121"/>
    <x v="0"/>
    <x v="2"/>
    <s v="2021-12-01"/>
    <n v="31"/>
    <n v="0"/>
    <n v="2"/>
    <n v="1"/>
    <n v="10"/>
    <n v="18"/>
    <n v="1"/>
    <n v="10"/>
    <n v="0"/>
    <n v="1"/>
    <n v="0"/>
    <n v="1"/>
    <n v="0"/>
    <n v="0"/>
    <x v="0"/>
    <x v="0"/>
  </r>
  <r>
    <x v="0"/>
    <x v="121"/>
    <x v="274"/>
    <x v="13"/>
    <s v="2021-12-01"/>
    <n v="31"/>
    <n v="1"/>
    <n v="2"/>
    <n v="0"/>
    <n v="10"/>
    <n v="19"/>
    <n v="1"/>
    <n v="10"/>
    <n v="0"/>
    <n v="1"/>
    <n v="0"/>
    <n v="1"/>
    <n v="0"/>
    <n v="0"/>
    <x v="1"/>
    <x v="0"/>
  </r>
  <r>
    <x v="0"/>
    <x v="121"/>
    <x v="0"/>
    <x v="14"/>
    <s v="2021-12-01"/>
    <n v="31"/>
    <n v="0"/>
    <n v="2"/>
    <n v="1"/>
    <n v="10"/>
    <n v="18"/>
    <n v="1"/>
    <n v="10"/>
    <n v="0"/>
    <n v="1"/>
    <n v="0"/>
    <n v="1"/>
    <n v="0"/>
    <n v="0"/>
    <x v="0"/>
    <x v="0"/>
  </r>
  <r>
    <x v="0"/>
    <x v="121"/>
    <x v="274"/>
    <x v="15"/>
    <s v="2021-12-01"/>
    <n v="31"/>
    <n v="1"/>
    <n v="2"/>
    <n v="0"/>
    <n v="10"/>
    <n v="19"/>
    <n v="1"/>
    <n v="10"/>
    <n v="0"/>
    <n v="1"/>
    <n v="0"/>
    <n v="1"/>
    <n v="0"/>
    <n v="0"/>
    <x v="1"/>
    <x v="0"/>
  </r>
  <r>
    <x v="0"/>
    <x v="121"/>
    <x v="0"/>
    <x v="16"/>
    <s v="2021-12-01"/>
    <n v="31"/>
    <n v="0"/>
    <n v="2"/>
    <n v="1"/>
    <n v="10"/>
    <n v="18"/>
    <n v="1"/>
    <n v="10"/>
    <n v="0"/>
    <n v="1"/>
    <n v="0"/>
    <n v="1"/>
    <n v="0"/>
    <n v="0"/>
    <x v="0"/>
    <x v="0"/>
  </r>
  <r>
    <x v="0"/>
    <x v="121"/>
    <x v="0"/>
    <x v="17"/>
    <s v="2021-12-01"/>
    <n v="31"/>
    <n v="0"/>
    <n v="2"/>
    <n v="1"/>
    <n v="10"/>
    <n v="18"/>
    <n v="0"/>
    <n v="10"/>
    <n v="1"/>
    <n v="1"/>
    <n v="0"/>
    <n v="1"/>
    <n v="0"/>
    <n v="0"/>
    <x v="0"/>
    <x v="0"/>
  </r>
  <r>
    <x v="0"/>
    <x v="121"/>
    <x v="0"/>
    <x v="19"/>
    <s v="2021-12-01"/>
    <n v="31"/>
    <n v="0"/>
    <n v="2"/>
    <n v="1"/>
    <n v="10"/>
    <n v="18"/>
    <n v="1"/>
    <n v="10"/>
    <n v="0"/>
    <n v="1"/>
    <n v="0"/>
    <n v="1"/>
    <n v="0"/>
    <n v="0"/>
    <x v="0"/>
    <x v="0"/>
  </r>
  <r>
    <x v="0"/>
    <x v="121"/>
    <x v="0"/>
    <x v="21"/>
    <s v="2021-12-01"/>
    <n v="31"/>
    <n v="0"/>
    <n v="2"/>
    <n v="1"/>
    <n v="10"/>
    <n v="18"/>
    <n v="1"/>
    <n v="10"/>
    <n v="0"/>
    <n v="1"/>
    <n v="0"/>
    <n v="1"/>
    <n v="0"/>
    <n v="0"/>
    <x v="0"/>
    <x v="0"/>
  </r>
  <r>
    <x v="0"/>
    <x v="121"/>
    <x v="0"/>
    <x v="22"/>
    <s v="2021-12-01"/>
    <n v="31"/>
    <n v="0"/>
    <n v="2"/>
    <n v="1"/>
    <n v="10"/>
    <n v="18"/>
    <n v="0"/>
    <n v="10"/>
    <n v="0"/>
    <n v="1"/>
    <n v="1"/>
    <n v="1"/>
    <n v="0"/>
    <n v="0"/>
    <x v="0"/>
    <x v="0"/>
  </r>
  <r>
    <x v="0"/>
    <x v="122"/>
    <x v="28"/>
    <x v="0"/>
    <s v="2021-12-01"/>
    <n v="31"/>
    <n v="1"/>
    <n v="18"/>
    <n v="0"/>
    <n v="1"/>
    <n v="12"/>
    <n v="1"/>
    <n v="13"/>
    <n v="0"/>
    <n v="0"/>
    <n v="0"/>
    <n v="0"/>
    <n v="0"/>
    <n v="6"/>
    <x v="0"/>
    <x v="0"/>
  </r>
  <r>
    <x v="0"/>
    <x v="122"/>
    <x v="28"/>
    <x v="1"/>
    <s v="2021-12-01"/>
    <n v="31"/>
    <n v="0"/>
    <n v="18"/>
    <n v="1"/>
    <n v="1"/>
    <n v="11"/>
    <n v="1"/>
    <n v="13"/>
    <n v="0"/>
    <n v="0"/>
    <n v="0"/>
    <n v="0"/>
    <n v="0"/>
    <n v="6"/>
    <x v="0"/>
    <x v="0"/>
  </r>
  <r>
    <x v="0"/>
    <x v="122"/>
    <x v="28"/>
    <x v="3"/>
    <s v="2021-12-01"/>
    <n v="31"/>
    <n v="1"/>
    <n v="18"/>
    <n v="0"/>
    <n v="1"/>
    <n v="12"/>
    <n v="0"/>
    <n v="13"/>
    <n v="0"/>
    <n v="0"/>
    <n v="0"/>
    <n v="0"/>
    <n v="1"/>
    <n v="6"/>
    <x v="0"/>
    <x v="0"/>
  </r>
  <r>
    <x v="0"/>
    <x v="122"/>
    <x v="28"/>
    <x v="5"/>
    <s v="2021-12-01"/>
    <n v="31"/>
    <n v="1"/>
    <n v="18"/>
    <n v="0"/>
    <n v="1"/>
    <n v="12"/>
    <n v="0"/>
    <n v="13"/>
    <n v="0"/>
    <n v="0"/>
    <n v="0"/>
    <n v="0"/>
    <n v="1"/>
    <n v="6"/>
    <x v="0"/>
    <x v="0"/>
  </r>
  <r>
    <x v="0"/>
    <x v="122"/>
    <x v="28"/>
    <x v="7"/>
    <s v="2021-12-01"/>
    <n v="31"/>
    <n v="1"/>
    <n v="18"/>
    <n v="0"/>
    <n v="1"/>
    <n v="12"/>
    <n v="0"/>
    <n v="13"/>
    <n v="0"/>
    <n v="0"/>
    <n v="0"/>
    <n v="0"/>
    <n v="1"/>
    <n v="6"/>
    <x v="0"/>
    <x v="0"/>
  </r>
  <r>
    <x v="0"/>
    <x v="122"/>
    <x v="28"/>
    <x v="8"/>
    <s v="2021-12-01"/>
    <n v="31"/>
    <n v="1"/>
    <n v="18"/>
    <n v="0"/>
    <n v="1"/>
    <n v="12"/>
    <n v="1"/>
    <n v="13"/>
    <n v="0"/>
    <n v="0"/>
    <n v="0"/>
    <n v="0"/>
    <n v="0"/>
    <n v="6"/>
    <x v="0"/>
    <x v="0"/>
  </r>
  <r>
    <x v="0"/>
    <x v="122"/>
    <x v="28"/>
    <x v="10"/>
    <s v="2021-12-01"/>
    <n v="31"/>
    <n v="1"/>
    <n v="18"/>
    <n v="0"/>
    <n v="1"/>
    <n v="12"/>
    <n v="1"/>
    <n v="13"/>
    <n v="0"/>
    <n v="0"/>
    <n v="0"/>
    <n v="0"/>
    <n v="0"/>
    <n v="6"/>
    <x v="0"/>
    <x v="0"/>
  </r>
  <r>
    <x v="0"/>
    <x v="122"/>
    <x v="28"/>
    <x v="11"/>
    <s v="2021-12-01"/>
    <n v="31"/>
    <n v="1"/>
    <n v="18"/>
    <n v="0"/>
    <n v="1"/>
    <n v="12"/>
    <n v="1"/>
    <n v="13"/>
    <n v="0"/>
    <n v="0"/>
    <n v="0"/>
    <n v="0"/>
    <n v="0"/>
    <n v="6"/>
    <x v="0"/>
    <x v="0"/>
  </r>
  <r>
    <x v="0"/>
    <x v="122"/>
    <x v="28"/>
    <x v="12"/>
    <s v="2021-12-01"/>
    <n v="31"/>
    <n v="1"/>
    <n v="18"/>
    <n v="0"/>
    <n v="1"/>
    <n v="12"/>
    <n v="1"/>
    <n v="13"/>
    <n v="0"/>
    <n v="0"/>
    <n v="0"/>
    <n v="0"/>
    <n v="0"/>
    <n v="6"/>
    <x v="0"/>
    <x v="0"/>
  </r>
  <r>
    <x v="0"/>
    <x v="122"/>
    <x v="28"/>
    <x v="13"/>
    <s v="2021-12-01"/>
    <n v="31"/>
    <n v="1"/>
    <n v="18"/>
    <n v="0"/>
    <n v="1"/>
    <n v="12"/>
    <n v="1"/>
    <n v="13"/>
    <n v="0"/>
    <n v="0"/>
    <n v="0"/>
    <n v="0"/>
    <n v="0"/>
    <n v="6"/>
    <x v="0"/>
    <x v="0"/>
  </r>
  <r>
    <x v="0"/>
    <x v="122"/>
    <x v="28"/>
    <x v="14"/>
    <s v="2021-12-01"/>
    <n v="31"/>
    <n v="1"/>
    <n v="18"/>
    <n v="0"/>
    <n v="1"/>
    <n v="12"/>
    <n v="1"/>
    <n v="13"/>
    <n v="0"/>
    <n v="0"/>
    <n v="0"/>
    <n v="0"/>
    <n v="0"/>
    <n v="6"/>
    <x v="0"/>
    <x v="0"/>
  </r>
  <r>
    <x v="0"/>
    <x v="122"/>
    <x v="28"/>
    <x v="15"/>
    <s v="2021-12-01"/>
    <n v="31"/>
    <n v="1"/>
    <n v="18"/>
    <n v="0"/>
    <n v="1"/>
    <n v="12"/>
    <n v="1"/>
    <n v="13"/>
    <n v="0"/>
    <n v="0"/>
    <n v="0"/>
    <n v="0"/>
    <n v="0"/>
    <n v="6"/>
    <x v="0"/>
    <x v="0"/>
  </r>
  <r>
    <x v="0"/>
    <x v="122"/>
    <x v="28"/>
    <x v="16"/>
    <s v="2021-12-01"/>
    <n v="31"/>
    <n v="1"/>
    <n v="18"/>
    <n v="0"/>
    <n v="1"/>
    <n v="12"/>
    <n v="1"/>
    <n v="13"/>
    <n v="0"/>
    <n v="0"/>
    <n v="0"/>
    <n v="0"/>
    <n v="0"/>
    <n v="6"/>
    <x v="0"/>
    <x v="0"/>
  </r>
  <r>
    <x v="0"/>
    <x v="122"/>
    <x v="28"/>
    <x v="17"/>
    <s v="2021-12-01"/>
    <n v="31"/>
    <n v="1"/>
    <n v="18"/>
    <n v="0"/>
    <n v="1"/>
    <n v="12"/>
    <n v="0"/>
    <n v="13"/>
    <n v="0"/>
    <n v="0"/>
    <n v="0"/>
    <n v="0"/>
    <n v="1"/>
    <n v="6"/>
    <x v="0"/>
    <x v="0"/>
  </r>
  <r>
    <x v="0"/>
    <x v="122"/>
    <x v="28"/>
    <x v="18"/>
    <s v="2021-12-01"/>
    <n v="31"/>
    <n v="1"/>
    <n v="18"/>
    <n v="0"/>
    <n v="1"/>
    <n v="12"/>
    <n v="1"/>
    <n v="13"/>
    <n v="0"/>
    <n v="0"/>
    <n v="0"/>
    <n v="0"/>
    <n v="0"/>
    <n v="6"/>
    <x v="0"/>
    <x v="0"/>
  </r>
  <r>
    <x v="0"/>
    <x v="122"/>
    <x v="28"/>
    <x v="19"/>
    <s v="2021-12-01"/>
    <n v="31"/>
    <n v="1"/>
    <n v="18"/>
    <n v="0"/>
    <n v="1"/>
    <n v="12"/>
    <n v="1"/>
    <n v="13"/>
    <n v="0"/>
    <n v="0"/>
    <n v="0"/>
    <n v="0"/>
    <n v="0"/>
    <n v="6"/>
    <x v="0"/>
    <x v="0"/>
  </r>
  <r>
    <x v="0"/>
    <x v="122"/>
    <x v="28"/>
    <x v="20"/>
    <s v="2021-12-01"/>
    <n v="31"/>
    <n v="1"/>
    <n v="18"/>
    <n v="0"/>
    <n v="1"/>
    <n v="12"/>
    <n v="1"/>
    <n v="13"/>
    <n v="0"/>
    <n v="0"/>
    <n v="0"/>
    <n v="0"/>
    <n v="0"/>
    <n v="6"/>
    <x v="0"/>
    <x v="0"/>
  </r>
  <r>
    <x v="0"/>
    <x v="122"/>
    <x v="28"/>
    <x v="21"/>
    <s v="2021-12-01"/>
    <n v="31"/>
    <n v="1"/>
    <n v="18"/>
    <n v="0"/>
    <n v="1"/>
    <n v="12"/>
    <n v="0"/>
    <n v="13"/>
    <n v="0"/>
    <n v="0"/>
    <n v="0"/>
    <n v="0"/>
    <n v="1"/>
    <n v="6"/>
    <x v="0"/>
    <x v="0"/>
  </r>
  <r>
    <x v="0"/>
    <x v="122"/>
    <x v="28"/>
    <x v="22"/>
    <s v="2021-12-01"/>
    <n v="31"/>
    <n v="1"/>
    <n v="18"/>
    <n v="0"/>
    <n v="1"/>
    <n v="12"/>
    <n v="0"/>
    <n v="13"/>
    <n v="0"/>
    <n v="0"/>
    <n v="0"/>
    <n v="0"/>
    <n v="1"/>
    <n v="6"/>
    <x v="0"/>
    <x v="0"/>
  </r>
  <r>
    <x v="0"/>
    <x v="123"/>
    <x v="81"/>
    <x v="0"/>
    <s v="2021-12-01"/>
    <n v="31"/>
    <n v="1"/>
    <n v="17"/>
    <n v="0"/>
    <n v="0"/>
    <n v="14"/>
    <n v="1"/>
    <n v="16"/>
    <n v="0"/>
    <n v="0"/>
    <n v="0"/>
    <n v="1"/>
    <n v="0"/>
    <n v="0"/>
    <x v="0"/>
    <x v="0"/>
  </r>
  <r>
    <x v="0"/>
    <x v="123"/>
    <x v="81"/>
    <x v="3"/>
    <s v="2021-12-01"/>
    <n v="31"/>
    <n v="1"/>
    <n v="17"/>
    <n v="0"/>
    <n v="0"/>
    <n v="14"/>
    <n v="1"/>
    <n v="16"/>
    <n v="0"/>
    <n v="0"/>
    <n v="0"/>
    <n v="1"/>
    <n v="0"/>
    <n v="0"/>
    <x v="0"/>
    <x v="0"/>
  </r>
  <r>
    <x v="0"/>
    <x v="123"/>
    <x v="81"/>
    <x v="4"/>
    <s v="2021-12-01"/>
    <n v="31"/>
    <n v="1"/>
    <n v="17"/>
    <n v="0"/>
    <n v="0"/>
    <n v="14"/>
    <n v="1"/>
    <n v="16"/>
    <n v="0"/>
    <n v="0"/>
    <n v="0"/>
    <n v="1"/>
    <n v="0"/>
    <n v="0"/>
    <x v="0"/>
    <x v="0"/>
  </r>
  <r>
    <x v="0"/>
    <x v="123"/>
    <x v="81"/>
    <x v="5"/>
    <s v="2021-12-01"/>
    <n v="31"/>
    <n v="1"/>
    <n v="17"/>
    <n v="0"/>
    <n v="0"/>
    <n v="14"/>
    <n v="1"/>
    <n v="16"/>
    <n v="0"/>
    <n v="0"/>
    <n v="0"/>
    <n v="1"/>
    <n v="0"/>
    <n v="0"/>
    <x v="0"/>
    <x v="0"/>
  </r>
  <r>
    <x v="0"/>
    <x v="123"/>
    <x v="81"/>
    <x v="7"/>
    <s v="2021-12-01"/>
    <n v="31"/>
    <n v="1"/>
    <n v="17"/>
    <n v="0"/>
    <n v="0"/>
    <n v="14"/>
    <n v="1"/>
    <n v="16"/>
    <n v="0"/>
    <n v="0"/>
    <n v="0"/>
    <n v="1"/>
    <n v="0"/>
    <n v="0"/>
    <x v="0"/>
    <x v="0"/>
  </r>
  <r>
    <x v="0"/>
    <x v="123"/>
    <x v="81"/>
    <x v="8"/>
    <s v="2021-12-01"/>
    <n v="31"/>
    <n v="1"/>
    <n v="17"/>
    <n v="0"/>
    <n v="0"/>
    <n v="14"/>
    <n v="1"/>
    <n v="16"/>
    <n v="0"/>
    <n v="0"/>
    <n v="0"/>
    <n v="1"/>
    <n v="0"/>
    <n v="0"/>
    <x v="0"/>
    <x v="0"/>
  </r>
  <r>
    <x v="0"/>
    <x v="123"/>
    <x v="81"/>
    <x v="9"/>
    <s v="2021-12-01"/>
    <n v="31"/>
    <n v="1"/>
    <n v="17"/>
    <n v="0"/>
    <n v="0"/>
    <n v="14"/>
    <n v="1"/>
    <n v="16"/>
    <n v="0"/>
    <n v="0"/>
    <n v="0"/>
    <n v="1"/>
    <n v="0"/>
    <n v="0"/>
    <x v="0"/>
    <x v="0"/>
  </r>
  <r>
    <x v="0"/>
    <x v="123"/>
    <x v="81"/>
    <x v="10"/>
    <s v="2021-12-01"/>
    <n v="31"/>
    <n v="1"/>
    <n v="17"/>
    <n v="0"/>
    <n v="0"/>
    <n v="14"/>
    <n v="1"/>
    <n v="16"/>
    <n v="0"/>
    <n v="0"/>
    <n v="0"/>
    <n v="1"/>
    <n v="0"/>
    <n v="0"/>
    <x v="0"/>
    <x v="0"/>
  </r>
  <r>
    <x v="0"/>
    <x v="123"/>
    <x v="81"/>
    <x v="11"/>
    <s v="2021-12-01"/>
    <n v="31"/>
    <n v="1"/>
    <n v="17"/>
    <n v="0"/>
    <n v="0"/>
    <n v="14"/>
    <n v="1"/>
    <n v="16"/>
    <n v="0"/>
    <n v="0"/>
    <n v="0"/>
    <n v="1"/>
    <n v="0"/>
    <n v="0"/>
    <x v="0"/>
    <x v="0"/>
  </r>
  <r>
    <x v="0"/>
    <x v="123"/>
    <x v="81"/>
    <x v="12"/>
    <s v="2021-12-01"/>
    <n v="31"/>
    <n v="1"/>
    <n v="17"/>
    <n v="0"/>
    <n v="0"/>
    <n v="14"/>
    <n v="1"/>
    <n v="16"/>
    <n v="0"/>
    <n v="0"/>
    <n v="0"/>
    <n v="1"/>
    <n v="0"/>
    <n v="0"/>
    <x v="0"/>
    <x v="0"/>
  </r>
  <r>
    <x v="0"/>
    <x v="123"/>
    <x v="81"/>
    <x v="13"/>
    <s v="2021-12-01"/>
    <n v="31"/>
    <n v="1"/>
    <n v="17"/>
    <n v="0"/>
    <n v="0"/>
    <n v="14"/>
    <n v="1"/>
    <n v="16"/>
    <n v="0"/>
    <n v="0"/>
    <n v="0"/>
    <n v="1"/>
    <n v="0"/>
    <n v="0"/>
    <x v="0"/>
    <x v="0"/>
  </r>
  <r>
    <x v="0"/>
    <x v="123"/>
    <x v="81"/>
    <x v="14"/>
    <s v="2021-12-01"/>
    <n v="31"/>
    <n v="1"/>
    <n v="17"/>
    <n v="0"/>
    <n v="0"/>
    <n v="14"/>
    <n v="1"/>
    <n v="16"/>
    <n v="0"/>
    <n v="0"/>
    <n v="0"/>
    <n v="1"/>
    <n v="0"/>
    <n v="0"/>
    <x v="0"/>
    <x v="0"/>
  </r>
  <r>
    <x v="0"/>
    <x v="123"/>
    <x v="81"/>
    <x v="15"/>
    <s v="2021-12-01"/>
    <n v="31"/>
    <n v="1"/>
    <n v="17"/>
    <n v="0"/>
    <n v="0"/>
    <n v="14"/>
    <n v="1"/>
    <n v="16"/>
    <n v="0"/>
    <n v="0"/>
    <n v="0"/>
    <n v="1"/>
    <n v="0"/>
    <n v="0"/>
    <x v="0"/>
    <x v="0"/>
  </r>
  <r>
    <x v="0"/>
    <x v="123"/>
    <x v="81"/>
    <x v="16"/>
    <s v="2021-12-01"/>
    <n v="31"/>
    <n v="1"/>
    <n v="17"/>
    <n v="0"/>
    <n v="0"/>
    <n v="14"/>
    <n v="1"/>
    <n v="16"/>
    <n v="0"/>
    <n v="0"/>
    <n v="0"/>
    <n v="1"/>
    <n v="0"/>
    <n v="0"/>
    <x v="0"/>
    <x v="0"/>
  </r>
  <r>
    <x v="0"/>
    <x v="123"/>
    <x v="81"/>
    <x v="17"/>
    <s v="2021-12-01"/>
    <n v="31"/>
    <n v="1"/>
    <n v="17"/>
    <n v="0"/>
    <n v="0"/>
    <n v="14"/>
    <n v="1"/>
    <n v="16"/>
    <n v="0"/>
    <n v="0"/>
    <n v="0"/>
    <n v="1"/>
    <n v="0"/>
    <n v="0"/>
    <x v="0"/>
    <x v="0"/>
  </r>
  <r>
    <x v="0"/>
    <x v="123"/>
    <x v="81"/>
    <x v="21"/>
    <s v="2021-12-01"/>
    <n v="31"/>
    <n v="1"/>
    <n v="17"/>
    <n v="0"/>
    <n v="0"/>
    <n v="14"/>
    <n v="1"/>
    <n v="16"/>
    <n v="0"/>
    <n v="0"/>
    <n v="0"/>
    <n v="1"/>
    <n v="0"/>
    <n v="0"/>
    <x v="0"/>
    <x v="0"/>
  </r>
  <r>
    <x v="0"/>
    <x v="123"/>
    <x v="81"/>
    <x v="22"/>
    <s v="2021-12-01"/>
    <n v="31"/>
    <n v="1"/>
    <n v="17"/>
    <n v="0"/>
    <n v="0"/>
    <n v="14"/>
    <n v="0"/>
    <n v="16"/>
    <n v="0"/>
    <n v="0"/>
    <n v="1"/>
    <n v="1"/>
    <n v="0"/>
    <n v="0"/>
    <x v="0"/>
    <x v="0"/>
  </r>
  <r>
    <x v="0"/>
    <x v="124"/>
    <x v="28"/>
    <x v="0"/>
    <s v="2021-12-01"/>
    <n v="31"/>
    <n v="1"/>
    <n v="22"/>
    <n v="0"/>
    <n v="0"/>
    <n v="9"/>
    <n v="0"/>
    <n v="19"/>
    <n v="0"/>
    <n v="0"/>
    <n v="0"/>
    <n v="0"/>
    <n v="1"/>
    <n v="3"/>
    <x v="0"/>
    <x v="0"/>
  </r>
  <r>
    <x v="0"/>
    <x v="124"/>
    <x v="28"/>
    <x v="1"/>
    <s v="2021-12-01"/>
    <n v="31"/>
    <n v="1"/>
    <n v="22"/>
    <n v="0"/>
    <n v="0"/>
    <n v="9"/>
    <n v="1"/>
    <n v="19"/>
    <n v="0"/>
    <n v="0"/>
    <n v="0"/>
    <n v="0"/>
    <n v="0"/>
    <n v="3"/>
    <x v="0"/>
    <x v="0"/>
  </r>
  <r>
    <x v="0"/>
    <x v="124"/>
    <x v="275"/>
    <x v="2"/>
    <s v="2021-12-01"/>
    <n v="31"/>
    <n v="1"/>
    <n v="22"/>
    <n v="0"/>
    <n v="0"/>
    <n v="9"/>
    <n v="0"/>
    <n v="19"/>
    <n v="0"/>
    <n v="0"/>
    <n v="0"/>
    <n v="0"/>
    <n v="1"/>
    <n v="3"/>
    <x v="1"/>
    <x v="0"/>
  </r>
  <r>
    <x v="0"/>
    <x v="124"/>
    <x v="28"/>
    <x v="3"/>
    <s v="2021-12-01"/>
    <n v="31"/>
    <n v="1"/>
    <n v="22"/>
    <n v="0"/>
    <n v="0"/>
    <n v="9"/>
    <n v="1"/>
    <n v="19"/>
    <n v="0"/>
    <n v="0"/>
    <n v="0"/>
    <n v="0"/>
    <n v="0"/>
    <n v="3"/>
    <x v="0"/>
    <x v="0"/>
  </r>
  <r>
    <x v="0"/>
    <x v="124"/>
    <x v="28"/>
    <x v="4"/>
    <s v="2021-12-01"/>
    <n v="31"/>
    <n v="1"/>
    <n v="22"/>
    <n v="0"/>
    <n v="0"/>
    <n v="9"/>
    <n v="1"/>
    <n v="19"/>
    <n v="0"/>
    <n v="0"/>
    <n v="0"/>
    <n v="0"/>
    <n v="0"/>
    <n v="3"/>
    <x v="0"/>
    <x v="0"/>
  </r>
  <r>
    <x v="0"/>
    <x v="124"/>
    <x v="28"/>
    <x v="5"/>
    <s v="2021-12-01"/>
    <n v="31"/>
    <n v="1"/>
    <n v="22"/>
    <n v="0"/>
    <n v="0"/>
    <n v="9"/>
    <n v="1"/>
    <n v="19"/>
    <n v="0"/>
    <n v="0"/>
    <n v="0"/>
    <n v="0"/>
    <n v="0"/>
    <n v="3"/>
    <x v="0"/>
    <x v="0"/>
  </r>
  <r>
    <x v="0"/>
    <x v="124"/>
    <x v="28"/>
    <x v="6"/>
    <s v="2021-12-01"/>
    <n v="31"/>
    <n v="1"/>
    <n v="22"/>
    <n v="0"/>
    <n v="0"/>
    <n v="9"/>
    <n v="1"/>
    <n v="19"/>
    <n v="0"/>
    <n v="0"/>
    <n v="0"/>
    <n v="0"/>
    <n v="0"/>
    <n v="3"/>
    <x v="0"/>
    <x v="0"/>
  </r>
  <r>
    <x v="0"/>
    <x v="124"/>
    <x v="275"/>
    <x v="7"/>
    <s v="2021-12-01"/>
    <n v="31"/>
    <n v="1"/>
    <n v="22"/>
    <n v="0"/>
    <n v="0"/>
    <n v="9"/>
    <n v="1"/>
    <n v="19"/>
    <n v="0"/>
    <n v="0"/>
    <n v="0"/>
    <n v="0"/>
    <n v="0"/>
    <n v="3"/>
    <x v="1"/>
    <x v="0"/>
  </r>
  <r>
    <x v="0"/>
    <x v="124"/>
    <x v="28"/>
    <x v="8"/>
    <s v="2021-12-01"/>
    <n v="31"/>
    <n v="1"/>
    <n v="22"/>
    <n v="0"/>
    <n v="0"/>
    <n v="9"/>
    <n v="1"/>
    <n v="19"/>
    <n v="0"/>
    <n v="0"/>
    <n v="0"/>
    <n v="0"/>
    <n v="0"/>
    <n v="3"/>
    <x v="0"/>
    <x v="0"/>
  </r>
  <r>
    <x v="0"/>
    <x v="124"/>
    <x v="28"/>
    <x v="9"/>
    <s v="2021-12-01"/>
    <n v="31"/>
    <n v="1"/>
    <n v="22"/>
    <n v="0"/>
    <n v="0"/>
    <n v="9"/>
    <n v="1"/>
    <n v="19"/>
    <n v="0"/>
    <n v="0"/>
    <n v="0"/>
    <n v="0"/>
    <n v="0"/>
    <n v="3"/>
    <x v="0"/>
    <x v="0"/>
  </r>
  <r>
    <x v="0"/>
    <x v="124"/>
    <x v="28"/>
    <x v="10"/>
    <s v="2021-12-01"/>
    <n v="31"/>
    <n v="1"/>
    <n v="22"/>
    <n v="0"/>
    <n v="0"/>
    <n v="9"/>
    <n v="1"/>
    <n v="19"/>
    <n v="0"/>
    <n v="0"/>
    <n v="0"/>
    <n v="0"/>
    <n v="0"/>
    <n v="3"/>
    <x v="0"/>
    <x v="0"/>
  </r>
  <r>
    <x v="0"/>
    <x v="124"/>
    <x v="28"/>
    <x v="11"/>
    <s v="2021-12-01"/>
    <n v="31"/>
    <n v="1"/>
    <n v="22"/>
    <n v="0"/>
    <n v="0"/>
    <n v="9"/>
    <n v="1"/>
    <n v="19"/>
    <n v="0"/>
    <n v="0"/>
    <n v="0"/>
    <n v="0"/>
    <n v="0"/>
    <n v="3"/>
    <x v="0"/>
    <x v="0"/>
  </r>
  <r>
    <x v="0"/>
    <x v="124"/>
    <x v="28"/>
    <x v="12"/>
    <s v="2021-12-01"/>
    <n v="31"/>
    <n v="1"/>
    <n v="22"/>
    <n v="0"/>
    <n v="0"/>
    <n v="9"/>
    <n v="1"/>
    <n v="19"/>
    <n v="0"/>
    <n v="0"/>
    <n v="0"/>
    <n v="0"/>
    <n v="0"/>
    <n v="3"/>
    <x v="0"/>
    <x v="0"/>
  </r>
  <r>
    <x v="0"/>
    <x v="124"/>
    <x v="28"/>
    <x v="13"/>
    <s v="2021-12-01"/>
    <n v="31"/>
    <n v="1"/>
    <n v="22"/>
    <n v="0"/>
    <n v="0"/>
    <n v="9"/>
    <n v="1"/>
    <n v="19"/>
    <n v="0"/>
    <n v="0"/>
    <n v="0"/>
    <n v="0"/>
    <n v="0"/>
    <n v="3"/>
    <x v="0"/>
    <x v="0"/>
  </r>
  <r>
    <x v="0"/>
    <x v="124"/>
    <x v="28"/>
    <x v="14"/>
    <s v="2021-12-01"/>
    <n v="31"/>
    <n v="1"/>
    <n v="22"/>
    <n v="0"/>
    <n v="0"/>
    <n v="9"/>
    <n v="1"/>
    <n v="19"/>
    <n v="0"/>
    <n v="0"/>
    <n v="0"/>
    <n v="0"/>
    <n v="0"/>
    <n v="3"/>
    <x v="0"/>
    <x v="0"/>
  </r>
  <r>
    <x v="0"/>
    <x v="124"/>
    <x v="28"/>
    <x v="15"/>
    <s v="2021-12-01"/>
    <n v="31"/>
    <n v="1"/>
    <n v="22"/>
    <n v="0"/>
    <n v="0"/>
    <n v="9"/>
    <n v="1"/>
    <n v="19"/>
    <n v="0"/>
    <n v="0"/>
    <n v="0"/>
    <n v="0"/>
    <n v="0"/>
    <n v="3"/>
    <x v="0"/>
    <x v="0"/>
  </r>
  <r>
    <x v="0"/>
    <x v="124"/>
    <x v="28"/>
    <x v="16"/>
    <s v="2021-12-01"/>
    <n v="31"/>
    <n v="1"/>
    <n v="22"/>
    <n v="0"/>
    <n v="0"/>
    <n v="9"/>
    <n v="1"/>
    <n v="19"/>
    <n v="0"/>
    <n v="0"/>
    <n v="0"/>
    <n v="0"/>
    <n v="0"/>
    <n v="3"/>
    <x v="0"/>
    <x v="0"/>
  </r>
  <r>
    <x v="0"/>
    <x v="124"/>
    <x v="28"/>
    <x v="17"/>
    <s v="2021-12-01"/>
    <n v="31"/>
    <n v="1"/>
    <n v="22"/>
    <n v="0"/>
    <n v="0"/>
    <n v="9"/>
    <n v="1"/>
    <n v="19"/>
    <n v="0"/>
    <n v="0"/>
    <n v="0"/>
    <n v="0"/>
    <n v="0"/>
    <n v="3"/>
    <x v="0"/>
    <x v="0"/>
  </r>
  <r>
    <x v="0"/>
    <x v="124"/>
    <x v="28"/>
    <x v="19"/>
    <s v="2021-12-01"/>
    <n v="31"/>
    <n v="1"/>
    <n v="22"/>
    <n v="0"/>
    <n v="0"/>
    <n v="9"/>
    <n v="0"/>
    <n v="19"/>
    <n v="0"/>
    <n v="0"/>
    <n v="0"/>
    <n v="0"/>
    <n v="1"/>
    <n v="3"/>
    <x v="0"/>
    <x v="0"/>
  </r>
  <r>
    <x v="0"/>
    <x v="124"/>
    <x v="28"/>
    <x v="20"/>
    <s v="2021-12-01"/>
    <n v="31"/>
    <n v="1"/>
    <n v="22"/>
    <n v="0"/>
    <n v="0"/>
    <n v="9"/>
    <n v="1"/>
    <n v="19"/>
    <n v="0"/>
    <n v="0"/>
    <n v="0"/>
    <n v="0"/>
    <n v="0"/>
    <n v="3"/>
    <x v="0"/>
    <x v="0"/>
  </r>
  <r>
    <x v="0"/>
    <x v="124"/>
    <x v="28"/>
    <x v="21"/>
    <s v="2021-12-01"/>
    <n v="31"/>
    <n v="1"/>
    <n v="22"/>
    <n v="0"/>
    <n v="0"/>
    <n v="9"/>
    <n v="1"/>
    <n v="19"/>
    <n v="0"/>
    <n v="0"/>
    <n v="0"/>
    <n v="0"/>
    <n v="0"/>
    <n v="3"/>
    <x v="0"/>
    <x v="0"/>
  </r>
  <r>
    <x v="0"/>
    <x v="124"/>
    <x v="28"/>
    <x v="22"/>
    <s v="2021-12-01"/>
    <n v="31"/>
    <n v="1"/>
    <n v="22"/>
    <n v="0"/>
    <n v="0"/>
    <n v="9"/>
    <n v="1"/>
    <n v="19"/>
    <n v="0"/>
    <n v="0"/>
    <n v="0"/>
    <n v="0"/>
    <n v="0"/>
    <n v="3"/>
    <x v="0"/>
    <x v="0"/>
  </r>
  <r>
    <x v="0"/>
    <x v="125"/>
    <x v="276"/>
    <x v="2"/>
    <s v="2021-12-03"/>
    <n v="29"/>
    <n v="1"/>
    <n v="1"/>
    <n v="0"/>
    <n v="0"/>
    <n v="28"/>
    <n v="0"/>
    <n v="0"/>
    <n v="0"/>
    <n v="0"/>
    <n v="0"/>
    <n v="0"/>
    <n v="1"/>
    <n v="1"/>
    <x v="1"/>
    <x v="0"/>
  </r>
  <r>
    <x v="0"/>
    <x v="126"/>
    <x v="0"/>
    <x v="0"/>
    <s v="2021-12-01"/>
    <n v="31"/>
    <n v="1"/>
    <n v="22"/>
    <n v="0"/>
    <n v="0"/>
    <n v="9"/>
    <n v="1"/>
    <n v="17"/>
    <n v="0"/>
    <n v="0"/>
    <n v="0"/>
    <n v="0"/>
    <n v="0"/>
    <n v="5"/>
    <x v="0"/>
    <x v="0"/>
  </r>
  <r>
    <x v="0"/>
    <x v="126"/>
    <x v="277"/>
    <x v="1"/>
    <s v="2021-12-01"/>
    <n v="31"/>
    <n v="1"/>
    <n v="22"/>
    <n v="0"/>
    <n v="0"/>
    <n v="9"/>
    <n v="0"/>
    <n v="17"/>
    <n v="0"/>
    <n v="0"/>
    <n v="0"/>
    <n v="0"/>
    <n v="1"/>
    <n v="5"/>
    <x v="1"/>
    <x v="0"/>
  </r>
  <r>
    <x v="0"/>
    <x v="126"/>
    <x v="0"/>
    <x v="2"/>
    <s v="2021-12-01"/>
    <n v="31"/>
    <n v="1"/>
    <n v="22"/>
    <n v="0"/>
    <n v="0"/>
    <n v="9"/>
    <n v="0"/>
    <n v="17"/>
    <n v="0"/>
    <n v="0"/>
    <n v="0"/>
    <n v="0"/>
    <n v="1"/>
    <n v="5"/>
    <x v="0"/>
    <x v="0"/>
  </r>
  <r>
    <x v="0"/>
    <x v="126"/>
    <x v="0"/>
    <x v="3"/>
    <s v="2021-12-01"/>
    <n v="31"/>
    <n v="1"/>
    <n v="22"/>
    <n v="0"/>
    <n v="0"/>
    <n v="9"/>
    <n v="1"/>
    <n v="17"/>
    <n v="0"/>
    <n v="0"/>
    <n v="0"/>
    <n v="0"/>
    <n v="0"/>
    <n v="5"/>
    <x v="0"/>
    <x v="0"/>
  </r>
  <r>
    <x v="0"/>
    <x v="126"/>
    <x v="0"/>
    <x v="4"/>
    <s v="2021-12-01"/>
    <n v="31"/>
    <n v="1"/>
    <n v="22"/>
    <n v="0"/>
    <n v="0"/>
    <n v="9"/>
    <n v="1"/>
    <n v="17"/>
    <n v="0"/>
    <n v="0"/>
    <n v="0"/>
    <n v="0"/>
    <n v="0"/>
    <n v="5"/>
    <x v="0"/>
    <x v="0"/>
  </r>
  <r>
    <x v="0"/>
    <x v="126"/>
    <x v="277"/>
    <x v="5"/>
    <s v="2021-12-01"/>
    <n v="31"/>
    <n v="1"/>
    <n v="22"/>
    <n v="0"/>
    <n v="0"/>
    <n v="9"/>
    <n v="1"/>
    <n v="17"/>
    <n v="0"/>
    <n v="0"/>
    <n v="0"/>
    <n v="0"/>
    <n v="0"/>
    <n v="5"/>
    <x v="1"/>
    <x v="0"/>
  </r>
  <r>
    <x v="0"/>
    <x v="126"/>
    <x v="0"/>
    <x v="6"/>
    <s v="2021-12-01"/>
    <n v="31"/>
    <n v="1"/>
    <n v="22"/>
    <n v="0"/>
    <n v="0"/>
    <n v="9"/>
    <n v="1"/>
    <n v="17"/>
    <n v="0"/>
    <n v="0"/>
    <n v="0"/>
    <n v="0"/>
    <n v="0"/>
    <n v="5"/>
    <x v="0"/>
    <x v="0"/>
  </r>
  <r>
    <x v="0"/>
    <x v="126"/>
    <x v="277"/>
    <x v="7"/>
    <s v="2021-12-01"/>
    <n v="31"/>
    <n v="1"/>
    <n v="22"/>
    <n v="0"/>
    <n v="0"/>
    <n v="9"/>
    <n v="0"/>
    <n v="17"/>
    <n v="0"/>
    <n v="0"/>
    <n v="0"/>
    <n v="0"/>
    <n v="1"/>
    <n v="5"/>
    <x v="1"/>
    <x v="0"/>
  </r>
  <r>
    <x v="0"/>
    <x v="126"/>
    <x v="0"/>
    <x v="8"/>
    <s v="2021-12-01"/>
    <n v="31"/>
    <n v="1"/>
    <n v="22"/>
    <n v="0"/>
    <n v="0"/>
    <n v="9"/>
    <n v="1"/>
    <n v="17"/>
    <n v="0"/>
    <n v="0"/>
    <n v="0"/>
    <n v="0"/>
    <n v="0"/>
    <n v="5"/>
    <x v="0"/>
    <x v="0"/>
  </r>
  <r>
    <x v="0"/>
    <x v="126"/>
    <x v="278"/>
    <x v="9"/>
    <s v="2021-12-01"/>
    <n v="31"/>
    <n v="1"/>
    <n v="22"/>
    <n v="0"/>
    <n v="0"/>
    <n v="9"/>
    <n v="1"/>
    <n v="17"/>
    <n v="0"/>
    <n v="0"/>
    <n v="0"/>
    <n v="0"/>
    <n v="0"/>
    <n v="5"/>
    <x v="1"/>
    <x v="0"/>
  </r>
  <r>
    <x v="0"/>
    <x v="126"/>
    <x v="0"/>
    <x v="10"/>
    <s v="2021-12-01"/>
    <n v="31"/>
    <n v="1"/>
    <n v="22"/>
    <n v="0"/>
    <n v="0"/>
    <n v="9"/>
    <n v="1"/>
    <n v="17"/>
    <n v="0"/>
    <n v="0"/>
    <n v="0"/>
    <n v="0"/>
    <n v="0"/>
    <n v="5"/>
    <x v="0"/>
    <x v="0"/>
  </r>
  <r>
    <x v="0"/>
    <x v="126"/>
    <x v="278"/>
    <x v="11"/>
    <s v="2021-12-01"/>
    <n v="31"/>
    <n v="1"/>
    <n v="22"/>
    <n v="0"/>
    <n v="0"/>
    <n v="9"/>
    <n v="1"/>
    <n v="17"/>
    <n v="0"/>
    <n v="0"/>
    <n v="0"/>
    <n v="0"/>
    <n v="0"/>
    <n v="5"/>
    <x v="1"/>
    <x v="0"/>
  </r>
  <r>
    <x v="0"/>
    <x v="126"/>
    <x v="0"/>
    <x v="12"/>
    <s v="2021-12-01"/>
    <n v="31"/>
    <n v="1"/>
    <n v="22"/>
    <n v="0"/>
    <n v="0"/>
    <n v="9"/>
    <n v="1"/>
    <n v="17"/>
    <n v="0"/>
    <n v="0"/>
    <n v="0"/>
    <n v="0"/>
    <n v="0"/>
    <n v="5"/>
    <x v="0"/>
    <x v="0"/>
  </r>
  <r>
    <x v="0"/>
    <x v="126"/>
    <x v="39"/>
    <x v="13"/>
    <s v="2021-12-01"/>
    <n v="31"/>
    <n v="1"/>
    <n v="22"/>
    <n v="0"/>
    <n v="0"/>
    <n v="9"/>
    <n v="1"/>
    <n v="17"/>
    <n v="0"/>
    <n v="0"/>
    <n v="0"/>
    <n v="0"/>
    <n v="0"/>
    <n v="5"/>
    <x v="1"/>
    <x v="0"/>
  </r>
  <r>
    <x v="0"/>
    <x v="126"/>
    <x v="0"/>
    <x v="14"/>
    <s v="2021-12-01"/>
    <n v="31"/>
    <n v="1"/>
    <n v="22"/>
    <n v="0"/>
    <n v="0"/>
    <n v="9"/>
    <n v="1"/>
    <n v="17"/>
    <n v="0"/>
    <n v="0"/>
    <n v="0"/>
    <n v="0"/>
    <n v="0"/>
    <n v="5"/>
    <x v="0"/>
    <x v="0"/>
  </r>
  <r>
    <x v="0"/>
    <x v="126"/>
    <x v="277"/>
    <x v="15"/>
    <s v="2021-12-01"/>
    <n v="31"/>
    <n v="1"/>
    <n v="22"/>
    <n v="0"/>
    <n v="0"/>
    <n v="9"/>
    <n v="0"/>
    <n v="17"/>
    <n v="0"/>
    <n v="0"/>
    <n v="0"/>
    <n v="0"/>
    <n v="1"/>
    <n v="5"/>
    <x v="1"/>
    <x v="0"/>
  </r>
  <r>
    <x v="0"/>
    <x v="126"/>
    <x v="0"/>
    <x v="16"/>
    <s v="2021-12-01"/>
    <n v="31"/>
    <n v="1"/>
    <n v="22"/>
    <n v="0"/>
    <n v="0"/>
    <n v="9"/>
    <n v="1"/>
    <n v="17"/>
    <n v="0"/>
    <n v="0"/>
    <n v="0"/>
    <n v="0"/>
    <n v="0"/>
    <n v="5"/>
    <x v="0"/>
    <x v="0"/>
  </r>
  <r>
    <x v="0"/>
    <x v="126"/>
    <x v="277"/>
    <x v="24"/>
    <s v="2021-12-01"/>
    <n v="31"/>
    <n v="1"/>
    <n v="22"/>
    <n v="0"/>
    <n v="0"/>
    <n v="9"/>
    <n v="0"/>
    <n v="17"/>
    <n v="0"/>
    <n v="0"/>
    <n v="0"/>
    <n v="0"/>
    <n v="1"/>
    <n v="5"/>
    <x v="1"/>
    <x v="0"/>
  </r>
  <r>
    <x v="0"/>
    <x v="126"/>
    <x v="0"/>
    <x v="18"/>
    <s v="2021-12-01"/>
    <n v="31"/>
    <n v="1"/>
    <n v="22"/>
    <n v="0"/>
    <n v="0"/>
    <n v="9"/>
    <n v="1"/>
    <n v="17"/>
    <n v="0"/>
    <n v="0"/>
    <n v="0"/>
    <n v="0"/>
    <n v="0"/>
    <n v="5"/>
    <x v="0"/>
    <x v="0"/>
  </r>
  <r>
    <x v="0"/>
    <x v="126"/>
    <x v="277"/>
    <x v="19"/>
    <s v="2021-12-01"/>
    <n v="31"/>
    <n v="1"/>
    <n v="22"/>
    <n v="0"/>
    <n v="0"/>
    <n v="9"/>
    <n v="1"/>
    <n v="17"/>
    <n v="0"/>
    <n v="0"/>
    <n v="0"/>
    <n v="0"/>
    <n v="0"/>
    <n v="5"/>
    <x v="1"/>
    <x v="0"/>
  </r>
  <r>
    <x v="0"/>
    <x v="126"/>
    <x v="0"/>
    <x v="20"/>
    <s v="2021-12-01"/>
    <n v="31"/>
    <n v="1"/>
    <n v="22"/>
    <n v="0"/>
    <n v="0"/>
    <n v="9"/>
    <n v="1"/>
    <n v="17"/>
    <n v="0"/>
    <n v="0"/>
    <n v="0"/>
    <n v="0"/>
    <n v="0"/>
    <n v="5"/>
    <x v="0"/>
    <x v="0"/>
  </r>
  <r>
    <x v="0"/>
    <x v="126"/>
    <x v="39"/>
    <x v="21"/>
    <s v="2021-12-01"/>
    <n v="31"/>
    <n v="1"/>
    <n v="22"/>
    <n v="0"/>
    <n v="0"/>
    <n v="9"/>
    <n v="1"/>
    <n v="17"/>
    <n v="0"/>
    <n v="0"/>
    <n v="0"/>
    <n v="0"/>
    <n v="0"/>
    <n v="5"/>
    <x v="1"/>
    <x v="0"/>
  </r>
  <r>
    <x v="0"/>
    <x v="127"/>
    <x v="0"/>
    <x v="0"/>
    <s v="2021-12-01"/>
    <n v="31"/>
    <n v="1"/>
    <n v="14"/>
    <n v="0"/>
    <n v="2"/>
    <n v="15"/>
    <n v="1"/>
    <n v="12"/>
    <n v="0"/>
    <n v="0"/>
    <n v="0"/>
    <n v="0"/>
    <n v="0"/>
    <n v="4"/>
    <x v="0"/>
    <x v="0"/>
  </r>
  <r>
    <x v="0"/>
    <x v="127"/>
    <x v="0"/>
    <x v="2"/>
    <s v="2021-12-01"/>
    <n v="31"/>
    <n v="0"/>
    <n v="14"/>
    <n v="1"/>
    <n v="2"/>
    <n v="14"/>
    <n v="1"/>
    <n v="12"/>
    <n v="0"/>
    <n v="0"/>
    <n v="0"/>
    <n v="0"/>
    <n v="0"/>
    <n v="4"/>
    <x v="0"/>
    <x v="0"/>
  </r>
  <r>
    <x v="0"/>
    <x v="127"/>
    <x v="279"/>
    <x v="3"/>
    <s v="2021-12-01"/>
    <n v="31"/>
    <n v="1"/>
    <n v="14"/>
    <n v="0"/>
    <n v="2"/>
    <n v="15"/>
    <n v="0"/>
    <n v="12"/>
    <n v="0"/>
    <n v="0"/>
    <n v="0"/>
    <n v="0"/>
    <n v="1"/>
    <n v="4"/>
    <x v="1"/>
    <x v="0"/>
  </r>
  <r>
    <x v="0"/>
    <x v="127"/>
    <x v="0"/>
    <x v="4"/>
    <s v="2021-12-01"/>
    <n v="31"/>
    <n v="0"/>
    <n v="14"/>
    <n v="1"/>
    <n v="2"/>
    <n v="14"/>
    <n v="1"/>
    <n v="12"/>
    <n v="0"/>
    <n v="0"/>
    <n v="0"/>
    <n v="0"/>
    <n v="0"/>
    <n v="4"/>
    <x v="0"/>
    <x v="0"/>
  </r>
  <r>
    <x v="0"/>
    <x v="127"/>
    <x v="279"/>
    <x v="5"/>
    <s v="2021-12-01"/>
    <n v="31"/>
    <n v="1"/>
    <n v="14"/>
    <n v="0"/>
    <n v="2"/>
    <n v="15"/>
    <n v="1"/>
    <n v="12"/>
    <n v="0"/>
    <n v="0"/>
    <n v="0"/>
    <n v="0"/>
    <n v="0"/>
    <n v="4"/>
    <x v="1"/>
    <x v="0"/>
  </r>
  <r>
    <x v="0"/>
    <x v="127"/>
    <x v="0"/>
    <x v="6"/>
    <s v="2021-12-01"/>
    <n v="31"/>
    <n v="1"/>
    <n v="14"/>
    <n v="0"/>
    <n v="2"/>
    <n v="15"/>
    <n v="1"/>
    <n v="12"/>
    <n v="0"/>
    <n v="0"/>
    <n v="0"/>
    <n v="0"/>
    <n v="0"/>
    <n v="4"/>
    <x v="0"/>
    <x v="0"/>
  </r>
  <r>
    <x v="0"/>
    <x v="127"/>
    <x v="279"/>
    <x v="7"/>
    <s v="2021-12-01"/>
    <n v="31"/>
    <n v="1"/>
    <n v="14"/>
    <n v="0"/>
    <n v="2"/>
    <n v="15"/>
    <n v="0"/>
    <n v="12"/>
    <n v="0"/>
    <n v="0"/>
    <n v="0"/>
    <n v="0"/>
    <n v="1"/>
    <n v="4"/>
    <x v="1"/>
    <x v="0"/>
  </r>
  <r>
    <x v="0"/>
    <x v="127"/>
    <x v="280"/>
    <x v="8"/>
    <s v="2021-12-01"/>
    <n v="31"/>
    <n v="1"/>
    <n v="14"/>
    <n v="0"/>
    <n v="2"/>
    <n v="15"/>
    <n v="0"/>
    <n v="12"/>
    <n v="0"/>
    <n v="0"/>
    <n v="0"/>
    <n v="0"/>
    <n v="1"/>
    <n v="4"/>
    <x v="1"/>
    <x v="0"/>
  </r>
  <r>
    <x v="0"/>
    <x v="127"/>
    <x v="0"/>
    <x v="10"/>
    <s v="2021-12-01"/>
    <n v="31"/>
    <n v="1"/>
    <n v="14"/>
    <n v="0"/>
    <n v="2"/>
    <n v="15"/>
    <n v="1"/>
    <n v="12"/>
    <n v="0"/>
    <n v="0"/>
    <n v="0"/>
    <n v="0"/>
    <n v="0"/>
    <n v="4"/>
    <x v="0"/>
    <x v="0"/>
  </r>
  <r>
    <x v="0"/>
    <x v="127"/>
    <x v="279"/>
    <x v="11"/>
    <s v="2021-12-01"/>
    <n v="31"/>
    <n v="1"/>
    <n v="14"/>
    <n v="0"/>
    <n v="2"/>
    <n v="15"/>
    <n v="0"/>
    <n v="12"/>
    <n v="0"/>
    <n v="0"/>
    <n v="0"/>
    <n v="0"/>
    <n v="1"/>
    <n v="4"/>
    <x v="1"/>
    <x v="0"/>
  </r>
  <r>
    <x v="0"/>
    <x v="127"/>
    <x v="0"/>
    <x v="12"/>
    <s v="2021-12-01"/>
    <n v="31"/>
    <n v="1"/>
    <n v="14"/>
    <n v="0"/>
    <n v="2"/>
    <n v="15"/>
    <n v="1"/>
    <n v="12"/>
    <n v="0"/>
    <n v="0"/>
    <n v="0"/>
    <n v="0"/>
    <n v="0"/>
    <n v="4"/>
    <x v="0"/>
    <x v="0"/>
  </r>
  <r>
    <x v="0"/>
    <x v="127"/>
    <x v="0"/>
    <x v="14"/>
    <s v="2021-12-01"/>
    <n v="31"/>
    <n v="1"/>
    <n v="14"/>
    <n v="0"/>
    <n v="2"/>
    <n v="15"/>
    <n v="1"/>
    <n v="12"/>
    <n v="0"/>
    <n v="0"/>
    <n v="0"/>
    <n v="0"/>
    <n v="0"/>
    <n v="4"/>
    <x v="0"/>
    <x v="0"/>
  </r>
  <r>
    <x v="0"/>
    <x v="127"/>
    <x v="279"/>
    <x v="15"/>
    <s v="2021-12-01"/>
    <n v="31"/>
    <n v="1"/>
    <n v="14"/>
    <n v="0"/>
    <n v="2"/>
    <n v="15"/>
    <n v="1"/>
    <n v="12"/>
    <n v="0"/>
    <n v="0"/>
    <n v="0"/>
    <n v="0"/>
    <n v="0"/>
    <n v="4"/>
    <x v="1"/>
    <x v="0"/>
  </r>
  <r>
    <x v="0"/>
    <x v="127"/>
    <x v="0"/>
    <x v="16"/>
    <s v="2021-12-01"/>
    <n v="31"/>
    <n v="1"/>
    <n v="14"/>
    <n v="0"/>
    <n v="2"/>
    <n v="15"/>
    <n v="1"/>
    <n v="12"/>
    <n v="0"/>
    <n v="0"/>
    <n v="0"/>
    <n v="0"/>
    <n v="0"/>
    <n v="4"/>
    <x v="0"/>
    <x v="0"/>
  </r>
  <r>
    <x v="0"/>
    <x v="127"/>
    <x v="0"/>
    <x v="17"/>
    <s v="2021-12-01"/>
    <n v="31"/>
    <n v="1"/>
    <n v="14"/>
    <n v="0"/>
    <n v="2"/>
    <n v="15"/>
    <n v="1"/>
    <n v="12"/>
    <n v="0"/>
    <n v="0"/>
    <n v="0"/>
    <n v="0"/>
    <n v="0"/>
    <n v="4"/>
    <x v="0"/>
    <x v="0"/>
  </r>
  <r>
    <x v="0"/>
    <x v="127"/>
    <x v="0"/>
    <x v="18"/>
    <s v="2021-12-01"/>
    <n v="31"/>
    <n v="1"/>
    <n v="14"/>
    <n v="0"/>
    <n v="2"/>
    <n v="15"/>
    <n v="1"/>
    <n v="12"/>
    <n v="0"/>
    <n v="0"/>
    <n v="0"/>
    <n v="0"/>
    <n v="0"/>
    <n v="4"/>
    <x v="0"/>
    <x v="0"/>
  </r>
  <r>
    <x v="0"/>
    <x v="128"/>
    <x v="81"/>
    <x v="0"/>
    <s v="2021-12-01"/>
    <n v="31"/>
    <n v="0"/>
    <n v="0"/>
    <n v="1"/>
    <n v="17"/>
    <n v="13"/>
    <n v="0"/>
    <n v="1"/>
    <n v="1"/>
    <n v="1"/>
    <n v="0"/>
    <n v="0"/>
    <n v="0"/>
    <n v="15"/>
    <x v="0"/>
    <x v="0"/>
  </r>
  <r>
    <x v="0"/>
    <x v="128"/>
    <x v="81"/>
    <x v="1"/>
    <s v="2021-12-01"/>
    <n v="31"/>
    <n v="0"/>
    <n v="0"/>
    <n v="1"/>
    <n v="17"/>
    <n v="13"/>
    <n v="0"/>
    <n v="1"/>
    <n v="0"/>
    <n v="1"/>
    <n v="0"/>
    <n v="0"/>
    <n v="1"/>
    <n v="15"/>
    <x v="0"/>
    <x v="0"/>
  </r>
  <r>
    <x v="0"/>
    <x v="128"/>
    <x v="81"/>
    <x v="2"/>
    <s v="2021-12-01"/>
    <n v="31"/>
    <n v="0"/>
    <n v="0"/>
    <n v="1"/>
    <n v="17"/>
    <n v="13"/>
    <n v="0"/>
    <n v="1"/>
    <n v="0"/>
    <n v="1"/>
    <n v="0"/>
    <n v="0"/>
    <n v="1"/>
    <n v="15"/>
    <x v="0"/>
    <x v="0"/>
  </r>
  <r>
    <x v="0"/>
    <x v="128"/>
    <x v="81"/>
    <x v="3"/>
    <s v="2021-12-01"/>
    <n v="31"/>
    <n v="0"/>
    <n v="0"/>
    <n v="1"/>
    <n v="17"/>
    <n v="13"/>
    <n v="0"/>
    <n v="1"/>
    <n v="0"/>
    <n v="1"/>
    <n v="0"/>
    <n v="0"/>
    <n v="1"/>
    <n v="15"/>
    <x v="0"/>
    <x v="0"/>
  </r>
  <r>
    <x v="0"/>
    <x v="128"/>
    <x v="81"/>
    <x v="4"/>
    <s v="2021-12-01"/>
    <n v="31"/>
    <n v="0"/>
    <n v="0"/>
    <n v="1"/>
    <n v="17"/>
    <n v="13"/>
    <n v="0"/>
    <n v="1"/>
    <n v="0"/>
    <n v="1"/>
    <n v="0"/>
    <n v="0"/>
    <n v="1"/>
    <n v="15"/>
    <x v="0"/>
    <x v="0"/>
  </r>
  <r>
    <x v="0"/>
    <x v="128"/>
    <x v="81"/>
    <x v="6"/>
    <s v="2021-12-01"/>
    <n v="31"/>
    <n v="0"/>
    <n v="0"/>
    <n v="1"/>
    <n v="17"/>
    <n v="13"/>
    <n v="0"/>
    <n v="1"/>
    <n v="0"/>
    <n v="1"/>
    <n v="0"/>
    <n v="0"/>
    <n v="1"/>
    <n v="15"/>
    <x v="0"/>
    <x v="0"/>
  </r>
  <r>
    <x v="0"/>
    <x v="128"/>
    <x v="81"/>
    <x v="7"/>
    <s v="2021-12-01"/>
    <n v="31"/>
    <n v="0"/>
    <n v="0"/>
    <n v="1"/>
    <n v="17"/>
    <n v="13"/>
    <n v="0"/>
    <n v="1"/>
    <n v="0"/>
    <n v="1"/>
    <n v="0"/>
    <n v="0"/>
    <n v="1"/>
    <n v="15"/>
    <x v="0"/>
    <x v="0"/>
  </r>
  <r>
    <x v="0"/>
    <x v="128"/>
    <x v="81"/>
    <x v="10"/>
    <s v="2021-12-01"/>
    <n v="31"/>
    <n v="0"/>
    <n v="0"/>
    <n v="1"/>
    <n v="17"/>
    <n v="13"/>
    <n v="0"/>
    <n v="1"/>
    <n v="0"/>
    <n v="1"/>
    <n v="0"/>
    <n v="0"/>
    <n v="1"/>
    <n v="15"/>
    <x v="0"/>
    <x v="0"/>
  </r>
  <r>
    <x v="0"/>
    <x v="128"/>
    <x v="81"/>
    <x v="11"/>
    <s v="2021-12-01"/>
    <n v="31"/>
    <n v="0"/>
    <n v="0"/>
    <n v="1"/>
    <n v="17"/>
    <n v="13"/>
    <n v="0"/>
    <n v="1"/>
    <n v="0"/>
    <n v="1"/>
    <n v="0"/>
    <n v="0"/>
    <n v="1"/>
    <n v="15"/>
    <x v="0"/>
    <x v="0"/>
  </r>
  <r>
    <x v="0"/>
    <x v="128"/>
    <x v="81"/>
    <x v="12"/>
    <s v="2021-12-01"/>
    <n v="31"/>
    <n v="0"/>
    <n v="0"/>
    <n v="1"/>
    <n v="17"/>
    <n v="13"/>
    <n v="0"/>
    <n v="1"/>
    <n v="0"/>
    <n v="1"/>
    <n v="0"/>
    <n v="0"/>
    <n v="1"/>
    <n v="15"/>
    <x v="0"/>
    <x v="0"/>
  </r>
  <r>
    <x v="0"/>
    <x v="128"/>
    <x v="81"/>
    <x v="13"/>
    <s v="2021-12-01"/>
    <n v="31"/>
    <n v="0"/>
    <n v="0"/>
    <n v="1"/>
    <n v="17"/>
    <n v="13"/>
    <n v="0"/>
    <n v="1"/>
    <n v="0"/>
    <n v="1"/>
    <n v="0"/>
    <n v="0"/>
    <n v="1"/>
    <n v="15"/>
    <x v="0"/>
    <x v="0"/>
  </r>
  <r>
    <x v="0"/>
    <x v="128"/>
    <x v="81"/>
    <x v="14"/>
    <s v="2021-12-01"/>
    <n v="31"/>
    <n v="0"/>
    <n v="0"/>
    <n v="1"/>
    <n v="17"/>
    <n v="13"/>
    <n v="0"/>
    <n v="1"/>
    <n v="0"/>
    <n v="1"/>
    <n v="0"/>
    <n v="0"/>
    <n v="1"/>
    <n v="15"/>
    <x v="0"/>
    <x v="0"/>
  </r>
  <r>
    <x v="0"/>
    <x v="128"/>
    <x v="81"/>
    <x v="15"/>
    <s v="2021-12-01"/>
    <n v="31"/>
    <n v="0"/>
    <n v="0"/>
    <n v="1"/>
    <n v="17"/>
    <n v="13"/>
    <n v="0"/>
    <n v="1"/>
    <n v="0"/>
    <n v="1"/>
    <n v="0"/>
    <n v="0"/>
    <n v="1"/>
    <n v="15"/>
    <x v="0"/>
    <x v="0"/>
  </r>
  <r>
    <x v="0"/>
    <x v="128"/>
    <x v="81"/>
    <x v="16"/>
    <s v="2021-12-01"/>
    <n v="31"/>
    <n v="0"/>
    <n v="0"/>
    <n v="1"/>
    <n v="17"/>
    <n v="13"/>
    <n v="0"/>
    <n v="1"/>
    <n v="0"/>
    <n v="1"/>
    <n v="0"/>
    <n v="0"/>
    <n v="1"/>
    <n v="15"/>
    <x v="0"/>
    <x v="0"/>
  </r>
  <r>
    <x v="0"/>
    <x v="128"/>
    <x v="81"/>
    <x v="17"/>
    <s v="2021-12-01"/>
    <n v="31"/>
    <n v="0"/>
    <n v="0"/>
    <n v="1"/>
    <n v="17"/>
    <n v="13"/>
    <n v="0"/>
    <n v="1"/>
    <n v="0"/>
    <n v="1"/>
    <n v="0"/>
    <n v="0"/>
    <n v="1"/>
    <n v="15"/>
    <x v="0"/>
    <x v="0"/>
  </r>
  <r>
    <x v="0"/>
    <x v="128"/>
    <x v="81"/>
    <x v="21"/>
    <s v="2021-12-01"/>
    <n v="31"/>
    <n v="0"/>
    <n v="0"/>
    <n v="1"/>
    <n v="17"/>
    <n v="13"/>
    <n v="0"/>
    <n v="1"/>
    <n v="0"/>
    <n v="1"/>
    <n v="0"/>
    <n v="0"/>
    <n v="1"/>
    <n v="15"/>
    <x v="0"/>
    <x v="0"/>
  </r>
  <r>
    <x v="0"/>
    <x v="128"/>
    <x v="81"/>
    <x v="22"/>
    <s v="2021-12-01"/>
    <n v="31"/>
    <n v="0"/>
    <n v="0"/>
    <n v="1"/>
    <n v="17"/>
    <n v="13"/>
    <n v="1"/>
    <n v="1"/>
    <n v="0"/>
    <n v="1"/>
    <n v="0"/>
    <n v="0"/>
    <n v="0"/>
    <n v="15"/>
    <x v="0"/>
    <x v="0"/>
  </r>
  <r>
    <x v="0"/>
    <x v="129"/>
    <x v="0"/>
    <x v="0"/>
    <s v="2021-12-01"/>
    <n v="31"/>
    <n v="1"/>
    <n v="20"/>
    <n v="0"/>
    <n v="0"/>
    <n v="11"/>
    <n v="1"/>
    <n v="19"/>
    <n v="0"/>
    <n v="0"/>
    <n v="0"/>
    <n v="0"/>
    <n v="0"/>
    <n v="1"/>
    <x v="0"/>
    <x v="0"/>
  </r>
  <r>
    <x v="0"/>
    <x v="129"/>
    <x v="281"/>
    <x v="1"/>
    <s v="2021-12-01"/>
    <n v="31"/>
    <n v="1"/>
    <n v="20"/>
    <n v="0"/>
    <n v="0"/>
    <n v="11"/>
    <n v="1"/>
    <n v="19"/>
    <n v="0"/>
    <n v="0"/>
    <n v="0"/>
    <n v="0"/>
    <n v="0"/>
    <n v="1"/>
    <x v="1"/>
    <x v="0"/>
  </r>
  <r>
    <x v="0"/>
    <x v="129"/>
    <x v="0"/>
    <x v="2"/>
    <s v="2021-12-01"/>
    <n v="31"/>
    <n v="1"/>
    <n v="20"/>
    <n v="0"/>
    <n v="0"/>
    <n v="11"/>
    <n v="1"/>
    <n v="19"/>
    <n v="0"/>
    <n v="0"/>
    <n v="0"/>
    <n v="0"/>
    <n v="0"/>
    <n v="1"/>
    <x v="0"/>
    <x v="0"/>
  </r>
  <r>
    <x v="0"/>
    <x v="129"/>
    <x v="282"/>
    <x v="3"/>
    <s v="2021-12-01"/>
    <n v="31"/>
    <n v="1"/>
    <n v="20"/>
    <n v="0"/>
    <n v="0"/>
    <n v="11"/>
    <n v="1"/>
    <n v="19"/>
    <n v="0"/>
    <n v="0"/>
    <n v="0"/>
    <n v="0"/>
    <n v="0"/>
    <n v="1"/>
    <x v="1"/>
    <x v="0"/>
  </r>
  <r>
    <x v="0"/>
    <x v="129"/>
    <x v="0"/>
    <x v="4"/>
    <s v="2021-12-01"/>
    <n v="31"/>
    <n v="1"/>
    <n v="20"/>
    <n v="0"/>
    <n v="0"/>
    <n v="11"/>
    <n v="1"/>
    <n v="19"/>
    <n v="0"/>
    <n v="0"/>
    <n v="0"/>
    <n v="0"/>
    <n v="0"/>
    <n v="1"/>
    <x v="0"/>
    <x v="0"/>
  </r>
  <r>
    <x v="0"/>
    <x v="129"/>
    <x v="281"/>
    <x v="5"/>
    <s v="2021-12-01"/>
    <n v="31"/>
    <n v="1"/>
    <n v="20"/>
    <n v="0"/>
    <n v="0"/>
    <n v="11"/>
    <n v="1"/>
    <n v="19"/>
    <n v="0"/>
    <n v="0"/>
    <n v="0"/>
    <n v="0"/>
    <n v="0"/>
    <n v="1"/>
    <x v="1"/>
    <x v="0"/>
  </r>
  <r>
    <x v="0"/>
    <x v="129"/>
    <x v="0"/>
    <x v="6"/>
    <s v="2021-12-01"/>
    <n v="31"/>
    <n v="1"/>
    <n v="20"/>
    <n v="0"/>
    <n v="0"/>
    <n v="11"/>
    <n v="1"/>
    <n v="19"/>
    <n v="0"/>
    <n v="0"/>
    <n v="0"/>
    <n v="0"/>
    <n v="0"/>
    <n v="1"/>
    <x v="0"/>
    <x v="0"/>
  </r>
  <r>
    <x v="0"/>
    <x v="129"/>
    <x v="281"/>
    <x v="7"/>
    <s v="2021-12-01"/>
    <n v="31"/>
    <n v="1"/>
    <n v="20"/>
    <n v="0"/>
    <n v="0"/>
    <n v="11"/>
    <n v="1"/>
    <n v="19"/>
    <n v="0"/>
    <n v="0"/>
    <n v="0"/>
    <n v="0"/>
    <n v="0"/>
    <n v="1"/>
    <x v="1"/>
    <x v="0"/>
  </r>
  <r>
    <x v="0"/>
    <x v="129"/>
    <x v="0"/>
    <x v="10"/>
    <s v="2021-12-01"/>
    <n v="31"/>
    <n v="1"/>
    <n v="20"/>
    <n v="0"/>
    <n v="0"/>
    <n v="11"/>
    <n v="1"/>
    <n v="19"/>
    <n v="0"/>
    <n v="0"/>
    <n v="0"/>
    <n v="0"/>
    <n v="0"/>
    <n v="1"/>
    <x v="0"/>
    <x v="0"/>
  </r>
  <r>
    <x v="0"/>
    <x v="129"/>
    <x v="281"/>
    <x v="11"/>
    <s v="2021-12-01"/>
    <n v="31"/>
    <n v="1"/>
    <n v="20"/>
    <n v="0"/>
    <n v="0"/>
    <n v="11"/>
    <n v="0"/>
    <n v="19"/>
    <n v="0"/>
    <n v="0"/>
    <n v="0"/>
    <n v="0"/>
    <n v="1"/>
    <n v="1"/>
    <x v="1"/>
    <x v="0"/>
  </r>
  <r>
    <x v="0"/>
    <x v="129"/>
    <x v="281"/>
    <x v="13"/>
    <s v="2021-12-01"/>
    <n v="31"/>
    <n v="1"/>
    <n v="20"/>
    <n v="0"/>
    <n v="0"/>
    <n v="11"/>
    <n v="1"/>
    <n v="19"/>
    <n v="0"/>
    <n v="0"/>
    <n v="0"/>
    <n v="0"/>
    <n v="0"/>
    <n v="1"/>
    <x v="1"/>
    <x v="0"/>
  </r>
  <r>
    <x v="0"/>
    <x v="129"/>
    <x v="0"/>
    <x v="14"/>
    <s v="2021-12-01"/>
    <n v="31"/>
    <n v="1"/>
    <n v="20"/>
    <n v="0"/>
    <n v="0"/>
    <n v="11"/>
    <n v="1"/>
    <n v="19"/>
    <n v="0"/>
    <n v="0"/>
    <n v="0"/>
    <n v="0"/>
    <n v="0"/>
    <n v="1"/>
    <x v="0"/>
    <x v="0"/>
  </r>
  <r>
    <x v="0"/>
    <x v="129"/>
    <x v="281"/>
    <x v="15"/>
    <s v="2021-12-01"/>
    <n v="31"/>
    <n v="1"/>
    <n v="20"/>
    <n v="0"/>
    <n v="0"/>
    <n v="11"/>
    <n v="1"/>
    <n v="19"/>
    <n v="0"/>
    <n v="0"/>
    <n v="0"/>
    <n v="0"/>
    <n v="0"/>
    <n v="1"/>
    <x v="1"/>
    <x v="0"/>
  </r>
  <r>
    <x v="0"/>
    <x v="129"/>
    <x v="0"/>
    <x v="16"/>
    <s v="2021-12-01"/>
    <n v="31"/>
    <n v="1"/>
    <n v="20"/>
    <n v="0"/>
    <n v="0"/>
    <n v="11"/>
    <n v="1"/>
    <n v="19"/>
    <n v="0"/>
    <n v="0"/>
    <n v="0"/>
    <n v="0"/>
    <n v="0"/>
    <n v="1"/>
    <x v="0"/>
    <x v="0"/>
  </r>
  <r>
    <x v="0"/>
    <x v="129"/>
    <x v="281"/>
    <x v="17"/>
    <s v="2021-12-01"/>
    <n v="31"/>
    <n v="1"/>
    <n v="20"/>
    <n v="0"/>
    <n v="0"/>
    <n v="11"/>
    <n v="1"/>
    <n v="19"/>
    <n v="0"/>
    <n v="0"/>
    <n v="0"/>
    <n v="0"/>
    <n v="0"/>
    <n v="1"/>
    <x v="1"/>
    <x v="0"/>
  </r>
  <r>
    <x v="0"/>
    <x v="129"/>
    <x v="0"/>
    <x v="18"/>
    <s v="2021-12-01"/>
    <n v="31"/>
    <n v="1"/>
    <n v="20"/>
    <n v="0"/>
    <n v="0"/>
    <n v="11"/>
    <n v="1"/>
    <n v="19"/>
    <n v="0"/>
    <n v="0"/>
    <n v="0"/>
    <n v="0"/>
    <n v="0"/>
    <n v="1"/>
    <x v="0"/>
    <x v="0"/>
  </r>
  <r>
    <x v="0"/>
    <x v="129"/>
    <x v="281"/>
    <x v="19"/>
    <s v="2021-12-01"/>
    <n v="31"/>
    <n v="1"/>
    <n v="20"/>
    <n v="0"/>
    <n v="0"/>
    <n v="11"/>
    <n v="1"/>
    <n v="19"/>
    <n v="0"/>
    <n v="0"/>
    <n v="0"/>
    <n v="0"/>
    <n v="0"/>
    <n v="1"/>
    <x v="1"/>
    <x v="0"/>
  </r>
  <r>
    <x v="0"/>
    <x v="129"/>
    <x v="0"/>
    <x v="20"/>
    <s v="2021-12-01"/>
    <n v="31"/>
    <n v="1"/>
    <n v="20"/>
    <n v="0"/>
    <n v="0"/>
    <n v="11"/>
    <n v="1"/>
    <n v="19"/>
    <n v="0"/>
    <n v="0"/>
    <n v="0"/>
    <n v="0"/>
    <n v="0"/>
    <n v="1"/>
    <x v="0"/>
    <x v="0"/>
  </r>
  <r>
    <x v="0"/>
    <x v="129"/>
    <x v="281"/>
    <x v="21"/>
    <s v="2021-12-01"/>
    <n v="31"/>
    <n v="1"/>
    <n v="20"/>
    <n v="0"/>
    <n v="0"/>
    <n v="11"/>
    <n v="1"/>
    <n v="19"/>
    <n v="0"/>
    <n v="0"/>
    <n v="0"/>
    <n v="0"/>
    <n v="0"/>
    <n v="1"/>
    <x v="1"/>
    <x v="0"/>
  </r>
  <r>
    <x v="0"/>
    <x v="129"/>
    <x v="0"/>
    <x v="22"/>
    <s v="2021-12-01"/>
    <n v="31"/>
    <n v="1"/>
    <n v="20"/>
    <n v="0"/>
    <n v="0"/>
    <n v="11"/>
    <n v="1"/>
    <n v="19"/>
    <n v="0"/>
    <n v="0"/>
    <n v="0"/>
    <n v="0"/>
    <n v="0"/>
    <n v="1"/>
    <x v="0"/>
    <x v="0"/>
  </r>
  <r>
    <x v="0"/>
    <x v="130"/>
    <x v="0"/>
    <x v="0"/>
    <s v="2021-12-01"/>
    <n v="31"/>
    <n v="0"/>
    <n v="8"/>
    <n v="1"/>
    <n v="15"/>
    <n v="7"/>
    <n v="1"/>
    <n v="20"/>
    <n v="0"/>
    <n v="0"/>
    <n v="0"/>
    <n v="0"/>
    <n v="0"/>
    <n v="3"/>
    <x v="0"/>
    <x v="0"/>
  </r>
  <r>
    <x v="0"/>
    <x v="130"/>
    <x v="0"/>
    <x v="1"/>
    <s v="2021-12-01"/>
    <n v="31"/>
    <n v="0"/>
    <n v="8"/>
    <n v="1"/>
    <n v="15"/>
    <n v="7"/>
    <n v="1"/>
    <n v="20"/>
    <n v="0"/>
    <n v="0"/>
    <n v="0"/>
    <n v="0"/>
    <n v="0"/>
    <n v="3"/>
    <x v="0"/>
    <x v="0"/>
  </r>
  <r>
    <x v="0"/>
    <x v="130"/>
    <x v="283"/>
    <x v="2"/>
    <s v="2021-12-01"/>
    <n v="31"/>
    <n v="1"/>
    <n v="8"/>
    <n v="0"/>
    <n v="15"/>
    <n v="8"/>
    <n v="1"/>
    <n v="20"/>
    <n v="0"/>
    <n v="0"/>
    <n v="0"/>
    <n v="0"/>
    <n v="0"/>
    <n v="3"/>
    <x v="1"/>
    <x v="0"/>
  </r>
  <r>
    <x v="0"/>
    <x v="130"/>
    <x v="284"/>
    <x v="3"/>
    <s v="2021-12-01"/>
    <n v="31"/>
    <n v="1"/>
    <n v="8"/>
    <n v="0"/>
    <n v="15"/>
    <n v="8"/>
    <n v="1"/>
    <n v="20"/>
    <n v="0"/>
    <n v="0"/>
    <n v="0"/>
    <n v="0"/>
    <n v="0"/>
    <n v="3"/>
    <x v="1"/>
    <x v="0"/>
  </r>
  <r>
    <x v="0"/>
    <x v="130"/>
    <x v="0"/>
    <x v="4"/>
    <s v="2021-12-01"/>
    <n v="31"/>
    <n v="0"/>
    <n v="8"/>
    <n v="1"/>
    <n v="15"/>
    <n v="7"/>
    <n v="1"/>
    <n v="20"/>
    <n v="0"/>
    <n v="0"/>
    <n v="0"/>
    <n v="0"/>
    <n v="0"/>
    <n v="3"/>
    <x v="0"/>
    <x v="0"/>
  </r>
  <r>
    <x v="0"/>
    <x v="130"/>
    <x v="0"/>
    <x v="5"/>
    <s v="2021-12-01"/>
    <n v="31"/>
    <n v="0"/>
    <n v="8"/>
    <n v="1"/>
    <n v="15"/>
    <n v="7"/>
    <n v="1"/>
    <n v="20"/>
    <n v="0"/>
    <n v="0"/>
    <n v="0"/>
    <n v="0"/>
    <n v="0"/>
    <n v="3"/>
    <x v="0"/>
    <x v="0"/>
  </r>
  <r>
    <x v="0"/>
    <x v="130"/>
    <x v="285"/>
    <x v="6"/>
    <s v="2021-12-01"/>
    <n v="31"/>
    <n v="1"/>
    <n v="8"/>
    <n v="0"/>
    <n v="15"/>
    <n v="8"/>
    <n v="1"/>
    <n v="20"/>
    <n v="0"/>
    <n v="0"/>
    <n v="0"/>
    <n v="0"/>
    <n v="0"/>
    <n v="3"/>
    <x v="1"/>
    <x v="0"/>
  </r>
  <r>
    <x v="0"/>
    <x v="130"/>
    <x v="0"/>
    <x v="7"/>
    <s v="2021-12-01"/>
    <n v="31"/>
    <n v="0"/>
    <n v="8"/>
    <n v="1"/>
    <n v="15"/>
    <n v="7"/>
    <n v="1"/>
    <n v="20"/>
    <n v="0"/>
    <n v="0"/>
    <n v="0"/>
    <n v="0"/>
    <n v="0"/>
    <n v="3"/>
    <x v="0"/>
    <x v="0"/>
  </r>
  <r>
    <x v="0"/>
    <x v="130"/>
    <x v="0"/>
    <x v="8"/>
    <s v="2021-12-01"/>
    <n v="31"/>
    <n v="0"/>
    <n v="8"/>
    <n v="1"/>
    <n v="15"/>
    <n v="7"/>
    <n v="0"/>
    <n v="20"/>
    <n v="0"/>
    <n v="0"/>
    <n v="0"/>
    <n v="0"/>
    <n v="1"/>
    <n v="3"/>
    <x v="0"/>
    <x v="0"/>
  </r>
  <r>
    <x v="0"/>
    <x v="130"/>
    <x v="0"/>
    <x v="9"/>
    <s v="2021-12-01"/>
    <n v="31"/>
    <n v="0"/>
    <n v="8"/>
    <n v="1"/>
    <n v="15"/>
    <n v="7"/>
    <n v="1"/>
    <n v="20"/>
    <n v="0"/>
    <n v="0"/>
    <n v="0"/>
    <n v="0"/>
    <n v="0"/>
    <n v="3"/>
    <x v="0"/>
    <x v="0"/>
  </r>
  <r>
    <x v="0"/>
    <x v="130"/>
    <x v="286"/>
    <x v="10"/>
    <s v="2021-12-01"/>
    <n v="31"/>
    <n v="1"/>
    <n v="8"/>
    <n v="0"/>
    <n v="15"/>
    <n v="8"/>
    <n v="1"/>
    <n v="20"/>
    <n v="0"/>
    <n v="0"/>
    <n v="0"/>
    <n v="0"/>
    <n v="0"/>
    <n v="3"/>
    <x v="1"/>
    <x v="0"/>
  </r>
  <r>
    <x v="0"/>
    <x v="130"/>
    <x v="0"/>
    <x v="11"/>
    <s v="2021-12-01"/>
    <n v="31"/>
    <n v="0"/>
    <n v="8"/>
    <n v="1"/>
    <n v="15"/>
    <n v="7"/>
    <n v="1"/>
    <n v="20"/>
    <n v="0"/>
    <n v="0"/>
    <n v="0"/>
    <n v="0"/>
    <n v="0"/>
    <n v="3"/>
    <x v="0"/>
    <x v="0"/>
  </r>
  <r>
    <x v="0"/>
    <x v="130"/>
    <x v="0"/>
    <x v="12"/>
    <s v="2021-12-01"/>
    <n v="31"/>
    <n v="0"/>
    <n v="8"/>
    <n v="1"/>
    <n v="15"/>
    <n v="7"/>
    <n v="1"/>
    <n v="20"/>
    <n v="0"/>
    <n v="0"/>
    <n v="0"/>
    <n v="0"/>
    <n v="0"/>
    <n v="3"/>
    <x v="0"/>
    <x v="0"/>
  </r>
  <r>
    <x v="0"/>
    <x v="130"/>
    <x v="0"/>
    <x v="13"/>
    <s v="2021-12-01"/>
    <n v="31"/>
    <n v="0"/>
    <n v="8"/>
    <n v="1"/>
    <n v="15"/>
    <n v="7"/>
    <n v="1"/>
    <n v="20"/>
    <n v="0"/>
    <n v="0"/>
    <n v="0"/>
    <n v="0"/>
    <n v="0"/>
    <n v="3"/>
    <x v="0"/>
    <x v="0"/>
  </r>
  <r>
    <x v="0"/>
    <x v="130"/>
    <x v="286"/>
    <x v="14"/>
    <s v="2021-12-01"/>
    <n v="31"/>
    <n v="1"/>
    <n v="8"/>
    <n v="0"/>
    <n v="15"/>
    <n v="8"/>
    <n v="0"/>
    <n v="20"/>
    <n v="0"/>
    <n v="0"/>
    <n v="0"/>
    <n v="0"/>
    <n v="1"/>
    <n v="3"/>
    <x v="1"/>
    <x v="0"/>
  </r>
  <r>
    <x v="0"/>
    <x v="130"/>
    <x v="0"/>
    <x v="15"/>
    <s v="2021-12-01"/>
    <n v="31"/>
    <n v="0"/>
    <n v="8"/>
    <n v="1"/>
    <n v="15"/>
    <n v="7"/>
    <n v="1"/>
    <n v="20"/>
    <n v="0"/>
    <n v="0"/>
    <n v="0"/>
    <n v="0"/>
    <n v="0"/>
    <n v="3"/>
    <x v="0"/>
    <x v="0"/>
  </r>
  <r>
    <x v="0"/>
    <x v="130"/>
    <x v="287"/>
    <x v="16"/>
    <s v="2021-12-01"/>
    <n v="31"/>
    <n v="1"/>
    <n v="8"/>
    <n v="0"/>
    <n v="15"/>
    <n v="8"/>
    <n v="1"/>
    <n v="20"/>
    <n v="0"/>
    <n v="0"/>
    <n v="0"/>
    <n v="0"/>
    <n v="0"/>
    <n v="3"/>
    <x v="1"/>
    <x v="0"/>
  </r>
  <r>
    <x v="0"/>
    <x v="130"/>
    <x v="0"/>
    <x v="17"/>
    <s v="2021-12-01"/>
    <n v="31"/>
    <n v="0"/>
    <n v="8"/>
    <n v="1"/>
    <n v="15"/>
    <n v="7"/>
    <n v="1"/>
    <n v="20"/>
    <n v="0"/>
    <n v="0"/>
    <n v="0"/>
    <n v="0"/>
    <n v="0"/>
    <n v="3"/>
    <x v="0"/>
    <x v="0"/>
  </r>
  <r>
    <x v="0"/>
    <x v="130"/>
    <x v="286"/>
    <x v="18"/>
    <s v="2021-12-01"/>
    <n v="31"/>
    <n v="1"/>
    <n v="8"/>
    <n v="0"/>
    <n v="15"/>
    <n v="8"/>
    <n v="0"/>
    <n v="20"/>
    <n v="0"/>
    <n v="0"/>
    <n v="0"/>
    <n v="0"/>
    <n v="1"/>
    <n v="3"/>
    <x v="1"/>
    <x v="0"/>
  </r>
  <r>
    <x v="0"/>
    <x v="130"/>
    <x v="0"/>
    <x v="19"/>
    <s v="2021-12-01"/>
    <n v="31"/>
    <n v="0"/>
    <n v="8"/>
    <n v="1"/>
    <n v="15"/>
    <n v="7"/>
    <n v="1"/>
    <n v="20"/>
    <n v="0"/>
    <n v="0"/>
    <n v="0"/>
    <n v="0"/>
    <n v="0"/>
    <n v="3"/>
    <x v="0"/>
    <x v="0"/>
  </r>
  <r>
    <x v="0"/>
    <x v="130"/>
    <x v="0"/>
    <x v="20"/>
    <s v="2021-12-01"/>
    <n v="31"/>
    <n v="0"/>
    <n v="8"/>
    <n v="1"/>
    <n v="15"/>
    <n v="7"/>
    <n v="1"/>
    <n v="20"/>
    <n v="0"/>
    <n v="0"/>
    <n v="0"/>
    <n v="0"/>
    <n v="0"/>
    <n v="3"/>
    <x v="0"/>
    <x v="0"/>
  </r>
  <r>
    <x v="0"/>
    <x v="130"/>
    <x v="0"/>
    <x v="21"/>
    <s v="2021-12-01"/>
    <n v="31"/>
    <n v="0"/>
    <n v="8"/>
    <n v="1"/>
    <n v="15"/>
    <n v="7"/>
    <n v="1"/>
    <n v="20"/>
    <n v="0"/>
    <n v="0"/>
    <n v="0"/>
    <n v="0"/>
    <n v="0"/>
    <n v="3"/>
    <x v="0"/>
    <x v="0"/>
  </r>
  <r>
    <x v="0"/>
    <x v="130"/>
    <x v="286"/>
    <x v="22"/>
    <s v="2021-12-01"/>
    <n v="31"/>
    <n v="1"/>
    <n v="8"/>
    <n v="0"/>
    <n v="15"/>
    <n v="8"/>
    <n v="1"/>
    <n v="20"/>
    <n v="0"/>
    <n v="0"/>
    <n v="0"/>
    <n v="0"/>
    <n v="0"/>
    <n v="3"/>
    <x v="1"/>
    <x v="0"/>
  </r>
  <r>
    <x v="0"/>
    <x v="131"/>
    <x v="0"/>
    <x v="0"/>
    <s v="2021-12-01"/>
    <n v="31"/>
    <n v="0"/>
    <n v="3"/>
    <n v="1"/>
    <n v="13"/>
    <n v="14"/>
    <n v="1"/>
    <n v="10"/>
    <n v="0"/>
    <n v="2"/>
    <n v="0"/>
    <n v="0"/>
    <n v="0"/>
    <n v="4"/>
    <x v="0"/>
    <x v="0"/>
  </r>
  <r>
    <x v="0"/>
    <x v="131"/>
    <x v="0"/>
    <x v="1"/>
    <s v="2021-12-01"/>
    <n v="31"/>
    <n v="0"/>
    <n v="3"/>
    <n v="1"/>
    <n v="13"/>
    <n v="14"/>
    <n v="1"/>
    <n v="10"/>
    <n v="0"/>
    <n v="2"/>
    <n v="0"/>
    <n v="0"/>
    <n v="0"/>
    <n v="4"/>
    <x v="0"/>
    <x v="0"/>
  </r>
  <r>
    <x v="0"/>
    <x v="131"/>
    <x v="0"/>
    <x v="2"/>
    <s v="2021-12-01"/>
    <n v="31"/>
    <n v="0"/>
    <n v="3"/>
    <n v="1"/>
    <n v="13"/>
    <n v="14"/>
    <n v="1"/>
    <n v="10"/>
    <n v="0"/>
    <n v="2"/>
    <n v="0"/>
    <n v="0"/>
    <n v="0"/>
    <n v="4"/>
    <x v="0"/>
    <x v="0"/>
  </r>
  <r>
    <x v="0"/>
    <x v="131"/>
    <x v="0"/>
    <x v="3"/>
    <s v="2021-12-01"/>
    <n v="31"/>
    <n v="0"/>
    <n v="3"/>
    <n v="1"/>
    <n v="13"/>
    <n v="14"/>
    <n v="1"/>
    <n v="10"/>
    <n v="0"/>
    <n v="2"/>
    <n v="0"/>
    <n v="0"/>
    <n v="0"/>
    <n v="4"/>
    <x v="0"/>
    <x v="0"/>
  </r>
  <r>
    <x v="0"/>
    <x v="131"/>
    <x v="0"/>
    <x v="4"/>
    <s v="2021-12-01"/>
    <n v="31"/>
    <n v="0"/>
    <n v="3"/>
    <n v="1"/>
    <n v="13"/>
    <n v="14"/>
    <n v="1"/>
    <n v="10"/>
    <n v="0"/>
    <n v="2"/>
    <n v="0"/>
    <n v="0"/>
    <n v="0"/>
    <n v="4"/>
    <x v="0"/>
    <x v="0"/>
  </r>
  <r>
    <x v="0"/>
    <x v="131"/>
    <x v="0"/>
    <x v="6"/>
    <s v="2021-12-01"/>
    <n v="31"/>
    <n v="0"/>
    <n v="3"/>
    <n v="1"/>
    <n v="13"/>
    <n v="14"/>
    <n v="1"/>
    <n v="10"/>
    <n v="0"/>
    <n v="2"/>
    <n v="0"/>
    <n v="0"/>
    <n v="0"/>
    <n v="4"/>
    <x v="0"/>
    <x v="0"/>
  </r>
  <r>
    <x v="0"/>
    <x v="131"/>
    <x v="0"/>
    <x v="7"/>
    <s v="2021-12-01"/>
    <n v="31"/>
    <n v="0"/>
    <n v="3"/>
    <n v="1"/>
    <n v="13"/>
    <n v="14"/>
    <n v="1"/>
    <n v="10"/>
    <n v="0"/>
    <n v="2"/>
    <n v="0"/>
    <n v="0"/>
    <n v="0"/>
    <n v="4"/>
    <x v="0"/>
    <x v="0"/>
  </r>
  <r>
    <x v="0"/>
    <x v="131"/>
    <x v="0"/>
    <x v="8"/>
    <s v="2021-12-01"/>
    <n v="31"/>
    <n v="0"/>
    <n v="3"/>
    <n v="1"/>
    <n v="13"/>
    <n v="14"/>
    <n v="0"/>
    <n v="10"/>
    <n v="0"/>
    <n v="2"/>
    <n v="0"/>
    <n v="0"/>
    <n v="1"/>
    <n v="4"/>
    <x v="0"/>
    <x v="0"/>
  </r>
  <r>
    <x v="0"/>
    <x v="131"/>
    <x v="0"/>
    <x v="9"/>
    <s v="2021-12-01"/>
    <n v="31"/>
    <n v="0"/>
    <n v="3"/>
    <n v="1"/>
    <n v="13"/>
    <n v="14"/>
    <n v="1"/>
    <n v="10"/>
    <n v="0"/>
    <n v="2"/>
    <n v="0"/>
    <n v="0"/>
    <n v="0"/>
    <n v="4"/>
    <x v="0"/>
    <x v="0"/>
  </r>
  <r>
    <x v="0"/>
    <x v="131"/>
    <x v="0"/>
    <x v="10"/>
    <s v="2021-12-01"/>
    <n v="31"/>
    <n v="0"/>
    <n v="3"/>
    <n v="1"/>
    <n v="13"/>
    <n v="14"/>
    <n v="1"/>
    <n v="10"/>
    <n v="0"/>
    <n v="2"/>
    <n v="0"/>
    <n v="0"/>
    <n v="0"/>
    <n v="4"/>
    <x v="0"/>
    <x v="0"/>
  </r>
  <r>
    <x v="0"/>
    <x v="131"/>
    <x v="0"/>
    <x v="11"/>
    <s v="2021-12-01"/>
    <n v="31"/>
    <n v="0"/>
    <n v="3"/>
    <n v="1"/>
    <n v="13"/>
    <n v="14"/>
    <n v="0"/>
    <n v="10"/>
    <n v="1"/>
    <n v="2"/>
    <n v="0"/>
    <n v="0"/>
    <n v="0"/>
    <n v="4"/>
    <x v="0"/>
    <x v="0"/>
  </r>
  <r>
    <x v="0"/>
    <x v="131"/>
    <x v="0"/>
    <x v="12"/>
    <s v="2021-12-01"/>
    <n v="31"/>
    <n v="0"/>
    <n v="3"/>
    <n v="1"/>
    <n v="13"/>
    <n v="14"/>
    <n v="1"/>
    <n v="10"/>
    <n v="0"/>
    <n v="2"/>
    <n v="0"/>
    <n v="0"/>
    <n v="0"/>
    <n v="4"/>
    <x v="0"/>
    <x v="0"/>
  </r>
  <r>
    <x v="0"/>
    <x v="131"/>
    <x v="0"/>
    <x v="13"/>
    <s v="2021-12-01"/>
    <n v="31"/>
    <n v="0"/>
    <n v="3"/>
    <n v="1"/>
    <n v="13"/>
    <n v="14"/>
    <n v="0"/>
    <n v="10"/>
    <n v="1"/>
    <n v="2"/>
    <n v="0"/>
    <n v="0"/>
    <n v="0"/>
    <n v="4"/>
    <x v="0"/>
    <x v="0"/>
  </r>
  <r>
    <x v="0"/>
    <x v="131"/>
    <x v="288"/>
    <x v="14"/>
    <s v="2021-12-01"/>
    <n v="31"/>
    <n v="1"/>
    <n v="3"/>
    <n v="0"/>
    <n v="13"/>
    <n v="15"/>
    <n v="0"/>
    <n v="10"/>
    <n v="0"/>
    <n v="2"/>
    <n v="0"/>
    <n v="0"/>
    <n v="1"/>
    <n v="4"/>
    <x v="1"/>
    <x v="0"/>
  </r>
  <r>
    <x v="0"/>
    <x v="131"/>
    <x v="289"/>
    <x v="15"/>
    <s v="2021-12-01"/>
    <n v="31"/>
    <n v="1"/>
    <n v="3"/>
    <n v="0"/>
    <n v="13"/>
    <n v="15"/>
    <n v="0"/>
    <n v="10"/>
    <n v="0"/>
    <n v="2"/>
    <n v="0"/>
    <n v="0"/>
    <n v="1"/>
    <n v="4"/>
    <x v="1"/>
    <x v="0"/>
  </r>
  <r>
    <x v="0"/>
    <x v="131"/>
    <x v="290"/>
    <x v="16"/>
    <s v="2021-12-01"/>
    <n v="31"/>
    <n v="0"/>
    <n v="3"/>
    <n v="0"/>
    <n v="13"/>
    <n v="15"/>
    <n v="0"/>
    <n v="10"/>
    <n v="0"/>
    <n v="2"/>
    <n v="0"/>
    <n v="0"/>
    <n v="0"/>
    <n v="4"/>
    <x v="2"/>
    <x v="1"/>
  </r>
  <r>
    <x v="0"/>
    <x v="131"/>
    <x v="291"/>
    <x v="22"/>
    <s v="2021-12-01"/>
    <n v="31"/>
    <n v="1"/>
    <n v="3"/>
    <n v="0"/>
    <n v="13"/>
    <n v="15"/>
    <n v="0"/>
    <n v="10"/>
    <n v="0"/>
    <n v="2"/>
    <n v="0"/>
    <n v="0"/>
    <n v="1"/>
    <n v="4"/>
    <x v="1"/>
    <x v="0"/>
  </r>
  <r>
    <x v="0"/>
    <x v="132"/>
    <x v="292"/>
    <x v="0"/>
    <s v="2021-12-01"/>
    <n v="31"/>
    <n v="1"/>
    <n v="21"/>
    <n v="0"/>
    <n v="2"/>
    <n v="8"/>
    <n v="0"/>
    <n v="12"/>
    <n v="0"/>
    <n v="0"/>
    <n v="0"/>
    <n v="1"/>
    <n v="1"/>
    <n v="10"/>
    <x v="1"/>
    <x v="0"/>
  </r>
  <r>
    <x v="0"/>
    <x v="132"/>
    <x v="0"/>
    <x v="1"/>
    <s v="2021-12-01"/>
    <n v="31"/>
    <n v="1"/>
    <n v="21"/>
    <n v="0"/>
    <n v="2"/>
    <n v="8"/>
    <n v="1"/>
    <n v="12"/>
    <n v="0"/>
    <n v="0"/>
    <n v="0"/>
    <n v="1"/>
    <n v="0"/>
    <n v="10"/>
    <x v="0"/>
    <x v="0"/>
  </r>
  <r>
    <x v="0"/>
    <x v="132"/>
    <x v="292"/>
    <x v="2"/>
    <s v="2021-12-01"/>
    <n v="31"/>
    <n v="1"/>
    <n v="21"/>
    <n v="0"/>
    <n v="2"/>
    <n v="8"/>
    <n v="0"/>
    <n v="12"/>
    <n v="0"/>
    <n v="0"/>
    <n v="0"/>
    <n v="1"/>
    <n v="1"/>
    <n v="10"/>
    <x v="1"/>
    <x v="0"/>
  </r>
  <r>
    <x v="0"/>
    <x v="132"/>
    <x v="0"/>
    <x v="3"/>
    <s v="2021-12-01"/>
    <n v="31"/>
    <n v="0"/>
    <n v="21"/>
    <n v="1"/>
    <n v="2"/>
    <n v="7"/>
    <n v="1"/>
    <n v="12"/>
    <n v="0"/>
    <n v="0"/>
    <n v="0"/>
    <n v="1"/>
    <n v="0"/>
    <n v="10"/>
    <x v="0"/>
    <x v="0"/>
  </r>
  <r>
    <x v="0"/>
    <x v="132"/>
    <x v="292"/>
    <x v="4"/>
    <s v="2021-12-01"/>
    <n v="31"/>
    <n v="1"/>
    <n v="21"/>
    <n v="0"/>
    <n v="2"/>
    <n v="8"/>
    <n v="0"/>
    <n v="12"/>
    <n v="0"/>
    <n v="0"/>
    <n v="0"/>
    <n v="1"/>
    <n v="1"/>
    <n v="10"/>
    <x v="1"/>
    <x v="0"/>
  </r>
  <r>
    <x v="0"/>
    <x v="132"/>
    <x v="0"/>
    <x v="5"/>
    <s v="2021-12-01"/>
    <n v="31"/>
    <n v="1"/>
    <n v="21"/>
    <n v="0"/>
    <n v="2"/>
    <n v="8"/>
    <n v="1"/>
    <n v="12"/>
    <n v="0"/>
    <n v="0"/>
    <n v="0"/>
    <n v="1"/>
    <n v="0"/>
    <n v="10"/>
    <x v="0"/>
    <x v="0"/>
  </r>
  <r>
    <x v="0"/>
    <x v="132"/>
    <x v="292"/>
    <x v="6"/>
    <s v="2021-12-01"/>
    <n v="31"/>
    <n v="1"/>
    <n v="21"/>
    <n v="0"/>
    <n v="2"/>
    <n v="8"/>
    <n v="1"/>
    <n v="12"/>
    <n v="0"/>
    <n v="0"/>
    <n v="0"/>
    <n v="1"/>
    <n v="0"/>
    <n v="10"/>
    <x v="1"/>
    <x v="0"/>
  </r>
  <r>
    <x v="0"/>
    <x v="132"/>
    <x v="0"/>
    <x v="7"/>
    <s v="2021-12-01"/>
    <n v="31"/>
    <n v="1"/>
    <n v="21"/>
    <n v="0"/>
    <n v="2"/>
    <n v="8"/>
    <n v="0"/>
    <n v="12"/>
    <n v="0"/>
    <n v="0"/>
    <n v="0"/>
    <n v="1"/>
    <n v="1"/>
    <n v="10"/>
    <x v="0"/>
    <x v="0"/>
  </r>
  <r>
    <x v="0"/>
    <x v="132"/>
    <x v="292"/>
    <x v="8"/>
    <s v="2021-12-01"/>
    <n v="31"/>
    <n v="1"/>
    <n v="21"/>
    <n v="0"/>
    <n v="2"/>
    <n v="8"/>
    <n v="0"/>
    <n v="12"/>
    <n v="0"/>
    <n v="0"/>
    <n v="0"/>
    <n v="1"/>
    <n v="1"/>
    <n v="10"/>
    <x v="1"/>
    <x v="0"/>
  </r>
  <r>
    <x v="0"/>
    <x v="132"/>
    <x v="0"/>
    <x v="9"/>
    <s v="2021-12-01"/>
    <n v="31"/>
    <n v="1"/>
    <n v="21"/>
    <n v="0"/>
    <n v="2"/>
    <n v="8"/>
    <n v="1"/>
    <n v="12"/>
    <n v="0"/>
    <n v="0"/>
    <n v="0"/>
    <n v="1"/>
    <n v="0"/>
    <n v="10"/>
    <x v="0"/>
    <x v="0"/>
  </r>
  <r>
    <x v="0"/>
    <x v="132"/>
    <x v="292"/>
    <x v="10"/>
    <s v="2021-12-01"/>
    <n v="31"/>
    <n v="1"/>
    <n v="21"/>
    <n v="0"/>
    <n v="2"/>
    <n v="8"/>
    <n v="0"/>
    <n v="12"/>
    <n v="0"/>
    <n v="0"/>
    <n v="0"/>
    <n v="1"/>
    <n v="1"/>
    <n v="10"/>
    <x v="1"/>
    <x v="0"/>
  </r>
  <r>
    <x v="0"/>
    <x v="132"/>
    <x v="0"/>
    <x v="11"/>
    <s v="2021-12-01"/>
    <n v="31"/>
    <n v="1"/>
    <n v="21"/>
    <n v="0"/>
    <n v="2"/>
    <n v="8"/>
    <n v="1"/>
    <n v="12"/>
    <n v="0"/>
    <n v="0"/>
    <n v="0"/>
    <n v="1"/>
    <n v="0"/>
    <n v="10"/>
    <x v="0"/>
    <x v="0"/>
  </r>
  <r>
    <x v="0"/>
    <x v="132"/>
    <x v="292"/>
    <x v="12"/>
    <s v="2021-12-01"/>
    <n v="31"/>
    <n v="1"/>
    <n v="21"/>
    <n v="0"/>
    <n v="2"/>
    <n v="8"/>
    <n v="0"/>
    <n v="12"/>
    <n v="0"/>
    <n v="0"/>
    <n v="0"/>
    <n v="1"/>
    <n v="1"/>
    <n v="10"/>
    <x v="1"/>
    <x v="0"/>
  </r>
  <r>
    <x v="0"/>
    <x v="132"/>
    <x v="0"/>
    <x v="13"/>
    <s v="2021-12-01"/>
    <n v="31"/>
    <n v="1"/>
    <n v="21"/>
    <n v="0"/>
    <n v="2"/>
    <n v="8"/>
    <n v="0"/>
    <n v="12"/>
    <n v="0"/>
    <n v="0"/>
    <n v="0"/>
    <n v="1"/>
    <n v="1"/>
    <n v="10"/>
    <x v="0"/>
    <x v="0"/>
  </r>
  <r>
    <x v="0"/>
    <x v="132"/>
    <x v="292"/>
    <x v="14"/>
    <s v="2021-12-01"/>
    <n v="31"/>
    <n v="1"/>
    <n v="21"/>
    <n v="0"/>
    <n v="2"/>
    <n v="8"/>
    <n v="0"/>
    <n v="12"/>
    <n v="0"/>
    <n v="0"/>
    <n v="0"/>
    <n v="1"/>
    <n v="1"/>
    <n v="10"/>
    <x v="1"/>
    <x v="0"/>
  </r>
  <r>
    <x v="0"/>
    <x v="132"/>
    <x v="0"/>
    <x v="15"/>
    <s v="2021-12-01"/>
    <n v="31"/>
    <n v="1"/>
    <n v="21"/>
    <n v="0"/>
    <n v="2"/>
    <n v="8"/>
    <n v="1"/>
    <n v="12"/>
    <n v="0"/>
    <n v="0"/>
    <n v="0"/>
    <n v="1"/>
    <n v="0"/>
    <n v="10"/>
    <x v="0"/>
    <x v="0"/>
  </r>
  <r>
    <x v="0"/>
    <x v="132"/>
    <x v="0"/>
    <x v="16"/>
    <s v="2021-12-01"/>
    <n v="31"/>
    <n v="1"/>
    <n v="21"/>
    <n v="0"/>
    <n v="2"/>
    <n v="8"/>
    <n v="1"/>
    <n v="12"/>
    <n v="0"/>
    <n v="0"/>
    <n v="0"/>
    <n v="1"/>
    <n v="0"/>
    <n v="10"/>
    <x v="0"/>
    <x v="0"/>
  </r>
  <r>
    <x v="0"/>
    <x v="132"/>
    <x v="0"/>
    <x v="17"/>
    <s v="2021-12-01"/>
    <n v="31"/>
    <n v="1"/>
    <n v="21"/>
    <n v="0"/>
    <n v="2"/>
    <n v="8"/>
    <n v="1"/>
    <n v="12"/>
    <n v="0"/>
    <n v="0"/>
    <n v="0"/>
    <n v="1"/>
    <n v="0"/>
    <n v="10"/>
    <x v="0"/>
    <x v="0"/>
  </r>
  <r>
    <x v="0"/>
    <x v="132"/>
    <x v="292"/>
    <x v="18"/>
    <s v="2021-12-01"/>
    <n v="31"/>
    <n v="1"/>
    <n v="21"/>
    <n v="0"/>
    <n v="2"/>
    <n v="8"/>
    <n v="0"/>
    <n v="12"/>
    <n v="0"/>
    <n v="0"/>
    <n v="0"/>
    <n v="1"/>
    <n v="1"/>
    <n v="10"/>
    <x v="1"/>
    <x v="0"/>
  </r>
  <r>
    <x v="0"/>
    <x v="132"/>
    <x v="0"/>
    <x v="19"/>
    <s v="2021-12-01"/>
    <n v="31"/>
    <n v="1"/>
    <n v="21"/>
    <n v="0"/>
    <n v="2"/>
    <n v="8"/>
    <n v="1"/>
    <n v="12"/>
    <n v="0"/>
    <n v="0"/>
    <n v="0"/>
    <n v="1"/>
    <n v="0"/>
    <n v="10"/>
    <x v="0"/>
    <x v="0"/>
  </r>
  <r>
    <x v="0"/>
    <x v="132"/>
    <x v="0"/>
    <x v="20"/>
    <s v="2021-12-01"/>
    <n v="31"/>
    <n v="1"/>
    <n v="21"/>
    <n v="0"/>
    <n v="2"/>
    <n v="8"/>
    <n v="1"/>
    <n v="12"/>
    <n v="0"/>
    <n v="0"/>
    <n v="0"/>
    <n v="1"/>
    <n v="0"/>
    <n v="10"/>
    <x v="0"/>
    <x v="0"/>
  </r>
  <r>
    <x v="0"/>
    <x v="132"/>
    <x v="18"/>
    <x v="21"/>
    <s v="2021-12-01"/>
    <n v="31"/>
    <n v="1"/>
    <n v="21"/>
    <n v="0"/>
    <n v="2"/>
    <n v="8"/>
    <n v="1"/>
    <n v="12"/>
    <n v="0"/>
    <n v="0"/>
    <n v="0"/>
    <n v="1"/>
    <n v="0"/>
    <n v="10"/>
    <x v="1"/>
    <x v="0"/>
  </r>
  <r>
    <x v="0"/>
    <x v="132"/>
    <x v="0"/>
    <x v="22"/>
    <s v="2021-12-01"/>
    <n v="31"/>
    <n v="0"/>
    <n v="21"/>
    <n v="1"/>
    <n v="2"/>
    <n v="7"/>
    <n v="0"/>
    <n v="12"/>
    <n v="0"/>
    <n v="0"/>
    <n v="1"/>
    <n v="1"/>
    <n v="0"/>
    <n v="10"/>
    <x v="0"/>
    <x v="0"/>
  </r>
  <r>
    <x v="0"/>
    <x v="133"/>
    <x v="293"/>
    <x v="0"/>
    <s v="2021-12-01"/>
    <n v="31"/>
    <n v="1"/>
    <n v="20"/>
    <n v="0"/>
    <n v="1"/>
    <n v="10"/>
    <n v="0"/>
    <n v="3"/>
    <n v="0"/>
    <n v="1"/>
    <n v="0"/>
    <n v="0"/>
    <n v="1"/>
    <n v="17"/>
    <x v="1"/>
    <x v="0"/>
  </r>
  <r>
    <x v="0"/>
    <x v="133"/>
    <x v="294"/>
    <x v="2"/>
    <s v="2021-12-01"/>
    <n v="31"/>
    <n v="1"/>
    <n v="20"/>
    <n v="0"/>
    <n v="1"/>
    <n v="10"/>
    <n v="0"/>
    <n v="3"/>
    <n v="0"/>
    <n v="1"/>
    <n v="0"/>
    <n v="0"/>
    <n v="1"/>
    <n v="17"/>
    <x v="1"/>
    <x v="0"/>
  </r>
  <r>
    <x v="0"/>
    <x v="133"/>
    <x v="293"/>
    <x v="3"/>
    <s v="2021-12-01"/>
    <n v="31"/>
    <n v="1"/>
    <n v="20"/>
    <n v="0"/>
    <n v="1"/>
    <n v="10"/>
    <n v="0"/>
    <n v="3"/>
    <n v="0"/>
    <n v="1"/>
    <n v="0"/>
    <n v="0"/>
    <n v="1"/>
    <n v="17"/>
    <x v="1"/>
    <x v="0"/>
  </r>
  <r>
    <x v="0"/>
    <x v="133"/>
    <x v="293"/>
    <x v="4"/>
    <s v="2021-12-01"/>
    <n v="31"/>
    <n v="1"/>
    <n v="20"/>
    <n v="0"/>
    <n v="1"/>
    <n v="10"/>
    <n v="1"/>
    <n v="3"/>
    <n v="0"/>
    <n v="1"/>
    <n v="0"/>
    <n v="0"/>
    <n v="0"/>
    <n v="17"/>
    <x v="1"/>
    <x v="0"/>
  </r>
  <r>
    <x v="0"/>
    <x v="133"/>
    <x v="295"/>
    <x v="5"/>
    <s v="2021-12-01"/>
    <n v="31"/>
    <n v="1"/>
    <n v="20"/>
    <n v="0"/>
    <n v="1"/>
    <n v="10"/>
    <n v="0"/>
    <n v="3"/>
    <n v="0"/>
    <n v="1"/>
    <n v="0"/>
    <n v="0"/>
    <n v="1"/>
    <n v="17"/>
    <x v="1"/>
    <x v="0"/>
  </r>
  <r>
    <x v="0"/>
    <x v="133"/>
    <x v="294"/>
    <x v="6"/>
    <s v="2021-12-01"/>
    <n v="31"/>
    <n v="1"/>
    <n v="20"/>
    <n v="0"/>
    <n v="1"/>
    <n v="10"/>
    <n v="0"/>
    <n v="3"/>
    <n v="0"/>
    <n v="1"/>
    <n v="0"/>
    <n v="0"/>
    <n v="1"/>
    <n v="17"/>
    <x v="1"/>
    <x v="0"/>
  </r>
  <r>
    <x v="0"/>
    <x v="133"/>
    <x v="296"/>
    <x v="7"/>
    <s v="2021-12-01"/>
    <n v="31"/>
    <n v="1"/>
    <n v="20"/>
    <n v="0"/>
    <n v="1"/>
    <n v="10"/>
    <n v="0"/>
    <n v="3"/>
    <n v="0"/>
    <n v="1"/>
    <n v="0"/>
    <n v="0"/>
    <n v="1"/>
    <n v="17"/>
    <x v="1"/>
    <x v="0"/>
  </r>
  <r>
    <x v="0"/>
    <x v="133"/>
    <x v="294"/>
    <x v="8"/>
    <s v="2021-12-01"/>
    <n v="31"/>
    <n v="1"/>
    <n v="20"/>
    <n v="0"/>
    <n v="1"/>
    <n v="10"/>
    <n v="1"/>
    <n v="3"/>
    <n v="0"/>
    <n v="1"/>
    <n v="0"/>
    <n v="0"/>
    <n v="0"/>
    <n v="17"/>
    <x v="1"/>
    <x v="0"/>
  </r>
  <r>
    <x v="0"/>
    <x v="133"/>
    <x v="297"/>
    <x v="9"/>
    <s v="2021-12-01"/>
    <n v="31"/>
    <n v="1"/>
    <n v="20"/>
    <n v="0"/>
    <n v="1"/>
    <n v="10"/>
    <n v="0"/>
    <n v="3"/>
    <n v="0"/>
    <n v="1"/>
    <n v="0"/>
    <n v="0"/>
    <n v="1"/>
    <n v="17"/>
    <x v="1"/>
    <x v="0"/>
  </r>
  <r>
    <x v="0"/>
    <x v="133"/>
    <x v="298"/>
    <x v="10"/>
    <s v="2021-12-01"/>
    <n v="31"/>
    <n v="1"/>
    <n v="20"/>
    <n v="0"/>
    <n v="1"/>
    <n v="10"/>
    <n v="1"/>
    <n v="3"/>
    <n v="0"/>
    <n v="1"/>
    <n v="0"/>
    <n v="0"/>
    <n v="0"/>
    <n v="17"/>
    <x v="1"/>
    <x v="0"/>
  </r>
  <r>
    <x v="0"/>
    <x v="133"/>
    <x v="295"/>
    <x v="11"/>
    <s v="2021-12-01"/>
    <n v="31"/>
    <n v="1"/>
    <n v="20"/>
    <n v="0"/>
    <n v="1"/>
    <n v="10"/>
    <n v="0"/>
    <n v="3"/>
    <n v="0"/>
    <n v="1"/>
    <n v="0"/>
    <n v="0"/>
    <n v="1"/>
    <n v="17"/>
    <x v="1"/>
    <x v="0"/>
  </r>
  <r>
    <x v="0"/>
    <x v="133"/>
    <x v="294"/>
    <x v="12"/>
    <s v="2021-12-01"/>
    <n v="31"/>
    <n v="1"/>
    <n v="20"/>
    <n v="0"/>
    <n v="1"/>
    <n v="10"/>
    <n v="0"/>
    <n v="3"/>
    <n v="0"/>
    <n v="1"/>
    <n v="0"/>
    <n v="0"/>
    <n v="1"/>
    <n v="17"/>
    <x v="1"/>
    <x v="0"/>
  </r>
  <r>
    <x v="0"/>
    <x v="133"/>
    <x v="293"/>
    <x v="13"/>
    <s v="2021-12-01"/>
    <n v="31"/>
    <n v="1"/>
    <n v="20"/>
    <n v="0"/>
    <n v="1"/>
    <n v="10"/>
    <n v="0"/>
    <n v="3"/>
    <n v="0"/>
    <n v="1"/>
    <n v="0"/>
    <n v="0"/>
    <n v="1"/>
    <n v="17"/>
    <x v="1"/>
    <x v="0"/>
  </r>
  <r>
    <x v="0"/>
    <x v="133"/>
    <x v="293"/>
    <x v="14"/>
    <s v="2021-12-01"/>
    <n v="31"/>
    <n v="1"/>
    <n v="20"/>
    <n v="0"/>
    <n v="1"/>
    <n v="10"/>
    <n v="0"/>
    <n v="3"/>
    <n v="0"/>
    <n v="1"/>
    <n v="0"/>
    <n v="0"/>
    <n v="1"/>
    <n v="17"/>
    <x v="1"/>
    <x v="0"/>
  </r>
  <r>
    <x v="0"/>
    <x v="133"/>
    <x v="0"/>
    <x v="15"/>
    <s v="2021-12-01"/>
    <n v="31"/>
    <n v="0"/>
    <n v="20"/>
    <n v="1"/>
    <n v="1"/>
    <n v="9"/>
    <n v="0"/>
    <n v="3"/>
    <n v="1"/>
    <n v="1"/>
    <n v="0"/>
    <n v="0"/>
    <n v="0"/>
    <n v="17"/>
    <x v="0"/>
    <x v="0"/>
  </r>
  <r>
    <x v="0"/>
    <x v="133"/>
    <x v="293"/>
    <x v="16"/>
    <s v="2021-12-01"/>
    <n v="31"/>
    <n v="1"/>
    <n v="20"/>
    <n v="0"/>
    <n v="1"/>
    <n v="10"/>
    <n v="0"/>
    <n v="3"/>
    <n v="0"/>
    <n v="1"/>
    <n v="0"/>
    <n v="0"/>
    <n v="1"/>
    <n v="17"/>
    <x v="1"/>
    <x v="0"/>
  </r>
  <r>
    <x v="0"/>
    <x v="133"/>
    <x v="293"/>
    <x v="17"/>
    <s v="2021-12-01"/>
    <n v="31"/>
    <n v="1"/>
    <n v="20"/>
    <n v="0"/>
    <n v="1"/>
    <n v="10"/>
    <n v="0"/>
    <n v="3"/>
    <n v="0"/>
    <n v="1"/>
    <n v="0"/>
    <n v="0"/>
    <n v="1"/>
    <n v="17"/>
    <x v="1"/>
    <x v="0"/>
  </r>
  <r>
    <x v="0"/>
    <x v="133"/>
    <x v="299"/>
    <x v="19"/>
    <s v="2021-12-01"/>
    <n v="31"/>
    <n v="1"/>
    <n v="20"/>
    <n v="0"/>
    <n v="1"/>
    <n v="10"/>
    <n v="0"/>
    <n v="3"/>
    <n v="0"/>
    <n v="1"/>
    <n v="0"/>
    <n v="0"/>
    <n v="1"/>
    <n v="17"/>
    <x v="1"/>
    <x v="0"/>
  </r>
  <r>
    <x v="0"/>
    <x v="133"/>
    <x v="300"/>
    <x v="20"/>
    <s v="2021-12-01"/>
    <n v="31"/>
    <n v="1"/>
    <n v="20"/>
    <n v="0"/>
    <n v="1"/>
    <n v="10"/>
    <n v="0"/>
    <n v="3"/>
    <n v="0"/>
    <n v="1"/>
    <n v="0"/>
    <n v="0"/>
    <n v="1"/>
    <n v="17"/>
    <x v="1"/>
    <x v="0"/>
  </r>
  <r>
    <x v="0"/>
    <x v="133"/>
    <x v="299"/>
    <x v="21"/>
    <s v="2021-12-01"/>
    <n v="31"/>
    <n v="1"/>
    <n v="20"/>
    <n v="0"/>
    <n v="1"/>
    <n v="10"/>
    <n v="0"/>
    <n v="3"/>
    <n v="0"/>
    <n v="1"/>
    <n v="0"/>
    <n v="0"/>
    <n v="1"/>
    <n v="17"/>
    <x v="1"/>
    <x v="0"/>
  </r>
  <r>
    <x v="0"/>
    <x v="133"/>
    <x v="294"/>
    <x v="22"/>
    <s v="2021-12-01"/>
    <n v="31"/>
    <n v="1"/>
    <n v="20"/>
    <n v="0"/>
    <n v="1"/>
    <n v="10"/>
    <n v="0"/>
    <n v="3"/>
    <n v="0"/>
    <n v="1"/>
    <n v="0"/>
    <n v="0"/>
    <n v="1"/>
    <n v="17"/>
    <x v="1"/>
    <x v="0"/>
  </r>
  <r>
    <x v="0"/>
    <x v="134"/>
    <x v="0"/>
    <x v="0"/>
    <s v="2021-12-01"/>
    <n v="31"/>
    <n v="0"/>
    <n v="9"/>
    <n v="1"/>
    <n v="14"/>
    <n v="7"/>
    <n v="0"/>
    <n v="0"/>
    <n v="1"/>
    <n v="13"/>
    <n v="0"/>
    <n v="10"/>
    <n v="0"/>
    <n v="0"/>
    <x v="0"/>
    <x v="0"/>
  </r>
  <r>
    <x v="0"/>
    <x v="134"/>
    <x v="0"/>
    <x v="1"/>
    <s v="2021-12-01"/>
    <n v="31"/>
    <n v="0"/>
    <n v="9"/>
    <n v="1"/>
    <n v="14"/>
    <n v="7"/>
    <n v="0"/>
    <n v="0"/>
    <n v="1"/>
    <n v="13"/>
    <n v="0"/>
    <n v="10"/>
    <n v="0"/>
    <n v="0"/>
    <x v="0"/>
    <x v="0"/>
  </r>
  <r>
    <x v="0"/>
    <x v="134"/>
    <x v="0"/>
    <x v="2"/>
    <s v="2021-12-01"/>
    <n v="31"/>
    <n v="0"/>
    <n v="9"/>
    <n v="1"/>
    <n v="14"/>
    <n v="7"/>
    <n v="0"/>
    <n v="0"/>
    <n v="1"/>
    <n v="13"/>
    <n v="0"/>
    <n v="10"/>
    <n v="0"/>
    <n v="0"/>
    <x v="0"/>
    <x v="0"/>
  </r>
  <r>
    <x v="0"/>
    <x v="134"/>
    <x v="0"/>
    <x v="3"/>
    <s v="2021-12-01"/>
    <n v="31"/>
    <n v="1"/>
    <n v="9"/>
    <n v="0"/>
    <n v="14"/>
    <n v="8"/>
    <n v="0"/>
    <n v="0"/>
    <n v="0"/>
    <n v="13"/>
    <n v="1"/>
    <n v="10"/>
    <n v="0"/>
    <n v="0"/>
    <x v="0"/>
    <x v="0"/>
  </r>
  <r>
    <x v="0"/>
    <x v="134"/>
    <x v="0"/>
    <x v="4"/>
    <s v="2021-12-01"/>
    <n v="31"/>
    <n v="0"/>
    <n v="9"/>
    <n v="1"/>
    <n v="14"/>
    <n v="7"/>
    <n v="0"/>
    <n v="0"/>
    <n v="0"/>
    <n v="13"/>
    <n v="1"/>
    <n v="10"/>
    <n v="0"/>
    <n v="0"/>
    <x v="0"/>
    <x v="0"/>
  </r>
  <r>
    <x v="0"/>
    <x v="134"/>
    <x v="0"/>
    <x v="5"/>
    <s v="2021-12-01"/>
    <n v="31"/>
    <n v="1"/>
    <n v="9"/>
    <n v="0"/>
    <n v="14"/>
    <n v="8"/>
    <n v="0"/>
    <n v="0"/>
    <n v="0"/>
    <n v="13"/>
    <n v="1"/>
    <n v="10"/>
    <n v="0"/>
    <n v="0"/>
    <x v="0"/>
    <x v="0"/>
  </r>
  <r>
    <x v="0"/>
    <x v="134"/>
    <x v="0"/>
    <x v="6"/>
    <s v="2021-12-01"/>
    <n v="31"/>
    <n v="1"/>
    <n v="9"/>
    <n v="0"/>
    <n v="14"/>
    <n v="8"/>
    <n v="0"/>
    <n v="0"/>
    <n v="0"/>
    <n v="13"/>
    <n v="1"/>
    <n v="10"/>
    <n v="0"/>
    <n v="0"/>
    <x v="0"/>
    <x v="0"/>
  </r>
  <r>
    <x v="0"/>
    <x v="134"/>
    <x v="0"/>
    <x v="7"/>
    <s v="2021-12-01"/>
    <n v="31"/>
    <n v="1"/>
    <n v="9"/>
    <n v="0"/>
    <n v="14"/>
    <n v="8"/>
    <n v="0"/>
    <n v="0"/>
    <n v="0"/>
    <n v="13"/>
    <n v="1"/>
    <n v="10"/>
    <n v="0"/>
    <n v="0"/>
    <x v="0"/>
    <x v="0"/>
  </r>
  <r>
    <x v="0"/>
    <x v="134"/>
    <x v="0"/>
    <x v="8"/>
    <s v="2021-12-01"/>
    <n v="31"/>
    <n v="0"/>
    <n v="9"/>
    <n v="1"/>
    <n v="14"/>
    <n v="7"/>
    <n v="0"/>
    <n v="0"/>
    <n v="1"/>
    <n v="13"/>
    <n v="0"/>
    <n v="10"/>
    <n v="0"/>
    <n v="0"/>
    <x v="0"/>
    <x v="0"/>
  </r>
  <r>
    <x v="0"/>
    <x v="134"/>
    <x v="0"/>
    <x v="9"/>
    <s v="2021-12-01"/>
    <n v="31"/>
    <n v="0"/>
    <n v="9"/>
    <n v="1"/>
    <n v="14"/>
    <n v="7"/>
    <n v="0"/>
    <n v="0"/>
    <n v="1"/>
    <n v="13"/>
    <n v="0"/>
    <n v="10"/>
    <n v="0"/>
    <n v="0"/>
    <x v="0"/>
    <x v="0"/>
  </r>
  <r>
    <x v="0"/>
    <x v="134"/>
    <x v="0"/>
    <x v="10"/>
    <s v="2021-12-01"/>
    <n v="31"/>
    <n v="0"/>
    <n v="9"/>
    <n v="1"/>
    <n v="14"/>
    <n v="7"/>
    <n v="0"/>
    <n v="0"/>
    <n v="1"/>
    <n v="13"/>
    <n v="0"/>
    <n v="10"/>
    <n v="0"/>
    <n v="0"/>
    <x v="0"/>
    <x v="0"/>
  </r>
  <r>
    <x v="0"/>
    <x v="134"/>
    <x v="0"/>
    <x v="11"/>
    <s v="2021-12-01"/>
    <n v="31"/>
    <n v="0"/>
    <n v="9"/>
    <n v="1"/>
    <n v="14"/>
    <n v="7"/>
    <n v="0"/>
    <n v="0"/>
    <n v="1"/>
    <n v="13"/>
    <n v="0"/>
    <n v="10"/>
    <n v="0"/>
    <n v="0"/>
    <x v="0"/>
    <x v="0"/>
  </r>
  <r>
    <x v="0"/>
    <x v="134"/>
    <x v="0"/>
    <x v="12"/>
    <s v="2021-12-01"/>
    <n v="31"/>
    <n v="0"/>
    <n v="9"/>
    <n v="1"/>
    <n v="14"/>
    <n v="7"/>
    <n v="0"/>
    <n v="0"/>
    <n v="1"/>
    <n v="13"/>
    <n v="0"/>
    <n v="10"/>
    <n v="0"/>
    <n v="0"/>
    <x v="0"/>
    <x v="0"/>
  </r>
  <r>
    <x v="0"/>
    <x v="134"/>
    <x v="0"/>
    <x v="13"/>
    <s v="2021-12-01"/>
    <n v="31"/>
    <n v="0"/>
    <n v="9"/>
    <n v="1"/>
    <n v="14"/>
    <n v="7"/>
    <n v="0"/>
    <n v="0"/>
    <n v="1"/>
    <n v="13"/>
    <n v="0"/>
    <n v="10"/>
    <n v="0"/>
    <n v="0"/>
    <x v="0"/>
    <x v="0"/>
  </r>
  <r>
    <x v="0"/>
    <x v="134"/>
    <x v="0"/>
    <x v="14"/>
    <s v="2021-12-01"/>
    <n v="31"/>
    <n v="0"/>
    <n v="9"/>
    <n v="1"/>
    <n v="14"/>
    <n v="7"/>
    <n v="0"/>
    <n v="0"/>
    <n v="1"/>
    <n v="13"/>
    <n v="0"/>
    <n v="10"/>
    <n v="0"/>
    <n v="0"/>
    <x v="0"/>
    <x v="0"/>
  </r>
  <r>
    <x v="0"/>
    <x v="134"/>
    <x v="0"/>
    <x v="15"/>
    <s v="2021-12-01"/>
    <n v="31"/>
    <n v="0"/>
    <n v="9"/>
    <n v="1"/>
    <n v="14"/>
    <n v="7"/>
    <n v="0"/>
    <n v="0"/>
    <n v="1"/>
    <n v="13"/>
    <n v="0"/>
    <n v="10"/>
    <n v="0"/>
    <n v="0"/>
    <x v="0"/>
    <x v="0"/>
  </r>
  <r>
    <x v="0"/>
    <x v="134"/>
    <x v="0"/>
    <x v="16"/>
    <s v="2021-12-01"/>
    <n v="31"/>
    <n v="0"/>
    <n v="9"/>
    <n v="1"/>
    <n v="14"/>
    <n v="7"/>
    <n v="0"/>
    <n v="0"/>
    <n v="1"/>
    <n v="13"/>
    <n v="0"/>
    <n v="10"/>
    <n v="0"/>
    <n v="0"/>
    <x v="0"/>
    <x v="0"/>
  </r>
  <r>
    <x v="0"/>
    <x v="134"/>
    <x v="0"/>
    <x v="17"/>
    <s v="2021-12-01"/>
    <n v="31"/>
    <n v="0"/>
    <n v="9"/>
    <n v="1"/>
    <n v="14"/>
    <n v="7"/>
    <n v="0"/>
    <n v="0"/>
    <n v="1"/>
    <n v="13"/>
    <n v="0"/>
    <n v="10"/>
    <n v="0"/>
    <n v="0"/>
    <x v="0"/>
    <x v="0"/>
  </r>
  <r>
    <x v="0"/>
    <x v="134"/>
    <x v="0"/>
    <x v="18"/>
    <s v="2021-12-01"/>
    <n v="31"/>
    <n v="1"/>
    <n v="9"/>
    <n v="0"/>
    <n v="14"/>
    <n v="8"/>
    <n v="0"/>
    <n v="0"/>
    <n v="0"/>
    <n v="13"/>
    <n v="1"/>
    <n v="10"/>
    <n v="0"/>
    <n v="0"/>
    <x v="0"/>
    <x v="0"/>
  </r>
  <r>
    <x v="0"/>
    <x v="134"/>
    <x v="0"/>
    <x v="19"/>
    <s v="2021-12-01"/>
    <n v="31"/>
    <n v="1"/>
    <n v="9"/>
    <n v="0"/>
    <n v="14"/>
    <n v="8"/>
    <n v="0"/>
    <n v="0"/>
    <n v="0"/>
    <n v="13"/>
    <n v="1"/>
    <n v="10"/>
    <n v="0"/>
    <n v="0"/>
    <x v="0"/>
    <x v="0"/>
  </r>
  <r>
    <x v="0"/>
    <x v="134"/>
    <x v="0"/>
    <x v="20"/>
    <s v="2021-12-01"/>
    <n v="31"/>
    <n v="1"/>
    <n v="9"/>
    <n v="0"/>
    <n v="14"/>
    <n v="8"/>
    <n v="0"/>
    <n v="0"/>
    <n v="0"/>
    <n v="13"/>
    <n v="1"/>
    <n v="10"/>
    <n v="0"/>
    <n v="0"/>
    <x v="0"/>
    <x v="0"/>
  </r>
  <r>
    <x v="0"/>
    <x v="134"/>
    <x v="0"/>
    <x v="21"/>
    <s v="2021-12-01"/>
    <n v="31"/>
    <n v="1"/>
    <n v="9"/>
    <n v="0"/>
    <n v="14"/>
    <n v="8"/>
    <n v="0"/>
    <n v="0"/>
    <n v="0"/>
    <n v="13"/>
    <n v="1"/>
    <n v="10"/>
    <n v="0"/>
    <n v="0"/>
    <x v="0"/>
    <x v="0"/>
  </r>
  <r>
    <x v="0"/>
    <x v="134"/>
    <x v="0"/>
    <x v="22"/>
    <s v="2021-12-01"/>
    <n v="31"/>
    <n v="1"/>
    <n v="9"/>
    <n v="0"/>
    <n v="14"/>
    <n v="8"/>
    <n v="0"/>
    <n v="0"/>
    <n v="0"/>
    <n v="13"/>
    <n v="1"/>
    <n v="10"/>
    <n v="0"/>
    <n v="0"/>
    <x v="0"/>
    <x v="0"/>
  </r>
  <r>
    <x v="0"/>
    <x v="135"/>
    <x v="0"/>
    <x v="0"/>
    <s v="2021-12-01"/>
    <n v="31"/>
    <n v="1"/>
    <n v="22"/>
    <n v="0"/>
    <n v="1"/>
    <n v="8"/>
    <n v="1"/>
    <n v="16"/>
    <n v="0"/>
    <n v="0"/>
    <n v="0"/>
    <n v="1"/>
    <n v="0"/>
    <n v="6"/>
    <x v="0"/>
    <x v="0"/>
  </r>
  <r>
    <x v="0"/>
    <x v="135"/>
    <x v="301"/>
    <x v="1"/>
    <s v="2021-12-01"/>
    <n v="31"/>
    <n v="1"/>
    <n v="22"/>
    <n v="0"/>
    <n v="1"/>
    <n v="8"/>
    <n v="1"/>
    <n v="16"/>
    <n v="0"/>
    <n v="0"/>
    <n v="0"/>
    <n v="1"/>
    <n v="0"/>
    <n v="6"/>
    <x v="1"/>
    <x v="0"/>
  </r>
  <r>
    <x v="0"/>
    <x v="135"/>
    <x v="0"/>
    <x v="2"/>
    <s v="2021-12-01"/>
    <n v="31"/>
    <n v="1"/>
    <n v="22"/>
    <n v="0"/>
    <n v="1"/>
    <n v="8"/>
    <n v="1"/>
    <n v="16"/>
    <n v="0"/>
    <n v="0"/>
    <n v="0"/>
    <n v="1"/>
    <n v="0"/>
    <n v="6"/>
    <x v="0"/>
    <x v="0"/>
  </r>
  <r>
    <x v="0"/>
    <x v="135"/>
    <x v="302"/>
    <x v="3"/>
    <s v="2021-12-01"/>
    <n v="31"/>
    <n v="1"/>
    <n v="22"/>
    <n v="0"/>
    <n v="1"/>
    <n v="8"/>
    <n v="0"/>
    <n v="16"/>
    <n v="0"/>
    <n v="0"/>
    <n v="0"/>
    <n v="1"/>
    <n v="1"/>
    <n v="6"/>
    <x v="1"/>
    <x v="0"/>
  </r>
  <r>
    <x v="0"/>
    <x v="135"/>
    <x v="303"/>
    <x v="4"/>
    <s v="2021-12-01"/>
    <n v="31"/>
    <n v="1"/>
    <n v="22"/>
    <n v="0"/>
    <n v="1"/>
    <n v="8"/>
    <n v="1"/>
    <n v="16"/>
    <n v="0"/>
    <n v="0"/>
    <n v="0"/>
    <n v="1"/>
    <n v="0"/>
    <n v="6"/>
    <x v="1"/>
    <x v="0"/>
  </r>
  <r>
    <x v="0"/>
    <x v="135"/>
    <x v="304"/>
    <x v="5"/>
    <s v="2021-12-01"/>
    <n v="31"/>
    <n v="1"/>
    <n v="22"/>
    <n v="0"/>
    <n v="1"/>
    <n v="8"/>
    <n v="1"/>
    <n v="16"/>
    <n v="0"/>
    <n v="0"/>
    <n v="0"/>
    <n v="1"/>
    <n v="0"/>
    <n v="6"/>
    <x v="1"/>
    <x v="0"/>
  </r>
  <r>
    <x v="0"/>
    <x v="135"/>
    <x v="0"/>
    <x v="6"/>
    <s v="2021-12-01"/>
    <n v="31"/>
    <n v="1"/>
    <n v="22"/>
    <n v="0"/>
    <n v="1"/>
    <n v="8"/>
    <n v="1"/>
    <n v="16"/>
    <n v="0"/>
    <n v="0"/>
    <n v="0"/>
    <n v="1"/>
    <n v="0"/>
    <n v="6"/>
    <x v="0"/>
    <x v="0"/>
  </r>
  <r>
    <x v="0"/>
    <x v="135"/>
    <x v="303"/>
    <x v="7"/>
    <s v="2021-12-01"/>
    <n v="31"/>
    <n v="1"/>
    <n v="22"/>
    <n v="0"/>
    <n v="1"/>
    <n v="8"/>
    <n v="1"/>
    <n v="16"/>
    <n v="0"/>
    <n v="0"/>
    <n v="0"/>
    <n v="1"/>
    <n v="0"/>
    <n v="6"/>
    <x v="1"/>
    <x v="0"/>
  </r>
  <r>
    <x v="0"/>
    <x v="135"/>
    <x v="0"/>
    <x v="8"/>
    <s v="2021-12-01"/>
    <n v="31"/>
    <n v="1"/>
    <n v="22"/>
    <n v="0"/>
    <n v="1"/>
    <n v="8"/>
    <n v="1"/>
    <n v="16"/>
    <n v="0"/>
    <n v="0"/>
    <n v="0"/>
    <n v="1"/>
    <n v="0"/>
    <n v="6"/>
    <x v="0"/>
    <x v="0"/>
  </r>
  <r>
    <x v="0"/>
    <x v="135"/>
    <x v="305"/>
    <x v="9"/>
    <s v="2021-12-01"/>
    <n v="31"/>
    <n v="1"/>
    <n v="22"/>
    <n v="0"/>
    <n v="1"/>
    <n v="8"/>
    <n v="0"/>
    <n v="16"/>
    <n v="0"/>
    <n v="0"/>
    <n v="0"/>
    <n v="1"/>
    <n v="1"/>
    <n v="6"/>
    <x v="1"/>
    <x v="0"/>
  </r>
  <r>
    <x v="0"/>
    <x v="135"/>
    <x v="303"/>
    <x v="10"/>
    <s v="2021-12-01"/>
    <n v="31"/>
    <n v="1"/>
    <n v="22"/>
    <n v="0"/>
    <n v="1"/>
    <n v="8"/>
    <n v="1"/>
    <n v="16"/>
    <n v="0"/>
    <n v="0"/>
    <n v="0"/>
    <n v="1"/>
    <n v="0"/>
    <n v="6"/>
    <x v="1"/>
    <x v="0"/>
  </r>
  <r>
    <x v="0"/>
    <x v="135"/>
    <x v="303"/>
    <x v="11"/>
    <s v="2021-12-01"/>
    <n v="31"/>
    <n v="1"/>
    <n v="22"/>
    <n v="0"/>
    <n v="1"/>
    <n v="8"/>
    <n v="1"/>
    <n v="16"/>
    <n v="0"/>
    <n v="0"/>
    <n v="0"/>
    <n v="1"/>
    <n v="0"/>
    <n v="6"/>
    <x v="1"/>
    <x v="0"/>
  </r>
  <r>
    <x v="0"/>
    <x v="135"/>
    <x v="0"/>
    <x v="12"/>
    <s v="2021-12-01"/>
    <n v="31"/>
    <n v="0"/>
    <n v="22"/>
    <n v="1"/>
    <n v="1"/>
    <n v="7"/>
    <n v="1"/>
    <n v="16"/>
    <n v="0"/>
    <n v="0"/>
    <n v="0"/>
    <n v="1"/>
    <n v="0"/>
    <n v="6"/>
    <x v="0"/>
    <x v="0"/>
  </r>
  <r>
    <x v="0"/>
    <x v="135"/>
    <x v="304"/>
    <x v="13"/>
    <s v="2021-12-01"/>
    <n v="31"/>
    <n v="1"/>
    <n v="22"/>
    <n v="0"/>
    <n v="1"/>
    <n v="8"/>
    <n v="1"/>
    <n v="16"/>
    <n v="0"/>
    <n v="0"/>
    <n v="0"/>
    <n v="1"/>
    <n v="0"/>
    <n v="6"/>
    <x v="1"/>
    <x v="0"/>
  </r>
  <r>
    <x v="0"/>
    <x v="135"/>
    <x v="303"/>
    <x v="14"/>
    <s v="2021-12-01"/>
    <n v="31"/>
    <n v="1"/>
    <n v="22"/>
    <n v="0"/>
    <n v="1"/>
    <n v="8"/>
    <n v="1"/>
    <n v="16"/>
    <n v="0"/>
    <n v="0"/>
    <n v="0"/>
    <n v="1"/>
    <n v="0"/>
    <n v="6"/>
    <x v="1"/>
    <x v="0"/>
  </r>
  <r>
    <x v="0"/>
    <x v="135"/>
    <x v="306"/>
    <x v="15"/>
    <s v="2021-12-01"/>
    <n v="31"/>
    <n v="1"/>
    <n v="22"/>
    <n v="0"/>
    <n v="1"/>
    <n v="8"/>
    <n v="0"/>
    <n v="16"/>
    <n v="0"/>
    <n v="0"/>
    <n v="0"/>
    <n v="1"/>
    <n v="1"/>
    <n v="6"/>
    <x v="1"/>
    <x v="0"/>
  </r>
  <r>
    <x v="0"/>
    <x v="135"/>
    <x v="304"/>
    <x v="16"/>
    <s v="2021-12-01"/>
    <n v="31"/>
    <n v="1"/>
    <n v="22"/>
    <n v="0"/>
    <n v="1"/>
    <n v="8"/>
    <n v="1"/>
    <n v="16"/>
    <n v="0"/>
    <n v="0"/>
    <n v="0"/>
    <n v="1"/>
    <n v="0"/>
    <n v="6"/>
    <x v="1"/>
    <x v="0"/>
  </r>
  <r>
    <x v="0"/>
    <x v="135"/>
    <x v="304"/>
    <x v="17"/>
    <s v="2021-12-01"/>
    <n v="31"/>
    <n v="1"/>
    <n v="22"/>
    <n v="0"/>
    <n v="1"/>
    <n v="8"/>
    <n v="0"/>
    <n v="16"/>
    <n v="0"/>
    <n v="0"/>
    <n v="0"/>
    <n v="1"/>
    <n v="1"/>
    <n v="6"/>
    <x v="1"/>
    <x v="0"/>
  </r>
  <r>
    <x v="0"/>
    <x v="135"/>
    <x v="0"/>
    <x v="18"/>
    <s v="2021-12-01"/>
    <n v="31"/>
    <n v="1"/>
    <n v="22"/>
    <n v="0"/>
    <n v="1"/>
    <n v="8"/>
    <n v="0"/>
    <n v="16"/>
    <n v="0"/>
    <n v="0"/>
    <n v="0"/>
    <n v="1"/>
    <n v="1"/>
    <n v="6"/>
    <x v="0"/>
    <x v="0"/>
  </r>
  <r>
    <x v="0"/>
    <x v="135"/>
    <x v="304"/>
    <x v="19"/>
    <s v="2021-12-01"/>
    <n v="31"/>
    <n v="1"/>
    <n v="22"/>
    <n v="0"/>
    <n v="1"/>
    <n v="8"/>
    <n v="1"/>
    <n v="16"/>
    <n v="0"/>
    <n v="0"/>
    <n v="0"/>
    <n v="1"/>
    <n v="0"/>
    <n v="6"/>
    <x v="1"/>
    <x v="0"/>
  </r>
  <r>
    <x v="0"/>
    <x v="135"/>
    <x v="307"/>
    <x v="20"/>
    <s v="2021-12-01"/>
    <n v="31"/>
    <n v="1"/>
    <n v="22"/>
    <n v="0"/>
    <n v="1"/>
    <n v="8"/>
    <n v="1"/>
    <n v="16"/>
    <n v="0"/>
    <n v="0"/>
    <n v="0"/>
    <n v="1"/>
    <n v="0"/>
    <n v="6"/>
    <x v="1"/>
    <x v="0"/>
  </r>
  <r>
    <x v="0"/>
    <x v="135"/>
    <x v="308"/>
    <x v="21"/>
    <s v="2021-12-01"/>
    <n v="31"/>
    <n v="1"/>
    <n v="22"/>
    <n v="0"/>
    <n v="1"/>
    <n v="8"/>
    <n v="0"/>
    <n v="16"/>
    <n v="0"/>
    <n v="0"/>
    <n v="0"/>
    <n v="1"/>
    <n v="1"/>
    <n v="6"/>
    <x v="1"/>
    <x v="0"/>
  </r>
  <r>
    <x v="0"/>
    <x v="135"/>
    <x v="0"/>
    <x v="22"/>
    <s v="2021-12-01"/>
    <n v="31"/>
    <n v="1"/>
    <n v="22"/>
    <n v="0"/>
    <n v="1"/>
    <n v="8"/>
    <n v="0"/>
    <n v="16"/>
    <n v="0"/>
    <n v="0"/>
    <n v="1"/>
    <n v="1"/>
    <n v="0"/>
    <n v="6"/>
    <x v="0"/>
    <x v="0"/>
  </r>
  <r>
    <x v="0"/>
    <x v="136"/>
    <x v="0"/>
    <x v="0"/>
    <s v="2021-12-01"/>
    <n v="31"/>
    <n v="0"/>
    <n v="0"/>
    <n v="1"/>
    <n v="22"/>
    <n v="8"/>
    <n v="1"/>
    <n v="20"/>
    <n v="0"/>
    <n v="1"/>
    <n v="0"/>
    <n v="1"/>
    <n v="0"/>
    <n v="0"/>
    <x v="0"/>
    <x v="0"/>
  </r>
  <r>
    <x v="0"/>
    <x v="136"/>
    <x v="0"/>
    <x v="1"/>
    <s v="2021-12-01"/>
    <n v="31"/>
    <n v="0"/>
    <n v="0"/>
    <n v="1"/>
    <n v="22"/>
    <n v="8"/>
    <n v="1"/>
    <n v="20"/>
    <n v="0"/>
    <n v="1"/>
    <n v="0"/>
    <n v="1"/>
    <n v="0"/>
    <n v="0"/>
    <x v="0"/>
    <x v="0"/>
  </r>
  <r>
    <x v="0"/>
    <x v="136"/>
    <x v="0"/>
    <x v="2"/>
    <s v="2021-12-01"/>
    <n v="31"/>
    <n v="0"/>
    <n v="0"/>
    <n v="1"/>
    <n v="22"/>
    <n v="8"/>
    <n v="1"/>
    <n v="20"/>
    <n v="0"/>
    <n v="1"/>
    <n v="0"/>
    <n v="1"/>
    <n v="0"/>
    <n v="0"/>
    <x v="0"/>
    <x v="0"/>
  </r>
  <r>
    <x v="0"/>
    <x v="136"/>
    <x v="0"/>
    <x v="3"/>
    <s v="2021-12-01"/>
    <n v="31"/>
    <n v="0"/>
    <n v="0"/>
    <n v="1"/>
    <n v="22"/>
    <n v="8"/>
    <n v="1"/>
    <n v="20"/>
    <n v="0"/>
    <n v="1"/>
    <n v="0"/>
    <n v="1"/>
    <n v="0"/>
    <n v="0"/>
    <x v="0"/>
    <x v="0"/>
  </r>
  <r>
    <x v="0"/>
    <x v="136"/>
    <x v="0"/>
    <x v="4"/>
    <s v="2021-12-01"/>
    <n v="31"/>
    <n v="0"/>
    <n v="0"/>
    <n v="1"/>
    <n v="22"/>
    <n v="8"/>
    <n v="1"/>
    <n v="20"/>
    <n v="0"/>
    <n v="1"/>
    <n v="0"/>
    <n v="1"/>
    <n v="0"/>
    <n v="0"/>
    <x v="0"/>
    <x v="0"/>
  </r>
  <r>
    <x v="0"/>
    <x v="136"/>
    <x v="0"/>
    <x v="5"/>
    <s v="2021-12-01"/>
    <n v="31"/>
    <n v="0"/>
    <n v="0"/>
    <n v="1"/>
    <n v="22"/>
    <n v="8"/>
    <n v="1"/>
    <n v="20"/>
    <n v="0"/>
    <n v="1"/>
    <n v="0"/>
    <n v="1"/>
    <n v="0"/>
    <n v="0"/>
    <x v="0"/>
    <x v="0"/>
  </r>
  <r>
    <x v="0"/>
    <x v="136"/>
    <x v="0"/>
    <x v="6"/>
    <s v="2021-12-01"/>
    <n v="31"/>
    <n v="0"/>
    <n v="0"/>
    <n v="1"/>
    <n v="22"/>
    <n v="8"/>
    <n v="1"/>
    <n v="20"/>
    <n v="0"/>
    <n v="1"/>
    <n v="0"/>
    <n v="1"/>
    <n v="0"/>
    <n v="0"/>
    <x v="0"/>
    <x v="0"/>
  </r>
  <r>
    <x v="0"/>
    <x v="136"/>
    <x v="0"/>
    <x v="7"/>
    <s v="2021-12-01"/>
    <n v="31"/>
    <n v="0"/>
    <n v="0"/>
    <n v="1"/>
    <n v="22"/>
    <n v="8"/>
    <n v="1"/>
    <n v="20"/>
    <n v="0"/>
    <n v="1"/>
    <n v="0"/>
    <n v="1"/>
    <n v="0"/>
    <n v="0"/>
    <x v="0"/>
    <x v="0"/>
  </r>
  <r>
    <x v="0"/>
    <x v="136"/>
    <x v="0"/>
    <x v="9"/>
    <s v="2021-12-01"/>
    <n v="31"/>
    <n v="0"/>
    <n v="0"/>
    <n v="1"/>
    <n v="22"/>
    <n v="8"/>
    <n v="1"/>
    <n v="20"/>
    <n v="0"/>
    <n v="1"/>
    <n v="0"/>
    <n v="1"/>
    <n v="0"/>
    <n v="0"/>
    <x v="0"/>
    <x v="0"/>
  </r>
  <r>
    <x v="0"/>
    <x v="136"/>
    <x v="0"/>
    <x v="10"/>
    <s v="2021-12-01"/>
    <n v="31"/>
    <n v="0"/>
    <n v="0"/>
    <n v="1"/>
    <n v="22"/>
    <n v="8"/>
    <n v="1"/>
    <n v="20"/>
    <n v="0"/>
    <n v="1"/>
    <n v="0"/>
    <n v="1"/>
    <n v="0"/>
    <n v="0"/>
    <x v="0"/>
    <x v="0"/>
  </r>
  <r>
    <x v="0"/>
    <x v="136"/>
    <x v="0"/>
    <x v="11"/>
    <s v="2021-12-01"/>
    <n v="31"/>
    <n v="0"/>
    <n v="0"/>
    <n v="1"/>
    <n v="22"/>
    <n v="8"/>
    <n v="1"/>
    <n v="20"/>
    <n v="0"/>
    <n v="1"/>
    <n v="0"/>
    <n v="1"/>
    <n v="0"/>
    <n v="0"/>
    <x v="0"/>
    <x v="0"/>
  </r>
  <r>
    <x v="0"/>
    <x v="136"/>
    <x v="0"/>
    <x v="12"/>
    <s v="2021-12-01"/>
    <n v="31"/>
    <n v="0"/>
    <n v="0"/>
    <n v="1"/>
    <n v="22"/>
    <n v="8"/>
    <n v="1"/>
    <n v="20"/>
    <n v="0"/>
    <n v="1"/>
    <n v="0"/>
    <n v="1"/>
    <n v="0"/>
    <n v="0"/>
    <x v="0"/>
    <x v="0"/>
  </r>
  <r>
    <x v="0"/>
    <x v="136"/>
    <x v="0"/>
    <x v="13"/>
    <s v="2021-12-01"/>
    <n v="31"/>
    <n v="0"/>
    <n v="0"/>
    <n v="1"/>
    <n v="22"/>
    <n v="8"/>
    <n v="1"/>
    <n v="20"/>
    <n v="0"/>
    <n v="1"/>
    <n v="0"/>
    <n v="1"/>
    <n v="0"/>
    <n v="0"/>
    <x v="0"/>
    <x v="0"/>
  </r>
  <r>
    <x v="0"/>
    <x v="136"/>
    <x v="0"/>
    <x v="14"/>
    <s v="2021-12-01"/>
    <n v="31"/>
    <n v="0"/>
    <n v="0"/>
    <n v="1"/>
    <n v="22"/>
    <n v="8"/>
    <n v="1"/>
    <n v="20"/>
    <n v="0"/>
    <n v="1"/>
    <n v="0"/>
    <n v="1"/>
    <n v="0"/>
    <n v="0"/>
    <x v="0"/>
    <x v="0"/>
  </r>
  <r>
    <x v="0"/>
    <x v="136"/>
    <x v="0"/>
    <x v="15"/>
    <s v="2021-12-01"/>
    <n v="31"/>
    <n v="0"/>
    <n v="0"/>
    <n v="1"/>
    <n v="22"/>
    <n v="8"/>
    <n v="1"/>
    <n v="20"/>
    <n v="0"/>
    <n v="1"/>
    <n v="0"/>
    <n v="1"/>
    <n v="0"/>
    <n v="0"/>
    <x v="0"/>
    <x v="0"/>
  </r>
  <r>
    <x v="0"/>
    <x v="136"/>
    <x v="0"/>
    <x v="16"/>
    <s v="2021-12-01"/>
    <n v="31"/>
    <n v="0"/>
    <n v="0"/>
    <n v="1"/>
    <n v="22"/>
    <n v="8"/>
    <n v="1"/>
    <n v="20"/>
    <n v="0"/>
    <n v="1"/>
    <n v="0"/>
    <n v="1"/>
    <n v="0"/>
    <n v="0"/>
    <x v="0"/>
    <x v="0"/>
  </r>
  <r>
    <x v="0"/>
    <x v="136"/>
    <x v="0"/>
    <x v="17"/>
    <s v="2021-12-01"/>
    <n v="31"/>
    <n v="0"/>
    <n v="0"/>
    <n v="1"/>
    <n v="22"/>
    <n v="8"/>
    <n v="1"/>
    <n v="20"/>
    <n v="0"/>
    <n v="1"/>
    <n v="0"/>
    <n v="1"/>
    <n v="0"/>
    <n v="0"/>
    <x v="0"/>
    <x v="0"/>
  </r>
  <r>
    <x v="0"/>
    <x v="136"/>
    <x v="0"/>
    <x v="18"/>
    <s v="2021-12-01"/>
    <n v="31"/>
    <n v="0"/>
    <n v="0"/>
    <n v="1"/>
    <n v="22"/>
    <n v="8"/>
    <n v="1"/>
    <n v="20"/>
    <n v="0"/>
    <n v="1"/>
    <n v="0"/>
    <n v="1"/>
    <n v="0"/>
    <n v="0"/>
    <x v="0"/>
    <x v="0"/>
  </r>
  <r>
    <x v="0"/>
    <x v="136"/>
    <x v="0"/>
    <x v="19"/>
    <s v="2021-12-01"/>
    <n v="31"/>
    <n v="0"/>
    <n v="0"/>
    <n v="1"/>
    <n v="22"/>
    <n v="8"/>
    <n v="0"/>
    <n v="20"/>
    <n v="1"/>
    <n v="1"/>
    <n v="0"/>
    <n v="1"/>
    <n v="0"/>
    <n v="0"/>
    <x v="0"/>
    <x v="0"/>
  </r>
  <r>
    <x v="0"/>
    <x v="136"/>
    <x v="0"/>
    <x v="20"/>
    <s v="2021-12-01"/>
    <n v="31"/>
    <n v="0"/>
    <n v="0"/>
    <n v="1"/>
    <n v="22"/>
    <n v="8"/>
    <n v="1"/>
    <n v="20"/>
    <n v="0"/>
    <n v="1"/>
    <n v="0"/>
    <n v="1"/>
    <n v="0"/>
    <n v="0"/>
    <x v="0"/>
    <x v="0"/>
  </r>
  <r>
    <x v="0"/>
    <x v="136"/>
    <x v="0"/>
    <x v="21"/>
    <s v="2021-12-01"/>
    <n v="31"/>
    <n v="0"/>
    <n v="0"/>
    <n v="1"/>
    <n v="22"/>
    <n v="8"/>
    <n v="1"/>
    <n v="20"/>
    <n v="0"/>
    <n v="1"/>
    <n v="0"/>
    <n v="1"/>
    <n v="0"/>
    <n v="0"/>
    <x v="0"/>
    <x v="0"/>
  </r>
  <r>
    <x v="0"/>
    <x v="136"/>
    <x v="0"/>
    <x v="22"/>
    <s v="2021-12-01"/>
    <n v="31"/>
    <n v="0"/>
    <n v="0"/>
    <n v="1"/>
    <n v="22"/>
    <n v="8"/>
    <n v="0"/>
    <n v="20"/>
    <n v="0"/>
    <n v="1"/>
    <n v="1"/>
    <n v="1"/>
    <n v="0"/>
    <n v="0"/>
    <x v="0"/>
    <x v="0"/>
  </r>
  <r>
    <x v="0"/>
    <x v="137"/>
    <x v="28"/>
    <x v="0"/>
    <s v="2021-12-01"/>
    <n v="31"/>
    <n v="1"/>
    <n v="13"/>
    <n v="0"/>
    <n v="0"/>
    <n v="18"/>
    <n v="1"/>
    <n v="13"/>
    <n v="0"/>
    <n v="0"/>
    <n v="0"/>
    <n v="0"/>
    <n v="0"/>
    <n v="0"/>
    <x v="0"/>
    <x v="0"/>
  </r>
  <r>
    <x v="0"/>
    <x v="137"/>
    <x v="28"/>
    <x v="2"/>
    <s v="2021-12-01"/>
    <n v="31"/>
    <n v="1"/>
    <n v="13"/>
    <n v="0"/>
    <n v="0"/>
    <n v="18"/>
    <n v="1"/>
    <n v="13"/>
    <n v="0"/>
    <n v="0"/>
    <n v="0"/>
    <n v="0"/>
    <n v="0"/>
    <n v="0"/>
    <x v="0"/>
    <x v="0"/>
  </r>
  <r>
    <x v="0"/>
    <x v="137"/>
    <x v="28"/>
    <x v="4"/>
    <s v="2021-12-01"/>
    <n v="31"/>
    <n v="1"/>
    <n v="13"/>
    <n v="0"/>
    <n v="0"/>
    <n v="18"/>
    <n v="1"/>
    <n v="13"/>
    <n v="0"/>
    <n v="0"/>
    <n v="0"/>
    <n v="0"/>
    <n v="0"/>
    <n v="0"/>
    <x v="0"/>
    <x v="0"/>
  </r>
  <r>
    <x v="0"/>
    <x v="137"/>
    <x v="28"/>
    <x v="6"/>
    <s v="2021-12-01"/>
    <n v="31"/>
    <n v="1"/>
    <n v="13"/>
    <n v="0"/>
    <n v="0"/>
    <n v="18"/>
    <n v="1"/>
    <n v="13"/>
    <n v="0"/>
    <n v="0"/>
    <n v="0"/>
    <n v="0"/>
    <n v="0"/>
    <n v="0"/>
    <x v="0"/>
    <x v="0"/>
  </r>
  <r>
    <x v="0"/>
    <x v="137"/>
    <x v="28"/>
    <x v="8"/>
    <s v="2021-12-01"/>
    <n v="31"/>
    <n v="1"/>
    <n v="13"/>
    <n v="0"/>
    <n v="0"/>
    <n v="18"/>
    <n v="1"/>
    <n v="13"/>
    <n v="0"/>
    <n v="0"/>
    <n v="0"/>
    <n v="0"/>
    <n v="0"/>
    <n v="0"/>
    <x v="0"/>
    <x v="0"/>
  </r>
  <r>
    <x v="0"/>
    <x v="137"/>
    <x v="28"/>
    <x v="11"/>
    <s v="2021-12-01"/>
    <n v="31"/>
    <n v="1"/>
    <n v="13"/>
    <n v="0"/>
    <n v="0"/>
    <n v="18"/>
    <n v="1"/>
    <n v="13"/>
    <n v="0"/>
    <n v="0"/>
    <n v="0"/>
    <n v="0"/>
    <n v="0"/>
    <n v="0"/>
    <x v="0"/>
    <x v="0"/>
  </r>
  <r>
    <x v="0"/>
    <x v="137"/>
    <x v="28"/>
    <x v="12"/>
    <s v="2021-12-01"/>
    <n v="31"/>
    <n v="1"/>
    <n v="13"/>
    <n v="0"/>
    <n v="0"/>
    <n v="18"/>
    <n v="1"/>
    <n v="13"/>
    <n v="0"/>
    <n v="0"/>
    <n v="0"/>
    <n v="0"/>
    <n v="0"/>
    <n v="0"/>
    <x v="0"/>
    <x v="0"/>
  </r>
  <r>
    <x v="0"/>
    <x v="137"/>
    <x v="28"/>
    <x v="13"/>
    <s v="2021-12-01"/>
    <n v="31"/>
    <n v="1"/>
    <n v="13"/>
    <n v="0"/>
    <n v="0"/>
    <n v="18"/>
    <n v="1"/>
    <n v="13"/>
    <n v="0"/>
    <n v="0"/>
    <n v="0"/>
    <n v="0"/>
    <n v="0"/>
    <n v="0"/>
    <x v="0"/>
    <x v="0"/>
  </r>
  <r>
    <x v="0"/>
    <x v="137"/>
    <x v="28"/>
    <x v="15"/>
    <s v="2021-12-01"/>
    <n v="31"/>
    <n v="1"/>
    <n v="13"/>
    <n v="0"/>
    <n v="0"/>
    <n v="18"/>
    <n v="1"/>
    <n v="13"/>
    <n v="0"/>
    <n v="0"/>
    <n v="0"/>
    <n v="0"/>
    <n v="0"/>
    <n v="0"/>
    <x v="0"/>
    <x v="0"/>
  </r>
  <r>
    <x v="0"/>
    <x v="137"/>
    <x v="28"/>
    <x v="16"/>
    <s v="2021-12-01"/>
    <n v="31"/>
    <n v="1"/>
    <n v="13"/>
    <n v="0"/>
    <n v="0"/>
    <n v="18"/>
    <n v="1"/>
    <n v="13"/>
    <n v="0"/>
    <n v="0"/>
    <n v="0"/>
    <n v="0"/>
    <n v="0"/>
    <n v="0"/>
    <x v="0"/>
    <x v="0"/>
  </r>
  <r>
    <x v="0"/>
    <x v="137"/>
    <x v="28"/>
    <x v="17"/>
    <s v="2021-12-01"/>
    <n v="31"/>
    <n v="1"/>
    <n v="13"/>
    <n v="0"/>
    <n v="0"/>
    <n v="18"/>
    <n v="1"/>
    <n v="13"/>
    <n v="0"/>
    <n v="0"/>
    <n v="0"/>
    <n v="0"/>
    <n v="0"/>
    <n v="0"/>
    <x v="0"/>
    <x v="0"/>
  </r>
  <r>
    <x v="0"/>
    <x v="137"/>
    <x v="28"/>
    <x v="19"/>
    <s v="2021-12-01"/>
    <n v="31"/>
    <n v="1"/>
    <n v="13"/>
    <n v="0"/>
    <n v="0"/>
    <n v="18"/>
    <n v="1"/>
    <n v="13"/>
    <n v="0"/>
    <n v="0"/>
    <n v="0"/>
    <n v="0"/>
    <n v="0"/>
    <n v="0"/>
    <x v="0"/>
    <x v="0"/>
  </r>
  <r>
    <x v="0"/>
    <x v="137"/>
    <x v="28"/>
    <x v="20"/>
    <s v="2021-12-01"/>
    <n v="31"/>
    <n v="1"/>
    <n v="13"/>
    <n v="0"/>
    <n v="0"/>
    <n v="18"/>
    <n v="1"/>
    <n v="13"/>
    <n v="0"/>
    <n v="0"/>
    <n v="0"/>
    <n v="0"/>
    <n v="0"/>
    <n v="0"/>
    <x v="0"/>
    <x v="0"/>
  </r>
  <r>
    <x v="0"/>
    <x v="138"/>
    <x v="0"/>
    <x v="0"/>
    <s v="2021-12-01"/>
    <n v="31"/>
    <n v="1"/>
    <n v="19"/>
    <n v="0"/>
    <n v="2"/>
    <n v="10"/>
    <n v="1"/>
    <n v="18"/>
    <n v="0"/>
    <n v="0"/>
    <n v="0"/>
    <n v="2"/>
    <n v="0"/>
    <n v="1"/>
    <x v="0"/>
    <x v="0"/>
  </r>
  <r>
    <x v="0"/>
    <x v="138"/>
    <x v="309"/>
    <x v="1"/>
    <s v="2021-12-01"/>
    <n v="31"/>
    <n v="1"/>
    <n v="19"/>
    <n v="0"/>
    <n v="2"/>
    <n v="10"/>
    <n v="1"/>
    <n v="18"/>
    <n v="0"/>
    <n v="0"/>
    <n v="0"/>
    <n v="2"/>
    <n v="0"/>
    <n v="1"/>
    <x v="1"/>
    <x v="0"/>
  </r>
  <r>
    <x v="0"/>
    <x v="138"/>
    <x v="0"/>
    <x v="2"/>
    <s v="2021-12-01"/>
    <n v="31"/>
    <n v="1"/>
    <n v="19"/>
    <n v="0"/>
    <n v="2"/>
    <n v="10"/>
    <n v="1"/>
    <n v="18"/>
    <n v="0"/>
    <n v="0"/>
    <n v="0"/>
    <n v="2"/>
    <n v="0"/>
    <n v="1"/>
    <x v="0"/>
    <x v="0"/>
  </r>
  <r>
    <x v="0"/>
    <x v="138"/>
    <x v="0"/>
    <x v="3"/>
    <s v="2021-12-01"/>
    <n v="31"/>
    <n v="1"/>
    <n v="19"/>
    <n v="0"/>
    <n v="2"/>
    <n v="10"/>
    <n v="1"/>
    <n v="18"/>
    <n v="0"/>
    <n v="0"/>
    <n v="0"/>
    <n v="2"/>
    <n v="0"/>
    <n v="1"/>
    <x v="0"/>
    <x v="0"/>
  </r>
  <r>
    <x v="0"/>
    <x v="138"/>
    <x v="0"/>
    <x v="4"/>
    <s v="2021-12-01"/>
    <n v="31"/>
    <n v="1"/>
    <n v="19"/>
    <n v="0"/>
    <n v="2"/>
    <n v="10"/>
    <n v="1"/>
    <n v="18"/>
    <n v="0"/>
    <n v="0"/>
    <n v="0"/>
    <n v="2"/>
    <n v="0"/>
    <n v="1"/>
    <x v="0"/>
    <x v="0"/>
  </r>
  <r>
    <x v="0"/>
    <x v="138"/>
    <x v="0"/>
    <x v="5"/>
    <s v="2021-12-01"/>
    <n v="31"/>
    <n v="1"/>
    <n v="19"/>
    <n v="0"/>
    <n v="2"/>
    <n v="10"/>
    <n v="1"/>
    <n v="18"/>
    <n v="0"/>
    <n v="0"/>
    <n v="0"/>
    <n v="2"/>
    <n v="0"/>
    <n v="1"/>
    <x v="0"/>
    <x v="0"/>
  </r>
  <r>
    <x v="0"/>
    <x v="138"/>
    <x v="310"/>
    <x v="6"/>
    <s v="2021-12-01"/>
    <n v="31"/>
    <n v="1"/>
    <n v="19"/>
    <n v="0"/>
    <n v="2"/>
    <n v="10"/>
    <n v="0"/>
    <n v="18"/>
    <n v="0"/>
    <n v="0"/>
    <n v="0"/>
    <n v="2"/>
    <n v="1"/>
    <n v="1"/>
    <x v="1"/>
    <x v="0"/>
  </r>
  <r>
    <x v="0"/>
    <x v="138"/>
    <x v="0"/>
    <x v="7"/>
    <s v="2021-12-01"/>
    <n v="31"/>
    <n v="1"/>
    <n v="19"/>
    <n v="0"/>
    <n v="2"/>
    <n v="10"/>
    <n v="1"/>
    <n v="18"/>
    <n v="0"/>
    <n v="0"/>
    <n v="0"/>
    <n v="2"/>
    <n v="0"/>
    <n v="1"/>
    <x v="0"/>
    <x v="0"/>
  </r>
  <r>
    <x v="0"/>
    <x v="138"/>
    <x v="0"/>
    <x v="9"/>
    <s v="2021-12-01"/>
    <n v="31"/>
    <n v="1"/>
    <n v="19"/>
    <n v="0"/>
    <n v="2"/>
    <n v="10"/>
    <n v="1"/>
    <n v="18"/>
    <n v="0"/>
    <n v="0"/>
    <n v="0"/>
    <n v="2"/>
    <n v="0"/>
    <n v="1"/>
    <x v="0"/>
    <x v="0"/>
  </r>
  <r>
    <x v="0"/>
    <x v="138"/>
    <x v="0"/>
    <x v="10"/>
    <s v="2021-12-01"/>
    <n v="31"/>
    <n v="0"/>
    <n v="19"/>
    <n v="1"/>
    <n v="2"/>
    <n v="9"/>
    <n v="1"/>
    <n v="18"/>
    <n v="0"/>
    <n v="0"/>
    <n v="0"/>
    <n v="2"/>
    <n v="0"/>
    <n v="1"/>
    <x v="0"/>
    <x v="0"/>
  </r>
  <r>
    <x v="0"/>
    <x v="138"/>
    <x v="0"/>
    <x v="12"/>
    <s v="2021-12-01"/>
    <n v="31"/>
    <n v="1"/>
    <n v="19"/>
    <n v="0"/>
    <n v="2"/>
    <n v="10"/>
    <n v="0"/>
    <n v="18"/>
    <n v="0"/>
    <n v="0"/>
    <n v="1"/>
    <n v="2"/>
    <n v="0"/>
    <n v="1"/>
    <x v="0"/>
    <x v="0"/>
  </r>
  <r>
    <x v="0"/>
    <x v="138"/>
    <x v="0"/>
    <x v="13"/>
    <s v="2021-12-01"/>
    <n v="31"/>
    <n v="1"/>
    <n v="19"/>
    <n v="0"/>
    <n v="2"/>
    <n v="10"/>
    <n v="1"/>
    <n v="18"/>
    <n v="0"/>
    <n v="0"/>
    <n v="0"/>
    <n v="2"/>
    <n v="0"/>
    <n v="1"/>
    <x v="0"/>
    <x v="0"/>
  </r>
  <r>
    <x v="0"/>
    <x v="138"/>
    <x v="0"/>
    <x v="14"/>
    <s v="2021-12-01"/>
    <n v="31"/>
    <n v="1"/>
    <n v="19"/>
    <n v="0"/>
    <n v="2"/>
    <n v="10"/>
    <n v="1"/>
    <n v="18"/>
    <n v="0"/>
    <n v="0"/>
    <n v="0"/>
    <n v="2"/>
    <n v="0"/>
    <n v="1"/>
    <x v="0"/>
    <x v="0"/>
  </r>
  <r>
    <x v="0"/>
    <x v="138"/>
    <x v="0"/>
    <x v="15"/>
    <s v="2021-12-01"/>
    <n v="31"/>
    <n v="0"/>
    <n v="19"/>
    <n v="1"/>
    <n v="2"/>
    <n v="9"/>
    <n v="1"/>
    <n v="18"/>
    <n v="0"/>
    <n v="0"/>
    <n v="0"/>
    <n v="2"/>
    <n v="0"/>
    <n v="1"/>
    <x v="0"/>
    <x v="0"/>
  </r>
  <r>
    <x v="0"/>
    <x v="138"/>
    <x v="0"/>
    <x v="16"/>
    <s v="2021-12-01"/>
    <n v="31"/>
    <n v="1"/>
    <n v="19"/>
    <n v="0"/>
    <n v="2"/>
    <n v="10"/>
    <n v="1"/>
    <n v="18"/>
    <n v="0"/>
    <n v="0"/>
    <n v="0"/>
    <n v="2"/>
    <n v="0"/>
    <n v="1"/>
    <x v="0"/>
    <x v="0"/>
  </r>
  <r>
    <x v="0"/>
    <x v="138"/>
    <x v="0"/>
    <x v="17"/>
    <s v="2021-12-01"/>
    <n v="31"/>
    <n v="1"/>
    <n v="19"/>
    <n v="0"/>
    <n v="2"/>
    <n v="10"/>
    <n v="1"/>
    <n v="18"/>
    <n v="0"/>
    <n v="0"/>
    <n v="0"/>
    <n v="2"/>
    <n v="0"/>
    <n v="1"/>
    <x v="0"/>
    <x v="0"/>
  </r>
  <r>
    <x v="0"/>
    <x v="138"/>
    <x v="0"/>
    <x v="18"/>
    <s v="2021-12-01"/>
    <n v="31"/>
    <n v="1"/>
    <n v="19"/>
    <n v="0"/>
    <n v="2"/>
    <n v="10"/>
    <n v="1"/>
    <n v="18"/>
    <n v="0"/>
    <n v="0"/>
    <n v="0"/>
    <n v="2"/>
    <n v="0"/>
    <n v="1"/>
    <x v="0"/>
    <x v="0"/>
  </r>
  <r>
    <x v="0"/>
    <x v="138"/>
    <x v="0"/>
    <x v="19"/>
    <s v="2021-12-01"/>
    <n v="31"/>
    <n v="1"/>
    <n v="19"/>
    <n v="0"/>
    <n v="2"/>
    <n v="10"/>
    <n v="1"/>
    <n v="18"/>
    <n v="0"/>
    <n v="0"/>
    <n v="0"/>
    <n v="2"/>
    <n v="0"/>
    <n v="1"/>
    <x v="0"/>
    <x v="0"/>
  </r>
  <r>
    <x v="0"/>
    <x v="138"/>
    <x v="0"/>
    <x v="20"/>
    <s v="2021-12-01"/>
    <n v="31"/>
    <n v="1"/>
    <n v="19"/>
    <n v="0"/>
    <n v="2"/>
    <n v="10"/>
    <n v="1"/>
    <n v="18"/>
    <n v="0"/>
    <n v="0"/>
    <n v="0"/>
    <n v="2"/>
    <n v="0"/>
    <n v="1"/>
    <x v="0"/>
    <x v="0"/>
  </r>
  <r>
    <x v="0"/>
    <x v="138"/>
    <x v="0"/>
    <x v="21"/>
    <s v="2021-12-01"/>
    <n v="31"/>
    <n v="1"/>
    <n v="19"/>
    <n v="0"/>
    <n v="2"/>
    <n v="10"/>
    <n v="1"/>
    <n v="18"/>
    <n v="0"/>
    <n v="0"/>
    <n v="0"/>
    <n v="2"/>
    <n v="0"/>
    <n v="1"/>
    <x v="0"/>
    <x v="0"/>
  </r>
  <r>
    <x v="0"/>
    <x v="138"/>
    <x v="0"/>
    <x v="22"/>
    <s v="2021-12-01"/>
    <n v="31"/>
    <n v="1"/>
    <n v="19"/>
    <n v="0"/>
    <n v="2"/>
    <n v="10"/>
    <n v="0"/>
    <n v="18"/>
    <n v="0"/>
    <n v="0"/>
    <n v="1"/>
    <n v="2"/>
    <n v="0"/>
    <n v="1"/>
    <x v="0"/>
    <x v="0"/>
  </r>
  <r>
    <x v="0"/>
    <x v="139"/>
    <x v="311"/>
    <x v="0"/>
    <s v="2021-12-01"/>
    <n v="31"/>
    <n v="1"/>
    <n v="20"/>
    <n v="0"/>
    <n v="2"/>
    <n v="9"/>
    <n v="1"/>
    <n v="12"/>
    <n v="0"/>
    <n v="0"/>
    <n v="0"/>
    <n v="0"/>
    <n v="0"/>
    <n v="10"/>
    <x v="1"/>
    <x v="0"/>
  </r>
  <r>
    <x v="0"/>
    <x v="139"/>
    <x v="311"/>
    <x v="1"/>
    <s v="2021-12-01"/>
    <n v="31"/>
    <n v="1"/>
    <n v="20"/>
    <n v="0"/>
    <n v="2"/>
    <n v="9"/>
    <n v="1"/>
    <n v="12"/>
    <n v="0"/>
    <n v="0"/>
    <n v="0"/>
    <n v="0"/>
    <n v="0"/>
    <n v="10"/>
    <x v="1"/>
    <x v="0"/>
  </r>
  <r>
    <x v="0"/>
    <x v="139"/>
    <x v="311"/>
    <x v="2"/>
    <s v="2021-12-01"/>
    <n v="31"/>
    <n v="1"/>
    <n v="20"/>
    <n v="0"/>
    <n v="2"/>
    <n v="9"/>
    <n v="0"/>
    <n v="12"/>
    <n v="0"/>
    <n v="0"/>
    <n v="0"/>
    <n v="0"/>
    <n v="1"/>
    <n v="10"/>
    <x v="1"/>
    <x v="0"/>
  </r>
  <r>
    <x v="0"/>
    <x v="139"/>
    <x v="311"/>
    <x v="3"/>
    <s v="2021-12-01"/>
    <n v="31"/>
    <n v="1"/>
    <n v="20"/>
    <n v="0"/>
    <n v="2"/>
    <n v="9"/>
    <n v="1"/>
    <n v="12"/>
    <n v="0"/>
    <n v="0"/>
    <n v="0"/>
    <n v="0"/>
    <n v="0"/>
    <n v="10"/>
    <x v="1"/>
    <x v="0"/>
  </r>
  <r>
    <x v="0"/>
    <x v="139"/>
    <x v="312"/>
    <x v="4"/>
    <s v="2021-12-01"/>
    <n v="31"/>
    <n v="1"/>
    <n v="20"/>
    <n v="0"/>
    <n v="2"/>
    <n v="9"/>
    <n v="0"/>
    <n v="12"/>
    <n v="0"/>
    <n v="0"/>
    <n v="0"/>
    <n v="0"/>
    <n v="1"/>
    <n v="10"/>
    <x v="1"/>
    <x v="0"/>
  </r>
  <r>
    <x v="0"/>
    <x v="139"/>
    <x v="312"/>
    <x v="5"/>
    <s v="2021-12-01"/>
    <n v="31"/>
    <n v="1"/>
    <n v="20"/>
    <n v="0"/>
    <n v="2"/>
    <n v="9"/>
    <n v="1"/>
    <n v="12"/>
    <n v="0"/>
    <n v="0"/>
    <n v="0"/>
    <n v="0"/>
    <n v="0"/>
    <n v="10"/>
    <x v="1"/>
    <x v="0"/>
  </r>
  <r>
    <x v="0"/>
    <x v="139"/>
    <x v="312"/>
    <x v="6"/>
    <s v="2021-12-01"/>
    <n v="31"/>
    <n v="1"/>
    <n v="20"/>
    <n v="0"/>
    <n v="2"/>
    <n v="9"/>
    <n v="0"/>
    <n v="12"/>
    <n v="0"/>
    <n v="0"/>
    <n v="0"/>
    <n v="0"/>
    <n v="1"/>
    <n v="10"/>
    <x v="1"/>
    <x v="0"/>
  </r>
  <r>
    <x v="0"/>
    <x v="139"/>
    <x v="312"/>
    <x v="7"/>
    <s v="2021-12-01"/>
    <n v="31"/>
    <n v="1"/>
    <n v="20"/>
    <n v="0"/>
    <n v="2"/>
    <n v="9"/>
    <n v="0"/>
    <n v="12"/>
    <n v="0"/>
    <n v="0"/>
    <n v="0"/>
    <n v="0"/>
    <n v="1"/>
    <n v="10"/>
    <x v="1"/>
    <x v="0"/>
  </r>
  <r>
    <x v="0"/>
    <x v="139"/>
    <x v="312"/>
    <x v="8"/>
    <s v="2021-12-01"/>
    <n v="31"/>
    <n v="1"/>
    <n v="20"/>
    <n v="0"/>
    <n v="2"/>
    <n v="9"/>
    <n v="1"/>
    <n v="12"/>
    <n v="0"/>
    <n v="0"/>
    <n v="0"/>
    <n v="0"/>
    <n v="0"/>
    <n v="10"/>
    <x v="1"/>
    <x v="0"/>
  </r>
  <r>
    <x v="0"/>
    <x v="139"/>
    <x v="312"/>
    <x v="9"/>
    <s v="2021-12-01"/>
    <n v="31"/>
    <n v="1"/>
    <n v="20"/>
    <n v="0"/>
    <n v="2"/>
    <n v="9"/>
    <n v="0"/>
    <n v="12"/>
    <n v="0"/>
    <n v="0"/>
    <n v="0"/>
    <n v="0"/>
    <n v="1"/>
    <n v="10"/>
    <x v="1"/>
    <x v="0"/>
  </r>
  <r>
    <x v="0"/>
    <x v="139"/>
    <x v="0"/>
    <x v="10"/>
    <s v="2021-12-01"/>
    <n v="31"/>
    <n v="0"/>
    <n v="20"/>
    <n v="1"/>
    <n v="2"/>
    <n v="8"/>
    <n v="0"/>
    <n v="12"/>
    <n v="0"/>
    <n v="0"/>
    <n v="0"/>
    <n v="0"/>
    <n v="1"/>
    <n v="10"/>
    <x v="0"/>
    <x v="0"/>
  </r>
  <r>
    <x v="0"/>
    <x v="139"/>
    <x v="312"/>
    <x v="11"/>
    <s v="2021-12-01"/>
    <n v="31"/>
    <n v="1"/>
    <n v="20"/>
    <n v="0"/>
    <n v="2"/>
    <n v="9"/>
    <n v="1"/>
    <n v="12"/>
    <n v="0"/>
    <n v="0"/>
    <n v="0"/>
    <n v="0"/>
    <n v="0"/>
    <n v="10"/>
    <x v="1"/>
    <x v="0"/>
  </r>
  <r>
    <x v="0"/>
    <x v="139"/>
    <x v="313"/>
    <x v="13"/>
    <s v="2021-12-01"/>
    <n v="31"/>
    <n v="1"/>
    <n v="20"/>
    <n v="0"/>
    <n v="2"/>
    <n v="9"/>
    <n v="1"/>
    <n v="12"/>
    <n v="0"/>
    <n v="0"/>
    <n v="0"/>
    <n v="0"/>
    <n v="0"/>
    <n v="10"/>
    <x v="1"/>
    <x v="0"/>
  </r>
  <r>
    <x v="0"/>
    <x v="139"/>
    <x v="314"/>
    <x v="14"/>
    <s v="2021-12-01"/>
    <n v="31"/>
    <n v="1"/>
    <n v="20"/>
    <n v="0"/>
    <n v="2"/>
    <n v="9"/>
    <n v="1"/>
    <n v="12"/>
    <n v="0"/>
    <n v="0"/>
    <n v="0"/>
    <n v="0"/>
    <n v="0"/>
    <n v="10"/>
    <x v="1"/>
    <x v="0"/>
  </r>
  <r>
    <x v="0"/>
    <x v="139"/>
    <x v="312"/>
    <x v="15"/>
    <s v="2021-12-01"/>
    <n v="31"/>
    <n v="1"/>
    <n v="20"/>
    <n v="0"/>
    <n v="2"/>
    <n v="9"/>
    <n v="1"/>
    <n v="12"/>
    <n v="0"/>
    <n v="0"/>
    <n v="0"/>
    <n v="0"/>
    <n v="0"/>
    <n v="10"/>
    <x v="1"/>
    <x v="0"/>
  </r>
  <r>
    <x v="0"/>
    <x v="139"/>
    <x v="313"/>
    <x v="16"/>
    <s v="2021-12-01"/>
    <n v="31"/>
    <n v="1"/>
    <n v="20"/>
    <n v="0"/>
    <n v="2"/>
    <n v="9"/>
    <n v="0"/>
    <n v="12"/>
    <n v="0"/>
    <n v="0"/>
    <n v="0"/>
    <n v="0"/>
    <n v="1"/>
    <n v="10"/>
    <x v="1"/>
    <x v="0"/>
  </r>
  <r>
    <x v="0"/>
    <x v="139"/>
    <x v="312"/>
    <x v="17"/>
    <s v="2021-12-01"/>
    <n v="31"/>
    <n v="1"/>
    <n v="20"/>
    <n v="0"/>
    <n v="2"/>
    <n v="9"/>
    <n v="0"/>
    <n v="12"/>
    <n v="0"/>
    <n v="0"/>
    <n v="0"/>
    <n v="0"/>
    <n v="1"/>
    <n v="10"/>
    <x v="1"/>
    <x v="0"/>
  </r>
  <r>
    <x v="0"/>
    <x v="139"/>
    <x v="0"/>
    <x v="18"/>
    <s v="2021-12-01"/>
    <n v="31"/>
    <n v="0"/>
    <n v="20"/>
    <n v="1"/>
    <n v="2"/>
    <n v="8"/>
    <n v="0"/>
    <n v="12"/>
    <n v="0"/>
    <n v="0"/>
    <n v="0"/>
    <n v="0"/>
    <n v="1"/>
    <n v="10"/>
    <x v="0"/>
    <x v="0"/>
  </r>
  <r>
    <x v="0"/>
    <x v="139"/>
    <x v="312"/>
    <x v="19"/>
    <s v="2021-12-01"/>
    <n v="31"/>
    <n v="1"/>
    <n v="20"/>
    <n v="0"/>
    <n v="2"/>
    <n v="9"/>
    <n v="1"/>
    <n v="12"/>
    <n v="0"/>
    <n v="0"/>
    <n v="0"/>
    <n v="0"/>
    <n v="0"/>
    <n v="10"/>
    <x v="1"/>
    <x v="0"/>
  </r>
  <r>
    <x v="0"/>
    <x v="139"/>
    <x v="315"/>
    <x v="20"/>
    <s v="2021-12-01"/>
    <n v="31"/>
    <n v="1"/>
    <n v="20"/>
    <n v="0"/>
    <n v="2"/>
    <n v="9"/>
    <n v="0"/>
    <n v="12"/>
    <n v="0"/>
    <n v="0"/>
    <n v="0"/>
    <n v="0"/>
    <n v="1"/>
    <n v="10"/>
    <x v="1"/>
    <x v="0"/>
  </r>
  <r>
    <x v="0"/>
    <x v="139"/>
    <x v="312"/>
    <x v="21"/>
    <s v="2021-12-01"/>
    <n v="31"/>
    <n v="1"/>
    <n v="20"/>
    <n v="0"/>
    <n v="2"/>
    <n v="9"/>
    <n v="1"/>
    <n v="12"/>
    <n v="0"/>
    <n v="0"/>
    <n v="0"/>
    <n v="0"/>
    <n v="0"/>
    <n v="10"/>
    <x v="1"/>
    <x v="0"/>
  </r>
  <r>
    <x v="0"/>
    <x v="139"/>
    <x v="312"/>
    <x v="22"/>
    <s v="2021-12-01"/>
    <n v="31"/>
    <n v="1"/>
    <n v="20"/>
    <n v="0"/>
    <n v="2"/>
    <n v="9"/>
    <n v="1"/>
    <n v="12"/>
    <n v="0"/>
    <n v="0"/>
    <n v="0"/>
    <n v="0"/>
    <n v="0"/>
    <n v="10"/>
    <x v="1"/>
    <x v="0"/>
  </r>
  <r>
    <x v="0"/>
    <x v="140"/>
    <x v="28"/>
    <x v="0"/>
    <s v="2021-12-01"/>
    <n v="31"/>
    <n v="1"/>
    <n v="20"/>
    <n v="0"/>
    <n v="0"/>
    <n v="11"/>
    <n v="1"/>
    <n v="19"/>
    <n v="0"/>
    <n v="0"/>
    <n v="0"/>
    <n v="1"/>
    <n v="0"/>
    <n v="0"/>
    <x v="0"/>
    <x v="0"/>
  </r>
  <r>
    <x v="0"/>
    <x v="140"/>
    <x v="28"/>
    <x v="1"/>
    <s v="2021-12-01"/>
    <n v="31"/>
    <n v="1"/>
    <n v="20"/>
    <n v="0"/>
    <n v="0"/>
    <n v="11"/>
    <n v="1"/>
    <n v="19"/>
    <n v="0"/>
    <n v="0"/>
    <n v="0"/>
    <n v="1"/>
    <n v="0"/>
    <n v="0"/>
    <x v="0"/>
    <x v="0"/>
  </r>
  <r>
    <x v="0"/>
    <x v="140"/>
    <x v="28"/>
    <x v="2"/>
    <s v="2021-12-01"/>
    <n v="31"/>
    <n v="1"/>
    <n v="20"/>
    <n v="0"/>
    <n v="0"/>
    <n v="11"/>
    <n v="1"/>
    <n v="19"/>
    <n v="0"/>
    <n v="0"/>
    <n v="0"/>
    <n v="1"/>
    <n v="0"/>
    <n v="0"/>
    <x v="0"/>
    <x v="0"/>
  </r>
  <r>
    <x v="0"/>
    <x v="140"/>
    <x v="28"/>
    <x v="3"/>
    <s v="2021-12-01"/>
    <n v="31"/>
    <n v="1"/>
    <n v="20"/>
    <n v="0"/>
    <n v="0"/>
    <n v="11"/>
    <n v="1"/>
    <n v="19"/>
    <n v="0"/>
    <n v="0"/>
    <n v="0"/>
    <n v="1"/>
    <n v="0"/>
    <n v="0"/>
    <x v="0"/>
    <x v="0"/>
  </r>
  <r>
    <x v="0"/>
    <x v="140"/>
    <x v="28"/>
    <x v="4"/>
    <s v="2021-12-01"/>
    <n v="31"/>
    <n v="1"/>
    <n v="20"/>
    <n v="0"/>
    <n v="0"/>
    <n v="11"/>
    <n v="1"/>
    <n v="19"/>
    <n v="0"/>
    <n v="0"/>
    <n v="0"/>
    <n v="1"/>
    <n v="0"/>
    <n v="0"/>
    <x v="0"/>
    <x v="0"/>
  </r>
  <r>
    <x v="0"/>
    <x v="140"/>
    <x v="28"/>
    <x v="5"/>
    <s v="2021-12-01"/>
    <n v="31"/>
    <n v="1"/>
    <n v="20"/>
    <n v="0"/>
    <n v="0"/>
    <n v="11"/>
    <n v="1"/>
    <n v="19"/>
    <n v="0"/>
    <n v="0"/>
    <n v="0"/>
    <n v="1"/>
    <n v="0"/>
    <n v="0"/>
    <x v="0"/>
    <x v="0"/>
  </r>
  <r>
    <x v="0"/>
    <x v="140"/>
    <x v="28"/>
    <x v="6"/>
    <s v="2021-12-01"/>
    <n v="31"/>
    <n v="1"/>
    <n v="20"/>
    <n v="0"/>
    <n v="0"/>
    <n v="11"/>
    <n v="1"/>
    <n v="19"/>
    <n v="0"/>
    <n v="0"/>
    <n v="0"/>
    <n v="1"/>
    <n v="0"/>
    <n v="0"/>
    <x v="0"/>
    <x v="0"/>
  </r>
  <r>
    <x v="0"/>
    <x v="140"/>
    <x v="28"/>
    <x v="7"/>
    <s v="2021-12-01"/>
    <n v="31"/>
    <n v="1"/>
    <n v="20"/>
    <n v="0"/>
    <n v="0"/>
    <n v="11"/>
    <n v="1"/>
    <n v="19"/>
    <n v="0"/>
    <n v="0"/>
    <n v="0"/>
    <n v="1"/>
    <n v="0"/>
    <n v="0"/>
    <x v="0"/>
    <x v="0"/>
  </r>
  <r>
    <x v="0"/>
    <x v="140"/>
    <x v="28"/>
    <x v="8"/>
    <s v="2021-12-01"/>
    <n v="31"/>
    <n v="1"/>
    <n v="20"/>
    <n v="0"/>
    <n v="0"/>
    <n v="11"/>
    <n v="1"/>
    <n v="19"/>
    <n v="0"/>
    <n v="0"/>
    <n v="0"/>
    <n v="1"/>
    <n v="0"/>
    <n v="0"/>
    <x v="0"/>
    <x v="0"/>
  </r>
  <r>
    <x v="0"/>
    <x v="140"/>
    <x v="28"/>
    <x v="9"/>
    <s v="2021-12-01"/>
    <n v="31"/>
    <n v="1"/>
    <n v="20"/>
    <n v="0"/>
    <n v="0"/>
    <n v="11"/>
    <n v="1"/>
    <n v="19"/>
    <n v="0"/>
    <n v="0"/>
    <n v="0"/>
    <n v="1"/>
    <n v="0"/>
    <n v="0"/>
    <x v="0"/>
    <x v="0"/>
  </r>
  <r>
    <x v="0"/>
    <x v="140"/>
    <x v="28"/>
    <x v="10"/>
    <s v="2021-12-01"/>
    <n v="31"/>
    <n v="1"/>
    <n v="20"/>
    <n v="0"/>
    <n v="0"/>
    <n v="11"/>
    <n v="1"/>
    <n v="19"/>
    <n v="0"/>
    <n v="0"/>
    <n v="0"/>
    <n v="1"/>
    <n v="0"/>
    <n v="0"/>
    <x v="0"/>
    <x v="0"/>
  </r>
  <r>
    <x v="0"/>
    <x v="140"/>
    <x v="28"/>
    <x v="11"/>
    <s v="2021-12-01"/>
    <n v="31"/>
    <n v="1"/>
    <n v="20"/>
    <n v="0"/>
    <n v="0"/>
    <n v="11"/>
    <n v="1"/>
    <n v="19"/>
    <n v="0"/>
    <n v="0"/>
    <n v="0"/>
    <n v="1"/>
    <n v="0"/>
    <n v="0"/>
    <x v="0"/>
    <x v="0"/>
  </r>
  <r>
    <x v="0"/>
    <x v="140"/>
    <x v="28"/>
    <x v="12"/>
    <s v="2021-12-01"/>
    <n v="31"/>
    <n v="1"/>
    <n v="20"/>
    <n v="0"/>
    <n v="0"/>
    <n v="11"/>
    <n v="1"/>
    <n v="19"/>
    <n v="0"/>
    <n v="0"/>
    <n v="0"/>
    <n v="1"/>
    <n v="0"/>
    <n v="0"/>
    <x v="0"/>
    <x v="0"/>
  </r>
  <r>
    <x v="0"/>
    <x v="140"/>
    <x v="28"/>
    <x v="13"/>
    <s v="2021-12-01"/>
    <n v="31"/>
    <n v="1"/>
    <n v="20"/>
    <n v="0"/>
    <n v="0"/>
    <n v="11"/>
    <n v="1"/>
    <n v="19"/>
    <n v="0"/>
    <n v="0"/>
    <n v="0"/>
    <n v="1"/>
    <n v="0"/>
    <n v="0"/>
    <x v="0"/>
    <x v="0"/>
  </r>
  <r>
    <x v="0"/>
    <x v="140"/>
    <x v="28"/>
    <x v="14"/>
    <s v="2021-12-01"/>
    <n v="31"/>
    <n v="1"/>
    <n v="20"/>
    <n v="0"/>
    <n v="0"/>
    <n v="11"/>
    <n v="1"/>
    <n v="19"/>
    <n v="0"/>
    <n v="0"/>
    <n v="0"/>
    <n v="1"/>
    <n v="0"/>
    <n v="0"/>
    <x v="0"/>
    <x v="0"/>
  </r>
  <r>
    <x v="0"/>
    <x v="140"/>
    <x v="28"/>
    <x v="15"/>
    <s v="2021-12-01"/>
    <n v="31"/>
    <n v="1"/>
    <n v="20"/>
    <n v="0"/>
    <n v="0"/>
    <n v="11"/>
    <n v="1"/>
    <n v="19"/>
    <n v="0"/>
    <n v="0"/>
    <n v="0"/>
    <n v="1"/>
    <n v="0"/>
    <n v="0"/>
    <x v="0"/>
    <x v="0"/>
  </r>
  <r>
    <x v="0"/>
    <x v="140"/>
    <x v="28"/>
    <x v="16"/>
    <s v="2021-12-01"/>
    <n v="31"/>
    <n v="1"/>
    <n v="20"/>
    <n v="0"/>
    <n v="0"/>
    <n v="11"/>
    <n v="1"/>
    <n v="19"/>
    <n v="0"/>
    <n v="0"/>
    <n v="0"/>
    <n v="1"/>
    <n v="0"/>
    <n v="0"/>
    <x v="0"/>
    <x v="0"/>
  </r>
  <r>
    <x v="0"/>
    <x v="140"/>
    <x v="28"/>
    <x v="17"/>
    <s v="2021-12-01"/>
    <n v="31"/>
    <n v="1"/>
    <n v="20"/>
    <n v="0"/>
    <n v="0"/>
    <n v="11"/>
    <n v="1"/>
    <n v="19"/>
    <n v="0"/>
    <n v="0"/>
    <n v="0"/>
    <n v="1"/>
    <n v="0"/>
    <n v="0"/>
    <x v="0"/>
    <x v="0"/>
  </r>
  <r>
    <x v="0"/>
    <x v="140"/>
    <x v="28"/>
    <x v="21"/>
    <s v="2021-12-01"/>
    <n v="31"/>
    <n v="1"/>
    <n v="20"/>
    <n v="0"/>
    <n v="0"/>
    <n v="11"/>
    <n v="1"/>
    <n v="19"/>
    <n v="0"/>
    <n v="0"/>
    <n v="0"/>
    <n v="1"/>
    <n v="0"/>
    <n v="0"/>
    <x v="0"/>
    <x v="0"/>
  </r>
  <r>
    <x v="0"/>
    <x v="140"/>
    <x v="28"/>
    <x v="22"/>
    <s v="2021-12-01"/>
    <n v="31"/>
    <n v="1"/>
    <n v="20"/>
    <n v="0"/>
    <n v="0"/>
    <n v="11"/>
    <n v="0"/>
    <n v="19"/>
    <n v="0"/>
    <n v="0"/>
    <n v="1"/>
    <n v="1"/>
    <n v="0"/>
    <n v="0"/>
    <x v="0"/>
    <x v="0"/>
  </r>
  <r>
    <x v="0"/>
    <x v="141"/>
    <x v="316"/>
    <x v="1"/>
    <s v="2021-12-02"/>
    <n v="30"/>
    <n v="1"/>
    <n v="22"/>
    <n v="0"/>
    <n v="0"/>
    <n v="8"/>
    <n v="0"/>
    <n v="17"/>
    <n v="0"/>
    <n v="0"/>
    <n v="0"/>
    <n v="0"/>
    <n v="1"/>
    <n v="5"/>
    <x v="1"/>
    <x v="0"/>
  </r>
  <r>
    <x v="0"/>
    <x v="141"/>
    <x v="28"/>
    <x v="2"/>
    <s v="2021-12-02"/>
    <n v="30"/>
    <n v="1"/>
    <n v="22"/>
    <n v="0"/>
    <n v="0"/>
    <n v="8"/>
    <n v="1"/>
    <n v="17"/>
    <n v="0"/>
    <n v="0"/>
    <n v="0"/>
    <n v="0"/>
    <n v="0"/>
    <n v="5"/>
    <x v="0"/>
    <x v="0"/>
  </r>
  <r>
    <x v="0"/>
    <x v="141"/>
    <x v="317"/>
    <x v="3"/>
    <s v="2021-12-02"/>
    <n v="30"/>
    <n v="1"/>
    <n v="22"/>
    <n v="0"/>
    <n v="0"/>
    <n v="8"/>
    <n v="0"/>
    <n v="17"/>
    <n v="0"/>
    <n v="0"/>
    <n v="0"/>
    <n v="0"/>
    <n v="1"/>
    <n v="5"/>
    <x v="1"/>
    <x v="0"/>
  </r>
  <r>
    <x v="0"/>
    <x v="141"/>
    <x v="28"/>
    <x v="4"/>
    <s v="2021-12-02"/>
    <n v="30"/>
    <n v="1"/>
    <n v="22"/>
    <n v="0"/>
    <n v="0"/>
    <n v="8"/>
    <n v="1"/>
    <n v="17"/>
    <n v="0"/>
    <n v="0"/>
    <n v="0"/>
    <n v="0"/>
    <n v="0"/>
    <n v="5"/>
    <x v="0"/>
    <x v="0"/>
  </r>
  <r>
    <x v="0"/>
    <x v="141"/>
    <x v="317"/>
    <x v="5"/>
    <s v="2021-12-02"/>
    <n v="30"/>
    <n v="1"/>
    <n v="22"/>
    <n v="0"/>
    <n v="0"/>
    <n v="8"/>
    <n v="1"/>
    <n v="17"/>
    <n v="0"/>
    <n v="0"/>
    <n v="0"/>
    <n v="0"/>
    <n v="0"/>
    <n v="5"/>
    <x v="1"/>
    <x v="0"/>
  </r>
  <r>
    <x v="0"/>
    <x v="141"/>
    <x v="28"/>
    <x v="6"/>
    <s v="2021-12-02"/>
    <n v="30"/>
    <n v="1"/>
    <n v="22"/>
    <n v="0"/>
    <n v="0"/>
    <n v="8"/>
    <n v="1"/>
    <n v="17"/>
    <n v="0"/>
    <n v="0"/>
    <n v="0"/>
    <n v="0"/>
    <n v="0"/>
    <n v="5"/>
    <x v="0"/>
    <x v="0"/>
  </r>
  <r>
    <x v="0"/>
    <x v="141"/>
    <x v="316"/>
    <x v="7"/>
    <s v="2021-12-02"/>
    <n v="30"/>
    <n v="1"/>
    <n v="22"/>
    <n v="0"/>
    <n v="0"/>
    <n v="8"/>
    <n v="0"/>
    <n v="17"/>
    <n v="0"/>
    <n v="0"/>
    <n v="0"/>
    <n v="0"/>
    <n v="1"/>
    <n v="5"/>
    <x v="1"/>
    <x v="0"/>
  </r>
  <r>
    <x v="0"/>
    <x v="141"/>
    <x v="28"/>
    <x v="8"/>
    <s v="2021-12-02"/>
    <n v="30"/>
    <n v="1"/>
    <n v="22"/>
    <n v="0"/>
    <n v="0"/>
    <n v="8"/>
    <n v="1"/>
    <n v="17"/>
    <n v="0"/>
    <n v="0"/>
    <n v="0"/>
    <n v="0"/>
    <n v="0"/>
    <n v="5"/>
    <x v="0"/>
    <x v="0"/>
  </r>
  <r>
    <x v="0"/>
    <x v="141"/>
    <x v="316"/>
    <x v="9"/>
    <s v="2021-12-02"/>
    <n v="30"/>
    <n v="1"/>
    <n v="22"/>
    <n v="0"/>
    <n v="0"/>
    <n v="8"/>
    <n v="0"/>
    <n v="17"/>
    <n v="0"/>
    <n v="0"/>
    <n v="0"/>
    <n v="0"/>
    <n v="1"/>
    <n v="5"/>
    <x v="1"/>
    <x v="0"/>
  </r>
  <r>
    <x v="0"/>
    <x v="141"/>
    <x v="28"/>
    <x v="10"/>
    <s v="2021-12-02"/>
    <n v="30"/>
    <n v="1"/>
    <n v="22"/>
    <n v="0"/>
    <n v="0"/>
    <n v="8"/>
    <n v="1"/>
    <n v="17"/>
    <n v="0"/>
    <n v="0"/>
    <n v="0"/>
    <n v="0"/>
    <n v="0"/>
    <n v="5"/>
    <x v="0"/>
    <x v="0"/>
  </r>
  <r>
    <x v="0"/>
    <x v="141"/>
    <x v="28"/>
    <x v="11"/>
    <s v="2021-12-02"/>
    <n v="30"/>
    <n v="1"/>
    <n v="22"/>
    <n v="0"/>
    <n v="0"/>
    <n v="8"/>
    <n v="1"/>
    <n v="17"/>
    <n v="0"/>
    <n v="0"/>
    <n v="0"/>
    <n v="0"/>
    <n v="0"/>
    <n v="5"/>
    <x v="0"/>
    <x v="0"/>
  </r>
  <r>
    <x v="0"/>
    <x v="141"/>
    <x v="317"/>
    <x v="12"/>
    <s v="2021-12-02"/>
    <n v="30"/>
    <n v="1"/>
    <n v="22"/>
    <n v="0"/>
    <n v="0"/>
    <n v="8"/>
    <n v="1"/>
    <n v="17"/>
    <n v="0"/>
    <n v="0"/>
    <n v="0"/>
    <n v="0"/>
    <n v="0"/>
    <n v="5"/>
    <x v="1"/>
    <x v="0"/>
  </r>
  <r>
    <x v="0"/>
    <x v="141"/>
    <x v="28"/>
    <x v="13"/>
    <s v="2021-12-02"/>
    <n v="30"/>
    <n v="1"/>
    <n v="22"/>
    <n v="0"/>
    <n v="0"/>
    <n v="8"/>
    <n v="1"/>
    <n v="17"/>
    <n v="0"/>
    <n v="0"/>
    <n v="0"/>
    <n v="0"/>
    <n v="0"/>
    <n v="5"/>
    <x v="0"/>
    <x v="0"/>
  </r>
  <r>
    <x v="0"/>
    <x v="141"/>
    <x v="28"/>
    <x v="14"/>
    <s v="2021-12-02"/>
    <n v="30"/>
    <n v="1"/>
    <n v="22"/>
    <n v="0"/>
    <n v="0"/>
    <n v="8"/>
    <n v="1"/>
    <n v="17"/>
    <n v="0"/>
    <n v="0"/>
    <n v="0"/>
    <n v="0"/>
    <n v="0"/>
    <n v="5"/>
    <x v="0"/>
    <x v="0"/>
  </r>
  <r>
    <x v="0"/>
    <x v="141"/>
    <x v="28"/>
    <x v="15"/>
    <s v="2021-12-02"/>
    <n v="30"/>
    <n v="1"/>
    <n v="22"/>
    <n v="0"/>
    <n v="0"/>
    <n v="8"/>
    <n v="1"/>
    <n v="17"/>
    <n v="0"/>
    <n v="0"/>
    <n v="0"/>
    <n v="0"/>
    <n v="0"/>
    <n v="5"/>
    <x v="0"/>
    <x v="0"/>
  </r>
  <r>
    <x v="0"/>
    <x v="141"/>
    <x v="28"/>
    <x v="16"/>
    <s v="2021-12-02"/>
    <n v="30"/>
    <n v="1"/>
    <n v="22"/>
    <n v="0"/>
    <n v="0"/>
    <n v="8"/>
    <n v="1"/>
    <n v="17"/>
    <n v="0"/>
    <n v="0"/>
    <n v="0"/>
    <n v="0"/>
    <n v="0"/>
    <n v="5"/>
    <x v="0"/>
    <x v="0"/>
  </r>
  <r>
    <x v="0"/>
    <x v="141"/>
    <x v="318"/>
    <x v="17"/>
    <s v="2021-12-02"/>
    <n v="30"/>
    <n v="1"/>
    <n v="22"/>
    <n v="0"/>
    <n v="0"/>
    <n v="8"/>
    <n v="1"/>
    <n v="17"/>
    <n v="0"/>
    <n v="0"/>
    <n v="0"/>
    <n v="0"/>
    <n v="0"/>
    <n v="5"/>
    <x v="1"/>
    <x v="0"/>
  </r>
  <r>
    <x v="0"/>
    <x v="141"/>
    <x v="28"/>
    <x v="18"/>
    <s v="2021-12-02"/>
    <n v="30"/>
    <n v="1"/>
    <n v="22"/>
    <n v="0"/>
    <n v="0"/>
    <n v="8"/>
    <n v="1"/>
    <n v="17"/>
    <n v="0"/>
    <n v="0"/>
    <n v="0"/>
    <n v="0"/>
    <n v="0"/>
    <n v="5"/>
    <x v="0"/>
    <x v="0"/>
  </r>
  <r>
    <x v="0"/>
    <x v="141"/>
    <x v="28"/>
    <x v="19"/>
    <s v="2021-12-02"/>
    <n v="30"/>
    <n v="1"/>
    <n v="22"/>
    <n v="0"/>
    <n v="0"/>
    <n v="8"/>
    <n v="1"/>
    <n v="17"/>
    <n v="0"/>
    <n v="0"/>
    <n v="0"/>
    <n v="0"/>
    <n v="0"/>
    <n v="5"/>
    <x v="0"/>
    <x v="0"/>
  </r>
  <r>
    <x v="0"/>
    <x v="141"/>
    <x v="28"/>
    <x v="20"/>
    <s v="2021-12-02"/>
    <n v="30"/>
    <n v="1"/>
    <n v="22"/>
    <n v="0"/>
    <n v="0"/>
    <n v="8"/>
    <n v="1"/>
    <n v="17"/>
    <n v="0"/>
    <n v="0"/>
    <n v="0"/>
    <n v="0"/>
    <n v="0"/>
    <n v="5"/>
    <x v="0"/>
    <x v="0"/>
  </r>
  <r>
    <x v="0"/>
    <x v="141"/>
    <x v="28"/>
    <x v="21"/>
    <s v="2021-12-02"/>
    <n v="30"/>
    <n v="1"/>
    <n v="22"/>
    <n v="0"/>
    <n v="0"/>
    <n v="8"/>
    <n v="1"/>
    <n v="17"/>
    <n v="0"/>
    <n v="0"/>
    <n v="0"/>
    <n v="0"/>
    <n v="0"/>
    <n v="5"/>
    <x v="0"/>
    <x v="0"/>
  </r>
  <r>
    <x v="0"/>
    <x v="141"/>
    <x v="28"/>
    <x v="22"/>
    <s v="2021-12-02"/>
    <n v="30"/>
    <n v="1"/>
    <n v="22"/>
    <n v="0"/>
    <n v="0"/>
    <n v="8"/>
    <n v="0"/>
    <n v="17"/>
    <n v="0"/>
    <n v="0"/>
    <n v="0"/>
    <n v="0"/>
    <n v="1"/>
    <n v="5"/>
    <x v="0"/>
    <x v="0"/>
  </r>
  <r>
    <x v="0"/>
    <x v="142"/>
    <x v="319"/>
    <x v="0"/>
    <s v="2021-12-01"/>
    <n v="31"/>
    <n v="1"/>
    <n v="17"/>
    <n v="0"/>
    <n v="0"/>
    <n v="14"/>
    <n v="1"/>
    <n v="16"/>
    <n v="0"/>
    <n v="0"/>
    <n v="0"/>
    <n v="0"/>
    <n v="0"/>
    <n v="1"/>
    <x v="1"/>
    <x v="0"/>
  </r>
  <r>
    <x v="0"/>
    <x v="142"/>
    <x v="0"/>
    <x v="1"/>
    <s v="2021-12-01"/>
    <n v="31"/>
    <n v="1"/>
    <n v="17"/>
    <n v="0"/>
    <n v="0"/>
    <n v="14"/>
    <n v="1"/>
    <n v="16"/>
    <n v="0"/>
    <n v="0"/>
    <n v="0"/>
    <n v="0"/>
    <n v="0"/>
    <n v="1"/>
    <x v="0"/>
    <x v="0"/>
  </r>
  <r>
    <x v="0"/>
    <x v="142"/>
    <x v="320"/>
    <x v="2"/>
    <s v="2021-12-01"/>
    <n v="31"/>
    <n v="1"/>
    <n v="17"/>
    <n v="0"/>
    <n v="0"/>
    <n v="14"/>
    <n v="1"/>
    <n v="16"/>
    <n v="0"/>
    <n v="0"/>
    <n v="0"/>
    <n v="0"/>
    <n v="0"/>
    <n v="1"/>
    <x v="1"/>
    <x v="0"/>
  </r>
  <r>
    <x v="0"/>
    <x v="142"/>
    <x v="0"/>
    <x v="3"/>
    <s v="2021-12-01"/>
    <n v="31"/>
    <n v="1"/>
    <n v="17"/>
    <n v="0"/>
    <n v="0"/>
    <n v="14"/>
    <n v="1"/>
    <n v="16"/>
    <n v="0"/>
    <n v="0"/>
    <n v="0"/>
    <n v="0"/>
    <n v="0"/>
    <n v="1"/>
    <x v="0"/>
    <x v="0"/>
  </r>
  <r>
    <x v="0"/>
    <x v="142"/>
    <x v="320"/>
    <x v="4"/>
    <s v="2021-12-01"/>
    <n v="31"/>
    <n v="1"/>
    <n v="17"/>
    <n v="0"/>
    <n v="0"/>
    <n v="14"/>
    <n v="1"/>
    <n v="16"/>
    <n v="0"/>
    <n v="0"/>
    <n v="0"/>
    <n v="0"/>
    <n v="0"/>
    <n v="1"/>
    <x v="1"/>
    <x v="0"/>
  </r>
  <r>
    <x v="0"/>
    <x v="142"/>
    <x v="0"/>
    <x v="5"/>
    <s v="2021-12-01"/>
    <n v="31"/>
    <n v="1"/>
    <n v="17"/>
    <n v="0"/>
    <n v="0"/>
    <n v="14"/>
    <n v="1"/>
    <n v="16"/>
    <n v="0"/>
    <n v="0"/>
    <n v="0"/>
    <n v="0"/>
    <n v="0"/>
    <n v="1"/>
    <x v="0"/>
    <x v="0"/>
  </r>
  <r>
    <x v="0"/>
    <x v="142"/>
    <x v="0"/>
    <x v="6"/>
    <s v="2021-12-01"/>
    <n v="31"/>
    <n v="1"/>
    <n v="17"/>
    <n v="0"/>
    <n v="0"/>
    <n v="14"/>
    <n v="1"/>
    <n v="16"/>
    <n v="0"/>
    <n v="0"/>
    <n v="0"/>
    <n v="0"/>
    <n v="0"/>
    <n v="1"/>
    <x v="0"/>
    <x v="0"/>
  </r>
  <r>
    <x v="0"/>
    <x v="142"/>
    <x v="0"/>
    <x v="7"/>
    <s v="2021-12-01"/>
    <n v="31"/>
    <n v="1"/>
    <n v="17"/>
    <n v="0"/>
    <n v="0"/>
    <n v="14"/>
    <n v="1"/>
    <n v="16"/>
    <n v="0"/>
    <n v="0"/>
    <n v="0"/>
    <n v="0"/>
    <n v="0"/>
    <n v="1"/>
    <x v="0"/>
    <x v="0"/>
  </r>
  <r>
    <x v="0"/>
    <x v="142"/>
    <x v="0"/>
    <x v="13"/>
    <s v="2021-12-01"/>
    <n v="31"/>
    <n v="1"/>
    <n v="17"/>
    <n v="0"/>
    <n v="0"/>
    <n v="14"/>
    <n v="1"/>
    <n v="16"/>
    <n v="0"/>
    <n v="0"/>
    <n v="0"/>
    <n v="0"/>
    <n v="0"/>
    <n v="1"/>
    <x v="0"/>
    <x v="0"/>
  </r>
  <r>
    <x v="0"/>
    <x v="142"/>
    <x v="320"/>
    <x v="14"/>
    <s v="2021-12-01"/>
    <n v="31"/>
    <n v="1"/>
    <n v="17"/>
    <n v="0"/>
    <n v="0"/>
    <n v="14"/>
    <n v="1"/>
    <n v="16"/>
    <n v="0"/>
    <n v="0"/>
    <n v="0"/>
    <n v="0"/>
    <n v="0"/>
    <n v="1"/>
    <x v="1"/>
    <x v="0"/>
  </r>
  <r>
    <x v="0"/>
    <x v="142"/>
    <x v="0"/>
    <x v="15"/>
    <s v="2021-12-01"/>
    <n v="31"/>
    <n v="1"/>
    <n v="17"/>
    <n v="0"/>
    <n v="0"/>
    <n v="14"/>
    <n v="1"/>
    <n v="16"/>
    <n v="0"/>
    <n v="0"/>
    <n v="0"/>
    <n v="0"/>
    <n v="0"/>
    <n v="1"/>
    <x v="0"/>
    <x v="0"/>
  </r>
  <r>
    <x v="0"/>
    <x v="142"/>
    <x v="320"/>
    <x v="16"/>
    <s v="2021-12-01"/>
    <n v="31"/>
    <n v="1"/>
    <n v="17"/>
    <n v="0"/>
    <n v="0"/>
    <n v="14"/>
    <n v="0"/>
    <n v="16"/>
    <n v="0"/>
    <n v="0"/>
    <n v="0"/>
    <n v="0"/>
    <n v="1"/>
    <n v="1"/>
    <x v="1"/>
    <x v="0"/>
  </r>
  <r>
    <x v="0"/>
    <x v="142"/>
    <x v="0"/>
    <x v="17"/>
    <s v="2021-12-01"/>
    <n v="31"/>
    <n v="1"/>
    <n v="17"/>
    <n v="0"/>
    <n v="0"/>
    <n v="14"/>
    <n v="1"/>
    <n v="16"/>
    <n v="0"/>
    <n v="0"/>
    <n v="0"/>
    <n v="0"/>
    <n v="0"/>
    <n v="1"/>
    <x v="0"/>
    <x v="0"/>
  </r>
  <r>
    <x v="0"/>
    <x v="142"/>
    <x v="319"/>
    <x v="18"/>
    <s v="2021-12-01"/>
    <n v="31"/>
    <n v="1"/>
    <n v="17"/>
    <n v="0"/>
    <n v="0"/>
    <n v="14"/>
    <n v="1"/>
    <n v="16"/>
    <n v="0"/>
    <n v="0"/>
    <n v="0"/>
    <n v="0"/>
    <n v="0"/>
    <n v="1"/>
    <x v="1"/>
    <x v="0"/>
  </r>
  <r>
    <x v="0"/>
    <x v="142"/>
    <x v="0"/>
    <x v="19"/>
    <s v="2021-12-01"/>
    <n v="31"/>
    <n v="1"/>
    <n v="17"/>
    <n v="0"/>
    <n v="0"/>
    <n v="14"/>
    <n v="1"/>
    <n v="16"/>
    <n v="0"/>
    <n v="0"/>
    <n v="0"/>
    <n v="0"/>
    <n v="0"/>
    <n v="1"/>
    <x v="0"/>
    <x v="0"/>
  </r>
  <r>
    <x v="0"/>
    <x v="142"/>
    <x v="319"/>
    <x v="20"/>
    <s v="2021-12-01"/>
    <n v="31"/>
    <n v="1"/>
    <n v="17"/>
    <n v="0"/>
    <n v="0"/>
    <n v="14"/>
    <n v="1"/>
    <n v="16"/>
    <n v="0"/>
    <n v="0"/>
    <n v="0"/>
    <n v="0"/>
    <n v="0"/>
    <n v="1"/>
    <x v="1"/>
    <x v="0"/>
  </r>
  <r>
    <x v="0"/>
    <x v="142"/>
    <x v="0"/>
    <x v="21"/>
    <s v="2021-12-01"/>
    <n v="31"/>
    <n v="1"/>
    <n v="17"/>
    <n v="0"/>
    <n v="0"/>
    <n v="14"/>
    <n v="1"/>
    <n v="16"/>
    <n v="0"/>
    <n v="0"/>
    <n v="0"/>
    <n v="0"/>
    <n v="0"/>
    <n v="1"/>
    <x v="0"/>
    <x v="0"/>
  </r>
  <r>
    <x v="0"/>
    <x v="143"/>
    <x v="0"/>
    <x v="0"/>
    <s v="2021-12-01"/>
    <n v="31"/>
    <n v="0"/>
    <n v="1"/>
    <n v="1"/>
    <n v="7"/>
    <n v="22"/>
    <n v="1"/>
    <n v="2"/>
    <n v="0"/>
    <n v="4"/>
    <n v="0"/>
    <n v="0"/>
    <n v="0"/>
    <n v="2"/>
    <x v="0"/>
    <x v="0"/>
  </r>
  <r>
    <x v="0"/>
    <x v="143"/>
    <x v="0"/>
    <x v="1"/>
    <s v="2021-12-01"/>
    <n v="31"/>
    <n v="0"/>
    <n v="1"/>
    <n v="1"/>
    <n v="7"/>
    <n v="22"/>
    <n v="1"/>
    <n v="2"/>
    <n v="0"/>
    <n v="4"/>
    <n v="0"/>
    <n v="0"/>
    <n v="0"/>
    <n v="2"/>
    <x v="0"/>
    <x v="0"/>
  </r>
  <r>
    <x v="0"/>
    <x v="143"/>
    <x v="0"/>
    <x v="2"/>
    <s v="2021-12-01"/>
    <n v="31"/>
    <n v="0"/>
    <n v="1"/>
    <n v="1"/>
    <n v="7"/>
    <n v="22"/>
    <n v="0"/>
    <n v="2"/>
    <n v="1"/>
    <n v="4"/>
    <n v="0"/>
    <n v="0"/>
    <n v="0"/>
    <n v="2"/>
    <x v="0"/>
    <x v="0"/>
  </r>
  <r>
    <x v="0"/>
    <x v="143"/>
    <x v="321"/>
    <x v="3"/>
    <s v="2021-12-01"/>
    <n v="31"/>
    <n v="1"/>
    <n v="1"/>
    <n v="0"/>
    <n v="7"/>
    <n v="23"/>
    <n v="0"/>
    <n v="2"/>
    <n v="0"/>
    <n v="4"/>
    <n v="0"/>
    <n v="0"/>
    <n v="1"/>
    <n v="2"/>
    <x v="1"/>
    <x v="0"/>
  </r>
  <r>
    <x v="0"/>
    <x v="143"/>
    <x v="0"/>
    <x v="4"/>
    <s v="2021-12-01"/>
    <n v="31"/>
    <n v="0"/>
    <n v="1"/>
    <n v="1"/>
    <n v="7"/>
    <n v="22"/>
    <n v="0"/>
    <n v="2"/>
    <n v="0"/>
    <n v="4"/>
    <n v="0"/>
    <n v="0"/>
    <n v="1"/>
    <n v="2"/>
    <x v="0"/>
    <x v="0"/>
  </r>
  <r>
    <x v="0"/>
    <x v="143"/>
    <x v="0"/>
    <x v="5"/>
    <s v="2021-12-01"/>
    <n v="31"/>
    <n v="0"/>
    <n v="1"/>
    <n v="1"/>
    <n v="7"/>
    <n v="22"/>
    <n v="0"/>
    <n v="2"/>
    <n v="1"/>
    <n v="4"/>
    <n v="0"/>
    <n v="0"/>
    <n v="0"/>
    <n v="2"/>
    <x v="0"/>
    <x v="0"/>
  </r>
  <r>
    <x v="0"/>
    <x v="143"/>
    <x v="0"/>
    <x v="6"/>
    <s v="2021-12-01"/>
    <n v="31"/>
    <n v="0"/>
    <n v="1"/>
    <n v="1"/>
    <n v="7"/>
    <n v="22"/>
    <n v="0"/>
    <n v="2"/>
    <n v="1"/>
    <n v="4"/>
    <n v="0"/>
    <n v="0"/>
    <n v="0"/>
    <n v="2"/>
    <x v="0"/>
    <x v="0"/>
  </r>
  <r>
    <x v="0"/>
    <x v="143"/>
    <x v="0"/>
    <x v="7"/>
    <s v="2021-12-01"/>
    <n v="31"/>
    <n v="0"/>
    <n v="1"/>
    <n v="1"/>
    <n v="7"/>
    <n v="22"/>
    <n v="0"/>
    <n v="2"/>
    <n v="1"/>
    <n v="4"/>
    <n v="0"/>
    <n v="0"/>
    <n v="0"/>
    <n v="2"/>
    <x v="0"/>
    <x v="0"/>
  </r>
  <r>
    <x v="0"/>
    <x v="144"/>
    <x v="322"/>
    <x v="0"/>
    <s v="2021-12-01"/>
    <n v="31"/>
    <n v="1"/>
    <n v="20"/>
    <n v="0"/>
    <n v="1"/>
    <n v="10"/>
    <n v="1"/>
    <n v="14"/>
    <n v="0"/>
    <n v="0"/>
    <n v="0"/>
    <n v="0"/>
    <n v="0"/>
    <n v="7"/>
    <x v="1"/>
    <x v="0"/>
  </r>
  <r>
    <x v="0"/>
    <x v="144"/>
    <x v="322"/>
    <x v="1"/>
    <s v="2021-12-01"/>
    <n v="31"/>
    <n v="1"/>
    <n v="20"/>
    <n v="0"/>
    <n v="1"/>
    <n v="10"/>
    <n v="0"/>
    <n v="14"/>
    <n v="0"/>
    <n v="0"/>
    <n v="0"/>
    <n v="0"/>
    <n v="1"/>
    <n v="7"/>
    <x v="1"/>
    <x v="0"/>
  </r>
  <r>
    <x v="0"/>
    <x v="144"/>
    <x v="323"/>
    <x v="2"/>
    <s v="2021-12-01"/>
    <n v="31"/>
    <n v="1"/>
    <n v="20"/>
    <n v="0"/>
    <n v="1"/>
    <n v="10"/>
    <n v="0"/>
    <n v="14"/>
    <n v="0"/>
    <n v="0"/>
    <n v="0"/>
    <n v="0"/>
    <n v="1"/>
    <n v="7"/>
    <x v="1"/>
    <x v="0"/>
  </r>
  <r>
    <x v="0"/>
    <x v="144"/>
    <x v="324"/>
    <x v="3"/>
    <s v="2021-12-01"/>
    <n v="31"/>
    <n v="1"/>
    <n v="20"/>
    <n v="0"/>
    <n v="1"/>
    <n v="10"/>
    <n v="1"/>
    <n v="14"/>
    <n v="0"/>
    <n v="0"/>
    <n v="0"/>
    <n v="0"/>
    <n v="0"/>
    <n v="7"/>
    <x v="1"/>
    <x v="0"/>
  </r>
  <r>
    <x v="0"/>
    <x v="144"/>
    <x v="0"/>
    <x v="4"/>
    <s v="2021-12-01"/>
    <n v="31"/>
    <n v="0"/>
    <n v="20"/>
    <n v="1"/>
    <n v="1"/>
    <n v="9"/>
    <n v="1"/>
    <n v="14"/>
    <n v="0"/>
    <n v="0"/>
    <n v="0"/>
    <n v="0"/>
    <n v="0"/>
    <n v="7"/>
    <x v="0"/>
    <x v="0"/>
  </r>
  <r>
    <x v="0"/>
    <x v="144"/>
    <x v="322"/>
    <x v="5"/>
    <s v="2021-12-01"/>
    <n v="31"/>
    <n v="1"/>
    <n v="20"/>
    <n v="0"/>
    <n v="1"/>
    <n v="10"/>
    <n v="1"/>
    <n v="14"/>
    <n v="0"/>
    <n v="0"/>
    <n v="0"/>
    <n v="0"/>
    <n v="0"/>
    <n v="7"/>
    <x v="1"/>
    <x v="0"/>
  </r>
  <r>
    <x v="0"/>
    <x v="144"/>
    <x v="325"/>
    <x v="6"/>
    <s v="2021-12-01"/>
    <n v="31"/>
    <n v="1"/>
    <n v="20"/>
    <n v="0"/>
    <n v="1"/>
    <n v="10"/>
    <n v="1"/>
    <n v="14"/>
    <n v="0"/>
    <n v="0"/>
    <n v="0"/>
    <n v="0"/>
    <n v="0"/>
    <n v="7"/>
    <x v="1"/>
    <x v="0"/>
  </r>
  <r>
    <x v="0"/>
    <x v="144"/>
    <x v="326"/>
    <x v="7"/>
    <s v="2021-12-01"/>
    <n v="31"/>
    <n v="1"/>
    <n v="20"/>
    <n v="0"/>
    <n v="1"/>
    <n v="10"/>
    <n v="1"/>
    <n v="14"/>
    <n v="0"/>
    <n v="0"/>
    <n v="0"/>
    <n v="0"/>
    <n v="0"/>
    <n v="7"/>
    <x v="1"/>
    <x v="0"/>
  </r>
  <r>
    <x v="0"/>
    <x v="144"/>
    <x v="327"/>
    <x v="8"/>
    <s v="2021-12-01"/>
    <n v="31"/>
    <n v="1"/>
    <n v="20"/>
    <n v="0"/>
    <n v="1"/>
    <n v="10"/>
    <n v="1"/>
    <n v="14"/>
    <n v="0"/>
    <n v="0"/>
    <n v="0"/>
    <n v="0"/>
    <n v="0"/>
    <n v="7"/>
    <x v="1"/>
    <x v="0"/>
  </r>
  <r>
    <x v="0"/>
    <x v="144"/>
    <x v="322"/>
    <x v="9"/>
    <s v="2021-12-01"/>
    <n v="31"/>
    <n v="1"/>
    <n v="20"/>
    <n v="0"/>
    <n v="1"/>
    <n v="10"/>
    <n v="0"/>
    <n v="14"/>
    <n v="0"/>
    <n v="0"/>
    <n v="0"/>
    <n v="0"/>
    <n v="1"/>
    <n v="7"/>
    <x v="1"/>
    <x v="0"/>
  </r>
  <r>
    <x v="0"/>
    <x v="144"/>
    <x v="0"/>
    <x v="10"/>
    <s v="2021-12-01"/>
    <n v="31"/>
    <n v="1"/>
    <n v="20"/>
    <n v="0"/>
    <n v="1"/>
    <n v="10"/>
    <n v="1"/>
    <n v="14"/>
    <n v="0"/>
    <n v="0"/>
    <n v="0"/>
    <n v="0"/>
    <n v="0"/>
    <n v="7"/>
    <x v="0"/>
    <x v="0"/>
  </r>
  <r>
    <x v="0"/>
    <x v="144"/>
    <x v="0"/>
    <x v="11"/>
    <s v="2021-12-01"/>
    <n v="31"/>
    <n v="1"/>
    <n v="20"/>
    <n v="0"/>
    <n v="1"/>
    <n v="10"/>
    <n v="1"/>
    <n v="14"/>
    <n v="0"/>
    <n v="0"/>
    <n v="0"/>
    <n v="0"/>
    <n v="0"/>
    <n v="7"/>
    <x v="0"/>
    <x v="0"/>
  </r>
  <r>
    <x v="0"/>
    <x v="144"/>
    <x v="0"/>
    <x v="12"/>
    <s v="2021-12-01"/>
    <n v="31"/>
    <n v="1"/>
    <n v="20"/>
    <n v="0"/>
    <n v="1"/>
    <n v="10"/>
    <n v="0"/>
    <n v="14"/>
    <n v="0"/>
    <n v="0"/>
    <n v="0"/>
    <n v="0"/>
    <n v="1"/>
    <n v="7"/>
    <x v="0"/>
    <x v="0"/>
  </r>
  <r>
    <x v="0"/>
    <x v="144"/>
    <x v="322"/>
    <x v="13"/>
    <s v="2021-12-01"/>
    <n v="31"/>
    <n v="1"/>
    <n v="20"/>
    <n v="0"/>
    <n v="1"/>
    <n v="10"/>
    <n v="1"/>
    <n v="14"/>
    <n v="0"/>
    <n v="0"/>
    <n v="0"/>
    <n v="0"/>
    <n v="0"/>
    <n v="7"/>
    <x v="1"/>
    <x v="0"/>
  </r>
  <r>
    <x v="0"/>
    <x v="144"/>
    <x v="0"/>
    <x v="14"/>
    <s v="2021-12-01"/>
    <n v="31"/>
    <n v="1"/>
    <n v="20"/>
    <n v="0"/>
    <n v="1"/>
    <n v="10"/>
    <n v="1"/>
    <n v="14"/>
    <n v="0"/>
    <n v="0"/>
    <n v="0"/>
    <n v="0"/>
    <n v="0"/>
    <n v="7"/>
    <x v="0"/>
    <x v="0"/>
  </r>
  <r>
    <x v="0"/>
    <x v="144"/>
    <x v="322"/>
    <x v="16"/>
    <s v="2021-12-01"/>
    <n v="31"/>
    <n v="1"/>
    <n v="20"/>
    <n v="0"/>
    <n v="1"/>
    <n v="10"/>
    <n v="0"/>
    <n v="14"/>
    <n v="0"/>
    <n v="0"/>
    <n v="0"/>
    <n v="0"/>
    <n v="1"/>
    <n v="7"/>
    <x v="1"/>
    <x v="0"/>
  </r>
  <r>
    <x v="0"/>
    <x v="144"/>
    <x v="322"/>
    <x v="17"/>
    <s v="2021-12-01"/>
    <n v="31"/>
    <n v="1"/>
    <n v="20"/>
    <n v="0"/>
    <n v="1"/>
    <n v="10"/>
    <n v="0"/>
    <n v="14"/>
    <n v="0"/>
    <n v="0"/>
    <n v="0"/>
    <n v="0"/>
    <n v="1"/>
    <n v="7"/>
    <x v="1"/>
    <x v="0"/>
  </r>
  <r>
    <x v="0"/>
    <x v="144"/>
    <x v="328"/>
    <x v="18"/>
    <s v="2021-12-01"/>
    <n v="31"/>
    <n v="1"/>
    <n v="20"/>
    <n v="0"/>
    <n v="1"/>
    <n v="10"/>
    <n v="1"/>
    <n v="14"/>
    <n v="0"/>
    <n v="0"/>
    <n v="0"/>
    <n v="0"/>
    <n v="0"/>
    <n v="7"/>
    <x v="1"/>
    <x v="0"/>
  </r>
  <r>
    <x v="0"/>
    <x v="144"/>
    <x v="329"/>
    <x v="19"/>
    <s v="2021-12-01"/>
    <n v="31"/>
    <n v="1"/>
    <n v="20"/>
    <n v="0"/>
    <n v="1"/>
    <n v="10"/>
    <n v="1"/>
    <n v="14"/>
    <n v="0"/>
    <n v="0"/>
    <n v="0"/>
    <n v="0"/>
    <n v="0"/>
    <n v="7"/>
    <x v="1"/>
    <x v="0"/>
  </r>
  <r>
    <x v="0"/>
    <x v="144"/>
    <x v="330"/>
    <x v="20"/>
    <s v="2021-12-01"/>
    <n v="31"/>
    <n v="1"/>
    <n v="20"/>
    <n v="0"/>
    <n v="1"/>
    <n v="10"/>
    <n v="0"/>
    <n v="14"/>
    <n v="0"/>
    <n v="0"/>
    <n v="0"/>
    <n v="0"/>
    <n v="1"/>
    <n v="7"/>
    <x v="1"/>
    <x v="0"/>
  </r>
  <r>
    <x v="0"/>
    <x v="144"/>
    <x v="331"/>
    <x v="21"/>
    <s v="2021-12-01"/>
    <n v="31"/>
    <n v="1"/>
    <n v="20"/>
    <n v="0"/>
    <n v="1"/>
    <n v="10"/>
    <n v="1"/>
    <n v="14"/>
    <n v="0"/>
    <n v="0"/>
    <n v="0"/>
    <n v="0"/>
    <n v="0"/>
    <n v="7"/>
    <x v="1"/>
    <x v="0"/>
  </r>
  <r>
    <x v="0"/>
    <x v="145"/>
    <x v="8"/>
    <x v="0"/>
    <s v="2021-12-01"/>
    <n v="31"/>
    <n v="0"/>
    <n v="16"/>
    <n v="1"/>
    <n v="4"/>
    <n v="10"/>
    <n v="1"/>
    <n v="13"/>
    <n v="0"/>
    <n v="1"/>
    <n v="0"/>
    <n v="0"/>
    <n v="0"/>
    <n v="6"/>
    <x v="0"/>
    <x v="0"/>
  </r>
  <r>
    <x v="0"/>
    <x v="145"/>
    <x v="8"/>
    <x v="1"/>
    <s v="2021-12-01"/>
    <n v="31"/>
    <n v="1"/>
    <n v="16"/>
    <n v="0"/>
    <n v="4"/>
    <n v="11"/>
    <n v="1"/>
    <n v="13"/>
    <n v="0"/>
    <n v="1"/>
    <n v="0"/>
    <n v="0"/>
    <n v="0"/>
    <n v="6"/>
    <x v="0"/>
    <x v="0"/>
  </r>
  <r>
    <x v="0"/>
    <x v="145"/>
    <x v="8"/>
    <x v="3"/>
    <s v="2021-12-01"/>
    <n v="31"/>
    <n v="1"/>
    <n v="16"/>
    <n v="0"/>
    <n v="4"/>
    <n v="11"/>
    <n v="1"/>
    <n v="13"/>
    <n v="0"/>
    <n v="1"/>
    <n v="0"/>
    <n v="0"/>
    <n v="0"/>
    <n v="6"/>
    <x v="0"/>
    <x v="0"/>
  </r>
  <r>
    <x v="0"/>
    <x v="145"/>
    <x v="8"/>
    <x v="4"/>
    <s v="2021-12-01"/>
    <n v="31"/>
    <n v="1"/>
    <n v="16"/>
    <n v="0"/>
    <n v="4"/>
    <n v="11"/>
    <n v="1"/>
    <n v="13"/>
    <n v="0"/>
    <n v="1"/>
    <n v="0"/>
    <n v="0"/>
    <n v="0"/>
    <n v="6"/>
    <x v="0"/>
    <x v="0"/>
  </r>
  <r>
    <x v="0"/>
    <x v="145"/>
    <x v="8"/>
    <x v="5"/>
    <s v="2021-12-01"/>
    <n v="31"/>
    <n v="1"/>
    <n v="16"/>
    <n v="0"/>
    <n v="4"/>
    <n v="11"/>
    <n v="1"/>
    <n v="13"/>
    <n v="0"/>
    <n v="1"/>
    <n v="0"/>
    <n v="0"/>
    <n v="0"/>
    <n v="6"/>
    <x v="0"/>
    <x v="0"/>
  </r>
  <r>
    <x v="0"/>
    <x v="145"/>
    <x v="8"/>
    <x v="6"/>
    <s v="2021-12-01"/>
    <n v="31"/>
    <n v="0"/>
    <n v="16"/>
    <n v="1"/>
    <n v="4"/>
    <n v="10"/>
    <n v="1"/>
    <n v="13"/>
    <n v="0"/>
    <n v="1"/>
    <n v="0"/>
    <n v="0"/>
    <n v="0"/>
    <n v="6"/>
    <x v="0"/>
    <x v="0"/>
  </r>
  <r>
    <x v="0"/>
    <x v="145"/>
    <x v="8"/>
    <x v="7"/>
    <s v="2021-12-01"/>
    <n v="31"/>
    <n v="1"/>
    <n v="16"/>
    <n v="0"/>
    <n v="4"/>
    <n v="11"/>
    <n v="1"/>
    <n v="13"/>
    <n v="0"/>
    <n v="1"/>
    <n v="0"/>
    <n v="0"/>
    <n v="0"/>
    <n v="6"/>
    <x v="0"/>
    <x v="0"/>
  </r>
  <r>
    <x v="0"/>
    <x v="145"/>
    <x v="8"/>
    <x v="8"/>
    <s v="2021-12-01"/>
    <n v="31"/>
    <n v="1"/>
    <n v="16"/>
    <n v="0"/>
    <n v="4"/>
    <n v="11"/>
    <n v="1"/>
    <n v="13"/>
    <n v="0"/>
    <n v="1"/>
    <n v="0"/>
    <n v="0"/>
    <n v="0"/>
    <n v="6"/>
    <x v="0"/>
    <x v="0"/>
  </r>
  <r>
    <x v="0"/>
    <x v="145"/>
    <x v="8"/>
    <x v="9"/>
    <s v="2021-12-01"/>
    <n v="31"/>
    <n v="0"/>
    <n v="16"/>
    <n v="1"/>
    <n v="4"/>
    <n v="10"/>
    <n v="0"/>
    <n v="13"/>
    <n v="1"/>
    <n v="1"/>
    <n v="0"/>
    <n v="0"/>
    <n v="0"/>
    <n v="6"/>
    <x v="0"/>
    <x v="0"/>
  </r>
  <r>
    <x v="0"/>
    <x v="145"/>
    <x v="8"/>
    <x v="10"/>
    <s v="2021-12-01"/>
    <n v="31"/>
    <n v="1"/>
    <n v="16"/>
    <n v="0"/>
    <n v="4"/>
    <n v="11"/>
    <n v="1"/>
    <n v="13"/>
    <n v="0"/>
    <n v="1"/>
    <n v="0"/>
    <n v="0"/>
    <n v="0"/>
    <n v="6"/>
    <x v="0"/>
    <x v="0"/>
  </r>
  <r>
    <x v="0"/>
    <x v="145"/>
    <x v="8"/>
    <x v="11"/>
    <s v="2021-12-01"/>
    <n v="31"/>
    <n v="1"/>
    <n v="16"/>
    <n v="0"/>
    <n v="4"/>
    <n v="11"/>
    <n v="1"/>
    <n v="13"/>
    <n v="0"/>
    <n v="1"/>
    <n v="0"/>
    <n v="0"/>
    <n v="0"/>
    <n v="6"/>
    <x v="0"/>
    <x v="0"/>
  </r>
  <r>
    <x v="0"/>
    <x v="145"/>
    <x v="0"/>
    <x v="13"/>
    <s v="2021-12-01"/>
    <n v="31"/>
    <n v="1"/>
    <n v="16"/>
    <n v="0"/>
    <n v="4"/>
    <n v="11"/>
    <n v="1"/>
    <n v="13"/>
    <n v="0"/>
    <n v="1"/>
    <n v="0"/>
    <n v="0"/>
    <n v="0"/>
    <n v="6"/>
    <x v="0"/>
    <x v="0"/>
  </r>
  <r>
    <x v="0"/>
    <x v="145"/>
    <x v="0"/>
    <x v="14"/>
    <s v="2021-12-01"/>
    <n v="31"/>
    <n v="1"/>
    <n v="16"/>
    <n v="0"/>
    <n v="4"/>
    <n v="11"/>
    <n v="0"/>
    <n v="13"/>
    <n v="0"/>
    <n v="1"/>
    <n v="0"/>
    <n v="0"/>
    <n v="1"/>
    <n v="6"/>
    <x v="0"/>
    <x v="0"/>
  </r>
  <r>
    <x v="0"/>
    <x v="145"/>
    <x v="0"/>
    <x v="15"/>
    <s v="2021-12-01"/>
    <n v="31"/>
    <n v="0"/>
    <n v="16"/>
    <n v="1"/>
    <n v="4"/>
    <n v="10"/>
    <n v="0"/>
    <n v="13"/>
    <n v="0"/>
    <n v="1"/>
    <n v="0"/>
    <n v="0"/>
    <n v="1"/>
    <n v="6"/>
    <x v="0"/>
    <x v="0"/>
  </r>
  <r>
    <x v="0"/>
    <x v="145"/>
    <x v="0"/>
    <x v="16"/>
    <s v="2021-12-01"/>
    <n v="31"/>
    <n v="1"/>
    <n v="16"/>
    <n v="0"/>
    <n v="4"/>
    <n v="11"/>
    <n v="1"/>
    <n v="13"/>
    <n v="0"/>
    <n v="1"/>
    <n v="0"/>
    <n v="0"/>
    <n v="0"/>
    <n v="6"/>
    <x v="0"/>
    <x v="0"/>
  </r>
  <r>
    <x v="0"/>
    <x v="145"/>
    <x v="332"/>
    <x v="18"/>
    <s v="2021-12-01"/>
    <n v="31"/>
    <n v="1"/>
    <n v="16"/>
    <n v="0"/>
    <n v="4"/>
    <n v="11"/>
    <n v="0"/>
    <n v="13"/>
    <n v="0"/>
    <n v="1"/>
    <n v="0"/>
    <n v="0"/>
    <n v="1"/>
    <n v="6"/>
    <x v="1"/>
    <x v="0"/>
  </r>
  <r>
    <x v="0"/>
    <x v="145"/>
    <x v="0"/>
    <x v="19"/>
    <s v="2021-12-01"/>
    <n v="31"/>
    <n v="1"/>
    <n v="16"/>
    <n v="0"/>
    <n v="4"/>
    <n v="11"/>
    <n v="0"/>
    <n v="13"/>
    <n v="0"/>
    <n v="1"/>
    <n v="0"/>
    <n v="0"/>
    <n v="1"/>
    <n v="6"/>
    <x v="0"/>
    <x v="0"/>
  </r>
  <r>
    <x v="0"/>
    <x v="145"/>
    <x v="333"/>
    <x v="20"/>
    <s v="2021-12-01"/>
    <n v="31"/>
    <n v="1"/>
    <n v="16"/>
    <n v="0"/>
    <n v="4"/>
    <n v="11"/>
    <n v="0"/>
    <n v="13"/>
    <n v="0"/>
    <n v="1"/>
    <n v="0"/>
    <n v="0"/>
    <n v="1"/>
    <n v="6"/>
    <x v="1"/>
    <x v="0"/>
  </r>
  <r>
    <x v="0"/>
    <x v="145"/>
    <x v="0"/>
    <x v="21"/>
    <s v="2021-12-01"/>
    <n v="31"/>
    <n v="1"/>
    <n v="16"/>
    <n v="0"/>
    <n v="4"/>
    <n v="11"/>
    <n v="1"/>
    <n v="13"/>
    <n v="0"/>
    <n v="1"/>
    <n v="0"/>
    <n v="0"/>
    <n v="0"/>
    <n v="6"/>
    <x v="0"/>
    <x v="0"/>
  </r>
  <r>
    <x v="0"/>
    <x v="145"/>
    <x v="334"/>
    <x v="22"/>
    <s v="2021-12-01"/>
    <n v="31"/>
    <n v="1"/>
    <n v="16"/>
    <n v="0"/>
    <n v="4"/>
    <n v="11"/>
    <n v="0"/>
    <n v="13"/>
    <n v="0"/>
    <n v="1"/>
    <n v="0"/>
    <n v="0"/>
    <n v="1"/>
    <n v="6"/>
    <x v="1"/>
    <x v="0"/>
  </r>
  <r>
    <x v="0"/>
    <x v="146"/>
    <x v="28"/>
    <x v="1"/>
    <s v="2021-12-02"/>
    <n v="30"/>
    <n v="1"/>
    <n v="15"/>
    <n v="0"/>
    <n v="0"/>
    <n v="15"/>
    <n v="1"/>
    <n v="12"/>
    <n v="0"/>
    <n v="0"/>
    <n v="0"/>
    <n v="0"/>
    <n v="0"/>
    <n v="3"/>
    <x v="0"/>
    <x v="0"/>
  </r>
  <r>
    <x v="0"/>
    <x v="146"/>
    <x v="28"/>
    <x v="2"/>
    <s v="2021-12-02"/>
    <n v="30"/>
    <n v="1"/>
    <n v="15"/>
    <n v="0"/>
    <n v="0"/>
    <n v="15"/>
    <n v="1"/>
    <n v="12"/>
    <n v="0"/>
    <n v="0"/>
    <n v="0"/>
    <n v="0"/>
    <n v="0"/>
    <n v="3"/>
    <x v="0"/>
    <x v="0"/>
  </r>
  <r>
    <x v="0"/>
    <x v="146"/>
    <x v="28"/>
    <x v="3"/>
    <s v="2021-12-02"/>
    <n v="30"/>
    <n v="1"/>
    <n v="15"/>
    <n v="0"/>
    <n v="0"/>
    <n v="15"/>
    <n v="1"/>
    <n v="12"/>
    <n v="0"/>
    <n v="0"/>
    <n v="0"/>
    <n v="0"/>
    <n v="0"/>
    <n v="3"/>
    <x v="0"/>
    <x v="0"/>
  </r>
  <r>
    <x v="0"/>
    <x v="146"/>
    <x v="28"/>
    <x v="5"/>
    <s v="2021-12-02"/>
    <n v="30"/>
    <n v="1"/>
    <n v="15"/>
    <n v="0"/>
    <n v="0"/>
    <n v="15"/>
    <n v="1"/>
    <n v="12"/>
    <n v="0"/>
    <n v="0"/>
    <n v="0"/>
    <n v="0"/>
    <n v="0"/>
    <n v="3"/>
    <x v="0"/>
    <x v="0"/>
  </r>
  <r>
    <x v="0"/>
    <x v="146"/>
    <x v="28"/>
    <x v="7"/>
    <s v="2021-12-02"/>
    <n v="30"/>
    <n v="1"/>
    <n v="15"/>
    <n v="0"/>
    <n v="0"/>
    <n v="15"/>
    <n v="1"/>
    <n v="12"/>
    <n v="0"/>
    <n v="0"/>
    <n v="0"/>
    <n v="0"/>
    <n v="0"/>
    <n v="3"/>
    <x v="0"/>
    <x v="0"/>
  </r>
  <r>
    <x v="0"/>
    <x v="146"/>
    <x v="335"/>
    <x v="8"/>
    <s v="2021-12-02"/>
    <n v="30"/>
    <n v="1"/>
    <n v="15"/>
    <n v="0"/>
    <n v="0"/>
    <n v="15"/>
    <n v="0"/>
    <n v="12"/>
    <n v="0"/>
    <n v="0"/>
    <n v="0"/>
    <n v="0"/>
    <n v="1"/>
    <n v="3"/>
    <x v="1"/>
    <x v="0"/>
  </r>
  <r>
    <x v="0"/>
    <x v="146"/>
    <x v="28"/>
    <x v="9"/>
    <s v="2021-12-02"/>
    <n v="30"/>
    <n v="1"/>
    <n v="15"/>
    <n v="0"/>
    <n v="0"/>
    <n v="15"/>
    <n v="1"/>
    <n v="12"/>
    <n v="0"/>
    <n v="0"/>
    <n v="0"/>
    <n v="0"/>
    <n v="0"/>
    <n v="3"/>
    <x v="0"/>
    <x v="0"/>
  </r>
  <r>
    <x v="0"/>
    <x v="146"/>
    <x v="28"/>
    <x v="10"/>
    <s v="2021-12-02"/>
    <n v="30"/>
    <n v="1"/>
    <n v="15"/>
    <n v="0"/>
    <n v="0"/>
    <n v="15"/>
    <n v="1"/>
    <n v="12"/>
    <n v="0"/>
    <n v="0"/>
    <n v="0"/>
    <n v="0"/>
    <n v="0"/>
    <n v="3"/>
    <x v="0"/>
    <x v="0"/>
  </r>
  <r>
    <x v="0"/>
    <x v="146"/>
    <x v="28"/>
    <x v="11"/>
    <s v="2021-12-02"/>
    <n v="30"/>
    <n v="1"/>
    <n v="15"/>
    <n v="0"/>
    <n v="0"/>
    <n v="15"/>
    <n v="1"/>
    <n v="12"/>
    <n v="0"/>
    <n v="0"/>
    <n v="0"/>
    <n v="0"/>
    <n v="0"/>
    <n v="3"/>
    <x v="0"/>
    <x v="0"/>
  </r>
  <r>
    <x v="0"/>
    <x v="146"/>
    <x v="28"/>
    <x v="14"/>
    <s v="2021-12-02"/>
    <n v="30"/>
    <n v="1"/>
    <n v="15"/>
    <n v="0"/>
    <n v="0"/>
    <n v="15"/>
    <n v="1"/>
    <n v="12"/>
    <n v="0"/>
    <n v="0"/>
    <n v="0"/>
    <n v="0"/>
    <n v="0"/>
    <n v="3"/>
    <x v="0"/>
    <x v="0"/>
  </r>
  <r>
    <x v="0"/>
    <x v="146"/>
    <x v="28"/>
    <x v="15"/>
    <s v="2021-12-02"/>
    <n v="30"/>
    <n v="1"/>
    <n v="15"/>
    <n v="0"/>
    <n v="0"/>
    <n v="15"/>
    <n v="1"/>
    <n v="12"/>
    <n v="0"/>
    <n v="0"/>
    <n v="0"/>
    <n v="0"/>
    <n v="0"/>
    <n v="3"/>
    <x v="0"/>
    <x v="0"/>
  </r>
  <r>
    <x v="0"/>
    <x v="146"/>
    <x v="28"/>
    <x v="16"/>
    <s v="2021-12-02"/>
    <n v="30"/>
    <n v="1"/>
    <n v="15"/>
    <n v="0"/>
    <n v="0"/>
    <n v="15"/>
    <n v="0"/>
    <n v="12"/>
    <n v="0"/>
    <n v="0"/>
    <n v="0"/>
    <n v="0"/>
    <n v="1"/>
    <n v="3"/>
    <x v="0"/>
    <x v="0"/>
  </r>
  <r>
    <x v="0"/>
    <x v="146"/>
    <x v="28"/>
    <x v="17"/>
    <s v="2021-12-02"/>
    <n v="30"/>
    <n v="1"/>
    <n v="15"/>
    <n v="0"/>
    <n v="0"/>
    <n v="15"/>
    <n v="1"/>
    <n v="12"/>
    <n v="0"/>
    <n v="0"/>
    <n v="0"/>
    <n v="0"/>
    <n v="0"/>
    <n v="3"/>
    <x v="0"/>
    <x v="0"/>
  </r>
  <r>
    <x v="0"/>
    <x v="146"/>
    <x v="28"/>
    <x v="20"/>
    <s v="2021-12-02"/>
    <n v="30"/>
    <n v="1"/>
    <n v="15"/>
    <n v="0"/>
    <n v="0"/>
    <n v="15"/>
    <n v="1"/>
    <n v="12"/>
    <n v="0"/>
    <n v="0"/>
    <n v="0"/>
    <n v="0"/>
    <n v="0"/>
    <n v="3"/>
    <x v="0"/>
    <x v="0"/>
  </r>
  <r>
    <x v="0"/>
    <x v="146"/>
    <x v="28"/>
    <x v="22"/>
    <s v="2021-12-02"/>
    <n v="30"/>
    <n v="1"/>
    <n v="15"/>
    <n v="0"/>
    <n v="0"/>
    <n v="15"/>
    <n v="0"/>
    <n v="12"/>
    <n v="0"/>
    <n v="0"/>
    <n v="0"/>
    <n v="0"/>
    <n v="1"/>
    <n v="3"/>
    <x v="0"/>
    <x v="0"/>
  </r>
  <r>
    <x v="0"/>
    <x v="147"/>
    <x v="336"/>
    <x v="0"/>
    <s v="2021-12-01"/>
    <n v="31"/>
    <n v="1"/>
    <n v="21"/>
    <n v="0"/>
    <n v="0"/>
    <n v="10"/>
    <n v="1"/>
    <n v="20"/>
    <n v="0"/>
    <n v="0"/>
    <n v="0"/>
    <n v="0"/>
    <n v="0"/>
    <n v="1"/>
    <x v="1"/>
    <x v="0"/>
  </r>
  <r>
    <x v="0"/>
    <x v="147"/>
    <x v="0"/>
    <x v="1"/>
    <s v="2021-12-01"/>
    <n v="31"/>
    <n v="1"/>
    <n v="21"/>
    <n v="0"/>
    <n v="0"/>
    <n v="10"/>
    <n v="1"/>
    <n v="20"/>
    <n v="0"/>
    <n v="0"/>
    <n v="0"/>
    <n v="0"/>
    <n v="0"/>
    <n v="1"/>
    <x v="0"/>
    <x v="0"/>
  </r>
  <r>
    <x v="0"/>
    <x v="147"/>
    <x v="336"/>
    <x v="2"/>
    <s v="2021-12-01"/>
    <n v="31"/>
    <n v="1"/>
    <n v="21"/>
    <n v="0"/>
    <n v="0"/>
    <n v="10"/>
    <n v="1"/>
    <n v="20"/>
    <n v="0"/>
    <n v="0"/>
    <n v="0"/>
    <n v="0"/>
    <n v="0"/>
    <n v="1"/>
    <x v="1"/>
    <x v="0"/>
  </r>
  <r>
    <x v="0"/>
    <x v="147"/>
    <x v="0"/>
    <x v="3"/>
    <s v="2021-12-01"/>
    <n v="31"/>
    <n v="1"/>
    <n v="21"/>
    <n v="0"/>
    <n v="0"/>
    <n v="10"/>
    <n v="1"/>
    <n v="20"/>
    <n v="0"/>
    <n v="0"/>
    <n v="0"/>
    <n v="0"/>
    <n v="0"/>
    <n v="1"/>
    <x v="0"/>
    <x v="0"/>
  </r>
  <r>
    <x v="0"/>
    <x v="147"/>
    <x v="337"/>
    <x v="4"/>
    <s v="2021-12-01"/>
    <n v="31"/>
    <n v="1"/>
    <n v="21"/>
    <n v="0"/>
    <n v="0"/>
    <n v="10"/>
    <n v="1"/>
    <n v="20"/>
    <n v="0"/>
    <n v="0"/>
    <n v="0"/>
    <n v="0"/>
    <n v="0"/>
    <n v="1"/>
    <x v="1"/>
    <x v="0"/>
  </r>
  <r>
    <x v="0"/>
    <x v="147"/>
    <x v="0"/>
    <x v="5"/>
    <s v="2021-12-01"/>
    <n v="31"/>
    <n v="1"/>
    <n v="21"/>
    <n v="0"/>
    <n v="0"/>
    <n v="10"/>
    <n v="1"/>
    <n v="20"/>
    <n v="0"/>
    <n v="0"/>
    <n v="0"/>
    <n v="0"/>
    <n v="0"/>
    <n v="1"/>
    <x v="0"/>
    <x v="0"/>
  </r>
  <r>
    <x v="0"/>
    <x v="147"/>
    <x v="336"/>
    <x v="6"/>
    <s v="2021-12-01"/>
    <n v="31"/>
    <n v="1"/>
    <n v="21"/>
    <n v="0"/>
    <n v="0"/>
    <n v="10"/>
    <n v="1"/>
    <n v="20"/>
    <n v="0"/>
    <n v="0"/>
    <n v="0"/>
    <n v="0"/>
    <n v="0"/>
    <n v="1"/>
    <x v="1"/>
    <x v="0"/>
  </r>
  <r>
    <x v="0"/>
    <x v="147"/>
    <x v="0"/>
    <x v="7"/>
    <s v="2021-12-01"/>
    <n v="31"/>
    <n v="1"/>
    <n v="21"/>
    <n v="0"/>
    <n v="0"/>
    <n v="10"/>
    <n v="1"/>
    <n v="20"/>
    <n v="0"/>
    <n v="0"/>
    <n v="0"/>
    <n v="0"/>
    <n v="0"/>
    <n v="1"/>
    <x v="0"/>
    <x v="0"/>
  </r>
  <r>
    <x v="0"/>
    <x v="147"/>
    <x v="336"/>
    <x v="8"/>
    <s v="2021-12-01"/>
    <n v="31"/>
    <n v="1"/>
    <n v="21"/>
    <n v="0"/>
    <n v="0"/>
    <n v="10"/>
    <n v="1"/>
    <n v="20"/>
    <n v="0"/>
    <n v="0"/>
    <n v="0"/>
    <n v="0"/>
    <n v="0"/>
    <n v="1"/>
    <x v="1"/>
    <x v="0"/>
  </r>
  <r>
    <x v="0"/>
    <x v="147"/>
    <x v="0"/>
    <x v="9"/>
    <s v="2021-12-01"/>
    <n v="31"/>
    <n v="1"/>
    <n v="21"/>
    <n v="0"/>
    <n v="0"/>
    <n v="10"/>
    <n v="1"/>
    <n v="20"/>
    <n v="0"/>
    <n v="0"/>
    <n v="0"/>
    <n v="0"/>
    <n v="0"/>
    <n v="1"/>
    <x v="0"/>
    <x v="0"/>
  </r>
  <r>
    <x v="0"/>
    <x v="147"/>
    <x v="336"/>
    <x v="10"/>
    <s v="2021-12-01"/>
    <n v="31"/>
    <n v="1"/>
    <n v="21"/>
    <n v="0"/>
    <n v="0"/>
    <n v="10"/>
    <n v="1"/>
    <n v="20"/>
    <n v="0"/>
    <n v="0"/>
    <n v="0"/>
    <n v="0"/>
    <n v="0"/>
    <n v="1"/>
    <x v="1"/>
    <x v="0"/>
  </r>
  <r>
    <x v="0"/>
    <x v="147"/>
    <x v="0"/>
    <x v="11"/>
    <s v="2021-12-01"/>
    <n v="31"/>
    <n v="1"/>
    <n v="21"/>
    <n v="0"/>
    <n v="0"/>
    <n v="10"/>
    <n v="1"/>
    <n v="20"/>
    <n v="0"/>
    <n v="0"/>
    <n v="0"/>
    <n v="0"/>
    <n v="0"/>
    <n v="1"/>
    <x v="0"/>
    <x v="0"/>
  </r>
  <r>
    <x v="0"/>
    <x v="147"/>
    <x v="336"/>
    <x v="12"/>
    <s v="2021-12-01"/>
    <n v="31"/>
    <n v="1"/>
    <n v="21"/>
    <n v="0"/>
    <n v="0"/>
    <n v="10"/>
    <n v="1"/>
    <n v="20"/>
    <n v="0"/>
    <n v="0"/>
    <n v="0"/>
    <n v="0"/>
    <n v="0"/>
    <n v="1"/>
    <x v="1"/>
    <x v="0"/>
  </r>
  <r>
    <x v="0"/>
    <x v="147"/>
    <x v="0"/>
    <x v="13"/>
    <s v="2021-12-01"/>
    <n v="31"/>
    <n v="1"/>
    <n v="21"/>
    <n v="0"/>
    <n v="0"/>
    <n v="10"/>
    <n v="1"/>
    <n v="20"/>
    <n v="0"/>
    <n v="0"/>
    <n v="0"/>
    <n v="0"/>
    <n v="0"/>
    <n v="1"/>
    <x v="0"/>
    <x v="0"/>
  </r>
  <r>
    <x v="0"/>
    <x v="147"/>
    <x v="336"/>
    <x v="14"/>
    <s v="2021-12-01"/>
    <n v="31"/>
    <n v="1"/>
    <n v="21"/>
    <n v="0"/>
    <n v="0"/>
    <n v="10"/>
    <n v="0"/>
    <n v="20"/>
    <n v="0"/>
    <n v="0"/>
    <n v="0"/>
    <n v="0"/>
    <n v="1"/>
    <n v="1"/>
    <x v="1"/>
    <x v="0"/>
  </r>
  <r>
    <x v="0"/>
    <x v="147"/>
    <x v="0"/>
    <x v="15"/>
    <s v="2021-12-01"/>
    <n v="31"/>
    <n v="1"/>
    <n v="21"/>
    <n v="0"/>
    <n v="0"/>
    <n v="10"/>
    <n v="1"/>
    <n v="20"/>
    <n v="0"/>
    <n v="0"/>
    <n v="0"/>
    <n v="0"/>
    <n v="0"/>
    <n v="1"/>
    <x v="0"/>
    <x v="0"/>
  </r>
  <r>
    <x v="0"/>
    <x v="147"/>
    <x v="336"/>
    <x v="16"/>
    <s v="2021-12-01"/>
    <n v="31"/>
    <n v="1"/>
    <n v="21"/>
    <n v="0"/>
    <n v="0"/>
    <n v="10"/>
    <n v="1"/>
    <n v="20"/>
    <n v="0"/>
    <n v="0"/>
    <n v="0"/>
    <n v="0"/>
    <n v="0"/>
    <n v="1"/>
    <x v="1"/>
    <x v="0"/>
  </r>
  <r>
    <x v="0"/>
    <x v="147"/>
    <x v="336"/>
    <x v="18"/>
    <s v="2021-12-01"/>
    <n v="31"/>
    <n v="1"/>
    <n v="21"/>
    <n v="0"/>
    <n v="0"/>
    <n v="10"/>
    <n v="1"/>
    <n v="20"/>
    <n v="0"/>
    <n v="0"/>
    <n v="0"/>
    <n v="0"/>
    <n v="0"/>
    <n v="1"/>
    <x v="1"/>
    <x v="0"/>
  </r>
  <r>
    <x v="0"/>
    <x v="147"/>
    <x v="0"/>
    <x v="19"/>
    <s v="2021-12-01"/>
    <n v="31"/>
    <n v="1"/>
    <n v="21"/>
    <n v="0"/>
    <n v="0"/>
    <n v="10"/>
    <n v="1"/>
    <n v="20"/>
    <n v="0"/>
    <n v="0"/>
    <n v="0"/>
    <n v="0"/>
    <n v="0"/>
    <n v="1"/>
    <x v="0"/>
    <x v="0"/>
  </r>
  <r>
    <x v="0"/>
    <x v="147"/>
    <x v="336"/>
    <x v="20"/>
    <s v="2021-12-01"/>
    <n v="31"/>
    <n v="1"/>
    <n v="21"/>
    <n v="0"/>
    <n v="0"/>
    <n v="10"/>
    <n v="1"/>
    <n v="20"/>
    <n v="0"/>
    <n v="0"/>
    <n v="0"/>
    <n v="0"/>
    <n v="0"/>
    <n v="1"/>
    <x v="1"/>
    <x v="0"/>
  </r>
  <r>
    <x v="0"/>
    <x v="147"/>
    <x v="0"/>
    <x v="21"/>
    <s v="2021-12-01"/>
    <n v="31"/>
    <n v="1"/>
    <n v="21"/>
    <n v="0"/>
    <n v="0"/>
    <n v="10"/>
    <n v="1"/>
    <n v="20"/>
    <n v="0"/>
    <n v="0"/>
    <n v="0"/>
    <n v="0"/>
    <n v="0"/>
    <n v="1"/>
    <x v="0"/>
    <x v="0"/>
  </r>
  <r>
    <x v="0"/>
    <x v="148"/>
    <x v="96"/>
    <x v="0"/>
    <s v="2021-12-01"/>
    <n v="31"/>
    <n v="0"/>
    <n v="19"/>
    <n v="1"/>
    <n v="4"/>
    <n v="7"/>
    <n v="1"/>
    <n v="22"/>
    <n v="0"/>
    <n v="0"/>
    <n v="0"/>
    <n v="0"/>
    <n v="0"/>
    <n v="1"/>
    <x v="0"/>
    <x v="0"/>
  </r>
  <r>
    <x v="0"/>
    <x v="148"/>
    <x v="96"/>
    <x v="1"/>
    <s v="2021-12-01"/>
    <n v="31"/>
    <n v="1"/>
    <n v="19"/>
    <n v="0"/>
    <n v="4"/>
    <n v="8"/>
    <n v="1"/>
    <n v="22"/>
    <n v="0"/>
    <n v="0"/>
    <n v="0"/>
    <n v="0"/>
    <n v="0"/>
    <n v="1"/>
    <x v="0"/>
    <x v="0"/>
  </r>
  <r>
    <x v="0"/>
    <x v="148"/>
    <x v="96"/>
    <x v="2"/>
    <s v="2021-12-01"/>
    <n v="31"/>
    <n v="1"/>
    <n v="19"/>
    <n v="0"/>
    <n v="4"/>
    <n v="8"/>
    <n v="1"/>
    <n v="22"/>
    <n v="0"/>
    <n v="0"/>
    <n v="0"/>
    <n v="0"/>
    <n v="0"/>
    <n v="1"/>
    <x v="0"/>
    <x v="0"/>
  </r>
  <r>
    <x v="0"/>
    <x v="148"/>
    <x v="96"/>
    <x v="3"/>
    <s v="2021-12-01"/>
    <n v="31"/>
    <n v="1"/>
    <n v="19"/>
    <n v="0"/>
    <n v="4"/>
    <n v="8"/>
    <n v="1"/>
    <n v="22"/>
    <n v="0"/>
    <n v="0"/>
    <n v="0"/>
    <n v="0"/>
    <n v="0"/>
    <n v="1"/>
    <x v="0"/>
    <x v="0"/>
  </r>
  <r>
    <x v="0"/>
    <x v="148"/>
    <x v="96"/>
    <x v="4"/>
    <s v="2021-12-01"/>
    <n v="31"/>
    <n v="1"/>
    <n v="19"/>
    <n v="0"/>
    <n v="4"/>
    <n v="8"/>
    <n v="1"/>
    <n v="22"/>
    <n v="0"/>
    <n v="0"/>
    <n v="0"/>
    <n v="0"/>
    <n v="0"/>
    <n v="1"/>
    <x v="0"/>
    <x v="0"/>
  </r>
  <r>
    <x v="0"/>
    <x v="148"/>
    <x v="96"/>
    <x v="5"/>
    <s v="2021-12-01"/>
    <n v="31"/>
    <n v="1"/>
    <n v="19"/>
    <n v="0"/>
    <n v="4"/>
    <n v="8"/>
    <n v="1"/>
    <n v="22"/>
    <n v="0"/>
    <n v="0"/>
    <n v="0"/>
    <n v="0"/>
    <n v="0"/>
    <n v="1"/>
    <x v="0"/>
    <x v="0"/>
  </r>
  <r>
    <x v="0"/>
    <x v="148"/>
    <x v="96"/>
    <x v="6"/>
    <s v="2021-12-01"/>
    <n v="31"/>
    <n v="1"/>
    <n v="19"/>
    <n v="0"/>
    <n v="4"/>
    <n v="8"/>
    <n v="1"/>
    <n v="22"/>
    <n v="0"/>
    <n v="0"/>
    <n v="0"/>
    <n v="0"/>
    <n v="0"/>
    <n v="1"/>
    <x v="0"/>
    <x v="0"/>
  </r>
  <r>
    <x v="0"/>
    <x v="148"/>
    <x v="96"/>
    <x v="7"/>
    <s v="2021-12-01"/>
    <n v="31"/>
    <n v="0"/>
    <n v="19"/>
    <n v="1"/>
    <n v="4"/>
    <n v="7"/>
    <n v="1"/>
    <n v="22"/>
    <n v="0"/>
    <n v="0"/>
    <n v="0"/>
    <n v="0"/>
    <n v="0"/>
    <n v="1"/>
    <x v="0"/>
    <x v="0"/>
  </r>
  <r>
    <x v="0"/>
    <x v="148"/>
    <x v="96"/>
    <x v="8"/>
    <s v="2021-12-01"/>
    <n v="31"/>
    <n v="0"/>
    <n v="19"/>
    <n v="1"/>
    <n v="4"/>
    <n v="7"/>
    <n v="1"/>
    <n v="22"/>
    <n v="0"/>
    <n v="0"/>
    <n v="0"/>
    <n v="0"/>
    <n v="0"/>
    <n v="1"/>
    <x v="0"/>
    <x v="0"/>
  </r>
  <r>
    <x v="0"/>
    <x v="148"/>
    <x v="96"/>
    <x v="9"/>
    <s v="2021-12-01"/>
    <n v="31"/>
    <n v="1"/>
    <n v="19"/>
    <n v="0"/>
    <n v="4"/>
    <n v="8"/>
    <n v="1"/>
    <n v="22"/>
    <n v="0"/>
    <n v="0"/>
    <n v="0"/>
    <n v="0"/>
    <n v="0"/>
    <n v="1"/>
    <x v="0"/>
    <x v="0"/>
  </r>
  <r>
    <x v="0"/>
    <x v="148"/>
    <x v="96"/>
    <x v="10"/>
    <s v="2021-12-01"/>
    <n v="31"/>
    <n v="1"/>
    <n v="19"/>
    <n v="0"/>
    <n v="4"/>
    <n v="8"/>
    <n v="1"/>
    <n v="22"/>
    <n v="0"/>
    <n v="0"/>
    <n v="0"/>
    <n v="0"/>
    <n v="0"/>
    <n v="1"/>
    <x v="0"/>
    <x v="0"/>
  </r>
  <r>
    <x v="0"/>
    <x v="148"/>
    <x v="96"/>
    <x v="11"/>
    <s v="2021-12-01"/>
    <n v="31"/>
    <n v="1"/>
    <n v="19"/>
    <n v="0"/>
    <n v="4"/>
    <n v="8"/>
    <n v="1"/>
    <n v="22"/>
    <n v="0"/>
    <n v="0"/>
    <n v="0"/>
    <n v="0"/>
    <n v="0"/>
    <n v="1"/>
    <x v="0"/>
    <x v="0"/>
  </r>
  <r>
    <x v="0"/>
    <x v="148"/>
    <x v="96"/>
    <x v="12"/>
    <s v="2021-12-01"/>
    <n v="31"/>
    <n v="1"/>
    <n v="19"/>
    <n v="0"/>
    <n v="4"/>
    <n v="8"/>
    <n v="1"/>
    <n v="22"/>
    <n v="0"/>
    <n v="0"/>
    <n v="0"/>
    <n v="0"/>
    <n v="0"/>
    <n v="1"/>
    <x v="0"/>
    <x v="0"/>
  </r>
  <r>
    <x v="0"/>
    <x v="148"/>
    <x v="98"/>
    <x v="23"/>
    <s v="2021-12-01"/>
    <n v="31"/>
    <n v="1"/>
    <n v="19"/>
    <n v="0"/>
    <n v="4"/>
    <n v="8"/>
    <n v="1"/>
    <n v="22"/>
    <n v="0"/>
    <n v="0"/>
    <n v="0"/>
    <n v="0"/>
    <n v="0"/>
    <n v="1"/>
    <x v="1"/>
    <x v="0"/>
  </r>
  <r>
    <x v="0"/>
    <x v="148"/>
    <x v="96"/>
    <x v="13"/>
    <s v="2021-12-01"/>
    <n v="31"/>
    <n v="1"/>
    <n v="19"/>
    <n v="0"/>
    <n v="4"/>
    <n v="8"/>
    <n v="1"/>
    <n v="22"/>
    <n v="0"/>
    <n v="0"/>
    <n v="0"/>
    <n v="0"/>
    <n v="0"/>
    <n v="1"/>
    <x v="0"/>
    <x v="0"/>
  </r>
  <r>
    <x v="0"/>
    <x v="148"/>
    <x v="96"/>
    <x v="14"/>
    <s v="2021-12-01"/>
    <n v="31"/>
    <n v="0"/>
    <n v="19"/>
    <n v="1"/>
    <n v="4"/>
    <n v="7"/>
    <n v="1"/>
    <n v="22"/>
    <n v="0"/>
    <n v="0"/>
    <n v="0"/>
    <n v="0"/>
    <n v="0"/>
    <n v="1"/>
    <x v="0"/>
    <x v="0"/>
  </r>
  <r>
    <x v="0"/>
    <x v="148"/>
    <x v="96"/>
    <x v="15"/>
    <s v="2021-12-01"/>
    <n v="31"/>
    <n v="1"/>
    <n v="19"/>
    <n v="0"/>
    <n v="4"/>
    <n v="8"/>
    <n v="1"/>
    <n v="22"/>
    <n v="0"/>
    <n v="0"/>
    <n v="0"/>
    <n v="0"/>
    <n v="0"/>
    <n v="1"/>
    <x v="0"/>
    <x v="0"/>
  </r>
  <r>
    <x v="0"/>
    <x v="148"/>
    <x v="96"/>
    <x v="16"/>
    <s v="2021-12-01"/>
    <n v="31"/>
    <n v="1"/>
    <n v="19"/>
    <n v="0"/>
    <n v="4"/>
    <n v="8"/>
    <n v="1"/>
    <n v="22"/>
    <n v="0"/>
    <n v="0"/>
    <n v="0"/>
    <n v="0"/>
    <n v="0"/>
    <n v="1"/>
    <x v="0"/>
    <x v="0"/>
  </r>
  <r>
    <x v="0"/>
    <x v="148"/>
    <x v="96"/>
    <x v="17"/>
    <s v="2021-12-01"/>
    <n v="31"/>
    <n v="1"/>
    <n v="19"/>
    <n v="0"/>
    <n v="4"/>
    <n v="8"/>
    <n v="1"/>
    <n v="22"/>
    <n v="0"/>
    <n v="0"/>
    <n v="0"/>
    <n v="0"/>
    <n v="0"/>
    <n v="1"/>
    <x v="0"/>
    <x v="0"/>
  </r>
  <r>
    <x v="0"/>
    <x v="148"/>
    <x v="96"/>
    <x v="18"/>
    <s v="2021-12-01"/>
    <n v="31"/>
    <n v="1"/>
    <n v="19"/>
    <n v="0"/>
    <n v="4"/>
    <n v="8"/>
    <n v="1"/>
    <n v="22"/>
    <n v="0"/>
    <n v="0"/>
    <n v="0"/>
    <n v="0"/>
    <n v="0"/>
    <n v="1"/>
    <x v="0"/>
    <x v="0"/>
  </r>
  <r>
    <x v="0"/>
    <x v="148"/>
    <x v="96"/>
    <x v="19"/>
    <s v="2021-12-01"/>
    <n v="31"/>
    <n v="1"/>
    <n v="19"/>
    <n v="0"/>
    <n v="4"/>
    <n v="8"/>
    <n v="1"/>
    <n v="22"/>
    <n v="0"/>
    <n v="0"/>
    <n v="0"/>
    <n v="0"/>
    <n v="0"/>
    <n v="1"/>
    <x v="0"/>
    <x v="0"/>
  </r>
  <r>
    <x v="0"/>
    <x v="148"/>
    <x v="96"/>
    <x v="20"/>
    <s v="2021-12-01"/>
    <n v="31"/>
    <n v="1"/>
    <n v="19"/>
    <n v="0"/>
    <n v="4"/>
    <n v="8"/>
    <n v="1"/>
    <n v="22"/>
    <n v="0"/>
    <n v="0"/>
    <n v="0"/>
    <n v="0"/>
    <n v="0"/>
    <n v="1"/>
    <x v="0"/>
    <x v="0"/>
  </r>
  <r>
    <x v="0"/>
    <x v="148"/>
    <x v="96"/>
    <x v="21"/>
    <s v="2021-12-01"/>
    <n v="31"/>
    <n v="1"/>
    <n v="19"/>
    <n v="0"/>
    <n v="4"/>
    <n v="8"/>
    <n v="0"/>
    <n v="22"/>
    <n v="0"/>
    <n v="0"/>
    <n v="0"/>
    <n v="0"/>
    <n v="1"/>
    <n v="1"/>
    <x v="0"/>
    <x v="0"/>
  </r>
  <r>
    <x v="0"/>
    <x v="149"/>
    <x v="0"/>
    <x v="0"/>
    <s v="2021-12-01"/>
    <n v="31"/>
    <n v="1"/>
    <n v="6"/>
    <n v="0"/>
    <n v="12"/>
    <n v="13"/>
    <n v="0"/>
    <n v="0"/>
    <n v="0"/>
    <n v="10"/>
    <n v="1"/>
    <n v="8"/>
    <n v="0"/>
    <n v="0"/>
    <x v="0"/>
    <x v="0"/>
  </r>
  <r>
    <x v="0"/>
    <x v="149"/>
    <x v="0"/>
    <x v="1"/>
    <s v="2021-12-01"/>
    <n v="31"/>
    <n v="0"/>
    <n v="6"/>
    <n v="1"/>
    <n v="12"/>
    <n v="12"/>
    <n v="0"/>
    <n v="0"/>
    <n v="0"/>
    <n v="10"/>
    <n v="1"/>
    <n v="8"/>
    <n v="0"/>
    <n v="0"/>
    <x v="0"/>
    <x v="0"/>
  </r>
  <r>
    <x v="0"/>
    <x v="149"/>
    <x v="0"/>
    <x v="2"/>
    <s v="2021-12-01"/>
    <n v="31"/>
    <n v="1"/>
    <n v="6"/>
    <n v="0"/>
    <n v="12"/>
    <n v="13"/>
    <n v="0"/>
    <n v="0"/>
    <n v="0"/>
    <n v="10"/>
    <n v="1"/>
    <n v="8"/>
    <n v="0"/>
    <n v="0"/>
    <x v="0"/>
    <x v="0"/>
  </r>
  <r>
    <x v="0"/>
    <x v="149"/>
    <x v="0"/>
    <x v="3"/>
    <s v="2021-12-01"/>
    <n v="31"/>
    <n v="0"/>
    <n v="6"/>
    <n v="1"/>
    <n v="12"/>
    <n v="12"/>
    <n v="0"/>
    <n v="0"/>
    <n v="1"/>
    <n v="10"/>
    <n v="0"/>
    <n v="8"/>
    <n v="0"/>
    <n v="0"/>
    <x v="0"/>
    <x v="0"/>
  </r>
  <r>
    <x v="0"/>
    <x v="149"/>
    <x v="0"/>
    <x v="4"/>
    <s v="2021-12-01"/>
    <n v="31"/>
    <n v="0"/>
    <n v="6"/>
    <n v="1"/>
    <n v="12"/>
    <n v="12"/>
    <n v="0"/>
    <n v="0"/>
    <n v="1"/>
    <n v="10"/>
    <n v="0"/>
    <n v="8"/>
    <n v="0"/>
    <n v="0"/>
    <x v="0"/>
    <x v="0"/>
  </r>
  <r>
    <x v="0"/>
    <x v="149"/>
    <x v="0"/>
    <x v="5"/>
    <s v="2021-12-01"/>
    <n v="31"/>
    <n v="0"/>
    <n v="6"/>
    <n v="1"/>
    <n v="12"/>
    <n v="12"/>
    <n v="0"/>
    <n v="0"/>
    <n v="1"/>
    <n v="10"/>
    <n v="0"/>
    <n v="8"/>
    <n v="0"/>
    <n v="0"/>
    <x v="0"/>
    <x v="0"/>
  </r>
  <r>
    <x v="0"/>
    <x v="149"/>
    <x v="0"/>
    <x v="6"/>
    <s v="2021-12-01"/>
    <n v="31"/>
    <n v="0"/>
    <n v="6"/>
    <n v="1"/>
    <n v="12"/>
    <n v="12"/>
    <n v="0"/>
    <n v="0"/>
    <n v="1"/>
    <n v="10"/>
    <n v="0"/>
    <n v="8"/>
    <n v="0"/>
    <n v="0"/>
    <x v="0"/>
    <x v="0"/>
  </r>
  <r>
    <x v="0"/>
    <x v="149"/>
    <x v="0"/>
    <x v="7"/>
    <s v="2021-12-01"/>
    <n v="31"/>
    <n v="0"/>
    <n v="6"/>
    <n v="1"/>
    <n v="12"/>
    <n v="12"/>
    <n v="0"/>
    <n v="0"/>
    <n v="1"/>
    <n v="10"/>
    <n v="0"/>
    <n v="8"/>
    <n v="0"/>
    <n v="0"/>
    <x v="0"/>
    <x v="0"/>
  </r>
  <r>
    <x v="0"/>
    <x v="149"/>
    <x v="0"/>
    <x v="13"/>
    <s v="2021-12-01"/>
    <n v="31"/>
    <n v="1"/>
    <n v="6"/>
    <n v="0"/>
    <n v="12"/>
    <n v="13"/>
    <n v="0"/>
    <n v="0"/>
    <n v="0"/>
    <n v="10"/>
    <n v="1"/>
    <n v="8"/>
    <n v="0"/>
    <n v="0"/>
    <x v="0"/>
    <x v="0"/>
  </r>
  <r>
    <x v="0"/>
    <x v="149"/>
    <x v="0"/>
    <x v="14"/>
    <s v="2021-12-01"/>
    <n v="31"/>
    <n v="1"/>
    <n v="6"/>
    <n v="0"/>
    <n v="12"/>
    <n v="13"/>
    <n v="0"/>
    <n v="0"/>
    <n v="0"/>
    <n v="10"/>
    <n v="1"/>
    <n v="8"/>
    <n v="0"/>
    <n v="0"/>
    <x v="0"/>
    <x v="0"/>
  </r>
  <r>
    <x v="0"/>
    <x v="149"/>
    <x v="0"/>
    <x v="15"/>
    <s v="2021-12-01"/>
    <n v="31"/>
    <n v="1"/>
    <n v="6"/>
    <n v="0"/>
    <n v="12"/>
    <n v="13"/>
    <n v="0"/>
    <n v="0"/>
    <n v="0"/>
    <n v="10"/>
    <n v="1"/>
    <n v="8"/>
    <n v="0"/>
    <n v="0"/>
    <x v="0"/>
    <x v="0"/>
  </r>
  <r>
    <x v="0"/>
    <x v="149"/>
    <x v="0"/>
    <x v="16"/>
    <s v="2021-12-01"/>
    <n v="31"/>
    <n v="1"/>
    <n v="6"/>
    <n v="0"/>
    <n v="12"/>
    <n v="13"/>
    <n v="0"/>
    <n v="0"/>
    <n v="0"/>
    <n v="10"/>
    <n v="1"/>
    <n v="8"/>
    <n v="0"/>
    <n v="0"/>
    <x v="0"/>
    <x v="0"/>
  </r>
  <r>
    <x v="0"/>
    <x v="149"/>
    <x v="0"/>
    <x v="17"/>
    <s v="2021-12-01"/>
    <n v="31"/>
    <n v="0"/>
    <n v="6"/>
    <n v="1"/>
    <n v="12"/>
    <n v="12"/>
    <n v="0"/>
    <n v="0"/>
    <n v="0"/>
    <n v="10"/>
    <n v="1"/>
    <n v="8"/>
    <n v="0"/>
    <n v="0"/>
    <x v="0"/>
    <x v="0"/>
  </r>
  <r>
    <x v="0"/>
    <x v="149"/>
    <x v="0"/>
    <x v="18"/>
    <s v="2021-12-01"/>
    <n v="31"/>
    <n v="0"/>
    <n v="6"/>
    <n v="1"/>
    <n v="12"/>
    <n v="12"/>
    <n v="0"/>
    <n v="0"/>
    <n v="1"/>
    <n v="10"/>
    <n v="0"/>
    <n v="8"/>
    <n v="0"/>
    <n v="0"/>
    <x v="0"/>
    <x v="0"/>
  </r>
  <r>
    <x v="0"/>
    <x v="149"/>
    <x v="0"/>
    <x v="19"/>
    <s v="2021-12-01"/>
    <n v="31"/>
    <n v="0"/>
    <n v="6"/>
    <n v="1"/>
    <n v="12"/>
    <n v="12"/>
    <n v="0"/>
    <n v="0"/>
    <n v="1"/>
    <n v="10"/>
    <n v="0"/>
    <n v="8"/>
    <n v="0"/>
    <n v="0"/>
    <x v="0"/>
    <x v="0"/>
  </r>
  <r>
    <x v="0"/>
    <x v="149"/>
    <x v="0"/>
    <x v="20"/>
    <s v="2021-12-01"/>
    <n v="31"/>
    <n v="0"/>
    <n v="6"/>
    <n v="1"/>
    <n v="12"/>
    <n v="12"/>
    <n v="0"/>
    <n v="0"/>
    <n v="1"/>
    <n v="10"/>
    <n v="0"/>
    <n v="8"/>
    <n v="0"/>
    <n v="0"/>
    <x v="0"/>
    <x v="0"/>
  </r>
  <r>
    <x v="0"/>
    <x v="149"/>
    <x v="0"/>
    <x v="21"/>
    <s v="2021-12-01"/>
    <n v="31"/>
    <n v="0"/>
    <n v="6"/>
    <n v="1"/>
    <n v="12"/>
    <n v="12"/>
    <n v="0"/>
    <n v="0"/>
    <n v="1"/>
    <n v="10"/>
    <n v="0"/>
    <n v="8"/>
    <n v="0"/>
    <n v="0"/>
    <x v="0"/>
    <x v="0"/>
  </r>
  <r>
    <x v="0"/>
    <x v="149"/>
    <x v="0"/>
    <x v="22"/>
    <s v="2021-12-01"/>
    <n v="31"/>
    <n v="0"/>
    <n v="6"/>
    <n v="1"/>
    <n v="12"/>
    <n v="12"/>
    <n v="0"/>
    <n v="0"/>
    <n v="1"/>
    <n v="10"/>
    <n v="0"/>
    <n v="8"/>
    <n v="0"/>
    <n v="0"/>
    <x v="0"/>
    <x v="0"/>
  </r>
  <r>
    <x v="0"/>
    <x v="150"/>
    <x v="8"/>
    <x v="0"/>
    <s v="2021-12-01"/>
    <n v="31"/>
    <n v="0"/>
    <n v="0"/>
    <n v="2"/>
    <n v="23"/>
    <n v="6"/>
    <n v="2"/>
    <n v="22"/>
    <n v="0"/>
    <n v="0"/>
    <n v="0"/>
    <n v="1"/>
    <n v="0"/>
    <n v="0"/>
    <x v="0"/>
    <x v="0"/>
  </r>
  <r>
    <x v="0"/>
    <x v="150"/>
    <x v="8"/>
    <x v="0"/>
    <s v="2021-12-01"/>
    <n v="31"/>
    <n v="0"/>
    <n v="0"/>
    <n v="1"/>
    <n v="23"/>
    <n v="7"/>
    <n v="1"/>
    <n v="22"/>
    <n v="0"/>
    <n v="0"/>
    <n v="0"/>
    <n v="1"/>
    <n v="0"/>
    <n v="0"/>
    <x v="0"/>
    <x v="0"/>
  </r>
  <r>
    <x v="0"/>
    <x v="150"/>
    <x v="8"/>
    <x v="1"/>
    <s v="2021-12-01"/>
    <n v="31"/>
    <n v="0"/>
    <n v="0"/>
    <n v="1"/>
    <n v="23"/>
    <n v="7"/>
    <n v="1"/>
    <n v="22"/>
    <n v="0"/>
    <n v="0"/>
    <n v="0"/>
    <n v="1"/>
    <n v="0"/>
    <n v="0"/>
    <x v="0"/>
    <x v="0"/>
  </r>
  <r>
    <x v="0"/>
    <x v="150"/>
    <x v="8"/>
    <x v="2"/>
    <s v="2021-12-01"/>
    <n v="31"/>
    <n v="0"/>
    <n v="0"/>
    <n v="1"/>
    <n v="23"/>
    <n v="7"/>
    <n v="1"/>
    <n v="22"/>
    <n v="0"/>
    <n v="0"/>
    <n v="0"/>
    <n v="1"/>
    <n v="0"/>
    <n v="0"/>
    <x v="0"/>
    <x v="0"/>
  </r>
  <r>
    <x v="0"/>
    <x v="150"/>
    <x v="8"/>
    <x v="3"/>
    <s v="2021-12-01"/>
    <n v="31"/>
    <n v="0"/>
    <n v="0"/>
    <n v="1"/>
    <n v="23"/>
    <n v="7"/>
    <n v="1"/>
    <n v="22"/>
    <n v="0"/>
    <n v="0"/>
    <n v="0"/>
    <n v="1"/>
    <n v="0"/>
    <n v="0"/>
    <x v="0"/>
    <x v="0"/>
  </r>
  <r>
    <x v="0"/>
    <x v="150"/>
    <x v="8"/>
    <x v="4"/>
    <s v="2021-12-01"/>
    <n v="31"/>
    <n v="0"/>
    <n v="0"/>
    <n v="1"/>
    <n v="23"/>
    <n v="7"/>
    <n v="1"/>
    <n v="22"/>
    <n v="0"/>
    <n v="0"/>
    <n v="0"/>
    <n v="1"/>
    <n v="0"/>
    <n v="0"/>
    <x v="0"/>
    <x v="0"/>
  </r>
  <r>
    <x v="0"/>
    <x v="150"/>
    <x v="8"/>
    <x v="5"/>
    <s v="2021-12-01"/>
    <n v="31"/>
    <n v="0"/>
    <n v="0"/>
    <n v="2"/>
    <n v="23"/>
    <n v="6"/>
    <n v="2"/>
    <n v="22"/>
    <n v="0"/>
    <n v="0"/>
    <n v="0"/>
    <n v="1"/>
    <n v="0"/>
    <n v="0"/>
    <x v="0"/>
    <x v="0"/>
  </r>
  <r>
    <x v="0"/>
    <x v="150"/>
    <x v="8"/>
    <x v="5"/>
    <s v="2021-12-01"/>
    <n v="31"/>
    <n v="0"/>
    <n v="0"/>
    <n v="1"/>
    <n v="23"/>
    <n v="7"/>
    <n v="1"/>
    <n v="22"/>
    <n v="0"/>
    <n v="0"/>
    <n v="0"/>
    <n v="1"/>
    <n v="0"/>
    <n v="0"/>
    <x v="0"/>
    <x v="0"/>
  </r>
  <r>
    <x v="0"/>
    <x v="150"/>
    <x v="8"/>
    <x v="6"/>
    <s v="2021-12-01"/>
    <n v="31"/>
    <n v="0"/>
    <n v="0"/>
    <n v="1"/>
    <n v="23"/>
    <n v="7"/>
    <n v="1"/>
    <n v="22"/>
    <n v="0"/>
    <n v="0"/>
    <n v="0"/>
    <n v="1"/>
    <n v="0"/>
    <n v="0"/>
    <x v="0"/>
    <x v="0"/>
  </r>
  <r>
    <x v="0"/>
    <x v="150"/>
    <x v="8"/>
    <x v="7"/>
    <s v="2021-12-01"/>
    <n v="31"/>
    <n v="0"/>
    <n v="0"/>
    <n v="1"/>
    <n v="23"/>
    <n v="7"/>
    <n v="1"/>
    <n v="22"/>
    <n v="0"/>
    <n v="0"/>
    <n v="0"/>
    <n v="1"/>
    <n v="0"/>
    <n v="0"/>
    <x v="0"/>
    <x v="0"/>
  </r>
  <r>
    <x v="0"/>
    <x v="150"/>
    <x v="8"/>
    <x v="10"/>
    <s v="2021-12-01"/>
    <n v="31"/>
    <n v="0"/>
    <n v="0"/>
    <n v="1"/>
    <n v="23"/>
    <n v="7"/>
    <n v="1"/>
    <n v="22"/>
    <n v="0"/>
    <n v="0"/>
    <n v="0"/>
    <n v="1"/>
    <n v="0"/>
    <n v="0"/>
    <x v="0"/>
    <x v="0"/>
  </r>
  <r>
    <x v="0"/>
    <x v="150"/>
    <x v="8"/>
    <x v="11"/>
    <s v="2021-12-01"/>
    <n v="31"/>
    <n v="0"/>
    <n v="0"/>
    <n v="1"/>
    <n v="23"/>
    <n v="7"/>
    <n v="1"/>
    <n v="22"/>
    <n v="0"/>
    <n v="0"/>
    <n v="0"/>
    <n v="1"/>
    <n v="0"/>
    <n v="0"/>
    <x v="0"/>
    <x v="0"/>
  </r>
  <r>
    <x v="0"/>
    <x v="150"/>
    <x v="8"/>
    <x v="12"/>
    <s v="2021-12-01"/>
    <n v="31"/>
    <n v="0"/>
    <n v="0"/>
    <n v="1"/>
    <n v="23"/>
    <n v="7"/>
    <n v="1"/>
    <n v="22"/>
    <n v="0"/>
    <n v="0"/>
    <n v="0"/>
    <n v="1"/>
    <n v="0"/>
    <n v="0"/>
    <x v="0"/>
    <x v="0"/>
  </r>
  <r>
    <x v="0"/>
    <x v="150"/>
    <x v="8"/>
    <x v="13"/>
    <s v="2021-12-01"/>
    <n v="31"/>
    <n v="0"/>
    <n v="0"/>
    <n v="1"/>
    <n v="23"/>
    <n v="7"/>
    <n v="1"/>
    <n v="22"/>
    <n v="0"/>
    <n v="0"/>
    <n v="0"/>
    <n v="1"/>
    <n v="0"/>
    <n v="0"/>
    <x v="0"/>
    <x v="0"/>
  </r>
  <r>
    <x v="0"/>
    <x v="150"/>
    <x v="8"/>
    <x v="14"/>
    <s v="2021-12-01"/>
    <n v="31"/>
    <n v="0"/>
    <n v="0"/>
    <n v="1"/>
    <n v="23"/>
    <n v="7"/>
    <n v="1"/>
    <n v="22"/>
    <n v="0"/>
    <n v="0"/>
    <n v="0"/>
    <n v="1"/>
    <n v="0"/>
    <n v="0"/>
    <x v="0"/>
    <x v="0"/>
  </r>
  <r>
    <x v="0"/>
    <x v="150"/>
    <x v="8"/>
    <x v="15"/>
    <s v="2021-12-01"/>
    <n v="31"/>
    <n v="0"/>
    <n v="0"/>
    <n v="1"/>
    <n v="23"/>
    <n v="7"/>
    <n v="1"/>
    <n v="22"/>
    <n v="0"/>
    <n v="0"/>
    <n v="0"/>
    <n v="1"/>
    <n v="0"/>
    <n v="0"/>
    <x v="0"/>
    <x v="0"/>
  </r>
  <r>
    <x v="0"/>
    <x v="150"/>
    <x v="8"/>
    <x v="16"/>
    <s v="2021-12-01"/>
    <n v="31"/>
    <n v="0"/>
    <n v="0"/>
    <n v="1"/>
    <n v="23"/>
    <n v="7"/>
    <n v="1"/>
    <n v="22"/>
    <n v="0"/>
    <n v="0"/>
    <n v="0"/>
    <n v="1"/>
    <n v="0"/>
    <n v="0"/>
    <x v="0"/>
    <x v="0"/>
  </r>
  <r>
    <x v="0"/>
    <x v="150"/>
    <x v="8"/>
    <x v="17"/>
    <s v="2021-12-01"/>
    <n v="31"/>
    <n v="0"/>
    <n v="0"/>
    <n v="1"/>
    <n v="23"/>
    <n v="7"/>
    <n v="1"/>
    <n v="22"/>
    <n v="0"/>
    <n v="0"/>
    <n v="0"/>
    <n v="1"/>
    <n v="0"/>
    <n v="0"/>
    <x v="0"/>
    <x v="0"/>
  </r>
  <r>
    <x v="0"/>
    <x v="150"/>
    <x v="8"/>
    <x v="18"/>
    <s v="2021-12-01"/>
    <n v="31"/>
    <n v="0"/>
    <n v="0"/>
    <n v="1"/>
    <n v="23"/>
    <n v="7"/>
    <n v="1"/>
    <n v="22"/>
    <n v="0"/>
    <n v="0"/>
    <n v="0"/>
    <n v="1"/>
    <n v="0"/>
    <n v="0"/>
    <x v="0"/>
    <x v="0"/>
  </r>
  <r>
    <x v="0"/>
    <x v="150"/>
    <x v="8"/>
    <x v="19"/>
    <s v="2021-12-01"/>
    <n v="31"/>
    <n v="0"/>
    <n v="0"/>
    <n v="1"/>
    <n v="23"/>
    <n v="7"/>
    <n v="1"/>
    <n v="22"/>
    <n v="0"/>
    <n v="0"/>
    <n v="0"/>
    <n v="1"/>
    <n v="0"/>
    <n v="0"/>
    <x v="0"/>
    <x v="0"/>
  </r>
  <r>
    <x v="0"/>
    <x v="150"/>
    <x v="8"/>
    <x v="20"/>
    <s v="2021-12-01"/>
    <n v="31"/>
    <n v="0"/>
    <n v="0"/>
    <n v="1"/>
    <n v="23"/>
    <n v="7"/>
    <n v="1"/>
    <n v="22"/>
    <n v="0"/>
    <n v="0"/>
    <n v="0"/>
    <n v="1"/>
    <n v="0"/>
    <n v="0"/>
    <x v="0"/>
    <x v="0"/>
  </r>
  <r>
    <x v="0"/>
    <x v="150"/>
    <x v="8"/>
    <x v="21"/>
    <s v="2021-12-01"/>
    <n v="31"/>
    <n v="0"/>
    <n v="0"/>
    <n v="1"/>
    <n v="23"/>
    <n v="7"/>
    <n v="1"/>
    <n v="22"/>
    <n v="0"/>
    <n v="0"/>
    <n v="0"/>
    <n v="1"/>
    <n v="0"/>
    <n v="0"/>
    <x v="0"/>
    <x v="0"/>
  </r>
  <r>
    <x v="0"/>
    <x v="150"/>
    <x v="8"/>
    <x v="22"/>
    <s v="2021-12-01"/>
    <n v="31"/>
    <n v="0"/>
    <n v="0"/>
    <n v="1"/>
    <n v="23"/>
    <n v="7"/>
    <n v="0"/>
    <n v="22"/>
    <n v="0"/>
    <n v="0"/>
    <n v="1"/>
    <n v="1"/>
    <n v="0"/>
    <n v="0"/>
    <x v="0"/>
    <x v="0"/>
  </r>
  <r>
    <x v="0"/>
    <x v="151"/>
    <x v="338"/>
    <x v="0"/>
    <s v="2021-12-01"/>
    <n v="31"/>
    <n v="1"/>
    <n v="24"/>
    <n v="0"/>
    <n v="0"/>
    <n v="7"/>
    <n v="1"/>
    <n v="24"/>
    <n v="0"/>
    <n v="0"/>
    <n v="0"/>
    <n v="0"/>
    <n v="0"/>
    <n v="0"/>
    <x v="1"/>
    <x v="0"/>
  </r>
  <r>
    <x v="0"/>
    <x v="151"/>
    <x v="0"/>
    <x v="1"/>
    <s v="2021-12-01"/>
    <n v="31"/>
    <n v="1"/>
    <n v="24"/>
    <n v="0"/>
    <n v="0"/>
    <n v="7"/>
    <n v="1"/>
    <n v="24"/>
    <n v="0"/>
    <n v="0"/>
    <n v="0"/>
    <n v="0"/>
    <n v="0"/>
    <n v="0"/>
    <x v="0"/>
    <x v="0"/>
  </r>
  <r>
    <x v="0"/>
    <x v="151"/>
    <x v="338"/>
    <x v="2"/>
    <s v="2021-12-01"/>
    <n v="31"/>
    <n v="1"/>
    <n v="24"/>
    <n v="0"/>
    <n v="0"/>
    <n v="7"/>
    <n v="1"/>
    <n v="24"/>
    <n v="0"/>
    <n v="0"/>
    <n v="0"/>
    <n v="0"/>
    <n v="0"/>
    <n v="0"/>
    <x v="1"/>
    <x v="0"/>
  </r>
  <r>
    <x v="0"/>
    <x v="151"/>
    <x v="338"/>
    <x v="3"/>
    <s v="2021-12-01"/>
    <n v="31"/>
    <n v="1"/>
    <n v="24"/>
    <n v="0"/>
    <n v="0"/>
    <n v="7"/>
    <n v="1"/>
    <n v="24"/>
    <n v="0"/>
    <n v="0"/>
    <n v="0"/>
    <n v="0"/>
    <n v="0"/>
    <n v="0"/>
    <x v="1"/>
    <x v="0"/>
  </r>
  <r>
    <x v="0"/>
    <x v="151"/>
    <x v="338"/>
    <x v="4"/>
    <s v="2021-12-01"/>
    <n v="31"/>
    <n v="1"/>
    <n v="24"/>
    <n v="0"/>
    <n v="0"/>
    <n v="7"/>
    <n v="1"/>
    <n v="24"/>
    <n v="0"/>
    <n v="0"/>
    <n v="0"/>
    <n v="0"/>
    <n v="0"/>
    <n v="0"/>
    <x v="1"/>
    <x v="0"/>
  </r>
  <r>
    <x v="0"/>
    <x v="151"/>
    <x v="0"/>
    <x v="5"/>
    <s v="2021-12-01"/>
    <n v="31"/>
    <n v="1"/>
    <n v="24"/>
    <n v="0"/>
    <n v="0"/>
    <n v="7"/>
    <n v="1"/>
    <n v="24"/>
    <n v="0"/>
    <n v="0"/>
    <n v="0"/>
    <n v="0"/>
    <n v="0"/>
    <n v="0"/>
    <x v="0"/>
    <x v="0"/>
  </r>
  <r>
    <x v="0"/>
    <x v="151"/>
    <x v="338"/>
    <x v="6"/>
    <s v="2021-12-01"/>
    <n v="31"/>
    <n v="1"/>
    <n v="24"/>
    <n v="0"/>
    <n v="0"/>
    <n v="7"/>
    <n v="1"/>
    <n v="24"/>
    <n v="0"/>
    <n v="0"/>
    <n v="0"/>
    <n v="0"/>
    <n v="0"/>
    <n v="0"/>
    <x v="1"/>
    <x v="0"/>
  </r>
  <r>
    <x v="0"/>
    <x v="151"/>
    <x v="0"/>
    <x v="7"/>
    <s v="2021-12-01"/>
    <n v="31"/>
    <n v="1"/>
    <n v="24"/>
    <n v="0"/>
    <n v="0"/>
    <n v="7"/>
    <n v="1"/>
    <n v="24"/>
    <n v="0"/>
    <n v="0"/>
    <n v="0"/>
    <n v="0"/>
    <n v="0"/>
    <n v="0"/>
    <x v="0"/>
    <x v="0"/>
  </r>
  <r>
    <x v="0"/>
    <x v="151"/>
    <x v="338"/>
    <x v="8"/>
    <s v="2021-12-01"/>
    <n v="31"/>
    <n v="1"/>
    <n v="24"/>
    <n v="0"/>
    <n v="0"/>
    <n v="7"/>
    <n v="1"/>
    <n v="24"/>
    <n v="0"/>
    <n v="0"/>
    <n v="0"/>
    <n v="0"/>
    <n v="0"/>
    <n v="0"/>
    <x v="1"/>
    <x v="0"/>
  </r>
  <r>
    <x v="0"/>
    <x v="151"/>
    <x v="0"/>
    <x v="9"/>
    <s v="2021-12-01"/>
    <n v="31"/>
    <n v="1"/>
    <n v="24"/>
    <n v="0"/>
    <n v="0"/>
    <n v="7"/>
    <n v="1"/>
    <n v="24"/>
    <n v="0"/>
    <n v="0"/>
    <n v="0"/>
    <n v="0"/>
    <n v="0"/>
    <n v="0"/>
    <x v="0"/>
    <x v="0"/>
  </r>
  <r>
    <x v="0"/>
    <x v="151"/>
    <x v="339"/>
    <x v="10"/>
    <s v="2021-12-01"/>
    <n v="31"/>
    <n v="1"/>
    <n v="24"/>
    <n v="0"/>
    <n v="0"/>
    <n v="7"/>
    <n v="1"/>
    <n v="24"/>
    <n v="0"/>
    <n v="0"/>
    <n v="0"/>
    <n v="0"/>
    <n v="0"/>
    <n v="0"/>
    <x v="1"/>
    <x v="0"/>
  </r>
  <r>
    <x v="0"/>
    <x v="151"/>
    <x v="0"/>
    <x v="11"/>
    <s v="2021-12-01"/>
    <n v="31"/>
    <n v="1"/>
    <n v="24"/>
    <n v="0"/>
    <n v="0"/>
    <n v="7"/>
    <n v="1"/>
    <n v="24"/>
    <n v="0"/>
    <n v="0"/>
    <n v="0"/>
    <n v="0"/>
    <n v="0"/>
    <n v="0"/>
    <x v="0"/>
    <x v="0"/>
  </r>
  <r>
    <x v="0"/>
    <x v="151"/>
    <x v="340"/>
    <x v="12"/>
    <s v="2021-12-01"/>
    <n v="31"/>
    <n v="1"/>
    <n v="24"/>
    <n v="0"/>
    <n v="0"/>
    <n v="7"/>
    <n v="1"/>
    <n v="24"/>
    <n v="0"/>
    <n v="0"/>
    <n v="0"/>
    <n v="0"/>
    <n v="0"/>
    <n v="0"/>
    <x v="1"/>
    <x v="0"/>
  </r>
  <r>
    <x v="0"/>
    <x v="151"/>
    <x v="0"/>
    <x v="13"/>
    <s v="2021-12-01"/>
    <n v="31"/>
    <n v="1"/>
    <n v="24"/>
    <n v="0"/>
    <n v="0"/>
    <n v="7"/>
    <n v="1"/>
    <n v="24"/>
    <n v="0"/>
    <n v="0"/>
    <n v="0"/>
    <n v="0"/>
    <n v="0"/>
    <n v="0"/>
    <x v="0"/>
    <x v="0"/>
  </r>
  <r>
    <x v="0"/>
    <x v="151"/>
    <x v="340"/>
    <x v="14"/>
    <s v="2021-12-01"/>
    <n v="31"/>
    <n v="1"/>
    <n v="24"/>
    <n v="0"/>
    <n v="0"/>
    <n v="7"/>
    <n v="1"/>
    <n v="24"/>
    <n v="0"/>
    <n v="0"/>
    <n v="0"/>
    <n v="0"/>
    <n v="0"/>
    <n v="0"/>
    <x v="1"/>
    <x v="0"/>
  </r>
  <r>
    <x v="0"/>
    <x v="151"/>
    <x v="0"/>
    <x v="15"/>
    <s v="2021-12-01"/>
    <n v="31"/>
    <n v="1"/>
    <n v="24"/>
    <n v="0"/>
    <n v="0"/>
    <n v="7"/>
    <n v="1"/>
    <n v="24"/>
    <n v="0"/>
    <n v="0"/>
    <n v="0"/>
    <n v="0"/>
    <n v="0"/>
    <n v="0"/>
    <x v="0"/>
    <x v="0"/>
  </r>
  <r>
    <x v="0"/>
    <x v="151"/>
    <x v="0"/>
    <x v="16"/>
    <s v="2021-12-01"/>
    <n v="31"/>
    <n v="1"/>
    <n v="24"/>
    <n v="0"/>
    <n v="0"/>
    <n v="7"/>
    <n v="1"/>
    <n v="24"/>
    <n v="0"/>
    <n v="0"/>
    <n v="0"/>
    <n v="0"/>
    <n v="0"/>
    <n v="0"/>
    <x v="0"/>
    <x v="0"/>
  </r>
  <r>
    <x v="0"/>
    <x v="151"/>
    <x v="0"/>
    <x v="17"/>
    <s v="2021-12-01"/>
    <n v="31"/>
    <n v="1"/>
    <n v="24"/>
    <n v="0"/>
    <n v="0"/>
    <n v="7"/>
    <n v="1"/>
    <n v="24"/>
    <n v="0"/>
    <n v="0"/>
    <n v="0"/>
    <n v="0"/>
    <n v="0"/>
    <n v="0"/>
    <x v="0"/>
    <x v="0"/>
  </r>
  <r>
    <x v="0"/>
    <x v="151"/>
    <x v="341"/>
    <x v="24"/>
    <s v="2021-12-01"/>
    <n v="31"/>
    <n v="1"/>
    <n v="24"/>
    <n v="0"/>
    <n v="0"/>
    <n v="7"/>
    <n v="1"/>
    <n v="24"/>
    <n v="0"/>
    <n v="0"/>
    <n v="0"/>
    <n v="0"/>
    <n v="0"/>
    <n v="0"/>
    <x v="1"/>
    <x v="0"/>
  </r>
  <r>
    <x v="0"/>
    <x v="151"/>
    <x v="341"/>
    <x v="18"/>
    <s v="2021-12-01"/>
    <n v="31"/>
    <n v="1"/>
    <n v="24"/>
    <n v="0"/>
    <n v="0"/>
    <n v="7"/>
    <n v="1"/>
    <n v="24"/>
    <n v="0"/>
    <n v="0"/>
    <n v="0"/>
    <n v="0"/>
    <n v="0"/>
    <n v="0"/>
    <x v="1"/>
    <x v="0"/>
  </r>
  <r>
    <x v="0"/>
    <x v="151"/>
    <x v="342"/>
    <x v="19"/>
    <s v="2021-12-01"/>
    <n v="31"/>
    <n v="1"/>
    <n v="24"/>
    <n v="0"/>
    <n v="0"/>
    <n v="7"/>
    <n v="1"/>
    <n v="24"/>
    <n v="0"/>
    <n v="0"/>
    <n v="0"/>
    <n v="0"/>
    <n v="0"/>
    <n v="0"/>
    <x v="1"/>
    <x v="0"/>
  </r>
  <r>
    <x v="0"/>
    <x v="151"/>
    <x v="338"/>
    <x v="20"/>
    <s v="2021-12-01"/>
    <n v="31"/>
    <n v="1"/>
    <n v="24"/>
    <n v="0"/>
    <n v="0"/>
    <n v="7"/>
    <n v="1"/>
    <n v="24"/>
    <n v="0"/>
    <n v="0"/>
    <n v="0"/>
    <n v="0"/>
    <n v="0"/>
    <n v="0"/>
    <x v="1"/>
    <x v="0"/>
  </r>
  <r>
    <x v="0"/>
    <x v="151"/>
    <x v="0"/>
    <x v="21"/>
    <s v="2021-12-01"/>
    <n v="31"/>
    <n v="1"/>
    <n v="24"/>
    <n v="0"/>
    <n v="0"/>
    <n v="7"/>
    <n v="1"/>
    <n v="24"/>
    <n v="0"/>
    <n v="0"/>
    <n v="0"/>
    <n v="0"/>
    <n v="0"/>
    <n v="0"/>
    <x v="0"/>
    <x v="0"/>
  </r>
  <r>
    <x v="0"/>
    <x v="151"/>
    <x v="0"/>
    <x v="22"/>
    <s v="2021-12-01"/>
    <n v="31"/>
    <n v="1"/>
    <n v="24"/>
    <n v="0"/>
    <n v="0"/>
    <n v="7"/>
    <n v="1"/>
    <n v="24"/>
    <n v="0"/>
    <n v="0"/>
    <n v="0"/>
    <n v="0"/>
    <n v="0"/>
    <n v="0"/>
    <x v="0"/>
    <x v="0"/>
  </r>
  <r>
    <x v="0"/>
    <x v="152"/>
    <x v="28"/>
    <x v="0"/>
    <s v="2021-12-01"/>
    <n v="31"/>
    <n v="1"/>
    <n v="22"/>
    <n v="0"/>
    <n v="0"/>
    <n v="9"/>
    <n v="1"/>
    <n v="21"/>
    <n v="0"/>
    <n v="0"/>
    <n v="0"/>
    <n v="1"/>
    <n v="0"/>
    <n v="0"/>
    <x v="0"/>
    <x v="0"/>
  </r>
  <r>
    <x v="0"/>
    <x v="152"/>
    <x v="28"/>
    <x v="1"/>
    <s v="2021-12-01"/>
    <n v="31"/>
    <n v="1"/>
    <n v="22"/>
    <n v="0"/>
    <n v="0"/>
    <n v="9"/>
    <n v="1"/>
    <n v="21"/>
    <n v="0"/>
    <n v="0"/>
    <n v="0"/>
    <n v="1"/>
    <n v="0"/>
    <n v="0"/>
    <x v="0"/>
    <x v="0"/>
  </r>
  <r>
    <x v="0"/>
    <x v="152"/>
    <x v="28"/>
    <x v="2"/>
    <s v="2021-12-01"/>
    <n v="31"/>
    <n v="1"/>
    <n v="22"/>
    <n v="0"/>
    <n v="0"/>
    <n v="9"/>
    <n v="1"/>
    <n v="21"/>
    <n v="0"/>
    <n v="0"/>
    <n v="0"/>
    <n v="1"/>
    <n v="0"/>
    <n v="0"/>
    <x v="0"/>
    <x v="0"/>
  </r>
  <r>
    <x v="0"/>
    <x v="152"/>
    <x v="28"/>
    <x v="3"/>
    <s v="2021-12-01"/>
    <n v="31"/>
    <n v="1"/>
    <n v="22"/>
    <n v="0"/>
    <n v="0"/>
    <n v="9"/>
    <n v="1"/>
    <n v="21"/>
    <n v="0"/>
    <n v="0"/>
    <n v="0"/>
    <n v="1"/>
    <n v="0"/>
    <n v="0"/>
    <x v="0"/>
    <x v="0"/>
  </r>
  <r>
    <x v="0"/>
    <x v="152"/>
    <x v="28"/>
    <x v="4"/>
    <s v="2021-12-01"/>
    <n v="31"/>
    <n v="1"/>
    <n v="22"/>
    <n v="0"/>
    <n v="0"/>
    <n v="9"/>
    <n v="1"/>
    <n v="21"/>
    <n v="0"/>
    <n v="0"/>
    <n v="0"/>
    <n v="1"/>
    <n v="0"/>
    <n v="0"/>
    <x v="0"/>
    <x v="0"/>
  </r>
  <r>
    <x v="0"/>
    <x v="152"/>
    <x v="28"/>
    <x v="5"/>
    <s v="2021-12-01"/>
    <n v="31"/>
    <n v="1"/>
    <n v="22"/>
    <n v="0"/>
    <n v="0"/>
    <n v="9"/>
    <n v="1"/>
    <n v="21"/>
    <n v="0"/>
    <n v="0"/>
    <n v="0"/>
    <n v="1"/>
    <n v="0"/>
    <n v="0"/>
    <x v="0"/>
    <x v="0"/>
  </r>
  <r>
    <x v="0"/>
    <x v="152"/>
    <x v="28"/>
    <x v="6"/>
    <s v="2021-12-01"/>
    <n v="31"/>
    <n v="1"/>
    <n v="22"/>
    <n v="0"/>
    <n v="0"/>
    <n v="9"/>
    <n v="1"/>
    <n v="21"/>
    <n v="0"/>
    <n v="0"/>
    <n v="0"/>
    <n v="1"/>
    <n v="0"/>
    <n v="0"/>
    <x v="0"/>
    <x v="0"/>
  </r>
  <r>
    <x v="0"/>
    <x v="152"/>
    <x v="343"/>
    <x v="7"/>
    <s v="2021-12-01"/>
    <n v="31"/>
    <n v="1"/>
    <n v="22"/>
    <n v="0"/>
    <n v="0"/>
    <n v="9"/>
    <n v="1"/>
    <n v="21"/>
    <n v="0"/>
    <n v="0"/>
    <n v="0"/>
    <n v="1"/>
    <n v="0"/>
    <n v="0"/>
    <x v="1"/>
    <x v="0"/>
  </r>
  <r>
    <x v="0"/>
    <x v="152"/>
    <x v="28"/>
    <x v="8"/>
    <s v="2021-12-01"/>
    <n v="31"/>
    <n v="1"/>
    <n v="22"/>
    <n v="0"/>
    <n v="0"/>
    <n v="9"/>
    <n v="1"/>
    <n v="21"/>
    <n v="0"/>
    <n v="0"/>
    <n v="0"/>
    <n v="1"/>
    <n v="0"/>
    <n v="0"/>
    <x v="0"/>
    <x v="0"/>
  </r>
  <r>
    <x v="0"/>
    <x v="152"/>
    <x v="28"/>
    <x v="9"/>
    <s v="2021-12-01"/>
    <n v="31"/>
    <n v="1"/>
    <n v="22"/>
    <n v="0"/>
    <n v="0"/>
    <n v="9"/>
    <n v="1"/>
    <n v="21"/>
    <n v="0"/>
    <n v="0"/>
    <n v="0"/>
    <n v="1"/>
    <n v="0"/>
    <n v="0"/>
    <x v="0"/>
    <x v="0"/>
  </r>
  <r>
    <x v="0"/>
    <x v="152"/>
    <x v="28"/>
    <x v="10"/>
    <s v="2021-12-01"/>
    <n v="31"/>
    <n v="1"/>
    <n v="22"/>
    <n v="0"/>
    <n v="0"/>
    <n v="9"/>
    <n v="1"/>
    <n v="21"/>
    <n v="0"/>
    <n v="0"/>
    <n v="0"/>
    <n v="1"/>
    <n v="0"/>
    <n v="0"/>
    <x v="0"/>
    <x v="0"/>
  </r>
  <r>
    <x v="0"/>
    <x v="152"/>
    <x v="28"/>
    <x v="11"/>
    <s v="2021-12-01"/>
    <n v="31"/>
    <n v="1"/>
    <n v="22"/>
    <n v="0"/>
    <n v="0"/>
    <n v="9"/>
    <n v="1"/>
    <n v="21"/>
    <n v="0"/>
    <n v="0"/>
    <n v="0"/>
    <n v="1"/>
    <n v="0"/>
    <n v="0"/>
    <x v="0"/>
    <x v="0"/>
  </r>
  <r>
    <x v="0"/>
    <x v="152"/>
    <x v="28"/>
    <x v="12"/>
    <s v="2021-12-01"/>
    <n v="31"/>
    <n v="1"/>
    <n v="22"/>
    <n v="0"/>
    <n v="0"/>
    <n v="9"/>
    <n v="1"/>
    <n v="21"/>
    <n v="0"/>
    <n v="0"/>
    <n v="0"/>
    <n v="1"/>
    <n v="0"/>
    <n v="0"/>
    <x v="0"/>
    <x v="0"/>
  </r>
  <r>
    <x v="0"/>
    <x v="152"/>
    <x v="28"/>
    <x v="13"/>
    <s v="2021-12-01"/>
    <n v="31"/>
    <n v="1"/>
    <n v="22"/>
    <n v="0"/>
    <n v="0"/>
    <n v="9"/>
    <n v="0"/>
    <n v="21"/>
    <n v="0"/>
    <n v="0"/>
    <n v="1"/>
    <n v="1"/>
    <n v="0"/>
    <n v="0"/>
    <x v="0"/>
    <x v="0"/>
  </r>
  <r>
    <x v="0"/>
    <x v="152"/>
    <x v="28"/>
    <x v="15"/>
    <s v="2021-12-01"/>
    <n v="31"/>
    <n v="1"/>
    <n v="22"/>
    <n v="0"/>
    <n v="0"/>
    <n v="9"/>
    <n v="1"/>
    <n v="21"/>
    <n v="0"/>
    <n v="0"/>
    <n v="0"/>
    <n v="1"/>
    <n v="0"/>
    <n v="0"/>
    <x v="0"/>
    <x v="0"/>
  </r>
  <r>
    <x v="0"/>
    <x v="152"/>
    <x v="28"/>
    <x v="16"/>
    <s v="2021-12-01"/>
    <n v="31"/>
    <n v="1"/>
    <n v="22"/>
    <n v="0"/>
    <n v="0"/>
    <n v="9"/>
    <n v="1"/>
    <n v="21"/>
    <n v="0"/>
    <n v="0"/>
    <n v="0"/>
    <n v="1"/>
    <n v="0"/>
    <n v="0"/>
    <x v="0"/>
    <x v="0"/>
  </r>
  <r>
    <x v="0"/>
    <x v="152"/>
    <x v="28"/>
    <x v="17"/>
    <s v="2021-12-01"/>
    <n v="31"/>
    <n v="1"/>
    <n v="22"/>
    <n v="0"/>
    <n v="0"/>
    <n v="9"/>
    <n v="1"/>
    <n v="21"/>
    <n v="0"/>
    <n v="0"/>
    <n v="0"/>
    <n v="1"/>
    <n v="0"/>
    <n v="0"/>
    <x v="0"/>
    <x v="0"/>
  </r>
  <r>
    <x v="0"/>
    <x v="152"/>
    <x v="28"/>
    <x v="18"/>
    <s v="2021-12-01"/>
    <n v="31"/>
    <n v="1"/>
    <n v="22"/>
    <n v="0"/>
    <n v="0"/>
    <n v="9"/>
    <n v="1"/>
    <n v="21"/>
    <n v="0"/>
    <n v="0"/>
    <n v="0"/>
    <n v="1"/>
    <n v="0"/>
    <n v="0"/>
    <x v="0"/>
    <x v="0"/>
  </r>
  <r>
    <x v="0"/>
    <x v="152"/>
    <x v="28"/>
    <x v="19"/>
    <s v="2021-12-01"/>
    <n v="31"/>
    <n v="1"/>
    <n v="22"/>
    <n v="0"/>
    <n v="0"/>
    <n v="9"/>
    <n v="1"/>
    <n v="21"/>
    <n v="0"/>
    <n v="0"/>
    <n v="0"/>
    <n v="1"/>
    <n v="0"/>
    <n v="0"/>
    <x v="0"/>
    <x v="0"/>
  </r>
  <r>
    <x v="0"/>
    <x v="152"/>
    <x v="28"/>
    <x v="20"/>
    <s v="2021-12-01"/>
    <n v="31"/>
    <n v="1"/>
    <n v="22"/>
    <n v="0"/>
    <n v="0"/>
    <n v="9"/>
    <n v="1"/>
    <n v="21"/>
    <n v="0"/>
    <n v="0"/>
    <n v="0"/>
    <n v="1"/>
    <n v="0"/>
    <n v="0"/>
    <x v="0"/>
    <x v="0"/>
  </r>
  <r>
    <x v="0"/>
    <x v="152"/>
    <x v="28"/>
    <x v="21"/>
    <s v="2021-12-01"/>
    <n v="31"/>
    <n v="1"/>
    <n v="22"/>
    <n v="0"/>
    <n v="0"/>
    <n v="9"/>
    <n v="1"/>
    <n v="21"/>
    <n v="0"/>
    <n v="0"/>
    <n v="0"/>
    <n v="1"/>
    <n v="0"/>
    <n v="0"/>
    <x v="0"/>
    <x v="0"/>
  </r>
  <r>
    <x v="0"/>
    <x v="152"/>
    <x v="28"/>
    <x v="22"/>
    <s v="2021-12-01"/>
    <n v="31"/>
    <n v="1"/>
    <n v="22"/>
    <n v="0"/>
    <n v="0"/>
    <n v="9"/>
    <n v="1"/>
    <n v="21"/>
    <n v="0"/>
    <n v="0"/>
    <n v="0"/>
    <n v="1"/>
    <n v="0"/>
    <n v="0"/>
    <x v="0"/>
    <x v="0"/>
  </r>
  <r>
    <x v="0"/>
    <x v="153"/>
    <x v="28"/>
    <x v="0"/>
    <s v="2021-12-01"/>
    <n v="31"/>
    <n v="1"/>
    <n v="16"/>
    <n v="0"/>
    <n v="0"/>
    <n v="15"/>
    <n v="1"/>
    <n v="15"/>
    <n v="0"/>
    <n v="0"/>
    <n v="0"/>
    <n v="0"/>
    <n v="0"/>
    <n v="1"/>
    <x v="0"/>
    <x v="0"/>
  </r>
  <r>
    <x v="0"/>
    <x v="153"/>
    <x v="28"/>
    <x v="1"/>
    <s v="2021-12-01"/>
    <n v="31"/>
    <n v="1"/>
    <n v="16"/>
    <n v="0"/>
    <n v="0"/>
    <n v="15"/>
    <n v="1"/>
    <n v="15"/>
    <n v="0"/>
    <n v="0"/>
    <n v="0"/>
    <n v="0"/>
    <n v="0"/>
    <n v="1"/>
    <x v="0"/>
    <x v="0"/>
  </r>
  <r>
    <x v="0"/>
    <x v="153"/>
    <x v="28"/>
    <x v="3"/>
    <s v="2021-12-01"/>
    <n v="31"/>
    <n v="1"/>
    <n v="16"/>
    <n v="0"/>
    <n v="0"/>
    <n v="15"/>
    <n v="1"/>
    <n v="15"/>
    <n v="0"/>
    <n v="0"/>
    <n v="0"/>
    <n v="0"/>
    <n v="0"/>
    <n v="1"/>
    <x v="0"/>
    <x v="0"/>
  </r>
  <r>
    <x v="0"/>
    <x v="153"/>
    <x v="344"/>
    <x v="4"/>
    <s v="2021-12-01"/>
    <n v="31"/>
    <n v="1"/>
    <n v="16"/>
    <n v="0"/>
    <n v="0"/>
    <n v="15"/>
    <n v="1"/>
    <n v="15"/>
    <n v="0"/>
    <n v="0"/>
    <n v="0"/>
    <n v="0"/>
    <n v="0"/>
    <n v="1"/>
    <x v="1"/>
    <x v="0"/>
  </r>
  <r>
    <x v="0"/>
    <x v="153"/>
    <x v="28"/>
    <x v="5"/>
    <s v="2021-12-01"/>
    <n v="31"/>
    <n v="1"/>
    <n v="16"/>
    <n v="0"/>
    <n v="0"/>
    <n v="15"/>
    <n v="1"/>
    <n v="15"/>
    <n v="0"/>
    <n v="0"/>
    <n v="0"/>
    <n v="0"/>
    <n v="0"/>
    <n v="1"/>
    <x v="0"/>
    <x v="0"/>
  </r>
  <r>
    <x v="0"/>
    <x v="153"/>
    <x v="344"/>
    <x v="6"/>
    <s v="2021-12-01"/>
    <n v="31"/>
    <n v="1"/>
    <n v="16"/>
    <n v="0"/>
    <n v="0"/>
    <n v="15"/>
    <n v="1"/>
    <n v="15"/>
    <n v="0"/>
    <n v="0"/>
    <n v="0"/>
    <n v="0"/>
    <n v="0"/>
    <n v="1"/>
    <x v="1"/>
    <x v="0"/>
  </r>
  <r>
    <x v="0"/>
    <x v="153"/>
    <x v="28"/>
    <x v="7"/>
    <s v="2021-12-01"/>
    <n v="31"/>
    <n v="1"/>
    <n v="16"/>
    <n v="0"/>
    <n v="0"/>
    <n v="15"/>
    <n v="1"/>
    <n v="15"/>
    <n v="0"/>
    <n v="0"/>
    <n v="0"/>
    <n v="0"/>
    <n v="0"/>
    <n v="1"/>
    <x v="0"/>
    <x v="0"/>
  </r>
  <r>
    <x v="0"/>
    <x v="153"/>
    <x v="345"/>
    <x v="8"/>
    <s v="2021-12-01"/>
    <n v="31"/>
    <n v="1"/>
    <n v="16"/>
    <n v="0"/>
    <n v="0"/>
    <n v="15"/>
    <n v="1"/>
    <n v="15"/>
    <n v="0"/>
    <n v="0"/>
    <n v="0"/>
    <n v="0"/>
    <n v="0"/>
    <n v="1"/>
    <x v="1"/>
    <x v="0"/>
  </r>
  <r>
    <x v="0"/>
    <x v="153"/>
    <x v="28"/>
    <x v="9"/>
    <s v="2021-12-01"/>
    <n v="31"/>
    <n v="1"/>
    <n v="16"/>
    <n v="0"/>
    <n v="0"/>
    <n v="15"/>
    <n v="1"/>
    <n v="15"/>
    <n v="0"/>
    <n v="0"/>
    <n v="0"/>
    <n v="0"/>
    <n v="0"/>
    <n v="1"/>
    <x v="0"/>
    <x v="0"/>
  </r>
  <r>
    <x v="0"/>
    <x v="153"/>
    <x v="28"/>
    <x v="10"/>
    <s v="2021-12-01"/>
    <n v="31"/>
    <n v="1"/>
    <n v="16"/>
    <n v="0"/>
    <n v="0"/>
    <n v="15"/>
    <n v="0"/>
    <n v="15"/>
    <n v="0"/>
    <n v="0"/>
    <n v="0"/>
    <n v="0"/>
    <n v="1"/>
    <n v="1"/>
    <x v="0"/>
    <x v="0"/>
  </r>
  <r>
    <x v="0"/>
    <x v="153"/>
    <x v="28"/>
    <x v="11"/>
    <s v="2021-12-01"/>
    <n v="31"/>
    <n v="1"/>
    <n v="16"/>
    <n v="0"/>
    <n v="0"/>
    <n v="15"/>
    <n v="1"/>
    <n v="15"/>
    <n v="0"/>
    <n v="0"/>
    <n v="0"/>
    <n v="0"/>
    <n v="0"/>
    <n v="1"/>
    <x v="0"/>
    <x v="0"/>
  </r>
  <r>
    <x v="0"/>
    <x v="153"/>
    <x v="346"/>
    <x v="12"/>
    <s v="2021-12-01"/>
    <n v="31"/>
    <n v="0"/>
    <n v="16"/>
    <n v="0"/>
    <n v="0"/>
    <n v="15"/>
    <n v="0"/>
    <n v="15"/>
    <n v="0"/>
    <n v="0"/>
    <n v="0"/>
    <n v="0"/>
    <n v="0"/>
    <n v="1"/>
    <x v="2"/>
    <x v="1"/>
  </r>
  <r>
    <x v="0"/>
    <x v="153"/>
    <x v="28"/>
    <x v="13"/>
    <s v="2021-12-01"/>
    <n v="31"/>
    <n v="1"/>
    <n v="16"/>
    <n v="0"/>
    <n v="0"/>
    <n v="15"/>
    <n v="1"/>
    <n v="15"/>
    <n v="0"/>
    <n v="0"/>
    <n v="0"/>
    <n v="0"/>
    <n v="0"/>
    <n v="1"/>
    <x v="0"/>
    <x v="0"/>
  </r>
  <r>
    <x v="0"/>
    <x v="153"/>
    <x v="344"/>
    <x v="14"/>
    <s v="2021-12-01"/>
    <n v="31"/>
    <n v="1"/>
    <n v="16"/>
    <n v="0"/>
    <n v="0"/>
    <n v="15"/>
    <n v="1"/>
    <n v="15"/>
    <n v="0"/>
    <n v="0"/>
    <n v="0"/>
    <n v="0"/>
    <n v="0"/>
    <n v="1"/>
    <x v="1"/>
    <x v="0"/>
  </r>
  <r>
    <x v="0"/>
    <x v="153"/>
    <x v="28"/>
    <x v="15"/>
    <s v="2021-12-01"/>
    <n v="31"/>
    <n v="1"/>
    <n v="16"/>
    <n v="0"/>
    <n v="0"/>
    <n v="15"/>
    <n v="1"/>
    <n v="15"/>
    <n v="0"/>
    <n v="0"/>
    <n v="0"/>
    <n v="0"/>
    <n v="0"/>
    <n v="1"/>
    <x v="0"/>
    <x v="0"/>
  </r>
  <r>
    <x v="0"/>
    <x v="153"/>
    <x v="28"/>
    <x v="16"/>
    <s v="2021-12-01"/>
    <n v="31"/>
    <n v="1"/>
    <n v="16"/>
    <n v="0"/>
    <n v="0"/>
    <n v="15"/>
    <n v="1"/>
    <n v="15"/>
    <n v="0"/>
    <n v="0"/>
    <n v="0"/>
    <n v="0"/>
    <n v="0"/>
    <n v="1"/>
    <x v="0"/>
    <x v="0"/>
  </r>
  <r>
    <x v="0"/>
    <x v="153"/>
    <x v="347"/>
    <x v="17"/>
    <s v="2021-12-01"/>
    <n v="31"/>
    <n v="0"/>
    <n v="16"/>
    <n v="0"/>
    <n v="0"/>
    <n v="15"/>
    <n v="0"/>
    <n v="15"/>
    <n v="0"/>
    <n v="0"/>
    <n v="0"/>
    <n v="0"/>
    <n v="0"/>
    <n v="1"/>
    <x v="2"/>
    <x v="1"/>
  </r>
  <r>
    <x v="0"/>
    <x v="153"/>
    <x v="28"/>
    <x v="22"/>
    <s v="2021-12-01"/>
    <n v="31"/>
    <n v="1"/>
    <n v="16"/>
    <n v="0"/>
    <n v="0"/>
    <n v="15"/>
    <n v="1"/>
    <n v="15"/>
    <n v="0"/>
    <n v="0"/>
    <n v="0"/>
    <n v="0"/>
    <n v="0"/>
    <n v="1"/>
    <x v="0"/>
    <x v="0"/>
  </r>
  <r>
    <x v="0"/>
    <x v="154"/>
    <x v="348"/>
    <x v="0"/>
    <s v="2021-12-01"/>
    <n v="31"/>
    <n v="1"/>
    <n v="20"/>
    <n v="0"/>
    <n v="1"/>
    <n v="10"/>
    <n v="1"/>
    <n v="15"/>
    <n v="0"/>
    <n v="0"/>
    <n v="0"/>
    <n v="1"/>
    <n v="0"/>
    <n v="5"/>
    <x v="1"/>
    <x v="0"/>
  </r>
  <r>
    <x v="0"/>
    <x v="154"/>
    <x v="348"/>
    <x v="1"/>
    <s v="2021-12-01"/>
    <n v="31"/>
    <n v="1"/>
    <n v="20"/>
    <n v="0"/>
    <n v="1"/>
    <n v="10"/>
    <n v="0"/>
    <n v="15"/>
    <n v="0"/>
    <n v="0"/>
    <n v="0"/>
    <n v="1"/>
    <n v="1"/>
    <n v="5"/>
    <x v="1"/>
    <x v="0"/>
  </r>
  <r>
    <x v="0"/>
    <x v="154"/>
    <x v="0"/>
    <x v="2"/>
    <s v="2021-12-01"/>
    <n v="31"/>
    <n v="1"/>
    <n v="20"/>
    <n v="0"/>
    <n v="1"/>
    <n v="10"/>
    <n v="1"/>
    <n v="15"/>
    <n v="0"/>
    <n v="0"/>
    <n v="0"/>
    <n v="1"/>
    <n v="0"/>
    <n v="5"/>
    <x v="0"/>
    <x v="0"/>
  </r>
  <r>
    <x v="0"/>
    <x v="154"/>
    <x v="348"/>
    <x v="3"/>
    <s v="2021-12-01"/>
    <n v="31"/>
    <n v="1"/>
    <n v="20"/>
    <n v="0"/>
    <n v="1"/>
    <n v="10"/>
    <n v="0"/>
    <n v="15"/>
    <n v="0"/>
    <n v="0"/>
    <n v="0"/>
    <n v="1"/>
    <n v="1"/>
    <n v="5"/>
    <x v="1"/>
    <x v="0"/>
  </r>
  <r>
    <x v="0"/>
    <x v="154"/>
    <x v="0"/>
    <x v="4"/>
    <s v="2021-12-01"/>
    <n v="31"/>
    <n v="1"/>
    <n v="20"/>
    <n v="0"/>
    <n v="1"/>
    <n v="10"/>
    <n v="1"/>
    <n v="15"/>
    <n v="0"/>
    <n v="0"/>
    <n v="0"/>
    <n v="1"/>
    <n v="0"/>
    <n v="5"/>
    <x v="0"/>
    <x v="0"/>
  </r>
  <r>
    <x v="0"/>
    <x v="154"/>
    <x v="349"/>
    <x v="5"/>
    <s v="2021-12-01"/>
    <n v="31"/>
    <n v="1"/>
    <n v="20"/>
    <n v="0"/>
    <n v="1"/>
    <n v="10"/>
    <n v="1"/>
    <n v="15"/>
    <n v="0"/>
    <n v="0"/>
    <n v="0"/>
    <n v="1"/>
    <n v="0"/>
    <n v="5"/>
    <x v="1"/>
    <x v="0"/>
  </r>
  <r>
    <x v="0"/>
    <x v="154"/>
    <x v="0"/>
    <x v="6"/>
    <s v="2021-12-01"/>
    <n v="31"/>
    <n v="0"/>
    <n v="20"/>
    <n v="1"/>
    <n v="1"/>
    <n v="9"/>
    <n v="0"/>
    <n v="15"/>
    <n v="0"/>
    <n v="0"/>
    <n v="1"/>
    <n v="1"/>
    <n v="0"/>
    <n v="5"/>
    <x v="0"/>
    <x v="0"/>
  </r>
  <r>
    <x v="0"/>
    <x v="154"/>
    <x v="350"/>
    <x v="7"/>
    <s v="2021-12-01"/>
    <n v="31"/>
    <n v="1"/>
    <n v="20"/>
    <n v="0"/>
    <n v="1"/>
    <n v="10"/>
    <n v="1"/>
    <n v="15"/>
    <n v="0"/>
    <n v="0"/>
    <n v="0"/>
    <n v="1"/>
    <n v="0"/>
    <n v="5"/>
    <x v="1"/>
    <x v="0"/>
  </r>
  <r>
    <x v="0"/>
    <x v="154"/>
    <x v="350"/>
    <x v="8"/>
    <s v="2021-12-01"/>
    <n v="31"/>
    <n v="1"/>
    <n v="20"/>
    <n v="0"/>
    <n v="1"/>
    <n v="10"/>
    <n v="1"/>
    <n v="15"/>
    <n v="0"/>
    <n v="0"/>
    <n v="0"/>
    <n v="1"/>
    <n v="0"/>
    <n v="5"/>
    <x v="1"/>
    <x v="0"/>
  </r>
  <r>
    <x v="0"/>
    <x v="154"/>
    <x v="350"/>
    <x v="9"/>
    <s v="2021-12-01"/>
    <n v="31"/>
    <n v="1"/>
    <n v="20"/>
    <n v="0"/>
    <n v="1"/>
    <n v="10"/>
    <n v="1"/>
    <n v="15"/>
    <n v="0"/>
    <n v="0"/>
    <n v="0"/>
    <n v="1"/>
    <n v="0"/>
    <n v="5"/>
    <x v="1"/>
    <x v="0"/>
  </r>
  <r>
    <x v="0"/>
    <x v="154"/>
    <x v="0"/>
    <x v="10"/>
    <s v="2021-12-01"/>
    <n v="31"/>
    <n v="1"/>
    <n v="20"/>
    <n v="0"/>
    <n v="1"/>
    <n v="10"/>
    <n v="1"/>
    <n v="15"/>
    <n v="0"/>
    <n v="0"/>
    <n v="0"/>
    <n v="1"/>
    <n v="0"/>
    <n v="5"/>
    <x v="0"/>
    <x v="0"/>
  </r>
  <r>
    <x v="0"/>
    <x v="154"/>
    <x v="349"/>
    <x v="11"/>
    <s v="2021-12-01"/>
    <n v="31"/>
    <n v="1"/>
    <n v="20"/>
    <n v="0"/>
    <n v="1"/>
    <n v="10"/>
    <n v="1"/>
    <n v="15"/>
    <n v="0"/>
    <n v="0"/>
    <n v="0"/>
    <n v="1"/>
    <n v="0"/>
    <n v="5"/>
    <x v="1"/>
    <x v="0"/>
  </r>
  <r>
    <x v="0"/>
    <x v="154"/>
    <x v="0"/>
    <x v="12"/>
    <s v="2021-12-01"/>
    <n v="31"/>
    <n v="1"/>
    <n v="20"/>
    <n v="0"/>
    <n v="1"/>
    <n v="10"/>
    <n v="1"/>
    <n v="15"/>
    <n v="0"/>
    <n v="0"/>
    <n v="0"/>
    <n v="1"/>
    <n v="0"/>
    <n v="5"/>
    <x v="0"/>
    <x v="0"/>
  </r>
  <r>
    <x v="0"/>
    <x v="154"/>
    <x v="351"/>
    <x v="13"/>
    <s v="2021-12-01"/>
    <n v="31"/>
    <n v="1"/>
    <n v="20"/>
    <n v="0"/>
    <n v="1"/>
    <n v="10"/>
    <n v="0"/>
    <n v="15"/>
    <n v="0"/>
    <n v="0"/>
    <n v="0"/>
    <n v="1"/>
    <n v="1"/>
    <n v="5"/>
    <x v="1"/>
    <x v="0"/>
  </r>
  <r>
    <x v="0"/>
    <x v="154"/>
    <x v="352"/>
    <x v="14"/>
    <s v="2021-12-01"/>
    <n v="31"/>
    <n v="1"/>
    <n v="20"/>
    <n v="0"/>
    <n v="1"/>
    <n v="10"/>
    <n v="1"/>
    <n v="15"/>
    <n v="0"/>
    <n v="0"/>
    <n v="0"/>
    <n v="1"/>
    <n v="0"/>
    <n v="5"/>
    <x v="1"/>
    <x v="0"/>
  </r>
  <r>
    <x v="0"/>
    <x v="154"/>
    <x v="353"/>
    <x v="15"/>
    <s v="2021-12-01"/>
    <n v="31"/>
    <n v="1"/>
    <n v="20"/>
    <n v="0"/>
    <n v="1"/>
    <n v="10"/>
    <n v="0"/>
    <n v="15"/>
    <n v="0"/>
    <n v="0"/>
    <n v="0"/>
    <n v="1"/>
    <n v="1"/>
    <n v="5"/>
    <x v="1"/>
    <x v="0"/>
  </r>
  <r>
    <x v="0"/>
    <x v="154"/>
    <x v="0"/>
    <x v="16"/>
    <s v="2021-12-01"/>
    <n v="31"/>
    <n v="1"/>
    <n v="20"/>
    <n v="0"/>
    <n v="1"/>
    <n v="10"/>
    <n v="1"/>
    <n v="15"/>
    <n v="0"/>
    <n v="0"/>
    <n v="0"/>
    <n v="1"/>
    <n v="0"/>
    <n v="5"/>
    <x v="0"/>
    <x v="0"/>
  </r>
  <r>
    <x v="0"/>
    <x v="154"/>
    <x v="347"/>
    <x v="17"/>
    <s v="2021-12-01"/>
    <n v="31"/>
    <n v="0"/>
    <n v="20"/>
    <n v="0"/>
    <n v="1"/>
    <n v="10"/>
    <n v="0"/>
    <n v="15"/>
    <n v="0"/>
    <n v="0"/>
    <n v="0"/>
    <n v="1"/>
    <n v="0"/>
    <n v="5"/>
    <x v="2"/>
    <x v="1"/>
  </r>
  <r>
    <x v="0"/>
    <x v="154"/>
    <x v="353"/>
    <x v="19"/>
    <s v="2021-12-01"/>
    <n v="31"/>
    <n v="1"/>
    <n v="20"/>
    <n v="0"/>
    <n v="1"/>
    <n v="10"/>
    <n v="0"/>
    <n v="15"/>
    <n v="0"/>
    <n v="0"/>
    <n v="0"/>
    <n v="1"/>
    <n v="1"/>
    <n v="5"/>
    <x v="1"/>
    <x v="0"/>
  </r>
  <r>
    <x v="0"/>
    <x v="154"/>
    <x v="0"/>
    <x v="20"/>
    <s v="2021-12-01"/>
    <n v="31"/>
    <n v="1"/>
    <n v="20"/>
    <n v="0"/>
    <n v="1"/>
    <n v="10"/>
    <n v="1"/>
    <n v="15"/>
    <n v="0"/>
    <n v="0"/>
    <n v="0"/>
    <n v="1"/>
    <n v="0"/>
    <n v="5"/>
    <x v="0"/>
    <x v="0"/>
  </r>
  <r>
    <x v="0"/>
    <x v="154"/>
    <x v="354"/>
    <x v="21"/>
    <s v="2021-12-01"/>
    <n v="31"/>
    <n v="1"/>
    <n v="20"/>
    <n v="0"/>
    <n v="1"/>
    <n v="10"/>
    <n v="1"/>
    <n v="15"/>
    <n v="0"/>
    <n v="0"/>
    <n v="0"/>
    <n v="1"/>
    <n v="0"/>
    <n v="5"/>
    <x v="1"/>
    <x v="0"/>
  </r>
  <r>
    <x v="0"/>
    <x v="154"/>
    <x v="0"/>
    <x v="22"/>
    <s v="2021-12-01"/>
    <n v="31"/>
    <n v="1"/>
    <n v="20"/>
    <n v="0"/>
    <n v="1"/>
    <n v="10"/>
    <n v="1"/>
    <n v="15"/>
    <n v="0"/>
    <n v="0"/>
    <n v="0"/>
    <n v="1"/>
    <n v="0"/>
    <n v="5"/>
    <x v="0"/>
    <x v="0"/>
  </r>
  <r>
    <x v="0"/>
    <x v="155"/>
    <x v="28"/>
    <x v="0"/>
    <s v="2021-12-01"/>
    <n v="31"/>
    <n v="1"/>
    <n v="22"/>
    <n v="0"/>
    <n v="0"/>
    <n v="9"/>
    <n v="1"/>
    <n v="21"/>
    <n v="0"/>
    <n v="0"/>
    <n v="0"/>
    <n v="0"/>
    <n v="0"/>
    <n v="1"/>
    <x v="0"/>
    <x v="0"/>
  </r>
  <r>
    <x v="0"/>
    <x v="155"/>
    <x v="28"/>
    <x v="1"/>
    <s v="2021-12-01"/>
    <n v="31"/>
    <n v="1"/>
    <n v="22"/>
    <n v="0"/>
    <n v="0"/>
    <n v="9"/>
    <n v="1"/>
    <n v="21"/>
    <n v="0"/>
    <n v="0"/>
    <n v="0"/>
    <n v="0"/>
    <n v="0"/>
    <n v="1"/>
    <x v="0"/>
    <x v="0"/>
  </r>
  <r>
    <x v="0"/>
    <x v="155"/>
    <x v="28"/>
    <x v="2"/>
    <s v="2021-12-01"/>
    <n v="31"/>
    <n v="1"/>
    <n v="22"/>
    <n v="0"/>
    <n v="0"/>
    <n v="9"/>
    <n v="1"/>
    <n v="21"/>
    <n v="0"/>
    <n v="0"/>
    <n v="0"/>
    <n v="0"/>
    <n v="0"/>
    <n v="1"/>
    <x v="0"/>
    <x v="0"/>
  </r>
  <r>
    <x v="0"/>
    <x v="155"/>
    <x v="28"/>
    <x v="3"/>
    <s v="2021-12-01"/>
    <n v="31"/>
    <n v="1"/>
    <n v="22"/>
    <n v="0"/>
    <n v="0"/>
    <n v="9"/>
    <n v="1"/>
    <n v="21"/>
    <n v="0"/>
    <n v="0"/>
    <n v="0"/>
    <n v="0"/>
    <n v="0"/>
    <n v="1"/>
    <x v="0"/>
    <x v="0"/>
  </r>
  <r>
    <x v="0"/>
    <x v="155"/>
    <x v="355"/>
    <x v="4"/>
    <s v="2021-12-01"/>
    <n v="31"/>
    <n v="1"/>
    <n v="22"/>
    <n v="0"/>
    <n v="0"/>
    <n v="9"/>
    <n v="1"/>
    <n v="21"/>
    <n v="0"/>
    <n v="0"/>
    <n v="0"/>
    <n v="0"/>
    <n v="0"/>
    <n v="1"/>
    <x v="1"/>
    <x v="0"/>
  </r>
  <r>
    <x v="0"/>
    <x v="155"/>
    <x v="28"/>
    <x v="5"/>
    <s v="2021-12-01"/>
    <n v="31"/>
    <n v="1"/>
    <n v="22"/>
    <n v="0"/>
    <n v="0"/>
    <n v="9"/>
    <n v="1"/>
    <n v="21"/>
    <n v="0"/>
    <n v="0"/>
    <n v="0"/>
    <n v="0"/>
    <n v="0"/>
    <n v="1"/>
    <x v="0"/>
    <x v="0"/>
  </r>
  <r>
    <x v="0"/>
    <x v="155"/>
    <x v="28"/>
    <x v="6"/>
    <s v="2021-12-01"/>
    <n v="31"/>
    <n v="1"/>
    <n v="22"/>
    <n v="0"/>
    <n v="0"/>
    <n v="9"/>
    <n v="1"/>
    <n v="21"/>
    <n v="0"/>
    <n v="0"/>
    <n v="0"/>
    <n v="0"/>
    <n v="0"/>
    <n v="1"/>
    <x v="0"/>
    <x v="0"/>
  </r>
  <r>
    <x v="0"/>
    <x v="155"/>
    <x v="28"/>
    <x v="7"/>
    <s v="2021-12-01"/>
    <n v="31"/>
    <n v="1"/>
    <n v="22"/>
    <n v="0"/>
    <n v="0"/>
    <n v="9"/>
    <n v="1"/>
    <n v="21"/>
    <n v="0"/>
    <n v="0"/>
    <n v="0"/>
    <n v="0"/>
    <n v="0"/>
    <n v="1"/>
    <x v="0"/>
    <x v="0"/>
  </r>
  <r>
    <x v="0"/>
    <x v="155"/>
    <x v="28"/>
    <x v="8"/>
    <s v="2021-12-01"/>
    <n v="31"/>
    <n v="1"/>
    <n v="22"/>
    <n v="0"/>
    <n v="0"/>
    <n v="9"/>
    <n v="1"/>
    <n v="21"/>
    <n v="0"/>
    <n v="0"/>
    <n v="0"/>
    <n v="0"/>
    <n v="0"/>
    <n v="1"/>
    <x v="0"/>
    <x v="0"/>
  </r>
  <r>
    <x v="0"/>
    <x v="155"/>
    <x v="355"/>
    <x v="9"/>
    <s v="2021-12-01"/>
    <n v="31"/>
    <n v="1"/>
    <n v="22"/>
    <n v="0"/>
    <n v="0"/>
    <n v="9"/>
    <n v="1"/>
    <n v="21"/>
    <n v="0"/>
    <n v="0"/>
    <n v="0"/>
    <n v="0"/>
    <n v="0"/>
    <n v="1"/>
    <x v="1"/>
    <x v="0"/>
  </r>
  <r>
    <x v="0"/>
    <x v="155"/>
    <x v="28"/>
    <x v="10"/>
    <s v="2021-12-01"/>
    <n v="31"/>
    <n v="1"/>
    <n v="22"/>
    <n v="0"/>
    <n v="0"/>
    <n v="9"/>
    <n v="1"/>
    <n v="21"/>
    <n v="0"/>
    <n v="0"/>
    <n v="0"/>
    <n v="0"/>
    <n v="0"/>
    <n v="1"/>
    <x v="0"/>
    <x v="0"/>
  </r>
  <r>
    <x v="0"/>
    <x v="155"/>
    <x v="28"/>
    <x v="11"/>
    <s v="2021-12-01"/>
    <n v="31"/>
    <n v="1"/>
    <n v="22"/>
    <n v="0"/>
    <n v="0"/>
    <n v="9"/>
    <n v="1"/>
    <n v="21"/>
    <n v="0"/>
    <n v="0"/>
    <n v="0"/>
    <n v="0"/>
    <n v="0"/>
    <n v="1"/>
    <x v="0"/>
    <x v="0"/>
  </r>
  <r>
    <x v="0"/>
    <x v="155"/>
    <x v="28"/>
    <x v="13"/>
    <s v="2021-12-01"/>
    <n v="31"/>
    <n v="1"/>
    <n v="22"/>
    <n v="0"/>
    <n v="0"/>
    <n v="9"/>
    <n v="1"/>
    <n v="21"/>
    <n v="0"/>
    <n v="0"/>
    <n v="0"/>
    <n v="0"/>
    <n v="0"/>
    <n v="1"/>
    <x v="0"/>
    <x v="0"/>
  </r>
  <r>
    <x v="0"/>
    <x v="155"/>
    <x v="28"/>
    <x v="14"/>
    <s v="2021-12-01"/>
    <n v="31"/>
    <n v="1"/>
    <n v="22"/>
    <n v="0"/>
    <n v="0"/>
    <n v="9"/>
    <n v="1"/>
    <n v="21"/>
    <n v="0"/>
    <n v="0"/>
    <n v="0"/>
    <n v="0"/>
    <n v="0"/>
    <n v="1"/>
    <x v="0"/>
    <x v="0"/>
  </r>
  <r>
    <x v="0"/>
    <x v="155"/>
    <x v="28"/>
    <x v="15"/>
    <s v="2021-12-01"/>
    <n v="31"/>
    <n v="1"/>
    <n v="22"/>
    <n v="0"/>
    <n v="0"/>
    <n v="9"/>
    <n v="1"/>
    <n v="21"/>
    <n v="0"/>
    <n v="0"/>
    <n v="0"/>
    <n v="0"/>
    <n v="0"/>
    <n v="1"/>
    <x v="0"/>
    <x v="0"/>
  </r>
  <r>
    <x v="0"/>
    <x v="155"/>
    <x v="28"/>
    <x v="16"/>
    <s v="2021-12-01"/>
    <n v="31"/>
    <n v="1"/>
    <n v="22"/>
    <n v="0"/>
    <n v="0"/>
    <n v="9"/>
    <n v="1"/>
    <n v="21"/>
    <n v="0"/>
    <n v="0"/>
    <n v="0"/>
    <n v="0"/>
    <n v="0"/>
    <n v="1"/>
    <x v="0"/>
    <x v="0"/>
  </r>
  <r>
    <x v="0"/>
    <x v="155"/>
    <x v="28"/>
    <x v="17"/>
    <s v="2021-12-01"/>
    <n v="31"/>
    <n v="1"/>
    <n v="22"/>
    <n v="0"/>
    <n v="0"/>
    <n v="9"/>
    <n v="0"/>
    <n v="21"/>
    <n v="0"/>
    <n v="0"/>
    <n v="0"/>
    <n v="0"/>
    <n v="1"/>
    <n v="1"/>
    <x v="0"/>
    <x v="0"/>
  </r>
  <r>
    <x v="0"/>
    <x v="155"/>
    <x v="28"/>
    <x v="18"/>
    <s v="2021-12-01"/>
    <n v="31"/>
    <n v="1"/>
    <n v="22"/>
    <n v="0"/>
    <n v="0"/>
    <n v="9"/>
    <n v="1"/>
    <n v="21"/>
    <n v="0"/>
    <n v="0"/>
    <n v="0"/>
    <n v="0"/>
    <n v="0"/>
    <n v="1"/>
    <x v="0"/>
    <x v="0"/>
  </r>
  <r>
    <x v="0"/>
    <x v="155"/>
    <x v="28"/>
    <x v="19"/>
    <s v="2021-12-01"/>
    <n v="31"/>
    <n v="1"/>
    <n v="22"/>
    <n v="0"/>
    <n v="0"/>
    <n v="9"/>
    <n v="1"/>
    <n v="21"/>
    <n v="0"/>
    <n v="0"/>
    <n v="0"/>
    <n v="0"/>
    <n v="0"/>
    <n v="1"/>
    <x v="0"/>
    <x v="0"/>
  </r>
  <r>
    <x v="0"/>
    <x v="155"/>
    <x v="28"/>
    <x v="20"/>
    <s v="2021-12-01"/>
    <n v="31"/>
    <n v="1"/>
    <n v="22"/>
    <n v="0"/>
    <n v="0"/>
    <n v="9"/>
    <n v="1"/>
    <n v="21"/>
    <n v="0"/>
    <n v="0"/>
    <n v="0"/>
    <n v="0"/>
    <n v="0"/>
    <n v="1"/>
    <x v="0"/>
    <x v="0"/>
  </r>
  <r>
    <x v="0"/>
    <x v="155"/>
    <x v="28"/>
    <x v="21"/>
    <s v="2021-12-01"/>
    <n v="31"/>
    <n v="1"/>
    <n v="22"/>
    <n v="0"/>
    <n v="0"/>
    <n v="9"/>
    <n v="1"/>
    <n v="21"/>
    <n v="0"/>
    <n v="0"/>
    <n v="0"/>
    <n v="0"/>
    <n v="0"/>
    <n v="1"/>
    <x v="0"/>
    <x v="0"/>
  </r>
  <r>
    <x v="0"/>
    <x v="155"/>
    <x v="28"/>
    <x v="22"/>
    <s v="2021-12-01"/>
    <n v="31"/>
    <n v="1"/>
    <n v="22"/>
    <n v="0"/>
    <n v="0"/>
    <n v="9"/>
    <n v="1"/>
    <n v="21"/>
    <n v="0"/>
    <n v="0"/>
    <n v="0"/>
    <n v="0"/>
    <n v="0"/>
    <n v="1"/>
    <x v="0"/>
    <x v="0"/>
  </r>
  <r>
    <x v="0"/>
    <x v="156"/>
    <x v="356"/>
    <x v="0"/>
    <s v="2021-12-01"/>
    <n v="31"/>
    <n v="1"/>
    <n v="22"/>
    <n v="0"/>
    <n v="0"/>
    <n v="9"/>
    <n v="1"/>
    <n v="22"/>
    <n v="0"/>
    <n v="0"/>
    <n v="0"/>
    <n v="0"/>
    <n v="0"/>
    <n v="0"/>
    <x v="1"/>
    <x v="0"/>
  </r>
  <r>
    <x v="0"/>
    <x v="156"/>
    <x v="0"/>
    <x v="1"/>
    <s v="2021-12-01"/>
    <n v="31"/>
    <n v="1"/>
    <n v="22"/>
    <n v="0"/>
    <n v="0"/>
    <n v="9"/>
    <n v="1"/>
    <n v="22"/>
    <n v="0"/>
    <n v="0"/>
    <n v="0"/>
    <n v="0"/>
    <n v="0"/>
    <n v="0"/>
    <x v="0"/>
    <x v="0"/>
  </r>
  <r>
    <x v="0"/>
    <x v="156"/>
    <x v="357"/>
    <x v="2"/>
    <s v="2021-12-01"/>
    <n v="31"/>
    <n v="1"/>
    <n v="22"/>
    <n v="0"/>
    <n v="0"/>
    <n v="9"/>
    <n v="1"/>
    <n v="22"/>
    <n v="0"/>
    <n v="0"/>
    <n v="0"/>
    <n v="0"/>
    <n v="0"/>
    <n v="0"/>
    <x v="1"/>
    <x v="0"/>
  </r>
  <r>
    <x v="0"/>
    <x v="156"/>
    <x v="0"/>
    <x v="3"/>
    <s v="2021-12-01"/>
    <n v="31"/>
    <n v="1"/>
    <n v="22"/>
    <n v="0"/>
    <n v="0"/>
    <n v="9"/>
    <n v="1"/>
    <n v="22"/>
    <n v="0"/>
    <n v="0"/>
    <n v="0"/>
    <n v="0"/>
    <n v="0"/>
    <n v="0"/>
    <x v="0"/>
    <x v="0"/>
  </r>
  <r>
    <x v="0"/>
    <x v="156"/>
    <x v="357"/>
    <x v="4"/>
    <s v="2021-12-01"/>
    <n v="31"/>
    <n v="1"/>
    <n v="22"/>
    <n v="0"/>
    <n v="0"/>
    <n v="9"/>
    <n v="1"/>
    <n v="22"/>
    <n v="0"/>
    <n v="0"/>
    <n v="0"/>
    <n v="0"/>
    <n v="0"/>
    <n v="0"/>
    <x v="1"/>
    <x v="0"/>
  </r>
  <r>
    <x v="0"/>
    <x v="156"/>
    <x v="0"/>
    <x v="5"/>
    <s v="2021-12-01"/>
    <n v="31"/>
    <n v="1"/>
    <n v="22"/>
    <n v="0"/>
    <n v="0"/>
    <n v="9"/>
    <n v="1"/>
    <n v="22"/>
    <n v="0"/>
    <n v="0"/>
    <n v="0"/>
    <n v="0"/>
    <n v="0"/>
    <n v="0"/>
    <x v="0"/>
    <x v="0"/>
  </r>
  <r>
    <x v="0"/>
    <x v="156"/>
    <x v="358"/>
    <x v="6"/>
    <s v="2021-12-01"/>
    <n v="31"/>
    <n v="1"/>
    <n v="22"/>
    <n v="0"/>
    <n v="0"/>
    <n v="9"/>
    <n v="1"/>
    <n v="22"/>
    <n v="0"/>
    <n v="0"/>
    <n v="0"/>
    <n v="0"/>
    <n v="0"/>
    <n v="0"/>
    <x v="1"/>
    <x v="0"/>
  </r>
  <r>
    <x v="0"/>
    <x v="156"/>
    <x v="0"/>
    <x v="7"/>
    <s v="2021-12-01"/>
    <n v="31"/>
    <n v="1"/>
    <n v="22"/>
    <n v="0"/>
    <n v="0"/>
    <n v="9"/>
    <n v="1"/>
    <n v="22"/>
    <n v="0"/>
    <n v="0"/>
    <n v="0"/>
    <n v="0"/>
    <n v="0"/>
    <n v="0"/>
    <x v="0"/>
    <x v="0"/>
  </r>
  <r>
    <x v="0"/>
    <x v="156"/>
    <x v="359"/>
    <x v="8"/>
    <s v="2021-12-01"/>
    <n v="31"/>
    <n v="1"/>
    <n v="22"/>
    <n v="0"/>
    <n v="0"/>
    <n v="9"/>
    <n v="1"/>
    <n v="22"/>
    <n v="0"/>
    <n v="0"/>
    <n v="0"/>
    <n v="0"/>
    <n v="0"/>
    <n v="0"/>
    <x v="1"/>
    <x v="0"/>
  </r>
  <r>
    <x v="0"/>
    <x v="156"/>
    <x v="357"/>
    <x v="10"/>
    <s v="2021-12-01"/>
    <n v="31"/>
    <n v="1"/>
    <n v="22"/>
    <n v="0"/>
    <n v="0"/>
    <n v="9"/>
    <n v="1"/>
    <n v="22"/>
    <n v="0"/>
    <n v="0"/>
    <n v="0"/>
    <n v="0"/>
    <n v="0"/>
    <n v="0"/>
    <x v="1"/>
    <x v="0"/>
  </r>
  <r>
    <x v="0"/>
    <x v="156"/>
    <x v="0"/>
    <x v="11"/>
    <s v="2021-12-01"/>
    <n v="31"/>
    <n v="1"/>
    <n v="22"/>
    <n v="0"/>
    <n v="0"/>
    <n v="9"/>
    <n v="1"/>
    <n v="22"/>
    <n v="0"/>
    <n v="0"/>
    <n v="0"/>
    <n v="0"/>
    <n v="0"/>
    <n v="0"/>
    <x v="0"/>
    <x v="0"/>
  </r>
  <r>
    <x v="0"/>
    <x v="156"/>
    <x v="357"/>
    <x v="12"/>
    <s v="2021-12-01"/>
    <n v="31"/>
    <n v="1"/>
    <n v="22"/>
    <n v="0"/>
    <n v="0"/>
    <n v="9"/>
    <n v="1"/>
    <n v="22"/>
    <n v="0"/>
    <n v="0"/>
    <n v="0"/>
    <n v="0"/>
    <n v="0"/>
    <n v="0"/>
    <x v="1"/>
    <x v="0"/>
  </r>
  <r>
    <x v="0"/>
    <x v="156"/>
    <x v="0"/>
    <x v="13"/>
    <s v="2021-12-01"/>
    <n v="31"/>
    <n v="1"/>
    <n v="22"/>
    <n v="0"/>
    <n v="0"/>
    <n v="9"/>
    <n v="1"/>
    <n v="22"/>
    <n v="0"/>
    <n v="0"/>
    <n v="0"/>
    <n v="0"/>
    <n v="0"/>
    <n v="0"/>
    <x v="0"/>
    <x v="0"/>
  </r>
  <r>
    <x v="0"/>
    <x v="156"/>
    <x v="357"/>
    <x v="14"/>
    <s v="2021-12-01"/>
    <n v="31"/>
    <n v="1"/>
    <n v="22"/>
    <n v="0"/>
    <n v="0"/>
    <n v="9"/>
    <n v="1"/>
    <n v="22"/>
    <n v="0"/>
    <n v="0"/>
    <n v="0"/>
    <n v="0"/>
    <n v="0"/>
    <n v="0"/>
    <x v="1"/>
    <x v="0"/>
  </r>
  <r>
    <x v="0"/>
    <x v="156"/>
    <x v="0"/>
    <x v="15"/>
    <s v="2021-12-01"/>
    <n v="31"/>
    <n v="1"/>
    <n v="22"/>
    <n v="0"/>
    <n v="0"/>
    <n v="9"/>
    <n v="1"/>
    <n v="22"/>
    <n v="0"/>
    <n v="0"/>
    <n v="0"/>
    <n v="0"/>
    <n v="0"/>
    <n v="0"/>
    <x v="0"/>
    <x v="0"/>
  </r>
  <r>
    <x v="0"/>
    <x v="156"/>
    <x v="357"/>
    <x v="16"/>
    <s v="2021-12-01"/>
    <n v="31"/>
    <n v="1"/>
    <n v="22"/>
    <n v="0"/>
    <n v="0"/>
    <n v="9"/>
    <n v="1"/>
    <n v="22"/>
    <n v="0"/>
    <n v="0"/>
    <n v="0"/>
    <n v="0"/>
    <n v="0"/>
    <n v="0"/>
    <x v="1"/>
    <x v="0"/>
  </r>
  <r>
    <x v="0"/>
    <x v="156"/>
    <x v="0"/>
    <x v="17"/>
    <s v="2021-12-01"/>
    <n v="31"/>
    <n v="1"/>
    <n v="22"/>
    <n v="0"/>
    <n v="0"/>
    <n v="9"/>
    <n v="1"/>
    <n v="22"/>
    <n v="0"/>
    <n v="0"/>
    <n v="0"/>
    <n v="0"/>
    <n v="0"/>
    <n v="0"/>
    <x v="0"/>
    <x v="0"/>
  </r>
  <r>
    <x v="0"/>
    <x v="156"/>
    <x v="360"/>
    <x v="18"/>
    <s v="2021-12-01"/>
    <n v="31"/>
    <n v="1"/>
    <n v="22"/>
    <n v="0"/>
    <n v="0"/>
    <n v="9"/>
    <n v="1"/>
    <n v="22"/>
    <n v="0"/>
    <n v="0"/>
    <n v="0"/>
    <n v="0"/>
    <n v="0"/>
    <n v="0"/>
    <x v="1"/>
    <x v="0"/>
  </r>
  <r>
    <x v="0"/>
    <x v="156"/>
    <x v="0"/>
    <x v="19"/>
    <s v="2021-12-01"/>
    <n v="31"/>
    <n v="1"/>
    <n v="22"/>
    <n v="0"/>
    <n v="0"/>
    <n v="9"/>
    <n v="1"/>
    <n v="22"/>
    <n v="0"/>
    <n v="0"/>
    <n v="0"/>
    <n v="0"/>
    <n v="0"/>
    <n v="0"/>
    <x v="0"/>
    <x v="0"/>
  </r>
  <r>
    <x v="0"/>
    <x v="156"/>
    <x v="357"/>
    <x v="20"/>
    <s v="2021-12-01"/>
    <n v="31"/>
    <n v="1"/>
    <n v="22"/>
    <n v="0"/>
    <n v="0"/>
    <n v="9"/>
    <n v="1"/>
    <n v="22"/>
    <n v="0"/>
    <n v="0"/>
    <n v="0"/>
    <n v="0"/>
    <n v="0"/>
    <n v="0"/>
    <x v="1"/>
    <x v="0"/>
  </r>
  <r>
    <x v="0"/>
    <x v="156"/>
    <x v="0"/>
    <x v="21"/>
    <s v="2021-12-01"/>
    <n v="31"/>
    <n v="1"/>
    <n v="22"/>
    <n v="0"/>
    <n v="0"/>
    <n v="9"/>
    <n v="1"/>
    <n v="22"/>
    <n v="0"/>
    <n v="0"/>
    <n v="0"/>
    <n v="0"/>
    <n v="0"/>
    <n v="0"/>
    <x v="0"/>
    <x v="0"/>
  </r>
  <r>
    <x v="0"/>
    <x v="156"/>
    <x v="357"/>
    <x v="22"/>
    <s v="2021-12-01"/>
    <n v="31"/>
    <n v="1"/>
    <n v="22"/>
    <n v="0"/>
    <n v="0"/>
    <n v="9"/>
    <n v="1"/>
    <n v="22"/>
    <n v="0"/>
    <n v="0"/>
    <n v="0"/>
    <n v="0"/>
    <n v="0"/>
    <n v="0"/>
    <x v="1"/>
    <x v="0"/>
  </r>
  <r>
    <x v="0"/>
    <x v="157"/>
    <x v="81"/>
    <x v="0"/>
    <s v="2021-12-01"/>
    <n v="31"/>
    <n v="1"/>
    <n v="17"/>
    <n v="0"/>
    <n v="0"/>
    <n v="14"/>
    <n v="0"/>
    <n v="10"/>
    <n v="0"/>
    <n v="0"/>
    <n v="0"/>
    <n v="0"/>
    <n v="1"/>
    <n v="7"/>
    <x v="0"/>
    <x v="0"/>
  </r>
  <r>
    <x v="0"/>
    <x v="157"/>
    <x v="81"/>
    <x v="2"/>
    <s v="2021-12-01"/>
    <n v="31"/>
    <n v="1"/>
    <n v="17"/>
    <n v="0"/>
    <n v="0"/>
    <n v="14"/>
    <n v="1"/>
    <n v="10"/>
    <n v="0"/>
    <n v="0"/>
    <n v="0"/>
    <n v="0"/>
    <n v="0"/>
    <n v="7"/>
    <x v="0"/>
    <x v="0"/>
  </r>
  <r>
    <x v="0"/>
    <x v="157"/>
    <x v="81"/>
    <x v="3"/>
    <s v="2021-12-01"/>
    <n v="31"/>
    <n v="1"/>
    <n v="17"/>
    <n v="0"/>
    <n v="0"/>
    <n v="14"/>
    <n v="0"/>
    <n v="10"/>
    <n v="0"/>
    <n v="0"/>
    <n v="0"/>
    <n v="0"/>
    <n v="1"/>
    <n v="7"/>
    <x v="0"/>
    <x v="0"/>
  </r>
  <r>
    <x v="0"/>
    <x v="157"/>
    <x v="81"/>
    <x v="4"/>
    <s v="2021-12-01"/>
    <n v="31"/>
    <n v="1"/>
    <n v="17"/>
    <n v="0"/>
    <n v="0"/>
    <n v="14"/>
    <n v="1"/>
    <n v="10"/>
    <n v="0"/>
    <n v="0"/>
    <n v="0"/>
    <n v="0"/>
    <n v="0"/>
    <n v="7"/>
    <x v="0"/>
    <x v="0"/>
  </r>
  <r>
    <x v="0"/>
    <x v="157"/>
    <x v="81"/>
    <x v="5"/>
    <s v="2021-12-01"/>
    <n v="31"/>
    <n v="1"/>
    <n v="17"/>
    <n v="0"/>
    <n v="0"/>
    <n v="14"/>
    <n v="1"/>
    <n v="10"/>
    <n v="0"/>
    <n v="0"/>
    <n v="0"/>
    <n v="0"/>
    <n v="0"/>
    <n v="7"/>
    <x v="0"/>
    <x v="0"/>
  </r>
  <r>
    <x v="0"/>
    <x v="157"/>
    <x v="81"/>
    <x v="7"/>
    <s v="2021-12-01"/>
    <n v="31"/>
    <n v="1"/>
    <n v="17"/>
    <n v="0"/>
    <n v="0"/>
    <n v="14"/>
    <n v="1"/>
    <n v="10"/>
    <n v="0"/>
    <n v="0"/>
    <n v="0"/>
    <n v="0"/>
    <n v="0"/>
    <n v="7"/>
    <x v="0"/>
    <x v="0"/>
  </r>
  <r>
    <x v="0"/>
    <x v="157"/>
    <x v="81"/>
    <x v="8"/>
    <s v="2021-12-01"/>
    <n v="31"/>
    <n v="1"/>
    <n v="17"/>
    <n v="0"/>
    <n v="0"/>
    <n v="14"/>
    <n v="1"/>
    <n v="10"/>
    <n v="0"/>
    <n v="0"/>
    <n v="0"/>
    <n v="0"/>
    <n v="0"/>
    <n v="7"/>
    <x v="0"/>
    <x v="0"/>
  </r>
  <r>
    <x v="0"/>
    <x v="157"/>
    <x v="81"/>
    <x v="13"/>
    <s v="2021-12-01"/>
    <n v="31"/>
    <n v="1"/>
    <n v="17"/>
    <n v="0"/>
    <n v="0"/>
    <n v="14"/>
    <n v="1"/>
    <n v="10"/>
    <n v="0"/>
    <n v="0"/>
    <n v="0"/>
    <n v="0"/>
    <n v="0"/>
    <n v="7"/>
    <x v="0"/>
    <x v="0"/>
  </r>
  <r>
    <x v="0"/>
    <x v="157"/>
    <x v="81"/>
    <x v="14"/>
    <s v="2021-12-01"/>
    <n v="31"/>
    <n v="1"/>
    <n v="17"/>
    <n v="0"/>
    <n v="0"/>
    <n v="14"/>
    <n v="1"/>
    <n v="10"/>
    <n v="0"/>
    <n v="0"/>
    <n v="0"/>
    <n v="0"/>
    <n v="0"/>
    <n v="7"/>
    <x v="0"/>
    <x v="0"/>
  </r>
  <r>
    <x v="0"/>
    <x v="157"/>
    <x v="81"/>
    <x v="15"/>
    <s v="2021-12-01"/>
    <n v="31"/>
    <n v="1"/>
    <n v="17"/>
    <n v="0"/>
    <n v="0"/>
    <n v="14"/>
    <n v="1"/>
    <n v="10"/>
    <n v="0"/>
    <n v="0"/>
    <n v="0"/>
    <n v="0"/>
    <n v="0"/>
    <n v="7"/>
    <x v="0"/>
    <x v="0"/>
  </r>
  <r>
    <x v="0"/>
    <x v="157"/>
    <x v="81"/>
    <x v="16"/>
    <s v="2021-12-01"/>
    <n v="31"/>
    <n v="1"/>
    <n v="17"/>
    <n v="0"/>
    <n v="0"/>
    <n v="14"/>
    <n v="1"/>
    <n v="10"/>
    <n v="0"/>
    <n v="0"/>
    <n v="0"/>
    <n v="0"/>
    <n v="0"/>
    <n v="7"/>
    <x v="0"/>
    <x v="0"/>
  </r>
  <r>
    <x v="0"/>
    <x v="157"/>
    <x v="81"/>
    <x v="17"/>
    <s v="2021-12-01"/>
    <n v="31"/>
    <n v="1"/>
    <n v="17"/>
    <n v="0"/>
    <n v="0"/>
    <n v="14"/>
    <n v="1"/>
    <n v="10"/>
    <n v="0"/>
    <n v="0"/>
    <n v="0"/>
    <n v="0"/>
    <n v="0"/>
    <n v="7"/>
    <x v="0"/>
    <x v="0"/>
  </r>
  <r>
    <x v="0"/>
    <x v="157"/>
    <x v="81"/>
    <x v="18"/>
    <s v="2021-12-01"/>
    <n v="31"/>
    <n v="1"/>
    <n v="17"/>
    <n v="0"/>
    <n v="0"/>
    <n v="14"/>
    <n v="0"/>
    <n v="10"/>
    <n v="0"/>
    <n v="0"/>
    <n v="0"/>
    <n v="0"/>
    <n v="1"/>
    <n v="7"/>
    <x v="0"/>
    <x v="0"/>
  </r>
  <r>
    <x v="0"/>
    <x v="157"/>
    <x v="81"/>
    <x v="19"/>
    <s v="2021-12-01"/>
    <n v="31"/>
    <n v="1"/>
    <n v="17"/>
    <n v="0"/>
    <n v="0"/>
    <n v="14"/>
    <n v="0"/>
    <n v="10"/>
    <n v="0"/>
    <n v="0"/>
    <n v="0"/>
    <n v="0"/>
    <n v="1"/>
    <n v="7"/>
    <x v="0"/>
    <x v="0"/>
  </r>
  <r>
    <x v="0"/>
    <x v="157"/>
    <x v="81"/>
    <x v="20"/>
    <s v="2021-12-01"/>
    <n v="31"/>
    <n v="1"/>
    <n v="17"/>
    <n v="0"/>
    <n v="0"/>
    <n v="14"/>
    <n v="0"/>
    <n v="10"/>
    <n v="0"/>
    <n v="0"/>
    <n v="0"/>
    <n v="0"/>
    <n v="1"/>
    <n v="7"/>
    <x v="0"/>
    <x v="0"/>
  </r>
  <r>
    <x v="0"/>
    <x v="157"/>
    <x v="81"/>
    <x v="21"/>
    <s v="2021-12-01"/>
    <n v="31"/>
    <n v="1"/>
    <n v="17"/>
    <n v="0"/>
    <n v="0"/>
    <n v="14"/>
    <n v="0"/>
    <n v="10"/>
    <n v="0"/>
    <n v="0"/>
    <n v="0"/>
    <n v="0"/>
    <n v="1"/>
    <n v="7"/>
    <x v="0"/>
    <x v="0"/>
  </r>
  <r>
    <x v="0"/>
    <x v="157"/>
    <x v="81"/>
    <x v="22"/>
    <s v="2021-12-01"/>
    <n v="31"/>
    <n v="1"/>
    <n v="17"/>
    <n v="0"/>
    <n v="0"/>
    <n v="14"/>
    <n v="0"/>
    <n v="10"/>
    <n v="0"/>
    <n v="0"/>
    <n v="0"/>
    <n v="0"/>
    <n v="1"/>
    <n v="7"/>
    <x v="0"/>
    <x v="0"/>
  </r>
  <r>
    <x v="0"/>
    <x v="158"/>
    <x v="8"/>
    <x v="0"/>
    <s v="2021-12-01"/>
    <n v="31"/>
    <n v="1"/>
    <n v="17"/>
    <n v="0"/>
    <n v="3"/>
    <n v="11"/>
    <n v="1"/>
    <n v="17"/>
    <n v="0"/>
    <n v="0"/>
    <n v="0"/>
    <n v="0"/>
    <n v="0"/>
    <n v="3"/>
    <x v="0"/>
    <x v="0"/>
  </r>
  <r>
    <x v="0"/>
    <x v="158"/>
    <x v="8"/>
    <x v="1"/>
    <s v="2021-12-01"/>
    <n v="31"/>
    <n v="1"/>
    <n v="17"/>
    <n v="0"/>
    <n v="3"/>
    <n v="11"/>
    <n v="1"/>
    <n v="17"/>
    <n v="0"/>
    <n v="0"/>
    <n v="0"/>
    <n v="0"/>
    <n v="0"/>
    <n v="3"/>
    <x v="0"/>
    <x v="0"/>
  </r>
  <r>
    <x v="0"/>
    <x v="158"/>
    <x v="361"/>
    <x v="2"/>
    <s v="2021-12-01"/>
    <n v="31"/>
    <n v="1"/>
    <n v="17"/>
    <n v="0"/>
    <n v="3"/>
    <n v="11"/>
    <n v="1"/>
    <n v="17"/>
    <n v="0"/>
    <n v="0"/>
    <n v="0"/>
    <n v="0"/>
    <n v="0"/>
    <n v="3"/>
    <x v="1"/>
    <x v="0"/>
  </r>
  <r>
    <x v="0"/>
    <x v="158"/>
    <x v="361"/>
    <x v="3"/>
    <s v="2021-12-01"/>
    <n v="31"/>
    <n v="1"/>
    <n v="17"/>
    <n v="0"/>
    <n v="3"/>
    <n v="11"/>
    <n v="0"/>
    <n v="17"/>
    <n v="0"/>
    <n v="0"/>
    <n v="0"/>
    <n v="0"/>
    <n v="1"/>
    <n v="3"/>
    <x v="1"/>
    <x v="0"/>
  </r>
  <r>
    <x v="0"/>
    <x v="158"/>
    <x v="8"/>
    <x v="4"/>
    <s v="2021-12-01"/>
    <n v="31"/>
    <n v="0"/>
    <n v="17"/>
    <n v="1"/>
    <n v="3"/>
    <n v="10"/>
    <n v="1"/>
    <n v="17"/>
    <n v="0"/>
    <n v="0"/>
    <n v="0"/>
    <n v="0"/>
    <n v="0"/>
    <n v="3"/>
    <x v="0"/>
    <x v="0"/>
  </r>
  <r>
    <x v="0"/>
    <x v="158"/>
    <x v="8"/>
    <x v="5"/>
    <s v="2021-12-01"/>
    <n v="31"/>
    <n v="1"/>
    <n v="17"/>
    <n v="0"/>
    <n v="3"/>
    <n v="11"/>
    <n v="1"/>
    <n v="17"/>
    <n v="0"/>
    <n v="0"/>
    <n v="0"/>
    <n v="0"/>
    <n v="0"/>
    <n v="3"/>
    <x v="0"/>
    <x v="0"/>
  </r>
  <r>
    <x v="0"/>
    <x v="158"/>
    <x v="361"/>
    <x v="6"/>
    <s v="2021-12-01"/>
    <n v="31"/>
    <n v="1"/>
    <n v="17"/>
    <n v="0"/>
    <n v="3"/>
    <n v="11"/>
    <n v="1"/>
    <n v="17"/>
    <n v="0"/>
    <n v="0"/>
    <n v="0"/>
    <n v="0"/>
    <n v="0"/>
    <n v="3"/>
    <x v="1"/>
    <x v="0"/>
  </r>
  <r>
    <x v="0"/>
    <x v="158"/>
    <x v="361"/>
    <x v="7"/>
    <s v="2021-12-01"/>
    <n v="31"/>
    <n v="1"/>
    <n v="17"/>
    <n v="0"/>
    <n v="3"/>
    <n v="11"/>
    <n v="0"/>
    <n v="17"/>
    <n v="0"/>
    <n v="0"/>
    <n v="0"/>
    <n v="0"/>
    <n v="1"/>
    <n v="3"/>
    <x v="1"/>
    <x v="0"/>
  </r>
  <r>
    <x v="0"/>
    <x v="158"/>
    <x v="8"/>
    <x v="8"/>
    <s v="2021-12-01"/>
    <n v="31"/>
    <n v="1"/>
    <n v="17"/>
    <n v="0"/>
    <n v="3"/>
    <n v="11"/>
    <n v="1"/>
    <n v="17"/>
    <n v="0"/>
    <n v="0"/>
    <n v="0"/>
    <n v="0"/>
    <n v="0"/>
    <n v="3"/>
    <x v="0"/>
    <x v="0"/>
  </r>
  <r>
    <x v="0"/>
    <x v="158"/>
    <x v="8"/>
    <x v="9"/>
    <s v="2021-12-01"/>
    <n v="31"/>
    <n v="1"/>
    <n v="17"/>
    <n v="0"/>
    <n v="3"/>
    <n v="11"/>
    <n v="1"/>
    <n v="17"/>
    <n v="0"/>
    <n v="0"/>
    <n v="0"/>
    <n v="0"/>
    <n v="0"/>
    <n v="3"/>
    <x v="0"/>
    <x v="0"/>
  </r>
  <r>
    <x v="0"/>
    <x v="158"/>
    <x v="8"/>
    <x v="10"/>
    <s v="2021-12-01"/>
    <n v="31"/>
    <n v="1"/>
    <n v="17"/>
    <n v="0"/>
    <n v="3"/>
    <n v="11"/>
    <n v="1"/>
    <n v="17"/>
    <n v="0"/>
    <n v="0"/>
    <n v="0"/>
    <n v="0"/>
    <n v="0"/>
    <n v="3"/>
    <x v="0"/>
    <x v="0"/>
  </r>
  <r>
    <x v="0"/>
    <x v="158"/>
    <x v="361"/>
    <x v="11"/>
    <s v="2021-12-01"/>
    <n v="31"/>
    <n v="1"/>
    <n v="17"/>
    <n v="0"/>
    <n v="3"/>
    <n v="11"/>
    <n v="0"/>
    <n v="17"/>
    <n v="0"/>
    <n v="0"/>
    <n v="0"/>
    <n v="0"/>
    <n v="1"/>
    <n v="3"/>
    <x v="1"/>
    <x v="0"/>
  </r>
  <r>
    <x v="0"/>
    <x v="158"/>
    <x v="8"/>
    <x v="14"/>
    <s v="2021-12-01"/>
    <n v="31"/>
    <n v="1"/>
    <n v="17"/>
    <n v="0"/>
    <n v="3"/>
    <n v="11"/>
    <n v="1"/>
    <n v="17"/>
    <n v="0"/>
    <n v="0"/>
    <n v="0"/>
    <n v="0"/>
    <n v="0"/>
    <n v="3"/>
    <x v="0"/>
    <x v="0"/>
  </r>
  <r>
    <x v="0"/>
    <x v="158"/>
    <x v="361"/>
    <x v="15"/>
    <s v="2021-12-01"/>
    <n v="31"/>
    <n v="1"/>
    <n v="17"/>
    <n v="0"/>
    <n v="3"/>
    <n v="11"/>
    <n v="1"/>
    <n v="17"/>
    <n v="0"/>
    <n v="0"/>
    <n v="0"/>
    <n v="0"/>
    <n v="0"/>
    <n v="3"/>
    <x v="1"/>
    <x v="0"/>
  </r>
  <r>
    <x v="0"/>
    <x v="158"/>
    <x v="8"/>
    <x v="16"/>
    <s v="2021-12-01"/>
    <n v="31"/>
    <n v="1"/>
    <n v="17"/>
    <n v="0"/>
    <n v="3"/>
    <n v="11"/>
    <n v="1"/>
    <n v="17"/>
    <n v="0"/>
    <n v="0"/>
    <n v="0"/>
    <n v="0"/>
    <n v="0"/>
    <n v="3"/>
    <x v="0"/>
    <x v="0"/>
  </r>
  <r>
    <x v="0"/>
    <x v="158"/>
    <x v="8"/>
    <x v="17"/>
    <s v="2021-12-01"/>
    <n v="31"/>
    <n v="1"/>
    <n v="17"/>
    <n v="0"/>
    <n v="3"/>
    <n v="11"/>
    <n v="1"/>
    <n v="17"/>
    <n v="0"/>
    <n v="0"/>
    <n v="0"/>
    <n v="0"/>
    <n v="0"/>
    <n v="3"/>
    <x v="0"/>
    <x v="0"/>
  </r>
  <r>
    <x v="0"/>
    <x v="158"/>
    <x v="8"/>
    <x v="18"/>
    <s v="2021-12-01"/>
    <n v="31"/>
    <n v="1"/>
    <n v="17"/>
    <n v="0"/>
    <n v="3"/>
    <n v="11"/>
    <n v="1"/>
    <n v="17"/>
    <n v="0"/>
    <n v="0"/>
    <n v="0"/>
    <n v="0"/>
    <n v="0"/>
    <n v="3"/>
    <x v="0"/>
    <x v="0"/>
  </r>
  <r>
    <x v="0"/>
    <x v="158"/>
    <x v="361"/>
    <x v="19"/>
    <s v="2021-12-01"/>
    <n v="31"/>
    <n v="1"/>
    <n v="17"/>
    <n v="0"/>
    <n v="3"/>
    <n v="11"/>
    <n v="1"/>
    <n v="17"/>
    <n v="0"/>
    <n v="0"/>
    <n v="0"/>
    <n v="0"/>
    <n v="0"/>
    <n v="3"/>
    <x v="1"/>
    <x v="0"/>
  </r>
  <r>
    <x v="0"/>
    <x v="158"/>
    <x v="8"/>
    <x v="20"/>
    <s v="2021-12-01"/>
    <n v="31"/>
    <n v="0"/>
    <n v="17"/>
    <n v="1"/>
    <n v="3"/>
    <n v="10"/>
    <n v="1"/>
    <n v="17"/>
    <n v="0"/>
    <n v="0"/>
    <n v="0"/>
    <n v="0"/>
    <n v="0"/>
    <n v="3"/>
    <x v="0"/>
    <x v="0"/>
  </r>
  <r>
    <x v="0"/>
    <x v="158"/>
    <x v="8"/>
    <x v="21"/>
    <s v="2021-12-01"/>
    <n v="31"/>
    <n v="0"/>
    <n v="17"/>
    <n v="1"/>
    <n v="3"/>
    <n v="10"/>
    <n v="1"/>
    <n v="17"/>
    <n v="0"/>
    <n v="0"/>
    <n v="0"/>
    <n v="0"/>
    <n v="0"/>
    <n v="3"/>
    <x v="0"/>
    <x v="0"/>
  </r>
  <r>
    <x v="0"/>
    <x v="159"/>
    <x v="81"/>
    <x v="0"/>
    <s v="2021-12-01"/>
    <n v="31"/>
    <n v="1"/>
    <n v="22"/>
    <n v="0"/>
    <n v="0"/>
    <n v="9"/>
    <n v="1"/>
    <n v="20"/>
    <n v="0"/>
    <n v="0"/>
    <n v="0"/>
    <n v="0"/>
    <n v="0"/>
    <n v="2"/>
    <x v="0"/>
    <x v="0"/>
  </r>
  <r>
    <x v="0"/>
    <x v="159"/>
    <x v="81"/>
    <x v="1"/>
    <s v="2021-12-01"/>
    <n v="31"/>
    <n v="1"/>
    <n v="22"/>
    <n v="0"/>
    <n v="0"/>
    <n v="9"/>
    <n v="1"/>
    <n v="20"/>
    <n v="0"/>
    <n v="0"/>
    <n v="0"/>
    <n v="0"/>
    <n v="0"/>
    <n v="2"/>
    <x v="0"/>
    <x v="0"/>
  </r>
  <r>
    <x v="0"/>
    <x v="159"/>
    <x v="81"/>
    <x v="2"/>
    <s v="2021-12-01"/>
    <n v="31"/>
    <n v="1"/>
    <n v="22"/>
    <n v="0"/>
    <n v="0"/>
    <n v="9"/>
    <n v="1"/>
    <n v="20"/>
    <n v="0"/>
    <n v="0"/>
    <n v="0"/>
    <n v="0"/>
    <n v="0"/>
    <n v="2"/>
    <x v="0"/>
    <x v="0"/>
  </r>
  <r>
    <x v="0"/>
    <x v="159"/>
    <x v="81"/>
    <x v="3"/>
    <s v="2021-12-01"/>
    <n v="31"/>
    <n v="1"/>
    <n v="22"/>
    <n v="0"/>
    <n v="0"/>
    <n v="9"/>
    <n v="1"/>
    <n v="20"/>
    <n v="0"/>
    <n v="0"/>
    <n v="0"/>
    <n v="0"/>
    <n v="0"/>
    <n v="2"/>
    <x v="0"/>
    <x v="0"/>
  </r>
  <r>
    <x v="0"/>
    <x v="159"/>
    <x v="81"/>
    <x v="4"/>
    <s v="2021-12-01"/>
    <n v="31"/>
    <n v="1"/>
    <n v="22"/>
    <n v="0"/>
    <n v="0"/>
    <n v="9"/>
    <n v="1"/>
    <n v="20"/>
    <n v="0"/>
    <n v="0"/>
    <n v="0"/>
    <n v="0"/>
    <n v="0"/>
    <n v="2"/>
    <x v="0"/>
    <x v="0"/>
  </r>
  <r>
    <x v="0"/>
    <x v="159"/>
    <x v="81"/>
    <x v="5"/>
    <s v="2021-12-01"/>
    <n v="31"/>
    <n v="1"/>
    <n v="22"/>
    <n v="0"/>
    <n v="0"/>
    <n v="9"/>
    <n v="1"/>
    <n v="20"/>
    <n v="0"/>
    <n v="0"/>
    <n v="0"/>
    <n v="0"/>
    <n v="0"/>
    <n v="2"/>
    <x v="0"/>
    <x v="0"/>
  </r>
  <r>
    <x v="0"/>
    <x v="159"/>
    <x v="81"/>
    <x v="6"/>
    <s v="2021-12-01"/>
    <n v="31"/>
    <n v="1"/>
    <n v="22"/>
    <n v="0"/>
    <n v="0"/>
    <n v="9"/>
    <n v="1"/>
    <n v="20"/>
    <n v="0"/>
    <n v="0"/>
    <n v="0"/>
    <n v="0"/>
    <n v="0"/>
    <n v="2"/>
    <x v="0"/>
    <x v="0"/>
  </r>
  <r>
    <x v="0"/>
    <x v="159"/>
    <x v="81"/>
    <x v="7"/>
    <s v="2021-12-01"/>
    <n v="31"/>
    <n v="1"/>
    <n v="22"/>
    <n v="0"/>
    <n v="0"/>
    <n v="9"/>
    <n v="1"/>
    <n v="20"/>
    <n v="0"/>
    <n v="0"/>
    <n v="0"/>
    <n v="0"/>
    <n v="0"/>
    <n v="2"/>
    <x v="0"/>
    <x v="0"/>
  </r>
  <r>
    <x v="0"/>
    <x v="159"/>
    <x v="81"/>
    <x v="8"/>
    <s v="2021-12-01"/>
    <n v="31"/>
    <n v="1"/>
    <n v="22"/>
    <n v="0"/>
    <n v="0"/>
    <n v="9"/>
    <n v="1"/>
    <n v="20"/>
    <n v="0"/>
    <n v="0"/>
    <n v="0"/>
    <n v="0"/>
    <n v="0"/>
    <n v="2"/>
    <x v="0"/>
    <x v="0"/>
  </r>
  <r>
    <x v="0"/>
    <x v="159"/>
    <x v="81"/>
    <x v="9"/>
    <s v="2021-12-01"/>
    <n v="31"/>
    <n v="1"/>
    <n v="22"/>
    <n v="0"/>
    <n v="0"/>
    <n v="9"/>
    <n v="1"/>
    <n v="20"/>
    <n v="0"/>
    <n v="0"/>
    <n v="0"/>
    <n v="0"/>
    <n v="0"/>
    <n v="2"/>
    <x v="0"/>
    <x v="0"/>
  </r>
  <r>
    <x v="0"/>
    <x v="159"/>
    <x v="81"/>
    <x v="10"/>
    <s v="2021-12-01"/>
    <n v="31"/>
    <n v="1"/>
    <n v="22"/>
    <n v="0"/>
    <n v="0"/>
    <n v="9"/>
    <n v="1"/>
    <n v="20"/>
    <n v="0"/>
    <n v="0"/>
    <n v="0"/>
    <n v="0"/>
    <n v="0"/>
    <n v="2"/>
    <x v="0"/>
    <x v="0"/>
  </r>
  <r>
    <x v="0"/>
    <x v="159"/>
    <x v="81"/>
    <x v="11"/>
    <s v="2021-12-01"/>
    <n v="31"/>
    <n v="1"/>
    <n v="22"/>
    <n v="0"/>
    <n v="0"/>
    <n v="9"/>
    <n v="0"/>
    <n v="20"/>
    <n v="0"/>
    <n v="0"/>
    <n v="0"/>
    <n v="0"/>
    <n v="1"/>
    <n v="2"/>
    <x v="0"/>
    <x v="0"/>
  </r>
  <r>
    <x v="0"/>
    <x v="159"/>
    <x v="81"/>
    <x v="12"/>
    <s v="2021-12-01"/>
    <n v="31"/>
    <n v="1"/>
    <n v="22"/>
    <n v="0"/>
    <n v="0"/>
    <n v="9"/>
    <n v="1"/>
    <n v="20"/>
    <n v="0"/>
    <n v="0"/>
    <n v="0"/>
    <n v="0"/>
    <n v="0"/>
    <n v="2"/>
    <x v="0"/>
    <x v="0"/>
  </r>
  <r>
    <x v="0"/>
    <x v="159"/>
    <x v="81"/>
    <x v="13"/>
    <s v="2021-12-01"/>
    <n v="31"/>
    <n v="1"/>
    <n v="22"/>
    <n v="0"/>
    <n v="0"/>
    <n v="9"/>
    <n v="1"/>
    <n v="20"/>
    <n v="0"/>
    <n v="0"/>
    <n v="0"/>
    <n v="0"/>
    <n v="0"/>
    <n v="2"/>
    <x v="0"/>
    <x v="0"/>
  </r>
  <r>
    <x v="0"/>
    <x v="159"/>
    <x v="81"/>
    <x v="14"/>
    <s v="2021-12-01"/>
    <n v="31"/>
    <n v="1"/>
    <n v="22"/>
    <n v="0"/>
    <n v="0"/>
    <n v="9"/>
    <n v="1"/>
    <n v="20"/>
    <n v="0"/>
    <n v="0"/>
    <n v="0"/>
    <n v="0"/>
    <n v="0"/>
    <n v="2"/>
    <x v="0"/>
    <x v="0"/>
  </r>
  <r>
    <x v="0"/>
    <x v="159"/>
    <x v="81"/>
    <x v="15"/>
    <s v="2021-12-01"/>
    <n v="31"/>
    <n v="1"/>
    <n v="22"/>
    <n v="0"/>
    <n v="0"/>
    <n v="9"/>
    <n v="1"/>
    <n v="20"/>
    <n v="0"/>
    <n v="0"/>
    <n v="0"/>
    <n v="0"/>
    <n v="0"/>
    <n v="2"/>
    <x v="0"/>
    <x v="0"/>
  </r>
  <r>
    <x v="0"/>
    <x v="159"/>
    <x v="81"/>
    <x v="16"/>
    <s v="2021-12-01"/>
    <n v="31"/>
    <n v="1"/>
    <n v="22"/>
    <n v="0"/>
    <n v="0"/>
    <n v="9"/>
    <n v="1"/>
    <n v="20"/>
    <n v="0"/>
    <n v="0"/>
    <n v="0"/>
    <n v="0"/>
    <n v="0"/>
    <n v="2"/>
    <x v="0"/>
    <x v="0"/>
  </r>
  <r>
    <x v="0"/>
    <x v="159"/>
    <x v="81"/>
    <x v="18"/>
    <s v="2021-12-01"/>
    <n v="31"/>
    <n v="1"/>
    <n v="22"/>
    <n v="0"/>
    <n v="0"/>
    <n v="9"/>
    <n v="1"/>
    <n v="20"/>
    <n v="0"/>
    <n v="0"/>
    <n v="0"/>
    <n v="0"/>
    <n v="0"/>
    <n v="2"/>
    <x v="0"/>
    <x v="0"/>
  </r>
  <r>
    <x v="0"/>
    <x v="159"/>
    <x v="81"/>
    <x v="19"/>
    <s v="2021-12-01"/>
    <n v="31"/>
    <n v="1"/>
    <n v="22"/>
    <n v="0"/>
    <n v="0"/>
    <n v="9"/>
    <n v="1"/>
    <n v="20"/>
    <n v="0"/>
    <n v="0"/>
    <n v="0"/>
    <n v="0"/>
    <n v="0"/>
    <n v="2"/>
    <x v="0"/>
    <x v="0"/>
  </r>
  <r>
    <x v="0"/>
    <x v="159"/>
    <x v="81"/>
    <x v="20"/>
    <s v="2021-12-01"/>
    <n v="31"/>
    <n v="1"/>
    <n v="22"/>
    <n v="0"/>
    <n v="0"/>
    <n v="9"/>
    <n v="1"/>
    <n v="20"/>
    <n v="0"/>
    <n v="0"/>
    <n v="0"/>
    <n v="0"/>
    <n v="0"/>
    <n v="2"/>
    <x v="0"/>
    <x v="0"/>
  </r>
  <r>
    <x v="0"/>
    <x v="159"/>
    <x v="81"/>
    <x v="21"/>
    <s v="2021-12-01"/>
    <n v="31"/>
    <n v="1"/>
    <n v="22"/>
    <n v="0"/>
    <n v="0"/>
    <n v="9"/>
    <n v="1"/>
    <n v="20"/>
    <n v="0"/>
    <n v="0"/>
    <n v="0"/>
    <n v="0"/>
    <n v="0"/>
    <n v="2"/>
    <x v="0"/>
    <x v="0"/>
  </r>
  <r>
    <x v="0"/>
    <x v="159"/>
    <x v="81"/>
    <x v="22"/>
    <s v="2021-12-01"/>
    <n v="31"/>
    <n v="1"/>
    <n v="22"/>
    <n v="0"/>
    <n v="0"/>
    <n v="9"/>
    <n v="0"/>
    <n v="20"/>
    <n v="0"/>
    <n v="0"/>
    <n v="0"/>
    <n v="0"/>
    <n v="1"/>
    <n v="2"/>
    <x v="0"/>
    <x v="0"/>
  </r>
  <r>
    <x v="0"/>
    <x v="160"/>
    <x v="28"/>
    <x v="4"/>
    <s v="2021-12-07"/>
    <n v="25"/>
    <n v="0"/>
    <n v="4"/>
    <n v="1"/>
    <n v="2"/>
    <n v="18"/>
    <n v="1"/>
    <n v="3"/>
    <n v="0"/>
    <n v="1"/>
    <n v="0"/>
    <n v="1"/>
    <n v="0"/>
    <n v="1"/>
    <x v="0"/>
    <x v="0"/>
  </r>
  <r>
    <x v="0"/>
    <x v="160"/>
    <x v="28"/>
    <x v="6"/>
    <s v="2021-12-07"/>
    <n v="25"/>
    <n v="0"/>
    <n v="4"/>
    <n v="1"/>
    <n v="2"/>
    <n v="18"/>
    <n v="0"/>
    <n v="3"/>
    <n v="1"/>
    <n v="1"/>
    <n v="0"/>
    <n v="1"/>
    <n v="0"/>
    <n v="1"/>
    <x v="0"/>
    <x v="0"/>
  </r>
  <r>
    <x v="0"/>
    <x v="160"/>
    <x v="28"/>
    <x v="11"/>
    <s v="2021-12-07"/>
    <n v="25"/>
    <n v="1"/>
    <n v="4"/>
    <n v="0"/>
    <n v="2"/>
    <n v="19"/>
    <n v="1"/>
    <n v="3"/>
    <n v="0"/>
    <n v="1"/>
    <n v="0"/>
    <n v="1"/>
    <n v="0"/>
    <n v="1"/>
    <x v="0"/>
    <x v="0"/>
  </r>
  <r>
    <x v="0"/>
    <x v="160"/>
    <x v="28"/>
    <x v="14"/>
    <s v="2021-12-07"/>
    <n v="25"/>
    <n v="1"/>
    <n v="4"/>
    <n v="0"/>
    <n v="2"/>
    <n v="19"/>
    <n v="0"/>
    <n v="3"/>
    <n v="0"/>
    <n v="1"/>
    <n v="1"/>
    <n v="1"/>
    <n v="0"/>
    <n v="1"/>
    <x v="0"/>
    <x v="0"/>
  </r>
  <r>
    <x v="0"/>
    <x v="160"/>
    <x v="28"/>
    <x v="21"/>
    <s v="2021-12-07"/>
    <n v="25"/>
    <n v="1"/>
    <n v="4"/>
    <n v="0"/>
    <n v="2"/>
    <n v="19"/>
    <n v="1"/>
    <n v="3"/>
    <n v="0"/>
    <n v="1"/>
    <n v="0"/>
    <n v="1"/>
    <n v="0"/>
    <n v="1"/>
    <x v="0"/>
    <x v="0"/>
  </r>
  <r>
    <x v="0"/>
    <x v="160"/>
    <x v="28"/>
    <x v="22"/>
    <s v="2021-12-07"/>
    <n v="25"/>
    <n v="1"/>
    <n v="4"/>
    <n v="0"/>
    <n v="2"/>
    <n v="19"/>
    <n v="0"/>
    <n v="3"/>
    <n v="0"/>
    <n v="1"/>
    <n v="0"/>
    <n v="1"/>
    <n v="1"/>
    <n v="1"/>
    <x v="0"/>
    <x v="0"/>
  </r>
  <r>
    <x v="0"/>
    <x v="161"/>
    <x v="8"/>
    <x v="0"/>
    <s v="2021-12-01"/>
    <n v="31"/>
    <n v="1"/>
    <n v="3"/>
    <n v="0"/>
    <n v="14"/>
    <n v="14"/>
    <n v="1"/>
    <n v="15"/>
    <n v="0"/>
    <n v="0"/>
    <n v="0"/>
    <n v="0"/>
    <n v="0"/>
    <n v="2"/>
    <x v="0"/>
    <x v="0"/>
  </r>
  <r>
    <x v="0"/>
    <x v="161"/>
    <x v="8"/>
    <x v="1"/>
    <s v="2021-12-01"/>
    <n v="31"/>
    <n v="0"/>
    <n v="3"/>
    <n v="1"/>
    <n v="14"/>
    <n v="13"/>
    <n v="1"/>
    <n v="15"/>
    <n v="0"/>
    <n v="0"/>
    <n v="0"/>
    <n v="0"/>
    <n v="0"/>
    <n v="2"/>
    <x v="0"/>
    <x v="0"/>
  </r>
  <r>
    <x v="0"/>
    <x v="161"/>
    <x v="8"/>
    <x v="2"/>
    <s v="2021-12-01"/>
    <n v="31"/>
    <n v="1"/>
    <n v="3"/>
    <n v="0"/>
    <n v="14"/>
    <n v="14"/>
    <n v="1"/>
    <n v="15"/>
    <n v="0"/>
    <n v="0"/>
    <n v="0"/>
    <n v="0"/>
    <n v="0"/>
    <n v="2"/>
    <x v="0"/>
    <x v="0"/>
  </r>
  <r>
    <x v="0"/>
    <x v="161"/>
    <x v="8"/>
    <x v="4"/>
    <s v="2021-12-01"/>
    <n v="31"/>
    <n v="0"/>
    <n v="3"/>
    <n v="1"/>
    <n v="14"/>
    <n v="13"/>
    <n v="1"/>
    <n v="15"/>
    <n v="0"/>
    <n v="0"/>
    <n v="0"/>
    <n v="0"/>
    <n v="0"/>
    <n v="2"/>
    <x v="0"/>
    <x v="0"/>
  </r>
  <r>
    <x v="0"/>
    <x v="161"/>
    <x v="8"/>
    <x v="5"/>
    <s v="2021-12-01"/>
    <n v="31"/>
    <n v="0"/>
    <n v="3"/>
    <n v="1"/>
    <n v="14"/>
    <n v="13"/>
    <n v="1"/>
    <n v="15"/>
    <n v="0"/>
    <n v="0"/>
    <n v="0"/>
    <n v="0"/>
    <n v="0"/>
    <n v="2"/>
    <x v="0"/>
    <x v="0"/>
  </r>
  <r>
    <x v="0"/>
    <x v="161"/>
    <x v="8"/>
    <x v="6"/>
    <s v="2021-12-01"/>
    <n v="31"/>
    <n v="0"/>
    <n v="3"/>
    <n v="1"/>
    <n v="14"/>
    <n v="13"/>
    <n v="1"/>
    <n v="15"/>
    <n v="0"/>
    <n v="0"/>
    <n v="0"/>
    <n v="0"/>
    <n v="0"/>
    <n v="2"/>
    <x v="0"/>
    <x v="0"/>
  </r>
  <r>
    <x v="0"/>
    <x v="161"/>
    <x v="8"/>
    <x v="7"/>
    <s v="2021-12-01"/>
    <n v="31"/>
    <n v="0"/>
    <n v="3"/>
    <n v="1"/>
    <n v="14"/>
    <n v="13"/>
    <n v="1"/>
    <n v="15"/>
    <n v="0"/>
    <n v="0"/>
    <n v="0"/>
    <n v="0"/>
    <n v="0"/>
    <n v="2"/>
    <x v="0"/>
    <x v="0"/>
  </r>
  <r>
    <x v="0"/>
    <x v="161"/>
    <x v="8"/>
    <x v="8"/>
    <s v="2021-12-01"/>
    <n v="31"/>
    <n v="0"/>
    <n v="3"/>
    <n v="1"/>
    <n v="14"/>
    <n v="13"/>
    <n v="0"/>
    <n v="15"/>
    <n v="0"/>
    <n v="0"/>
    <n v="0"/>
    <n v="0"/>
    <n v="1"/>
    <n v="2"/>
    <x v="0"/>
    <x v="0"/>
  </r>
  <r>
    <x v="0"/>
    <x v="161"/>
    <x v="8"/>
    <x v="9"/>
    <s v="2021-12-01"/>
    <n v="31"/>
    <n v="0"/>
    <n v="3"/>
    <n v="1"/>
    <n v="14"/>
    <n v="13"/>
    <n v="1"/>
    <n v="15"/>
    <n v="0"/>
    <n v="0"/>
    <n v="0"/>
    <n v="0"/>
    <n v="0"/>
    <n v="2"/>
    <x v="0"/>
    <x v="0"/>
  </r>
  <r>
    <x v="0"/>
    <x v="161"/>
    <x v="8"/>
    <x v="10"/>
    <s v="2021-12-01"/>
    <n v="31"/>
    <n v="0"/>
    <n v="3"/>
    <n v="1"/>
    <n v="14"/>
    <n v="13"/>
    <n v="1"/>
    <n v="15"/>
    <n v="0"/>
    <n v="0"/>
    <n v="0"/>
    <n v="0"/>
    <n v="0"/>
    <n v="2"/>
    <x v="0"/>
    <x v="0"/>
  </r>
  <r>
    <x v="0"/>
    <x v="161"/>
    <x v="8"/>
    <x v="13"/>
    <s v="2021-12-01"/>
    <n v="31"/>
    <n v="0"/>
    <n v="3"/>
    <n v="1"/>
    <n v="14"/>
    <n v="13"/>
    <n v="1"/>
    <n v="15"/>
    <n v="0"/>
    <n v="0"/>
    <n v="0"/>
    <n v="0"/>
    <n v="0"/>
    <n v="2"/>
    <x v="0"/>
    <x v="0"/>
  </r>
  <r>
    <x v="0"/>
    <x v="161"/>
    <x v="8"/>
    <x v="14"/>
    <s v="2021-12-01"/>
    <n v="31"/>
    <n v="1"/>
    <n v="3"/>
    <n v="0"/>
    <n v="14"/>
    <n v="14"/>
    <n v="1"/>
    <n v="15"/>
    <n v="0"/>
    <n v="0"/>
    <n v="0"/>
    <n v="0"/>
    <n v="0"/>
    <n v="2"/>
    <x v="0"/>
    <x v="0"/>
  </r>
  <r>
    <x v="0"/>
    <x v="161"/>
    <x v="8"/>
    <x v="15"/>
    <s v="2021-12-01"/>
    <n v="31"/>
    <n v="0"/>
    <n v="3"/>
    <n v="1"/>
    <n v="14"/>
    <n v="13"/>
    <n v="1"/>
    <n v="15"/>
    <n v="0"/>
    <n v="0"/>
    <n v="0"/>
    <n v="0"/>
    <n v="0"/>
    <n v="2"/>
    <x v="0"/>
    <x v="0"/>
  </r>
  <r>
    <x v="0"/>
    <x v="161"/>
    <x v="8"/>
    <x v="16"/>
    <s v="2021-12-01"/>
    <n v="31"/>
    <n v="0"/>
    <n v="3"/>
    <n v="1"/>
    <n v="14"/>
    <n v="13"/>
    <n v="1"/>
    <n v="15"/>
    <n v="0"/>
    <n v="0"/>
    <n v="0"/>
    <n v="0"/>
    <n v="0"/>
    <n v="2"/>
    <x v="0"/>
    <x v="0"/>
  </r>
  <r>
    <x v="0"/>
    <x v="161"/>
    <x v="8"/>
    <x v="17"/>
    <s v="2021-12-01"/>
    <n v="31"/>
    <n v="0"/>
    <n v="3"/>
    <n v="1"/>
    <n v="14"/>
    <n v="13"/>
    <n v="1"/>
    <n v="15"/>
    <n v="0"/>
    <n v="0"/>
    <n v="0"/>
    <n v="0"/>
    <n v="0"/>
    <n v="2"/>
    <x v="0"/>
    <x v="0"/>
  </r>
  <r>
    <x v="0"/>
    <x v="161"/>
    <x v="8"/>
    <x v="19"/>
    <s v="2021-12-01"/>
    <n v="31"/>
    <n v="0"/>
    <n v="3"/>
    <n v="1"/>
    <n v="14"/>
    <n v="13"/>
    <n v="1"/>
    <n v="15"/>
    <n v="0"/>
    <n v="0"/>
    <n v="0"/>
    <n v="0"/>
    <n v="0"/>
    <n v="2"/>
    <x v="0"/>
    <x v="0"/>
  </r>
  <r>
    <x v="0"/>
    <x v="161"/>
    <x v="8"/>
    <x v="20"/>
    <s v="2021-12-01"/>
    <n v="31"/>
    <n v="0"/>
    <n v="3"/>
    <n v="1"/>
    <n v="14"/>
    <n v="13"/>
    <n v="0"/>
    <n v="15"/>
    <n v="0"/>
    <n v="0"/>
    <n v="0"/>
    <n v="0"/>
    <n v="1"/>
    <n v="2"/>
    <x v="0"/>
    <x v="0"/>
  </r>
  <r>
    <x v="0"/>
    <x v="162"/>
    <x v="0"/>
    <x v="8"/>
    <s v="2021-12-13"/>
    <n v="19"/>
    <n v="1"/>
    <n v="16"/>
    <n v="0"/>
    <n v="0"/>
    <n v="3"/>
    <n v="1"/>
    <n v="16"/>
    <n v="0"/>
    <n v="0"/>
    <n v="0"/>
    <n v="0"/>
    <n v="0"/>
    <n v="0"/>
    <x v="0"/>
    <x v="0"/>
  </r>
  <r>
    <x v="0"/>
    <x v="162"/>
    <x v="0"/>
    <x v="9"/>
    <s v="2021-12-13"/>
    <n v="19"/>
    <n v="1"/>
    <n v="16"/>
    <n v="0"/>
    <n v="0"/>
    <n v="3"/>
    <n v="1"/>
    <n v="16"/>
    <n v="0"/>
    <n v="0"/>
    <n v="0"/>
    <n v="0"/>
    <n v="0"/>
    <n v="0"/>
    <x v="0"/>
    <x v="0"/>
  </r>
  <r>
    <x v="0"/>
    <x v="162"/>
    <x v="0"/>
    <x v="10"/>
    <s v="2021-12-13"/>
    <n v="19"/>
    <n v="1"/>
    <n v="16"/>
    <n v="0"/>
    <n v="0"/>
    <n v="3"/>
    <n v="1"/>
    <n v="16"/>
    <n v="0"/>
    <n v="0"/>
    <n v="0"/>
    <n v="0"/>
    <n v="0"/>
    <n v="0"/>
    <x v="0"/>
    <x v="0"/>
  </r>
  <r>
    <x v="0"/>
    <x v="162"/>
    <x v="0"/>
    <x v="11"/>
    <s v="2021-12-13"/>
    <n v="19"/>
    <n v="1"/>
    <n v="16"/>
    <n v="0"/>
    <n v="0"/>
    <n v="3"/>
    <n v="1"/>
    <n v="16"/>
    <n v="0"/>
    <n v="0"/>
    <n v="0"/>
    <n v="0"/>
    <n v="0"/>
    <n v="0"/>
    <x v="0"/>
    <x v="0"/>
  </r>
  <r>
    <x v="0"/>
    <x v="162"/>
    <x v="0"/>
    <x v="12"/>
    <s v="2021-12-13"/>
    <n v="19"/>
    <n v="1"/>
    <n v="16"/>
    <n v="0"/>
    <n v="0"/>
    <n v="3"/>
    <n v="1"/>
    <n v="16"/>
    <n v="0"/>
    <n v="0"/>
    <n v="0"/>
    <n v="0"/>
    <n v="0"/>
    <n v="0"/>
    <x v="0"/>
    <x v="0"/>
  </r>
  <r>
    <x v="0"/>
    <x v="162"/>
    <x v="0"/>
    <x v="13"/>
    <s v="2021-12-13"/>
    <n v="19"/>
    <n v="1"/>
    <n v="16"/>
    <n v="0"/>
    <n v="0"/>
    <n v="3"/>
    <n v="1"/>
    <n v="16"/>
    <n v="0"/>
    <n v="0"/>
    <n v="0"/>
    <n v="0"/>
    <n v="0"/>
    <n v="0"/>
    <x v="0"/>
    <x v="0"/>
  </r>
  <r>
    <x v="0"/>
    <x v="162"/>
    <x v="0"/>
    <x v="14"/>
    <s v="2021-12-13"/>
    <n v="19"/>
    <n v="1"/>
    <n v="16"/>
    <n v="0"/>
    <n v="0"/>
    <n v="3"/>
    <n v="1"/>
    <n v="16"/>
    <n v="0"/>
    <n v="0"/>
    <n v="0"/>
    <n v="0"/>
    <n v="0"/>
    <n v="0"/>
    <x v="0"/>
    <x v="0"/>
  </r>
  <r>
    <x v="0"/>
    <x v="162"/>
    <x v="0"/>
    <x v="15"/>
    <s v="2021-12-13"/>
    <n v="19"/>
    <n v="1"/>
    <n v="16"/>
    <n v="0"/>
    <n v="0"/>
    <n v="3"/>
    <n v="1"/>
    <n v="16"/>
    <n v="0"/>
    <n v="0"/>
    <n v="0"/>
    <n v="0"/>
    <n v="0"/>
    <n v="0"/>
    <x v="0"/>
    <x v="0"/>
  </r>
  <r>
    <x v="0"/>
    <x v="162"/>
    <x v="0"/>
    <x v="16"/>
    <s v="2021-12-13"/>
    <n v="19"/>
    <n v="1"/>
    <n v="16"/>
    <n v="0"/>
    <n v="0"/>
    <n v="3"/>
    <n v="1"/>
    <n v="16"/>
    <n v="0"/>
    <n v="0"/>
    <n v="0"/>
    <n v="0"/>
    <n v="0"/>
    <n v="0"/>
    <x v="0"/>
    <x v="0"/>
  </r>
  <r>
    <x v="0"/>
    <x v="162"/>
    <x v="0"/>
    <x v="17"/>
    <s v="2021-12-13"/>
    <n v="19"/>
    <n v="1"/>
    <n v="16"/>
    <n v="0"/>
    <n v="0"/>
    <n v="3"/>
    <n v="1"/>
    <n v="16"/>
    <n v="0"/>
    <n v="0"/>
    <n v="0"/>
    <n v="0"/>
    <n v="0"/>
    <n v="0"/>
    <x v="0"/>
    <x v="0"/>
  </r>
  <r>
    <x v="0"/>
    <x v="162"/>
    <x v="362"/>
    <x v="24"/>
    <s v="2021-12-13"/>
    <n v="19"/>
    <n v="1"/>
    <n v="16"/>
    <n v="0"/>
    <n v="0"/>
    <n v="3"/>
    <n v="1"/>
    <n v="16"/>
    <n v="0"/>
    <n v="0"/>
    <n v="0"/>
    <n v="0"/>
    <n v="0"/>
    <n v="0"/>
    <x v="1"/>
    <x v="0"/>
  </r>
  <r>
    <x v="0"/>
    <x v="162"/>
    <x v="0"/>
    <x v="18"/>
    <s v="2021-12-13"/>
    <n v="19"/>
    <n v="1"/>
    <n v="16"/>
    <n v="0"/>
    <n v="0"/>
    <n v="3"/>
    <n v="1"/>
    <n v="16"/>
    <n v="0"/>
    <n v="0"/>
    <n v="0"/>
    <n v="0"/>
    <n v="0"/>
    <n v="0"/>
    <x v="0"/>
    <x v="0"/>
  </r>
  <r>
    <x v="0"/>
    <x v="162"/>
    <x v="0"/>
    <x v="19"/>
    <s v="2021-12-13"/>
    <n v="19"/>
    <n v="1"/>
    <n v="16"/>
    <n v="0"/>
    <n v="0"/>
    <n v="3"/>
    <n v="1"/>
    <n v="16"/>
    <n v="0"/>
    <n v="0"/>
    <n v="0"/>
    <n v="0"/>
    <n v="0"/>
    <n v="0"/>
    <x v="0"/>
    <x v="0"/>
  </r>
  <r>
    <x v="0"/>
    <x v="162"/>
    <x v="0"/>
    <x v="20"/>
    <s v="2021-12-13"/>
    <n v="19"/>
    <n v="1"/>
    <n v="16"/>
    <n v="0"/>
    <n v="0"/>
    <n v="3"/>
    <n v="1"/>
    <n v="16"/>
    <n v="0"/>
    <n v="0"/>
    <n v="0"/>
    <n v="0"/>
    <n v="0"/>
    <n v="0"/>
    <x v="0"/>
    <x v="0"/>
  </r>
  <r>
    <x v="0"/>
    <x v="162"/>
    <x v="0"/>
    <x v="21"/>
    <s v="2021-12-13"/>
    <n v="19"/>
    <n v="1"/>
    <n v="16"/>
    <n v="0"/>
    <n v="0"/>
    <n v="3"/>
    <n v="1"/>
    <n v="16"/>
    <n v="0"/>
    <n v="0"/>
    <n v="0"/>
    <n v="0"/>
    <n v="0"/>
    <n v="0"/>
    <x v="0"/>
    <x v="0"/>
  </r>
  <r>
    <x v="0"/>
    <x v="162"/>
    <x v="0"/>
    <x v="22"/>
    <s v="2021-12-13"/>
    <n v="19"/>
    <n v="1"/>
    <n v="16"/>
    <n v="0"/>
    <n v="0"/>
    <n v="3"/>
    <n v="1"/>
    <n v="16"/>
    <n v="0"/>
    <n v="0"/>
    <n v="0"/>
    <n v="0"/>
    <n v="0"/>
    <n v="0"/>
    <x v="0"/>
    <x v="0"/>
  </r>
  <r>
    <x v="0"/>
    <x v="163"/>
    <x v="363"/>
    <x v="0"/>
    <s v="2021-12-01"/>
    <n v="31"/>
    <n v="1"/>
    <n v="21"/>
    <n v="0"/>
    <n v="1"/>
    <n v="9"/>
    <n v="1"/>
    <n v="17"/>
    <n v="0"/>
    <n v="0"/>
    <n v="0"/>
    <n v="0"/>
    <n v="0"/>
    <n v="5"/>
    <x v="1"/>
    <x v="0"/>
  </r>
  <r>
    <x v="0"/>
    <x v="163"/>
    <x v="0"/>
    <x v="1"/>
    <s v="2021-12-01"/>
    <n v="31"/>
    <n v="1"/>
    <n v="21"/>
    <n v="0"/>
    <n v="1"/>
    <n v="9"/>
    <n v="1"/>
    <n v="17"/>
    <n v="0"/>
    <n v="0"/>
    <n v="0"/>
    <n v="0"/>
    <n v="0"/>
    <n v="5"/>
    <x v="0"/>
    <x v="0"/>
  </r>
  <r>
    <x v="0"/>
    <x v="163"/>
    <x v="364"/>
    <x v="2"/>
    <s v="2021-12-01"/>
    <n v="31"/>
    <n v="1"/>
    <n v="21"/>
    <n v="0"/>
    <n v="1"/>
    <n v="9"/>
    <n v="0"/>
    <n v="17"/>
    <n v="0"/>
    <n v="0"/>
    <n v="0"/>
    <n v="0"/>
    <n v="1"/>
    <n v="5"/>
    <x v="1"/>
    <x v="0"/>
  </r>
  <r>
    <x v="0"/>
    <x v="163"/>
    <x v="0"/>
    <x v="3"/>
    <s v="2021-12-01"/>
    <n v="31"/>
    <n v="1"/>
    <n v="21"/>
    <n v="0"/>
    <n v="1"/>
    <n v="9"/>
    <n v="1"/>
    <n v="17"/>
    <n v="0"/>
    <n v="0"/>
    <n v="0"/>
    <n v="0"/>
    <n v="0"/>
    <n v="5"/>
    <x v="0"/>
    <x v="0"/>
  </r>
  <r>
    <x v="0"/>
    <x v="163"/>
    <x v="364"/>
    <x v="4"/>
    <s v="2021-12-01"/>
    <n v="31"/>
    <n v="1"/>
    <n v="21"/>
    <n v="0"/>
    <n v="1"/>
    <n v="9"/>
    <n v="1"/>
    <n v="17"/>
    <n v="0"/>
    <n v="0"/>
    <n v="0"/>
    <n v="0"/>
    <n v="0"/>
    <n v="5"/>
    <x v="1"/>
    <x v="0"/>
  </r>
  <r>
    <x v="0"/>
    <x v="163"/>
    <x v="0"/>
    <x v="5"/>
    <s v="2021-12-01"/>
    <n v="31"/>
    <n v="1"/>
    <n v="21"/>
    <n v="0"/>
    <n v="1"/>
    <n v="9"/>
    <n v="1"/>
    <n v="17"/>
    <n v="0"/>
    <n v="0"/>
    <n v="0"/>
    <n v="0"/>
    <n v="0"/>
    <n v="5"/>
    <x v="0"/>
    <x v="0"/>
  </r>
  <r>
    <x v="0"/>
    <x v="163"/>
    <x v="364"/>
    <x v="6"/>
    <s v="2021-12-01"/>
    <n v="31"/>
    <n v="1"/>
    <n v="21"/>
    <n v="0"/>
    <n v="1"/>
    <n v="9"/>
    <n v="1"/>
    <n v="17"/>
    <n v="0"/>
    <n v="0"/>
    <n v="0"/>
    <n v="0"/>
    <n v="0"/>
    <n v="5"/>
    <x v="1"/>
    <x v="0"/>
  </r>
  <r>
    <x v="0"/>
    <x v="163"/>
    <x v="0"/>
    <x v="7"/>
    <s v="2021-12-01"/>
    <n v="31"/>
    <n v="1"/>
    <n v="21"/>
    <n v="0"/>
    <n v="1"/>
    <n v="9"/>
    <n v="1"/>
    <n v="17"/>
    <n v="0"/>
    <n v="0"/>
    <n v="0"/>
    <n v="0"/>
    <n v="0"/>
    <n v="5"/>
    <x v="0"/>
    <x v="0"/>
  </r>
  <r>
    <x v="0"/>
    <x v="163"/>
    <x v="365"/>
    <x v="8"/>
    <s v="2021-12-01"/>
    <n v="31"/>
    <n v="1"/>
    <n v="21"/>
    <n v="0"/>
    <n v="1"/>
    <n v="9"/>
    <n v="1"/>
    <n v="17"/>
    <n v="0"/>
    <n v="0"/>
    <n v="0"/>
    <n v="0"/>
    <n v="0"/>
    <n v="5"/>
    <x v="1"/>
    <x v="0"/>
  </r>
  <r>
    <x v="0"/>
    <x v="163"/>
    <x v="0"/>
    <x v="9"/>
    <s v="2021-12-01"/>
    <n v="31"/>
    <n v="0"/>
    <n v="21"/>
    <n v="1"/>
    <n v="1"/>
    <n v="8"/>
    <n v="1"/>
    <n v="17"/>
    <n v="0"/>
    <n v="0"/>
    <n v="0"/>
    <n v="0"/>
    <n v="0"/>
    <n v="5"/>
    <x v="0"/>
    <x v="0"/>
  </r>
  <r>
    <x v="0"/>
    <x v="163"/>
    <x v="364"/>
    <x v="10"/>
    <s v="2021-12-01"/>
    <n v="31"/>
    <n v="1"/>
    <n v="21"/>
    <n v="0"/>
    <n v="1"/>
    <n v="9"/>
    <n v="1"/>
    <n v="17"/>
    <n v="0"/>
    <n v="0"/>
    <n v="0"/>
    <n v="0"/>
    <n v="0"/>
    <n v="5"/>
    <x v="1"/>
    <x v="0"/>
  </r>
  <r>
    <x v="0"/>
    <x v="163"/>
    <x v="0"/>
    <x v="11"/>
    <s v="2021-12-01"/>
    <n v="31"/>
    <n v="1"/>
    <n v="21"/>
    <n v="0"/>
    <n v="1"/>
    <n v="9"/>
    <n v="0"/>
    <n v="17"/>
    <n v="0"/>
    <n v="0"/>
    <n v="0"/>
    <n v="0"/>
    <n v="1"/>
    <n v="5"/>
    <x v="0"/>
    <x v="0"/>
  </r>
  <r>
    <x v="0"/>
    <x v="163"/>
    <x v="366"/>
    <x v="12"/>
    <s v="2021-12-01"/>
    <n v="31"/>
    <n v="1"/>
    <n v="21"/>
    <n v="0"/>
    <n v="1"/>
    <n v="9"/>
    <n v="0"/>
    <n v="17"/>
    <n v="0"/>
    <n v="0"/>
    <n v="0"/>
    <n v="0"/>
    <n v="1"/>
    <n v="5"/>
    <x v="1"/>
    <x v="0"/>
  </r>
  <r>
    <x v="0"/>
    <x v="163"/>
    <x v="0"/>
    <x v="13"/>
    <s v="2021-12-01"/>
    <n v="31"/>
    <n v="1"/>
    <n v="21"/>
    <n v="0"/>
    <n v="1"/>
    <n v="9"/>
    <n v="1"/>
    <n v="17"/>
    <n v="0"/>
    <n v="0"/>
    <n v="0"/>
    <n v="0"/>
    <n v="0"/>
    <n v="5"/>
    <x v="0"/>
    <x v="0"/>
  </r>
  <r>
    <x v="0"/>
    <x v="163"/>
    <x v="364"/>
    <x v="14"/>
    <s v="2021-12-01"/>
    <n v="31"/>
    <n v="1"/>
    <n v="21"/>
    <n v="0"/>
    <n v="1"/>
    <n v="9"/>
    <n v="1"/>
    <n v="17"/>
    <n v="0"/>
    <n v="0"/>
    <n v="0"/>
    <n v="0"/>
    <n v="0"/>
    <n v="5"/>
    <x v="1"/>
    <x v="0"/>
  </r>
  <r>
    <x v="0"/>
    <x v="163"/>
    <x v="0"/>
    <x v="15"/>
    <s v="2021-12-01"/>
    <n v="31"/>
    <n v="1"/>
    <n v="21"/>
    <n v="0"/>
    <n v="1"/>
    <n v="9"/>
    <n v="1"/>
    <n v="17"/>
    <n v="0"/>
    <n v="0"/>
    <n v="0"/>
    <n v="0"/>
    <n v="0"/>
    <n v="5"/>
    <x v="0"/>
    <x v="0"/>
  </r>
  <r>
    <x v="0"/>
    <x v="163"/>
    <x v="365"/>
    <x v="16"/>
    <s v="2021-12-01"/>
    <n v="31"/>
    <n v="1"/>
    <n v="21"/>
    <n v="0"/>
    <n v="1"/>
    <n v="9"/>
    <n v="0"/>
    <n v="17"/>
    <n v="0"/>
    <n v="0"/>
    <n v="0"/>
    <n v="0"/>
    <n v="1"/>
    <n v="5"/>
    <x v="1"/>
    <x v="0"/>
  </r>
  <r>
    <x v="0"/>
    <x v="163"/>
    <x v="0"/>
    <x v="17"/>
    <s v="2021-12-01"/>
    <n v="31"/>
    <n v="1"/>
    <n v="21"/>
    <n v="0"/>
    <n v="1"/>
    <n v="9"/>
    <n v="1"/>
    <n v="17"/>
    <n v="0"/>
    <n v="0"/>
    <n v="0"/>
    <n v="0"/>
    <n v="0"/>
    <n v="5"/>
    <x v="0"/>
    <x v="0"/>
  </r>
  <r>
    <x v="0"/>
    <x v="163"/>
    <x v="365"/>
    <x v="18"/>
    <s v="2021-12-01"/>
    <n v="31"/>
    <n v="1"/>
    <n v="21"/>
    <n v="0"/>
    <n v="1"/>
    <n v="9"/>
    <n v="1"/>
    <n v="17"/>
    <n v="0"/>
    <n v="0"/>
    <n v="0"/>
    <n v="0"/>
    <n v="0"/>
    <n v="5"/>
    <x v="1"/>
    <x v="0"/>
  </r>
  <r>
    <x v="0"/>
    <x v="163"/>
    <x v="0"/>
    <x v="19"/>
    <s v="2021-12-01"/>
    <n v="31"/>
    <n v="1"/>
    <n v="21"/>
    <n v="0"/>
    <n v="1"/>
    <n v="9"/>
    <n v="1"/>
    <n v="17"/>
    <n v="0"/>
    <n v="0"/>
    <n v="0"/>
    <n v="0"/>
    <n v="0"/>
    <n v="5"/>
    <x v="0"/>
    <x v="0"/>
  </r>
  <r>
    <x v="0"/>
    <x v="163"/>
    <x v="364"/>
    <x v="20"/>
    <s v="2021-12-01"/>
    <n v="31"/>
    <n v="1"/>
    <n v="21"/>
    <n v="0"/>
    <n v="1"/>
    <n v="9"/>
    <n v="1"/>
    <n v="17"/>
    <n v="0"/>
    <n v="0"/>
    <n v="0"/>
    <n v="0"/>
    <n v="0"/>
    <n v="5"/>
    <x v="1"/>
    <x v="0"/>
  </r>
  <r>
    <x v="0"/>
    <x v="163"/>
    <x v="367"/>
    <x v="22"/>
    <s v="2021-12-01"/>
    <n v="31"/>
    <n v="1"/>
    <n v="21"/>
    <n v="0"/>
    <n v="1"/>
    <n v="9"/>
    <n v="0"/>
    <n v="17"/>
    <n v="0"/>
    <n v="0"/>
    <n v="0"/>
    <n v="0"/>
    <n v="1"/>
    <n v="5"/>
    <x v="1"/>
    <x v="0"/>
  </r>
  <r>
    <x v="0"/>
    <x v="164"/>
    <x v="8"/>
    <x v="0"/>
    <s v="2021-12-01"/>
    <n v="31"/>
    <n v="1"/>
    <n v="23"/>
    <n v="0"/>
    <n v="0"/>
    <n v="8"/>
    <n v="1"/>
    <n v="23"/>
    <n v="0"/>
    <n v="0"/>
    <n v="0"/>
    <n v="0"/>
    <n v="0"/>
    <n v="0"/>
    <x v="0"/>
    <x v="0"/>
  </r>
  <r>
    <x v="0"/>
    <x v="164"/>
    <x v="8"/>
    <x v="1"/>
    <s v="2021-12-01"/>
    <n v="31"/>
    <n v="1"/>
    <n v="23"/>
    <n v="0"/>
    <n v="0"/>
    <n v="8"/>
    <n v="1"/>
    <n v="23"/>
    <n v="0"/>
    <n v="0"/>
    <n v="0"/>
    <n v="0"/>
    <n v="0"/>
    <n v="0"/>
    <x v="0"/>
    <x v="0"/>
  </r>
  <r>
    <x v="0"/>
    <x v="164"/>
    <x v="8"/>
    <x v="2"/>
    <s v="2021-12-01"/>
    <n v="31"/>
    <n v="1"/>
    <n v="23"/>
    <n v="0"/>
    <n v="0"/>
    <n v="8"/>
    <n v="1"/>
    <n v="23"/>
    <n v="0"/>
    <n v="0"/>
    <n v="0"/>
    <n v="0"/>
    <n v="0"/>
    <n v="0"/>
    <x v="0"/>
    <x v="0"/>
  </r>
  <r>
    <x v="0"/>
    <x v="164"/>
    <x v="8"/>
    <x v="3"/>
    <s v="2021-12-01"/>
    <n v="31"/>
    <n v="1"/>
    <n v="23"/>
    <n v="0"/>
    <n v="0"/>
    <n v="8"/>
    <n v="1"/>
    <n v="23"/>
    <n v="0"/>
    <n v="0"/>
    <n v="0"/>
    <n v="0"/>
    <n v="0"/>
    <n v="0"/>
    <x v="0"/>
    <x v="0"/>
  </r>
  <r>
    <x v="0"/>
    <x v="164"/>
    <x v="8"/>
    <x v="4"/>
    <s v="2021-12-01"/>
    <n v="31"/>
    <n v="1"/>
    <n v="23"/>
    <n v="0"/>
    <n v="0"/>
    <n v="8"/>
    <n v="1"/>
    <n v="23"/>
    <n v="0"/>
    <n v="0"/>
    <n v="0"/>
    <n v="0"/>
    <n v="0"/>
    <n v="0"/>
    <x v="0"/>
    <x v="0"/>
  </r>
  <r>
    <x v="0"/>
    <x v="164"/>
    <x v="8"/>
    <x v="5"/>
    <s v="2021-12-01"/>
    <n v="31"/>
    <n v="1"/>
    <n v="23"/>
    <n v="0"/>
    <n v="0"/>
    <n v="8"/>
    <n v="1"/>
    <n v="23"/>
    <n v="0"/>
    <n v="0"/>
    <n v="0"/>
    <n v="0"/>
    <n v="0"/>
    <n v="0"/>
    <x v="0"/>
    <x v="0"/>
  </r>
  <r>
    <x v="0"/>
    <x v="164"/>
    <x v="8"/>
    <x v="6"/>
    <s v="2021-12-01"/>
    <n v="31"/>
    <n v="1"/>
    <n v="23"/>
    <n v="0"/>
    <n v="0"/>
    <n v="8"/>
    <n v="1"/>
    <n v="23"/>
    <n v="0"/>
    <n v="0"/>
    <n v="0"/>
    <n v="0"/>
    <n v="0"/>
    <n v="0"/>
    <x v="0"/>
    <x v="0"/>
  </r>
  <r>
    <x v="0"/>
    <x v="164"/>
    <x v="8"/>
    <x v="7"/>
    <s v="2021-12-01"/>
    <n v="31"/>
    <n v="1"/>
    <n v="23"/>
    <n v="0"/>
    <n v="0"/>
    <n v="8"/>
    <n v="1"/>
    <n v="23"/>
    <n v="0"/>
    <n v="0"/>
    <n v="0"/>
    <n v="0"/>
    <n v="0"/>
    <n v="0"/>
    <x v="0"/>
    <x v="0"/>
  </r>
  <r>
    <x v="0"/>
    <x v="164"/>
    <x v="8"/>
    <x v="8"/>
    <s v="2021-12-01"/>
    <n v="31"/>
    <n v="1"/>
    <n v="23"/>
    <n v="0"/>
    <n v="0"/>
    <n v="8"/>
    <n v="1"/>
    <n v="23"/>
    <n v="0"/>
    <n v="0"/>
    <n v="0"/>
    <n v="0"/>
    <n v="0"/>
    <n v="0"/>
    <x v="0"/>
    <x v="0"/>
  </r>
  <r>
    <x v="0"/>
    <x v="164"/>
    <x v="8"/>
    <x v="9"/>
    <s v="2021-12-01"/>
    <n v="31"/>
    <n v="1"/>
    <n v="23"/>
    <n v="0"/>
    <n v="0"/>
    <n v="8"/>
    <n v="1"/>
    <n v="23"/>
    <n v="0"/>
    <n v="0"/>
    <n v="0"/>
    <n v="0"/>
    <n v="0"/>
    <n v="0"/>
    <x v="0"/>
    <x v="0"/>
  </r>
  <r>
    <x v="0"/>
    <x v="164"/>
    <x v="8"/>
    <x v="10"/>
    <s v="2021-12-01"/>
    <n v="31"/>
    <n v="1"/>
    <n v="23"/>
    <n v="0"/>
    <n v="0"/>
    <n v="8"/>
    <n v="1"/>
    <n v="23"/>
    <n v="0"/>
    <n v="0"/>
    <n v="0"/>
    <n v="0"/>
    <n v="0"/>
    <n v="0"/>
    <x v="0"/>
    <x v="0"/>
  </r>
  <r>
    <x v="0"/>
    <x v="164"/>
    <x v="8"/>
    <x v="11"/>
    <s v="2021-12-01"/>
    <n v="31"/>
    <n v="1"/>
    <n v="23"/>
    <n v="0"/>
    <n v="0"/>
    <n v="8"/>
    <n v="1"/>
    <n v="23"/>
    <n v="0"/>
    <n v="0"/>
    <n v="0"/>
    <n v="0"/>
    <n v="0"/>
    <n v="0"/>
    <x v="0"/>
    <x v="0"/>
  </r>
  <r>
    <x v="0"/>
    <x v="164"/>
    <x v="8"/>
    <x v="12"/>
    <s v="2021-12-01"/>
    <n v="31"/>
    <n v="1"/>
    <n v="23"/>
    <n v="0"/>
    <n v="0"/>
    <n v="8"/>
    <n v="1"/>
    <n v="23"/>
    <n v="0"/>
    <n v="0"/>
    <n v="0"/>
    <n v="0"/>
    <n v="0"/>
    <n v="0"/>
    <x v="0"/>
    <x v="0"/>
  </r>
  <r>
    <x v="0"/>
    <x v="164"/>
    <x v="8"/>
    <x v="13"/>
    <s v="2021-12-01"/>
    <n v="31"/>
    <n v="1"/>
    <n v="23"/>
    <n v="0"/>
    <n v="0"/>
    <n v="8"/>
    <n v="1"/>
    <n v="23"/>
    <n v="0"/>
    <n v="0"/>
    <n v="0"/>
    <n v="0"/>
    <n v="0"/>
    <n v="0"/>
    <x v="0"/>
    <x v="0"/>
  </r>
  <r>
    <x v="0"/>
    <x v="164"/>
    <x v="8"/>
    <x v="14"/>
    <s v="2021-12-01"/>
    <n v="31"/>
    <n v="1"/>
    <n v="23"/>
    <n v="0"/>
    <n v="0"/>
    <n v="8"/>
    <n v="1"/>
    <n v="23"/>
    <n v="0"/>
    <n v="0"/>
    <n v="0"/>
    <n v="0"/>
    <n v="0"/>
    <n v="0"/>
    <x v="0"/>
    <x v="0"/>
  </r>
  <r>
    <x v="0"/>
    <x v="164"/>
    <x v="8"/>
    <x v="15"/>
    <s v="2021-12-01"/>
    <n v="31"/>
    <n v="1"/>
    <n v="23"/>
    <n v="0"/>
    <n v="0"/>
    <n v="8"/>
    <n v="1"/>
    <n v="23"/>
    <n v="0"/>
    <n v="0"/>
    <n v="0"/>
    <n v="0"/>
    <n v="0"/>
    <n v="0"/>
    <x v="0"/>
    <x v="0"/>
  </r>
  <r>
    <x v="0"/>
    <x v="164"/>
    <x v="8"/>
    <x v="16"/>
    <s v="2021-12-01"/>
    <n v="31"/>
    <n v="1"/>
    <n v="23"/>
    <n v="0"/>
    <n v="0"/>
    <n v="8"/>
    <n v="1"/>
    <n v="23"/>
    <n v="0"/>
    <n v="0"/>
    <n v="0"/>
    <n v="0"/>
    <n v="0"/>
    <n v="0"/>
    <x v="0"/>
    <x v="0"/>
  </r>
  <r>
    <x v="0"/>
    <x v="164"/>
    <x v="8"/>
    <x v="17"/>
    <s v="2021-12-01"/>
    <n v="31"/>
    <n v="1"/>
    <n v="23"/>
    <n v="0"/>
    <n v="0"/>
    <n v="8"/>
    <n v="1"/>
    <n v="23"/>
    <n v="0"/>
    <n v="0"/>
    <n v="0"/>
    <n v="0"/>
    <n v="0"/>
    <n v="0"/>
    <x v="0"/>
    <x v="0"/>
  </r>
  <r>
    <x v="0"/>
    <x v="164"/>
    <x v="8"/>
    <x v="18"/>
    <s v="2021-12-01"/>
    <n v="31"/>
    <n v="1"/>
    <n v="23"/>
    <n v="0"/>
    <n v="0"/>
    <n v="8"/>
    <n v="1"/>
    <n v="23"/>
    <n v="0"/>
    <n v="0"/>
    <n v="0"/>
    <n v="0"/>
    <n v="0"/>
    <n v="0"/>
    <x v="0"/>
    <x v="0"/>
  </r>
  <r>
    <x v="0"/>
    <x v="164"/>
    <x v="8"/>
    <x v="19"/>
    <s v="2021-12-01"/>
    <n v="31"/>
    <n v="1"/>
    <n v="23"/>
    <n v="0"/>
    <n v="0"/>
    <n v="8"/>
    <n v="1"/>
    <n v="23"/>
    <n v="0"/>
    <n v="0"/>
    <n v="0"/>
    <n v="0"/>
    <n v="0"/>
    <n v="0"/>
    <x v="0"/>
    <x v="0"/>
  </r>
  <r>
    <x v="0"/>
    <x v="164"/>
    <x v="8"/>
    <x v="20"/>
    <s v="2021-12-01"/>
    <n v="31"/>
    <n v="1"/>
    <n v="23"/>
    <n v="0"/>
    <n v="0"/>
    <n v="8"/>
    <n v="1"/>
    <n v="23"/>
    <n v="0"/>
    <n v="0"/>
    <n v="0"/>
    <n v="0"/>
    <n v="0"/>
    <n v="0"/>
    <x v="0"/>
    <x v="0"/>
  </r>
  <r>
    <x v="0"/>
    <x v="164"/>
    <x v="8"/>
    <x v="21"/>
    <s v="2021-12-01"/>
    <n v="31"/>
    <n v="1"/>
    <n v="23"/>
    <n v="0"/>
    <n v="0"/>
    <n v="8"/>
    <n v="1"/>
    <n v="23"/>
    <n v="0"/>
    <n v="0"/>
    <n v="0"/>
    <n v="0"/>
    <n v="0"/>
    <n v="0"/>
    <x v="0"/>
    <x v="0"/>
  </r>
  <r>
    <x v="0"/>
    <x v="164"/>
    <x v="8"/>
    <x v="22"/>
    <s v="2021-12-01"/>
    <n v="31"/>
    <n v="1"/>
    <n v="23"/>
    <n v="0"/>
    <n v="0"/>
    <n v="8"/>
    <n v="1"/>
    <n v="23"/>
    <n v="0"/>
    <n v="0"/>
    <n v="0"/>
    <n v="0"/>
    <n v="0"/>
    <n v="0"/>
    <x v="0"/>
    <x v="0"/>
  </r>
  <r>
    <x v="0"/>
    <x v="165"/>
    <x v="368"/>
    <x v="0"/>
    <s v="2021-12-01"/>
    <n v="31"/>
    <n v="1"/>
    <n v="11"/>
    <n v="0"/>
    <n v="8"/>
    <n v="12"/>
    <n v="1"/>
    <n v="17"/>
    <n v="0"/>
    <n v="1"/>
    <n v="0"/>
    <n v="0"/>
    <n v="0"/>
    <n v="1"/>
    <x v="1"/>
    <x v="0"/>
  </r>
  <r>
    <x v="0"/>
    <x v="165"/>
    <x v="0"/>
    <x v="1"/>
    <s v="2021-12-01"/>
    <n v="31"/>
    <n v="0"/>
    <n v="11"/>
    <n v="1"/>
    <n v="8"/>
    <n v="11"/>
    <n v="1"/>
    <n v="17"/>
    <n v="0"/>
    <n v="1"/>
    <n v="0"/>
    <n v="0"/>
    <n v="0"/>
    <n v="1"/>
    <x v="0"/>
    <x v="0"/>
  </r>
  <r>
    <x v="0"/>
    <x v="165"/>
    <x v="368"/>
    <x v="2"/>
    <s v="2021-12-01"/>
    <n v="31"/>
    <n v="1"/>
    <n v="11"/>
    <n v="0"/>
    <n v="8"/>
    <n v="12"/>
    <n v="1"/>
    <n v="17"/>
    <n v="0"/>
    <n v="1"/>
    <n v="0"/>
    <n v="0"/>
    <n v="0"/>
    <n v="1"/>
    <x v="1"/>
    <x v="0"/>
  </r>
  <r>
    <x v="0"/>
    <x v="165"/>
    <x v="0"/>
    <x v="3"/>
    <s v="2021-12-01"/>
    <n v="31"/>
    <n v="0"/>
    <n v="11"/>
    <n v="1"/>
    <n v="8"/>
    <n v="11"/>
    <n v="1"/>
    <n v="17"/>
    <n v="0"/>
    <n v="1"/>
    <n v="0"/>
    <n v="0"/>
    <n v="0"/>
    <n v="1"/>
    <x v="0"/>
    <x v="0"/>
  </r>
  <r>
    <x v="0"/>
    <x v="165"/>
    <x v="368"/>
    <x v="4"/>
    <s v="2021-12-01"/>
    <n v="31"/>
    <n v="1"/>
    <n v="11"/>
    <n v="0"/>
    <n v="8"/>
    <n v="12"/>
    <n v="1"/>
    <n v="17"/>
    <n v="0"/>
    <n v="1"/>
    <n v="0"/>
    <n v="0"/>
    <n v="0"/>
    <n v="1"/>
    <x v="1"/>
    <x v="0"/>
  </r>
  <r>
    <x v="0"/>
    <x v="165"/>
    <x v="0"/>
    <x v="5"/>
    <s v="2021-12-01"/>
    <n v="31"/>
    <n v="0"/>
    <n v="11"/>
    <n v="1"/>
    <n v="8"/>
    <n v="11"/>
    <n v="1"/>
    <n v="17"/>
    <n v="0"/>
    <n v="1"/>
    <n v="0"/>
    <n v="0"/>
    <n v="0"/>
    <n v="1"/>
    <x v="0"/>
    <x v="0"/>
  </r>
  <r>
    <x v="0"/>
    <x v="165"/>
    <x v="368"/>
    <x v="6"/>
    <s v="2021-12-01"/>
    <n v="31"/>
    <n v="1"/>
    <n v="11"/>
    <n v="0"/>
    <n v="8"/>
    <n v="12"/>
    <n v="1"/>
    <n v="17"/>
    <n v="0"/>
    <n v="1"/>
    <n v="0"/>
    <n v="0"/>
    <n v="0"/>
    <n v="1"/>
    <x v="1"/>
    <x v="0"/>
  </r>
  <r>
    <x v="0"/>
    <x v="165"/>
    <x v="368"/>
    <x v="7"/>
    <s v="2021-12-01"/>
    <n v="31"/>
    <n v="1"/>
    <n v="11"/>
    <n v="0"/>
    <n v="8"/>
    <n v="12"/>
    <n v="1"/>
    <n v="17"/>
    <n v="0"/>
    <n v="1"/>
    <n v="0"/>
    <n v="0"/>
    <n v="0"/>
    <n v="1"/>
    <x v="1"/>
    <x v="0"/>
  </r>
  <r>
    <x v="0"/>
    <x v="165"/>
    <x v="369"/>
    <x v="8"/>
    <s v="2021-12-01"/>
    <n v="31"/>
    <n v="1"/>
    <n v="11"/>
    <n v="0"/>
    <n v="8"/>
    <n v="12"/>
    <n v="1"/>
    <n v="17"/>
    <n v="0"/>
    <n v="1"/>
    <n v="0"/>
    <n v="0"/>
    <n v="0"/>
    <n v="1"/>
    <x v="1"/>
    <x v="0"/>
  </r>
  <r>
    <x v="0"/>
    <x v="165"/>
    <x v="0"/>
    <x v="9"/>
    <s v="2021-12-01"/>
    <n v="31"/>
    <n v="0"/>
    <n v="11"/>
    <n v="1"/>
    <n v="8"/>
    <n v="11"/>
    <n v="1"/>
    <n v="17"/>
    <n v="0"/>
    <n v="1"/>
    <n v="0"/>
    <n v="0"/>
    <n v="0"/>
    <n v="1"/>
    <x v="0"/>
    <x v="0"/>
  </r>
  <r>
    <x v="0"/>
    <x v="165"/>
    <x v="368"/>
    <x v="10"/>
    <s v="2021-12-01"/>
    <n v="31"/>
    <n v="1"/>
    <n v="11"/>
    <n v="0"/>
    <n v="8"/>
    <n v="12"/>
    <n v="1"/>
    <n v="17"/>
    <n v="0"/>
    <n v="1"/>
    <n v="0"/>
    <n v="0"/>
    <n v="0"/>
    <n v="1"/>
    <x v="1"/>
    <x v="0"/>
  </r>
  <r>
    <x v="0"/>
    <x v="165"/>
    <x v="0"/>
    <x v="11"/>
    <s v="2021-12-01"/>
    <n v="31"/>
    <n v="0"/>
    <n v="11"/>
    <n v="1"/>
    <n v="8"/>
    <n v="11"/>
    <n v="0"/>
    <n v="17"/>
    <n v="1"/>
    <n v="1"/>
    <n v="0"/>
    <n v="0"/>
    <n v="0"/>
    <n v="1"/>
    <x v="0"/>
    <x v="0"/>
  </r>
  <r>
    <x v="0"/>
    <x v="165"/>
    <x v="368"/>
    <x v="12"/>
    <s v="2021-12-01"/>
    <n v="31"/>
    <n v="1"/>
    <n v="11"/>
    <n v="0"/>
    <n v="8"/>
    <n v="12"/>
    <n v="1"/>
    <n v="17"/>
    <n v="0"/>
    <n v="1"/>
    <n v="0"/>
    <n v="0"/>
    <n v="0"/>
    <n v="1"/>
    <x v="1"/>
    <x v="0"/>
  </r>
  <r>
    <x v="0"/>
    <x v="165"/>
    <x v="368"/>
    <x v="13"/>
    <s v="2021-12-01"/>
    <n v="31"/>
    <n v="1"/>
    <n v="11"/>
    <n v="0"/>
    <n v="8"/>
    <n v="12"/>
    <n v="1"/>
    <n v="17"/>
    <n v="0"/>
    <n v="1"/>
    <n v="0"/>
    <n v="0"/>
    <n v="0"/>
    <n v="1"/>
    <x v="1"/>
    <x v="0"/>
  </r>
  <r>
    <x v="0"/>
    <x v="165"/>
    <x v="0"/>
    <x v="14"/>
    <s v="2021-12-01"/>
    <n v="31"/>
    <n v="0"/>
    <n v="11"/>
    <n v="1"/>
    <n v="8"/>
    <n v="11"/>
    <n v="1"/>
    <n v="17"/>
    <n v="0"/>
    <n v="1"/>
    <n v="0"/>
    <n v="0"/>
    <n v="0"/>
    <n v="1"/>
    <x v="0"/>
    <x v="0"/>
  </r>
  <r>
    <x v="0"/>
    <x v="165"/>
    <x v="368"/>
    <x v="15"/>
    <s v="2021-12-01"/>
    <n v="31"/>
    <n v="1"/>
    <n v="11"/>
    <n v="0"/>
    <n v="8"/>
    <n v="12"/>
    <n v="0"/>
    <n v="17"/>
    <n v="0"/>
    <n v="1"/>
    <n v="0"/>
    <n v="0"/>
    <n v="1"/>
    <n v="1"/>
    <x v="1"/>
    <x v="0"/>
  </r>
  <r>
    <x v="0"/>
    <x v="165"/>
    <x v="0"/>
    <x v="16"/>
    <s v="2021-12-01"/>
    <n v="31"/>
    <n v="0"/>
    <n v="11"/>
    <n v="1"/>
    <n v="8"/>
    <n v="11"/>
    <n v="1"/>
    <n v="17"/>
    <n v="0"/>
    <n v="1"/>
    <n v="0"/>
    <n v="0"/>
    <n v="0"/>
    <n v="1"/>
    <x v="0"/>
    <x v="0"/>
  </r>
  <r>
    <x v="0"/>
    <x v="165"/>
    <x v="0"/>
    <x v="17"/>
    <s v="2021-12-01"/>
    <n v="31"/>
    <n v="0"/>
    <n v="11"/>
    <n v="1"/>
    <n v="8"/>
    <n v="11"/>
    <n v="1"/>
    <n v="17"/>
    <n v="0"/>
    <n v="1"/>
    <n v="0"/>
    <n v="0"/>
    <n v="0"/>
    <n v="1"/>
    <x v="0"/>
    <x v="0"/>
  </r>
  <r>
    <x v="0"/>
    <x v="165"/>
    <x v="368"/>
    <x v="18"/>
    <s v="2021-12-01"/>
    <n v="31"/>
    <n v="1"/>
    <n v="11"/>
    <n v="0"/>
    <n v="8"/>
    <n v="12"/>
    <n v="1"/>
    <n v="17"/>
    <n v="0"/>
    <n v="1"/>
    <n v="0"/>
    <n v="0"/>
    <n v="0"/>
    <n v="1"/>
    <x v="1"/>
    <x v="0"/>
  </r>
  <r>
    <x v="0"/>
    <x v="166"/>
    <x v="28"/>
    <x v="1"/>
    <s v="2021-12-02"/>
    <n v="30"/>
    <n v="1"/>
    <n v="12"/>
    <n v="0"/>
    <n v="0"/>
    <n v="18"/>
    <n v="1"/>
    <n v="10"/>
    <n v="0"/>
    <n v="0"/>
    <n v="0"/>
    <n v="1"/>
    <n v="0"/>
    <n v="1"/>
    <x v="0"/>
    <x v="0"/>
  </r>
  <r>
    <x v="0"/>
    <x v="166"/>
    <x v="28"/>
    <x v="3"/>
    <s v="2021-12-02"/>
    <n v="30"/>
    <n v="1"/>
    <n v="12"/>
    <n v="0"/>
    <n v="0"/>
    <n v="18"/>
    <n v="1"/>
    <n v="10"/>
    <n v="0"/>
    <n v="0"/>
    <n v="0"/>
    <n v="1"/>
    <n v="0"/>
    <n v="1"/>
    <x v="0"/>
    <x v="0"/>
  </r>
  <r>
    <x v="0"/>
    <x v="166"/>
    <x v="28"/>
    <x v="5"/>
    <s v="2021-12-02"/>
    <n v="30"/>
    <n v="1"/>
    <n v="12"/>
    <n v="0"/>
    <n v="0"/>
    <n v="18"/>
    <n v="1"/>
    <n v="10"/>
    <n v="0"/>
    <n v="0"/>
    <n v="0"/>
    <n v="1"/>
    <n v="0"/>
    <n v="1"/>
    <x v="0"/>
    <x v="0"/>
  </r>
  <r>
    <x v="0"/>
    <x v="166"/>
    <x v="28"/>
    <x v="7"/>
    <s v="2021-12-02"/>
    <n v="30"/>
    <n v="1"/>
    <n v="12"/>
    <n v="0"/>
    <n v="0"/>
    <n v="18"/>
    <n v="1"/>
    <n v="10"/>
    <n v="0"/>
    <n v="0"/>
    <n v="0"/>
    <n v="1"/>
    <n v="0"/>
    <n v="1"/>
    <x v="0"/>
    <x v="0"/>
  </r>
  <r>
    <x v="0"/>
    <x v="166"/>
    <x v="28"/>
    <x v="12"/>
    <s v="2021-12-02"/>
    <n v="30"/>
    <n v="1"/>
    <n v="12"/>
    <n v="0"/>
    <n v="0"/>
    <n v="18"/>
    <n v="1"/>
    <n v="10"/>
    <n v="0"/>
    <n v="0"/>
    <n v="0"/>
    <n v="1"/>
    <n v="0"/>
    <n v="1"/>
    <x v="0"/>
    <x v="0"/>
  </r>
  <r>
    <x v="0"/>
    <x v="166"/>
    <x v="28"/>
    <x v="13"/>
    <s v="2021-12-02"/>
    <n v="30"/>
    <n v="1"/>
    <n v="12"/>
    <n v="0"/>
    <n v="0"/>
    <n v="18"/>
    <n v="1"/>
    <n v="10"/>
    <n v="0"/>
    <n v="0"/>
    <n v="0"/>
    <n v="1"/>
    <n v="0"/>
    <n v="1"/>
    <x v="0"/>
    <x v="0"/>
  </r>
  <r>
    <x v="0"/>
    <x v="166"/>
    <x v="28"/>
    <x v="14"/>
    <s v="2021-12-02"/>
    <n v="30"/>
    <n v="1"/>
    <n v="12"/>
    <n v="0"/>
    <n v="0"/>
    <n v="18"/>
    <n v="1"/>
    <n v="10"/>
    <n v="0"/>
    <n v="0"/>
    <n v="0"/>
    <n v="1"/>
    <n v="0"/>
    <n v="1"/>
    <x v="0"/>
    <x v="0"/>
  </r>
  <r>
    <x v="0"/>
    <x v="166"/>
    <x v="28"/>
    <x v="17"/>
    <s v="2021-12-02"/>
    <n v="30"/>
    <n v="1"/>
    <n v="12"/>
    <n v="0"/>
    <n v="0"/>
    <n v="18"/>
    <n v="0"/>
    <n v="10"/>
    <n v="0"/>
    <n v="0"/>
    <n v="0"/>
    <n v="1"/>
    <n v="1"/>
    <n v="1"/>
    <x v="0"/>
    <x v="0"/>
  </r>
  <r>
    <x v="0"/>
    <x v="166"/>
    <x v="28"/>
    <x v="18"/>
    <s v="2021-12-02"/>
    <n v="30"/>
    <n v="1"/>
    <n v="12"/>
    <n v="0"/>
    <n v="0"/>
    <n v="18"/>
    <n v="1"/>
    <n v="10"/>
    <n v="0"/>
    <n v="0"/>
    <n v="0"/>
    <n v="1"/>
    <n v="0"/>
    <n v="1"/>
    <x v="0"/>
    <x v="0"/>
  </r>
  <r>
    <x v="0"/>
    <x v="166"/>
    <x v="28"/>
    <x v="20"/>
    <s v="2021-12-02"/>
    <n v="30"/>
    <n v="1"/>
    <n v="12"/>
    <n v="0"/>
    <n v="0"/>
    <n v="18"/>
    <n v="1"/>
    <n v="10"/>
    <n v="0"/>
    <n v="0"/>
    <n v="0"/>
    <n v="1"/>
    <n v="0"/>
    <n v="1"/>
    <x v="0"/>
    <x v="0"/>
  </r>
  <r>
    <x v="0"/>
    <x v="166"/>
    <x v="28"/>
    <x v="21"/>
    <s v="2021-12-02"/>
    <n v="30"/>
    <n v="1"/>
    <n v="12"/>
    <n v="0"/>
    <n v="0"/>
    <n v="18"/>
    <n v="1"/>
    <n v="10"/>
    <n v="0"/>
    <n v="0"/>
    <n v="0"/>
    <n v="1"/>
    <n v="0"/>
    <n v="1"/>
    <x v="0"/>
    <x v="0"/>
  </r>
  <r>
    <x v="0"/>
    <x v="166"/>
    <x v="28"/>
    <x v="22"/>
    <s v="2021-12-02"/>
    <n v="30"/>
    <n v="1"/>
    <n v="12"/>
    <n v="0"/>
    <n v="0"/>
    <n v="18"/>
    <n v="0"/>
    <n v="10"/>
    <n v="0"/>
    <n v="0"/>
    <n v="1"/>
    <n v="1"/>
    <n v="0"/>
    <n v="1"/>
    <x v="0"/>
    <x v="0"/>
  </r>
  <r>
    <x v="0"/>
    <x v="167"/>
    <x v="370"/>
    <x v="0"/>
    <s v="2021-12-01"/>
    <n v="31"/>
    <n v="1"/>
    <n v="9"/>
    <n v="0"/>
    <n v="8"/>
    <n v="14"/>
    <n v="0"/>
    <n v="5"/>
    <n v="0"/>
    <n v="1"/>
    <n v="0"/>
    <n v="0"/>
    <n v="1"/>
    <n v="11"/>
    <x v="1"/>
    <x v="0"/>
  </r>
  <r>
    <x v="0"/>
    <x v="167"/>
    <x v="0"/>
    <x v="1"/>
    <s v="2021-12-01"/>
    <n v="31"/>
    <n v="0"/>
    <n v="9"/>
    <n v="1"/>
    <n v="8"/>
    <n v="13"/>
    <n v="1"/>
    <n v="5"/>
    <n v="0"/>
    <n v="1"/>
    <n v="0"/>
    <n v="0"/>
    <n v="0"/>
    <n v="11"/>
    <x v="0"/>
    <x v="0"/>
  </r>
  <r>
    <x v="0"/>
    <x v="167"/>
    <x v="370"/>
    <x v="2"/>
    <s v="2021-12-01"/>
    <n v="31"/>
    <n v="1"/>
    <n v="9"/>
    <n v="0"/>
    <n v="8"/>
    <n v="14"/>
    <n v="0"/>
    <n v="5"/>
    <n v="0"/>
    <n v="1"/>
    <n v="0"/>
    <n v="0"/>
    <n v="1"/>
    <n v="11"/>
    <x v="1"/>
    <x v="0"/>
  </r>
  <r>
    <x v="0"/>
    <x v="167"/>
    <x v="371"/>
    <x v="4"/>
    <s v="2021-12-01"/>
    <n v="31"/>
    <n v="1"/>
    <n v="9"/>
    <n v="0"/>
    <n v="8"/>
    <n v="14"/>
    <n v="0"/>
    <n v="5"/>
    <n v="0"/>
    <n v="1"/>
    <n v="0"/>
    <n v="0"/>
    <n v="1"/>
    <n v="11"/>
    <x v="1"/>
    <x v="0"/>
  </r>
  <r>
    <x v="0"/>
    <x v="167"/>
    <x v="0"/>
    <x v="5"/>
    <s v="2021-12-01"/>
    <n v="31"/>
    <n v="0"/>
    <n v="9"/>
    <n v="1"/>
    <n v="8"/>
    <n v="13"/>
    <n v="0"/>
    <n v="5"/>
    <n v="1"/>
    <n v="1"/>
    <n v="0"/>
    <n v="0"/>
    <n v="0"/>
    <n v="11"/>
    <x v="0"/>
    <x v="0"/>
  </r>
  <r>
    <x v="0"/>
    <x v="167"/>
    <x v="0"/>
    <x v="7"/>
    <s v="2021-12-01"/>
    <n v="31"/>
    <n v="0"/>
    <n v="9"/>
    <n v="1"/>
    <n v="8"/>
    <n v="13"/>
    <n v="0"/>
    <n v="5"/>
    <n v="0"/>
    <n v="1"/>
    <n v="0"/>
    <n v="0"/>
    <n v="1"/>
    <n v="11"/>
    <x v="0"/>
    <x v="0"/>
  </r>
  <r>
    <x v="0"/>
    <x v="167"/>
    <x v="372"/>
    <x v="8"/>
    <s v="2021-12-01"/>
    <n v="31"/>
    <n v="1"/>
    <n v="9"/>
    <n v="0"/>
    <n v="8"/>
    <n v="14"/>
    <n v="0"/>
    <n v="5"/>
    <n v="0"/>
    <n v="1"/>
    <n v="0"/>
    <n v="0"/>
    <n v="1"/>
    <n v="11"/>
    <x v="1"/>
    <x v="0"/>
  </r>
  <r>
    <x v="0"/>
    <x v="167"/>
    <x v="0"/>
    <x v="9"/>
    <s v="2021-12-01"/>
    <n v="31"/>
    <n v="0"/>
    <n v="9"/>
    <n v="1"/>
    <n v="8"/>
    <n v="13"/>
    <n v="1"/>
    <n v="5"/>
    <n v="0"/>
    <n v="1"/>
    <n v="0"/>
    <n v="0"/>
    <n v="0"/>
    <n v="11"/>
    <x v="0"/>
    <x v="0"/>
  </r>
  <r>
    <x v="0"/>
    <x v="167"/>
    <x v="372"/>
    <x v="10"/>
    <s v="2021-12-01"/>
    <n v="31"/>
    <n v="1"/>
    <n v="9"/>
    <n v="0"/>
    <n v="8"/>
    <n v="14"/>
    <n v="0"/>
    <n v="5"/>
    <n v="0"/>
    <n v="1"/>
    <n v="0"/>
    <n v="0"/>
    <n v="1"/>
    <n v="11"/>
    <x v="1"/>
    <x v="0"/>
  </r>
  <r>
    <x v="0"/>
    <x v="167"/>
    <x v="372"/>
    <x v="14"/>
    <s v="2021-12-01"/>
    <n v="31"/>
    <n v="1"/>
    <n v="9"/>
    <n v="0"/>
    <n v="8"/>
    <n v="14"/>
    <n v="0"/>
    <n v="5"/>
    <n v="0"/>
    <n v="1"/>
    <n v="0"/>
    <n v="0"/>
    <n v="1"/>
    <n v="11"/>
    <x v="1"/>
    <x v="0"/>
  </r>
  <r>
    <x v="0"/>
    <x v="167"/>
    <x v="0"/>
    <x v="15"/>
    <s v="2021-12-01"/>
    <n v="31"/>
    <n v="0"/>
    <n v="9"/>
    <n v="1"/>
    <n v="8"/>
    <n v="13"/>
    <n v="0"/>
    <n v="5"/>
    <n v="0"/>
    <n v="1"/>
    <n v="0"/>
    <n v="0"/>
    <n v="1"/>
    <n v="11"/>
    <x v="0"/>
    <x v="0"/>
  </r>
  <r>
    <x v="0"/>
    <x v="167"/>
    <x v="372"/>
    <x v="16"/>
    <s v="2021-12-01"/>
    <n v="31"/>
    <n v="1"/>
    <n v="9"/>
    <n v="0"/>
    <n v="8"/>
    <n v="14"/>
    <n v="0"/>
    <n v="5"/>
    <n v="0"/>
    <n v="1"/>
    <n v="0"/>
    <n v="0"/>
    <n v="1"/>
    <n v="11"/>
    <x v="1"/>
    <x v="0"/>
  </r>
  <r>
    <x v="0"/>
    <x v="167"/>
    <x v="0"/>
    <x v="17"/>
    <s v="2021-12-01"/>
    <n v="31"/>
    <n v="0"/>
    <n v="9"/>
    <n v="1"/>
    <n v="8"/>
    <n v="13"/>
    <n v="0"/>
    <n v="5"/>
    <n v="0"/>
    <n v="1"/>
    <n v="0"/>
    <n v="0"/>
    <n v="1"/>
    <n v="11"/>
    <x v="0"/>
    <x v="0"/>
  </r>
  <r>
    <x v="0"/>
    <x v="167"/>
    <x v="372"/>
    <x v="18"/>
    <s v="2021-12-01"/>
    <n v="31"/>
    <n v="1"/>
    <n v="9"/>
    <n v="0"/>
    <n v="8"/>
    <n v="14"/>
    <n v="0"/>
    <n v="5"/>
    <n v="0"/>
    <n v="1"/>
    <n v="0"/>
    <n v="0"/>
    <n v="1"/>
    <n v="11"/>
    <x v="1"/>
    <x v="0"/>
  </r>
  <r>
    <x v="0"/>
    <x v="167"/>
    <x v="0"/>
    <x v="19"/>
    <s v="2021-12-01"/>
    <n v="31"/>
    <n v="0"/>
    <n v="9"/>
    <n v="1"/>
    <n v="8"/>
    <n v="13"/>
    <n v="1"/>
    <n v="5"/>
    <n v="0"/>
    <n v="1"/>
    <n v="0"/>
    <n v="0"/>
    <n v="0"/>
    <n v="11"/>
    <x v="0"/>
    <x v="0"/>
  </r>
  <r>
    <x v="0"/>
    <x v="167"/>
    <x v="0"/>
    <x v="21"/>
    <s v="2021-12-01"/>
    <n v="31"/>
    <n v="0"/>
    <n v="9"/>
    <n v="1"/>
    <n v="8"/>
    <n v="13"/>
    <n v="1"/>
    <n v="5"/>
    <n v="0"/>
    <n v="1"/>
    <n v="0"/>
    <n v="0"/>
    <n v="0"/>
    <n v="11"/>
    <x v="0"/>
    <x v="0"/>
  </r>
  <r>
    <x v="0"/>
    <x v="167"/>
    <x v="372"/>
    <x v="22"/>
    <s v="2021-12-01"/>
    <n v="31"/>
    <n v="1"/>
    <n v="9"/>
    <n v="0"/>
    <n v="8"/>
    <n v="14"/>
    <n v="1"/>
    <n v="5"/>
    <n v="0"/>
    <n v="1"/>
    <n v="0"/>
    <n v="0"/>
    <n v="0"/>
    <n v="11"/>
    <x v="1"/>
    <x v="0"/>
  </r>
  <r>
    <x v="0"/>
    <x v="168"/>
    <x v="28"/>
    <x v="0"/>
    <s v="2021-12-01"/>
    <n v="31"/>
    <n v="0"/>
    <n v="19"/>
    <n v="1"/>
    <n v="5"/>
    <n v="6"/>
    <n v="1"/>
    <n v="22"/>
    <n v="0"/>
    <n v="0"/>
    <n v="0"/>
    <n v="1"/>
    <n v="0"/>
    <n v="1"/>
    <x v="0"/>
    <x v="0"/>
  </r>
  <r>
    <x v="0"/>
    <x v="168"/>
    <x v="373"/>
    <x v="1"/>
    <s v="2021-12-01"/>
    <n v="31"/>
    <n v="1"/>
    <n v="19"/>
    <n v="0"/>
    <n v="5"/>
    <n v="7"/>
    <n v="1"/>
    <n v="22"/>
    <n v="0"/>
    <n v="0"/>
    <n v="0"/>
    <n v="1"/>
    <n v="0"/>
    <n v="1"/>
    <x v="1"/>
    <x v="0"/>
  </r>
  <r>
    <x v="0"/>
    <x v="168"/>
    <x v="28"/>
    <x v="2"/>
    <s v="2021-12-01"/>
    <n v="31"/>
    <n v="0"/>
    <n v="19"/>
    <n v="1"/>
    <n v="5"/>
    <n v="6"/>
    <n v="1"/>
    <n v="22"/>
    <n v="0"/>
    <n v="0"/>
    <n v="0"/>
    <n v="1"/>
    <n v="0"/>
    <n v="1"/>
    <x v="0"/>
    <x v="0"/>
  </r>
  <r>
    <x v="0"/>
    <x v="168"/>
    <x v="374"/>
    <x v="3"/>
    <s v="2021-12-01"/>
    <n v="31"/>
    <n v="1"/>
    <n v="19"/>
    <n v="0"/>
    <n v="5"/>
    <n v="7"/>
    <n v="1"/>
    <n v="22"/>
    <n v="0"/>
    <n v="0"/>
    <n v="0"/>
    <n v="1"/>
    <n v="0"/>
    <n v="1"/>
    <x v="1"/>
    <x v="0"/>
  </r>
  <r>
    <x v="0"/>
    <x v="168"/>
    <x v="28"/>
    <x v="4"/>
    <s v="2021-12-01"/>
    <n v="31"/>
    <n v="0"/>
    <n v="19"/>
    <n v="1"/>
    <n v="5"/>
    <n v="6"/>
    <n v="1"/>
    <n v="22"/>
    <n v="0"/>
    <n v="0"/>
    <n v="0"/>
    <n v="1"/>
    <n v="0"/>
    <n v="1"/>
    <x v="0"/>
    <x v="0"/>
  </r>
  <r>
    <x v="0"/>
    <x v="168"/>
    <x v="375"/>
    <x v="5"/>
    <s v="2021-12-01"/>
    <n v="31"/>
    <n v="1"/>
    <n v="19"/>
    <n v="0"/>
    <n v="5"/>
    <n v="7"/>
    <n v="1"/>
    <n v="22"/>
    <n v="0"/>
    <n v="0"/>
    <n v="0"/>
    <n v="1"/>
    <n v="0"/>
    <n v="1"/>
    <x v="1"/>
    <x v="0"/>
  </r>
  <r>
    <x v="0"/>
    <x v="168"/>
    <x v="28"/>
    <x v="6"/>
    <s v="2021-12-01"/>
    <n v="31"/>
    <n v="2"/>
    <n v="19"/>
    <n v="0"/>
    <n v="5"/>
    <n v="7"/>
    <n v="2"/>
    <n v="22"/>
    <n v="0"/>
    <n v="0"/>
    <n v="0"/>
    <n v="1"/>
    <n v="0"/>
    <n v="1"/>
    <x v="0"/>
    <x v="0"/>
  </r>
  <r>
    <x v="0"/>
    <x v="168"/>
    <x v="28"/>
    <x v="6"/>
    <s v="2021-12-01"/>
    <n v="31"/>
    <n v="1"/>
    <n v="19"/>
    <n v="0"/>
    <n v="5"/>
    <n v="7"/>
    <n v="1"/>
    <n v="22"/>
    <n v="0"/>
    <n v="0"/>
    <n v="0"/>
    <n v="1"/>
    <n v="0"/>
    <n v="1"/>
    <x v="0"/>
    <x v="0"/>
  </r>
  <r>
    <x v="0"/>
    <x v="168"/>
    <x v="375"/>
    <x v="7"/>
    <s v="2021-12-01"/>
    <n v="31"/>
    <n v="1"/>
    <n v="19"/>
    <n v="0"/>
    <n v="5"/>
    <n v="7"/>
    <n v="1"/>
    <n v="22"/>
    <n v="0"/>
    <n v="0"/>
    <n v="0"/>
    <n v="1"/>
    <n v="0"/>
    <n v="1"/>
    <x v="1"/>
    <x v="0"/>
  </r>
  <r>
    <x v="0"/>
    <x v="168"/>
    <x v="28"/>
    <x v="8"/>
    <s v="2021-12-01"/>
    <n v="31"/>
    <n v="1"/>
    <n v="19"/>
    <n v="0"/>
    <n v="5"/>
    <n v="7"/>
    <n v="1"/>
    <n v="22"/>
    <n v="0"/>
    <n v="0"/>
    <n v="0"/>
    <n v="1"/>
    <n v="0"/>
    <n v="1"/>
    <x v="0"/>
    <x v="0"/>
  </r>
  <r>
    <x v="0"/>
    <x v="168"/>
    <x v="375"/>
    <x v="9"/>
    <s v="2021-12-01"/>
    <n v="31"/>
    <n v="1"/>
    <n v="19"/>
    <n v="0"/>
    <n v="5"/>
    <n v="7"/>
    <n v="0"/>
    <n v="22"/>
    <n v="0"/>
    <n v="0"/>
    <n v="0"/>
    <n v="1"/>
    <n v="1"/>
    <n v="1"/>
    <x v="1"/>
    <x v="0"/>
  </r>
  <r>
    <x v="0"/>
    <x v="168"/>
    <x v="28"/>
    <x v="10"/>
    <s v="2021-12-01"/>
    <n v="31"/>
    <n v="1"/>
    <n v="19"/>
    <n v="0"/>
    <n v="5"/>
    <n v="7"/>
    <n v="1"/>
    <n v="22"/>
    <n v="0"/>
    <n v="0"/>
    <n v="0"/>
    <n v="1"/>
    <n v="0"/>
    <n v="1"/>
    <x v="0"/>
    <x v="0"/>
  </r>
  <r>
    <x v="0"/>
    <x v="168"/>
    <x v="376"/>
    <x v="11"/>
    <s v="2021-12-01"/>
    <n v="31"/>
    <n v="1"/>
    <n v="19"/>
    <n v="0"/>
    <n v="5"/>
    <n v="7"/>
    <n v="1"/>
    <n v="22"/>
    <n v="0"/>
    <n v="0"/>
    <n v="0"/>
    <n v="1"/>
    <n v="0"/>
    <n v="1"/>
    <x v="1"/>
    <x v="0"/>
  </r>
  <r>
    <x v="0"/>
    <x v="168"/>
    <x v="28"/>
    <x v="12"/>
    <s v="2021-12-01"/>
    <n v="31"/>
    <n v="1"/>
    <n v="19"/>
    <n v="0"/>
    <n v="5"/>
    <n v="7"/>
    <n v="1"/>
    <n v="22"/>
    <n v="0"/>
    <n v="0"/>
    <n v="0"/>
    <n v="1"/>
    <n v="0"/>
    <n v="1"/>
    <x v="0"/>
    <x v="0"/>
  </r>
  <r>
    <x v="0"/>
    <x v="168"/>
    <x v="374"/>
    <x v="13"/>
    <s v="2021-12-01"/>
    <n v="31"/>
    <n v="1"/>
    <n v="19"/>
    <n v="0"/>
    <n v="5"/>
    <n v="7"/>
    <n v="1"/>
    <n v="22"/>
    <n v="0"/>
    <n v="0"/>
    <n v="0"/>
    <n v="1"/>
    <n v="0"/>
    <n v="1"/>
    <x v="1"/>
    <x v="0"/>
  </r>
  <r>
    <x v="0"/>
    <x v="168"/>
    <x v="28"/>
    <x v="14"/>
    <s v="2021-12-01"/>
    <n v="31"/>
    <n v="1"/>
    <n v="19"/>
    <n v="0"/>
    <n v="5"/>
    <n v="7"/>
    <n v="1"/>
    <n v="22"/>
    <n v="0"/>
    <n v="0"/>
    <n v="0"/>
    <n v="1"/>
    <n v="0"/>
    <n v="1"/>
    <x v="0"/>
    <x v="0"/>
  </r>
  <r>
    <x v="0"/>
    <x v="168"/>
    <x v="377"/>
    <x v="15"/>
    <s v="2021-12-01"/>
    <n v="31"/>
    <n v="1"/>
    <n v="19"/>
    <n v="0"/>
    <n v="5"/>
    <n v="7"/>
    <n v="1"/>
    <n v="22"/>
    <n v="0"/>
    <n v="0"/>
    <n v="0"/>
    <n v="1"/>
    <n v="0"/>
    <n v="1"/>
    <x v="1"/>
    <x v="0"/>
  </r>
  <r>
    <x v="0"/>
    <x v="168"/>
    <x v="28"/>
    <x v="16"/>
    <s v="2021-12-01"/>
    <n v="31"/>
    <n v="1"/>
    <n v="19"/>
    <n v="0"/>
    <n v="5"/>
    <n v="7"/>
    <n v="1"/>
    <n v="22"/>
    <n v="0"/>
    <n v="0"/>
    <n v="0"/>
    <n v="1"/>
    <n v="0"/>
    <n v="1"/>
    <x v="0"/>
    <x v="0"/>
  </r>
  <r>
    <x v="0"/>
    <x v="168"/>
    <x v="376"/>
    <x v="17"/>
    <s v="2021-12-01"/>
    <n v="31"/>
    <n v="1"/>
    <n v="19"/>
    <n v="0"/>
    <n v="5"/>
    <n v="7"/>
    <n v="1"/>
    <n v="22"/>
    <n v="0"/>
    <n v="0"/>
    <n v="0"/>
    <n v="1"/>
    <n v="0"/>
    <n v="1"/>
    <x v="1"/>
    <x v="0"/>
  </r>
  <r>
    <x v="0"/>
    <x v="168"/>
    <x v="28"/>
    <x v="18"/>
    <s v="2021-12-01"/>
    <n v="31"/>
    <n v="0"/>
    <n v="19"/>
    <n v="1"/>
    <n v="5"/>
    <n v="6"/>
    <n v="1"/>
    <n v="22"/>
    <n v="0"/>
    <n v="0"/>
    <n v="0"/>
    <n v="1"/>
    <n v="0"/>
    <n v="1"/>
    <x v="0"/>
    <x v="0"/>
  </r>
  <r>
    <x v="0"/>
    <x v="168"/>
    <x v="378"/>
    <x v="19"/>
    <s v="2021-12-01"/>
    <n v="31"/>
    <n v="1"/>
    <n v="19"/>
    <n v="0"/>
    <n v="5"/>
    <n v="7"/>
    <n v="1"/>
    <n v="22"/>
    <n v="0"/>
    <n v="0"/>
    <n v="0"/>
    <n v="1"/>
    <n v="0"/>
    <n v="1"/>
    <x v="1"/>
    <x v="0"/>
  </r>
  <r>
    <x v="0"/>
    <x v="168"/>
    <x v="28"/>
    <x v="20"/>
    <s v="2021-12-01"/>
    <n v="31"/>
    <n v="1"/>
    <n v="19"/>
    <n v="0"/>
    <n v="5"/>
    <n v="7"/>
    <n v="1"/>
    <n v="22"/>
    <n v="0"/>
    <n v="0"/>
    <n v="0"/>
    <n v="1"/>
    <n v="0"/>
    <n v="1"/>
    <x v="0"/>
    <x v="0"/>
  </r>
  <r>
    <x v="0"/>
    <x v="168"/>
    <x v="379"/>
    <x v="21"/>
    <s v="2021-12-01"/>
    <n v="31"/>
    <n v="1"/>
    <n v="19"/>
    <n v="0"/>
    <n v="5"/>
    <n v="7"/>
    <n v="1"/>
    <n v="22"/>
    <n v="0"/>
    <n v="0"/>
    <n v="0"/>
    <n v="1"/>
    <n v="0"/>
    <n v="1"/>
    <x v="1"/>
    <x v="0"/>
  </r>
  <r>
    <x v="0"/>
    <x v="168"/>
    <x v="28"/>
    <x v="22"/>
    <s v="2021-12-01"/>
    <n v="31"/>
    <n v="0"/>
    <n v="19"/>
    <n v="1"/>
    <n v="5"/>
    <n v="6"/>
    <n v="0"/>
    <n v="22"/>
    <n v="0"/>
    <n v="0"/>
    <n v="1"/>
    <n v="1"/>
    <n v="0"/>
    <n v="1"/>
    <x v="0"/>
    <x v="0"/>
  </r>
  <r>
    <x v="0"/>
    <x v="169"/>
    <x v="380"/>
    <x v="0"/>
    <s v="2021-12-01"/>
    <n v="31"/>
    <n v="1"/>
    <n v="10"/>
    <n v="0"/>
    <n v="13"/>
    <n v="8"/>
    <n v="1"/>
    <n v="23"/>
    <n v="0"/>
    <n v="0"/>
    <n v="0"/>
    <n v="0"/>
    <n v="0"/>
    <n v="0"/>
    <x v="1"/>
    <x v="0"/>
  </r>
  <r>
    <x v="0"/>
    <x v="169"/>
    <x v="380"/>
    <x v="1"/>
    <s v="2021-12-01"/>
    <n v="31"/>
    <n v="1"/>
    <n v="10"/>
    <n v="0"/>
    <n v="13"/>
    <n v="8"/>
    <n v="1"/>
    <n v="23"/>
    <n v="0"/>
    <n v="0"/>
    <n v="0"/>
    <n v="0"/>
    <n v="0"/>
    <n v="0"/>
    <x v="1"/>
    <x v="0"/>
  </r>
  <r>
    <x v="0"/>
    <x v="169"/>
    <x v="8"/>
    <x v="2"/>
    <s v="2021-12-01"/>
    <n v="31"/>
    <n v="0"/>
    <n v="10"/>
    <n v="1"/>
    <n v="13"/>
    <n v="7"/>
    <n v="1"/>
    <n v="23"/>
    <n v="0"/>
    <n v="0"/>
    <n v="0"/>
    <n v="0"/>
    <n v="0"/>
    <n v="0"/>
    <x v="0"/>
    <x v="0"/>
  </r>
  <r>
    <x v="0"/>
    <x v="169"/>
    <x v="8"/>
    <x v="3"/>
    <s v="2021-12-01"/>
    <n v="31"/>
    <n v="0"/>
    <n v="10"/>
    <n v="1"/>
    <n v="13"/>
    <n v="7"/>
    <n v="1"/>
    <n v="23"/>
    <n v="0"/>
    <n v="0"/>
    <n v="0"/>
    <n v="0"/>
    <n v="0"/>
    <n v="0"/>
    <x v="0"/>
    <x v="0"/>
  </r>
  <r>
    <x v="0"/>
    <x v="169"/>
    <x v="381"/>
    <x v="4"/>
    <s v="2021-12-01"/>
    <n v="31"/>
    <n v="1"/>
    <n v="10"/>
    <n v="0"/>
    <n v="13"/>
    <n v="8"/>
    <n v="1"/>
    <n v="23"/>
    <n v="0"/>
    <n v="0"/>
    <n v="0"/>
    <n v="0"/>
    <n v="0"/>
    <n v="0"/>
    <x v="1"/>
    <x v="0"/>
  </r>
  <r>
    <x v="0"/>
    <x v="169"/>
    <x v="381"/>
    <x v="5"/>
    <s v="2021-12-01"/>
    <n v="31"/>
    <n v="1"/>
    <n v="10"/>
    <n v="0"/>
    <n v="13"/>
    <n v="8"/>
    <n v="1"/>
    <n v="23"/>
    <n v="0"/>
    <n v="0"/>
    <n v="0"/>
    <n v="0"/>
    <n v="0"/>
    <n v="0"/>
    <x v="1"/>
    <x v="0"/>
  </r>
  <r>
    <x v="0"/>
    <x v="169"/>
    <x v="8"/>
    <x v="6"/>
    <s v="2021-12-01"/>
    <n v="31"/>
    <n v="0"/>
    <n v="10"/>
    <n v="1"/>
    <n v="13"/>
    <n v="7"/>
    <n v="1"/>
    <n v="23"/>
    <n v="0"/>
    <n v="0"/>
    <n v="0"/>
    <n v="0"/>
    <n v="0"/>
    <n v="0"/>
    <x v="0"/>
    <x v="0"/>
  </r>
  <r>
    <x v="0"/>
    <x v="169"/>
    <x v="8"/>
    <x v="7"/>
    <s v="2021-12-01"/>
    <n v="31"/>
    <n v="0"/>
    <n v="10"/>
    <n v="1"/>
    <n v="13"/>
    <n v="7"/>
    <n v="1"/>
    <n v="23"/>
    <n v="0"/>
    <n v="0"/>
    <n v="0"/>
    <n v="0"/>
    <n v="0"/>
    <n v="0"/>
    <x v="0"/>
    <x v="0"/>
  </r>
  <r>
    <x v="0"/>
    <x v="169"/>
    <x v="381"/>
    <x v="8"/>
    <s v="2021-12-01"/>
    <n v="31"/>
    <n v="1"/>
    <n v="10"/>
    <n v="0"/>
    <n v="13"/>
    <n v="8"/>
    <n v="1"/>
    <n v="23"/>
    <n v="0"/>
    <n v="0"/>
    <n v="0"/>
    <n v="0"/>
    <n v="0"/>
    <n v="0"/>
    <x v="1"/>
    <x v="0"/>
  </r>
  <r>
    <x v="0"/>
    <x v="169"/>
    <x v="381"/>
    <x v="9"/>
    <s v="2021-12-01"/>
    <n v="31"/>
    <n v="1"/>
    <n v="10"/>
    <n v="0"/>
    <n v="13"/>
    <n v="8"/>
    <n v="1"/>
    <n v="23"/>
    <n v="0"/>
    <n v="0"/>
    <n v="0"/>
    <n v="0"/>
    <n v="0"/>
    <n v="0"/>
    <x v="1"/>
    <x v="0"/>
  </r>
  <r>
    <x v="0"/>
    <x v="169"/>
    <x v="8"/>
    <x v="10"/>
    <s v="2021-12-01"/>
    <n v="31"/>
    <n v="1"/>
    <n v="10"/>
    <n v="0"/>
    <n v="13"/>
    <n v="8"/>
    <n v="1"/>
    <n v="23"/>
    <n v="0"/>
    <n v="0"/>
    <n v="0"/>
    <n v="0"/>
    <n v="0"/>
    <n v="0"/>
    <x v="0"/>
    <x v="0"/>
  </r>
  <r>
    <x v="0"/>
    <x v="169"/>
    <x v="8"/>
    <x v="11"/>
    <s v="2021-12-01"/>
    <n v="31"/>
    <n v="0"/>
    <n v="10"/>
    <n v="1"/>
    <n v="13"/>
    <n v="7"/>
    <n v="1"/>
    <n v="23"/>
    <n v="0"/>
    <n v="0"/>
    <n v="0"/>
    <n v="0"/>
    <n v="0"/>
    <n v="0"/>
    <x v="0"/>
    <x v="0"/>
  </r>
  <r>
    <x v="0"/>
    <x v="169"/>
    <x v="8"/>
    <x v="12"/>
    <s v="2021-12-01"/>
    <n v="31"/>
    <n v="0"/>
    <n v="10"/>
    <n v="1"/>
    <n v="13"/>
    <n v="7"/>
    <n v="1"/>
    <n v="23"/>
    <n v="0"/>
    <n v="0"/>
    <n v="0"/>
    <n v="0"/>
    <n v="0"/>
    <n v="0"/>
    <x v="0"/>
    <x v="0"/>
  </r>
  <r>
    <x v="0"/>
    <x v="169"/>
    <x v="381"/>
    <x v="13"/>
    <s v="2021-12-01"/>
    <n v="31"/>
    <n v="1"/>
    <n v="10"/>
    <n v="0"/>
    <n v="13"/>
    <n v="8"/>
    <n v="1"/>
    <n v="23"/>
    <n v="0"/>
    <n v="0"/>
    <n v="0"/>
    <n v="0"/>
    <n v="0"/>
    <n v="0"/>
    <x v="1"/>
    <x v="0"/>
  </r>
  <r>
    <x v="0"/>
    <x v="169"/>
    <x v="8"/>
    <x v="14"/>
    <s v="2021-12-01"/>
    <n v="31"/>
    <n v="0"/>
    <n v="10"/>
    <n v="1"/>
    <n v="13"/>
    <n v="7"/>
    <n v="1"/>
    <n v="23"/>
    <n v="0"/>
    <n v="0"/>
    <n v="0"/>
    <n v="0"/>
    <n v="0"/>
    <n v="0"/>
    <x v="0"/>
    <x v="0"/>
  </r>
  <r>
    <x v="0"/>
    <x v="169"/>
    <x v="8"/>
    <x v="15"/>
    <s v="2021-12-01"/>
    <n v="31"/>
    <n v="1"/>
    <n v="10"/>
    <n v="0"/>
    <n v="13"/>
    <n v="8"/>
    <n v="1"/>
    <n v="23"/>
    <n v="0"/>
    <n v="0"/>
    <n v="0"/>
    <n v="0"/>
    <n v="0"/>
    <n v="0"/>
    <x v="0"/>
    <x v="0"/>
  </r>
  <r>
    <x v="0"/>
    <x v="169"/>
    <x v="8"/>
    <x v="16"/>
    <s v="2021-12-01"/>
    <n v="31"/>
    <n v="0"/>
    <n v="10"/>
    <n v="1"/>
    <n v="13"/>
    <n v="7"/>
    <n v="1"/>
    <n v="23"/>
    <n v="0"/>
    <n v="0"/>
    <n v="0"/>
    <n v="0"/>
    <n v="0"/>
    <n v="0"/>
    <x v="0"/>
    <x v="0"/>
  </r>
  <r>
    <x v="0"/>
    <x v="169"/>
    <x v="381"/>
    <x v="17"/>
    <s v="2021-12-01"/>
    <n v="31"/>
    <n v="1"/>
    <n v="10"/>
    <n v="0"/>
    <n v="13"/>
    <n v="8"/>
    <n v="1"/>
    <n v="23"/>
    <n v="0"/>
    <n v="0"/>
    <n v="0"/>
    <n v="0"/>
    <n v="0"/>
    <n v="0"/>
    <x v="1"/>
    <x v="0"/>
  </r>
  <r>
    <x v="0"/>
    <x v="169"/>
    <x v="8"/>
    <x v="18"/>
    <s v="2021-12-01"/>
    <n v="31"/>
    <n v="0"/>
    <n v="10"/>
    <n v="1"/>
    <n v="13"/>
    <n v="7"/>
    <n v="1"/>
    <n v="23"/>
    <n v="0"/>
    <n v="0"/>
    <n v="0"/>
    <n v="0"/>
    <n v="0"/>
    <n v="0"/>
    <x v="0"/>
    <x v="0"/>
  </r>
  <r>
    <x v="0"/>
    <x v="169"/>
    <x v="8"/>
    <x v="19"/>
    <s v="2021-12-01"/>
    <n v="31"/>
    <n v="0"/>
    <n v="10"/>
    <n v="1"/>
    <n v="13"/>
    <n v="7"/>
    <n v="1"/>
    <n v="23"/>
    <n v="0"/>
    <n v="0"/>
    <n v="0"/>
    <n v="0"/>
    <n v="0"/>
    <n v="0"/>
    <x v="0"/>
    <x v="0"/>
  </r>
  <r>
    <x v="0"/>
    <x v="169"/>
    <x v="8"/>
    <x v="20"/>
    <s v="2021-12-01"/>
    <n v="31"/>
    <n v="0"/>
    <n v="10"/>
    <n v="1"/>
    <n v="13"/>
    <n v="7"/>
    <n v="1"/>
    <n v="23"/>
    <n v="0"/>
    <n v="0"/>
    <n v="0"/>
    <n v="0"/>
    <n v="0"/>
    <n v="0"/>
    <x v="0"/>
    <x v="0"/>
  </r>
  <r>
    <x v="0"/>
    <x v="169"/>
    <x v="8"/>
    <x v="21"/>
    <s v="2021-12-01"/>
    <n v="31"/>
    <n v="0"/>
    <n v="10"/>
    <n v="1"/>
    <n v="13"/>
    <n v="7"/>
    <n v="1"/>
    <n v="23"/>
    <n v="0"/>
    <n v="0"/>
    <n v="0"/>
    <n v="0"/>
    <n v="0"/>
    <n v="0"/>
    <x v="0"/>
    <x v="0"/>
  </r>
  <r>
    <x v="0"/>
    <x v="169"/>
    <x v="8"/>
    <x v="22"/>
    <s v="2021-12-01"/>
    <n v="31"/>
    <n v="0"/>
    <n v="10"/>
    <n v="1"/>
    <n v="13"/>
    <n v="7"/>
    <n v="1"/>
    <n v="23"/>
    <n v="0"/>
    <n v="0"/>
    <n v="0"/>
    <n v="0"/>
    <n v="0"/>
    <n v="0"/>
    <x v="0"/>
    <x v="0"/>
  </r>
  <r>
    <x v="0"/>
    <x v="170"/>
    <x v="0"/>
    <x v="1"/>
    <s v="2021-12-02"/>
    <n v="30"/>
    <n v="0"/>
    <n v="15"/>
    <n v="1"/>
    <n v="7"/>
    <n v="7"/>
    <n v="0"/>
    <n v="19"/>
    <n v="1"/>
    <n v="2"/>
    <n v="0"/>
    <n v="1"/>
    <n v="0"/>
    <n v="0"/>
    <x v="0"/>
    <x v="0"/>
  </r>
  <r>
    <x v="0"/>
    <x v="170"/>
    <x v="0"/>
    <x v="2"/>
    <s v="2021-12-02"/>
    <n v="30"/>
    <n v="0"/>
    <n v="15"/>
    <n v="1"/>
    <n v="7"/>
    <n v="7"/>
    <n v="1"/>
    <n v="19"/>
    <n v="0"/>
    <n v="2"/>
    <n v="0"/>
    <n v="1"/>
    <n v="0"/>
    <n v="0"/>
    <x v="0"/>
    <x v="0"/>
  </r>
  <r>
    <x v="0"/>
    <x v="170"/>
    <x v="382"/>
    <x v="3"/>
    <s v="2021-12-02"/>
    <n v="30"/>
    <n v="1"/>
    <n v="15"/>
    <n v="0"/>
    <n v="7"/>
    <n v="8"/>
    <n v="1"/>
    <n v="19"/>
    <n v="0"/>
    <n v="2"/>
    <n v="0"/>
    <n v="1"/>
    <n v="0"/>
    <n v="0"/>
    <x v="1"/>
    <x v="0"/>
  </r>
  <r>
    <x v="0"/>
    <x v="170"/>
    <x v="382"/>
    <x v="4"/>
    <s v="2021-12-02"/>
    <n v="30"/>
    <n v="1"/>
    <n v="15"/>
    <n v="0"/>
    <n v="7"/>
    <n v="8"/>
    <n v="1"/>
    <n v="19"/>
    <n v="0"/>
    <n v="2"/>
    <n v="0"/>
    <n v="1"/>
    <n v="0"/>
    <n v="0"/>
    <x v="1"/>
    <x v="0"/>
  </r>
  <r>
    <x v="0"/>
    <x v="170"/>
    <x v="382"/>
    <x v="5"/>
    <s v="2021-12-02"/>
    <n v="30"/>
    <n v="1"/>
    <n v="15"/>
    <n v="0"/>
    <n v="7"/>
    <n v="8"/>
    <n v="1"/>
    <n v="19"/>
    <n v="0"/>
    <n v="2"/>
    <n v="0"/>
    <n v="1"/>
    <n v="0"/>
    <n v="0"/>
    <x v="1"/>
    <x v="0"/>
  </r>
  <r>
    <x v="0"/>
    <x v="170"/>
    <x v="382"/>
    <x v="6"/>
    <s v="2021-12-02"/>
    <n v="30"/>
    <n v="1"/>
    <n v="15"/>
    <n v="0"/>
    <n v="7"/>
    <n v="8"/>
    <n v="1"/>
    <n v="19"/>
    <n v="0"/>
    <n v="2"/>
    <n v="0"/>
    <n v="1"/>
    <n v="0"/>
    <n v="0"/>
    <x v="1"/>
    <x v="0"/>
  </r>
  <r>
    <x v="0"/>
    <x v="170"/>
    <x v="382"/>
    <x v="7"/>
    <s v="2021-12-02"/>
    <n v="30"/>
    <n v="1"/>
    <n v="15"/>
    <n v="0"/>
    <n v="7"/>
    <n v="8"/>
    <n v="1"/>
    <n v="19"/>
    <n v="0"/>
    <n v="2"/>
    <n v="0"/>
    <n v="1"/>
    <n v="0"/>
    <n v="0"/>
    <x v="1"/>
    <x v="0"/>
  </r>
  <r>
    <x v="0"/>
    <x v="170"/>
    <x v="382"/>
    <x v="8"/>
    <s v="2021-12-02"/>
    <n v="30"/>
    <n v="1"/>
    <n v="15"/>
    <n v="0"/>
    <n v="7"/>
    <n v="8"/>
    <n v="1"/>
    <n v="19"/>
    <n v="0"/>
    <n v="2"/>
    <n v="0"/>
    <n v="1"/>
    <n v="0"/>
    <n v="0"/>
    <x v="1"/>
    <x v="0"/>
  </r>
  <r>
    <x v="0"/>
    <x v="170"/>
    <x v="382"/>
    <x v="9"/>
    <s v="2021-12-02"/>
    <n v="30"/>
    <n v="1"/>
    <n v="15"/>
    <n v="0"/>
    <n v="7"/>
    <n v="8"/>
    <n v="1"/>
    <n v="19"/>
    <n v="0"/>
    <n v="2"/>
    <n v="0"/>
    <n v="1"/>
    <n v="0"/>
    <n v="0"/>
    <x v="1"/>
    <x v="0"/>
  </r>
  <r>
    <x v="0"/>
    <x v="170"/>
    <x v="0"/>
    <x v="10"/>
    <s v="2021-12-02"/>
    <n v="30"/>
    <n v="0"/>
    <n v="15"/>
    <n v="1"/>
    <n v="7"/>
    <n v="7"/>
    <n v="1"/>
    <n v="19"/>
    <n v="0"/>
    <n v="2"/>
    <n v="0"/>
    <n v="1"/>
    <n v="0"/>
    <n v="0"/>
    <x v="0"/>
    <x v="0"/>
  </r>
  <r>
    <x v="0"/>
    <x v="170"/>
    <x v="0"/>
    <x v="11"/>
    <s v="2021-12-02"/>
    <n v="30"/>
    <n v="0"/>
    <n v="15"/>
    <n v="1"/>
    <n v="7"/>
    <n v="7"/>
    <n v="1"/>
    <n v="19"/>
    <n v="0"/>
    <n v="2"/>
    <n v="0"/>
    <n v="1"/>
    <n v="0"/>
    <n v="0"/>
    <x v="0"/>
    <x v="0"/>
  </r>
  <r>
    <x v="0"/>
    <x v="170"/>
    <x v="97"/>
    <x v="12"/>
    <s v="2021-12-02"/>
    <n v="30"/>
    <n v="0"/>
    <n v="15"/>
    <n v="1"/>
    <n v="7"/>
    <n v="7"/>
    <n v="1"/>
    <n v="19"/>
    <n v="0"/>
    <n v="2"/>
    <n v="0"/>
    <n v="1"/>
    <n v="0"/>
    <n v="0"/>
    <x v="0"/>
    <x v="0"/>
  </r>
  <r>
    <x v="0"/>
    <x v="170"/>
    <x v="0"/>
    <x v="13"/>
    <s v="2021-12-02"/>
    <n v="30"/>
    <n v="0"/>
    <n v="15"/>
    <n v="1"/>
    <n v="7"/>
    <n v="7"/>
    <n v="0"/>
    <n v="19"/>
    <n v="1"/>
    <n v="2"/>
    <n v="0"/>
    <n v="1"/>
    <n v="0"/>
    <n v="0"/>
    <x v="0"/>
    <x v="0"/>
  </r>
  <r>
    <x v="0"/>
    <x v="170"/>
    <x v="0"/>
    <x v="14"/>
    <s v="2021-12-02"/>
    <n v="30"/>
    <n v="0"/>
    <n v="15"/>
    <n v="1"/>
    <n v="7"/>
    <n v="7"/>
    <n v="1"/>
    <n v="19"/>
    <n v="0"/>
    <n v="2"/>
    <n v="0"/>
    <n v="1"/>
    <n v="0"/>
    <n v="0"/>
    <x v="0"/>
    <x v="0"/>
  </r>
  <r>
    <x v="0"/>
    <x v="170"/>
    <x v="0"/>
    <x v="15"/>
    <s v="2021-12-02"/>
    <n v="30"/>
    <n v="1"/>
    <n v="15"/>
    <n v="0"/>
    <n v="7"/>
    <n v="8"/>
    <n v="1"/>
    <n v="19"/>
    <n v="0"/>
    <n v="2"/>
    <n v="0"/>
    <n v="1"/>
    <n v="0"/>
    <n v="0"/>
    <x v="0"/>
    <x v="0"/>
  </r>
  <r>
    <x v="0"/>
    <x v="170"/>
    <x v="0"/>
    <x v="16"/>
    <s v="2021-12-02"/>
    <n v="30"/>
    <n v="1"/>
    <n v="15"/>
    <n v="0"/>
    <n v="7"/>
    <n v="8"/>
    <n v="1"/>
    <n v="19"/>
    <n v="0"/>
    <n v="2"/>
    <n v="0"/>
    <n v="1"/>
    <n v="0"/>
    <n v="0"/>
    <x v="0"/>
    <x v="0"/>
  </r>
  <r>
    <x v="0"/>
    <x v="170"/>
    <x v="0"/>
    <x v="17"/>
    <s v="2021-12-02"/>
    <n v="30"/>
    <n v="1"/>
    <n v="15"/>
    <n v="0"/>
    <n v="7"/>
    <n v="8"/>
    <n v="1"/>
    <n v="19"/>
    <n v="0"/>
    <n v="2"/>
    <n v="0"/>
    <n v="1"/>
    <n v="0"/>
    <n v="0"/>
    <x v="0"/>
    <x v="0"/>
  </r>
  <r>
    <x v="0"/>
    <x v="170"/>
    <x v="0"/>
    <x v="18"/>
    <s v="2021-12-02"/>
    <n v="30"/>
    <n v="1"/>
    <n v="15"/>
    <n v="0"/>
    <n v="7"/>
    <n v="8"/>
    <n v="1"/>
    <n v="19"/>
    <n v="0"/>
    <n v="2"/>
    <n v="0"/>
    <n v="1"/>
    <n v="0"/>
    <n v="0"/>
    <x v="0"/>
    <x v="0"/>
  </r>
  <r>
    <x v="0"/>
    <x v="170"/>
    <x v="0"/>
    <x v="19"/>
    <s v="2021-12-02"/>
    <n v="30"/>
    <n v="1"/>
    <n v="15"/>
    <n v="0"/>
    <n v="7"/>
    <n v="8"/>
    <n v="1"/>
    <n v="19"/>
    <n v="0"/>
    <n v="2"/>
    <n v="0"/>
    <n v="1"/>
    <n v="0"/>
    <n v="0"/>
    <x v="0"/>
    <x v="0"/>
  </r>
  <r>
    <x v="0"/>
    <x v="170"/>
    <x v="0"/>
    <x v="20"/>
    <s v="2021-12-02"/>
    <n v="30"/>
    <n v="1"/>
    <n v="15"/>
    <n v="0"/>
    <n v="7"/>
    <n v="8"/>
    <n v="1"/>
    <n v="19"/>
    <n v="0"/>
    <n v="2"/>
    <n v="0"/>
    <n v="1"/>
    <n v="0"/>
    <n v="0"/>
    <x v="0"/>
    <x v="0"/>
  </r>
  <r>
    <x v="0"/>
    <x v="170"/>
    <x v="0"/>
    <x v="21"/>
    <s v="2021-12-02"/>
    <n v="30"/>
    <n v="1"/>
    <n v="15"/>
    <n v="0"/>
    <n v="7"/>
    <n v="8"/>
    <n v="1"/>
    <n v="19"/>
    <n v="0"/>
    <n v="2"/>
    <n v="0"/>
    <n v="1"/>
    <n v="0"/>
    <n v="0"/>
    <x v="0"/>
    <x v="0"/>
  </r>
  <r>
    <x v="0"/>
    <x v="170"/>
    <x v="0"/>
    <x v="22"/>
    <s v="2021-12-02"/>
    <n v="30"/>
    <n v="1"/>
    <n v="15"/>
    <n v="0"/>
    <n v="7"/>
    <n v="8"/>
    <n v="0"/>
    <n v="19"/>
    <n v="0"/>
    <n v="2"/>
    <n v="1"/>
    <n v="1"/>
    <n v="0"/>
    <n v="0"/>
    <x v="0"/>
    <x v="0"/>
  </r>
  <r>
    <x v="0"/>
    <x v="171"/>
    <x v="383"/>
    <x v="0"/>
    <s v="2021-12-01"/>
    <n v="31"/>
    <n v="1"/>
    <n v="21"/>
    <n v="0"/>
    <n v="0"/>
    <n v="10"/>
    <n v="0"/>
    <n v="5"/>
    <n v="0"/>
    <n v="0"/>
    <n v="0"/>
    <n v="0"/>
    <n v="1"/>
    <n v="16"/>
    <x v="1"/>
    <x v="0"/>
  </r>
  <r>
    <x v="0"/>
    <x v="171"/>
    <x v="0"/>
    <x v="1"/>
    <s v="2021-12-01"/>
    <n v="31"/>
    <n v="1"/>
    <n v="21"/>
    <n v="0"/>
    <n v="0"/>
    <n v="10"/>
    <n v="0"/>
    <n v="5"/>
    <n v="0"/>
    <n v="0"/>
    <n v="0"/>
    <n v="0"/>
    <n v="1"/>
    <n v="16"/>
    <x v="0"/>
    <x v="0"/>
  </r>
  <r>
    <x v="0"/>
    <x v="171"/>
    <x v="383"/>
    <x v="2"/>
    <s v="2021-12-01"/>
    <n v="31"/>
    <n v="1"/>
    <n v="21"/>
    <n v="0"/>
    <n v="0"/>
    <n v="10"/>
    <n v="0"/>
    <n v="5"/>
    <n v="0"/>
    <n v="0"/>
    <n v="0"/>
    <n v="0"/>
    <n v="1"/>
    <n v="16"/>
    <x v="1"/>
    <x v="0"/>
  </r>
  <r>
    <x v="0"/>
    <x v="171"/>
    <x v="0"/>
    <x v="3"/>
    <s v="2021-12-01"/>
    <n v="31"/>
    <n v="1"/>
    <n v="21"/>
    <n v="0"/>
    <n v="0"/>
    <n v="10"/>
    <n v="1"/>
    <n v="5"/>
    <n v="0"/>
    <n v="0"/>
    <n v="0"/>
    <n v="0"/>
    <n v="0"/>
    <n v="16"/>
    <x v="0"/>
    <x v="0"/>
  </r>
  <r>
    <x v="0"/>
    <x v="171"/>
    <x v="383"/>
    <x v="4"/>
    <s v="2021-12-01"/>
    <n v="31"/>
    <n v="1"/>
    <n v="21"/>
    <n v="0"/>
    <n v="0"/>
    <n v="10"/>
    <n v="0"/>
    <n v="5"/>
    <n v="0"/>
    <n v="0"/>
    <n v="0"/>
    <n v="0"/>
    <n v="1"/>
    <n v="16"/>
    <x v="1"/>
    <x v="0"/>
  </r>
  <r>
    <x v="0"/>
    <x v="171"/>
    <x v="0"/>
    <x v="5"/>
    <s v="2021-12-01"/>
    <n v="31"/>
    <n v="1"/>
    <n v="21"/>
    <n v="0"/>
    <n v="0"/>
    <n v="10"/>
    <n v="0"/>
    <n v="5"/>
    <n v="0"/>
    <n v="0"/>
    <n v="0"/>
    <n v="0"/>
    <n v="1"/>
    <n v="16"/>
    <x v="0"/>
    <x v="0"/>
  </r>
  <r>
    <x v="0"/>
    <x v="171"/>
    <x v="384"/>
    <x v="6"/>
    <s v="2021-12-01"/>
    <n v="31"/>
    <n v="1"/>
    <n v="21"/>
    <n v="0"/>
    <n v="0"/>
    <n v="10"/>
    <n v="1"/>
    <n v="5"/>
    <n v="0"/>
    <n v="0"/>
    <n v="0"/>
    <n v="0"/>
    <n v="0"/>
    <n v="16"/>
    <x v="1"/>
    <x v="0"/>
  </r>
  <r>
    <x v="0"/>
    <x v="171"/>
    <x v="0"/>
    <x v="7"/>
    <s v="2021-12-01"/>
    <n v="31"/>
    <n v="1"/>
    <n v="21"/>
    <n v="0"/>
    <n v="0"/>
    <n v="10"/>
    <n v="1"/>
    <n v="5"/>
    <n v="0"/>
    <n v="0"/>
    <n v="0"/>
    <n v="0"/>
    <n v="0"/>
    <n v="16"/>
    <x v="0"/>
    <x v="0"/>
  </r>
  <r>
    <x v="0"/>
    <x v="171"/>
    <x v="384"/>
    <x v="8"/>
    <s v="2021-12-01"/>
    <n v="31"/>
    <n v="1"/>
    <n v="21"/>
    <n v="0"/>
    <n v="0"/>
    <n v="10"/>
    <n v="0"/>
    <n v="5"/>
    <n v="0"/>
    <n v="0"/>
    <n v="0"/>
    <n v="0"/>
    <n v="1"/>
    <n v="16"/>
    <x v="1"/>
    <x v="0"/>
  </r>
  <r>
    <x v="0"/>
    <x v="171"/>
    <x v="0"/>
    <x v="9"/>
    <s v="2021-12-01"/>
    <n v="31"/>
    <n v="1"/>
    <n v="21"/>
    <n v="0"/>
    <n v="0"/>
    <n v="10"/>
    <n v="0"/>
    <n v="5"/>
    <n v="0"/>
    <n v="0"/>
    <n v="0"/>
    <n v="0"/>
    <n v="1"/>
    <n v="16"/>
    <x v="0"/>
    <x v="0"/>
  </r>
  <r>
    <x v="0"/>
    <x v="171"/>
    <x v="383"/>
    <x v="10"/>
    <s v="2021-12-01"/>
    <n v="31"/>
    <n v="1"/>
    <n v="21"/>
    <n v="0"/>
    <n v="0"/>
    <n v="10"/>
    <n v="0"/>
    <n v="5"/>
    <n v="0"/>
    <n v="0"/>
    <n v="0"/>
    <n v="0"/>
    <n v="1"/>
    <n v="16"/>
    <x v="1"/>
    <x v="0"/>
  </r>
  <r>
    <x v="0"/>
    <x v="171"/>
    <x v="384"/>
    <x v="11"/>
    <s v="2021-12-01"/>
    <n v="31"/>
    <n v="1"/>
    <n v="21"/>
    <n v="0"/>
    <n v="0"/>
    <n v="10"/>
    <n v="0"/>
    <n v="5"/>
    <n v="0"/>
    <n v="0"/>
    <n v="0"/>
    <n v="0"/>
    <n v="1"/>
    <n v="16"/>
    <x v="1"/>
    <x v="0"/>
  </r>
  <r>
    <x v="0"/>
    <x v="171"/>
    <x v="0"/>
    <x v="13"/>
    <s v="2021-12-01"/>
    <n v="31"/>
    <n v="1"/>
    <n v="21"/>
    <n v="0"/>
    <n v="0"/>
    <n v="10"/>
    <n v="1"/>
    <n v="5"/>
    <n v="0"/>
    <n v="0"/>
    <n v="0"/>
    <n v="0"/>
    <n v="0"/>
    <n v="16"/>
    <x v="0"/>
    <x v="0"/>
  </r>
  <r>
    <x v="0"/>
    <x v="171"/>
    <x v="383"/>
    <x v="14"/>
    <s v="2021-12-01"/>
    <n v="31"/>
    <n v="1"/>
    <n v="21"/>
    <n v="0"/>
    <n v="0"/>
    <n v="10"/>
    <n v="0"/>
    <n v="5"/>
    <n v="0"/>
    <n v="0"/>
    <n v="0"/>
    <n v="0"/>
    <n v="1"/>
    <n v="16"/>
    <x v="1"/>
    <x v="0"/>
  </r>
  <r>
    <x v="0"/>
    <x v="171"/>
    <x v="0"/>
    <x v="15"/>
    <s v="2021-12-01"/>
    <n v="31"/>
    <n v="1"/>
    <n v="21"/>
    <n v="0"/>
    <n v="0"/>
    <n v="10"/>
    <n v="1"/>
    <n v="5"/>
    <n v="0"/>
    <n v="0"/>
    <n v="0"/>
    <n v="0"/>
    <n v="0"/>
    <n v="16"/>
    <x v="0"/>
    <x v="0"/>
  </r>
  <r>
    <x v="0"/>
    <x v="171"/>
    <x v="384"/>
    <x v="16"/>
    <s v="2021-12-01"/>
    <n v="31"/>
    <n v="1"/>
    <n v="21"/>
    <n v="0"/>
    <n v="0"/>
    <n v="10"/>
    <n v="0"/>
    <n v="5"/>
    <n v="0"/>
    <n v="0"/>
    <n v="0"/>
    <n v="0"/>
    <n v="1"/>
    <n v="16"/>
    <x v="1"/>
    <x v="0"/>
  </r>
  <r>
    <x v="0"/>
    <x v="171"/>
    <x v="0"/>
    <x v="17"/>
    <s v="2021-12-01"/>
    <n v="31"/>
    <n v="1"/>
    <n v="21"/>
    <n v="0"/>
    <n v="0"/>
    <n v="10"/>
    <n v="0"/>
    <n v="5"/>
    <n v="0"/>
    <n v="0"/>
    <n v="0"/>
    <n v="0"/>
    <n v="1"/>
    <n v="16"/>
    <x v="0"/>
    <x v="0"/>
  </r>
  <r>
    <x v="0"/>
    <x v="171"/>
    <x v="385"/>
    <x v="18"/>
    <s v="2021-12-01"/>
    <n v="31"/>
    <n v="1"/>
    <n v="21"/>
    <n v="0"/>
    <n v="0"/>
    <n v="10"/>
    <n v="0"/>
    <n v="5"/>
    <n v="0"/>
    <n v="0"/>
    <n v="0"/>
    <n v="0"/>
    <n v="1"/>
    <n v="16"/>
    <x v="1"/>
    <x v="0"/>
  </r>
  <r>
    <x v="0"/>
    <x v="171"/>
    <x v="0"/>
    <x v="19"/>
    <s v="2021-12-01"/>
    <n v="31"/>
    <n v="1"/>
    <n v="21"/>
    <n v="0"/>
    <n v="0"/>
    <n v="10"/>
    <n v="0"/>
    <n v="5"/>
    <n v="0"/>
    <n v="0"/>
    <n v="0"/>
    <n v="0"/>
    <n v="1"/>
    <n v="16"/>
    <x v="0"/>
    <x v="0"/>
  </r>
  <r>
    <x v="0"/>
    <x v="171"/>
    <x v="386"/>
    <x v="20"/>
    <s v="2021-12-01"/>
    <n v="31"/>
    <n v="1"/>
    <n v="21"/>
    <n v="0"/>
    <n v="0"/>
    <n v="10"/>
    <n v="0"/>
    <n v="5"/>
    <n v="0"/>
    <n v="0"/>
    <n v="0"/>
    <n v="0"/>
    <n v="1"/>
    <n v="16"/>
    <x v="1"/>
    <x v="0"/>
  </r>
  <r>
    <x v="0"/>
    <x v="171"/>
    <x v="384"/>
    <x v="22"/>
    <s v="2021-12-01"/>
    <n v="31"/>
    <n v="1"/>
    <n v="21"/>
    <n v="0"/>
    <n v="0"/>
    <n v="10"/>
    <n v="0"/>
    <n v="5"/>
    <n v="0"/>
    <n v="0"/>
    <n v="0"/>
    <n v="0"/>
    <n v="1"/>
    <n v="16"/>
    <x v="1"/>
    <x v="0"/>
  </r>
  <r>
    <x v="0"/>
    <x v="172"/>
    <x v="69"/>
    <x v="0"/>
    <s v="2021-12-01"/>
    <n v="31"/>
    <n v="1"/>
    <n v="19"/>
    <n v="0"/>
    <n v="1"/>
    <n v="11"/>
    <n v="0"/>
    <n v="13"/>
    <n v="0"/>
    <n v="0"/>
    <n v="0"/>
    <n v="0"/>
    <n v="1"/>
    <n v="7"/>
    <x v="1"/>
    <x v="0"/>
  </r>
  <r>
    <x v="0"/>
    <x v="172"/>
    <x v="0"/>
    <x v="1"/>
    <s v="2021-12-01"/>
    <n v="31"/>
    <n v="0"/>
    <n v="19"/>
    <n v="1"/>
    <n v="1"/>
    <n v="10"/>
    <n v="0"/>
    <n v="13"/>
    <n v="0"/>
    <n v="0"/>
    <n v="0"/>
    <n v="0"/>
    <n v="1"/>
    <n v="7"/>
    <x v="0"/>
    <x v="0"/>
  </r>
  <r>
    <x v="0"/>
    <x v="172"/>
    <x v="69"/>
    <x v="2"/>
    <s v="2021-12-01"/>
    <n v="31"/>
    <n v="1"/>
    <n v="19"/>
    <n v="0"/>
    <n v="1"/>
    <n v="11"/>
    <n v="1"/>
    <n v="13"/>
    <n v="0"/>
    <n v="0"/>
    <n v="0"/>
    <n v="0"/>
    <n v="0"/>
    <n v="7"/>
    <x v="1"/>
    <x v="0"/>
  </r>
  <r>
    <x v="0"/>
    <x v="172"/>
    <x v="0"/>
    <x v="3"/>
    <s v="2021-12-01"/>
    <n v="31"/>
    <n v="1"/>
    <n v="19"/>
    <n v="0"/>
    <n v="1"/>
    <n v="11"/>
    <n v="0"/>
    <n v="13"/>
    <n v="0"/>
    <n v="0"/>
    <n v="0"/>
    <n v="0"/>
    <n v="1"/>
    <n v="7"/>
    <x v="0"/>
    <x v="0"/>
  </r>
  <r>
    <x v="0"/>
    <x v="172"/>
    <x v="69"/>
    <x v="4"/>
    <s v="2021-12-01"/>
    <n v="31"/>
    <n v="1"/>
    <n v="19"/>
    <n v="0"/>
    <n v="1"/>
    <n v="11"/>
    <n v="1"/>
    <n v="13"/>
    <n v="0"/>
    <n v="0"/>
    <n v="0"/>
    <n v="0"/>
    <n v="0"/>
    <n v="7"/>
    <x v="1"/>
    <x v="0"/>
  </r>
  <r>
    <x v="0"/>
    <x v="172"/>
    <x v="0"/>
    <x v="5"/>
    <s v="2021-12-01"/>
    <n v="31"/>
    <n v="1"/>
    <n v="19"/>
    <n v="0"/>
    <n v="1"/>
    <n v="11"/>
    <n v="1"/>
    <n v="13"/>
    <n v="0"/>
    <n v="0"/>
    <n v="0"/>
    <n v="0"/>
    <n v="0"/>
    <n v="7"/>
    <x v="0"/>
    <x v="0"/>
  </r>
  <r>
    <x v="0"/>
    <x v="172"/>
    <x v="69"/>
    <x v="6"/>
    <s v="2021-12-01"/>
    <n v="31"/>
    <n v="1"/>
    <n v="19"/>
    <n v="0"/>
    <n v="1"/>
    <n v="11"/>
    <n v="1"/>
    <n v="13"/>
    <n v="0"/>
    <n v="0"/>
    <n v="0"/>
    <n v="0"/>
    <n v="0"/>
    <n v="7"/>
    <x v="1"/>
    <x v="0"/>
  </r>
  <r>
    <x v="0"/>
    <x v="172"/>
    <x v="0"/>
    <x v="7"/>
    <s v="2021-12-01"/>
    <n v="31"/>
    <n v="1"/>
    <n v="19"/>
    <n v="0"/>
    <n v="1"/>
    <n v="11"/>
    <n v="1"/>
    <n v="13"/>
    <n v="0"/>
    <n v="0"/>
    <n v="0"/>
    <n v="0"/>
    <n v="0"/>
    <n v="7"/>
    <x v="0"/>
    <x v="0"/>
  </r>
  <r>
    <x v="0"/>
    <x v="172"/>
    <x v="18"/>
    <x v="25"/>
    <s v="2021-12-01"/>
    <n v="31"/>
    <n v="1"/>
    <n v="19"/>
    <n v="0"/>
    <n v="1"/>
    <n v="11"/>
    <n v="0"/>
    <n v="13"/>
    <n v="0"/>
    <n v="0"/>
    <n v="0"/>
    <n v="0"/>
    <n v="1"/>
    <n v="7"/>
    <x v="1"/>
    <x v="0"/>
  </r>
  <r>
    <x v="0"/>
    <x v="172"/>
    <x v="69"/>
    <x v="8"/>
    <s v="2021-12-01"/>
    <n v="31"/>
    <n v="1"/>
    <n v="19"/>
    <n v="0"/>
    <n v="1"/>
    <n v="11"/>
    <n v="1"/>
    <n v="13"/>
    <n v="0"/>
    <n v="0"/>
    <n v="0"/>
    <n v="0"/>
    <n v="0"/>
    <n v="7"/>
    <x v="1"/>
    <x v="0"/>
  </r>
  <r>
    <x v="0"/>
    <x v="172"/>
    <x v="0"/>
    <x v="9"/>
    <s v="2021-12-01"/>
    <n v="31"/>
    <n v="1"/>
    <n v="19"/>
    <n v="0"/>
    <n v="1"/>
    <n v="11"/>
    <n v="1"/>
    <n v="13"/>
    <n v="0"/>
    <n v="0"/>
    <n v="0"/>
    <n v="0"/>
    <n v="0"/>
    <n v="7"/>
    <x v="0"/>
    <x v="0"/>
  </r>
  <r>
    <x v="0"/>
    <x v="172"/>
    <x v="69"/>
    <x v="10"/>
    <s v="2021-12-01"/>
    <n v="31"/>
    <n v="1"/>
    <n v="19"/>
    <n v="0"/>
    <n v="1"/>
    <n v="11"/>
    <n v="0"/>
    <n v="13"/>
    <n v="0"/>
    <n v="0"/>
    <n v="0"/>
    <n v="0"/>
    <n v="1"/>
    <n v="7"/>
    <x v="1"/>
    <x v="0"/>
  </r>
  <r>
    <x v="0"/>
    <x v="172"/>
    <x v="0"/>
    <x v="11"/>
    <s v="2021-12-01"/>
    <n v="31"/>
    <n v="1"/>
    <n v="19"/>
    <n v="0"/>
    <n v="1"/>
    <n v="11"/>
    <n v="1"/>
    <n v="13"/>
    <n v="0"/>
    <n v="0"/>
    <n v="0"/>
    <n v="0"/>
    <n v="0"/>
    <n v="7"/>
    <x v="0"/>
    <x v="0"/>
  </r>
  <r>
    <x v="0"/>
    <x v="172"/>
    <x v="71"/>
    <x v="12"/>
    <s v="2021-12-01"/>
    <n v="31"/>
    <n v="1"/>
    <n v="19"/>
    <n v="0"/>
    <n v="1"/>
    <n v="11"/>
    <n v="0"/>
    <n v="13"/>
    <n v="0"/>
    <n v="0"/>
    <n v="0"/>
    <n v="0"/>
    <n v="1"/>
    <n v="7"/>
    <x v="1"/>
    <x v="0"/>
  </r>
  <r>
    <x v="0"/>
    <x v="172"/>
    <x v="0"/>
    <x v="13"/>
    <s v="2021-12-01"/>
    <n v="31"/>
    <n v="1"/>
    <n v="19"/>
    <n v="0"/>
    <n v="1"/>
    <n v="11"/>
    <n v="1"/>
    <n v="13"/>
    <n v="0"/>
    <n v="0"/>
    <n v="0"/>
    <n v="0"/>
    <n v="0"/>
    <n v="7"/>
    <x v="0"/>
    <x v="0"/>
  </r>
  <r>
    <x v="0"/>
    <x v="172"/>
    <x v="0"/>
    <x v="14"/>
    <s v="2021-12-01"/>
    <n v="31"/>
    <n v="1"/>
    <n v="19"/>
    <n v="0"/>
    <n v="1"/>
    <n v="11"/>
    <n v="1"/>
    <n v="13"/>
    <n v="0"/>
    <n v="0"/>
    <n v="0"/>
    <n v="0"/>
    <n v="0"/>
    <n v="7"/>
    <x v="0"/>
    <x v="0"/>
  </r>
  <r>
    <x v="0"/>
    <x v="172"/>
    <x v="0"/>
    <x v="15"/>
    <s v="2021-12-01"/>
    <n v="31"/>
    <n v="1"/>
    <n v="19"/>
    <n v="0"/>
    <n v="1"/>
    <n v="11"/>
    <n v="1"/>
    <n v="13"/>
    <n v="0"/>
    <n v="0"/>
    <n v="0"/>
    <n v="0"/>
    <n v="0"/>
    <n v="7"/>
    <x v="0"/>
    <x v="0"/>
  </r>
  <r>
    <x v="0"/>
    <x v="172"/>
    <x v="387"/>
    <x v="18"/>
    <s v="2021-12-01"/>
    <n v="31"/>
    <n v="1"/>
    <n v="19"/>
    <n v="0"/>
    <n v="1"/>
    <n v="11"/>
    <n v="1"/>
    <n v="13"/>
    <n v="0"/>
    <n v="0"/>
    <n v="0"/>
    <n v="0"/>
    <n v="0"/>
    <n v="7"/>
    <x v="1"/>
    <x v="0"/>
  </r>
  <r>
    <x v="0"/>
    <x v="172"/>
    <x v="388"/>
    <x v="20"/>
    <s v="2021-12-01"/>
    <n v="31"/>
    <n v="1"/>
    <n v="19"/>
    <n v="0"/>
    <n v="1"/>
    <n v="11"/>
    <n v="0"/>
    <n v="13"/>
    <n v="0"/>
    <n v="0"/>
    <n v="0"/>
    <n v="0"/>
    <n v="1"/>
    <n v="7"/>
    <x v="1"/>
    <x v="0"/>
  </r>
  <r>
    <x v="0"/>
    <x v="172"/>
    <x v="388"/>
    <x v="22"/>
    <s v="2021-12-01"/>
    <n v="31"/>
    <n v="1"/>
    <n v="19"/>
    <n v="0"/>
    <n v="1"/>
    <n v="11"/>
    <n v="1"/>
    <n v="13"/>
    <n v="0"/>
    <n v="0"/>
    <n v="0"/>
    <n v="0"/>
    <n v="0"/>
    <n v="7"/>
    <x v="1"/>
    <x v="0"/>
  </r>
  <r>
    <x v="0"/>
    <x v="173"/>
    <x v="28"/>
    <x v="0"/>
    <s v="2021-12-01"/>
    <n v="31"/>
    <n v="1"/>
    <n v="14"/>
    <n v="0"/>
    <n v="0"/>
    <n v="17"/>
    <n v="1"/>
    <n v="13"/>
    <n v="0"/>
    <n v="0"/>
    <n v="0"/>
    <n v="1"/>
    <n v="0"/>
    <n v="0"/>
    <x v="0"/>
    <x v="0"/>
  </r>
  <r>
    <x v="0"/>
    <x v="173"/>
    <x v="28"/>
    <x v="4"/>
    <s v="2021-12-01"/>
    <n v="31"/>
    <n v="1"/>
    <n v="14"/>
    <n v="0"/>
    <n v="0"/>
    <n v="17"/>
    <n v="1"/>
    <n v="13"/>
    <n v="0"/>
    <n v="0"/>
    <n v="0"/>
    <n v="1"/>
    <n v="0"/>
    <n v="0"/>
    <x v="0"/>
    <x v="0"/>
  </r>
  <r>
    <x v="0"/>
    <x v="173"/>
    <x v="28"/>
    <x v="6"/>
    <s v="2021-12-01"/>
    <n v="31"/>
    <n v="1"/>
    <n v="14"/>
    <n v="0"/>
    <n v="0"/>
    <n v="17"/>
    <n v="1"/>
    <n v="13"/>
    <n v="0"/>
    <n v="0"/>
    <n v="0"/>
    <n v="1"/>
    <n v="0"/>
    <n v="0"/>
    <x v="0"/>
    <x v="0"/>
  </r>
  <r>
    <x v="0"/>
    <x v="173"/>
    <x v="28"/>
    <x v="8"/>
    <s v="2021-12-01"/>
    <n v="31"/>
    <n v="1"/>
    <n v="14"/>
    <n v="0"/>
    <n v="0"/>
    <n v="17"/>
    <n v="1"/>
    <n v="13"/>
    <n v="0"/>
    <n v="0"/>
    <n v="0"/>
    <n v="1"/>
    <n v="0"/>
    <n v="0"/>
    <x v="0"/>
    <x v="0"/>
  </r>
  <r>
    <x v="0"/>
    <x v="173"/>
    <x v="28"/>
    <x v="9"/>
    <s v="2021-12-01"/>
    <n v="31"/>
    <n v="1"/>
    <n v="14"/>
    <n v="0"/>
    <n v="0"/>
    <n v="17"/>
    <n v="1"/>
    <n v="13"/>
    <n v="0"/>
    <n v="0"/>
    <n v="0"/>
    <n v="1"/>
    <n v="0"/>
    <n v="0"/>
    <x v="0"/>
    <x v="0"/>
  </r>
  <r>
    <x v="0"/>
    <x v="173"/>
    <x v="28"/>
    <x v="10"/>
    <s v="2021-12-01"/>
    <n v="31"/>
    <n v="1"/>
    <n v="14"/>
    <n v="0"/>
    <n v="0"/>
    <n v="17"/>
    <n v="1"/>
    <n v="13"/>
    <n v="0"/>
    <n v="0"/>
    <n v="0"/>
    <n v="1"/>
    <n v="0"/>
    <n v="0"/>
    <x v="0"/>
    <x v="0"/>
  </r>
  <r>
    <x v="0"/>
    <x v="173"/>
    <x v="28"/>
    <x v="11"/>
    <s v="2021-12-01"/>
    <n v="31"/>
    <n v="1"/>
    <n v="14"/>
    <n v="0"/>
    <n v="0"/>
    <n v="17"/>
    <n v="1"/>
    <n v="13"/>
    <n v="0"/>
    <n v="0"/>
    <n v="0"/>
    <n v="1"/>
    <n v="0"/>
    <n v="0"/>
    <x v="0"/>
    <x v="0"/>
  </r>
  <r>
    <x v="0"/>
    <x v="173"/>
    <x v="28"/>
    <x v="13"/>
    <s v="2021-12-01"/>
    <n v="31"/>
    <n v="1"/>
    <n v="14"/>
    <n v="0"/>
    <n v="0"/>
    <n v="17"/>
    <n v="1"/>
    <n v="13"/>
    <n v="0"/>
    <n v="0"/>
    <n v="0"/>
    <n v="1"/>
    <n v="0"/>
    <n v="0"/>
    <x v="0"/>
    <x v="0"/>
  </r>
  <r>
    <x v="0"/>
    <x v="173"/>
    <x v="28"/>
    <x v="14"/>
    <s v="2021-12-01"/>
    <n v="31"/>
    <n v="1"/>
    <n v="14"/>
    <n v="0"/>
    <n v="0"/>
    <n v="17"/>
    <n v="1"/>
    <n v="13"/>
    <n v="0"/>
    <n v="0"/>
    <n v="0"/>
    <n v="1"/>
    <n v="0"/>
    <n v="0"/>
    <x v="0"/>
    <x v="0"/>
  </r>
  <r>
    <x v="0"/>
    <x v="173"/>
    <x v="28"/>
    <x v="15"/>
    <s v="2021-12-01"/>
    <n v="31"/>
    <n v="1"/>
    <n v="14"/>
    <n v="0"/>
    <n v="0"/>
    <n v="17"/>
    <n v="1"/>
    <n v="13"/>
    <n v="0"/>
    <n v="0"/>
    <n v="0"/>
    <n v="1"/>
    <n v="0"/>
    <n v="0"/>
    <x v="0"/>
    <x v="0"/>
  </r>
  <r>
    <x v="0"/>
    <x v="173"/>
    <x v="28"/>
    <x v="18"/>
    <s v="2021-12-01"/>
    <n v="31"/>
    <n v="1"/>
    <n v="14"/>
    <n v="0"/>
    <n v="0"/>
    <n v="17"/>
    <n v="1"/>
    <n v="13"/>
    <n v="0"/>
    <n v="0"/>
    <n v="0"/>
    <n v="1"/>
    <n v="0"/>
    <n v="0"/>
    <x v="0"/>
    <x v="0"/>
  </r>
  <r>
    <x v="0"/>
    <x v="173"/>
    <x v="28"/>
    <x v="19"/>
    <s v="2021-12-01"/>
    <n v="31"/>
    <n v="1"/>
    <n v="14"/>
    <n v="0"/>
    <n v="0"/>
    <n v="17"/>
    <n v="1"/>
    <n v="13"/>
    <n v="0"/>
    <n v="0"/>
    <n v="0"/>
    <n v="1"/>
    <n v="0"/>
    <n v="0"/>
    <x v="0"/>
    <x v="0"/>
  </r>
  <r>
    <x v="0"/>
    <x v="173"/>
    <x v="28"/>
    <x v="21"/>
    <s v="2021-12-01"/>
    <n v="31"/>
    <n v="1"/>
    <n v="14"/>
    <n v="0"/>
    <n v="0"/>
    <n v="17"/>
    <n v="1"/>
    <n v="13"/>
    <n v="0"/>
    <n v="0"/>
    <n v="0"/>
    <n v="1"/>
    <n v="0"/>
    <n v="0"/>
    <x v="0"/>
    <x v="0"/>
  </r>
  <r>
    <x v="0"/>
    <x v="173"/>
    <x v="28"/>
    <x v="22"/>
    <s v="2021-12-01"/>
    <n v="31"/>
    <n v="1"/>
    <n v="14"/>
    <n v="0"/>
    <n v="0"/>
    <n v="17"/>
    <n v="0"/>
    <n v="13"/>
    <n v="0"/>
    <n v="0"/>
    <n v="1"/>
    <n v="1"/>
    <n v="0"/>
    <n v="0"/>
    <x v="0"/>
    <x v="0"/>
  </r>
  <r>
    <x v="0"/>
    <x v="174"/>
    <x v="96"/>
    <x v="0"/>
    <s v="2021-12-01"/>
    <n v="31"/>
    <n v="1"/>
    <n v="23"/>
    <n v="0"/>
    <n v="0"/>
    <n v="8"/>
    <n v="1"/>
    <n v="22"/>
    <n v="0"/>
    <n v="0"/>
    <n v="0"/>
    <n v="0"/>
    <n v="0"/>
    <n v="1"/>
    <x v="0"/>
    <x v="0"/>
  </r>
  <r>
    <x v="0"/>
    <x v="174"/>
    <x v="96"/>
    <x v="1"/>
    <s v="2021-12-01"/>
    <n v="31"/>
    <n v="1"/>
    <n v="23"/>
    <n v="0"/>
    <n v="0"/>
    <n v="8"/>
    <n v="1"/>
    <n v="22"/>
    <n v="0"/>
    <n v="0"/>
    <n v="0"/>
    <n v="0"/>
    <n v="0"/>
    <n v="1"/>
    <x v="0"/>
    <x v="0"/>
  </r>
  <r>
    <x v="0"/>
    <x v="174"/>
    <x v="96"/>
    <x v="2"/>
    <s v="2021-12-01"/>
    <n v="31"/>
    <n v="1"/>
    <n v="23"/>
    <n v="0"/>
    <n v="0"/>
    <n v="8"/>
    <n v="1"/>
    <n v="22"/>
    <n v="0"/>
    <n v="0"/>
    <n v="0"/>
    <n v="0"/>
    <n v="0"/>
    <n v="1"/>
    <x v="0"/>
    <x v="0"/>
  </r>
  <r>
    <x v="0"/>
    <x v="174"/>
    <x v="96"/>
    <x v="3"/>
    <s v="2021-12-01"/>
    <n v="31"/>
    <n v="1"/>
    <n v="23"/>
    <n v="0"/>
    <n v="0"/>
    <n v="8"/>
    <n v="1"/>
    <n v="22"/>
    <n v="0"/>
    <n v="0"/>
    <n v="0"/>
    <n v="0"/>
    <n v="0"/>
    <n v="1"/>
    <x v="0"/>
    <x v="0"/>
  </r>
  <r>
    <x v="0"/>
    <x v="174"/>
    <x v="96"/>
    <x v="4"/>
    <s v="2021-12-01"/>
    <n v="31"/>
    <n v="1"/>
    <n v="23"/>
    <n v="0"/>
    <n v="0"/>
    <n v="8"/>
    <n v="1"/>
    <n v="22"/>
    <n v="0"/>
    <n v="0"/>
    <n v="0"/>
    <n v="0"/>
    <n v="0"/>
    <n v="1"/>
    <x v="0"/>
    <x v="0"/>
  </r>
  <r>
    <x v="0"/>
    <x v="174"/>
    <x v="96"/>
    <x v="5"/>
    <s v="2021-12-01"/>
    <n v="31"/>
    <n v="1"/>
    <n v="23"/>
    <n v="0"/>
    <n v="0"/>
    <n v="8"/>
    <n v="1"/>
    <n v="22"/>
    <n v="0"/>
    <n v="0"/>
    <n v="0"/>
    <n v="0"/>
    <n v="0"/>
    <n v="1"/>
    <x v="0"/>
    <x v="0"/>
  </r>
  <r>
    <x v="0"/>
    <x v="174"/>
    <x v="96"/>
    <x v="6"/>
    <s v="2021-12-01"/>
    <n v="31"/>
    <n v="1"/>
    <n v="23"/>
    <n v="0"/>
    <n v="0"/>
    <n v="8"/>
    <n v="1"/>
    <n v="22"/>
    <n v="0"/>
    <n v="0"/>
    <n v="0"/>
    <n v="0"/>
    <n v="0"/>
    <n v="1"/>
    <x v="0"/>
    <x v="0"/>
  </r>
  <r>
    <x v="0"/>
    <x v="174"/>
    <x v="96"/>
    <x v="7"/>
    <s v="2021-12-01"/>
    <n v="31"/>
    <n v="1"/>
    <n v="23"/>
    <n v="0"/>
    <n v="0"/>
    <n v="8"/>
    <n v="1"/>
    <n v="22"/>
    <n v="0"/>
    <n v="0"/>
    <n v="0"/>
    <n v="0"/>
    <n v="0"/>
    <n v="1"/>
    <x v="0"/>
    <x v="0"/>
  </r>
  <r>
    <x v="0"/>
    <x v="174"/>
    <x v="96"/>
    <x v="8"/>
    <s v="2021-12-01"/>
    <n v="31"/>
    <n v="1"/>
    <n v="23"/>
    <n v="0"/>
    <n v="0"/>
    <n v="8"/>
    <n v="1"/>
    <n v="22"/>
    <n v="0"/>
    <n v="0"/>
    <n v="0"/>
    <n v="0"/>
    <n v="0"/>
    <n v="1"/>
    <x v="0"/>
    <x v="0"/>
  </r>
  <r>
    <x v="0"/>
    <x v="174"/>
    <x v="96"/>
    <x v="9"/>
    <s v="2021-12-01"/>
    <n v="31"/>
    <n v="1"/>
    <n v="23"/>
    <n v="0"/>
    <n v="0"/>
    <n v="8"/>
    <n v="1"/>
    <n v="22"/>
    <n v="0"/>
    <n v="0"/>
    <n v="0"/>
    <n v="0"/>
    <n v="0"/>
    <n v="1"/>
    <x v="0"/>
    <x v="0"/>
  </r>
  <r>
    <x v="0"/>
    <x v="174"/>
    <x v="96"/>
    <x v="10"/>
    <s v="2021-12-01"/>
    <n v="31"/>
    <n v="1"/>
    <n v="23"/>
    <n v="0"/>
    <n v="0"/>
    <n v="8"/>
    <n v="1"/>
    <n v="22"/>
    <n v="0"/>
    <n v="0"/>
    <n v="0"/>
    <n v="0"/>
    <n v="0"/>
    <n v="1"/>
    <x v="0"/>
    <x v="0"/>
  </r>
  <r>
    <x v="0"/>
    <x v="174"/>
    <x v="96"/>
    <x v="11"/>
    <s v="2021-12-01"/>
    <n v="31"/>
    <n v="1"/>
    <n v="23"/>
    <n v="0"/>
    <n v="0"/>
    <n v="8"/>
    <n v="1"/>
    <n v="22"/>
    <n v="0"/>
    <n v="0"/>
    <n v="0"/>
    <n v="0"/>
    <n v="0"/>
    <n v="1"/>
    <x v="0"/>
    <x v="0"/>
  </r>
  <r>
    <x v="0"/>
    <x v="174"/>
    <x v="96"/>
    <x v="12"/>
    <s v="2021-12-01"/>
    <n v="31"/>
    <n v="1"/>
    <n v="23"/>
    <n v="0"/>
    <n v="0"/>
    <n v="8"/>
    <n v="1"/>
    <n v="22"/>
    <n v="0"/>
    <n v="0"/>
    <n v="0"/>
    <n v="0"/>
    <n v="0"/>
    <n v="1"/>
    <x v="0"/>
    <x v="0"/>
  </r>
  <r>
    <x v="0"/>
    <x v="174"/>
    <x v="98"/>
    <x v="23"/>
    <s v="2021-12-01"/>
    <n v="31"/>
    <n v="1"/>
    <n v="23"/>
    <n v="0"/>
    <n v="0"/>
    <n v="8"/>
    <n v="1"/>
    <n v="22"/>
    <n v="0"/>
    <n v="0"/>
    <n v="0"/>
    <n v="0"/>
    <n v="0"/>
    <n v="1"/>
    <x v="1"/>
    <x v="0"/>
  </r>
  <r>
    <x v="0"/>
    <x v="174"/>
    <x v="96"/>
    <x v="13"/>
    <s v="2021-12-01"/>
    <n v="31"/>
    <n v="1"/>
    <n v="23"/>
    <n v="0"/>
    <n v="0"/>
    <n v="8"/>
    <n v="1"/>
    <n v="22"/>
    <n v="0"/>
    <n v="0"/>
    <n v="0"/>
    <n v="0"/>
    <n v="0"/>
    <n v="1"/>
    <x v="0"/>
    <x v="0"/>
  </r>
  <r>
    <x v="0"/>
    <x v="174"/>
    <x v="96"/>
    <x v="14"/>
    <s v="2021-12-01"/>
    <n v="31"/>
    <n v="1"/>
    <n v="23"/>
    <n v="0"/>
    <n v="0"/>
    <n v="8"/>
    <n v="1"/>
    <n v="22"/>
    <n v="0"/>
    <n v="0"/>
    <n v="0"/>
    <n v="0"/>
    <n v="0"/>
    <n v="1"/>
    <x v="0"/>
    <x v="0"/>
  </r>
  <r>
    <x v="0"/>
    <x v="174"/>
    <x v="96"/>
    <x v="15"/>
    <s v="2021-12-01"/>
    <n v="31"/>
    <n v="1"/>
    <n v="23"/>
    <n v="0"/>
    <n v="0"/>
    <n v="8"/>
    <n v="1"/>
    <n v="22"/>
    <n v="0"/>
    <n v="0"/>
    <n v="0"/>
    <n v="0"/>
    <n v="0"/>
    <n v="1"/>
    <x v="0"/>
    <x v="0"/>
  </r>
  <r>
    <x v="0"/>
    <x v="174"/>
    <x v="96"/>
    <x v="16"/>
    <s v="2021-12-01"/>
    <n v="31"/>
    <n v="1"/>
    <n v="23"/>
    <n v="0"/>
    <n v="0"/>
    <n v="8"/>
    <n v="1"/>
    <n v="22"/>
    <n v="0"/>
    <n v="0"/>
    <n v="0"/>
    <n v="0"/>
    <n v="0"/>
    <n v="1"/>
    <x v="0"/>
    <x v="0"/>
  </r>
  <r>
    <x v="0"/>
    <x v="174"/>
    <x v="96"/>
    <x v="17"/>
    <s v="2021-12-01"/>
    <n v="31"/>
    <n v="1"/>
    <n v="23"/>
    <n v="0"/>
    <n v="0"/>
    <n v="8"/>
    <n v="1"/>
    <n v="22"/>
    <n v="0"/>
    <n v="0"/>
    <n v="0"/>
    <n v="0"/>
    <n v="0"/>
    <n v="1"/>
    <x v="0"/>
    <x v="0"/>
  </r>
  <r>
    <x v="0"/>
    <x v="174"/>
    <x v="96"/>
    <x v="18"/>
    <s v="2021-12-01"/>
    <n v="31"/>
    <n v="1"/>
    <n v="23"/>
    <n v="0"/>
    <n v="0"/>
    <n v="8"/>
    <n v="1"/>
    <n v="22"/>
    <n v="0"/>
    <n v="0"/>
    <n v="0"/>
    <n v="0"/>
    <n v="0"/>
    <n v="1"/>
    <x v="0"/>
    <x v="0"/>
  </r>
  <r>
    <x v="0"/>
    <x v="174"/>
    <x v="96"/>
    <x v="19"/>
    <s v="2021-12-01"/>
    <n v="31"/>
    <n v="1"/>
    <n v="23"/>
    <n v="0"/>
    <n v="0"/>
    <n v="8"/>
    <n v="1"/>
    <n v="22"/>
    <n v="0"/>
    <n v="0"/>
    <n v="0"/>
    <n v="0"/>
    <n v="0"/>
    <n v="1"/>
    <x v="0"/>
    <x v="0"/>
  </r>
  <r>
    <x v="0"/>
    <x v="174"/>
    <x v="96"/>
    <x v="20"/>
    <s v="2021-12-01"/>
    <n v="31"/>
    <n v="1"/>
    <n v="23"/>
    <n v="0"/>
    <n v="0"/>
    <n v="8"/>
    <n v="1"/>
    <n v="22"/>
    <n v="0"/>
    <n v="0"/>
    <n v="0"/>
    <n v="0"/>
    <n v="0"/>
    <n v="1"/>
    <x v="0"/>
    <x v="0"/>
  </r>
  <r>
    <x v="0"/>
    <x v="174"/>
    <x v="96"/>
    <x v="21"/>
    <s v="2021-12-01"/>
    <n v="31"/>
    <n v="1"/>
    <n v="23"/>
    <n v="0"/>
    <n v="0"/>
    <n v="8"/>
    <n v="0"/>
    <n v="22"/>
    <n v="0"/>
    <n v="0"/>
    <n v="0"/>
    <n v="0"/>
    <n v="1"/>
    <n v="1"/>
    <x v="0"/>
    <x v="0"/>
  </r>
  <r>
    <x v="0"/>
    <x v="175"/>
    <x v="8"/>
    <x v="0"/>
    <s v="2021-12-01"/>
    <n v="31"/>
    <n v="0"/>
    <n v="0"/>
    <n v="1"/>
    <n v="8"/>
    <n v="22"/>
    <n v="0"/>
    <n v="0"/>
    <n v="0"/>
    <n v="6"/>
    <n v="0"/>
    <n v="0"/>
    <n v="1"/>
    <n v="2"/>
    <x v="0"/>
    <x v="0"/>
  </r>
  <r>
    <x v="0"/>
    <x v="175"/>
    <x v="8"/>
    <x v="3"/>
    <s v="2021-12-01"/>
    <n v="31"/>
    <n v="0"/>
    <n v="0"/>
    <n v="1"/>
    <n v="8"/>
    <n v="22"/>
    <n v="0"/>
    <n v="0"/>
    <n v="1"/>
    <n v="6"/>
    <n v="0"/>
    <n v="0"/>
    <n v="0"/>
    <n v="2"/>
    <x v="0"/>
    <x v="0"/>
  </r>
  <r>
    <x v="0"/>
    <x v="175"/>
    <x v="8"/>
    <x v="4"/>
    <s v="2021-12-01"/>
    <n v="31"/>
    <n v="0"/>
    <n v="0"/>
    <n v="1"/>
    <n v="8"/>
    <n v="22"/>
    <n v="0"/>
    <n v="0"/>
    <n v="1"/>
    <n v="6"/>
    <n v="0"/>
    <n v="0"/>
    <n v="0"/>
    <n v="2"/>
    <x v="0"/>
    <x v="0"/>
  </r>
  <r>
    <x v="0"/>
    <x v="175"/>
    <x v="8"/>
    <x v="5"/>
    <s v="2021-12-01"/>
    <n v="31"/>
    <n v="0"/>
    <n v="0"/>
    <n v="1"/>
    <n v="8"/>
    <n v="22"/>
    <n v="0"/>
    <n v="0"/>
    <n v="1"/>
    <n v="6"/>
    <n v="0"/>
    <n v="0"/>
    <n v="0"/>
    <n v="2"/>
    <x v="0"/>
    <x v="0"/>
  </r>
  <r>
    <x v="0"/>
    <x v="175"/>
    <x v="8"/>
    <x v="6"/>
    <s v="2021-12-01"/>
    <n v="31"/>
    <n v="0"/>
    <n v="0"/>
    <n v="1"/>
    <n v="8"/>
    <n v="22"/>
    <n v="0"/>
    <n v="0"/>
    <n v="0"/>
    <n v="6"/>
    <n v="0"/>
    <n v="0"/>
    <n v="1"/>
    <n v="2"/>
    <x v="0"/>
    <x v="0"/>
  </r>
  <r>
    <x v="0"/>
    <x v="175"/>
    <x v="8"/>
    <x v="7"/>
    <s v="2021-12-01"/>
    <n v="31"/>
    <n v="0"/>
    <n v="0"/>
    <n v="1"/>
    <n v="8"/>
    <n v="22"/>
    <n v="0"/>
    <n v="0"/>
    <n v="1"/>
    <n v="6"/>
    <n v="0"/>
    <n v="0"/>
    <n v="0"/>
    <n v="2"/>
    <x v="0"/>
    <x v="0"/>
  </r>
  <r>
    <x v="0"/>
    <x v="175"/>
    <x v="8"/>
    <x v="9"/>
    <s v="2021-12-01"/>
    <n v="31"/>
    <n v="0"/>
    <n v="0"/>
    <n v="1"/>
    <n v="8"/>
    <n v="22"/>
    <n v="0"/>
    <n v="0"/>
    <n v="1"/>
    <n v="6"/>
    <n v="0"/>
    <n v="0"/>
    <n v="0"/>
    <n v="2"/>
    <x v="0"/>
    <x v="0"/>
  </r>
  <r>
    <x v="0"/>
    <x v="175"/>
    <x v="8"/>
    <x v="10"/>
    <s v="2021-12-01"/>
    <n v="31"/>
    <n v="0"/>
    <n v="0"/>
    <n v="1"/>
    <n v="8"/>
    <n v="22"/>
    <n v="0"/>
    <n v="0"/>
    <n v="1"/>
    <n v="6"/>
    <n v="0"/>
    <n v="0"/>
    <n v="0"/>
    <n v="2"/>
    <x v="0"/>
    <x v="0"/>
  </r>
  <r>
    <x v="0"/>
    <x v="176"/>
    <x v="0"/>
    <x v="3"/>
    <s v="2021-12-06"/>
    <n v="26"/>
    <n v="1"/>
    <n v="19"/>
    <n v="0"/>
    <n v="1"/>
    <n v="6"/>
    <n v="1"/>
    <n v="16"/>
    <n v="0"/>
    <n v="0"/>
    <n v="0"/>
    <n v="3"/>
    <n v="0"/>
    <n v="1"/>
    <x v="0"/>
    <x v="0"/>
  </r>
  <r>
    <x v="0"/>
    <x v="176"/>
    <x v="389"/>
    <x v="4"/>
    <s v="2021-12-06"/>
    <n v="26"/>
    <n v="1"/>
    <n v="19"/>
    <n v="0"/>
    <n v="1"/>
    <n v="6"/>
    <n v="1"/>
    <n v="16"/>
    <n v="0"/>
    <n v="0"/>
    <n v="0"/>
    <n v="3"/>
    <n v="0"/>
    <n v="1"/>
    <x v="1"/>
    <x v="0"/>
  </r>
  <r>
    <x v="0"/>
    <x v="176"/>
    <x v="0"/>
    <x v="5"/>
    <s v="2021-12-06"/>
    <n v="26"/>
    <n v="1"/>
    <n v="19"/>
    <n v="0"/>
    <n v="1"/>
    <n v="6"/>
    <n v="1"/>
    <n v="16"/>
    <n v="0"/>
    <n v="0"/>
    <n v="0"/>
    <n v="3"/>
    <n v="0"/>
    <n v="1"/>
    <x v="0"/>
    <x v="0"/>
  </r>
  <r>
    <x v="0"/>
    <x v="176"/>
    <x v="0"/>
    <x v="6"/>
    <s v="2021-12-06"/>
    <n v="26"/>
    <n v="0"/>
    <n v="19"/>
    <n v="1"/>
    <n v="1"/>
    <n v="5"/>
    <n v="1"/>
    <n v="16"/>
    <n v="0"/>
    <n v="0"/>
    <n v="0"/>
    <n v="3"/>
    <n v="0"/>
    <n v="1"/>
    <x v="0"/>
    <x v="0"/>
  </r>
  <r>
    <x v="0"/>
    <x v="176"/>
    <x v="0"/>
    <x v="7"/>
    <s v="2021-12-06"/>
    <n v="26"/>
    <n v="1"/>
    <n v="19"/>
    <n v="0"/>
    <n v="1"/>
    <n v="6"/>
    <n v="1"/>
    <n v="16"/>
    <n v="0"/>
    <n v="0"/>
    <n v="0"/>
    <n v="3"/>
    <n v="0"/>
    <n v="1"/>
    <x v="0"/>
    <x v="0"/>
  </r>
  <r>
    <x v="0"/>
    <x v="176"/>
    <x v="0"/>
    <x v="8"/>
    <s v="2021-12-06"/>
    <n v="26"/>
    <n v="1"/>
    <n v="19"/>
    <n v="0"/>
    <n v="1"/>
    <n v="6"/>
    <n v="1"/>
    <n v="16"/>
    <n v="0"/>
    <n v="0"/>
    <n v="0"/>
    <n v="3"/>
    <n v="0"/>
    <n v="1"/>
    <x v="0"/>
    <x v="0"/>
  </r>
  <r>
    <x v="0"/>
    <x v="176"/>
    <x v="0"/>
    <x v="9"/>
    <s v="2021-12-06"/>
    <n v="26"/>
    <n v="1"/>
    <n v="19"/>
    <n v="0"/>
    <n v="1"/>
    <n v="6"/>
    <n v="1"/>
    <n v="16"/>
    <n v="0"/>
    <n v="0"/>
    <n v="0"/>
    <n v="3"/>
    <n v="0"/>
    <n v="1"/>
    <x v="0"/>
    <x v="0"/>
  </r>
  <r>
    <x v="0"/>
    <x v="176"/>
    <x v="389"/>
    <x v="10"/>
    <s v="2021-12-06"/>
    <n v="26"/>
    <n v="1"/>
    <n v="19"/>
    <n v="0"/>
    <n v="1"/>
    <n v="6"/>
    <n v="1"/>
    <n v="16"/>
    <n v="0"/>
    <n v="0"/>
    <n v="0"/>
    <n v="3"/>
    <n v="0"/>
    <n v="1"/>
    <x v="1"/>
    <x v="0"/>
  </r>
  <r>
    <x v="0"/>
    <x v="176"/>
    <x v="0"/>
    <x v="11"/>
    <s v="2021-12-06"/>
    <n v="26"/>
    <n v="1"/>
    <n v="19"/>
    <n v="0"/>
    <n v="1"/>
    <n v="6"/>
    <n v="1"/>
    <n v="16"/>
    <n v="0"/>
    <n v="0"/>
    <n v="0"/>
    <n v="3"/>
    <n v="0"/>
    <n v="1"/>
    <x v="0"/>
    <x v="0"/>
  </r>
  <r>
    <x v="0"/>
    <x v="176"/>
    <x v="0"/>
    <x v="12"/>
    <s v="2021-12-06"/>
    <n v="26"/>
    <n v="1"/>
    <n v="19"/>
    <n v="0"/>
    <n v="1"/>
    <n v="6"/>
    <n v="0"/>
    <n v="16"/>
    <n v="0"/>
    <n v="0"/>
    <n v="1"/>
    <n v="3"/>
    <n v="0"/>
    <n v="1"/>
    <x v="0"/>
    <x v="0"/>
  </r>
  <r>
    <x v="0"/>
    <x v="176"/>
    <x v="0"/>
    <x v="13"/>
    <s v="2021-12-06"/>
    <n v="26"/>
    <n v="1"/>
    <n v="19"/>
    <n v="0"/>
    <n v="1"/>
    <n v="6"/>
    <n v="1"/>
    <n v="16"/>
    <n v="0"/>
    <n v="0"/>
    <n v="0"/>
    <n v="3"/>
    <n v="0"/>
    <n v="1"/>
    <x v="0"/>
    <x v="0"/>
  </r>
  <r>
    <x v="0"/>
    <x v="176"/>
    <x v="0"/>
    <x v="14"/>
    <s v="2021-12-06"/>
    <n v="26"/>
    <n v="1"/>
    <n v="19"/>
    <n v="0"/>
    <n v="1"/>
    <n v="6"/>
    <n v="1"/>
    <n v="16"/>
    <n v="0"/>
    <n v="0"/>
    <n v="0"/>
    <n v="3"/>
    <n v="0"/>
    <n v="1"/>
    <x v="0"/>
    <x v="0"/>
  </r>
  <r>
    <x v="0"/>
    <x v="176"/>
    <x v="0"/>
    <x v="15"/>
    <s v="2021-12-06"/>
    <n v="26"/>
    <n v="1"/>
    <n v="19"/>
    <n v="0"/>
    <n v="1"/>
    <n v="6"/>
    <n v="1"/>
    <n v="16"/>
    <n v="0"/>
    <n v="0"/>
    <n v="0"/>
    <n v="3"/>
    <n v="0"/>
    <n v="1"/>
    <x v="0"/>
    <x v="0"/>
  </r>
  <r>
    <x v="0"/>
    <x v="176"/>
    <x v="0"/>
    <x v="16"/>
    <s v="2021-12-06"/>
    <n v="26"/>
    <n v="1"/>
    <n v="19"/>
    <n v="0"/>
    <n v="1"/>
    <n v="6"/>
    <n v="1"/>
    <n v="16"/>
    <n v="0"/>
    <n v="0"/>
    <n v="0"/>
    <n v="3"/>
    <n v="0"/>
    <n v="1"/>
    <x v="0"/>
    <x v="0"/>
  </r>
  <r>
    <x v="0"/>
    <x v="176"/>
    <x v="0"/>
    <x v="17"/>
    <s v="2021-12-06"/>
    <n v="26"/>
    <n v="1"/>
    <n v="19"/>
    <n v="0"/>
    <n v="1"/>
    <n v="6"/>
    <n v="0"/>
    <n v="16"/>
    <n v="0"/>
    <n v="0"/>
    <n v="1"/>
    <n v="3"/>
    <n v="0"/>
    <n v="1"/>
    <x v="0"/>
    <x v="0"/>
  </r>
  <r>
    <x v="0"/>
    <x v="176"/>
    <x v="0"/>
    <x v="18"/>
    <s v="2021-12-06"/>
    <n v="26"/>
    <n v="1"/>
    <n v="19"/>
    <n v="0"/>
    <n v="1"/>
    <n v="6"/>
    <n v="1"/>
    <n v="16"/>
    <n v="0"/>
    <n v="0"/>
    <n v="0"/>
    <n v="3"/>
    <n v="0"/>
    <n v="1"/>
    <x v="0"/>
    <x v="0"/>
  </r>
  <r>
    <x v="0"/>
    <x v="176"/>
    <x v="0"/>
    <x v="19"/>
    <s v="2021-12-06"/>
    <n v="26"/>
    <n v="1"/>
    <n v="19"/>
    <n v="0"/>
    <n v="1"/>
    <n v="6"/>
    <n v="1"/>
    <n v="16"/>
    <n v="0"/>
    <n v="0"/>
    <n v="0"/>
    <n v="3"/>
    <n v="0"/>
    <n v="1"/>
    <x v="0"/>
    <x v="0"/>
  </r>
  <r>
    <x v="0"/>
    <x v="176"/>
    <x v="0"/>
    <x v="20"/>
    <s v="2021-12-06"/>
    <n v="26"/>
    <n v="1"/>
    <n v="19"/>
    <n v="0"/>
    <n v="1"/>
    <n v="6"/>
    <n v="1"/>
    <n v="16"/>
    <n v="0"/>
    <n v="0"/>
    <n v="0"/>
    <n v="3"/>
    <n v="0"/>
    <n v="1"/>
    <x v="0"/>
    <x v="0"/>
  </r>
  <r>
    <x v="0"/>
    <x v="176"/>
    <x v="0"/>
    <x v="21"/>
    <s v="2021-12-06"/>
    <n v="26"/>
    <n v="1"/>
    <n v="19"/>
    <n v="0"/>
    <n v="1"/>
    <n v="6"/>
    <n v="0"/>
    <n v="16"/>
    <n v="0"/>
    <n v="0"/>
    <n v="0"/>
    <n v="3"/>
    <n v="1"/>
    <n v="1"/>
    <x v="0"/>
    <x v="0"/>
  </r>
  <r>
    <x v="0"/>
    <x v="176"/>
    <x v="0"/>
    <x v="22"/>
    <s v="2021-12-06"/>
    <n v="26"/>
    <n v="1"/>
    <n v="19"/>
    <n v="0"/>
    <n v="1"/>
    <n v="6"/>
    <n v="0"/>
    <n v="16"/>
    <n v="0"/>
    <n v="0"/>
    <n v="1"/>
    <n v="3"/>
    <n v="0"/>
    <n v="1"/>
    <x v="0"/>
    <x v="0"/>
  </r>
  <r>
    <x v="0"/>
    <x v="177"/>
    <x v="8"/>
    <x v="8"/>
    <s v="2021-12-13"/>
    <n v="19"/>
    <n v="1"/>
    <n v="14"/>
    <n v="0"/>
    <n v="0"/>
    <n v="5"/>
    <n v="1"/>
    <n v="6"/>
    <n v="0"/>
    <n v="0"/>
    <n v="0"/>
    <n v="7"/>
    <n v="0"/>
    <n v="1"/>
    <x v="0"/>
    <x v="0"/>
  </r>
  <r>
    <x v="0"/>
    <x v="177"/>
    <x v="8"/>
    <x v="9"/>
    <s v="2021-12-13"/>
    <n v="19"/>
    <n v="1"/>
    <n v="14"/>
    <n v="0"/>
    <n v="0"/>
    <n v="5"/>
    <n v="0"/>
    <n v="6"/>
    <n v="0"/>
    <n v="0"/>
    <n v="0"/>
    <n v="7"/>
    <n v="1"/>
    <n v="1"/>
    <x v="0"/>
    <x v="0"/>
  </r>
  <r>
    <x v="0"/>
    <x v="177"/>
    <x v="8"/>
    <x v="10"/>
    <s v="2021-12-13"/>
    <n v="19"/>
    <n v="1"/>
    <n v="14"/>
    <n v="0"/>
    <n v="0"/>
    <n v="5"/>
    <n v="1"/>
    <n v="6"/>
    <n v="0"/>
    <n v="0"/>
    <n v="0"/>
    <n v="7"/>
    <n v="0"/>
    <n v="1"/>
    <x v="0"/>
    <x v="0"/>
  </r>
  <r>
    <x v="0"/>
    <x v="177"/>
    <x v="8"/>
    <x v="11"/>
    <s v="2021-12-13"/>
    <n v="19"/>
    <n v="1"/>
    <n v="14"/>
    <n v="0"/>
    <n v="0"/>
    <n v="5"/>
    <n v="0"/>
    <n v="6"/>
    <n v="0"/>
    <n v="0"/>
    <n v="1"/>
    <n v="7"/>
    <n v="0"/>
    <n v="1"/>
    <x v="0"/>
    <x v="0"/>
  </r>
  <r>
    <x v="0"/>
    <x v="177"/>
    <x v="8"/>
    <x v="12"/>
    <s v="2021-12-13"/>
    <n v="19"/>
    <n v="1"/>
    <n v="14"/>
    <n v="0"/>
    <n v="0"/>
    <n v="5"/>
    <n v="0"/>
    <n v="6"/>
    <n v="0"/>
    <n v="0"/>
    <n v="1"/>
    <n v="7"/>
    <n v="0"/>
    <n v="1"/>
    <x v="0"/>
    <x v="0"/>
  </r>
  <r>
    <x v="0"/>
    <x v="177"/>
    <x v="8"/>
    <x v="13"/>
    <s v="2021-12-13"/>
    <n v="19"/>
    <n v="1"/>
    <n v="14"/>
    <n v="0"/>
    <n v="0"/>
    <n v="5"/>
    <n v="1"/>
    <n v="6"/>
    <n v="0"/>
    <n v="0"/>
    <n v="0"/>
    <n v="7"/>
    <n v="0"/>
    <n v="1"/>
    <x v="0"/>
    <x v="0"/>
  </r>
  <r>
    <x v="0"/>
    <x v="177"/>
    <x v="8"/>
    <x v="14"/>
    <s v="2021-12-13"/>
    <n v="19"/>
    <n v="1"/>
    <n v="14"/>
    <n v="0"/>
    <n v="0"/>
    <n v="5"/>
    <n v="1"/>
    <n v="6"/>
    <n v="0"/>
    <n v="0"/>
    <n v="0"/>
    <n v="7"/>
    <n v="0"/>
    <n v="1"/>
    <x v="0"/>
    <x v="0"/>
  </r>
  <r>
    <x v="0"/>
    <x v="177"/>
    <x v="8"/>
    <x v="15"/>
    <s v="2021-12-13"/>
    <n v="19"/>
    <n v="1"/>
    <n v="14"/>
    <n v="0"/>
    <n v="0"/>
    <n v="5"/>
    <n v="1"/>
    <n v="6"/>
    <n v="0"/>
    <n v="0"/>
    <n v="0"/>
    <n v="7"/>
    <n v="0"/>
    <n v="1"/>
    <x v="0"/>
    <x v="0"/>
  </r>
  <r>
    <x v="0"/>
    <x v="177"/>
    <x v="8"/>
    <x v="16"/>
    <s v="2021-12-13"/>
    <n v="19"/>
    <n v="1"/>
    <n v="14"/>
    <n v="0"/>
    <n v="0"/>
    <n v="5"/>
    <n v="1"/>
    <n v="6"/>
    <n v="0"/>
    <n v="0"/>
    <n v="0"/>
    <n v="7"/>
    <n v="0"/>
    <n v="1"/>
    <x v="0"/>
    <x v="0"/>
  </r>
  <r>
    <x v="0"/>
    <x v="177"/>
    <x v="8"/>
    <x v="17"/>
    <s v="2021-12-13"/>
    <n v="19"/>
    <n v="1"/>
    <n v="14"/>
    <n v="0"/>
    <n v="0"/>
    <n v="5"/>
    <n v="0"/>
    <n v="6"/>
    <n v="0"/>
    <n v="0"/>
    <n v="1"/>
    <n v="7"/>
    <n v="0"/>
    <n v="1"/>
    <x v="0"/>
    <x v="0"/>
  </r>
  <r>
    <x v="0"/>
    <x v="177"/>
    <x v="8"/>
    <x v="19"/>
    <s v="2021-12-13"/>
    <n v="19"/>
    <n v="1"/>
    <n v="14"/>
    <n v="0"/>
    <n v="0"/>
    <n v="5"/>
    <n v="0"/>
    <n v="6"/>
    <n v="0"/>
    <n v="0"/>
    <n v="1"/>
    <n v="7"/>
    <n v="0"/>
    <n v="1"/>
    <x v="0"/>
    <x v="0"/>
  </r>
  <r>
    <x v="0"/>
    <x v="177"/>
    <x v="8"/>
    <x v="20"/>
    <s v="2021-12-13"/>
    <n v="19"/>
    <n v="1"/>
    <n v="14"/>
    <n v="0"/>
    <n v="0"/>
    <n v="5"/>
    <n v="0"/>
    <n v="6"/>
    <n v="0"/>
    <n v="0"/>
    <n v="1"/>
    <n v="7"/>
    <n v="0"/>
    <n v="1"/>
    <x v="0"/>
    <x v="0"/>
  </r>
  <r>
    <x v="0"/>
    <x v="177"/>
    <x v="8"/>
    <x v="21"/>
    <s v="2021-12-13"/>
    <n v="19"/>
    <n v="1"/>
    <n v="14"/>
    <n v="0"/>
    <n v="0"/>
    <n v="5"/>
    <n v="0"/>
    <n v="6"/>
    <n v="0"/>
    <n v="0"/>
    <n v="1"/>
    <n v="7"/>
    <n v="0"/>
    <n v="1"/>
    <x v="0"/>
    <x v="0"/>
  </r>
  <r>
    <x v="0"/>
    <x v="177"/>
    <x v="8"/>
    <x v="22"/>
    <s v="2021-12-13"/>
    <n v="19"/>
    <n v="1"/>
    <n v="14"/>
    <n v="0"/>
    <n v="0"/>
    <n v="5"/>
    <n v="0"/>
    <n v="6"/>
    <n v="0"/>
    <n v="0"/>
    <n v="1"/>
    <n v="7"/>
    <n v="0"/>
    <n v="1"/>
    <x v="0"/>
    <x v="0"/>
  </r>
  <r>
    <x v="0"/>
    <x v="178"/>
    <x v="390"/>
    <x v="0"/>
    <s v="2021-12-01"/>
    <n v="31"/>
    <n v="1"/>
    <n v="17"/>
    <n v="0"/>
    <n v="1"/>
    <n v="13"/>
    <n v="1"/>
    <n v="16"/>
    <n v="0"/>
    <n v="0"/>
    <n v="0"/>
    <n v="1"/>
    <n v="0"/>
    <n v="1"/>
    <x v="1"/>
    <x v="0"/>
  </r>
  <r>
    <x v="0"/>
    <x v="178"/>
    <x v="8"/>
    <x v="1"/>
    <s v="2021-12-01"/>
    <n v="31"/>
    <n v="0"/>
    <n v="17"/>
    <n v="1"/>
    <n v="1"/>
    <n v="12"/>
    <n v="0"/>
    <n v="16"/>
    <n v="0"/>
    <n v="0"/>
    <n v="1"/>
    <n v="1"/>
    <n v="0"/>
    <n v="1"/>
    <x v="0"/>
    <x v="0"/>
  </r>
  <r>
    <x v="0"/>
    <x v="178"/>
    <x v="8"/>
    <x v="3"/>
    <s v="2021-12-01"/>
    <n v="31"/>
    <n v="1"/>
    <n v="17"/>
    <n v="0"/>
    <n v="1"/>
    <n v="13"/>
    <n v="1"/>
    <n v="16"/>
    <n v="0"/>
    <n v="0"/>
    <n v="0"/>
    <n v="1"/>
    <n v="0"/>
    <n v="1"/>
    <x v="0"/>
    <x v="0"/>
  </r>
  <r>
    <x v="0"/>
    <x v="178"/>
    <x v="390"/>
    <x v="4"/>
    <s v="2021-12-01"/>
    <n v="31"/>
    <n v="1"/>
    <n v="17"/>
    <n v="0"/>
    <n v="1"/>
    <n v="13"/>
    <n v="1"/>
    <n v="16"/>
    <n v="0"/>
    <n v="0"/>
    <n v="0"/>
    <n v="1"/>
    <n v="0"/>
    <n v="1"/>
    <x v="1"/>
    <x v="0"/>
  </r>
  <r>
    <x v="0"/>
    <x v="178"/>
    <x v="8"/>
    <x v="5"/>
    <s v="2021-12-01"/>
    <n v="31"/>
    <n v="1"/>
    <n v="17"/>
    <n v="0"/>
    <n v="1"/>
    <n v="13"/>
    <n v="1"/>
    <n v="16"/>
    <n v="0"/>
    <n v="0"/>
    <n v="0"/>
    <n v="1"/>
    <n v="0"/>
    <n v="1"/>
    <x v="0"/>
    <x v="0"/>
  </r>
  <r>
    <x v="0"/>
    <x v="178"/>
    <x v="390"/>
    <x v="6"/>
    <s v="2021-12-01"/>
    <n v="31"/>
    <n v="1"/>
    <n v="17"/>
    <n v="0"/>
    <n v="1"/>
    <n v="13"/>
    <n v="1"/>
    <n v="16"/>
    <n v="0"/>
    <n v="0"/>
    <n v="0"/>
    <n v="1"/>
    <n v="0"/>
    <n v="1"/>
    <x v="1"/>
    <x v="0"/>
  </r>
  <r>
    <x v="0"/>
    <x v="178"/>
    <x v="8"/>
    <x v="7"/>
    <s v="2021-12-01"/>
    <n v="31"/>
    <n v="1"/>
    <n v="17"/>
    <n v="0"/>
    <n v="1"/>
    <n v="13"/>
    <n v="1"/>
    <n v="16"/>
    <n v="0"/>
    <n v="0"/>
    <n v="0"/>
    <n v="1"/>
    <n v="0"/>
    <n v="1"/>
    <x v="0"/>
    <x v="0"/>
  </r>
  <r>
    <x v="0"/>
    <x v="178"/>
    <x v="390"/>
    <x v="8"/>
    <s v="2021-12-01"/>
    <n v="31"/>
    <n v="1"/>
    <n v="17"/>
    <n v="0"/>
    <n v="1"/>
    <n v="13"/>
    <n v="1"/>
    <n v="16"/>
    <n v="0"/>
    <n v="0"/>
    <n v="0"/>
    <n v="1"/>
    <n v="0"/>
    <n v="1"/>
    <x v="1"/>
    <x v="0"/>
  </r>
  <r>
    <x v="0"/>
    <x v="178"/>
    <x v="8"/>
    <x v="9"/>
    <s v="2021-12-01"/>
    <n v="31"/>
    <n v="1"/>
    <n v="17"/>
    <n v="0"/>
    <n v="1"/>
    <n v="13"/>
    <n v="1"/>
    <n v="16"/>
    <n v="0"/>
    <n v="0"/>
    <n v="0"/>
    <n v="1"/>
    <n v="0"/>
    <n v="1"/>
    <x v="0"/>
    <x v="0"/>
  </r>
  <r>
    <x v="0"/>
    <x v="178"/>
    <x v="390"/>
    <x v="10"/>
    <s v="2021-12-01"/>
    <n v="31"/>
    <n v="1"/>
    <n v="17"/>
    <n v="0"/>
    <n v="1"/>
    <n v="13"/>
    <n v="1"/>
    <n v="16"/>
    <n v="0"/>
    <n v="0"/>
    <n v="0"/>
    <n v="1"/>
    <n v="0"/>
    <n v="1"/>
    <x v="1"/>
    <x v="0"/>
  </r>
  <r>
    <x v="0"/>
    <x v="178"/>
    <x v="8"/>
    <x v="11"/>
    <s v="2021-12-01"/>
    <n v="31"/>
    <n v="1"/>
    <n v="17"/>
    <n v="0"/>
    <n v="1"/>
    <n v="13"/>
    <n v="1"/>
    <n v="16"/>
    <n v="0"/>
    <n v="0"/>
    <n v="0"/>
    <n v="1"/>
    <n v="0"/>
    <n v="1"/>
    <x v="0"/>
    <x v="0"/>
  </r>
  <r>
    <x v="0"/>
    <x v="178"/>
    <x v="390"/>
    <x v="12"/>
    <s v="2021-12-01"/>
    <n v="31"/>
    <n v="1"/>
    <n v="17"/>
    <n v="0"/>
    <n v="1"/>
    <n v="13"/>
    <n v="1"/>
    <n v="16"/>
    <n v="0"/>
    <n v="0"/>
    <n v="0"/>
    <n v="1"/>
    <n v="0"/>
    <n v="1"/>
    <x v="1"/>
    <x v="0"/>
  </r>
  <r>
    <x v="0"/>
    <x v="178"/>
    <x v="0"/>
    <x v="13"/>
    <s v="2021-12-01"/>
    <n v="31"/>
    <n v="1"/>
    <n v="17"/>
    <n v="0"/>
    <n v="1"/>
    <n v="13"/>
    <n v="1"/>
    <n v="16"/>
    <n v="0"/>
    <n v="0"/>
    <n v="0"/>
    <n v="1"/>
    <n v="0"/>
    <n v="1"/>
    <x v="0"/>
    <x v="0"/>
  </r>
  <r>
    <x v="0"/>
    <x v="178"/>
    <x v="390"/>
    <x v="14"/>
    <s v="2021-12-01"/>
    <n v="31"/>
    <n v="1"/>
    <n v="17"/>
    <n v="0"/>
    <n v="1"/>
    <n v="13"/>
    <n v="0"/>
    <n v="16"/>
    <n v="0"/>
    <n v="0"/>
    <n v="0"/>
    <n v="1"/>
    <n v="1"/>
    <n v="1"/>
    <x v="1"/>
    <x v="0"/>
  </r>
  <r>
    <x v="0"/>
    <x v="178"/>
    <x v="0"/>
    <x v="15"/>
    <s v="2021-12-01"/>
    <n v="31"/>
    <n v="1"/>
    <n v="17"/>
    <n v="0"/>
    <n v="1"/>
    <n v="13"/>
    <n v="1"/>
    <n v="16"/>
    <n v="0"/>
    <n v="0"/>
    <n v="0"/>
    <n v="1"/>
    <n v="0"/>
    <n v="1"/>
    <x v="0"/>
    <x v="0"/>
  </r>
  <r>
    <x v="0"/>
    <x v="178"/>
    <x v="390"/>
    <x v="18"/>
    <s v="2021-12-01"/>
    <n v="31"/>
    <n v="1"/>
    <n v="17"/>
    <n v="0"/>
    <n v="1"/>
    <n v="13"/>
    <n v="1"/>
    <n v="16"/>
    <n v="0"/>
    <n v="0"/>
    <n v="0"/>
    <n v="1"/>
    <n v="0"/>
    <n v="1"/>
    <x v="1"/>
    <x v="0"/>
  </r>
  <r>
    <x v="0"/>
    <x v="178"/>
    <x v="0"/>
    <x v="19"/>
    <s v="2021-12-01"/>
    <n v="31"/>
    <n v="1"/>
    <n v="17"/>
    <n v="0"/>
    <n v="1"/>
    <n v="13"/>
    <n v="1"/>
    <n v="16"/>
    <n v="0"/>
    <n v="0"/>
    <n v="0"/>
    <n v="1"/>
    <n v="0"/>
    <n v="1"/>
    <x v="0"/>
    <x v="0"/>
  </r>
  <r>
    <x v="0"/>
    <x v="178"/>
    <x v="390"/>
    <x v="20"/>
    <s v="2021-12-01"/>
    <n v="31"/>
    <n v="1"/>
    <n v="17"/>
    <n v="0"/>
    <n v="1"/>
    <n v="13"/>
    <n v="1"/>
    <n v="16"/>
    <n v="0"/>
    <n v="0"/>
    <n v="0"/>
    <n v="1"/>
    <n v="0"/>
    <n v="1"/>
    <x v="1"/>
    <x v="0"/>
  </r>
  <r>
    <x v="0"/>
    <x v="179"/>
    <x v="0"/>
    <x v="0"/>
    <s v="2021-12-01"/>
    <n v="31"/>
    <n v="0"/>
    <n v="7"/>
    <n v="1"/>
    <n v="7"/>
    <n v="16"/>
    <n v="1"/>
    <n v="8"/>
    <n v="0"/>
    <n v="0"/>
    <n v="0"/>
    <n v="0"/>
    <n v="0"/>
    <n v="6"/>
    <x v="0"/>
    <x v="0"/>
  </r>
  <r>
    <x v="0"/>
    <x v="179"/>
    <x v="0"/>
    <x v="1"/>
    <s v="2021-12-01"/>
    <n v="31"/>
    <n v="0"/>
    <n v="7"/>
    <n v="1"/>
    <n v="7"/>
    <n v="16"/>
    <n v="0"/>
    <n v="8"/>
    <n v="0"/>
    <n v="0"/>
    <n v="0"/>
    <n v="0"/>
    <n v="1"/>
    <n v="6"/>
    <x v="0"/>
    <x v="0"/>
  </r>
  <r>
    <x v="0"/>
    <x v="179"/>
    <x v="0"/>
    <x v="2"/>
    <s v="2021-12-01"/>
    <n v="31"/>
    <n v="0"/>
    <n v="7"/>
    <n v="1"/>
    <n v="7"/>
    <n v="16"/>
    <n v="1"/>
    <n v="8"/>
    <n v="0"/>
    <n v="0"/>
    <n v="0"/>
    <n v="0"/>
    <n v="0"/>
    <n v="6"/>
    <x v="0"/>
    <x v="0"/>
  </r>
  <r>
    <x v="0"/>
    <x v="179"/>
    <x v="0"/>
    <x v="10"/>
    <s v="2021-12-01"/>
    <n v="31"/>
    <n v="0"/>
    <n v="7"/>
    <n v="1"/>
    <n v="7"/>
    <n v="16"/>
    <n v="1"/>
    <n v="8"/>
    <n v="0"/>
    <n v="0"/>
    <n v="0"/>
    <n v="0"/>
    <n v="0"/>
    <n v="6"/>
    <x v="0"/>
    <x v="0"/>
  </r>
  <r>
    <x v="0"/>
    <x v="179"/>
    <x v="0"/>
    <x v="11"/>
    <s v="2021-12-01"/>
    <n v="31"/>
    <n v="0"/>
    <n v="7"/>
    <n v="1"/>
    <n v="7"/>
    <n v="16"/>
    <n v="0"/>
    <n v="8"/>
    <n v="0"/>
    <n v="0"/>
    <n v="0"/>
    <n v="0"/>
    <n v="1"/>
    <n v="6"/>
    <x v="0"/>
    <x v="0"/>
  </r>
  <r>
    <x v="0"/>
    <x v="179"/>
    <x v="0"/>
    <x v="12"/>
    <s v="2021-12-01"/>
    <n v="31"/>
    <n v="0"/>
    <n v="7"/>
    <n v="1"/>
    <n v="7"/>
    <n v="16"/>
    <n v="0"/>
    <n v="8"/>
    <n v="0"/>
    <n v="0"/>
    <n v="0"/>
    <n v="0"/>
    <n v="1"/>
    <n v="6"/>
    <x v="0"/>
    <x v="0"/>
  </r>
  <r>
    <x v="0"/>
    <x v="179"/>
    <x v="0"/>
    <x v="13"/>
    <s v="2021-12-01"/>
    <n v="31"/>
    <n v="0"/>
    <n v="7"/>
    <n v="1"/>
    <n v="7"/>
    <n v="16"/>
    <n v="0"/>
    <n v="8"/>
    <n v="0"/>
    <n v="0"/>
    <n v="0"/>
    <n v="0"/>
    <n v="1"/>
    <n v="6"/>
    <x v="0"/>
    <x v="0"/>
  </r>
  <r>
    <x v="0"/>
    <x v="179"/>
    <x v="0"/>
    <x v="15"/>
    <s v="2021-12-01"/>
    <n v="31"/>
    <n v="1"/>
    <n v="7"/>
    <n v="0"/>
    <n v="7"/>
    <n v="17"/>
    <n v="0"/>
    <n v="8"/>
    <n v="0"/>
    <n v="0"/>
    <n v="0"/>
    <n v="0"/>
    <n v="1"/>
    <n v="6"/>
    <x v="0"/>
    <x v="0"/>
  </r>
  <r>
    <x v="0"/>
    <x v="179"/>
    <x v="0"/>
    <x v="17"/>
    <s v="2021-12-01"/>
    <n v="31"/>
    <n v="1"/>
    <n v="7"/>
    <n v="0"/>
    <n v="7"/>
    <n v="17"/>
    <n v="1"/>
    <n v="8"/>
    <n v="0"/>
    <n v="0"/>
    <n v="0"/>
    <n v="0"/>
    <n v="0"/>
    <n v="6"/>
    <x v="0"/>
    <x v="0"/>
  </r>
  <r>
    <x v="0"/>
    <x v="179"/>
    <x v="0"/>
    <x v="18"/>
    <s v="2021-12-01"/>
    <n v="31"/>
    <n v="1"/>
    <n v="7"/>
    <n v="0"/>
    <n v="7"/>
    <n v="17"/>
    <n v="1"/>
    <n v="8"/>
    <n v="0"/>
    <n v="0"/>
    <n v="0"/>
    <n v="0"/>
    <n v="0"/>
    <n v="6"/>
    <x v="0"/>
    <x v="0"/>
  </r>
  <r>
    <x v="0"/>
    <x v="179"/>
    <x v="0"/>
    <x v="19"/>
    <s v="2021-12-01"/>
    <n v="31"/>
    <n v="1"/>
    <n v="7"/>
    <n v="0"/>
    <n v="7"/>
    <n v="17"/>
    <n v="1"/>
    <n v="8"/>
    <n v="0"/>
    <n v="0"/>
    <n v="0"/>
    <n v="0"/>
    <n v="0"/>
    <n v="6"/>
    <x v="0"/>
    <x v="0"/>
  </r>
  <r>
    <x v="0"/>
    <x v="179"/>
    <x v="0"/>
    <x v="20"/>
    <s v="2021-12-01"/>
    <n v="31"/>
    <n v="1"/>
    <n v="7"/>
    <n v="0"/>
    <n v="7"/>
    <n v="17"/>
    <n v="1"/>
    <n v="8"/>
    <n v="0"/>
    <n v="0"/>
    <n v="0"/>
    <n v="0"/>
    <n v="0"/>
    <n v="6"/>
    <x v="0"/>
    <x v="0"/>
  </r>
  <r>
    <x v="0"/>
    <x v="179"/>
    <x v="0"/>
    <x v="21"/>
    <s v="2021-12-01"/>
    <n v="31"/>
    <n v="1"/>
    <n v="7"/>
    <n v="0"/>
    <n v="7"/>
    <n v="17"/>
    <n v="1"/>
    <n v="8"/>
    <n v="0"/>
    <n v="0"/>
    <n v="0"/>
    <n v="0"/>
    <n v="0"/>
    <n v="6"/>
    <x v="0"/>
    <x v="0"/>
  </r>
  <r>
    <x v="0"/>
    <x v="179"/>
    <x v="0"/>
    <x v="22"/>
    <s v="2021-12-01"/>
    <n v="31"/>
    <n v="1"/>
    <n v="7"/>
    <n v="0"/>
    <n v="7"/>
    <n v="17"/>
    <n v="0"/>
    <n v="8"/>
    <n v="0"/>
    <n v="0"/>
    <n v="0"/>
    <n v="0"/>
    <n v="1"/>
    <n v="6"/>
    <x v="0"/>
    <x v="0"/>
  </r>
  <r>
    <x v="0"/>
    <x v="180"/>
    <x v="81"/>
    <x v="0"/>
    <s v="2021-12-01"/>
    <n v="31"/>
    <n v="0"/>
    <n v="9"/>
    <n v="1"/>
    <n v="13"/>
    <n v="8"/>
    <n v="1"/>
    <n v="21"/>
    <n v="0"/>
    <n v="0"/>
    <n v="0"/>
    <n v="0"/>
    <n v="0"/>
    <n v="1"/>
    <x v="0"/>
    <x v="0"/>
  </r>
  <r>
    <x v="0"/>
    <x v="180"/>
    <x v="81"/>
    <x v="1"/>
    <s v="2021-12-01"/>
    <n v="31"/>
    <n v="0"/>
    <n v="9"/>
    <n v="1"/>
    <n v="13"/>
    <n v="8"/>
    <n v="1"/>
    <n v="21"/>
    <n v="0"/>
    <n v="0"/>
    <n v="0"/>
    <n v="0"/>
    <n v="0"/>
    <n v="1"/>
    <x v="0"/>
    <x v="0"/>
  </r>
  <r>
    <x v="0"/>
    <x v="180"/>
    <x v="81"/>
    <x v="2"/>
    <s v="2021-12-01"/>
    <n v="31"/>
    <n v="0"/>
    <n v="9"/>
    <n v="1"/>
    <n v="13"/>
    <n v="8"/>
    <n v="1"/>
    <n v="21"/>
    <n v="0"/>
    <n v="0"/>
    <n v="0"/>
    <n v="0"/>
    <n v="0"/>
    <n v="1"/>
    <x v="0"/>
    <x v="0"/>
  </r>
  <r>
    <x v="0"/>
    <x v="180"/>
    <x v="81"/>
    <x v="4"/>
    <s v="2021-12-01"/>
    <n v="31"/>
    <n v="0"/>
    <n v="9"/>
    <n v="1"/>
    <n v="13"/>
    <n v="8"/>
    <n v="1"/>
    <n v="21"/>
    <n v="0"/>
    <n v="0"/>
    <n v="0"/>
    <n v="0"/>
    <n v="0"/>
    <n v="1"/>
    <x v="0"/>
    <x v="0"/>
  </r>
  <r>
    <x v="0"/>
    <x v="180"/>
    <x v="81"/>
    <x v="5"/>
    <s v="2021-12-01"/>
    <n v="31"/>
    <n v="0"/>
    <n v="9"/>
    <n v="1"/>
    <n v="13"/>
    <n v="8"/>
    <n v="1"/>
    <n v="21"/>
    <n v="0"/>
    <n v="0"/>
    <n v="0"/>
    <n v="0"/>
    <n v="0"/>
    <n v="1"/>
    <x v="0"/>
    <x v="0"/>
  </r>
  <r>
    <x v="0"/>
    <x v="180"/>
    <x v="81"/>
    <x v="6"/>
    <s v="2021-12-01"/>
    <n v="31"/>
    <n v="0"/>
    <n v="9"/>
    <n v="1"/>
    <n v="13"/>
    <n v="8"/>
    <n v="1"/>
    <n v="21"/>
    <n v="0"/>
    <n v="0"/>
    <n v="0"/>
    <n v="0"/>
    <n v="0"/>
    <n v="1"/>
    <x v="0"/>
    <x v="0"/>
  </r>
  <r>
    <x v="0"/>
    <x v="180"/>
    <x v="81"/>
    <x v="7"/>
    <s v="2021-12-01"/>
    <n v="31"/>
    <n v="0"/>
    <n v="9"/>
    <n v="1"/>
    <n v="13"/>
    <n v="8"/>
    <n v="1"/>
    <n v="21"/>
    <n v="0"/>
    <n v="0"/>
    <n v="0"/>
    <n v="0"/>
    <n v="0"/>
    <n v="1"/>
    <x v="0"/>
    <x v="0"/>
  </r>
  <r>
    <x v="0"/>
    <x v="180"/>
    <x v="81"/>
    <x v="8"/>
    <s v="2021-12-01"/>
    <n v="31"/>
    <n v="0"/>
    <n v="9"/>
    <n v="1"/>
    <n v="13"/>
    <n v="8"/>
    <n v="1"/>
    <n v="21"/>
    <n v="0"/>
    <n v="0"/>
    <n v="0"/>
    <n v="0"/>
    <n v="0"/>
    <n v="1"/>
    <x v="0"/>
    <x v="0"/>
  </r>
  <r>
    <x v="0"/>
    <x v="180"/>
    <x v="391"/>
    <x v="9"/>
    <s v="2021-12-01"/>
    <n v="31"/>
    <n v="1"/>
    <n v="9"/>
    <n v="0"/>
    <n v="13"/>
    <n v="9"/>
    <n v="0"/>
    <n v="21"/>
    <n v="0"/>
    <n v="0"/>
    <n v="0"/>
    <n v="0"/>
    <n v="1"/>
    <n v="1"/>
    <x v="1"/>
    <x v="0"/>
  </r>
  <r>
    <x v="0"/>
    <x v="180"/>
    <x v="81"/>
    <x v="10"/>
    <s v="2021-12-01"/>
    <n v="31"/>
    <n v="0"/>
    <n v="9"/>
    <n v="1"/>
    <n v="13"/>
    <n v="8"/>
    <n v="1"/>
    <n v="21"/>
    <n v="0"/>
    <n v="0"/>
    <n v="0"/>
    <n v="0"/>
    <n v="0"/>
    <n v="1"/>
    <x v="0"/>
    <x v="0"/>
  </r>
  <r>
    <x v="0"/>
    <x v="180"/>
    <x v="81"/>
    <x v="11"/>
    <s v="2021-12-01"/>
    <n v="31"/>
    <n v="0"/>
    <n v="9"/>
    <n v="1"/>
    <n v="13"/>
    <n v="8"/>
    <n v="1"/>
    <n v="21"/>
    <n v="0"/>
    <n v="0"/>
    <n v="0"/>
    <n v="0"/>
    <n v="0"/>
    <n v="1"/>
    <x v="0"/>
    <x v="0"/>
  </r>
  <r>
    <x v="0"/>
    <x v="180"/>
    <x v="81"/>
    <x v="12"/>
    <s v="2021-12-01"/>
    <n v="31"/>
    <n v="0"/>
    <n v="9"/>
    <n v="1"/>
    <n v="13"/>
    <n v="8"/>
    <n v="1"/>
    <n v="21"/>
    <n v="0"/>
    <n v="0"/>
    <n v="0"/>
    <n v="0"/>
    <n v="0"/>
    <n v="1"/>
    <x v="0"/>
    <x v="0"/>
  </r>
  <r>
    <x v="0"/>
    <x v="180"/>
    <x v="81"/>
    <x v="13"/>
    <s v="2021-12-01"/>
    <n v="31"/>
    <n v="0"/>
    <n v="9"/>
    <n v="1"/>
    <n v="13"/>
    <n v="8"/>
    <n v="1"/>
    <n v="21"/>
    <n v="0"/>
    <n v="0"/>
    <n v="0"/>
    <n v="0"/>
    <n v="0"/>
    <n v="1"/>
    <x v="0"/>
    <x v="0"/>
  </r>
  <r>
    <x v="0"/>
    <x v="180"/>
    <x v="81"/>
    <x v="14"/>
    <s v="2021-12-01"/>
    <n v="31"/>
    <n v="0"/>
    <n v="9"/>
    <n v="1"/>
    <n v="13"/>
    <n v="8"/>
    <n v="1"/>
    <n v="21"/>
    <n v="0"/>
    <n v="0"/>
    <n v="0"/>
    <n v="0"/>
    <n v="0"/>
    <n v="1"/>
    <x v="0"/>
    <x v="0"/>
  </r>
  <r>
    <x v="0"/>
    <x v="180"/>
    <x v="81"/>
    <x v="15"/>
    <s v="2021-12-01"/>
    <n v="31"/>
    <n v="1"/>
    <n v="9"/>
    <n v="0"/>
    <n v="13"/>
    <n v="9"/>
    <n v="1"/>
    <n v="21"/>
    <n v="0"/>
    <n v="0"/>
    <n v="0"/>
    <n v="0"/>
    <n v="0"/>
    <n v="1"/>
    <x v="0"/>
    <x v="0"/>
  </r>
  <r>
    <x v="0"/>
    <x v="180"/>
    <x v="81"/>
    <x v="16"/>
    <s v="2021-12-01"/>
    <n v="31"/>
    <n v="1"/>
    <n v="9"/>
    <n v="0"/>
    <n v="13"/>
    <n v="9"/>
    <n v="1"/>
    <n v="21"/>
    <n v="0"/>
    <n v="0"/>
    <n v="0"/>
    <n v="0"/>
    <n v="0"/>
    <n v="1"/>
    <x v="0"/>
    <x v="0"/>
  </r>
  <r>
    <x v="0"/>
    <x v="180"/>
    <x v="81"/>
    <x v="17"/>
    <s v="2021-12-01"/>
    <n v="31"/>
    <n v="1"/>
    <n v="9"/>
    <n v="0"/>
    <n v="13"/>
    <n v="9"/>
    <n v="1"/>
    <n v="21"/>
    <n v="0"/>
    <n v="0"/>
    <n v="0"/>
    <n v="0"/>
    <n v="0"/>
    <n v="1"/>
    <x v="0"/>
    <x v="0"/>
  </r>
  <r>
    <x v="0"/>
    <x v="180"/>
    <x v="81"/>
    <x v="18"/>
    <s v="2021-12-01"/>
    <n v="31"/>
    <n v="1"/>
    <n v="9"/>
    <n v="0"/>
    <n v="13"/>
    <n v="9"/>
    <n v="1"/>
    <n v="21"/>
    <n v="0"/>
    <n v="0"/>
    <n v="0"/>
    <n v="0"/>
    <n v="0"/>
    <n v="1"/>
    <x v="0"/>
    <x v="0"/>
  </r>
  <r>
    <x v="0"/>
    <x v="180"/>
    <x v="81"/>
    <x v="19"/>
    <s v="2021-12-01"/>
    <n v="31"/>
    <n v="1"/>
    <n v="9"/>
    <n v="0"/>
    <n v="13"/>
    <n v="9"/>
    <n v="1"/>
    <n v="21"/>
    <n v="0"/>
    <n v="0"/>
    <n v="0"/>
    <n v="0"/>
    <n v="0"/>
    <n v="1"/>
    <x v="0"/>
    <x v="0"/>
  </r>
  <r>
    <x v="0"/>
    <x v="180"/>
    <x v="81"/>
    <x v="20"/>
    <s v="2021-12-01"/>
    <n v="31"/>
    <n v="1"/>
    <n v="9"/>
    <n v="0"/>
    <n v="13"/>
    <n v="9"/>
    <n v="1"/>
    <n v="21"/>
    <n v="0"/>
    <n v="0"/>
    <n v="0"/>
    <n v="0"/>
    <n v="0"/>
    <n v="1"/>
    <x v="0"/>
    <x v="0"/>
  </r>
  <r>
    <x v="0"/>
    <x v="180"/>
    <x v="81"/>
    <x v="21"/>
    <s v="2021-12-01"/>
    <n v="31"/>
    <n v="1"/>
    <n v="9"/>
    <n v="0"/>
    <n v="13"/>
    <n v="9"/>
    <n v="1"/>
    <n v="21"/>
    <n v="0"/>
    <n v="0"/>
    <n v="0"/>
    <n v="0"/>
    <n v="0"/>
    <n v="1"/>
    <x v="0"/>
    <x v="0"/>
  </r>
  <r>
    <x v="0"/>
    <x v="180"/>
    <x v="81"/>
    <x v="22"/>
    <s v="2021-12-01"/>
    <n v="31"/>
    <n v="1"/>
    <n v="9"/>
    <n v="0"/>
    <n v="13"/>
    <n v="9"/>
    <n v="1"/>
    <n v="21"/>
    <n v="0"/>
    <n v="0"/>
    <n v="0"/>
    <n v="0"/>
    <n v="0"/>
    <n v="1"/>
    <x v="0"/>
    <x v="0"/>
  </r>
  <r>
    <x v="0"/>
    <x v="181"/>
    <x v="392"/>
    <x v="0"/>
    <s v="2021-12-01"/>
    <n v="31"/>
    <n v="1"/>
    <n v="8"/>
    <n v="0"/>
    <n v="3"/>
    <n v="20"/>
    <n v="0"/>
    <n v="5"/>
    <n v="0"/>
    <n v="0"/>
    <n v="0"/>
    <n v="0"/>
    <n v="1"/>
    <n v="6"/>
    <x v="1"/>
    <x v="0"/>
  </r>
  <r>
    <x v="0"/>
    <x v="181"/>
    <x v="0"/>
    <x v="1"/>
    <s v="2021-12-01"/>
    <n v="31"/>
    <n v="0"/>
    <n v="8"/>
    <n v="1"/>
    <n v="3"/>
    <n v="19"/>
    <n v="1"/>
    <n v="5"/>
    <n v="0"/>
    <n v="0"/>
    <n v="0"/>
    <n v="0"/>
    <n v="0"/>
    <n v="6"/>
    <x v="0"/>
    <x v="0"/>
  </r>
  <r>
    <x v="0"/>
    <x v="181"/>
    <x v="392"/>
    <x v="2"/>
    <s v="2021-12-01"/>
    <n v="31"/>
    <n v="1"/>
    <n v="8"/>
    <n v="0"/>
    <n v="3"/>
    <n v="20"/>
    <n v="0"/>
    <n v="5"/>
    <n v="0"/>
    <n v="0"/>
    <n v="0"/>
    <n v="0"/>
    <n v="1"/>
    <n v="6"/>
    <x v="1"/>
    <x v="0"/>
  </r>
  <r>
    <x v="0"/>
    <x v="181"/>
    <x v="392"/>
    <x v="3"/>
    <s v="2021-12-01"/>
    <n v="31"/>
    <n v="1"/>
    <n v="8"/>
    <n v="0"/>
    <n v="3"/>
    <n v="20"/>
    <n v="0"/>
    <n v="5"/>
    <n v="0"/>
    <n v="0"/>
    <n v="0"/>
    <n v="0"/>
    <n v="1"/>
    <n v="6"/>
    <x v="1"/>
    <x v="0"/>
  </r>
  <r>
    <x v="0"/>
    <x v="181"/>
    <x v="392"/>
    <x v="4"/>
    <s v="2021-12-01"/>
    <n v="31"/>
    <n v="1"/>
    <n v="8"/>
    <n v="0"/>
    <n v="3"/>
    <n v="20"/>
    <n v="0"/>
    <n v="5"/>
    <n v="0"/>
    <n v="0"/>
    <n v="0"/>
    <n v="0"/>
    <n v="1"/>
    <n v="6"/>
    <x v="1"/>
    <x v="0"/>
  </r>
  <r>
    <x v="0"/>
    <x v="181"/>
    <x v="392"/>
    <x v="6"/>
    <s v="2021-12-01"/>
    <n v="31"/>
    <n v="1"/>
    <n v="8"/>
    <n v="0"/>
    <n v="3"/>
    <n v="20"/>
    <n v="1"/>
    <n v="5"/>
    <n v="0"/>
    <n v="0"/>
    <n v="0"/>
    <n v="0"/>
    <n v="0"/>
    <n v="6"/>
    <x v="1"/>
    <x v="0"/>
  </r>
  <r>
    <x v="0"/>
    <x v="181"/>
    <x v="0"/>
    <x v="7"/>
    <s v="2021-12-01"/>
    <n v="31"/>
    <n v="1"/>
    <n v="8"/>
    <n v="0"/>
    <n v="3"/>
    <n v="20"/>
    <n v="1"/>
    <n v="5"/>
    <n v="0"/>
    <n v="0"/>
    <n v="0"/>
    <n v="0"/>
    <n v="0"/>
    <n v="6"/>
    <x v="0"/>
    <x v="0"/>
  </r>
  <r>
    <x v="0"/>
    <x v="181"/>
    <x v="392"/>
    <x v="8"/>
    <s v="2021-12-01"/>
    <n v="31"/>
    <n v="1"/>
    <n v="8"/>
    <n v="0"/>
    <n v="3"/>
    <n v="20"/>
    <n v="0"/>
    <n v="5"/>
    <n v="0"/>
    <n v="0"/>
    <n v="0"/>
    <n v="0"/>
    <n v="1"/>
    <n v="6"/>
    <x v="1"/>
    <x v="0"/>
  </r>
  <r>
    <x v="0"/>
    <x v="181"/>
    <x v="0"/>
    <x v="9"/>
    <s v="2021-12-01"/>
    <n v="31"/>
    <n v="0"/>
    <n v="8"/>
    <n v="1"/>
    <n v="3"/>
    <n v="19"/>
    <n v="1"/>
    <n v="5"/>
    <n v="0"/>
    <n v="0"/>
    <n v="0"/>
    <n v="0"/>
    <n v="0"/>
    <n v="6"/>
    <x v="0"/>
    <x v="0"/>
  </r>
  <r>
    <x v="0"/>
    <x v="181"/>
    <x v="392"/>
    <x v="10"/>
    <s v="2021-12-01"/>
    <n v="31"/>
    <n v="1"/>
    <n v="8"/>
    <n v="0"/>
    <n v="3"/>
    <n v="20"/>
    <n v="1"/>
    <n v="5"/>
    <n v="0"/>
    <n v="0"/>
    <n v="0"/>
    <n v="0"/>
    <n v="0"/>
    <n v="6"/>
    <x v="1"/>
    <x v="0"/>
  </r>
  <r>
    <x v="0"/>
    <x v="181"/>
    <x v="0"/>
    <x v="11"/>
    <s v="2021-12-01"/>
    <n v="31"/>
    <n v="0"/>
    <n v="8"/>
    <n v="1"/>
    <n v="3"/>
    <n v="19"/>
    <n v="0"/>
    <n v="5"/>
    <n v="0"/>
    <n v="0"/>
    <n v="0"/>
    <n v="0"/>
    <n v="1"/>
    <n v="6"/>
    <x v="0"/>
    <x v="0"/>
  </r>
  <r>
    <x v="0"/>
    <x v="182"/>
    <x v="393"/>
    <x v="0"/>
    <s v="2021-12-01"/>
    <n v="31"/>
    <n v="1"/>
    <n v="21"/>
    <n v="0"/>
    <n v="1"/>
    <n v="9"/>
    <n v="1"/>
    <n v="21"/>
    <n v="0"/>
    <n v="0"/>
    <n v="0"/>
    <n v="0"/>
    <n v="0"/>
    <n v="1"/>
    <x v="1"/>
    <x v="0"/>
  </r>
  <r>
    <x v="0"/>
    <x v="182"/>
    <x v="0"/>
    <x v="1"/>
    <s v="2021-12-01"/>
    <n v="31"/>
    <n v="0"/>
    <n v="21"/>
    <n v="1"/>
    <n v="1"/>
    <n v="8"/>
    <n v="0"/>
    <n v="21"/>
    <n v="0"/>
    <n v="0"/>
    <n v="0"/>
    <n v="0"/>
    <n v="1"/>
    <n v="1"/>
    <x v="0"/>
    <x v="0"/>
  </r>
  <r>
    <x v="0"/>
    <x v="182"/>
    <x v="393"/>
    <x v="2"/>
    <s v="2021-12-01"/>
    <n v="31"/>
    <n v="1"/>
    <n v="21"/>
    <n v="0"/>
    <n v="1"/>
    <n v="9"/>
    <n v="1"/>
    <n v="21"/>
    <n v="0"/>
    <n v="0"/>
    <n v="0"/>
    <n v="0"/>
    <n v="0"/>
    <n v="1"/>
    <x v="1"/>
    <x v="0"/>
  </r>
  <r>
    <x v="0"/>
    <x v="182"/>
    <x v="0"/>
    <x v="3"/>
    <s v="2021-12-01"/>
    <n v="31"/>
    <n v="1"/>
    <n v="21"/>
    <n v="0"/>
    <n v="1"/>
    <n v="9"/>
    <n v="1"/>
    <n v="21"/>
    <n v="0"/>
    <n v="0"/>
    <n v="0"/>
    <n v="0"/>
    <n v="0"/>
    <n v="1"/>
    <x v="0"/>
    <x v="0"/>
  </r>
  <r>
    <x v="0"/>
    <x v="182"/>
    <x v="393"/>
    <x v="4"/>
    <s v="2021-12-01"/>
    <n v="31"/>
    <n v="1"/>
    <n v="21"/>
    <n v="0"/>
    <n v="1"/>
    <n v="9"/>
    <n v="1"/>
    <n v="21"/>
    <n v="0"/>
    <n v="0"/>
    <n v="0"/>
    <n v="0"/>
    <n v="0"/>
    <n v="1"/>
    <x v="1"/>
    <x v="0"/>
  </r>
  <r>
    <x v="0"/>
    <x v="182"/>
    <x v="0"/>
    <x v="5"/>
    <s v="2021-12-01"/>
    <n v="31"/>
    <n v="1"/>
    <n v="21"/>
    <n v="0"/>
    <n v="1"/>
    <n v="9"/>
    <n v="1"/>
    <n v="21"/>
    <n v="0"/>
    <n v="0"/>
    <n v="0"/>
    <n v="0"/>
    <n v="0"/>
    <n v="1"/>
    <x v="0"/>
    <x v="0"/>
  </r>
  <r>
    <x v="0"/>
    <x v="182"/>
    <x v="393"/>
    <x v="6"/>
    <s v="2021-12-01"/>
    <n v="31"/>
    <n v="1"/>
    <n v="21"/>
    <n v="0"/>
    <n v="1"/>
    <n v="9"/>
    <n v="1"/>
    <n v="21"/>
    <n v="0"/>
    <n v="0"/>
    <n v="0"/>
    <n v="0"/>
    <n v="0"/>
    <n v="1"/>
    <x v="1"/>
    <x v="0"/>
  </r>
  <r>
    <x v="0"/>
    <x v="182"/>
    <x v="393"/>
    <x v="8"/>
    <s v="2021-12-01"/>
    <n v="31"/>
    <n v="1"/>
    <n v="21"/>
    <n v="0"/>
    <n v="1"/>
    <n v="9"/>
    <n v="1"/>
    <n v="21"/>
    <n v="0"/>
    <n v="0"/>
    <n v="0"/>
    <n v="0"/>
    <n v="0"/>
    <n v="1"/>
    <x v="1"/>
    <x v="0"/>
  </r>
  <r>
    <x v="0"/>
    <x v="182"/>
    <x v="393"/>
    <x v="9"/>
    <s v="2021-12-01"/>
    <n v="31"/>
    <n v="1"/>
    <n v="21"/>
    <n v="0"/>
    <n v="1"/>
    <n v="9"/>
    <n v="1"/>
    <n v="21"/>
    <n v="0"/>
    <n v="0"/>
    <n v="0"/>
    <n v="0"/>
    <n v="0"/>
    <n v="1"/>
    <x v="1"/>
    <x v="0"/>
  </r>
  <r>
    <x v="0"/>
    <x v="182"/>
    <x v="394"/>
    <x v="10"/>
    <s v="2021-12-01"/>
    <n v="31"/>
    <n v="1"/>
    <n v="21"/>
    <n v="0"/>
    <n v="1"/>
    <n v="9"/>
    <n v="1"/>
    <n v="21"/>
    <n v="0"/>
    <n v="0"/>
    <n v="0"/>
    <n v="0"/>
    <n v="0"/>
    <n v="1"/>
    <x v="1"/>
    <x v="0"/>
  </r>
  <r>
    <x v="0"/>
    <x v="182"/>
    <x v="0"/>
    <x v="11"/>
    <s v="2021-12-01"/>
    <n v="31"/>
    <n v="1"/>
    <n v="21"/>
    <n v="0"/>
    <n v="1"/>
    <n v="9"/>
    <n v="1"/>
    <n v="21"/>
    <n v="0"/>
    <n v="0"/>
    <n v="0"/>
    <n v="0"/>
    <n v="0"/>
    <n v="1"/>
    <x v="0"/>
    <x v="0"/>
  </r>
  <r>
    <x v="0"/>
    <x v="182"/>
    <x v="395"/>
    <x v="12"/>
    <s v="2021-12-01"/>
    <n v="31"/>
    <n v="1"/>
    <n v="21"/>
    <n v="0"/>
    <n v="1"/>
    <n v="9"/>
    <n v="1"/>
    <n v="21"/>
    <n v="0"/>
    <n v="0"/>
    <n v="0"/>
    <n v="0"/>
    <n v="0"/>
    <n v="1"/>
    <x v="1"/>
    <x v="0"/>
  </r>
  <r>
    <x v="0"/>
    <x v="182"/>
    <x v="0"/>
    <x v="13"/>
    <s v="2021-12-01"/>
    <n v="31"/>
    <n v="1"/>
    <n v="21"/>
    <n v="0"/>
    <n v="1"/>
    <n v="9"/>
    <n v="1"/>
    <n v="21"/>
    <n v="0"/>
    <n v="0"/>
    <n v="0"/>
    <n v="0"/>
    <n v="0"/>
    <n v="1"/>
    <x v="0"/>
    <x v="0"/>
  </r>
  <r>
    <x v="0"/>
    <x v="182"/>
    <x v="395"/>
    <x v="14"/>
    <s v="2021-12-01"/>
    <n v="31"/>
    <n v="1"/>
    <n v="21"/>
    <n v="0"/>
    <n v="1"/>
    <n v="9"/>
    <n v="1"/>
    <n v="21"/>
    <n v="0"/>
    <n v="0"/>
    <n v="0"/>
    <n v="0"/>
    <n v="0"/>
    <n v="1"/>
    <x v="1"/>
    <x v="0"/>
  </r>
  <r>
    <x v="0"/>
    <x v="182"/>
    <x v="0"/>
    <x v="15"/>
    <s v="2021-12-01"/>
    <n v="31"/>
    <n v="1"/>
    <n v="21"/>
    <n v="0"/>
    <n v="1"/>
    <n v="9"/>
    <n v="1"/>
    <n v="21"/>
    <n v="0"/>
    <n v="0"/>
    <n v="0"/>
    <n v="0"/>
    <n v="0"/>
    <n v="1"/>
    <x v="0"/>
    <x v="0"/>
  </r>
  <r>
    <x v="0"/>
    <x v="182"/>
    <x v="393"/>
    <x v="16"/>
    <s v="2021-12-01"/>
    <n v="31"/>
    <n v="1"/>
    <n v="21"/>
    <n v="0"/>
    <n v="1"/>
    <n v="9"/>
    <n v="1"/>
    <n v="21"/>
    <n v="0"/>
    <n v="0"/>
    <n v="0"/>
    <n v="0"/>
    <n v="0"/>
    <n v="1"/>
    <x v="1"/>
    <x v="0"/>
  </r>
  <r>
    <x v="0"/>
    <x v="182"/>
    <x v="0"/>
    <x v="17"/>
    <s v="2021-12-01"/>
    <n v="31"/>
    <n v="1"/>
    <n v="21"/>
    <n v="0"/>
    <n v="1"/>
    <n v="9"/>
    <n v="1"/>
    <n v="21"/>
    <n v="0"/>
    <n v="0"/>
    <n v="0"/>
    <n v="0"/>
    <n v="0"/>
    <n v="1"/>
    <x v="0"/>
    <x v="0"/>
  </r>
  <r>
    <x v="0"/>
    <x v="182"/>
    <x v="395"/>
    <x v="18"/>
    <s v="2021-12-01"/>
    <n v="31"/>
    <n v="1"/>
    <n v="21"/>
    <n v="0"/>
    <n v="1"/>
    <n v="9"/>
    <n v="1"/>
    <n v="21"/>
    <n v="0"/>
    <n v="0"/>
    <n v="0"/>
    <n v="0"/>
    <n v="0"/>
    <n v="1"/>
    <x v="1"/>
    <x v="0"/>
  </r>
  <r>
    <x v="0"/>
    <x v="182"/>
    <x v="0"/>
    <x v="19"/>
    <s v="2021-12-01"/>
    <n v="31"/>
    <n v="1"/>
    <n v="21"/>
    <n v="0"/>
    <n v="1"/>
    <n v="9"/>
    <n v="1"/>
    <n v="21"/>
    <n v="0"/>
    <n v="0"/>
    <n v="0"/>
    <n v="0"/>
    <n v="0"/>
    <n v="1"/>
    <x v="0"/>
    <x v="0"/>
  </r>
  <r>
    <x v="0"/>
    <x v="182"/>
    <x v="395"/>
    <x v="20"/>
    <s v="2021-12-01"/>
    <n v="31"/>
    <n v="1"/>
    <n v="21"/>
    <n v="0"/>
    <n v="1"/>
    <n v="9"/>
    <n v="1"/>
    <n v="21"/>
    <n v="0"/>
    <n v="0"/>
    <n v="0"/>
    <n v="0"/>
    <n v="0"/>
    <n v="1"/>
    <x v="1"/>
    <x v="0"/>
  </r>
  <r>
    <x v="0"/>
    <x v="182"/>
    <x v="0"/>
    <x v="21"/>
    <s v="2021-12-01"/>
    <n v="31"/>
    <n v="1"/>
    <n v="21"/>
    <n v="0"/>
    <n v="1"/>
    <n v="9"/>
    <n v="1"/>
    <n v="21"/>
    <n v="0"/>
    <n v="0"/>
    <n v="0"/>
    <n v="0"/>
    <n v="0"/>
    <n v="1"/>
    <x v="0"/>
    <x v="0"/>
  </r>
  <r>
    <x v="0"/>
    <x v="182"/>
    <x v="395"/>
    <x v="22"/>
    <s v="2021-12-01"/>
    <n v="31"/>
    <n v="1"/>
    <n v="21"/>
    <n v="0"/>
    <n v="1"/>
    <n v="9"/>
    <n v="1"/>
    <n v="21"/>
    <n v="0"/>
    <n v="0"/>
    <n v="0"/>
    <n v="0"/>
    <n v="0"/>
    <n v="1"/>
    <x v="1"/>
    <x v="0"/>
  </r>
</pivotCacheRecords>
</file>

<file path=xl/pivotCache/pivotCacheRecords2.xml><?xml version="1.0" encoding="utf-8"?>
<pivotCacheRecords xmlns="http://schemas.openxmlformats.org/spreadsheetml/2006/main" xmlns:r="http://schemas.openxmlformats.org/officeDocument/2006/relationships" count="30">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2:N34" firstHeaderRow="1" firstDataRow="1" firstDataCol="1"/>
  <pivotFields count="2">
    <pivotField axis="axisRow" numFmtId="14" showAll="0">
      <items count="61">
        <item m="1" x="54"/>
        <item m="1" x="37"/>
        <item m="1" x="49"/>
        <item m="1" x="32"/>
        <item m="1" x="44"/>
        <item m="1" x="57"/>
        <item m="1" x="40"/>
        <item m="1" x="52"/>
        <item m="1" x="35"/>
        <item m="1" x="47"/>
        <item m="1" x="30"/>
        <item m="1" x="43"/>
        <item m="1" x="56"/>
        <item m="1" x="39"/>
        <item m="1" x="51"/>
        <item m="1" x="34"/>
        <item m="1" x="46"/>
        <item m="1" x="59"/>
        <item m="1" x="42"/>
        <item m="1" x="55"/>
        <item m="1" x="38"/>
        <item m="1" x="50"/>
        <item m="1" x="33"/>
        <item m="1" x="45"/>
        <item m="1" x="58"/>
        <item m="1" x="41"/>
        <item m="1" x="53"/>
        <item m="1" x="36"/>
        <item m="1" x="48"/>
        <item m="1" x="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axis="axisRow" numFmtId="164" showAll="0">
      <items count="3">
        <item m="1" x="1"/>
        <item x="0"/>
        <item t="default"/>
      </items>
    </pivotField>
  </pivotFields>
  <rowFields count="2">
    <field x="1"/>
    <field x="0"/>
  </rowFields>
  <rowItems count="32">
    <i>
      <x v="1"/>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9000000}"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6">
  <location ref="Z5:AA28" firstHeaderRow="1" firstDataRow="1" firstDataCol="1" rowPageCount="2" colPageCount="1"/>
  <pivotFields count="21">
    <pivotField axis="axisPage" numFmtId="164" showAll="0">
      <items count="2">
        <item x="0"/>
        <item t="default"/>
      </items>
    </pivotField>
    <pivotField axis="axisPage" multipleItemSelectionAllowed="1" showAll="0">
      <items count="184">
        <item h="1" x="0"/>
        <item h="1" x="1"/>
        <item h="1" x="2"/>
        <item h="1" x="3"/>
        <item x="4"/>
        <item h="1" x="5"/>
        <item h="1" x="6"/>
        <item h="1" x="7"/>
        <item h="1" x="10"/>
        <item h="1" x="11"/>
        <item h="1" x="8"/>
        <item h="1" x="12"/>
        <item h="1" x="13"/>
        <item h="1" x="14"/>
        <item h="1" x="15"/>
        <item h="1" x="16"/>
        <item h="1" x="17"/>
        <item h="1" x="18"/>
        <item h="1" x="19"/>
        <item h="1" x="20"/>
        <item h="1" x="21"/>
        <item h="1" x="24"/>
        <item h="1" x="25"/>
        <item h="1" x="26"/>
        <item h="1" x="27"/>
        <item h="1" x="29"/>
        <item h="1" x="30"/>
        <item h="1" x="31"/>
        <item h="1" x="32"/>
        <item h="1" x="33"/>
        <item h="1" x="34"/>
        <item h="1" x="35"/>
        <item h="1" x="36"/>
        <item h="1" x="39"/>
        <item h="1" x="40"/>
        <item h="1" x="41"/>
        <item h="1" x="42"/>
        <item h="1" x="43"/>
        <item h="1" x="44"/>
        <item h="1" x="45"/>
        <item h="1" x="48"/>
        <item h="1" x="50"/>
        <item h="1" x="51"/>
        <item h="1" x="52"/>
        <item h="1" x="53"/>
        <item h="1" x="54"/>
        <item h="1" x="55"/>
        <item h="1" x="57"/>
        <item h="1" x="59"/>
        <item h="1" x="58"/>
        <item h="1" x="60"/>
        <item h="1" x="61"/>
        <item h="1" x="62"/>
        <item h="1" x="63"/>
        <item h="1" x="64"/>
        <item h="1" x="65"/>
        <item h="1" x="66"/>
        <item h="1" x="67"/>
        <item h="1" x="70"/>
        <item h="1" x="71"/>
        <item h="1" x="78"/>
        <item h="1" x="72"/>
        <item h="1" x="73"/>
        <item h="1" x="74"/>
        <item h="1" x="75"/>
        <item h="1" x="76"/>
        <item h="1" x="77"/>
        <item h="1" x="79"/>
        <item h="1" x="80"/>
        <item h="1" x="81"/>
        <item h="1" x="82"/>
        <item h="1" x="83"/>
        <item h="1" x="84"/>
        <item h="1" x="85"/>
        <item h="1" x="86"/>
        <item h="1" x="87"/>
        <item h="1" x="88"/>
        <item h="1" x="90"/>
        <item h="1" x="91"/>
        <item h="1" x="92"/>
        <item h="1" x="93"/>
        <item h="1" x="94"/>
        <item h="1" x="95"/>
        <item h="1" x="96"/>
        <item h="1" x="97"/>
        <item h="1" x="99"/>
        <item h="1" x="101"/>
        <item h="1" x="102"/>
        <item h="1" x="103"/>
        <item h="1" x="104"/>
        <item h="1" x="106"/>
        <item h="1" x="108"/>
        <item h="1" x="109"/>
        <item h="1" x="110"/>
        <item h="1" x="111"/>
        <item h="1" x="112"/>
        <item h="1" x="113"/>
        <item h="1" x="114"/>
        <item h="1" x="115"/>
        <item h="1" x="116"/>
        <item h="1" x="117"/>
        <item h="1" x="118"/>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3"/>
        <item h="1" x="164"/>
        <item h="1" x="165"/>
        <item h="1" x="166"/>
        <item h="1" x="167"/>
        <item h="1" x="168"/>
        <item h="1" x="169"/>
        <item h="1" x="170"/>
        <item h="1" x="171"/>
        <item h="1" x="172"/>
        <item h="1" x="173"/>
        <item h="1" x="174"/>
        <item h="1" x="175"/>
        <item h="1" x="178"/>
        <item h="1" x="179"/>
        <item h="1" x="180"/>
        <item h="1" x="181"/>
        <item h="1" x="182"/>
        <item h="1" x="9"/>
        <item h="1" x="22"/>
        <item h="1" x="23"/>
        <item h="1" x="38"/>
        <item h="1" x="46"/>
        <item h="1" x="49"/>
        <item h="1" x="89"/>
        <item h="1" x="100"/>
        <item h="1" x="105"/>
        <item h="1" x="28"/>
        <item h="1" x="37"/>
        <item h="1" x="47"/>
        <item h="1" x="56"/>
        <item h="1" x="68"/>
        <item h="1" x="69"/>
        <item h="1" x="98"/>
        <item h="1" x="107"/>
        <item h="1" x="119"/>
        <item h="1" x="162"/>
        <item h="1" x="176"/>
        <item h="1" x="177"/>
        <item t="default"/>
      </items>
    </pivotField>
    <pivotField showAll="0">
      <items count="397">
        <item x="97"/>
        <item x="62"/>
        <item x="25"/>
        <item x="52"/>
        <item x="368"/>
        <item x="288"/>
        <item x="35"/>
        <item x="88"/>
        <item x="89"/>
        <item x="235"/>
        <item x="121"/>
        <item x="377"/>
        <item x="366"/>
        <item x="299"/>
        <item x="296"/>
        <item x="326"/>
        <item x="218"/>
        <item x="45"/>
        <item x="263"/>
        <item x="76"/>
        <item x="59"/>
        <item x="266"/>
        <item x="185"/>
        <item x="177"/>
        <item x="346"/>
        <item x="290"/>
        <item x="347"/>
        <item x="247"/>
        <item x="243"/>
        <item x="361"/>
        <item x="274"/>
        <item x="198"/>
        <item x="310"/>
        <item x="318"/>
        <item x="253"/>
        <item x="249"/>
        <item x="333"/>
        <item x="255"/>
        <item x="256"/>
        <item x="77"/>
        <item x="373"/>
        <item x="375"/>
        <item x="141"/>
        <item x="329"/>
        <item x="330"/>
        <item x="161"/>
        <item x="78"/>
        <item x="16"/>
        <item x="147"/>
        <item x="156"/>
        <item x="86"/>
        <item x="273"/>
        <item x="351"/>
        <item x="380"/>
        <item x="123"/>
        <item x="146"/>
        <item x="302"/>
        <item x="305"/>
        <item x="308"/>
        <item x="90"/>
        <item x="295"/>
        <item x="298"/>
        <item x="392"/>
        <item x="157"/>
        <item x="348"/>
        <item x="236"/>
        <item x="293"/>
        <item x="122"/>
        <item x="226"/>
        <item x="22"/>
        <item x="125"/>
        <item x="126"/>
        <item x="369"/>
        <item x="44"/>
        <item x="140"/>
        <item x="320"/>
        <item x="50"/>
        <item x="137"/>
        <item x="231"/>
        <item x="175"/>
        <item x="81"/>
        <item x="107"/>
        <item x="306"/>
        <item x="192"/>
        <item x="148"/>
        <item x="93"/>
        <item x="245"/>
        <item x="279"/>
        <item x="280"/>
        <item x="43"/>
        <item x="144"/>
        <item x="323"/>
        <item x="228"/>
        <item x="214"/>
        <item x="155"/>
        <item x="113"/>
        <item x="238"/>
        <item x="234"/>
        <item x="332"/>
        <item x="244"/>
        <item x="207"/>
        <item x="336"/>
        <item x="325"/>
        <item x="222"/>
        <item x="221"/>
        <item x="282"/>
        <item x="384"/>
        <item x="383"/>
        <item x="378"/>
        <item x="237"/>
        <item x="283"/>
        <item x="285"/>
        <item x="286"/>
        <item x="23"/>
        <item x="301"/>
        <item x="307"/>
        <item x="304"/>
        <item x="303"/>
        <item x="265"/>
        <item x="264"/>
        <item x="349"/>
        <item x="350"/>
        <item x="203"/>
        <item x="204"/>
        <item x="371"/>
        <item x="105"/>
        <item x="104"/>
        <item x="87"/>
        <item x="321"/>
        <item x="202"/>
        <item x="339"/>
        <item x="151"/>
        <item x="152"/>
        <item x="227"/>
        <item x="186"/>
        <item x="191"/>
        <item x="190"/>
        <item x="189"/>
        <item x="242"/>
        <item x="18"/>
        <item x="195"/>
        <item x="169"/>
        <item x="171"/>
        <item x="173"/>
        <item x="172"/>
        <item x="26"/>
        <item x="393"/>
        <item x="394"/>
        <item x="395"/>
        <item x="91"/>
        <item x="367"/>
        <item x="162"/>
        <item x="24"/>
        <item x="276"/>
        <item x="254"/>
        <item x="251"/>
        <item x="252"/>
        <item x="165"/>
        <item x="29"/>
        <item x="27"/>
        <item x="30"/>
        <item x="106"/>
        <item x="149"/>
        <item x="119"/>
        <item x="232"/>
        <item x="246"/>
        <item x="278"/>
        <item x="110"/>
        <item x="111"/>
        <item x="287"/>
        <item x="80"/>
        <item x="79"/>
        <item x="334"/>
        <item x="3"/>
        <item x="73"/>
        <item x="74"/>
        <item x="370"/>
        <item x="372"/>
        <item x="109"/>
        <item x="309"/>
        <item x="14"/>
        <item x="360"/>
        <item x="213"/>
        <item x="211"/>
        <item x="223"/>
        <item x="225"/>
        <item x="158"/>
        <item x="164"/>
        <item x="68"/>
        <item x="205"/>
        <item x="92"/>
        <item x="145"/>
        <item x="108"/>
        <item x="63"/>
        <item x="61"/>
        <item x="168"/>
        <item x="32"/>
        <item x="352"/>
        <item x="354"/>
        <item x="353"/>
        <item x="95"/>
        <item x="94"/>
        <item x="20"/>
        <item x="21"/>
        <item x="70"/>
        <item x="337"/>
        <item x="258"/>
        <item x="71"/>
        <item x="72"/>
        <item x="69"/>
        <item x="134"/>
        <item x="267"/>
        <item x="98"/>
        <item x="103"/>
        <item x="60"/>
        <item x="313"/>
        <item x="315"/>
        <item x="314"/>
        <item x="379"/>
        <item x="374"/>
        <item x="12"/>
        <item x="259"/>
        <item x="112"/>
        <item x="219"/>
        <item x="199"/>
        <item x="327"/>
        <item x="131"/>
        <item x="130"/>
        <item x="133"/>
        <item x="138"/>
        <item x="135"/>
        <item x="136"/>
        <item x="15"/>
        <item x="13"/>
        <item x="357"/>
        <item x="358"/>
        <item x="359"/>
        <item x="224"/>
        <item x="230"/>
        <item x="206"/>
        <item x="174"/>
        <item x="281"/>
        <item x="19"/>
        <item x="17"/>
        <item x="324"/>
        <item x="10"/>
        <item x="344"/>
        <item x="345"/>
        <item x="64"/>
        <item x="67"/>
        <item x="66"/>
        <item x="65"/>
        <item x="48"/>
        <item x="49"/>
        <item x="84"/>
        <item x="83"/>
        <item x="82"/>
        <item x="85"/>
        <item x="209"/>
        <item x="208"/>
        <item x="167"/>
        <item x="55"/>
        <item x="57"/>
        <item x="56"/>
        <item x="58"/>
        <item x="53"/>
        <item x="54"/>
        <item x="132"/>
        <item x="381"/>
        <item x="210"/>
        <item x="212"/>
        <item x="4"/>
        <item x="1"/>
        <item x="2"/>
        <item x="289"/>
        <item x="153"/>
        <item x="387"/>
        <item x="388"/>
        <item x="229"/>
        <item x="188"/>
        <item x="239"/>
        <item x="316"/>
        <item x="317"/>
        <item x="275"/>
        <item x="376"/>
        <item x="101"/>
        <item x="100"/>
        <item x="99"/>
        <item x="311"/>
        <item x="312"/>
        <item x="390"/>
        <item x="197"/>
        <item x="193"/>
        <item x="196"/>
        <item x="194"/>
        <item x="116"/>
        <item x="117"/>
        <item x="268"/>
        <item x="269"/>
        <item x="75"/>
        <item x="260"/>
        <item x="291"/>
        <item x="391"/>
        <item x="343"/>
        <item x="47"/>
        <item x="159"/>
        <item x="114"/>
        <item x="115"/>
        <item x="300"/>
        <item x="297"/>
        <item x="294"/>
        <item x="183"/>
        <item x="184"/>
        <item x="179"/>
        <item x="40"/>
        <item x="33"/>
        <item x="37"/>
        <item x="36"/>
        <item x="34"/>
        <item x="38"/>
        <item x="31"/>
        <item x="41"/>
        <item x="277"/>
        <item x="39"/>
        <item x="272"/>
        <item x="271"/>
        <item x="51"/>
        <item x="341"/>
        <item x="362"/>
        <item x="340"/>
        <item x="338"/>
        <item x="342"/>
        <item x="389"/>
        <item x="201"/>
        <item x="200"/>
        <item x="262"/>
        <item x="261"/>
        <item x="257"/>
        <item x="46"/>
        <item x="124"/>
        <item x="331"/>
        <item x="11"/>
        <item x="160"/>
        <item x="5"/>
        <item x="9"/>
        <item x="7"/>
        <item x="6"/>
        <item x="216"/>
        <item x="215"/>
        <item x="365"/>
        <item x="363"/>
        <item x="364"/>
        <item x="154"/>
        <item x="129"/>
        <item x="319"/>
        <item x="240"/>
        <item x="241"/>
        <item x="356"/>
        <item x="142"/>
        <item x="292"/>
        <item x="28"/>
        <item x="102"/>
        <item x="128"/>
        <item x="127"/>
        <item x="166"/>
        <item x="8"/>
        <item x="181"/>
        <item x="180"/>
        <item x="182"/>
        <item x="178"/>
        <item x="42"/>
        <item x="118"/>
        <item x="187"/>
        <item x="284"/>
        <item x="150"/>
        <item x="139"/>
        <item x="335"/>
        <item x="233"/>
        <item x="163"/>
        <item x="96"/>
        <item x="270"/>
        <item x="250"/>
        <item x="248"/>
        <item x="176"/>
        <item x="220"/>
        <item x="382"/>
        <item x="386"/>
        <item x="328"/>
        <item x="120"/>
        <item x="385"/>
        <item x="143"/>
        <item x="322"/>
        <item x="355"/>
        <item x="170"/>
        <item x="217"/>
        <item x="0"/>
        <item t="default"/>
      </items>
    </pivotField>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h="1" x="2"/>
        <item t="default"/>
      </items>
    </pivotField>
    <pivotField showAll="0" defaultSubtotal="0">
      <items count="2">
        <item x="0"/>
        <item h="1" x="1"/>
      </items>
    </pivotField>
  </pivotFields>
  <rowFields count="1">
    <field x="3"/>
  </rowFields>
  <rowItems count="23">
    <i>
      <x/>
    </i>
    <i>
      <x v="1"/>
    </i>
    <i>
      <x v="2"/>
    </i>
    <i>
      <x v="3"/>
    </i>
    <i>
      <x v="4"/>
    </i>
    <i>
      <x v="5"/>
    </i>
    <i>
      <x v="6"/>
    </i>
    <i>
      <x v="8"/>
    </i>
    <i>
      <x v="9"/>
    </i>
    <i>
      <x v="10"/>
    </i>
    <i>
      <x v="11"/>
    </i>
    <i>
      <x v="12"/>
    </i>
    <i>
      <x v="13"/>
    </i>
    <i>
      <x v="14"/>
    </i>
    <i>
      <x v="15"/>
    </i>
    <i>
      <x v="16"/>
    </i>
    <i>
      <x v="17"/>
    </i>
    <i>
      <x v="18"/>
    </i>
    <i>
      <x v="19"/>
    </i>
    <i>
      <x v="20"/>
    </i>
    <i>
      <x v="21"/>
    </i>
    <i>
      <x v="22"/>
    </i>
    <i t="grand">
      <x/>
    </i>
  </rowItems>
  <colItems count="1">
    <i/>
  </colItems>
  <pageFields count="2">
    <pageField fld="0" hier="-1"/>
    <pageField fld="1" hier="-1"/>
  </pageFields>
  <dataFields count="1">
    <dataField name="Sum of On Time " fld="6" baseField="0" baseItem="0"/>
  </dataFields>
  <chartFormats count="7">
    <chartFormat chart="44" format="38" series="1">
      <pivotArea type="data" outline="0" fieldPosition="0">
        <references count="1">
          <reference field="4294967294" count="1" selected="0">
            <x v="0"/>
          </reference>
        </references>
      </pivotArea>
    </chartFormat>
    <chartFormat chart="27" format="83" series="1">
      <pivotArea type="data" outline="0" fieldPosition="0">
        <references count="1">
          <reference field="4294967294" count="1" selected="0">
            <x v="0"/>
          </reference>
        </references>
      </pivotArea>
    </chartFormat>
    <chartFormat chart="25" format="43" series="1">
      <pivotArea type="data" outline="0" fieldPosition="0">
        <references count="1">
          <reference field="4294967294" count="1" selected="0">
            <x v="0"/>
          </reference>
        </references>
      </pivotArea>
    </chartFormat>
    <chartFormat chart="23" format="41" series="1">
      <pivotArea type="data" outline="0" fieldPosition="0">
        <references count="1">
          <reference field="4294967294" count="1" selected="0">
            <x v="0"/>
          </reference>
        </references>
      </pivotArea>
    </chartFormat>
    <chartFormat chart="93" format="0" series="1">
      <pivotArea type="data" outline="0" fieldPosition="0">
        <references count="1">
          <reference field="4294967294" count="1" selected="0">
            <x v="0"/>
          </reference>
        </references>
      </pivotArea>
    </chartFormat>
    <chartFormat chart="94" format="1" series="1">
      <pivotArea type="data" outline="0" fieldPosition="0">
        <references count="1">
          <reference field="4294967294" count="1" selected="0">
            <x v="0"/>
          </reference>
        </references>
      </pivotArea>
    </chartFormat>
    <chartFormat chart="9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555"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B5:B7" firstHeaderRow="1" firstDataRow="1" firstDataCol="1"/>
  <pivotFields count="21">
    <pivotField axis="axisRow" numFmtId="164" showAll="0">
      <items count="2">
        <item x="0"/>
        <item t="default"/>
      </items>
    </pivotField>
    <pivotField showAll="0">
      <items count="184">
        <item h="1" x="0"/>
        <item h="1" x="1"/>
        <item h="1" x="2"/>
        <item h="1" x="3"/>
        <item x="4"/>
        <item h="1" x="5"/>
        <item h="1" x="6"/>
        <item h="1" x="7"/>
        <item h="1" x="9"/>
        <item h="1" x="10"/>
        <item h="1" x="11"/>
        <item h="1" x="8"/>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9"/>
        <item h="1" x="58"/>
        <item h="1" x="60"/>
        <item h="1" x="61"/>
        <item h="1" x="62"/>
        <item h="1" x="63"/>
        <item h="1" x="64"/>
        <item h="1" x="65"/>
        <item h="1" x="66"/>
        <item h="1" x="67"/>
        <item h="1" x="68"/>
        <item h="1" x="69"/>
        <item h="1" x="70"/>
        <item h="1" x="71"/>
        <item h="1" x="78"/>
        <item h="1" x="72"/>
        <item h="1" x="73"/>
        <item h="1" x="74"/>
        <item h="1" x="75"/>
        <item h="1" x="76"/>
        <item h="1" x="77"/>
        <item h="1" x="79"/>
        <item h="1" x="80"/>
        <item h="1" x="81"/>
        <item h="1" x="82"/>
        <item h="1" x="83"/>
        <item h="1" x="84"/>
        <item h="1" x="85"/>
        <item h="1" x="86"/>
        <item h="1" x="87"/>
        <item h="1" x="88"/>
        <item h="1" x="89"/>
        <item h="1" x="90"/>
        <item h="1" x="91"/>
        <item h="1" x="92"/>
        <item h="1" x="93"/>
        <item h="1" x="94"/>
        <item h="1" x="95"/>
        <item h="1" x="96"/>
        <item h="1" x="97"/>
        <item h="1" x="99"/>
        <item h="1" x="98"/>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t="default"/>
      </items>
    </pivotField>
    <pivotField showAll="0">
      <items count="397">
        <item x="97"/>
        <item x="62"/>
        <item x="25"/>
        <item x="52"/>
        <item x="368"/>
        <item x="288"/>
        <item x="35"/>
        <item x="88"/>
        <item x="89"/>
        <item x="235"/>
        <item x="121"/>
        <item x="377"/>
        <item x="366"/>
        <item x="299"/>
        <item x="296"/>
        <item x="326"/>
        <item x="218"/>
        <item x="45"/>
        <item x="263"/>
        <item x="76"/>
        <item x="59"/>
        <item x="266"/>
        <item x="185"/>
        <item x="177"/>
        <item x="346"/>
        <item x="290"/>
        <item x="347"/>
        <item x="247"/>
        <item x="243"/>
        <item x="361"/>
        <item x="274"/>
        <item x="198"/>
        <item x="310"/>
        <item x="318"/>
        <item x="253"/>
        <item x="249"/>
        <item x="333"/>
        <item x="255"/>
        <item x="256"/>
        <item x="77"/>
        <item x="373"/>
        <item x="375"/>
        <item x="141"/>
        <item x="329"/>
        <item x="330"/>
        <item x="161"/>
        <item x="78"/>
        <item x="16"/>
        <item x="147"/>
        <item x="156"/>
        <item x="86"/>
        <item x="273"/>
        <item x="351"/>
        <item x="380"/>
        <item x="123"/>
        <item x="146"/>
        <item x="302"/>
        <item x="305"/>
        <item x="308"/>
        <item x="90"/>
        <item x="295"/>
        <item x="298"/>
        <item x="392"/>
        <item x="157"/>
        <item x="348"/>
        <item x="236"/>
        <item x="293"/>
        <item x="122"/>
        <item x="226"/>
        <item x="22"/>
        <item x="125"/>
        <item x="126"/>
        <item x="369"/>
        <item x="44"/>
        <item x="140"/>
        <item x="320"/>
        <item x="50"/>
        <item x="137"/>
        <item x="231"/>
        <item x="175"/>
        <item x="81"/>
        <item x="107"/>
        <item x="306"/>
        <item x="192"/>
        <item x="148"/>
        <item x="93"/>
        <item x="245"/>
        <item x="279"/>
        <item x="280"/>
        <item x="43"/>
        <item x="144"/>
        <item x="323"/>
        <item x="228"/>
        <item x="214"/>
        <item x="155"/>
        <item x="113"/>
        <item x="238"/>
        <item x="234"/>
        <item x="332"/>
        <item x="244"/>
        <item x="207"/>
        <item x="336"/>
        <item x="325"/>
        <item x="222"/>
        <item x="221"/>
        <item x="282"/>
        <item x="384"/>
        <item x="383"/>
        <item x="378"/>
        <item x="237"/>
        <item x="283"/>
        <item x="285"/>
        <item x="286"/>
        <item x="23"/>
        <item x="301"/>
        <item x="307"/>
        <item x="304"/>
        <item x="303"/>
        <item x="265"/>
        <item x="264"/>
        <item x="349"/>
        <item x="350"/>
        <item x="203"/>
        <item x="204"/>
        <item x="371"/>
        <item x="105"/>
        <item x="104"/>
        <item x="87"/>
        <item x="321"/>
        <item x="202"/>
        <item x="339"/>
        <item x="151"/>
        <item x="152"/>
        <item x="227"/>
        <item x="186"/>
        <item x="191"/>
        <item x="190"/>
        <item x="189"/>
        <item x="242"/>
        <item x="18"/>
        <item x="195"/>
        <item x="169"/>
        <item x="171"/>
        <item x="173"/>
        <item x="172"/>
        <item x="26"/>
        <item x="393"/>
        <item x="394"/>
        <item x="395"/>
        <item x="91"/>
        <item x="367"/>
        <item x="162"/>
        <item x="24"/>
        <item x="276"/>
        <item x="254"/>
        <item x="251"/>
        <item x="252"/>
        <item x="165"/>
        <item x="29"/>
        <item x="27"/>
        <item x="30"/>
        <item x="106"/>
        <item x="149"/>
        <item x="119"/>
        <item x="232"/>
        <item x="246"/>
        <item x="278"/>
        <item x="110"/>
        <item x="111"/>
        <item x="287"/>
        <item x="80"/>
        <item x="79"/>
        <item x="334"/>
        <item x="3"/>
        <item x="73"/>
        <item x="74"/>
        <item x="370"/>
        <item x="372"/>
        <item x="109"/>
        <item x="309"/>
        <item x="14"/>
        <item x="360"/>
        <item x="213"/>
        <item x="211"/>
        <item x="223"/>
        <item x="225"/>
        <item x="158"/>
        <item x="164"/>
        <item x="68"/>
        <item x="205"/>
        <item x="92"/>
        <item x="145"/>
        <item x="108"/>
        <item x="63"/>
        <item x="61"/>
        <item x="168"/>
        <item x="32"/>
        <item x="352"/>
        <item x="354"/>
        <item x="353"/>
        <item x="95"/>
        <item x="94"/>
        <item x="20"/>
        <item x="21"/>
        <item x="70"/>
        <item x="337"/>
        <item x="258"/>
        <item x="71"/>
        <item x="72"/>
        <item x="69"/>
        <item x="134"/>
        <item x="267"/>
        <item x="98"/>
        <item x="103"/>
        <item x="60"/>
        <item x="313"/>
        <item x="315"/>
        <item x="314"/>
        <item x="379"/>
        <item x="374"/>
        <item x="12"/>
        <item x="259"/>
        <item x="112"/>
        <item x="219"/>
        <item x="199"/>
        <item x="327"/>
        <item x="131"/>
        <item x="130"/>
        <item x="133"/>
        <item x="138"/>
        <item x="135"/>
        <item x="136"/>
        <item x="15"/>
        <item x="13"/>
        <item x="357"/>
        <item x="358"/>
        <item x="359"/>
        <item x="224"/>
        <item x="230"/>
        <item x="206"/>
        <item x="174"/>
        <item x="281"/>
        <item x="19"/>
        <item x="17"/>
        <item x="324"/>
        <item x="10"/>
        <item x="344"/>
        <item x="345"/>
        <item x="64"/>
        <item x="67"/>
        <item x="66"/>
        <item x="65"/>
        <item x="48"/>
        <item x="49"/>
        <item x="84"/>
        <item x="83"/>
        <item x="82"/>
        <item x="85"/>
        <item x="209"/>
        <item x="208"/>
        <item x="167"/>
        <item x="55"/>
        <item x="57"/>
        <item x="56"/>
        <item x="58"/>
        <item x="53"/>
        <item x="54"/>
        <item x="132"/>
        <item x="381"/>
        <item x="210"/>
        <item x="212"/>
        <item x="4"/>
        <item x="1"/>
        <item x="2"/>
        <item x="289"/>
        <item x="153"/>
        <item x="387"/>
        <item x="388"/>
        <item x="229"/>
        <item x="188"/>
        <item x="239"/>
        <item x="316"/>
        <item x="317"/>
        <item x="275"/>
        <item x="376"/>
        <item x="101"/>
        <item x="100"/>
        <item x="99"/>
        <item x="311"/>
        <item x="312"/>
        <item x="390"/>
        <item x="197"/>
        <item x="193"/>
        <item x="196"/>
        <item x="194"/>
        <item x="116"/>
        <item x="117"/>
        <item x="268"/>
        <item x="269"/>
        <item x="75"/>
        <item x="260"/>
        <item x="291"/>
        <item x="391"/>
        <item x="343"/>
        <item x="47"/>
        <item x="159"/>
        <item x="114"/>
        <item x="115"/>
        <item x="300"/>
        <item x="297"/>
        <item x="294"/>
        <item x="183"/>
        <item x="184"/>
        <item x="179"/>
        <item x="40"/>
        <item x="33"/>
        <item x="37"/>
        <item x="36"/>
        <item x="34"/>
        <item x="38"/>
        <item x="31"/>
        <item x="41"/>
        <item x="277"/>
        <item x="39"/>
        <item x="272"/>
        <item x="271"/>
        <item x="51"/>
        <item x="341"/>
        <item x="362"/>
        <item x="340"/>
        <item x="338"/>
        <item x="342"/>
        <item x="389"/>
        <item x="201"/>
        <item x="200"/>
        <item x="262"/>
        <item x="261"/>
        <item x="257"/>
        <item x="46"/>
        <item x="124"/>
        <item x="331"/>
        <item x="11"/>
        <item x="160"/>
        <item x="5"/>
        <item x="9"/>
        <item x="7"/>
        <item x="6"/>
        <item x="216"/>
        <item x="215"/>
        <item x="365"/>
        <item x="363"/>
        <item x="364"/>
        <item x="154"/>
        <item x="129"/>
        <item x="319"/>
        <item x="240"/>
        <item x="241"/>
        <item x="356"/>
        <item x="142"/>
        <item x="292"/>
        <item x="28"/>
        <item x="102"/>
        <item x="128"/>
        <item x="127"/>
        <item x="166"/>
        <item x="8"/>
        <item x="181"/>
        <item x="180"/>
        <item x="182"/>
        <item x="178"/>
        <item x="42"/>
        <item x="118"/>
        <item x="187"/>
        <item x="284"/>
        <item x="150"/>
        <item x="139"/>
        <item x="335"/>
        <item x="233"/>
        <item x="163"/>
        <item x="96"/>
        <item x="270"/>
        <item x="250"/>
        <item x="248"/>
        <item x="176"/>
        <item x="220"/>
        <item x="382"/>
        <item x="386"/>
        <item x="328"/>
        <item x="120"/>
        <item x="385"/>
        <item x="143"/>
        <item x="322"/>
        <item x="355"/>
        <item x="170"/>
        <item x="217"/>
        <item x="0"/>
        <item t="default"/>
      </items>
    </pivotField>
    <pivotField showAll="0"/>
    <pivotField showAll="0"/>
    <pivotField showAll="0"/>
    <pivotField showAll="0"/>
    <pivotField showAll="0" defaultSubtotal="0"/>
    <pivotField showAll="0"/>
    <pivotField showAll="0" defaultSubtotal="0"/>
    <pivotField showAll="0"/>
    <pivotField showAll="0"/>
    <pivotField showAll="0" defaultSubtotal="0"/>
    <pivotField showAll="0"/>
    <pivotField showAll="0" defaultSubtotal="0"/>
    <pivotField showAll="0"/>
    <pivotField showAll="0" defaultSubtotal="0"/>
    <pivotField showAll="0"/>
    <pivotField showAll="0" defaultSubtotal="0"/>
    <pivotField showAll="0">
      <items count="4">
        <item x="0"/>
        <item x="1"/>
        <item h="1" x="2"/>
        <item t="default"/>
      </items>
    </pivotField>
    <pivotField showAll="0" defaultSubtotal="0">
      <items count="2">
        <item x="0"/>
        <item h="1" x="1"/>
      </items>
    </pivotField>
  </pivotFields>
  <rowFields count="1">
    <field x="0"/>
  </rowFields>
  <rowItems count="2">
    <i>
      <x/>
    </i>
    <i t="grand">
      <x/>
    </i>
  </rowItems>
  <colItems count="1">
    <i/>
  </colItems>
  <pivotTableStyleInfo name="PivotStyleLight16" showRowHeaders="1" showColHeaders="1" showRowStripes="0" showColStripes="0" showLastColumn="1"/>
  <filters count="1">
    <filter fld="0" type="dateBetween" evalOrder="-1" id="466"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D3:AD5" firstHeaderRow="1" firstDataRow="1" firstDataCol="1" rowPageCount="1" colPageCount="1"/>
  <pivotFields count="21">
    <pivotField axis="axisPage" numFmtId="164" showAll="0">
      <items count="2">
        <item x="0"/>
        <item t="default"/>
      </items>
    </pivotField>
    <pivotField showAll="0">
      <items count="184">
        <item h="1" x="0"/>
        <item h="1" x="1"/>
        <item h="1" x="2"/>
        <item h="1" x="3"/>
        <item x="4"/>
        <item h="1" x="5"/>
        <item h="1" x="6"/>
        <item h="1" x="7"/>
        <item h="1" x="9"/>
        <item h="1" x="10"/>
        <item h="1" x="11"/>
        <item h="1" x="8"/>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9"/>
        <item h="1" x="58"/>
        <item h="1" x="60"/>
        <item h="1" x="61"/>
        <item h="1" x="62"/>
        <item h="1" x="63"/>
        <item h="1" x="64"/>
        <item h="1" x="65"/>
        <item h="1" x="66"/>
        <item h="1" x="67"/>
        <item h="1" x="68"/>
        <item h="1" x="69"/>
        <item h="1" x="70"/>
        <item h="1" x="71"/>
        <item h="1" x="78"/>
        <item h="1" x="72"/>
        <item h="1" x="73"/>
        <item h="1" x="74"/>
        <item h="1" x="75"/>
        <item h="1" x="76"/>
        <item h="1" x="77"/>
        <item h="1" x="79"/>
        <item h="1" x="80"/>
        <item h="1" x="81"/>
        <item h="1" x="82"/>
        <item h="1" x="83"/>
        <item h="1" x="84"/>
        <item h="1" x="85"/>
        <item h="1" x="86"/>
        <item h="1" x="87"/>
        <item h="1" x="88"/>
        <item h="1" x="89"/>
        <item h="1" x="90"/>
        <item h="1" x="91"/>
        <item h="1" x="92"/>
        <item h="1" x="93"/>
        <item h="1" x="94"/>
        <item h="1" x="95"/>
        <item h="1" x="96"/>
        <item h="1" x="97"/>
        <item h="1" x="99"/>
        <item h="1" x="98"/>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t="default"/>
      </items>
    </pivotField>
    <pivotField showAll="0">
      <items count="397">
        <item x="97"/>
        <item x="62"/>
        <item x="25"/>
        <item x="52"/>
        <item x="368"/>
        <item x="288"/>
        <item x="35"/>
        <item x="88"/>
        <item x="89"/>
        <item x="235"/>
        <item x="121"/>
        <item x="377"/>
        <item x="366"/>
        <item x="299"/>
        <item x="296"/>
        <item x="326"/>
        <item x="218"/>
        <item x="45"/>
        <item x="263"/>
        <item x="76"/>
        <item x="59"/>
        <item x="266"/>
        <item x="185"/>
        <item x="177"/>
        <item x="346"/>
        <item x="290"/>
        <item x="347"/>
        <item x="247"/>
        <item x="243"/>
        <item x="361"/>
        <item x="274"/>
        <item x="198"/>
        <item x="310"/>
        <item x="318"/>
        <item x="253"/>
        <item x="249"/>
        <item x="333"/>
        <item x="255"/>
        <item x="256"/>
        <item x="77"/>
        <item x="373"/>
        <item x="375"/>
        <item x="141"/>
        <item x="329"/>
        <item x="330"/>
        <item x="161"/>
        <item x="78"/>
        <item x="16"/>
        <item x="147"/>
        <item x="156"/>
        <item x="86"/>
        <item x="273"/>
        <item x="351"/>
        <item x="380"/>
        <item x="123"/>
        <item x="146"/>
        <item x="302"/>
        <item x="305"/>
        <item x="308"/>
        <item x="90"/>
        <item x="295"/>
        <item x="298"/>
        <item x="392"/>
        <item x="157"/>
        <item x="348"/>
        <item x="236"/>
        <item x="293"/>
        <item x="122"/>
        <item x="226"/>
        <item x="22"/>
        <item x="125"/>
        <item x="126"/>
        <item x="369"/>
        <item x="44"/>
        <item x="140"/>
        <item x="320"/>
        <item x="50"/>
        <item x="137"/>
        <item x="231"/>
        <item x="175"/>
        <item x="81"/>
        <item x="107"/>
        <item x="306"/>
        <item x="192"/>
        <item x="148"/>
        <item x="93"/>
        <item x="245"/>
        <item x="279"/>
        <item x="280"/>
        <item x="43"/>
        <item x="144"/>
        <item x="323"/>
        <item x="228"/>
        <item x="214"/>
        <item x="155"/>
        <item x="113"/>
        <item x="238"/>
        <item x="234"/>
        <item x="332"/>
        <item x="244"/>
        <item x="207"/>
        <item x="336"/>
        <item x="325"/>
        <item x="222"/>
        <item x="221"/>
        <item x="282"/>
        <item x="384"/>
        <item x="383"/>
        <item x="378"/>
        <item x="237"/>
        <item x="283"/>
        <item x="285"/>
        <item x="286"/>
        <item x="23"/>
        <item x="301"/>
        <item x="307"/>
        <item x="304"/>
        <item x="303"/>
        <item x="265"/>
        <item x="264"/>
        <item x="349"/>
        <item x="350"/>
        <item x="203"/>
        <item x="204"/>
        <item x="371"/>
        <item x="105"/>
        <item x="104"/>
        <item x="87"/>
        <item x="321"/>
        <item x="202"/>
        <item x="339"/>
        <item x="151"/>
        <item x="152"/>
        <item x="227"/>
        <item x="186"/>
        <item x="191"/>
        <item x="190"/>
        <item x="189"/>
        <item x="242"/>
        <item x="18"/>
        <item x="195"/>
        <item x="169"/>
        <item x="171"/>
        <item x="173"/>
        <item x="172"/>
        <item x="26"/>
        <item x="393"/>
        <item x="394"/>
        <item x="395"/>
        <item x="91"/>
        <item x="367"/>
        <item x="162"/>
        <item x="24"/>
        <item x="276"/>
        <item x="254"/>
        <item x="251"/>
        <item x="252"/>
        <item x="165"/>
        <item x="29"/>
        <item x="27"/>
        <item x="30"/>
        <item x="106"/>
        <item x="149"/>
        <item x="119"/>
        <item x="232"/>
        <item x="246"/>
        <item x="278"/>
        <item x="110"/>
        <item x="111"/>
        <item x="287"/>
        <item x="80"/>
        <item x="79"/>
        <item x="334"/>
        <item x="3"/>
        <item x="73"/>
        <item x="74"/>
        <item x="370"/>
        <item x="372"/>
        <item x="109"/>
        <item x="309"/>
        <item x="14"/>
        <item x="360"/>
        <item x="213"/>
        <item x="211"/>
        <item x="223"/>
        <item x="225"/>
        <item x="158"/>
        <item x="164"/>
        <item x="68"/>
        <item x="205"/>
        <item x="92"/>
        <item x="145"/>
        <item x="108"/>
        <item x="63"/>
        <item x="61"/>
        <item x="168"/>
        <item x="32"/>
        <item x="352"/>
        <item x="354"/>
        <item x="353"/>
        <item x="95"/>
        <item x="94"/>
        <item x="20"/>
        <item x="21"/>
        <item x="70"/>
        <item x="337"/>
        <item x="258"/>
        <item x="71"/>
        <item x="72"/>
        <item x="69"/>
        <item x="134"/>
        <item x="267"/>
        <item x="98"/>
        <item x="103"/>
        <item x="60"/>
        <item x="313"/>
        <item x="315"/>
        <item x="314"/>
        <item x="379"/>
        <item x="374"/>
        <item x="12"/>
        <item x="259"/>
        <item x="112"/>
        <item x="219"/>
        <item x="199"/>
        <item x="327"/>
        <item x="131"/>
        <item x="130"/>
        <item x="133"/>
        <item x="138"/>
        <item x="135"/>
        <item x="136"/>
        <item x="15"/>
        <item x="13"/>
        <item x="357"/>
        <item x="358"/>
        <item x="359"/>
        <item x="224"/>
        <item x="230"/>
        <item x="206"/>
        <item x="174"/>
        <item x="281"/>
        <item x="19"/>
        <item x="17"/>
        <item x="324"/>
        <item x="10"/>
        <item x="344"/>
        <item x="345"/>
        <item x="64"/>
        <item x="67"/>
        <item x="66"/>
        <item x="65"/>
        <item x="48"/>
        <item x="49"/>
        <item x="84"/>
        <item x="83"/>
        <item x="82"/>
        <item x="85"/>
        <item x="209"/>
        <item x="208"/>
        <item x="167"/>
        <item x="55"/>
        <item x="57"/>
        <item x="56"/>
        <item x="58"/>
        <item x="53"/>
        <item x="54"/>
        <item x="132"/>
        <item x="381"/>
        <item x="210"/>
        <item x="212"/>
        <item x="4"/>
        <item x="1"/>
        <item x="2"/>
        <item x="289"/>
        <item x="153"/>
        <item x="387"/>
        <item x="388"/>
        <item x="229"/>
        <item x="188"/>
        <item x="239"/>
        <item x="316"/>
        <item x="317"/>
        <item x="275"/>
        <item x="376"/>
        <item x="101"/>
        <item x="100"/>
        <item x="99"/>
        <item x="311"/>
        <item x="312"/>
        <item x="390"/>
        <item x="197"/>
        <item x="193"/>
        <item x="196"/>
        <item x="194"/>
        <item x="116"/>
        <item x="117"/>
        <item x="268"/>
        <item x="269"/>
        <item x="75"/>
        <item x="260"/>
        <item x="291"/>
        <item x="391"/>
        <item x="343"/>
        <item x="47"/>
        <item x="159"/>
        <item x="114"/>
        <item x="115"/>
        <item x="300"/>
        <item x="297"/>
        <item x="294"/>
        <item x="183"/>
        <item x="184"/>
        <item x="179"/>
        <item x="40"/>
        <item x="33"/>
        <item x="37"/>
        <item x="36"/>
        <item x="34"/>
        <item x="38"/>
        <item x="31"/>
        <item x="41"/>
        <item x="277"/>
        <item x="39"/>
        <item x="272"/>
        <item x="271"/>
        <item x="51"/>
        <item x="341"/>
        <item x="362"/>
        <item x="340"/>
        <item x="338"/>
        <item x="342"/>
        <item x="389"/>
        <item x="201"/>
        <item x="200"/>
        <item x="262"/>
        <item x="261"/>
        <item x="257"/>
        <item x="46"/>
        <item x="124"/>
        <item x="331"/>
        <item x="11"/>
        <item x="160"/>
        <item x="5"/>
        <item x="9"/>
        <item x="7"/>
        <item x="6"/>
        <item x="216"/>
        <item x="215"/>
        <item x="365"/>
        <item x="363"/>
        <item x="364"/>
        <item x="154"/>
        <item x="129"/>
        <item x="319"/>
        <item x="240"/>
        <item x="241"/>
        <item x="356"/>
        <item x="142"/>
        <item x="292"/>
        <item x="28"/>
        <item x="102"/>
        <item x="128"/>
        <item x="127"/>
        <item x="166"/>
        <item x="8"/>
        <item x="181"/>
        <item x="180"/>
        <item x="182"/>
        <item x="178"/>
        <item x="42"/>
        <item x="118"/>
        <item x="187"/>
        <item x="284"/>
        <item x="150"/>
        <item x="139"/>
        <item x="335"/>
        <item x="233"/>
        <item x="163"/>
        <item x="96"/>
        <item x="270"/>
        <item x="250"/>
        <item x="248"/>
        <item x="176"/>
        <item x="220"/>
        <item x="382"/>
        <item x="386"/>
        <item x="328"/>
        <item x="120"/>
        <item x="385"/>
        <item x="143"/>
        <item x="322"/>
        <item x="355"/>
        <item x="170"/>
        <item x="21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h="1" x="2"/>
        <item t="default"/>
      </items>
    </pivotField>
    <pivotField axis="axisRow" showAll="0">
      <items count="3">
        <item h="1" x="1"/>
        <item x="0"/>
        <item t="default"/>
      </items>
    </pivotField>
  </pivotFields>
  <rowFields count="1">
    <field x="20"/>
  </rowFields>
  <rowItems count="2">
    <i>
      <x v="1"/>
    </i>
    <i t="grand">
      <x/>
    </i>
  </rowItems>
  <colItems count="1">
    <i/>
  </colItems>
  <pageFields count="1">
    <pageField fld="0" hier="-1"/>
  </pageFields>
  <pivotTableStyleInfo name="PivotStyleLight16" showRowHeaders="1" showColHeaders="1" showRowStripes="0" showColStripes="0" showLastColumn="1"/>
  <filters count="1">
    <filter fld="0" type="dateBetween" evalOrder="-1" id="453"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5" cacheId="0"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8">
  <location ref="N4:O7" firstHeaderRow="1" firstDataRow="1" firstDataCol="1" rowPageCount="2" colPageCount="1"/>
  <pivotFields count="21">
    <pivotField axis="axisPage" numFmtId="164" showAll="0">
      <items count="2">
        <item x="0"/>
        <item t="default"/>
      </items>
    </pivotField>
    <pivotField axis="axisPage" multipleItemSelectionAllowed="1" showAll="0">
      <items count="184">
        <item h="1" x="0"/>
        <item h="1" x="1"/>
        <item h="1" x="2"/>
        <item h="1" x="3"/>
        <item x="4"/>
        <item h="1" x="5"/>
        <item h="1" x="6"/>
        <item h="1" x="7"/>
        <item h="1" x="10"/>
        <item h="1" x="11"/>
        <item h="1" x="8"/>
        <item h="1" x="12"/>
        <item h="1" x="13"/>
        <item h="1" x="14"/>
        <item h="1" x="15"/>
        <item h="1" x="16"/>
        <item h="1" x="17"/>
        <item h="1" x="18"/>
        <item h="1" x="19"/>
        <item h="1" x="20"/>
        <item h="1" x="21"/>
        <item h="1" x="24"/>
        <item h="1" x="25"/>
        <item h="1" x="26"/>
        <item h="1" x="27"/>
        <item h="1" x="29"/>
        <item h="1" x="30"/>
        <item h="1" x="31"/>
        <item h="1" x="32"/>
        <item h="1" x="33"/>
        <item h="1" x="34"/>
        <item h="1" x="35"/>
        <item h="1" x="36"/>
        <item h="1" x="39"/>
        <item h="1" x="40"/>
        <item h="1" x="41"/>
        <item h="1" x="42"/>
        <item h="1" x="43"/>
        <item h="1" x="44"/>
        <item h="1" x="45"/>
        <item h="1" x="48"/>
        <item h="1" x="50"/>
        <item h="1" x="51"/>
        <item h="1" x="52"/>
        <item h="1" x="53"/>
        <item h="1" x="54"/>
        <item h="1" x="55"/>
        <item h="1" x="57"/>
        <item h="1" x="59"/>
        <item h="1" x="58"/>
        <item h="1" x="60"/>
        <item h="1" x="61"/>
        <item h="1" x="62"/>
        <item h="1" x="63"/>
        <item h="1" x="64"/>
        <item h="1" x="65"/>
        <item h="1" x="66"/>
        <item h="1" x="67"/>
        <item h="1" x="70"/>
        <item h="1" x="71"/>
        <item h="1" x="78"/>
        <item h="1" x="72"/>
        <item h="1" x="73"/>
        <item h="1" x="74"/>
        <item h="1" x="75"/>
        <item h="1" x="76"/>
        <item h="1" x="77"/>
        <item h="1" x="79"/>
        <item h="1" x="80"/>
        <item h="1" x="81"/>
        <item h="1" x="82"/>
        <item h="1" x="83"/>
        <item h="1" x="84"/>
        <item h="1" x="85"/>
        <item h="1" x="86"/>
        <item h="1" x="87"/>
        <item h="1" x="88"/>
        <item h="1" x="90"/>
        <item h="1" x="91"/>
        <item h="1" x="92"/>
        <item h="1" x="93"/>
        <item h="1" x="94"/>
        <item h="1" x="95"/>
        <item h="1" x="96"/>
        <item h="1" x="97"/>
        <item h="1" x="99"/>
        <item h="1" x="101"/>
        <item h="1" x="102"/>
        <item h="1" x="103"/>
        <item h="1" x="104"/>
        <item h="1" x="106"/>
        <item h="1" x="108"/>
        <item h="1" x="109"/>
        <item h="1" x="110"/>
        <item h="1" x="111"/>
        <item h="1" x="112"/>
        <item h="1" x="113"/>
        <item h="1" x="114"/>
        <item h="1" x="115"/>
        <item h="1" x="116"/>
        <item h="1" x="117"/>
        <item h="1" x="118"/>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3"/>
        <item h="1" x="164"/>
        <item h="1" x="165"/>
        <item h="1" x="166"/>
        <item h="1" x="167"/>
        <item h="1" x="168"/>
        <item h="1" x="169"/>
        <item h="1" x="170"/>
        <item h="1" x="171"/>
        <item h="1" x="172"/>
        <item h="1" x="173"/>
        <item h="1" x="174"/>
        <item h="1" x="175"/>
        <item h="1" x="178"/>
        <item h="1" x="179"/>
        <item h="1" x="180"/>
        <item h="1" x="181"/>
        <item h="1" x="182"/>
        <item h="1" x="9"/>
        <item h="1" x="22"/>
        <item h="1" x="23"/>
        <item h="1" x="38"/>
        <item h="1" x="46"/>
        <item h="1" x="49"/>
        <item h="1" x="89"/>
        <item h="1" x="100"/>
        <item h="1" x="105"/>
        <item h="1" x="28"/>
        <item h="1" x="37"/>
        <item h="1" x="47"/>
        <item h="1" x="56"/>
        <item h="1" x="68"/>
        <item h="1" x="69"/>
        <item h="1" x="98"/>
        <item h="1" x="107"/>
        <item h="1" x="119"/>
        <item h="1" x="162"/>
        <item h="1" x="176"/>
        <item h="1" x="177"/>
        <item t="default"/>
      </items>
    </pivotField>
    <pivotField showAll="0">
      <items count="397">
        <item x="97"/>
        <item x="62"/>
        <item x="25"/>
        <item x="52"/>
        <item x="368"/>
        <item x="288"/>
        <item x="35"/>
        <item x="88"/>
        <item x="89"/>
        <item x="235"/>
        <item x="121"/>
        <item x="377"/>
        <item x="366"/>
        <item x="299"/>
        <item x="296"/>
        <item x="326"/>
        <item x="218"/>
        <item x="45"/>
        <item x="263"/>
        <item x="76"/>
        <item x="59"/>
        <item x="266"/>
        <item x="185"/>
        <item x="177"/>
        <item x="346"/>
        <item x="290"/>
        <item x="347"/>
        <item x="247"/>
        <item x="243"/>
        <item x="361"/>
        <item x="274"/>
        <item x="198"/>
        <item x="310"/>
        <item x="318"/>
        <item x="253"/>
        <item x="249"/>
        <item x="333"/>
        <item x="255"/>
        <item x="256"/>
        <item x="77"/>
        <item x="373"/>
        <item x="375"/>
        <item x="141"/>
        <item x="329"/>
        <item x="330"/>
        <item x="161"/>
        <item x="78"/>
        <item x="16"/>
        <item x="147"/>
        <item x="156"/>
        <item x="86"/>
        <item x="273"/>
        <item x="351"/>
        <item x="380"/>
        <item x="123"/>
        <item x="146"/>
        <item x="302"/>
        <item x="305"/>
        <item x="308"/>
        <item x="90"/>
        <item x="295"/>
        <item x="298"/>
        <item x="392"/>
        <item x="157"/>
        <item x="348"/>
        <item x="236"/>
        <item x="293"/>
        <item x="122"/>
        <item x="226"/>
        <item x="22"/>
        <item x="125"/>
        <item x="126"/>
        <item x="369"/>
        <item x="44"/>
        <item x="140"/>
        <item x="320"/>
        <item x="50"/>
        <item x="137"/>
        <item x="231"/>
        <item x="175"/>
        <item x="81"/>
        <item x="107"/>
        <item x="306"/>
        <item x="192"/>
        <item x="148"/>
        <item x="93"/>
        <item x="245"/>
        <item x="279"/>
        <item x="280"/>
        <item x="43"/>
        <item x="144"/>
        <item x="323"/>
        <item x="228"/>
        <item x="214"/>
        <item x="155"/>
        <item x="113"/>
        <item x="238"/>
        <item x="234"/>
        <item x="332"/>
        <item x="244"/>
        <item x="207"/>
        <item x="336"/>
        <item x="325"/>
        <item x="222"/>
        <item x="221"/>
        <item x="282"/>
        <item x="384"/>
        <item x="383"/>
        <item x="378"/>
        <item x="237"/>
        <item x="283"/>
        <item x="285"/>
        <item x="286"/>
        <item x="23"/>
        <item x="301"/>
        <item x="307"/>
        <item x="304"/>
        <item x="303"/>
        <item x="265"/>
        <item x="264"/>
        <item x="349"/>
        <item x="350"/>
        <item x="203"/>
        <item x="204"/>
        <item x="371"/>
        <item x="105"/>
        <item x="104"/>
        <item x="87"/>
        <item x="321"/>
        <item x="202"/>
        <item x="339"/>
        <item x="151"/>
        <item x="152"/>
        <item x="227"/>
        <item x="186"/>
        <item x="191"/>
        <item x="190"/>
        <item x="189"/>
        <item x="242"/>
        <item x="18"/>
        <item x="195"/>
        <item x="169"/>
        <item x="171"/>
        <item x="173"/>
        <item x="172"/>
        <item x="26"/>
        <item x="393"/>
        <item x="394"/>
        <item x="395"/>
        <item x="91"/>
        <item x="367"/>
        <item x="162"/>
        <item x="24"/>
        <item x="276"/>
        <item x="254"/>
        <item x="251"/>
        <item x="252"/>
        <item x="165"/>
        <item x="29"/>
        <item x="27"/>
        <item x="30"/>
        <item x="106"/>
        <item x="149"/>
        <item x="119"/>
        <item x="232"/>
        <item x="246"/>
        <item x="278"/>
        <item x="110"/>
        <item x="111"/>
        <item x="287"/>
        <item x="80"/>
        <item x="79"/>
        <item x="334"/>
        <item x="3"/>
        <item x="73"/>
        <item x="74"/>
        <item x="370"/>
        <item x="372"/>
        <item x="109"/>
        <item x="309"/>
        <item x="14"/>
        <item x="360"/>
        <item x="213"/>
        <item x="211"/>
        <item x="223"/>
        <item x="225"/>
        <item x="158"/>
        <item x="164"/>
        <item x="68"/>
        <item x="205"/>
        <item x="92"/>
        <item x="145"/>
        <item x="108"/>
        <item x="63"/>
        <item x="61"/>
        <item x="168"/>
        <item x="32"/>
        <item x="352"/>
        <item x="354"/>
        <item x="353"/>
        <item x="95"/>
        <item x="94"/>
        <item x="20"/>
        <item x="21"/>
        <item x="70"/>
        <item x="337"/>
        <item x="258"/>
        <item x="71"/>
        <item x="72"/>
        <item x="69"/>
        <item x="134"/>
        <item x="267"/>
        <item x="98"/>
        <item x="103"/>
        <item x="60"/>
        <item x="313"/>
        <item x="315"/>
        <item x="314"/>
        <item x="379"/>
        <item x="374"/>
        <item x="12"/>
        <item x="259"/>
        <item x="112"/>
        <item x="219"/>
        <item x="199"/>
        <item x="327"/>
        <item x="131"/>
        <item x="130"/>
        <item x="133"/>
        <item x="138"/>
        <item x="135"/>
        <item x="136"/>
        <item x="15"/>
        <item x="13"/>
        <item x="357"/>
        <item x="358"/>
        <item x="359"/>
        <item x="224"/>
        <item x="230"/>
        <item x="206"/>
        <item x="174"/>
        <item x="281"/>
        <item x="19"/>
        <item x="17"/>
        <item x="324"/>
        <item x="10"/>
        <item x="344"/>
        <item x="345"/>
        <item x="64"/>
        <item x="67"/>
        <item x="66"/>
        <item x="65"/>
        <item x="48"/>
        <item x="49"/>
        <item x="84"/>
        <item x="83"/>
        <item x="82"/>
        <item x="85"/>
        <item x="209"/>
        <item x="208"/>
        <item x="167"/>
        <item x="55"/>
        <item x="57"/>
        <item x="56"/>
        <item x="58"/>
        <item x="53"/>
        <item x="54"/>
        <item x="132"/>
        <item x="381"/>
        <item x="210"/>
        <item x="212"/>
        <item x="4"/>
        <item x="1"/>
        <item x="2"/>
        <item x="289"/>
        <item x="153"/>
        <item x="387"/>
        <item x="388"/>
        <item x="229"/>
        <item x="188"/>
        <item x="239"/>
        <item x="316"/>
        <item x="317"/>
        <item x="275"/>
        <item x="376"/>
        <item x="101"/>
        <item x="100"/>
        <item x="99"/>
        <item x="311"/>
        <item x="312"/>
        <item x="390"/>
        <item x="197"/>
        <item x="193"/>
        <item x="196"/>
        <item x="194"/>
        <item x="116"/>
        <item x="117"/>
        <item x="268"/>
        <item x="269"/>
        <item x="75"/>
        <item x="260"/>
        <item x="291"/>
        <item x="391"/>
        <item x="343"/>
        <item x="47"/>
        <item x="159"/>
        <item x="114"/>
        <item x="115"/>
        <item x="300"/>
        <item x="297"/>
        <item x="294"/>
        <item x="183"/>
        <item x="184"/>
        <item x="179"/>
        <item x="40"/>
        <item x="33"/>
        <item x="37"/>
        <item x="36"/>
        <item x="34"/>
        <item x="38"/>
        <item x="31"/>
        <item x="41"/>
        <item x="277"/>
        <item x="39"/>
        <item x="272"/>
        <item x="271"/>
        <item x="51"/>
        <item x="341"/>
        <item x="362"/>
        <item x="340"/>
        <item x="338"/>
        <item x="342"/>
        <item x="389"/>
        <item x="201"/>
        <item x="200"/>
        <item x="262"/>
        <item x="261"/>
        <item x="257"/>
        <item x="46"/>
        <item x="124"/>
        <item x="331"/>
        <item x="11"/>
        <item x="160"/>
        <item x="5"/>
        <item x="9"/>
        <item x="7"/>
        <item x="6"/>
        <item x="216"/>
        <item x="215"/>
        <item x="365"/>
        <item x="363"/>
        <item x="364"/>
        <item x="154"/>
        <item x="129"/>
        <item x="319"/>
        <item x="240"/>
        <item x="241"/>
        <item x="356"/>
        <item x="142"/>
        <item x="292"/>
        <item x="28"/>
        <item x="102"/>
        <item x="128"/>
        <item x="127"/>
        <item x="166"/>
        <item x="8"/>
        <item x="181"/>
        <item x="180"/>
        <item x="182"/>
        <item x="178"/>
        <item x="42"/>
        <item x="118"/>
        <item x="187"/>
        <item x="284"/>
        <item x="150"/>
        <item x="139"/>
        <item x="335"/>
        <item x="233"/>
        <item x="163"/>
        <item x="96"/>
        <item x="270"/>
        <item x="250"/>
        <item x="248"/>
        <item x="176"/>
        <item x="220"/>
        <item x="382"/>
        <item x="386"/>
        <item x="328"/>
        <item x="120"/>
        <item x="385"/>
        <item x="143"/>
        <item x="322"/>
        <item x="355"/>
        <item x="170"/>
        <item x="217"/>
        <item x="0"/>
        <item t="default"/>
      </items>
    </pivotField>
    <pivotField showAll="0"/>
    <pivotField showAll="0"/>
    <pivotField showAll="0"/>
    <pivotField dataField="1" showAll="0"/>
    <pivotField showAll="0" defaultSubtotal="0"/>
    <pivotField showAll="0"/>
    <pivotField dataField="1" showAll="0" defaultSubtotal="0"/>
    <pivotField dataField="1" showAll="0"/>
    <pivotField showAll="0"/>
    <pivotField showAll="0" defaultSubtotal="0"/>
    <pivotField showAll="0"/>
    <pivotField showAll="0" defaultSubtotal="0"/>
    <pivotField showAll="0"/>
    <pivotField showAll="0" defaultSubtotal="0"/>
    <pivotField showAll="0"/>
    <pivotField showAll="0" defaultSubtotal="0"/>
    <pivotField showAll="0">
      <items count="4">
        <item x="0"/>
        <item x="1"/>
        <item h="1" x="2"/>
        <item t="default"/>
      </items>
    </pivotField>
    <pivotField showAll="0" defaultSubtotal="0">
      <items count="2">
        <item x="0"/>
        <item h="1" x="1"/>
      </items>
    </pivotField>
  </pivotFields>
  <rowFields count="1">
    <field x="-2"/>
  </rowFields>
  <rowItems count="3">
    <i>
      <x/>
    </i>
    <i i="1">
      <x v="1"/>
    </i>
    <i i="2">
      <x v="2"/>
    </i>
  </rowItems>
  <colItems count="1">
    <i/>
  </colItems>
  <pageFields count="2">
    <pageField fld="0" hier="-1"/>
    <pageField fld="1" hier="-1"/>
  </pageFields>
  <dataFields count="3">
    <dataField name="Total of On Time " fld="6" baseField="0" baseItem="1718607168"/>
    <dataField name="Total of Late" fld="9" subtotal="max" baseField="0" baseItem="1718607168"/>
    <dataField name="Total of Absent " fld="10" subtotal="max" baseField="0" baseItem="1"/>
  </dataFields>
  <chartFormats count="10">
    <chartFormat chart="13" format="1"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1">
          <reference field="4294967294" count="1" selected="0">
            <x v="0"/>
          </reference>
        </references>
      </pivotArea>
    </chartFormat>
    <chartFormat chart="15" format="2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1">
          <reference field="4294967294" count="1" selected="0">
            <x v="0"/>
          </reference>
        </references>
      </pivotArea>
    </chartFormat>
    <chartFormat chart="8" format="9">
      <pivotArea type="data" outline="0" fieldPosition="0">
        <references count="1">
          <reference field="4294967294" count="1" selected="0">
            <x v="2"/>
          </reference>
        </references>
      </pivotArea>
    </chartFormat>
    <chartFormat chart="15" format="22">
      <pivotArea type="data" outline="0" fieldPosition="0">
        <references count="1">
          <reference field="4294967294" count="1" selected="0">
            <x v="1"/>
          </reference>
        </references>
      </pivotArea>
    </chartFormat>
    <chartFormat chart="8" format="10">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dateBetween" evalOrder="-1" id="546"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8000000}"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V4:W7" firstHeaderRow="1" firstDataRow="1" firstDataCol="1" rowPageCount="2" colPageCount="1"/>
  <pivotFields count="21">
    <pivotField axis="axisPage" numFmtId="164" showAll="0">
      <items count="2">
        <item x="0"/>
        <item t="default"/>
      </items>
    </pivotField>
    <pivotField axis="axisPage" multipleItemSelectionAllowed="1" showAll="0">
      <items count="184">
        <item h="1" x="0"/>
        <item h="1" x="1"/>
        <item h="1" x="2"/>
        <item h="1" x="3"/>
        <item x="4"/>
        <item h="1" x="5"/>
        <item h="1" x="6"/>
        <item h="1" x="7"/>
        <item h="1" x="10"/>
        <item h="1" x="11"/>
        <item h="1" x="8"/>
        <item h="1" x="12"/>
        <item h="1" x="13"/>
        <item h="1" x="14"/>
        <item h="1" x="15"/>
        <item h="1" x="16"/>
        <item h="1" x="17"/>
        <item h="1" x="18"/>
        <item h="1" x="19"/>
        <item h="1" x="20"/>
        <item h="1" x="21"/>
        <item h="1" x="24"/>
        <item h="1" x="25"/>
        <item h="1" x="26"/>
        <item h="1" x="27"/>
        <item h="1" x="29"/>
        <item h="1" x="30"/>
        <item h="1" x="31"/>
        <item h="1" x="32"/>
        <item h="1" x="33"/>
        <item h="1" x="34"/>
        <item h="1" x="35"/>
        <item h="1" x="36"/>
        <item h="1" x="39"/>
        <item h="1" x="40"/>
        <item h="1" x="41"/>
        <item h="1" x="42"/>
        <item h="1" x="43"/>
        <item h="1" x="44"/>
        <item h="1" x="45"/>
        <item h="1" x="48"/>
        <item h="1" x="50"/>
        <item h="1" x="51"/>
        <item h="1" x="52"/>
        <item h="1" x="53"/>
        <item h="1" x="54"/>
        <item h="1" x="55"/>
        <item h="1" x="57"/>
        <item h="1" x="59"/>
        <item h="1" x="58"/>
        <item h="1" x="60"/>
        <item h="1" x="61"/>
        <item h="1" x="62"/>
        <item h="1" x="63"/>
        <item h="1" x="64"/>
        <item h="1" x="65"/>
        <item h="1" x="66"/>
        <item h="1" x="67"/>
        <item h="1" x="70"/>
        <item h="1" x="71"/>
        <item h="1" x="78"/>
        <item h="1" x="72"/>
        <item h="1" x="73"/>
        <item h="1" x="74"/>
        <item h="1" x="75"/>
        <item h="1" x="76"/>
        <item h="1" x="77"/>
        <item h="1" x="79"/>
        <item h="1" x="80"/>
        <item h="1" x="81"/>
        <item h="1" x="82"/>
        <item h="1" x="83"/>
        <item h="1" x="84"/>
        <item h="1" x="85"/>
        <item h="1" x="86"/>
        <item h="1" x="87"/>
        <item h="1" x="88"/>
        <item h="1" x="90"/>
        <item h="1" x="91"/>
        <item h="1" x="92"/>
        <item h="1" x="93"/>
        <item h="1" x="94"/>
        <item h="1" x="95"/>
        <item h="1" x="96"/>
        <item h="1" x="97"/>
        <item h="1" x="99"/>
        <item h="1" x="101"/>
        <item h="1" x="102"/>
        <item h="1" x="103"/>
        <item h="1" x="104"/>
        <item h="1" x="106"/>
        <item h="1" x="108"/>
        <item h="1" x="109"/>
        <item h="1" x="110"/>
        <item h="1" x="111"/>
        <item h="1" x="112"/>
        <item h="1" x="113"/>
        <item h="1" x="114"/>
        <item h="1" x="115"/>
        <item h="1" x="116"/>
        <item h="1" x="117"/>
        <item h="1" x="118"/>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3"/>
        <item h="1" x="164"/>
        <item h="1" x="165"/>
        <item h="1" x="166"/>
        <item h="1" x="167"/>
        <item h="1" x="168"/>
        <item h="1" x="169"/>
        <item h="1" x="170"/>
        <item h="1" x="171"/>
        <item h="1" x="172"/>
        <item h="1" x="173"/>
        <item h="1" x="174"/>
        <item h="1" x="175"/>
        <item h="1" x="178"/>
        <item h="1" x="179"/>
        <item h="1" x="180"/>
        <item h="1" x="181"/>
        <item h="1" x="182"/>
        <item h="1" x="9"/>
        <item h="1" x="22"/>
        <item h="1" x="23"/>
        <item h="1" x="38"/>
        <item h="1" x="46"/>
        <item h="1" x="49"/>
        <item h="1" x="89"/>
        <item h="1" x="100"/>
        <item h="1" x="105"/>
        <item h="1" x="28"/>
        <item h="1" x="37"/>
        <item h="1" x="47"/>
        <item h="1" x="56"/>
        <item h="1" x="68"/>
        <item h="1" x="69"/>
        <item h="1" x="98"/>
        <item h="1" x="107"/>
        <item h="1" x="119"/>
        <item h="1" x="162"/>
        <item h="1" x="176"/>
        <item h="1" x="177"/>
        <item t="default"/>
      </items>
    </pivotField>
    <pivotField showAll="0">
      <items count="397">
        <item x="97"/>
        <item x="62"/>
        <item x="25"/>
        <item x="52"/>
        <item x="368"/>
        <item x="288"/>
        <item x="35"/>
        <item x="88"/>
        <item x="89"/>
        <item x="235"/>
        <item x="121"/>
        <item x="377"/>
        <item x="366"/>
        <item x="299"/>
        <item x="296"/>
        <item x="326"/>
        <item x="218"/>
        <item x="45"/>
        <item x="263"/>
        <item x="76"/>
        <item x="59"/>
        <item x="266"/>
        <item x="185"/>
        <item x="177"/>
        <item x="346"/>
        <item x="290"/>
        <item x="347"/>
        <item x="247"/>
        <item x="243"/>
        <item x="361"/>
        <item x="274"/>
        <item x="198"/>
        <item x="310"/>
        <item x="318"/>
        <item x="253"/>
        <item x="249"/>
        <item x="333"/>
        <item x="255"/>
        <item x="256"/>
        <item x="77"/>
        <item x="373"/>
        <item x="375"/>
        <item x="141"/>
        <item x="329"/>
        <item x="330"/>
        <item x="161"/>
        <item x="78"/>
        <item x="16"/>
        <item x="147"/>
        <item x="156"/>
        <item x="86"/>
        <item x="273"/>
        <item x="351"/>
        <item x="380"/>
        <item x="123"/>
        <item x="146"/>
        <item x="302"/>
        <item x="305"/>
        <item x="308"/>
        <item x="90"/>
        <item x="295"/>
        <item x="298"/>
        <item x="392"/>
        <item x="157"/>
        <item x="348"/>
        <item x="236"/>
        <item x="293"/>
        <item x="122"/>
        <item x="226"/>
        <item x="22"/>
        <item x="125"/>
        <item x="126"/>
        <item x="369"/>
        <item x="44"/>
        <item x="140"/>
        <item x="320"/>
        <item x="50"/>
        <item x="137"/>
        <item x="231"/>
        <item x="175"/>
        <item x="81"/>
        <item x="107"/>
        <item x="306"/>
        <item x="192"/>
        <item x="148"/>
        <item x="93"/>
        <item x="245"/>
        <item x="279"/>
        <item x="280"/>
        <item x="43"/>
        <item x="144"/>
        <item x="323"/>
        <item x="228"/>
        <item x="214"/>
        <item x="155"/>
        <item x="113"/>
        <item x="238"/>
        <item x="234"/>
        <item x="332"/>
        <item x="244"/>
        <item x="207"/>
        <item x="336"/>
        <item x="325"/>
        <item x="222"/>
        <item x="221"/>
        <item x="282"/>
        <item x="384"/>
        <item x="383"/>
        <item x="378"/>
        <item x="237"/>
        <item x="283"/>
        <item x="285"/>
        <item x="286"/>
        <item x="23"/>
        <item x="301"/>
        <item x="307"/>
        <item x="304"/>
        <item x="303"/>
        <item x="265"/>
        <item x="264"/>
        <item x="349"/>
        <item x="350"/>
        <item x="203"/>
        <item x="204"/>
        <item x="371"/>
        <item x="105"/>
        <item x="104"/>
        <item x="87"/>
        <item x="321"/>
        <item x="202"/>
        <item x="339"/>
        <item x="151"/>
        <item x="152"/>
        <item x="227"/>
        <item x="186"/>
        <item x="191"/>
        <item x="190"/>
        <item x="189"/>
        <item x="242"/>
        <item x="18"/>
        <item x="195"/>
        <item x="169"/>
        <item x="171"/>
        <item x="173"/>
        <item x="172"/>
        <item x="26"/>
        <item x="393"/>
        <item x="394"/>
        <item x="395"/>
        <item x="91"/>
        <item x="367"/>
        <item x="162"/>
        <item x="24"/>
        <item x="276"/>
        <item x="254"/>
        <item x="251"/>
        <item x="252"/>
        <item x="165"/>
        <item x="29"/>
        <item x="27"/>
        <item x="30"/>
        <item x="106"/>
        <item x="149"/>
        <item x="119"/>
        <item x="232"/>
        <item x="246"/>
        <item x="278"/>
        <item x="110"/>
        <item x="111"/>
        <item x="287"/>
        <item x="80"/>
        <item x="79"/>
        <item x="334"/>
        <item x="3"/>
        <item x="73"/>
        <item x="74"/>
        <item x="370"/>
        <item x="372"/>
        <item x="109"/>
        <item x="309"/>
        <item x="14"/>
        <item x="360"/>
        <item x="213"/>
        <item x="211"/>
        <item x="223"/>
        <item x="225"/>
        <item x="158"/>
        <item x="164"/>
        <item x="68"/>
        <item x="205"/>
        <item x="92"/>
        <item x="145"/>
        <item x="108"/>
        <item x="63"/>
        <item x="61"/>
        <item x="168"/>
        <item x="32"/>
        <item x="352"/>
        <item x="354"/>
        <item x="353"/>
        <item x="95"/>
        <item x="94"/>
        <item x="20"/>
        <item x="21"/>
        <item x="70"/>
        <item x="337"/>
        <item x="258"/>
        <item x="71"/>
        <item x="72"/>
        <item x="69"/>
        <item x="134"/>
        <item x="267"/>
        <item x="98"/>
        <item x="103"/>
        <item x="60"/>
        <item x="313"/>
        <item x="315"/>
        <item x="314"/>
        <item x="379"/>
        <item x="374"/>
        <item x="12"/>
        <item x="259"/>
        <item x="112"/>
        <item x="219"/>
        <item x="199"/>
        <item x="327"/>
        <item x="131"/>
        <item x="130"/>
        <item x="133"/>
        <item x="138"/>
        <item x="135"/>
        <item x="136"/>
        <item x="15"/>
        <item x="13"/>
        <item x="357"/>
        <item x="358"/>
        <item x="359"/>
        <item x="224"/>
        <item x="230"/>
        <item x="206"/>
        <item x="174"/>
        <item x="281"/>
        <item x="19"/>
        <item x="17"/>
        <item x="324"/>
        <item x="10"/>
        <item x="344"/>
        <item x="345"/>
        <item x="64"/>
        <item x="67"/>
        <item x="66"/>
        <item x="65"/>
        <item x="48"/>
        <item x="49"/>
        <item x="84"/>
        <item x="83"/>
        <item x="82"/>
        <item x="85"/>
        <item x="209"/>
        <item x="208"/>
        <item x="167"/>
        <item x="55"/>
        <item x="57"/>
        <item x="56"/>
        <item x="58"/>
        <item x="53"/>
        <item x="54"/>
        <item x="132"/>
        <item x="381"/>
        <item x="210"/>
        <item x="212"/>
        <item x="4"/>
        <item x="1"/>
        <item x="2"/>
        <item x="289"/>
        <item x="153"/>
        <item x="387"/>
        <item x="388"/>
        <item x="229"/>
        <item x="188"/>
        <item x="239"/>
        <item x="316"/>
        <item x="317"/>
        <item x="275"/>
        <item x="376"/>
        <item x="101"/>
        <item x="100"/>
        <item x="99"/>
        <item x="311"/>
        <item x="312"/>
        <item x="390"/>
        <item x="197"/>
        <item x="193"/>
        <item x="196"/>
        <item x="194"/>
        <item x="116"/>
        <item x="117"/>
        <item x="268"/>
        <item x="269"/>
        <item x="75"/>
        <item x="260"/>
        <item x="291"/>
        <item x="391"/>
        <item x="343"/>
        <item x="47"/>
        <item x="159"/>
        <item x="114"/>
        <item x="115"/>
        <item x="300"/>
        <item x="297"/>
        <item x="294"/>
        <item x="183"/>
        <item x="184"/>
        <item x="179"/>
        <item x="40"/>
        <item x="33"/>
        <item x="37"/>
        <item x="36"/>
        <item x="34"/>
        <item x="38"/>
        <item x="31"/>
        <item x="41"/>
        <item x="277"/>
        <item x="39"/>
        <item x="272"/>
        <item x="271"/>
        <item x="51"/>
        <item x="341"/>
        <item x="362"/>
        <item x="340"/>
        <item x="338"/>
        <item x="342"/>
        <item x="389"/>
        <item x="201"/>
        <item x="200"/>
        <item x="262"/>
        <item x="261"/>
        <item x="257"/>
        <item x="46"/>
        <item x="124"/>
        <item x="331"/>
        <item x="11"/>
        <item x="160"/>
        <item x="5"/>
        <item x="9"/>
        <item x="7"/>
        <item x="6"/>
        <item x="216"/>
        <item x="215"/>
        <item x="365"/>
        <item x="363"/>
        <item x="364"/>
        <item x="154"/>
        <item x="129"/>
        <item x="319"/>
        <item x="240"/>
        <item x="241"/>
        <item x="356"/>
        <item x="142"/>
        <item x="292"/>
        <item x="28"/>
        <item x="102"/>
        <item x="128"/>
        <item x="127"/>
        <item x="166"/>
        <item x="8"/>
        <item x="181"/>
        <item x="180"/>
        <item x="182"/>
        <item x="178"/>
        <item x="42"/>
        <item x="118"/>
        <item x="187"/>
        <item x="284"/>
        <item x="150"/>
        <item x="139"/>
        <item x="335"/>
        <item x="233"/>
        <item x="163"/>
        <item x="96"/>
        <item x="270"/>
        <item x="250"/>
        <item x="248"/>
        <item x="176"/>
        <item x="220"/>
        <item x="382"/>
        <item x="386"/>
        <item x="328"/>
        <item x="120"/>
        <item x="385"/>
        <item x="143"/>
        <item x="322"/>
        <item x="355"/>
        <item x="170"/>
        <item x="217"/>
        <item x="0"/>
        <item t="default"/>
      </items>
    </pivotField>
    <pivotField showAll="0"/>
    <pivotField showAll="0"/>
    <pivotField dataField="1" showAll="0"/>
    <pivotField showAll="0"/>
    <pivotField showAll="0" defaultSubtotal="0"/>
    <pivotField showAll="0"/>
    <pivotField showAll="0" defaultSubtotal="0"/>
    <pivotField showAll="0"/>
    <pivotField showAll="0"/>
    <pivotField showAll="0" defaultSubtotal="0"/>
    <pivotField showAll="0"/>
    <pivotField showAll="0" defaultSubtotal="0"/>
    <pivotField showAll="0"/>
    <pivotField showAll="0" defaultSubtotal="0"/>
    <pivotField showAll="0"/>
    <pivotField showAll="0" defaultSubtotal="0"/>
    <pivotField axis="axisRow" showAll="0">
      <items count="4">
        <item x="0"/>
        <item x="1"/>
        <item h="1" x="2"/>
        <item t="default"/>
      </items>
    </pivotField>
    <pivotField showAll="0" defaultSubtotal="0">
      <items count="2">
        <item x="0"/>
        <item h="1" x="1"/>
      </items>
    </pivotField>
  </pivotFields>
  <rowFields count="1">
    <field x="19"/>
  </rowFields>
  <rowItems count="3">
    <i>
      <x/>
    </i>
    <i>
      <x v="1"/>
    </i>
    <i t="grand">
      <x/>
    </i>
  </rowItems>
  <colItems count="1">
    <i/>
  </colItems>
  <pageFields count="2">
    <pageField fld="0" hier="-1"/>
    <pageField fld="1" hier="-1"/>
  </pageFields>
  <dataFields count="1">
    <dataField name="Count of WorkDays" fld="5" subtotal="count" baseField="13" baseItem="0"/>
  </dataFields>
  <chartFormats count="9">
    <chartFormat chart="7"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9" count="1" selected="0">
            <x v="0"/>
          </reference>
        </references>
      </pivotArea>
    </chartFormat>
    <chartFormat chart="7" format="3">
      <pivotArea type="data" outline="0" fieldPosition="0">
        <references count="2">
          <reference field="4294967294" count="1" selected="0">
            <x v="0"/>
          </reference>
          <reference field="19" count="1" selected="0">
            <x v="1"/>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2">
          <reference field="4294967294" count="1" selected="0">
            <x v="0"/>
          </reference>
          <reference field="19" count="1" selected="0">
            <x v="0"/>
          </reference>
        </references>
      </pivotArea>
    </chartFormat>
    <chartFormat chart="12" format="13">
      <pivotArea type="data" outline="0" fieldPosition="0">
        <references count="2">
          <reference field="4294967294" count="1" selected="0">
            <x v="0"/>
          </reference>
          <reference field="19" count="1" selected="0">
            <x v="1"/>
          </reference>
        </references>
      </pivotArea>
    </chartFormat>
    <chartFormat chart="9" format="7" series="1">
      <pivotArea type="data" outline="0" fieldPosition="0">
        <references count="1">
          <reference field="4294967294" count="1" selected="0">
            <x v="0"/>
          </reference>
        </references>
      </pivotArea>
    </chartFormat>
    <chartFormat chart="7"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552"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A000000}" name="PivotTable9"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2">
  <location ref="AK4:BH10" firstHeaderRow="1" firstDataRow="2" firstDataCol="1" rowPageCount="2" colPageCount="1"/>
  <pivotFields count="21">
    <pivotField axis="axisPage" numFmtId="164" showAll="0">
      <items count="2">
        <item x="0"/>
        <item t="default"/>
      </items>
    </pivotField>
    <pivotField axis="axisPage" multipleItemSelectionAllowed="1" showAll="0">
      <items count="184">
        <item h="1" x="0"/>
        <item h="1" x="1"/>
        <item h="1" x="2"/>
        <item h="1" x="3"/>
        <item x="4"/>
        <item h="1" x="5"/>
        <item h="1" x="6"/>
        <item h="1" x="7"/>
        <item h="1" x="10"/>
        <item h="1" x="11"/>
        <item h="1" x="8"/>
        <item h="1" x="12"/>
        <item h="1" x="13"/>
        <item h="1" x="14"/>
        <item h="1" x="15"/>
        <item h="1" x="16"/>
        <item h="1" x="17"/>
        <item h="1" x="18"/>
        <item h="1" x="19"/>
        <item h="1" x="20"/>
        <item h="1" x="21"/>
        <item h="1" x="24"/>
        <item h="1" x="25"/>
        <item h="1" x="26"/>
        <item h="1" x="27"/>
        <item h="1" x="29"/>
        <item h="1" x="30"/>
        <item h="1" x="31"/>
        <item h="1" x="32"/>
        <item h="1" x="33"/>
        <item h="1" x="34"/>
        <item h="1" x="35"/>
        <item h="1" x="36"/>
        <item h="1" x="39"/>
        <item h="1" x="40"/>
        <item h="1" x="41"/>
        <item h="1" x="42"/>
        <item h="1" x="43"/>
        <item h="1" x="44"/>
        <item h="1" x="45"/>
        <item h="1" x="48"/>
        <item h="1" x="50"/>
        <item h="1" x="51"/>
        <item h="1" x="52"/>
        <item h="1" x="53"/>
        <item h="1" x="54"/>
        <item h="1" x="55"/>
        <item h="1" x="57"/>
        <item h="1" x="59"/>
        <item h="1" x="58"/>
        <item h="1" x="60"/>
        <item h="1" x="61"/>
        <item h="1" x="62"/>
        <item h="1" x="63"/>
        <item h="1" x="64"/>
        <item h="1" x="65"/>
        <item h="1" x="66"/>
        <item h="1" x="67"/>
        <item h="1" x="70"/>
        <item h="1" x="71"/>
        <item h="1" x="78"/>
        <item h="1" x="72"/>
        <item h="1" x="73"/>
        <item h="1" x="74"/>
        <item h="1" x="75"/>
        <item h="1" x="76"/>
        <item h="1" x="77"/>
        <item h="1" x="79"/>
        <item h="1" x="80"/>
        <item h="1" x="81"/>
        <item h="1" x="82"/>
        <item h="1" x="83"/>
        <item h="1" x="84"/>
        <item h="1" x="85"/>
        <item h="1" x="86"/>
        <item h="1" x="87"/>
        <item h="1" x="88"/>
        <item h="1" x="90"/>
        <item h="1" x="91"/>
        <item h="1" x="92"/>
        <item h="1" x="93"/>
        <item h="1" x="94"/>
        <item h="1" x="95"/>
        <item h="1" x="96"/>
        <item h="1" x="97"/>
        <item h="1" x="99"/>
        <item h="1" x="101"/>
        <item h="1" x="102"/>
        <item h="1" x="103"/>
        <item h="1" x="104"/>
        <item h="1" x="106"/>
        <item h="1" x="108"/>
        <item h="1" x="109"/>
        <item h="1" x="110"/>
        <item h="1" x="111"/>
        <item h="1" x="112"/>
        <item h="1" x="113"/>
        <item h="1" x="114"/>
        <item h="1" x="115"/>
        <item h="1" x="116"/>
        <item h="1" x="117"/>
        <item h="1" x="118"/>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3"/>
        <item h="1" x="164"/>
        <item h="1" x="165"/>
        <item h="1" x="166"/>
        <item h="1" x="167"/>
        <item h="1" x="168"/>
        <item h="1" x="169"/>
        <item h="1" x="170"/>
        <item h="1" x="171"/>
        <item h="1" x="172"/>
        <item h="1" x="173"/>
        <item h="1" x="174"/>
        <item h="1" x="175"/>
        <item h="1" x="178"/>
        <item h="1" x="179"/>
        <item h="1" x="180"/>
        <item h="1" x="181"/>
        <item h="1" x="182"/>
        <item h="1" x="9"/>
        <item h="1" x="22"/>
        <item h="1" x="23"/>
        <item h="1" x="38"/>
        <item h="1" x="46"/>
        <item h="1" x="49"/>
        <item h="1" x="89"/>
        <item h="1" x="100"/>
        <item h="1" x="105"/>
        <item h="1" x="28"/>
        <item h="1" x="37"/>
        <item h="1" x="47"/>
        <item h="1" x="56"/>
        <item h="1" x="68"/>
        <item h="1" x="69"/>
        <item h="1" x="98"/>
        <item h="1" x="107"/>
        <item h="1" x="119"/>
        <item h="1" x="162"/>
        <item h="1" x="176"/>
        <item h="1" x="177"/>
        <item t="default"/>
      </items>
    </pivotField>
    <pivotField axis="axisRow" showAll="0">
      <items count="397">
        <item x="97"/>
        <item x="52"/>
        <item x="368"/>
        <item x="88"/>
        <item x="45"/>
        <item x="263"/>
        <item x="361"/>
        <item x="274"/>
        <item x="198"/>
        <item x="255"/>
        <item x="256"/>
        <item x="77"/>
        <item x="156"/>
        <item x="380"/>
        <item x="348"/>
        <item x="293"/>
        <item x="22"/>
        <item x="125"/>
        <item x="320"/>
        <item x="81"/>
        <item x="192"/>
        <item x="148"/>
        <item x="245"/>
        <item x="279"/>
        <item x="144"/>
        <item x="238"/>
        <item x="234"/>
        <item x="332"/>
        <item x="244"/>
        <item x="222"/>
        <item x="221"/>
        <item x="384"/>
        <item x="383"/>
        <item x="237"/>
        <item x="283"/>
        <item x="23"/>
        <item x="264"/>
        <item x="349"/>
        <item x="350"/>
        <item x="321"/>
        <item x="152"/>
        <item x="189"/>
        <item x="18"/>
        <item x="393"/>
        <item x="395"/>
        <item x="276"/>
        <item x="29"/>
        <item x="278"/>
        <item x="110"/>
        <item x="334"/>
        <item x="73"/>
        <item x="74"/>
        <item x="370"/>
        <item x="205"/>
        <item x="145"/>
        <item x="168"/>
        <item x="94"/>
        <item x="20"/>
        <item x="21"/>
        <item x="258"/>
        <item x="72"/>
        <item x="69"/>
        <item x="134"/>
        <item x="267"/>
        <item x="135"/>
        <item x="13"/>
        <item x="357"/>
        <item x="358"/>
        <item x="224"/>
        <item x="174"/>
        <item x="281"/>
        <item x="17"/>
        <item x="344"/>
        <item x="48"/>
        <item x="83"/>
        <item x="82"/>
        <item x="85"/>
        <item x="210"/>
        <item x="212"/>
        <item x="316"/>
        <item x="317"/>
        <item x="101"/>
        <item x="311"/>
        <item x="390"/>
        <item x="193"/>
        <item x="117"/>
        <item x="268"/>
        <item x="269"/>
        <item x="47"/>
        <item x="115"/>
        <item x="294"/>
        <item x="36"/>
        <item x="34"/>
        <item x="277"/>
        <item x="39"/>
        <item x="338"/>
        <item x="201"/>
        <item x="257"/>
        <item x="7"/>
        <item x="215"/>
        <item x="319"/>
        <item x="142"/>
        <item x="292"/>
        <item x="28"/>
        <item x="8"/>
        <item x="233"/>
        <item x="96"/>
        <item x="270"/>
        <item x="322"/>
        <item x="0"/>
        <item x="2"/>
        <item x="27"/>
        <item x="33"/>
        <item x="62"/>
        <item x="65"/>
        <item x="66"/>
        <item x="68"/>
        <item x="93"/>
        <item x="91"/>
        <item x="105"/>
        <item x="118"/>
        <item x="121"/>
        <item x="191"/>
        <item x="197"/>
        <item x="204"/>
        <item x="213"/>
        <item x="218"/>
        <item x="219"/>
        <item x="239"/>
        <item x="240"/>
        <item x="241"/>
        <item x="248"/>
        <item x="206"/>
        <item x="297"/>
        <item x="300"/>
        <item x="336"/>
        <item x="337"/>
        <item x="364"/>
        <item x="375"/>
        <item x="382"/>
        <item x="394"/>
        <item x="1"/>
        <item x="3"/>
        <item x="4"/>
        <item x="5"/>
        <item x="6"/>
        <item x="9"/>
        <item x="10"/>
        <item x="11"/>
        <item x="12"/>
        <item x="14"/>
        <item x="15"/>
        <item x="16"/>
        <item x="19"/>
        <item x="24"/>
        <item x="25"/>
        <item x="26"/>
        <item x="30"/>
        <item x="31"/>
        <item x="32"/>
        <item x="35"/>
        <item x="37"/>
        <item x="38"/>
        <item x="40"/>
        <item x="41"/>
        <item x="42"/>
        <item x="43"/>
        <item x="44"/>
        <item x="46"/>
        <item x="49"/>
        <item x="50"/>
        <item x="51"/>
        <item x="53"/>
        <item x="54"/>
        <item x="55"/>
        <item x="56"/>
        <item x="57"/>
        <item x="58"/>
        <item x="59"/>
        <item x="60"/>
        <item x="61"/>
        <item x="63"/>
        <item x="64"/>
        <item x="67"/>
        <item x="70"/>
        <item x="71"/>
        <item x="75"/>
        <item x="76"/>
        <item x="78"/>
        <item x="79"/>
        <item x="80"/>
        <item x="84"/>
        <item x="86"/>
        <item x="87"/>
        <item x="89"/>
        <item x="90"/>
        <item x="92"/>
        <item x="95"/>
        <item x="98"/>
        <item x="99"/>
        <item x="100"/>
        <item x="102"/>
        <item x="103"/>
        <item x="104"/>
        <item x="106"/>
        <item x="107"/>
        <item x="108"/>
        <item x="109"/>
        <item x="111"/>
        <item x="112"/>
        <item x="113"/>
        <item x="114"/>
        <item x="116"/>
        <item x="119"/>
        <item x="120"/>
        <item x="122"/>
        <item x="123"/>
        <item x="124"/>
        <item x="126"/>
        <item x="127"/>
        <item x="128"/>
        <item x="129"/>
        <item x="130"/>
        <item x="131"/>
        <item x="132"/>
        <item x="133"/>
        <item x="136"/>
        <item x="137"/>
        <item x="138"/>
        <item x="139"/>
        <item x="140"/>
        <item x="141"/>
        <item x="143"/>
        <item x="146"/>
        <item x="147"/>
        <item x="149"/>
        <item x="150"/>
        <item x="151"/>
        <item x="153"/>
        <item x="154"/>
        <item x="155"/>
        <item x="157"/>
        <item x="158"/>
        <item x="159"/>
        <item x="160"/>
        <item x="161"/>
        <item x="162"/>
        <item x="163"/>
        <item x="164"/>
        <item x="165"/>
        <item x="166"/>
        <item x="167"/>
        <item x="169"/>
        <item x="170"/>
        <item x="171"/>
        <item x="172"/>
        <item x="173"/>
        <item x="175"/>
        <item x="176"/>
        <item x="177"/>
        <item x="178"/>
        <item x="179"/>
        <item x="180"/>
        <item x="181"/>
        <item x="182"/>
        <item x="183"/>
        <item x="184"/>
        <item x="185"/>
        <item x="186"/>
        <item x="187"/>
        <item x="188"/>
        <item x="190"/>
        <item x="194"/>
        <item x="195"/>
        <item x="196"/>
        <item x="199"/>
        <item x="200"/>
        <item x="202"/>
        <item x="203"/>
        <item x="207"/>
        <item x="208"/>
        <item x="209"/>
        <item x="211"/>
        <item x="214"/>
        <item x="216"/>
        <item x="217"/>
        <item x="220"/>
        <item x="223"/>
        <item x="225"/>
        <item x="226"/>
        <item x="227"/>
        <item x="228"/>
        <item x="229"/>
        <item x="230"/>
        <item x="231"/>
        <item x="232"/>
        <item x="235"/>
        <item x="236"/>
        <item x="242"/>
        <item x="243"/>
        <item x="246"/>
        <item x="247"/>
        <item x="249"/>
        <item x="250"/>
        <item x="251"/>
        <item x="252"/>
        <item x="253"/>
        <item x="254"/>
        <item x="259"/>
        <item x="260"/>
        <item x="261"/>
        <item x="262"/>
        <item x="265"/>
        <item x="266"/>
        <item x="271"/>
        <item x="272"/>
        <item x="273"/>
        <item x="275"/>
        <item x="280"/>
        <item x="282"/>
        <item x="284"/>
        <item x="285"/>
        <item x="286"/>
        <item x="287"/>
        <item x="288"/>
        <item x="289"/>
        <item x="290"/>
        <item x="291"/>
        <item x="295"/>
        <item x="296"/>
        <item x="298"/>
        <item x="299"/>
        <item x="301"/>
        <item x="302"/>
        <item x="303"/>
        <item x="304"/>
        <item x="305"/>
        <item x="306"/>
        <item x="307"/>
        <item x="308"/>
        <item x="309"/>
        <item x="310"/>
        <item x="312"/>
        <item x="313"/>
        <item x="314"/>
        <item x="315"/>
        <item x="318"/>
        <item x="323"/>
        <item x="324"/>
        <item x="325"/>
        <item x="326"/>
        <item x="327"/>
        <item x="328"/>
        <item x="329"/>
        <item x="330"/>
        <item x="331"/>
        <item x="333"/>
        <item x="335"/>
        <item x="339"/>
        <item x="340"/>
        <item x="341"/>
        <item x="342"/>
        <item x="343"/>
        <item x="345"/>
        <item x="346"/>
        <item x="347"/>
        <item x="351"/>
        <item x="352"/>
        <item x="353"/>
        <item x="354"/>
        <item x="355"/>
        <item x="356"/>
        <item x="359"/>
        <item x="360"/>
        <item x="362"/>
        <item x="363"/>
        <item x="365"/>
        <item x="366"/>
        <item x="367"/>
        <item x="369"/>
        <item x="371"/>
        <item x="372"/>
        <item x="373"/>
        <item x="374"/>
        <item x="376"/>
        <item x="377"/>
        <item x="378"/>
        <item x="379"/>
        <item x="381"/>
        <item x="385"/>
        <item x="386"/>
        <item x="387"/>
        <item x="388"/>
        <item x="389"/>
        <item x="391"/>
        <item x="392"/>
        <item t="default"/>
      </items>
    </pivotField>
    <pivotField axis="axisCol"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h="1" x="2"/>
        <item t="default"/>
      </items>
    </pivotField>
    <pivotField showAll="0" defaultSubtotal="0">
      <items count="2">
        <item x="0"/>
        <item h="1" x="1"/>
      </items>
    </pivotField>
  </pivotFields>
  <rowFields count="1">
    <field x="2"/>
  </rowFields>
  <rowItems count="5">
    <i>
      <x v="42"/>
    </i>
    <i>
      <x v="71"/>
    </i>
    <i>
      <x v="109"/>
    </i>
    <i>
      <x v="153"/>
    </i>
    <i t="grand">
      <x/>
    </i>
  </rowItems>
  <colFields count="1">
    <field x="3"/>
  </colFields>
  <colItems count="23">
    <i>
      <x/>
    </i>
    <i>
      <x v="1"/>
    </i>
    <i>
      <x v="2"/>
    </i>
    <i>
      <x v="3"/>
    </i>
    <i>
      <x v="4"/>
    </i>
    <i>
      <x v="5"/>
    </i>
    <i>
      <x v="6"/>
    </i>
    <i>
      <x v="8"/>
    </i>
    <i>
      <x v="9"/>
    </i>
    <i>
      <x v="10"/>
    </i>
    <i>
      <x v="11"/>
    </i>
    <i>
      <x v="12"/>
    </i>
    <i>
      <x v="13"/>
    </i>
    <i>
      <x v="14"/>
    </i>
    <i>
      <x v="15"/>
    </i>
    <i>
      <x v="16"/>
    </i>
    <i>
      <x v="17"/>
    </i>
    <i>
      <x v="18"/>
    </i>
    <i>
      <x v="19"/>
    </i>
    <i>
      <x v="20"/>
    </i>
    <i>
      <x v="21"/>
    </i>
    <i>
      <x v="22"/>
    </i>
    <i t="grand">
      <x/>
    </i>
  </colItems>
  <pageFields count="2">
    <pageField fld="0" hier="-1"/>
    <pageField fld="1" hier="-1"/>
  </pageFields>
  <dataFields count="1">
    <dataField name="Count of Sum OT" fld="7" subtotal="count" baseField="0" baseItem="0"/>
  </dataFields>
  <chartFormats count="48">
    <chartFormat chart="31" format="119" series="1">
      <pivotArea type="data" outline="0" fieldPosition="0">
        <references count="1">
          <reference field="4294967294" count="1" selected="0">
            <x v="0"/>
          </reference>
        </references>
      </pivotArea>
    </chartFormat>
    <chartFormat chart="29" format="62" series="1">
      <pivotArea type="data" outline="0" fieldPosition="0">
        <references count="1">
          <reference field="4294967294" count="1" selected="0">
            <x v="0"/>
          </reference>
        </references>
      </pivotArea>
    </chartFormat>
    <chartFormat chart="31" format="161" series="1">
      <pivotArea type="data" outline="0" fieldPosition="0">
        <references count="2">
          <reference field="4294967294" count="1" selected="0">
            <x v="0"/>
          </reference>
          <reference field="3" count="1" selected="0">
            <x v="0"/>
          </reference>
        </references>
      </pivotArea>
    </chartFormat>
    <chartFormat chart="31" format="162" series="1">
      <pivotArea type="data" outline="0" fieldPosition="0">
        <references count="2">
          <reference field="4294967294" count="1" selected="0">
            <x v="0"/>
          </reference>
          <reference field="3" count="1" selected="0">
            <x v="1"/>
          </reference>
        </references>
      </pivotArea>
    </chartFormat>
    <chartFormat chart="31" format="163" series="1">
      <pivotArea type="data" outline="0" fieldPosition="0">
        <references count="2">
          <reference field="4294967294" count="1" selected="0">
            <x v="0"/>
          </reference>
          <reference field="3" count="1" selected="0">
            <x v="2"/>
          </reference>
        </references>
      </pivotArea>
    </chartFormat>
    <chartFormat chart="31" format="164" series="1">
      <pivotArea type="data" outline="0" fieldPosition="0">
        <references count="2">
          <reference field="4294967294" count="1" selected="0">
            <x v="0"/>
          </reference>
          <reference field="3" count="1" selected="0">
            <x v="3"/>
          </reference>
        </references>
      </pivotArea>
    </chartFormat>
    <chartFormat chart="31" format="165" series="1">
      <pivotArea type="data" outline="0" fieldPosition="0">
        <references count="2">
          <reference field="4294967294" count="1" selected="0">
            <x v="0"/>
          </reference>
          <reference field="3" count="1" selected="0">
            <x v="4"/>
          </reference>
        </references>
      </pivotArea>
    </chartFormat>
    <chartFormat chart="31" format="166" series="1">
      <pivotArea type="data" outline="0" fieldPosition="0">
        <references count="2">
          <reference field="4294967294" count="1" selected="0">
            <x v="0"/>
          </reference>
          <reference field="3" count="1" selected="0">
            <x v="5"/>
          </reference>
        </references>
      </pivotArea>
    </chartFormat>
    <chartFormat chart="31" format="167" series="1">
      <pivotArea type="data" outline="0" fieldPosition="0">
        <references count="2">
          <reference field="4294967294" count="1" selected="0">
            <x v="0"/>
          </reference>
          <reference field="3" count="1" selected="0">
            <x v="6"/>
          </reference>
        </references>
      </pivotArea>
    </chartFormat>
    <chartFormat chart="31" format="168" series="1">
      <pivotArea type="data" outline="0" fieldPosition="0">
        <references count="2">
          <reference field="4294967294" count="1" selected="0">
            <x v="0"/>
          </reference>
          <reference field="3" count="1" selected="0">
            <x v="7"/>
          </reference>
        </references>
      </pivotArea>
    </chartFormat>
    <chartFormat chart="31" format="169" series="1">
      <pivotArea type="data" outline="0" fieldPosition="0">
        <references count="2">
          <reference field="4294967294" count="1" selected="0">
            <x v="0"/>
          </reference>
          <reference field="3" count="1" selected="0">
            <x v="8"/>
          </reference>
        </references>
      </pivotArea>
    </chartFormat>
    <chartFormat chart="31" format="170" series="1">
      <pivotArea type="data" outline="0" fieldPosition="0">
        <references count="2">
          <reference field="4294967294" count="1" selected="0">
            <x v="0"/>
          </reference>
          <reference field="3" count="1" selected="0">
            <x v="9"/>
          </reference>
        </references>
      </pivotArea>
    </chartFormat>
    <chartFormat chart="31" format="171" series="1">
      <pivotArea type="data" outline="0" fieldPosition="0">
        <references count="2">
          <reference field="4294967294" count="1" selected="0">
            <x v="0"/>
          </reference>
          <reference field="3" count="1" selected="0">
            <x v="10"/>
          </reference>
        </references>
      </pivotArea>
    </chartFormat>
    <chartFormat chart="31" format="172" series="1">
      <pivotArea type="data" outline="0" fieldPosition="0">
        <references count="2">
          <reference field="4294967294" count="1" selected="0">
            <x v="0"/>
          </reference>
          <reference field="3" count="1" selected="0">
            <x v="11"/>
          </reference>
        </references>
      </pivotArea>
    </chartFormat>
    <chartFormat chart="31" format="173" series="1">
      <pivotArea type="data" outline="0" fieldPosition="0">
        <references count="2">
          <reference field="4294967294" count="1" selected="0">
            <x v="0"/>
          </reference>
          <reference field="3" count="1" selected="0">
            <x v="12"/>
          </reference>
        </references>
      </pivotArea>
    </chartFormat>
    <chartFormat chart="31" format="174" series="1">
      <pivotArea type="data" outline="0" fieldPosition="0">
        <references count="2">
          <reference field="4294967294" count="1" selected="0">
            <x v="0"/>
          </reference>
          <reference field="3" count="1" selected="0">
            <x v="13"/>
          </reference>
        </references>
      </pivotArea>
    </chartFormat>
    <chartFormat chart="31" format="175" series="1">
      <pivotArea type="data" outline="0" fieldPosition="0">
        <references count="2">
          <reference field="4294967294" count="1" selected="0">
            <x v="0"/>
          </reference>
          <reference field="3" count="1" selected="0">
            <x v="14"/>
          </reference>
        </references>
      </pivotArea>
    </chartFormat>
    <chartFormat chart="31" format="176" series="1">
      <pivotArea type="data" outline="0" fieldPosition="0">
        <references count="2">
          <reference field="4294967294" count="1" selected="0">
            <x v="0"/>
          </reference>
          <reference field="3" count="1" selected="0">
            <x v="15"/>
          </reference>
        </references>
      </pivotArea>
    </chartFormat>
    <chartFormat chart="31" format="177" series="1">
      <pivotArea type="data" outline="0" fieldPosition="0">
        <references count="2">
          <reference field="4294967294" count="1" selected="0">
            <x v="0"/>
          </reference>
          <reference field="3" count="1" selected="0">
            <x v="16"/>
          </reference>
        </references>
      </pivotArea>
    </chartFormat>
    <chartFormat chart="31" format="178" series="1">
      <pivotArea type="data" outline="0" fieldPosition="0">
        <references count="2">
          <reference field="4294967294" count="1" selected="0">
            <x v="0"/>
          </reference>
          <reference field="3" count="1" selected="0">
            <x v="17"/>
          </reference>
        </references>
      </pivotArea>
    </chartFormat>
    <chartFormat chart="31" format="179" series="1">
      <pivotArea type="data" outline="0" fieldPosition="0">
        <references count="2">
          <reference field="4294967294" count="1" selected="0">
            <x v="0"/>
          </reference>
          <reference field="3" count="1" selected="0">
            <x v="18"/>
          </reference>
        </references>
      </pivotArea>
    </chartFormat>
    <chartFormat chart="31" format="180" series="1">
      <pivotArea type="data" outline="0" fieldPosition="0">
        <references count="2">
          <reference field="4294967294" count="1" selected="0">
            <x v="0"/>
          </reference>
          <reference field="3" count="1" selected="0">
            <x v="19"/>
          </reference>
        </references>
      </pivotArea>
    </chartFormat>
    <chartFormat chart="31" format="181" series="1">
      <pivotArea type="data" outline="0" fieldPosition="0">
        <references count="2">
          <reference field="4294967294" count="1" selected="0">
            <x v="0"/>
          </reference>
          <reference field="3" count="1" selected="0">
            <x v="20"/>
          </reference>
        </references>
      </pivotArea>
    </chartFormat>
    <chartFormat chart="31" format="182" series="1">
      <pivotArea type="data" outline="0" fieldPosition="0">
        <references count="2">
          <reference field="4294967294" count="1" selected="0">
            <x v="0"/>
          </reference>
          <reference field="3" count="1" selected="0">
            <x v="21"/>
          </reference>
        </references>
      </pivotArea>
    </chartFormat>
    <chartFormat chart="31" format="183" series="1">
      <pivotArea type="data" outline="0" fieldPosition="0">
        <references count="2">
          <reference field="4294967294" count="1" selected="0">
            <x v="0"/>
          </reference>
          <reference field="3" count="1" selected="0">
            <x v="22"/>
          </reference>
        </references>
      </pivotArea>
    </chartFormat>
    <chartFormat chart="29" format="104" series="1">
      <pivotArea type="data" outline="0" fieldPosition="0">
        <references count="2">
          <reference field="4294967294" count="1" selected="0">
            <x v="0"/>
          </reference>
          <reference field="3" count="1" selected="0">
            <x v="0"/>
          </reference>
        </references>
      </pivotArea>
    </chartFormat>
    <chartFormat chart="29" format="105" series="1">
      <pivotArea type="data" outline="0" fieldPosition="0">
        <references count="2">
          <reference field="4294967294" count="1" selected="0">
            <x v="0"/>
          </reference>
          <reference field="3" count="1" selected="0">
            <x v="1"/>
          </reference>
        </references>
      </pivotArea>
    </chartFormat>
    <chartFormat chart="29" format="106" series="1">
      <pivotArea type="data" outline="0" fieldPosition="0">
        <references count="2">
          <reference field="4294967294" count="1" selected="0">
            <x v="0"/>
          </reference>
          <reference field="3" count="1" selected="0">
            <x v="2"/>
          </reference>
        </references>
      </pivotArea>
    </chartFormat>
    <chartFormat chart="29" format="107" series="1">
      <pivotArea type="data" outline="0" fieldPosition="0">
        <references count="2">
          <reference field="4294967294" count="1" selected="0">
            <x v="0"/>
          </reference>
          <reference field="3" count="1" selected="0">
            <x v="3"/>
          </reference>
        </references>
      </pivotArea>
    </chartFormat>
    <chartFormat chart="29" format="108" series="1">
      <pivotArea type="data" outline="0" fieldPosition="0">
        <references count="2">
          <reference field="4294967294" count="1" selected="0">
            <x v="0"/>
          </reference>
          <reference field="3" count="1" selected="0">
            <x v="4"/>
          </reference>
        </references>
      </pivotArea>
    </chartFormat>
    <chartFormat chart="29" format="109" series="1">
      <pivotArea type="data" outline="0" fieldPosition="0">
        <references count="2">
          <reference field="4294967294" count="1" selected="0">
            <x v="0"/>
          </reference>
          <reference field="3" count="1" selected="0">
            <x v="5"/>
          </reference>
        </references>
      </pivotArea>
    </chartFormat>
    <chartFormat chart="29" format="110" series="1">
      <pivotArea type="data" outline="0" fieldPosition="0">
        <references count="2">
          <reference field="4294967294" count="1" selected="0">
            <x v="0"/>
          </reference>
          <reference field="3" count="1" selected="0">
            <x v="6"/>
          </reference>
        </references>
      </pivotArea>
    </chartFormat>
    <chartFormat chart="29" format="111" series="1">
      <pivotArea type="data" outline="0" fieldPosition="0">
        <references count="2">
          <reference field="4294967294" count="1" selected="0">
            <x v="0"/>
          </reference>
          <reference field="3" count="1" selected="0">
            <x v="7"/>
          </reference>
        </references>
      </pivotArea>
    </chartFormat>
    <chartFormat chart="29" format="112" series="1">
      <pivotArea type="data" outline="0" fieldPosition="0">
        <references count="2">
          <reference field="4294967294" count="1" selected="0">
            <x v="0"/>
          </reference>
          <reference field="3" count="1" selected="0">
            <x v="8"/>
          </reference>
        </references>
      </pivotArea>
    </chartFormat>
    <chartFormat chart="29" format="113" series="1">
      <pivotArea type="data" outline="0" fieldPosition="0">
        <references count="2">
          <reference field="4294967294" count="1" selected="0">
            <x v="0"/>
          </reference>
          <reference field="3" count="1" selected="0">
            <x v="9"/>
          </reference>
        </references>
      </pivotArea>
    </chartFormat>
    <chartFormat chart="29" format="114" series="1">
      <pivotArea type="data" outline="0" fieldPosition="0">
        <references count="2">
          <reference field="4294967294" count="1" selected="0">
            <x v="0"/>
          </reference>
          <reference field="3" count="1" selected="0">
            <x v="10"/>
          </reference>
        </references>
      </pivotArea>
    </chartFormat>
    <chartFormat chart="29" format="115" series="1">
      <pivotArea type="data" outline="0" fieldPosition="0">
        <references count="2">
          <reference field="4294967294" count="1" selected="0">
            <x v="0"/>
          </reference>
          <reference field="3" count="1" selected="0">
            <x v="11"/>
          </reference>
        </references>
      </pivotArea>
    </chartFormat>
    <chartFormat chart="29" format="116" series="1">
      <pivotArea type="data" outline="0" fieldPosition="0">
        <references count="2">
          <reference field="4294967294" count="1" selected="0">
            <x v="0"/>
          </reference>
          <reference field="3" count="1" selected="0">
            <x v="12"/>
          </reference>
        </references>
      </pivotArea>
    </chartFormat>
    <chartFormat chart="29" format="117" series="1">
      <pivotArea type="data" outline="0" fieldPosition="0">
        <references count="2">
          <reference field="4294967294" count="1" selected="0">
            <x v="0"/>
          </reference>
          <reference field="3" count="1" selected="0">
            <x v="13"/>
          </reference>
        </references>
      </pivotArea>
    </chartFormat>
    <chartFormat chart="29" format="118" series="1">
      <pivotArea type="data" outline="0" fieldPosition="0">
        <references count="2">
          <reference field="4294967294" count="1" selected="0">
            <x v="0"/>
          </reference>
          <reference field="3" count="1" selected="0">
            <x v="14"/>
          </reference>
        </references>
      </pivotArea>
    </chartFormat>
    <chartFormat chart="29" format="119" series="1">
      <pivotArea type="data" outline="0" fieldPosition="0">
        <references count="2">
          <reference field="4294967294" count="1" selected="0">
            <x v="0"/>
          </reference>
          <reference field="3" count="1" selected="0">
            <x v="15"/>
          </reference>
        </references>
      </pivotArea>
    </chartFormat>
    <chartFormat chart="29" format="120" series="1">
      <pivotArea type="data" outline="0" fieldPosition="0">
        <references count="2">
          <reference field="4294967294" count="1" selected="0">
            <x v="0"/>
          </reference>
          <reference field="3" count="1" selected="0">
            <x v="16"/>
          </reference>
        </references>
      </pivotArea>
    </chartFormat>
    <chartFormat chart="29" format="121" series="1">
      <pivotArea type="data" outline="0" fieldPosition="0">
        <references count="2">
          <reference field="4294967294" count="1" selected="0">
            <x v="0"/>
          </reference>
          <reference field="3" count="1" selected="0">
            <x v="17"/>
          </reference>
        </references>
      </pivotArea>
    </chartFormat>
    <chartFormat chart="29" format="122" series="1">
      <pivotArea type="data" outline="0" fieldPosition="0">
        <references count="2">
          <reference field="4294967294" count="1" selected="0">
            <x v="0"/>
          </reference>
          <reference field="3" count="1" selected="0">
            <x v="18"/>
          </reference>
        </references>
      </pivotArea>
    </chartFormat>
    <chartFormat chart="29" format="123" series="1">
      <pivotArea type="data" outline="0" fieldPosition="0">
        <references count="2">
          <reference field="4294967294" count="1" selected="0">
            <x v="0"/>
          </reference>
          <reference field="3" count="1" selected="0">
            <x v="19"/>
          </reference>
        </references>
      </pivotArea>
    </chartFormat>
    <chartFormat chart="29" format="124" series="1">
      <pivotArea type="data" outline="0" fieldPosition="0">
        <references count="2">
          <reference field="4294967294" count="1" selected="0">
            <x v="0"/>
          </reference>
          <reference field="3" count="1" selected="0">
            <x v="20"/>
          </reference>
        </references>
      </pivotArea>
    </chartFormat>
    <chartFormat chart="29" format="125" series="1">
      <pivotArea type="data" outline="0" fieldPosition="0">
        <references count="2">
          <reference field="4294967294" count="1" selected="0">
            <x v="0"/>
          </reference>
          <reference field="3" count="1" selected="0">
            <x v="21"/>
          </reference>
        </references>
      </pivotArea>
    </chartFormat>
    <chartFormat chart="29" format="126" series="1">
      <pivotArea type="data" outline="0" fieldPosition="0">
        <references count="2">
          <reference field="4294967294" count="1" selected="0">
            <x v="0"/>
          </reference>
          <reference field="3" count="1" selected="0">
            <x v="22"/>
          </reference>
        </references>
      </pivotArea>
    </chartFormat>
  </chartFormats>
  <pivotTableStyleInfo name="PivotStyleLight16" showRowHeaders="1" showColHeaders="1" showRowStripes="0" showColStripes="0" showLastColumn="1"/>
  <filters count="1">
    <filter fld="0" type="dateBetween" evalOrder="-1" id="506"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6" cacheId="0" dataOnRows="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1">
  <location ref="R4:S8" firstHeaderRow="1" firstDataRow="1" firstDataCol="1" rowPageCount="2" colPageCount="1"/>
  <pivotFields count="21">
    <pivotField axis="axisPage" numFmtId="164" showAll="0">
      <items count="2">
        <item x="0"/>
        <item t="default"/>
      </items>
    </pivotField>
    <pivotField axis="axisPage" multipleItemSelectionAllowed="1" showAll="0">
      <items count="184">
        <item h="1" x="0"/>
        <item h="1" x="1"/>
        <item h="1" x="2"/>
        <item h="1" x="3"/>
        <item x="4"/>
        <item h="1" x="5"/>
        <item h="1" x="6"/>
        <item h="1" x="7"/>
        <item h="1" x="10"/>
        <item h="1" x="11"/>
        <item h="1" x="8"/>
        <item h="1" x="12"/>
        <item h="1" x="13"/>
        <item h="1" x="14"/>
        <item h="1" x="15"/>
        <item h="1" x="16"/>
        <item h="1" x="17"/>
        <item h="1" x="18"/>
        <item h="1" x="19"/>
        <item h="1" x="20"/>
        <item h="1" x="21"/>
        <item h="1" x="24"/>
        <item h="1" x="25"/>
        <item h="1" x="26"/>
        <item h="1" x="27"/>
        <item h="1" x="29"/>
        <item h="1" x="30"/>
        <item h="1" x="31"/>
        <item h="1" x="32"/>
        <item h="1" x="33"/>
        <item h="1" x="34"/>
        <item h="1" x="35"/>
        <item h="1" x="36"/>
        <item h="1" x="39"/>
        <item h="1" x="40"/>
        <item h="1" x="41"/>
        <item h="1" x="42"/>
        <item h="1" x="43"/>
        <item h="1" x="44"/>
        <item h="1" x="45"/>
        <item h="1" x="48"/>
        <item h="1" x="50"/>
        <item h="1" x="51"/>
        <item h="1" x="52"/>
        <item h="1" x="53"/>
        <item h="1" x="54"/>
        <item h="1" x="55"/>
        <item h="1" x="57"/>
        <item h="1" x="59"/>
        <item h="1" x="58"/>
        <item h="1" x="60"/>
        <item h="1" x="61"/>
        <item h="1" x="62"/>
        <item h="1" x="63"/>
        <item h="1" x="64"/>
        <item h="1" x="65"/>
        <item h="1" x="66"/>
        <item h="1" x="67"/>
        <item h="1" x="70"/>
        <item h="1" x="71"/>
        <item h="1" x="78"/>
        <item h="1" x="72"/>
        <item h="1" x="73"/>
        <item h="1" x="74"/>
        <item h="1" x="75"/>
        <item h="1" x="76"/>
        <item h="1" x="77"/>
        <item h="1" x="79"/>
        <item h="1" x="80"/>
        <item h="1" x="81"/>
        <item h="1" x="82"/>
        <item h="1" x="83"/>
        <item h="1" x="84"/>
        <item h="1" x="85"/>
        <item h="1" x="86"/>
        <item h="1" x="87"/>
        <item h="1" x="88"/>
        <item h="1" x="90"/>
        <item h="1" x="91"/>
        <item h="1" x="92"/>
        <item h="1" x="93"/>
        <item h="1" x="94"/>
        <item h="1" x="95"/>
        <item h="1" x="96"/>
        <item h="1" x="97"/>
        <item h="1" x="99"/>
        <item h="1" x="101"/>
        <item h="1" x="102"/>
        <item h="1" x="103"/>
        <item h="1" x="104"/>
        <item h="1" x="106"/>
        <item h="1" x="108"/>
        <item h="1" x="109"/>
        <item h="1" x="110"/>
        <item h="1" x="111"/>
        <item h="1" x="112"/>
        <item h="1" x="113"/>
        <item h="1" x="114"/>
        <item h="1" x="115"/>
        <item h="1" x="116"/>
        <item h="1" x="117"/>
        <item h="1" x="118"/>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3"/>
        <item h="1" x="164"/>
        <item h="1" x="165"/>
        <item h="1" x="166"/>
        <item h="1" x="167"/>
        <item h="1" x="168"/>
        <item h="1" x="169"/>
        <item h="1" x="170"/>
        <item h="1" x="171"/>
        <item h="1" x="172"/>
        <item h="1" x="173"/>
        <item h="1" x="174"/>
        <item h="1" x="175"/>
        <item h="1" x="178"/>
        <item h="1" x="179"/>
        <item h="1" x="180"/>
        <item h="1" x="181"/>
        <item h="1" x="182"/>
        <item h="1" x="9"/>
        <item h="1" x="22"/>
        <item h="1" x="23"/>
        <item h="1" x="38"/>
        <item h="1" x="46"/>
        <item h="1" x="49"/>
        <item h="1" x="89"/>
        <item h="1" x="100"/>
        <item h="1" x="105"/>
        <item h="1" x="28"/>
        <item h="1" x="37"/>
        <item h="1" x="47"/>
        <item h="1" x="56"/>
        <item h="1" x="68"/>
        <item h="1" x="69"/>
        <item h="1" x="98"/>
        <item h="1" x="107"/>
        <item h="1" x="119"/>
        <item h="1" x="162"/>
        <item h="1" x="176"/>
        <item h="1" x="177"/>
        <item t="default"/>
      </items>
    </pivotField>
    <pivotField showAll="0">
      <items count="397">
        <item x="97"/>
        <item x="62"/>
        <item x="25"/>
        <item x="52"/>
        <item x="368"/>
        <item x="288"/>
        <item x="35"/>
        <item x="88"/>
        <item x="89"/>
        <item x="235"/>
        <item x="121"/>
        <item x="377"/>
        <item x="366"/>
        <item x="299"/>
        <item x="296"/>
        <item x="326"/>
        <item x="218"/>
        <item x="45"/>
        <item x="263"/>
        <item x="76"/>
        <item x="59"/>
        <item x="266"/>
        <item x="185"/>
        <item x="177"/>
        <item x="346"/>
        <item x="290"/>
        <item x="347"/>
        <item x="247"/>
        <item x="243"/>
        <item x="361"/>
        <item x="274"/>
        <item x="198"/>
        <item x="310"/>
        <item x="318"/>
        <item x="253"/>
        <item x="249"/>
        <item x="333"/>
        <item x="255"/>
        <item x="256"/>
        <item x="77"/>
        <item x="373"/>
        <item x="375"/>
        <item x="141"/>
        <item x="329"/>
        <item x="330"/>
        <item x="161"/>
        <item x="78"/>
        <item x="16"/>
        <item x="147"/>
        <item x="156"/>
        <item x="86"/>
        <item x="273"/>
        <item x="351"/>
        <item x="380"/>
        <item x="123"/>
        <item x="146"/>
        <item x="302"/>
        <item x="305"/>
        <item x="308"/>
        <item x="90"/>
        <item x="295"/>
        <item x="298"/>
        <item x="392"/>
        <item x="157"/>
        <item x="348"/>
        <item x="236"/>
        <item x="293"/>
        <item x="122"/>
        <item x="226"/>
        <item x="22"/>
        <item x="125"/>
        <item x="126"/>
        <item x="369"/>
        <item x="44"/>
        <item x="140"/>
        <item x="320"/>
        <item x="50"/>
        <item x="137"/>
        <item x="231"/>
        <item x="175"/>
        <item x="81"/>
        <item x="107"/>
        <item x="306"/>
        <item x="192"/>
        <item x="148"/>
        <item x="93"/>
        <item x="245"/>
        <item x="279"/>
        <item x="280"/>
        <item x="43"/>
        <item x="144"/>
        <item x="323"/>
        <item x="228"/>
        <item x="214"/>
        <item x="155"/>
        <item x="113"/>
        <item x="238"/>
        <item x="234"/>
        <item x="332"/>
        <item x="244"/>
        <item x="207"/>
        <item x="336"/>
        <item x="325"/>
        <item x="222"/>
        <item x="221"/>
        <item x="282"/>
        <item x="384"/>
        <item x="383"/>
        <item x="378"/>
        <item x="237"/>
        <item x="283"/>
        <item x="285"/>
        <item x="286"/>
        <item x="23"/>
        <item x="301"/>
        <item x="307"/>
        <item x="304"/>
        <item x="303"/>
        <item x="265"/>
        <item x="264"/>
        <item x="349"/>
        <item x="350"/>
        <item x="203"/>
        <item x="204"/>
        <item x="371"/>
        <item x="105"/>
        <item x="104"/>
        <item x="87"/>
        <item x="321"/>
        <item x="202"/>
        <item x="339"/>
        <item x="151"/>
        <item x="152"/>
        <item x="227"/>
        <item x="186"/>
        <item x="191"/>
        <item x="190"/>
        <item x="189"/>
        <item x="242"/>
        <item x="18"/>
        <item x="195"/>
        <item x="169"/>
        <item x="171"/>
        <item x="173"/>
        <item x="172"/>
        <item x="26"/>
        <item x="393"/>
        <item x="394"/>
        <item x="395"/>
        <item x="91"/>
        <item x="367"/>
        <item x="162"/>
        <item x="24"/>
        <item x="276"/>
        <item x="254"/>
        <item x="251"/>
        <item x="252"/>
        <item x="165"/>
        <item x="29"/>
        <item x="27"/>
        <item x="30"/>
        <item x="106"/>
        <item x="149"/>
        <item x="119"/>
        <item x="232"/>
        <item x="246"/>
        <item x="278"/>
        <item x="110"/>
        <item x="111"/>
        <item x="287"/>
        <item x="80"/>
        <item x="79"/>
        <item x="334"/>
        <item x="3"/>
        <item x="73"/>
        <item x="74"/>
        <item x="370"/>
        <item x="372"/>
        <item x="109"/>
        <item x="309"/>
        <item x="14"/>
        <item x="360"/>
        <item x="213"/>
        <item x="211"/>
        <item x="223"/>
        <item x="225"/>
        <item x="158"/>
        <item x="164"/>
        <item x="68"/>
        <item x="205"/>
        <item x="92"/>
        <item x="145"/>
        <item x="108"/>
        <item x="63"/>
        <item x="61"/>
        <item x="168"/>
        <item x="32"/>
        <item x="352"/>
        <item x="354"/>
        <item x="353"/>
        <item x="95"/>
        <item x="94"/>
        <item x="20"/>
        <item x="21"/>
        <item x="70"/>
        <item x="337"/>
        <item x="258"/>
        <item x="71"/>
        <item x="72"/>
        <item x="69"/>
        <item x="134"/>
        <item x="267"/>
        <item x="98"/>
        <item x="103"/>
        <item x="60"/>
        <item x="313"/>
        <item x="315"/>
        <item x="314"/>
        <item x="379"/>
        <item x="374"/>
        <item x="12"/>
        <item x="259"/>
        <item x="112"/>
        <item x="219"/>
        <item x="199"/>
        <item x="327"/>
        <item x="131"/>
        <item x="130"/>
        <item x="133"/>
        <item x="138"/>
        <item x="135"/>
        <item x="136"/>
        <item x="15"/>
        <item x="13"/>
        <item x="357"/>
        <item x="358"/>
        <item x="359"/>
        <item x="224"/>
        <item x="230"/>
        <item x="206"/>
        <item x="174"/>
        <item x="281"/>
        <item x="19"/>
        <item x="17"/>
        <item x="324"/>
        <item x="10"/>
        <item x="344"/>
        <item x="345"/>
        <item x="64"/>
        <item x="67"/>
        <item x="66"/>
        <item x="65"/>
        <item x="48"/>
        <item x="49"/>
        <item x="84"/>
        <item x="83"/>
        <item x="82"/>
        <item x="85"/>
        <item x="209"/>
        <item x="208"/>
        <item x="167"/>
        <item x="55"/>
        <item x="57"/>
        <item x="56"/>
        <item x="58"/>
        <item x="53"/>
        <item x="54"/>
        <item x="132"/>
        <item x="381"/>
        <item x="210"/>
        <item x="212"/>
        <item x="4"/>
        <item x="1"/>
        <item x="2"/>
        <item x="289"/>
        <item x="153"/>
        <item x="387"/>
        <item x="388"/>
        <item x="229"/>
        <item x="188"/>
        <item x="239"/>
        <item x="316"/>
        <item x="317"/>
        <item x="275"/>
        <item x="376"/>
        <item x="101"/>
        <item x="100"/>
        <item x="99"/>
        <item x="311"/>
        <item x="312"/>
        <item x="390"/>
        <item x="197"/>
        <item x="193"/>
        <item x="196"/>
        <item x="194"/>
        <item x="116"/>
        <item x="117"/>
        <item x="268"/>
        <item x="269"/>
        <item x="75"/>
        <item x="260"/>
        <item x="291"/>
        <item x="391"/>
        <item x="343"/>
        <item x="47"/>
        <item x="159"/>
        <item x="114"/>
        <item x="115"/>
        <item x="300"/>
        <item x="297"/>
        <item x="294"/>
        <item x="183"/>
        <item x="184"/>
        <item x="179"/>
        <item x="40"/>
        <item x="33"/>
        <item x="37"/>
        <item x="36"/>
        <item x="34"/>
        <item x="38"/>
        <item x="31"/>
        <item x="41"/>
        <item x="277"/>
        <item x="39"/>
        <item x="272"/>
        <item x="271"/>
        <item x="51"/>
        <item x="341"/>
        <item x="362"/>
        <item x="340"/>
        <item x="338"/>
        <item x="342"/>
        <item x="389"/>
        <item x="201"/>
        <item x="200"/>
        <item x="262"/>
        <item x="261"/>
        <item x="257"/>
        <item x="46"/>
        <item x="124"/>
        <item x="331"/>
        <item x="11"/>
        <item x="160"/>
        <item x="5"/>
        <item x="9"/>
        <item x="7"/>
        <item x="6"/>
        <item x="216"/>
        <item x="215"/>
        <item x="365"/>
        <item x="363"/>
        <item x="364"/>
        <item x="154"/>
        <item x="129"/>
        <item x="319"/>
        <item x="240"/>
        <item x="241"/>
        <item x="356"/>
        <item x="142"/>
        <item x="292"/>
        <item x="28"/>
        <item x="102"/>
        <item x="128"/>
        <item x="127"/>
        <item x="166"/>
        <item x="8"/>
        <item x="181"/>
        <item x="180"/>
        <item x="182"/>
        <item x="178"/>
        <item x="42"/>
        <item x="118"/>
        <item x="187"/>
        <item x="284"/>
        <item x="150"/>
        <item x="139"/>
        <item x="335"/>
        <item x="233"/>
        <item x="163"/>
        <item x="96"/>
        <item x="270"/>
        <item x="250"/>
        <item x="248"/>
        <item x="176"/>
        <item x="220"/>
        <item x="382"/>
        <item x="386"/>
        <item x="328"/>
        <item x="120"/>
        <item x="385"/>
        <item x="143"/>
        <item x="322"/>
        <item x="355"/>
        <item x="170"/>
        <item x="217"/>
        <item x="0"/>
        <item t="default"/>
      </items>
    </pivotField>
    <pivotField showAll="0"/>
    <pivotField showAll="0"/>
    <pivotField showAll="0"/>
    <pivotField showAll="0"/>
    <pivotField showAll="0" defaultSubtotal="0"/>
    <pivotField showAll="0"/>
    <pivotField showAll="0" defaultSubtotal="0"/>
    <pivotField showAll="0"/>
    <pivotField showAll="0"/>
    <pivotField dataField="1" showAll="0" defaultSubtotal="0"/>
    <pivotField showAll="0"/>
    <pivotField dataField="1" showAll="0" defaultSubtotal="0"/>
    <pivotField showAll="0"/>
    <pivotField dataField="1" showAll="0" defaultSubtotal="0"/>
    <pivotField dataField="1" showAll="0"/>
    <pivotField showAll="0" defaultSubtotal="0"/>
    <pivotField showAll="0">
      <items count="4">
        <item x="0"/>
        <item x="1"/>
        <item h="1" x="2"/>
        <item t="default"/>
      </items>
    </pivotField>
    <pivotField showAll="0" defaultSubtotal="0">
      <items count="2">
        <item x="0"/>
        <item h="1" x="1"/>
      </items>
    </pivotField>
  </pivotFields>
  <rowFields count="1">
    <field x="-2"/>
  </rowFields>
  <rowItems count="4">
    <i>
      <x/>
    </i>
    <i i="1">
      <x v="1"/>
    </i>
    <i i="2">
      <x v="2"/>
    </i>
    <i i="3">
      <x v="3"/>
    </i>
  </rowItems>
  <colItems count="1">
    <i/>
  </colItems>
  <pageFields count="2">
    <pageField fld="0" hier="-1"/>
    <pageField fld="1" hier="-1"/>
  </pageFields>
  <dataFields count="4">
    <dataField name="Total of Ontime CO" fld="12" subtotal="max" baseField="0" baseItem="1718607168"/>
    <dataField name="Total of Overtime" fld="14" subtotal="max" baseField="0" baseItem="1"/>
    <dataField name="Total of Early" fld="16" subtotal="max" baseField="0" baseItem="1"/>
    <dataField name="Total of N/A CO" fld="17" baseField="0" baseItem="0"/>
  </dataFields>
  <chartFormats count="15">
    <chartFormat chart="8" format="18">
      <pivotArea type="data" outline="0" fieldPosition="0">
        <references count="1">
          <reference field="4294967294" count="1" selected="0">
            <x v="1"/>
          </reference>
        </references>
      </pivotArea>
    </chartFormat>
    <chartFormat chart="8" format="19">
      <pivotArea type="data" outline="0" fieldPosition="0">
        <references count="1">
          <reference field="4294967294" count="1" selected="0">
            <x v="2"/>
          </reference>
        </references>
      </pivotArea>
    </chartFormat>
    <chartFormat chart="2" format="11">
      <pivotArea type="data" outline="0" fieldPosition="0">
        <references count="1">
          <reference field="4294967294" count="1" selected="0">
            <x v="1"/>
          </reference>
        </references>
      </pivotArea>
    </chartFormat>
    <chartFormat chart="2" format="12">
      <pivotArea type="data" outline="0" fieldPosition="0">
        <references count="1">
          <reference field="4294967294" count="1" selected="0">
            <x v="2"/>
          </reference>
        </references>
      </pivotArea>
    </chartFormat>
    <chartFormat chart="8" format="21"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1"/>
          </reference>
        </references>
      </pivotArea>
    </chartFormat>
    <chartFormat chart="2" format="17">
      <pivotArea type="data" outline="0" fieldPosition="0">
        <references count="1">
          <reference field="4294967294" count="1" selected="0">
            <x v="3"/>
          </reference>
        </references>
      </pivotArea>
    </chartFormat>
    <chartFormat chart="8" format="24">
      <pivotArea type="data" outline="0" fieldPosition="0">
        <references count="1">
          <reference field="4294967294" count="1" selected="0">
            <x v="3"/>
          </reference>
        </references>
      </pivotArea>
    </chartFormat>
    <chartFormat chart="8" format="25"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0"/>
          </reference>
        </references>
      </pivotArea>
    </chartFormat>
    <chartFormat chart="8" format="26">
      <pivotArea type="data" outline="0" fieldPosition="0">
        <references count="1">
          <reference field="4294967294" count="1" selected="0">
            <x v="0"/>
          </reference>
        </references>
      </pivotArea>
    </chartFormat>
    <chartFormat chart="2" format="1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548"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5">
  <location ref="AG3:AH5" firstHeaderRow="1" firstDataRow="1" firstDataCol="1" rowPageCount="1" colPageCount="1"/>
  <pivotFields count="21">
    <pivotField axis="axisRow" numFmtId="164" showAll="0">
      <items count="2">
        <item x="0"/>
        <item t="default"/>
      </items>
    </pivotField>
    <pivotField axis="axisPage" multipleItemSelectionAllowed="1" showAll="0">
      <items count="184">
        <item h="1" x="0"/>
        <item h="1" x="1"/>
        <item h="1" x="2"/>
        <item h="1" x="3"/>
        <item x="4"/>
        <item h="1" x="5"/>
        <item h="1" x="6"/>
        <item h="1" x="7"/>
        <item h="1" x="10"/>
        <item h="1" x="11"/>
        <item h="1" x="8"/>
        <item h="1" x="12"/>
        <item h="1" x="13"/>
        <item h="1" x="14"/>
        <item h="1" x="15"/>
        <item h="1" x="16"/>
        <item h="1" x="17"/>
        <item h="1" x="18"/>
        <item h="1" x="19"/>
        <item h="1" x="20"/>
        <item h="1" x="21"/>
        <item h="1" x="24"/>
        <item h="1" x="25"/>
        <item h="1" x="26"/>
        <item h="1" x="27"/>
        <item h="1" x="29"/>
        <item h="1" x="30"/>
        <item h="1" x="31"/>
        <item h="1" x="32"/>
        <item h="1" x="33"/>
        <item h="1" x="34"/>
        <item h="1" x="35"/>
        <item h="1" x="36"/>
        <item h="1" x="39"/>
        <item h="1" x="40"/>
        <item h="1" x="41"/>
        <item h="1" x="42"/>
        <item h="1" x="43"/>
        <item h="1" x="44"/>
        <item h="1" x="45"/>
        <item h="1" x="48"/>
        <item h="1" x="50"/>
        <item h="1" x="51"/>
        <item h="1" x="52"/>
        <item h="1" x="53"/>
        <item h="1" x="54"/>
        <item h="1" x="55"/>
        <item h="1" x="57"/>
        <item h="1" x="59"/>
        <item h="1" x="58"/>
        <item h="1" x="60"/>
        <item h="1" x="61"/>
        <item h="1" x="62"/>
        <item h="1" x="63"/>
        <item h="1" x="64"/>
        <item h="1" x="65"/>
        <item h="1" x="66"/>
        <item h="1" x="67"/>
        <item h="1" x="70"/>
        <item h="1" x="71"/>
        <item h="1" x="78"/>
        <item h="1" x="72"/>
        <item h="1" x="73"/>
        <item h="1" x="74"/>
        <item h="1" x="75"/>
        <item h="1" x="76"/>
        <item h="1" x="77"/>
        <item h="1" x="79"/>
        <item h="1" x="80"/>
        <item h="1" x="81"/>
        <item h="1" x="82"/>
        <item h="1" x="83"/>
        <item h="1" x="84"/>
        <item h="1" x="85"/>
        <item h="1" x="86"/>
        <item h="1" x="87"/>
        <item h="1" x="88"/>
        <item h="1" x="90"/>
        <item h="1" x="91"/>
        <item h="1" x="92"/>
        <item h="1" x="93"/>
        <item h="1" x="94"/>
        <item h="1" x="95"/>
        <item h="1" x="96"/>
        <item h="1" x="97"/>
        <item h="1" x="99"/>
        <item h="1" x="101"/>
        <item h="1" x="102"/>
        <item h="1" x="103"/>
        <item h="1" x="104"/>
        <item h="1" x="106"/>
        <item h="1" x="108"/>
        <item h="1" x="109"/>
        <item h="1" x="110"/>
        <item h="1" x="111"/>
        <item h="1" x="112"/>
        <item h="1" x="113"/>
        <item h="1" x="114"/>
        <item h="1" x="115"/>
        <item h="1" x="116"/>
        <item h="1" x="117"/>
        <item h="1" x="118"/>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3"/>
        <item h="1" x="164"/>
        <item h="1" x="165"/>
        <item h="1" x="166"/>
        <item h="1" x="167"/>
        <item h="1" x="168"/>
        <item h="1" x="169"/>
        <item h="1" x="170"/>
        <item h="1" x="171"/>
        <item h="1" x="172"/>
        <item h="1" x="173"/>
        <item h="1" x="174"/>
        <item h="1" x="175"/>
        <item h="1" x="178"/>
        <item h="1" x="179"/>
        <item h="1" x="180"/>
        <item h="1" x="181"/>
        <item h="1" x="182"/>
        <item h="1" x="9"/>
        <item h="1" x="22"/>
        <item h="1" x="23"/>
        <item h="1" x="38"/>
        <item h="1" x="46"/>
        <item h="1" x="49"/>
        <item h="1" x="89"/>
        <item h="1" x="100"/>
        <item h="1" x="105"/>
        <item h="1" x="28"/>
        <item h="1" x="37"/>
        <item h="1" x="47"/>
        <item h="1" x="56"/>
        <item h="1" x="68"/>
        <item h="1" x="69"/>
        <item h="1" x="98"/>
        <item h="1" x="107"/>
        <item h="1" x="119"/>
        <item h="1" x="162"/>
        <item h="1" x="176"/>
        <item h="1" x="177"/>
        <item t="default"/>
      </items>
    </pivotField>
    <pivotField showAll="0">
      <items count="397">
        <item x="97"/>
        <item x="62"/>
        <item x="25"/>
        <item x="52"/>
        <item x="368"/>
        <item x="288"/>
        <item x="35"/>
        <item x="88"/>
        <item x="89"/>
        <item x="235"/>
        <item x="121"/>
        <item x="377"/>
        <item x="366"/>
        <item x="299"/>
        <item x="296"/>
        <item x="326"/>
        <item x="218"/>
        <item x="45"/>
        <item x="263"/>
        <item x="76"/>
        <item x="59"/>
        <item x="266"/>
        <item x="185"/>
        <item x="177"/>
        <item x="346"/>
        <item x="290"/>
        <item x="347"/>
        <item x="247"/>
        <item x="243"/>
        <item x="361"/>
        <item x="274"/>
        <item x="198"/>
        <item x="310"/>
        <item x="318"/>
        <item x="253"/>
        <item x="249"/>
        <item x="333"/>
        <item x="255"/>
        <item x="256"/>
        <item x="77"/>
        <item x="373"/>
        <item x="375"/>
        <item x="141"/>
        <item x="329"/>
        <item x="330"/>
        <item x="161"/>
        <item x="78"/>
        <item x="16"/>
        <item x="147"/>
        <item x="156"/>
        <item x="86"/>
        <item x="273"/>
        <item x="351"/>
        <item x="380"/>
        <item x="123"/>
        <item x="146"/>
        <item x="302"/>
        <item x="305"/>
        <item x="308"/>
        <item x="90"/>
        <item x="295"/>
        <item x="298"/>
        <item x="392"/>
        <item x="157"/>
        <item x="348"/>
        <item x="236"/>
        <item x="293"/>
        <item x="122"/>
        <item x="226"/>
        <item x="22"/>
        <item x="125"/>
        <item x="126"/>
        <item x="369"/>
        <item x="44"/>
        <item x="140"/>
        <item x="320"/>
        <item x="50"/>
        <item x="137"/>
        <item x="231"/>
        <item x="175"/>
        <item x="81"/>
        <item x="107"/>
        <item x="306"/>
        <item x="192"/>
        <item x="148"/>
        <item x="93"/>
        <item x="245"/>
        <item x="279"/>
        <item x="280"/>
        <item x="43"/>
        <item x="144"/>
        <item x="323"/>
        <item x="228"/>
        <item x="214"/>
        <item x="155"/>
        <item x="113"/>
        <item x="238"/>
        <item x="234"/>
        <item x="332"/>
        <item x="244"/>
        <item x="207"/>
        <item x="336"/>
        <item x="325"/>
        <item x="222"/>
        <item x="221"/>
        <item x="282"/>
        <item x="384"/>
        <item x="383"/>
        <item x="378"/>
        <item x="237"/>
        <item x="283"/>
        <item x="285"/>
        <item x="286"/>
        <item x="23"/>
        <item x="301"/>
        <item x="307"/>
        <item x="304"/>
        <item x="303"/>
        <item x="265"/>
        <item x="264"/>
        <item x="349"/>
        <item x="350"/>
        <item x="203"/>
        <item x="204"/>
        <item x="371"/>
        <item x="105"/>
        <item x="104"/>
        <item x="87"/>
        <item x="321"/>
        <item x="202"/>
        <item x="339"/>
        <item x="151"/>
        <item x="152"/>
        <item x="227"/>
        <item x="186"/>
        <item x="191"/>
        <item x="190"/>
        <item x="189"/>
        <item x="242"/>
        <item x="18"/>
        <item x="195"/>
        <item x="169"/>
        <item x="171"/>
        <item x="173"/>
        <item x="172"/>
        <item x="26"/>
        <item x="393"/>
        <item x="394"/>
        <item x="395"/>
        <item x="91"/>
        <item x="367"/>
        <item x="162"/>
        <item x="24"/>
        <item x="276"/>
        <item x="254"/>
        <item x="251"/>
        <item x="252"/>
        <item x="165"/>
        <item x="29"/>
        <item x="27"/>
        <item x="30"/>
        <item x="106"/>
        <item x="149"/>
        <item x="119"/>
        <item x="232"/>
        <item x="246"/>
        <item x="278"/>
        <item x="110"/>
        <item x="111"/>
        <item x="287"/>
        <item x="80"/>
        <item x="79"/>
        <item x="334"/>
        <item x="3"/>
        <item x="73"/>
        <item x="74"/>
        <item x="370"/>
        <item x="372"/>
        <item x="109"/>
        <item x="309"/>
        <item x="14"/>
        <item x="360"/>
        <item x="213"/>
        <item x="211"/>
        <item x="223"/>
        <item x="225"/>
        <item x="158"/>
        <item x="164"/>
        <item x="68"/>
        <item x="205"/>
        <item x="92"/>
        <item x="145"/>
        <item x="108"/>
        <item x="63"/>
        <item x="61"/>
        <item x="168"/>
        <item x="32"/>
        <item x="352"/>
        <item x="354"/>
        <item x="353"/>
        <item x="95"/>
        <item x="94"/>
        <item x="20"/>
        <item x="21"/>
        <item x="70"/>
        <item x="337"/>
        <item x="258"/>
        <item x="71"/>
        <item x="72"/>
        <item x="69"/>
        <item x="134"/>
        <item x="267"/>
        <item x="98"/>
        <item x="103"/>
        <item x="60"/>
        <item x="313"/>
        <item x="315"/>
        <item x="314"/>
        <item x="379"/>
        <item x="374"/>
        <item x="12"/>
        <item x="259"/>
        <item x="112"/>
        <item x="219"/>
        <item x="199"/>
        <item x="327"/>
        <item x="131"/>
        <item x="130"/>
        <item x="133"/>
        <item x="138"/>
        <item x="135"/>
        <item x="136"/>
        <item x="15"/>
        <item x="13"/>
        <item x="357"/>
        <item x="358"/>
        <item x="359"/>
        <item x="224"/>
        <item x="230"/>
        <item x="206"/>
        <item x="174"/>
        <item x="281"/>
        <item x="19"/>
        <item x="17"/>
        <item x="324"/>
        <item x="10"/>
        <item x="344"/>
        <item x="345"/>
        <item x="64"/>
        <item x="67"/>
        <item x="66"/>
        <item x="65"/>
        <item x="48"/>
        <item x="49"/>
        <item x="84"/>
        <item x="83"/>
        <item x="82"/>
        <item x="85"/>
        <item x="209"/>
        <item x="208"/>
        <item x="167"/>
        <item x="55"/>
        <item x="57"/>
        <item x="56"/>
        <item x="58"/>
        <item x="53"/>
        <item x="54"/>
        <item x="132"/>
        <item x="381"/>
        <item x="210"/>
        <item x="212"/>
        <item x="4"/>
        <item x="1"/>
        <item x="2"/>
        <item x="289"/>
        <item x="153"/>
        <item x="387"/>
        <item x="388"/>
        <item x="229"/>
        <item x="188"/>
        <item x="239"/>
        <item x="316"/>
        <item x="317"/>
        <item x="275"/>
        <item x="376"/>
        <item x="101"/>
        <item x="100"/>
        <item x="99"/>
        <item x="311"/>
        <item x="312"/>
        <item x="390"/>
        <item x="197"/>
        <item x="193"/>
        <item x="196"/>
        <item x="194"/>
        <item x="116"/>
        <item x="117"/>
        <item x="268"/>
        <item x="269"/>
        <item x="75"/>
        <item x="260"/>
        <item x="291"/>
        <item x="391"/>
        <item x="343"/>
        <item x="47"/>
        <item x="159"/>
        <item x="114"/>
        <item x="115"/>
        <item x="300"/>
        <item x="297"/>
        <item x="294"/>
        <item x="183"/>
        <item x="184"/>
        <item x="179"/>
        <item x="40"/>
        <item x="33"/>
        <item x="37"/>
        <item x="36"/>
        <item x="34"/>
        <item x="38"/>
        <item x="31"/>
        <item x="41"/>
        <item x="277"/>
        <item x="39"/>
        <item x="272"/>
        <item x="271"/>
        <item x="51"/>
        <item x="341"/>
        <item x="362"/>
        <item x="340"/>
        <item x="338"/>
        <item x="342"/>
        <item x="389"/>
        <item x="201"/>
        <item x="200"/>
        <item x="262"/>
        <item x="261"/>
        <item x="257"/>
        <item x="46"/>
        <item x="124"/>
        <item x="331"/>
        <item x="11"/>
        <item x="160"/>
        <item x="5"/>
        <item x="9"/>
        <item x="7"/>
        <item x="6"/>
        <item x="216"/>
        <item x="215"/>
        <item x="365"/>
        <item x="363"/>
        <item x="364"/>
        <item x="154"/>
        <item x="129"/>
        <item x="319"/>
        <item x="240"/>
        <item x="241"/>
        <item x="356"/>
        <item x="142"/>
        <item x="292"/>
        <item x="28"/>
        <item x="102"/>
        <item x="128"/>
        <item x="127"/>
        <item x="166"/>
        <item x="8"/>
        <item x="181"/>
        <item x="180"/>
        <item x="182"/>
        <item x="178"/>
        <item x="42"/>
        <item x="118"/>
        <item x="187"/>
        <item x="284"/>
        <item x="150"/>
        <item x="139"/>
        <item x="335"/>
        <item x="233"/>
        <item x="163"/>
        <item x="96"/>
        <item x="270"/>
        <item x="250"/>
        <item x="248"/>
        <item x="176"/>
        <item x="220"/>
        <item x="382"/>
        <item x="386"/>
        <item x="328"/>
        <item x="120"/>
        <item x="385"/>
        <item x="143"/>
        <item x="322"/>
        <item x="355"/>
        <item x="170"/>
        <item x="217"/>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h="1" x="2"/>
        <item t="default"/>
      </items>
    </pivotField>
    <pivotField showAll="0" defaultSubtotal="0">
      <items count="2">
        <item x="0"/>
        <item h="1" x="1"/>
      </items>
    </pivotField>
  </pivotFields>
  <rowFields count="1">
    <field x="0"/>
  </rowFields>
  <rowItems count="2">
    <i>
      <x/>
    </i>
    <i t="grand">
      <x/>
    </i>
  </rowItems>
  <colItems count="1">
    <i/>
  </colItems>
  <pageFields count="1">
    <pageField fld="1" hier="-1"/>
  </pageFields>
  <dataFields count="1">
    <dataField name="Max of WorkDays" fld="5" subtotal="max" baseField="0" baseItem="0"/>
  </dataFields>
  <chartFormats count="3">
    <chartFormat chart="11" format="1"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508"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I3:I8" firstHeaderRow="1" firstDataRow="1" firstDataCol="1"/>
  <pivotFields count="21">
    <pivotField numFmtId="164" showAll="0">
      <items count="2">
        <item x="0"/>
        <item t="default"/>
      </items>
    </pivotField>
    <pivotField showAll="0">
      <items count="184">
        <item h="1" x="0"/>
        <item h="1" x="1"/>
        <item h="1" x="2"/>
        <item h="1" x="3"/>
        <item x="4"/>
        <item h="1" x="5"/>
        <item h="1" x="6"/>
        <item h="1" x="7"/>
        <item h="1" x="9"/>
        <item h="1" x="10"/>
        <item h="1" x="11"/>
        <item h="1" x="8"/>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9"/>
        <item h="1" x="58"/>
        <item h="1" x="60"/>
        <item h="1" x="61"/>
        <item h="1" x="62"/>
        <item h="1" x="63"/>
        <item h="1" x="64"/>
        <item h="1" x="65"/>
        <item h="1" x="66"/>
        <item h="1" x="67"/>
        <item h="1" x="68"/>
        <item h="1" x="69"/>
        <item h="1" x="70"/>
        <item h="1" x="71"/>
        <item h="1" x="78"/>
        <item h="1" x="72"/>
        <item h="1" x="73"/>
        <item h="1" x="74"/>
        <item h="1" x="75"/>
        <item h="1" x="76"/>
        <item h="1" x="77"/>
        <item h="1" x="79"/>
        <item h="1" x="80"/>
        <item h="1" x="81"/>
        <item h="1" x="82"/>
        <item h="1" x="83"/>
        <item h="1" x="84"/>
        <item h="1" x="85"/>
        <item h="1" x="86"/>
        <item h="1" x="87"/>
        <item h="1" x="88"/>
        <item h="1" x="89"/>
        <item h="1" x="90"/>
        <item h="1" x="91"/>
        <item h="1" x="92"/>
        <item h="1" x="93"/>
        <item h="1" x="94"/>
        <item h="1" x="95"/>
        <item h="1" x="96"/>
        <item h="1" x="97"/>
        <item h="1" x="99"/>
        <item h="1" x="98"/>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t="default"/>
      </items>
    </pivotField>
    <pivotField axis="axisRow" showAll="0">
      <items count="397">
        <item x="97"/>
        <item x="52"/>
        <item x="368"/>
        <item x="88"/>
        <item x="45"/>
        <item x="263"/>
        <item x="361"/>
        <item x="274"/>
        <item x="198"/>
        <item x="255"/>
        <item x="256"/>
        <item x="77"/>
        <item x="156"/>
        <item x="380"/>
        <item x="348"/>
        <item x="293"/>
        <item x="22"/>
        <item x="125"/>
        <item x="320"/>
        <item x="81"/>
        <item x="192"/>
        <item x="148"/>
        <item x="245"/>
        <item x="279"/>
        <item x="144"/>
        <item x="238"/>
        <item x="234"/>
        <item x="332"/>
        <item x="244"/>
        <item x="222"/>
        <item x="221"/>
        <item x="384"/>
        <item x="383"/>
        <item x="237"/>
        <item x="283"/>
        <item x="23"/>
        <item x="264"/>
        <item x="349"/>
        <item x="350"/>
        <item x="321"/>
        <item x="152"/>
        <item x="189"/>
        <item x="18"/>
        <item x="393"/>
        <item x="395"/>
        <item x="276"/>
        <item x="29"/>
        <item x="278"/>
        <item x="110"/>
        <item x="334"/>
        <item x="73"/>
        <item x="74"/>
        <item x="370"/>
        <item x="205"/>
        <item x="145"/>
        <item x="168"/>
        <item x="94"/>
        <item x="20"/>
        <item x="21"/>
        <item x="258"/>
        <item x="72"/>
        <item x="69"/>
        <item x="134"/>
        <item x="267"/>
        <item x="135"/>
        <item x="13"/>
        <item x="357"/>
        <item x="358"/>
        <item x="224"/>
        <item x="174"/>
        <item x="281"/>
        <item x="17"/>
        <item x="344"/>
        <item x="48"/>
        <item x="83"/>
        <item x="82"/>
        <item x="85"/>
        <item x="210"/>
        <item x="212"/>
        <item x="316"/>
        <item x="317"/>
        <item x="101"/>
        <item x="311"/>
        <item x="390"/>
        <item x="193"/>
        <item x="117"/>
        <item x="268"/>
        <item x="269"/>
        <item x="47"/>
        <item x="115"/>
        <item x="294"/>
        <item x="36"/>
        <item x="34"/>
        <item x="277"/>
        <item x="39"/>
        <item x="338"/>
        <item x="201"/>
        <item x="257"/>
        <item x="7"/>
        <item x="215"/>
        <item x="319"/>
        <item x="142"/>
        <item x="292"/>
        <item x="28"/>
        <item x="8"/>
        <item x="233"/>
        <item x="96"/>
        <item x="270"/>
        <item x="322"/>
        <item x="0"/>
        <item x="2"/>
        <item x="27"/>
        <item x="33"/>
        <item x="62"/>
        <item x="65"/>
        <item x="66"/>
        <item x="68"/>
        <item x="93"/>
        <item x="91"/>
        <item x="105"/>
        <item x="118"/>
        <item x="121"/>
        <item x="191"/>
        <item x="197"/>
        <item x="204"/>
        <item x="213"/>
        <item x="218"/>
        <item x="219"/>
        <item x="239"/>
        <item x="240"/>
        <item x="241"/>
        <item x="248"/>
        <item x="206"/>
        <item x="297"/>
        <item x="300"/>
        <item x="336"/>
        <item x="337"/>
        <item x="364"/>
        <item x="375"/>
        <item x="382"/>
        <item x="394"/>
        <item x="1"/>
        <item x="3"/>
        <item x="4"/>
        <item x="5"/>
        <item x="6"/>
        <item x="9"/>
        <item x="10"/>
        <item x="11"/>
        <item x="12"/>
        <item x="14"/>
        <item x="15"/>
        <item x="16"/>
        <item x="19"/>
        <item x="24"/>
        <item x="25"/>
        <item x="26"/>
        <item x="30"/>
        <item x="31"/>
        <item x="32"/>
        <item x="35"/>
        <item x="37"/>
        <item x="38"/>
        <item x="40"/>
        <item x="41"/>
        <item x="42"/>
        <item x="43"/>
        <item x="44"/>
        <item x="46"/>
        <item x="49"/>
        <item x="50"/>
        <item x="51"/>
        <item x="53"/>
        <item x="54"/>
        <item x="55"/>
        <item x="56"/>
        <item x="57"/>
        <item x="58"/>
        <item x="59"/>
        <item x="60"/>
        <item x="61"/>
        <item x="63"/>
        <item x="64"/>
        <item x="67"/>
        <item x="70"/>
        <item x="71"/>
        <item x="75"/>
        <item x="76"/>
        <item x="78"/>
        <item x="79"/>
        <item x="80"/>
        <item x="84"/>
        <item x="86"/>
        <item x="87"/>
        <item x="89"/>
        <item x="90"/>
        <item x="92"/>
        <item x="95"/>
        <item x="98"/>
        <item x="99"/>
        <item x="100"/>
        <item x="102"/>
        <item x="103"/>
        <item x="104"/>
        <item x="106"/>
        <item x="107"/>
        <item x="108"/>
        <item x="109"/>
        <item x="111"/>
        <item x="112"/>
        <item x="113"/>
        <item x="114"/>
        <item x="116"/>
        <item x="119"/>
        <item x="120"/>
        <item x="122"/>
        <item x="123"/>
        <item x="124"/>
        <item x="126"/>
        <item x="127"/>
        <item x="128"/>
        <item x="129"/>
        <item x="130"/>
        <item x="131"/>
        <item x="132"/>
        <item x="133"/>
        <item x="136"/>
        <item x="137"/>
        <item x="138"/>
        <item x="139"/>
        <item x="140"/>
        <item x="141"/>
        <item x="143"/>
        <item x="146"/>
        <item x="147"/>
        <item x="149"/>
        <item x="150"/>
        <item x="151"/>
        <item x="153"/>
        <item x="154"/>
        <item x="155"/>
        <item x="157"/>
        <item x="158"/>
        <item x="159"/>
        <item x="160"/>
        <item x="161"/>
        <item x="162"/>
        <item x="163"/>
        <item x="164"/>
        <item x="165"/>
        <item x="166"/>
        <item x="167"/>
        <item x="169"/>
        <item x="170"/>
        <item x="171"/>
        <item x="172"/>
        <item x="173"/>
        <item x="175"/>
        <item x="176"/>
        <item x="177"/>
        <item x="178"/>
        <item x="179"/>
        <item x="180"/>
        <item x="181"/>
        <item x="182"/>
        <item x="183"/>
        <item x="184"/>
        <item x="185"/>
        <item x="186"/>
        <item x="187"/>
        <item x="188"/>
        <item x="190"/>
        <item x="194"/>
        <item x="195"/>
        <item x="196"/>
        <item x="199"/>
        <item x="200"/>
        <item x="202"/>
        <item x="203"/>
        <item x="207"/>
        <item x="208"/>
        <item x="209"/>
        <item x="211"/>
        <item x="214"/>
        <item x="216"/>
        <item x="217"/>
        <item x="220"/>
        <item x="223"/>
        <item x="225"/>
        <item x="226"/>
        <item x="227"/>
        <item x="228"/>
        <item x="229"/>
        <item x="230"/>
        <item x="231"/>
        <item x="232"/>
        <item x="235"/>
        <item x="236"/>
        <item x="242"/>
        <item x="243"/>
        <item x="246"/>
        <item x="247"/>
        <item x="249"/>
        <item x="250"/>
        <item x="251"/>
        <item x="252"/>
        <item x="253"/>
        <item x="254"/>
        <item x="259"/>
        <item x="260"/>
        <item x="261"/>
        <item x="262"/>
        <item x="265"/>
        <item x="266"/>
        <item x="271"/>
        <item x="272"/>
        <item x="273"/>
        <item x="275"/>
        <item x="280"/>
        <item x="282"/>
        <item x="284"/>
        <item x="285"/>
        <item x="286"/>
        <item x="287"/>
        <item x="288"/>
        <item x="289"/>
        <item x="290"/>
        <item x="291"/>
        <item x="295"/>
        <item x="296"/>
        <item x="298"/>
        <item x="299"/>
        <item x="301"/>
        <item x="302"/>
        <item x="303"/>
        <item x="304"/>
        <item x="305"/>
        <item x="306"/>
        <item x="307"/>
        <item x="308"/>
        <item x="309"/>
        <item x="310"/>
        <item x="312"/>
        <item x="313"/>
        <item x="314"/>
        <item x="315"/>
        <item x="318"/>
        <item x="323"/>
        <item x="324"/>
        <item x="325"/>
        <item x="326"/>
        <item x="327"/>
        <item x="328"/>
        <item x="329"/>
        <item x="330"/>
        <item x="331"/>
        <item x="333"/>
        <item x="335"/>
        <item x="339"/>
        <item x="340"/>
        <item x="341"/>
        <item x="342"/>
        <item x="343"/>
        <item x="345"/>
        <item x="346"/>
        <item x="347"/>
        <item x="351"/>
        <item x="352"/>
        <item x="353"/>
        <item x="354"/>
        <item x="355"/>
        <item x="356"/>
        <item x="359"/>
        <item x="360"/>
        <item x="362"/>
        <item x="363"/>
        <item x="365"/>
        <item x="366"/>
        <item x="367"/>
        <item x="369"/>
        <item x="371"/>
        <item x="372"/>
        <item x="373"/>
        <item x="374"/>
        <item x="376"/>
        <item x="377"/>
        <item x="378"/>
        <item x="379"/>
        <item x="381"/>
        <item x="385"/>
        <item x="386"/>
        <item x="387"/>
        <item x="388"/>
        <item x="389"/>
        <item x="391"/>
        <item x="392"/>
        <item t="default"/>
      </items>
    </pivotField>
    <pivotField showAll="0"/>
    <pivotField showAll="0"/>
    <pivotField showAll="0"/>
    <pivotField showAll="0"/>
    <pivotField showAll="0" defaultSubtotal="0"/>
    <pivotField showAll="0"/>
    <pivotField showAll="0" defaultSubtotal="0"/>
    <pivotField showAll="0"/>
    <pivotField showAll="0"/>
    <pivotField showAll="0" defaultSubtotal="0"/>
    <pivotField showAll="0"/>
    <pivotField showAll="0" defaultSubtotal="0"/>
    <pivotField showAll="0"/>
    <pivotField showAll="0" defaultSubtotal="0"/>
    <pivotField showAll="0"/>
    <pivotField showAll="0" defaultSubtotal="0"/>
    <pivotField showAll="0">
      <items count="4">
        <item x="0"/>
        <item x="1"/>
        <item h="1" x="2"/>
        <item t="default"/>
      </items>
    </pivotField>
    <pivotField showAll="0" defaultSubtotal="0">
      <items count="2">
        <item x="0"/>
        <item h="1" x="1"/>
      </items>
    </pivotField>
  </pivotFields>
  <rowFields count="1">
    <field x="2"/>
  </rowFields>
  <rowItems count="5">
    <i>
      <x v="42"/>
    </i>
    <i>
      <x v="71"/>
    </i>
    <i>
      <x v="109"/>
    </i>
    <i>
      <x v="153"/>
    </i>
    <i t="grand">
      <x/>
    </i>
  </rowItems>
  <colItems count="1">
    <i/>
  </colItems>
  <pivotTableStyleInfo name="PivotStyleLight16" showRowHeaders="1" showColHeaders="1" showRowStripes="0" showColStripes="0" showLastColumn="1"/>
  <filters count="1">
    <filter fld="0" type="dateBetween" evalOrder="-1" id="584"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K4:K7" firstHeaderRow="1" firstDataRow="1" firstDataCol="1"/>
  <pivotFields count="21">
    <pivotField numFmtId="164" showAll="0">
      <items count="2">
        <item x="0"/>
        <item t="default"/>
      </items>
    </pivotField>
    <pivotField showAll="0">
      <items count="184">
        <item h="1" x="0"/>
        <item h="1" x="1"/>
        <item h="1" x="2"/>
        <item h="1" x="3"/>
        <item x="4"/>
        <item h="1" x="5"/>
        <item h="1" x="6"/>
        <item h="1" x="7"/>
        <item h="1" x="9"/>
        <item h="1" x="10"/>
        <item h="1" x="11"/>
        <item h="1" x="8"/>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9"/>
        <item h="1" x="58"/>
        <item h="1" x="60"/>
        <item h="1" x="61"/>
        <item h="1" x="62"/>
        <item h="1" x="63"/>
        <item h="1" x="64"/>
        <item h="1" x="65"/>
        <item h="1" x="66"/>
        <item h="1" x="67"/>
        <item h="1" x="68"/>
        <item h="1" x="69"/>
        <item h="1" x="70"/>
        <item h="1" x="71"/>
        <item h="1" x="78"/>
        <item h="1" x="72"/>
        <item h="1" x="73"/>
        <item h="1" x="74"/>
        <item h="1" x="75"/>
        <item h="1" x="76"/>
        <item h="1" x="77"/>
        <item h="1" x="79"/>
        <item h="1" x="80"/>
        <item h="1" x="81"/>
        <item h="1" x="82"/>
        <item h="1" x="83"/>
        <item h="1" x="84"/>
        <item h="1" x="85"/>
        <item h="1" x="86"/>
        <item h="1" x="87"/>
        <item h="1" x="88"/>
        <item h="1" x="89"/>
        <item h="1" x="90"/>
        <item h="1" x="91"/>
        <item h="1" x="92"/>
        <item h="1" x="93"/>
        <item h="1" x="94"/>
        <item h="1" x="95"/>
        <item h="1" x="96"/>
        <item h="1" x="97"/>
        <item h="1" x="99"/>
        <item h="1" x="98"/>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t="default"/>
      </items>
    </pivotField>
    <pivotField showAll="0">
      <items count="397">
        <item x="97"/>
        <item x="62"/>
        <item x="25"/>
        <item x="52"/>
        <item x="368"/>
        <item x="288"/>
        <item x="35"/>
        <item x="88"/>
        <item x="89"/>
        <item x="235"/>
        <item x="121"/>
        <item x="377"/>
        <item x="366"/>
        <item x="299"/>
        <item x="296"/>
        <item x="326"/>
        <item x="218"/>
        <item x="45"/>
        <item x="263"/>
        <item x="76"/>
        <item x="59"/>
        <item x="266"/>
        <item x="185"/>
        <item x="177"/>
        <item x="346"/>
        <item x="290"/>
        <item x="347"/>
        <item x="247"/>
        <item x="243"/>
        <item x="361"/>
        <item x="274"/>
        <item x="198"/>
        <item x="310"/>
        <item x="318"/>
        <item x="253"/>
        <item x="249"/>
        <item x="333"/>
        <item x="255"/>
        <item x="256"/>
        <item x="77"/>
        <item x="373"/>
        <item x="375"/>
        <item x="141"/>
        <item x="329"/>
        <item x="330"/>
        <item x="161"/>
        <item x="78"/>
        <item x="16"/>
        <item x="147"/>
        <item x="156"/>
        <item x="86"/>
        <item x="273"/>
        <item x="351"/>
        <item x="380"/>
        <item x="123"/>
        <item x="146"/>
        <item x="302"/>
        <item x="305"/>
        <item x="308"/>
        <item x="90"/>
        <item x="295"/>
        <item x="298"/>
        <item x="392"/>
        <item x="157"/>
        <item x="348"/>
        <item x="236"/>
        <item x="293"/>
        <item x="122"/>
        <item x="226"/>
        <item x="22"/>
        <item x="125"/>
        <item x="126"/>
        <item x="369"/>
        <item x="44"/>
        <item x="140"/>
        <item x="320"/>
        <item x="50"/>
        <item x="137"/>
        <item x="231"/>
        <item x="175"/>
        <item x="81"/>
        <item x="107"/>
        <item x="306"/>
        <item x="192"/>
        <item x="148"/>
        <item x="93"/>
        <item x="245"/>
        <item x="279"/>
        <item x="280"/>
        <item x="43"/>
        <item x="144"/>
        <item x="323"/>
        <item x="228"/>
        <item x="214"/>
        <item x="155"/>
        <item x="113"/>
        <item x="238"/>
        <item x="234"/>
        <item x="332"/>
        <item x="244"/>
        <item x="207"/>
        <item x="336"/>
        <item x="325"/>
        <item x="222"/>
        <item x="221"/>
        <item x="282"/>
        <item x="384"/>
        <item x="383"/>
        <item x="378"/>
        <item x="237"/>
        <item x="283"/>
        <item x="285"/>
        <item x="286"/>
        <item x="23"/>
        <item x="301"/>
        <item x="307"/>
        <item x="304"/>
        <item x="303"/>
        <item x="265"/>
        <item x="264"/>
        <item x="349"/>
        <item x="350"/>
        <item x="203"/>
        <item x="204"/>
        <item x="371"/>
        <item x="105"/>
        <item x="104"/>
        <item x="87"/>
        <item x="321"/>
        <item x="202"/>
        <item x="339"/>
        <item x="151"/>
        <item x="152"/>
        <item x="227"/>
        <item x="186"/>
        <item x="191"/>
        <item x="190"/>
        <item x="189"/>
        <item x="242"/>
        <item x="18"/>
        <item x="195"/>
        <item x="169"/>
        <item x="171"/>
        <item x="173"/>
        <item x="172"/>
        <item x="26"/>
        <item x="393"/>
        <item x="394"/>
        <item x="395"/>
        <item x="91"/>
        <item x="367"/>
        <item x="162"/>
        <item x="24"/>
        <item x="276"/>
        <item x="254"/>
        <item x="251"/>
        <item x="252"/>
        <item x="165"/>
        <item x="29"/>
        <item x="27"/>
        <item x="30"/>
        <item x="106"/>
        <item x="149"/>
        <item x="119"/>
        <item x="232"/>
        <item x="246"/>
        <item x="278"/>
        <item x="110"/>
        <item x="111"/>
        <item x="287"/>
        <item x="80"/>
        <item x="79"/>
        <item x="334"/>
        <item x="3"/>
        <item x="73"/>
        <item x="74"/>
        <item x="370"/>
        <item x="372"/>
        <item x="109"/>
        <item x="309"/>
        <item x="14"/>
        <item x="360"/>
        <item x="213"/>
        <item x="211"/>
        <item x="223"/>
        <item x="225"/>
        <item x="158"/>
        <item x="164"/>
        <item x="68"/>
        <item x="205"/>
        <item x="92"/>
        <item x="145"/>
        <item x="108"/>
        <item x="63"/>
        <item x="61"/>
        <item x="168"/>
        <item x="32"/>
        <item x="352"/>
        <item x="354"/>
        <item x="353"/>
        <item x="95"/>
        <item x="94"/>
        <item x="20"/>
        <item x="21"/>
        <item x="70"/>
        <item x="337"/>
        <item x="258"/>
        <item x="71"/>
        <item x="72"/>
        <item x="69"/>
        <item x="134"/>
        <item x="267"/>
        <item x="98"/>
        <item x="103"/>
        <item x="60"/>
        <item x="313"/>
        <item x="315"/>
        <item x="314"/>
        <item x="379"/>
        <item x="374"/>
        <item x="12"/>
        <item x="259"/>
        <item x="112"/>
        <item x="219"/>
        <item x="199"/>
        <item x="327"/>
        <item x="131"/>
        <item x="130"/>
        <item x="133"/>
        <item x="138"/>
        <item x="135"/>
        <item x="136"/>
        <item x="15"/>
        <item x="13"/>
        <item x="357"/>
        <item x="358"/>
        <item x="359"/>
        <item x="224"/>
        <item x="230"/>
        <item x="206"/>
        <item x="174"/>
        <item x="281"/>
        <item x="19"/>
        <item x="17"/>
        <item x="324"/>
        <item x="10"/>
        <item x="344"/>
        <item x="345"/>
        <item x="64"/>
        <item x="67"/>
        <item x="66"/>
        <item x="65"/>
        <item x="48"/>
        <item x="49"/>
        <item x="84"/>
        <item x="83"/>
        <item x="82"/>
        <item x="85"/>
        <item x="209"/>
        <item x="208"/>
        <item x="167"/>
        <item x="55"/>
        <item x="57"/>
        <item x="56"/>
        <item x="58"/>
        <item x="53"/>
        <item x="54"/>
        <item x="132"/>
        <item x="381"/>
        <item x="210"/>
        <item x="212"/>
        <item x="4"/>
        <item x="1"/>
        <item x="2"/>
        <item x="289"/>
        <item x="153"/>
        <item x="387"/>
        <item x="388"/>
        <item x="229"/>
        <item x="188"/>
        <item x="239"/>
        <item x="316"/>
        <item x="317"/>
        <item x="275"/>
        <item x="376"/>
        <item x="101"/>
        <item x="100"/>
        <item x="99"/>
        <item x="311"/>
        <item x="312"/>
        <item x="390"/>
        <item x="197"/>
        <item x="193"/>
        <item x="196"/>
        <item x="194"/>
        <item x="116"/>
        <item x="117"/>
        <item x="268"/>
        <item x="269"/>
        <item x="75"/>
        <item x="260"/>
        <item x="291"/>
        <item x="391"/>
        <item x="343"/>
        <item x="47"/>
        <item x="159"/>
        <item x="114"/>
        <item x="115"/>
        <item x="300"/>
        <item x="297"/>
        <item x="294"/>
        <item x="183"/>
        <item x="184"/>
        <item x="179"/>
        <item x="40"/>
        <item x="33"/>
        <item x="37"/>
        <item x="36"/>
        <item x="34"/>
        <item x="38"/>
        <item x="31"/>
        <item x="41"/>
        <item x="277"/>
        <item x="39"/>
        <item x="272"/>
        <item x="271"/>
        <item x="51"/>
        <item x="341"/>
        <item x="362"/>
        <item x="340"/>
        <item x="338"/>
        <item x="342"/>
        <item x="389"/>
        <item x="201"/>
        <item x="200"/>
        <item x="262"/>
        <item x="261"/>
        <item x="257"/>
        <item x="46"/>
        <item x="124"/>
        <item x="331"/>
        <item x="11"/>
        <item x="160"/>
        <item x="5"/>
        <item x="9"/>
        <item x="7"/>
        <item x="6"/>
        <item x="216"/>
        <item x="215"/>
        <item x="365"/>
        <item x="363"/>
        <item x="364"/>
        <item x="154"/>
        <item x="129"/>
        <item x="319"/>
        <item x="240"/>
        <item x="241"/>
        <item x="356"/>
        <item x="142"/>
        <item x="292"/>
        <item x="28"/>
        <item x="102"/>
        <item x="128"/>
        <item x="127"/>
        <item x="166"/>
        <item x="8"/>
        <item x="181"/>
        <item x="180"/>
        <item x="182"/>
        <item x="178"/>
        <item x="42"/>
        <item x="118"/>
        <item x="187"/>
        <item x="284"/>
        <item x="150"/>
        <item x="139"/>
        <item x="335"/>
        <item x="233"/>
        <item x="163"/>
        <item x="96"/>
        <item x="270"/>
        <item x="250"/>
        <item x="248"/>
        <item x="176"/>
        <item x="220"/>
        <item x="382"/>
        <item x="386"/>
        <item x="328"/>
        <item x="120"/>
        <item x="385"/>
        <item x="143"/>
        <item x="322"/>
        <item x="355"/>
        <item x="170"/>
        <item x="217"/>
        <item x="0"/>
        <item t="default"/>
      </items>
    </pivotField>
    <pivotField showAll="0"/>
    <pivotField showAll="0"/>
    <pivotField showAll="0"/>
    <pivotField showAll="0"/>
    <pivotField showAll="0" defaultSubtotal="0"/>
    <pivotField showAll="0"/>
    <pivotField showAll="0" defaultSubtotal="0"/>
    <pivotField showAll="0"/>
    <pivotField showAll="0"/>
    <pivotField showAll="0" defaultSubtotal="0"/>
    <pivotField showAll="0"/>
    <pivotField showAll="0" defaultSubtotal="0"/>
    <pivotField showAll="0"/>
    <pivotField showAll="0" defaultSubtotal="0"/>
    <pivotField showAll="0"/>
    <pivotField showAll="0" defaultSubtotal="0"/>
    <pivotField axis="axisRow" showAll="0">
      <items count="4">
        <item x="0"/>
        <item x="1"/>
        <item h="1" x="2"/>
        <item t="default"/>
      </items>
    </pivotField>
    <pivotField showAll="0" defaultSubtotal="0">
      <items count="2">
        <item x="0"/>
        <item h="1" x="1"/>
      </items>
    </pivotField>
  </pivotFields>
  <rowFields count="1">
    <field x="19"/>
  </rowFields>
  <rowItems count="3">
    <i>
      <x/>
    </i>
    <i>
      <x v="1"/>
    </i>
    <i t="grand">
      <x/>
    </i>
  </rowItems>
  <colItems count="1">
    <i/>
  </colItems>
  <pivotTableStyleInfo name="PivotStyleLight16" showRowHeaders="1" showColHeaders="1" showRowStripes="0" showColStripes="0" showLastColumn="1"/>
  <filters count="1">
    <filter fld="0" type="dateBetween" evalOrder="-1" id="561"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F3:F5" firstHeaderRow="1" firstDataRow="1" firstDataCol="1"/>
  <pivotFields count="21">
    <pivotField numFmtId="164" showAll="0">
      <items count="2">
        <item x="0"/>
        <item t="default"/>
      </items>
    </pivotField>
    <pivotField axis="axisRow" showAll="0">
      <items count="184">
        <item h="1" x="0"/>
        <item h="1" x="1"/>
        <item h="1" x="2"/>
        <item h="1" x="3"/>
        <item x="4"/>
        <item h="1" x="5"/>
        <item h="1" x="6"/>
        <item h="1" x="7"/>
        <item h="1" x="10"/>
        <item h="1" x="11"/>
        <item h="1" x="8"/>
        <item h="1" x="12"/>
        <item h="1" x="13"/>
        <item h="1" x="14"/>
        <item h="1" x="15"/>
        <item h="1" x="16"/>
        <item h="1" x="17"/>
        <item h="1" x="18"/>
        <item h="1" x="19"/>
        <item h="1" x="20"/>
        <item h="1" x="21"/>
        <item h="1" x="24"/>
        <item h="1" x="25"/>
        <item h="1" x="26"/>
        <item h="1" x="27"/>
        <item h="1" x="29"/>
        <item h="1" x="30"/>
        <item h="1" x="31"/>
        <item h="1" x="32"/>
        <item h="1" x="33"/>
        <item h="1" x="34"/>
        <item h="1" x="35"/>
        <item h="1" x="36"/>
        <item h="1" x="39"/>
        <item h="1" x="40"/>
        <item h="1" x="41"/>
        <item h="1" x="42"/>
        <item h="1" x="43"/>
        <item h="1" x="44"/>
        <item h="1" x="45"/>
        <item h="1" x="48"/>
        <item h="1" x="50"/>
        <item h="1" x="51"/>
        <item h="1" x="52"/>
        <item h="1" x="53"/>
        <item h="1" x="54"/>
        <item h="1" x="55"/>
        <item h="1" x="57"/>
        <item h="1" x="59"/>
        <item h="1" x="58"/>
        <item h="1" x="60"/>
        <item h="1" x="61"/>
        <item h="1" x="62"/>
        <item h="1" x="63"/>
        <item h="1" x="64"/>
        <item h="1" x="65"/>
        <item h="1" x="66"/>
        <item h="1" x="67"/>
        <item h="1" x="70"/>
        <item h="1" x="71"/>
        <item h="1" x="78"/>
        <item h="1" x="72"/>
        <item h="1" x="73"/>
        <item h="1" x="74"/>
        <item h="1" x="75"/>
        <item h="1" x="76"/>
        <item h="1" x="77"/>
        <item h="1" x="79"/>
        <item h="1" x="80"/>
        <item h="1" x="81"/>
        <item h="1" x="82"/>
        <item h="1" x="83"/>
        <item h="1" x="84"/>
        <item h="1" x="85"/>
        <item h="1" x="86"/>
        <item h="1" x="87"/>
        <item h="1" x="88"/>
        <item h="1" x="90"/>
        <item h="1" x="91"/>
        <item h="1" x="92"/>
        <item h="1" x="93"/>
        <item h="1" x="94"/>
        <item h="1" x="95"/>
        <item h="1" x="96"/>
        <item h="1" x="97"/>
        <item h="1" x="99"/>
        <item h="1" x="101"/>
        <item h="1" x="102"/>
        <item h="1" x="103"/>
        <item h="1" x="104"/>
        <item h="1" x="106"/>
        <item h="1" x="108"/>
        <item h="1" x="109"/>
        <item h="1" x="110"/>
        <item h="1" x="111"/>
        <item h="1" x="112"/>
        <item h="1" x="113"/>
        <item h="1" x="114"/>
        <item h="1" x="115"/>
        <item h="1" x="116"/>
        <item h="1" x="117"/>
        <item h="1" x="118"/>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3"/>
        <item h="1" x="164"/>
        <item h="1" x="165"/>
        <item h="1" x="166"/>
        <item h="1" x="167"/>
        <item h="1" x="168"/>
        <item h="1" x="169"/>
        <item h="1" x="170"/>
        <item h="1" x="171"/>
        <item h="1" x="172"/>
        <item h="1" x="173"/>
        <item h="1" x="174"/>
        <item h="1" x="175"/>
        <item h="1" x="178"/>
        <item h="1" x="179"/>
        <item h="1" x="180"/>
        <item h="1" x="181"/>
        <item h="1" x="182"/>
        <item h="1" x="9"/>
        <item h="1" x="22"/>
        <item h="1" x="23"/>
        <item h="1" x="38"/>
        <item h="1" x="46"/>
        <item h="1" x="49"/>
        <item h="1" x="89"/>
        <item h="1" x="100"/>
        <item h="1" x="105"/>
        <item h="1" x="28"/>
        <item h="1" x="37"/>
        <item h="1" x="47"/>
        <item h="1" x="56"/>
        <item h="1" x="68"/>
        <item h="1" x="69"/>
        <item h="1" x="98"/>
        <item h="1" x="107"/>
        <item h="1" x="119"/>
        <item h="1" x="162"/>
        <item h="1" x="176"/>
        <item h="1" x="177"/>
        <item t="default"/>
      </items>
    </pivotField>
    <pivotField showAll="0">
      <items count="397">
        <item x="97"/>
        <item x="62"/>
        <item x="25"/>
        <item x="52"/>
        <item x="368"/>
        <item x="288"/>
        <item x="35"/>
        <item x="88"/>
        <item x="89"/>
        <item x="235"/>
        <item x="121"/>
        <item x="377"/>
        <item x="366"/>
        <item x="299"/>
        <item x="296"/>
        <item x="326"/>
        <item x="218"/>
        <item x="45"/>
        <item x="263"/>
        <item x="76"/>
        <item x="59"/>
        <item x="266"/>
        <item x="185"/>
        <item x="177"/>
        <item x="346"/>
        <item x="290"/>
        <item x="347"/>
        <item x="247"/>
        <item x="243"/>
        <item x="361"/>
        <item x="274"/>
        <item x="198"/>
        <item x="310"/>
        <item x="318"/>
        <item x="253"/>
        <item x="249"/>
        <item x="333"/>
        <item x="255"/>
        <item x="256"/>
        <item x="77"/>
        <item x="373"/>
        <item x="375"/>
        <item x="141"/>
        <item x="329"/>
        <item x="330"/>
        <item x="161"/>
        <item x="78"/>
        <item x="16"/>
        <item x="147"/>
        <item x="156"/>
        <item x="86"/>
        <item x="273"/>
        <item x="351"/>
        <item x="380"/>
        <item x="123"/>
        <item x="146"/>
        <item x="302"/>
        <item x="305"/>
        <item x="308"/>
        <item x="90"/>
        <item x="295"/>
        <item x="298"/>
        <item x="392"/>
        <item x="157"/>
        <item x="348"/>
        <item x="236"/>
        <item x="293"/>
        <item x="122"/>
        <item x="226"/>
        <item x="22"/>
        <item x="125"/>
        <item x="126"/>
        <item x="369"/>
        <item x="44"/>
        <item x="140"/>
        <item x="320"/>
        <item x="50"/>
        <item x="137"/>
        <item x="231"/>
        <item x="175"/>
        <item x="81"/>
        <item x="107"/>
        <item x="306"/>
        <item x="192"/>
        <item x="148"/>
        <item x="93"/>
        <item x="245"/>
        <item x="279"/>
        <item x="280"/>
        <item x="43"/>
        <item x="144"/>
        <item x="323"/>
        <item x="228"/>
        <item x="214"/>
        <item x="155"/>
        <item x="113"/>
        <item x="238"/>
        <item x="234"/>
        <item x="332"/>
        <item x="244"/>
        <item x="207"/>
        <item x="336"/>
        <item x="325"/>
        <item x="222"/>
        <item x="221"/>
        <item x="282"/>
        <item x="384"/>
        <item x="383"/>
        <item x="378"/>
        <item x="237"/>
        <item x="283"/>
        <item x="285"/>
        <item x="286"/>
        <item x="23"/>
        <item x="301"/>
        <item x="307"/>
        <item x="304"/>
        <item x="303"/>
        <item x="265"/>
        <item x="264"/>
        <item x="349"/>
        <item x="350"/>
        <item x="203"/>
        <item x="204"/>
        <item x="371"/>
        <item x="105"/>
        <item x="104"/>
        <item x="87"/>
        <item x="321"/>
        <item x="202"/>
        <item x="339"/>
        <item x="151"/>
        <item x="152"/>
        <item x="227"/>
        <item x="186"/>
        <item x="191"/>
        <item x="190"/>
        <item x="189"/>
        <item x="242"/>
        <item x="18"/>
        <item x="195"/>
        <item x="169"/>
        <item x="171"/>
        <item x="173"/>
        <item x="172"/>
        <item x="26"/>
        <item x="393"/>
        <item x="394"/>
        <item x="395"/>
        <item x="91"/>
        <item x="367"/>
        <item x="162"/>
        <item x="24"/>
        <item x="276"/>
        <item x="254"/>
        <item x="251"/>
        <item x="252"/>
        <item x="165"/>
        <item x="29"/>
        <item x="27"/>
        <item x="30"/>
        <item x="106"/>
        <item x="149"/>
        <item x="119"/>
        <item x="232"/>
        <item x="246"/>
        <item x="278"/>
        <item x="110"/>
        <item x="111"/>
        <item x="287"/>
        <item x="80"/>
        <item x="79"/>
        <item x="334"/>
        <item x="3"/>
        <item x="73"/>
        <item x="74"/>
        <item x="370"/>
        <item x="372"/>
        <item x="109"/>
        <item x="309"/>
        <item x="14"/>
        <item x="360"/>
        <item x="213"/>
        <item x="211"/>
        <item x="223"/>
        <item x="225"/>
        <item x="158"/>
        <item x="164"/>
        <item x="68"/>
        <item x="205"/>
        <item x="92"/>
        <item x="145"/>
        <item x="108"/>
        <item x="63"/>
        <item x="61"/>
        <item x="168"/>
        <item x="32"/>
        <item x="352"/>
        <item x="354"/>
        <item x="353"/>
        <item x="95"/>
        <item x="94"/>
        <item x="20"/>
        <item x="21"/>
        <item x="70"/>
        <item x="337"/>
        <item x="258"/>
        <item x="71"/>
        <item x="72"/>
        <item x="69"/>
        <item x="134"/>
        <item x="267"/>
        <item x="98"/>
        <item x="103"/>
        <item x="60"/>
        <item x="313"/>
        <item x="315"/>
        <item x="314"/>
        <item x="379"/>
        <item x="374"/>
        <item x="12"/>
        <item x="259"/>
        <item x="112"/>
        <item x="219"/>
        <item x="199"/>
        <item x="327"/>
        <item x="131"/>
        <item x="130"/>
        <item x="133"/>
        <item x="138"/>
        <item x="135"/>
        <item x="136"/>
        <item x="15"/>
        <item x="13"/>
        <item x="357"/>
        <item x="358"/>
        <item x="359"/>
        <item x="224"/>
        <item x="230"/>
        <item x="206"/>
        <item x="174"/>
        <item x="281"/>
        <item x="19"/>
        <item x="17"/>
        <item x="324"/>
        <item x="10"/>
        <item x="344"/>
        <item x="345"/>
        <item x="64"/>
        <item x="67"/>
        <item x="66"/>
        <item x="65"/>
        <item x="48"/>
        <item x="49"/>
        <item x="84"/>
        <item x="83"/>
        <item x="82"/>
        <item x="85"/>
        <item x="209"/>
        <item x="208"/>
        <item x="167"/>
        <item x="55"/>
        <item x="57"/>
        <item x="56"/>
        <item x="58"/>
        <item x="53"/>
        <item x="54"/>
        <item x="132"/>
        <item x="381"/>
        <item x="210"/>
        <item x="212"/>
        <item x="4"/>
        <item x="1"/>
        <item x="2"/>
        <item x="289"/>
        <item x="153"/>
        <item x="387"/>
        <item x="388"/>
        <item x="229"/>
        <item x="188"/>
        <item x="239"/>
        <item x="316"/>
        <item x="317"/>
        <item x="275"/>
        <item x="376"/>
        <item x="101"/>
        <item x="100"/>
        <item x="99"/>
        <item x="311"/>
        <item x="312"/>
        <item x="390"/>
        <item x="197"/>
        <item x="193"/>
        <item x="196"/>
        <item x="194"/>
        <item x="116"/>
        <item x="117"/>
        <item x="268"/>
        <item x="269"/>
        <item x="75"/>
        <item x="260"/>
        <item x="291"/>
        <item x="391"/>
        <item x="343"/>
        <item x="47"/>
        <item x="159"/>
        <item x="114"/>
        <item x="115"/>
        <item x="300"/>
        <item x="297"/>
        <item x="294"/>
        <item x="183"/>
        <item x="184"/>
        <item x="179"/>
        <item x="40"/>
        <item x="33"/>
        <item x="37"/>
        <item x="36"/>
        <item x="34"/>
        <item x="38"/>
        <item x="31"/>
        <item x="41"/>
        <item x="277"/>
        <item x="39"/>
        <item x="272"/>
        <item x="271"/>
        <item x="51"/>
        <item x="341"/>
        <item x="362"/>
        <item x="340"/>
        <item x="338"/>
        <item x="342"/>
        <item x="389"/>
        <item x="201"/>
        <item x="200"/>
        <item x="262"/>
        <item x="261"/>
        <item x="257"/>
        <item x="46"/>
        <item x="124"/>
        <item x="331"/>
        <item x="11"/>
        <item x="160"/>
        <item x="5"/>
        <item x="9"/>
        <item x="7"/>
        <item x="6"/>
        <item x="216"/>
        <item x="215"/>
        <item x="365"/>
        <item x="363"/>
        <item x="364"/>
        <item x="154"/>
        <item x="129"/>
        <item x="319"/>
        <item x="240"/>
        <item x="241"/>
        <item x="356"/>
        <item x="142"/>
        <item x="292"/>
        <item x="28"/>
        <item x="102"/>
        <item x="128"/>
        <item x="127"/>
        <item x="166"/>
        <item x="8"/>
        <item x="181"/>
        <item x="180"/>
        <item x="182"/>
        <item x="178"/>
        <item x="42"/>
        <item x="118"/>
        <item x="187"/>
        <item x="284"/>
        <item x="150"/>
        <item x="139"/>
        <item x="335"/>
        <item x="233"/>
        <item x="163"/>
        <item x="96"/>
        <item x="270"/>
        <item x="250"/>
        <item x="248"/>
        <item x="176"/>
        <item x="220"/>
        <item x="382"/>
        <item x="386"/>
        <item x="328"/>
        <item x="120"/>
        <item x="385"/>
        <item x="143"/>
        <item x="322"/>
        <item x="355"/>
        <item x="170"/>
        <item x="217"/>
        <item x="0"/>
        <item t="default"/>
      </items>
    </pivotField>
    <pivotField showAll="0"/>
    <pivotField showAll="0"/>
    <pivotField showAll="0"/>
    <pivotField showAll="0"/>
    <pivotField showAll="0" defaultSubtotal="0"/>
    <pivotField showAll="0"/>
    <pivotField showAll="0" defaultSubtotal="0"/>
    <pivotField showAll="0"/>
    <pivotField showAll="0"/>
    <pivotField showAll="0" defaultSubtotal="0"/>
    <pivotField showAll="0"/>
    <pivotField showAll="0" defaultSubtotal="0"/>
    <pivotField showAll="0"/>
    <pivotField showAll="0" defaultSubtotal="0"/>
    <pivotField showAll="0"/>
    <pivotField showAll="0" defaultSubtotal="0"/>
    <pivotField showAll="0">
      <items count="4">
        <item x="0"/>
        <item x="1"/>
        <item h="1" x="2"/>
        <item t="default"/>
      </items>
    </pivotField>
    <pivotField showAll="0" defaultSubtotal="0">
      <items count="2">
        <item x="0"/>
        <item h="1" x="1"/>
      </items>
    </pivotField>
  </pivotFields>
  <rowFields count="1">
    <field x="1"/>
  </rowFields>
  <rowItems count="2">
    <i>
      <x v="4"/>
    </i>
    <i t="grand">
      <x/>
    </i>
  </rowItems>
  <colItems count="1">
    <i/>
  </colItems>
  <pivotTableStyleInfo name="PivotStyleLight16" showRowHeaders="1" showColHeaders="1" showRowStripes="0" showColStripes="0" showLastColumn="1"/>
  <filters count="1">
    <filter fld="0" type="dateBetween" evalOrder="-1" id="558" name="Period">
      <autoFilter ref="A1">
        <filterColumn colId="0">
          <customFilters and="1">
            <customFilter operator="greaterThanOrEqual" val="445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00000000-0013-0000-FFFF-FFFF01000000}" sourceName="Employee Name">
  <pivotTables>
    <pivotTable tabId="15" name="PivotTable9"/>
    <pivotTable tabId="15" name="PivotTable10"/>
    <pivotTable tabId="15" name="PivotTable11"/>
    <pivotTable tabId="15" name="PivotTable8"/>
    <pivotTable tabId="15" name="PivotTable7"/>
    <pivotTable tabId="15" name="PivotTable6"/>
    <pivotTable tabId="15" name="PivotTable5"/>
    <pivotTable tabId="15" name="PivotTable4"/>
    <pivotTable tabId="15" name="PivotTable3"/>
    <pivotTable tabId="15" name="PivotTable2"/>
    <pivotTable tabId="15" name="PivotTable1"/>
  </pivotTables>
  <data>
    <tabular pivotCacheId="4">
      <items count="183">
        <i x="0"/>
        <i x="1"/>
        <i x="2"/>
        <i x="3"/>
        <i x="4" s="1"/>
        <i x="5"/>
        <i x="6"/>
        <i x="7"/>
        <i x="9"/>
        <i x="10"/>
        <i x="11"/>
        <i x="8"/>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9"/>
        <i x="58"/>
        <i x="60"/>
        <i x="61"/>
        <i x="62"/>
        <i x="63"/>
        <i x="64"/>
        <i x="65"/>
        <i x="66"/>
        <i x="67"/>
        <i x="68"/>
        <i x="69"/>
        <i x="70"/>
        <i x="71"/>
        <i x="78"/>
        <i x="72"/>
        <i x="73"/>
        <i x="74"/>
        <i x="76"/>
        <i x="77"/>
        <i x="79"/>
        <i x="80"/>
        <i x="81"/>
        <i x="82"/>
        <i x="83"/>
        <i x="84"/>
        <i x="85"/>
        <i x="86"/>
        <i x="87"/>
        <i x="88"/>
        <i x="89"/>
        <i x="90"/>
        <i x="91"/>
        <i x="92"/>
        <i x="93"/>
        <i x="94"/>
        <i x="95"/>
        <i x="96"/>
        <i x="97"/>
        <i x="99"/>
        <i x="98"/>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7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00000000-0013-0000-FFFF-FFFF02000000}" sourceName="Location">
  <pivotTables>
    <pivotTable tabId="15" name="PivotTable9"/>
    <pivotTable tabId="15" name="PivotTable10"/>
    <pivotTable tabId="15" name="PivotTable11"/>
    <pivotTable tabId="15" name="PivotTable8"/>
    <pivotTable tabId="15" name="PivotTable7"/>
    <pivotTable tabId="15" name="PivotTable6"/>
    <pivotTable tabId="15" name="PivotTable5"/>
    <pivotTable tabId="15" name="PivotTable4"/>
    <pivotTable tabId="15" name="PivotTable3"/>
    <pivotTable tabId="15" name="PivotTable2"/>
    <pivotTable tabId="15" name="PivotTable1"/>
  </pivotTables>
  <data>
    <tabular pivotCacheId="4">
      <items count="396">
        <i x="18" s="1"/>
        <i x="19" s="1"/>
        <i x="17" s="1"/>
        <i x="0" s="1"/>
        <i x="97" s="1" nd="1"/>
        <i x="62" s="1" nd="1"/>
        <i x="25" s="1" nd="1"/>
        <i x="52" s="1" nd="1"/>
        <i x="368" s="1" nd="1"/>
        <i x="288" s="1" nd="1"/>
        <i x="35" s="1" nd="1"/>
        <i x="88" s="1" nd="1"/>
        <i x="89" s="1" nd="1"/>
        <i x="235" s="1" nd="1"/>
        <i x="121" s="1" nd="1"/>
        <i x="377" s="1" nd="1"/>
        <i x="366" s="1" nd="1"/>
        <i x="299" s="1" nd="1"/>
        <i x="296" s="1" nd="1"/>
        <i x="326" s="1" nd="1"/>
        <i x="218" s="1" nd="1"/>
        <i x="45" s="1" nd="1"/>
        <i x="263" s="1" nd="1"/>
        <i x="76" s="1" nd="1"/>
        <i x="59" s="1" nd="1"/>
        <i x="266" s="1" nd="1"/>
        <i x="185" s="1" nd="1"/>
        <i x="177" s="1" nd="1"/>
        <i x="346" s="1" nd="1"/>
        <i x="290" s="1" nd="1"/>
        <i x="347" s="1" nd="1"/>
        <i x="247" s="1" nd="1"/>
        <i x="243" s="1" nd="1"/>
        <i x="361" s="1" nd="1"/>
        <i x="274" s="1" nd="1"/>
        <i x="198" s="1" nd="1"/>
        <i x="310" s="1" nd="1"/>
        <i x="318" s="1" nd="1"/>
        <i x="253" s="1" nd="1"/>
        <i x="249" s="1" nd="1"/>
        <i x="333" s="1" nd="1"/>
        <i x="255" s="1" nd="1"/>
        <i x="256" s="1" nd="1"/>
        <i x="77" s="1" nd="1"/>
        <i x="373" s="1" nd="1"/>
        <i x="375" s="1" nd="1"/>
        <i x="141" s="1" nd="1"/>
        <i x="329" s="1" nd="1"/>
        <i x="330" s="1" nd="1"/>
        <i x="161" s="1" nd="1"/>
        <i x="78" s="1" nd="1"/>
        <i x="16" s="1" nd="1"/>
        <i x="147" s="1" nd="1"/>
        <i x="156" s="1" nd="1"/>
        <i x="86" s="1" nd="1"/>
        <i x="273" s="1" nd="1"/>
        <i x="351" s="1" nd="1"/>
        <i x="380" s="1" nd="1"/>
        <i x="123" s="1" nd="1"/>
        <i x="146" s="1" nd="1"/>
        <i x="302" s="1" nd="1"/>
        <i x="305" s="1" nd="1"/>
        <i x="308" s="1" nd="1"/>
        <i x="90" s="1" nd="1"/>
        <i x="295" s="1" nd="1"/>
        <i x="298" s="1" nd="1"/>
        <i x="392" s="1" nd="1"/>
        <i x="157" s="1" nd="1"/>
        <i x="348" s="1" nd="1"/>
        <i x="236" s="1" nd="1"/>
        <i x="293" s="1" nd="1"/>
        <i x="122" s="1" nd="1"/>
        <i x="226" s="1" nd="1"/>
        <i x="22" s="1" nd="1"/>
        <i x="125" s="1" nd="1"/>
        <i x="126" s="1" nd="1"/>
        <i x="369" s="1" nd="1"/>
        <i x="44" s="1" nd="1"/>
        <i x="140" s="1" nd="1"/>
        <i x="320" s="1" nd="1"/>
        <i x="50" s="1" nd="1"/>
        <i x="137" s="1" nd="1"/>
        <i x="231" s="1" nd="1"/>
        <i x="175" s="1" nd="1"/>
        <i x="81" s="1" nd="1"/>
        <i x="107" s="1" nd="1"/>
        <i x="306" s="1" nd="1"/>
        <i x="192" s="1" nd="1"/>
        <i x="148" s="1" nd="1"/>
        <i x="93" s="1" nd="1"/>
        <i x="245" s="1" nd="1"/>
        <i x="279" s="1" nd="1"/>
        <i x="280" s="1" nd="1"/>
        <i x="43" s="1" nd="1"/>
        <i x="144" s="1" nd="1"/>
        <i x="323" s="1" nd="1"/>
        <i x="228" s="1" nd="1"/>
        <i x="214" s="1" nd="1"/>
        <i x="155" s="1" nd="1"/>
        <i x="113" s="1" nd="1"/>
        <i x="238" s="1" nd="1"/>
        <i x="234" s="1" nd="1"/>
        <i x="332" s="1" nd="1"/>
        <i x="244" s="1" nd="1"/>
        <i x="207" s="1" nd="1"/>
        <i x="336" s="1" nd="1"/>
        <i x="325" s="1" nd="1"/>
        <i x="222" s="1" nd="1"/>
        <i x="221" s="1" nd="1"/>
        <i x="282" s="1" nd="1"/>
        <i x="384" s="1" nd="1"/>
        <i x="383" s="1" nd="1"/>
        <i x="378" s="1" nd="1"/>
        <i x="237" s="1" nd="1"/>
        <i x="283" s="1" nd="1"/>
        <i x="285" s="1" nd="1"/>
        <i x="286" s="1" nd="1"/>
        <i x="23" s="1" nd="1"/>
        <i x="301" s="1" nd="1"/>
        <i x="307" s="1" nd="1"/>
        <i x="304" s="1" nd="1"/>
        <i x="303" s="1" nd="1"/>
        <i x="265" s="1" nd="1"/>
        <i x="264" s="1" nd="1"/>
        <i x="349" s="1" nd="1"/>
        <i x="350" s="1" nd="1"/>
        <i x="203" s="1" nd="1"/>
        <i x="204" s="1" nd="1"/>
        <i x="371" s="1" nd="1"/>
        <i x="105" s="1" nd="1"/>
        <i x="104" s="1" nd="1"/>
        <i x="87" s="1" nd="1"/>
        <i x="321" s="1" nd="1"/>
        <i x="202" s="1" nd="1"/>
        <i x="339" s="1" nd="1"/>
        <i x="151" s="1" nd="1"/>
        <i x="152" s="1" nd="1"/>
        <i x="227" s="1" nd="1"/>
        <i x="186" s="1" nd="1"/>
        <i x="191" s="1" nd="1"/>
        <i x="190" s="1" nd="1"/>
        <i x="189" s="1" nd="1"/>
        <i x="242" s="1" nd="1"/>
        <i x="195" s="1" nd="1"/>
        <i x="169" s="1" nd="1"/>
        <i x="171" s="1" nd="1"/>
        <i x="173" s="1" nd="1"/>
        <i x="172" s="1" nd="1"/>
        <i x="26" s="1" nd="1"/>
        <i x="393" s="1" nd="1"/>
        <i x="394" s="1" nd="1"/>
        <i x="395" s="1" nd="1"/>
        <i x="91" s="1" nd="1"/>
        <i x="367" s="1" nd="1"/>
        <i x="162" s="1" nd="1"/>
        <i x="24" s="1" nd="1"/>
        <i x="276" s="1" nd="1"/>
        <i x="254" s="1" nd="1"/>
        <i x="251" s="1" nd="1"/>
        <i x="252" s="1" nd="1"/>
        <i x="165" s="1" nd="1"/>
        <i x="29" s="1" nd="1"/>
        <i x="27" s="1" nd="1"/>
        <i x="30" s="1" nd="1"/>
        <i x="106" s="1" nd="1"/>
        <i x="149" s="1" nd="1"/>
        <i x="119" s="1" nd="1"/>
        <i x="232" s="1" nd="1"/>
        <i x="246" s="1" nd="1"/>
        <i x="278" s="1" nd="1"/>
        <i x="110" s="1" nd="1"/>
        <i x="111" s="1" nd="1"/>
        <i x="287" s="1" nd="1"/>
        <i x="80" s="1" nd="1"/>
        <i x="79" s="1" nd="1"/>
        <i x="334" s="1" nd="1"/>
        <i x="3" s="1" nd="1"/>
        <i x="73" s="1" nd="1"/>
        <i x="74" s="1" nd="1"/>
        <i x="370" s="1" nd="1"/>
        <i x="372" s="1" nd="1"/>
        <i x="109" s="1" nd="1"/>
        <i x="309" s="1" nd="1"/>
        <i x="14" s="1" nd="1"/>
        <i x="360" s="1" nd="1"/>
        <i x="213" s="1" nd="1"/>
        <i x="211" s="1" nd="1"/>
        <i x="223" s="1" nd="1"/>
        <i x="225" s="1" nd="1"/>
        <i x="158" s="1" nd="1"/>
        <i x="164" s="1" nd="1"/>
        <i x="68" s="1" nd="1"/>
        <i x="205" s="1" nd="1"/>
        <i x="92" s="1" nd="1"/>
        <i x="145" s="1" nd="1"/>
        <i x="108" s="1" nd="1"/>
        <i x="63" s="1" nd="1"/>
        <i x="61" s="1" nd="1"/>
        <i x="168" s="1" nd="1"/>
        <i x="32" s="1" nd="1"/>
        <i x="352" s="1" nd="1"/>
        <i x="354" s="1" nd="1"/>
        <i x="353" s="1" nd="1"/>
        <i x="95" s="1" nd="1"/>
        <i x="94" s="1" nd="1"/>
        <i x="20" s="1" nd="1"/>
        <i x="21" s="1" nd="1"/>
        <i x="70" s="1" nd="1"/>
        <i x="337" s="1" nd="1"/>
        <i x="258" s="1" nd="1"/>
        <i x="71" s="1" nd="1"/>
        <i x="72" s="1" nd="1"/>
        <i x="69" s="1" nd="1"/>
        <i x="134" s="1" nd="1"/>
        <i x="267" s="1" nd="1"/>
        <i x="98" s="1" nd="1"/>
        <i x="103" s="1" nd="1"/>
        <i x="60" s="1" nd="1"/>
        <i x="313" s="1" nd="1"/>
        <i x="315" s="1" nd="1"/>
        <i x="314" s="1" nd="1"/>
        <i x="379" s="1" nd="1"/>
        <i x="374" s="1" nd="1"/>
        <i x="12" s="1" nd="1"/>
        <i x="259" s="1" nd="1"/>
        <i x="112" s="1" nd="1"/>
        <i x="219" s="1" nd="1"/>
        <i x="199" s="1" nd="1"/>
        <i x="327" s="1" nd="1"/>
        <i x="131" s="1" nd="1"/>
        <i x="130" s="1" nd="1"/>
        <i x="133" s="1" nd="1"/>
        <i x="138" s="1" nd="1"/>
        <i x="135" s="1" nd="1"/>
        <i x="136" s="1" nd="1"/>
        <i x="15" s="1" nd="1"/>
        <i x="13" s="1" nd="1"/>
        <i x="357" s="1" nd="1"/>
        <i x="358" s="1" nd="1"/>
        <i x="359" s="1" nd="1"/>
        <i x="224" s="1" nd="1"/>
        <i x="230" s="1" nd="1"/>
        <i x="206" s="1" nd="1"/>
        <i x="174" s="1" nd="1"/>
        <i x="281" s="1" nd="1"/>
        <i x="324" s="1" nd="1"/>
        <i x="10" s="1" nd="1"/>
        <i x="344" s="1" nd="1"/>
        <i x="345" s="1" nd="1"/>
        <i x="64" s="1" nd="1"/>
        <i x="67" s="1" nd="1"/>
        <i x="66" s="1" nd="1"/>
        <i x="65" s="1" nd="1"/>
        <i x="48" s="1" nd="1"/>
        <i x="49" s="1" nd="1"/>
        <i x="84" s="1" nd="1"/>
        <i x="83" s="1" nd="1"/>
        <i x="82" s="1" nd="1"/>
        <i x="85" s="1" nd="1"/>
        <i x="209" s="1" nd="1"/>
        <i x="208" s="1" nd="1"/>
        <i x="167" s="1" nd="1"/>
        <i x="55" s="1" nd="1"/>
        <i x="57" s="1" nd="1"/>
        <i x="56" s="1" nd="1"/>
        <i x="58" s="1" nd="1"/>
        <i x="53" s="1" nd="1"/>
        <i x="54" s="1" nd="1"/>
        <i x="132" s="1" nd="1"/>
        <i x="381" s="1" nd="1"/>
        <i x="210" s="1" nd="1"/>
        <i x="212" s="1" nd="1"/>
        <i x="4" s="1" nd="1"/>
        <i x="1" s="1" nd="1"/>
        <i x="2" s="1" nd="1"/>
        <i x="289" s="1" nd="1"/>
        <i x="153" s="1" nd="1"/>
        <i x="387" s="1" nd="1"/>
        <i x="388" s="1" nd="1"/>
        <i x="229" s="1" nd="1"/>
        <i x="188" s="1" nd="1"/>
        <i x="239" s="1" nd="1"/>
        <i x="316" s="1" nd="1"/>
        <i x="317" s="1" nd="1"/>
        <i x="275" s="1" nd="1"/>
        <i x="376" s="1" nd="1"/>
        <i x="101" s="1" nd="1"/>
        <i x="100" s="1" nd="1"/>
        <i x="99" s="1" nd="1"/>
        <i x="311" s="1" nd="1"/>
        <i x="312" s="1" nd="1"/>
        <i x="390" s="1" nd="1"/>
        <i x="197" s="1" nd="1"/>
        <i x="193" s="1" nd="1"/>
        <i x="196" s="1" nd="1"/>
        <i x="194" s="1" nd="1"/>
        <i x="116" s="1" nd="1"/>
        <i x="117" s="1" nd="1"/>
        <i x="268" s="1" nd="1"/>
        <i x="269" s="1" nd="1"/>
        <i x="75" s="1" nd="1"/>
        <i x="260" s="1" nd="1"/>
        <i x="291" s="1" nd="1"/>
        <i x="391" s="1" nd="1"/>
        <i x="343" s="1" nd="1"/>
        <i x="47" s="1" nd="1"/>
        <i x="159" s="1" nd="1"/>
        <i x="114" s="1" nd="1"/>
        <i x="115" s="1" nd="1"/>
        <i x="300" s="1" nd="1"/>
        <i x="297" s="1" nd="1"/>
        <i x="294" s="1" nd="1"/>
        <i x="183" s="1" nd="1"/>
        <i x="184" s="1" nd="1"/>
        <i x="179" s="1" nd="1"/>
        <i x="40" s="1" nd="1"/>
        <i x="33" s="1" nd="1"/>
        <i x="37" s="1" nd="1"/>
        <i x="36" s="1" nd="1"/>
        <i x="34" s="1" nd="1"/>
        <i x="38" s="1" nd="1"/>
        <i x="31" s="1" nd="1"/>
        <i x="41" s="1" nd="1"/>
        <i x="277" s="1" nd="1"/>
        <i x="39" s="1" nd="1"/>
        <i x="272" s="1" nd="1"/>
        <i x="271" s="1" nd="1"/>
        <i x="51" s="1" nd="1"/>
        <i x="341" s="1" nd="1"/>
        <i x="362" s="1" nd="1"/>
        <i x="340" s="1" nd="1"/>
        <i x="338" s="1" nd="1"/>
        <i x="342" s="1" nd="1"/>
        <i x="389" s="1" nd="1"/>
        <i x="201" s="1" nd="1"/>
        <i x="200" s="1" nd="1"/>
        <i x="262" s="1" nd="1"/>
        <i x="261" s="1" nd="1"/>
        <i x="257" s="1" nd="1"/>
        <i x="46" s="1" nd="1"/>
        <i x="124" s="1" nd="1"/>
        <i x="331" s="1" nd="1"/>
        <i x="11" s="1" nd="1"/>
        <i x="160" s="1" nd="1"/>
        <i x="5" s="1" nd="1"/>
        <i x="9" s="1" nd="1"/>
        <i x="7" s="1" nd="1"/>
        <i x="6" s="1" nd="1"/>
        <i x="216" s="1" nd="1"/>
        <i x="215" s="1" nd="1"/>
        <i x="365" s="1" nd="1"/>
        <i x="363" s="1" nd="1"/>
        <i x="364" s="1" nd="1"/>
        <i x="154" s="1" nd="1"/>
        <i x="129" s="1" nd="1"/>
        <i x="319" s="1" nd="1"/>
        <i x="240" s="1" nd="1"/>
        <i x="241" s="1" nd="1"/>
        <i x="356" s="1" nd="1"/>
        <i x="142" s="1" nd="1"/>
        <i x="292" s="1" nd="1"/>
        <i x="28" s="1" nd="1"/>
        <i x="102" s="1" nd="1"/>
        <i x="128" s="1" nd="1"/>
        <i x="127" s="1" nd="1"/>
        <i x="166" s="1" nd="1"/>
        <i x="8" s="1" nd="1"/>
        <i x="181" s="1" nd="1"/>
        <i x="180" s="1" nd="1"/>
        <i x="182" s="1" nd="1"/>
        <i x="178" s="1" nd="1"/>
        <i x="42" s="1" nd="1"/>
        <i x="118" s="1" nd="1"/>
        <i x="187" s="1" nd="1"/>
        <i x="284" s="1" nd="1"/>
        <i x="150" s="1" nd="1"/>
        <i x="139" s="1" nd="1"/>
        <i x="335" s="1" nd="1"/>
        <i x="233" s="1" nd="1"/>
        <i x="163" s="1" nd="1"/>
        <i x="96" s="1" nd="1"/>
        <i x="270" s="1" nd="1"/>
        <i x="250" s="1" nd="1"/>
        <i x="248" s="1" nd="1"/>
        <i x="176" s="1" nd="1"/>
        <i x="220" s="1" nd="1"/>
        <i x="382" s="1" nd="1"/>
        <i x="386" s="1" nd="1"/>
        <i x="328" s="1" nd="1"/>
        <i x="120" s="1" nd="1"/>
        <i x="385" s="1" nd="1"/>
        <i x="143" s="1" nd="1"/>
        <i x="322" s="1" nd="1"/>
        <i x="355" s="1" nd="1"/>
        <i x="170" s="1" nd="1"/>
        <i x="21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00000000-0013-0000-FFFF-FFFF03000000}" sourceName="Status">
  <pivotTables>
    <pivotTable tabId="15" name="PivotTable9"/>
    <pivotTable tabId="15" name="PivotTable10"/>
    <pivotTable tabId="15" name="PivotTable11"/>
    <pivotTable tabId="15" name="PivotTable8"/>
    <pivotTable tabId="15" name="PivotTable7"/>
    <pivotTable tabId="15" name="PivotTable6"/>
    <pivotTable tabId="15" name="PivotTable5"/>
    <pivotTable tabId="15" name="PivotTable4"/>
    <pivotTable tabId="15" name="PivotTable3"/>
    <pivotTable tabId="15" name="PivotTable2"/>
    <pivotTable tabId="15" name="PivotTable1"/>
  </pivotTables>
  <data>
    <tabular pivotCacheId="4">
      <items count="3">
        <i x="0" s="1"/>
        <i x="1" s="1"/>
        <i x="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roval_Status" xr10:uid="{00000000-0013-0000-FFFF-FFFF04000000}" sourceName="Approval Status">
  <pivotTables>
    <pivotTable tabId="15" name="PivotTable9"/>
    <pivotTable tabId="15" name="PivotTable10"/>
    <pivotTable tabId="15" name="PivotTable11"/>
    <pivotTable tabId="15" name="PivotTable8"/>
    <pivotTable tabId="15" name="PivotTable7"/>
    <pivotTable tabId="15" name="PivotTable6"/>
    <pivotTable tabId="15" name="PivotTable5"/>
    <pivotTable tabId="15" name="PivotTable4"/>
    <pivotTable tabId="15" name="PivotTable3"/>
    <pivotTable tabId="15" name="PivotTable2"/>
    <pivotTable tabId="15" name="PivotTable1"/>
  </pivotTables>
  <data>
    <tabular pivotCacheId="4">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00000000-0014-0000-FFFF-FFFF01000000}" cache="Slicer_Employee_Name" caption="Employee Name" rowHeight="241300"/>
  <slicer name="Location" xr10:uid="{00000000-0014-0000-FFFF-FFFF02000000}" cache="Slicer_Location" caption="Location" rowHeight="241300"/>
  <slicer name="Status" xr10:uid="{00000000-0014-0000-FFFF-FFFF03000000}" cache="Slicer_Status" caption="Status" rowHeight="241300"/>
  <slicer name="Approval Status" xr10:uid="{00000000-0014-0000-FFFF-FFFF04000000}" cache="Slicer_Approval_Status" caption="Approval Status" rowHeight="241300"/>
  <slicer name="Approval Status 1" xr10:uid="{00000000-0014-0000-FFFF-FFFF05000000}" cache="Slicer_Approval_Status" caption="Approval Statu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1" xr10:uid="{00000000-0014-0000-FFFF-FFFF07000000}" cache="Slicer_Employee_Name" caption="Employee Name" style="SlicerStyleDark5" rowHeight="241300"/>
  <slicer name="Location 1" xr10:uid="{00000000-0014-0000-FFFF-FFFF08000000}" cache="Slicer_Location" caption="Location" style="SlicerStyleDark5" rowHeight="241300"/>
  <slicer name="Status 1" xr10:uid="{00000000-0014-0000-FFFF-FFFF09000000}" cache="Slicer_Status" caption="Status" style="SlicerStyleDark5" rowHeight="241300"/>
  <slicer name="Approval Status 2" xr10:uid="{00000000-0014-0000-FFFF-FFFF0A000000}" cache="Slicer_Approval_Status" caption="Approval Status"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eriod" xr10:uid="{00000000-0013-0000-FFFF-FFFF05000000}" sourceName="Period">
  <pivotTables>
    <pivotTable tabId="15" name="PivotTable9"/>
    <pivotTable tabId="15" name="PivotTable10"/>
    <pivotTable tabId="15" name="PivotTable11"/>
    <pivotTable tabId="15" name="PivotTable8"/>
    <pivotTable tabId="15" name="PivotTable7"/>
    <pivotTable tabId="15" name="PivotTable6"/>
    <pivotTable tabId="15" name="PivotTable5"/>
    <pivotTable tabId="15" name="PivotTable4"/>
    <pivotTable tabId="15" name="PivotTable3"/>
    <pivotTable tabId="15" name="PivotTable2"/>
    <pivotTable tabId="15" name="PivotTable1"/>
  </pivotTables>
  <state minimalRefreshVersion="6" lastRefreshVersion="6" pivotCacheId="4" filterType="dateBetween">
    <selection startDate="2021-12-01T00:00:00" endDate="2021-12-31T00:00:00"/>
    <bounds startDate="2021-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eriod" xr10:uid="{00000000-0014-0000-FFFF-FFFF06000000}" cache="NativeTimeline_Period" caption="Period" level="2" selectionLevel="2" scrollPosition="2021-10-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eriod 1" xr10:uid="{00000000-0014-0000-FFFF-FFFF0B000000}" cache="NativeTimeline_Period" caption="Period" level="2" selectionLevel="2" scrollPosition="2021-07-15T00:00:00" style="TimeSlicerStyleDark5"/>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microsoft.com/office/2011/relationships/timeline" Target="../timelines/timelin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5"/>
  <sheetViews>
    <sheetView workbookViewId="0">
      <selection activeCell="K7" sqref="K7"/>
    </sheetView>
  </sheetViews>
  <sheetFormatPr defaultRowHeight="14.4" x14ac:dyDescent="0.3"/>
  <cols>
    <col min="7" max="7" width="9.88671875" bestFit="1" customWidth="1"/>
    <col min="9" max="9" width="11.88671875" bestFit="1" customWidth="1"/>
    <col min="14" max="14" width="14.44140625" customWidth="1"/>
  </cols>
  <sheetData>
    <row r="1" spans="1:25" ht="25.2" x14ac:dyDescent="0.3">
      <c r="A1" s="4"/>
      <c r="B1" s="5" t="s">
        <v>843</v>
      </c>
      <c r="C1" s="4"/>
      <c r="D1" s="4"/>
      <c r="E1" s="4"/>
      <c r="F1" s="4"/>
      <c r="G1" s="4"/>
      <c r="H1" s="4"/>
      <c r="I1" s="4"/>
      <c r="J1" s="4"/>
      <c r="K1" s="4"/>
      <c r="L1" s="4"/>
      <c r="M1" s="4"/>
      <c r="N1" s="4"/>
      <c r="O1" s="4"/>
      <c r="P1" s="4"/>
      <c r="Q1" s="4"/>
      <c r="R1" s="4"/>
      <c r="S1" s="4"/>
      <c r="T1" s="4"/>
      <c r="U1" s="4"/>
      <c r="V1" s="4"/>
      <c r="W1" s="4"/>
      <c r="X1" s="4"/>
      <c r="Y1" s="4"/>
    </row>
    <row r="2" spans="1:25" ht="15.6" x14ac:dyDescent="0.3">
      <c r="A2" s="6"/>
      <c r="B2" s="42" t="s">
        <v>844</v>
      </c>
      <c r="C2" s="42"/>
      <c r="D2" s="42"/>
      <c r="E2" s="6"/>
      <c r="F2" s="42" t="s">
        <v>845</v>
      </c>
      <c r="G2" s="42"/>
      <c r="H2" s="6"/>
      <c r="I2" s="42" t="s">
        <v>846</v>
      </c>
      <c r="J2" s="42"/>
      <c r="K2" s="6"/>
      <c r="L2" s="4"/>
      <c r="M2" s="7"/>
      <c r="N2" s="22" t="s">
        <v>853</v>
      </c>
      <c r="O2" s="4"/>
      <c r="P2" s="4"/>
      <c r="Q2" s="4"/>
      <c r="R2" s="4"/>
      <c r="S2" s="4"/>
      <c r="T2" s="4"/>
      <c r="U2" s="4"/>
      <c r="V2" s="4"/>
      <c r="W2" s="4"/>
      <c r="X2" s="4"/>
      <c r="Y2" s="4"/>
    </row>
    <row r="3" spans="1:25" ht="15.6" x14ac:dyDescent="0.3">
      <c r="A3" s="6"/>
      <c r="B3" s="8" t="s">
        <v>847</v>
      </c>
      <c r="C3" s="9" t="s">
        <v>848</v>
      </c>
      <c r="D3" s="9" t="s">
        <v>849</v>
      </c>
      <c r="E3" s="6"/>
      <c r="F3" s="10" t="s">
        <v>850</v>
      </c>
      <c r="G3" s="10" t="s">
        <v>851</v>
      </c>
      <c r="H3" s="6"/>
      <c r="I3" s="9" t="s">
        <v>852</v>
      </c>
      <c r="J3" s="9" t="s">
        <v>850</v>
      </c>
      <c r="K3" s="6"/>
      <c r="L3" s="11"/>
      <c r="M3" s="6"/>
      <c r="N3" s="18">
        <v>44561</v>
      </c>
      <c r="O3" s="4"/>
      <c r="P3" s="4"/>
      <c r="Q3" s="4"/>
      <c r="R3" s="4"/>
      <c r="S3" s="4"/>
      <c r="T3" s="4"/>
      <c r="U3" s="4"/>
      <c r="V3" s="4"/>
      <c r="W3" s="4"/>
      <c r="X3" s="4"/>
      <c r="Y3" s="4"/>
    </row>
    <row r="4" spans="1:25" ht="15.6" x14ac:dyDescent="0.3">
      <c r="A4" s="6"/>
      <c r="B4" s="12" t="s">
        <v>854</v>
      </c>
      <c r="C4" s="13">
        <v>60</v>
      </c>
      <c r="D4" s="13" t="s">
        <v>855</v>
      </c>
      <c r="E4" s="6"/>
      <c r="F4" s="14">
        <v>44227</v>
      </c>
      <c r="G4" s="13">
        <f t="shared" ref="G4:G15" si="0">COUNTIF($J:$J, $F4)</f>
        <v>0</v>
      </c>
      <c r="H4" s="6"/>
      <c r="I4" s="15">
        <v>44531</v>
      </c>
      <c r="J4" s="16">
        <f t="shared" ref="J4:J31" si="1">DATE(YEAR(I4),MONTH(I4)+1,1)-1</f>
        <v>44561</v>
      </c>
      <c r="K4" s="6"/>
      <c r="L4" s="17"/>
      <c r="M4" s="4"/>
      <c r="N4" s="20">
        <v>44531</v>
      </c>
      <c r="O4" s="4"/>
      <c r="P4" s="4"/>
      <c r="Q4" s="4"/>
      <c r="R4" s="4"/>
      <c r="S4" s="4"/>
      <c r="T4" s="4"/>
      <c r="U4" s="4"/>
      <c r="V4" s="4"/>
      <c r="W4" s="4"/>
      <c r="X4" s="4"/>
      <c r="Y4" s="4"/>
    </row>
    <row r="5" spans="1:25" ht="15.6" x14ac:dyDescent="0.3">
      <c r="A5" s="6"/>
      <c r="B5" s="6"/>
      <c r="C5" s="6"/>
      <c r="D5" s="6"/>
      <c r="E5" s="6"/>
      <c r="F5" s="14">
        <v>44255</v>
      </c>
      <c r="G5" s="13">
        <f t="shared" si="0"/>
        <v>0</v>
      </c>
      <c r="H5" s="6"/>
      <c r="I5" s="15">
        <v>44532</v>
      </c>
      <c r="J5" s="16">
        <f t="shared" si="1"/>
        <v>44561</v>
      </c>
      <c r="K5" s="6"/>
      <c r="L5" s="19"/>
      <c r="M5" s="4"/>
      <c r="N5" s="20">
        <v>44532</v>
      </c>
      <c r="O5" s="4"/>
      <c r="P5" s="4"/>
      <c r="Q5" s="4"/>
      <c r="R5" s="4"/>
      <c r="S5" s="4"/>
      <c r="T5" s="4"/>
      <c r="U5" s="4"/>
      <c r="V5" s="4"/>
      <c r="W5" s="4"/>
      <c r="X5" s="4"/>
      <c r="Y5" s="4"/>
    </row>
    <row r="6" spans="1:25" ht="15.6" x14ac:dyDescent="0.3">
      <c r="A6" s="6"/>
      <c r="B6" s="6"/>
      <c r="C6" s="6"/>
      <c r="D6" s="6"/>
      <c r="E6" s="6"/>
      <c r="F6" s="14">
        <v>44286</v>
      </c>
      <c r="G6" s="13">
        <f t="shared" si="0"/>
        <v>0</v>
      </c>
      <c r="H6" s="6"/>
      <c r="I6" s="15">
        <v>44533</v>
      </c>
      <c r="J6" s="16">
        <f t="shared" si="1"/>
        <v>44561</v>
      </c>
      <c r="K6" s="6"/>
      <c r="L6" s="19"/>
      <c r="M6" s="4"/>
      <c r="N6" s="20">
        <v>44533</v>
      </c>
      <c r="O6" s="4"/>
      <c r="P6" s="4"/>
      <c r="Q6" s="4"/>
      <c r="R6" s="4"/>
      <c r="S6" s="4"/>
      <c r="T6" s="4"/>
      <c r="U6" s="4"/>
      <c r="V6" s="4"/>
      <c r="W6" s="4"/>
      <c r="X6" s="4"/>
      <c r="Y6" s="4"/>
    </row>
    <row r="7" spans="1:25" ht="15.6" x14ac:dyDescent="0.3">
      <c r="A7" s="6"/>
      <c r="B7" s="6"/>
      <c r="C7" s="6"/>
      <c r="D7" s="6"/>
      <c r="E7" s="6"/>
      <c r="F7" s="14">
        <v>44316</v>
      </c>
      <c r="G7" s="13">
        <f t="shared" si="0"/>
        <v>0</v>
      </c>
      <c r="H7" s="6"/>
      <c r="I7" s="15">
        <v>44534</v>
      </c>
      <c r="J7" s="16">
        <f t="shared" si="1"/>
        <v>44561</v>
      </c>
      <c r="K7" s="6"/>
      <c r="L7" s="19"/>
      <c r="M7" s="4"/>
      <c r="N7" s="20">
        <v>44534</v>
      </c>
      <c r="O7" s="4"/>
      <c r="P7" s="4"/>
      <c r="Q7" s="4"/>
      <c r="R7" s="4"/>
      <c r="S7" s="4"/>
      <c r="T7" s="4"/>
      <c r="U7" s="4"/>
      <c r="V7" s="4"/>
      <c r="W7" s="4"/>
      <c r="X7" s="4"/>
      <c r="Y7" s="4"/>
    </row>
    <row r="8" spans="1:25" ht="15.6" x14ac:dyDescent="0.3">
      <c r="A8" s="6"/>
      <c r="B8" s="6"/>
      <c r="C8" s="6"/>
      <c r="D8" s="6"/>
      <c r="E8" s="6"/>
      <c r="F8" s="14">
        <v>44347</v>
      </c>
      <c r="G8" s="13">
        <f t="shared" si="0"/>
        <v>0</v>
      </c>
      <c r="H8" s="6"/>
      <c r="I8" s="15">
        <v>44535</v>
      </c>
      <c r="J8" s="16">
        <f t="shared" si="1"/>
        <v>44561</v>
      </c>
      <c r="K8" s="6"/>
      <c r="L8" s="19"/>
      <c r="M8" s="4"/>
      <c r="N8" s="20">
        <v>44535</v>
      </c>
      <c r="O8" s="4"/>
      <c r="P8" s="4"/>
      <c r="Q8" s="4"/>
      <c r="R8" s="4"/>
      <c r="S8" s="4"/>
      <c r="T8" s="4"/>
      <c r="U8" s="4"/>
      <c r="V8" s="4"/>
      <c r="W8" s="4"/>
      <c r="X8" s="4"/>
      <c r="Y8" s="4"/>
    </row>
    <row r="9" spans="1:25" ht="15.6" x14ac:dyDescent="0.3">
      <c r="A9" s="6"/>
      <c r="B9" s="6"/>
      <c r="C9" s="6"/>
      <c r="D9" s="6"/>
      <c r="E9" s="6"/>
      <c r="F9" s="14">
        <v>44377</v>
      </c>
      <c r="G9" s="13">
        <f t="shared" si="0"/>
        <v>0</v>
      </c>
      <c r="H9" s="6"/>
      <c r="I9" s="15">
        <v>44536</v>
      </c>
      <c r="J9" s="16">
        <f t="shared" si="1"/>
        <v>44561</v>
      </c>
      <c r="K9" s="6"/>
      <c r="L9" s="19"/>
      <c r="M9" s="4"/>
      <c r="N9" s="20">
        <v>44536</v>
      </c>
      <c r="O9" s="4"/>
      <c r="P9" s="4"/>
      <c r="Q9" s="4"/>
      <c r="R9" s="4"/>
      <c r="S9" s="4"/>
      <c r="T9" s="4"/>
      <c r="U9" s="4"/>
      <c r="V9" s="4"/>
      <c r="W9" s="4"/>
      <c r="X9" s="4"/>
      <c r="Y9" s="4"/>
    </row>
    <row r="10" spans="1:25" ht="15.6" x14ac:dyDescent="0.3">
      <c r="A10" s="6"/>
      <c r="B10" s="6"/>
      <c r="C10" s="6"/>
      <c r="D10" s="6"/>
      <c r="E10" s="6"/>
      <c r="F10" s="14">
        <v>44408</v>
      </c>
      <c r="G10" s="13">
        <f t="shared" si="0"/>
        <v>0</v>
      </c>
      <c r="H10" s="6"/>
      <c r="I10" s="15">
        <v>44537</v>
      </c>
      <c r="J10" s="16">
        <f t="shared" si="1"/>
        <v>44561</v>
      </c>
      <c r="K10" s="6"/>
      <c r="L10" s="19"/>
      <c r="M10" s="4"/>
      <c r="N10" s="20">
        <v>44537</v>
      </c>
      <c r="O10" s="4"/>
      <c r="P10" s="4"/>
      <c r="Q10" s="4"/>
      <c r="R10" s="4"/>
      <c r="S10" s="4"/>
      <c r="T10" s="4"/>
      <c r="U10" s="4"/>
      <c r="V10" s="4"/>
      <c r="W10" s="4"/>
      <c r="X10" s="4"/>
      <c r="Y10" s="4"/>
    </row>
    <row r="11" spans="1:25" ht="15.6" x14ac:dyDescent="0.3">
      <c r="A11" s="6"/>
      <c r="B11" s="6"/>
      <c r="C11" s="6"/>
      <c r="D11" s="6"/>
      <c r="E11" s="6"/>
      <c r="F11" s="14">
        <v>44439</v>
      </c>
      <c r="G11" s="13">
        <f t="shared" si="0"/>
        <v>0</v>
      </c>
      <c r="H11" s="6"/>
      <c r="I11" s="15">
        <v>44538</v>
      </c>
      <c r="J11" s="16">
        <f t="shared" si="1"/>
        <v>44561</v>
      </c>
      <c r="K11" s="6"/>
      <c r="L11" s="19"/>
      <c r="M11" s="4"/>
      <c r="N11" s="20">
        <v>44538</v>
      </c>
      <c r="O11" s="4"/>
      <c r="P11" s="4"/>
      <c r="Q11" s="4"/>
      <c r="R11" s="4"/>
      <c r="S11" s="4"/>
      <c r="T11" s="4"/>
      <c r="U11" s="4"/>
      <c r="V11" s="4"/>
      <c r="W11" s="4"/>
      <c r="X11" s="4"/>
      <c r="Y11" s="4"/>
    </row>
    <row r="12" spans="1:25" ht="15.6" x14ac:dyDescent="0.3">
      <c r="A12" s="6"/>
      <c r="B12" s="6"/>
      <c r="C12" s="6"/>
      <c r="D12" s="6"/>
      <c r="E12" s="6"/>
      <c r="F12" s="14">
        <v>44469</v>
      </c>
      <c r="G12" s="13">
        <f t="shared" si="0"/>
        <v>0</v>
      </c>
      <c r="H12" s="6"/>
      <c r="I12" s="15">
        <v>44539</v>
      </c>
      <c r="J12" s="16">
        <f t="shared" si="1"/>
        <v>44561</v>
      </c>
      <c r="K12" s="6"/>
      <c r="L12" s="19"/>
      <c r="M12" s="4"/>
      <c r="N12" s="20">
        <v>44539</v>
      </c>
      <c r="O12" s="4"/>
      <c r="P12" s="4"/>
      <c r="Q12" s="4"/>
      <c r="R12" s="4"/>
      <c r="S12" s="4"/>
      <c r="T12" s="4"/>
      <c r="U12" s="4"/>
      <c r="V12" s="4"/>
      <c r="W12" s="4"/>
      <c r="X12" s="4"/>
      <c r="Y12" s="4"/>
    </row>
    <row r="13" spans="1:25" ht="15.6" x14ac:dyDescent="0.3">
      <c r="A13" s="6"/>
      <c r="B13" s="6"/>
      <c r="C13" s="6"/>
      <c r="D13" s="6"/>
      <c r="E13" s="6"/>
      <c r="F13" s="14">
        <v>44500</v>
      </c>
      <c r="G13" s="13">
        <f t="shared" si="0"/>
        <v>0</v>
      </c>
      <c r="H13" s="6"/>
      <c r="I13" s="15">
        <v>44540</v>
      </c>
      <c r="J13" s="16">
        <f t="shared" si="1"/>
        <v>44561</v>
      </c>
      <c r="K13" s="6"/>
      <c r="L13" s="19"/>
      <c r="M13" s="4"/>
      <c r="N13" s="20">
        <v>44540</v>
      </c>
      <c r="O13" s="4"/>
      <c r="P13" s="4"/>
      <c r="Q13" s="4"/>
      <c r="R13" s="4"/>
      <c r="S13" s="4"/>
      <c r="T13" s="4"/>
      <c r="U13" s="4"/>
      <c r="V13" s="4"/>
      <c r="W13" s="4"/>
      <c r="X13" s="4"/>
      <c r="Y13" s="4"/>
    </row>
    <row r="14" spans="1:25" ht="15.6" x14ac:dyDescent="0.3">
      <c r="A14" s="6"/>
      <c r="B14" s="6"/>
      <c r="C14" s="6"/>
      <c r="D14" s="6"/>
      <c r="E14" s="6"/>
      <c r="F14" s="14">
        <v>44530</v>
      </c>
      <c r="G14" s="13">
        <f t="shared" si="0"/>
        <v>0</v>
      </c>
      <c r="H14" s="6"/>
      <c r="I14" s="15">
        <v>44541</v>
      </c>
      <c r="J14" s="16">
        <f t="shared" si="1"/>
        <v>44561</v>
      </c>
      <c r="K14" s="6"/>
      <c r="L14" s="19"/>
      <c r="M14" s="4"/>
      <c r="N14" s="20">
        <v>44541</v>
      </c>
      <c r="O14" s="4"/>
      <c r="P14" s="4"/>
      <c r="Q14" s="4"/>
      <c r="R14" s="4"/>
      <c r="S14" s="4"/>
      <c r="T14" s="4"/>
      <c r="U14" s="4"/>
      <c r="V14" s="4"/>
      <c r="W14" s="4"/>
      <c r="X14" s="4"/>
      <c r="Y14" s="4"/>
    </row>
    <row r="15" spans="1:25" ht="15.6" x14ac:dyDescent="0.3">
      <c r="A15" s="6"/>
      <c r="B15" s="6"/>
      <c r="C15" s="6"/>
      <c r="D15" s="6"/>
      <c r="E15" s="6"/>
      <c r="F15" s="14">
        <v>44561</v>
      </c>
      <c r="G15" s="13">
        <f t="shared" si="0"/>
        <v>31</v>
      </c>
      <c r="H15" s="6"/>
      <c r="I15" s="15">
        <v>44542</v>
      </c>
      <c r="J15" s="16">
        <f t="shared" si="1"/>
        <v>44561</v>
      </c>
      <c r="K15" s="6"/>
      <c r="L15" s="19"/>
      <c r="M15" s="4"/>
      <c r="N15" s="20">
        <v>44542</v>
      </c>
      <c r="O15" s="4"/>
      <c r="P15" s="4"/>
      <c r="Q15" s="4"/>
      <c r="R15" s="4"/>
      <c r="S15" s="4"/>
      <c r="T15" s="4"/>
      <c r="U15" s="4"/>
      <c r="V15" s="4"/>
      <c r="W15" s="4"/>
      <c r="X15" s="4"/>
      <c r="Y15" s="4"/>
    </row>
    <row r="16" spans="1:25" ht="15.6" x14ac:dyDescent="0.3">
      <c r="A16" s="6"/>
      <c r="B16" s="6"/>
      <c r="C16" s="6"/>
      <c r="D16" s="6"/>
      <c r="E16" s="6"/>
      <c r="F16" s="6"/>
      <c r="G16" s="6"/>
      <c r="H16" s="6"/>
      <c r="I16" s="15">
        <v>44543</v>
      </c>
      <c r="J16" s="16">
        <f t="shared" si="1"/>
        <v>44561</v>
      </c>
      <c r="K16" s="6"/>
      <c r="L16" s="19"/>
      <c r="M16" s="4"/>
      <c r="N16" s="20">
        <v>44543</v>
      </c>
      <c r="O16" s="4"/>
      <c r="P16" s="4"/>
      <c r="Q16" s="4"/>
      <c r="R16" s="4"/>
      <c r="S16" s="4"/>
      <c r="T16" s="4"/>
      <c r="U16" s="4"/>
      <c r="V16" s="4"/>
      <c r="W16" s="4"/>
      <c r="X16" s="4"/>
      <c r="Y16" s="4"/>
    </row>
    <row r="17" spans="1:25" ht="15.6" x14ac:dyDescent="0.3">
      <c r="A17" s="6"/>
      <c r="B17" s="6"/>
      <c r="C17" s="6"/>
      <c r="D17" s="6"/>
      <c r="E17" s="6"/>
      <c r="F17" s="6"/>
      <c r="G17" s="6"/>
      <c r="H17" s="6"/>
      <c r="I17" s="15">
        <v>44544</v>
      </c>
      <c r="J17" s="16">
        <f t="shared" si="1"/>
        <v>44561</v>
      </c>
      <c r="K17" s="6"/>
      <c r="L17" s="19"/>
      <c r="M17" s="4"/>
      <c r="N17" s="20">
        <v>44544</v>
      </c>
      <c r="O17" s="4"/>
      <c r="P17" s="4"/>
      <c r="Q17" s="4"/>
      <c r="R17" s="4"/>
      <c r="S17" s="4"/>
      <c r="T17" s="4"/>
      <c r="U17" s="4"/>
      <c r="V17" s="4"/>
      <c r="W17" s="4"/>
      <c r="X17" s="4"/>
      <c r="Y17" s="4"/>
    </row>
    <row r="18" spans="1:25" ht="15.6" x14ac:dyDescent="0.3">
      <c r="A18" s="6"/>
      <c r="B18" s="6"/>
      <c r="C18" s="6"/>
      <c r="D18" s="6"/>
      <c r="E18" s="6"/>
      <c r="F18" s="6"/>
      <c r="G18" s="6"/>
      <c r="H18" s="6"/>
      <c r="I18" s="15">
        <v>44545</v>
      </c>
      <c r="J18" s="16">
        <f t="shared" si="1"/>
        <v>44561</v>
      </c>
      <c r="K18" s="6"/>
      <c r="L18" s="19"/>
      <c r="M18" s="4"/>
      <c r="N18" s="20">
        <v>44545</v>
      </c>
      <c r="O18" s="4"/>
      <c r="P18" s="4"/>
      <c r="Q18" s="4"/>
      <c r="R18" s="4"/>
      <c r="S18" s="4"/>
      <c r="T18" s="4"/>
      <c r="U18" s="4"/>
      <c r="V18" s="4"/>
      <c r="W18" s="4"/>
      <c r="X18" s="4"/>
      <c r="Y18" s="4"/>
    </row>
    <row r="19" spans="1:25" ht="15.6" x14ac:dyDescent="0.3">
      <c r="A19" s="6"/>
      <c r="B19" s="6"/>
      <c r="C19" s="6"/>
      <c r="D19" s="6"/>
      <c r="E19" s="6"/>
      <c r="F19" s="6"/>
      <c r="G19" s="6"/>
      <c r="H19" s="6"/>
      <c r="I19" s="15">
        <v>44546</v>
      </c>
      <c r="J19" s="16">
        <f t="shared" si="1"/>
        <v>44561</v>
      </c>
      <c r="K19" s="6"/>
      <c r="L19" s="19"/>
      <c r="M19" s="4"/>
      <c r="N19" s="20">
        <v>44546</v>
      </c>
      <c r="O19" s="4"/>
      <c r="P19" s="4"/>
      <c r="Q19" s="4"/>
      <c r="R19" s="4"/>
      <c r="S19" s="4"/>
      <c r="T19" s="4"/>
      <c r="U19" s="4"/>
      <c r="V19" s="4"/>
      <c r="W19" s="4"/>
      <c r="X19" s="4"/>
      <c r="Y19" s="4"/>
    </row>
    <row r="20" spans="1:25" ht="15.6" x14ac:dyDescent="0.3">
      <c r="A20" s="6"/>
      <c r="B20" s="6"/>
      <c r="C20" s="6"/>
      <c r="D20" s="6"/>
      <c r="E20" s="6"/>
      <c r="F20" s="6"/>
      <c r="G20" s="6"/>
      <c r="H20" s="6"/>
      <c r="I20" s="15">
        <v>44547</v>
      </c>
      <c r="J20" s="16">
        <f t="shared" si="1"/>
        <v>44561</v>
      </c>
      <c r="K20" s="6"/>
      <c r="L20" s="19"/>
      <c r="M20" s="4"/>
      <c r="N20" s="20">
        <v>44547</v>
      </c>
      <c r="O20" s="4"/>
      <c r="P20" s="4"/>
      <c r="Q20" s="4"/>
      <c r="R20" s="4"/>
      <c r="S20" s="4"/>
      <c r="T20" s="4"/>
      <c r="U20" s="4"/>
      <c r="V20" s="4"/>
      <c r="W20" s="4"/>
      <c r="X20" s="4"/>
      <c r="Y20" s="4"/>
    </row>
    <row r="21" spans="1:25" ht="15.6" x14ac:dyDescent="0.3">
      <c r="A21" s="6"/>
      <c r="B21" s="6"/>
      <c r="C21" s="6"/>
      <c r="D21" s="6"/>
      <c r="E21" s="6"/>
      <c r="F21" s="6"/>
      <c r="G21" s="6"/>
      <c r="H21" s="6"/>
      <c r="I21" s="15">
        <v>44548</v>
      </c>
      <c r="J21" s="16">
        <f t="shared" si="1"/>
        <v>44561</v>
      </c>
      <c r="K21" s="6"/>
      <c r="L21" s="19"/>
      <c r="M21" s="4"/>
      <c r="N21" s="20">
        <v>44548</v>
      </c>
      <c r="O21" s="4"/>
      <c r="P21" s="4"/>
      <c r="Q21" s="4"/>
      <c r="R21" s="4"/>
      <c r="S21" s="4"/>
      <c r="T21" s="4"/>
      <c r="U21" s="4"/>
      <c r="V21" s="4"/>
      <c r="W21" s="4"/>
      <c r="X21" s="4"/>
      <c r="Y21" s="4"/>
    </row>
    <row r="22" spans="1:25" ht="15.6" x14ac:dyDescent="0.3">
      <c r="A22" s="6"/>
      <c r="B22" s="6"/>
      <c r="C22" s="6"/>
      <c r="D22" s="6"/>
      <c r="E22" s="6"/>
      <c r="F22" s="6"/>
      <c r="G22" s="6"/>
      <c r="H22" s="6"/>
      <c r="I22" s="15">
        <v>44549</v>
      </c>
      <c r="J22" s="16">
        <f t="shared" si="1"/>
        <v>44561</v>
      </c>
      <c r="K22" s="6"/>
      <c r="L22" s="19"/>
      <c r="M22" s="4"/>
      <c r="N22" s="20">
        <v>44549</v>
      </c>
      <c r="O22" s="4"/>
      <c r="P22" s="4"/>
      <c r="Q22" s="4"/>
      <c r="R22" s="4"/>
      <c r="S22" s="4"/>
      <c r="T22" s="4"/>
      <c r="U22" s="4"/>
      <c r="V22" s="4"/>
      <c r="W22" s="4"/>
      <c r="X22" s="4"/>
      <c r="Y22" s="4"/>
    </row>
    <row r="23" spans="1:25" ht="15.6" x14ac:dyDescent="0.3">
      <c r="A23" s="6"/>
      <c r="B23" s="6"/>
      <c r="C23" s="6"/>
      <c r="D23" s="6"/>
      <c r="E23" s="6"/>
      <c r="F23" s="6"/>
      <c r="G23" s="6"/>
      <c r="H23" s="6"/>
      <c r="I23" s="15">
        <v>44550</v>
      </c>
      <c r="J23" s="16">
        <f t="shared" si="1"/>
        <v>44561</v>
      </c>
      <c r="K23" s="6"/>
      <c r="L23" s="19"/>
      <c r="M23" s="4"/>
      <c r="N23" s="20">
        <v>44550</v>
      </c>
      <c r="O23" s="4"/>
      <c r="P23" s="4"/>
      <c r="Q23" s="4"/>
      <c r="R23" s="4"/>
      <c r="S23" s="4"/>
      <c r="T23" s="4"/>
      <c r="U23" s="4"/>
      <c r="V23" s="4"/>
      <c r="W23" s="4"/>
      <c r="X23" s="4"/>
      <c r="Y23" s="4"/>
    </row>
    <row r="24" spans="1:25" ht="15.6" x14ac:dyDescent="0.3">
      <c r="A24" s="6"/>
      <c r="B24" s="6"/>
      <c r="C24" s="6"/>
      <c r="D24" s="6"/>
      <c r="E24" s="6"/>
      <c r="F24" s="6"/>
      <c r="G24" s="6"/>
      <c r="H24" s="6"/>
      <c r="I24" s="15">
        <v>44551</v>
      </c>
      <c r="J24" s="16">
        <f t="shared" si="1"/>
        <v>44561</v>
      </c>
      <c r="K24" s="6"/>
      <c r="L24" s="19"/>
      <c r="M24" s="4"/>
      <c r="N24" s="20">
        <v>44551</v>
      </c>
      <c r="O24" s="4"/>
      <c r="P24" s="4"/>
      <c r="Q24" s="4"/>
      <c r="R24" s="4"/>
      <c r="S24" s="4"/>
      <c r="T24" s="4"/>
      <c r="U24" s="4"/>
      <c r="V24" s="4"/>
      <c r="W24" s="4"/>
      <c r="X24" s="4"/>
      <c r="Y24" s="4"/>
    </row>
    <row r="25" spans="1:25" ht="15.6" x14ac:dyDescent="0.3">
      <c r="A25" s="6"/>
      <c r="B25" s="6"/>
      <c r="C25" s="6"/>
      <c r="D25" s="6"/>
      <c r="E25" s="6"/>
      <c r="F25" s="6"/>
      <c r="G25" s="6"/>
      <c r="H25" s="6"/>
      <c r="I25" s="15">
        <v>44552</v>
      </c>
      <c r="J25" s="16">
        <f t="shared" si="1"/>
        <v>44561</v>
      </c>
      <c r="K25" s="6"/>
      <c r="L25" s="19"/>
      <c r="M25" s="4"/>
      <c r="N25" s="20">
        <v>44552</v>
      </c>
      <c r="O25" s="4"/>
      <c r="P25" s="4"/>
      <c r="Q25" s="4"/>
      <c r="R25" s="4"/>
      <c r="S25" s="4"/>
      <c r="T25" s="4"/>
      <c r="U25" s="4"/>
      <c r="V25" s="4"/>
      <c r="W25" s="4"/>
      <c r="X25" s="4"/>
      <c r="Y25" s="4"/>
    </row>
    <row r="26" spans="1:25" ht="15.6" x14ac:dyDescent="0.3">
      <c r="A26" s="6"/>
      <c r="B26" s="6"/>
      <c r="C26" s="6"/>
      <c r="D26" s="6"/>
      <c r="E26" s="6"/>
      <c r="F26" s="6"/>
      <c r="G26" s="6"/>
      <c r="H26" s="6"/>
      <c r="I26" s="15">
        <v>44553</v>
      </c>
      <c r="J26" s="16">
        <f t="shared" si="1"/>
        <v>44561</v>
      </c>
      <c r="K26" s="6"/>
      <c r="L26" s="19"/>
      <c r="M26" s="4"/>
      <c r="N26" s="20">
        <v>44553</v>
      </c>
      <c r="O26" s="4"/>
      <c r="P26" s="4"/>
      <c r="Q26" s="4"/>
      <c r="R26" s="4"/>
      <c r="S26" s="4"/>
      <c r="T26" s="4"/>
      <c r="U26" s="4"/>
      <c r="V26" s="4"/>
      <c r="W26" s="4"/>
      <c r="X26" s="4"/>
      <c r="Y26" s="4"/>
    </row>
    <row r="27" spans="1:25" ht="15.6" x14ac:dyDescent="0.3">
      <c r="A27" s="6"/>
      <c r="B27" s="6"/>
      <c r="C27" s="6"/>
      <c r="D27" s="6"/>
      <c r="E27" s="6"/>
      <c r="F27" s="6"/>
      <c r="G27" s="6"/>
      <c r="H27" s="6"/>
      <c r="I27" s="15">
        <v>44554</v>
      </c>
      <c r="J27" s="16">
        <f t="shared" si="1"/>
        <v>44561</v>
      </c>
      <c r="K27" s="6"/>
      <c r="L27" s="19"/>
      <c r="M27" s="4"/>
      <c r="N27" s="20">
        <v>44554</v>
      </c>
      <c r="O27" s="4"/>
      <c r="P27" s="4"/>
      <c r="Q27" s="4"/>
      <c r="R27" s="4"/>
      <c r="S27" s="4"/>
      <c r="T27" s="4"/>
      <c r="U27" s="4"/>
      <c r="V27" s="4"/>
      <c r="W27" s="4"/>
      <c r="X27" s="4"/>
      <c r="Y27" s="4"/>
    </row>
    <row r="28" spans="1:25" ht="15.6" x14ac:dyDescent="0.3">
      <c r="A28" s="6"/>
      <c r="B28" s="6"/>
      <c r="C28" s="6"/>
      <c r="D28" s="6"/>
      <c r="E28" s="6"/>
      <c r="F28" s="6"/>
      <c r="G28" s="6"/>
      <c r="H28" s="6"/>
      <c r="I28" s="15">
        <v>44555</v>
      </c>
      <c r="J28" s="16">
        <f t="shared" si="1"/>
        <v>44561</v>
      </c>
      <c r="K28" s="6"/>
      <c r="L28" s="19"/>
      <c r="M28" s="4"/>
      <c r="N28" s="20">
        <v>44555</v>
      </c>
      <c r="O28" s="4"/>
      <c r="P28" s="4"/>
      <c r="Q28" s="4"/>
      <c r="R28" s="4"/>
      <c r="S28" s="4"/>
      <c r="T28" s="4"/>
      <c r="U28" s="4"/>
      <c r="V28" s="4"/>
      <c r="W28" s="4"/>
      <c r="X28" s="4"/>
      <c r="Y28" s="4"/>
    </row>
    <row r="29" spans="1:25" ht="15.6" x14ac:dyDescent="0.3">
      <c r="A29" s="6"/>
      <c r="B29" s="6"/>
      <c r="C29" s="6"/>
      <c r="D29" s="6"/>
      <c r="E29" s="6"/>
      <c r="F29" s="6"/>
      <c r="G29" s="6"/>
      <c r="H29" s="6"/>
      <c r="I29" s="15">
        <v>44556</v>
      </c>
      <c r="J29" s="16">
        <f t="shared" si="1"/>
        <v>44561</v>
      </c>
      <c r="K29" s="6"/>
      <c r="L29" s="19"/>
      <c r="M29" s="4"/>
      <c r="N29" s="20">
        <v>44556</v>
      </c>
      <c r="O29" s="4"/>
      <c r="P29" s="4"/>
      <c r="Q29" s="4"/>
      <c r="R29" s="4"/>
      <c r="S29" s="4"/>
      <c r="T29" s="4"/>
      <c r="U29" s="4"/>
      <c r="V29" s="4"/>
      <c r="W29" s="4"/>
      <c r="X29" s="4"/>
      <c r="Y29" s="4"/>
    </row>
    <row r="30" spans="1:25" ht="15.6" x14ac:dyDescent="0.3">
      <c r="A30" s="6"/>
      <c r="B30" s="6"/>
      <c r="C30" s="6"/>
      <c r="D30" s="6"/>
      <c r="E30" s="6"/>
      <c r="F30" s="6"/>
      <c r="G30" s="6"/>
      <c r="H30" s="6"/>
      <c r="I30" s="15">
        <v>44557</v>
      </c>
      <c r="J30" s="16">
        <f t="shared" si="1"/>
        <v>44561</v>
      </c>
      <c r="K30" s="6"/>
      <c r="L30" s="19"/>
      <c r="M30" s="4"/>
      <c r="N30" s="20">
        <v>44557</v>
      </c>
      <c r="O30" s="4"/>
      <c r="P30" s="4"/>
      <c r="Q30" s="4"/>
      <c r="R30" s="4"/>
      <c r="S30" s="4"/>
      <c r="T30" s="4"/>
      <c r="U30" s="4"/>
      <c r="V30" s="4"/>
      <c r="W30" s="4"/>
      <c r="X30" s="4"/>
      <c r="Y30" s="4"/>
    </row>
    <row r="31" spans="1:25" ht="15.6" x14ac:dyDescent="0.3">
      <c r="A31" s="6"/>
      <c r="B31" s="6"/>
      <c r="C31" s="6"/>
      <c r="D31" s="6"/>
      <c r="E31" s="6"/>
      <c r="F31" s="6"/>
      <c r="G31" s="6"/>
      <c r="H31" s="6"/>
      <c r="I31" s="15">
        <v>44558</v>
      </c>
      <c r="J31" s="16">
        <f t="shared" si="1"/>
        <v>44561</v>
      </c>
      <c r="K31" s="6"/>
      <c r="L31" s="19"/>
      <c r="M31" s="4"/>
      <c r="N31" s="20">
        <v>44558</v>
      </c>
      <c r="O31" s="4"/>
      <c r="P31" s="4"/>
      <c r="Q31" s="4"/>
      <c r="R31" s="4"/>
      <c r="S31" s="4"/>
      <c r="T31" s="4"/>
      <c r="U31" s="4"/>
      <c r="V31" s="4"/>
      <c r="W31" s="4"/>
      <c r="X31" s="4"/>
      <c r="Y31" s="4"/>
    </row>
    <row r="32" spans="1:25" ht="15.6" x14ac:dyDescent="0.3">
      <c r="A32" s="6"/>
      <c r="B32" s="6"/>
      <c r="C32" s="6"/>
      <c r="D32" s="6"/>
      <c r="E32" s="6"/>
      <c r="F32" s="6"/>
      <c r="G32" s="6"/>
      <c r="H32" s="6"/>
      <c r="I32" s="15">
        <v>44559</v>
      </c>
      <c r="J32" s="16">
        <f>DATE(YEAR(I32),MONTH(I32)+1,1)-1</f>
        <v>44561</v>
      </c>
      <c r="K32" s="6"/>
      <c r="L32" s="19"/>
      <c r="M32" s="4"/>
      <c r="N32" s="20">
        <v>44559</v>
      </c>
      <c r="O32" s="4"/>
      <c r="P32" s="4"/>
      <c r="Q32" s="4"/>
      <c r="R32" s="4"/>
      <c r="S32" s="4"/>
      <c r="T32" s="4"/>
      <c r="U32" s="4"/>
      <c r="V32" s="4"/>
      <c r="W32" s="4"/>
      <c r="X32" s="4"/>
      <c r="Y32" s="4"/>
    </row>
    <row r="33" spans="1:25" ht="15.6" x14ac:dyDescent="0.3">
      <c r="A33" s="6"/>
      <c r="B33" s="6"/>
      <c r="C33" s="6"/>
      <c r="D33" s="6"/>
      <c r="E33" s="6"/>
      <c r="F33" s="6"/>
      <c r="G33" s="6"/>
      <c r="H33" s="6"/>
      <c r="I33" s="15">
        <v>44560</v>
      </c>
      <c r="J33" s="16">
        <f>DATE(YEAR(I33),MONTH(I33)+1,1)-1</f>
        <v>44561</v>
      </c>
      <c r="K33" s="6"/>
      <c r="L33" s="19"/>
      <c r="M33" s="4"/>
      <c r="N33" s="20">
        <v>44560</v>
      </c>
      <c r="O33" s="4"/>
      <c r="P33" s="4"/>
      <c r="Q33" s="4"/>
      <c r="R33" s="4"/>
      <c r="S33" s="4"/>
      <c r="T33" s="4"/>
      <c r="U33" s="4"/>
      <c r="V33" s="4"/>
      <c r="W33" s="4"/>
      <c r="X33" s="4"/>
      <c r="Y33" s="4"/>
    </row>
    <row r="34" spans="1:25" ht="15.6" x14ac:dyDescent="0.3">
      <c r="A34" s="6"/>
      <c r="B34" s="6"/>
      <c r="C34" s="6"/>
      <c r="D34" s="6"/>
      <c r="E34" s="6"/>
      <c r="F34" s="6"/>
      <c r="G34" s="6"/>
      <c r="H34" s="6"/>
      <c r="I34" s="15">
        <v>44561</v>
      </c>
      <c r="J34" s="16">
        <f>DATE(YEAR(I34),MONTH(I34)+1,1)-1</f>
        <v>44561</v>
      </c>
      <c r="K34" s="6"/>
      <c r="L34" s="19"/>
      <c r="M34" s="4"/>
      <c r="N34" s="18" t="s">
        <v>856</v>
      </c>
      <c r="O34" s="4"/>
      <c r="P34" s="4"/>
      <c r="Q34" s="4"/>
      <c r="R34" s="4"/>
      <c r="S34" s="4"/>
      <c r="T34" s="4"/>
      <c r="U34" s="4"/>
      <c r="V34" s="4"/>
      <c r="W34" s="4"/>
      <c r="X34" s="4"/>
      <c r="Y34" s="4"/>
    </row>
    <row r="35" spans="1:25" x14ac:dyDescent="0.3">
      <c r="A35" s="4"/>
      <c r="B35" s="4"/>
      <c r="C35" s="4"/>
      <c r="D35" s="4"/>
      <c r="E35" s="4"/>
      <c r="F35" s="4"/>
      <c r="G35" s="4"/>
      <c r="H35" s="4"/>
      <c r="I35" s="4"/>
      <c r="J35" s="4"/>
      <c r="K35" s="4"/>
      <c r="L35" s="4"/>
      <c r="M35" s="4"/>
      <c r="N35" s="4"/>
      <c r="O35" s="4"/>
      <c r="P35" s="4"/>
      <c r="Q35" s="4"/>
      <c r="R35" s="4"/>
      <c r="S35" s="4"/>
      <c r="T35" s="4"/>
      <c r="U35" s="4"/>
      <c r="V35" s="4"/>
      <c r="W35" s="4"/>
      <c r="X35" s="4"/>
      <c r="Y35" s="4"/>
    </row>
  </sheetData>
  <mergeCells count="3">
    <mergeCell ref="B2:D2"/>
    <mergeCell ref="F2:G2"/>
    <mergeCell ref="I2:J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3512"/>
  <sheetViews>
    <sheetView topLeftCell="D1" workbookViewId="0">
      <selection activeCell="N1" sqref="N1:P1048576"/>
    </sheetView>
  </sheetViews>
  <sheetFormatPr defaultRowHeight="14.4" x14ac:dyDescent="0.3"/>
  <cols>
    <col min="1" max="1" width="31.44140625" bestFit="1" customWidth="1"/>
    <col min="2" max="2" width="17.33203125" bestFit="1" customWidth="1"/>
    <col min="3" max="3" width="37.33203125" bestFit="1" customWidth="1"/>
    <col min="4" max="4" width="31.44140625" bestFit="1" customWidth="1"/>
    <col min="5" max="6" width="13.88671875" bestFit="1" customWidth="1"/>
    <col min="7" max="8" width="20.5546875" bestFit="1" customWidth="1"/>
    <col min="9" max="9" width="11.6640625" bestFit="1" customWidth="1"/>
    <col min="10" max="10" width="8.44140625" bestFit="1" customWidth="1"/>
    <col min="11" max="11" width="17.332031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1855</v>
      </c>
      <c r="B2" t="s">
        <v>16</v>
      </c>
      <c r="C2" t="s">
        <v>17</v>
      </c>
      <c r="D2" t="s">
        <v>1856</v>
      </c>
      <c r="E2" t="s">
        <v>23</v>
      </c>
      <c r="F2" t="s">
        <v>24</v>
      </c>
      <c r="G2" t="s">
        <v>897</v>
      </c>
      <c r="H2" t="s">
        <v>1857</v>
      </c>
      <c r="I2" t="s">
        <v>19</v>
      </c>
      <c r="J2" t="s">
        <v>20</v>
      </c>
      <c r="K2" t="s">
        <v>25</v>
      </c>
      <c r="L2" t="s">
        <v>26</v>
      </c>
      <c r="M2" t="s">
        <v>27</v>
      </c>
      <c r="N2" t="s">
        <v>20</v>
      </c>
      <c r="O2" t="s">
        <v>28</v>
      </c>
      <c r="P2" t="s">
        <v>28</v>
      </c>
    </row>
    <row r="3" spans="1:16" x14ac:dyDescent="0.3">
      <c r="A3" t="s">
        <v>1858</v>
      </c>
      <c r="B3" t="s">
        <v>16</v>
      </c>
      <c r="C3" t="s">
        <v>17</v>
      </c>
      <c r="D3" t="s">
        <v>1858</v>
      </c>
      <c r="E3" t="s">
        <v>18</v>
      </c>
      <c r="F3" t="s">
        <v>18</v>
      </c>
      <c r="G3" t="s">
        <v>1859</v>
      </c>
      <c r="H3" t="s">
        <v>1860</v>
      </c>
      <c r="I3" t="s">
        <v>19</v>
      </c>
      <c r="J3" t="s">
        <v>20</v>
      </c>
      <c r="K3" t="s">
        <v>21</v>
      </c>
      <c r="L3" t="s">
        <v>22</v>
      </c>
      <c r="M3" t="s">
        <v>1861</v>
      </c>
      <c r="N3" t="s">
        <v>20</v>
      </c>
      <c r="O3" t="s">
        <v>891</v>
      </c>
      <c r="P3" t="s">
        <v>1862</v>
      </c>
    </row>
    <row r="4" spans="1:16" x14ac:dyDescent="0.3">
      <c r="A4" t="s">
        <v>1863</v>
      </c>
      <c r="B4" t="s">
        <v>16</v>
      </c>
      <c r="C4" t="s">
        <v>17</v>
      </c>
      <c r="D4" t="s">
        <v>1864</v>
      </c>
      <c r="E4" t="s">
        <v>23</v>
      </c>
      <c r="F4" t="s">
        <v>24</v>
      </c>
      <c r="G4" t="s">
        <v>398</v>
      </c>
      <c r="H4" t="s">
        <v>1865</v>
      </c>
      <c r="I4" t="s">
        <v>19</v>
      </c>
      <c r="J4" t="s">
        <v>20</v>
      </c>
      <c r="K4" t="s">
        <v>25</v>
      </c>
      <c r="L4" t="s">
        <v>26</v>
      </c>
      <c r="M4" t="s">
        <v>27</v>
      </c>
      <c r="N4" t="s">
        <v>20</v>
      </c>
      <c r="O4" t="s">
        <v>28</v>
      </c>
      <c r="P4" t="s">
        <v>28</v>
      </c>
    </row>
    <row r="5" spans="1:16" x14ac:dyDescent="0.3">
      <c r="A5" t="s">
        <v>1866</v>
      </c>
      <c r="B5" t="s">
        <v>16</v>
      </c>
      <c r="C5" t="s">
        <v>17</v>
      </c>
      <c r="D5" t="s">
        <v>1866</v>
      </c>
      <c r="E5" t="s">
        <v>18</v>
      </c>
      <c r="F5" t="s">
        <v>18</v>
      </c>
      <c r="G5" t="s">
        <v>1867</v>
      </c>
      <c r="H5" t="s">
        <v>1868</v>
      </c>
      <c r="I5" t="s">
        <v>19</v>
      </c>
      <c r="J5" t="s">
        <v>20</v>
      </c>
      <c r="K5" t="s">
        <v>21</v>
      </c>
      <c r="L5" t="s">
        <v>22</v>
      </c>
      <c r="M5" t="s">
        <v>1869</v>
      </c>
      <c r="N5" t="s">
        <v>20</v>
      </c>
      <c r="O5" t="s">
        <v>30</v>
      </c>
      <c r="P5" t="s">
        <v>30</v>
      </c>
    </row>
    <row r="6" spans="1:16" x14ac:dyDescent="0.3">
      <c r="A6" t="s">
        <v>1870</v>
      </c>
      <c r="B6" t="s">
        <v>16</v>
      </c>
      <c r="C6" t="s">
        <v>17</v>
      </c>
      <c r="D6" t="s">
        <v>1871</v>
      </c>
      <c r="E6" t="s">
        <v>23</v>
      </c>
      <c r="F6" t="s">
        <v>24</v>
      </c>
      <c r="G6" t="s">
        <v>1872</v>
      </c>
      <c r="H6" t="s">
        <v>1873</v>
      </c>
      <c r="I6" t="s">
        <v>19</v>
      </c>
      <c r="J6" t="s">
        <v>20</v>
      </c>
      <c r="K6" t="s">
        <v>25</v>
      </c>
      <c r="L6" t="s">
        <v>26</v>
      </c>
      <c r="M6" t="s">
        <v>27</v>
      </c>
      <c r="N6" t="s">
        <v>20</v>
      </c>
      <c r="O6" t="s">
        <v>28</v>
      </c>
      <c r="P6" t="s">
        <v>28</v>
      </c>
    </row>
    <row r="7" spans="1:16" x14ac:dyDescent="0.3">
      <c r="A7" t="s">
        <v>1874</v>
      </c>
      <c r="B7" t="s">
        <v>16</v>
      </c>
      <c r="C7" t="s">
        <v>17</v>
      </c>
      <c r="D7" t="s">
        <v>1874</v>
      </c>
      <c r="E7" t="s">
        <v>18</v>
      </c>
      <c r="F7" t="s">
        <v>18</v>
      </c>
      <c r="G7" t="s">
        <v>1875</v>
      </c>
      <c r="H7" t="s">
        <v>1876</v>
      </c>
      <c r="I7" t="s">
        <v>19</v>
      </c>
      <c r="J7" t="s">
        <v>20</v>
      </c>
      <c r="K7" t="s">
        <v>21</v>
      </c>
      <c r="L7" t="s">
        <v>22</v>
      </c>
      <c r="M7" t="s">
        <v>1877</v>
      </c>
      <c r="N7" t="s">
        <v>20</v>
      </c>
      <c r="O7" t="s">
        <v>30</v>
      </c>
      <c r="P7" t="s">
        <v>1878</v>
      </c>
    </row>
    <row r="8" spans="1:16" x14ac:dyDescent="0.3">
      <c r="A8" t="s">
        <v>1879</v>
      </c>
      <c r="B8" t="s">
        <v>16</v>
      </c>
      <c r="C8" t="s">
        <v>17</v>
      </c>
      <c r="D8" t="s">
        <v>1880</v>
      </c>
      <c r="E8" t="s">
        <v>23</v>
      </c>
      <c r="F8" t="s">
        <v>24</v>
      </c>
      <c r="G8" t="s">
        <v>1881</v>
      </c>
      <c r="H8" t="s">
        <v>1882</v>
      </c>
      <c r="I8" t="s">
        <v>19</v>
      </c>
      <c r="J8" t="s">
        <v>20</v>
      </c>
      <c r="K8" t="s">
        <v>25</v>
      </c>
      <c r="L8" t="s">
        <v>26</v>
      </c>
      <c r="M8" t="s">
        <v>27</v>
      </c>
      <c r="N8" t="s">
        <v>20</v>
      </c>
      <c r="O8" t="s">
        <v>28</v>
      </c>
      <c r="P8" t="s">
        <v>28</v>
      </c>
    </row>
    <row r="9" spans="1:16" x14ac:dyDescent="0.3">
      <c r="A9" t="s">
        <v>1883</v>
      </c>
      <c r="B9" t="s">
        <v>16</v>
      </c>
      <c r="C9" t="s">
        <v>17</v>
      </c>
      <c r="D9" t="s">
        <v>1883</v>
      </c>
      <c r="E9" t="s">
        <v>18</v>
      </c>
      <c r="F9" t="s">
        <v>18</v>
      </c>
      <c r="G9" t="s">
        <v>1884</v>
      </c>
      <c r="H9" t="s">
        <v>1885</v>
      </c>
      <c r="I9" t="s">
        <v>19</v>
      </c>
      <c r="J9" t="s">
        <v>20</v>
      </c>
      <c r="K9" t="s">
        <v>21</v>
      </c>
      <c r="L9" t="s">
        <v>22</v>
      </c>
      <c r="M9" t="s">
        <v>1886</v>
      </c>
      <c r="N9" t="s">
        <v>20</v>
      </c>
      <c r="O9" t="s">
        <v>1887</v>
      </c>
      <c r="P9" t="s">
        <v>1888</v>
      </c>
    </row>
    <row r="10" spans="1:16" x14ac:dyDescent="0.3">
      <c r="A10" t="s">
        <v>1889</v>
      </c>
      <c r="B10" t="s">
        <v>16</v>
      </c>
      <c r="C10" t="s">
        <v>17</v>
      </c>
      <c r="D10" t="s">
        <v>1890</v>
      </c>
      <c r="E10" t="s">
        <v>23</v>
      </c>
      <c r="F10" t="s">
        <v>24</v>
      </c>
      <c r="G10" t="s">
        <v>1891</v>
      </c>
      <c r="H10" t="s">
        <v>1892</v>
      </c>
      <c r="I10" t="s">
        <v>19</v>
      </c>
      <c r="J10" t="s">
        <v>20</v>
      </c>
      <c r="K10" t="s">
        <v>25</v>
      </c>
      <c r="L10" t="s">
        <v>26</v>
      </c>
      <c r="M10" t="s">
        <v>27</v>
      </c>
      <c r="N10" t="s">
        <v>20</v>
      </c>
      <c r="O10" t="s">
        <v>28</v>
      </c>
      <c r="P10" t="s">
        <v>28</v>
      </c>
    </row>
    <row r="11" spans="1:16" x14ac:dyDescent="0.3">
      <c r="A11" t="s">
        <v>1893</v>
      </c>
      <c r="B11" t="s">
        <v>16</v>
      </c>
      <c r="C11" t="s">
        <v>17</v>
      </c>
      <c r="D11" t="s">
        <v>1893</v>
      </c>
      <c r="E11" t="s">
        <v>18</v>
      </c>
      <c r="F11" t="s">
        <v>18</v>
      </c>
      <c r="G11" t="s">
        <v>1894</v>
      </c>
      <c r="H11" t="s">
        <v>1895</v>
      </c>
      <c r="I11" t="s">
        <v>19</v>
      </c>
      <c r="J11" t="s">
        <v>20</v>
      </c>
      <c r="K11" t="s">
        <v>21</v>
      </c>
      <c r="L11" t="s">
        <v>22</v>
      </c>
      <c r="M11" t="s">
        <v>1896</v>
      </c>
      <c r="N11" t="s">
        <v>20</v>
      </c>
      <c r="O11" t="s">
        <v>1897</v>
      </c>
      <c r="P11" t="s">
        <v>1898</v>
      </c>
    </row>
    <row r="12" spans="1:16" x14ac:dyDescent="0.3">
      <c r="A12" t="s">
        <v>1899</v>
      </c>
      <c r="B12" t="s">
        <v>16</v>
      </c>
      <c r="C12" t="s">
        <v>17</v>
      </c>
      <c r="D12" t="s">
        <v>1900</v>
      </c>
      <c r="E12" t="s">
        <v>23</v>
      </c>
      <c r="F12" t="s">
        <v>24</v>
      </c>
      <c r="G12" t="s">
        <v>1901</v>
      </c>
      <c r="H12" t="s">
        <v>1902</v>
      </c>
      <c r="I12" t="s">
        <v>19</v>
      </c>
      <c r="J12" t="s">
        <v>20</v>
      </c>
      <c r="K12" t="s">
        <v>25</v>
      </c>
      <c r="L12" t="s">
        <v>26</v>
      </c>
      <c r="M12" t="s">
        <v>27</v>
      </c>
      <c r="N12" t="s">
        <v>20</v>
      </c>
      <c r="O12" t="s">
        <v>28</v>
      </c>
      <c r="P12" t="s">
        <v>28</v>
      </c>
    </row>
    <row r="13" spans="1:16" x14ac:dyDescent="0.3">
      <c r="A13" t="s">
        <v>1903</v>
      </c>
      <c r="B13" t="s">
        <v>16</v>
      </c>
      <c r="C13" t="s">
        <v>17</v>
      </c>
      <c r="D13" t="s">
        <v>1903</v>
      </c>
      <c r="E13" t="s">
        <v>18</v>
      </c>
      <c r="F13" t="s">
        <v>18</v>
      </c>
      <c r="G13" t="s">
        <v>1904</v>
      </c>
      <c r="H13" t="s">
        <v>1905</v>
      </c>
      <c r="I13" t="s">
        <v>19</v>
      </c>
      <c r="J13" t="s">
        <v>20</v>
      </c>
      <c r="K13" t="s">
        <v>21</v>
      </c>
      <c r="L13" t="s">
        <v>22</v>
      </c>
      <c r="M13" t="s">
        <v>1906</v>
      </c>
      <c r="N13" t="s">
        <v>20</v>
      </c>
      <c r="O13" t="s">
        <v>30</v>
      </c>
      <c r="P13" t="s">
        <v>1907</v>
      </c>
    </row>
    <row r="14" spans="1:16" x14ac:dyDescent="0.3">
      <c r="A14" t="s">
        <v>1908</v>
      </c>
      <c r="B14" t="s">
        <v>16</v>
      </c>
      <c r="C14" t="s">
        <v>17</v>
      </c>
      <c r="D14" t="s">
        <v>1909</v>
      </c>
      <c r="E14" t="s">
        <v>23</v>
      </c>
      <c r="F14" t="s">
        <v>24</v>
      </c>
      <c r="G14" t="s">
        <v>1910</v>
      </c>
      <c r="H14" t="s">
        <v>18</v>
      </c>
      <c r="I14" t="s">
        <v>19</v>
      </c>
      <c r="J14" t="s">
        <v>20</v>
      </c>
      <c r="K14" t="s">
        <v>25</v>
      </c>
      <c r="L14" t="s">
        <v>26</v>
      </c>
      <c r="M14" t="s">
        <v>20</v>
      </c>
      <c r="N14" t="s">
        <v>20</v>
      </c>
      <c r="O14" t="s">
        <v>28</v>
      </c>
      <c r="P14" t="s">
        <v>21</v>
      </c>
    </row>
    <row r="15" spans="1:16" x14ac:dyDescent="0.3">
      <c r="A15" t="s">
        <v>1911</v>
      </c>
      <c r="B15" t="s">
        <v>39</v>
      </c>
      <c r="C15" t="s">
        <v>40</v>
      </c>
      <c r="D15" t="s">
        <v>1911</v>
      </c>
      <c r="E15" t="s">
        <v>18</v>
      </c>
      <c r="F15" t="s">
        <v>18</v>
      </c>
      <c r="G15" t="s">
        <v>1912</v>
      </c>
      <c r="H15" t="s">
        <v>1913</v>
      </c>
      <c r="I15" t="s">
        <v>19</v>
      </c>
      <c r="J15" t="s">
        <v>20</v>
      </c>
      <c r="K15" t="s">
        <v>21</v>
      </c>
      <c r="L15" t="s">
        <v>22</v>
      </c>
      <c r="M15" t="s">
        <v>1914</v>
      </c>
      <c r="N15" t="s">
        <v>20</v>
      </c>
      <c r="O15" t="s">
        <v>1915</v>
      </c>
      <c r="P15" t="s">
        <v>1916</v>
      </c>
    </row>
    <row r="16" spans="1:16" x14ac:dyDescent="0.3">
      <c r="A16" t="s">
        <v>1917</v>
      </c>
      <c r="B16" t="s">
        <v>39</v>
      </c>
      <c r="C16" t="s">
        <v>40</v>
      </c>
      <c r="D16" t="s">
        <v>1917</v>
      </c>
      <c r="E16" t="s">
        <v>18</v>
      </c>
      <c r="F16" t="s">
        <v>18</v>
      </c>
      <c r="G16" t="s">
        <v>1918</v>
      </c>
      <c r="H16" t="s">
        <v>1919</v>
      </c>
      <c r="I16" t="s">
        <v>19</v>
      </c>
      <c r="J16" t="s">
        <v>20</v>
      </c>
      <c r="K16" t="s">
        <v>21</v>
      </c>
      <c r="L16" t="s">
        <v>22</v>
      </c>
      <c r="M16" t="s">
        <v>1920</v>
      </c>
      <c r="N16" t="s">
        <v>20</v>
      </c>
      <c r="O16" t="s">
        <v>1921</v>
      </c>
      <c r="P16" t="s">
        <v>41</v>
      </c>
    </row>
    <row r="17" spans="1:16" x14ac:dyDescent="0.3">
      <c r="A17" t="s">
        <v>1922</v>
      </c>
      <c r="B17" t="s">
        <v>39</v>
      </c>
      <c r="C17" t="s">
        <v>40</v>
      </c>
      <c r="D17" t="s">
        <v>1922</v>
      </c>
      <c r="E17" t="s">
        <v>18</v>
      </c>
      <c r="F17" t="s">
        <v>18</v>
      </c>
      <c r="G17" t="s">
        <v>1923</v>
      </c>
      <c r="H17" t="s">
        <v>1924</v>
      </c>
      <c r="I17" t="s">
        <v>19</v>
      </c>
      <c r="J17" t="s">
        <v>20</v>
      </c>
      <c r="K17" t="s">
        <v>21</v>
      </c>
      <c r="L17" t="s">
        <v>22</v>
      </c>
      <c r="M17" t="s">
        <v>1925</v>
      </c>
      <c r="N17" t="s">
        <v>20</v>
      </c>
      <c r="O17" t="s">
        <v>41</v>
      </c>
      <c r="P17" t="s">
        <v>41</v>
      </c>
    </row>
    <row r="18" spans="1:16" x14ac:dyDescent="0.3">
      <c r="A18" t="s">
        <v>1926</v>
      </c>
      <c r="B18" t="s">
        <v>39</v>
      </c>
      <c r="C18" t="s">
        <v>40</v>
      </c>
      <c r="D18" t="s">
        <v>1927</v>
      </c>
      <c r="E18" t="s">
        <v>23</v>
      </c>
      <c r="F18" t="s">
        <v>24</v>
      </c>
      <c r="G18" t="s">
        <v>1928</v>
      </c>
      <c r="H18" t="s">
        <v>1929</v>
      </c>
      <c r="I18" t="s">
        <v>19</v>
      </c>
      <c r="J18" t="s">
        <v>1930</v>
      </c>
      <c r="K18" t="s">
        <v>32</v>
      </c>
      <c r="L18" t="s">
        <v>26</v>
      </c>
      <c r="M18" t="s">
        <v>27</v>
      </c>
      <c r="N18" t="s">
        <v>20</v>
      </c>
      <c r="O18" t="s">
        <v>43</v>
      </c>
      <c r="P18" t="s">
        <v>43</v>
      </c>
    </row>
    <row r="19" spans="1:16" x14ac:dyDescent="0.3">
      <c r="A19" t="s">
        <v>1931</v>
      </c>
      <c r="B19" t="s">
        <v>39</v>
      </c>
      <c r="C19" t="s">
        <v>40</v>
      </c>
      <c r="D19" t="s">
        <v>1871</v>
      </c>
      <c r="E19" t="s">
        <v>23</v>
      </c>
      <c r="F19" t="s">
        <v>24</v>
      </c>
      <c r="G19" t="s">
        <v>1932</v>
      </c>
      <c r="H19" t="s">
        <v>1933</v>
      </c>
      <c r="I19" t="s">
        <v>19</v>
      </c>
      <c r="J19" t="s">
        <v>1934</v>
      </c>
      <c r="K19" t="s">
        <v>32</v>
      </c>
      <c r="L19" t="s">
        <v>26</v>
      </c>
      <c r="M19" t="s">
        <v>27</v>
      </c>
      <c r="N19" t="s">
        <v>20</v>
      </c>
      <c r="O19" t="s">
        <v>43</v>
      </c>
      <c r="P19" t="s">
        <v>43</v>
      </c>
    </row>
    <row r="20" spans="1:16" x14ac:dyDescent="0.3">
      <c r="A20" t="s">
        <v>1935</v>
      </c>
      <c r="B20" t="s">
        <v>39</v>
      </c>
      <c r="C20" t="s">
        <v>40</v>
      </c>
      <c r="D20" t="s">
        <v>1936</v>
      </c>
      <c r="E20" t="s">
        <v>23</v>
      </c>
      <c r="F20" t="s">
        <v>24</v>
      </c>
      <c r="G20" t="s">
        <v>1225</v>
      </c>
      <c r="H20" t="s">
        <v>1937</v>
      </c>
      <c r="I20" t="s">
        <v>19</v>
      </c>
      <c r="J20" t="s">
        <v>1828</v>
      </c>
      <c r="K20" t="s">
        <v>32</v>
      </c>
      <c r="L20" t="s">
        <v>26</v>
      </c>
      <c r="M20" t="s">
        <v>27</v>
      </c>
      <c r="N20" t="s">
        <v>20</v>
      </c>
      <c r="O20" t="s">
        <v>43</v>
      </c>
      <c r="P20" t="s">
        <v>43</v>
      </c>
    </row>
    <row r="21" spans="1:16" x14ac:dyDescent="0.3">
      <c r="A21" t="s">
        <v>1938</v>
      </c>
      <c r="B21" t="s">
        <v>39</v>
      </c>
      <c r="C21" t="s">
        <v>40</v>
      </c>
      <c r="D21" t="s">
        <v>1880</v>
      </c>
      <c r="E21" t="s">
        <v>23</v>
      </c>
      <c r="F21" t="s">
        <v>24</v>
      </c>
      <c r="G21" t="s">
        <v>1939</v>
      </c>
      <c r="H21" t="s">
        <v>1940</v>
      </c>
      <c r="I21" t="s">
        <v>19</v>
      </c>
      <c r="J21" t="s">
        <v>1941</v>
      </c>
      <c r="K21" t="s">
        <v>32</v>
      </c>
      <c r="L21" t="s">
        <v>26</v>
      </c>
      <c r="M21" t="s">
        <v>27</v>
      </c>
      <c r="N21" t="s">
        <v>20</v>
      </c>
      <c r="O21" t="s">
        <v>43</v>
      </c>
      <c r="P21" t="s">
        <v>43</v>
      </c>
    </row>
    <row r="22" spans="1:16" x14ac:dyDescent="0.3">
      <c r="A22" t="s">
        <v>1942</v>
      </c>
      <c r="B22" t="s">
        <v>39</v>
      </c>
      <c r="C22" t="s">
        <v>40</v>
      </c>
      <c r="D22" t="s">
        <v>1943</v>
      </c>
      <c r="E22" t="s">
        <v>23</v>
      </c>
      <c r="F22" t="s">
        <v>24</v>
      </c>
      <c r="G22" t="s">
        <v>1944</v>
      </c>
      <c r="H22" t="s">
        <v>1945</v>
      </c>
      <c r="I22" t="s">
        <v>19</v>
      </c>
      <c r="J22" t="s">
        <v>1946</v>
      </c>
      <c r="K22" t="s">
        <v>32</v>
      </c>
      <c r="L22" t="s">
        <v>26</v>
      </c>
      <c r="M22" t="s">
        <v>27</v>
      </c>
      <c r="N22" t="s">
        <v>20</v>
      </c>
      <c r="O22" t="s">
        <v>43</v>
      </c>
      <c r="P22" t="s">
        <v>43</v>
      </c>
    </row>
    <row r="23" spans="1:16" x14ac:dyDescent="0.3">
      <c r="A23" t="s">
        <v>1947</v>
      </c>
      <c r="B23" t="s">
        <v>39</v>
      </c>
      <c r="C23" t="s">
        <v>40</v>
      </c>
      <c r="D23" t="s">
        <v>1890</v>
      </c>
      <c r="E23" t="s">
        <v>23</v>
      </c>
      <c r="F23" t="s">
        <v>24</v>
      </c>
      <c r="G23" t="s">
        <v>1948</v>
      </c>
      <c r="H23" t="s">
        <v>1949</v>
      </c>
      <c r="I23" t="s">
        <v>19</v>
      </c>
      <c r="J23" t="s">
        <v>1950</v>
      </c>
      <c r="K23" t="s">
        <v>32</v>
      </c>
      <c r="L23" t="s">
        <v>26</v>
      </c>
      <c r="M23" t="s">
        <v>27</v>
      </c>
      <c r="N23" t="s">
        <v>20</v>
      </c>
      <c r="O23" t="s">
        <v>43</v>
      </c>
      <c r="P23" t="s">
        <v>43</v>
      </c>
    </row>
    <row r="24" spans="1:16" x14ac:dyDescent="0.3">
      <c r="A24" t="s">
        <v>1951</v>
      </c>
      <c r="B24" t="s">
        <v>39</v>
      </c>
      <c r="C24" t="s">
        <v>40</v>
      </c>
      <c r="D24" t="s">
        <v>1952</v>
      </c>
      <c r="E24" t="s">
        <v>23</v>
      </c>
      <c r="F24" t="s">
        <v>24</v>
      </c>
      <c r="G24" t="s">
        <v>1953</v>
      </c>
      <c r="H24" t="s">
        <v>185</v>
      </c>
      <c r="I24" t="s">
        <v>19</v>
      </c>
      <c r="J24" t="s">
        <v>1954</v>
      </c>
      <c r="K24" t="s">
        <v>32</v>
      </c>
      <c r="L24" t="s">
        <v>26</v>
      </c>
      <c r="M24" t="s">
        <v>27</v>
      </c>
      <c r="N24" t="s">
        <v>20</v>
      </c>
      <c r="O24" t="s">
        <v>43</v>
      </c>
      <c r="P24" t="s">
        <v>43</v>
      </c>
    </row>
    <row r="25" spans="1:16" x14ac:dyDescent="0.3">
      <c r="A25" t="s">
        <v>1951</v>
      </c>
      <c r="B25" t="s">
        <v>39</v>
      </c>
      <c r="C25" t="s">
        <v>40</v>
      </c>
      <c r="D25" t="s">
        <v>1952</v>
      </c>
      <c r="E25" t="s">
        <v>23</v>
      </c>
      <c r="F25" t="s">
        <v>24</v>
      </c>
      <c r="G25" t="s">
        <v>1953</v>
      </c>
      <c r="H25" t="s">
        <v>185</v>
      </c>
      <c r="I25" t="s">
        <v>19</v>
      </c>
      <c r="J25" t="s">
        <v>1954</v>
      </c>
      <c r="K25" t="s">
        <v>32</v>
      </c>
      <c r="L25" t="s">
        <v>26</v>
      </c>
      <c r="M25" t="s">
        <v>27</v>
      </c>
      <c r="N25" t="s">
        <v>20</v>
      </c>
      <c r="O25" t="s">
        <v>43</v>
      </c>
      <c r="P25" t="s">
        <v>43</v>
      </c>
    </row>
    <row r="26" spans="1:16" x14ac:dyDescent="0.3">
      <c r="A26" t="s">
        <v>1955</v>
      </c>
      <c r="B26" t="s">
        <v>39</v>
      </c>
      <c r="C26" t="s">
        <v>40</v>
      </c>
      <c r="D26" t="s">
        <v>1900</v>
      </c>
      <c r="E26" t="s">
        <v>23</v>
      </c>
      <c r="F26" t="s">
        <v>24</v>
      </c>
      <c r="G26" t="s">
        <v>1956</v>
      </c>
      <c r="H26" t="s">
        <v>1957</v>
      </c>
      <c r="I26" t="s">
        <v>19</v>
      </c>
      <c r="J26" t="s">
        <v>1958</v>
      </c>
      <c r="K26" t="s">
        <v>32</v>
      </c>
      <c r="L26" t="s">
        <v>26</v>
      </c>
      <c r="M26" t="s">
        <v>27</v>
      </c>
      <c r="N26" t="s">
        <v>20</v>
      </c>
      <c r="O26" t="s">
        <v>43</v>
      </c>
      <c r="P26" t="s">
        <v>43</v>
      </c>
    </row>
    <row r="27" spans="1:16" x14ac:dyDescent="0.3">
      <c r="A27" t="s">
        <v>1959</v>
      </c>
      <c r="B27" t="s">
        <v>39</v>
      </c>
      <c r="C27" t="s">
        <v>40</v>
      </c>
      <c r="D27" t="s">
        <v>1960</v>
      </c>
      <c r="E27" t="s">
        <v>23</v>
      </c>
      <c r="F27" t="s">
        <v>24</v>
      </c>
      <c r="G27" t="s">
        <v>1961</v>
      </c>
      <c r="H27" t="s">
        <v>1323</v>
      </c>
      <c r="I27" t="s">
        <v>19</v>
      </c>
      <c r="J27" t="s">
        <v>1962</v>
      </c>
      <c r="K27" t="s">
        <v>32</v>
      </c>
      <c r="L27" t="s">
        <v>26</v>
      </c>
      <c r="M27" t="s">
        <v>27</v>
      </c>
      <c r="N27" t="s">
        <v>20</v>
      </c>
      <c r="O27" t="s">
        <v>43</v>
      </c>
      <c r="P27" t="s">
        <v>43</v>
      </c>
    </row>
    <row r="28" spans="1:16" x14ac:dyDescent="0.3">
      <c r="A28" t="s">
        <v>1963</v>
      </c>
      <c r="B28" t="s">
        <v>39</v>
      </c>
      <c r="C28" t="s">
        <v>40</v>
      </c>
      <c r="D28" t="s">
        <v>1909</v>
      </c>
      <c r="E28" t="s">
        <v>23</v>
      </c>
      <c r="F28" t="s">
        <v>24</v>
      </c>
      <c r="G28" t="s">
        <v>1764</v>
      </c>
      <c r="H28" t="s">
        <v>1964</v>
      </c>
      <c r="I28" t="s">
        <v>19</v>
      </c>
      <c r="J28" t="s">
        <v>1765</v>
      </c>
      <c r="K28" t="s">
        <v>32</v>
      </c>
      <c r="L28" t="s">
        <v>26</v>
      </c>
      <c r="M28" t="s">
        <v>27</v>
      </c>
      <c r="N28" t="s">
        <v>20</v>
      </c>
      <c r="O28" t="s">
        <v>43</v>
      </c>
      <c r="P28" t="s">
        <v>43</v>
      </c>
    </row>
    <row r="29" spans="1:16" x14ac:dyDescent="0.3">
      <c r="A29" t="s">
        <v>1965</v>
      </c>
      <c r="B29" t="s">
        <v>39</v>
      </c>
      <c r="C29" t="s">
        <v>40</v>
      </c>
      <c r="D29" t="s">
        <v>1965</v>
      </c>
      <c r="E29" t="s">
        <v>18</v>
      </c>
      <c r="F29" t="s">
        <v>18</v>
      </c>
      <c r="G29" t="s">
        <v>1966</v>
      </c>
      <c r="H29" t="s">
        <v>1967</v>
      </c>
      <c r="I29" t="s">
        <v>19</v>
      </c>
      <c r="J29" t="s">
        <v>20</v>
      </c>
      <c r="K29" t="s">
        <v>21</v>
      </c>
      <c r="L29" t="s">
        <v>22</v>
      </c>
      <c r="M29" t="s">
        <v>1968</v>
      </c>
      <c r="N29" t="s">
        <v>20</v>
      </c>
      <c r="O29" t="s">
        <v>1969</v>
      </c>
      <c r="P29" t="s">
        <v>1970</v>
      </c>
    </row>
    <row r="30" spans="1:16" x14ac:dyDescent="0.3">
      <c r="A30" t="s">
        <v>1971</v>
      </c>
      <c r="B30" t="s">
        <v>39</v>
      </c>
      <c r="C30" t="s">
        <v>40</v>
      </c>
      <c r="D30" t="s">
        <v>1971</v>
      </c>
      <c r="E30" t="s">
        <v>18</v>
      </c>
      <c r="F30" t="s">
        <v>18</v>
      </c>
      <c r="G30" t="s">
        <v>1972</v>
      </c>
      <c r="H30" t="s">
        <v>1973</v>
      </c>
      <c r="I30" t="s">
        <v>19</v>
      </c>
      <c r="J30" t="s">
        <v>20</v>
      </c>
      <c r="K30" t="s">
        <v>21</v>
      </c>
      <c r="L30" t="s">
        <v>22</v>
      </c>
      <c r="M30" t="s">
        <v>1974</v>
      </c>
      <c r="N30" t="s">
        <v>20</v>
      </c>
      <c r="O30" t="s">
        <v>1975</v>
      </c>
      <c r="P30" t="s">
        <v>1975</v>
      </c>
    </row>
    <row r="31" spans="1:16" x14ac:dyDescent="0.3">
      <c r="A31" t="s">
        <v>1976</v>
      </c>
      <c r="B31" t="s">
        <v>39</v>
      </c>
      <c r="C31" t="s">
        <v>40</v>
      </c>
      <c r="D31" t="s">
        <v>1976</v>
      </c>
      <c r="E31" t="s">
        <v>18</v>
      </c>
      <c r="F31" t="s">
        <v>18</v>
      </c>
      <c r="G31" t="s">
        <v>1977</v>
      </c>
      <c r="H31" t="s">
        <v>1978</v>
      </c>
      <c r="I31" t="s">
        <v>19</v>
      </c>
      <c r="J31" t="s">
        <v>20</v>
      </c>
      <c r="K31" t="s">
        <v>21</v>
      </c>
      <c r="L31" t="s">
        <v>22</v>
      </c>
      <c r="M31" t="s">
        <v>1979</v>
      </c>
      <c r="N31" t="s">
        <v>20</v>
      </c>
      <c r="O31" t="s">
        <v>1975</v>
      </c>
      <c r="P31" t="s">
        <v>1980</v>
      </c>
    </row>
    <row r="32" spans="1:16" x14ac:dyDescent="0.3">
      <c r="A32" t="s">
        <v>1981</v>
      </c>
      <c r="B32" t="s">
        <v>39</v>
      </c>
      <c r="C32" t="s">
        <v>40</v>
      </c>
      <c r="D32" t="s">
        <v>1981</v>
      </c>
      <c r="E32" t="s">
        <v>18</v>
      </c>
      <c r="F32" t="s">
        <v>18</v>
      </c>
      <c r="G32" t="s">
        <v>1982</v>
      </c>
      <c r="H32" t="s">
        <v>1983</v>
      </c>
      <c r="I32" t="s">
        <v>19</v>
      </c>
      <c r="J32" t="s">
        <v>20</v>
      </c>
      <c r="K32" t="s">
        <v>21</v>
      </c>
      <c r="L32" t="s">
        <v>22</v>
      </c>
      <c r="M32" t="s">
        <v>1984</v>
      </c>
      <c r="N32" t="s">
        <v>20</v>
      </c>
      <c r="O32" t="s">
        <v>1985</v>
      </c>
      <c r="P32" t="s">
        <v>1975</v>
      </c>
    </row>
    <row r="33" spans="1:16" x14ac:dyDescent="0.3">
      <c r="A33" t="s">
        <v>1986</v>
      </c>
      <c r="B33" t="s">
        <v>39</v>
      </c>
      <c r="C33" t="s">
        <v>40</v>
      </c>
      <c r="D33" t="s">
        <v>1986</v>
      </c>
      <c r="E33" t="s">
        <v>18</v>
      </c>
      <c r="F33" t="s">
        <v>18</v>
      </c>
      <c r="G33" t="s">
        <v>1987</v>
      </c>
      <c r="H33" t="s">
        <v>1988</v>
      </c>
      <c r="I33" t="s">
        <v>19</v>
      </c>
      <c r="J33" t="s">
        <v>20</v>
      </c>
      <c r="K33" t="s">
        <v>21</v>
      </c>
      <c r="L33" t="s">
        <v>22</v>
      </c>
      <c r="M33" t="s">
        <v>1989</v>
      </c>
      <c r="N33" t="s">
        <v>20</v>
      </c>
      <c r="O33" t="s">
        <v>1990</v>
      </c>
      <c r="P33" t="s">
        <v>1991</v>
      </c>
    </row>
    <row r="34" spans="1:16" x14ac:dyDescent="0.3">
      <c r="A34" t="s">
        <v>1992</v>
      </c>
      <c r="B34" t="s">
        <v>39</v>
      </c>
      <c r="C34" t="s">
        <v>40</v>
      </c>
      <c r="D34" t="s">
        <v>1993</v>
      </c>
      <c r="E34" t="s">
        <v>23</v>
      </c>
      <c r="F34" t="s">
        <v>24</v>
      </c>
      <c r="G34" t="s">
        <v>921</v>
      </c>
      <c r="H34" t="s">
        <v>1994</v>
      </c>
      <c r="I34" t="s">
        <v>19</v>
      </c>
      <c r="J34" t="s">
        <v>922</v>
      </c>
      <c r="K34" t="s">
        <v>32</v>
      </c>
      <c r="L34" t="s">
        <v>26</v>
      </c>
      <c r="M34" t="s">
        <v>27</v>
      </c>
      <c r="N34" t="s">
        <v>20</v>
      </c>
      <c r="O34" t="s">
        <v>43</v>
      </c>
      <c r="P34" t="s">
        <v>43</v>
      </c>
    </row>
    <row r="35" spans="1:16" x14ac:dyDescent="0.3">
      <c r="A35" t="s">
        <v>1995</v>
      </c>
      <c r="B35" t="s">
        <v>39</v>
      </c>
      <c r="C35" t="s">
        <v>40</v>
      </c>
      <c r="D35" t="s">
        <v>1996</v>
      </c>
      <c r="E35" t="s">
        <v>23</v>
      </c>
      <c r="F35" t="s">
        <v>24</v>
      </c>
      <c r="G35" t="s">
        <v>1997</v>
      </c>
      <c r="H35" t="s">
        <v>1998</v>
      </c>
      <c r="I35" t="s">
        <v>19</v>
      </c>
      <c r="J35" t="s">
        <v>20</v>
      </c>
      <c r="K35" t="s">
        <v>25</v>
      </c>
      <c r="L35" t="s">
        <v>26</v>
      </c>
      <c r="M35" t="s">
        <v>27</v>
      </c>
      <c r="N35" t="s">
        <v>20</v>
      </c>
      <c r="O35" t="s">
        <v>43</v>
      </c>
      <c r="P35" t="s">
        <v>43</v>
      </c>
    </row>
    <row r="36" spans="1:16" x14ac:dyDescent="0.3">
      <c r="A36" t="s">
        <v>1999</v>
      </c>
      <c r="B36" t="s">
        <v>39</v>
      </c>
      <c r="C36" t="s">
        <v>40</v>
      </c>
      <c r="D36" t="s">
        <v>2000</v>
      </c>
      <c r="E36" t="s">
        <v>23</v>
      </c>
      <c r="F36" t="s">
        <v>24</v>
      </c>
      <c r="G36" t="s">
        <v>1759</v>
      </c>
      <c r="H36" t="s">
        <v>2001</v>
      </c>
      <c r="I36" t="s">
        <v>19</v>
      </c>
      <c r="J36" t="s">
        <v>20</v>
      </c>
      <c r="K36" t="s">
        <v>25</v>
      </c>
      <c r="L36" t="s">
        <v>26</v>
      </c>
      <c r="M36" t="s">
        <v>27</v>
      </c>
      <c r="N36" t="s">
        <v>20</v>
      </c>
      <c r="O36" t="s">
        <v>43</v>
      </c>
      <c r="P36" t="s">
        <v>43</v>
      </c>
    </row>
    <row r="37" spans="1:16" x14ac:dyDescent="0.3">
      <c r="A37" t="s">
        <v>2002</v>
      </c>
      <c r="B37" t="s">
        <v>39</v>
      </c>
      <c r="C37" t="s">
        <v>40</v>
      </c>
      <c r="D37" t="s">
        <v>2003</v>
      </c>
      <c r="E37" t="s">
        <v>23</v>
      </c>
      <c r="F37" t="s">
        <v>24</v>
      </c>
      <c r="G37" t="s">
        <v>892</v>
      </c>
      <c r="H37" t="s">
        <v>2004</v>
      </c>
      <c r="I37" t="s">
        <v>19</v>
      </c>
      <c r="J37" t="s">
        <v>20</v>
      </c>
      <c r="K37" t="s">
        <v>25</v>
      </c>
      <c r="L37" t="s">
        <v>26</v>
      </c>
      <c r="M37" t="s">
        <v>27</v>
      </c>
      <c r="N37" t="s">
        <v>20</v>
      </c>
      <c r="O37" t="s">
        <v>43</v>
      </c>
      <c r="P37" t="s">
        <v>43</v>
      </c>
    </row>
    <row r="38" spans="1:16" x14ac:dyDescent="0.3">
      <c r="A38" t="s">
        <v>2005</v>
      </c>
      <c r="B38" t="s">
        <v>39</v>
      </c>
      <c r="C38" t="s">
        <v>40</v>
      </c>
      <c r="D38" t="s">
        <v>2006</v>
      </c>
      <c r="E38" t="s">
        <v>23</v>
      </c>
      <c r="F38" t="s">
        <v>24</v>
      </c>
      <c r="G38" t="s">
        <v>2007</v>
      </c>
      <c r="H38" t="s">
        <v>2008</v>
      </c>
      <c r="I38" t="s">
        <v>19</v>
      </c>
      <c r="J38" t="s">
        <v>2009</v>
      </c>
      <c r="K38" t="s">
        <v>32</v>
      </c>
      <c r="L38" t="s">
        <v>26</v>
      </c>
      <c r="M38" t="s">
        <v>27</v>
      </c>
      <c r="N38" t="s">
        <v>20</v>
      </c>
      <c r="O38" t="s">
        <v>43</v>
      </c>
      <c r="P38" t="s">
        <v>43</v>
      </c>
    </row>
    <row r="39" spans="1:16" x14ac:dyDescent="0.3">
      <c r="A39" t="s">
        <v>2010</v>
      </c>
      <c r="B39" t="s">
        <v>47</v>
      </c>
      <c r="C39" t="s">
        <v>48</v>
      </c>
      <c r="D39" t="s">
        <v>1856</v>
      </c>
      <c r="E39" t="s">
        <v>49</v>
      </c>
      <c r="F39" t="s">
        <v>51</v>
      </c>
      <c r="G39" t="s">
        <v>146</v>
      </c>
      <c r="H39" t="s">
        <v>18</v>
      </c>
      <c r="I39" t="s">
        <v>19</v>
      </c>
      <c r="J39" t="s">
        <v>2011</v>
      </c>
      <c r="K39" t="s">
        <v>32</v>
      </c>
      <c r="L39" t="s">
        <v>26</v>
      </c>
      <c r="M39" t="s">
        <v>20</v>
      </c>
      <c r="N39" t="s">
        <v>20</v>
      </c>
      <c r="O39" t="s">
        <v>43</v>
      </c>
      <c r="P39" t="s">
        <v>21</v>
      </c>
    </row>
    <row r="40" spans="1:16" x14ac:dyDescent="0.3">
      <c r="A40" t="s">
        <v>2012</v>
      </c>
      <c r="B40" t="s">
        <v>47</v>
      </c>
      <c r="C40" t="s">
        <v>48</v>
      </c>
      <c r="D40" t="s">
        <v>2013</v>
      </c>
      <c r="E40" t="s">
        <v>49</v>
      </c>
      <c r="F40" t="s">
        <v>50</v>
      </c>
      <c r="G40" t="s">
        <v>909</v>
      </c>
      <c r="H40" t="s">
        <v>18</v>
      </c>
      <c r="I40" t="s">
        <v>19</v>
      </c>
      <c r="J40" t="s">
        <v>911</v>
      </c>
      <c r="K40" t="s">
        <v>32</v>
      </c>
      <c r="L40" t="s">
        <v>26</v>
      </c>
      <c r="M40" t="s">
        <v>20</v>
      </c>
      <c r="N40" t="s">
        <v>20</v>
      </c>
      <c r="O40" t="s">
        <v>43</v>
      </c>
      <c r="P40" t="s">
        <v>21</v>
      </c>
    </row>
    <row r="41" spans="1:16" x14ac:dyDescent="0.3">
      <c r="A41" t="s">
        <v>2014</v>
      </c>
      <c r="B41" t="s">
        <v>47</v>
      </c>
      <c r="C41" t="s">
        <v>48</v>
      </c>
      <c r="D41" t="s">
        <v>1927</v>
      </c>
      <c r="E41" t="s">
        <v>49</v>
      </c>
      <c r="F41" t="s">
        <v>50</v>
      </c>
      <c r="G41" t="s">
        <v>1647</v>
      </c>
      <c r="H41" t="s">
        <v>18</v>
      </c>
      <c r="I41" t="s">
        <v>19</v>
      </c>
      <c r="J41" t="s">
        <v>2015</v>
      </c>
      <c r="K41" t="s">
        <v>32</v>
      </c>
      <c r="L41" t="s">
        <v>26</v>
      </c>
      <c r="M41" t="s">
        <v>20</v>
      </c>
      <c r="N41" t="s">
        <v>20</v>
      </c>
      <c r="O41" t="s">
        <v>43</v>
      </c>
      <c r="P41" t="s">
        <v>21</v>
      </c>
    </row>
    <row r="42" spans="1:16" x14ac:dyDescent="0.3">
      <c r="A42" t="s">
        <v>2016</v>
      </c>
      <c r="B42" t="s">
        <v>47</v>
      </c>
      <c r="C42" t="s">
        <v>48</v>
      </c>
      <c r="D42" t="s">
        <v>1936</v>
      </c>
      <c r="E42" t="s">
        <v>49</v>
      </c>
      <c r="F42" t="s">
        <v>51</v>
      </c>
      <c r="G42" t="s">
        <v>2017</v>
      </c>
      <c r="H42" t="s">
        <v>18</v>
      </c>
      <c r="I42" t="s">
        <v>19</v>
      </c>
      <c r="J42" t="s">
        <v>2018</v>
      </c>
      <c r="K42" t="s">
        <v>32</v>
      </c>
      <c r="L42" t="s">
        <v>26</v>
      </c>
      <c r="M42" t="s">
        <v>20</v>
      </c>
      <c r="N42" t="s">
        <v>20</v>
      </c>
      <c r="O42" t="s">
        <v>43</v>
      </c>
      <c r="P42" t="s">
        <v>21</v>
      </c>
    </row>
    <row r="43" spans="1:16" x14ac:dyDescent="0.3">
      <c r="A43" t="s">
        <v>2019</v>
      </c>
      <c r="B43" t="s">
        <v>47</v>
      </c>
      <c r="C43" t="s">
        <v>48</v>
      </c>
      <c r="D43" t="s">
        <v>1880</v>
      </c>
      <c r="E43" t="s">
        <v>49</v>
      </c>
      <c r="F43" t="s">
        <v>50</v>
      </c>
      <c r="G43" t="s">
        <v>2020</v>
      </c>
      <c r="H43" t="s">
        <v>2021</v>
      </c>
      <c r="I43" t="s">
        <v>19</v>
      </c>
      <c r="J43" t="s">
        <v>2022</v>
      </c>
      <c r="K43" t="s">
        <v>32</v>
      </c>
      <c r="L43" t="s">
        <v>26</v>
      </c>
      <c r="M43" t="s">
        <v>27</v>
      </c>
      <c r="N43" t="s">
        <v>20</v>
      </c>
      <c r="O43" t="s">
        <v>43</v>
      </c>
      <c r="P43" t="s">
        <v>43</v>
      </c>
    </row>
    <row r="44" spans="1:16" x14ac:dyDescent="0.3">
      <c r="A44" t="s">
        <v>2023</v>
      </c>
      <c r="B44" t="s">
        <v>47</v>
      </c>
      <c r="C44" t="s">
        <v>48</v>
      </c>
      <c r="D44" t="s">
        <v>2024</v>
      </c>
      <c r="E44" t="s">
        <v>49</v>
      </c>
      <c r="F44" t="s">
        <v>50</v>
      </c>
      <c r="G44" t="s">
        <v>156</v>
      </c>
      <c r="H44" t="s">
        <v>18</v>
      </c>
      <c r="I44" t="s">
        <v>19</v>
      </c>
      <c r="J44" t="s">
        <v>1461</v>
      </c>
      <c r="K44" t="s">
        <v>32</v>
      </c>
      <c r="L44" t="s">
        <v>26</v>
      </c>
      <c r="M44" t="s">
        <v>20</v>
      </c>
      <c r="N44" t="s">
        <v>20</v>
      </c>
      <c r="O44" t="s">
        <v>43</v>
      </c>
      <c r="P44" t="s">
        <v>21</v>
      </c>
    </row>
    <row r="45" spans="1:16" x14ac:dyDescent="0.3">
      <c r="A45" t="s">
        <v>2025</v>
      </c>
      <c r="B45" t="s">
        <v>47</v>
      </c>
      <c r="C45" t="s">
        <v>48</v>
      </c>
      <c r="D45" t="s">
        <v>1993</v>
      </c>
      <c r="E45" t="s">
        <v>49</v>
      </c>
      <c r="F45" t="s">
        <v>50</v>
      </c>
      <c r="G45" t="s">
        <v>1467</v>
      </c>
      <c r="H45" t="s">
        <v>2026</v>
      </c>
      <c r="I45" t="s">
        <v>19</v>
      </c>
      <c r="J45" t="s">
        <v>2027</v>
      </c>
      <c r="K45" t="s">
        <v>32</v>
      </c>
      <c r="L45" t="s">
        <v>26</v>
      </c>
      <c r="M45" t="s">
        <v>27</v>
      </c>
      <c r="N45" t="s">
        <v>20</v>
      </c>
      <c r="O45" t="s">
        <v>43</v>
      </c>
      <c r="P45" t="s">
        <v>43</v>
      </c>
    </row>
    <row r="46" spans="1:16" x14ac:dyDescent="0.3">
      <c r="A46" t="s">
        <v>2028</v>
      </c>
      <c r="B46" t="s">
        <v>47</v>
      </c>
      <c r="C46" t="s">
        <v>48</v>
      </c>
      <c r="D46" t="s">
        <v>1996</v>
      </c>
      <c r="E46" t="s">
        <v>49</v>
      </c>
      <c r="F46" t="s">
        <v>50</v>
      </c>
      <c r="G46" t="s">
        <v>1533</v>
      </c>
      <c r="H46" t="s">
        <v>18</v>
      </c>
      <c r="I46" t="s">
        <v>19</v>
      </c>
      <c r="J46" t="s">
        <v>2029</v>
      </c>
      <c r="K46" t="s">
        <v>32</v>
      </c>
      <c r="L46" t="s">
        <v>26</v>
      </c>
      <c r="M46" t="s">
        <v>20</v>
      </c>
      <c r="N46" t="s">
        <v>20</v>
      </c>
      <c r="O46" t="s">
        <v>43</v>
      </c>
      <c r="P46" t="s">
        <v>21</v>
      </c>
    </row>
    <row r="47" spans="1:16" x14ac:dyDescent="0.3">
      <c r="A47" t="s">
        <v>2030</v>
      </c>
      <c r="B47" t="s">
        <v>47</v>
      </c>
      <c r="C47" t="s">
        <v>48</v>
      </c>
      <c r="D47" t="s">
        <v>2000</v>
      </c>
      <c r="E47" t="s">
        <v>49</v>
      </c>
      <c r="F47" t="s">
        <v>51</v>
      </c>
      <c r="G47" t="s">
        <v>1730</v>
      </c>
      <c r="H47" t="s">
        <v>18</v>
      </c>
      <c r="I47" t="s">
        <v>19</v>
      </c>
      <c r="J47" t="s">
        <v>1731</v>
      </c>
      <c r="K47" t="s">
        <v>32</v>
      </c>
      <c r="L47" t="s">
        <v>26</v>
      </c>
      <c r="M47" t="s">
        <v>20</v>
      </c>
      <c r="N47" t="s">
        <v>20</v>
      </c>
      <c r="O47" t="s">
        <v>43</v>
      </c>
      <c r="P47" t="s">
        <v>21</v>
      </c>
    </row>
    <row r="48" spans="1:16" x14ac:dyDescent="0.3">
      <c r="A48" t="s">
        <v>2031</v>
      </c>
      <c r="B48" t="s">
        <v>47</v>
      </c>
      <c r="C48" t="s">
        <v>48</v>
      </c>
      <c r="D48" t="s">
        <v>2003</v>
      </c>
      <c r="E48" t="s">
        <v>49</v>
      </c>
      <c r="F48" t="s">
        <v>50</v>
      </c>
      <c r="G48" t="s">
        <v>2032</v>
      </c>
      <c r="H48" t="s">
        <v>18</v>
      </c>
      <c r="I48" t="s">
        <v>19</v>
      </c>
      <c r="J48" t="s">
        <v>2033</v>
      </c>
      <c r="K48" t="s">
        <v>32</v>
      </c>
      <c r="L48" t="s">
        <v>26</v>
      </c>
      <c r="M48" t="s">
        <v>20</v>
      </c>
      <c r="N48" t="s">
        <v>20</v>
      </c>
      <c r="O48" t="s">
        <v>43</v>
      </c>
      <c r="P48" t="s">
        <v>21</v>
      </c>
    </row>
    <row r="49" spans="1:16" x14ac:dyDescent="0.3">
      <c r="A49" t="s">
        <v>2034</v>
      </c>
      <c r="B49" t="s">
        <v>47</v>
      </c>
      <c r="C49" t="s">
        <v>48</v>
      </c>
      <c r="D49" t="s">
        <v>2006</v>
      </c>
      <c r="E49" t="s">
        <v>49</v>
      </c>
      <c r="F49" t="s">
        <v>50</v>
      </c>
      <c r="G49" t="s">
        <v>2035</v>
      </c>
      <c r="H49" t="s">
        <v>2036</v>
      </c>
      <c r="I49" t="s">
        <v>19</v>
      </c>
      <c r="J49" t="s">
        <v>2037</v>
      </c>
      <c r="K49" t="s">
        <v>32</v>
      </c>
      <c r="L49" t="s">
        <v>26</v>
      </c>
      <c r="M49" t="s">
        <v>27</v>
      </c>
      <c r="N49" t="s">
        <v>20</v>
      </c>
      <c r="O49" t="s">
        <v>43</v>
      </c>
      <c r="P49" t="s">
        <v>43</v>
      </c>
    </row>
    <row r="50" spans="1:16" x14ac:dyDescent="0.3">
      <c r="A50" t="s">
        <v>2038</v>
      </c>
      <c r="B50" t="s">
        <v>54</v>
      </c>
      <c r="C50" t="s">
        <v>55</v>
      </c>
      <c r="D50" t="s">
        <v>2038</v>
      </c>
      <c r="E50" t="s">
        <v>18</v>
      </c>
      <c r="F50" t="s">
        <v>18</v>
      </c>
      <c r="G50" t="s">
        <v>2039</v>
      </c>
      <c r="I50" t="s">
        <v>19</v>
      </c>
      <c r="J50" t="s">
        <v>20</v>
      </c>
      <c r="K50" t="s">
        <v>21</v>
      </c>
      <c r="L50" t="s">
        <v>22</v>
      </c>
      <c r="M50" t="s">
        <v>20</v>
      </c>
      <c r="N50" t="s">
        <v>20</v>
      </c>
      <c r="O50" t="s">
        <v>56</v>
      </c>
    </row>
    <row r="51" spans="1:16" x14ac:dyDescent="0.3">
      <c r="A51" t="s">
        <v>2040</v>
      </c>
      <c r="B51" t="s">
        <v>54</v>
      </c>
      <c r="C51" t="s">
        <v>55</v>
      </c>
      <c r="D51" t="s">
        <v>2013</v>
      </c>
      <c r="E51" t="s">
        <v>49</v>
      </c>
      <c r="F51" t="s">
        <v>50</v>
      </c>
      <c r="G51" t="s">
        <v>2041</v>
      </c>
      <c r="H51" t="s">
        <v>2042</v>
      </c>
      <c r="I51" t="s">
        <v>19</v>
      </c>
      <c r="J51" t="s">
        <v>2043</v>
      </c>
      <c r="K51" t="s">
        <v>32</v>
      </c>
      <c r="L51" t="s">
        <v>26</v>
      </c>
      <c r="M51" t="s">
        <v>27</v>
      </c>
      <c r="N51" t="s">
        <v>20</v>
      </c>
      <c r="O51" t="s">
        <v>28</v>
      </c>
      <c r="P51" t="s">
        <v>28</v>
      </c>
    </row>
    <row r="52" spans="1:16" x14ac:dyDescent="0.3">
      <c r="A52" t="s">
        <v>2044</v>
      </c>
      <c r="B52" t="s">
        <v>54</v>
      </c>
      <c r="C52" t="s">
        <v>55</v>
      </c>
      <c r="D52" t="s">
        <v>1864</v>
      </c>
      <c r="E52" t="s">
        <v>49</v>
      </c>
      <c r="F52" t="s">
        <v>50</v>
      </c>
      <c r="G52" t="s">
        <v>621</v>
      </c>
      <c r="H52" t="s">
        <v>2045</v>
      </c>
      <c r="I52" t="s">
        <v>19</v>
      </c>
      <c r="J52" t="s">
        <v>622</v>
      </c>
      <c r="K52" t="s">
        <v>32</v>
      </c>
      <c r="L52" t="s">
        <v>26</v>
      </c>
      <c r="M52" t="s">
        <v>27</v>
      </c>
      <c r="N52" t="s">
        <v>20</v>
      </c>
      <c r="O52" t="s">
        <v>28</v>
      </c>
      <c r="P52" t="s">
        <v>28</v>
      </c>
    </row>
    <row r="53" spans="1:16" x14ac:dyDescent="0.3">
      <c r="A53" t="s">
        <v>2046</v>
      </c>
      <c r="B53" t="s">
        <v>54</v>
      </c>
      <c r="C53" t="s">
        <v>55</v>
      </c>
      <c r="D53" t="s">
        <v>2046</v>
      </c>
      <c r="E53" t="s">
        <v>18</v>
      </c>
      <c r="F53" t="s">
        <v>18</v>
      </c>
      <c r="G53" t="s">
        <v>2047</v>
      </c>
      <c r="H53" t="s">
        <v>2048</v>
      </c>
      <c r="I53" t="s">
        <v>19</v>
      </c>
      <c r="J53" t="s">
        <v>20</v>
      </c>
      <c r="K53" t="s">
        <v>21</v>
      </c>
      <c r="L53" t="s">
        <v>22</v>
      </c>
      <c r="M53" t="s">
        <v>2049</v>
      </c>
      <c r="N53" t="s">
        <v>20</v>
      </c>
      <c r="O53" t="s">
        <v>2050</v>
      </c>
      <c r="P53" t="s">
        <v>2051</v>
      </c>
    </row>
    <row r="54" spans="1:16" x14ac:dyDescent="0.3">
      <c r="A54" t="s">
        <v>2052</v>
      </c>
      <c r="B54" t="s">
        <v>54</v>
      </c>
      <c r="C54" t="s">
        <v>55</v>
      </c>
      <c r="D54" t="s">
        <v>1871</v>
      </c>
      <c r="E54" t="s">
        <v>49</v>
      </c>
      <c r="F54" t="s">
        <v>50</v>
      </c>
      <c r="G54" t="s">
        <v>2053</v>
      </c>
      <c r="H54" t="s">
        <v>440</v>
      </c>
      <c r="I54" t="s">
        <v>19</v>
      </c>
      <c r="J54" t="s">
        <v>2054</v>
      </c>
      <c r="K54" t="s">
        <v>32</v>
      </c>
      <c r="L54" t="s">
        <v>26</v>
      </c>
      <c r="M54" t="s">
        <v>27</v>
      </c>
      <c r="N54" t="s">
        <v>20</v>
      </c>
      <c r="O54" t="s">
        <v>28</v>
      </c>
      <c r="P54" t="s">
        <v>28</v>
      </c>
    </row>
    <row r="55" spans="1:16" x14ac:dyDescent="0.3">
      <c r="A55" t="s">
        <v>2055</v>
      </c>
      <c r="B55" t="s">
        <v>54</v>
      </c>
      <c r="C55" t="s">
        <v>55</v>
      </c>
      <c r="D55" t="s">
        <v>1936</v>
      </c>
      <c r="E55" t="s">
        <v>49</v>
      </c>
      <c r="F55" t="s">
        <v>51</v>
      </c>
      <c r="G55" t="s">
        <v>2056</v>
      </c>
      <c r="H55" t="s">
        <v>61</v>
      </c>
      <c r="I55" t="s">
        <v>19</v>
      </c>
      <c r="J55" t="s">
        <v>2057</v>
      </c>
      <c r="K55" t="s">
        <v>32</v>
      </c>
      <c r="L55" t="s">
        <v>26</v>
      </c>
      <c r="M55" t="s">
        <v>53</v>
      </c>
      <c r="N55" t="s">
        <v>20</v>
      </c>
      <c r="O55" t="s">
        <v>28</v>
      </c>
      <c r="P55" t="s">
        <v>28</v>
      </c>
    </row>
    <row r="56" spans="1:16" x14ac:dyDescent="0.3">
      <c r="A56" t="s">
        <v>2058</v>
      </c>
      <c r="B56" t="s">
        <v>54</v>
      </c>
      <c r="C56" t="s">
        <v>55</v>
      </c>
      <c r="D56" t="s">
        <v>1880</v>
      </c>
      <c r="E56" t="s">
        <v>49</v>
      </c>
      <c r="F56" t="s">
        <v>50</v>
      </c>
      <c r="G56" t="s">
        <v>1506</v>
      </c>
      <c r="H56" t="s">
        <v>915</v>
      </c>
      <c r="I56" t="s">
        <v>19</v>
      </c>
      <c r="J56" t="s">
        <v>2059</v>
      </c>
      <c r="K56" t="s">
        <v>32</v>
      </c>
      <c r="L56" t="s">
        <v>26</v>
      </c>
      <c r="M56" t="s">
        <v>27</v>
      </c>
      <c r="N56" t="s">
        <v>20</v>
      </c>
      <c r="O56" t="s">
        <v>28</v>
      </c>
      <c r="P56" t="s">
        <v>28</v>
      </c>
    </row>
    <row r="57" spans="1:16" x14ac:dyDescent="0.3">
      <c r="A57" t="s">
        <v>2060</v>
      </c>
      <c r="B57" t="s">
        <v>54</v>
      </c>
      <c r="C57" t="s">
        <v>55</v>
      </c>
      <c r="D57" t="s">
        <v>1943</v>
      </c>
      <c r="E57" t="s">
        <v>49</v>
      </c>
      <c r="F57" t="s">
        <v>50</v>
      </c>
      <c r="G57" t="s">
        <v>60</v>
      </c>
      <c r="H57" t="s">
        <v>1787</v>
      </c>
      <c r="I57" t="s">
        <v>19</v>
      </c>
      <c r="J57" t="s">
        <v>2061</v>
      </c>
      <c r="K57" t="s">
        <v>32</v>
      </c>
      <c r="L57" t="s">
        <v>26</v>
      </c>
      <c r="M57" t="s">
        <v>27</v>
      </c>
      <c r="N57" t="s">
        <v>20</v>
      </c>
      <c r="O57" t="s">
        <v>28</v>
      </c>
      <c r="P57" t="s">
        <v>28</v>
      </c>
    </row>
    <row r="58" spans="1:16" x14ac:dyDescent="0.3">
      <c r="A58" t="s">
        <v>2062</v>
      </c>
      <c r="B58" t="s">
        <v>54</v>
      </c>
      <c r="C58" t="s">
        <v>55</v>
      </c>
      <c r="D58" t="s">
        <v>2062</v>
      </c>
      <c r="E58" t="s">
        <v>18</v>
      </c>
      <c r="F58" t="s">
        <v>18</v>
      </c>
      <c r="G58" t="s">
        <v>2063</v>
      </c>
      <c r="H58" t="s">
        <v>2064</v>
      </c>
      <c r="I58" t="s">
        <v>19</v>
      </c>
      <c r="J58" t="s">
        <v>20</v>
      </c>
      <c r="K58" t="s">
        <v>21</v>
      </c>
      <c r="L58" t="s">
        <v>22</v>
      </c>
      <c r="M58" t="s">
        <v>2065</v>
      </c>
      <c r="N58" t="s">
        <v>20</v>
      </c>
      <c r="O58" t="s">
        <v>56</v>
      </c>
      <c r="P58" t="s">
        <v>56</v>
      </c>
    </row>
    <row r="59" spans="1:16" x14ac:dyDescent="0.3">
      <c r="A59" t="s">
        <v>2066</v>
      </c>
      <c r="B59" t="s">
        <v>54</v>
      </c>
      <c r="C59" t="s">
        <v>55</v>
      </c>
      <c r="D59" t="s">
        <v>1952</v>
      </c>
      <c r="E59" t="s">
        <v>49</v>
      </c>
      <c r="F59" t="s">
        <v>50</v>
      </c>
      <c r="G59" t="s">
        <v>2067</v>
      </c>
      <c r="H59" t="s">
        <v>2068</v>
      </c>
      <c r="I59" t="s">
        <v>19</v>
      </c>
      <c r="J59" t="s">
        <v>2069</v>
      </c>
      <c r="K59" t="s">
        <v>32</v>
      </c>
      <c r="L59" t="s">
        <v>26</v>
      </c>
      <c r="M59" t="s">
        <v>27</v>
      </c>
      <c r="N59" t="s">
        <v>20</v>
      </c>
      <c r="O59" t="s">
        <v>28</v>
      </c>
      <c r="P59" t="s">
        <v>28</v>
      </c>
    </row>
    <row r="60" spans="1:16" x14ac:dyDescent="0.3">
      <c r="A60" t="s">
        <v>2070</v>
      </c>
      <c r="B60" t="s">
        <v>54</v>
      </c>
      <c r="C60" t="s">
        <v>55</v>
      </c>
      <c r="D60" t="s">
        <v>1900</v>
      </c>
      <c r="E60" t="s">
        <v>49</v>
      </c>
      <c r="F60" t="s">
        <v>51</v>
      </c>
      <c r="G60" t="s">
        <v>2071</v>
      </c>
      <c r="H60" t="s">
        <v>135</v>
      </c>
      <c r="I60" t="s">
        <v>19</v>
      </c>
      <c r="J60" t="s">
        <v>411</v>
      </c>
      <c r="K60" t="s">
        <v>32</v>
      </c>
      <c r="L60" t="s">
        <v>26</v>
      </c>
      <c r="M60" t="s">
        <v>53</v>
      </c>
      <c r="N60" t="s">
        <v>20</v>
      </c>
      <c r="O60" t="s">
        <v>28</v>
      </c>
      <c r="P60" t="s">
        <v>28</v>
      </c>
    </row>
    <row r="61" spans="1:16" x14ac:dyDescent="0.3">
      <c r="A61" t="s">
        <v>2072</v>
      </c>
      <c r="B61" t="s">
        <v>54</v>
      </c>
      <c r="C61" t="s">
        <v>55</v>
      </c>
      <c r="D61" t="s">
        <v>1960</v>
      </c>
      <c r="E61" t="s">
        <v>49</v>
      </c>
      <c r="F61" t="s">
        <v>50</v>
      </c>
      <c r="G61" t="s">
        <v>2073</v>
      </c>
      <c r="H61" t="s">
        <v>1282</v>
      </c>
      <c r="I61" t="s">
        <v>19</v>
      </c>
      <c r="J61" t="s">
        <v>2074</v>
      </c>
      <c r="K61" t="s">
        <v>32</v>
      </c>
      <c r="L61" t="s">
        <v>26</v>
      </c>
      <c r="M61" t="s">
        <v>27</v>
      </c>
      <c r="N61" t="s">
        <v>20</v>
      </c>
      <c r="O61" t="s">
        <v>28</v>
      </c>
      <c r="P61" t="s">
        <v>28</v>
      </c>
    </row>
    <row r="62" spans="1:16" x14ac:dyDescent="0.3">
      <c r="A62" t="s">
        <v>2075</v>
      </c>
      <c r="B62" t="s">
        <v>54</v>
      </c>
      <c r="C62" t="s">
        <v>55</v>
      </c>
      <c r="D62" t="s">
        <v>2075</v>
      </c>
      <c r="E62" t="s">
        <v>18</v>
      </c>
      <c r="F62" t="s">
        <v>18</v>
      </c>
      <c r="G62" t="s">
        <v>2076</v>
      </c>
      <c r="H62" t="s">
        <v>2077</v>
      </c>
      <c r="I62" t="s">
        <v>19</v>
      </c>
      <c r="J62" t="s">
        <v>20</v>
      </c>
      <c r="K62" t="s">
        <v>21</v>
      </c>
      <c r="L62" t="s">
        <v>22</v>
      </c>
      <c r="M62" t="s">
        <v>2078</v>
      </c>
      <c r="N62" t="s">
        <v>20</v>
      </c>
      <c r="O62" t="s">
        <v>2079</v>
      </c>
      <c r="P62" t="s">
        <v>2080</v>
      </c>
    </row>
    <row r="63" spans="1:16" x14ac:dyDescent="0.3">
      <c r="A63" t="s">
        <v>2081</v>
      </c>
      <c r="B63" t="s">
        <v>54</v>
      </c>
      <c r="C63" t="s">
        <v>55</v>
      </c>
      <c r="D63" t="s">
        <v>2082</v>
      </c>
      <c r="E63" t="s">
        <v>49</v>
      </c>
      <c r="F63" t="s">
        <v>50</v>
      </c>
      <c r="G63" t="s">
        <v>1343</v>
      </c>
      <c r="H63" t="s">
        <v>2083</v>
      </c>
      <c r="I63" t="s">
        <v>19</v>
      </c>
      <c r="J63" t="s">
        <v>1581</v>
      </c>
      <c r="K63" t="s">
        <v>32</v>
      </c>
      <c r="L63" t="s">
        <v>26</v>
      </c>
      <c r="M63" t="s">
        <v>27</v>
      </c>
      <c r="N63" t="s">
        <v>20</v>
      </c>
      <c r="O63" t="s">
        <v>28</v>
      </c>
      <c r="P63" t="s">
        <v>28</v>
      </c>
    </row>
    <row r="64" spans="1:16" x14ac:dyDescent="0.3">
      <c r="A64" t="s">
        <v>2084</v>
      </c>
      <c r="B64" t="s">
        <v>54</v>
      </c>
      <c r="C64" t="s">
        <v>55</v>
      </c>
      <c r="D64" t="s">
        <v>2085</v>
      </c>
      <c r="E64" t="s">
        <v>49</v>
      </c>
      <c r="F64" t="s">
        <v>50</v>
      </c>
      <c r="G64" t="s">
        <v>2086</v>
      </c>
      <c r="H64" t="s">
        <v>2087</v>
      </c>
      <c r="I64" t="s">
        <v>19</v>
      </c>
      <c r="J64" t="s">
        <v>2088</v>
      </c>
      <c r="K64" t="s">
        <v>32</v>
      </c>
      <c r="L64" t="s">
        <v>26</v>
      </c>
      <c r="M64" t="s">
        <v>27</v>
      </c>
      <c r="N64" t="s">
        <v>20</v>
      </c>
      <c r="O64" t="s">
        <v>28</v>
      </c>
      <c r="P64" t="s">
        <v>28</v>
      </c>
    </row>
    <row r="65" spans="1:16" x14ac:dyDescent="0.3">
      <c r="A65" t="s">
        <v>2089</v>
      </c>
      <c r="B65" t="s">
        <v>54</v>
      </c>
      <c r="C65" t="s">
        <v>55</v>
      </c>
      <c r="D65" t="s">
        <v>2090</v>
      </c>
      <c r="E65" t="s">
        <v>49</v>
      </c>
      <c r="F65" t="s">
        <v>51</v>
      </c>
      <c r="G65" t="s">
        <v>2091</v>
      </c>
      <c r="H65" t="s">
        <v>199</v>
      </c>
      <c r="I65" t="s">
        <v>19</v>
      </c>
      <c r="J65" t="s">
        <v>2092</v>
      </c>
      <c r="K65" t="s">
        <v>32</v>
      </c>
      <c r="L65" t="s">
        <v>26</v>
      </c>
      <c r="M65" t="s">
        <v>53</v>
      </c>
      <c r="N65" t="s">
        <v>20</v>
      </c>
      <c r="O65" t="s">
        <v>28</v>
      </c>
      <c r="P65" t="s">
        <v>28</v>
      </c>
    </row>
    <row r="66" spans="1:16" x14ac:dyDescent="0.3">
      <c r="A66" t="s">
        <v>2093</v>
      </c>
      <c r="B66" t="s">
        <v>54</v>
      </c>
      <c r="C66" t="s">
        <v>55</v>
      </c>
      <c r="D66" t="s">
        <v>2093</v>
      </c>
      <c r="E66" t="s">
        <v>18</v>
      </c>
      <c r="F66" t="s">
        <v>18</v>
      </c>
      <c r="G66" t="s">
        <v>2094</v>
      </c>
      <c r="H66" t="s">
        <v>2095</v>
      </c>
      <c r="I66" t="s">
        <v>19</v>
      </c>
      <c r="J66" t="s">
        <v>20</v>
      </c>
      <c r="K66" t="s">
        <v>21</v>
      </c>
      <c r="L66" t="s">
        <v>22</v>
      </c>
      <c r="M66" t="s">
        <v>2096</v>
      </c>
      <c r="N66" t="s">
        <v>20</v>
      </c>
      <c r="O66" t="s">
        <v>2097</v>
      </c>
      <c r="P66" t="s">
        <v>56</v>
      </c>
    </row>
    <row r="67" spans="1:16" x14ac:dyDescent="0.3">
      <c r="A67" t="s">
        <v>2098</v>
      </c>
      <c r="B67" t="s">
        <v>54</v>
      </c>
      <c r="C67" t="s">
        <v>55</v>
      </c>
      <c r="D67" t="s">
        <v>2099</v>
      </c>
      <c r="E67" t="s">
        <v>49</v>
      </c>
      <c r="F67" t="s">
        <v>50</v>
      </c>
      <c r="G67" t="s">
        <v>926</v>
      </c>
      <c r="H67" t="s">
        <v>2100</v>
      </c>
      <c r="I67" t="s">
        <v>19</v>
      </c>
      <c r="J67" t="s">
        <v>899</v>
      </c>
      <c r="K67" t="s">
        <v>32</v>
      </c>
      <c r="L67" t="s">
        <v>26</v>
      </c>
      <c r="M67" t="s">
        <v>27</v>
      </c>
      <c r="N67" t="s">
        <v>20</v>
      </c>
      <c r="O67" t="s">
        <v>28</v>
      </c>
      <c r="P67" t="s">
        <v>28</v>
      </c>
    </row>
    <row r="68" spans="1:16" x14ac:dyDescent="0.3">
      <c r="A68" t="s">
        <v>2101</v>
      </c>
      <c r="B68" t="s">
        <v>54</v>
      </c>
      <c r="C68" t="s">
        <v>55</v>
      </c>
      <c r="D68" t="s">
        <v>1993</v>
      </c>
      <c r="E68" t="s">
        <v>49</v>
      </c>
      <c r="F68" t="s">
        <v>50</v>
      </c>
      <c r="G68" t="s">
        <v>2102</v>
      </c>
      <c r="H68" t="s">
        <v>1492</v>
      </c>
      <c r="I68" t="s">
        <v>19</v>
      </c>
      <c r="J68" t="s">
        <v>2103</v>
      </c>
      <c r="K68" t="s">
        <v>32</v>
      </c>
      <c r="L68" t="s">
        <v>26</v>
      </c>
      <c r="M68" t="s">
        <v>27</v>
      </c>
      <c r="N68" t="s">
        <v>20</v>
      </c>
      <c r="O68" t="s">
        <v>28</v>
      </c>
      <c r="P68" t="s">
        <v>28</v>
      </c>
    </row>
    <row r="69" spans="1:16" x14ac:dyDescent="0.3">
      <c r="A69" t="s">
        <v>2104</v>
      </c>
      <c r="B69" t="s">
        <v>54</v>
      </c>
      <c r="C69" t="s">
        <v>55</v>
      </c>
      <c r="D69" t="s">
        <v>2104</v>
      </c>
      <c r="E69" t="s">
        <v>18</v>
      </c>
      <c r="F69" t="s">
        <v>18</v>
      </c>
      <c r="G69" t="s">
        <v>2105</v>
      </c>
      <c r="H69" t="s">
        <v>2106</v>
      </c>
      <c r="I69" t="s">
        <v>19</v>
      </c>
      <c r="J69" t="s">
        <v>20</v>
      </c>
      <c r="K69" t="s">
        <v>21</v>
      </c>
      <c r="L69" t="s">
        <v>22</v>
      </c>
      <c r="M69" t="s">
        <v>2107</v>
      </c>
      <c r="N69" t="s">
        <v>20</v>
      </c>
      <c r="O69" t="s">
        <v>56</v>
      </c>
      <c r="P69" t="s">
        <v>2050</v>
      </c>
    </row>
    <row r="70" spans="1:16" x14ac:dyDescent="0.3">
      <c r="A70" t="s">
        <v>2108</v>
      </c>
      <c r="B70" t="s">
        <v>54</v>
      </c>
      <c r="C70" t="s">
        <v>55</v>
      </c>
      <c r="D70" t="s">
        <v>2000</v>
      </c>
      <c r="E70" t="s">
        <v>49</v>
      </c>
      <c r="F70" t="s">
        <v>51</v>
      </c>
      <c r="G70" t="s">
        <v>929</v>
      </c>
      <c r="H70" t="s">
        <v>2109</v>
      </c>
      <c r="I70" t="s">
        <v>19</v>
      </c>
      <c r="J70" t="s">
        <v>2110</v>
      </c>
      <c r="K70" t="s">
        <v>32</v>
      </c>
      <c r="L70" t="s">
        <v>26</v>
      </c>
      <c r="M70" t="s">
        <v>53</v>
      </c>
      <c r="N70" t="s">
        <v>20</v>
      </c>
      <c r="O70" t="s">
        <v>28</v>
      </c>
      <c r="P70" t="s">
        <v>28</v>
      </c>
    </row>
    <row r="71" spans="1:16" x14ac:dyDescent="0.3">
      <c r="A71" t="s">
        <v>2111</v>
      </c>
      <c r="B71" t="s">
        <v>54</v>
      </c>
      <c r="C71" t="s">
        <v>55</v>
      </c>
      <c r="D71" t="s">
        <v>2003</v>
      </c>
      <c r="E71" t="s">
        <v>49</v>
      </c>
      <c r="F71" t="s">
        <v>50</v>
      </c>
      <c r="G71" t="s">
        <v>2112</v>
      </c>
      <c r="H71" t="s">
        <v>357</v>
      </c>
      <c r="I71" t="s">
        <v>19</v>
      </c>
      <c r="J71" t="s">
        <v>2113</v>
      </c>
      <c r="K71" t="s">
        <v>32</v>
      </c>
      <c r="L71" t="s">
        <v>26</v>
      </c>
      <c r="M71" t="s">
        <v>27</v>
      </c>
      <c r="N71" t="s">
        <v>20</v>
      </c>
      <c r="O71" t="s">
        <v>28</v>
      </c>
      <c r="P71" t="s">
        <v>28</v>
      </c>
    </row>
    <row r="72" spans="1:16" x14ac:dyDescent="0.3">
      <c r="A72" t="s">
        <v>2114</v>
      </c>
      <c r="B72" t="s">
        <v>54</v>
      </c>
      <c r="C72" t="s">
        <v>55</v>
      </c>
      <c r="D72" t="s">
        <v>2006</v>
      </c>
      <c r="E72" t="s">
        <v>49</v>
      </c>
      <c r="F72" t="s">
        <v>50</v>
      </c>
      <c r="G72" t="s">
        <v>2115</v>
      </c>
      <c r="H72" t="s">
        <v>2116</v>
      </c>
      <c r="I72" t="s">
        <v>19</v>
      </c>
      <c r="J72" t="s">
        <v>2117</v>
      </c>
      <c r="K72" t="s">
        <v>32</v>
      </c>
      <c r="L72" t="s">
        <v>26</v>
      </c>
      <c r="M72" t="s">
        <v>27</v>
      </c>
      <c r="N72" t="s">
        <v>20</v>
      </c>
      <c r="O72" t="s">
        <v>28</v>
      </c>
      <c r="P72" t="s">
        <v>28</v>
      </c>
    </row>
    <row r="73" spans="1:16" x14ac:dyDescent="0.3">
      <c r="A73" t="s">
        <v>2118</v>
      </c>
      <c r="B73" t="s">
        <v>63</v>
      </c>
      <c r="C73" t="s">
        <v>64</v>
      </c>
      <c r="D73" t="s">
        <v>2118</v>
      </c>
      <c r="E73" t="s">
        <v>18</v>
      </c>
      <c r="F73" t="s">
        <v>18</v>
      </c>
      <c r="G73" t="s">
        <v>2119</v>
      </c>
      <c r="H73" t="s">
        <v>2120</v>
      </c>
      <c r="I73" t="s">
        <v>19</v>
      </c>
      <c r="J73" t="s">
        <v>20</v>
      </c>
      <c r="K73" t="s">
        <v>21</v>
      </c>
      <c r="L73" t="s">
        <v>22</v>
      </c>
      <c r="M73" t="s">
        <v>2121</v>
      </c>
      <c r="N73" t="s">
        <v>20</v>
      </c>
      <c r="O73" t="s">
        <v>65</v>
      </c>
      <c r="P73" t="s">
        <v>2122</v>
      </c>
    </row>
    <row r="74" spans="1:16" x14ac:dyDescent="0.3">
      <c r="A74" t="s">
        <v>2123</v>
      </c>
      <c r="B74" t="s">
        <v>63</v>
      </c>
      <c r="C74" t="s">
        <v>64</v>
      </c>
      <c r="D74" t="s">
        <v>2013</v>
      </c>
      <c r="E74" t="s">
        <v>23</v>
      </c>
      <c r="F74" t="s">
        <v>24</v>
      </c>
      <c r="G74" t="s">
        <v>924</v>
      </c>
      <c r="H74" t="s">
        <v>2124</v>
      </c>
      <c r="I74" t="s">
        <v>19</v>
      </c>
      <c r="J74" t="s">
        <v>20</v>
      </c>
      <c r="K74" t="s">
        <v>25</v>
      </c>
      <c r="L74" t="s">
        <v>26</v>
      </c>
      <c r="M74" t="s">
        <v>27</v>
      </c>
      <c r="N74" t="s">
        <v>20</v>
      </c>
      <c r="O74" t="s">
        <v>28</v>
      </c>
      <c r="P74" t="s">
        <v>28</v>
      </c>
    </row>
    <row r="75" spans="1:16" x14ac:dyDescent="0.3">
      <c r="A75" t="s">
        <v>2125</v>
      </c>
      <c r="B75" t="s">
        <v>63</v>
      </c>
      <c r="C75" t="s">
        <v>64</v>
      </c>
      <c r="D75" t="s">
        <v>2125</v>
      </c>
      <c r="E75" t="s">
        <v>18</v>
      </c>
      <c r="F75" t="s">
        <v>18</v>
      </c>
      <c r="G75" t="s">
        <v>2126</v>
      </c>
      <c r="H75" t="s">
        <v>2127</v>
      </c>
      <c r="I75" t="s">
        <v>19</v>
      </c>
      <c r="J75" t="s">
        <v>20</v>
      </c>
      <c r="K75" t="s">
        <v>21</v>
      </c>
      <c r="L75" t="s">
        <v>22</v>
      </c>
      <c r="M75" t="s">
        <v>2128</v>
      </c>
      <c r="N75" t="s">
        <v>20</v>
      </c>
      <c r="O75" t="s">
        <v>65</v>
      </c>
      <c r="P75" t="s">
        <v>2129</v>
      </c>
    </row>
    <row r="76" spans="1:16" x14ac:dyDescent="0.3">
      <c r="A76" t="s">
        <v>2130</v>
      </c>
      <c r="B76" t="s">
        <v>63</v>
      </c>
      <c r="C76" t="s">
        <v>64</v>
      </c>
      <c r="D76" t="s">
        <v>2130</v>
      </c>
      <c r="E76" t="s">
        <v>18</v>
      </c>
      <c r="F76" t="s">
        <v>18</v>
      </c>
      <c r="G76" t="s">
        <v>2131</v>
      </c>
      <c r="H76" t="s">
        <v>2132</v>
      </c>
      <c r="I76" t="s">
        <v>19</v>
      </c>
      <c r="J76" t="s">
        <v>20</v>
      </c>
      <c r="K76" t="s">
        <v>21</v>
      </c>
      <c r="L76" t="s">
        <v>22</v>
      </c>
      <c r="M76" t="s">
        <v>2133</v>
      </c>
      <c r="N76" t="s">
        <v>20</v>
      </c>
      <c r="O76" t="s">
        <v>66</v>
      </c>
      <c r="P76" t="s">
        <v>66</v>
      </c>
    </row>
    <row r="77" spans="1:16" x14ac:dyDescent="0.3">
      <c r="A77" t="s">
        <v>2134</v>
      </c>
      <c r="B77" t="s">
        <v>63</v>
      </c>
      <c r="C77" t="s">
        <v>64</v>
      </c>
      <c r="D77" t="s">
        <v>2134</v>
      </c>
      <c r="E77" t="s">
        <v>18</v>
      </c>
      <c r="F77" t="s">
        <v>18</v>
      </c>
      <c r="G77" t="s">
        <v>2135</v>
      </c>
      <c r="H77" t="s">
        <v>2136</v>
      </c>
      <c r="I77" t="s">
        <v>19</v>
      </c>
      <c r="J77" t="s">
        <v>20</v>
      </c>
      <c r="K77" t="s">
        <v>21</v>
      </c>
      <c r="L77" t="s">
        <v>22</v>
      </c>
      <c r="M77" t="s">
        <v>2137</v>
      </c>
      <c r="N77" t="s">
        <v>20</v>
      </c>
      <c r="O77" t="s">
        <v>2138</v>
      </c>
      <c r="P77" t="s">
        <v>2139</v>
      </c>
    </row>
    <row r="78" spans="1:16" x14ac:dyDescent="0.3">
      <c r="A78" t="s">
        <v>2140</v>
      </c>
      <c r="B78" t="s">
        <v>63</v>
      </c>
      <c r="C78" t="s">
        <v>64</v>
      </c>
      <c r="D78" t="s">
        <v>1936</v>
      </c>
      <c r="E78" t="s">
        <v>23</v>
      </c>
      <c r="F78" t="s">
        <v>24</v>
      </c>
      <c r="G78" t="s">
        <v>1700</v>
      </c>
      <c r="H78" t="s">
        <v>362</v>
      </c>
      <c r="I78" t="s">
        <v>19</v>
      </c>
      <c r="J78" t="s">
        <v>1382</v>
      </c>
      <c r="K78" t="s">
        <v>32</v>
      </c>
      <c r="L78" t="s">
        <v>26</v>
      </c>
      <c r="M78" t="s">
        <v>27</v>
      </c>
      <c r="N78" t="s">
        <v>20</v>
      </c>
      <c r="O78" t="s">
        <v>28</v>
      </c>
      <c r="P78" t="s">
        <v>28</v>
      </c>
    </row>
    <row r="79" spans="1:16" x14ac:dyDescent="0.3">
      <c r="A79" t="s">
        <v>2141</v>
      </c>
      <c r="B79" t="s">
        <v>63</v>
      </c>
      <c r="C79" t="s">
        <v>64</v>
      </c>
      <c r="D79" t="s">
        <v>2141</v>
      </c>
      <c r="E79" t="s">
        <v>18</v>
      </c>
      <c r="F79" t="s">
        <v>18</v>
      </c>
      <c r="G79" t="s">
        <v>2142</v>
      </c>
      <c r="I79" t="s">
        <v>19</v>
      </c>
      <c r="J79" t="s">
        <v>20</v>
      </c>
      <c r="K79" t="s">
        <v>21</v>
      </c>
      <c r="L79" t="s">
        <v>22</v>
      </c>
      <c r="M79" t="s">
        <v>20</v>
      </c>
      <c r="N79" t="s">
        <v>20</v>
      </c>
      <c r="O79" t="s">
        <v>2138</v>
      </c>
    </row>
    <row r="80" spans="1:16" x14ac:dyDescent="0.3">
      <c r="A80" t="s">
        <v>2143</v>
      </c>
      <c r="B80" t="s">
        <v>63</v>
      </c>
      <c r="C80" t="s">
        <v>64</v>
      </c>
      <c r="D80" t="s">
        <v>2143</v>
      </c>
      <c r="E80" t="s">
        <v>18</v>
      </c>
      <c r="F80" t="s">
        <v>18</v>
      </c>
      <c r="G80" t="s">
        <v>2144</v>
      </c>
      <c r="H80" t="s">
        <v>2145</v>
      </c>
      <c r="I80" t="s">
        <v>19</v>
      </c>
      <c r="J80" t="s">
        <v>20</v>
      </c>
      <c r="K80" t="s">
        <v>21</v>
      </c>
      <c r="L80" t="s">
        <v>22</v>
      </c>
      <c r="M80" t="s">
        <v>2146</v>
      </c>
      <c r="N80" t="s">
        <v>20</v>
      </c>
      <c r="O80" t="s">
        <v>2138</v>
      </c>
      <c r="P80" t="s">
        <v>2138</v>
      </c>
    </row>
    <row r="81" spans="1:16" x14ac:dyDescent="0.3">
      <c r="A81" t="s">
        <v>2147</v>
      </c>
      <c r="B81" t="s">
        <v>63</v>
      </c>
      <c r="C81" t="s">
        <v>64</v>
      </c>
      <c r="D81" t="s">
        <v>1952</v>
      </c>
      <c r="E81" t="s">
        <v>23</v>
      </c>
      <c r="F81" t="s">
        <v>24</v>
      </c>
      <c r="G81" t="s">
        <v>2148</v>
      </c>
      <c r="H81" t="s">
        <v>1340</v>
      </c>
      <c r="I81" t="s">
        <v>19</v>
      </c>
      <c r="J81" t="s">
        <v>20</v>
      </c>
      <c r="K81" t="s">
        <v>25</v>
      </c>
      <c r="L81" t="s">
        <v>26</v>
      </c>
      <c r="M81" t="s">
        <v>27</v>
      </c>
      <c r="N81" t="s">
        <v>20</v>
      </c>
      <c r="O81" t="s">
        <v>28</v>
      </c>
      <c r="P81" t="s">
        <v>28</v>
      </c>
    </row>
    <row r="82" spans="1:16" x14ac:dyDescent="0.3">
      <c r="A82" t="s">
        <v>2149</v>
      </c>
      <c r="B82" t="s">
        <v>63</v>
      </c>
      <c r="C82" t="s">
        <v>64</v>
      </c>
      <c r="D82" t="s">
        <v>2149</v>
      </c>
      <c r="E82" t="s">
        <v>18</v>
      </c>
      <c r="F82" t="s">
        <v>18</v>
      </c>
      <c r="G82" t="s">
        <v>2150</v>
      </c>
      <c r="I82" t="s">
        <v>19</v>
      </c>
      <c r="J82" t="s">
        <v>20</v>
      </c>
      <c r="K82" t="s">
        <v>21</v>
      </c>
      <c r="L82" t="s">
        <v>22</v>
      </c>
      <c r="M82" t="s">
        <v>20</v>
      </c>
      <c r="N82" t="s">
        <v>20</v>
      </c>
      <c r="O82" t="s">
        <v>2138</v>
      </c>
    </row>
    <row r="83" spans="1:16" x14ac:dyDescent="0.3">
      <c r="A83" t="s">
        <v>2151</v>
      </c>
      <c r="B83" t="s">
        <v>63</v>
      </c>
      <c r="C83" t="s">
        <v>64</v>
      </c>
      <c r="D83" t="s">
        <v>1960</v>
      </c>
      <c r="E83" t="s">
        <v>23</v>
      </c>
      <c r="F83" t="s">
        <v>24</v>
      </c>
      <c r="G83" t="s">
        <v>2152</v>
      </c>
      <c r="H83" t="s">
        <v>2153</v>
      </c>
      <c r="I83" t="s">
        <v>19</v>
      </c>
      <c r="J83" t="s">
        <v>2154</v>
      </c>
      <c r="K83" t="s">
        <v>32</v>
      </c>
      <c r="L83" t="s">
        <v>26</v>
      </c>
      <c r="M83" t="s">
        <v>27</v>
      </c>
      <c r="N83" t="s">
        <v>20</v>
      </c>
      <c r="O83" t="s">
        <v>28</v>
      </c>
      <c r="P83" t="s">
        <v>28</v>
      </c>
    </row>
    <row r="84" spans="1:16" x14ac:dyDescent="0.3">
      <c r="A84" t="s">
        <v>2155</v>
      </c>
      <c r="B84" t="s">
        <v>63</v>
      </c>
      <c r="C84" t="s">
        <v>64</v>
      </c>
      <c r="D84" t="s">
        <v>2155</v>
      </c>
      <c r="E84" t="s">
        <v>18</v>
      </c>
      <c r="F84" t="s">
        <v>18</v>
      </c>
      <c r="G84" t="s">
        <v>2156</v>
      </c>
      <c r="H84" t="s">
        <v>2157</v>
      </c>
      <c r="I84" t="s">
        <v>19</v>
      </c>
      <c r="J84" t="s">
        <v>20</v>
      </c>
      <c r="K84" t="s">
        <v>21</v>
      </c>
      <c r="L84" t="s">
        <v>22</v>
      </c>
      <c r="M84" t="s">
        <v>2158</v>
      </c>
      <c r="N84" t="s">
        <v>20</v>
      </c>
      <c r="O84" t="s">
        <v>2138</v>
      </c>
      <c r="P84" t="s">
        <v>2159</v>
      </c>
    </row>
    <row r="85" spans="1:16" x14ac:dyDescent="0.3">
      <c r="A85" t="s">
        <v>2160</v>
      </c>
      <c r="B85" t="s">
        <v>63</v>
      </c>
      <c r="C85" t="s">
        <v>64</v>
      </c>
      <c r="D85" t="s">
        <v>2082</v>
      </c>
      <c r="E85" t="s">
        <v>23</v>
      </c>
      <c r="F85" t="s">
        <v>24</v>
      </c>
      <c r="G85" t="s">
        <v>2161</v>
      </c>
      <c r="H85" t="s">
        <v>1181</v>
      </c>
      <c r="I85" t="s">
        <v>19</v>
      </c>
      <c r="J85" t="s">
        <v>793</v>
      </c>
      <c r="K85" t="s">
        <v>32</v>
      </c>
      <c r="L85" t="s">
        <v>26</v>
      </c>
      <c r="M85" t="s">
        <v>27</v>
      </c>
      <c r="N85" t="s">
        <v>20</v>
      </c>
      <c r="O85" t="s">
        <v>28</v>
      </c>
      <c r="P85" t="s">
        <v>28</v>
      </c>
    </row>
    <row r="86" spans="1:16" x14ac:dyDescent="0.3">
      <c r="A86" t="s">
        <v>2162</v>
      </c>
      <c r="B86" t="s">
        <v>63</v>
      </c>
      <c r="C86" t="s">
        <v>64</v>
      </c>
      <c r="D86" t="s">
        <v>2162</v>
      </c>
      <c r="E86" t="s">
        <v>18</v>
      </c>
      <c r="F86" t="s">
        <v>18</v>
      </c>
      <c r="G86" t="s">
        <v>2163</v>
      </c>
      <c r="H86" t="s">
        <v>2164</v>
      </c>
      <c r="I86" t="s">
        <v>19</v>
      </c>
      <c r="J86" t="s">
        <v>20</v>
      </c>
      <c r="K86" t="s">
        <v>21</v>
      </c>
      <c r="L86" t="s">
        <v>22</v>
      </c>
      <c r="M86" t="s">
        <v>2165</v>
      </c>
      <c r="N86" t="s">
        <v>20</v>
      </c>
      <c r="O86" t="s">
        <v>2138</v>
      </c>
      <c r="P86" t="s">
        <v>2138</v>
      </c>
    </row>
    <row r="87" spans="1:16" x14ac:dyDescent="0.3">
      <c r="A87" t="s">
        <v>2166</v>
      </c>
      <c r="B87" t="s">
        <v>63</v>
      </c>
      <c r="C87" t="s">
        <v>64</v>
      </c>
      <c r="D87" t="s">
        <v>2166</v>
      </c>
      <c r="E87" t="s">
        <v>18</v>
      </c>
      <c r="F87" t="s">
        <v>18</v>
      </c>
      <c r="G87" t="s">
        <v>2167</v>
      </c>
      <c r="H87" t="s">
        <v>2168</v>
      </c>
      <c r="I87" t="s">
        <v>19</v>
      </c>
      <c r="J87" t="s">
        <v>20</v>
      </c>
      <c r="K87" t="s">
        <v>21</v>
      </c>
      <c r="L87" t="s">
        <v>22</v>
      </c>
      <c r="M87" t="s">
        <v>2169</v>
      </c>
      <c r="N87" t="s">
        <v>20</v>
      </c>
      <c r="O87" t="s">
        <v>2138</v>
      </c>
      <c r="P87" t="s">
        <v>2170</v>
      </c>
    </row>
    <row r="88" spans="1:16" x14ac:dyDescent="0.3">
      <c r="A88" t="s">
        <v>2171</v>
      </c>
      <c r="B88" t="s">
        <v>63</v>
      </c>
      <c r="C88" t="s">
        <v>64</v>
      </c>
      <c r="D88" t="s">
        <v>2171</v>
      </c>
      <c r="E88" t="s">
        <v>18</v>
      </c>
      <c r="F88" t="s">
        <v>18</v>
      </c>
      <c r="G88" t="s">
        <v>2172</v>
      </c>
      <c r="H88" t="s">
        <v>2173</v>
      </c>
      <c r="I88" t="s">
        <v>19</v>
      </c>
      <c r="J88" t="s">
        <v>20</v>
      </c>
      <c r="K88" t="s">
        <v>21</v>
      </c>
      <c r="L88" t="s">
        <v>22</v>
      </c>
      <c r="M88" t="s">
        <v>2174</v>
      </c>
      <c r="N88" t="s">
        <v>20</v>
      </c>
      <c r="O88" t="s">
        <v>2138</v>
      </c>
      <c r="P88" t="s">
        <v>2138</v>
      </c>
    </row>
    <row r="89" spans="1:16" x14ac:dyDescent="0.3">
      <c r="A89" t="s">
        <v>2175</v>
      </c>
      <c r="B89" t="s">
        <v>63</v>
      </c>
      <c r="C89" t="s">
        <v>64</v>
      </c>
      <c r="D89" t="s">
        <v>2099</v>
      </c>
      <c r="E89" t="s">
        <v>23</v>
      </c>
      <c r="F89" t="s">
        <v>24</v>
      </c>
      <c r="G89" t="s">
        <v>1788</v>
      </c>
      <c r="H89" t="s">
        <v>2176</v>
      </c>
      <c r="I89" t="s">
        <v>19</v>
      </c>
      <c r="J89" t="s">
        <v>20</v>
      </c>
      <c r="K89" t="s">
        <v>25</v>
      </c>
      <c r="L89" t="s">
        <v>26</v>
      </c>
      <c r="M89" t="s">
        <v>27</v>
      </c>
      <c r="N89" t="s">
        <v>20</v>
      </c>
      <c r="O89" t="s">
        <v>28</v>
      </c>
      <c r="P89" t="s">
        <v>28</v>
      </c>
    </row>
    <row r="90" spans="1:16" x14ac:dyDescent="0.3">
      <c r="A90" t="s">
        <v>2177</v>
      </c>
      <c r="B90" t="s">
        <v>63</v>
      </c>
      <c r="C90" t="s">
        <v>64</v>
      </c>
      <c r="D90" t="s">
        <v>2177</v>
      </c>
      <c r="E90" t="s">
        <v>18</v>
      </c>
      <c r="F90" t="s">
        <v>18</v>
      </c>
      <c r="G90" t="s">
        <v>2178</v>
      </c>
      <c r="H90" t="s">
        <v>2179</v>
      </c>
      <c r="I90" t="s">
        <v>19</v>
      </c>
      <c r="J90" t="s">
        <v>20</v>
      </c>
      <c r="K90" t="s">
        <v>21</v>
      </c>
      <c r="L90" t="s">
        <v>22</v>
      </c>
      <c r="M90" t="s">
        <v>2180</v>
      </c>
      <c r="N90" t="s">
        <v>20</v>
      </c>
      <c r="O90" t="s">
        <v>2138</v>
      </c>
      <c r="P90" t="s">
        <v>2138</v>
      </c>
    </row>
    <row r="91" spans="1:16" x14ac:dyDescent="0.3">
      <c r="A91" t="s">
        <v>2181</v>
      </c>
      <c r="B91" t="s">
        <v>63</v>
      </c>
      <c r="C91" t="s">
        <v>64</v>
      </c>
      <c r="D91" t="s">
        <v>1996</v>
      </c>
      <c r="E91" t="s">
        <v>23</v>
      </c>
      <c r="F91" t="s">
        <v>24</v>
      </c>
      <c r="G91" t="s">
        <v>1284</v>
      </c>
      <c r="H91" t="s">
        <v>2182</v>
      </c>
      <c r="I91" t="s">
        <v>19</v>
      </c>
      <c r="J91" t="s">
        <v>20</v>
      </c>
      <c r="K91" t="s">
        <v>25</v>
      </c>
      <c r="L91" t="s">
        <v>26</v>
      </c>
      <c r="M91" t="s">
        <v>27</v>
      </c>
      <c r="N91" t="s">
        <v>20</v>
      </c>
      <c r="O91" t="s">
        <v>28</v>
      </c>
      <c r="P91" t="s">
        <v>28</v>
      </c>
    </row>
    <row r="92" spans="1:16" x14ac:dyDescent="0.3">
      <c r="A92" t="s">
        <v>2183</v>
      </c>
      <c r="B92" t="s">
        <v>63</v>
      </c>
      <c r="C92" t="s">
        <v>64</v>
      </c>
      <c r="D92" t="s">
        <v>2183</v>
      </c>
      <c r="E92" t="s">
        <v>18</v>
      </c>
      <c r="F92" t="s">
        <v>18</v>
      </c>
      <c r="G92" t="s">
        <v>2184</v>
      </c>
      <c r="I92" t="s">
        <v>19</v>
      </c>
      <c r="J92" t="s">
        <v>20</v>
      </c>
      <c r="K92" t="s">
        <v>21</v>
      </c>
      <c r="L92" t="s">
        <v>22</v>
      </c>
      <c r="M92" t="s">
        <v>20</v>
      </c>
      <c r="N92" t="s">
        <v>20</v>
      </c>
      <c r="O92" t="s">
        <v>2138</v>
      </c>
    </row>
    <row r="93" spans="1:16" x14ac:dyDescent="0.3">
      <c r="A93" t="s">
        <v>2185</v>
      </c>
      <c r="B93" t="s">
        <v>63</v>
      </c>
      <c r="C93" t="s">
        <v>64</v>
      </c>
      <c r="D93" t="s">
        <v>2003</v>
      </c>
      <c r="E93" t="s">
        <v>23</v>
      </c>
      <c r="F93" t="s">
        <v>24</v>
      </c>
      <c r="G93" t="s">
        <v>2186</v>
      </c>
      <c r="H93" t="s">
        <v>18</v>
      </c>
      <c r="I93" t="s">
        <v>19</v>
      </c>
      <c r="J93" t="s">
        <v>20</v>
      </c>
      <c r="K93" t="s">
        <v>25</v>
      </c>
      <c r="L93" t="s">
        <v>26</v>
      </c>
      <c r="M93" t="s">
        <v>20</v>
      </c>
      <c r="N93" t="s">
        <v>20</v>
      </c>
      <c r="O93" t="s">
        <v>28</v>
      </c>
      <c r="P93" t="s">
        <v>21</v>
      </c>
    </row>
    <row r="94" spans="1:16" x14ac:dyDescent="0.3">
      <c r="A94" t="s">
        <v>2187</v>
      </c>
      <c r="B94" t="s">
        <v>63</v>
      </c>
      <c r="C94" t="s">
        <v>64</v>
      </c>
      <c r="D94" t="s">
        <v>2187</v>
      </c>
      <c r="E94" t="s">
        <v>18</v>
      </c>
      <c r="F94" t="s">
        <v>18</v>
      </c>
      <c r="G94" t="s">
        <v>2188</v>
      </c>
      <c r="H94" t="s">
        <v>2189</v>
      </c>
      <c r="I94" t="s">
        <v>19</v>
      </c>
      <c r="J94" t="s">
        <v>20</v>
      </c>
      <c r="K94" t="s">
        <v>21</v>
      </c>
      <c r="L94" t="s">
        <v>22</v>
      </c>
      <c r="M94" t="s">
        <v>2190</v>
      </c>
      <c r="N94" t="s">
        <v>20</v>
      </c>
      <c r="O94" t="s">
        <v>2138</v>
      </c>
      <c r="P94" t="s">
        <v>2138</v>
      </c>
    </row>
    <row r="95" spans="1:16" x14ac:dyDescent="0.3">
      <c r="A95" t="s">
        <v>2191</v>
      </c>
      <c r="B95" t="s">
        <v>67</v>
      </c>
      <c r="C95" t="s">
        <v>68</v>
      </c>
      <c r="D95" t="s">
        <v>1856</v>
      </c>
      <c r="E95" t="s">
        <v>23</v>
      </c>
      <c r="F95" t="s">
        <v>24</v>
      </c>
      <c r="G95" t="s">
        <v>932</v>
      </c>
      <c r="H95" t="s">
        <v>2192</v>
      </c>
      <c r="I95" t="s">
        <v>19</v>
      </c>
      <c r="J95" t="s">
        <v>20</v>
      </c>
      <c r="K95" t="s">
        <v>25</v>
      </c>
      <c r="L95" t="s">
        <v>26</v>
      </c>
      <c r="M95" t="s">
        <v>27</v>
      </c>
      <c r="N95" t="s">
        <v>20</v>
      </c>
      <c r="O95" t="s">
        <v>43</v>
      </c>
      <c r="P95" t="s">
        <v>43</v>
      </c>
    </row>
    <row r="96" spans="1:16" x14ac:dyDescent="0.3">
      <c r="A96" t="s">
        <v>2193</v>
      </c>
      <c r="B96" t="s">
        <v>67</v>
      </c>
      <c r="C96" t="s">
        <v>68</v>
      </c>
      <c r="D96" t="s">
        <v>2013</v>
      </c>
      <c r="E96" t="s">
        <v>23</v>
      </c>
      <c r="F96" t="s">
        <v>24</v>
      </c>
      <c r="G96" t="s">
        <v>2194</v>
      </c>
      <c r="H96" t="s">
        <v>2195</v>
      </c>
      <c r="I96" t="s">
        <v>19</v>
      </c>
      <c r="J96" t="s">
        <v>20</v>
      </c>
      <c r="K96" t="s">
        <v>25</v>
      </c>
      <c r="L96" t="s">
        <v>26</v>
      </c>
      <c r="M96" t="s">
        <v>27</v>
      </c>
      <c r="N96" t="s">
        <v>20</v>
      </c>
      <c r="O96" t="s">
        <v>43</v>
      </c>
      <c r="P96" t="s">
        <v>43</v>
      </c>
    </row>
    <row r="97" spans="1:16" x14ac:dyDescent="0.3">
      <c r="A97" t="s">
        <v>2196</v>
      </c>
      <c r="B97" t="s">
        <v>67</v>
      </c>
      <c r="C97" t="s">
        <v>68</v>
      </c>
      <c r="D97" t="s">
        <v>1864</v>
      </c>
      <c r="E97" t="s">
        <v>23</v>
      </c>
      <c r="F97" t="s">
        <v>24</v>
      </c>
      <c r="G97" t="s">
        <v>2197</v>
      </c>
      <c r="H97" t="s">
        <v>2198</v>
      </c>
      <c r="I97" t="s">
        <v>19</v>
      </c>
      <c r="J97" t="s">
        <v>20</v>
      </c>
      <c r="K97" t="s">
        <v>25</v>
      </c>
      <c r="L97" t="s">
        <v>26</v>
      </c>
      <c r="M97" t="s">
        <v>27</v>
      </c>
      <c r="N97" t="s">
        <v>20</v>
      </c>
      <c r="O97" t="s">
        <v>43</v>
      </c>
      <c r="P97" t="s">
        <v>43</v>
      </c>
    </row>
    <row r="98" spans="1:16" x14ac:dyDescent="0.3">
      <c r="A98" t="s">
        <v>2199</v>
      </c>
      <c r="B98" t="s">
        <v>67</v>
      </c>
      <c r="C98" t="s">
        <v>68</v>
      </c>
      <c r="D98" t="s">
        <v>1927</v>
      </c>
      <c r="E98" t="s">
        <v>23</v>
      </c>
      <c r="F98" t="s">
        <v>24</v>
      </c>
      <c r="G98" t="s">
        <v>2200</v>
      </c>
      <c r="H98" t="s">
        <v>1243</v>
      </c>
      <c r="I98" t="s">
        <v>19</v>
      </c>
      <c r="J98" t="s">
        <v>20</v>
      </c>
      <c r="K98" t="s">
        <v>25</v>
      </c>
      <c r="L98" t="s">
        <v>26</v>
      </c>
      <c r="M98" t="s">
        <v>27</v>
      </c>
      <c r="N98" t="s">
        <v>20</v>
      </c>
      <c r="O98" t="s">
        <v>43</v>
      </c>
      <c r="P98" t="s">
        <v>43</v>
      </c>
    </row>
    <row r="99" spans="1:16" x14ac:dyDescent="0.3">
      <c r="A99" t="s">
        <v>2201</v>
      </c>
      <c r="B99" t="s">
        <v>67</v>
      </c>
      <c r="C99" t="s">
        <v>68</v>
      </c>
      <c r="D99" t="s">
        <v>1871</v>
      </c>
      <c r="E99" t="s">
        <v>23</v>
      </c>
      <c r="F99" t="s">
        <v>24</v>
      </c>
      <c r="G99" t="s">
        <v>2202</v>
      </c>
      <c r="H99" t="s">
        <v>1763</v>
      </c>
      <c r="I99" t="s">
        <v>19</v>
      </c>
      <c r="J99" t="s">
        <v>20</v>
      </c>
      <c r="K99" t="s">
        <v>25</v>
      </c>
      <c r="L99" t="s">
        <v>26</v>
      </c>
      <c r="M99" t="s">
        <v>27</v>
      </c>
      <c r="N99" t="s">
        <v>20</v>
      </c>
      <c r="O99" t="s">
        <v>43</v>
      </c>
      <c r="P99" t="s">
        <v>43</v>
      </c>
    </row>
    <row r="100" spans="1:16" x14ac:dyDescent="0.3">
      <c r="A100" t="s">
        <v>2203</v>
      </c>
      <c r="B100" t="s">
        <v>67</v>
      </c>
      <c r="C100" t="s">
        <v>68</v>
      </c>
      <c r="D100" t="s">
        <v>1936</v>
      </c>
      <c r="E100" t="s">
        <v>23</v>
      </c>
      <c r="F100" t="s">
        <v>24</v>
      </c>
      <c r="G100" t="s">
        <v>2204</v>
      </c>
      <c r="H100" t="s">
        <v>2205</v>
      </c>
      <c r="I100" t="s">
        <v>19</v>
      </c>
      <c r="J100" t="s">
        <v>20</v>
      </c>
      <c r="K100" t="s">
        <v>25</v>
      </c>
      <c r="L100" t="s">
        <v>26</v>
      </c>
      <c r="M100" t="s">
        <v>27</v>
      </c>
      <c r="N100" t="s">
        <v>20</v>
      </c>
      <c r="O100" t="s">
        <v>43</v>
      </c>
      <c r="P100" t="s">
        <v>43</v>
      </c>
    </row>
    <row r="101" spans="1:16" x14ac:dyDescent="0.3">
      <c r="A101" t="s">
        <v>2206</v>
      </c>
      <c r="B101" t="s">
        <v>67</v>
      </c>
      <c r="C101" t="s">
        <v>68</v>
      </c>
      <c r="D101" t="s">
        <v>1880</v>
      </c>
      <c r="E101" t="s">
        <v>23</v>
      </c>
      <c r="F101" t="s">
        <v>24</v>
      </c>
      <c r="G101" t="s">
        <v>2207</v>
      </c>
      <c r="H101" t="s">
        <v>323</v>
      </c>
      <c r="I101" t="s">
        <v>19</v>
      </c>
      <c r="J101" t="s">
        <v>20</v>
      </c>
      <c r="K101" t="s">
        <v>25</v>
      </c>
      <c r="L101" t="s">
        <v>26</v>
      </c>
      <c r="M101" t="s">
        <v>27</v>
      </c>
      <c r="N101" t="s">
        <v>20</v>
      </c>
      <c r="O101" t="s">
        <v>43</v>
      </c>
      <c r="P101" t="s">
        <v>43</v>
      </c>
    </row>
    <row r="102" spans="1:16" x14ac:dyDescent="0.3">
      <c r="A102" t="s">
        <v>2208</v>
      </c>
      <c r="B102" t="s">
        <v>67</v>
      </c>
      <c r="C102" t="s">
        <v>68</v>
      </c>
      <c r="D102" t="s">
        <v>1943</v>
      </c>
      <c r="E102" t="s">
        <v>23</v>
      </c>
      <c r="F102" t="s">
        <v>24</v>
      </c>
      <c r="G102" t="s">
        <v>2209</v>
      </c>
      <c r="H102" t="s">
        <v>2210</v>
      </c>
      <c r="I102" t="s">
        <v>19</v>
      </c>
      <c r="J102" t="s">
        <v>20</v>
      </c>
      <c r="K102" t="s">
        <v>25</v>
      </c>
      <c r="L102" t="s">
        <v>26</v>
      </c>
      <c r="M102" t="s">
        <v>27</v>
      </c>
      <c r="N102" t="s">
        <v>20</v>
      </c>
      <c r="O102" t="s">
        <v>43</v>
      </c>
      <c r="P102" t="s">
        <v>43</v>
      </c>
    </row>
    <row r="103" spans="1:16" x14ac:dyDescent="0.3">
      <c r="A103" t="s">
        <v>2211</v>
      </c>
      <c r="B103" t="s">
        <v>67</v>
      </c>
      <c r="C103" t="s">
        <v>68</v>
      </c>
      <c r="D103" t="s">
        <v>1890</v>
      </c>
      <c r="E103" t="s">
        <v>23</v>
      </c>
      <c r="F103" t="s">
        <v>24</v>
      </c>
      <c r="G103" t="s">
        <v>2212</v>
      </c>
      <c r="H103" t="s">
        <v>2213</v>
      </c>
      <c r="I103" t="s">
        <v>19</v>
      </c>
      <c r="J103" t="s">
        <v>20</v>
      </c>
      <c r="K103" t="s">
        <v>25</v>
      </c>
      <c r="L103" t="s">
        <v>26</v>
      </c>
      <c r="M103" t="s">
        <v>27</v>
      </c>
      <c r="N103" t="s">
        <v>20</v>
      </c>
      <c r="O103" t="s">
        <v>43</v>
      </c>
      <c r="P103" t="s">
        <v>43</v>
      </c>
    </row>
    <row r="104" spans="1:16" x14ac:dyDescent="0.3">
      <c r="A104" t="s">
        <v>2214</v>
      </c>
      <c r="B104" t="s">
        <v>67</v>
      </c>
      <c r="C104" t="s">
        <v>68</v>
      </c>
      <c r="D104" t="s">
        <v>1952</v>
      </c>
      <c r="E104" t="s">
        <v>23</v>
      </c>
      <c r="F104" t="s">
        <v>24</v>
      </c>
      <c r="G104" t="s">
        <v>2215</v>
      </c>
      <c r="H104" t="s">
        <v>2216</v>
      </c>
      <c r="I104" t="s">
        <v>19</v>
      </c>
      <c r="J104" t="s">
        <v>20</v>
      </c>
      <c r="K104" t="s">
        <v>25</v>
      </c>
      <c r="L104" t="s">
        <v>26</v>
      </c>
      <c r="M104" t="s">
        <v>27</v>
      </c>
      <c r="N104" t="s">
        <v>20</v>
      </c>
      <c r="O104" t="s">
        <v>43</v>
      </c>
      <c r="P104" t="s">
        <v>43</v>
      </c>
    </row>
    <row r="105" spans="1:16" x14ac:dyDescent="0.3">
      <c r="A105" t="s">
        <v>2217</v>
      </c>
      <c r="B105" t="s">
        <v>67</v>
      </c>
      <c r="C105" t="s">
        <v>68</v>
      </c>
      <c r="D105" t="s">
        <v>1900</v>
      </c>
      <c r="E105" t="s">
        <v>23</v>
      </c>
      <c r="F105" t="s">
        <v>24</v>
      </c>
      <c r="G105" t="s">
        <v>240</v>
      </c>
      <c r="H105" t="s">
        <v>2218</v>
      </c>
      <c r="I105" t="s">
        <v>19</v>
      </c>
      <c r="J105" t="s">
        <v>20</v>
      </c>
      <c r="K105" t="s">
        <v>25</v>
      </c>
      <c r="L105" t="s">
        <v>26</v>
      </c>
      <c r="M105" t="s">
        <v>27</v>
      </c>
      <c r="N105" t="s">
        <v>20</v>
      </c>
      <c r="O105" t="s">
        <v>43</v>
      </c>
      <c r="P105" t="s">
        <v>43</v>
      </c>
    </row>
    <row r="106" spans="1:16" x14ac:dyDescent="0.3">
      <c r="A106" t="s">
        <v>2219</v>
      </c>
      <c r="B106" t="s">
        <v>67</v>
      </c>
      <c r="C106" t="s">
        <v>68</v>
      </c>
      <c r="D106" t="s">
        <v>1960</v>
      </c>
      <c r="E106" t="s">
        <v>23</v>
      </c>
      <c r="F106" t="s">
        <v>24</v>
      </c>
      <c r="G106" t="s">
        <v>2220</v>
      </c>
      <c r="H106" t="s">
        <v>2221</v>
      </c>
      <c r="I106" t="s">
        <v>19</v>
      </c>
      <c r="J106" t="s">
        <v>20</v>
      </c>
      <c r="K106" t="s">
        <v>25</v>
      </c>
      <c r="L106" t="s">
        <v>26</v>
      </c>
      <c r="M106" t="s">
        <v>27</v>
      </c>
      <c r="N106" t="s">
        <v>20</v>
      </c>
      <c r="O106" t="s">
        <v>43</v>
      </c>
      <c r="P106" t="s">
        <v>43</v>
      </c>
    </row>
    <row r="107" spans="1:16" x14ac:dyDescent="0.3">
      <c r="A107" t="s">
        <v>2222</v>
      </c>
      <c r="B107" t="s">
        <v>67</v>
      </c>
      <c r="C107" t="s">
        <v>68</v>
      </c>
      <c r="D107" t="s">
        <v>1909</v>
      </c>
      <c r="E107" t="s">
        <v>23</v>
      </c>
      <c r="F107" t="s">
        <v>24</v>
      </c>
      <c r="G107" t="s">
        <v>1214</v>
      </c>
      <c r="H107" t="s">
        <v>2223</v>
      </c>
      <c r="I107" t="s">
        <v>19</v>
      </c>
      <c r="J107" t="s">
        <v>20</v>
      </c>
      <c r="K107" t="s">
        <v>25</v>
      </c>
      <c r="L107" t="s">
        <v>26</v>
      </c>
      <c r="M107" t="s">
        <v>27</v>
      </c>
      <c r="N107" t="s">
        <v>20</v>
      </c>
      <c r="O107" t="s">
        <v>43</v>
      </c>
      <c r="P107" t="s">
        <v>43</v>
      </c>
    </row>
    <row r="108" spans="1:16" x14ac:dyDescent="0.3">
      <c r="A108" t="s">
        <v>2224</v>
      </c>
      <c r="B108" t="s">
        <v>67</v>
      </c>
      <c r="C108" t="s">
        <v>68</v>
      </c>
      <c r="D108" t="s">
        <v>2082</v>
      </c>
      <c r="E108" t="s">
        <v>23</v>
      </c>
      <c r="F108" t="s">
        <v>24</v>
      </c>
      <c r="G108" t="s">
        <v>2225</v>
      </c>
      <c r="H108" t="s">
        <v>2226</v>
      </c>
      <c r="I108" t="s">
        <v>19</v>
      </c>
      <c r="J108" t="s">
        <v>20</v>
      </c>
      <c r="K108" t="s">
        <v>25</v>
      </c>
      <c r="L108" t="s">
        <v>26</v>
      </c>
      <c r="M108" t="s">
        <v>27</v>
      </c>
      <c r="N108" t="s">
        <v>20</v>
      </c>
      <c r="O108" t="s">
        <v>43</v>
      </c>
      <c r="P108" t="s">
        <v>43</v>
      </c>
    </row>
    <row r="109" spans="1:16" x14ac:dyDescent="0.3">
      <c r="A109" t="s">
        <v>2227</v>
      </c>
      <c r="B109" t="s">
        <v>67</v>
      </c>
      <c r="C109" t="s">
        <v>68</v>
      </c>
      <c r="D109" t="s">
        <v>2085</v>
      </c>
      <c r="E109" t="s">
        <v>23</v>
      </c>
      <c r="F109" t="s">
        <v>24</v>
      </c>
      <c r="G109" t="s">
        <v>2228</v>
      </c>
      <c r="H109" t="s">
        <v>2229</v>
      </c>
      <c r="I109" t="s">
        <v>19</v>
      </c>
      <c r="J109" t="s">
        <v>20</v>
      </c>
      <c r="K109" t="s">
        <v>25</v>
      </c>
      <c r="L109" t="s">
        <v>26</v>
      </c>
      <c r="M109" t="s">
        <v>27</v>
      </c>
      <c r="N109" t="s">
        <v>20</v>
      </c>
      <c r="O109" t="s">
        <v>43</v>
      </c>
      <c r="P109" t="s">
        <v>43</v>
      </c>
    </row>
    <row r="110" spans="1:16" x14ac:dyDescent="0.3">
      <c r="A110" t="s">
        <v>2230</v>
      </c>
      <c r="B110" t="s">
        <v>67</v>
      </c>
      <c r="C110" t="s">
        <v>68</v>
      </c>
      <c r="D110" t="s">
        <v>2090</v>
      </c>
      <c r="E110" t="s">
        <v>23</v>
      </c>
      <c r="F110" t="s">
        <v>24</v>
      </c>
      <c r="G110" t="s">
        <v>2231</v>
      </c>
      <c r="H110" t="s">
        <v>18</v>
      </c>
      <c r="I110" t="s">
        <v>19</v>
      </c>
      <c r="J110" t="s">
        <v>20</v>
      </c>
      <c r="K110" t="s">
        <v>25</v>
      </c>
      <c r="L110" t="s">
        <v>26</v>
      </c>
      <c r="M110" t="s">
        <v>20</v>
      </c>
      <c r="N110" t="s">
        <v>20</v>
      </c>
      <c r="O110" t="s">
        <v>43</v>
      </c>
      <c r="P110" t="s">
        <v>21</v>
      </c>
    </row>
    <row r="111" spans="1:16" x14ac:dyDescent="0.3">
      <c r="A111" t="s">
        <v>2232</v>
      </c>
      <c r="B111" t="s">
        <v>67</v>
      </c>
      <c r="C111" t="s">
        <v>68</v>
      </c>
      <c r="D111" t="s">
        <v>2024</v>
      </c>
      <c r="E111" t="s">
        <v>23</v>
      </c>
      <c r="F111" t="s">
        <v>24</v>
      </c>
      <c r="G111" t="s">
        <v>2233</v>
      </c>
      <c r="H111" t="s">
        <v>2234</v>
      </c>
      <c r="I111" t="s">
        <v>19</v>
      </c>
      <c r="J111" t="s">
        <v>20</v>
      </c>
      <c r="K111" t="s">
        <v>25</v>
      </c>
      <c r="L111" t="s">
        <v>26</v>
      </c>
      <c r="M111" t="s">
        <v>27</v>
      </c>
      <c r="N111" t="s">
        <v>20</v>
      </c>
      <c r="O111" t="s">
        <v>43</v>
      </c>
      <c r="P111" t="s">
        <v>43</v>
      </c>
    </row>
    <row r="112" spans="1:16" x14ac:dyDescent="0.3">
      <c r="A112" t="s">
        <v>2235</v>
      </c>
      <c r="B112" t="s">
        <v>67</v>
      </c>
      <c r="C112" t="s">
        <v>68</v>
      </c>
      <c r="D112" t="s">
        <v>2099</v>
      </c>
      <c r="E112" t="s">
        <v>23</v>
      </c>
      <c r="F112" t="s">
        <v>24</v>
      </c>
      <c r="G112" t="s">
        <v>2236</v>
      </c>
      <c r="H112" t="s">
        <v>2237</v>
      </c>
      <c r="I112" t="s">
        <v>19</v>
      </c>
      <c r="J112" t="s">
        <v>20</v>
      </c>
      <c r="K112" t="s">
        <v>25</v>
      </c>
      <c r="L112" t="s">
        <v>26</v>
      </c>
      <c r="M112" t="s">
        <v>27</v>
      </c>
      <c r="N112" t="s">
        <v>20</v>
      </c>
      <c r="O112" t="s">
        <v>43</v>
      </c>
      <c r="P112" t="s">
        <v>43</v>
      </c>
    </row>
    <row r="113" spans="1:16" x14ac:dyDescent="0.3">
      <c r="A113" t="s">
        <v>2238</v>
      </c>
      <c r="B113" t="s">
        <v>67</v>
      </c>
      <c r="C113" t="s">
        <v>68</v>
      </c>
      <c r="D113" t="s">
        <v>1993</v>
      </c>
      <c r="E113" t="s">
        <v>23</v>
      </c>
      <c r="F113" t="s">
        <v>24</v>
      </c>
      <c r="G113" t="s">
        <v>2239</v>
      </c>
      <c r="H113" t="s">
        <v>2240</v>
      </c>
      <c r="I113" t="s">
        <v>19</v>
      </c>
      <c r="J113" t="s">
        <v>20</v>
      </c>
      <c r="K113" t="s">
        <v>25</v>
      </c>
      <c r="L113" t="s">
        <v>26</v>
      </c>
      <c r="M113" t="s">
        <v>27</v>
      </c>
      <c r="N113" t="s">
        <v>20</v>
      </c>
      <c r="O113" t="s">
        <v>43</v>
      </c>
      <c r="P113" t="s">
        <v>43</v>
      </c>
    </row>
    <row r="114" spans="1:16" x14ac:dyDescent="0.3">
      <c r="A114" t="s">
        <v>2241</v>
      </c>
      <c r="B114" t="s">
        <v>67</v>
      </c>
      <c r="C114" t="s">
        <v>68</v>
      </c>
      <c r="D114" t="s">
        <v>1996</v>
      </c>
      <c r="E114" t="s">
        <v>23</v>
      </c>
      <c r="F114" t="s">
        <v>24</v>
      </c>
      <c r="G114" t="s">
        <v>2242</v>
      </c>
      <c r="H114" t="s">
        <v>1582</v>
      </c>
      <c r="I114" t="s">
        <v>19</v>
      </c>
      <c r="J114" t="s">
        <v>20</v>
      </c>
      <c r="K114" t="s">
        <v>25</v>
      </c>
      <c r="L114" t="s">
        <v>26</v>
      </c>
      <c r="M114" t="s">
        <v>27</v>
      </c>
      <c r="N114" t="s">
        <v>20</v>
      </c>
      <c r="O114" t="s">
        <v>43</v>
      </c>
      <c r="P114" t="s">
        <v>43</v>
      </c>
    </row>
    <row r="115" spans="1:16" x14ac:dyDescent="0.3">
      <c r="A115" t="s">
        <v>2243</v>
      </c>
      <c r="B115" t="s">
        <v>67</v>
      </c>
      <c r="C115" t="s">
        <v>68</v>
      </c>
      <c r="D115" t="s">
        <v>2000</v>
      </c>
      <c r="E115" t="s">
        <v>23</v>
      </c>
      <c r="F115" t="s">
        <v>24</v>
      </c>
      <c r="G115" t="s">
        <v>2244</v>
      </c>
      <c r="H115" t="s">
        <v>2245</v>
      </c>
      <c r="I115" t="s">
        <v>19</v>
      </c>
      <c r="J115" t="s">
        <v>20</v>
      </c>
      <c r="K115" t="s">
        <v>25</v>
      </c>
      <c r="L115" t="s">
        <v>26</v>
      </c>
      <c r="M115" t="s">
        <v>27</v>
      </c>
      <c r="N115" t="s">
        <v>20</v>
      </c>
      <c r="O115" t="s">
        <v>43</v>
      </c>
      <c r="P115" t="s">
        <v>43</v>
      </c>
    </row>
    <row r="116" spans="1:16" x14ac:dyDescent="0.3">
      <c r="A116" t="s">
        <v>2246</v>
      </c>
      <c r="B116" t="s">
        <v>67</v>
      </c>
      <c r="C116" t="s">
        <v>68</v>
      </c>
      <c r="D116" t="s">
        <v>2003</v>
      </c>
      <c r="E116" t="s">
        <v>23</v>
      </c>
      <c r="F116" t="s">
        <v>24</v>
      </c>
      <c r="G116" t="s">
        <v>2247</v>
      </c>
      <c r="H116" t="s">
        <v>1665</v>
      </c>
      <c r="I116" t="s">
        <v>19</v>
      </c>
      <c r="J116" t="s">
        <v>20</v>
      </c>
      <c r="K116" t="s">
        <v>25</v>
      </c>
      <c r="L116" t="s">
        <v>26</v>
      </c>
      <c r="M116" t="s">
        <v>27</v>
      </c>
      <c r="N116" t="s">
        <v>20</v>
      </c>
      <c r="O116" t="s">
        <v>43</v>
      </c>
      <c r="P116" t="s">
        <v>43</v>
      </c>
    </row>
    <row r="117" spans="1:16" x14ac:dyDescent="0.3">
      <c r="A117" t="s">
        <v>2248</v>
      </c>
      <c r="B117" t="s">
        <v>67</v>
      </c>
      <c r="C117" t="s">
        <v>68</v>
      </c>
      <c r="D117" t="s">
        <v>2006</v>
      </c>
      <c r="E117" t="s">
        <v>23</v>
      </c>
      <c r="F117" t="s">
        <v>24</v>
      </c>
      <c r="G117" t="s">
        <v>2249</v>
      </c>
      <c r="H117" t="s">
        <v>2250</v>
      </c>
      <c r="I117" t="s">
        <v>19</v>
      </c>
      <c r="J117" t="s">
        <v>20</v>
      </c>
      <c r="K117" t="s">
        <v>25</v>
      </c>
      <c r="L117" t="s">
        <v>26</v>
      </c>
      <c r="M117" t="s">
        <v>27</v>
      </c>
      <c r="N117" t="s">
        <v>20</v>
      </c>
      <c r="O117" t="s">
        <v>43</v>
      </c>
      <c r="P117" t="s">
        <v>43</v>
      </c>
    </row>
    <row r="118" spans="1:16" x14ac:dyDescent="0.3">
      <c r="A118" t="s">
        <v>2251</v>
      </c>
      <c r="B118" t="s">
        <v>71</v>
      </c>
      <c r="C118" t="s">
        <v>72</v>
      </c>
      <c r="D118" t="s">
        <v>1856</v>
      </c>
      <c r="E118" t="s">
        <v>49</v>
      </c>
      <c r="F118" t="s">
        <v>51</v>
      </c>
      <c r="G118" t="s">
        <v>668</v>
      </c>
      <c r="H118" t="s">
        <v>2252</v>
      </c>
      <c r="I118" t="s">
        <v>19</v>
      </c>
      <c r="J118" t="s">
        <v>2253</v>
      </c>
      <c r="K118" t="s">
        <v>32</v>
      </c>
      <c r="L118" t="s">
        <v>26</v>
      </c>
      <c r="M118" t="s">
        <v>53</v>
      </c>
      <c r="N118" t="s">
        <v>20</v>
      </c>
      <c r="O118" t="s">
        <v>28</v>
      </c>
      <c r="P118" t="s">
        <v>28</v>
      </c>
    </row>
    <row r="119" spans="1:16" x14ac:dyDescent="0.3">
      <c r="A119" t="s">
        <v>2254</v>
      </c>
      <c r="B119" t="s">
        <v>71</v>
      </c>
      <c r="C119" t="s">
        <v>72</v>
      </c>
      <c r="D119" t="s">
        <v>2013</v>
      </c>
      <c r="E119" t="s">
        <v>49</v>
      </c>
      <c r="F119" t="s">
        <v>50</v>
      </c>
      <c r="G119" t="s">
        <v>2255</v>
      </c>
      <c r="H119" t="s">
        <v>2256</v>
      </c>
      <c r="I119" t="s">
        <v>19</v>
      </c>
      <c r="J119" t="s">
        <v>2257</v>
      </c>
      <c r="K119" t="s">
        <v>32</v>
      </c>
      <c r="L119" t="s">
        <v>26</v>
      </c>
      <c r="M119" t="s">
        <v>27</v>
      </c>
      <c r="N119" t="s">
        <v>20</v>
      </c>
      <c r="O119" t="s">
        <v>28</v>
      </c>
      <c r="P119" t="s">
        <v>28</v>
      </c>
    </row>
    <row r="120" spans="1:16" x14ac:dyDescent="0.3">
      <c r="A120" t="s">
        <v>2258</v>
      </c>
      <c r="B120" t="s">
        <v>71</v>
      </c>
      <c r="C120" t="s">
        <v>72</v>
      </c>
      <c r="D120" t="s">
        <v>1864</v>
      </c>
      <c r="E120" t="s">
        <v>49</v>
      </c>
      <c r="F120" t="s">
        <v>50</v>
      </c>
      <c r="G120" t="s">
        <v>2259</v>
      </c>
      <c r="H120" t="s">
        <v>2260</v>
      </c>
      <c r="I120" t="s">
        <v>19</v>
      </c>
      <c r="J120" t="s">
        <v>2261</v>
      </c>
      <c r="K120" t="s">
        <v>32</v>
      </c>
      <c r="L120" t="s">
        <v>26</v>
      </c>
      <c r="M120" t="s">
        <v>27</v>
      </c>
      <c r="N120" t="s">
        <v>20</v>
      </c>
      <c r="O120" t="s">
        <v>28</v>
      </c>
      <c r="P120" t="s">
        <v>28</v>
      </c>
    </row>
    <row r="121" spans="1:16" x14ac:dyDescent="0.3">
      <c r="A121" t="s">
        <v>2262</v>
      </c>
      <c r="B121" t="s">
        <v>71</v>
      </c>
      <c r="C121" t="s">
        <v>72</v>
      </c>
      <c r="D121" t="s">
        <v>2262</v>
      </c>
      <c r="E121" t="s">
        <v>18</v>
      </c>
      <c r="F121" t="s">
        <v>18</v>
      </c>
      <c r="G121" t="s">
        <v>2263</v>
      </c>
      <c r="H121" t="s">
        <v>2264</v>
      </c>
      <c r="I121" t="s">
        <v>19</v>
      </c>
      <c r="J121" t="s">
        <v>20</v>
      </c>
      <c r="K121" t="s">
        <v>21</v>
      </c>
      <c r="L121" t="s">
        <v>22</v>
      </c>
      <c r="M121" t="s">
        <v>2265</v>
      </c>
      <c r="N121" t="s">
        <v>20</v>
      </c>
      <c r="O121" t="s">
        <v>75</v>
      </c>
      <c r="P121" t="s">
        <v>73</v>
      </c>
    </row>
    <row r="122" spans="1:16" x14ac:dyDescent="0.3">
      <c r="A122" t="s">
        <v>2266</v>
      </c>
      <c r="B122" t="s">
        <v>71</v>
      </c>
      <c r="C122" t="s">
        <v>72</v>
      </c>
      <c r="D122" t="s">
        <v>2266</v>
      </c>
      <c r="E122" t="s">
        <v>18</v>
      </c>
      <c r="F122" t="s">
        <v>18</v>
      </c>
      <c r="G122" t="s">
        <v>2267</v>
      </c>
      <c r="I122" t="s">
        <v>19</v>
      </c>
      <c r="J122" t="s">
        <v>20</v>
      </c>
      <c r="K122" t="s">
        <v>21</v>
      </c>
      <c r="L122" t="s">
        <v>22</v>
      </c>
      <c r="M122" t="s">
        <v>20</v>
      </c>
      <c r="N122" t="s">
        <v>20</v>
      </c>
      <c r="O122" t="s">
        <v>74</v>
      </c>
    </row>
    <row r="123" spans="1:16" x14ac:dyDescent="0.3">
      <c r="A123" t="s">
        <v>2268</v>
      </c>
      <c r="B123" t="s">
        <v>71</v>
      </c>
      <c r="C123" t="s">
        <v>72</v>
      </c>
      <c r="D123" t="s">
        <v>2268</v>
      </c>
      <c r="E123" t="s">
        <v>18</v>
      </c>
      <c r="F123" t="s">
        <v>18</v>
      </c>
      <c r="G123" t="s">
        <v>2269</v>
      </c>
      <c r="H123" t="s">
        <v>2270</v>
      </c>
      <c r="I123" t="s">
        <v>19</v>
      </c>
      <c r="J123" t="s">
        <v>20</v>
      </c>
      <c r="K123" t="s">
        <v>21</v>
      </c>
      <c r="L123" t="s">
        <v>22</v>
      </c>
      <c r="M123" t="s">
        <v>2271</v>
      </c>
      <c r="N123" t="s">
        <v>20</v>
      </c>
      <c r="O123" t="s">
        <v>74</v>
      </c>
      <c r="P123" t="s">
        <v>73</v>
      </c>
    </row>
    <row r="124" spans="1:16" x14ac:dyDescent="0.3">
      <c r="A124" t="s">
        <v>2272</v>
      </c>
      <c r="B124" t="s">
        <v>71</v>
      </c>
      <c r="C124" t="s">
        <v>72</v>
      </c>
      <c r="D124" t="s">
        <v>2272</v>
      </c>
      <c r="E124" t="s">
        <v>18</v>
      </c>
      <c r="F124" t="s">
        <v>18</v>
      </c>
      <c r="G124" t="s">
        <v>2273</v>
      </c>
      <c r="I124" t="s">
        <v>19</v>
      </c>
      <c r="J124" t="s">
        <v>20</v>
      </c>
      <c r="K124" t="s">
        <v>21</v>
      </c>
      <c r="L124" t="s">
        <v>22</v>
      </c>
      <c r="M124" t="s">
        <v>20</v>
      </c>
      <c r="N124" t="s">
        <v>20</v>
      </c>
      <c r="O124" t="s">
        <v>74</v>
      </c>
    </row>
    <row r="125" spans="1:16" x14ac:dyDescent="0.3">
      <c r="A125" t="s">
        <v>2274</v>
      </c>
      <c r="B125" t="s">
        <v>71</v>
      </c>
      <c r="C125" t="s">
        <v>72</v>
      </c>
      <c r="D125" t="s">
        <v>2274</v>
      </c>
      <c r="E125" t="s">
        <v>18</v>
      </c>
      <c r="F125" t="s">
        <v>18</v>
      </c>
      <c r="G125" t="s">
        <v>2275</v>
      </c>
      <c r="I125" t="s">
        <v>19</v>
      </c>
      <c r="J125" t="s">
        <v>20</v>
      </c>
      <c r="K125" t="s">
        <v>21</v>
      </c>
      <c r="L125" t="s">
        <v>22</v>
      </c>
      <c r="M125" t="s">
        <v>20</v>
      </c>
      <c r="N125" t="s">
        <v>20</v>
      </c>
      <c r="O125" t="s">
        <v>75</v>
      </c>
    </row>
    <row r="126" spans="1:16" x14ac:dyDescent="0.3">
      <c r="A126" t="s">
        <v>2276</v>
      </c>
      <c r="B126" t="s">
        <v>71</v>
      </c>
      <c r="C126" t="s">
        <v>72</v>
      </c>
      <c r="D126" t="s">
        <v>2276</v>
      </c>
      <c r="E126" t="s">
        <v>18</v>
      </c>
      <c r="F126" t="s">
        <v>18</v>
      </c>
      <c r="G126" t="s">
        <v>2277</v>
      </c>
      <c r="H126" t="s">
        <v>2278</v>
      </c>
      <c r="I126" t="s">
        <v>19</v>
      </c>
      <c r="J126" t="s">
        <v>20</v>
      </c>
      <c r="K126" t="s">
        <v>21</v>
      </c>
      <c r="L126" t="s">
        <v>22</v>
      </c>
      <c r="M126" t="s">
        <v>2279</v>
      </c>
      <c r="N126" t="s">
        <v>20</v>
      </c>
      <c r="O126" t="s">
        <v>75</v>
      </c>
      <c r="P126" t="s">
        <v>73</v>
      </c>
    </row>
    <row r="127" spans="1:16" x14ac:dyDescent="0.3">
      <c r="A127" t="s">
        <v>2280</v>
      </c>
      <c r="B127" t="s">
        <v>71</v>
      </c>
      <c r="C127" t="s">
        <v>72</v>
      </c>
      <c r="D127" t="s">
        <v>2280</v>
      </c>
      <c r="E127" t="s">
        <v>18</v>
      </c>
      <c r="F127" t="s">
        <v>18</v>
      </c>
      <c r="G127" t="s">
        <v>2281</v>
      </c>
      <c r="H127" t="s">
        <v>2282</v>
      </c>
      <c r="I127" t="s">
        <v>19</v>
      </c>
      <c r="J127" t="s">
        <v>20</v>
      </c>
      <c r="K127" t="s">
        <v>21</v>
      </c>
      <c r="L127" t="s">
        <v>22</v>
      </c>
      <c r="M127" t="s">
        <v>2283</v>
      </c>
      <c r="N127" t="s">
        <v>20</v>
      </c>
      <c r="O127" t="s">
        <v>74</v>
      </c>
      <c r="P127" t="s">
        <v>73</v>
      </c>
    </row>
    <row r="128" spans="1:16" x14ac:dyDescent="0.3">
      <c r="A128" t="s">
        <v>2284</v>
      </c>
      <c r="B128" t="s">
        <v>71</v>
      </c>
      <c r="C128" t="s">
        <v>72</v>
      </c>
      <c r="D128" t="s">
        <v>1900</v>
      </c>
      <c r="E128" t="s">
        <v>49</v>
      </c>
      <c r="F128" t="s">
        <v>51</v>
      </c>
      <c r="G128" t="s">
        <v>2285</v>
      </c>
      <c r="H128" t="s">
        <v>2286</v>
      </c>
      <c r="I128" t="s">
        <v>19</v>
      </c>
      <c r="J128" t="s">
        <v>2287</v>
      </c>
      <c r="K128" t="s">
        <v>32</v>
      </c>
      <c r="L128" t="s">
        <v>26</v>
      </c>
      <c r="M128" t="s">
        <v>53</v>
      </c>
      <c r="N128" t="s">
        <v>20</v>
      </c>
      <c r="O128" t="s">
        <v>28</v>
      </c>
      <c r="P128" t="s">
        <v>28</v>
      </c>
    </row>
    <row r="129" spans="1:16" x14ac:dyDescent="0.3">
      <c r="A129" t="s">
        <v>2288</v>
      </c>
      <c r="B129" t="s">
        <v>71</v>
      </c>
      <c r="C129" t="s">
        <v>72</v>
      </c>
      <c r="D129" t="s">
        <v>1960</v>
      </c>
      <c r="E129" t="s">
        <v>49</v>
      </c>
      <c r="F129" t="s">
        <v>50</v>
      </c>
      <c r="G129" t="s">
        <v>774</v>
      </c>
      <c r="H129" t="s">
        <v>18</v>
      </c>
      <c r="I129" t="s">
        <v>19</v>
      </c>
      <c r="J129" t="s">
        <v>2289</v>
      </c>
      <c r="K129" t="s">
        <v>32</v>
      </c>
      <c r="L129" t="s">
        <v>26</v>
      </c>
      <c r="M129" t="s">
        <v>20</v>
      </c>
      <c r="N129" t="s">
        <v>20</v>
      </c>
      <c r="O129" t="s">
        <v>28</v>
      </c>
      <c r="P129" t="s">
        <v>21</v>
      </c>
    </row>
    <row r="130" spans="1:16" x14ac:dyDescent="0.3">
      <c r="A130" t="s">
        <v>2290</v>
      </c>
      <c r="B130" t="s">
        <v>71</v>
      </c>
      <c r="C130" t="s">
        <v>72</v>
      </c>
      <c r="D130" t="s">
        <v>2082</v>
      </c>
      <c r="E130" t="s">
        <v>49</v>
      </c>
      <c r="F130" t="s">
        <v>50</v>
      </c>
      <c r="G130" t="s">
        <v>1249</v>
      </c>
      <c r="H130" t="s">
        <v>18</v>
      </c>
      <c r="I130" t="s">
        <v>19</v>
      </c>
      <c r="J130" t="s">
        <v>1250</v>
      </c>
      <c r="K130" t="s">
        <v>32</v>
      </c>
      <c r="L130" t="s">
        <v>26</v>
      </c>
      <c r="M130" t="s">
        <v>20</v>
      </c>
      <c r="N130" t="s">
        <v>20</v>
      </c>
      <c r="O130" t="s">
        <v>28</v>
      </c>
      <c r="P130" t="s">
        <v>21</v>
      </c>
    </row>
    <row r="131" spans="1:16" x14ac:dyDescent="0.3">
      <c r="A131" t="s">
        <v>2291</v>
      </c>
      <c r="B131" t="s">
        <v>71</v>
      </c>
      <c r="C131" t="s">
        <v>72</v>
      </c>
      <c r="D131" t="s">
        <v>2085</v>
      </c>
      <c r="E131" t="s">
        <v>49</v>
      </c>
      <c r="F131" t="s">
        <v>24</v>
      </c>
      <c r="G131" t="s">
        <v>393</v>
      </c>
      <c r="H131" t="s">
        <v>2292</v>
      </c>
      <c r="I131" t="s">
        <v>19</v>
      </c>
      <c r="J131" t="s">
        <v>530</v>
      </c>
      <c r="K131" t="s">
        <v>32</v>
      </c>
      <c r="L131" t="s">
        <v>26</v>
      </c>
      <c r="M131" t="s">
        <v>2293</v>
      </c>
      <c r="N131" t="s">
        <v>20</v>
      </c>
      <c r="O131" t="s">
        <v>28</v>
      </c>
      <c r="P131" t="s">
        <v>28</v>
      </c>
    </row>
    <row r="132" spans="1:16" x14ac:dyDescent="0.3">
      <c r="A132" t="s">
        <v>2294</v>
      </c>
      <c r="B132" t="s">
        <v>71</v>
      </c>
      <c r="C132" t="s">
        <v>72</v>
      </c>
      <c r="D132" t="s">
        <v>2090</v>
      </c>
      <c r="E132" t="s">
        <v>23</v>
      </c>
      <c r="F132" t="s">
        <v>24</v>
      </c>
      <c r="G132" t="s">
        <v>2295</v>
      </c>
      <c r="H132" t="s">
        <v>2296</v>
      </c>
      <c r="I132" t="s">
        <v>19</v>
      </c>
      <c r="J132" t="s">
        <v>20</v>
      </c>
      <c r="K132" t="s">
        <v>25</v>
      </c>
      <c r="L132" t="s">
        <v>26</v>
      </c>
      <c r="M132" t="s">
        <v>27</v>
      </c>
      <c r="N132" t="s">
        <v>20</v>
      </c>
      <c r="O132" t="s">
        <v>28</v>
      </c>
      <c r="P132" t="s">
        <v>28</v>
      </c>
    </row>
    <row r="133" spans="1:16" x14ac:dyDescent="0.3">
      <c r="A133" t="s">
        <v>2297</v>
      </c>
      <c r="B133" t="s">
        <v>71</v>
      </c>
      <c r="C133" t="s">
        <v>72</v>
      </c>
      <c r="D133" t="s">
        <v>2024</v>
      </c>
      <c r="E133" t="s">
        <v>23</v>
      </c>
      <c r="F133" t="s">
        <v>24</v>
      </c>
      <c r="G133" t="s">
        <v>1601</v>
      </c>
      <c r="H133" t="s">
        <v>2298</v>
      </c>
      <c r="I133" t="s">
        <v>19</v>
      </c>
      <c r="J133" t="s">
        <v>20</v>
      </c>
      <c r="K133" t="s">
        <v>25</v>
      </c>
      <c r="L133" t="s">
        <v>26</v>
      </c>
      <c r="M133" t="s">
        <v>27</v>
      </c>
      <c r="N133" t="s">
        <v>20</v>
      </c>
      <c r="O133" t="s">
        <v>28</v>
      </c>
      <c r="P133" t="s">
        <v>28</v>
      </c>
    </row>
    <row r="134" spans="1:16" x14ac:dyDescent="0.3">
      <c r="A134" t="s">
        <v>2299</v>
      </c>
      <c r="B134" t="s">
        <v>71</v>
      </c>
      <c r="C134" t="s">
        <v>72</v>
      </c>
      <c r="D134" t="s">
        <v>2099</v>
      </c>
      <c r="E134" t="s">
        <v>23</v>
      </c>
      <c r="F134" t="s">
        <v>24</v>
      </c>
      <c r="G134" t="s">
        <v>1599</v>
      </c>
      <c r="H134" t="s">
        <v>2300</v>
      </c>
      <c r="I134" t="s">
        <v>19</v>
      </c>
      <c r="J134" t="s">
        <v>20</v>
      </c>
      <c r="K134" t="s">
        <v>25</v>
      </c>
      <c r="L134" t="s">
        <v>26</v>
      </c>
      <c r="M134" t="s">
        <v>27</v>
      </c>
      <c r="N134" t="s">
        <v>20</v>
      </c>
      <c r="O134" t="s">
        <v>28</v>
      </c>
      <c r="P134" t="s">
        <v>28</v>
      </c>
    </row>
    <row r="135" spans="1:16" x14ac:dyDescent="0.3">
      <c r="A135" t="s">
        <v>2301</v>
      </c>
      <c r="B135" t="s">
        <v>71</v>
      </c>
      <c r="C135" t="s">
        <v>72</v>
      </c>
      <c r="D135" t="s">
        <v>1993</v>
      </c>
      <c r="E135" t="s">
        <v>23</v>
      </c>
      <c r="F135" t="s">
        <v>24</v>
      </c>
      <c r="G135" t="s">
        <v>1611</v>
      </c>
      <c r="H135" t="s">
        <v>2302</v>
      </c>
      <c r="I135" t="s">
        <v>19</v>
      </c>
      <c r="J135" t="s">
        <v>20</v>
      </c>
      <c r="K135" t="s">
        <v>25</v>
      </c>
      <c r="L135" t="s">
        <v>26</v>
      </c>
      <c r="M135" t="s">
        <v>27</v>
      </c>
      <c r="N135" t="s">
        <v>20</v>
      </c>
      <c r="O135" t="s">
        <v>28</v>
      </c>
      <c r="P135" t="s">
        <v>28</v>
      </c>
    </row>
    <row r="136" spans="1:16" x14ac:dyDescent="0.3">
      <c r="A136" t="s">
        <v>2303</v>
      </c>
      <c r="B136" t="s">
        <v>71</v>
      </c>
      <c r="C136" t="s">
        <v>72</v>
      </c>
      <c r="D136" t="s">
        <v>1996</v>
      </c>
      <c r="E136" t="s">
        <v>23</v>
      </c>
      <c r="F136" t="s">
        <v>24</v>
      </c>
      <c r="G136" t="s">
        <v>2304</v>
      </c>
      <c r="H136" t="s">
        <v>2305</v>
      </c>
      <c r="I136" t="s">
        <v>19</v>
      </c>
      <c r="J136" t="s">
        <v>20</v>
      </c>
      <c r="K136" t="s">
        <v>25</v>
      </c>
      <c r="L136" t="s">
        <v>26</v>
      </c>
      <c r="M136" t="s">
        <v>27</v>
      </c>
      <c r="N136" t="s">
        <v>20</v>
      </c>
      <c r="O136" t="s">
        <v>28</v>
      </c>
      <c r="P136" t="s">
        <v>28</v>
      </c>
    </row>
    <row r="137" spans="1:16" x14ac:dyDescent="0.3">
      <c r="A137" t="s">
        <v>2306</v>
      </c>
      <c r="B137" t="s">
        <v>71</v>
      </c>
      <c r="C137" t="s">
        <v>72</v>
      </c>
      <c r="D137" t="s">
        <v>2000</v>
      </c>
      <c r="E137" t="s">
        <v>23</v>
      </c>
      <c r="F137" t="s">
        <v>24</v>
      </c>
      <c r="G137" t="s">
        <v>2307</v>
      </c>
      <c r="H137" t="s">
        <v>2308</v>
      </c>
      <c r="I137" t="s">
        <v>19</v>
      </c>
      <c r="J137" t="s">
        <v>20</v>
      </c>
      <c r="K137" t="s">
        <v>25</v>
      </c>
      <c r="L137" t="s">
        <v>26</v>
      </c>
      <c r="M137" t="s">
        <v>27</v>
      </c>
      <c r="N137" t="s">
        <v>20</v>
      </c>
      <c r="O137" t="s">
        <v>28</v>
      </c>
      <c r="P137" t="s">
        <v>28</v>
      </c>
    </row>
    <row r="138" spans="1:16" x14ac:dyDescent="0.3">
      <c r="A138" t="s">
        <v>2309</v>
      </c>
      <c r="B138" t="s">
        <v>71</v>
      </c>
      <c r="C138" t="s">
        <v>72</v>
      </c>
      <c r="D138" t="s">
        <v>2003</v>
      </c>
      <c r="E138" t="s">
        <v>23</v>
      </c>
      <c r="F138" t="s">
        <v>24</v>
      </c>
      <c r="G138" t="s">
        <v>2310</v>
      </c>
      <c r="H138" t="s">
        <v>2311</v>
      </c>
      <c r="I138" t="s">
        <v>19</v>
      </c>
      <c r="J138" t="s">
        <v>20</v>
      </c>
      <c r="K138" t="s">
        <v>25</v>
      </c>
      <c r="L138" t="s">
        <v>26</v>
      </c>
      <c r="M138" t="s">
        <v>27</v>
      </c>
      <c r="N138" t="s">
        <v>20</v>
      </c>
      <c r="O138" t="s">
        <v>28</v>
      </c>
      <c r="P138" t="s">
        <v>28</v>
      </c>
    </row>
    <row r="139" spans="1:16" x14ac:dyDescent="0.3">
      <c r="A139" t="s">
        <v>2312</v>
      </c>
      <c r="B139" t="s">
        <v>71</v>
      </c>
      <c r="C139" t="s">
        <v>72</v>
      </c>
      <c r="D139" t="s">
        <v>2006</v>
      </c>
      <c r="E139" t="s">
        <v>23</v>
      </c>
      <c r="F139" t="s">
        <v>24</v>
      </c>
      <c r="G139" t="s">
        <v>326</v>
      </c>
      <c r="H139" t="s">
        <v>2313</v>
      </c>
      <c r="I139" t="s">
        <v>19</v>
      </c>
      <c r="J139" t="s">
        <v>20</v>
      </c>
      <c r="K139" t="s">
        <v>25</v>
      </c>
      <c r="L139" t="s">
        <v>26</v>
      </c>
      <c r="M139" t="s">
        <v>27</v>
      </c>
      <c r="N139" t="s">
        <v>20</v>
      </c>
      <c r="O139" t="s">
        <v>28</v>
      </c>
      <c r="P139" t="s">
        <v>28</v>
      </c>
    </row>
    <row r="140" spans="1:16" x14ac:dyDescent="0.3">
      <c r="A140" t="s">
        <v>2314</v>
      </c>
      <c r="B140" t="s">
        <v>77</v>
      </c>
      <c r="C140" t="s">
        <v>78</v>
      </c>
      <c r="D140" t="s">
        <v>1856</v>
      </c>
      <c r="E140" t="s">
        <v>79</v>
      </c>
      <c r="F140" t="s">
        <v>80</v>
      </c>
      <c r="G140" t="s">
        <v>2315</v>
      </c>
      <c r="H140" t="s">
        <v>18</v>
      </c>
      <c r="I140" t="s">
        <v>19</v>
      </c>
      <c r="J140" t="s">
        <v>20</v>
      </c>
      <c r="K140" t="s">
        <v>25</v>
      </c>
      <c r="L140" t="s">
        <v>26</v>
      </c>
      <c r="M140" t="s">
        <v>20</v>
      </c>
      <c r="N140" t="s">
        <v>20</v>
      </c>
      <c r="O140" t="s">
        <v>81</v>
      </c>
      <c r="P140" t="s">
        <v>21</v>
      </c>
    </row>
    <row r="141" spans="1:16" x14ac:dyDescent="0.3">
      <c r="A141" t="s">
        <v>2316</v>
      </c>
      <c r="B141" t="s">
        <v>77</v>
      </c>
      <c r="C141" t="s">
        <v>78</v>
      </c>
      <c r="D141" t="s">
        <v>2013</v>
      </c>
      <c r="E141" t="s">
        <v>79</v>
      </c>
      <c r="F141" t="s">
        <v>80</v>
      </c>
      <c r="G141" t="s">
        <v>2317</v>
      </c>
      <c r="H141" t="s">
        <v>18</v>
      </c>
      <c r="I141" t="s">
        <v>19</v>
      </c>
      <c r="J141" t="s">
        <v>20</v>
      </c>
      <c r="K141" t="s">
        <v>25</v>
      </c>
      <c r="L141" t="s">
        <v>26</v>
      </c>
      <c r="M141" t="s">
        <v>20</v>
      </c>
      <c r="N141" t="s">
        <v>20</v>
      </c>
      <c r="O141" t="s">
        <v>81</v>
      </c>
      <c r="P141" t="s">
        <v>21</v>
      </c>
    </row>
    <row r="142" spans="1:16" x14ac:dyDescent="0.3">
      <c r="A142" t="s">
        <v>2318</v>
      </c>
      <c r="B142" t="s">
        <v>77</v>
      </c>
      <c r="C142" t="s">
        <v>78</v>
      </c>
      <c r="D142" t="s">
        <v>1864</v>
      </c>
      <c r="E142" t="s">
        <v>79</v>
      </c>
      <c r="F142" t="s">
        <v>80</v>
      </c>
      <c r="G142" t="s">
        <v>2319</v>
      </c>
      <c r="H142" t="s">
        <v>18</v>
      </c>
      <c r="I142" t="s">
        <v>19</v>
      </c>
      <c r="J142" t="s">
        <v>20</v>
      </c>
      <c r="K142" t="s">
        <v>25</v>
      </c>
      <c r="L142" t="s">
        <v>26</v>
      </c>
      <c r="M142" t="s">
        <v>20</v>
      </c>
      <c r="N142" t="s">
        <v>20</v>
      </c>
      <c r="O142" t="s">
        <v>81</v>
      </c>
      <c r="P142" t="s">
        <v>21</v>
      </c>
    </row>
    <row r="143" spans="1:16" x14ac:dyDescent="0.3">
      <c r="A143" t="s">
        <v>2320</v>
      </c>
      <c r="B143" t="s">
        <v>77</v>
      </c>
      <c r="C143" t="s">
        <v>78</v>
      </c>
      <c r="D143" t="s">
        <v>1927</v>
      </c>
      <c r="E143" t="s">
        <v>79</v>
      </c>
      <c r="F143" t="s">
        <v>80</v>
      </c>
      <c r="G143" t="s">
        <v>1605</v>
      </c>
      <c r="H143" t="s">
        <v>18</v>
      </c>
      <c r="I143" t="s">
        <v>19</v>
      </c>
      <c r="J143" t="s">
        <v>20</v>
      </c>
      <c r="K143" t="s">
        <v>25</v>
      </c>
      <c r="L143" t="s">
        <v>26</v>
      </c>
      <c r="M143" t="s">
        <v>20</v>
      </c>
      <c r="N143" t="s">
        <v>20</v>
      </c>
      <c r="O143" t="s">
        <v>81</v>
      </c>
      <c r="P143" t="s">
        <v>21</v>
      </c>
    </row>
    <row r="144" spans="1:16" x14ac:dyDescent="0.3">
      <c r="A144" t="s">
        <v>2321</v>
      </c>
      <c r="B144" t="s">
        <v>77</v>
      </c>
      <c r="C144" t="s">
        <v>78</v>
      </c>
      <c r="D144" t="s">
        <v>1871</v>
      </c>
      <c r="E144" t="s">
        <v>79</v>
      </c>
      <c r="F144" t="s">
        <v>80</v>
      </c>
      <c r="G144" t="s">
        <v>2322</v>
      </c>
      <c r="H144" t="s">
        <v>18</v>
      </c>
      <c r="I144" t="s">
        <v>19</v>
      </c>
      <c r="J144" t="s">
        <v>20</v>
      </c>
      <c r="K144" t="s">
        <v>25</v>
      </c>
      <c r="L144" t="s">
        <v>26</v>
      </c>
      <c r="M144" t="s">
        <v>20</v>
      </c>
      <c r="N144" t="s">
        <v>20</v>
      </c>
      <c r="O144" t="s">
        <v>81</v>
      </c>
      <c r="P144" t="s">
        <v>21</v>
      </c>
    </row>
    <row r="145" spans="1:16" x14ac:dyDescent="0.3">
      <c r="A145" t="s">
        <v>2323</v>
      </c>
      <c r="B145" t="s">
        <v>77</v>
      </c>
      <c r="C145" t="s">
        <v>78</v>
      </c>
      <c r="D145" t="s">
        <v>1880</v>
      </c>
      <c r="E145" t="s">
        <v>79</v>
      </c>
      <c r="F145" t="s">
        <v>80</v>
      </c>
      <c r="G145" t="s">
        <v>2324</v>
      </c>
      <c r="H145" t="s">
        <v>18</v>
      </c>
      <c r="I145" t="s">
        <v>19</v>
      </c>
      <c r="J145" t="s">
        <v>20</v>
      </c>
      <c r="K145" t="s">
        <v>25</v>
      </c>
      <c r="L145" t="s">
        <v>26</v>
      </c>
      <c r="M145" t="s">
        <v>20</v>
      </c>
      <c r="N145" t="s">
        <v>20</v>
      </c>
      <c r="O145" t="s">
        <v>81</v>
      </c>
      <c r="P145" t="s">
        <v>21</v>
      </c>
    </row>
    <row r="146" spans="1:16" x14ac:dyDescent="0.3">
      <c r="A146" t="s">
        <v>2325</v>
      </c>
      <c r="B146" t="s">
        <v>77</v>
      </c>
      <c r="C146" t="s">
        <v>78</v>
      </c>
      <c r="D146" t="s">
        <v>1943</v>
      </c>
      <c r="E146" t="s">
        <v>79</v>
      </c>
      <c r="F146" t="s">
        <v>80</v>
      </c>
      <c r="G146" t="s">
        <v>2326</v>
      </c>
      <c r="H146" t="s">
        <v>18</v>
      </c>
      <c r="I146" t="s">
        <v>19</v>
      </c>
      <c r="J146" t="s">
        <v>20</v>
      </c>
      <c r="K146" t="s">
        <v>25</v>
      </c>
      <c r="L146" t="s">
        <v>26</v>
      </c>
      <c r="M146" t="s">
        <v>20</v>
      </c>
      <c r="N146" t="s">
        <v>20</v>
      </c>
      <c r="O146" t="s">
        <v>81</v>
      </c>
      <c r="P146" t="s">
        <v>21</v>
      </c>
    </row>
    <row r="147" spans="1:16" x14ac:dyDescent="0.3">
      <c r="A147" t="s">
        <v>2327</v>
      </c>
      <c r="B147" t="s">
        <v>77</v>
      </c>
      <c r="C147" t="s">
        <v>78</v>
      </c>
      <c r="D147" t="s">
        <v>2085</v>
      </c>
      <c r="E147" t="s">
        <v>79</v>
      </c>
      <c r="F147" t="s">
        <v>80</v>
      </c>
      <c r="G147" t="s">
        <v>2328</v>
      </c>
      <c r="H147" t="s">
        <v>18</v>
      </c>
      <c r="I147" t="s">
        <v>19</v>
      </c>
      <c r="J147" t="s">
        <v>20</v>
      </c>
      <c r="K147" t="s">
        <v>25</v>
      </c>
      <c r="L147" t="s">
        <v>26</v>
      </c>
      <c r="M147" t="s">
        <v>20</v>
      </c>
      <c r="N147" t="s">
        <v>20</v>
      </c>
      <c r="O147" t="s">
        <v>81</v>
      </c>
      <c r="P147" t="s">
        <v>21</v>
      </c>
    </row>
    <row r="148" spans="1:16" x14ac:dyDescent="0.3">
      <c r="A148" t="s">
        <v>2329</v>
      </c>
      <c r="B148" t="s">
        <v>77</v>
      </c>
      <c r="C148" t="s">
        <v>78</v>
      </c>
      <c r="D148" t="s">
        <v>2090</v>
      </c>
      <c r="E148" t="s">
        <v>79</v>
      </c>
      <c r="F148" t="s">
        <v>80</v>
      </c>
      <c r="G148" t="s">
        <v>2330</v>
      </c>
      <c r="H148" t="s">
        <v>18</v>
      </c>
      <c r="I148" t="s">
        <v>19</v>
      </c>
      <c r="J148" t="s">
        <v>20</v>
      </c>
      <c r="K148" t="s">
        <v>25</v>
      </c>
      <c r="L148" t="s">
        <v>26</v>
      </c>
      <c r="M148" t="s">
        <v>20</v>
      </c>
      <c r="N148" t="s">
        <v>20</v>
      </c>
      <c r="O148" t="s">
        <v>81</v>
      </c>
      <c r="P148" t="s">
        <v>21</v>
      </c>
    </row>
    <row r="149" spans="1:16" x14ac:dyDescent="0.3">
      <c r="A149" t="s">
        <v>2331</v>
      </c>
      <c r="B149" t="s">
        <v>77</v>
      </c>
      <c r="C149" t="s">
        <v>78</v>
      </c>
      <c r="D149" t="s">
        <v>2024</v>
      </c>
      <c r="E149" t="s">
        <v>79</v>
      </c>
      <c r="F149" t="s">
        <v>80</v>
      </c>
      <c r="G149" t="s">
        <v>2332</v>
      </c>
      <c r="H149" t="s">
        <v>2333</v>
      </c>
      <c r="I149" t="s">
        <v>19</v>
      </c>
      <c r="J149" t="s">
        <v>20</v>
      </c>
      <c r="K149" t="s">
        <v>25</v>
      </c>
      <c r="L149" t="s">
        <v>26</v>
      </c>
      <c r="M149" t="s">
        <v>27</v>
      </c>
      <c r="N149" t="s">
        <v>20</v>
      </c>
      <c r="O149" t="s">
        <v>81</v>
      </c>
      <c r="P149" t="s">
        <v>81</v>
      </c>
    </row>
    <row r="150" spans="1:16" x14ac:dyDescent="0.3">
      <c r="A150" t="s">
        <v>2334</v>
      </c>
      <c r="B150" t="s">
        <v>77</v>
      </c>
      <c r="C150" t="s">
        <v>78</v>
      </c>
      <c r="D150" t="s">
        <v>2099</v>
      </c>
      <c r="E150" t="s">
        <v>79</v>
      </c>
      <c r="F150" t="s">
        <v>80</v>
      </c>
      <c r="G150" t="s">
        <v>2335</v>
      </c>
      <c r="H150" t="s">
        <v>2336</v>
      </c>
      <c r="I150" t="s">
        <v>19</v>
      </c>
      <c r="J150" t="s">
        <v>2337</v>
      </c>
      <c r="K150" t="s">
        <v>32</v>
      </c>
      <c r="L150" t="s">
        <v>26</v>
      </c>
      <c r="M150" t="s">
        <v>27</v>
      </c>
      <c r="N150" t="s">
        <v>20</v>
      </c>
      <c r="O150" t="s">
        <v>81</v>
      </c>
      <c r="P150" t="s">
        <v>81</v>
      </c>
    </row>
    <row r="151" spans="1:16" x14ac:dyDescent="0.3">
      <c r="A151" t="s">
        <v>2338</v>
      </c>
      <c r="B151" t="s">
        <v>77</v>
      </c>
      <c r="C151" t="s">
        <v>78</v>
      </c>
      <c r="D151" t="s">
        <v>1993</v>
      </c>
      <c r="E151" t="s">
        <v>79</v>
      </c>
      <c r="F151" t="s">
        <v>80</v>
      </c>
      <c r="G151" t="s">
        <v>2339</v>
      </c>
      <c r="H151" t="s">
        <v>2340</v>
      </c>
      <c r="I151" t="s">
        <v>19</v>
      </c>
      <c r="J151" t="s">
        <v>20</v>
      </c>
      <c r="K151" t="s">
        <v>25</v>
      </c>
      <c r="L151" t="s">
        <v>26</v>
      </c>
      <c r="M151" t="s">
        <v>27</v>
      </c>
      <c r="N151" t="s">
        <v>20</v>
      </c>
      <c r="O151" t="s">
        <v>81</v>
      </c>
      <c r="P151" t="s">
        <v>81</v>
      </c>
    </row>
    <row r="152" spans="1:16" x14ac:dyDescent="0.3">
      <c r="A152" t="s">
        <v>2341</v>
      </c>
      <c r="B152" t="s">
        <v>77</v>
      </c>
      <c r="C152" t="s">
        <v>78</v>
      </c>
      <c r="D152" t="s">
        <v>1996</v>
      </c>
      <c r="E152" t="s">
        <v>79</v>
      </c>
      <c r="F152" t="s">
        <v>80</v>
      </c>
      <c r="G152" t="s">
        <v>1767</v>
      </c>
      <c r="H152" t="s">
        <v>18</v>
      </c>
      <c r="I152" t="s">
        <v>19</v>
      </c>
      <c r="J152" t="s">
        <v>20</v>
      </c>
      <c r="K152" t="s">
        <v>25</v>
      </c>
      <c r="L152" t="s">
        <v>26</v>
      </c>
      <c r="M152" t="s">
        <v>20</v>
      </c>
      <c r="N152" t="s">
        <v>20</v>
      </c>
      <c r="O152" t="s">
        <v>81</v>
      </c>
      <c r="P152" t="s">
        <v>21</v>
      </c>
    </row>
    <row r="153" spans="1:16" x14ac:dyDescent="0.3">
      <c r="A153" t="s">
        <v>2342</v>
      </c>
      <c r="B153" t="s">
        <v>77</v>
      </c>
      <c r="C153" t="s">
        <v>78</v>
      </c>
      <c r="D153" t="s">
        <v>2000</v>
      </c>
      <c r="E153" t="s">
        <v>79</v>
      </c>
      <c r="F153" t="s">
        <v>80</v>
      </c>
      <c r="G153" t="s">
        <v>2343</v>
      </c>
      <c r="H153" t="s">
        <v>2344</v>
      </c>
      <c r="I153" t="s">
        <v>19</v>
      </c>
      <c r="J153" t="s">
        <v>20</v>
      </c>
      <c r="K153" t="s">
        <v>25</v>
      </c>
      <c r="L153" t="s">
        <v>26</v>
      </c>
      <c r="M153" t="s">
        <v>27</v>
      </c>
      <c r="N153" t="s">
        <v>20</v>
      </c>
      <c r="O153" t="s">
        <v>81</v>
      </c>
      <c r="P153" t="s">
        <v>81</v>
      </c>
    </row>
    <row r="154" spans="1:16" x14ac:dyDescent="0.3">
      <c r="A154" t="s">
        <v>2345</v>
      </c>
      <c r="B154" t="s">
        <v>77</v>
      </c>
      <c r="C154" t="s">
        <v>78</v>
      </c>
      <c r="D154" t="s">
        <v>2003</v>
      </c>
      <c r="E154" t="s">
        <v>79</v>
      </c>
      <c r="F154" t="s">
        <v>80</v>
      </c>
      <c r="G154" t="s">
        <v>2346</v>
      </c>
      <c r="H154" t="s">
        <v>2347</v>
      </c>
      <c r="I154" t="s">
        <v>19</v>
      </c>
      <c r="J154" t="s">
        <v>20</v>
      </c>
      <c r="K154" t="s">
        <v>25</v>
      </c>
      <c r="L154" t="s">
        <v>26</v>
      </c>
      <c r="M154" t="s">
        <v>27</v>
      </c>
      <c r="N154" t="s">
        <v>20</v>
      </c>
      <c r="O154" t="s">
        <v>81</v>
      </c>
      <c r="P154" t="s">
        <v>81</v>
      </c>
    </row>
    <row r="155" spans="1:16" x14ac:dyDescent="0.3">
      <c r="A155" t="s">
        <v>2348</v>
      </c>
      <c r="B155" t="s">
        <v>77</v>
      </c>
      <c r="C155" t="s">
        <v>78</v>
      </c>
      <c r="D155" t="s">
        <v>2006</v>
      </c>
      <c r="E155" t="s">
        <v>79</v>
      </c>
      <c r="F155" t="s">
        <v>80</v>
      </c>
      <c r="G155" t="s">
        <v>2349</v>
      </c>
      <c r="H155" t="s">
        <v>2350</v>
      </c>
      <c r="I155" t="s">
        <v>19</v>
      </c>
      <c r="J155" t="s">
        <v>20</v>
      </c>
      <c r="K155" t="s">
        <v>25</v>
      </c>
      <c r="L155" t="s">
        <v>26</v>
      </c>
      <c r="M155" t="s">
        <v>27</v>
      </c>
      <c r="N155" t="s">
        <v>20</v>
      </c>
      <c r="O155" t="s">
        <v>81</v>
      </c>
      <c r="P155" t="s">
        <v>81</v>
      </c>
    </row>
    <row r="156" spans="1:16" x14ac:dyDescent="0.3">
      <c r="A156" t="s">
        <v>2351</v>
      </c>
      <c r="B156" t="s">
        <v>84</v>
      </c>
      <c r="C156" t="s">
        <v>85</v>
      </c>
      <c r="D156" t="s">
        <v>2351</v>
      </c>
      <c r="E156" t="s">
        <v>18</v>
      </c>
      <c r="F156" t="s">
        <v>18</v>
      </c>
      <c r="G156" t="s">
        <v>2352</v>
      </c>
      <c r="I156" t="s">
        <v>19</v>
      </c>
      <c r="J156" t="s">
        <v>20</v>
      </c>
      <c r="K156" t="s">
        <v>21</v>
      </c>
      <c r="L156" t="s">
        <v>22</v>
      </c>
      <c r="M156" t="s">
        <v>20</v>
      </c>
      <c r="N156" t="s">
        <v>20</v>
      </c>
      <c r="O156" t="s">
        <v>86</v>
      </c>
    </row>
    <row r="157" spans="1:16" x14ac:dyDescent="0.3">
      <c r="A157" t="s">
        <v>2353</v>
      </c>
      <c r="B157" t="s">
        <v>84</v>
      </c>
      <c r="C157" t="s">
        <v>85</v>
      </c>
      <c r="D157" t="s">
        <v>2013</v>
      </c>
      <c r="E157" t="s">
        <v>87</v>
      </c>
      <c r="F157" t="s">
        <v>88</v>
      </c>
      <c r="G157" t="s">
        <v>2354</v>
      </c>
      <c r="H157" t="s">
        <v>1789</v>
      </c>
      <c r="I157" t="s">
        <v>19</v>
      </c>
      <c r="J157" t="s">
        <v>2355</v>
      </c>
      <c r="K157" t="s">
        <v>32</v>
      </c>
      <c r="L157" t="s">
        <v>26</v>
      </c>
      <c r="M157" t="s">
        <v>27</v>
      </c>
      <c r="N157" t="s">
        <v>20</v>
      </c>
      <c r="O157" t="s">
        <v>28</v>
      </c>
      <c r="P157" t="s">
        <v>28</v>
      </c>
    </row>
    <row r="158" spans="1:16" x14ac:dyDescent="0.3">
      <c r="A158" t="s">
        <v>2356</v>
      </c>
      <c r="B158" t="s">
        <v>84</v>
      </c>
      <c r="C158" t="s">
        <v>85</v>
      </c>
      <c r="D158" t="s">
        <v>2356</v>
      </c>
      <c r="E158" t="s">
        <v>18</v>
      </c>
      <c r="F158" t="s">
        <v>18</v>
      </c>
      <c r="G158" t="s">
        <v>2357</v>
      </c>
      <c r="I158" t="s">
        <v>19</v>
      </c>
      <c r="J158" t="s">
        <v>20</v>
      </c>
      <c r="K158" t="s">
        <v>21</v>
      </c>
      <c r="L158" t="s">
        <v>22</v>
      </c>
      <c r="M158" t="s">
        <v>20</v>
      </c>
      <c r="N158" t="s">
        <v>20</v>
      </c>
      <c r="O158" t="s">
        <v>86</v>
      </c>
    </row>
    <row r="159" spans="1:16" x14ac:dyDescent="0.3">
      <c r="A159" t="s">
        <v>2358</v>
      </c>
      <c r="B159" t="s">
        <v>84</v>
      </c>
      <c r="C159" t="s">
        <v>85</v>
      </c>
      <c r="D159" t="s">
        <v>1927</v>
      </c>
      <c r="E159" t="s">
        <v>87</v>
      </c>
      <c r="F159" t="s">
        <v>88</v>
      </c>
      <c r="G159" t="s">
        <v>2359</v>
      </c>
      <c r="H159" t="s">
        <v>2360</v>
      </c>
      <c r="I159" t="s">
        <v>19</v>
      </c>
      <c r="J159" t="s">
        <v>20</v>
      </c>
      <c r="K159" t="s">
        <v>25</v>
      </c>
      <c r="L159" t="s">
        <v>26</v>
      </c>
      <c r="M159" t="s">
        <v>27</v>
      </c>
      <c r="N159" t="s">
        <v>20</v>
      </c>
      <c r="O159" t="s">
        <v>28</v>
      </c>
      <c r="P159" t="s">
        <v>28</v>
      </c>
    </row>
    <row r="160" spans="1:16" x14ac:dyDescent="0.3">
      <c r="A160" t="s">
        <v>2361</v>
      </c>
      <c r="B160" t="s">
        <v>84</v>
      </c>
      <c r="C160" t="s">
        <v>85</v>
      </c>
      <c r="D160" t="s">
        <v>1936</v>
      </c>
      <c r="E160" t="s">
        <v>87</v>
      </c>
      <c r="F160" t="s">
        <v>88</v>
      </c>
      <c r="G160" t="s">
        <v>2362</v>
      </c>
      <c r="H160" t="s">
        <v>2363</v>
      </c>
      <c r="I160" t="s">
        <v>19</v>
      </c>
      <c r="J160" t="s">
        <v>20</v>
      </c>
      <c r="K160" t="s">
        <v>25</v>
      </c>
      <c r="L160" t="s">
        <v>26</v>
      </c>
      <c r="M160" t="s">
        <v>27</v>
      </c>
      <c r="N160" t="s">
        <v>20</v>
      </c>
      <c r="O160" t="s">
        <v>28</v>
      </c>
      <c r="P160" t="s">
        <v>28</v>
      </c>
    </row>
    <row r="161" spans="1:16" x14ac:dyDescent="0.3">
      <c r="A161" t="s">
        <v>2364</v>
      </c>
      <c r="B161" t="s">
        <v>84</v>
      </c>
      <c r="C161" t="s">
        <v>85</v>
      </c>
      <c r="D161" t="s">
        <v>1943</v>
      </c>
      <c r="E161" t="s">
        <v>87</v>
      </c>
      <c r="F161" t="s">
        <v>88</v>
      </c>
      <c r="G161" t="s">
        <v>2365</v>
      </c>
      <c r="H161" t="s">
        <v>1298</v>
      </c>
      <c r="I161" t="s">
        <v>19</v>
      </c>
      <c r="J161" t="s">
        <v>20</v>
      </c>
      <c r="K161" t="s">
        <v>25</v>
      </c>
      <c r="L161" t="s">
        <v>26</v>
      </c>
      <c r="M161" t="s">
        <v>27</v>
      </c>
      <c r="N161" t="s">
        <v>20</v>
      </c>
      <c r="O161" t="s">
        <v>28</v>
      </c>
      <c r="P161" t="s">
        <v>28</v>
      </c>
    </row>
    <row r="162" spans="1:16" x14ac:dyDescent="0.3">
      <c r="A162" t="s">
        <v>2366</v>
      </c>
      <c r="B162" t="s">
        <v>84</v>
      </c>
      <c r="C162" t="s">
        <v>85</v>
      </c>
      <c r="D162" t="s">
        <v>1952</v>
      </c>
      <c r="E162" t="s">
        <v>87</v>
      </c>
      <c r="F162" t="s">
        <v>80</v>
      </c>
      <c r="G162" t="s">
        <v>2367</v>
      </c>
      <c r="H162" t="s">
        <v>2368</v>
      </c>
      <c r="I162" t="s">
        <v>19</v>
      </c>
      <c r="J162" t="s">
        <v>20</v>
      </c>
      <c r="K162" t="s">
        <v>25</v>
      </c>
      <c r="L162" t="s">
        <v>26</v>
      </c>
      <c r="M162" t="s">
        <v>53</v>
      </c>
      <c r="N162" t="s">
        <v>20</v>
      </c>
      <c r="O162" t="s">
        <v>28</v>
      </c>
      <c r="P162" t="s">
        <v>28</v>
      </c>
    </row>
    <row r="163" spans="1:16" x14ac:dyDescent="0.3">
      <c r="A163" t="s">
        <v>2369</v>
      </c>
      <c r="B163" t="s">
        <v>84</v>
      </c>
      <c r="C163" t="s">
        <v>85</v>
      </c>
      <c r="D163" t="s">
        <v>2369</v>
      </c>
      <c r="E163" t="s">
        <v>18</v>
      </c>
      <c r="F163" t="s">
        <v>18</v>
      </c>
      <c r="G163" t="s">
        <v>2370</v>
      </c>
      <c r="I163" t="s">
        <v>19</v>
      </c>
      <c r="J163" t="s">
        <v>20</v>
      </c>
      <c r="K163" t="s">
        <v>21</v>
      </c>
      <c r="L163" t="s">
        <v>22</v>
      </c>
      <c r="M163" t="s">
        <v>20</v>
      </c>
      <c r="N163" t="s">
        <v>20</v>
      </c>
      <c r="O163" t="s">
        <v>86</v>
      </c>
    </row>
    <row r="164" spans="1:16" x14ac:dyDescent="0.3">
      <c r="A164" t="s">
        <v>2371</v>
      </c>
      <c r="B164" t="s">
        <v>84</v>
      </c>
      <c r="C164" t="s">
        <v>85</v>
      </c>
      <c r="D164" t="s">
        <v>1960</v>
      </c>
      <c r="E164" t="s">
        <v>87</v>
      </c>
      <c r="F164" t="s">
        <v>88</v>
      </c>
      <c r="G164" t="s">
        <v>1516</v>
      </c>
      <c r="H164" t="s">
        <v>2372</v>
      </c>
      <c r="I164" t="s">
        <v>19</v>
      </c>
      <c r="J164" t="s">
        <v>20</v>
      </c>
      <c r="K164" t="s">
        <v>25</v>
      </c>
      <c r="L164" t="s">
        <v>26</v>
      </c>
      <c r="M164" t="s">
        <v>27</v>
      </c>
      <c r="N164" t="s">
        <v>20</v>
      </c>
      <c r="O164" t="s">
        <v>28</v>
      </c>
      <c r="P164" t="s">
        <v>28</v>
      </c>
    </row>
    <row r="165" spans="1:16" x14ac:dyDescent="0.3">
      <c r="A165" t="s">
        <v>2373</v>
      </c>
      <c r="B165" t="s">
        <v>84</v>
      </c>
      <c r="C165" t="s">
        <v>85</v>
      </c>
      <c r="D165" t="s">
        <v>1909</v>
      </c>
      <c r="E165" t="s">
        <v>87</v>
      </c>
      <c r="F165" t="s">
        <v>88</v>
      </c>
      <c r="G165" t="s">
        <v>1013</v>
      </c>
      <c r="H165" t="s">
        <v>2374</v>
      </c>
      <c r="I165" t="s">
        <v>19</v>
      </c>
      <c r="J165" t="s">
        <v>20</v>
      </c>
      <c r="K165" t="s">
        <v>25</v>
      </c>
      <c r="L165" t="s">
        <v>26</v>
      </c>
      <c r="M165" t="s">
        <v>27</v>
      </c>
      <c r="N165" t="s">
        <v>20</v>
      </c>
      <c r="O165" t="s">
        <v>28</v>
      </c>
      <c r="P165" t="s">
        <v>28</v>
      </c>
    </row>
    <row r="166" spans="1:16" x14ac:dyDescent="0.3">
      <c r="A166" t="s">
        <v>2375</v>
      </c>
      <c r="B166" t="s">
        <v>84</v>
      </c>
      <c r="C166" t="s">
        <v>85</v>
      </c>
      <c r="D166" t="s">
        <v>2082</v>
      </c>
      <c r="E166" t="s">
        <v>87</v>
      </c>
      <c r="F166" t="s">
        <v>88</v>
      </c>
      <c r="G166" t="s">
        <v>1347</v>
      </c>
      <c r="H166" t="s">
        <v>2376</v>
      </c>
      <c r="I166" t="s">
        <v>19</v>
      </c>
      <c r="J166" t="s">
        <v>20</v>
      </c>
      <c r="K166" t="s">
        <v>25</v>
      </c>
      <c r="L166" t="s">
        <v>26</v>
      </c>
      <c r="M166" t="s">
        <v>27</v>
      </c>
      <c r="N166" t="s">
        <v>20</v>
      </c>
      <c r="O166" t="s">
        <v>28</v>
      </c>
      <c r="P166" t="s">
        <v>28</v>
      </c>
    </row>
    <row r="167" spans="1:16" x14ac:dyDescent="0.3">
      <c r="A167" t="s">
        <v>2377</v>
      </c>
      <c r="B167" t="s">
        <v>84</v>
      </c>
      <c r="C167" t="s">
        <v>85</v>
      </c>
      <c r="D167" t="s">
        <v>2377</v>
      </c>
      <c r="E167" t="s">
        <v>18</v>
      </c>
      <c r="F167" t="s">
        <v>18</v>
      </c>
      <c r="G167" t="s">
        <v>2378</v>
      </c>
      <c r="I167" t="s">
        <v>19</v>
      </c>
      <c r="J167" t="s">
        <v>20</v>
      </c>
      <c r="K167" t="s">
        <v>21</v>
      </c>
      <c r="L167" t="s">
        <v>22</v>
      </c>
      <c r="M167" t="s">
        <v>20</v>
      </c>
      <c r="N167" t="s">
        <v>20</v>
      </c>
      <c r="O167" t="s">
        <v>86</v>
      </c>
    </row>
    <row r="168" spans="1:16" x14ac:dyDescent="0.3">
      <c r="A168" t="s">
        <v>2379</v>
      </c>
      <c r="B168" t="s">
        <v>84</v>
      </c>
      <c r="C168" t="s">
        <v>85</v>
      </c>
      <c r="D168" t="s">
        <v>2090</v>
      </c>
      <c r="E168" t="s">
        <v>87</v>
      </c>
      <c r="F168" t="s">
        <v>88</v>
      </c>
      <c r="G168" t="s">
        <v>2380</v>
      </c>
      <c r="H168" t="s">
        <v>2381</v>
      </c>
      <c r="I168" t="s">
        <v>19</v>
      </c>
      <c r="J168" t="s">
        <v>20</v>
      </c>
      <c r="K168" t="s">
        <v>25</v>
      </c>
      <c r="L168" t="s">
        <v>26</v>
      </c>
      <c r="M168" t="s">
        <v>27</v>
      </c>
      <c r="N168" t="s">
        <v>20</v>
      </c>
      <c r="O168" t="s">
        <v>28</v>
      </c>
      <c r="P168" t="s">
        <v>28</v>
      </c>
    </row>
    <row r="169" spans="1:16" x14ac:dyDescent="0.3">
      <c r="A169" t="s">
        <v>2382</v>
      </c>
      <c r="B169" t="s">
        <v>84</v>
      </c>
      <c r="C169" t="s">
        <v>85</v>
      </c>
      <c r="D169" t="s">
        <v>2382</v>
      </c>
      <c r="E169" t="s">
        <v>18</v>
      </c>
      <c r="F169" t="s">
        <v>18</v>
      </c>
      <c r="G169" t="s">
        <v>2383</v>
      </c>
      <c r="I169" t="s">
        <v>19</v>
      </c>
      <c r="J169" t="s">
        <v>20</v>
      </c>
      <c r="K169" t="s">
        <v>21</v>
      </c>
      <c r="L169" t="s">
        <v>22</v>
      </c>
      <c r="M169" t="s">
        <v>20</v>
      </c>
      <c r="N169" t="s">
        <v>20</v>
      </c>
      <c r="O169" t="s">
        <v>86</v>
      </c>
    </row>
    <row r="170" spans="1:16" x14ac:dyDescent="0.3">
      <c r="A170" t="s">
        <v>2384</v>
      </c>
      <c r="B170" t="s">
        <v>84</v>
      </c>
      <c r="C170" t="s">
        <v>85</v>
      </c>
      <c r="D170" t="s">
        <v>2099</v>
      </c>
      <c r="E170" t="s">
        <v>87</v>
      </c>
      <c r="F170" t="s">
        <v>88</v>
      </c>
      <c r="G170" t="s">
        <v>136</v>
      </c>
      <c r="H170" t="s">
        <v>1603</v>
      </c>
      <c r="I170" t="s">
        <v>19</v>
      </c>
      <c r="J170" t="s">
        <v>20</v>
      </c>
      <c r="K170" t="s">
        <v>25</v>
      </c>
      <c r="L170" t="s">
        <v>26</v>
      </c>
      <c r="M170" t="s">
        <v>27</v>
      </c>
      <c r="N170" t="s">
        <v>20</v>
      </c>
      <c r="O170" t="s">
        <v>28</v>
      </c>
      <c r="P170" t="s">
        <v>28</v>
      </c>
    </row>
    <row r="171" spans="1:16" x14ac:dyDescent="0.3">
      <c r="A171" t="s">
        <v>2385</v>
      </c>
      <c r="B171" t="s">
        <v>84</v>
      </c>
      <c r="C171" t="s">
        <v>85</v>
      </c>
      <c r="D171" t="s">
        <v>1996</v>
      </c>
      <c r="E171" t="s">
        <v>87</v>
      </c>
      <c r="F171" t="s">
        <v>80</v>
      </c>
      <c r="G171" t="s">
        <v>2386</v>
      </c>
      <c r="H171" t="s">
        <v>18</v>
      </c>
      <c r="I171" t="s">
        <v>19</v>
      </c>
      <c r="J171" t="s">
        <v>20</v>
      </c>
      <c r="K171" t="s">
        <v>25</v>
      </c>
      <c r="L171" t="s">
        <v>26</v>
      </c>
      <c r="M171" t="s">
        <v>20</v>
      </c>
      <c r="N171" t="s">
        <v>20</v>
      </c>
      <c r="O171" t="s">
        <v>28</v>
      </c>
      <c r="P171" t="s">
        <v>21</v>
      </c>
    </row>
    <row r="172" spans="1:16" x14ac:dyDescent="0.3">
      <c r="A172" t="s">
        <v>2387</v>
      </c>
      <c r="B172" t="s">
        <v>952</v>
      </c>
      <c r="C172" t="s">
        <v>953</v>
      </c>
      <c r="D172" t="s">
        <v>1856</v>
      </c>
      <c r="E172" t="s">
        <v>23</v>
      </c>
      <c r="F172" t="s">
        <v>24</v>
      </c>
      <c r="G172" t="s">
        <v>2388</v>
      </c>
      <c r="H172" t="s">
        <v>2389</v>
      </c>
      <c r="I172" t="s">
        <v>19</v>
      </c>
      <c r="J172" t="s">
        <v>20</v>
      </c>
      <c r="K172" t="s">
        <v>25</v>
      </c>
      <c r="L172" t="s">
        <v>26</v>
      </c>
      <c r="M172" t="s">
        <v>27</v>
      </c>
      <c r="N172" t="s">
        <v>20</v>
      </c>
      <c r="O172" t="s">
        <v>28</v>
      </c>
      <c r="P172" t="s">
        <v>28</v>
      </c>
    </row>
    <row r="173" spans="1:16" x14ac:dyDescent="0.3">
      <c r="A173" t="s">
        <v>2390</v>
      </c>
      <c r="B173" t="s">
        <v>952</v>
      </c>
      <c r="C173" t="s">
        <v>953</v>
      </c>
      <c r="D173" t="s">
        <v>2013</v>
      </c>
      <c r="E173" t="s">
        <v>23</v>
      </c>
      <c r="F173" t="s">
        <v>24</v>
      </c>
      <c r="G173" t="s">
        <v>2391</v>
      </c>
      <c r="H173" t="s">
        <v>2392</v>
      </c>
      <c r="I173" t="s">
        <v>19</v>
      </c>
      <c r="J173" t="s">
        <v>20</v>
      </c>
      <c r="K173" t="s">
        <v>25</v>
      </c>
      <c r="L173" t="s">
        <v>26</v>
      </c>
      <c r="M173" t="s">
        <v>27</v>
      </c>
      <c r="N173" t="s">
        <v>20</v>
      </c>
      <c r="O173" t="s">
        <v>28</v>
      </c>
      <c r="P173" t="s">
        <v>28</v>
      </c>
    </row>
    <row r="174" spans="1:16" x14ac:dyDescent="0.3">
      <c r="A174" t="s">
        <v>2393</v>
      </c>
      <c r="B174" t="s">
        <v>952</v>
      </c>
      <c r="C174" t="s">
        <v>953</v>
      </c>
      <c r="D174" t="s">
        <v>1864</v>
      </c>
      <c r="E174" t="s">
        <v>23</v>
      </c>
      <c r="F174" t="s">
        <v>24</v>
      </c>
      <c r="G174" t="s">
        <v>2394</v>
      </c>
      <c r="H174" t="s">
        <v>2395</v>
      </c>
      <c r="I174" t="s">
        <v>19</v>
      </c>
      <c r="J174" t="s">
        <v>20</v>
      </c>
      <c r="K174" t="s">
        <v>25</v>
      </c>
      <c r="L174" t="s">
        <v>26</v>
      </c>
      <c r="M174" t="s">
        <v>27</v>
      </c>
      <c r="N174" t="s">
        <v>20</v>
      </c>
      <c r="O174" t="s">
        <v>28</v>
      </c>
      <c r="P174" t="s">
        <v>28</v>
      </c>
    </row>
    <row r="175" spans="1:16" x14ac:dyDescent="0.3">
      <c r="A175" t="s">
        <v>2396</v>
      </c>
      <c r="B175" t="s">
        <v>952</v>
      </c>
      <c r="C175" t="s">
        <v>953</v>
      </c>
      <c r="D175" t="s">
        <v>2396</v>
      </c>
      <c r="E175" t="s">
        <v>18</v>
      </c>
      <c r="F175" t="s">
        <v>18</v>
      </c>
      <c r="G175" t="s">
        <v>2397</v>
      </c>
      <c r="H175" t="s">
        <v>2398</v>
      </c>
      <c r="I175" t="s">
        <v>19</v>
      </c>
      <c r="J175" t="s">
        <v>20</v>
      </c>
      <c r="K175" t="s">
        <v>21</v>
      </c>
      <c r="L175" t="s">
        <v>22</v>
      </c>
      <c r="M175" t="s">
        <v>2399</v>
      </c>
      <c r="N175" t="s">
        <v>20</v>
      </c>
      <c r="O175" t="s">
        <v>2400</v>
      </c>
      <c r="P175" t="s">
        <v>2401</v>
      </c>
    </row>
    <row r="176" spans="1:16" x14ac:dyDescent="0.3">
      <c r="A176" t="s">
        <v>2402</v>
      </c>
      <c r="B176" t="s">
        <v>952</v>
      </c>
      <c r="C176" t="s">
        <v>953</v>
      </c>
      <c r="D176" t="s">
        <v>1871</v>
      </c>
      <c r="E176" t="s">
        <v>23</v>
      </c>
      <c r="F176" t="s">
        <v>24</v>
      </c>
      <c r="G176" t="s">
        <v>2403</v>
      </c>
      <c r="H176" t="s">
        <v>1371</v>
      </c>
      <c r="I176" t="s">
        <v>19</v>
      </c>
      <c r="J176" t="s">
        <v>20</v>
      </c>
      <c r="K176" t="s">
        <v>25</v>
      </c>
      <c r="L176" t="s">
        <v>26</v>
      </c>
      <c r="M176" t="s">
        <v>27</v>
      </c>
      <c r="N176" t="s">
        <v>20</v>
      </c>
      <c r="O176" t="s">
        <v>28</v>
      </c>
      <c r="P176" t="s">
        <v>28</v>
      </c>
    </row>
    <row r="177" spans="1:16" x14ac:dyDescent="0.3">
      <c r="A177" t="s">
        <v>2404</v>
      </c>
      <c r="B177" t="s">
        <v>952</v>
      </c>
      <c r="C177" t="s">
        <v>953</v>
      </c>
      <c r="D177" t="s">
        <v>1936</v>
      </c>
      <c r="E177" t="s">
        <v>23</v>
      </c>
      <c r="F177" t="s">
        <v>24</v>
      </c>
      <c r="G177" t="s">
        <v>2405</v>
      </c>
      <c r="H177" t="s">
        <v>1410</v>
      </c>
      <c r="I177" t="s">
        <v>19</v>
      </c>
      <c r="J177" t="s">
        <v>20</v>
      </c>
      <c r="K177" t="s">
        <v>25</v>
      </c>
      <c r="L177" t="s">
        <v>26</v>
      </c>
      <c r="M177" t="s">
        <v>27</v>
      </c>
      <c r="N177" t="s">
        <v>20</v>
      </c>
      <c r="O177" t="s">
        <v>28</v>
      </c>
      <c r="P177" t="s">
        <v>28</v>
      </c>
    </row>
    <row r="178" spans="1:16" x14ac:dyDescent="0.3">
      <c r="A178" t="s">
        <v>2406</v>
      </c>
      <c r="B178" t="s">
        <v>952</v>
      </c>
      <c r="C178" t="s">
        <v>953</v>
      </c>
      <c r="D178" t="s">
        <v>1880</v>
      </c>
      <c r="E178" t="s">
        <v>23</v>
      </c>
      <c r="F178" t="s">
        <v>24</v>
      </c>
      <c r="G178" t="s">
        <v>2407</v>
      </c>
      <c r="H178" t="s">
        <v>2408</v>
      </c>
      <c r="I178" t="s">
        <v>19</v>
      </c>
      <c r="J178" t="s">
        <v>20</v>
      </c>
      <c r="K178" t="s">
        <v>25</v>
      </c>
      <c r="L178" t="s">
        <v>26</v>
      </c>
      <c r="M178" t="s">
        <v>27</v>
      </c>
      <c r="N178" t="s">
        <v>20</v>
      </c>
      <c r="O178" t="s">
        <v>28</v>
      </c>
      <c r="P178" t="s">
        <v>28</v>
      </c>
    </row>
    <row r="179" spans="1:16" x14ac:dyDescent="0.3">
      <c r="A179" t="s">
        <v>2409</v>
      </c>
      <c r="B179" t="s">
        <v>952</v>
      </c>
      <c r="C179" t="s">
        <v>953</v>
      </c>
      <c r="D179" t="s">
        <v>2409</v>
      </c>
      <c r="E179" t="s">
        <v>18</v>
      </c>
      <c r="F179" t="s">
        <v>18</v>
      </c>
      <c r="G179" t="s">
        <v>2410</v>
      </c>
      <c r="H179" t="s">
        <v>2411</v>
      </c>
      <c r="I179" t="s">
        <v>19</v>
      </c>
      <c r="J179" t="s">
        <v>20</v>
      </c>
      <c r="K179" t="s">
        <v>21</v>
      </c>
      <c r="L179" t="s">
        <v>22</v>
      </c>
      <c r="M179" t="s">
        <v>2412</v>
      </c>
      <c r="N179" t="s">
        <v>20</v>
      </c>
      <c r="O179" t="s">
        <v>2413</v>
      </c>
      <c r="P179" t="s">
        <v>2413</v>
      </c>
    </row>
    <row r="180" spans="1:16" x14ac:dyDescent="0.3">
      <c r="A180" t="s">
        <v>2414</v>
      </c>
      <c r="B180" t="s">
        <v>952</v>
      </c>
      <c r="C180" t="s">
        <v>953</v>
      </c>
      <c r="D180" t="s">
        <v>1890</v>
      </c>
      <c r="E180" t="s">
        <v>23</v>
      </c>
      <c r="F180" t="s">
        <v>24</v>
      </c>
      <c r="G180" t="s">
        <v>2415</v>
      </c>
      <c r="H180" t="s">
        <v>2416</v>
      </c>
      <c r="I180" t="s">
        <v>19</v>
      </c>
      <c r="J180" t="s">
        <v>20</v>
      </c>
      <c r="K180" t="s">
        <v>25</v>
      </c>
      <c r="L180" t="s">
        <v>26</v>
      </c>
      <c r="M180" t="s">
        <v>27</v>
      </c>
      <c r="N180" t="s">
        <v>20</v>
      </c>
      <c r="O180" t="s">
        <v>28</v>
      </c>
      <c r="P180" t="s">
        <v>28</v>
      </c>
    </row>
    <row r="181" spans="1:16" x14ac:dyDescent="0.3">
      <c r="A181" t="s">
        <v>2417</v>
      </c>
      <c r="B181" t="s">
        <v>952</v>
      </c>
      <c r="C181" t="s">
        <v>953</v>
      </c>
      <c r="D181" t="s">
        <v>1952</v>
      </c>
      <c r="E181" t="s">
        <v>23</v>
      </c>
      <c r="F181" t="s">
        <v>24</v>
      </c>
      <c r="G181" t="s">
        <v>927</v>
      </c>
      <c r="H181" t="s">
        <v>2418</v>
      </c>
      <c r="I181" t="s">
        <v>19</v>
      </c>
      <c r="J181" t="s">
        <v>20</v>
      </c>
      <c r="K181" t="s">
        <v>25</v>
      </c>
      <c r="L181" t="s">
        <v>26</v>
      </c>
      <c r="M181" t="s">
        <v>27</v>
      </c>
      <c r="N181" t="s">
        <v>20</v>
      </c>
      <c r="O181" t="s">
        <v>28</v>
      </c>
      <c r="P181" t="s">
        <v>28</v>
      </c>
    </row>
    <row r="182" spans="1:16" x14ac:dyDescent="0.3">
      <c r="A182" t="s">
        <v>2419</v>
      </c>
      <c r="B182" t="s">
        <v>952</v>
      </c>
      <c r="C182" t="s">
        <v>953</v>
      </c>
      <c r="D182" t="s">
        <v>1900</v>
      </c>
      <c r="E182" t="s">
        <v>23</v>
      </c>
      <c r="F182" t="s">
        <v>24</v>
      </c>
      <c r="G182" t="s">
        <v>2420</v>
      </c>
      <c r="H182" t="s">
        <v>1285</v>
      </c>
      <c r="I182" t="s">
        <v>19</v>
      </c>
      <c r="J182" t="s">
        <v>20</v>
      </c>
      <c r="K182" t="s">
        <v>25</v>
      </c>
      <c r="L182" t="s">
        <v>26</v>
      </c>
      <c r="M182" t="s">
        <v>27</v>
      </c>
      <c r="N182" t="s">
        <v>20</v>
      </c>
      <c r="O182" t="s">
        <v>28</v>
      </c>
      <c r="P182" t="s">
        <v>28</v>
      </c>
    </row>
    <row r="183" spans="1:16" x14ac:dyDescent="0.3">
      <c r="A183" t="s">
        <v>2421</v>
      </c>
      <c r="B183" t="s">
        <v>952</v>
      </c>
      <c r="C183" t="s">
        <v>953</v>
      </c>
      <c r="D183" t="s">
        <v>2421</v>
      </c>
      <c r="E183" t="s">
        <v>18</v>
      </c>
      <c r="F183" t="s">
        <v>18</v>
      </c>
      <c r="G183" t="s">
        <v>2422</v>
      </c>
      <c r="H183" t="s">
        <v>2423</v>
      </c>
      <c r="I183" t="s">
        <v>19</v>
      </c>
      <c r="J183" t="s">
        <v>20</v>
      </c>
      <c r="K183" t="s">
        <v>21</v>
      </c>
      <c r="L183" t="s">
        <v>22</v>
      </c>
      <c r="M183" t="s">
        <v>2424</v>
      </c>
      <c r="N183" t="s">
        <v>20</v>
      </c>
      <c r="O183" t="s">
        <v>2425</v>
      </c>
      <c r="P183" t="s">
        <v>2426</v>
      </c>
    </row>
    <row r="184" spans="1:16" x14ac:dyDescent="0.3">
      <c r="A184" t="s">
        <v>2427</v>
      </c>
      <c r="B184" t="s">
        <v>952</v>
      </c>
      <c r="C184" t="s">
        <v>953</v>
      </c>
      <c r="D184" t="s">
        <v>1909</v>
      </c>
      <c r="E184" t="s">
        <v>23</v>
      </c>
      <c r="F184" t="s">
        <v>24</v>
      </c>
      <c r="G184" t="s">
        <v>1575</v>
      </c>
      <c r="H184" t="s">
        <v>2428</v>
      </c>
      <c r="I184" t="s">
        <v>19</v>
      </c>
      <c r="J184" t="s">
        <v>20</v>
      </c>
      <c r="K184" t="s">
        <v>25</v>
      </c>
      <c r="L184" t="s">
        <v>26</v>
      </c>
      <c r="M184" t="s">
        <v>27</v>
      </c>
      <c r="N184" t="s">
        <v>20</v>
      </c>
      <c r="O184" t="s">
        <v>28</v>
      </c>
      <c r="P184" t="s">
        <v>28</v>
      </c>
    </row>
    <row r="185" spans="1:16" x14ac:dyDescent="0.3">
      <c r="A185" t="s">
        <v>2429</v>
      </c>
      <c r="B185" t="s">
        <v>952</v>
      </c>
      <c r="C185" t="s">
        <v>953</v>
      </c>
      <c r="D185" t="s">
        <v>2082</v>
      </c>
      <c r="E185" t="s">
        <v>23</v>
      </c>
      <c r="F185" t="s">
        <v>24</v>
      </c>
      <c r="G185" t="s">
        <v>2430</v>
      </c>
      <c r="H185" t="s">
        <v>401</v>
      </c>
      <c r="I185" t="s">
        <v>19</v>
      </c>
      <c r="J185" t="s">
        <v>20</v>
      </c>
      <c r="K185" t="s">
        <v>25</v>
      </c>
      <c r="L185" t="s">
        <v>26</v>
      </c>
      <c r="M185" t="s">
        <v>27</v>
      </c>
      <c r="N185" t="s">
        <v>20</v>
      </c>
      <c r="O185" t="s">
        <v>28</v>
      </c>
      <c r="P185" t="s">
        <v>28</v>
      </c>
    </row>
    <row r="186" spans="1:16" x14ac:dyDescent="0.3">
      <c r="A186" t="s">
        <v>2431</v>
      </c>
      <c r="B186" t="s">
        <v>952</v>
      </c>
      <c r="C186" t="s">
        <v>953</v>
      </c>
      <c r="D186" t="s">
        <v>2085</v>
      </c>
      <c r="E186" t="s">
        <v>23</v>
      </c>
      <c r="F186" t="s">
        <v>24</v>
      </c>
      <c r="G186" t="s">
        <v>2432</v>
      </c>
      <c r="H186" t="s">
        <v>2433</v>
      </c>
      <c r="I186" t="s">
        <v>19</v>
      </c>
      <c r="J186" t="s">
        <v>20</v>
      </c>
      <c r="K186" t="s">
        <v>25</v>
      </c>
      <c r="L186" t="s">
        <v>26</v>
      </c>
      <c r="M186" t="s">
        <v>27</v>
      </c>
      <c r="N186" t="s">
        <v>20</v>
      </c>
      <c r="O186" t="s">
        <v>28</v>
      </c>
      <c r="P186" t="s">
        <v>28</v>
      </c>
    </row>
    <row r="187" spans="1:16" x14ac:dyDescent="0.3">
      <c r="A187" t="s">
        <v>2434</v>
      </c>
      <c r="B187" t="s">
        <v>952</v>
      </c>
      <c r="C187" t="s">
        <v>953</v>
      </c>
      <c r="D187" t="s">
        <v>2434</v>
      </c>
      <c r="E187" t="s">
        <v>18</v>
      </c>
      <c r="F187" t="s">
        <v>18</v>
      </c>
      <c r="G187" t="s">
        <v>2435</v>
      </c>
      <c r="I187" t="s">
        <v>19</v>
      </c>
      <c r="J187" t="s">
        <v>20</v>
      </c>
      <c r="K187" t="s">
        <v>21</v>
      </c>
      <c r="L187" t="s">
        <v>22</v>
      </c>
      <c r="M187" t="s">
        <v>20</v>
      </c>
      <c r="N187" t="s">
        <v>20</v>
      </c>
      <c r="O187" t="s">
        <v>2425</v>
      </c>
    </row>
    <row r="188" spans="1:16" x14ac:dyDescent="0.3">
      <c r="A188" t="s">
        <v>2436</v>
      </c>
      <c r="B188" t="s">
        <v>952</v>
      </c>
      <c r="C188" t="s">
        <v>953</v>
      </c>
      <c r="D188" t="s">
        <v>2024</v>
      </c>
      <c r="E188" t="s">
        <v>23</v>
      </c>
      <c r="F188" t="s">
        <v>24</v>
      </c>
      <c r="G188" t="s">
        <v>2437</v>
      </c>
      <c r="H188" t="s">
        <v>2438</v>
      </c>
      <c r="I188" t="s">
        <v>19</v>
      </c>
      <c r="J188" t="s">
        <v>20</v>
      </c>
      <c r="K188" t="s">
        <v>25</v>
      </c>
      <c r="L188" t="s">
        <v>26</v>
      </c>
      <c r="M188" t="s">
        <v>27</v>
      </c>
      <c r="N188" t="s">
        <v>20</v>
      </c>
      <c r="O188" t="s">
        <v>28</v>
      </c>
      <c r="P188" t="s">
        <v>28</v>
      </c>
    </row>
    <row r="189" spans="1:16" x14ac:dyDescent="0.3">
      <c r="A189" t="s">
        <v>2439</v>
      </c>
      <c r="B189" t="s">
        <v>952</v>
      </c>
      <c r="C189" t="s">
        <v>953</v>
      </c>
      <c r="D189" t="s">
        <v>2099</v>
      </c>
      <c r="E189" t="s">
        <v>23</v>
      </c>
      <c r="F189" t="s">
        <v>24</v>
      </c>
      <c r="G189" t="s">
        <v>2440</v>
      </c>
      <c r="H189" t="s">
        <v>2441</v>
      </c>
      <c r="I189" t="s">
        <v>19</v>
      </c>
      <c r="J189" t="s">
        <v>20</v>
      </c>
      <c r="K189" t="s">
        <v>25</v>
      </c>
      <c r="L189" t="s">
        <v>26</v>
      </c>
      <c r="M189" t="s">
        <v>27</v>
      </c>
      <c r="N189" t="s">
        <v>20</v>
      </c>
      <c r="O189" t="s">
        <v>28</v>
      </c>
      <c r="P189" t="s">
        <v>28</v>
      </c>
    </row>
    <row r="190" spans="1:16" x14ac:dyDescent="0.3">
      <c r="A190" t="s">
        <v>2442</v>
      </c>
      <c r="B190" t="s">
        <v>952</v>
      </c>
      <c r="C190" t="s">
        <v>953</v>
      </c>
      <c r="D190" t="s">
        <v>1993</v>
      </c>
      <c r="E190" t="s">
        <v>23</v>
      </c>
      <c r="F190" t="s">
        <v>24</v>
      </c>
      <c r="G190" t="s">
        <v>2443</v>
      </c>
      <c r="H190" t="s">
        <v>2444</v>
      </c>
      <c r="I190" t="s">
        <v>19</v>
      </c>
      <c r="J190" t="s">
        <v>20</v>
      </c>
      <c r="K190" t="s">
        <v>25</v>
      </c>
      <c r="L190" t="s">
        <v>26</v>
      </c>
      <c r="M190" t="s">
        <v>27</v>
      </c>
      <c r="N190" t="s">
        <v>20</v>
      </c>
      <c r="O190" t="s">
        <v>28</v>
      </c>
      <c r="P190" t="s">
        <v>28</v>
      </c>
    </row>
    <row r="191" spans="1:16" x14ac:dyDescent="0.3">
      <c r="A191" t="s">
        <v>2445</v>
      </c>
      <c r="B191" t="s">
        <v>952</v>
      </c>
      <c r="C191" t="s">
        <v>953</v>
      </c>
      <c r="D191" t="s">
        <v>2445</v>
      </c>
      <c r="E191" t="s">
        <v>18</v>
      </c>
      <c r="F191" t="s">
        <v>18</v>
      </c>
      <c r="G191" t="s">
        <v>2446</v>
      </c>
      <c r="I191" t="s">
        <v>19</v>
      </c>
      <c r="J191" t="s">
        <v>20</v>
      </c>
      <c r="K191" t="s">
        <v>21</v>
      </c>
      <c r="L191" t="s">
        <v>22</v>
      </c>
      <c r="M191" t="s">
        <v>20</v>
      </c>
      <c r="N191" t="s">
        <v>20</v>
      </c>
      <c r="O191" t="s">
        <v>2425</v>
      </c>
    </row>
    <row r="192" spans="1:16" x14ac:dyDescent="0.3">
      <c r="A192" t="s">
        <v>2447</v>
      </c>
      <c r="B192" t="s">
        <v>952</v>
      </c>
      <c r="C192" t="s">
        <v>953</v>
      </c>
      <c r="D192" t="s">
        <v>2000</v>
      </c>
      <c r="E192" t="s">
        <v>23</v>
      </c>
      <c r="F192" t="s">
        <v>24</v>
      </c>
      <c r="G192" t="s">
        <v>1369</v>
      </c>
      <c r="H192" t="s">
        <v>2448</v>
      </c>
      <c r="I192" t="s">
        <v>19</v>
      </c>
      <c r="J192" t="s">
        <v>20</v>
      </c>
      <c r="K192" t="s">
        <v>25</v>
      </c>
      <c r="L192" t="s">
        <v>26</v>
      </c>
      <c r="M192" t="s">
        <v>27</v>
      </c>
      <c r="N192" t="s">
        <v>20</v>
      </c>
      <c r="O192" t="s">
        <v>28</v>
      </c>
      <c r="P192" t="s">
        <v>28</v>
      </c>
    </row>
    <row r="193" spans="1:16" x14ac:dyDescent="0.3">
      <c r="A193" t="s">
        <v>2449</v>
      </c>
      <c r="B193" t="s">
        <v>952</v>
      </c>
      <c r="C193" t="s">
        <v>953</v>
      </c>
      <c r="D193" t="s">
        <v>2003</v>
      </c>
      <c r="E193" t="s">
        <v>23</v>
      </c>
      <c r="F193" t="s">
        <v>24</v>
      </c>
      <c r="G193" t="s">
        <v>2450</v>
      </c>
      <c r="H193" t="s">
        <v>2451</v>
      </c>
      <c r="I193" t="s">
        <v>19</v>
      </c>
      <c r="J193" t="s">
        <v>20</v>
      </c>
      <c r="K193" t="s">
        <v>25</v>
      </c>
      <c r="L193" t="s">
        <v>26</v>
      </c>
      <c r="M193" t="s">
        <v>27</v>
      </c>
      <c r="N193" t="s">
        <v>20</v>
      </c>
      <c r="O193" t="s">
        <v>28</v>
      </c>
      <c r="P193" t="s">
        <v>28</v>
      </c>
    </row>
    <row r="194" spans="1:16" x14ac:dyDescent="0.3">
      <c r="A194" t="s">
        <v>2452</v>
      </c>
      <c r="B194" t="s">
        <v>952</v>
      </c>
      <c r="C194" t="s">
        <v>953</v>
      </c>
      <c r="D194" t="s">
        <v>2006</v>
      </c>
      <c r="E194" t="s">
        <v>23</v>
      </c>
      <c r="F194" t="s">
        <v>24</v>
      </c>
      <c r="G194" t="s">
        <v>2453</v>
      </c>
      <c r="H194" t="s">
        <v>2454</v>
      </c>
      <c r="I194" t="s">
        <v>19</v>
      </c>
      <c r="J194" t="s">
        <v>20</v>
      </c>
      <c r="K194" t="s">
        <v>25</v>
      </c>
      <c r="L194" t="s">
        <v>26</v>
      </c>
      <c r="M194" t="s">
        <v>27</v>
      </c>
      <c r="N194" t="s">
        <v>20</v>
      </c>
      <c r="O194" t="s">
        <v>28</v>
      </c>
      <c r="P194" t="s">
        <v>28</v>
      </c>
    </row>
    <row r="195" spans="1:16" x14ac:dyDescent="0.3">
      <c r="A195" t="s">
        <v>2455</v>
      </c>
      <c r="B195" t="s">
        <v>94</v>
      </c>
      <c r="C195" t="s">
        <v>95</v>
      </c>
      <c r="D195" t="s">
        <v>2455</v>
      </c>
      <c r="E195" t="s">
        <v>18</v>
      </c>
      <c r="F195" t="s">
        <v>18</v>
      </c>
      <c r="G195" t="s">
        <v>2456</v>
      </c>
      <c r="H195" t="s">
        <v>2457</v>
      </c>
      <c r="I195" t="s">
        <v>19</v>
      </c>
      <c r="J195" t="s">
        <v>20</v>
      </c>
      <c r="K195" t="s">
        <v>21</v>
      </c>
      <c r="L195" t="s">
        <v>22</v>
      </c>
      <c r="M195" t="s">
        <v>2458</v>
      </c>
      <c r="N195" t="s">
        <v>20</v>
      </c>
      <c r="O195" t="s">
        <v>955</v>
      </c>
      <c r="P195" t="s">
        <v>96</v>
      </c>
    </row>
    <row r="196" spans="1:16" x14ac:dyDescent="0.3">
      <c r="A196" t="s">
        <v>2459</v>
      </c>
      <c r="B196" t="s">
        <v>94</v>
      </c>
      <c r="C196" t="s">
        <v>95</v>
      </c>
      <c r="D196" t="s">
        <v>1864</v>
      </c>
      <c r="E196" t="s">
        <v>23</v>
      </c>
      <c r="F196" t="s">
        <v>24</v>
      </c>
      <c r="G196" t="s">
        <v>1115</v>
      </c>
      <c r="H196" t="s">
        <v>2460</v>
      </c>
      <c r="I196" t="s">
        <v>19</v>
      </c>
      <c r="J196" t="s">
        <v>20</v>
      </c>
      <c r="K196" t="s">
        <v>25</v>
      </c>
      <c r="L196" t="s">
        <v>26</v>
      </c>
      <c r="M196" t="s">
        <v>27</v>
      </c>
      <c r="N196" t="s">
        <v>20</v>
      </c>
      <c r="O196" t="s">
        <v>31</v>
      </c>
      <c r="P196" t="s">
        <v>31</v>
      </c>
    </row>
    <row r="197" spans="1:16" x14ac:dyDescent="0.3">
      <c r="A197" t="s">
        <v>2461</v>
      </c>
      <c r="B197" t="s">
        <v>94</v>
      </c>
      <c r="C197" t="s">
        <v>95</v>
      </c>
      <c r="D197" t="s">
        <v>2461</v>
      </c>
      <c r="E197" t="s">
        <v>18</v>
      </c>
      <c r="F197" t="s">
        <v>18</v>
      </c>
      <c r="G197" t="s">
        <v>2462</v>
      </c>
      <c r="H197" t="s">
        <v>2463</v>
      </c>
      <c r="I197" t="s">
        <v>19</v>
      </c>
      <c r="J197" t="s">
        <v>20</v>
      </c>
      <c r="K197" t="s">
        <v>21</v>
      </c>
      <c r="L197" t="s">
        <v>22</v>
      </c>
      <c r="M197" t="s">
        <v>2464</v>
      </c>
      <c r="N197" t="s">
        <v>20</v>
      </c>
      <c r="O197" t="s">
        <v>955</v>
      </c>
      <c r="P197" t="s">
        <v>96</v>
      </c>
    </row>
    <row r="198" spans="1:16" x14ac:dyDescent="0.3">
      <c r="A198" t="s">
        <v>2465</v>
      </c>
      <c r="B198" t="s">
        <v>94</v>
      </c>
      <c r="C198" t="s">
        <v>95</v>
      </c>
      <c r="D198" t="s">
        <v>1871</v>
      </c>
      <c r="E198" t="s">
        <v>23</v>
      </c>
      <c r="F198" t="s">
        <v>24</v>
      </c>
      <c r="G198" t="s">
        <v>2466</v>
      </c>
      <c r="H198" t="s">
        <v>586</v>
      </c>
      <c r="I198" t="s">
        <v>19</v>
      </c>
      <c r="J198" t="s">
        <v>20</v>
      </c>
      <c r="K198" t="s">
        <v>25</v>
      </c>
      <c r="L198" t="s">
        <v>26</v>
      </c>
      <c r="M198" t="s">
        <v>27</v>
      </c>
      <c r="N198" t="s">
        <v>20</v>
      </c>
      <c r="O198" t="s">
        <v>31</v>
      </c>
      <c r="P198" t="s">
        <v>31</v>
      </c>
    </row>
    <row r="199" spans="1:16" x14ac:dyDescent="0.3">
      <c r="A199" t="s">
        <v>2467</v>
      </c>
      <c r="B199" t="s">
        <v>94</v>
      </c>
      <c r="C199" t="s">
        <v>95</v>
      </c>
      <c r="D199" t="s">
        <v>2467</v>
      </c>
      <c r="E199" t="s">
        <v>18</v>
      </c>
      <c r="F199" t="s">
        <v>18</v>
      </c>
      <c r="G199" t="s">
        <v>2468</v>
      </c>
      <c r="H199" t="s">
        <v>2469</v>
      </c>
      <c r="I199" t="s">
        <v>19</v>
      </c>
      <c r="J199" t="s">
        <v>20</v>
      </c>
      <c r="K199" t="s">
        <v>21</v>
      </c>
      <c r="L199" t="s">
        <v>22</v>
      </c>
      <c r="M199" t="s">
        <v>2470</v>
      </c>
      <c r="N199" t="s">
        <v>20</v>
      </c>
      <c r="O199" t="s">
        <v>96</v>
      </c>
      <c r="P199" t="s">
        <v>97</v>
      </c>
    </row>
    <row r="200" spans="1:16" x14ac:dyDescent="0.3">
      <c r="A200" t="s">
        <v>2471</v>
      </c>
      <c r="B200" t="s">
        <v>94</v>
      </c>
      <c r="C200" t="s">
        <v>95</v>
      </c>
      <c r="D200" t="s">
        <v>1880</v>
      </c>
      <c r="E200" t="s">
        <v>23</v>
      </c>
      <c r="F200" t="s">
        <v>24</v>
      </c>
      <c r="G200" t="s">
        <v>2472</v>
      </c>
      <c r="H200" t="s">
        <v>2473</v>
      </c>
      <c r="I200" t="s">
        <v>19</v>
      </c>
      <c r="J200" t="s">
        <v>2474</v>
      </c>
      <c r="K200" t="s">
        <v>32</v>
      </c>
      <c r="L200" t="s">
        <v>26</v>
      </c>
      <c r="M200" t="s">
        <v>27</v>
      </c>
      <c r="N200" t="s">
        <v>20</v>
      </c>
      <c r="O200" t="s">
        <v>31</v>
      </c>
      <c r="P200" t="s">
        <v>31</v>
      </c>
    </row>
    <row r="201" spans="1:16" x14ac:dyDescent="0.3">
      <c r="A201" t="s">
        <v>2475</v>
      </c>
      <c r="B201" t="s">
        <v>94</v>
      </c>
      <c r="C201" t="s">
        <v>95</v>
      </c>
      <c r="D201" t="s">
        <v>2475</v>
      </c>
      <c r="E201" t="s">
        <v>18</v>
      </c>
      <c r="F201" t="s">
        <v>18</v>
      </c>
      <c r="G201" t="s">
        <v>2476</v>
      </c>
      <c r="H201" t="s">
        <v>2477</v>
      </c>
      <c r="I201" t="s">
        <v>19</v>
      </c>
      <c r="J201" t="s">
        <v>20</v>
      </c>
      <c r="K201" t="s">
        <v>21</v>
      </c>
      <c r="L201" t="s">
        <v>22</v>
      </c>
      <c r="M201" t="s">
        <v>2478</v>
      </c>
      <c r="N201" t="s">
        <v>20</v>
      </c>
      <c r="O201" t="s">
        <v>955</v>
      </c>
      <c r="P201" t="s">
        <v>955</v>
      </c>
    </row>
    <row r="202" spans="1:16" x14ac:dyDescent="0.3">
      <c r="A202" t="s">
        <v>2479</v>
      </c>
      <c r="B202" t="s">
        <v>94</v>
      </c>
      <c r="C202" t="s">
        <v>95</v>
      </c>
      <c r="D202" t="s">
        <v>1890</v>
      </c>
      <c r="E202" t="s">
        <v>23</v>
      </c>
      <c r="F202" t="s">
        <v>24</v>
      </c>
      <c r="G202" t="s">
        <v>2480</v>
      </c>
      <c r="H202" t="s">
        <v>961</v>
      </c>
      <c r="I202" t="s">
        <v>19</v>
      </c>
      <c r="J202" t="s">
        <v>20</v>
      </c>
      <c r="K202" t="s">
        <v>25</v>
      </c>
      <c r="L202" t="s">
        <v>26</v>
      </c>
      <c r="M202" t="s">
        <v>27</v>
      </c>
      <c r="N202" t="s">
        <v>20</v>
      </c>
      <c r="O202" t="s">
        <v>31</v>
      </c>
      <c r="P202" t="s">
        <v>31</v>
      </c>
    </row>
    <row r="203" spans="1:16" x14ac:dyDescent="0.3">
      <c r="A203" t="s">
        <v>2481</v>
      </c>
      <c r="B203" t="s">
        <v>94</v>
      </c>
      <c r="C203" t="s">
        <v>95</v>
      </c>
      <c r="D203" t="s">
        <v>2481</v>
      </c>
      <c r="E203" t="s">
        <v>18</v>
      </c>
      <c r="F203" t="s">
        <v>18</v>
      </c>
      <c r="G203" t="s">
        <v>2482</v>
      </c>
      <c r="H203" t="s">
        <v>2483</v>
      </c>
      <c r="I203" t="s">
        <v>19</v>
      </c>
      <c r="J203" t="s">
        <v>20</v>
      </c>
      <c r="K203" t="s">
        <v>21</v>
      </c>
      <c r="L203" t="s">
        <v>22</v>
      </c>
      <c r="M203" t="s">
        <v>2484</v>
      </c>
      <c r="N203" t="s">
        <v>20</v>
      </c>
      <c r="O203" t="s">
        <v>2485</v>
      </c>
      <c r="P203" t="s">
        <v>96</v>
      </c>
    </row>
    <row r="204" spans="1:16" x14ac:dyDescent="0.3">
      <c r="A204" t="s">
        <v>2486</v>
      </c>
      <c r="B204" t="s">
        <v>94</v>
      </c>
      <c r="C204" t="s">
        <v>95</v>
      </c>
      <c r="D204" t="s">
        <v>1900</v>
      </c>
      <c r="E204" t="s">
        <v>23</v>
      </c>
      <c r="F204" t="s">
        <v>24</v>
      </c>
      <c r="G204" t="s">
        <v>216</v>
      </c>
      <c r="H204" t="s">
        <v>2487</v>
      </c>
      <c r="I204" t="s">
        <v>19</v>
      </c>
      <c r="J204" t="s">
        <v>20</v>
      </c>
      <c r="K204" t="s">
        <v>25</v>
      </c>
      <c r="L204" t="s">
        <v>26</v>
      </c>
      <c r="M204" t="s">
        <v>27</v>
      </c>
      <c r="N204" t="s">
        <v>20</v>
      </c>
      <c r="O204" t="s">
        <v>31</v>
      </c>
      <c r="P204" t="s">
        <v>31</v>
      </c>
    </row>
    <row r="205" spans="1:16" x14ac:dyDescent="0.3">
      <c r="A205" t="s">
        <v>2488</v>
      </c>
      <c r="B205" t="s">
        <v>94</v>
      </c>
      <c r="C205" t="s">
        <v>95</v>
      </c>
      <c r="D205" t="s">
        <v>2488</v>
      </c>
      <c r="E205" t="s">
        <v>18</v>
      </c>
      <c r="F205" t="s">
        <v>18</v>
      </c>
      <c r="G205" t="s">
        <v>2489</v>
      </c>
      <c r="H205" t="s">
        <v>2490</v>
      </c>
      <c r="I205" t="s">
        <v>19</v>
      </c>
      <c r="J205" t="s">
        <v>20</v>
      </c>
      <c r="K205" t="s">
        <v>21</v>
      </c>
      <c r="L205" t="s">
        <v>22</v>
      </c>
      <c r="M205" t="s">
        <v>2491</v>
      </c>
      <c r="N205" t="s">
        <v>20</v>
      </c>
      <c r="O205" t="s">
        <v>96</v>
      </c>
      <c r="P205" t="s">
        <v>96</v>
      </c>
    </row>
    <row r="206" spans="1:16" x14ac:dyDescent="0.3">
      <c r="A206" t="s">
        <v>2492</v>
      </c>
      <c r="B206" t="s">
        <v>94</v>
      </c>
      <c r="C206" t="s">
        <v>95</v>
      </c>
      <c r="D206" t="s">
        <v>1909</v>
      </c>
      <c r="E206" t="s">
        <v>23</v>
      </c>
      <c r="F206" t="s">
        <v>24</v>
      </c>
      <c r="G206" t="s">
        <v>1695</v>
      </c>
      <c r="H206" t="s">
        <v>2493</v>
      </c>
      <c r="I206" t="s">
        <v>19</v>
      </c>
      <c r="J206" t="s">
        <v>20</v>
      </c>
      <c r="K206" t="s">
        <v>25</v>
      </c>
      <c r="L206" t="s">
        <v>26</v>
      </c>
      <c r="M206" t="s">
        <v>27</v>
      </c>
      <c r="N206" t="s">
        <v>20</v>
      </c>
      <c r="O206" t="s">
        <v>31</v>
      </c>
      <c r="P206" t="s">
        <v>31</v>
      </c>
    </row>
    <row r="207" spans="1:16" x14ac:dyDescent="0.3">
      <c r="A207" t="s">
        <v>2494</v>
      </c>
      <c r="B207" t="s">
        <v>94</v>
      </c>
      <c r="C207" t="s">
        <v>95</v>
      </c>
      <c r="D207" t="s">
        <v>2082</v>
      </c>
      <c r="E207" t="s">
        <v>23</v>
      </c>
      <c r="F207" t="s">
        <v>24</v>
      </c>
      <c r="G207" t="s">
        <v>1557</v>
      </c>
      <c r="H207" t="s">
        <v>1201</v>
      </c>
      <c r="I207" t="s">
        <v>19</v>
      </c>
      <c r="J207" t="s">
        <v>20</v>
      </c>
      <c r="K207" t="s">
        <v>25</v>
      </c>
      <c r="L207" t="s">
        <v>26</v>
      </c>
      <c r="M207" t="s">
        <v>27</v>
      </c>
      <c r="N207" t="s">
        <v>20</v>
      </c>
      <c r="O207" t="s">
        <v>31</v>
      </c>
      <c r="P207" t="s">
        <v>31</v>
      </c>
    </row>
    <row r="208" spans="1:16" x14ac:dyDescent="0.3">
      <c r="A208" t="s">
        <v>2495</v>
      </c>
      <c r="B208" t="s">
        <v>94</v>
      </c>
      <c r="C208" t="s">
        <v>95</v>
      </c>
      <c r="D208" t="s">
        <v>2085</v>
      </c>
      <c r="E208" t="s">
        <v>23</v>
      </c>
      <c r="F208" t="s">
        <v>24</v>
      </c>
      <c r="G208" t="s">
        <v>691</v>
      </c>
      <c r="H208" t="s">
        <v>2496</v>
      </c>
      <c r="I208" t="s">
        <v>19</v>
      </c>
      <c r="J208" t="s">
        <v>20</v>
      </c>
      <c r="K208" t="s">
        <v>25</v>
      </c>
      <c r="L208" t="s">
        <v>26</v>
      </c>
      <c r="M208" t="s">
        <v>27</v>
      </c>
      <c r="N208" t="s">
        <v>20</v>
      </c>
      <c r="O208" t="s">
        <v>31</v>
      </c>
      <c r="P208" t="s">
        <v>31</v>
      </c>
    </row>
    <row r="209" spans="1:16" x14ac:dyDescent="0.3">
      <c r="A209" t="s">
        <v>2497</v>
      </c>
      <c r="B209" t="s">
        <v>94</v>
      </c>
      <c r="C209" t="s">
        <v>95</v>
      </c>
      <c r="D209" t="s">
        <v>2497</v>
      </c>
      <c r="E209" t="s">
        <v>18</v>
      </c>
      <c r="F209" t="s">
        <v>18</v>
      </c>
      <c r="G209" t="s">
        <v>2498</v>
      </c>
      <c r="H209" t="s">
        <v>2499</v>
      </c>
      <c r="I209" t="s">
        <v>19</v>
      </c>
      <c r="J209" t="s">
        <v>20</v>
      </c>
      <c r="K209" t="s">
        <v>21</v>
      </c>
      <c r="L209" t="s">
        <v>22</v>
      </c>
      <c r="M209" t="s">
        <v>2500</v>
      </c>
      <c r="N209" t="s">
        <v>20</v>
      </c>
      <c r="O209" t="s">
        <v>96</v>
      </c>
      <c r="P209" t="s">
        <v>96</v>
      </c>
    </row>
    <row r="210" spans="1:16" x14ac:dyDescent="0.3">
      <c r="A210" t="s">
        <v>2501</v>
      </c>
      <c r="B210" t="s">
        <v>94</v>
      </c>
      <c r="C210" t="s">
        <v>95</v>
      </c>
      <c r="D210" t="s">
        <v>2024</v>
      </c>
      <c r="E210" t="s">
        <v>23</v>
      </c>
      <c r="F210" t="s">
        <v>24</v>
      </c>
      <c r="G210" t="s">
        <v>2307</v>
      </c>
      <c r="H210" t="s">
        <v>1366</v>
      </c>
      <c r="I210" t="s">
        <v>19</v>
      </c>
      <c r="J210" t="s">
        <v>20</v>
      </c>
      <c r="K210" t="s">
        <v>25</v>
      </c>
      <c r="L210" t="s">
        <v>26</v>
      </c>
      <c r="M210" t="s">
        <v>27</v>
      </c>
      <c r="N210" t="s">
        <v>20</v>
      </c>
      <c r="O210" t="s">
        <v>31</v>
      </c>
      <c r="P210" t="s">
        <v>31</v>
      </c>
    </row>
    <row r="211" spans="1:16" x14ac:dyDescent="0.3">
      <c r="A211" t="s">
        <v>2502</v>
      </c>
      <c r="B211" t="s">
        <v>94</v>
      </c>
      <c r="C211" t="s">
        <v>95</v>
      </c>
      <c r="D211" t="s">
        <v>2099</v>
      </c>
      <c r="E211" t="s">
        <v>23</v>
      </c>
      <c r="F211" t="s">
        <v>24</v>
      </c>
      <c r="G211" t="s">
        <v>1426</v>
      </c>
      <c r="H211" t="s">
        <v>2503</v>
      </c>
      <c r="I211" t="s">
        <v>19</v>
      </c>
      <c r="J211" t="s">
        <v>20</v>
      </c>
      <c r="K211" t="s">
        <v>25</v>
      </c>
      <c r="L211" t="s">
        <v>26</v>
      </c>
      <c r="M211" t="s">
        <v>27</v>
      </c>
      <c r="N211" t="s">
        <v>20</v>
      </c>
      <c r="O211" t="s">
        <v>31</v>
      </c>
      <c r="P211" t="s">
        <v>31</v>
      </c>
    </row>
    <row r="212" spans="1:16" x14ac:dyDescent="0.3">
      <c r="A212" t="s">
        <v>2504</v>
      </c>
      <c r="B212" t="s">
        <v>94</v>
      </c>
      <c r="C212" t="s">
        <v>95</v>
      </c>
      <c r="D212" t="s">
        <v>1993</v>
      </c>
      <c r="E212" t="s">
        <v>23</v>
      </c>
      <c r="F212" t="s">
        <v>24</v>
      </c>
      <c r="G212" t="s">
        <v>2505</v>
      </c>
      <c r="H212" t="s">
        <v>2506</v>
      </c>
      <c r="I212" t="s">
        <v>19</v>
      </c>
      <c r="J212" t="s">
        <v>20</v>
      </c>
      <c r="K212" t="s">
        <v>25</v>
      </c>
      <c r="L212" t="s">
        <v>26</v>
      </c>
      <c r="M212" t="s">
        <v>27</v>
      </c>
      <c r="N212" t="s">
        <v>20</v>
      </c>
      <c r="O212" t="s">
        <v>31</v>
      </c>
      <c r="P212" t="s">
        <v>31</v>
      </c>
    </row>
    <row r="213" spans="1:16" x14ac:dyDescent="0.3">
      <c r="A213" t="s">
        <v>2507</v>
      </c>
      <c r="B213" t="s">
        <v>94</v>
      </c>
      <c r="C213" t="s">
        <v>95</v>
      </c>
      <c r="D213" t="s">
        <v>2507</v>
      </c>
      <c r="E213" t="s">
        <v>18</v>
      </c>
      <c r="F213" t="s">
        <v>18</v>
      </c>
      <c r="G213" t="s">
        <v>2508</v>
      </c>
      <c r="H213" t="s">
        <v>2509</v>
      </c>
      <c r="I213" t="s">
        <v>19</v>
      </c>
      <c r="J213" t="s">
        <v>20</v>
      </c>
      <c r="K213" t="s">
        <v>21</v>
      </c>
      <c r="L213" t="s">
        <v>22</v>
      </c>
      <c r="M213" t="s">
        <v>2510</v>
      </c>
      <c r="N213" t="s">
        <v>20</v>
      </c>
      <c r="O213" t="s">
        <v>96</v>
      </c>
      <c r="P213" t="s">
        <v>96</v>
      </c>
    </row>
    <row r="214" spans="1:16" x14ac:dyDescent="0.3">
      <c r="A214" t="s">
        <v>2511</v>
      </c>
      <c r="B214" t="s">
        <v>94</v>
      </c>
      <c r="C214" t="s">
        <v>95</v>
      </c>
      <c r="D214" t="s">
        <v>2000</v>
      </c>
      <c r="E214" t="s">
        <v>23</v>
      </c>
      <c r="F214" t="s">
        <v>24</v>
      </c>
      <c r="G214" t="s">
        <v>1266</v>
      </c>
      <c r="H214" t="s">
        <v>2512</v>
      </c>
      <c r="I214" t="s">
        <v>19</v>
      </c>
      <c r="J214" t="s">
        <v>20</v>
      </c>
      <c r="K214" t="s">
        <v>25</v>
      </c>
      <c r="L214" t="s">
        <v>26</v>
      </c>
      <c r="M214" t="s">
        <v>27</v>
      </c>
      <c r="N214" t="s">
        <v>20</v>
      </c>
      <c r="O214" t="s">
        <v>31</v>
      </c>
      <c r="P214" t="s">
        <v>31</v>
      </c>
    </row>
    <row r="215" spans="1:16" x14ac:dyDescent="0.3">
      <c r="A215" t="s">
        <v>2513</v>
      </c>
      <c r="B215" t="s">
        <v>94</v>
      </c>
      <c r="C215" t="s">
        <v>95</v>
      </c>
      <c r="D215" t="s">
        <v>2003</v>
      </c>
      <c r="E215" t="s">
        <v>23</v>
      </c>
      <c r="F215" t="s">
        <v>24</v>
      </c>
      <c r="G215" t="s">
        <v>2514</v>
      </c>
      <c r="H215" t="s">
        <v>2515</v>
      </c>
      <c r="I215" t="s">
        <v>19</v>
      </c>
      <c r="J215" t="s">
        <v>20</v>
      </c>
      <c r="K215" t="s">
        <v>25</v>
      </c>
      <c r="L215" t="s">
        <v>26</v>
      </c>
      <c r="M215" t="s">
        <v>27</v>
      </c>
      <c r="N215" t="s">
        <v>20</v>
      </c>
      <c r="O215" t="s">
        <v>31</v>
      </c>
      <c r="P215" t="s">
        <v>31</v>
      </c>
    </row>
    <row r="216" spans="1:16" x14ac:dyDescent="0.3">
      <c r="A216" t="s">
        <v>2516</v>
      </c>
      <c r="B216" t="s">
        <v>94</v>
      </c>
      <c r="C216" t="s">
        <v>95</v>
      </c>
      <c r="D216" t="s">
        <v>2006</v>
      </c>
      <c r="E216" t="s">
        <v>23</v>
      </c>
      <c r="F216" t="s">
        <v>24</v>
      </c>
      <c r="G216" t="s">
        <v>2517</v>
      </c>
      <c r="H216" t="s">
        <v>2518</v>
      </c>
      <c r="I216" t="s">
        <v>19</v>
      </c>
      <c r="J216" t="s">
        <v>20</v>
      </c>
      <c r="K216" t="s">
        <v>25</v>
      </c>
      <c r="L216" t="s">
        <v>26</v>
      </c>
      <c r="M216" t="s">
        <v>27</v>
      </c>
      <c r="N216" t="s">
        <v>20</v>
      </c>
      <c r="O216" t="s">
        <v>31</v>
      </c>
      <c r="P216" t="s">
        <v>31</v>
      </c>
    </row>
    <row r="217" spans="1:16" x14ac:dyDescent="0.3">
      <c r="A217" t="s">
        <v>2519</v>
      </c>
      <c r="B217" t="s">
        <v>101</v>
      </c>
      <c r="C217" t="s">
        <v>102</v>
      </c>
      <c r="D217" t="s">
        <v>2519</v>
      </c>
      <c r="E217" t="s">
        <v>18</v>
      </c>
      <c r="F217" t="s">
        <v>18</v>
      </c>
      <c r="G217" t="s">
        <v>2520</v>
      </c>
      <c r="H217" t="s">
        <v>2521</v>
      </c>
      <c r="I217" t="s">
        <v>19</v>
      </c>
      <c r="J217" t="s">
        <v>20</v>
      </c>
      <c r="K217" t="s">
        <v>21</v>
      </c>
      <c r="L217" t="s">
        <v>22</v>
      </c>
      <c r="M217" t="s">
        <v>2522</v>
      </c>
      <c r="N217" t="s">
        <v>20</v>
      </c>
      <c r="O217" t="s">
        <v>2523</v>
      </c>
      <c r="P217" t="s">
        <v>2523</v>
      </c>
    </row>
    <row r="218" spans="1:16" x14ac:dyDescent="0.3">
      <c r="A218" t="s">
        <v>2524</v>
      </c>
      <c r="B218" t="s">
        <v>101</v>
      </c>
      <c r="C218" t="s">
        <v>102</v>
      </c>
      <c r="D218" t="s">
        <v>2524</v>
      </c>
      <c r="E218" t="s">
        <v>18</v>
      </c>
      <c r="F218" t="s">
        <v>18</v>
      </c>
      <c r="G218" t="s">
        <v>2525</v>
      </c>
      <c r="H218" t="s">
        <v>2526</v>
      </c>
      <c r="I218" t="s">
        <v>19</v>
      </c>
      <c r="J218" t="s">
        <v>20</v>
      </c>
      <c r="K218" t="s">
        <v>21</v>
      </c>
      <c r="L218" t="s">
        <v>22</v>
      </c>
      <c r="M218" t="s">
        <v>2527</v>
      </c>
      <c r="N218" t="s">
        <v>20</v>
      </c>
      <c r="O218" t="s">
        <v>2528</v>
      </c>
      <c r="P218" t="s">
        <v>103</v>
      </c>
    </row>
    <row r="219" spans="1:16" x14ac:dyDescent="0.3">
      <c r="A219" t="s">
        <v>2529</v>
      </c>
      <c r="B219" t="s">
        <v>101</v>
      </c>
      <c r="C219" t="s">
        <v>102</v>
      </c>
      <c r="D219" t="s">
        <v>2529</v>
      </c>
      <c r="E219" t="s">
        <v>18</v>
      </c>
      <c r="F219" t="s">
        <v>18</v>
      </c>
      <c r="G219" t="s">
        <v>2530</v>
      </c>
      <c r="H219" t="s">
        <v>2531</v>
      </c>
      <c r="I219" t="s">
        <v>19</v>
      </c>
      <c r="J219" t="s">
        <v>20</v>
      </c>
      <c r="K219" t="s">
        <v>21</v>
      </c>
      <c r="L219" t="s">
        <v>22</v>
      </c>
      <c r="M219" t="s">
        <v>2532</v>
      </c>
      <c r="N219" t="s">
        <v>20</v>
      </c>
      <c r="O219" t="s">
        <v>970</v>
      </c>
      <c r="P219" t="s">
        <v>970</v>
      </c>
    </row>
    <row r="220" spans="1:16" x14ac:dyDescent="0.3">
      <c r="A220" t="s">
        <v>2533</v>
      </c>
      <c r="B220" t="s">
        <v>101</v>
      </c>
      <c r="C220" t="s">
        <v>102</v>
      </c>
      <c r="D220" t="s">
        <v>2533</v>
      </c>
      <c r="E220" t="s">
        <v>18</v>
      </c>
      <c r="F220" t="s">
        <v>18</v>
      </c>
      <c r="G220" t="s">
        <v>2534</v>
      </c>
      <c r="H220" t="s">
        <v>2535</v>
      </c>
      <c r="I220" t="s">
        <v>19</v>
      </c>
      <c r="J220" t="s">
        <v>20</v>
      </c>
      <c r="K220" t="s">
        <v>21</v>
      </c>
      <c r="L220" t="s">
        <v>22</v>
      </c>
      <c r="M220" t="s">
        <v>2536</v>
      </c>
      <c r="N220" t="s">
        <v>20</v>
      </c>
      <c r="O220" t="s">
        <v>103</v>
      </c>
      <c r="P220" t="s">
        <v>2537</v>
      </c>
    </row>
    <row r="221" spans="1:16" x14ac:dyDescent="0.3">
      <c r="A221" t="s">
        <v>2538</v>
      </c>
      <c r="B221" t="s">
        <v>101</v>
      </c>
      <c r="C221" t="s">
        <v>102</v>
      </c>
      <c r="D221" t="s">
        <v>1880</v>
      </c>
      <c r="E221" t="s">
        <v>49</v>
      </c>
      <c r="F221" t="s">
        <v>50</v>
      </c>
      <c r="G221" t="s">
        <v>1819</v>
      </c>
      <c r="H221" t="s">
        <v>2539</v>
      </c>
      <c r="I221" t="s">
        <v>19</v>
      </c>
      <c r="J221" t="s">
        <v>2540</v>
      </c>
      <c r="K221" t="s">
        <v>32</v>
      </c>
      <c r="L221" t="s">
        <v>26</v>
      </c>
      <c r="M221" t="s">
        <v>27</v>
      </c>
      <c r="N221" t="s">
        <v>20</v>
      </c>
      <c r="O221" t="s">
        <v>28</v>
      </c>
      <c r="P221" t="s">
        <v>28</v>
      </c>
    </row>
    <row r="222" spans="1:16" x14ac:dyDescent="0.3">
      <c r="A222" t="s">
        <v>2541</v>
      </c>
      <c r="B222" t="s">
        <v>101</v>
      </c>
      <c r="C222" t="s">
        <v>102</v>
      </c>
      <c r="D222" t="s">
        <v>2541</v>
      </c>
      <c r="E222" t="s">
        <v>18</v>
      </c>
      <c r="F222" t="s">
        <v>18</v>
      </c>
      <c r="G222" t="s">
        <v>2542</v>
      </c>
      <c r="H222" t="s">
        <v>2543</v>
      </c>
      <c r="I222" t="s">
        <v>19</v>
      </c>
      <c r="J222" t="s">
        <v>20</v>
      </c>
      <c r="K222" t="s">
        <v>21</v>
      </c>
      <c r="L222" t="s">
        <v>22</v>
      </c>
      <c r="M222" t="s">
        <v>2544</v>
      </c>
      <c r="N222" t="s">
        <v>20</v>
      </c>
      <c r="O222" t="s">
        <v>2537</v>
      </c>
      <c r="P222" t="s">
        <v>2537</v>
      </c>
    </row>
    <row r="223" spans="1:16" x14ac:dyDescent="0.3">
      <c r="A223" t="s">
        <v>2545</v>
      </c>
      <c r="B223" t="s">
        <v>101</v>
      </c>
      <c r="C223" t="s">
        <v>102</v>
      </c>
      <c r="D223" t="s">
        <v>1890</v>
      </c>
      <c r="E223" t="s">
        <v>49</v>
      </c>
      <c r="F223" t="s">
        <v>50</v>
      </c>
      <c r="G223" t="s">
        <v>1557</v>
      </c>
      <c r="H223" t="s">
        <v>2546</v>
      </c>
      <c r="I223" t="s">
        <v>19</v>
      </c>
      <c r="J223" t="s">
        <v>1558</v>
      </c>
      <c r="K223" t="s">
        <v>32</v>
      </c>
      <c r="L223" t="s">
        <v>26</v>
      </c>
      <c r="M223" t="s">
        <v>27</v>
      </c>
      <c r="N223" t="s">
        <v>20</v>
      </c>
      <c r="O223" t="s">
        <v>28</v>
      </c>
      <c r="P223" t="s">
        <v>28</v>
      </c>
    </row>
    <row r="224" spans="1:16" x14ac:dyDescent="0.3">
      <c r="A224" t="s">
        <v>2547</v>
      </c>
      <c r="B224" t="s">
        <v>101</v>
      </c>
      <c r="C224" t="s">
        <v>102</v>
      </c>
      <c r="D224" t="s">
        <v>2547</v>
      </c>
      <c r="E224" t="s">
        <v>18</v>
      </c>
      <c r="F224" t="s">
        <v>18</v>
      </c>
      <c r="G224" t="s">
        <v>2548</v>
      </c>
      <c r="H224" t="s">
        <v>2549</v>
      </c>
      <c r="I224" t="s">
        <v>19</v>
      </c>
      <c r="J224" t="s">
        <v>20</v>
      </c>
      <c r="K224" t="s">
        <v>21</v>
      </c>
      <c r="L224" t="s">
        <v>22</v>
      </c>
      <c r="M224" t="s">
        <v>2550</v>
      </c>
      <c r="N224" t="s">
        <v>20</v>
      </c>
      <c r="O224" t="s">
        <v>103</v>
      </c>
      <c r="P224" t="s">
        <v>2537</v>
      </c>
    </row>
    <row r="225" spans="1:16" x14ac:dyDescent="0.3">
      <c r="A225" t="s">
        <v>2551</v>
      </c>
      <c r="B225" t="s">
        <v>101</v>
      </c>
      <c r="C225" t="s">
        <v>102</v>
      </c>
      <c r="D225" t="s">
        <v>1900</v>
      </c>
      <c r="E225" t="s">
        <v>49</v>
      </c>
      <c r="F225" t="s">
        <v>51</v>
      </c>
      <c r="G225" t="s">
        <v>2552</v>
      </c>
      <c r="H225" t="s">
        <v>430</v>
      </c>
      <c r="I225" t="s">
        <v>19</v>
      </c>
      <c r="J225" t="s">
        <v>2553</v>
      </c>
      <c r="K225" t="s">
        <v>32</v>
      </c>
      <c r="L225" t="s">
        <v>26</v>
      </c>
      <c r="M225" t="s">
        <v>53</v>
      </c>
      <c r="N225" t="s">
        <v>20</v>
      </c>
      <c r="O225" t="s">
        <v>28</v>
      </c>
      <c r="P225" t="s">
        <v>28</v>
      </c>
    </row>
    <row r="226" spans="1:16" x14ac:dyDescent="0.3">
      <c r="A226" t="s">
        <v>2554</v>
      </c>
      <c r="B226" t="s">
        <v>101</v>
      </c>
      <c r="C226" t="s">
        <v>102</v>
      </c>
      <c r="D226" t="s">
        <v>2554</v>
      </c>
      <c r="E226" t="s">
        <v>18</v>
      </c>
      <c r="F226" t="s">
        <v>18</v>
      </c>
      <c r="G226" t="s">
        <v>2555</v>
      </c>
      <c r="H226" t="s">
        <v>2556</v>
      </c>
      <c r="I226" t="s">
        <v>19</v>
      </c>
      <c r="J226" t="s">
        <v>20</v>
      </c>
      <c r="K226" t="s">
        <v>21</v>
      </c>
      <c r="L226" t="s">
        <v>22</v>
      </c>
      <c r="M226" t="s">
        <v>2557</v>
      </c>
      <c r="N226" t="s">
        <v>20</v>
      </c>
      <c r="O226" t="s">
        <v>970</v>
      </c>
      <c r="P226" t="s">
        <v>2558</v>
      </c>
    </row>
    <row r="227" spans="1:16" x14ac:dyDescent="0.3">
      <c r="A227" t="s">
        <v>2559</v>
      </c>
      <c r="B227" t="s">
        <v>101</v>
      </c>
      <c r="C227" t="s">
        <v>102</v>
      </c>
      <c r="D227" t="s">
        <v>1909</v>
      </c>
      <c r="E227" t="s">
        <v>49</v>
      </c>
      <c r="F227" t="s">
        <v>50</v>
      </c>
      <c r="G227" t="s">
        <v>2560</v>
      </c>
      <c r="H227" t="s">
        <v>1477</v>
      </c>
      <c r="I227" t="s">
        <v>19</v>
      </c>
      <c r="J227" t="s">
        <v>2561</v>
      </c>
      <c r="K227" t="s">
        <v>32</v>
      </c>
      <c r="L227" t="s">
        <v>26</v>
      </c>
      <c r="M227" t="s">
        <v>27</v>
      </c>
      <c r="N227" t="s">
        <v>20</v>
      </c>
      <c r="O227" t="s">
        <v>28</v>
      </c>
      <c r="P227" t="s">
        <v>28</v>
      </c>
    </row>
    <row r="228" spans="1:16" x14ac:dyDescent="0.3">
      <c r="A228" t="s">
        <v>2562</v>
      </c>
      <c r="B228" t="s">
        <v>101</v>
      </c>
      <c r="C228" t="s">
        <v>102</v>
      </c>
      <c r="D228" t="s">
        <v>2562</v>
      </c>
      <c r="E228" t="s">
        <v>18</v>
      </c>
      <c r="F228" t="s">
        <v>18</v>
      </c>
      <c r="G228" t="s">
        <v>2563</v>
      </c>
      <c r="H228" t="s">
        <v>2564</v>
      </c>
      <c r="I228" t="s">
        <v>19</v>
      </c>
      <c r="J228" t="s">
        <v>20</v>
      </c>
      <c r="K228" t="s">
        <v>21</v>
      </c>
      <c r="L228" t="s">
        <v>22</v>
      </c>
      <c r="M228" t="s">
        <v>2565</v>
      </c>
      <c r="N228" t="s">
        <v>20</v>
      </c>
      <c r="O228" t="s">
        <v>105</v>
      </c>
      <c r="P228" t="s">
        <v>2566</v>
      </c>
    </row>
    <row r="229" spans="1:16" x14ac:dyDescent="0.3">
      <c r="A229" t="s">
        <v>2567</v>
      </c>
      <c r="B229" t="s">
        <v>101</v>
      </c>
      <c r="C229" t="s">
        <v>102</v>
      </c>
      <c r="D229" t="s">
        <v>2085</v>
      </c>
      <c r="E229" t="s">
        <v>49</v>
      </c>
      <c r="F229" t="s">
        <v>50</v>
      </c>
      <c r="G229" t="s">
        <v>1302</v>
      </c>
      <c r="H229" t="s">
        <v>1790</v>
      </c>
      <c r="I229" t="s">
        <v>19</v>
      </c>
      <c r="J229" t="s">
        <v>1303</v>
      </c>
      <c r="K229" t="s">
        <v>32</v>
      </c>
      <c r="L229" t="s">
        <v>26</v>
      </c>
      <c r="M229" t="s">
        <v>27</v>
      </c>
      <c r="N229" t="s">
        <v>20</v>
      </c>
      <c r="O229" t="s">
        <v>28</v>
      </c>
      <c r="P229" t="s">
        <v>28</v>
      </c>
    </row>
    <row r="230" spans="1:16" x14ac:dyDescent="0.3">
      <c r="A230" t="s">
        <v>2568</v>
      </c>
      <c r="B230" t="s">
        <v>101</v>
      </c>
      <c r="C230" t="s">
        <v>102</v>
      </c>
      <c r="D230" t="s">
        <v>2568</v>
      </c>
      <c r="E230" t="s">
        <v>18</v>
      </c>
      <c r="F230" t="s">
        <v>18</v>
      </c>
      <c r="G230" t="s">
        <v>2569</v>
      </c>
      <c r="H230" t="s">
        <v>2570</v>
      </c>
      <c r="I230" t="s">
        <v>19</v>
      </c>
      <c r="J230" t="s">
        <v>20</v>
      </c>
      <c r="K230" t="s">
        <v>21</v>
      </c>
      <c r="L230" t="s">
        <v>22</v>
      </c>
      <c r="M230" t="s">
        <v>2571</v>
      </c>
      <c r="N230" t="s">
        <v>20</v>
      </c>
      <c r="O230" t="s">
        <v>2566</v>
      </c>
      <c r="P230" t="s">
        <v>2566</v>
      </c>
    </row>
    <row r="231" spans="1:16" x14ac:dyDescent="0.3">
      <c r="A231" t="s">
        <v>2572</v>
      </c>
      <c r="B231" t="s">
        <v>101</v>
      </c>
      <c r="C231" t="s">
        <v>102</v>
      </c>
      <c r="D231" t="s">
        <v>2024</v>
      </c>
      <c r="E231" t="s">
        <v>49</v>
      </c>
      <c r="F231" t="s">
        <v>50</v>
      </c>
      <c r="G231" t="s">
        <v>1437</v>
      </c>
      <c r="H231" t="s">
        <v>1709</v>
      </c>
      <c r="I231" t="s">
        <v>19</v>
      </c>
      <c r="J231" t="s">
        <v>2573</v>
      </c>
      <c r="K231" t="s">
        <v>32</v>
      </c>
      <c r="L231" t="s">
        <v>26</v>
      </c>
      <c r="M231" t="s">
        <v>27</v>
      </c>
      <c r="N231" t="s">
        <v>20</v>
      </c>
      <c r="O231" t="s">
        <v>28</v>
      </c>
      <c r="P231" t="s">
        <v>28</v>
      </c>
    </row>
    <row r="232" spans="1:16" x14ac:dyDescent="0.3">
      <c r="A232" t="s">
        <v>2574</v>
      </c>
      <c r="B232" t="s">
        <v>101</v>
      </c>
      <c r="C232" t="s">
        <v>102</v>
      </c>
      <c r="D232" t="s">
        <v>2574</v>
      </c>
      <c r="E232" t="s">
        <v>18</v>
      </c>
      <c r="F232" t="s">
        <v>18</v>
      </c>
      <c r="G232" t="s">
        <v>2575</v>
      </c>
      <c r="H232" t="s">
        <v>2576</v>
      </c>
      <c r="I232" t="s">
        <v>19</v>
      </c>
      <c r="J232" t="s">
        <v>20</v>
      </c>
      <c r="K232" t="s">
        <v>21</v>
      </c>
      <c r="L232" t="s">
        <v>22</v>
      </c>
      <c r="M232" t="s">
        <v>2577</v>
      </c>
      <c r="N232" t="s">
        <v>20</v>
      </c>
      <c r="O232" t="s">
        <v>105</v>
      </c>
      <c r="P232" t="s">
        <v>2578</v>
      </c>
    </row>
    <row r="233" spans="1:16" x14ac:dyDescent="0.3">
      <c r="A233" t="s">
        <v>2579</v>
      </c>
      <c r="B233" t="s">
        <v>101</v>
      </c>
      <c r="C233" t="s">
        <v>102</v>
      </c>
      <c r="D233" t="s">
        <v>1993</v>
      </c>
      <c r="E233" t="s">
        <v>49</v>
      </c>
      <c r="F233" t="s">
        <v>50</v>
      </c>
      <c r="G233" t="s">
        <v>746</v>
      </c>
      <c r="H233" t="s">
        <v>384</v>
      </c>
      <c r="I233" t="s">
        <v>19</v>
      </c>
      <c r="J233" t="s">
        <v>2580</v>
      </c>
      <c r="K233" t="s">
        <v>32</v>
      </c>
      <c r="L233" t="s">
        <v>26</v>
      </c>
      <c r="M233" t="s">
        <v>27</v>
      </c>
      <c r="N233" t="s">
        <v>20</v>
      </c>
      <c r="O233" t="s">
        <v>28</v>
      </c>
      <c r="P233" t="s">
        <v>28</v>
      </c>
    </row>
    <row r="234" spans="1:16" x14ac:dyDescent="0.3">
      <c r="A234" t="s">
        <v>2581</v>
      </c>
      <c r="B234" t="s">
        <v>101</v>
      </c>
      <c r="C234" t="s">
        <v>102</v>
      </c>
      <c r="D234" t="s">
        <v>2581</v>
      </c>
      <c r="E234" t="s">
        <v>18</v>
      </c>
      <c r="F234" t="s">
        <v>18</v>
      </c>
      <c r="G234" t="s">
        <v>2582</v>
      </c>
      <c r="H234" t="s">
        <v>2583</v>
      </c>
      <c r="I234" t="s">
        <v>19</v>
      </c>
      <c r="J234" t="s">
        <v>20</v>
      </c>
      <c r="K234" t="s">
        <v>21</v>
      </c>
      <c r="L234" t="s">
        <v>22</v>
      </c>
      <c r="M234" t="s">
        <v>2584</v>
      </c>
      <c r="N234" t="s">
        <v>20</v>
      </c>
      <c r="O234" t="s">
        <v>2585</v>
      </c>
      <c r="P234" t="s">
        <v>103</v>
      </c>
    </row>
    <row r="235" spans="1:16" x14ac:dyDescent="0.3">
      <c r="A235" t="s">
        <v>2586</v>
      </c>
      <c r="B235" t="s">
        <v>101</v>
      </c>
      <c r="C235" t="s">
        <v>102</v>
      </c>
      <c r="D235" t="s">
        <v>2000</v>
      </c>
      <c r="E235" t="s">
        <v>49</v>
      </c>
      <c r="F235" t="s">
        <v>51</v>
      </c>
      <c r="G235" t="s">
        <v>2587</v>
      </c>
      <c r="H235" t="s">
        <v>296</v>
      </c>
      <c r="I235" t="s">
        <v>19</v>
      </c>
      <c r="J235" t="s">
        <v>2588</v>
      </c>
      <c r="K235" t="s">
        <v>32</v>
      </c>
      <c r="L235" t="s">
        <v>26</v>
      </c>
      <c r="M235" t="s">
        <v>53</v>
      </c>
      <c r="N235" t="s">
        <v>20</v>
      </c>
      <c r="O235" t="s">
        <v>28</v>
      </c>
      <c r="P235" t="s">
        <v>28</v>
      </c>
    </row>
    <row r="236" spans="1:16" x14ac:dyDescent="0.3">
      <c r="A236" t="s">
        <v>2589</v>
      </c>
      <c r="B236" t="s">
        <v>101</v>
      </c>
      <c r="C236" t="s">
        <v>102</v>
      </c>
      <c r="D236" t="s">
        <v>2589</v>
      </c>
      <c r="E236" t="s">
        <v>18</v>
      </c>
      <c r="F236" t="s">
        <v>18</v>
      </c>
      <c r="G236" t="s">
        <v>2590</v>
      </c>
      <c r="H236" t="s">
        <v>2591</v>
      </c>
      <c r="I236" t="s">
        <v>19</v>
      </c>
      <c r="J236" t="s">
        <v>20</v>
      </c>
      <c r="K236" t="s">
        <v>21</v>
      </c>
      <c r="L236" t="s">
        <v>22</v>
      </c>
      <c r="M236" t="s">
        <v>2592</v>
      </c>
      <c r="N236" t="s">
        <v>20</v>
      </c>
      <c r="O236" t="s">
        <v>2566</v>
      </c>
      <c r="P236" t="s">
        <v>970</v>
      </c>
    </row>
    <row r="237" spans="1:16" x14ac:dyDescent="0.3">
      <c r="A237" t="s">
        <v>2593</v>
      </c>
      <c r="B237" t="s">
        <v>101</v>
      </c>
      <c r="C237" t="s">
        <v>102</v>
      </c>
      <c r="D237" t="s">
        <v>2006</v>
      </c>
      <c r="E237" t="s">
        <v>49</v>
      </c>
      <c r="F237" t="s">
        <v>50</v>
      </c>
      <c r="G237" t="s">
        <v>1350</v>
      </c>
      <c r="H237" t="s">
        <v>2594</v>
      </c>
      <c r="I237" t="s">
        <v>19</v>
      </c>
      <c r="J237" t="s">
        <v>2595</v>
      </c>
      <c r="K237" t="s">
        <v>32</v>
      </c>
      <c r="L237" t="s">
        <v>26</v>
      </c>
      <c r="M237" t="s">
        <v>27</v>
      </c>
      <c r="N237" t="s">
        <v>20</v>
      </c>
      <c r="O237" t="s">
        <v>28</v>
      </c>
      <c r="P237" t="s">
        <v>28</v>
      </c>
    </row>
    <row r="238" spans="1:16" x14ac:dyDescent="0.3">
      <c r="A238" t="s">
        <v>2596</v>
      </c>
      <c r="B238" t="s">
        <v>109</v>
      </c>
      <c r="C238" t="s">
        <v>110</v>
      </c>
      <c r="D238" t="s">
        <v>2596</v>
      </c>
      <c r="E238" t="s">
        <v>18</v>
      </c>
      <c r="F238" t="s">
        <v>18</v>
      </c>
      <c r="G238" t="s">
        <v>2597</v>
      </c>
      <c r="H238" t="s">
        <v>2598</v>
      </c>
      <c r="I238" t="s">
        <v>19</v>
      </c>
      <c r="J238" t="s">
        <v>20</v>
      </c>
      <c r="K238" t="s">
        <v>21</v>
      </c>
      <c r="L238" t="s">
        <v>22</v>
      </c>
      <c r="M238" t="s">
        <v>2599</v>
      </c>
      <c r="N238" t="s">
        <v>20</v>
      </c>
      <c r="O238" t="s">
        <v>601</v>
      </c>
      <c r="P238" t="s">
        <v>2600</v>
      </c>
    </row>
    <row r="239" spans="1:16" x14ac:dyDescent="0.3">
      <c r="A239" t="s">
        <v>2601</v>
      </c>
      <c r="B239" t="s">
        <v>109</v>
      </c>
      <c r="C239" t="s">
        <v>110</v>
      </c>
      <c r="D239" t="s">
        <v>1864</v>
      </c>
      <c r="E239" t="s">
        <v>23</v>
      </c>
      <c r="F239" t="s">
        <v>24</v>
      </c>
      <c r="G239" t="s">
        <v>1244</v>
      </c>
      <c r="H239" t="s">
        <v>270</v>
      </c>
      <c r="I239" t="s">
        <v>19</v>
      </c>
      <c r="J239" t="s">
        <v>20</v>
      </c>
      <c r="K239" t="s">
        <v>25</v>
      </c>
      <c r="L239" t="s">
        <v>26</v>
      </c>
      <c r="M239" t="s">
        <v>27</v>
      </c>
      <c r="N239" t="s">
        <v>20</v>
      </c>
      <c r="O239" t="s">
        <v>28</v>
      </c>
      <c r="P239" t="s">
        <v>28</v>
      </c>
    </row>
    <row r="240" spans="1:16" x14ac:dyDescent="0.3">
      <c r="A240" t="s">
        <v>2602</v>
      </c>
      <c r="B240" t="s">
        <v>109</v>
      </c>
      <c r="C240" t="s">
        <v>110</v>
      </c>
      <c r="D240" t="s">
        <v>2602</v>
      </c>
      <c r="E240" t="s">
        <v>18</v>
      </c>
      <c r="F240" t="s">
        <v>18</v>
      </c>
      <c r="G240" t="s">
        <v>2603</v>
      </c>
      <c r="H240" t="s">
        <v>2604</v>
      </c>
      <c r="I240" t="s">
        <v>19</v>
      </c>
      <c r="J240" t="s">
        <v>20</v>
      </c>
      <c r="K240" t="s">
        <v>21</v>
      </c>
      <c r="L240" t="s">
        <v>22</v>
      </c>
      <c r="M240" t="s">
        <v>2605</v>
      </c>
      <c r="N240" t="s">
        <v>20</v>
      </c>
      <c r="O240" t="s">
        <v>2606</v>
      </c>
      <c r="P240" t="s">
        <v>2607</v>
      </c>
    </row>
    <row r="241" spans="1:16" x14ac:dyDescent="0.3">
      <c r="A241" t="s">
        <v>2608</v>
      </c>
      <c r="B241" t="s">
        <v>109</v>
      </c>
      <c r="C241" t="s">
        <v>110</v>
      </c>
      <c r="D241" t="s">
        <v>1871</v>
      </c>
      <c r="E241" t="s">
        <v>23</v>
      </c>
      <c r="F241" t="s">
        <v>24</v>
      </c>
      <c r="G241" t="s">
        <v>2609</v>
      </c>
      <c r="H241" t="s">
        <v>2610</v>
      </c>
      <c r="I241" t="s">
        <v>19</v>
      </c>
      <c r="J241" t="s">
        <v>20</v>
      </c>
      <c r="K241" t="s">
        <v>25</v>
      </c>
      <c r="L241" t="s">
        <v>26</v>
      </c>
      <c r="M241" t="s">
        <v>27</v>
      </c>
      <c r="N241" t="s">
        <v>20</v>
      </c>
      <c r="O241" t="s">
        <v>28</v>
      </c>
      <c r="P241" t="s">
        <v>28</v>
      </c>
    </row>
    <row r="242" spans="1:16" x14ac:dyDescent="0.3">
      <c r="A242" t="s">
        <v>2611</v>
      </c>
      <c r="B242" t="s">
        <v>109</v>
      </c>
      <c r="C242" t="s">
        <v>110</v>
      </c>
      <c r="D242" t="s">
        <v>2611</v>
      </c>
      <c r="E242" t="s">
        <v>18</v>
      </c>
      <c r="F242" t="s">
        <v>18</v>
      </c>
      <c r="G242" t="s">
        <v>2612</v>
      </c>
      <c r="I242" t="s">
        <v>19</v>
      </c>
      <c r="J242" t="s">
        <v>20</v>
      </c>
      <c r="K242" t="s">
        <v>21</v>
      </c>
      <c r="L242" t="s">
        <v>22</v>
      </c>
      <c r="M242" t="s">
        <v>20</v>
      </c>
      <c r="N242" t="s">
        <v>20</v>
      </c>
      <c r="O242" t="s">
        <v>601</v>
      </c>
    </row>
    <row r="243" spans="1:16" x14ac:dyDescent="0.3">
      <c r="A243" t="s">
        <v>2613</v>
      </c>
      <c r="B243" t="s">
        <v>109</v>
      </c>
      <c r="C243" t="s">
        <v>110</v>
      </c>
      <c r="D243" t="s">
        <v>1880</v>
      </c>
      <c r="E243" t="s">
        <v>23</v>
      </c>
      <c r="F243" t="s">
        <v>24</v>
      </c>
      <c r="G243" t="s">
        <v>2614</v>
      </c>
      <c r="H243" t="s">
        <v>2615</v>
      </c>
      <c r="I243" t="s">
        <v>19</v>
      </c>
      <c r="J243" t="s">
        <v>1324</v>
      </c>
      <c r="K243" t="s">
        <v>32</v>
      </c>
      <c r="L243" t="s">
        <v>26</v>
      </c>
      <c r="M243" t="s">
        <v>27</v>
      </c>
      <c r="N243" t="s">
        <v>20</v>
      </c>
      <c r="O243" t="s">
        <v>28</v>
      </c>
      <c r="P243" t="s">
        <v>28</v>
      </c>
    </row>
    <row r="244" spans="1:16" x14ac:dyDescent="0.3">
      <c r="A244" t="s">
        <v>2616</v>
      </c>
      <c r="B244" t="s">
        <v>109</v>
      </c>
      <c r="C244" t="s">
        <v>110</v>
      </c>
      <c r="D244" t="s">
        <v>2616</v>
      </c>
      <c r="E244" t="s">
        <v>18</v>
      </c>
      <c r="F244" t="s">
        <v>18</v>
      </c>
      <c r="G244" t="s">
        <v>2617</v>
      </c>
      <c r="H244" t="s">
        <v>2618</v>
      </c>
      <c r="I244" t="s">
        <v>19</v>
      </c>
      <c r="J244" t="s">
        <v>20</v>
      </c>
      <c r="K244" t="s">
        <v>21</v>
      </c>
      <c r="L244" t="s">
        <v>22</v>
      </c>
      <c r="M244" t="s">
        <v>2619</v>
      </c>
      <c r="N244" t="s">
        <v>20</v>
      </c>
      <c r="O244" t="s">
        <v>2620</v>
      </c>
      <c r="P244" t="s">
        <v>2620</v>
      </c>
    </row>
    <row r="245" spans="1:16" x14ac:dyDescent="0.3">
      <c r="A245" t="s">
        <v>2621</v>
      </c>
      <c r="B245" t="s">
        <v>109</v>
      </c>
      <c r="C245" t="s">
        <v>110</v>
      </c>
      <c r="D245" t="s">
        <v>1890</v>
      </c>
      <c r="E245" t="s">
        <v>23</v>
      </c>
      <c r="F245" t="s">
        <v>24</v>
      </c>
      <c r="G245" t="s">
        <v>2622</v>
      </c>
      <c r="H245" t="s">
        <v>1613</v>
      </c>
      <c r="I245" t="s">
        <v>19</v>
      </c>
      <c r="J245" t="s">
        <v>20</v>
      </c>
      <c r="K245" t="s">
        <v>25</v>
      </c>
      <c r="L245" t="s">
        <v>26</v>
      </c>
      <c r="M245" t="s">
        <v>27</v>
      </c>
      <c r="N245" t="s">
        <v>20</v>
      </c>
      <c r="O245" t="s">
        <v>28</v>
      </c>
      <c r="P245" t="s">
        <v>28</v>
      </c>
    </row>
    <row r="246" spans="1:16" x14ac:dyDescent="0.3">
      <c r="A246" t="s">
        <v>2623</v>
      </c>
      <c r="B246" t="s">
        <v>109</v>
      </c>
      <c r="C246" t="s">
        <v>110</v>
      </c>
      <c r="D246" t="s">
        <v>2623</v>
      </c>
      <c r="E246" t="s">
        <v>18</v>
      </c>
      <c r="F246" t="s">
        <v>18</v>
      </c>
      <c r="G246" t="s">
        <v>2624</v>
      </c>
      <c r="H246" t="s">
        <v>2625</v>
      </c>
      <c r="I246" t="s">
        <v>19</v>
      </c>
      <c r="J246" t="s">
        <v>20</v>
      </c>
      <c r="K246" t="s">
        <v>21</v>
      </c>
      <c r="L246" t="s">
        <v>22</v>
      </c>
      <c r="M246" t="s">
        <v>2626</v>
      </c>
      <c r="N246" t="s">
        <v>20</v>
      </c>
      <c r="O246" t="s">
        <v>601</v>
      </c>
      <c r="P246" t="s">
        <v>2627</v>
      </c>
    </row>
    <row r="247" spans="1:16" x14ac:dyDescent="0.3">
      <c r="A247" t="s">
        <v>2628</v>
      </c>
      <c r="B247" t="s">
        <v>109</v>
      </c>
      <c r="C247" t="s">
        <v>110</v>
      </c>
      <c r="D247" t="s">
        <v>1900</v>
      </c>
      <c r="E247" t="s">
        <v>23</v>
      </c>
      <c r="F247" t="s">
        <v>24</v>
      </c>
      <c r="G247" t="s">
        <v>2629</v>
      </c>
      <c r="H247" t="s">
        <v>2630</v>
      </c>
      <c r="I247" t="s">
        <v>19</v>
      </c>
      <c r="J247" t="s">
        <v>20</v>
      </c>
      <c r="K247" t="s">
        <v>25</v>
      </c>
      <c r="L247" t="s">
        <v>26</v>
      </c>
      <c r="M247" t="s">
        <v>27</v>
      </c>
      <c r="N247" t="s">
        <v>20</v>
      </c>
      <c r="O247" t="s">
        <v>28</v>
      </c>
      <c r="P247" t="s">
        <v>28</v>
      </c>
    </row>
    <row r="248" spans="1:16" x14ac:dyDescent="0.3">
      <c r="A248" t="s">
        <v>2631</v>
      </c>
      <c r="B248" t="s">
        <v>109</v>
      </c>
      <c r="C248" t="s">
        <v>110</v>
      </c>
      <c r="D248" t="s">
        <v>2631</v>
      </c>
      <c r="E248" t="s">
        <v>18</v>
      </c>
      <c r="F248" t="s">
        <v>18</v>
      </c>
      <c r="G248" t="s">
        <v>2632</v>
      </c>
      <c r="H248" t="s">
        <v>2633</v>
      </c>
      <c r="I248" t="s">
        <v>19</v>
      </c>
      <c r="J248" t="s">
        <v>20</v>
      </c>
      <c r="K248" t="s">
        <v>21</v>
      </c>
      <c r="L248" t="s">
        <v>22</v>
      </c>
      <c r="M248" t="s">
        <v>2634</v>
      </c>
      <c r="N248" t="s">
        <v>20</v>
      </c>
      <c r="O248" t="s">
        <v>601</v>
      </c>
      <c r="P248" t="s">
        <v>2620</v>
      </c>
    </row>
    <row r="249" spans="1:16" x14ac:dyDescent="0.3">
      <c r="A249" t="s">
        <v>2635</v>
      </c>
      <c r="B249" t="s">
        <v>109</v>
      </c>
      <c r="C249" t="s">
        <v>110</v>
      </c>
      <c r="D249" t="s">
        <v>1909</v>
      </c>
      <c r="E249" t="s">
        <v>23</v>
      </c>
      <c r="F249" t="s">
        <v>24</v>
      </c>
      <c r="G249" t="s">
        <v>2636</v>
      </c>
      <c r="H249" t="s">
        <v>18</v>
      </c>
      <c r="I249" t="s">
        <v>19</v>
      </c>
      <c r="J249" t="s">
        <v>20</v>
      </c>
      <c r="K249" t="s">
        <v>25</v>
      </c>
      <c r="L249" t="s">
        <v>26</v>
      </c>
      <c r="M249" t="s">
        <v>20</v>
      </c>
      <c r="N249" t="s">
        <v>20</v>
      </c>
      <c r="O249" t="s">
        <v>28</v>
      </c>
      <c r="P249" t="s">
        <v>21</v>
      </c>
    </row>
    <row r="250" spans="1:16" x14ac:dyDescent="0.3">
      <c r="A250" t="s">
        <v>2637</v>
      </c>
      <c r="B250" t="s">
        <v>109</v>
      </c>
      <c r="C250" t="s">
        <v>110</v>
      </c>
      <c r="D250" t="s">
        <v>2637</v>
      </c>
      <c r="E250" t="s">
        <v>18</v>
      </c>
      <c r="F250" t="s">
        <v>18</v>
      </c>
      <c r="G250" t="s">
        <v>2638</v>
      </c>
      <c r="H250" t="s">
        <v>2639</v>
      </c>
      <c r="I250" t="s">
        <v>19</v>
      </c>
      <c r="J250" t="s">
        <v>20</v>
      </c>
      <c r="K250" t="s">
        <v>21</v>
      </c>
      <c r="L250" t="s">
        <v>22</v>
      </c>
      <c r="M250" t="s">
        <v>2640</v>
      </c>
      <c r="N250" t="s">
        <v>20</v>
      </c>
      <c r="O250" t="s">
        <v>601</v>
      </c>
      <c r="P250" t="s">
        <v>601</v>
      </c>
    </row>
    <row r="251" spans="1:16" x14ac:dyDescent="0.3">
      <c r="A251" t="s">
        <v>2641</v>
      </c>
      <c r="B251" t="s">
        <v>109</v>
      </c>
      <c r="C251" t="s">
        <v>110</v>
      </c>
      <c r="D251" t="s">
        <v>2085</v>
      </c>
      <c r="E251" t="s">
        <v>23</v>
      </c>
      <c r="F251" t="s">
        <v>24</v>
      </c>
      <c r="G251" t="s">
        <v>453</v>
      </c>
      <c r="H251" t="s">
        <v>168</v>
      </c>
      <c r="I251" t="s">
        <v>19</v>
      </c>
      <c r="J251" t="s">
        <v>20</v>
      </c>
      <c r="K251" t="s">
        <v>25</v>
      </c>
      <c r="L251" t="s">
        <v>26</v>
      </c>
      <c r="M251" t="s">
        <v>27</v>
      </c>
      <c r="N251" t="s">
        <v>20</v>
      </c>
      <c r="O251" t="s">
        <v>28</v>
      </c>
      <c r="P251" t="s">
        <v>28</v>
      </c>
    </row>
    <row r="252" spans="1:16" x14ac:dyDescent="0.3">
      <c r="A252" t="s">
        <v>2642</v>
      </c>
      <c r="B252" t="s">
        <v>109</v>
      </c>
      <c r="C252" t="s">
        <v>110</v>
      </c>
      <c r="D252" t="s">
        <v>2642</v>
      </c>
      <c r="E252" t="s">
        <v>18</v>
      </c>
      <c r="F252" t="s">
        <v>18</v>
      </c>
      <c r="G252" t="s">
        <v>2643</v>
      </c>
      <c r="H252" t="s">
        <v>2644</v>
      </c>
      <c r="I252" t="s">
        <v>19</v>
      </c>
      <c r="J252" t="s">
        <v>20</v>
      </c>
      <c r="K252" t="s">
        <v>21</v>
      </c>
      <c r="L252" t="s">
        <v>22</v>
      </c>
      <c r="M252" t="s">
        <v>2645</v>
      </c>
      <c r="N252" t="s">
        <v>20</v>
      </c>
      <c r="O252" t="s">
        <v>601</v>
      </c>
      <c r="P252" t="s">
        <v>602</v>
      </c>
    </row>
    <row r="253" spans="1:16" x14ac:dyDescent="0.3">
      <c r="A253" t="s">
        <v>2646</v>
      </c>
      <c r="B253" t="s">
        <v>109</v>
      </c>
      <c r="C253" t="s">
        <v>110</v>
      </c>
      <c r="D253" t="s">
        <v>2024</v>
      </c>
      <c r="E253" t="s">
        <v>23</v>
      </c>
      <c r="F253" t="s">
        <v>24</v>
      </c>
      <c r="G253" t="s">
        <v>2647</v>
      </c>
      <c r="H253" t="s">
        <v>2648</v>
      </c>
      <c r="I253" t="s">
        <v>19</v>
      </c>
      <c r="J253" t="s">
        <v>20</v>
      </c>
      <c r="K253" t="s">
        <v>25</v>
      </c>
      <c r="L253" t="s">
        <v>26</v>
      </c>
      <c r="M253" t="s">
        <v>27</v>
      </c>
      <c r="N253" t="s">
        <v>20</v>
      </c>
      <c r="O253" t="s">
        <v>28</v>
      </c>
      <c r="P253" t="s">
        <v>28</v>
      </c>
    </row>
    <row r="254" spans="1:16" x14ac:dyDescent="0.3">
      <c r="A254" t="s">
        <v>2649</v>
      </c>
      <c r="B254" t="s">
        <v>109</v>
      </c>
      <c r="C254" t="s">
        <v>110</v>
      </c>
      <c r="D254" t="s">
        <v>2649</v>
      </c>
      <c r="E254" t="s">
        <v>18</v>
      </c>
      <c r="F254" t="s">
        <v>18</v>
      </c>
      <c r="G254" t="s">
        <v>2650</v>
      </c>
      <c r="I254" t="s">
        <v>19</v>
      </c>
      <c r="J254" t="s">
        <v>20</v>
      </c>
      <c r="K254" t="s">
        <v>21</v>
      </c>
      <c r="L254" t="s">
        <v>22</v>
      </c>
      <c r="M254" t="s">
        <v>20</v>
      </c>
      <c r="N254" t="s">
        <v>20</v>
      </c>
      <c r="O254" t="s">
        <v>2651</v>
      </c>
    </row>
    <row r="255" spans="1:16" x14ac:dyDescent="0.3">
      <c r="A255" t="s">
        <v>2652</v>
      </c>
      <c r="B255" t="s">
        <v>109</v>
      </c>
      <c r="C255" t="s">
        <v>110</v>
      </c>
      <c r="D255" t="s">
        <v>2652</v>
      </c>
      <c r="E255" t="s">
        <v>18</v>
      </c>
      <c r="F255" t="s">
        <v>18</v>
      </c>
      <c r="G255" t="s">
        <v>2653</v>
      </c>
      <c r="H255" t="s">
        <v>2654</v>
      </c>
      <c r="I255" t="s">
        <v>19</v>
      </c>
      <c r="J255" t="s">
        <v>20</v>
      </c>
      <c r="K255" t="s">
        <v>21</v>
      </c>
      <c r="L255" t="s">
        <v>22</v>
      </c>
      <c r="M255" t="s">
        <v>2655</v>
      </c>
      <c r="N255" t="s">
        <v>20</v>
      </c>
      <c r="O255" t="s">
        <v>2656</v>
      </c>
      <c r="P255" t="s">
        <v>2656</v>
      </c>
    </row>
    <row r="256" spans="1:16" x14ac:dyDescent="0.3">
      <c r="A256" t="s">
        <v>2657</v>
      </c>
      <c r="B256" t="s">
        <v>109</v>
      </c>
      <c r="C256" t="s">
        <v>110</v>
      </c>
      <c r="D256" t="s">
        <v>2657</v>
      </c>
      <c r="E256" t="s">
        <v>18</v>
      </c>
      <c r="F256" t="s">
        <v>18</v>
      </c>
      <c r="G256" t="s">
        <v>2658</v>
      </c>
      <c r="H256" t="s">
        <v>2659</v>
      </c>
      <c r="I256" t="s">
        <v>19</v>
      </c>
      <c r="J256" t="s">
        <v>20</v>
      </c>
      <c r="K256" t="s">
        <v>21</v>
      </c>
      <c r="L256" t="s">
        <v>22</v>
      </c>
      <c r="M256" t="s">
        <v>2660</v>
      </c>
      <c r="N256" t="s">
        <v>20</v>
      </c>
      <c r="O256" t="s">
        <v>2656</v>
      </c>
      <c r="P256" t="s">
        <v>2656</v>
      </c>
    </row>
    <row r="257" spans="1:16" x14ac:dyDescent="0.3">
      <c r="A257" t="s">
        <v>2661</v>
      </c>
      <c r="B257" t="s">
        <v>111</v>
      </c>
      <c r="C257" t="s">
        <v>112</v>
      </c>
      <c r="D257" t="s">
        <v>1856</v>
      </c>
      <c r="E257" t="s">
        <v>23</v>
      </c>
      <c r="F257" t="s">
        <v>24</v>
      </c>
      <c r="G257" t="s">
        <v>984</v>
      </c>
      <c r="H257" t="s">
        <v>2662</v>
      </c>
      <c r="I257" t="s">
        <v>19</v>
      </c>
      <c r="J257" t="s">
        <v>20</v>
      </c>
      <c r="K257" t="s">
        <v>25</v>
      </c>
      <c r="L257" t="s">
        <v>26</v>
      </c>
      <c r="M257" t="s">
        <v>27</v>
      </c>
      <c r="N257" t="s">
        <v>20</v>
      </c>
      <c r="O257" t="s">
        <v>31</v>
      </c>
      <c r="P257" t="s">
        <v>31</v>
      </c>
    </row>
    <row r="258" spans="1:16" x14ac:dyDescent="0.3">
      <c r="A258" t="s">
        <v>2663</v>
      </c>
      <c r="B258" t="s">
        <v>111</v>
      </c>
      <c r="C258" t="s">
        <v>112</v>
      </c>
      <c r="D258" t="s">
        <v>1864</v>
      </c>
      <c r="E258" t="s">
        <v>23</v>
      </c>
      <c r="F258" t="s">
        <v>24</v>
      </c>
      <c r="G258" t="s">
        <v>771</v>
      </c>
      <c r="H258" t="s">
        <v>2664</v>
      </c>
      <c r="I258" t="s">
        <v>19</v>
      </c>
      <c r="J258" t="s">
        <v>20</v>
      </c>
      <c r="K258" t="s">
        <v>25</v>
      </c>
      <c r="L258" t="s">
        <v>26</v>
      </c>
      <c r="M258" t="s">
        <v>27</v>
      </c>
      <c r="N258" t="s">
        <v>20</v>
      </c>
      <c r="O258" t="s">
        <v>31</v>
      </c>
      <c r="P258" t="s">
        <v>31</v>
      </c>
    </row>
    <row r="259" spans="1:16" x14ac:dyDescent="0.3">
      <c r="A259" t="s">
        <v>2665</v>
      </c>
      <c r="B259" t="s">
        <v>111</v>
      </c>
      <c r="C259" t="s">
        <v>112</v>
      </c>
      <c r="D259" t="s">
        <v>1880</v>
      </c>
      <c r="E259" t="s">
        <v>23</v>
      </c>
      <c r="F259" t="s">
        <v>24</v>
      </c>
      <c r="G259" t="s">
        <v>246</v>
      </c>
      <c r="H259" t="s">
        <v>2666</v>
      </c>
      <c r="I259" t="s">
        <v>19</v>
      </c>
      <c r="J259" t="s">
        <v>20</v>
      </c>
      <c r="K259" t="s">
        <v>25</v>
      </c>
      <c r="L259" t="s">
        <v>26</v>
      </c>
      <c r="M259" t="s">
        <v>27</v>
      </c>
      <c r="N259" t="s">
        <v>20</v>
      </c>
      <c r="O259" t="s">
        <v>31</v>
      </c>
      <c r="P259" t="s">
        <v>31</v>
      </c>
    </row>
    <row r="260" spans="1:16" x14ac:dyDescent="0.3">
      <c r="A260" t="s">
        <v>2667</v>
      </c>
      <c r="B260" t="s">
        <v>111</v>
      </c>
      <c r="C260" t="s">
        <v>112</v>
      </c>
      <c r="D260" t="s">
        <v>2667</v>
      </c>
      <c r="E260" t="s">
        <v>18</v>
      </c>
      <c r="F260" t="s">
        <v>18</v>
      </c>
      <c r="G260" t="s">
        <v>2668</v>
      </c>
      <c r="I260" t="s">
        <v>19</v>
      </c>
      <c r="J260" t="s">
        <v>20</v>
      </c>
      <c r="K260" t="s">
        <v>21</v>
      </c>
      <c r="L260" t="s">
        <v>22</v>
      </c>
      <c r="M260" t="s">
        <v>20</v>
      </c>
      <c r="N260" t="s">
        <v>20</v>
      </c>
      <c r="O260" t="s">
        <v>2669</v>
      </c>
    </row>
    <row r="261" spans="1:16" x14ac:dyDescent="0.3">
      <c r="A261" t="s">
        <v>2670</v>
      </c>
      <c r="B261" t="s">
        <v>111</v>
      </c>
      <c r="C261" t="s">
        <v>112</v>
      </c>
      <c r="D261" t="s">
        <v>1890</v>
      </c>
      <c r="E261" t="s">
        <v>23</v>
      </c>
      <c r="F261" t="s">
        <v>24</v>
      </c>
      <c r="G261" t="s">
        <v>69</v>
      </c>
      <c r="H261" t="s">
        <v>2671</v>
      </c>
      <c r="I261" t="s">
        <v>19</v>
      </c>
      <c r="J261" t="s">
        <v>20</v>
      </c>
      <c r="K261" t="s">
        <v>25</v>
      </c>
      <c r="L261" t="s">
        <v>26</v>
      </c>
      <c r="M261" t="s">
        <v>27</v>
      </c>
      <c r="N261" t="s">
        <v>20</v>
      </c>
      <c r="O261" t="s">
        <v>31</v>
      </c>
      <c r="P261" t="s">
        <v>31</v>
      </c>
    </row>
    <row r="262" spans="1:16" x14ac:dyDescent="0.3">
      <c r="A262" t="s">
        <v>2672</v>
      </c>
      <c r="B262" t="s">
        <v>111</v>
      </c>
      <c r="C262" t="s">
        <v>112</v>
      </c>
      <c r="D262" t="s">
        <v>1900</v>
      </c>
      <c r="E262" t="s">
        <v>23</v>
      </c>
      <c r="F262" t="s">
        <v>24</v>
      </c>
      <c r="G262" t="s">
        <v>2673</v>
      </c>
      <c r="H262" t="s">
        <v>1479</v>
      </c>
      <c r="I262" t="s">
        <v>19</v>
      </c>
      <c r="J262" t="s">
        <v>20</v>
      </c>
      <c r="K262" t="s">
        <v>25</v>
      </c>
      <c r="L262" t="s">
        <v>26</v>
      </c>
      <c r="M262" t="s">
        <v>27</v>
      </c>
      <c r="N262" t="s">
        <v>20</v>
      </c>
      <c r="O262" t="s">
        <v>31</v>
      </c>
      <c r="P262" t="s">
        <v>31</v>
      </c>
    </row>
    <row r="263" spans="1:16" x14ac:dyDescent="0.3">
      <c r="A263" t="s">
        <v>2674</v>
      </c>
      <c r="B263" t="s">
        <v>111</v>
      </c>
      <c r="C263" t="s">
        <v>112</v>
      </c>
      <c r="D263" t="s">
        <v>1960</v>
      </c>
      <c r="E263" t="s">
        <v>23</v>
      </c>
      <c r="F263" t="s">
        <v>24</v>
      </c>
      <c r="G263" t="s">
        <v>2675</v>
      </c>
      <c r="H263" t="s">
        <v>265</v>
      </c>
      <c r="I263" t="s">
        <v>19</v>
      </c>
      <c r="J263" t="s">
        <v>20</v>
      </c>
      <c r="K263" t="s">
        <v>25</v>
      </c>
      <c r="L263" t="s">
        <v>26</v>
      </c>
      <c r="M263" t="s">
        <v>27</v>
      </c>
      <c r="N263" t="s">
        <v>20</v>
      </c>
      <c r="O263" t="s">
        <v>31</v>
      </c>
      <c r="P263" t="s">
        <v>31</v>
      </c>
    </row>
    <row r="264" spans="1:16" x14ac:dyDescent="0.3">
      <c r="A264" t="s">
        <v>2676</v>
      </c>
      <c r="B264" t="s">
        <v>111</v>
      </c>
      <c r="C264" t="s">
        <v>112</v>
      </c>
      <c r="D264" t="s">
        <v>2085</v>
      </c>
      <c r="E264" t="s">
        <v>23</v>
      </c>
      <c r="F264" t="s">
        <v>24</v>
      </c>
      <c r="G264" t="s">
        <v>2677</v>
      </c>
      <c r="H264" t="s">
        <v>2678</v>
      </c>
      <c r="I264" t="s">
        <v>19</v>
      </c>
      <c r="J264" t="s">
        <v>20</v>
      </c>
      <c r="K264" t="s">
        <v>25</v>
      </c>
      <c r="L264" t="s">
        <v>26</v>
      </c>
      <c r="M264" t="s">
        <v>27</v>
      </c>
      <c r="N264" t="s">
        <v>20</v>
      </c>
      <c r="O264" t="s">
        <v>31</v>
      </c>
      <c r="P264" t="s">
        <v>31</v>
      </c>
    </row>
    <row r="265" spans="1:16" x14ac:dyDescent="0.3">
      <c r="A265" t="s">
        <v>2679</v>
      </c>
      <c r="B265" t="s">
        <v>111</v>
      </c>
      <c r="C265" t="s">
        <v>112</v>
      </c>
      <c r="D265" t="s">
        <v>2090</v>
      </c>
      <c r="E265" t="s">
        <v>23</v>
      </c>
      <c r="F265" t="s">
        <v>24</v>
      </c>
      <c r="G265" t="s">
        <v>1157</v>
      </c>
      <c r="H265" t="s">
        <v>1149</v>
      </c>
      <c r="I265" t="s">
        <v>19</v>
      </c>
      <c r="J265" t="s">
        <v>20</v>
      </c>
      <c r="K265" t="s">
        <v>25</v>
      </c>
      <c r="L265" t="s">
        <v>26</v>
      </c>
      <c r="M265" t="s">
        <v>27</v>
      </c>
      <c r="N265" t="s">
        <v>20</v>
      </c>
      <c r="O265" t="s">
        <v>31</v>
      </c>
      <c r="P265" t="s">
        <v>31</v>
      </c>
    </row>
    <row r="266" spans="1:16" x14ac:dyDescent="0.3">
      <c r="A266" t="s">
        <v>2680</v>
      </c>
      <c r="B266" t="s">
        <v>111</v>
      </c>
      <c r="C266" t="s">
        <v>112</v>
      </c>
      <c r="D266" t="s">
        <v>2099</v>
      </c>
      <c r="E266" t="s">
        <v>23</v>
      </c>
      <c r="F266" t="s">
        <v>24</v>
      </c>
      <c r="G266" t="s">
        <v>2681</v>
      </c>
      <c r="H266" t="s">
        <v>2682</v>
      </c>
      <c r="I266" t="s">
        <v>19</v>
      </c>
      <c r="J266" t="s">
        <v>20</v>
      </c>
      <c r="K266" t="s">
        <v>25</v>
      </c>
      <c r="L266" t="s">
        <v>26</v>
      </c>
      <c r="M266" t="s">
        <v>27</v>
      </c>
      <c r="N266" t="s">
        <v>20</v>
      </c>
      <c r="O266" t="s">
        <v>31</v>
      </c>
      <c r="P266" t="s">
        <v>31</v>
      </c>
    </row>
    <row r="267" spans="1:16" x14ac:dyDescent="0.3">
      <c r="A267" t="s">
        <v>2683</v>
      </c>
      <c r="B267" t="s">
        <v>111</v>
      </c>
      <c r="C267" t="s">
        <v>112</v>
      </c>
      <c r="D267" t="s">
        <v>1993</v>
      </c>
      <c r="E267" t="s">
        <v>23</v>
      </c>
      <c r="F267" t="s">
        <v>24</v>
      </c>
      <c r="G267" t="s">
        <v>943</v>
      </c>
      <c r="H267" t="s">
        <v>2684</v>
      </c>
      <c r="I267" t="s">
        <v>19</v>
      </c>
      <c r="J267" t="s">
        <v>20</v>
      </c>
      <c r="K267" t="s">
        <v>25</v>
      </c>
      <c r="L267" t="s">
        <v>26</v>
      </c>
      <c r="M267" t="s">
        <v>27</v>
      </c>
      <c r="N267" t="s">
        <v>20</v>
      </c>
      <c r="O267" t="s">
        <v>31</v>
      </c>
      <c r="P267" t="s">
        <v>31</v>
      </c>
    </row>
    <row r="268" spans="1:16" x14ac:dyDescent="0.3">
      <c r="A268" t="s">
        <v>2685</v>
      </c>
      <c r="B268" t="s">
        <v>111</v>
      </c>
      <c r="C268" t="s">
        <v>112</v>
      </c>
      <c r="D268" t="s">
        <v>1996</v>
      </c>
      <c r="E268" t="s">
        <v>23</v>
      </c>
      <c r="F268" t="s">
        <v>24</v>
      </c>
      <c r="G268" t="s">
        <v>2686</v>
      </c>
      <c r="H268" t="s">
        <v>2687</v>
      </c>
      <c r="I268" t="s">
        <v>19</v>
      </c>
      <c r="J268" t="s">
        <v>20</v>
      </c>
      <c r="K268" t="s">
        <v>25</v>
      </c>
      <c r="L268" t="s">
        <v>26</v>
      </c>
      <c r="M268" t="s">
        <v>27</v>
      </c>
      <c r="N268" t="s">
        <v>20</v>
      </c>
      <c r="O268" t="s">
        <v>31</v>
      </c>
      <c r="P268" t="s">
        <v>31</v>
      </c>
    </row>
    <row r="269" spans="1:16" x14ac:dyDescent="0.3">
      <c r="A269" t="s">
        <v>2688</v>
      </c>
      <c r="B269" t="s">
        <v>111</v>
      </c>
      <c r="C269" t="s">
        <v>112</v>
      </c>
      <c r="D269" t="s">
        <v>2006</v>
      </c>
      <c r="E269" t="s">
        <v>23</v>
      </c>
      <c r="F269" t="s">
        <v>24</v>
      </c>
      <c r="G269" t="s">
        <v>246</v>
      </c>
      <c r="H269" t="s">
        <v>2689</v>
      </c>
      <c r="I269" t="s">
        <v>19</v>
      </c>
      <c r="J269" t="s">
        <v>20</v>
      </c>
      <c r="K269" t="s">
        <v>25</v>
      </c>
      <c r="L269" t="s">
        <v>26</v>
      </c>
      <c r="M269" t="s">
        <v>27</v>
      </c>
      <c r="N269" t="s">
        <v>20</v>
      </c>
      <c r="O269" t="s">
        <v>31</v>
      </c>
      <c r="P269" t="s">
        <v>31</v>
      </c>
    </row>
    <row r="270" spans="1:16" x14ac:dyDescent="0.3">
      <c r="A270" t="s">
        <v>2690</v>
      </c>
      <c r="B270" t="s">
        <v>113</v>
      </c>
      <c r="C270" t="s">
        <v>114</v>
      </c>
      <c r="D270" t="s">
        <v>1856</v>
      </c>
      <c r="E270" t="s">
        <v>23</v>
      </c>
      <c r="F270" t="s">
        <v>24</v>
      </c>
      <c r="G270" t="s">
        <v>2691</v>
      </c>
      <c r="H270" t="s">
        <v>2692</v>
      </c>
      <c r="I270" t="s">
        <v>19</v>
      </c>
      <c r="J270" t="s">
        <v>2693</v>
      </c>
      <c r="K270" t="s">
        <v>32</v>
      </c>
      <c r="L270" t="s">
        <v>26</v>
      </c>
      <c r="M270" t="s">
        <v>27</v>
      </c>
      <c r="N270" t="s">
        <v>20</v>
      </c>
      <c r="O270" t="s">
        <v>28</v>
      </c>
      <c r="P270" t="s">
        <v>28</v>
      </c>
    </row>
    <row r="271" spans="1:16" x14ac:dyDescent="0.3">
      <c r="A271" t="s">
        <v>2694</v>
      </c>
      <c r="B271" t="s">
        <v>113</v>
      </c>
      <c r="C271" t="s">
        <v>114</v>
      </c>
      <c r="D271" t="s">
        <v>2013</v>
      </c>
      <c r="E271" t="s">
        <v>23</v>
      </c>
      <c r="F271" t="s">
        <v>24</v>
      </c>
      <c r="G271" t="s">
        <v>2695</v>
      </c>
      <c r="H271" t="s">
        <v>2696</v>
      </c>
      <c r="I271" t="s">
        <v>19</v>
      </c>
      <c r="J271" t="s">
        <v>20</v>
      </c>
      <c r="K271" t="s">
        <v>25</v>
      </c>
      <c r="L271" t="s">
        <v>26</v>
      </c>
      <c r="M271" t="s">
        <v>27</v>
      </c>
      <c r="N271" t="s">
        <v>20</v>
      </c>
      <c r="O271" t="s">
        <v>28</v>
      </c>
      <c r="P271" t="s">
        <v>28</v>
      </c>
    </row>
    <row r="272" spans="1:16" x14ac:dyDescent="0.3">
      <c r="A272" t="s">
        <v>2697</v>
      </c>
      <c r="B272" t="s">
        <v>113</v>
      </c>
      <c r="C272" t="s">
        <v>114</v>
      </c>
      <c r="D272" t="s">
        <v>2697</v>
      </c>
      <c r="E272" t="s">
        <v>18</v>
      </c>
      <c r="F272" t="s">
        <v>18</v>
      </c>
      <c r="G272" t="s">
        <v>2698</v>
      </c>
      <c r="I272" t="s">
        <v>19</v>
      </c>
      <c r="J272" t="s">
        <v>20</v>
      </c>
      <c r="K272" t="s">
        <v>21</v>
      </c>
      <c r="L272" t="s">
        <v>22</v>
      </c>
      <c r="M272" t="s">
        <v>20</v>
      </c>
      <c r="N272" t="s">
        <v>20</v>
      </c>
      <c r="O272" t="s">
        <v>116</v>
      </c>
    </row>
    <row r="273" spans="1:16" x14ac:dyDescent="0.3">
      <c r="A273" t="s">
        <v>2699</v>
      </c>
      <c r="B273" t="s">
        <v>113</v>
      </c>
      <c r="C273" t="s">
        <v>114</v>
      </c>
      <c r="D273" t="s">
        <v>1927</v>
      </c>
      <c r="E273" t="s">
        <v>23</v>
      </c>
      <c r="F273" t="s">
        <v>24</v>
      </c>
      <c r="G273" t="s">
        <v>2700</v>
      </c>
      <c r="H273" t="s">
        <v>2701</v>
      </c>
      <c r="I273" t="s">
        <v>19</v>
      </c>
      <c r="J273" t="s">
        <v>20</v>
      </c>
      <c r="K273" t="s">
        <v>25</v>
      </c>
      <c r="L273" t="s">
        <v>26</v>
      </c>
      <c r="M273" t="s">
        <v>27</v>
      </c>
      <c r="N273" t="s">
        <v>20</v>
      </c>
      <c r="O273" t="s">
        <v>28</v>
      </c>
      <c r="P273" t="s">
        <v>28</v>
      </c>
    </row>
    <row r="274" spans="1:16" x14ac:dyDescent="0.3">
      <c r="A274" t="s">
        <v>2702</v>
      </c>
      <c r="B274" t="s">
        <v>113</v>
      </c>
      <c r="C274" t="s">
        <v>114</v>
      </c>
      <c r="D274" t="s">
        <v>1871</v>
      </c>
      <c r="E274" t="s">
        <v>23</v>
      </c>
      <c r="F274" t="s">
        <v>24</v>
      </c>
      <c r="G274" t="s">
        <v>2703</v>
      </c>
      <c r="H274" t="s">
        <v>2704</v>
      </c>
      <c r="I274" t="s">
        <v>19</v>
      </c>
      <c r="J274" t="s">
        <v>2705</v>
      </c>
      <c r="K274" t="s">
        <v>32</v>
      </c>
      <c r="L274" t="s">
        <v>26</v>
      </c>
      <c r="M274" t="s">
        <v>27</v>
      </c>
      <c r="N274" t="s">
        <v>20</v>
      </c>
      <c r="O274" t="s">
        <v>28</v>
      </c>
      <c r="P274" t="s">
        <v>28</v>
      </c>
    </row>
    <row r="275" spans="1:16" x14ac:dyDescent="0.3">
      <c r="A275" t="s">
        <v>2706</v>
      </c>
      <c r="B275" t="s">
        <v>113</v>
      </c>
      <c r="C275" t="s">
        <v>114</v>
      </c>
      <c r="D275" t="s">
        <v>1936</v>
      </c>
      <c r="E275" t="s">
        <v>23</v>
      </c>
      <c r="F275" t="s">
        <v>24</v>
      </c>
      <c r="G275" t="s">
        <v>2707</v>
      </c>
      <c r="H275" t="s">
        <v>2708</v>
      </c>
      <c r="I275" t="s">
        <v>19</v>
      </c>
      <c r="J275" t="s">
        <v>20</v>
      </c>
      <c r="K275" t="s">
        <v>25</v>
      </c>
      <c r="L275" t="s">
        <v>26</v>
      </c>
      <c r="M275" t="s">
        <v>27</v>
      </c>
      <c r="N275" t="s">
        <v>20</v>
      </c>
      <c r="O275" t="s">
        <v>28</v>
      </c>
      <c r="P275" t="s">
        <v>28</v>
      </c>
    </row>
    <row r="276" spans="1:16" x14ac:dyDescent="0.3">
      <c r="A276" t="s">
        <v>2709</v>
      </c>
      <c r="B276" t="s">
        <v>113</v>
      </c>
      <c r="C276" t="s">
        <v>114</v>
      </c>
      <c r="D276" t="s">
        <v>2709</v>
      </c>
      <c r="E276" t="s">
        <v>18</v>
      </c>
      <c r="F276" t="s">
        <v>18</v>
      </c>
      <c r="G276" t="s">
        <v>2710</v>
      </c>
      <c r="H276" t="s">
        <v>2711</v>
      </c>
      <c r="I276" t="s">
        <v>19</v>
      </c>
      <c r="J276" t="s">
        <v>20</v>
      </c>
      <c r="K276" t="s">
        <v>21</v>
      </c>
      <c r="L276" t="s">
        <v>22</v>
      </c>
      <c r="M276" t="s">
        <v>2712</v>
      </c>
      <c r="N276" t="s">
        <v>20</v>
      </c>
      <c r="O276" t="s">
        <v>116</v>
      </c>
      <c r="P276" t="s">
        <v>116</v>
      </c>
    </row>
    <row r="277" spans="1:16" x14ac:dyDescent="0.3">
      <c r="A277" t="s">
        <v>2713</v>
      </c>
      <c r="B277" t="s">
        <v>113</v>
      </c>
      <c r="C277" t="s">
        <v>114</v>
      </c>
      <c r="D277" t="s">
        <v>1943</v>
      </c>
      <c r="E277" t="s">
        <v>23</v>
      </c>
      <c r="F277" t="s">
        <v>24</v>
      </c>
      <c r="G277" t="s">
        <v>2714</v>
      </c>
      <c r="H277" t="s">
        <v>2715</v>
      </c>
      <c r="I277" t="s">
        <v>19</v>
      </c>
      <c r="J277" t="s">
        <v>20</v>
      </c>
      <c r="K277" t="s">
        <v>25</v>
      </c>
      <c r="L277" t="s">
        <v>26</v>
      </c>
      <c r="M277" t="s">
        <v>27</v>
      </c>
      <c r="N277" t="s">
        <v>20</v>
      </c>
      <c r="O277" t="s">
        <v>28</v>
      </c>
      <c r="P277" t="s">
        <v>28</v>
      </c>
    </row>
    <row r="278" spans="1:16" x14ac:dyDescent="0.3">
      <c r="A278" t="s">
        <v>2716</v>
      </c>
      <c r="B278" t="s">
        <v>113</v>
      </c>
      <c r="C278" t="s">
        <v>114</v>
      </c>
      <c r="D278" t="s">
        <v>1890</v>
      </c>
      <c r="E278" t="s">
        <v>23</v>
      </c>
      <c r="F278" t="s">
        <v>24</v>
      </c>
      <c r="G278" t="s">
        <v>271</v>
      </c>
      <c r="H278" t="s">
        <v>2717</v>
      </c>
      <c r="I278" t="s">
        <v>19</v>
      </c>
      <c r="J278" t="s">
        <v>20</v>
      </c>
      <c r="K278" t="s">
        <v>25</v>
      </c>
      <c r="L278" t="s">
        <v>26</v>
      </c>
      <c r="M278" t="s">
        <v>27</v>
      </c>
      <c r="N278" t="s">
        <v>20</v>
      </c>
      <c r="O278" t="s">
        <v>28</v>
      </c>
      <c r="P278" t="s">
        <v>28</v>
      </c>
    </row>
    <row r="279" spans="1:16" x14ac:dyDescent="0.3">
      <c r="A279" t="s">
        <v>2718</v>
      </c>
      <c r="B279" t="s">
        <v>113</v>
      </c>
      <c r="C279" t="s">
        <v>114</v>
      </c>
      <c r="D279" t="s">
        <v>1952</v>
      </c>
      <c r="E279" t="s">
        <v>23</v>
      </c>
      <c r="F279" t="s">
        <v>24</v>
      </c>
      <c r="G279" t="s">
        <v>587</v>
      </c>
      <c r="H279" t="s">
        <v>2719</v>
      </c>
      <c r="I279" t="s">
        <v>19</v>
      </c>
      <c r="J279" t="s">
        <v>20</v>
      </c>
      <c r="K279" t="s">
        <v>25</v>
      </c>
      <c r="L279" t="s">
        <v>26</v>
      </c>
      <c r="M279" t="s">
        <v>27</v>
      </c>
      <c r="N279" t="s">
        <v>20</v>
      </c>
      <c r="O279" t="s">
        <v>28</v>
      </c>
      <c r="P279" t="s">
        <v>28</v>
      </c>
    </row>
    <row r="280" spans="1:16" x14ac:dyDescent="0.3">
      <c r="A280" t="s">
        <v>2720</v>
      </c>
      <c r="B280" t="s">
        <v>113</v>
      </c>
      <c r="C280" t="s">
        <v>114</v>
      </c>
      <c r="D280" t="s">
        <v>2720</v>
      </c>
      <c r="E280" t="s">
        <v>18</v>
      </c>
      <c r="F280" t="s">
        <v>18</v>
      </c>
      <c r="G280" t="s">
        <v>2721</v>
      </c>
      <c r="I280" t="s">
        <v>19</v>
      </c>
      <c r="J280" t="s">
        <v>20</v>
      </c>
      <c r="K280" t="s">
        <v>21</v>
      </c>
      <c r="L280" t="s">
        <v>22</v>
      </c>
      <c r="M280" t="s">
        <v>20</v>
      </c>
      <c r="N280" t="s">
        <v>20</v>
      </c>
      <c r="O280" t="s">
        <v>116</v>
      </c>
    </row>
    <row r="281" spans="1:16" x14ac:dyDescent="0.3">
      <c r="A281" t="s">
        <v>2722</v>
      </c>
      <c r="B281" t="s">
        <v>113</v>
      </c>
      <c r="C281" t="s">
        <v>114</v>
      </c>
      <c r="D281" t="s">
        <v>1960</v>
      </c>
      <c r="E281" t="s">
        <v>23</v>
      </c>
      <c r="F281" t="s">
        <v>24</v>
      </c>
      <c r="G281" t="s">
        <v>2723</v>
      </c>
      <c r="H281" t="s">
        <v>18</v>
      </c>
      <c r="I281" t="s">
        <v>19</v>
      </c>
      <c r="J281" t="s">
        <v>20</v>
      </c>
      <c r="K281" t="s">
        <v>25</v>
      </c>
      <c r="L281" t="s">
        <v>26</v>
      </c>
      <c r="M281" t="s">
        <v>20</v>
      </c>
      <c r="N281" t="s">
        <v>20</v>
      </c>
      <c r="O281" t="s">
        <v>28</v>
      </c>
      <c r="P281" t="s">
        <v>21</v>
      </c>
    </row>
    <row r="282" spans="1:16" x14ac:dyDescent="0.3">
      <c r="A282" t="s">
        <v>2724</v>
      </c>
      <c r="B282" t="s">
        <v>113</v>
      </c>
      <c r="C282" t="s">
        <v>114</v>
      </c>
      <c r="D282" t="s">
        <v>1909</v>
      </c>
      <c r="E282" t="s">
        <v>23</v>
      </c>
      <c r="F282" t="s">
        <v>24</v>
      </c>
      <c r="G282" t="s">
        <v>341</v>
      </c>
      <c r="H282" t="s">
        <v>2725</v>
      </c>
      <c r="I282" t="s">
        <v>19</v>
      </c>
      <c r="J282" t="s">
        <v>20</v>
      </c>
      <c r="K282" t="s">
        <v>25</v>
      </c>
      <c r="L282" t="s">
        <v>26</v>
      </c>
      <c r="M282" t="s">
        <v>27</v>
      </c>
      <c r="N282" t="s">
        <v>20</v>
      </c>
      <c r="O282" t="s">
        <v>28</v>
      </c>
      <c r="P282" t="s">
        <v>28</v>
      </c>
    </row>
    <row r="283" spans="1:16" x14ac:dyDescent="0.3">
      <c r="A283" t="s">
        <v>2726</v>
      </c>
      <c r="B283" t="s">
        <v>113</v>
      </c>
      <c r="C283" t="s">
        <v>114</v>
      </c>
      <c r="D283" t="s">
        <v>2082</v>
      </c>
      <c r="E283" t="s">
        <v>23</v>
      </c>
      <c r="F283" t="s">
        <v>24</v>
      </c>
      <c r="G283" t="s">
        <v>1130</v>
      </c>
      <c r="H283" t="s">
        <v>1422</v>
      </c>
      <c r="I283" t="s">
        <v>19</v>
      </c>
      <c r="J283" t="s">
        <v>20</v>
      </c>
      <c r="K283" t="s">
        <v>25</v>
      </c>
      <c r="L283" t="s">
        <v>26</v>
      </c>
      <c r="M283" t="s">
        <v>27</v>
      </c>
      <c r="N283" t="s">
        <v>20</v>
      </c>
      <c r="O283" t="s">
        <v>28</v>
      </c>
      <c r="P283" t="s">
        <v>28</v>
      </c>
    </row>
    <row r="284" spans="1:16" x14ac:dyDescent="0.3">
      <c r="A284" t="s">
        <v>2727</v>
      </c>
      <c r="B284" t="s">
        <v>113</v>
      </c>
      <c r="C284" t="s">
        <v>114</v>
      </c>
      <c r="D284" t="s">
        <v>2727</v>
      </c>
      <c r="E284" t="s">
        <v>18</v>
      </c>
      <c r="F284" t="s">
        <v>18</v>
      </c>
      <c r="G284" t="s">
        <v>2728</v>
      </c>
      <c r="H284" t="s">
        <v>2729</v>
      </c>
      <c r="I284" t="s">
        <v>19</v>
      </c>
      <c r="J284" t="s">
        <v>20</v>
      </c>
      <c r="K284" t="s">
        <v>21</v>
      </c>
      <c r="L284" t="s">
        <v>22</v>
      </c>
      <c r="M284" t="s">
        <v>2730</v>
      </c>
      <c r="N284" t="s">
        <v>20</v>
      </c>
      <c r="O284" t="s">
        <v>116</v>
      </c>
      <c r="P284" t="s">
        <v>116</v>
      </c>
    </row>
    <row r="285" spans="1:16" x14ac:dyDescent="0.3">
      <c r="A285" t="s">
        <v>2731</v>
      </c>
      <c r="B285" t="s">
        <v>113</v>
      </c>
      <c r="C285" t="s">
        <v>114</v>
      </c>
      <c r="D285" t="s">
        <v>2090</v>
      </c>
      <c r="E285" t="s">
        <v>23</v>
      </c>
      <c r="F285" t="s">
        <v>24</v>
      </c>
      <c r="G285" t="s">
        <v>271</v>
      </c>
      <c r="H285" t="s">
        <v>2732</v>
      </c>
      <c r="I285" t="s">
        <v>19</v>
      </c>
      <c r="J285" t="s">
        <v>20</v>
      </c>
      <c r="K285" t="s">
        <v>25</v>
      </c>
      <c r="L285" t="s">
        <v>26</v>
      </c>
      <c r="M285" t="s">
        <v>27</v>
      </c>
      <c r="N285" t="s">
        <v>20</v>
      </c>
      <c r="O285" t="s">
        <v>28</v>
      </c>
      <c r="P285" t="s">
        <v>28</v>
      </c>
    </row>
    <row r="286" spans="1:16" x14ac:dyDescent="0.3">
      <c r="A286" t="s">
        <v>2733</v>
      </c>
      <c r="B286" t="s">
        <v>113</v>
      </c>
      <c r="C286" t="s">
        <v>114</v>
      </c>
      <c r="D286" t="s">
        <v>2024</v>
      </c>
      <c r="E286" t="s">
        <v>23</v>
      </c>
      <c r="F286" t="s">
        <v>24</v>
      </c>
      <c r="G286" t="s">
        <v>1695</v>
      </c>
      <c r="H286" t="s">
        <v>2734</v>
      </c>
      <c r="I286" t="s">
        <v>19</v>
      </c>
      <c r="J286" t="s">
        <v>20</v>
      </c>
      <c r="K286" t="s">
        <v>25</v>
      </c>
      <c r="L286" t="s">
        <v>26</v>
      </c>
      <c r="M286" t="s">
        <v>27</v>
      </c>
      <c r="N286" t="s">
        <v>20</v>
      </c>
      <c r="O286" t="s">
        <v>28</v>
      </c>
      <c r="P286" t="s">
        <v>28</v>
      </c>
    </row>
    <row r="287" spans="1:16" x14ac:dyDescent="0.3">
      <c r="A287" t="s">
        <v>2735</v>
      </c>
      <c r="B287" t="s">
        <v>113</v>
      </c>
      <c r="C287" t="s">
        <v>114</v>
      </c>
      <c r="D287" t="s">
        <v>2099</v>
      </c>
      <c r="E287" t="s">
        <v>23</v>
      </c>
      <c r="F287" t="s">
        <v>24</v>
      </c>
      <c r="G287" t="s">
        <v>2736</v>
      </c>
      <c r="H287" t="s">
        <v>1429</v>
      </c>
      <c r="I287" t="s">
        <v>19</v>
      </c>
      <c r="J287" t="s">
        <v>2737</v>
      </c>
      <c r="K287" t="s">
        <v>32</v>
      </c>
      <c r="L287" t="s">
        <v>26</v>
      </c>
      <c r="M287" t="s">
        <v>27</v>
      </c>
      <c r="N287" t="s">
        <v>20</v>
      </c>
      <c r="O287" t="s">
        <v>28</v>
      </c>
      <c r="P287" t="s">
        <v>28</v>
      </c>
    </row>
    <row r="288" spans="1:16" x14ac:dyDescent="0.3">
      <c r="A288" t="s">
        <v>2738</v>
      </c>
      <c r="B288" t="s">
        <v>113</v>
      </c>
      <c r="C288" t="s">
        <v>114</v>
      </c>
      <c r="D288" t="s">
        <v>2738</v>
      </c>
      <c r="E288" t="s">
        <v>18</v>
      </c>
      <c r="F288" t="s">
        <v>18</v>
      </c>
      <c r="G288" t="s">
        <v>2739</v>
      </c>
      <c r="I288" t="s">
        <v>19</v>
      </c>
      <c r="J288" t="s">
        <v>20</v>
      </c>
      <c r="K288" t="s">
        <v>21</v>
      </c>
      <c r="L288" t="s">
        <v>22</v>
      </c>
      <c r="M288" t="s">
        <v>20</v>
      </c>
      <c r="N288" t="s">
        <v>20</v>
      </c>
      <c r="O288" t="s">
        <v>2740</v>
      </c>
    </row>
    <row r="289" spans="1:16" x14ac:dyDescent="0.3">
      <c r="A289" t="s">
        <v>2741</v>
      </c>
      <c r="B289" t="s">
        <v>113</v>
      </c>
      <c r="C289" t="s">
        <v>114</v>
      </c>
      <c r="D289" t="s">
        <v>1996</v>
      </c>
      <c r="E289" t="s">
        <v>23</v>
      </c>
      <c r="F289" t="s">
        <v>24</v>
      </c>
      <c r="G289" t="s">
        <v>2742</v>
      </c>
      <c r="H289" t="s">
        <v>2743</v>
      </c>
      <c r="I289" t="s">
        <v>19</v>
      </c>
      <c r="J289" t="s">
        <v>20</v>
      </c>
      <c r="K289" t="s">
        <v>25</v>
      </c>
      <c r="L289" t="s">
        <v>26</v>
      </c>
      <c r="M289" t="s">
        <v>27</v>
      </c>
      <c r="N289" t="s">
        <v>20</v>
      </c>
      <c r="O289" t="s">
        <v>28</v>
      </c>
      <c r="P289" t="s">
        <v>28</v>
      </c>
    </row>
    <row r="290" spans="1:16" x14ac:dyDescent="0.3">
      <c r="A290" t="s">
        <v>2744</v>
      </c>
      <c r="B290" t="s">
        <v>113</v>
      </c>
      <c r="C290" t="s">
        <v>114</v>
      </c>
      <c r="D290" t="s">
        <v>2000</v>
      </c>
      <c r="E290" t="s">
        <v>23</v>
      </c>
      <c r="F290" t="s">
        <v>24</v>
      </c>
      <c r="G290" t="s">
        <v>2745</v>
      </c>
      <c r="H290" t="s">
        <v>18</v>
      </c>
      <c r="I290" t="s">
        <v>19</v>
      </c>
      <c r="J290" t="s">
        <v>20</v>
      </c>
      <c r="K290" t="s">
        <v>25</v>
      </c>
      <c r="L290" t="s">
        <v>26</v>
      </c>
      <c r="M290" t="s">
        <v>20</v>
      </c>
      <c r="N290" t="s">
        <v>20</v>
      </c>
      <c r="O290" t="s">
        <v>28</v>
      </c>
      <c r="P290" t="s">
        <v>21</v>
      </c>
    </row>
    <row r="291" spans="1:16" x14ac:dyDescent="0.3">
      <c r="A291" t="s">
        <v>2746</v>
      </c>
      <c r="B291" t="s">
        <v>113</v>
      </c>
      <c r="C291" t="s">
        <v>114</v>
      </c>
      <c r="D291" t="s">
        <v>2003</v>
      </c>
      <c r="E291" t="s">
        <v>23</v>
      </c>
      <c r="F291" t="s">
        <v>24</v>
      </c>
      <c r="G291" t="s">
        <v>286</v>
      </c>
      <c r="H291" t="s">
        <v>2747</v>
      </c>
      <c r="I291" t="s">
        <v>19</v>
      </c>
      <c r="J291" t="s">
        <v>20</v>
      </c>
      <c r="K291" t="s">
        <v>25</v>
      </c>
      <c r="L291" t="s">
        <v>26</v>
      </c>
      <c r="M291" t="s">
        <v>27</v>
      </c>
      <c r="N291" t="s">
        <v>20</v>
      </c>
      <c r="O291" t="s">
        <v>28</v>
      </c>
      <c r="P291" t="s">
        <v>28</v>
      </c>
    </row>
    <row r="292" spans="1:16" x14ac:dyDescent="0.3">
      <c r="A292" t="s">
        <v>2748</v>
      </c>
      <c r="B292" t="s">
        <v>113</v>
      </c>
      <c r="C292" t="s">
        <v>114</v>
      </c>
      <c r="D292" t="s">
        <v>2748</v>
      </c>
      <c r="E292" t="s">
        <v>18</v>
      </c>
      <c r="F292" t="s">
        <v>18</v>
      </c>
      <c r="G292" t="s">
        <v>2749</v>
      </c>
      <c r="I292" t="s">
        <v>19</v>
      </c>
      <c r="J292" t="s">
        <v>20</v>
      </c>
      <c r="K292" t="s">
        <v>21</v>
      </c>
      <c r="L292" t="s">
        <v>22</v>
      </c>
      <c r="M292" t="s">
        <v>20</v>
      </c>
      <c r="N292" t="s">
        <v>20</v>
      </c>
      <c r="O292" t="s">
        <v>116</v>
      </c>
    </row>
    <row r="293" spans="1:16" x14ac:dyDescent="0.3">
      <c r="A293" t="s">
        <v>2750</v>
      </c>
      <c r="B293" t="s">
        <v>117</v>
      </c>
      <c r="C293" t="s">
        <v>118</v>
      </c>
      <c r="D293" t="s">
        <v>1856</v>
      </c>
      <c r="E293" t="s">
        <v>49</v>
      </c>
      <c r="F293" t="s">
        <v>51</v>
      </c>
      <c r="G293" t="s">
        <v>612</v>
      </c>
      <c r="H293" t="s">
        <v>998</v>
      </c>
      <c r="I293" t="s">
        <v>19</v>
      </c>
      <c r="J293" t="s">
        <v>2751</v>
      </c>
      <c r="K293" t="s">
        <v>32</v>
      </c>
      <c r="L293" t="s">
        <v>26</v>
      </c>
      <c r="M293" t="s">
        <v>53</v>
      </c>
      <c r="N293" t="s">
        <v>20</v>
      </c>
      <c r="O293" t="s">
        <v>28</v>
      </c>
      <c r="P293" t="s">
        <v>28</v>
      </c>
    </row>
    <row r="294" spans="1:16" x14ac:dyDescent="0.3">
      <c r="A294" t="s">
        <v>2752</v>
      </c>
      <c r="B294" t="s">
        <v>117</v>
      </c>
      <c r="C294" t="s">
        <v>118</v>
      </c>
      <c r="D294" t="s">
        <v>2752</v>
      </c>
      <c r="E294" t="s">
        <v>18</v>
      </c>
      <c r="F294" t="s">
        <v>18</v>
      </c>
      <c r="G294" t="s">
        <v>2753</v>
      </c>
      <c r="I294" t="s">
        <v>19</v>
      </c>
      <c r="J294" t="s">
        <v>20</v>
      </c>
      <c r="K294" t="s">
        <v>21</v>
      </c>
      <c r="L294" t="s">
        <v>22</v>
      </c>
      <c r="M294" t="s">
        <v>20</v>
      </c>
      <c r="N294" t="s">
        <v>20</v>
      </c>
      <c r="O294" t="s">
        <v>119</v>
      </c>
    </row>
    <row r="295" spans="1:16" x14ac:dyDescent="0.3">
      <c r="A295" t="s">
        <v>2754</v>
      </c>
      <c r="B295" t="s">
        <v>117</v>
      </c>
      <c r="C295" t="s">
        <v>118</v>
      </c>
      <c r="D295" t="s">
        <v>1864</v>
      </c>
      <c r="E295" t="s">
        <v>49</v>
      </c>
      <c r="F295" t="s">
        <v>50</v>
      </c>
      <c r="G295" t="s">
        <v>1555</v>
      </c>
      <c r="H295" t="s">
        <v>2755</v>
      </c>
      <c r="I295" t="s">
        <v>19</v>
      </c>
      <c r="J295" t="s">
        <v>1556</v>
      </c>
      <c r="K295" t="s">
        <v>32</v>
      </c>
      <c r="L295" t="s">
        <v>26</v>
      </c>
      <c r="M295" t="s">
        <v>27</v>
      </c>
      <c r="N295" t="s">
        <v>20</v>
      </c>
      <c r="O295" t="s">
        <v>28</v>
      </c>
      <c r="P295" t="s">
        <v>28</v>
      </c>
    </row>
    <row r="296" spans="1:16" x14ac:dyDescent="0.3">
      <c r="A296" t="s">
        <v>2756</v>
      </c>
      <c r="B296" t="s">
        <v>117</v>
      </c>
      <c r="C296" t="s">
        <v>118</v>
      </c>
      <c r="D296" t="s">
        <v>2756</v>
      </c>
      <c r="E296" t="s">
        <v>18</v>
      </c>
      <c r="F296" t="s">
        <v>18</v>
      </c>
      <c r="G296" t="s">
        <v>2757</v>
      </c>
      <c r="H296" t="s">
        <v>2758</v>
      </c>
      <c r="I296" t="s">
        <v>19</v>
      </c>
      <c r="J296" t="s">
        <v>20</v>
      </c>
      <c r="K296" t="s">
        <v>21</v>
      </c>
      <c r="L296" t="s">
        <v>22</v>
      </c>
      <c r="M296" t="s">
        <v>2759</v>
      </c>
      <c r="N296" t="s">
        <v>20</v>
      </c>
      <c r="O296" t="s">
        <v>119</v>
      </c>
      <c r="P296" t="s">
        <v>119</v>
      </c>
    </row>
    <row r="297" spans="1:16" x14ac:dyDescent="0.3">
      <c r="A297" t="s">
        <v>2760</v>
      </c>
      <c r="B297" t="s">
        <v>117</v>
      </c>
      <c r="C297" t="s">
        <v>118</v>
      </c>
      <c r="D297" t="s">
        <v>1871</v>
      </c>
      <c r="E297" t="s">
        <v>49</v>
      </c>
      <c r="F297" t="s">
        <v>50</v>
      </c>
      <c r="G297" t="s">
        <v>2761</v>
      </c>
      <c r="H297" t="s">
        <v>1182</v>
      </c>
      <c r="I297" t="s">
        <v>19</v>
      </c>
      <c r="J297" t="s">
        <v>2762</v>
      </c>
      <c r="K297" t="s">
        <v>32</v>
      </c>
      <c r="L297" t="s">
        <v>26</v>
      </c>
      <c r="M297" t="s">
        <v>27</v>
      </c>
      <c r="N297" t="s">
        <v>20</v>
      </c>
      <c r="O297" t="s">
        <v>28</v>
      </c>
      <c r="P297" t="s">
        <v>28</v>
      </c>
    </row>
    <row r="298" spans="1:16" x14ac:dyDescent="0.3">
      <c r="A298" t="s">
        <v>2763</v>
      </c>
      <c r="B298" t="s">
        <v>117</v>
      </c>
      <c r="C298" t="s">
        <v>118</v>
      </c>
      <c r="D298" t="s">
        <v>2763</v>
      </c>
      <c r="E298" t="s">
        <v>18</v>
      </c>
      <c r="F298" t="s">
        <v>18</v>
      </c>
      <c r="G298" t="s">
        <v>2764</v>
      </c>
      <c r="H298" t="s">
        <v>2765</v>
      </c>
      <c r="I298" t="s">
        <v>19</v>
      </c>
      <c r="J298" t="s">
        <v>20</v>
      </c>
      <c r="K298" t="s">
        <v>21</v>
      </c>
      <c r="L298" t="s">
        <v>22</v>
      </c>
      <c r="M298" t="s">
        <v>2766</v>
      </c>
      <c r="N298" t="s">
        <v>20</v>
      </c>
      <c r="O298" t="s">
        <v>119</v>
      </c>
      <c r="P298" t="s">
        <v>119</v>
      </c>
    </row>
    <row r="299" spans="1:16" x14ac:dyDescent="0.3">
      <c r="A299" t="s">
        <v>2767</v>
      </c>
      <c r="B299" t="s">
        <v>117</v>
      </c>
      <c r="C299" t="s">
        <v>118</v>
      </c>
      <c r="D299" t="s">
        <v>1880</v>
      </c>
      <c r="E299" t="s">
        <v>49</v>
      </c>
      <c r="F299" t="s">
        <v>50</v>
      </c>
      <c r="G299" t="s">
        <v>1782</v>
      </c>
      <c r="H299" t="s">
        <v>18</v>
      </c>
      <c r="I299" t="s">
        <v>19</v>
      </c>
      <c r="J299" t="s">
        <v>2768</v>
      </c>
      <c r="K299" t="s">
        <v>32</v>
      </c>
      <c r="L299" t="s">
        <v>26</v>
      </c>
      <c r="M299" t="s">
        <v>20</v>
      </c>
      <c r="N299" t="s">
        <v>20</v>
      </c>
      <c r="O299" t="s">
        <v>28</v>
      </c>
      <c r="P299" t="s">
        <v>21</v>
      </c>
    </row>
    <row r="300" spans="1:16" x14ac:dyDescent="0.3">
      <c r="A300" t="s">
        <v>2769</v>
      </c>
      <c r="B300" t="s">
        <v>117</v>
      </c>
      <c r="C300" t="s">
        <v>118</v>
      </c>
      <c r="D300" t="s">
        <v>2769</v>
      </c>
      <c r="E300" t="s">
        <v>18</v>
      </c>
      <c r="F300" t="s">
        <v>18</v>
      </c>
      <c r="G300" t="s">
        <v>2770</v>
      </c>
      <c r="H300" t="s">
        <v>2771</v>
      </c>
      <c r="I300" t="s">
        <v>19</v>
      </c>
      <c r="J300" t="s">
        <v>20</v>
      </c>
      <c r="K300" t="s">
        <v>21</v>
      </c>
      <c r="L300" t="s">
        <v>22</v>
      </c>
      <c r="M300" t="s">
        <v>2772</v>
      </c>
      <c r="N300" t="s">
        <v>20</v>
      </c>
      <c r="O300" t="s">
        <v>119</v>
      </c>
      <c r="P300" t="s">
        <v>119</v>
      </c>
    </row>
    <row r="301" spans="1:16" x14ac:dyDescent="0.3">
      <c r="A301" t="s">
        <v>2773</v>
      </c>
      <c r="B301" t="s">
        <v>117</v>
      </c>
      <c r="C301" t="s">
        <v>118</v>
      </c>
      <c r="D301" t="s">
        <v>1890</v>
      </c>
      <c r="E301" t="s">
        <v>49</v>
      </c>
      <c r="F301" t="s">
        <v>50</v>
      </c>
      <c r="G301" t="s">
        <v>2774</v>
      </c>
      <c r="H301" t="s">
        <v>18</v>
      </c>
      <c r="I301" t="s">
        <v>19</v>
      </c>
      <c r="J301" t="s">
        <v>2775</v>
      </c>
      <c r="K301" t="s">
        <v>32</v>
      </c>
      <c r="L301" t="s">
        <v>26</v>
      </c>
      <c r="M301" t="s">
        <v>20</v>
      </c>
      <c r="N301" t="s">
        <v>20</v>
      </c>
      <c r="O301" t="s">
        <v>28</v>
      </c>
      <c r="P301" t="s">
        <v>21</v>
      </c>
    </row>
    <row r="302" spans="1:16" x14ac:dyDescent="0.3">
      <c r="A302" t="s">
        <v>2776</v>
      </c>
      <c r="B302" t="s">
        <v>117</v>
      </c>
      <c r="C302" t="s">
        <v>118</v>
      </c>
      <c r="D302" t="s">
        <v>2776</v>
      </c>
      <c r="E302" t="s">
        <v>18</v>
      </c>
      <c r="F302" t="s">
        <v>18</v>
      </c>
      <c r="G302" t="s">
        <v>2777</v>
      </c>
      <c r="I302" t="s">
        <v>19</v>
      </c>
      <c r="J302" t="s">
        <v>20</v>
      </c>
      <c r="K302" t="s">
        <v>21</v>
      </c>
      <c r="L302" t="s">
        <v>22</v>
      </c>
      <c r="M302" t="s">
        <v>20</v>
      </c>
      <c r="N302" t="s">
        <v>20</v>
      </c>
      <c r="O302" t="s">
        <v>119</v>
      </c>
    </row>
    <row r="303" spans="1:16" x14ac:dyDescent="0.3">
      <c r="A303" t="s">
        <v>2778</v>
      </c>
      <c r="B303" t="s">
        <v>117</v>
      </c>
      <c r="C303" t="s">
        <v>118</v>
      </c>
      <c r="D303" t="s">
        <v>1900</v>
      </c>
      <c r="E303" t="s">
        <v>49</v>
      </c>
      <c r="F303" t="s">
        <v>51</v>
      </c>
      <c r="G303" t="s">
        <v>181</v>
      </c>
      <c r="H303" t="s">
        <v>2779</v>
      </c>
      <c r="I303" t="s">
        <v>19</v>
      </c>
      <c r="J303" t="s">
        <v>1654</v>
      </c>
      <c r="K303" t="s">
        <v>32</v>
      </c>
      <c r="L303" t="s">
        <v>26</v>
      </c>
      <c r="M303" t="s">
        <v>53</v>
      </c>
      <c r="N303" t="s">
        <v>20</v>
      </c>
      <c r="O303" t="s">
        <v>28</v>
      </c>
      <c r="P303" t="s">
        <v>28</v>
      </c>
    </row>
    <row r="304" spans="1:16" x14ac:dyDescent="0.3">
      <c r="A304" t="s">
        <v>2780</v>
      </c>
      <c r="B304" t="s">
        <v>117</v>
      </c>
      <c r="C304" t="s">
        <v>118</v>
      </c>
      <c r="D304" t="s">
        <v>2780</v>
      </c>
      <c r="E304" t="s">
        <v>18</v>
      </c>
      <c r="F304" t="s">
        <v>18</v>
      </c>
      <c r="G304" t="s">
        <v>2781</v>
      </c>
      <c r="H304" t="s">
        <v>2782</v>
      </c>
      <c r="I304" t="s">
        <v>19</v>
      </c>
      <c r="J304" t="s">
        <v>20</v>
      </c>
      <c r="K304" t="s">
        <v>21</v>
      </c>
      <c r="L304" t="s">
        <v>22</v>
      </c>
      <c r="M304" t="s">
        <v>2783</v>
      </c>
      <c r="N304" t="s">
        <v>20</v>
      </c>
      <c r="O304" t="s">
        <v>119</v>
      </c>
      <c r="P304" t="s">
        <v>119</v>
      </c>
    </row>
    <row r="305" spans="1:16" x14ac:dyDescent="0.3">
      <c r="A305" t="s">
        <v>2784</v>
      </c>
      <c r="B305" t="s">
        <v>117</v>
      </c>
      <c r="C305" t="s">
        <v>118</v>
      </c>
      <c r="D305" t="s">
        <v>1909</v>
      </c>
      <c r="E305" t="s">
        <v>49</v>
      </c>
      <c r="F305" t="s">
        <v>50</v>
      </c>
      <c r="G305" t="s">
        <v>2785</v>
      </c>
      <c r="H305" t="s">
        <v>18</v>
      </c>
      <c r="I305" t="s">
        <v>19</v>
      </c>
      <c r="J305" t="s">
        <v>2786</v>
      </c>
      <c r="K305" t="s">
        <v>32</v>
      </c>
      <c r="L305" t="s">
        <v>26</v>
      </c>
      <c r="M305" t="s">
        <v>20</v>
      </c>
      <c r="N305" t="s">
        <v>20</v>
      </c>
      <c r="O305" t="s">
        <v>28</v>
      </c>
      <c r="P305" t="s">
        <v>21</v>
      </c>
    </row>
    <row r="306" spans="1:16" x14ac:dyDescent="0.3">
      <c r="A306" t="s">
        <v>2787</v>
      </c>
      <c r="B306" t="s">
        <v>117</v>
      </c>
      <c r="C306" t="s">
        <v>118</v>
      </c>
      <c r="D306" t="s">
        <v>2787</v>
      </c>
      <c r="E306" t="s">
        <v>18</v>
      </c>
      <c r="F306" t="s">
        <v>18</v>
      </c>
      <c r="G306" t="s">
        <v>2788</v>
      </c>
      <c r="H306" t="s">
        <v>2789</v>
      </c>
      <c r="I306" t="s">
        <v>19</v>
      </c>
      <c r="J306" t="s">
        <v>20</v>
      </c>
      <c r="K306" t="s">
        <v>21</v>
      </c>
      <c r="L306" t="s">
        <v>22</v>
      </c>
      <c r="M306" t="s">
        <v>2790</v>
      </c>
      <c r="N306" t="s">
        <v>20</v>
      </c>
      <c r="O306" t="s">
        <v>119</v>
      </c>
      <c r="P306" t="s">
        <v>119</v>
      </c>
    </row>
    <row r="307" spans="1:16" x14ac:dyDescent="0.3">
      <c r="A307" t="s">
        <v>2791</v>
      </c>
      <c r="B307" t="s">
        <v>117</v>
      </c>
      <c r="C307" t="s">
        <v>118</v>
      </c>
      <c r="D307" t="s">
        <v>2085</v>
      </c>
      <c r="E307" t="s">
        <v>49</v>
      </c>
      <c r="F307" t="s">
        <v>50</v>
      </c>
      <c r="G307" t="s">
        <v>1356</v>
      </c>
      <c r="H307" t="s">
        <v>2792</v>
      </c>
      <c r="I307" t="s">
        <v>19</v>
      </c>
      <c r="J307" t="s">
        <v>2793</v>
      </c>
      <c r="K307" t="s">
        <v>32</v>
      </c>
      <c r="L307" t="s">
        <v>26</v>
      </c>
      <c r="M307" t="s">
        <v>27</v>
      </c>
      <c r="N307" t="s">
        <v>20</v>
      </c>
      <c r="O307" t="s">
        <v>28</v>
      </c>
      <c r="P307" t="s">
        <v>28</v>
      </c>
    </row>
    <row r="308" spans="1:16" x14ac:dyDescent="0.3">
      <c r="A308" t="s">
        <v>2794</v>
      </c>
      <c r="B308" t="s">
        <v>117</v>
      </c>
      <c r="C308" t="s">
        <v>118</v>
      </c>
      <c r="D308" t="s">
        <v>2090</v>
      </c>
      <c r="E308" t="s">
        <v>49</v>
      </c>
      <c r="F308" t="s">
        <v>51</v>
      </c>
      <c r="G308" t="s">
        <v>2795</v>
      </c>
      <c r="H308" t="s">
        <v>2796</v>
      </c>
      <c r="I308" t="s">
        <v>19</v>
      </c>
      <c r="J308" t="s">
        <v>2797</v>
      </c>
      <c r="K308" t="s">
        <v>32</v>
      </c>
      <c r="L308" t="s">
        <v>26</v>
      </c>
      <c r="M308" t="s">
        <v>53</v>
      </c>
      <c r="N308" t="s">
        <v>20</v>
      </c>
      <c r="O308" t="s">
        <v>28</v>
      </c>
      <c r="P308" t="s">
        <v>28</v>
      </c>
    </row>
    <row r="309" spans="1:16" x14ac:dyDescent="0.3">
      <c r="A309" t="s">
        <v>2798</v>
      </c>
      <c r="B309" t="s">
        <v>123</v>
      </c>
      <c r="C309" t="s">
        <v>124</v>
      </c>
      <c r="D309" t="s">
        <v>2798</v>
      </c>
      <c r="E309" t="s">
        <v>18</v>
      </c>
      <c r="F309" t="s">
        <v>18</v>
      </c>
      <c r="G309" t="s">
        <v>2799</v>
      </c>
      <c r="H309" t="s">
        <v>2800</v>
      </c>
      <c r="I309" t="s">
        <v>19</v>
      </c>
      <c r="J309" t="s">
        <v>20</v>
      </c>
      <c r="K309" t="s">
        <v>21</v>
      </c>
      <c r="L309" t="s">
        <v>22</v>
      </c>
      <c r="M309" t="s">
        <v>2801</v>
      </c>
      <c r="N309" t="s">
        <v>20</v>
      </c>
      <c r="O309" t="s">
        <v>125</v>
      </c>
      <c r="P309" t="s">
        <v>125</v>
      </c>
    </row>
    <row r="310" spans="1:16" x14ac:dyDescent="0.3">
      <c r="A310" t="s">
        <v>2802</v>
      </c>
      <c r="B310" t="s">
        <v>123</v>
      </c>
      <c r="C310" t="s">
        <v>124</v>
      </c>
      <c r="D310" t="s">
        <v>2013</v>
      </c>
      <c r="E310" t="s">
        <v>49</v>
      </c>
      <c r="F310" t="s">
        <v>50</v>
      </c>
      <c r="G310" t="s">
        <v>2803</v>
      </c>
      <c r="H310" t="s">
        <v>1476</v>
      </c>
      <c r="I310" t="s">
        <v>19</v>
      </c>
      <c r="J310" t="s">
        <v>2804</v>
      </c>
      <c r="K310" t="s">
        <v>32</v>
      </c>
      <c r="L310" t="s">
        <v>26</v>
      </c>
      <c r="M310" t="s">
        <v>27</v>
      </c>
      <c r="N310" t="s">
        <v>20</v>
      </c>
      <c r="O310" t="s">
        <v>28</v>
      </c>
      <c r="P310" t="s">
        <v>28</v>
      </c>
    </row>
    <row r="311" spans="1:16" x14ac:dyDescent="0.3">
      <c r="A311" t="s">
        <v>2805</v>
      </c>
      <c r="B311" t="s">
        <v>123</v>
      </c>
      <c r="C311" t="s">
        <v>124</v>
      </c>
      <c r="D311" t="s">
        <v>2805</v>
      </c>
      <c r="E311" t="s">
        <v>18</v>
      </c>
      <c r="F311" t="s">
        <v>18</v>
      </c>
      <c r="G311" t="s">
        <v>2806</v>
      </c>
      <c r="H311" t="s">
        <v>2807</v>
      </c>
      <c r="I311" t="s">
        <v>19</v>
      </c>
      <c r="J311" t="s">
        <v>20</v>
      </c>
      <c r="K311" t="s">
        <v>21</v>
      </c>
      <c r="L311" t="s">
        <v>22</v>
      </c>
      <c r="M311" t="s">
        <v>2808</v>
      </c>
      <c r="N311" t="s">
        <v>20</v>
      </c>
      <c r="O311" t="s">
        <v>125</v>
      </c>
      <c r="P311" t="s">
        <v>125</v>
      </c>
    </row>
    <row r="312" spans="1:16" x14ac:dyDescent="0.3">
      <c r="A312" t="s">
        <v>2809</v>
      </c>
      <c r="B312" t="s">
        <v>123</v>
      </c>
      <c r="C312" t="s">
        <v>124</v>
      </c>
      <c r="D312" t="s">
        <v>1927</v>
      </c>
      <c r="E312" t="s">
        <v>49</v>
      </c>
      <c r="F312" t="s">
        <v>50</v>
      </c>
      <c r="G312" t="s">
        <v>936</v>
      </c>
      <c r="H312" t="s">
        <v>2810</v>
      </c>
      <c r="I312" t="s">
        <v>19</v>
      </c>
      <c r="J312" t="s">
        <v>937</v>
      </c>
      <c r="K312" t="s">
        <v>32</v>
      </c>
      <c r="L312" t="s">
        <v>26</v>
      </c>
      <c r="M312" t="s">
        <v>27</v>
      </c>
      <c r="N312" t="s">
        <v>20</v>
      </c>
      <c r="O312" t="s">
        <v>28</v>
      </c>
      <c r="P312" t="s">
        <v>28</v>
      </c>
    </row>
    <row r="313" spans="1:16" x14ac:dyDescent="0.3">
      <c r="A313" t="s">
        <v>2811</v>
      </c>
      <c r="B313" t="s">
        <v>123</v>
      </c>
      <c r="C313" t="s">
        <v>124</v>
      </c>
      <c r="D313" t="s">
        <v>2811</v>
      </c>
      <c r="E313" t="s">
        <v>18</v>
      </c>
      <c r="F313" t="s">
        <v>18</v>
      </c>
      <c r="G313" t="s">
        <v>2812</v>
      </c>
      <c r="H313" t="s">
        <v>2813</v>
      </c>
      <c r="I313" t="s">
        <v>19</v>
      </c>
      <c r="J313" t="s">
        <v>20</v>
      </c>
      <c r="K313" t="s">
        <v>21</v>
      </c>
      <c r="L313" t="s">
        <v>22</v>
      </c>
      <c r="M313" t="s">
        <v>2814</v>
      </c>
      <c r="N313" t="s">
        <v>20</v>
      </c>
      <c r="O313" t="s">
        <v>2815</v>
      </c>
      <c r="P313" t="s">
        <v>2816</v>
      </c>
    </row>
    <row r="314" spans="1:16" x14ac:dyDescent="0.3">
      <c r="A314" t="s">
        <v>2817</v>
      </c>
      <c r="B314" t="s">
        <v>123</v>
      </c>
      <c r="C314" t="s">
        <v>124</v>
      </c>
      <c r="D314" t="s">
        <v>1936</v>
      </c>
      <c r="E314" t="s">
        <v>49</v>
      </c>
      <c r="F314" t="s">
        <v>51</v>
      </c>
      <c r="G314" t="s">
        <v>2818</v>
      </c>
      <c r="H314" t="s">
        <v>2819</v>
      </c>
      <c r="I314" t="s">
        <v>19</v>
      </c>
      <c r="J314" t="s">
        <v>2820</v>
      </c>
      <c r="K314" t="s">
        <v>32</v>
      </c>
      <c r="L314" t="s">
        <v>26</v>
      </c>
      <c r="M314" t="s">
        <v>53</v>
      </c>
      <c r="N314" t="s">
        <v>20</v>
      </c>
      <c r="O314" t="s">
        <v>28</v>
      </c>
      <c r="P314" t="s">
        <v>28</v>
      </c>
    </row>
    <row r="315" spans="1:16" x14ac:dyDescent="0.3">
      <c r="A315" t="s">
        <v>2821</v>
      </c>
      <c r="B315" t="s">
        <v>123</v>
      </c>
      <c r="C315" t="s">
        <v>124</v>
      </c>
      <c r="D315" t="s">
        <v>2821</v>
      </c>
      <c r="E315" t="s">
        <v>18</v>
      </c>
      <c r="F315" t="s">
        <v>18</v>
      </c>
      <c r="G315" t="s">
        <v>2822</v>
      </c>
      <c r="H315" t="s">
        <v>2823</v>
      </c>
      <c r="I315" t="s">
        <v>19</v>
      </c>
      <c r="J315" t="s">
        <v>20</v>
      </c>
      <c r="K315" t="s">
        <v>21</v>
      </c>
      <c r="L315" t="s">
        <v>22</v>
      </c>
      <c r="M315" t="s">
        <v>2824</v>
      </c>
      <c r="N315" t="s">
        <v>20</v>
      </c>
      <c r="O315" t="s">
        <v>2815</v>
      </c>
      <c r="P315" t="s">
        <v>2815</v>
      </c>
    </row>
    <row r="316" spans="1:16" x14ac:dyDescent="0.3">
      <c r="A316" t="s">
        <v>2825</v>
      </c>
      <c r="B316" t="s">
        <v>123</v>
      </c>
      <c r="C316" t="s">
        <v>124</v>
      </c>
      <c r="D316" t="s">
        <v>1943</v>
      </c>
      <c r="E316" t="s">
        <v>49</v>
      </c>
      <c r="F316" t="s">
        <v>50</v>
      </c>
      <c r="G316" t="s">
        <v>2826</v>
      </c>
      <c r="H316" t="s">
        <v>1056</v>
      </c>
      <c r="I316" t="s">
        <v>19</v>
      </c>
      <c r="J316" t="s">
        <v>2827</v>
      </c>
      <c r="K316" t="s">
        <v>32</v>
      </c>
      <c r="L316" t="s">
        <v>26</v>
      </c>
      <c r="M316" t="s">
        <v>27</v>
      </c>
      <c r="N316" t="s">
        <v>20</v>
      </c>
      <c r="O316" t="s">
        <v>28</v>
      </c>
      <c r="P316" t="s">
        <v>28</v>
      </c>
    </row>
    <row r="317" spans="1:16" x14ac:dyDescent="0.3">
      <c r="A317" t="s">
        <v>2828</v>
      </c>
      <c r="B317" t="s">
        <v>123</v>
      </c>
      <c r="C317" t="s">
        <v>124</v>
      </c>
      <c r="D317" t="s">
        <v>2828</v>
      </c>
      <c r="E317" t="s">
        <v>18</v>
      </c>
      <c r="F317" t="s">
        <v>18</v>
      </c>
      <c r="G317" t="s">
        <v>2829</v>
      </c>
      <c r="H317" t="s">
        <v>2830</v>
      </c>
      <c r="I317" t="s">
        <v>19</v>
      </c>
      <c r="J317" t="s">
        <v>20</v>
      </c>
      <c r="K317" t="s">
        <v>21</v>
      </c>
      <c r="L317" t="s">
        <v>22</v>
      </c>
      <c r="M317" t="s">
        <v>2831</v>
      </c>
      <c r="N317" t="s">
        <v>20</v>
      </c>
      <c r="O317" t="s">
        <v>2815</v>
      </c>
      <c r="P317" t="s">
        <v>2815</v>
      </c>
    </row>
    <row r="318" spans="1:16" x14ac:dyDescent="0.3">
      <c r="A318" t="s">
        <v>2832</v>
      </c>
      <c r="B318" t="s">
        <v>123</v>
      </c>
      <c r="C318" t="s">
        <v>124</v>
      </c>
      <c r="D318" t="s">
        <v>1952</v>
      </c>
      <c r="E318" t="s">
        <v>49</v>
      </c>
      <c r="F318" t="s">
        <v>50</v>
      </c>
      <c r="G318" t="s">
        <v>2833</v>
      </c>
      <c r="H318" t="s">
        <v>2834</v>
      </c>
      <c r="I318" t="s">
        <v>19</v>
      </c>
      <c r="J318" t="s">
        <v>1436</v>
      </c>
      <c r="K318" t="s">
        <v>32</v>
      </c>
      <c r="L318" t="s">
        <v>26</v>
      </c>
      <c r="M318" t="s">
        <v>27</v>
      </c>
      <c r="N318" t="s">
        <v>20</v>
      </c>
      <c r="O318" t="s">
        <v>28</v>
      </c>
      <c r="P318" t="s">
        <v>28</v>
      </c>
    </row>
    <row r="319" spans="1:16" x14ac:dyDescent="0.3">
      <c r="A319" t="s">
        <v>2835</v>
      </c>
      <c r="B319" t="s">
        <v>123</v>
      </c>
      <c r="C319" t="s">
        <v>124</v>
      </c>
      <c r="D319" t="s">
        <v>2835</v>
      </c>
      <c r="E319" t="s">
        <v>18</v>
      </c>
      <c r="F319" t="s">
        <v>18</v>
      </c>
      <c r="G319" t="s">
        <v>2836</v>
      </c>
      <c r="H319" t="s">
        <v>2837</v>
      </c>
      <c r="I319" t="s">
        <v>19</v>
      </c>
      <c r="J319" t="s">
        <v>20</v>
      </c>
      <c r="K319" t="s">
        <v>21</v>
      </c>
      <c r="L319" t="s">
        <v>22</v>
      </c>
      <c r="M319" t="s">
        <v>2838</v>
      </c>
      <c r="N319" t="s">
        <v>20</v>
      </c>
      <c r="O319" t="s">
        <v>2815</v>
      </c>
      <c r="P319" t="s">
        <v>2815</v>
      </c>
    </row>
    <row r="320" spans="1:16" x14ac:dyDescent="0.3">
      <c r="A320" t="s">
        <v>2839</v>
      </c>
      <c r="B320" t="s">
        <v>123</v>
      </c>
      <c r="C320" t="s">
        <v>124</v>
      </c>
      <c r="D320" t="s">
        <v>1960</v>
      </c>
      <c r="E320" t="s">
        <v>49</v>
      </c>
      <c r="F320" t="s">
        <v>50</v>
      </c>
      <c r="G320" t="s">
        <v>2840</v>
      </c>
      <c r="H320" t="s">
        <v>1687</v>
      </c>
      <c r="I320" t="s">
        <v>19</v>
      </c>
      <c r="J320" t="s">
        <v>2841</v>
      </c>
      <c r="K320" t="s">
        <v>32</v>
      </c>
      <c r="L320" t="s">
        <v>26</v>
      </c>
      <c r="M320" t="s">
        <v>27</v>
      </c>
      <c r="N320" t="s">
        <v>20</v>
      </c>
      <c r="O320" t="s">
        <v>28</v>
      </c>
      <c r="P320" t="s">
        <v>28</v>
      </c>
    </row>
    <row r="321" spans="1:16" x14ac:dyDescent="0.3">
      <c r="A321" t="s">
        <v>2842</v>
      </c>
      <c r="B321" t="s">
        <v>123</v>
      </c>
      <c r="C321" t="s">
        <v>124</v>
      </c>
      <c r="D321" t="s">
        <v>2842</v>
      </c>
      <c r="E321" t="s">
        <v>18</v>
      </c>
      <c r="F321" t="s">
        <v>18</v>
      </c>
      <c r="G321" t="s">
        <v>2843</v>
      </c>
      <c r="H321" t="s">
        <v>2844</v>
      </c>
      <c r="I321" t="s">
        <v>19</v>
      </c>
      <c r="J321" t="s">
        <v>20</v>
      </c>
      <c r="K321" t="s">
        <v>21</v>
      </c>
      <c r="L321" t="s">
        <v>22</v>
      </c>
      <c r="M321" t="s">
        <v>2845</v>
      </c>
      <c r="N321" t="s">
        <v>20</v>
      </c>
      <c r="O321" t="s">
        <v>2815</v>
      </c>
      <c r="P321" t="s">
        <v>2815</v>
      </c>
    </row>
    <row r="322" spans="1:16" x14ac:dyDescent="0.3">
      <c r="A322" t="s">
        <v>2846</v>
      </c>
      <c r="B322" t="s">
        <v>123</v>
      </c>
      <c r="C322" t="s">
        <v>124</v>
      </c>
      <c r="D322" t="s">
        <v>2082</v>
      </c>
      <c r="E322" t="s">
        <v>49</v>
      </c>
      <c r="F322" t="s">
        <v>50</v>
      </c>
      <c r="G322" t="s">
        <v>343</v>
      </c>
      <c r="H322" t="s">
        <v>2847</v>
      </c>
      <c r="I322" t="s">
        <v>19</v>
      </c>
      <c r="J322" t="s">
        <v>1230</v>
      </c>
      <c r="K322" t="s">
        <v>32</v>
      </c>
      <c r="L322" t="s">
        <v>26</v>
      </c>
      <c r="M322" t="s">
        <v>27</v>
      </c>
      <c r="N322" t="s">
        <v>20</v>
      </c>
      <c r="O322" t="s">
        <v>28</v>
      </c>
      <c r="P322" t="s">
        <v>28</v>
      </c>
    </row>
    <row r="323" spans="1:16" x14ac:dyDescent="0.3">
      <c r="A323" t="s">
        <v>2848</v>
      </c>
      <c r="B323" t="s">
        <v>123</v>
      </c>
      <c r="C323" t="s">
        <v>124</v>
      </c>
      <c r="D323" t="s">
        <v>2848</v>
      </c>
      <c r="E323" t="s">
        <v>18</v>
      </c>
      <c r="F323" t="s">
        <v>18</v>
      </c>
      <c r="G323" t="s">
        <v>2849</v>
      </c>
      <c r="H323" t="s">
        <v>2850</v>
      </c>
      <c r="I323" t="s">
        <v>19</v>
      </c>
      <c r="J323" t="s">
        <v>20</v>
      </c>
      <c r="K323" t="s">
        <v>21</v>
      </c>
      <c r="L323" t="s">
        <v>22</v>
      </c>
      <c r="M323" t="s">
        <v>2851</v>
      </c>
      <c r="N323" t="s">
        <v>20</v>
      </c>
      <c r="O323" t="s">
        <v>2815</v>
      </c>
      <c r="P323" t="s">
        <v>2815</v>
      </c>
    </row>
    <row r="324" spans="1:16" x14ac:dyDescent="0.3">
      <c r="A324" t="s">
        <v>2852</v>
      </c>
      <c r="B324" t="s">
        <v>123</v>
      </c>
      <c r="C324" t="s">
        <v>124</v>
      </c>
      <c r="D324" t="s">
        <v>2090</v>
      </c>
      <c r="E324" t="s">
        <v>49</v>
      </c>
      <c r="F324" t="s">
        <v>51</v>
      </c>
      <c r="G324" t="s">
        <v>2853</v>
      </c>
      <c r="H324" t="s">
        <v>2854</v>
      </c>
      <c r="I324" t="s">
        <v>19</v>
      </c>
      <c r="J324" t="s">
        <v>2855</v>
      </c>
      <c r="K324" t="s">
        <v>32</v>
      </c>
      <c r="L324" t="s">
        <v>26</v>
      </c>
      <c r="M324" t="s">
        <v>53</v>
      </c>
      <c r="N324" t="s">
        <v>20</v>
      </c>
      <c r="O324" t="s">
        <v>28</v>
      </c>
      <c r="P324" t="s">
        <v>28</v>
      </c>
    </row>
    <row r="325" spans="1:16" x14ac:dyDescent="0.3">
      <c r="A325" t="s">
        <v>2856</v>
      </c>
      <c r="B325" t="s">
        <v>123</v>
      </c>
      <c r="C325" t="s">
        <v>124</v>
      </c>
      <c r="D325" t="s">
        <v>2856</v>
      </c>
      <c r="E325" t="s">
        <v>18</v>
      </c>
      <c r="F325" t="s">
        <v>18</v>
      </c>
      <c r="G325" t="s">
        <v>2857</v>
      </c>
      <c r="H325" t="s">
        <v>2858</v>
      </c>
      <c r="I325" t="s">
        <v>19</v>
      </c>
      <c r="J325" t="s">
        <v>20</v>
      </c>
      <c r="K325" t="s">
        <v>21</v>
      </c>
      <c r="L325" t="s">
        <v>22</v>
      </c>
      <c r="M325" t="s">
        <v>2859</v>
      </c>
      <c r="N325" t="s">
        <v>20</v>
      </c>
      <c r="O325" t="s">
        <v>2815</v>
      </c>
      <c r="P325" t="s">
        <v>2815</v>
      </c>
    </row>
    <row r="326" spans="1:16" x14ac:dyDescent="0.3">
      <c r="A326" t="s">
        <v>2860</v>
      </c>
      <c r="B326" t="s">
        <v>123</v>
      </c>
      <c r="C326" t="s">
        <v>124</v>
      </c>
      <c r="D326" t="s">
        <v>2099</v>
      </c>
      <c r="E326" t="s">
        <v>49</v>
      </c>
      <c r="F326" t="s">
        <v>50</v>
      </c>
      <c r="G326" t="s">
        <v>2861</v>
      </c>
      <c r="H326" t="s">
        <v>2862</v>
      </c>
      <c r="I326" t="s">
        <v>19</v>
      </c>
      <c r="J326" t="s">
        <v>2863</v>
      </c>
      <c r="K326" t="s">
        <v>32</v>
      </c>
      <c r="L326" t="s">
        <v>26</v>
      </c>
      <c r="M326" t="s">
        <v>27</v>
      </c>
      <c r="N326" t="s">
        <v>20</v>
      </c>
      <c r="O326" t="s">
        <v>28</v>
      </c>
      <c r="P326" t="s">
        <v>28</v>
      </c>
    </row>
    <row r="327" spans="1:16" x14ac:dyDescent="0.3">
      <c r="A327" t="s">
        <v>2864</v>
      </c>
      <c r="B327" t="s">
        <v>123</v>
      </c>
      <c r="C327" t="s">
        <v>124</v>
      </c>
      <c r="D327" t="s">
        <v>2864</v>
      </c>
      <c r="E327" t="s">
        <v>18</v>
      </c>
      <c r="F327" t="s">
        <v>18</v>
      </c>
      <c r="G327" t="s">
        <v>2865</v>
      </c>
      <c r="H327" t="s">
        <v>2866</v>
      </c>
      <c r="I327" t="s">
        <v>19</v>
      </c>
      <c r="J327" t="s">
        <v>20</v>
      </c>
      <c r="K327" t="s">
        <v>21</v>
      </c>
      <c r="L327" t="s">
        <v>22</v>
      </c>
      <c r="M327" t="s">
        <v>2867</v>
      </c>
      <c r="N327" t="s">
        <v>20</v>
      </c>
      <c r="O327" t="s">
        <v>2815</v>
      </c>
      <c r="P327" t="s">
        <v>2815</v>
      </c>
    </row>
    <row r="328" spans="1:16" x14ac:dyDescent="0.3">
      <c r="A328" t="s">
        <v>2868</v>
      </c>
      <c r="B328" t="s">
        <v>123</v>
      </c>
      <c r="C328" t="s">
        <v>124</v>
      </c>
      <c r="D328" t="s">
        <v>1996</v>
      </c>
      <c r="E328" t="s">
        <v>49</v>
      </c>
      <c r="F328" t="s">
        <v>50</v>
      </c>
      <c r="G328" t="s">
        <v>2869</v>
      </c>
      <c r="H328" t="s">
        <v>255</v>
      </c>
      <c r="I328" t="s">
        <v>19</v>
      </c>
      <c r="J328" t="s">
        <v>2870</v>
      </c>
      <c r="K328" t="s">
        <v>32</v>
      </c>
      <c r="L328" t="s">
        <v>26</v>
      </c>
      <c r="M328" t="s">
        <v>27</v>
      </c>
      <c r="N328" t="s">
        <v>20</v>
      </c>
      <c r="O328" t="s">
        <v>28</v>
      </c>
      <c r="P328" t="s">
        <v>28</v>
      </c>
    </row>
    <row r="329" spans="1:16" x14ac:dyDescent="0.3">
      <c r="A329" t="s">
        <v>2871</v>
      </c>
      <c r="B329" t="s">
        <v>123</v>
      </c>
      <c r="C329" t="s">
        <v>124</v>
      </c>
      <c r="D329" t="s">
        <v>2871</v>
      </c>
      <c r="E329" t="s">
        <v>18</v>
      </c>
      <c r="F329" t="s">
        <v>18</v>
      </c>
      <c r="G329" t="s">
        <v>2872</v>
      </c>
      <c r="H329" t="s">
        <v>2873</v>
      </c>
      <c r="I329" t="s">
        <v>19</v>
      </c>
      <c r="J329" t="s">
        <v>20</v>
      </c>
      <c r="K329" t="s">
        <v>21</v>
      </c>
      <c r="L329" t="s">
        <v>22</v>
      </c>
      <c r="M329" t="s">
        <v>2874</v>
      </c>
      <c r="N329" t="s">
        <v>20</v>
      </c>
      <c r="O329" t="s">
        <v>2815</v>
      </c>
      <c r="P329" t="s">
        <v>2815</v>
      </c>
    </row>
    <row r="330" spans="1:16" x14ac:dyDescent="0.3">
      <c r="A330" t="s">
        <v>2875</v>
      </c>
      <c r="B330" t="s">
        <v>123</v>
      </c>
      <c r="C330" t="s">
        <v>124</v>
      </c>
      <c r="D330" t="s">
        <v>2003</v>
      </c>
      <c r="E330" t="s">
        <v>49</v>
      </c>
      <c r="F330" t="s">
        <v>50</v>
      </c>
      <c r="G330" t="s">
        <v>1452</v>
      </c>
      <c r="H330" t="s">
        <v>2876</v>
      </c>
      <c r="I330" t="s">
        <v>19</v>
      </c>
      <c r="J330" t="s">
        <v>2877</v>
      </c>
      <c r="K330" t="s">
        <v>32</v>
      </c>
      <c r="L330" t="s">
        <v>26</v>
      </c>
      <c r="M330" t="s">
        <v>27</v>
      </c>
      <c r="N330" t="s">
        <v>20</v>
      </c>
      <c r="O330" t="s">
        <v>28</v>
      </c>
      <c r="P330" t="s">
        <v>28</v>
      </c>
    </row>
    <row r="331" spans="1:16" x14ac:dyDescent="0.3">
      <c r="A331" t="s">
        <v>2878</v>
      </c>
      <c r="B331" t="s">
        <v>128</v>
      </c>
      <c r="C331" t="s">
        <v>129</v>
      </c>
      <c r="D331" t="s">
        <v>1856</v>
      </c>
      <c r="E331" t="s">
        <v>23</v>
      </c>
      <c r="F331" t="s">
        <v>24</v>
      </c>
      <c r="G331" t="s">
        <v>983</v>
      </c>
      <c r="H331" t="s">
        <v>2879</v>
      </c>
      <c r="I331" t="s">
        <v>19</v>
      </c>
      <c r="J331" t="s">
        <v>20</v>
      </c>
      <c r="K331" t="s">
        <v>25</v>
      </c>
      <c r="L331" t="s">
        <v>26</v>
      </c>
      <c r="M331" t="s">
        <v>27</v>
      </c>
      <c r="N331" t="s">
        <v>20</v>
      </c>
      <c r="O331" t="s">
        <v>28</v>
      </c>
      <c r="P331" t="s">
        <v>28</v>
      </c>
    </row>
    <row r="332" spans="1:16" x14ac:dyDescent="0.3">
      <c r="A332" t="s">
        <v>2880</v>
      </c>
      <c r="B332" t="s">
        <v>128</v>
      </c>
      <c r="C332" t="s">
        <v>129</v>
      </c>
      <c r="D332" t="s">
        <v>2013</v>
      </c>
      <c r="E332" t="s">
        <v>23</v>
      </c>
      <c r="F332" t="s">
        <v>24</v>
      </c>
      <c r="G332" t="s">
        <v>2881</v>
      </c>
      <c r="H332" t="s">
        <v>2882</v>
      </c>
      <c r="I332" t="s">
        <v>19</v>
      </c>
      <c r="J332" t="s">
        <v>20</v>
      </c>
      <c r="K332" t="s">
        <v>25</v>
      </c>
      <c r="L332" t="s">
        <v>26</v>
      </c>
      <c r="M332" t="s">
        <v>27</v>
      </c>
      <c r="N332" t="s">
        <v>20</v>
      </c>
      <c r="O332" t="s">
        <v>28</v>
      </c>
      <c r="P332" t="s">
        <v>28</v>
      </c>
    </row>
    <row r="333" spans="1:16" x14ac:dyDescent="0.3">
      <c r="A333" t="s">
        <v>2883</v>
      </c>
      <c r="B333" t="s">
        <v>128</v>
      </c>
      <c r="C333" t="s">
        <v>129</v>
      </c>
      <c r="D333" t="s">
        <v>1864</v>
      </c>
      <c r="E333" t="s">
        <v>23</v>
      </c>
      <c r="F333" t="s">
        <v>24</v>
      </c>
      <c r="G333" t="s">
        <v>2884</v>
      </c>
      <c r="H333" t="s">
        <v>2885</v>
      </c>
      <c r="I333" t="s">
        <v>19</v>
      </c>
      <c r="J333" t="s">
        <v>20</v>
      </c>
      <c r="K333" t="s">
        <v>25</v>
      </c>
      <c r="L333" t="s">
        <v>26</v>
      </c>
      <c r="M333" t="s">
        <v>27</v>
      </c>
      <c r="N333" t="s">
        <v>20</v>
      </c>
      <c r="O333" t="s">
        <v>28</v>
      </c>
      <c r="P333" t="s">
        <v>28</v>
      </c>
    </row>
    <row r="334" spans="1:16" x14ac:dyDescent="0.3">
      <c r="A334" t="s">
        <v>2886</v>
      </c>
      <c r="B334" t="s">
        <v>128</v>
      </c>
      <c r="C334" t="s">
        <v>129</v>
      </c>
      <c r="D334" t="s">
        <v>2886</v>
      </c>
      <c r="E334" t="s">
        <v>18</v>
      </c>
      <c r="F334" t="s">
        <v>18</v>
      </c>
      <c r="G334" t="s">
        <v>2887</v>
      </c>
      <c r="I334" t="s">
        <v>19</v>
      </c>
      <c r="J334" t="s">
        <v>20</v>
      </c>
      <c r="K334" t="s">
        <v>21</v>
      </c>
      <c r="L334" t="s">
        <v>22</v>
      </c>
      <c r="M334" t="s">
        <v>20</v>
      </c>
      <c r="N334" t="s">
        <v>20</v>
      </c>
      <c r="O334" t="s">
        <v>2888</v>
      </c>
    </row>
    <row r="335" spans="1:16" x14ac:dyDescent="0.3">
      <c r="A335" t="s">
        <v>2889</v>
      </c>
      <c r="B335" t="s">
        <v>128</v>
      </c>
      <c r="C335" t="s">
        <v>129</v>
      </c>
      <c r="D335" t="s">
        <v>1871</v>
      </c>
      <c r="E335" t="s">
        <v>23</v>
      </c>
      <c r="F335" t="s">
        <v>24</v>
      </c>
      <c r="G335" t="s">
        <v>2890</v>
      </c>
      <c r="H335" t="s">
        <v>2891</v>
      </c>
      <c r="I335" t="s">
        <v>19</v>
      </c>
      <c r="J335" t="s">
        <v>20</v>
      </c>
      <c r="K335" t="s">
        <v>25</v>
      </c>
      <c r="L335" t="s">
        <v>26</v>
      </c>
      <c r="M335" t="s">
        <v>27</v>
      </c>
      <c r="N335" t="s">
        <v>20</v>
      </c>
      <c r="O335" t="s">
        <v>28</v>
      </c>
      <c r="P335" t="s">
        <v>28</v>
      </c>
    </row>
    <row r="336" spans="1:16" x14ac:dyDescent="0.3">
      <c r="A336" t="s">
        <v>2892</v>
      </c>
      <c r="B336" t="s">
        <v>128</v>
      </c>
      <c r="C336" t="s">
        <v>129</v>
      </c>
      <c r="D336" t="s">
        <v>1936</v>
      </c>
      <c r="E336" t="s">
        <v>23</v>
      </c>
      <c r="F336" t="s">
        <v>24</v>
      </c>
      <c r="G336" t="s">
        <v>2893</v>
      </c>
      <c r="H336" t="s">
        <v>1090</v>
      </c>
      <c r="I336" t="s">
        <v>19</v>
      </c>
      <c r="J336" t="s">
        <v>2894</v>
      </c>
      <c r="K336" t="s">
        <v>32</v>
      </c>
      <c r="L336" t="s">
        <v>26</v>
      </c>
      <c r="M336" t="s">
        <v>27</v>
      </c>
      <c r="N336" t="s">
        <v>20</v>
      </c>
      <c r="O336" t="s">
        <v>28</v>
      </c>
      <c r="P336" t="s">
        <v>28</v>
      </c>
    </row>
    <row r="337" spans="1:16" x14ac:dyDescent="0.3">
      <c r="A337" t="s">
        <v>2895</v>
      </c>
      <c r="B337" t="s">
        <v>128</v>
      </c>
      <c r="C337" t="s">
        <v>129</v>
      </c>
      <c r="D337" t="s">
        <v>1880</v>
      </c>
      <c r="E337" t="s">
        <v>23</v>
      </c>
      <c r="F337" t="s">
        <v>24</v>
      </c>
      <c r="G337" t="s">
        <v>2896</v>
      </c>
      <c r="H337" t="s">
        <v>1057</v>
      </c>
      <c r="I337" t="s">
        <v>19</v>
      </c>
      <c r="J337" t="s">
        <v>20</v>
      </c>
      <c r="K337" t="s">
        <v>25</v>
      </c>
      <c r="L337" t="s">
        <v>26</v>
      </c>
      <c r="M337" t="s">
        <v>27</v>
      </c>
      <c r="N337" t="s">
        <v>20</v>
      </c>
      <c r="O337" t="s">
        <v>28</v>
      </c>
      <c r="P337" t="s">
        <v>28</v>
      </c>
    </row>
    <row r="338" spans="1:16" x14ac:dyDescent="0.3">
      <c r="A338" t="s">
        <v>2897</v>
      </c>
      <c r="B338" t="s">
        <v>128</v>
      </c>
      <c r="C338" t="s">
        <v>129</v>
      </c>
      <c r="D338" t="s">
        <v>2897</v>
      </c>
      <c r="E338" t="s">
        <v>18</v>
      </c>
      <c r="F338" t="s">
        <v>18</v>
      </c>
      <c r="G338" t="s">
        <v>2898</v>
      </c>
      <c r="I338" t="s">
        <v>19</v>
      </c>
      <c r="J338" t="s">
        <v>20</v>
      </c>
      <c r="K338" t="s">
        <v>21</v>
      </c>
      <c r="L338" t="s">
        <v>22</v>
      </c>
      <c r="M338" t="s">
        <v>20</v>
      </c>
      <c r="N338" t="s">
        <v>20</v>
      </c>
      <c r="O338" t="s">
        <v>2899</v>
      </c>
    </row>
    <row r="339" spans="1:16" x14ac:dyDescent="0.3">
      <c r="A339" t="s">
        <v>2900</v>
      </c>
      <c r="B339" t="s">
        <v>128</v>
      </c>
      <c r="C339" t="s">
        <v>129</v>
      </c>
      <c r="D339" t="s">
        <v>1890</v>
      </c>
      <c r="E339" t="s">
        <v>23</v>
      </c>
      <c r="F339" t="s">
        <v>24</v>
      </c>
      <c r="G339" t="s">
        <v>1341</v>
      </c>
      <c r="H339" t="s">
        <v>2901</v>
      </c>
      <c r="I339" t="s">
        <v>19</v>
      </c>
      <c r="J339" t="s">
        <v>20</v>
      </c>
      <c r="K339" t="s">
        <v>25</v>
      </c>
      <c r="L339" t="s">
        <v>26</v>
      </c>
      <c r="M339" t="s">
        <v>27</v>
      </c>
      <c r="N339" t="s">
        <v>20</v>
      </c>
      <c r="O339" t="s">
        <v>28</v>
      </c>
      <c r="P339" t="s">
        <v>28</v>
      </c>
    </row>
    <row r="340" spans="1:16" x14ac:dyDescent="0.3">
      <c r="A340" t="s">
        <v>2902</v>
      </c>
      <c r="B340" t="s">
        <v>128</v>
      </c>
      <c r="C340" t="s">
        <v>129</v>
      </c>
      <c r="D340" t="s">
        <v>1952</v>
      </c>
      <c r="E340" t="s">
        <v>23</v>
      </c>
      <c r="F340" t="s">
        <v>24</v>
      </c>
      <c r="G340" t="s">
        <v>716</v>
      </c>
      <c r="H340" t="s">
        <v>256</v>
      </c>
      <c r="I340" t="s">
        <v>19</v>
      </c>
      <c r="J340" t="s">
        <v>20</v>
      </c>
      <c r="K340" t="s">
        <v>25</v>
      </c>
      <c r="L340" t="s">
        <v>26</v>
      </c>
      <c r="M340" t="s">
        <v>27</v>
      </c>
      <c r="N340" t="s">
        <v>20</v>
      </c>
      <c r="O340" t="s">
        <v>28</v>
      </c>
      <c r="P340" t="s">
        <v>28</v>
      </c>
    </row>
    <row r="341" spans="1:16" x14ac:dyDescent="0.3">
      <c r="A341" t="s">
        <v>2903</v>
      </c>
      <c r="B341" t="s">
        <v>128</v>
      </c>
      <c r="C341" t="s">
        <v>129</v>
      </c>
      <c r="D341" t="s">
        <v>1909</v>
      </c>
      <c r="E341" t="s">
        <v>23</v>
      </c>
      <c r="F341" t="s">
        <v>24</v>
      </c>
      <c r="G341" t="s">
        <v>2904</v>
      </c>
      <c r="H341" t="s">
        <v>18</v>
      </c>
      <c r="I341" t="s">
        <v>19</v>
      </c>
      <c r="J341" t="s">
        <v>20</v>
      </c>
      <c r="K341" t="s">
        <v>25</v>
      </c>
      <c r="L341" t="s">
        <v>26</v>
      </c>
      <c r="M341" t="s">
        <v>20</v>
      </c>
      <c r="N341" t="s">
        <v>20</v>
      </c>
      <c r="O341" t="s">
        <v>28</v>
      </c>
      <c r="P341" t="s">
        <v>21</v>
      </c>
    </row>
    <row r="342" spans="1:16" x14ac:dyDescent="0.3">
      <c r="A342" t="s">
        <v>2905</v>
      </c>
      <c r="B342" t="s">
        <v>128</v>
      </c>
      <c r="C342" t="s">
        <v>129</v>
      </c>
      <c r="D342" t="s">
        <v>2082</v>
      </c>
      <c r="E342" t="s">
        <v>23</v>
      </c>
      <c r="F342" t="s">
        <v>24</v>
      </c>
      <c r="G342" t="s">
        <v>1547</v>
      </c>
      <c r="H342" t="s">
        <v>2906</v>
      </c>
      <c r="I342" t="s">
        <v>19</v>
      </c>
      <c r="J342" t="s">
        <v>20</v>
      </c>
      <c r="K342" t="s">
        <v>25</v>
      </c>
      <c r="L342" t="s">
        <v>26</v>
      </c>
      <c r="M342" t="s">
        <v>27</v>
      </c>
      <c r="N342" t="s">
        <v>20</v>
      </c>
      <c r="O342" t="s">
        <v>28</v>
      </c>
      <c r="P342" t="s">
        <v>28</v>
      </c>
    </row>
    <row r="343" spans="1:16" x14ac:dyDescent="0.3">
      <c r="A343" t="s">
        <v>2907</v>
      </c>
      <c r="B343" t="s">
        <v>128</v>
      </c>
      <c r="C343" t="s">
        <v>129</v>
      </c>
      <c r="D343" t="s">
        <v>2085</v>
      </c>
      <c r="E343" t="s">
        <v>23</v>
      </c>
      <c r="F343" t="s">
        <v>24</v>
      </c>
      <c r="G343" t="s">
        <v>1585</v>
      </c>
      <c r="H343" t="s">
        <v>1276</v>
      </c>
      <c r="I343" t="s">
        <v>19</v>
      </c>
      <c r="J343" t="s">
        <v>20</v>
      </c>
      <c r="K343" t="s">
        <v>25</v>
      </c>
      <c r="L343" t="s">
        <v>26</v>
      </c>
      <c r="M343" t="s">
        <v>27</v>
      </c>
      <c r="N343" t="s">
        <v>20</v>
      </c>
      <c r="O343" t="s">
        <v>28</v>
      </c>
      <c r="P343" t="s">
        <v>28</v>
      </c>
    </row>
    <row r="344" spans="1:16" x14ac:dyDescent="0.3">
      <c r="A344" t="s">
        <v>2908</v>
      </c>
      <c r="B344" t="s">
        <v>138</v>
      </c>
      <c r="C344" t="s">
        <v>139</v>
      </c>
      <c r="D344" t="s">
        <v>2908</v>
      </c>
      <c r="E344" t="s">
        <v>18</v>
      </c>
      <c r="F344" t="s">
        <v>18</v>
      </c>
      <c r="G344" t="s">
        <v>2909</v>
      </c>
      <c r="H344" t="s">
        <v>2910</v>
      </c>
      <c r="I344" t="s">
        <v>19</v>
      </c>
      <c r="J344" t="s">
        <v>20</v>
      </c>
      <c r="K344" t="s">
        <v>21</v>
      </c>
      <c r="L344" t="s">
        <v>22</v>
      </c>
      <c r="M344" t="s">
        <v>2911</v>
      </c>
      <c r="N344" t="s">
        <v>20</v>
      </c>
      <c r="O344" t="s">
        <v>140</v>
      </c>
      <c r="P344" t="s">
        <v>140</v>
      </c>
    </row>
    <row r="345" spans="1:16" x14ac:dyDescent="0.3">
      <c r="A345" t="s">
        <v>2912</v>
      </c>
      <c r="B345" t="s">
        <v>138</v>
      </c>
      <c r="C345" t="s">
        <v>139</v>
      </c>
      <c r="D345" t="s">
        <v>2013</v>
      </c>
      <c r="E345" t="s">
        <v>23</v>
      </c>
      <c r="F345" t="s">
        <v>24</v>
      </c>
      <c r="G345" t="s">
        <v>1015</v>
      </c>
      <c r="H345" t="s">
        <v>2913</v>
      </c>
      <c r="I345" t="s">
        <v>19</v>
      </c>
      <c r="J345" t="s">
        <v>20</v>
      </c>
      <c r="K345" t="s">
        <v>25</v>
      </c>
      <c r="L345" t="s">
        <v>26</v>
      </c>
      <c r="M345" t="s">
        <v>27</v>
      </c>
      <c r="N345" t="s">
        <v>20</v>
      </c>
      <c r="O345" t="s">
        <v>31</v>
      </c>
      <c r="P345" t="s">
        <v>31</v>
      </c>
    </row>
    <row r="346" spans="1:16" x14ac:dyDescent="0.3">
      <c r="A346" t="s">
        <v>2914</v>
      </c>
      <c r="B346" t="s">
        <v>138</v>
      </c>
      <c r="C346" t="s">
        <v>139</v>
      </c>
      <c r="D346" t="s">
        <v>2914</v>
      </c>
      <c r="E346" t="s">
        <v>18</v>
      </c>
      <c r="F346" t="s">
        <v>18</v>
      </c>
      <c r="G346" t="s">
        <v>2915</v>
      </c>
      <c r="H346" t="s">
        <v>2916</v>
      </c>
      <c r="I346" t="s">
        <v>19</v>
      </c>
      <c r="J346" t="s">
        <v>20</v>
      </c>
      <c r="K346" t="s">
        <v>21</v>
      </c>
      <c r="L346" t="s">
        <v>22</v>
      </c>
      <c r="M346" t="s">
        <v>2917</v>
      </c>
      <c r="N346" t="s">
        <v>20</v>
      </c>
      <c r="O346" t="s">
        <v>140</v>
      </c>
      <c r="P346" t="s">
        <v>140</v>
      </c>
    </row>
    <row r="347" spans="1:16" x14ac:dyDescent="0.3">
      <c r="A347" t="s">
        <v>2918</v>
      </c>
      <c r="B347" t="s">
        <v>138</v>
      </c>
      <c r="C347" t="s">
        <v>139</v>
      </c>
      <c r="D347" t="s">
        <v>1927</v>
      </c>
      <c r="E347" t="s">
        <v>23</v>
      </c>
      <c r="F347" t="s">
        <v>24</v>
      </c>
      <c r="G347" t="s">
        <v>2919</v>
      </c>
      <c r="H347" t="s">
        <v>2920</v>
      </c>
      <c r="I347" t="s">
        <v>19</v>
      </c>
      <c r="J347" t="s">
        <v>2921</v>
      </c>
      <c r="K347" t="s">
        <v>32</v>
      </c>
      <c r="L347" t="s">
        <v>26</v>
      </c>
      <c r="M347" t="s">
        <v>27</v>
      </c>
      <c r="N347" t="s">
        <v>20</v>
      </c>
      <c r="O347" t="s">
        <v>31</v>
      </c>
      <c r="P347" t="s">
        <v>31</v>
      </c>
    </row>
    <row r="348" spans="1:16" x14ac:dyDescent="0.3">
      <c r="A348" t="s">
        <v>2922</v>
      </c>
      <c r="B348" t="s">
        <v>138</v>
      </c>
      <c r="C348" t="s">
        <v>139</v>
      </c>
      <c r="D348" t="s">
        <v>2922</v>
      </c>
      <c r="E348" t="s">
        <v>18</v>
      </c>
      <c r="F348" t="s">
        <v>18</v>
      </c>
      <c r="G348" t="s">
        <v>2923</v>
      </c>
      <c r="H348" t="s">
        <v>2924</v>
      </c>
      <c r="I348" t="s">
        <v>19</v>
      </c>
      <c r="J348" t="s">
        <v>20</v>
      </c>
      <c r="K348" t="s">
        <v>21</v>
      </c>
      <c r="L348" t="s">
        <v>22</v>
      </c>
      <c r="M348" t="s">
        <v>2925</v>
      </c>
      <c r="N348" t="s">
        <v>20</v>
      </c>
      <c r="O348" t="s">
        <v>142</v>
      </c>
      <c r="P348" t="s">
        <v>2926</v>
      </c>
    </row>
    <row r="349" spans="1:16" x14ac:dyDescent="0.3">
      <c r="A349" t="s">
        <v>2927</v>
      </c>
      <c r="B349" t="s">
        <v>138</v>
      </c>
      <c r="C349" t="s">
        <v>139</v>
      </c>
      <c r="D349" t="s">
        <v>1936</v>
      </c>
      <c r="E349" t="s">
        <v>23</v>
      </c>
      <c r="F349" t="s">
        <v>24</v>
      </c>
      <c r="G349" t="s">
        <v>2928</v>
      </c>
      <c r="H349" t="s">
        <v>2929</v>
      </c>
      <c r="I349" t="s">
        <v>19</v>
      </c>
      <c r="J349" t="s">
        <v>20</v>
      </c>
      <c r="K349" t="s">
        <v>25</v>
      </c>
      <c r="L349" t="s">
        <v>26</v>
      </c>
      <c r="M349" t="s">
        <v>27</v>
      </c>
      <c r="N349" t="s">
        <v>20</v>
      </c>
      <c r="O349" t="s">
        <v>31</v>
      </c>
      <c r="P349" t="s">
        <v>31</v>
      </c>
    </row>
    <row r="350" spans="1:16" x14ac:dyDescent="0.3">
      <c r="A350" t="s">
        <v>2930</v>
      </c>
      <c r="B350" t="s">
        <v>138</v>
      </c>
      <c r="C350" t="s">
        <v>139</v>
      </c>
      <c r="D350" t="s">
        <v>2930</v>
      </c>
      <c r="E350" t="s">
        <v>18</v>
      </c>
      <c r="F350" t="s">
        <v>18</v>
      </c>
      <c r="G350" t="s">
        <v>2931</v>
      </c>
      <c r="H350" t="s">
        <v>2932</v>
      </c>
      <c r="I350" t="s">
        <v>19</v>
      </c>
      <c r="J350" t="s">
        <v>20</v>
      </c>
      <c r="K350" t="s">
        <v>21</v>
      </c>
      <c r="L350" t="s">
        <v>22</v>
      </c>
      <c r="M350" t="s">
        <v>2933</v>
      </c>
      <c r="N350" t="s">
        <v>20</v>
      </c>
      <c r="O350" t="s">
        <v>2934</v>
      </c>
      <c r="P350" t="s">
        <v>140</v>
      </c>
    </row>
    <row r="351" spans="1:16" x14ac:dyDescent="0.3">
      <c r="A351" t="s">
        <v>2935</v>
      </c>
      <c r="B351" t="s">
        <v>138</v>
      </c>
      <c r="C351" t="s">
        <v>139</v>
      </c>
      <c r="D351" t="s">
        <v>1943</v>
      </c>
      <c r="E351" t="s">
        <v>23</v>
      </c>
      <c r="F351" t="s">
        <v>24</v>
      </c>
      <c r="G351" t="s">
        <v>2936</v>
      </c>
      <c r="H351" t="s">
        <v>2937</v>
      </c>
      <c r="I351" t="s">
        <v>19</v>
      </c>
      <c r="J351" t="s">
        <v>20</v>
      </c>
      <c r="K351" t="s">
        <v>25</v>
      </c>
      <c r="L351" t="s">
        <v>26</v>
      </c>
      <c r="M351" t="s">
        <v>27</v>
      </c>
      <c r="N351" t="s">
        <v>20</v>
      </c>
      <c r="O351" t="s">
        <v>31</v>
      </c>
      <c r="P351" t="s">
        <v>31</v>
      </c>
    </row>
    <row r="352" spans="1:16" x14ac:dyDescent="0.3">
      <c r="A352" t="s">
        <v>2938</v>
      </c>
      <c r="B352" t="s">
        <v>138</v>
      </c>
      <c r="C352" t="s">
        <v>139</v>
      </c>
      <c r="D352" t="s">
        <v>2938</v>
      </c>
      <c r="E352" t="s">
        <v>18</v>
      </c>
      <c r="F352" t="s">
        <v>18</v>
      </c>
      <c r="G352" t="s">
        <v>2939</v>
      </c>
      <c r="H352" t="s">
        <v>2940</v>
      </c>
      <c r="I352" t="s">
        <v>19</v>
      </c>
      <c r="J352" t="s">
        <v>20</v>
      </c>
      <c r="K352" t="s">
        <v>21</v>
      </c>
      <c r="L352" t="s">
        <v>22</v>
      </c>
      <c r="M352" t="s">
        <v>2941</v>
      </c>
      <c r="N352" t="s">
        <v>20</v>
      </c>
      <c r="O352" t="s">
        <v>2934</v>
      </c>
      <c r="P352" t="s">
        <v>2942</v>
      </c>
    </row>
    <row r="353" spans="1:16" x14ac:dyDescent="0.3">
      <c r="A353" t="s">
        <v>2943</v>
      </c>
      <c r="B353" t="s">
        <v>138</v>
      </c>
      <c r="C353" t="s">
        <v>139</v>
      </c>
      <c r="D353" t="s">
        <v>1952</v>
      </c>
      <c r="E353" t="s">
        <v>23</v>
      </c>
      <c r="F353" t="s">
        <v>24</v>
      </c>
      <c r="G353" t="s">
        <v>2944</v>
      </c>
      <c r="H353" t="s">
        <v>2945</v>
      </c>
      <c r="I353" t="s">
        <v>19</v>
      </c>
      <c r="J353" t="s">
        <v>20</v>
      </c>
      <c r="K353" t="s">
        <v>25</v>
      </c>
      <c r="L353" t="s">
        <v>26</v>
      </c>
      <c r="M353" t="s">
        <v>27</v>
      </c>
      <c r="N353" t="s">
        <v>20</v>
      </c>
      <c r="O353" t="s">
        <v>31</v>
      </c>
      <c r="P353" t="s">
        <v>31</v>
      </c>
    </row>
    <row r="354" spans="1:16" x14ac:dyDescent="0.3">
      <c r="A354" t="s">
        <v>2946</v>
      </c>
      <c r="B354" t="s">
        <v>138</v>
      </c>
      <c r="C354" t="s">
        <v>139</v>
      </c>
      <c r="D354" t="s">
        <v>2946</v>
      </c>
      <c r="E354" t="s">
        <v>18</v>
      </c>
      <c r="F354" t="s">
        <v>18</v>
      </c>
      <c r="G354" t="s">
        <v>2947</v>
      </c>
      <c r="H354" t="s">
        <v>2948</v>
      </c>
      <c r="I354" t="s">
        <v>19</v>
      </c>
      <c r="J354" t="s">
        <v>20</v>
      </c>
      <c r="K354" t="s">
        <v>21</v>
      </c>
      <c r="L354" t="s">
        <v>22</v>
      </c>
      <c r="M354" t="s">
        <v>2949</v>
      </c>
      <c r="N354" t="s">
        <v>20</v>
      </c>
      <c r="O354" t="s">
        <v>2950</v>
      </c>
      <c r="P354" t="s">
        <v>1014</v>
      </c>
    </row>
    <row r="355" spans="1:16" x14ac:dyDescent="0.3">
      <c r="A355" t="s">
        <v>2951</v>
      </c>
      <c r="B355" t="s">
        <v>138</v>
      </c>
      <c r="C355" t="s">
        <v>139</v>
      </c>
      <c r="D355" t="s">
        <v>1960</v>
      </c>
      <c r="E355" t="s">
        <v>23</v>
      </c>
      <c r="F355" t="s">
        <v>24</v>
      </c>
      <c r="G355" t="s">
        <v>2952</v>
      </c>
      <c r="H355" t="s">
        <v>772</v>
      </c>
      <c r="I355" t="s">
        <v>19</v>
      </c>
      <c r="J355" t="s">
        <v>2953</v>
      </c>
      <c r="K355" t="s">
        <v>32</v>
      </c>
      <c r="L355" t="s">
        <v>26</v>
      </c>
      <c r="M355" t="s">
        <v>27</v>
      </c>
      <c r="N355" t="s">
        <v>20</v>
      </c>
      <c r="O355" t="s">
        <v>31</v>
      </c>
      <c r="P355" t="s">
        <v>31</v>
      </c>
    </row>
    <row r="356" spans="1:16" x14ac:dyDescent="0.3">
      <c r="A356" t="s">
        <v>2954</v>
      </c>
      <c r="B356" t="s">
        <v>138</v>
      </c>
      <c r="C356" t="s">
        <v>139</v>
      </c>
      <c r="D356" t="s">
        <v>2954</v>
      </c>
      <c r="E356" t="s">
        <v>18</v>
      </c>
      <c r="F356" t="s">
        <v>18</v>
      </c>
      <c r="G356" t="s">
        <v>2955</v>
      </c>
      <c r="H356" t="s">
        <v>2956</v>
      </c>
      <c r="I356" t="s">
        <v>19</v>
      </c>
      <c r="J356" t="s">
        <v>20</v>
      </c>
      <c r="K356" t="s">
        <v>21</v>
      </c>
      <c r="L356" t="s">
        <v>22</v>
      </c>
      <c r="M356" t="s">
        <v>2957</v>
      </c>
      <c r="N356" t="s">
        <v>20</v>
      </c>
      <c r="O356" t="s">
        <v>140</v>
      </c>
      <c r="P356" t="s">
        <v>1014</v>
      </c>
    </row>
    <row r="357" spans="1:16" x14ac:dyDescent="0.3">
      <c r="A357" t="s">
        <v>2958</v>
      </c>
      <c r="B357" t="s">
        <v>138</v>
      </c>
      <c r="C357" t="s">
        <v>139</v>
      </c>
      <c r="D357" t="s">
        <v>2082</v>
      </c>
      <c r="E357" t="s">
        <v>23</v>
      </c>
      <c r="F357" t="s">
        <v>24</v>
      </c>
      <c r="G357" t="s">
        <v>2959</v>
      </c>
      <c r="H357" t="s">
        <v>2960</v>
      </c>
      <c r="I357" t="s">
        <v>19</v>
      </c>
      <c r="J357" t="s">
        <v>2961</v>
      </c>
      <c r="K357" t="s">
        <v>32</v>
      </c>
      <c r="L357" t="s">
        <v>26</v>
      </c>
      <c r="M357" t="s">
        <v>27</v>
      </c>
      <c r="N357" t="s">
        <v>20</v>
      </c>
      <c r="O357" t="s">
        <v>31</v>
      </c>
      <c r="P357" t="s">
        <v>31</v>
      </c>
    </row>
    <row r="358" spans="1:16" x14ac:dyDescent="0.3">
      <c r="A358" t="s">
        <v>2962</v>
      </c>
      <c r="B358" t="s">
        <v>138</v>
      </c>
      <c r="C358" t="s">
        <v>139</v>
      </c>
      <c r="D358" t="s">
        <v>2962</v>
      </c>
      <c r="E358" t="s">
        <v>18</v>
      </c>
      <c r="F358" t="s">
        <v>18</v>
      </c>
      <c r="G358" t="s">
        <v>2963</v>
      </c>
      <c r="H358" t="s">
        <v>2964</v>
      </c>
      <c r="I358" t="s">
        <v>19</v>
      </c>
      <c r="J358" t="s">
        <v>20</v>
      </c>
      <c r="K358" t="s">
        <v>21</v>
      </c>
      <c r="L358" t="s">
        <v>22</v>
      </c>
      <c r="M358" t="s">
        <v>2965</v>
      </c>
      <c r="N358" t="s">
        <v>20</v>
      </c>
      <c r="O358" t="s">
        <v>1014</v>
      </c>
      <c r="P358" t="s">
        <v>140</v>
      </c>
    </row>
    <row r="359" spans="1:16" x14ac:dyDescent="0.3">
      <c r="A359" t="s">
        <v>2966</v>
      </c>
      <c r="B359" t="s">
        <v>138</v>
      </c>
      <c r="C359" t="s">
        <v>139</v>
      </c>
      <c r="D359" t="s">
        <v>2090</v>
      </c>
      <c r="E359" t="s">
        <v>23</v>
      </c>
      <c r="F359" t="s">
        <v>24</v>
      </c>
      <c r="G359" t="s">
        <v>2967</v>
      </c>
      <c r="H359" t="s">
        <v>2968</v>
      </c>
      <c r="I359" t="s">
        <v>19</v>
      </c>
      <c r="J359" t="s">
        <v>1301</v>
      </c>
      <c r="K359" t="s">
        <v>32</v>
      </c>
      <c r="L359" t="s">
        <v>26</v>
      </c>
      <c r="M359" t="s">
        <v>27</v>
      </c>
      <c r="N359" t="s">
        <v>20</v>
      </c>
      <c r="O359" t="s">
        <v>31</v>
      </c>
      <c r="P359" t="s">
        <v>31</v>
      </c>
    </row>
    <row r="360" spans="1:16" x14ac:dyDescent="0.3">
      <c r="A360" t="s">
        <v>2969</v>
      </c>
      <c r="B360" t="s">
        <v>138</v>
      </c>
      <c r="C360" t="s">
        <v>139</v>
      </c>
      <c r="D360" t="s">
        <v>2969</v>
      </c>
      <c r="E360" t="s">
        <v>18</v>
      </c>
      <c r="F360" t="s">
        <v>18</v>
      </c>
      <c r="G360" t="s">
        <v>2970</v>
      </c>
      <c r="H360" t="s">
        <v>2971</v>
      </c>
      <c r="I360" t="s">
        <v>19</v>
      </c>
      <c r="J360" t="s">
        <v>20</v>
      </c>
      <c r="K360" t="s">
        <v>21</v>
      </c>
      <c r="L360" t="s">
        <v>22</v>
      </c>
      <c r="M360" t="s">
        <v>2972</v>
      </c>
      <c r="N360" t="s">
        <v>20</v>
      </c>
      <c r="O360" t="s">
        <v>2973</v>
      </c>
      <c r="P360" t="s">
        <v>2942</v>
      </c>
    </row>
    <row r="361" spans="1:16" x14ac:dyDescent="0.3">
      <c r="A361" t="s">
        <v>2974</v>
      </c>
      <c r="B361" t="s">
        <v>138</v>
      </c>
      <c r="C361" t="s">
        <v>139</v>
      </c>
      <c r="D361" t="s">
        <v>2099</v>
      </c>
      <c r="E361" t="s">
        <v>23</v>
      </c>
      <c r="F361" t="s">
        <v>24</v>
      </c>
      <c r="G361" t="s">
        <v>1263</v>
      </c>
      <c r="H361" t="s">
        <v>1655</v>
      </c>
      <c r="I361" t="s">
        <v>19</v>
      </c>
      <c r="J361" t="s">
        <v>20</v>
      </c>
      <c r="K361" t="s">
        <v>25</v>
      </c>
      <c r="L361" t="s">
        <v>26</v>
      </c>
      <c r="M361" t="s">
        <v>27</v>
      </c>
      <c r="N361" t="s">
        <v>20</v>
      </c>
      <c r="O361" t="s">
        <v>31</v>
      </c>
      <c r="P361" t="s">
        <v>31</v>
      </c>
    </row>
    <row r="362" spans="1:16" x14ac:dyDescent="0.3">
      <c r="A362" t="s">
        <v>2975</v>
      </c>
      <c r="B362" t="s">
        <v>138</v>
      </c>
      <c r="C362" t="s">
        <v>139</v>
      </c>
      <c r="D362" t="s">
        <v>2975</v>
      </c>
      <c r="E362" t="s">
        <v>18</v>
      </c>
      <c r="F362" t="s">
        <v>18</v>
      </c>
      <c r="G362" t="s">
        <v>2976</v>
      </c>
      <c r="H362" t="s">
        <v>2977</v>
      </c>
      <c r="I362" t="s">
        <v>19</v>
      </c>
      <c r="J362" t="s">
        <v>20</v>
      </c>
      <c r="K362" t="s">
        <v>21</v>
      </c>
      <c r="L362" t="s">
        <v>22</v>
      </c>
      <c r="M362" t="s">
        <v>2978</v>
      </c>
      <c r="N362" t="s">
        <v>20</v>
      </c>
      <c r="O362" t="s">
        <v>2979</v>
      </c>
      <c r="P362" t="s">
        <v>140</v>
      </c>
    </row>
    <row r="363" spans="1:16" x14ac:dyDescent="0.3">
      <c r="A363" t="s">
        <v>2980</v>
      </c>
      <c r="B363" t="s">
        <v>138</v>
      </c>
      <c r="C363" t="s">
        <v>139</v>
      </c>
      <c r="D363" t="s">
        <v>1996</v>
      </c>
      <c r="E363" t="s">
        <v>23</v>
      </c>
      <c r="F363" t="s">
        <v>24</v>
      </c>
      <c r="G363" t="s">
        <v>1542</v>
      </c>
      <c r="H363" t="s">
        <v>2981</v>
      </c>
      <c r="I363" t="s">
        <v>19</v>
      </c>
      <c r="J363" t="s">
        <v>20</v>
      </c>
      <c r="K363" t="s">
        <v>25</v>
      </c>
      <c r="L363" t="s">
        <v>26</v>
      </c>
      <c r="M363" t="s">
        <v>27</v>
      </c>
      <c r="N363" t="s">
        <v>20</v>
      </c>
      <c r="O363" t="s">
        <v>31</v>
      </c>
      <c r="P363" t="s">
        <v>31</v>
      </c>
    </row>
    <row r="364" spans="1:16" x14ac:dyDescent="0.3">
      <c r="A364" t="s">
        <v>2982</v>
      </c>
      <c r="B364" t="s">
        <v>138</v>
      </c>
      <c r="C364" t="s">
        <v>139</v>
      </c>
      <c r="D364" t="s">
        <v>2982</v>
      </c>
      <c r="E364" t="s">
        <v>18</v>
      </c>
      <c r="F364" t="s">
        <v>18</v>
      </c>
      <c r="G364" t="s">
        <v>2983</v>
      </c>
      <c r="H364" t="s">
        <v>2984</v>
      </c>
      <c r="I364" t="s">
        <v>19</v>
      </c>
      <c r="J364" t="s">
        <v>20</v>
      </c>
      <c r="K364" t="s">
        <v>21</v>
      </c>
      <c r="L364" t="s">
        <v>22</v>
      </c>
      <c r="M364" t="s">
        <v>2985</v>
      </c>
      <c r="N364" t="s">
        <v>20</v>
      </c>
      <c r="O364" t="s">
        <v>2986</v>
      </c>
      <c r="P364" t="s">
        <v>140</v>
      </c>
    </row>
    <row r="365" spans="1:16" x14ac:dyDescent="0.3">
      <c r="A365" t="s">
        <v>2987</v>
      </c>
      <c r="B365" t="s">
        <v>138</v>
      </c>
      <c r="C365" t="s">
        <v>139</v>
      </c>
      <c r="D365" t="s">
        <v>2003</v>
      </c>
      <c r="E365" t="s">
        <v>23</v>
      </c>
      <c r="F365" t="s">
        <v>24</v>
      </c>
      <c r="G365" t="s">
        <v>1189</v>
      </c>
      <c r="H365" t="s">
        <v>2988</v>
      </c>
      <c r="I365" t="s">
        <v>19</v>
      </c>
      <c r="J365" t="s">
        <v>20</v>
      </c>
      <c r="K365" t="s">
        <v>25</v>
      </c>
      <c r="L365" t="s">
        <v>26</v>
      </c>
      <c r="M365" t="s">
        <v>27</v>
      </c>
      <c r="N365" t="s">
        <v>20</v>
      </c>
      <c r="O365" t="s">
        <v>31</v>
      </c>
      <c r="P365" t="s">
        <v>31</v>
      </c>
    </row>
    <row r="366" spans="1:16" x14ac:dyDescent="0.3">
      <c r="A366" t="s">
        <v>2989</v>
      </c>
      <c r="B366" t="s">
        <v>138</v>
      </c>
      <c r="C366" t="s">
        <v>139</v>
      </c>
      <c r="D366" t="s">
        <v>2989</v>
      </c>
      <c r="E366" t="s">
        <v>18</v>
      </c>
      <c r="F366" t="s">
        <v>18</v>
      </c>
      <c r="G366" t="s">
        <v>2990</v>
      </c>
      <c r="H366" t="s">
        <v>2991</v>
      </c>
      <c r="I366" t="s">
        <v>19</v>
      </c>
      <c r="J366" t="s">
        <v>20</v>
      </c>
      <c r="K366" t="s">
        <v>21</v>
      </c>
      <c r="L366" t="s">
        <v>22</v>
      </c>
      <c r="M366" t="s">
        <v>2992</v>
      </c>
      <c r="N366" t="s">
        <v>20</v>
      </c>
      <c r="O366" t="s">
        <v>2950</v>
      </c>
      <c r="P366" t="s">
        <v>2993</v>
      </c>
    </row>
    <row r="367" spans="1:16" x14ac:dyDescent="0.3">
      <c r="A367" t="s">
        <v>2994</v>
      </c>
      <c r="B367" t="s">
        <v>144</v>
      </c>
      <c r="C367" t="s">
        <v>145</v>
      </c>
      <c r="D367" t="s">
        <v>2013</v>
      </c>
      <c r="E367" t="s">
        <v>23</v>
      </c>
      <c r="F367" t="s">
        <v>24</v>
      </c>
      <c r="G367" t="s">
        <v>2995</v>
      </c>
      <c r="H367" t="s">
        <v>2996</v>
      </c>
      <c r="I367" t="s">
        <v>19</v>
      </c>
      <c r="J367" t="s">
        <v>20</v>
      </c>
      <c r="K367" t="s">
        <v>25</v>
      </c>
      <c r="L367" t="s">
        <v>26</v>
      </c>
      <c r="M367" t="s">
        <v>27</v>
      </c>
      <c r="N367" t="s">
        <v>20</v>
      </c>
      <c r="O367" t="s">
        <v>31</v>
      </c>
      <c r="P367" t="s">
        <v>31</v>
      </c>
    </row>
    <row r="368" spans="1:16" x14ac:dyDescent="0.3">
      <c r="A368" t="s">
        <v>2997</v>
      </c>
      <c r="B368" t="s">
        <v>144</v>
      </c>
      <c r="C368" t="s">
        <v>145</v>
      </c>
      <c r="D368" t="s">
        <v>1927</v>
      </c>
      <c r="E368" t="s">
        <v>23</v>
      </c>
      <c r="F368" t="s">
        <v>24</v>
      </c>
      <c r="G368" t="s">
        <v>2998</v>
      </c>
      <c r="H368" t="s">
        <v>2999</v>
      </c>
      <c r="I368" t="s">
        <v>19</v>
      </c>
      <c r="J368" t="s">
        <v>20</v>
      </c>
      <c r="K368" t="s">
        <v>25</v>
      </c>
      <c r="L368" t="s">
        <v>26</v>
      </c>
      <c r="M368" t="s">
        <v>27</v>
      </c>
      <c r="N368" t="s">
        <v>20</v>
      </c>
      <c r="O368" t="s">
        <v>31</v>
      </c>
      <c r="P368" t="s">
        <v>31</v>
      </c>
    </row>
    <row r="369" spans="1:16" x14ac:dyDescent="0.3">
      <c r="A369" t="s">
        <v>3000</v>
      </c>
      <c r="B369" t="s">
        <v>144</v>
      </c>
      <c r="C369" t="s">
        <v>145</v>
      </c>
      <c r="D369" t="s">
        <v>1936</v>
      </c>
      <c r="E369" t="s">
        <v>23</v>
      </c>
      <c r="F369" t="s">
        <v>24</v>
      </c>
      <c r="G369" t="s">
        <v>3001</v>
      </c>
      <c r="H369" t="s">
        <v>3002</v>
      </c>
      <c r="I369" t="s">
        <v>19</v>
      </c>
      <c r="J369" t="s">
        <v>20</v>
      </c>
      <c r="K369" t="s">
        <v>25</v>
      </c>
      <c r="L369" t="s">
        <v>26</v>
      </c>
      <c r="M369" t="s">
        <v>27</v>
      </c>
      <c r="N369" t="s">
        <v>20</v>
      </c>
      <c r="O369" t="s">
        <v>31</v>
      </c>
      <c r="P369" t="s">
        <v>31</v>
      </c>
    </row>
    <row r="370" spans="1:16" x14ac:dyDescent="0.3">
      <c r="A370" t="s">
        <v>3003</v>
      </c>
      <c r="B370" t="s">
        <v>144</v>
      </c>
      <c r="C370" t="s">
        <v>145</v>
      </c>
      <c r="D370" t="s">
        <v>1943</v>
      </c>
      <c r="E370" t="s">
        <v>23</v>
      </c>
      <c r="F370" t="s">
        <v>24</v>
      </c>
      <c r="G370" t="s">
        <v>33</v>
      </c>
      <c r="H370" t="s">
        <v>1095</v>
      </c>
      <c r="I370" t="s">
        <v>19</v>
      </c>
      <c r="J370" t="s">
        <v>20</v>
      </c>
      <c r="K370" t="s">
        <v>25</v>
      </c>
      <c r="L370" t="s">
        <v>26</v>
      </c>
      <c r="M370" t="s">
        <v>27</v>
      </c>
      <c r="N370" t="s">
        <v>20</v>
      </c>
      <c r="O370" t="s">
        <v>31</v>
      </c>
      <c r="P370" t="s">
        <v>31</v>
      </c>
    </row>
    <row r="371" spans="1:16" x14ac:dyDescent="0.3">
      <c r="A371" t="s">
        <v>3004</v>
      </c>
      <c r="B371" t="s">
        <v>144</v>
      </c>
      <c r="C371" t="s">
        <v>145</v>
      </c>
      <c r="D371" t="s">
        <v>1952</v>
      </c>
      <c r="E371" t="s">
        <v>23</v>
      </c>
      <c r="F371" t="s">
        <v>24</v>
      </c>
      <c r="G371" t="s">
        <v>3005</v>
      </c>
      <c r="H371" t="s">
        <v>1052</v>
      </c>
      <c r="I371" t="s">
        <v>19</v>
      </c>
      <c r="J371" t="s">
        <v>20</v>
      </c>
      <c r="K371" t="s">
        <v>25</v>
      </c>
      <c r="L371" t="s">
        <v>26</v>
      </c>
      <c r="M371" t="s">
        <v>27</v>
      </c>
      <c r="N371" t="s">
        <v>20</v>
      </c>
      <c r="O371" t="s">
        <v>31</v>
      </c>
      <c r="P371" t="s">
        <v>31</v>
      </c>
    </row>
    <row r="372" spans="1:16" x14ac:dyDescent="0.3">
      <c r="A372" t="s">
        <v>3006</v>
      </c>
      <c r="B372" t="s">
        <v>144</v>
      </c>
      <c r="C372" t="s">
        <v>145</v>
      </c>
      <c r="D372" t="s">
        <v>1900</v>
      </c>
      <c r="E372" t="s">
        <v>23</v>
      </c>
      <c r="F372" t="s">
        <v>24</v>
      </c>
      <c r="G372" t="s">
        <v>3007</v>
      </c>
      <c r="H372" t="s">
        <v>574</v>
      </c>
      <c r="I372" t="s">
        <v>19</v>
      </c>
      <c r="J372" t="s">
        <v>20</v>
      </c>
      <c r="K372" t="s">
        <v>25</v>
      </c>
      <c r="L372" t="s">
        <v>26</v>
      </c>
      <c r="M372" t="s">
        <v>27</v>
      </c>
      <c r="N372" t="s">
        <v>20</v>
      </c>
      <c r="O372" t="s">
        <v>31</v>
      </c>
      <c r="P372" t="s">
        <v>31</v>
      </c>
    </row>
    <row r="373" spans="1:16" x14ac:dyDescent="0.3">
      <c r="A373" t="s">
        <v>3008</v>
      </c>
      <c r="B373" t="s">
        <v>144</v>
      </c>
      <c r="C373" t="s">
        <v>145</v>
      </c>
      <c r="D373" t="s">
        <v>1909</v>
      </c>
      <c r="E373" t="s">
        <v>23</v>
      </c>
      <c r="F373" t="s">
        <v>24</v>
      </c>
      <c r="G373" t="s">
        <v>1459</v>
      </c>
      <c r="H373" t="s">
        <v>1063</v>
      </c>
      <c r="I373" t="s">
        <v>19</v>
      </c>
      <c r="J373" t="s">
        <v>20</v>
      </c>
      <c r="K373" t="s">
        <v>25</v>
      </c>
      <c r="L373" t="s">
        <v>26</v>
      </c>
      <c r="M373" t="s">
        <v>27</v>
      </c>
      <c r="N373" t="s">
        <v>20</v>
      </c>
      <c r="O373" t="s">
        <v>31</v>
      </c>
      <c r="P373" t="s">
        <v>31</v>
      </c>
    </row>
    <row r="374" spans="1:16" x14ac:dyDescent="0.3">
      <c r="A374" t="s">
        <v>3009</v>
      </c>
      <c r="B374" t="s">
        <v>144</v>
      </c>
      <c r="C374" t="s">
        <v>145</v>
      </c>
      <c r="D374" t="s">
        <v>2082</v>
      </c>
      <c r="E374" t="s">
        <v>23</v>
      </c>
      <c r="F374" t="s">
        <v>24</v>
      </c>
      <c r="G374" t="s">
        <v>754</v>
      </c>
      <c r="H374" t="s">
        <v>1679</v>
      </c>
      <c r="I374" t="s">
        <v>19</v>
      </c>
      <c r="J374" t="s">
        <v>20</v>
      </c>
      <c r="K374" t="s">
        <v>25</v>
      </c>
      <c r="L374" t="s">
        <v>26</v>
      </c>
      <c r="M374" t="s">
        <v>27</v>
      </c>
      <c r="N374" t="s">
        <v>20</v>
      </c>
      <c r="O374" t="s">
        <v>31</v>
      </c>
      <c r="P374" t="s">
        <v>31</v>
      </c>
    </row>
    <row r="375" spans="1:16" x14ac:dyDescent="0.3">
      <c r="A375" t="s">
        <v>3010</v>
      </c>
      <c r="B375" t="s">
        <v>144</v>
      </c>
      <c r="C375" t="s">
        <v>145</v>
      </c>
      <c r="D375" t="s">
        <v>2085</v>
      </c>
      <c r="E375" t="s">
        <v>23</v>
      </c>
      <c r="F375" t="s">
        <v>24</v>
      </c>
      <c r="G375" t="s">
        <v>1421</v>
      </c>
      <c r="H375" t="s">
        <v>3011</v>
      </c>
      <c r="I375" t="s">
        <v>19</v>
      </c>
      <c r="J375" t="s">
        <v>20</v>
      </c>
      <c r="K375" t="s">
        <v>25</v>
      </c>
      <c r="L375" t="s">
        <v>26</v>
      </c>
      <c r="M375" t="s">
        <v>27</v>
      </c>
      <c r="N375" t="s">
        <v>20</v>
      </c>
      <c r="O375" t="s">
        <v>31</v>
      </c>
      <c r="P375" t="s">
        <v>31</v>
      </c>
    </row>
    <row r="376" spans="1:16" x14ac:dyDescent="0.3">
      <c r="A376" t="s">
        <v>3012</v>
      </c>
      <c r="B376" t="s">
        <v>144</v>
      </c>
      <c r="C376" t="s">
        <v>145</v>
      </c>
      <c r="D376" t="s">
        <v>2024</v>
      </c>
      <c r="E376" t="s">
        <v>23</v>
      </c>
      <c r="F376" t="s">
        <v>24</v>
      </c>
      <c r="G376" t="s">
        <v>1152</v>
      </c>
      <c r="H376" t="s">
        <v>3013</v>
      </c>
      <c r="I376" t="s">
        <v>19</v>
      </c>
      <c r="J376" t="s">
        <v>20</v>
      </c>
      <c r="K376" t="s">
        <v>25</v>
      </c>
      <c r="L376" t="s">
        <v>26</v>
      </c>
      <c r="M376" t="s">
        <v>27</v>
      </c>
      <c r="N376" t="s">
        <v>20</v>
      </c>
      <c r="O376" t="s">
        <v>31</v>
      </c>
      <c r="P376" t="s">
        <v>31</v>
      </c>
    </row>
    <row r="377" spans="1:16" x14ac:dyDescent="0.3">
      <c r="A377" t="s">
        <v>3014</v>
      </c>
      <c r="B377" t="s">
        <v>144</v>
      </c>
      <c r="C377" t="s">
        <v>145</v>
      </c>
      <c r="D377" t="s">
        <v>2099</v>
      </c>
      <c r="E377" t="s">
        <v>23</v>
      </c>
      <c r="F377" t="s">
        <v>24</v>
      </c>
      <c r="G377" t="s">
        <v>3015</v>
      </c>
      <c r="H377" t="s">
        <v>1796</v>
      </c>
      <c r="I377" t="s">
        <v>19</v>
      </c>
      <c r="J377" t="s">
        <v>20</v>
      </c>
      <c r="K377" t="s">
        <v>25</v>
      </c>
      <c r="L377" t="s">
        <v>26</v>
      </c>
      <c r="M377" t="s">
        <v>27</v>
      </c>
      <c r="N377" t="s">
        <v>20</v>
      </c>
      <c r="O377" t="s">
        <v>31</v>
      </c>
      <c r="P377" t="s">
        <v>31</v>
      </c>
    </row>
    <row r="378" spans="1:16" x14ac:dyDescent="0.3">
      <c r="A378" t="s">
        <v>3016</v>
      </c>
      <c r="B378" t="s">
        <v>144</v>
      </c>
      <c r="C378" t="s">
        <v>145</v>
      </c>
      <c r="D378" t="s">
        <v>2000</v>
      </c>
      <c r="E378" t="s">
        <v>23</v>
      </c>
      <c r="F378" t="s">
        <v>24</v>
      </c>
      <c r="G378" t="s">
        <v>433</v>
      </c>
      <c r="H378" t="s">
        <v>1204</v>
      </c>
      <c r="I378" t="s">
        <v>19</v>
      </c>
      <c r="J378" t="s">
        <v>20</v>
      </c>
      <c r="K378" t="s">
        <v>25</v>
      </c>
      <c r="L378" t="s">
        <v>26</v>
      </c>
      <c r="M378" t="s">
        <v>27</v>
      </c>
      <c r="N378" t="s">
        <v>20</v>
      </c>
      <c r="O378" t="s">
        <v>31</v>
      </c>
      <c r="P378" t="s">
        <v>31</v>
      </c>
    </row>
    <row r="379" spans="1:16" x14ac:dyDescent="0.3">
      <c r="A379" t="s">
        <v>3017</v>
      </c>
      <c r="B379" t="s">
        <v>144</v>
      </c>
      <c r="C379" t="s">
        <v>145</v>
      </c>
      <c r="D379" t="s">
        <v>2003</v>
      </c>
      <c r="E379" t="s">
        <v>23</v>
      </c>
      <c r="F379" t="s">
        <v>24</v>
      </c>
      <c r="G379" t="s">
        <v>3018</v>
      </c>
      <c r="H379" t="s">
        <v>3019</v>
      </c>
      <c r="I379" t="s">
        <v>19</v>
      </c>
      <c r="J379" t="s">
        <v>20</v>
      </c>
      <c r="K379" t="s">
        <v>25</v>
      </c>
      <c r="L379" t="s">
        <v>26</v>
      </c>
      <c r="M379" t="s">
        <v>27</v>
      </c>
      <c r="N379" t="s">
        <v>20</v>
      </c>
      <c r="O379" t="s">
        <v>31</v>
      </c>
      <c r="P379" t="s">
        <v>31</v>
      </c>
    </row>
    <row r="380" spans="1:16" x14ac:dyDescent="0.3">
      <c r="A380" t="s">
        <v>3020</v>
      </c>
      <c r="B380" t="s">
        <v>144</v>
      </c>
      <c r="C380" t="s">
        <v>145</v>
      </c>
      <c r="D380" t="s">
        <v>2006</v>
      </c>
      <c r="E380" t="s">
        <v>23</v>
      </c>
      <c r="F380" t="s">
        <v>24</v>
      </c>
      <c r="G380" t="s">
        <v>3021</v>
      </c>
      <c r="H380" t="s">
        <v>3022</v>
      </c>
      <c r="I380" t="s">
        <v>19</v>
      </c>
      <c r="J380" t="s">
        <v>20</v>
      </c>
      <c r="K380" t="s">
        <v>25</v>
      </c>
      <c r="L380" t="s">
        <v>26</v>
      </c>
      <c r="M380" t="s">
        <v>27</v>
      </c>
      <c r="N380" t="s">
        <v>20</v>
      </c>
      <c r="O380" t="s">
        <v>31</v>
      </c>
      <c r="P380" t="s">
        <v>31</v>
      </c>
    </row>
    <row r="381" spans="1:16" x14ac:dyDescent="0.3">
      <c r="A381" t="s">
        <v>3023</v>
      </c>
      <c r="B381" t="s">
        <v>148</v>
      </c>
      <c r="C381" t="s">
        <v>149</v>
      </c>
      <c r="D381" t="s">
        <v>1856</v>
      </c>
      <c r="E381" t="s">
        <v>49</v>
      </c>
      <c r="F381" t="s">
        <v>51</v>
      </c>
      <c r="G381" t="s">
        <v>3024</v>
      </c>
      <c r="H381" t="s">
        <v>3025</v>
      </c>
      <c r="I381" t="s">
        <v>19</v>
      </c>
      <c r="J381" t="s">
        <v>20</v>
      </c>
      <c r="K381" t="s">
        <v>25</v>
      </c>
      <c r="L381" t="s">
        <v>26</v>
      </c>
      <c r="M381" t="s">
        <v>53</v>
      </c>
      <c r="N381" t="s">
        <v>20</v>
      </c>
      <c r="O381" t="s">
        <v>31</v>
      </c>
      <c r="P381" t="s">
        <v>31</v>
      </c>
    </row>
    <row r="382" spans="1:16" x14ac:dyDescent="0.3">
      <c r="A382" t="s">
        <v>3026</v>
      </c>
      <c r="B382" t="s">
        <v>148</v>
      </c>
      <c r="C382" t="s">
        <v>149</v>
      </c>
      <c r="D382" t="s">
        <v>2013</v>
      </c>
      <c r="E382" t="s">
        <v>49</v>
      </c>
      <c r="F382" t="s">
        <v>50</v>
      </c>
      <c r="G382" t="s">
        <v>1026</v>
      </c>
      <c r="H382" t="s">
        <v>3027</v>
      </c>
      <c r="I382" t="s">
        <v>19</v>
      </c>
      <c r="J382" t="s">
        <v>20</v>
      </c>
      <c r="K382" t="s">
        <v>25</v>
      </c>
      <c r="L382" t="s">
        <v>26</v>
      </c>
      <c r="M382" t="s">
        <v>27</v>
      </c>
      <c r="N382" t="s">
        <v>20</v>
      </c>
      <c r="O382" t="s">
        <v>31</v>
      </c>
      <c r="P382" t="s">
        <v>31</v>
      </c>
    </row>
    <row r="383" spans="1:16" x14ac:dyDescent="0.3">
      <c r="A383" t="s">
        <v>3028</v>
      </c>
      <c r="B383" t="s">
        <v>148</v>
      </c>
      <c r="C383" t="s">
        <v>149</v>
      </c>
      <c r="D383" t="s">
        <v>1864</v>
      </c>
      <c r="E383" t="s">
        <v>49</v>
      </c>
      <c r="F383" t="s">
        <v>50</v>
      </c>
      <c r="G383" t="s">
        <v>3029</v>
      </c>
      <c r="H383" t="s">
        <v>3030</v>
      </c>
      <c r="I383" t="s">
        <v>19</v>
      </c>
      <c r="J383" t="s">
        <v>20</v>
      </c>
      <c r="K383" t="s">
        <v>25</v>
      </c>
      <c r="L383" t="s">
        <v>26</v>
      </c>
      <c r="M383" t="s">
        <v>27</v>
      </c>
      <c r="N383" t="s">
        <v>20</v>
      </c>
      <c r="O383" t="s">
        <v>31</v>
      </c>
      <c r="P383" t="s">
        <v>31</v>
      </c>
    </row>
    <row r="384" spans="1:16" x14ac:dyDescent="0.3">
      <c r="A384" t="s">
        <v>3031</v>
      </c>
      <c r="B384" t="s">
        <v>148</v>
      </c>
      <c r="C384" t="s">
        <v>149</v>
      </c>
      <c r="D384" t="s">
        <v>1927</v>
      </c>
      <c r="E384" t="s">
        <v>49</v>
      </c>
      <c r="F384" t="s">
        <v>50</v>
      </c>
      <c r="G384" t="s">
        <v>3032</v>
      </c>
      <c r="H384" t="s">
        <v>3033</v>
      </c>
      <c r="I384" t="s">
        <v>19</v>
      </c>
      <c r="J384" t="s">
        <v>20</v>
      </c>
      <c r="K384" t="s">
        <v>25</v>
      </c>
      <c r="L384" t="s">
        <v>26</v>
      </c>
      <c r="M384" t="s">
        <v>27</v>
      </c>
      <c r="N384" t="s">
        <v>20</v>
      </c>
      <c r="O384" t="s">
        <v>31</v>
      </c>
      <c r="P384" t="s">
        <v>31</v>
      </c>
    </row>
    <row r="385" spans="1:16" x14ac:dyDescent="0.3">
      <c r="A385" t="s">
        <v>3034</v>
      </c>
      <c r="B385" t="s">
        <v>148</v>
      </c>
      <c r="C385" t="s">
        <v>149</v>
      </c>
      <c r="D385" t="s">
        <v>1871</v>
      </c>
      <c r="E385" t="s">
        <v>49</v>
      </c>
      <c r="F385" t="s">
        <v>50</v>
      </c>
      <c r="G385" t="s">
        <v>3035</v>
      </c>
      <c r="H385" t="s">
        <v>3036</v>
      </c>
      <c r="I385" t="s">
        <v>19</v>
      </c>
      <c r="J385" t="s">
        <v>20</v>
      </c>
      <c r="K385" t="s">
        <v>25</v>
      </c>
      <c r="L385" t="s">
        <v>26</v>
      </c>
      <c r="M385" t="s">
        <v>27</v>
      </c>
      <c r="N385" t="s">
        <v>20</v>
      </c>
      <c r="O385" t="s">
        <v>31</v>
      </c>
      <c r="P385" t="s">
        <v>31</v>
      </c>
    </row>
    <row r="386" spans="1:16" x14ac:dyDescent="0.3">
      <c r="A386" t="s">
        <v>3037</v>
      </c>
      <c r="B386" t="s">
        <v>148</v>
      </c>
      <c r="C386" t="s">
        <v>149</v>
      </c>
      <c r="D386" t="s">
        <v>3037</v>
      </c>
      <c r="E386" t="s">
        <v>18</v>
      </c>
      <c r="F386" t="s">
        <v>18</v>
      </c>
      <c r="G386" t="s">
        <v>3038</v>
      </c>
      <c r="H386" t="s">
        <v>3039</v>
      </c>
      <c r="I386" t="s">
        <v>19</v>
      </c>
      <c r="J386" t="s">
        <v>20</v>
      </c>
      <c r="K386" t="s">
        <v>21</v>
      </c>
      <c r="L386" t="s">
        <v>22</v>
      </c>
      <c r="M386" t="s">
        <v>3040</v>
      </c>
      <c r="N386" t="s">
        <v>20</v>
      </c>
      <c r="O386" t="s">
        <v>3041</v>
      </c>
      <c r="P386" t="s">
        <v>3041</v>
      </c>
    </row>
    <row r="387" spans="1:16" x14ac:dyDescent="0.3">
      <c r="A387" t="s">
        <v>3042</v>
      </c>
      <c r="B387" t="s">
        <v>148</v>
      </c>
      <c r="C387" t="s">
        <v>149</v>
      </c>
      <c r="D387" t="s">
        <v>1943</v>
      </c>
      <c r="E387" t="s">
        <v>49</v>
      </c>
      <c r="F387" t="s">
        <v>50</v>
      </c>
      <c r="G387" t="s">
        <v>3043</v>
      </c>
      <c r="H387" t="s">
        <v>3044</v>
      </c>
      <c r="I387" t="s">
        <v>19</v>
      </c>
      <c r="J387" t="s">
        <v>20</v>
      </c>
      <c r="K387" t="s">
        <v>25</v>
      </c>
      <c r="L387" t="s">
        <v>26</v>
      </c>
      <c r="M387" t="s">
        <v>27</v>
      </c>
      <c r="N387" t="s">
        <v>20</v>
      </c>
      <c r="O387" t="s">
        <v>31</v>
      </c>
      <c r="P387" t="s">
        <v>31</v>
      </c>
    </row>
    <row r="388" spans="1:16" x14ac:dyDescent="0.3">
      <c r="A388" t="s">
        <v>3045</v>
      </c>
      <c r="B388" t="s">
        <v>148</v>
      </c>
      <c r="C388" t="s">
        <v>149</v>
      </c>
      <c r="D388" t="s">
        <v>1952</v>
      </c>
      <c r="E388" t="s">
        <v>49</v>
      </c>
      <c r="F388" t="s">
        <v>50</v>
      </c>
      <c r="G388" t="s">
        <v>3046</v>
      </c>
      <c r="H388" t="s">
        <v>978</v>
      </c>
      <c r="I388" t="s">
        <v>19</v>
      </c>
      <c r="J388" t="s">
        <v>20</v>
      </c>
      <c r="K388" t="s">
        <v>25</v>
      </c>
      <c r="L388" t="s">
        <v>26</v>
      </c>
      <c r="M388" t="s">
        <v>27</v>
      </c>
      <c r="N388" t="s">
        <v>20</v>
      </c>
      <c r="O388" t="s">
        <v>31</v>
      </c>
      <c r="P388" t="s">
        <v>31</v>
      </c>
    </row>
    <row r="389" spans="1:16" x14ac:dyDescent="0.3">
      <c r="A389" t="s">
        <v>3047</v>
      </c>
      <c r="B389" t="s">
        <v>148</v>
      </c>
      <c r="C389" t="s">
        <v>149</v>
      </c>
      <c r="D389" t="s">
        <v>1900</v>
      </c>
      <c r="E389" t="s">
        <v>49</v>
      </c>
      <c r="F389" t="s">
        <v>51</v>
      </c>
      <c r="G389" t="s">
        <v>3048</v>
      </c>
      <c r="H389" t="s">
        <v>1371</v>
      </c>
      <c r="I389" t="s">
        <v>19</v>
      </c>
      <c r="J389" t="s">
        <v>20</v>
      </c>
      <c r="K389" t="s">
        <v>25</v>
      </c>
      <c r="L389" t="s">
        <v>26</v>
      </c>
      <c r="M389" t="s">
        <v>53</v>
      </c>
      <c r="N389" t="s">
        <v>20</v>
      </c>
      <c r="O389" t="s">
        <v>31</v>
      </c>
      <c r="P389" t="s">
        <v>31</v>
      </c>
    </row>
    <row r="390" spans="1:16" x14ac:dyDescent="0.3">
      <c r="A390" t="s">
        <v>3049</v>
      </c>
      <c r="B390" t="s">
        <v>148</v>
      </c>
      <c r="C390" t="s">
        <v>149</v>
      </c>
      <c r="D390" t="s">
        <v>1960</v>
      </c>
      <c r="E390" t="s">
        <v>49</v>
      </c>
      <c r="F390" t="s">
        <v>50</v>
      </c>
      <c r="G390" t="s">
        <v>3050</v>
      </c>
      <c r="H390" t="s">
        <v>3051</v>
      </c>
      <c r="I390" t="s">
        <v>19</v>
      </c>
      <c r="J390" t="s">
        <v>20</v>
      </c>
      <c r="K390" t="s">
        <v>25</v>
      </c>
      <c r="L390" t="s">
        <v>26</v>
      </c>
      <c r="M390" t="s">
        <v>27</v>
      </c>
      <c r="N390" t="s">
        <v>20</v>
      </c>
      <c r="O390" t="s">
        <v>31</v>
      </c>
      <c r="P390" t="s">
        <v>31</v>
      </c>
    </row>
    <row r="391" spans="1:16" x14ac:dyDescent="0.3">
      <c r="A391" t="s">
        <v>3052</v>
      </c>
      <c r="B391" t="s">
        <v>148</v>
      </c>
      <c r="C391" t="s">
        <v>149</v>
      </c>
      <c r="D391" t="s">
        <v>1909</v>
      </c>
      <c r="E391" t="s">
        <v>49</v>
      </c>
      <c r="F391" t="s">
        <v>50</v>
      </c>
      <c r="G391" t="s">
        <v>3053</v>
      </c>
      <c r="H391" t="s">
        <v>3054</v>
      </c>
      <c r="I391" t="s">
        <v>19</v>
      </c>
      <c r="J391" t="s">
        <v>20</v>
      </c>
      <c r="K391" t="s">
        <v>25</v>
      </c>
      <c r="L391" t="s">
        <v>26</v>
      </c>
      <c r="M391" t="s">
        <v>27</v>
      </c>
      <c r="N391" t="s">
        <v>20</v>
      </c>
      <c r="O391" t="s">
        <v>31</v>
      </c>
      <c r="P391" t="s">
        <v>31</v>
      </c>
    </row>
    <row r="392" spans="1:16" x14ac:dyDescent="0.3">
      <c r="A392" t="s">
        <v>3055</v>
      </c>
      <c r="B392" t="s">
        <v>148</v>
      </c>
      <c r="C392" t="s">
        <v>149</v>
      </c>
      <c r="D392" t="s">
        <v>2082</v>
      </c>
      <c r="E392" t="s">
        <v>49</v>
      </c>
      <c r="F392" t="s">
        <v>50</v>
      </c>
      <c r="G392" t="s">
        <v>3056</v>
      </c>
      <c r="H392" t="s">
        <v>3057</v>
      </c>
      <c r="I392" t="s">
        <v>19</v>
      </c>
      <c r="J392" t="s">
        <v>20</v>
      </c>
      <c r="K392" t="s">
        <v>25</v>
      </c>
      <c r="L392" t="s">
        <v>26</v>
      </c>
      <c r="M392" t="s">
        <v>27</v>
      </c>
      <c r="N392" t="s">
        <v>20</v>
      </c>
      <c r="O392" t="s">
        <v>31</v>
      </c>
      <c r="P392" t="s">
        <v>31</v>
      </c>
    </row>
    <row r="393" spans="1:16" x14ac:dyDescent="0.3">
      <c r="A393" t="s">
        <v>3058</v>
      </c>
      <c r="B393" t="s">
        <v>148</v>
      </c>
      <c r="C393" t="s">
        <v>149</v>
      </c>
      <c r="D393" t="s">
        <v>2085</v>
      </c>
      <c r="E393" t="s">
        <v>49</v>
      </c>
      <c r="F393" t="s">
        <v>50</v>
      </c>
      <c r="G393" t="s">
        <v>3059</v>
      </c>
      <c r="H393" t="s">
        <v>3060</v>
      </c>
      <c r="I393" t="s">
        <v>19</v>
      </c>
      <c r="J393" t="s">
        <v>20</v>
      </c>
      <c r="K393" t="s">
        <v>25</v>
      </c>
      <c r="L393" t="s">
        <v>26</v>
      </c>
      <c r="M393" t="s">
        <v>27</v>
      </c>
      <c r="N393" t="s">
        <v>20</v>
      </c>
      <c r="O393" t="s">
        <v>31</v>
      </c>
      <c r="P393" t="s">
        <v>31</v>
      </c>
    </row>
    <row r="394" spans="1:16" x14ac:dyDescent="0.3">
      <c r="A394" t="s">
        <v>3061</v>
      </c>
      <c r="B394" t="s">
        <v>148</v>
      </c>
      <c r="C394" t="s">
        <v>149</v>
      </c>
      <c r="D394" t="s">
        <v>2090</v>
      </c>
      <c r="E394" t="s">
        <v>49</v>
      </c>
      <c r="F394" t="s">
        <v>51</v>
      </c>
      <c r="G394" t="s">
        <v>3062</v>
      </c>
      <c r="H394" t="s">
        <v>3063</v>
      </c>
      <c r="I394" t="s">
        <v>19</v>
      </c>
      <c r="J394" t="s">
        <v>20</v>
      </c>
      <c r="K394" t="s">
        <v>25</v>
      </c>
      <c r="L394" t="s">
        <v>26</v>
      </c>
      <c r="M394" t="s">
        <v>53</v>
      </c>
      <c r="N394" t="s">
        <v>20</v>
      </c>
      <c r="O394" t="s">
        <v>31</v>
      </c>
      <c r="P394" t="s">
        <v>31</v>
      </c>
    </row>
    <row r="395" spans="1:16" x14ac:dyDescent="0.3">
      <c r="A395" t="s">
        <v>3064</v>
      </c>
      <c r="B395" t="s">
        <v>148</v>
      </c>
      <c r="C395" t="s">
        <v>149</v>
      </c>
      <c r="D395" t="s">
        <v>2024</v>
      </c>
      <c r="E395" t="s">
        <v>49</v>
      </c>
      <c r="F395" t="s">
        <v>50</v>
      </c>
      <c r="G395" t="s">
        <v>3065</v>
      </c>
      <c r="H395" t="s">
        <v>3066</v>
      </c>
      <c r="I395" t="s">
        <v>19</v>
      </c>
      <c r="J395" t="s">
        <v>20</v>
      </c>
      <c r="K395" t="s">
        <v>25</v>
      </c>
      <c r="L395" t="s">
        <v>26</v>
      </c>
      <c r="M395" t="s">
        <v>27</v>
      </c>
      <c r="N395" t="s">
        <v>20</v>
      </c>
      <c r="O395" t="s">
        <v>31</v>
      </c>
      <c r="P395" t="s">
        <v>31</v>
      </c>
    </row>
    <row r="396" spans="1:16" x14ac:dyDescent="0.3">
      <c r="A396" t="s">
        <v>3067</v>
      </c>
      <c r="B396" t="s">
        <v>148</v>
      </c>
      <c r="C396" t="s">
        <v>149</v>
      </c>
      <c r="D396" t="s">
        <v>2099</v>
      </c>
      <c r="E396" t="s">
        <v>49</v>
      </c>
      <c r="F396" t="s">
        <v>50</v>
      </c>
      <c r="G396" t="s">
        <v>3068</v>
      </c>
      <c r="H396" t="s">
        <v>3069</v>
      </c>
      <c r="I396" t="s">
        <v>19</v>
      </c>
      <c r="J396" t="s">
        <v>20</v>
      </c>
      <c r="K396" t="s">
        <v>25</v>
      </c>
      <c r="L396" t="s">
        <v>26</v>
      </c>
      <c r="M396" t="s">
        <v>27</v>
      </c>
      <c r="N396" t="s">
        <v>20</v>
      </c>
      <c r="O396" t="s">
        <v>31</v>
      </c>
      <c r="P396" t="s">
        <v>31</v>
      </c>
    </row>
    <row r="397" spans="1:16" x14ac:dyDescent="0.3">
      <c r="A397" t="s">
        <v>3070</v>
      </c>
      <c r="B397" t="s">
        <v>148</v>
      </c>
      <c r="C397" t="s">
        <v>149</v>
      </c>
      <c r="D397" t="s">
        <v>1996</v>
      </c>
      <c r="E397" t="s">
        <v>49</v>
      </c>
      <c r="F397" t="s">
        <v>50</v>
      </c>
      <c r="G397" t="s">
        <v>3071</v>
      </c>
      <c r="H397" t="s">
        <v>3072</v>
      </c>
      <c r="I397" t="s">
        <v>19</v>
      </c>
      <c r="J397" t="s">
        <v>20</v>
      </c>
      <c r="K397" t="s">
        <v>25</v>
      </c>
      <c r="L397" t="s">
        <v>26</v>
      </c>
      <c r="M397" t="s">
        <v>27</v>
      </c>
      <c r="N397" t="s">
        <v>20</v>
      </c>
      <c r="O397" t="s">
        <v>31</v>
      </c>
      <c r="P397" t="s">
        <v>31</v>
      </c>
    </row>
    <row r="398" spans="1:16" x14ac:dyDescent="0.3">
      <c r="A398" t="s">
        <v>3073</v>
      </c>
      <c r="B398" t="s">
        <v>148</v>
      </c>
      <c r="C398" t="s">
        <v>149</v>
      </c>
      <c r="D398" t="s">
        <v>2000</v>
      </c>
      <c r="E398" t="s">
        <v>49</v>
      </c>
      <c r="F398" t="s">
        <v>51</v>
      </c>
      <c r="G398" t="s">
        <v>3074</v>
      </c>
      <c r="H398" t="s">
        <v>267</v>
      </c>
      <c r="I398" t="s">
        <v>19</v>
      </c>
      <c r="J398" t="s">
        <v>20</v>
      </c>
      <c r="K398" t="s">
        <v>25</v>
      </c>
      <c r="L398" t="s">
        <v>26</v>
      </c>
      <c r="M398" t="s">
        <v>53</v>
      </c>
      <c r="N398" t="s">
        <v>20</v>
      </c>
      <c r="O398" t="s">
        <v>31</v>
      </c>
      <c r="P398" t="s">
        <v>31</v>
      </c>
    </row>
    <row r="399" spans="1:16" x14ac:dyDescent="0.3">
      <c r="A399" t="s">
        <v>3075</v>
      </c>
      <c r="B399" t="s">
        <v>148</v>
      </c>
      <c r="C399" t="s">
        <v>149</v>
      </c>
      <c r="D399" t="s">
        <v>2003</v>
      </c>
      <c r="E399" t="s">
        <v>49</v>
      </c>
      <c r="F399" t="s">
        <v>50</v>
      </c>
      <c r="G399" t="s">
        <v>3056</v>
      </c>
      <c r="H399" t="s">
        <v>977</v>
      </c>
      <c r="I399" t="s">
        <v>19</v>
      </c>
      <c r="J399" t="s">
        <v>20</v>
      </c>
      <c r="K399" t="s">
        <v>25</v>
      </c>
      <c r="L399" t="s">
        <v>26</v>
      </c>
      <c r="M399" t="s">
        <v>27</v>
      </c>
      <c r="N399" t="s">
        <v>20</v>
      </c>
      <c r="O399" t="s">
        <v>31</v>
      </c>
      <c r="P399" t="s">
        <v>31</v>
      </c>
    </row>
    <row r="400" spans="1:16" x14ac:dyDescent="0.3">
      <c r="A400" t="s">
        <v>3076</v>
      </c>
      <c r="B400" t="s">
        <v>148</v>
      </c>
      <c r="C400" t="s">
        <v>149</v>
      </c>
      <c r="D400" t="s">
        <v>2006</v>
      </c>
      <c r="E400" t="s">
        <v>49</v>
      </c>
      <c r="F400" t="s">
        <v>50</v>
      </c>
      <c r="G400" t="s">
        <v>1621</v>
      </c>
      <c r="H400" t="s">
        <v>3077</v>
      </c>
      <c r="I400" t="s">
        <v>19</v>
      </c>
      <c r="J400" t="s">
        <v>20</v>
      </c>
      <c r="K400" t="s">
        <v>25</v>
      </c>
      <c r="L400" t="s">
        <v>26</v>
      </c>
      <c r="M400" t="s">
        <v>27</v>
      </c>
      <c r="N400" t="s">
        <v>20</v>
      </c>
      <c r="O400" t="s">
        <v>31</v>
      </c>
      <c r="P400" t="s">
        <v>31</v>
      </c>
    </row>
    <row r="401" spans="1:16" x14ac:dyDescent="0.3">
      <c r="A401" t="s">
        <v>3078</v>
      </c>
      <c r="B401" t="s">
        <v>151</v>
      </c>
      <c r="C401" t="s">
        <v>152</v>
      </c>
      <c r="D401" t="s">
        <v>2013</v>
      </c>
      <c r="E401" t="s">
        <v>49</v>
      </c>
      <c r="F401" t="s">
        <v>50</v>
      </c>
      <c r="G401" t="s">
        <v>3079</v>
      </c>
      <c r="H401" t="s">
        <v>18</v>
      </c>
      <c r="I401" t="s">
        <v>19</v>
      </c>
      <c r="J401" t="s">
        <v>3080</v>
      </c>
      <c r="K401" t="s">
        <v>32</v>
      </c>
      <c r="L401" t="s">
        <v>26</v>
      </c>
      <c r="M401" t="s">
        <v>20</v>
      </c>
      <c r="N401" t="s">
        <v>20</v>
      </c>
      <c r="O401" t="s">
        <v>43</v>
      </c>
      <c r="P401" t="s">
        <v>21</v>
      </c>
    </row>
    <row r="402" spans="1:16" x14ac:dyDescent="0.3">
      <c r="A402" t="s">
        <v>3081</v>
      </c>
      <c r="B402" t="s">
        <v>151</v>
      </c>
      <c r="C402" t="s">
        <v>152</v>
      </c>
      <c r="D402" t="s">
        <v>1864</v>
      </c>
      <c r="E402" t="s">
        <v>49</v>
      </c>
      <c r="F402" t="s">
        <v>50</v>
      </c>
      <c r="G402" t="s">
        <v>3082</v>
      </c>
      <c r="H402" t="s">
        <v>18</v>
      </c>
      <c r="I402" t="s">
        <v>19</v>
      </c>
      <c r="J402" t="s">
        <v>3083</v>
      </c>
      <c r="K402" t="s">
        <v>32</v>
      </c>
      <c r="L402" t="s">
        <v>26</v>
      </c>
      <c r="M402" t="s">
        <v>20</v>
      </c>
      <c r="N402" t="s">
        <v>20</v>
      </c>
      <c r="O402" t="s">
        <v>43</v>
      </c>
      <c r="P402" t="s">
        <v>21</v>
      </c>
    </row>
    <row r="403" spans="1:16" x14ac:dyDescent="0.3">
      <c r="A403" t="s">
        <v>3084</v>
      </c>
      <c r="B403" t="s">
        <v>151</v>
      </c>
      <c r="C403" t="s">
        <v>152</v>
      </c>
      <c r="D403" t="s">
        <v>1927</v>
      </c>
      <c r="E403" t="s">
        <v>49</v>
      </c>
      <c r="F403" t="s">
        <v>50</v>
      </c>
      <c r="G403" t="s">
        <v>2995</v>
      </c>
      <c r="H403" t="s">
        <v>3085</v>
      </c>
      <c r="I403" t="s">
        <v>19</v>
      </c>
      <c r="J403" t="s">
        <v>1430</v>
      </c>
      <c r="K403" t="s">
        <v>32</v>
      </c>
      <c r="L403" t="s">
        <v>26</v>
      </c>
      <c r="M403" t="s">
        <v>27</v>
      </c>
      <c r="N403" t="s">
        <v>20</v>
      </c>
      <c r="O403" t="s">
        <v>43</v>
      </c>
      <c r="P403" t="s">
        <v>43</v>
      </c>
    </row>
    <row r="404" spans="1:16" x14ac:dyDescent="0.3">
      <c r="A404" t="s">
        <v>3086</v>
      </c>
      <c r="B404" t="s">
        <v>151</v>
      </c>
      <c r="C404" t="s">
        <v>152</v>
      </c>
      <c r="D404" t="s">
        <v>3086</v>
      </c>
      <c r="E404" t="s">
        <v>18</v>
      </c>
      <c r="F404" t="s">
        <v>18</v>
      </c>
      <c r="G404" t="s">
        <v>3087</v>
      </c>
      <c r="H404" t="s">
        <v>3088</v>
      </c>
      <c r="I404" t="s">
        <v>19</v>
      </c>
      <c r="J404" t="s">
        <v>20</v>
      </c>
      <c r="K404" t="s">
        <v>21</v>
      </c>
      <c r="L404" t="s">
        <v>22</v>
      </c>
      <c r="M404" t="s">
        <v>3089</v>
      </c>
      <c r="N404" t="s">
        <v>20</v>
      </c>
      <c r="O404" t="s">
        <v>3090</v>
      </c>
      <c r="P404" t="s">
        <v>3090</v>
      </c>
    </row>
    <row r="405" spans="1:16" x14ac:dyDescent="0.3">
      <c r="A405" t="s">
        <v>3091</v>
      </c>
      <c r="B405" t="s">
        <v>151</v>
      </c>
      <c r="C405" t="s">
        <v>152</v>
      </c>
      <c r="D405" t="s">
        <v>3091</v>
      </c>
      <c r="E405" t="s">
        <v>18</v>
      </c>
      <c r="F405" t="s">
        <v>18</v>
      </c>
      <c r="G405" t="s">
        <v>3092</v>
      </c>
      <c r="H405" t="s">
        <v>3093</v>
      </c>
      <c r="I405" t="s">
        <v>19</v>
      </c>
      <c r="J405" t="s">
        <v>20</v>
      </c>
      <c r="K405" t="s">
        <v>21</v>
      </c>
      <c r="L405" t="s">
        <v>22</v>
      </c>
      <c r="M405" t="s">
        <v>3094</v>
      </c>
      <c r="N405" t="s">
        <v>20</v>
      </c>
      <c r="O405" t="s">
        <v>1030</v>
      </c>
      <c r="P405" t="s">
        <v>3090</v>
      </c>
    </row>
    <row r="406" spans="1:16" x14ac:dyDescent="0.3">
      <c r="A406" t="s">
        <v>3095</v>
      </c>
      <c r="B406" t="s">
        <v>151</v>
      </c>
      <c r="C406" t="s">
        <v>152</v>
      </c>
      <c r="D406" t="s">
        <v>1880</v>
      </c>
      <c r="E406" t="s">
        <v>49</v>
      </c>
      <c r="F406" t="s">
        <v>50</v>
      </c>
      <c r="G406" t="s">
        <v>3096</v>
      </c>
      <c r="H406" t="s">
        <v>3097</v>
      </c>
      <c r="I406" t="s">
        <v>19</v>
      </c>
      <c r="J406" t="s">
        <v>3098</v>
      </c>
      <c r="K406" t="s">
        <v>32</v>
      </c>
      <c r="L406" t="s">
        <v>26</v>
      </c>
      <c r="M406" t="s">
        <v>27</v>
      </c>
      <c r="N406" t="s">
        <v>20</v>
      </c>
      <c r="O406" t="s">
        <v>43</v>
      </c>
      <c r="P406" t="s">
        <v>43</v>
      </c>
    </row>
    <row r="407" spans="1:16" x14ac:dyDescent="0.3">
      <c r="A407" t="s">
        <v>3099</v>
      </c>
      <c r="B407" t="s">
        <v>151</v>
      </c>
      <c r="C407" t="s">
        <v>152</v>
      </c>
      <c r="D407" t="s">
        <v>1943</v>
      </c>
      <c r="E407" t="s">
        <v>49</v>
      </c>
      <c r="F407" t="s">
        <v>50</v>
      </c>
      <c r="G407" t="s">
        <v>3100</v>
      </c>
      <c r="H407" t="s">
        <v>3101</v>
      </c>
      <c r="I407" t="s">
        <v>19</v>
      </c>
      <c r="J407" t="s">
        <v>3102</v>
      </c>
      <c r="K407" t="s">
        <v>32</v>
      </c>
      <c r="L407" t="s">
        <v>26</v>
      </c>
      <c r="M407" t="s">
        <v>27</v>
      </c>
      <c r="N407" t="s">
        <v>20</v>
      </c>
      <c r="O407" t="s">
        <v>43</v>
      </c>
      <c r="P407" t="s">
        <v>43</v>
      </c>
    </row>
    <row r="408" spans="1:16" x14ac:dyDescent="0.3">
      <c r="A408" t="s">
        <v>3103</v>
      </c>
      <c r="B408" t="s">
        <v>151</v>
      </c>
      <c r="C408" t="s">
        <v>152</v>
      </c>
      <c r="D408" t="s">
        <v>3103</v>
      </c>
      <c r="E408" t="s">
        <v>18</v>
      </c>
      <c r="F408" t="s">
        <v>18</v>
      </c>
      <c r="G408" t="s">
        <v>3104</v>
      </c>
      <c r="H408" t="s">
        <v>3105</v>
      </c>
      <c r="I408" t="s">
        <v>19</v>
      </c>
      <c r="J408" t="s">
        <v>20</v>
      </c>
      <c r="K408" t="s">
        <v>21</v>
      </c>
      <c r="L408" t="s">
        <v>22</v>
      </c>
      <c r="M408" t="s">
        <v>3106</v>
      </c>
      <c r="N408" t="s">
        <v>20</v>
      </c>
      <c r="O408" t="s">
        <v>1030</v>
      </c>
      <c r="P408" t="s">
        <v>1030</v>
      </c>
    </row>
    <row r="409" spans="1:16" x14ac:dyDescent="0.3">
      <c r="A409" t="s">
        <v>3107</v>
      </c>
      <c r="B409" t="s">
        <v>151</v>
      </c>
      <c r="C409" t="s">
        <v>152</v>
      </c>
      <c r="D409" t="s">
        <v>3107</v>
      </c>
      <c r="E409" t="s">
        <v>18</v>
      </c>
      <c r="F409" t="s">
        <v>18</v>
      </c>
      <c r="G409" t="s">
        <v>3108</v>
      </c>
      <c r="H409" t="s">
        <v>3109</v>
      </c>
      <c r="I409" t="s">
        <v>19</v>
      </c>
      <c r="J409" t="s">
        <v>20</v>
      </c>
      <c r="K409" t="s">
        <v>21</v>
      </c>
      <c r="L409" t="s">
        <v>22</v>
      </c>
      <c r="M409" t="s">
        <v>3110</v>
      </c>
      <c r="N409" t="s">
        <v>20</v>
      </c>
      <c r="O409" t="s">
        <v>3111</v>
      </c>
      <c r="P409" t="s">
        <v>3090</v>
      </c>
    </row>
    <row r="410" spans="1:16" x14ac:dyDescent="0.3">
      <c r="A410" t="s">
        <v>3112</v>
      </c>
      <c r="B410" t="s">
        <v>151</v>
      </c>
      <c r="C410" t="s">
        <v>152</v>
      </c>
      <c r="D410" t="s">
        <v>1900</v>
      </c>
      <c r="E410" t="s">
        <v>49</v>
      </c>
      <c r="F410" t="s">
        <v>51</v>
      </c>
      <c r="G410" t="s">
        <v>3113</v>
      </c>
      <c r="H410" t="s">
        <v>3114</v>
      </c>
      <c r="I410" t="s">
        <v>19</v>
      </c>
      <c r="J410" t="s">
        <v>3115</v>
      </c>
      <c r="K410" t="s">
        <v>32</v>
      </c>
      <c r="L410" t="s">
        <v>26</v>
      </c>
      <c r="M410" t="s">
        <v>53</v>
      </c>
      <c r="N410" t="s">
        <v>20</v>
      </c>
      <c r="O410" t="s">
        <v>43</v>
      </c>
      <c r="P410" t="s">
        <v>43</v>
      </c>
    </row>
    <row r="411" spans="1:16" x14ac:dyDescent="0.3">
      <c r="A411" t="s">
        <v>3116</v>
      </c>
      <c r="B411" t="s">
        <v>151</v>
      </c>
      <c r="C411" t="s">
        <v>152</v>
      </c>
      <c r="D411" t="s">
        <v>1960</v>
      </c>
      <c r="E411" t="s">
        <v>49</v>
      </c>
      <c r="F411" t="s">
        <v>50</v>
      </c>
      <c r="G411" t="s">
        <v>3117</v>
      </c>
      <c r="H411" t="s">
        <v>3118</v>
      </c>
      <c r="I411" t="s">
        <v>19</v>
      </c>
      <c r="J411" t="s">
        <v>3119</v>
      </c>
      <c r="K411" t="s">
        <v>32</v>
      </c>
      <c r="L411" t="s">
        <v>26</v>
      </c>
      <c r="M411" t="s">
        <v>27</v>
      </c>
      <c r="N411" t="s">
        <v>20</v>
      </c>
      <c r="O411" t="s">
        <v>43</v>
      </c>
      <c r="P411" t="s">
        <v>43</v>
      </c>
    </row>
    <row r="412" spans="1:16" x14ac:dyDescent="0.3">
      <c r="A412" t="s">
        <v>3120</v>
      </c>
      <c r="B412" t="s">
        <v>151</v>
      </c>
      <c r="C412" t="s">
        <v>152</v>
      </c>
      <c r="D412" t="s">
        <v>1909</v>
      </c>
      <c r="E412" t="s">
        <v>49</v>
      </c>
      <c r="F412" t="s">
        <v>50</v>
      </c>
      <c r="G412" t="s">
        <v>1478</v>
      </c>
      <c r="H412" t="s">
        <v>3121</v>
      </c>
      <c r="I412" t="s">
        <v>19</v>
      </c>
      <c r="J412" t="s">
        <v>3122</v>
      </c>
      <c r="K412" t="s">
        <v>32</v>
      </c>
      <c r="L412" t="s">
        <v>26</v>
      </c>
      <c r="M412" t="s">
        <v>27</v>
      </c>
      <c r="N412" t="s">
        <v>20</v>
      </c>
      <c r="O412" t="s">
        <v>43</v>
      </c>
      <c r="P412" t="s">
        <v>43</v>
      </c>
    </row>
    <row r="413" spans="1:16" x14ac:dyDescent="0.3">
      <c r="A413" t="s">
        <v>3123</v>
      </c>
      <c r="B413" t="s">
        <v>151</v>
      </c>
      <c r="C413" t="s">
        <v>152</v>
      </c>
      <c r="D413" t="s">
        <v>3123</v>
      </c>
      <c r="E413" t="s">
        <v>18</v>
      </c>
      <c r="F413" t="s">
        <v>18</v>
      </c>
      <c r="G413" t="s">
        <v>3124</v>
      </c>
      <c r="H413" t="s">
        <v>3125</v>
      </c>
      <c r="I413" t="s">
        <v>19</v>
      </c>
      <c r="J413" t="s">
        <v>20</v>
      </c>
      <c r="K413" t="s">
        <v>21</v>
      </c>
      <c r="L413" t="s">
        <v>22</v>
      </c>
      <c r="M413" t="s">
        <v>3126</v>
      </c>
      <c r="N413" t="s">
        <v>20</v>
      </c>
      <c r="O413" t="s">
        <v>1030</v>
      </c>
      <c r="P413" t="s">
        <v>1030</v>
      </c>
    </row>
    <row r="414" spans="1:16" x14ac:dyDescent="0.3">
      <c r="A414" t="s">
        <v>3127</v>
      </c>
      <c r="B414" t="s">
        <v>151</v>
      </c>
      <c r="C414" t="s">
        <v>152</v>
      </c>
      <c r="D414" t="s">
        <v>2085</v>
      </c>
      <c r="E414" t="s">
        <v>49</v>
      </c>
      <c r="F414" t="s">
        <v>50</v>
      </c>
      <c r="G414" t="s">
        <v>3128</v>
      </c>
      <c r="H414" t="s">
        <v>3129</v>
      </c>
      <c r="I414" t="s">
        <v>19</v>
      </c>
      <c r="J414" t="s">
        <v>3130</v>
      </c>
      <c r="K414" t="s">
        <v>32</v>
      </c>
      <c r="L414" t="s">
        <v>26</v>
      </c>
      <c r="M414" t="s">
        <v>27</v>
      </c>
      <c r="N414" t="s">
        <v>20</v>
      </c>
      <c r="O414" t="s">
        <v>43</v>
      </c>
      <c r="P414" t="s">
        <v>43</v>
      </c>
    </row>
    <row r="415" spans="1:16" x14ac:dyDescent="0.3">
      <c r="A415" t="s">
        <v>3131</v>
      </c>
      <c r="B415" t="s">
        <v>151</v>
      </c>
      <c r="C415" t="s">
        <v>152</v>
      </c>
      <c r="D415" t="s">
        <v>2090</v>
      </c>
      <c r="E415" t="s">
        <v>49</v>
      </c>
      <c r="F415" t="s">
        <v>51</v>
      </c>
      <c r="G415" t="s">
        <v>3132</v>
      </c>
      <c r="H415" t="s">
        <v>3133</v>
      </c>
      <c r="I415" t="s">
        <v>19</v>
      </c>
      <c r="J415" t="s">
        <v>3134</v>
      </c>
      <c r="K415" t="s">
        <v>32</v>
      </c>
      <c r="L415" t="s">
        <v>26</v>
      </c>
      <c r="M415" t="s">
        <v>53</v>
      </c>
      <c r="N415" t="s">
        <v>20</v>
      </c>
      <c r="O415" t="s">
        <v>43</v>
      </c>
      <c r="P415" t="s">
        <v>43</v>
      </c>
    </row>
    <row r="416" spans="1:16" x14ac:dyDescent="0.3">
      <c r="A416" t="s">
        <v>3135</v>
      </c>
      <c r="B416" t="s">
        <v>151</v>
      </c>
      <c r="C416" t="s">
        <v>152</v>
      </c>
      <c r="D416" t="s">
        <v>2024</v>
      </c>
      <c r="E416" t="s">
        <v>49</v>
      </c>
      <c r="F416" t="s">
        <v>50</v>
      </c>
      <c r="G416" t="s">
        <v>3136</v>
      </c>
      <c r="H416" t="s">
        <v>3137</v>
      </c>
      <c r="I416" t="s">
        <v>19</v>
      </c>
      <c r="J416" t="s">
        <v>3138</v>
      </c>
      <c r="K416" t="s">
        <v>32</v>
      </c>
      <c r="L416" t="s">
        <v>26</v>
      </c>
      <c r="M416" t="s">
        <v>27</v>
      </c>
      <c r="N416" t="s">
        <v>20</v>
      </c>
      <c r="O416" t="s">
        <v>43</v>
      </c>
      <c r="P416" t="s">
        <v>43</v>
      </c>
    </row>
    <row r="417" spans="1:16" x14ac:dyDescent="0.3">
      <c r="A417" t="s">
        <v>3139</v>
      </c>
      <c r="B417" t="s">
        <v>151</v>
      </c>
      <c r="C417" t="s">
        <v>152</v>
      </c>
      <c r="D417" t="s">
        <v>3139</v>
      </c>
      <c r="E417" t="s">
        <v>18</v>
      </c>
      <c r="F417" t="s">
        <v>18</v>
      </c>
      <c r="G417" t="s">
        <v>3140</v>
      </c>
      <c r="I417" t="s">
        <v>19</v>
      </c>
      <c r="J417" t="s">
        <v>20</v>
      </c>
      <c r="K417" t="s">
        <v>21</v>
      </c>
      <c r="L417" t="s">
        <v>22</v>
      </c>
      <c r="M417" t="s">
        <v>20</v>
      </c>
      <c r="N417" t="s">
        <v>20</v>
      </c>
      <c r="O417" t="s">
        <v>1030</v>
      </c>
    </row>
    <row r="418" spans="1:16" x14ac:dyDescent="0.3">
      <c r="A418" t="s">
        <v>3141</v>
      </c>
      <c r="B418" t="s">
        <v>151</v>
      </c>
      <c r="C418" t="s">
        <v>152</v>
      </c>
      <c r="D418" t="s">
        <v>1996</v>
      </c>
      <c r="E418" t="s">
        <v>49</v>
      </c>
      <c r="F418" t="s">
        <v>50</v>
      </c>
      <c r="G418" t="s">
        <v>1035</v>
      </c>
      <c r="H418" t="s">
        <v>3142</v>
      </c>
      <c r="I418" t="s">
        <v>19</v>
      </c>
      <c r="J418" t="s">
        <v>1036</v>
      </c>
      <c r="K418" t="s">
        <v>32</v>
      </c>
      <c r="L418" t="s">
        <v>26</v>
      </c>
      <c r="M418" t="s">
        <v>27</v>
      </c>
      <c r="N418" t="s">
        <v>20</v>
      </c>
      <c r="O418" t="s">
        <v>43</v>
      </c>
      <c r="P418" t="s">
        <v>43</v>
      </c>
    </row>
    <row r="419" spans="1:16" x14ac:dyDescent="0.3">
      <c r="A419" t="s">
        <v>3143</v>
      </c>
      <c r="B419" t="s">
        <v>151</v>
      </c>
      <c r="C419" t="s">
        <v>152</v>
      </c>
      <c r="D419" t="s">
        <v>2000</v>
      </c>
      <c r="E419" t="s">
        <v>49</v>
      </c>
      <c r="F419" t="s">
        <v>51</v>
      </c>
      <c r="G419" t="s">
        <v>3018</v>
      </c>
      <c r="H419" t="s">
        <v>3144</v>
      </c>
      <c r="I419" t="s">
        <v>19</v>
      </c>
      <c r="J419" t="s">
        <v>3145</v>
      </c>
      <c r="K419" t="s">
        <v>32</v>
      </c>
      <c r="L419" t="s">
        <v>26</v>
      </c>
      <c r="M419" t="s">
        <v>53</v>
      </c>
      <c r="N419" t="s">
        <v>20</v>
      </c>
      <c r="O419" t="s">
        <v>43</v>
      </c>
      <c r="P419" t="s">
        <v>43</v>
      </c>
    </row>
    <row r="420" spans="1:16" x14ac:dyDescent="0.3">
      <c r="A420" t="s">
        <v>3146</v>
      </c>
      <c r="B420" t="s">
        <v>1038</v>
      </c>
      <c r="C420" t="s">
        <v>1039</v>
      </c>
      <c r="D420" t="s">
        <v>1856</v>
      </c>
      <c r="E420" t="s">
        <v>23</v>
      </c>
      <c r="F420" t="s">
        <v>24</v>
      </c>
      <c r="G420" t="s">
        <v>3147</v>
      </c>
      <c r="H420" t="s">
        <v>3148</v>
      </c>
      <c r="I420" t="s">
        <v>19</v>
      </c>
      <c r="J420" t="s">
        <v>20</v>
      </c>
      <c r="K420" t="s">
        <v>25</v>
      </c>
      <c r="L420" t="s">
        <v>26</v>
      </c>
      <c r="M420" t="s">
        <v>27</v>
      </c>
      <c r="N420" t="s">
        <v>20</v>
      </c>
      <c r="O420" t="s">
        <v>28</v>
      </c>
      <c r="P420" t="s">
        <v>28</v>
      </c>
    </row>
    <row r="421" spans="1:16" x14ac:dyDescent="0.3">
      <c r="A421" t="s">
        <v>3149</v>
      </c>
      <c r="B421" t="s">
        <v>1038</v>
      </c>
      <c r="C421" t="s">
        <v>1039</v>
      </c>
      <c r="D421" t="s">
        <v>3149</v>
      </c>
      <c r="E421" t="s">
        <v>18</v>
      </c>
      <c r="F421" t="s">
        <v>18</v>
      </c>
      <c r="G421" t="s">
        <v>3150</v>
      </c>
      <c r="H421" t="s">
        <v>3151</v>
      </c>
      <c r="I421" t="s">
        <v>19</v>
      </c>
      <c r="J421" t="s">
        <v>20</v>
      </c>
      <c r="K421" t="s">
        <v>21</v>
      </c>
      <c r="L421" t="s">
        <v>22</v>
      </c>
      <c r="M421" t="s">
        <v>3152</v>
      </c>
      <c r="N421" t="s">
        <v>20</v>
      </c>
      <c r="O421" t="s">
        <v>1046</v>
      </c>
      <c r="P421" t="s">
        <v>1044</v>
      </c>
    </row>
    <row r="422" spans="1:16" x14ac:dyDescent="0.3">
      <c r="A422" t="s">
        <v>3153</v>
      </c>
      <c r="B422" t="s">
        <v>1038</v>
      </c>
      <c r="C422" t="s">
        <v>1039</v>
      </c>
      <c r="D422" t="s">
        <v>1864</v>
      </c>
      <c r="E422" t="s">
        <v>23</v>
      </c>
      <c r="F422" t="s">
        <v>24</v>
      </c>
      <c r="G422" t="s">
        <v>3154</v>
      </c>
      <c r="H422" t="s">
        <v>3155</v>
      </c>
      <c r="I422" t="s">
        <v>19</v>
      </c>
      <c r="J422" t="s">
        <v>20</v>
      </c>
      <c r="K422" t="s">
        <v>25</v>
      </c>
      <c r="L422" t="s">
        <v>26</v>
      </c>
      <c r="M422" t="s">
        <v>27</v>
      </c>
      <c r="N422" t="s">
        <v>20</v>
      </c>
      <c r="O422" t="s">
        <v>28</v>
      </c>
      <c r="P422" t="s">
        <v>28</v>
      </c>
    </row>
    <row r="423" spans="1:16" x14ac:dyDescent="0.3">
      <c r="A423" t="s">
        <v>3156</v>
      </c>
      <c r="B423" t="s">
        <v>1038</v>
      </c>
      <c r="C423" t="s">
        <v>1039</v>
      </c>
      <c r="D423" t="s">
        <v>3156</v>
      </c>
      <c r="E423" t="s">
        <v>18</v>
      </c>
      <c r="F423" t="s">
        <v>18</v>
      </c>
      <c r="G423" t="s">
        <v>3157</v>
      </c>
      <c r="H423" t="s">
        <v>3158</v>
      </c>
      <c r="I423" t="s">
        <v>19</v>
      </c>
      <c r="J423" t="s">
        <v>20</v>
      </c>
      <c r="K423" t="s">
        <v>21</v>
      </c>
      <c r="L423" t="s">
        <v>22</v>
      </c>
      <c r="M423" t="s">
        <v>3159</v>
      </c>
      <c r="N423" t="s">
        <v>20</v>
      </c>
      <c r="O423" t="s">
        <v>1044</v>
      </c>
      <c r="P423" t="s">
        <v>1044</v>
      </c>
    </row>
    <row r="424" spans="1:16" x14ac:dyDescent="0.3">
      <c r="A424" t="s">
        <v>3160</v>
      </c>
      <c r="B424" t="s">
        <v>1038</v>
      </c>
      <c r="C424" t="s">
        <v>1039</v>
      </c>
      <c r="D424" t="s">
        <v>3160</v>
      </c>
      <c r="E424" t="s">
        <v>18</v>
      </c>
      <c r="F424" t="s">
        <v>18</v>
      </c>
      <c r="G424" t="s">
        <v>3161</v>
      </c>
      <c r="H424" t="s">
        <v>3162</v>
      </c>
      <c r="I424" t="s">
        <v>19</v>
      </c>
      <c r="J424" t="s">
        <v>20</v>
      </c>
      <c r="K424" t="s">
        <v>21</v>
      </c>
      <c r="L424" t="s">
        <v>22</v>
      </c>
      <c r="M424" t="s">
        <v>3163</v>
      </c>
      <c r="N424" t="s">
        <v>20</v>
      </c>
      <c r="O424" t="s">
        <v>1043</v>
      </c>
      <c r="P424" t="s">
        <v>1044</v>
      </c>
    </row>
    <row r="425" spans="1:16" x14ac:dyDescent="0.3">
      <c r="A425" t="s">
        <v>3164</v>
      </c>
      <c r="B425" t="s">
        <v>1038</v>
      </c>
      <c r="C425" t="s">
        <v>1039</v>
      </c>
      <c r="D425" t="s">
        <v>3164</v>
      </c>
      <c r="E425" t="s">
        <v>18</v>
      </c>
      <c r="F425" t="s">
        <v>18</v>
      </c>
      <c r="G425" t="s">
        <v>3165</v>
      </c>
      <c r="H425" t="s">
        <v>3166</v>
      </c>
      <c r="I425" t="s">
        <v>19</v>
      </c>
      <c r="J425" t="s">
        <v>20</v>
      </c>
      <c r="K425" t="s">
        <v>21</v>
      </c>
      <c r="L425" t="s">
        <v>22</v>
      </c>
      <c r="M425" t="s">
        <v>3167</v>
      </c>
      <c r="N425" t="s">
        <v>20</v>
      </c>
      <c r="O425" t="s">
        <v>1043</v>
      </c>
      <c r="P425" t="s">
        <v>1043</v>
      </c>
    </row>
    <row r="426" spans="1:16" x14ac:dyDescent="0.3">
      <c r="A426" t="s">
        <v>3168</v>
      </c>
      <c r="B426" t="s">
        <v>1038</v>
      </c>
      <c r="C426" t="s">
        <v>1039</v>
      </c>
      <c r="D426" t="s">
        <v>3168</v>
      </c>
      <c r="E426" t="s">
        <v>18</v>
      </c>
      <c r="F426" t="s">
        <v>18</v>
      </c>
      <c r="G426" t="s">
        <v>3169</v>
      </c>
      <c r="H426" t="s">
        <v>3170</v>
      </c>
      <c r="I426" t="s">
        <v>19</v>
      </c>
      <c r="J426" t="s">
        <v>20</v>
      </c>
      <c r="K426" t="s">
        <v>21</v>
      </c>
      <c r="L426" t="s">
        <v>22</v>
      </c>
      <c r="M426" t="s">
        <v>3171</v>
      </c>
      <c r="N426" t="s">
        <v>20</v>
      </c>
      <c r="O426" t="s">
        <v>1043</v>
      </c>
      <c r="P426" t="s">
        <v>1044</v>
      </c>
    </row>
    <row r="427" spans="1:16" x14ac:dyDescent="0.3">
      <c r="A427" t="s">
        <v>3172</v>
      </c>
      <c r="B427" t="s">
        <v>1038</v>
      </c>
      <c r="C427" t="s">
        <v>1039</v>
      </c>
      <c r="D427" t="s">
        <v>3172</v>
      </c>
      <c r="E427" t="s">
        <v>18</v>
      </c>
      <c r="F427" t="s">
        <v>18</v>
      </c>
      <c r="G427" t="s">
        <v>3173</v>
      </c>
      <c r="H427" t="s">
        <v>3174</v>
      </c>
      <c r="I427" t="s">
        <v>19</v>
      </c>
      <c r="J427" t="s">
        <v>20</v>
      </c>
      <c r="K427" t="s">
        <v>21</v>
      </c>
      <c r="L427" t="s">
        <v>22</v>
      </c>
      <c r="M427" t="s">
        <v>3175</v>
      </c>
      <c r="N427" t="s">
        <v>20</v>
      </c>
      <c r="O427" t="s">
        <v>1043</v>
      </c>
      <c r="P427" t="s">
        <v>1044</v>
      </c>
    </row>
    <row r="428" spans="1:16" x14ac:dyDescent="0.3">
      <c r="A428" t="s">
        <v>3176</v>
      </c>
      <c r="B428" t="s">
        <v>1038</v>
      </c>
      <c r="C428" t="s">
        <v>1039</v>
      </c>
      <c r="D428" t="s">
        <v>1890</v>
      </c>
      <c r="E428" t="s">
        <v>23</v>
      </c>
      <c r="F428" t="s">
        <v>24</v>
      </c>
      <c r="G428" t="s">
        <v>3177</v>
      </c>
      <c r="H428" t="s">
        <v>3178</v>
      </c>
      <c r="I428" t="s">
        <v>19</v>
      </c>
      <c r="J428" t="s">
        <v>20</v>
      </c>
      <c r="K428" t="s">
        <v>25</v>
      </c>
      <c r="L428" t="s">
        <v>26</v>
      </c>
      <c r="M428" t="s">
        <v>27</v>
      </c>
      <c r="N428" t="s">
        <v>20</v>
      </c>
      <c r="O428" t="s">
        <v>28</v>
      </c>
      <c r="P428" t="s">
        <v>28</v>
      </c>
    </row>
    <row r="429" spans="1:16" x14ac:dyDescent="0.3">
      <c r="A429" t="s">
        <v>3179</v>
      </c>
      <c r="B429" t="s">
        <v>1038</v>
      </c>
      <c r="C429" t="s">
        <v>1039</v>
      </c>
      <c r="D429" t="s">
        <v>3179</v>
      </c>
      <c r="E429" t="s">
        <v>18</v>
      </c>
      <c r="F429" t="s">
        <v>18</v>
      </c>
      <c r="G429" t="s">
        <v>3180</v>
      </c>
      <c r="H429" t="s">
        <v>3181</v>
      </c>
      <c r="I429" t="s">
        <v>19</v>
      </c>
      <c r="J429" t="s">
        <v>20</v>
      </c>
      <c r="K429" t="s">
        <v>21</v>
      </c>
      <c r="L429" t="s">
        <v>22</v>
      </c>
      <c r="M429" t="s">
        <v>3182</v>
      </c>
      <c r="N429" t="s">
        <v>20</v>
      </c>
      <c r="O429" t="s">
        <v>1046</v>
      </c>
      <c r="P429" t="s">
        <v>1046</v>
      </c>
    </row>
    <row r="430" spans="1:16" x14ac:dyDescent="0.3">
      <c r="A430" t="s">
        <v>3183</v>
      </c>
      <c r="B430" t="s">
        <v>1038</v>
      </c>
      <c r="C430" t="s">
        <v>1039</v>
      </c>
      <c r="D430" t="s">
        <v>1900</v>
      </c>
      <c r="E430" t="s">
        <v>23</v>
      </c>
      <c r="F430" t="s">
        <v>24</v>
      </c>
      <c r="G430" t="s">
        <v>3184</v>
      </c>
      <c r="H430" t="s">
        <v>3185</v>
      </c>
      <c r="I430" t="s">
        <v>19</v>
      </c>
      <c r="J430" t="s">
        <v>20</v>
      </c>
      <c r="K430" t="s">
        <v>25</v>
      </c>
      <c r="L430" t="s">
        <v>26</v>
      </c>
      <c r="M430" t="s">
        <v>27</v>
      </c>
      <c r="N430" t="s">
        <v>20</v>
      </c>
      <c r="O430" t="s">
        <v>28</v>
      </c>
      <c r="P430" t="s">
        <v>28</v>
      </c>
    </row>
    <row r="431" spans="1:16" x14ac:dyDescent="0.3">
      <c r="A431" t="s">
        <v>3186</v>
      </c>
      <c r="B431" t="s">
        <v>1038</v>
      </c>
      <c r="C431" t="s">
        <v>1039</v>
      </c>
      <c r="D431" t="s">
        <v>3186</v>
      </c>
      <c r="E431" t="s">
        <v>18</v>
      </c>
      <c r="F431" t="s">
        <v>18</v>
      </c>
      <c r="G431" t="s">
        <v>3187</v>
      </c>
      <c r="H431" t="s">
        <v>3188</v>
      </c>
      <c r="I431" t="s">
        <v>19</v>
      </c>
      <c r="J431" t="s">
        <v>20</v>
      </c>
      <c r="K431" t="s">
        <v>21</v>
      </c>
      <c r="L431" t="s">
        <v>22</v>
      </c>
      <c r="M431" t="s">
        <v>3189</v>
      </c>
      <c r="N431" t="s">
        <v>20</v>
      </c>
      <c r="O431" t="s">
        <v>1046</v>
      </c>
      <c r="P431" t="s">
        <v>1044</v>
      </c>
    </row>
    <row r="432" spans="1:16" x14ac:dyDescent="0.3">
      <c r="A432" t="s">
        <v>3190</v>
      </c>
      <c r="B432" t="s">
        <v>1038</v>
      </c>
      <c r="C432" t="s">
        <v>1039</v>
      </c>
      <c r="D432" t="s">
        <v>1909</v>
      </c>
      <c r="E432" t="s">
        <v>23</v>
      </c>
      <c r="F432" t="s">
        <v>24</v>
      </c>
      <c r="G432" t="s">
        <v>3191</v>
      </c>
      <c r="H432" t="s">
        <v>3192</v>
      </c>
      <c r="I432" t="s">
        <v>19</v>
      </c>
      <c r="J432" t="s">
        <v>20</v>
      </c>
      <c r="K432" t="s">
        <v>25</v>
      </c>
      <c r="L432" t="s">
        <v>26</v>
      </c>
      <c r="M432" t="s">
        <v>27</v>
      </c>
      <c r="N432" t="s">
        <v>20</v>
      </c>
      <c r="O432" t="s">
        <v>28</v>
      </c>
      <c r="P432" t="s">
        <v>28</v>
      </c>
    </row>
    <row r="433" spans="1:16" x14ac:dyDescent="0.3">
      <c r="A433" t="s">
        <v>3193</v>
      </c>
      <c r="B433" t="s">
        <v>1038</v>
      </c>
      <c r="C433" t="s">
        <v>1039</v>
      </c>
      <c r="D433" t="s">
        <v>3193</v>
      </c>
      <c r="E433" t="s">
        <v>18</v>
      </c>
      <c r="F433" t="s">
        <v>18</v>
      </c>
      <c r="G433" t="s">
        <v>3194</v>
      </c>
      <c r="I433" t="s">
        <v>19</v>
      </c>
      <c r="J433" t="s">
        <v>20</v>
      </c>
      <c r="K433" t="s">
        <v>21</v>
      </c>
      <c r="L433" t="s">
        <v>22</v>
      </c>
      <c r="M433" t="s">
        <v>20</v>
      </c>
      <c r="N433" t="s">
        <v>20</v>
      </c>
      <c r="O433" t="s">
        <v>1043</v>
      </c>
    </row>
    <row r="434" spans="1:16" x14ac:dyDescent="0.3">
      <c r="A434" t="s">
        <v>3195</v>
      </c>
      <c r="B434" t="s">
        <v>1038</v>
      </c>
      <c r="C434" t="s">
        <v>1039</v>
      </c>
      <c r="D434" t="s">
        <v>2085</v>
      </c>
      <c r="E434" t="s">
        <v>23</v>
      </c>
      <c r="F434" t="s">
        <v>24</v>
      </c>
      <c r="G434" t="s">
        <v>1007</v>
      </c>
      <c r="H434" t="s">
        <v>3196</v>
      </c>
      <c r="I434" t="s">
        <v>19</v>
      </c>
      <c r="J434" t="s">
        <v>20</v>
      </c>
      <c r="K434" t="s">
        <v>25</v>
      </c>
      <c r="L434" t="s">
        <v>26</v>
      </c>
      <c r="M434" t="s">
        <v>27</v>
      </c>
      <c r="N434" t="s">
        <v>20</v>
      </c>
      <c r="O434" t="s">
        <v>28</v>
      </c>
      <c r="P434" t="s">
        <v>28</v>
      </c>
    </row>
    <row r="435" spans="1:16" x14ac:dyDescent="0.3">
      <c r="A435" t="s">
        <v>3197</v>
      </c>
      <c r="B435" t="s">
        <v>1038</v>
      </c>
      <c r="C435" t="s">
        <v>1039</v>
      </c>
      <c r="D435" t="s">
        <v>3197</v>
      </c>
      <c r="E435" t="s">
        <v>18</v>
      </c>
      <c r="F435" t="s">
        <v>18</v>
      </c>
      <c r="G435" t="s">
        <v>3198</v>
      </c>
      <c r="H435" t="s">
        <v>3199</v>
      </c>
      <c r="I435" t="s">
        <v>19</v>
      </c>
      <c r="J435" t="s">
        <v>20</v>
      </c>
      <c r="K435" t="s">
        <v>21</v>
      </c>
      <c r="L435" t="s">
        <v>22</v>
      </c>
      <c r="M435" t="s">
        <v>3200</v>
      </c>
      <c r="N435" t="s">
        <v>20</v>
      </c>
      <c r="O435" t="s">
        <v>1046</v>
      </c>
      <c r="P435" t="s">
        <v>1043</v>
      </c>
    </row>
    <row r="436" spans="1:16" x14ac:dyDescent="0.3">
      <c r="A436" t="s">
        <v>3201</v>
      </c>
      <c r="B436" t="s">
        <v>1038</v>
      </c>
      <c r="C436" t="s">
        <v>1039</v>
      </c>
      <c r="D436" t="s">
        <v>2024</v>
      </c>
      <c r="E436" t="s">
        <v>23</v>
      </c>
      <c r="F436" t="s">
        <v>24</v>
      </c>
      <c r="G436" t="s">
        <v>1680</v>
      </c>
      <c r="H436" t="s">
        <v>1148</v>
      </c>
      <c r="I436" t="s">
        <v>19</v>
      </c>
      <c r="J436" t="s">
        <v>20</v>
      </c>
      <c r="K436" t="s">
        <v>25</v>
      </c>
      <c r="L436" t="s">
        <v>26</v>
      </c>
      <c r="M436" t="s">
        <v>27</v>
      </c>
      <c r="N436" t="s">
        <v>20</v>
      </c>
      <c r="O436" t="s">
        <v>28</v>
      </c>
      <c r="P436" t="s">
        <v>28</v>
      </c>
    </row>
    <row r="437" spans="1:16" x14ac:dyDescent="0.3">
      <c r="A437" t="s">
        <v>3202</v>
      </c>
      <c r="B437" t="s">
        <v>1038</v>
      </c>
      <c r="C437" t="s">
        <v>1039</v>
      </c>
      <c r="D437" t="s">
        <v>3202</v>
      </c>
      <c r="E437" t="s">
        <v>18</v>
      </c>
      <c r="F437" t="s">
        <v>18</v>
      </c>
      <c r="G437" t="s">
        <v>3203</v>
      </c>
      <c r="H437" t="s">
        <v>3204</v>
      </c>
      <c r="I437" t="s">
        <v>19</v>
      </c>
      <c r="J437" t="s">
        <v>20</v>
      </c>
      <c r="K437" t="s">
        <v>21</v>
      </c>
      <c r="L437" t="s">
        <v>22</v>
      </c>
      <c r="M437" t="s">
        <v>3205</v>
      </c>
      <c r="N437" t="s">
        <v>20</v>
      </c>
      <c r="O437" t="s">
        <v>1044</v>
      </c>
      <c r="P437" t="s">
        <v>1044</v>
      </c>
    </row>
    <row r="438" spans="1:16" x14ac:dyDescent="0.3">
      <c r="A438" t="s">
        <v>3206</v>
      </c>
      <c r="B438" t="s">
        <v>1038</v>
      </c>
      <c r="C438" t="s">
        <v>1039</v>
      </c>
      <c r="D438" t="s">
        <v>1993</v>
      </c>
      <c r="E438" t="s">
        <v>23</v>
      </c>
      <c r="F438" t="s">
        <v>24</v>
      </c>
      <c r="G438" t="s">
        <v>3207</v>
      </c>
      <c r="H438" t="s">
        <v>1248</v>
      </c>
      <c r="I438" t="s">
        <v>19</v>
      </c>
      <c r="J438" t="s">
        <v>20</v>
      </c>
      <c r="K438" t="s">
        <v>25</v>
      </c>
      <c r="L438" t="s">
        <v>26</v>
      </c>
      <c r="M438" t="s">
        <v>27</v>
      </c>
      <c r="N438" t="s">
        <v>20</v>
      </c>
      <c r="O438" t="s">
        <v>28</v>
      </c>
      <c r="P438" t="s">
        <v>28</v>
      </c>
    </row>
    <row r="439" spans="1:16" x14ac:dyDescent="0.3">
      <c r="A439" t="s">
        <v>3208</v>
      </c>
      <c r="B439" t="s">
        <v>1038</v>
      </c>
      <c r="C439" t="s">
        <v>1039</v>
      </c>
      <c r="D439" t="s">
        <v>1996</v>
      </c>
      <c r="E439" t="s">
        <v>23</v>
      </c>
      <c r="F439" t="s">
        <v>24</v>
      </c>
      <c r="G439" t="s">
        <v>1997</v>
      </c>
      <c r="H439" t="s">
        <v>3209</v>
      </c>
      <c r="I439" t="s">
        <v>19</v>
      </c>
      <c r="J439" t="s">
        <v>20</v>
      </c>
      <c r="K439" t="s">
        <v>25</v>
      </c>
      <c r="L439" t="s">
        <v>26</v>
      </c>
      <c r="M439" t="s">
        <v>27</v>
      </c>
      <c r="N439" t="s">
        <v>20</v>
      </c>
      <c r="O439" t="s">
        <v>28</v>
      </c>
      <c r="P439" t="s">
        <v>28</v>
      </c>
    </row>
    <row r="440" spans="1:16" x14ac:dyDescent="0.3">
      <c r="A440" t="s">
        <v>3210</v>
      </c>
      <c r="B440" t="s">
        <v>1038</v>
      </c>
      <c r="C440" t="s">
        <v>1039</v>
      </c>
      <c r="D440" t="s">
        <v>2000</v>
      </c>
      <c r="E440" t="s">
        <v>23</v>
      </c>
      <c r="F440" t="s">
        <v>24</v>
      </c>
      <c r="G440" t="s">
        <v>3211</v>
      </c>
      <c r="H440" t="s">
        <v>3212</v>
      </c>
      <c r="I440" t="s">
        <v>19</v>
      </c>
      <c r="J440" t="s">
        <v>20</v>
      </c>
      <c r="K440" t="s">
        <v>25</v>
      </c>
      <c r="L440" t="s">
        <v>26</v>
      </c>
      <c r="M440" t="s">
        <v>27</v>
      </c>
      <c r="N440" t="s">
        <v>20</v>
      </c>
      <c r="O440" t="s">
        <v>28</v>
      </c>
      <c r="P440" t="s">
        <v>28</v>
      </c>
    </row>
    <row r="441" spans="1:16" x14ac:dyDescent="0.3">
      <c r="A441" t="s">
        <v>3213</v>
      </c>
      <c r="B441" t="s">
        <v>1038</v>
      </c>
      <c r="C441" t="s">
        <v>1039</v>
      </c>
      <c r="D441" t="s">
        <v>3213</v>
      </c>
      <c r="E441" t="s">
        <v>18</v>
      </c>
      <c r="F441" t="s">
        <v>18</v>
      </c>
      <c r="G441" t="s">
        <v>3214</v>
      </c>
      <c r="H441" t="s">
        <v>3215</v>
      </c>
      <c r="I441" t="s">
        <v>19</v>
      </c>
      <c r="J441" t="s">
        <v>20</v>
      </c>
      <c r="K441" t="s">
        <v>21</v>
      </c>
      <c r="L441" t="s">
        <v>22</v>
      </c>
      <c r="M441" t="s">
        <v>3216</v>
      </c>
      <c r="N441" t="s">
        <v>20</v>
      </c>
      <c r="O441" t="s">
        <v>3217</v>
      </c>
      <c r="P441" t="s">
        <v>1044</v>
      </c>
    </row>
    <row r="442" spans="1:16" x14ac:dyDescent="0.3">
      <c r="A442" t="s">
        <v>3218</v>
      </c>
      <c r="B442" t="s">
        <v>1038</v>
      </c>
      <c r="C442" t="s">
        <v>1039</v>
      </c>
      <c r="D442" t="s">
        <v>2006</v>
      </c>
      <c r="E442" t="s">
        <v>23</v>
      </c>
      <c r="F442" t="s">
        <v>24</v>
      </c>
      <c r="G442" t="s">
        <v>1661</v>
      </c>
      <c r="H442" t="s">
        <v>3219</v>
      </c>
      <c r="I442" t="s">
        <v>19</v>
      </c>
      <c r="J442" t="s">
        <v>20</v>
      </c>
      <c r="K442" t="s">
        <v>25</v>
      </c>
      <c r="L442" t="s">
        <v>26</v>
      </c>
      <c r="M442" t="s">
        <v>27</v>
      </c>
      <c r="N442" t="s">
        <v>20</v>
      </c>
      <c r="O442" t="s">
        <v>28</v>
      </c>
      <c r="P442" t="s">
        <v>28</v>
      </c>
    </row>
    <row r="443" spans="1:16" x14ac:dyDescent="0.3">
      <c r="A443" t="s">
        <v>3220</v>
      </c>
      <c r="B443" t="s">
        <v>1047</v>
      </c>
      <c r="C443" t="s">
        <v>1048</v>
      </c>
      <c r="D443" t="s">
        <v>1856</v>
      </c>
      <c r="E443" t="s">
        <v>23</v>
      </c>
      <c r="F443" t="s">
        <v>24</v>
      </c>
      <c r="G443" t="s">
        <v>3221</v>
      </c>
      <c r="H443" t="s">
        <v>3222</v>
      </c>
      <c r="I443" t="s">
        <v>19</v>
      </c>
      <c r="J443" t="s">
        <v>20</v>
      </c>
      <c r="K443" t="s">
        <v>25</v>
      </c>
      <c r="L443" t="s">
        <v>26</v>
      </c>
      <c r="M443" t="s">
        <v>27</v>
      </c>
      <c r="N443" t="s">
        <v>20</v>
      </c>
      <c r="O443" t="s">
        <v>28</v>
      </c>
      <c r="P443" t="s">
        <v>28</v>
      </c>
    </row>
    <row r="444" spans="1:16" x14ac:dyDescent="0.3">
      <c r="A444" t="s">
        <v>3223</v>
      </c>
      <c r="B444" t="s">
        <v>1047</v>
      </c>
      <c r="C444" t="s">
        <v>1048</v>
      </c>
      <c r="D444" t="s">
        <v>3223</v>
      </c>
      <c r="E444" t="s">
        <v>18</v>
      </c>
      <c r="F444" t="s">
        <v>18</v>
      </c>
      <c r="G444" t="s">
        <v>3224</v>
      </c>
      <c r="H444" t="s">
        <v>3225</v>
      </c>
      <c r="I444" t="s">
        <v>19</v>
      </c>
      <c r="J444" t="s">
        <v>20</v>
      </c>
      <c r="K444" t="s">
        <v>21</v>
      </c>
      <c r="L444" t="s">
        <v>22</v>
      </c>
      <c r="M444" t="s">
        <v>3226</v>
      </c>
      <c r="N444" t="s">
        <v>20</v>
      </c>
      <c r="O444" t="s">
        <v>1051</v>
      </c>
      <c r="P444" t="s">
        <v>1051</v>
      </c>
    </row>
    <row r="445" spans="1:16" x14ac:dyDescent="0.3">
      <c r="A445" t="s">
        <v>3227</v>
      </c>
      <c r="B445" t="s">
        <v>1047</v>
      </c>
      <c r="C445" t="s">
        <v>1048</v>
      </c>
      <c r="D445" t="s">
        <v>1864</v>
      </c>
      <c r="E445" t="s">
        <v>23</v>
      </c>
      <c r="F445" t="s">
        <v>24</v>
      </c>
      <c r="G445" t="s">
        <v>69</v>
      </c>
      <c r="H445" t="s">
        <v>3228</v>
      </c>
      <c r="I445" t="s">
        <v>19</v>
      </c>
      <c r="J445" t="s">
        <v>20</v>
      </c>
      <c r="K445" t="s">
        <v>25</v>
      </c>
      <c r="L445" t="s">
        <v>26</v>
      </c>
      <c r="M445" t="s">
        <v>27</v>
      </c>
      <c r="N445" t="s">
        <v>20</v>
      </c>
      <c r="O445" t="s">
        <v>28</v>
      </c>
      <c r="P445" t="s">
        <v>28</v>
      </c>
    </row>
    <row r="446" spans="1:16" x14ac:dyDescent="0.3">
      <c r="A446" t="s">
        <v>3229</v>
      </c>
      <c r="B446" t="s">
        <v>1047</v>
      </c>
      <c r="C446" t="s">
        <v>1048</v>
      </c>
      <c r="D446" t="s">
        <v>1927</v>
      </c>
      <c r="E446" t="s">
        <v>23</v>
      </c>
      <c r="F446" t="s">
        <v>24</v>
      </c>
      <c r="G446" t="s">
        <v>3230</v>
      </c>
      <c r="H446" t="s">
        <v>3231</v>
      </c>
      <c r="I446" t="s">
        <v>19</v>
      </c>
      <c r="J446" t="s">
        <v>20</v>
      </c>
      <c r="K446" t="s">
        <v>25</v>
      </c>
      <c r="L446" t="s">
        <v>26</v>
      </c>
      <c r="M446" t="s">
        <v>27</v>
      </c>
      <c r="N446" t="s">
        <v>20</v>
      </c>
      <c r="O446" t="s">
        <v>28</v>
      </c>
      <c r="P446" t="s">
        <v>28</v>
      </c>
    </row>
    <row r="447" spans="1:16" x14ac:dyDescent="0.3">
      <c r="A447" t="s">
        <v>3232</v>
      </c>
      <c r="B447" t="s">
        <v>1047</v>
      </c>
      <c r="C447" t="s">
        <v>1048</v>
      </c>
      <c r="D447" t="s">
        <v>1871</v>
      </c>
      <c r="E447" t="s">
        <v>23</v>
      </c>
      <c r="F447" t="s">
        <v>24</v>
      </c>
      <c r="G447" t="s">
        <v>3233</v>
      </c>
      <c r="H447" t="s">
        <v>18</v>
      </c>
      <c r="I447" t="s">
        <v>19</v>
      </c>
      <c r="J447" t="s">
        <v>20</v>
      </c>
      <c r="K447" t="s">
        <v>25</v>
      </c>
      <c r="L447" t="s">
        <v>26</v>
      </c>
      <c r="M447" t="s">
        <v>20</v>
      </c>
      <c r="N447" t="s">
        <v>20</v>
      </c>
      <c r="O447" t="s">
        <v>28</v>
      </c>
      <c r="P447" t="s">
        <v>21</v>
      </c>
    </row>
    <row r="448" spans="1:16" x14ac:dyDescent="0.3">
      <c r="A448" t="s">
        <v>3234</v>
      </c>
      <c r="B448" t="s">
        <v>1047</v>
      </c>
      <c r="C448" t="s">
        <v>1048</v>
      </c>
      <c r="D448" t="s">
        <v>3234</v>
      </c>
      <c r="E448" t="s">
        <v>18</v>
      </c>
      <c r="F448" t="s">
        <v>18</v>
      </c>
      <c r="G448" t="s">
        <v>3235</v>
      </c>
      <c r="H448" t="s">
        <v>3236</v>
      </c>
      <c r="I448" t="s">
        <v>19</v>
      </c>
      <c r="J448" t="s">
        <v>20</v>
      </c>
      <c r="K448" t="s">
        <v>21</v>
      </c>
      <c r="L448" t="s">
        <v>22</v>
      </c>
      <c r="M448" t="s">
        <v>3237</v>
      </c>
      <c r="N448" t="s">
        <v>20</v>
      </c>
      <c r="O448" t="s">
        <v>1051</v>
      </c>
      <c r="P448" t="s">
        <v>1051</v>
      </c>
    </row>
    <row r="449" spans="1:16" x14ac:dyDescent="0.3">
      <c r="A449" t="s">
        <v>3238</v>
      </c>
      <c r="B449" t="s">
        <v>1047</v>
      </c>
      <c r="C449" t="s">
        <v>1048</v>
      </c>
      <c r="D449" t="s">
        <v>1880</v>
      </c>
      <c r="E449" t="s">
        <v>23</v>
      </c>
      <c r="F449" t="s">
        <v>24</v>
      </c>
      <c r="G449" t="s">
        <v>1292</v>
      </c>
      <c r="H449" t="s">
        <v>319</v>
      </c>
      <c r="I449" t="s">
        <v>19</v>
      </c>
      <c r="J449" t="s">
        <v>20</v>
      </c>
      <c r="K449" t="s">
        <v>25</v>
      </c>
      <c r="L449" t="s">
        <v>26</v>
      </c>
      <c r="M449" t="s">
        <v>27</v>
      </c>
      <c r="N449" t="s">
        <v>20</v>
      </c>
      <c r="O449" t="s">
        <v>28</v>
      </c>
      <c r="P449" t="s">
        <v>28</v>
      </c>
    </row>
    <row r="450" spans="1:16" x14ac:dyDescent="0.3">
      <c r="A450" t="s">
        <v>3239</v>
      </c>
      <c r="B450" t="s">
        <v>1047</v>
      </c>
      <c r="C450" t="s">
        <v>1048</v>
      </c>
      <c r="D450" t="s">
        <v>1943</v>
      </c>
      <c r="E450" t="s">
        <v>23</v>
      </c>
      <c r="F450" t="s">
        <v>24</v>
      </c>
      <c r="G450" t="s">
        <v>3240</v>
      </c>
      <c r="H450" t="s">
        <v>3241</v>
      </c>
      <c r="I450" t="s">
        <v>19</v>
      </c>
      <c r="J450" t="s">
        <v>20</v>
      </c>
      <c r="K450" t="s">
        <v>25</v>
      </c>
      <c r="L450" t="s">
        <v>26</v>
      </c>
      <c r="M450" t="s">
        <v>27</v>
      </c>
      <c r="N450" t="s">
        <v>20</v>
      </c>
      <c r="O450" t="s">
        <v>28</v>
      </c>
      <c r="P450" t="s">
        <v>28</v>
      </c>
    </row>
    <row r="451" spans="1:16" x14ac:dyDescent="0.3">
      <c r="A451" t="s">
        <v>3242</v>
      </c>
      <c r="B451" t="s">
        <v>1047</v>
      </c>
      <c r="C451" t="s">
        <v>1048</v>
      </c>
      <c r="D451" t="s">
        <v>1890</v>
      </c>
      <c r="E451" t="s">
        <v>23</v>
      </c>
      <c r="F451" t="s">
        <v>24</v>
      </c>
      <c r="G451" t="s">
        <v>3243</v>
      </c>
      <c r="H451" t="s">
        <v>1365</v>
      </c>
      <c r="I451" t="s">
        <v>19</v>
      </c>
      <c r="J451" t="s">
        <v>20</v>
      </c>
      <c r="K451" t="s">
        <v>25</v>
      </c>
      <c r="L451" t="s">
        <v>26</v>
      </c>
      <c r="M451" t="s">
        <v>27</v>
      </c>
      <c r="N451" t="s">
        <v>20</v>
      </c>
      <c r="O451" t="s">
        <v>28</v>
      </c>
      <c r="P451" t="s">
        <v>28</v>
      </c>
    </row>
    <row r="452" spans="1:16" x14ac:dyDescent="0.3">
      <c r="A452" t="s">
        <v>3244</v>
      </c>
      <c r="B452" t="s">
        <v>1047</v>
      </c>
      <c r="C452" t="s">
        <v>1048</v>
      </c>
      <c r="D452" t="s">
        <v>3244</v>
      </c>
      <c r="E452" t="s">
        <v>18</v>
      </c>
      <c r="F452" t="s">
        <v>18</v>
      </c>
      <c r="G452" t="s">
        <v>3245</v>
      </c>
      <c r="H452" t="s">
        <v>3246</v>
      </c>
      <c r="I452" t="s">
        <v>19</v>
      </c>
      <c r="J452" t="s">
        <v>20</v>
      </c>
      <c r="K452" t="s">
        <v>21</v>
      </c>
      <c r="L452" t="s">
        <v>22</v>
      </c>
      <c r="M452" t="s">
        <v>3247</v>
      </c>
      <c r="N452" t="s">
        <v>20</v>
      </c>
      <c r="O452" t="s">
        <v>1051</v>
      </c>
      <c r="P452" t="s">
        <v>1051</v>
      </c>
    </row>
    <row r="453" spans="1:16" x14ac:dyDescent="0.3">
      <c r="A453" t="s">
        <v>3248</v>
      </c>
      <c r="B453" t="s">
        <v>1047</v>
      </c>
      <c r="C453" t="s">
        <v>1048</v>
      </c>
      <c r="D453" t="s">
        <v>1900</v>
      </c>
      <c r="E453" t="s">
        <v>23</v>
      </c>
      <c r="F453" t="s">
        <v>24</v>
      </c>
      <c r="G453" t="s">
        <v>3249</v>
      </c>
      <c r="H453" t="s">
        <v>3250</v>
      </c>
      <c r="I453" t="s">
        <v>19</v>
      </c>
      <c r="J453" t="s">
        <v>20</v>
      </c>
      <c r="K453" t="s">
        <v>25</v>
      </c>
      <c r="L453" t="s">
        <v>26</v>
      </c>
      <c r="M453" t="s">
        <v>27</v>
      </c>
      <c r="N453" t="s">
        <v>20</v>
      </c>
      <c r="O453" t="s">
        <v>28</v>
      </c>
      <c r="P453" t="s">
        <v>28</v>
      </c>
    </row>
    <row r="454" spans="1:16" x14ac:dyDescent="0.3">
      <c r="A454" t="s">
        <v>3251</v>
      </c>
      <c r="B454" t="s">
        <v>1047</v>
      </c>
      <c r="C454" t="s">
        <v>1048</v>
      </c>
      <c r="D454" t="s">
        <v>1960</v>
      </c>
      <c r="E454" t="s">
        <v>23</v>
      </c>
      <c r="F454" t="s">
        <v>24</v>
      </c>
      <c r="G454" t="s">
        <v>245</v>
      </c>
      <c r="H454" t="s">
        <v>3252</v>
      </c>
      <c r="I454" t="s">
        <v>19</v>
      </c>
      <c r="J454" t="s">
        <v>20</v>
      </c>
      <c r="K454" t="s">
        <v>25</v>
      </c>
      <c r="L454" t="s">
        <v>26</v>
      </c>
      <c r="M454" t="s">
        <v>27</v>
      </c>
      <c r="N454" t="s">
        <v>20</v>
      </c>
      <c r="O454" t="s">
        <v>28</v>
      </c>
      <c r="P454" t="s">
        <v>28</v>
      </c>
    </row>
    <row r="455" spans="1:16" x14ac:dyDescent="0.3">
      <c r="A455" t="s">
        <v>3253</v>
      </c>
      <c r="B455" t="s">
        <v>1047</v>
      </c>
      <c r="C455" t="s">
        <v>1048</v>
      </c>
      <c r="D455" t="s">
        <v>1909</v>
      </c>
      <c r="E455" t="s">
        <v>23</v>
      </c>
      <c r="F455" t="s">
        <v>24</v>
      </c>
      <c r="G455" t="s">
        <v>3254</v>
      </c>
      <c r="H455" t="s">
        <v>3255</v>
      </c>
      <c r="I455" t="s">
        <v>19</v>
      </c>
      <c r="J455" t="s">
        <v>20</v>
      </c>
      <c r="K455" t="s">
        <v>25</v>
      </c>
      <c r="L455" t="s">
        <v>26</v>
      </c>
      <c r="M455" t="s">
        <v>27</v>
      </c>
      <c r="N455" t="s">
        <v>20</v>
      </c>
      <c r="O455" t="s">
        <v>28</v>
      </c>
      <c r="P455" t="s">
        <v>28</v>
      </c>
    </row>
    <row r="456" spans="1:16" x14ac:dyDescent="0.3">
      <c r="A456" t="s">
        <v>3256</v>
      </c>
      <c r="B456" t="s">
        <v>1047</v>
      </c>
      <c r="C456" t="s">
        <v>1048</v>
      </c>
      <c r="D456" t="s">
        <v>3256</v>
      </c>
      <c r="E456" t="s">
        <v>18</v>
      </c>
      <c r="F456" t="s">
        <v>18</v>
      </c>
      <c r="G456" t="s">
        <v>3257</v>
      </c>
      <c r="H456" t="s">
        <v>3258</v>
      </c>
      <c r="I456" t="s">
        <v>19</v>
      </c>
      <c r="J456" t="s">
        <v>20</v>
      </c>
      <c r="K456" t="s">
        <v>21</v>
      </c>
      <c r="L456" t="s">
        <v>22</v>
      </c>
      <c r="M456" t="s">
        <v>3259</v>
      </c>
      <c r="N456" t="s">
        <v>20</v>
      </c>
      <c r="O456" t="s">
        <v>1051</v>
      </c>
      <c r="P456" t="s">
        <v>1051</v>
      </c>
    </row>
    <row r="457" spans="1:16" x14ac:dyDescent="0.3">
      <c r="A457" t="s">
        <v>3260</v>
      </c>
      <c r="B457" t="s">
        <v>1047</v>
      </c>
      <c r="C457" t="s">
        <v>1048</v>
      </c>
      <c r="D457" t="s">
        <v>2085</v>
      </c>
      <c r="E457" t="s">
        <v>23</v>
      </c>
      <c r="F457" t="s">
        <v>24</v>
      </c>
      <c r="G457" t="s">
        <v>3261</v>
      </c>
      <c r="H457" t="s">
        <v>3262</v>
      </c>
      <c r="I457" t="s">
        <v>19</v>
      </c>
      <c r="J457" t="s">
        <v>20</v>
      </c>
      <c r="K457" t="s">
        <v>25</v>
      </c>
      <c r="L457" t="s">
        <v>26</v>
      </c>
      <c r="M457" t="s">
        <v>27</v>
      </c>
      <c r="N457" t="s">
        <v>20</v>
      </c>
      <c r="O457" t="s">
        <v>28</v>
      </c>
      <c r="P457" t="s">
        <v>28</v>
      </c>
    </row>
    <row r="458" spans="1:16" x14ac:dyDescent="0.3">
      <c r="A458" t="s">
        <v>3263</v>
      </c>
      <c r="B458" t="s">
        <v>1047</v>
      </c>
      <c r="C458" t="s">
        <v>1048</v>
      </c>
      <c r="D458" t="s">
        <v>2090</v>
      </c>
      <c r="E458" t="s">
        <v>23</v>
      </c>
      <c r="F458" t="s">
        <v>24</v>
      </c>
      <c r="G458" t="s">
        <v>3264</v>
      </c>
      <c r="H458" t="s">
        <v>3265</v>
      </c>
      <c r="I458" t="s">
        <v>19</v>
      </c>
      <c r="J458" t="s">
        <v>20</v>
      </c>
      <c r="K458" t="s">
        <v>25</v>
      </c>
      <c r="L458" t="s">
        <v>26</v>
      </c>
      <c r="M458" t="s">
        <v>27</v>
      </c>
      <c r="N458" t="s">
        <v>20</v>
      </c>
      <c r="O458" t="s">
        <v>28</v>
      </c>
      <c r="P458" t="s">
        <v>28</v>
      </c>
    </row>
    <row r="459" spans="1:16" x14ac:dyDescent="0.3">
      <c r="A459" t="s">
        <v>3266</v>
      </c>
      <c r="B459" t="s">
        <v>1047</v>
      </c>
      <c r="C459" t="s">
        <v>1048</v>
      </c>
      <c r="D459" t="s">
        <v>2024</v>
      </c>
      <c r="E459" t="s">
        <v>23</v>
      </c>
      <c r="F459" t="s">
        <v>24</v>
      </c>
      <c r="G459" t="s">
        <v>3267</v>
      </c>
      <c r="H459" t="s">
        <v>3268</v>
      </c>
      <c r="I459" t="s">
        <v>19</v>
      </c>
      <c r="J459" t="s">
        <v>20</v>
      </c>
      <c r="K459" t="s">
        <v>25</v>
      </c>
      <c r="L459" t="s">
        <v>26</v>
      </c>
      <c r="M459" t="s">
        <v>27</v>
      </c>
      <c r="N459" t="s">
        <v>20</v>
      </c>
      <c r="O459" t="s">
        <v>28</v>
      </c>
      <c r="P459" t="s">
        <v>28</v>
      </c>
    </row>
    <row r="460" spans="1:16" x14ac:dyDescent="0.3">
      <c r="A460" t="s">
        <v>3269</v>
      </c>
      <c r="B460" t="s">
        <v>1047</v>
      </c>
      <c r="C460" t="s">
        <v>1048</v>
      </c>
      <c r="D460" t="s">
        <v>3269</v>
      </c>
      <c r="E460" t="s">
        <v>18</v>
      </c>
      <c r="F460" t="s">
        <v>18</v>
      </c>
      <c r="G460" t="s">
        <v>3270</v>
      </c>
      <c r="H460" t="s">
        <v>3271</v>
      </c>
      <c r="I460" t="s">
        <v>19</v>
      </c>
      <c r="J460" t="s">
        <v>20</v>
      </c>
      <c r="K460" t="s">
        <v>21</v>
      </c>
      <c r="L460" t="s">
        <v>22</v>
      </c>
      <c r="M460" t="s">
        <v>3272</v>
      </c>
      <c r="N460" t="s">
        <v>20</v>
      </c>
      <c r="O460" t="s">
        <v>1051</v>
      </c>
      <c r="P460" t="s">
        <v>1051</v>
      </c>
    </row>
    <row r="461" spans="1:16" x14ac:dyDescent="0.3">
      <c r="A461" t="s">
        <v>3273</v>
      </c>
      <c r="B461" t="s">
        <v>1047</v>
      </c>
      <c r="C461" t="s">
        <v>1048</v>
      </c>
      <c r="D461" t="s">
        <v>1993</v>
      </c>
      <c r="E461" t="s">
        <v>23</v>
      </c>
      <c r="F461" t="s">
        <v>24</v>
      </c>
      <c r="G461" t="s">
        <v>3274</v>
      </c>
      <c r="H461" t="s">
        <v>1801</v>
      </c>
      <c r="I461" t="s">
        <v>19</v>
      </c>
      <c r="J461" t="s">
        <v>20</v>
      </c>
      <c r="K461" t="s">
        <v>25</v>
      </c>
      <c r="L461" t="s">
        <v>26</v>
      </c>
      <c r="M461" t="s">
        <v>27</v>
      </c>
      <c r="N461" t="s">
        <v>20</v>
      </c>
      <c r="O461" t="s">
        <v>28</v>
      </c>
      <c r="P461" t="s">
        <v>28</v>
      </c>
    </row>
    <row r="462" spans="1:16" x14ac:dyDescent="0.3">
      <c r="A462" t="s">
        <v>3275</v>
      </c>
      <c r="B462" t="s">
        <v>1047</v>
      </c>
      <c r="C462" t="s">
        <v>1048</v>
      </c>
      <c r="D462" t="s">
        <v>1996</v>
      </c>
      <c r="E462" t="s">
        <v>23</v>
      </c>
      <c r="F462" t="s">
        <v>24</v>
      </c>
      <c r="G462" t="s">
        <v>1809</v>
      </c>
      <c r="H462" t="s">
        <v>1569</v>
      </c>
      <c r="I462" t="s">
        <v>19</v>
      </c>
      <c r="J462" t="s">
        <v>20</v>
      </c>
      <c r="K462" t="s">
        <v>25</v>
      </c>
      <c r="L462" t="s">
        <v>26</v>
      </c>
      <c r="M462" t="s">
        <v>27</v>
      </c>
      <c r="N462" t="s">
        <v>20</v>
      </c>
      <c r="O462" t="s">
        <v>28</v>
      </c>
      <c r="P462" t="s">
        <v>28</v>
      </c>
    </row>
    <row r="463" spans="1:16" x14ac:dyDescent="0.3">
      <c r="A463" t="s">
        <v>3276</v>
      </c>
      <c r="B463" t="s">
        <v>1047</v>
      </c>
      <c r="C463" t="s">
        <v>1048</v>
      </c>
      <c r="D463" t="s">
        <v>2000</v>
      </c>
      <c r="E463" t="s">
        <v>23</v>
      </c>
      <c r="F463" t="s">
        <v>24</v>
      </c>
      <c r="G463" t="s">
        <v>3277</v>
      </c>
      <c r="H463" t="s">
        <v>332</v>
      </c>
      <c r="I463" t="s">
        <v>19</v>
      </c>
      <c r="J463" t="s">
        <v>20</v>
      </c>
      <c r="K463" t="s">
        <v>25</v>
      </c>
      <c r="L463" t="s">
        <v>26</v>
      </c>
      <c r="M463" t="s">
        <v>27</v>
      </c>
      <c r="N463" t="s">
        <v>20</v>
      </c>
      <c r="O463" t="s">
        <v>28</v>
      </c>
      <c r="P463" t="s">
        <v>28</v>
      </c>
    </row>
    <row r="464" spans="1:16" x14ac:dyDescent="0.3">
      <c r="A464" t="s">
        <v>3278</v>
      </c>
      <c r="B464" t="s">
        <v>1047</v>
      </c>
      <c r="C464" t="s">
        <v>1048</v>
      </c>
      <c r="D464" t="s">
        <v>3278</v>
      </c>
      <c r="E464" t="s">
        <v>18</v>
      </c>
      <c r="F464" t="s">
        <v>18</v>
      </c>
      <c r="G464" t="s">
        <v>3279</v>
      </c>
      <c r="H464" t="s">
        <v>3280</v>
      </c>
      <c r="I464" t="s">
        <v>19</v>
      </c>
      <c r="J464" t="s">
        <v>20</v>
      </c>
      <c r="K464" t="s">
        <v>21</v>
      </c>
      <c r="L464" t="s">
        <v>22</v>
      </c>
      <c r="M464" t="s">
        <v>3281</v>
      </c>
      <c r="N464" t="s">
        <v>20</v>
      </c>
      <c r="O464" t="s">
        <v>1051</v>
      </c>
      <c r="P464" t="s">
        <v>1051</v>
      </c>
    </row>
    <row r="465" spans="1:16" x14ac:dyDescent="0.3">
      <c r="A465" t="s">
        <v>3282</v>
      </c>
      <c r="B465" t="s">
        <v>1047</v>
      </c>
      <c r="C465" t="s">
        <v>1048</v>
      </c>
      <c r="D465" t="s">
        <v>2006</v>
      </c>
      <c r="E465" t="s">
        <v>23</v>
      </c>
      <c r="F465" t="s">
        <v>24</v>
      </c>
      <c r="G465" t="s">
        <v>1244</v>
      </c>
      <c r="H465" t="s">
        <v>3283</v>
      </c>
      <c r="I465" t="s">
        <v>19</v>
      </c>
      <c r="J465" t="s">
        <v>20</v>
      </c>
      <c r="K465" t="s">
        <v>25</v>
      </c>
      <c r="L465" t="s">
        <v>26</v>
      </c>
      <c r="M465" t="s">
        <v>27</v>
      </c>
      <c r="N465" t="s">
        <v>20</v>
      </c>
      <c r="O465" t="s">
        <v>28</v>
      </c>
      <c r="P465" t="s">
        <v>28</v>
      </c>
    </row>
    <row r="466" spans="1:16" x14ac:dyDescent="0.3">
      <c r="A466" t="s">
        <v>3284</v>
      </c>
      <c r="B466" t="s">
        <v>153</v>
      </c>
      <c r="C466" t="s">
        <v>154</v>
      </c>
      <c r="D466" t="s">
        <v>1927</v>
      </c>
      <c r="E466" t="s">
        <v>23</v>
      </c>
      <c r="F466" t="s">
        <v>24</v>
      </c>
      <c r="G466" t="s">
        <v>3285</v>
      </c>
      <c r="H466" t="s">
        <v>3286</v>
      </c>
      <c r="I466" t="s">
        <v>19</v>
      </c>
      <c r="J466" t="s">
        <v>20</v>
      </c>
      <c r="K466" t="s">
        <v>25</v>
      </c>
      <c r="L466" t="s">
        <v>26</v>
      </c>
      <c r="M466" t="s">
        <v>27</v>
      </c>
      <c r="N466" t="s">
        <v>20</v>
      </c>
      <c r="O466" t="s">
        <v>28</v>
      </c>
      <c r="P466" t="s">
        <v>28</v>
      </c>
    </row>
    <row r="467" spans="1:16" x14ac:dyDescent="0.3">
      <c r="A467" t="s">
        <v>3287</v>
      </c>
      <c r="B467" t="s">
        <v>153</v>
      </c>
      <c r="C467" t="s">
        <v>154</v>
      </c>
      <c r="D467" t="s">
        <v>3287</v>
      </c>
      <c r="E467" t="s">
        <v>18</v>
      </c>
      <c r="F467" t="s">
        <v>18</v>
      </c>
      <c r="G467" t="s">
        <v>3288</v>
      </c>
      <c r="H467" t="s">
        <v>3289</v>
      </c>
      <c r="I467" t="s">
        <v>19</v>
      </c>
      <c r="J467" t="s">
        <v>20</v>
      </c>
      <c r="K467" t="s">
        <v>21</v>
      </c>
      <c r="L467" t="s">
        <v>22</v>
      </c>
      <c r="M467" t="s">
        <v>3290</v>
      </c>
      <c r="N467" t="s">
        <v>20</v>
      </c>
      <c r="O467" t="s">
        <v>155</v>
      </c>
      <c r="P467" t="s">
        <v>155</v>
      </c>
    </row>
    <row r="468" spans="1:16" x14ac:dyDescent="0.3">
      <c r="A468" t="s">
        <v>3291</v>
      </c>
      <c r="B468" t="s">
        <v>153</v>
      </c>
      <c r="C468" t="s">
        <v>154</v>
      </c>
      <c r="D468" t="s">
        <v>1936</v>
      </c>
      <c r="E468" t="s">
        <v>23</v>
      </c>
      <c r="F468" t="s">
        <v>24</v>
      </c>
      <c r="G468" t="s">
        <v>3292</v>
      </c>
      <c r="H468" t="s">
        <v>3293</v>
      </c>
      <c r="I468" t="s">
        <v>19</v>
      </c>
      <c r="J468" t="s">
        <v>20</v>
      </c>
      <c r="K468" t="s">
        <v>25</v>
      </c>
      <c r="L468" t="s">
        <v>26</v>
      </c>
      <c r="M468" t="s">
        <v>27</v>
      </c>
      <c r="N468" t="s">
        <v>20</v>
      </c>
      <c r="O468" t="s">
        <v>28</v>
      </c>
      <c r="P468" t="s">
        <v>28</v>
      </c>
    </row>
    <row r="469" spans="1:16" x14ac:dyDescent="0.3">
      <c r="A469" t="s">
        <v>3294</v>
      </c>
      <c r="B469" t="s">
        <v>153</v>
      </c>
      <c r="C469" t="s">
        <v>154</v>
      </c>
      <c r="D469" t="s">
        <v>3294</v>
      </c>
      <c r="E469" t="s">
        <v>18</v>
      </c>
      <c r="F469" t="s">
        <v>18</v>
      </c>
      <c r="G469" t="s">
        <v>3295</v>
      </c>
      <c r="H469" t="s">
        <v>3296</v>
      </c>
      <c r="I469" t="s">
        <v>19</v>
      </c>
      <c r="J469" t="s">
        <v>20</v>
      </c>
      <c r="K469" t="s">
        <v>21</v>
      </c>
      <c r="L469" t="s">
        <v>22</v>
      </c>
      <c r="M469" t="s">
        <v>3297</v>
      </c>
      <c r="N469" t="s">
        <v>20</v>
      </c>
      <c r="O469" t="s">
        <v>155</v>
      </c>
      <c r="P469" t="s">
        <v>3298</v>
      </c>
    </row>
    <row r="470" spans="1:16" x14ac:dyDescent="0.3">
      <c r="A470" t="s">
        <v>3299</v>
      </c>
      <c r="B470" t="s">
        <v>153</v>
      </c>
      <c r="C470" t="s">
        <v>154</v>
      </c>
      <c r="D470" t="s">
        <v>1943</v>
      </c>
      <c r="E470" t="s">
        <v>23</v>
      </c>
      <c r="F470" t="s">
        <v>24</v>
      </c>
      <c r="G470" t="s">
        <v>3300</v>
      </c>
      <c r="H470" t="s">
        <v>3301</v>
      </c>
      <c r="I470" t="s">
        <v>19</v>
      </c>
      <c r="J470" t="s">
        <v>20</v>
      </c>
      <c r="K470" t="s">
        <v>25</v>
      </c>
      <c r="L470" t="s">
        <v>26</v>
      </c>
      <c r="M470" t="s">
        <v>27</v>
      </c>
      <c r="N470" t="s">
        <v>20</v>
      </c>
      <c r="O470" t="s">
        <v>28</v>
      </c>
      <c r="P470" t="s">
        <v>28</v>
      </c>
    </row>
    <row r="471" spans="1:16" x14ac:dyDescent="0.3">
      <c r="A471" t="s">
        <v>3302</v>
      </c>
      <c r="B471" t="s">
        <v>153</v>
      </c>
      <c r="C471" t="s">
        <v>154</v>
      </c>
      <c r="D471" t="s">
        <v>3302</v>
      </c>
      <c r="E471" t="s">
        <v>18</v>
      </c>
      <c r="F471" t="s">
        <v>18</v>
      </c>
      <c r="G471" t="s">
        <v>3303</v>
      </c>
      <c r="H471" t="s">
        <v>3304</v>
      </c>
      <c r="I471" t="s">
        <v>19</v>
      </c>
      <c r="J471" t="s">
        <v>20</v>
      </c>
      <c r="K471" t="s">
        <v>21</v>
      </c>
      <c r="L471" t="s">
        <v>22</v>
      </c>
      <c r="M471" t="s">
        <v>3305</v>
      </c>
      <c r="N471" t="s">
        <v>20</v>
      </c>
      <c r="O471" t="s">
        <v>3306</v>
      </c>
      <c r="P471" t="s">
        <v>3306</v>
      </c>
    </row>
    <row r="472" spans="1:16" x14ac:dyDescent="0.3">
      <c r="A472" t="s">
        <v>3307</v>
      </c>
      <c r="B472" t="s">
        <v>153</v>
      </c>
      <c r="C472" t="s">
        <v>154</v>
      </c>
      <c r="D472" t="s">
        <v>3307</v>
      </c>
      <c r="E472" t="s">
        <v>18</v>
      </c>
      <c r="F472" t="s">
        <v>18</v>
      </c>
      <c r="G472" t="s">
        <v>3308</v>
      </c>
      <c r="H472" t="s">
        <v>3309</v>
      </c>
      <c r="I472" t="s">
        <v>19</v>
      </c>
      <c r="J472" t="s">
        <v>20</v>
      </c>
      <c r="K472" t="s">
        <v>21</v>
      </c>
      <c r="L472" t="s">
        <v>22</v>
      </c>
      <c r="M472" t="s">
        <v>3310</v>
      </c>
      <c r="N472" t="s">
        <v>20</v>
      </c>
      <c r="O472" t="s">
        <v>155</v>
      </c>
      <c r="P472" t="s">
        <v>155</v>
      </c>
    </row>
    <row r="473" spans="1:16" x14ac:dyDescent="0.3">
      <c r="A473" t="s">
        <v>3311</v>
      </c>
      <c r="B473" t="s">
        <v>153</v>
      </c>
      <c r="C473" t="s">
        <v>154</v>
      </c>
      <c r="D473" t="s">
        <v>1960</v>
      </c>
      <c r="E473" t="s">
        <v>23</v>
      </c>
      <c r="F473" t="s">
        <v>24</v>
      </c>
      <c r="G473" t="s">
        <v>1648</v>
      </c>
      <c r="H473" t="s">
        <v>3312</v>
      </c>
      <c r="I473" t="s">
        <v>19</v>
      </c>
      <c r="J473" t="s">
        <v>20</v>
      </c>
      <c r="K473" t="s">
        <v>25</v>
      </c>
      <c r="L473" t="s">
        <v>26</v>
      </c>
      <c r="M473" t="s">
        <v>27</v>
      </c>
      <c r="N473" t="s">
        <v>20</v>
      </c>
      <c r="O473" t="s">
        <v>28</v>
      </c>
      <c r="P473" t="s">
        <v>28</v>
      </c>
    </row>
    <row r="474" spans="1:16" x14ac:dyDescent="0.3">
      <c r="A474" t="s">
        <v>3313</v>
      </c>
      <c r="B474" t="s">
        <v>153</v>
      </c>
      <c r="C474" t="s">
        <v>154</v>
      </c>
      <c r="D474" t="s">
        <v>3313</v>
      </c>
      <c r="E474" t="s">
        <v>18</v>
      </c>
      <c r="F474" t="s">
        <v>18</v>
      </c>
      <c r="G474" t="s">
        <v>3314</v>
      </c>
      <c r="H474" t="s">
        <v>3315</v>
      </c>
      <c r="I474" t="s">
        <v>19</v>
      </c>
      <c r="J474" t="s">
        <v>20</v>
      </c>
      <c r="K474" t="s">
        <v>21</v>
      </c>
      <c r="L474" t="s">
        <v>22</v>
      </c>
      <c r="M474" t="s">
        <v>3316</v>
      </c>
      <c r="N474" t="s">
        <v>20</v>
      </c>
      <c r="O474" t="s">
        <v>3306</v>
      </c>
      <c r="P474" t="s">
        <v>3306</v>
      </c>
    </row>
    <row r="475" spans="1:16" x14ac:dyDescent="0.3">
      <c r="A475" t="s">
        <v>3317</v>
      </c>
      <c r="B475" t="s">
        <v>153</v>
      </c>
      <c r="C475" t="s">
        <v>154</v>
      </c>
      <c r="D475" t="s">
        <v>2082</v>
      </c>
      <c r="E475" t="s">
        <v>23</v>
      </c>
      <c r="F475" t="s">
        <v>24</v>
      </c>
      <c r="G475" t="s">
        <v>1091</v>
      </c>
      <c r="H475" t="s">
        <v>1204</v>
      </c>
      <c r="I475" t="s">
        <v>19</v>
      </c>
      <c r="J475" t="s">
        <v>20</v>
      </c>
      <c r="K475" t="s">
        <v>25</v>
      </c>
      <c r="L475" t="s">
        <v>26</v>
      </c>
      <c r="M475" t="s">
        <v>27</v>
      </c>
      <c r="N475" t="s">
        <v>20</v>
      </c>
      <c r="O475" t="s">
        <v>28</v>
      </c>
      <c r="P475" t="s">
        <v>28</v>
      </c>
    </row>
    <row r="476" spans="1:16" x14ac:dyDescent="0.3">
      <c r="A476" t="s">
        <v>3318</v>
      </c>
      <c r="B476" t="s">
        <v>153</v>
      </c>
      <c r="C476" t="s">
        <v>154</v>
      </c>
      <c r="D476" t="s">
        <v>3318</v>
      </c>
      <c r="E476" t="s">
        <v>18</v>
      </c>
      <c r="F476" t="s">
        <v>18</v>
      </c>
      <c r="G476" t="s">
        <v>3319</v>
      </c>
      <c r="H476" t="s">
        <v>3320</v>
      </c>
      <c r="I476" t="s">
        <v>19</v>
      </c>
      <c r="J476" t="s">
        <v>20</v>
      </c>
      <c r="K476" t="s">
        <v>21</v>
      </c>
      <c r="L476" t="s">
        <v>22</v>
      </c>
      <c r="M476" t="s">
        <v>3321</v>
      </c>
      <c r="N476" t="s">
        <v>20</v>
      </c>
      <c r="O476" t="s">
        <v>3322</v>
      </c>
      <c r="P476" t="s">
        <v>3322</v>
      </c>
    </row>
    <row r="477" spans="1:16" x14ac:dyDescent="0.3">
      <c r="A477" t="s">
        <v>3323</v>
      </c>
      <c r="B477" t="s">
        <v>153</v>
      </c>
      <c r="C477" t="s">
        <v>154</v>
      </c>
      <c r="D477" t="s">
        <v>2090</v>
      </c>
      <c r="E477" t="s">
        <v>23</v>
      </c>
      <c r="F477" t="s">
        <v>24</v>
      </c>
      <c r="G477" t="s">
        <v>3324</v>
      </c>
      <c r="H477" t="s">
        <v>3325</v>
      </c>
      <c r="I477" t="s">
        <v>19</v>
      </c>
      <c r="J477" t="s">
        <v>20</v>
      </c>
      <c r="K477" t="s">
        <v>25</v>
      </c>
      <c r="L477" t="s">
        <v>26</v>
      </c>
      <c r="M477" t="s">
        <v>27</v>
      </c>
      <c r="N477" t="s">
        <v>20</v>
      </c>
      <c r="O477" t="s">
        <v>28</v>
      </c>
      <c r="P477" t="s">
        <v>28</v>
      </c>
    </row>
    <row r="478" spans="1:16" x14ac:dyDescent="0.3">
      <c r="A478" t="s">
        <v>3326</v>
      </c>
      <c r="B478" t="s">
        <v>153</v>
      </c>
      <c r="C478" t="s">
        <v>154</v>
      </c>
      <c r="D478" t="s">
        <v>2024</v>
      </c>
      <c r="E478" t="s">
        <v>23</v>
      </c>
      <c r="F478" t="s">
        <v>24</v>
      </c>
      <c r="G478" t="s">
        <v>1010</v>
      </c>
      <c r="H478" t="s">
        <v>3327</v>
      </c>
      <c r="I478" t="s">
        <v>19</v>
      </c>
      <c r="J478" t="s">
        <v>20</v>
      </c>
      <c r="K478" t="s">
        <v>25</v>
      </c>
      <c r="L478" t="s">
        <v>26</v>
      </c>
      <c r="M478" t="s">
        <v>27</v>
      </c>
      <c r="N478" t="s">
        <v>20</v>
      </c>
      <c r="O478" t="s">
        <v>28</v>
      </c>
      <c r="P478" t="s">
        <v>28</v>
      </c>
    </row>
    <row r="479" spans="1:16" x14ac:dyDescent="0.3">
      <c r="A479" t="s">
        <v>3328</v>
      </c>
      <c r="B479" t="s">
        <v>153</v>
      </c>
      <c r="C479" t="s">
        <v>154</v>
      </c>
      <c r="D479" t="s">
        <v>2099</v>
      </c>
      <c r="E479" t="s">
        <v>23</v>
      </c>
      <c r="F479" t="s">
        <v>24</v>
      </c>
      <c r="G479" t="s">
        <v>824</v>
      </c>
      <c r="H479" t="s">
        <v>1826</v>
      </c>
      <c r="I479" t="s">
        <v>19</v>
      </c>
      <c r="J479" t="s">
        <v>20</v>
      </c>
      <c r="K479" t="s">
        <v>25</v>
      </c>
      <c r="L479" t="s">
        <v>26</v>
      </c>
      <c r="M479" t="s">
        <v>27</v>
      </c>
      <c r="N479" t="s">
        <v>20</v>
      </c>
      <c r="O479" t="s">
        <v>28</v>
      </c>
      <c r="P479" t="s">
        <v>28</v>
      </c>
    </row>
    <row r="480" spans="1:16" x14ac:dyDescent="0.3">
      <c r="A480" t="s">
        <v>3329</v>
      </c>
      <c r="B480" t="s">
        <v>153</v>
      </c>
      <c r="C480" t="s">
        <v>154</v>
      </c>
      <c r="D480" t="s">
        <v>3329</v>
      </c>
      <c r="E480" t="s">
        <v>18</v>
      </c>
      <c r="F480" t="s">
        <v>18</v>
      </c>
      <c r="G480" t="s">
        <v>3330</v>
      </c>
      <c r="H480" t="s">
        <v>3331</v>
      </c>
      <c r="I480" t="s">
        <v>19</v>
      </c>
      <c r="J480" t="s">
        <v>20</v>
      </c>
      <c r="K480" t="s">
        <v>21</v>
      </c>
      <c r="L480" t="s">
        <v>22</v>
      </c>
      <c r="M480" t="s">
        <v>3332</v>
      </c>
      <c r="N480" t="s">
        <v>20</v>
      </c>
      <c r="O480" t="s">
        <v>3306</v>
      </c>
      <c r="P480" t="s">
        <v>3306</v>
      </c>
    </row>
    <row r="481" spans="1:16" x14ac:dyDescent="0.3">
      <c r="A481" t="s">
        <v>3333</v>
      </c>
      <c r="B481" t="s">
        <v>153</v>
      </c>
      <c r="C481" t="s">
        <v>154</v>
      </c>
      <c r="D481" t="s">
        <v>1996</v>
      </c>
      <c r="E481" t="s">
        <v>23</v>
      </c>
      <c r="F481" t="s">
        <v>24</v>
      </c>
      <c r="G481" t="s">
        <v>1314</v>
      </c>
      <c r="H481" t="s">
        <v>3334</v>
      </c>
      <c r="I481" t="s">
        <v>19</v>
      </c>
      <c r="J481" t="s">
        <v>20</v>
      </c>
      <c r="K481" t="s">
        <v>25</v>
      </c>
      <c r="L481" t="s">
        <v>26</v>
      </c>
      <c r="M481" t="s">
        <v>27</v>
      </c>
      <c r="N481" t="s">
        <v>20</v>
      </c>
      <c r="O481" t="s">
        <v>28</v>
      </c>
      <c r="P481" t="s">
        <v>28</v>
      </c>
    </row>
    <row r="482" spans="1:16" x14ac:dyDescent="0.3">
      <c r="A482" t="s">
        <v>3335</v>
      </c>
      <c r="B482" t="s">
        <v>153</v>
      </c>
      <c r="C482" t="s">
        <v>154</v>
      </c>
      <c r="D482" t="s">
        <v>3335</v>
      </c>
      <c r="E482" t="s">
        <v>18</v>
      </c>
      <c r="F482" t="s">
        <v>18</v>
      </c>
      <c r="G482" t="s">
        <v>3336</v>
      </c>
      <c r="H482" t="s">
        <v>3337</v>
      </c>
      <c r="I482" t="s">
        <v>19</v>
      </c>
      <c r="J482" t="s">
        <v>20</v>
      </c>
      <c r="K482" t="s">
        <v>21</v>
      </c>
      <c r="L482" t="s">
        <v>22</v>
      </c>
      <c r="M482" t="s">
        <v>3338</v>
      </c>
      <c r="N482" t="s">
        <v>20</v>
      </c>
      <c r="O482" t="s">
        <v>157</v>
      </c>
      <c r="P482" t="s">
        <v>3322</v>
      </c>
    </row>
    <row r="483" spans="1:16" x14ac:dyDescent="0.3">
      <c r="A483" t="s">
        <v>3339</v>
      </c>
      <c r="B483" t="s">
        <v>153</v>
      </c>
      <c r="C483" t="s">
        <v>154</v>
      </c>
      <c r="D483" t="s">
        <v>2003</v>
      </c>
      <c r="E483" t="s">
        <v>23</v>
      </c>
      <c r="F483" t="s">
        <v>24</v>
      </c>
      <c r="G483" t="s">
        <v>1637</v>
      </c>
      <c r="H483" t="s">
        <v>3340</v>
      </c>
      <c r="I483" t="s">
        <v>19</v>
      </c>
      <c r="J483" t="s">
        <v>20</v>
      </c>
      <c r="K483" t="s">
        <v>25</v>
      </c>
      <c r="L483" t="s">
        <v>26</v>
      </c>
      <c r="M483" t="s">
        <v>27</v>
      </c>
      <c r="N483" t="s">
        <v>20</v>
      </c>
      <c r="O483" t="s">
        <v>28</v>
      </c>
      <c r="P483" t="s">
        <v>28</v>
      </c>
    </row>
    <row r="484" spans="1:16" x14ac:dyDescent="0.3">
      <c r="A484" t="s">
        <v>3341</v>
      </c>
      <c r="B484" t="s">
        <v>153</v>
      </c>
      <c r="C484" t="s">
        <v>154</v>
      </c>
      <c r="D484" t="s">
        <v>2006</v>
      </c>
      <c r="E484" t="s">
        <v>23</v>
      </c>
      <c r="F484" t="s">
        <v>24</v>
      </c>
      <c r="G484" t="s">
        <v>3342</v>
      </c>
      <c r="H484" t="s">
        <v>3343</v>
      </c>
      <c r="I484" t="s">
        <v>19</v>
      </c>
      <c r="J484" t="s">
        <v>20</v>
      </c>
      <c r="K484" t="s">
        <v>25</v>
      </c>
      <c r="L484" t="s">
        <v>26</v>
      </c>
      <c r="M484" t="s">
        <v>27</v>
      </c>
      <c r="N484" t="s">
        <v>20</v>
      </c>
      <c r="O484" t="s">
        <v>28</v>
      </c>
      <c r="P484" t="s">
        <v>28</v>
      </c>
    </row>
    <row r="485" spans="1:16" x14ac:dyDescent="0.3">
      <c r="A485" t="s">
        <v>3344</v>
      </c>
      <c r="B485" t="s">
        <v>158</v>
      </c>
      <c r="C485" t="s">
        <v>159</v>
      </c>
      <c r="D485" t="s">
        <v>1856</v>
      </c>
      <c r="E485" t="s">
        <v>23</v>
      </c>
      <c r="F485" t="s">
        <v>24</v>
      </c>
      <c r="G485" t="s">
        <v>1070</v>
      </c>
      <c r="H485" t="s">
        <v>91</v>
      </c>
      <c r="I485" t="s">
        <v>19</v>
      </c>
      <c r="J485" t="s">
        <v>20</v>
      </c>
      <c r="K485" t="s">
        <v>25</v>
      </c>
      <c r="L485" t="s">
        <v>26</v>
      </c>
      <c r="M485" t="s">
        <v>27</v>
      </c>
      <c r="N485" t="s">
        <v>20</v>
      </c>
      <c r="O485" t="s">
        <v>28</v>
      </c>
      <c r="P485" t="s">
        <v>28</v>
      </c>
    </row>
    <row r="486" spans="1:16" x14ac:dyDescent="0.3">
      <c r="A486" t="s">
        <v>3345</v>
      </c>
      <c r="B486" t="s">
        <v>158</v>
      </c>
      <c r="C486" t="s">
        <v>159</v>
      </c>
      <c r="D486" t="s">
        <v>2013</v>
      </c>
      <c r="E486" t="s">
        <v>23</v>
      </c>
      <c r="F486" t="s">
        <v>24</v>
      </c>
      <c r="G486" t="s">
        <v>3346</v>
      </c>
      <c r="H486" t="s">
        <v>3347</v>
      </c>
      <c r="I486" t="s">
        <v>19</v>
      </c>
      <c r="J486" t="s">
        <v>20</v>
      </c>
      <c r="K486" t="s">
        <v>25</v>
      </c>
      <c r="L486" t="s">
        <v>26</v>
      </c>
      <c r="M486" t="s">
        <v>27</v>
      </c>
      <c r="N486" t="s">
        <v>20</v>
      </c>
      <c r="O486" t="s">
        <v>28</v>
      </c>
      <c r="P486" t="s">
        <v>28</v>
      </c>
    </row>
    <row r="487" spans="1:16" x14ac:dyDescent="0.3">
      <c r="A487" t="s">
        <v>3348</v>
      </c>
      <c r="B487" t="s">
        <v>158</v>
      </c>
      <c r="C487" t="s">
        <v>159</v>
      </c>
      <c r="D487" t="s">
        <v>3348</v>
      </c>
      <c r="E487" t="s">
        <v>18</v>
      </c>
      <c r="F487" t="s">
        <v>18</v>
      </c>
      <c r="G487" t="s">
        <v>3349</v>
      </c>
      <c r="H487" t="s">
        <v>3350</v>
      </c>
      <c r="I487" t="s">
        <v>19</v>
      </c>
      <c r="J487" t="s">
        <v>20</v>
      </c>
      <c r="K487" t="s">
        <v>21</v>
      </c>
      <c r="L487" t="s">
        <v>22</v>
      </c>
      <c r="M487" t="s">
        <v>3351</v>
      </c>
      <c r="N487" t="s">
        <v>20</v>
      </c>
      <c r="O487" t="s">
        <v>160</v>
      </c>
      <c r="P487" t="s">
        <v>161</v>
      </c>
    </row>
    <row r="488" spans="1:16" x14ac:dyDescent="0.3">
      <c r="A488" t="s">
        <v>3352</v>
      </c>
      <c r="B488" t="s">
        <v>158</v>
      </c>
      <c r="C488" t="s">
        <v>159</v>
      </c>
      <c r="D488" t="s">
        <v>1927</v>
      </c>
      <c r="E488" t="s">
        <v>23</v>
      </c>
      <c r="F488" t="s">
        <v>24</v>
      </c>
      <c r="G488" t="s">
        <v>3353</v>
      </c>
      <c r="H488" t="s">
        <v>18</v>
      </c>
      <c r="I488" t="s">
        <v>19</v>
      </c>
      <c r="J488" t="s">
        <v>20</v>
      </c>
      <c r="K488" t="s">
        <v>25</v>
      </c>
      <c r="L488" t="s">
        <v>26</v>
      </c>
      <c r="M488" t="s">
        <v>20</v>
      </c>
      <c r="N488" t="s">
        <v>20</v>
      </c>
      <c r="O488" t="s">
        <v>28</v>
      </c>
      <c r="P488" t="s">
        <v>21</v>
      </c>
    </row>
    <row r="489" spans="1:16" x14ac:dyDescent="0.3">
      <c r="A489" t="s">
        <v>3354</v>
      </c>
      <c r="B489" t="s">
        <v>158</v>
      </c>
      <c r="C489" t="s">
        <v>159</v>
      </c>
      <c r="D489" t="s">
        <v>3354</v>
      </c>
      <c r="E489" t="s">
        <v>18</v>
      </c>
      <c r="F489" t="s">
        <v>18</v>
      </c>
      <c r="G489" t="s">
        <v>3355</v>
      </c>
      <c r="H489" t="s">
        <v>3356</v>
      </c>
      <c r="I489" t="s">
        <v>19</v>
      </c>
      <c r="J489" t="s">
        <v>20</v>
      </c>
      <c r="K489" t="s">
        <v>21</v>
      </c>
      <c r="L489" t="s">
        <v>22</v>
      </c>
      <c r="M489" t="s">
        <v>3357</v>
      </c>
      <c r="N489" t="s">
        <v>20</v>
      </c>
      <c r="O489" t="s">
        <v>161</v>
      </c>
      <c r="P489" t="s">
        <v>161</v>
      </c>
    </row>
    <row r="490" spans="1:16" x14ac:dyDescent="0.3">
      <c r="A490" t="s">
        <v>3358</v>
      </c>
      <c r="B490" t="s">
        <v>158</v>
      </c>
      <c r="C490" t="s">
        <v>159</v>
      </c>
      <c r="D490" t="s">
        <v>1936</v>
      </c>
      <c r="E490" t="s">
        <v>23</v>
      </c>
      <c r="F490" t="s">
        <v>24</v>
      </c>
      <c r="G490" t="s">
        <v>3359</v>
      </c>
      <c r="H490" t="s">
        <v>3360</v>
      </c>
      <c r="I490" t="s">
        <v>19</v>
      </c>
      <c r="J490" t="s">
        <v>20</v>
      </c>
      <c r="K490" t="s">
        <v>25</v>
      </c>
      <c r="L490" t="s">
        <v>26</v>
      </c>
      <c r="M490" t="s">
        <v>27</v>
      </c>
      <c r="N490" t="s">
        <v>20</v>
      </c>
      <c r="O490" t="s">
        <v>28</v>
      </c>
      <c r="P490" t="s">
        <v>28</v>
      </c>
    </row>
    <row r="491" spans="1:16" x14ac:dyDescent="0.3">
      <c r="A491" t="s">
        <v>3361</v>
      </c>
      <c r="B491" t="s">
        <v>158</v>
      </c>
      <c r="C491" t="s">
        <v>159</v>
      </c>
      <c r="D491" t="s">
        <v>3361</v>
      </c>
      <c r="E491" t="s">
        <v>18</v>
      </c>
      <c r="F491" t="s">
        <v>18</v>
      </c>
      <c r="G491" t="s">
        <v>3362</v>
      </c>
      <c r="H491" t="s">
        <v>3363</v>
      </c>
      <c r="I491" t="s">
        <v>19</v>
      </c>
      <c r="J491" t="s">
        <v>20</v>
      </c>
      <c r="K491" t="s">
        <v>21</v>
      </c>
      <c r="L491" t="s">
        <v>22</v>
      </c>
      <c r="M491" t="s">
        <v>3364</v>
      </c>
      <c r="N491" t="s">
        <v>20</v>
      </c>
      <c r="O491" t="s">
        <v>160</v>
      </c>
      <c r="P491" t="s">
        <v>160</v>
      </c>
    </row>
    <row r="492" spans="1:16" x14ac:dyDescent="0.3">
      <c r="A492" t="s">
        <v>3365</v>
      </c>
      <c r="B492" t="s">
        <v>158</v>
      </c>
      <c r="C492" t="s">
        <v>159</v>
      </c>
      <c r="D492" t="s">
        <v>1943</v>
      </c>
      <c r="E492" t="s">
        <v>23</v>
      </c>
      <c r="F492" t="s">
        <v>24</v>
      </c>
      <c r="G492" t="s">
        <v>3366</v>
      </c>
      <c r="H492" t="s">
        <v>248</v>
      </c>
      <c r="I492" t="s">
        <v>19</v>
      </c>
      <c r="J492" t="s">
        <v>20</v>
      </c>
      <c r="K492" t="s">
        <v>25</v>
      </c>
      <c r="L492" t="s">
        <v>26</v>
      </c>
      <c r="M492" t="s">
        <v>27</v>
      </c>
      <c r="N492" t="s">
        <v>20</v>
      </c>
      <c r="O492" t="s">
        <v>28</v>
      </c>
      <c r="P492" t="s">
        <v>28</v>
      </c>
    </row>
    <row r="493" spans="1:16" x14ac:dyDescent="0.3">
      <c r="A493" t="s">
        <v>3367</v>
      </c>
      <c r="B493" t="s">
        <v>158</v>
      </c>
      <c r="C493" t="s">
        <v>159</v>
      </c>
      <c r="D493" t="s">
        <v>3367</v>
      </c>
      <c r="E493" t="s">
        <v>18</v>
      </c>
      <c r="F493" t="s">
        <v>18</v>
      </c>
      <c r="G493" t="s">
        <v>3368</v>
      </c>
      <c r="I493" t="s">
        <v>19</v>
      </c>
      <c r="J493" t="s">
        <v>20</v>
      </c>
      <c r="K493" t="s">
        <v>21</v>
      </c>
      <c r="L493" t="s">
        <v>22</v>
      </c>
      <c r="M493" t="s">
        <v>20</v>
      </c>
      <c r="N493" t="s">
        <v>20</v>
      </c>
      <c r="O493" t="s">
        <v>160</v>
      </c>
    </row>
    <row r="494" spans="1:16" x14ac:dyDescent="0.3">
      <c r="A494" t="s">
        <v>3369</v>
      </c>
      <c r="B494" t="s">
        <v>158</v>
      </c>
      <c r="C494" t="s">
        <v>159</v>
      </c>
      <c r="D494" t="s">
        <v>1952</v>
      </c>
      <c r="E494" t="s">
        <v>23</v>
      </c>
      <c r="F494" t="s">
        <v>24</v>
      </c>
      <c r="G494" t="s">
        <v>3370</v>
      </c>
      <c r="H494" t="s">
        <v>18</v>
      </c>
      <c r="I494" t="s">
        <v>19</v>
      </c>
      <c r="J494" t="s">
        <v>20</v>
      </c>
      <c r="K494" t="s">
        <v>25</v>
      </c>
      <c r="L494" t="s">
        <v>26</v>
      </c>
      <c r="M494" t="s">
        <v>20</v>
      </c>
      <c r="N494" t="s">
        <v>20</v>
      </c>
      <c r="O494" t="s">
        <v>28</v>
      </c>
      <c r="P494" t="s">
        <v>21</v>
      </c>
    </row>
    <row r="495" spans="1:16" x14ac:dyDescent="0.3">
      <c r="A495" t="s">
        <v>3371</v>
      </c>
      <c r="B495" t="s">
        <v>158</v>
      </c>
      <c r="C495" t="s">
        <v>159</v>
      </c>
      <c r="D495" t="s">
        <v>3371</v>
      </c>
      <c r="E495" t="s">
        <v>18</v>
      </c>
      <c r="F495" t="s">
        <v>18</v>
      </c>
      <c r="G495" t="s">
        <v>3372</v>
      </c>
      <c r="H495" t="s">
        <v>3373</v>
      </c>
      <c r="I495" t="s">
        <v>19</v>
      </c>
      <c r="J495" t="s">
        <v>20</v>
      </c>
      <c r="K495" t="s">
        <v>21</v>
      </c>
      <c r="L495" t="s">
        <v>22</v>
      </c>
      <c r="M495" t="s">
        <v>3374</v>
      </c>
      <c r="N495" t="s">
        <v>20</v>
      </c>
      <c r="O495" t="s">
        <v>160</v>
      </c>
      <c r="P495" t="s">
        <v>3375</v>
      </c>
    </row>
    <row r="496" spans="1:16" x14ac:dyDescent="0.3">
      <c r="A496" t="s">
        <v>3376</v>
      </c>
      <c r="B496" t="s">
        <v>158</v>
      </c>
      <c r="C496" t="s">
        <v>159</v>
      </c>
      <c r="D496" t="s">
        <v>1960</v>
      </c>
      <c r="E496" t="s">
        <v>23</v>
      </c>
      <c r="F496" t="s">
        <v>24</v>
      </c>
      <c r="G496" t="s">
        <v>1053</v>
      </c>
      <c r="H496" t="s">
        <v>3377</v>
      </c>
      <c r="I496" t="s">
        <v>19</v>
      </c>
      <c r="J496" t="s">
        <v>20</v>
      </c>
      <c r="K496" t="s">
        <v>25</v>
      </c>
      <c r="L496" t="s">
        <v>26</v>
      </c>
      <c r="M496" t="s">
        <v>27</v>
      </c>
      <c r="N496" t="s">
        <v>20</v>
      </c>
      <c r="O496" t="s">
        <v>28</v>
      </c>
      <c r="P496" t="s">
        <v>28</v>
      </c>
    </row>
    <row r="497" spans="1:16" x14ac:dyDescent="0.3">
      <c r="A497" t="s">
        <v>3378</v>
      </c>
      <c r="B497" t="s">
        <v>158</v>
      </c>
      <c r="C497" t="s">
        <v>159</v>
      </c>
      <c r="D497" t="s">
        <v>3378</v>
      </c>
      <c r="E497" t="s">
        <v>18</v>
      </c>
      <c r="F497" t="s">
        <v>18</v>
      </c>
      <c r="G497" t="s">
        <v>3379</v>
      </c>
      <c r="I497" t="s">
        <v>19</v>
      </c>
      <c r="J497" t="s">
        <v>20</v>
      </c>
      <c r="K497" t="s">
        <v>21</v>
      </c>
      <c r="L497" t="s">
        <v>22</v>
      </c>
      <c r="M497" t="s">
        <v>20</v>
      </c>
      <c r="N497" t="s">
        <v>20</v>
      </c>
      <c r="O497" t="s">
        <v>160</v>
      </c>
    </row>
    <row r="498" spans="1:16" x14ac:dyDescent="0.3">
      <c r="A498" t="s">
        <v>3380</v>
      </c>
      <c r="B498" t="s">
        <v>158</v>
      </c>
      <c r="C498" t="s">
        <v>159</v>
      </c>
      <c r="D498" t="s">
        <v>2082</v>
      </c>
      <c r="E498" t="s">
        <v>23</v>
      </c>
      <c r="F498" t="s">
        <v>24</v>
      </c>
      <c r="G498" t="s">
        <v>1548</v>
      </c>
      <c r="H498" t="s">
        <v>1832</v>
      </c>
      <c r="I498" t="s">
        <v>19</v>
      </c>
      <c r="J498" t="s">
        <v>20</v>
      </c>
      <c r="K498" t="s">
        <v>25</v>
      </c>
      <c r="L498" t="s">
        <v>26</v>
      </c>
      <c r="M498" t="s">
        <v>27</v>
      </c>
      <c r="N498" t="s">
        <v>20</v>
      </c>
      <c r="O498" t="s">
        <v>28</v>
      </c>
      <c r="P498" t="s">
        <v>28</v>
      </c>
    </row>
    <row r="499" spans="1:16" x14ac:dyDescent="0.3">
      <c r="A499" t="s">
        <v>3381</v>
      </c>
      <c r="B499" t="s">
        <v>158</v>
      </c>
      <c r="C499" t="s">
        <v>159</v>
      </c>
      <c r="D499" t="s">
        <v>3381</v>
      </c>
      <c r="E499" t="s">
        <v>18</v>
      </c>
      <c r="F499" t="s">
        <v>18</v>
      </c>
      <c r="G499" t="s">
        <v>3382</v>
      </c>
      <c r="I499" t="s">
        <v>19</v>
      </c>
      <c r="J499" t="s">
        <v>20</v>
      </c>
      <c r="K499" t="s">
        <v>21</v>
      </c>
      <c r="L499" t="s">
        <v>22</v>
      </c>
      <c r="M499" t="s">
        <v>20</v>
      </c>
      <c r="N499" t="s">
        <v>20</v>
      </c>
      <c r="O499" t="s">
        <v>160</v>
      </c>
    </row>
    <row r="500" spans="1:16" x14ac:dyDescent="0.3">
      <c r="A500" t="s">
        <v>3383</v>
      </c>
      <c r="B500" t="s">
        <v>158</v>
      </c>
      <c r="C500" t="s">
        <v>159</v>
      </c>
      <c r="D500" t="s">
        <v>2090</v>
      </c>
      <c r="E500" t="s">
        <v>23</v>
      </c>
      <c r="F500" t="s">
        <v>24</v>
      </c>
      <c r="G500" t="s">
        <v>3384</v>
      </c>
      <c r="H500" t="s">
        <v>3385</v>
      </c>
      <c r="I500" t="s">
        <v>19</v>
      </c>
      <c r="J500" t="s">
        <v>20</v>
      </c>
      <c r="K500" t="s">
        <v>25</v>
      </c>
      <c r="L500" t="s">
        <v>26</v>
      </c>
      <c r="M500" t="s">
        <v>27</v>
      </c>
      <c r="N500" t="s">
        <v>20</v>
      </c>
      <c r="O500" t="s">
        <v>28</v>
      </c>
      <c r="P500" t="s">
        <v>28</v>
      </c>
    </row>
    <row r="501" spans="1:16" x14ac:dyDescent="0.3">
      <c r="A501" t="s">
        <v>3386</v>
      </c>
      <c r="B501" t="s">
        <v>158</v>
      </c>
      <c r="C501" t="s">
        <v>159</v>
      </c>
      <c r="D501" t="s">
        <v>3386</v>
      </c>
      <c r="E501" t="s">
        <v>18</v>
      </c>
      <c r="F501" t="s">
        <v>18</v>
      </c>
      <c r="G501" t="s">
        <v>3387</v>
      </c>
      <c r="H501" t="s">
        <v>3388</v>
      </c>
      <c r="I501" t="s">
        <v>19</v>
      </c>
      <c r="J501" t="s">
        <v>20</v>
      </c>
      <c r="K501" t="s">
        <v>21</v>
      </c>
      <c r="L501" t="s">
        <v>22</v>
      </c>
      <c r="M501" t="s">
        <v>3389</v>
      </c>
      <c r="N501" t="s">
        <v>20</v>
      </c>
      <c r="O501" t="s">
        <v>3390</v>
      </c>
      <c r="P501" t="s">
        <v>160</v>
      </c>
    </row>
    <row r="502" spans="1:16" x14ac:dyDescent="0.3">
      <c r="A502" t="s">
        <v>3391</v>
      </c>
      <c r="B502" t="s">
        <v>158</v>
      </c>
      <c r="C502" t="s">
        <v>159</v>
      </c>
      <c r="D502" t="s">
        <v>2099</v>
      </c>
      <c r="E502" t="s">
        <v>23</v>
      </c>
      <c r="F502" t="s">
        <v>24</v>
      </c>
      <c r="G502" t="s">
        <v>1779</v>
      </c>
      <c r="H502" t="s">
        <v>1276</v>
      </c>
      <c r="I502" t="s">
        <v>19</v>
      </c>
      <c r="J502" t="s">
        <v>20</v>
      </c>
      <c r="K502" t="s">
        <v>25</v>
      </c>
      <c r="L502" t="s">
        <v>26</v>
      </c>
      <c r="M502" t="s">
        <v>27</v>
      </c>
      <c r="N502" t="s">
        <v>20</v>
      </c>
      <c r="O502" t="s">
        <v>28</v>
      </c>
      <c r="P502" t="s">
        <v>28</v>
      </c>
    </row>
    <row r="503" spans="1:16" x14ac:dyDescent="0.3">
      <c r="A503" t="s">
        <v>3392</v>
      </c>
      <c r="B503" t="s">
        <v>158</v>
      </c>
      <c r="C503" t="s">
        <v>159</v>
      </c>
      <c r="D503" t="s">
        <v>3392</v>
      </c>
      <c r="E503" t="s">
        <v>18</v>
      </c>
      <c r="F503" t="s">
        <v>18</v>
      </c>
      <c r="G503" t="s">
        <v>3393</v>
      </c>
      <c r="I503" t="s">
        <v>19</v>
      </c>
      <c r="J503" t="s">
        <v>20</v>
      </c>
      <c r="K503" t="s">
        <v>21</v>
      </c>
      <c r="L503" t="s">
        <v>22</v>
      </c>
      <c r="M503" t="s">
        <v>20</v>
      </c>
      <c r="N503" t="s">
        <v>20</v>
      </c>
      <c r="O503" t="s">
        <v>160</v>
      </c>
    </row>
    <row r="504" spans="1:16" x14ac:dyDescent="0.3">
      <c r="A504" t="s">
        <v>3394</v>
      </c>
      <c r="B504" t="s">
        <v>158</v>
      </c>
      <c r="C504" t="s">
        <v>159</v>
      </c>
      <c r="D504" t="s">
        <v>1996</v>
      </c>
      <c r="E504" t="s">
        <v>23</v>
      </c>
      <c r="F504" t="s">
        <v>24</v>
      </c>
      <c r="G504" t="s">
        <v>811</v>
      </c>
      <c r="H504" t="s">
        <v>3395</v>
      </c>
      <c r="I504" t="s">
        <v>19</v>
      </c>
      <c r="J504" t="s">
        <v>20</v>
      </c>
      <c r="K504" t="s">
        <v>25</v>
      </c>
      <c r="L504" t="s">
        <v>26</v>
      </c>
      <c r="M504" t="s">
        <v>27</v>
      </c>
      <c r="N504" t="s">
        <v>20</v>
      </c>
      <c r="O504" t="s">
        <v>28</v>
      </c>
      <c r="P504" t="s">
        <v>28</v>
      </c>
    </row>
    <row r="505" spans="1:16" x14ac:dyDescent="0.3">
      <c r="A505" t="s">
        <v>3396</v>
      </c>
      <c r="B505" t="s">
        <v>158</v>
      </c>
      <c r="C505" t="s">
        <v>159</v>
      </c>
      <c r="D505" t="s">
        <v>3396</v>
      </c>
      <c r="E505" t="s">
        <v>18</v>
      </c>
      <c r="F505" t="s">
        <v>18</v>
      </c>
      <c r="G505" t="s">
        <v>3397</v>
      </c>
      <c r="H505" t="s">
        <v>3398</v>
      </c>
      <c r="I505" t="s">
        <v>19</v>
      </c>
      <c r="J505" t="s">
        <v>20</v>
      </c>
      <c r="K505" t="s">
        <v>21</v>
      </c>
      <c r="L505" t="s">
        <v>22</v>
      </c>
      <c r="M505" t="s">
        <v>3399</v>
      </c>
      <c r="N505" t="s">
        <v>20</v>
      </c>
      <c r="O505" t="s">
        <v>161</v>
      </c>
      <c r="P505" t="s">
        <v>160</v>
      </c>
    </row>
    <row r="506" spans="1:16" x14ac:dyDescent="0.3">
      <c r="A506" t="s">
        <v>3400</v>
      </c>
      <c r="B506" t="s">
        <v>158</v>
      </c>
      <c r="C506" t="s">
        <v>159</v>
      </c>
      <c r="D506" t="s">
        <v>2003</v>
      </c>
      <c r="E506" t="s">
        <v>23</v>
      </c>
      <c r="F506" t="s">
        <v>24</v>
      </c>
      <c r="G506" t="s">
        <v>3401</v>
      </c>
      <c r="H506" t="s">
        <v>3402</v>
      </c>
      <c r="I506" t="s">
        <v>19</v>
      </c>
      <c r="J506" t="s">
        <v>20</v>
      </c>
      <c r="K506" t="s">
        <v>25</v>
      </c>
      <c r="L506" t="s">
        <v>26</v>
      </c>
      <c r="M506" t="s">
        <v>27</v>
      </c>
      <c r="N506" t="s">
        <v>20</v>
      </c>
      <c r="O506" t="s">
        <v>28</v>
      </c>
      <c r="P506" t="s">
        <v>28</v>
      </c>
    </row>
    <row r="507" spans="1:16" x14ac:dyDescent="0.3">
      <c r="A507" t="s">
        <v>3403</v>
      </c>
      <c r="B507" t="s">
        <v>158</v>
      </c>
      <c r="C507" t="s">
        <v>159</v>
      </c>
      <c r="D507" t="s">
        <v>3403</v>
      </c>
      <c r="E507" t="s">
        <v>18</v>
      </c>
      <c r="F507" t="s">
        <v>18</v>
      </c>
      <c r="G507" t="s">
        <v>3404</v>
      </c>
      <c r="H507" t="s">
        <v>3405</v>
      </c>
      <c r="I507" t="s">
        <v>19</v>
      </c>
      <c r="J507" t="s">
        <v>20</v>
      </c>
      <c r="K507" t="s">
        <v>21</v>
      </c>
      <c r="L507" t="s">
        <v>22</v>
      </c>
      <c r="M507" t="s">
        <v>3406</v>
      </c>
      <c r="N507" t="s">
        <v>20</v>
      </c>
      <c r="O507" t="s">
        <v>3407</v>
      </c>
      <c r="P507" t="s">
        <v>160</v>
      </c>
    </row>
    <row r="508" spans="1:16" x14ac:dyDescent="0.3">
      <c r="A508" t="s">
        <v>3408</v>
      </c>
      <c r="B508" t="s">
        <v>165</v>
      </c>
      <c r="C508" t="s">
        <v>166</v>
      </c>
      <c r="D508" t="s">
        <v>1856</v>
      </c>
      <c r="E508" t="s">
        <v>23</v>
      </c>
      <c r="F508" t="s">
        <v>24</v>
      </c>
      <c r="G508" t="s">
        <v>3409</v>
      </c>
      <c r="H508" t="s">
        <v>1078</v>
      </c>
      <c r="I508" t="s">
        <v>19</v>
      </c>
      <c r="J508" t="s">
        <v>20</v>
      </c>
      <c r="K508" t="s">
        <v>25</v>
      </c>
      <c r="L508" t="s">
        <v>26</v>
      </c>
      <c r="M508" t="s">
        <v>27</v>
      </c>
      <c r="N508" t="s">
        <v>20</v>
      </c>
      <c r="O508" t="s">
        <v>28</v>
      </c>
      <c r="P508" t="s">
        <v>28</v>
      </c>
    </row>
    <row r="509" spans="1:16" x14ac:dyDescent="0.3">
      <c r="A509" t="s">
        <v>3410</v>
      </c>
      <c r="B509" t="s">
        <v>165</v>
      </c>
      <c r="C509" t="s">
        <v>166</v>
      </c>
      <c r="D509" t="s">
        <v>2013</v>
      </c>
      <c r="E509" t="s">
        <v>23</v>
      </c>
      <c r="F509" t="s">
        <v>24</v>
      </c>
      <c r="G509" t="s">
        <v>3411</v>
      </c>
      <c r="H509" t="s">
        <v>3412</v>
      </c>
      <c r="I509" t="s">
        <v>19</v>
      </c>
      <c r="J509" t="s">
        <v>20</v>
      </c>
      <c r="K509" t="s">
        <v>25</v>
      </c>
      <c r="L509" t="s">
        <v>26</v>
      </c>
      <c r="M509" t="s">
        <v>27</v>
      </c>
      <c r="N509" t="s">
        <v>20</v>
      </c>
      <c r="O509" t="s">
        <v>28</v>
      </c>
      <c r="P509" t="s">
        <v>28</v>
      </c>
    </row>
    <row r="510" spans="1:16" x14ac:dyDescent="0.3">
      <c r="A510" t="s">
        <v>3413</v>
      </c>
      <c r="B510" t="s">
        <v>165</v>
      </c>
      <c r="C510" t="s">
        <v>166</v>
      </c>
      <c r="D510" t="s">
        <v>3413</v>
      </c>
      <c r="E510" t="s">
        <v>18</v>
      </c>
      <c r="F510" t="s">
        <v>18</v>
      </c>
      <c r="G510" t="s">
        <v>3414</v>
      </c>
      <c r="H510" t="s">
        <v>3415</v>
      </c>
      <c r="I510" t="s">
        <v>19</v>
      </c>
      <c r="J510" t="s">
        <v>20</v>
      </c>
      <c r="K510" t="s">
        <v>21</v>
      </c>
      <c r="L510" t="s">
        <v>22</v>
      </c>
      <c r="M510" t="s">
        <v>3416</v>
      </c>
      <c r="N510" t="s">
        <v>20</v>
      </c>
      <c r="O510" t="s">
        <v>167</v>
      </c>
      <c r="P510" t="s">
        <v>167</v>
      </c>
    </row>
    <row r="511" spans="1:16" x14ac:dyDescent="0.3">
      <c r="A511" t="s">
        <v>3417</v>
      </c>
      <c r="B511" t="s">
        <v>165</v>
      </c>
      <c r="C511" t="s">
        <v>166</v>
      </c>
      <c r="D511" t="s">
        <v>1871</v>
      </c>
      <c r="E511" t="s">
        <v>23</v>
      </c>
      <c r="F511" t="s">
        <v>24</v>
      </c>
      <c r="G511" t="s">
        <v>107</v>
      </c>
      <c r="H511" t="s">
        <v>1762</v>
      </c>
      <c r="I511" t="s">
        <v>19</v>
      </c>
      <c r="J511" t="s">
        <v>20</v>
      </c>
      <c r="K511" t="s">
        <v>25</v>
      </c>
      <c r="L511" t="s">
        <v>26</v>
      </c>
      <c r="M511" t="s">
        <v>27</v>
      </c>
      <c r="N511" t="s">
        <v>20</v>
      </c>
      <c r="O511" t="s">
        <v>28</v>
      </c>
      <c r="P511" t="s">
        <v>28</v>
      </c>
    </row>
    <row r="512" spans="1:16" x14ac:dyDescent="0.3">
      <c r="A512" t="s">
        <v>3418</v>
      </c>
      <c r="B512" t="s">
        <v>165</v>
      </c>
      <c r="C512" t="s">
        <v>166</v>
      </c>
      <c r="D512" t="s">
        <v>1936</v>
      </c>
      <c r="E512" t="s">
        <v>23</v>
      </c>
      <c r="F512" t="s">
        <v>24</v>
      </c>
      <c r="G512" t="s">
        <v>170</v>
      </c>
      <c r="H512" t="s">
        <v>3419</v>
      </c>
      <c r="I512" t="s">
        <v>19</v>
      </c>
      <c r="J512" t="s">
        <v>20</v>
      </c>
      <c r="K512" t="s">
        <v>25</v>
      </c>
      <c r="L512" t="s">
        <v>26</v>
      </c>
      <c r="M512" t="s">
        <v>27</v>
      </c>
      <c r="N512" t="s">
        <v>20</v>
      </c>
      <c r="O512" t="s">
        <v>28</v>
      </c>
      <c r="P512" t="s">
        <v>28</v>
      </c>
    </row>
    <row r="513" spans="1:16" x14ac:dyDescent="0.3">
      <c r="A513" t="s">
        <v>3420</v>
      </c>
      <c r="B513" t="s">
        <v>165</v>
      </c>
      <c r="C513" t="s">
        <v>166</v>
      </c>
      <c r="D513" t="s">
        <v>1943</v>
      </c>
      <c r="E513" t="s">
        <v>23</v>
      </c>
      <c r="F513" t="s">
        <v>24</v>
      </c>
      <c r="G513" t="s">
        <v>3421</v>
      </c>
      <c r="H513" t="s">
        <v>3422</v>
      </c>
      <c r="I513" t="s">
        <v>19</v>
      </c>
      <c r="J513" t="s">
        <v>3423</v>
      </c>
      <c r="K513" t="s">
        <v>32</v>
      </c>
      <c r="L513" t="s">
        <v>26</v>
      </c>
      <c r="M513" t="s">
        <v>27</v>
      </c>
      <c r="N513" t="s">
        <v>20</v>
      </c>
      <c r="O513" t="s">
        <v>28</v>
      </c>
      <c r="P513" t="s">
        <v>28</v>
      </c>
    </row>
    <row r="514" spans="1:16" x14ac:dyDescent="0.3">
      <c r="A514" t="s">
        <v>3424</v>
      </c>
      <c r="B514" t="s">
        <v>165</v>
      </c>
      <c r="C514" t="s">
        <v>166</v>
      </c>
      <c r="D514" t="s">
        <v>1890</v>
      </c>
      <c r="E514" t="s">
        <v>23</v>
      </c>
      <c r="F514" t="s">
        <v>24</v>
      </c>
      <c r="G514" t="s">
        <v>1997</v>
      </c>
      <c r="H514" t="s">
        <v>18</v>
      </c>
      <c r="I514" t="s">
        <v>19</v>
      </c>
      <c r="J514" t="s">
        <v>20</v>
      </c>
      <c r="K514" t="s">
        <v>25</v>
      </c>
      <c r="L514" t="s">
        <v>26</v>
      </c>
      <c r="M514" t="s">
        <v>20</v>
      </c>
      <c r="N514" t="s">
        <v>20</v>
      </c>
      <c r="O514" t="s">
        <v>28</v>
      </c>
      <c r="P514" t="s">
        <v>21</v>
      </c>
    </row>
    <row r="515" spans="1:16" x14ac:dyDescent="0.3">
      <c r="A515" t="s">
        <v>3425</v>
      </c>
      <c r="B515" t="s">
        <v>165</v>
      </c>
      <c r="C515" t="s">
        <v>166</v>
      </c>
      <c r="D515" t="s">
        <v>1952</v>
      </c>
      <c r="E515" t="s">
        <v>23</v>
      </c>
      <c r="F515" t="s">
        <v>24</v>
      </c>
      <c r="G515" t="s">
        <v>1101</v>
      </c>
      <c r="H515" t="s">
        <v>3426</v>
      </c>
      <c r="I515" t="s">
        <v>19</v>
      </c>
      <c r="J515" t="s">
        <v>20</v>
      </c>
      <c r="K515" t="s">
        <v>25</v>
      </c>
      <c r="L515" t="s">
        <v>26</v>
      </c>
      <c r="M515" t="s">
        <v>27</v>
      </c>
      <c r="N515" t="s">
        <v>20</v>
      </c>
      <c r="O515" t="s">
        <v>28</v>
      </c>
      <c r="P515" t="s">
        <v>28</v>
      </c>
    </row>
    <row r="516" spans="1:16" x14ac:dyDescent="0.3">
      <c r="A516" t="s">
        <v>3427</v>
      </c>
      <c r="B516" t="s">
        <v>165</v>
      </c>
      <c r="C516" t="s">
        <v>166</v>
      </c>
      <c r="D516" t="s">
        <v>3427</v>
      </c>
      <c r="E516" t="s">
        <v>18</v>
      </c>
      <c r="F516" t="s">
        <v>18</v>
      </c>
      <c r="G516" t="s">
        <v>3428</v>
      </c>
      <c r="H516" t="s">
        <v>3429</v>
      </c>
      <c r="I516" t="s">
        <v>19</v>
      </c>
      <c r="J516" t="s">
        <v>20</v>
      </c>
      <c r="K516" t="s">
        <v>21</v>
      </c>
      <c r="L516" t="s">
        <v>22</v>
      </c>
      <c r="M516" t="s">
        <v>3430</v>
      </c>
      <c r="N516" t="s">
        <v>20</v>
      </c>
      <c r="O516" t="s">
        <v>167</v>
      </c>
      <c r="P516" t="s">
        <v>3431</v>
      </c>
    </row>
    <row r="517" spans="1:16" x14ac:dyDescent="0.3">
      <c r="A517" t="s">
        <v>3432</v>
      </c>
      <c r="B517" t="s">
        <v>165</v>
      </c>
      <c r="C517" t="s">
        <v>166</v>
      </c>
      <c r="D517" t="s">
        <v>1960</v>
      </c>
      <c r="E517" t="s">
        <v>23</v>
      </c>
      <c r="F517" t="s">
        <v>24</v>
      </c>
      <c r="G517" t="s">
        <v>761</v>
      </c>
      <c r="H517" t="s">
        <v>3433</v>
      </c>
      <c r="I517" t="s">
        <v>19</v>
      </c>
      <c r="J517" t="s">
        <v>20</v>
      </c>
      <c r="K517" t="s">
        <v>25</v>
      </c>
      <c r="L517" t="s">
        <v>26</v>
      </c>
      <c r="M517" t="s">
        <v>27</v>
      </c>
      <c r="N517" t="s">
        <v>20</v>
      </c>
      <c r="O517" t="s">
        <v>28</v>
      </c>
      <c r="P517" t="s">
        <v>28</v>
      </c>
    </row>
    <row r="518" spans="1:16" x14ac:dyDescent="0.3">
      <c r="A518" t="s">
        <v>3434</v>
      </c>
      <c r="B518" t="s">
        <v>165</v>
      </c>
      <c r="C518" t="s">
        <v>166</v>
      </c>
      <c r="D518" t="s">
        <v>1909</v>
      </c>
      <c r="E518" t="s">
        <v>23</v>
      </c>
      <c r="F518" t="s">
        <v>24</v>
      </c>
      <c r="G518" t="s">
        <v>1607</v>
      </c>
      <c r="H518" t="s">
        <v>3435</v>
      </c>
      <c r="I518" t="s">
        <v>19</v>
      </c>
      <c r="J518" t="s">
        <v>20</v>
      </c>
      <c r="K518" t="s">
        <v>25</v>
      </c>
      <c r="L518" t="s">
        <v>26</v>
      </c>
      <c r="M518" t="s">
        <v>27</v>
      </c>
      <c r="N518" t="s">
        <v>20</v>
      </c>
      <c r="O518" t="s">
        <v>28</v>
      </c>
      <c r="P518" t="s">
        <v>28</v>
      </c>
    </row>
    <row r="519" spans="1:16" x14ac:dyDescent="0.3">
      <c r="A519" t="s">
        <v>3436</v>
      </c>
      <c r="B519" t="s">
        <v>165</v>
      </c>
      <c r="C519" t="s">
        <v>166</v>
      </c>
      <c r="D519" t="s">
        <v>2082</v>
      </c>
      <c r="E519" t="s">
        <v>23</v>
      </c>
      <c r="F519" t="s">
        <v>24</v>
      </c>
      <c r="G519" t="s">
        <v>2560</v>
      </c>
      <c r="H519" t="s">
        <v>3437</v>
      </c>
      <c r="I519" t="s">
        <v>19</v>
      </c>
      <c r="J519" t="s">
        <v>20</v>
      </c>
      <c r="K519" t="s">
        <v>25</v>
      </c>
      <c r="L519" t="s">
        <v>26</v>
      </c>
      <c r="M519" t="s">
        <v>27</v>
      </c>
      <c r="N519" t="s">
        <v>20</v>
      </c>
      <c r="O519" t="s">
        <v>28</v>
      </c>
      <c r="P519" t="s">
        <v>28</v>
      </c>
    </row>
    <row r="520" spans="1:16" x14ac:dyDescent="0.3">
      <c r="A520" t="s">
        <v>3438</v>
      </c>
      <c r="B520" t="s">
        <v>165</v>
      </c>
      <c r="C520" t="s">
        <v>166</v>
      </c>
      <c r="D520" t="s">
        <v>3438</v>
      </c>
      <c r="E520" t="s">
        <v>18</v>
      </c>
      <c r="F520" t="s">
        <v>18</v>
      </c>
      <c r="G520" t="s">
        <v>3439</v>
      </c>
      <c r="H520" t="s">
        <v>3440</v>
      </c>
      <c r="I520" t="s">
        <v>19</v>
      </c>
      <c r="J520" t="s">
        <v>20</v>
      </c>
      <c r="K520" t="s">
        <v>21</v>
      </c>
      <c r="L520" t="s">
        <v>22</v>
      </c>
      <c r="M520" t="s">
        <v>3441</v>
      </c>
      <c r="N520" t="s">
        <v>20</v>
      </c>
      <c r="O520" t="s">
        <v>167</v>
      </c>
      <c r="P520" t="s">
        <v>3442</v>
      </c>
    </row>
    <row r="521" spans="1:16" x14ac:dyDescent="0.3">
      <c r="A521" t="s">
        <v>3443</v>
      </c>
      <c r="B521" t="s">
        <v>165</v>
      </c>
      <c r="C521" t="s">
        <v>166</v>
      </c>
      <c r="D521" t="s">
        <v>2090</v>
      </c>
      <c r="E521" t="s">
        <v>23</v>
      </c>
      <c r="F521" t="s">
        <v>24</v>
      </c>
      <c r="G521" t="s">
        <v>3444</v>
      </c>
      <c r="H521" t="s">
        <v>789</v>
      </c>
      <c r="I521" t="s">
        <v>19</v>
      </c>
      <c r="J521" t="s">
        <v>20</v>
      </c>
      <c r="K521" t="s">
        <v>25</v>
      </c>
      <c r="L521" t="s">
        <v>26</v>
      </c>
      <c r="M521" t="s">
        <v>27</v>
      </c>
      <c r="N521" t="s">
        <v>20</v>
      </c>
      <c r="O521" t="s">
        <v>28</v>
      </c>
      <c r="P521" t="s">
        <v>28</v>
      </c>
    </row>
    <row r="522" spans="1:16" x14ac:dyDescent="0.3">
      <c r="A522" t="s">
        <v>3445</v>
      </c>
      <c r="B522" t="s">
        <v>165</v>
      </c>
      <c r="C522" t="s">
        <v>166</v>
      </c>
      <c r="D522" t="s">
        <v>2024</v>
      </c>
      <c r="E522" t="s">
        <v>23</v>
      </c>
      <c r="F522" t="s">
        <v>24</v>
      </c>
      <c r="G522" t="s">
        <v>1249</v>
      </c>
      <c r="H522" t="s">
        <v>3446</v>
      </c>
      <c r="I522" t="s">
        <v>19</v>
      </c>
      <c r="J522" t="s">
        <v>20</v>
      </c>
      <c r="K522" t="s">
        <v>25</v>
      </c>
      <c r="L522" t="s">
        <v>26</v>
      </c>
      <c r="M522" t="s">
        <v>27</v>
      </c>
      <c r="N522" t="s">
        <v>20</v>
      </c>
      <c r="O522" t="s">
        <v>28</v>
      </c>
      <c r="P522" t="s">
        <v>28</v>
      </c>
    </row>
    <row r="523" spans="1:16" x14ac:dyDescent="0.3">
      <c r="A523" t="s">
        <v>3447</v>
      </c>
      <c r="B523" t="s">
        <v>165</v>
      </c>
      <c r="C523" t="s">
        <v>166</v>
      </c>
      <c r="D523" t="s">
        <v>2099</v>
      </c>
      <c r="E523" t="s">
        <v>23</v>
      </c>
      <c r="F523" t="s">
        <v>24</v>
      </c>
      <c r="G523" t="s">
        <v>3448</v>
      </c>
      <c r="H523" t="s">
        <v>3449</v>
      </c>
      <c r="I523" t="s">
        <v>19</v>
      </c>
      <c r="J523" t="s">
        <v>20</v>
      </c>
      <c r="K523" t="s">
        <v>25</v>
      </c>
      <c r="L523" t="s">
        <v>26</v>
      </c>
      <c r="M523" t="s">
        <v>27</v>
      </c>
      <c r="N523" t="s">
        <v>20</v>
      </c>
      <c r="O523" t="s">
        <v>28</v>
      </c>
      <c r="P523" t="s">
        <v>28</v>
      </c>
    </row>
    <row r="524" spans="1:16" x14ac:dyDescent="0.3">
      <c r="A524" t="s">
        <v>3450</v>
      </c>
      <c r="B524" t="s">
        <v>165</v>
      </c>
      <c r="C524" t="s">
        <v>166</v>
      </c>
      <c r="D524" t="s">
        <v>3450</v>
      </c>
      <c r="E524" t="s">
        <v>18</v>
      </c>
      <c r="F524" t="s">
        <v>18</v>
      </c>
      <c r="G524" t="s">
        <v>3451</v>
      </c>
      <c r="H524" t="s">
        <v>3452</v>
      </c>
      <c r="I524" t="s">
        <v>19</v>
      </c>
      <c r="J524" t="s">
        <v>20</v>
      </c>
      <c r="K524" t="s">
        <v>21</v>
      </c>
      <c r="L524" t="s">
        <v>22</v>
      </c>
      <c r="M524" t="s">
        <v>3453</v>
      </c>
      <c r="N524" t="s">
        <v>20</v>
      </c>
      <c r="O524" t="s">
        <v>3454</v>
      </c>
      <c r="P524" t="s">
        <v>3455</v>
      </c>
    </row>
    <row r="525" spans="1:16" x14ac:dyDescent="0.3">
      <c r="A525" t="s">
        <v>3456</v>
      </c>
      <c r="B525" t="s">
        <v>165</v>
      </c>
      <c r="C525" t="s">
        <v>166</v>
      </c>
      <c r="D525" t="s">
        <v>1996</v>
      </c>
      <c r="E525" t="s">
        <v>23</v>
      </c>
      <c r="F525" t="s">
        <v>24</v>
      </c>
      <c r="G525" t="s">
        <v>3457</v>
      </c>
      <c r="H525" t="s">
        <v>972</v>
      </c>
      <c r="I525" t="s">
        <v>19</v>
      </c>
      <c r="J525" t="s">
        <v>20</v>
      </c>
      <c r="K525" t="s">
        <v>25</v>
      </c>
      <c r="L525" t="s">
        <v>26</v>
      </c>
      <c r="M525" t="s">
        <v>27</v>
      </c>
      <c r="N525" t="s">
        <v>20</v>
      </c>
      <c r="O525" t="s">
        <v>28</v>
      </c>
      <c r="P525" t="s">
        <v>28</v>
      </c>
    </row>
    <row r="526" spans="1:16" x14ac:dyDescent="0.3">
      <c r="A526" t="s">
        <v>3458</v>
      </c>
      <c r="B526" t="s">
        <v>165</v>
      </c>
      <c r="C526" t="s">
        <v>166</v>
      </c>
      <c r="D526" t="s">
        <v>2000</v>
      </c>
      <c r="E526" t="s">
        <v>23</v>
      </c>
      <c r="F526" t="s">
        <v>24</v>
      </c>
      <c r="G526" t="s">
        <v>1266</v>
      </c>
      <c r="H526" t="s">
        <v>3459</v>
      </c>
      <c r="I526" t="s">
        <v>19</v>
      </c>
      <c r="J526" t="s">
        <v>20</v>
      </c>
      <c r="K526" t="s">
        <v>25</v>
      </c>
      <c r="L526" t="s">
        <v>26</v>
      </c>
      <c r="M526" t="s">
        <v>27</v>
      </c>
      <c r="N526" t="s">
        <v>20</v>
      </c>
      <c r="O526" t="s">
        <v>28</v>
      </c>
      <c r="P526" t="s">
        <v>28</v>
      </c>
    </row>
    <row r="527" spans="1:16" x14ac:dyDescent="0.3">
      <c r="A527" t="s">
        <v>3460</v>
      </c>
      <c r="B527" t="s">
        <v>165</v>
      </c>
      <c r="C527" t="s">
        <v>166</v>
      </c>
      <c r="D527" t="s">
        <v>2003</v>
      </c>
      <c r="E527" t="s">
        <v>23</v>
      </c>
      <c r="F527" t="s">
        <v>24</v>
      </c>
      <c r="G527" t="s">
        <v>1768</v>
      </c>
      <c r="H527" t="s">
        <v>3461</v>
      </c>
      <c r="I527" t="s">
        <v>19</v>
      </c>
      <c r="J527" t="s">
        <v>3462</v>
      </c>
      <c r="K527" t="s">
        <v>32</v>
      </c>
      <c r="L527" t="s">
        <v>26</v>
      </c>
      <c r="M527" t="s">
        <v>27</v>
      </c>
      <c r="N527" t="s">
        <v>20</v>
      </c>
      <c r="O527" t="s">
        <v>28</v>
      </c>
      <c r="P527" t="s">
        <v>28</v>
      </c>
    </row>
    <row r="528" spans="1:16" x14ac:dyDescent="0.3">
      <c r="A528" t="s">
        <v>3463</v>
      </c>
      <c r="B528" t="s">
        <v>165</v>
      </c>
      <c r="C528" t="s">
        <v>166</v>
      </c>
      <c r="D528" t="s">
        <v>3463</v>
      </c>
      <c r="E528" t="s">
        <v>18</v>
      </c>
      <c r="F528" t="s">
        <v>18</v>
      </c>
      <c r="G528" t="s">
        <v>3464</v>
      </c>
      <c r="I528" t="s">
        <v>19</v>
      </c>
      <c r="J528" t="s">
        <v>20</v>
      </c>
      <c r="K528" t="s">
        <v>21</v>
      </c>
      <c r="L528" t="s">
        <v>22</v>
      </c>
      <c r="M528" t="s">
        <v>20</v>
      </c>
      <c r="N528" t="s">
        <v>20</v>
      </c>
      <c r="O528" t="s">
        <v>167</v>
      </c>
    </row>
    <row r="529" spans="1:16" x14ac:dyDescent="0.3">
      <c r="A529" t="s">
        <v>3465</v>
      </c>
      <c r="B529" t="s">
        <v>174</v>
      </c>
      <c r="C529" t="s">
        <v>175</v>
      </c>
      <c r="D529" t="s">
        <v>1856</v>
      </c>
      <c r="E529" t="s">
        <v>49</v>
      </c>
      <c r="F529" t="s">
        <v>51</v>
      </c>
      <c r="G529" t="s">
        <v>3466</v>
      </c>
      <c r="H529" t="s">
        <v>975</v>
      </c>
      <c r="I529" t="s">
        <v>19</v>
      </c>
      <c r="J529" t="s">
        <v>20</v>
      </c>
      <c r="K529" t="s">
        <v>25</v>
      </c>
      <c r="L529" t="s">
        <v>26</v>
      </c>
      <c r="M529" t="s">
        <v>53</v>
      </c>
      <c r="N529" t="s">
        <v>20</v>
      </c>
      <c r="O529" t="s">
        <v>31</v>
      </c>
      <c r="P529" t="s">
        <v>31</v>
      </c>
    </row>
    <row r="530" spans="1:16" x14ac:dyDescent="0.3">
      <c r="A530" t="s">
        <v>3467</v>
      </c>
      <c r="B530" t="s">
        <v>174</v>
      </c>
      <c r="C530" t="s">
        <v>175</v>
      </c>
      <c r="D530" t="s">
        <v>3467</v>
      </c>
      <c r="E530" t="s">
        <v>18</v>
      </c>
      <c r="F530" t="s">
        <v>18</v>
      </c>
      <c r="G530" t="s">
        <v>3468</v>
      </c>
      <c r="H530" t="s">
        <v>3469</v>
      </c>
      <c r="I530" t="s">
        <v>19</v>
      </c>
      <c r="J530" t="s">
        <v>20</v>
      </c>
      <c r="K530" t="s">
        <v>21</v>
      </c>
      <c r="L530" t="s">
        <v>22</v>
      </c>
      <c r="M530" t="s">
        <v>3470</v>
      </c>
      <c r="N530" t="s">
        <v>20</v>
      </c>
      <c r="O530" t="s">
        <v>3471</v>
      </c>
      <c r="P530" t="s">
        <v>3471</v>
      </c>
    </row>
    <row r="531" spans="1:16" x14ac:dyDescent="0.3">
      <c r="A531" t="s">
        <v>3472</v>
      </c>
      <c r="B531" t="s">
        <v>174</v>
      </c>
      <c r="C531" t="s">
        <v>175</v>
      </c>
      <c r="D531" t="s">
        <v>1864</v>
      </c>
      <c r="E531" t="s">
        <v>49</v>
      </c>
      <c r="F531" t="s">
        <v>50</v>
      </c>
      <c r="G531" t="s">
        <v>3473</v>
      </c>
      <c r="H531" t="s">
        <v>376</v>
      </c>
      <c r="I531" t="s">
        <v>19</v>
      </c>
      <c r="J531" t="s">
        <v>20</v>
      </c>
      <c r="K531" t="s">
        <v>25</v>
      </c>
      <c r="L531" t="s">
        <v>26</v>
      </c>
      <c r="M531" t="s">
        <v>27</v>
      </c>
      <c r="N531" t="s">
        <v>20</v>
      </c>
      <c r="O531" t="s">
        <v>31</v>
      </c>
      <c r="P531" t="s">
        <v>31</v>
      </c>
    </row>
    <row r="532" spans="1:16" x14ac:dyDescent="0.3">
      <c r="A532" t="s">
        <v>3474</v>
      </c>
      <c r="B532" t="s">
        <v>174</v>
      </c>
      <c r="C532" t="s">
        <v>175</v>
      </c>
      <c r="D532" t="s">
        <v>1927</v>
      </c>
      <c r="E532" t="s">
        <v>49</v>
      </c>
      <c r="F532" t="s">
        <v>50</v>
      </c>
      <c r="G532" t="s">
        <v>3475</v>
      </c>
      <c r="H532" t="s">
        <v>3476</v>
      </c>
      <c r="I532" t="s">
        <v>19</v>
      </c>
      <c r="J532" t="s">
        <v>20</v>
      </c>
      <c r="K532" t="s">
        <v>25</v>
      </c>
      <c r="L532" t="s">
        <v>26</v>
      </c>
      <c r="M532" t="s">
        <v>27</v>
      </c>
      <c r="N532" t="s">
        <v>20</v>
      </c>
      <c r="O532" t="s">
        <v>31</v>
      </c>
      <c r="P532" t="s">
        <v>31</v>
      </c>
    </row>
    <row r="533" spans="1:16" x14ac:dyDescent="0.3">
      <c r="A533" t="s">
        <v>3477</v>
      </c>
      <c r="B533" t="s">
        <v>174</v>
      </c>
      <c r="C533" t="s">
        <v>175</v>
      </c>
      <c r="D533" t="s">
        <v>1871</v>
      </c>
      <c r="E533" t="s">
        <v>49</v>
      </c>
      <c r="F533" t="s">
        <v>50</v>
      </c>
      <c r="G533" t="s">
        <v>3478</v>
      </c>
      <c r="H533" t="s">
        <v>3479</v>
      </c>
      <c r="I533" t="s">
        <v>19</v>
      </c>
      <c r="J533" t="s">
        <v>20</v>
      </c>
      <c r="K533" t="s">
        <v>25</v>
      </c>
      <c r="L533" t="s">
        <v>26</v>
      </c>
      <c r="M533" t="s">
        <v>27</v>
      </c>
      <c r="N533" t="s">
        <v>20</v>
      </c>
      <c r="O533" t="s">
        <v>31</v>
      </c>
      <c r="P533" t="s">
        <v>31</v>
      </c>
    </row>
    <row r="534" spans="1:16" x14ac:dyDescent="0.3">
      <c r="A534" t="s">
        <v>3480</v>
      </c>
      <c r="B534" t="s">
        <v>174</v>
      </c>
      <c r="C534" t="s">
        <v>175</v>
      </c>
      <c r="D534" t="s">
        <v>1936</v>
      </c>
      <c r="E534" t="s">
        <v>49</v>
      </c>
      <c r="F534" t="s">
        <v>51</v>
      </c>
      <c r="G534" t="s">
        <v>3481</v>
      </c>
      <c r="H534" t="s">
        <v>3482</v>
      </c>
      <c r="I534" t="s">
        <v>19</v>
      </c>
      <c r="J534" t="s">
        <v>20</v>
      </c>
      <c r="K534" t="s">
        <v>25</v>
      </c>
      <c r="L534" t="s">
        <v>26</v>
      </c>
      <c r="M534" t="s">
        <v>53</v>
      </c>
      <c r="N534" t="s">
        <v>20</v>
      </c>
      <c r="O534" t="s">
        <v>31</v>
      </c>
      <c r="P534" t="s">
        <v>31</v>
      </c>
    </row>
    <row r="535" spans="1:16" x14ac:dyDescent="0.3">
      <c r="A535" t="s">
        <v>3483</v>
      </c>
      <c r="B535" t="s">
        <v>174</v>
      </c>
      <c r="C535" t="s">
        <v>175</v>
      </c>
      <c r="D535" t="s">
        <v>3483</v>
      </c>
      <c r="E535" t="s">
        <v>18</v>
      </c>
      <c r="F535" t="s">
        <v>18</v>
      </c>
      <c r="G535" t="s">
        <v>3484</v>
      </c>
      <c r="H535" t="s">
        <v>3485</v>
      </c>
      <c r="I535" t="s">
        <v>19</v>
      </c>
      <c r="J535" t="s">
        <v>20</v>
      </c>
      <c r="K535" t="s">
        <v>21</v>
      </c>
      <c r="L535" t="s">
        <v>22</v>
      </c>
      <c r="M535" t="s">
        <v>3486</v>
      </c>
      <c r="N535" t="s">
        <v>20</v>
      </c>
      <c r="O535" t="s">
        <v>3487</v>
      </c>
      <c r="P535" t="s">
        <v>3471</v>
      </c>
    </row>
    <row r="536" spans="1:16" x14ac:dyDescent="0.3">
      <c r="A536" t="s">
        <v>3488</v>
      </c>
      <c r="B536" t="s">
        <v>174</v>
      </c>
      <c r="C536" t="s">
        <v>175</v>
      </c>
      <c r="D536" t="s">
        <v>1943</v>
      </c>
      <c r="E536" t="s">
        <v>49</v>
      </c>
      <c r="F536" t="s">
        <v>50</v>
      </c>
      <c r="G536" t="s">
        <v>3489</v>
      </c>
      <c r="H536" t="s">
        <v>3490</v>
      </c>
      <c r="I536" t="s">
        <v>19</v>
      </c>
      <c r="J536" t="s">
        <v>20</v>
      </c>
      <c r="K536" t="s">
        <v>25</v>
      </c>
      <c r="L536" t="s">
        <v>26</v>
      </c>
      <c r="M536" t="s">
        <v>27</v>
      </c>
      <c r="N536" t="s">
        <v>20</v>
      </c>
      <c r="O536" t="s">
        <v>31</v>
      </c>
      <c r="P536" t="s">
        <v>31</v>
      </c>
    </row>
    <row r="537" spans="1:16" x14ac:dyDescent="0.3">
      <c r="A537" t="s">
        <v>3491</v>
      </c>
      <c r="B537" t="s">
        <v>174</v>
      </c>
      <c r="C537" t="s">
        <v>175</v>
      </c>
      <c r="D537" t="s">
        <v>1890</v>
      </c>
      <c r="E537" t="s">
        <v>49</v>
      </c>
      <c r="F537" t="s">
        <v>50</v>
      </c>
      <c r="G537" t="s">
        <v>3492</v>
      </c>
      <c r="H537" t="s">
        <v>3493</v>
      </c>
      <c r="I537" t="s">
        <v>19</v>
      </c>
      <c r="J537" t="s">
        <v>20</v>
      </c>
      <c r="K537" t="s">
        <v>25</v>
      </c>
      <c r="L537" t="s">
        <v>26</v>
      </c>
      <c r="M537" t="s">
        <v>27</v>
      </c>
      <c r="N537" t="s">
        <v>20</v>
      </c>
      <c r="O537" t="s">
        <v>31</v>
      </c>
      <c r="P537" t="s">
        <v>31</v>
      </c>
    </row>
    <row r="538" spans="1:16" x14ac:dyDescent="0.3">
      <c r="A538" t="s">
        <v>3494</v>
      </c>
      <c r="B538" t="s">
        <v>174</v>
      </c>
      <c r="C538" t="s">
        <v>175</v>
      </c>
      <c r="D538" t="s">
        <v>1952</v>
      </c>
      <c r="E538" t="s">
        <v>49</v>
      </c>
      <c r="F538" t="s">
        <v>50</v>
      </c>
      <c r="G538" t="s">
        <v>3495</v>
      </c>
      <c r="H538" t="s">
        <v>3496</v>
      </c>
      <c r="I538" t="s">
        <v>19</v>
      </c>
      <c r="J538" t="s">
        <v>20</v>
      </c>
      <c r="K538" t="s">
        <v>25</v>
      </c>
      <c r="L538" t="s">
        <v>26</v>
      </c>
      <c r="M538" t="s">
        <v>27</v>
      </c>
      <c r="N538" t="s">
        <v>20</v>
      </c>
      <c r="O538" t="s">
        <v>31</v>
      </c>
      <c r="P538" t="s">
        <v>31</v>
      </c>
    </row>
    <row r="539" spans="1:16" x14ac:dyDescent="0.3">
      <c r="A539" t="s">
        <v>3497</v>
      </c>
      <c r="B539" t="s">
        <v>174</v>
      </c>
      <c r="C539" t="s">
        <v>175</v>
      </c>
      <c r="D539" t="s">
        <v>1900</v>
      </c>
      <c r="E539" t="s">
        <v>49</v>
      </c>
      <c r="F539" t="s">
        <v>51</v>
      </c>
      <c r="G539" t="s">
        <v>3498</v>
      </c>
      <c r="H539" t="s">
        <v>557</v>
      </c>
      <c r="I539" t="s">
        <v>19</v>
      </c>
      <c r="J539" t="s">
        <v>20</v>
      </c>
      <c r="K539" t="s">
        <v>25</v>
      </c>
      <c r="L539" t="s">
        <v>26</v>
      </c>
      <c r="M539" t="s">
        <v>53</v>
      </c>
      <c r="N539" t="s">
        <v>20</v>
      </c>
      <c r="O539" t="s">
        <v>31</v>
      </c>
      <c r="P539" t="s">
        <v>31</v>
      </c>
    </row>
    <row r="540" spans="1:16" x14ac:dyDescent="0.3">
      <c r="A540" t="s">
        <v>3499</v>
      </c>
      <c r="B540" t="s">
        <v>174</v>
      </c>
      <c r="C540" t="s">
        <v>175</v>
      </c>
      <c r="D540" t="s">
        <v>1960</v>
      </c>
      <c r="E540" t="s">
        <v>49</v>
      </c>
      <c r="F540" t="s">
        <v>50</v>
      </c>
      <c r="G540" t="s">
        <v>3500</v>
      </c>
      <c r="H540" t="s">
        <v>3501</v>
      </c>
      <c r="I540" t="s">
        <v>19</v>
      </c>
      <c r="J540" t="s">
        <v>20</v>
      </c>
      <c r="K540" t="s">
        <v>25</v>
      </c>
      <c r="L540" t="s">
        <v>26</v>
      </c>
      <c r="M540" t="s">
        <v>27</v>
      </c>
      <c r="N540" t="s">
        <v>20</v>
      </c>
      <c r="O540" t="s">
        <v>31</v>
      </c>
      <c r="P540" t="s">
        <v>31</v>
      </c>
    </row>
    <row r="541" spans="1:16" x14ac:dyDescent="0.3">
      <c r="A541" t="s">
        <v>3502</v>
      </c>
      <c r="B541" t="s">
        <v>174</v>
      </c>
      <c r="C541" t="s">
        <v>175</v>
      </c>
      <c r="D541" t="s">
        <v>1909</v>
      </c>
      <c r="E541" t="s">
        <v>49</v>
      </c>
      <c r="F541" t="s">
        <v>50</v>
      </c>
      <c r="G541" t="s">
        <v>3503</v>
      </c>
      <c r="H541" t="s">
        <v>3504</v>
      </c>
      <c r="I541" t="s">
        <v>19</v>
      </c>
      <c r="J541" t="s">
        <v>20</v>
      </c>
      <c r="K541" t="s">
        <v>25</v>
      </c>
      <c r="L541" t="s">
        <v>26</v>
      </c>
      <c r="M541" t="s">
        <v>27</v>
      </c>
      <c r="N541" t="s">
        <v>20</v>
      </c>
      <c r="O541" t="s">
        <v>31</v>
      </c>
      <c r="P541" t="s">
        <v>31</v>
      </c>
    </row>
    <row r="542" spans="1:16" x14ac:dyDescent="0.3">
      <c r="A542" t="s">
        <v>3505</v>
      </c>
      <c r="B542" t="s">
        <v>174</v>
      </c>
      <c r="C542" t="s">
        <v>175</v>
      </c>
      <c r="D542" t="s">
        <v>2082</v>
      </c>
      <c r="E542" t="s">
        <v>49</v>
      </c>
      <c r="F542" t="s">
        <v>50</v>
      </c>
      <c r="G542" t="s">
        <v>3506</v>
      </c>
      <c r="H542" t="s">
        <v>353</v>
      </c>
      <c r="I542" t="s">
        <v>19</v>
      </c>
      <c r="J542" t="s">
        <v>20</v>
      </c>
      <c r="K542" t="s">
        <v>25</v>
      </c>
      <c r="L542" t="s">
        <v>26</v>
      </c>
      <c r="M542" t="s">
        <v>27</v>
      </c>
      <c r="N542" t="s">
        <v>20</v>
      </c>
      <c r="O542" t="s">
        <v>31</v>
      </c>
      <c r="P542" t="s">
        <v>31</v>
      </c>
    </row>
    <row r="543" spans="1:16" x14ac:dyDescent="0.3">
      <c r="A543" t="s">
        <v>3507</v>
      </c>
      <c r="B543" t="s">
        <v>174</v>
      </c>
      <c r="C543" t="s">
        <v>175</v>
      </c>
      <c r="D543" t="s">
        <v>2085</v>
      </c>
      <c r="E543" t="s">
        <v>49</v>
      </c>
      <c r="F543" t="s">
        <v>50</v>
      </c>
      <c r="G543" t="s">
        <v>3508</v>
      </c>
      <c r="H543" t="s">
        <v>3509</v>
      </c>
      <c r="I543" t="s">
        <v>19</v>
      </c>
      <c r="J543" t="s">
        <v>20</v>
      </c>
      <c r="K543" t="s">
        <v>25</v>
      </c>
      <c r="L543" t="s">
        <v>26</v>
      </c>
      <c r="M543" t="s">
        <v>27</v>
      </c>
      <c r="N543" t="s">
        <v>20</v>
      </c>
      <c r="O543" t="s">
        <v>31</v>
      </c>
      <c r="P543" t="s">
        <v>31</v>
      </c>
    </row>
    <row r="544" spans="1:16" x14ac:dyDescent="0.3">
      <c r="A544" t="s">
        <v>3510</v>
      </c>
      <c r="B544" t="s">
        <v>174</v>
      </c>
      <c r="C544" t="s">
        <v>175</v>
      </c>
      <c r="D544" t="s">
        <v>2090</v>
      </c>
      <c r="E544" t="s">
        <v>49</v>
      </c>
      <c r="F544" t="s">
        <v>51</v>
      </c>
      <c r="G544" t="s">
        <v>3511</v>
      </c>
      <c r="H544" t="s">
        <v>588</v>
      </c>
      <c r="I544" t="s">
        <v>19</v>
      </c>
      <c r="J544" t="s">
        <v>20</v>
      </c>
      <c r="K544" t="s">
        <v>25</v>
      </c>
      <c r="L544" t="s">
        <v>26</v>
      </c>
      <c r="M544" t="s">
        <v>53</v>
      </c>
      <c r="N544" t="s">
        <v>20</v>
      </c>
      <c r="O544" t="s">
        <v>31</v>
      </c>
      <c r="P544" t="s">
        <v>31</v>
      </c>
    </row>
    <row r="545" spans="1:16" x14ac:dyDescent="0.3">
      <c r="A545" t="s">
        <v>3512</v>
      </c>
      <c r="B545" t="s">
        <v>174</v>
      </c>
      <c r="C545" t="s">
        <v>175</v>
      </c>
      <c r="D545" t="s">
        <v>2024</v>
      </c>
      <c r="E545" t="s">
        <v>49</v>
      </c>
      <c r="F545" t="s">
        <v>50</v>
      </c>
      <c r="G545" t="s">
        <v>3513</v>
      </c>
      <c r="H545" t="s">
        <v>3514</v>
      </c>
      <c r="I545" t="s">
        <v>19</v>
      </c>
      <c r="J545" t="s">
        <v>20</v>
      </c>
      <c r="K545" t="s">
        <v>25</v>
      </c>
      <c r="L545" t="s">
        <v>26</v>
      </c>
      <c r="M545" t="s">
        <v>27</v>
      </c>
      <c r="N545" t="s">
        <v>20</v>
      </c>
      <c r="O545" t="s">
        <v>31</v>
      </c>
      <c r="P545" t="s">
        <v>31</v>
      </c>
    </row>
    <row r="546" spans="1:16" x14ac:dyDescent="0.3">
      <c r="A546" t="s">
        <v>3515</v>
      </c>
      <c r="B546" t="s">
        <v>174</v>
      </c>
      <c r="C546" t="s">
        <v>175</v>
      </c>
      <c r="D546" t="s">
        <v>2099</v>
      </c>
      <c r="E546" t="s">
        <v>49</v>
      </c>
      <c r="F546" t="s">
        <v>50</v>
      </c>
      <c r="G546" t="s">
        <v>3516</v>
      </c>
      <c r="H546" t="s">
        <v>3517</v>
      </c>
      <c r="I546" t="s">
        <v>19</v>
      </c>
      <c r="J546" t="s">
        <v>20</v>
      </c>
      <c r="K546" t="s">
        <v>25</v>
      </c>
      <c r="L546" t="s">
        <v>26</v>
      </c>
      <c r="M546" t="s">
        <v>27</v>
      </c>
      <c r="N546" t="s">
        <v>20</v>
      </c>
      <c r="O546" t="s">
        <v>31</v>
      </c>
      <c r="P546" t="s">
        <v>31</v>
      </c>
    </row>
    <row r="547" spans="1:16" x14ac:dyDescent="0.3">
      <c r="A547" t="s">
        <v>3518</v>
      </c>
      <c r="B547" t="s">
        <v>174</v>
      </c>
      <c r="C547" t="s">
        <v>175</v>
      </c>
      <c r="D547" t="s">
        <v>1993</v>
      </c>
      <c r="E547" t="s">
        <v>49</v>
      </c>
      <c r="F547" t="s">
        <v>50</v>
      </c>
      <c r="G547" t="s">
        <v>3519</v>
      </c>
      <c r="H547" t="s">
        <v>3520</v>
      </c>
      <c r="I547" t="s">
        <v>19</v>
      </c>
      <c r="J547" t="s">
        <v>20</v>
      </c>
      <c r="K547" t="s">
        <v>25</v>
      </c>
      <c r="L547" t="s">
        <v>26</v>
      </c>
      <c r="M547" t="s">
        <v>27</v>
      </c>
      <c r="N547" t="s">
        <v>20</v>
      </c>
      <c r="O547" t="s">
        <v>31</v>
      </c>
      <c r="P547" t="s">
        <v>31</v>
      </c>
    </row>
    <row r="548" spans="1:16" x14ac:dyDescent="0.3">
      <c r="A548" t="s">
        <v>3521</v>
      </c>
      <c r="B548" t="s">
        <v>174</v>
      </c>
      <c r="C548" t="s">
        <v>175</v>
      </c>
      <c r="D548" t="s">
        <v>1996</v>
      </c>
      <c r="E548" t="s">
        <v>49</v>
      </c>
      <c r="F548" t="s">
        <v>50</v>
      </c>
      <c r="G548" t="s">
        <v>3522</v>
      </c>
      <c r="H548" t="s">
        <v>3523</v>
      </c>
      <c r="I548" t="s">
        <v>19</v>
      </c>
      <c r="J548" t="s">
        <v>20</v>
      </c>
      <c r="K548" t="s">
        <v>25</v>
      </c>
      <c r="L548" t="s">
        <v>26</v>
      </c>
      <c r="M548" t="s">
        <v>27</v>
      </c>
      <c r="N548" t="s">
        <v>20</v>
      </c>
      <c r="O548" t="s">
        <v>31</v>
      </c>
      <c r="P548" t="s">
        <v>31</v>
      </c>
    </row>
    <row r="549" spans="1:16" x14ac:dyDescent="0.3">
      <c r="A549" t="s">
        <v>3524</v>
      </c>
      <c r="B549" t="s">
        <v>174</v>
      </c>
      <c r="C549" t="s">
        <v>175</v>
      </c>
      <c r="D549" t="s">
        <v>2000</v>
      </c>
      <c r="E549" t="s">
        <v>49</v>
      </c>
      <c r="F549" t="s">
        <v>51</v>
      </c>
      <c r="G549" t="s">
        <v>3522</v>
      </c>
      <c r="H549" t="s">
        <v>3525</v>
      </c>
      <c r="I549" t="s">
        <v>19</v>
      </c>
      <c r="J549" t="s">
        <v>20</v>
      </c>
      <c r="K549" t="s">
        <v>25</v>
      </c>
      <c r="L549" t="s">
        <v>26</v>
      </c>
      <c r="M549" t="s">
        <v>53</v>
      </c>
      <c r="N549" t="s">
        <v>20</v>
      </c>
      <c r="O549" t="s">
        <v>31</v>
      </c>
      <c r="P549" t="s">
        <v>31</v>
      </c>
    </row>
    <row r="550" spans="1:16" x14ac:dyDescent="0.3">
      <c r="A550" t="s">
        <v>3526</v>
      </c>
      <c r="B550" t="s">
        <v>174</v>
      </c>
      <c r="C550" t="s">
        <v>175</v>
      </c>
      <c r="D550" t="s">
        <v>2003</v>
      </c>
      <c r="E550" t="s">
        <v>49</v>
      </c>
      <c r="F550" t="s">
        <v>50</v>
      </c>
      <c r="G550" t="s">
        <v>3527</v>
      </c>
      <c r="H550" t="s">
        <v>3528</v>
      </c>
      <c r="I550" t="s">
        <v>19</v>
      </c>
      <c r="J550" t="s">
        <v>20</v>
      </c>
      <c r="K550" t="s">
        <v>25</v>
      </c>
      <c r="L550" t="s">
        <v>26</v>
      </c>
      <c r="M550" t="s">
        <v>27</v>
      </c>
      <c r="N550" t="s">
        <v>20</v>
      </c>
      <c r="O550" t="s">
        <v>31</v>
      </c>
      <c r="P550" t="s">
        <v>31</v>
      </c>
    </row>
    <row r="551" spans="1:16" x14ac:dyDescent="0.3">
      <c r="A551" t="s">
        <v>3529</v>
      </c>
      <c r="B551" t="s">
        <v>174</v>
      </c>
      <c r="C551" t="s">
        <v>175</v>
      </c>
      <c r="D551" t="s">
        <v>2006</v>
      </c>
      <c r="E551" t="s">
        <v>49</v>
      </c>
      <c r="F551" t="s">
        <v>50</v>
      </c>
      <c r="G551" t="s">
        <v>3530</v>
      </c>
      <c r="H551" t="s">
        <v>3531</v>
      </c>
      <c r="I551" t="s">
        <v>19</v>
      </c>
      <c r="J551" t="s">
        <v>20</v>
      </c>
      <c r="K551" t="s">
        <v>25</v>
      </c>
      <c r="L551" t="s">
        <v>26</v>
      </c>
      <c r="M551" t="s">
        <v>27</v>
      </c>
      <c r="N551" t="s">
        <v>20</v>
      </c>
      <c r="O551" t="s">
        <v>31</v>
      </c>
      <c r="P551" t="s">
        <v>31</v>
      </c>
    </row>
    <row r="552" spans="1:16" x14ac:dyDescent="0.3">
      <c r="A552" t="s">
        <v>3532</v>
      </c>
      <c r="B552" t="s">
        <v>3533</v>
      </c>
      <c r="C552" t="s">
        <v>3534</v>
      </c>
      <c r="D552" t="s">
        <v>2082</v>
      </c>
      <c r="E552" t="s">
        <v>213</v>
      </c>
      <c r="F552" t="s">
        <v>115</v>
      </c>
      <c r="G552" t="s">
        <v>3535</v>
      </c>
      <c r="H552" t="s">
        <v>24</v>
      </c>
      <c r="I552" t="s">
        <v>19</v>
      </c>
      <c r="J552" t="s">
        <v>20</v>
      </c>
      <c r="K552" t="s">
        <v>25</v>
      </c>
      <c r="L552" t="s">
        <v>26</v>
      </c>
      <c r="M552" t="s">
        <v>27</v>
      </c>
      <c r="N552" t="s">
        <v>20</v>
      </c>
      <c r="O552" t="s">
        <v>184</v>
      </c>
      <c r="P552" t="s">
        <v>21</v>
      </c>
    </row>
    <row r="553" spans="1:16" x14ac:dyDescent="0.3">
      <c r="A553" t="s">
        <v>3536</v>
      </c>
      <c r="B553" t="s">
        <v>3533</v>
      </c>
      <c r="C553" t="s">
        <v>3534</v>
      </c>
      <c r="D553" t="s">
        <v>2085</v>
      </c>
      <c r="E553" t="s">
        <v>213</v>
      </c>
      <c r="F553" t="s">
        <v>115</v>
      </c>
      <c r="G553" t="s">
        <v>3537</v>
      </c>
      <c r="H553" t="s">
        <v>18</v>
      </c>
      <c r="I553" t="s">
        <v>19</v>
      </c>
      <c r="J553" t="s">
        <v>20</v>
      </c>
      <c r="K553" t="s">
        <v>25</v>
      </c>
      <c r="L553" t="s">
        <v>26</v>
      </c>
      <c r="M553" t="s">
        <v>20</v>
      </c>
      <c r="N553" t="s">
        <v>20</v>
      </c>
      <c r="O553" t="s">
        <v>184</v>
      </c>
      <c r="P553" t="s">
        <v>21</v>
      </c>
    </row>
    <row r="554" spans="1:16" x14ac:dyDescent="0.3">
      <c r="A554" t="s">
        <v>3538</v>
      </c>
      <c r="B554" t="s">
        <v>3533</v>
      </c>
      <c r="C554" t="s">
        <v>3534</v>
      </c>
      <c r="D554" t="s">
        <v>2090</v>
      </c>
      <c r="E554" t="s">
        <v>213</v>
      </c>
      <c r="F554" t="s">
        <v>115</v>
      </c>
      <c r="G554" t="s">
        <v>3539</v>
      </c>
      <c r="H554" t="s">
        <v>910</v>
      </c>
      <c r="I554" t="s">
        <v>19</v>
      </c>
      <c r="J554" t="s">
        <v>20</v>
      </c>
      <c r="K554" t="s">
        <v>25</v>
      </c>
      <c r="L554" t="s">
        <v>26</v>
      </c>
      <c r="M554" t="s">
        <v>27</v>
      </c>
      <c r="N554" t="s">
        <v>20</v>
      </c>
      <c r="O554" t="s">
        <v>184</v>
      </c>
      <c r="P554" t="s">
        <v>184</v>
      </c>
    </row>
    <row r="555" spans="1:16" x14ac:dyDescent="0.3">
      <c r="A555" t="s">
        <v>3540</v>
      </c>
      <c r="B555" t="s">
        <v>3533</v>
      </c>
      <c r="C555" t="s">
        <v>3534</v>
      </c>
      <c r="D555" t="s">
        <v>2024</v>
      </c>
      <c r="E555" t="s">
        <v>213</v>
      </c>
      <c r="F555" t="s">
        <v>115</v>
      </c>
      <c r="G555" t="s">
        <v>3541</v>
      </c>
      <c r="H555" t="s">
        <v>3542</v>
      </c>
      <c r="I555" t="s">
        <v>19</v>
      </c>
      <c r="J555" t="s">
        <v>3543</v>
      </c>
      <c r="K555" t="s">
        <v>32</v>
      </c>
      <c r="L555" t="s">
        <v>26</v>
      </c>
      <c r="M555" t="s">
        <v>27</v>
      </c>
      <c r="N555" t="s">
        <v>20</v>
      </c>
      <c r="O555" t="s">
        <v>184</v>
      </c>
      <c r="P555" t="s">
        <v>184</v>
      </c>
    </row>
    <row r="556" spans="1:16" x14ac:dyDescent="0.3">
      <c r="A556" t="s">
        <v>3544</v>
      </c>
      <c r="B556" t="s">
        <v>3533</v>
      </c>
      <c r="C556" t="s">
        <v>3534</v>
      </c>
      <c r="D556" t="s">
        <v>2099</v>
      </c>
      <c r="E556" t="s">
        <v>213</v>
      </c>
      <c r="F556" t="s">
        <v>115</v>
      </c>
      <c r="G556" t="s">
        <v>3545</v>
      </c>
      <c r="H556" t="s">
        <v>994</v>
      </c>
      <c r="I556" t="s">
        <v>19</v>
      </c>
      <c r="J556" t="s">
        <v>3546</v>
      </c>
      <c r="K556" t="s">
        <v>32</v>
      </c>
      <c r="L556" t="s">
        <v>26</v>
      </c>
      <c r="M556" t="s">
        <v>27</v>
      </c>
      <c r="N556" t="s">
        <v>20</v>
      </c>
      <c r="O556" t="s">
        <v>184</v>
      </c>
      <c r="P556" t="s">
        <v>184</v>
      </c>
    </row>
    <row r="557" spans="1:16" x14ac:dyDescent="0.3">
      <c r="A557" t="s">
        <v>3547</v>
      </c>
      <c r="B557" t="s">
        <v>3533</v>
      </c>
      <c r="C557" t="s">
        <v>3534</v>
      </c>
      <c r="D557" t="s">
        <v>1993</v>
      </c>
      <c r="E557" t="s">
        <v>213</v>
      </c>
      <c r="F557" t="s">
        <v>115</v>
      </c>
      <c r="G557" t="s">
        <v>3548</v>
      </c>
      <c r="H557" t="s">
        <v>3549</v>
      </c>
      <c r="I557" t="s">
        <v>19</v>
      </c>
      <c r="J557" t="s">
        <v>20</v>
      </c>
      <c r="K557" t="s">
        <v>25</v>
      </c>
      <c r="L557" t="s">
        <v>26</v>
      </c>
      <c r="M557" t="s">
        <v>27</v>
      </c>
      <c r="N557" t="s">
        <v>20</v>
      </c>
      <c r="O557" t="s">
        <v>184</v>
      </c>
      <c r="P557" t="s">
        <v>184</v>
      </c>
    </row>
    <row r="558" spans="1:16" x14ac:dyDescent="0.3">
      <c r="A558" t="s">
        <v>3550</v>
      </c>
      <c r="B558" t="s">
        <v>3533</v>
      </c>
      <c r="C558" t="s">
        <v>3534</v>
      </c>
      <c r="D558" t="s">
        <v>1996</v>
      </c>
      <c r="E558" t="s">
        <v>213</v>
      </c>
      <c r="F558" t="s">
        <v>115</v>
      </c>
      <c r="G558" t="s">
        <v>3551</v>
      </c>
      <c r="H558" t="s">
        <v>3552</v>
      </c>
      <c r="I558" t="s">
        <v>19</v>
      </c>
      <c r="J558" t="s">
        <v>3553</v>
      </c>
      <c r="K558" t="s">
        <v>32</v>
      </c>
      <c r="L558" t="s">
        <v>26</v>
      </c>
      <c r="M558" t="s">
        <v>27</v>
      </c>
      <c r="N558" t="s">
        <v>20</v>
      </c>
      <c r="O558" t="s">
        <v>184</v>
      </c>
      <c r="P558" t="s">
        <v>184</v>
      </c>
    </row>
    <row r="559" spans="1:16" x14ac:dyDescent="0.3">
      <c r="A559" t="s">
        <v>3554</v>
      </c>
      <c r="B559" t="s">
        <v>3533</v>
      </c>
      <c r="C559" t="s">
        <v>3534</v>
      </c>
      <c r="D559" t="s">
        <v>2000</v>
      </c>
      <c r="E559" t="s">
        <v>213</v>
      </c>
      <c r="F559" t="s">
        <v>115</v>
      </c>
      <c r="G559" t="s">
        <v>3555</v>
      </c>
      <c r="H559" t="s">
        <v>1823</v>
      </c>
      <c r="I559" t="s">
        <v>19</v>
      </c>
      <c r="J559" t="s">
        <v>3556</v>
      </c>
      <c r="K559" t="s">
        <v>32</v>
      </c>
      <c r="L559" t="s">
        <v>26</v>
      </c>
      <c r="M559" t="s">
        <v>27</v>
      </c>
      <c r="N559" t="s">
        <v>20</v>
      </c>
      <c r="O559" t="s">
        <v>184</v>
      </c>
      <c r="P559" t="s">
        <v>184</v>
      </c>
    </row>
    <row r="560" spans="1:16" x14ac:dyDescent="0.3">
      <c r="A560" t="s">
        <v>3557</v>
      </c>
      <c r="B560" t="s">
        <v>3533</v>
      </c>
      <c r="C560" t="s">
        <v>3534</v>
      </c>
      <c r="D560" t="s">
        <v>2006</v>
      </c>
      <c r="E560" t="s">
        <v>213</v>
      </c>
      <c r="F560" t="s">
        <v>115</v>
      </c>
      <c r="G560" t="s">
        <v>3558</v>
      </c>
      <c r="H560" t="s">
        <v>3559</v>
      </c>
      <c r="I560" t="s">
        <v>19</v>
      </c>
      <c r="J560" t="s">
        <v>20</v>
      </c>
      <c r="K560" t="s">
        <v>25</v>
      </c>
      <c r="L560" t="s">
        <v>26</v>
      </c>
      <c r="M560" t="s">
        <v>27</v>
      </c>
      <c r="N560" t="s">
        <v>20</v>
      </c>
      <c r="O560" t="s">
        <v>184</v>
      </c>
      <c r="P560" t="s">
        <v>184</v>
      </c>
    </row>
    <row r="561" spans="1:16" x14ac:dyDescent="0.3">
      <c r="A561" t="s">
        <v>3560</v>
      </c>
      <c r="B561" t="s">
        <v>179</v>
      </c>
      <c r="C561" t="s">
        <v>180</v>
      </c>
      <c r="D561" t="s">
        <v>1856</v>
      </c>
      <c r="E561" t="s">
        <v>23</v>
      </c>
      <c r="F561" t="s">
        <v>24</v>
      </c>
      <c r="G561" t="s">
        <v>684</v>
      </c>
      <c r="H561" t="s">
        <v>3561</v>
      </c>
      <c r="I561" t="s">
        <v>19</v>
      </c>
      <c r="J561" t="s">
        <v>20</v>
      </c>
      <c r="K561" t="s">
        <v>25</v>
      </c>
      <c r="L561" t="s">
        <v>26</v>
      </c>
      <c r="M561" t="s">
        <v>27</v>
      </c>
      <c r="N561" t="s">
        <v>20</v>
      </c>
      <c r="O561" t="s">
        <v>28</v>
      </c>
      <c r="P561" t="s">
        <v>28</v>
      </c>
    </row>
    <row r="562" spans="1:16" x14ac:dyDescent="0.3">
      <c r="A562" t="s">
        <v>3562</v>
      </c>
      <c r="B562" t="s">
        <v>179</v>
      </c>
      <c r="C562" t="s">
        <v>180</v>
      </c>
      <c r="D562" t="s">
        <v>2013</v>
      </c>
      <c r="E562" t="s">
        <v>23</v>
      </c>
      <c r="F562" t="s">
        <v>24</v>
      </c>
      <c r="G562" t="s">
        <v>1088</v>
      </c>
      <c r="H562" t="s">
        <v>3563</v>
      </c>
      <c r="I562" t="s">
        <v>19</v>
      </c>
      <c r="J562" t="s">
        <v>20</v>
      </c>
      <c r="K562" t="s">
        <v>25</v>
      </c>
      <c r="L562" t="s">
        <v>26</v>
      </c>
      <c r="M562" t="s">
        <v>27</v>
      </c>
      <c r="N562" t="s">
        <v>20</v>
      </c>
      <c r="O562" t="s">
        <v>28</v>
      </c>
      <c r="P562" t="s">
        <v>28</v>
      </c>
    </row>
    <row r="563" spans="1:16" x14ac:dyDescent="0.3">
      <c r="A563" t="s">
        <v>3564</v>
      </c>
      <c r="B563" t="s">
        <v>179</v>
      </c>
      <c r="C563" t="s">
        <v>180</v>
      </c>
      <c r="D563" t="s">
        <v>1864</v>
      </c>
      <c r="E563" t="s">
        <v>23</v>
      </c>
      <c r="F563" t="s">
        <v>24</v>
      </c>
      <c r="G563" t="s">
        <v>3565</v>
      </c>
      <c r="H563" t="s">
        <v>3566</v>
      </c>
      <c r="I563" t="s">
        <v>19</v>
      </c>
      <c r="J563" t="s">
        <v>20</v>
      </c>
      <c r="K563" t="s">
        <v>25</v>
      </c>
      <c r="L563" t="s">
        <v>26</v>
      </c>
      <c r="M563" t="s">
        <v>27</v>
      </c>
      <c r="N563" t="s">
        <v>20</v>
      </c>
      <c r="O563" t="s">
        <v>28</v>
      </c>
      <c r="P563" t="s">
        <v>28</v>
      </c>
    </row>
    <row r="564" spans="1:16" x14ac:dyDescent="0.3">
      <c r="A564" t="s">
        <v>3567</v>
      </c>
      <c r="B564" t="s">
        <v>179</v>
      </c>
      <c r="C564" t="s">
        <v>180</v>
      </c>
      <c r="D564" t="s">
        <v>1927</v>
      </c>
      <c r="E564" t="s">
        <v>23</v>
      </c>
      <c r="F564" t="s">
        <v>24</v>
      </c>
      <c r="G564" t="s">
        <v>3568</v>
      </c>
      <c r="H564" t="s">
        <v>3569</v>
      </c>
      <c r="I564" t="s">
        <v>19</v>
      </c>
      <c r="J564" t="s">
        <v>20</v>
      </c>
      <c r="K564" t="s">
        <v>25</v>
      </c>
      <c r="L564" t="s">
        <v>26</v>
      </c>
      <c r="M564" t="s">
        <v>27</v>
      </c>
      <c r="N564" t="s">
        <v>20</v>
      </c>
      <c r="O564" t="s">
        <v>28</v>
      </c>
      <c r="P564" t="s">
        <v>28</v>
      </c>
    </row>
    <row r="565" spans="1:16" x14ac:dyDescent="0.3">
      <c r="A565" t="s">
        <v>3570</v>
      </c>
      <c r="B565" t="s">
        <v>179</v>
      </c>
      <c r="C565" t="s">
        <v>180</v>
      </c>
      <c r="D565" t="s">
        <v>1871</v>
      </c>
      <c r="E565" t="s">
        <v>23</v>
      </c>
      <c r="F565" t="s">
        <v>24</v>
      </c>
      <c r="G565" t="s">
        <v>1797</v>
      </c>
      <c r="H565" t="s">
        <v>3571</v>
      </c>
      <c r="I565" t="s">
        <v>19</v>
      </c>
      <c r="J565" t="s">
        <v>20</v>
      </c>
      <c r="K565" t="s">
        <v>25</v>
      </c>
      <c r="L565" t="s">
        <v>26</v>
      </c>
      <c r="M565" t="s">
        <v>27</v>
      </c>
      <c r="N565" t="s">
        <v>20</v>
      </c>
      <c r="O565" t="s">
        <v>28</v>
      </c>
      <c r="P565" t="s">
        <v>28</v>
      </c>
    </row>
    <row r="566" spans="1:16" x14ac:dyDescent="0.3">
      <c r="A566" t="s">
        <v>3572</v>
      </c>
      <c r="B566" t="s">
        <v>179</v>
      </c>
      <c r="C566" t="s">
        <v>180</v>
      </c>
      <c r="D566" t="s">
        <v>1936</v>
      </c>
      <c r="E566" t="s">
        <v>23</v>
      </c>
      <c r="F566" t="s">
        <v>24</v>
      </c>
      <c r="G566" t="s">
        <v>162</v>
      </c>
      <c r="H566" t="s">
        <v>3573</v>
      </c>
      <c r="I566" t="s">
        <v>19</v>
      </c>
      <c r="J566" t="s">
        <v>20</v>
      </c>
      <c r="K566" t="s">
        <v>25</v>
      </c>
      <c r="L566" t="s">
        <v>26</v>
      </c>
      <c r="M566" t="s">
        <v>27</v>
      </c>
      <c r="N566" t="s">
        <v>20</v>
      </c>
      <c r="O566" t="s">
        <v>28</v>
      </c>
      <c r="P566" t="s">
        <v>28</v>
      </c>
    </row>
    <row r="567" spans="1:16" x14ac:dyDescent="0.3">
      <c r="A567" t="s">
        <v>3574</v>
      </c>
      <c r="B567" t="s">
        <v>179</v>
      </c>
      <c r="C567" t="s">
        <v>180</v>
      </c>
      <c r="D567" t="s">
        <v>1880</v>
      </c>
      <c r="E567" t="s">
        <v>23</v>
      </c>
      <c r="F567" t="s">
        <v>24</v>
      </c>
      <c r="G567" t="s">
        <v>1310</v>
      </c>
      <c r="H567" t="s">
        <v>3575</v>
      </c>
      <c r="I567" t="s">
        <v>19</v>
      </c>
      <c r="J567" t="s">
        <v>20</v>
      </c>
      <c r="K567" t="s">
        <v>25</v>
      </c>
      <c r="L567" t="s">
        <v>26</v>
      </c>
      <c r="M567" t="s">
        <v>27</v>
      </c>
      <c r="N567" t="s">
        <v>20</v>
      </c>
      <c r="O567" t="s">
        <v>28</v>
      </c>
      <c r="P567" t="s">
        <v>28</v>
      </c>
    </row>
    <row r="568" spans="1:16" x14ac:dyDescent="0.3">
      <c r="A568" t="s">
        <v>3576</v>
      </c>
      <c r="B568" t="s">
        <v>179</v>
      </c>
      <c r="C568" t="s">
        <v>180</v>
      </c>
      <c r="D568" t="s">
        <v>1943</v>
      </c>
      <c r="E568" t="s">
        <v>23</v>
      </c>
      <c r="F568" t="s">
        <v>24</v>
      </c>
      <c r="G568" t="s">
        <v>3577</v>
      </c>
      <c r="H568" t="s">
        <v>3578</v>
      </c>
      <c r="I568" t="s">
        <v>19</v>
      </c>
      <c r="J568" t="s">
        <v>20</v>
      </c>
      <c r="K568" t="s">
        <v>25</v>
      </c>
      <c r="L568" t="s">
        <v>26</v>
      </c>
      <c r="M568" t="s">
        <v>27</v>
      </c>
      <c r="N568" t="s">
        <v>20</v>
      </c>
      <c r="O568" t="s">
        <v>28</v>
      </c>
      <c r="P568" t="s">
        <v>28</v>
      </c>
    </row>
    <row r="569" spans="1:16" x14ac:dyDescent="0.3">
      <c r="A569" t="s">
        <v>3579</v>
      </c>
      <c r="B569" t="s">
        <v>179</v>
      </c>
      <c r="C569" t="s">
        <v>180</v>
      </c>
      <c r="D569" t="s">
        <v>1890</v>
      </c>
      <c r="E569" t="s">
        <v>23</v>
      </c>
      <c r="F569" t="s">
        <v>24</v>
      </c>
      <c r="G569" t="s">
        <v>1508</v>
      </c>
      <c r="H569" t="s">
        <v>3580</v>
      </c>
      <c r="I569" t="s">
        <v>19</v>
      </c>
      <c r="J569" t="s">
        <v>20</v>
      </c>
      <c r="K569" t="s">
        <v>25</v>
      </c>
      <c r="L569" t="s">
        <v>26</v>
      </c>
      <c r="M569" t="s">
        <v>27</v>
      </c>
      <c r="N569" t="s">
        <v>20</v>
      </c>
      <c r="O569" t="s">
        <v>28</v>
      </c>
      <c r="P569" t="s">
        <v>28</v>
      </c>
    </row>
    <row r="570" spans="1:16" x14ac:dyDescent="0.3">
      <c r="A570" t="s">
        <v>3581</v>
      </c>
      <c r="B570" t="s">
        <v>179</v>
      </c>
      <c r="C570" t="s">
        <v>180</v>
      </c>
      <c r="D570" t="s">
        <v>1952</v>
      </c>
      <c r="E570" t="s">
        <v>23</v>
      </c>
      <c r="F570" t="s">
        <v>24</v>
      </c>
      <c r="G570" t="s">
        <v>3582</v>
      </c>
      <c r="H570" t="s">
        <v>3583</v>
      </c>
      <c r="I570" t="s">
        <v>19</v>
      </c>
      <c r="J570" t="s">
        <v>20</v>
      </c>
      <c r="K570" t="s">
        <v>25</v>
      </c>
      <c r="L570" t="s">
        <v>26</v>
      </c>
      <c r="M570" t="s">
        <v>27</v>
      </c>
      <c r="N570" t="s">
        <v>20</v>
      </c>
      <c r="O570" t="s">
        <v>28</v>
      </c>
      <c r="P570" t="s">
        <v>28</v>
      </c>
    </row>
    <row r="571" spans="1:16" x14ac:dyDescent="0.3">
      <c r="A571" t="s">
        <v>3584</v>
      </c>
      <c r="B571" t="s">
        <v>179</v>
      </c>
      <c r="C571" t="s">
        <v>180</v>
      </c>
      <c r="D571" t="s">
        <v>1900</v>
      </c>
      <c r="E571" t="s">
        <v>23</v>
      </c>
      <c r="F571" t="s">
        <v>24</v>
      </c>
      <c r="G571" t="s">
        <v>3585</v>
      </c>
      <c r="H571" t="s">
        <v>3586</v>
      </c>
      <c r="I571" t="s">
        <v>19</v>
      </c>
      <c r="J571" t="s">
        <v>20</v>
      </c>
      <c r="K571" t="s">
        <v>25</v>
      </c>
      <c r="L571" t="s">
        <v>26</v>
      </c>
      <c r="M571" t="s">
        <v>27</v>
      </c>
      <c r="N571" t="s">
        <v>20</v>
      </c>
      <c r="O571" t="s">
        <v>28</v>
      </c>
      <c r="P571" t="s">
        <v>28</v>
      </c>
    </row>
    <row r="572" spans="1:16" x14ac:dyDescent="0.3">
      <c r="A572" t="s">
        <v>3587</v>
      </c>
      <c r="B572" t="s">
        <v>179</v>
      </c>
      <c r="C572" t="s">
        <v>180</v>
      </c>
      <c r="D572" t="s">
        <v>1960</v>
      </c>
      <c r="E572" t="s">
        <v>23</v>
      </c>
      <c r="F572" t="s">
        <v>24</v>
      </c>
      <c r="G572" t="s">
        <v>1374</v>
      </c>
      <c r="H572" t="s">
        <v>3588</v>
      </c>
      <c r="I572" t="s">
        <v>19</v>
      </c>
      <c r="J572" t="s">
        <v>20</v>
      </c>
      <c r="K572" t="s">
        <v>25</v>
      </c>
      <c r="L572" t="s">
        <v>26</v>
      </c>
      <c r="M572" t="s">
        <v>27</v>
      </c>
      <c r="N572" t="s">
        <v>20</v>
      </c>
      <c r="O572" t="s">
        <v>28</v>
      </c>
      <c r="P572" t="s">
        <v>28</v>
      </c>
    </row>
    <row r="573" spans="1:16" x14ac:dyDescent="0.3">
      <c r="A573" t="s">
        <v>3589</v>
      </c>
      <c r="B573" t="s">
        <v>179</v>
      </c>
      <c r="C573" t="s">
        <v>180</v>
      </c>
      <c r="D573" t="s">
        <v>1909</v>
      </c>
      <c r="E573" t="s">
        <v>23</v>
      </c>
      <c r="F573" t="s">
        <v>24</v>
      </c>
      <c r="G573" t="s">
        <v>3590</v>
      </c>
      <c r="H573" t="s">
        <v>18</v>
      </c>
      <c r="I573" t="s">
        <v>19</v>
      </c>
      <c r="J573" t="s">
        <v>20</v>
      </c>
      <c r="K573" t="s">
        <v>25</v>
      </c>
      <c r="L573" t="s">
        <v>26</v>
      </c>
      <c r="M573" t="s">
        <v>20</v>
      </c>
      <c r="N573" t="s">
        <v>20</v>
      </c>
      <c r="O573" t="s">
        <v>28</v>
      </c>
      <c r="P573" t="s">
        <v>21</v>
      </c>
    </row>
    <row r="574" spans="1:16" x14ac:dyDescent="0.3">
      <c r="A574" t="s">
        <v>3591</v>
      </c>
      <c r="B574" t="s">
        <v>182</v>
      </c>
      <c r="C574" t="s">
        <v>183</v>
      </c>
      <c r="D574" t="s">
        <v>1856</v>
      </c>
      <c r="E574" t="s">
        <v>23</v>
      </c>
      <c r="F574" t="s">
        <v>24</v>
      </c>
      <c r="G574" t="s">
        <v>3592</v>
      </c>
      <c r="H574" t="s">
        <v>18</v>
      </c>
      <c r="I574" t="s">
        <v>19</v>
      </c>
      <c r="J574" t="s">
        <v>20</v>
      </c>
      <c r="K574" t="s">
        <v>25</v>
      </c>
      <c r="L574" t="s">
        <v>26</v>
      </c>
      <c r="M574" t="s">
        <v>20</v>
      </c>
      <c r="N574" t="s">
        <v>20</v>
      </c>
      <c r="O574" t="s">
        <v>184</v>
      </c>
      <c r="P574" t="s">
        <v>21</v>
      </c>
    </row>
    <row r="575" spans="1:16" x14ac:dyDescent="0.3">
      <c r="A575" t="s">
        <v>3593</v>
      </c>
      <c r="B575" t="s">
        <v>182</v>
      </c>
      <c r="C575" t="s">
        <v>183</v>
      </c>
      <c r="D575" t="s">
        <v>2013</v>
      </c>
      <c r="E575" t="s">
        <v>23</v>
      </c>
      <c r="F575" t="s">
        <v>24</v>
      </c>
      <c r="G575" t="s">
        <v>3594</v>
      </c>
      <c r="H575" t="s">
        <v>3595</v>
      </c>
      <c r="I575" t="s">
        <v>19</v>
      </c>
      <c r="J575" t="s">
        <v>20</v>
      </c>
      <c r="K575" t="s">
        <v>25</v>
      </c>
      <c r="L575" t="s">
        <v>26</v>
      </c>
      <c r="M575" t="s">
        <v>27</v>
      </c>
      <c r="N575" t="s">
        <v>20</v>
      </c>
      <c r="O575" t="s">
        <v>184</v>
      </c>
      <c r="P575" t="s">
        <v>184</v>
      </c>
    </row>
    <row r="576" spans="1:16" x14ac:dyDescent="0.3">
      <c r="A576" t="s">
        <v>3596</v>
      </c>
      <c r="B576" t="s">
        <v>182</v>
      </c>
      <c r="C576" t="s">
        <v>183</v>
      </c>
      <c r="D576" t="s">
        <v>1864</v>
      </c>
      <c r="E576" t="s">
        <v>23</v>
      </c>
      <c r="F576" t="s">
        <v>24</v>
      </c>
      <c r="G576" t="s">
        <v>1199</v>
      </c>
      <c r="H576" t="s">
        <v>18</v>
      </c>
      <c r="I576" t="s">
        <v>19</v>
      </c>
      <c r="J576" t="s">
        <v>20</v>
      </c>
      <c r="K576" t="s">
        <v>25</v>
      </c>
      <c r="L576" t="s">
        <v>26</v>
      </c>
      <c r="M576" t="s">
        <v>20</v>
      </c>
      <c r="N576" t="s">
        <v>20</v>
      </c>
      <c r="O576" t="s">
        <v>184</v>
      </c>
      <c r="P576" t="s">
        <v>21</v>
      </c>
    </row>
    <row r="577" spans="1:16" x14ac:dyDescent="0.3">
      <c r="A577" t="s">
        <v>3597</v>
      </c>
      <c r="B577" t="s">
        <v>182</v>
      </c>
      <c r="C577" t="s">
        <v>183</v>
      </c>
      <c r="D577" t="s">
        <v>1890</v>
      </c>
      <c r="E577" t="s">
        <v>23</v>
      </c>
      <c r="F577" t="s">
        <v>24</v>
      </c>
      <c r="G577" t="s">
        <v>3598</v>
      </c>
      <c r="H577" t="s">
        <v>3599</v>
      </c>
      <c r="I577" t="s">
        <v>19</v>
      </c>
      <c r="J577" t="s">
        <v>20</v>
      </c>
      <c r="K577" t="s">
        <v>25</v>
      </c>
      <c r="L577" t="s">
        <v>26</v>
      </c>
      <c r="M577" t="s">
        <v>27</v>
      </c>
      <c r="N577" t="s">
        <v>20</v>
      </c>
      <c r="O577" t="s">
        <v>184</v>
      </c>
      <c r="P577" t="s">
        <v>184</v>
      </c>
    </row>
    <row r="578" spans="1:16" x14ac:dyDescent="0.3">
      <c r="A578" t="s">
        <v>3600</v>
      </c>
      <c r="B578" t="s">
        <v>182</v>
      </c>
      <c r="C578" t="s">
        <v>183</v>
      </c>
      <c r="D578" t="s">
        <v>1952</v>
      </c>
      <c r="E578" t="s">
        <v>23</v>
      </c>
      <c r="F578" t="s">
        <v>24</v>
      </c>
      <c r="G578" t="s">
        <v>1615</v>
      </c>
      <c r="H578" t="s">
        <v>3601</v>
      </c>
      <c r="I578" t="s">
        <v>19</v>
      </c>
      <c r="J578" t="s">
        <v>20</v>
      </c>
      <c r="K578" t="s">
        <v>25</v>
      </c>
      <c r="L578" t="s">
        <v>26</v>
      </c>
      <c r="M578" t="s">
        <v>27</v>
      </c>
      <c r="N578" t="s">
        <v>20</v>
      </c>
      <c r="O578" t="s">
        <v>184</v>
      </c>
      <c r="P578" t="s">
        <v>184</v>
      </c>
    </row>
    <row r="579" spans="1:16" x14ac:dyDescent="0.3">
      <c r="A579" t="s">
        <v>3602</v>
      </c>
      <c r="B579" t="s">
        <v>182</v>
      </c>
      <c r="C579" t="s">
        <v>183</v>
      </c>
      <c r="D579" t="s">
        <v>1900</v>
      </c>
      <c r="E579" t="s">
        <v>23</v>
      </c>
      <c r="F579" t="s">
        <v>24</v>
      </c>
      <c r="G579" t="s">
        <v>1167</v>
      </c>
      <c r="H579" t="s">
        <v>1142</v>
      </c>
      <c r="I579" t="s">
        <v>19</v>
      </c>
      <c r="J579" t="s">
        <v>20</v>
      </c>
      <c r="K579" t="s">
        <v>25</v>
      </c>
      <c r="L579" t="s">
        <v>26</v>
      </c>
      <c r="M579" t="s">
        <v>27</v>
      </c>
      <c r="N579" t="s">
        <v>20</v>
      </c>
      <c r="O579" t="s">
        <v>184</v>
      </c>
      <c r="P579" t="s">
        <v>184</v>
      </c>
    </row>
    <row r="580" spans="1:16" x14ac:dyDescent="0.3">
      <c r="A580" t="s">
        <v>3603</v>
      </c>
      <c r="B580" t="s">
        <v>182</v>
      </c>
      <c r="C580" t="s">
        <v>183</v>
      </c>
      <c r="D580" t="s">
        <v>1960</v>
      </c>
      <c r="E580" t="s">
        <v>23</v>
      </c>
      <c r="F580" t="s">
        <v>24</v>
      </c>
      <c r="G580" t="s">
        <v>3604</v>
      </c>
      <c r="H580" t="s">
        <v>18</v>
      </c>
      <c r="I580" t="s">
        <v>19</v>
      </c>
      <c r="J580" t="s">
        <v>20</v>
      </c>
      <c r="K580" t="s">
        <v>25</v>
      </c>
      <c r="L580" t="s">
        <v>26</v>
      </c>
      <c r="M580" t="s">
        <v>20</v>
      </c>
      <c r="N580" t="s">
        <v>20</v>
      </c>
      <c r="O580" t="s">
        <v>184</v>
      </c>
      <c r="P580" t="s">
        <v>21</v>
      </c>
    </row>
    <row r="581" spans="1:16" x14ac:dyDescent="0.3">
      <c r="A581" t="s">
        <v>3605</v>
      </c>
      <c r="B581" t="s">
        <v>182</v>
      </c>
      <c r="C581" t="s">
        <v>183</v>
      </c>
      <c r="D581" t="s">
        <v>1909</v>
      </c>
      <c r="E581" t="s">
        <v>23</v>
      </c>
      <c r="F581" t="s">
        <v>24</v>
      </c>
      <c r="G581" t="s">
        <v>2017</v>
      </c>
      <c r="H581" t="s">
        <v>18</v>
      </c>
      <c r="I581" t="s">
        <v>19</v>
      </c>
      <c r="J581" t="s">
        <v>20</v>
      </c>
      <c r="K581" t="s">
        <v>25</v>
      </c>
      <c r="L581" t="s">
        <v>26</v>
      </c>
      <c r="M581" t="s">
        <v>20</v>
      </c>
      <c r="N581" t="s">
        <v>20</v>
      </c>
      <c r="O581" t="s">
        <v>184</v>
      </c>
      <c r="P581" t="s">
        <v>21</v>
      </c>
    </row>
    <row r="582" spans="1:16" x14ac:dyDescent="0.3">
      <c r="A582" t="s">
        <v>3606</v>
      </c>
      <c r="B582" t="s">
        <v>182</v>
      </c>
      <c r="C582" t="s">
        <v>183</v>
      </c>
      <c r="D582" t="s">
        <v>2082</v>
      </c>
      <c r="E582" t="s">
        <v>23</v>
      </c>
      <c r="F582" t="s">
        <v>24</v>
      </c>
      <c r="G582" t="s">
        <v>3604</v>
      </c>
      <c r="H582" t="s">
        <v>3607</v>
      </c>
      <c r="I582" t="s">
        <v>19</v>
      </c>
      <c r="J582" t="s">
        <v>20</v>
      </c>
      <c r="K582" t="s">
        <v>25</v>
      </c>
      <c r="L582" t="s">
        <v>26</v>
      </c>
      <c r="M582" t="s">
        <v>27</v>
      </c>
      <c r="N582" t="s">
        <v>20</v>
      </c>
      <c r="O582" t="s">
        <v>184</v>
      </c>
      <c r="P582" t="s">
        <v>184</v>
      </c>
    </row>
    <row r="583" spans="1:16" x14ac:dyDescent="0.3">
      <c r="A583" t="s">
        <v>3608</v>
      </c>
      <c r="B583" t="s">
        <v>182</v>
      </c>
      <c r="C583" t="s">
        <v>183</v>
      </c>
      <c r="D583" t="s">
        <v>2085</v>
      </c>
      <c r="E583" t="s">
        <v>23</v>
      </c>
      <c r="F583" t="s">
        <v>24</v>
      </c>
      <c r="G583" t="s">
        <v>3609</v>
      </c>
      <c r="H583" t="s">
        <v>1721</v>
      </c>
      <c r="I583" t="s">
        <v>19</v>
      </c>
      <c r="J583" t="s">
        <v>20</v>
      </c>
      <c r="K583" t="s">
        <v>25</v>
      </c>
      <c r="L583" t="s">
        <v>26</v>
      </c>
      <c r="M583" t="s">
        <v>27</v>
      </c>
      <c r="N583" t="s">
        <v>20</v>
      </c>
      <c r="O583" t="s">
        <v>184</v>
      </c>
      <c r="P583" t="s">
        <v>184</v>
      </c>
    </row>
    <row r="584" spans="1:16" x14ac:dyDescent="0.3">
      <c r="A584" t="s">
        <v>3610</v>
      </c>
      <c r="B584" t="s">
        <v>182</v>
      </c>
      <c r="C584" t="s">
        <v>183</v>
      </c>
      <c r="D584" t="s">
        <v>2090</v>
      </c>
      <c r="E584" t="s">
        <v>23</v>
      </c>
      <c r="F584" t="s">
        <v>24</v>
      </c>
      <c r="G584" t="s">
        <v>3611</v>
      </c>
      <c r="H584" t="s">
        <v>758</v>
      </c>
      <c r="I584" t="s">
        <v>19</v>
      </c>
      <c r="J584" t="s">
        <v>20</v>
      </c>
      <c r="K584" t="s">
        <v>25</v>
      </c>
      <c r="L584" t="s">
        <v>26</v>
      </c>
      <c r="M584" t="s">
        <v>27</v>
      </c>
      <c r="N584" t="s">
        <v>20</v>
      </c>
      <c r="O584" t="s">
        <v>184</v>
      </c>
      <c r="P584" t="s">
        <v>184</v>
      </c>
    </row>
    <row r="585" spans="1:16" x14ac:dyDescent="0.3">
      <c r="A585" t="s">
        <v>3612</v>
      </c>
      <c r="B585" t="s">
        <v>182</v>
      </c>
      <c r="C585" t="s">
        <v>183</v>
      </c>
      <c r="D585" t="s">
        <v>2024</v>
      </c>
      <c r="E585" t="s">
        <v>23</v>
      </c>
      <c r="F585" t="s">
        <v>24</v>
      </c>
      <c r="G585" t="s">
        <v>3613</v>
      </c>
      <c r="H585" t="s">
        <v>18</v>
      </c>
      <c r="I585" t="s">
        <v>19</v>
      </c>
      <c r="J585" t="s">
        <v>20</v>
      </c>
      <c r="K585" t="s">
        <v>25</v>
      </c>
      <c r="L585" t="s">
        <v>26</v>
      </c>
      <c r="M585" t="s">
        <v>20</v>
      </c>
      <c r="N585" t="s">
        <v>20</v>
      </c>
      <c r="O585" t="s">
        <v>184</v>
      </c>
      <c r="P585" t="s">
        <v>21</v>
      </c>
    </row>
    <row r="586" spans="1:16" x14ac:dyDescent="0.3">
      <c r="A586" t="s">
        <v>3614</v>
      </c>
      <c r="B586" t="s">
        <v>182</v>
      </c>
      <c r="C586" t="s">
        <v>183</v>
      </c>
      <c r="D586" t="s">
        <v>2099</v>
      </c>
      <c r="E586" t="s">
        <v>23</v>
      </c>
      <c r="F586" t="s">
        <v>24</v>
      </c>
      <c r="G586" t="s">
        <v>3615</v>
      </c>
      <c r="H586" t="s">
        <v>3616</v>
      </c>
      <c r="I586" t="s">
        <v>19</v>
      </c>
      <c r="J586" t="s">
        <v>20</v>
      </c>
      <c r="K586" t="s">
        <v>25</v>
      </c>
      <c r="L586" t="s">
        <v>26</v>
      </c>
      <c r="M586" t="s">
        <v>27</v>
      </c>
      <c r="N586" t="s">
        <v>20</v>
      </c>
      <c r="O586" t="s">
        <v>184</v>
      </c>
      <c r="P586" t="s">
        <v>184</v>
      </c>
    </row>
    <row r="587" spans="1:16" x14ac:dyDescent="0.3">
      <c r="A587" t="s">
        <v>3617</v>
      </c>
      <c r="B587" t="s">
        <v>182</v>
      </c>
      <c r="C587" t="s">
        <v>183</v>
      </c>
      <c r="D587" t="s">
        <v>1993</v>
      </c>
      <c r="E587" t="s">
        <v>23</v>
      </c>
      <c r="F587" t="s">
        <v>24</v>
      </c>
      <c r="G587" t="s">
        <v>1170</v>
      </c>
      <c r="H587" t="s">
        <v>3618</v>
      </c>
      <c r="I587" t="s">
        <v>19</v>
      </c>
      <c r="J587" t="s">
        <v>20</v>
      </c>
      <c r="K587" t="s">
        <v>25</v>
      </c>
      <c r="L587" t="s">
        <v>26</v>
      </c>
      <c r="M587" t="s">
        <v>27</v>
      </c>
      <c r="N587" t="s">
        <v>20</v>
      </c>
      <c r="O587" t="s">
        <v>184</v>
      </c>
      <c r="P587" t="s">
        <v>184</v>
      </c>
    </row>
    <row r="588" spans="1:16" x14ac:dyDescent="0.3">
      <c r="A588" t="s">
        <v>3619</v>
      </c>
      <c r="B588" t="s">
        <v>182</v>
      </c>
      <c r="C588" t="s">
        <v>183</v>
      </c>
      <c r="D588" t="s">
        <v>1996</v>
      </c>
      <c r="E588" t="s">
        <v>23</v>
      </c>
      <c r="F588" t="s">
        <v>24</v>
      </c>
      <c r="G588" t="s">
        <v>3620</v>
      </c>
      <c r="H588" t="s">
        <v>18</v>
      </c>
      <c r="I588" t="s">
        <v>19</v>
      </c>
      <c r="J588" t="s">
        <v>20</v>
      </c>
      <c r="K588" t="s">
        <v>25</v>
      </c>
      <c r="L588" t="s">
        <v>26</v>
      </c>
      <c r="M588" t="s">
        <v>20</v>
      </c>
      <c r="N588" t="s">
        <v>20</v>
      </c>
      <c r="O588" t="s">
        <v>184</v>
      </c>
      <c r="P588" t="s">
        <v>21</v>
      </c>
    </row>
    <row r="589" spans="1:16" x14ac:dyDescent="0.3">
      <c r="A589" t="s">
        <v>3621</v>
      </c>
      <c r="B589" t="s">
        <v>182</v>
      </c>
      <c r="C589" t="s">
        <v>183</v>
      </c>
      <c r="D589" t="s">
        <v>2000</v>
      </c>
      <c r="E589" t="s">
        <v>23</v>
      </c>
      <c r="F589" t="s">
        <v>24</v>
      </c>
      <c r="G589" t="s">
        <v>3622</v>
      </c>
      <c r="H589" t="s">
        <v>3623</v>
      </c>
      <c r="I589" t="s">
        <v>19</v>
      </c>
      <c r="J589" t="s">
        <v>20</v>
      </c>
      <c r="K589" t="s">
        <v>25</v>
      </c>
      <c r="L589" t="s">
        <v>26</v>
      </c>
      <c r="M589" t="s">
        <v>27</v>
      </c>
      <c r="N589" t="s">
        <v>20</v>
      </c>
      <c r="O589" t="s">
        <v>184</v>
      </c>
      <c r="P589" t="s">
        <v>184</v>
      </c>
    </row>
    <row r="590" spans="1:16" x14ac:dyDescent="0.3">
      <c r="A590" t="s">
        <v>3624</v>
      </c>
      <c r="B590" t="s">
        <v>182</v>
      </c>
      <c r="C590" t="s">
        <v>183</v>
      </c>
      <c r="D590" t="s">
        <v>2003</v>
      </c>
      <c r="E590" t="s">
        <v>23</v>
      </c>
      <c r="F590" t="s">
        <v>24</v>
      </c>
      <c r="G590" t="s">
        <v>3625</v>
      </c>
      <c r="H590" t="s">
        <v>1270</v>
      </c>
      <c r="I590" t="s">
        <v>19</v>
      </c>
      <c r="J590" t="s">
        <v>20</v>
      </c>
      <c r="K590" t="s">
        <v>25</v>
      </c>
      <c r="L590" t="s">
        <v>26</v>
      </c>
      <c r="M590" t="s">
        <v>27</v>
      </c>
      <c r="N590" t="s">
        <v>20</v>
      </c>
      <c r="O590" t="s">
        <v>184</v>
      </c>
      <c r="P590" t="s">
        <v>184</v>
      </c>
    </row>
    <row r="591" spans="1:16" x14ac:dyDescent="0.3">
      <c r="A591" t="s">
        <v>3626</v>
      </c>
      <c r="B591" t="s">
        <v>182</v>
      </c>
      <c r="C591" t="s">
        <v>183</v>
      </c>
      <c r="D591" t="s">
        <v>2006</v>
      </c>
      <c r="E591" t="s">
        <v>23</v>
      </c>
      <c r="F591" t="s">
        <v>24</v>
      </c>
      <c r="G591" t="s">
        <v>3627</v>
      </c>
      <c r="H591" t="s">
        <v>18</v>
      </c>
      <c r="I591" t="s">
        <v>19</v>
      </c>
      <c r="J591" t="s">
        <v>20</v>
      </c>
      <c r="K591" t="s">
        <v>25</v>
      </c>
      <c r="L591" t="s">
        <v>26</v>
      </c>
      <c r="M591" t="s">
        <v>20</v>
      </c>
      <c r="N591" t="s">
        <v>20</v>
      </c>
      <c r="O591" t="s">
        <v>184</v>
      </c>
      <c r="P591" t="s">
        <v>21</v>
      </c>
    </row>
    <row r="592" spans="1:16" x14ac:dyDescent="0.3">
      <c r="A592" t="s">
        <v>3628</v>
      </c>
      <c r="B592" t="s">
        <v>188</v>
      </c>
      <c r="C592" t="s">
        <v>189</v>
      </c>
      <c r="D592" t="s">
        <v>3628</v>
      </c>
      <c r="E592" t="s">
        <v>18</v>
      </c>
      <c r="F592" t="s">
        <v>18</v>
      </c>
      <c r="G592" t="s">
        <v>3629</v>
      </c>
      <c r="H592" t="s">
        <v>3630</v>
      </c>
      <c r="I592" t="s">
        <v>19</v>
      </c>
      <c r="J592" t="s">
        <v>20</v>
      </c>
      <c r="K592" t="s">
        <v>21</v>
      </c>
      <c r="L592" t="s">
        <v>22</v>
      </c>
      <c r="M592" t="s">
        <v>3631</v>
      </c>
      <c r="N592" t="s">
        <v>20</v>
      </c>
      <c r="O592" t="s">
        <v>192</v>
      </c>
      <c r="P592" t="s">
        <v>190</v>
      </c>
    </row>
    <row r="593" spans="1:16" x14ac:dyDescent="0.3">
      <c r="A593" t="s">
        <v>3632</v>
      </c>
      <c r="B593" t="s">
        <v>188</v>
      </c>
      <c r="C593" t="s">
        <v>189</v>
      </c>
      <c r="D593" t="s">
        <v>3632</v>
      </c>
      <c r="E593" t="s">
        <v>18</v>
      </c>
      <c r="F593" t="s">
        <v>18</v>
      </c>
      <c r="G593" t="s">
        <v>3633</v>
      </c>
      <c r="I593" t="s">
        <v>19</v>
      </c>
      <c r="J593" t="s">
        <v>20</v>
      </c>
      <c r="K593" t="s">
        <v>21</v>
      </c>
      <c r="L593" t="s">
        <v>22</v>
      </c>
      <c r="M593" t="s">
        <v>20</v>
      </c>
      <c r="N593" t="s">
        <v>20</v>
      </c>
      <c r="O593" t="s">
        <v>190</v>
      </c>
    </row>
    <row r="594" spans="1:16" x14ac:dyDescent="0.3">
      <c r="A594" t="s">
        <v>3634</v>
      </c>
      <c r="B594" t="s">
        <v>188</v>
      </c>
      <c r="C594" t="s">
        <v>189</v>
      </c>
      <c r="D594" t="s">
        <v>3634</v>
      </c>
      <c r="E594" t="s">
        <v>18</v>
      </c>
      <c r="F594" t="s">
        <v>18</v>
      </c>
      <c r="G594" t="s">
        <v>3635</v>
      </c>
      <c r="H594" t="s">
        <v>3636</v>
      </c>
      <c r="I594" t="s">
        <v>19</v>
      </c>
      <c r="J594" t="s">
        <v>20</v>
      </c>
      <c r="K594" t="s">
        <v>21</v>
      </c>
      <c r="L594" t="s">
        <v>22</v>
      </c>
      <c r="M594" t="s">
        <v>3637</v>
      </c>
      <c r="N594" t="s">
        <v>20</v>
      </c>
      <c r="O594" t="s">
        <v>190</v>
      </c>
      <c r="P594" t="s">
        <v>1099</v>
      </c>
    </row>
    <row r="595" spans="1:16" x14ac:dyDescent="0.3">
      <c r="A595" t="s">
        <v>3638</v>
      </c>
      <c r="B595" t="s">
        <v>188</v>
      </c>
      <c r="C595" t="s">
        <v>189</v>
      </c>
      <c r="D595" t="s">
        <v>3638</v>
      </c>
      <c r="E595" t="s">
        <v>18</v>
      </c>
      <c r="F595" t="s">
        <v>18</v>
      </c>
      <c r="G595" t="s">
        <v>3639</v>
      </c>
      <c r="H595" t="s">
        <v>3640</v>
      </c>
      <c r="I595" t="s">
        <v>19</v>
      </c>
      <c r="J595" t="s">
        <v>20</v>
      </c>
      <c r="K595" t="s">
        <v>21</v>
      </c>
      <c r="L595" t="s">
        <v>22</v>
      </c>
      <c r="M595" t="s">
        <v>3641</v>
      </c>
      <c r="N595" t="s">
        <v>20</v>
      </c>
      <c r="O595" t="s">
        <v>192</v>
      </c>
      <c r="P595" t="s">
        <v>190</v>
      </c>
    </row>
    <row r="596" spans="1:16" x14ac:dyDescent="0.3">
      <c r="A596" t="s">
        <v>3642</v>
      </c>
      <c r="B596" t="s">
        <v>188</v>
      </c>
      <c r="C596" t="s">
        <v>189</v>
      </c>
      <c r="D596" t="s">
        <v>3642</v>
      </c>
      <c r="E596" t="s">
        <v>18</v>
      </c>
      <c r="F596" t="s">
        <v>18</v>
      </c>
      <c r="G596" t="s">
        <v>3643</v>
      </c>
      <c r="I596" t="s">
        <v>19</v>
      </c>
      <c r="J596" t="s">
        <v>20</v>
      </c>
      <c r="K596" t="s">
        <v>21</v>
      </c>
      <c r="L596" t="s">
        <v>22</v>
      </c>
      <c r="M596" t="s">
        <v>20</v>
      </c>
      <c r="N596" t="s">
        <v>20</v>
      </c>
      <c r="O596" t="s">
        <v>190</v>
      </c>
    </row>
    <row r="597" spans="1:16" x14ac:dyDescent="0.3">
      <c r="A597" t="s">
        <v>3644</v>
      </c>
      <c r="B597" t="s">
        <v>188</v>
      </c>
      <c r="C597" t="s">
        <v>189</v>
      </c>
      <c r="D597" t="s">
        <v>3644</v>
      </c>
      <c r="E597" t="s">
        <v>18</v>
      </c>
      <c r="F597" t="s">
        <v>18</v>
      </c>
      <c r="G597" t="s">
        <v>3645</v>
      </c>
      <c r="I597" t="s">
        <v>19</v>
      </c>
      <c r="J597" t="s">
        <v>20</v>
      </c>
      <c r="K597" t="s">
        <v>21</v>
      </c>
      <c r="L597" t="s">
        <v>22</v>
      </c>
      <c r="M597" t="s">
        <v>20</v>
      </c>
      <c r="N597" t="s">
        <v>20</v>
      </c>
      <c r="O597" t="s">
        <v>190</v>
      </c>
    </row>
    <row r="598" spans="1:16" x14ac:dyDescent="0.3">
      <c r="A598" t="s">
        <v>3646</v>
      </c>
      <c r="B598" t="s">
        <v>188</v>
      </c>
      <c r="C598" t="s">
        <v>189</v>
      </c>
      <c r="D598" t="s">
        <v>3646</v>
      </c>
      <c r="E598" t="s">
        <v>18</v>
      </c>
      <c r="F598" t="s">
        <v>18</v>
      </c>
      <c r="G598" t="s">
        <v>3647</v>
      </c>
      <c r="H598" t="s">
        <v>3648</v>
      </c>
      <c r="I598" t="s">
        <v>19</v>
      </c>
      <c r="J598" t="s">
        <v>20</v>
      </c>
      <c r="K598" t="s">
        <v>21</v>
      </c>
      <c r="L598" t="s">
        <v>22</v>
      </c>
      <c r="M598" t="s">
        <v>3649</v>
      </c>
      <c r="N598" t="s">
        <v>20</v>
      </c>
      <c r="O598" t="s">
        <v>190</v>
      </c>
      <c r="P598" t="s">
        <v>3650</v>
      </c>
    </row>
    <row r="599" spans="1:16" x14ac:dyDescent="0.3">
      <c r="A599" t="s">
        <v>3651</v>
      </c>
      <c r="B599" t="s">
        <v>188</v>
      </c>
      <c r="C599" t="s">
        <v>189</v>
      </c>
      <c r="D599" t="s">
        <v>3651</v>
      </c>
      <c r="E599" t="s">
        <v>18</v>
      </c>
      <c r="F599" t="s">
        <v>18</v>
      </c>
      <c r="G599" t="s">
        <v>3652</v>
      </c>
      <c r="H599" t="s">
        <v>3653</v>
      </c>
      <c r="I599" t="s">
        <v>19</v>
      </c>
      <c r="J599" t="s">
        <v>20</v>
      </c>
      <c r="K599" t="s">
        <v>21</v>
      </c>
      <c r="L599" t="s">
        <v>22</v>
      </c>
      <c r="M599" t="s">
        <v>3654</v>
      </c>
      <c r="N599" t="s">
        <v>20</v>
      </c>
      <c r="O599" t="s">
        <v>190</v>
      </c>
      <c r="P599" t="s">
        <v>191</v>
      </c>
    </row>
    <row r="600" spans="1:16" x14ac:dyDescent="0.3">
      <c r="A600" t="s">
        <v>3655</v>
      </c>
      <c r="B600" t="s">
        <v>188</v>
      </c>
      <c r="C600" t="s">
        <v>189</v>
      </c>
      <c r="D600" t="s">
        <v>3655</v>
      </c>
      <c r="E600" t="s">
        <v>18</v>
      </c>
      <c r="F600" t="s">
        <v>18</v>
      </c>
      <c r="G600" t="s">
        <v>3656</v>
      </c>
      <c r="I600" t="s">
        <v>19</v>
      </c>
      <c r="J600" t="s">
        <v>20</v>
      </c>
      <c r="K600" t="s">
        <v>21</v>
      </c>
      <c r="L600" t="s">
        <v>22</v>
      </c>
      <c r="M600" t="s">
        <v>20</v>
      </c>
      <c r="N600" t="s">
        <v>20</v>
      </c>
      <c r="O600" t="s">
        <v>1097</v>
      </c>
    </row>
    <row r="601" spans="1:16" x14ac:dyDescent="0.3">
      <c r="A601" t="s">
        <v>3657</v>
      </c>
      <c r="B601" t="s">
        <v>188</v>
      </c>
      <c r="C601" t="s">
        <v>189</v>
      </c>
      <c r="D601" t="s">
        <v>3657</v>
      </c>
      <c r="E601" t="s">
        <v>18</v>
      </c>
      <c r="F601" t="s">
        <v>18</v>
      </c>
      <c r="G601" t="s">
        <v>3658</v>
      </c>
      <c r="H601" t="s">
        <v>3659</v>
      </c>
      <c r="I601" t="s">
        <v>19</v>
      </c>
      <c r="J601" t="s">
        <v>20</v>
      </c>
      <c r="K601" t="s">
        <v>21</v>
      </c>
      <c r="L601" t="s">
        <v>22</v>
      </c>
      <c r="M601" t="s">
        <v>3660</v>
      </c>
      <c r="N601" t="s">
        <v>20</v>
      </c>
      <c r="O601" t="s">
        <v>190</v>
      </c>
      <c r="P601" t="s">
        <v>191</v>
      </c>
    </row>
    <row r="602" spans="1:16" x14ac:dyDescent="0.3">
      <c r="A602" t="s">
        <v>3661</v>
      </c>
      <c r="B602" t="s">
        <v>188</v>
      </c>
      <c r="C602" t="s">
        <v>189</v>
      </c>
      <c r="D602" t="s">
        <v>3661</v>
      </c>
      <c r="E602" t="s">
        <v>18</v>
      </c>
      <c r="F602" t="s">
        <v>18</v>
      </c>
      <c r="G602" t="s">
        <v>3662</v>
      </c>
      <c r="H602" t="s">
        <v>3663</v>
      </c>
      <c r="I602" t="s">
        <v>19</v>
      </c>
      <c r="J602" t="s">
        <v>20</v>
      </c>
      <c r="K602" t="s">
        <v>21</v>
      </c>
      <c r="L602" t="s">
        <v>22</v>
      </c>
      <c r="M602" t="s">
        <v>3664</v>
      </c>
      <c r="N602" t="s">
        <v>20</v>
      </c>
      <c r="O602" t="s">
        <v>190</v>
      </c>
      <c r="P602" t="s">
        <v>190</v>
      </c>
    </row>
    <row r="603" spans="1:16" x14ac:dyDescent="0.3">
      <c r="A603" t="s">
        <v>3665</v>
      </c>
      <c r="B603" t="s">
        <v>188</v>
      </c>
      <c r="C603" t="s">
        <v>189</v>
      </c>
      <c r="D603" t="s">
        <v>3665</v>
      </c>
      <c r="E603" t="s">
        <v>18</v>
      </c>
      <c r="F603" t="s">
        <v>18</v>
      </c>
      <c r="G603" t="s">
        <v>3666</v>
      </c>
      <c r="H603" t="s">
        <v>3667</v>
      </c>
      <c r="I603" t="s">
        <v>19</v>
      </c>
      <c r="J603" t="s">
        <v>20</v>
      </c>
      <c r="K603" t="s">
        <v>21</v>
      </c>
      <c r="L603" t="s">
        <v>22</v>
      </c>
      <c r="M603" t="s">
        <v>3668</v>
      </c>
      <c r="N603" t="s">
        <v>20</v>
      </c>
      <c r="O603" t="s">
        <v>190</v>
      </c>
      <c r="P603" t="s">
        <v>190</v>
      </c>
    </row>
    <row r="604" spans="1:16" x14ac:dyDescent="0.3">
      <c r="A604" t="s">
        <v>3669</v>
      </c>
      <c r="B604" t="s">
        <v>188</v>
      </c>
      <c r="C604" t="s">
        <v>189</v>
      </c>
      <c r="D604" t="s">
        <v>3669</v>
      </c>
      <c r="E604" t="s">
        <v>18</v>
      </c>
      <c r="F604" t="s">
        <v>18</v>
      </c>
      <c r="G604" t="s">
        <v>3670</v>
      </c>
      <c r="H604" t="s">
        <v>3671</v>
      </c>
      <c r="I604" t="s">
        <v>19</v>
      </c>
      <c r="J604" t="s">
        <v>20</v>
      </c>
      <c r="K604" t="s">
        <v>21</v>
      </c>
      <c r="L604" t="s">
        <v>22</v>
      </c>
      <c r="M604" t="s">
        <v>3672</v>
      </c>
      <c r="N604" t="s">
        <v>20</v>
      </c>
      <c r="O604" t="s">
        <v>192</v>
      </c>
      <c r="P604" t="s">
        <v>192</v>
      </c>
    </row>
    <row r="605" spans="1:16" x14ac:dyDescent="0.3">
      <c r="A605" t="s">
        <v>3673</v>
      </c>
      <c r="B605" t="s">
        <v>188</v>
      </c>
      <c r="C605" t="s">
        <v>189</v>
      </c>
      <c r="D605" t="s">
        <v>3673</v>
      </c>
      <c r="E605" t="s">
        <v>18</v>
      </c>
      <c r="F605" t="s">
        <v>18</v>
      </c>
      <c r="G605" t="s">
        <v>3674</v>
      </c>
      <c r="H605" t="s">
        <v>3675</v>
      </c>
      <c r="I605" t="s">
        <v>19</v>
      </c>
      <c r="J605" t="s">
        <v>20</v>
      </c>
      <c r="K605" t="s">
        <v>21</v>
      </c>
      <c r="L605" t="s">
        <v>22</v>
      </c>
      <c r="M605" t="s">
        <v>3676</v>
      </c>
      <c r="N605" t="s">
        <v>20</v>
      </c>
      <c r="O605" t="s">
        <v>190</v>
      </c>
      <c r="P605" t="s">
        <v>1098</v>
      </c>
    </row>
    <row r="606" spans="1:16" x14ac:dyDescent="0.3">
      <c r="A606" t="s">
        <v>3677</v>
      </c>
      <c r="B606" t="s">
        <v>188</v>
      </c>
      <c r="C606" t="s">
        <v>189</v>
      </c>
      <c r="D606" t="s">
        <v>3677</v>
      </c>
      <c r="E606" t="s">
        <v>18</v>
      </c>
      <c r="F606" t="s">
        <v>18</v>
      </c>
      <c r="G606" t="s">
        <v>3678</v>
      </c>
      <c r="H606" t="s">
        <v>3679</v>
      </c>
      <c r="I606" t="s">
        <v>19</v>
      </c>
      <c r="J606" t="s">
        <v>20</v>
      </c>
      <c r="K606" t="s">
        <v>21</v>
      </c>
      <c r="L606" t="s">
        <v>22</v>
      </c>
      <c r="M606" t="s">
        <v>3680</v>
      </c>
      <c r="N606" t="s">
        <v>20</v>
      </c>
      <c r="O606" t="s">
        <v>192</v>
      </c>
      <c r="P606" t="s">
        <v>192</v>
      </c>
    </row>
    <row r="607" spans="1:16" x14ac:dyDescent="0.3">
      <c r="A607" t="s">
        <v>3681</v>
      </c>
      <c r="B607" t="s">
        <v>188</v>
      </c>
      <c r="C607" t="s">
        <v>189</v>
      </c>
      <c r="D607" t="s">
        <v>3681</v>
      </c>
      <c r="E607" t="s">
        <v>18</v>
      </c>
      <c r="F607" t="s">
        <v>18</v>
      </c>
      <c r="G607" t="s">
        <v>3682</v>
      </c>
      <c r="H607" t="s">
        <v>3683</v>
      </c>
      <c r="I607" t="s">
        <v>19</v>
      </c>
      <c r="J607" t="s">
        <v>20</v>
      </c>
      <c r="K607" t="s">
        <v>21</v>
      </c>
      <c r="L607" t="s">
        <v>22</v>
      </c>
      <c r="M607" t="s">
        <v>3684</v>
      </c>
      <c r="N607" t="s">
        <v>20</v>
      </c>
      <c r="O607" t="s">
        <v>192</v>
      </c>
      <c r="P607" t="s">
        <v>3685</v>
      </c>
    </row>
    <row r="608" spans="1:16" x14ac:dyDescent="0.3">
      <c r="A608" t="s">
        <v>3686</v>
      </c>
      <c r="B608" t="s">
        <v>188</v>
      </c>
      <c r="C608" t="s">
        <v>189</v>
      </c>
      <c r="D608" t="s">
        <v>3686</v>
      </c>
      <c r="E608" t="s">
        <v>18</v>
      </c>
      <c r="F608" t="s">
        <v>18</v>
      </c>
      <c r="G608" t="s">
        <v>3687</v>
      </c>
      <c r="H608" t="s">
        <v>3688</v>
      </c>
      <c r="I608" t="s">
        <v>19</v>
      </c>
      <c r="J608" t="s">
        <v>20</v>
      </c>
      <c r="K608" t="s">
        <v>21</v>
      </c>
      <c r="L608" t="s">
        <v>22</v>
      </c>
      <c r="M608" t="s">
        <v>3689</v>
      </c>
      <c r="N608" t="s">
        <v>20</v>
      </c>
      <c r="O608" t="s">
        <v>193</v>
      </c>
      <c r="P608" t="s">
        <v>190</v>
      </c>
    </row>
    <row r="609" spans="1:16" x14ac:dyDescent="0.3">
      <c r="A609" t="s">
        <v>3690</v>
      </c>
      <c r="B609" t="s">
        <v>188</v>
      </c>
      <c r="C609" t="s">
        <v>189</v>
      </c>
      <c r="D609" t="s">
        <v>3690</v>
      </c>
      <c r="E609" t="s">
        <v>18</v>
      </c>
      <c r="F609" t="s">
        <v>18</v>
      </c>
      <c r="G609" t="s">
        <v>3691</v>
      </c>
      <c r="H609" t="s">
        <v>3692</v>
      </c>
      <c r="I609" t="s">
        <v>19</v>
      </c>
      <c r="J609" t="s">
        <v>20</v>
      </c>
      <c r="K609" t="s">
        <v>21</v>
      </c>
      <c r="L609" t="s">
        <v>22</v>
      </c>
      <c r="M609" t="s">
        <v>3693</v>
      </c>
      <c r="N609" t="s">
        <v>20</v>
      </c>
      <c r="O609" t="s">
        <v>190</v>
      </c>
      <c r="P609" t="s">
        <v>3694</v>
      </c>
    </row>
    <row r="610" spans="1:16" x14ac:dyDescent="0.3">
      <c r="A610" t="s">
        <v>3695</v>
      </c>
      <c r="B610" t="s">
        <v>188</v>
      </c>
      <c r="C610" t="s">
        <v>189</v>
      </c>
      <c r="D610" t="s">
        <v>3695</v>
      </c>
      <c r="E610" t="s">
        <v>18</v>
      </c>
      <c r="F610" t="s">
        <v>18</v>
      </c>
      <c r="G610" t="s">
        <v>3696</v>
      </c>
      <c r="H610" t="s">
        <v>3697</v>
      </c>
      <c r="I610" t="s">
        <v>19</v>
      </c>
      <c r="J610" t="s">
        <v>20</v>
      </c>
      <c r="K610" t="s">
        <v>21</v>
      </c>
      <c r="L610" t="s">
        <v>22</v>
      </c>
      <c r="M610" t="s">
        <v>3698</v>
      </c>
      <c r="N610" t="s">
        <v>20</v>
      </c>
      <c r="O610" t="s">
        <v>190</v>
      </c>
      <c r="P610" t="s">
        <v>192</v>
      </c>
    </row>
    <row r="611" spans="1:16" x14ac:dyDescent="0.3">
      <c r="A611" t="s">
        <v>3699</v>
      </c>
      <c r="B611" t="s">
        <v>188</v>
      </c>
      <c r="C611" t="s">
        <v>189</v>
      </c>
      <c r="D611" t="s">
        <v>3699</v>
      </c>
      <c r="E611" t="s">
        <v>18</v>
      </c>
      <c r="F611" t="s">
        <v>18</v>
      </c>
      <c r="G611" t="s">
        <v>3700</v>
      </c>
      <c r="H611" t="s">
        <v>3701</v>
      </c>
      <c r="I611" t="s">
        <v>19</v>
      </c>
      <c r="J611" t="s">
        <v>20</v>
      </c>
      <c r="K611" t="s">
        <v>21</v>
      </c>
      <c r="L611" t="s">
        <v>22</v>
      </c>
      <c r="M611" t="s">
        <v>3702</v>
      </c>
      <c r="N611" t="s">
        <v>20</v>
      </c>
      <c r="O611" t="s">
        <v>192</v>
      </c>
      <c r="P611" t="s">
        <v>190</v>
      </c>
    </row>
    <row r="612" spans="1:16" x14ac:dyDescent="0.3">
      <c r="A612" t="s">
        <v>3703</v>
      </c>
      <c r="B612" t="s">
        <v>188</v>
      </c>
      <c r="C612" t="s">
        <v>189</v>
      </c>
      <c r="D612" t="s">
        <v>3703</v>
      </c>
      <c r="E612" t="s">
        <v>18</v>
      </c>
      <c r="F612" t="s">
        <v>18</v>
      </c>
      <c r="G612" t="s">
        <v>3704</v>
      </c>
      <c r="H612" t="s">
        <v>3705</v>
      </c>
      <c r="I612" t="s">
        <v>19</v>
      </c>
      <c r="J612" t="s">
        <v>20</v>
      </c>
      <c r="K612" t="s">
        <v>21</v>
      </c>
      <c r="L612" t="s">
        <v>22</v>
      </c>
      <c r="M612" t="s">
        <v>3706</v>
      </c>
      <c r="N612" t="s">
        <v>20</v>
      </c>
      <c r="O612" t="s">
        <v>190</v>
      </c>
      <c r="P612" t="s">
        <v>190</v>
      </c>
    </row>
    <row r="613" spans="1:16" x14ac:dyDescent="0.3">
      <c r="A613" t="s">
        <v>3707</v>
      </c>
      <c r="B613" t="s">
        <v>188</v>
      </c>
      <c r="C613" t="s">
        <v>189</v>
      </c>
      <c r="D613" t="s">
        <v>3707</v>
      </c>
      <c r="E613" t="s">
        <v>18</v>
      </c>
      <c r="F613" t="s">
        <v>18</v>
      </c>
      <c r="G613" t="s">
        <v>3708</v>
      </c>
      <c r="H613" t="s">
        <v>3709</v>
      </c>
      <c r="I613" t="s">
        <v>19</v>
      </c>
      <c r="J613" t="s">
        <v>20</v>
      </c>
      <c r="K613" t="s">
        <v>21</v>
      </c>
      <c r="L613" t="s">
        <v>22</v>
      </c>
      <c r="M613" t="s">
        <v>3710</v>
      </c>
      <c r="N613" t="s">
        <v>20</v>
      </c>
      <c r="O613" t="s">
        <v>190</v>
      </c>
      <c r="P613" t="s">
        <v>190</v>
      </c>
    </row>
    <row r="614" spans="1:16" x14ac:dyDescent="0.3">
      <c r="A614" t="s">
        <v>3711</v>
      </c>
      <c r="B614" t="s">
        <v>194</v>
      </c>
      <c r="C614" t="s">
        <v>195</v>
      </c>
      <c r="D614" t="s">
        <v>3711</v>
      </c>
      <c r="E614" t="s">
        <v>18</v>
      </c>
      <c r="F614" t="s">
        <v>18</v>
      </c>
      <c r="G614" t="s">
        <v>3712</v>
      </c>
      <c r="H614" t="s">
        <v>3713</v>
      </c>
      <c r="I614" t="s">
        <v>19</v>
      </c>
      <c r="J614" t="s">
        <v>20</v>
      </c>
      <c r="K614" t="s">
        <v>21</v>
      </c>
      <c r="L614" t="s">
        <v>22</v>
      </c>
      <c r="M614" t="s">
        <v>3714</v>
      </c>
      <c r="N614" t="s">
        <v>20</v>
      </c>
      <c r="O614" t="s">
        <v>3715</v>
      </c>
      <c r="P614" t="s">
        <v>198</v>
      </c>
    </row>
    <row r="615" spans="1:16" x14ac:dyDescent="0.3">
      <c r="A615" t="s">
        <v>3716</v>
      </c>
      <c r="B615" t="s">
        <v>194</v>
      </c>
      <c r="C615" t="s">
        <v>195</v>
      </c>
      <c r="D615" t="s">
        <v>2013</v>
      </c>
      <c r="E615" t="s">
        <v>23</v>
      </c>
      <c r="F615" t="s">
        <v>24</v>
      </c>
      <c r="G615" t="s">
        <v>3717</v>
      </c>
      <c r="H615" t="s">
        <v>1635</v>
      </c>
      <c r="I615" t="s">
        <v>19</v>
      </c>
      <c r="J615" t="s">
        <v>1111</v>
      </c>
      <c r="K615" t="s">
        <v>32</v>
      </c>
      <c r="L615" t="s">
        <v>26</v>
      </c>
      <c r="M615" t="s">
        <v>27</v>
      </c>
      <c r="N615" t="s">
        <v>20</v>
      </c>
      <c r="O615" t="s">
        <v>28</v>
      </c>
      <c r="P615" t="s">
        <v>28</v>
      </c>
    </row>
    <row r="616" spans="1:16" x14ac:dyDescent="0.3">
      <c r="A616" t="s">
        <v>3718</v>
      </c>
      <c r="B616" t="s">
        <v>194</v>
      </c>
      <c r="C616" t="s">
        <v>195</v>
      </c>
      <c r="D616" t="s">
        <v>3718</v>
      </c>
      <c r="E616" t="s">
        <v>18</v>
      </c>
      <c r="F616" t="s">
        <v>18</v>
      </c>
      <c r="G616" t="s">
        <v>3719</v>
      </c>
      <c r="H616" t="s">
        <v>3720</v>
      </c>
      <c r="I616" t="s">
        <v>19</v>
      </c>
      <c r="J616" t="s">
        <v>20</v>
      </c>
      <c r="K616" t="s">
        <v>21</v>
      </c>
      <c r="L616" t="s">
        <v>22</v>
      </c>
      <c r="M616" t="s">
        <v>3721</v>
      </c>
      <c r="N616" t="s">
        <v>20</v>
      </c>
      <c r="O616" t="s">
        <v>3722</v>
      </c>
      <c r="P616" t="s">
        <v>3723</v>
      </c>
    </row>
    <row r="617" spans="1:16" x14ac:dyDescent="0.3">
      <c r="A617" t="s">
        <v>3724</v>
      </c>
      <c r="B617" t="s">
        <v>194</v>
      </c>
      <c r="C617" t="s">
        <v>195</v>
      </c>
      <c r="D617" t="s">
        <v>1927</v>
      </c>
      <c r="E617" t="s">
        <v>23</v>
      </c>
      <c r="F617" t="s">
        <v>24</v>
      </c>
      <c r="G617" t="s">
        <v>281</v>
      </c>
      <c r="H617" t="s">
        <v>3725</v>
      </c>
      <c r="I617" t="s">
        <v>19</v>
      </c>
      <c r="J617" t="s">
        <v>20</v>
      </c>
      <c r="K617" t="s">
        <v>25</v>
      </c>
      <c r="L617" t="s">
        <v>26</v>
      </c>
      <c r="M617" t="s">
        <v>27</v>
      </c>
      <c r="N617" t="s">
        <v>20</v>
      </c>
      <c r="O617" t="s">
        <v>28</v>
      </c>
      <c r="P617" t="s">
        <v>28</v>
      </c>
    </row>
    <row r="618" spans="1:16" x14ac:dyDescent="0.3">
      <c r="A618" t="s">
        <v>3726</v>
      </c>
      <c r="B618" t="s">
        <v>194</v>
      </c>
      <c r="C618" t="s">
        <v>195</v>
      </c>
      <c r="D618" t="s">
        <v>3726</v>
      </c>
      <c r="E618" t="s">
        <v>18</v>
      </c>
      <c r="F618" t="s">
        <v>18</v>
      </c>
      <c r="G618" t="s">
        <v>3727</v>
      </c>
      <c r="H618" t="s">
        <v>3728</v>
      </c>
      <c r="I618" t="s">
        <v>19</v>
      </c>
      <c r="J618" t="s">
        <v>20</v>
      </c>
      <c r="K618" t="s">
        <v>21</v>
      </c>
      <c r="L618" t="s">
        <v>22</v>
      </c>
      <c r="M618" t="s">
        <v>3729</v>
      </c>
      <c r="N618" t="s">
        <v>20</v>
      </c>
      <c r="O618" t="s">
        <v>198</v>
      </c>
      <c r="P618" t="s">
        <v>198</v>
      </c>
    </row>
    <row r="619" spans="1:16" x14ac:dyDescent="0.3">
      <c r="A619" t="s">
        <v>3730</v>
      </c>
      <c r="B619" t="s">
        <v>194</v>
      </c>
      <c r="C619" t="s">
        <v>195</v>
      </c>
      <c r="D619" t="s">
        <v>1936</v>
      </c>
      <c r="E619" t="s">
        <v>23</v>
      </c>
      <c r="F619" t="s">
        <v>24</v>
      </c>
      <c r="G619" t="s">
        <v>317</v>
      </c>
      <c r="H619" t="s">
        <v>3731</v>
      </c>
      <c r="I619" t="s">
        <v>19</v>
      </c>
      <c r="J619" t="s">
        <v>20</v>
      </c>
      <c r="K619" t="s">
        <v>25</v>
      </c>
      <c r="L619" t="s">
        <v>26</v>
      </c>
      <c r="M619" t="s">
        <v>27</v>
      </c>
      <c r="N619" t="s">
        <v>20</v>
      </c>
      <c r="O619" t="s">
        <v>28</v>
      </c>
      <c r="P619" t="s">
        <v>28</v>
      </c>
    </row>
    <row r="620" spans="1:16" x14ac:dyDescent="0.3">
      <c r="A620" t="s">
        <v>3732</v>
      </c>
      <c r="B620" t="s">
        <v>194</v>
      </c>
      <c r="C620" t="s">
        <v>195</v>
      </c>
      <c r="D620" t="s">
        <v>3732</v>
      </c>
      <c r="E620" t="s">
        <v>18</v>
      </c>
      <c r="F620" t="s">
        <v>18</v>
      </c>
      <c r="G620" t="s">
        <v>3733</v>
      </c>
      <c r="H620" t="s">
        <v>3734</v>
      </c>
      <c r="I620" t="s">
        <v>19</v>
      </c>
      <c r="J620" t="s">
        <v>20</v>
      </c>
      <c r="K620" t="s">
        <v>21</v>
      </c>
      <c r="L620" t="s">
        <v>22</v>
      </c>
      <c r="M620" t="s">
        <v>3735</v>
      </c>
      <c r="N620" t="s">
        <v>20</v>
      </c>
      <c r="O620" t="s">
        <v>198</v>
      </c>
      <c r="P620" t="s">
        <v>196</v>
      </c>
    </row>
    <row r="621" spans="1:16" x14ac:dyDescent="0.3">
      <c r="A621" t="s">
        <v>3736</v>
      </c>
      <c r="B621" t="s">
        <v>194</v>
      </c>
      <c r="C621" t="s">
        <v>195</v>
      </c>
      <c r="D621" t="s">
        <v>1943</v>
      </c>
      <c r="E621" t="s">
        <v>23</v>
      </c>
      <c r="F621" t="s">
        <v>24</v>
      </c>
      <c r="G621" t="s">
        <v>962</v>
      </c>
      <c r="H621" t="s">
        <v>164</v>
      </c>
      <c r="I621" t="s">
        <v>19</v>
      </c>
      <c r="J621" t="s">
        <v>20</v>
      </c>
      <c r="K621" t="s">
        <v>25</v>
      </c>
      <c r="L621" t="s">
        <v>26</v>
      </c>
      <c r="M621" t="s">
        <v>27</v>
      </c>
      <c r="N621" t="s">
        <v>20</v>
      </c>
      <c r="O621" t="s">
        <v>28</v>
      </c>
      <c r="P621" t="s">
        <v>28</v>
      </c>
    </row>
    <row r="622" spans="1:16" x14ac:dyDescent="0.3">
      <c r="A622" t="s">
        <v>3737</v>
      </c>
      <c r="B622" t="s">
        <v>194</v>
      </c>
      <c r="C622" t="s">
        <v>195</v>
      </c>
      <c r="D622" t="s">
        <v>3737</v>
      </c>
      <c r="E622" t="s">
        <v>18</v>
      </c>
      <c r="F622" t="s">
        <v>18</v>
      </c>
      <c r="G622" t="s">
        <v>3738</v>
      </c>
      <c r="H622" t="s">
        <v>3739</v>
      </c>
      <c r="I622" t="s">
        <v>19</v>
      </c>
      <c r="J622" t="s">
        <v>20</v>
      </c>
      <c r="K622" t="s">
        <v>21</v>
      </c>
      <c r="L622" t="s">
        <v>22</v>
      </c>
      <c r="M622" t="s">
        <v>3740</v>
      </c>
      <c r="N622" t="s">
        <v>20</v>
      </c>
      <c r="O622" t="s">
        <v>198</v>
      </c>
      <c r="P622" t="s">
        <v>3741</v>
      </c>
    </row>
    <row r="623" spans="1:16" x14ac:dyDescent="0.3">
      <c r="A623" t="s">
        <v>3742</v>
      </c>
      <c r="B623" t="s">
        <v>194</v>
      </c>
      <c r="C623" t="s">
        <v>195</v>
      </c>
      <c r="D623" t="s">
        <v>1952</v>
      </c>
      <c r="E623" t="s">
        <v>23</v>
      </c>
      <c r="F623" t="s">
        <v>24</v>
      </c>
      <c r="G623" t="s">
        <v>1247</v>
      </c>
      <c r="H623" t="s">
        <v>3743</v>
      </c>
      <c r="I623" t="s">
        <v>19</v>
      </c>
      <c r="J623" t="s">
        <v>20</v>
      </c>
      <c r="K623" t="s">
        <v>25</v>
      </c>
      <c r="L623" t="s">
        <v>26</v>
      </c>
      <c r="M623" t="s">
        <v>27</v>
      </c>
      <c r="N623" t="s">
        <v>20</v>
      </c>
      <c r="O623" t="s">
        <v>28</v>
      </c>
      <c r="P623" t="s">
        <v>28</v>
      </c>
    </row>
    <row r="624" spans="1:16" x14ac:dyDescent="0.3">
      <c r="A624" t="s">
        <v>3744</v>
      </c>
      <c r="B624" t="s">
        <v>194</v>
      </c>
      <c r="C624" t="s">
        <v>195</v>
      </c>
      <c r="D624" t="s">
        <v>3744</v>
      </c>
      <c r="E624" t="s">
        <v>18</v>
      </c>
      <c r="F624" t="s">
        <v>18</v>
      </c>
      <c r="G624" t="s">
        <v>3745</v>
      </c>
      <c r="H624" t="s">
        <v>3746</v>
      </c>
      <c r="I624" t="s">
        <v>19</v>
      </c>
      <c r="J624" t="s">
        <v>20</v>
      </c>
      <c r="K624" t="s">
        <v>21</v>
      </c>
      <c r="L624" t="s">
        <v>22</v>
      </c>
      <c r="M624" t="s">
        <v>3747</v>
      </c>
      <c r="N624" t="s">
        <v>20</v>
      </c>
      <c r="O624" t="s">
        <v>3748</v>
      </c>
      <c r="P624" t="s">
        <v>198</v>
      </c>
    </row>
    <row r="625" spans="1:16" x14ac:dyDescent="0.3">
      <c r="A625" t="s">
        <v>3749</v>
      </c>
      <c r="B625" t="s">
        <v>194</v>
      </c>
      <c r="C625" t="s">
        <v>195</v>
      </c>
      <c r="D625" t="s">
        <v>1960</v>
      </c>
      <c r="E625" t="s">
        <v>23</v>
      </c>
      <c r="F625" t="s">
        <v>24</v>
      </c>
      <c r="G625" t="s">
        <v>3750</v>
      </c>
      <c r="H625" t="s">
        <v>3751</v>
      </c>
      <c r="I625" t="s">
        <v>19</v>
      </c>
      <c r="J625" t="s">
        <v>20</v>
      </c>
      <c r="K625" t="s">
        <v>25</v>
      </c>
      <c r="L625" t="s">
        <v>26</v>
      </c>
      <c r="M625" t="s">
        <v>27</v>
      </c>
      <c r="N625" t="s">
        <v>20</v>
      </c>
      <c r="O625" t="s">
        <v>28</v>
      </c>
      <c r="P625" t="s">
        <v>28</v>
      </c>
    </row>
    <row r="626" spans="1:16" x14ac:dyDescent="0.3">
      <c r="A626" t="s">
        <v>3752</v>
      </c>
      <c r="B626" t="s">
        <v>194</v>
      </c>
      <c r="C626" t="s">
        <v>195</v>
      </c>
      <c r="D626" t="s">
        <v>3752</v>
      </c>
      <c r="E626" t="s">
        <v>18</v>
      </c>
      <c r="F626" t="s">
        <v>18</v>
      </c>
      <c r="G626" t="s">
        <v>3753</v>
      </c>
      <c r="H626" t="s">
        <v>3754</v>
      </c>
      <c r="I626" t="s">
        <v>19</v>
      </c>
      <c r="J626" t="s">
        <v>20</v>
      </c>
      <c r="K626" t="s">
        <v>21</v>
      </c>
      <c r="L626" t="s">
        <v>22</v>
      </c>
      <c r="M626" t="s">
        <v>3755</v>
      </c>
      <c r="N626" t="s">
        <v>20</v>
      </c>
      <c r="O626" t="s">
        <v>197</v>
      </c>
      <c r="P626" t="s">
        <v>1104</v>
      </c>
    </row>
    <row r="627" spans="1:16" x14ac:dyDescent="0.3">
      <c r="A627" t="s">
        <v>3756</v>
      </c>
      <c r="B627" t="s">
        <v>194</v>
      </c>
      <c r="C627" t="s">
        <v>195</v>
      </c>
      <c r="D627" t="s">
        <v>2082</v>
      </c>
      <c r="E627" t="s">
        <v>23</v>
      </c>
      <c r="F627" t="s">
        <v>24</v>
      </c>
      <c r="G627" t="s">
        <v>3757</v>
      </c>
      <c r="H627" t="s">
        <v>440</v>
      </c>
      <c r="I627" t="s">
        <v>19</v>
      </c>
      <c r="J627" t="s">
        <v>20</v>
      </c>
      <c r="K627" t="s">
        <v>25</v>
      </c>
      <c r="L627" t="s">
        <v>26</v>
      </c>
      <c r="M627" t="s">
        <v>27</v>
      </c>
      <c r="N627" t="s">
        <v>20</v>
      </c>
      <c r="O627" t="s">
        <v>28</v>
      </c>
      <c r="P627" t="s">
        <v>28</v>
      </c>
    </row>
    <row r="628" spans="1:16" x14ac:dyDescent="0.3">
      <c r="A628" t="s">
        <v>3758</v>
      </c>
      <c r="B628" t="s">
        <v>194</v>
      </c>
      <c r="C628" t="s">
        <v>195</v>
      </c>
      <c r="D628" t="s">
        <v>3758</v>
      </c>
      <c r="E628" t="s">
        <v>18</v>
      </c>
      <c r="F628" t="s">
        <v>18</v>
      </c>
      <c r="G628" t="s">
        <v>3759</v>
      </c>
      <c r="H628" t="s">
        <v>3760</v>
      </c>
      <c r="I628" t="s">
        <v>19</v>
      </c>
      <c r="J628" t="s">
        <v>20</v>
      </c>
      <c r="K628" t="s">
        <v>21</v>
      </c>
      <c r="L628" t="s">
        <v>22</v>
      </c>
      <c r="M628" t="s">
        <v>3761</v>
      </c>
      <c r="N628" t="s">
        <v>20</v>
      </c>
      <c r="O628" t="s">
        <v>1109</v>
      </c>
      <c r="P628" t="s">
        <v>3762</v>
      </c>
    </row>
    <row r="629" spans="1:16" x14ac:dyDescent="0.3">
      <c r="A629" t="s">
        <v>3763</v>
      </c>
      <c r="B629" t="s">
        <v>194</v>
      </c>
      <c r="C629" t="s">
        <v>195</v>
      </c>
      <c r="D629" t="s">
        <v>3763</v>
      </c>
      <c r="E629" t="s">
        <v>18</v>
      </c>
      <c r="F629" t="s">
        <v>18</v>
      </c>
      <c r="G629" t="s">
        <v>3764</v>
      </c>
      <c r="H629" t="s">
        <v>3765</v>
      </c>
      <c r="I629" t="s">
        <v>19</v>
      </c>
      <c r="J629" t="s">
        <v>20</v>
      </c>
      <c r="K629" t="s">
        <v>21</v>
      </c>
      <c r="L629" t="s">
        <v>22</v>
      </c>
      <c r="M629" t="s">
        <v>3766</v>
      </c>
      <c r="N629" t="s">
        <v>20</v>
      </c>
      <c r="O629" t="s">
        <v>3767</v>
      </c>
      <c r="P629" t="s">
        <v>3768</v>
      </c>
    </row>
    <row r="630" spans="1:16" x14ac:dyDescent="0.3">
      <c r="A630" t="s">
        <v>3769</v>
      </c>
      <c r="B630" t="s">
        <v>194</v>
      </c>
      <c r="C630" t="s">
        <v>195</v>
      </c>
      <c r="D630" t="s">
        <v>3769</v>
      </c>
      <c r="E630" t="s">
        <v>18</v>
      </c>
      <c r="F630" t="s">
        <v>18</v>
      </c>
      <c r="G630" t="s">
        <v>3770</v>
      </c>
      <c r="H630" t="s">
        <v>3771</v>
      </c>
      <c r="I630" t="s">
        <v>19</v>
      </c>
      <c r="J630" t="s">
        <v>20</v>
      </c>
      <c r="K630" t="s">
        <v>21</v>
      </c>
      <c r="L630" t="s">
        <v>22</v>
      </c>
      <c r="M630" t="s">
        <v>3772</v>
      </c>
      <c r="N630" t="s">
        <v>20</v>
      </c>
      <c r="O630" t="s">
        <v>197</v>
      </c>
      <c r="P630" t="s">
        <v>197</v>
      </c>
    </row>
    <row r="631" spans="1:16" x14ac:dyDescent="0.3">
      <c r="A631" t="s">
        <v>3773</v>
      </c>
      <c r="B631" t="s">
        <v>194</v>
      </c>
      <c r="C631" t="s">
        <v>195</v>
      </c>
      <c r="D631" t="s">
        <v>2099</v>
      </c>
      <c r="E631" t="s">
        <v>23</v>
      </c>
      <c r="F631" t="s">
        <v>24</v>
      </c>
      <c r="G631" t="s">
        <v>318</v>
      </c>
      <c r="H631" t="s">
        <v>236</v>
      </c>
      <c r="I631" t="s">
        <v>19</v>
      </c>
      <c r="J631" t="s">
        <v>20</v>
      </c>
      <c r="K631" t="s">
        <v>25</v>
      </c>
      <c r="L631" t="s">
        <v>26</v>
      </c>
      <c r="M631" t="s">
        <v>27</v>
      </c>
      <c r="N631" t="s">
        <v>20</v>
      </c>
      <c r="O631" t="s">
        <v>28</v>
      </c>
      <c r="P631" t="s">
        <v>28</v>
      </c>
    </row>
    <row r="632" spans="1:16" x14ac:dyDescent="0.3">
      <c r="A632" t="s">
        <v>3774</v>
      </c>
      <c r="B632" t="s">
        <v>194</v>
      </c>
      <c r="C632" t="s">
        <v>195</v>
      </c>
      <c r="D632" t="s">
        <v>3774</v>
      </c>
      <c r="E632" t="s">
        <v>18</v>
      </c>
      <c r="F632" t="s">
        <v>18</v>
      </c>
      <c r="G632" t="s">
        <v>3775</v>
      </c>
      <c r="H632" t="s">
        <v>3776</v>
      </c>
      <c r="I632" t="s">
        <v>19</v>
      </c>
      <c r="J632" t="s">
        <v>20</v>
      </c>
      <c r="K632" t="s">
        <v>21</v>
      </c>
      <c r="L632" t="s">
        <v>22</v>
      </c>
      <c r="M632" t="s">
        <v>3777</v>
      </c>
      <c r="N632" t="s">
        <v>20</v>
      </c>
      <c r="O632" t="s">
        <v>1107</v>
      </c>
      <c r="P632" t="s">
        <v>3741</v>
      </c>
    </row>
    <row r="633" spans="1:16" x14ac:dyDescent="0.3">
      <c r="A633" t="s">
        <v>3778</v>
      </c>
      <c r="B633" t="s">
        <v>194</v>
      </c>
      <c r="C633" t="s">
        <v>195</v>
      </c>
      <c r="D633" t="s">
        <v>1996</v>
      </c>
      <c r="E633" t="s">
        <v>23</v>
      </c>
      <c r="F633" t="s">
        <v>24</v>
      </c>
      <c r="G633" t="s">
        <v>3779</v>
      </c>
      <c r="H633" t="s">
        <v>3780</v>
      </c>
      <c r="I633" t="s">
        <v>19</v>
      </c>
      <c r="J633" t="s">
        <v>3781</v>
      </c>
      <c r="K633" t="s">
        <v>32</v>
      </c>
      <c r="L633" t="s">
        <v>26</v>
      </c>
      <c r="M633" t="s">
        <v>27</v>
      </c>
      <c r="N633" t="s">
        <v>20</v>
      </c>
      <c r="O633" t="s">
        <v>28</v>
      </c>
      <c r="P633" t="s">
        <v>28</v>
      </c>
    </row>
    <row r="634" spans="1:16" x14ac:dyDescent="0.3">
      <c r="A634" t="s">
        <v>3782</v>
      </c>
      <c r="B634" t="s">
        <v>194</v>
      </c>
      <c r="C634" t="s">
        <v>195</v>
      </c>
      <c r="D634" t="s">
        <v>3782</v>
      </c>
      <c r="E634" t="s">
        <v>18</v>
      </c>
      <c r="F634" t="s">
        <v>18</v>
      </c>
      <c r="G634" t="s">
        <v>3783</v>
      </c>
      <c r="H634" t="s">
        <v>3784</v>
      </c>
      <c r="I634" t="s">
        <v>19</v>
      </c>
      <c r="J634" t="s">
        <v>20</v>
      </c>
      <c r="K634" t="s">
        <v>21</v>
      </c>
      <c r="L634" t="s">
        <v>22</v>
      </c>
      <c r="M634" t="s">
        <v>3785</v>
      </c>
      <c r="N634" t="s">
        <v>20</v>
      </c>
      <c r="O634" t="s">
        <v>198</v>
      </c>
      <c r="P634" t="s">
        <v>3786</v>
      </c>
    </row>
    <row r="635" spans="1:16" x14ac:dyDescent="0.3">
      <c r="A635" t="s">
        <v>3787</v>
      </c>
      <c r="B635" t="s">
        <v>194</v>
      </c>
      <c r="C635" t="s">
        <v>195</v>
      </c>
      <c r="D635" t="s">
        <v>2003</v>
      </c>
      <c r="E635" t="s">
        <v>23</v>
      </c>
      <c r="F635" t="s">
        <v>24</v>
      </c>
      <c r="G635" t="s">
        <v>1438</v>
      </c>
      <c r="H635" t="s">
        <v>18</v>
      </c>
      <c r="I635" t="s">
        <v>19</v>
      </c>
      <c r="J635" t="s">
        <v>20</v>
      </c>
      <c r="K635" t="s">
        <v>25</v>
      </c>
      <c r="L635" t="s">
        <v>26</v>
      </c>
      <c r="M635" t="s">
        <v>20</v>
      </c>
      <c r="N635" t="s">
        <v>20</v>
      </c>
      <c r="O635" t="s">
        <v>28</v>
      </c>
      <c r="P635" t="s">
        <v>21</v>
      </c>
    </row>
    <row r="636" spans="1:16" x14ac:dyDescent="0.3">
      <c r="A636" t="s">
        <v>3788</v>
      </c>
      <c r="B636" t="s">
        <v>194</v>
      </c>
      <c r="C636" t="s">
        <v>195</v>
      </c>
      <c r="D636" t="s">
        <v>3788</v>
      </c>
      <c r="E636" t="s">
        <v>18</v>
      </c>
      <c r="F636" t="s">
        <v>18</v>
      </c>
      <c r="G636" t="s">
        <v>3789</v>
      </c>
      <c r="H636" t="s">
        <v>3790</v>
      </c>
      <c r="I636" t="s">
        <v>19</v>
      </c>
      <c r="J636" t="s">
        <v>20</v>
      </c>
      <c r="K636" t="s">
        <v>21</v>
      </c>
      <c r="L636" t="s">
        <v>22</v>
      </c>
      <c r="M636" t="s">
        <v>3791</v>
      </c>
      <c r="N636" t="s">
        <v>20</v>
      </c>
      <c r="O636" t="s">
        <v>198</v>
      </c>
      <c r="P636" t="s">
        <v>1105</v>
      </c>
    </row>
    <row r="637" spans="1:16" x14ac:dyDescent="0.3">
      <c r="A637" t="s">
        <v>3792</v>
      </c>
      <c r="B637" t="s">
        <v>201</v>
      </c>
      <c r="C637" t="s">
        <v>202</v>
      </c>
      <c r="D637" t="s">
        <v>2013</v>
      </c>
      <c r="E637" t="s">
        <v>23</v>
      </c>
      <c r="F637" t="s">
        <v>115</v>
      </c>
      <c r="G637" t="s">
        <v>3793</v>
      </c>
      <c r="H637" t="s">
        <v>270</v>
      </c>
      <c r="I637" t="s">
        <v>19</v>
      </c>
      <c r="J637" t="s">
        <v>20</v>
      </c>
      <c r="K637" t="s">
        <v>25</v>
      </c>
      <c r="L637" t="s">
        <v>26</v>
      </c>
      <c r="M637" t="s">
        <v>53</v>
      </c>
      <c r="N637" t="s">
        <v>20</v>
      </c>
      <c r="O637" t="s">
        <v>31</v>
      </c>
      <c r="P637" t="s">
        <v>31</v>
      </c>
    </row>
    <row r="638" spans="1:16" x14ac:dyDescent="0.3">
      <c r="A638" t="s">
        <v>3794</v>
      </c>
      <c r="B638" t="s">
        <v>201</v>
      </c>
      <c r="C638" t="s">
        <v>202</v>
      </c>
      <c r="D638" t="s">
        <v>1864</v>
      </c>
      <c r="E638" t="s">
        <v>23</v>
      </c>
      <c r="F638" t="s">
        <v>115</v>
      </c>
      <c r="G638" t="s">
        <v>1279</v>
      </c>
      <c r="H638" t="s">
        <v>3795</v>
      </c>
      <c r="I638" t="s">
        <v>19</v>
      </c>
      <c r="J638" t="s">
        <v>20</v>
      </c>
      <c r="K638" t="s">
        <v>25</v>
      </c>
      <c r="L638" t="s">
        <v>26</v>
      </c>
      <c r="M638" t="s">
        <v>53</v>
      </c>
      <c r="N638" t="s">
        <v>20</v>
      </c>
      <c r="O638" t="s">
        <v>31</v>
      </c>
      <c r="P638" t="s">
        <v>31</v>
      </c>
    </row>
    <row r="639" spans="1:16" x14ac:dyDescent="0.3">
      <c r="A639" t="s">
        <v>3796</v>
      </c>
      <c r="B639" t="s">
        <v>201</v>
      </c>
      <c r="C639" t="s">
        <v>202</v>
      </c>
      <c r="D639" t="s">
        <v>1927</v>
      </c>
      <c r="E639" t="s">
        <v>23</v>
      </c>
      <c r="F639" t="s">
        <v>115</v>
      </c>
      <c r="G639" t="s">
        <v>3797</v>
      </c>
      <c r="H639" t="s">
        <v>3798</v>
      </c>
      <c r="I639" t="s">
        <v>19</v>
      </c>
      <c r="J639" t="s">
        <v>20</v>
      </c>
      <c r="K639" t="s">
        <v>25</v>
      </c>
      <c r="L639" t="s">
        <v>26</v>
      </c>
      <c r="M639" t="s">
        <v>53</v>
      </c>
      <c r="N639" t="s">
        <v>20</v>
      </c>
      <c r="O639" t="s">
        <v>31</v>
      </c>
      <c r="P639" t="s">
        <v>31</v>
      </c>
    </row>
    <row r="640" spans="1:16" x14ac:dyDescent="0.3">
      <c r="A640" t="s">
        <v>3799</v>
      </c>
      <c r="B640" t="s">
        <v>201</v>
      </c>
      <c r="C640" t="s">
        <v>202</v>
      </c>
      <c r="D640" t="s">
        <v>1871</v>
      </c>
      <c r="E640" t="s">
        <v>23</v>
      </c>
      <c r="F640" t="s">
        <v>115</v>
      </c>
      <c r="G640" t="s">
        <v>3800</v>
      </c>
      <c r="H640" t="s">
        <v>3801</v>
      </c>
      <c r="I640" t="s">
        <v>19</v>
      </c>
      <c r="J640" t="s">
        <v>20</v>
      </c>
      <c r="K640" t="s">
        <v>25</v>
      </c>
      <c r="L640" t="s">
        <v>26</v>
      </c>
      <c r="M640" t="s">
        <v>53</v>
      </c>
      <c r="N640" t="s">
        <v>20</v>
      </c>
      <c r="O640" t="s">
        <v>31</v>
      </c>
      <c r="P640" t="s">
        <v>31</v>
      </c>
    </row>
    <row r="641" spans="1:16" x14ac:dyDescent="0.3">
      <c r="A641" t="s">
        <v>3802</v>
      </c>
      <c r="B641" t="s">
        <v>201</v>
      </c>
      <c r="C641" t="s">
        <v>202</v>
      </c>
      <c r="D641" t="s">
        <v>1936</v>
      </c>
      <c r="E641" t="s">
        <v>23</v>
      </c>
      <c r="F641" t="s">
        <v>115</v>
      </c>
      <c r="G641" t="s">
        <v>1596</v>
      </c>
      <c r="H641" t="s">
        <v>2068</v>
      </c>
      <c r="I641" t="s">
        <v>19</v>
      </c>
      <c r="J641" t="s">
        <v>20</v>
      </c>
      <c r="K641" t="s">
        <v>25</v>
      </c>
      <c r="L641" t="s">
        <v>26</v>
      </c>
      <c r="M641" t="s">
        <v>53</v>
      </c>
      <c r="N641" t="s">
        <v>20</v>
      </c>
      <c r="O641" t="s">
        <v>31</v>
      </c>
      <c r="P641" t="s">
        <v>31</v>
      </c>
    </row>
    <row r="642" spans="1:16" x14ac:dyDescent="0.3">
      <c r="A642" t="s">
        <v>3803</v>
      </c>
      <c r="B642" t="s">
        <v>201</v>
      </c>
      <c r="C642" t="s">
        <v>202</v>
      </c>
      <c r="D642" t="s">
        <v>1880</v>
      </c>
      <c r="E642" t="s">
        <v>23</v>
      </c>
      <c r="F642" t="s">
        <v>115</v>
      </c>
      <c r="G642" t="s">
        <v>2304</v>
      </c>
      <c r="H642" t="s">
        <v>3804</v>
      </c>
      <c r="I642" t="s">
        <v>19</v>
      </c>
      <c r="J642" t="s">
        <v>20</v>
      </c>
      <c r="K642" t="s">
        <v>25</v>
      </c>
      <c r="L642" t="s">
        <v>26</v>
      </c>
      <c r="M642" t="s">
        <v>53</v>
      </c>
      <c r="N642" t="s">
        <v>20</v>
      </c>
      <c r="O642" t="s">
        <v>31</v>
      </c>
      <c r="P642" t="s">
        <v>31</v>
      </c>
    </row>
    <row r="643" spans="1:16" x14ac:dyDescent="0.3">
      <c r="A643" t="s">
        <v>3805</v>
      </c>
      <c r="B643" t="s">
        <v>201</v>
      </c>
      <c r="C643" t="s">
        <v>202</v>
      </c>
      <c r="D643" t="s">
        <v>1943</v>
      </c>
      <c r="E643" t="s">
        <v>23</v>
      </c>
      <c r="F643" t="s">
        <v>115</v>
      </c>
      <c r="G643" t="s">
        <v>3806</v>
      </c>
      <c r="H643" t="s">
        <v>3807</v>
      </c>
      <c r="I643" t="s">
        <v>19</v>
      </c>
      <c r="J643" t="s">
        <v>20</v>
      </c>
      <c r="K643" t="s">
        <v>25</v>
      </c>
      <c r="L643" t="s">
        <v>26</v>
      </c>
      <c r="M643" t="s">
        <v>53</v>
      </c>
      <c r="N643" t="s">
        <v>20</v>
      </c>
      <c r="O643" t="s">
        <v>31</v>
      </c>
      <c r="P643" t="s">
        <v>31</v>
      </c>
    </row>
    <row r="644" spans="1:16" x14ac:dyDescent="0.3">
      <c r="A644" t="s">
        <v>3808</v>
      </c>
      <c r="B644" t="s">
        <v>201</v>
      </c>
      <c r="C644" t="s">
        <v>202</v>
      </c>
      <c r="D644" t="s">
        <v>1890</v>
      </c>
      <c r="E644" t="s">
        <v>23</v>
      </c>
      <c r="F644" t="s">
        <v>115</v>
      </c>
      <c r="G644" t="s">
        <v>3809</v>
      </c>
      <c r="H644" t="s">
        <v>1408</v>
      </c>
      <c r="I644" t="s">
        <v>19</v>
      </c>
      <c r="J644" t="s">
        <v>3810</v>
      </c>
      <c r="K644" t="s">
        <v>32</v>
      </c>
      <c r="L644" t="s">
        <v>26</v>
      </c>
      <c r="M644" t="s">
        <v>53</v>
      </c>
      <c r="N644" t="s">
        <v>20</v>
      </c>
      <c r="O644" t="s">
        <v>31</v>
      </c>
      <c r="P644" t="s">
        <v>31</v>
      </c>
    </row>
    <row r="645" spans="1:16" x14ac:dyDescent="0.3">
      <c r="A645" t="s">
        <v>3811</v>
      </c>
      <c r="B645" t="s">
        <v>201</v>
      </c>
      <c r="C645" t="s">
        <v>202</v>
      </c>
      <c r="D645" t="s">
        <v>1952</v>
      </c>
      <c r="E645" t="s">
        <v>23</v>
      </c>
      <c r="F645" t="s">
        <v>115</v>
      </c>
      <c r="G645" t="s">
        <v>499</v>
      </c>
      <c r="H645" t="s">
        <v>3812</v>
      </c>
      <c r="I645" t="s">
        <v>19</v>
      </c>
      <c r="J645" t="s">
        <v>20</v>
      </c>
      <c r="K645" t="s">
        <v>25</v>
      </c>
      <c r="L645" t="s">
        <v>26</v>
      </c>
      <c r="M645" t="s">
        <v>53</v>
      </c>
      <c r="N645" t="s">
        <v>20</v>
      </c>
      <c r="O645" t="s">
        <v>31</v>
      </c>
      <c r="P645" t="s">
        <v>31</v>
      </c>
    </row>
    <row r="646" spans="1:16" x14ac:dyDescent="0.3">
      <c r="A646" t="s">
        <v>3813</v>
      </c>
      <c r="B646" t="s">
        <v>201</v>
      </c>
      <c r="C646" t="s">
        <v>202</v>
      </c>
      <c r="D646" t="s">
        <v>1900</v>
      </c>
      <c r="E646" t="s">
        <v>23</v>
      </c>
      <c r="F646" t="s">
        <v>115</v>
      </c>
      <c r="G646" t="s">
        <v>3814</v>
      </c>
      <c r="H646" t="s">
        <v>1194</v>
      </c>
      <c r="I646" t="s">
        <v>19</v>
      </c>
      <c r="J646" t="s">
        <v>20</v>
      </c>
      <c r="K646" t="s">
        <v>25</v>
      </c>
      <c r="L646" t="s">
        <v>26</v>
      </c>
      <c r="M646" t="s">
        <v>53</v>
      </c>
      <c r="N646" t="s">
        <v>20</v>
      </c>
      <c r="O646" t="s">
        <v>31</v>
      </c>
      <c r="P646" t="s">
        <v>31</v>
      </c>
    </row>
    <row r="647" spans="1:16" x14ac:dyDescent="0.3">
      <c r="A647" t="s">
        <v>3815</v>
      </c>
      <c r="B647" t="s">
        <v>201</v>
      </c>
      <c r="C647" t="s">
        <v>202</v>
      </c>
      <c r="D647" t="s">
        <v>1960</v>
      </c>
      <c r="E647" t="s">
        <v>23</v>
      </c>
      <c r="F647" t="s">
        <v>115</v>
      </c>
      <c r="G647" t="s">
        <v>36</v>
      </c>
      <c r="H647" t="s">
        <v>1486</v>
      </c>
      <c r="I647" t="s">
        <v>19</v>
      </c>
      <c r="J647" t="s">
        <v>20</v>
      </c>
      <c r="K647" t="s">
        <v>25</v>
      </c>
      <c r="L647" t="s">
        <v>26</v>
      </c>
      <c r="M647" t="s">
        <v>53</v>
      </c>
      <c r="N647" t="s">
        <v>20</v>
      </c>
      <c r="O647" t="s">
        <v>31</v>
      </c>
      <c r="P647" t="s">
        <v>31</v>
      </c>
    </row>
    <row r="648" spans="1:16" x14ac:dyDescent="0.3">
      <c r="A648" t="s">
        <v>3816</v>
      </c>
      <c r="B648" t="s">
        <v>201</v>
      </c>
      <c r="C648" t="s">
        <v>202</v>
      </c>
      <c r="D648" t="s">
        <v>1909</v>
      </c>
      <c r="E648" t="s">
        <v>23</v>
      </c>
      <c r="F648" t="s">
        <v>115</v>
      </c>
      <c r="G648" t="s">
        <v>1625</v>
      </c>
      <c r="H648" t="s">
        <v>1432</v>
      </c>
      <c r="I648" t="s">
        <v>19</v>
      </c>
      <c r="J648" t="s">
        <v>20</v>
      </c>
      <c r="K648" t="s">
        <v>25</v>
      </c>
      <c r="L648" t="s">
        <v>26</v>
      </c>
      <c r="M648" t="s">
        <v>53</v>
      </c>
      <c r="N648" t="s">
        <v>20</v>
      </c>
      <c r="O648" t="s">
        <v>31</v>
      </c>
      <c r="P648" t="s">
        <v>31</v>
      </c>
    </row>
    <row r="649" spans="1:16" x14ac:dyDescent="0.3">
      <c r="A649" t="s">
        <v>3817</v>
      </c>
      <c r="B649" t="s">
        <v>201</v>
      </c>
      <c r="C649" t="s">
        <v>202</v>
      </c>
      <c r="D649" t="s">
        <v>2082</v>
      </c>
      <c r="E649" t="s">
        <v>23</v>
      </c>
      <c r="F649" t="s">
        <v>115</v>
      </c>
      <c r="G649" t="s">
        <v>1881</v>
      </c>
      <c r="H649" t="s">
        <v>3818</v>
      </c>
      <c r="I649" t="s">
        <v>19</v>
      </c>
      <c r="J649" t="s">
        <v>20</v>
      </c>
      <c r="K649" t="s">
        <v>25</v>
      </c>
      <c r="L649" t="s">
        <v>26</v>
      </c>
      <c r="M649" t="s">
        <v>53</v>
      </c>
      <c r="N649" t="s">
        <v>20</v>
      </c>
      <c r="O649" t="s">
        <v>31</v>
      </c>
      <c r="P649" t="s">
        <v>31</v>
      </c>
    </row>
    <row r="650" spans="1:16" x14ac:dyDescent="0.3">
      <c r="A650" t="s">
        <v>3819</v>
      </c>
      <c r="B650" t="s">
        <v>201</v>
      </c>
      <c r="C650" t="s">
        <v>202</v>
      </c>
      <c r="D650" t="s">
        <v>2085</v>
      </c>
      <c r="E650" t="s">
        <v>23</v>
      </c>
      <c r="F650" t="s">
        <v>115</v>
      </c>
      <c r="G650" t="s">
        <v>3820</v>
      </c>
      <c r="H650" t="s">
        <v>3821</v>
      </c>
      <c r="I650" t="s">
        <v>19</v>
      </c>
      <c r="J650" t="s">
        <v>20</v>
      </c>
      <c r="K650" t="s">
        <v>25</v>
      </c>
      <c r="L650" t="s">
        <v>26</v>
      </c>
      <c r="M650" t="s">
        <v>53</v>
      </c>
      <c r="N650" t="s">
        <v>20</v>
      </c>
      <c r="O650" t="s">
        <v>31</v>
      </c>
      <c r="P650" t="s">
        <v>31</v>
      </c>
    </row>
    <row r="651" spans="1:16" x14ac:dyDescent="0.3">
      <c r="A651" t="s">
        <v>3822</v>
      </c>
      <c r="B651" t="s">
        <v>201</v>
      </c>
      <c r="C651" t="s">
        <v>202</v>
      </c>
      <c r="D651" t="s">
        <v>2090</v>
      </c>
      <c r="E651" t="s">
        <v>23</v>
      </c>
      <c r="F651" t="s">
        <v>115</v>
      </c>
      <c r="G651" t="s">
        <v>3823</v>
      </c>
      <c r="H651" t="s">
        <v>3824</v>
      </c>
      <c r="I651" t="s">
        <v>19</v>
      </c>
      <c r="J651" t="s">
        <v>20</v>
      </c>
      <c r="K651" t="s">
        <v>25</v>
      </c>
      <c r="L651" t="s">
        <v>26</v>
      </c>
      <c r="M651" t="s">
        <v>53</v>
      </c>
      <c r="N651" t="s">
        <v>20</v>
      </c>
      <c r="O651" t="s">
        <v>31</v>
      </c>
      <c r="P651" t="s">
        <v>31</v>
      </c>
    </row>
    <row r="652" spans="1:16" x14ac:dyDescent="0.3">
      <c r="A652" t="s">
        <v>3825</v>
      </c>
      <c r="B652" t="s">
        <v>201</v>
      </c>
      <c r="C652" t="s">
        <v>202</v>
      </c>
      <c r="D652" t="s">
        <v>2024</v>
      </c>
      <c r="E652" t="s">
        <v>23</v>
      </c>
      <c r="F652" t="s">
        <v>115</v>
      </c>
      <c r="G652" t="s">
        <v>1351</v>
      </c>
      <c r="H652" t="s">
        <v>437</v>
      </c>
      <c r="I652" t="s">
        <v>19</v>
      </c>
      <c r="J652" t="s">
        <v>20</v>
      </c>
      <c r="K652" t="s">
        <v>25</v>
      </c>
      <c r="L652" t="s">
        <v>26</v>
      </c>
      <c r="M652" t="s">
        <v>53</v>
      </c>
      <c r="N652" t="s">
        <v>20</v>
      </c>
      <c r="O652" t="s">
        <v>31</v>
      </c>
      <c r="P652" t="s">
        <v>31</v>
      </c>
    </row>
    <row r="653" spans="1:16" x14ac:dyDescent="0.3">
      <c r="A653" t="s">
        <v>3826</v>
      </c>
      <c r="B653" t="s">
        <v>201</v>
      </c>
      <c r="C653" t="s">
        <v>202</v>
      </c>
      <c r="D653" t="s">
        <v>2099</v>
      </c>
      <c r="E653" t="s">
        <v>23</v>
      </c>
      <c r="F653" t="s">
        <v>115</v>
      </c>
      <c r="G653" t="s">
        <v>3827</v>
      </c>
      <c r="H653" t="s">
        <v>164</v>
      </c>
      <c r="I653" t="s">
        <v>19</v>
      </c>
      <c r="J653" t="s">
        <v>20</v>
      </c>
      <c r="K653" t="s">
        <v>25</v>
      </c>
      <c r="L653" t="s">
        <v>26</v>
      </c>
      <c r="M653" t="s">
        <v>53</v>
      </c>
      <c r="N653" t="s">
        <v>20</v>
      </c>
      <c r="O653" t="s">
        <v>31</v>
      </c>
      <c r="P653" t="s">
        <v>31</v>
      </c>
    </row>
    <row r="654" spans="1:16" x14ac:dyDescent="0.3">
      <c r="A654" t="s">
        <v>3828</v>
      </c>
      <c r="B654" t="s">
        <v>201</v>
      </c>
      <c r="C654" t="s">
        <v>202</v>
      </c>
      <c r="D654" t="s">
        <v>1993</v>
      </c>
      <c r="E654" t="s">
        <v>23</v>
      </c>
      <c r="F654" t="s">
        <v>115</v>
      </c>
      <c r="G654" t="s">
        <v>1644</v>
      </c>
      <c r="H654" t="s">
        <v>231</v>
      </c>
      <c r="I654" t="s">
        <v>19</v>
      </c>
      <c r="J654" t="s">
        <v>20</v>
      </c>
      <c r="K654" t="s">
        <v>25</v>
      </c>
      <c r="L654" t="s">
        <v>26</v>
      </c>
      <c r="M654" t="s">
        <v>53</v>
      </c>
      <c r="N654" t="s">
        <v>20</v>
      </c>
      <c r="O654" t="s">
        <v>31</v>
      </c>
      <c r="P654" t="s">
        <v>31</v>
      </c>
    </row>
    <row r="655" spans="1:16" x14ac:dyDescent="0.3">
      <c r="A655" t="s">
        <v>3829</v>
      </c>
      <c r="B655" t="s">
        <v>201</v>
      </c>
      <c r="C655" t="s">
        <v>202</v>
      </c>
      <c r="D655" t="s">
        <v>1996</v>
      </c>
      <c r="E655" t="s">
        <v>23</v>
      </c>
      <c r="F655" t="s">
        <v>115</v>
      </c>
      <c r="G655" t="s">
        <v>1249</v>
      </c>
      <c r="H655" t="s">
        <v>820</v>
      </c>
      <c r="I655" t="s">
        <v>19</v>
      </c>
      <c r="J655" t="s">
        <v>20</v>
      </c>
      <c r="K655" t="s">
        <v>25</v>
      </c>
      <c r="L655" t="s">
        <v>26</v>
      </c>
      <c r="M655" t="s">
        <v>53</v>
      </c>
      <c r="N655" t="s">
        <v>20</v>
      </c>
      <c r="O655" t="s">
        <v>31</v>
      </c>
      <c r="P655" t="s">
        <v>31</v>
      </c>
    </row>
    <row r="656" spans="1:16" x14ac:dyDescent="0.3">
      <c r="A656" t="s">
        <v>3830</v>
      </c>
      <c r="B656" t="s">
        <v>205</v>
      </c>
      <c r="C656" t="s">
        <v>206</v>
      </c>
      <c r="D656" t="s">
        <v>3830</v>
      </c>
      <c r="E656" t="s">
        <v>18</v>
      </c>
      <c r="F656" t="s">
        <v>18</v>
      </c>
      <c r="G656" t="s">
        <v>3831</v>
      </c>
      <c r="H656" t="s">
        <v>3832</v>
      </c>
      <c r="I656" t="s">
        <v>19</v>
      </c>
      <c r="J656" t="s">
        <v>20</v>
      </c>
      <c r="K656" t="s">
        <v>21</v>
      </c>
      <c r="L656" t="s">
        <v>22</v>
      </c>
      <c r="M656" t="s">
        <v>3833</v>
      </c>
      <c r="N656" t="s">
        <v>20</v>
      </c>
      <c r="O656" t="s">
        <v>209</v>
      </c>
      <c r="P656" t="s">
        <v>209</v>
      </c>
    </row>
    <row r="657" spans="1:16" x14ac:dyDescent="0.3">
      <c r="A657" t="s">
        <v>3834</v>
      </c>
      <c r="B657" t="s">
        <v>205</v>
      </c>
      <c r="C657" t="s">
        <v>206</v>
      </c>
      <c r="D657" t="s">
        <v>3834</v>
      </c>
      <c r="E657" t="s">
        <v>18</v>
      </c>
      <c r="F657" t="s">
        <v>18</v>
      </c>
      <c r="G657" t="s">
        <v>3835</v>
      </c>
      <c r="I657" t="s">
        <v>19</v>
      </c>
      <c r="J657" t="s">
        <v>20</v>
      </c>
      <c r="K657" t="s">
        <v>21</v>
      </c>
      <c r="L657" t="s">
        <v>22</v>
      </c>
      <c r="M657" t="s">
        <v>20</v>
      </c>
      <c r="N657" t="s">
        <v>20</v>
      </c>
      <c r="O657" t="s">
        <v>209</v>
      </c>
    </row>
    <row r="658" spans="1:16" x14ac:dyDescent="0.3">
      <c r="A658" t="s">
        <v>3836</v>
      </c>
      <c r="B658" t="s">
        <v>205</v>
      </c>
      <c r="C658" t="s">
        <v>206</v>
      </c>
      <c r="D658" t="s">
        <v>3836</v>
      </c>
      <c r="E658" t="s">
        <v>18</v>
      </c>
      <c r="F658" t="s">
        <v>18</v>
      </c>
      <c r="G658" t="s">
        <v>3837</v>
      </c>
      <c r="I658" t="s">
        <v>19</v>
      </c>
      <c r="J658" t="s">
        <v>20</v>
      </c>
      <c r="K658" t="s">
        <v>21</v>
      </c>
      <c r="L658" t="s">
        <v>22</v>
      </c>
      <c r="M658" t="s">
        <v>20</v>
      </c>
      <c r="N658" t="s">
        <v>20</v>
      </c>
      <c r="O658" t="s">
        <v>209</v>
      </c>
    </row>
    <row r="659" spans="1:16" x14ac:dyDescent="0.3">
      <c r="A659" t="s">
        <v>3838</v>
      </c>
      <c r="B659" t="s">
        <v>205</v>
      </c>
      <c r="C659" t="s">
        <v>206</v>
      </c>
      <c r="D659" t="s">
        <v>1927</v>
      </c>
      <c r="E659" t="s">
        <v>49</v>
      </c>
      <c r="F659" t="s">
        <v>50</v>
      </c>
      <c r="G659" t="s">
        <v>3839</v>
      </c>
      <c r="H659" t="s">
        <v>3840</v>
      </c>
      <c r="I659" t="s">
        <v>19</v>
      </c>
      <c r="J659" t="s">
        <v>3841</v>
      </c>
      <c r="K659" t="s">
        <v>32</v>
      </c>
      <c r="L659" t="s">
        <v>26</v>
      </c>
      <c r="M659" t="s">
        <v>27</v>
      </c>
      <c r="N659" t="s">
        <v>20</v>
      </c>
      <c r="O659" t="s">
        <v>28</v>
      </c>
      <c r="P659" t="s">
        <v>28</v>
      </c>
    </row>
    <row r="660" spans="1:16" x14ac:dyDescent="0.3">
      <c r="A660" t="s">
        <v>3842</v>
      </c>
      <c r="B660" t="s">
        <v>205</v>
      </c>
      <c r="C660" t="s">
        <v>206</v>
      </c>
      <c r="D660" t="s">
        <v>3842</v>
      </c>
      <c r="E660" t="s">
        <v>18</v>
      </c>
      <c r="F660" t="s">
        <v>18</v>
      </c>
      <c r="G660" t="s">
        <v>3843</v>
      </c>
      <c r="H660" t="s">
        <v>3844</v>
      </c>
      <c r="I660" t="s">
        <v>19</v>
      </c>
      <c r="J660" t="s">
        <v>20</v>
      </c>
      <c r="K660" t="s">
        <v>21</v>
      </c>
      <c r="L660" t="s">
        <v>22</v>
      </c>
      <c r="M660" t="s">
        <v>3845</v>
      </c>
      <c r="N660" t="s">
        <v>20</v>
      </c>
      <c r="O660" t="s">
        <v>209</v>
      </c>
      <c r="P660" t="s">
        <v>209</v>
      </c>
    </row>
    <row r="661" spans="1:16" x14ac:dyDescent="0.3">
      <c r="A661" t="s">
        <v>3846</v>
      </c>
      <c r="B661" t="s">
        <v>205</v>
      </c>
      <c r="C661" t="s">
        <v>206</v>
      </c>
      <c r="D661" t="s">
        <v>1936</v>
      </c>
      <c r="E661" t="s">
        <v>49</v>
      </c>
      <c r="F661" t="s">
        <v>51</v>
      </c>
      <c r="G661" t="s">
        <v>1428</v>
      </c>
      <c r="H661" t="s">
        <v>3847</v>
      </c>
      <c r="I661" t="s">
        <v>19</v>
      </c>
      <c r="J661" t="s">
        <v>1816</v>
      </c>
      <c r="K661" t="s">
        <v>32</v>
      </c>
      <c r="L661" t="s">
        <v>26</v>
      </c>
      <c r="M661" t="s">
        <v>53</v>
      </c>
      <c r="N661" t="s">
        <v>20</v>
      </c>
      <c r="O661" t="s">
        <v>28</v>
      </c>
      <c r="P661" t="s">
        <v>28</v>
      </c>
    </row>
    <row r="662" spans="1:16" x14ac:dyDescent="0.3">
      <c r="A662" t="s">
        <v>3848</v>
      </c>
      <c r="B662" t="s">
        <v>205</v>
      </c>
      <c r="C662" t="s">
        <v>206</v>
      </c>
      <c r="D662" t="s">
        <v>3848</v>
      </c>
      <c r="E662" t="s">
        <v>18</v>
      </c>
      <c r="F662" t="s">
        <v>18</v>
      </c>
      <c r="G662" t="s">
        <v>3849</v>
      </c>
      <c r="H662" t="s">
        <v>3850</v>
      </c>
      <c r="I662" t="s">
        <v>19</v>
      </c>
      <c r="J662" t="s">
        <v>20</v>
      </c>
      <c r="K662" t="s">
        <v>21</v>
      </c>
      <c r="L662" t="s">
        <v>22</v>
      </c>
      <c r="M662" t="s">
        <v>3851</v>
      </c>
      <c r="N662" t="s">
        <v>20</v>
      </c>
      <c r="O662" t="s">
        <v>209</v>
      </c>
      <c r="P662" t="s">
        <v>209</v>
      </c>
    </row>
    <row r="663" spans="1:16" x14ac:dyDescent="0.3">
      <c r="A663" t="s">
        <v>3852</v>
      </c>
      <c r="B663" t="s">
        <v>205</v>
      </c>
      <c r="C663" t="s">
        <v>206</v>
      </c>
      <c r="D663" t="s">
        <v>1943</v>
      </c>
      <c r="E663" t="s">
        <v>49</v>
      </c>
      <c r="F663" t="s">
        <v>50</v>
      </c>
      <c r="G663" t="s">
        <v>2703</v>
      </c>
      <c r="H663" t="s">
        <v>3853</v>
      </c>
      <c r="I663" t="s">
        <v>19</v>
      </c>
      <c r="J663" t="s">
        <v>3854</v>
      </c>
      <c r="K663" t="s">
        <v>32</v>
      </c>
      <c r="L663" t="s">
        <v>26</v>
      </c>
      <c r="M663" t="s">
        <v>27</v>
      </c>
      <c r="N663" t="s">
        <v>20</v>
      </c>
      <c r="O663" t="s">
        <v>28</v>
      </c>
      <c r="P663" t="s">
        <v>28</v>
      </c>
    </row>
    <row r="664" spans="1:16" x14ac:dyDescent="0.3">
      <c r="A664" t="s">
        <v>3855</v>
      </c>
      <c r="B664" t="s">
        <v>205</v>
      </c>
      <c r="C664" t="s">
        <v>206</v>
      </c>
      <c r="D664" t="s">
        <v>3855</v>
      </c>
      <c r="E664" t="s">
        <v>18</v>
      </c>
      <c r="F664" t="s">
        <v>18</v>
      </c>
      <c r="G664" t="s">
        <v>3856</v>
      </c>
      <c r="H664" t="s">
        <v>3857</v>
      </c>
      <c r="I664" t="s">
        <v>19</v>
      </c>
      <c r="J664" t="s">
        <v>20</v>
      </c>
      <c r="K664" t="s">
        <v>21</v>
      </c>
      <c r="L664" t="s">
        <v>22</v>
      </c>
      <c r="M664" t="s">
        <v>3858</v>
      </c>
      <c r="N664" t="s">
        <v>20</v>
      </c>
      <c r="O664" t="s">
        <v>209</v>
      </c>
      <c r="P664" t="s">
        <v>209</v>
      </c>
    </row>
    <row r="665" spans="1:16" x14ac:dyDescent="0.3">
      <c r="A665" t="s">
        <v>3859</v>
      </c>
      <c r="B665" t="s">
        <v>205</v>
      </c>
      <c r="C665" t="s">
        <v>206</v>
      </c>
      <c r="D665" t="s">
        <v>1952</v>
      </c>
      <c r="E665" t="s">
        <v>49</v>
      </c>
      <c r="F665" t="s">
        <v>50</v>
      </c>
      <c r="G665" t="s">
        <v>3860</v>
      </c>
      <c r="H665" t="s">
        <v>969</v>
      </c>
      <c r="I665" t="s">
        <v>19</v>
      </c>
      <c r="J665" t="s">
        <v>3861</v>
      </c>
      <c r="K665" t="s">
        <v>32</v>
      </c>
      <c r="L665" t="s">
        <v>26</v>
      </c>
      <c r="M665" t="s">
        <v>27</v>
      </c>
      <c r="N665" t="s">
        <v>20</v>
      </c>
      <c r="O665" t="s">
        <v>28</v>
      </c>
      <c r="P665" t="s">
        <v>28</v>
      </c>
    </row>
    <row r="666" spans="1:16" x14ac:dyDescent="0.3">
      <c r="A666" t="s">
        <v>3862</v>
      </c>
      <c r="B666" t="s">
        <v>205</v>
      </c>
      <c r="C666" t="s">
        <v>206</v>
      </c>
      <c r="D666" t="s">
        <v>3862</v>
      </c>
      <c r="E666" t="s">
        <v>18</v>
      </c>
      <c r="F666" t="s">
        <v>18</v>
      </c>
      <c r="G666" t="s">
        <v>3863</v>
      </c>
      <c r="H666" t="s">
        <v>3864</v>
      </c>
      <c r="I666" t="s">
        <v>19</v>
      </c>
      <c r="J666" t="s">
        <v>20</v>
      </c>
      <c r="K666" t="s">
        <v>21</v>
      </c>
      <c r="L666" t="s">
        <v>22</v>
      </c>
      <c r="M666" t="s">
        <v>3865</v>
      </c>
      <c r="N666" t="s">
        <v>20</v>
      </c>
      <c r="O666" t="s">
        <v>208</v>
      </c>
      <c r="P666" t="s">
        <v>207</v>
      </c>
    </row>
    <row r="667" spans="1:16" x14ac:dyDescent="0.3">
      <c r="A667" t="s">
        <v>3866</v>
      </c>
      <c r="B667" t="s">
        <v>205</v>
      </c>
      <c r="C667" t="s">
        <v>206</v>
      </c>
      <c r="D667" t="s">
        <v>1960</v>
      </c>
      <c r="E667" t="s">
        <v>49</v>
      </c>
      <c r="F667" t="s">
        <v>50</v>
      </c>
      <c r="G667" t="s">
        <v>3867</v>
      </c>
      <c r="H667" t="s">
        <v>3868</v>
      </c>
      <c r="I667" t="s">
        <v>19</v>
      </c>
      <c r="J667" t="s">
        <v>3869</v>
      </c>
      <c r="K667" t="s">
        <v>32</v>
      </c>
      <c r="L667" t="s">
        <v>26</v>
      </c>
      <c r="M667" t="s">
        <v>27</v>
      </c>
      <c r="N667" t="s">
        <v>20</v>
      </c>
      <c r="O667" t="s">
        <v>28</v>
      </c>
      <c r="P667" t="s">
        <v>28</v>
      </c>
    </row>
    <row r="668" spans="1:16" x14ac:dyDescent="0.3">
      <c r="A668" t="s">
        <v>3870</v>
      </c>
      <c r="B668" t="s">
        <v>205</v>
      </c>
      <c r="C668" t="s">
        <v>206</v>
      </c>
      <c r="D668" t="s">
        <v>3870</v>
      </c>
      <c r="E668" t="s">
        <v>18</v>
      </c>
      <c r="F668" t="s">
        <v>18</v>
      </c>
      <c r="G668" t="s">
        <v>3871</v>
      </c>
      <c r="H668" t="s">
        <v>3872</v>
      </c>
      <c r="I668" t="s">
        <v>19</v>
      </c>
      <c r="J668" t="s">
        <v>20</v>
      </c>
      <c r="K668" t="s">
        <v>21</v>
      </c>
      <c r="L668" t="s">
        <v>22</v>
      </c>
      <c r="M668" t="s">
        <v>3873</v>
      </c>
      <c r="N668" t="s">
        <v>20</v>
      </c>
      <c r="O668" t="s">
        <v>209</v>
      </c>
      <c r="P668" t="s">
        <v>209</v>
      </c>
    </row>
    <row r="669" spans="1:16" x14ac:dyDescent="0.3">
      <c r="A669" t="s">
        <v>3874</v>
      </c>
      <c r="B669" t="s">
        <v>205</v>
      </c>
      <c r="C669" t="s">
        <v>206</v>
      </c>
      <c r="D669" t="s">
        <v>2082</v>
      </c>
      <c r="E669" t="s">
        <v>49</v>
      </c>
      <c r="F669" t="s">
        <v>50</v>
      </c>
      <c r="G669" t="s">
        <v>3875</v>
      </c>
      <c r="H669" t="s">
        <v>267</v>
      </c>
      <c r="I669" t="s">
        <v>19</v>
      </c>
      <c r="J669" t="s">
        <v>3876</v>
      </c>
      <c r="K669" t="s">
        <v>32</v>
      </c>
      <c r="L669" t="s">
        <v>26</v>
      </c>
      <c r="M669" t="s">
        <v>27</v>
      </c>
      <c r="N669" t="s">
        <v>20</v>
      </c>
      <c r="O669" t="s">
        <v>28</v>
      </c>
      <c r="P669" t="s">
        <v>28</v>
      </c>
    </row>
    <row r="670" spans="1:16" x14ac:dyDescent="0.3">
      <c r="A670" t="s">
        <v>3877</v>
      </c>
      <c r="B670" t="s">
        <v>205</v>
      </c>
      <c r="C670" t="s">
        <v>206</v>
      </c>
      <c r="D670" t="s">
        <v>2085</v>
      </c>
      <c r="E670" t="s">
        <v>49</v>
      </c>
      <c r="F670" t="s">
        <v>50</v>
      </c>
      <c r="G670" t="s">
        <v>1356</v>
      </c>
      <c r="H670" t="s">
        <v>3878</v>
      </c>
      <c r="I670" t="s">
        <v>19</v>
      </c>
      <c r="J670" t="s">
        <v>2793</v>
      </c>
      <c r="K670" t="s">
        <v>32</v>
      </c>
      <c r="L670" t="s">
        <v>26</v>
      </c>
      <c r="M670" t="s">
        <v>27</v>
      </c>
      <c r="N670" t="s">
        <v>20</v>
      </c>
      <c r="O670" t="s">
        <v>28</v>
      </c>
      <c r="P670" t="s">
        <v>28</v>
      </c>
    </row>
    <row r="671" spans="1:16" x14ac:dyDescent="0.3">
      <c r="A671" t="s">
        <v>3879</v>
      </c>
      <c r="B671" t="s">
        <v>205</v>
      </c>
      <c r="C671" t="s">
        <v>206</v>
      </c>
      <c r="D671" t="s">
        <v>2090</v>
      </c>
      <c r="E671" t="s">
        <v>49</v>
      </c>
      <c r="F671" t="s">
        <v>51</v>
      </c>
      <c r="G671" t="s">
        <v>3880</v>
      </c>
      <c r="H671" t="s">
        <v>1598</v>
      </c>
      <c r="I671" t="s">
        <v>19</v>
      </c>
      <c r="J671" t="s">
        <v>3881</v>
      </c>
      <c r="K671" t="s">
        <v>32</v>
      </c>
      <c r="L671" t="s">
        <v>26</v>
      </c>
      <c r="M671" t="s">
        <v>53</v>
      </c>
      <c r="N671" t="s">
        <v>20</v>
      </c>
      <c r="O671" t="s">
        <v>28</v>
      </c>
      <c r="P671" t="s">
        <v>28</v>
      </c>
    </row>
    <row r="672" spans="1:16" x14ac:dyDescent="0.3">
      <c r="A672" t="s">
        <v>3882</v>
      </c>
      <c r="B672" t="s">
        <v>205</v>
      </c>
      <c r="C672" t="s">
        <v>206</v>
      </c>
      <c r="D672" t="s">
        <v>3882</v>
      </c>
      <c r="E672" t="s">
        <v>18</v>
      </c>
      <c r="F672" t="s">
        <v>18</v>
      </c>
      <c r="G672" t="s">
        <v>3883</v>
      </c>
      <c r="H672" t="s">
        <v>3884</v>
      </c>
      <c r="I672" t="s">
        <v>19</v>
      </c>
      <c r="J672" t="s">
        <v>20</v>
      </c>
      <c r="K672" t="s">
        <v>21</v>
      </c>
      <c r="L672" t="s">
        <v>22</v>
      </c>
      <c r="M672" t="s">
        <v>3885</v>
      </c>
      <c r="N672" t="s">
        <v>20</v>
      </c>
      <c r="O672" t="s">
        <v>209</v>
      </c>
      <c r="P672" t="s">
        <v>209</v>
      </c>
    </row>
    <row r="673" spans="1:16" x14ac:dyDescent="0.3">
      <c r="A673" t="s">
        <v>3886</v>
      </c>
      <c r="B673" t="s">
        <v>205</v>
      </c>
      <c r="C673" t="s">
        <v>206</v>
      </c>
      <c r="D673" t="s">
        <v>3886</v>
      </c>
      <c r="E673" t="s">
        <v>18</v>
      </c>
      <c r="F673" t="s">
        <v>18</v>
      </c>
      <c r="G673" t="s">
        <v>3887</v>
      </c>
      <c r="I673" t="s">
        <v>19</v>
      </c>
      <c r="J673" t="s">
        <v>20</v>
      </c>
      <c r="K673" t="s">
        <v>21</v>
      </c>
      <c r="L673" t="s">
        <v>22</v>
      </c>
      <c r="M673" t="s">
        <v>20</v>
      </c>
      <c r="N673" t="s">
        <v>20</v>
      </c>
      <c r="O673" t="s">
        <v>209</v>
      </c>
    </row>
    <row r="674" spans="1:16" x14ac:dyDescent="0.3">
      <c r="A674" t="s">
        <v>3888</v>
      </c>
      <c r="B674" t="s">
        <v>205</v>
      </c>
      <c r="C674" t="s">
        <v>206</v>
      </c>
      <c r="D674" t="s">
        <v>3888</v>
      </c>
      <c r="E674" t="s">
        <v>18</v>
      </c>
      <c r="F674" t="s">
        <v>18</v>
      </c>
      <c r="G674" t="s">
        <v>3889</v>
      </c>
      <c r="H674" t="s">
        <v>3890</v>
      </c>
      <c r="I674" t="s">
        <v>19</v>
      </c>
      <c r="J674" t="s">
        <v>20</v>
      </c>
      <c r="K674" t="s">
        <v>21</v>
      </c>
      <c r="L674" t="s">
        <v>22</v>
      </c>
      <c r="M674" t="s">
        <v>3891</v>
      </c>
      <c r="N674" t="s">
        <v>20</v>
      </c>
      <c r="O674" t="s">
        <v>209</v>
      </c>
      <c r="P674" t="s">
        <v>209</v>
      </c>
    </row>
    <row r="675" spans="1:16" x14ac:dyDescent="0.3">
      <c r="A675" t="s">
        <v>3892</v>
      </c>
      <c r="B675" t="s">
        <v>205</v>
      </c>
      <c r="C675" t="s">
        <v>206</v>
      </c>
      <c r="D675" t="s">
        <v>1996</v>
      </c>
      <c r="E675" t="s">
        <v>49</v>
      </c>
      <c r="F675" t="s">
        <v>50</v>
      </c>
      <c r="G675" t="s">
        <v>3893</v>
      </c>
      <c r="H675" t="s">
        <v>3894</v>
      </c>
      <c r="I675" t="s">
        <v>19</v>
      </c>
      <c r="J675" t="s">
        <v>3895</v>
      </c>
      <c r="K675" t="s">
        <v>32</v>
      </c>
      <c r="L675" t="s">
        <v>26</v>
      </c>
      <c r="M675" t="s">
        <v>27</v>
      </c>
      <c r="N675" t="s">
        <v>20</v>
      </c>
      <c r="O675" t="s">
        <v>28</v>
      </c>
      <c r="P675" t="s">
        <v>28</v>
      </c>
    </row>
    <row r="676" spans="1:16" x14ac:dyDescent="0.3">
      <c r="A676" t="s">
        <v>3896</v>
      </c>
      <c r="B676" t="s">
        <v>205</v>
      </c>
      <c r="C676" t="s">
        <v>206</v>
      </c>
      <c r="D676" t="s">
        <v>3896</v>
      </c>
      <c r="E676" t="s">
        <v>18</v>
      </c>
      <c r="F676" t="s">
        <v>18</v>
      </c>
      <c r="G676" t="s">
        <v>3897</v>
      </c>
      <c r="H676" t="s">
        <v>3898</v>
      </c>
      <c r="I676" t="s">
        <v>19</v>
      </c>
      <c r="J676" t="s">
        <v>20</v>
      </c>
      <c r="K676" t="s">
        <v>21</v>
      </c>
      <c r="L676" t="s">
        <v>22</v>
      </c>
      <c r="M676" t="s">
        <v>3899</v>
      </c>
      <c r="N676" t="s">
        <v>20</v>
      </c>
      <c r="O676" t="s">
        <v>209</v>
      </c>
      <c r="P676" t="s">
        <v>209</v>
      </c>
    </row>
    <row r="677" spans="1:16" x14ac:dyDescent="0.3">
      <c r="A677" t="s">
        <v>3900</v>
      </c>
      <c r="B677" t="s">
        <v>205</v>
      </c>
      <c r="C677" t="s">
        <v>206</v>
      </c>
      <c r="D677" t="s">
        <v>3900</v>
      </c>
      <c r="E677" t="s">
        <v>18</v>
      </c>
      <c r="F677" t="s">
        <v>18</v>
      </c>
      <c r="G677" t="s">
        <v>3901</v>
      </c>
      <c r="H677" t="s">
        <v>3902</v>
      </c>
      <c r="I677" t="s">
        <v>19</v>
      </c>
      <c r="J677" t="s">
        <v>20</v>
      </c>
      <c r="K677" t="s">
        <v>21</v>
      </c>
      <c r="L677" t="s">
        <v>22</v>
      </c>
      <c r="M677" t="s">
        <v>3903</v>
      </c>
      <c r="N677" t="s">
        <v>20</v>
      </c>
      <c r="O677" t="s">
        <v>208</v>
      </c>
      <c r="P677" t="s">
        <v>209</v>
      </c>
    </row>
    <row r="678" spans="1:16" x14ac:dyDescent="0.3">
      <c r="A678" t="s">
        <v>3904</v>
      </c>
      <c r="B678" t="s">
        <v>205</v>
      </c>
      <c r="C678" t="s">
        <v>206</v>
      </c>
      <c r="D678" t="s">
        <v>2006</v>
      </c>
      <c r="E678" t="s">
        <v>49</v>
      </c>
      <c r="F678" t="s">
        <v>24</v>
      </c>
      <c r="G678" t="s">
        <v>1659</v>
      </c>
      <c r="H678" t="s">
        <v>3905</v>
      </c>
      <c r="I678" t="s">
        <v>19</v>
      </c>
      <c r="J678" t="s">
        <v>3906</v>
      </c>
      <c r="K678" t="s">
        <v>32</v>
      </c>
      <c r="L678" t="s">
        <v>26</v>
      </c>
      <c r="M678" t="s">
        <v>2293</v>
      </c>
      <c r="N678" t="s">
        <v>20</v>
      </c>
      <c r="O678" t="s">
        <v>28</v>
      </c>
      <c r="P678" t="s">
        <v>28</v>
      </c>
    </row>
    <row r="679" spans="1:16" x14ac:dyDescent="0.3">
      <c r="A679" t="s">
        <v>3907</v>
      </c>
      <c r="B679" t="s">
        <v>211</v>
      </c>
      <c r="C679" t="s">
        <v>212</v>
      </c>
      <c r="D679" t="s">
        <v>1856</v>
      </c>
      <c r="E679" t="s">
        <v>213</v>
      </c>
      <c r="F679" t="s">
        <v>115</v>
      </c>
      <c r="G679" t="s">
        <v>1131</v>
      </c>
      <c r="H679" t="s">
        <v>3908</v>
      </c>
      <c r="I679" t="s">
        <v>19</v>
      </c>
      <c r="J679" t="s">
        <v>20</v>
      </c>
      <c r="K679" t="s">
        <v>25</v>
      </c>
      <c r="L679" t="s">
        <v>26</v>
      </c>
      <c r="M679" t="s">
        <v>27</v>
      </c>
      <c r="N679" t="s">
        <v>20</v>
      </c>
      <c r="O679" t="s">
        <v>214</v>
      </c>
      <c r="P679" t="s">
        <v>214</v>
      </c>
    </row>
    <row r="680" spans="1:16" x14ac:dyDescent="0.3">
      <c r="A680" t="s">
        <v>3909</v>
      </c>
      <c r="B680" t="s">
        <v>211</v>
      </c>
      <c r="C680" t="s">
        <v>212</v>
      </c>
      <c r="D680" t="s">
        <v>2013</v>
      </c>
      <c r="E680" t="s">
        <v>213</v>
      </c>
      <c r="F680" t="s">
        <v>115</v>
      </c>
      <c r="G680" t="s">
        <v>990</v>
      </c>
      <c r="H680" t="s">
        <v>3910</v>
      </c>
      <c r="I680" t="s">
        <v>19</v>
      </c>
      <c r="J680" t="s">
        <v>1132</v>
      </c>
      <c r="K680" t="s">
        <v>32</v>
      </c>
      <c r="L680" t="s">
        <v>26</v>
      </c>
      <c r="M680" t="s">
        <v>27</v>
      </c>
      <c r="N680" t="s">
        <v>20</v>
      </c>
      <c r="O680" t="s">
        <v>214</v>
      </c>
      <c r="P680" t="s">
        <v>214</v>
      </c>
    </row>
    <row r="681" spans="1:16" x14ac:dyDescent="0.3">
      <c r="A681" t="s">
        <v>3911</v>
      </c>
      <c r="B681" t="s">
        <v>211</v>
      </c>
      <c r="C681" t="s">
        <v>212</v>
      </c>
      <c r="D681" t="s">
        <v>1864</v>
      </c>
      <c r="E681" t="s">
        <v>213</v>
      </c>
      <c r="F681" t="s">
        <v>115</v>
      </c>
      <c r="G681" t="s">
        <v>1548</v>
      </c>
      <c r="H681" t="s">
        <v>3912</v>
      </c>
      <c r="I681" t="s">
        <v>19</v>
      </c>
      <c r="J681" t="s">
        <v>20</v>
      </c>
      <c r="K681" t="s">
        <v>25</v>
      </c>
      <c r="L681" t="s">
        <v>26</v>
      </c>
      <c r="M681" t="s">
        <v>27</v>
      </c>
      <c r="N681" t="s">
        <v>20</v>
      </c>
      <c r="O681" t="s">
        <v>214</v>
      </c>
      <c r="P681" t="s">
        <v>214</v>
      </c>
    </row>
    <row r="682" spans="1:16" x14ac:dyDescent="0.3">
      <c r="A682" t="s">
        <v>3913</v>
      </c>
      <c r="B682" t="s">
        <v>211</v>
      </c>
      <c r="C682" t="s">
        <v>212</v>
      </c>
      <c r="D682" t="s">
        <v>1927</v>
      </c>
      <c r="E682" t="s">
        <v>213</v>
      </c>
      <c r="F682" t="s">
        <v>115</v>
      </c>
      <c r="G682" t="s">
        <v>3914</v>
      </c>
      <c r="H682" t="s">
        <v>3915</v>
      </c>
      <c r="I682" t="s">
        <v>19</v>
      </c>
      <c r="J682" t="s">
        <v>20</v>
      </c>
      <c r="K682" t="s">
        <v>25</v>
      </c>
      <c r="L682" t="s">
        <v>26</v>
      </c>
      <c r="M682" t="s">
        <v>27</v>
      </c>
      <c r="N682" t="s">
        <v>20</v>
      </c>
      <c r="O682" t="s">
        <v>214</v>
      </c>
      <c r="P682" t="s">
        <v>214</v>
      </c>
    </row>
    <row r="683" spans="1:16" x14ac:dyDescent="0.3">
      <c r="A683" t="s">
        <v>3916</v>
      </c>
      <c r="B683" t="s">
        <v>211</v>
      </c>
      <c r="C683" t="s">
        <v>212</v>
      </c>
      <c r="D683" t="s">
        <v>1871</v>
      </c>
      <c r="E683" t="s">
        <v>213</v>
      </c>
      <c r="F683" t="s">
        <v>115</v>
      </c>
      <c r="G683" t="s">
        <v>1772</v>
      </c>
      <c r="H683" t="s">
        <v>3917</v>
      </c>
      <c r="I683" t="s">
        <v>19</v>
      </c>
      <c r="J683" t="s">
        <v>20</v>
      </c>
      <c r="K683" t="s">
        <v>25</v>
      </c>
      <c r="L683" t="s">
        <v>26</v>
      </c>
      <c r="M683" t="s">
        <v>27</v>
      </c>
      <c r="N683" t="s">
        <v>20</v>
      </c>
      <c r="O683" t="s">
        <v>214</v>
      </c>
      <c r="P683" t="s">
        <v>214</v>
      </c>
    </row>
    <row r="684" spans="1:16" x14ac:dyDescent="0.3">
      <c r="A684" t="s">
        <v>3918</v>
      </c>
      <c r="B684" t="s">
        <v>211</v>
      </c>
      <c r="C684" t="s">
        <v>212</v>
      </c>
      <c r="D684" t="s">
        <v>1936</v>
      </c>
      <c r="E684" t="s">
        <v>213</v>
      </c>
      <c r="F684" t="s">
        <v>115</v>
      </c>
      <c r="G684" t="s">
        <v>3919</v>
      </c>
      <c r="H684" t="s">
        <v>3920</v>
      </c>
      <c r="I684" t="s">
        <v>19</v>
      </c>
      <c r="J684" t="s">
        <v>20</v>
      </c>
      <c r="K684" t="s">
        <v>25</v>
      </c>
      <c r="L684" t="s">
        <v>26</v>
      </c>
      <c r="M684" t="s">
        <v>27</v>
      </c>
      <c r="N684" t="s">
        <v>20</v>
      </c>
      <c r="O684" t="s">
        <v>214</v>
      </c>
      <c r="P684" t="s">
        <v>214</v>
      </c>
    </row>
    <row r="685" spans="1:16" x14ac:dyDescent="0.3">
      <c r="A685" t="s">
        <v>3921</v>
      </c>
      <c r="B685" t="s">
        <v>211</v>
      </c>
      <c r="C685" t="s">
        <v>212</v>
      </c>
      <c r="D685" t="s">
        <v>1880</v>
      </c>
      <c r="E685" t="s">
        <v>213</v>
      </c>
      <c r="F685" t="s">
        <v>115</v>
      </c>
      <c r="G685" t="s">
        <v>711</v>
      </c>
      <c r="H685" t="s">
        <v>3922</v>
      </c>
      <c r="I685" t="s">
        <v>19</v>
      </c>
      <c r="J685" t="s">
        <v>20</v>
      </c>
      <c r="K685" t="s">
        <v>25</v>
      </c>
      <c r="L685" t="s">
        <v>26</v>
      </c>
      <c r="M685" t="s">
        <v>27</v>
      </c>
      <c r="N685" t="s">
        <v>20</v>
      </c>
      <c r="O685" t="s">
        <v>214</v>
      </c>
      <c r="P685" t="s">
        <v>214</v>
      </c>
    </row>
    <row r="686" spans="1:16" x14ac:dyDescent="0.3">
      <c r="A686" t="s">
        <v>3923</v>
      </c>
      <c r="B686" t="s">
        <v>211</v>
      </c>
      <c r="C686" t="s">
        <v>212</v>
      </c>
      <c r="D686" t="s">
        <v>1943</v>
      </c>
      <c r="E686" t="s">
        <v>213</v>
      </c>
      <c r="F686" t="s">
        <v>115</v>
      </c>
      <c r="G686" t="s">
        <v>2673</v>
      </c>
      <c r="H686" t="s">
        <v>3924</v>
      </c>
      <c r="I686" t="s">
        <v>19</v>
      </c>
      <c r="J686" t="s">
        <v>20</v>
      </c>
      <c r="K686" t="s">
        <v>25</v>
      </c>
      <c r="L686" t="s">
        <v>26</v>
      </c>
      <c r="M686" t="s">
        <v>27</v>
      </c>
      <c r="N686" t="s">
        <v>20</v>
      </c>
      <c r="O686" t="s">
        <v>214</v>
      </c>
      <c r="P686" t="s">
        <v>214</v>
      </c>
    </row>
    <row r="687" spans="1:16" x14ac:dyDescent="0.3">
      <c r="A687" t="s">
        <v>3925</v>
      </c>
      <c r="B687" t="s">
        <v>211</v>
      </c>
      <c r="C687" t="s">
        <v>212</v>
      </c>
      <c r="D687" t="s">
        <v>1890</v>
      </c>
      <c r="E687" t="s">
        <v>213</v>
      </c>
      <c r="F687" t="s">
        <v>115</v>
      </c>
      <c r="G687" t="s">
        <v>3926</v>
      </c>
      <c r="H687" t="s">
        <v>1448</v>
      </c>
      <c r="I687" t="s">
        <v>19</v>
      </c>
      <c r="J687" t="s">
        <v>20</v>
      </c>
      <c r="K687" t="s">
        <v>25</v>
      </c>
      <c r="L687" t="s">
        <v>26</v>
      </c>
      <c r="M687" t="s">
        <v>27</v>
      </c>
      <c r="N687" t="s">
        <v>20</v>
      </c>
      <c r="O687" t="s">
        <v>214</v>
      </c>
      <c r="P687" t="s">
        <v>214</v>
      </c>
    </row>
    <row r="688" spans="1:16" x14ac:dyDescent="0.3">
      <c r="A688" t="s">
        <v>3927</v>
      </c>
      <c r="B688" t="s">
        <v>211</v>
      </c>
      <c r="C688" t="s">
        <v>212</v>
      </c>
      <c r="D688" t="s">
        <v>1952</v>
      </c>
      <c r="E688" t="s">
        <v>213</v>
      </c>
      <c r="F688" t="s">
        <v>115</v>
      </c>
      <c r="G688" t="s">
        <v>3928</v>
      </c>
      <c r="H688" t="s">
        <v>3929</v>
      </c>
      <c r="I688" t="s">
        <v>19</v>
      </c>
      <c r="J688" t="s">
        <v>3930</v>
      </c>
      <c r="K688" t="s">
        <v>32</v>
      </c>
      <c r="L688" t="s">
        <v>26</v>
      </c>
      <c r="M688" t="s">
        <v>27</v>
      </c>
      <c r="N688" t="s">
        <v>20</v>
      </c>
      <c r="O688" t="s">
        <v>214</v>
      </c>
      <c r="P688" t="s">
        <v>214</v>
      </c>
    </row>
    <row r="689" spans="1:16" x14ac:dyDescent="0.3">
      <c r="A689" t="s">
        <v>3931</v>
      </c>
      <c r="B689" t="s">
        <v>211</v>
      </c>
      <c r="C689" t="s">
        <v>212</v>
      </c>
      <c r="D689" t="s">
        <v>1900</v>
      </c>
      <c r="E689" t="s">
        <v>213</v>
      </c>
      <c r="F689" t="s">
        <v>115</v>
      </c>
      <c r="G689" t="s">
        <v>3932</v>
      </c>
      <c r="H689" t="s">
        <v>3933</v>
      </c>
      <c r="I689" t="s">
        <v>19</v>
      </c>
      <c r="J689" t="s">
        <v>20</v>
      </c>
      <c r="K689" t="s">
        <v>25</v>
      </c>
      <c r="L689" t="s">
        <v>26</v>
      </c>
      <c r="M689" t="s">
        <v>27</v>
      </c>
      <c r="N689" t="s">
        <v>20</v>
      </c>
      <c r="O689" t="s">
        <v>214</v>
      </c>
      <c r="P689" t="s">
        <v>214</v>
      </c>
    </row>
    <row r="690" spans="1:16" x14ac:dyDescent="0.3">
      <c r="A690" t="s">
        <v>3934</v>
      </c>
      <c r="B690" t="s">
        <v>211</v>
      </c>
      <c r="C690" t="s">
        <v>212</v>
      </c>
      <c r="D690" t="s">
        <v>1960</v>
      </c>
      <c r="E690" t="s">
        <v>213</v>
      </c>
      <c r="F690" t="s">
        <v>115</v>
      </c>
      <c r="G690" t="s">
        <v>3935</v>
      </c>
      <c r="H690" t="s">
        <v>427</v>
      </c>
      <c r="I690" t="s">
        <v>19</v>
      </c>
      <c r="J690" t="s">
        <v>20</v>
      </c>
      <c r="K690" t="s">
        <v>25</v>
      </c>
      <c r="L690" t="s">
        <v>26</v>
      </c>
      <c r="M690" t="s">
        <v>27</v>
      </c>
      <c r="N690" t="s">
        <v>20</v>
      </c>
      <c r="O690" t="s">
        <v>214</v>
      </c>
      <c r="P690" t="s">
        <v>214</v>
      </c>
    </row>
    <row r="691" spans="1:16" x14ac:dyDescent="0.3">
      <c r="A691" t="s">
        <v>3936</v>
      </c>
      <c r="B691" t="s">
        <v>211</v>
      </c>
      <c r="C691" t="s">
        <v>212</v>
      </c>
      <c r="D691" t="s">
        <v>1909</v>
      </c>
      <c r="E691" t="s">
        <v>213</v>
      </c>
      <c r="F691" t="s">
        <v>115</v>
      </c>
      <c r="G691" t="s">
        <v>3937</v>
      </c>
      <c r="H691" t="s">
        <v>3938</v>
      </c>
      <c r="I691" t="s">
        <v>19</v>
      </c>
      <c r="J691" t="s">
        <v>20</v>
      </c>
      <c r="K691" t="s">
        <v>25</v>
      </c>
      <c r="L691" t="s">
        <v>26</v>
      </c>
      <c r="M691" t="s">
        <v>27</v>
      </c>
      <c r="N691" t="s">
        <v>20</v>
      </c>
      <c r="O691" t="s">
        <v>214</v>
      </c>
      <c r="P691" t="s">
        <v>214</v>
      </c>
    </row>
    <row r="692" spans="1:16" x14ac:dyDescent="0.3">
      <c r="A692" t="s">
        <v>3939</v>
      </c>
      <c r="B692" t="s">
        <v>211</v>
      </c>
      <c r="C692" t="s">
        <v>212</v>
      </c>
      <c r="D692" t="s">
        <v>3940</v>
      </c>
      <c r="E692" t="s">
        <v>18</v>
      </c>
      <c r="F692" t="s">
        <v>18</v>
      </c>
      <c r="G692" t="s">
        <v>517</v>
      </c>
      <c r="H692" t="s">
        <v>1033</v>
      </c>
      <c r="I692" t="s">
        <v>21</v>
      </c>
      <c r="J692" t="s">
        <v>20</v>
      </c>
      <c r="K692" t="s">
        <v>21</v>
      </c>
      <c r="L692" t="s">
        <v>854</v>
      </c>
      <c r="M692" t="s">
        <v>3941</v>
      </c>
      <c r="N692" t="s">
        <v>3941</v>
      </c>
      <c r="O692" t="s">
        <v>21</v>
      </c>
      <c r="P692" t="s">
        <v>21</v>
      </c>
    </row>
    <row r="693" spans="1:16" x14ac:dyDescent="0.3">
      <c r="A693" t="s">
        <v>3942</v>
      </c>
      <c r="B693" t="s">
        <v>211</v>
      </c>
      <c r="C693" t="s">
        <v>212</v>
      </c>
      <c r="D693" t="s">
        <v>3942</v>
      </c>
      <c r="E693" t="s">
        <v>18</v>
      </c>
      <c r="F693" t="s">
        <v>18</v>
      </c>
      <c r="G693" t="s">
        <v>3943</v>
      </c>
      <c r="H693" t="s">
        <v>3944</v>
      </c>
      <c r="I693" t="s">
        <v>19</v>
      </c>
      <c r="J693" t="s">
        <v>20</v>
      </c>
      <c r="K693" t="s">
        <v>21</v>
      </c>
      <c r="L693" t="s">
        <v>22</v>
      </c>
      <c r="M693" t="s">
        <v>3945</v>
      </c>
      <c r="N693" t="s">
        <v>20</v>
      </c>
      <c r="O693" t="s">
        <v>3946</v>
      </c>
      <c r="P693" t="s">
        <v>3946</v>
      </c>
    </row>
    <row r="694" spans="1:16" x14ac:dyDescent="0.3">
      <c r="A694" t="s">
        <v>3947</v>
      </c>
      <c r="B694" t="s">
        <v>211</v>
      </c>
      <c r="C694" t="s">
        <v>212</v>
      </c>
      <c r="D694" t="s">
        <v>2082</v>
      </c>
      <c r="E694" t="s">
        <v>213</v>
      </c>
      <c r="F694" t="s">
        <v>115</v>
      </c>
      <c r="G694" t="s">
        <v>3948</v>
      </c>
      <c r="H694" t="s">
        <v>3949</v>
      </c>
      <c r="I694" t="s">
        <v>19</v>
      </c>
      <c r="J694" t="s">
        <v>20</v>
      </c>
      <c r="K694" t="s">
        <v>25</v>
      </c>
      <c r="L694" t="s">
        <v>26</v>
      </c>
      <c r="M694" t="s">
        <v>27</v>
      </c>
      <c r="N694" t="s">
        <v>20</v>
      </c>
      <c r="O694" t="s">
        <v>214</v>
      </c>
      <c r="P694" t="s">
        <v>214</v>
      </c>
    </row>
    <row r="695" spans="1:16" x14ac:dyDescent="0.3">
      <c r="A695" t="s">
        <v>3950</v>
      </c>
      <c r="B695" t="s">
        <v>211</v>
      </c>
      <c r="C695" t="s">
        <v>212</v>
      </c>
      <c r="D695" t="s">
        <v>2085</v>
      </c>
      <c r="E695" t="s">
        <v>213</v>
      </c>
      <c r="F695" t="s">
        <v>115</v>
      </c>
      <c r="G695" t="s">
        <v>3951</v>
      </c>
      <c r="H695" t="s">
        <v>3952</v>
      </c>
      <c r="I695" t="s">
        <v>19</v>
      </c>
      <c r="J695" t="s">
        <v>3953</v>
      </c>
      <c r="K695" t="s">
        <v>32</v>
      </c>
      <c r="L695" t="s">
        <v>26</v>
      </c>
      <c r="M695" t="s">
        <v>27</v>
      </c>
      <c r="N695" t="s">
        <v>20</v>
      </c>
      <c r="O695" t="s">
        <v>214</v>
      </c>
      <c r="P695" t="s">
        <v>214</v>
      </c>
    </row>
    <row r="696" spans="1:16" x14ac:dyDescent="0.3">
      <c r="A696" t="s">
        <v>3954</v>
      </c>
      <c r="B696" t="s">
        <v>211</v>
      </c>
      <c r="C696" t="s">
        <v>212</v>
      </c>
      <c r="D696" t="s">
        <v>1996</v>
      </c>
      <c r="E696" t="s">
        <v>213</v>
      </c>
      <c r="F696" t="s">
        <v>115</v>
      </c>
      <c r="G696" t="s">
        <v>1032</v>
      </c>
      <c r="H696" t="s">
        <v>457</v>
      </c>
      <c r="I696" t="s">
        <v>19</v>
      </c>
      <c r="J696" t="s">
        <v>20</v>
      </c>
      <c r="K696" t="s">
        <v>25</v>
      </c>
      <c r="L696" t="s">
        <v>26</v>
      </c>
      <c r="M696" t="s">
        <v>27</v>
      </c>
      <c r="N696" t="s">
        <v>20</v>
      </c>
      <c r="O696" t="s">
        <v>214</v>
      </c>
      <c r="P696" t="s">
        <v>214</v>
      </c>
    </row>
    <row r="697" spans="1:16" x14ac:dyDescent="0.3">
      <c r="A697" t="s">
        <v>3955</v>
      </c>
      <c r="B697" t="s">
        <v>211</v>
      </c>
      <c r="C697" t="s">
        <v>212</v>
      </c>
      <c r="D697" t="s">
        <v>2000</v>
      </c>
      <c r="E697" t="s">
        <v>213</v>
      </c>
      <c r="F697" t="s">
        <v>115</v>
      </c>
      <c r="G697" t="s">
        <v>3956</v>
      </c>
      <c r="H697" t="s">
        <v>3137</v>
      </c>
      <c r="I697" t="s">
        <v>19</v>
      </c>
      <c r="J697" t="s">
        <v>20</v>
      </c>
      <c r="K697" t="s">
        <v>25</v>
      </c>
      <c r="L697" t="s">
        <v>26</v>
      </c>
      <c r="M697" t="s">
        <v>27</v>
      </c>
      <c r="N697" t="s">
        <v>20</v>
      </c>
      <c r="O697" t="s">
        <v>214</v>
      </c>
      <c r="P697" t="s">
        <v>214</v>
      </c>
    </row>
    <row r="698" spans="1:16" x14ac:dyDescent="0.3">
      <c r="A698" t="s">
        <v>3957</v>
      </c>
      <c r="B698" t="s">
        <v>211</v>
      </c>
      <c r="C698" t="s">
        <v>212</v>
      </c>
      <c r="D698" t="s">
        <v>2003</v>
      </c>
      <c r="E698" t="s">
        <v>213</v>
      </c>
      <c r="F698" t="s">
        <v>115</v>
      </c>
      <c r="G698" t="s">
        <v>1034</v>
      </c>
      <c r="H698" t="s">
        <v>18</v>
      </c>
      <c r="I698" t="s">
        <v>19</v>
      </c>
      <c r="J698" t="s">
        <v>20</v>
      </c>
      <c r="K698" t="s">
        <v>25</v>
      </c>
      <c r="L698" t="s">
        <v>26</v>
      </c>
      <c r="M698" t="s">
        <v>20</v>
      </c>
      <c r="N698" t="s">
        <v>20</v>
      </c>
      <c r="O698" t="s">
        <v>214</v>
      </c>
      <c r="P698" t="s">
        <v>21</v>
      </c>
    </row>
    <row r="699" spans="1:16" x14ac:dyDescent="0.3">
      <c r="A699" t="s">
        <v>3958</v>
      </c>
      <c r="B699" t="s">
        <v>220</v>
      </c>
      <c r="C699" t="s">
        <v>221</v>
      </c>
      <c r="D699" t="s">
        <v>1856</v>
      </c>
      <c r="E699" t="s">
        <v>23</v>
      </c>
      <c r="F699" t="s">
        <v>24</v>
      </c>
      <c r="G699" t="s">
        <v>1138</v>
      </c>
      <c r="H699" t="s">
        <v>3959</v>
      </c>
      <c r="I699" t="s">
        <v>19</v>
      </c>
      <c r="J699" t="s">
        <v>20</v>
      </c>
      <c r="K699" t="s">
        <v>25</v>
      </c>
      <c r="L699" t="s">
        <v>26</v>
      </c>
      <c r="M699" t="s">
        <v>27</v>
      </c>
      <c r="N699" t="s">
        <v>20</v>
      </c>
      <c r="O699" t="s">
        <v>28</v>
      </c>
      <c r="P699" t="s">
        <v>28</v>
      </c>
    </row>
    <row r="700" spans="1:16" x14ac:dyDescent="0.3">
      <c r="A700" t="s">
        <v>3960</v>
      </c>
      <c r="B700" t="s">
        <v>220</v>
      </c>
      <c r="C700" t="s">
        <v>221</v>
      </c>
      <c r="D700" t="s">
        <v>2013</v>
      </c>
      <c r="E700" t="s">
        <v>23</v>
      </c>
      <c r="F700" t="s">
        <v>24</v>
      </c>
      <c r="G700" t="s">
        <v>3961</v>
      </c>
      <c r="H700" t="s">
        <v>3962</v>
      </c>
      <c r="I700" t="s">
        <v>19</v>
      </c>
      <c r="J700" t="s">
        <v>20</v>
      </c>
      <c r="K700" t="s">
        <v>25</v>
      </c>
      <c r="L700" t="s">
        <v>26</v>
      </c>
      <c r="M700" t="s">
        <v>27</v>
      </c>
      <c r="N700" t="s">
        <v>20</v>
      </c>
      <c r="O700" t="s">
        <v>28</v>
      </c>
      <c r="P700" t="s">
        <v>28</v>
      </c>
    </row>
    <row r="701" spans="1:16" x14ac:dyDescent="0.3">
      <c r="A701" t="s">
        <v>3963</v>
      </c>
      <c r="B701" t="s">
        <v>220</v>
      </c>
      <c r="C701" t="s">
        <v>221</v>
      </c>
      <c r="D701" t="s">
        <v>1864</v>
      </c>
      <c r="E701" t="s">
        <v>23</v>
      </c>
      <c r="F701" t="s">
        <v>24</v>
      </c>
      <c r="G701" t="s">
        <v>3964</v>
      </c>
      <c r="H701" t="s">
        <v>3965</v>
      </c>
      <c r="I701" t="s">
        <v>19</v>
      </c>
      <c r="J701" t="s">
        <v>20</v>
      </c>
      <c r="K701" t="s">
        <v>25</v>
      </c>
      <c r="L701" t="s">
        <v>26</v>
      </c>
      <c r="M701" t="s">
        <v>27</v>
      </c>
      <c r="N701" t="s">
        <v>20</v>
      </c>
      <c r="O701" t="s">
        <v>28</v>
      </c>
      <c r="P701" t="s">
        <v>28</v>
      </c>
    </row>
    <row r="702" spans="1:16" x14ac:dyDescent="0.3">
      <c r="A702" t="s">
        <v>3966</v>
      </c>
      <c r="B702" t="s">
        <v>220</v>
      </c>
      <c r="C702" t="s">
        <v>221</v>
      </c>
      <c r="D702" t="s">
        <v>1927</v>
      </c>
      <c r="E702" t="s">
        <v>23</v>
      </c>
      <c r="F702" t="s">
        <v>24</v>
      </c>
      <c r="G702" t="s">
        <v>3967</v>
      </c>
      <c r="H702" t="s">
        <v>3968</v>
      </c>
      <c r="I702" t="s">
        <v>19</v>
      </c>
      <c r="J702" t="s">
        <v>20</v>
      </c>
      <c r="K702" t="s">
        <v>25</v>
      </c>
      <c r="L702" t="s">
        <v>26</v>
      </c>
      <c r="M702" t="s">
        <v>27</v>
      </c>
      <c r="N702" t="s">
        <v>20</v>
      </c>
      <c r="O702" t="s">
        <v>28</v>
      </c>
      <c r="P702" t="s">
        <v>28</v>
      </c>
    </row>
    <row r="703" spans="1:16" x14ac:dyDescent="0.3">
      <c r="A703" t="s">
        <v>3969</v>
      </c>
      <c r="B703" t="s">
        <v>220</v>
      </c>
      <c r="C703" t="s">
        <v>221</v>
      </c>
      <c r="D703" t="s">
        <v>1936</v>
      </c>
      <c r="E703" t="s">
        <v>23</v>
      </c>
      <c r="F703" t="s">
        <v>24</v>
      </c>
      <c r="G703" t="s">
        <v>3970</v>
      </c>
      <c r="H703" t="s">
        <v>3971</v>
      </c>
      <c r="I703" t="s">
        <v>19</v>
      </c>
      <c r="J703" t="s">
        <v>20</v>
      </c>
      <c r="K703" t="s">
        <v>25</v>
      </c>
      <c r="L703" t="s">
        <v>26</v>
      </c>
      <c r="M703" t="s">
        <v>27</v>
      </c>
      <c r="N703" t="s">
        <v>20</v>
      </c>
      <c r="O703" t="s">
        <v>28</v>
      </c>
      <c r="P703" t="s">
        <v>28</v>
      </c>
    </row>
    <row r="704" spans="1:16" x14ac:dyDescent="0.3">
      <c r="A704" t="s">
        <v>3972</v>
      </c>
      <c r="B704" t="s">
        <v>220</v>
      </c>
      <c r="C704" t="s">
        <v>221</v>
      </c>
      <c r="D704" t="s">
        <v>1880</v>
      </c>
      <c r="E704" t="s">
        <v>23</v>
      </c>
      <c r="F704" t="s">
        <v>24</v>
      </c>
      <c r="G704" t="s">
        <v>373</v>
      </c>
      <c r="H704" t="s">
        <v>3973</v>
      </c>
      <c r="I704" t="s">
        <v>19</v>
      </c>
      <c r="J704" t="s">
        <v>20</v>
      </c>
      <c r="K704" t="s">
        <v>25</v>
      </c>
      <c r="L704" t="s">
        <v>26</v>
      </c>
      <c r="M704" t="s">
        <v>27</v>
      </c>
      <c r="N704" t="s">
        <v>20</v>
      </c>
      <c r="O704" t="s">
        <v>28</v>
      </c>
      <c r="P704" t="s">
        <v>28</v>
      </c>
    </row>
    <row r="705" spans="1:16" x14ac:dyDescent="0.3">
      <c r="A705" t="s">
        <v>3974</v>
      </c>
      <c r="B705" t="s">
        <v>220</v>
      </c>
      <c r="C705" t="s">
        <v>221</v>
      </c>
      <c r="D705" t="s">
        <v>1890</v>
      </c>
      <c r="E705" t="s">
        <v>23</v>
      </c>
      <c r="F705" t="s">
        <v>24</v>
      </c>
      <c r="G705" t="s">
        <v>1133</v>
      </c>
      <c r="H705" t="s">
        <v>285</v>
      </c>
      <c r="I705" t="s">
        <v>19</v>
      </c>
      <c r="J705" t="s">
        <v>20</v>
      </c>
      <c r="K705" t="s">
        <v>25</v>
      </c>
      <c r="L705" t="s">
        <v>26</v>
      </c>
      <c r="M705" t="s">
        <v>27</v>
      </c>
      <c r="N705" t="s">
        <v>20</v>
      </c>
      <c r="O705" t="s">
        <v>28</v>
      </c>
      <c r="P705" t="s">
        <v>28</v>
      </c>
    </row>
    <row r="706" spans="1:16" x14ac:dyDescent="0.3">
      <c r="A706" t="s">
        <v>3975</v>
      </c>
      <c r="B706" t="s">
        <v>220</v>
      </c>
      <c r="C706" t="s">
        <v>221</v>
      </c>
      <c r="D706" t="s">
        <v>1952</v>
      </c>
      <c r="E706" t="s">
        <v>23</v>
      </c>
      <c r="F706" t="s">
        <v>24</v>
      </c>
      <c r="G706" t="s">
        <v>3976</v>
      </c>
      <c r="H706" t="s">
        <v>18</v>
      </c>
      <c r="I706" t="s">
        <v>19</v>
      </c>
      <c r="J706" t="s">
        <v>20</v>
      </c>
      <c r="K706" t="s">
        <v>25</v>
      </c>
      <c r="L706" t="s">
        <v>26</v>
      </c>
      <c r="M706" t="s">
        <v>20</v>
      </c>
      <c r="N706" t="s">
        <v>20</v>
      </c>
      <c r="O706" t="s">
        <v>28</v>
      </c>
      <c r="P706" t="s">
        <v>21</v>
      </c>
    </row>
    <row r="707" spans="1:16" x14ac:dyDescent="0.3">
      <c r="A707" t="s">
        <v>3977</v>
      </c>
      <c r="B707" t="s">
        <v>220</v>
      </c>
      <c r="C707" t="s">
        <v>221</v>
      </c>
      <c r="D707" t="s">
        <v>1900</v>
      </c>
      <c r="E707" t="s">
        <v>23</v>
      </c>
      <c r="F707" t="s">
        <v>24</v>
      </c>
      <c r="G707" t="s">
        <v>222</v>
      </c>
      <c r="H707" t="s">
        <v>3978</v>
      </c>
      <c r="I707" t="s">
        <v>19</v>
      </c>
      <c r="J707" t="s">
        <v>20</v>
      </c>
      <c r="K707" t="s">
        <v>25</v>
      </c>
      <c r="L707" t="s">
        <v>26</v>
      </c>
      <c r="M707" t="s">
        <v>27</v>
      </c>
      <c r="N707" t="s">
        <v>20</v>
      </c>
      <c r="O707" t="s">
        <v>28</v>
      </c>
      <c r="P707" t="s">
        <v>28</v>
      </c>
    </row>
    <row r="708" spans="1:16" x14ac:dyDescent="0.3">
      <c r="A708" t="s">
        <v>3979</v>
      </c>
      <c r="B708" t="s">
        <v>220</v>
      </c>
      <c r="C708" t="s">
        <v>221</v>
      </c>
      <c r="D708" t="s">
        <v>1960</v>
      </c>
      <c r="E708" t="s">
        <v>23</v>
      </c>
      <c r="F708" t="s">
        <v>24</v>
      </c>
      <c r="G708" t="s">
        <v>3980</v>
      </c>
      <c r="H708" t="s">
        <v>3981</v>
      </c>
      <c r="I708" t="s">
        <v>19</v>
      </c>
      <c r="J708" t="s">
        <v>20</v>
      </c>
      <c r="K708" t="s">
        <v>25</v>
      </c>
      <c r="L708" t="s">
        <v>26</v>
      </c>
      <c r="M708" t="s">
        <v>27</v>
      </c>
      <c r="N708" t="s">
        <v>20</v>
      </c>
      <c r="O708" t="s">
        <v>28</v>
      </c>
      <c r="P708" t="s">
        <v>28</v>
      </c>
    </row>
    <row r="709" spans="1:16" x14ac:dyDescent="0.3">
      <c r="A709" t="s">
        <v>3982</v>
      </c>
      <c r="B709" t="s">
        <v>220</v>
      </c>
      <c r="C709" t="s">
        <v>221</v>
      </c>
      <c r="D709" t="s">
        <v>2082</v>
      </c>
      <c r="E709" t="s">
        <v>23</v>
      </c>
      <c r="F709" t="s">
        <v>24</v>
      </c>
      <c r="G709" t="s">
        <v>3983</v>
      </c>
      <c r="H709" t="s">
        <v>18</v>
      </c>
      <c r="I709" t="s">
        <v>19</v>
      </c>
      <c r="J709" t="s">
        <v>20</v>
      </c>
      <c r="K709" t="s">
        <v>25</v>
      </c>
      <c r="L709" t="s">
        <v>26</v>
      </c>
      <c r="M709" t="s">
        <v>20</v>
      </c>
      <c r="N709" t="s">
        <v>20</v>
      </c>
      <c r="O709" t="s">
        <v>28</v>
      </c>
      <c r="P709" t="s">
        <v>21</v>
      </c>
    </row>
    <row r="710" spans="1:16" x14ac:dyDescent="0.3">
      <c r="A710" t="s">
        <v>3984</v>
      </c>
      <c r="B710" t="s">
        <v>220</v>
      </c>
      <c r="C710" t="s">
        <v>221</v>
      </c>
      <c r="D710" t="s">
        <v>2090</v>
      </c>
      <c r="E710" t="s">
        <v>23</v>
      </c>
      <c r="F710" t="s">
        <v>24</v>
      </c>
      <c r="G710" t="s">
        <v>3985</v>
      </c>
      <c r="H710" t="s">
        <v>18</v>
      </c>
      <c r="I710" t="s">
        <v>19</v>
      </c>
      <c r="J710" t="s">
        <v>20</v>
      </c>
      <c r="K710" t="s">
        <v>25</v>
      </c>
      <c r="L710" t="s">
        <v>26</v>
      </c>
      <c r="M710" t="s">
        <v>20</v>
      </c>
      <c r="N710" t="s">
        <v>20</v>
      </c>
      <c r="O710" t="s">
        <v>28</v>
      </c>
      <c r="P710" t="s">
        <v>21</v>
      </c>
    </row>
    <row r="711" spans="1:16" x14ac:dyDescent="0.3">
      <c r="A711" t="s">
        <v>3986</v>
      </c>
      <c r="B711" t="s">
        <v>3987</v>
      </c>
      <c r="C711" t="s">
        <v>3988</v>
      </c>
      <c r="D711" t="s">
        <v>3986</v>
      </c>
      <c r="E711" t="s">
        <v>18</v>
      </c>
      <c r="F711" t="s">
        <v>18</v>
      </c>
      <c r="G711" t="s">
        <v>3989</v>
      </c>
      <c r="H711" t="s">
        <v>3990</v>
      </c>
      <c r="I711" t="s">
        <v>19</v>
      </c>
      <c r="J711" t="s">
        <v>20</v>
      </c>
      <c r="K711" t="s">
        <v>21</v>
      </c>
      <c r="L711" t="s">
        <v>22</v>
      </c>
      <c r="M711" t="s">
        <v>3991</v>
      </c>
      <c r="N711" t="s">
        <v>20</v>
      </c>
      <c r="O711" t="s">
        <v>3992</v>
      </c>
      <c r="P711" t="s">
        <v>3993</v>
      </c>
    </row>
    <row r="712" spans="1:16" x14ac:dyDescent="0.3">
      <c r="A712" t="s">
        <v>3994</v>
      </c>
      <c r="B712" t="s">
        <v>3987</v>
      </c>
      <c r="C712" t="s">
        <v>3988</v>
      </c>
      <c r="D712" t="s">
        <v>3994</v>
      </c>
      <c r="E712" t="s">
        <v>18</v>
      </c>
      <c r="F712" t="s">
        <v>18</v>
      </c>
      <c r="G712" t="s">
        <v>3995</v>
      </c>
      <c r="H712" t="s">
        <v>3996</v>
      </c>
      <c r="I712" t="s">
        <v>19</v>
      </c>
      <c r="J712" t="s">
        <v>20</v>
      </c>
      <c r="K712" t="s">
        <v>21</v>
      </c>
      <c r="L712" t="s">
        <v>22</v>
      </c>
      <c r="M712" t="s">
        <v>3997</v>
      </c>
      <c r="N712" t="s">
        <v>20</v>
      </c>
      <c r="O712" t="s">
        <v>3998</v>
      </c>
      <c r="P712" t="s">
        <v>3999</v>
      </c>
    </row>
    <row r="713" spans="1:16" x14ac:dyDescent="0.3">
      <c r="A713" t="s">
        <v>4000</v>
      </c>
      <c r="B713" t="s">
        <v>3987</v>
      </c>
      <c r="C713" t="s">
        <v>3988</v>
      </c>
      <c r="D713" t="s">
        <v>4000</v>
      </c>
      <c r="E713" t="s">
        <v>18</v>
      </c>
      <c r="F713" t="s">
        <v>18</v>
      </c>
      <c r="G713" t="s">
        <v>4001</v>
      </c>
      <c r="H713" t="s">
        <v>4002</v>
      </c>
      <c r="I713" t="s">
        <v>19</v>
      </c>
      <c r="J713" t="s">
        <v>20</v>
      </c>
      <c r="K713" t="s">
        <v>21</v>
      </c>
      <c r="L713" t="s">
        <v>22</v>
      </c>
      <c r="M713" t="s">
        <v>4003</v>
      </c>
      <c r="N713" t="s">
        <v>20</v>
      </c>
      <c r="O713" t="s">
        <v>3992</v>
      </c>
      <c r="P713" t="s">
        <v>4004</v>
      </c>
    </row>
    <row r="714" spans="1:16" x14ac:dyDescent="0.3">
      <c r="A714" t="s">
        <v>4005</v>
      </c>
      <c r="B714" t="s">
        <v>3987</v>
      </c>
      <c r="C714" t="s">
        <v>3988</v>
      </c>
      <c r="D714" t="s">
        <v>4005</v>
      </c>
      <c r="E714" t="s">
        <v>18</v>
      </c>
      <c r="F714" t="s">
        <v>18</v>
      </c>
      <c r="G714" t="s">
        <v>4006</v>
      </c>
      <c r="H714" t="s">
        <v>4007</v>
      </c>
      <c r="I714" t="s">
        <v>19</v>
      </c>
      <c r="J714" t="s">
        <v>20</v>
      </c>
      <c r="K714" t="s">
        <v>21</v>
      </c>
      <c r="L714" t="s">
        <v>22</v>
      </c>
      <c r="M714" t="s">
        <v>4008</v>
      </c>
      <c r="N714" t="s">
        <v>20</v>
      </c>
      <c r="O714" t="s">
        <v>143</v>
      </c>
      <c r="P714" t="s">
        <v>4009</v>
      </c>
    </row>
    <row r="715" spans="1:16" x14ac:dyDescent="0.3">
      <c r="A715" t="s">
        <v>4010</v>
      </c>
      <c r="B715" t="s">
        <v>3987</v>
      </c>
      <c r="C715" t="s">
        <v>3988</v>
      </c>
      <c r="D715" t="s">
        <v>4010</v>
      </c>
      <c r="E715" t="s">
        <v>18</v>
      </c>
      <c r="F715" t="s">
        <v>18</v>
      </c>
      <c r="G715" t="s">
        <v>4011</v>
      </c>
      <c r="H715" t="s">
        <v>4012</v>
      </c>
      <c r="I715" t="s">
        <v>19</v>
      </c>
      <c r="J715" t="s">
        <v>20</v>
      </c>
      <c r="K715" t="s">
        <v>21</v>
      </c>
      <c r="L715" t="s">
        <v>22</v>
      </c>
      <c r="M715" t="s">
        <v>4013</v>
      </c>
      <c r="N715" t="s">
        <v>20</v>
      </c>
      <c r="O715" t="s">
        <v>4009</v>
      </c>
      <c r="P715" t="s">
        <v>4014</v>
      </c>
    </row>
    <row r="716" spans="1:16" x14ac:dyDescent="0.3">
      <c r="A716" t="s">
        <v>4015</v>
      </c>
      <c r="B716" t="s">
        <v>3987</v>
      </c>
      <c r="C716" t="s">
        <v>3988</v>
      </c>
      <c r="D716" t="s">
        <v>4015</v>
      </c>
      <c r="E716" t="s">
        <v>18</v>
      </c>
      <c r="F716" t="s">
        <v>18</v>
      </c>
      <c r="G716" t="s">
        <v>4016</v>
      </c>
      <c r="H716" t="s">
        <v>4017</v>
      </c>
      <c r="I716" t="s">
        <v>19</v>
      </c>
      <c r="J716" t="s">
        <v>20</v>
      </c>
      <c r="K716" t="s">
        <v>21</v>
      </c>
      <c r="L716" t="s">
        <v>22</v>
      </c>
      <c r="M716" t="s">
        <v>4018</v>
      </c>
      <c r="N716" t="s">
        <v>20</v>
      </c>
      <c r="O716" t="s">
        <v>4004</v>
      </c>
      <c r="P716" t="s">
        <v>4004</v>
      </c>
    </row>
    <row r="717" spans="1:16" x14ac:dyDescent="0.3">
      <c r="A717" t="s">
        <v>4019</v>
      </c>
      <c r="B717" t="s">
        <v>3987</v>
      </c>
      <c r="C717" t="s">
        <v>3988</v>
      </c>
      <c r="D717" t="s">
        <v>4019</v>
      </c>
      <c r="E717" t="s">
        <v>18</v>
      </c>
      <c r="F717" t="s">
        <v>18</v>
      </c>
      <c r="G717" t="s">
        <v>4020</v>
      </c>
      <c r="H717" t="s">
        <v>4021</v>
      </c>
      <c r="I717" t="s">
        <v>19</v>
      </c>
      <c r="J717" t="s">
        <v>20</v>
      </c>
      <c r="K717" t="s">
        <v>21</v>
      </c>
      <c r="L717" t="s">
        <v>22</v>
      </c>
      <c r="M717" t="s">
        <v>4022</v>
      </c>
      <c r="N717" t="s">
        <v>20</v>
      </c>
      <c r="O717" t="s">
        <v>4009</v>
      </c>
      <c r="P717" t="s">
        <v>143</v>
      </c>
    </row>
    <row r="718" spans="1:16" x14ac:dyDescent="0.3">
      <c r="A718" t="s">
        <v>4023</v>
      </c>
      <c r="B718" t="s">
        <v>3987</v>
      </c>
      <c r="C718" t="s">
        <v>3988</v>
      </c>
      <c r="D718" t="s">
        <v>4023</v>
      </c>
      <c r="E718" t="s">
        <v>18</v>
      </c>
      <c r="F718" t="s">
        <v>18</v>
      </c>
      <c r="G718" t="s">
        <v>4024</v>
      </c>
      <c r="H718" t="s">
        <v>4025</v>
      </c>
      <c r="I718" t="s">
        <v>19</v>
      </c>
      <c r="J718" t="s">
        <v>20</v>
      </c>
      <c r="K718" t="s">
        <v>21</v>
      </c>
      <c r="L718" t="s">
        <v>22</v>
      </c>
      <c r="M718" t="s">
        <v>4026</v>
      </c>
      <c r="N718" t="s">
        <v>20</v>
      </c>
      <c r="O718" t="s">
        <v>143</v>
      </c>
      <c r="P718" t="s">
        <v>4009</v>
      </c>
    </row>
    <row r="719" spans="1:16" x14ac:dyDescent="0.3">
      <c r="A719" t="s">
        <v>4027</v>
      </c>
      <c r="B719" t="s">
        <v>3987</v>
      </c>
      <c r="C719" t="s">
        <v>3988</v>
      </c>
      <c r="D719" t="s">
        <v>1890</v>
      </c>
      <c r="E719" t="s">
        <v>49</v>
      </c>
      <c r="F719" t="s">
        <v>50</v>
      </c>
      <c r="G719" t="s">
        <v>4028</v>
      </c>
      <c r="H719" t="s">
        <v>4029</v>
      </c>
      <c r="I719" t="s">
        <v>19</v>
      </c>
      <c r="J719" t="s">
        <v>20</v>
      </c>
      <c r="K719" t="s">
        <v>25</v>
      </c>
      <c r="L719" t="s">
        <v>26</v>
      </c>
      <c r="M719" t="s">
        <v>27</v>
      </c>
      <c r="N719" t="s">
        <v>20</v>
      </c>
      <c r="O719" t="s">
        <v>31</v>
      </c>
      <c r="P719" t="s">
        <v>31</v>
      </c>
    </row>
    <row r="720" spans="1:16" x14ac:dyDescent="0.3">
      <c r="A720" t="s">
        <v>4030</v>
      </c>
      <c r="B720" t="s">
        <v>3987</v>
      </c>
      <c r="C720" t="s">
        <v>3988</v>
      </c>
      <c r="D720" t="s">
        <v>1952</v>
      </c>
      <c r="E720" t="s">
        <v>49</v>
      </c>
      <c r="F720" t="s">
        <v>50</v>
      </c>
      <c r="G720" t="s">
        <v>4031</v>
      </c>
      <c r="H720" t="s">
        <v>1651</v>
      </c>
      <c r="I720" t="s">
        <v>19</v>
      </c>
      <c r="J720" t="s">
        <v>20</v>
      </c>
      <c r="K720" t="s">
        <v>25</v>
      </c>
      <c r="L720" t="s">
        <v>26</v>
      </c>
      <c r="M720" t="s">
        <v>27</v>
      </c>
      <c r="N720" t="s">
        <v>20</v>
      </c>
      <c r="O720" t="s">
        <v>31</v>
      </c>
      <c r="P720" t="s">
        <v>31</v>
      </c>
    </row>
    <row r="721" spans="1:16" x14ac:dyDescent="0.3">
      <c r="A721" t="s">
        <v>4032</v>
      </c>
      <c r="B721" t="s">
        <v>3987</v>
      </c>
      <c r="C721" t="s">
        <v>3988</v>
      </c>
      <c r="D721" t="s">
        <v>1900</v>
      </c>
      <c r="E721" t="s">
        <v>49</v>
      </c>
      <c r="F721" t="s">
        <v>51</v>
      </c>
      <c r="G721" t="s">
        <v>4033</v>
      </c>
      <c r="H721" t="s">
        <v>4034</v>
      </c>
      <c r="I721" t="s">
        <v>19</v>
      </c>
      <c r="J721" t="s">
        <v>20</v>
      </c>
      <c r="K721" t="s">
        <v>25</v>
      </c>
      <c r="L721" t="s">
        <v>26</v>
      </c>
      <c r="M721" t="s">
        <v>53</v>
      </c>
      <c r="N721" t="s">
        <v>20</v>
      </c>
      <c r="O721" t="s">
        <v>31</v>
      </c>
      <c r="P721" t="s">
        <v>31</v>
      </c>
    </row>
    <row r="722" spans="1:16" x14ac:dyDescent="0.3">
      <c r="A722" t="s">
        <v>4035</v>
      </c>
      <c r="B722" t="s">
        <v>3987</v>
      </c>
      <c r="C722" t="s">
        <v>3988</v>
      </c>
      <c r="D722" t="s">
        <v>1960</v>
      </c>
      <c r="E722" t="s">
        <v>49</v>
      </c>
      <c r="F722" t="s">
        <v>50</v>
      </c>
      <c r="G722" t="s">
        <v>4036</v>
      </c>
      <c r="H722" t="s">
        <v>4037</v>
      </c>
      <c r="I722" t="s">
        <v>19</v>
      </c>
      <c r="J722" t="s">
        <v>20</v>
      </c>
      <c r="K722" t="s">
        <v>25</v>
      </c>
      <c r="L722" t="s">
        <v>26</v>
      </c>
      <c r="M722" t="s">
        <v>27</v>
      </c>
      <c r="N722" t="s">
        <v>20</v>
      </c>
      <c r="O722" t="s">
        <v>31</v>
      </c>
      <c r="P722" t="s">
        <v>31</v>
      </c>
    </row>
    <row r="723" spans="1:16" x14ac:dyDescent="0.3">
      <c r="A723" t="s">
        <v>4038</v>
      </c>
      <c r="B723" t="s">
        <v>3987</v>
      </c>
      <c r="C723" t="s">
        <v>3988</v>
      </c>
      <c r="D723" t="s">
        <v>1909</v>
      </c>
      <c r="E723" t="s">
        <v>49</v>
      </c>
      <c r="F723" t="s">
        <v>50</v>
      </c>
      <c r="G723" t="s">
        <v>1587</v>
      </c>
      <c r="H723" t="s">
        <v>4039</v>
      </c>
      <c r="I723" t="s">
        <v>19</v>
      </c>
      <c r="J723" t="s">
        <v>20</v>
      </c>
      <c r="K723" t="s">
        <v>25</v>
      </c>
      <c r="L723" t="s">
        <v>26</v>
      </c>
      <c r="M723" t="s">
        <v>27</v>
      </c>
      <c r="N723" t="s">
        <v>20</v>
      </c>
      <c r="O723" t="s">
        <v>31</v>
      </c>
      <c r="P723" t="s">
        <v>31</v>
      </c>
    </row>
    <row r="724" spans="1:16" x14ac:dyDescent="0.3">
      <c r="A724" t="s">
        <v>4040</v>
      </c>
      <c r="B724" t="s">
        <v>3987</v>
      </c>
      <c r="C724" t="s">
        <v>3988</v>
      </c>
      <c r="D724" t="s">
        <v>2082</v>
      </c>
      <c r="E724" t="s">
        <v>49</v>
      </c>
      <c r="F724" t="s">
        <v>50</v>
      </c>
      <c r="G724" t="s">
        <v>4041</v>
      </c>
      <c r="H724" t="s">
        <v>4042</v>
      </c>
      <c r="I724" t="s">
        <v>19</v>
      </c>
      <c r="J724" t="s">
        <v>20</v>
      </c>
      <c r="K724" t="s">
        <v>25</v>
      </c>
      <c r="L724" t="s">
        <v>26</v>
      </c>
      <c r="M724" t="s">
        <v>27</v>
      </c>
      <c r="N724" t="s">
        <v>20</v>
      </c>
      <c r="O724" t="s">
        <v>31</v>
      </c>
      <c r="P724" t="s">
        <v>21</v>
      </c>
    </row>
    <row r="725" spans="1:16" x14ac:dyDescent="0.3">
      <c r="A725" t="s">
        <v>4043</v>
      </c>
      <c r="B725" t="s">
        <v>3987</v>
      </c>
      <c r="C725" t="s">
        <v>3988</v>
      </c>
      <c r="D725" t="s">
        <v>2085</v>
      </c>
      <c r="E725" t="s">
        <v>49</v>
      </c>
      <c r="F725" t="s">
        <v>50</v>
      </c>
      <c r="G725" t="s">
        <v>4044</v>
      </c>
      <c r="H725" t="s">
        <v>4045</v>
      </c>
      <c r="I725" t="s">
        <v>19</v>
      </c>
      <c r="J725" t="s">
        <v>20</v>
      </c>
      <c r="K725" t="s">
        <v>25</v>
      </c>
      <c r="L725" t="s">
        <v>26</v>
      </c>
      <c r="M725" t="s">
        <v>27</v>
      </c>
      <c r="N725" t="s">
        <v>20</v>
      </c>
      <c r="O725" t="s">
        <v>31</v>
      </c>
      <c r="P725" t="s">
        <v>31</v>
      </c>
    </row>
    <row r="726" spans="1:16" x14ac:dyDescent="0.3">
      <c r="A726" t="s">
        <v>4046</v>
      </c>
      <c r="B726" t="s">
        <v>3987</v>
      </c>
      <c r="C726" t="s">
        <v>3988</v>
      </c>
      <c r="D726" t="s">
        <v>2090</v>
      </c>
      <c r="E726" t="s">
        <v>49</v>
      </c>
      <c r="F726" t="s">
        <v>51</v>
      </c>
      <c r="G726" t="s">
        <v>4047</v>
      </c>
      <c r="H726" t="s">
        <v>4048</v>
      </c>
      <c r="I726" t="s">
        <v>19</v>
      </c>
      <c r="J726" t="s">
        <v>20</v>
      </c>
      <c r="K726" t="s">
        <v>25</v>
      </c>
      <c r="L726" t="s">
        <v>26</v>
      </c>
      <c r="M726" t="s">
        <v>53</v>
      </c>
      <c r="N726" t="s">
        <v>20</v>
      </c>
      <c r="O726" t="s">
        <v>31</v>
      </c>
      <c r="P726" t="s">
        <v>31</v>
      </c>
    </row>
    <row r="727" spans="1:16" x14ac:dyDescent="0.3">
      <c r="A727" t="s">
        <v>4049</v>
      </c>
      <c r="B727" t="s">
        <v>3987</v>
      </c>
      <c r="C727" t="s">
        <v>3988</v>
      </c>
      <c r="D727" t="s">
        <v>2024</v>
      </c>
      <c r="E727" t="s">
        <v>49</v>
      </c>
      <c r="F727" t="s">
        <v>50</v>
      </c>
      <c r="G727" t="s">
        <v>4050</v>
      </c>
      <c r="H727" t="s">
        <v>992</v>
      </c>
      <c r="I727" t="s">
        <v>19</v>
      </c>
      <c r="J727" t="s">
        <v>20</v>
      </c>
      <c r="K727" t="s">
        <v>25</v>
      </c>
      <c r="L727" t="s">
        <v>26</v>
      </c>
      <c r="M727" t="s">
        <v>27</v>
      </c>
      <c r="N727" t="s">
        <v>20</v>
      </c>
      <c r="O727" t="s">
        <v>31</v>
      </c>
      <c r="P727" t="s">
        <v>31</v>
      </c>
    </row>
    <row r="728" spans="1:16" x14ac:dyDescent="0.3">
      <c r="A728" t="s">
        <v>4051</v>
      </c>
      <c r="B728" t="s">
        <v>3987</v>
      </c>
      <c r="C728" t="s">
        <v>3988</v>
      </c>
      <c r="D728" t="s">
        <v>2099</v>
      </c>
      <c r="E728" t="s">
        <v>49</v>
      </c>
      <c r="F728" t="s">
        <v>50</v>
      </c>
      <c r="G728" t="s">
        <v>4052</v>
      </c>
      <c r="H728" t="s">
        <v>4053</v>
      </c>
      <c r="I728" t="s">
        <v>19</v>
      </c>
      <c r="J728" t="s">
        <v>20</v>
      </c>
      <c r="K728" t="s">
        <v>25</v>
      </c>
      <c r="L728" t="s">
        <v>26</v>
      </c>
      <c r="M728" t="s">
        <v>27</v>
      </c>
      <c r="N728" t="s">
        <v>20</v>
      </c>
      <c r="O728" t="s">
        <v>31</v>
      </c>
      <c r="P728" t="s">
        <v>31</v>
      </c>
    </row>
    <row r="729" spans="1:16" x14ac:dyDescent="0.3">
      <c r="A729" t="s">
        <v>4054</v>
      </c>
      <c r="B729" t="s">
        <v>3987</v>
      </c>
      <c r="C729" t="s">
        <v>3988</v>
      </c>
      <c r="D729" t="s">
        <v>1993</v>
      </c>
      <c r="E729" t="s">
        <v>49</v>
      </c>
      <c r="F729" t="s">
        <v>50</v>
      </c>
      <c r="G729" t="s">
        <v>4055</v>
      </c>
      <c r="H729" t="s">
        <v>1754</v>
      </c>
      <c r="I729" t="s">
        <v>19</v>
      </c>
      <c r="J729" t="s">
        <v>20</v>
      </c>
      <c r="K729" t="s">
        <v>25</v>
      </c>
      <c r="L729" t="s">
        <v>26</v>
      </c>
      <c r="M729" t="s">
        <v>27</v>
      </c>
      <c r="N729" t="s">
        <v>20</v>
      </c>
      <c r="O729" t="s">
        <v>31</v>
      </c>
      <c r="P729" t="s">
        <v>31</v>
      </c>
    </row>
    <row r="730" spans="1:16" x14ac:dyDescent="0.3">
      <c r="A730" t="s">
        <v>4056</v>
      </c>
      <c r="B730" t="s">
        <v>3987</v>
      </c>
      <c r="C730" t="s">
        <v>3988</v>
      </c>
      <c r="D730" t="s">
        <v>1996</v>
      </c>
      <c r="E730" t="s">
        <v>49</v>
      </c>
      <c r="F730" t="s">
        <v>50</v>
      </c>
      <c r="G730" t="s">
        <v>1591</v>
      </c>
      <c r="H730" t="s">
        <v>250</v>
      </c>
      <c r="I730" t="s">
        <v>19</v>
      </c>
      <c r="J730" t="s">
        <v>20</v>
      </c>
      <c r="K730" t="s">
        <v>25</v>
      </c>
      <c r="L730" t="s">
        <v>26</v>
      </c>
      <c r="M730" t="s">
        <v>27</v>
      </c>
      <c r="N730" t="s">
        <v>20</v>
      </c>
      <c r="O730" t="s">
        <v>31</v>
      </c>
      <c r="P730" t="s">
        <v>31</v>
      </c>
    </row>
    <row r="731" spans="1:16" x14ac:dyDescent="0.3">
      <c r="A731" t="s">
        <v>4057</v>
      </c>
      <c r="B731" t="s">
        <v>3987</v>
      </c>
      <c r="C731" t="s">
        <v>3988</v>
      </c>
      <c r="D731" t="s">
        <v>2000</v>
      </c>
      <c r="E731" t="s">
        <v>49</v>
      </c>
      <c r="F731" t="s">
        <v>51</v>
      </c>
      <c r="G731" t="s">
        <v>4058</v>
      </c>
      <c r="H731" t="s">
        <v>4059</v>
      </c>
      <c r="I731" t="s">
        <v>19</v>
      </c>
      <c r="J731" t="s">
        <v>20</v>
      </c>
      <c r="K731" t="s">
        <v>25</v>
      </c>
      <c r="L731" t="s">
        <v>26</v>
      </c>
      <c r="M731" t="s">
        <v>53</v>
      </c>
      <c r="N731" t="s">
        <v>20</v>
      </c>
      <c r="O731" t="s">
        <v>31</v>
      </c>
      <c r="P731" t="s">
        <v>31</v>
      </c>
    </row>
    <row r="732" spans="1:16" x14ac:dyDescent="0.3">
      <c r="A732" t="s">
        <v>4060</v>
      </c>
      <c r="B732" t="s">
        <v>3987</v>
      </c>
      <c r="C732" t="s">
        <v>3988</v>
      </c>
      <c r="D732" t="s">
        <v>2003</v>
      </c>
      <c r="E732" t="s">
        <v>49</v>
      </c>
      <c r="F732" t="s">
        <v>50</v>
      </c>
      <c r="G732" t="s">
        <v>4061</v>
      </c>
      <c r="H732" t="s">
        <v>4062</v>
      </c>
      <c r="I732" t="s">
        <v>19</v>
      </c>
      <c r="J732" t="s">
        <v>20</v>
      </c>
      <c r="K732" t="s">
        <v>25</v>
      </c>
      <c r="L732" t="s">
        <v>26</v>
      </c>
      <c r="M732" t="s">
        <v>27</v>
      </c>
      <c r="N732" t="s">
        <v>20</v>
      </c>
      <c r="O732" t="s">
        <v>31</v>
      </c>
      <c r="P732" t="s">
        <v>31</v>
      </c>
    </row>
    <row r="733" spans="1:16" x14ac:dyDescent="0.3">
      <c r="A733" t="s">
        <v>4063</v>
      </c>
      <c r="B733" t="s">
        <v>3987</v>
      </c>
      <c r="C733" t="s">
        <v>3988</v>
      </c>
      <c r="D733" t="s">
        <v>2006</v>
      </c>
      <c r="E733" t="s">
        <v>49</v>
      </c>
      <c r="F733" t="s">
        <v>50</v>
      </c>
      <c r="G733" t="s">
        <v>4064</v>
      </c>
      <c r="H733" t="s">
        <v>4065</v>
      </c>
      <c r="I733" t="s">
        <v>19</v>
      </c>
      <c r="J733" t="s">
        <v>20</v>
      </c>
      <c r="K733" t="s">
        <v>25</v>
      </c>
      <c r="L733" t="s">
        <v>26</v>
      </c>
      <c r="M733" t="s">
        <v>27</v>
      </c>
      <c r="N733" t="s">
        <v>20</v>
      </c>
      <c r="O733" t="s">
        <v>31</v>
      </c>
      <c r="P733" t="s">
        <v>31</v>
      </c>
    </row>
    <row r="734" spans="1:16" x14ac:dyDescent="0.3">
      <c r="A734" t="s">
        <v>4066</v>
      </c>
      <c r="B734" t="s">
        <v>1139</v>
      </c>
      <c r="C734" t="s">
        <v>1140</v>
      </c>
      <c r="D734" t="s">
        <v>1856</v>
      </c>
      <c r="E734" t="s">
        <v>23</v>
      </c>
      <c r="F734" t="s">
        <v>24</v>
      </c>
      <c r="G734" t="s">
        <v>1144</v>
      </c>
      <c r="H734" t="s">
        <v>1145</v>
      </c>
      <c r="I734" t="s">
        <v>19</v>
      </c>
      <c r="J734" t="s">
        <v>20</v>
      </c>
      <c r="K734" t="s">
        <v>25</v>
      </c>
      <c r="L734" t="s">
        <v>26</v>
      </c>
      <c r="M734" t="s">
        <v>27</v>
      </c>
      <c r="N734" t="s">
        <v>20</v>
      </c>
      <c r="O734" t="s">
        <v>31</v>
      </c>
      <c r="P734" t="s">
        <v>31</v>
      </c>
    </row>
    <row r="735" spans="1:16" x14ac:dyDescent="0.3">
      <c r="A735" t="s">
        <v>4067</v>
      </c>
      <c r="B735" t="s">
        <v>1139</v>
      </c>
      <c r="C735" t="s">
        <v>1140</v>
      </c>
      <c r="D735" t="s">
        <v>4067</v>
      </c>
      <c r="E735" t="s">
        <v>18</v>
      </c>
      <c r="F735" t="s">
        <v>18</v>
      </c>
      <c r="G735" t="s">
        <v>4068</v>
      </c>
      <c r="H735" t="s">
        <v>4069</v>
      </c>
      <c r="I735" t="s">
        <v>19</v>
      </c>
      <c r="J735" t="s">
        <v>20</v>
      </c>
      <c r="K735" t="s">
        <v>21</v>
      </c>
      <c r="L735" t="s">
        <v>22</v>
      </c>
      <c r="M735" t="s">
        <v>4070</v>
      </c>
      <c r="N735" t="s">
        <v>20</v>
      </c>
      <c r="O735" t="s">
        <v>4071</v>
      </c>
      <c r="P735" t="s">
        <v>4072</v>
      </c>
    </row>
    <row r="736" spans="1:16" x14ac:dyDescent="0.3">
      <c r="A736" t="s">
        <v>4073</v>
      </c>
      <c r="B736" t="s">
        <v>1139</v>
      </c>
      <c r="C736" t="s">
        <v>1140</v>
      </c>
      <c r="D736" t="s">
        <v>1864</v>
      </c>
      <c r="E736" t="s">
        <v>23</v>
      </c>
      <c r="F736" t="s">
        <v>24</v>
      </c>
      <c r="G736" t="s">
        <v>4074</v>
      </c>
      <c r="H736" t="s">
        <v>18</v>
      </c>
      <c r="I736" t="s">
        <v>19</v>
      </c>
      <c r="J736" t="s">
        <v>20</v>
      </c>
      <c r="K736" t="s">
        <v>25</v>
      </c>
      <c r="L736" t="s">
        <v>26</v>
      </c>
      <c r="M736" t="s">
        <v>20</v>
      </c>
      <c r="N736" t="s">
        <v>20</v>
      </c>
      <c r="O736" t="s">
        <v>31</v>
      </c>
      <c r="P736" t="s">
        <v>21</v>
      </c>
    </row>
    <row r="737" spans="1:16" x14ac:dyDescent="0.3">
      <c r="A737" t="s">
        <v>4075</v>
      </c>
      <c r="B737" t="s">
        <v>1139</v>
      </c>
      <c r="C737" t="s">
        <v>1140</v>
      </c>
      <c r="D737" t="s">
        <v>4075</v>
      </c>
      <c r="E737" t="s">
        <v>18</v>
      </c>
      <c r="F737" t="s">
        <v>18</v>
      </c>
      <c r="G737" t="s">
        <v>4076</v>
      </c>
      <c r="H737" t="s">
        <v>4077</v>
      </c>
      <c r="I737" t="s">
        <v>19</v>
      </c>
      <c r="J737" t="s">
        <v>20</v>
      </c>
      <c r="K737" t="s">
        <v>21</v>
      </c>
      <c r="L737" t="s">
        <v>22</v>
      </c>
      <c r="M737" t="s">
        <v>4078</v>
      </c>
      <c r="N737" t="s">
        <v>20</v>
      </c>
      <c r="O737" t="s">
        <v>1141</v>
      </c>
      <c r="P737" t="s">
        <v>1141</v>
      </c>
    </row>
    <row r="738" spans="1:16" x14ac:dyDescent="0.3">
      <c r="A738" t="s">
        <v>4079</v>
      </c>
      <c r="B738" t="s">
        <v>1139</v>
      </c>
      <c r="C738" t="s">
        <v>1140</v>
      </c>
      <c r="D738" t="s">
        <v>1871</v>
      </c>
      <c r="E738" t="s">
        <v>23</v>
      </c>
      <c r="F738" t="s">
        <v>24</v>
      </c>
      <c r="G738" t="s">
        <v>4080</v>
      </c>
      <c r="H738" t="s">
        <v>150</v>
      </c>
      <c r="I738" t="s">
        <v>19</v>
      </c>
      <c r="J738" t="s">
        <v>20</v>
      </c>
      <c r="K738" t="s">
        <v>25</v>
      </c>
      <c r="L738" t="s">
        <v>26</v>
      </c>
      <c r="M738" t="s">
        <v>27</v>
      </c>
      <c r="N738" t="s">
        <v>20</v>
      </c>
      <c r="O738" t="s">
        <v>31</v>
      </c>
      <c r="P738" t="s">
        <v>31</v>
      </c>
    </row>
    <row r="739" spans="1:16" x14ac:dyDescent="0.3">
      <c r="A739" t="s">
        <v>4081</v>
      </c>
      <c r="B739" t="s">
        <v>1139</v>
      </c>
      <c r="C739" t="s">
        <v>1140</v>
      </c>
      <c r="D739" t="s">
        <v>4081</v>
      </c>
      <c r="E739" t="s">
        <v>18</v>
      </c>
      <c r="F739" t="s">
        <v>18</v>
      </c>
      <c r="G739" t="s">
        <v>4082</v>
      </c>
      <c r="H739" t="s">
        <v>4083</v>
      </c>
      <c r="I739" t="s">
        <v>19</v>
      </c>
      <c r="J739" t="s">
        <v>20</v>
      </c>
      <c r="K739" t="s">
        <v>21</v>
      </c>
      <c r="L739" t="s">
        <v>22</v>
      </c>
      <c r="M739" t="s">
        <v>4084</v>
      </c>
      <c r="N739" t="s">
        <v>20</v>
      </c>
      <c r="O739" t="s">
        <v>1141</v>
      </c>
      <c r="P739" t="s">
        <v>1141</v>
      </c>
    </row>
    <row r="740" spans="1:16" x14ac:dyDescent="0.3">
      <c r="A740" t="s">
        <v>4085</v>
      </c>
      <c r="B740" t="s">
        <v>1139</v>
      </c>
      <c r="C740" t="s">
        <v>1140</v>
      </c>
      <c r="D740" t="s">
        <v>4085</v>
      </c>
      <c r="E740" t="s">
        <v>18</v>
      </c>
      <c r="F740" t="s">
        <v>18</v>
      </c>
      <c r="G740" t="s">
        <v>4086</v>
      </c>
      <c r="H740" t="s">
        <v>4087</v>
      </c>
      <c r="I740" t="s">
        <v>19</v>
      </c>
      <c r="J740" t="s">
        <v>20</v>
      </c>
      <c r="K740" t="s">
        <v>21</v>
      </c>
      <c r="L740" t="s">
        <v>22</v>
      </c>
      <c r="M740" t="s">
        <v>4088</v>
      </c>
      <c r="N740" t="s">
        <v>20</v>
      </c>
      <c r="O740" t="s">
        <v>1141</v>
      </c>
      <c r="P740" t="s">
        <v>1141</v>
      </c>
    </row>
    <row r="741" spans="1:16" x14ac:dyDescent="0.3">
      <c r="A741" t="s">
        <v>4089</v>
      </c>
      <c r="B741" t="s">
        <v>1139</v>
      </c>
      <c r="C741" t="s">
        <v>1140</v>
      </c>
      <c r="D741" t="s">
        <v>1890</v>
      </c>
      <c r="E741" t="s">
        <v>23</v>
      </c>
      <c r="F741" t="s">
        <v>24</v>
      </c>
      <c r="G741" t="s">
        <v>4090</v>
      </c>
      <c r="H741" t="s">
        <v>4091</v>
      </c>
      <c r="I741" t="s">
        <v>19</v>
      </c>
      <c r="J741" t="s">
        <v>20</v>
      </c>
      <c r="K741" t="s">
        <v>25</v>
      </c>
      <c r="L741" t="s">
        <v>26</v>
      </c>
      <c r="M741" t="s">
        <v>27</v>
      </c>
      <c r="N741" t="s">
        <v>20</v>
      </c>
      <c r="O741" t="s">
        <v>31</v>
      </c>
      <c r="P741" t="s">
        <v>31</v>
      </c>
    </row>
    <row r="742" spans="1:16" x14ac:dyDescent="0.3">
      <c r="A742" t="s">
        <v>4092</v>
      </c>
      <c r="B742" t="s">
        <v>1139</v>
      </c>
      <c r="C742" t="s">
        <v>1140</v>
      </c>
      <c r="D742" t="s">
        <v>4092</v>
      </c>
      <c r="E742" t="s">
        <v>18</v>
      </c>
      <c r="F742" t="s">
        <v>18</v>
      </c>
      <c r="G742" t="s">
        <v>4093</v>
      </c>
      <c r="H742" t="s">
        <v>4094</v>
      </c>
      <c r="I742" t="s">
        <v>19</v>
      </c>
      <c r="J742" t="s">
        <v>20</v>
      </c>
      <c r="K742" t="s">
        <v>21</v>
      </c>
      <c r="L742" t="s">
        <v>22</v>
      </c>
      <c r="M742" t="s">
        <v>4095</v>
      </c>
      <c r="N742" t="s">
        <v>20</v>
      </c>
      <c r="O742" t="s">
        <v>1143</v>
      </c>
      <c r="P742" t="s">
        <v>4096</v>
      </c>
    </row>
    <row r="743" spans="1:16" x14ac:dyDescent="0.3">
      <c r="A743" t="s">
        <v>4097</v>
      </c>
      <c r="B743" t="s">
        <v>1139</v>
      </c>
      <c r="C743" t="s">
        <v>1140</v>
      </c>
      <c r="D743" t="s">
        <v>4097</v>
      </c>
      <c r="E743" t="s">
        <v>18</v>
      </c>
      <c r="F743" t="s">
        <v>18</v>
      </c>
      <c r="G743" t="s">
        <v>4098</v>
      </c>
      <c r="H743" t="s">
        <v>4099</v>
      </c>
      <c r="I743" t="s">
        <v>19</v>
      </c>
      <c r="J743" t="s">
        <v>20</v>
      </c>
      <c r="K743" t="s">
        <v>21</v>
      </c>
      <c r="L743" t="s">
        <v>22</v>
      </c>
      <c r="M743" t="s">
        <v>4100</v>
      </c>
      <c r="N743" t="s">
        <v>20</v>
      </c>
      <c r="O743" t="s">
        <v>1141</v>
      </c>
      <c r="P743" t="s">
        <v>1141</v>
      </c>
    </row>
    <row r="744" spans="1:16" x14ac:dyDescent="0.3">
      <c r="A744" t="s">
        <v>4101</v>
      </c>
      <c r="B744" t="s">
        <v>1139</v>
      </c>
      <c r="C744" t="s">
        <v>1140</v>
      </c>
      <c r="D744" t="s">
        <v>1909</v>
      </c>
      <c r="E744" t="s">
        <v>23</v>
      </c>
      <c r="F744" t="s">
        <v>24</v>
      </c>
      <c r="G744" t="s">
        <v>4102</v>
      </c>
      <c r="H744" t="s">
        <v>671</v>
      </c>
      <c r="I744" t="s">
        <v>19</v>
      </c>
      <c r="J744" t="s">
        <v>20</v>
      </c>
      <c r="K744" t="s">
        <v>25</v>
      </c>
      <c r="L744" t="s">
        <v>26</v>
      </c>
      <c r="M744" t="s">
        <v>27</v>
      </c>
      <c r="N744" t="s">
        <v>20</v>
      </c>
      <c r="O744" t="s">
        <v>31</v>
      </c>
      <c r="P744" t="s">
        <v>31</v>
      </c>
    </row>
    <row r="745" spans="1:16" x14ac:dyDescent="0.3">
      <c r="A745" t="s">
        <v>4103</v>
      </c>
      <c r="B745" t="s">
        <v>1139</v>
      </c>
      <c r="C745" t="s">
        <v>1140</v>
      </c>
      <c r="D745" t="s">
        <v>4103</v>
      </c>
      <c r="E745" t="s">
        <v>18</v>
      </c>
      <c r="F745" t="s">
        <v>18</v>
      </c>
      <c r="G745" t="s">
        <v>4104</v>
      </c>
      <c r="H745" t="s">
        <v>4105</v>
      </c>
      <c r="I745" t="s">
        <v>19</v>
      </c>
      <c r="J745" t="s">
        <v>20</v>
      </c>
      <c r="K745" t="s">
        <v>21</v>
      </c>
      <c r="L745" t="s">
        <v>22</v>
      </c>
      <c r="M745" t="s">
        <v>4106</v>
      </c>
      <c r="N745" t="s">
        <v>20</v>
      </c>
      <c r="O745" t="s">
        <v>4071</v>
      </c>
      <c r="P745" t="s">
        <v>1141</v>
      </c>
    </row>
    <row r="746" spans="1:16" x14ac:dyDescent="0.3">
      <c r="A746" t="s">
        <v>4107</v>
      </c>
      <c r="B746" t="s">
        <v>1139</v>
      </c>
      <c r="C746" t="s">
        <v>1140</v>
      </c>
      <c r="D746" t="s">
        <v>2085</v>
      </c>
      <c r="E746" t="s">
        <v>23</v>
      </c>
      <c r="F746" t="s">
        <v>24</v>
      </c>
      <c r="G746" t="s">
        <v>4108</v>
      </c>
      <c r="H746" t="s">
        <v>1434</v>
      </c>
      <c r="I746" t="s">
        <v>19</v>
      </c>
      <c r="J746" t="s">
        <v>20</v>
      </c>
      <c r="K746" t="s">
        <v>25</v>
      </c>
      <c r="L746" t="s">
        <v>26</v>
      </c>
      <c r="M746" t="s">
        <v>27</v>
      </c>
      <c r="N746" t="s">
        <v>20</v>
      </c>
      <c r="O746" t="s">
        <v>31</v>
      </c>
      <c r="P746" t="s">
        <v>31</v>
      </c>
    </row>
    <row r="747" spans="1:16" x14ac:dyDescent="0.3">
      <c r="A747" t="s">
        <v>4109</v>
      </c>
      <c r="B747" t="s">
        <v>1139</v>
      </c>
      <c r="C747" t="s">
        <v>1140</v>
      </c>
      <c r="D747" t="s">
        <v>4109</v>
      </c>
      <c r="E747" t="s">
        <v>18</v>
      </c>
      <c r="F747" t="s">
        <v>18</v>
      </c>
      <c r="G747" t="s">
        <v>4110</v>
      </c>
      <c r="H747" t="s">
        <v>4111</v>
      </c>
      <c r="I747" t="s">
        <v>19</v>
      </c>
      <c r="J747" t="s">
        <v>20</v>
      </c>
      <c r="K747" t="s">
        <v>21</v>
      </c>
      <c r="L747" t="s">
        <v>22</v>
      </c>
      <c r="M747" t="s">
        <v>4112</v>
      </c>
      <c r="N747" t="s">
        <v>20</v>
      </c>
      <c r="O747" t="s">
        <v>1141</v>
      </c>
      <c r="P747" t="s">
        <v>1143</v>
      </c>
    </row>
    <row r="748" spans="1:16" x14ac:dyDescent="0.3">
      <c r="A748" t="s">
        <v>4113</v>
      </c>
      <c r="B748" t="s">
        <v>1139</v>
      </c>
      <c r="C748" t="s">
        <v>1140</v>
      </c>
      <c r="D748" t="s">
        <v>2024</v>
      </c>
      <c r="E748" t="s">
        <v>23</v>
      </c>
      <c r="F748" t="s">
        <v>24</v>
      </c>
      <c r="G748" t="s">
        <v>4114</v>
      </c>
      <c r="H748" t="s">
        <v>4115</v>
      </c>
      <c r="I748" t="s">
        <v>19</v>
      </c>
      <c r="J748" t="s">
        <v>20</v>
      </c>
      <c r="K748" t="s">
        <v>25</v>
      </c>
      <c r="L748" t="s">
        <v>26</v>
      </c>
      <c r="M748" t="s">
        <v>27</v>
      </c>
      <c r="N748" t="s">
        <v>20</v>
      </c>
      <c r="O748" t="s">
        <v>31</v>
      </c>
      <c r="P748" t="s">
        <v>31</v>
      </c>
    </row>
    <row r="749" spans="1:16" x14ac:dyDescent="0.3">
      <c r="A749" t="s">
        <v>4116</v>
      </c>
      <c r="B749" t="s">
        <v>1139</v>
      </c>
      <c r="C749" t="s">
        <v>1140</v>
      </c>
      <c r="D749" t="s">
        <v>4116</v>
      </c>
      <c r="E749" t="s">
        <v>18</v>
      </c>
      <c r="F749" t="s">
        <v>18</v>
      </c>
      <c r="G749" t="s">
        <v>4117</v>
      </c>
      <c r="H749" t="s">
        <v>4118</v>
      </c>
      <c r="I749" t="s">
        <v>19</v>
      </c>
      <c r="J749" t="s">
        <v>20</v>
      </c>
      <c r="K749" t="s">
        <v>21</v>
      </c>
      <c r="L749" t="s">
        <v>22</v>
      </c>
      <c r="M749" t="s">
        <v>4119</v>
      </c>
      <c r="N749" t="s">
        <v>20</v>
      </c>
      <c r="O749" t="s">
        <v>1143</v>
      </c>
      <c r="P749" t="s">
        <v>1141</v>
      </c>
    </row>
    <row r="750" spans="1:16" x14ac:dyDescent="0.3">
      <c r="A750" t="s">
        <v>4120</v>
      </c>
      <c r="B750" t="s">
        <v>1139</v>
      </c>
      <c r="C750" t="s">
        <v>1140</v>
      </c>
      <c r="D750" t="s">
        <v>1993</v>
      </c>
      <c r="E750" t="s">
        <v>23</v>
      </c>
      <c r="F750" t="s">
        <v>24</v>
      </c>
      <c r="G750" t="s">
        <v>4121</v>
      </c>
      <c r="H750" t="s">
        <v>729</v>
      </c>
      <c r="I750" t="s">
        <v>19</v>
      </c>
      <c r="J750" t="s">
        <v>20</v>
      </c>
      <c r="K750" t="s">
        <v>25</v>
      </c>
      <c r="L750" t="s">
        <v>26</v>
      </c>
      <c r="M750" t="s">
        <v>27</v>
      </c>
      <c r="N750" t="s">
        <v>20</v>
      </c>
      <c r="O750" t="s">
        <v>31</v>
      </c>
      <c r="P750" t="s">
        <v>31</v>
      </c>
    </row>
    <row r="751" spans="1:16" x14ac:dyDescent="0.3">
      <c r="A751" t="s">
        <v>4122</v>
      </c>
      <c r="B751" t="s">
        <v>1139</v>
      </c>
      <c r="C751" t="s">
        <v>1140</v>
      </c>
      <c r="D751" t="s">
        <v>4122</v>
      </c>
      <c r="E751" t="s">
        <v>18</v>
      </c>
      <c r="F751" t="s">
        <v>18</v>
      </c>
      <c r="G751" t="s">
        <v>4123</v>
      </c>
      <c r="I751" t="s">
        <v>19</v>
      </c>
      <c r="J751" t="s">
        <v>20</v>
      </c>
      <c r="K751" t="s">
        <v>21</v>
      </c>
      <c r="L751" t="s">
        <v>22</v>
      </c>
      <c r="M751" t="s">
        <v>20</v>
      </c>
      <c r="N751" t="s">
        <v>20</v>
      </c>
      <c r="O751" t="s">
        <v>1141</v>
      </c>
    </row>
    <row r="752" spans="1:16" x14ac:dyDescent="0.3">
      <c r="A752" t="s">
        <v>4124</v>
      </c>
      <c r="B752" t="s">
        <v>1139</v>
      </c>
      <c r="C752" t="s">
        <v>1140</v>
      </c>
      <c r="D752" t="s">
        <v>2000</v>
      </c>
      <c r="E752" t="s">
        <v>23</v>
      </c>
      <c r="F752" t="s">
        <v>24</v>
      </c>
      <c r="G752" t="s">
        <v>4125</v>
      </c>
      <c r="H752" t="s">
        <v>4115</v>
      </c>
      <c r="I752" t="s">
        <v>19</v>
      </c>
      <c r="J752" t="s">
        <v>20</v>
      </c>
      <c r="K752" t="s">
        <v>25</v>
      </c>
      <c r="L752" t="s">
        <v>26</v>
      </c>
      <c r="M752" t="s">
        <v>27</v>
      </c>
      <c r="N752" t="s">
        <v>20</v>
      </c>
      <c r="O752" t="s">
        <v>31</v>
      </c>
      <c r="P752" t="s">
        <v>31</v>
      </c>
    </row>
    <row r="753" spans="1:16" x14ac:dyDescent="0.3">
      <c r="A753" t="s">
        <v>4126</v>
      </c>
      <c r="B753" t="s">
        <v>1139</v>
      </c>
      <c r="C753" t="s">
        <v>1140</v>
      </c>
      <c r="D753" t="s">
        <v>4126</v>
      </c>
      <c r="E753" t="s">
        <v>18</v>
      </c>
      <c r="F753" t="s">
        <v>18</v>
      </c>
      <c r="G753" t="s">
        <v>4127</v>
      </c>
      <c r="H753" t="s">
        <v>4128</v>
      </c>
      <c r="I753" t="s">
        <v>19</v>
      </c>
      <c r="J753" t="s">
        <v>20</v>
      </c>
      <c r="K753" t="s">
        <v>21</v>
      </c>
      <c r="L753" t="s">
        <v>22</v>
      </c>
      <c r="M753" t="s">
        <v>4129</v>
      </c>
      <c r="N753" t="s">
        <v>20</v>
      </c>
      <c r="O753" t="s">
        <v>1143</v>
      </c>
      <c r="P753" t="s">
        <v>1141</v>
      </c>
    </row>
    <row r="754" spans="1:16" x14ac:dyDescent="0.3">
      <c r="A754" t="s">
        <v>4130</v>
      </c>
      <c r="B754" t="s">
        <v>223</v>
      </c>
      <c r="C754" t="s">
        <v>224</v>
      </c>
      <c r="D754" t="s">
        <v>1856</v>
      </c>
      <c r="E754" t="s">
        <v>49</v>
      </c>
      <c r="F754" t="s">
        <v>51</v>
      </c>
      <c r="G754" t="s">
        <v>4131</v>
      </c>
      <c r="H754" t="s">
        <v>4132</v>
      </c>
      <c r="I754" t="s">
        <v>19</v>
      </c>
      <c r="J754" t="s">
        <v>20</v>
      </c>
      <c r="K754" t="s">
        <v>25</v>
      </c>
      <c r="L754" t="s">
        <v>26</v>
      </c>
      <c r="M754" t="s">
        <v>53</v>
      </c>
      <c r="N754" t="s">
        <v>20</v>
      </c>
      <c r="O754" t="s">
        <v>31</v>
      </c>
      <c r="P754" t="s">
        <v>21</v>
      </c>
    </row>
    <row r="755" spans="1:16" x14ac:dyDescent="0.3">
      <c r="A755" t="s">
        <v>4133</v>
      </c>
      <c r="B755" t="s">
        <v>223</v>
      </c>
      <c r="C755" t="s">
        <v>224</v>
      </c>
      <c r="D755" t="s">
        <v>4133</v>
      </c>
      <c r="E755" t="s">
        <v>18</v>
      </c>
      <c r="F755" t="s">
        <v>18</v>
      </c>
      <c r="G755" t="s">
        <v>4134</v>
      </c>
      <c r="H755" t="s">
        <v>4135</v>
      </c>
      <c r="I755" t="s">
        <v>19</v>
      </c>
      <c r="J755" t="s">
        <v>20</v>
      </c>
      <c r="K755" t="s">
        <v>21</v>
      </c>
      <c r="L755" t="s">
        <v>22</v>
      </c>
      <c r="M755" t="s">
        <v>4136</v>
      </c>
      <c r="N755" t="s">
        <v>20</v>
      </c>
      <c r="O755" t="s">
        <v>4137</v>
      </c>
      <c r="P755" t="s">
        <v>4137</v>
      </c>
    </row>
    <row r="756" spans="1:16" x14ac:dyDescent="0.3">
      <c r="A756" t="s">
        <v>4138</v>
      </c>
      <c r="B756" t="s">
        <v>223</v>
      </c>
      <c r="C756" t="s">
        <v>224</v>
      </c>
      <c r="D756" t="s">
        <v>1864</v>
      </c>
      <c r="E756" t="s">
        <v>49</v>
      </c>
      <c r="F756" t="s">
        <v>50</v>
      </c>
      <c r="G756" t="s">
        <v>4139</v>
      </c>
      <c r="H756" t="s">
        <v>4140</v>
      </c>
      <c r="I756" t="s">
        <v>19</v>
      </c>
      <c r="J756" t="s">
        <v>20</v>
      </c>
      <c r="K756" t="s">
        <v>25</v>
      </c>
      <c r="L756" t="s">
        <v>26</v>
      </c>
      <c r="M756" t="s">
        <v>27</v>
      </c>
      <c r="N756" t="s">
        <v>20</v>
      </c>
      <c r="O756" t="s">
        <v>31</v>
      </c>
      <c r="P756" t="s">
        <v>31</v>
      </c>
    </row>
    <row r="757" spans="1:16" x14ac:dyDescent="0.3">
      <c r="A757" t="s">
        <v>4141</v>
      </c>
      <c r="B757" t="s">
        <v>223</v>
      </c>
      <c r="C757" t="s">
        <v>224</v>
      </c>
      <c r="D757" t="s">
        <v>4141</v>
      </c>
      <c r="E757" t="s">
        <v>18</v>
      </c>
      <c r="F757" t="s">
        <v>18</v>
      </c>
      <c r="G757" t="s">
        <v>4142</v>
      </c>
      <c r="H757" t="s">
        <v>4143</v>
      </c>
      <c r="I757" t="s">
        <v>19</v>
      </c>
      <c r="J757" t="s">
        <v>20</v>
      </c>
      <c r="K757" t="s">
        <v>21</v>
      </c>
      <c r="L757" t="s">
        <v>22</v>
      </c>
      <c r="M757" t="s">
        <v>4144</v>
      </c>
      <c r="N757" t="s">
        <v>20</v>
      </c>
      <c r="O757" t="s">
        <v>4145</v>
      </c>
      <c r="P757" t="s">
        <v>4145</v>
      </c>
    </row>
    <row r="758" spans="1:16" x14ac:dyDescent="0.3">
      <c r="A758" t="s">
        <v>4146</v>
      </c>
      <c r="B758" t="s">
        <v>223</v>
      </c>
      <c r="C758" t="s">
        <v>224</v>
      </c>
      <c r="D758" t="s">
        <v>1871</v>
      </c>
      <c r="E758" t="s">
        <v>49</v>
      </c>
      <c r="F758" t="s">
        <v>50</v>
      </c>
      <c r="G758" t="s">
        <v>4147</v>
      </c>
      <c r="H758" t="s">
        <v>4148</v>
      </c>
      <c r="I758" t="s">
        <v>19</v>
      </c>
      <c r="J758" t="s">
        <v>20</v>
      </c>
      <c r="K758" t="s">
        <v>25</v>
      </c>
      <c r="L758" t="s">
        <v>26</v>
      </c>
      <c r="M758" t="s">
        <v>27</v>
      </c>
      <c r="N758" t="s">
        <v>20</v>
      </c>
      <c r="O758" t="s">
        <v>31</v>
      </c>
      <c r="P758" t="s">
        <v>31</v>
      </c>
    </row>
    <row r="759" spans="1:16" x14ac:dyDescent="0.3">
      <c r="A759" t="s">
        <v>4149</v>
      </c>
      <c r="B759" t="s">
        <v>223</v>
      </c>
      <c r="C759" t="s">
        <v>224</v>
      </c>
      <c r="D759" t="s">
        <v>1936</v>
      </c>
      <c r="E759" t="s">
        <v>49</v>
      </c>
      <c r="F759" t="s">
        <v>51</v>
      </c>
      <c r="G759" t="s">
        <v>4150</v>
      </c>
      <c r="H759" t="s">
        <v>4151</v>
      </c>
      <c r="I759" t="s">
        <v>19</v>
      </c>
      <c r="J759" t="s">
        <v>20</v>
      </c>
      <c r="K759" t="s">
        <v>25</v>
      </c>
      <c r="L759" t="s">
        <v>26</v>
      </c>
      <c r="M759" t="s">
        <v>53</v>
      </c>
      <c r="N759" t="s">
        <v>20</v>
      </c>
      <c r="O759" t="s">
        <v>31</v>
      </c>
      <c r="P759" t="s">
        <v>31</v>
      </c>
    </row>
    <row r="760" spans="1:16" x14ac:dyDescent="0.3">
      <c r="A760" t="s">
        <v>4152</v>
      </c>
      <c r="B760" t="s">
        <v>223</v>
      </c>
      <c r="C760" t="s">
        <v>224</v>
      </c>
      <c r="D760" t="s">
        <v>1880</v>
      </c>
      <c r="E760" t="s">
        <v>49</v>
      </c>
      <c r="F760" t="s">
        <v>50</v>
      </c>
      <c r="G760" t="s">
        <v>4153</v>
      </c>
      <c r="H760" t="s">
        <v>441</v>
      </c>
      <c r="I760" t="s">
        <v>19</v>
      </c>
      <c r="J760" t="s">
        <v>20</v>
      </c>
      <c r="K760" t="s">
        <v>25</v>
      </c>
      <c r="L760" t="s">
        <v>26</v>
      </c>
      <c r="M760" t="s">
        <v>27</v>
      </c>
      <c r="N760" t="s">
        <v>20</v>
      </c>
      <c r="O760" t="s">
        <v>31</v>
      </c>
      <c r="P760" t="s">
        <v>31</v>
      </c>
    </row>
    <row r="761" spans="1:16" x14ac:dyDescent="0.3">
      <c r="A761" t="s">
        <v>4154</v>
      </c>
      <c r="B761" t="s">
        <v>223</v>
      </c>
      <c r="C761" t="s">
        <v>224</v>
      </c>
      <c r="D761" t="s">
        <v>1943</v>
      </c>
      <c r="E761" t="s">
        <v>49</v>
      </c>
      <c r="F761" t="s">
        <v>50</v>
      </c>
      <c r="G761" t="s">
        <v>4155</v>
      </c>
      <c r="H761" t="s">
        <v>4156</v>
      </c>
      <c r="I761" t="s">
        <v>19</v>
      </c>
      <c r="J761" t="s">
        <v>20</v>
      </c>
      <c r="K761" t="s">
        <v>25</v>
      </c>
      <c r="L761" t="s">
        <v>26</v>
      </c>
      <c r="M761" t="s">
        <v>27</v>
      </c>
      <c r="N761" t="s">
        <v>20</v>
      </c>
      <c r="O761" t="s">
        <v>31</v>
      </c>
      <c r="P761" t="s">
        <v>31</v>
      </c>
    </row>
    <row r="762" spans="1:16" x14ac:dyDescent="0.3">
      <c r="A762" t="s">
        <v>4157</v>
      </c>
      <c r="B762" t="s">
        <v>223</v>
      </c>
      <c r="C762" t="s">
        <v>224</v>
      </c>
      <c r="D762" t="s">
        <v>4157</v>
      </c>
      <c r="E762" t="s">
        <v>18</v>
      </c>
      <c r="F762" t="s">
        <v>18</v>
      </c>
      <c r="G762" t="s">
        <v>4158</v>
      </c>
      <c r="I762" t="s">
        <v>19</v>
      </c>
      <c r="J762" t="s">
        <v>20</v>
      </c>
      <c r="K762" t="s">
        <v>21</v>
      </c>
      <c r="L762" t="s">
        <v>22</v>
      </c>
      <c r="M762" t="s">
        <v>20</v>
      </c>
      <c r="N762" t="s">
        <v>20</v>
      </c>
      <c r="O762" t="s">
        <v>4159</v>
      </c>
    </row>
    <row r="763" spans="1:16" x14ac:dyDescent="0.3">
      <c r="A763" t="s">
        <v>4160</v>
      </c>
      <c r="B763" t="s">
        <v>223</v>
      </c>
      <c r="C763" t="s">
        <v>224</v>
      </c>
      <c r="D763" t="s">
        <v>1952</v>
      </c>
      <c r="E763" t="s">
        <v>49</v>
      </c>
      <c r="F763" t="s">
        <v>50</v>
      </c>
      <c r="G763" t="s">
        <v>4161</v>
      </c>
      <c r="H763" t="s">
        <v>1565</v>
      </c>
      <c r="I763" t="s">
        <v>19</v>
      </c>
      <c r="J763" t="s">
        <v>20</v>
      </c>
      <c r="K763" t="s">
        <v>25</v>
      </c>
      <c r="L763" t="s">
        <v>26</v>
      </c>
      <c r="M763" t="s">
        <v>27</v>
      </c>
      <c r="N763" t="s">
        <v>20</v>
      </c>
      <c r="O763" t="s">
        <v>31</v>
      </c>
      <c r="P763" t="s">
        <v>31</v>
      </c>
    </row>
    <row r="764" spans="1:16" x14ac:dyDescent="0.3">
      <c r="A764" t="s">
        <v>4162</v>
      </c>
      <c r="B764" t="s">
        <v>223</v>
      </c>
      <c r="C764" t="s">
        <v>224</v>
      </c>
      <c r="D764" t="s">
        <v>1900</v>
      </c>
      <c r="E764" t="s">
        <v>49</v>
      </c>
      <c r="F764" t="s">
        <v>51</v>
      </c>
      <c r="G764" t="s">
        <v>4163</v>
      </c>
      <c r="H764" t="s">
        <v>4164</v>
      </c>
      <c r="I764" t="s">
        <v>19</v>
      </c>
      <c r="J764" t="s">
        <v>20</v>
      </c>
      <c r="K764" t="s">
        <v>25</v>
      </c>
      <c r="L764" t="s">
        <v>26</v>
      </c>
      <c r="M764" t="s">
        <v>53</v>
      </c>
      <c r="N764" t="s">
        <v>20</v>
      </c>
      <c r="O764" t="s">
        <v>31</v>
      </c>
      <c r="P764" t="s">
        <v>31</v>
      </c>
    </row>
    <row r="765" spans="1:16" x14ac:dyDescent="0.3">
      <c r="A765" t="s">
        <v>4165</v>
      </c>
      <c r="B765" t="s">
        <v>223</v>
      </c>
      <c r="C765" t="s">
        <v>224</v>
      </c>
      <c r="D765" t="s">
        <v>1960</v>
      </c>
      <c r="E765" t="s">
        <v>49</v>
      </c>
      <c r="F765" t="s">
        <v>50</v>
      </c>
      <c r="G765" t="s">
        <v>4166</v>
      </c>
      <c r="H765" t="s">
        <v>4167</v>
      </c>
      <c r="I765" t="s">
        <v>19</v>
      </c>
      <c r="J765" t="s">
        <v>20</v>
      </c>
      <c r="K765" t="s">
        <v>25</v>
      </c>
      <c r="L765" t="s">
        <v>26</v>
      </c>
      <c r="M765" t="s">
        <v>27</v>
      </c>
      <c r="N765" t="s">
        <v>20</v>
      </c>
      <c r="O765" t="s">
        <v>31</v>
      </c>
      <c r="P765" t="s">
        <v>31</v>
      </c>
    </row>
    <row r="766" spans="1:16" x14ac:dyDescent="0.3">
      <c r="A766" t="s">
        <v>4168</v>
      </c>
      <c r="B766" t="s">
        <v>223</v>
      </c>
      <c r="C766" t="s">
        <v>224</v>
      </c>
      <c r="D766" t="s">
        <v>1909</v>
      </c>
      <c r="E766" t="s">
        <v>49</v>
      </c>
      <c r="F766" t="s">
        <v>50</v>
      </c>
      <c r="G766" t="s">
        <v>4169</v>
      </c>
      <c r="H766" t="s">
        <v>4170</v>
      </c>
      <c r="I766" t="s">
        <v>19</v>
      </c>
      <c r="J766" t="s">
        <v>20</v>
      </c>
      <c r="K766" t="s">
        <v>25</v>
      </c>
      <c r="L766" t="s">
        <v>26</v>
      </c>
      <c r="M766" t="s">
        <v>27</v>
      </c>
      <c r="N766" t="s">
        <v>20</v>
      </c>
      <c r="O766" t="s">
        <v>31</v>
      </c>
      <c r="P766" t="s">
        <v>31</v>
      </c>
    </row>
    <row r="767" spans="1:16" x14ac:dyDescent="0.3">
      <c r="A767" t="s">
        <v>4171</v>
      </c>
      <c r="B767" t="s">
        <v>223</v>
      </c>
      <c r="C767" t="s">
        <v>224</v>
      </c>
      <c r="D767" t="s">
        <v>2085</v>
      </c>
      <c r="E767" t="s">
        <v>49</v>
      </c>
      <c r="F767" t="s">
        <v>50</v>
      </c>
      <c r="G767" t="s">
        <v>4172</v>
      </c>
      <c r="H767" t="s">
        <v>4173</v>
      </c>
      <c r="I767" t="s">
        <v>19</v>
      </c>
      <c r="J767" t="s">
        <v>20</v>
      </c>
      <c r="K767" t="s">
        <v>25</v>
      </c>
      <c r="L767" t="s">
        <v>26</v>
      </c>
      <c r="M767" t="s">
        <v>27</v>
      </c>
      <c r="N767" t="s">
        <v>20</v>
      </c>
      <c r="O767" t="s">
        <v>31</v>
      </c>
      <c r="P767" t="s">
        <v>31</v>
      </c>
    </row>
    <row r="768" spans="1:16" x14ac:dyDescent="0.3">
      <c r="A768" t="s">
        <v>4174</v>
      </c>
      <c r="B768" t="s">
        <v>223</v>
      </c>
      <c r="C768" t="s">
        <v>224</v>
      </c>
      <c r="D768" t="s">
        <v>2090</v>
      </c>
      <c r="E768" t="s">
        <v>49</v>
      </c>
      <c r="F768" t="s">
        <v>51</v>
      </c>
      <c r="G768" t="s">
        <v>4175</v>
      </c>
      <c r="H768" t="s">
        <v>4176</v>
      </c>
      <c r="I768" t="s">
        <v>19</v>
      </c>
      <c r="J768" t="s">
        <v>20</v>
      </c>
      <c r="K768" t="s">
        <v>25</v>
      </c>
      <c r="L768" t="s">
        <v>26</v>
      </c>
      <c r="M768" t="s">
        <v>53</v>
      </c>
      <c r="N768" t="s">
        <v>20</v>
      </c>
      <c r="O768" t="s">
        <v>31</v>
      </c>
      <c r="P768" t="s">
        <v>31</v>
      </c>
    </row>
    <row r="769" spans="1:16" x14ac:dyDescent="0.3">
      <c r="A769" t="s">
        <v>4177</v>
      </c>
      <c r="B769" t="s">
        <v>223</v>
      </c>
      <c r="C769" t="s">
        <v>224</v>
      </c>
      <c r="D769" t="s">
        <v>2024</v>
      </c>
      <c r="E769" t="s">
        <v>49</v>
      </c>
      <c r="F769" t="s">
        <v>50</v>
      </c>
      <c r="G769" t="s">
        <v>3527</v>
      </c>
      <c r="H769" t="s">
        <v>176</v>
      </c>
      <c r="I769" t="s">
        <v>19</v>
      </c>
      <c r="J769" t="s">
        <v>20</v>
      </c>
      <c r="K769" t="s">
        <v>25</v>
      </c>
      <c r="L769" t="s">
        <v>26</v>
      </c>
      <c r="M769" t="s">
        <v>27</v>
      </c>
      <c r="N769" t="s">
        <v>20</v>
      </c>
      <c r="O769" t="s">
        <v>31</v>
      </c>
      <c r="P769" t="s">
        <v>31</v>
      </c>
    </row>
    <row r="770" spans="1:16" x14ac:dyDescent="0.3">
      <c r="A770" t="s">
        <v>4178</v>
      </c>
      <c r="B770" t="s">
        <v>223</v>
      </c>
      <c r="C770" t="s">
        <v>224</v>
      </c>
      <c r="D770" t="s">
        <v>2099</v>
      </c>
      <c r="E770" t="s">
        <v>49</v>
      </c>
      <c r="F770" t="s">
        <v>50</v>
      </c>
      <c r="G770" t="s">
        <v>4179</v>
      </c>
      <c r="H770" t="s">
        <v>4180</v>
      </c>
      <c r="I770" t="s">
        <v>19</v>
      </c>
      <c r="J770" t="s">
        <v>20</v>
      </c>
      <c r="K770" t="s">
        <v>25</v>
      </c>
      <c r="L770" t="s">
        <v>26</v>
      </c>
      <c r="M770" t="s">
        <v>27</v>
      </c>
      <c r="N770" t="s">
        <v>20</v>
      </c>
      <c r="O770" t="s">
        <v>31</v>
      </c>
      <c r="P770" t="s">
        <v>31</v>
      </c>
    </row>
    <row r="771" spans="1:16" x14ac:dyDescent="0.3">
      <c r="A771" t="s">
        <v>4181</v>
      </c>
      <c r="B771" t="s">
        <v>223</v>
      </c>
      <c r="C771" t="s">
        <v>224</v>
      </c>
      <c r="D771" t="s">
        <v>1993</v>
      </c>
      <c r="E771" t="s">
        <v>49</v>
      </c>
      <c r="F771" t="s">
        <v>50</v>
      </c>
      <c r="G771" t="s">
        <v>4182</v>
      </c>
      <c r="H771" t="s">
        <v>1261</v>
      </c>
      <c r="I771" t="s">
        <v>19</v>
      </c>
      <c r="J771" t="s">
        <v>20</v>
      </c>
      <c r="K771" t="s">
        <v>25</v>
      </c>
      <c r="L771" t="s">
        <v>26</v>
      </c>
      <c r="M771" t="s">
        <v>27</v>
      </c>
      <c r="N771" t="s">
        <v>20</v>
      </c>
      <c r="O771" t="s">
        <v>31</v>
      </c>
      <c r="P771" t="s">
        <v>31</v>
      </c>
    </row>
    <row r="772" spans="1:16" x14ac:dyDescent="0.3">
      <c r="A772" t="s">
        <v>4183</v>
      </c>
      <c r="B772" t="s">
        <v>223</v>
      </c>
      <c r="C772" t="s">
        <v>224</v>
      </c>
      <c r="D772" t="s">
        <v>1996</v>
      </c>
      <c r="E772" t="s">
        <v>49</v>
      </c>
      <c r="F772" t="s">
        <v>50</v>
      </c>
      <c r="G772" t="s">
        <v>4184</v>
      </c>
      <c r="H772" t="s">
        <v>4185</v>
      </c>
      <c r="I772" t="s">
        <v>19</v>
      </c>
      <c r="J772" t="s">
        <v>20</v>
      </c>
      <c r="K772" t="s">
        <v>25</v>
      </c>
      <c r="L772" t="s">
        <v>26</v>
      </c>
      <c r="M772" t="s">
        <v>27</v>
      </c>
      <c r="N772" t="s">
        <v>20</v>
      </c>
      <c r="O772" t="s">
        <v>31</v>
      </c>
      <c r="P772" t="s">
        <v>31</v>
      </c>
    </row>
    <row r="773" spans="1:16" x14ac:dyDescent="0.3">
      <c r="A773" t="s">
        <v>4186</v>
      </c>
      <c r="B773" t="s">
        <v>223</v>
      </c>
      <c r="C773" t="s">
        <v>224</v>
      </c>
      <c r="D773" t="s">
        <v>2000</v>
      </c>
      <c r="E773" t="s">
        <v>49</v>
      </c>
      <c r="F773" t="s">
        <v>51</v>
      </c>
      <c r="G773" t="s">
        <v>4187</v>
      </c>
      <c r="H773" t="s">
        <v>4188</v>
      </c>
      <c r="I773" t="s">
        <v>19</v>
      </c>
      <c r="J773" t="s">
        <v>20</v>
      </c>
      <c r="K773" t="s">
        <v>25</v>
      </c>
      <c r="L773" t="s">
        <v>26</v>
      </c>
      <c r="M773" t="s">
        <v>53</v>
      </c>
      <c r="N773" t="s">
        <v>20</v>
      </c>
      <c r="O773" t="s">
        <v>31</v>
      </c>
      <c r="P773" t="s">
        <v>31</v>
      </c>
    </row>
    <row r="774" spans="1:16" x14ac:dyDescent="0.3">
      <c r="A774" t="s">
        <v>4189</v>
      </c>
      <c r="B774" t="s">
        <v>223</v>
      </c>
      <c r="C774" t="s">
        <v>224</v>
      </c>
      <c r="D774" t="s">
        <v>2003</v>
      </c>
      <c r="E774" t="s">
        <v>49</v>
      </c>
      <c r="F774" t="s">
        <v>50</v>
      </c>
      <c r="G774" t="s">
        <v>4190</v>
      </c>
      <c r="H774" t="s">
        <v>1689</v>
      </c>
      <c r="I774" t="s">
        <v>19</v>
      </c>
      <c r="J774" t="s">
        <v>20</v>
      </c>
      <c r="K774" t="s">
        <v>25</v>
      </c>
      <c r="L774" t="s">
        <v>26</v>
      </c>
      <c r="M774" t="s">
        <v>27</v>
      </c>
      <c r="N774" t="s">
        <v>20</v>
      </c>
      <c r="O774" t="s">
        <v>31</v>
      </c>
      <c r="P774" t="s">
        <v>31</v>
      </c>
    </row>
    <row r="775" spans="1:16" x14ac:dyDescent="0.3">
      <c r="A775" t="s">
        <v>4191</v>
      </c>
      <c r="B775" t="s">
        <v>223</v>
      </c>
      <c r="C775" t="s">
        <v>224</v>
      </c>
      <c r="D775" t="s">
        <v>2006</v>
      </c>
      <c r="E775" t="s">
        <v>49</v>
      </c>
      <c r="F775" t="s">
        <v>50</v>
      </c>
      <c r="G775" t="s">
        <v>4192</v>
      </c>
      <c r="H775" t="s">
        <v>2518</v>
      </c>
      <c r="I775" t="s">
        <v>19</v>
      </c>
      <c r="J775" t="s">
        <v>20</v>
      </c>
      <c r="K775" t="s">
        <v>25</v>
      </c>
      <c r="L775" t="s">
        <v>26</v>
      </c>
      <c r="M775" t="s">
        <v>27</v>
      </c>
      <c r="N775" t="s">
        <v>20</v>
      </c>
      <c r="O775" t="s">
        <v>31</v>
      </c>
      <c r="P775" t="s">
        <v>31</v>
      </c>
    </row>
    <row r="776" spans="1:16" x14ac:dyDescent="0.3">
      <c r="A776" t="s">
        <v>4193</v>
      </c>
      <c r="B776" t="s">
        <v>225</v>
      </c>
      <c r="C776" t="s">
        <v>226</v>
      </c>
      <c r="D776" t="s">
        <v>4193</v>
      </c>
      <c r="E776" t="s">
        <v>18</v>
      </c>
      <c r="F776" t="s">
        <v>18</v>
      </c>
      <c r="G776" t="s">
        <v>4194</v>
      </c>
      <c r="H776" t="s">
        <v>4195</v>
      </c>
      <c r="I776" t="s">
        <v>19</v>
      </c>
      <c r="J776" t="s">
        <v>20</v>
      </c>
      <c r="K776" t="s">
        <v>21</v>
      </c>
      <c r="L776" t="s">
        <v>22</v>
      </c>
      <c r="M776" t="s">
        <v>4196</v>
      </c>
      <c r="N776" t="s">
        <v>20</v>
      </c>
      <c r="O776" t="s">
        <v>227</v>
      </c>
      <c r="P776" t="s">
        <v>227</v>
      </c>
    </row>
    <row r="777" spans="1:16" x14ac:dyDescent="0.3">
      <c r="A777" t="s">
        <v>4197</v>
      </c>
      <c r="B777" t="s">
        <v>225</v>
      </c>
      <c r="C777" t="s">
        <v>226</v>
      </c>
      <c r="D777" t="s">
        <v>2013</v>
      </c>
      <c r="E777" t="s">
        <v>49</v>
      </c>
      <c r="F777" t="s">
        <v>50</v>
      </c>
      <c r="G777" t="s">
        <v>4198</v>
      </c>
      <c r="H777" t="s">
        <v>4199</v>
      </c>
      <c r="I777" t="s">
        <v>19</v>
      </c>
      <c r="J777" t="s">
        <v>4200</v>
      </c>
      <c r="K777" t="s">
        <v>32</v>
      </c>
      <c r="L777" t="s">
        <v>26</v>
      </c>
      <c r="M777" t="s">
        <v>27</v>
      </c>
      <c r="N777" t="s">
        <v>20</v>
      </c>
      <c r="O777" t="s">
        <v>28</v>
      </c>
      <c r="P777" t="s">
        <v>28</v>
      </c>
    </row>
    <row r="778" spans="1:16" x14ac:dyDescent="0.3">
      <c r="A778" t="s">
        <v>4201</v>
      </c>
      <c r="B778" t="s">
        <v>225</v>
      </c>
      <c r="C778" t="s">
        <v>226</v>
      </c>
      <c r="D778" t="s">
        <v>4201</v>
      </c>
      <c r="E778" t="s">
        <v>18</v>
      </c>
      <c r="F778" t="s">
        <v>18</v>
      </c>
      <c r="G778" t="s">
        <v>4202</v>
      </c>
      <c r="H778" t="s">
        <v>4203</v>
      </c>
      <c r="I778" t="s">
        <v>19</v>
      </c>
      <c r="J778" t="s">
        <v>20</v>
      </c>
      <c r="K778" t="s">
        <v>21</v>
      </c>
      <c r="L778" t="s">
        <v>22</v>
      </c>
      <c r="M778" t="s">
        <v>4204</v>
      </c>
      <c r="N778" t="s">
        <v>20</v>
      </c>
      <c r="O778" t="s">
        <v>227</v>
      </c>
      <c r="P778" t="s">
        <v>1146</v>
      </c>
    </row>
    <row r="779" spans="1:16" x14ac:dyDescent="0.3">
      <c r="A779" t="s">
        <v>4205</v>
      </c>
      <c r="B779" t="s">
        <v>225</v>
      </c>
      <c r="C779" t="s">
        <v>226</v>
      </c>
      <c r="D779" t="s">
        <v>1927</v>
      </c>
      <c r="E779" t="s">
        <v>49</v>
      </c>
      <c r="F779" t="s">
        <v>50</v>
      </c>
      <c r="G779" t="s">
        <v>4206</v>
      </c>
      <c r="H779" t="s">
        <v>4207</v>
      </c>
      <c r="I779" t="s">
        <v>19</v>
      </c>
      <c r="J779" t="s">
        <v>4208</v>
      </c>
      <c r="K779" t="s">
        <v>32</v>
      </c>
      <c r="L779" t="s">
        <v>26</v>
      </c>
      <c r="M779" t="s">
        <v>27</v>
      </c>
      <c r="N779" t="s">
        <v>20</v>
      </c>
      <c r="O779" t="s">
        <v>28</v>
      </c>
      <c r="P779" t="s">
        <v>28</v>
      </c>
    </row>
    <row r="780" spans="1:16" x14ac:dyDescent="0.3">
      <c r="A780" t="s">
        <v>4209</v>
      </c>
      <c r="B780" t="s">
        <v>225</v>
      </c>
      <c r="C780" t="s">
        <v>226</v>
      </c>
      <c r="D780" t="s">
        <v>4209</v>
      </c>
      <c r="E780" t="s">
        <v>18</v>
      </c>
      <c r="F780" t="s">
        <v>18</v>
      </c>
      <c r="G780" t="s">
        <v>4210</v>
      </c>
      <c r="H780" t="s">
        <v>4211</v>
      </c>
      <c r="I780" t="s">
        <v>19</v>
      </c>
      <c r="J780" t="s">
        <v>20</v>
      </c>
      <c r="K780" t="s">
        <v>21</v>
      </c>
      <c r="L780" t="s">
        <v>22</v>
      </c>
      <c r="M780" t="s">
        <v>4212</v>
      </c>
      <c r="N780" t="s">
        <v>20</v>
      </c>
      <c r="O780" t="s">
        <v>4213</v>
      </c>
      <c r="P780" t="s">
        <v>4213</v>
      </c>
    </row>
    <row r="781" spans="1:16" x14ac:dyDescent="0.3">
      <c r="A781" t="s">
        <v>4214</v>
      </c>
      <c r="B781" t="s">
        <v>225</v>
      </c>
      <c r="C781" t="s">
        <v>226</v>
      </c>
      <c r="D781" t="s">
        <v>1936</v>
      </c>
      <c r="E781" t="s">
        <v>49</v>
      </c>
      <c r="F781" t="s">
        <v>51</v>
      </c>
      <c r="G781" t="s">
        <v>4215</v>
      </c>
      <c r="H781" t="s">
        <v>4216</v>
      </c>
      <c r="I781" t="s">
        <v>19</v>
      </c>
      <c r="J781" t="s">
        <v>4217</v>
      </c>
      <c r="K781" t="s">
        <v>32</v>
      </c>
      <c r="L781" t="s">
        <v>26</v>
      </c>
      <c r="M781" t="s">
        <v>53</v>
      </c>
      <c r="N781" t="s">
        <v>20</v>
      </c>
      <c r="O781" t="s">
        <v>28</v>
      </c>
      <c r="P781" t="s">
        <v>28</v>
      </c>
    </row>
    <row r="782" spans="1:16" x14ac:dyDescent="0.3">
      <c r="A782" t="s">
        <v>4218</v>
      </c>
      <c r="B782" t="s">
        <v>225</v>
      </c>
      <c r="C782" t="s">
        <v>226</v>
      </c>
      <c r="D782" t="s">
        <v>4218</v>
      </c>
      <c r="E782" t="s">
        <v>18</v>
      </c>
      <c r="F782" t="s">
        <v>18</v>
      </c>
      <c r="G782" t="s">
        <v>4219</v>
      </c>
      <c r="H782" t="s">
        <v>4220</v>
      </c>
      <c r="I782" t="s">
        <v>19</v>
      </c>
      <c r="J782" t="s">
        <v>20</v>
      </c>
      <c r="K782" t="s">
        <v>21</v>
      </c>
      <c r="L782" t="s">
        <v>22</v>
      </c>
      <c r="M782" t="s">
        <v>4221</v>
      </c>
      <c r="N782" t="s">
        <v>20</v>
      </c>
      <c r="O782" t="s">
        <v>4222</v>
      </c>
      <c r="P782" t="s">
        <v>4213</v>
      </c>
    </row>
    <row r="783" spans="1:16" x14ac:dyDescent="0.3">
      <c r="A783" t="s">
        <v>4223</v>
      </c>
      <c r="B783" t="s">
        <v>225</v>
      </c>
      <c r="C783" t="s">
        <v>226</v>
      </c>
      <c r="D783" t="s">
        <v>1943</v>
      </c>
      <c r="E783" t="s">
        <v>49</v>
      </c>
      <c r="F783" t="s">
        <v>50</v>
      </c>
      <c r="G783" t="s">
        <v>4224</v>
      </c>
      <c r="H783" t="s">
        <v>1169</v>
      </c>
      <c r="I783" t="s">
        <v>19</v>
      </c>
      <c r="J783" t="s">
        <v>4225</v>
      </c>
      <c r="K783" t="s">
        <v>32</v>
      </c>
      <c r="L783" t="s">
        <v>26</v>
      </c>
      <c r="M783" t="s">
        <v>27</v>
      </c>
      <c r="N783" t="s">
        <v>20</v>
      </c>
      <c r="O783" t="s">
        <v>28</v>
      </c>
      <c r="P783" t="s">
        <v>28</v>
      </c>
    </row>
    <row r="784" spans="1:16" x14ac:dyDescent="0.3">
      <c r="A784" t="s">
        <v>4226</v>
      </c>
      <c r="B784" t="s">
        <v>225</v>
      </c>
      <c r="C784" t="s">
        <v>226</v>
      </c>
      <c r="D784" t="s">
        <v>4226</v>
      </c>
      <c r="E784" t="s">
        <v>18</v>
      </c>
      <c r="F784" t="s">
        <v>18</v>
      </c>
      <c r="G784" t="s">
        <v>4227</v>
      </c>
      <c r="H784" t="s">
        <v>4228</v>
      </c>
      <c r="I784" t="s">
        <v>19</v>
      </c>
      <c r="J784" t="s">
        <v>20</v>
      </c>
      <c r="K784" t="s">
        <v>21</v>
      </c>
      <c r="L784" t="s">
        <v>22</v>
      </c>
      <c r="M784" t="s">
        <v>4229</v>
      </c>
      <c r="N784" t="s">
        <v>20</v>
      </c>
      <c r="O784" t="s">
        <v>4222</v>
      </c>
      <c r="P784" t="s">
        <v>4222</v>
      </c>
    </row>
    <row r="785" spans="1:16" x14ac:dyDescent="0.3">
      <c r="A785" t="s">
        <v>4230</v>
      </c>
      <c r="B785" t="s">
        <v>225</v>
      </c>
      <c r="C785" t="s">
        <v>226</v>
      </c>
      <c r="D785" t="s">
        <v>1952</v>
      </c>
      <c r="E785" t="s">
        <v>49</v>
      </c>
      <c r="F785" t="s">
        <v>50</v>
      </c>
      <c r="G785" t="s">
        <v>4231</v>
      </c>
      <c r="H785" t="s">
        <v>4232</v>
      </c>
      <c r="I785" t="s">
        <v>19</v>
      </c>
      <c r="J785" t="s">
        <v>4233</v>
      </c>
      <c r="K785" t="s">
        <v>32</v>
      </c>
      <c r="L785" t="s">
        <v>26</v>
      </c>
      <c r="M785" t="s">
        <v>27</v>
      </c>
      <c r="N785" t="s">
        <v>20</v>
      </c>
      <c r="O785" t="s">
        <v>28</v>
      </c>
      <c r="P785" t="s">
        <v>28</v>
      </c>
    </row>
    <row r="786" spans="1:16" x14ac:dyDescent="0.3">
      <c r="A786" t="s">
        <v>4234</v>
      </c>
      <c r="B786" t="s">
        <v>225</v>
      </c>
      <c r="C786" t="s">
        <v>226</v>
      </c>
      <c r="D786" t="s">
        <v>4234</v>
      </c>
      <c r="E786" t="s">
        <v>18</v>
      </c>
      <c r="F786" t="s">
        <v>18</v>
      </c>
      <c r="G786" t="s">
        <v>4235</v>
      </c>
      <c r="H786" t="s">
        <v>4236</v>
      </c>
      <c r="I786" t="s">
        <v>19</v>
      </c>
      <c r="J786" t="s">
        <v>20</v>
      </c>
      <c r="K786" t="s">
        <v>21</v>
      </c>
      <c r="L786" t="s">
        <v>22</v>
      </c>
      <c r="M786" t="s">
        <v>4237</v>
      </c>
      <c r="N786" t="s">
        <v>20</v>
      </c>
      <c r="O786" t="s">
        <v>4238</v>
      </c>
      <c r="P786" t="s">
        <v>4238</v>
      </c>
    </row>
    <row r="787" spans="1:16" x14ac:dyDescent="0.3">
      <c r="A787" t="s">
        <v>4239</v>
      </c>
      <c r="B787" t="s">
        <v>225</v>
      </c>
      <c r="C787" t="s">
        <v>226</v>
      </c>
      <c r="D787" t="s">
        <v>1960</v>
      </c>
      <c r="E787" t="s">
        <v>49</v>
      </c>
      <c r="F787" t="s">
        <v>50</v>
      </c>
      <c r="G787" t="s">
        <v>2209</v>
      </c>
      <c r="H787" t="s">
        <v>4240</v>
      </c>
      <c r="I787" t="s">
        <v>19</v>
      </c>
      <c r="J787" t="s">
        <v>4241</v>
      </c>
      <c r="K787" t="s">
        <v>32</v>
      </c>
      <c r="L787" t="s">
        <v>26</v>
      </c>
      <c r="M787" t="s">
        <v>27</v>
      </c>
      <c r="N787" t="s">
        <v>20</v>
      </c>
      <c r="O787" t="s">
        <v>28</v>
      </c>
      <c r="P787" t="s">
        <v>28</v>
      </c>
    </row>
    <row r="788" spans="1:16" x14ac:dyDescent="0.3">
      <c r="A788" t="s">
        <v>4242</v>
      </c>
      <c r="B788" t="s">
        <v>225</v>
      </c>
      <c r="C788" t="s">
        <v>226</v>
      </c>
      <c r="D788" t="s">
        <v>4242</v>
      </c>
      <c r="E788" t="s">
        <v>18</v>
      </c>
      <c r="F788" t="s">
        <v>18</v>
      </c>
      <c r="G788" t="s">
        <v>4243</v>
      </c>
      <c r="H788" t="s">
        <v>4244</v>
      </c>
      <c r="I788" t="s">
        <v>19</v>
      </c>
      <c r="J788" t="s">
        <v>20</v>
      </c>
      <c r="K788" t="s">
        <v>21</v>
      </c>
      <c r="L788" t="s">
        <v>22</v>
      </c>
      <c r="M788" t="s">
        <v>4245</v>
      </c>
      <c r="N788" t="s">
        <v>20</v>
      </c>
      <c r="O788" t="s">
        <v>4238</v>
      </c>
      <c r="P788" t="s">
        <v>4238</v>
      </c>
    </row>
    <row r="789" spans="1:16" x14ac:dyDescent="0.3">
      <c r="A789" t="s">
        <v>4246</v>
      </c>
      <c r="B789" t="s">
        <v>225</v>
      </c>
      <c r="C789" t="s">
        <v>226</v>
      </c>
      <c r="D789" t="s">
        <v>2082</v>
      </c>
      <c r="E789" t="s">
        <v>49</v>
      </c>
      <c r="F789" t="s">
        <v>50</v>
      </c>
      <c r="G789" t="s">
        <v>386</v>
      </c>
      <c r="H789" t="s">
        <v>440</v>
      </c>
      <c r="I789" t="s">
        <v>19</v>
      </c>
      <c r="J789" t="s">
        <v>784</v>
      </c>
      <c r="K789" t="s">
        <v>32</v>
      </c>
      <c r="L789" t="s">
        <v>26</v>
      </c>
      <c r="M789" t="s">
        <v>27</v>
      </c>
      <c r="N789" t="s">
        <v>20</v>
      </c>
      <c r="O789" t="s">
        <v>28</v>
      </c>
      <c r="P789" t="s">
        <v>28</v>
      </c>
    </row>
    <row r="790" spans="1:16" x14ac:dyDescent="0.3">
      <c r="A790" t="s">
        <v>4247</v>
      </c>
      <c r="B790" t="s">
        <v>225</v>
      </c>
      <c r="C790" t="s">
        <v>226</v>
      </c>
      <c r="D790" t="s">
        <v>4247</v>
      </c>
      <c r="E790" t="s">
        <v>18</v>
      </c>
      <c r="F790" t="s">
        <v>18</v>
      </c>
      <c r="G790" t="s">
        <v>4248</v>
      </c>
      <c r="H790" t="s">
        <v>4249</v>
      </c>
      <c r="I790" t="s">
        <v>19</v>
      </c>
      <c r="J790" t="s">
        <v>20</v>
      </c>
      <c r="K790" t="s">
        <v>21</v>
      </c>
      <c r="L790" t="s">
        <v>22</v>
      </c>
      <c r="M790" t="s">
        <v>4250</v>
      </c>
      <c r="N790" t="s">
        <v>20</v>
      </c>
      <c r="O790" t="s">
        <v>4238</v>
      </c>
      <c r="P790" t="s">
        <v>4238</v>
      </c>
    </row>
    <row r="791" spans="1:16" x14ac:dyDescent="0.3">
      <c r="A791" t="s">
        <v>4251</v>
      </c>
      <c r="B791" t="s">
        <v>225</v>
      </c>
      <c r="C791" t="s">
        <v>226</v>
      </c>
      <c r="D791" t="s">
        <v>2090</v>
      </c>
      <c r="E791" t="s">
        <v>49</v>
      </c>
      <c r="F791" t="s">
        <v>51</v>
      </c>
      <c r="G791" t="s">
        <v>311</v>
      </c>
      <c r="H791" t="s">
        <v>1169</v>
      </c>
      <c r="I791" t="s">
        <v>19</v>
      </c>
      <c r="J791" t="s">
        <v>4252</v>
      </c>
      <c r="K791" t="s">
        <v>32</v>
      </c>
      <c r="L791" t="s">
        <v>26</v>
      </c>
      <c r="M791" t="s">
        <v>53</v>
      </c>
      <c r="N791" t="s">
        <v>20</v>
      </c>
      <c r="O791" t="s">
        <v>28</v>
      </c>
      <c r="P791" t="s">
        <v>28</v>
      </c>
    </row>
    <row r="792" spans="1:16" x14ac:dyDescent="0.3">
      <c r="A792" t="s">
        <v>4253</v>
      </c>
      <c r="B792" t="s">
        <v>225</v>
      </c>
      <c r="C792" t="s">
        <v>226</v>
      </c>
      <c r="D792" t="s">
        <v>4253</v>
      </c>
      <c r="E792" t="s">
        <v>18</v>
      </c>
      <c r="F792" t="s">
        <v>18</v>
      </c>
      <c r="G792" t="s">
        <v>4254</v>
      </c>
      <c r="H792" t="s">
        <v>4255</v>
      </c>
      <c r="I792" t="s">
        <v>19</v>
      </c>
      <c r="J792" t="s">
        <v>20</v>
      </c>
      <c r="K792" t="s">
        <v>21</v>
      </c>
      <c r="L792" t="s">
        <v>22</v>
      </c>
      <c r="M792" t="s">
        <v>4256</v>
      </c>
      <c r="N792" t="s">
        <v>20</v>
      </c>
      <c r="O792" t="s">
        <v>4238</v>
      </c>
      <c r="P792" t="s">
        <v>4238</v>
      </c>
    </row>
    <row r="793" spans="1:16" x14ac:dyDescent="0.3">
      <c r="A793" t="s">
        <v>4257</v>
      </c>
      <c r="B793" t="s">
        <v>225</v>
      </c>
      <c r="C793" t="s">
        <v>226</v>
      </c>
      <c r="D793" t="s">
        <v>2099</v>
      </c>
      <c r="E793" t="s">
        <v>49</v>
      </c>
      <c r="F793" t="s">
        <v>50</v>
      </c>
      <c r="G793" t="s">
        <v>4258</v>
      </c>
      <c r="H793" t="s">
        <v>4259</v>
      </c>
      <c r="I793" t="s">
        <v>19</v>
      </c>
      <c r="J793" t="s">
        <v>4260</v>
      </c>
      <c r="K793" t="s">
        <v>32</v>
      </c>
      <c r="L793" t="s">
        <v>26</v>
      </c>
      <c r="M793" t="s">
        <v>27</v>
      </c>
      <c r="N793" t="s">
        <v>20</v>
      </c>
      <c r="O793" t="s">
        <v>28</v>
      </c>
      <c r="P793" t="s">
        <v>28</v>
      </c>
    </row>
    <row r="794" spans="1:16" x14ac:dyDescent="0.3">
      <c r="A794" t="s">
        <v>4261</v>
      </c>
      <c r="B794" t="s">
        <v>225</v>
      </c>
      <c r="C794" t="s">
        <v>226</v>
      </c>
      <c r="D794" t="s">
        <v>4261</v>
      </c>
      <c r="E794" t="s">
        <v>18</v>
      </c>
      <c r="F794" t="s">
        <v>18</v>
      </c>
      <c r="G794" t="s">
        <v>4262</v>
      </c>
      <c r="H794" t="s">
        <v>4263</v>
      </c>
      <c r="I794" t="s">
        <v>19</v>
      </c>
      <c r="J794" t="s">
        <v>20</v>
      </c>
      <c r="K794" t="s">
        <v>21</v>
      </c>
      <c r="L794" t="s">
        <v>22</v>
      </c>
      <c r="M794" t="s">
        <v>4264</v>
      </c>
      <c r="N794" t="s">
        <v>20</v>
      </c>
      <c r="O794" t="s">
        <v>4238</v>
      </c>
      <c r="P794" t="s">
        <v>4238</v>
      </c>
    </row>
    <row r="795" spans="1:16" x14ac:dyDescent="0.3">
      <c r="A795" t="s">
        <v>4265</v>
      </c>
      <c r="B795" t="s">
        <v>225</v>
      </c>
      <c r="C795" t="s">
        <v>226</v>
      </c>
      <c r="D795" t="s">
        <v>1996</v>
      </c>
      <c r="E795" t="s">
        <v>49</v>
      </c>
      <c r="F795" t="s">
        <v>50</v>
      </c>
      <c r="G795" t="s">
        <v>4266</v>
      </c>
      <c r="H795" t="s">
        <v>354</v>
      </c>
      <c r="I795" t="s">
        <v>19</v>
      </c>
      <c r="J795" t="s">
        <v>4267</v>
      </c>
      <c r="K795" t="s">
        <v>32</v>
      </c>
      <c r="L795" t="s">
        <v>26</v>
      </c>
      <c r="M795" t="s">
        <v>27</v>
      </c>
      <c r="N795" t="s">
        <v>20</v>
      </c>
      <c r="O795" t="s">
        <v>28</v>
      </c>
      <c r="P795" t="s">
        <v>28</v>
      </c>
    </row>
    <row r="796" spans="1:16" x14ac:dyDescent="0.3">
      <c r="A796" t="s">
        <v>4268</v>
      </c>
      <c r="B796" t="s">
        <v>225</v>
      </c>
      <c r="C796" t="s">
        <v>226</v>
      </c>
      <c r="D796" t="s">
        <v>4268</v>
      </c>
      <c r="E796" t="s">
        <v>18</v>
      </c>
      <c r="F796" t="s">
        <v>18</v>
      </c>
      <c r="G796" t="s">
        <v>4269</v>
      </c>
      <c r="H796" t="s">
        <v>4270</v>
      </c>
      <c r="I796" t="s">
        <v>19</v>
      </c>
      <c r="J796" t="s">
        <v>20</v>
      </c>
      <c r="K796" t="s">
        <v>21</v>
      </c>
      <c r="L796" t="s">
        <v>22</v>
      </c>
      <c r="M796" t="s">
        <v>4271</v>
      </c>
      <c r="N796" t="s">
        <v>20</v>
      </c>
      <c r="O796" t="s">
        <v>4238</v>
      </c>
      <c r="P796" t="s">
        <v>4238</v>
      </c>
    </row>
    <row r="797" spans="1:16" x14ac:dyDescent="0.3">
      <c r="A797" t="s">
        <v>4272</v>
      </c>
      <c r="B797" t="s">
        <v>225</v>
      </c>
      <c r="C797" t="s">
        <v>226</v>
      </c>
      <c r="D797" t="s">
        <v>2003</v>
      </c>
      <c r="E797" t="s">
        <v>49</v>
      </c>
      <c r="F797" t="s">
        <v>50</v>
      </c>
      <c r="G797" t="s">
        <v>4273</v>
      </c>
      <c r="H797" t="s">
        <v>818</v>
      </c>
      <c r="I797" t="s">
        <v>19</v>
      </c>
      <c r="J797" t="s">
        <v>4274</v>
      </c>
      <c r="K797" t="s">
        <v>32</v>
      </c>
      <c r="L797" t="s">
        <v>26</v>
      </c>
      <c r="M797" t="s">
        <v>27</v>
      </c>
      <c r="N797" t="s">
        <v>20</v>
      </c>
      <c r="O797" t="s">
        <v>28</v>
      </c>
      <c r="P797" t="s">
        <v>28</v>
      </c>
    </row>
    <row r="798" spans="1:16" x14ac:dyDescent="0.3">
      <c r="A798" t="s">
        <v>4275</v>
      </c>
      <c r="B798" t="s">
        <v>225</v>
      </c>
      <c r="C798" t="s">
        <v>226</v>
      </c>
      <c r="D798" t="s">
        <v>4275</v>
      </c>
      <c r="E798" t="s">
        <v>18</v>
      </c>
      <c r="F798" t="s">
        <v>18</v>
      </c>
      <c r="G798" t="s">
        <v>4276</v>
      </c>
      <c r="H798" t="s">
        <v>4277</v>
      </c>
      <c r="I798" t="s">
        <v>19</v>
      </c>
      <c r="J798" t="s">
        <v>20</v>
      </c>
      <c r="K798" t="s">
        <v>21</v>
      </c>
      <c r="L798" t="s">
        <v>22</v>
      </c>
      <c r="M798" t="s">
        <v>4278</v>
      </c>
      <c r="N798" t="s">
        <v>20</v>
      </c>
      <c r="O798" t="s">
        <v>4238</v>
      </c>
      <c r="P798" t="s">
        <v>4238</v>
      </c>
    </row>
    <row r="799" spans="1:16" x14ac:dyDescent="0.3">
      <c r="A799" t="s">
        <v>4279</v>
      </c>
      <c r="B799" t="s">
        <v>228</v>
      </c>
      <c r="C799" t="s">
        <v>229</v>
      </c>
      <c r="D799" t="s">
        <v>1856</v>
      </c>
      <c r="E799" t="s">
        <v>23</v>
      </c>
      <c r="F799" t="s">
        <v>24</v>
      </c>
      <c r="G799" t="s">
        <v>3928</v>
      </c>
      <c r="H799" t="s">
        <v>4280</v>
      </c>
      <c r="I799" t="s">
        <v>19</v>
      </c>
      <c r="J799" t="s">
        <v>20</v>
      </c>
      <c r="K799" t="s">
        <v>25</v>
      </c>
      <c r="L799" t="s">
        <v>26</v>
      </c>
      <c r="M799" t="s">
        <v>27</v>
      </c>
      <c r="N799" t="s">
        <v>20</v>
      </c>
      <c r="O799" t="s">
        <v>184</v>
      </c>
      <c r="P799" t="s">
        <v>184</v>
      </c>
    </row>
    <row r="800" spans="1:16" x14ac:dyDescent="0.3">
      <c r="A800" t="s">
        <v>4281</v>
      </c>
      <c r="B800" t="s">
        <v>228</v>
      </c>
      <c r="C800" t="s">
        <v>229</v>
      </c>
      <c r="D800" t="s">
        <v>2013</v>
      </c>
      <c r="E800" t="s">
        <v>23</v>
      </c>
      <c r="F800" t="s">
        <v>24</v>
      </c>
      <c r="G800" t="s">
        <v>4282</v>
      </c>
      <c r="H800" t="s">
        <v>4283</v>
      </c>
      <c r="I800" t="s">
        <v>19</v>
      </c>
      <c r="J800" t="s">
        <v>20</v>
      </c>
      <c r="K800" t="s">
        <v>25</v>
      </c>
      <c r="L800" t="s">
        <v>26</v>
      </c>
      <c r="M800" t="s">
        <v>27</v>
      </c>
      <c r="N800" t="s">
        <v>20</v>
      </c>
      <c r="O800" t="s">
        <v>184</v>
      </c>
      <c r="P800" t="s">
        <v>184</v>
      </c>
    </row>
    <row r="801" spans="1:16" x14ac:dyDescent="0.3">
      <c r="A801" t="s">
        <v>4284</v>
      </c>
      <c r="B801" t="s">
        <v>228</v>
      </c>
      <c r="C801" t="s">
        <v>229</v>
      </c>
      <c r="D801" t="s">
        <v>1864</v>
      </c>
      <c r="E801" t="s">
        <v>23</v>
      </c>
      <c r="F801" t="s">
        <v>24</v>
      </c>
      <c r="G801" t="s">
        <v>1089</v>
      </c>
      <c r="H801" t="s">
        <v>4285</v>
      </c>
      <c r="I801" t="s">
        <v>19</v>
      </c>
      <c r="J801" t="s">
        <v>20</v>
      </c>
      <c r="K801" t="s">
        <v>25</v>
      </c>
      <c r="L801" t="s">
        <v>26</v>
      </c>
      <c r="M801" t="s">
        <v>27</v>
      </c>
      <c r="N801" t="s">
        <v>20</v>
      </c>
      <c r="O801" t="s">
        <v>184</v>
      </c>
      <c r="P801" t="s">
        <v>184</v>
      </c>
    </row>
    <row r="802" spans="1:16" x14ac:dyDescent="0.3">
      <c r="A802" t="s">
        <v>4286</v>
      </c>
      <c r="B802" t="s">
        <v>228</v>
      </c>
      <c r="C802" t="s">
        <v>229</v>
      </c>
      <c r="D802" t="s">
        <v>1927</v>
      </c>
      <c r="E802" t="s">
        <v>23</v>
      </c>
      <c r="F802" t="s">
        <v>24</v>
      </c>
      <c r="G802" t="s">
        <v>4287</v>
      </c>
      <c r="H802" t="s">
        <v>4288</v>
      </c>
      <c r="I802" t="s">
        <v>19</v>
      </c>
      <c r="J802" t="s">
        <v>20</v>
      </c>
      <c r="K802" t="s">
        <v>25</v>
      </c>
      <c r="L802" t="s">
        <v>26</v>
      </c>
      <c r="M802" t="s">
        <v>27</v>
      </c>
      <c r="N802" t="s">
        <v>20</v>
      </c>
      <c r="O802" t="s">
        <v>184</v>
      </c>
      <c r="P802" t="s">
        <v>184</v>
      </c>
    </row>
    <row r="803" spans="1:16" x14ac:dyDescent="0.3">
      <c r="A803" t="s">
        <v>4286</v>
      </c>
      <c r="B803" t="s">
        <v>228</v>
      </c>
      <c r="C803" t="s">
        <v>229</v>
      </c>
      <c r="D803" t="s">
        <v>1927</v>
      </c>
      <c r="E803" t="s">
        <v>23</v>
      </c>
      <c r="F803" t="s">
        <v>24</v>
      </c>
      <c r="G803" t="s">
        <v>4287</v>
      </c>
      <c r="H803" t="s">
        <v>4288</v>
      </c>
      <c r="I803" t="s">
        <v>19</v>
      </c>
      <c r="J803" t="s">
        <v>20</v>
      </c>
      <c r="K803" t="s">
        <v>25</v>
      </c>
      <c r="L803" t="s">
        <v>26</v>
      </c>
      <c r="M803" t="s">
        <v>27</v>
      </c>
      <c r="N803" t="s">
        <v>20</v>
      </c>
      <c r="O803" t="s">
        <v>184</v>
      </c>
      <c r="P803" t="s">
        <v>184</v>
      </c>
    </row>
    <row r="804" spans="1:16" x14ac:dyDescent="0.3">
      <c r="A804" t="s">
        <v>4289</v>
      </c>
      <c r="B804" t="s">
        <v>228</v>
      </c>
      <c r="C804" t="s">
        <v>229</v>
      </c>
      <c r="D804" t="s">
        <v>1936</v>
      </c>
      <c r="E804" t="s">
        <v>23</v>
      </c>
      <c r="F804" t="s">
        <v>24</v>
      </c>
      <c r="G804" t="s">
        <v>755</v>
      </c>
      <c r="H804" t="s">
        <v>4290</v>
      </c>
      <c r="I804" t="s">
        <v>19</v>
      </c>
      <c r="J804" t="s">
        <v>20</v>
      </c>
      <c r="K804" t="s">
        <v>25</v>
      </c>
      <c r="L804" t="s">
        <v>26</v>
      </c>
      <c r="M804" t="s">
        <v>27</v>
      </c>
      <c r="N804" t="s">
        <v>20</v>
      </c>
      <c r="O804" t="s">
        <v>184</v>
      </c>
      <c r="P804" t="s">
        <v>184</v>
      </c>
    </row>
    <row r="805" spans="1:16" x14ac:dyDescent="0.3">
      <c r="A805" t="s">
        <v>4291</v>
      </c>
      <c r="B805" t="s">
        <v>228</v>
      </c>
      <c r="C805" t="s">
        <v>229</v>
      </c>
      <c r="D805" t="s">
        <v>1880</v>
      </c>
      <c r="E805" t="s">
        <v>23</v>
      </c>
      <c r="F805" t="s">
        <v>24</v>
      </c>
      <c r="G805" t="s">
        <v>1691</v>
      </c>
      <c r="H805" t="s">
        <v>4292</v>
      </c>
      <c r="I805" t="s">
        <v>19</v>
      </c>
      <c r="J805" t="s">
        <v>20</v>
      </c>
      <c r="K805" t="s">
        <v>25</v>
      </c>
      <c r="L805" t="s">
        <v>26</v>
      </c>
      <c r="M805" t="s">
        <v>27</v>
      </c>
      <c r="N805" t="s">
        <v>20</v>
      </c>
      <c r="O805" t="s">
        <v>184</v>
      </c>
      <c r="P805" t="s">
        <v>184</v>
      </c>
    </row>
    <row r="806" spans="1:16" x14ac:dyDescent="0.3">
      <c r="A806" t="s">
        <v>4293</v>
      </c>
      <c r="B806" t="s">
        <v>228</v>
      </c>
      <c r="C806" t="s">
        <v>229</v>
      </c>
      <c r="D806" t="s">
        <v>1943</v>
      </c>
      <c r="E806" t="s">
        <v>23</v>
      </c>
      <c r="F806" t="s">
        <v>24</v>
      </c>
      <c r="G806" t="s">
        <v>4294</v>
      </c>
      <c r="H806" t="s">
        <v>1110</v>
      </c>
      <c r="I806" t="s">
        <v>19</v>
      </c>
      <c r="J806" t="s">
        <v>20</v>
      </c>
      <c r="K806" t="s">
        <v>25</v>
      </c>
      <c r="L806" t="s">
        <v>26</v>
      </c>
      <c r="M806" t="s">
        <v>27</v>
      </c>
      <c r="N806" t="s">
        <v>20</v>
      </c>
      <c r="O806" t="s">
        <v>184</v>
      </c>
      <c r="P806" t="s">
        <v>184</v>
      </c>
    </row>
    <row r="807" spans="1:16" x14ac:dyDescent="0.3">
      <c r="A807" t="s">
        <v>4295</v>
      </c>
      <c r="B807" t="s">
        <v>228</v>
      </c>
      <c r="C807" t="s">
        <v>229</v>
      </c>
      <c r="D807" t="s">
        <v>1890</v>
      </c>
      <c r="E807" t="s">
        <v>23</v>
      </c>
      <c r="F807" t="s">
        <v>24</v>
      </c>
      <c r="G807" t="s">
        <v>4296</v>
      </c>
      <c r="H807" t="s">
        <v>1265</v>
      </c>
      <c r="I807" t="s">
        <v>19</v>
      </c>
      <c r="J807" t="s">
        <v>20</v>
      </c>
      <c r="K807" t="s">
        <v>25</v>
      </c>
      <c r="L807" t="s">
        <v>26</v>
      </c>
      <c r="M807" t="s">
        <v>27</v>
      </c>
      <c r="N807" t="s">
        <v>20</v>
      </c>
      <c r="O807" t="s">
        <v>184</v>
      </c>
      <c r="P807" t="s">
        <v>184</v>
      </c>
    </row>
    <row r="808" spans="1:16" x14ac:dyDescent="0.3">
      <c r="A808" t="s">
        <v>4295</v>
      </c>
      <c r="B808" t="s">
        <v>228</v>
      </c>
      <c r="C808" t="s">
        <v>229</v>
      </c>
      <c r="D808" t="s">
        <v>1890</v>
      </c>
      <c r="E808" t="s">
        <v>23</v>
      </c>
      <c r="F808" t="s">
        <v>24</v>
      </c>
      <c r="G808" t="s">
        <v>4296</v>
      </c>
      <c r="H808" t="s">
        <v>1265</v>
      </c>
      <c r="I808" t="s">
        <v>19</v>
      </c>
      <c r="J808" t="s">
        <v>20</v>
      </c>
      <c r="K808" t="s">
        <v>25</v>
      </c>
      <c r="L808" t="s">
        <v>26</v>
      </c>
      <c r="M808" t="s">
        <v>27</v>
      </c>
      <c r="N808" t="s">
        <v>20</v>
      </c>
      <c r="O808" t="s">
        <v>184</v>
      </c>
      <c r="P808" t="s">
        <v>184</v>
      </c>
    </row>
    <row r="809" spans="1:16" x14ac:dyDescent="0.3">
      <c r="A809" t="s">
        <v>4297</v>
      </c>
      <c r="B809" t="s">
        <v>228</v>
      </c>
      <c r="C809" t="s">
        <v>229</v>
      </c>
      <c r="D809" t="s">
        <v>1900</v>
      </c>
      <c r="E809" t="s">
        <v>23</v>
      </c>
      <c r="F809" t="s">
        <v>24</v>
      </c>
      <c r="G809" t="s">
        <v>4298</v>
      </c>
      <c r="H809" t="s">
        <v>4299</v>
      </c>
      <c r="I809" t="s">
        <v>19</v>
      </c>
      <c r="J809" t="s">
        <v>20</v>
      </c>
      <c r="K809" t="s">
        <v>25</v>
      </c>
      <c r="L809" t="s">
        <v>26</v>
      </c>
      <c r="M809" t="s">
        <v>27</v>
      </c>
      <c r="N809" t="s">
        <v>20</v>
      </c>
      <c r="O809" t="s">
        <v>184</v>
      </c>
      <c r="P809" t="s">
        <v>184</v>
      </c>
    </row>
    <row r="810" spans="1:16" x14ac:dyDescent="0.3">
      <c r="A810" t="s">
        <v>4300</v>
      </c>
      <c r="B810" t="s">
        <v>228</v>
      </c>
      <c r="C810" t="s">
        <v>229</v>
      </c>
      <c r="D810" t="s">
        <v>1960</v>
      </c>
      <c r="E810" t="s">
        <v>23</v>
      </c>
      <c r="F810" t="s">
        <v>24</v>
      </c>
      <c r="G810" t="s">
        <v>4301</v>
      </c>
      <c r="H810" t="s">
        <v>4302</v>
      </c>
      <c r="I810" t="s">
        <v>19</v>
      </c>
      <c r="J810" t="s">
        <v>20</v>
      </c>
      <c r="K810" t="s">
        <v>25</v>
      </c>
      <c r="L810" t="s">
        <v>26</v>
      </c>
      <c r="M810" t="s">
        <v>27</v>
      </c>
      <c r="N810" t="s">
        <v>20</v>
      </c>
      <c r="O810" t="s">
        <v>184</v>
      </c>
      <c r="P810" t="s">
        <v>184</v>
      </c>
    </row>
    <row r="811" spans="1:16" x14ac:dyDescent="0.3">
      <c r="A811" t="s">
        <v>4303</v>
      </c>
      <c r="B811" t="s">
        <v>228</v>
      </c>
      <c r="C811" t="s">
        <v>229</v>
      </c>
      <c r="D811" t="s">
        <v>1909</v>
      </c>
      <c r="E811" t="s">
        <v>23</v>
      </c>
      <c r="F811" t="s">
        <v>24</v>
      </c>
      <c r="G811" t="s">
        <v>2035</v>
      </c>
      <c r="H811" t="s">
        <v>384</v>
      </c>
      <c r="I811" t="s">
        <v>19</v>
      </c>
      <c r="J811" t="s">
        <v>20</v>
      </c>
      <c r="K811" t="s">
        <v>25</v>
      </c>
      <c r="L811" t="s">
        <v>26</v>
      </c>
      <c r="M811" t="s">
        <v>27</v>
      </c>
      <c r="N811" t="s">
        <v>20</v>
      </c>
      <c r="O811" t="s">
        <v>184</v>
      </c>
      <c r="P811" t="s">
        <v>184</v>
      </c>
    </row>
    <row r="812" spans="1:16" x14ac:dyDescent="0.3">
      <c r="A812" t="s">
        <v>4303</v>
      </c>
      <c r="B812" t="s">
        <v>228</v>
      </c>
      <c r="C812" t="s">
        <v>229</v>
      </c>
      <c r="D812" t="s">
        <v>1909</v>
      </c>
      <c r="E812" t="s">
        <v>23</v>
      </c>
      <c r="F812" t="s">
        <v>24</v>
      </c>
      <c r="G812" t="s">
        <v>2035</v>
      </c>
      <c r="H812" t="s">
        <v>384</v>
      </c>
      <c r="I812" t="s">
        <v>19</v>
      </c>
      <c r="J812" t="s">
        <v>20</v>
      </c>
      <c r="K812" t="s">
        <v>25</v>
      </c>
      <c r="L812" t="s">
        <v>26</v>
      </c>
      <c r="M812" t="s">
        <v>27</v>
      </c>
      <c r="N812" t="s">
        <v>20</v>
      </c>
      <c r="O812" t="s">
        <v>184</v>
      </c>
      <c r="P812" t="s">
        <v>184</v>
      </c>
    </row>
    <row r="813" spans="1:16" x14ac:dyDescent="0.3">
      <c r="A813" t="s">
        <v>4304</v>
      </c>
      <c r="B813" t="s">
        <v>228</v>
      </c>
      <c r="C813" t="s">
        <v>229</v>
      </c>
      <c r="D813" t="s">
        <v>2082</v>
      </c>
      <c r="E813" t="s">
        <v>23</v>
      </c>
      <c r="F813" t="s">
        <v>24</v>
      </c>
      <c r="G813" t="s">
        <v>4305</v>
      </c>
      <c r="H813" t="s">
        <v>1148</v>
      </c>
      <c r="I813" t="s">
        <v>19</v>
      </c>
      <c r="J813" t="s">
        <v>20</v>
      </c>
      <c r="K813" t="s">
        <v>25</v>
      </c>
      <c r="L813" t="s">
        <v>26</v>
      </c>
      <c r="M813" t="s">
        <v>27</v>
      </c>
      <c r="N813" t="s">
        <v>20</v>
      </c>
      <c r="O813" t="s">
        <v>184</v>
      </c>
      <c r="P813" t="s">
        <v>184</v>
      </c>
    </row>
    <row r="814" spans="1:16" x14ac:dyDescent="0.3">
      <c r="A814" t="s">
        <v>4306</v>
      </c>
      <c r="B814" t="s">
        <v>228</v>
      </c>
      <c r="C814" t="s">
        <v>229</v>
      </c>
      <c r="D814" t="s">
        <v>2085</v>
      </c>
      <c r="E814" t="s">
        <v>23</v>
      </c>
      <c r="F814" t="s">
        <v>24</v>
      </c>
      <c r="G814" t="s">
        <v>4307</v>
      </c>
      <c r="H814" t="s">
        <v>4308</v>
      </c>
      <c r="I814" t="s">
        <v>19</v>
      </c>
      <c r="J814" t="s">
        <v>20</v>
      </c>
      <c r="K814" t="s">
        <v>25</v>
      </c>
      <c r="L814" t="s">
        <v>26</v>
      </c>
      <c r="M814" t="s">
        <v>27</v>
      </c>
      <c r="N814" t="s">
        <v>20</v>
      </c>
      <c r="O814" t="s">
        <v>184</v>
      </c>
      <c r="P814" t="s">
        <v>184</v>
      </c>
    </row>
    <row r="815" spans="1:16" x14ac:dyDescent="0.3">
      <c r="A815" t="s">
        <v>4309</v>
      </c>
      <c r="B815" t="s">
        <v>228</v>
      </c>
      <c r="C815" t="s">
        <v>229</v>
      </c>
      <c r="D815" t="s">
        <v>2090</v>
      </c>
      <c r="E815" t="s">
        <v>23</v>
      </c>
      <c r="F815" t="s">
        <v>24</v>
      </c>
      <c r="G815" t="s">
        <v>4310</v>
      </c>
      <c r="H815" t="s">
        <v>1154</v>
      </c>
      <c r="I815" t="s">
        <v>19</v>
      </c>
      <c r="J815" t="s">
        <v>20</v>
      </c>
      <c r="K815" t="s">
        <v>25</v>
      </c>
      <c r="L815" t="s">
        <v>26</v>
      </c>
      <c r="M815" t="s">
        <v>27</v>
      </c>
      <c r="N815" t="s">
        <v>20</v>
      </c>
      <c r="O815" t="s">
        <v>184</v>
      </c>
      <c r="P815" t="s">
        <v>184</v>
      </c>
    </row>
    <row r="816" spans="1:16" x14ac:dyDescent="0.3">
      <c r="A816" t="s">
        <v>4309</v>
      </c>
      <c r="B816" t="s">
        <v>228</v>
      </c>
      <c r="C816" t="s">
        <v>229</v>
      </c>
      <c r="D816" t="s">
        <v>2090</v>
      </c>
      <c r="E816" t="s">
        <v>23</v>
      </c>
      <c r="F816" t="s">
        <v>24</v>
      </c>
      <c r="G816" t="s">
        <v>4310</v>
      </c>
      <c r="H816" t="s">
        <v>1154</v>
      </c>
      <c r="I816" t="s">
        <v>19</v>
      </c>
      <c r="J816" t="s">
        <v>20</v>
      </c>
      <c r="K816" t="s">
        <v>25</v>
      </c>
      <c r="L816" t="s">
        <v>26</v>
      </c>
      <c r="M816" t="s">
        <v>27</v>
      </c>
      <c r="N816" t="s">
        <v>20</v>
      </c>
      <c r="O816" t="s">
        <v>184</v>
      </c>
      <c r="P816" t="s">
        <v>184</v>
      </c>
    </row>
    <row r="817" spans="1:16" x14ac:dyDescent="0.3">
      <c r="A817" t="s">
        <v>4311</v>
      </c>
      <c r="B817" t="s">
        <v>228</v>
      </c>
      <c r="C817" t="s">
        <v>229</v>
      </c>
      <c r="D817" t="s">
        <v>2024</v>
      </c>
      <c r="E817" t="s">
        <v>23</v>
      </c>
      <c r="F817" t="s">
        <v>24</v>
      </c>
      <c r="G817" t="s">
        <v>4312</v>
      </c>
      <c r="H817" t="s">
        <v>4313</v>
      </c>
      <c r="I817" t="s">
        <v>19</v>
      </c>
      <c r="J817" t="s">
        <v>20</v>
      </c>
      <c r="K817" t="s">
        <v>25</v>
      </c>
      <c r="L817" t="s">
        <v>26</v>
      </c>
      <c r="M817" t="s">
        <v>27</v>
      </c>
      <c r="N817" t="s">
        <v>20</v>
      </c>
      <c r="O817" t="s">
        <v>184</v>
      </c>
      <c r="P817" t="s">
        <v>184</v>
      </c>
    </row>
    <row r="818" spans="1:16" x14ac:dyDescent="0.3">
      <c r="A818" t="s">
        <v>4311</v>
      </c>
      <c r="B818" t="s">
        <v>228</v>
      </c>
      <c r="C818" t="s">
        <v>229</v>
      </c>
      <c r="D818" t="s">
        <v>2024</v>
      </c>
      <c r="E818" t="s">
        <v>23</v>
      </c>
      <c r="F818" t="s">
        <v>24</v>
      </c>
      <c r="G818" t="s">
        <v>4312</v>
      </c>
      <c r="H818" t="s">
        <v>4313</v>
      </c>
      <c r="I818" t="s">
        <v>19</v>
      </c>
      <c r="J818" t="s">
        <v>20</v>
      </c>
      <c r="K818" t="s">
        <v>25</v>
      </c>
      <c r="L818" t="s">
        <v>26</v>
      </c>
      <c r="M818" t="s">
        <v>27</v>
      </c>
      <c r="N818" t="s">
        <v>20</v>
      </c>
      <c r="O818" t="s">
        <v>184</v>
      </c>
      <c r="P818" t="s">
        <v>184</v>
      </c>
    </row>
    <row r="819" spans="1:16" x14ac:dyDescent="0.3">
      <c r="A819" t="s">
        <v>4314</v>
      </c>
      <c r="B819" t="s">
        <v>228</v>
      </c>
      <c r="C819" t="s">
        <v>229</v>
      </c>
      <c r="D819" t="s">
        <v>2099</v>
      </c>
      <c r="E819" t="s">
        <v>23</v>
      </c>
      <c r="F819" t="s">
        <v>24</v>
      </c>
      <c r="G819" t="s">
        <v>4315</v>
      </c>
      <c r="H819" t="s">
        <v>18</v>
      </c>
      <c r="I819" t="s">
        <v>19</v>
      </c>
      <c r="J819" t="s">
        <v>20</v>
      </c>
      <c r="K819" t="s">
        <v>25</v>
      </c>
      <c r="L819" t="s">
        <v>26</v>
      </c>
      <c r="M819" t="s">
        <v>20</v>
      </c>
      <c r="N819" t="s">
        <v>20</v>
      </c>
      <c r="O819" t="s">
        <v>184</v>
      </c>
      <c r="P819" t="s">
        <v>21</v>
      </c>
    </row>
    <row r="820" spans="1:16" x14ac:dyDescent="0.3">
      <c r="A820" t="s">
        <v>4316</v>
      </c>
      <c r="B820" t="s">
        <v>228</v>
      </c>
      <c r="C820" t="s">
        <v>229</v>
      </c>
      <c r="D820" t="s">
        <v>1993</v>
      </c>
      <c r="E820" t="s">
        <v>23</v>
      </c>
      <c r="F820" t="s">
        <v>24</v>
      </c>
      <c r="G820" t="s">
        <v>1343</v>
      </c>
      <c r="H820" t="s">
        <v>1741</v>
      </c>
      <c r="I820" t="s">
        <v>19</v>
      </c>
      <c r="J820" t="s">
        <v>20</v>
      </c>
      <c r="K820" t="s">
        <v>25</v>
      </c>
      <c r="L820" t="s">
        <v>26</v>
      </c>
      <c r="M820" t="s">
        <v>27</v>
      </c>
      <c r="N820" t="s">
        <v>20</v>
      </c>
      <c r="O820" t="s">
        <v>184</v>
      </c>
      <c r="P820" t="s">
        <v>184</v>
      </c>
    </row>
    <row r="821" spans="1:16" x14ac:dyDescent="0.3">
      <c r="A821" t="s">
        <v>4317</v>
      </c>
      <c r="B821" t="s">
        <v>228</v>
      </c>
      <c r="C821" t="s">
        <v>229</v>
      </c>
      <c r="D821" t="s">
        <v>1996</v>
      </c>
      <c r="E821" t="s">
        <v>23</v>
      </c>
      <c r="F821" t="s">
        <v>24</v>
      </c>
      <c r="G821" t="s">
        <v>1031</v>
      </c>
      <c r="H821" t="s">
        <v>4318</v>
      </c>
      <c r="I821" t="s">
        <v>19</v>
      </c>
      <c r="J821" t="s">
        <v>20</v>
      </c>
      <c r="K821" t="s">
        <v>25</v>
      </c>
      <c r="L821" t="s">
        <v>26</v>
      </c>
      <c r="M821" t="s">
        <v>27</v>
      </c>
      <c r="N821" t="s">
        <v>20</v>
      </c>
      <c r="O821" t="s">
        <v>184</v>
      </c>
      <c r="P821" t="s">
        <v>184</v>
      </c>
    </row>
    <row r="822" spans="1:16" x14ac:dyDescent="0.3">
      <c r="A822" t="s">
        <v>4319</v>
      </c>
      <c r="B822" t="s">
        <v>228</v>
      </c>
      <c r="C822" t="s">
        <v>229</v>
      </c>
      <c r="D822" t="s">
        <v>2000</v>
      </c>
      <c r="E822" t="s">
        <v>23</v>
      </c>
      <c r="F822" t="s">
        <v>24</v>
      </c>
      <c r="G822" t="s">
        <v>257</v>
      </c>
      <c r="H822" t="s">
        <v>1238</v>
      </c>
      <c r="I822" t="s">
        <v>19</v>
      </c>
      <c r="J822" t="s">
        <v>20</v>
      </c>
      <c r="K822" t="s">
        <v>25</v>
      </c>
      <c r="L822" t="s">
        <v>26</v>
      </c>
      <c r="M822" t="s">
        <v>27</v>
      </c>
      <c r="N822" t="s">
        <v>20</v>
      </c>
      <c r="O822" t="s">
        <v>184</v>
      </c>
      <c r="P822" t="s">
        <v>184</v>
      </c>
    </row>
    <row r="823" spans="1:16" x14ac:dyDescent="0.3">
      <c r="A823" t="s">
        <v>4319</v>
      </c>
      <c r="B823" t="s">
        <v>228</v>
      </c>
      <c r="C823" t="s">
        <v>229</v>
      </c>
      <c r="D823" t="s">
        <v>2000</v>
      </c>
      <c r="E823" t="s">
        <v>23</v>
      </c>
      <c r="F823" t="s">
        <v>24</v>
      </c>
      <c r="G823" t="s">
        <v>257</v>
      </c>
      <c r="H823" t="s">
        <v>1238</v>
      </c>
      <c r="I823" t="s">
        <v>19</v>
      </c>
      <c r="J823" t="s">
        <v>20</v>
      </c>
      <c r="K823" t="s">
        <v>25</v>
      </c>
      <c r="L823" t="s">
        <v>26</v>
      </c>
      <c r="M823" t="s">
        <v>27</v>
      </c>
      <c r="N823" t="s">
        <v>20</v>
      </c>
      <c r="O823" t="s">
        <v>184</v>
      </c>
      <c r="P823" t="s">
        <v>184</v>
      </c>
    </row>
    <row r="824" spans="1:16" x14ac:dyDescent="0.3">
      <c r="A824" t="s">
        <v>4320</v>
      </c>
      <c r="B824" t="s">
        <v>228</v>
      </c>
      <c r="C824" t="s">
        <v>229</v>
      </c>
      <c r="D824" t="s">
        <v>2003</v>
      </c>
      <c r="E824" t="s">
        <v>23</v>
      </c>
      <c r="F824" t="s">
        <v>24</v>
      </c>
      <c r="G824" t="s">
        <v>4321</v>
      </c>
      <c r="H824" t="s">
        <v>918</v>
      </c>
      <c r="I824" t="s">
        <v>19</v>
      </c>
      <c r="J824" t="s">
        <v>20</v>
      </c>
      <c r="K824" t="s">
        <v>25</v>
      </c>
      <c r="L824" t="s">
        <v>26</v>
      </c>
      <c r="M824" t="s">
        <v>27</v>
      </c>
      <c r="N824" t="s">
        <v>20</v>
      </c>
      <c r="O824" t="s">
        <v>184</v>
      </c>
      <c r="P824" t="s">
        <v>184</v>
      </c>
    </row>
    <row r="825" spans="1:16" x14ac:dyDescent="0.3">
      <c r="A825" t="s">
        <v>4322</v>
      </c>
      <c r="B825" t="s">
        <v>228</v>
      </c>
      <c r="C825" t="s">
        <v>229</v>
      </c>
      <c r="D825" t="s">
        <v>2006</v>
      </c>
      <c r="E825" t="s">
        <v>23</v>
      </c>
      <c r="F825" t="s">
        <v>24</v>
      </c>
      <c r="G825" t="s">
        <v>82</v>
      </c>
      <c r="H825" t="s">
        <v>4323</v>
      </c>
      <c r="I825" t="s">
        <v>19</v>
      </c>
      <c r="J825" t="s">
        <v>20</v>
      </c>
      <c r="K825" t="s">
        <v>25</v>
      </c>
      <c r="L825" t="s">
        <v>26</v>
      </c>
      <c r="M825" t="s">
        <v>27</v>
      </c>
      <c r="N825" t="s">
        <v>20</v>
      </c>
      <c r="O825" t="s">
        <v>184</v>
      </c>
      <c r="P825" t="s">
        <v>184</v>
      </c>
    </row>
    <row r="826" spans="1:16" x14ac:dyDescent="0.3">
      <c r="A826" t="s">
        <v>4324</v>
      </c>
      <c r="B826" t="s">
        <v>233</v>
      </c>
      <c r="C826" t="s">
        <v>234</v>
      </c>
      <c r="D826" t="s">
        <v>1856</v>
      </c>
      <c r="E826" t="s">
        <v>49</v>
      </c>
      <c r="F826" t="s">
        <v>51</v>
      </c>
      <c r="G826" t="s">
        <v>4325</v>
      </c>
      <c r="H826" t="s">
        <v>1160</v>
      </c>
      <c r="I826" t="s">
        <v>19</v>
      </c>
      <c r="J826" t="s">
        <v>4326</v>
      </c>
      <c r="K826" t="s">
        <v>32</v>
      </c>
      <c r="L826" t="s">
        <v>26</v>
      </c>
      <c r="M826" t="s">
        <v>53</v>
      </c>
      <c r="N826" t="s">
        <v>20</v>
      </c>
      <c r="O826" t="s">
        <v>31</v>
      </c>
      <c r="P826" t="s">
        <v>31</v>
      </c>
    </row>
    <row r="827" spans="1:16" x14ac:dyDescent="0.3">
      <c r="A827" t="s">
        <v>4327</v>
      </c>
      <c r="B827" t="s">
        <v>233</v>
      </c>
      <c r="C827" t="s">
        <v>234</v>
      </c>
      <c r="D827" t="s">
        <v>2013</v>
      </c>
      <c r="E827" t="s">
        <v>49</v>
      </c>
      <c r="F827" t="s">
        <v>50</v>
      </c>
      <c r="G827" t="s">
        <v>456</v>
      </c>
      <c r="H827" t="s">
        <v>4328</v>
      </c>
      <c r="I827" t="s">
        <v>19</v>
      </c>
      <c r="J827" t="s">
        <v>4329</v>
      </c>
      <c r="K827" t="s">
        <v>32</v>
      </c>
      <c r="L827" t="s">
        <v>26</v>
      </c>
      <c r="M827" t="s">
        <v>27</v>
      </c>
      <c r="N827" t="s">
        <v>20</v>
      </c>
      <c r="O827" t="s">
        <v>31</v>
      </c>
      <c r="P827" t="s">
        <v>31</v>
      </c>
    </row>
    <row r="828" spans="1:16" x14ac:dyDescent="0.3">
      <c r="A828" t="s">
        <v>4330</v>
      </c>
      <c r="B828" t="s">
        <v>233</v>
      </c>
      <c r="C828" t="s">
        <v>234</v>
      </c>
      <c r="D828" t="s">
        <v>1864</v>
      </c>
      <c r="E828" t="s">
        <v>49</v>
      </c>
      <c r="F828" t="s">
        <v>50</v>
      </c>
      <c r="G828" t="s">
        <v>556</v>
      </c>
      <c r="H828" t="s">
        <v>4331</v>
      </c>
      <c r="I828" t="s">
        <v>19</v>
      </c>
      <c r="J828" t="s">
        <v>4332</v>
      </c>
      <c r="K828" t="s">
        <v>32</v>
      </c>
      <c r="L828" t="s">
        <v>26</v>
      </c>
      <c r="M828" t="s">
        <v>27</v>
      </c>
      <c r="N828" t="s">
        <v>20</v>
      </c>
      <c r="O828" t="s">
        <v>31</v>
      </c>
      <c r="P828" t="s">
        <v>31</v>
      </c>
    </row>
    <row r="829" spans="1:16" x14ac:dyDescent="0.3">
      <c r="A829" t="s">
        <v>4333</v>
      </c>
      <c r="B829" t="s">
        <v>233</v>
      </c>
      <c r="C829" t="s">
        <v>234</v>
      </c>
      <c r="D829" t="s">
        <v>4333</v>
      </c>
      <c r="E829" t="s">
        <v>18</v>
      </c>
      <c r="F829" t="s">
        <v>18</v>
      </c>
      <c r="G829" t="s">
        <v>4334</v>
      </c>
      <c r="H829" t="s">
        <v>4335</v>
      </c>
      <c r="I829" t="s">
        <v>19</v>
      </c>
      <c r="J829" t="s">
        <v>20</v>
      </c>
      <c r="K829" t="s">
        <v>21</v>
      </c>
      <c r="L829" t="s">
        <v>22</v>
      </c>
      <c r="M829" t="s">
        <v>4336</v>
      </c>
      <c r="N829" t="s">
        <v>20</v>
      </c>
      <c r="O829" t="s">
        <v>4337</v>
      </c>
      <c r="P829" t="s">
        <v>4338</v>
      </c>
    </row>
    <row r="830" spans="1:16" x14ac:dyDescent="0.3">
      <c r="A830" t="s">
        <v>4339</v>
      </c>
      <c r="B830" t="s">
        <v>233</v>
      </c>
      <c r="C830" t="s">
        <v>234</v>
      </c>
      <c r="D830" t="s">
        <v>1871</v>
      </c>
      <c r="E830" t="s">
        <v>49</v>
      </c>
      <c r="F830" t="s">
        <v>50</v>
      </c>
      <c r="G830" t="s">
        <v>4340</v>
      </c>
      <c r="H830" t="s">
        <v>204</v>
      </c>
      <c r="I830" t="s">
        <v>19</v>
      </c>
      <c r="J830" t="s">
        <v>4341</v>
      </c>
      <c r="K830" t="s">
        <v>32</v>
      </c>
      <c r="L830" t="s">
        <v>26</v>
      </c>
      <c r="M830" t="s">
        <v>27</v>
      </c>
      <c r="N830" t="s">
        <v>20</v>
      </c>
      <c r="O830" t="s">
        <v>31</v>
      </c>
      <c r="P830" t="s">
        <v>31</v>
      </c>
    </row>
    <row r="831" spans="1:16" x14ac:dyDescent="0.3">
      <c r="A831" t="s">
        <v>4342</v>
      </c>
      <c r="B831" t="s">
        <v>233</v>
      </c>
      <c r="C831" t="s">
        <v>234</v>
      </c>
      <c r="D831" t="s">
        <v>4342</v>
      </c>
      <c r="E831" t="s">
        <v>18</v>
      </c>
      <c r="F831" t="s">
        <v>18</v>
      </c>
      <c r="G831" t="s">
        <v>4343</v>
      </c>
      <c r="H831" t="s">
        <v>4344</v>
      </c>
      <c r="I831" t="s">
        <v>19</v>
      </c>
      <c r="J831" t="s">
        <v>20</v>
      </c>
      <c r="K831" t="s">
        <v>21</v>
      </c>
      <c r="L831" t="s">
        <v>22</v>
      </c>
      <c r="M831" t="s">
        <v>4345</v>
      </c>
      <c r="N831" t="s">
        <v>20</v>
      </c>
      <c r="O831" t="s">
        <v>235</v>
      </c>
      <c r="P831" t="s">
        <v>235</v>
      </c>
    </row>
    <row r="832" spans="1:16" x14ac:dyDescent="0.3">
      <c r="A832" t="s">
        <v>4346</v>
      </c>
      <c r="B832" t="s">
        <v>233</v>
      </c>
      <c r="C832" t="s">
        <v>234</v>
      </c>
      <c r="D832" t="s">
        <v>1880</v>
      </c>
      <c r="E832" t="s">
        <v>49</v>
      </c>
      <c r="F832" t="s">
        <v>50</v>
      </c>
      <c r="G832" t="s">
        <v>1572</v>
      </c>
      <c r="H832" t="s">
        <v>1486</v>
      </c>
      <c r="I832" t="s">
        <v>19</v>
      </c>
      <c r="J832" t="s">
        <v>1224</v>
      </c>
      <c r="K832" t="s">
        <v>32</v>
      </c>
      <c r="L832" t="s">
        <v>26</v>
      </c>
      <c r="M832" t="s">
        <v>27</v>
      </c>
      <c r="N832" t="s">
        <v>20</v>
      </c>
      <c r="O832" t="s">
        <v>31</v>
      </c>
      <c r="P832" t="s">
        <v>31</v>
      </c>
    </row>
    <row r="833" spans="1:16" x14ac:dyDescent="0.3">
      <c r="A833" t="s">
        <v>4347</v>
      </c>
      <c r="B833" t="s">
        <v>233</v>
      </c>
      <c r="C833" t="s">
        <v>234</v>
      </c>
      <c r="D833" t="s">
        <v>4347</v>
      </c>
      <c r="E833" t="s">
        <v>18</v>
      </c>
      <c r="F833" t="s">
        <v>18</v>
      </c>
      <c r="G833" t="s">
        <v>4348</v>
      </c>
      <c r="H833" t="s">
        <v>4349</v>
      </c>
      <c r="I833" t="s">
        <v>19</v>
      </c>
      <c r="J833" t="s">
        <v>20</v>
      </c>
      <c r="K833" t="s">
        <v>21</v>
      </c>
      <c r="L833" t="s">
        <v>22</v>
      </c>
      <c r="M833" t="s">
        <v>4350</v>
      </c>
      <c r="N833" t="s">
        <v>20</v>
      </c>
      <c r="O833" t="s">
        <v>4351</v>
      </c>
      <c r="P833" t="s">
        <v>235</v>
      </c>
    </row>
    <row r="834" spans="1:16" x14ac:dyDescent="0.3">
      <c r="A834" t="s">
        <v>4352</v>
      </c>
      <c r="B834" t="s">
        <v>233</v>
      </c>
      <c r="C834" t="s">
        <v>234</v>
      </c>
      <c r="D834" t="s">
        <v>1890</v>
      </c>
      <c r="E834" t="s">
        <v>49</v>
      </c>
      <c r="F834" t="s">
        <v>50</v>
      </c>
      <c r="G834" t="s">
        <v>4353</v>
      </c>
      <c r="H834" t="s">
        <v>2503</v>
      </c>
      <c r="I834" t="s">
        <v>19</v>
      </c>
      <c r="J834" t="s">
        <v>4354</v>
      </c>
      <c r="K834" t="s">
        <v>32</v>
      </c>
      <c r="L834" t="s">
        <v>26</v>
      </c>
      <c r="M834" t="s">
        <v>27</v>
      </c>
      <c r="N834" t="s">
        <v>20</v>
      </c>
      <c r="O834" t="s">
        <v>31</v>
      </c>
      <c r="P834" t="s">
        <v>31</v>
      </c>
    </row>
    <row r="835" spans="1:16" x14ac:dyDescent="0.3">
      <c r="A835" t="s">
        <v>4355</v>
      </c>
      <c r="B835" t="s">
        <v>233</v>
      </c>
      <c r="C835" t="s">
        <v>234</v>
      </c>
      <c r="D835" t="s">
        <v>4355</v>
      </c>
      <c r="E835" t="s">
        <v>18</v>
      </c>
      <c r="F835" t="s">
        <v>18</v>
      </c>
      <c r="G835" t="s">
        <v>4356</v>
      </c>
      <c r="H835" t="s">
        <v>4357</v>
      </c>
      <c r="I835" t="s">
        <v>19</v>
      </c>
      <c r="J835" t="s">
        <v>20</v>
      </c>
      <c r="K835" t="s">
        <v>21</v>
      </c>
      <c r="L835" t="s">
        <v>22</v>
      </c>
      <c r="M835" t="s">
        <v>4358</v>
      </c>
      <c r="N835" t="s">
        <v>20</v>
      </c>
      <c r="O835" t="s">
        <v>237</v>
      </c>
      <c r="P835" t="s">
        <v>235</v>
      </c>
    </row>
    <row r="836" spans="1:16" x14ac:dyDescent="0.3">
      <c r="A836" t="s">
        <v>4359</v>
      </c>
      <c r="B836" t="s">
        <v>233</v>
      </c>
      <c r="C836" t="s">
        <v>234</v>
      </c>
      <c r="D836" t="s">
        <v>1900</v>
      </c>
      <c r="E836" t="s">
        <v>49</v>
      </c>
      <c r="F836" t="s">
        <v>51</v>
      </c>
      <c r="G836" t="s">
        <v>1536</v>
      </c>
      <c r="H836" t="s">
        <v>4360</v>
      </c>
      <c r="I836" t="s">
        <v>19</v>
      </c>
      <c r="J836" t="s">
        <v>1111</v>
      </c>
      <c r="K836" t="s">
        <v>32</v>
      </c>
      <c r="L836" t="s">
        <v>26</v>
      </c>
      <c r="M836" t="s">
        <v>53</v>
      </c>
      <c r="N836" t="s">
        <v>20</v>
      </c>
      <c r="O836" t="s">
        <v>31</v>
      </c>
      <c r="P836" t="s">
        <v>31</v>
      </c>
    </row>
    <row r="837" spans="1:16" x14ac:dyDescent="0.3">
      <c r="A837" t="s">
        <v>4361</v>
      </c>
      <c r="B837" t="s">
        <v>233</v>
      </c>
      <c r="C837" t="s">
        <v>234</v>
      </c>
      <c r="D837" t="s">
        <v>1960</v>
      </c>
      <c r="E837" t="s">
        <v>49</v>
      </c>
      <c r="F837" t="s">
        <v>50</v>
      </c>
      <c r="G837" t="s">
        <v>4362</v>
      </c>
      <c r="H837" t="s">
        <v>272</v>
      </c>
      <c r="I837" t="s">
        <v>19</v>
      </c>
      <c r="J837" t="s">
        <v>4363</v>
      </c>
      <c r="K837" t="s">
        <v>32</v>
      </c>
      <c r="L837" t="s">
        <v>26</v>
      </c>
      <c r="M837" t="s">
        <v>27</v>
      </c>
      <c r="N837" t="s">
        <v>20</v>
      </c>
      <c r="O837" t="s">
        <v>31</v>
      </c>
      <c r="P837" t="s">
        <v>31</v>
      </c>
    </row>
    <row r="838" spans="1:16" x14ac:dyDescent="0.3">
      <c r="A838" t="s">
        <v>4364</v>
      </c>
      <c r="B838" t="s">
        <v>233</v>
      </c>
      <c r="C838" t="s">
        <v>234</v>
      </c>
      <c r="D838" t="s">
        <v>1909</v>
      </c>
      <c r="E838" t="s">
        <v>49</v>
      </c>
      <c r="F838" t="s">
        <v>50</v>
      </c>
      <c r="G838" t="s">
        <v>808</v>
      </c>
      <c r="H838" t="s">
        <v>4365</v>
      </c>
      <c r="I838" t="s">
        <v>19</v>
      </c>
      <c r="J838" t="s">
        <v>4366</v>
      </c>
      <c r="K838" t="s">
        <v>32</v>
      </c>
      <c r="L838" t="s">
        <v>26</v>
      </c>
      <c r="M838" t="s">
        <v>27</v>
      </c>
      <c r="N838" t="s">
        <v>20</v>
      </c>
      <c r="O838" t="s">
        <v>31</v>
      </c>
      <c r="P838" t="s">
        <v>31</v>
      </c>
    </row>
    <row r="839" spans="1:16" x14ac:dyDescent="0.3">
      <c r="A839" t="s">
        <v>4367</v>
      </c>
      <c r="B839" t="s">
        <v>233</v>
      </c>
      <c r="C839" t="s">
        <v>234</v>
      </c>
      <c r="D839" t="s">
        <v>4367</v>
      </c>
      <c r="E839" t="s">
        <v>18</v>
      </c>
      <c r="F839" t="s">
        <v>18</v>
      </c>
      <c r="G839" t="s">
        <v>4368</v>
      </c>
      <c r="H839" t="s">
        <v>4369</v>
      </c>
      <c r="I839" t="s">
        <v>19</v>
      </c>
      <c r="J839" t="s">
        <v>20</v>
      </c>
      <c r="K839" t="s">
        <v>21</v>
      </c>
      <c r="L839" t="s">
        <v>22</v>
      </c>
      <c r="M839" t="s">
        <v>4370</v>
      </c>
      <c r="N839" t="s">
        <v>20</v>
      </c>
      <c r="O839" t="s">
        <v>4337</v>
      </c>
      <c r="P839" t="s">
        <v>235</v>
      </c>
    </row>
    <row r="840" spans="1:16" x14ac:dyDescent="0.3">
      <c r="A840" t="s">
        <v>4371</v>
      </c>
      <c r="B840" t="s">
        <v>233</v>
      </c>
      <c r="C840" t="s">
        <v>234</v>
      </c>
      <c r="D840" t="s">
        <v>2085</v>
      </c>
      <c r="E840" t="s">
        <v>49</v>
      </c>
      <c r="F840" t="s">
        <v>50</v>
      </c>
      <c r="G840" t="s">
        <v>4372</v>
      </c>
      <c r="H840" t="s">
        <v>4373</v>
      </c>
      <c r="I840" t="s">
        <v>19</v>
      </c>
      <c r="J840" t="s">
        <v>4374</v>
      </c>
      <c r="K840" t="s">
        <v>32</v>
      </c>
      <c r="L840" t="s">
        <v>26</v>
      </c>
      <c r="M840" t="s">
        <v>27</v>
      </c>
      <c r="N840" t="s">
        <v>20</v>
      </c>
      <c r="O840" t="s">
        <v>31</v>
      </c>
      <c r="P840" t="s">
        <v>31</v>
      </c>
    </row>
    <row r="841" spans="1:16" x14ac:dyDescent="0.3">
      <c r="A841" t="s">
        <v>4375</v>
      </c>
      <c r="B841" t="s">
        <v>233</v>
      </c>
      <c r="C841" t="s">
        <v>234</v>
      </c>
      <c r="D841" t="s">
        <v>2090</v>
      </c>
      <c r="E841" t="s">
        <v>49</v>
      </c>
      <c r="F841" t="s">
        <v>51</v>
      </c>
      <c r="G841" t="s">
        <v>3100</v>
      </c>
      <c r="H841" t="s">
        <v>248</v>
      </c>
      <c r="I841" t="s">
        <v>19</v>
      </c>
      <c r="J841" t="s">
        <v>3102</v>
      </c>
      <c r="K841" t="s">
        <v>32</v>
      </c>
      <c r="L841" t="s">
        <v>26</v>
      </c>
      <c r="M841" t="s">
        <v>53</v>
      </c>
      <c r="N841" t="s">
        <v>20</v>
      </c>
      <c r="O841" t="s">
        <v>31</v>
      </c>
      <c r="P841" t="s">
        <v>31</v>
      </c>
    </row>
    <row r="842" spans="1:16" x14ac:dyDescent="0.3">
      <c r="A842" t="s">
        <v>4376</v>
      </c>
      <c r="B842" t="s">
        <v>233</v>
      </c>
      <c r="C842" t="s">
        <v>234</v>
      </c>
      <c r="D842" t="s">
        <v>2024</v>
      </c>
      <c r="E842" t="s">
        <v>49</v>
      </c>
      <c r="F842" t="s">
        <v>50</v>
      </c>
      <c r="G842" t="s">
        <v>1333</v>
      </c>
      <c r="H842" t="s">
        <v>4377</v>
      </c>
      <c r="I842" t="s">
        <v>19</v>
      </c>
      <c r="J842" t="s">
        <v>4378</v>
      </c>
      <c r="K842" t="s">
        <v>32</v>
      </c>
      <c r="L842" t="s">
        <v>26</v>
      </c>
      <c r="M842" t="s">
        <v>27</v>
      </c>
      <c r="N842" t="s">
        <v>20</v>
      </c>
      <c r="O842" t="s">
        <v>31</v>
      </c>
      <c r="P842" t="s">
        <v>31</v>
      </c>
    </row>
    <row r="843" spans="1:16" x14ac:dyDescent="0.3">
      <c r="A843" t="s">
        <v>4379</v>
      </c>
      <c r="B843" t="s">
        <v>233</v>
      </c>
      <c r="C843" t="s">
        <v>234</v>
      </c>
      <c r="D843" t="s">
        <v>4379</v>
      </c>
      <c r="E843" t="s">
        <v>18</v>
      </c>
      <c r="F843" t="s">
        <v>18</v>
      </c>
      <c r="G843" t="s">
        <v>4380</v>
      </c>
      <c r="H843" t="s">
        <v>4381</v>
      </c>
      <c r="I843" t="s">
        <v>19</v>
      </c>
      <c r="J843" t="s">
        <v>20</v>
      </c>
      <c r="K843" t="s">
        <v>21</v>
      </c>
      <c r="L843" t="s">
        <v>22</v>
      </c>
      <c r="M843" t="s">
        <v>4382</v>
      </c>
      <c r="N843" t="s">
        <v>20</v>
      </c>
      <c r="O843" t="s">
        <v>235</v>
      </c>
      <c r="P843" t="s">
        <v>235</v>
      </c>
    </row>
    <row r="844" spans="1:16" x14ac:dyDescent="0.3">
      <c r="A844" t="s">
        <v>4383</v>
      </c>
      <c r="B844" t="s">
        <v>233</v>
      </c>
      <c r="C844" t="s">
        <v>234</v>
      </c>
      <c r="D844" t="s">
        <v>1993</v>
      </c>
      <c r="E844" t="s">
        <v>49</v>
      </c>
      <c r="F844" t="s">
        <v>50</v>
      </c>
      <c r="G844" t="s">
        <v>897</v>
      </c>
      <c r="H844" t="s">
        <v>1187</v>
      </c>
      <c r="I844" t="s">
        <v>19</v>
      </c>
      <c r="J844" t="s">
        <v>4384</v>
      </c>
      <c r="K844" t="s">
        <v>32</v>
      </c>
      <c r="L844" t="s">
        <v>26</v>
      </c>
      <c r="M844" t="s">
        <v>27</v>
      </c>
      <c r="N844" t="s">
        <v>20</v>
      </c>
      <c r="O844" t="s">
        <v>31</v>
      </c>
      <c r="P844" t="s">
        <v>31</v>
      </c>
    </row>
    <row r="845" spans="1:16" x14ac:dyDescent="0.3">
      <c r="A845" t="s">
        <v>4385</v>
      </c>
      <c r="B845" t="s">
        <v>233</v>
      </c>
      <c r="C845" t="s">
        <v>234</v>
      </c>
      <c r="D845" t="s">
        <v>1996</v>
      </c>
      <c r="E845" t="s">
        <v>49</v>
      </c>
      <c r="F845" t="s">
        <v>50</v>
      </c>
      <c r="G845" t="s">
        <v>1375</v>
      </c>
      <c r="H845" t="s">
        <v>2087</v>
      </c>
      <c r="I845" t="s">
        <v>19</v>
      </c>
      <c r="J845" t="s">
        <v>4386</v>
      </c>
      <c r="K845" t="s">
        <v>32</v>
      </c>
      <c r="L845" t="s">
        <v>26</v>
      </c>
      <c r="M845" t="s">
        <v>27</v>
      </c>
      <c r="N845" t="s">
        <v>20</v>
      </c>
      <c r="O845" t="s">
        <v>31</v>
      </c>
      <c r="P845" t="s">
        <v>31</v>
      </c>
    </row>
    <row r="846" spans="1:16" x14ac:dyDescent="0.3">
      <c r="A846" t="s">
        <v>4387</v>
      </c>
      <c r="B846" t="s">
        <v>233</v>
      </c>
      <c r="C846" t="s">
        <v>234</v>
      </c>
      <c r="D846" t="s">
        <v>2000</v>
      </c>
      <c r="E846" t="s">
        <v>49</v>
      </c>
      <c r="F846" t="s">
        <v>51</v>
      </c>
      <c r="G846" t="s">
        <v>4388</v>
      </c>
      <c r="H846" t="s">
        <v>344</v>
      </c>
      <c r="I846" t="s">
        <v>19</v>
      </c>
      <c r="J846" t="s">
        <v>4389</v>
      </c>
      <c r="K846" t="s">
        <v>32</v>
      </c>
      <c r="L846" t="s">
        <v>26</v>
      </c>
      <c r="M846" t="s">
        <v>53</v>
      </c>
      <c r="N846" t="s">
        <v>20</v>
      </c>
      <c r="O846" t="s">
        <v>31</v>
      </c>
      <c r="P846" t="s">
        <v>31</v>
      </c>
    </row>
    <row r="847" spans="1:16" x14ac:dyDescent="0.3">
      <c r="A847" t="s">
        <v>4390</v>
      </c>
      <c r="B847" t="s">
        <v>233</v>
      </c>
      <c r="C847" t="s">
        <v>234</v>
      </c>
      <c r="D847" t="s">
        <v>4390</v>
      </c>
      <c r="E847" t="s">
        <v>18</v>
      </c>
      <c r="F847" t="s">
        <v>18</v>
      </c>
      <c r="G847" t="s">
        <v>4391</v>
      </c>
      <c r="H847" t="s">
        <v>4392</v>
      </c>
      <c r="I847" t="s">
        <v>19</v>
      </c>
      <c r="J847" t="s">
        <v>20</v>
      </c>
      <c r="K847" t="s">
        <v>21</v>
      </c>
      <c r="L847" t="s">
        <v>22</v>
      </c>
      <c r="M847" t="s">
        <v>4393</v>
      </c>
      <c r="N847" t="s">
        <v>20</v>
      </c>
      <c r="O847" t="s">
        <v>235</v>
      </c>
      <c r="P847" t="s">
        <v>4394</v>
      </c>
    </row>
    <row r="848" spans="1:16" x14ac:dyDescent="0.3">
      <c r="A848" t="s">
        <v>4395</v>
      </c>
      <c r="B848" t="s">
        <v>233</v>
      </c>
      <c r="C848" t="s">
        <v>234</v>
      </c>
      <c r="D848" t="s">
        <v>2006</v>
      </c>
      <c r="E848" t="s">
        <v>49</v>
      </c>
      <c r="F848" t="s">
        <v>50</v>
      </c>
      <c r="G848" t="s">
        <v>4396</v>
      </c>
      <c r="H848" t="s">
        <v>4397</v>
      </c>
      <c r="I848" t="s">
        <v>19</v>
      </c>
      <c r="J848" t="s">
        <v>4398</v>
      </c>
      <c r="K848" t="s">
        <v>32</v>
      </c>
      <c r="L848" t="s">
        <v>26</v>
      </c>
      <c r="M848" t="s">
        <v>27</v>
      </c>
      <c r="N848" t="s">
        <v>20</v>
      </c>
      <c r="O848" t="s">
        <v>31</v>
      </c>
      <c r="P848" t="s">
        <v>31</v>
      </c>
    </row>
    <row r="849" spans="1:16" x14ac:dyDescent="0.3">
      <c r="A849" t="s">
        <v>4399</v>
      </c>
      <c r="B849" t="s">
        <v>238</v>
      </c>
      <c r="C849" t="s">
        <v>239</v>
      </c>
      <c r="D849" t="s">
        <v>4399</v>
      </c>
      <c r="E849" t="s">
        <v>18</v>
      </c>
      <c r="F849" t="s">
        <v>18</v>
      </c>
      <c r="G849" t="s">
        <v>4400</v>
      </c>
      <c r="I849" t="s">
        <v>19</v>
      </c>
      <c r="J849" t="s">
        <v>20</v>
      </c>
      <c r="K849" t="s">
        <v>21</v>
      </c>
      <c r="L849" t="s">
        <v>22</v>
      </c>
      <c r="M849" t="s">
        <v>20</v>
      </c>
      <c r="N849" t="s">
        <v>20</v>
      </c>
      <c r="O849" t="s">
        <v>1163</v>
      </c>
    </row>
    <row r="850" spans="1:16" x14ac:dyDescent="0.3">
      <c r="A850" t="s">
        <v>4401</v>
      </c>
      <c r="B850" t="s">
        <v>238</v>
      </c>
      <c r="C850" t="s">
        <v>239</v>
      </c>
      <c r="D850" t="s">
        <v>2013</v>
      </c>
      <c r="E850" t="s">
        <v>23</v>
      </c>
      <c r="F850" t="s">
        <v>24</v>
      </c>
      <c r="G850" t="s">
        <v>4402</v>
      </c>
      <c r="H850" t="s">
        <v>18</v>
      </c>
      <c r="I850" t="s">
        <v>19</v>
      </c>
      <c r="J850" t="s">
        <v>20</v>
      </c>
      <c r="K850" t="s">
        <v>25</v>
      </c>
      <c r="L850" t="s">
        <v>26</v>
      </c>
      <c r="M850" t="s">
        <v>20</v>
      </c>
      <c r="N850" t="s">
        <v>20</v>
      </c>
      <c r="O850" t="s">
        <v>31</v>
      </c>
      <c r="P850" t="s">
        <v>21</v>
      </c>
    </row>
    <row r="851" spans="1:16" x14ac:dyDescent="0.3">
      <c r="A851" t="s">
        <v>4403</v>
      </c>
      <c r="B851" t="s">
        <v>238</v>
      </c>
      <c r="C851" t="s">
        <v>239</v>
      </c>
      <c r="D851" t="s">
        <v>1927</v>
      </c>
      <c r="E851" t="s">
        <v>23</v>
      </c>
      <c r="F851" t="s">
        <v>24</v>
      </c>
      <c r="G851" t="s">
        <v>4404</v>
      </c>
      <c r="H851" t="s">
        <v>4405</v>
      </c>
      <c r="I851" t="s">
        <v>19</v>
      </c>
      <c r="J851" t="s">
        <v>20</v>
      </c>
      <c r="K851" t="s">
        <v>25</v>
      </c>
      <c r="L851" t="s">
        <v>26</v>
      </c>
      <c r="M851" t="s">
        <v>27</v>
      </c>
      <c r="N851" t="s">
        <v>20</v>
      </c>
      <c r="O851" t="s">
        <v>31</v>
      </c>
      <c r="P851" t="s">
        <v>31</v>
      </c>
    </row>
    <row r="852" spans="1:16" x14ac:dyDescent="0.3">
      <c r="A852" t="s">
        <v>4406</v>
      </c>
      <c r="B852" t="s">
        <v>238</v>
      </c>
      <c r="C852" t="s">
        <v>239</v>
      </c>
      <c r="D852" t="s">
        <v>1936</v>
      </c>
      <c r="E852" t="s">
        <v>23</v>
      </c>
      <c r="F852" t="s">
        <v>24</v>
      </c>
      <c r="G852" t="s">
        <v>4407</v>
      </c>
      <c r="H852" t="s">
        <v>4408</v>
      </c>
      <c r="I852" t="s">
        <v>19</v>
      </c>
      <c r="J852" t="s">
        <v>20</v>
      </c>
      <c r="K852" t="s">
        <v>25</v>
      </c>
      <c r="L852" t="s">
        <v>26</v>
      </c>
      <c r="M852" t="s">
        <v>27</v>
      </c>
      <c r="N852" t="s">
        <v>20</v>
      </c>
      <c r="O852" t="s">
        <v>31</v>
      </c>
      <c r="P852" t="s">
        <v>31</v>
      </c>
    </row>
    <row r="853" spans="1:16" x14ac:dyDescent="0.3">
      <c r="A853" t="s">
        <v>4409</v>
      </c>
      <c r="B853" t="s">
        <v>238</v>
      </c>
      <c r="C853" t="s">
        <v>239</v>
      </c>
      <c r="D853" t="s">
        <v>1952</v>
      </c>
      <c r="E853" t="s">
        <v>23</v>
      </c>
      <c r="F853" t="s">
        <v>24</v>
      </c>
      <c r="G853" t="s">
        <v>4410</v>
      </c>
      <c r="H853" t="s">
        <v>4411</v>
      </c>
      <c r="I853" t="s">
        <v>19</v>
      </c>
      <c r="J853" t="s">
        <v>20</v>
      </c>
      <c r="K853" t="s">
        <v>25</v>
      </c>
      <c r="L853" t="s">
        <v>26</v>
      </c>
      <c r="M853" t="s">
        <v>27</v>
      </c>
      <c r="N853" t="s">
        <v>20</v>
      </c>
      <c r="O853" t="s">
        <v>31</v>
      </c>
      <c r="P853" t="s">
        <v>31</v>
      </c>
    </row>
    <row r="854" spans="1:16" x14ac:dyDescent="0.3">
      <c r="A854" t="s">
        <v>4412</v>
      </c>
      <c r="B854" t="s">
        <v>238</v>
      </c>
      <c r="C854" t="s">
        <v>239</v>
      </c>
      <c r="D854" t="s">
        <v>1900</v>
      </c>
      <c r="E854" t="s">
        <v>23</v>
      </c>
      <c r="F854" t="s">
        <v>24</v>
      </c>
      <c r="G854" t="s">
        <v>3609</v>
      </c>
      <c r="H854" t="s">
        <v>4413</v>
      </c>
      <c r="I854" t="s">
        <v>19</v>
      </c>
      <c r="J854" t="s">
        <v>20</v>
      </c>
      <c r="K854" t="s">
        <v>25</v>
      </c>
      <c r="L854" t="s">
        <v>26</v>
      </c>
      <c r="M854" t="s">
        <v>27</v>
      </c>
      <c r="N854" t="s">
        <v>20</v>
      </c>
      <c r="O854" t="s">
        <v>31</v>
      </c>
      <c r="P854" t="s">
        <v>31</v>
      </c>
    </row>
    <row r="855" spans="1:16" x14ac:dyDescent="0.3">
      <c r="A855" t="s">
        <v>4414</v>
      </c>
      <c r="B855" t="s">
        <v>238</v>
      </c>
      <c r="C855" t="s">
        <v>239</v>
      </c>
      <c r="D855" t="s">
        <v>1960</v>
      </c>
      <c r="E855" t="s">
        <v>23</v>
      </c>
      <c r="F855" t="s">
        <v>24</v>
      </c>
      <c r="G855" t="s">
        <v>1419</v>
      </c>
      <c r="H855" t="s">
        <v>1054</v>
      </c>
      <c r="I855" t="s">
        <v>19</v>
      </c>
      <c r="J855" t="s">
        <v>20</v>
      </c>
      <c r="K855" t="s">
        <v>25</v>
      </c>
      <c r="L855" t="s">
        <v>26</v>
      </c>
      <c r="M855" t="s">
        <v>27</v>
      </c>
      <c r="N855" t="s">
        <v>20</v>
      </c>
      <c r="O855" t="s">
        <v>31</v>
      </c>
      <c r="P855" t="s">
        <v>31</v>
      </c>
    </row>
    <row r="856" spans="1:16" x14ac:dyDescent="0.3">
      <c r="A856" t="s">
        <v>4415</v>
      </c>
      <c r="B856" t="s">
        <v>238</v>
      </c>
      <c r="C856" t="s">
        <v>239</v>
      </c>
      <c r="D856" t="s">
        <v>2082</v>
      </c>
      <c r="E856" t="s">
        <v>23</v>
      </c>
      <c r="F856" t="s">
        <v>24</v>
      </c>
      <c r="G856" t="s">
        <v>4416</v>
      </c>
      <c r="H856" t="s">
        <v>1627</v>
      </c>
      <c r="I856" t="s">
        <v>19</v>
      </c>
      <c r="J856" t="s">
        <v>20</v>
      </c>
      <c r="K856" t="s">
        <v>25</v>
      </c>
      <c r="L856" t="s">
        <v>26</v>
      </c>
      <c r="M856" t="s">
        <v>27</v>
      </c>
      <c r="N856" t="s">
        <v>20</v>
      </c>
      <c r="O856" t="s">
        <v>31</v>
      </c>
      <c r="P856" t="s">
        <v>31</v>
      </c>
    </row>
    <row r="857" spans="1:16" x14ac:dyDescent="0.3">
      <c r="A857" t="s">
        <v>4417</v>
      </c>
      <c r="B857" t="s">
        <v>238</v>
      </c>
      <c r="C857" t="s">
        <v>239</v>
      </c>
      <c r="D857" t="s">
        <v>2085</v>
      </c>
      <c r="E857" t="s">
        <v>23</v>
      </c>
      <c r="F857" t="s">
        <v>24</v>
      </c>
      <c r="G857" t="s">
        <v>4418</v>
      </c>
      <c r="H857" t="s">
        <v>4419</v>
      </c>
      <c r="I857" t="s">
        <v>19</v>
      </c>
      <c r="J857" t="s">
        <v>20</v>
      </c>
      <c r="K857" t="s">
        <v>25</v>
      </c>
      <c r="L857" t="s">
        <v>26</v>
      </c>
      <c r="M857" t="s">
        <v>27</v>
      </c>
      <c r="N857" t="s">
        <v>20</v>
      </c>
      <c r="O857" t="s">
        <v>31</v>
      </c>
      <c r="P857" t="s">
        <v>31</v>
      </c>
    </row>
    <row r="858" spans="1:16" x14ac:dyDescent="0.3">
      <c r="A858" t="s">
        <v>4420</v>
      </c>
      <c r="B858" t="s">
        <v>238</v>
      </c>
      <c r="C858" t="s">
        <v>239</v>
      </c>
      <c r="D858" t="s">
        <v>2090</v>
      </c>
      <c r="E858" t="s">
        <v>23</v>
      </c>
      <c r="F858" t="s">
        <v>24</v>
      </c>
      <c r="G858" t="s">
        <v>4410</v>
      </c>
      <c r="H858" t="s">
        <v>1348</v>
      </c>
      <c r="I858" t="s">
        <v>19</v>
      </c>
      <c r="J858" t="s">
        <v>20</v>
      </c>
      <c r="K858" t="s">
        <v>25</v>
      </c>
      <c r="L858" t="s">
        <v>26</v>
      </c>
      <c r="M858" t="s">
        <v>27</v>
      </c>
      <c r="N858" t="s">
        <v>20</v>
      </c>
      <c r="O858" t="s">
        <v>31</v>
      </c>
      <c r="P858" t="s">
        <v>31</v>
      </c>
    </row>
    <row r="859" spans="1:16" x14ac:dyDescent="0.3">
      <c r="A859" t="s">
        <v>4421</v>
      </c>
      <c r="B859" t="s">
        <v>238</v>
      </c>
      <c r="C859" t="s">
        <v>239</v>
      </c>
      <c r="D859" t="s">
        <v>2099</v>
      </c>
      <c r="E859" t="s">
        <v>23</v>
      </c>
      <c r="F859" t="s">
        <v>24</v>
      </c>
      <c r="G859" t="s">
        <v>4422</v>
      </c>
      <c r="H859" t="s">
        <v>1020</v>
      </c>
      <c r="I859" t="s">
        <v>19</v>
      </c>
      <c r="J859" t="s">
        <v>20</v>
      </c>
      <c r="K859" t="s">
        <v>25</v>
      </c>
      <c r="L859" t="s">
        <v>26</v>
      </c>
      <c r="M859" t="s">
        <v>27</v>
      </c>
      <c r="N859" t="s">
        <v>20</v>
      </c>
      <c r="O859" t="s">
        <v>31</v>
      </c>
      <c r="P859" t="s">
        <v>31</v>
      </c>
    </row>
    <row r="860" spans="1:16" x14ac:dyDescent="0.3">
      <c r="A860" t="s">
        <v>4423</v>
      </c>
      <c r="B860" t="s">
        <v>238</v>
      </c>
      <c r="C860" t="s">
        <v>239</v>
      </c>
      <c r="D860" t="s">
        <v>1993</v>
      </c>
      <c r="E860" t="s">
        <v>23</v>
      </c>
      <c r="F860" t="s">
        <v>24</v>
      </c>
      <c r="G860" t="s">
        <v>4424</v>
      </c>
      <c r="H860" t="s">
        <v>4425</v>
      </c>
      <c r="I860" t="s">
        <v>19</v>
      </c>
      <c r="J860" t="s">
        <v>20</v>
      </c>
      <c r="K860" t="s">
        <v>25</v>
      </c>
      <c r="L860" t="s">
        <v>26</v>
      </c>
      <c r="M860" t="s">
        <v>27</v>
      </c>
      <c r="N860" t="s">
        <v>20</v>
      </c>
      <c r="O860" t="s">
        <v>31</v>
      </c>
      <c r="P860" t="s">
        <v>31</v>
      </c>
    </row>
    <row r="861" spans="1:16" x14ac:dyDescent="0.3">
      <c r="A861" t="s">
        <v>4426</v>
      </c>
      <c r="B861" t="s">
        <v>238</v>
      </c>
      <c r="C861" t="s">
        <v>239</v>
      </c>
      <c r="D861" t="s">
        <v>1996</v>
      </c>
      <c r="E861" t="s">
        <v>23</v>
      </c>
      <c r="F861" t="s">
        <v>24</v>
      </c>
      <c r="G861" t="s">
        <v>4427</v>
      </c>
      <c r="H861" t="s">
        <v>4428</v>
      </c>
      <c r="I861" t="s">
        <v>19</v>
      </c>
      <c r="J861" t="s">
        <v>20</v>
      </c>
      <c r="K861" t="s">
        <v>25</v>
      </c>
      <c r="L861" t="s">
        <v>26</v>
      </c>
      <c r="M861" t="s">
        <v>27</v>
      </c>
      <c r="N861" t="s">
        <v>20</v>
      </c>
      <c r="O861" t="s">
        <v>31</v>
      </c>
      <c r="P861" t="s">
        <v>31</v>
      </c>
    </row>
    <row r="862" spans="1:16" x14ac:dyDescent="0.3">
      <c r="A862" t="s">
        <v>4429</v>
      </c>
      <c r="B862" t="s">
        <v>238</v>
      </c>
      <c r="C862" t="s">
        <v>239</v>
      </c>
      <c r="D862" t="s">
        <v>2003</v>
      </c>
      <c r="E862" t="s">
        <v>23</v>
      </c>
      <c r="F862" t="s">
        <v>24</v>
      </c>
      <c r="G862" t="s">
        <v>1021</v>
      </c>
      <c r="H862" t="s">
        <v>178</v>
      </c>
      <c r="I862" t="s">
        <v>19</v>
      </c>
      <c r="J862" t="s">
        <v>20</v>
      </c>
      <c r="K862" t="s">
        <v>25</v>
      </c>
      <c r="L862" t="s">
        <v>26</v>
      </c>
      <c r="M862" t="s">
        <v>27</v>
      </c>
      <c r="N862" t="s">
        <v>20</v>
      </c>
      <c r="O862" t="s">
        <v>31</v>
      </c>
      <c r="P862" t="s">
        <v>31</v>
      </c>
    </row>
    <row r="863" spans="1:16" x14ac:dyDescent="0.3">
      <c r="A863" t="s">
        <v>4430</v>
      </c>
      <c r="B863" t="s">
        <v>241</v>
      </c>
      <c r="C863" t="s">
        <v>242</v>
      </c>
      <c r="D863" t="s">
        <v>1856</v>
      </c>
      <c r="E863" t="s">
        <v>23</v>
      </c>
      <c r="F863" t="s">
        <v>24</v>
      </c>
      <c r="G863" t="s">
        <v>1175</v>
      </c>
      <c r="H863" t="s">
        <v>18</v>
      </c>
      <c r="I863" t="s">
        <v>19</v>
      </c>
      <c r="J863" t="s">
        <v>20</v>
      </c>
      <c r="K863" t="s">
        <v>25</v>
      </c>
      <c r="L863" t="s">
        <v>26</v>
      </c>
      <c r="M863" t="s">
        <v>20</v>
      </c>
      <c r="N863" t="s">
        <v>20</v>
      </c>
      <c r="O863" t="s">
        <v>28</v>
      </c>
      <c r="P863" t="s">
        <v>21</v>
      </c>
    </row>
    <row r="864" spans="1:16" x14ac:dyDescent="0.3">
      <c r="A864" t="s">
        <v>4431</v>
      </c>
      <c r="B864" t="s">
        <v>241</v>
      </c>
      <c r="C864" t="s">
        <v>242</v>
      </c>
      <c r="D864" t="s">
        <v>2013</v>
      </c>
      <c r="E864" t="s">
        <v>23</v>
      </c>
      <c r="F864" t="s">
        <v>24</v>
      </c>
      <c r="G864" t="s">
        <v>611</v>
      </c>
      <c r="H864" t="s">
        <v>4432</v>
      </c>
      <c r="I864" t="s">
        <v>19</v>
      </c>
      <c r="J864" t="s">
        <v>20</v>
      </c>
      <c r="K864" t="s">
        <v>25</v>
      </c>
      <c r="L864" t="s">
        <v>26</v>
      </c>
      <c r="M864" t="s">
        <v>27</v>
      </c>
      <c r="N864" t="s">
        <v>20</v>
      </c>
      <c r="O864" t="s">
        <v>28</v>
      </c>
      <c r="P864" t="s">
        <v>28</v>
      </c>
    </row>
    <row r="865" spans="1:16" x14ac:dyDescent="0.3">
      <c r="A865" t="s">
        <v>4433</v>
      </c>
      <c r="B865" t="s">
        <v>241</v>
      </c>
      <c r="C865" t="s">
        <v>242</v>
      </c>
      <c r="D865" t="s">
        <v>4433</v>
      </c>
      <c r="E865" t="s">
        <v>18</v>
      </c>
      <c r="F865" t="s">
        <v>18</v>
      </c>
      <c r="G865" t="s">
        <v>4434</v>
      </c>
      <c r="I865" t="s">
        <v>19</v>
      </c>
      <c r="J865" t="s">
        <v>20</v>
      </c>
      <c r="K865" t="s">
        <v>21</v>
      </c>
      <c r="L865" t="s">
        <v>22</v>
      </c>
      <c r="M865" t="s">
        <v>20</v>
      </c>
      <c r="N865" t="s">
        <v>20</v>
      </c>
      <c r="O865" t="s">
        <v>4435</v>
      </c>
    </row>
    <row r="866" spans="1:16" x14ac:dyDescent="0.3">
      <c r="A866" t="s">
        <v>4436</v>
      </c>
      <c r="B866" t="s">
        <v>241</v>
      </c>
      <c r="C866" t="s">
        <v>242</v>
      </c>
      <c r="D866" t="s">
        <v>1927</v>
      </c>
      <c r="E866" t="s">
        <v>23</v>
      </c>
      <c r="F866" t="s">
        <v>24</v>
      </c>
      <c r="G866" t="s">
        <v>4437</v>
      </c>
      <c r="H866" t="s">
        <v>244</v>
      </c>
      <c r="I866" t="s">
        <v>19</v>
      </c>
      <c r="J866" t="s">
        <v>20</v>
      </c>
      <c r="K866" t="s">
        <v>25</v>
      </c>
      <c r="L866" t="s">
        <v>26</v>
      </c>
      <c r="M866" t="s">
        <v>27</v>
      </c>
      <c r="N866" t="s">
        <v>20</v>
      </c>
      <c r="O866" t="s">
        <v>28</v>
      </c>
      <c r="P866" t="s">
        <v>28</v>
      </c>
    </row>
    <row r="867" spans="1:16" x14ac:dyDescent="0.3">
      <c r="A867" t="s">
        <v>4438</v>
      </c>
      <c r="B867" t="s">
        <v>241</v>
      </c>
      <c r="C867" t="s">
        <v>242</v>
      </c>
      <c r="D867" t="s">
        <v>1871</v>
      </c>
      <c r="E867" t="s">
        <v>23</v>
      </c>
      <c r="F867" t="s">
        <v>24</v>
      </c>
      <c r="G867" t="s">
        <v>3113</v>
      </c>
      <c r="H867" t="s">
        <v>4439</v>
      </c>
      <c r="I867" t="s">
        <v>19</v>
      </c>
      <c r="J867" t="s">
        <v>20</v>
      </c>
      <c r="K867" t="s">
        <v>25</v>
      </c>
      <c r="L867" t="s">
        <v>26</v>
      </c>
      <c r="M867" t="s">
        <v>27</v>
      </c>
      <c r="N867" t="s">
        <v>20</v>
      </c>
      <c r="O867" t="s">
        <v>28</v>
      </c>
      <c r="P867" t="s">
        <v>28</v>
      </c>
    </row>
    <row r="868" spans="1:16" x14ac:dyDescent="0.3">
      <c r="A868" t="s">
        <v>4440</v>
      </c>
      <c r="B868" t="s">
        <v>241</v>
      </c>
      <c r="C868" t="s">
        <v>242</v>
      </c>
      <c r="D868" t="s">
        <v>1880</v>
      </c>
      <c r="E868" t="s">
        <v>23</v>
      </c>
      <c r="F868" t="s">
        <v>24</v>
      </c>
      <c r="G868" t="s">
        <v>370</v>
      </c>
      <c r="H868" t="s">
        <v>472</v>
      </c>
      <c r="I868" t="s">
        <v>19</v>
      </c>
      <c r="J868" t="s">
        <v>20</v>
      </c>
      <c r="K868" t="s">
        <v>25</v>
      </c>
      <c r="L868" t="s">
        <v>26</v>
      </c>
      <c r="M868" t="s">
        <v>27</v>
      </c>
      <c r="N868" t="s">
        <v>20</v>
      </c>
      <c r="O868" t="s">
        <v>28</v>
      </c>
      <c r="P868" t="s">
        <v>28</v>
      </c>
    </row>
    <row r="869" spans="1:16" x14ac:dyDescent="0.3">
      <c r="A869" t="s">
        <v>4441</v>
      </c>
      <c r="B869" t="s">
        <v>241</v>
      </c>
      <c r="C869" t="s">
        <v>242</v>
      </c>
      <c r="D869" t="s">
        <v>1943</v>
      </c>
      <c r="E869" t="s">
        <v>23</v>
      </c>
      <c r="F869" t="s">
        <v>24</v>
      </c>
      <c r="G869" t="s">
        <v>3147</v>
      </c>
      <c r="H869" t="s">
        <v>168</v>
      </c>
      <c r="I869" t="s">
        <v>19</v>
      </c>
      <c r="J869" t="s">
        <v>20</v>
      </c>
      <c r="K869" t="s">
        <v>25</v>
      </c>
      <c r="L869" t="s">
        <v>26</v>
      </c>
      <c r="M869" t="s">
        <v>27</v>
      </c>
      <c r="N869" t="s">
        <v>20</v>
      </c>
      <c r="O869" t="s">
        <v>28</v>
      </c>
      <c r="P869" t="s">
        <v>28</v>
      </c>
    </row>
    <row r="870" spans="1:16" x14ac:dyDescent="0.3">
      <c r="A870" t="s">
        <v>4442</v>
      </c>
      <c r="B870" t="s">
        <v>241</v>
      </c>
      <c r="C870" t="s">
        <v>242</v>
      </c>
      <c r="D870" t="s">
        <v>1890</v>
      </c>
      <c r="E870" t="s">
        <v>23</v>
      </c>
      <c r="F870" t="s">
        <v>24</v>
      </c>
      <c r="G870" t="s">
        <v>3615</v>
      </c>
      <c r="H870" t="s">
        <v>35</v>
      </c>
      <c r="I870" t="s">
        <v>19</v>
      </c>
      <c r="J870" t="s">
        <v>20</v>
      </c>
      <c r="K870" t="s">
        <v>25</v>
      </c>
      <c r="L870" t="s">
        <v>26</v>
      </c>
      <c r="M870" t="s">
        <v>27</v>
      </c>
      <c r="N870" t="s">
        <v>20</v>
      </c>
      <c r="O870" t="s">
        <v>28</v>
      </c>
      <c r="P870" t="s">
        <v>28</v>
      </c>
    </row>
    <row r="871" spans="1:16" x14ac:dyDescent="0.3">
      <c r="A871" t="s">
        <v>4443</v>
      </c>
      <c r="B871" t="s">
        <v>241</v>
      </c>
      <c r="C871" t="s">
        <v>242</v>
      </c>
      <c r="D871" t="s">
        <v>1952</v>
      </c>
      <c r="E871" t="s">
        <v>23</v>
      </c>
      <c r="F871" t="s">
        <v>24</v>
      </c>
      <c r="G871" t="s">
        <v>1360</v>
      </c>
      <c r="H871" t="s">
        <v>4444</v>
      </c>
      <c r="I871" t="s">
        <v>19</v>
      </c>
      <c r="J871" t="s">
        <v>20</v>
      </c>
      <c r="K871" t="s">
        <v>25</v>
      </c>
      <c r="L871" t="s">
        <v>26</v>
      </c>
      <c r="M871" t="s">
        <v>27</v>
      </c>
      <c r="N871" t="s">
        <v>20</v>
      </c>
      <c r="O871" t="s">
        <v>28</v>
      </c>
      <c r="P871" t="s">
        <v>28</v>
      </c>
    </row>
    <row r="872" spans="1:16" x14ac:dyDescent="0.3">
      <c r="A872" t="s">
        <v>4445</v>
      </c>
      <c r="B872" t="s">
        <v>241</v>
      </c>
      <c r="C872" t="s">
        <v>242</v>
      </c>
      <c r="D872" t="s">
        <v>1900</v>
      </c>
      <c r="E872" t="s">
        <v>23</v>
      </c>
      <c r="F872" t="s">
        <v>24</v>
      </c>
      <c r="G872" t="s">
        <v>4446</v>
      </c>
      <c r="H872" t="s">
        <v>915</v>
      </c>
      <c r="I872" t="s">
        <v>19</v>
      </c>
      <c r="J872" t="s">
        <v>20</v>
      </c>
      <c r="K872" t="s">
        <v>25</v>
      </c>
      <c r="L872" t="s">
        <v>26</v>
      </c>
      <c r="M872" t="s">
        <v>27</v>
      </c>
      <c r="N872" t="s">
        <v>20</v>
      </c>
      <c r="O872" t="s">
        <v>28</v>
      </c>
      <c r="P872" t="s">
        <v>28</v>
      </c>
    </row>
    <row r="873" spans="1:16" x14ac:dyDescent="0.3">
      <c r="A873" t="s">
        <v>4447</v>
      </c>
      <c r="B873" t="s">
        <v>241</v>
      </c>
      <c r="C873" t="s">
        <v>242</v>
      </c>
      <c r="D873" t="s">
        <v>1960</v>
      </c>
      <c r="E873" t="s">
        <v>23</v>
      </c>
      <c r="F873" t="s">
        <v>24</v>
      </c>
      <c r="G873" t="s">
        <v>4448</v>
      </c>
      <c r="H873" t="s">
        <v>301</v>
      </c>
      <c r="I873" t="s">
        <v>19</v>
      </c>
      <c r="J873" t="s">
        <v>20</v>
      </c>
      <c r="K873" t="s">
        <v>25</v>
      </c>
      <c r="L873" t="s">
        <v>26</v>
      </c>
      <c r="M873" t="s">
        <v>27</v>
      </c>
      <c r="N873" t="s">
        <v>20</v>
      </c>
      <c r="O873" t="s">
        <v>28</v>
      </c>
      <c r="P873" t="s">
        <v>28</v>
      </c>
    </row>
    <row r="874" spans="1:16" x14ac:dyDescent="0.3">
      <c r="A874" t="s">
        <v>4449</v>
      </c>
      <c r="B874" t="s">
        <v>241</v>
      </c>
      <c r="C874" t="s">
        <v>242</v>
      </c>
      <c r="D874" t="s">
        <v>1909</v>
      </c>
      <c r="E874" t="s">
        <v>23</v>
      </c>
      <c r="F874" t="s">
        <v>24</v>
      </c>
      <c r="G874" t="s">
        <v>4450</v>
      </c>
      <c r="H874" t="s">
        <v>387</v>
      </c>
      <c r="I874" t="s">
        <v>19</v>
      </c>
      <c r="J874" t="s">
        <v>20</v>
      </c>
      <c r="K874" t="s">
        <v>25</v>
      </c>
      <c r="L874" t="s">
        <v>26</v>
      </c>
      <c r="M874" t="s">
        <v>27</v>
      </c>
      <c r="N874" t="s">
        <v>20</v>
      </c>
      <c r="O874" t="s">
        <v>28</v>
      </c>
      <c r="P874" t="s">
        <v>28</v>
      </c>
    </row>
    <row r="875" spans="1:16" x14ac:dyDescent="0.3">
      <c r="A875" t="s">
        <v>4451</v>
      </c>
      <c r="B875" t="s">
        <v>241</v>
      </c>
      <c r="C875" t="s">
        <v>242</v>
      </c>
      <c r="D875" t="s">
        <v>2082</v>
      </c>
      <c r="E875" t="s">
        <v>23</v>
      </c>
      <c r="F875" t="s">
        <v>24</v>
      </c>
      <c r="G875" t="s">
        <v>4452</v>
      </c>
      <c r="H875" t="s">
        <v>1305</v>
      </c>
      <c r="I875" t="s">
        <v>19</v>
      </c>
      <c r="J875" t="s">
        <v>20</v>
      </c>
      <c r="K875" t="s">
        <v>25</v>
      </c>
      <c r="L875" t="s">
        <v>26</v>
      </c>
      <c r="M875" t="s">
        <v>27</v>
      </c>
      <c r="N875" t="s">
        <v>20</v>
      </c>
      <c r="O875" t="s">
        <v>28</v>
      </c>
      <c r="P875" t="s">
        <v>28</v>
      </c>
    </row>
    <row r="876" spans="1:16" x14ac:dyDescent="0.3">
      <c r="A876" t="s">
        <v>4453</v>
      </c>
      <c r="B876" t="s">
        <v>241</v>
      </c>
      <c r="C876" t="s">
        <v>242</v>
      </c>
      <c r="D876" t="s">
        <v>2085</v>
      </c>
      <c r="E876" t="s">
        <v>23</v>
      </c>
      <c r="F876" t="s">
        <v>24</v>
      </c>
      <c r="G876" t="s">
        <v>4454</v>
      </c>
      <c r="H876" t="s">
        <v>18</v>
      </c>
      <c r="I876" t="s">
        <v>19</v>
      </c>
      <c r="J876" t="s">
        <v>20</v>
      </c>
      <c r="K876" t="s">
        <v>25</v>
      </c>
      <c r="L876" t="s">
        <v>26</v>
      </c>
      <c r="M876" t="s">
        <v>20</v>
      </c>
      <c r="N876" t="s">
        <v>20</v>
      </c>
      <c r="O876" t="s">
        <v>28</v>
      </c>
      <c r="P876" t="s">
        <v>21</v>
      </c>
    </row>
    <row r="877" spans="1:16" x14ac:dyDescent="0.3">
      <c r="A877" t="s">
        <v>4455</v>
      </c>
      <c r="B877" t="s">
        <v>241</v>
      </c>
      <c r="C877" t="s">
        <v>242</v>
      </c>
      <c r="D877" t="s">
        <v>2090</v>
      </c>
      <c r="E877" t="s">
        <v>23</v>
      </c>
      <c r="F877" t="s">
        <v>24</v>
      </c>
      <c r="G877" t="s">
        <v>4456</v>
      </c>
      <c r="H877" t="s">
        <v>1305</v>
      </c>
      <c r="I877" t="s">
        <v>19</v>
      </c>
      <c r="J877" t="s">
        <v>20</v>
      </c>
      <c r="K877" t="s">
        <v>25</v>
      </c>
      <c r="L877" t="s">
        <v>26</v>
      </c>
      <c r="M877" t="s">
        <v>27</v>
      </c>
      <c r="N877" t="s">
        <v>20</v>
      </c>
      <c r="O877" t="s">
        <v>28</v>
      </c>
      <c r="P877" t="s">
        <v>28</v>
      </c>
    </row>
    <row r="878" spans="1:16" x14ac:dyDescent="0.3">
      <c r="A878" t="s">
        <v>4457</v>
      </c>
      <c r="B878" t="s">
        <v>241</v>
      </c>
      <c r="C878" t="s">
        <v>242</v>
      </c>
      <c r="D878" t="s">
        <v>2024</v>
      </c>
      <c r="E878" t="s">
        <v>23</v>
      </c>
      <c r="F878" t="s">
        <v>24</v>
      </c>
      <c r="G878" t="s">
        <v>4458</v>
      </c>
      <c r="H878" t="s">
        <v>4459</v>
      </c>
      <c r="I878" t="s">
        <v>19</v>
      </c>
      <c r="J878" t="s">
        <v>20</v>
      </c>
      <c r="K878" t="s">
        <v>25</v>
      </c>
      <c r="L878" t="s">
        <v>26</v>
      </c>
      <c r="M878" t="s">
        <v>27</v>
      </c>
      <c r="N878" t="s">
        <v>20</v>
      </c>
      <c r="O878" t="s">
        <v>28</v>
      </c>
      <c r="P878" t="s">
        <v>28</v>
      </c>
    </row>
    <row r="879" spans="1:16" x14ac:dyDescent="0.3">
      <c r="A879" t="s">
        <v>4460</v>
      </c>
      <c r="B879" t="s">
        <v>241</v>
      </c>
      <c r="C879" t="s">
        <v>242</v>
      </c>
      <c r="D879" t="s">
        <v>2099</v>
      </c>
      <c r="E879" t="s">
        <v>23</v>
      </c>
      <c r="F879" t="s">
        <v>24</v>
      </c>
      <c r="G879" t="s">
        <v>4461</v>
      </c>
      <c r="H879" t="s">
        <v>437</v>
      </c>
      <c r="I879" t="s">
        <v>19</v>
      </c>
      <c r="J879" t="s">
        <v>20</v>
      </c>
      <c r="K879" t="s">
        <v>25</v>
      </c>
      <c r="L879" t="s">
        <v>26</v>
      </c>
      <c r="M879" t="s">
        <v>27</v>
      </c>
      <c r="N879" t="s">
        <v>20</v>
      </c>
      <c r="O879" t="s">
        <v>28</v>
      </c>
      <c r="P879" t="s">
        <v>28</v>
      </c>
    </row>
    <row r="880" spans="1:16" x14ac:dyDescent="0.3">
      <c r="A880" t="s">
        <v>4462</v>
      </c>
      <c r="B880" t="s">
        <v>241</v>
      </c>
      <c r="C880" t="s">
        <v>242</v>
      </c>
      <c r="D880" t="s">
        <v>1993</v>
      </c>
      <c r="E880" t="s">
        <v>23</v>
      </c>
      <c r="F880" t="s">
        <v>24</v>
      </c>
      <c r="G880" t="s">
        <v>4463</v>
      </c>
      <c r="H880" t="s">
        <v>108</v>
      </c>
      <c r="I880" t="s">
        <v>19</v>
      </c>
      <c r="J880" t="s">
        <v>20</v>
      </c>
      <c r="K880" t="s">
        <v>25</v>
      </c>
      <c r="L880" t="s">
        <v>26</v>
      </c>
      <c r="M880" t="s">
        <v>27</v>
      </c>
      <c r="N880" t="s">
        <v>20</v>
      </c>
      <c r="O880" t="s">
        <v>28</v>
      </c>
      <c r="P880" t="s">
        <v>28</v>
      </c>
    </row>
    <row r="881" spans="1:16" x14ac:dyDescent="0.3">
      <c r="A881" t="s">
        <v>4464</v>
      </c>
      <c r="B881" t="s">
        <v>241</v>
      </c>
      <c r="C881" t="s">
        <v>242</v>
      </c>
      <c r="D881" t="s">
        <v>1996</v>
      </c>
      <c r="E881" t="s">
        <v>23</v>
      </c>
      <c r="F881" t="s">
        <v>24</v>
      </c>
      <c r="G881" t="s">
        <v>187</v>
      </c>
      <c r="H881" t="s">
        <v>3780</v>
      </c>
      <c r="I881" t="s">
        <v>19</v>
      </c>
      <c r="J881" t="s">
        <v>20</v>
      </c>
      <c r="K881" t="s">
        <v>25</v>
      </c>
      <c r="L881" t="s">
        <v>26</v>
      </c>
      <c r="M881" t="s">
        <v>27</v>
      </c>
      <c r="N881" t="s">
        <v>20</v>
      </c>
      <c r="O881" t="s">
        <v>28</v>
      </c>
      <c r="P881" t="s">
        <v>28</v>
      </c>
    </row>
    <row r="882" spans="1:16" x14ac:dyDescent="0.3">
      <c r="A882" t="s">
        <v>4465</v>
      </c>
      <c r="B882" t="s">
        <v>241</v>
      </c>
      <c r="C882" t="s">
        <v>242</v>
      </c>
      <c r="D882" t="s">
        <v>2000</v>
      </c>
      <c r="E882" t="s">
        <v>23</v>
      </c>
      <c r="F882" t="s">
        <v>24</v>
      </c>
      <c r="G882" t="s">
        <v>933</v>
      </c>
      <c r="H882" t="s">
        <v>2682</v>
      </c>
      <c r="I882" t="s">
        <v>19</v>
      </c>
      <c r="J882" t="s">
        <v>20</v>
      </c>
      <c r="K882" t="s">
        <v>25</v>
      </c>
      <c r="L882" t="s">
        <v>26</v>
      </c>
      <c r="M882" t="s">
        <v>27</v>
      </c>
      <c r="N882" t="s">
        <v>20</v>
      </c>
      <c r="O882" t="s">
        <v>28</v>
      </c>
      <c r="P882" t="s">
        <v>28</v>
      </c>
    </row>
    <row r="883" spans="1:16" x14ac:dyDescent="0.3">
      <c r="A883" t="s">
        <v>4466</v>
      </c>
      <c r="B883" t="s">
        <v>241</v>
      </c>
      <c r="C883" t="s">
        <v>242</v>
      </c>
      <c r="D883" t="s">
        <v>2003</v>
      </c>
      <c r="E883" t="s">
        <v>23</v>
      </c>
      <c r="F883" t="s">
        <v>24</v>
      </c>
      <c r="G883" t="s">
        <v>4467</v>
      </c>
      <c r="H883" t="s">
        <v>4468</v>
      </c>
      <c r="I883" t="s">
        <v>19</v>
      </c>
      <c r="J883" t="s">
        <v>20</v>
      </c>
      <c r="K883" t="s">
        <v>25</v>
      </c>
      <c r="L883" t="s">
        <v>26</v>
      </c>
      <c r="M883" t="s">
        <v>27</v>
      </c>
      <c r="N883" t="s">
        <v>20</v>
      </c>
      <c r="O883" t="s">
        <v>28</v>
      </c>
      <c r="P883" t="s">
        <v>28</v>
      </c>
    </row>
    <row r="884" spans="1:16" x14ac:dyDescent="0.3">
      <c r="A884" t="s">
        <v>4469</v>
      </c>
      <c r="B884" t="s">
        <v>241</v>
      </c>
      <c r="C884" t="s">
        <v>242</v>
      </c>
      <c r="D884" t="s">
        <v>2006</v>
      </c>
      <c r="E884" t="s">
        <v>23</v>
      </c>
      <c r="F884" t="s">
        <v>24</v>
      </c>
      <c r="G884" t="s">
        <v>710</v>
      </c>
      <c r="H884" t="s">
        <v>18</v>
      </c>
      <c r="I884" t="s">
        <v>19</v>
      </c>
      <c r="J884" t="s">
        <v>4470</v>
      </c>
      <c r="K884" t="s">
        <v>32</v>
      </c>
      <c r="L884" t="s">
        <v>26</v>
      </c>
      <c r="M884" t="s">
        <v>20</v>
      </c>
      <c r="N884" t="s">
        <v>20</v>
      </c>
      <c r="O884" t="s">
        <v>28</v>
      </c>
      <c r="P884" t="s">
        <v>21</v>
      </c>
    </row>
    <row r="885" spans="1:16" x14ac:dyDescent="0.3">
      <c r="A885" t="s">
        <v>4471</v>
      </c>
      <c r="B885" t="s">
        <v>252</v>
      </c>
      <c r="C885" t="s">
        <v>253</v>
      </c>
      <c r="D885" t="s">
        <v>1856</v>
      </c>
      <c r="E885" t="s">
        <v>23</v>
      </c>
      <c r="F885" t="s">
        <v>24</v>
      </c>
      <c r="G885" t="s">
        <v>1191</v>
      </c>
      <c r="H885" t="s">
        <v>1040</v>
      </c>
      <c r="I885" t="s">
        <v>19</v>
      </c>
      <c r="J885" t="s">
        <v>20</v>
      </c>
      <c r="K885" t="s">
        <v>25</v>
      </c>
      <c r="L885" t="s">
        <v>26</v>
      </c>
      <c r="M885" t="s">
        <v>27</v>
      </c>
      <c r="N885" t="s">
        <v>20</v>
      </c>
      <c r="O885" t="s">
        <v>28</v>
      </c>
      <c r="P885" t="s">
        <v>28</v>
      </c>
    </row>
    <row r="886" spans="1:16" x14ac:dyDescent="0.3">
      <c r="A886" t="s">
        <v>4472</v>
      </c>
      <c r="B886" t="s">
        <v>252</v>
      </c>
      <c r="C886" t="s">
        <v>253</v>
      </c>
      <c r="D886" t="s">
        <v>1927</v>
      </c>
      <c r="E886" t="s">
        <v>23</v>
      </c>
      <c r="F886" t="s">
        <v>24</v>
      </c>
      <c r="G886" t="s">
        <v>4473</v>
      </c>
      <c r="H886" t="s">
        <v>418</v>
      </c>
      <c r="I886" t="s">
        <v>19</v>
      </c>
      <c r="J886" t="s">
        <v>20</v>
      </c>
      <c r="K886" t="s">
        <v>25</v>
      </c>
      <c r="L886" t="s">
        <v>26</v>
      </c>
      <c r="M886" t="s">
        <v>27</v>
      </c>
      <c r="N886" t="s">
        <v>20</v>
      </c>
      <c r="O886" t="s">
        <v>28</v>
      </c>
      <c r="P886" t="s">
        <v>28</v>
      </c>
    </row>
    <row r="887" spans="1:16" x14ac:dyDescent="0.3">
      <c r="A887" t="s">
        <v>4474</v>
      </c>
      <c r="B887" t="s">
        <v>252</v>
      </c>
      <c r="C887" t="s">
        <v>253</v>
      </c>
      <c r="D887" t="s">
        <v>1871</v>
      </c>
      <c r="E887" t="s">
        <v>23</v>
      </c>
      <c r="F887" t="s">
        <v>24</v>
      </c>
      <c r="G887" t="s">
        <v>4475</v>
      </c>
      <c r="H887" t="s">
        <v>1179</v>
      </c>
      <c r="I887" t="s">
        <v>19</v>
      </c>
      <c r="J887" t="s">
        <v>20</v>
      </c>
      <c r="K887" t="s">
        <v>25</v>
      </c>
      <c r="L887" t="s">
        <v>26</v>
      </c>
      <c r="M887" t="s">
        <v>27</v>
      </c>
      <c r="N887" t="s">
        <v>20</v>
      </c>
      <c r="O887" t="s">
        <v>28</v>
      </c>
      <c r="P887" t="s">
        <v>28</v>
      </c>
    </row>
    <row r="888" spans="1:16" x14ac:dyDescent="0.3">
      <c r="A888" t="s">
        <v>4476</v>
      </c>
      <c r="B888" t="s">
        <v>252</v>
      </c>
      <c r="C888" t="s">
        <v>253</v>
      </c>
      <c r="D888" t="s">
        <v>1936</v>
      </c>
      <c r="E888" t="s">
        <v>23</v>
      </c>
      <c r="F888" t="s">
        <v>24</v>
      </c>
      <c r="G888" t="s">
        <v>352</v>
      </c>
      <c r="H888" t="s">
        <v>1682</v>
      </c>
      <c r="I888" t="s">
        <v>19</v>
      </c>
      <c r="J888" t="s">
        <v>20</v>
      </c>
      <c r="K888" t="s">
        <v>25</v>
      </c>
      <c r="L888" t="s">
        <v>26</v>
      </c>
      <c r="M888" t="s">
        <v>27</v>
      </c>
      <c r="N888" t="s">
        <v>20</v>
      </c>
      <c r="O888" t="s">
        <v>28</v>
      </c>
      <c r="P888" t="s">
        <v>28</v>
      </c>
    </row>
    <row r="889" spans="1:16" x14ac:dyDescent="0.3">
      <c r="A889" t="s">
        <v>4477</v>
      </c>
      <c r="B889" t="s">
        <v>252</v>
      </c>
      <c r="C889" t="s">
        <v>253</v>
      </c>
      <c r="D889" t="s">
        <v>1880</v>
      </c>
      <c r="E889" t="s">
        <v>23</v>
      </c>
      <c r="F889" t="s">
        <v>24</v>
      </c>
      <c r="G889" t="s">
        <v>4478</v>
      </c>
      <c r="H889" t="s">
        <v>1060</v>
      </c>
      <c r="I889" t="s">
        <v>19</v>
      </c>
      <c r="J889" t="s">
        <v>20</v>
      </c>
      <c r="K889" t="s">
        <v>25</v>
      </c>
      <c r="L889" t="s">
        <v>26</v>
      </c>
      <c r="M889" t="s">
        <v>27</v>
      </c>
      <c r="N889" t="s">
        <v>20</v>
      </c>
      <c r="O889" t="s">
        <v>28</v>
      </c>
      <c r="P889" t="s">
        <v>28</v>
      </c>
    </row>
    <row r="890" spans="1:16" x14ac:dyDescent="0.3">
      <c r="A890" t="s">
        <v>4479</v>
      </c>
      <c r="B890" t="s">
        <v>252</v>
      </c>
      <c r="C890" t="s">
        <v>253</v>
      </c>
      <c r="D890" t="s">
        <v>1943</v>
      </c>
      <c r="E890" t="s">
        <v>23</v>
      </c>
      <c r="F890" t="s">
        <v>24</v>
      </c>
      <c r="G890" t="s">
        <v>350</v>
      </c>
      <c r="H890" t="s">
        <v>258</v>
      </c>
      <c r="I890" t="s">
        <v>19</v>
      </c>
      <c r="J890" t="s">
        <v>20</v>
      </c>
      <c r="K890" t="s">
        <v>25</v>
      </c>
      <c r="L890" t="s">
        <v>26</v>
      </c>
      <c r="M890" t="s">
        <v>27</v>
      </c>
      <c r="N890" t="s">
        <v>20</v>
      </c>
      <c r="O890" t="s">
        <v>28</v>
      </c>
      <c r="P890" t="s">
        <v>28</v>
      </c>
    </row>
    <row r="891" spans="1:16" x14ac:dyDescent="0.3">
      <c r="A891" t="s">
        <v>4480</v>
      </c>
      <c r="B891" t="s">
        <v>252</v>
      </c>
      <c r="C891" t="s">
        <v>253</v>
      </c>
      <c r="D891" t="s">
        <v>1890</v>
      </c>
      <c r="E891" t="s">
        <v>23</v>
      </c>
      <c r="F891" t="s">
        <v>24</v>
      </c>
      <c r="G891" t="s">
        <v>1834</v>
      </c>
      <c r="H891" t="s">
        <v>4481</v>
      </c>
      <c r="I891" t="s">
        <v>19</v>
      </c>
      <c r="J891" t="s">
        <v>20</v>
      </c>
      <c r="K891" t="s">
        <v>25</v>
      </c>
      <c r="L891" t="s">
        <v>26</v>
      </c>
      <c r="M891" t="s">
        <v>27</v>
      </c>
      <c r="N891" t="s">
        <v>20</v>
      </c>
      <c r="O891" t="s">
        <v>28</v>
      </c>
      <c r="P891" t="s">
        <v>28</v>
      </c>
    </row>
    <row r="892" spans="1:16" x14ac:dyDescent="0.3">
      <c r="A892" t="s">
        <v>4482</v>
      </c>
      <c r="B892" t="s">
        <v>252</v>
      </c>
      <c r="C892" t="s">
        <v>253</v>
      </c>
      <c r="D892" t="s">
        <v>1952</v>
      </c>
      <c r="E892" t="s">
        <v>23</v>
      </c>
      <c r="F892" t="s">
        <v>24</v>
      </c>
      <c r="G892" t="s">
        <v>439</v>
      </c>
      <c r="H892" t="s">
        <v>278</v>
      </c>
      <c r="I892" t="s">
        <v>19</v>
      </c>
      <c r="J892" t="s">
        <v>20</v>
      </c>
      <c r="K892" t="s">
        <v>25</v>
      </c>
      <c r="L892" t="s">
        <v>26</v>
      </c>
      <c r="M892" t="s">
        <v>27</v>
      </c>
      <c r="N892" t="s">
        <v>20</v>
      </c>
      <c r="O892" t="s">
        <v>28</v>
      </c>
      <c r="P892" t="s">
        <v>28</v>
      </c>
    </row>
    <row r="893" spans="1:16" x14ac:dyDescent="0.3">
      <c r="A893" t="s">
        <v>4483</v>
      </c>
      <c r="B893" t="s">
        <v>252</v>
      </c>
      <c r="C893" t="s">
        <v>253</v>
      </c>
      <c r="D893" t="s">
        <v>1900</v>
      </c>
      <c r="E893" t="s">
        <v>23</v>
      </c>
      <c r="F893" t="s">
        <v>24</v>
      </c>
      <c r="G893" t="s">
        <v>2742</v>
      </c>
      <c r="H893" t="s">
        <v>131</v>
      </c>
      <c r="I893" t="s">
        <v>19</v>
      </c>
      <c r="J893" t="s">
        <v>20</v>
      </c>
      <c r="K893" t="s">
        <v>25</v>
      </c>
      <c r="L893" t="s">
        <v>26</v>
      </c>
      <c r="M893" t="s">
        <v>27</v>
      </c>
      <c r="N893" t="s">
        <v>20</v>
      </c>
      <c r="O893" t="s">
        <v>28</v>
      </c>
      <c r="P893" t="s">
        <v>28</v>
      </c>
    </row>
    <row r="894" spans="1:16" x14ac:dyDescent="0.3">
      <c r="A894" t="s">
        <v>4484</v>
      </c>
      <c r="B894" t="s">
        <v>252</v>
      </c>
      <c r="C894" t="s">
        <v>253</v>
      </c>
      <c r="D894" t="s">
        <v>1960</v>
      </c>
      <c r="E894" t="s">
        <v>23</v>
      </c>
      <c r="F894" t="s">
        <v>24</v>
      </c>
      <c r="G894" t="s">
        <v>590</v>
      </c>
      <c r="H894" t="s">
        <v>4485</v>
      </c>
      <c r="I894" t="s">
        <v>19</v>
      </c>
      <c r="J894" t="s">
        <v>20</v>
      </c>
      <c r="K894" t="s">
        <v>25</v>
      </c>
      <c r="L894" t="s">
        <v>26</v>
      </c>
      <c r="M894" t="s">
        <v>27</v>
      </c>
      <c r="N894" t="s">
        <v>20</v>
      </c>
      <c r="O894" t="s">
        <v>28</v>
      </c>
      <c r="P894" t="s">
        <v>28</v>
      </c>
    </row>
    <row r="895" spans="1:16" x14ac:dyDescent="0.3">
      <c r="A895" t="s">
        <v>4486</v>
      </c>
      <c r="B895" t="s">
        <v>252</v>
      </c>
      <c r="C895" t="s">
        <v>253</v>
      </c>
      <c r="D895" t="s">
        <v>1909</v>
      </c>
      <c r="E895" t="s">
        <v>23</v>
      </c>
      <c r="F895" t="s">
        <v>24</v>
      </c>
      <c r="G895" t="s">
        <v>4396</v>
      </c>
      <c r="H895" t="s">
        <v>4487</v>
      </c>
      <c r="I895" t="s">
        <v>19</v>
      </c>
      <c r="J895" t="s">
        <v>20</v>
      </c>
      <c r="K895" t="s">
        <v>25</v>
      </c>
      <c r="L895" t="s">
        <v>26</v>
      </c>
      <c r="M895" t="s">
        <v>27</v>
      </c>
      <c r="N895" t="s">
        <v>20</v>
      </c>
      <c r="O895" t="s">
        <v>28</v>
      </c>
      <c r="P895" t="s">
        <v>28</v>
      </c>
    </row>
    <row r="896" spans="1:16" x14ac:dyDescent="0.3">
      <c r="A896" t="s">
        <v>4488</v>
      </c>
      <c r="B896" t="s">
        <v>252</v>
      </c>
      <c r="C896" t="s">
        <v>253</v>
      </c>
      <c r="D896" t="s">
        <v>2082</v>
      </c>
      <c r="E896" t="s">
        <v>23</v>
      </c>
      <c r="F896" t="s">
        <v>24</v>
      </c>
      <c r="G896" t="s">
        <v>716</v>
      </c>
      <c r="H896" t="s">
        <v>4489</v>
      </c>
      <c r="I896" t="s">
        <v>19</v>
      </c>
      <c r="J896" t="s">
        <v>20</v>
      </c>
      <c r="K896" t="s">
        <v>25</v>
      </c>
      <c r="L896" t="s">
        <v>26</v>
      </c>
      <c r="M896" t="s">
        <v>27</v>
      </c>
      <c r="N896" t="s">
        <v>20</v>
      </c>
      <c r="O896" t="s">
        <v>28</v>
      </c>
      <c r="P896" t="s">
        <v>28</v>
      </c>
    </row>
    <row r="897" spans="1:16" x14ac:dyDescent="0.3">
      <c r="A897" t="s">
        <v>4490</v>
      </c>
      <c r="B897" t="s">
        <v>252</v>
      </c>
      <c r="C897" t="s">
        <v>253</v>
      </c>
      <c r="D897" t="s">
        <v>2085</v>
      </c>
      <c r="E897" t="s">
        <v>23</v>
      </c>
      <c r="F897" t="s">
        <v>24</v>
      </c>
      <c r="G897" t="s">
        <v>963</v>
      </c>
      <c r="H897" t="s">
        <v>820</v>
      </c>
      <c r="I897" t="s">
        <v>19</v>
      </c>
      <c r="J897" t="s">
        <v>20</v>
      </c>
      <c r="K897" t="s">
        <v>25</v>
      </c>
      <c r="L897" t="s">
        <v>26</v>
      </c>
      <c r="M897" t="s">
        <v>27</v>
      </c>
      <c r="N897" t="s">
        <v>20</v>
      </c>
      <c r="O897" t="s">
        <v>28</v>
      </c>
      <c r="P897" t="s">
        <v>28</v>
      </c>
    </row>
    <row r="898" spans="1:16" x14ac:dyDescent="0.3">
      <c r="A898" t="s">
        <v>4491</v>
      </c>
      <c r="B898" t="s">
        <v>252</v>
      </c>
      <c r="C898" t="s">
        <v>253</v>
      </c>
      <c r="D898" t="s">
        <v>2090</v>
      </c>
      <c r="E898" t="s">
        <v>23</v>
      </c>
      <c r="F898" t="s">
        <v>24</v>
      </c>
      <c r="G898" t="s">
        <v>4492</v>
      </c>
      <c r="H898" t="s">
        <v>1186</v>
      </c>
      <c r="I898" t="s">
        <v>19</v>
      </c>
      <c r="J898" t="s">
        <v>20</v>
      </c>
      <c r="K898" t="s">
        <v>25</v>
      </c>
      <c r="L898" t="s">
        <v>26</v>
      </c>
      <c r="M898" t="s">
        <v>27</v>
      </c>
      <c r="N898" t="s">
        <v>20</v>
      </c>
      <c r="O898" t="s">
        <v>28</v>
      </c>
      <c r="P898" t="s">
        <v>28</v>
      </c>
    </row>
    <row r="899" spans="1:16" x14ac:dyDescent="0.3">
      <c r="A899" t="s">
        <v>4493</v>
      </c>
      <c r="B899" t="s">
        <v>252</v>
      </c>
      <c r="C899" t="s">
        <v>253</v>
      </c>
      <c r="D899" t="s">
        <v>2024</v>
      </c>
      <c r="E899" t="s">
        <v>23</v>
      </c>
      <c r="F899" t="s">
        <v>24</v>
      </c>
      <c r="G899" t="s">
        <v>1463</v>
      </c>
      <c r="H899" t="s">
        <v>1195</v>
      </c>
      <c r="I899" t="s">
        <v>19</v>
      </c>
      <c r="J899" t="s">
        <v>20</v>
      </c>
      <c r="K899" t="s">
        <v>25</v>
      </c>
      <c r="L899" t="s">
        <v>26</v>
      </c>
      <c r="M899" t="s">
        <v>27</v>
      </c>
      <c r="N899" t="s">
        <v>20</v>
      </c>
      <c r="O899" t="s">
        <v>28</v>
      </c>
      <c r="P899" t="s">
        <v>28</v>
      </c>
    </row>
    <row r="900" spans="1:16" x14ac:dyDescent="0.3">
      <c r="A900" t="s">
        <v>4494</v>
      </c>
      <c r="B900" t="s">
        <v>252</v>
      </c>
      <c r="C900" t="s">
        <v>253</v>
      </c>
      <c r="D900" t="s">
        <v>2099</v>
      </c>
      <c r="E900" t="s">
        <v>23</v>
      </c>
      <c r="F900" t="s">
        <v>24</v>
      </c>
      <c r="G900" t="s">
        <v>4495</v>
      </c>
      <c r="H900" t="s">
        <v>4496</v>
      </c>
      <c r="I900" t="s">
        <v>19</v>
      </c>
      <c r="J900" t="s">
        <v>20</v>
      </c>
      <c r="K900" t="s">
        <v>25</v>
      </c>
      <c r="L900" t="s">
        <v>26</v>
      </c>
      <c r="M900" t="s">
        <v>27</v>
      </c>
      <c r="N900" t="s">
        <v>20</v>
      </c>
      <c r="O900" t="s">
        <v>28</v>
      </c>
      <c r="P900" t="s">
        <v>28</v>
      </c>
    </row>
    <row r="901" spans="1:16" x14ac:dyDescent="0.3">
      <c r="A901" t="s">
        <v>4497</v>
      </c>
      <c r="B901" t="s">
        <v>252</v>
      </c>
      <c r="C901" t="s">
        <v>253</v>
      </c>
      <c r="D901" t="s">
        <v>1993</v>
      </c>
      <c r="E901" t="s">
        <v>23</v>
      </c>
      <c r="F901" t="s">
        <v>24</v>
      </c>
      <c r="G901" t="s">
        <v>904</v>
      </c>
      <c r="H901" t="s">
        <v>1349</v>
      </c>
      <c r="I901" t="s">
        <v>19</v>
      </c>
      <c r="J901" t="s">
        <v>20</v>
      </c>
      <c r="K901" t="s">
        <v>25</v>
      </c>
      <c r="L901" t="s">
        <v>26</v>
      </c>
      <c r="M901" t="s">
        <v>27</v>
      </c>
      <c r="N901" t="s">
        <v>20</v>
      </c>
      <c r="O901" t="s">
        <v>28</v>
      </c>
      <c r="P901" t="s">
        <v>28</v>
      </c>
    </row>
    <row r="902" spans="1:16" x14ac:dyDescent="0.3">
      <c r="A902" t="s">
        <v>4498</v>
      </c>
      <c r="B902" t="s">
        <v>252</v>
      </c>
      <c r="C902" t="s">
        <v>253</v>
      </c>
      <c r="D902" t="s">
        <v>1996</v>
      </c>
      <c r="E902" t="s">
        <v>23</v>
      </c>
      <c r="F902" t="s">
        <v>24</v>
      </c>
      <c r="G902" t="s">
        <v>1377</v>
      </c>
      <c r="H902" t="s">
        <v>4499</v>
      </c>
      <c r="I902" t="s">
        <v>19</v>
      </c>
      <c r="J902" t="s">
        <v>20</v>
      </c>
      <c r="K902" t="s">
        <v>25</v>
      </c>
      <c r="L902" t="s">
        <v>26</v>
      </c>
      <c r="M902" t="s">
        <v>27</v>
      </c>
      <c r="N902" t="s">
        <v>20</v>
      </c>
      <c r="O902" t="s">
        <v>28</v>
      </c>
      <c r="P902" t="s">
        <v>28</v>
      </c>
    </row>
    <row r="903" spans="1:16" x14ac:dyDescent="0.3">
      <c r="A903" t="s">
        <v>4500</v>
      </c>
      <c r="B903" t="s">
        <v>252</v>
      </c>
      <c r="C903" t="s">
        <v>253</v>
      </c>
      <c r="D903" t="s">
        <v>2000</v>
      </c>
      <c r="E903" t="s">
        <v>23</v>
      </c>
      <c r="F903" t="s">
        <v>24</v>
      </c>
      <c r="G903" t="s">
        <v>517</v>
      </c>
      <c r="H903" t="s">
        <v>18</v>
      </c>
      <c r="I903" t="s">
        <v>19</v>
      </c>
      <c r="J903" t="s">
        <v>20</v>
      </c>
      <c r="K903" t="s">
        <v>25</v>
      </c>
      <c r="L903" t="s">
        <v>26</v>
      </c>
      <c r="M903" t="s">
        <v>20</v>
      </c>
      <c r="N903" t="s">
        <v>20</v>
      </c>
      <c r="O903" t="s">
        <v>28</v>
      </c>
      <c r="P903" t="s">
        <v>21</v>
      </c>
    </row>
    <row r="904" spans="1:16" x14ac:dyDescent="0.3">
      <c r="A904" t="s">
        <v>4501</v>
      </c>
      <c r="B904" t="s">
        <v>252</v>
      </c>
      <c r="C904" t="s">
        <v>253</v>
      </c>
      <c r="D904" t="s">
        <v>2003</v>
      </c>
      <c r="E904" t="s">
        <v>23</v>
      </c>
      <c r="F904" t="s">
        <v>24</v>
      </c>
      <c r="G904" t="s">
        <v>1287</v>
      </c>
      <c r="H904" t="s">
        <v>57</v>
      </c>
      <c r="I904" t="s">
        <v>19</v>
      </c>
      <c r="J904" t="s">
        <v>20</v>
      </c>
      <c r="K904" t="s">
        <v>25</v>
      </c>
      <c r="L904" t="s">
        <v>26</v>
      </c>
      <c r="M904" t="s">
        <v>27</v>
      </c>
      <c r="N904" t="s">
        <v>20</v>
      </c>
      <c r="O904" t="s">
        <v>28</v>
      </c>
      <c r="P904" t="s">
        <v>28</v>
      </c>
    </row>
    <row r="905" spans="1:16" x14ac:dyDescent="0.3">
      <c r="A905" t="s">
        <v>4502</v>
      </c>
      <c r="B905" t="s">
        <v>252</v>
      </c>
      <c r="C905" t="s">
        <v>253</v>
      </c>
      <c r="D905" t="s">
        <v>2006</v>
      </c>
      <c r="E905" t="s">
        <v>23</v>
      </c>
      <c r="F905" t="s">
        <v>24</v>
      </c>
      <c r="G905" t="s">
        <v>4503</v>
      </c>
      <c r="H905" t="s">
        <v>18</v>
      </c>
      <c r="I905" t="s">
        <v>19</v>
      </c>
      <c r="J905" t="s">
        <v>20</v>
      </c>
      <c r="K905" t="s">
        <v>25</v>
      </c>
      <c r="L905" t="s">
        <v>26</v>
      </c>
      <c r="M905" t="s">
        <v>20</v>
      </c>
      <c r="N905" t="s">
        <v>20</v>
      </c>
      <c r="O905" t="s">
        <v>28</v>
      </c>
      <c r="P905" t="s">
        <v>21</v>
      </c>
    </row>
    <row r="906" spans="1:16" x14ac:dyDescent="0.3">
      <c r="A906" t="s">
        <v>4504</v>
      </c>
      <c r="B906" t="s">
        <v>1192</v>
      </c>
      <c r="C906" t="s">
        <v>1193</v>
      </c>
      <c r="D906" t="s">
        <v>1856</v>
      </c>
      <c r="E906" t="s">
        <v>23</v>
      </c>
      <c r="F906" t="s">
        <v>24</v>
      </c>
      <c r="G906" t="s">
        <v>4505</v>
      </c>
      <c r="H906" t="s">
        <v>1205</v>
      </c>
      <c r="I906" t="s">
        <v>19</v>
      </c>
      <c r="J906" t="s">
        <v>3841</v>
      </c>
      <c r="K906" t="s">
        <v>32</v>
      </c>
      <c r="L906" t="s">
        <v>26</v>
      </c>
      <c r="M906" t="s">
        <v>27</v>
      </c>
      <c r="N906" t="s">
        <v>20</v>
      </c>
      <c r="O906" t="s">
        <v>28</v>
      </c>
      <c r="P906" t="s">
        <v>28</v>
      </c>
    </row>
    <row r="907" spans="1:16" x14ac:dyDescent="0.3">
      <c r="A907" t="s">
        <v>4506</v>
      </c>
      <c r="B907" t="s">
        <v>1192</v>
      </c>
      <c r="C907" t="s">
        <v>1193</v>
      </c>
      <c r="D907" t="s">
        <v>2013</v>
      </c>
      <c r="E907" t="s">
        <v>23</v>
      </c>
      <c r="F907" t="s">
        <v>24</v>
      </c>
      <c r="G907" t="s">
        <v>1206</v>
      </c>
      <c r="H907" t="s">
        <v>1005</v>
      </c>
      <c r="I907" t="s">
        <v>19</v>
      </c>
      <c r="J907" t="s">
        <v>20</v>
      </c>
      <c r="K907" t="s">
        <v>25</v>
      </c>
      <c r="L907" t="s">
        <v>26</v>
      </c>
      <c r="M907" t="s">
        <v>27</v>
      </c>
      <c r="N907" t="s">
        <v>20</v>
      </c>
      <c r="O907" t="s">
        <v>28</v>
      </c>
      <c r="P907" t="s">
        <v>28</v>
      </c>
    </row>
    <row r="908" spans="1:16" x14ac:dyDescent="0.3">
      <c r="A908" t="s">
        <v>4507</v>
      </c>
      <c r="B908" t="s">
        <v>1192</v>
      </c>
      <c r="C908" t="s">
        <v>1193</v>
      </c>
      <c r="D908" t="s">
        <v>1864</v>
      </c>
      <c r="E908" t="s">
        <v>23</v>
      </c>
      <c r="F908" t="s">
        <v>24</v>
      </c>
      <c r="G908" t="s">
        <v>4508</v>
      </c>
      <c r="H908" t="s">
        <v>758</v>
      </c>
      <c r="I908" t="s">
        <v>19</v>
      </c>
      <c r="J908" t="s">
        <v>20</v>
      </c>
      <c r="K908" t="s">
        <v>25</v>
      </c>
      <c r="L908" t="s">
        <v>26</v>
      </c>
      <c r="M908" t="s">
        <v>27</v>
      </c>
      <c r="N908" t="s">
        <v>20</v>
      </c>
      <c r="O908" t="s">
        <v>28</v>
      </c>
      <c r="P908" t="s">
        <v>28</v>
      </c>
    </row>
    <row r="909" spans="1:16" x14ac:dyDescent="0.3">
      <c r="A909" t="s">
        <v>4509</v>
      </c>
      <c r="B909" t="s">
        <v>1192</v>
      </c>
      <c r="C909" t="s">
        <v>1193</v>
      </c>
      <c r="D909" t="s">
        <v>4509</v>
      </c>
      <c r="E909" t="s">
        <v>18</v>
      </c>
      <c r="F909" t="s">
        <v>18</v>
      </c>
      <c r="G909" t="s">
        <v>4510</v>
      </c>
      <c r="H909" t="s">
        <v>4511</v>
      </c>
      <c r="I909" t="s">
        <v>19</v>
      </c>
      <c r="J909" t="s">
        <v>20</v>
      </c>
      <c r="K909" t="s">
        <v>21</v>
      </c>
      <c r="L909" t="s">
        <v>22</v>
      </c>
      <c r="M909" t="s">
        <v>4512</v>
      </c>
      <c r="N909" t="s">
        <v>20</v>
      </c>
      <c r="O909" t="s">
        <v>4513</v>
      </c>
      <c r="P909" t="s">
        <v>1202</v>
      </c>
    </row>
    <row r="910" spans="1:16" x14ac:dyDescent="0.3">
      <c r="A910" t="s">
        <v>4514</v>
      </c>
      <c r="B910" t="s">
        <v>1192</v>
      </c>
      <c r="C910" t="s">
        <v>1193</v>
      </c>
      <c r="D910" t="s">
        <v>1871</v>
      </c>
      <c r="E910" t="s">
        <v>23</v>
      </c>
      <c r="F910" t="s">
        <v>24</v>
      </c>
      <c r="G910" t="s">
        <v>685</v>
      </c>
      <c r="H910" t="s">
        <v>18</v>
      </c>
      <c r="I910" t="s">
        <v>19</v>
      </c>
      <c r="J910" t="s">
        <v>20</v>
      </c>
      <c r="K910" t="s">
        <v>25</v>
      </c>
      <c r="L910" t="s">
        <v>26</v>
      </c>
      <c r="M910" t="s">
        <v>20</v>
      </c>
      <c r="N910" t="s">
        <v>20</v>
      </c>
      <c r="O910" t="s">
        <v>28</v>
      </c>
      <c r="P910" t="s">
        <v>21</v>
      </c>
    </row>
    <row r="911" spans="1:16" x14ac:dyDescent="0.3">
      <c r="A911" t="s">
        <v>4515</v>
      </c>
      <c r="B911" t="s">
        <v>1192</v>
      </c>
      <c r="C911" t="s">
        <v>1193</v>
      </c>
      <c r="D911" t="s">
        <v>1936</v>
      </c>
      <c r="E911" t="s">
        <v>23</v>
      </c>
      <c r="F911" t="s">
        <v>24</v>
      </c>
      <c r="G911" t="s">
        <v>4516</v>
      </c>
      <c r="H911" t="s">
        <v>1205</v>
      </c>
      <c r="I911" t="s">
        <v>19</v>
      </c>
      <c r="J911" t="s">
        <v>20</v>
      </c>
      <c r="K911" t="s">
        <v>25</v>
      </c>
      <c r="L911" t="s">
        <v>26</v>
      </c>
      <c r="M911" t="s">
        <v>27</v>
      </c>
      <c r="N911" t="s">
        <v>20</v>
      </c>
      <c r="O911" t="s">
        <v>28</v>
      </c>
      <c r="P911" t="s">
        <v>28</v>
      </c>
    </row>
    <row r="912" spans="1:16" x14ac:dyDescent="0.3">
      <c r="A912" t="s">
        <v>4517</v>
      </c>
      <c r="B912" t="s">
        <v>1192</v>
      </c>
      <c r="C912" t="s">
        <v>1193</v>
      </c>
      <c r="D912" t="s">
        <v>1880</v>
      </c>
      <c r="E912" t="s">
        <v>23</v>
      </c>
      <c r="F912" t="s">
        <v>24</v>
      </c>
      <c r="G912" t="s">
        <v>4518</v>
      </c>
      <c r="H912" t="s">
        <v>4519</v>
      </c>
      <c r="I912" t="s">
        <v>19</v>
      </c>
      <c r="J912" t="s">
        <v>20</v>
      </c>
      <c r="K912" t="s">
        <v>25</v>
      </c>
      <c r="L912" t="s">
        <v>26</v>
      </c>
      <c r="M912" t="s">
        <v>27</v>
      </c>
      <c r="N912" t="s">
        <v>20</v>
      </c>
      <c r="O912" t="s">
        <v>28</v>
      </c>
      <c r="P912" t="s">
        <v>28</v>
      </c>
    </row>
    <row r="913" spans="1:16" x14ac:dyDescent="0.3">
      <c r="A913" t="s">
        <v>4520</v>
      </c>
      <c r="B913" t="s">
        <v>1192</v>
      </c>
      <c r="C913" t="s">
        <v>1193</v>
      </c>
      <c r="D913" t="s">
        <v>4520</v>
      </c>
      <c r="E913" t="s">
        <v>18</v>
      </c>
      <c r="F913" t="s">
        <v>18</v>
      </c>
      <c r="G913" t="s">
        <v>4521</v>
      </c>
      <c r="I913" t="s">
        <v>19</v>
      </c>
      <c r="J913" t="s">
        <v>20</v>
      </c>
      <c r="K913" t="s">
        <v>21</v>
      </c>
      <c r="L913" t="s">
        <v>22</v>
      </c>
      <c r="M913" t="s">
        <v>20</v>
      </c>
      <c r="N913" t="s">
        <v>20</v>
      </c>
      <c r="O913" t="s">
        <v>1202</v>
      </c>
    </row>
    <row r="914" spans="1:16" x14ac:dyDescent="0.3">
      <c r="A914" t="s">
        <v>4522</v>
      </c>
      <c r="B914" t="s">
        <v>1192</v>
      </c>
      <c r="C914" t="s">
        <v>1193</v>
      </c>
      <c r="D914" t="s">
        <v>1890</v>
      </c>
      <c r="E914" t="s">
        <v>23</v>
      </c>
      <c r="F914" t="s">
        <v>24</v>
      </c>
      <c r="G914" t="s">
        <v>4523</v>
      </c>
      <c r="H914" t="s">
        <v>4524</v>
      </c>
      <c r="I914" t="s">
        <v>19</v>
      </c>
      <c r="J914" t="s">
        <v>20</v>
      </c>
      <c r="K914" t="s">
        <v>25</v>
      </c>
      <c r="L914" t="s">
        <v>26</v>
      </c>
      <c r="M914" t="s">
        <v>27</v>
      </c>
      <c r="N914" t="s">
        <v>20</v>
      </c>
      <c r="O914" t="s">
        <v>28</v>
      </c>
      <c r="P914" t="s">
        <v>28</v>
      </c>
    </row>
    <row r="915" spans="1:16" x14ac:dyDescent="0.3">
      <c r="A915" t="s">
        <v>4525</v>
      </c>
      <c r="B915" t="s">
        <v>1192</v>
      </c>
      <c r="C915" t="s">
        <v>1193</v>
      </c>
      <c r="D915" t="s">
        <v>1952</v>
      </c>
      <c r="E915" t="s">
        <v>23</v>
      </c>
      <c r="F915" t="s">
        <v>24</v>
      </c>
      <c r="G915" t="s">
        <v>4526</v>
      </c>
      <c r="H915" t="s">
        <v>4527</v>
      </c>
      <c r="I915" t="s">
        <v>19</v>
      </c>
      <c r="J915" t="s">
        <v>4528</v>
      </c>
      <c r="K915" t="s">
        <v>32</v>
      </c>
      <c r="L915" t="s">
        <v>26</v>
      </c>
      <c r="M915" t="s">
        <v>27</v>
      </c>
      <c r="N915" t="s">
        <v>20</v>
      </c>
      <c r="O915" t="s">
        <v>28</v>
      </c>
      <c r="P915" t="s">
        <v>28</v>
      </c>
    </row>
    <row r="916" spans="1:16" x14ac:dyDescent="0.3">
      <c r="A916" t="s">
        <v>4529</v>
      </c>
      <c r="B916" t="s">
        <v>1192</v>
      </c>
      <c r="C916" t="s">
        <v>1193</v>
      </c>
      <c r="D916" t="s">
        <v>1900</v>
      </c>
      <c r="E916" t="s">
        <v>23</v>
      </c>
      <c r="F916" t="s">
        <v>24</v>
      </c>
      <c r="G916" t="s">
        <v>612</v>
      </c>
      <c r="H916" t="s">
        <v>4530</v>
      </c>
      <c r="I916" t="s">
        <v>19</v>
      </c>
      <c r="J916" t="s">
        <v>20</v>
      </c>
      <c r="K916" t="s">
        <v>25</v>
      </c>
      <c r="L916" t="s">
        <v>26</v>
      </c>
      <c r="M916" t="s">
        <v>27</v>
      </c>
      <c r="N916" t="s">
        <v>20</v>
      </c>
      <c r="O916" t="s">
        <v>28</v>
      </c>
      <c r="P916" t="s">
        <v>28</v>
      </c>
    </row>
    <row r="917" spans="1:16" x14ac:dyDescent="0.3">
      <c r="A917" t="s">
        <v>4531</v>
      </c>
      <c r="B917" t="s">
        <v>1192</v>
      </c>
      <c r="C917" t="s">
        <v>1193</v>
      </c>
      <c r="D917" t="s">
        <v>4531</v>
      </c>
      <c r="E917" t="s">
        <v>18</v>
      </c>
      <c r="F917" t="s">
        <v>18</v>
      </c>
      <c r="G917" t="s">
        <v>4532</v>
      </c>
      <c r="H917" t="s">
        <v>4533</v>
      </c>
      <c r="I917" t="s">
        <v>19</v>
      </c>
      <c r="J917" t="s">
        <v>20</v>
      </c>
      <c r="K917" t="s">
        <v>21</v>
      </c>
      <c r="L917" t="s">
        <v>22</v>
      </c>
      <c r="M917" t="s">
        <v>4534</v>
      </c>
      <c r="N917" t="s">
        <v>20</v>
      </c>
      <c r="O917" t="s">
        <v>1202</v>
      </c>
      <c r="P917" t="s">
        <v>4535</v>
      </c>
    </row>
    <row r="918" spans="1:16" x14ac:dyDescent="0.3">
      <c r="A918" t="s">
        <v>4536</v>
      </c>
      <c r="B918" t="s">
        <v>1192</v>
      </c>
      <c r="C918" t="s">
        <v>1193</v>
      </c>
      <c r="D918" t="s">
        <v>1909</v>
      </c>
      <c r="E918" t="s">
        <v>23</v>
      </c>
      <c r="F918" t="s">
        <v>24</v>
      </c>
      <c r="G918" t="s">
        <v>4537</v>
      </c>
      <c r="H918" t="s">
        <v>4538</v>
      </c>
      <c r="I918" t="s">
        <v>19</v>
      </c>
      <c r="J918" t="s">
        <v>20</v>
      </c>
      <c r="K918" t="s">
        <v>25</v>
      </c>
      <c r="L918" t="s">
        <v>26</v>
      </c>
      <c r="M918" t="s">
        <v>27</v>
      </c>
      <c r="N918" t="s">
        <v>20</v>
      </c>
      <c r="O918" t="s">
        <v>28</v>
      </c>
      <c r="P918" t="s">
        <v>28</v>
      </c>
    </row>
    <row r="919" spans="1:16" x14ac:dyDescent="0.3">
      <c r="A919" t="s">
        <v>4539</v>
      </c>
      <c r="B919" t="s">
        <v>1192</v>
      </c>
      <c r="C919" t="s">
        <v>1193</v>
      </c>
      <c r="D919" t="s">
        <v>2082</v>
      </c>
      <c r="E919" t="s">
        <v>23</v>
      </c>
      <c r="F919" t="s">
        <v>24</v>
      </c>
      <c r="G919" t="s">
        <v>770</v>
      </c>
      <c r="H919" t="s">
        <v>4540</v>
      </c>
      <c r="I919" t="s">
        <v>19</v>
      </c>
      <c r="J919" t="s">
        <v>20</v>
      </c>
      <c r="K919" t="s">
        <v>25</v>
      </c>
      <c r="L919" t="s">
        <v>26</v>
      </c>
      <c r="M919" t="s">
        <v>27</v>
      </c>
      <c r="N919" t="s">
        <v>20</v>
      </c>
      <c r="O919" t="s">
        <v>28</v>
      </c>
      <c r="P919" t="s">
        <v>28</v>
      </c>
    </row>
    <row r="920" spans="1:16" x14ac:dyDescent="0.3">
      <c r="A920" t="s">
        <v>4541</v>
      </c>
      <c r="B920" t="s">
        <v>1192</v>
      </c>
      <c r="C920" t="s">
        <v>1193</v>
      </c>
      <c r="D920" t="s">
        <v>2085</v>
      </c>
      <c r="E920" t="s">
        <v>23</v>
      </c>
      <c r="F920" t="s">
        <v>24</v>
      </c>
      <c r="G920" t="s">
        <v>4542</v>
      </c>
      <c r="H920" t="s">
        <v>4543</v>
      </c>
      <c r="I920" t="s">
        <v>19</v>
      </c>
      <c r="J920" t="s">
        <v>3546</v>
      </c>
      <c r="K920" t="s">
        <v>32</v>
      </c>
      <c r="L920" t="s">
        <v>26</v>
      </c>
      <c r="M920" t="s">
        <v>27</v>
      </c>
      <c r="N920" t="s">
        <v>20</v>
      </c>
      <c r="O920" t="s">
        <v>28</v>
      </c>
      <c r="P920" t="s">
        <v>28</v>
      </c>
    </row>
    <row r="921" spans="1:16" x14ac:dyDescent="0.3">
      <c r="A921" t="s">
        <v>4544</v>
      </c>
      <c r="B921" t="s">
        <v>1192</v>
      </c>
      <c r="C921" t="s">
        <v>1193</v>
      </c>
      <c r="D921" t="s">
        <v>4544</v>
      </c>
      <c r="E921" t="s">
        <v>18</v>
      </c>
      <c r="F921" t="s">
        <v>18</v>
      </c>
      <c r="G921" t="s">
        <v>4545</v>
      </c>
      <c r="I921" t="s">
        <v>19</v>
      </c>
      <c r="J921" t="s">
        <v>20</v>
      </c>
      <c r="K921" t="s">
        <v>21</v>
      </c>
      <c r="L921" t="s">
        <v>22</v>
      </c>
      <c r="M921" t="s">
        <v>20</v>
      </c>
      <c r="N921" t="s">
        <v>20</v>
      </c>
      <c r="O921" t="s">
        <v>4535</v>
      </c>
    </row>
    <row r="922" spans="1:16" x14ac:dyDescent="0.3">
      <c r="A922" t="s">
        <v>4546</v>
      </c>
      <c r="B922" t="s">
        <v>1192</v>
      </c>
      <c r="C922" t="s">
        <v>1193</v>
      </c>
      <c r="D922" t="s">
        <v>2024</v>
      </c>
      <c r="E922" t="s">
        <v>23</v>
      </c>
      <c r="F922" t="s">
        <v>24</v>
      </c>
      <c r="G922" t="s">
        <v>4547</v>
      </c>
      <c r="H922" t="s">
        <v>4548</v>
      </c>
      <c r="I922" t="s">
        <v>19</v>
      </c>
      <c r="J922" t="s">
        <v>20</v>
      </c>
      <c r="K922" t="s">
        <v>25</v>
      </c>
      <c r="L922" t="s">
        <v>26</v>
      </c>
      <c r="M922" t="s">
        <v>27</v>
      </c>
      <c r="N922" t="s">
        <v>20</v>
      </c>
      <c r="O922" t="s">
        <v>28</v>
      </c>
      <c r="P922" t="s">
        <v>28</v>
      </c>
    </row>
    <row r="923" spans="1:16" x14ac:dyDescent="0.3">
      <c r="A923" t="s">
        <v>4549</v>
      </c>
      <c r="B923" t="s">
        <v>1192</v>
      </c>
      <c r="C923" t="s">
        <v>1193</v>
      </c>
      <c r="D923" t="s">
        <v>2099</v>
      </c>
      <c r="E923" t="s">
        <v>23</v>
      </c>
      <c r="F923" t="s">
        <v>24</v>
      </c>
      <c r="G923" t="s">
        <v>641</v>
      </c>
      <c r="H923" t="s">
        <v>18</v>
      </c>
      <c r="I923" t="s">
        <v>19</v>
      </c>
      <c r="J923" t="s">
        <v>20</v>
      </c>
      <c r="K923" t="s">
        <v>25</v>
      </c>
      <c r="L923" t="s">
        <v>26</v>
      </c>
      <c r="M923" t="s">
        <v>20</v>
      </c>
      <c r="N923" t="s">
        <v>20</v>
      </c>
      <c r="O923" t="s">
        <v>28</v>
      </c>
      <c r="P923" t="s">
        <v>21</v>
      </c>
    </row>
    <row r="924" spans="1:16" x14ac:dyDescent="0.3">
      <c r="A924" t="s">
        <v>4550</v>
      </c>
      <c r="B924" t="s">
        <v>1192</v>
      </c>
      <c r="C924" t="s">
        <v>1193</v>
      </c>
      <c r="D924" t="s">
        <v>1993</v>
      </c>
      <c r="E924" t="s">
        <v>23</v>
      </c>
      <c r="F924" t="s">
        <v>24</v>
      </c>
      <c r="G924" t="s">
        <v>1498</v>
      </c>
      <c r="H924" t="s">
        <v>1778</v>
      </c>
      <c r="I924" t="s">
        <v>19</v>
      </c>
      <c r="J924" t="s">
        <v>20</v>
      </c>
      <c r="K924" t="s">
        <v>25</v>
      </c>
      <c r="L924" t="s">
        <v>26</v>
      </c>
      <c r="M924" t="s">
        <v>27</v>
      </c>
      <c r="N924" t="s">
        <v>20</v>
      </c>
      <c r="O924" t="s">
        <v>28</v>
      </c>
      <c r="P924" t="s">
        <v>28</v>
      </c>
    </row>
    <row r="925" spans="1:16" x14ac:dyDescent="0.3">
      <c r="A925" t="s">
        <v>4551</v>
      </c>
      <c r="B925" t="s">
        <v>1192</v>
      </c>
      <c r="C925" t="s">
        <v>1193</v>
      </c>
      <c r="D925" t="s">
        <v>4551</v>
      </c>
      <c r="E925" t="s">
        <v>18</v>
      </c>
      <c r="F925" t="s">
        <v>18</v>
      </c>
      <c r="G925" t="s">
        <v>4552</v>
      </c>
      <c r="H925" t="s">
        <v>4553</v>
      </c>
      <c r="I925" t="s">
        <v>19</v>
      </c>
      <c r="J925" t="s">
        <v>20</v>
      </c>
      <c r="K925" t="s">
        <v>21</v>
      </c>
      <c r="L925" t="s">
        <v>22</v>
      </c>
      <c r="M925" t="s">
        <v>4554</v>
      </c>
      <c r="N925" t="s">
        <v>20</v>
      </c>
      <c r="O925" t="s">
        <v>4535</v>
      </c>
      <c r="P925" t="s">
        <v>4535</v>
      </c>
    </row>
    <row r="926" spans="1:16" x14ac:dyDescent="0.3">
      <c r="A926" t="s">
        <v>4555</v>
      </c>
      <c r="B926" t="s">
        <v>1192</v>
      </c>
      <c r="C926" t="s">
        <v>1193</v>
      </c>
      <c r="D926" t="s">
        <v>2000</v>
      </c>
      <c r="E926" t="s">
        <v>23</v>
      </c>
      <c r="F926" t="s">
        <v>24</v>
      </c>
      <c r="G926" t="s">
        <v>1351</v>
      </c>
      <c r="H926" t="s">
        <v>4556</v>
      </c>
      <c r="I926" t="s">
        <v>19</v>
      </c>
      <c r="J926" t="s">
        <v>20</v>
      </c>
      <c r="K926" t="s">
        <v>25</v>
      </c>
      <c r="L926" t="s">
        <v>26</v>
      </c>
      <c r="M926" t="s">
        <v>27</v>
      </c>
      <c r="N926" t="s">
        <v>20</v>
      </c>
      <c r="O926" t="s">
        <v>28</v>
      </c>
      <c r="P926" t="s">
        <v>28</v>
      </c>
    </row>
    <row r="927" spans="1:16" x14ac:dyDescent="0.3">
      <c r="A927" t="s">
        <v>4557</v>
      </c>
      <c r="B927" t="s">
        <v>1192</v>
      </c>
      <c r="C927" t="s">
        <v>1193</v>
      </c>
      <c r="D927" t="s">
        <v>2003</v>
      </c>
      <c r="E927" t="s">
        <v>23</v>
      </c>
      <c r="F927" t="s">
        <v>24</v>
      </c>
      <c r="G927" t="s">
        <v>830</v>
      </c>
      <c r="H927" t="s">
        <v>1929</v>
      </c>
      <c r="I927" t="s">
        <v>19</v>
      </c>
      <c r="J927" t="s">
        <v>20</v>
      </c>
      <c r="K927" t="s">
        <v>25</v>
      </c>
      <c r="L927" t="s">
        <v>26</v>
      </c>
      <c r="M927" t="s">
        <v>27</v>
      </c>
      <c r="N927" t="s">
        <v>20</v>
      </c>
      <c r="O927" t="s">
        <v>28</v>
      </c>
      <c r="P927" t="s">
        <v>28</v>
      </c>
    </row>
    <row r="928" spans="1:16" x14ac:dyDescent="0.3">
      <c r="A928" t="s">
        <v>4558</v>
      </c>
      <c r="B928" t="s">
        <v>1192</v>
      </c>
      <c r="C928" t="s">
        <v>1193</v>
      </c>
      <c r="D928" t="s">
        <v>2006</v>
      </c>
      <c r="E928" t="s">
        <v>23</v>
      </c>
      <c r="F928" t="s">
        <v>24</v>
      </c>
      <c r="G928" t="s">
        <v>4559</v>
      </c>
      <c r="H928" t="s">
        <v>4560</v>
      </c>
      <c r="I928" t="s">
        <v>19</v>
      </c>
      <c r="J928" t="s">
        <v>20</v>
      </c>
      <c r="K928" t="s">
        <v>25</v>
      </c>
      <c r="L928" t="s">
        <v>26</v>
      </c>
      <c r="M928" t="s">
        <v>27</v>
      </c>
      <c r="N928" t="s">
        <v>20</v>
      </c>
      <c r="O928" t="s">
        <v>28</v>
      </c>
      <c r="P928" t="s">
        <v>28</v>
      </c>
    </row>
    <row r="929" spans="1:16" x14ac:dyDescent="0.3">
      <c r="A929" t="s">
        <v>4561</v>
      </c>
      <c r="B929" t="s">
        <v>4562</v>
      </c>
      <c r="C929" t="s">
        <v>4563</v>
      </c>
      <c r="D929" t="s">
        <v>4561</v>
      </c>
      <c r="E929" t="s">
        <v>18</v>
      </c>
      <c r="F929" t="s">
        <v>18</v>
      </c>
      <c r="G929" t="s">
        <v>4564</v>
      </c>
      <c r="H929" t="s">
        <v>4565</v>
      </c>
      <c r="I929" t="s">
        <v>19</v>
      </c>
      <c r="J929" t="s">
        <v>20</v>
      </c>
      <c r="K929" t="s">
        <v>21</v>
      </c>
      <c r="L929" t="s">
        <v>22</v>
      </c>
      <c r="M929" t="s">
        <v>4566</v>
      </c>
      <c r="N929" t="s">
        <v>20</v>
      </c>
      <c r="O929" t="s">
        <v>66</v>
      </c>
      <c r="P929" t="s">
        <v>4567</v>
      </c>
    </row>
    <row r="930" spans="1:16" x14ac:dyDescent="0.3">
      <c r="A930" t="s">
        <v>4568</v>
      </c>
      <c r="B930" t="s">
        <v>4562</v>
      </c>
      <c r="C930" t="s">
        <v>4563</v>
      </c>
      <c r="D930" t="s">
        <v>2013</v>
      </c>
      <c r="E930" t="s">
        <v>23</v>
      </c>
      <c r="F930" t="s">
        <v>24</v>
      </c>
      <c r="G930" t="s">
        <v>981</v>
      </c>
      <c r="H930" t="s">
        <v>18</v>
      </c>
      <c r="I930" t="s">
        <v>19</v>
      </c>
      <c r="J930" t="s">
        <v>20</v>
      </c>
      <c r="K930" t="s">
        <v>25</v>
      </c>
      <c r="L930" t="s">
        <v>26</v>
      </c>
      <c r="M930" t="s">
        <v>20</v>
      </c>
      <c r="N930" t="s">
        <v>20</v>
      </c>
      <c r="O930" t="s">
        <v>28</v>
      </c>
      <c r="P930" t="s">
        <v>21</v>
      </c>
    </row>
    <row r="931" spans="1:16" x14ac:dyDescent="0.3">
      <c r="A931" t="s">
        <v>4569</v>
      </c>
      <c r="B931" t="s">
        <v>4562</v>
      </c>
      <c r="C931" t="s">
        <v>4563</v>
      </c>
      <c r="D931" t="s">
        <v>1864</v>
      </c>
      <c r="E931" t="s">
        <v>23</v>
      </c>
      <c r="F931" t="s">
        <v>24</v>
      </c>
      <c r="G931" t="s">
        <v>4570</v>
      </c>
      <c r="H931" t="s">
        <v>230</v>
      </c>
      <c r="I931" t="s">
        <v>19</v>
      </c>
      <c r="J931" t="s">
        <v>20</v>
      </c>
      <c r="K931" t="s">
        <v>25</v>
      </c>
      <c r="L931" t="s">
        <v>26</v>
      </c>
      <c r="M931" t="s">
        <v>27</v>
      </c>
      <c r="N931" t="s">
        <v>20</v>
      </c>
      <c r="O931" t="s">
        <v>28</v>
      </c>
      <c r="P931" t="s">
        <v>28</v>
      </c>
    </row>
    <row r="932" spans="1:16" x14ac:dyDescent="0.3">
      <c r="A932" t="s">
        <v>4571</v>
      </c>
      <c r="B932" t="s">
        <v>4562</v>
      </c>
      <c r="C932" t="s">
        <v>4563</v>
      </c>
      <c r="D932" t="s">
        <v>1927</v>
      </c>
      <c r="E932" t="s">
        <v>23</v>
      </c>
      <c r="F932" t="s">
        <v>24</v>
      </c>
      <c r="G932" t="s">
        <v>656</v>
      </c>
      <c r="H932" t="s">
        <v>4572</v>
      </c>
      <c r="I932" t="s">
        <v>19</v>
      </c>
      <c r="J932" t="s">
        <v>20</v>
      </c>
      <c r="K932" t="s">
        <v>25</v>
      </c>
      <c r="L932" t="s">
        <v>26</v>
      </c>
      <c r="M932" t="s">
        <v>27</v>
      </c>
      <c r="N932" t="s">
        <v>20</v>
      </c>
      <c r="O932" t="s">
        <v>28</v>
      </c>
      <c r="P932" t="s">
        <v>28</v>
      </c>
    </row>
    <row r="933" spans="1:16" x14ac:dyDescent="0.3">
      <c r="A933" t="s">
        <v>4573</v>
      </c>
      <c r="B933" t="s">
        <v>4562</v>
      </c>
      <c r="C933" t="s">
        <v>4563</v>
      </c>
      <c r="D933" t="s">
        <v>1871</v>
      </c>
      <c r="E933" t="s">
        <v>23</v>
      </c>
      <c r="F933" t="s">
        <v>24</v>
      </c>
      <c r="G933" t="s">
        <v>4574</v>
      </c>
      <c r="H933" t="s">
        <v>18</v>
      </c>
      <c r="I933" t="s">
        <v>19</v>
      </c>
      <c r="J933" t="s">
        <v>20</v>
      </c>
      <c r="K933" t="s">
        <v>25</v>
      </c>
      <c r="L933" t="s">
        <v>26</v>
      </c>
      <c r="M933" t="s">
        <v>20</v>
      </c>
      <c r="N933" t="s">
        <v>20</v>
      </c>
      <c r="O933" t="s">
        <v>28</v>
      </c>
      <c r="P933" t="s">
        <v>21</v>
      </c>
    </row>
    <row r="934" spans="1:16" x14ac:dyDescent="0.3">
      <c r="A934" t="s">
        <v>4575</v>
      </c>
      <c r="B934" t="s">
        <v>4562</v>
      </c>
      <c r="C934" t="s">
        <v>4563</v>
      </c>
      <c r="D934" t="s">
        <v>1936</v>
      </c>
      <c r="E934" t="s">
        <v>23</v>
      </c>
      <c r="F934" t="s">
        <v>24</v>
      </c>
      <c r="G934" t="s">
        <v>1718</v>
      </c>
      <c r="H934" t="s">
        <v>4576</v>
      </c>
      <c r="I934" t="s">
        <v>19</v>
      </c>
      <c r="J934" t="s">
        <v>20</v>
      </c>
      <c r="K934" t="s">
        <v>25</v>
      </c>
      <c r="L934" t="s">
        <v>26</v>
      </c>
      <c r="M934" t="s">
        <v>27</v>
      </c>
      <c r="N934" t="s">
        <v>20</v>
      </c>
      <c r="O934" t="s">
        <v>28</v>
      </c>
      <c r="P934" t="s">
        <v>28</v>
      </c>
    </row>
    <row r="935" spans="1:16" x14ac:dyDescent="0.3">
      <c r="A935" t="s">
        <v>4577</v>
      </c>
      <c r="B935" t="s">
        <v>4562</v>
      </c>
      <c r="C935" t="s">
        <v>4563</v>
      </c>
      <c r="D935" t="s">
        <v>1880</v>
      </c>
      <c r="E935" t="s">
        <v>23</v>
      </c>
      <c r="F935" t="s">
        <v>24</v>
      </c>
      <c r="G935" t="s">
        <v>1245</v>
      </c>
      <c r="H935" t="s">
        <v>1787</v>
      </c>
      <c r="I935" t="s">
        <v>19</v>
      </c>
      <c r="J935" t="s">
        <v>20</v>
      </c>
      <c r="K935" t="s">
        <v>25</v>
      </c>
      <c r="L935" t="s">
        <v>26</v>
      </c>
      <c r="M935" t="s">
        <v>27</v>
      </c>
      <c r="N935" t="s">
        <v>20</v>
      </c>
      <c r="O935" t="s">
        <v>28</v>
      </c>
      <c r="P935" t="s">
        <v>28</v>
      </c>
    </row>
    <row r="936" spans="1:16" x14ac:dyDescent="0.3">
      <c r="A936" t="s">
        <v>4578</v>
      </c>
      <c r="B936" t="s">
        <v>4562</v>
      </c>
      <c r="C936" t="s">
        <v>4563</v>
      </c>
      <c r="D936" t="s">
        <v>1943</v>
      </c>
      <c r="E936" t="s">
        <v>23</v>
      </c>
      <c r="F936" t="s">
        <v>24</v>
      </c>
      <c r="G936" t="s">
        <v>1190</v>
      </c>
      <c r="H936" t="s">
        <v>4579</v>
      </c>
      <c r="I936" t="s">
        <v>19</v>
      </c>
      <c r="J936" t="s">
        <v>20</v>
      </c>
      <c r="K936" t="s">
        <v>25</v>
      </c>
      <c r="L936" t="s">
        <v>26</v>
      </c>
      <c r="M936" t="s">
        <v>27</v>
      </c>
      <c r="N936" t="s">
        <v>20</v>
      </c>
      <c r="O936" t="s">
        <v>28</v>
      </c>
      <c r="P936" t="s">
        <v>28</v>
      </c>
    </row>
    <row r="937" spans="1:16" x14ac:dyDescent="0.3">
      <c r="A937" t="s">
        <v>4580</v>
      </c>
      <c r="B937" t="s">
        <v>4562</v>
      </c>
      <c r="C937" t="s">
        <v>4563</v>
      </c>
      <c r="D937" t="s">
        <v>1890</v>
      </c>
      <c r="E937" t="s">
        <v>23</v>
      </c>
      <c r="F937" t="s">
        <v>24</v>
      </c>
      <c r="G937" t="s">
        <v>4581</v>
      </c>
      <c r="H937" t="s">
        <v>1316</v>
      </c>
      <c r="I937" t="s">
        <v>19</v>
      </c>
      <c r="J937" t="s">
        <v>20</v>
      </c>
      <c r="K937" t="s">
        <v>25</v>
      </c>
      <c r="L937" t="s">
        <v>26</v>
      </c>
      <c r="M937" t="s">
        <v>27</v>
      </c>
      <c r="N937" t="s">
        <v>20</v>
      </c>
      <c r="O937" t="s">
        <v>28</v>
      </c>
      <c r="P937" t="s">
        <v>28</v>
      </c>
    </row>
    <row r="938" spans="1:16" x14ac:dyDescent="0.3">
      <c r="A938" t="s">
        <v>4582</v>
      </c>
      <c r="B938" t="s">
        <v>4562</v>
      </c>
      <c r="C938" t="s">
        <v>4563</v>
      </c>
      <c r="D938" t="s">
        <v>1952</v>
      </c>
      <c r="E938" t="s">
        <v>23</v>
      </c>
      <c r="F938" t="s">
        <v>24</v>
      </c>
      <c r="G938" t="s">
        <v>821</v>
      </c>
      <c r="H938" t="s">
        <v>4583</v>
      </c>
      <c r="I938" t="s">
        <v>19</v>
      </c>
      <c r="J938" t="s">
        <v>20</v>
      </c>
      <c r="K938" t="s">
        <v>25</v>
      </c>
      <c r="L938" t="s">
        <v>26</v>
      </c>
      <c r="M938" t="s">
        <v>27</v>
      </c>
      <c r="N938" t="s">
        <v>20</v>
      </c>
      <c r="O938" t="s">
        <v>28</v>
      </c>
      <c r="P938" t="s">
        <v>28</v>
      </c>
    </row>
    <row r="939" spans="1:16" x14ac:dyDescent="0.3">
      <c r="A939" t="s">
        <v>4584</v>
      </c>
      <c r="B939" t="s">
        <v>4562</v>
      </c>
      <c r="C939" t="s">
        <v>4563</v>
      </c>
      <c r="D939" t="s">
        <v>1900</v>
      </c>
      <c r="E939" t="s">
        <v>23</v>
      </c>
      <c r="F939" t="s">
        <v>24</v>
      </c>
      <c r="G939" t="s">
        <v>132</v>
      </c>
      <c r="H939" t="s">
        <v>1074</v>
      </c>
      <c r="I939" t="s">
        <v>19</v>
      </c>
      <c r="J939" t="s">
        <v>20</v>
      </c>
      <c r="K939" t="s">
        <v>25</v>
      </c>
      <c r="L939" t="s">
        <v>26</v>
      </c>
      <c r="M939" t="s">
        <v>27</v>
      </c>
      <c r="N939" t="s">
        <v>20</v>
      </c>
      <c r="O939" t="s">
        <v>28</v>
      </c>
      <c r="P939" t="s">
        <v>28</v>
      </c>
    </row>
    <row r="940" spans="1:16" x14ac:dyDescent="0.3">
      <c r="A940" t="s">
        <v>4585</v>
      </c>
      <c r="B940" t="s">
        <v>4562</v>
      </c>
      <c r="C940" t="s">
        <v>4563</v>
      </c>
      <c r="D940" t="s">
        <v>1960</v>
      </c>
      <c r="E940" t="s">
        <v>23</v>
      </c>
      <c r="F940" t="s">
        <v>24</v>
      </c>
      <c r="G940" t="s">
        <v>4586</v>
      </c>
      <c r="H940" t="s">
        <v>2205</v>
      </c>
      <c r="I940" t="s">
        <v>19</v>
      </c>
      <c r="J940" t="s">
        <v>20</v>
      </c>
      <c r="K940" t="s">
        <v>25</v>
      </c>
      <c r="L940" t="s">
        <v>26</v>
      </c>
      <c r="M940" t="s">
        <v>27</v>
      </c>
      <c r="N940" t="s">
        <v>20</v>
      </c>
      <c r="O940" t="s">
        <v>28</v>
      </c>
      <c r="P940" t="s">
        <v>28</v>
      </c>
    </row>
    <row r="941" spans="1:16" x14ac:dyDescent="0.3">
      <c r="A941" t="s">
        <v>4587</v>
      </c>
      <c r="B941" t="s">
        <v>4562</v>
      </c>
      <c r="C941" t="s">
        <v>4563</v>
      </c>
      <c r="D941" t="s">
        <v>1909</v>
      </c>
      <c r="E941" t="s">
        <v>23</v>
      </c>
      <c r="F941" t="s">
        <v>24</v>
      </c>
      <c r="G941" t="s">
        <v>4588</v>
      </c>
      <c r="H941" t="s">
        <v>518</v>
      </c>
      <c r="I941" t="s">
        <v>19</v>
      </c>
      <c r="J941" t="s">
        <v>20</v>
      </c>
      <c r="K941" t="s">
        <v>25</v>
      </c>
      <c r="L941" t="s">
        <v>26</v>
      </c>
      <c r="M941" t="s">
        <v>27</v>
      </c>
      <c r="N941" t="s">
        <v>20</v>
      </c>
      <c r="O941" t="s">
        <v>28</v>
      </c>
      <c r="P941" t="s">
        <v>28</v>
      </c>
    </row>
    <row r="942" spans="1:16" x14ac:dyDescent="0.3">
      <c r="A942" t="s">
        <v>4589</v>
      </c>
      <c r="B942" t="s">
        <v>4562</v>
      </c>
      <c r="C942" t="s">
        <v>4563</v>
      </c>
      <c r="D942" t="s">
        <v>4589</v>
      </c>
      <c r="E942" t="s">
        <v>18</v>
      </c>
      <c r="F942" t="s">
        <v>18</v>
      </c>
      <c r="G942" t="s">
        <v>4590</v>
      </c>
      <c r="H942" t="s">
        <v>4591</v>
      </c>
      <c r="I942" t="s">
        <v>19</v>
      </c>
      <c r="J942" t="s">
        <v>20</v>
      </c>
      <c r="K942" t="s">
        <v>21</v>
      </c>
      <c r="L942" t="s">
        <v>22</v>
      </c>
      <c r="M942" t="s">
        <v>4592</v>
      </c>
      <c r="N942" t="s">
        <v>20</v>
      </c>
      <c r="O942" t="s">
        <v>4593</v>
      </c>
      <c r="P942" t="s">
        <v>4594</v>
      </c>
    </row>
    <row r="943" spans="1:16" x14ac:dyDescent="0.3">
      <c r="A943" t="s">
        <v>4595</v>
      </c>
      <c r="B943" t="s">
        <v>4562</v>
      </c>
      <c r="C943" t="s">
        <v>4563</v>
      </c>
      <c r="D943" t="s">
        <v>2085</v>
      </c>
      <c r="E943" t="s">
        <v>23</v>
      </c>
      <c r="F943" t="s">
        <v>24</v>
      </c>
      <c r="G943" t="s">
        <v>1608</v>
      </c>
      <c r="H943" t="s">
        <v>4596</v>
      </c>
      <c r="I943" t="s">
        <v>19</v>
      </c>
      <c r="J943" t="s">
        <v>20</v>
      </c>
      <c r="K943" t="s">
        <v>25</v>
      </c>
      <c r="L943" t="s">
        <v>26</v>
      </c>
      <c r="M943" t="s">
        <v>27</v>
      </c>
      <c r="N943" t="s">
        <v>20</v>
      </c>
      <c r="O943" t="s">
        <v>28</v>
      </c>
      <c r="P943" t="s">
        <v>28</v>
      </c>
    </row>
    <row r="944" spans="1:16" x14ac:dyDescent="0.3">
      <c r="A944" t="s">
        <v>4597</v>
      </c>
      <c r="B944" t="s">
        <v>4562</v>
      </c>
      <c r="C944" t="s">
        <v>4563</v>
      </c>
      <c r="D944" t="s">
        <v>4597</v>
      </c>
      <c r="E944" t="s">
        <v>18</v>
      </c>
      <c r="F944" t="s">
        <v>18</v>
      </c>
      <c r="G944" t="s">
        <v>4598</v>
      </c>
      <c r="H944" t="s">
        <v>4599</v>
      </c>
      <c r="I944" t="s">
        <v>19</v>
      </c>
      <c r="J944" t="s">
        <v>20</v>
      </c>
      <c r="K944" t="s">
        <v>21</v>
      </c>
      <c r="L944" t="s">
        <v>22</v>
      </c>
      <c r="M944" t="s">
        <v>4600</v>
      </c>
      <c r="N944" t="s">
        <v>20</v>
      </c>
      <c r="O944" t="s">
        <v>4593</v>
      </c>
      <c r="P944" t="s">
        <v>4593</v>
      </c>
    </row>
    <row r="945" spans="1:16" x14ac:dyDescent="0.3">
      <c r="A945" t="s">
        <v>4601</v>
      </c>
      <c r="B945" t="s">
        <v>4562</v>
      </c>
      <c r="C945" t="s">
        <v>4563</v>
      </c>
      <c r="D945" t="s">
        <v>2024</v>
      </c>
      <c r="E945" t="s">
        <v>23</v>
      </c>
      <c r="F945" t="s">
        <v>24</v>
      </c>
      <c r="G945" t="s">
        <v>1600</v>
      </c>
      <c r="H945" t="s">
        <v>4602</v>
      </c>
      <c r="I945" t="s">
        <v>19</v>
      </c>
      <c r="J945" t="s">
        <v>20</v>
      </c>
      <c r="K945" t="s">
        <v>25</v>
      </c>
      <c r="L945" t="s">
        <v>26</v>
      </c>
      <c r="M945" t="s">
        <v>27</v>
      </c>
      <c r="N945" t="s">
        <v>20</v>
      </c>
      <c r="O945" t="s">
        <v>28</v>
      </c>
      <c r="P945" t="s">
        <v>28</v>
      </c>
    </row>
    <row r="946" spans="1:16" x14ac:dyDescent="0.3">
      <c r="A946" t="s">
        <v>4603</v>
      </c>
      <c r="B946" t="s">
        <v>4562</v>
      </c>
      <c r="C946" t="s">
        <v>4563</v>
      </c>
      <c r="D946" t="s">
        <v>4603</v>
      </c>
      <c r="E946" t="s">
        <v>18</v>
      </c>
      <c r="F946" t="s">
        <v>18</v>
      </c>
      <c r="G946" t="s">
        <v>4604</v>
      </c>
      <c r="H946" t="s">
        <v>4605</v>
      </c>
      <c r="I946" t="s">
        <v>19</v>
      </c>
      <c r="J946" t="s">
        <v>20</v>
      </c>
      <c r="K946" t="s">
        <v>21</v>
      </c>
      <c r="L946" t="s">
        <v>22</v>
      </c>
      <c r="M946" t="s">
        <v>4606</v>
      </c>
      <c r="N946" t="s">
        <v>20</v>
      </c>
      <c r="O946" t="s">
        <v>4593</v>
      </c>
      <c r="P946" t="s">
        <v>4593</v>
      </c>
    </row>
    <row r="947" spans="1:16" x14ac:dyDescent="0.3">
      <c r="A947" t="s">
        <v>4607</v>
      </c>
      <c r="B947" t="s">
        <v>4562</v>
      </c>
      <c r="C947" t="s">
        <v>4563</v>
      </c>
      <c r="D947" t="s">
        <v>1993</v>
      </c>
      <c r="E947" t="s">
        <v>23</v>
      </c>
      <c r="F947" t="s">
        <v>24</v>
      </c>
      <c r="G947" t="s">
        <v>1283</v>
      </c>
      <c r="H947" t="s">
        <v>1338</v>
      </c>
      <c r="I947" t="s">
        <v>19</v>
      </c>
      <c r="J947" t="s">
        <v>20</v>
      </c>
      <c r="K947" t="s">
        <v>25</v>
      </c>
      <c r="L947" t="s">
        <v>26</v>
      </c>
      <c r="M947" t="s">
        <v>27</v>
      </c>
      <c r="N947" t="s">
        <v>20</v>
      </c>
      <c r="O947" t="s">
        <v>28</v>
      </c>
      <c r="P947" t="s">
        <v>28</v>
      </c>
    </row>
    <row r="948" spans="1:16" x14ac:dyDescent="0.3">
      <c r="A948" t="s">
        <v>4608</v>
      </c>
      <c r="B948" t="s">
        <v>4562</v>
      </c>
      <c r="C948" t="s">
        <v>4563</v>
      </c>
      <c r="D948" t="s">
        <v>4608</v>
      </c>
      <c r="E948" t="s">
        <v>18</v>
      </c>
      <c r="F948" t="s">
        <v>18</v>
      </c>
      <c r="G948" t="s">
        <v>4609</v>
      </c>
      <c r="H948" t="s">
        <v>4610</v>
      </c>
      <c r="I948" t="s">
        <v>19</v>
      </c>
      <c r="J948" t="s">
        <v>20</v>
      </c>
      <c r="K948" t="s">
        <v>21</v>
      </c>
      <c r="L948" t="s">
        <v>22</v>
      </c>
      <c r="M948" t="s">
        <v>4611</v>
      </c>
      <c r="N948" t="s">
        <v>20</v>
      </c>
      <c r="O948" t="s">
        <v>4594</v>
      </c>
      <c r="P948" t="s">
        <v>4612</v>
      </c>
    </row>
    <row r="949" spans="1:16" x14ac:dyDescent="0.3">
      <c r="A949" t="s">
        <v>4613</v>
      </c>
      <c r="B949" t="s">
        <v>4562</v>
      </c>
      <c r="C949" t="s">
        <v>4563</v>
      </c>
      <c r="D949" t="s">
        <v>2000</v>
      </c>
      <c r="E949" t="s">
        <v>23</v>
      </c>
      <c r="F949" t="s">
        <v>24</v>
      </c>
      <c r="G949" t="s">
        <v>1008</v>
      </c>
      <c r="H949" t="s">
        <v>4614</v>
      </c>
      <c r="I949" t="s">
        <v>19</v>
      </c>
      <c r="J949" t="s">
        <v>20</v>
      </c>
      <c r="K949" t="s">
        <v>25</v>
      </c>
      <c r="L949" t="s">
        <v>26</v>
      </c>
      <c r="M949" t="s">
        <v>27</v>
      </c>
      <c r="N949" t="s">
        <v>20</v>
      </c>
      <c r="O949" t="s">
        <v>28</v>
      </c>
      <c r="P949" t="s">
        <v>28</v>
      </c>
    </row>
    <row r="950" spans="1:16" x14ac:dyDescent="0.3">
      <c r="A950" t="s">
        <v>4615</v>
      </c>
      <c r="B950" t="s">
        <v>4562</v>
      </c>
      <c r="C950" t="s">
        <v>4563</v>
      </c>
      <c r="D950" t="s">
        <v>4615</v>
      </c>
      <c r="E950" t="s">
        <v>18</v>
      </c>
      <c r="F950" t="s">
        <v>18</v>
      </c>
      <c r="G950" t="s">
        <v>4616</v>
      </c>
      <c r="H950" t="s">
        <v>4617</v>
      </c>
      <c r="I950" t="s">
        <v>19</v>
      </c>
      <c r="J950" t="s">
        <v>20</v>
      </c>
      <c r="K950" t="s">
        <v>21</v>
      </c>
      <c r="L950" t="s">
        <v>22</v>
      </c>
      <c r="M950" t="s">
        <v>4618</v>
      </c>
      <c r="N950" t="s">
        <v>20</v>
      </c>
      <c r="O950" t="s">
        <v>4593</v>
      </c>
      <c r="P950" t="s">
        <v>4593</v>
      </c>
    </row>
    <row r="951" spans="1:16" x14ac:dyDescent="0.3">
      <c r="A951" t="s">
        <v>4619</v>
      </c>
      <c r="B951" t="s">
        <v>4562</v>
      </c>
      <c r="C951" t="s">
        <v>4563</v>
      </c>
      <c r="D951" t="s">
        <v>2006</v>
      </c>
      <c r="E951" t="s">
        <v>23</v>
      </c>
      <c r="F951" t="s">
        <v>24</v>
      </c>
      <c r="G951" t="s">
        <v>1676</v>
      </c>
      <c r="H951" t="s">
        <v>4620</v>
      </c>
      <c r="I951" t="s">
        <v>19</v>
      </c>
      <c r="J951" t="s">
        <v>20</v>
      </c>
      <c r="K951" t="s">
        <v>25</v>
      </c>
      <c r="L951" t="s">
        <v>26</v>
      </c>
      <c r="M951" t="s">
        <v>27</v>
      </c>
      <c r="N951" t="s">
        <v>20</v>
      </c>
      <c r="O951" t="s">
        <v>28</v>
      </c>
      <c r="P951" t="s">
        <v>28</v>
      </c>
    </row>
    <row r="952" spans="1:16" x14ac:dyDescent="0.3">
      <c r="A952" t="s">
        <v>4621</v>
      </c>
      <c r="B952" t="s">
        <v>259</v>
      </c>
      <c r="C952" t="s">
        <v>260</v>
      </c>
      <c r="D952" t="s">
        <v>4621</v>
      </c>
      <c r="E952" t="s">
        <v>18</v>
      </c>
      <c r="F952" t="s">
        <v>18</v>
      </c>
      <c r="G952" t="s">
        <v>4622</v>
      </c>
      <c r="I952" t="s">
        <v>19</v>
      </c>
      <c r="J952" t="s">
        <v>20</v>
      </c>
      <c r="K952" t="s">
        <v>21</v>
      </c>
      <c r="L952" t="s">
        <v>22</v>
      </c>
      <c r="M952" t="s">
        <v>20</v>
      </c>
      <c r="N952" t="s">
        <v>20</v>
      </c>
      <c r="O952" t="s">
        <v>261</v>
      </c>
    </row>
    <row r="953" spans="1:16" x14ac:dyDescent="0.3">
      <c r="A953" t="s">
        <v>4623</v>
      </c>
      <c r="B953" t="s">
        <v>259</v>
      </c>
      <c r="C953" t="s">
        <v>260</v>
      </c>
      <c r="D953" t="s">
        <v>4623</v>
      </c>
      <c r="E953" t="s">
        <v>18</v>
      </c>
      <c r="F953" t="s">
        <v>18</v>
      </c>
      <c r="G953" t="s">
        <v>4624</v>
      </c>
      <c r="H953" t="s">
        <v>4625</v>
      </c>
      <c r="I953" t="s">
        <v>19</v>
      </c>
      <c r="J953" t="s">
        <v>20</v>
      </c>
      <c r="K953" t="s">
        <v>21</v>
      </c>
      <c r="L953" t="s">
        <v>22</v>
      </c>
      <c r="M953" t="s">
        <v>4626</v>
      </c>
      <c r="N953" t="s">
        <v>20</v>
      </c>
      <c r="O953" t="s">
        <v>261</v>
      </c>
      <c r="P953" t="s">
        <v>261</v>
      </c>
    </row>
    <row r="954" spans="1:16" x14ac:dyDescent="0.3">
      <c r="A954" t="s">
        <v>4627</v>
      </c>
      <c r="B954" t="s">
        <v>259</v>
      </c>
      <c r="C954" t="s">
        <v>260</v>
      </c>
      <c r="D954" t="s">
        <v>1871</v>
      </c>
      <c r="E954" t="s">
        <v>23</v>
      </c>
      <c r="F954" t="s">
        <v>24</v>
      </c>
      <c r="G954" t="s">
        <v>825</v>
      </c>
      <c r="H954" t="s">
        <v>4628</v>
      </c>
      <c r="I954" t="s">
        <v>19</v>
      </c>
      <c r="J954" t="s">
        <v>20</v>
      </c>
      <c r="K954" t="s">
        <v>25</v>
      </c>
      <c r="L954" t="s">
        <v>26</v>
      </c>
      <c r="M954" t="s">
        <v>27</v>
      </c>
      <c r="N954" t="s">
        <v>20</v>
      </c>
      <c r="O954" t="s">
        <v>28</v>
      </c>
      <c r="P954" t="s">
        <v>28</v>
      </c>
    </row>
    <row r="955" spans="1:16" x14ac:dyDescent="0.3">
      <c r="A955" t="s">
        <v>4629</v>
      </c>
      <c r="B955" t="s">
        <v>259</v>
      </c>
      <c r="C955" t="s">
        <v>260</v>
      </c>
      <c r="D955" t="s">
        <v>4629</v>
      </c>
      <c r="E955" t="s">
        <v>18</v>
      </c>
      <c r="F955" t="s">
        <v>18</v>
      </c>
      <c r="G955" t="s">
        <v>4630</v>
      </c>
      <c r="H955" t="s">
        <v>4631</v>
      </c>
      <c r="I955" t="s">
        <v>19</v>
      </c>
      <c r="J955" t="s">
        <v>20</v>
      </c>
      <c r="K955" t="s">
        <v>21</v>
      </c>
      <c r="L955" t="s">
        <v>22</v>
      </c>
      <c r="M955" t="s">
        <v>4632</v>
      </c>
      <c r="N955" t="s">
        <v>20</v>
      </c>
      <c r="O955" t="s">
        <v>4633</v>
      </c>
      <c r="P955" t="s">
        <v>4633</v>
      </c>
    </row>
    <row r="956" spans="1:16" x14ac:dyDescent="0.3">
      <c r="A956" t="s">
        <v>4634</v>
      </c>
      <c r="B956" t="s">
        <v>259</v>
      </c>
      <c r="C956" t="s">
        <v>260</v>
      </c>
      <c r="D956" t="s">
        <v>1880</v>
      </c>
      <c r="E956" t="s">
        <v>23</v>
      </c>
      <c r="F956" t="s">
        <v>24</v>
      </c>
      <c r="G956" t="s">
        <v>1599</v>
      </c>
      <c r="H956" t="s">
        <v>4635</v>
      </c>
      <c r="I956" t="s">
        <v>19</v>
      </c>
      <c r="J956" t="s">
        <v>20</v>
      </c>
      <c r="K956" t="s">
        <v>25</v>
      </c>
      <c r="L956" t="s">
        <v>26</v>
      </c>
      <c r="M956" t="s">
        <v>27</v>
      </c>
      <c r="N956" t="s">
        <v>20</v>
      </c>
      <c r="O956" t="s">
        <v>28</v>
      </c>
      <c r="P956" t="s">
        <v>28</v>
      </c>
    </row>
    <row r="957" spans="1:16" x14ac:dyDescent="0.3">
      <c r="A957" t="s">
        <v>4636</v>
      </c>
      <c r="B957" t="s">
        <v>259</v>
      </c>
      <c r="C957" t="s">
        <v>260</v>
      </c>
      <c r="D957" t="s">
        <v>4636</v>
      </c>
      <c r="E957" t="s">
        <v>18</v>
      </c>
      <c r="F957" t="s">
        <v>18</v>
      </c>
      <c r="G957" t="s">
        <v>4637</v>
      </c>
      <c r="H957" t="s">
        <v>4638</v>
      </c>
      <c r="I957" t="s">
        <v>19</v>
      </c>
      <c r="J957" t="s">
        <v>20</v>
      </c>
      <c r="K957" t="s">
        <v>21</v>
      </c>
      <c r="L957" t="s">
        <v>22</v>
      </c>
      <c r="M957" t="s">
        <v>4639</v>
      </c>
      <c r="N957" t="s">
        <v>20</v>
      </c>
      <c r="O957" t="s">
        <v>4633</v>
      </c>
      <c r="P957" t="s">
        <v>4640</v>
      </c>
    </row>
    <row r="958" spans="1:16" x14ac:dyDescent="0.3">
      <c r="A958" t="s">
        <v>4641</v>
      </c>
      <c r="B958" t="s">
        <v>259</v>
      </c>
      <c r="C958" t="s">
        <v>260</v>
      </c>
      <c r="D958" t="s">
        <v>1890</v>
      </c>
      <c r="E958" t="s">
        <v>23</v>
      </c>
      <c r="F958" t="s">
        <v>24</v>
      </c>
      <c r="G958" t="s">
        <v>4642</v>
      </c>
      <c r="H958" t="s">
        <v>4643</v>
      </c>
      <c r="I958" t="s">
        <v>19</v>
      </c>
      <c r="J958" t="s">
        <v>20</v>
      </c>
      <c r="K958" t="s">
        <v>25</v>
      </c>
      <c r="L958" t="s">
        <v>26</v>
      </c>
      <c r="M958" t="s">
        <v>27</v>
      </c>
      <c r="N958" t="s">
        <v>20</v>
      </c>
      <c r="O958" t="s">
        <v>28</v>
      </c>
      <c r="P958" t="s">
        <v>28</v>
      </c>
    </row>
    <row r="959" spans="1:16" x14ac:dyDescent="0.3">
      <c r="A959" t="s">
        <v>4644</v>
      </c>
      <c r="B959" t="s">
        <v>259</v>
      </c>
      <c r="C959" t="s">
        <v>260</v>
      </c>
      <c r="D959" t="s">
        <v>4644</v>
      </c>
      <c r="E959" t="s">
        <v>18</v>
      </c>
      <c r="F959" t="s">
        <v>18</v>
      </c>
      <c r="G959" t="s">
        <v>4645</v>
      </c>
      <c r="I959" t="s">
        <v>19</v>
      </c>
      <c r="J959" t="s">
        <v>20</v>
      </c>
      <c r="K959" t="s">
        <v>21</v>
      </c>
      <c r="L959" t="s">
        <v>22</v>
      </c>
      <c r="M959" t="s">
        <v>20</v>
      </c>
      <c r="N959" t="s">
        <v>20</v>
      </c>
      <c r="O959" t="s">
        <v>4633</v>
      </c>
    </row>
    <row r="960" spans="1:16" x14ac:dyDescent="0.3">
      <c r="A960" t="s">
        <v>4646</v>
      </c>
      <c r="B960" t="s">
        <v>259</v>
      </c>
      <c r="C960" t="s">
        <v>260</v>
      </c>
      <c r="D960" t="s">
        <v>1900</v>
      </c>
      <c r="E960" t="s">
        <v>23</v>
      </c>
      <c r="F960" t="s">
        <v>24</v>
      </c>
      <c r="G960" t="s">
        <v>4647</v>
      </c>
      <c r="H960" t="s">
        <v>4648</v>
      </c>
      <c r="I960" t="s">
        <v>19</v>
      </c>
      <c r="J960" t="s">
        <v>20</v>
      </c>
      <c r="K960" t="s">
        <v>25</v>
      </c>
      <c r="L960" t="s">
        <v>26</v>
      </c>
      <c r="M960" t="s">
        <v>27</v>
      </c>
      <c r="N960" t="s">
        <v>20</v>
      </c>
      <c r="O960" t="s">
        <v>28</v>
      </c>
      <c r="P960" t="s">
        <v>28</v>
      </c>
    </row>
    <row r="961" spans="1:16" x14ac:dyDescent="0.3">
      <c r="A961" t="s">
        <v>4649</v>
      </c>
      <c r="B961" t="s">
        <v>259</v>
      </c>
      <c r="C961" t="s">
        <v>260</v>
      </c>
      <c r="D961" t="s">
        <v>4649</v>
      </c>
      <c r="E961" t="s">
        <v>18</v>
      </c>
      <c r="F961" t="s">
        <v>18</v>
      </c>
      <c r="G961" t="s">
        <v>4650</v>
      </c>
      <c r="I961" t="s">
        <v>19</v>
      </c>
      <c r="J961" t="s">
        <v>20</v>
      </c>
      <c r="K961" t="s">
        <v>21</v>
      </c>
      <c r="L961" t="s">
        <v>22</v>
      </c>
      <c r="M961" t="s">
        <v>20</v>
      </c>
      <c r="N961" t="s">
        <v>20</v>
      </c>
      <c r="O961" t="s">
        <v>4633</v>
      </c>
    </row>
    <row r="962" spans="1:16" x14ac:dyDescent="0.3">
      <c r="A962" t="s">
        <v>4651</v>
      </c>
      <c r="B962" t="s">
        <v>259</v>
      </c>
      <c r="C962" t="s">
        <v>260</v>
      </c>
      <c r="D962" t="s">
        <v>4651</v>
      </c>
      <c r="E962" t="s">
        <v>18</v>
      </c>
      <c r="F962" t="s">
        <v>18</v>
      </c>
      <c r="G962" t="s">
        <v>4652</v>
      </c>
      <c r="H962" t="s">
        <v>4653</v>
      </c>
      <c r="I962" t="s">
        <v>19</v>
      </c>
      <c r="J962" t="s">
        <v>20</v>
      </c>
      <c r="K962" t="s">
        <v>21</v>
      </c>
      <c r="L962" t="s">
        <v>22</v>
      </c>
      <c r="M962" t="s">
        <v>4654</v>
      </c>
      <c r="N962" t="s">
        <v>20</v>
      </c>
      <c r="O962" t="s">
        <v>4633</v>
      </c>
      <c r="P962" t="s">
        <v>4633</v>
      </c>
    </row>
    <row r="963" spans="1:16" x14ac:dyDescent="0.3">
      <c r="A963" t="s">
        <v>4655</v>
      </c>
      <c r="B963" t="s">
        <v>259</v>
      </c>
      <c r="C963" t="s">
        <v>260</v>
      </c>
      <c r="D963" t="s">
        <v>2085</v>
      </c>
      <c r="E963" t="s">
        <v>23</v>
      </c>
      <c r="F963" t="s">
        <v>24</v>
      </c>
      <c r="G963" t="s">
        <v>1313</v>
      </c>
      <c r="H963" t="s">
        <v>4656</v>
      </c>
      <c r="I963" t="s">
        <v>19</v>
      </c>
      <c r="J963" t="s">
        <v>20</v>
      </c>
      <c r="K963" t="s">
        <v>25</v>
      </c>
      <c r="L963" t="s">
        <v>26</v>
      </c>
      <c r="M963" t="s">
        <v>27</v>
      </c>
      <c r="N963" t="s">
        <v>20</v>
      </c>
      <c r="O963" t="s">
        <v>28</v>
      </c>
      <c r="P963" t="s">
        <v>21</v>
      </c>
    </row>
    <row r="964" spans="1:16" x14ac:dyDescent="0.3">
      <c r="A964" t="s">
        <v>4657</v>
      </c>
      <c r="B964" t="s">
        <v>259</v>
      </c>
      <c r="C964" t="s">
        <v>260</v>
      </c>
      <c r="D964" t="s">
        <v>4657</v>
      </c>
      <c r="E964" t="s">
        <v>18</v>
      </c>
      <c r="F964" t="s">
        <v>18</v>
      </c>
      <c r="G964" t="s">
        <v>4658</v>
      </c>
      <c r="I964" t="s">
        <v>19</v>
      </c>
      <c r="J964" t="s">
        <v>20</v>
      </c>
      <c r="K964" t="s">
        <v>21</v>
      </c>
      <c r="L964" t="s">
        <v>22</v>
      </c>
      <c r="M964" t="s">
        <v>20</v>
      </c>
      <c r="N964" t="s">
        <v>20</v>
      </c>
      <c r="O964" t="s">
        <v>4640</v>
      </c>
    </row>
    <row r="965" spans="1:16" x14ac:dyDescent="0.3">
      <c r="A965" t="s">
        <v>4659</v>
      </c>
      <c r="B965" t="s">
        <v>259</v>
      </c>
      <c r="C965" t="s">
        <v>260</v>
      </c>
      <c r="D965" t="s">
        <v>2024</v>
      </c>
      <c r="E965" t="s">
        <v>23</v>
      </c>
      <c r="F965" t="s">
        <v>24</v>
      </c>
      <c r="G965" t="s">
        <v>3948</v>
      </c>
      <c r="H965" t="s">
        <v>4660</v>
      </c>
      <c r="I965" t="s">
        <v>19</v>
      </c>
      <c r="J965" t="s">
        <v>20</v>
      </c>
      <c r="K965" t="s">
        <v>25</v>
      </c>
      <c r="L965" t="s">
        <v>26</v>
      </c>
      <c r="M965" t="s">
        <v>27</v>
      </c>
      <c r="N965" t="s">
        <v>20</v>
      </c>
      <c r="O965" t="s">
        <v>28</v>
      </c>
      <c r="P965" t="s">
        <v>28</v>
      </c>
    </row>
    <row r="966" spans="1:16" x14ac:dyDescent="0.3">
      <c r="A966" t="s">
        <v>4661</v>
      </c>
      <c r="B966" t="s">
        <v>259</v>
      </c>
      <c r="C966" t="s">
        <v>260</v>
      </c>
      <c r="D966" t="s">
        <v>4661</v>
      </c>
      <c r="E966" t="s">
        <v>18</v>
      </c>
      <c r="F966" t="s">
        <v>18</v>
      </c>
      <c r="G966" t="s">
        <v>4662</v>
      </c>
      <c r="I966" t="s">
        <v>19</v>
      </c>
      <c r="J966" t="s">
        <v>20</v>
      </c>
      <c r="K966" t="s">
        <v>21</v>
      </c>
      <c r="L966" t="s">
        <v>22</v>
      </c>
      <c r="M966" t="s">
        <v>20</v>
      </c>
      <c r="N966" t="s">
        <v>20</v>
      </c>
      <c r="O966" t="s">
        <v>4633</v>
      </c>
    </row>
    <row r="967" spans="1:16" x14ac:dyDescent="0.3">
      <c r="A967" t="s">
        <v>4663</v>
      </c>
      <c r="B967" t="s">
        <v>259</v>
      </c>
      <c r="C967" t="s">
        <v>260</v>
      </c>
      <c r="D967" t="s">
        <v>1993</v>
      </c>
      <c r="E967" t="s">
        <v>23</v>
      </c>
      <c r="F967" t="s">
        <v>24</v>
      </c>
      <c r="G967" t="s">
        <v>2032</v>
      </c>
      <c r="H967" t="s">
        <v>4664</v>
      </c>
      <c r="I967" t="s">
        <v>19</v>
      </c>
      <c r="J967" t="s">
        <v>20</v>
      </c>
      <c r="K967" t="s">
        <v>25</v>
      </c>
      <c r="L967" t="s">
        <v>26</v>
      </c>
      <c r="M967" t="s">
        <v>27</v>
      </c>
      <c r="N967" t="s">
        <v>20</v>
      </c>
      <c r="O967" t="s">
        <v>28</v>
      </c>
      <c r="P967" t="s">
        <v>28</v>
      </c>
    </row>
    <row r="968" spans="1:16" x14ac:dyDescent="0.3">
      <c r="A968" t="s">
        <v>4665</v>
      </c>
      <c r="B968" t="s">
        <v>259</v>
      </c>
      <c r="C968" t="s">
        <v>260</v>
      </c>
      <c r="D968" t="s">
        <v>4665</v>
      </c>
      <c r="E968" t="s">
        <v>18</v>
      </c>
      <c r="F968" t="s">
        <v>18</v>
      </c>
      <c r="G968" t="s">
        <v>4666</v>
      </c>
      <c r="H968" t="s">
        <v>4667</v>
      </c>
      <c r="I968" t="s">
        <v>19</v>
      </c>
      <c r="J968" t="s">
        <v>20</v>
      </c>
      <c r="K968" t="s">
        <v>21</v>
      </c>
      <c r="L968" t="s">
        <v>22</v>
      </c>
      <c r="M968" t="s">
        <v>4668</v>
      </c>
      <c r="N968" t="s">
        <v>20</v>
      </c>
      <c r="O968" t="s">
        <v>4669</v>
      </c>
      <c r="P968" t="s">
        <v>4670</v>
      </c>
    </row>
    <row r="969" spans="1:16" x14ac:dyDescent="0.3">
      <c r="A969" t="s">
        <v>4671</v>
      </c>
      <c r="B969" t="s">
        <v>259</v>
      </c>
      <c r="C969" t="s">
        <v>260</v>
      </c>
      <c r="D969" t="s">
        <v>2000</v>
      </c>
      <c r="E969" t="s">
        <v>23</v>
      </c>
      <c r="F969" t="s">
        <v>24</v>
      </c>
      <c r="G969" t="s">
        <v>4312</v>
      </c>
      <c r="H969" t="s">
        <v>4672</v>
      </c>
      <c r="I969" t="s">
        <v>19</v>
      </c>
      <c r="J969" t="s">
        <v>20</v>
      </c>
      <c r="K969" t="s">
        <v>25</v>
      </c>
      <c r="L969" t="s">
        <v>26</v>
      </c>
      <c r="M969" t="s">
        <v>27</v>
      </c>
      <c r="N969" t="s">
        <v>20</v>
      </c>
      <c r="O969" t="s">
        <v>28</v>
      </c>
      <c r="P969" t="s">
        <v>28</v>
      </c>
    </row>
    <row r="970" spans="1:16" x14ac:dyDescent="0.3">
      <c r="A970" t="s">
        <v>4673</v>
      </c>
      <c r="B970" t="s">
        <v>259</v>
      </c>
      <c r="C970" t="s">
        <v>260</v>
      </c>
      <c r="D970" t="s">
        <v>4673</v>
      </c>
      <c r="E970" t="s">
        <v>18</v>
      </c>
      <c r="F970" t="s">
        <v>18</v>
      </c>
      <c r="G970" t="s">
        <v>4674</v>
      </c>
      <c r="H970" t="s">
        <v>4675</v>
      </c>
      <c r="I970" t="s">
        <v>19</v>
      </c>
      <c r="J970" t="s">
        <v>20</v>
      </c>
      <c r="K970" t="s">
        <v>21</v>
      </c>
      <c r="L970" t="s">
        <v>22</v>
      </c>
      <c r="M970" t="s">
        <v>4676</v>
      </c>
      <c r="N970" t="s">
        <v>20</v>
      </c>
      <c r="O970" t="s">
        <v>4633</v>
      </c>
      <c r="P970" t="s">
        <v>4633</v>
      </c>
    </row>
    <row r="971" spans="1:16" x14ac:dyDescent="0.3">
      <c r="A971" t="s">
        <v>4677</v>
      </c>
      <c r="B971" t="s">
        <v>259</v>
      </c>
      <c r="C971" t="s">
        <v>260</v>
      </c>
      <c r="D971" t="s">
        <v>2006</v>
      </c>
      <c r="E971" t="s">
        <v>23</v>
      </c>
      <c r="F971" t="s">
        <v>24</v>
      </c>
      <c r="G971" t="s">
        <v>4678</v>
      </c>
      <c r="H971" t="s">
        <v>4679</v>
      </c>
      <c r="I971" t="s">
        <v>19</v>
      </c>
      <c r="J971" t="s">
        <v>20</v>
      </c>
      <c r="K971" t="s">
        <v>25</v>
      </c>
      <c r="L971" t="s">
        <v>26</v>
      </c>
      <c r="M971" t="s">
        <v>27</v>
      </c>
      <c r="N971" t="s">
        <v>20</v>
      </c>
      <c r="O971" t="s">
        <v>28</v>
      </c>
      <c r="P971" t="s">
        <v>28</v>
      </c>
    </row>
    <row r="972" spans="1:16" x14ac:dyDescent="0.3">
      <c r="A972" t="s">
        <v>4680</v>
      </c>
      <c r="B972" t="s">
        <v>1209</v>
      </c>
      <c r="C972" t="s">
        <v>1210</v>
      </c>
      <c r="D972" t="s">
        <v>1856</v>
      </c>
      <c r="E972" t="s">
        <v>49</v>
      </c>
      <c r="F972" t="s">
        <v>51</v>
      </c>
      <c r="G972" t="s">
        <v>4681</v>
      </c>
      <c r="H972" t="s">
        <v>4682</v>
      </c>
      <c r="I972" t="s">
        <v>19</v>
      </c>
      <c r="J972" t="s">
        <v>20</v>
      </c>
      <c r="K972" t="s">
        <v>25</v>
      </c>
      <c r="L972" t="s">
        <v>26</v>
      </c>
      <c r="M972" t="s">
        <v>53</v>
      </c>
      <c r="N972" t="s">
        <v>20</v>
      </c>
      <c r="O972" t="s">
        <v>31</v>
      </c>
      <c r="P972" t="s">
        <v>31</v>
      </c>
    </row>
    <row r="973" spans="1:16" x14ac:dyDescent="0.3">
      <c r="A973" t="s">
        <v>4683</v>
      </c>
      <c r="B973" t="s">
        <v>1209</v>
      </c>
      <c r="C973" t="s">
        <v>1210</v>
      </c>
      <c r="D973" t="s">
        <v>2013</v>
      </c>
      <c r="E973" t="s">
        <v>49</v>
      </c>
      <c r="F973" t="s">
        <v>50</v>
      </c>
      <c r="G973" t="s">
        <v>4684</v>
      </c>
      <c r="H973" t="s">
        <v>4685</v>
      </c>
      <c r="I973" t="s">
        <v>19</v>
      </c>
      <c r="J973" t="s">
        <v>4686</v>
      </c>
      <c r="K973" t="s">
        <v>32</v>
      </c>
      <c r="L973" t="s">
        <v>26</v>
      </c>
      <c r="M973" t="s">
        <v>27</v>
      </c>
      <c r="N973" t="s">
        <v>20</v>
      </c>
      <c r="O973" t="s">
        <v>31</v>
      </c>
      <c r="P973" t="s">
        <v>31</v>
      </c>
    </row>
    <row r="974" spans="1:16" x14ac:dyDescent="0.3">
      <c r="A974" t="s">
        <v>4687</v>
      </c>
      <c r="B974" t="s">
        <v>1209</v>
      </c>
      <c r="C974" t="s">
        <v>1210</v>
      </c>
      <c r="D974" t="s">
        <v>1864</v>
      </c>
      <c r="E974" t="s">
        <v>49</v>
      </c>
      <c r="F974" t="s">
        <v>50</v>
      </c>
      <c r="G974" t="s">
        <v>4688</v>
      </c>
      <c r="H974" t="s">
        <v>1227</v>
      </c>
      <c r="I974" t="s">
        <v>19</v>
      </c>
      <c r="J974" t="s">
        <v>20</v>
      </c>
      <c r="K974" t="s">
        <v>25</v>
      </c>
      <c r="L974" t="s">
        <v>26</v>
      </c>
      <c r="M974" t="s">
        <v>27</v>
      </c>
      <c r="N974" t="s">
        <v>20</v>
      </c>
      <c r="O974" t="s">
        <v>31</v>
      </c>
      <c r="P974" t="s">
        <v>31</v>
      </c>
    </row>
    <row r="975" spans="1:16" x14ac:dyDescent="0.3">
      <c r="A975" t="s">
        <v>4689</v>
      </c>
      <c r="B975" t="s">
        <v>1209</v>
      </c>
      <c r="C975" t="s">
        <v>1210</v>
      </c>
      <c r="D975" t="s">
        <v>4689</v>
      </c>
      <c r="E975" t="s">
        <v>18</v>
      </c>
      <c r="F975" t="s">
        <v>18</v>
      </c>
      <c r="G975" t="s">
        <v>4690</v>
      </c>
      <c r="I975" t="s">
        <v>19</v>
      </c>
      <c r="J975" t="s">
        <v>20</v>
      </c>
      <c r="K975" t="s">
        <v>21</v>
      </c>
      <c r="L975" t="s">
        <v>22</v>
      </c>
      <c r="M975" t="s">
        <v>20</v>
      </c>
      <c r="N975" t="s">
        <v>20</v>
      </c>
      <c r="O975" t="s">
        <v>4691</v>
      </c>
    </row>
    <row r="976" spans="1:16" x14ac:dyDescent="0.3">
      <c r="A976" t="s">
        <v>4692</v>
      </c>
      <c r="B976" t="s">
        <v>1209</v>
      </c>
      <c r="C976" t="s">
        <v>1210</v>
      </c>
      <c r="D976" t="s">
        <v>1871</v>
      </c>
      <c r="E976" t="s">
        <v>49</v>
      </c>
      <c r="F976" t="s">
        <v>50</v>
      </c>
      <c r="G976" t="s">
        <v>4693</v>
      </c>
      <c r="H976" t="s">
        <v>2389</v>
      </c>
      <c r="I976" t="s">
        <v>19</v>
      </c>
      <c r="J976" t="s">
        <v>20</v>
      </c>
      <c r="K976" t="s">
        <v>25</v>
      </c>
      <c r="L976" t="s">
        <v>26</v>
      </c>
      <c r="M976" t="s">
        <v>27</v>
      </c>
      <c r="N976" t="s">
        <v>20</v>
      </c>
      <c r="O976" t="s">
        <v>31</v>
      </c>
      <c r="P976" t="s">
        <v>31</v>
      </c>
    </row>
    <row r="977" spans="1:16" x14ac:dyDescent="0.3">
      <c r="A977" t="s">
        <v>4694</v>
      </c>
      <c r="B977" t="s">
        <v>1209</v>
      </c>
      <c r="C977" t="s">
        <v>1210</v>
      </c>
      <c r="D977" t="s">
        <v>1936</v>
      </c>
      <c r="E977" t="s">
        <v>49</v>
      </c>
      <c r="F977" t="s">
        <v>51</v>
      </c>
      <c r="G977" t="s">
        <v>1686</v>
      </c>
      <c r="H977" t="s">
        <v>4695</v>
      </c>
      <c r="I977" t="s">
        <v>19</v>
      </c>
      <c r="J977" t="s">
        <v>20</v>
      </c>
      <c r="K977" t="s">
        <v>25</v>
      </c>
      <c r="L977" t="s">
        <v>26</v>
      </c>
      <c r="M977" t="s">
        <v>53</v>
      </c>
      <c r="N977" t="s">
        <v>20</v>
      </c>
      <c r="O977" t="s">
        <v>31</v>
      </c>
      <c r="P977" t="s">
        <v>31</v>
      </c>
    </row>
    <row r="978" spans="1:16" x14ac:dyDescent="0.3">
      <c r="A978" t="s">
        <v>4696</v>
      </c>
      <c r="B978" t="s">
        <v>1209</v>
      </c>
      <c r="C978" t="s">
        <v>1210</v>
      </c>
      <c r="D978" t="s">
        <v>1880</v>
      </c>
      <c r="E978" t="s">
        <v>49</v>
      </c>
      <c r="F978" t="s">
        <v>50</v>
      </c>
      <c r="G978" t="s">
        <v>1750</v>
      </c>
      <c r="H978" t="s">
        <v>230</v>
      </c>
      <c r="I978" t="s">
        <v>19</v>
      </c>
      <c r="J978" t="s">
        <v>20</v>
      </c>
      <c r="K978" t="s">
        <v>25</v>
      </c>
      <c r="L978" t="s">
        <v>26</v>
      </c>
      <c r="M978" t="s">
        <v>27</v>
      </c>
      <c r="N978" t="s">
        <v>20</v>
      </c>
      <c r="O978" t="s">
        <v>31</v>
      </c>
      <c r="P978" t="s">
        <v>31</v>
      </c>
    </row>
    <row r="979" spans="1:16" x14ac:dyDescent="0.3">
      <c r="A979" t="s">
        <v>4697</v>
      </c>
      <c r="B979" t="s">
        <v>1209</v>
      </c>
      <c r="C979" t="s">
        <v>1210</v>
      </c>
      <c r="D979" t="s">
        <v>1943</v>
      </c>
      <c r="E979" t="s">
        <v>49</v>
      </c>
      <c r="F979" t="s">
        <v>50</v>
      </c>
      <c r="G979" t="s">
        <v>4698</v>
      </c>
      <c r="H979" t="s">
        <v>4699</v>
      </c>
      <c r="I979" t="s">
        <v>19</v>
      </c>
      <c r="J979" t="s">
        <v>20</v>
      </c>
      <c r="K979" t="s">
        <v>25</v>
      </c>
      <c r="L979" t="s">
        <v>26</v>
      </c>
      <c r="M979" t="s">
        <v>27</v>
      </c>
      <c r="N979" t="s">
        <v>20</v>
      </c>
      <c r="O979" t="s">
        <v>31</v>
      </c>
      <c r="P979" t="s">
        <v>31</v>
      </c>
    </row>
    <row r="980" spans="1:16" x14ac:dyDescent="0.3">
      <c r="A980" t="s">
        <v>4700</v>
      </c>
      <c r="B980" t="s">
        <v>1209</v>
      </c>
      <c r="C980" t="s">
        <v>1210</v>
      </c>
      <c r="D980" t="s">
        <v>1890</v>
      </c>
      <c r="E980" t="s">
        <v>49</v>
      </c>
      <c r="F980" t="s">
        <v>50</v>
      </c>
      <c r="G980" t="s">
        <v>4701</v>
      </c>
      <c r="H980" t="s">
        <v>1241</v>
      </c>
      <c r="I980" t="s">
        <v>19</v>
      </c>
      <c r="J980" t="s">
        <v>20</v>
      </c>
      <c r="K980" t="s">
        <v>25</v>
      </c>
      <c r="L980" t="s">
        <v>26</v>
      </c>
      <c r="M980" t="s">
        <v>27</v>
      </c>
      <c r="N980" t="s">
        <v>20</v>
      </c>
      <c r="O980" t="s">
        <v>31</v>
      </c>
      <c r="P980" t="s">
        <v>31</v>
      </c>
    </row>
    <row r="981" spans="1:16" x14ac:dyDescent="0.3">
      <c r="A981" t="s">
        <v>4702</v>
      </c>
      <c r="B981" t="s">
        <v>1209</v>
      </c>
      <c r="C981" t="s">
        <v>1210</v>
      </c>
      <c r="D981" t="s">
        <v>1952</v>
      </c>
      <c r="E981" t="s">
        <v>49</v>
      </c>
      <c r="F981" t="s">
        <v>50</v>
      </c>
      <c r="G981" t="s">
        <v>4703</v>
      </c>
      <c r="H981" t="s">
        <v>4704</v>
      </c>
      <c r="I981" t="s">
        <v>19</v>
      </c>
      <c r="J981" t="s">
        <v>20</v>
      </c>
      <c r="K981" t="s">
        <v>25</v>
      </c>
      <c r="L981" t="s">
        <v>26</v>
      </c>
      <c r="M981" t="s">
        <v>27</v>
      </c>
      <c r="N981" t="s">
        <v>20</v>
      </c>
      <c r="O981" t="s">
        <v>31</v>
      </c>
      <c r="P981" t="s">
        <v>31</v>
      </c>
    </row>
    <row r="982" spans="1:16" x14ac:dyDescent="0.3">
      <c r="A982" t="s">
        <v>4705</v>
      </c>
      <c r="B982" t="s">
        <v>1209</v>
      </c>
      <c r="C982" t="s">
        <v>1210</v>
      </c>
      <c r="D982" t="s">
        <v>1900</v>
      </c>
      <c r="E982" t="s">
        <v>49</v>
      </c>
      <c r="F982" t="s">
        <v>51</v>
      </c>
      <c r="G982" t="s">
        <v>4706</v>
      </c>
      <c r="H982" t="s">
        <v>4707</v>
      </c>
      <c r="I982" t="s">
        <v>19</v>
      </c>
      <c r="J982" t="s">
        <v>20</v>
      </c>
      <c r="K982" t="s">
        <v>25</v>
      </c>
      <c r="L982" t="s">
        <v>26</v>
      </c>
      <c r="M982" t="s">
        <v>53</v>
      </c>
      <c r="N982" t="s">
        <v>20</v>
      </c>
      <c r="O982" t="s">
        <v>31</v>
      </c>
      <c r="P982" t="s">
        <v>31</v>
      </c>
    </row>
    <row r="983" spans="1:16" x14ac:dyDescent="0.3">
      <c r="A983" t="s">
        <v>4708</v>
      </c>
      <c r="B983" t="s">
        <v>1209</v>
      </c>
      <c r="C983" t="s">
        <v>1210</v>
      </c>
      <c r="D983" t="s">
        <v>1960</v>
      </c>
      <c r="E983" t="s">
        <v>49</v>
      </c>
      <c r="F983" t="s">
        <v>50</v>
      </c>
      <c r="G983" t="s">
        <v>4709</v>
      </c>
      <c r="H983" t="s">
        <v>4710</v>
      </c>
      <c r="I983" t="s">
        <v>19</v>
      </c>
      <c r="J983" t="s">
        <v>20</v>
      </c>
      <c r="K983" t="s">
        <v>25</v>
      </c>
      <c r="L983" t="s">
        <v>26</v>
      </c>
      <c r="M983" t="s">
        <v>27</v>
      </c>
      <c r="N983" t="s">
        <v>20</v>
      </c>
      <c r="O983" t="s">
        <v>31</v>
      </c>
      <c r="P983" t="s">
        <v>31</v>
      </c>
    </row>
    <row r="984" spans="1:16" x14ac:dyDescent="0.3">
      <c r="A984" t="s">
        <v>4711</v>
      </c>
      <c r="B984" t="s">
        <v>1209</v>
      </c>
      <c r="C984" t="s">
        <v>1210</v>
      </c>
      <c r="D984" t="s">
        <v>1909</v>
      </c>
      <c r="E984" t="s">
        <v>49</v>
      </c>
      <c r="F984" t="s">
        <v>50</v>
      </c>
      <c r="G984" t="s">
        <v>4712</v>
      </c>
      <c r="H984" t="s">
        <v>4713</v>
      </c>
      <c r="I984" t="s">
        <v>19</v>
      </c>
      <c r="J984" t="s">
        <v>20</v>
      </c>
      <c r="K984" t="s">
        <v>25</v>
      </c>
      <c r="L984" t="s">
        <v>26</v>
      </c>
      <c r="M984" t="s">
        <v>27</v>
      </c>
      <c r="N984" t="s">
        <v>20</v>
      </c>
      <c r="O984" t="s">
        <v>31</v>
      </c>
      <c r="P984" t="s">
        <v>31</v>
      </c>
    </row>
    <row r="985" spans="1:16" x14ac:dyDescent="0.3">
      <c r="A985" t="s">
        <v>4714</v>
      </c>
      <c r="B985" t="s">
        <v>1209</v>
      </c>
      <c r="C985" t="s">
        <v>1210</v>
      </c>
      <c r="D985" t="s">
        <v>2082</v>
      </c>
      <c r="E985" t="s">
        <v>49</v>
      </c>
      <c r="F985" t="s">
        <v>50</v>
      </c>
      <c r="G985" t="s">
        <v>1211</v>
      </c>
      <c r="H985" t="s">
        <v>4715</v>
      </c>
      <c r="I985" t="s">
        <v>19</v>
      </c>
      <c r="J985" t="s">
        <v>20</v>
      </c>
      <c r="K985" t="s">
        <v>25</v>
      </c>
      <c r="L985" t="s">
        <v>26</v>
      </c>
      <c r="M985" t="s">
        <v>27</v>
      </c>
      <c r="N985" t="s">
        <v>20</v>
      </c>
      <c r="O985" t="s">
        <v>31</v>
      </c>
      <c r="P985" t="s">
        <v>31</v>
      </c>
    </row>
    <row r="986" spans="1:16" x14ac:dyDescent="0.3">
      <c r="A986" t="s">
        <v>4716</v>
      </c>
      <c r="B986" t="s">
        <v>1209</v>
      </c>
      <c r="C986" t="s">
        <v>1210</v>
      </c>
      <c r="D986" t="s">
        <v>2085</v>
      </c>
      <c r="E986" t="s">
        <v>49</v>
      </c>
      <c r="F986" t="s">
        <v>50</v>
      </c>
      <c r="G986" t="s">
        <v>4717</v>
      </c>
      <c r="H986" t="s">
        <v>4718</v>
      </c>
      <c r="I986" t="s">
        <v>19</v>
      </c>
      <c r="J986" t="s">
        <v>20</v>
      </c>
      <c r="K986" t="s">
        <v>25</v>
      </c>
      <c r="L986" t="s">
        <v>26</v>
      </c>
      <c r="M986" t="s">
        <v>27</v>
      </c>
      <c r="N986" t="s">
        <v>20</v>
      </c>
      <c r="O986" t="s">
        <v>31</v>
      </c>
      <c r="P986" t="s">
        <v>31</v>
      </c>
    </row>
    <row r="987" spans="1:16" x14ac:dyDescent="0.3">
      <c r="A987" t="s">
        <v>4719</v>
      </c>
      <c r="B987" t="s">
        <v>1209</v>
      </c>
      <c r="C987" t="s">
        <v>1210</v>
      </c>
      <c r="D987" t="s">
        <v>2090</v>
      </c>
      <c r="E987" t="s">
        <v>49</v>
      </c>
      <c r="F987" t="s">
        <v>51</v>
      </c>
      <c r="G987" t="s">
        <v>3050</v>
      </c>
      <c r="H987" t="s">
        <v>248</v>
      </c>
      <c r="I987" t="s">
        <v>19</v>
      </c>
      <c r="J987" t="s">
        <v>20</v>
      </c>
      <c r="K987" t="s">
        <v>25</v>
      </c>
      <c r="L987" t="s">
        <v>26</v>
      </c>
      <c r="M987" t="s">
        <v>53</v>
      </c>
      <c r="N987" t="s">
        <v>20</v>
      </c>
      <c r="O987" t="s">
        <v>31</v>
      </c>
      <c r="P987" t="s">
        <v>31</v>
      </c>
    </row>
    <row r="988" spans="1:16" x14ac:dyDescent="0.3">
      <c r="A988" t="s">
        <v>4720</v>
      </c>
      <c r="B988" t="s">
        <v>1209</v>
      </c>
      <c r="C988" t="s">
        <v>1210</v>
      </c>
      <c r="D988" t="s">
        <v>2024</v>
      </c>
      <c r="E988" t="s">
        <v>49</v>
      </c>
      <c r="F988" t="s">
        <v>50</v>
      </c>
      <c r="G988" t="s">
        <v>4721</v>
      </c>
      <c r="H988" t="s">
        <v>340</v>
      </c>
      <c r="I988" t="s">
        <v>19</v>
      </c>
      <c r="J988" t="s">
        <v>20</v>
      </c>
      <c r="K988" t="s">
        <v>25</v>
      </c>
      <c r="L988" t="s">
        <v>26</v>
      </c>
      <c r="M988" t="s">
        <v>27</v>
      </c>
      <c r="N988" t="s">
        <v>20</v>
      </c>
      <c r="O988" t="s">
        <v>21</v>
      </c>
      <c r="P988" t="s">
        <v>21</v>
      </c>
    </row>
    <row r="989" spans="1:16" x14ac:dyDescent="0.3">
      <c r="A989" t="s">
        <v>4722</v>
      </c>
      <c r="B989" t="s">
        <v>1209</v>
      </c>
      <c r="C989" t="s">
        <v>1210</v>
      </c>
      <c r="D989" t="s">
        <v>2099</v>
      </c>
      <c r="E989" t="s">
        <v>49</v>
      </c>
      <c r="F989" t="s">
        <v>50</v>
      </c>
      <c r="G989" t="s">
        <v>4723</v>
      </c>
      <c r="H989" t="s">
        <v>4724</v>
      </c>
      <c r="I989" t="s">
        <v>19</v>
      </c>
      <c r="J989" t="s">
        <v>20</v>
      </c>
      <c r="K989" t="s">
        <v>25</v>
      </c>
      <c r="L989" t="s">
        <v>26</v>
      </c>
      <c r="M989" t="s">
        <v>27</v>
      </c>
      <c r="N989" t="s">
        <v>20</v>
      </c>
      <c r="O989" t="s">
        <v>31</v>
      </c>
      <c r="P989" t="s">
        <v>31</v>
      </c>
    </row>
    <row r="990" spans="1:16" x14ac:dyDescent="0.3">
      <c r="A990" t="s">
        <v>4725</v>
      </c>
      <c r="B990" t="s">
        <v>1209</v>
      </c>
      <c r="C990" t="s">
        <v>1210</v>
      </c>
      <c r="D990" t="s">
        <v>1993</v>
      </c>
      <c r="E990" t="s">
        <v>49</v>
      </c>
      <c r="F990" t="s">
        <v>50</v>
      </c>
      <c r="G990" t="s">
        <v>4726</v>
      </c>
      <c r="H990" t="s">
        <v>4727</v>
      </c>
      <c r="I990" t="s">
        <v>19</v>
      </c>
      <c r="J990" t="s">
        <v>20</v>
      </c>
      <c r="K990" t="s">
        <v>25</v>
      </c>
      <c r="L990" t="s">
        <v>26</v>
      </c>
      <c r="M990" t="s">
        <v>27</v>
      </c>
      <c r="N990" t="s">
        <v>20</v>
      </c>
      <c r="O990" t="s">
        <v>31</v>
      </c>
      <c r="P990" t="s">
        <v>31</v>
      </c>
    </row>
    <row r="991" spans="1:16" x14ac:dyDescent="0.3">
      <c r="A991" t="s">
        <v>4728</v>
      </c>
      <c r="B991" t="s">
        <v>1209</v>
      </c>
      <c r="C991" t="s">
        <v>1210</v>
      </c>
      <c r="D991" t="s">
        <v>1996</v>
      </c>
      <c r="E991" t="s">
        <v>49</v>
      </c>
      <c r="F991" t="s">
        <v>50</v>
      </c>
      <c r="G991" t="s">
        <v>4729</v>
      </c>
      <c r="H991" t="s">
        <v>4730</v>
      </c>
      <c r="I991" t="s">
        <v>19</v>
      </c>
      <c r="J991" t="s">
        <v>20</v>
      </c>
      <c r="K991" t="s">
        <v>25</v>
      </c>
      <c r="L991" t="s">
        <v>26</v>
      </c>
      <c r="M991" t="s">
        <v>27</v>
      </c>
      <c r="N991" t="s">
        <v>20</v>
      </c>
      <c r="O991" t="s">
        <v>31</v>
      </c>
      <c r="P991" t="s">
        <v>31</v>
      </c>
    </row>
    <row r="992" spans="1:16" x14ac:dyDescent="0.3">
      <c r="A992" t="s">
        <v>4731</v>
      </c>
      <c r="B992" t="s">
        <v>1209</v>
      </c>
      <c r="C992" t="s">
        <v>1210</v>
      </c>
      <c r="D992" t="s">
        <v>2003</v>
      </c>
      <c r="E992" t="s">
        <v>49</v>
      </c>
      <c r="F992" t="s">
        <v>50</v>
      </c>
      <c r="G992" t="s">
        <v>1391</v>
      </c>
      <c r="H992" t="s">
        <v>4732</v>
      </c>
      <c r="I992" t="s">
        <v>19</v>
      </c>
      <c r="J992" t="s">
        <v>20</v>
      </c>
      <c r="K992" t="s">
        <v>25</v>
      </c>
      <c r="L992" t="s">
        <v>26</v>
      </c>
      <c r="M992" t="s">
        <v>27</v>
      </c>
      <c r="N992" t="s">
        <v>20</v>
      </c>
      <c r="O992" t="s">
        <v>31</v>
      </c>
      <c r="P992" t="s">
        <v>31</v>
      </c>
    </row>
    <row r="993" spans="1:16" x14ac:dyDescent="0.3">
      <c r="A993" t="s">
        <v>4733</v>
      </c>
      <c r="B993" t="s">
        <v>1209</v>
      </c>
      <c r="C993" t="s">
        <v>1210</v>
      </c>
      <c r="D993" t="s">
        <v>2006</v>
      </c>
      <c r="E993" t="s">
        <v>49</v>
      </c>
      <c r="F993" t="s">
        <v>50</v>
      </c>
      <c r="G993" t="s">
        <v>4734</v>
      </c>
      <c r="H993" t="s">
        <v>4735</v>
      </c>
      <c r="I993" t="s">
        <v>19</v>
      </c>
      <c r="J993" t="s">
        <v>20</v>
      </c>
      <c r="K993" t="s">
        <v>25</v>
      </c>
      <c r="L993" t="s">
        <v>26</v>
      </c>
      <c r="M993" t="s">
        <v>27</v>
      </c>
      <c r="N993" t="s">
        <v>20</v>
      </c>
      <c r="O993" t="s">
        <v>31</v>
      </c>
      <c r="P993" t="s">
        <v>31</v>
      </c>
    </row>
    <row r="994" spans="1:16" x14ac:dyDescent="0.3">
      <c r="A994" t="s">
        <v>4736</v>
      </c>
      <c r="B994" t="s">
        <v>262</v>
      </c>
      <c r="C994" t="s">
        <v>263</v>
      </c>
      <c r="D994" t="s">
        <v>2013</v>
      </c>
      <c r="E994" t="s">
        <v>213</v>
      </c>
      <c r="F994" t="s">
        <v>50</v>
      </c>
      <c r="G994" t="s">
        <v>1229</v>
      </c>
      <c r="H994" t="s">
        <v>4737</v>
      </c>
      <c r="I994" t="s">
        <v>19</v>
      </c>
      <c r="J994" t="s">
        <v>4738</v>
      </c>
      <c r="K994" t="s">
        <v>32</v>
      </c>
      <c r="L994" t="s">
        <v>26</v>
      </c>
      <c r="M994" t="s">
        <v>53</v>
      </c>
      <c r="N994" t="s">
        <v>20</v>
      </c>
      <c r="O994" t="s">
        <v>43</v>
      </c>
      <c r="P994" t="s">
        <v>43</v>
      </c>
    </row>
    <row r="995" spans="1:16" x14ac:dyDescent="0.3">
      <c r="A995" t="s">
        <v>4739</v>
      </c>
      <c r="B995" t="s">
        <v>262</v>
      </c>
      <c r="C995" t="s">
        <v>263</v>
      </c>
      <c r="D995" t="s">
        <v>1864</v>
      </c>
      <c r="E995" t="s">
        <v>213</v>
      </c>
      <c r="F995" t="s">
        <v>50</v>
      </c>
      <c r="G995" t="s">
        <v>4740</v>
      </c>
      <c r="H995" t="s">
        <v>4741</v>
      </c>
      <c r="I995" t="s">
        <v>19</v>
      </c>
      <c r="J995" t="s">
        <v>4742</v>
      </c>
      <c r="K995" t="s">
        <v>32</v>
      </c>
      <c r="L995" t="s">
        <v>26</v>
      </c>
      <c r="M995" t="s">
        <v>53</v>
      </c>
      <c r="N995" t="s">
        <v>20</v>
      </c>
      <c r="O995" t="s">
        <v>43</v>
      </c>
      <c r="P995" t="s">
        <v>43</v>
      </c>
    </row>
    <row r="996" spans="1:16" x14ac:dyDescent="0.3">
      <c r="A996" t="s">
        <v>4743</v>
      </c>
      <c r="B996" t="s">
        <v>262</v>
      </c>
      <c r="C996" t="s">
        <v>263</v>
      </c>
      <c r="D996" t="s">
        <v>1927</v>
      </c>
      <c r="E996" t="s">
        <v>213</v>
      </c>
      <c r="F996" t="s">
        <v>50</v>
      </c>
      <c r="G996" t="s">
        <v>4744</v>
      </c>
      <c r="H996" t="s">
        <v>4745</v>
      </c>
      <c r="I996" t="s">
        <v>19</v>
      </c>
      <c r="J996" t="s">
        <v>4746</v>
      </c>
      <c r="K996" t="s">
        <v>32</v>
      </c>
      <c r="L996" t="s">
        <v>26</v>
      </c>
      <c r="M996" t="s">
        <v>53</v>
      </c>
      <c r="N996" t="s">
        <v>20</v>
      </c>
      <c r="O996" t="s">
        <v>43</v>
      </c>
      <c r="P996" t="s">
        <v>43</v>
      </c>
    </row>
    <row r="997" spans="1:16" x14ac:dyDescent="0.3">
      <c r="A997" t="s">
        <v>4747</v>
      </c>
      <c r="B997" t="s">
        <v>262</v>
      </c>
      <c r="C997" t="s">
        <v>263</v>
      </c>
      <c r="D997" t="s">
        <v>1871</v>
      </c>
      <c r="E997" t="s">
        <v>213</v>
      </c>
      <c r="F997" t="s">
        <v>50</v>
      </c>
      <c r="G997" t="s">
        <v>4748</v>
      </c>
      <c r="H997" t="s">
        <v>4749</v>
      </c>
      <c r="I997" t="s">
        <v>19</v>
      </c>
      <c r="J997" t="s">
        <v>4750</v>
      </c>
      <c r="K997" t="s">
        <v>32</v>
      </c>
      <c r="L997" t="s">
        <v>26</v>
      </c>
      <c r="M997" t="s">
        <v>53</v>
      </c>
      <c r="N997" t="s">
        <v>20</v>
      </c>
      <c r="O997" t="s">
        <v>43</v>
      </c>
      <c r="P997" t="s">
        <v>43</v>
      </c>
    </row>
    <row r="998" spans="1:16" x14ac:dyDescent="0.3">
      <c r="A998" t="s">
        <v>4751</v>
      </c>
      <c r="B998" t="s">
        <v>262</v>
      </c>
      <c r="C998" t="s">
        <v>263</v>
      </c>
      <c r="D998" t="s">
        <v>1936</v>
      </c>
      <c r="E998" t="s">
        <v>213</v>
      </c>
      <c r="F998" t="s">
        <v>50</v>
      </c>
      <c r="G998" t="s">
        <v>1409</v>
      </c>
      <c r="H998" t="s">
        <v>4752</v>
      </c>
      <c r="I998" t="s">
        <v>19</v>
      </c>
      <c r="J998" t="s">
        <v>20</v>
      </c>
      <c r="K998" t="s">
        <v>25</v>
      </c>
      <c r="L998" t="s">
        <v>26</v>
      </c>
      <c r="M998" t="s">
        <v>53</v>
      </c>
      <c r="N998" t="s">
        <v>20</v>
      </c>
      <c r="O998" t="s">
        <v>43</v>
      </c>
      <c r="P998" t="s">
        <v>43</v>
      </c>
    </row>
    <row r="999" spans="1:16" x14ac:dyDescent="0.3">
      <c r="A999" t="s">
        <v>4753</v>
      </c>
      <c r="B999" t="s">
        <v>262</v>
      </c>
      <c r="C999" t="s">
        <v>263</v>
      </c>
      <c r="D999" t="s">
        <v>1943</v>
      </c>
      <c r="E999" t="s">
        <v>213</v>
      </c>
      <c r="F999" t="s">
        <v>50</v>
      </c>
      <c r="G999" t="s">
        <v>1953</v>
      </c>
      <c r="H999" t="s">
        <v>4754</v>
      </c>
      <c r="I999" t="s">
        <v>19</v>
      </c>
      <c r="J999" t="s">
        <v>4755</v>
      </c>
      <c r="K999" t="s">
        <v>32</v>
      </c>
      <c r="L999" t="s">
        <v>26</v>
      </c>
      <c r="M999" t="s">
        <v>53</v>
      </c>
      <c r="N999" t="s">
        <v>20</v>
      </c>
      <c r="O999" t="s">
        <v>43</v>
      </c>
      <c r="P999" t="s">
        <v>43</v>
      </c>
    </row>
    <row r="1000" spans="1:16" x14ac:dyDescent="0.3">
      <c r="A1000" t="s">
        <v>4756</v>
      </c>
      <c r="B1000" t="s">
        <v>262</v>
      </c>
      <c r="C1000" t="s">
        <v>263</v>
      </c>
      <c r="D1000" t="s">
        <v>1890</v>
      </c>
      <c r="E1000" t="s">
        <v>213</v>
      </c>
      <c r="F1000" t="s">
        <v>50</v>
      </c>
      <c r="G1000" t="s">
        <v>386</v>
      </c>
      <c r="H1000" t="s">
        <v>1095</v>
      </c>
      <c r="I1000" t="s">
        <v>19</v>
      </c>
      <c r="J1000" t="s">
        <v>4757</v>
      </c>
      <c r="K1000" t="s">
        <v>32</v>
      </c>
      <c r="L1000" t="s">
        <v>26</v>
      </c>
      <c r="M1000" t="s">
        <v>53</v>
      </c>
      <c r="N1000" t="s">
        <v>20</v>
      </c>
      <c r="O1000" t="s">
        <v>43</v>
      </c>
      <c r="P1000" t="s">
        <v>43</v>
      </c>
    </row>
    <row r="1001" spans="1:16" x14ac:dyDescent="0.3">
      <c r="A1001" t="s">
        <v>4758</v>
      </c>
      <c r="B1001" t="s">
        <v>262</v>
      </c>
      <c r="C1001" t="s">
        <v>263</v>
      </c>
      <c r="D1001" t="s">
        <v>1952</v>
      </c>
      <c r="E1001" t="s">
        <v>213</v>
      </c>
      <c r="F1001" t="s">
        <v>50</v>
      </c>
      <c r="G1001" t="s">
        <v>4574</v>
      </c>
      <c r="H1001" t="s">
        <v>4759</v>
      </c>
      <c r="I1001" t="s">
        <v>19</v>
      </c>
      <c r="J1001" t="s">
        <v>4760</v>
      </c>
      <c r="K1001" t="s">
        <v>32</v>
      </c>
      <c r="L1001" t="s">
        <v>26</v>
      </c>
      <c r="M1001" t="s">
        <v>53</v>
      </c>
      <c r="N1001" t="s">
        <v>20</v>
      </c>
      <c r="O1001" t="s">
        <v>43</v>
      </c>
      <c r="P1001" t="s">
        <v>43</v>
      </c>
    </row>
    <row r="1002" spans="1:16" x14ac:dyDescent="0.3">
      <c r="A1002" t="s">
        <v>4761</v>
      </c>
      <c r="B1002" t="s">
        <v>262</v>
      </c>
      <c r="C1002" t="s">
        <v>263</v>
      </c>
      <c r="D1002" t="s">
        <v>1900</v>
      </c>
      <c r="E1002" t="s">
        <v>213</v>
      </c>
      <c r="F1002" t="s">
        <v>50</v>
      </c>
      <c r="G1002" t="s">
        <v>1839</v>
      </c>
      <c r="H1002" t="s">
        <v>1265</v>
      </c>
      <c r="I1002" t="s">
        <v>19</v>
      </c>
      <c r="J1002" t="s">
        <v>4762</v>
      </c>
      <c r="K1002" t="s">
        <v>32</v>
      </c>
      <c r="L1002" t="s">
        <v>26</v>
      </c>
      <c r="M1002" t="s">
        <v>53</v>
      </c>
      <c r="N1002" t="s">
        <v>20</v>
      </c>
      <c r="O1002" t="s">
        <v>43</v>
      </c>
      <c r="P1002" t="s">
        <v>43</v>
      </c>
    </row>
    <row r="1003" spans="1:16" x14ac:dyDescent="0.3">
      <c r="A1003" t="s">
        <v>4763</v>
      </c>
      <c r="B1003" t="s">
        <v>262</v>
      </c>
      <c r="C1003" t="s">
        <v>263</v>
      </c>
      <c r="D1003" t="s">
        <v>1960</v>
      </c>
      <c r="E1003" t="s">
        <v>213</v>
      </c>
      <c r="F1003" t="s">
        <v>50</v>
      </c>
      <c r="G1003" t="s">
        <v>4764</v>
      </c>
      <c r="H1003" t="s">
        <v>4765</v>
      </c>
      <c r="I1003" t="s">
        <v>19</v>
      </c>
      <c r="J1003" t="s">
        <v>4766</v>
      </c>
      <c r="K1003" t="s">
        <v>32</v>
      </c>
      <c r="L1003" t="s">
        <v>26</v>
      </c>
      <c r="M1003" t="s">
        <v>53</v>
      </c>
      <c r="N1003" t="s">
        <v>20</v>
      </c>
      <c r="O1003" t="s">
        <v>43</v>
      </c>
      <c r="P1003" t="s">
        <v>43</v>
      </c>
    </row>
    <row r="1004" spans="1:16" x14ac:dyDescent="0.3">
      <c r="A1004" t="s">
        <v>4767</v>
      </c>
      <c r="B1004" t="s">
        <v>262</v>
      </c>
      <c r="C1004" t="s">
        <v>263</v>
      </c>
      <c r="D1004" t="s">
        <v>1909</v>
      </c>
      <c r="E1004" t="s">
        <v>213</v>
      </c>
      <c r="F1004" t="s">
        <v>50</v>
      </c>
      <c r="G1004" t="s">
        <v>4768</v>
      </c>
      <c r="H1004" t="s">
        <v>4769</v>
      </c>
      <c r="I1004" t="s">
        <v>19</v>
      </c>
      <c r="J1004" t="s">
        <v>4770</v>
      </c>
      <c r="K1004" t="s">
        <v>32</v>
      </c>
      <c r="L1004" t="s">
        <v>26</v>
      </c>
      <c r="M1004" t="s">
        <v>53</v>
      </c>
      <c r="N1004" t="s">
        <v>20</v>
      </c>
      <c r="O1004" t="s">
        <v>43</v>
      </c>
      <c r="P1004" t="s">
        <v>43</v>
      </c>
    </row>
    <row r="1005" spans="1:16" x14ac:dyDescent="0.3">
      <c r="A1005" t="s">
        <v>4771</v>
      </c>
      <c r="B1005" t="s">
        <v>262</v>
      </c>
      <c r="C1005" t="s">
        <v>263</v>
      </c>
      <c r="D1005" t="s">
        <v>2082</v>
      </c>
      <c r="E1005" t="s">
        <v>213</v>
      </c>
      <c r="F1005" t="s">
        <v>50</v>
      </c>
      <c r="G1005" t="s">
        <v>4772</v>
      </c>
      <c r="H1005" t="s">
        <v>18</v>
      </c>
      <c r="I1005" t="s">
        <v>19</v>
      </c>
      <c r="J1005" t="s">
        <v>4773</v>
      </c>
      <c r="K1005" t="s">
        <v>32</v>
      </c>
      <c r="L1005" t="s">
        <v>26</v>
      </c>
      <c r="M1005" t="s">
        <v>20</v>
      </c>
      <c r="N1005" t="s">
        <v>20</v>
      </c>
      <c r="O1005" t="s">
        <v>43</v>
      </c>
      <c r="P1005" t="s">
        <v>21</v>
      </c>
    </row>
    <row r="1006" spans="1:16" x14ac:dyDescent="0.3">
      <c r="A1006" t="s">
        <v>4774</v>
      </c>
      <c r="B1006" t="s">
        <v>262</v>
      </c>
      <c r="C1006" t="s">
        <v>263</v>
      </c>
      <c r="D1006" t="s">
        <v>2085</v>
      </c>
      <c r="E1006" t="s">
        <v>213</v>
      </c>
      <c r="F1006" t="s">
        <v>50</v>
      </c>
      <c r="G1006" t="s">
        <v>1761</v>
      </c>
      <c r="H1006" t="s">
        <v>4775</v>
      </c>
      <c r="I1006" t="s">
        <v>19</v>
      </c>
      <c r="J1006" t="s">
        <v>4776</v>
      </c>
      <c r="K1006" t="s">
        <v>32</v>
      </c>
      <c r="L1006" t="s">
        <v>26</v>
      </c>
      <c r="M1006" t="s">
        <v>53</v>
      </c>
      <c r="N1006" t="s">
        <v>20</v>
      </c>
      <c r="O1006" t="s">
        <v>43</v>
      </c>
      <c r="P1006" t="s">
        <v>43</v>
      </c>
    </row>
    <row r="1007" spans="1:16" x14ac:dyDescent="0.3">
      <c r="A1007" t="s">
        <v>4777</v>
      </c>
      <c r="B1007" t="s">
        <v>262</v>
      </c>
      <c r="C1007" t="s">
        <v>263</v>
      </c>
      <c r="D1007" t="s">
        <v>2090</v>
      </c>
      <c r="E1007" t="s">
        <v>213</v>
      </c>
      <c r="F1007" t="s">
        <v>50</v>
      </c>
      <c r="G1007" t="s">
        <v>4778</v>
      </c>
      <c r="H1007" t="s">
        <v>4779</v>
      </c>
      <c r="I1007" t="s">
        <v>19</v>
      </c>
      <c r="J1007" t="s">
        <v>4780</v>
      </c>
      <c r="K1007" t="s">
        <v>32</v>
      </c>
      <c r="L1007" t="s">
        <v>26</v>
      </c>
      <c r="M1007" t="s">
        <v>53</v>
      </c>
      <c r="N1007" t="s">
        <v>20</v>
      </c>
      <c r="O1007" t="s">
        <v>43</v>
      </c>
      <c r="P1007" t="s">
        <v>43</v>
      </c>
    </row>
    <row r="1008" spans="1:16" x14ac:dyDescent="0.3">
      <c r="A1008" t="s">
        <v>4781</v>
      </c>
      <c r="B1008" t="s">
        <v>262</v>
      </c>
      <c r="C1008" t="s">
        <v>263</v>
      </c>
      <c r="D1008" t="s">
        <v>2024</v>
      </c>
      <c r="E1008" t="s">
        <v>213</v>
      </c>
      <c r="F1008" t="s">
        <v>50</v>
      </c>
      <c r="G1008" t="s">
        <v>4782</v>
      </c>
      <c r="H1008" t="s">
        <v>4783</v>
      </c>
      <c r="I1008" t="s">
        <v>19</v>
      </c>
      <c r="J1008" t="s">
        <v>20</v>
      </c>
      <c r="K1008" t="s">
        <v>25</v>
      </c>
      <c r="L1008" t="s">
        <v>26</v>
      </c>
      <c r="M1008" t="s">
        <v>53</v>
      </c>
      <c r="N1008" t="s">
        <v>20</v>
      </c>
      <c r="O1008" t="s">
        <v>43</v>
      </c>
      <c r="P1008" t="s">
        <v>43</v>
      </c>
    </row>
    <row r="1009" spans="1:16" x14ac:dyDescent="0.3">
      <c r="A1009" t="s">
        <v>4784</v>
      </c>
      <c r="B1009" t="s">
        <v>262</v>
      </c>
      <c r="C1009" t="s">
        <v>263</v>
      </c>
      <c r="D1009" t="s">
        <v>2099</v>
      </c>
      <c r="E1009" t="s">
        <v>213</v>
      </c>
      <c r="F1009" t="s">
        <v>50</v>
      </c>
      <c r="G1009" t="s">
        <v>4785</v>
      </c>
      <c r="H1009" t="s">
        <v>720</v>
      </c>
      <c r="I1009" t="s">
        <v>19</v>
      </c>
      <c r="J1009" t="s">
        <v>1398</v>
      </c>
      <c r="K1009" t="s">
        <v>32</v>
      </c>
      <c r="L1009" t="s">
        <v>26</v>
      </c>
      <c r="M1009" t="s">
        <v>53</v>
      </c>
      <c r="N1009" t="s">
        <v>20</v>
      </c>
      <c r="O1009" t="s">
        <v>43</v>
      </c>
      <c r="P1009" t="s">
        <v>43</v>
      </c>
    </row>
    <row r="1010" spans="1:16" x14ac:dyDescent="0.3">
      <c r="A1010" t="s">
        <v>4786</v>
      </c>
      <c r="B1010" t="s">
        <v>262</v>
      </c>
      <c r="C1010" t="s">
        <v>263</v>
      </c>
      <c r="D1010" t="s">
        <v>1993</v>
      </c>
      <c r="E1010" t="s">
        <v>213</v>
      </c>
      <c r="F1010" t="s">
        <v>50</v>
      </c>
      <c r="G1010" t="s">
        <v>4787</v>
      </c>
      <c r="H1010" t="s">
        <v>4788</v>
      </c>
      <c r="I1010" t="s">
        <v>19</v>
      </c>
      <c r="J1010" t="s">
        <v>4789</v>
      </c>
      <c r="K1010" t="s">
        <v>32</v>
      </c>
      <c r="L1010" t="s">
        <v>26</v>
      </c>
      <c r="M1010" t="s">
        <v>53</v>
      </c>
      <c r="N1010" t="s">
        <v>20</v>
      </c>
      <c r="O1010" t="s">
        <v>43</v>
      </c>
      <c r="P1010" t="s">
        <v>43</v>
      </c>
    </row>
    <row r="1011" spans="1:16" x14ac:dyDescent="0.3">
      <c r="A1011" t="s">
        <v>4790</v>
      </c>
      <c r="B1011" t="s">
        <v>262</v>
      </c>
      <c r="C1011" t="s">
        <v>263</v>
      </c>
      <c r="D1011" t="s">
        <v>1996</v>
      </c>
      <c r="E1011" t="s">
        <v>213</v>
      </c>
      <c r="F1011" t="s">
        <v>50</v>
      </c>
      <c r="G1011" t="s">
        <v>1520</v>
      </c>
      <c r="H1011" t="s">
        <v>4791</v>
      </c>
      <c r="I1011" t="s">
        <v>19</v>
      </c>
      <c r="J1011" t="s">
        <v>4792</v>
      </c>
      <c r="K1011" t="s">
        <v>32</v>
      </c>
      <c r="L1011" t="s">
        <v>26</v>
      </c>
      <c r="M1011" t="s">
        <v>53</v>
      </c>
      <c r="N1011" t="s">
        <v>20</v>
      </c>
      <c r="O1011" t="s">
        <v>43</v>
      </c>
      <c r="P1011" t="s">
        <v>43</v>
      </c>
    </row>
    <row r="1012" spans="1:16" x14ac:dyDescent="0.3">
      <c r="A1012" t="s">
        <v>4793</v>
      </c>
      <c r="B1012" t="s">
        <v>262</v>
      </c>
      <c r="C1012" t="s">
        <v>263</v>
      </c>
      <c r="D1012" t="s">
        <v>2000</v>
      </c>
      <c r="E1012" t="s">
        <v>213</v>
      </c>
      <c r="F1012" t="s">
        <v>50</v>
      </c>
      <c r="G1012" t="s">
        <v>4794</v>
      </c>
      <c r="H1012" t="s">
        <v>4795</v>
      </c>
      <c r="I1012" t="s">
        <v>19</v>
      </c>
      <c r="J1012" t="s">
        <v>4796</v>
      </c>
      <c r="K1012" t="s">
        <v>32</v>
      </c>
      <c r="L1012" t="s">
        <v>26</v>
      </c>
      <c r="M1012" t="s">
        <v>53</v>
      </c>
      <c r="N1012" t="s">
        <v>20</v>
      </c>
      <c r="O1012" t="s">
        <v>43</v>
      </c>
      <c r="P1012" t="s">
        <v>43</v>
      </c>
    </row>
    <row r="1013" spans="1:16" x14ac:dyDescent="0.3">
      <c r="A1013" t="s">
        <v>4797</v>
      </c>
      <c r="B1013" t="s">
        <v>262</v>
      </c>
      <c r="C1013" t="s">
        <v>263</v>
      </c>
      <c r="D1013" t="s">
        <v>2003</v>
      </c>
      <c r="E1013" t="s">
        <v>213</v>
      </c>
      <c r="F1013" t="s">
        <v>50</v>
      </c>
      <c r="G1013" t="s">
        <v>4798</v>
      </c>
      <c r="H1013" t="s">
        <v>4799</v>
      </c>
      <c r="I1013" t="s">
        <v>19</v>
      </c>
      <c r="J1013" t="s">
        <v>4800</v>
      </c>
      <c r="K1013" t="s">
        <v>32</v>
      </c>
      <c r="L1013" t="s">
        <v>26</v>
      </c>
      <c r="M1013" t="s">
        <v>53</v>
      </c>
      <c r="N1013" t="s">
        <v>20</v>
      </c>
      <c r="O1013" t="s">
        <v>43</v>
      </c>
      <c r="P1013" t="s">
        <v>43</v>
      </c>
    </row>
    <row r="1014" spans="1:16" x14ac:dyDescent="0.3">
      <c r="A1014" t="s">
        <v>4801</v>
      </c>
      <c r="B1014" t="s">
        <v>262</v>
      </c>
      <c r="C1014" t="s">
        <v>263</v>
      </c>
      <c r="D1014" t="s">
        <v>2006</v>
      </c>
      <c r="E1014" t="s">
        <v>213</v>
      </c>
      <c r="F1014" t="s">
        <v>50</v>
      </c>
      <c r="G1014" t="s">
        <v>4802</v>
      </c>
      <c r="H1014" t="s">
        <v>4803</v>
      </c>
      <c r="I1014" t="s">
        <v>19</v>
      </c>
      <c r="J1014" t="s">
        <v>4804</v>
      </c>
      <c r="K1014" t="s">
        <v>32</v>
      </c>
      <c r="L1014" t="s">
        <v>26</v>
      </c>
      <c r="M1014" t="s">
        <v>53</v>
      </c>
      <c r="N1014" t="s">
        <v>20</v>
      </c>
      <c r="O1014" t="s">
        <v>43</v>
      </c>
      <c r="P1014" t="s">
        <v>43</v>
      </c>
    </row>
    <row r="1015" spans="1:16" x14ac:dyDescent="0.3">
      <c r="A1015" t="s">
        <v>4805</v>
      </c>
      <c r="B1015" t="s">
        <v>268</v>
      </c>
      <c r="C1015" t="s">
        <v>269</v>
      </c>
      <c r="D1015" t="s">
        <v>1856</v>
      </c>
      <c r="E1015" t="s">
        <v>49</v>
      </c>
      <c r="F1015" t="s">
        <v>51</v>
      </c>
      <c r="G1015" t="s">
        <v>1103</v>
      </c>
      <c r="H1015" t="s">
        <v>1238</v>
      </c>
      <c r="I1015" t="s">
        <v>19</v>
      </c>
      <c r="J1015" t="s">
        <v>4806</v>
      </c>
      <c r="K1015" t="s">
        <v>32</v>
      </c>
      <c r="L1015" t="s">
        <v>26</v>
      </c>
      <c r="M1015" t="s">
        <v>53</v>
      </c>
      <c r="N1015" t="s">
        <v>20</v>
      </c>
      <c r="O1015" t="s">
        <v>28</v>
      </c>
      <c r="P1015" t="s">
        <v>28</v>
      </c>
    </row>
    <row r="1016" spans="1:16" x14ac:dyDescent="0.3">
      <c r="A1016" t="s">
        <v>4807</v>
      </c>
      <c r="B1016" t="s">
        <v>268</v>
      </c>
      <c r="C1016" t="s">
        <v>269</v>
      </c>
      <c r="D1016" t="s">
        <v>1927</v>
      </c>
      <c r="E1016" t="s">
        <v>49</v>
      </c>
      <c r="F1016" t="s">
        <v>50</v>
      </c>
      <c r="G1016" t="s">
        <v>439</v>
      </c>
      <c r="H1016" t="s">
        <v>1185</v>
      </c>
      <c r="I1016" t="s">
        <v>19</v>
      </c>
      <c r="J1016" t="s">
        <v>4808</v>
      </c>
      <c r="K1016" t="s">
        <v>32</v>
      </c>
      <c r="L1016" t="s">
        <v>26</v>
      </c>
      <c r="M1016" t="s">
        <v>27</v>
      </c>
      <c r="N1016" t="s">
        <v>20</v>
      </c>
      <c r="O1016" t="s">
        <v>28</v>
      </c>
      <c r="P1016" t="s">
        <v>28</v>
      </c>
    </row>
    <row r="1017" spans="1:16" x14ac:dyDescent="0.3">
      <c r="A1017" t="s">
        <v>4809</v>
      </c>
      <c r="B1017" t="s">
        <v>268</v>
      </c>
      <c r="C1017" t="s">
        <v>269</v>
      </c>
      <c r="D1017" t="s">
        <v>1871</v>
      </c>
      <c r="E1017" t="s">
        <v>49</v>
      </c>
      <c r="F1017" t="s">
        <v>50</v>
      </c>
      <c r="G1017" t="s">
        <v>4810</v>
      </c>
      <c r="H1017" t="s">
        <v>4811</v>
      </c>
      <c r="I1017" t="s">
        <v>19</v>
      </c>
      <c r="J1017" t="s">
        <v>4812</v>
      </c>
      <c r="K1017" t="s">
        <v>32</v>
      </c>
      <c r="L1017" t="s">
        <v>26</v>
      </c>
      <c r="M1017" t="s">
        <v>27</v>
      </c>
      <c r="N1017" t="s">
        <v>20</v>
      </c>
      <c r="O1017" t="s">
        <v>28</v>
      </c>
      <c r="P1017" t="s">
        <v>28</v>
      </c>
    </row>
    <row r="1018" spans="1:16" x14ac:dyDescent="0.3">
      <c r="A1018" t="s">
        <v>4813</v>
      </c>
      <c r="B1018" t="s">
        <v>268</v>
      </c>
      <c r="C1018" t="s">
        <v>269</v>
      </c>
      <c r="D1018" t="s">
        <v>1880</v>
      </c>
      <c r="E1018" t="s">
        <v>49</v>
      </c>
      <c r="F1018" t="s">
        <v>50</v>
      </c>
      <c r="G1018" t="s">
        <v>4814</v>
      </c>
      <c r="H1018" t="s">
        <v>18</v>
      </c>
      <c r="I1018" t="s">
        <v>19</v>
      </c>
      <c r="J1018" t="s">
        <v>4815</v>
      </c>
      <c r="K1018" t="s">
        <v>32</v>
      </c>
      <c r="L1018" t="s">
        <v>26</v>
      </c>
      <c r="M1018" t="s">
        <v>20</v>
      </c>
      <c r="N1018" t="s">
        <v>20</v>
      </c>
      <c r="O1018" t="s">
        <v>28</v>
      </c>
      <c r="P1018" t="s">
        <v>21</v>
      </c>
    </row>
    <row r="1019" spans="1:16" x14ac:dyDescent="0.3">
      <c r="A1019" t="s">
        <v>4816</v>
      </c>
      <c r="B1019" t="s">
        <v>268</v>
      </c>
      <c r="C1019" t="s">
        <v>269</v>
      </c>
      <c r="D1019" t="s">
        <v>1943</v>
      </c>
      <c r="E1019" t="s">
        <v>49</v>
      </c>
      <c r="F1019" t="s">
        <v>50</v>
      </c>
      <c r="G1019" t="s">
        <v>1669</v>
      </c>
      <c r="H1019" t="s">
        <v>1513</v>
      </c>
      <c r="I1019" t="s">
        <v>19</v>
      </c>
      <c r="J1019" t="s">
        <v>1670</v>
      </c>
      <c r="K1019" t="s">
        <v>32</v>
      </c>
      <c r="L1019" t="s">
        <v>26</v>
      </c>
      <c r="M1019" t="s">
        <v>27</v>
      </c>
      <c r="N1019" t="s">
        <v>20</v>
      </c>
      <c r="O1019" t="s">
        <v>28</v>
      </c>
      <c r="P1019" t="s">
        <v>28</v>
      </c>
    </row>
    <row r="1020" spans="1:16" x14ac:dyDescent="0.3">
      <c r="A1020" t="s">
        <v>4817</v>
      </c>
      <c r="B1020" t="s">
        <v>268</v>
      </c>
      <c r="C1020" t="s">
        <v>269</v>
      </c>
      <c r="D1020" t="s">
        <v>1890</v>
      </c>
      <c r="E1020" t="s">
        <v>49</v>
      </c>
      <c r="F1020" t="s">
        <v>50</v>
      </c>
      <c r="G1020" t="s">
        <v>4818</v>
      </c>
      <c r="H1020" t="s">
        <v>18</v>
      </c>
      <c r="I1020" t="s">
        <v>19</v>
      </c>
      <c r="J1020" t="s">
        <v>4819</v>
      </c>
      <c r="K1020" t="s">
        <v>32</v>
      </c>
      <c r="L1020" t="s">
        <v>26</v>
      </c>
      <c r="M1020" t="s">
        <v>20</v>
      </c>
      <c r="N1020" t="s">
        <v>20</v>
      </c>
      <c r="O1020" t="s">
        <v>28</v>
      </c>
      <c r="P1020" t="s">
        <v>21</v>
      </c>
    </row>
    <row r="1021" spans="1:16" x14ac:dyDescent="0.3">
      <c r="A1021" t="s">
        <v>4820</v>
      </c>
      <c r="B1021" t="s">
        <v>268</v>
      </c>
      <c r="C1021" t="s">
        <v>269</v>
      </c>
      <c r="D1021" t="s">
        <v>1900</v>
      </c>
      <c r="E1021" t="s">
        <v>49</v>
      </c>
      <c r="F1021" t="s">
        <v>51</v>
      </c>
      <c r="G1021" t="s">
        <v>4821</v>
      </c>
      <c r="H1021" t="s">
        <v>4822</v>
      </c>
      <c r="I1021" t="s">
        <v>19</v>
      </c>
      <c r="J1021" t="s">
        <v>4823</v>
      </c>
      <c r="K1021" t="s">
        <v>32</v>
      </c>
      <c r="L1021" t="s">
        <v>26</v>
      </c>
      <c r="M1021" t="s">
        <v>53</v>
      </c>
      <c r="N1021" t="s">
        <v>20</v>
      </c>
      <c r="O1021" t="s">
        <v>28</v>
      </c>
      <c r="P1021" t="s">
        <v>28</v>
      </c>
    </row>
    <row r="1022" spans="1:16" x14ac:dyDescent="0.3">
      <c r="A1022" t="s">
        <v>4824</v>
      </c>
      <c r="B1022" t="s">
        <v>268</v>
      </c>
      <c r="C1022" t="s">
        <v>269</v>
      </c>
      <c r="D1022" t="s">
        <v>1960</v>
      </c>
      <c r="E1022" t="s">
        <v>49</v>
      </c>
      <c r="F1022" t="s">
        <v>50</v>
      </c>
      <c r="G1022" t="s">
        <v>4825</v>
      </c>
      <c r="H1022" t="s">
        <v>18</v>
      </c>
      <c r="I1022" t="s">
        <v>19</v>
      </c>
      <c r="J1022" t="s">
        <v>4826</v>
      </c>
      <c r="K1022" t="s">
        <v>32</v>
      </c>
      <c r="L1022" t="s">
        <v>26</v>
      </c>
      <c r="M1022" t="s">
        <v>20</v>
      </c>
      <c r="N1022" t="s">
        <v>20</v>
      </c>
      <c r="O1022" t="s">
        <v>28</v>
      </c>
      <c r="P1022" t="s">
        <v>21</v>
      </c>
    </row>
    <row r="1023" spans="1:16" x14ac:dyDescent="0.3">
      <c r="A1023" t="s">
        <v>4827</v>
      </c>
      <c r="B1023" t="s">
        <v>268</v>
      </c>
      <c r="C1023" t="s">
        <v>269</v>
      </c>
      <c r="D1023" t="s">
        <v>1909</v>
      </c>
      <c r="E1023" t="s">
        <v>49</v>
      </c>
      <c r="F1023" t="s">
        <v>50</v>
      </c>
      <c r="G1023" t="s">
        <v>4828</v>
      </c>
      <c r="H1023" t="s">
        <v>4829</v>
      </c>
      <c r="I1023" t="s">
        <v>19</v>
      </c>
      <c r="J1023" t="s">
        <v>4830</v>
      </c>
      <c r="K1023" t="s">
        <v>32</v>
      </c>
      <c r="L1023" t="s">
        <v>26</v>
      </c>
      <c r="M1023" t="s">
        <v>27</v>
      </c>
      <c r="N1023" t="s">
        <v>20</v>
      </c>
      <c r="O1023" t="s">
        <v>28</v>
      </c>
      <c r="P1023" t="s">
        <v>28</v>
      </c>
    </row>
    <row r="1024" spans="1:16" x14ac:dyDescent="0.3">
      <c r="A1024" t="s">
        <v>4831</v>
      </c>
      <c r="B1024" t="s">
        <v>268</v>
      </c>
      <c r="C1024" t="s">
        <v>269</v>
      </c>
      <c r="D1024" t="s">
        <v>2085</v>
      </c>
      <c r="E1024" t="s">
        <v>49</v>
      </c>
      <c r="F1024" t="s">
        <v>50</v>
      </c>
      <c r="G1024" t="s">
        <v>1428</v>
      </c>
      <c r="H1024" t="s">
        <v>4832</v>
      </c>
      <c r="I1024" t="s">
        <v>19</v>
      </c>
      <c r="J1024" t="s">
        <v>1816</v>
      </c>
      <c r="K1024" t="s">
        <v>32</v>
      </c>
      <c r="L1024" t="s">
        <v>26</v>
      </c>
      <c r="M1024" t="s">
        <v>27</v>
      </c>
      <c r="N1024" t="s">
        <v>20</v>
      </c>
      <c r="O1024" t="s">
        <v>28</v>
      </c>
      <c r="P1024" t="s">
        <v>28</v>
      </c>
    </row>
    <row r="1025" spans="1:16" x14ac:dyDescent="0.3">
      <c r="A1025" t="s">
        <v>4833</v>
      </c>
      <c r="B1025" t="s">
        <v>268</v>
      </c>
      <c r="C1025" t="s">
        <v>269</v>
      </c>
      <c r="D1025" t="s">
        <v>2090</v>
      </c>
      <c r="E1025" t="s">
        <v>49</v>
      </c>
      <c r="F1025" t="s">
        <v>51</v>
      </c>
      <c r="G1025" t="s">
        <v>1041</v>
      </c>
      <c r="H1025" t="s">
        <v>568</v>
      </c>
      <c r="I1025" t="s">
        <v>19</v>
      </c>
      <c r="J1025" t="s">
        <v>4834</v>
      </c>
      <c r="K1025" t="s">
        <v>32</v>
      </c>
      <c r="L1025" t="s">
        <v>26</v>
      </c>
      <c r="M1025" t="s">
        <v>53</v>
      </c>
      <c r="N1025" t="s">
        <v>20</v>
      </c>
      <c r="O1025" t="s">
        <v>28</v>
      </c>
      <c r="P1025" t="s">
        <v>28</v>
      </c>
    </row>
    <row r="1026" spans="1:16" x14ac:dyDescent="0.3">
      <c r="A1026" t="s">
        <v>4835</v>
      </c>
      <c r="B1026" t="s">
        <v>268</v>
      </c>
      <c r="C1026" t="s">
        <v>269</v>
      </c>
      <c r="D1026" t="s">
        <v>2024</v>
      </c>
      <c r="E1026" t="s">
        <v>49</v>
      </c>
      <c r="F1026" t="s">
        <v>50</v>
      </c>
      <c r="G1026" t="s">
        <v>4836</v>
      </c>
      <c r="H1026" t="s">
        <v>1068</v>
      </c>
      <c r="I1026" t="s">
        <v>19</v>
      </c>
      <c r="J1026" t="s">
        <v>4837</v>
      </c>
      <c r="K1026" t="s">
        <v>32</v>
      </c>
      <c r="L1026" t="s">
        <v>26</v>
      </c>
      <c r="M1026" t="s">
        <v>27</v>
      </c>
      <c r="N1026" t="s">
        <v>20</v>
      </c>
      <c r="O1026" t="s">
        <v>28</v>
      </c>
      <c r="P1026" t="s">
        <v>28</v>
      </c>
    </row>
    <row r="1027" spans="1:16" x14ac:dyDescent="0.3">
      <c r="A1027" t="s">
        <v>4838</v>
      </c>
      <c r="B1027" t="s">
        <v>268</v>
      </c>
      <c r="C1027" t="s">
        <v>269</v>
      </c>
      <c r="D1027" t="s">
        <v>1993</v>
      </c>
      <c r="E1027" t="s">
        <v>49</v>
      </c>
      <c r="F1027" t="s">
        <v>50</v>
      </c>
      <c r="G1027" t="s">
        <v>1600</v>
      </c>
      <c r="H1027" t="s">
        <v>18</v>
      </c>
      <c r="I1027" t="s">
        <v>19</v>
      </c>
      <c r="J1027" t="s">
        <v>4839</v>
      </c>
      <c r="K1027" t="s">
        <v>32</v>
      </c>
      <c r="L1027" t="s">
        <v>26</v>
      </c>
      <c r="M1027" t="s">
        <v>20</v>
      </c>
      <c r="N1027" t="s">
        <v>20</v>
      </c>
      <c r="O1027" t="s">
        <v>28</v>
      </c>
      <c r="P1027" t="s">
        <v>21</v>
      </c>
    </row>
    <row r="1028" spans="1:16" x14ac:dyDescent="0.3">
      <c r="A1028" t="s">
        <v>4840</v>
      </c>
      <c r="B1028" t="s">
        <v>268</v>
      </c>
      <c r="C1028" t="s">
        <v>269</v>
      </c>
      <c r="D1028" t="s">
        <v>1996</v>
      </c>
      <c r="E1028" t="s">
        <v>49</v>
      </c>
      <c r="F1028" t="s">
        <v>50</v>
      </c>
      <c r="G1028" t="s">
        <v>4841</v>
      </c>
      <c r="H1028" t="s">
        <v>642</v>
      </c>
      <c r="I1028" t="s">
        <v>19</v>
      </c>
      <c r="J1028" t="s">
        <v>4842</v>
      </c>
      <c r="K1028" t="s">
        <v>32</v>
      </c>
      <c r="L1028" t="s">
        <v>26</v>
      </c>
      <c r="M1028" t="s">
        <v>27</v>
      </c>
      <c r="N1028" t="s">
        <v>20</v>
      </c>
      <c r="O1028" t="s">
        <v>28</v>
      </c>
      <c r="P1028" t="s">
        <v>28</v>
      </c>
    </row>
    <row r="1029" spans="1:16" x14ac:dyDescent="0.3">
      <c r="A1029" t="s">
        <v>4843</v>
      </c>
      <c r="B1029" t="s">
        <v>268</v>
      </c>
      <c r="C1029" t="s">
        <v>269</v>
      </c>
      <c r="D1029" t="s">
        <v>2000</v>
      </c>
      <c r="E1029" t="s">
        <v>49</v>
      </c>
      <c r="F1029" t="s">
        <v>51</v>
      </c>
      <c r="G1029" t="s">
        <v>4844</v>
      </c>
      <c r="H1029" t="s">
        <v>312</v>
      </c>
      <c r="I1029" t="s">
        <v>19</v>
      </c>
      <c r="J1029" t="s">
        <v>4845</v>
      </c>
      <c r="K1029" t="s">
        <v>32</v>
      </c>
      <c r="L1029" t="s">
        <v>26</v>
      </c>
      <c r="M1029" t="s">
        <v>53</v>
      </c>
      <c r="N1029" t="s">
        <v>20</v>
      </c>
      <c r="O1029" t="s">
        <v>28</v>
      </c>
      <c r="P1029" t="s">
        <v>28</v>
      </c>
    </row>
    <row r="1030" spans="1:16" x14ac:dyDescent="0.3">
      <c r="A1030" t="s">
        <v>4846</v>
      </c>
      <c r="B1030" t="s">
        <v>268</v>
      </c>
      <c r="C1030" t="s">
        <v>269</v>
      </c>
      <c r="D1030" t="s">
        <v>2006</v>
      </c>
      <c r="E1030" t="s">
        <v>49</v>
      </c>
      <c r="F1030" t="s">
        <v>50</v>
      </c>
      <c r="G1030" t="s">
        <v>4825</v>
      </c>
      <c r="H1030" t="s">
        <v>4847</v>
      </c>
      <c r="I1030" t="s">
        <v>19</v>
      </c>
      <c r="J1030" t="s">
        <v>4826</v>
      </c>
      <c r="K1030" t="s">
        <v>32</v>
      </c>
      <c r="L1030" t="s">
        <v>26</v>
      </c>
      <c r="M1030" t="s">
        <v>27</v>
      </c>
      <c r="N1030" t="s">
        <v>20</v>
      </c>
      <c r="O1030" t="s">
        <v>28</v>
      </c>
      <c r="P1030" t="s">
        <v>28</v>
      </c>
    </row>
    <row r="1031" spans="1:16" x14ac:dyDescent="0.3">
      <c r="A1031" t="s">
        <v>4848</v>
      </c>
      <c r="B1031" t="s">
        <v>273</v>
      </c>
      <c r="C1031" t="s">
        <v>274</v>
      </c>
      <c r="D1031" t="s">
        <v>1856</v>
      </c>
      <c r="E1031" t="s">
        <v>49</v>
      </c>
      <c r="F1031" t="s">
        <v>51</v>
      </c>
      <c r="G1031" t="s">
        <v>4849</v>
      </c>
      <c r="H1031" t="s">
        <v>4850</v>
      </c>
      <c r="I1031" t="s">
        <v>19</v>
      </c>
      <c r="J1031" t="s">
        <v>4851</v>
      </c>
      <c r="K1031" t="s">
        <v>32</v>
      </c>
      <c r="L1031" t="s">
        <v>26</v>
      </c>
      <c r="M1031" t="s">
        <v>53</v>
      </c>
      <c r="N1031" t="s">
        <v>20</v>
      </c>
      <c r="O1031" t="s">
        <v>28</v>
      </c>
      <c r="P1031" t="s">
        <v>28</v>
      </c>
    </row>
    <row r="1032" spans="1:16" x14ac:dyDescent="0.3">
      <c r="A1032" t="s">
        <v>4852</v>
      </c>
      <c r="B1032" t="s">
        <v>273</v>
      </c>
      <c r="C1032" t="s">
        <v>274</v>
      </c>
      <c r="D1032" t="s">
        <v>2013</v>
      </c>
      <c r="E1032" t="s">
        <v>49</v>
      </c>
      <c r="F1032" t="s">
        <v>50</v>
      </c>
      <c r="G1032" t="s">
        <v>1251</v>
      </c>
      <c r="H1032" t="s">
        <v>4853</v>
      </c>
      <c r="I1032" t="s">
        <v>19</v>
      </c>
      <c r="J1032" t="s">
        <v>4854</v>
      </c>
      <c r="K1032" t="s">
        <v>32</v>
      </c>
      <c r="L1032" t="s">
        <v>26</v>
      </c>
      <c r="M1032" t="s">
        <v>27</v>
      </c>
      <c r="N1032" t="s">
        <v>20</v>
      </c>
      <c r="O1032" t="s">
        <v>28</v>
      </c>
      <c r="P1032" t="s">
        <v>28</v>
      </c>
    </row>
    <row r="1033" spans="1:16" x14ac:dyDescent="0.3">
      <c r="A1033" t="s">
        <v>4855</v>
      </c>
      <c r="B1033" t="s">
        <v>273</v>
      </c>
      <c r="C1033" t="s">
        <v>274</v>
      </c>
      <c r="D1033" t="s">
        <v>1864</v>
      </c>
      <c r="E1033" t="s">
        <v>49</v>
      </c>
      <c r="F1033" t="s">
        <v>50</v>
      </c>
      <c r="G1033" t="s">
        <v>1320</v>
      </c>
      <c r="H1033" t="s">
        <v>4856</v>
      </c>
      <c r="I1033" t="s">
        <v>19</v>
      </c>
      <c r="J1033" t="s">
        <v>1321</v>
      </c>
      <c r="K1033" t="s">
        <v>32</v>
      </c>
      <c r="L1033" t="s">
        <v>26</v>
      </c>
      <c r="M1033" t="s">
        <v>27</v>
      </c>
      <c r="N1033" t="s">
        <v>20</v>
      </c>
      <c r="O1033" t="s">
        <v>28</v>
      </c>
      <c r="P1033" t="s">
        <v>28</v>
      </c>
    </row>
    <row r="1034" spans="1:16" x14ac:dyDescent="0.3">
      <c r="A1034" t="s">
        <v>4857</v>
      </c>
      <c r="B1034" t="s">
        <v>273</v>
      </c>
      <c r="C1034" t="s">
        <v>274</v>
      </c>
      <c r="D1034" t="s">
        <v>1927</v>
      </c>
      <c r="E1034" t="s">
        <v>49</v>
      </c>
      <c r="F1034" t="s">
        <v>50</v>
      </c>
      <c r="G1034" t="s">
        <v>3592</v>
      </c>
      <c r="H1034" t="s">
        <v>4858</v>
      </c>
      <c r="I1034" t="s">
        <v>19</v>
      </c>
      <c r="J1034" t="s">
        <v>4859</v>
      </c>
      <c r="K1034" t="s">
        <v>32</v>
      </c>
      <c r="L1034" t="s">
        <v>26</v>
      </c>
      <c r="M1034" t="s">
        <v>27</v>
      </c>
      <c r="N1034" t="s">
        <v>20</v>
      </c>
      <c r="O1034" t="s">
        <v>28</v>
      </c>
      <c r="P1034" t="s">
        <v>28</v>
      </c>
    </row>
    <row r="1035" spans="1:16" x14ac:dyDescent="0.3">
      <c r="A1035" t="s">
        <v>4860</v>
      </c>
      <c r="B1035" t="s">
        <v>273</v>
      </c>
      <c r="C1035" t="s">
        <v>274</v>
      </c>
      <c r="D1035" t="s">
        <v>1871</v>
      </c>
      <c r="E1035" t="s">
        <v>49</v>
      </c>
      <c r="F1035" t="s">
        <v>50</v>
      </c>
      <c r="G1035" t="s">
        <v>1100</v>
      </c>
      <c r="H1035" t="s">
        <v>1370</v>
      </c>
      <c r="I1035" t="s">
        <v>19</v>
      </c>
      <c r="J1035" t="s">
        <v>4861</v>
      </c>
      <c r="K1035" t="s">
        <v>32</v>
      </c>
      <c r="L1035" t="s">
        <v>26</v>
      </c>
      <c r="M1035" t="s">
        <v>27</v>
      </c>
      <c r="N1035" t="s">
        <v>20</v>
      </c>
      <c r="O1035" t="s">
        <v>28</v>
      </c>
      <c r="P1035" t="s">
        <v>28</v>
      </c>
    </row>
    <row r="1036" spans="1:16" x14ac:dyDescent="0.3">
      <c r="A1036" t="s">
        <v>4862</v>
      </c>
      <c r="B1036" t="s">
        <v>273</v>
      </c>
      <c r="C1036" t="s">
        <v>274</v>
      </c>
      <c r="D1036" t="s">
        <v>1936</v>
      </c>
      <c r="E1036" t="s">
        <v>49</v>
      </c>
      <c r="F1036" t="s">
        <v>51</v>
      </c>
      <c r="G1036" t="s">
        <v>1306</v>
      </c>
      <c r="H1036" t="s">
        <v>4863</v>
      </c>
      <c r="I1036" t="s">
        <v>19</v>
      </c>
      <c r="J1036" t="s">
        <v>1307</v>
      </c>
      <c r="K1036" t="s">
        <v>32</v>
      </c>
      <c r="L1036" t="s">
        <v>26</v>
      </c>
      <c r="M1036" t="s">
        <v>53</v>
      </c>
      <c r="N1036" t="s">
        <v>20</v>
      </c>
      <c r="O1036" t="s">
        <v>28</v>
      </c>
      <c r="P1036" t="s">
        <v>28</v>
      </c>
    </row>
    <row r="1037" spans="1:16" x14ac:dyDescent="0.3">
      <c r="A1037" t="s">
        <v>4864</v>
      </c>
      <c r="B1037" t="s">
        <v>273</v>
      </c>
      <c r="C1037" t="s">
        <v>274</v>
      </c>
      <c r="D1037" t="s">
        <v>1880</v>
      </c>
      <c r="E1037" t="s">
        <v>49</v>
      </c>
      <c r="F1037" t="s">
        <v>50</v>
      </c>
      <c r="G1037" t="s">
        <v>1684</v>
      </c>
      <c r="H1037" t="s">
        <v>1633</v>
      </c>
      <c r="I1037" t="s">
        <v>19</v>
      </c>
      <c r="J1037" t="s">
        <v>4865</v>
      </c>
      <c r="K1037" t="s">
        <v>32</v>
      </c>
      <c r="L1037" t="s">
        <v>26</v>
      </c>
      <c r="M1037" t="s">
        <v>27</v>
      </c>
      <c r="N1037" t="s">
        <v>20</v>
      </c>
      <c r="O1037" t="s">
        <v>28</v>
      </c>
      <c r="P1037" t="s">
        <v>28</v>
      </c>
    </row>
    <row r="1038" spans="1:16" x14ac:dyDescent="0.3">
      <c r="A1038" t="s">
        <v>4866</v>
      </c>
      <c r="B1038" t="s">
        <v>273</v>
      </c>
      <c r="C1038" t="s">
        <v>274</v>
      </c>
      <c r="D1038" t="s">
        <v>1943</v>
      </c>
      <c r="E1038" t="s">
        <v>49</v>
      </c>
      <c r="F1038" t="s">
        <v>50</v>
      </c>
      <c r="G1038" t="s">
        <v>4867</v>
      </c>
      <c r="H1038" t="s">
        <v>4868</v>
      </c>
      <c r="I1038" t="s">
        <v>19</v>
      </c>
      <c r="J1038" t="s">
        <v>4869</v>
      </c>
      <c r="K1038" t="s">
        <v>32</v>
      </c>
      <c r="L1038" t="s">
        <v>26</v>
      </c>
      <c r="M1038" t="s">
        <v>27</v>
      </c>
      <c r="N1038" t="s">
        <v>20</v>
      </c>
      <c r="O1038" t="s">
        <v>28</v>
      </c>
      <c r="P1038" t="s">
        <v>28</v>
      </c>
    </row>
    <row r="1039" spans="1:16" x14ac:dyDescent="0.3">
      <c r="A1039" t="s">
        <v>4870</v>
      </c>
      <c r="B1039" t="s">
        <v>273</v>
      </c>
      <c r="C1039" t="s">
        <v>274</v>
      </c>
      <c r="D1039" t="s">
        <v>1890</v>
      </c>
      <c r="E1039" t="s">
        <v>49</v>
      </c>
      <c r="F1039" t="s">
        <v>50</v>
      </c>
      <c r="G1039" t="s">
        <v>4871</v>
      </c>
      <c r="H1039" t="s">
        <v>394</v>
      </c>
      <c r="I1039" t="s">
        <v>19</v>
      </c>
      <c r="J1039" t="s">
        <v>4872</v>
      </c>
      <c r="K1039" t="s">
        <v>32</v>
      </c>
      <c r="L1039" t="s">
        <v>26</v>
      </c>
      <c r="M1039" t="s">
        <v>27</v>
      </c>
      <c r="N1039" t="s">
        <v>20</v>
      </c>
      <c r="O1039" t="s">
        <v>28</v>
      </c>
      <c r="P1039" t="s">
        <v>28</v>
      </c>
    </row>
    <row r="1040" spans="1:16" x14ac:dyDescent="0.3">
      <c r="A1040" t="s">
        <v>4873</v>
      </c>
      <c r="B1040" t="s">
        <v>273</v>
      </c>
      <c r="C1040" t="s">
        <v>274</v>
      </c>
      <c r="D1040" t="s">
        <v>1952</v>
      </c>
      <c r="E1040" t="s">
        <v>49</v>
      </c>
      <c r="F1040" t="s">
        <v>50</v>
      </c>
      <c r="G1040" t="s">
        <v>1716</v>
      </c>
      <c r="H1040" t="s">
        <v>1278</v>
      </c>
      <c r="I1040" t="s">
        <v>19</v>
      </c>
      <c r="J1040" t="s">
        <v>4874</v>
      </c>
      <c r="K1040" t="s">
        <v>32</v>
      </c>
      <c r="L1040" t="s">
        <v>26</v>
      </c>
      <c r="M1040" t="s">
        <v>27</v>
      </c>
      <c r="N1040" t="s">
        <v>20</v>
      </c>
      <c r="O1040" t="s">
        <v>28</v>
      </c>
      <c r="P1040" t="s">
        <v>28</v>
      </c>
    </row>
    <row r="1041" spans="1:16" x14ac:dyDescent="0.3">
      <c r="A1041" t="s">
        <v>4875</v>
      </c>
      <c r="B1041" t="s">
        <v>273</v>
      </c>
      <c r="C1041" t="s">
        <v>274</v>
      </c>
      <c r="D1041" t="s">
        <v>1900</v>
      </c>
      <c r="E1041" t="s">
        <v>49</v>
      </c>
      <c r="F1041" t="s">
        <v>51</v>
      </c>
      <c r="G1041" t="s">
        <v>1405</v>
      </c>
      <c r="H1041" t="s">
        <v>133</v>
      </c>
      <c r="I1041" t="s">
        <v>19</v>
      </c>
      <c r="J1041" t="s">
        <v>4876</v>
      </c>
      <c r="K1041" t="s">
        <v>32</v>
      </c>
      <c r="L1041" t="s">
        <v>26</v>
      </c>
      <c r="M1041" t="s">
        <v>53</v>
      </c>
      <c r="N1041" t="s">
        <v>20</v>
      </c>
      <c r="O1041" t="s">
        <v>28</v>
      </c>
      <c r="P1041" t="s">
        <v>28</v>
      </c>
    </row>
    <row r="1042" spans="1:16" x14ac:dyDescent="0.3">
      <c r="A1042" t="s">
        <v>4877</v>
      </c>
      <c r="B1042" t="s">
        <v>273</v>
      </c>
      <c r="C1042" t="s">
        <v>274</v>
      </c>
      <c r="D1042" t="s">
        <v>1960</v>
      </c>
      <c r="E1042" t="s">
        <v>49</v>
      </c>
      <c r="F1042" t="s">
        <v>50</v>
      </c>
      <c r="G1042" t="s">
        <v>4878</v>
      </c>
      <c r="H1042" t="s">
        <v>4879</v>
      </c>
      <c r="I1042" t="s">
        <v>19</v>
      </c>
      <c r="J1042" t="s">
        <v>4880</v>
      </c>
      <c r="K1042" t="s">
        <v>32</v>
      </c>
      <c r="L1042" t="s">
        <v>26</v>
      </c>
      <c r="M1042" t="s">
        <v>27</v>
      </c>
      <c r="N1042" t="s">
        <v>20</v>
      </c>
      <c r="O1042" t="s">
        <v>28</v>
      </c>
      <c r="P1042" t="s">
        <v>28</v>
      </c>
    </row>
    <row r="1043" spans="1:16" x14ac:dyDescent="0.3">
      <c r="A1043" t="s">
        <v>4881</v>
      </c>
      <c r="B1043" t="s">
        <v>273</v>
      </c>
      <c r="C1043" t="s">
        <v>274</v>
      </c>
      <c r="D1043" t="s">
        <v>1909</v>
      </c>
      <c r="E1043" t="s">
        <v>49</v>
      </c>
      <c r="F1043" t="s">
        <v>50</v>
      </c>
      <c r="G1043" t="s">
        <v>1183</v>
      </c>
      <c r="H1043" t="s">
        <v>1072</v>
      </c>
      <c r="I1043" t="s">
        <v>19</v>
      </c>
      <c r="J1043" t="s">
        <v>4882</v>
      </c>
      <c r="K1043" t="s">
        <v>32</v>
      </c>
      <c r="L1043" t="s">
        <v>26</v>
      </c>
      <c r="M1043" t="s">
        <v>27</v>
      </c>
      <c r="N1043" t="s">
        <v>20</v>
      </c>
      <c r="O1043" t="s">
        <v>28</v>
      </c>
      <c r="P1043" t="s">
        <v>28</v>
      </c>
    </row>
    <row r="1044" spans="1:16" x14ac:dyDescent="0.3">
      <c r="A1044" t="s">
        <v>4883</v>
      </c>
      <c r="B1044" t="s">
        <v>273</v>
      </c>
      <c r="C1044" t="s">
        <v>274</v>
      </c>
      <c r="D1044" t="s">
        <v>2082</v>
      </c>
      <c r="E1044" t="s">
        <v>49</v>
      </c>
      <c r="F1044" t="s">
        <v>50</v>
      </c>
      <c r="G1044" t="s">
        <v>1595</v>
      </c>
      <c r="H1044" t="s">
        <v>4884</v>
      </c>
      <c r="I1044" t="s">
        <v>19</v>
      </c>
      <c r="J1044" t="s">
        <v>4885</v>
      </c>
      <c r="K1044" t="s">
        <v>32</v>
      </c>
      <c r="L1044" t="s">
        <v>26</v>
      </c>
      <c r="M1044" t="s">
        <v>27</v>
      </c>
      <c r="N1044" t="s">
        <v>20</v>
      </c>
      <c r="O1044" t="s">
        <v>28</v>
      </c>
      <c r="P1044" t="s">
        <v>28</v>
      </c>
    </row>
    <row r="1045" spans="1:16" x14ac:dyDescent="0.3">
      <c r="A1045" t="s">
        <v>4886</v>
      </c>
      <c r="B1045" t="s">
        <v>273</v>
      </c>
      <c r="C1045" t="s">
        <v>274</v>
      </c>
      <c r="D1045" t="s">
        <v>2085</v>
      </c>
      <c r="E1045" t="s">
        <v>49</v>
      </c>
      <c r="F1045" t="s">
        <v>50</v>
      </c>
      <c r="G1045" t="s">
        <v>3409</v>
      </c>
      <c r="H1045" t="s">
        <v>4887</v>
      </c>
      <c r="I1045" t="s">
        <v>19</v>
      </c>
      <c r="J1045" t="s">
        <v>4888</v>
      </c>
      <c r="K1045" t="s">
        <v>32</v>
      </c>
      <c r="L1045" t="s">
        <v>26</v>
      </c>
      <c r="M1045" t="s">
        <v>27</v>
      </c>
      <c r="N1045" t="s">
        <v>20</v>
      </c>
      <c r="O1045" t="s">
        <v>28</v>
      </c>
      <c r="P1045" t="s">
        <v>28</v>
      </c>
    </row>
    <row r="1046" spans="1:16" x14ac:dyDescent="0.3">
      <c r="A1046" t="s">
        <v>4889</v>
      </c>
      <c r="B1046" t="s">
        <v>273</v>
      </c>
      <c r="C1046" t="s">
        <v>274</v>
      </c>
      <c r="D1046" t="s">
        <v>2090</v>
      </c>
      <c r="E1046" t="s">
        <v>49</v>
      </c>
      <c r="F1046" t="s">
        <v>51</v>
      </c>
      <c r="G1046" t="s">
        <v>266</v>
      </c>
      <c r="H1046" t="s">
        <v>4890</v>
      </c>
      <c r="I1046" t="s">
        <v>19</v>
      </c>
      <c r="J1046" t="s">
        <v>1304</v>
      </c>
      <c r="K1046" t="s">
        <v>32</v>
      </c>
      <c r="L1046" t="s">
        <v>26</v>
      </c>
      <c r="M1046" t="s">
        <v>53</v>
      </c>
      <c r="N1046" t="s">
        <v>20</v>
      </c>
      <c r="O1046" t="s">
        <v>28</v>
      </c>
      <c r="P1046" t="s">
        <v>28</v>
      </c>
    </row>
    <row r="1047" spans="1:16" x14ac:dyDescent="0.3">
      <c r="A1047" t="s">
        <v>4891</v>
      </c>
      <c r="B1047" t="s">
        <v>273</v>
      </c>
      <c r="C1047" t="s">
        <v>274</v>
      </c>
      <c r="D1047" t="s">
        <v>2024</v>
      </c>
      <c r="E1047" t="s">
        <v>49</v>
      </c>
      <c r="F1047" t="s">
        <v>50</v>
      </c>
      <c r="G1047" t="s">
        <v>4892</v>
      </c>
      <c r="H1047" t="s">
        <v>4893</v>
      </c>
      <c r="I1047" t="s">
        <v>19</v>
      </c>
      <c r="J1047" t="s">
        <v>4894</v>
      </c>
      <c r="K1047" t="s">
        <v>32</v>
      </c>
      <c r="L1047" t="s">
        <v>26</v>
      </c>
      <c r="M1047" t="s">
        <v>27</v>
      </c>
      <c r="N1047" t="s">
        <v>20</v>
      </c>
      <c r="O1047" t="s">
        <v>28</v>
      </c>
      <c r="P1047" t="s">
        <v>28</v>
      </c>
    </row>
    <row r="1048" spans="1:16" x14ac:dyDescent="0.3">
      <c r="A1048" t="s">
        <v>4895</v>
      </c>
      <c r="B1048" t="s">
        <v>273</v>
      </c>
      <c r="C1048" t="s">
        <v>274</v>
      </c>
      <c r="D1048" t="s">
        <v>2099</v>
      </c>
      <c r="E1048" t="s">
        <v>49</v>
      </c>
      <c r="F1048" t="s">
        <v>50</v>
      </c>
      <c r="G1048" t="s">
        <v>4896</v>
      </c>
      <c r="H1048" t="s">
        <v>4897</v>
      </c>
      <c r="I1048" t="s">
        <v>19</v>
      </c>
      <c r="J1048" t="s">
        <v>4898</v>
      </c>
      <c r="K1048" t="s">
        <v>32</v>
      </c>
      <c r="L1048" t="s">
        <v>26</v>
      </c>
      <c r="M1048" t="s">
        <v>27</v>
      </c>
      <c r="N1048" t="s">
        <v>20</v>
      </c>
      <c r="O1048" t="s">
        <v>28</v>
      </c>
      <c r="P1048" t="s">
        <v>28</v>
      </c>
    </row>
    <row r="1049" spans="1:16" x14ac:dyDescent="0.3">
      <c r="A1049" t="s">
        <v>4899</v>
      </c>
      <c r="B1049" t="s">
        <v>276</v>
      </c>
      <c r="C1049" t="s">
        <v>277</v>
      </c>
      <c r="D1049" t="s">
        <v>1856</v>
      </c>
      <c r="E1049" t="s">
        <v>23</v>
      </c>
      <c r="F1049" t="s">
        <v>24</v>
      </c>
      <c r="G1049" t="s">
        <v>991</v>
      </c>
      <c r="H1049" t="s">
        <v>1262</v>
      </c>
      <c r="I1049" t="s">
        <v>19</v>
      </c>
      <c r="J1049" t="s">
        <v>20</v>
      </c>
      <c r="K1049" t="s">
        <v>25</v>
      </c>
      <c r="L1049" t="s">
        <v>26</v>
      </c>
      <c r="M1049" t="s">
        <v>27</v>
      </c>
      <c r="N1049" t="s">
        <v>20</v>
      </c>
      <c r="O1049" t="s">
        <v>28</v>
      </c>
      <c r="P1049" t="s">
        <v>28</v>
      </c>
    </row>
    <row r="1050" spans="1:16" x14ac:dyDescent="0.3">
      <c r="A1050" t="s">
        <v>4900</v>
      </c>
      <c r="B1050" t="s">
        <v>276</v>
      </c>
      <c r="C1050" t="s">
        <v>277</v>
      </c>
      <c r="D1050" t="s">
        <v>2013</v>
      </c>
      <c r="E1050" t="s">
        <v>23</v>
      </c>
      <c r="F1050" t="s">
        <v>24</v>
      </c>
      <c r="G1050" t="s">
        <v>1263</v>
      </c>
      <c r="H1050" t="s">
        <v>4901</v>
      </c>
      <c r="I1050" t="s">
        <v>19</v>
      </c>
      <c r="J1050" t="s">
        <v>20</v>
      </c>
      <c r="K1050" t="s">
        <v>25</v>
      </c>
      <c r="L1050" t="s">
        <v>26</v>
      </c>
      <c r="M1050" t="s">
        <v>27</v>
      </c>
      <c r="N1050" t="s">
        <v>20</v>
      </c>
      <c r="O1050" t="s">
        <v>28</v>
      </c>
      <c r="P1050" t="s">
        <v>28</v>
      </c>
    </row>
    <row r="1051" spans="1:16" x14ac:dyDescent="0.3">
      <c r="A1051" t="s">
        <v>4902</v>
      </c>
      <c r="B1051" t="s">
        <v>276</v>
      </c>
      <c r="C1051" t="s">
        <v>277</v>
      </c>
      <c r="D1051" t="s">
        <v>1864</v>
      </c>
      <c r="E1051" t="s">
        <v>23</v>
      </c>
      <c r="F1051" t="s">
        <v>24</v>
      </c>
      <c r="G1051" t="s">
        <v>34</v>
      </c>
      <c r="H1051" t="s">
        <v>4903</v>
      </c>
      <c r="I1051" t="s">
        <v>19</v>
      </c>
      <c r="J1051" t="s">
        <v>20</v>
      </c>
      <c r="K1051" t="s">
        <v>25</v>
      </c>
      <c r="L1051" t="s">
        <v>26</v>
      </c>
      <c r="M1051" t="s">
        <v>27</v>
      </c>
      <c r="N1051" t="s">
        <v>20</v>
      </c>
      <c r="O1051" t="s">
        <v>28</v>
      </c>
      <c r="P1051" t="s">
        <v>28</v>
      </c>
    </row>
    <row r="1052" spans="1:16" x14ac:dyDescent="0.3">
      <c r="A1052" t="s">
        <v>4904</v>
      </c>
      <c r="B1052" t="s">
        <v>276</v>
      </c>
      <c r="C1052" t="s">
        <v>277</v>
      </c>
      <c r="D1052" t="s">
        <v>1927</v>
      </c>
      <c r="E1052" t="s">
        <v>23</v>
      </c>
      <c r="F1052" t="s">
        <v>24</v>
      </c>
      <c r="G1052" t="s">
        <v>4905</v>
      </c>
      <c r="H1052" t="s">
        <v>4906</v>
      </c>
      <c r="I1052" t="s">
        <v>19</v>
      </c>
      <c r="J1052" t="s">
        <v>20</v>
      </c>
      <c r="K1052" t="s">
        <v>25</v>
      </c>
      <c r="L1052" t="s">
        <v>26</v>
      </c>
      <c r="M1052" t="s">
        <v>27</v>
      </c>
      <c r="N1052" t="s">
        <v>20</v>
      </c>
      <c r="O1052" t="s">
        <v>28</v>
      </c>
      <c r="P1052" t="s">
        <v>28</v>
      </c>
    </row>
    <row r="1053" spans="1:16" x14ac:dyDescent="0.3">
      <c r="A1053" t="s">
        <v>4907</v>
      </c>
      <c r="B1053" t="s">
        <v>276</v>
      </c>
      <c r="C1053" t="s">
        <v>277</v>
      </c>
      <c r="D1053" t="s">
        <v>4907</v>
      </c>
      <c r="E1053" t="s">
        <v>18</v>
      </c>
      <c r="F1053" t="s">
        <v>18</v>
      </c>
      <c r="G1053" t="s">
        <v>4908</v>
      </c>
      <c r="H1053" t="s">
        <v>4909</v>
      </c>
      <c r="I1053" t="s">
        <v>19</v>
      </c>
      <c r="J1053" t="s">
        <v>20</v>
      </c>
      <c r="K1053" t="s">
        <v>21</v>
      </c>
      <c r="L1053" t="s">
        <v>22</v>
      </c>
      <c r="M1053" t="s">
        <v>4910</v>
      </c>
      <c r="N1053" t="s">
        <v>20</v>
      </c>
      <c r="O1053" t="s">
        <v>282</v>
      </c>
      <c r="P1053" t="s">
        <v>4911</v>
      </c>
    </row>
    <row r="1054" spans="1:16" x14ac:dyDescent="0.3">
      <c r="A1054" t="s">
        <v>4912</v>
      </c>
      <c r="B1054" t="s">
        <v>276</v>
      </c>
      <c r="C1054" t="s">
        <v>277</v>
      </c>
      <c r="D1054" t="s">
        <v>1936</v>
      </c>
      <c r="E1054" t="s">
        <v>23</v>
      </c>
      <c r="F1054" t="s">
        <v>24</v>
      </c>
      <c r="G1054" t="s">
        <v>4913</v>
      </c>
      <c r="H1054" t="s">
        <v>4914</v>
      </c>
      <c r="I1054" t="s">
        <v>19</v>
      </c>
      <c r="J1054" t="s">
        <v>20</v>
      </c>
      <c r="K1054" t="s">
        <v>25</v>
      </c>
      <c r="L1054" t="s">
        <v>26</v>
      </c>
      <c r="M1054" t="s">
        <v>27</v>
      </c>
      <c r="N1054" t="s">
        <v>20</v>
      </c>
      <c r="O1054" t="s">
        <v>28</v>
      </c>
      <c r="P1054" t="s">
        <v>28</v>
      </c>
    </row>
    <row r="1055" spans="1:16" x14ac:dyDescent="0.3">
      <c r="A1055" t="s">
        <v>4915</v>
      </c>
      <c r="B1055" t="s">
        <v>276</v>
      </c>
      <c r="C1055" t="s">
        <v>277</v>
      </c>
      <c r="D1055" t="s">
        <v>1880</v>
      </c>
      <c r="E1055" t="s">
        <v>23</v>
      </c>
      <c r="F1055" t="s">
        <v>24</v>
      </c>
      <c r="G1055" t="s">
        <v>4916</v>
      </c>
      <c r="H1055" t="s">
        <v>18</v>
      </c>
      <c r="I1055" t="s">
        <v>19</v>
      </c>
      <c r="J1055" t="s">
        <v>20</v>
      </c>
      <c r="K1055" t="s">
        <v>25</v>
      </c>
      <c r="L1055" t="s">
        <v>26</v>
      </c>
      <c r="M1055" t="s">
        <v>20</v>
      </c>
      <c r="N1055" t="s">
        <v>20</v>
      </c>
      <c r="O1055" t="s">
        <v>28</v>
      </c>
      <c r="P1055" t="s">
        <v>21</v>
      </c>
    </row>
    <row r="1056" spans="1:16" x14ac:dyDescent="0.3">
      <c r="A1056" t="s">
        <v>4917</v>
      </c>
      <c r="B1056" t="s">
        <v>276</v>
      </c>
      <c r="C1056" t="s">
        <v>277</v>
      </c>
      <c r="D1056" t="s">
        <v>4917</v>
      </c>
      <c r="E1056" t="s">
        <v>18</v>
      </c>
      <c r="F1056" t="s">
        <v>18</v>
      </c>
      <c r="G1056" t="s">
        <v>4918</v>
      </c>
      <c r="H1056" t="s">
        <v>4919</v>
      </c>
      <c r="I1056" t="s">
        <v>19</v>
      </c>
      <c r="J1056" t="s">
        <v>20</v>
      </c>
      <c r="K1056" t="s">
        <v>21</v>
      </c>
      <c r="L1056" t="s">
        <v>22</v>
      </c>
      <c r="M1056" t="s">
        <v>4920</v>
      </c>
      <c r="N1056" t="s">
        <v>20</v>
      </c>
      <c r="O1056" t="s">
        <v>4921</v>
      </c>
      <c r="P1056" t="s">
        <v>4922</v>
      </c>
    </row>
    <row r="1057" spans="1:16" x14ac:dyDescent="0.3">
      <c r="A1057" t="s">
        <v>4923</v>
      </c>
      <c r="B1057" t="s">
        <v>276</v>
      </c>
      <c r="C1057" t="s">
        <v>277</v>
      </c>
      <c r="D1057" t="s">
        <v>1890</v>
      </c>
      <c r="E1057" t="s">
        <v>23</v>
      </c>
      <c r="F1057" t="s">
        <v>24</v>
      </c>
      <c r="G1057" t="s">
        <v>300</v>
      </c>
      <c r="H1057" t="s">
        <v>127</v>
      </c>
      <c r="I1057" t="s">
        <v>19</v>
      </c>
      <c r="J1057" t="s">
        <v>20</v>
      </c>
      <c r="K1057" t="s">
        <v>25</v>
      </c>
      <c r="L1057" t="s">
        <v>26</v>
      </c>
      <c r="M1057" t="s">
        <v>27</v>
      </c>
      <c r="N1057" t="s">
        <v>20</v>
      </c>
      <c r="O1057" t="s">
        <v>28</v>
      </c>
      <c r="P1057" t="s">
        <v>28</v>
      </c>
    </row>
    <row r="1058" spans="1:16" x14ac:dyDescent="0.3">
      <c r="A1058" t="s">
        <v>4924</v>
      </c>
      <c r="B1058" t="s">
        <v>276</v>
      </c>
      <c r="C1058" t="s">
        <v>277</v>
      </c>
      <c r="D1058" t="s">
        <v>1952</v>
      </c>
      <c r="E1058" t="s">
        <v>23</v>
      </c>
      <c r="F1058" t="s">
        <v>24</v>
      </c>
      <c r="G1058" t="s">
        <v>4925</v>
      </c>
      <c r="H1058" t="s">
        <v>3446</v>
      </c>
      <c r="I1058" t="s">
        <v>19</v>
      </c>
      <c r="J1058" t="s">
        <v>20</v>
      </c>
      <c r="K1058" t="s">
        <v>25</v>
      </c>
      <c r="L1058" t="s">
        <v>26</v>
      </c>
      <c r="M1058" t="s">
        <v>27</v>
      </c>
      <c r="N1058" t="s">
        <v>20</v>
      </c>
      <c r="O1058" t="s">
        <v>28</v>
      </c>
      <c r="P1058" t="s">
        <v>28</v>
      </c>
    </row>
    <row r="1059" spans="1:16" x14ac:dyDescent="0.3">
      <c r="A1059" t="s">
        <v>4926</v>
      </c>
      <c r="B1059" t="s">
        <v>276</v>
      </c>
      <c r="C1059" t="s">
        <v>277</v>
      </c>
      <c r="D1059" t="s">
        <v>1900</v>
      </c>
      <c r="E1059" t="s">
        <v>23</v>
      </c>
      <c r="F1059" t="s">
        <v>24</v>
      </c>
      <c r="G1059" t="s">
        <v>4927</v>
      </c>
      <c r="H1059" t="s">
        <v>4413</v>
      </c>
      <c r="I1059" t="s">
        <v>19</v>
      </c>
      <c r="J1059" t="s">
        <v>20</v>
      </c>
      <c r="K1059" t="s">
        <v>25</v>
      </c>
      <c r="L1059" t="s">
        <v>26</v>
      </c>
      <c r="M1059" t="s">
        <v>27</v>
      </c>
      <c r="N1059" t="s">
        <v>20</v>
      </c>
      <c r="O1059" t="s">
        <v>28</v>
      </c>
      <c r="P1059" t="s">
        <v>28</v>
      </c>
    </row>
    <row r="1060" spans="1:16" x14ac:dyDescent="0.3">
      <c r="A1060" t="s">
        <v>4928</v>
      </c>
      <c r="B1060" t="s">
        <v>276</v>
      </c>
      <c r="C1060" t="s">
        <v>277</v>
      </c>
      <c r="D1060" t="s">
        <v>1960</v>
      </c>
      <c r="E1060" t="s">
        <v>23</v>
      </c>
      <c r="F1060" t="s">
        <v>24</v>
      </c>
      <c r="G1060" t="s">
        <v>4929</v>
      </c>
      <c r="H1060" t="s">
        <v>4930</v>
      </c>
      <c r="I1060" t="s">
        <v>19</v>
      </c>
      <c r="J1060" t="s">
        <v>20</v>
      </c>
      <c r="K1060" t="s">
        <v>25</v>
      </c>
      <c r="L1060" t="s">
        <v>26</v>
      </c>
      <c r="M1060" t="s">
        <v>27</v>
      </c>
      <c r="N1060" t="s">
        <v>20</v>
      </c>
      <c r="O1060" t="s">
        <v>28</v>
      </c>
      <c r="P1060" t="s">
        <v>28</v>
      </c>
    </row>
    <row r="1061" spans="1:16" x14ac:dyDescent="0.3">
      <c r="A1061" t="s">
        <v>4931</v>
      </c>
      <c r="B1061" t="s">
        <v>276</v>
      </c>
      <c r="C1061" t="s">
        <v>277</v>
      </c>
      <c r="D1061" t="s">
        <v>4931</v>
      </c>
      <c r="E1061" t="s">
        <v>18</v>
      </c>
      <c r="F1061" t="s">
        <v>18</v>
      </c>
      <c r="G1061" t="s">
        <v>4932</v>
      </c>
      <c r="I1061" t="s">
        <v>19</v>
      </c>
      <c r="J1061" t="s">
        <v>20</v>
      </c>
      <c r="K1061" t="s">
        <v>21</v>
      </c>
      <c r="L1061" t="s">
        <v>22</v>
      </c>
      <c r="M1061" t="s">
        <v>20</v>
      </c>
      <c r="N1061" t="s">
        <v>20</v>
      </c>
      <c r="O1061" t="s">
        <v>4933</v>
      </c>
    </row>
    <row r="1062" spans="1:16" x14ac:dyDescent="0.3">
      <c r="A1062" t="s">
        <v>4934</v>
      </c>
      <c r="B1062" t="s">
        <v>276</v>
      </c>
      <c r="C1062" t="s">
        <v>277</v>
      </c>
      <c r="D1062" t="s">
        <v>2082</v>
      </c>
      <c r="E1062" t="s">
        <v>23</v>
      </c>
      <c r="F1062" t="s">
        <v>24</v>
      </c>
      <c r="G1062" t="s">
        <v>3797</v>
      </c>
      <c r="H1062" t="s">
        <v>4935</v>
      </c>
      <c r="I1062" t="s">
        <v>19</v>
      </c>
      <c r="J1062" t="s">
        <v>20</v>
      </c>
      <c r="K1062" t="s">
        <v>25</v>
      </c>
      <c r="L1062" t="s">
        <v>26</v>
      </c>
      <c r="M1062" t="s">
        <v>27</v>
      </c>
      <c r="N1062" t="s">
        <v>20</v>
      </c>
      <c r="O1062" t="s">
        <v>28</v>
      </c>
      <c r="P1062" t="s">
        <v>28</v>
      </c>
    </row>
    <row r="1063" spans="1:16" x14ac:dyDescent="0.3">
      <c r="A1063" t="s">
        <v>4936</v>
      </c>
      <c r="B1063" t="s">
        <v>276</v>
      </c>
      <c r="C1063" t="s">
        <v>277</v>
      </c>
      <c r="D1063" t="s">
        <v>2085</v>
      </c>
      <c r="E1063" t="s">
        <v>23</v>
      </c>
      <c r="F1063" t="s">
        <v>24</v>
      </c>
      <c r="G1063" t="s">
        <v>4937</v>
      </c>
      <c r="H1063" t="s">
        <v>4938</v>
      </c>
      <c r="I1063" t="s">
        <v>19</v>
      </c>
      <c r="J1063" t="s">
        <v>20</v>
      </c>
      <c r="K1063" t="s">
        <v>25</v>
      </c>
      <c r="L1063" t="s">
        <v>26</v>
      </c>
      <c r="M1063" t="s">
        <v>27</v>
      </c>
      <c r="N1063" t="s">
        <v>20</v>
      </c>
      <c r="O1063" t="s">
        <v>28</v>
      </c>
      <c r="P1063" t="s">
        <v>28</v>
      </c>
    </row>
    <row r="1064" spans="1:16" x14ac:dyDescent="0.3">
      <c r="A1064" t="s">
        <v>4939</v>
      </c>
      <c r="B1064" t="s">
        <v>276</v>
      </c>
      <c r="C1064" t="s">
        <v>277</v>
      </c>
      <c r="D1064" t="s">
        <v>4939</v>
      </c>
      <c r="E1064" t="s">
        <v>18</v>
      </c>
      <c r="F1064" t="s">
        <v>18</v>
      </c>
      <c r="G1064" t="s">
        <v>4940</v>
      </c>
      <c r="H1064" t="s">
        <v>4941</v>
      </c>
      <c r="I1064" t="s">
        <v>19</v>
      </c>
      <c r="J1064" t="s">
        <v>20</v>
      </c>
      <c r="K1064" t="s">
        <v>21</v>
      </c>
      <c r="L1064" t="s">
        <v>22</v>
      </c>
      <c r="M1064" t="s">
        <v>4942</v>
      </c>
      <c r="N1064" t="s">
        <v>20</v>
      </c>
      <c r="O1064" t="s">
        <v>4943</v>
      </c>
      <c r="P1064" t="s">
        <v>1256</v>
      </c>
    </row>
    <row r="1065" spans="1:16" x14ac:dyDescent="0.3">
      <c r="A1065" t="s">
        <v>4944</v>
      </c>
      <c r="B1065" t="s">
        <v>276</v>
      </c>
      <c r="C1065" t="s">
        <v>277</v>
      </c>
      <c r="D1065" t="s">
        <v>2024</v>
      </c>
      <c r="E1065" t="s">
        <v>23</v>
      </c>
      <c r="F1065" t="s">
        <v>24</v>
      </c>
      <c r="G1065" t="s">
        <v>4945</v>
      </c>
      <c r="H1065" t="s">
        <v>3623</v>
      </c>
      <c r="I1065" t="s">
        <v>19</v>
      </c>
      <c r="J1065" t="s">
        <v>20</v>
      </c>
      <c r="K1065" t="s">
        <v>25</v>
      </c>
      <c r="L1065" t="s">
        <v>26</v>
      </c>
      <c r="M1065" t="s">
        <v>27</v>
      </c>
      <c r="N1065" t="s">
        <v>20</v>
      </c>
      <c r="O1065" t="s">
        <v>28</v>
      </c>
      <c r="P1065" t="s">
        <v>28</v>
      </c>
    </row>
    <row r="1066" spans="1:16" x14ac:dyDescent="0.3">
      <c r="A1066" t="s">
        <v>4946</v>
      </c>
      <c r="B1066" t="s">
        <v>276</v>
      </c>
      <c r="C1066" t="s">
        <v>277</v>
      </c>
      <c r="D1066" t="s">
        <v>2099</v>
      </c>
      <c r="E1066" t="s">
        <v>23</v>
      </c>
      <c r="F1066" t="s">
        <v>24</v>
      </c>
      <c r="G1066" t="s">
        <v>431</v>
      </c>
      <c r="H1066" t="s">
        <v>4947</v>
      </c>
      <c r="I1066" t="s">
        <v>19</v>
      </c>
      <c r="J1066" t="s">
        <v>20</v>
      </c>
      <c r="K1066" t="s">
        <v>25</v>
      </c>
      <c r="L1066" t="s">
        <v>26</v>
      </c>
      <c r="M1066" t="s">
        <v>27</v>
      </c>
      <c r="N1066" t="s">
        <v>20</v>
      </c>
      <c r="O1066" t="s">
        <v>28</v>
      </c>
      <c r="P1066" t="s">
        <v>28</v>
      </c>
    </row>
    <row r="1067" spans="1:16" x14ac:dyDescent="0.3">
      <c r="A1067" t="s">
        <v>4948</v>
      </c>
      <c r="B1067" t="s">
        <v>276</v>
      </c>
      <c r="C1067" t="s">
        <v>277</v>
      </c>
      <c r="D1067" t="s">
        <v>1993</v>
      </c>
      <c r="E1067" t="s">
        <v>23</v>
      </c>
      <c r="F1067" t="s">
        <v>24</v>
      </c>
      <c r="G1067" t="s">
        <v>3568</v>
      </c>
      <c r="H1067" t="s">
        <v>4949</v>
      </c>
      <c r="I1067" t="s">
        <v>19</v>
      </c>
      <c r="J1067" t="s">
        <v>20</v>
      </c>
      <c r="K1067" t="s">
        <v>25</v>
      </c>
      <c r="L1067" t="s">
        <v>26</v>
      </c>
      <c r="M1067" t="s">
        <v>27</v>
      </c>
      <c r="N1067" t="s">
        <v>20</v>
      </c>
      <c r="O1067" t="s">
        <v>28</v>
      </c>
      <c r="P1067" t="s">
        <v>28</v>
      </c>
    </row>
    <row r="1068" spans="1:16" x14ac:dyDescent="0.3">
      <c r="A1068" t="s">
        <v>4950</v>
      </c>
      <c r="B1068" t="s">
        <v>276</v>
      </c>
      <c r="C1068" t="s">
        <v>277</v>
      </c>
      <c r="D1068" t="s">
        <v>1996</v>
      </c>
      <c r="E1068" t="s">
        <v>23</v>
      </c>
      <c r="F1068" t="s">
        <v>24</v>
      </c>
      <c r="G1068" t="s">
        <v>1310</v>
      </c>
      <c r="H1068" t="s">
        <v>4951</v>
      </c>
      <c r="I1068" t="s">
        <v>19</v>
      </c>
      <c r="J1068" t="s">
        <v>20</v>
      </c>
      <c r="K1068" t="s">
        <v>25</v>
      </c>
      <c r="L1068" t="s">
        <v>26</v>
      </c>
      <c r="M1068" t="s">
        <v>27</v>
      </c>
      <c r="N1068" t="s">
        <v>20</v>
      </c>
      <c r="O1068" t="s">
        <v>28</v>
      </c>
      <c r="P1068" t="s">
        <v>28</v>
      </c>
    </row>
    <row r="1069" spans="1:16" x14ac:dyDescent="0.3">
      <c r="A1069" t="s">
        <v>4952</v>
      </c>
      <c r="B1069" t="s">
        <v>276</v>
      </c>
      <c r="C1069" t="s">
        <v>277</v>
      </c>
      <c r="D1069" t="s">
        <v>4952</v>
      </c>
      <c r="E1069" t="s">
        <v>18</v>
      </c>
      <c r="F1069" t="s">
        <v>18</v>
      </c>
      <c r="G1069" t="s">
        <v>4953</v>
      </c>
      <c r="H1069" t="s">
        <v>4954</v>
      </c>
      <c r="I1069" t="s">
        <v>19</v>
      </c>
      <c r="J1069" t="s">
        <v>20</v>
      </c>
      <c r="K1069" t="s">
        <v>21</v>
      </c>
      <c r="L1069" t="s">
        <v>22</v>
      </c>
      <c r="M1069" t="s">
        <v>4955</v>
      </c>
      <c r="N1069" t="s">
        <v>20</v>
      </c>
      <c r="O1069" t="s">
        <v>4921</v>
      </c>
      <c r="P1069" t="s">
        <v>4956</v>
      </c>
    </row>
    <row r="1070" spans="1:16" x14ac:dyDescent="0.3">
      <c r="A1070" t="s">
        <v>4957</v>
      </c>
      <c r="B1070" t="s">
        <v>276</v>
      </c>
      <c r="C1070" t="s">
        <v>277</v>
      </c>
      <c r="D1070" t="s">
        <v>2003</v>
      </c>
      <c r="E1070" t="s">
        <v>23</v>
      </c>
      <c r="F1070" t="s">
        <v>24</v>
      </c>
      <c r="G1070" t="s">
        <v>1433</v>
      </c>
      <c r="H1070" t="s">
        <v>4958</v>
      </c>
      <c r="I1070" t="s">
        <v>19</v>
      </c>
      <c r="J1070" t="s">
        <v>20</v>
      </c>
      <c r="K1070" t="s">
        <v>25</v>
      </c>
      <c r="L1070" t="s">
        <v>26</v>
      </c>
      <c r="M1070" t="s">
        <v>27</v>
      </c>
      <c r="N1070" t="s">
        <v>20</v>
      </c>
      <c r="O1070" t="s">
        <v>28</v>
      </c>
      <c r="P1070" t="s">
        <v>28</v>
      </c>
    </row>
    <row r="1071" spans="1:16" x14ac:dyDescent="0.3">
      <c r="A1071" t="s">
        <v>4959</v>
      </c>
      <c r="B1071" t="s">
        <v>276</v>
      </c>
      <c r="C1071" t="s">
        <v>277</v>
      </c>
      <c r="D1071" t="s">
        <v>2006</v>
      </c>
      <c r="E1071" t="s">
        <v>23</v>
      </c>
      <c r="F1071" t="s">
        <v>24</v>
      </c>
      <c r="G1071" t="s">
        <v>1300</v>
      </c>
      <c r="H1071" t="s">
        <v>4960</v>
      </c>
      <c r="I1071" t="s">
        <v>19</v>
      </c>
      <c r="J1071" t="s">
        <v>20</v>
      </c>
      <c r="K1071" t="s">
        <v>25</v>
      </c>
      <c r="L1071" t="s">
        <v>26</v>
      </c>
      <c r="M1071" t="s">
        <v>27</v>
      </c>
      <c r="N1071" t="s">
        <v>20</v>
      </c>
      <c r="O1071" t="s">
        <v>28</v>
      </c>
      <c r="P1071" t="s">
        <v>28</v>
      </c>
    </row>
    <row r="1072" spans="1:16" x14ac:dyDescent="0.3">
      <c r="A1072" t="s">
        <v>4961</v>
      </c>
      <c r="B1072" t="s">
        <v>283</v>
      </c>
      <c r="C1072" t="s">
        <v>284</v>
      </c>
      <c r="D1072" t="s">
        <v>1856</v>
      </c>
      <c r="E1072" t="s">
        <v>23</v>
      </c>
      <c r="F1072" t="s">
        <v>24</v>
      </c>
      <c r="G1072" t="s">
        <v>34</v>
      </c>
      <c r="H1072" t="s">
        <v>4962</v>
      </c>
      <c r="I1072" t="s">
        <v>19</v>
      </c>
      <c r="J1072" t="s">
        <v>20</v>
      </c>
      <c r="K1072" t="s">
        <v>25</v>
      </c>
      <c r="L1072" t="s">
        <v>26</v>
      </c>
      <c r="M1072" t="s">
        <v>27</v>
      </c>
      <c r="N1072" t="s">
        <v>20</v>
      </c>
      <c r="O1072" t="s">
        <v>184</v>
      </c>
      <c r="P1072" t="s">
        <v>184</v>
      </c>
    </row>
    <row r="1073" spans="1:16" x14ac:dyDescent="0.3">
      <c r="A1073" t="s">
        <v>4963</v>
      </c>
      <c r="B1073" t="s">
        <v>283</v>
      </c>
      <c r="C1073" t="s">
        <v>284</v>
      </c>
      <c r="D1073" t="s">
        <v>2013</v>
      </c>
      <c r="E1073" t="s">
        <v>23</v>
      </c>
      <c r="F1073" t="s">
        <v>24</v>
      </c>
      <c r="G1073" t="s">
        <v>4964</v>
      </c>
      <c r="H1073" t="s">
        <v>1269</v>
      </c>
      <c r="I1073" t="s">
        <v>19</v>
      </c>
      <c r="J1073" t="s">
        <v>20</v>
      </c>
      <c r="K1073" t="s">
        <v>25</v>
      </c>
      <c r="L1073" t="s">
        <v>26</v>
      </c>
      <c r="M1073" t="s">
        <v>27</v>
      </c>
      <c r="N1073" t="s">
        <v>20</v>
      </c>
      <c r="O1073" t="s">
        <v>184</v>
      </c>
      <c r="P1073" t="s">
        <v>184</v>
      </c>
    </row>
    <row r="1074" spans="1:16" x14ac:dyDescent="0.3">
      <c r="A1074" t="s">
        <v>4965</v>
      </c>
      <c r="B1074" t="s">
        <v>283</v>
      </c>
      <c r="C1074" t="s">
        <v>284</v>
      </c>
      <c r="D1074" t="s">
        <v>1864</v>
      </c>
      <c r="E1074" t="s">
        <v>23</v>
      </c>
      <c r="F1074" t="s">
        <v>24</v>
      </c>
      <c r="G1074" t="s">
        <v>4966</v>
      </c>
      <c r="H1074" t="s">
        <v>3027</v>
      </c>
      <c r="I1074" t="s">
        <v>19</v>
      </c>
      <c r="J1074" t="s">
        <v>20</v>
      </c>
      <c r="K1074" t="s">
        <v>25</v>
      </c>
      <c r="L1074" t="s">
        <v>26</v>
      </c>
      <c r="M1074" t="s">
        <v>27</v>
      </c>
      <c r="N1074" t="s">
        <v>20</v>
      </c>
      <c r="O1074" t="s">
        <v>184</v>
      </c>
      <c r="P1074" t="s">
        <v>184</v>
      </c>
    </row>
    <row r="1075" spans="1:16" x14ac:dyDescent="0.3">
      <c r="A1075" t="s">
        <v>4967</v>
      </c>
      <c r="B1075" t="s">
        <v>283</v>
      </c>
      <c r="C1075" t="s">
        <v>284</v>
      </c>
      <c r="D1075" t="s">
        <v>1927</v>
      </c>
      <c r="E1075" t="s">
        <v>23</v>
      </c>
      <c r="F1075" t="s">
        <v>24</v>
      </c>
      <c r="G1075" t="s">
        <v>1630</v>
      </c>
      <c r="H1075" t="s">
        <v>4968</v>
      </c>
      <c r="I1075" t="s">
        <v>19</v>
      </c>
      <c r="J1075" t="s">
        <v>20</v>
      </c>
      <c r="K1075" t="s">
        <v>25</v>
      </c>
      <c r="L1075" t="s">
        <v>26</v>
      </c>
      <c r="M1075" t="s">
        <v>27</v>
      </c>
      <c r="N1075" t="s">
        <v>20</v>
      </c>
      <c r="O1075" t="s">
        <v>184</v>
      </c>
      <c r="P1075" t="s">
        <v>184</v>
      </c>
    </row>
    <row r="1076" spans="1:16" x14ac:dyDescent="0.3">
      <c r="A1076" t="s">
        <v>4969</v>
      </c>
      <c r="B1076" t="s">
        <v>283</v>
      </c>
      <c r="C1076" t="s">
        <v>284</v>
      </c>
      <c r="D1076" t="s">
        <v>1936</v>
      </c>
      <c r="E1076" t="s">
        <v>23</v>
      </c>
      <c r="F1076" t="s">
        <v>24</v>
      </c>
      <c r="G1076" t="s">
        <v>4970</v>
      </c>
      <c r="H1076" t="s">
        <v>4971</v>
      </c>
      <c r="I1076" t="s">
        <v>19</v>
      </c>
      <c r="J1076" t="s">
        <v>20</v>
      </c>
      <c r="K1076" t="s">
        <v>25</v>
      </c>
      <c r="L1076" t="s">
        <v>26</v>
      </c>
      <c r="M1076" t="s">
        <v>27</v>
      </c>
      <c r="N1076" t="s">
        <v>20</v>
      </c>
      <c r="O1076" t="s">
        <v>184</v>
      </c>
      <c r="P1076" t="s">
        <v>184</v>
      </c>
    </row>
    <row r="1077" spans="1:16" x14ac:dyDescent="0.3">
      <c r="A1077" t="s">
        <v>4972</v>
      </c>
      <c r="B1077" t="s">
        <v>283</v>
      </c>
      <c r="C1077" t="s">
        <v>284</v>
      </c>
      <c r="D1077" t="s">
        <v>1880</v>
      </c>
      <c r="E1077" t="s">
        <v>23</v>
      </c>
      <c r="F1077" t="s">
        <v>24</v>
      </c>
      <c r="G1077" t="s">
        <v>4973</v>
      </c>
      <c r="H1077" t="s">
        <v>4822</v>
      </c>
      <c r="I1077" t="s">
        <v>19</v>
      </c>
      <c r="J1077" t="s">
        <v>20</v>
      </c>
      <c r="K1077" t="s">
        <v>25</v>
      </c>
      <c r="L1077" t="s">
        <v>26</v>
      </c>
      <c r="M1077" t="s">
        <v>27</v>
      </c>
      <c r="N1077" t="s">
        <v>20</v>
      </c>
      <c r="O1077" t="s">
        <v>184</v>
      </c>
      <c r="P1077" t="s">
        <v>184</v>
      </c>
    </row>
    <row r="1078" spans="1:16" x14ac:dyDescent="0.3">
      <c r="A1078" t="s">
        <v>4974</v>
      </c>
      <c r="B1078" t="s">
        <v>283</v>
      </c>
      <c r="C1078" t="s">
        <v>284</v>
      </c>
      <c r="D1078" t="s">
        <v>1943</v>
      </c>
      <c r="E1078" t="s">
        <v>23</v>
      </c>
      <c r="F1078" t="s">
        <v>24</v>
      </c>
      <c r="G1078" t="s">
        <v>1049</v>
      </c>
      <c r="H1078" t="s">
        <v>961</v>
      </c>
      <c r="I1078" t="s">
        <v>19</v>
      </c>
      <c r="J1078" t="s">
        <v>20</v>
      </c>
      <c r="K1078" t="s">
        <v>25</v>
      </c>
      <c r="L1078" t="s">
        <v>26</v>
      </c>
      <c r="M1078" t="s">
        <v>27</v>
      </c>
      <c r="N1078" t="s">
        <v>20</v>
      </c>
      <c r="O1078" t="s">
        <v>184</v>
      </c>
      <c r="P1078" t="s">
        <v>184</v>
      </c>
    </row>
    <row r="1079" spans="1:16" x14ac:dyDescent="0.3">
      <c r="A1079" t="s">
        <v>4975</v>
      </c>
      <c r="B1079" t="s">
        <v>283</v>
      </c>
      <c r="C1079" t="s">
        <v>284</v>
      </c>
      <c r="D1079" t="s">
        <v>1890</v>
      </c>
      <c r="E1079" t="s">
        <v>23</v>
      </c>
      <c r="F1079" t="s">
        <v>24</v>
      </c>
      <c r="G1079" t="s">
        <v>4976</v>
      </c>
      <c r="H1079" t="s">
        <v>2515</v>
      </c>
      <c r="I1079" t="s">
        <v>19</v>
      </c>
      <c r="J1079" t="s">
        <v>20</v>
      </c>
      <c r="K1079" t="s">
        <v>25</v>
      </c>
      <c r="L1079" t="s">
        <v>26</v>
      </c>
      <c r="M1079" t="s">
        <v>27</v>
      </c>
      <c r="N1079" t="s">
        <v>20</v>
      </c>
      <c r="O1079" t="s">
        <v>184</v>
      </c>
      <c r="P1079" t="s">
        <v>184</v>
      </c>
    </row>
    <row r="1080" spans="1:16" x14ac:dyDescent="0.3">
      <c r="A1080" t="s">
        <v>4977</v>
      </c>
      <c r="B1080" t="s">
        <v>283</v>
      </c>
      <c r="C1080" t="s">
        <v>284</v>
      </c>
      <c r="D1080" t="s">
        <v>1900</v>
      </c>
      <c r="E1080" t="s">
        <v>23</v>
      </c>
      <c r="F1080" t="s">
        <v>24</v>
      </c>
      <c r="G1080" t="s">
        <v>1287</v>
      </c>
      <c r="H1080" t="s">
        <v>4328</v>
      </c>
      <c r="I1080" t="s">
        <v>19</v>
      </c>
      <c r="J1080" t="s">
        <v>20</v>
      </c>
      <c r="K1080" t="s">
        <v>25</v>
      </c>
      <c r="L1080" t="s">
        <v>26</v>
      </c>
      <c r="M1080" t="s">
        <v>27</v>
      </c>
      <c r="N1080" t="s">
        <v>20</v>
      </c>
      <c r="O1080" t="s">
        <v>184</v>
      </c>
      <c r="P1080" t="s">
        <v>184</v>
      </c>
    </row>
    <row r="1081" spans="1:16" x14ac:dyDescent="0.3">
      <c r="A1081" t="s">
        <v>4978</v>
      </c>
      <c r="B1081" t="s">
        <v>283</v>
      </c>
      <c r="C1081" t="s">
        <v>284</v>
      </c>
      <c r="D1081" t="s">
        <v>1960</v>
      </c>
      <c r="E1081" t="s">
        <v>23</v>
      </c>
      <c r="F1081" t="s">
        <v>24</v>
      </c>
      <c r="G1081" t="s">
        <v>1595</v>
      </c>
      <c r="H1081" t="s">
        <v>758</v>
      </c>
      <c r="I1081" t="s">
        <v>19</v>
      </c>
      <c r="J1081" t="s">
        <v>20</v>
      </c>
      <c r="K1081" t="s">
        <v>25</v>
      </c>
      <c r="L1081" t="s">
        <v>26</v>
      </c>
      <c r="M1081" t="s">
        <v>27</v>
      </c>
      <c r="N1081" t="s">
        <v>20</v>
      </c>
      <c r="O1081" t="s">
        <v>184</v>
      </c>
      <c r="P1081" t="s">
        <v>184</v>
      </c>
    </row>
    <row r="1082" spans="1:16" x14ac:dyDescent="0.3">
      <c r="A1082" t="s">
        <v>4979</v>
      </c>
      <c r="B1082" t="s">
        <v>283</v>
      </c>
      <c r="C1082" t="s">
        <v>284</v>
      </c>
      <c r="D1082" t="s">
        <v>1909</v>
      </c>
      <c r="E1082" t="s">
        <v>23</v>
      </c>
      <c r="F1082" t="s">
        <v>24</v>
      </c>
      <c r="G1082" t="s">
        <v>299</v>
      </c>
      <c r="H1082" t="s">
        <v>18</v>
      </c>
      <c r="I1082" t="s">
        <v>19</v>
      </c>
      <c r="J1082" t="s">
        <v>20</v>
      </c>
      <c r="K1082" t="s">
        <v>25</v>
      </c>
      <c r="L1082" t="s">
        <v>26</v>
      </c>
      <c r="M1082" t="s">
        <v>20</v>
      </c>
      <c r="N1082" t="s">
        <v>20</v>
      </c>
      <c r="O1082" t="s">
        <v>184</v>
      </c>
      <c r="P1082" t="s">
        <v>21</v>
      </c>
    </row>
    <row r="1083" spans="1:16" x14ac:dyDescent="0.3">
      <c r="A1083" t="s">
        <v>4980</v>
      </c>
      <c r="B1083" t="s">
        <v>283</v>
      </c>
      <c r="C1083" t="s">
        <v>284</v>
      </c>
      <c r="D1083" t="s">
        <v>2090</v>
      </c>
      <c r="E1083" t="s">
        <v>23</v>
      </c>
      <c r="F1083" t="s">
        <v>24</v>
      </c>
      <c r="G1083" t="s">
        <v>4981</v>
      </c>
      <c r="H1083" t="s">
        <v>4188</v>
      </c>
      <c r="I1083" t="s">
        <v>19</v>
      </c>
      <c r="J1083" t="s">
        <v>20</v>
      </c>
      <c r="K1083" t="s">
        <v>25</v>
      </c>
      <c r="L1083" t="s">
        <v>26</v>
      </c>
      <c r="M1083" t="s">
        <v>27</v>
      </c>
      <c r="N1083" t="s">
        <v>20</v>
      </c>
      <c r="O1083" t="s">
        <v>184</v>
      </c>
      <c r="P1083" t="s">
        <v>184</v>
      </c>
    </row>
    <row r="1084" spans="1:16" x14ac:dyDescent="0.3">
      <c r="A1084" t="s">
        <v>4982</v>
      </c>
      <c r="B1084" t="s">
        <v>283</v>
      </c>
      <c r="C1084" t="s">
        <v>284</v>
      </c>
      <c r="D1084" t="s">
        <v>2024</v>
      </c>
      <c r="E1084" t="s">
        <v>23</v>
      </c>
      <c r="F1084" t="s">
        <v>24</v>
      </c>
      <c r="G1084" t="s">
        <v>4983</v>
      </c>
      <c r="H1084" t="s">
        <v>3959</v>
      </c>
      <c r="I1084" t="s">
        <v>19</v>
      </c>
      <c r="J1084" t="s">
        <v>20</v>
      </c>
      <c r="K1084" t="s">
        <v>25</v>
      </c>
      <c r="L1084" t="s">
        <v>26</v>
      </c>
      <c r="M1084" t="s">
        <v>27</v>
      </c>
      <c r="N1084" t="s">
        <v>20</v>
      </c>
      <c r="O1084" t="s">
        <v>184</v>
      </c>
      <c r="P1084" t="s">
        <v>184</v>
      </c>
    </row>
    <row r="1085" spans="1:16" x14ac:dyDescent="0.3">
      <c r="A1085" t="s">
        <v>4984</v>
      </c>
      <c r="B1085" t="s">
        <v>283</v>
      </c>
      <c r="C1085" t="s">
        <v>284</v>
      </c>
      <c r="D1085" t="s">
        <v>2099</v>
      </c>
      <c r="E1085" t="s">
        <v>23</v>
      </c>
      <c r="F1085" t="s">
        <v>24</v>
      </c>
      <c r="G1085" t="s">
        <v>4985</v>
      </c>
      <c r="H1085" t="s">
        <v>2968</v>
      </c>
      <c r="I1085" t="s">
        <v>19</v>
      </c>
      <c r="J1085" t="s">
        <v>20</v>
      </c>
      <c r="K1085" t="s">
        <v>25</v>
      </c>
      <c r="L1085" t="s">
        <v>26</v>
      </c>
      <c r="M1085" t="s">
        <v>27</v>
      </c>
      <c r="N1085" t="s">
        <v>20</v>
      </c>
      <c r="O1085" t="s">
        <v>184</v>
      </c>
      <c r="P1085" t="s">
        <v>184</v>
      </c>
    </row>
    <row r="1086" spans="1:16" x14ac:dyDescent="0.3">
      <c r="A1086" t="s">
        <v>4986</v>
      </c>
      <c r="B1086" t="s">
        <v>283</v>
      </c>
      <c r="C1086" t="s">
        <v>284</v>
      </c>
      <c r="D1086" t="s">
        <v>1993</v>
      </c>
      <c r="E1086" t="s">
        <v>23</v>
      </c>
      <c r="F1086" t="s">
        <v>24</v>
      </c>
      <c r="G1086" t="s">
        <v>4987</v>
      </c>
      <c r="H1086" t="s">
        <v>4988</v>
      </c>
      <c r="I1086" t="s">
        <v>19</v>
      </c>
      <c r="J1086" t="s">
        <v>20</v>
      </c>
      <c r="K1086" t="s">
        <v>25</v>
      </c>
      <c r="L1086" t="s">
        <v>26</v>
      </c>
      <c r="M1086" t="s">
        <v>27</v>
      </c>
      <c r="N1086" t="s">
        <v>20</v>
      </c>
      <c r="O1086" t="s">
        <v>184</v>
      </c>
      <c r="P1086" t="s">
        <v>184</v>
      </c>
    </row>
    <row r="1087" spans="1:16" x14ac:dyDescent="0.3">
      <c r="A1087" t="s">
        <v>4989</v>
      </c>
      <c r="B1087" t="s">
        <v>283</v>
      </c>
      <c r="C1087" t="s">
        <v>284</v>
      </c>
      <c r="D1087" t="s">
        <v>1996</v>
      </c>
      <c r="E1087" t="s">
        <v>23</v>
      </c>
      <c r="F1087" t="s">
        <v>24</v>
      </c>
      <c r="G1087" t="s">
        <v>141</v>
      </c>
      <c r="H1087" t="s">
        <v>728</v>
      </c>
      <c r="I1087" t="s">
        <v>19</v>
      </c>
      <c r="J1087" t="s">
        <v>20</v>
      </c>
      <c r="K1087" t="s">
        <v>25</v>
      </c>
      <c r="L1087" t="s">
        <v>26</v>
      </c>
      <c r="M1087" t="s">
        <v>27</v>
      </c>
      <c r="N1087" t="s">
        <v>20</v>
      </c>
      <c r="O1087" t="s">
        <v>184</v>
      </c>
      <c r="P1087" t="s">
        <v>184</v>
      </c>
    </row>
    <row r="1088" spans="1:16" x14ac:dyDescent="0.3">
      <c r="A1088" t="s">
        <v>4990</v>
      </c>
      <c r="B1088" t="s">
        <v>283</v>
      </c>
      <c r="C1088" t="s">
        <v>284</v>
      </c>
      <c r="D1088" t="s">
        <v>2003</v>
      </c>
      <c r="E1088" t="s">
        <v>23</v>
      </c>
      <c r="F1088" t="s">
        <v>24</v>
      </c>
      <c r="G1088" t="s">
        <v>1555</v>
      </c>
      <c r="H1088" t="s">
        <v>340</v>
      </c>
      <c r="I1088" t="s">
        <v>19</v>
      </c>
      <c r="J1088" t="s">
        <v>20</v>
      </c>
      <c r="K1088" t="s">
        <v>25</v>
      </c>
      <c r="L1088" t="s">
        <v>26</v>
      </c>
      <c r="M1088" t="s">
        <v>27</v>
      </c>
      <c r="N1088" t="s">
        <v>20</v>
      </c>
      <c r="O1088" t="s">
        <v>184</v>
      </c>
      <c r="P1088" t="s">
        <v>184</v>
      </c>
    </row>
    <row r="1089" spans="1:16" x14ac:dyDescent="0.3">
      <c r="A1089" t="s">
        <v>4991</v>
      </c>
      <c r="B1089" t="s">
        <v>283</v>
      </c>
      <c r="C1089" t="s">
        <v>284</v>
      </c>
      <c r="D1089" t="s">
        <v>2006</v>
      </c>
      <c r="E1089" t="s">
        <v>23</v>
      </c>
      <c r="F1089" t="s">
        <v>24</v>
      </c>
      <c r="G1089" t="s">
        <v>4992</v>
      </c>
      <c r="H1089" t="s">
        <v>50</v>
      </c>
      <c r="I1089" t="s">
        <v>19</v>
      </c>
      <c r="J1089" t="s">
        <v>20</v>
      </c>
      <c r="K1089" t="s">
        <v>25</v>
      </c>
      <c r="L1089" t="s">
        <v>26</v>
      </c>
      <c r="M1089" t="s">
        <v>27</v>
      </c>
      <c r="N1089" t="s">
        <v>20</v>
      </c>
      <c r="O1089" t="s">
        <v>184</v>
      </c>
      <c r="P1089" t="s">
        <v>184</v>
      </c>
    </row>
    <row r="1090" spans="1:16" x14ac:dyDescent="0.3">
      <c r="A1090" t="s">
        <v>4993</v>
      </c>
      <c r="B1090" t="s">
        <v>292</v>
      </c>
      <c r="C1090" t="s">
        <v>293</v>
      </c>
      <c r="D1090" t="s">
        <v>4993</v>
      </c>
      <c r="E1090" t="s">
        <v>18</v>
      </c>
      <c r="F1090" t="s">
        <v>18</v>
      </c>
      <c r="G1090" t="s">
        <v>4994</v>
      </c>
      <c r="H1090" t="s">
        <v>4995</v>
      </c>
      <c r="I1090" t="s">
        <v>19</v>
      </c>
      <c r="J1090" t="s">
        <v>20</v>
      </c>
      <c r="K1090" t="s">
        <v>21</v>
      </c>
      <c r="L1090" t="s">
        <v>22</v>
      </c>
      <c r="M1090" t="s">
        <v>4996</v>
      </c>
      <c r="N1090" t="s">
        <v>20</v>
      </c>
      <c r="O1090" t="s">
        <v>157</v>
      </c>
      <c r="P1090" t="s">
        <v>157</v>
      </c>
    </row>
    <row r="1091" spans="1:16" x14ac:dyDescent="0.3">
      <c r="A1091" t="s">
        <v>4997</v>
      </c>
      <c r="B1091" t="s">
        <v>292</v>
      </c>
      <c r="C1091" t="s">
        <v>293</v>
      </c>
      <c r="D1091" t="s">
        <v>4997</v>
      </c>
      <c r="E1091" t="s">
        <v>18</v>
      </c>
      <c r="F1091" t="s">
        <v>18</v>
      </c>
      <c r="G1091" t="s">
        <v>4998</v>
      </c>
      <c r="H1091" t="s">
        <v>4999</v>
      </c>
      <c r="I1091" t="s">
        <v>19</v>
      </c>
      <c r="J1091" t="s">
        <v>20</v>
      </c>
      <c r="K1091" t="s">
        <v>21</v>
      </c>
      <c r="L1091" t="s">
        <v>22</v>
      </c>
      <c r="M1091" t="s">
        <v>5000</v>
      </c>
      <c r="N1091" t="s">
        <v>20</v>
      </c>
      <c r="O1091" t="s">
        <v>157</v>
      </c>
      <c r="P1091" t="s">
        <v>157</v>
      </c>
    </row>
    <row r="1092" spans="1:16" x14ac:dyDescent="0.3">
      <c r="A1092" t="s">
        <v>5001</v>
      </c>
      <c r="B1092" t="s">
        <v>292</v>
      </c>
      <c r="C1092" t="s">
        <v>293</v>
      </c>
      <c r="D1092" t="s">
        <v>1927</v>
      </c>
      <c r="E1092" t="s">
        <v>23</v>
      </c>
      <c r="F1092" t="s">
        <v>24</v>
      </c>
      <c r="G1092" t="s">
        <v>655</v>
      </c>
      <c r="H1092" t="s">
        <v>1835</v>
      </c>
      <c r="I1092" t="s">
        <v>19</v>
      </c>
      <c r="J1092" t="s">
        <v>20</v>
      </c>
      <c r="K1092" t="s">
        <v>25</v>
      </c>
      <c r="L1092" t="s">
        <v>26</v>
      </c>
      <c r="M1092" t="s">
        <v>27</v>
      </c>
      <c r="N1092" t="s">
        <v>20</v>
      </c>
      <c r="O1092" t="s">
        <v>28</v>
      </c>
      <c r="P1092" t="s">
        <v>28</v>
      </c>
    </row>
    <row r="1093" spans="1:16" x14ac:dyDescent="0.3">
      <c r="A1093" t="s">
        <v>5002</v>
      </c>
      <c r="B1093" t="s">
        <v>292</v>
      </c>
      <c r="C1093" t="s">
        <v>293</v>
      </c>
      <c r="D1093" t="s">
        <v>5002</v>
      </c>
      <c r="E1093" t="s">
        <v>18</v>
      </c>
      <c r="F1093" t="s">
        <v>18</v>
      </c>
      <c r="G1093" t="s">
        <v>5003</v>
      </c>
      <c r="H1093" t="s">
        <v>5004</v>
      </c>
      <c r="I1093" t="s">
        <v>19</v>
      </c>
      <c r="J1093" t="s">
        <v>20</v>
      </c>
      <c r="K1093" t="s">
        <v>21</v>
      </c>
      <c r="L1093" t="s">
        <v>22</v>
      </c>
      <c r="M1093" t="s">
        <v>5005</v>
      </c>
      <c r="N1093" t="s">
        <v>20</v>
      </c>
      <c r="O1093" t="s">
        <v>294</v>
      </c>
      <c r="P1093" t="s">
        <v>157</v>
      </c>
    </row>
    <row r="1094" spans="1:16" x14ac:dyDescent="0.3">
      <c r="A1094" t="s">
        <v>5006</v>
      </c>
      <c r="B1094" t="s">
        <v>292</v>
      </c>
      <c r="C1094" t="s">
        <v>293</v>
      </c>
      <c r="D1094" t="s">
        <v>1936</v>
      </c>
      <c r="E1094" t="s">
        <v>23</v>
      </c>
      <c r="F1094" t="s">
        <v>24</v>
      </c>
      <c r="G1094" t="s">
        <v>5007</v>
      </c>
      <c r="H1094" t="s">
        <v>5008</v>
      </c>
      <c r="I1094" t="s">
        <v>19</v>
      </c>
      <c r="J1094" t="s">
        <v>20</v>
      </c>
      <c r="K1094" t="s">
        <v>25</v>
      </c>
      <c r="L1094" t="s">
        <v>26</v>
      </c>
      <c r="M1094" t="s">
        <v>27</v>
      </c>
      <c r="N1094" t="s">
        <v>20</v>
      </c>
      <c r="O1094" t="s">
        <v>28</v>
      </c>
      <c r="P1094" t="s">
        <v>28</v>
      </c>
    </row>
    <row r="1095" spans="1:16" x14ac:dyDescent="0.3">
      <c r="A1095" t="s">
        <v>5009</v>
      </c>
      <c r="B1095" t="s">
        <v>292</v>
      </c>
      <c r="C1095" t="s">
        <v>293</v>
      </c>
      <c r="D1095" t="s">
        <v>5009</v>
      </c>
      <c r="E1095" t="s">
        <v>18</v>
      </c>
      <c r="F1095" t="s">
        <v>18</v>
      </c>
      <c r="G1095" t="s">
        <v>5010</v>
      </c>
      <c r="H1095" t="s">
        <v>5011</v>
      </c>
      <c r="I1095" t="s">
        <v>19</v>
      </c>
      <c r="J1095" t="s">
        <v>20</v>
      </c>
      <c r="K1095" t="s">
        <v>21</v>
      </c>
      <c r="L1095" t="s">
        <v>22</v>
      </c>
      <c r="M1095" t="s">
        <v>5012</v>
      </c>
      <c r="N1095" t="s">
        <v>20</v>
      </c>
      <c r="O1095" t="s">
        <v>157</v>
      </c>
      <c r="P1095" t="s">
        <v>157</v>
      </c>
    </row>
    <row r="1096" spans="1:16" x14ac:dyDescent="0.3">
      <c r="A1096" t="s">
        <v>5013</v>
      </c>
      <c r="B1096" t="s">
        <v>292</v>
      </c>
      <c r="C1096" t="s">
        <v>293</v>
      </c>
      <c r="D1096" t="s">
        <v>1943</v>
      </c>
      <c r="E1096" t="s">
        <v>23</v>
      </c>
      <c r="F1096" t="s">
        <v>24</v>
      </c>
      <c r="G1096" t="s">
        <v>564</v>
      </c>
      <c r="H1096" t="s">
        <v>5014</v>
      </c>
      <c r="I1096" t="s">
        <v>19</v>
      </c>
      <c r="J1096" t="s">
        <v>20</v>
      </c>
      <c r="K1096" t="s">
        <v>25</v>
      </c>
      <c r="L1096" t="s">
        <v>26</v>
      </c>
      <c r="M1096" t="s">
        <v>27</v>
      </c>
      <c r="N1096" t="s">
        <v>20</v>
      </c>
      <c r="O1096" t="s">
        <v>28</v>
      </c>
      <c r="P1096" t="s">
        <v>28</v>
      </c>
    </row>
    <row r="1097" spans="1:16" x14ac:dyDescent="0.3">
      <c r="A1097" t="s">
        <v>5015</v>
      </c>
      <c r="B1097" t="s">
        <v>292</v>
      </c>
      <c r="C1097" t="s">
        <v>293</v>
      </c>
      <c r="D1097" t="s">
        <v>5015</v>
      </c>
      <c r="E1097" t="s">
        <v>18</v>
      </c>
      <c r="F1097" t="s">
        <v>18</v>
      </c>
      <c r="G1097" t="s">
        <v>5016</v>
      </c>
      <c r="H1097" t="s">
        <v>5017</v>
      </c>
      <c r="I1097" t="s">
        <v>19</v>
      </c>
      <c r="J1097" t="s">
        <v>20</v>
      </c>
      <c r="K1097" t="s">
        <v>21</v>
      </c>
      <c r="L1097" t="s">
        <v>22</v>
      </c>
      <c r="M1097" t="s">
        <v>5018</v>
      </c>
      <c r="N1097" t="s">
        <v>20</v>
      </c>
      <c r="O1097" t="s">
        <v>294</v>
      </c>
      <c r="P1097" t="s">
        <v>157</v>
      </c>
    </row>
    <row r="1098" spans="1:16" x14ac:dyDescent="0.3">
      <c r="A1098" t="s">
        <v>5019</v>
      </c>
      <c r="B1098" t="s">
        <v>292</v>
      </c>
      <c r="C1098" t="s">
        <v>293</v>
      </c>
      <c r="D1098" t="s">
        <v>1952</v>
      </c>
      <c r="E1098" t="s">
        <v>23</v>
      </c>
      <c r="F1098" t="s">
        <v>24</v>
      </c>
      <c r="G1098" t="s">
        <v>37</v>
      </c>
      <c r="H1098" t="s">
        <v>5020</v>
      </c>
      <c r="I1098" t="s">
        <v>19</v>
      </c>
      <c r="J1098" t="s">
        <v>20</v>
      </c>
      <c r="K1098" t="s">
        <v>25</v>
      </c>
      <c r="L1098" t="s">
        <v>26</v>
      </c>
      <c r="M1098" t="s">
        <v>27</v>
      </c>
      <c r="N1098" t="s">
        <v>20</v>
      </c>
      <c r="O1098" t="s">
        <v>28</v>
      </c>
      <c r="P1098" t="s">
        <v>28</v>
      </c>
    </row>
    <row r="1099" spans="1:16" x14ac:dyDescent="0.3">
      <c r="A1099" t="s">
        <v>5021</v>
      </c>
      <c r="B1099" t="s">
        <v>292</v>
      </c>
      <c r="C1099" t="s">
        <v>293</v>
      </c>
      <c r="D1099" t="s">
        <v>5021</v>
      </c>
      <c r="E1099" t="s">
        <v>18</v>
      </c>
      <c r="F1099" t="s">
        <v>18</v>
      </c>
      <c r="G1099" t="s">
        <v>5022</v>
      </c>
      <c r="H1099" t="s">
        <v>5023</v>
      </c>
      <c r="I1099" t="s">
        <v>19</v>
      </c>
      <c r="J1099" t="s">
        <v>20</v>
      </c>
      <c r="K1099" t="s">
        <v>21</v>
      </c>
      <c r="L1099" t="s">
        <v>22</v>
      </c>
      <c r="M1099" t="s">
        <v>5024</v>
      </c>
      <c r="N1099" t="s">
        <v>20</v>
      </c>
      <c r="O1099" t="s">
        <v>157</v>
      </c>
      <c r="P1099" t="s">
        <v>294</v>
      </c>
    </row>
    <row r="1100" spans="1:16" x14ac:dyDescent="0.3">
      <c r="A1100" t="s">
        <v>5025</v>
      </c>
      <c r="B1100" t="s">
        <v>292</v>
      </c>
      <c r="C1100" t="s">
        <v>293</v>
      </c>
      <c r="D1100" t="s">
        <v>1960</v>
      </c>
      <c r="E1100" t="s">
        <v>23</v>
      </c>
      <c r="F1100" t="s">
        <v>24</v>
      </c>
      <c r="G1100" t="s">
        <v>1322</v>
      </c>
      <c r="H1100" t="s">
        <v>5026</v>
      </c>
      <c r="I1100" t="s">
        <v>19</v>
      </c>
      <c r="J1100" t="s">
        <v>20</v>
      </c>
      <c r="K1100" t="s">
        <v>25</v>
      </c>
      <c r="L1100" t="s">
        <v>26</v>
      </c>
      <c r="M1100" t="s">
        <v>27</v>
      </c>
      <c r="N1100" t="s">
        <v>20</v>
      </c>
      <c r="O1100" t="s">
        <v>28</v>
      </c>
      <c r="P1100" t="s">
        <v>28</v>
      </c>
    </row>
    <row r="1101" spans="1:16" x14ac:dyDescent="0.3">
      <c r="A1101" t="s">
        <v>5027</v>
      </c>
      <c r="B1101" t="s">
        <v>292</v>
      </c>
      <c r="C1101" t="s">
        <v>293</v>
      </c>
      <c r="D1101" t="s">
        <v>5027</v>
      </c>
      <c r="E1101" t="s">
        <v>18</v>
      </c>
      <c r="F1101" t="s">
        <v>18</v>
      </c>
      <c r="G1101" t="s">
        <v>5028</v>
      </c>
      <c r="H1101" t="s">
        <v>5029</v>
      </c>
      <c r="I1101" t="s">
        <v>19</v>
      </c>
      <c r="J1101" t="s">
        <v>20</v>
      </c>
      <c r="K1101" t="s">
        <v>21</v>
      </c>
      <c r="L1101" t="s">
        <v>22</v>
      </c>
      <c r="M1101" t="s">
        <v>5030</v>
      </c>
      <c r="N1101" t="s">
        <v>20</v>
      </c>
      <c r="O1101" t="s">
        <v>157</v>
      </c>
      <c r="P1101" t="s">
        <v>157</v>
      </c>
    </row>
    <row r="1102" spans="1:16" x14ac:dyDescent="0.3">
      <c r="A1102" t="s">
        <v>5031</v>
      </c>
      <c r="B1102" t="s">
        <v>292</v>
      </c>
      <c r="C1102" t="s">
        <v>293</v>
      </c>
      <c r="D1102" t="s">
        <v>2082</v>
      </c>
      <c r="E1102" t="s">
        <v>23</v>
      </c>
      <c r="F1102" t="s">
        <v>24</v>
      </c>
      <c r="G1102" t="s">
        <v>5032</v>
      </c>
      <c r="H1102" t="s">
        <v>243</v>
      </c>
      <c r="I1102" t="s">
        <v>19</v>
      </c>
      <c r="J1102" t="s">
        <v>20</v>
      </c>
      <c r="K1102" t="s">
        <v>25</v>
      </c>
      <c r="L1102" t="s">
        <v>26</v>
      </c>
      <c r="M1102" t="s">
        <v>27</v>
      </c>
      <c r="N1102" t="s">
        <v>20</v>
      </c>
      <c r="O1102" t="s">
        <v>28</v>
      </c>
      <c r="P1102" t="s">
        <v>28</v>
      </c>
    </row>
    <row r="1103" spans="1:16" x14ac:dyDescent="0.3">
      <c r="A1103" t="s">
        <v>5033</v>
      </c>
      <c r="B1103" t="s">
        <v>292</v>
      </c>
      <c r="C1103" t="s">
        <v>293</v>
      </c>
      <c r="D1103" t="s">
        <v>5033</v>
      </c>
      <c r="E1103" t="s">
        <v>18</v>
      </c>
      <c r="F1103" t="s">
        <v>18</v>
      </c>
      <c r="G1103" t="s">
        <v>5034</v>
      </c>
      <c r="I1103" t="s">
        <v>19</v>
      </c>
      <c r="J1103" t="s">
        <v>20</v>
      </c>
      <c r="K1103" t="s">
        <v>21</v>
      </c>
      <c r="L1103" t="s">
        <v>22</v>
      </c>
      <c r="M1103" t="s">
        <v>20</v>
      </c>
      <c r="N1103" t="s">
        <v>20</v>
      </c>
      <c r="O1103" t="s">
        <v>157</v>
      </c>
    </row>
    <row r="1104" spans="1:16" x14ac:dyDescent="0.3">
      <c r="A1104" t="s">
        <v>5035</v>
      </c>
      <c r="B1104" t="s">
        <v>292</v>
      </c>
      <c r="C1104" t="s">
        <v>293</v>
      </c>
      <c r="D1104" t="s">
        <v>2090</v>
      </c>
      <c r="E1104" t="s">
        <v>23</v>
      </c>
      <c r="F1104" t="s">
        <v>24</v>
      </c>
      <c r="G1104" t="s">
        <v>2386</v>
      </c>
      <c r="H1104" t="s">
        <v>5036</v>
      </c>
      <c r="I1104" t="s">
        <v>19</v>
      </c>
      <c r="J1104" t="s">
        <v>20</v>
      </c>
      <c r="K1104" t="s">
        <v>25</v>
      </c>
      <c r="L1104" t="s">
        <v>26</v>
      </c>
      <c r="M1104" t="s">
        <v>27</v>
      </c>
      <c r="N1104" t="s">
        <v>20</v>
      </c>
      <c r="O1104" t="s">
        <v>28</v>
      </c>
      <c r="P1104" t="s">
        <v>28</v>
      </c>
    </row>
    <row r="1105" spans="1:16" x14ac:dyDescent="0.3">
      <c r="A1105" t="s">
        <v>5037</v>
      </c>
      <c r="B1105" t="s">
        <v>292</v>
      </c>
      <c r="C1105" t="s">
        <v>293</v>
      </c>
      <c r="D1105" t="s">
        <v>5037</v>
      </c>
      <c r="E1105" t="s">
        <v>18</v>
      </c>
      <c r="F1105" t="s">
        <v>18</v>
      </c>
      <c r="G1105" t="s">
        <v>5038</v>
      </c>
      <c r="H1105" t="s">
        <v>5039</v>
      </c>
      <c r="I1105" t="s">
        <v>19</v>
      </c>
      <c r="J1105" t="s">
        <v>20</v>
      </c>
      <c r="K1105" t="s">
        <v>21</v>
      </c>
      <c r="L1105" t="s">
        <v>22</v>
      </c>
      <c r="M1105" t="s">
        <v>5040</v>
      </c>
      <c r="N1105" t="s">
        <v>20</v>
      </c>
      <c r="O1105" t="s">
        <v>157</v>
      </c>
      <c r="P1105" t="s">
        <v>157</v>
      </c>
    </row>
    <row r="1106" spans="1:16" x14ac:dyDescent="0.3">
      <c r="A1106" t="s">
        <v>5041</v>
      </c>
      <c r="B1106" t="s">
        <v>292</v>
      </c>
      <c r="C1106" t="s">
        <v>293</v>
      </c>
      <c r="D1106" t="s">
        <v>2099</v>
      </c>
      <c r="E1106" t="s">
        <v>23</v>
      </c>
      <c r="F1106" t="s">
        <v>24</v>
      </c>
      <c r="G1106" t="s">
        <v>1658</v>
      </c>
      <c r="H1106" t="s">
        <v>1705</v>
      </c>
      <c r="I1106" t="s">
        <v>19</v>
      </c>
      <c r="J1106" t="s">
        <v>20</v>
      </c>
      <c r="K1106" t="s">
        <v>25</v>
      </c>
      <c r="L1106" t="s">
        <v>26</v>
      </c>
      <c r="M1106" t="s">
        <v>27</v>
      </c>
      <c r="N1106" t="s">
        <v>20</v>
      </c>
      <c r="O1106" t="s">
        <v>28</v>
      </c>
      <c r="P1106" t="s">
        <v>28</v>
      </c>
    </row>
    <row r="1107" spans="1:16" x14ac:dyDescent="0.3">
      <c r="A1107" t="s">
        <v>5042</v>
      </c>
      <c r="B1107" t="s">
        <v>292</v>
      </c>
      <c r="C1107" t="s">
        <v>293</v>
      </c>
      <c r="D1107" t="s">
        <v>5042</v>
      </c>
      <c r="E1107" t="s">
        <v>18</v>
      </c>
      <c r="F1107" t="s">
        <v>18</v>
      </c>
      <c r="G1107" t="s">
        <v>5043</v>
      </c>
      <c r="H1107" t="s">
        <v>5044</v>
      </c>
      <c r="I1107" t="s">
        <v>19</v>
      </c>
      <c r="J1107" t="s">
        <v>20</v>
      </c>
      <c r="K1107" t="s">
        <v>21</v>
      </c>
      <c r="L1107" t="s">
        <v>22</v>
      </c>
      <c r="M1107" t="s">
        <v>5045</v>
      </c>
      <c r="N1107" t="s">
        <v>20</v>
      </c>
      <c r="O1107" t="s">
        <v>155</v>
      </c>
      <c r="P1107" t="s">
        <v>157</v>
      </c>
    </row>
    <row r="1108" spans="1:16" x14ac:dyDescent="0.3">
      <c r="A1108" t="s">
        <v>5046</v>
      </c>
      <c r="B1108" t="s">
        <v>292</v>
      </c>
      <c r="C1108" t="s">
        <v>293</v>
      </c>
      <c r="D1108" t="s">
        <v>1996</v>
      </c>
      <c r="E1108" t="s">
        <v>23</v>
      </c>
      <c r="F1108" t="s">
        <v>24</v>
      </c>
      <c r="G1108" t="s">
        <v>5047</v>
      </c>
      <c r="H1108" t="s">
        <v>5048</v>
      </c>
      <c r="I1108" t="s">
        <v>19</v>
      </c>
      <c r="J1108" t="s">
        <v>20</v>
      </c>
      <c r="K1108" t="s">
        <v>25</v>
      </c>
      <c r="L1108" t="s">
        <v>26</v>
      </c>
      <c r="M1108" t="s">
        <v>27</v>
      </c>
      <c r="N1108" t="s">
        <v>20</v>
      </c>
      <c r="O1108" t="s">
        <v>28</v>
      </c>
      <c r="P1108" t="s">
        <v>28</v>
      </c>
    </row>
    <row r="1109" spans="1:16" x14ac:dyDescent="0.3">
      <c r="A1109" t="s">
        <v>5049</v>
      </c>
      <c r="B1109" t="s">
        <v>292</v>
      </c>
      <c r="C1109" t="s">
        <v>293</v>
      </c>
      <c r="D1109" t="s">
        <v>5049</v>
      </c>
      <c r="E1109" t="s">
        <v>18</v>
      </c>
      <c r="F1109" t="s">
        <v>18</v>
      </c>
      <c r="G1109" t="s">
        <v>5050</v>
      </c>
      <c r="H1109" t="s">
        <v>5051</v>
      </c>
      <c r="I1109" t="s">
        <v>19</v>
      </c>
      <c r="J1109" t="s">
        <v>20</v>
      </c>
      <c r="K1109" t="s">
        <v>21</v>
      </c>
      <c r="L1109" t="s">
        <v>22</v>
      </c>
      <c r="M1109" t="s">
        <v>5052</v>
      </c>
      <c r="N1109" t="s">
        <v>20</v>
      </c>
      <c r="O1109" t="s">
        <v>294</v>
      </c>
      <c r="P1109" t="s">
        <v>294</v>
      </c>
    </row>
    <row r="1110" spans="1:16" x14ac:dyDescent="0.3">
      <c r="A1110" t="s">
        <v>5053</v>
      </c>
      <c r="B1110" t="s">
        <v>292</v>
      </c>
      <c r="C1110" t="s">
        <v>293</v>
      </c>
      <c r="D1110" t="s">
        <v>2003</v>
      </c>
      <c r="E1110" t="s">
        <v>23</v>
      </c>
      <c r="F1110" t="s">
        <v>24</v>
      </c>
      <c r="G1110" t="s">
        <v>4985</v>
      </c>
      <c r="H1110" t="s">
        <v>5054</v>
      </c>
      <c r="I1110" t="s">
        <v>19</v>
      </c>
      <c r="J1110" t="s">
        <v>20</v>
      </c>
      <c r="K1110" t="s">
        <v>25</v>
      </c>
      <c r="L1110" t="s">
        <v>26</v>
      </c>
      <c r="M1110" t="s">
        <v>27</v>
      </c>
      <c r="N1110" t="s">
        <v>20</v>
      </c>
      <c r="O1110" t="s">
        <v>28</v>
      </c>
      <c r="P1110" t="s">
        <v>28</v>
      </c>
    </row>
    <row r="1111" spans="1:16" x14ac:dyDescent="0.3">
      <c r="A1111" t="s">
        <v>5055</v>
      </c>
      <c r="B1111" t="s">
        <v>292</v>
      </c>
      <c r="C1111" t="s">
        <v>293</v>
      </c>
      <c r="D1111" t="s">
        <v>2006</v>
      </c>
      <c r="E1111" t="s">
        <v>23</v>
      </c>
      <c r="F1111" t="s">
        <v>24</v>
      </c>
      <c r="G1111" t="s">
        <v>2148</v>
      </c>
      <c r="H1111" t="s">
        <v>5056</v>
      </c>
      <c r="I1111" t="s">
        <v>19</v>
      </c>
      <c r="J1111" t="s">
        <v>20</v>
      </c>
      <c r="K1111" t="s">
        <v>25</v>
      </c>
      <c r="L1111" t="s">
        <v>26</v>
      </c>
      <c r="M1111" t="s">
        <v>27</v>
      </c>
      <c r="N1111" t="s">
        <v>20</v>
      </c>
      <c r="O1111" t="s">
        <v>28</v>
      </c>
      <c r="P1111" t="s">
        <v>28</v>
      </c>
    </row>
    <row r="1112" spans="1:16" x14ac:dyDescent="0.3">
      <c r="A1112" t="s">
        <v>5057</v>
      </c>
      <c r="B1112" t="s">
        <v>5058</v>
      </c>
      <c r="C1112" t="s">
        <v>5059</v>
      </c>
      <c r="D1112" t="s">
        <v>2082</v>
      </c>
      <c r="E1112" t="s">
        <v>23</v>
      </c>
      <c r="F1112" t="s">
        <v>24</v>
      </c>
      <c r="G1112" t="s">
        <v>5060</v>
      </c>
      <c r="H1112" t="s">
        <v>18</v>
      </c>
      <c r="I1112" t="s">
        <v>19</v>
      </c>
      <c r="J1112" t="s">
        <v>20</v>
      </c>
      <c r="K1112" t="s">
        <v>25</v>
      </c>
      <c r="L1112" t="s">
        <v>26</v>
      </c>
      <c r="M1112" t="s">
        <v>20</v>
      </c>
      <c r="N1112" t="s">
        <v>20</v>
      </c>
      <c r="O1112" t="s">
        <v>28</v>
      </c>
      <c r="P1112" t="s">
        <v>21</v>
      </c>
    </row>
    <row r="1113" spans="1:16" x14ac:dyDescent="0.3">
      <c r="A1113" t="s">
        <v>5061</v>
      </c>
      <c r="B1113" t="s">
        <v>5058</v>
      </c>
      <c r="C1113" t="s">
        <v>5059</v>
      </c>
      <c r="D1113" t="s">
        <v>2085</v>
      </c>
      <c r="E1113" t="s">
        <v>23</v>
      </c>
      <c r="F1113" t="s">
        <v>24</v>
      </c>
      <c r="G1113" t="s">
        <v>5062</v>
      </c>
      <c r="H1113" t="s">
        <v>1102</v>
      </c>
      <c r="I1113" t="s">
        <v>19</v>
      </c>
      <c r="J1113" t="s">
        <v>20</v>
      </c>
      <c r="K1113" t="s">
        <v>25</v>
      </c>
      <c r="L1113" t="s">
        <v>26</v>
      </c>
      <c r="M1113" t="s">
        <v>27</v>
      </c>
      <c r="N1113" t="s">
        <v>20</v>
      </c>
      <c r="O1113" t="s">
        <v>28</v>
      </c>
      <c r="P1113" t="s">
        <v>28</v>
      </c>
    </row>
    <row r="1114" spans="1:16" x14ac:dyDescent="0.3">
      <c r="A1114" t="s">
        <v>5063</v>
      </c>
      <c r="B1114" t="s">
        <v>5058</v>
      </c>
      <c r="C1114" t="s">
        <v>5059</v>
      </c>
      <c r="D1114" t="s">
        <v>2090</v>
      </c>
      <c r="E1114" t="s">
        <v>23</v>
      </c>
      <c r="F1114" t="s">
        <v>24</v>
      </c>
      <c r="G1114" t="s">
        <v>641</v>
      </c>
      <c r="H1114" t="s">
        <v>5064</v>
      </c>
      <c r="I1114" t="s">
        <v>19</v>
      </c>
      <c r="J1114" t="s">
        <v>20</v>
      </c>
      <c r="K1114" t="s">
        <v>25</v>
      </c>
      <c r="L1114" t="s">
        <v>26</v>
      </c>
      <c r="M1114" t="s">
        <v>27</v>
      </c>
      <c r="N1114" t="s">
        <v>20</v>
      </c>
      <c r="O1114" t="s">
        <v>28</v>
      </c>
      <c r="P1114" t="s">
        <v>28</v>
      </c>
    </row>
    <row r="1115" spans="1:16" x14ac:dyDescent="0.3">
      <c r="A1115" t="s">
        <v>5065</v>
      </c>
      <c r="B1115" t="s">
        <v>5058</v>
      </c>
      <c r="C1115" t="s">
        <v>5059</v>
      </c>
      <c r="D1115" t="s">
        <v>2024</v>
      </c>
      <c r="E1115" t="s">
        <v>23</v>
      </c>
      <c r="F1115" t="s">
        <v>24</v>
      </c>
      <c r="G1115" t="s">
        <v>5066</v>
      </c>
      <c r="H1115" t="s">
        <v>1237</v>
      </c>
      <c r="I1115" t="s">
        <v>19</v>
      </c>
      <c r="J1115" t="s">
        <v>20</v>
      </c>
      <c r="K1115" t="s">
        <v>25</v>
      </c>
      <c r="L1115" t="s">
        <v>26</v>
      </c>
      <c r="M1115" t="s">
        <v>27</v>
      </c>
      <c r="N1115" t="s">
        <v>20</v>
      </c>
      <c r="O1115" t="s">
        <v>28</v>
      </c>
      <c r="P1115" t="s">
        <v>28</v>
      </c>
    </row>
    <row r="1116" spans="1:16" x14ac:dyDescent="0.3">
      <c r="A1116" t="s">
        <v>5067</v>
      </c>
      <c r="B1116" t="s">
        <v>5058</v>
      </c>
      <c r="C1116" t="s">
        <v>5059</v>
      </c>
      <c r="D1116" t="s">
        <v>2099</v>
      </c>
      <c r="E1116" t="s">
        <v>23</v>
      </c>
      <c r="F1116" t="s">
        <v>24</v>
      </c>
      <c r="G1116" t="s">
        <v>5068</v>
      </c>
      <c r="H1116" t="s">
        <v>18</v>
      </c>
      <c r="I1116" t="s">
        <v>19</v>
      </c>
      <c r="J1116" t="s">
        <v>20</v>
      </c>
      <c r="K1116" t="s">
        <v>25</v>
      </c>
      <c r="L1116" t="s">
        <v>26</v>
      </c>
      <c r="M1116" t="s">
        <v>20</v>
      </c>
      <c r="N1116" t="s">
        <v>20</v>
      </c>
      <c r="O1116" t="s">
        <v>28</v>
      </c>
      <c r="P1116" t="s">
        <v>21</v>
      </c>
    </row>
    <row r="1117" spans="1:16" x14ac:dyDescent="0.3">
      <c r="A1117" t="s">
        <v>5069</v>
      </c>
      <c r="B1117" t="s">
        <v>5058</v>
      </c>
      <c r="C1117" t="s">
        <v>5059</v>
      </c>
      <c r="D1117" t="s">
        <v>1993</v>
      </c>
      <c r="E1117" t="s">
        <v>23</v>
      </c>
      <c r="F1117" t="s">
        <v>24</v>
      </c>
      <c r="G1117" t="s">
        <v>5070</v>
      </c>
      <c r="H1117" t="s">
        <v>5071</v>
      </c>
      <c r="I1117" t="s">
        <v>19</v>
      </c>
      <c r="J1117" t="s">
        <v>20</v>
      </c>
      <c r="K1117" t="s">
        <v>25</v>
      </c>
      <c r="L1117" t="s">
        <v>26</v>
      </c>
      <c r="M1117" t="s">
        <v>27</v>
      </c>
      <c r="N1117" t="s">
        <v>20</v>
      </c>
      <c r="O1117" t="s">
        <v>28</v>
      </c>
      <c r="P1117" t="s">
        <v>28</v>
      </c>
    </row>
    <row r="1118" spans="1:16" x14ac:dyDescent="0.3">
      <c r="A1118" t="s">
        <v>5072</v>
      </c>
      <c r="B1118" t="s">
        <v>5058</v>
      </c>
      <c r="C1118" t="s">
        <v>5059</v>
      </c>
      <c r="D1118" t="s">
        <v>1996</v>
      </c>
      <c r="E1118" t="s">
        <v>23</v>
      </c>
      <c r="F1118" t="s">
        <v>24</v>
      </c>
      <c r="G1118" t="s">
        <v>2840</v>
      </c>
      <c r="H1118" t="s">
        <v>5073</v>
      </c>
      <c r="I1118" t="s">
        <v>19</v>
      </c>
      <c r="J1118" t="s">
        <v>5074</v>
      </c>
      <c r="K1118" t="s">
        <v>32</v>
      </c>
      <c r="L1118" t="s">
        <v>26</v>
      </c>
      <c r="M1118" t="s">
        <v>27</v>
      </c>
      <c r="N1118" t="s">
        <v>20</v>
      </c>
      <c r="O1118" t="s">
        <v>28</v>
      </c>
      <c r="P1118" t="s">
        <v>28</v>
      </c>
    </row>
    <row r="1119" spans="1:16" x14ac:dyDescent="0.3">
      <c r="A1119" t="s">
        <v>5075</v>
      </c>
      <c r="B1119" t="s">
        <v>5058</v>
      </c>
      <c r="C1119" t="s">
        <v>5059</v>
      </c>
      <c r="D1119" t="s">
        <v>2000</v>
      </c>
      <c r="E1119" t="s">
        <v>23</v>
      </c>
      <c r="F1119" t="s">
        <v>24</v>
      </c>
      <c r="G1119" t="s">
        <v>5076</v>
      </c>
      <c r="H1119" t="s">
        <v>18</v>
      </c>
      <c r="I1119" t="s">
        <v>19</v>
      </c>
      <c r="J1119" t="s">
        <v>999</v>
      </c>
      <c r="K1119" t="s">
        <v>32</v>
      </c>
      <c r="L1119" t="s">
        <v>26</v>
      </c>
      <c r="M1119" t="s">
        <v>20</v>
      </c>
      <c r="N1119" t="s">
        <v>20</v>
      </c>
      <c r="O1119" t="s">
        <v>28</v>
      </c>
      <c r="P1119" t="s">
        <v>21</v>
      </c>
    </row>
    <row r="1120" spans="1:16" x14ac:dyDescent="0.3">
      <c r="A1120" t="s">
        <v>5077</v>
      </c>
      <c r="B1120" t="s">
        <v>5058</v>
      </c>
      <c r="C1120" t="s">
        <v>5059</v>
      </c>
      <c r="D1120" t="s">
        <v>2003</v>
      </c>
      <c r="E1120" t="s">
        <v>23</v>
      </c>
      <c r="F1120" t="s">
        <v>24</v>
      </c>
      <c r="G1120" t="s">
        <v>1703</v>
      </c>
      <c r="H1120" t="s">
        <v>1736</v>
      </c>
      <c r="I1120" t="s">
        <v>19</v>
      </c>
      <c r="J1120" t="s">
        <v>20</v>
      </c>
      <c r="K1120" t="s">
        <v>25</v>
      </c>
      <c r="L1120" t="s">
        <v>26</v>
      </c>
      <c r="M1120" t="s">
        <v>27</v>
      </c>
      <c r="N1120" t="s">
        <v>20</v>
      </c>
      <c r="O1120" t="s">
        <v>28</v>
      </c>
      <c r="P1120" t="s">
        <v>28</v>
      </c>
    </row>
    <row r="1121" spans="1:16" x14ac:dyDescent="0.3">
      <c r="A1121" t="s">
        <v>5078</v>
      </c>
      <c r="B1121" t="s">
        <v>5058</v>
      </c>
      <c r="C1121" t="s">
        <v>5059</v>
      </c>
      <c r="D1121" t="s">
        <v>2006</v>
      </c>
      <c r="E1121" t="s">
        <v>23</v>
      </c>
      <c r="F1121" t="s">
        <v>24</v>
      </c>
      <c r="G1121" t="s">
        <v>5079</v>
      </c>
      <c r="H1121" t="s">
        <v>5080</v>
      </c>
      <c r="I1121" t="s">
        <v>19</v>
      </c>
      <c r="J1121" t="s">
        <v>20</v>
      </c>
      <c r="K1121" t="s">
        <v>25</v>
      </c>
      <c r="L1121" t="s">
        <v>26</v>
      </c>
      <c r="M1121" t="s">
        <v>27</v>
      </c>
      <c r="N1121" t="s">
        <v>20</v>
      </c>
      <c r="O1121" t="s">
        <v>28</v>
      </c>
      <c r="P1121" t="s">
        <v>28</v>
      </c>
    </row>
    <row r="1122" spans="1:16" x14ac:dyDescent="0.3">
      <c r="A1122" t="s">
        <v>5081</v>
      </c>
      <c r="B1122" t="s">
        <v>297</v>
      </c>
      <c r="C1122" t="s">
        <v>298</v>
      </c>
      <c r="D1122" t="s">
        <v>1856</v>
      </c>
      <c r="E1122" t="s">
        <v>49</v>
      </c>
      <c r="F1122" t="s">
        <v>51</v>
      </c>
      <c r="G1122" t="s">
        <v>1101</v>
      </c>
      <c r="H1122" t="s">
        <v>18</v>
      </c>
      <c r="I1122" t="s">
        <v>19</v>
      </c>
      <c r="J1122" t="s">
        <v>5082</v>
      </c>
      <c r="K1122" t="s">
        <v>32</v>
      </c>
      <c r="L1122" t="s">
        <v>26</v>
      </c>
      <c r="M1122" t="s">
        <v>20</v>
      </c>
      <c r="N1122" t="s">
        <v>20</v>
      </c>
      <c r="O1122" t="s">
        <v>28</v>
      </c>
      <c r="P1122" t="s">
        <v>21</v>
      </c>
    </row>
    <row r="1123" spans="1:16" x14ac:dyDescent="0.3">
      <c r="A1123" t="s">
        <v>5083</v>
      </c>
      <c r="B1123" t="s">
        <v>297</v>
      </c>
      <c r="C1123" t="s">
        <v>298</v>
      </c>
      <c r="D1123" t="s">
        <v>2013</v>
      </c>
      <c r="E1123" t="s">
        <v>49</v>
      </c>
      <c r="F1123" t="s">
        <v>50</v>
      </c>
      <c r="G1123" t="s">
        <v>963</v>
      </c>
      <c r="H1123" t="s">
        <v>18</v>
      </c>
      <c r="I1123" t="s">
        <v>19</v>
      </c>
      <c r="J1123" t="s">
        <v>5084</v>
      </c>
      <c r="K1123" t="s">
        <v>32</v>
      </c>
      <c r="L1123" t="s">
        <v>26</v>
      </c>
      <c r="M1123" t="s">
        <v>20</v>
      </c>
      <c r="N1123" t="s">
        <v>20</v>
      </c>
      <c r="O1123" t="s">
        <v>28</v>
      </c>
      <c r="P1123" t="s">
        <v>21</v>
      </c>
    </row>
    <row r="1124" spans="1:16" x14ac:dyDescent="0.3">
      <c r="A1124" t="s">
        <v>5085</v>
      </c>
      <c r="B1124" t="s">
        <v>297</v>
      </c>
      <c r="C1124" t="s">
        <v>298</v>
      </c>
      <c r="D1124" t="s">
        <v>1864</v>
      </c>
      <c r="E1124" t="s">
        <v>49</v>
      </c>
      <c r="F1124" t="s">
        <v>50</v>
      </c>
      <c r="G1124" t="s">
        <v>1712</v>
      </c>
      <c r="H1124" t="s">
        <v>5086</v>
      </c>
      <c r="I1124" t="s">
        <v>19</v>
      </c>
      <c r="J1124" t="s">
        <v>5087</v>
      </c>
      <c r="K1124" t="s">
        <v>32</v>
      </c>
      <c r="L1124" t="s">
        <v>26</v>
      </c>
      <c r="M1124" t="s">
        <v>27</v>
      </c>
      <c r="N1124" t="s">
        <v>20</v>
      </c>
      <c r="O1124" t="s">
        <v>28</v>
      </c>
      <c r="P1124" t="s">
        <v>28</v>
      </c>
    </row>
    <row r="1125" spans="1:16" x14ac:dyDescent="0.3">
      <c r="A1125" t="s">
        <v>5088</v>
      </c>
      <c r="B1125" t="s">
        <v>297</v>
      </c>
      <c r="C1125" t="s">
        <v>298</v>
      </c>
      <c r="D1125" t="s">
        <v>1927</v>
      </c>
      <c r="E1125" t="s">
        <v>49</v>
      </c>
      <c r="F1125" t="s">
        <v>50</v>
      </c>
      <c r="G1125" t="s">
        <v>2723</v>
      </c>
      <c r="H1125" t="s">
        <v>5089</v>
      </c>
      <c r="I1125" t="s">
        <v>19</v>
      </c>
      <c r="J1125" t="s">
        <v>5090</v>
      </c>
      <c r="K1125" t="s">
        <v>32</v>
      </c>
      <c r="L1125" t="s">
        <v>26</v>
      </c>
      <c r="M1125" t="s">
        <v>27</v>
      </c>
      <c r="N1125" t="s">
        <v>20</v>
      </c>
      <c r="O1125" t="s">
        <v>28</v>
      </c>
      <c r="P1125" t="s">
        <v>28</v>
      </c>
    </row>
    <row r="1126" spans="1:16" x14ac:dyDescent="0.3">
      <c r="A1126" t="s">
        <v>5091</v>
      </c>
      <c r="B1126" t="s">
        <v>297</v>
      </c>
      <c r="C1126" t="s">
        <v>298</v>
      </c>
      <c r="D1126" t="s">
        <v>1871</v>
      </c>
      <c r="E1126" t="s">
        <v>49</v>
      </c>
      <c r="F1126" t="s">
        <v>50</v>
      </c>
      <c r="G1126" t="s">
        <v>1696</v>
      </c>
      <c r="H1126" t="s">
        <v>1198</v>
      </c>
      <c r="I1126" t="s">
        <v>19</v>
      </c>
      <c r="J1126" t="s">
        <v>1697</v>
      </c>
      <c r="K1126" t="s">
        <v>32</v>
      </c>
      <c r="L1126" t="s">
        <v>26</v>
      </c>
      <c r="M1126" t="s">
        <v>27</v>
      </c>
      <c r="N1126" t="s">
        <v>20</v>
      </c>
      <c r="O1126" t="s">
        <v>28</v>
      </c>
      <c r="P1126" t="s">
        <v>28</v>
      </c>
    </row>
    <row r="1127" spans="1:16" x14ac:dyDescent="0.3">
      <c r="A1127" t="s">
        <v>5092</v>
      </c>
      <c r="B1127" t="s">
        <v>297</v>
      </c>
      <c r="C1127" t="s">
        <v>298</v>
      </c>
      <c r="D1127" t="s">
        <v>1936</v>
      </c>
      <c r="E1127" t="s">
        <v>49</v>
      </c>
      <c r="F1127" t="s">
        <v>51</v>
      </c>
      <c r="G1127" t="s">
        <v>993</v>
      </c>
      <c r="H1127" t="s">
        <v>5093</v>
      </c>
      <c r="I1127" t="s">
        <v>19</v>
      </c>
      <c r="J1127" t="s">
        <v>995</v>
      </c>
      <c r="K1127" t="s">
        <v>32</v>
      </c>
      <c r="L1127" t="s">
        <v>26</v>
      </c>
      <c r="M1127" t="s">
        <v>53</v>
      </c>
      <c r="N1127" t="s">
        <v>20</v>
      </c>
      <c r="O1127" t="s">
        <v>28</v>
      </c>
      <c r="P1127" t="s">
        <v>28</v>
      </c>
    </row>
    <row r="1128" spans="1:16" x14ac:dyDescent="0.3">
      <c r="A1128" t="s">
        <v>5094</v>
      </c>
      <c r="B1128" t="s">
        <v>297</v>
      </c>
      <c r="C1128" t="s">
        <v>298</v>
      </c>
      <c r="D1128" t="s">
        <v>1880</v>
      </c>
      <c r="E1128" t="s">
        <v>49</v>
      </c>
      <c r="F1128" t="s">
        <v>50</v>
      </c>
      <c r="G1128" t="s">
        <v>1221</v>
      </c>
      <c r="H1128" t="s">
        <v>5095</v>
      </c>
      <c r="I1128" t="s">
        <v>19</v>
      </c>
      <c r="J1128" t="s">
        <v>5096</v>
      </c>
      <c r="K1128" t="s">
        <v>32</v>
      </c>
      <c r="L1128" t="s">
        <v>26</v>
      </c>
      <c r="M1128" t="s">
        <v>27</v>
      </c>
      <c r="N1128" t="s">
        <v>20</v>
      </c>
      <c r="O1128" t="s">
        <v>28</v>
      </c>
      <c r="P1128" t="s">
        <v>28</v>
      </c>
    </row>
    <row r="1129" spans="1:16" x14ac:dyDescent="0.3">
      <c r="A1129" t="s">
        <v>5097</v>
      </c>
      <c r="B1129" t="s">
        <v>297</v>
      </c>
      <c r="C1129" t="s">
        <v>298</v>
      </c>
      <c r="D1129" t="s">
        <v>1943</v>
      </c>
      <c r="E1129" t="s">
        <v>49</v>
      </c>
      <c r="F1129" t="s">
        <v>50</v>
      </c>
      <c r="G1129" t="s">
        <v>5098</v>
      </c>
      <c r="H1129" t="s">
        <v>3973</v>
      </c>
      <c r="I1129" t="s">
        <v>19</v>
      </c>
      <c r="J1129" t="s">
        <v>5099</v>
      </c>
      <c r="K1129" t="s">
        <v>32</v>
      </c>
      <c r="L1129" t="s">
        <v>26</v>
      </c>
      <c r="M1129" t="s">
        <v>27</v>
      </c>
      <c r="N1129" t="s">
        <v>20</v>
      </c>
      <c r="O1129" t="s">
        <v>28</v>
      </c>
      <c r="P1129" t="s">
        <v>28</v>
      </c>
    </row>
    <row r="1130" spans="1:16" x14ac:dyDescent="0.3">
      <c r="A1130" t="s">
        <v>5100</v>
      </c>
      <c r="B1130" t="s">
        <v>297</v>
      </c>
      <c r="C1130" t="s">
        <v>298</v>
      </c>
      <c r="D1130" t="s">
        <v>1890</v>
      </c>
      <c r="E1130" t="s">
        <v>49</v>
      </c>
      <c r="F1130" t="s">
        <v>50</v>
      </c>
      <c r="G1130" t="s">
        <v>1761</v>
      </c>
      <c r="H1130" t="s">
        <v>236</v>
      </c>
      <c r="I1130" t="s">
        <v>19</v>
      </c>
      <c r="J1130" t="s">
        <v>5101</v>
      </c>
      <c r="K1130" t="s">
        <v>32</v>
      </c>
      <c r="L1130" t="s">
        <v>26</v>
      </c>
      <c r="M1130" t="s">
        <v>27</v>
      </c>
      <c r="N1130" t="s">
        <v>20</v>
      </c>
      <c r="O1130" t="s">
        <v>28</v>
      </c>
      <c r="P1130" t="s">
        <v>28</v>
      </c>
    </row>
    <row r="1131" spans="1:16" x14ac:dyDescent="0.3">
      <c r="A1131" t="s">
        <v>5102</v>
      </c>
      <c r="B1131" t="s">
        <v>297</v>
      </c>
      <c r="C1131" t="s">
        <v>298</v>
      </c>
      <c r="D1131" t="s">
        <v>1952</v>
      </c>
      <c r="E1131" t="s">
        <v>49</v>
      </c>
      <c r="F1131" t="s">
        <v>50</v>
      </c>
      <c r="G1131" t="s">
        <v>395</v>
      </c>
      <c r="H1131" t="s">
        <v>5103</v>
      </c>
      <c r="I1131" t="s">
        <v>19</v>
      </c>
      <c r="J1131" t="s">
        <v>5104</v>
      </c>
      <c r="K1131" t="s">
        <v>32</v>
      </c>
      <c r="L1131" t="s">
        <v>26</v>
      </c>
      <c r="M1131" t="s">
        <v>27</v>
      </c>
      <c r="N1131" t="s">
        <v>20</v>
      </c>
      <c r="O1131" t="s">
        <v>28</v>
      </c>
      <c r="P1131" t="s">
        <v>28</v>
      </c>
    </row>
    <row r="1132" spans="1:16" x14ac:dyDescent="0.3">
      <c r="A1132" t="s">
        <v>5105</v>
      </c>
      <c r="B1132" t="s">
        <v>297</v>
      </c>
      <c r="C1132" t="s">
        <v>298</v>
      </c>
      <c r="D1132" t="s">
        <v>1900</v>
      </c>
      <c r="E1132" t="s">
        <v>49</v>
      </c>
      <c r="F1132" t="s">
        <v>51</v>
      </c>
      <c r="G1132" t="s">
        <v>5106</v>
      </c>
      <c r="H1132" t="s">
        <v>5107</v>
      </c>
      <c r="I1132" t="s">
        <v>19</v>
      </c>
      <c r="J1132" t="s">
        <v>5108</v>
      </c>
      <c r="K1132" t="s">
        <v>32</v>
      </c>
      <c r="L1132" t="s">
        <v>26</v>
      </c>
      <c r="M1132" t="s">
        <v>53</v>
      </c>
      <c r="N1132" t="s">
        <v>20</v>
      </c>
      <c r="O1132" t="s">
        <v>28</v>
      </c>
      <c r="P1132" t="s">
        <v>28</v>
      </c>
    </row>
    <row r="1133" spans="1:16" x14ac:dyDescent="0.3">
      <c r="A1133" t="s">
        <v>5109</v>
      </c>
      <c r="B1133" t="s">
        <v>297</v>
      </c>
      <c r="C1133" t="s">
        <v>298</v>
      </c>
      <c r="D1133" t="s">
        <v>1960</v>
      </c>
      <c r="E1133" t="s">
        <v>49</v>
      </c>
      <c r="F1133" t="s">
        <v>50</v>
      </c>
      <c r="G1133" t="s">
        <v>5110</v>
      </c>
      <c r="H1133" t="s">
        <v>1248</v>
      </c>
      <c r="I1133" t="s">
        <v>19</v>
      </c>
      <c r="J1133" t="s">
        <v>5111</v>
      </c>
      <c r="K1133" t="s">
        <v>32</v>
      </c>
      <c r="L1133" t="s">
        <v>26</v>
      </c>
      <c r="M1133" t="s">
        <v>27</v>
      </c>
      <c r="N1133" t="s">
        <v>20</v>
      </c>
      <c r="O1133" t="s">
        <v>28</v>
      </c>
      <c r="P1133" t="s">
        <v>28</v>
      </c>
    </row>
    <row r="1134" spans="1:16" x14ac:dyDescent="0.3">
      <c r="A1134" t="s">
        <v>5112</v>
      </c>
      <c r="B1134" t="s">
        <v>297</v>
      </c>
      <c r="C1134" t="s">
        <v>298</v>
      </c>
      <c r="D1134" t="s">
        <v>1909</v>
      </c>
      <c r="E1134" t="s">
        <v>49</v>
      </c>
      <c r="F1134" t="s">
        <v>50</v>
      </c>
      <c r="G1134" t="s">
        <v>1158</v>
      </c>
      <c r="H1134" t="s">
        <v>5113</v>
      </c>
      <c r="I1134" t="s">
        <v>19</v>
      </c>
      <c r="J1134" t="s">
        <v>1159</v>
      </c>
      <c r="K1134" t="s">
        <v>32</v>
      </c>
      <c r="L1134" t="s">
        <v>26</v>
      </c>
      <c r="M1134" t="s">
        <v>27</v>
      </c>
      <c r="N1134" t="s">
        <v>20</v>
      </c>
      <c r="O1134" t="s">
        <v>28</v>
      </c>
      <c r="P1134" t="s">
        <v>28</v>
      </c>
    </row>
    <row r="1135" spans="1:16" x14ac:dyDescent="0.3">
      <c r="A1135" t="s">
        <v>5114</v>
      </c>
      <c r="B1135" t="s">
        <v>297</v>
      </c>
      <c r="C1135" t="s">
        <v>298</v>
      </c>
      <c r="D1135" t="s">
        <v>2082</v>
      </c>
      <c r="E1135" t="s">
        <v>49</v>
      </c>
      <c r="F1135" t="s">
        <v>50</v>
      </c>
      <c r="G1135" t="s">
        <v>5115</v>
      </c>
      <c r="H1135" t="s">
        <v>5116</v>
      </c>
      <c r="I1135" t="s">
        <v>19</v>
      </c>
      <c r="J1135" t="s">
        <v>5117</v>
      </c>
      <c r="K1135" t="s">
        <v>32</v>
      </c>
      <c r="L1135" t="s">
        <v>26</v>
      </c>
      <c r="M1135" t="s">
        <v>27</v>
      </c>
      <c r="N1135" t="s">
        <v>20</v>
      </c>
      <c r="O1135" t="s">
        <v>28</v>
      </c>
      <c r="P1135" t="s">
        <v>28</v>
      </c>
    </row>
    <row r="1136" spans="1:16" x14ac:dyDescent="0.3">
      <c r="A1136" t="s">
        <v>5118</v>
      </c>
      <c r="B1136" t="s">
        <v>297</v>
      </c>
      <c r="C1136" t="s">
        <v>298</v>
      </c>
      <c r="D1136" t="s">
        <v>2085</v>
      </c>
      <c r="E1136" t="s">
        <v>49</v>
      </c>
      <c r="F1136" t="s">
        <v>50</v>
      </c>
      <c r="G1136" t="s">
        <v>2944</v>
      </c>
      <c r="H1136" t="s">
        <v>38</v>
      </c>
      <c r="I1136" t="s">
        <v>19</v>
      </c>
      <c r="J1136" t="s">
        <v>5119</v>
      </c>
      <c r="K1136" t="s">
        <v>32</v>
      </c>
      <c r="L1136" t="s">
        <v>26</v>
      </c>
      <c r="M1136" t="s">
        <v>27</v>
      </c>
      <c r="N1136" t="s">
        <v>20</v>
      </c>
      <c r="O1136" t="s">
        <v>28</v>
      </c>
      <c r="P1136" t="s">
        <v>28</v>
      </c>
    </row>
    <row r="1137" spans="1:16" x14ac:dyDescent="0.3">
      <c r="A1137" t="s">
        <v>5120</v>
      </c>
      <c r="B1137" t="s">
        <v>297</v>
      </c>
      <c r="C1137" t="s">
        <v>298</v>
      </c>
      <c r="D1137" t="s">
        <v>2090</v>
      </c>
      <c r="E1137" t="s">
        <v>49</v>
      </c>
      <c r="F1137" t="s">
        <v>51</v>
      </c>
      <c r="G1137" t="s">
        <v>5121</v>
      </c>
      <c r="H1137" t="s">
        <v>5122</v>
      </c>
      <c r="I1137" t="s">
        <v>19</v>
      </c>
      <c r="J1137" t="s">
        <v>5123</v>
      </c>
      <c r="K1137" t="s">
        <v>32</v>
      </c>
      <c r="L1137" t="s">
        <v>26</v>
      </c>
      <c r="M1137" t="s">
        <v>53</v>
      </c>
      <c r="N1137" t="s">
        <v>20</v>
      </c>
      <c r="O1137" t="s">
        <v>28</v>
      </c>
      <c r="P1137" t="s">
        <v>28</v>
      </c>
    </row>
    <row r="1138" spans="1:16" x14ac:dyDescent="0.3">
      <c r="A1138" t="s">
        <v>5124</v>
      </c>
      <c r="B1138" t="s">
        <v>297</v>
      </c>
      <c r="C1138" t="s">
        <v>298</v>
      </c>
      <c r="D1138" t="s">
        <v>2024</v>
      </c>
      <c r="E1138" t="s">
        <v>49</v>
      </c>
      <c r="F1138" t="s">
        <v>50</v>
      </c>
      <c r="G1138" t="s">
        <v>1083</v>
      </c>
      <c r="H1138" t="s">
        <v>4240</v>
      </c>
      <c r="I1138" t="s">
        <v>19</v>
      </c>
      <c r="J1138" t="s">
        <v>5125</v>
      </c>
      <c r="K1138" t="s">
        <v>32</v>
      </c>
      <c r="L1138" t="s">
        <v>26</v>
      </c>
      <c r="M1138" t="s">
        <v>27</v>
      </c>
      <c r="N1138" t="s">
        <v>20</v>
      </c>
      <c r="O1138" t="s">
        <v>28</v>
      </c>
      <c r="P1138" t="s">
        <v>28</v>
      </c>
    </row>
    <row r="1139" spans="1:16" x14ac:dyDescent="0.3">
      <c r="A1139" t="s">
        <v>5126</v>
      </c>
      <c r="B1139" t="s">
        <v>297</v>
      </c>
      <c r="C1139" t="s">
        <v>298</v>
      </c>
      <c r="D1139" t="s">
        <v>2099</v>
      </c>
      <c r="E1139" t="s">
        <v>49</v>
      </c>
      <c r="F1139" t="s">
        <v>50</v>
      </c>
      <c r="G1139" t="s">
        <v>1691</v>
      </c>
      <c r="H1139" t="s">
        <v>18</v>
      </c>
      <c r="I1139" t="s">
        <v>19</v>
      </c>
      <c r="J1139" t="s">
        <v>5127</v>
      </c>
      <c r="K1139" t="s">
        <v>32</v>
      </c>
      <c r="L1139" t="s">
        <v>26</v>
      </c>
      <c r="M1139" t="s">
        <v>20</v>
      </c>
      <c r="N1139" t="s">
        <v>20</v>
      </c>
      <c r="O1139" t="s">
        <v>28</v>
      </c>
      <c r="P1139" t="s">
        <v>21</v>
      </c>
    </row>
    <row r="1140" spans="1:16" x14ac:dyDescent="0.3">
      <c r="A1140" t="s">
        <v>5128</v>
      </c>
      <c r="B1140" t="s">
        <v>297</v>
      </c>
      <c r="C1140" t="s">
        <v>298</v>
      </c>
      <c r="D1140" t="s">
        <v>1993</v>
      </c>
      <c r="E1140" t="s">
        <v>49</v>
      </c>
      <c r="F1140" t="s">
        <v>50</v>
      </c>
      <c r="G1140" t="s">
        <v>4836</v>
      </c>
      <c r="H1140" t="s">
        <v>5129</v>
      </c>
      <c r="I1140" t="s">
        <v>19</v>
      </c>
      <c r="J1140" t="s">
        <v>4837</v>
      </c>
      <c r="K1140" t="s">
        <v>32</v>
      </c>
      <c r="L1140" t="s">
        <v>26</v>
      </c>
      <c r="M1140" t="s">
        <v>27</v>
      </c>
      <c r="N1140" t="s">
        <v>20</v>
      </c>
      <c r="O1140" t="s">
        <v>28</v>
      </c>
      <c r="P1140" t="s">
        <v>28</v>
      </c>
    </row>
    <row r="1141" spans="1:16" x14ac:dyDescent="0.3">
      <c r="A1141" t="s">
        <v>5130</v>
      </c>
      <c r="B1141" t="s">
        <v>297</v>
      </c>
      <c r="C1141" t="s">
        <v>298</v>
      </c>
      <c r="D1141" t="s">
        <v>2000</v>
      </c>
      <c r="E1141" t="s">
        <v>49</v>
      </c>
      <c r="F1141" t="s">
        <v>51</v>
      </c>
      <c r="G1141" t="s">
        <v>1028</v>
      </c>
      <c r="H1141" t="s">
        <v>18</v>
      </c>
      <c r="I1141" t="s">
        <v>19</v>
      </c>
      <c r="J1141" t="s">
        <v>1029</v>
      </c>
      <c r="K1141" t="s">
        <v>32</v>
      </c>
      <c r="L1141" t="s">
        <v>26</v>
      </c>
      <c r="M1141" t="s">
        <v>20</v>
      </c>
      <c r="N1141" t="s">
        <v>20</v>
      </c>
      <c r="O1141" t="s">
        <v>28</v>
      </c>
      <c r="P1141" t="s">
        <v>21</v>
      </c>
    </row>
    <row r="1142" spans="1:16" x14ac:dyDescent="0.3">
      <c r="A1142" t="s">
        <v>5131</v>
      </c>
      <c r="B1142" t="s">
        <v>297</v>
      </c>
      <c r="C1142" t="s">
        <v>298</v>
      </c>
      <c r="D1142" t="s">
        <v>2003</v>
      </c>
      <c r="E1142" t="s">
        <v>49</v>
      </c>
      <c r="F1142" t="s">
        <v>50</v>
      </c>
      <c r="G1142" t="s">
        <v>1264</v>
      </c>
      <c r="H1142" t="s">
        <v>701</v>
      </c>
      <c r="I1142" t="s">
        <v>19</v>
      </c>
      <c r="J1142" t="s">
        <v>1675</v>
      </c>
      <c r="K1142" t="s">
        <v>32</v>
      </c>
      <c r="L1142" t="s">
        <v>26</v>
      </c>
      <c r="M1142" t="s">
        <v>27</v>
      </c>
      <c r="N1142" t="s">
        <v>20</v>
      </c>
      <c r="O1142" t="s">
        <v>28</v>
      </c>
      <c r="P1142" t="s">
        <v>28</v>
      </c>
    </row>
    <row r="1143" spans="1:16" x14ac:dyDescent="0.3">
      <c r="A1143" t="s">
        <v>5132</v>
      </c>
      <c r="B1143" t="s">
        <v>297</v>
      </c>
      <c r="C1143" t="s">
        <v>298</v>
      </c>
      <c r="D1143" t="s">
        <v>2006</v>
      </c>
      <c r="E1143" t="s">
        <v>49</v>
      </c>
      <c r="F1143" t="s">
        <v>50</v>
      </c>
      <c r="G1143" t="s">
        <v>5133</v>
      </c>
      <c r="H1143" t="s">
        <v>5134</v>
      </c>
      <c r="I1143" t="s">
        <v>19</v>
      </c>
      <c r="J1143" t="s">
        <v>5135</v>
      </c>
      <c r="K1143" t="s">
        <v>32</v>
      </c>
      <c r="L1143" t="s">
        <v>26</v>
      </c>
      <c r="M1143" t="s">
        <v>27</v>
      </c>
      <c r="N1143" t="s">
        <v>20</v>
      </c>
      <c r="O1143" t="s">
        <v>28</v>
      </c>
      <c r="P1143" t="s">
        <v>28</v>
      </c>
    </row>
    <row r="1144" spans="1:16" x14ac:dyDescent="0.3">
      <c r="A1144" t="s">
        <v>5136</v>
      </c>
      <c r="B1144" t="s">
        <v>302</v>
      </c>
      <c r="C1144" t="s">
        <v>303</v>
      </c>
      <c r="D1144" t="s">
        <v>1856</v>
      </c>
      <c r="E1144" t="s">
        <v>23</v>
      </c>
      <c r="F1144" t="s">
        <v>24</v>
      </c>
      <c r="G1144" t="s">
        <v>5137</v>
      </c>
      <c r="H1144" t="s">
        <v>5138</v>
      </c>
      <c r="I1144" t="s">
        <v>19</v>
      </c>
      <c r="J1144" t="s">
        <v>5139</v>
      </c>
      <c r="K1144" t="s">
        <v>32</v>
      </c>
      <c r="L1144" t="s">
        <v>26</v>
      </c>
      <c r="M1144" t="s">
        <v>27</v>
      </c>
      <c r="N1144" t="s">
        <v>20</v>
      </c>
      <c r="O1144" t="s">
        <v>28</v>
      </c>
      <c r="P1144" t="s">
        <v>28</v>
      </c>
    </row>
    <row r="1145" spans="1:16" x14ac:dyDescent="0.3">
      <c r="A1145" t="s">
        <v>5136</v>
      </c>
      <c r="B1145" t="s">
        <v>302</v>
      </c>
      <c r="C1145" t="s">
        <v>303</v>
      </c>
      <c r="D1145" t="s">
        <v>1856</v>
      </c>
      <c r="E1145" t="s">
        <v>23</v>
      </c>
      <c r="F1145" t="s">
        <v>24</v>
      </c>
      <c r="G1145" t="s">
        <v>5137</v>
      </c>
      <c r="H1145" t="s">
        <v>5138</v>
      </c>
      <c r="I1145" t="s">
        <v>19</v>
      </c>
      <c r="J1145" t="s">
        <v>5139</v>
      </c>
      <c r="K1145" t="s">
        <v>32</v>
      </c>
      <c r="L1145" t="s">
        <v>26</v>
      </c>
      <c r="M1145" t="s">
        <v>27</v>
      </c>
      <c r="N1145" t="s">
        <v>20</v>
      </c>
      <c r="O1145" t="s">
        <v>28</v>
      </c>
      <c r="P1145" t="s">
        <v>28</v>
      </c>
    </row>
    <row r="1146" spans="1:16" x14ac:dyDescent="0.3">
      <c r="A1146" t="s">
        <v>5140</v>
      </c>
      <c r="B1146" t="s">
        <v>302</v>
      </c>
      <c r="C1146" t="s">
        <v>303</v>
      </c>
      <c r="D1146" t="s">
        <v>5140</v>
      </c>
      <c r="E1146" t="s">
        <v>18</v>
      </c>
      <c r="F1146" t="s">
        <v>18</v>
      </c>
      <c r="G1146" t="s">
        <v>5141</v>
      </c>
      <c r="H1146" t="s">
        <v>5142</v>
      </c>
      <c r="I1146" t="s">
        <v>19</v>
      </c>
      <c r="J1146" t="s">
        <v>20</v>
      </c>
      <c r="K1146" t="s">
        <v>21</v>
      </c>
      <c r="L1146" t="s">
        <v>22</v>
      </c>
      <c r="M1146" t="s">
        <v>5143</v>
      </c>
      <c r="N1146" t="s">
        <v>20</v>
      </c>
      <c r="O1146" t="s">
        <v>304</v>
      </c>
      <c r="P1146" t="s">
        <v>304</v>
      </c>
    </row>
    <row r="1147" spans="1:16" x14ac:dyDescent="0.3">
      <c r="A1147" t="s">
        <v>5144</v>
      </c>
      <c r="B1147" t="s">
        <v>302</v>
      </c>
      <c r="C1147" t="s">
        <v>303</v>
      </c>
      <c r="D1147" t="s">
        <v>1864</v>
      </c>
      <c r="E1147" t="s">
        <v>23</v>
      </c>
      <c r="F1147" t="s">
        <v>24</v>
      </c>
      <c r="G1147" t="s">
        <v>1021</v>
      </c>
      <c r="H1147" t="s">
        <v>5145</v>
      </c>
      <c r="I1147" t="s">
        <v>19</v>
      </c>
      <c r="J1147" t="s">
        <v>20</v>
      </c>
      <c r="K1147" t="s">
        <v>25</v>
      </c>
      <c r="L1147" t="s">
        <v>26</v>
      </c>
      <c r="M1147" t="s">
        <v>27</v>
      </c>
      <c r="N1147" t="s">
        <v>20</v>
      </c>
      <c r="O1147" t="s">
        <v>28</v>
      </c>
      <c r="P1147" t="s">
        <v>28</v>
      </c>
    </row>
    <row r="1148" spans="1:16" x14ac:dyDescent="0.3">
      <c r="A1148" t="s">
        <v>5146</v>
      </c>
      <c r="B1148" t="s">
        <v>302</v>
      </c>
      <c r="C1148" t="s">
        <v>303</v>
      </c>
      <c r="D1148" t="s">
        <v>5146</v>
      </c>
      <c r="E1148" t="s">
        <v>18</v>
      </c>
      <c r="F1148" t="s">
        <v>18</v>
      </c>
      <c r="G1148" t="s">
        <v>5147</v>
      </c>
      <c r="H1148" t="s">
        <v>5148</v>
      </c>
      <c r="I1148" t="s">
        <v>19</v>
      </c>
      <c r="J1148" t="s">
        <v>20</v>
      </c>
      <c r="K1148" t="s">
        <v>21</v>
      </c>
      <c r="L1148" t="s">
        <v>22</v>
      </c>
      <c r="M1148" t="s">
        <v>5149</v>
      </c>
      <c r="N1148" t="s">
        <v>20</v>
      </c>
      <c r="O1148" t="s">
        <v>304</v>
      </c>
      <c r="P1148" t="s">
        <v>304</v>
      </c>
    </row>
    <row r="1149" spans="1:16" x14ac:dyDescent="0.3">
      <c r="A1149" t="s">
        <v>5150</v>
      </c>
      <c r="B1149" t="s">
        <v>302</v>
      </c>
      <c r="C1149" t="s">
        <v>303</v>
      </c>
      <c r="D1149" t="s">
        <v>1871</v>
      </c>
      <c r="E1149" t="s">
        <v>23</v>
      </c>
      <c r="F1149" t="s">
        <v>24</v>
      </c>
      <c r="G1149" t="s">
        <v>5151</v>
      </c>
      <c r="H1149" t="s">
        <v>5152</v>
      </c>
      <c r="I1149" t="s">
        <v>19</v>
      </c>
      <c r="J1149" t="s">
        <v>20</v>
      </c>
      <c r="K1149" t="s">
        <v>25</v>
      </c>
      <c r="L1149" t="s">
        <v>26</v>
      </c>
      <c r="M1149" t="s">
        <v>27</v>
      </c>
      <c r="N1149" t="s">
        <v>20</v>
      </c>
      <c r="O1149" t="s">
        <v>28</v>
      </c>
      <c r="P1149" t="s">
        <v>28</v>
      </c>
    </row>
    <row r="1150" spans="1:16" x14ac:dyDescent="0.3">
      <c r="A1150" t="s">
        <v>5153</v>
      </c>
      <c r="B1150" t="s">
        <v>302</v>
      </c>
      <c r="C1150" t="s">
        <v>303</v>
      </c>
      <c r="D1150" t="s">
        <v>5153</v>
      </c>
      <c r="E1150" t="s">
        <v>18</v>
      </c>
      <c r="F1150" t="s">
        <v>18</v>
      </c>
      <c r="G1150" t="s">
        <v>5154</v>
      </c>
      <c r="H1150" t="s">
        <v>5155</v>
      </c>
      <c r="I1150" t="s">
        <v>19</v>
      </c>
      <c r="J1150" t="s">
        <v>20</v>
      </c>
      <c r="K1150" t="s">
        <v>21</v>
      </c>
      <c r="L1150" t="s">
        <v>22</v>
      </c>
      <c r="M1150" t="s">
        <v>5156</v>
      </c>
      <c r="N1150" t="s">
        <v>20</v>
      </c>
      <c r="O1150" t="s">
        <v>5157</v>
      </c>
      <c r="P1150" t="s">
        <v>413</v>
      </c>
    </row>
    <row r="1151" spans="1:16" x14ac:dyDescent="0.3">
      <c r="A1151" t="s">
        <v>5158</v>
      </c>
      <c r="B1151" t="s">
        <v>302</v>
      </c>
      <c r="C1151" t="s">
        <v>303</v>
      </c>
      <c r="D1151" t="s">
        <v>1880</v>
      </c>
      <c r="E1151" t="s">
        <v>23</v>
      </c>
      <c r="F1151" t="s">
        <v>24</v>
      </c>
      <c r="G1151" t="s">
        <v>396</v>
      </c>
      <c r="H1151" t="s">
        <v>5159</v>
      </c>
      <c r="I1151" t="s">
        <v>19</v>
      </c>
      <c r="J1151" t="s">
        <v>20</v>
      </c>
      <c r="K1151" t="s">
        <v>25</v>
      </c>
      <c r="L1151" t="s">
        <v>26</v>
      </c>
      <c r="M1151" t="s">
        <v>27</v>
      </c>
      <c r="N1151" t="s">
        <v>20</v>
      </c>
      <c r="O1151" t="s">
        <v>28</v>
      </c>
      <c r="P1151" t="s">
        <v>28</v>
      </c>
    </row>
    <row r="1152" spans="1:16" x14ac:dyDescent="0.3">
      <c r="A1152" t="s">
        <v>5160</v>
      </c>
      <c r="B1152" t="s">
        <v>302</v>
      </c>
      <c r="C1152" t="s">
        <v>303</v>
      </c>
      <c r="D1152" t="s">
        <v>5160</v>
      </c>
      <c r="E1152" t="s">
        <v>18</v>
      </c>
      <c r="F1152" t="s">
        <v>18</v>
      </c>
      <c r="G1152" t="s">
        <v>5161</v>
      </c>
      <c r="H1152" t="s">
        <v>5162</v>
      </c>
      <c r="I1152" t="s">
        <v>19</v>
      </c>
      <c r="J1152" t="s">
        <v>20</v>
      </c>
      <c r="K1152" t="s">
        <v>21</v>
      </c>
      <c r="L1152" t="s">
        <v>22</v>
      </c>
      <c r="M1152" t="s">
        <v>5163</v>
      </c>
      <c r="N1152" t="s">
        <v>20</v>
      </c>
      <c r="O1152" t="s">
        <v>5164</v>
      </c>
      <c r="P1152" t="s">
        <v>1888</v>
      </c>
    </row>
    <row r="1153" spans="1:16" x14ac:dyDescent="0.3">
      <c r="A1153" t="s">
        <v>5165</v>
      </c>
      <c r="B1153" t="s">
        <v>302</v>
      </c>
      <c r="C1153" t="s">
        <v>303</v>
      </c>
      <c r="D1153" t="s">
        <v>1890</v>
      </c>
      <c r="E1153" t="s">
        <v>23</v>
      </c>
      <c r="F1153" t="s">
        <v>24</v>
      </c>
      <c r="G1153" t="s">
        <v>5166</v>
      </c>
      <c r="H1153" t="s">
        <v>5167</v>
      </c>
      <c r="I1153" t="s">
        <v>19</v>
      </c>
      <c r="J1153" t="s">
        <v>20</v>
      </c>
      <c r="K1153" t="s">
        <v>25</v>
      </c>
      <c r="L1153" t="s">
        <v>26</v>
      </c>
      <c r="M1153" t="s">
        <v>27</v>
      </c>
      <c r="N1153" t="s">
        <v>20</v>
      </c>
      <c r="O1153" t="s">
        <v>28</v>
      </c>
      <c r="P1153" t="s">
        <v>28</v>
      </c>
    </row>
    <row r="1154" spans="1:16" x14ac:dyDescent="0.3">
      <c r="A1154" t="s">
        <v>5168</v>
      </c>
      <c r="B1154" t="s">
        <v>302</v>
      </c>
      <c r="C1154" t="s">
        <v>303</v>
      </c>
      <c r="D1154" t="s">
        <v>5168</v>
      </c>
      <c r="E1154" t="s">
        <v>18</v>
      </c>
      <c r="F1154" t="s">
        <v>18</v>
      </c>
      <c r="G1154" t="s">
        <v>5169</v>
      </c>
      <c r="H1154" t="s">
        <v>5170</v>
      </c>
      <c r="I1154" t="s">
        <v>19</v>
      </c>
      <c r="J1154" t="s">
        <v>20</v>
      </c>
      <c r="K1154" t="s">
        <v>21</v>
      </c>
      <c r="L1154" t="s">
        <v>22</v>
      </c>
      <c r="M1154" t="s">
        <v>5171</v>
      </c>
      <c r="N1154" t="s">
        <v>20</v>
      </c>
      <c r="O1154" t="s">
        <v>5172</v>
      </c>
      <c r="P1154" t="s">
        <v>5172</v>
      </c>
    </row>
    <row r="1155" spans="1:16" x14ac:dyDescent="0.3">
      <c r="A1155" t="s">
        <v>5173</v>
      </c>
      <c r="B1155" t="s">
        <v>302</v>
      </c>
      <c r="C1155" t="s">
        <v>303</v>
      </c>
      <c r="D1155" t="s">
        <v>1900</v>
      </c>
      <c r="E1155" t="s">
        <v>23</v>
      </c>
      <c r="F1155" t="s">
        <v>24</v>
      </c>
      <c r="G1155" t="s">
        <v>5174</v>
      </c>
      <c r="H1155" t="s">
        <v>5175</v>
      </c>
      <c r="I1155" t="s">
        <v>19</v>
      </c>
      <c r="J1155" t="s">
        <v>20</v>
      </c>
      <c r="K1155" t="s">
        <v>25</v>
      </c>
      <c r="L1155" t="s">
        <v>26</v>
      </c>
      <c r="M1155" t="s">
        <v>27</v>
      </c>
      <c r="N1155" t="s">
        <v>20</v>
      </c>
      <c r="O1155" t="s">
        <v>28</v>
      </c>
      <c r="P1155" t="s">
        <v>28</v>
      </c>
    </row>
    <row r="1156" spans="1:16" x14ac:dyDescent="0.3">
      <c r="A1156" t="s">
        <v>5176</v>
      </c>
      <c r="B1156" t="s">
        <v>302</v>
      </c>
      <c r="C1156" t="s">
        <v>303</v>
      </c>
      <c r="D1156" t="s">
        <v>5176</v>
      </c>
      <c r="E1156" t="s">
        <v>18</v>
      </c>
      <c r="F1156" t="s">
        <v>18</v>
      </c>
      <c r="G1156" t="s">
        <v>5177</v>
      </c>
      <c r="I1156" t="s">
        <v>19</v>
      </c>
      <c r="J1156" t="s">
        <v>20</v>
      </c>
      <c r="K1156" t="s">
        <v>21</v>
      </c>
      <c r="L1156" t="s">
        <v>22</v>
      </c>
      <c r="M1156" t="s">
        <v>20</v>
      </c>
      <c r="N1156" t="s">
        <v>20</v>
      </c>
      <c r="O1156" t="s">
        <v>5157</v>
      </c>
    </row>
    <row r="1157" spans="1:16" x14ac:dyDescent="0.3">
      <c r="A1157" t="s">
        <v>5178</v>
      </c>
      <c r="B1157" t="s">
        <v>302</v>
      </c>
      <c r="C1157" t="s">
        <v>303</v>
      </c>
      <c r="D1157" t="s">
        <v>1909</v>
      </c>
      <c r="E1157" t="s">
        <v>23</v>
      </c>
      <c r="F1157" t="s">
        <v>24</v>
      </c>
      <c r="G1157" t="s">
        <v>2818</v>
      </c>
      <c r="H1157" t="s">
        <v>5179</v>
      </c>
      <c r="I1157" t="s">
        <v>19</v>
      </c>
      <c r="J1157" t="s">
        <v>5180</v>
      </c>
      <c r="K1157" t="s">
        <v>32</v>
      </c>
      <c r="L1157" t="s">
        <v>26</v>
      </c>
      <c r="M1157" t="s">
        <v>27</v>
      </c>
      <c r="N1157" t="s">
        <v>20</v>
      </c>
      <c r="O1157" t="s">
        <v>28</v>
      </c>
      <c r="P1157" t="s">
        <v>28</v>
      </c>
    </row>
    <row r="1158" spans="1:16" x14ac:dyDescent="0.3">
      <c r="A1158" t="s">
        <v>5181</v>
      </c>
      <c r="B1158" t="s">
        <v>302</v>
      </c>
      <c r="C1158" t="s">
        <v>303</v>
      </c>
      <c r="D1158" t="s">
        <v>5181</v>
      </c>
      <c r="E1158" t="s">
        <v>18</v>
      </c>
      <c r="F1158" t="s">
        <v>18</v>
      </c>
      <c r="G1158" t="s">
        <v>5182</v>
      </c>
      <c r="H1158" t="s">
        <v>5183</v>
      </c>
      <c r="I1158" t="s">
        <v>19</v>
      </c>
      <c r="J1158" t="s">
        <v>20</v>
      </c>
      <c r="K1158" t="s">
        <v>21</v>
      </c>
      <c r="L1158" t="s">
        <v>22</v>
      </c>
      <c r="M1158" t="s">
        <v>5184</v>
      </c>
      <c r="N1158" t="s">
        <v>20</v>
      </c>
      <c r="O1158" t="s">
        <v>5185</v>
      </c>
      <c r="P1158" t="s">
        <v>5186</v>
      </c>
    </row>
    <row r="1159" spans="1:16" x14ac:dyDescent="0.3">
      <c r="A1159" t="s">
        <v>5187</v>
      </c>
      <c r="B1159" t="s">
        <v>302</v>
      </c>
      <c r="C1159" t="s">
        <v>303</v>
      </c>
      <c r="D1159" t="s">
        <v>2085</v>
      </c>
      <c r="E1159" t="s">
        <v>23</v>
      </c>
      <c r="F1159" t="s">
        <v>24</v>
      </c>
      <c r="G1159" t="s">
        <v>5188</v>
      </c>
      <c r="H1159" t="s">
        <v>1261</v>
      </c>
      <c r="I1159" t="s">
        <v>19</v>
      </c>
      <c r="J1159" t="s">
        <v>20</v>
      </c>
      <c r="K1159" t="s">
        <v>25</v>
      </c>
      <c r="L1159" t="s">
        <v>26</v>
      </c>
      <c r="M1159" t="s">
        <v>27</v>
      </c>
      <c r="N1159" t="s">
        <v>20</v>
      </c>
      <c r="O1159" t="s">
        <v>28</v>
      </c>
      <c r="P1159" t="s">
        <v>28</v>
      </c>
    </row>
    <row r="1160" spans="1:16" x14ac:dyDescent="0.3">
      <c r="A1160" t="s">
        <v>5189</v>
      </c>
      <c r="B1160" t="s">
        <v>302</v>
      </c>
      <c r="C1160" t="s">
        <v>303</v>
      </c>
      <c r="D1160" t="s">
        <v>5189</v>
      </c>
      <c r="E1160" t="s">
        <v>18</v>
      </c>
      <c r="F1160" t="s">
        <v>18</v>
      </c>
      <c r="G1160" t="s">
        <v>5190</v>
      </c>
      <c r="H1160" t="s">
        <v>5191</v>
      </c>
      <c r="I1160" t="s">
        <v>19</v>
      </c>
      <c r="J1160" t="s">
        <v>20</v>
      </c>
      <c r="K1160" t="s">
        <v>21</v>
      </c>
      <c r="L1160" t="s">
        <v>22</v>
      </c>
      <c r="M1160" t="s">
        <v>5192</v>
      </c>
      <c r="N1160" t="s">
        <v>20</v>
      </c>
      <c r="O1160" t="s">
        <v>5193</v>
      </c>
      <c r="P1160" t="s">
        <v>895</v>
      </c>
    </row>
    <row r="1161" spans="1:16" x14ac:dyDescent="0.3">
      <c r="A1161" t="s">
        <v>5194</v>
      </c>
      <c r="B1161" t="s">
        <v>302</v>
      </c>
      <c r="C1161" t="s">
        <v>303</v>
      </c>
      <c r="D1161" t="s">
        <v>5194</v>
      </c>
      <c r="E1161" t="s">
        <v>18</v>
      </c>
      <c r="F1161" t="s">
        <v>18</v>
      </c>
      <c r="G1161" t="s">
        <v>5195</v>
      </c>
      <c r="H1161" t="s">
        <v>5196</v>
      </c>
      <c r="I1161" t="s">
        <v>19</v>
      </c>
      <c r="J1161" t="s">
        <v>20</v>
      </c>
      <c r="K1161" t="s">
        <v>21</v>
      </c>
      <c r="L1161" t="s">
        <v>22</v>
      </c>
      <c r="M1161" t="s">
        <v>5197</v>
      </c>
      <c r="N1161" t="s">
        <v>20</v>
      </c>
      <c r="O1161" t="s">
        <v>5198</v>
      </c>
      <c r="P1161" t="s">
        <v>5199</v>
      </c>
    </row>
    <row r="1162" spans="1:16" x14ac:dyDescent="0.3">
      <c r="A1162" t="s">
        <v>5200</v>
      </c>
      <c r="B1162" t="s">
        <v>302</v>
      </c>
      <c r="C1162" t="s">
        <v>303</v>
      </c>
      <c r="D1162" t="s">
        <v>1993</v>
      </c>
      <c r="E1162" t="s">
        <v>23</v>
      </c>
      <c r="F1162" t="s">
        <v>24</v>
      </c>
      <c r="G1162" t="s">
        <v>938</v>
      </c>
      <c r="H1162" t="s">
        <v>4292</v>
      </c>
      <c r="I1162" t="s">
        <v>19</v>
      </c>
      <c r="J1162" t="s">
        <v>20</v>
      </c>
      <c r="K1162" t="s">
        <v>25</v>
      </c>
      <c r="L1162" t="s">
        <v>26</v>
      </c>
      <c r="M1162" t="s">
        <v>27</v>
      </c>
      <c r="N1162" t="s">
        <v>20</v>
      </c>
      <c r="O1162" t="s">
        <v>28</v>
      </c>
      <c r="P1162" t="s">
        <v>28</v>
      </c>
    </row>
    <row r="1163" spans="1:16" x14ac:dyDescent="0.3">
      <c r="A1163" t="s">
        <v>5201</v>
      </c>
      <c r="B1163" t="s">
        <v>302</v>
      </c>
      <c r="C1163" t="s">
        <v>303</v>
      </c>
      <c r="D1163" t="s">
        <v>5201</v>
      </c>
      <c r="E1163" t="s">
        <v>18</v>
      </c>
      <c r="F1163" t="s">
        <v>18</v>
      </c>
      <c r="G1163" t="s">
        <v>5202</v>
      </c>
      <c r="I1163" t="s">
        <v>19</v>
      </c>
      <c r="J1163" t="s">
        <v>20</v>
      </c>
      <c r="K1163" t="s">
        <v>21</v>
      </c>
      <c r="L1163" t="s">
        <v>22</v>
      </c>
      <c r="M1163" t="s">
        <v>20</v>
      </c>
      <c r="N1163" t="s">
        <v>20</v>
      </c>
      <c r="O1163" t="s">
        <v>5157</v>
      </c>
    </row>
    <row r="1164" spans="1:16" x14ac:dyDescent="0.3">
      <c r="A1164" t="s">
        <v>5203</v>
      </c>
      <c r="B1164" t="s">
        <v>302</v>
      </c>
      <c r="C1164" t="s">
        <v>303</v>
      </c>
      <c r="D1164" t="s">
        <v>5203</v>
      </c>
      <c r="E1164" t="s">
        <v>18</v>
      </c>
      <c r="F1164" t="s">
        <v>18</v>
      </c>
      <c r="G1164" t="s">
        <v>5204</v>
      </c>
      <c r="H1164" t="s">
        <v>5205</v>
      </c>
      <c r="I1164" t="s">
        <v>19</v>
      </c>
      <c r="J1164" t="s">
        <v>20</v>
      </c>
      <c r="K1164" t="s">
        <v>21</v>
      </c>
      <c r="L1164" t="s">
        <v>22</v>
      </c>
      <c r="M1164" t="s">
        <v>5206</v>
      </c>
      <c r="N1164" t="s">
        <v>20</v>
      </c>
      <c r="O1164" t="s">
        <v>5157</v>
      </c>
      <c r="P1164" t="s">
        <v>1888</v>
      </c>
    </row>
    <row r="1165" spans="1:16" x14ac:dyDescent="0.3">
      <c r="A1165" t="s">
        <v>5207</v>
      </c>
      <c r="B1165" t="s">
        <v>302</v>
      </c>
      <c r="C1165" t="s">
        <v>303</v>
      </c>
      <c r="D1165" t="s">
        <v>5207</v>
      </c>
      <c r="E1165" t="s">
        <v>18</v>
      </c>
      <c r="F1165" t="s">
        <v>18</v>
      </c>
      <c r="G1165" t="s">
        <v>5208</v>
      </c>
      <c r="H1165" t="s">
        <v>5209</v>
      </c>
      <c r="I1165" t="s">
        <v>19</v>
      </c>
      <c r="J1165" t="s">
        <v>20</v>
      </c>
      <c r="K1165" t="s">
        <v>21</v>
      </c>
      <c r="L1165" t="s">
        <v>22</v>
      </c>
      <c r="M1165" t="s">
        <v>5210</v>
      </c>
      <c r="N1165" t="s">
        <v>20</v>
      </c>
      <c r="O1165" t="s">
        <v>5157</v>
      </c>
      <c r="P1165" t="s">
        <v>5157</v>
      </c>
    </row>
    <row r="1166" spans="1:16" x14ac:dyDescent="0.3">
      <c r="A1166" t="s">
        <v>5211</v>
      </c>
      <c r="B1166" t="s">
        <v>302</v>
      </c>
      <c r="C1166" t="s">
        <v>303</v>
      </c>
      <c r="D1166" t="s">
        <v>2006</v>
      </c>
      <c r="E1166" t="s">
        <v>23</v>
      </c>
      <c r="F1166" t="s">
        <v>24</v>
      </c>
      <c r="G1166" t="s">
        <v>1229</v>
      </c>
      <c r="H1166" t="s">
        <v>5212</v>
      </c>
      <c r="I1166" t="s">
        <v>19</v>
      </c>
      <c r="J1166" t="s">
        <v>20</v>
      </c>
      <c r="K1166" t="s">
        <v>25</v>
      </c>
      <c r="L1166" t="s">
        <v>26</v>
      </c>
      <c r="M1166" t="s">
        <v>27</v>
      </c>
      <c r="N1166" t="s">
        <v>20</v>
      </c>
      <c r="O1166" t="s">
        <v>28</v>
      </c>
      <c r="P1166" t="s">
        <v>28</v>
      </c>
    </row>
    <row r="1167" spans="1:16" x14ac:dyDescent="0.3">
      <c r="A1167" t="s">
        <v>5213</v>
      </c>
      <c r="B1167" t="s">
        <v>306</v>
      </c>
      <c r="C1167" t="s">
        <v>307</v>
      </c>
      <c r="D1167" t="s">
        <v>5213</v>
      </c>
      <c r="E1167" t="s">
        <v>18</v>
      </c>
      <c r="F1167" t="s">
        <v>18</v>
      </c>
      <c r="G1167" t="s">
        <v>5214</v>
      </c>
      <c r="H1167" t="s">
        <v>5215</v>
      </c>
      <c r="I1167" t="s">
        <v>19</v>
      </c>
      <c r="J1167" t="s">
        <v>20</v>
      </c>
      <c r="K1167" t="s">
        <v>21</v>
      </c>
      <c r="L1167" t="s">
        <v>22</v>
      </c>
      <c r="M1167" t="s">
        <v>5216</v>
      </c>
      <c r="N1167" t="s">
        <v>20</v>
      </c>
      <c r="O1167" t="s">
        <v>313</v>
      </c>
      <c r="P1167" t="s">
        <v>313</v>
      </c>
    </row>
    <row r="1168" spans="1:16" x14ac:dyDescent="0.3">
      <c r="A1168" t="s">
        <v>5217</v>
      </c>
      <c r="B1168" t="s">
        <v>306</v>
      </c>
      <c r="C1168" t="s">
        <v>307</v>
      </c>
      <c r="D1168" t="s">
        <v>2013</v>
      </c>
      <c r="E1168" t="s">
        <v>23</v>
      </c>
      <c r="F1168" t="s">
        <v>24</v>
      </c>
      <c r="G1168" t="s">
        <v>1296</v>
      </c>
      <c r="H1168" t="s">
        <v>5218</v>
      </c>
      <c r="I1168" t="s">
        <v>19</v>
      </c>
      <c r="J1168" t="s">
        <v>20</v>
      </c>
      <c r="K1168" t="s">
        <v>25</v>
      </c>
      <c r="L1168" t="s">
        <v>26</v>
      </c>
      <c r="M1168" t="s">
        <v>27</v>
      </c>
      <c r="N1168" t="s">
        <v>20</v>
      </c>
      <c r="O1168" t="s">
        <v>28</v>
      </c>
      <c r="P1168" t="s">
        <v>28</v>
      </c>
    </row>
    <row r="1169" spans="1:16" x14ac:dyDescent="0.3">
      <c r="A1169" t="s">
        <v>5219</v>
      </c>
      <c r="B1169" t="s">
        <v>306</v>
      </c>
      <c r="C1169" t="s">
        <v>307</v>
      </c>
      <c r="D1169" t="s">
        <v>5219</v>
      </c>
      <c r="E1169" t="s">
        <v>18</v>
      </c>
      <c r="F1169" t="s">
        <v>18</v>
      </c>
      <c r="G1169" t="s">
        <v>5220</v>
      </c>
      <c r="H1169" t="s">
        <v>5221</v>
      </c>
      <c r="I1169" t="s">
        <v>19</v>
      </c>
      <c r="J1169" t="s">
        <v>20</v>
      </c>
      <c r="K1169" t="s">
        <v>21</v>
      </c>
      <c r="L1169" t="s">
        <v>22</v>
      </c>
      <c r="M1169" t="s">
        <v>5222</v>
      </c>
      <c r="N1169" t="s">
        <v>20</v>
      </c>
      <c r="O1169" t="s">
        <v>5223</v>
      </c>
      <c r="P1169" t="s">
        <v>313</v>
      </c>
    </row>
    <row r="1170" spans="1:16" x14ac:dyDescent="0.3">
      <c r="A1170" t="s">
        <v>5224</v>
      </c>
      <c r="B1170" t="s">
        <v>306</v>
      </c>
      <c r="C1170" t="s">
        <v>307</v>
      </c>
      <c r="D1170" t="s">
        <v>1927</v>
      </c>
      <c r="E1170" t="s">
        <v>23</v>
      </c>
      <c r="F1170" t="s">
        <v>24</v>
      </c>
      <c r="G1170" t="s">
        <v>5225</v>
      </c>
      <c r="H1170" t="s">
        <v>2891</v>
      </c>
      <c r="I1170" t="s">
        <v>19</v>
      </c>
      <c r="J1170" t="s">
        <v>20</v>
      </c>
      <c r="K1170" t="s">
        <v>25</v>
      </c>
      <c r="L1170" t="s">
        <v>26</v>
      </c>
      <c r="M1170" t="s">
        <v>27</v>
      </c>
      <c r="N1170" t="s">
        <v>20</v>
      </c>
      <c r="O1170" t="s">
        <v>28</v>
      </c>
      <c r="P1170" t="s">
        <v>28</v>
      </c>
    </row>
    <row r="1171" spans="1:16" x14ac:dyDescent="0.3">
      <c r="A1171" t="s">
        <v>5226</v>
      </c>
      <c r="B1171" t="s">
        <v>306</v>
      </c>
      <c r="C1171" t="s">
        <v>307</v>
      </c>
      <c r="D1171" t="s">
        <v>5226</v>
      </c>
      <c r="E1171" t="s">
        <v>18</v>
      </c>
      <c r="F1171" t="s">
        <v>18</v>
      </c>
      <c r="G1171" t="s">
        <v>5227</v>
      </c>
      <c r="H1171" t="s">
        <v>5228</v>
      </c>
      <c r="I1171" t="s">
        <v>19</v>
      </c>
      <c r="J1171" t="s">
        <v>20</v>
      </c>
      <c r="K1171" t="s">
        <v>21</v>
      </c>
      <c r="L1171" t="s">
        <v>22</v>
      </c>
      <c r="M1171" t="s">
        <v>5229</v>
      </c>
      <c r="N1171" t="s">
        <v>20</v>
      </c>
      <c r="O1171" t="s">
        <v>313</v>
      </c>
      <c r="P1171" t="s">
        <v>313</v>
      </c>
    </row>
    <row r="1172" spans="1:16" x14ac:dyDescent="0.3">
      <c r="A1172" t="s">
        <v>5230</v>
      </c>
      <c r="B1172" t="s">
        <v>306</v>
      </c>
      <c r="C1172" t="s">
        <v>307</v>
      </c>
      <c r="D1172" t="s">
        <v>1936</v>
      </c>
      <c r="E1172" t="s">
        <v>23</v>
      </c>
      <c r="F1172" t="s">
        <v>24</v>
      </c>
      <c r="G1172" t="s">
        <v>1589</v>
      </c>
      <c r="H1172" t="s">
        <v>5231</v>
      </c>
      <c r="I1172" t="s">
        <v>19</v>
      </c>
      <c r="J1172" t="s">
        <v>20</v>
      </c>
      <c r="K1172" t="s">
        <v>25</v>
      </c>
      <c r="L1172" t="s">
        <v>26</v>
      </c>
      <c r="M1172" t="s">
        <v>27</v>
      </c>
      <c r="N1172" t="s">
        <v>20</v>
      </c>
      <c r="O1172" t="s">
        <v>28</v>
      </c>
      <c r="P1172" t="s">
        <v>28</v>
      </c>
    </row>
    <row r="1173" spans="1:16" x14ac:dyDescent="0.3">
      <c r="A1173" t="s">
        <v>5232</v>
      </c>
      <c r="B1173" t="s">
        <v>306</v>
      </c>
      <c r="C1173" t="s">
        <v>307</v>
      </c>
      <c r="D1173" t="s">
        <v>5232</v>
      </c>
      <c r="E1173" t="s">
        <v>18</v>
      </c>
      <c r="F1173" t="s">
        <v>18</v>
      </c>
      <c r="G1173" t="s">
        <v>5233</v>
      </c>
      <c r="H1173" t="s">
        <v>5234</v>
      </c>
      <c r="I1173" t="s">
        <v>19</v>
      </c>
      <c r="J1173" t="s">
        <v>20</v>
      </c>
      <c r="K1173" t="s">
        <v>21</v>
      </c>
      <c r="L1173" t="s">
        <v>22</v>
      </c>
      <c r="M1173" t="s">
        <v>5235</v>
      </c>
      <c r="N1173" t="s">
        <v>20</v>
      </c>
      <c r="O1173" t="s">
        <v>313</v>
      </c>
      <c r="P1173" t="s">
        <v>895</v>
      </c>
    </row>
    <row r="1174" spans="1:16" x14ac:dyDescent="0.3">
      <c r="A1174" t="s">
        <v>5236</v>
      </c>
      <c r="B1174" t="s">
        <v>306</v>
      </c>
      <c r="C1174" t="s">
        <v>307</v>
      </c>
      <c r="D1174" t="s">
        <v>1943</v>
      </c>
      <c r="E1174" t="s">
        <v>23</v>
      </c>
      <c r="F1174" t="s">
        <v>24</v>
      </c>
      <c r="G1174" t="s">
        <v>5237</v>
      </c>
      <c r="H1174" t="s">
        <v>5238</v>
      </c>
      <c r="I1174" t="s">
        <v>19</v>
      </c>
      <c r="J1174" t="s">
        <v>20</v>
      </c>
      <c r="K1174" t="s">
        <v>25</v>
      </c>
      <c r="L1174" t="s">
        <v>26</v>
      </c>
      <c r="M1174" t="s">
        <v>27</v>
      </c>
      <c r="N1174" t="s">
        <v>20</v>
      </c>
      <c r="O1174" t="s">
        <v>28</v>
      </c>
      <c r="P1174" t="s">
        <v>28</v>
      </c>
    </row>
    <row r="1175" spans="1:16" x14ac:dyDescent="0.3">
      <c r="A1175" t="s">
        <v>5239</v>
      </c>
      <c r="B1175" t="s">
        <v>306</v>
      </c>
      <c r="C1175" t="s">
        <v>307</v>
      </c>
      <c r="D1175" t="s">
        <v>1890</v>
      </c>
      <c r="E1175" t="s">
        <v>23</v>
      </c>
      <c r="F1175" t="s">
        <v>24</v>
      </c>
      <c r="G1175" t="s">
        <v>5240</v>
      </c>
      <c r="H1175" t="s">
        <v>5241</v>
      </c>
      <c r="I1175" t="s">
        <v>19</v>
      </c>
      <c r="J1175" t="s">
        <v>20</v>
      </c>
      <c r="K1175" t="s">
        <v>25</v>
      </c>
      <c r="L1175" t="s">
        <v>26</v>
      </c>
      <c r="M1175" t="s">
        <v>27</v>
      </c>
      <c r="N1175" t="s">
        <v>20</v>
      </c>
      <c r="O1175" t="s">
        <v>28</v>
      </c>
      <c r="P1175" t="s">
        <v>28</v>
      </c>
    </row>
    <row r="1176" spans="1:16" x14ac:dyDescent="0.3">
      <c r="A1176" t="s">
        <v>5242</v>
      </c>
      <c r="B1176" t="s">
        <v>306</v>
      </c>
      <c r="C1176" t="s">
        <v>307</v>
      </c>
      <c r="D1176" t="s">
        <v>1952</v>
      </c>
      <c r="E1176" t="s">
        <v>23</v>
      </c>
      <c r="F1176" t="s">
        <v>24</v>
      </c>
      <c r="G1176" t="s">
        <v>5243</v>
      </c>
      <c r="H1176" t="s">
        <v>5244</v>
      </c>
      <c r="I1176" t="s">
        <v>19</v>
      </c>
      <c r="J1176" t="s">
        <v>20</v>
      </c>
      <c r="K1176" t="s">
        <v>25</v>
      </c>
      <c r="L1176" t="s">
        <v>26</v>
      </c>
      <c r="M1176" t="s">
        <v>27</v>
      </c>
      <c r="N1176" t="s">
        <v>20</v>
      </c>
      <c r="O1176" t="s">
        <v>28</v>
      </c>
      <c r="P1176" t="s">
        <v>28</v>
      </c>
    </row>
    <row r="1177" spans="1:16" x14ac:dyDescent="0.3">
      <c r="A1177" t="s">
        <v>5245</v>
      </c>
      <c r="B1177" t="s">
        <v>306</v>
      </c>
      <c r="C1177" t="s">
        <v>307</v>
      </c>
      <c r="D1177" t="s">
        <v>1900</v>
      </c>
      <c r="E1177" t="s">
        <v>23</v>
      </c>
      <c r="F1177" t="s">
        <v>24</v>
      </c>
      <c r="G1177" t="s">
        <v>1381</v>
      </c>
      <c r="H1177" t="s">
        <v>5246</v>
      </c>
      <c r="I1177" t="s">
        <v>19</v>
      </c>
      <c r="J1177" t="s">
        <v>20</v>
      </c>
      <c r="K1177" t="s">
        <v>25</v>
      </c>
      <c r="L1177" t="s">
        <v>26</v>
      </c>
      <c r="M1177" t="s">
        <v>27</v>
      </c>
      <c r="N1177" t="s">
        <v>20</v>
      </c>
      <c r="O1177" t="s">
        <v>28</v>
      </c>
      <c r="P1177" t="s">
        <v>28</v>
      </c>
    </row>
    <row r="1178" spans="1:16" x14ac:dyDescent="0.3">
      <c r="A1178" t="s">
        <v>5247</v>
      </c>
      <c r="B1178" t="s">
        <v>306</v>
      </c>
      <c r="C1178" t="s">
        <v>307</v>
      </c>
      <c r="D1178" t="s">
        <v>1960</v>
      </c>
      <c r="E1178" t="s">
        <v>23</v>
      </c>
      <c r="F1178" t="s">
        <v>24</v>
      </c>
      <c r="G1178" t="s">
        <v>5248</v>
      </c>
      <c r="H1178" t="s">
        <v>5249</v>
      </c>
      <c r="I1178" t="s">
        <v>19</v>
      </c>
      <c r="J1178" t="s">
        <v>20</v>
      </c>
      <c r="K1178" t="s">
        <v>25</v>
      </c>
      <c r="L1178" t="s">
        <v>26</v>
      </c>
      <c r="M1178" t="s">
        <v>27</v>
      </c>
      <c r="N1178" t="s">
        <v>20</v>
      </c>
      <c r="O1178" t="s">
        <v>28</v>
      </c>
      <c r="P1178" t="s">
        <v>28</v>
      </c>
    </row>
    <row r="1179" spans="1:16" x14ac:dyDescent="0.3">
      <c r="A1179" t="s">
        <v>5250</v>
      </c>
      <c r="B1179" t="s">
        <v>306</v>
      </c>
      <c r="C1179" t="s">
        <v>307</v>
      </c>
      <c r="D1179" t="s">
        <v>5250</v>
      </c>
      <c r="E1179" t="s">
        <v>18</v>
      </c>
      <c r="F1179" t="s">
        <v>18</v>
      </c>
      <c r="G1179" t="s">
        <v>5251</v>
      </c>
      <c r="H1179" t="s">
        <v>5252</v>
      </c>
      <c r="I1179" t="s">
        <v>19</v>
      </c>
      <c r="J1179" t="s">
        <v>20</v>
      </c>
      <c r="K1179" t="s">
        <v>21</v>
      </c>
      <c r="L1179" t="s">
        <v>22</v>
      </c>
      <c r="M1179" t="s">
        <v>5253</v>
      </c>
      <c r="N1179" t="s">
        <v>20</v>
      </c>
      <c r="O1179" t="s">
        <v>313</v>
      </c>
      <c r="P1179" t="s">
        <v>313</v>
      </c>
    </row>
    <row r="1180" spans="1:16" x14ac:dyDescent="0.3">
      <c r="A1180" t="s">
        <v>5254</v>
      </c>
      <c r="B1180" t="s">
        <v>306</v>
      </c>
      <c r="C1180" t="s">
        <v>307</v>
      </c>
      <c r="D1180" t="s">
        <v>2082</v>
      </c>
      <c r="E1180" t="s">
        <v>23</v>
      </c>
      <c r="F1180" t="s">
        <v>24</v>
      </c>
      <c r="G1180" t="s">
        <v>5255</v>
      </c>
      <c r="H1180" t="s">
        <v>5256</v>
      </c>
      <c r="I1180" t="s">
        <v>19</v>
      </c>
      <c r="J1180" t="s">
        <v>20</v>
      </c>
      <c r="K1180" t="s">
        <v>25</v>
      </c>
      <c r="L1180" t="s">
        <v>26</v>
      </c>
      <c r="M1180" t="s">
        <v>27</v>
      </c>
      <c r="N1180" t="s">
        <v>20</v>
      </c>
      <c r="O1180" t="s">
        <v>28</v>
      </c>
      <c r="P1180" t="s">
        <v>28</v>
      </c>
    </row>
    <row r="1181" spans="1:16" x14ac:dyDescent="0.3">
      <c r="A1181" t="s">
        <v>5257</v>
      </c>
      <c r="B1181" t="s">
        <v>306</v>
      </c>
      <c r="C1181" t="s">
        <v>307</v>
      </c>
      <c r="D1181" t="s">
        <v>5257</v>
      </c>
      <c r="E1181" t="s">
        <v>18</v>
      </c>
      <c r="F1181" t="s">
        <v>18</v>
      </c>
      <c r="G1181" t="s">
        <v>5258</v>
      </c>
      <c r="H1181" t="s">
        <v>5259</v>
      </c>
      <c r="I1181" t="s">
        <v>19</v>
      </c>
      <c r="J1181" t="s">
        <v>20</v>
      </c>
      <c r="K1181" t="s">
        <v>21</v>
      </c>
      <c r="L1181" t="s">
        <v>22</v>
      </c>
      <c r="M1181" t="s">
        <v>5260</v>
      </c>
      <c r="N1181" t="s">
        <v>20</v>
      </c>
      <c r="O1181" t="s">
        <v>314</v>
      </c>
      <c r="P1181" t="s">
        <v>313</v>
      </c>
    </row>
    <row r="1182" spans="1:16" x14ac:dyDescent="0.3">
      <c r="A1182" t="s">
        <v>5261</v>
      </c>
      <c r="B1182" t="s">
        <v>306</v>
      </c>
      <c r="C1182" t="s">
        <v>307</v>
      </c>
      <c r="D1182" t="s">
        <v>2090</v>
      </c>
      <c r="E1182" t="s">
        <v>23</v>
      </c>
      <c r="F1182" t="s">
        <v>24</v>
      </c>
      <c r="G1182" t="s">
        <v>5262</v>
      </c>
      <c r="H1182" t="s">
        <v>1653</v>
      </c>
      <c r="I1182" t="s">
        <v>19</v>
      </c>
      <c r="J1182" t="s">
        <v>20</v>
      </c>
      <c r="K1182" t="s">
        <v>25</v>
      </c>
      <c r="L1182" t="s">
        <v>26</v>
      </c>
      <c r="M1182" t="s">
        <v>27</v>
      </c>
      <c r="N1182" t="s">
        <v>20</v>
      </c>
      <c r="O1182" t="s">
        <v>28</v>
      </c>
      <c r="P1182" t="s">
        <v>28</v>
      </c>
    </row>
    <row r="1183" spans="1:16" x14ac:dyDescent="0.3">
      <c r="A1183" t="s">
        <v>5263</v>
      </c>
      <c r="B1183" t="s">
        <v>306</v>
      </c>
      <c r="C1183" t="s">
        <v>307</v>
      </c>
      <c r="D1183" t="s">
        <v>5263</v>
      </c>
      <c r="E1183" t="s">
        <v>18</v>
      </c>
      <c r="F1183" t="s">
        <v>18</v>
      </c>
      <c r="G1183" t="s">
        <v>5264</v>
      </c>
      <c r="H1183" t="s">
        <v>5265</v>
      </c>
      <c r="I1183" t="s">
        <v>19</v>
      </c>
      <c r="J1183" t="s">
        <v>20</v>
      </c>
      <c r="K1183" t="s">
        <v>21</v>
      </c>
      <c r="L1183" t="s">
        <v>22</v>
      </c>
      <c r="M1183" t="s">
        <v>5266</v>
      </c>
      <c r="N1183" t="s">
        <v>20</v>
      </c>
      <c r="O1183" t="s">
        <v>313</v>
      </c>
      <c r="P1183" t="s">
        <v>313</v>
      </c>
    </row>
    <row r="1184" spans="1:16" x14ac:dyDescent="0.3">
      <c r="A1184" t="s">
        <v>5267</v>
      </c>
      <c r="B1184" t="s">
        <v>306</v>
      </c>
      <c r="C1184" t="s">
        <v>307</v>
      </c>
      <c r="D1184" t="s">
        <v>2099</v>
      </c>
      <c r="E1184" t="s">
        <v>23</v>
      </c>
      <c r="F1184" t="s">
        <v>24</v>
      </c>
      <c r="G1184" t="s">
        <v>5268</v>
      </c>
      <c r="H1184" t="s">
        <v>1795</v>
      </c>
      <c r="I1184" t="s">
        <v>19</v>
      </c>
      <c r="J1184" t="s">
        <v>20</v>
      </c>
      <c r="K1184" t="s">
        <v>25</v>
      </c>
      <c r="L1184" t="s">
        <v>26</v>
      </c>
      <c r="M1184" t="s">
        <v>27</v>
      </c>
      <c r="N1184" t="s">
        <v>20</v>
      </c>
      <c r="O1184" t="s">
        <v>28</v>
      </c>
      <c r="P1184" t="s">
        <v>28</v>
      </c>
    </row>
    <row r="1185" spans="1:16" x14ac:dyDescent="0.3">
      <c r="A1185" t="s">
        <v>5269</v>
      </c>
      <c r="B1185" t="s">
        <v>306</v>
      </c>
      <c r="C1185" t="s">
        <v>307</v>
      </c>
      <c r="D1185" t="s">
        <v>5269</v>
      </c>
      <c r="E1185" t="s">
        <v>18</v>
      </c>
      <c r="F1185" t="s">
        <v>18</v>
      </c>
      <c r="G1185" t="s">
        <v>5270</v>
      </c>
      <c r="H1185" t="s">
        <v>5271</v>
      </c>
      <c r="I1185" t="s">
        <v>19</v>
      </c>
      <c r="J1185" t="s">
        <v>20</v>
      </c>
      <c r="K1185" t="s">
        <v>21</v>
      </c>
      <c r="L1185" t="s">
        <v>22</v>
      </c>
      <c r="M1185" t="s">
        <v>5272</v>
      </c>
      <c r="N1185" t="s">
        <v>20</v>
      </c>
      <c r="O1185" t="s">
        <v>313</v>
      </c>
      <c r="P1185" t="s">
        <v>313</v>
      </c>
    </row>
    <row r="1186" spans="1:16" x14ac:dyDescent="0.3">
      <c r="A1186" t="s">
        <v>5273</v>
      </c>
      <c r="B1186" t="s">
        <v>306</v>
      </c>
      <c r="C1186" t="s">
        <v>307</v>
      </c>
      <c r="D1186" t="s">
        <v>1996</v>
      </c>
      <c r="E1186" t="s">
        <v>23</v>
      </c>
      <c r="F1186" t="s">
        <v>24</v>
      </c>
      <c r="G1186" t="s">
        <v>5274</v>
      </c>
      <c r="H1186" t="s">
        <v>4496</v>
      </c>
      <c r="I1186" t="s">
        <v>19</v>
      </c>
      <c r="J1186" t="s">
        <v>20</v>
      </c>
      <c r="K1186" t="s">
        <v>25</v>
      </c>
      <c r="L1186" t="s">
        <v>26</v>
      </c>
      <c r="M1186" t="s">
        <v>27</v>
      </c>
      <c r="N1186" t="s">
        <v>20</v>
      </c>
      <c r="O1186" t="s">
        <v>28</v>
      </c>
      <c r="P1186" t="s">
        <v>28</v>
      </c>
    </row>
    <row r="1187" spans="1:16" x14ac:dyDescent="0.3">
      <c r="A1187" t="s">
        <v>5275</v>
      </c>
      <c r="B1187" t="s">
        <v>306</v>
      </c>
      <c r="C1187" t="s">
        <v>307</v>
      </c>
      <c r="D1187" t="s">
        <v>5275</v>
      </c>
      <c r="E1187" t="s">
        <v>18</v>
      </c>
      <c r="F1187" t="s">
        <v>18</v>
      </c>
      <c r="G1187" t="s">
        <v>5276</v>
      </c>
      <c r="H1187" t="s">
        <v>5277</v>
      </c>
      <c r="I1187" t="s">
        <v>19</v>
      </c>
      <c r="J1187" t="s">
        <v>20</v>
      </c>
      <c r="K1187" t="s">
        <v>21</v>
      </c>
      <c r="L1187" t="s">
        <v>22</v>
      </c>
      <c r="M1187" t="s">
        <v>5278</v>
      </c>
      <c r="N1187" t="s">
        <v>20</v>
      </c>
      <c r="O1187" t="s">
        <v>313</v>
      </c>
      <c r="P1187" t="s">
        <v>5279</v>
      </c>
    </row>
    <row r="1188" spans="1:16" x14ac:dyDescent="0.3">
      <c r="A1188" t="s">
        <v>5280</v>
      </c>
      <c r="B1188" t="s">
        <v>306</v>
      </c>
      <c r="C1188" t="s">
        <v>307</v>
      </c>
      <c r="D1188" t="s">
        <v>2003</v>
      </c>
      <c r="E1188" t="s">
        <v>23</v>
      </c>
      <c r="F1188" t="s">
        <v>24</v>
      </c>
      <c r="G1188" t="s">
        <v>5281</v>
      </c>
      <c r="H1188" t="s">
        <v>377</v>
      </c>
      <c r="I1188" t="s">
        <v>19</v>
      </c>
      <c r="J1188" t="s">
        <v>20</v>
      </c>
      <c r="K1188" t="s">
        <v>25</v>
      </c>
      <c r="L1188" t="s">
        <v>26</v>
      </c>
      <c r="M1188" t="s">
        <v>27</v>
      </c>
      <c r="N1188" t="s">
        <v>20</v>
      </c>
      <c r="O1188" t="s">
        <v>28</v>
      </c>
      <c r="P1188" t="s">
        <v>28</v>
      </c>
    </row>
    <row r="1189" spans="1:16" x14ac:dyDescent="0.3">
      <c r="A1189" t="s">
        <v>5282</v>
      </c>
      <c r="B1189" t="s">
        <v>306</v>
      </c>
      <c r="C1189" t="s">
        <v>307</v>
      </c>
      <c r="D1189" t="s">
        <v>5282</v>
      </c>
      <c r="E1189" t="s">
        <v>18</v>
      </c>
      <c r="F1189" t="s">
        <v>18</v>
      </c>
      <c r="G1189" t="s">
        <v>5283</v>
      </c>
      <c r="I1189" t="s">
        <v>19</v>
      </c>
      <c r="J1189" t="s">
        <v>20</v>
      </c>
      <c r="K1189" t="s">
        <v>21</v>
      </c>
      <c r="L1189" t="s">
        <v>22</v>
      </c>
      <c r="M1189" t="s">
        <v>20</v>
      </c>
      <c r="N1189" t="s">
        <v>20</v>
      </c>
      <c r="O1189" t="s">
        <v>313</v>
      </c>
    </row>
    <row r="1190" spans="1:16" x14ac:dyDescent="0.3">
      <c r="A1190" t="s">
        <v>5284</v>
      </c>
      <c r="B1190" t="s">
        <v>315</v>
      </c>
      <c r="C1190" t="s">
        <v>316</v>
      </c>
      <c r="D1190" t="s">
        <v>1856</v>
      </c>
      <c r="E1190" t="s">
        <v>49</v>
      </c>
      <c r="F1190" t="s">
        <v>51</v>
      </c>
      <c r="G1190" t="s">
        <v>943</v>
      </c>
      <c r="H1190" t="s">
        <v>1267</v>
      </c>
      <c r="I1190" t="s">
        <v>19</v>
      </c>
      <c r="J1190" t="s">
        <v>944</v>
      </c>
      <c r="K1190" t="s">
        <v>32</v>
      </c>
      <c r="L1190" t="s">
        <v>26</v>
      </c>
      <c r="M1190" t="s">
        <v>53</v>
      </c>
      <c r="N1190" t="s">
        <v>20</v>
      </c>
      <c r="O1190" t="s">
        <v>28</v>
      </c>
      <c r="P1190" t="s">
        <v>28</v>
      </c>
    </row>
    <row r="1191" spans="1:16" x14ac:dyDescent="0.3">
      <c r="A1191" t="s">
        <v>5285</v>
      </c>
      <c r="B1191" t="s">
        <v>315</v>
      </c>
      <c r="C1191" t="s">
        <v>316</v>
      </c>
      <c r="D1191" t="s">
        <v>2013</v>
      </c>
      <c r="E1191" t="s">
        <v>49</v>
      </c>
      <c r="F1191" t="s">
        <v>50</v>
      </c>
      <c r="G1191" t="s">
        <v>5286</v>
      </c>
      <c r="H1191" t="s">
        <v>5287</v>
      </c>
      <c r="I1191" t="s">
        <v>19</v>
      </c>
      <c r="J1191" t="s">
        <v>5288</v>
      </c>
      <c r="K1191" t="s">
        <v>32</v>
      </c>
      <c r="L1191" t="s">
        <v>26</v>
      </c>
      <c r="M1191" t="s">
        <v>27</v>
      </c>
      <c r="N1191" t="s">
        <v>20</v>
      </c>
      <c r="O1191" t="s">
        <v>28</v>
      </c>
      <c r="P1191" t="s">
        <v>28</v>
      </c>
    </row>
    <row r="1192" spans="1:16" x14ac:dyDescent="0.3">
      <c r="A1192" t="s">
        <v>5289</v>
      </c>
      <c r="B1192" t="s">
        <v>315</v>
      </c>
      <c r="C1192" t="s">
        <v>316</v>
      </c>
      <c r="D1192" t="s">
        <v>5289</v>
      </c>
      <c r="E1192" t="s">
        <v>18</v>
      </c>
      <c r="F1192" t="s">
        <v>18</v>
      </c>
      <c r="G1192" t="s">
        <v>5290</v>
      </c>
      <c r="H1192" t="s">
        <v>5291</v>
      </c>
      <c r="I1192" t="s">
        <v>19</v>
      </c>
      <c r="J1192" t="s">
        <v>20</v>
      </c>
      <c r="K1192" t="s">
        <v>21</v>
      </c>
      <c r="L1192" t="s">
        <v>22</v>
      </c>
      <c r="M1192" t="s">
        <v>5292</v>
      </c>
      <c r="N1192" t="s">
        <v>20</v>
      </c>
      <c r="O1192" t="s">
        <v>320</v>
      </c>
      <c r="P1192" t="s">
        <v>320</v>
      </c>
    </row>
    <row r="1193" spans="1:16" x14ac:dyDescent="0.3">
      <c r="A1193" t="s">
        <v>5293</v>
      </c>
      <c r="B1193" t="s">
        <v>315</v>
      </c>
      <c r="C1193" t="s">
        <v>316</v>
      </c>
      <c r="D1193" t="s">
        <v>1927</v>
      </c>
      <c r="E1193" t="s">
        <v>49</v>
      </c>
      <c r="F1193" t="s">
        <v>50</v>
      </c>
      <c r="G1193" t="s">
        <v>971</v>
      </c>
      <c r="H1193" t="s">
        <v>5294</v>
      </c>
      <c r="I1193" t="s">
        <v>19</v>
      </c>
      <c r="J1193" t="s">
        <v>973</v>
      </c>
      <c r="K1193" t="s">
        <v>32</v>
      </c>
      <c r="L1193" t="s">
        <v>26</v>
      </c>
      <c r="M1193" t="s">
        <v>27</v>
      </c>
      <c r="N1193" t="s">
        <v>20</v>
      </c>
      <c r="O1193" t="s">
        <v>28</v>
      </c>
      <c r="P1193" t="s">
        <v>28</v>
      </c>
    </row>
    <row r="1194" spans="1:16" x14ac:dyDescent="0.3">
      <c r="A1194" t="s">
        <v>5295</v>
      </c>
      <c r="B1194" t="s">
        <v>315</v>
      </c>
      <c r="C1194" t="s">
        <v>316</v>
      </c>
      <c r="D1194" t="s">
        <v>1871</v>
      </c>
      <c r="E1194" t="s">
        <v>49</v>
      </c>
      <c r="F1194" t="s">
        <v>50</v>
      </c>
      <c r="G1194" t="s">
        <v>5296</v>
      </c>
      <c r="H1194" t="s">
        <v>5297</v>
      </c>
      <c r="I1194" t="s">
        <v>19</v>
      </c>
      <c r="J1194" t="s">
        <v>5298</v>
      </c>
      <c r="K1194" t="s">
        <v>32</v>
      </c>
      <c r="L1194" t="s">
        <v>26</v>
      </c>
      <c r="M1194" t="s">
        <v>27</v>
      </c>
      <c r="N1194" t="s">
        <v>20</v>
      </c>
      <c r="O1194" t="s">
        <v>28</v>
      </c>
      <c r="P1194" t="s">
        <v>28</v>
      </c>
    </row>
    <row r="1195" spans="1:16" x14ac:dyDescent="0.3">
      <c r="A1195" t="s">
        <v>5299</v>
      </c>
      <c r="B1195" t="s">
        <v>315</v>
      </c>
      <c r="C1195" t="s">
        <v>316</v>
      </c>
      <c r="D1195" t="s">
        <v>1936</v>
      </c>
      <c r="E1195" t="s">
        <v>49</v>
      </c>
      <c r="F1195" t="s">
        <v>51</v>
      </c>
      <c r="G1195" t="s">
        <v>1819</v>
      </c>
      <c r="H1195" t="s">
        <v>5300</v>
      </c>
      <c r="I1195" t="s">
        <v>19</v>
      </c>
      <c r="J1195" t="s">
        <v>2540</v>
      </c>
      <c r="K1195" t="s">
        <v>32</v>
      </c>
      <c r="L1195" t="s">
        <v>26</v>
      </c>
      <c r="M1195" t="s">
        <v>53</v>
      </c>
      <c r="N1195" t="s">
        <v>20</v>
      </c>
      <c r="O1195" t="s">
        <v>28</v>
      </c>
      <c r="P1195" t="s">
        <v>28</v>
      </c>
    </row>
    <row r="1196" spans="1:16" x14ac:dyDescent="0.3">
      <c r="A1196" t="s">
        <v>5301</v>
      </c>
      <c r="B1196" t="s">
        <v>315</v>
      </c>
      <c r="C1196" t="s">
        <v>316</v>
      </c>
      <c r="D1196" t="s">
        <v>5301</v>
      </c>
      <c r="E1196" t="s">
        <v>18</v>
      </c>
      <c r="F1196" t="s">
        <v>18</v>
      </c>
      <c r="G1196" t="s">
        <v>5302</v>
      </c>
      <c r="H1196" t="s">
        <v>5303</v>
      </c>
      <c r="I1196" t="s">
        <v>19</v>
      </c>
      <c r="J1196" t="s">
        <v>20</v>
      </c>
      <c r="K1196" t="s">
        <v>21</v>
      </c>
      <c r="L1196" t="s">
        <v>22</v>
      </c>
      <c r="M1196" t="s">
        <v>5304</v>
      </c>
      <c r="N1196" t="s">
        <v>20</v>
      </c>
      <c r="O1196" t="s">
        <v>5305</v>
      </c>
      <c r="P1196" t="s">
        <v>5305</v>
      </c>
    </row>
    <row r="1197" spans="1:16" x14ac:dyDescent="0.3">
      <c r="A1197" t="s">
        <v>5306</v>
      </c>
      <c r="B1197" t="s">
        <v>315</v>
      </c>
      <c r="C1197" t="s">
        <v>316</v>
      </c>
      <c r="D1197" t="s">
        <v>1943</v>
      </c>
      <c r="E1197" t="s">
        <v>49</v>
      </c>
      <c r="F1197" t="s">
        <v>50</v>
      </c>
      <c r="G1197" t="s">
        <v>563</v>
      </c>
      <c r="H1197" t="s">
        <v>5307</v>
      </c>
      <c r="I1197" t="s">
        <v>19</v>
      </c>
      <c r="J1197" t="s">
        <v>5308</v>
      </c>
      <c r="K1197" t="s">
        <v>32</v>
      </c>
      <c r="L1197" t="s">
        <v>26</v>
      </c>
      <c r="M1197" t="s">
        <v>27</v>
      </c>
      <c r="N1197" t="s">
        <v>20</v>
      </c>
      <c r="O1197" t="s">
        <v>28</v>
      </c>
      <c r="P1197" t="s">
        <v>28</v>
      </c>
    </row>
    <row r="1198" spans="1:16" x14ac:dyDescent="0.3">
      <c r="A1198" t="s">
        <v>5309</v>
      </c>
      <c r="B1198" t="s">
        <v>315</v>
      </c>
      <c r="C1198" t="s">
        <v>316</v>
      </c>
      <c r="D1198" t="s">
        <v>1890</v>
      </c>
      <c r="E1198" t="s">
        <v>49</v>
      </c>
      <c r="F1198" t="s">
        <v>50</v>
      </c>
      <c r="G1198" t="s">
        <v>106</v>
      </c>
      <c r="H1198" t="s">
        <v>18</v>
      </c>
      <c r="I1198" t="s">
        <v>19</v>
      </c>
      <c r="J1198" t="s">
        <v>5310</v>
      </c>
      <c r="K1198" t="s">
        <v>32</v>
      </c>
      <c r="L1198" t="s">
        <v>26</v>
      </c>
      <c r="M1198" t="s">
        <v>20</v>
      </c>
      <c r="N1198" t="s">
        <v>20</v>
      </c>
      <c r="O1198" t="s">
        <v>28</v>
      </c>
      <c r="P1198" t="s">
        <v>21</v>
      </c>
    </row>
    <row r="1199" spans="1:16" x14ac:dyDescent="0.3">
      <c r="A1199" t="s">
        <v>5311</v>
      </c>
      <c r="B1199" t="s">
        <v>315</v>
      </c>
      <c r="C1199" t="s">
        <v>316</v>
      </c>
      <c r="D1199" t="s">
        <v>1952</v>
      </c>
      <c r="E1199" t="s">
        <v>49</v>
      </c>
      <c r="F1199" t="s">
        <v>50</v>
      </c>
      <c r="G1199" t="s">
        <v>2936</v>
      </c>
      <c r="H1199" t="s">
        <v>1628</v>
      </c>
      <c r="I1199" t="s">
        <v>19</v>
      </c>
      <c r="J1199" t="s">
        <v>5312</v>
      </c>
      <c r="K1199" t="s">
        <v>32</v>
      </c>
      <c r="L1199" t="s">
        <v>26</v>
      </c>
      <c r="M1199" t="s">
        <v>27</v>
      </c>
      <c r="N1199" t="s">
        <v>20</v>
      </c>
      <c r="O1199" t="s">
        <v>28</v>
      </c>
      <c r="P1199" t="s">
        <v>28</v>
      </c>
    </row>
    <row r="1200" spans="1:16" x14ac:dyDescent="0.3">
      <c r="A1200" t="s">
        <v>5313</v>
      </c>
      <c r="B1200" t="s">
        <v>315</v>
      </c>
      <c r="C1200" t="s">
        <v>316</v>
      </c>
      <c r="D1200" t="s">
        <v>5313</v>
      </c>
      <c r="E1200" t="s">
        <v>18</v>
      </c>
      <c r="F1200" t="s">
        <v>18</v>
      </c>
      <c r="G1200" t="s">
        <v>5314</v>
      </c>
      <c r="H1200" t="s">
        <v>5315</v>
      </c>
      <c r="I1200" t="s">
        <v>19</v>
      </c>
      <c r="J1200" t="s">
        <v>20</v>
      </c>
      <c r="K1200" t="s">
        <v>21</v>
      </c>
      <c r="L1200" t="s">
        <v>22</v>
      </c>
      <c r="M1200" t="s">
        <v>5316</v>
      </c>
      <c r="N1200" t="s">
        <v>20</v>
      </c>
      <c r="O1200" t="s">
        <v>320</v>
      </c>
      <c r="P1200" t="s">
        <v>5305</v>
      </c>
    </row>
    <row r="1201" spans="1:16" x14ac:dyDescent="0.3">
      <c r="A1201" t="s">
        <v>5317</v>
      </c>
      <c r="B1201" t="s">
        <v>315</v>
      </c>
      <c r="C1201" t="s">
        <v>316</v>
      </c>
      <c r="D1201" t="s">
        <v>1960</v>
      </c>
      <c r="E1201" t="s">
        <v>49</v>
      </c>
      <c r="F1201" t="s">
        <v>50</v>
      </c>
      <c r="G1201" t="s">
        <v>5318</v>
      </c>
      <c r="H1201" t="s">
        <v>4292</v>
      </c>
      <c r="I1201" t="s">
        <v>19</v>
      </c>
      <c r="J1201" t="s">
        <v>5319</v>
      </c>
      <c r="K1201" t="s">
        <v>32</v>
      </c>
      <c r="L1201" t="s">
        <v>26</v>
      </c>
      <c r="M1201" t="s">
        <v>27</v>
      </c>
      <c r="N1201" t="s">
        <v>20</v>
      </c>
      <c r="O1201" t="s">
        <v>28</v>
      </c>
      <c r="P1201" t="s">
        <v>28</v>
      </c>
    </row>
    <row r="1202" spans="1:16" x14ac:dyDescent="0.3">
      <c r="A1202" t="s">
        <v>5320</v>
      </c>
      <c r="B1202" t="s">
        <v>315</v>
      </c>
      <c r="C1202" t="s">
        <v>316</v>
      </c>
      <c r="D1202" t="s">
        <v>1909</v>
      </c>
      <c r="E1202" t="s">
        <v>49</v>
      </c>
      <c r="F1202" t="s">
        <v>50</v>
      </c>
      <c r="G1202" t="s">
        <v>989</v>
      </c>
      <c r="H1202" t="s">
        <v>5321</v>
      </c>
      <c r="I1202" t="s">
        <v>19</v>
      </c>
      <c r="J1202" t="s">
        <v>20</v>
      </c>
      <c r="K1202" t="s">
        <v>25</v>
      </c>
      <c r="L1202" t="s">
        <v>26</v>
      </c>
      <c r="M1202" t="s">
        <v>27</v>
      </c>
      <c r="N1202" t="s">
        <v>20</v>
      </c>
      <c r="O1202" t="s">
        <v>28</v>
      </c>
      <c r="P1202" t="s">
        <v>28</v>
      </c>
    </row>
    <row r="1203" spans="1:16" x14ac:dyDescent="0.3">
      <c r="A1203" t="s">
        <v>5322</v>
      </c>
      <c r="B1203" t="s">
        <v>315</v>
      </c>
      <c r="C1203" t="s">
        <v>316</v>
      </c>
      <c r="D1203" t="s">
        <v>2082</v>
      </c>
      <c r="E1203" t="s">
        <v>49</v>
      </c>
      <c r="F1203" t="s">
        <v>50</v>
      </c>
      <c r="G1203" t="s">
        <v>4985</v>
      </c>
      <c r="H1203" t="s">
        <v>1757</v>
      </c>
      <c r="I1203" t="s">
        <v>19</v>
      </c>
      <c r="J1203" t="s">
        <v>5323</v>
      </c>
      <c r="K1203" t="s">
        <v>32</v>
      </c>
      <c r="L1203" t="s">
        <v>26</v>
      </c>
      <c r="M1203" t="s">
        <v>27</v>
      </c>
      <c r="N1203" t="s">
        <v>20</v>
      </c>
      <c r="O1203" t="s">
        <v>28</v>
      </c>
      <c r="P1203" t="s">
        <v>28</v>
      </c>
    </row>
    <row r="1204" spans="1:16" x14ac:dyDescent="0.3">
      <c r="A1204" t="s">
        <v>5324</v>
      </c>
      <c r="B1204" t="s">
        <v>315</v>
      </c>
      <c r="C1204" t="s">
        <v>316</v>
      </c>
      <c r="D1204" t="s">
        <v>5324</v>
      </c>
      <c r="E1204" t="s">
        <v>18</v>
      </c>
      <c r="F1204" t="s">
        <v>18</v>
      </c>
      <c r="G1204" t="s">
        <v>5325</v>
      </c>
      <c r="H1204" t="s">
        <v>5326</v>
      </c>
      <c r="I1204" t="s">
        <v>19</v>
      </c>
      <c r="J1204" t="s">
        <v>20</v>
      </c>
      <c r="K1204" t="s">
        <v>21</v>
      </c>
      <c r="L1204" t="s">
        <v>22</v>
      </c>
      <c r="M1204" t="s">
        <v>5327</v>
      </c>
      <c r="N1204" t="s">
        <v>20</v>
      </c>
      <c r="O1204" t="s">
        <v>5305</v>
      </c>
      <c r="P1204" t="s">
        <v>5305</v>
      </c>
    </row>
    <row r="1205" spans="1:16" x14ac:dyDescent="0.3">
      <c r="A1205" t="s">
        <v>5328</v>
      </c>
      <c r="B1205" t="s">
        <v>315</v>
      </c>
      <c r="C1205" t="s">
        <v>316</v>
      </c>
      <c r="D1205" t="s">
        <v>2090</v>
      </c>
      <c r="E1205" t="s">
        <v>49</v>
      </c>
      <c r="F1205" t="s">
        <v>51</v>
      </c>
      <c r="G1205" t="s">
        <v>5329</v>
      </c>
      <c r="H1205" t="s">
        <v>961</v>
      </c>
      <c r="I1205" t="s">
        <v>19</v>
      </c>
      <c r="J1205" t="s">
        <v>5330</v>
      </c>
      <c r="K1205" t="s">
        <v>32</v>
      </c>
      <c r="L1205" t="s">
        <v>26</v>
      </c>
      <c r="M1205" t="s">
        <v>53</v>
      </c>
      <c r="N1205" t="s">
        <v>20</v>
      </c>
      <c r="O1205" t="s">
        <v>28</v>
      </c>
      <c r="P1205" t="s">
        <v>28</v>
      </c>
    </row>
    <row r="1206" spans="1:16" x14ac:dyDescent="0.3">
      <c r="A1206" t="s">
        <v>5331</v>
      </c>
      <c r="B1206" t="s">
        <v>315</v>
      </c>
      <c r="C1206" t="s">
        <v>316</v>
      </c>
      <c r="D1206" t="s">
        <v>2024</v>
      </c>
      <c r="E1206" t="s">
        <v>49</v>
      </c>
      <c r="F1206" t="s">
        <v>50</v>
      </c>
      <c r="G1206" t="s">
        <v>690</v>
      </c>
      <c r="H1206" t="s">
        <v>1434</v>
      </c>
      <c r="I1206" t="s">
        <v>19</v>
      </c>
      <c r="J1206" t="s">
        <v>1833</v>
      </c>
      <c r="K1206" t="s">
        <v>32</v>
      </c>
      <c r="L1206" t="s">
        <v>26</v>
      </c>
      <c r="M1206" t="s">
        <v>27</v>
      </c>
      <c r="N1206" t="s">
        <v>20</v>
      </c>
      <c r="O1206" t="s">
        <v>28</v>
      </c>
      <c r="P1206" t="s">
        <v>28</v>
      </c>
    </row>
    <row r="1207" spans="1:16" x14ac:dyDescent="0.3">
      <c r="A1207" t="s">
        <v>5332</v>
      </c>
      <c r="B1207" t="s">
        <v>315</v>
      </c>
      <c r="C1207" t="s">
        <v>316</v>
      </c>
      <c r="D1207" t="s">
        <v>2099</v>
      </c>
      <c r="E1207" t="s">
        <v>49</v>
      </c>
      <c r="F1207" t="s">
        <v>50</v>
      </c>
      <c r="G1207" t="s">
        <v>5333</v>
      </c>
      <c r="H1207" t="s">
        <v>1176</v>
      </c>
      <c r="I1207" t="s">
        <v>19</v>
      </c>
      <c r="J1207" t="s">
        <v>5334</v>
      </c>
      <c r="K1207" t="s">
        <v>32</v>
      </c>
      <c r="L1207" t="s">
        <v>26</v>
      </c>
      <c r="M1207" t="s">
        <v>27</v>
      </c>
      <c r="N1207" t="s">
        <v>20</v>
      </c>
      <c r="O1207" t="s">
        <v>28</v>
      </c>
      <c r="P1207" t="s">
        <v>28</v>
      </c>
    </row>
    <row r="1208" spans="1:16" x14ac:dyDescent="0.3">
      <c r="A1208" t="s">
        <v>5335</v>
      </c>
      <c r="B1208" t="s">
        <v>315</v>
      </c>
      <c r="C1208" t="s">
        <v>316</v>
      </c>
      <c r="D1208" t="s">
        <v>5335</v>
      </c>
      <c r="E1208" t="s">
        <v>18</v>
      </c>
      <c r="F1208" t="s">
        <v>18</v>
      </c>
      <c r="G1208" t="s">
        <v>5336</v>
      </c>
      <c r="H1208" t="s">
        <v>5337</v>
      </c>
      <c r="I1208" t="s">
        <v>19</v>
      </c>
      <c r="J1208" t="s">
        <v>20</v>
      </c>
      <c r="K1208" t="s">
        <v>21</v>
      </c>
      <c r="L1208" t="s">
        <v>22</v>
      </c>
      <c r="M1208" t="s">
        <v>5338</v>
      </c>
      <c r="N1208" t="s">
        <v>20</v>
      </c>
      <c r="O1208" t="s">
        <v>320</v>
      </c>
      <c r="P1208" t="s">
        <v>5305</v>
      </c>
    </row>
    <row r="1209" spans="1:16" x14ac:dyDescent="0.3">
      <c r="A1209" t="s">
        <v>5339</v>
      </c>
      <c r="B1209" t="s">
        <v>315</v>
      </c>
      <c r="C1209" t="s">
        <v>316</v>
      </c>
      <c r="D1209" t="s">
        <v>1996</v>
      </c>
      <c r="E1209" t="s">
        <v>49</v>
      </c>
      <c r="F1209" t="s">
        <v>50</v>
      </c>
      <c r="G1209" t="s">
        <v>1642</v>
      </c>
      <c r="H1209" t="s">
        <v>4318</v>
      </c>
      <c r="I1209" t="s">
        <v>19</v>
      </c>
      <c r="J1209" t="s">
        <v>1643</v>
      </c>
      <c r="K1209" t="s">
        <v>32</v>
      </c>
      <c r="L1209" t="s">
        <v>26</v>
      </c>
      <c r="M1209" t="s">
        <v>27</v>
      </c>
      <c r="N1209" t="s">
        <v>20</v>
      </c>
      <c r="O1209" t="s">
        <v>28</v>
      </c>
      <c r="P1209" t="s">
        <v>28</v>
      </c>
    </row>
    <row r="1210" spans="1:16" x14ac:dyDescent="0.3">
      <c r="A1210" t="s">
        <v>5340</v>
      </c>
      <c r="B1210" t="s">
        <v>315</v>
      </c>
      <c r="C1210" t="s">
        <v>316</v>
      </c>
      <c r="D1210" t="s">
        <v>2000</v>
      </c>
      <c r="E1210" t="s">
        <v>49</v>
      </c>
      <c r="F1210" t="s">
        <v>51</v>
      </c>
      <c r="G1210" t="s">
        <v>5341</v>
      </c>
      <c r="H1210" t="s">
        <v>5342</v>
      </c>
      <c r="I1210" t="s">
        <v>19</v>
      </c>
      <c r="J1210" t="s">
        <v>5343</v>
      </c>
      <c r="K1210" t="s">
        <v>32</v>
      </c>
      <c r="L1210" t="s">
        <v>26</v>
      </c>
      <c r="M1210" t="s">
        <v>53</v>
      </c>
      <c r="N1210" t="s">
        <v>20</v>
      </c>
      <c r="O1210" t="s">
        <v>28</v>
      </c>
      <c r="P1210" t="s">
        <v>28</v>
      </c>
    </row>
    <row r="1211" spans="1:16" x14ac:dyDescent="0.3">
      <c r="A1211" t="s">
        <v>5344</v>
      </c>
      <c r="B1211" t="s">
        <v>315</v>
      </c>
      <c r="C1211" t="s">
        <v>316</v>
      </c>
      <c r="D1211" t="s">
        <v>2003</v>
      </c>
      <c r="E1211" t="s">
        <v>49</v>
      </c>
      <c r="F1211" t="s">
        <v>50</v>
      </c>
      <c r="G1211" t="s">
        <v>1756</v>
      </c>
      <c r="H1211" t="s">
        <v>18</v>
      </c>
      <c r="I1211" t="s">
        <v>19</v>
      </c>
      <c r="J1211" t="s">
        <v>5345</v>
      </c>
      <c r="K1211" t="s">
        <v>32</v>
      </c>
      <c r="L1211" t="s">
        <v>26</v>
      </c>
      <c r="M1211" t="s">
        <v>20</v>
      </c>
      <c r="N1211" t="s">
        <v>20</v>
      </c>
      <c r="O1211" t="s">
        <v>28</v>
      </c>
      <c r="P1211" t="s">
        <v>21</v>
      </c>
    </row>
    <row r="1212" spans="1:16" x14ac:dyDescent="0.3">
      <c r="A1212" t="s">
        <v>5346</v>
      </c>
      <c r="B1212" t="s">
        <v>315</v>
      </c>
      <c r="C1212" t="s">
        <v>316</v>
      </c>
      <c r="D1212" t="s">
        <v>2006</v>
      </c>
      <c r="E1212" t="s">
        <v>49</v>
      </c>
      <c r="F1212" t="s">
        <v>50</v>
      </c>
      <c r="G1212" t="s">
        <v>5347</v>
      </c>
      <c r="H1212" t="s">
        <v>18</v>
      </c>
      <c r="I1212" t="s">
        <v>19</v>
      </c>
      <c r="J1212" t="s">
        <v>5348</v>
      </c>
      <c r="K1212" t="s">
        <v>32</v>
      </c>
      <c r="L1212" t="s">
        <v>26</v>
      </c>
      <c r="M1212" t="s">
        <v>20</v>
      </c>
      <c r="N1212" t="s">
        <v>20</v>
      </c>
      <c r="O1212" t="s">
        <v>28</v>
      </c>
      <c r="P1212" t="s">
        <v>21</v>
      </c>
    </row>
    <row r="1213" spans="1:16" x14ac:dyDescent="0.3">
      <c r="A1213" t="s">
        <v>5349</v>
      </c>
      <c r="B1213" t="s">
        <v>324</v>
      </c>
      <c r="C1213" t="s">
        <v>325</v>
      </c>
      <c r="D1213" t="s">
        <v>2013</v>
      </c>
      <c r="E1213" t="s">
        <v>49</v>
      </c>
      <c r="F1213" t="s">
        <v>50</v>
      </c>
      <c r="G1213" t="s">
        <v>1177</v>
      </c>
      <c r="H1213" t="s">
        <v>18</v>
      </c>
      <c r="I1213" t="s">
        <v>19</v>
      </c>
      <c r="J1213" t="s">
        <v>5350</v>
      </c>
      <c r="K1213" t="s">
        <v>32</v>
      </c>
      <c r="L1213" t="s">
        <v>26</v>
      </c>
      <c r="M1213" t="s">
        <v>20</v>
      </c>
      <c r="N1213" t="s">
        <v>20</v>
      </c>
      <c r="O1213" t="s">
        <v>28</v>
      </c>
      <c r="P1213" t="s">
        <v>21</v>
      </c>
    </row>
    <row r="1214" spans="1:16" x14ac:dyDescent="0.3">
      <c r="A1214" t="s">
        <v>5351</v>
      </c>
      <c r="B1214" t="s">
        <v>324</v>
      </c>
      <c r="C1214" t="s">
        <v>325</v>
      </c>
      <c r="D1214" t="s">
        <v>1864</v>
      </c>
      <c r="E1214" t="s">
        <v>49</v>
      </c>
      <c r="F1214" t="s">
        <v>50</v>
      </c>
      <c r="G1214" t="s">
        <v>5352</v>
      </c>
      <c r="H1214" t="s">
        <v>5353</v>
      </c>
      <c r="I1214" t="s">
        <v>19</v>
      </c>
      <c r="J1214" t="s">
        <v>5354</v>
      </c>
      <c r="K1214" t="s">
        <v>32</v>
      </c>
      <c r="L1214" t="s">
        <v>26</v>
      </c>
      <c r="M1214" t="s">
        <v>27</v>
      </c>
      <c r="N1214" t="s">
        <v>20</v>
      </c>
      <c r="O1214" t="s">
        <v>28</v>
      </c>
      <c r="P1214" t="s">
        <v>28</v>
      </c>
    </row>
    <row r="1215" spans="1:16" x14ac:dyDescent="0.3">
      <c r="A1215" t="s">
        <v>5355</v>
      </c>
      <c r="B1215" t="s">
        <v>324</v>
      </c>
      <c r="C1215" t="s">
        <v>325</v>
      </c>
      <c r="D1215" t="s">
        <v>5355</v>
      </c>
      <c r="E1215" t="s">
        <v>18</v>
      </c>
      <c r="F1215" t="s">
        <v>18</v>
      </c>
      <c r="G1215" t="s">
        <v>5356</v>
      </c>
      <c r="I1215" t="s">
        <v>19</v>
      </c>
      <c r="J1215" t="s">
        <v>20</v>
      </c>
      <c r="K1215" t="s">
        <v>21</v>
      </c>
      <c r="L1215" t="s">
        <v>22</v>
      </c>
      <c r="M1215" t="s">
        <v>20</v>
      </c>
      <c r="N1215" t="s">
        <v>20</v>
      </c>
      <c r="O1215" t="s">
        <v>5357</v>
      </c>
    </row>
    <row r="1216" spans="1:16" x14ac:dyDescent="0.3">
      <c r="A1216" t="s">
        <v>5358</v>
      </c>
      <c r="B1216" t="s">
        <v>324</v>
      </c>
      <c r="C1216" t="s">
        <v>325</v>
      </c>
      <c r="D1216" t="s">
        <v>1871</v>
      </c>
      <c r="E1216" t="s">
        <v>49</v>
      </c>
      <c r="F1216" t="s">
        <v>50</v>
      </c>
      <c r="G1216" t="s">
        <v>1114</v>
      </c>
      <c r="H1216" t="s">
        <v>5359</v>
      </c>
      <c r="I1216" t="s">
        <v>19</v>
      </c>
      <c r="J1216" t="s">
        <v>1517</v>
      </c>
      <c r="K1216" t="s">
        <v>32</v>
      </c>
      <c r="L1216" t="s">
        <v>26</v>
      </c>
      <c r="M1216" t="s">
        <v>27</v>
      </c>
      <c r="N1216" t="s">
        <v>20</v>
      </c>
      <c r="O1216" t="s">
        <v>28</v>
      </c>
      <c r="P1216" t="s">
        <v>28</v>
      </c>
    </row>
    <row r="1217" spans="1:16" x14ac:dyDescent="0.3">
      <c r="A1217" t="s">
        <v>5360</v>
      </c>
      <c r="B1217" t="s">
        <v>324</v>
      </c>
      <c r="C1217" t="s">
        <v>325</v>
      </c>
      <c r="D1217" t="s">
        <v>1936</v>
      </c>
      <c r="E1217" t="s">
        <v>49</v>
      </c>
      <c r="F1217" t="s">
        <v>51</v>
      </c>
      <c r="G1217" t="s">
        <v>1642</v>
      </c>
      <c r="H1217" t="s">
        <v>470</v>
      </c>
      <c r="I1217" t="s">
        <v>19</v>
      </c>
      <c r="J1217" t="s">
        <v>1643</v>
      </c>
      <c r="K1217" t="s">
        <v>32</v>
      </c>
      <c r="L1217" t="s">
        <v>26</v>
      </c>
      <c r="M1217" t="s">
        <v>53</v>
      </c>
      <c r="N1217" t="s">
        <v>20</v>
      </c>
      <c r="O1217" t="s">
        <v>28</v>
      </c>
      <c r="P1217" t="s">
        <v>28</v>
      </c>
    </row>
    <row r="1218" spans="1:16" x14ac:dyDescent="0.3">
      <c r="A1218" t="s">
        <v>5361</v>
      </c>
      <c r="B1218" t="s">
        <v>324</v>
      </c>
      <c r="C1218" t="s">
        <v>325</v>
      </c>
      <c r="D1218" t="s">
        <v>1880</v>
      </c>
      <c r="E1218" t="s">
        <v>49</v>
      </c>
      <c r="F1218" t="s">
        <v>50</v>
      </c>
      <c r="G1218" t="s">
        <v>761</v>
      </c>
      <c r="H1218" t="s">
        <v>1071</v>
      </c>
      <c r="I1218" t="s">
        <v>19</v>
      </c>
      <c r="J1218" t="s">
        <v>5362</v>
      </c>
      <c r="K1218" t="s">
        <v>32</v>
      </c>
      <c r="L1218" t="s">
        <v>26</v>
      </c>
      <c r="M1218" t="s">
        <v>27</v>
      </c>
      <c r="N1218" t="s">
        <v>20</v>
      </c>
      <c r="O1218" t="s">
        <v>28</v>
      </c>
      <c r="P1218" t="s">
        <v>28</v>
      </c>
    </row>
    <row r="1219" spans="1:16" x14ac:dyDescent="0.3">
      <c r="A1219" t="s">
        <v>5363</v>
      </c>
      <c r="B1219" t="s">
        <v>324</v>
      </c>
      <c r="C1219" t="s">
        <v>325</v>
      </c>
      <c r="D1219" t="s">
        <v>1943</v>
      </c>
      <c r="E1219" t="s">
        <v>49</v>
      </c>
      <c r="F1219" t="s">
        <v>50</v>
      </c>
      <c r="G1219" t="s">
        <v>5364</v>
      </c>
      <c r="H1219" t="s">
        <v>18</v>
      </c>
      <c r="I1219" t="s">
        <v>19</v>
      </c>
      <c r="J1219" t="s">
        <v>5365</v>
      </c>
      <c r="K1219" t="s">
        <v>32</v>
      </c>
      <c r="L1219" t="s">
        <v>26</v>
      </c>
      <c r="M1219" t="s">
        <v>20</v>
      </c>
      <c r="N1219" t="s">
        <v>20</v>
      </c>
      <c r="O1219" t="s">
        <v>28</v>
      </c>
      <c r="P1219" t="s">
        <v>21</v>
      </c>
    </row>
    <row r="1220" spans="1:16" x14ac:dyDescent="0.3">
      <c r="A1220" t="s">
        <v>5366</v>
      </c>
      <c r="B1220" t="s">
        <v>324</v>
      </c>
      <c r="C1220" t="s">
        <v>325</v>
      </c>
      <c r="D1220" t="s">
        <v>1890</v>
      </c>
      <c r="E1220" t="s">
        <v>49</v>
      </c>
      <c r="F1220" t="s">
        <v>50</v>
      </c>
      <c r="G1220" t="s">
        <v>1258</v>
      </c>
      <c r="H1220" t="s">
        <v>1794</v>
      </c>
      <c r="I1220" t="s">
        <v>19</v>
      </c>
      <c r="J1220" t="s">
        <v>5367</v>
      </c>
      <c r="K1220" t="s">
        <v>32</v>
      </c>
      <c r="L1220" t="s">
        <v>26</v>
      </c>
      <c r="M1220" t="s">
        <v>27</v>
      </c>
      <c r="N1220" t="s">
        <v>20</v>
      </c>
      <c r="O1220" t="s">
        <v>28</v>
      </c>
      <c r="P1220" t="s">
        <v>28</v>
      </c>
    </row>
    <row r="1221" spans="1:16" x14ac:dyDescent="0.3">
      <c r="A1221" t="s">
        <v>5368</v>
      </c>
      <c r="B1221" t="s">
        <v>324</v>
      </c>
      <c r="C1221" t="s">
        <v>325</v>
      </c>
      <c r="D1221" t="s">
        <v>1952</v>
      </c>
      <c r="E1221" t="s">
        <v>49</v>
      </c>
      <c r="F1221" t="s">
        <v>50</v>
      </c>
      <c r="G1221" t="s">
        <v>1252</v>
      </c>
      <c r="H1221" t="s">
        <v>18</v>
      </c>
      <c r="I1221" t="s">
        <v>19</v>
      </c>
      <c r="J1221" t="s">
        <v>1499</v>
      </c>
      <c r="K1221" t="s">
        <v>32</v>
      </c>
      <c r="L1221" t="s">
        <v>26</v>
      </c>
      <c r="M1221" t="s">
        <v>20</v>
      </c>
      <c r="N1221" t="s">
        <v>20</v>
      </c>
      <c r="O1221" t="s">
        <v>28</v>
      </c>
      <c r="P1221" t="s">
        <v>21</v>
      </c>
    </row>
    <row r="1222" spans="1:16" x14ac:dyDescent="0.3">
      <c r="A1222" t="s">
        <v>5369</v>
      </c>
      <c r="B1222" t="s">
        <v>324</v>
      </c>
      <c r="C1222" t="s">
        <v>325</v>
      </c>
      <c r="D1222" t="s">
        <v>1900</v>
      </c>
      <c r="E1222" t="s">
        <v>49</v>
      </c>
      <c r="F1222" t="s">
        <v>51</v>
      </c>
      <c r="G1222" t="s">
        <v>5370</v>
      </c>
      <c r="H1222" t="s">
        <v>1172</v>
      </c>
      <c r="I1222" t="s">
        <v>19</v>
      </c>
      <c r="J1222" t="s">
        <v>5371</v>
      </c>
      <c r="K1222" t="s">
        <v>32</v>
      </c>
      <c r="L1222" t="s">
        <v>26</v>
      </c>
      <c r="M1222" t="s">
        <v>53</v>
      </c>
      <c r="N1222" t="s">
        <v>20</v>
      </c>
      <c r="O1222" t="s">
        <v>28</v>
      </c>
      <c r="P1222" t="s">
        <v>28</v>
      </c>
    </row>
    <row r="1223" spans="1:16" x14ac:dyDescent="0.3">
      <c r="A1223" t="s">
        <v>5372</v>
      </c>
      <c r="B1223" t="s">
        <v>324</v>
      </c>
      <c r="C1223" t="s">
        <v>325</v>
      </c>
      <c r="D1223" t="s">
        <v>1960</v>
      </c>
      <c r="E1223" t="s">
        <v>49</v>
      </c>
      <c r="F1223" t="s">
        <v>50</v>
      </c>
      <c r="G1223" t="s">
        <v>5373</v>
      </c>
      <c r="H1223" t="s">
        <v>18</v>
      </c>
      <c r="I1223" t="s">
        <v>19</v>
      </c>
      <c r="J1223" t="s">
        <v>5374</v>
      </c>
      <c r="K1223" t="s">
        <v>32</v>
      </c>
      <c r="L1223" t="s">
        <v>26</v>
      </c>
      <c r="M1223" t="s">
        <v>20</v>
      </c>
      <c r="N1223" t="s">
        <v>20</v>
      </c>
      <c r="O1223" t="s">
        <v>28</v>
      </c>
      <c r="P1223" t="s">
        <v>21</v>
      </c>
    </row>
    <row r="1224" spans="1:16" x14ac:dyDescent="0.3">
      <c r="A1224" t="s">
        <v>5375</v>
      </c>
      <c r="B1224" t="s">
        <v>324</v>
      </c>
      <c r="C1224" t="s">
        <v>325</v>
      </c>
      <c r="D1224" t="s">
        <v>1909</v>
      </c>
      <c r="E1224" t="s">
        <v>49</v>
      </c>
      <c r="F1224" t="s">
        <v>50</v>
      </c>
      <c r="G1224" t="s">
        <v>5376</v>
      </c>
      <c r="H1224" t="s">
        <v>18</v>
      </c>
      <c r="I1224" t="s">
        <v>19</v>
      </c>
      <c r="J1224" t="s">
        <v>20</v>
      </c>
      <c r="K1224" t="s">
        <v>25</v>
      </c>
      <c r="L1224" t="s">
        <v>26</v>
      </c>
      <c r="M1224" t="s">
        <v>20</v>
      </c>
      <c r="N1224" t="s">
        <v>20</v>
      </c>
      <c r="O1224" t="s">
        <v>28</v>
      </c>
      <c r="P1224" t="s">
        <v>21</v>
      </c>
    </row>
    <row r="1225" spans="1:16" x14ac:dyDescent="0.3">
      <c r="A1225" t="s">
        <v>5377</v>
      </c>
      <c r="B1225" t="s">
        <v>324</v>
      </c>
      <c r="C1225" t="s">
        <v>325</v>
      </c>
      <c r="D1225" t="s">
        <v>2082</v>
      </c>
      <c r="E1225" t="s">
        <v>49</v>
      </c>
      <c r="F1225" t="s">
        <v>50</v>
      </c>
      <c r="G1225" t="s">
        <v>1625</v>
      </c>
      <c r="H1225" t="s">
        <v>18</v>
      </c>
      <c r="I1225" t="s">
        <v>19</v>
      </c>
      <c r="J1225" t="s">
        <v>5378</v>
      </c>
      <c r="K1225" t="s">
        <v>32</v>
      </c>
      <c r="L1225" t="s">
        <v>26</v>
      </c>
      <c r="M1225" t="s">
        <v>20</v>
      </c>
      <c r="N1225" t="s">
        <v>20</v>
      </c>
      <c r="O1225" t="s">
        <v>28</v>
      </c>
      <c r="P1225" t="s">
        <v>21</v>
      </c>
    </row>
    <row r="1226" spans="1:16" x14ac:dyDescent="0.3">
      <c r="A1226" t="s">
        <v>5379</v>
      </c>
      <c r="B1226" t="s">
        <v>324</v>
      </c>
      <c r="C1226" t="s">
        <v>325</v>
      </c>
      <c r="D1226" t="s">
        <v>2085</v>
      </c>
      <c r="E1226" t="s">
        <v>49</v>
      </c>
      <c r="F1226" t="s">
        <v>24</v>
      </c>
      <c r="G1226" t="s">
        <v>5380</v>
      </c>
      <c r="H1226" t="s">
        <v>5381</v>
      </c>
      <c r="I1226" t="s">
        <v>19</v>
      </c>
      <c r="J1226" t="s">
        <v>5382</v>
      </c>
      <c r="K1226" t="s">
        <v>32</v>
      </c>
      <c r="L1226" t="s">
        <v>26</v>
      </c>
      <c r="M1226" t="s">
        <v>2293</v>
      </c>
      <c r="N1226" t="s">
        <v>20</v>
      </c>
      <c r="O1226" t="s">
        <v>28</v>
      </c>
      <c r="P1226" t="s">
        <v>28</v>
      </c>
    </row>
    <row r="1227" spans="1:16" x14ac:dyDescent="0.3">
      <c r="A1227" t="s">
        <v>5383</v>
      </c>
      <c r="B1227" t="s">
        <v>324</v>
      </c>
      <c r="C1227" t="s">
        <v>325</v>
      </c>
      <c r="D1227" t="s">
        <v>2090</v>
      </c>
      <c r="E1227" t="s">
        <v>23</v>
      </c>
      <c r="F1227" t="s">
        <v>24</v>
      </c>
      <c r="G1227" t="s">
        <v>275</v>
      </c>
      <c r="H1227" t="s">
        <v>5384</v>
      </c>
      <c r="I1227" t="s">
        <v>19</v>
      </c>
      <c r="J1227" t="s">
        <v>20</v>
      </c>
      <c r="K1227" t="s">
        <v>25</v>
      </c>
      <c r="L1227" t="s">
        <v>26</v>
      </c>
      <c r="M1227" t="s">
        <v>27</v>
      </c>
      <c r="N1227" t="s">
        <v>20</v>
      </c>
      <c r="O1227" t="s">
        <v>28</v>
      </c>
      <c r="P1227" t="s">
        <v>28</v>
      </c>
    </row>
    <row r="1228" spans="1:16" x14ac:dyDescent="0.3">
      <c r="A1228" t="s">
        <v>5385</v>
      </c>
      <c r="B1228" t="s">
        <v>324</v>
      </c>
      <c r="C1228" t="s">
        <v>325</v>
      </c>
      <c r="D1228" t="s">
        <v>2024</v>
      </c>
      <c r="E1228" t="s">
        <v>23</v>
      </c>
      <c r="F1228" t="s">
        <v>24</v>
      </c>
      <c r="G1228" t="s">
        <v>33</v>
      </c>
      <c r="H1228" t="s">
        <v>5386</v>
      </c>
      <c r="I1228" t="s">
        <v>19</v>
      </c>
      <c r="J1228" t="s">
        <v>20</v>
      </c>
      <c r="K1228" t="s">
        <v>25</v>
      </c>
      <c r="L1228" t="s">
        <v>26</v>
      </c>
      <c r="M1228" t="s">
        <v>27</v>
      </c>
      <c r="N1228" t="s">
        <v>20</v>
      </c>
      <c r="O1228" t="s">
        <v>28</v>
      </c>
      <c r="P1228" t="s">
        <v>28</v>
      </c>
    </row>
    <row r="1229" spans="1:16" x14ac:dyDescent="0.3">
      <c r="A1229" t="s">
        <v>5387</v>
      </c>
      <c r="B1229" t="s">
        <v>324</v>
      </c>
      <c r="C1229" t="s">
        <v>325</v>
      </c>
      <c r="D1229" t="s">
        <v>2099</v>
      </c>
      <c r="E1229" t="s">
        <v>23</v>
      </c>
      <c r="F1229" t="s">
        <v>24</v>
      </c>
      <c r="G1229" t="s">
        <v>912</v>
      </c>
      <c r="H1229" t="s">
        <v>5388</v>
      </c>
      <c r="I1229" t="s">
        <v>19</v>
      </c>
      <c r="J1229" t="s">
        <v>20</v>
      </c>
      <c r="K1229" t="s">
        <v>25</v>
      </c>
      <c r="L1229" t="s">
        <v>26</v>
      </c>
      <c r="M1229" t="s">
        <v>27</v>
      </c>
      <c r="N1229" t="s">
        <v>20</v>
      </c>
      <c r="O1229" t="s">
        <v>28</v>
      </c>
      <c r="P1229" t="s">
        <v>28</v>
      </c>
    </row>
    <row r="1230" spans="1:16" x14ac:dyDescent="0.3">
      <c r="A1230" t="s">
        <v>5389</v>
      </c>
      <c r="B1230" t="s">
        <v>324</v>
      </c>
      <c r="C1230" t="s">
        <v>325</v>
      </c>
      <c r="D1230" t="s">
        <v>1993</v>
      </c>
      <c r="E1230" t="s">
        <v>23</v>
      </c>
      <c r="F1230" t="s">
        <v>24</v>
      </c>
      <c r="G1230" t="s">
        <v>5390</v>
      </c>
      <c r="H1230" t="s">
        <v>5391</v>
      </c>
      <c r="I1230" t="s">
        <v>19</v>
      </c>
      <c r="J1230" t="s">
        <v>20</v>
      </c>
      <c r="K1230" t="s">
        <v>25</v>
      </c>
      <c r="L1230" t="s">
        <v>26</v>
      </c>
      <c r="M1230" t="s">
        <v>27</v>
      </c>
      <c r="N1230" t="s">
        <v>20</v>
      </c>
      <c r="O1230" t="s">
        <v>28</v>
      </c>
      <c r="P1230" t="s">
        <v>28</v>
      </c>
    </row>
    <row r="1231" spans="1:16" x14ac:dyDescent="0.3">
      <c r="A1231" t="s">
        <v>5392</v>
      </c>
      <c r="B1231" t="s">
        <v>324</v>
      </c>
      <c r="C1231" t="s">
        <v>325</v>
      </c>
      <c r="D1231" t="s">
        <v>1996</v>
      </c>
      <c r="E1231" t="s">
        <v>23</v>
      </c>
      <c r="F1231" t="s">
        <v>24</v>
      </c>
      <c r="G1231" t="s">
        <v>5393</v>
      </c>
      <c r="H1231" t="s">
        <v>5394</v>
      </c>
      <c r="I1231" t="s">
        <v>19</v>
      </c>
      <c r="J1231" t="s">
        <v>20</v>
      </c>
      <c r="K1231" t="s">
        <v>25</v>
      </c>
      <c r="L1231" t="s">
        <v>26</v>
      </c>
      <c r="M1231" t="s">
        <v>27</v>
      </c>
      <c r="N1231" t="s">
        <v>20</v>
      </c>
      <c r="O1231" t="s">
        <v>28</v>
      </c>
      <c r="P1231" t="s">
        <v>28</v>
      </c>
    </row>
    <row r="1232" spans="1:16" x14ac:dyDescent="0.3">
      <c r="A1232" t="s">
        <v>5395</v>
      </c>
      <c r="B1232" t="s">
        <v>324</v>
      </c>
      <c r="C1232" t="s">
        <v>325</v>
      </c>
      <c r="D1232" t="s">
        <v>2000</v>
      </c>
      <c r="E1232" t="s">
        <v>23</v>
      </c>
      <c r="F1232" t="s">
        <v>24</v>
      </c>
      <c r="G1232" t="s">
        <v>1153</v>
      </c>
      <c r="H1232" t="s">
        <v>5396</v>
      </c>
      <c r="I1232" t="s">
        <v>19</v>
      </c>
      <c r="J1232" t="s">
        <v>20</v>
      </c>
      <c r="K1232" t="s">
        <v>25</v>
      </c>
      <c r="L1232" t="s">
        <v>26</v>
      </c>
      <c r="M1232" t="s">
        <v>27</v>
      </c>
      <c r="N1232" t="s">
        <v>20</v>
      </c>
      <c r="O1232" t="s">
        <v>28</v>
      </c>
      <c r="P1232" t="s">
        <v>28</v>
      </c>
    </row>
    <row r="1233" spans="1:16" x14ac:dyDescent="0.3">
      <c r="A1233" t="s">
        <v>5397</v>
      </c>
      <c r="B1233" t="s">
        <v>324</v>
      </c>
      <c r="C1233" t="s">
        <v>325</v>
      </c>
      <c r="D1233" t="s">
        <v>2003</v>
      </c>
      <c r="E1233" t="s">
        <v>23</v>
      </c>
      <c r="F1233" t="s">
        <v>24</v>
      </c>
      <c r="G1233" t="s">
        <v>5398</v>
      </c>
      <c r="H1233" t="s">
        <v>5399</v>
      </c>
      <c r="I1233" t="s">
        <v>19</v>
      </c>
      <c r="J1233" t="s">
        <v>20</v>
      </c>
      <c r="K1233" t="s">
        <v>25</v>
      </c>
      <c r="L1233" t="s">
        <v>26</v>
      </c>
      <c r="M1233" t="s">
        <v>27</v>
      </c>
      <c r="N1233" t="s">
        <v>20</v>
      </c>
      <c r="O1233" t="s">
        <v>28</v>
      </c>
      <c r="P1233" t="s">
        <v>28</v>
      </c>
    </row>
    <row r="1234" spans="1:16" x14ac:dyDescent="0.3">
      <c r="A1234" t="s">
        <v>5400</v>
      </c>
      <c r="B1234" t="s">
        <v>324</v>
      </c>
      <c r="C1234" t="s">
        <v>325</v>
      </c>
      <c r="D1234" t="s">
        <v>2006</v>
      </c>
      <c r="E1234" t="s">
        <v>23</v>
      </c>
      <c r="F1234" t="s">
        <v>24</v>
      </c>
      <c r="G1234" t="s">
        <v>5401</v>
      </c>
      <c r="H1234" t="s">
        <v>5402</v>
      </c>
      <c r="I1234" t="s">
        <v>19</v>
      </c>
      <c r="J1234" t="s">
        <v>20</v>
      </c>
      <c r="K1234" t="s">
        <v>25</v>
      </c>
      <c r="L1234" t="s">
        <v>26</v>
      </c>
      <c r="M1234" t="s">
        <v>27</v>
      </c>
      <c r="N1234" t="s">
        <v>20</v>
      </c>
      <c r="O1234" t="s">
        <v>28</v>
      </c>
      <c r="P1234" t="s">
        <v>28</v>
      </c>
    </row>
    <row r="1235" spans="1:16" x14ac:dyDescent="0.3">
      <c r="A1235" t="s">
        <v>5403</v>
      </c>
      <c r="B1235" t="s">
        <v>330</v>
      </c>
      <c r="C1235" t="s">
        <v>331</v>
      </c>
      <c r="D1235" t="s">
        <v>5403</v>
      </c>
      <c r="E1235" t="s">
        <v>18</v>
      </c>
      <c r="F1235" t="s">
        <v>18</v>
      </c>
      <c r="G1235" t="s">
        <v>5404</v>
      </c>
      <c r="H1235" t="s">
        <v>5405</v>
      </c>
      <c r="I1235" t="s">
        <v>19</v>
      </c>
      <c r="J1235" t="s">
        <v>20</v>
      </c>
      <c r="K1235" t="s">
        <v>21</v>
      </c>
      <c r="L1235" t="s">
        <v>22</v>
      </c>
      <c r="M1235" t="s">
        <v>5406</v>
      </c>
      <c r="N1235" t="s">
        <v>20</v>
      </c>
      <c r="O1235" t="s">
        <v>333</v>
      </c>
      <c r="P1235" t="s">
        <v>333</v>
      </c>
    </row>
    <row r="1236" spans="1:16" x14ac:dyDescent="0.3">
      <c r="A1236" t="s">
        <v>5407</v>
      </c>
      <c r="B1236" t="s">
        <v>330</v>
      </c>
      <c r="C1236" t="s">
        <v>331</v>
      </c>
      <c r="D1236" t="s">
        <v>1927</v>
      </c>
      <c r="E1236" t="s">
        <v>49</v>
      </c>
      <c r="F1236" t="s">
        <v>50</v>
      </c>
      <c r="G1236" t="s">
        <v>5408</v>
      </c>
      <c r="H1236" t="s">
        <v>5409</v>
      </c>
      <c r="I1236" t="s">
        <v>19</v>
      </c>
      <c r="J1236" t="s">
        <v>20</v>
      </c>
      <c r="K1236" t="s">
        <v>25</v>
      </c>
      <c r="L1236" t="s">
        <v>26</v>
      </c>
      <c r="M1236" t="s">
        <v>27</v>
      </c>
      <c r="N1236" t="s">
        <v>20</v>
      </c>
      <c r="O1236" t="s">
        <v>28</v>
      </c>
      <c r="P1236" t="s">
        <v>28</v>
      </c>
    </row>
    <row r="1237" spans="1:16" x14ac:dyDescent="0.3">
      <c r="A1237" t="s">
        <v>5410</v>
      </c>
      <c r="B1237" t="s">
        <v>330</v>
      </c>
      <c r="C1237" t="s">
        <v>331</v>
      </c>
      <c r="D1237" t="s">
        <v>5410</v>
      </c>
      <c r="E1237" t="s">
        <v>18</v>
      </c>
      <c r="F1237" t="s">
        <v>18</v>
      </c>
      <c r="G1237" t="s">
        <v>5411</v>
      </c>
      <c r="I1237" t="s">
        <v>19</v>
      </c>
      <c r="J1237" t="s">
        <v>20</v>
      </c>
      <c r="K1237" t="s">
        <v>21</v>
      </c>
      <c r="L1237" t="s">
        <v>22</v>
      </c>
      <c r="M1237" t="s">
        <v>20</v>
      </c>
      <c r="N1237" t="s">
        <v>20</v>
      </c>
      <c r="O1237" t="s">
        <v>5412</v>
      </c>
    </row>
    <row r="1238" spans="1:16" x14ac:dyDescent="0.3">
      <c r="A1238" t="s">
        <v>5413</v>
      </c>
      <c r="B1238" t="s">
        <v>330</v>
      </c>
      <c r="C1238" t="s">
        <v>331</v>
      </c>
      <c r="D1238" t="s">
        <v>1936</v>
      </c>
      <c r="E1238" t="s">
        <v>49</v>
      </c>
      <c r="F1238" t="s">
        <v>51</v>
      </c>
      <c r="G1238" t="s">
        <v>5414</v>
      </c>
      <c r="H1238" t="s">
        <v>5415</v>
      </c>
      <c r="I1238" t="s">
        <v>19</v>
      </c>
      <c r="J1238" t="s">
        <v>20</v>
      </c>
      <c r="K1238" t="s">
        <v>25</v>
      </c>
      <c r="L1238" t="s">
        <v>26</v>
      </c>
      <c r="M1238" t="s">
        <v>53</v>
      </c>
      <c r="N1238" t="s">
        <v>20</v>
      </c>
      <c r="O1238" t="s">
        <v>28</v>
      </c>
      <c r="P1238" t="s">
        <v>28</v>
      </c>
    </row>
    <row r="1239" spans="1:16" x14ac:dyDescent="0.3">
      <c r="A1239" t="s">
        <v>5416</v>
      </c>
      <c r="B1239" t="s">
        <v>330</v>
      </c>
      <c r="C1239" t="s">
        <v>331</v>
      </c>
      <c r="D1239" t="s">
        <v>1880</v>
      </c>
      <c r="E1239" t="s">
        <v>49</v>
      </c>
      <c r="F1239" t="s">
        <v>50</v>
      </c>
      <c r="G1239" t="s">
        <v>5417</v>
      </c>
      <c r="H1239" t="s">
        <v>4091</v>
      </c>
      <c r="I1239" t="s">
        <v>19</v>
      </c>
      <c r="J1239" t="s">
        <v>20</v>
      </c>
      <c r="K1239" t="s">
        <v>25</v>
      </c>
      <c r="L1239" t="s">
        <v>26</v>
      </c>
      <c r="M1239" t="s">
        <v>27</v>
      </c>
      <c r="N1239" t="s">
        <v>20</v>
      </c>
      <c r="O1239" t="s">
        <v>28</v>
      </c>
      <c r="P1239" t="s">
        <v>28</v>
      </c>
    </row>
    <row r="1240" spans="1:16" x14ac:dyDescent="0.3">
      <c r="A1240" t="s">
        <v>5418</v>
      </c>
      <c r="B1240" t="s">
        <v>330</v>
      </c>
      <c r="C1240" t="s">
        <v>331</v>
      </c>
      <c r="D1240" t="s">
        <v>1943</v>
      </c>
      <c r="E1240" t="s">
        <v>49</v>
      </c>
      <c r="F1240" t="s">
        <v>50</v>
      </c>
      <c r="G1240" t="s">
        <v>5419</v>
      </c>
      <c r="H1240" t="s">
        <v>5420</v>
      </c>
      <c r="I1240" t="s">
        <v>19</v>
      </c>
      <c r="J1240" t="s">
        <v>20</v>
      </c>
      <c r="K1240" t="s">
        <v>25</v>
      </c>
      <c r="L1240" t="s">
        <v>26</v>
      </c>
      <c r="M1240" t="s">
        <v>27</v>
      </c>
      <c r="N1240" t="s">
        <v>20</v>
      </c>
      <c r="O1240" t="s">
        <v>28</v>
      </c>
      <c r="P1240" t="s">
        <v>28</v>
      </c>
    </row>
    <row r="1241" spans="1:16" x14ac:dyDescent="0.3">
      <c r="A1241" t="s">
        <v>5421</v>
      </c>
      <c r="B1241" t="s">
        <v>330</v>
      </c>
      <c r="C1241" t="s">
        <v>331</v>
      </c>
      <c r="D1241" t="s">
        <v>5421</v>
      </c>
      <c r="E1241" t="s">
        <v>18</v>
      </c>
      <c r="F1241" t="s">
        <v>18</v>
      </c>
      <c r="G1241" t="s">
        <v>5422</v>
      </c>
      <c r="I1241" t="s">
        <v>19</v>
      </c>
      <c r="J1241" t="s">
        <v>20</v>
      </c>
      <c r="K1241" t="s">
        <v>21</v>
      </c>
      <c r="L1241" t="s">
        <v>22</v>
      </c>
      <c r="M1241" t="s">
        <v>20</v>
      </c>
      <c r="N1241" t="s">
        <v>20</v>
      </c>
      <c r="O1241" t="s">
        <v>5423</v>
      </c>
    </row>
    <row r="1242" spans="1:16" x14ac:dyDescent="0.3">
      <c r="A1242" t="s">
        <v>5424</v>
      </c>
      <c r="B1242" t="s">
        <v>330</v>
      </c>
      <c r="C1242" t="s">
        <v>331</v>
      </c>
      <c r="D1242" t="s">
        <v>1952</v>
      </c>
      <c r="E1242" t="s">
        <v>49</v>
      </c>
      <c r="F1242" t="s">
        <v>50</v>
      </c>
      <c r="G1242" t="s">
        <v>5425</v>
      </c>
      <c r="H1242" t="s">
        <v>5426</v>
      </c>
      <c r="I1242" t="s">
        <v>19</v>
      </c>
      <c r="J1242" t="s">
        <v>20</v>
      </c>
      <c r="K1242" t="s">
        <v>25</v>
      </c>
      <c r="L1242" t="s">
        <v>26</v>
      </c>
      <c r="M1242" t="s">
        <v>27</v>
      </c>
      <c r="N1242" t="s">
        <v>20</v>
      </c>
      <c r="O1242" t="s">
        <v>28</v>
      </c>
      <c r="P1242" t="s">
        <v>28</v>
      </c>
    </row>
    <row r="1243" spans="1:16" x14ac:dyDescent="0.3">
      <c r="A1243" t="s">
        <v>5427</v>
      </c>
      <c r="B1243" t="s">
        <v>330</v>
      </c>
      <c r="C1243" t="s">
        <v>331</v>
      </c>
      <c r="D1243" t="s">
        <v>1900</v>
      </c>
      <c r="E1243" t="s">
        <v>49</v>
      </c>
      <c r="F1243" t="s">
        <v>51</v>
      </c>
      <c r="G1243" t="s">
        <v>5428</v>
      </c>
      <c r="H1243" t="s">
        <v>5429</v>
      </c>
      <c r="I1243" t="s">
        <v>19</v>
      </c>
      <c r="J1243" t="s">
        <v>20</v>
      </c>
      <c r="K1243" t="s">
        <v>25</v>
      </c>
      <c r="L1243" t="s">
        <v>26</v>
      </c>
      <c r="M1243" t="s">
        <v>53</v>
      </c>
      <c r="N1243" t="s">
        <v>20</v>
      </c>
      <c r="O1243" t="s">
        <v>28</v>
      </c>
      <c r="P1243" t="s">
        <v>28</v>
      </c>
    </row>
    <row r="1244" spans="1:16" x14ac:dyDescent="0.3">
      <c r="A1244" t="s">
        <v>5430</v>
      </c>
      <c r="B1244" t="s">
        <v>330</v>
      </c>
      <c r="C1244" t="s">
        <v>331</v>
      </c>
      <c r="D1244" t="s">
        <v>1960</v>
      </c>
      <c r="E1244" t="s">
        <v>49</v>
      </c>
      <c r="F1244" t="s">
        <v>50</v>
      </c>
      <c r="G1244" t="s">
        <v>5431</v>
      </c>
      <c r="H1244" t="s">
        <v>5432</v>
      </c>
      <c r="I1244" t="s">
        <v>19</v>
      </c>
      <c r="J1244" t="s">
        <v>20</v>
      </c>
      <c r="K1244" t="s">
        <v>25</v>
      </c>
      <c r="L1244" t="s">
        <v>26</v>
      </c>
      <c r="M1244" t="s">
        <v>27</v>
      </c>
      <c r="N1244" t="s">
        <v>20</v>
      </c>
      <c r="O1244" t="s">
        <v>28</v>
      </c>
      <c r="P1244" t="s">
        <v>28</v>
      </c>
    </row>
    <row r="1245" spans="1:16" x14ac:dyDescent="0.3">
      <c r="A1245" t="s">
        <v>5433</v>
      </c>
      <c r="B1245" t="s">
        <v>330</v>
      </c>
      <c r="C1245" t="s">
        <v>331</v>
      </c>
      <c r="D1245" t="s">
        <v>5433</v>
      </c>
      <c r="E1245" t="s">
        <v>18</v>
      </c>
      <c r="F1245" t="s">
        <v>18</v>
      </c>
      <c r="G1245" t="s">
        <v>5434</v>
      </c>
      <c r="I1245" t="s">
        <v>19</v>
      </c>
      <c r="J1245" t="s">
        <v>20</v>
      </c>
      <c r="K1245" t="s">
        <v>21</v>
      </c>
      <c r="L1245" t="s">
        <v>22</v>
      </c>
      <c r="M1245" t="s">
        <v>20</v>
      </c>
      <c r="N1245" t="s">
        <v>20</v>
      </c>
      <c r="O1245" t="s">
        <v>5423</v>
      </c>
    </row>
    <row r="1246" spans="1:16" x14ac:dyDescent="0.3">
      <c r="A1246" t="s">
        <v>5435</v>
      </c>
      <c r="B1246" t="s">
        <v>330</v>
      </c>
      <c r="C1246" t="s">
        <v>331</v>
      </c>
      <c r="D1246" t="s">
        <v>2082</v>
      </c>
      <c r="E1246" t="s">
        <v>49</v>
      </c>
      <c r="F1246" t="s">
        <v>50</v>
      </c>
      <c r="G1246" t="s">
        <v>5436</v>
      </c>
      <c r="H1246" t="s">
        <v>3446</v>
      </c>
      <c r="I1246" t="s">
        <v>19</v>
      </c>
      <c r="J1246" t="s">
        <v>20</v>
      </c>
      <c r="K1246" t="s">
        <v>25</v>
      </c>
      <c r="L1246" t="s">
        <v>26</v>
      </c>
      <c r="M1246" t="s">
        <v>27</v>
      </c>
      <c r="N1246" t="s">
        <v>20</v>
      </c>
      <c r="O1246" t="s">
        <v>28</v>
      </c>
      <c r="P1246" t="s">
        <v>28</v>
      </c>
    </row>
    <row r="1247" spans="1:16" x14ac:dyDescent="0.3">
      <c r="A1247" t="s">
        <v>5437</v>
      </c>
      <c r="B1247" t="s">
        <v>330</v>
      </c>
      <c r="C1247" t="s">
        <v>331</v>
      </c>
      <c r="D1247" t="s">
        <v>2085</v>
      </c>
      <c r="E1247" t="s">
        <v>49</v>
      </c>
      <c r="F1247" t="s">
        <v>50</v>
      </c>
      <c r="G1247" t="s">
        <v>5438</v>
      </c>
      <c r="H1247" t="s">
        <v>5439</v>
      </c>
      <c r="I1247" t="s">
        <v>19</v>
      </c>
      <c r="J1247" t="s">
        <v>20</v>
      </c>
      <c r="K1247" t="s">
        <v>25</v>
      </c>
      <c r="L1247" t="s">
        <v>26</v>
      </c>
      <c r="M1247" t="s">
        <v>27</v>
      </c>
      <c r="N1247" t="s">
        <v>20</v>
      </c>
      <c r="O1247" t="s">
        <v>28</v>
      </c>
      <c r="P1247" t="s">
        <v>28</v>
      </c>
    </row>
    <row r="1248" spans="1:16" x14ac:dyDescent="0.3">
      <c r="A1248" t="s">
        <v>5440</v>
      </c>
      <c r="B1248" t="s">
        <v>330</v>
      </c>
      <c r="C1248" t="s">
        <v>331</v>
      </c>
      <c r="D1248" t="s">
        <v>2090</v>
      </c>
      <c r="E1248" t="s">
        <v>49</v>
      </c>
      <c r="F1248" t="s">
        <v>51</v>
      </c>
      <c r="G1248" t="s">
        <v>5441</v>
      </c>
      <c r="H1248" t="s">
        <v>5442</v>
      </c>
      <c r="I1248" t="s">
        <v>19</v>
      </c>
      <c r="J1248" t="s">
        <v>20</v>
      </c>
      <c r="K1248" t="s">
        <v>25</v>
      </c>
      <c r="L1248" t="s">
        <v>26</v>
      </c>
      <c r="M1248" t="s">
        <v>53</v>
      </c>
      <c r="N1248" t="s">
        <v>20</v>
      </c>
      <c r="O1248" t="s">
        <v>28</v>
      </c>
      <c r="P1248" t="s">
        <v>28</v>
      </c>
    </row>
    <row r="1249" spans="1:16" x14ac:dyDescent="0.3">
      <c r="A1249" t="s">
        <v>5443</v>
      </c>
      <c r="B1249" t="s">
        <v>330</v>
      </c>
      <c r="C1249" t="s">
        <v>331</v>
      </c>
      <c r="D1249" t="s">
        <v>5443</v>
      </c>
      <c r="E1249" t="s">
        <v>18</v>
      </c>
      <c r="F1249" t="s">
        <v>18</v>
      </c>
      <c r="G1249" t="s">
        <v>5444</v>
      </c>
      <c r="I1249" t="s">
        <v>19</v>
      </c>
      <c r="J1249" t="s">
        <v>20</v>
      </c>
      <c r="K1249" t="s">
        <v>21</v>
      </c>
      <c r="L1249" t="s">
        <v>22</v>
      </c>
      <c r="M1249" t="s">
        <v>20</v>
      </c>
      <c r="N1249" t="s">
        <v>20</v>
      </c>
      <c r="O1249" t="s">
        <v>5412</v>
      </c>
    </row>
    <row r="1250" spans="1:16" x14ac:dyDescent="0.3">
      <c r="A1250" t="s">
        <v>5445</v>
      </c>
      <c r="B1250" t="s">
        <v>330</v>
      </c>
      <c r="C1250" t="s">
        <v>331</v>
      </c>
      <c r="D1250" t="s">
        <v>2099</v>
      </c>
      <c r="E1250" t="s">
        <v>49</v>
      </c>
      <c r="F1250" t="s">
        <v>50</v>
      </c>
      <c r="G1250" t="s">
        <v>5446</v>
      </c>
      <c r="H1250" t="s">
        <v>5447</v>
      </c>
      <c r="I1250" t="s">
        <v>19</v>
      </c>
      <c r="J1250" t="s">
        <v>20</v>
      </c>
      <c r="K1250" t="s">
        <v>25</v>
      </c>
      <c r="L1250" t="s">
        <v>26</v>
      </c>
      <c r="M1250" t="s">
        <v>27</v>
      </c>
      <c r="N1250" t="s">
        <v>20</v>
      </c>
      <c r="O1250" t="s">
        <v>28</v>
      </c>
      <c r="P1250" t="s">
        <v>28</v>
      </c>
    </row>
    <row r="1251" spans="1:16" x14ac:dyDescent="0.3">
      <c r="A1251" t="s">
        <v>5448</v>
      </c>
      <c r="B1251" t="s">
        <v>330</v>
      </c>
      <c r="C1251" t="s">
        <v>331</v>
      </c>
      <c r="D1251" t="s">
        <v>1993</v>
      </c>
      <c r="E1251" t="s">
        <v>49</v>
      </c>
      <c r="F1251" t="s">
        <v>50</v>
      </c>
      <c r="G1251" t="s">
        <v>5449</v>
      </c>
      <c r="H1251" t="s">
        <v>5450</v>
      </c>
      <c r="I1251" t="s">
        <v>19</v>
      </c>
      <c r="J1251" t="s">
        <v>20</v>
      </c>
      <c r="K1251" t="s">
        <v>25</v>
      </c>
      <c r="L1251" t="s">
        <v>26</v>
      </c>
      <c r="M1251" t="s">
        <v>27</v>
      </c>
      <c r="N1251" t="s">
        <v>20</v>
      </c>
      <c r="O1251" t="s">
        <v>28</v>
      </c>
      <c r="P1251" t="s">
        <v>28</v>
      </c>
    </row>
    <row r="1252" spans="1:16" x14ac:dyDescent="0.3">
      <c r="A1252" t="s">
        <v>5451</v>
      </c>
      <c r="B1252" t="s">
        <v>330</v>
      </c>
      <c r="C1252" t="s">
        <v>331</v>
      </c>
      <c r="D1252" t="s">
        <v>1996</v>
      </c>
      <c r="E1252" t="s">
        <v>49</v>
      </c>
      <c r="F1252" t="s">
        <v>50</v>
      </c>
      <c r="G1252" t="s">
        <v>1319</v>
      </c>
      <c r="H1252" t="s">
        <v>5452</v>
      </c>
      <c r="I1252" t="s">
        <v>19</v>
      </c>
      <c r="J1252" t="s">
        <v>20</v>
      </c>
      <c r="K1252" t="s">
        <v>25</v>
      </c>
      <c r="L1252" t="s">
        <v>26</v>
      </c>
      <c r="M1252" t="s">
        <v>27</v>
      </c>
      <c r="N1252" t="s">
        <v>20</v>
      </c>
      <c r="O1252" t="s">
        <v>28</v>
      </c>
      <c r="P1252" t="s">
        <v>28</v>
      </c>
    </row>
    <row r="1253" spans="1:16" x14ac:dyDescent="0.3">
      <c r="A1253" t="s">
        <v>5453</v>
      </c>
      <c r="B1253" t="s">
        <v>330</v>
      </c>
      <c r="C1253" t="s">
        <v>331</v>
      </c>
      <c r="D1253" t="s">
        <v>5453</v>
      </c>
      <c r="E1253" t="s">
        <v>18</v>
      </c>
      <c r="F1253" t="s">
        <v>18</v>
      </c>
      <c r="G1253" t="s">
        <v>5454</v>
      </c>
      <c r="H1253" t="s">
        <v>5455</v>
      </c>
      <c r="I1253" t="s">
        <v>19</v>
      </c>
      <c r="J1253" t="s">
        <v>20</v>
      </c>
      <c r="K1253" t="s">
        <v>21</v>
      </c>
      <c r="L1253" t="s">
        <v>22</v>
      </c>
      <c r="M1253" t="s">
        <v>5456</v>
      </c>
      <c r="N1253" t="s">
        <v>20</v>
      </c>
      <c r="O1253" t="s">
        <v>5412</v>
      </c>
      <c r="P1253" t="s">
        <v>5457</v>
      </c>
    </row>
    <row r="1254" spans="1:16" x14ac:dyDescent="0.3">
      <c r="A1254" t="s">
        <v>5458</v>
      </c>
      <c r="B1254" t="s">
        <v>330</v>
      </c>
      <c r="C1254" t="s">
        <v>331</v>
      </c>
      <c r="D1254" t="s">
        <v>2003</v>
      </c>
      <c r="E1254" t="s">
        <v>49</v>
      </c>
      <c r="F1254" t="s">
        <v>50</v>
      </c>
      <c r="G1254" t="s">
        <v>5459</v>
      </c>
      <c r="H1254" t="s">
        <v>5460</v>
      </c>
      <c r="I1254" t="s">
        <v>19</v>
      </c>
      <c r="J1254" t="s">
        <v>20</v>
      </c>
      <c r="K1254" t="s">
        <v>25</v>
      </c>
      <c r="L1254" t="s">
        <v>26</v>
      </c>
      <c r="M1254" t="s">
        <v>27</v>
      </c>
      <c r="N1254" t="s">
        <v>20</v>
      </c>
      <c r="O1254" t="s">
        <v>28</v>
      </c>
      <c r="P1254" t="s">
        <v>28</v>
      </c>
    </row>
    <row r="1255" spans="1:16" x14ac:dyDescent="0.3">
      <c r="A1255" t="s">
        <v>5461</v>
      </c>
      <c r="B1255" t="s">
        <v>330</v>
      </c>
      <c r="C1255" t="s">
        <v>331</v>
      </c>
      <c r="D1255" t="s">
        <v>2006</v>
      </c>
      <c r="E1255" t="s">
        <v>49</v>
      </c>
      <c r="F1255" t="s">
        <v>50</v>
      </c>
      <c r="G1255" t="s">
        <v>1441</v>
      </c>
      <c r="H1255" t="s">
        <v>5462</v>
      </c>
      <c r="I1255" t="s">
        <v>19</v>
      </c>
      <c r="J1255" t="s">
        <v>20</v>
      </c>
      <c r="K1255" t="s">
        <v>25</v>
      </c>
      <c r="L1255" t="s">
        <v>26</v>
      </c>
      <c r="M1255" t="s">
        <v>27</v>
      </c>
      <c r="N1255" t="s">
        <v>20</v>
      </c>
      <c r="O1255" t="s">
        <v>28</v>
      </c>
      <c r="P1255" t="s">
        <v>28</v>
      </c>
    </row>
    <row r="1256" spans="1:16" x14ac:dyDescent="0.3">
      <c r="A1256" t="s">
        <v>5463</v>
      </c>
      <c r="B1256" t="s">
        <v>334</v>
      </c>
      <c r="C1256" t="s">
        <v>335</v>
      </c>
      <c r="D1256" t="s">
        <v>1856</v>
      </c>
      <c r="E1256" t="s">
        <v>49</v>
      </c>
      <c r="F1256" t="s">
        <v>51</v>
      </c>
      <c r="G1256" t="s">
        <v>5464</v>
      </c>
      <c r="H1256" t="s">
        <v>1327</v>
      </c>
      <c r="I1256" t="s">
        <v>19</v>
      </c>
      <c r="J1256" t="s">
        <v>5465</v>
      </c>
      <c r="K1256" t="s">
        <v>32</v>
      </c>
      <c r="L1256" t="s">
        <v>26</v>
      </c>
      <c r="M1256" t="s">
        <v>53</v>
      </c>
      <c r="N1256" t="s">
        <v>20</v>
      </c>
      <c r="O1256" t="s">
        <v>28</v>
      </c>
      <c r="P1256" t="s">
        <v>28</v>
      </c>
    </row>
    <row r="1257" spans="1:16" x14ac:dyDescent="0.3">
      <c r="A1257" t="s">
        <v>5466</v>
      </c>
      <c r="B1257" t="s">
        <v>334</v>
      </c>
      <c r="C1257" t="s">
        <v>335</v>
      </c>
      <c r="D1257" t="s">
        <v>5466</v>
      </c>
      <c r="E1257" t="s">
        <v>18</v>
      </c>
      <c r="F1257" t="s">
        <v>18</v>
      </c>
      <c r="G1257" t="s">
        <v>5467</v>
      </c>
      <c r="H1257" t="s">
        <v>5468</v>
      </c>
      <c r="I1257" t="s">
        <v>19</v>
      </c>
      <c r="J1257" t="s">
        <v>20</v>
      </c>
      <c r="K1257" t="s">
        <v>21</v>
      </c>
      <c r="L1257" t="s">
        <v>22</v>
      </c>
      <c r="M1257" t="s">
        <v>5469</v>
      </c>
      <c r="N1257" t="s">
        <v>20</v>
      </c>
      <c r="O1257" t="s">
        <v>5470</v>
      </c>
      <c r="P1257" t="s">
        <v>5470</v>
      </c>
    </row>
    <row r="1258" spans="1:16" x14ac:dyDescent="0.3">
      <c r="A1258" t="s">
        <v>5471</v>
      </c>
      <c r="B1258" t="s">
        <v>334</v>
      </c>
      <c r="C1258" t="s">
        <v>335</v>
      </c>
      <c r="D1258" t="s">
        <v>1864</v>
      </c>
      <c r="E1258" t="s">
        <v>49</v>
      </c>
      <c r="F1258" t="s">
        <v>50</v>
      </c>
      <c r="G1258" t="s">
        <v>5472</v>
      </c>
      <c r="H1258" t="s">
        <v>490</v>
      </c>
      <c r="I1258" t="s">
        <v>19</v>
      </c>
      <c r="J1258" t="s">
        <v>5473</v>
      </c>
      <c r="K1258" t="s">
        <v>32</v>
      </c>
      <c r="L1258" t="s">
        <v>26</v>
      </c>
      <c r="M1258" t="s">
        <v>27</v>
      </c>
      <c r="N1258" t="s">
        <v>20</v>
      </c>
      <c r="O1258" t="s">
        <v>28</v>
      </c>
      <c r="P1258" t="s">
        <v>28</v>
      </c>
    </row>
    <row r="1259" spans="1:16" x14ac:dyDescent="0.3">
      <c r="A1259" t="s">
        <v>5474</v>
      </c>
      <c r="B1259" t="s">
        <v>334</v>
      </c>
      <c r="C1259" t="s">
        <v>335</v>
      </c>
      <c r="D1259" t="s">
        <v>5474</v>
      </c>
      <c r="E1259" t="s">
        <v>18</v>
      </c>
      <c r="F1259" t="s">
        <v>18</v>
      </c>
      <c r="G1259" t="s">
        <v>5475</v>
      </c>
      <c r="H1259" t="s">
        <v>5476</v>
      </c>
      <c r="I1259" t="s">
        <v>19</v>
      </c>
      <c r="J1259" t="s">
        <v>20</v>
      </c>
      <c r="K1259" t="s">
        <v>21</v>
      </c>
      <c r="L1259" t="s">
        <v>22</v>
      </c>
      <c r="M1259" t="s">
        <v>5477</v>
      </c>
      <c r="N1259" t="s">
        <v>20</v>
      </c>
      <c r="O1259" t="s">
        <v>336</v>
      </c>
      <c r="P1259" t="s">
        <v>336</v>
      </c>
    </row>
    <row r="1260" spans="1:16" x14ac:dyDescent="0.3">
      <c r="A1260" t="s">
        <v>5478</v>
      </c>
      <c r="B1260" t="s">
        <v>334</v>
      </c>
      <c r="C1260" t="s">
        <v>335</v>
      </c>
      <c r="D1260" t="s">
        <v>1871</v>
      </c>
      <c r="E1260" t="s">
        <v>49</v>
      </c>
      <c r="F1260" t="s">
        <v>50</v>
      </c>
      <c r="G1260" t="s">
        <v>560</v>
      </c>
      <c r="H1260" t="s">
        <v>5479</v>
      </c>
      <c r="I1260" t="s">
        <v>19</v>
      </c>
      <c r="J1260" t="s">
        <v>5480</v>
      </c>
      <c r="K1260" t="s">
        <v>32</v>
      </c>
      <c r="L1260" t="s">
        <v>26</v>
      </c>
      <c r="M1260" t="s">
        <v>27</v>
      </c>
      <c r="N1260" t="s">
        <v>20</v>
      </c>
      <c r="O1260" t="s">
        <v>28</v>
      </c>
      <c r="P1260" t="s">
        <v>28</v>
      </c>
    </row>
    <row r="1261" spans="1:16" x14ac:dyDescent="0.3">
      <c r="A1261" t="s">
        <v>5481</v>
      </c>
      <c r="B1261" t="s">
        <v>334</v>
      </c>
      <c r="C1261" t="s">
        <v>335</v>
      </c>
      <c r="D1261" t="s">
        <v>5481</v>
      </c>
      <c r="E1261" t="s">
        <v>18</v>
      </c>
      <c r="F1261" t="s">
        <v>18</v>
      </c>
      <c r="G1261" t="s">
        <v>5482</v>
      </c>
      <c r="H1261" t="s">
        <v>5483</v>
      </c>
      <c r="I1261" t="s">
        <v>19</v>
      </c>
      <c r="J1261" t="s">
        <v>20</v>
      </c>
      <c r="K1261" t="s">
        <v>21</v>
      </c>
      <c r="L1261" t="s">
        <v>22</v>
      </c>
      <c r="M1261" t="s">
        <v>5484</v>
      </c>
      <c r="N1261" t="s">
        <v>20</v>
      </c>
      <c r="O1261" t="s">
        <v>336</v>
      </c>
      <c r="P1261" t="s">
        <v>5470</v>
      </c>
    </row>
    <row r="1262" spans="1:16" x14ac:dyDescent="0.3">
      <c r="A1262" t="s">
        <v>5485</v>
      </c>
      <c r="B1262" t="s">
        <v>334</v>
      </c>
      <c r="C1262" t="s">
        <v>335</v>
      </c>
      <c r="D1262" t="s">
        <v>1880</v>
      </c>
      <c r="E1262" t="s">
        <v>49</v>
      </c>
      <c r="F1262" t="s">
        <v>50</v>
      </c>
      <c r="G1262" t="s">
        <v>5486</v>
      </c>
      <c r="H1262" t="s">
        <v>18</v>
      </c>
      <c r="I1262" t="s">
        <v>19</v>
      </c>
      <c r="J1262" t="s">
        <v>5487</v>
      </c>
      <c r="K1262" t="s">
        <v>32</v>
      </c>
      <c r="L1262" t="s">
        <v>26</v>
      </c>
      <c r="M1262" t="s">
        <v>20</v>
      </c>
      <c r="N1262" t="s">
        <v>20</v>
      </c>
      <c r="O1262" t="s">
        <v>28</v>
      </c>
      <c r="P1262" t="s">
        <v>21</v>
      </c>
    </row>
    <row r="1263" spans="1:16" x14ac:dyDescent="0.3">
      <c r="A1263" t="s">
        <v>5488</v>
      </c>
      <c r="B1263" t="s">
        <v>334</v>
      </c>
      <c r="C1263" t="s">
        <v>335</v>
      </c>
      <c r="D1263" t="s">
        <v>5488</v>
      </c>
      <c r="E1263" t="s">
        <v>18</v>
      </c>
      <c r="F1263" t="s">
        <v>18</v>
      </c>
      <c r="G1263" t="s">
        <v>5489</v>
      </c>
      <c r="H1263" t="s">
        <v>5490</v>
      </c>
      <c r="I1263" t="s">
        <v>19</v>
      </c>
      <c r="J1263" t="s">
        <v>20</v>
      </c>
      <c r="K1263" t="s">
        <v>21</v>
      </c>
      <c r="L1263" t="s">
        <v>22</v>
      </c>
      <c r="M1263" t="s">
        <v>5491</v>
      </c>
      <c r="N1263" t="s">
        <v>20</v>
      </c>
      <c r="O1263" t="s">
        <v>336</v>
      </c>
      <c r="P1263" t="s">
        <v>336</v>
      </c>
    </row>
    <row r="1264" spans="1:16" x14ac:dyDescent="0.3">
      <c r="A1264" t="s">
        <v>5492</v>
      </c>
      <c r="B1264" t="s">
        <v>334</v>
      </c>
      <c r="C1264" t="s">
        <v>335</v>
      </c>
      <c r="D1264" t="s">
        <v>1890</v>
      </c>
      <c r="E1264" t="s">
        <v>49</v>
      </c>
      <c r="F1264" t="s">
        <v>50</v>
      </c>
      <c r="G1264" t="s">
        <v>1233</v>
      </c>
      <c r="H1264" t="s">
        <v>1106</v>
      </c>
      <c r="I1264" t="s">
        <v>19</v>
      </c>
      <c r="J1264" t="s">
        <v>1235</v>
      </c>
      <c r="K1264" t="s">
        <v>32</v>
      </c>
      <c r="L1264" t="s">
        <v>26</v>
      </c>
      <c r="M1264" t="s">
        <v>27</v>
      </c>
      <c r="N1264" t="s">
        <v>20</v>
      </c>
      <c r="O1264" t="s">
        <v>28</v>
      </c>
      <c r="P1264" t="s">
        <v>28</v>
      </c>
    </row>
    <row r="1265" spans="1:16" x14ac:dyDescent="0.3">
      <c r="A1265" t="s">
        <v>5493</v>
      </c>
      <c r="B1265" t="s">
        <v>334</v>
      </c>
      <c r="C1265" t="s">
        <v>335</v>
      </c>
      <c r="D1265" t="s">
        <v>5493</v>
      </c>
      <c r="E1265" t="s">
        <v>18</v>
      </c>
      <c r="F1265" t="s">
        <v>18</v>
      </c>
      <c r="G1265" t="s">
        <v>5494</v>
      </c>
      <c r="I1265" t="s">
        <v>19</v>
      </c>
      <c r="J1265" t="s">
        <v>20</v>
      </c>
      <c r="K1265" t="s">
        <v>21</v>
      </c>
      <c r="L1265" t="s">
        <v>22</v>
      </c>
      <c r="M1265" t="s">
        <v>20</v>
      </c>
      <c r="N1265" t="s">
        <v>20</v>
      </c>
      <c r="O1265" t="s">
        <v>336</v>
      </c>
    </row>
    <row r="1266" spans="1:16" x14ac:dyDescent="0.3">
      <c r="A1266" t="s">
        <v>5495</v>
      </c>
      <c r="B1266" t="s">
        <v>334</v>
      </c>
      <c r="C1266" t="s">
        <v>335</v>
      </c>
      <c r="D1266" t="s">
        <v>1900</v>
      </c>
      <c r="E1266" t="s">
        <v>49</v>
      </c>
      <c r="F1266" t="s">
        <v>51</v>
      </c>
      <c r="G1266" t="s">
        <v>1456</v>
      </c>
      <c r="H1266" t="s">
        <v>5496</v>
      </c>
      <c r="I1266" t="s">
        <v>19</v>
      </c>
      <c r="J1266" t="s">
        <v>5497</v>
      </c>
      <c r="K1266" t="s">
        <v>32</v>
      </c>
      <c r="L1266" t="s">
        <v>26</v>
      </c>
      <c r="M1266" t="s">
        <v>53</v>
      </c>
      <c r="N1266" t="s">
        <v>20</v>
      </c>
      <c r="O1266" t="s">
        <v>28</v>
      </c>
      <c r="P1266" t="s">
        <v>28</v>
      </c>
    </row>
    <row r="1267" spans="1:16" x14ac:dyDescent="0.3">
      <c r="A1267" t="s">
        <v>5498</v>
      </c>
      <c r="B1267" t="s">
        <v>334</v>
      </c>
      <c r="C1267" t="s">
        <v>335</v>
      </c>
      <c r="D1267" t="s">
        <v>5498</v>
      </c>
      <c r="E1267" t="s">
        <v>18</v>
      </c>
      <c r="F1267" t="s">
        <v>18</v>
      </c>
      <c r="G1267" t="s">
        <v>5499</v>
      </c>
      <c r="I1267" t="s">
        <v>19</v>
      </c>
      <c r="J1267" t="s">
        <v>20</v>
      </c>
      <c r="K1267" t="s">
        <v>21</v>
      </c>
      <c r="L1267" t="s">
        <v>22</v>
      </c>
      <c r="M1267" t="s">
        <v>20</v>
      </c>
      <c r="N1267" t="s">
        <v>20</v>
      </c>
      <c r="O1267" t="s">
        <v>336</v>
      </c>
    </row>
    <row r="1268" spans="1:16" x14ac:dyDescent="0.3">
      <c r="A1268" t="s">
        <v>5500</v>
      </c>
      <c r="B1268" t="s">
        <v>334</v>
      </c>
      <c r="C1268" t="s">
        <v>335</v>
      </c>
      <c r="D1268" t="s">
        <v>1909</v>
      </c>
      <c r="E1268" t="s">
        <v>49</v>
      </c>
      <c r="F1268" t="s">
        <v>50</v>
      </c>
      <c r="G1268" t="s">
        <v>5501</v>
      </c>
      <c r="H1268" t="s">
        <v>1466</v>
      </c>
      <c r="I1268" t="s">
        <v>19</v>
      </c>
      <c r="J1268" t="s">
        <v>5502</v>
      </c>
      <c r="K1268" t="s">
        <v>32</v>
      </c>
      <c r="L1268" t="s">
        <v>26</v>
      </c>
      <c r="M1268" t="s">
        <v>27</v>
      </c>
      <c r="N1268" t="s">
        <v>20</v>
      </c>
      <c r="O1268" t="s">
        <v>28</v>
      </c>
      <c r="P1268" t="s">
        <v>28</v>
      </c>
    </row>
    <row r="1269" spans="1:16" x14ac:dyDescent="0.3">
      <c r="A1269" t="s">
        <v>5503</v>
      </c>
      <c r="B1269" t="s">
        <v>334</v>
      </c>
      <c r="C1269" t="s">
        <v>335</v>
      </c>
      <c r="D1269" t="s">
        <v>5503</v>
      </c>
      <c r="E1269" t="s">
        <v>18</v>
      </c>
      <c r="F1269" t="s">
        <v>18</v>
      </c>
      <c r="G1269" t="s">
        <v>5504</v>
      </c>
      <c r="I1269" t="s">
        <v>19</v>
      </c>
      <c r="J1269" t="s">
        <v>20</v>
      </c>
      <c r="K1269" t="s">
        <v>21</v>
      </c>
      <c r="L1269" t="s">
        <v>22</v>
      </c>
      <c r="M1269" t="s">
        <v>20</v>
      </c>
      <c r="N1269" t="s">
        <v>20</v>
      </c>
      <c r="O1269" t="s">
        <v>336</v>
      </c>
    </row>
    <row r="1270" spans="1:16" x14ac:dyDescent="0.3">
      <c r="A1270" t="s">
        <v>5505</v>
      </c>
      <c r="B1270" t="s">
        <v>334</v>
      </c>
      <c r="C1270" t="s">
        <v>335</v>
      </c>
      <c r="D1270" t="s">
        <v>2085</v>
      </c>
      <c r="E1270" t="s">
        <v>49</v>
      </c>
      <c r="F1270" t="s">
        <v>50</v>
      </c>
      <c r="G1270" t="s">
        <v>2896</v>
      </c>
      <c r="H1270" t="s">
        <v>18</v>
      </c>
      <c r="I1270" t="s">
        <v>19</v>
      </c>
      <c r="J1270" t="s">
        <v>5506</v>
      </c>
      <c r="K1270" t="s">
        <v>32</v>
      </c>
      <c r="L1270" t="s">
        <v>26</v>
      </c>
      <c r="M1270" t="s">
        <v>20</v>
      </c>
      <c r="N1270" t="s">
        <v>20</v>
      </c>
      <c r="O1270" t="s">
        <v>28</v>
      </c>
      <c r="P1270" t="s">
        <v>21</v>
      </c>
    </row>
    <row r="1271" spans="1:16" x14ac:dyDescent="0.3">
      <c r="A1271" t="s">
        <v>5507</v>
      </c>
      <c r="B1271" t="s">
        <v>334</v>
      </c>
      <c r="C1271" t="s">
        <v>335</v>
      </c>
      <c r="D1271" t="s">
        <v>5507</v>
      </c>
      <c r="E1271" t="s">
        <v>18</v>
      </c>
      <c r="F1271" t="s">
        <v>18</v>
      </c>
      <c r="G1271" t="s">
        <v>5508</v>
      </c>
      <c r="H1271" t="s">
        <v>5509</v>
      </c>
      <c r="I1271" t="s">
        <v>19</v>
      </c>
      <c r="J1271" t="s">
        <v>20</v>
      </c>
      <c r="K1271" t="s">
        <v>21</v>
      </c>
      <c r="L1271" t="s">
        <v>22</v>
      </c>
      <c r="M1271" t="s">
        <v>5510</v>
      </c>
      <c r="N1271" t="s">
        <v>20</v>
      </c>
      <c r="O1271" t="s">
        <v>336</v>
      </c>
      <c r="P1271" t="s">
        <v>336</v>
      </c>
    </row>
    <row r="1272" spans="1:16" x14ac:dyDescent="0.3">
      <c r="A1272" t="s">
        <v>5511</v>
      </c>
      <c r="B1272" t="s">
        <v>334</v>
      </c>
      <c r="C1272" t="s">
        <v>335</v>
      </c>
      <c r="D1272" t="s">
        <v>2024</v>
      </c>
      <c r="E1272" t="s">
        <v>49</v>
      </c>
      <c r="F1272" t="s">
        <v>50</v>
      </c>
      <c r="G1272" t="s">
        <v>1528</v>
      </c>
      <c r="H1272" t="s">
        <v>3241</v>
      </c>
      <c r="I1272" t="s">
        <v>19</v>
      </c>
      <c r="J1272" t="s">
        <v>5512</v>
      </c>
      <c r="K1272" t="s">
        <v>32</v>
      </c>
      <c r="L1272" t="s">
        <v>26</v>
      </c>
      <c r="M1272" t="s">
        <v>27</v>
      </c>
      <c r="N1272" t="s">
        <v>20</v>
      </c>
      <c r="O1272" t="s">
        <v>28</v>
      </c>
      <c r="P1272" t="s">
        <v>28</v>
      </c>
    </row>
    <row r="1273" spans="1:16" x14ac:dyDescent="0.3">
      <c r="A1273" t="s">
        <v>5513</v>
      </c>
      <c r="B1273" t="s">
        <v>334</v>
      </c>
      <c r="C1273" t="s">
        <v>335</v>
      </c>
      <c r="D1273" t="s">
        <v>2099</v>
      </c>
      <c r="E1273" t="s">
        <v>49</v>
      </c>
      <c r="F1273" t="s">
        <v>50</v>
      </c>
      <c r="G1273" t="s">
        <v>5514</v>
      </c>
      <c r="H1273" t="s">
        <v>5515</v>
      </c>
      <c r="I1273" t="s">
        <v>19</v>
      </c>
      <c r="J1273" t="s">
        <v>5516</v>
      </c>
      <c r="K1273" t="s">
        <v>32</v>
      </c>
      <c r="L1273" t="s">
        <v>26</v>
      </c>
      <c r="M1273" t="s">
        <v>27</v>
      </c>
      <c r="N1273" t="s">
        <v>20</v>
      </c>
      <c r="O1273" t="s">
        <v>28</v>
      </c>
      <c r="P1273" t="s">
        <v>28</v>
      </c>
    </row>
    <row r="1274" spans="1:16" x14ac:dyDescent="0.3">
      <c r="A1274" t="s">
        <v>5517</v>
      </c>
      <c r="B1274" t="s">
        <v>334</v>
      </c>
      <c r="C1274" t="s">
        <v>335</v>
      </c>
      <c r="D1274" t="s">
        <v>1993</v>
      </c>
      <c r="E1274" t="s">
        <v>49</v>
      </c>
      <c r="F1274" t="s">
        <v>50</v>
      </c>
      <c r="G1274" t="s">
        <v>1125</v>
      </c>
      <c r="H1274" t="s">
        <v>5518</v>
      </c>
      <c r="I1274" t="s">
        <v>19</v>
      </c>
      <c r="J1274" t="s">
        <v>5519</v>
      </c>
      <c r="K1274" t="s">
        <v>32</v>
      </c>
      <c r="L1274" t="s">
        <v>26</v>
      </c>
      <c r="M1274" t="s">
        <v>27</v>
      </c>
      <c r="N1274" t="s">
        <v>20</v>
      </c>
      <c r="O1274" t="s">
        <v>28</v>
      </c>
      <c r="P1274" t="s">
        <v>28</v>
      </c>
    </row>
    <row r="1275" spans="1:16" x14ac:dyDescent="0.3">
      <c r="A1275" t="s">
        <v>5520</v>
      </c>
      <c r="B1275" t="s">
        <v>334</v>
      </c>
      <c r="C1275" t="s">
        <v>335</v>
      </c>
      <c r="D1275" t="s">
        <v>5520</v>
      </c>
      <c r="E1275" t="s">
        <v>18</v>
      </c>
      <c r="F1275" t="s">
        <v>18</v>
      </c>
      <c r="G1275" t="s">
        <v>5521</v>
      </c>
      <c r="I1275" t="s">
        <v>19</v>
      </c>
      <c r="J1275" t="s">
        <v>20</v>
      </c>
      <c r="K1275" t="s">
        <v>21</v>
      </c>
      <c r="L1275" t="s">
        <v>22</v>
      </c>
      <c r="M1275" t="s">
        <v>20</v>
      </c>
      <c r="N1275" t="s">
        <v>20</v>
      </c>
      <c r="O1275" t="s">
        <v>336</v>
      </c>
    </row>
    <row r="1276" spans="1:16" x14ac:dyDescent="0.3">
      <c r="A1276" t="s">
        <v>5522</v>
      </c>
      <c r="B1276" t="s">
        <v>334</v>
      </c>
      <c r="C1276" t="s">
        <v>335</v>
      </c>
      <c r="D1276" t="s">
        <v>2000</v>
      </c>
      <c r="E1276" t="s">
        <v>49</v>
      </c>
      <c r="F1276" t="s">
        <v>51</v>
      </c>
      <c r="G1276" t="s">
        <v>1777</v>
      </c>
      <c r="H1276" t="s">
        <v>898</v>
      </c>
      <c r="I1276" t="s">
        <v>19</v>
      </c>
      <c r="J1276" t="s">
        <v>1550</v>
      </c>
      <c r="K1276" t="s">
        <v>32</v>
      </c>
      <c r="L1276" t="s">
        <v>26</v>
      </c>
      <c r="M1276" t="s">
        <v>53</v>
      </c>
      <c r="N1276" t="s">
        <v>20</v>
      </c>
      <c r="O1276" t="s">
        <v>28</v>
      </c>
      <c r="P1276" t="s">
        <v>28</v>
      </c>
    </row>
    <row r="1277" spans="1:16" x14ac:dyDescent="0.3">
      <c r="A1277" t="s">
        <v>5523</v>
      </c>
      <c r="B1277" t="s">
        <v>334</v>
      </c>
      <c r="C1277" t="s">
        <v>335</v>
      </c>
      <c r="D1277" t="s">
        <v>5523</v>
      </c>
      <c r="E1277" t="s">
        <v>18</v>
      </c>
      <c r="F1277" t="s">
        <v>18</v>
      </c>
      <c r="G1277" t="s">
        <v>5524</v>
      </c>
      <c r="I1277" t="s">
        <v>19</v>
      </c>
      <c r="J1277" t="s">
        <v>20</v>
      </c>
      <c r="K1277" t="s">
        <v>21</v>
      </c>
      <c r="L1277" t="s">
        <v>22</v>
      </c>
      <c r="M1277" t="s">
        <v>20</v>
      </c>
      <c r="N1277" t="s">
        <v>20</v>
      </c>
      <c r="O1277" t="s">
        <v>336</v>
      </c>
    </row>
    <row r="1278" spans="1:16" x14ac:dyDescent="0.3">
      <c r="A1278" t="s">
        <v>5525</v>
      </c>
      <c r="B1278" t="s">
        <v>338</v>
      </c>
      <c r="C1278" t="s">
        <v>339</v>
      </c>
      <c r="D1278" t="s">
        <v>1856</v>
      </c>
      <c r="E1278" t="s">
        <v>23</v>
      </c>
      <c r="F1278" t="s">
        <v>24</v>
      </c>
      <c r="G1278" t="s">
        <v>5526</v>
      </c>
      <c r="H1278" t="s">
        <v>1336</v>
      </c>
      <c r="I1278" t="s">
        <v>19</v>
      </c>
      <c r="J1278" t="s">
        <v>20</v>
      </c>
      <c r="K1278" t="s">
        <v>25</v>
      </c>
      <c r="L1278" t="s">
        <v>26</v>
      </c>
      <c r="M1278" t="s">
        <v>27</v>
      </c>
      <c r="N1278" t="s">
        <v>20</v>
      </c>
      <c r="O1278" t="s">
        <v>43</v>
      </c>
      <c r="P1278" t="s">
        <v>43</v>
      </c>
    </row>
    <row r="1279" spans="1:16" x14ac:dyDescent="0.3">
      <c r="A1279" t="s">
        <v>5527</v>
      </c>
      <c r="B1279" t="s">
        <v>338</v>
      </c>
      <c r="C1279" t="s">
        <v>339</v>
      </c>
      <c r="D1279" t="s">
        <v>2013</v>
      </c>
      <c r="E1279" t="s">
        <v>23</v>
      </c>
      <c r="F1279" t="s">
        <v>24</v>
      </c>
      <c r="G1279" t="s">
        <v>5528</v>
      </c>
      <c r="H1279" t="s">
        <v>5529</v>
      </c>
      <c r="I1279" t="s">
        <v>19</v>
      </c>
      <c r="J1279" t="s">
        <v>20</v>
      </c>
      <c r="K1279" t="s">
        <v>25</v>
      </c>
      <c r="L1279" t="s">
        <v>26</v>
      </c>
      <c r="M1279" t="s">
        <v>27</v>
      </c>
      <c r="N1279" t="s">
        <v>20</v>
      </c>
      <c r="O1279" t="s">
        <v>43</v>
      </c>
      <c r="P1279" t="s">
        <v>43</v>
      </c>
    </row>
    <row r="1280" spans="1:16" x14ac:dyDescent="0.3">
      <c r="A1280" t="s">
        <v>5530</v>
      </c>
      <c r="B1280" t="s">
        <v>338</v>
      </c>
      <c r="C1280" t="s">
        <v>339</v>
      </c>
      <c r="D1280" t="s">
        <v>1864</v>
      </c>
      <c r="E1280" t="s">
        <v>23</v>
      </c>
      <c r="F1280" t="s">
        <v>24</v>
      </c>
      <c r="G1280" t="s">
        <v>5531</v>
      </c>
      <c r="H1280" t="s">
        <v>5532</v>
      </c>
      <c r="I1280" t="s">
        <v>19</v>
      </c>
      <c r="J1280" t="s">
        <v>20</v>
      </c>
      <c r="K1280" t="s">
        <v>25</v>
      </c>
      <c r="L1280" t="s">
        <v>26</v>
      </c>
      <c r="M1280" t="s">
        <v>27</v>
      </c>
      <c r="N1280" t="s">
        <v>20</v>
      </c>
      <c r="O1280" t="s">
        <v>43</v>
      </c>
      <c r="P1280" t="s">
        <v>43</v>
      </c>
    </row>
    <row r="1281" spans="1:16" x14ac:dyDescent="0.3">
      <c r="A1281" t="s">
        <v>5533</v>
      </c>
      <c r="B1281" t="s">
        <v>338</v>
      </c>
      <c r="C1281" t="s">
        <v>339</v>
      </c>
      <c r="D1281" t="s">
        <v>5533</v>
      </c>
      <c r="E1281" t="s">
        <v>18</v>
      </c>
      <c r="F1281" t="s">
        <v>18</v>
      </c>
      <c r="G1281" t="s">
        <v>5534</v>
      </c>
      <c r="I1281" t="s">
        <v>19</v>
      </c>
      <c r="J1281" t="s">
        <v>20</v>
      </c>
      <c r="K1281" t="s">
        <v>21</v>
      </c>
      <c r="L1281" t="s">
        <v>22</v>
      </c>
      <c r="M1281" t="s">
        <v>20</v>
      </c>
      <c r="N1281" t="s">
        <v>20</v>
      </c>
      <c r="O1281" t="s">
        <v>5535</v>
      </c>
    </row>
    <row r="1282" spans="1:16" x14ac:dyDescent="0.3">
      <c r="A1282" t="s">
        <v>5536</v>
      </c>
      <c r="B1282" t="s">
        <v>338</v>
      </c>
      <c r="C1282" t="s">
        <v>339</v>
      </c>
      <c r="D1282" t="s">
        <v>5536</v>
      </c>
      <c r="E1282" t="s">
        <v>18</v>
      </c>
      <c r="F1282" t="s">
        <v>18</v>
      </c>
      <c r="G1282" t="s">
        <v>5537</v>
      </c>
      <c r="H1282" t="s">
        <v>5538</v>
      </c>
      <c r="I1282" t="s">
        <v>19</v>
      </c>
      <c r="J1282" t="s">
        <v>20</v>
      </c>
      <c r="K1282" t="s">
        <v>21</v>
      </c>
      <c r="L1282" t="s">
        <v>22</v>
      </c>
      <c r="M1282" t="s">
        <v>5539</v>
      </c>
      <c r="N1282" t="s">
        <v>20</v>
      </c>
      <c r="O1282" t="s">
        <v>5535</v>
      </c>
      <c r="P1282" t="s">
        <v>5535</v>
      </c>
    </row>
    <row r="1283" spans="1:16" x14ac:dyDescent="0.3">
      <c r="A1283" t="s">
        <v>5540</v>
      </c>
      <c r="B1283" t="s">
        <v>338</v>
      </c>
      <c r="C1283" t="s">
        <v>339</v>
      </c>
      <c r="D1283" t="s">
        <v>1936</v>
      </c>
      <c r="E1283" t="s">
        <v>23</v>
      </c>
      <c r="F1283" t="s">
        <v>24</v>
      </c>
      <c r="G1283" t="s">
        <v>5541</v>
      </c>
      <c r="H1283" t="s">
        <v>1186</v>
      </c>
      <c r="I1283" t="s">
        <v>19</v>
      </c>
      <c r="J1283" t="s">
        <v>20</v>
      </c>
      <c r="K1283" t="s">
        <v>25</v>
      </c>
      <c r="L1283" t="s">
        <v>26</v>
      </c>
      <c r="M1283" t="s">
        <v>27</v>
      </c>
      <c r="N1283" t="s">
        <v>20</v>
      </c>
      <c r="O1283" t="s">
        <v>43</v>
      </c>
      <c r="P1283" t="s">
        <v>43</v>
      </c>
    </row>
    <row r="1284" spans="1:16" x14ac:dyDescent="0.3">
      <c r="A1284" t="s">
        <v>5542</v>
      </c>
      <c r="B1284" t="s">
        <v>338</v>
      </c>
      <c r="C1284" t="s">
        <v>339</v>
      </c>
      <c r="D1284" t="s">
        <v>5542</v>
      </c>
      <c r="E1284" t="s">
        <v>18</v>
      </c>
      <c r="F1284" t="s">
        <v>18</v>
      </c>
      <c r="G1284" t="s">
        <v>5543</v>
      </c>
      <c r="H1284" t="s">
        <v>5544</v>
      </c>
      <c r="I1284" t="s">
        <v>19</v>
      </c>
      <c r="J1284" t="s">
        <v>20</v>
      </c>
      <c r="K1284" t="s">
        <v>21</v>
      </c>
      <c r="L1284" t="s">
        <v>22</v>
      </c>
      <c r="M1284" t="s">
        <v>5545</v>
      </c>
      <c r="N1284" t="s">
        <v>20</v>
      </c>
      <c r="O1284" t="s">
        <v>5535</v>
      </c>
      <c r="P1284" t="s">
        <v>5546</v>
      </c>
    </row>
    <row r="1285" spans="1:16" x14ac:dyDescent="0.3">
      <c r="A1285" t="s">
        <v>5547</v>
      </c>
      <c r="B1285" t="s">
        <v>338</v>
      </c>
      <c r="C1285" t="s">
        <v>339</v>
      </c>
      <c r="D1285" t="s">
        <v>1943</v>
      </c>
      <c r="E1285" t="s">
        <v>23</v>
      </c>
      <c r="F1285" t="s">
        <v>24</v>
      </c>
      <c r="G1285" t="s">
        <v>5548</v>
      </c>
      <c r="H1285" t="s">
        <v>931</v>
      </c>
      <c r="I1285" t="s">
        <v>19</v>
      </c>
      <c r="J1285" t="s">
        <v>20</v>
      </c>
      <c r="K1285" t="s">
        <v>25</v>
      </c>
      <c r="L1285" t="s">
        <v>26</v>
      </c>
      <c r="M1285" t="s">
        <v>27</v>
      </c>
      <c r="N1285" t="s">
        <v>20</v>
      </c>
      <c r="O1285" t="s">
        <v>43</v>
      </c>
      <c r="P1285" t="s">
        <v>43</v>
      </c>
    </row>
    <row r="1286" spans="1:16" x14ac:dyDescent="0.3">
      <c r="A1286" t="s">
        <v>5549</v>
      </c>
      <c r="B1286" t="s">
        <v>338</v>
      </c>
      <c r="C1286" t="s">
        <v>339</v>
      </c>
      <c r="D1286" t="s">
        <v>1890</v>
      </c>
      <c r="E1286" t="s">
        <v>23</v>
      </c>
      <c r="F1286" t="s">
        <v>24</v>
      </c>
      <c r="G1286" t="s">
        <v>5550</v>
      </c>
      <c r="H1286" t="s">
        <v>954</v>
      </c>
      <c r="I1286" t="s">
        <v>19</v>
      </c>
      <c r="J1286" t="s">
        <v>5551</v>
      </c>
      <c r="K1286" t="s">
        <v>32</v>
      </c>
      <c r="L1286" t="s">
        <v>26</v>
      </c>
      <c r="M1286" t="s">
        <v>27</v>
      </c>
      <c r="N1286" t="s">
        <v>20</v>
      </c>
      <c r="O1286" t="s">
        <v>43</v>
      </c>
      <c r="P1286" t="s">
        <v>43</v>
      </c>
    </row>
    <row r="1287" spans="1:16" x14ac:dyDescent="0.3">
      <c r="A1287" t="s">
        <v>5552</v>
      </c>
      <c r="B1287" t="s">
        <v>338</v>
      </c>
      <c r="C1287" t="s">
        <v>339</v>
      </c>
      <c r="D1287" t="s">
        <v>1952</v>
      </c>
      <c r="E1287" t="s">
        <v>23</v>
      </c>
      <c r="F1287" t="s">
        <v>24</v>
      </c>
      <c r="G1287" t="s">
        <v>5553</v>
      </c>
      <c r="H1287" t="s">
        <v>1402</v>
      </c>
      <c r="I1287" t="s">
        <v>19</v>
      </c>
      <c r="J1287" t="s">
        <v>20</v>
      </c>
      <c r="K1287" t="s">
        <v>25</v>
      </c>
      <c r="L1287" t="s">
        <v>26</v>
      </c>
      <c r="M1287" t="s">
        <v>27</v>
      </c>
      <c r="N1287" t="s">
        <v>20</v>
      </c>
      <c r="O1287" t="s">
        <v>43</v>
      </c>
      <c r="P1287" t="s">
        <v>43</v>
      </c>
    </row>
    <row r="1288" spans="1:16" x14ac:dyDescent="0.3">
      <c r="A1288" t="s">
        <v>5554</v>
      </c>
      <c r="B1288" t="s">
        <v>338</v>
      </c>
      <c r="C1288" t="s">
        <v>339</v>
      </c>
      <c r="D1288" t="s">
        <v>5554</v>
      </c>
      <c r="E1288" t="s">
        <v>18</v>
      </c>
      <c r="F1288" t="s">
        <v>18</v>
      </c>
      <c r="G1288" t="s">
        <v>5555</v>
      </c>
      <c r="H1288" t="s">
        <v>5556</v>
      </c>
      <c r="I1288" t="s">
        <v>19</v>
      </c>
      <c r="J1288" t="s">
        <v>20</v>
      </c>
      <c r="K1288" t="s">
        <v>21</v>
      </c>
      <c r="L1288" t="s">
        <v>22</v>
      </c>
      <c r="M1288" t="s">
        <v>5557</v>
      </c>
      <c r="N1288" t="s">
        <v>20</v>
      </c>
      <c r="O1288" t="s">
        <v>5535</v>
      </c>
      <c r="P1288" t="s">
        <v>5535</v>
      </c>
    </row>
    <row r="1289" spans="1:16" x14ac:dyDescent="0.3">
      <c r="A1289" t="s">
        <v>5558</v>
      </c>
      <c r="B1289" t="s">
        <v>338</v>
      </c>
      <c r="C1289" t="s">
        <v>339</v>
      </c>
      <c r="D1289" t="s">
        <v>1960</v>
      </c>
      <c r="E1289" t="s">
        <v>23</v>
      </c>
      <c r="F1289" t="s">
        <v>24</v>
      </c>
      <c r="G1289" t="s">
        <v>981</v>
      </c>
      <c r="H1289" t="s">
        <v>5559</v>
      </c>
      <c r="I1289" t="s">
        <v>19</v>
      </c>
      <c r="J1289" t="s">
        <v>20</v>
      </c>
      <c r="K1289" t="s">
        <v>25</v>
      </c>
      <c r="L1289" t="s">
        <v>26</v>
      </c>
      <c r="M1289" t="s">
        <v>27</v>
      </c>
      <c r="N1289" t="s">
        <v>20</v>
      </c>
      <c r="O1289" t="s">
        <v>43</v>
      </c>
      <c r="P1289" t="s">
        <v>43</v>
      </c>
    </row>
    <row r="1290" spans="1:16" x14ac:dyDescent="0.3">
      <c r="A1290" t="s">
        <v>5560</v>
      </c>
      <c r="B1290" t="s">
        <v>338</v>
      </c>
      <c r="C1290" t="s">
        <v>339</v>
      </c>
      <c r="D1290" t="s">
        <v>5560</v>
      </c>
      <c r="E1290" t="s">
        <v>18</v>
      </c>
      <c r="F1290" t="s">
        <v>18</v>
      </c>
      <c r="G1290" t="s">
        <v>5561</v>
      </c>
      <c r="H1290" t="s">
        <v>5562</v>
      </c>
      <c r="I1290" t="s">
        <v>19</v>
      </c>
      <c r="J1290" t="s">
        <v>20</v>
      </c>
      <c r="K1290" t="s">
        <v>21</v>
      </c>
      <c r="L1290" t="s">
        <v>22</v>
      </c>
      <c r="M1290" t="s">
        <v>5563</v>
      </c>
      <c r="N1290" t="s">
        <v>20</v>
      </c>
      <c r="O1290" t="s">
        <v>5535</v>
      </c>
      <c r="P1290" t="s">
        <v>5535</v>
      </c>
    </row>
    <row r="1291" spans="1:16" x14ac:dyDescent="0.3">
      <c r="A1291" t="s">
        <v>5564</v>
      </c>
      <c r="B1291" t="s">
        <v>338</v>
      </c>
      <c r="C1291" t="s">
        <v>339</v>
      </c>
      <c r="D1291" t="s">
        <v>2082</v>
      </c>
      <c r="E1291" t="s">
        <v>23</v>
      </c>
      <c r="F1291" t="s">
        <v>24</v>
      </c>
      <c r="G1291" t="s">
        <v>5565</v>
      </c>
      <c r="H1291" t="s">
        <v>5566</v>
      </c>
      <c r="I1291" t="s">
        <v>19</v>
      </c>
      <c r="J1291" t="s">
        <v>20</v>
      </c>
      <c r="K1291" t="s">
        <v>25</v>
      </c>
      <c r="L1291" t="s">
        <v>26</v>
      </c>
      <c r="M1291" t="s">
        <v>27</v>
      </c>
      <c r="N1291" t="s">
        <v>20</v>
      </c>
      <c r="O1291" t="s">
        <v>43</v>
      </c>
      <c r="P1291" t="s">
        <v>43</v>
      </c>
    </row>
    <row r="1292" spans="1:16" x14ac:dyDescent="0.3">
      <c r="A1292" t="s">
        <v>5567</v>
      </c>
      <c r="B1292" t="s">
        <v>338</v>
      </c>
      <c r="C1292" t="s">
        <v>339</v>
      </c>
      <c r="D1292" t="s">
        <v>2085</v>
      </c>
      <c r="E1292" t="s">
        <v>23</v>
      </c>
      <c r="F1292" t="s">
        <v>24</v>
      </c>
      <c r="G1292" t="s">
        <v>290</v>
      </c>
      <c r="H1292" t="s">
        <v>5568</v>
      </c>
      <c r="I1292" t="s">
        <v>19</v>
      </c>
      <c r="J1292" t="s">
        <v>20</v>
      </c>
      <c r="K1292" t="s">
        <v>25</v>
      </c>
      <c r="L1292" t="s">
        <v>26</v>
      </c>
      <c r="M1292" t="s">
        <v>27</v>
      </c>
      <c r="N1292" t="s">
        <v>20</v>
      </c>
      <c r="O1292" t="s">
        <v>43</v>
      </c>
      <c r="P1292" t="s">
        <v>43</v>
      </c>
    </row>
    <row r="1293" spans="1:16" x14ac:dyDescent="0.3">
      <c r="A1293" t="s">
        <v>5569</v>
      </c>
      <c r="B1293" t="s">
        <v>338</v>
      </c>
      <c r="C1293" t="s">
        <v>339</v>
      </c>
      <c r="D1293" t="s">
        <v>5569</v>
      </c>
      <c r="E1293" t="s">
        <v>18</v>
      </c>
      <c r="F1293" t="s">
        <v>18</v>
      </c>
      <c r="G1293" t="s">
        <v>5570</v>
      </c>
      <c r="H1293" t="s">
        <v>5571</v>
      </c>
      <c r="I1293" t="s">
        <v>19</v>
      </c>
      <c r="J1293" t="s">
        <v>20</v>
      </c>
      <c r="K1293" t="s">
        <v>21</v>
      </c>
      <c r="L1293" t="s">
        <v>22</v>
      </c>
      <c r="M1293" t="s">
        <v>5572</v>
      </c>
      <c r="N1293" t="s">
        <v>20</v>
      </c>
      <c r="O1293" t="s">
        <v>5535</v>
      </c>
      <c r="P1293" t="s">
        <v>5535</v>
      </c>
    </row>
    <row r="1294" spans="1:16" x14ac:dyDescent="0.3">
      <c r="A1294" t="s">
        <v>5573</v>
      </c>
      <c r="B1294" t="s">
        <v>338</v>
      </c>
      <c r="C1294" t="s">
        <v>339</v>
      </c>
      <c r="D1294" t="s">
        <v>5573</v>
      </c>
      <c r="E1294" t="s">
        <v>18</v>
      </c>
      <c r="F1294" t="s">
        <v>18</v>
      </c>
      <c r="G1294" t="s">
        <v>5574</v>
      </c>
      <c r="H1294" t="s">
        <v>5575</v>
      </c>
      <c r="I1294" t="s">
        <v>19</v>
      </c>
      <c r="J1294" t="s">
        <v>20</v>
      </c>
      <c r="K1294" t="s">
        <v>21</v>
      </c>
      <c r="L1294" t="s">
        <v>22</v>
      </c>
      <c r="M1294" t="s">
        <v>5576</v>
      </c>
      <c r="N1294" t="s">
        <v>20</v>
      </c>
      <c r="O1294" t="s">
        <v>5535</v>
      </c>
      <c r="P1294" t="s">
        <v>5535</v>
      </c>
    </row>
    <row r="1295" spans="1:16" x14ac:dyDescent="0.3">
      <c r="A1295" t="s">
        <v>5577</v>
      </c>
      <c r="B1295" t="s">
        <v>338</v>
      </c>
      <c r="C1295" t="s">
        <v>339</v>
      </c>
      <c r="D1295" t="s">
        <v>2099</v>
      </c>
      <c r="E1295" t="s">
        <v>23</v>
      </c>
      <c r="F1295" t="s">
        <v>24</v>
      </c>
      <c r="G1295" t="s">
        <v>5578</v>
      </c>
      <c r="H1295" t="s">
        <v>5579</v>
      </c>
      <c r="I1295" t="s">
        <v>19</v>
      </c>
      <c r="J1295" t="s">
        <v>20</v>
      </c>
      <c r="K1295" t="s">
        <v>25</v>
      </c>
      <c r="L1295" t="s">
        <v>26</v>
      </c>
      <c r="M1295" t="s">
        <v>27</v>
      </c>
      <c r="N1295" t="s">
        <v>20</v>
      </c>
      <c r="O1295" t="s">
        <v>43</v>
      </c>
      <c r="P1295" t="s">
        <v>43</v>
      </c>
    </row>
    <row r="1296" spans="1:16" x14ac:dyDescent="0.3">
      <c r="A1296" t="s">
        <v>5580</v>
      </c>
      <c r="B1296" t="s">
        <v>338</v>
      </c>
      <c r="C1296" t="s">
        <v>339</v>
      </c>
      <c r="D1296" t="s">
        <v>1993</v>
      </c>
      <c r="E1296" t="s">
        <v>23</v>
      </c>
      <c r="F1296" t="s">
        <v>24</v>
      </c>
      <c r="G1296" t="s">
        <v>5581</v>
      </c>
      <c r="H1296" t="s">
        <v>5582</v>
      </c>
      <c r="I1296" t="s">
        <v>19</v>
      </c>
      <c r="J1296" t="s">
        <v>20</v>
      </c>
      <c r="K1296" t="s">
        <v>25</v>
      </c>
      <c r="L1296" t="s">
        <v>26</v>
      </c>
      <c r="M1296" t="s">
        <v>27</v>
      </c>
      <c r="N1296" t="s">
        <v>20</v>
      </c>
      <c r="O1296" t="s">
        <v>43</v>
      </c>
      <c r="P1296" t="s">
        <v>43</v>
      </c>
    </row>
    <row r="1297" spans="1:16" x14ac:dyDescent="0.3">
      <c r="A1297" t="s">
        <v>5583</v>
      </c>
      <c r="B1297" t="s">
        <v>338</v>
      </c>
      <c r="C1297" t="s">
        <v>339</v>
      </c>
      <c r="D1297" t="s">
        <v>1996</v>
      </c>
      <c r="E1297" t="s">
        <v>23</v>
      </c>
      <c r="F1297" t="s">
        <v>24</v>
      </c>
      <c r="G1297" t="s">
        <v>5584</v>
      </c>
      <c r="H1297" t="s">
        <v>724</v>
      </c>
      <c r="I1297" t="s">
        <v>19</v>
      </c>
      <c r="J1297" t="s">
        <v>20</v>
      </c>
      <c r="K1297" t="s">
        <v>25</v>
      </c>
      <c r="L1297" t="s">
        <v>26</v>
      </c>
      <c r="M1297" t="s">
        <v>27</v>
      </c>
      <c r="N1297" t="s">
        <v>20</v>
      </c>
      <c r="O1297" t="s">
        <v>43</v>
      </c>
      <c r="P1297" t="s">
        <v>43</v>
      </c>
    </row>
    <row r="1298" spans="1:16" x14ac:dyDescent="0.3">
      <c r="A1298" t="s">
        <v>5585</v>
      </c>
      <c r="B1298" t="s">
        <v>338</v>
      </c>
      <c r="C1298" t="s">
        <v>339</v>
      </c>
      <c r="D1298" t="s">
        <v>5585</v>
      </c>
      <c r="E1298" t="s">
        <v>18</v>
      </c>
      <c r="F1298" t="s">
        <v>18</v>
      </c>
      <c r="G1298" t="s">
        <v>5586</v>
      </c>
      <c r="H1298" t="s">
        <v>5587</v>
      </c>
      <c r="I1298" t="s">
        <v>19</v>
      </c>
      <c r="J1298" t="s">
        <v>20</v>
      </c>
      <c r="K1298" t="s">
        <v>21</v>
      </c>
      <c r="L1298" t="s">
        <v>22</v>
      </c>
      <c r="M1298" t="s">
        <v>5588</v>
      </c>
      <c r="N1298" t="s">
        <v>20</v>
      </c>
      <c r="O1298" t="s">
        <v>5535</v>
      </c>
      <c r="P1298" t="s">
        <v>5535</v>
      </c>
    </row>
    <row r="1299" spans="1:16" x14ac:dyDescent="0.3">
      <c r="A1299" t="s">
        <v>5589</v>
      </c>
      <c r="B1299" t="s">
        <v>338</v>
      </c>
      <c r="C1299" t="s">
        <v>339</v>
      </c>
      <c r="D1299" t="s">
        <v>5589</v>
      </c>
      <c r="E1299" t="s">
        <v>18</v>
      </c>
      <c r="F1299" t="s">
        <v>18</v>
      </c>
      <c r="G1299" t="s">
        <v>5590</v>
      </c>
      <c r="H1299" t="s">
        <v>5591</v>
      </c>
      <c r="I1299" t="s">
        <v>19</v>
      </c>
      <c r="J1299" t="s">
        <v>20</v>
      </c>
      <c r="K1299" t="s">
        <v>21</v>
      </c>
      <c r="L1299" t="s">
        <v>22</v>
      </c>
      <c r="M1299" t="s">
        <v>5592</v>
      </c>
      <c r="N1299" t="s">
        <v>20</v>
      </c>
      <c r="O1299" t="s">
        <v>5535</v>
      </c>
      <c r="P1299" t="s">
        <v>5535</v>
      </c>
    </row>
    <row r="1300" spans="1:16" x14ac:dyDescent="0.3">
      <c r="A1300" t="s">
        <v>5593</v>
      </c>
      <c r="B1300" t="s">
        <v>338</v>
      </c>
      <c r="C1300" t="s">
        <v>339</v>
      </c>
      <c r="D1300" t="s">
        <v>2006</v>
      </c>
      <c r="E1300" t="s">
        <v>23</v>
      </c>
      <c r="F1300" t="s">
        <v>24</v>
      </c>
      <c r="G1300" t="s">
        <v>3005</v>
      </c>
      <c r="H1300" t="s">
        <v>5594</v>
      </c>
      <c r="I1300" t="s">
        <v>19</v>
      </c>
      <c r="J1300" t="s">
        <v>20</v>
      </c>
      <c r="K1300" t="s">
        <v>25</v>
      </c>
      <c r="L1300" t="s">
        <v>26</v>
      </c>
      <c r="M1300" t="s">
        <v>27</v>
      </c>
      <c r="N1300" t="s">
        <v>20</v>
      </c>
      <c r="O1300" t="s">
        <v>43</v>
      </c>
      <c r="P1300" t="s">
        <v>43</v>
      </c>
    </row>
    <row r="1301" spans="1:16" x14ac:dyDescent="0.3">
      <c r="A1301" t="s">
        <v>5595</v>
      </c>
      <c r="B1301" t="s">
        <v>345</v>
      </c>
      <c r="C1301" t="s">
        <v>346</v>
      </c>
      <c r="D1301" t="s">
        <v>1856</v>
      </c>
      <c r="E1301" t="s">
        <v>23</v>
      </c>
      <c r="F1301" t="s">
        <v>24</v>
      </c>
      <c r="G1301" t="s">
        <v>4388</v>
      </c>
      <c r="H1301" t="s">
        <v>5596</v>
      </c>
      <c r="I1301" t="s">
        <v>19</v>
      </c>
      <c r="J1301" t="s">
        <v>20</v>
      </c>
      <c r="K1301" t="s">
        <v>25</v>
      </c>
      <c r="L1301" t="s">
        <v>26</v>
      </c>
      <c r="M1301" t="s">
        <v>27</v>
      </c>
      <c r="N1301" t="s">
        <v>20</v>
      </c>
      <c r="O1301" t="s">
        <v>43</v>
      </c>
      <c r="P1301" t="s">
        <v>43</v>
      </c>
    </row>
    <row r="1302" spans="1:16" x14ac:dyDescent="0.3">
      <c r="A1302" t="s">
        <v>5597</v>
      </c>
      <c r="B1302" t="s">
        <v>345</v>
      </c>
      <c r="C1302" t="s">
        <v>346</v>
      </c>
      <c r="D1302" t="s">
        <v>5597</v>
      </c>
      <c r="E1302" t="s">
        <v>18</v>
      </c>
      <c r="F1302" t="s">
        <v>18</v>
      </c>
      <c r="G1302" t="s">
        <v>5598</v>
      </c>
      <c r="H1302" t="s">
        <v>5599</v>
      </c>
      <c r="I1302" t="s">
        <v>19</v>
      </c>
      <c r="J1302" t="s">
        <v>20</v>
      </c>
      <c r="K1302" t="s">
        <v>21</v>
      </c>
      <c r="L1302" t="s">
        <v>22</v>
      </c>
      <c r="M1302" t="s">
        <v>5600</v>
      </c>
      <c r="N1302" t="s">
        <v>20</v>
      </c>
      <c r="O1302" t="s">
        <v>5601</v>
      </c>
      <c r="P1302" t="s">
        <v>5601</v>
      </c>
    </row>
    <row r="1303" spans="1:16" x14ac:dyDescent="0.3">
      <c r="A1303" t="s">
        <v>5602</v>
      </c>
      <c r="B1303" t="s">
        <v>345</v>
      </c>
      <c r="C1303" t="s">
        <v>346</v>
      </c>
      <c r="D1303" t="s">
        <v>5602</v>
      </c>
      <c r="E1303" t="s">
        <v>18</v>
      </c>
      <c r="F1303" t="s">
        <v>18</v>
      </c>
      <c r="G1303" t="s">
        <v>5603</v>
      </c>
      <c r="H1303" t="s">
        <v>5604</v>
      </c>
      <c r="I1303" t="s">
        <v>19</v>
      </c>
      <c r="J1303" t="s">
        <v>20</v>
      </c>
      <c r="K1303" t="s">
        <v>21</v>
      </c>
      <c r="L1303" t="s">
        <v>22</v>
      </c>
      <c r="M1303" t="s">
        <v>5605</v>
      </c>
      <c r="N1303" t="s">
        <v>20</v>
      </c>
      <c r="O1303" t="s">
        <v>5606</v>
      </c>
      <c r="P1303" t="s">
        <v>5601</v>
      </c>
    </row>
    <row r="1304" spans="1:16" x14ac:dyDescent="0.3">
      <c r="A1304" t="s">
        <v>5607</v>
      </c>
      <c r="B1304" t="s">
        <v>345</v>
      </c>
      <c r="C1304" t="s">
        <v>346</v>
      </c>
      <c r="D1304" t="s">
        <v>1927</v>
      </c>
      <c r="E1304" t="s">
        <v>23</v>
      </c>
      <c r="F1304" t="s">
        <v>24</v>
      </c>
      <c r="G1304" t="s">
        <v>1189</v>
      </c>
      <c r="H1304" t="s">
        <v>5608</v>
      </c>
      <c r="I1304" t="s">
        <v>19</v>
      </c>
      <c r="J1304" t="s">
        <v>20</v>
      </c>
      <c r="K1304" t="s">
        <v>25</v>
      </c>
      <c r="L1304" t="s">
        <v>26</v>
      </c>
      <c r="M1304" t="s">
        <v>27</v>
      </c>
      <c r="N1304" t="s">
        <v>20</v>
      </c>
      <c r="O1304" t="s">
        <v>43</v>
      </c>
      <c r="P1304" t="s">
        <v>43</v>
      </c>
    </row>
    <row r="1305" spans="1:16" x14ac:dyDescent="0.3">
      <c r="A1305" t="s">
        <v>5609</v>
      </c>
      <c r="B1305" t="s">
        <v>345</v>
      </c>
      <c r="C1305" t="s">
        <v>346</v>
      </c>
      <c r="D1305" t="s">
        <v>5609</v>
      </c>
      <c r="E1305" t="s">
        <v>18</v>
      </c>
      <c r="F1305" t="s">
        <v>18</v>
      </c>
      <c r="G1305" t="s">
        <v>5610</v>
      </c>
      <c r="H1305" t="s">
        <v>5611</v>
      </c>
      <c r="I1305" t="s">
        <v>19</v>
      </c>
      <c r="J1305" t="s">
        <v>20</v>
      </c>
      <c r="K1305" t="s">
        <v>21</v>
      </c>
      <c r="L1305" t="s">
        <v>22</v>
      </c>
      <c r="M1305" t="s">
        <v>5612</v>
      </c>
      <c r="N1305" t="s">
        <v>20</v>
      </c>
      <c r="O1305" t="s">
        <v>5601</v>
      </c>
      <c r="P1305" t="s">
        <v>5601</v>
      </c>
    </row>
    <row r="1306" spans="1:16" x14ac:dyDescent="0.3">
      <c r="A1306" t="s">
        <v>5613</v>
      </c>
      <c r="B1306" t="s">
        <v>345</v>
      </c>
      <c r="C1306" t="s">
        <v>346</v>
      </c>
      <c r="D1306" t="s">
        <v>1936</v>
      </c>
      <c r="E1306" t="s">
        <v>23</v>
      </c>
      <c r="F1306" t="s">
        <v>24</v>
      </c>
      <c r="G1306" t="s">
        <v>5614</v>
      </c>
      <c r="H1306" t="s">
        <v>5615</v>
      </c>
      <c r="I1306" t="s">
        <v>19</v>
      </c>
      <c r="J1306" t="s">
        <v>20</v>
      </c>
      <c r="K1306" t="s">
        <v>25</v>
      </c>
      <c r="L1306" t="s">
        <v>26</v>
      </c>
      <c r="M1306" t="s">
        <v>27</v>
      </c>
      <c r="N1306" t="s">
        <v>20</v>
      </c>
      <c r="O1306" t="s">
        <v>43</v>
      </c>
      <c r="P1306" t="s">
        <v>43</v>
      </c>
    </row>
    <row r="1307" spans="1:16" x14ac:dyDescent="0.3">
      <c r="A1307" t="s">
        <v>5616</v>
      </c>
      <c r="B1307" t="s">
        <v>345</v>
      </c>
      <c r="C1307" t="s">
        <v>346</v>
      </c>
      <c r="D1307" t="s">
        <v>5616</v>
      </c>
      <c r="E1307" t="s">
        <v>18</v>
      </c>
      <c r="F1307" t="s">
        <v>18</v>
      </c>
      <c r="G1307" t="s">
        <v>5617</v>
      </c>
      <c r="H1307" t="s">
        <v>5618</v>
      </c>
      <c r="I1307" t="s">
        <v>19</v>
      </c>
      <c r="J1307" t="s">
        <v>20</v>
      </c>
      <c r="K1307" t="s">
        <v>21</v>
      </c>
      <c r="L1307" t="s">
        <v>22</v>
      </c>
      <c r="M1307" t="s">
        <v>5619</v>
      </c>
      <c r="N1307" t="s">
        <v>20</v>
      </c>
      <c r="O1307" t="s">
        <v>5601</v>
      </c>
      <c r="P1307" t="s">
        <v>1339</v>
      </c>
    </row>
    <row r="1308" spans="1:16" x14ac:dyDescent="0.3">
      <c r="A1308" t="s">
        <v>5620</v>
      </c>
      <c r="B1308" t="s">
        <v>345</v>
      </c>
      <c r="C1308" t="s">
        <v>346</v>
      </c>
      <c r="D1308" t="s">
        <v>5620</v>
      </c>
      <c r="E1308" t="s">
        <v>18</v>
      </c>
      <c r="F1308" t="s">
        <v>18</v>
      </c>
      <c r="G1308" t="s">
        <v>5621</v>
      </c>
      <c r="H1308" t="s">
        <v>5622</v>
      </c>
      <c r="I1308" t="s">
        <v>19</v>
      </c>
      <c r="J1308" t="s">
        <v>20</v>
      </c>
      <c r="K1308" t="s">
        <v>21</v>
      </c>
      <c r="L1308" t="s">
        <v>22</v>
      </c>
      <c r="M1308" t="s">
        <v>5623</v>
      </c>
      <c r="N1308" t="s">
        <v>20</v>
      </c>
      <c r="O1308" t="s">
        <v>347</v>
      </c>
      <c r="P1308" t="s">
        <v>5624</v>
      </c>
    </row>
    <row r="1309" spans="1:16" x14ac:dyDescent="0.3">
      <c r="A1309" t="s">
        <v>5625</v>
      </c>
      <c r="B1309" t="s">
        <v>345</v>
      </c>
      <c r="C1309" t="s">
        <v>346</v>
      </c>
      <c r="D1309" t="s">
        <v>1890</v>
      </c>
      <c r="E1309" t="s">
        <v>23</v>
      </c>
      <c r="F1309" t="s">
        <v>24</v>
      </c>
      <c r="G1309" t="s">
        <v>5626</v>
      </c>
      <c r="H1309" t="s">
        <v>1593</v>
      </c>
      <c r="I1309" t="s">
        <v>19</v>
      </c>
      <c r="J1309" t="s">
        <v>20</v>
      </c>
      <c r="K1309" t="s">
        <v>25</v>
      </c>
      <c r="L1309" t="s">
        <v>26</v>
      </c>
      <c r="M1309" t="s">
        <v>27</v>
      </c>
      <c r="N1309" t="s">
        <v>20</v>
      </c>
      <c r="O1309" t="s">
        <v>43</v>
      </c>
      <c r="P1309" t="s">
        <v>43</v>
      </c>
    </row>
    <row r="1310" spans="1:16" x14ac:dyDescent="0.3">
      <c r="A1310" t="s">
        <v>5627</v>
      </c>
      <c r="B1310" t="s">
        <v>345</v>
      </c>
      <c r="C1310" t="s">
        <v>346</v>
      </c>
      <c r="D1310" t="s">
        <v>5627</v>
      </c>
      <c r="E1310" t="s">
        <v>18</v>
      </c>
      <c r="F1310" t="s">
        <v>18</v>
      </c>
      <c r="G1310" t="s">
        <v>5628</v>
      </c>
      <c r="H1310" t="s">
        <v>5629</v>
      </c>
      <c r="I1310" t="s">
        <v>19</v>
      </c>
      <c r="J1310" t="s">
        <v>20</v>
      </c>
      <c r="K1310" t="s">
        <v>21</v>
      </c>
      <c r="L1310" t="s">
        <v>22</v>
      </c>
      <c r="M1310" t="s">
        <v>5630</v>
      </c>
      <c r="N1310" t="s">
        <v>20</v>
      </c>
      <c r="O1310" t="s">
        <v>347</v>
      </c>
      <c r="P1310" t="s">
        <v>347</v>
      </c>
    </row>
    <row r="1311" spans="1:16" x14ac:dyDescent="0.3">
      <c r="A1311" t="s">
        <v>5631</v>
      </c>
      <c r="B1311" t="s">
        <v>345</v>
      </c>
      <c r="C1311" t="s">
        <v>346</v>
      </c>
      <c r="D1311" t="s">
        <v>1900</v>
      </c>
      <c r="E1311" t="s">
        <v>23</v>
      </c>
      <c r="F1311" t="s">
        <v>24</v>
      </c>
      <c r="G1311" t="s">
        <v>5632</v>
      </c>
      <c r="H1311" t="s">
        <v>447</v>
      </c>
      <c r="I1311" t="s">
        <v>19</v>
      </c>
      <c r="J1311" t="s">
        <v>20</v>
      </c>
      <c r="K1311" t="s">
        <v>25</v>
      </c>
      <c r="L1311" t="s">
        <v>26</v>
      </c>
      <c r="M1311" t="s">
        <v>27</v>
      </c>
      <c r="N1311" t="s">
        <v>20</v>
      </c>
      <c r="O1311" t="s">
        <v>43</v>
      </c>
      <c r="P1311" t="s">
        <v>43</v>
      </c>
    </row>
    <row r="1312" spans="1:16" x14ac:dyDescent="0.3">
      <c r="A1312" t="s">
        <v>5633</v>
      </c>
      <c r="B1312" t="s">
        <v>345</v>
      </c>
      <c r="C1312" t="s">
        <v>346</v>
      </c>
      <c r="D1312" t="s">
        <v>5633</v>
      </c>
      <c r="E1312" t="s">
        <v>18</v>
      </c>
      <c r="F1312" t="s">
        <v>18</v>
      </c>
      <c r="G1312" t="s">
        <v>5634</v>
      </c>
      <c r="H1312" t="s">
        <v>5635</v>
      </c>
      <c r="I1312" t="s">
        <v>19</v>
      </c>
      <c r="J1312" t="s">
        <v>20</v>
      </c>
      <c r="K1312" t="s">
        <v>21</v>
      </c>
      <c r="L1312" t="s">
        <v>22</v>
      </c>
      <c r="M1312" t="s">
        <v>5636</v>
      </c>
      <c r="N1312" t="s">
        <v>20</v>
      </c>
      <c r="O1312" t="s">
        <v>347</v>
      </c>
      <c r="P1312" t="s">
        <v>1339</v>
      </c>
    </row>
    <row r="1313" spans="1:16" x14ac:dyDescent="0.3">
      <c r="A1313" t="s">
        <v>5637</v>
      </c>
      <c r="B1313" t="s">
        <v>345</v>
      </c>
      <c r="C1313" t="s">
        <v>346</v>
      </c>
      <c r="D1313" t="s">
        <v>1909</v>
      </c>
      <c r="E1313" t="s">
        <v>23</v>
      </c>
      <c r="F1313" t="s">
        <v>24</v>
      </c>
      <c r="G1313" t="s">
        <v>1119</v>
      </c>
      <c r="H1313" t="s">
        <v>1022</v>
      </c>
      <c r="I1313" t="s">
        <v>19</v>
      </c>
      <c r="J1313" t="s">
        <v>20</v>
      </c>
      <c r="K1313" t="s">
        <v>25</v>
      </c>
      <c r="L1313" t="s">
        <v>26</v>
      </c>
      <c r="M1313" t="s">
        <v>27</v>
      </c>
      <c r="N1313" t="s">
        <v>20</v>
      </c>
      <c r="O1313" t="s">
        <v>43</v>
      </c>
      <c r="P1313" t="s">
        <v>43</v>
      </c>
    </row>
    <row r="1314" spans="1:16" x14ac:dyDescent="0.3">
      <c r="A1314" t="s">
        <v>5638</v>
      </c>
      <c r="B1314" t="s">
        <v>345</v>
      </c>
      <c r="C1314" t="s">
        <v>346</v>
      </c>
      <c r="D1314" t="s">
        <v>2082</v>
      </c>
      <c r="E1314" t="s">
        <v>23</v>
      </c>
      <c r="F1314" t="s">
        <v>24</v>
      </c>
      <c r="G1314" t="s">
        <v>5639</v>
      </c>
      <c r="H1314" t="s">
        <v>901</v>
      </c>
      <c r="I1314" t="s">
        <v>19</v>
      </c>
      <c r="J1314" t="s">
        <v>20</v>
      </c>
      <c r="K1314" t="s">
        <v>25</v>
      </c>
      <c r="L1314" t="s">
        <v>26</v>
      </c>
      <c r="M1314" t="s">
        <v>27</v>
      </c>
      <c r="N1314" t="s">
        <v>20</v>
      </c>
      <c r="O1314" t="s">
        <v>43</v>
      </c>
      <c r="P1314" t="s">
        <v>43</v>
      </c>
    </row>
    <row r="1315" spans="1:16" x14ac:dyDescent="0.3">
      <c r="A1315" t="s">
        <v>5640</v>
      </c>
      <c r="B1315" t="s">
        <v>345</v>
      </c>
      <c r="C1315" t="s">
        <v>346</v>
      </c>
      <c r="D1315" t="s">
        <v>2085</v>
      </c>
      <c r="E1315" t="s">
        <v>23</v>
      </c>
      <c r="F1315" t="s">
        <v>24</v>
      </c>
      <c r="G1315" t="s">
        <v>1399</v>
      </c>
      <c r="H1315" t="s">
        <v>1805</v>
      </c>
      <c r="I1315" t="s">
        <v>19</v>
      </c>
      <c r="J1315" t="s">
        <v>20</v>
      </c>
      <c r="K1315" t="s">
        <v>25</v>
      </c>
      <c r="L1315" t="s">
        <v>26</v>
      </c>
      <c r="M1315" t="s">
        <v>27</v>
      </c>
      <c r="N1315" t="s">
        <v>20</v>
      </c>
      <c r="O1315" t="s">
        <v>43</v>
      </c>
      <c r="P1315" t="s">
        <v>43</v>
      </c>
    </row>
    <row r="1316" spans="1:16" x14ac:dyDescent="0.3">
      <c r="A1316" t="s">
        <v>5641</v>
      </c>
      <c r="B1316" t="s">
        <v>345</v>
      </c>
      <c r="C1316" t="s">
        <v>346</v>
      </c>
      <c r="D1316" t="s">
        <v>2090</v>
      </c>
      <c r="E1316" t="s">
        <v>23</v>
      </c>
      <c r="F1316" t="s">
        <v>24</v>
      </c>
      <c r="G1316" t="s">
        <v>5370</v>
      </c>
      <c r="H1316" t="s">
        <v>2210</v>
      </c>
      <c r="I1316" t="s">
        <v>19</v>
      </c>
      <c r="J1316" t="s">
        <v>20</v>
      </c>
      <c r="K1316" t="s">
        <v>25</v>
      </c>
      <c r="L1316" t="s">
        <v>26</v>
      </c>
      <c r="M1316" t="s">
        <v>27</v>
      </c>
      <c r="N1316" t="s">
        <v>20</v>
      </c>
      <c r="O1316" t="s">
        <v>43</v>
      </c>
      <c r="P1316" t="s">
        <v>43</v>
      </c>
    </row>
    <row r="1317" spans="1:16" x14ac:dyDescent="0.3">
      <c r="A1317" t="s">
        <v>5642</v>
      </c>
      <c r="B1317" t="s">
        <v>345</v>
      </c>
      <c r="C1317" t="s">
        <v>346</v>
      </c>
      <c r="D1317" t="s">
        <v>2024</v>
      </c>
      <c r="E1317" t="s">
        <v>23</v>
      </c>
      <c r="F1317" t="s">
        <v>24</v>
      </c>
      <c r="G1317" t="s">
        <v>5643</v>
      </c>
      <c r="H1317" t="s">
        <v>3178</v>
      </c>
      <c r="I1317" t="s">
        <v>19</v>
      </c>
      <c r="J1317" t="s">
        <v>20</v>
      </c>
      <c r="K1317" t="s">
        <v>25</v>
      </c>
      <c r="L1317" t="s">
        <v>26</v>
      </c>
      <c r="M1317" t="s">
        <v>27</v>
      </c>
      <c r="N1317" t="s">
        <v>20</v>
      </c>
      <c r="O1317" t="s">
        <v>43</v>
      </c>
      <c r="P1317" t="s">
        <v>43</v>
      </c>
    </row>
    <row r="1318" spans="1:16" x14ac:dyDescent="0.3">
      <c r="A1318" t="s">
        <v>5644</v>
      </c>
      <c r="B1318" t="s">
        <v>345</v>
      </c>
      <c r="C1318" t="s">
        <v>346</v>
      </c>
      <c r="D1318" t="s">
        <v>1993</v>
      </c>
      <c r="E1318" t="s">
        <v>23</v>
      </c>
      <c r="F1318" t="s">
        <v>24</v>
      </c>
      <c r="G1318" t="s">
        <v>5645</v>
      </c>
      <c r="H1318" t="s">
        <v>5646</v>
      </c>
      <c r="I1318" t="s">
        <v>19</v>
      </c>
      <c r="J1318" t="s">
        <v>20</v>
      </c>
      <c r="K1318" t="s">
        <v>25</v>
      </c>
      <c r="L1318" t="s">
        <v>26</v>
      </c>
      <c r="M1318" t="s">
        <v>27</v>
      </c>
      <c r="N1318" t="s">
        <v>20</v>
      </c>
      <c r="O1318" t="s">
        <v>43</v>
      </c>
      <c r="P1318" t="s">
        <v>43</v>
      </c>
    </row>
    <row r="1319" spans="1:16" x14ac:dyDescent="0.3">
      <c r="A1319" t="s">
        <v>5647</v>
      </c>
      <c r="B1319" t="s">
        <v>345</v>
      </c>
      <c r="C1319" t="s">
        <v>346</v>
      </c>
      <c r="D1319" t="s">
        <v>5647</v>
      </c>
      <c r="E1319" t="s">
        <v>18</v>
      </c>
      <c r="F1319" t="s">
        <v>18</v>
      </c>
      <c r="G1319" t="s">
        <v>5648</v>
      </c>
      <c r="H1319" t="s">
        <v>5649</v>
      </c>
      <c r="I1319" t="s">
        <v>19</v>
      </c>
      <c r="J1319" t="s">
        <v>20</v>
      </c>
      <c r="K1319" t="s">
        <v>21</v>
      </c>
      <c r="L1319" t="s">
        <v>22</v>
      </c>
      <c r="M1319" t="s">
        <v>5650</v>
      </c>
      <c r="N1319" t="s">
        <v>20</v>
      </c>
      <c r="O1319" t="s">
        <v>347</v>
      </c>
      <c r="P1319" t="s">
        <v>347</v>
      </c>
    </row>
    <row r="1320" spans="1:16" x14ac:dyDescent="0.3">
      <c r="A1320" t="s">
        <v>5651</v>
      </c>
      <c r="B1320" t="s">
        <v>345</v>
      </c>
      <c r="C1320" t="s">
        <v>346</v>
      </c>
      <c r="D1320" t="s">
        <v>2000</v>
      </c>
      <c r="E1320" t="s">
        <v>23</v>
      </c>
      <c r="F1320" t="s">
        <v>24</v>
      </c>
      <c r="G1320" t="s">
        <v>648</v>
      </c>
      <c r="H1320" t="s">
        <v>5652</v>
      </c>
      <c r="I1320" t="s">
        <v>19</v>
      </c>
      <c r="J1320" t="s">
        <v>20</v>
      </c>
      <c r="K1320" t="s">
        <v>25</v>
      </c>
      <c r="L1320" t="s">
        <v>26</v>
      </c>
      <c r="M1320" t="s">
        <v>27</v>
      </c>
      <c r="N1320" t="s">
        <v>20</v>
      </c>
      <c r="O1320" t="s">
        <v>43</v>
      </c>
      <c r="P1320" t="s">
        <v>43</v>
      </c>
    </row>
    <row r="1321" spans="1:16" x14ac:dyDescent="0.3">
      <c r="A1321" t="s">
        <v>5653</v>
      </c>
      <c r="B1321" t="s">
        <v>345</v>
      </c>
      <c r="C1321" t="s">
        <v>346</v>
      </c>
      <c r="D1321" t="s">
        <v>2003</v>
      </c>
      <c r="E1321" t="s">
        <v>23</v>
      </c>
      <c r="F1321" t="s">
        <v>24</v>
      </c>
      <c r="G1321" t="s">
        <v>2896</v>
      </c>
      <c r="H1321" t="s">
        <v>5654</v>
      </c>
      <c r="I1321" t="s">
        <v>19</v>
      </c>
      <c r="J1321" t="s">
        <v>20</v>
      </c>
      <c r="K1321" t="s">
        <v>25</v>
      </c>
      <c r="L1321" t="s">
        <v>26</v>
      </c>
      <c r="M1321" t="s">
        <v>27</v>
      </c>
      <c r="N1321" t="s">
        <v>20</v>
      </c>
      <c r="O1321" t="s">
        <v>43</v>
      </c>
      <c r="P1321" t="s">
        <v>43</v>
      </c>
    </row>
    <row r="1322" spans="1:16" x14ac:dyDescent="0.3">
      <c r="A1322" t="s">
        <v>5655</v>
      </c>
      <c r="B1322" t="s">
        <v>345</v>
      </c>
      <c r="C1322" t="s">
        <v>346</v>
      </c>
      <c r="D1322" t="s">
        <v>5655</v>
      </c>
      <c r="E1322" t="s">
        <v>18</v>
      </c>
      <c r="F1322" t="s">
        <v>18</v>
      </c>
      <c r="G1322" t="s">
        <v>5656</v>
      </c>
      <c r="H1322" t="s">
        <v>5657</v>
      </c>
      <c r="I1322" t="s">
        <v>19</v>
      </c>
      <c r="J1322" t="s">
        <v>20</v>
      </c>
      <c r="K1322" t="s">
        <v>21</v>
      </c>
      <c r="L1322" t="s">
        <v>22</v>
      </c>
      <c r="M1322" t="s">
        <v>5658</v>
      </c>
      <c r="N1322" t="s">
        <v>20</v>
      </c>
      <c r="O1322" t="s">
        <v>5659</v>
      </c>
      <c r="P1322" t="s">
        <v>5659</v>
      </c>
    </row>
    <row r="1323" spans="1:16" x14ac:dyDescent="0.3">
      <c r="A1323" t="s">
        <v>5660</v>
      </c>
      <c r="B1323" t="s">
        <v>348</v>
      </c>
      <c r="C1323" t="s">
        <v>349</v>
      </c>
      <c r="D1323" t="s">
        <v>5660</v>
      </c>
      <c r="E1323" t="s">
        <v>18</v>
      </c>
      <c r="F1323" t="s">
        <v>18</v>
      </c>
      <c r="G1323" t="s">
        <v>5661</v>
      </c>
      <c r="H1323" t="s">
        <v>5662</v>
      </c>
      <c r="I1323" t="s">
        <v>19</v>
      </c>
      <c r="J1323" t="s">
        <v>20</v>
      </c>
      <c r="K1323" t="s">
        <v>21</v>
      </c>
      <c r="L1323" t="s">
        <v>22</v>
      </c>
      <c r="M1323" t="s">
        <v>5663</v>
      </c>
      <c r="N1323" t="s">
        <v>20</v>
      </c>
      <c r="O1323" t="s">
        <v>5664</v>
      </c>
      <c r="P1323" t="s">
        <v>66</v>
      </c>
    </row>
    <row r="1324" spans="1:16" x14ac:dyDescent="0.3">
      <c r="A1324" t="s">
        <v>5665</v>
      </c>
      <c r="B1324" t="s">
        <v>348</v>
      </c>
      <c r="C1324" t="s">
        <v>349</v>
      </c>
      <c r="D1324" t="s">
        <v>5665</v>
      </c>
      <c r="E1324" t="s">
        <v>18</v>
      </c>
      <c r="F1324" t="s">
        <v>18</v>
      </c>
      <c r="G1324" t="s">
        <v>5666</v>
      </c>
      <c r="I1324" t="s">
        <v>19</v>
      </c>
      <c r="J1324" t="s">
        <v>20</v>
      </c>
      <c r="K1324" t="s">
        <v>21</v>
      </c>
      <c r="L1324" t="s">
        <v>22</v>
      </c>
      <c r="M1324" t="s">
        <v>20</v>
      </c>
      <c r="N1324" t="s">
        <v>20</v>
      </c>
      <c r="O1324" t="s">
        <v>5667</v>
      </c>
    </row>
    <row r="1325" spans="1:16" x14ac:dyDescent="0.3">
      <c r="A1325" t="s">
        <v>5668</v>
      </c>
      <c r="B1325" t="s">
        <v>348</v>
      </c>
      <c r="C1325" t="s">
        <v>349</v>
      </c>
      <c r="D1325" t="s">
        <v>1864</v>
      </c>
      <c r="E1325" t="s">
        <v>23</v>
      </c>
      <c r="F1325" t="s">
        <v>115</v>
      </c>
      <c r="G1325" t="s">
        <v>700</v>
      </c>
      <c r="H1325" t="s">
        <v>1826</v>
      </c>
      <c r="I1325" t="s">
        <v>19</v>
      </c>
      <c r="J1325" t="s">
        <v>20</v>
      </c>
      <c r="K1325" t="s">
        <v>25</v>
      </c>
      <c r="L1325" t="s">
        <v>26</v>
      </c>
      <c r="M1325" t="s">
        <v>53</v>
      </c>
      <c r="N1325" t="s">
        <v>20</v>
      </c>
      <c r="O1325" t="s">
        <v>28</v>
      </c>
      <c r="P1325" t="s">
        <v>28</v>
      </c>
    </row>
    <row r="1326" spans="1:16" x14ac:dyDescent="0.3">
      <c r="A1326" t="s">
        <v>5669</v>
      </c>
      <c r="B1326" t="s">
        <v>348</v>
      </c>
      <c r="C1326" t="s">
        <v>349</v>
      </c>
      <c r="D1326" t="s">
        <v>5669</v>
      </c>
      <c r="E1326" t="s">
        <v>18</v>
      </c>
      <c r="F1326" t="s">
        <v>18</v>
      </c>
      <c r="G1326" t="s">
        <v>5670</v>
      </c>
      <c r="H1326" t="s">
        <v>5671</v>
      </c>
      <c r="I1326" t="s">
        <v>19</v>
      </c>
      <c r="J1326" t="s">
        <v>20</v>
      </c>
      <c r="K1326" t="s">
        <v>21</v>
      </c>
      <c r="L1326" t="s">
        <v>22</v>
      </c>
      <c r="M1326" t="s">
        <v>5672</v>
      </c>
      <c r="N1326" t="s">
        <v>20</v>
      </c>
      <c r="O1326" t="s">
        <v>5673</v>
      </c>
      <c r="P1326" t="s">
        <v>545</v>
      </c>
    </row>
    <row r="1327" spans="1:16" x14ac:dyDescent="0.3">
      <c r="A1327" t="s">
        <v>5674</v>
      </c>
      <c r="B1327" t="s">
        <v>348</v>
      </c>
      <c r="C1327" t="s">
        <v>349</v>
      </c>
      <c r="D1327" t="s">
        <v>5674</v>
      </c>
      <c r="E1327" t="s">
        <v>18</v>
      </c>
      <c r="F1327" t="s">
        <v>18</v>
      </c>
      <c r="G1327" t="s">
        <v>5675</v>
      </c>
      <c r="H1327" t="s">
        <v>5676</v>
      </c>
      <c r="I1327" t="s">
        <v>19</v>
      </c>
      <c r="J1327" t="s">
        <v>20</v>
      </c>
      <c r="K1327" t="s">
        <v>21</v>
      </c>
      <c r="L1327" t="s">
        <v>22</v>
      </c>
      <c r="M1327" t="s">
        <v>5677</v>
      </c>
      <c r="N1327" t="s">
        <v>20</v>
      </c>
      <c r="O1327" t="s">
        <v>5678</v>
      </c>
      <c r="P1327" t="s">
        <v>5679</v>
      </c>
    </row>
    <row r="1328" spans="1:16" x14ac:dyDescent="0.3">
      <c r="A1328" t="s">
        <v>5680</v>
      </c>
      <c r="B1328" t="s">
        <v>348</v>
      </c>
      <c r="C1328" t="s">
        <v>349</v>
      </c>
      <c r="D1328" t="s">
        <v>5680</v>
      </c>
      <c r="E1328" t="s">
        <v>18</v>
      </c>
      <c r="F1328" t="s">
        <v>18</v>
      </c>
      <c r="G1328" t="s">
        <v>5681</v>
      </c>
      <c r="H1328" t="s">
        <v>5682</v>
      </c>
      <c r="I1328" t="s">
        <v>19</v>
      </c>
      <c r="J1328" t="s">
        <v>20</v>
      </c>
      <c r="K1328" t="s">
        <v>21</v>
      </c>
      <c r="L1328" t="s">
        <v>22</v>
      </c>
      <c r="M1328" t="s">
        <v>5683</v>
      </c>
      <c r="N1328" t="s">
        <v>20</v>
      </c>
      <c r="O1328" t="s">
        <v>5684</v>
      </c>
      <c r="P1328" t="s">
        <v>66</v>
      </c>
    </row>
    <row r="1329" spans="1:16" x14ac:dyDescent="0.3">
      <c r="A1329" t="s">
        <v>5685</v>
      </c>
      <c r="B1329" t="s">
        <v>348</v>
      </c>
      <c r="C1329" t="s">
        <v>349</v>
      </c>
      <c r="D1329" t="s">
        <v>5685</v>
      </c>
      <c r="E1329" t="s">
        <v>18</v>
      </c>
      <c r="F1329" t="s">
        <v>18</v>
      </c>
      <c r="G1329" t="s">
        <v>5686</v>
      </c>
      <c r="H1329" t="s">
        <v>5687</v>
      </c>
      <c r="I1329" t="s">
        <v>19</v>
      </c>
      <c r="J1329" t="s">
        <v>20</v>
      </c>
      <c r="K1329" t="s">
        <v>21</v>
      </c>
      <c r="L1329" t="s">
        <v>22</v>
      </c>
      <c r="M1329" t="s">
        <v>5688</v>
      </c>
      <c r="N1329" t="s">
        <v>20</v>
      </c>
      <c r="O1329" t="s">
        <v>5689</v>
      </c>
      <c r="P1329" t="s">
        <v>5199</v>
      </c>
    </row>
    <row r="1330" spans="1:16" x14ac:dyDescent="0.3">
      <c r="A1330" t="s">
        <v>5690</v>
      </c>
      <c r="B1330" t="s">
        <v>348</v>
      </c>
      <c r="C1330" t="s">
        <v>349</v>
      </c>
      <c r="D1330" t="s">
        <v>1890</v>
      </c>
      <c r="E1330" t="s">
        <v>23</v>
      </c>
      <c r="F1330" t="s">
        <v>115</v>
      </c>
      <c r="G1330" t="s">
        <v>1228</v>
      </c>
      <c r="H1330" t="s">
        <v>5691</v>
      </c>
      <c r="I1330" t="s">
        <v>19</v>
      </c>
      <c r="J1330" t="s">
        <v>20</v>
      </c>
      <c r="K1330" t="s">
        <v>25</v>
      </c>
      <c r="L1330" t="s">
        <v>26</v>
      </c>
      <c r="M1330" t="s">
        <v>53</v>
      </c>
      <c r="N1330" t="s">
        <v>20</v>
      </c>
      <c r="O1330" t="s">
        <v>28</v>
      </c>
      <c r="P1330" t="s">
        <v>21</v>
      </c>
    </row>
    <row r="1331" spans="1:16" x14ac:dyDescent="0.3">
      <c r="A1331" t="s">
        <v>5692</v>
      </c>
      <c r="B1331" t="s">
        <v>348</v>
      </c>
      <c r="C1331" t="s">
        <v>349</v>
      </c>
      <c r="D1331" t="s">
        <v>1952</v>
      </c>
      <c r="E1331" t="s">
        <v>23</v>
      </c>
      <c r="F1331" t="s">
        <v>115</v>
      </c>
      <c r="G1331" t="s">
        <v>1830</v>
      </c>
      <c r="H1331" t="s">
        <v>1628</v>
      </c>
      <c r="I1331" t="s">
        <v>19</v>
      </c>
      <c r="J1331" t="s">
        <v>5693</v>
      </c>
      <c r="K1331" t="s">
        <v>32</v>
      </c>
      <c r="L1331" t="s">
        <v>26</v>
      </c>
      <c r="M1331" t="s">
        <v>53</v>
      </c>
      <c r="N1331" t="s">
        <v>20</v>
      </c>
      <c r="O1331" t="s">
        <v>28</v>
      </c>
      <c r="P1331" t="s">
        <v>28</v>
      </c>
    </row>
    <row r="1332" spans="1:16" x14ac:dyDescent="0.3">
      <c r="A1332" t="s">
        <v>5694</v>
      </c>
      <c r="B1332" t="s">
        <v>348</v>
      </c>
      <c r="C1332" t="s">
        <v>349</v>
      </c>
      <c r="D1332" t="s">
        <v>5694</v>
      </c>
      <c r="E1332" t="s">
        <v>18</v>
      </c>
      <c r="F1332" t="s">
        <v>18</v>
      </c>
      <c r="G1332" t="s">
        <v>5695</v>
      </c>
      <c r="H1332" t="s">
        <v>5696</v>
      </c>
      <c r="I1332" t="s">
        <v>19</v>
      </c>
      <c r="J1332" t="s">
        <v>20</v>
      </c>
      <c r="K1332" t="s">
        <v>21</v>
      </c>
      <c r="L1332" t="s">
        <v>22</v>
      </c>
      <c r="M1332" t="s">
        <v>5697</v>
      </c>
      <c r="N1332" t="s">
        <v>20</v>
      </c>
      <c r="O1332" t="s">
        <v>5698</v>
      </c>
      <c r="P1332" t="s">
        <v>5199</v>
      </c>
    </row>
    <row r="1333" spans="1:16" x14ac:dyDescent="0.3">
      <c r="A1333" t="s">
        <v>5699</v>
      </c>
      <c r="B1333" t="s">
        <v>348</v>
      </c>
      <c r="C1333" t="s">
        <v>349</v>
      </c>
      <c r="D1333" t="s">
        <v>1960</v>
      </c>
      <c r="E1333" t="s">
        <v>23</v>
      </c>
      <c r="F1333" t="s">
        <v>115</v>
      </c>
      <c r="G1333" t="s">
        <v>945</v>
      </c>
      <c r="H1333" t="s">
        <v>833</v>
      </c>
      <c r="I1333" t="s">
        <v>19</v>
      </c>
      <c r="J1333" t="s">
        <v>5700</v>
      </c>
      <c r="K1333" t="s">
        <v>32</v>
      </c>
      <c r="L1333" t="s">
        <v>26</v>
      </c>
      <c r="M1333" t="s">
        <v>53</v>
      </c>
      <c r="N1333" t="s">
        <v>20</v>
      </c>
      <c r="O1333" t="s">
        <v>28</v>
      </c>
      <c r="P1333" t="s">
        <v>28</v>
      </c>
    </row>
    <row r="1334" spans="1:16" x14ac:dyDescent="0.3">
      <c r="A1334" t="s">
        <v>5701</v>
      </c>
      <c r="B1334" t="s">
        <v>348</v>
      </c>
      <c r="C1334" t="s">
        <v>349</v>
      </c>
      <c r="D1334" t="s">
        <v>1909</v>
      </c>
      <c r="E1334" t="s">
        <v>23</v>
      </c>
      <c r="F1334" t="s">
        <v>115</v>
      </c>
      <c r="G1334" t="s">
        <v>3342</v>
      </c>
      <c r="H1334" t="s">
        <v>5702</v>
      </c>
      <c r="I1334" t="s">
        <v>19</v>
      </c>
      <c r="J1334" t="s">
        <v>20</v>
      </c>
      <c r="K1334" t="s">
        <v>25</v>
      </c>
      <c r="L1334" t="s">
        <v>26</v>
      </c>
      <c r="M1334" t="s">
        <v>53</v>
      </c>
      <c r="N1334" t="s">
        <v>20</v>
      </c>
      <c r="O1334" t="s">
        <v>28</v>
      </c>
      <c r="P1334" t="s">
        <v>28</v>
      </c>
    </row>
    <row r="1335" spans="1:16" x14ac:dyDescent="0.3">
      <c r="A1335" t="s">
        <v>5703</v>
      </c>
      <c r="B1335" t="s">
        <v>348</v>
      </c>
      <c r="C1335" t="s">
        <v>349</v>
      </c>
      <c r="D1335" t="s">
        <v>5703</v>
      </c>
      <c r="E1335" t="s">
        <v>18</v>
      </c>
      <c r="F1335" t="s">
        <v>18</v>
      </c>
      <c r="G1335" t="s">
        <v>5704</v>
      </c>
      <c r="H1335" t="s">
        <v>5705</v>
      </c>
      <c r="I1335" t="s">
        <v>19</v>
      </c>
      <c r="J1335" t="s">
        <v>20</v>
      </c>
      <c r="K1335" t="s">
        <v>21</v>
      </c>
      <c r="L1335" t="s">
        <v>22</v>
      </c>
      <c r="M1335" t="s">
        <v>5706</v>
      </c>
      <c r="N1335" t="s">
        <v>20</v>
      </c>
      <c r="O1335" t="s">
        <v>5707</v>
      </c>
      <c r="P1335" t="s">
        <v>545</v>
      </c>
    </row>
    <row r="1336" spans="1:16" x14ac:dyDescent="0.3">
      <c r="A1336" t="s">
        <v>5708</v>
      </c>
      <c r="B1336" t="s">
        <v>348</v>
      </c>
      <c r="C1336" t="s">
        <v>349</v>
      </c>
      <c r="D1336" t="s">
        <v>5708</v>
      </c>
      <c r="E1336" t="s">
        <v>18</v>
      </c>
      <c r="F1336" t="s">
        <v>18</v>
      </c>
      <c r="G1336" t="s">
        <v>5709</v>
      </c>
      <c r="I1336" t="s">
        <v>19</v>
      </c>
      <c r="J1336" t="s">
        <v>20</v>
      </c>
      <c r="K1336" t="s">
        <v>21</v>
      </c>
      <c r="L1336" t="s">
        <v>22</v>
      </c>
      <c r="M1336" t="s">
        <v>20</v>
      </c>
      <c r="N1336" t="s">
        <v>20</v>
      </c>
      <c r="O1336" t="s">
        <v>5710</v>
      </c>
    </row>
    <row r="1337" spans="1:16" x14ac:dyDescent="0.3">
      <c r="A1337" t="s">
        <v>5711</v>
      </c>
      <c r="B1337" t="s">
        <v>348</v>
      </c>
      <c r="C1337" t="s">
        <v>349</v>
      </c>
      <c r="D1337" t="s">
        <v>2099</v>
      </c>
      <c r="E1337" t="s">
        <v>23</v>
      </c>
      <c r="F1337" t="s">
        <v>115</v>
      </c>
      <c r="G1337" t="s">
        <v>5712</v>
      </c>
      <c r="H1337" t="s">
        <v>5713</v>
      </c>
      <c r="I1337" t="s">
        <v>19</v>
      </c>
      <c r="J1337" t="s">
        <v>5714</v>
      </c>
      <c r="K1337" t="s">
        <v>32</v>
      </c>
      <c r="L1337" t="s">
        <v>26</v>
      </c>
      <c r="M1337" t="s">
        <v>53</v>
      </c>
      <c r="N1337" t="s">
        <v>20</v>
      </c>
      <c r="O1337" t="s">
        <v>28</v>
      </c>
      <c r="P1337" t="s">
        <v>28</v>
      </c>
    </row>
    <row r="1338" spans="1:16" x14ac:dyDescent="0.3">
      <c r="A1338" t="s">
        <v>5715</v>
      </c>
      <c r="B1338" t="s">
        <v>348</v>
      </c>
      <c r="C1338" t="s">
        <v>349</v>
      </c>
      <c r="D1338" t="s">
        <v>1996</v>
      </c>
      <c r="E1338" t="s">
        <v>23</v>
      </c>
      <c r="F1338" t="s">
        <v>115</v>
      </c>
      <c r="G1338" t="s">
        <v>985</v>
      </c>
      <c r="H1338" t="s">
        <v>5716</v>
      </c>
      <c r="I1338" t="s">
        <v>19</v>
      </c>
      <c r="J1338" t="s">
        <v>20</v>
      </c>
      <c r="K1338" t="s">
        <v>25</v>
      </c>
      <c r="L1338" t="s">
        <v>26</v>
      </c>
      <c r="M1338" t="s">
        <v>53</v>
      </c>
      <c r="N1338" t="s">
        <v>20</v>
      </c>
      <c r="O1338" t="s">
        <v>28</v>
      </c>
      <c r="P1338" t="s">
        <v>28</v>
      </c>
    </row>
    <row r="1339" spans="1:16" x14ac:dyDescent="0.3">
      <c r="A1339" t="s">
        <v>5717</v>
      </c>
      <c r="B1339" t="s">
        <v>348</v>
      </c>
      <c r="C1339" t="s">
        <v>349</v>
      </c>
      <c r="D1339" t="s">
        <v>2000</v>
      </c>
      <c r="E1339" t="s">
        <v>23</v>
      </c>
      <c r="F1339" t="s">
        <v>115</v>
      </c>
      <c r="G1339" t="s">
        <v>5718</v>
      </c>
      <c r="H1339" t="s">
        <v>965</v>
      </c>
      <c r="I1339" t="s">
        <v>19</v>
      </c>
      <c r="J1339" t="s">
        <v>5719</v>
      </c>
      <c r="K1339" t="s">
        <v>32</v>
      </c>
      <c r="L1339" t="s">
        <v>26</v>
      </c>
      <c r="M1339" t="s">
        <v>53</v>
      </c>
      <c r="N1339" t="s">
        <v>20</v>
      </c>
      <c r="O1339" t="s">
        <v>28</v>
      </c>
      <c r="P1339" t="s">
        <v>28</v>
      </c>
    </row>
    <row r="1340" spans="1:16" x14ac:dyDescent="0.3">
      <c r="A1340" t="s">
        <v>5720</v>
      </c>
      <c r="B1340" t="s">
        <v>348</v>
      </c>
      <c r="C1340" t="s">
        <v>349</v>
      </c>
      <c r="D1340" t="s">
        <v>5720</v>
      </c>
      <c r="E1340" t="s">
        <v>18</v>
      </c>
      <c r="F1340" t="s">
        <v>18</v>
      </c>
      <c r="G1340" t="s">
        <v>5721</v>
      </c>
      <c r="H1340" t="s">
        <v>5722</v>
      </c>
      <c r="I1340" t="s">
        <v>19</v>
      </c>
      <c r="J1340" t="s">
        <v>20</v>
      </c>
      <c r="K1340" t="s">
        <v>21</v>
      </c>
      <c r="L1340" t="s">
        <v>22</v>
      </c>
      <c r="M1340" t="s">
        <v>5723</v>
      </c>
      <c r="N1340" t="s">
        <v>20</v>
      </c>
      <c r="O1340" t="s">
        <v>5724</v>
      </c>
      <c r="P1340" t="s">
        <v>66</v>
      </c>
    </row>
    <row r="1341" spans="1:16" x14ac:dyDescent="0.3">
      <c r="A1341" t="s">
        <v>5725</v>
      </c>
      <c r="B1341" t="s">
        <v>348</v>
      </c>
      <c r="C1341" t="s">
        <v>349</v>
      </c>
      <c r="D1341" t="s">
        <v>2006</v>
      </c>
      <c r="E1341" t="s">
        <v>23</v>
      </c>
      <c r="F1341" t="s">
        <v>115</v>
      </c>
      <c r="G1341" t="s">
        <v>1272</v>
      </c>
      <c r="H1341" t="s">
        <v>1553</v>
      </c>
      <c r="I1341" t="s">
        <v>19</v>
      </c>
      <c r="J1341" t="s">
        <v>20</v>
      </c>
      <c r="K1341" t="s">
        <v>25</v>
      </c>
      <c r="L1341" t="s">
        <v>26</v>
      </c>
      <c r="M1341" t="s">
        <v>53</v>
      </c>
      <c r="N1341" t="s">
        <v>20</v>
      </c>
      <c r="O1341" t="s">
        <v>28</v>
      </c>
      <c r="P1341" t="s">
        <v>28</v>
      </c>
    </row>
    <row r="1342" spans="1:16" x14ac:dyDescent="0.3">
      <c r="A1342" t="s">
        <v>5726</v>
      </c>
      <c r="B1342" t="s">
        <v>355</v>
      </c>
      <c r="C1342" t="s">
        <v>356</v>
      </c>
      <c r="D1342" t="s">
        <v>5726</v>
      </c>
      <c r="E1342" t="s">
        <v>18</v>
      </c>
      <c r="F1342" t="s">
        <v>18</v>
      </c>
      <c r="G1342" t="s">
        <v>5727</v>
      </c>
      <c r="H1342" t="s">
        <v>5728</v>
      </c>
      <c r="I1342" t="s">
        <v>19</v>
      </c>
      <c r="J1342" t="s">
        <v>20</v>
      </c>
      <c r="K1342" t="s">
        <v>21</v>
      </c>
      <c r="L1342" t="s">
        <v>22</v>
      </c>
      <c r="M1342" t="s">
        <v>5729</v>
      </c>
      <c r="N1342" t="s">
        <v>20</v>
      </c>
      <c r="O1342" t="s">
        <v>358</v>
      </c>
      <c r="P1342" t="s">
        <v>358</v>
      </c>
    </row>
    <row r="1343" spans="1:16" x14ac:dyDescent="0.3">
      <c r="A1343" t="s">
        <v>5730</v>
      </c>
      <c r="B1343" t="s">
        <v>355</v>
      </c>
      <c r="C1343" t="s">
        <v>356</v>
      </c>
      <c r="D1343" t="s">
        <v>2013</v>
      </c>
      <c r="E1343" t="s">
        <v>23</v>
      </c>
      <c r="F1343" t="s">
        <v>24</v>
      </c>
      <c r="G1343" t="s">
        <v>5731</v>
      </c>
      <c r="H1343" t="s">
        <v>5732</v>
      </c>
      <c r="I1343" t="s">
        <v>19</v>
      </c>
      <c r="J1343" t="s">
        <v>20</v>
      </c>
      <c r="K1343" t="s">
        <v>25</v>
      </c>
      <c r="L1343" t="s">
        <v>26</v>
      </c>
      <c r="M1343" t="s">
        <v>27</v>
      </c>
      <c r="N1343" t="s">
        <v>20</v>
      </c>
      <c r="O1343" t="s">
        <v>28</v>
      </c>
      <c r="P1343" t="s">
        <v>28</v>
      </c>
    </row>
    <row r="1344" spans="1:16" x14ac:dyDescent="0.3">
      <c r="A1344" t="s">
        <v>5733</v>
      </c>
      <c r="B1344" t="s">
        <v>355</v>
      </c>
      <c r="C1344" t="s">
        <v>356</v>
      </c>
      <c r="D1344" t="s">
        <v>5733</v>
      </c>
      <c r="E1344" t="s">
        <v>18</v>
      </c>
      <c r="F1344" t="s">
        <v>18</v>
      </c>
      <c r="G1344" t="s">
        <v>5734</v>
      </c>
      <c r="H1344" t="s">
        <v>5735</v>
      </c>
      <c r="I1344" t="s">
        <v>19</v>
      </c>
      <c r="J1344" t="s">
        <v>20</v>
      </c>
      <c r="K1344" t="s">
        <v>21</v>
      </c>
      <c r="L1344" t="s">
        <v>22</v>
      </c>
      <c r="M1344" t="s">
        <v>5736</v>
      </c>
      <c r="N1344" t="s">
        <v>20</v>
      </c>
      <c r="O1344" t="s">
        <v>358</v>
      </c>
      <c r="P1344" t="s">
        <v>358</v>
      </c>
    </row>
    <row r="1345" spans="1:16" x14ac:dyDescent="0.3">
      <c r="A1345" t="s">
        <v>5737</v>
      </c>
      <c r="B1345" t="s">
        <v>355</v>
      </c>
      <c r="C1345" t="s">
        <v>356</v>
      </c>
      <c r="D1345" t="s">
        <v>1927</v>
      </c>
      <c r="E1345" t="s">
        <v>23</v>
      </c>
      <c r="F1345" t="s">
        <v>24</v>
      </c>
      <c r="G1345" t="s">
        <v>2928</v>
      </c>
      <c r="H1345" t="s">
        <v>5231</v>
      </c>
      <c r="I1345" t="s">
        <v>19</v>
      </c>
      <c r="J1345" t="s">
        <v>20</v>
      </c>
      <c r="K1345" t="s">
        <v>25</v>
      </c>
      <c r="L1345" t="s">
        <v>26</v>
      </c>
      <c r="M1345" t="s">
        <v>27</v>
      </c>
      <c r="N1345" t="s">
        <v>20</v>
      </c>
      <c r="O1345" t="s">
        <v>28</v>
      </c>
      <c r="P1345" t="s">
        <v>28</v>
      </c>
    </row>
    <row r="1346" spans="1:16" x14ac:dyDescent="0.3">
      <c r="A1346" t="s">
        <v>5738</v>
      </c>
      <c r="B1346" t="s">
        <v>355</v>
      </c>
      <c r="C1346" t="s">
        <v>356</v>
      </c>
      <c r="D1346" t="s">
        <v>5738</v>
      </c>
      <c r="E1346" t="s">
        <v>18</v>
      </c>
      <c r="F1346" t="s">
        <v>18</v>
      </c>
      <c r="G1346" t="s">
        <v>5739</v>
      </c>
      <c r="H1346" t="s">
        <v>5740</v>
      </c>
      <c r="I1346" t="s">
        <v>19</v>
      </c>
      <c r="J1346" t="s">
        <v>20</v>
      </c>
      <c r="K1346" t="s">
        <v>21</v>
      </c>
      <c r="L1346" t="s">
        <v>22</v>
      </c>
      <c r="M1346" t="s">
        <v>5741</v>
      </c>
      <c r="N1346" t="s">
        <v>20</v>
      </c>
      <c r="O1346" t="s">
        <v>358</v>
      </c>
      <c r="P1346" t="s">
        <v>358</v>
      </c>
    </row>
    <row r="1347" spans="1:16" x14ac:dyDescent="0.3">
      <c r="A1347" t="s">
        <v>5742</v>
      </c>
      <c r="B1347" t="s">
        <v>355</v>
      </c>
      <c r="C1347" t="s">
        <v>356</v>
      </c>
      <c r="D1347" t="s">
        <v>1936</v>
      </c>
      <c r="E1347" t="s">
        <v>23</v>
      </c>
      <c r="F1347" t="s">
        <v>24</v>
      </c>
      <c r="G1347" t="s">
        <v>5743</v>
      </c>
      <c r="H1347" t="s">
        <v>2885</v>
      </c>
      <c r="I1347" t="s">
        <v>19</v>
      </c>
      <c r="J1347" t="s">
        <v>20</v>
      </c>
      <c r="K1347" t="s">
        <v>25</v>
      </c>
      <c r="L1347" t="s">
        <v>26</v>
      </c>
      <c r="M1347" t="s">
        <v>27</v>
      </c>
      <c r="N1347" t="s">
        <v>20</v>
      </c>
      <c r="O1347" t="s">
        <v>28</v>
      </c>
      <c r="P1347" t="s">
        <v>28</v>
      </c>
    </row>
    <row r="1348" spans="1:16" x14ac:dyDescent="0.3">
      <c r="A1348" t="s">
        <v>5744</v>
      </c>
      <c r="B1348" t="s">
        <v>355</v>
      </c>
      <c r="C1348" t="s">
        <v>356</v>
      </c>
      <c r="D1348" t="s">
        <v>5744</v>
      </c>
      <c r="E1348" t="s">
        <v>18</v>
      </c>
      <c r="F1348" t="s">
        <v>18</v>
      </c>
      <c r="G1348" t="s">
        <v>5745</v>
      </c>
      <c r="H1348" t="s">
        <v>5746</v>
      </c>
      <c r="I1348" t="s">
        <v>19</v>
      </c>
      <c r="J1348" t="s">
        <v>20</v>
      </c>
      <c r="K1348" t="s">
        <v>21</v>
      </c>
      <c r="L1348" t="s">
        <v>22</v>
      </c>
      <c r="M1348" t="s">
        <v>5747</v>
      </c>
      <c r="N1348" t="s">
        <v>20</v>
      </c>
      <c r="O1348" t="s">
        <v>358</v>
      </c>
      <c r="P1348" t="s">
        <v>358</v>
      </c>
    </row>
    <row r="1349" spans="1:16" x14ac:dyDescent="0.3">
      <c r="A1349" t="s">
        <v>5748</v>
      </c>
      <c r="B1349" t="s">
        <v>355</v>
      </c>
      <c r="C1349" t="s">
        <v>356</v>
      </c>
      <c r="D1349" t="s">
        <v>1943</v>
      </c>
      <c r="E1349" t="s">
        <v>23</v>
      </c>
      <c r="F1349" t="s">
        <v>24</v>
      </c>
      <c r="G1349" t="s">
        <v>1785</v>
      </c>
      <c r="H1349" t="s">
        <v>5749</v>
      </c>
      <c r="I1349" t="s">
        <v>19</v>
      </c>
      <c r="J1349" t="s">
        <v>20</v>
      </c>
      <c r="K1349" t="s">
        <v>25</v>
      </c>
      <c r="L1349" t="s">
        <v>26</v>
      </c>
      <c r="M1349" t="s">
        <v>27</v>
      </c>
      <c r="N1349" t="s">
        <v>20</v>
      </c>
      <c r="O1349" t="s">
        <v>28</v>
      </c>
      <c r="P1349" t="s">
        <v>28</v>
      </c>
    </row>
    <row r="1350" spans="1:16" x14ac:dyDescent="0.3">
      <c r="A1350" t="s">
        <v>5750</v>
      </c>
      <c r="B1350" t="s">
        <v>355</v>
      </c>
      <c r="C1350" t="s">
        <v>356</v>
      </c>
      <c r="D1350" t="s">
        <v>5750</v>
      </c>
      <c r="E1350" t="s">
        <v>18</v>
      </c>
      <c r="F1350" t="s">
        <v>18</v>
      </c>
      <c r="G1350" t="s">
        <v>5751</v>
      </c>
      <c r="H1350" t="s">
        <v>5752</v>
      </c>
      <c r="I1350" t="s">
        <v>19</v>
      </c>
      <c r="J1350" t="s">
        <v>20</v>
      </c>
      <c r="K1350" t="s">
        <v>21</v>
      </c>
      <c r="L1350" t="s">
        <v>22</v>
      </c>
      <c r="M1350" t="s">
        <v>5753</v>
      </c>
      <c r="N1350" t="s">
        <v>20</v>
      </c>
      <c r="O1350" t="s">
        <v>358</v>
      </c>
      <c r="P1350" t="s">
        <v>358</v>
      </c>
    </row>
    <row r="1351" spans="1:16" x14ac:dyDescent="0.3">
      <c r="A1351" t="s">
        <v>5754</v>
      </c>
      <c r="B1351" t="s">
        <v>355</v>
      </c>
      <c r="C1351" t="s">
        <v>356</v>
      </c>
      <c r="D1351" t="s">
        <v>1952</v>
      </c>
      <c r="E1351" t="s">
        <v>23</v>
      </c>
      <c r="F1351" t="s">
        <v>24</v>
      </c>
      <c r="G1351" t="s">
        <v>453</v>
      </c>
      <c r="H1351" t="s">
        <v>5218</v>
      </c>
      <c r="I1351" t="s">
        <v>19</v>
      </c>
      <c r="J1351" t="s">
        <v>20</v>
      </c>
      <c r="K1351" t="s">
        <v>25</v>
      </c>
      <c r="L1351" t="s">
        <v>26</v>
      </c>
      <c r="M1351" t="s">
        <v>27</v>
      </c>
      <c r="N1351" t="s">
        <v>20</v>
      </c>
      <c r="O1351" t="s">
        <v>28</v>
      </c>
      <c r="P1351" t="s">
        <v>28</v>
      </c>
    </row>
    <row r="1352" spans="1:16" x14ac:dyDescent="0.3">
      <c r="A1352" t="s">
        <v>5755</v>
      </c>
      <c r="B1352" t="s">
        <v>355</v>
      </c>
      <c r="C1352" t="s">
        <v>356</v>
      </c>
      <c r="D1352" t="s">
        <v>5755</v>
      </c>
      <c r="E1352" t="s">
        <v>18</v>
      </c>
      <c r="F1352" t="s">
        <v>18</v>
      </c>
      <c r="G1352" t="s">
        <v>5756</v>
      </c>
      <c r="H1352" t="s">
        <v>5757</v>
      </c>
      <c r="I1352" t="s">
        <v>19</v>
      </c>
      <c r="J1352" t="s">
        <v>20</v>
      </c>
      <c r="K1352" t="s">
        <v>21</v>
      </c>
      <c r="L1352" t="s">
        <v>22</v>
      </c>
      <c r="M1352" t="s">
        <v>5758</v>
      </c>
      <c r="N1352" t="s">
        <v>20</v>
      </c>
      <c r="O1352" t="s">
        <v>358</v>
      </c>
      <c r="P1352" t="s">
        <v>358</v>
      </c>
    </row>
    <row r="1353" spans="1:16" x14ac:dyDescent="0.3">
      <c r="A1353" t="s">
        <v>5759</v>
      </c>
      <c r="B1353" t="s">
        <v>355</v>
      </c>
      <c r="C1353" t="s">
        <v>356</v>
      </c>
      <c r="D1353" t="s">
        <v>1960</v>
      </c>
      <c r="E1353" t="s">
        <v>23</v>
      </c>
      <c r="F1353" t="s">
        <v>24</v>
      </c>
      <c r="G1353" t="s">
        <v>5760</v>
      </c>
      <c r="H1353" t="s">
        <v>579</v>
      </c>
      <c r="I1353" t="s">
        <v>19</v>
      </c>
      <c r="J1353" t="s">
        <v>20</v>
      </c>
      <c r="K1353" t="s">
        <v>25</v>
      </c>
      <c r="L1353" t="s">
        <v>26</v>
      </c>
      <c r="M1353" t="s">
        <v>27</v>
      </c>
      <c r="N1353" t="s">
        <v>20</v>
      </c>
      <c r="O1353" t="s">
        <v>28</v>
      </c>
      <c r="P1353" t="s">
        <v>28</v>
      </c>
    </row>
    <row r="1354" spans="1:16" x14ac:dyDescent="0.3">
      <c r="A1354" t="s">
        <v>5761</v>
      </c>
      <c r="B1354" t="s">
        <v>355</v>
      </c>
      <c r="C1354" t="s">
        <v>356</v>
      </c>
      <c r="D1354" t="s">
        <v>5761</v>
      </c>
      <c r="E1354" t="s">
        <v>18</v>
      </c>
      <c r="F1354" t="s">
        <v>18</v>
      </c>
      <c r="G1354" t="s">
        <v>5762</v>
      </c>
      <c r="H1354" t="s">
        <v>5763</v>
      </c>
      <c r="I1354" t="s">
        <v>19</v>
      </c>
      <c r="J1354" t="s">
        <v>20</v>
      </c>
      <c r="K1354" t="s">
        <v>21</v>
      </c>
      <c r="L1354" t="s">
        <v>22</v>
      </c>
      <c r="M1354" t="s">
        <v>5764</v>
      </c>
      <c r="N1354" t="s">
        <v>20</v>
      </c>
      <c r="O1354" t="s">
        <v>358</v>
      </c>
      <c r="P1354" t="s">
        <v>358</v>
      </c>
    </row>
    <row r="1355" spans="1:16" x14ac:dyDescent="0.3">
      <c r="A1355" t="s">
        <v>5765</v>
      </c>
      <c r="B1355" t="s">
        <v>5766</v>
      </c>
      <c r="C1355" t="s">
        <v>5767</v>
      </c>
      <c r="D1355" t="s">
        <v>5765</v>
      </c>
      <c r="E1355" t="s">
        <v>18</v>
      </c>
      <c r="F1355" t="s">
        <v>18</v>
      </c>
      <c r="G1355" t="s">
        <v>5768</v>
      </c>
      <c r="H1355" t="s">
        <v>5769</v>
      </c>
      <c r="I1355" t="s">
        <v>19</v>
      </c>
      <c r="J1355" t="s">
        <v>20</v>
      </c>
      <c r="K1355" t="s">
        <v>21</v>
      </c>
      <c r="L1355" t="s">
        <v>22</v>
      </c>
      <c r="M1355" t="s">
        <v>5770</v>
      </c>
      <c r="N1355" t="s">
        <v>20</v>
      </c>
      <c r="O1355" t="s">
        <v>1878</v>
      </c>
      <c r="P1355" t="s">
        <v>5771</v>
      </c>
    </row>
    <row r="1356" spans="1:16" x14ac:dyDescent="0.3">
      <c r="A1356" t="s">
        <v>5772</v>
      </c>
      <c r="B1356" t="s">
        <v>5766</v>
      </c>
      <c r="C1356" t="s">
        <v>5767</v>
      </c>
      <c r="D1356" t="s">
        <v>5772</v>
      </c>
      <c r="E1356" t="s">
        <v>18</v>
      </c>
      <c r="F1356" t="s">
        <v>18</v>
      </c>
      <c r="G1356" t="s">
        <v>5773</v>
      </c>
      <c r="H1356" t="s">
        <v>5774</v>
      </c>
      <c r="I1356" t="s">
        <v>19</v>
      </c>
      <c r="J1356" t="s">
        <v>20</v>
      </c>
      <c r="K1356" t="s">
        <v>21</v>
      </c>
      <c r="L1356" t="s">
        <v>22</v>
      </c>
      <c r="M1356" t="s">
        <v>5775</v>
      </c>
      <c r="N1356" t="s">
        <v>20</v>
      </c>
      <c r="O1356" t="s">
        <v>5771</v>
      </c>
      <c r="P1356" t="s">
        <v>5776</v>
      </c>
    </row>
    <row r="1357" spans="1:16" x14ac:dyDescent="0.3">
      <c r="A1357" t="s">
        <v>5777</v>
      </c>
      <c r="B1357" t="s">
        <v>5766</v>
      </c>
      <c r="C1357" t="s">
        <v>5767</v>
      </c>
      <c r="D1357" t="s">
        <v>5777</v>
      </c>
      <c r="E1357" t="s">
        <v>18</v>
      </c>
      <c r="F1357" t="s">
        <v>18</v>
      </c>
      <c r="G1357" t="s">
        <v>5778</v>
      </c>
      <c r="H1357" t="s">
        <v>5779</v>
      </c>
      <c r="I1357" t="s">
        <v>19</v>
      </c>
      <c r="J1357" t="s">
        <v>20</v>
      </c>
      <c r="K1357" t="s">
        <v>21</v>
      </c>
      <c r="L1357" t="s">
        <v>22</v>
      </c>
      <c r="M1357" t="s">
        <v>5780</v>
      </c>
      <c r="N1357" t="s">
        <v>20</v>
      </c>
      <c r="O1357" t="s">
        <v>5781</v>
      </c>
      <c r="P1357" t="s">
        <v>5782</v>
      </c>
    </row>
    <row r="1358" spans="1:16" x14ac:dyDescent="0.3">
      <c r="A1358" t="s">
        <v>5783</v>
      </c>
      <c r="B1358" t="s">
        <v>5766</v>
      </c>
      <c r="C1358" t="s">
        <v>5767</v>
      </c>
      <c r="D1358" t="s">
        <v>5783</v>
      </c>
      <c r="E1358" t="s">
        <v>18</v>
      </c>
      <c r="F1358" t="s">
        <v>18</v>
      </c>
      <c r="G1358" t="s">
        <v>5784</v>
      </c>
      <c r="H1358" t="s">
        <v>5785</v>
      </c>
      <c r="I1358" t="s">
        <v>19</v>
      </c>
      <c r="J1358" t="s">
        <v>20</v>
      </c>
      <c r="K1358" t="s">
        <v>21</v>
      </c>
      <c r="L1358" t="s">
        <v>22</v>
      </c>
      <c r="M1358" t="s">
        <v>5786</v>
      </c>
      <c r="N1358" t="s">
        <v>20</v>
      </c>
      <c r="O1358" t="s">
        <v>5782</v>
      </c>
      <c r="P1358" t="s">
        <v>5787</v>
      </c>
    </row>
    <row r="1359" spans="1:16" x14ac:dyDescent="0.3">
      <c r="A1359" t="s">
        <v>5788</v>
      </c>
      <c r="B1359" t="s">
        <v>5766</v>
      </c>
      <c r="C1359" t="s">
        <v>5767</v>
      </c>
      <c r="D1359" t="s">
        <v>5788</v>
      </c>
      <c r="E1359" t="s">
        <v>18</v>
      </c>
      <c r="F1359" t="s">
        <v>18</v>
      </c>
      <c r="G1359" t="s">
        <v>5789</v>
      </c>
      <c r="H1359" t="s">
        <v>5790</v>
      </c>
      <c r="I1359" t="s">
        <v>19</v>
      </c>
      <c r="J1359" t="s">
        <v>20</v>
      </c>
      <c r="K1359" t="s">
        <v>21</v>
      </c>
      <c r="L1359" t="s">
        <v>22</v>
      </c>
      <c r="M1359" t="s">
        <v>5791</v>
      </c>
      <c r="N1359" t="s">
        <v>20</v>
      </c>
      <c r="O1359" t="s">
        <v>5782</v>
      </c>
      <c r="P1359" t="s">
        <v>5782</v>
      </c>
    </row>
    <row r="1360" spans="1:16" x14ac:dyDescent="0.3">
      <c r="A1360" t="s">
        <v>5792</v>
      </c>
      <c r="B1360" t="s">
        <v>5766</v>
      </c>
      <c r="C1360" t="s">
        <v>5767</v>
      </c>
      <c r="D1360" t="s">
        <v>5792</v>
      </c>
      <c r="E1360" t="s">
        <v>18</v>
      </c>
      <c r="F1360" t="s">
        <v>18</v>
      </c>
      <c r="G1360" t="s">
        <v>5793</v>
      </c>
      <c r="H1360" t="s">
        <v>5794</v>
      </c>
      <c r="I1360" t="s">
        <v>19</v>
      </c>
      <c r="J1360" t="s">
        <v>20</v>
      </c>
      <c r="K1360" t="s">
        <v>21</v>
      </c>
      <c r="L1360" t="s">
        <v>22</v>
      </c>
      <c r="M1360" t="s">
        <v>5795</v>
      </c>
      <c r="N1360" t="s">
        <v>20</v>
      </c>
      <c r="O1360" t="s">
        <v>5782</v>
      </c>
      <c r="P1360" t="s">
        <v>5787</v>
      </c>
    </row>
    <row r="1361" spans="1:16" x14ac:dyDescent="0.3">
      <c r="A1361" t="s">
        <v>5796</v>
      </c>
      <c r="B1361" t="s">
        <v>5766</v>
      </c>
      <c r="C1361" t="s">
        <v>5767</v>
      </c>
      <c r="D1361" t="s">
        <v>5796</v>
      </c>
      <c r="E1361" t="s">
        <v>18</v>
      </c>
      <c r="F1361" t="s">
        <v>18</v>
      </c>
      <c r="G1361" t="s">
        <v>5797</v>
      </c>
      <c r="I1361" t="s">
        <v>19</v>
      </c>
      <c r="J1361" t="s">
        <v>20</v>
      </c>
      <c r="K1361" t="s">
        <v>21</v>
      </c>
      <c r="L1361" t="s">
        <v>22</v>
      </c>
      <c r="M1361" t="s">
        <v>20</v>
      </c>
      <c r="N1361" t="s">
        <v>20</v>
      </c>
      <c r="O1361" t="s">
        <v>5782</v>
      </c>
    </row>
    <row r="1362" spans="1:16" x14ac:dyDescent="0.3">
      <c r="A1362" t="s">
        <v>5798</v>
      </c>
      <c r="B1362" t="s">
        <v>5766</v>
      </c>
      <c r="C1362" t="s">
        <v>5767</v>
      </c>
      <c r="D1362" t="s">
        <v>5798</v>
      </c>
      <c r="E1362" t="s">
        <v>18</v>
      </c>
      <c r="F1362" t="s">
        <v>18</v>
      </c>
      <c r="G1362" t="s">
        <v>5799</v>
      </c>
      <c r="H1362" t="s">
        <v>5800</v>
      </c>
      <c r="I1362" t="s">
        <v>19</v>
      </c>
      <c r="J1362" t="s">
        <v>20</v>
      </c>
      <c r="K1362" t="s">
        <v>21</v>
      </c>
      <c r="L1362" t="s">
        <v>22</v>
      </c>
      <c r="M1362" t="s">
        <v>5801</v>
      </c>
      <c r="N1362" t="s">
        <v>20</v>
      </c>
      <c r="O1362" t="s">
        <v>5782</v>
      </c>
      <c r="P1362" t="s">
        <v>5782</v>
      </c>
    </row>
    <row r="1363" spans="1:16" x14ac:dyDescent="0.3">
      <c r="A1363" t="s">
        <v>5802</v>
      </c>
      <c r="B1363" t="s">
        <v>5766</v>
      </c>
      <c r="C1363" t="s">
        <v>5767</v>
      </c>
      <c r="D1363" t="s">
        <v>5802</v>
      </c>
      <c r="E1363" t="s">
        <v>18</v>
      </c>
      <c r="F1363" t="s">
        <v>18</v>
      </c>
      <c r="G1363" t="s">
        <v>5803</v>
      </c>
      <c r="H1363" t="s">
        <v>5804</v>
      </c>
      <c r="I1363" t="s">
        <v>19</v>
      </c>
      <c r="J1363" t="s">
        <v>20</v>
      </c>
      <c r="K1363" t="s">
        <v>21</v>
      </c>
      <c r="L1363" t="s">
        <v>22</v>
      </c>
      <c r="M1363" t="s">
        <v>5805</v>
      </c>
      <c r="N1363" t="s">
        <v>20</v>
      </c>
      <c r="O1363" t="s">
        <v>5782</v>
      </c>
      <c r="P1363" t="s">
        <v>5782</v>
      </c>
    </row>
    <row r="1364" spans="1:16" x14ac:dyDescent="0.3">
      <c r="A1364" t="s">
        <v>5806</v>
      </c>
      <c r="B1364" t="s">
        <v>5766</v>
      </c>
      <c r="C1364" t="s">
        <v>5767</v>
      </c>
      <c r="D1364" t="s">
        <v>5806</v>
      </c>
      <c r="E1364" t="s">
        <v>18</v>
      </c>
      <c r="F1364" t="s">
        <v>18</v>
      </c>
      <c r="G1364" t="s">
        <v>5807</v>
      </c>
      <c r="H1364" t="s">
        <v>5808</v>
      </c>
      <c r="I1364" t="s">
        <v>19</v>
      </c>
      <c r="J1364" t="s">
        <v>20</v>
      </c>
      <c r="K1364" t="s">
        <v>21</v>
      </c>
      <c r="L1364" t="s">
        <v>22</v>
      </c>
      <c r="M1364" t="s">
        <v>5809</v>
      </c>
      <c r="N1364" t="s">
        <v>20</v>
      </c>
      <c r="O1364" t="s">
        <v>5787</v>
      </c>
      <c r="P1364" t="s">
        <v>5782</v>
      </c>
    </row>
    <row r="1365" spans="1:16" x14ac:dyDescent="0.3">
      <c r="A1365" t="s">
        <v>5810</v>
      </c>
      <c r="B1365" t="s">
        <v>5811</v>
      </c>
      <c r="C1365" t="s">
        <v>5812</v>
      </c>
      <c r="D1365" t="s">
        <v>2090</v>
      </c>
      <c r="E1365" t="s">
        <v>23</v>
      </c>
      <c r="F1365" t="s">
        <v>24</v>
      </c>
      <c r="G1365" t="s">
        <v>5813</v>
      </c>
      <c r="H1365" t="s">
        <v>5814</v>
      </c>
      <c r="I1365" t="s">
        <v>19</v>
      </c>
      <c r="J1365" t="s">
        <v>20</v>
      </c>
      <c r="K1365" t="s">
        <v>25</v>
      </c>
      <c r="L1365" t="s">
        <v>26</v>
      </c>
      <c r="M1365" t="s">
        <v>27</v>
      </c>
      <c r="N1365" t="s">
        <v>20</v>
      </c>
      <c r="O1365" t="s">
        <v>28</v>
      </c>
      <c r="P1365" t="s">
        <v>28</v>
      </c>
    </row>
    <row r="1366" spans="1:16" x14ac:dyDescent="0.3">
      <c r="A1366" t="s">
        <v>5815</v>
      </c>
      <c r="B1366" t="s">
        <v>5811</v>
      </c>
      <c r="C1366" t="s">
        <v>5812</v>
      </c>
      <c r="D1366" t="s">
        <v>2024</v>
      </c>
      <c r="E1366" t="s">
        <v>23</v>
      </c>
      <c r="F1366" t="s">
        <v>24</v>
      </c>
      <c r="G1366" t="s">
        <v>5816</v>
      </c>
      <c r="H1366" t="s">
        <v>5817</v>
      </c>
      <c r="I1366" t="s">
        <v>19</v>
      </c>
      <c r="J1366" t="s">
        <v>20</v>
      </c>
      <c r="K1366" t="s">
        <v>25</v>
      </c>
      <c r="L1366" t="s">
        <v>26</v>
      </c>
      <c r="M1366" t="s">
        <v>27</v>
      </c>
      <c r="N1366" t="s">
        <v>20</v>
      </c>
      <c r="O1366" t="s">
        <v>28</v>
      </c>
      <c r="P1366" t="s">
        <v>28</v>
      </c>
    </row>
    <row r="1367" spans="1:16" x14ac:dyDescent="0.3">
      <c r="A1367" t="s">
        <v>5818</v>
      </c>
      <c r="B1367" t="s">
        <v>5811</v>
      </c>
      <c r="C1367" t="s">
        <v>5812</v>
      </c>
      <c r="D1367" t="s">
        <v>2099</v>
      </c>
      <c r="E1367" t="s">
        <v>23</v>
      </c>
      <c r="F1367" t="s">
        <v>24</v>
      </c>
      <c r="G1367" t="s">
        <v>368</v>
      </c>
      <c r="H1367" t="s">
        <v>18</v>
      </c>
      <c r="I1367" t="s">
        <v>19</v>
      </c>
      <c r="J1367" t="s">
        <v>20</v>
      </c>
      <c r="K1367" t="s">
        <v>25</v>
      </c>
      <c r="L1367" t="s">
        <v>26</v>
      </c>
      <c r="M1367" t="s">
        <v>20</v>
      </c>
      <c r="N1367" t="s">
        <v>20</v>
      </c>
      <c r="O1367" t="s">
        <v>28</v>
      </c>
      <c r="P1367" t="s">
        <v>21</v>
      </c>
    </row>
    <row r="1368" spans="1:16" x14ac:dyDescent="0.3">
      <c r="A1368" t="s">
        <v>5819</v>
      </c>
      <c r="B1368" t="s">
        <v>5811</v>
      </c>
      <c r="C1368" t="s">
        <v>5812</v>
      </c>
      <c r="D1368" t="s">
        <v>1993</v>
      </c>
      <c r="E1368" t="s">
        <v>23</v>
      </c>
      <c r="F1368" t="s">
        <v>24</v>
      </c>
      <c r="G1368" t="s">
        <v>1342</v>
      </c>
      <c r="H1368" t="s">
        <v>2045</v>
      </c>
      <c r="I1368" t="s">
        <v>19</v>
      </c>
      <c r="J1368" t="s">
        <v>20</v>
      </c>
      <c r="K1368" t="s">
        <v>25</v>
      </c>
      <c r="L1368" t="s">
        <v>26</v>
      </c>
      <c r="M1368" t="s">
        <v>27</v>
      </c>
      <c r="N1368" t="s">
        <v>20</v>
      </c>
      <c r="O1368" t="s">
        <v>28</v>
      </c>
      <c r="P1368" t="s">
        <v>28</v>
      </c>
    </row>
    <row r="1369" spans="1:16" x14ac:dyDescent="0.3">
      <c r="A1369" t="s">
        <v>5820</v>
      </c>
      <c r="B1369" t="s">
        <v>5811</v>
      </c>
      <c r="C1369" t="s">
        <v>5812</v>
      </c>
      <c r="D1369" t="s">
        <v>1996</v>
      </c>
      <c r="E1369" t="s">
        <v>23</v>
      </c>
      <c r="F1369" t="s">
        <v>24</v>
      </c>
      <c r="G1369" t="s">
        <v>1089</v>
      </c>
      <c r="H1369" t="s">
        <v>1081</v>
      </c>
      <c r="I1369" t="s">
        <v>19</v>
      </c>
      <c r="J1369" t="s">
        <v>20</v>
      </c>
      <c r="K1369" t="s">
        <v>25</v>
      </c>
      <c r="L1369" t="s">
        <v>26</v>
      </c>
      <c r="M1369" t="s">
        <v>27</v>
      </c>
      <c r="N1369" t="s">
        <v>20</v>
      </c>
      <c r="O1369" t="s">
        <v>28</v>
      </c>
      <c r="P1369" t="s">
        <v>28</v>
      </c>
    </row>
    <row r="1370" spans="1:16" x14ac:dyDescent="0.3">
      <c r="A1370" t="s">
        <v>5821</v>
      </c>
      <c r="B1370" t="s">
        <v>5811</v>
      </c>
      <c r="C1370" t="s">
        <v>5812</v>
      </c>
      <c r="D1370" t="s">
        <v>2000</v>
      </c>
      <c r="E1370" t="s">
        <v>23</v>
      </c>
      <c r="F1370" t="s">
        <v>24</v>
      </c>
      <c r="G1370" t="s">
        <v>670</v>
      </c>
      <c r="H1370" t="s">
        <v>5822</v>
      </c>
      <c r="I1370" t="s">
        <v>19</v>
      </c>
      <c r="J1370" t="s">
        <v>20</v>
      </c>
      <c r="K1370" t="s">
        <v>25</v>
      </c>
      <c r="L1370" t="s">
        <v>26</v>
      </c>
      <c r="M1370" t="s">
        <v>27</v>
      </c>
      <c r="N1370" t="s">
        <v>20</v>
      </c>
      <c r="O1370" t="s">
        <v>28</v>
      </c>
      <c r="P1370" t="s">
        <v>28</v>
      </c>
    </row>
    <row r="1371" spans="1:16" x14ac:dyDescent="0.3">
      <c r="A1371" t="s">
        <v>5823</v>
      </c>
      <c r="B1371" t="s">
        <v>5811</v>
      </c>
      <c r="C1371" t="s">
        <v>5812</v>
      </c>
      <c r="D1371" t="s">
        <v>2003</v>
      </c>
      <c r="E1371" t="s">
        <v>23</v>
      </c>
      <c r="F1371" t="s">
        <v>24</v>
      </c>
      <c r="G1371" t="s">
        <v>5824</v>
      </c>
      <c r="H1371" t="s">
        <v>5825</v>
      </c>
      <c r="I1371" t="s">
        <v>19</v>
      </c>
      <c r="J1371" t="s">
        <v>20</v>
      </c>
      <c r="K1371" t="s">
        <v>25</v>
      </c>
      <c r="L1371" t="s">
        <v>26</v>
      </c>
      <c r="M1371" t="s">
        <v>27</v>
      </c>
      <c r="N1371" t="s">
        <v>20</v>
      </c>
      <c r="O1371" t="s">
        <v>28</v>
      </c>
      <c r="P1371" t="s">
        <v>28</v>
      </c>
    </row>
    <row r="1372" spans="1:16" x14ac:dyDescent="0.3">
      <c r="A1372" t="s">
        <v>5826</v>
      </c>
      <c r="B1372" t="s">
        <v>5811</v>
      </c>
      <c r="C1372" t="s">
        <v>5812</v>
      </c>
      <c r="D1372" t="s">
        <v>2006</v>
      </c>
      <c r="E1372" t="s">
        <v>23</v>
      </c>
      <c r="F1372" t="s">
        <v>24</v>
      </c>
      <c r="G1372" t="s">
        <v>5824</v>
      </c>
      <c r="H1372" t="s">
        <v>5827</v>
      </c>
      <c r="I1372" t="s">
        <v>19</v>
      </c>
      <c r="J1372" t="s">
        <v>20</v>
      </c>
      <c r="K1372" t="s">
        <v>25</v>
      </c>
      <c r="L1372" t="s">
        <v>26</v>
      </c>
      <c r="M1372" t="s">
        <v>27</v>
      </c>
      <c r="N1372" t="s">
        <v>20</v>
      </c>
      <c r="O1372" t="s">
        <v>28</v>
      </c>
      <c r="P1372" t="s">
        <v>28</v>
      </c>
    </row>
    <row r="1373" spans="1:16" x14ac:dyDescent="0.3">
      <c r="A1373" t="s">
        <v>5828</v>
      </c>
      <c r="B1373" t="s">
        <v>359</v>
      </c>
      <c r="C1373" t="s">
        <v>360</v>
      </c>
      <c r="D1373" t="s">
        <v>5828</v>
      </c>
      <c r="E1373" t="s">
        <v>18</v>
      </c>
      <c r="F1373" t="s">
        <v>18</v>
      </c>
      <c r="G1373" t="s">
        <v>5829</v>
      </c>
      <c r="H1373" t="s">
        <v>5830</v>
      </c>
      <c r="I1373" t="s">
        <v>19</v>
      </c>
      <c r="J1373" t="s">
        <v>20</v>
      </c>
      <c r="K1373" t="s">
        <v>21</v>
      </c>
      <c r="L1373" t="s">
        <v>22</v>
      </c>
      <c r="M1373" t="s">
        <v>5831</v>
      </c>
      <c r="N1373" t="s">
        <v>20</v>
      </c>
      <c r="O1373" t="s">
        <v>363</v>
      </c>
      <c r="P1373" t="s">
        <v>143</v>
      </c>
    </row>
    <row r="1374" spans="1:16" x14ac:dyDescent="0.3">
      <c r="A1374" t="s">
        <v>5832</v>
      </c>
      <c r="B1374" t="s">
        <v>359</v>
      </c>
      <c r="C1374" t="s">
        <v>360</v>
      </c>
      <c r="D1374" t="s">
        <v>2013</v>
      </c>
      <c r="E1374" t="s">
        <v>23</v>
      </c>
      <c r="F1374" t="s">
        <v>24</v>
      </c>
      <c r="G1374" t="s">
        <v>5833</v>
      </c>
      <c r="H1374" t="s">
        <v>5834</v>
      </c>
      <c r="I1374" t="s">
        <v>19</v>
      </c>
      <c r="J1374" t="s">
        <v>5835</v>
      </c>
      <c r="K1374" t="s">
        <v>32</v>
      </c>
      <c r="L1374" t="s">
        <v>26</v>
      </c>
      <c r="M1374" t="s">
        <v>27</v>
      </c>
      <c r="N1374" t="s">
        <v>20</v>
      </c>
      <c r="O1374" t="s">
        <v>31</v>
      </c>
      <c r="P1374" t="s">
        <v>31</v>
      </c>
    </row>
    <row r="1375" spans="1:16" x14ac:dyDescent="0.3">
      <c r="A1375" t="s">
        <v>5836</v>
      </c>
      <c r="B1375" t="s">
        <v>359</v>
      </c>
      <c r="C1375" t="s">
        <v>360</v>
      </c>
      <c r="D1375" t="s">
        <v>5836</v>
      </c>
      <c r="E1375" t="s">
        <v>18</v>
      </c>
      <c r="F1375" t="s">
        <v>18</v>
      </c>
      <c r="G1375" t="s">
        <v>5837</v>
      </c>
      <c r="H1375" t="s">
        <v>5838</v>
      </c>
      <c r="I1375" t="s">
        <v>19</v>
      </c>
      <c r="J1375" t="s">
        <v>20</v>
      </c>
      <c r="K1375" t="s">
        <v>21</v>
      </c>
      <c r="L1375" t="s">
        <v>22</v>
      </c>
      <c r="M1375" t="s">
        <v>5839</v>
      </c>
      <c r="N1375" t="s">
        <v>20</v>
      </c>
      <c r="O1375" t="s">
        <v>363</v>
      </c>
      <c r="P1375" t="s">
        <v>143</v>
      </c>
    </row>
    <row r="1376" spans="1:16" x14ac:dyDescent="0.3">
      <c r="A1376" t="s">
        <v>5840</v>
      </c>
      <c r="B1376" t="s">
        <v>359</v>
      </c>
      <c r="C1376" t="s">
        <v>360</v>
      </c>
      <c r="D1376" t="s">
        <v>1927</v>
      </c>
      <c r="E1376" t="s">
        <v>23</v>
      </c>
      <c r="F1376" t="s">
        <v>24</v>
      </c>
      <c r="G1376" t="s">
        <v>1829</v>
      </c>
      <c r="H1376" t="s">
        <v>5841</v>
      </c>
      <c r="I1376" t="s">
        <v>19</v>
      </c>
      <c r="J1376" t="s">
        <v>20</v>
      </c>
      <c r="K1376" t="s">
        <v>25</v>
      </c>
      <c r="L1376" t="s">
        <v>26</v>
      </c>
      <c r="M1376" t="s">
        <v>27</v>
      </c>
      <c r="N1376" t="s">
        <v>20</v>
      </c>
      <c r="O1376" t="s">
        <v>31</v>
      </c>
      <c r="P1376" t="s">
        <v>31</v>
      </c>
    </row>
    <row r="1377" spans="1:16" x14ac:dyDescent="0.3">
      <c r="A1377" t="s">
        <v>5842</v>
      </c>
      <c r="B1377" t="s">
        <v>359</v>
      </c>
      <c r="C1377" t="s">
        <v>360</v>
      </c>
      <c r="D1377" t="s">
        <v>5842</v>
      </c>
      <c r="E1377" t="s">
        <v>18</v>
      </c>
      <c r="F1377" t="s">
        <v>18</v>
      </c>
      <c r="G1377" t="s">
        <v>5843</v>
      </c>
      <c r="H1377" t="s">
        <v>5844</v>
      </c>
      <c r="I1377" t="s">
        <v>19</v>
      </c>
      <c r="J1377" t="s">
        <v>20</v>
      </c>
      <c r="K1377" t="s">
        <v>21</v>
      </c>
      <c r="L1377" t="s">
        <v>22</v>
      </c>
      <c r="M1377" t="s">
        <v>5845</v>
      </c>
      <c r="N1377" t="s">
        <v>20</v>
      </c>
      <c r="O1377" t="s">
        <v>363</v>
      </c>
      <c r="P1377" t="s">
        <v>363</v>
      </c>
    </row>
    <row r="1378" spans="1:16" x14ac:dyDescent="0.3">
      <c r="A1378" t="s">
        <v>5846</v>
      </c>
      <c r="B1378" t="s">
        <v>359</v>
      </c>
      <c r="C1378" t="s">
        <v>360</v>
      </c>
      <c r="D1378" t="s">
        <v>1936</v>
      </c>
      <c r="E1378" t="s">
        <v>23</v>
      </c>
      <c r="F1378" t="s">
        <v>24</v>
      </c>
      <c r="G1378" t="s">
        <v>5068</v>
      </c>
      <c r="H1378" t="s">
        <v>5847</v>
      </c>
      <c r="I1378" t="s">
        <v>19</v>
      </c>
      <c r="J1378" t="s">
        <v>20</v>
      </c>
      <c r="K1378" t="s">
        <v>25</v>
      </c>
      <c r="L1378" t="s">
        <v>26</v>
      </c>
      <c r="M1378" t="s">
        <v>27</v>
      </c>
      <c r="N1378" t="s">
        <v>20</v>
      </c>
      <c r="O1378" t="s">
        <v>31</v>
      </c>
      <c r="P1378" t="s">
        <v>31</v>
      </c>
    </row>
    <row r="1379" spans="1:16" x14ac:dyDescent="0.3">
      <c r="A1379" t="s">
        <v>5848</v>
      </c>
      <c r="B1379" t="s">
        <v>359</v>
      </c>
      <c r="C1379" t="s">
        <v>360</v>
      </c>
      <c r="D1379" t="s">
        <v>5848</v>
      </c>
      <c r="E1379" t="s">
        <v>18</v>
      </c>
      <c r="F1379" t="s">
        <v>18</v>
      </c>
      <c r="G1379" t="s">
        <v>5849</v>
      </c>
      <c r="H1379" t="s">
        <v>5850</v>
      </c>
      <c r="I1379" t="s">
        <v>19</v>
      </c>
      <c r="J1379" t="s">
        <v>20</v>
      </c>
      <c r="K1379" t="s">
        <v>21</v>
      </c>
      <c r="L1379" t="s">
        <v>22</v>
      </c>
      <c r="M1379" t="s">
        <v>5851</v>
      </c>
      <c r="N1379" t="s">
        <v>20</v>
      </c>
      <c r="O1379" t="s">
        <v>363</v>
      </c>
      <c r="P1379" t="s">
        <v>143</v>
      </c>
    </row>
    <row r="1380" spans="1:16" x14ac:dyDescent="0.3">
      <c r="A1380" t="s">
        <v>5852</v>
      </c>
      <c r="B1380" t="s">
        <v>359</v>
      </c>
      <c r="C1380" t="s">
        <v>360</v>
      </c>
      <c r="D1380" t="s">
        <v>1943</v>
      </c>
      <c r="E1380" t="s">
        <v>23</v>
      </c>
      <c r="F1380" t="s">
        <v>24</v>
      </c>
      <c r="G1380" t="s">
        <v>1272</v>
      </c>
      <c r="H1380" t="s">
        <v>5853</v>
      </c>
      <c r="I1380" t="s">
        <v>19</v>
      </c>
      <c r="J1380" t="s">
        <v>20</v>
      </c>
      <c r="K1380" t="s">
        <v>25</v>
      </c>
      <c r="L1380" t="s">
        <v>26</v>
      </c>
      <c r="M1380" t="s">
        <v>27</v>
      </c>
      <c r="N1380" t="s">
        <v>20</v>
      </c>
      <c r="O1380" t="s">
        <v>31</v>
      </c>
      <c r="P1380" t="s">
        <v>31</v>
      </c>
    </row>
    <row r="1381" spans="1:16" x14ac:dyDescent="0.3">
      <c r="A1381" t="s">
        <v>5854</v>
      </c>
      <c r="B1381" t="s">
        <v>359</v>
      </c>
      <c r="C1381" t="s">
        <v>360</v>
      </c>
      <c r="D1381" t="s">
        <v>5854</v>
      </c>
      <c r="E1381" t="s">
        <v>18</v>
      </c>
      <c r="F1381" t="s">
        <v>18</v>
      </c>
      <c r="G1381" t="s">
        <v>5855</v>
      </c>
      <c r="H1381" t="s">
        <v>5856</v>
      </c>
      <c r="I1381" t="s">
        <v>19</v>
      </c>
      <c r="J1381" t="s">
        <v>20</v>
      </c>
      <c r="K1381" t="s">
        <v>21</v>
      </c>
      <c r="L1381" t="s">
        <v>22</v>
      </c>
      <c r="M1381" t="s">
        <v>5857</v>
      </c>
      <c r="N1381" t="s">
        <v>20</v>
      </c>
      <c r="O1381" t="s">
        <v>363</v>
      </c>
      <c r="P1381" t="s">
        <v>363</v>
      </c>
    </row>
    <row r="1382" spans="1:16" x14ac:dyDescent="0.3">
      <c r="A1382" t="s">
        <v>5858</v>
      </c>
      <c r="B1382" t="s">
        <v>359</v>
      </c>
      <c r="C1382" t="s">
        <v>360</v>
      </c>
      <c r="D1382" t="s">
        <v>1952</v>
      </c>
      <c r="E1382" t="s">
        <v>23</v>
      </c>
      <c r="F1382" t="s">
        <v>24</v>
      </c>
      <c r="G1382" t="s">
        <v>4764</v>
      </c>
      <c r="H1382" t="s">
        <v>1080</v>
      </c>
      <c r="I1382" t="s">
        <v>19</v>
      </c>
      <c r="J1382" t="s">
        <v>20</v>
      </c>
      <c r="K1382" t="s">
        <v>25</v>
      </c>
      <c r="L1382" t="s">
        <v>26</v>
      </c>
      <c r="M1382" t="s">
        <v>27</v>
      </c>
      <c r="N1382" t="s">
        <v>20</v>
      </c>
      <c r="O1382" t="s">
        <v>31</v>
      </c>
      <c r="P1382" t="s">
        <v>31</v>
      </c>
    </row>
    <row r="1383" spans="1:16" x14ac:dyDescent="0.3">
      <c r="A1383" t="s">
        <v>5859</v>
      </c>
      <c r="B1383" t="s">
        <v>359</v>
      </c>
      <c r="C1383" t="s">
        <v>360</v>
      </c>
      <c r="D1383" t="s">
        <v>5859</v>
      </c>
      <c r="E1383" t="s">
        <v>18</v>
      </c>
      <c r="F1383" t="s">
        <v>18</v>
      </c>
      <c r="G1383" t="s">
        <v>5860</v>
      </c>
      <c r="H1383" t="s">
        <v>5861</v>
      </c>
      <c r="I1383" t="s">
        <v>19</v>
      </c>
      <c r="J1383" t="s">
        <v>20</v>
      </c>
      <c r="K1383" t="s">
        <v>21</v>
      </c>
      <c r="L1383" t="s">
        <v>22</v>
      </c>
      <c r="M1383" t="s">
        <v>5862</v>
      </c>
      <c r="N1383" t="s">
        <v>20</v>
      </c>
      <c r="O1383" t="s">
        <v>5863</v>
      </c>
      <c r="P1383" t="s">
        <v>363</v>
      </c>
    </row>
    <row r="1384" spans="1:16" x14ac:dyDescent="0.3">
      <c r="A1384" t="s">
        <v>5864</v>
      </c>
      <c r="B1384" t="s">
        <v>359</v>
      </c>
      <c r="C1384" t="s">
        <v>360</v>
      </c>
      <c r="D1384" t="s">
        <v>1960</v>
      </c>
      <c r="E1384" t="s">
        <v>23</v>
      </c>
      <c r="F1384" t="s">
        <v>24</v>
      </c>
      <c r="G1384" t="s">
        <v>1352</v>
      </c>
      <c r="H1384" t="s">
        <v>5865</v>
      </c>
      <c r="I1384" t="s">
        <v>19</v>
      </c>
      <c r="J1384" t="s">
        <v>20</v>
      </c>
      <c r="K1384" t="s">
        <v>25</v>
      </c>
      <c r="L1384" t="s">
        <v>26</v>
      </c>
      <c r="M1384" t="s">
        <v>27</v>
      </c>
      <c r="N1384" t="s">
        <v>20</v>
      </c>
      <c r="O1384" t="s">
        <v>31</v>
      </c>
      <c r="P1384" t="s">
        <v>31</v>
      </c>
    </row>
    <row r="1385" spans="1:16" x14ac:dyDescent="0.3">
      <c r="A1385" t="s">
        <v>5866</v>
      </c>
      <c r="B1385" t="s">
        <v>359</v>
      </c>
      <c r="C1385" t="s">
        <v>360</v>
      </c>
      <c r="D1385" t="s">
        <v>5866</v>
      </c>
      <c r="E1385" t="s">
        <v>18</v>
      </c>
      <c r="F1385" t="s">
        <v>18</v>
      </c>
      <c r="G1385" t="s">
        <v>5867</v>
      </c>
      <c r="H1385" t="s">
        <v>5868</v>
      </c>
      <c r="I1385" t="s">
        <v>19</v>
      </c>
      <c r="J1385" t="s">
        <v>20</v>
      </c>
      <c r="K1385" t="s">
        <v>21</v>
      </c>
      <c r="L1385" t="s">
        <v>22</v>
      </c>
      <c r="M1385" t="s">
        <v>5869</v>
      </c>
      <c r="N1385" t="s">
        <v>20</v>
      </c>
      <c r="O1385" t="s">
        <v>363</v>
      </c>
      <c r="P1385" t="s">
        <v>363</v>
      </c>
    </row>
    <row r="1386" spans="1:16" x14ac:dyDescent="0.3">
      <c r="A1386" t="s">
        <v>5870</v>
      </c>
      <c r="B1386" t="s">
        <v>359</v>
      </c>
      <c r="C1386" t="s">
        <v>360</v>
      </c>
      <c r="D1386" t="s">
        <v>2082</v>
      </c>
      <c r="E1386" t="s">
        <v>23</v>
      </c>
      <c r="F1386" t="s">
        <v>24</v>
      </c>
      <c r="G1386" t="s">
        <v>5871</v>
      </c>
      <c r="H1386" t="s">
        <v>1378</v>
      </c>
      <c r="I1386" t="s">
        <v>19</v>
      </c>
      <c r="J1386" t="s">
        <v>20</v>
      </c>
      <c r="K1386" t="s">
        <v>25</v>
      </c>
      <c r="L1386" t="s">
        <v>26</v>
      </c>
      <c r="M1386" t="s">
        <v>27</v>
      </c>
      <c r="N1386" t="s">
        <v>20</v>
      </c>
      <c r="O1386" t="s">
        <v>31</v>
      </c>
      <c r="P1386" t="s">
        <v>31</v>
      </c>
    </row>
    <row r="1387" spans="1:16" x14ac:dyDescent="0.3">
      <c r="A1387" t="s">
        <v>5872</v>
      </c>
      <c r="B1387" t="s">
        <v>359</v>
      </c>
      <c r="C1387" t="s">
        <v>360</v>
      </c>
      <c r="D1387" t="s">
        <v>5872</v>
      </c>
      <c r="E1387" t="s">
        <v>18</v>
      </c>
      <c r="F1387" t="s">
        <v>18</v>
      </c>
      <c r="G1387" t="s">
        <v>5873</v>
      </c>
      <c r="H1387" t="s">
        <v>5874</v>
      </c>
      <c r="I1387" t="s">
        <v>19</v>
      </c>
      <c r="J1387" t="s">
        <v>20</v>
      </c>
      <c r="K1387" t="s">
        <v>21</v>
      </c>
      <c r="L1387" t="s">
        <v>22</v>
      </c>
      <c r="M1387" t="s">
        <v>5875</v>
      </c>
      <c r="N1387" t="s">
        <v>20</v>
      </c>
      <c r="O1387" t="s">
        <v>363</v>
      </c>
      <c r="P1387" t="s">
        <v>143</v>
      </c>
    </row>
    <row r="1388" spans="1:16" x14ac:dyDescent="0.3">
      <c r="A1388" t="s">
        <v>5876</v>
      </c>
      <c r="B1388" t="s">
        <v>359</v>
      </c>
      <c r="C1388" t="s">
        <v>360</v>
      </c>
      <c r="D1388" t="s">
        <v>2090</v>
      </c>
      <c r="E1388" t="s">
        <v>23</v>
      </c>
      <c r="F1388" t="s">
        <v>24</v>
      </c>
      <c r="G1388" t="s">
        <v>5877</v>
      </c>
      <c r="H1388" t="s">
        <v>5878</v>
      </c>
      <c r="I1388" t="s">
        <v>19</v>
      </c>
      <c r="J1388" t="s">
        <v>5879</v>
      </c>
      <c r="K1388" t="s">
        <v>32</v>
      </c>
      <c r="L1388" t="s">
        <v>26</v>
      </c>
      <c r="M1388" t="s">
        <v>27</v>
      </c>
      <c r="N1388" t="s">
        <v>20</v>
      </c>
      <c r="O1388" t="s">
        <v>31</v>
      </c>
      <c r="P1388" t="s">
        <v>31</v>
      </c>
    </row>
    <row r="1389" spans="1:16" x14ac:dyDescent="0.3">
      <c r="A1389" t="s">
        <v>5880</v>
      </c>
      <c r="B1389" t="s">
        <v>359</v>
      </c>
      <c r="C1389" t="s">
        <v>360</v>
      </c>
      <c r="D1389" t="s">
        <v>5880</v>
      </c>
      <c r="E1389" t="s">
        <v>18</v>
      </c>
      <c r="F1389" t="s">
        <v>18</v>
      </c>
      <c r="G1389" t="s">
        <v>5881</v>
      </c>
      <c r="H1389" t="s">
        <v>5882</v>
      </c>
      <c r="I1389" t="s">
        <v>19</v>
      </c>
      <c r="J1389" t="s">
        <v>20</v>
      </c>
      <c r="K1389" t="s">
        <v>21</v>
      </c>
      <c r="L1389" t="s">
        <v>22</v>
      </c>
      <c r="M1389" t="s">
        <v>5883</v>
      </c>
      <c r="N1389" t="s">
        <v>20</v>
      </c>
      <c r="O1389" t="s">
        <v>363</v>
      </c>
      <c r="P1389" t="s">
        <v>363</v>
      </c>
    </row>
    <row r="1390" spans="1:16" x14ac:dyDescent="0.3">
      <c r="A1390" t="s">
        <v>5884</v>
      </c>
      <c r="B1390" t="s">
        <v>359</v>
      </c>
      <c r="C1390" t="s">
        <v>360</v>
      </c>
      <c r="D1390" t="s">
        <v>2099</v>
      </c>
      <c r="E1390" t="s">
        <v>23</v>
      </c>
      <c r="F1390" t="s">
        <v>24</v>
      </c>
      <c r="G1390" t="s">
        <v>5885</v>
      </c>
      <c r="H1390" t="s">
        <v>5886</v>
      </c>
      <c r="I1390" t="s">
        <v>19</v>
      </c>
      <c r="J1390" t="s">
        <v>20</v>
      </c>
      <c r="K1390" t="s">
        <v>25</v>
      </c>
      <c r="L1390" t="s">
        <v>26</v>
      </c>
      <c r="M1390" t="s">
        <v>27</v>
      </c>
      <c r="N1390" t="s">
        <v>20</v>
      </c>
      <c r="O1390" t="s">
        <v>31</v>
      </c>
      <c r="P1390" t="s">
        <v>31</v>
      </c>
    </row>
    <row r="1391" spans="1:16" x14ac:dyDescent="0.3">
      <c r="A1391" t="s">
        <v>5887</v>
      </c>
      <c r="B1391" t="s">
        <v>359</v>
      </c>
      <c r="C1391" t="s">
        <v>360</v>
      </c>
      <c r="D1391" t="s">
        <v>5887</v>
      </c>
      <c r="E1391" t="s">
        <v>18</v>
      </c>
      <c r="F1391" t="s">
        <v>18</v>
      </c>
      <c r="G1391" t="s">
        <v>5888</v>
      </c>
      <c r="H1391" t="s">
        <v>5889</v>
      </c>
      <c r="I1391" t="s">
        <v>19</v>
      </c>
      <c r="J1391" t="s">
        <v>20</v>
      </c>
      <c r="K1391" t="s">
        <v>21</v>
      </c>
      <c r="L1391" t="s">
        <v>22</v>
      </c>
      <c r="M1391" t="s">
        <v>5890</v>
      </c>
      <c r="N1391" t="s">
        <v>20</v>
      </c>
      <c r="O1391" t="s">
        <v>363</v>
      </c>
      <c r="P1391" t="s">
        <v>363</v>
      </c>
    </row>
    <row r="1392" spans="1:16" x14ac:dyDescent="0.3">
      <c r="A1392" t="s">
        <v>5891</v>
      </c>
      <c r="B1392" t="s">
        <v>359</v>
      </c>
      <c r="C1392" t="s">
        <v>360</v>
      </c>
      <c r="D1392" t="s">
        <v>1996</v>
      </c>
      <c r="E1392" t="s">
        <v>23</v>
      </c>
      <c r="F1392" t="s">
        <v>24</v>
      </c>
      <c r="G1392" t="s">
        <v>1310</v>
      </c>
      <c r="H1392" t="s">
        <v>5892</v>
      </c>
      <c r="I1392" t="s">
        <v>19</v>
      </c>
      <c r="J1392" t="s">
        <v>20</v>
      </c>
      <c r="K1392" t="s">
        <v>25</v>
      </c>
      <c r="L1392" t="s">
        <v>26</v>
      </c>
      <c r="M1392" t="s">
        <v>27</v>
      </c>
      <c r="N1392" t="s">
        <v>20</v>
      </c>
      <c r="O1392" t="s">
        <v>31</v>
      </c>
      <c r="P1392" t="s">
        <v>31</v>
      </c>
    </row>
    <row r="1393" spans="1:16" x14ac:dyDescent="0.3">
      <c r="A1393" t="s">
        <v>5893</v>
      </c>
      <c r="B1393" t="s">
        <v>359</v>
      </c>
      <c r="C1393" t="s">
        <v>360</v>
      </c>
      <c r="D1393" t="s">
        <v>5893</v>
      </c>
      <c r="E1393" t="s">
        <v>18</v>
      </c>
      <c r="F1393" t="s">
        <v>18</v>
      </c>
      <c r="G1393" t="s">
        <v>5894</v>
      </c>
      <c r="H1393" t="s">
        <v>5895</v>
      </c>
      <c r="I1393" t="s">
        <v>19</v>
      </c>
      <c r="J1393" t="s">
        <v>20</v>
      </c>
      <c r="K1393" t="s">
        <v>21</v>
      </c>
      <c r="L1393" t="s">
        <v>22</v>
      </c>
      <c r="M1393" t="s">
        <v>5896</v>
      </c>
      <c r="N1393" t="s">
        <v>20</v>
      </c>
      <c r="O1393" t="s">
        <v>363</v>
      </c>
      <c r="P1393" t="s">
        <v>363</v>
      </c>
    </row>
    <row r="1394" spans="1:16" x14ac:dyDescent="0.3">
      <c r="A1394" t="s">
        <v>5897</v>
      </c>
      <c r="B1394" t="s">
        <v>359</v>
      </c>
      <c r="C1394" t="s">
        <v>360</v>
      </c>
      <c r="D1394" t="s">
        <v>2003</v>
      </c>
      <c r="E1394" t="s">
        <v>23</v>
      </c>
      <c r="F1394" t="s">
        <v>24</v>
      </c>
      <c r="G1394" t="s">
        <v>514</v>
      </c>
      <c r="H1394" t="s">
        <v>3209</v>
      </c>
      <c r="I1394" t="s">
        <v>19</v>
      </c>
      <c r="J1394" t="s">
        <v>20</v>
      </c>
      <c r="K1394" t="s">
        <v>25</v>
      </c>
      <c r="L1394" t="s">
        <v>26</v>
      </c>
      <c r="M1394" t="s">
        <v>27</v>
      </c>
      <c r="N1394" t="s">
        <v>20</v>
      </c>
      <c r="O1394" t="s">
        <v>31</v>
      </c>
      <c r="P1394" t="s">
        <v>31</v>
      </c>
    </row>
    <row r="1395" spans="1:16" x14ac:dyDescent="0.3">
      <c r="A1395" t="s">
        <v>5898</v>
      </c>
      <c r="B1395" t="s">
        <v>359</v>
      </c>
      <c r="C1395" t="s">
        <v>360</v>
      </c>
      <c r="D1395" t="s">
        <v>5898</v>
      </c>
      <c r="E1395" t="s">
        <v>18</v>
      </c>
      <c r="F1395" t="s">
        <v>18</v>
      </c>
      <c r="G1395" t="s">
        <v>5899</v>
      </c>
      <c r="H1395" t="s">
        <v>5900</v>
      </c>
      <c r="I1395" t="s">
        <v>19</v>
      </c>
      <c r="J1395" t="s">
        <v>20</v>
      </c>
      <c r="K1395" t="s">
        <v>21</v>
      </c>
      <c r="L1395" t="s">
        <v>22</v>
      </c>
      <c r="M1395" t="s">
        <v>5901</v>
      </c>
      <c r="N1395" t="s">
        <v>20</v>
      </c>
      <c r="O1395" t="s">
        <v>363</v>
      </c>
      <c r="P1395" t="s">
        <v>5902</v>
      </c>
    </row>
    <row r="1396" spans="1:16" x14ac:dyDescent="0.3">
      <c r="A1396" t="s">
        <v>5903</v>
      </c>
      <c r="B1396" t="s">
        <v>365</v>
      </c>
      <c r="C1396" t="s">
        <v>366</v>
      </c>
      <c r="D1396" t="s">
        <v>1856</v>
      </c>
      <c r="E1396" t="s">
        <v>49</v>
      </c>
      <c r="F1396" t="s">
        <v>51</v>
      </c>
      <c r="G1396" t="s">
        <v>923</v>
      </c>
      <c r="H1396" t="s">
        <v>18</v>
      </c>
      <c r="I1396" t="s">
        <v>19</v>
      </c>
      <c r="J1396" t="s">
        <v>1242</v>
      </c>
      <c r="K1396" t="s">
        <v>32</v>
      </c>
      <c r="L1396" t="s">
        <v>26</v>
      </c>
      <c r="M1396" t="s">
        <v>20</v>
      </c>
      <c r="N1396" t="s">
        <v>20</v>
      </c>
      <c r="O1396" t="s">
        <v>28</v>
      </c>
      <c r="P1396" t="s">
        <v>21</v>
      </c>
    </row>
    <row r="1397" spans="1:16" x14ac:dyDescent="0.3">
      <c r="A1397" t="s">
        <v>5904</v>
      </c>
      <c r="B1397" t="s">
        <v>365</v>
      </c>
      <c r="C1397" t="s">
        <v>366</v>
      </c>
      <c r="D1397" t="s">
        <v>2013</v>
      </c>
      <c r="E1397" t="s">
        <v>49</v>
      </c>
      <c r="F1397" t="s">
        <v>50</v>
      </c>
      <c r="G1397" t="s">
        <v>5905</v>
      </c>
      <c r="H1397" t="s">
        <v>1843</v>
      </c>
      <c r="I1397" t="s">
        <v>19</v>
      </c>
      <c r="J1397" t="s">
        <v>5906</v>
      </c>
      <c r="K1397" t="s">
        <v>32</v>
      </c>
      <c r="L1397" t="s">
        <v>26</v>
      </c>
      <c r="M1397" t="s">
        <v>27</v>
      </c>
      <c r="N1397" t="s">
        <v>20</v>
      </c>
      <c r="O1397" t="s">
        <v>28</v>
      </c>
      <c r="P1397" t="s">
        <v>28</v>
      </c>
    </row>
    <row r="1398" spans="1:16" x14ac:dyDescent="0.3">
      <c r="A1398" t="s">
        <v>5907</v>
      </c>
      <c r="B1398" t="s">
        <v>365</v>
      </c>
      <c r="C1398" t="s">
        <v>366</v>
      </c>
      <c r="D1398" t="s">
        <v>1864</v>
      </c>
      <c r="E1398" t="s">
        <v>49</v>
      </c>
      <c r="F1398" t="s">
        <v>50</v>
      </c>
      <c r="G1398" t="s">
        <v>5908</v>
      </c>
      <c r="H1398" t="s">
        <v>5909</v>
      </c>
      <c r="I1398" t="s">
        <v>19</v>
      </c>
      <c r="J1398" t="s">
        <v>5910</v>
      </c>
      <c r="K1398" t="s">
        <v>32</v>
      </c>
      <c r="L1398" t="s">
        <v>26</v>
      </c>
      <c r="M1398" t="s">
        <v>27</v>
      </c>
      <c r="N1398" t="s">
        <v>20</v>
      </c>
      <c r="O1398" t="s">
        <v>28</v>
      </c>
      <c r="P1398" t="s">
        <v>28</v>
      </c>
    </row>
    <row r="1399" spans="1:16" x14ac:dyDescent="0.3">
      <c r="A1399" t="s">
        <v>5911</v>
      </c>
      <c r="B1399" t="s">
        <v>365</v>
      </c>
      <c r="C1399" t="s">
        <v>366</v>
      </c>
      <c r="D1399" t="s">
        <v>5911</v>
      </c>
      <c r="E1399" t="s">
        <v>18</v>
      </c>
      <c r="F1399" t="s">
        <v>18</v>
      </c>
      <c r="G1399" t="s">
        <v>5912</v>
      </c>
      <c r="I1399" t="s">
        <v>19</v>
      </c>
      <c r="J1399" t="s">
        <v>20</v>
      </c>
      <c r="K1399" t="s">
        <v>21</v>
      </c>
      <c r="L1399" t="s">
        <v>22</v>
      </c>
      <c r="M1399" t="s">
        <v>20</v>
      </c>
      <c r="N1399" t="s">
        <v>20</v>
      </c>
      <c r="O1399" t="s">
        <v>5913</v>
      </c>
    </row>
    <row r="1400" spans="1:16" x14ac:dyDescent="0.3">
      <c r="A1400" t="s">
        <v>5914</v>
      </c>
      <c r="B1400" t="s">
        <v>365</v>
      </c>
      <c r="C1400" t="s">
        <v>366</v>
      </c>
      <c r="D1400" t="s">
        <v>1900</v>
      </c>
      <c r="E1400" t="s">
        <v>49</v>
      </c>
      <c r="F1400" t="s">
        <v>51</v>
      </c>
      <c r="G1400" t="s">
        <v>949</v>
      </c>
      <c r="H1400" t="s">
        <v>18</v>
      </c>
      <c r="I1400" t="s">
        <v>19</v>
      </c>
      <c r="J1400" t="s">
        <v>5915</v>
      </c>
      <c r="K1400" t="s">
        <v>32</v>
      </c>
      <c r="L1400" t="s">
        <v>26</v>
      </c>
      <c r="M1400" t="s">
        <v>20</v>
      </c>
      <c r="N1400" t="s">
        <v>20</v>
      </c>
      <c r="O1400" t="s">
        <v>28</v>
      </c>
      <c r="P1400" t="s">
        <v>21</v>
      </c>
    </row>
    <row r="1401" spans="1:16" x14ac:dyDescent="0.3">
      <c r="A1401" t="s">
        <v>5916</v>
      </c>
      <c r="B1401" t="s">
        <v>365</v>
      </c>
      <c r="C1401" t="s">
        <v>366</v>
      </c>
      <c r="D1401" t="s">
        <v>1960</v>
      </c>
      <c r="E1401" t="s">
        <v>49</v>
      </c>
      <c r="F1401" t="s">
        <v>50</v>
      </c>
      <c r="G1401" t="s">
        <v>1806</v>
      </c>
      <c r="H1401" t="s">
        <v>18</v>
      </c>
      <c r="I1401" t="s">
        <v>19</v>
      </c>
      <c r="J1401" t="s">
        <v>5917</v>
      </c>
      <c r="K1401" t="s">
        <v>32</v>
      </c>
      <c r="L1401" t="s">
        <v>26</v>
      </c>
      <c r="M1401" t="s">
        <v>20</v>
      </c>
      <c r="N1401" t="s">
        <v>20</v>
      </c>
      <c r="O1401" t="s">
        <v>28</v>
      </c>
      <c r="P1401" t="s">
        <v>21</v>
      </c>
    </row>
    <row r="1402" spans="1:16" x14ac:dyDescent="0.3">
      <c r="A1402" t="s">
        <v>5918</v>
      </c>
      <c r="B1402" t="s">
        <v>365</v>
      </c>
      <c r="C1402" t="s">
        <v>366</v>
      </c>
      <c r="D1402" t="s">
        <v>2085</v>
      </c>
      <c r="E1402" t="s">
        <v>49</v>
      </c>
      <c r="F1402" t="s">
        <v>50</v>
      </c>
      <c r="G1402" t="s">
        <v>5919</v>
      </c>
      <c r="H1402" t="s">
        <v>18</v>
      </c>
      <c r="I1402" t="s">
        <v>19</v>
      </c>
      <c r="J1402" t="s">
        <v>5920</v>
      </c>
      <c r="K1402" t="s">
        <v>32</v>
      </c>
      <c r="L1402" t="s">
        <v>26</v>
      </c>
      <c r="M1402" t="s">
        <v>20</v>
      </c>
      <c r="N1402" t="s">
        <v>20</v>
      </c>
      <c r="O1402" t="s">
        <v>28</v>
      </c>
      <c r="P1402" t="s">
        <v>21</v>
      </c>
    </row>
    <row r="1403" spans="1:16" x14ac:dyDescent="0.3">
      <c r="A1403" t="s">
        <v>5921</v>
      </c>
      <c r="B1403" t="s">
        <v>365</v>
      </c>
      <c r="C1403" t="s">
        <v>366</v>
      </c>
      <c r="D1403" t="s">
        <v>2090</v>
      </c>
      <c r="E1403" t="s">
        <v>23</v>
      </c>
      <c r="F1403" t="s">
        <v>24</v>
      </c>
      <c r="G1403" t="s">
        <v>4516</v>
      </c>
      <c r="H1403" t="s">
        <v>422</v>
      </c>
      <c r="I1403" t="s">
        <v>19</v>
      </c>
      <c r="J1403" t="s">
        <v>20</v>
      </c>
      <c r="K1403" t="s">
        <v>25</v>
      </c>
      <c r="L1403" t="s">
        <v>26</v>
      </c>
      <c r="M1403" t="s">
        <v>27</v>
      </c>
      <c r="N1403" t="s">
        <v>20</v>
      </c>
      <c r="O1403" t="s">
        <v>28</v>
      </c>
      <c r="P1403" t="s">
        <v>28</v>
      </c>
    </row>
    <row r="1404" spans="1:16" x14ac:dyDescent="0.3">
      <c r="A1404" t="s">
        <v>5922</v>
      </c>
      <c r="B1404" t="s">
        <v>365</v>
      </c>
      <c r="C1404" t="s">
        <v>366</v>
      </c>
      <c r="D1404" t="s">
        <v>2024</v>
      </c>
      <c r="E1404" t="s">
        <v>23</v>
      </c>
      <c r="F1404" t="s">
        <v>24</v>
      </c>
      <c r="G1404" t="s">
        <v>761</v>
      </c>
      <c r="H1404" t="s">
        <v>18</v>
      </c>
      <c r="I1404" t="s">
        <v>19</v>
      </c>
      <c r="J1404" t="s">
        <v>20</v>
      </c>
      <c r="K1404" t="s">
        <v>25</v>
      </c>
      <c r="L1404" t="s">
        <v>26</v>
      </c>
      <c r="M1404" t="s">
        <v>20</v>
      </c>
      <c r="N1404" t="s">
        <v>20</v>
      </c>
      <c r="O1404" t="s">
        <v>28</v>
      </c>
      <c r="P1404" t="s">
        <v>21</v>
      </c>
    </row>
    <row r="1405" spans="1:16" x14ac:dyDescent="0.3">
      <c r="A1405" t="s">
        <v>5923</v>
      </c>
      <c r="B1405" t="s">
        <v>365</v>
      </c>
      <c r="C1405" t="s">
        <v>366</v>
      </c>
      <c r="D1405" t="s">
        <v>1993</v>
      </c>
      <c r="E1405" t="s">
        <v>23</v>
      </c>
      <c r="F1405" t="s">
        <v>24</v>
      </c>
      <c r="G1405" t="s">
        <v>4849</v>
      </c>
      <c r="H1405" t="s">
        <v>5924</v>
      </c>
      <c r="I1405" t="s">
        <v>19</v>
      </c>
      <c r="J1405" t="s">
        <v>20</v>
      </c>
      <c r="K1405" t="s">
        <v>25</v>
      </c>
      <c r="L1405" t="s">
        <v>26</v>
      </c>
      <c r="M1405" t="s">
        <v>27</v>
      </c>
      <c r="N1405" t="s">
        <v>20</v>
      </c>
      <c r="O1405" t="s">
        <v>28</v>
      </c>
      <c r="P1405" t="s">
        <v>28</v>
      </c>
    </row>
    <row r="1406" spans="1:16" x14ac:dyDescent="0.3">
      <c r="A1406" t="s">
        <v>5925</v>
      </c>
      <c r="B1406" t="s">
        <v>365</v>
      </c>
      <c r="C1406" t="s">
        <v>366</v>
      </c>
      <c r="D1406" t="s">
        <v>1996</v>
      </c>
      <c r="E1406" t="s">
        <v>23</v>
      </c>
      <c r="F1406" t="s">
        <v>24</v>
      </c>
      <c r="G1406" t="s">
        <v>1841</v>
      </c>
      <c r="H1406" t="s">
        <v>18</v>
      </c>
      <c r="I1406" t="s">
        <v>19</v>
      </c>
      <c r="J1406" t="s">
        <v>20</v>
      </c>
      <c r="K1406" t="s">
        <v>25</v>
      </c>
      <c r="L1406" t="s">
        <v>26</v>
      </c>
      <c r="M1406" t="s">
        <v>20</v>
      </c>
      <c r="N1406" t="s">
        <v>20</v>
      </c>
      <c r="O1406" t="s">
        <v>28</v>
      </c>
      <c r="P1406" t="s">
        <v>21</v>
      </c>
    </row>
    <row r="1407" spans="1:16" x14ac:dyDescent="0.3">
      <c r="A1407" t="s">
        <v>5926</v>
      </c>
      <c r="B1407" t="s">
        <v>365</v>
      </c>
      <c r="C1407" t="s">
        <v>366</v>
      </c>
      <c r="D1407" t="s">
        <v>2000</v>
      </c>
      <c r="E1407" t="s">
        <v>23</v>
      </c>
      <c r="F1407" t="s">
        <v>24</v>
      </c>
      <c r="G1407" t="s">
        <v>673</v>
      </c>
      <c r="H1407" t="s">
        <v>5927</v>
      </c>
      <c r="I1407" t="s">
        <v>19</v>
      </c>
      <c r="J1407" t="s">
        <v>20</v>
      </c>
      <c r="K1407" t="s">
        <v>25</v>
      </c>
      <c r="L1407" t="s">
        <v>26</v>
      </c>
      <c r="M1407" t="s">
        <v>27</v>
      </c>
      <c r="N1407" t="s">
        <v>20</v>
      </c>
      <c r="O1407" t="s">
        <v>28</v>
      </c>
      <c r="P1407" t="s">
        <v>28</v>
      </c>
    </row>
    <row r="1408" spans="1:16" x14ac:dyDescent="0.3">
      <c r="A1408" t="s">
        <v>5928</v>
      </c>
      <c r="B1408" t="s">
        <v>365</v>
      </c>
      <c r="C1408" t="s">
        <v>366</v>
      </c>
      <c r="D1408" t="s">
        <v>2003</v>
      </c>
      <c r="E1408" t="s">
        <v>23</v>
      </c>
      <c r="F1408" t="s">
        <v>24</v>
      </c>
      <c r="G1408" t="s">
        <v>203</v>
      </c>
      <c r="H1408" t="s">
        <v>5929</v>
      </c>
      <c r="I1408" t="s">
        <v>19</v>
      </c>
      <c r="J1408" t="s">
        <v>20</v>
      </c>
      <c r="K1408" t="s">
        <v>25</v>
      </c>
      <c r="L1408" t="s">
        <v>26</v>
      </c>
      <c r="M1408" t="s">
        <v>27</v>
      </c>
      <c r="N1408" t="s">
        <v>20</v>
      </c>
      <c r="O1408" t="s">
        <v>28</v>
      </c>
      <c r="P1408" t="s">
        <v>28</v>
      </c>
    </row>
    <row r="1409" spans="1:16" x14ac:dyDescent="0.3">
      <c r="A1409" t="s">
        <v>5930</v>
      </c>
      <c r="B1409" t="s">
        <v>365</v>
      </c>
      <c r="C1409" t="s">
        <v>366</v>
      </c>
      <c r="D1409" t="s">
        <v>2006</v>
      </c>
      <c r="E1409" t="s">
        <v>23</v>
      </c>
      <c r="F1409" t="s">
        <v>24</v>
      </c>
      <c r="G1409" t="s">
        <v>1827</v>
      </c>
      <c r="H1409" t="s">
        <v>5931</v>
      </c>
      <c r="I1409" t="s">
        <v>19</v>
      </c>
      <c r="J1409" t="s">
        <v>20</v>
      </c>
      <c r="K1409" t="s">
        <v>25</v>
      </c>
      <c r="L1409" t="s">
        <v>26</v>
      </c>
      <c r="M1409" t="s">
        <v>27</v>
      </c>
      <c r="N1409" t="s">
        <v>20</v>
      </c>
      <c r="O1409" t="s">
        <v>28</v>
      </c>
      <c r="P1409" t="s">
        <v>28</v>
      </c>
    </row>
    <row r="1410" spans="1:16" x14ac:dyDescent="0.3">
      <c r="A1410" t="s">
        <v>5932</v>
      </c>
      <c r="B1410" t="s">
        <v>371</v>
      </c>
      <c r="C1410" t="s">
        <v>372</v>
      </c>
      <c r="D1410" t="s">
        <v>1856</v>
      </c>
      <c r="E1410" t="s">
        <v>23</v>
      </c>
      <c r="F1410" t="s">
        <v>24</v>
      </c>
      <c r="G1410" t="s">
        <v>1161</v>
      </c>
      <c r="H1410" t="s">
        <v>5933</v>
      </c>
      <c r="I1410" t="s">
        <v>19</v>
      </c>
      <c r="J1410" t="s">
        <v>20</v>
      </c>
      <c r="K1410" t="s">
        <v>25</v>
      </c>
      <c r="L1410" t="s">
        <v>26</v>
      </c>
      <c r="M1410" t="s">
        <v>27</v>
      </c>
      <c r="N1410" t="s">
        <v>20</v>
      </c>
      <c r="O1410" t="s">
        <v>184</v>
      </c>
      <c r="P1410" t="s">
        <v>184</v>
      </c>
    </row>
    <row r="1411" spans="1:16" x14ac:dyDescent="0.3">
      <c r="A1411" t="s">
        <v>5934</v>
      </c>
      <c r="B1411" t="s">
        <v>371</v>
      </c>
      <c r="C1411" t="s">
        <v>372</v>
      </c>
      <c r="D1411" t="s">
        <v>2013</v>
      </c>
      <c r="E1411" t="s">
        <v>18</v>
      </c>
      <c r="F1411" t="s">
        <v>18</v>
      </c>
      <c r="G1411" t="s">
        <v>18</v>
      </c>
      <c r="H1411" t="s">
        <v>18</v>
      </c>
      <c r="I1411" t="s">
        <v>21</v>
      </c>
      <c r="J1411" t="s">
        <v>20</v>
      </c>
      <c r="K1411" t="s">
        <v>99</v>
      </c>
      <c r="L1411" t="s">
        <v>100</v>
      </c>
      <c r="M1411" t="s">
        <v>20</v>
      </c>
      <c r="N1411" t="s">
        <v>20</v>
      </c>
      <c r="O1411" t="s">
        <v>5935</v>
      </c>
      <c r="P1411" t="s">
        <v>5936</v>
      </c>
    </row>
    <row r="1412" spans="1:16" x14ac:dyDescent="0.3">
      <c r="A1412" t="s">
        <v>5937</v>
      </c>
      <c r="B1412" t="s">
        <v>371</v>
      </c>
      <c r="C1412" t="s">
        <v>372</v>
      </c>
      <c r="D1412" t="s">
        <v>1927</v>
      </c>
      <c r="E1412" t="s">
        <v>23</v>
      </c>
      <c r="F1412" t="s">
        <v>24</v>
      </c>
      <c r="G1412" t="s">
        <v>5938</v>
      </c>
      <c r="H1412" t="s">
        <v>5939</v>
      </c>
      <c r="I1412" t="s">
        <v>19</v>
      </c>
      <c r="J1412" t="s">
        <v>20</v>
      </c>
      <c r="K1412" t="s">
        <v>25</v>
      </c>
      <c r="L1412" t="s">
        <v>26</v>
      </c>
      <c r="M1412" t="s">
        <v>27</v>
      </c>
      <c r="N1412" t="s">
        <v>20</v>
      </c>
      <c r="O1412" t="s">
        <v>184</v>
      </c>
      <c r="P1412" t="s">
        <v>184</v>
      </c>
    </row>
    <row r="1413" spans="1:16" x14ac:dyDescent="0.3">
      <c r="A1413" t="s">
        <v>5940</v>
      </c>
      <c r="B1413" t="s">
        <v>371</v>
      </c>
      <c r="C1413" t="s">
        <v>372</v>
      </c>
      <c r="D1413" t="s">
        <v>1880</v>
      </c>
      <c r="E1413" t="s">
        <v>23</v>
      </c>
      <c r="F1413" t="s">
        <v>24</v>
      </c>
      <c r="G1413" t="s">
        <v>1475</v>
      </c>
      <c r="H1413" t="s">
        <v>5941</v>
      </c>
      <c r="I1413" t="s">
        <v>19</v>
      </c>
      <c r="J1413" t="s">
        <v>20</v>
      </c>
      <c r="K1413" t="s">
        <v>25</v>
      </c>
      <c r="L1413" t="s">
        <v>26</v>
      </c>
      <c r="M1413" t="s">
        <v>27</v>
      </c>
      <c r="N1413" t="s">
        <v>20</v>
      </c>
      <c r="O1413" t="s">
        <v>184</v>
      </c>
      <c r="P1413" t="s">
        <v>184</v>
      </c>
    </row>
    <row r="1414" spans="1:16" x14ac:dyDescent="0.3">
      <c r="A1414" t="s">
        <v>5942</v>
      </c>
      <c r="B1414" t="s">
        <v>371</v>
      </c>
      <c r="C1414" t="s">
        <v>372</v>
      </c>
      <c r="D1414" t="s">
        <v>1943</v>
      </c>
      <c r="E1414" t="s">
        <v>23</v>
      </c>
      <c r="F1414" t="s">
        <v>24</v>
      </c>
      <c r="G1414" t="s">
        <v>5943</v>
      </c>
      <c r="H1414" t="s">
        <v>3599</v>
      </c>
      <c r="I1414" t="s">
        <v>19</v>
      </c>
      <c r="J1414" t="s">
        <v>20</v>
      </c>
      <c r="K1414" t="s">
        <v>25</v>
      </c>
      <c r="L1414" t="s">
        <v>26</v>
      </c>
      <c r="M1414" t="s">
        <v>27</v>
      </c>
      <c r="N1414" t="s">
        <v>20</v>
      </c>
      <c r="O1414" t="s">
        <v>184</v>
      </c>
      <c r="P1414" t="s">
        <v>184</v>
      </c>
    </row>
    <row r="1415" spans="1:16" x14ac:dyDescent="0.3">
      <c r="A1415" t="s">
        <v>5944</v>
      </c>
      <c r="B1415" t="s">
        <v>371</v>
      </c>
      <c r="C1415" t="s">
        <v>372</v>
      </c>
      <c r="D1415" t="s">
        <v>1890</v>
      </c>
      <c r="E1415" t="s">
        <v>23</v>
      </c>
      <c r="F1415" t="s">
        <v>24</v>
      </c>
      <c r="G1415" t="s">
        <v>5945</v>
      </c>
      <c r="H1415" t="s">
        <v>5946</v>
      </c>
      <c r="I1415" t="s">
        <v>19</v>
      </c>
      <c r="J1415" t="s">
        <v>20</v>
      </c>
      <c r="K1415" t="s">
        <v>25</v>
      </c>
      <c r="L1415" t="s">
        <v>26</v>
      </c>
      <c r="M1415" t="s">
        <v>27</v>
      </c>
      <c r="N1415" t="s">
        <v>20</v>
      </c>
      <c r="O1415" t="s">
        <v>184</v>
      </c>
      <c r="P1415" t="s">
        <v>184</v>
      </c>
    </row>
    <row r="1416" spans="1:16" x14ac:dyDescent="0.3">
      <c r="A1416" t="s">
        <v>5947</v>
      </c>
      <c r="B1416" t="s">
        <v>371</v>
      </c>
      <c r="C1416" t="s">
        <v>372</v>
      </c>
      <c r="D1416" t="s">
        <v>1952</v>
      </c>
      <c r="E1416" t="s">
        <v>23</v>
      </c>
      <c r="F1416" t="s">
        <v>24</v>
      </c>
      <c r="G1416" t="s">
        <v>305</v>
      </c>
      <c r="H1416" t="s">
        <v>5948</v>
      </c>
      <c r="I1416" t="s">
        <v>19</v>
      </c>
      <c r="J1416" t="s">
        <v>20</v>
      </c>
      <c r="K1416" t="s">
        <v>25</v>
      </c>
      <c r="L1416" t="s">
        <v>26</v>
      </c>
      <c r="M1416" t="s">
        <v>27</v>
      </c>
      <c r="N1416" t="s">
        <v>20</v>
      </c>
      <c r="O1416" t="s">
        <v>184</v>
      </c>
      <c r="P1416" t="s">
        <v>184</v>
      </c>
    </row>
    <row r="1417" spans="1:16" x14ac:dyDescent="0.3">
      <c r="A1417" t="s">
        <v>5949</v>
      </c>
      <c r="B1417" t="s">
        <v>371</v>
      </c>
      <c r="C1417" t="s">
        <v>372</v>
      </c>
      <c r="D1417" t="s">
        <v>1900</v>
      </c>
      <c r="E1417" t="s">
        <v>23</v>
      </c>
      <c r="F1417" t="s">
        <v>24</v>
      </c>
      <c r="G1417" t="s">
        <v>5950</v>
      </c>
      <c r="H1417" t="s">
        <v>566</v>
      </c>
      <c r="I1417" t="s">
        <v>19</v>
      </c>
      <c r="J1417" t="s">
        <v>20</v>
      </c>
      <c r="K1417" t="s">
        <v>25</v>
      </c>
      <c r="L1417" t="s">
        <v>26</v>
      </c>
      <c r="M1417" t="s">
        <v>27</v>
      </c>
      <c r="N1417" t="s">
        <v>20</v>
      </c>
      <c r="O1417" t="s">
        <v>184</v>
      </c>
      <c r="P1417" t="s">
        <v>184</v>
      </c>
    </row>
    <row r="1418" spans="1:16" x14ac:dyDescent="0.3">
      <c r="A1418" t="s">
        <v>5951</v>
      </c>
      <c r="B1418" t="s">
        <v>371</v>
      </c>
      <c r="C1418" t="s">
        <v>372</v>
      </c>
      <c r="D1418" t="s">
        <v>1960</v>
      </c>
      <c r="E1418" t="s">
        <v>23</v>
      </c>
      <c r="F1418" t="s">
        <v>24</v>
      </c>
      <c r="G1418" t="s">
        <v>5952</v>
      </c>
      <c r="H1418" t="s">
        <v>5953</v>
      </c>
      <c r="I1418" t="s">
        <v>19</v>
      </c>
      <c r="J1418" t="s">
        <v>20</v>
      </c>
      <c r="K1418" t="s">
        <v>25</v>
      </c>
      <c r="L1418" t="s">
        <v>26</v>
      </c>
      <c r="M1418" t="s">
        <v>27</v>
      </c>
      <c r="N1418" t="s">
        <v>20</v>
      </c>
      <c r="O1418" t="s">
        <v>184</v>
      </c>
      <c r="P1418" t="s">
        <v>184</v>
      </c>
    </row>
    <row r="1419" spans="1:16" x14ac:dyDescent="0.3">
      <c r="A1419" t="s">
        <v>5954</v>
      </c>
      <c r="B1419" t="s">
        <v>371</v>
      </c>
      <c r="C1419" t="s">
        <v>372</v>
      </c>
      <c r="D1419" t="s">
        <v>1909</v>
      </c>
      <c r="E1419" t="s">
        <v>23</v>
      </c>
      <c r="F1419" t="s">
        <v>24</v>
      </c>
      <c r="G1419" t="s">
        <v>5955</v>
      </c>
      <c r="H1419" t="s">
        <v>3459</v>
      </c>
      <c r="I1419" t="s">
        <v>19</v>
      </c>
      <c r="J1419" t="s">
        <v>20</v>
      </c>
      <c r="K1419" t="s">
        <v>25</v>
      </c>
      <c r="L1419" t="s">
        <v>26</v>
      </c>
      <c r="M1419" t="s">
        <v>27</v>
      </c>
      <c r="N1419" t="s">
        <v>20</v>
      </c>
      <c r="O1419" t="s">
        <v>184</v>
      </c>
      <c r="P1419" t="s">
        <v>184</v>
      </c>
    </row>
    <row r="1420" spans="1:16" x14ac:dyDescent="0.3">
      <c r="A1420" t="s">
        <v>5956</v>
      </c>
      <c r="B1420" t="s">
        <v>371</v>
      </c>
      <c r="C1420" t="s">
        <v>372</v>
      </c>
      <c r="D1420" t="s">
        <v>2082</v>
      </c>
      <c r="E1420" t="s">
        <v>23</v>
      </c>
      <c r="F1420" t="s">
        <v>24</v>
      </c>
      <c r="G1420" t="s">
        <v>5957</v>
      </c>
      <c r="H1420" t="s">
        <v>1075</v>
      </c>
      <c r="I1420" t="s">
        <v>19</v>
      </c>
      <c r="J1420" t="s">
        <v>20</v>
      </c>
      <c r="K1420" t="s">
        <v>25</v>
      </c>
      <c r="L1420" t="s">
        <v>26</v>
      </c>
      <c r="M1420" t="s">
        <v>27</v>
      </c>
      <c r="N1420" t="s">
        <v>20</v>
      </c>
      <c r="O1420" t="s">
        <v>184</v>
      </c>
      <c r="P1420" t="s">
        <v>184</v>
      </c>
    </row>
    <row r="1421" spans="1:16" x14ac:dyDescent="0.3">
      <c r="A1421" t="s">
        <v>5958</v>
      </c>
      <c r="B1421" t="s">
        <v>371</v>
      </c>
      <c r="C1421" t="s">
        <v>372</v>
      </c>
      <c r="D1421" t="s">
        <v>2085</v>
      </c>
      <c r="E1421" t="s">
        <v>23</v>
      </c>
      <c r="F1421" t="s">
        <v>24</v>
      </c>
      <c r="G1421" t="s">
        <v>1128</v>
      </c>
      <c r="H1421" t="s">
        <v>422</v>
      </c>
      <c r="I1421" t="s">
        <v>19</v>
      </c>
      <c r="J1421" t="s">
        <v>20</v>
      </c>
      <c r="K1421" t="s">
        <v>25</v>
      </c>
      <c r="L1421" t="s">
        <v>26</v>
      </c>
      <c r="M1421" t="s">
        <v>27</v>
      </c>
      <c r="N1421" t="s">
        <v>20</v>
      </c>
      <c r="O1421" t="s">
        <v>184</v>
      </c>
      <c r="P1421" t="s">
        <v>184</v>
      </c>
    </row>
    <row r="1422" spans="1:16" x14ac:dyDescent="0.3">
      <c r="A1422" t="s">
        <v>5959</v>
      </c>
      <c r="B1422" t="s">
        <v>371</v>
      </c>
      <c r="C1422" t="s">
        <v>372</v>
      </c>
      <c r="D1422" t="s">
        <v>2090</v>
      </c>
      <c r="E1422" t="s">
        <v>23</v>
      </c>
      <c r="F1422" t="s">
        <v>24</v>
      </c>
      <c r="G1422" t="s">
        <v>5960</v>
      </c>
      <c r="H1422" t="s">
        <v>5961</v>
      </c>
      <c r="I1422" t="s">
        <v>19</v>
      </c>
      <c r="J1422" t="s">
        <v>20</v>
      </c>
      <c r="K1422" t="s">
        <v>25</v>
      </c>
      <c r="L1422" t="s">
        <v>26</v>
      </c>
      <c r="M1422" t="s">
        <v>27</v>
      </c>
      <c r="N1422" t="s">
        <v>20</v>
      </c>
      <c r="O1422" t="s">
        <v>184</v>
      </c>
      <c r="P1422" t="s">
        <v>184</v>
      </c>
    </row>
    <row r="1423" spans="1:16" x14ac:dyDescent="0.3">
      <c r="A1423" t="s">
        <v>5962</v>
      </c>
      <c r="B1423" t="s">
        <v>371</v>
      </c>
      <c r="C1423" t="s">
        <v>372</v>
      </c>
      <c r="D1423" t="s">
        <v>2024</v>
      </c>
      <c r="E1423" t="s">
        <v>23</v>
      </c>
      <c r="F1423" t="s">
        <v>24</v>
      </c>
      <c r="G1423" t="s">
        <v>5963</v>
      </c>
      <c r="H1423" t="s">
        <v>5964</v>
      </c>
      <c r="I1423" t="s">
        <v>19</v>
      </c>
      <c r="J1423" t="s">
        <v>5965</v>
      </c>
      <c r="K1423" t="s">
        <v>32</v>
      </c>
      <c r="L1423" t="s">
        <v>26</v>
      </c>
      <c r="M1423" t="s">
        <v>27</v>
      </c>
      <c r="N1423" t="s">
        <v>20</v>
      </c>
      <c r="O1423" t="s">
        <v>184</v>
      </c>
      <c r="P1423" t="s">
        <v>184</v>
      </c>
    </row>
    <row r="1424" spans="1:16" x14ac:dyDescent="0.3">
      <c r="A1424" t="s">
        <v>5966</v>
      </c>
      <c r="B1424" t="s">
        <v>371</v>
      </c>
      <c r="C1424" t="s">
        <v>372</v>
      </c>
      <c r="D1424" t="s">
        <v>2099</v>
      </c>
      <c r="E1424" t="s">
        <v>23</v>
      </c>
      <c r="F1424" t="s">
        <v>24</v>
      </c>
      <c r="G1424" t="s">
        <v>1729</v>
      </c>
      <c r="H1424" t="s">
        <v>5967</v>
      </c>
      <c r="I1424" t="s">
        <v>19</v>
      </c>
      <c r="J1424" t="s">
        <v>20</v>
      </c>
      <c r="K1424" t="s">
        <v>25</v>
      </c>
      <c r="L1424" t="s">
        <v>26</v>
      </c>
      <c r="M1424" t="s">
        <v>27</v>
      </c>
      <c r="N1424" t="s">
        <v>20</v>
      </c>
      <c r="O1424" t="s">
        <v>184</v>
      </c>
      <c r="P1424" t="s">
        <v>184</v>
      </c>
    </row>
    <row r="1425" spans="1:16" x14ac:dyDescent="0.3">
      <c r="A1425" t="s">
        <v>5968</v>
      </c>
      <c r="B1425" t="s">
        <v>371</v>
      </c>
      <c r="C1425" t="s">
        <v>372</v>
      </c>
      <c r="D1425" t="s">
        <v>1993</v>
      </c>
      <c r="E1425" t="s">
        <v>23</v>
      </c>
      <c r="F1425" t="s">
        <v>24</v>
      </c>
      <c r="G1425" t="s">
        <v>1811</v>
      </c>
      <c r="H1425" t="s">
        <v>1215</v>
      </c>
      <c r="I1425" t="s">
        <v>19</v>
      </c>
      <c r="J1425" t="s">
        <v>20</v>
      </c>
      <c r="K1425" t="s">
        <v>25</v>
      </c>
      <c r="L1425" t="s">
        <v>26</v>
      </c>
      <c r="M1425" t="s">
        <v>27</v>
      </c>
      <c r="N1425" t="s">
        <v>20</v>
      </c>
      <c r="O1425" t="s">
        <v>184</v>
      </c>
      <c r="P1425" t="s">
        <v>184</v>
      </c>
    </row>
    <row r="1426" spans="1:16" x14ac:dyDescent="0.3">
      <c r="A1426" t="s">
        <v>5969</v>
      </c>
      <c r="B1426" t="s">
        <v>371</v>
      </c>
      <c r="C1426" t="s">
        <v>372</v>
      </c>
      <c r="D1426" t="s">
        <v>1996</v>
      </c>
      <c r="E1426" t="s">
        <v>23</v>
      </c>
      <c r="F1426" t="s">
        <v>24</v>
      </c>
      <c r="G1426" t="s">
        <v>5970</v>
      </c>
      <c r="H1426" t="s">
        <v>5971</v>
      </c>
      <c r="I1426" t="s">
        <v>19</v>
      </c>
      <c r="J1426" t="s">
        <v>20</v>
      </c>
      <c r="K1426" t="s">
        <v>25</v>
      </c>
      <c r="L1426" t="s">
        <v>26</v>
      </c>
      <c r="M1426" t="s">
        <v>27</v>
      </c>
      <c r="N1426" t="s">
        <v>20</v>
      </c>
      <c r="O1426" t="s">
        <v>184</v>
      </c>
      <c r="P1426" t="s">
        <v>184</v>
      </c>
    </row>
    <row r="1427" spans="1:16" x14ac:dyDescent="0.3">
      <c r="A1427" t="s">
        <v>5972</v>
      </c>
      <c r="B1427" t="s">
        <v>371</v>
      </c>
      <c r="C1427" t="s">
        <v>372</v>
      </c>
      <c r="D1427" t="s">
        <v>2000</v>
      </c>
      <c r="E1427" t="s">
        <v>23</v>
      </c>
      <c r="F1427" t="s">
        <v>24</v>
      </c>
      <c r="G1427" t="s">
        <v>5973</v>
      </c>
      <c r="H1427" t="s">
        <v>90</v>
      </c>
      <c r="I1427" t="s">
        <v>19</v>
      </c>
      <c r="J1427" t="s">
        <v>20</v>
      </c>
      <c r="K1427" t="s">
        <v>25</v>
      </c>
      <c r="L1427" t="s">
        <v>26</v>
      </c>
      <c r="M1427" t="s">
        <v>27</v>
      </c>
      <c r="N1427" t="s">
        <v>20</v>
      </c>
      <c r="O1427" t="s">
        <v>184</v>
      </c>
      <c r="P1427" t="s">
        <v>184</v>
      </c>
    </row>
    <row r="1428" spans="1:16" x14ac:dyDescent="0.3">
      <c r="A1428" t="s">
        <v>5974</v>
      </c>
      <c r="B1428" t="s">
        <v>371</v>
      </c>
      <c r="C1428" t="s">
        <v>372</v>
      </c>
      <c r="D1428" t="s">
        <v>2003</v>
      </c>
      <c r="E1428" t="s">
        <v>23</v>
      </c>
      <c r="F1428" t="s">
        <v>24</v>
      </c>
      <c r="G1428" t="s">
        <v>5975</v>
      </c>
      <c r="H1428" t="s">
        <v>1501</v>
      </c>
      <c r="I1428" t="s">
        <v>19</v>
      </c>
      <c r="J1428" t="s">
        <v>20</v>
      </c>
      <c r="K1428" t="s">
        <v>25</v>
      </c>
      <c r="L1428" t="s">
        <v>26</v>
      </c>
      <c r="M1428" t="s">
        <v>27</v>
      </c>
      <c r="N1428" t="s">
        <v>20</v>
      </c>
      <c r="O1428" t="s">
        <v>184</v>
      </c>
      <c r="P1428" t="s">
        <v>184</v>
      </c>
    </row>
    <row r="1429" spans="1:16" x14ac:dyDescent="0.3">
      <c r="A1429" t="s">
        <v>5976</v>
      </c>
      <c r="B1429" t="s">
        <v>371</v>
      </c>
      <c r="C1429" t="s">
        <v>372</v>
      </c>
      <c r="D1429" t="s">
        <v>2006</v>
      </c>
      <c r="E1429" t="s">
        <v>23</v>
      </c>
      <c r="F1429" t="s">
        <v>24</v>
      </c>
      <c r="G1429" t="s">
        <v>5977</v>
      </c>
      <c r="H1429" t="s">
        <v>5978</v>
      </c>
      <c r="I1429" t="s">
        <v>19</v>
      </c>
      <c r="J1429" t="s">
        <v>20</v>
      </c>
      <c r="K1429" t="s">
        <v>25</v>
      </c>
      <c r="L1429" t="s">
        <v>26</v>
      </c>
      <c r="M1429" t="s">
        <v>27</v>
      </c>
      <c r="N1429" t="s">
        <v>20</v>
      </c>
      <c r="O1429" t="s">
        <v>184</v>
      </c>
      <c r="P1429" t="s">
        <v>184</v>
      </c>
    </row>
    <row r="1430" spans="1:16" x14ac:dyDescent="0.3">
      <c r="A1430" t="s">
        <v>5979</v>
      </c>
      <c r="B1430" t="s">
        <v>374</v>
      </c>
      <c r="C1430" t="s">
        <v>375</v>
      </c>
      <c r="D1430" t="s">
        <v>1856</v>
      </c>
      <c r="E1430" t="s">
        <v>23</v>
      </c>
      <c r="F1430" t="s">
        <v>24</v>
      </c>
      <c r="G1430" t="s">
        <v>5980</v>
      </c>
      <c r="H1430" t="s">
        <v>5981</v>
      </c>
      <c r="I1430" t="s">
        <v>19</v>
      </c>
      <c r="J1430" t="s">
        <v>20</v>
      </c>
      <c r="K1430" t="s">
        <v>25</v>
      </c>
      <c r="L1430" t="s">
        <v>26</v>
      </c>
      <c r="M1430" t="s">
        <v>27</v>
      </c>
      <c r="N1430" t="s">
        <v>20</v>
      </c>
      <c r="O1430" t="s">
        <v>28</v>
      </c>
      <c r="P1430" t="s">
        <v>28</v>
      </c>
    </row>
    <row r="1431" spans="1:16" x14ac:dyDescent="0.3">
      <c r="A1431" t="s">
        <v>5982</v>
      </c>
      <c r="B1431" t="s">
        <v>374</v>
      </c>
      <c r="C1431" t="s">
        <v>375</v>
      </c>
      <c r="D1431" t="s">
        <v>2013</v>
      </c>
      <c r="E1431" t="s">
        <v>23</v>
      </c>
      <c r="F1431" t="s">
        <v>24</v>
      </c>
      <c r="G1431" t="s">
        <v>5983</v>
      </c>
      <c r="H1431" t="s">
        <v>5984</v>
      </c>
      <c r="I1431" t="s">
        <v>19</v>
      </c>
      <c r="J1431" t="s">
        <v>20</v>
      </c>
      <c r="K1431" t="s">
        <v>25</v>
      </c>
      <c r="L1431" t="s">
        <v>26</v>
      </c>
      <c r="M1431" t="s">
        <v>27</v>
      </c>
      <c r="N1431" t="s">
        <v>20</v>
      </c>
      <c r="O1431" t="s">
        <v>28</v>
      </c>
      <c r="P1431" t="s">
        <v>28</v>
      </c>
    </row>
    <row r="1432" spans="1:16" x14ac:dyDescent="0.3">
      <c r="A1432" t="s">
        <v>5985</v>
      </c>
      <c r="B1432" t="s">
        <v>374</v>
      </c>
      <c r="C1432" t="s">
        <v>375</v>
      </c>
      <c r="D1432" t="s">
        <v>1864</v>
      </c>
      <c r="E1432" t="s">
        <v>23</v>
      </c>
      <c r="F1432" t="s">
        <v>24</v>
      </c>
      <c r="G1432" t="s">
        <v>5986</v>
      </c>
      <c r="H1432" t="s">
        <v>5987</v>
      </c>
      <c r="I1432" t="s">
        <v>19</v>
      </c>
      <c r="J1432" t="s">
        <v>20</v>
      </c>
      <c r="K1432" t="s">
        <v>25</v>
      </c>
      <c r="L1432" t="s">
        <v>26</v>
      </c>
      <c r="M1432" t="s">
        <v>27</v>
      </c>
      <c r="N1432" t="s">
        <v>20</v>
      </c>
      <c r="O1432" t="s">
        <v>28</v>
      </c>
      <c r="P1432" t="s">
        <v>28</v>
      </c>
    </row>
    <row r="1433" spans="1:16" x14ac:dyDescent="0.3">
      <c r="A1433" t="s">
        <v>5988</v>
      </c>
      <c r="B1433" t="s">
        <v>374</v>
      </c>
      <c r="C1433" t="s">
        <v>375</v>
      </c>
      <c r="D1433" t="s">
        <v>1871</v>
      </c>
      <c r="E1433" t="s">
        <v>23</v>
      </c>
      <c r="F1433" t="s">
        <v>24</v>
      </c>
      <c r="G1433" t="s">
        <v>611</v>
      </c>
      <c r="H1433" t="s">
        <v>5989</v>
      </c>
      <c r="I1433" t="s">
        <v>19</v>
      </c>
      <c r="J1433" t="s">
        <v>20</v>
      </c>
      <c r="K1433" t="s">
        <v>25</v>
      </c>
      <c r="L1433" t="s">
        <v>26</v>
      </c>
      <c r="M1433" t="s">
        <v>27</v>
      </c>
      <c r="N1433" t="s">
        <v>20</v>
      </c>
      <c r="O1433" t="s">
        <v>28</v>
      </c>
      <c r="P1433" t="s">
        <v>28</v>
      </c>
    </row>
    <row r="1434" spans="1:16" x14ac:dyDescent="0.3">
      <c r="A1434" t="s">
        <v>5990</v>
      </c>
      <c r="B1434" t="s">
        <v>374</v>
      </c>
      <c r="C1434" t="s">
        <v>375</v>
      </c>
      <c r="D1434" t="s">
        <v>1936</v>
      </c>
      <c r="E1434" t="s">
        <v>23</v>
      </c>
      <c r="F1434" t="s">
        <v>24</v>
      </c>
      <c r="G1434" t="s">
        <v>1012</v>
      </c>
      <c r="H1434" t="s">
        <v>1650</v>
      </c>
      <c r="I1434" t="s">
        <v>19</v>
      </c>
      <c r="J1434" t="s">
        <v>20</v>
      </c>
      <c r="K1434" t="s">
        <v>25</v>
      </c>
      <c r="L1434" t="s">
        <v>26</v>
      </c>
      <c r="M1434" t="s">
        <v>27</v>
      </c>
      <c r="N1434" t="s">
        <v>20</v>
      </c>
      <c r="O1434" t="s">
        <v>28</v>
      </c>
      <c r="P1434" t="s">
        <v>28</v>
      </c>
    </row>
    <row r="1435" spans="1:16" x14ac:dyDescent="0.3">
      <c r="A1435" t="s">
        <v>5991</v>
      </c>
      <c r="B1435" t="s">
        <v>374</v>
      </c>
      <c r="C1435" t="s">
        <v>375</v>
      </c>
      <c r="D1435" t="s">
        <v>1880</v>
      </c>
      <c r="E1435" t="s">
        <v>23</v>
      </c>
      <c r="F1435" t="s">
        <v>24</v>
      </c>
      <c r="G1435" t="s">
        <v>5992</v>
      </c>
      <c r="H1435" t="s">
        <v>1203</v>
      </c>
      <c r="I1435" t="s">
        <v>19</v>
      </c>
      <c r="J1435" t="s">
        <v>20</v>
      </c>
      <c r="K1435" t="s">
        <v>25</v>
      </c>
      <c r="L1435" t="s">
        <v>26</v>
      </c>
      <c r="M1435" t="s">
        <v>27</v>
      </c>
      <c r="N1435" t="s">
        <v>20</v>
      </c>
      <c r="O1435" t="s">
        <v>28</v>
      </c>
      <c r="P1435" t="s">
        <v>28</v>
      </c>
    </row>
    <row r="1436" spans="1:16" x14ac:dyDescent="0.3">
      <c r="A1436" t="s">
        <v>5993</v>
      </c>
      <c r="B1436" t="s">
        <v>374</v>
      </c>
      <c r="C1436" t="s">
        <v>375</v>
      </c>
      <c r="D1436" t="s">
        <v>1943</v>
      </c>
      <c r="E1436" t="s">
        <v>23</v>
      </c>
      <c r="F1436" t="s">
        <v>24</v>
      </c>
      <c r="G1436" t="s">
        <v>5994</v>
      </c>
      <c r="H1436" t="s">
        <v>1688</v>
      </c>
      <c r="I1436" t="s">
        <v>19</v>
      </c>
      <c r="J1436" t="s">
        <v>20</v>
      </c>
      <c r="K1436" t="s">
        <v>25</v>
      </c>
      <c r="L1436" t="s">
        <v>26</v>
      </c>
      <c r="M1436" t="s">
        <v>27</v>
      </c>
      <c r="N1436" t="s">
        <v>20</v>
      </c>
      <c r="O1436" t="s">
        <v>28</v>
      </c>
      <c r="P1436" t="s">
        <v>28</v>
      </c>
    </row>
    <row r="1437" spans="1:16" x14ac:dyDescent="0.3">
      <c r="A1437" t="s">
        <v>5995</v>
      </c>
      <c r="B1437" t="s">
        <v>374</v>
      </c>
      <c r="C1437" t="s">
        <v>375</v>
      </c>
      <c r="D1437" t="s">
        <v>1890</v>
      </c>
      <c r="E1437" t="s">
        <v>23</v>
      </c>
      <c r="F1437" t="s">
        <v>24</v>
      </c>
      <c r="G1437" t="s">
        <v>1397</v>
      </c>
      <c r="H1437" t="s">
        <v>5996</v>
      </c>
      <c r="I1437" t="s">
        <v>19</v>
      </c>
      <c r="J1437" t="s">
        <v>20</v>
      </c>
      <c r="K1437" t="s">
        <v>25</v>
      </c>
      <c r="L1437" t="s">
        <v>26</v>
      </c>
      <c r="M1437" t="s">
        <v>27</v>
      </c>
      <c r="N1437" t="s">
        <v>20</v>
      </c>
      <c r="O1437" t="s">
        <v>28</v>
      </c>
      <c r="P1437" t="s">
        <v>28</v>
      </c>
    </row>
    <row r="1438" spans="1:16" x14ac:dyDescent="0.3">
      <c r="A1438" t="s">
        <v>5997</v>
      </c>
      <c r="B1438" t="s">
        <v>374</v>
      </c>
      <c r="C1438" t="s">
        <v>375</v>
      </c>
      <c r="D1438" t="s">
        <v>1952</v>
      </c>
      <c r="E1438" t="s">
        <v>23</v>
      </c>
      <c r="F1438" t="s">
        <v>24</v>
      </c>
      <c r="G1438" t="s">
        <v>5998</v>
      </c>
      <c r="H1438" t="s">
        <v>5999</v>
      </c>
      <c r="I1438" t="s">
        <v>19</v>
      </c>
      <c r="J1438" t="s">
        <v>20</v>
      </c>
      <c r="K1438" t="s">
        <v>25</v>
      </c>
      <c r="L1438" t="s">
        <v>26</v>
      </c>
      <c r="M1438" t="s">
        <v>27</v>
      </c>
      <c r="N1438" t="s">
        <v>20</v>
      </c>
      <c r="O1438" t="s">
        <v>28</v>
      </c>
      <c r="P1438" t="s">
        <v>28</v>
      </c>
    </row>
    <row r="1439" spans="1:16" x14ac:dyDescent="0.3">
      <c r="A1439" t="s">
        <v>6000</v>
      </c>
      <c r="B1439" t="s">
        <v>374</v>
      </c>
      <c r="C1439" t="s">
        <v>375</v>
      </c>
      <c r="D1439" t="s">
        <v>1900</v>
      </c>
      <c r="E1439" t="s">
        <v>23</v>
      </c>
      <c r="F1439" t="s">
        <v>24</v>
      </c>
      <c r="G1439" t="s">
        <v>1171</v>
      </c>
      <c r="H1439" t="s">
        <v>6001</v>
      </c>
      <c r="I1439" t="s">
        <v>19</v>
      </c>
      <c r="J1439" t="s">
        <v>20</v>
      </c>
      <c r="K1439" t="s">
        <v>25</v>
      </c>
      <c r="L1439" t="s">
        <v>26</v>
      </c>
      <c r="M1439" t="s">
        <v>27</v>
      </c>
      <c r="N1439" t="s">
        <v>20</v>
      </c>
      <c r="O1439" t="s">
        <v>28</v>
      </c>
      <c r="P1439" t="s">
        <v>28</v>
      </c>
    </row>
    <row r="1440" spans="1:16" x14ac:dyDescent="0.3">
      <c r="A1440" t="s">
        <v>6002</v>
      </c>
      <c r="B1440" t="s">
        <v>374</v>
      </c>
      <c r="C1440" t="s">
        <v>375</v>
      </c>
      <c r="D1440" t="s">
        <v>1960</v>
      </c>
      <c r="E1440" t="s">
        <v>23</v>
      </c>
      <c r="F1440" t="s">
        <v>24</v>
      </c>
      <c r="G1440" t="s">
        <v>6003</v>
      </c>
      <c r="H1440" t="s">
        <v>322</v>
      </c>
      <c r="I1440" t="s">
        <v>19</v>
      </c>
      <c r="J1440" t="s">
        <v>20</v>
      </c>
      <c r="K1440" t="s">
        <v>25</v>
      </c>
      <c r="L1440" t="s">
        <v>26</v>
      </c>
      <c r="M1440" t="s">
        <v>27</v>
      </c>
      <c r="N1440" t="s">
        <v>20</v>
      </c>
      <c r="O1440" t="s">
        <v>28</v>
      </c>
      <c r="P1440" t="s">
        <v>28</v>
      </c>
    </row>
    <row r="1441" spans="1:16" x14ac:dyDescent="0.3">
      <c r="A1441" t="s">
        <v>6004</v>
      </c>
      <c r="B1441" t="s">
        <v>374</v>
      </c>
      <c r="C1441" t="s">
        <v>375</v>
      </c>
      <c r="D1441" t="s">
        <v>1909</v>
      </c>
      <c r="E1441" t="s">
        <v>23</v>
      </c>
      <c r="F1441" t="s">
        <v>24</v>
      </c>
      <c r="G1441" t="s">
        <v>6005</v>
      </c>
      <c r="H1441" t="s">
        <v>2854</v>
      </c>
      <c r="I1441" t="s">
        <v>19</v>
      </c>
      <c r="J1441" t="s">
        <v>20</v>
      </c>
      <c r="K1441" t="s">
        <v>25</v>
      </c>
      <c r="L1441" t="s">
        <v>26</v>
      </c>
      <c r="M1441" t="s">
        <v>27</v>
      </c>
      <c r="N1441" t="s">
        <v>20</v>
      </c>
      <c r="O1441" t="s">
        <v>28</v>
      </c>
      <c r="P1441" t="s">
        <v>28</v>
      </c>
    </row>
    <row r="1442" spans="1:16" x14ac:dyDescent="0.3">
      <c r="A1442" t="s">
        <v>6006</v>
      </c>
      <c r="B1442" t="s">
        <v>374</v>
      </c>
      <c r="C1442" t="s">
        <v>375</v>
      </c>
      <c r="D1442" t="s">
        <v>2082</v>
      </c>
      <c r="E1442" t="s">
        <v>23</v>
      </c>
      <c r="F1442" t="s">
        <v>24</v>
      </c>
      <c r="G1442" t="s">
        <v>496</v>
      </c>
      <c r="H1442" t="s">
        <v>6007</v>
      </c>
      <c r="I1442" t="s">
        <v>19</v>
      </c>
      <c r="J1442" t="s">
        <v>20</v>
      </c>
      <c r="K1442" t="s">
        <v>25</v>
      </c>
      <c r="L1442" t="s">
        <v>26</v>
      </c>
      <c r="M1442" t="s">
        <v>27</v>
      </c>
      <c r="N1442" t="s">
        <v>20</v>
      </c>
      <c r="O1442" t="s">
        <v>28</v>
      </c>
      <c r="P1442" t="s">
        <v>28</v>
      </c>
    </row>
    <row r="1443" spans="1:16" x14ac:dyDescent="0.3">
      <c r="A1443" t="s">
        <v>6008</v>
      </c>
      <c r="B1443" t="s">
        <v>374</v>
      </c>
      <c r="C1443" t="s">
        <v>375</v>
      </c>
      <c r="D1443" t="s">
        <v>2085</v>
      </c>
      <c r="E1443" t="s">
        <v>23</v>
      </c>
      <c r="F1443" t="s">
        <v>24</v>
      </c>
      <c r="G1443" t="s">
        <v>6009</v>
      </c>
      <c r="H1443" t="s">
        <v>1002</v>
      </c>
      <c r="I1443" t="s">
        <v>19</v>
      </c>
      <c r="J1443" t="s">
        <v>20</v>
      </c>
      <c r="K1443" t="s">
        <v>25</v>
      </c>
      <c r="L1443" t="s">
        <v>26</v>
      </c>
      <c r="M1443" t="s">
        <v>27</v>
      </c>
      <c r="N1443" t="s">
        <v>20</v>
      </c>
      <c r="O1443" t="s">
        <v>28</v>
      </c>
      <c r="P1443" t="s">
        <v>28</v>
      </c>
    </row>
    <row r="1444" spans="1:16" x14ac:dyDescent="0.3">
      <c r="A1444" t="s">
        <v>6010</v>
      </c>
      <c r="B1444" t="s">
        <v>374</v>
      </c>
      <c r="C1444" t="s">
        <v>375</v>
      </c>
      <c r="D1444" t="s">
        <v>2090</v>
      </c>
      <c r="E1444" t="s">
        <v>23</v>
      </c>
      <c r="F1444" t="s">
        <v>24</v>
      </c>
      <c r="G1444" t="s">
        <v>6011</v>
      </c>
      <c r="H1444" t="s">
        <v>6012</v>
      </c>
      <c r="I1444" t="s">
        <v>19</v>
      </c>
      <c r="J1444" t="s">
        <v>20</v>
      </c>
      <c r="K1444" t="s">
        <v>25</v>
      </c>
      <c r="L1444" t="s">
        <v>26</v>
      </c>
      <c r="M1444" t="s">
        <v>27</v>
      </c>
      <c r="N1444" t="s">
        <v>20</v>
      </c>
      <c r="O1444" t="s">
        <v>28</v>
      </c>
      <c r="P1444" t="s">
        <v>28</v>
      </c>
    </row>
    <row r="1445" spans="1:16" x14ac:dyDescent="0.3">
      <c r="A1445" t="s">
        <v>6013</v>
      </c>
      <c r="B1445" t="s">
        <v>374</v>
      </c>
      <c r="C1445" t="s">
        <v>375</v>
      </c>
      <c r="D1445" t="s">
        <v>2024</v>
      </c>
      <c r="E1445" t="s">
        <v>23</v>
      </c>
      <c r="F1445" t="s">
        <v>24</v>
      </c>
      <c r="G1445" t="s">
        <v>6014</v>
      </c>
      <c r="H1445" t="s">
        <v>6015</v>
      </c>
      <c r="I1445" t="s">
        <v>19</v>
      </c>
      <c r="J1445" t="s">
        <v>20</v>
      </c>
      <c r="K1445" t="s">
        <v>25</v>
      </c>
      <c r="L1445" t="s">
        <v>26</v>
      </c>
      <c r="M1445" t="s">
        <v>27</v>
      </c>
      <c r="N1445" t="s">
        <v>20</v>
      </c>
      <c r="O1445" t="s">
        <v>28</v>
      </c>
      <c r="P1445" t="s">
        <v>28</v>
      </c>
    </row>
    <row r="1446" spans="1:16" x14ac:dyDescent="0.3">
      <c r="A1446" t="s">
        <v>6016</v>
      </c>
      <c r="B1446" t="s">
        <v>374</v>
      </c>
      <c r="C1446" t="s">
        <v>375</v>
      </c>
      <c r="D1446" t="s">
        <v>2099</v>
      </c>
      <c r="E1446" t="s">
        <v>23</v>
      </c>
      <c r="F1446" t="s">
        <v>24</v>
      </c>
      <c r="G1446" t="s">
        <v>1089</v>
      </c>
      <c r="H1446" t="s">
        <v>35</v>
      </c>
      <c r="I1446" t="s">
        <v>19</v>
      </c>
      <c r="J1446" t="s">
        <v>20</v>
      </c>
      <c r="K1446" t="s">
        <v>25</v>
      </c>
      <c r="L1446" t="s">
        <v>26</v>
      </c>
      <c r="M1446" t="s">
        <v>27</v>
      </c>
      <c r="N1446" t="s">
        <v>20</v>
      </c>
      <c r="O1446" t="s">
        <v>28</v>
      </c>
      <c r="P1446" t="s">
        <v>28</v>
      </c>
    </row>
    <row r="1447" spans="1:16" x14ac:dyDescent="0.3">
      <c r="A1447" t="s">
        <v>6017</v>
      </c>
      <c r="B1447" t="s">
        <v>374</v>
      </c>
      <c r="C1447" t="s">
        <v>375</v>
      </c>
      <c r="D1447" t="s">
        <v>1993</v>
      </c>
      <c r="E1447" t="s">
        <v>23</v>
      </c>
      <c r="F1447" t="s">
        <v>24</v>
      </c>
      <c r="G1447" t="s">
        <v>6018</v>
      </c>
      <c r="H1447" t="s">
        <v>1674</v>
      </c>
      <c r="I1447" t="s">
        <v>19</v>
      </c>
      <c r="J1447" t="s">
        <v>20</v>
      </c>
      <c r="K1447" t="s">
        <v>25</v>
      </c>
      <c r="L1447" t="s">
        <v>26</v>
      </c>
      <c r="M1447" t="s">
        <v>27</v>
      </c>
      <c r="N1447" t="s">
        <v>20</v>
      </c>
      <c r="O1447" t="s">
        <v>28</v>
      </c>
      <c r="P1447" t="s">
        <v>28</v>
      </c>
    </row>
    <row r="1448" spans="1:16" x14ac:dyDescent="0.3">
      <c r="A1448" t="s">
        <v>6019</v>
      </c>
      <c r="B1448" t="s">
        <v>374</v>
      </c>
      <c r="C1448" t="s">
        <v>375</v>
      </c>
      <c r="D1448" t="s">
        <v>1996</v>
      </c>
      <c r="E1448" t="s">
        <v>23</v>
      </c>
      <c r="F1448" t="s">
        <v>24</v>
      </c>
      <c r="G1448" t="s">
        <v>933</v>
      </c>
      <c r="H1448" t="s">
        <v>574</v>
      </c>
      <c r="I1448" t="s">
        <v>19</v>
      </c>
      <c r="J1448" t="s">
        <v>20</v>
      </c>
      <c r="K1448" t="s">
        <v>25</v>
      </c>
      <c r="L1448" t="s">
        <v>26</v>
      </c>
      <c r="M1448" t="s">
        <v>27</v>
      </c>
      <c r="N1448" t="s">
        <v>20</v>
      </c>
      <c r="O1448" t="s">
        <v>28</v>
      </c>
      <c r="P1448" t="s">
        <v>28</v>
      </c>
    </row>
    <row r="1449" spans="1:16" x14ac:dyDescent="0.3">
      <c r="A1449" t="s">
        <v>6020</v>
      </c>
      <c r="B1449" t="s">
        <v>374</v>
      </c>
      <c r="C1449" t="s">
        <v>375</v>
      </c>
      <c r="D1449" t="s">
        <v>2000</v>
      </c>
      <c r="E1449" t="s">
        <v>23</v>
      </c>
      <c r="F1449" t="s">
        <v>24</v>
      </c>
      <c r="G1449" t="s">
        <v>6021</v>
      </c>
      <c r="H1449" t="s">
        <v>4485</v>
      </c>
      <c r="I1449" t="s">
        <v>19</v>
      </c>
      <c r="J1449" t="s">
        <v>20</v>
      </c>
      <c r="K1449" t="s">
        <v>25</v>
      </c>
      <c r="L1449" t="s">
        <v>26</v>
      </c>
      <c r="M1449" t="s">
        <v>27</v>
      </c>
      <c r="N1449" t="s">
        <v>20</v>
      </c>
      <c r="O1449" t="s">
        <v>28</v>
      </c>
      <c r="P1449" t="s">
        <v>28</v>
      </c>
    </row>
    <row r="1450" spans="1:16" x14ac:dyDescent="0.3">
      <c r="A1450" t="s">
        <v>6022</v>
      </c>
      <c r="B1450" t="s">
        <v>374</v>
      </c>
      <c r="C1450" t="s">
        <v>375</v>
      </c>
      <c r="D1450" t="s">
        <v>2003</v>
      </c>
      <c r="E1450" t="s">
        <v>23</v>
      </c>
      <c r="F1450" t="s">
        <v>24</v>
      </c>
      <c r="G1450" t="s">
        <v>6023</v>
      </c>
      <c r="H1450" t="s">
        <v>289</v>
      </c>
      <c r="I1450" t="s">
        <v>19</v>
      </c>
      <c r="J1450" t="s">
        <v>20</v>
      </c>
      <c r="K1450" t="s">
        <v>25</v>
      </c>
      <c r="L1450" t="s">
        <v>26</v>
      </c>
      <c r="M1450" t="s">
        <v>27</v>
      </c>
      <c r="N1450" t="s">
        <v>20</v>
      </c>
      <c r="O1450" t="s">
        <v>28</v>
      </c>
      <c r="P1450" t="s">
        <v>28</v>
      </c>
    </row>
    <row r="1451" spans="1:16" x14ac:dyDescent="0.3">
      <c r="A1451" t="s">
        <v>6024</v>
      </c>
      <c r="B1451" t="s">
        <v>378</v>
      </c>
      <c r="C1451" t="s">
        <v>379</v>
      </c>
      <c r="D1451" t="s">
        <v>1856</v>
      </c>
      <c r="E1451" t="s">
        <v>49</v>
      </c>
      <c r="F1451" t="s">
        <v>51</v>
      </c>
      <c r="G1451" t="s">
        <v>6025</v>
      </c>
      <c r="H1451" t="s">
        <v>6026</v>
      </c>
      <c r="I1451" t="s">
        <v>19</v>
      </c>
      <c r="J1451" t="s">
        <v>1946</v>
      </c>
      <c r="K1451" t="s">
        <v>32</v>
      </c>
      <c r="L1451" t="s">
        <v>26</v>
      </c>
      <c r="M1451" t="s">
        <v>53</v>
      </c>
      <c r="N1451" t="s">
        <v>20</v>
      </c>
      <c r="O1451" t="s">
        <v>28</v>
      </c>
      <c r="P1451" t="s">
        <v>28</v>
      </c>
    </row>
    <row r="1452" spans="1:16" x14ac:dyDescent="0.3">
      <c r="A1452" t="s">
        <v>6027</v>
      </c>
      <c r="B1452" t="s">
        <v>378</v>
      </c>
      <c r="C1452" t="s">
        <v>379</v>
      </c>
      <c r="D1452" t="s">
        <v>2013</v>
      </c>
      <c r="E1452" t="s">
        <v>49</v>
      </c>
      <c r="F1452" t="s">
        <v>50</v>
      </c>
      <c r="G1452" t="s">
        <v>6028</v>
      </c>
      <c r="H1452" t="s">
        <v>6029</v>
      </c>
      <c r="I1452" t="s">
        <v>19</v>
      </c>
      <c r="J1452" t="s">
        <v>6030</v>
      </c>
      <c r="K1452" t="s">
        <v>32</v>
      </c>
      <c r="L1452" t="s">
        <v>26</v>
      </c>
      <c r="M1452" t="s">
        <v>27</v>
      </c>
      <c r="N1452" t="s">
        <v>20</v>
      </c>
      <c r="O1452" t="s">
        <v>28</v>
      </c>
      <c r="P1452" t="s">
        <v>28</v>
      </c>
    </row>
    <row r="1453" spans="1:16" x14ac:dyDescent="0.3">
      <c r="A1453" t="s">
        <v>6031</v>
      </c>
      <c r="B1453" t="s">
        <v>378</v>
      </c>
      <c r="C1453" t="s">
        <v>379</v>
      </c>
      <c r="D1453" t="s">
        <v>1864</v>
      </c>
      <c r="E1453" t="s">
        <v>49</v>
      </c>
      <c r="F1453" t="s">
        <v>50</v>
      </c>
      <c r="G1453" t="s">
        <v>6032</v>
      </c>
      <c r="H1453" t="s">
        <v>18</v>
      </c>
      <c r="I1453" t="s">
        <v>19</v>
      </c>
      <c r="J1453" t="s">
        <v>6033</v>
      </c>
      <c r="K1453" t="s">
        <v>32</v>
      </c>
      <c r="L1453" t="s">
        <v>26</v>
      </c>
      <c r="M1453" t="s">
        <v>20</v>
      </c>
      <c r="N1453" t="s">
        <v>20</v>
      </c>
      <c r="O1453" t="s">
        <v>28</v>
      </c>
      <c r="P1453" t="s">
        <v>21</v>
      </c>
    </row>
    <row r="1454" spans="1:16" x14ac:dyDescent="0.3">
      <c r="A1454" t="s">
        <v>6034</v>
      </c>
      <c r="B1454" t="s">
        <v>378</v>
      </c>
      <c r="C1454" t="s">
        <v>379</v>
      </c>
      <c r="D1454" t="s">
        <v>6034</v>
      </c>
      <c r="E1454" t="s">
        <v>18</v>
      </c>
      <c r="F1454" t="s">
        <v>18</v>
      </c>
      <c r="G1454" t="s">
        <v>6035</v>
      </c>
      <c r="I1454" t="s">
        <v>19</v>
      </c>
      <c r="J1454" t="s">
        <v>20</v>
      </c>
      <c r="K1454" t="s">
        <v>21</v>
      </c>
      <c r="L1454" t="s">
        <v>22</v>
      </c>
      <c r="M1454" t="s">
        <v>20</v>
      </c>
      <c r="N1454" t="s">
        <v>20</v>
      </c>
      <c r="O1454" t="s">
        <v>6036</v>
      </c>
    </row>
    <row r="1455" spans="1:16" x14ac:dyDescent="0.3">
      <c r="A1455" t="s">
        <v>6037</v>
      </c>
      <c r="B1455" t="s">
        <v>378</v>
      </c>
      <c r="C1455" t="s">
        <v>379</v>
      </c>
      <c r="D1455" t="s">
        <v>6037</v>
      </c>
      <c r="E1455" t="s">
        <v>18</v>
      </c>
      <c r="F1455" t="s">
        <v>18</v>
      </c>
      <c r="G1455" t="s">
        <v>6038</v>
      </c>
      <c r="H1455" t="s">
        <v>6039</v>
      </c>
      <c r="I1455" t="s">
        <v>19</v>
      </c>
      <c r="J1455" t="s">
        <v>20</v>
      </c>
      <c r="K1455" t="s">
        <v>21</v>
      </c>
      <c r="L1455" t="s">
        <v>22</v>
      </c>
      <c r="M1455" t="s">
        <v>6040</v>
      </c>
      <c r="N1455" t="s">
        <v>20</v>
      </c>
      <c r="O1455" t="s">
        <v>6041</v>
      </c>
      <c r="P1455" t="s">
        <v>6041</v>
      </c>
    </row>
    <row r="1456" spans="1:16" x14ac:dyDescent="0.3">
      <c r="A1456" t="s">
        <v>6042</v>
      </c>
      <c r="B1456" t="s">
        <v>378</v>
      </c>
      <c r="C1456" t="s">
        <v>379</v>
      </c>
      <c r="D1456" t="s">
        <v>6042</v>
      </c>
      <c r="E1456" t="s">
        <v>18</v>
      </c>
      <c r="F1456" t="s">
        <v>18</v>
      </c>
      <c r="G1456" t="s">
        <v>6043</v>
      </c>
      <c r="I1456" t="s">
        <v>19</v>
      </c>
      <c r="J1456" t="s">
        <v>20</v>
      </c>
      <c r="K1456" t="s">
        <v>21</v>
      </c>
      <c r="L1456" t="s">
        <v>22</v>
      </c>
      <c r="M1456" t="s">
        <v>20</v>
      </c>
      <c r="N1456" t="s">
        <v>20</v>
      </c>
      <c r="O1456" t="s">
        <v>6044</v>
      </c>
    </row>
    <row r="1457" spans="1:16" x14ac:dyDescent="0.3">
      <c r="A1457" t="s">
        <v>6045</v>
      </c>
      <c r="B1457" t="s">
        <v>378</v>
      </c>
      <c r="C1457" t="s">
        <v>379</v>
      </c>
      <c r="D1457" t="s">
        <v>6045</v>
      </c>
      <c r="E1457" t="s">
        <v>18</v>
      </c>
      <c r="F1457" t="s">
        <v>18</v>
      </c>
      <c r="G1457" t="s">
        <v>6046</v>
      </c>
      <c r="H1457" t="s">
        <v>6047</v>
      </c>
      <c r="I1457" t="s">
        <v>19</v>
      </c>
      <c r="J1457" t="s">
        <v>20</v>
      </c>
      <c r="K1457" t="s">
        <v>21</v>
      </c>
      <c r="L1457" t="s">
        <v>22</v>
      </c>
      <c r="M1457" t="s">
        <v>6048</v>
      </c>
      <c r="N1457" t="s">
        <v>20</v>
      </c>
      <c r="O1457" t="s">
        <v>6049</v>
      </c>
      <c r="P1457" t="s">
        <v>6044</v>
      </c>
    </row>
    <row r="1458" spans="1:16" x14ac:dyDescent="0.3">
      <c r="A1458" t="s">
        <v>6050</v>
      </c>
      <c r="B1458" t="s">
        <v>378</v>
      </c>
      <c r="C1458" t="s">
        <v>379</v>
      </c>
      <c r="D1458" t="s">
        <v>6050</v>
      </c>
      <c r="E1458" t="s">
        <v>18</v>
      </c>
      <c r="F1458" t="s">
        <v>18</v>
      </c>
      <c r="G1458" t="s">
        <v>6051</v>
      </c>
      <c r="I1458" t="s">
        <v>19</v>
      </c>
      <c r="J1458" t="s">
        <v>20</v>
      </c>
      <c r="K1458" t="s">
        <v>21</v>
      </c>
      <c r="L1458" t="s">
        <v>22</v>
      </c>
      <c r="M1458" t="s">
        <v>20</v>
      </c>
      <c r="N1458" t="s">
        <v>20</v>
      </c>
      <c r="O1458" t="s">
        <v>6052</v>
      </c>
    </row>
    <row r="1459" spans="1:16" x14ac:dyDescent="0.3">
      <c r="A1459" t="s">
        <v>6053</v>
      </c>
      <c r="B1459" t="s">
        <v>378</v>
      </c>
      <c r="C1459" t="s">
        <v>379</v>
      </c>
      <c r="D1459" t="s">
        <v>6053</v>
      </c>
      <c r="E1459" t="s">
        <v>18</v>
      </c>
      <c r="F1459" t="s">
        <v>18</v>
      </c>
      <c r="G1459" t="s">
        <v>6054</v>
      </c>
      <c r="I1459" t="s">
        <v>19</v>
      </c>
      <c r="J1459" t="s">
        <v>20</v>
      </c>
      <c r="K1459" t="s">
        <v>21</v>
      </c>
      <c r="L1459" t="s">
        <v>22</v>
      </c>
      <c r="M1459" t="s">
        <v>20</v>
      </c>
      <c r="N1459" t="s">
        <v>20</v>
      </c>
      <c r="O1459" t="s">
        <v>6055</v>
      </c>
    </row>
    <row r="1460" spans="1:16" x14ac:dyDescent="0.3">
      <c r="A1460" t="s">
        <v>6056</v>
      </c>
      <c r="B1460" t="s">
        <v>378</v>
      </c>
      <c r="C1460" t="s">
        <v>379</v>
      </c>
      <c r="D1460" t="s">
        <v>6056</v>
      </c>
      <c r="E1460" t="s">
        <v>18</v>
      </c>
      <c r="F1460" t="s">
        <v>18</v>
      </c>
      <c r="G1460" t="s">
        <v>6057</v>
      </c>
      <c r="H1460" t="s">
        <v>6058</v>
      </c>
      <c r="I1460" t="s">
        <v>19</v>
      </c>
      <c r="J1460" t="s">
        <v>20</v>
      </c>
      <c r="K1460" t="s">
        <v>21</v>
      </c>
      <c r="L1460" t="s">
        <v>22</v>
      </c>
      <c r="M1460" t="s">
        <v>6059</v>
      </c>
      <c r="N1460" t="s">
        <v>20</v>
      </c>
      <c r="O1460" t="s">
        <v>6060</v>
      </c>
      <c r="P1460" t="s">
        <v>6041</v>
      </c>
    </row>
    <row r="1461" spans="1:16" x14ac:dyDescent="0.3">
      <c r="A1461" t="s">
        <v>6061</v>
      </c>
      <c r="B1461" t="s">
        <v>378</v>
      </c>
      <c r="C1461" t="s">
        <v>379</v>
      </c>
      <c r="D1461" t="s">
        <v>1900</v>
      </c>
      <c r="E1461" t="s">
        <v>49</v>
      </c>
      <c r="F1461" t="s">
        <v>51</v>
      </c>
      <c r="G1461" t="s">
        <v>6062</v>
      </c>
      <c r="H1461" t="s">
        <v>1681</v>
      </c>
      <c r="I1461" t="s">
        <v>19</v>
      </c>
      <c r="J1461" t="s">
        <v>6063</v>
      </c>
      <c r="K1461" t="s">
        <v>32</v>
      </c>
      <c r="L1461" t="s">
        <v>26</v>
      </c>
      <c r="M1461" t="s">
        <v>53</v>
      </c>
      <c r="N1461" t="s">
        <v>20</v>
      </c>
      <c r="O1461" t="s">
        <v>28</v>
      </c>
      <c r="P1461" t="s">
        <v>28</v>
      </c>
    </row>
    <row r="1462" spans="1:16" x14ac:dyDescent="0.3">
      <c r="A1462" t="s">
        <v>6064</v>
      </c>
      <c r="B1462" t="s">
        <v>378</v>
      </c>
      <c r="C1462" t="s">
        <v>379</v>
      </c>
      <c r="D1462" t="s">
        <v>1960</v>
      </c>
      <c r="E1462" t="s">
        <v>49</v>
      </c>
      <c r="F1462" t="s">
        <v>50</v>
      </c>
      <c r="G1462" t="s">
        <v>6065</v>
      </c>
      <c r="H1462" t="s">
        <v>6066</v>
      </c>
      <c r="I1462" t="s">
        <v>19</v>
      </c>
      <c r="J1462" t="s">
        <v>6067</v>
      </c>
      <c r="K1462" t="s">
        <v>32</v>
      </c>
      <c r="L1462" t="s">
        <v>26</v>
      </c>
      <c r="M1462" t="s">
        <v>27</v>
      </c>
      <c r="N1462" t="s">
        <v>20</v>
      </c>
      <c r="O1462" t="s">
        <v>28</v>
      </c>
      <c r="P1462" t="s">
        <v>28</v>
      </c>
    </row>
    <row r="1463" spans="1:16" x14ac:dyDescent="0.3">
      <c r="A1463" t="s">
        <v>6068</v>
      </c>
      <c r="B1463" t="s">
        <v>378</v>
      </c>
      <c r="C1463" t="s">
        <v>379</v>
      </c>
      <c r="D1463" t="s">
        <v>2099</v>
      </c>
      <c r="E1463" t="s">
        <v>23</v>
      </c>
      <c r="F1463" t="s">
        <v>24</v>
      </c>
      <c r="G1463" t="s">
        <v>6069</v>
      </c>
      <c r="H1463" t="s">
        <v>6070</v>
      </c>
      <c r="I1463" t="s">
        <v>19</v>
      </c>
      <c r="J1463" t="s">
        <v>20</v>
      </c>
      <c r="K1463" t="s">
        <v>25</v>
      </c>
      <c r="L1463" t="s">
        <v>26</v>
      </c>
      <c r="M1463" t="s">
        <v>27</v>
      </c>
      <c r="N1463" t="s">
        <v>20</v>
      </c>
      <c r="O1463" t="s">
        <v>28</v>
      </c>
      <c r="P1463" t="s">
        <v>28</v>
      </c>
    </row>
    <row r="1464" spans="1:16" x14ac:dyDescent="0.3">
      <c r="A1464" t="s">
        <v>6071</v>
      </c>
      <c r="B1464" t="s">
        <v>378</v>
      </c>
      <c r="C1464" t="s">
        <v>379</v>
      </c>
      <c r="D1464" t="s">
        <v>1993</v>
      </c>
      <c r="E1464" t="s">
        <v>23</v>
      </c>
      <c r="F1464" t="s">
        <v>24</v>
      </c>
      <c r="G1464" t="s">
        <v>6072</v>
      </c>
      <c r="H1464" t="s">
        <v>6073</v>
      </c>
      <c r="I1464" t="s">
        <v>19</v>
      </c>
      <c r="J1464" t="s">
        <v>20</v>
      </c>
      <c r="K1464" t="s">
        <v>25</v>
      </c>
      <c r="L1464" t="s">
        <v>26</v>
      </c>
      <c r="M1464" t="s">
        <v>27</v>
      </c>
      <c r="N1464" t="s">
        <v>20</v>
      </c>
      <c r="O1464" t="s">
        <v>28</v>
      </c>
      <c r="P1464" t="s">
        <v>28</v>
      </c>
    </row>
    <row r="1465" spans="1:16" x14ac:dyDescent="0.3">
      <c r="A1465" t="s">
        <v>6074</v>
      </c>
      <c r="B1465" t="s">
        <v>378</v>
      </c>
      <c r="C1465" t="s">
        <v>379</v>
      </c>
      <c r="D1465" t="s">
        <v>1996</v>
      </c>
      <c r="E1465" t="s">
        <v>23</v>
      </c>
      <c r="F1465" t="s">
        <v>24</v>
      </c>
      <c r="G1465" t="s">
        <v>1749</v>
      </c>
      <c r="H1465" t="s">
        <v>1698</v>
      </c>
      <c r="I1465" t="s">
        <v>19</v>
      </c>
      <c r="J1465" t="s">
        <v>20</v>
      </c>
      <c r="K1465" t="s">
        <v>25</v>
      </c>
      <c r="L1465" t="s">
        <v>26</v>
      </c>
      <c r="M1465" t="s">
        <v>27</v>
      </c>
      <c r="N1465" t="s">
        <v>20</v>
      </c>
      <c r="O1465" t="s">
        <v>28</v>
      </c>
      <c r="P1465" t="s">
        <v>28</v>
      </c>
    </row>
    <row r="1466" spans="1:16" x14ac:dyDescent="0.3">
      <c r="A1466" t="s">
        <v>6075</v>
      </c>
      <c r="B1466" t="s">
        <v>378</v>
      </c>
      <c r="C1466" t="s">
        <v>379</v>
      </c>
      <c r="D1466" t="s">
        <v>2000</v>
      </c>
      <c r="E1466" t="s">
        <v>23</v>
      </c>
      <c r="F1466" t="s">
        <v>24</v>
      </c>
      <c r="G1466" t="s">
        <v>6076</v>
      </c>
      <c r="H1466" t="s">
        <v>1427</v>
      </c>
      <c r="I1466" t="s">
        <v>19</v>
      </c>
      <c r="J1466" t="s">
        <v>20</v>
      </c>
      <c r="K1466" t="s">
        <v>25</v>
      </c>
      <c r="L1466" t="s">
        <v>26</v>
      </c>
      <c r="M1466" t="s">
        <v>27</v>
      </c>
      <c r="N1466" t="s">
        <v>20</v>
      </c>
      <c r="O1466" t="s">
        <v>28</v>
      </c>
      <c r="P1466" t="s">
        <v>28</v>
      </c>
    </row>
    <row r="1467" spans="1:16" x14ac:dyDescent="0.3">
      <c r="A1467" t="s">
        <v>6077</v>
      </c>
      <c r="B1467" t="s">
        <v>378</v>
      </c>
      <c r="C1467" t="s">
        <v>379</v>
      </c>
      <c r="D1467" t="s">
        <v>2003</v>
      </c>
      <c r="E1467" t="s">
        <v>23</v>
      </c>
      <c r="F1467" t="s">
        <v>24</v>
      </c>
      <c r="G1467" t="s">
        <v>6078</v>
      </c>
      <c r="H1467" t="s">
        <v>6079</v>
      </c>
      <c r="I1467" t="s">
        <v>19</v>
      </c>
      <c r="J1467" t="s">
        <v>20</v>
      </c>
      <c r="K1467" t="s">
        <v>25</v>
      </c>
      <c r="L1467" t="s">
        <v>26</v>
      </c>
      <c r="M1467" t="s">
        <v>27</v>
      </c>
      <c r="N1467" t="s">
        <v>20</v>
      </c>
      <c r="O1467" t="s">
        <v>28</v>
      </c>
      <c r="P1467" t="s">
        <v>28</v>
      </c>
    </row>
    <row r="1468" spans="1:16" x14ac:dyDescent="0.3">
      <c r="A1468" t="s">
        <v>6080</v>
      </c>
      <c r="B1468" t="s">
        <v>378</v>
      </c>
      <c r="C1468" t="s">
        <v>379</v>
      </c>
      <c r="D1468" t="s">
        <v>2006</v>
      </c>
      <c r="E1468" t="s">
        <v>23</v>
      </c>
      <c r="F1468" t="s">
        <v>24</v>
      </c>
      <c r="G1468" t="s">
        <v>1548</v>
      </c>
      <c r="H1468" t="s">
        <v>18</v>
      </c>
      <c r="I1468" t="s">
        <v>19</v>
      </c>
      <c r="J1468" t="s">
        <v>20</v>
      </c>
      <c r="K1468" t="s">
        <v>25</v>
      </c>
      <c r="L1468" t="s">
        <v>26</v>
      </c>
      <c r="M1468" t="s">
        <v>20</v>
      </c>
      <c r="N1468" t="s">
        <v>20</v>
      </c>
      <c r="O1468" t="s">
        <v>28</v>
      </c>
      <c r="P1468" t="s">
        <v>21</v>
      </c>
    </row>
    <row r="1469" spans="1:16" x14ac:dyDescent="0.3">
      <c r="A1469" t="s">
        <v>6081</v>
      </c>
      <c r="B1469" t="s">
        <v>382</v>
      </c>
      <c r="C1469" t="s">
        <v>383</v>
      </c>
      <c r="D1469" t="s">
        <v>1856</v>
      </c>
      <c r="E1469" t="s">
        <v>18</v>
      </c>
      <c r="F1469" t="s">
        <v>18</v>
      </c>
      <c r="G1469" t="s">
        <v>18</v>
      </c>
      <c r="H1469" t="s">
        <v>18</v>
      </c>
      <c r="I1469" t="s">
        <v>21</v>
      </c>
      <c r="J1469" t="s">
        <v>20</v>
      </c>
      <c r="K1469" t="s">
        <v>99</v>
      </c>
      <c r="L1469" t="s">
        <v>100</v>
      </c>
      <c r="M1469" t="s">
        <v>20</v>
      </c>
      <c r="N1469" t="s">
        <v>20</v>
      </c>
      <c r="O1469" t="s">
        <v>1390</v>
      </c>
      <c r="P1469" t="s">
        <v>6082</v>
      </c>
    </row>
    <row r="1470" spans="1:16" x14ac:dyDescent="0.3">
      <c r="A1470" t="s">
        <v>6083</v>
      </c>
      <c r="B1470" t="s">
        <v>388</v>
      </c>
      <c r="C1470" t="s">
        <v>389</v>
      </c>
      <c r="D1470" t="s">
        <v>1856</v>
      </c>
      <c r="E1470" t="s">
        <v>49</v>
      </c>
      <c r="F1470" t="s">
        <v>51</v>
      </c>
      <c r="G1470" t="s">
        <v>6084</v>
      </c>
      <c r="H1470" t="s">
        <v>6085</v>
      </c>
      <c r="I1470" t="s">
        <v>19</v>
      </c>
      <c r="J1470" t="s">
        <v>6086</v>
      </c>
      <c r="K1470" t="s">
        <v>32</v>
      </c>
      <c r="L1470" t="s">
        <v>26</v>
      </c>
      <c r="M1470" t="s">
        <v>53</v>
      </c>
      <c r="N1470" t="s">
        <v>20</v>
      </c>
      <c r="O1470" t="s">
        <v>28</v>
      </c>
      <c r="P1470" t="s">
        <v>28</v>
      </c>
    </row>
    <row r="1471" spans="1:16" x14ac:dyDescent="0.3">
      <c r="A1471" t="s">
        <v>6087</v>
      </c>
      <c r="B1471" t="s">
        <v>388</v>
      </c>
      <c r="C1471" t="s">
        <v>389</v>
      </c>
      <c r="D1471" t="s">
        <v>2013</v>
      </c>
      <c r="E1471" t="s">
        <v>49</v>
      </c>
      <c r="F1471" t="s">
        <v>50</v>
      </c>
      <c r="G1471" t="s">
        <v>3914</v>
      </c>
      <c r="H1471" t="s">
        <v>6088</v>
      </c>
      <c r="I1471" t="s">
        <v>19</v>
      </c>
      <c r="J1471" t="s">
        <v>6089</v>
      </c>
      <c r="K1471" t="s">
        <v>32</v>
      </c>
      <c r="L1471" t="s">
        <v>26</v>
      </c>
      <c r="M1471" t="s">
        <v>27</v>
      </c>
      <c r="N1471" t="s">
        <v>20</v>
      </c>
      <c r="O1471" t="s">
        <v>28</v>
      </c>
      <c r="P1471" t="s">
        <v>28</v>
      </c>
    </row>
    <row r="1472" spans="1:16" x14ac:dyDescent="0.3">
      <c r="A1472" t="s">
        <v>6090</v>
      </c>
      <c r="B1472" t="s">
        <v>388</v>
      </c>
      <c r="C1472" t="s">
        <v>389</v>
      </c>
      <c r="D1472" t="s">
        <v>1864</v>
      </c>
      <c r="E1472" t="s">
        <v>49</v>
      </c>
      <c r="F1472" t="s">
        <v>50</v>
      </c>
      <c r="G1472" t="s">
        <v>6091</v>
      </c>
      <c r="H1472" t="s">
        <v>6092</v>
      </c>
      <c r="I1472" t="s">
        <v>19</v>
      </c>
      <c r="J1472" t="s">
        <v>6093</v>
      </c>
      <c r="K1472" t="s">
        <v>32</v>
      </c>
      <c r="L1472" t="s">
        <v>26</v>
      </c>
      <c r="M1472" t="s">
        <v>27</v>
      </c>
      <c r="N1472" t="s">
        <v>20</v>
      </c>
      <c r="O1472" t="s">
        <v>28</v>
      </c>
      <c r="P1472" t="s">
        <v>28</v>
      </c>
    </row>
    <row r="1473" spans="1:16" x14ac:dyDescent="0.3">
      <c r="A1473" t="s">
        <v>6094</v>
      </c>
      <c r="B1473" t="s">
        <v>388</v>
      </c>
      <c r="C1473" t="s">
        <v>389</v>
      </c>
      <c r="D1473" t="s">
        <v>6094</v>
      </c>
      <c r="E1473" t="s">
        <v>18</v>
      </c>
      <c r="F1473" t="s">
        <v>18</v>
      </c>
      <c r="G1473" t="s">
        <v>6095</v>
      </c>
      <c r="I1473" t="s">
        <v>19</v>
      </c>
      <c r="J1473" t="s">
        <v>20</v>
      </c>
      <c r="K1473" t="s">
        <v>21</v>
      </c>
      <c r="L1473" t="s">
        <v>22</v>
      </c>
      <c r="M1473" t="s">
        <v>20</v>
      </c>
      <c r="N1473" t="s">
        <v>20</v>
      </c>
      <c r="O1473" t="s">
        <v>6096</v>
      </c>
    </row>
    <row r="1474" spans="1:16" x14ac:dyDescent="0.3">
      <c r="A1474" t="s">
        <v>6097</v>
      </c>
      <c r="B1474" t="s">
        <v>388</v>
      </c>
      <c r="C1474" t="s">
        <v>389</v>
      </c>
      <c r="D1474" t="s">
        <v>6097</v>
      </c>
      <c r="E1474" t="s">
        <v>18</v>
      </c>
      <c r="F1474" t="s">
        <v>18</v>
      </c>
      <c r="G1474" t="s">
        <v>6098</v>
      </c>
      <c r="H1474" t="s">
        <v>6099</v>
      </c>
      <c r="I1474" t="s">
        <v>19</v>
      </c>
      <c r="J1474" t="s">
        <v>20</v>
      </c>
      <c r="K1474" t="s">
        <v>21</v>
      </c>
      <c r="L1474" t="s">
        <v>22</v>
      </c>
      <c r="M1474" t="s">
        <v>6100</v>
      </c>
      <c r="N1474" t="s">
        <v>20</v>
      </c>
      <c r="O1474" t="s">
        <v>6101</v>
      </c>
      <c r="P1474" t="s">
        <v>6102</v>
      </c>
    </row>
    <row r="1475" spans="1:16" x14ac:dyDescent="0.3">
      <c r="A1475" t="s">
        <v>6103</v>
      </c>
      <c r="B1475" t="s">
        <v>388</v>
      </c>
      <c r="C1475" t="s">
        <v>389</v>
      </c>
      <c r="D1475" t="s">
        <v>6103</v>
      </c>
      <c r="E1475" t="s">
        <v>18</v>
      </c>
      <c r="F1475" t="s">
        <v>18</v>
      </c>
      <c r="G1475" t="s">
        <v>6104</v>
      </c>
      <c r="H1475" t="s">
        <v>6105</v>
      </c>
      <c r="I1475" t="s">
        <v>19</v>
      </c>
      <c r="J1475" t="s">
        <v>20</v>
      </c>
      <c r="K1475" t="s">
        <v>21</v>
      </c>
      <c r="L1475" t="s">
        <v>22</v>
      </c>
      <c r="M1475" t="s">
        <v>6106</v>
      </c>
      <c r="N1475" t="s">
        <v>20</v>
      </c>
      <c r="O1475" t="s">
        <v>6101</v>
      </c>
      <c r="P1475" t="s">
        <v>6107</v>
      </c>
    </row>
    <row r="1476" spans="1:16" x14ac:dyDescent="0.3">
      <c r="A1476" t="s">
        <v>6108</v>
      </c>
      <c r="B1476" t="s">
        <v>388</v>
      </c>
      <c r="C1476" t="s">
        <v>389</v>
      </c>
      <c r="D1476" t="s">
        <v>6108</v>
      </c>
      <c r="E1476" t="s">
        <v>18</v>
      </c>
      <c r="F1476" t="s">
        <v>18</v>
      </c>
      <c r="G1476" t="s">
        <v>6109</v>
      </c>
      <c r="I1476" t="s">
        <v>19</v>
      </c>
      <c r="J1476" t="s">
        <v>20</v>
      </c>
      <c r="K1476" t="s">
        <v>21</v>
      </c>
      <c r="L1476" t="s">
        <v>22</v>
      </c>
      <c r="M1476" t="s">
        <v>20</v>
      </c>
      <c r="N1476" t="s">
        <v>20</v>
      </c>
      <c r="O1476" t="s">
        <v>6110</v>
      </c>
    </row>
    <row r="1477" spans="1:16" x14ac:dyDescent="0.3">
      <c r="A1477" t="s">
        <v>6111</v>
      </c>
      <c r="B1477" t="s">
        <v>388</v>
      </c>
      <c r="C1477" t="s">
        <v>389</v>
      </c>
      <c r="D1477" t="s">
        <v>6111</v>
      </c>
      <c r="E1477" t="s">
        <v>18</v>
      </c>
      <c r="F1477" t="s">
        <v>18</v>
      </c>
      <c r="G1477" t="s">
        <v>6112</v>
      </c>
      <c r="I1477" t="s">
        <v>19</v>
      </c>
      <c r="J1477" t="s">
        <v>20</v>
      </c>
      <c r="K1477" t="s">
        <v>21</v>
      </c>
      <c r="L1477" t="s">
        <v>22</v>
      </c>
      <c r="M1477" t="s">
        <v>20</v>
      </c>
      <c r="N1477" t="s">
        <v>20</v>
      </c>
      <c r="O1477" t="s">
        <v>6101</v>
      </c>
    </row>
    <row r="1478" spans="1:16" x14ac:dyDescent="0.3">
      <c r="A1478" t="s">
        <v>6113</v>
      </c>
      <c r="B1478" t="s">
        <v>388</v>
      </c>
      <c r="C1478" t="s">
        <v>389</v>
      </c>
      <c r="D1478" t="s">
        <v>1890</v>
      </c>
      <c r="E1478" t="s">
        <v>49</v>
      </c>
      <c r="F1478" t="s">
        <v>50</v>
      </c>
      <c r="G1478" t="s">
        <v>6114</v>
      </c>
      <c r="H1478" t="s">
        <v>6115</v>
      </c>
      <c r="I1478" t="s">
        <v>19</v>
      </c>
      <c r="J1478" t="s">
        <v>6116</v>
      </c>
      <c r="K1478" t="s">
        <v>32</v>
      </c>
      <c r="L1478" t="s">
        <v>26</v>
      </c>
      <c r="M1478" t="s">
        <v>27</v>
      </c>
      <c r="N1478" t="s">
        <v>20</v>
      </c>
      <c r="O1478" t="s">
        <v>28</v>
      </c>
      <c r="P1478" t="s">
        <v>28</v>
      </c>
    </row>
    <row r="1479" spans="1:16" x14ac:dyDescent="0.3">
      <c r="A1479" t="s">
        <v>6117</v>
      </c>
      <c r="B1479" t="s">
        <v>388</v>
      </c>
      <c r="C1479" t="s">
        <v>389</v>
      </c>
      <c r="D1479" t="s">
        <v>1952</v>
      </c>
      <c r="E1479" t="s">
        <v>49</v>
      </c>
      <c r="F1479" t="s">
        <v>50</v>
      </c>
      <c r="G1479" t="s">
        <v>4818</v>
      </c>
      <c r="H1479" t="s">
        <v>6118</v>
      </c>
      <c r="I1479" t="s">
        <v>19</v>
      </c>
      <c r="J1479" t="s">
        <v>4819</v>
      </c>
      <c r="K1479" t="s">
        <v>32</v>
      </c>
      <c r="L1479" t="s">
        <v>26</v>
      </c>
      <c r="M1479" t="s">
        <v>27</v>
      </c>
      <c r="N1479" t="s">
        <v>20</v>
      </c>
      <c r="O1479" t="s">
        <v>28</v>
      </c>
      <c r="P1479" t="s">
        <v>28</v>
      </c>
    </row>
    <row r="1480" spans="1:16" x14ac:dyDescent="0.3">
      <c r="A1480" t="s">
        <v>6119</v>
      </c>
      <c r="B1480" t="s">
        <v>388</v>
      </c>
      <c r="C1480" t="s">
        <v>389</v>
      </c>
      <c r="D1480" t="s">
        <v>1900</v>
      </c>
      <c r="E1480" t="s">
        <v>49</v>
      </c>
      <c r="F1480" t="s">
        <v>51</v>
      </c>
      <c r="G1480" t="s">
        <v>6120</v>
      </c>
      <c r="H1480" t="s">
        <v>6121</v>
      </c>
      <c r="I1480" t="s">
        <v>19</v>
      </c>
      <c r="J1480" t="s">
        <v>6122</v>
      </c>
      <c r="K1480" t="s">
        <v>32</v>
      </c>
      <c r="L1480" t="s">
        <v>26</v>
      </c>
      <c r="M1480" t="s">
        <v>53</v>
      </c>
      <c r="N1480" t="s">
        <v>20</v>
      </c>
      <c r="O1480" t="s">
        <v>28</v>
      </c>
      <c r="P1480" t="s">
        <v>28</v>
      </c>
    </row>
    <row r="1481" spans="1:16" x14ac:dyDescent="0.3">
      <c r="A1481" t="s">
        <v>6123</v>
      </c>
      <c r="B1481" t="s">
        <v>388</v>
      </c>
      <c r="C1481" t="s">
        <v>389</v>
      </c>
      <c r="D1481" t="s">
        <v>1960</v>
      </c>
      <c r="E1481" t="s">
        <v>49</v>
      </c>
      <c r="F1481" t="s">
        <v>50</v>
      </c>
      <c r="G1481" t="s">
        <v>6124</v>
      </c>
      <c r="H1481" t="s">
        <v>6125</v>
      </c>
      <c r="I1481" t="s">
        <v>19</v>
      </c>
      <c r="J1481" t="s">
        <v>6126</v>
      </c>
      <c r="K1481" t="s">
        <v>32</v>
      </c>
      <c r="L1481" t="s">
        <v>26</v>
      </c>
      <c r="M1481" t="s">
        <v>27</v>
      </c>
      <c r="N1481" t="s">
        <v>20</v>
      </c>
      <c r="O1481" t="s">
        <v>28</v>
      </c>
      <c r="P1481" t="s">
        <v>28</v>
      </c>
    </row>
    <row r="1482" spans="1:16" x14ac:dyDescent="0.3">
      <c r="A1482" t="s">
        <v>6127</v>
      </c>
      <c r="B1482" t="s">
        <v>388</v>
      </c>
      <c r="C1482" t="s">
        <v>389</v>
      </c>
      <c r="D1482" t="s">
        <v>1909</v>
      </c>
      <c r="E1482" t="s">
        <v>49</v>
      </c>
      <c r="F1482" t="s">
        <v>50</v>
      </c>
      <c r="G1482" t="s">
        <v>1045</v>
      </c>
      <c r="H1482" t="s">
        <v>1760</v>
      </c>
      <c r="I1482" t="s">
        <v>19</v>
      </c>
      <c r="J1482" t="s">
        <v>6128</v>
      </c>
      <c r="K1482" t="s">
        <v>32</v>
      </c>
      <c r="L1482" t="s">
        <v>26</v>
      </c>
      <c r="M1482" t="s">
        <v>27</v>
      </c>
      <c r="N1482" t="s">
        <v>20</v>
      </c>
      <c r="O1482" t="s">
        <v>28</v>
      </c>
      <c r="P1482" t="s">
        <v>28</v>
      </c>
    </row>
    <row r="1483" spans="1:16" x14ac:dyDescent="0.3">
      <c r="A1483" t="s">
        <v>6129</v>
      </c>
      <c r="B1483" t="s">
        <v>388</v>
      </c>
      <c r="C1483" t="s">
        <v>389</v>
      </c>
      <c r="D1483" t="s">
        <v>2082</v>
      </c>
      <c r="E1483" t="s">
        <v>49</v>
      </c>
      <c r="F1483" t="s">
        <v>50</v>
      </c>
      <c r="G1483" t="s">
        <v>1112</v>
      </c>
      <c r="H1483" t="s">
        <v>6130</v>
      </c>
      <c r="I1483" t="s">
        <v>19</v>
      </c>
      <c r="J1483" t="s">
        <v>6131</v>
      </c>
      <c r="K1483" t="s">
        <v>32</v>
      </c>
      <c r="L1483" t="s">
        <v>26</v>
      </c>
      <c r="M1483" t="s">
        <v>27</v>
      </c>
      <c r="N1483" t="s">
        <v>20</v>
      </c>
      <c r="O1483" t="s">
        <v>28</v>
      </c>
      <c r="P1483" t="s">
        <v>28</v>
      </c>
    </row>
    <row r="1484" spans="1:16" x14ac:dyDescent="0.3">
      <c r="A1484" t="s">
        <v>6132</v>
      </c>
      <c r="B1484" t="s">
        <v>388</v>
      </c>
      <c r="C1484" t="s">
        <v>389</v>
      </c>
      <c r="D1484" t="s">
        <v>2085</v>
      </c>
      <c r="E1484" t="s">
        <v>49</v>
      </c>
      <c r="F1484" t="s">
        <v>24</v>
      </c>
      <c r="G1484" t="s">
        <v>395</v>
      </c>
      <c r="H1484" t="s">
        <v>6133</v>
      </c>
      <c r="I1484" t="s">
        <v>19</v>
      </c>
      <c r="J1484" t="s">
        <v>5104</v>
      </c>
      <c r="K1484" t="s">
        <v>32</v>
      </c>
      <c r="L1484" t="s">
        <v>26</v>
      </c>
      <c r="M1484" t="s">
        <v>2293</v>
      </c>
      <c r="N1484" t="s">
        <v>20</v>
      </c>
      <c r="O1484" t="s">
        <v>28</v>
      </c>
      <c r="P1484" t="s">
        <v>28</v>
      </c>
    </row>
    <row r="1485" spans="1:16" x14ac:dyDescent="0.3">
      <c r="A1485" t="s">
        <v>6134</v>
      </c>
      <c r="B1485" t="s">
        <v>388</v>
      </c>
      <c r="C1485" t="s">
        <v>389</v>
      </c>
      <c r="D1485" t="s">
        <v>2090</v>
      </c>
      <c r="E1485" t="s">
        <v>23</v>
      </c>
      <c r="F1485" t="s">
        <v>24</v>
      </c>
      <c r="G1485" t="s">
        <v>1226</v>
      </c>
      <c r="H1485" t="s">
        <v>6135</v>
      </c>
      <c r="I1485" t="s">
        <v>19</v>
      </c>
      <c r="J1485" t="s">
        <v>20</v>
      </c>
      <c r="K1485" t="s">
        <v>25</v>
      </c>
      <c r="L1485" t="s">
        <v>26</v>
      </c>
      <c r="M1485" t="s">
        <v>27</v>
      </c>
      <c r="N1485" t="s">
        <v>20</v>
      </c>
      <c r="O1485" t="s">
        <v>28</v>
      </c>
      <c r="P1485" t="s">
        <v>28</v>
      </c>
    </row>
    <row r="1486" spans="1:16" x14ac:dyDescent="0.3">
      <c r="A1486" t="s">
        <v>6136</v>
      </c>
      <c r="B1486" t="s">
        <v>388</v>
      </c>
      <c r="C1486" t="s">
        <v>389</v>
      </c>
      <c r="D1486" t="s">
        <v>1993</v>
      </c>
      <c r="E1486" t="s">
        <v>23</v>
      </c>
      <c r="F1486" t="s">
        <v>24</v>
      </c>
      <c r="G1486" t="s">
        <v>1280</v>
      </c>
      <c r="H1486" t="s">
        <v>1825</v>
      </c>
      <c r="I1486" t="s">
        <v>19</v>
      </c>
      <c r="J1486" t="s">
        <v>20</v>
      </c>
      <c r="K1486" t="s">
        <v>25</v>
      </c>
      <c r="L1486" t="s">
        <v>26</v>
      </c>
      <c r="M1486" t="s">
        <v>27</v>
      </c>
      <c r="N1486" t="s">
        <v>20</v>
      </c>
      <c r="O1486" t="s">
        <v>28</v>
      </c>
      <c r="P1486" t="s">
        <v>28</v>
      </c>
    </row>
    <row r="1487" spans="1:16" x14ac:dyDescent="0.3">
      <c r="A1487" t="s">
        <v>6137</v>
      </c>
      <c r="B1487" t="s">
        <v>388</v>
      </c>
      <c r="C1487" t="s">
        <v>389</v>
      </c>
      <c r="D1487" t="s">
        <v>1996</v>
      </c>
      <c r="E1487" t="s">
        <v>23</v>
      </c>
      <c r="F1487" t="s">
        <v>24</v>
      </c>
      <c r="G1487" t="s">
        <v>6138</v>
      </c>
      <c r="H1487" t="s">
        <v>6139</v>
      </c>
      <c r="I1487" t="s">
        <v>19</v>
      </c>
      <c r="J1487" t="s">
        <v>20</v>
      </c>
      <c r="K1487" t="s">
        <v>25</v>
      </c>
      <c r="L1487" t="s">
        <v>26</v>
      </c>
      <c r="M1487" t="s">
        <v>27</v>
      </c>
      <c r="N1487" t="s">
        <v>20</v>
      </c>
      <c r="O1487" t="s">
        <v>28</v>
      </c>
      <c r="P1487" t="s">
        <v>28</v>
      </c>
    </row>
    <row r="1488" spans="1:16" x14ac:dyDescent="0.3">
      <c r="A1488" t="s">
        <v>6140</v>
      </c>
      <c r="B1488" t="s">
        <v>388</v>
      </c>
      <c r="C1488" t="s">
        <v>389</v>
      </c>
      <c r="D1488" t="s">
        <v>2000</v>
      </c>
      <c r="E1488" t="s">
        <v>23</v>
      </c>
      <c r="F1488" t="s">
        <v>24</v>
      </c>
      <c r="G1488" t="s">
        <v>564</v>
      </c>
      <c r="H1488" t="s">
        <v>6141</v>
      </c>
      <c r="I1488" t="s">
        <v>19</v>
      </c>
      <c r="J1488" t="s">
        <v>20</v>
      </c>
      <c r="K1488" t="s">
        <v>25</v>
      </c>
      <c r="L1488" t="s">
        <v>26</v>
      </c>
      <c r="M1488" t="s">
        <v>27</v>
      </c>
      <c r="N1488" t="s">
        <v>20</v>
      </c>
      <c r="O1488" t="s">
        <v>28</v>
      </c>
      <c r="P1488" t="s">
        <v>28</v>
      </c>
    </row>
    <row r="1489" spans="1:16" x14ac:dyDescent="0.3">
      <c r="A1489" t="s">
        <v>6142</v>
      </c>
      <c r="B1489" t="s">
        <v>391</v>
      </c>
      <c r="C1489" t="s">
        <v>392</v>
      </c>
      <c r="D1489" t="s">
        <v>1936</v>
      </c>
      <c r="E1489" t="s">
        <v>23</v>
      </c>
      <c r="F1489" t="s">
        <v>24</v>
      </c>
      <c r="G1489" t="s">
        <v>1401</v>
      </c>
      <c r="H1489" t="s">
        <v>6143</v>
      </c>
      <c r="I1489" t="s">
        <v>19</v>
      </c>
      <c r="J1489" t="s">
        <v>20</v>
      </c>
      <c r="K1489" t="s">
        <v>25</v>
      </c>
      <c r="L1489" t="s">
        <v>26</v>
      </c>
      <c r="M1489" t="s">
        <v>27</v>
      </c>
      <c r="N1489" t="s">
        <v>20</v>
      </c>
      <c r="O1489" t="s">
        <v>184</v>
      </c>
      <c r="P1489" t="s">
        <v>184</v>
      </c>
    </row>
    <row r="1490" spans="1:16" x14ac:dyDescent="0.3">
      <c r="A1490" t="s">
        <v>6144</v>
      </c>
      <c r="B1490" t="s">
        <v>391</v>
      </c>
      <c r="C1490" t="s">
        <v>392</v>
      </c>
      <c r="D1490" t="s">
        <v>1880</v>
      </c>
      <c r="E1490" t="s">
        <v>23</v>
      </c>
      <c r="F1490" t="s">
        <v>24</v>
      </c>
      <c r="G1490" t="s">
        <v>6145</v>
      </c>
      <c r="H1490" t="s">
        <v>1017</v>
      </c>
      <c r="I1490" t="s">
        <v>19</v>
      </c>
      <c r="J1490" t="s">
        <v>20</v>
      </c>
      <c r="K1490" t="s">
        <v>25</v>
      </c>
      <c r="L1490" t="s">
        <v>26</v>
      </c>
      <c r="M1490" t="s">
        <v>27</v>
      </c>
      <c r="N1490" t="s">
        <v>20</v>
      </c>
      <c r="O1490" t="s">
        <v>184</v>
      </c>
      <c r="P1490" t="s">
        <v>184</v>
      </c>
    </row>
    <row r="1491" spans="1:16" x14ac:dyDescent="0.3">
      <c r="A1491" t="s">
        <v>6146</v>
      </c>
      <c r="B1491" t="s">
        <v>391</v>
      </c>
      <c r="C1491" t="s">
        <v>392</v>
      </c>
      <c r="D1491" t="s">
        <v>1943</v>
      </c>
      <c r="E1491" t="s">
        <v>23</v>
      </c>
      <c r="F1491" t="s">
        <v>24</v>
      </c>
      <c r="G1491" t="s">
        <v>1260</v>
      </c>
      <c r="H1491" t="s">
        <v>1169</v>
      </c>
      <c r="I1491" t="s">
        <v>19</v>
      </c>
      <c r="J1491" t="s">
        <v>20</v>
      </c>
      <c r="K1491" t="s">
        <v>25</v>
      </c>
      <c r="L1491" t="s">
        <v>26</v>
      </c>
      <c r="M1491" t="s">
        <v>27</v>
      </c>
      <c r="N1491" t="s">
        <v>20</v>
      </c>
      <c r="O1491" t="s">
        <v>184</v>
      </c>
      <c r="P1491" t="s">
        <v>184</v>
      </c>
    </row>
    <row r="1492" spans="1:16" x14ac:dyDescent="0.3">
      <c r="A1492" t="s">
        <v>6147</v>
      </c>
      <c r="B1492" t="s">
        <v>391</v>
      </c>
      <c r="C1492" t="s">
        <v>392</v>
      </c>
      <c r="D1492" t="s">
        <v>1890</v>
      </c>
      <c r="E1492" t="s">
        <v>23</v>
      </c>
      <c r="F1492" t="s">
        <v>24</v>
      </c>
      <c r="G1492" t="s">
        <v>4925</v>
      </c>
      <c r="H1492" t="s">
        <v>1578</v>
      </c>
      <c r="I1492" t="s">
        <v>19</v>
      </c>
      <c r="J1492" t="s">
        <v>20</v>
      </c>
      <c r="K1492" t="s">
        <v>25</v>
      </c>
      <c r="L1492" t="s">
        <v>26</v>
      </c>
      <c r="M1492" t="s">
        <v>27</v>
      </c>
      <c r="N1492" t="s">
        <v>20</v>
      </c>
      <c r="O1492" t="s">
        <v>184</v>
      </c>
      <c r="P1492" t="s">
        <v>184</v>
      </c>
    </row>
    <row r="1493" spans="1:16" x14ac:dyDescent="0.3">
      <c r="A1493" t="s">
        <v>6148</v>
      </c>
      <c r="B1493" t="s">
        <v>391</v>
      </c>
      <c r="C1493" t="s">
        <v>392</v>
      </c>
      <c r="D1493" t="s">
        <v>1952</v>
      </c>
      <c r="E1493" t="s">
        <v>23</v>
      </c>
      <c r="F1493" t="s">
        <v>24</v>
      </c>
      <c r="G1493" t="s">
        <v>6149</v>
      </c>
      <c r="H1493" t="s">
        <v>6150</v>
      </c>
      <c r="I1493" t="s">
        <v>19</v>
      </c>
      <c r="J1493" t="s">
        <v>20</v>
      </c>
      <c r="K1493" t="s">
        <v>25</v>
      </c>
      <c r="L1493" t="s">
        <v>26</v>
      </c>
      <c r="M1493" t="s">
        <v>27</v>
      </c>
      <c r="N1493" t="s">
        <v>20</v>
      </c>
      <c r="O1493" t="s">
        <v>184</v>
      </c>
      <c r="P1493" t="s">
        <v>184</v>
      </c>
    </row>
    <row r="1494" spans="1:16" x14ac:dyDescent="0.3">
      <c r="A1494" t="s">
        <v>6151</v>
      </c>
      <c r="B1494" t="s">
        <v>391</v>
      </c>
      <c r="C1494" t="s">
        <v>392</v>
      </c>
      <c r="D1494" t="s">
        <v>1900</v>
      </c>
      <c r="E1494" t="s">
        <v>23</v>
      </c>
      <c r="F1494" t="s">
        <v>24</v>
      </c>
      <c r="G1494" t="s">
        <v>6152</v>
      </c>
      <c r="H1494" t="s">
        <v>6153</v>
      </c>
      <c r="I1494" t="s">
        <v>19</v>
      </c>
      <c r="J1494" t="s">
        <v>20</v>
      </c>
      <c r="K1494" t="s">
        <v>25</v>
      </c>
      <c r="L1494" t="s">
        <v>26</v>
      </c>
      <c r="M1494" t="s">
        <v>27</v>
      </c>
      <c r="N1494" t="s">
        <v>20</v>
      </c>
      <c r="O1494" t="s">
        <v>184</v>
      </c>
      <c r="P1494" t="s">
        <v>184</v>
      </c>
    </row>
    <row r="1495" spans="1:16" x14ac:dyDescent="0.3">
      <c r="A1495" t="s">
        <v>6154</v>
      </c>
      <c r="B1495" t="s">
        <v>391</v>
      </c>
      <c r="C1495" t="s">
        <v>392</v>
      </c>
      <c r="D1495" t="s">
        <v>1960</v>
      </c>
      <c r="E1495" t="s">
        <v>23</v>
      </c>
      <c r="F1495" t="s">
        <v>24</v>
      </c>
      <c r="G1495" t="s">
        <v>1815</v>
      </c>
      <c r="H1495" t="s">
        <v>1270</v>
      </c>
      <c r="I1495" t="s">
        <v>19</v>
      </c>
      <c r="J1495" t="s">
        <v>20</v>
      </c>
      <c r="K1495" t="s">
        <v>25</v>
      </c>
      <c r="L1495" t="s">
        <v>26</v>
      </c>
      <c r="M1495" t="s">
        <v>27</v>
      </c>
      <c r="N1495" t="s">
        <v>20</v>
      </c>
      <c r="O1495" t="s">
        <v>184</v>
      </c>
      <c r="P1495" t="s">
        <v>184</v>
      </c>
    </row>
    <row r="1496" spans="1:16" x14ac:dyDescent="0.3">
      <c r="A1496" t="s">
        <v>6155</v>
      </c>
      <c r="B1496" t="s">
        <v>391</v>
      </c>
      <c r="C1496" t="s">
        <v>392</v>
      </c>
      <c r="D1496" t="s">
        <v>1909</v>
      </c>
      <c r="E1496" t="s">
        <v>23</v>
      </c>
      <c r="F1496" t="s">
        <v>24</v>
      </c>
      <c r="G1496" t="s">
        <v>106</v>
      </c>
      <c r="H1496" t="s">
        <v>1485</v>
      </c>
      <c r="I1496" t="s">
        <v>19</v>
      </c>
      <c r="J1496" t="s">
        <v>20</v>
      </c>
      <c r="K1496" t="s">
        <v>25</v>
      </c>
      <c r="L1496" t="s">
        <v>26</v>
      </c>
      <c r="M1496" t="s">
        <v>27</v>
      </c>
      <c r="N1496" t="s">
        <v>20</v>
      </c>
      <c r="O1496" t="s">
        <v>184</v>
      </c>
      <c r="P1496" t="s">
        <v>184</v>
      </c>
    </row>
    <row r="1497" spans="1:16" x14ac:dyDescent="0.3">
      <c r="A1497" t="s">
        <v>6156</v>
      </c>
      <c r="B1497" t="s">
        <v>391</v>
      </c>
      <c r="C1497" t="s">
        <v>392</v>
      </c>
      <c r="D1497" t="s">
        <v>2082</v>
      </c>
      <c r="E1497" t="s">
        <v>23</v>
      </c>
      <c r="F1497" t="s">
        <v>24</v>
      </c>
      <c r="G1497" t="s">
        <v>991</v>
      </c>
      <c r="H1497" t="s">
        <v>6157</v>
      </c>
      <c r="I1497" t="s">
        <v>19</v>
      </c>
      <c r="J1497" t="s">
        <v>20</v>
      </c>
      <c r="K1497" t="s">
        <v>25</v>
      </c>
      <c r="L1497" t="s">
        <v>26</v>
      </c>
      <c r="M1497" t="s">
        <v>27</v>
      </c>
      <c r="N1497" t="s">
        <v>20</v>
      </c>
      <c r="O1497" t="s">
        <v>184</v>
      </c>
      <c r="P1497" t="s">
        <v>184</v>
      </c>
    </row>
    <row r="1498" spans="1:16" x14ac:dyDescent="0.3">
      <c r="A1498" t="s">
        <v>6158</v>
      </c>
      <c r="B1498" t="s">
        <v>391</v>
      </c>
      <c r="C1498" t="s">
        <v>392</v>
      </c>
      <c r="D1498" t="s">
        <v>2085</v>
      </c>
      <c r="E1498" t="s">
        <v>23</v>
      </c>
      <c r="F1498" t="s">
        <v>24</v>
      </c>
      <c r="G1498" t="s">
        <v>3136</v>
      </c>
      <c r="H1498" t="s">
        <v>6159</v>
      </c>
      <c r="I1498" t="s">
        <v>19</v>
      </c>
      <c r="J1498" t="s">
        <v>20</v>
      </c>
      <c r="K1498" t="s">
        <v>25</v>
      </c>
      <c r="L1498" t="s">
        <v>26</v>
      </c>
      <c r="M1498" t="s">
        <v>27</v>
      </c>
      <c r="N1498" t="s">
        <v>20</v>
      </c>
      <c r="O1498" t="s">
        <v>184</v>
      </c>
      <c r="P1498" t="s">
        <v>184</v>
      </c>
    </row>
    <row r="1499" spans="1:16" x14ac:dyDescent="0.3">
      <c r="A1499" t="s">
        <v>6160</v>
      </c>
      <c r="B1499" t="s">
        <v>391</v>
      </c>
      <c r="C1499" t="s">
        <v>392</v>
      </c>
      <c r="D1499" t="s">
        <v>2090</v>
      </c>
      <c r="E1499" t="s">
        <v>23</v>
      </c>
      <c r="F1499" t="s">
        <v>24</v>
      </c>
      <c r="G1499" t="s">
        <v>1019</v>
      </c>
      <c r="H1499" t="s">
        <v>6161</v>
      </c>
      <c r="I1499" t="s">
        <v>19</v>
      </c>
      <c r="J1499" t="s">
        <v>20</v>
      </c>
      <c r="K1499" t="s">
        <v>25</v>
      </c>
      <c r="L1499" t="s">
        <v>26</v>
      </c>
      <c r="M1499" t="s">
        <v>27</v>
      </c>
      <c r="N1499" t="s">
        <v>20</v>
      </c>
      <c r="O1499" t="s">
        <v>184</v>
      </c>
      <c r="P1499" t="s">
        <v>184</v>
      </c>
    </row>
    <row r="1500" spans="1:16" x14ac:dyDescent="0.3">
      <c r="A1500" t="s">
        <v>6162</v>
      </c>
      <c r="B1500" t="s">
        <v>391</v>
      </c>
      <c r="C1500" t="s">
        <v>392</v>
      </c>
      <c r="D1500" t="s">
        <v>2024</v>
      </c>
      <c r="E1500" t="s">
        <v>23</v>
      </c>
      <c r="F1500" t="s">
        <v>24</v>
      </c>
      <c r="G1500" t="s">
        <v>1376</v>
      </c>
      <c r="H1500" t="s">
        <v>6163</v>
      </c>
      <c r="I1500" t="s">
        <v>19</v>
      </c>
      <c r="J1500" t="s">
        <v>20</v>
      </c>
      <c r="K1500" t="s">
        <v>25</v>
      </c>
      <c r="L1500" t="s">
        <v>26</v>
      </c>
      <c r="M1500" t="s">
        <v>27</v>
      </c>
      <c r="N1500" t="s">
        <v>20</v>
      </c>
      <c r="O1500" t="s">
        <v>184</v>
      </c>
      <c r="P1500" t="s">
        <v>184</v>
      </c>
    </row>
    <row r="1501" spans="1:16" x14ac:dyDescent="0.3">
      <c r="A1501" t="s">
        <v>6164</v>
      </c>
      <c r="B1501" t="s">
        <v>391</v>
      </c>
      <c r="C1501" t="s">
        <v>392</v>
      </c>
      <c r="D1501" t="s">
        <v>2099</v>
      </c>
      <c r="E1501" t="s">
        <v>23</v>
      </c>
      <c r="F1501" t="s">
        <v>24</v>
      </c>
      <c r="G1501" t="s">
        <v>1405</v>
      </c>
      <c r="H1501" t="s">
        <v>6165</v>
      </c>
      <c r="I1501" t="s">
        <v>19</v>
      </c>
      <c r="J1501" t="s">
        <v>20</v>
      </c>
      <c r="K1501" t="s">
        <v>25</v>
      </c>
      <c r="L1501" t="s">
        <v>26</v>
      </c>
      <c r="M1501" t="s">
        <v>27</v>
      </c>
      <c r="N1501" t="s">
        <v>20</v>
      </c>
      <c r="O1501" t="s">
        <v>184</v>
      </c>
      <c r="P1501" t="s">
        <v>184</v>
      </c>
    </row>
    <row r="1502" spans="1:16" x14ac:dyDescent="0.3">
      <c r="A1502" t="s">
        <v>6166</v>
      </c>
      <c r="B1502" t="s">
        <v>391</v>
      </c>
      <c r="C1502" t="s">
        <v>392</v>
      </c>
      <c r="D1502" t="s">
        <v>1993</v>
      </c>
      <c r="E1502" t="s">
        <v>23</v>
      </c>
      <c r="F1502" t="s">
        <v>24</v>
      </c>
      <c r="G1502" t="s">
        <v>1701</v>
      </c>
      <c r="H1502" t="s">
        <v>6167</v>
      </c>
      <c r="I1502" t="s">
        <v>19</v>
      </c>
      <c r="J1502" t="s">
        <v>20</v>
      </c>
      <c r="K1502" t="s">
        <v>25</v>
      </c>
      <c r="L1502" t="s">
        <v>26</v>
      </c>
      <c r="M1502" t="s">
        <v>27</v>
      </c>
      <c r="N1502" t="s">
        <v>20</v>
      </c>
      <c r="O1502" t="s">
        <v>184</v>
      </c>
      <c r="P1502" t="s">
        <v>184</v>
      </c>
    </row>
    <row r="1503" spans="1:16" x14ac:dyDescent="0.3">
      <c r="A1503" t="s">
        <v>6168</v>
      </c>
      <c r="B1503" t="s">
        <v>391</v>
      </c>
      <c r="C1503" t="s">
        <v>392</v>
      </c>
      <c r="D1503" t="s">
        <v>1996</v>
      </c>
      <c r="E1503" t="s">
        <v>23</v>
      </c>
      <c r="F1503" t="s">
        <v>24</v>
      </c>
      <c r="G1503" t="s">
        <v>6169</v>
      </c>
      <c r="H1503" t="s">
        <v>6170</v>
      </c>
      <c r="I1503" t="s">
        <v>19</v>
      </c>
      <c r="J1503" t="s">
        <v>20</v>
      </c>
      <c r="K1503" t="s">
        <v>25</v>
      </c>
      <c r="L1503" t="s">
        <v>26</v>
      </c>
      <c r="M1503" t="s">
        <v>27</v>
      </c>
      <c r="N1503" t="s">
        <v>20</v>
      </c>
      <c r="O1503" t="s">
        <v>184</v>
      </c>
      <c r="P1503" t="s">
        <v>184</v>
      </c>
    </row>
    <row r="1504" spans="1:16" x14ac:dyDescent="0.3">
      <c r="A1504" t="s">
        <v>6171</v>
      </c>
      <c r="B1504" t="s">
        <v>391</v>
      </c>
      <c r="C1504" t="s">
        <v>392</v>
      </c>
      <c r="D1504" t="s">
        <v>2000</v>
      </c>
      <c r="E1504" t="s">
        <v>23</v>
      </c>
      <c r="F1504" t="s">
        <v>24</v>
      </c>
      <c r="G1504" t="s">
        <v>6172</v>
      </c>
      <c r="H1504" t="s">
        <v>6173</v>
      </c>
      <c r="I1504" t="s">
        <v>19</v>
      </c>
      <c r="J1504" t="s">
        <v>20</v>
      </c>
      <c r="K1504" t="s">
        <v>25</v>
      </c>
      <c r="L1504" t="s">
        <v>26</v>
      </c>
      <c r="M1504" t="s">
        <v>27</v>
      </c>
      <c r="N1504" t="s">
        <v>20</v>
      </c>
      <c r="O1504" t="s">
        <v>184</v>
      </c>
      <c r="P1504" t="s">
        <v>184</v>
      </c>
    </row>
    <row r="1505" spans="1:16" x14ac:dyDescent="0.3">
      <c r="A1505" t="s">
        <v>6174</v>
      </c>
      <c r="B1505" t="s">
        <v>391</v>
      </c>
      <c r="C1505" t="s">
        <v>392</v>
      </c>
      <c r="D1505" t="s">
        <v>2003</v>
      </c>
      <c r="E1505" t="s">
        <v>23</v>
      </c>
      <c r="F1505" t="s">
        <v>24</v>
      </c>
      <c r="G1505" t="s">
        <v>804</v>
      </c>
      <c r="H1505" t="s">
        <v>6175</v>
      </c>
      <c r="I1505" t="s">
        <v>19</v>
      </c>
      <c r="J1505" t="s">
        <v>20</v>
      </c>
      <c r="K1505" t="s">
        <v>25</v>
      </c>
      <c r="L1505" t="s">
        <v>26</v>
      </c>
      <c r="M1505" t="s">
        <v>27</v>
      </c>
      <c r="N1505" t="s">
        <v>20</v>
      </c>
      <c r="O1505" t="s">
        <v>184</v>
      </c>
      <c r="P1505" t="s">
        <v>184</v>
      </c>
    </row>
    <row r="1506" spans="1:16" x14ac:dyDescent="0.3">
      <c r="A1506" t="s">
        <v>6176</v>
      </c>
      <c r="B1506" t="s">
        <v>391</v>
      </c>
      <c r="C1506" t="s">
        <v>392</v>
      </c>
      <c r="D1506" t="s">
        <v>2006</v>
      </c>
      <c r="E1506" t="s">
        <v>23</v>
      </c>
      <c r="F1506" t="s">
        <v>24</v>
      </c>
      <c r="G1506" t="s">
        <v>1535</v>
      </c>
      <c r="H1506" t="s">
        <v>6177</v>
      </c>
      <c r="I1506" t="s">
        <v>19</v>
      </c>
      <c r="J1506" t="s">
        <v>20</v>
      </c>
      <c r="K1506" t="s">
        <v>25</v>
      </c>
      <c r="L1506" t="s">
        <v>26</v>
      </c>
      <c r="M1506" t="s">
        <v>27</v>
      </c>
      <c r="N1506" t="s">
        <v>20</v>
      </c>
      <c r="O1506" t="s">
        <v>184</v>
      </c>
      <c r="P1506" t="s">
        <v>184</v>
      </c>
    </row>
    <row r="1507" spans="1:16" x14ac:dyDescent="0.3">
      <c r="A1507" t="s">
        <v>6178</v>
      </c>
      <c r="B1507" t="s">
        <v>399</v>
      </c>
      <c r="C1507" t="s">
        <v>400</v>
      </c>
      <c r="D1507" t="s">
        <v>1856</v>
      </c>
      <c r="E1507" t="s">
        <v>49</v>
      </c>
      <c r="F1507" t="s">
        <v>51</v>
      </c>
      <c r="G1507" t="s">
        <v>928</v>
      </c>
      <c r="H1507" t="s">
        <v>6179</v>
      </c>
      <c r="I1507" t="s">
        <v>19</v>
      </c>
      <c r="J1507" t="s">
        <v>20</v>
      </c>
      <c r="K1507" t="s">
        <v>25</v>
      </c>
      <c r="L1507" t="s">
        <v>26</v>
      </c>
      <c r="M1507" t="s">
        <v>53</v>
      </c>
      <c r="N1507" t="s">
        <v>20</v>
      </c>
      <c r="O1507" t="s">
        <v>31</v>
      </c>
      <c r="P1507" t="s">
        <v>31</v>
      </c>
    </row>
    <row r="1508" spans="1:16" x14ac:dyDescent="0.3">
      <c r="A1508" t="s">
        <v>6180</v>
      </c>
      <c r="B1508" t="s">
        <v>399</v>
      </c>
      <c r="C1508" t="s">
        <v>400</v>
      </c>
      <c r="D1508" t="s">
        <v>2013</v>
      </c>
      <c r="E1508" t="s">
        <v>49</v>
      </c>
      <c r="F1508" t="s">
        <v>50</v>
      </c>
      <c r="G1508" t="s">
        <v>6181</v>
      </c>
      <c r="H1508" t="s">
        <v>6182</v>
      </c>
      <c r="I1508" t="s">
        <v>19</v>
      </c>
      <c r="J1508" t="s">
        <v>6183</v>
      </c>
      <c r="K1508" t="s">
        <v>32</v>
      </c>
      <c r="L1508" t="s">
        <v>26</v>
      </c>
      <c r="M1508" t="s">
        <v>27</v>
      </c>
      <c r="N1508" t="s">
        <v>20</v>
      </c>
      <c r="O1508" t="s">
        <v>31</v>
      </c>
      <c r="P1508" t="s">
        <v>31</v>
      </c>
    </row>
    <row r="1509" spans="1:16" x14ac:dyDescent="0.3">
      <c r="A1509" t="s">
        <v>6184</v>
      </c>
      <c r="B1509" t="s">
        <v>399</v>
      </c>
      <c r="C1509" t="s">
        <v>400</v>
      </c>
      <c r="D1509" t="s">
        <v>1864</v>
      </c>
      <c r="E1509" t="s">
        <v>49</v>
      </c>
      <c r="F1509" t="s">
        <v>50</v>
      </c>
      <c r="G1509" t="s">
        <v>6185</v>
      </c>
      <c r="H1509" t="s">
        <v>6186</v>
      </c>
      <c r="I1509" t="s">
        <v>19</v>
      </c>
      <c r="J1509" t="s">
        <v>20</v>
      </c>
      <c r="K1509" t="s">
        <v>25</v>
      </c>
      <c r="L1509" t="s">
        <v>26</v>
      </c>
      <c r="M1509" t="s">
        <v>27</v>
      </c>
      <c r="N1509" t="s">
        <v>20</v>
      </c>
      <c r="O1509" t="s">
        <v>31</v>
      </c>
      <c r="P1509" t="s">
        <v>31</v>
      </c>
    </row>
    <row r="1510" spans="1:16" x14ac:dyDescent="0.3">
      <c r="A1510" t="s">
        <v>6187</v>
      </c>
      <c r="B1510" t="s">
        <v>399</v>
      </c>
      <c r="C1510" t="s">
        <v>400</v>
      </c>
      <c r="D1510" t="s">
        <v>1927</v>
      </c>
      <c r="E1510" t="s">
        <v>49</v>
      </c>
      <c r="F1510" t="s">
        <v>50</v>
      </c>
      <c r="G1510" t="s">
        <v>6188</v>
      </c>
      <c r="H1510" t="s">
        <v>6189</v>
      </c>
      <c r="I1510" t="s">
        <v>19</v>
      </c>
      <c r="J1510" t="s">
        <v>20</v>
      </c>
      <c r="K1510" t="s">
        <v>25</v>
      </c>
      <c r="L1510" t="s">
        <v>26</v>
      </c>
      <c r="M1510" t="s">
        <v>27</v>
      </c>
      <c r="N1510" t="s">
        <v>20</v>
      </c>
      <c r="O1510" t="s">
        <v>31</v>
      </c>
      <c r="P1510" t="s">
        <v>31</v>
      </c>
    </row>
    <row r="1511" spans="1:16" x14ac:dyDescent="0.3">
      <c r="A1511" t="s">
        <v>6190</v>
      </c>
      <c r="B1511" t="s">
        <v>399</v>
      </c>
      <c r="C1511" t="s">
        <v>400</v>
      </c>
      <c r="D1511" t="s">
        <v>1871</v>
      </c>
      <c r="E1511" t="s">
        <v>49</v>
      </c>
      <c r="F1511" t="s">
        <v>50</v>
      </c>
      <c r="G1511" t="s">
        <v>1067</v>
      </c>
      <c r="H1511" t="s">
        <v>18</v>
      </c>
      <c r="I1511" t="s">
        <v>19</v>
      </c>
      <c r="J1511" t="s">
        <v>6191</v>
      </c>
      <c r="K1511" t="s">
        <v>32</v>
      </c>
      <c r="L1511" t="s">
        <v>26</v>
      </c>
      <c r="M1511" t="s">
        <v>20</v>
      </c>
      <c r="N1511" t="s">
        <v>20</v>
      </c>
      <c r="O1511" t="s">
        <v>31</v>
      </c>
      <c r="P1511" t="s">
        <v>21</v>
      </c>
    </row>
    <row r="1512" spans="1:16" x14ac:dyDescent="0.3">
      <c r="A1512" t="s">
        <v>6192</v>
      </c>
      <c r="B1512" t="s">
        <v>399</v>
      </c>
      <c r="C1512" t="s">
        <v>400</v>
      </c>
      <c r="D1512" t="s">
        <v>1936</v>
      </c>
      <c r="E1512" t="s">
        <v>49</v>
      </c>
      <c r="F1512" t="s">
        <v>51</v>
      </c>
      <c r="G1512" t="s">
        <v>6193</v>
      </c>
      <c r="H1512" t="s">
        <v>6194</v>
      </c>
      <c r="I1512" t="s">
        <v>19</v>
      </c>
      <c r="J1512" t="s">
        <v>20</v>
      </c>
      <c r="K1512" t="s">
        <v>25</v>
      </c>
      <c r="L1512" t="s">
        <v>26</v>
      </c>
      <c r="M1512" t="s">
        <v>53</v>
      </c>
      <c r="N1512" t="s">
        <v>20</v>
      </c>
      <c r="O1512" t="s">
        <v>31</v>
      </c>
      <c r="P1512" t="s">
        <v>31</v>
      </c>
    </row>
    <row r="1513" spans="1:16" x14ac:dyDescent="0.3">
      <c r="A1513" t="s">
        <v>6195</v>
      </c>
      <c r="B1513" t="s">
        <v>399</v>
      </c>
      <c r="C1513" t="s">
        <v>400</v>
      </c>
      <c r="D1513" t="s">
        <v>1880</v>
      </c>
      <c r="E1513" t="s">
        <v>49</v>
      </c>
      <c r="F1513" t="s">
        <v>50</v>
      </c>
      <c r="G1513" t="s">
        <v>6196</v>
      </c>
      <c r="H1513" t="s">
        <v>6197</v>
      </c>
      <c r="I1513" t="s">
        <v>19</v>
      </c>
      <c r="J1513" t="s">
        <v>6198</v>
      </c>
      <c r="K1513" t="s">
        <v>32</v>
      </c>
      <c r="L1513" t="s">
        <v>26</v>
      </c>
      <c r="M1513" t="s">
        <v>27</v>
      </c>
      <c r="N1513" t="s">
        <v>20</v>
      </c>
      <c r="O1513" t="s">
        <v>31</v>
      </c>
      <c r="P1513" t="s">
        <v>31</v>
      </c>
    </row>
    <row r="1514" spans="1:16" x14ac:dyDescent="0.3">
      <c r="A1514" t="s">
        <v>6199</v>
      </c>
      <c r="B1514" t="s">
        <v>399</v>
      </c>
      <c r="C1514" t="s">
        <v>400</v>
      </c>
      <c r="D1514" t="s">
        <v>1943</v>
      </c>
      <c r="E1514" t="s">
        <v>49</v>
      </c>
      <c r="F1514" t="s">
        <v>50</v>
      </c>
      <c r="G1514" t="s">
        <v>6200</v>
      </c>
      <c r="H1514" t="s">
        <v>6201</v>
      </c>
      <c r="I1514" t="s">
        <v>19</v>
      </c>
      <c r="J1514" t="s">
        <v>20</v>
      </c>
      <c r="K1514" t="s">
        <v>25</v>
      </c>
      <c r="L1514" t="s">
        <v>26</v>
      </c>
      <c r="M1514" t="s">
        <v>27</v>
      </c>
      <c r="N1514" t="s">
        <v>20</v>
      </c>
      <c r="O1514" t="s">
        <v>31</v>
      </c>
      <c r="P1514" t="s">
        <v>31</v>
      </c>
    </row>
    <row r="1515" spans="1:16" x14ac:dyDescent="0.3">
      <c r="A1515" t="s">
        <v>6202</v>
      </c>
      <c r="B1515" t="s">
        <v>399</v>
      </c>
      <c r="C1515" t="s">
        <v>400</v>
      </c>
      <c r="D1515" t="s">
        <v>1890</v>
      </c>
      <c r="E1515" t="s">
        <v>49</v>
      </c>
      <c r="F1515" t="s">
        <v>50</v>
      </c>
      <c r="G1515" t="s">
        <v>1414</v>
      </c>
      <c r="H1515" t="s">
        <v>1722</v>
      </c>
      <c r="I1515" t="s">
        <v>19</v>
      </c>
      <c r="J1515" t="s">
        <v>20</v>
      </c>
      <c r="K1515" t="s">
        <v>25</v>
      </c>
      <c r="L1515" t="s">
        <v>26</v>
      </c>
      <c r="M1515" t="s">
        <v>27</v>
      </c>
      <c r="N1515" t="s">
        <v>20</v>
      </c>
      <c r="O1515" t="s">
        <v>31</v>
      </c>
      <c r="P1515" t="s">
        <v>31</v>
      </c>
    </row>
    <row r="1516" spans="1:16" x14ac:dyDescent="0.3">
      <c r="A1516" t="s">
        <v>6203</v>
      </c>
      <c r="B1516" t="s">
        <v>399</v>
      </c>
      <c r="C1516" t="s">
        <v>400</v>
      </c>
      <c r="D1516" t="s">
        <v>1952</v>
      </c>
      <c r="E1516" t="s">
        <v>49</v>
      </c>
      <c r="F1516" t="s">
        <v>50</v>
      </c>
      <c r="G1516" t="s">
        <v>6204</v>
      </c>
      <c r="H1516" t="s">
        <v>6205</v>
      </c>
      <c r="I1516" t="s">
        <v>19</v>
      </c>
      <c r="J1516" t="s">
        <v>6206</v>
      </c>
      <c r="K1516" t="s">
        <v>32</v>
      </c>
      <c r="L1516" t="s">
        <v>26</v>
      </c>
      <c r="M1516" t="s">
        <v>27</v>
      </c>
      <c r="N1516" t="s">
        <v>20</v>
      </c>
      <c r="O1516" t="s">
        <v>31</v>
      </c>
      <c r="P1516" t="s">
        <v>31</v>
      </c>
    </row>
    <row r="1517" spans="1:16" x14ac:dyDescent="0.3">
      <c r="A1517" t="s">
        <v>6207</v>
      </c>
      <c r="B1517" t="s">
        <v>399</v>
      </c>
      <c r="C1517" t="s">
        <v>400</v>
      </c>
      <c r="D1517" t="s">
        <v>1900</v>
      </c>
      <c r="E1517" t="s">
        <v>49</v>
      </c>
      <c r="F1517" t="s">
        <v>51</v>
      </c>
      <c r="G1517" t="s">
        <v>6208</v>
      </c>
      <c r="H1517" t="s">
        <v>18</v>
      </c>
      <c r="I1517" t="s">
        <v>19</v>
      </c>
      <c r="J1517" t="s">
        <v>1275</v>
      </c>
      <c r="K1517" t="s">
        <v>32</v>
      </c>
      <c r="L1517" t="s">
        <v>26</v>
      </c>
      <c r="M1517" t="s">
        <v>20</v>
      </c>
      <c r="N1517" t="s">
        <v>20</v>
      </c>
      <c r="O1517" t="s">
        <v>31</v>
      </c>
      <c r="P1517" t="s">
        <v>21</v>
      </c>
    </row>
    <row r="1518" spans="1:16" x14ac:dyDescent="0.3">
      <c r="A1518" t="s">
        <v>6209</v>
      </c>
      <c r="B1518" t="s">
        <v>399</v>
      </c>
      <c r="C1518" t="s">
        <v>400</v>
      </c>
      <c r="D1518" t="s">
        <v>1960</v>
      </c>
      <c r="E1518" t="s">
        <v>49</v>
      </c>
      <c r="F1518" t="s">
        <v>50</v>
      </c>
      <c r="G1518" t="s">
        <v>6210</v>
      </c>
      <c r="H1518" t="s">
        <v>6211</v>
      </c>
      <c r="I1518" t="s">
        <v>19</v>
      </c>
      <c r="J1518" t="s">
        <v>20</v>
      </c>
      <c r="K1518" t="s">
        <v>25</v>
      </c>
      <c r="L1518" t="s">
        <v>26</v>
      </c>
      <c r="M1518" t="s">
        <v>27</v>
      </c>
      <c r="N1518" t="s">
        <v>20</v>
      </c>
      <c r="O1518" t="s">
        <v>31</v>
      </c>
      <c r="P1518" t="s">
        <v>31</v>
      </c>
    </row>
    <row r="1519" spans="1:16" x14ac:dyDescent="0.3">
      <c r="A1519" t="s">
        <v>6212</v>
      </c>
      <c r="B1519" t="s">
        <v>399</v>
      </c>
      <c r="C1519" t="s">
        <v>400</v>
      </c>
      <c r="D1519" t="s">
        <v>2085</v>
      </c>
      <c r="E1519" t="s">
        <v>49</v>
      </c>
      <c r="F1519" t="s">
        <v>50</v>
      </c>
      <c r="G1519" t="s">
        <v>6213</v>
      </c>
      <c r="H1519" t="s">
        <v>6214</v>
      </c>
      <c r="I1519" t="s">
        <v>19</v>
      </c>
      <c r="J1519" t="s">
        <v>20</v>
      </c>
      <c r="K1519" t="s">
        <v>25</v>
      </c>
      <c r="L1519" t="s">
        <v>26</v>
      </c>
      <c r="M1519" t="s">
        <v>27</v>
      </c>
      <c r="N1519" t="s">
        <v>20</v>
      </c>
      <c r="O1519" t="s">
        <v>31</v>
      </c>
      <c r="P1519" t="s">
        <v>31</v>
      </c>
    </row>
    <row r="1520" spans="1:16" x14ac:dyDescent="0.3">
      <c r="A1520" t="s">
        <v>6215</v>
      </c>
      <c r="B1520" t="s">
        <v>399</v>
      </c>
      <c r="C1520" t="s">
        <v>400</v>
      </c>
      <c r="D1520" t="s">
        <v>2090</v>
      </c>
      <c r="E1520" t="s">
        <v>49</v>
      </c>
      <c r="F1520" t="s">
        <v>51</v>
      </c>
      <c r="G1520" t="s">
        <v>6216</v>
      </c>
      <c r="H1520" t="s">
        <v>6217</v>
      </c>
      <c r="I1520" t="s">
        <v>19</v>
      </c>
      <c r="J1520" t="s">
        <v>20</v>
      </c>
      <c r="K1520" t="s">
        <v>25</v>
      </c>
      <c r="L1520" t="s">
        <v>26</v>
      </c>
      <c r="M1520" t="s">
        <v>53</v>
      </c>
      <c r="N1520" t="s">
        <v>20</v>
      </c>
      <c r="O1520" t="s">
        <v>31</v>
      </c>
      <c r="P1520" t="s">
        <v>31</v>
      </c>
    </row>
    <row r="1521" spans="1:16" x14ac:dyDescent="0.3">
      <c r="A1521" t="s">
        <v>6218</v>
      </c>
      <c r="B1521" t="s">
        <v>399</v>
      </c>
      <c r="C1521" t="s">
        <v>400</v>
      </c>
      <c r="D1521" t="s">
        <v>2024</v>
      </c>
      <c r="E1521" t="s">
        <v>49</v>
      </c>
      <c r="F1521" t="s">
        <v>50</v>
      </c>
      <c r="G1521" t="s">
        <v>5975</v>
      </c>
      <c r="H1521" t="s">
        <v>59</v>
      </c>
      <c r="I1521" t="s">
        <v>19</v>
      </c>
      <c r="J1521" t="s">
        <v>20</v>
      </c>
      <c r="K1521" t="s">
        <v>25</v>
      </c>
      <c r="L1521" t="s">
        <v>26</v>
      </c>
      <c r="M1521" t="s">
        <v>27</v>
      </c>
      <c r="N1521" t="s">
        <v>20</v>
      </c>
      <c r="O1521" t="s">
        <v>31</v>
      </c>
      <c r="P1521" t="s">
        <v>31</v>
      </c>
    </row>
    <row r="1522" spans="1:16" x14ac:dyDescent="0.3">
      <c r="A1522" t="s">
        <v>6219</v>
      </c>
      <c r="B1522" t="s">
        <v>399</v>
      </c>
      <c r="C1522" t="s">
        <v>400</v>
      </c>
      <c r="D1522" t="s">
        <v>1996</v>
      </c>
      <c r="E1522" t="s">
        <v>49</v>
      </c>
      <c r="F1522" t="s">
        <v>50</v>
      </c>
      <c r="G1522" t="s">
        <v>6220</v>
      </c>
      <c r="H1522" t="s">
        <v>6221</v>
      </c>
      <c r="I1522" t="s">
        <v>19</v>
      </c>
      <c r="J1522" t="s">
        <v>20</v>
      </c>
      <c r="K1522" t="s">
        <v>25</v>
      </c>
      <c r="L1522" t="s">
        <v>26</v>
      </c>
      <c r="M1522" t="s">
        <v>27</v>
      </c>
      <c r="N1522" t="s">
        <v>20</v>
      </c>
      <c r="O1522" t="s">
        <v>31</v>
      </c>
      <c r="P1522" t="s">
        <v>31</v>
      </c>
    </row>
    <row r="1523" spans="1:16" x14ac:dyDescent="0.3">
      <c r="A1523" t="s">
        <v>6222</v>
      </c>
      <c r="B1523" t="s">
        <v>399</v>
      </c>
      <c r="C1523" t="s">
        <v>400</v>
      </c>
      <c r="D1523" t="s">
        <v>2000</v>
      </c>
      <c r="E1523" t="s">
        <v>49</v>
      </c>
      <c r="F1523" t="s">
        <v>51</v>
      </c>
      <c r="G1523" t="s">
        <v>6223</v>
      </c>
      <c r="H1523" t="s">
        <v>6224</v>
      </c>
      <c r="I1523" t="s">
        <v>19</v>
      </c>
      <c r="J1523" t="s">
        <v>6225</v>
      </c>
      <c r="K1523" t="s">
        <v>32</v>
      </c>
      <c r="L1523" t="s">
        <v>26</v>
      </c>
      <c r="M1523" t="s">
        <v>53</v>
      </c>
      <c r="N1523" t="s">
        <v>20</v>
      </c>
      <c r="O1523" t="s">
        <v>31</v>
      </c>
      <c r="P1523" t="s">
        <v>31</v>
      </c>
    </row>
    <row r="1524" spans="1:16" x14ac:dyDescent="0.3">
      <c r="A1524" t="s">
        <v>6226</v>
      </c>
      <c r="B1524" t="s">
        <v>402</v>
      </c>
      <c r="C1524" t="s">
        <v>403</v>
      </c>
      <c r="D1524" t="s">
        <v>1856</v>
      </c>
      <c r="E1524" t="s">
        <v>23</v>
      </c>
      <c r="F1524" t="s">
        <v>24</v>
      </c>
      <c r="G1524" t="s">
        <v>1412</v>
      </c>
      <c r="H1524" t="s">
        <v>6227</v>
      </c>
      <c r="I1524" t="s">
        <v>19</v>
      </c>
      <c r="J1524" t="s">
        <v>20</v>
      </c>
      <c r="K1524" t="s">
        <v>25</v>
      </c>
      <c r="L1524" t="s">
        <v>26</v>
      </c>
      <c r="M1524" t="s">
        <v>27</v>
      </c>
      <c r="N1524" t="s">
        <v>20</v>
      </c>
      <c r="O1524" t="s">
        <v>28</v>
      </c>
      <c r="P1524" t="s">
        <v>28</v>
      </c>
    </row>
    <row r="1525" spans="1:16" x14ac:dyDescent="0.3">
      <c r="A1525" t="s">
        <v>6228</v>
      </c>
      <c r="B1525" t="s">
        <v>402</v>
      </c>
      <c r="C1525" t="s">
        <v>403</v>
      </c>
      <c r="D1525" t="s">
        <v>1864</v>
      </c>
      <c r="E1525" t="s">
        <v>23</v>
      </c>
      <c r="F1525" t="s">
        <v>24</v>
      </c>
      <c r="G1525" t="s">
        <v>6229</v>
      </c>
      <c r="H1525" t="s">
        <v>6230</v>
      </c>
      <c r="I1525" t="s">
        <v>19</v>
      </c>
      <c r="J1525" t="s">
        <v>20</v>
      </c>
      <c r="K1525" t="s">
        <v>25</v>
      </c>
      <c r="L1525" t="s">
        <v>26</v>
      </c>
      <c r="M1525" t="s">
        <v>27</v>
      </c>
      <c r="N1525" t="s">
        <v>20</v>
      </c>
      <c r="O1525" t="s">
        <v>28</v>
      </c>
      <c r="P1525" t="s">
        <v>28</v>
      </c>
    </row>
    <row r="1526" spans="1:16" x14ac:dyDescent="0.3">
      <c r="A1526" t="s">
        <v>6231</v>
      </c>
      <c r="B1526" t="s">
        <v>402</v>
      </c>
      <c r="C1526" t="s">
        <v>403</v>
      </c>
      <c r="D1526" t="s">
        <v>6231</v>
      </c>
      <c r="E1526" t="s">
        <v>18</v>
      </c>
      <c r="F1526" t="s">
        <v>18</v>
      </c>
      <c r="G1526" t="s">
        <v>6232</v>
      </c>
      <c r="H1526" t="s">
        <v>6233</v>
      </c>
      <c r="I1526" t="s">
        <v>19</v>
      </c>
      <c r="J1526" t="s">
        <v>20</v>
      </c>
      <c r="K1526" t="s">
        <v>21</v>
      </c>
      <c r="L1526" t="s">
        <v>22</v>
      </c>
      <c r="M1526" t="s">
        <v>6234</v>
      </c>
      <c r="N1526" t="s">
        <v>20</v>
      </c>
      <c r="O1526" t="s">
        <v>404</v>
      </c>
      <c r="P1526" t="s">
        <v>1420</v>
      </c>
    </row>
    <row r="1527" spans="1:16" x14ac:dyDescent="0.3">
      <c r="A1527" t="s">
        <v>6235</v>
      </c>
      <c r="B1527" t="s">
        <v>402</v>
      </c>
      <c r="C1527" t="s">
        <v>403</v>
      </c>
      <c r="D1527" t="s">
        <v>1871</v>
      </c>
      <c r="E1527" t="s">
        <v>23</v>
      </c>
      <c r="F1527" t="s">
        <v>24</v>
      </c>
      <c r="G1527" t="s">
        <v>1016</v>
      </c>
      <c r="H1527" t="s">
        <v>6236</v>
      </c>
      <c r="I1527" t="s">
        <v>19</v>
      </c>
      <c r="J1527" t="s">
        <v>20</v>
      </c>
      <c r="K1527" t="s">
        <v>25</v>
      </c>
      <c r="L1527" t="s">
        <v>26</v>
      </c>
      <c r="M1527" t="s">
        <v>27</v>
      </c>
      <c r="N1527" t="s">
        <v>20</v>
      </c>
      <c r="O1527" t="s">
        <v>28</v>
      </c>
      <c r="P1527" t="s">
        <v>28</v>
      </c>
    </row>
    <row r="1528" spans="1:16" x14ac:dyDescent="0.3">
      <c r="A1528" t="s">
        <v>6237</v>
      </c>
      <c r="B1528" t="s">
        <v>402</v>
      </c>
      <c r="C1528" t="s">
        <v>403</v>
      </c>
      <c r="D1528" t="s">
        <v>6237</v>
      </c>
      <c r="E1528" t="s">
        <v>18</v>
      </c>
      <c r="F1528" t="s">
        <v>18</v>
      </c>
      <c r="G1528" t="s">
        <v>6238</v>
      </c>
      <c r="I1528" t="s">
        <v>19</v>
      </c>
      <c r="J1528" t="s">
        <v>20</v>
      </c>
      <c r="K1528" t="s">
        <v>21</v>
      </c>
      <c r="L1528" t="s">
        <v>22</v>
      </c>
      <c r="M1528" t="s">
        <v>20</v>
      </c>
      <c r="N1528" t="s">
        <v>20</v>
      </c>
      <c r="O1528" t="s">
        <v>404</v>
      </c>
    </row>
    <row r="1529" spans="1:16" x14ac:dyDescent="0.3">
      <c r="A1529" t="s">
        <v>6239</v>
      </c>
      <c r="B1529" t="s">
        <v>402</v>
      </c>
      <c r="C1529" t="s">
        <v>403</v>
      </c>
      <c r="D1529" t="s">
        <v>1880</v>
      </c>
      <c r="E1529" t="s">
        <v>23</v>
      </c>
      <c r="F1529" t="s">
        <v>24</v>
      </c>
      <c r="G1529" t="s">
        <v>6240</v>
      </c>
      <c r="H1529" t="s">
        <v>6241</v>
      </c>
      <c r="I1529" t="s">
        <v>19</v>
      </c>
      <c r="J1529" t="s">
        <v>20</v>
      </c>
      <c r="K1529" t="s">
        <v>25</v>
      </c>
      <c r="L1529" t="s">
        <v>26</v>
      </c>
      <c r="M1529" t="s">
        <v>27</v>
      </c>
      <c r="N1529" t="s">
        <v>20</v>
      </c>
      <c r="O1529" t="s">
        <v>28</v>
      </c>
      <c r="P1529" t="s">
        <v>28</v>
      </c>
    </row>
    <row r="1530" spans="1:16" x14ac:dyDescent="0.3">
      <c r="A1530" t="s">
        <v>6242</v>
      </c>
      <c r="B1530" t="s">
        <v>402</v>
      </c>
      <c r="C1530" t="s">
        <v>403</v>
      </c>
      <c r="D1530" t="s">
        <v>6242</v>
      </c>
      <c r="E1530" t="s">
        <v>18</v>
      </c>
      <c r="F1530" t="s">
        <v>18</v>
      </c>
      <c r="G1530" t="s">
        <v>6243</v>
      </c>
      <c r="H1530" t="s">
        <v>6244</v>
      </c>
      <c r="I1530" t="s">
        <v>19</v>
      </c>
      <c r="J1530" t="s">
        <v>20</v>
      </c>
      <c r="K1530" t="s">
        <v>21</v>
      </c>
      <c r="L1530" t="s">
        <v>22</v>
      </c>
      <c r="M1530" t="s">
        <v>6245</v>
      </c>
      <c r="N1530" t="s">
        <v>20</v>
      </c>
      <c r="O1530" t="s">
        <v>6246</v>
      </c>
      <c r="P1530" t="s">
        <v>404</v>
      </c>
    </row>
    <row r="1531" spans="1:16" x14ac:dyDescent="0.3">
      <c r="A1531" t="s">
        <v>6247</v>
      </c>
      <c r="B1531" t="s">
        <v>402</v>
      </c>
      <c r="C1531" t="s">
        <v>403</v>
      </c>
      <c r="D1531" t="s">
        <v>1890</v>
      </c>
      <c r="E1531" t="s">
        <v>23</v>
      </c>
      <c r="F1531" t="s">
        <v>24</v>
      </c>
      <c r="G1531" t="s">
        <v>6248</v>
      </c>
      <c r="H1531" t="s">
        <v>452</v>
      </c>
      <c r="I1531" t="s">
        <v>19</v>
      </c>
      <c r="J1531" t="s">
        <v>20</v>
      </c>
      <c r="K1531" t="s">
        <v>25</v>
      </c>
      <c r="L1531" t="s">
        <v>26</v>
      </c>
      <c r="M1531" t="s">
        <v>27</v>
      </c>
      <c r="N1531" t="s">
        <v>20</v>
      </c>
      <c r="O1531" t="s">
        <v>28</v>
      </c>
      <c r="P1531" t="s">
        <v>28</v>
      </c>
    </row>
    <row r="1532" spans="1:16" x14ac:dyDescent="0.3">
      <c r="A1532" t="s">
        <v>6249</v>
      </c>
      <c r="B1532" t="s">
        <v>402</v>
      </c>
      <c r="C1532" t="s">
        <v>403</v>
      </c>
      <c r="D1532" t="s">
        <v>6249</v>
      </c>
      <c r="E1532" t="s">
        <v>18</v>
      </c>
      <c r="F1532" t="s">
        <v>18</v>
      </c>
      <c r="G1532" t="s">
        <v>6250</v>
      </c>
      <c r="I1532" t="s">
        <v>19</v>
      </c>
      <c r="J1532" t="s">
        <v>20</v>
      </c>
      <c r="K1532" t="s">
        <v>21</v>
      </c>
      <c r="L1532" t="s">
        <v>22</v>
      </c>
      <c r="M1532" t="s">
        <v>20</v>
      </c>
      <c r="N1532" t="s">
        <v>20</v>
      </c>
      <c r="O1532" t="s">
        <v>6246</v>
      </c>
    </row>
    <row r="1533" spans="1:16" x14ac:dyDescent="0.3">
      <c r="A1533" t="s">
        <v>6251</v>
      </c>
      <c r="B1533" t="s">
        <v>402</v>
      </c>
      <c r="C1533" t="s">
        <v>403</v>
      </c>
      <c r="D1533" t="s">
        <v>1900</v>
      </c>
      <c r="E1533" t="s">
        <v>23</v>
      </c>
      <c r="F1533" t="s">
        <v>24</v>
      </c>
      <c r="G1533" t="s">
        <v>6252</v>
      </c>
      <c r="H1533" t="s">
        <v>6253</v>
      </c>
      <c r="I1533" t="s">
        <v>19</v>
      </c>
      <c r="J1533" t="s">
        <v>20</v>
      </c>
      <c r="K1533" t="s">
        <v>25</v>
      </c>
      <c r="L1533" t="s">
        <v>26</v>
      </c>
      <c r="M1533" t="s">
        <v>27</v>
      </c>
      <c r="N1533" t="s">
        <v>20</v>
      </c>
      <c r="O1533" t="s">
        <v>28</v>
      </c>
      <c r="P1533" t="s">
        <v>28</v>
      </c>
    </row>
    <row r="1534" spans="1:16" x14ac:dyDescent="0.3">
      <c r="A1534" t="s">
        <v>6254</v>
      </c>
      <c r="B1534" t="s">
        <v>402</v>
      </c>
      <c r="C1534" t="s">
        <v>403</v>
      </c>
      <c r="D1534" t="s">
        <v>6254</v>
      </c>
      <c r="E1534" t="s">
        <v>18</v>
      </c>
      <c r="F1534" t="s">
        <v>18</v>
      </c>
      <c r="G1534" t="s">
        <v>6255</v>
      </c>
      <c r="H1534" t="s">
        <v>6256</v>
      </c>
      <c r="I1534" t="s">
        <v>19</v>
      </c>
      <c r="J1534" t="s">
        <v>20</v>
      </c>
      <c r="K1534" t="s">
        <v>21</v>
      </c>
      <c r="L1534" t="s">
        <v>22</v>
      </c>
      <c r="M1534" t="s">
        <v>6257</v>
      </c>
      <c r="N1534" t="s">
        <v>20</v>
      </c>
      <c r="O1534" t="s">
        <v>6246</v>
      </c>
      <c r="P1534" t="s">
        <v>6246</v>
      </c>
    </row>
    <row r="1535" spans="1:16" x14ac:dyDescent="0.3">
      <c r="A1535" t="s">
        <v>6258</v>
      </c>
      <c r="B1535" t="s">
        <v>402</v>
      </c>
      <c r="C1535" t="s">
        <v>403</v>
      </c>
      <c r="D1535" t="s">
        <v>1909</v>
      </c>
      <c r="E1535" t="s">
        <v>23</v>
      </c>
      <c r="F1535" t="s">
        <v>24</v>
      </c>
      <c r="G1535" t="s">
        <v>1503</v>
      </c>
      <c r="H1535" t="s">
        <v>6259</v>
      </c>
      <c r="I1535" t="s">
        <v>19</v>
      </c>
      <c r="J1535" t="s">
        <v>20</v>
      </c>
      <c r="K1535" t="s">
        <v>25</v>
      </c>
      <c r="L1535" t="s">
        <v>26</v>
      </c>
      <c r="M1535" t="s">
        <v>27</v>
      </c>
      <c r="N1535" t="s">
        <v>20</v>
      </c>
      <c r="O1535" t="s">
        <v>28</v>
      </c>
      <c r="P1535" t="s">
        <v>28</v>
      </c>
    </row>
    <row r="1536" spans="1:16" x14ac:dyDescent="0.3">
      <c r="A1536" t="s">
        <v>6260</v>
      </c>
      <c r="B1536" t="s">
        <v>402</v>
      </c>
      <c r="C1536" t="s">
        <v>403</v>
      </c>
      <c r="D1536" t="s">
        <v>2085</v>
      </c>
      <c r="E1536" t="s">
        <v>23</v>
      </c>
      <c r="F1536" t="s">
        <v>24</v>
      </c>
      <c r="G1536" t="s">
        <v>3582</v>
      </c>
      <c r="H1536" t="s">
        <v>6261</v>
      </c>
      <c r="I1536" t="s">
        <v>19</v>
      </c>
      <c r="J1536" t="s">
        <v>20</v>
      </c>
      <c r="K1536" t="s">
        <v>25</v>
      </c>
      <c r="L1536" t="s">
        <v>26</v>
      </c>
      <c r="M1536" t="s">
        <v>27</v>
      </c>
      <c r="N1536" t="s">
        <v>20</v>
      </c>
      <c r="O1536" t="s">
        <v>28</v>
      </c>
      <c r="P1536" t="s">
        <v>28</v>
      </c>
    </row>
    <row r="1537" spans="1:16" x14ac:dyDescent="0.3">
      <c r="A1537" t="s">
        <v>6262</v>
      </c>
      <c r="B1537" t="s">
        <v>402</v>
      </c>
      <c r="C1537" t="s">
        <v>403</v>
      </c>
      <c r="D1537" t="s">
        <v>6262</v>
      </c>
      <c r="E1537" t="s">
        <v>18</v>
      </c>
      <c r="F1537" t="s">
        <v>18</v>
      </c>
      <c r="G1537" t="s">
        <v>6263</v>
      </c>
      <c r="I1537" t="s">
        <v>19</v>
      </c>
      <c r="J1537" t="s">
        <v>20</v>
      </c>
      <c r="K1537" t="s">
        <v>21</v>
      </c>
      <c r="L1537" t="s">
        <v>22</v>
      </c>
      <c r="M1537" t="s">
        <v>20</v>
      </c>
      <c r="N1537" t="s">
        <v>20</v>
      </c>
      <c r="O1537" t="s">
        <v>6246</v>
      </c>
    </row>
    <row r="1538" spans="1:16" x14ac:dyDescent="0.3">
      <c r="A1538" t="s">
        <v>6264</v>
      </c>
      <c r="B1538" t="s">
        <v>402</v>
      </c>
      <c r="C1538" t="s">
        <v>403</v>
      </c>
      <c r="D1538" t="s">
        <v>2024</v>
      </c>
      <c r="E1538" t="s">
        <v>23</v>
      </c>
      <c r="F1538" t="s">
        <v>24</v>
      </c>
      <c r="G1538" t="s">
        <v>6265</v>
      </c>
      <c r="H1538" t="s">
        <v>6266</v>
      </c>
      <c r="I1538" t="s">
        <v>19</v>
      </c>
      <c r="J1538" t="s">
        <v>20</v>
      </c>
      <c r="K1538" t="s">
        <v>25</v>
      </c>
      <c r="L1538" t="s">
        <v>26</v>
      </c>
      <c r="M1538" t="s">
        <v>27</v>
      </c>
      <c r="N1538" t="s">
        <v>20</v>
      </c>
      <c r="O1538" t="s">
        <v>28</v>
      </c>
      <c r="P1538" t="s">
        <v>28</v>
      </c>
    </row>
    <row r="1539" spans="1:16" x14ac:dyDescent="0.3">
      <c r="A1539" t="s">
        <v>6267</v>
      </c>
      <c r="B1539" t="s">
        <v>402</v>
      </c>
      <c r="C1539" t="s">
        <v>403</v>
      </c>
      <c r="D1539" t="s">
        <v>6267</v>
      </c>
      <c r="E1539" t="s">
        <v>18</v>
      </c>
      <c r="F1539" t="s">
        <v>18</v>
      </c>
      <c r="G1539" t="s">
        <v>6268</v>
      </c>
      <c r="I1539" t="s">
        <v>19</v>
      </c>
      <c r="J1539" t="s">
        <v>20</v>
      </c>
      <c r="K1539" t="s">
        <v>21</v>
      </c>
      <c r="L1539" t="s">
        <v>22</v>
      </c>
      <c r="M1539" t="s">
        <v>20</v>
      </c>
      <c r="N1539" t="s">
        <v>20</v>
      </c>
      <c r="O1539" t="s">
        <v>1420</v>
      </c>
    </row>
    <row r="1540" spans="1:16" x14ac:dyDescent="0.3">
      <c r="A1540" t="s">
        <v>6269</v>
      </c>
      <c r="B1540" t="s">
        <v>402</v>
      </c>
      <c r="C1540" t="s">
        <v>403</v>
      </c>
      <c r="D1540" t="s">
        <v>2000</v>
      </c>
      <c r="E1540" t="s">
        <v>23</v>
      </c>
      <c r="F1540" t="s">
        <v>24</v>
      </c>
      <c r="G1540" t="s">
        <v>6270</v>
      </c>
      <c r="H1540" t="s">
        <v>6271</v>
      </c>
      <c r="I1540" t="s">
        <v>19</v>
      </c>
      <c r="J1540" t="s">
        <v>20</v>
      </c>
      <c r="K1540" t="s">
        <v>25</v>
      </c>
      <c r="L1540" t="s">
        <v>26</v>
      </c>
      <c r="M1540" t="s">
        <v>27</v>
      </c>
      <c r="N1540" t="s">
        <v>20</v>
      </c>
      <c r="O1540" t="s">
        <v>28</v>
      </c>
      <c r="P1540" t="s">
        <v>28</v>
      </c>
    </row>
    <row r="1541" spans="1:16" x14ac:dyDescent="0.3">
      <c r="A1541" t="s">
        <v>6272</v>
      </c>
      <c r="B1541" t="s">
        <v>402</v>
      </c>
      <c r="C1541" t="s">
        <v>403</v>
      </c>
      <c r="D1541" t="s">
        <v>2003</v>
      </c>
      <c r="E1541" t="s">
        <v>23</v>
      </c>
      <c r="F1541" t="s">
        <v>24</v>
      </c>
      <c r="G1541" t="s">
        <v>6273</v>
      </c>
      <c r="H1541" t="s">
        <v>6274</v>
      </c>
      <c r="I1541" t="s">
        <v>19</v>
      </c>
      <c r="J1541" t="s">
        <v>20</v>
      </c>
      <c r="K1541" t="s">
        <v>25</v>
      </c>
      <c r="L1541" t="s">
        <v>26</v>
      </c>
      <c r="M1541" t="s">
        <v>27</v>
      </c>
      <c r="N1541" t="s">
        <v>20</v>
      </c>
      <c r="O1541" t="s">
        <v>28</v>
      </c>
      <c r="P1541" t="s">
        <v>28</v>
      </c>
    </row>
    <row r="1542" spans="1:16" x14ac:dyDescent="0.3">
      <c r="A1542" t="s">
        <v>6275</v>
      </c>
      <c r="B1542" t="s">
        <v>402</v>
      </c>
      <c r="C1542" t="s">
        <v>403</v>
      </c>
      <c r="D1542" t="s">
        <v>2006</v>
      </c>
      <c r="E1542" t="s">
        <v>23</v>
      </c>
      <c r="F1542" t="s">
        <v>24</v>
      </c>
      <c r="G1542" t="s">
        <v>6276</v>
      </c>
      <c r="H1542" t="s">
        <v>6277</v>
      </c>
      <c r="I1542" t="s">
        <v>19</v>
      </c>
      <c r="J1542" t="s">
        <v>20</v>
      </c>
      <c r="K1542" t="s">
        <v>25</v>
      </c>
      <c r="L1542" t="s">
        <v>26</v>
      </c>
      <c r="M1542" t="s">
        <v>27</v>
      </c>
      <c r="N1542" t="s">
        <v>20</v>
      </c>
      <c r="O1542" t="s">
        <v>28</v>
      </c>
      <c r="P1542" t="s">
        <v>28</v>
      </c>
    </row>
    <row r="1543" spans="1:16" x14ac:dyDescent="0.3">
      <c r="A1543" t="s">
        <v>6278</v>
      </c>
      <c r="B1543" t="s">
        <v>405</v>
      </c>
      <c r="C1543" t="s">
        <v>406</v>
      </c>
      <c r="D1543" t="s">
        <v>1856</v>
      </c>
      <c r="E1543" t="s">
        <v>213</v>
      </c>
      <c r="F1543" t="s">
        <v>50</v>
      </c>
      <c r="G1543" t="s">
        <v>6279</v>
      </c>
      <c r="H1543" t="s">
        <v>6280</v>
      </c>
      <c r="I1543" t="s">
        <v>19</v>
      </c>
      <c r="J1543" t="s">
        <v>6281</v>
      </c>
      <c r="K1543" t="s">
        <v>32</v>
      </c>
      <c r="L1543" t="s">
        <v>26</v>
      </c>
      <c r="M1543" t="s">
        <v>53</v>
      </c>
      <c r="N1543" t="s">
        <v>20</v>
      </c>
      <c r="O1543" t="s">
        <v>184</v>
      </c>
      <c r="P1543" t="s">
        <v>184</v>
      </c>
    </row>
    <row r="1544" spans="1:16" x14ac:dyDescent="0.3">
      <c r="A1544" t="s">
        <v>6282</v>
      </c>
      <c r="B1544" t="s">
        <v>405</v>
      </c>
      <c r="C1544" t="s">
        <v>406</v>
      </c>
      <c r="D1544" t="s">
        <v>2013</v>
      </c>
      <c r="E1544" t="s">
        <v>213</v>
      </c>
      <c r="F1544" t="s">
        <v>50</v>
      </c>
      <c r="G1544" t="s">
        <v>1431</v>
      </c>
      <c r="H1544" t="s">
        <v>6283</v>
      </c>
      <c r="I1544" t="s">
        <v>19</v>
      </c>
      <c r="J1544" t="s">
        <v>6284</v>
      </c>
      <c r="K1544" t="s">
        <v>32</v>
      </c>
      <c r="L1544" t="s">
        <v>26</v>
      </c>
      <c r="M1544" t="s">
        <v>53</v>
      </c>
      <c r="N1544" t="s">
        <v>20</v>
      </c>
      <c r="O1544" t="s">
        <v>184</v>
      </c>
      <c r="P1544" t="s">
        <v>184</v>
      </c>
    </row>
    <row r="1545" spans="1:16" x14ac:dyDescent="0.3">
      <c r="A1545" t="s">
        <v>6285</v>
      </c>
      <c r="B1545" t="s">
        <v>405</v>
      </c>
      <c r="C1545" t="s">
        <v>406</v>
      </c>
      <c r="D1545" t="s">
        <v>1864</v>
      </c>
      <c r="E1545" t="s">
        <v>213</v>
      </c>
      <c r="F1545" t="s">
        <v>50</v>
      </c>
      <c r="G1545" t="s">
        <v>6286</v>
      </c>
      <c r="H1545" t="s">
        <v>6287</v>
      </c>
      <c r="I1545" t="s">
        <v>19</v>
      </c>
      <c r="J1545" t="s">
        <v>6288</v>
      </c>
      <c r="K1545" t="s">
        <v>32</v>
      </c>
      <c r="L1545" t="s">
        <v>26</v>
      </c>
      <c r="M1545" t="s">
        <v>53</v>
      </c>
      <c r="N1545" t="s">
        <v>20</v>
      </c>
      <c r="O1545" t="s">
        <v>184</v>
      </c>
      <c r="P1545" t="s">
        <v>184</v>
      </c>
    </row>
    <row r="1546" spans="1:16" x14ac:dyDescent="0.3">
      <c r="A1546" t="s">
        <v>6289</v>
      </c>
      <c r="B1546" t="s">
        <v>405</v>
      </c>
      <c r="C1546" t="s">
        <v>406</v>
      </c>
      <c r="D1546" t="s">
        <v>1927</v>
      </c>
      <c r="E1546" t="s">
        <v>213</v>
      </c>
      <c r="F1546" t="s">
        <v>50</v>
      </c>
      <c r="G1546" t="s">
        <v>628</v>
      </c>
      <c r="H1546" t="s">
        <v>6290</v>
      </c>
      <c r="I1546" t="s">
        <v>19</v>
      </c>
      <c r="J1546" t="s">
        <v>4398</v>
      </c>
      <c r="K1546" t="s">
        <v>32</v>
      </c>
      <c r="L1546" t="s">
        <v>26</v>
      </c>
      <c r="M1546" t="s">
        <v>53</v>
      </c>
      <c r="N1546" t="s">
        <v>20</v>
      </c>
      <c r="O1546" t="s">
        <v>184</v>
      </c>
      <c r="P1546" t="s">
        <v>184</v>
      </c>
    </row>
    <row r="1547" spans="1:16" x14ac:dyDescent="0.3">
      <c r="A1547" t="s">
        <v>6291</v>
      </c>
      <c r="B1547" t="s">
        <v>405</v>
      </c>
      <c r="C1547" t="s">
        <v>406</v>
      </c>
      <c r="D1547" t="s">
        <v>1871</v>
      </c>
      <c r="E1547" t="s">
        <v>213</v>
      </c>
      <c r="F1547" t="s">
        <v>50</v>
      </c>
      <c r="G1547" t="s">
        <v>6292</v>
      </c>
      <c r="H1547" t="s">
        <v>6293</v>
      </c>
      <c r="I1547" t="s">
        <v>19</v>
      </c>
      <c r="J1547" t="s">
        <v>6294</v>
      </c>
      <c r="K1547" t="s">
        <v>32</v>
      </c>
      <c r="L1547" t="s">
        <v>26</v>
      </c>
      <c r="M1547" t="s">
        <v>53</v>
      </c>
      <c r="N1547" t="s">
        <v>20</v>
      </c>
      <c r="O1547" t="s">
        <v>184</v>
      </c>
      <c r="P1547" t="s">
        <v>184</v>
      </c>
    </row>
    <row r="1548" spans="1:16" x14ac:dyDescent="0.3">
      <c r="A1548" t="s">
        <v>6295</v>
      </c>
      <c r="B1548" t="s">
        <v>405</v>
      </c>
      <c r="C1548" t="s">
        <v>406</v>
      </c>
      <c r="D1548" t="s">
        <v>1936</v>
      </c>
      <c r="E1548" t="s">
        <v>213</v>
      </c>
      <c r="F1548" t="s">
        <v>50</v>
      </c>
      <c r="G1548" t="s">
        <v>6296</v>
      </c>
      <c r="H1548" t="s">
        <v>6297</v>
      </c>
      <c r="I1548" t="s">
        <v>19</v>
      </c>
      <c r="J1548" t="s">
        <v>6298</v>
      </c>
      <c r="K1548" t="s">
        <v>32</v>
      </c>
      <c r="L1548" t="s">
        <v>26</v>
      </c>
      <c r="M1548" t="s">
        <v>53</v>
      </c>
      <c r="N1548" t="s">
        <v>20</v>
      </c>
      <c r="O1548" t="s">
        <v>184</v>
      </c>
      <c r="P1548" t="s">
        <v>184</v>
      </c>
    </row>
    <row r="1549" spans="1:16" x14ac:dyDescent="0.3">
      <c r="A1549" t="s">
        <v>6299</v>
      </c>
      <c r="B1549" t="s">
        <v>405</v>
      </c>
      <c r="C1549" t="s">
        <v>406</v>
      </c>
      <c r="D1549" t="s">
        <v>1880</v>
      </c>
      <c r="E1549" t="s">
        <v>213</v>
      </c>
      <c r="F1549" t="s">
        <v>50</v>
      </c>
      <c r="G1549" t="s">
        <v>1423</v>
      </c>
      <c r="H1549" t="s">
        <v>6300</v>
      </c>
      <c r="I1549" t="s">
        <v>19</v>
      </c>
      <c r="J1549" t="s">
        <v>1424</v>
      </c>
      <c r="K1549" t="s">
        <v>32</v>
      </c>
      <c r="L1549" t="s">
        <v>26</v>
      </c>
      <c r="M1549" t="s">
        <v>53</v>
      </c>
      <c r="N1549" t="s">
        <v>20</v>
      </c>
      <c r="O1549" t="s">
        <v>184</v>
      </c>
      <c r="P1549" t="s">
        <v>184</v>
      </c>
    </row>
    <row r="1550" spans="1:16" x14ac:dyDescent="0.3">
      <c r="A1550" t="s">
        <v>6301</v>
      </c>
      <c r="B1550" t="s">
        <v>405</v>
      </c>
      <c r="C1550" t="s">
        <v>406</v>
      </c>
      <c r="D1550" t="s">
        <v>1943</v>
      </c>
      <c r="E1550" t="s">
        <v>213</v>
      </c>
      <c r="F1550" t="s">
        <v>50</v>
      </c>
      <c r="G1550" t="s">
        <v>6302</v>
      </c>
      <c r="H1550" t="s">
        <v>6303</v>
      </c>
      <c r="I1550" t="s">
        <v>19</v>
      </c>
      <c r="J1550" t="s">
        <v>1616</v>
      </c>
      <c r="K1550" t="s">
        <v>32</v>
      </c>
      <c r="L1550" t="s">
        <v>26</v>
      </c>
      <c r="M1550" t="s">
        <v>53</v>
      </c>
      <c r="N1550" t="s">
        <v>20</v>
      </c>
      <c r="O1550" t="s">
        <v>184</v>
      </c>
      <c r="P1550" t="s">
        <v>184</v>
      </c>
    </row>
    <row r="1551" spans="1:16" x14ac:dyDescent="0.3">
      <c r="A1551" t="s">
        <v>6304</v>
      </c>
      <c r="B1551" t="s">
        <v>405</v>
      </c>
      <c r="C1551" t="s">
        <v>406</v>
      </c>
      <c r="D1551" t="s">
        <v>1890</v>
      </c>
      <c r="E1551" t="s">
        <v>213</v>
      </c>
      <c r="F1551" t="s">
        <v>50</v>
      </c>
      <c r="G1551" t="s">
        <v>439</v>
      </c>
      <c r="H1551" t="s">
        <v>6305</v>
      </c>
      <c r="I1551" t="s">
        <v>19</v>
      </c>
      <c r="J1551" t="s">
        <v>6306</v>
      </c>
      <c r="K1551" t="s">
        <v>32</v>
      </c>
      <c r="L1551" t="s">
        <v>26</v>
      </c>
      <c r="M1551" t="s">
        <v>53</v>
      </c>
      <c r="N1551" t="s">
        <v>20</v>
      </c>
      <c r="O1551" t="s">
        <v>184</v>
      </c>
      <c r="P1551" t="s">
        <v>184</v>
      </c>
    </row>
    <row r="1552" spans="1:16" x14ac:dyDescent="0.3">
      <c r="A1552" t="s">
        <v>6307</v>
      </c>
      <c r="B1552" t="s">
        <v>405</v>
      </c>
      <c r="C1552" t="s">
        <v>406</v>
      </c>
      <c r="D1552" t="s">
        <v>1952</v>
      </c>
      <c r="E1552" t="s">
        <v>213</v>
      </c>
      <c r="F1552" t="s">
        <v>50</v>
      </c>
      <c r="G1552" t="s">
        <v>6308</v>
      </c>
      <c r="H1552" t="s">
        <v>994</v>
      </c>
      <c r="I1552" t="s">
        <v>19</v>
      </c>
      <c r="J1552" t="s">
        <v>6309</v>
      </c>
      <c r="K1552" t="s">
        <v>32</v>
      </c>
      <c r="L1552" t="s">
        <v>26</v>
      </c>
      <c r="M1552" t="s">
        <v>53</v>
      </c>
      <c r="N1552" t="s">
        <v>20</v>
      </c>
      <c r="O1552" t="s">
        <v>184</v>
      </c>
      <c r="P1552" t="s">
        <v>184</v>
      </c>
    </row>
    <row r="1553" spans="1:16" x14ac:dyDescent="0.3">
      <c r="A1553" t="s">
        <v>6310</v>
      </c>
      <c r="B1553" t="s">
        <v>405</v>
      </c>
      <c r="C1553" t="s">
        <v>406</v>
      </c>
      <c r="D1553" t="s">
        <v>1900</v>
      </c>
      <c r="E1553" t="s">
        <v>213</v>
      </c>
      <c r="F1553" t="s">
        <v>50</v>
      </c>
      <c r="G1553" t="s">
        <v>6311</v>
      </c>
      <c r="H1553" t="s">
        <v>1586</v>
      </c>
      <c r="I1553" t="s">
        <v>19</v>
      </c>
      <c r="J1553" t="s">
        <v>6089</v>
      </c>
      <c r="K1553" t="s">
        <v>32</v>
      </c>
      <c r="L1553" t="s">
        <v>26</v>
      </c>
      <c r="M1553" t="s">
        <v>53</v>
      </c>
      <c r="N1553" t="s">
        <v>20</v>
      </c>
      <c r="O1553" t="s">
        <v>184</v>
      </c>
      <c r="P1553" t="s">
        <v>184</v>
      </c>
    </row>
    <row r="1554" spans="1:16" x14ac:dyDescent="0.3">
      <c r="A1554" t="s">
        <v>6312</v>
      </c>
      <c r="B1554" t="s">
        <v>405</v>
      </c>
      <c r="C1554" t="s">
        <v>406</v>
      </c>
      <c r="D1554" t="s">
        <v>1960</v>
      </c>
      <c r="E1554" t="s">
        <v>213</v>
      </c>
      <c r="F1554" t="s">
        <v>50</v>
      </c>
      <c r="G1554" t="s">
        <v>4825</v>
      </c>
      <c r="H1554" t="s">
        <v>6313</v>
      </c>
      <c r="I1554" t="s">
        <v>19</v>
      </c>
      <c r="J1554" t="s">
        <v>6314</v>
      </c>
      <c r="K1554" t="s">
        <v>32</v>
      </c>
      <c r="L1554" t="s">
        <v>26</v>
      </c>
      <c r="M1554" t="s">
        <v>53</v>
      </c>
      <c r="N1554" t="s">
        <v>20</v>
      </c>
      <c r="O1554" t="s">
        <v>184</v>
      </c>
      <c r="P1554" t="s">
        <v>184</v>
      </c>
    </row>
    <row r="1555" spans="1:16" x14ac:dyDescent="0.3">
      <c r="A1555" t="s">
        <v>6315</v>
      </c>
      <c r="B1555" t="s">
        <v>405</v>
      </c>
      <c r="C1555" t="s">
        <v>406</v>
      </c>
      <c r="D1555" t="s">
        <v>1909</v>
      </c>
      <c r="E1555" t="s">
        <v>213</v>
      </c>
      <c r="F1555" t="s">
        <v>50</v>
      </c>
      <c r="G1555" t="s">
        <v>1540</v>
      </c>
      <c r="H1555" t="s">
        <v>6316</v>
      </c>
      <c r="I1555" t="s">
        <v>19</v>
      </c>
      <c r="J1555" t="s">
        <v>1618</v>
      </c>
      <c r="K1555" t="s">
        <v>32</v>
      </c>
      <c r="L1555" t="s">
        <v>26</v>
      </c>
      <c r="M1555" t="s">
        <v>53</v>
      </c>
      <c r="N1555" t="s">
        <v>20</v>
      </c>
      <c r="O1555" t="s">
        <v>184</v>
      </c>
      <c r="P1555" t="s">
        <v>184</v>
      </c>
    </row>
    <row r="1556" spans="1:16" x14ac:dyDescent="0.3">
      <c r="A1556" t="s">
        <v>6317</v>
      </c>
      <c r="B1556" t="s">
        <v>405</v>
      </c>
      <c r="C1556" t="s">
        <v>406</v>
      </c>
      <c r="D1556" t="s">
        <v>2082</v>
      </c>
      <c r="E1556" t="s">
        <v>213</v>
      </c>
      <c r="F1556" t="s">
        <v>50</v>
      </c>
      <c r="G1556" t="s">
        <v>6318</v>
      </c>
      <c r="H1556" t="s">
        <v>1174</v>
      </c>
      <c r="I1556" t="s">
        <v>19</v>
      </c>
      <c r="J1556" t="s">
        <v>6319</v>
      </c>
      <c r="K1556" t="s">
        <v>32</v>
      </c>
      <c r="L1556" t="s">
        <v>26</v>
      </c>
      <c r="M1556" t="s">
        <v>53</v>
      </c>
      <c r="N1556" t="s">
        <v>20</v>
      </c>
      <c r="O1556" t="s">
        <v>184</v>
      </c>
      <c r="P1556" t="s">
        <v>184</v>
      </c>
    </row>
    <row r="1557" spans="1:16" x14ac:dyDescent="0.3">
      <c r="A1557" t="s">
        <v>6320</v>
      </c>
      <c r="B1557" t="s">
        <v>405</v>
      </c>
      <c r="C1557" t="s">
        <v>406</v>
      </c>
      <c r="D1557" t="s">
        <v>2085</v>
      </c>
      <c r="E1557" t="s">
        <v>213</v>
      </c>
      <c r="F1557" t="s">
        <v>50</v>
      </c>
      <c r="G1557" t="s">
        <v>6321</v>
      </c>
      <c r="H1557" t="s">
        <v>6322</v>
      </c>
      <c r="I1557" t="s">
        <v>19</v>
      </c>
      <c r="J1557" t="s">
        <v>6323</v>
      </c>
      <c r="K1557" t="s">
        <v>32</v>
      </c>
      <c r="L1557" t="s">
        <v>26</v>
      </c>
      <c r="M1557" t="s">
        <v>53</v>
      </c>
      <c r="N1557" t="s">
        <v>20</v>
      </c>
      <c r="O1557" t="s">
        <v>184</v>
      </c>
      <c r="P1557" t="s">
        <v>184</v>
      </c>
    </row>
    <row r="1558" spans="1:16" x14ac:dyDescent="0.3">
      <c r="A1558" t="s">
        <v>6324</v>
      </c>
      <c r="B1558" t="s">
        <v>405</v>
      </c>
      <c r="C1558" t="s">
        <v>406</v>
      </c>
      <c r="D1558" t="s">
        <v>2090</v>
      </c>
      <c r="E1558" t="s">
        <v>213</v>
      </c>
      <c r="F1558" t="s">
        <v>50</v>
      </c>
      <c r="G1558" t="s">
        <v>6325</v>
      </c>
      <c r="H1558" t="s">
        <v>1025</v>
      </c>
      <c r="I1558" t="s">
        <v>19</v>
      </c>
      <c r="J1558" t="s">
        <v>5099</v>
      </c>
      <c r="K1558" t="s">
        <v>32</v>
      </c>
      <c r="L1558" t="s">
        <v>26</v>
      </c>
      <c r="M1558" t="s">
        <v>53</v>
      </c>
      <c r="N1558" t="s">
        <v>20</v>
      </c>
      <c r="O1558" t="s">
        <v>184</v>
      </c>
      <c r="P1558" t="s">
        <v>184</v>
      </c>
    </row>
    <row r="1559" spans="1:16" x14ac:dyDescent="0.3">
      <c r="A1559" t="s">
        <v>6326</v>
      </c>
      <c r="B1559" t="s">
        <v>405</v>
      </c>
      <c r="C1559" t="s">
        <v>406</v>
      </c>
      <c r="D1559" t="s">
        <v>2024</v>
      </c>
      <c r="E1559" t="s">
        <v>213</v>
      </c>
      <c r="F1559" t="s">
        <v>50</v>
      </c>
      <c r="G1559" t="s">
        <v>6327</v>
      </c>
      <c r="H1559" t="s">
        <v>6328</v>
      </c>
      <c r="I1559" t="s">
        <v>19</v>
      </c>
      <c r="J1559" t="s">
        <v>6329</v>
      </c>
      <c r="K1559" t="s">
        <v>32</v>
      </c>
      <c r="L1559" t="s">
        <v>26</v>
      </c>
      <c r="M1559" t="s">
        <v>53</v>
      </c>
      <c r="N1559" t="s">
        <v>20</v>
      </c>
      <c r="O1559" t="s">
        <v>184</v>
      </c>
      <c r="P1559" t="s">
        <v>184</v>
      </c>
    </row>
    <row r="1560" spans="1:16" x14ac:dyDescent="0.3">
      <c r="A1560" t="s">
        <v>6330</v>
      </c>
      <c r="B1560" t="s">
        <v>405</v>
      </c>
      <c r="C1560" t="s">
        <v>406</v>
      </c>
      <c r="D1560" t="s">
        <v>2099</v>
      </c>
      <c r="E1560" t="s">
        <v>213</v>
      </c>
      <c r="F1560" t="s">
        <v>50</v>
      </c>
      <c r="G1560" t="s">
        <v>6331</v>
      </c>
      <c r="H1560" t="s">
        <v>6332</v>
      </c>
      <c r="I1560" t="s">
        <v>19</v>
      </c>
      <c r="J1560" t="s">
        <v>6333</v>
      </c>
      <c r="K1560" t="s">
        <v>32</v>
      </c>
      <c r="L1560" t="s">
        <v>26</v>
      </c>
      <c r="M1560" t="s">
        <v>53</v>
      </c>
      <c r="N1560" t="s">
        <v>20</v>
      </c>
      <c r="O1560" t="s">
        <v>184</v>
      </c>
      <c r="P1560" t="s">
        <v>184</v>
      </c>
    </row>
    <row r="1561" spans="1:16" x14ac:dyDescent="0.3">
      <c r="A1561" t="s">
        <v>6334</v>
      </c>
      <c r="B1561" t="s">
        <v>405</v>
      </c>
      <c r="C1561" t="s">
        <v>406</v>
      </c>
      <c r="D1561" t="s">
        <v>1993</v>
      </c>
      <c r="E1561" t="s">
        <v>213</v>
      </c>
      <c r="F1561" t="s">
        <v>50</v>
      </c>
      <c r="G1561" t="s">
        <v>6335</v>
      </c>
      <c r="H1561" t="s">
        <v>1042</v>
      </c>
      <c r="I1561" t="s">
        <v>19</v>
      </c>
      <c r="J1561" t="s">
        <v>2043</v>
      </c>
      <c r="K1561" t="s">
        <v>32</v>
      </c>
      <c r="L1561" t="s">
        <v>26</v>
      </c>
      <c r="M1561" t="s">
        <v>53</v>
      </c>
      <c r="N1561" t="s">
        <v>20</v>
      </c>
      <c r="O1561" t="s">
        <v>43</v>
      </c>
      <c r="P1561" t="s">
        <v>43</v>
      </c>
    </row>
    <row r="1562" spans="1:16" x14ac:dyDescent="0.3">
      <c r="A1562" t="s">
        <v>6336</v>
      </c>
      <c r="B1562" t="s">
        <v>405</v>
      </c>
      <c r="C1562" t="s">
        <v>406</v>
      </c>
      <c r="D1562" t="s">
        <v>1996</v>
      </c>
      <c r="E1562" t="s">
        <v>213</v>
      </c>
      <c r="F1562" t="s">
        <v>50</v>
      </c>
      <c r="G1562" t="s">
        <v>6337</v>
      </c>
      <c r="H1562" t="s">
        <v>6338</v>
      </c>
      <c r="I1562" t="s">
        <v>19</v>
      </c>
      <c r="J1562" t="s">
        <v>6339</v>
      </c>
      <c r="K1562" t="s">
        <v>32</v>
      </c>
      <c r="L1562" t="s">
        <v>26</v>
      </c>
      <c r="M1562" t="s">
        <v>53</v>
      </c>
      <c r="N1562" t="s">
        <v>20</v>
      </c>
      <c r="O1562" t="s">
        <v>43</v>
      </c>
      <c r="P1562" t="s">
        <v>43</v>
      </c>
    </row>
    <row r="1563" spans="1:16" x14ac:dyDescent="0.3">
      <c r="A1563" t="s">
        <v>6340</v>
      </c>
      <c r="B1563" t="s">
        <v>405</v>
      </c>
      <c r="C1563" t="s">
        <v>406</v>
      </c>
      <c r="D1563" t="s">
        <v>6340</v>
      </c>
      <c r="E1563" t="s">
        <v>18</v>
      </c>
      <c r="F1563" t="s">
        <v>18</v>
      </c>
      <c r="G1563" t="s">
        <v>6341</v>
      </c>
      <c r="H1563" t="s">
        <v>6342</v>
      </c>
      <c r="I1563" t="s">
        <v>19</v>
      </c>
      <c r="J1563" t="s">
        <v>20</v>
      </c>
      <c r="K1563" t="s">
        <v>21</v>
      </c>
      <c r="L1563" t="s">
        <v>22</v>
      </c>
      <c r="M1563" t="s">
        <v>6343</v>
      </c>
      <c r="N1563" t="s">
        <v>20</v>
      </c>
      <c r="O1563" t="s">
        <v>506</v>
      </c>
      <c r="P1563" t="s">
        <v>506</v>
      </c>
    </row>
    <row r="1564" spans="1:16" x14ac:dyDescent="0.3">
      <c r="A1564" t="s">
        <v>6344</v>
      </c>
      <c r="B1564" t="s">
        <v>405</v>
      </c>
      <c r="C1564" t="s">
        <v>406</v>
      </c>
      <c r="D1564" t="s">
        <v>2003</v>
      </c>
      <c r="E1564" t="s">
        <v>213</v>
      </c>
      <c r="F1564" t="s">
        <v>50</v>
      </c>
      <c r="G1564" t="s">
        <v>6345</v>
      </c>
      <c r="H1564" t="s">
        <v>1196</v>
      </c>
      <c r="I1564" t="s">
        <v>19</v>
      </c>
      <c r="J1564" t="s">
        <v>6346</v>
      </c>
      <c r="K1564" t="s">
        <v>32</v>
      </c>
      <c r="L1564" t="s">
        <v>26</v>
      </c>
      <c r="M1564" t="s">
        <v>53</v>
      </c>
      <c r="N1564" t="s">
        <v>20</v>
      </c>
      <c r="O1564" t="s">
        <v>43</v>
      </c>
      <c r="P1564" t="s">
        <v>43</v>
      </c>
    </row>
    <row r="1565" spans="1:16" x14ac:dyDescent="0.3">
      <c r="A1565" t="s">
        <v>6347</v>
      </c>
      <c r="B1565" t="s">
        <v>405</v>
      </c>
      <c r="C1565" t="s">
        <v>406</v>
      </c>
      <c r="D1565" t="s">
        <v>2006</v>
      </c>
      <c r="E1565" t="s">
        <v>213</v>
      </c>
      <c r="F1565" t="s">
        <v>50</v>
      </c>
      <c r="G1565" t="s">
        <v>946</v>
      </c>
      <c r="H1565" t="s">
        <v>6348</v>
      </c>
      <c r="I1565" t="s">
        <v>19</v>
      </c>
      <c r="J1565" t="s">
        <v>3122</v>
      </c>
      <c r="K1565" t="s">
        <v>32</v>
      </c>
      <c r="L1565" t="s">
        <v>26</v>
      </c>
      <c r="M1565" t="s">
        <v>53</v>
      </c>
      <c r="N1565" t="s">
        <v>20</v>
      </c>
      <c r="O1565" t="s">
        <v>43</v>
      </c>
      <c r="P1565" t="s">
        <v>43</v>
      </c>
    </row>
    <row r="1566" spans="1:16" x14ac:dyDescent="0.3">
      <c r="A1566" t="s">
        <v>6349</v>
      </c>
      <c r="B1566" t="s">
        <v>409</v>
      </c>
      <c r="C1566" t="s">
        <v>410</v>
      </c>
      <c r="D1566" t="s">
        <v>6349</v>
      </c>
      <c r="E1566" t="s">
        <v>18</v>
      </c>
      <c r="F1566" t="s">
        <v>18</v>
      </c>
      <c r="G1566" t="s">
        <v>6350</v>
      </c>
      <c r="H1566" t="s">
        <v>6351</v>
      </c>
      <c r="I1566" t="s">
        <v>19</v>
      </c>
      <c r="J1566" t="s">
        <v>20</v>
      </c>
      <c r="K1566" t="s">
        <v>21</v>
      </c>
      <c r="L1566" t="s">
        <v>22</v>
      </c>
      <c r="M1566" t="s">
        <v>6352</v>
      </c>
      <c r="N1566" t="s">
        <v>20</v>
      </c>
      <c r="O1566" t="s">
        <v>412</v>
      </c>
      <c r="P1566" t="s">
        <v>412</v>
      </c>
    </row>
    <row r="1567" spans="1:16" x14ac:dyDescent="0.3">
      <c r="A1567" t="s">
        <v>6353</v>
      </c>
      <c r="B1567" t="s">
        <v>409</v>
      </c>
      <c r="C1567" t="s">
        <v>410</v>
      </c>
      <c r="D1567" t="s">
        <v>2013</v>
      </c>
      <c r="E1567" t="s">
        <v>213</v>
      </c>
      <c r="F1567" t="s">
        <v>50</v>
      </c>
      <c r="G1567" t="s">
        <v>6354</v>
      </c>
      <c r="H1567" t="s">
        <v>477</v>
      </c>
      <c r="I1567" t="s">
        <v>19</v>
      </c>
      <c r="J1567" t="s">
        <v>6355</v>
      </c>
      <c r="K1567" t="s">
        <v>32</v>
      </c>
      <c r="L1567" t="s">
        <v>26</v>
      </c>
      <c r="M1567" t="s">
        <v>53</v>
      </c>
      <c r="N1567" t="s">
        <v>20</v>
      </c>
      <c r="O1567" t="s">
        <v>28</v>
      </c>
      <c r="P1567" t="s">
        <v>28</v>
      </c>
    </row>
    <row r="1568" spans="1:16" x14ac:dyDescent="0.3">
      <c r="A1568" t="s">
        <v>6356</v>
      </c>
      <c r="B1568" t="s">
        <v>409</v>
      </c>
      <c r="C1568" t="s">
        <v>410</v>
      </c>
      <c r="D1568" t="s">
        <v>6356</v>
      </c>
      <c r="E1568" t="s">
        <v>18</v>
      </c>
      <c r="F1568" t="s">
        <v>18</v>
      </c>
      <c r="G1568" t="s">
        <v>6357</v>
      </c>
      <c r="I1568" t="s">
        <v>19</v>
      </c>
      <c r="J1568" t="s">
        <v>20</v>
      </c>
      <c r="K1568" t="s">
        <v>21</v>
      </c>
      <c r="L1568" t="s">
        <v>22</v>
      </c>
      <c r="M1568" t="s">
        <v>20</v>
      </c>
      <c r="N1568" t="s">
        <v>20</v>
      </c>
      <c r="O1568" t="s">
        <v>412</v>
      </c>
    </row>
    <row r="1569" spans="1:16" x14ac:dyDescent="0.3">
      <c r="A1569" t="s">
        <v>6358</v>
      </c>
      <c r="B1569" t="s">
        <v>409</v>
      </c>
      <c r="C1569" t="s">
        <v>410</v>
      </c>
      <c r="D1569" t="s">
        <v>1927</v>
      </c>
      <c r="E1569" t="s">
        <v>213</v>
      </c>
      <c r="F1569" t="s">
        <v>50</v>
      </c>
      <c r="G1569" t="s">
        <v>6359</v>
      </c>
      <c r="H1569" t="s">
        <v>3360</v>
      </c>
      <c r="I1569" t="s">
        <v>19</v>
      </c>
      <c r="J1569" t="s">
        <v>6360</v>
      </c>
      <c r="K1569" t="s">
        <v>32</v>
      </c>
      <c r="L1569" t="s">
        <v>26</v>
      </c>
      <c r="M1569" t="s">
        <v>53</v>
      </c>
      <c r="N1569" t="s">
        <v>20</v>
      </c>
      <c r="O1569" t="s">
        <v>28</v>
      </c>
      <c r="P1569" t="s">
        <v>28</v>
      </c>
    </row>
    <row r="1570" spans="1:16" x14ac:dyDescent="0.3">
      <c r="A1570" t="s">
        <v>6361</v>
      </c>
      <c r="B1570" t="s">
        <v>409</v>
      </c>
      <c r="C1570" t="s">
        <v>410</v>
      </c>
      <c r="D1570" t="s">
        <v>6361</v>
      </c>
      <c r="E1570" t="s">
        <v>18</v>
      </c>
      <c r="F1570" t="s">
        <v>18</v>
      </c>
      <c r="G1570" t="s">
        <v>6362</v>
      </c>
      <c r="H1570" t="s">
        <v>6363</v>
      </c>
      <c r="I1570" t="s">
        <v>19</v>
      </c>
      <c r="J1570" t="s">
        <v>20</v>
      </c>
      <c r="K1570" t="s">
        <v>21</v>
      </c>
      <c r="L1570" t="s">
        <v>22</v>
      </c>
      <c r="M1570" t="s">
        <v>6364</v>
      </c>
      <c r="N1570" t="s">
        <v>20</v>
      </c>
      <c r="O1570" t="s">
        <v>412</v>
      </c>
      <c r="P1570" t="s">
        <v>415</v>
      </c>
    </row>
    <row r="1571" spans="1:16" x14ac:dyDescent="0.3">
      <c r="A1571" t="s">
        <v>6365</v>
      </c>
      <c r="B1571" t="s">
        <v>409</v>
      </c>
      <c r="C1571" t="s">
        <v>410</v>
      </c>
      <c r="D1571" t="s">
        <v>6365</v>
      </c>
      <c r="E1571" t="s">
        <v>18</v>
      </c>
      <c r="F1571" t="s">
        <v>18</v>
      </c>
      <c r="G1571" t="s">
        <v>6366</v>
      </c>
      <c r="H1571" t="s">
        <v>6367</v>
      </c>
      <c r="I1571" t="s">
        <v>19</v>
      </c>
      <c r="J1571" t="s">
        <v>20</v>
      </c>
      <c r="K1571" t="s">
        <v>21</v>
      </c>
      <c r="L1571" t="s">
        <v>22</v>
      </c>
      <c r="M1571" t="s">
        <v>6368</v>
      </c>
      <c r="N1571" t="s">
        <v>20</v>
      </c>
      <c r="O1571" t="s">
        <v>412</v>
      </c>
      <c r="P1571" t="s">
        <v>6369</v>
      </c>
    </row>
    <row r="1572" spans="1:16" x14ac:dyDescent="0.3">
      <c r="A1572" t="s">
        <v>6370</v>
      </c>
      <c r="B1572" t="s">
        <v>409</v>
      </c>
      <c r="C1572" t="s">
        <v>410</v>
      </c>
      <c r="D1572" t="s">
        <v>1880</v>
      </c>
      <c r="E1572" t="s">
        <v>213</v>
      </c>
      <c r="F1572" t="s">
        <v>50</v>
      </c>
      <c r="G1572" t="s">
        <v>5098</v>
      </c>
      <c r="H1572" t="s">
        <v>1753</v>
      </c>
      <c r="I1572" t="s">
        <v>19</v>
      </c>
      <c r="J1572" t="s">
        <v>6371</v>
      </c>
      <c r="K1572" t="s">
        <v>32</v>
      </c>
      <c r="L1572" t="s">
        <v>26</v>
      </c>
      <c r="M1572" t="s">
        <v>53</v>
      </c>
      <c r="N1572" t="s">
        <v>20</v>
      </c>
      <c r="O1572" t="s">
        <v>28</v>
      </c>
      <c r="P1572" t="s">
        <v>28</v>
      </c>
    </row>
    <row r="1573" spans="1:16" x14ac:dyDescent="0.3">
      <c r="A1573" t="s">
        <v>6372</v>
      </c>
      <c r="B1573" t="s">
        <v>409</v>
      </c>
      <c r="C1573" t="s">
        <v>410</v>
      </c>
      <c r="D1573" t="s">
        <v>1943</v>
      </c>
      <c r="E1573" t="s">
        <v>213</v>
      </c>
      <c r="F1573" t="s">
        <v>50</v>
      </c>
      <c r="G1573" t="s">
        <v>700</v>
      </c>
      <c r="H1573" t="s">
        <v>1068</v>
      </c>
      <c r="I1573" t="s">
        <v>19</v>
      </c>
      <c r="J1573" t="s">
        <v>6373</v>
      </c>
      <c r="K1573" t="s">
        <v>32</v>
      </c>
      <c r="L1573" t="s">
        <v>26</v>
      </c>
      <c r="M1573" t="s">
        <v>53</v>
      </c>
      <c r="N1573" t="s">
        <v>20</v>
      </c>
      <c r="O1573" t="s">
        <v>28</v>
      </c>
      <c r="P1573" t="s">
        <v>28</v>
      </c>
    </row>
    <row r="1574" spans="1:16" x14ac:dyDescent="0.3">
      <c r="A1574" t="s">
        <v>6374</v>
      </c>
      <c r="B1574" t="s">
        <v>409</v>
      </c>
      <c r="C1574" t="s">
        <v>410</v>
      </c>
      <c r="D1574" t="s">
        <v>6374</v>
      </c>
      <c r="E1574" t="s">
        <v>18</v>
      </c>
      <c r="F1574" t="s">
        <v>18</v>
      </c>
      <c r="G1574" t="s">
        <v>6375</v>
      </c>
      <c r="H1574" t="s">
        <v>6376</v>
      </c>
      <c r="I1574" t="s">
        <v>19</v>
      </c>
      <c r="J1574" t="s">
        <v>20</v>
      </c>
      <c r="K1574" t="s">
        <v>21</v>
      </c>
      <c r="L1574" t="s">
        <v>22</v>
      </c>
      <c r="M1574" t="s">
        <v>6377</v>
      </c>
      <c r="N1574" t="s">
        <v>20</v>
      </c>
      <c r="O1574" t="s">
        <v>412</v>
      </c>
      <c r="P1574" t="s">
        <v>6378</v>
      </c>
    </row>
    <row r="1575" spans="1:16" x14ac:dyDescent="0.3">
      <c r="A1575" t="s">
        <v>6379</v>
      </c>
      <c r="B1575" t="s">
        <v>409</v>
      </c>
      <c r="C1575" t="s">
        <v>410</v>
      </c>
      <c r="D1575" t="s">
        <v>1952</v>
      </c>
      <c r="E1575" t="s">
        <v>213</v>
      </c>
      <c r="F1575" t="s">
        <v>50</v>
      </c>
      <c r="G1575" t="s">
        <v>2285</v>
      </c>
      <c r="H1575" t="s">
        <v>6380</v>
      </c>
      <c r="I1575" t="s">
        <v>19</v>
      </c>
      <c r="J1575" t="s">
        <v>6381</v>
      </c>
      <c r="K1575" t="s">
        <v>32</v>
      </c>
      <c r="L1575" t="s">
        <v>26</v>
      </c>
      <c r="M1575" t="s">
        <v>53</v>
      </c>
      <c r="N1575" t="s">
        <v>20</v>
      </c>
      <c r="O1575" t="s">
        <v>28</v>
      </c>
      <c r="P1575" t="s">
        <v>28</v>
      </c>
    </row>
    <row r="1576" spans="1:16" x14ac:dyDescent="0.3">
      <c r="A1576" t="s">
        <v>6382</v>
      </c>
      <c r="B1576" t="s">
        <v>409</v>
      </c>
      <c r="C1576" t="s">
        <v>410</v>
      </c>
      <c r="D1576" t="s">
        <v>6382</v>
      </c>
      <c r="E1576" t="s">
        <v>18</v>
      </c>
      <c r="F1576" t="s">
        <v>18</v>
      </c>
      <c r="G1576" t="s">
        <v>6383</v>
      </c>
      <c r="H1576" t="s">
        <v>6384</v>
      </c>
      <c r="I1576" t="s">
        <v>19</v>
      </c>
      <c r="J1576" t="s">
        <v>20</v>
      </c>
      <c r="K1576" t="s">
        <v>21</v>
      </c>
      <c r="L1576" t="s">
        <v>22</v>
      </c>
      <c r="M1576" t="s">
        <v>6385</v>
      </c>
      <c r="N1576" t="s">
        <v>20</v>
      </c>
      <c r="O1576" t="s">
        <v>412</v>
      </c>
      <c r="P1576" t="s">
        <v>6386</v>
      </c>
    </row>
    <row r="1577" spans="1:16" x14ac:dyDescent="0.3">
      <c r="A1577" t="s">
        <v>6387</v>
      </c>
      <c r="B1577" t="s">
        <v>409</v>
      </c>
      <c r="C1577" t="s">
        <v>410</v>
      </c>
      <c r="D1577" t="s">
        <v>1960</v>
      </c>
      <c r="E1577" t="s">
        <v>213</v>
      </c>
      <c r="F1577" t="s">
        <v>50</v>
      </c>
      <c r="G1577" t="s">
        <v>6388</v>
      </c>
      <c r="H1577" t="s">
        <v>258</v>
      </c>
      <c r="I1577" t="s">
        <v>19</v>
      </c>
      <c r="J1577" t="s">
        <v>6389</v>
      </c>
      <c r="K1577" t="s">
        <v>32</v>
      </c>
      <c r="L1577" t="s">
        <v>26</v>
      </c>
      <c r="M1577" t="s">
        <v>53</v>
      </c>
      <c r="N1577" t="s">
        <v>20</v>
      </c>
      <c r="O1577" t="s">
        <v>28</v>
      </c>
      <c r="P1577" t="s">
        <v>28</v>
      </c>
    </row>
    <row r="1578" spans="1:16" x14ac:dyDescent="0.3">
      <c r="A1578" t="s">
        <v>6390</v>
      </c>
      <c r="B1578" t="s">
        <v>409</v>
      </c>
      <c r="C1578" t="s">
        <v>410</v>
      </c>
      <c r="D1578" t="s">
        <v>6390</v>
      </c>
      <c r="E1578" t="s">
        <v>18</v>
      </c>
      <c r="F1578" t="s">
        <v>18</v>
      </c>
      <c r="G1578" t="s">
        <v>6391</v>
      </c>
      <c r="H1578" t="s">
        <v>6392</v>
      </c>
      <c r="I1578" t="s">
        <v>19</v>
      </c>
      <c r="J1578" t="s">
        <v>20</v>
      </c>
      <c r="K1578" t="s">
        <v>21</v>
      </c>
      <c r="L1578" t="s">
        <v>22</v>
      </c>
      <c r="M1578" t="s">
        <v>6393</v>
      </c>
      <c r="N1578" t="s">
        <v>20</v>
      </c>
      <c r="O1578" t="s">
        <v>6394</v>
      </c>
      <c r="P1578" t="s">
        <v>6394</v>
      </c>
    </row>
    <row r="1579" spans="1:16" x14ac:dyDescent="0.3">
      <c r="A1579" t="s">
        <v>6395</v>
      </c>
      <c r="B1579" t="s">
        <v>409</v>
      </c>
      <c r="C1579" t="s">
        <v>410</v>
      </c>
      <c r="D1579" t="s">
        <v>2082</v>
      </c>
      <c r="E1579" t="s">
        <v>213</v>
      </c>
      <c r="F1579" t="s">
        <v>50</v>
      </c>
      <c r="G1579" t="s">
        <v>1526</v>
      </c>
      <c r="H1579" t="s">
        <v>6396</v>
      </c>
      <c r="I1579" t="s">
        <v>19</v>
      </c>
      <c r="J1579" t="s">
        <v>6397</v>
      </c>
      <c r="K1579" t="s">
        <v>32</v>
      </c>
      <c r="L1579" t="s">
        <v>26</v>
      </c>
      <c r="M1579" t="s">
        <v>53</v>
      </c>
      <c r="N1579" t="s">
        <v>20</v>
      </c>
      <c r="O1579" t="s">
        <v>28</v>
      </c>
      <c r="P1579" t="s">
        <v>28</v>
      </c>
    </row>
    <row r="1580" spans="1:16" x14ac:dyDescent="0.3">
      <c r="A1580" t="s">
        <v>6398</v>
      </c>
      <c r="B1580" t="s">
        <v>409</v>
      </c>
      <c r="C1580" t="s">
        <v>410</v>
      </c>
      <c r="D1580" t="s">
        <v>6398</v>
      </c>
      <c r="E1580" t="s">
        <v>18</v>
      </c>
      <c r="F1580" t="s">
        <v>18</v>
      </c>
      <c r="G1580" t="s">
        <v>6399</v>
      </c>
      <c r="H1580" t="s">
        <v>6400</v>
      </c>
      <c r="I1580" t="s">
        <v>19</v>
      </c>
      <c r="J1580" t="s">
        <v>20</v>
      </c>
      <c r="K1580" t="s">
        <v>21</v>
      </c>
      <c r="L1580" t="s">
        <v>22</v>
      </c>
      <c r="M1580" t="s">
        <v>6401</v>
      </c>
      <c r="N1580" t="s">
        <v>20</v>
      </c>
      <c r="O1580" t="s">
        <v>6402</v>
      </c>
      <c r="P1580" t="s">
        <v>413</v>
      </c>
    </row>
    <row r="1581" spans="1:16" x14ac:dyDescent="0.3">
      <c r="A1581" t="s">
        <v>6403</v>
      </c>
      <c r="B1581" t="s">
        <v>409</v>
      </c>
      <c r="C1581" t="s">
        <v>410</v>
      </c>
      <c r="D1581" t="s">
        <v>2090</v>
      </c>
      <c r="E1581" t="s">
        <v>213</v>
      </c>
      <c r="F1581" t="s">
        <v>50</v>
      </c>
      <c r="G1581" t="s">
        <v>1543</v>
      </c>
      <c r="H1581" t="s">
        <v>6404</v>
      </c>
      <c r="I1581" t="s">
        <v>19</v>
      </c>
      <c r="J1581" t="s">
        <v>6405</v>
      </c>
      <c r="K1581" t="s">
        <v>32</v>
      </c>
      <c r="L1581" t="s">
        <v>26</v>
      </c>
      <c r="M1581" t="s">
        <v>53</v>
      </c>
      <c r="N1581" t="s">
        <v>20</v>
      </c>
      <c r="O1581" t="s">
        <v>28</v>
      </c>
      <c r="P1581" t="s">
        <v>28</v>
      </c>
    </row>
    <row r="1582" spans="1:16" x14ac:dyDescent="0.3">
      <c r="A1582" t="s">
        <v>6406</v>
      </c>
      <c r="B1582" t="s">
        <v>409</v>
      </c>
      <c r="C1582" t="s">
        <v>410</v>
      </c>
      <c r="D1582" t="s">
        <v>6406</v>
      </c>
      <c r="E1582" t="s">
        <v>18</v>
      </c>
      <c r="F1582" t="s">
        <v>18</v>
      </c>
      <c r="G1582" t="s">
        <v>6407</v>
      </c>
      <c r="H1582" t="s">
        <v>6408</v>
      </c>
      <c r="I1582" t="s">
        <v>19</v>
      </c>
      <c r="J1582" t="s">
        <v>20</v>
      </c>
      <c r="K1582" t="s">
        <v>21</v>
      </c>
      <c r="L1582" t="s">
        <v>22</v>
      </c>
      <c r="M1582" t="s">
        <v>6409</v>
      </c>
      <c r="N1582" t="s">
        <v>20</v>
      </c>
      <c r="O1582" t="s">
        <v>6394</v>
      </c>
      <c r="P1582" t="s">
        <v>6410</v>
      </c>
    </row>
    <row r="1583" spans="1:16" x14ac:dyDescent="0.3">
      <c r="A1583" t="s">
        <v>6411</v>
      </c>
      <c r="B1583" t="s">
        <v>409</v>
      </c>
      <c r="C1583" t="s">
        <v>410</v>
      </c>
      <c r="D1583" t="s">
        <v>1993</v>
      </c>
      <c r="E1583" t="s">
        <v>213</v>
      </c>
      <c r="F1583" t="s">
        <v>50</v>
      </c>
      <c r="G1583" t="s">
        <v>2681</v>
      </c>
      <c r="H1583" t="s">
        <v>6412</v>
      </c>
      <c r="I1583" t="s">
        <v>19</v>
      </c>
      <c r="J1583" t="s">
        <v>6413</v>
      </c>
      <c r="K1583" t="s">
        <v>32</v>
      </c>
      <c r="L1583" t="s">
        <v>26</v>
      </c>
      <c r="M1583" t="s">
        <v>53</v>
      </c>
      <c r="N1583" t="s">
        <v>20</v>
      </c>
      <c r="O1583" t="s">
        <v>28</v>
      </c>
      <c r="P1583" t="s">
        <v>28</v>
      </c>
    </row>
    <row r="1584" spans="1:16" x14ac:dyDescent="0.3">
      <c r="A1584" t="s">
        <v>6414</v>
      </c>
      <c r="B1584" t="s">
        <v>409</v>
      </c>
      <c r="C1584" t="s">
        <v>410</v>
      </c>
      <c r="D1584" t="s">
        <v>1996</v>
      </c>
      <c r="E1584" t="s">
        <v>213</v>
      </c>
      <c r="F1584" t="s">
        <v>50</v>
      </c>
      <c r="G1584" t="s">
        <v>1086</v>
      </c>
      <c r="H1584" t="s">
        <v>6415</v>
      </c>
      <c r="I1584" t="s">
        <v>19</v>
      </c>
      <c r="J1584" t="s">
        <v>6416</v>
      </c>
      <c r="K1584" t="s">
        <v>32</v>
      </c>
      <c r="L1584" t="s">
        <v>26</v>
      </c>
      <c r="M1584" t="s">
        <v>53</v>
      </c>
      <c r="N1584" t="s">
        <v>20</v>
      </c>
      <c r="O1584" t="s">
        <v>28</v>
      </c>
      <c r="P1584" t="s">
        <v>28</v>
      </c>
    </row>
    <row r="1585" spans="1:16" x14ac:dyDescent="0.3">
      <c r="A1585" t="s">
        <v>6417</v>
      </c>
      <c r="B1585" t="s">
        <v>409</v>
      </c>
      <c r="C1585" t="s">
        <v>410</v>
      </c>
      <c r="D1585" t="s">
        <v>6417</v>
      </c>
      <c r="E1585" t="s">
        <v>18</v>
      </c>
      <c r="F1585" t="s">
        <v>18</v>
      </c>
      <c r="G1585" t="s">
        <v>6418</v>
      </c>
      <c r="H1585" t="s">
        <v>6419</v>
      </c>
      <c r="I1585" t="s">
        <v>19</v>
      </c>
      <c r="J1585" t="s">
        <v>20</v>
      </c>
      <c r="K1585" t="s">
        <v>21</v>
      </c>
      <c r="L1585" t="s">
        <v>22</v>
      </c>
      <c r="M1585" t="s">
        <v>6420</v>
      </c>
      <c r="N1585" t="s">
        <v>20</v>
      </c>
      <c r="O1585" t="s">
        <v>6421</v>
      </c>
      <c r="P1585" t="s">
        <v>6422</v>
      </c>
    </row>
    <row r="1586" spans="1:16" x14ac:dyDescent="0.3">
      <c r="A1586" t="s">
        <v>6423</v>
      </c>
      <c r="B1586" t="s">
        <v>409</v>
      </c>
      <c r="C1586" t="s">
        <v>410</v>
      </c>
      <c r="D1586" t="s">
        <v>6423</v>
      </c>
      <c r="E1586" t="s">
        <v>18</v>
      </c>
      <c r="F1586" t="s">
        <v>18</v>
      </c>
      <c r="G1586" t="s">
        <v>6424</v>
      </c>
      <c r="H1586" t="s">
        <v>6425</v>
      </c>
      <c r="I1586" t="s">
        <v>19</v>
      </c>
      <c r="J1586" t="s">
        <v>20</v>
      </c>
      <c r="K1586" t="s">
        <v>21</v>
      </c>
      <c r="L1586" t="s">
        <v>22</v>
      </c>
      <c r="M1586" t="s">
        <v>6426</v>
      </c>
      <c r="N1586" t="s">
        <v>20</v>
      </c>
      <c r="O1586" t="s">
        <v>1435</v>
      </c>
      <c r="P1586" t="s">
        <v>1435</v>
      </c>
    </row>
    <row r="1587" spans="1:16" x14ac:dyDescent="0.3">
      <c r="A1587" t="s">
        <v>6427</v>
      </c>
      <c r="B1587" t="s">
        <v>409</v>
      </c>
      <c r="C1587" t="s">
        <v>410</v>
      </c>
      <c r="D1587" t="s">
        <v>2006</v>
      </c>
      <c r="E1587" t="s">
        <v>213</v>
      </c>
      <c r="F1587" t="s">
        <v>50</v>
      </c>
      <c r="G1587" t="s">
        <v>647</v>
      </c>
      <c r="H1587" t="s">
        <v>6428</v>
      </c>
      <c r="I1587" t="s">
        <v>19</v>
      </c>
      <c r="J1587" t="s">
        <v>6429</v>
      </c>
      <c r="K1587" t="s">
        <v>32</v>
      </c>
      <c r="L1587" t="s">
        <v>26</v>
      </c>
      <c r="M1587" t="s">
        <v>53</v>
      </c>
      <c r="N1587" t="s">
        <v>20</v>
      </c>
      <c r="O1587" t="s">
        <v>28</v>
      </c>
      <c r="P1587" t="s">
        <v>28</v>
      </c>
    </row>
    <row r="1588" spans="1:16" x14ac:dyDescent="0.3">
      <c r="A1588" t="s">
        <v>6430</v>
      </c>
      <c r="B1588" t="s">
        <v>416</v>
      </c>
      <c r="C1588" t="s">
        <v>417</v>
      </c>
      <c r="D1588" t="s">
        <v>6430</v>
      </c>
      <c r="E1588" t="s">
        <v>18</v>
      </c>
      <c r="F1588" t="s">
        <v>18</v>
      </c>
      <c r="G1588" t="s">
        <v>6431</v>
      </c>
      <c r="I1588" t="s">
        <v>19</v>
      </c>
      <c r="J1588" t="s">
        <v>20</v>
      </c>
      <c r="K1588" t="s">
        <v>21</v>
      </c>
      <c r="L1588" t="s">
        <v>22</v>
      </c>
      <c r="M1588" t="s">
        <v>20</v>
      </c>
      <c r="N1588" t="s">
        <v>20</v>
      </c>
      <c r="O1588" t="s">
        <v>419</v>
      </c>
    </row>
    <row r="1589" spans="1:16" x14ac:dyDescent="0.3">
      <c r="A1589" t="s">
        <v>6432</v>
      </c>
      <c r="B1589" t="s">
        <v>416</v>
      </c>
      <c r="C1589" t="s">
        <v>417</v>
      </c>
      <c r="D1589" t="s">
        <v>6432</v>
      </c>
      <c r="E1589" t="s">
        <v>18</v>
      </c>
      <c r="F1589" t="s">
        <v>18</v>
      </c>
      <c r="G1589" t="s">
        <v>6433</v>
      </c>
      <c r="I1589" t="s">
        <v>19</v>
      </c>
      <c r="J1589" t="s">
        <v>20</v>
      </c>
      <c r="K1589" t="s">
        <v>21</v>
      </c>
      <c r="L1589" t="s">
        <v>22</v>
      </c>
      <c r="M1589" t="s">
        <v>20</v>
      </c>
      <c r="N1589" t="s">
        <v>20</v>
      </c>
      <c r="O1589" t="s">
        <v>6434</v>
      </c>
    </row>
    <row r="1590" spans="1:16" x14ac:dyDescent="0.3">
      <c r="A1590" t="s">
        <v>6435</v>
      </c>
      <c r="B1590" t="s">
        <v>420</v>
      </c>
      <c r="C1590" t="s">
        <v>421</v>
      </c>
      <c r="D1590" t="s">
        <v>1856</v>
      </c>
      <c r="E1590" t="s">
        <v>49</v>
      </c>
      <c r="F1590" t="s">
        <v>51</v>
      </c>
      <c r="G1590" t="s">
        <v>6436</v>
      </c>
      <c r="H1590" t="s">
        <v>3268</v>
      </c>
      <c r="I1590" t="s">
        <v>19</v>
      </c>
      <c r="J1590" t="s">
        <v>20</v>
      </c>
      <c r="K1590" t="s">
        <v>25</v>
      </c>
      <c r="L1590" t="s">
        <v>26</v>
      </c>
      <c r="M1590" t="s">
        <v>53</v>
      </c>
      <c r="N1590" t="s">
        <v>20</v>
      </c>
      <c r="O1590" t="s">
        <v>31</v>
      </c>
      <c r="P1590" t="s">
        <v>31</v>
      </c>
    </row>
    <row r="1591" spans="1:16" x14ac:dyDescent="0.3">
      <c r="A1591" t="s">
        <v>6437</v>
      </c>
      <c r="B1591" t="s">
        <v>420</v>
      </c>
      <c r="C1591" t="s">
        <v>421</v>
      </c>
      <c r="D1591" t="s">
        <v>2013</v>
      </c>
      <c r="E1591" t="s">
        <v>49</v>
      </c>
      <c r="F1591" t="s">
        <v>50</v>
      </c>
      <c r="G1591" t="s">
        <v>6438</v>
      </c>
      <c r="H1591" t="s">
        <v>4432</v>
      </c>
      <c r="I1591" t="s">
        <v>19</v>
      </c>
      <c r="J1591" t="s">
        <v>20</v>
      </c>
      <c r="K1591" t="s">
        <v>25</v>
      </c>
      <c r="L1591" t="s">
        <v>26</v>
      </c>
      <c r="M1591" t="s">
        <v>27</v>
      </c>
      <c r="N1591" t="s">
        <v>20</v>
      </c>
      <c r="O1591" t="s">
        <v>31</v>
      </c>
      <c r="P1591" t="s">
        <v>31</v>
      </c>
    </row>
    <row r="1592" spans="1:16" x14ac:dyDescent="0.3">
      <c r="A1592" t="s">
        <v>6439</v>
      </c>
      <c r="B1592" t="s">
        <v>420</v>
      </c>
      <c r="C1592" t="s">
        <v>421</v>
      </c>
      <c r="D1592" t="s">
        <v>1927</v>
      </c>
      <c r="E1592" t="s">
        <v>49</v>
      </c>
      <c r="F1592" t="s">
        <v>50</v>
      </c>
      <c r="G1592" t="s">
        <v>6440</v>
      </c>
      <c r="H1592" t="s">
        <v>6441</v>
      </c>
      <c r="I1592" t="s">
        <v>19</v>
      </c>
      <c r="J1592" t="s">
        <v>20</v>
      </c>
      <c r="K1592" t="s">
        <v>25</v>
      </c>
      <c r="L1592" t="s">
        <v>26</v>
      </c>
      <c r="M1592" t="s">
        <v>27</v>
      </c>
      <c r="N1592" t="s">
        <v>20</v>
      </c>
      <c r="O1592" t="s">
        <v>31</v>
      </c>
      <c r="P1592" t="s">
        <v>31</v>
      </c>
    </row>
    <row r="1593" spans="1:16" x14ac:dyDescent="0.3">
      <c r="A1593" t="s">
        <v>6442</v>
      </c>
      <c r="B1593" t="s">
        <v>420</v>
      </c>
      <c r="C1593" t="s">
        <v>421</v>
      </c>
      <c r="D1593" t="s">
        <v>1871</v>
      </c>
      <c r="E1593" t="s">
        <v>49</v>
      </c>
      <c r="F1593" t="s">
        <v>50</v>
      </c>
      <c r="G1593" t="s">
        <v>6443</v>
      </c>
      <c r="H1593" t="s">
        <v>6444</v>
      </c>
      <c r="I1593" t="s">
        <v>19</v>
      </c>
      <c r="J1593" t="s">
        <v>20</v>
      </c>
      <c r="K1593" t="s">
        <v>25</v>
      </c>
      <c r="L1593" t="s">
        <v>26</v>
      </c>
      <c r="M1593" t="s">
        <v>27</v>
      </c>
      <c r="N1593" t="s">
        <v>20</v>
      </c>
      <c r="O1593" t="s">
        <v>31</v>
      </c>
      <c r="P1593" t="s">
        <v>31</v>
      </c>
    </row>
    <row r="1594" spans="1:16" x14ac:dyDescent="0.3">
      <c r="A1594" t="s">
        <v>6445</v>
      </c>
      <c r="B1594" t="s">
        <v>420</v>
      </c>
      <c r="C1594" t="s">
        <v>421</v>
      </c>
      <c r="D1594" t="s">
        <v>6445</v>
      </c>
      <c r="E1594" t="s">
        <v>18</v>
      </c>
      <c r="F1594" t="s">
        <v>18</v>
      </c>
      <c r="G1594" t="s">
        <v>6446</v>
      </c>
      <c r="H1594" t="s">
        <v>6447</v>
      </c>
      <c r="I1594" t="s">
        <v>19</v>
      </c>
      <c r="J1594" t="s">
        <v>20</v>
      </c>
      <c r="K1594" t="s">
        <v>21</v>
      </c>
      <c r="L1594" t="s">
        <v>22</v>
      </c>
      <c r="M1594" t="s">
        <v>6448</v>
      </c>
      <c r="N1594" t="s">
        <v>20</v>
      </c>
      <c r="O1594" t="s">
        <v>6449</v>
      </c>
      <c r="P1594" t="s">
        <v>423</v>
      </c>
    </row>
    <row r="1595" spans="1:16" x14ac:dyDescent="0.3">
      <c r="A1595" t="s">
        <v>6450</v>
      </c>
      <c r="B1595" t="s">
        <v>420</v>
      </c>
      <c r="C1595" t="s">
        <v>421</v>
      </c>
      <c r="D1595" t="s">
        <v>1880</v>
      </c>
      <c r="E1595" t="s">
        <v>49</v>
      </c>
      <c r="F1595" t="s">
        <v>50</v>
      </c>
      <c r="G1595" t="s">
        <v>6451</v>
      </c>
      <c r="H1595" t="s">
        <v>6452</v>
      </c>
      <c r="I1595" t="s">
        <v>19</v>
      </c>
      <c r="J1595" t="s">
        <v>20</v>
      </c>
      <c r="K1595" t="s">
        <v>25</v>
      </c>
      <c r="L1595" t="s">
        <v>26</v>
      </c>
      <c r="M1595" t="s">
        <v>27</v>
      </c>
      <c r="N1595" t="s">
        <v>20</v>
      </c>
      <c r="O1595" t="s">
        <v>31</v>
      </c>
      <c r="P1595" t="s">
        <v>31</v>
      </c>
    </row>
    <row r="1596" spans="1:16" x14ac:dyDescent="0.3">
      <c r="A1596" t="s">
        <v>6453</v>
      </c>
      <c r="B1596" t="s">
        <v>420</v>
      </c>
      <c r="C1596" t="s">
        <v>421</v>
      </c>
      <c r="D1596" t="s">
        <v>1943</v>
      </c>
      <c r="E1596" t="s">
        <v>49</v>
      </c>
      <c r="F1596" t="s">
        <v>50</v>
      </c>
      <c r="G1596" t="s">
        <v>6454</v>
      </c>
      <c r="H1596" t="s">
        <v>6455</v>
      </c>
      <c r="I1596" t="s">
        <v>19</v>
      </c>
      <c r="J1596" t="s">
        <v>20</v>
      </c>
      <c r="K1596" t="s">
        <v>25</v>
      </c>
      <c r="L1596" t="s">
        <v>26</v>
      </c>
      <c r="M1596" t="s">
        <v>27</v>
      </c>
      <c r="N1596" t="s">
        <v>20</v>
      </c>
      <c r="O1596" t="s">
        <v>31</v>
      </c>
      <c r="P1596" t="s">
        <v>31</v>
      </c>
    </row>
    <row r="1597" spans="1:16" x14ac:dyDescent="0.3">
      <c r="A1597" t="s">
        <v>6456</v>
      </c>
      <c r="B1597" t="s">
        <v>420</v>
      </c>
      <c r="C1597" t="s">
        <v>421</v>
      </c>
      <c r="D1597" t="s">
        <v>1890</v>
      </c>
      <c r="E1597" t="s">
        <v>49</v>
      </c>
      <c r="F1597" t="s">
        <v>50</v>
      </c>
      <c r="G1597" t="s">
        <v>6457</v>
      </c>
      <c r="H1597" t="s">
        <v>2333</v>
      </c>
      <c r="I1597" t="s">
        <v>19</v>
      </c>
      <c r="J1597" t="s">
        <v>20</v>
      </c>
      <c r="K1597" t="s">
        <v>25</v>
      </c>
      <c r="L1597" t="s">
        <v>26</v>
      </c>
      <c r="M1597" t="s">
        <v>27</v>
      </c>
      <c r="N1597" t="s">
        <v>20</v>
      </c>
      <c r="O1597" t="s">
        <v>31</v>
      </c>
      <c r="P1597" t="s">
        <v>31</v>
      </c>
    </row>
    <row r="1598" spans="1:16" x14ac:dyDescent="0.3">
      <c r="A1598" t="s">
        <v>6458</v>
      </c>
      <c r="B1598" t="s">
        <v>420</v>
      </c>
      <c r="C1598" t="s">
        <v>421</v>
      </c>
      <c r="D1598" t="s">
        <v>6458</v>
      </c>
      <c r="E1598" t="s">
        <v>18</v>
      </c>
      <c r="F1598" t="s">
        <v>18</v>
      </c>
      <c r="G1598" t="s">
        <v>6459</v>
      </c>
      <c r="H1598" t="s">
        <v>6460</v>
      </c>
      <c r="I1598" t="s">
        <v>19</v>
      </c>
      <c r="J1598" t="s">
        <v>20</v>
      </c>
      <c r="K1598" t="s">
        <v>21</v>
      </c>
      <c r="L1598" t="s">
        <v>22</v>
      </c>
      <c r="M1598" t="s">
        <v>6461</v>
      </c>
      <c r="N1598" t="s">
        <v>20</v>
      </c>
      <c r="O1598" t="s">
        <v>423</v>
      </c>
      <c r="P1598" t="s">
        <v>423</v>
      </c>
    </row>
    <row r="1599" spans="1:16" x14ac:dyDescent="0.3">
      <c r="A1599" t="s">
        <v>6462</v>
      </c>
      <c r="B1599" t="s">
        <v>420</v>
      </c>
      <c r="C1599" t="s">
        <v>421</v>
      </c>
      <c r="D1599" t="s">
        <v>1900</v>
      </c>
      <c r="E1599" t="s">
        <v>49</v>
      </c>
      <c r="F1599" t="s">
        <v>51</v>
      </c>
      <c r="G1599" t="s">
        <v>6463</v>
      </c>
      <c r="H1599" t="s">
        <v>6464</v>
      </c>
      <c r="I1599" t="s">
        <v>19</v>
      </c>
      <c r="J1599" t="s">
        <v>20</v>
      </c>
      <c r="K1599" t="s">
        <v>25</v>
      </c>
      <c r="L1599" t="s">
        <v>26</v>
      </c>
      <c r="M1599" t="s">
        <v>53</v>
      </c>
      <c r="N1599" t="s">
        <v>20</v>
      </c>
      <c r="O1599" t="s">
        <v>31</v>
      </c>
      <c r="P1599" t="s">
        <v>31</v>
      </c>
    </row>
    <row r="1600" spans="1:16" x14ac:dyDescent="0.3">
      <c r="A1600" t="s">
        <v>6465</v>
      </c>
      <c r="B1600" t="s">
        <v>420</v>
      </c>
      <c r="C1600" t="s">
        <v>421</v>
      </c>
      <c r="D1600" t="s">
        <v>1960</v>
      </c>
      <c r="E1600" t="s">
        <v>49</v>
      </c>
      <c r="F1600" t="s">
        <v>50</v>
      </c>
      <c r="G1600" t="s">
        <v>6466</v>
      </c>
      <c r="H1600" t="s">
        <v>6467</v>
      </c>
      <c r="I1600" t="s">
        <v>19</v>
      </c>
      <c r="J1600" t="s">
        <v>20</v>
      </c>
      <c r="K1600" t="s">
        <v>25</v>
      </c>
      <c r="L1600" t="s">
        <v>26</v>
      </c>
      <c r="M1600" t="s">
        <v>27</v>
      </c>
      <c r="N1600" t="s">
        <v>20</v>
      </c>
      <c r="O1600" t="s">
        <v>31</v>
      </c>
      <c r="P1600" t="s">
        <v>31</v>
      </c>
    </row>
    <row r="1601" spans="1:16" x14ac:dyDescent="0.3">
      <c r="A1601" t="s">
        <v>6468</v>
      </c>
      <c r="B1601" t="s">
        <v>420</v>
      </c>
      <c r="C1601" t="s">
        <v>421</v>
      </c>
      <c r="D1601" t="s">
        <v>1909</v>
      </c>
      <c r="E1601" t="s">
        <v>49</v>
      </c>
      <c r="F1601" t="s">
        <v>50</v>
      </c>
      <c r="G1601" t="s">
        <v>6469</v>
      </c>
      <c r="H1601" t="s">
        <v>2292</v>
      </c>
      <c r="I1601" t="s">
        <v>19</v>
      </c>
      <c r="J1601" t="s">
        <v>20</v>
      </c>
      <c r="K1601" t="s">
        <v>25</v>
      </c>
      <c r="L1601" t="s">
        <v>26</v>
      </c>
      <c r="M1601" t="s">
        <v>27</v>
      </c>
      <c r="N1601" t="s">
        <v>20</v>
      </c>
      <c r="O1601" t="s">
        <v>31</v>
      </c>
      <c r="P1601" t="s">
        <v>31</v>
      </c>
    </row>
    <row r="1602" spans="1:16" x14ac:dyDescent="0.3">
      <c r="A1602" t="s">
        <v>6470</v>
      </c>
      <c r="B1602" t="s">
        <v>420</v>
      </c>
      <c r="C1602" t="s">
        <v>421</v>
      </c>
      <c r="D1602" t="s">
        <v>2082</v>
      </c>
      <c r="E1602" t="s">
        <v>49</v>
      </c>
      <c r="F1602" t="s">
        <v>50</v>
      </c>
      <c r="G1602" t="s">
        <v>6471</v>
      </c>
      <c r="H1602" t="s">
        <v>6472</v>
      </c>
      <c r="I1602" t="s">
        <v>19</v>
      </c>
      <c r="J1602" t="s">
        <v>20</v>
      </c>
      <c r="K1602" t="s">
        <v>25</v>
      </c>
      <c r="L1602" t="s">
        <v>26</v>
      </c>
      <c r="M1602" t="s">
        <v>27</v>
      </c>
      <c r="N1602" t="s">
        <v>20</v>
      </c>
      <c r="O1602" t="s">
        <v>31</v>
      </c>
      <c r="P1602" t="s">
        <v>31</v>
      </c>
    </row>
    <row r="1603" spans="1:16" x14ac:dyDescent="0.3">
      <c r="A1603" t="s">
        <v>6473</v>
      </c>
      <c r="B1603" t="s">
        <v>420</v>
      </c>
      <c r="C1603" t="s">
        <v>421</v>
      </c>
      <c r="D1603" t="s">
        <v>2085</v>
      </c>
      <c r="E1603" t="s">
        <v>49</v>
      </c>
      <c r="F1603" t="s">
        <v>50</v>
      </c>
      <c r="G1603" t="s">
        <v>6474</v>
      </c>
      <c r="H1603" t="s">
        <v>1736</v>
      </c>
      <c r="I1603" t="s">
        <v>19</v>
      </c>
      <c r="J1603" t="s">
        <v>20</v>
      </c>
      <c r="K1603" t="s">
        <v>25</v>
      </c>
      <c r="L1603" t="s">
        <v>26</v>
      </c>
      <c r="M1603" t="s">
        <v>27</v>
      </c>
      <c r="N1603" t="s">
        <v>20</v>
      </c>
      <c r="O1603" t="s">
        <v>31</v>
      </c>
      <c r="P1603" t="s">
        <v>31</v>
      </c>
    </row>
    <row r="1604" spans="1:16" x14ac:dyDescent="0.3">
      <c r="A1604" t="s">
        <v>6475</v>
      </c>
      <c r="B1604" t="s">
        <v>420</v>
      </c>
      <c r="C1604" t="s">
        <v>421</v>
      </c>
      <c r="D1604" t="s">
        <v>2090</v>
      </c>
      <c r="E1604" t="s">
        <v>49</v>
      </c>
      <c r="F1604" t="s">
        <v>51</v>
      </c>
      <c r="G1604" t="s">
        <v>6476</v>
      </c>
      <c r="H1604" t="s">
        <v>4232</v>
      </c>
      <c r="I1604" t="s">
        <v>19</v>
      </c>
      <c r="J1604" t="s">
        <v>20</v>
      </c>
      <c r="K1604" t="s">
        <v>25</v>
      </c>
      <c r="L1604" t="s">
        <v>26</v>
      </c>
      <c r="M1604" t="s">
        <v>53</v>
      </c>
      <c r="N1604" t="s">
        <v>20</v>
      </c>
      <c r="O1604" t="s">
        <v>31</v>
      </c>
      <c r="P1604" t="s">
        <v>31</v>
      </c>
    </row>
    <row r="1605" spans="1:16" x14ac:dyDescent="0.3">
      <c r="A1605" t="s">
        <v>6477</v>
      </c>
      <c r="B1605" t="s">
        <v>420</v>
      </c>
      <c r="C1605" t="s">
        <v>421</v>
      </c>
      <c r="D1605" t="s">
        <v>2024</v>
      </c>
      <c r="E1605" t="s">
        <v>49</v>
      </c>
      <c r="F1605" t="s">
        <v>50</v>
      </c>
      <c r="G1605" t="s">
        <v>6478</v>
      </c>
      <c r="H1605" t="s">
        <v>353</v>
      </c>
      <c r="I1605" t="s">
        <v>19</v>
      </c>
      <c r="J1605" t="s">
        <v>20</v>
      </c>
      <c r="K1605" t="s">
        <v>25</v>
      </c>
      <c r="L1605" t="s">
        <v>26</v>
      </c>
      <c r="M1605" t="s">
        <v>27</v>
      </c>
      <c r="N1605" t="s">
        <v>20</v>
      </c>
      <c r="O1605" t="s">
        <v>31</v>
      </c>
      <c r="P1605" t="s">
        <v>31</v>
      </c>
    </row>
    <row r="1606" spans="1:16" x14ac:dyDescent="0.3">
      <c r="A1606" t="s">
        <v>6479</v>
      </c>
      <c r="B1606" t="s">
        <v>420</v>
      </c>
      <c r="C1606" t="s">
        <v>421</v>
      </c>
      <c r="D1606" t="s">
        <v>2099</v>
      </c>
      <c r="E1606" t="s">
        <v>49</v>
      </c>
      <c r="F1606" t="s">
        <v>50</v>
      </c>
      <c r="G1606" t="s">
        <v>6480</v>
      </c>
      <c r="H1606" t="s">
        <v>1212</v>
      </c>
      <c r="I1606" t="s">
        <v>19</v>
      </c>
      <c r="J1606" t="s">
        <v>20</v>
      </c>
      <c r="K1606" t="s">
        <v>25</v>
      </c>
      <c r="L1606" t="s">
        <v>26</v>
      </c>
      <c r="M1606" t="s">
        <v>27</v>
      </c>
      <c r="N1606" t="s">
        <v>20</v>
      </c>
      <c r="O1606" t="s">
        <v>31</v>
      </c>
      <c r="P1606" t="s">
        <v>31</v>
      </c>
    </row>
    <row r="1607" spans="1:16" x14ac:dyDescent="0.3">
      <c r="A1607" t="s">
        <v>6481</v>
      </c>
      <c r="B1607" t="s">
        <v>420</v>
      </c>
      <c r="C1607" t="s">
        <v>421</v>
      </c>
      <c r="D1607" t="s">
        <v>1993</v>
      </c>
      <c r="E1607" t="s">
        <v>49</v>
      </c>
      <c r="F1607" t="s">
        <v>50</v>
      </c>
      <c r="G1607" t="s">
        <v>6482</v>
      </c>
      <c r="H1607" t="s">
        <v>6483</v>
      </c>
      <c r="I1607" t="s">
        <v>19</v>
      </c>
      <c r="J1607" t="s">
        <v>20</v>
      </c>
      <c r="K1607" t="s">
        <v>25</v>
      </c>
      <c r="L1607" t="s">
        <v>26</v>
      </c>
      <c r="M1607" t="s">
        <v>27</v>
      </c>
      <c r="N1607" t="s">
        <v>20</v>
      </c>
      <c r="O1607" t="s">
        <v>31</v>
      </c>
      <c r="P1607" t="s">
        <v>31</v>
      </c>
    </row>
    <row r="1608" spans="1:16" x14ac:dyDescent="0.3">
      <c r="A1608" t="s">
        <v>6484</v>
      </c>
      <c r="B1608" t="s">
        <v>420</v>
      </c>
      <c r="C1608" t="s">
        <v>421</v>
      </c>
      <c r="D1608" t="s">
        <v>1996</v>
      </c>
      <c r="E1608" t="s">
        <v>49</v>
      </c>
      <c r="F1608" t="s">
        <v>50</v>
      </c>
      <c r="G1608" t="s">
        <v>6485</v>
      </c>
      <c r="H1608" t="s">
        <v>6486</v>
      </c>
      <c r="I1608" t="s">
        <v>19</v>
      </c>
      <c r="J1608" t="s">
        <v>20</v>
      </c>
      <c r="K1608" t="s">
        <v>25</v>
      </c>
      <c r="L1608" t="s">
        <v>26</v>
      </c>
      <c r="M1608" t="s">
        <v>27</v>
      </c>
      <c r="N1608" t="s">
        <v>20</v>
      </c>
      <c r="O1608" t="s">
        <v>31</v>
      </c>
      <c r="P1608" t="s">
        <v>31</v>
      </c>
    </row>
    <row r="1609" spans="1:16" x14ac:dyDescent="0.3">
      <c r="A1609" t="s">
        <v>6487</v>
      </c>
      <c r="B1609" t="s">
        <v>420</v>
      </c>
      <c r="C1609" t="s">
        <v>421</v>
      </c>
      <c r="D1609" t="s">
        <v>2000</v>
      </c>
      <c r="E1609" t="s">
        <v>49</v>
      </c>
      <c r="F1609" t="s">
        <v>51</v>
      </c>
      <c r="G1609" t="s">
        <v>6488</v>
      </c>
      <c r="H1609" t="s">
        <v>1838</v>
      </c>
      <c r="I1609" t="s">
        <v>19</v>
      </c>
      <c r="J1609" t="s">
        <v>20</v>
      </c>
      <c r="K1609" t="s">
        <v>25</v>
      </c>
      <c r="L1609" t="s">
        <v>26</v>
      </c>
      <c r="M1609" t="s">
        <v>53</v>
      </c>
      <c r="N1609" t="s">
        <v>20</v>
      </c>
      <c r="O1609" t="s">
        <v>31</v>
      </c>
      <c r="P1609" t="s">
        <v>31</v>
      </c>
    </row>
    <row r="1610" spans="1:16" x14ac:dyDescent="0.3">
      <c r="A1610" t="s">
        <v>6489</v>
      </c>
      <c r="B1610" t="s">
        <v>420</v>
      </c>
      <c r="C1610" t="s">
        <v>421</v>
      </c>
      <c r="D1610" t="s">
        <v>2003</v>
      </c>
      <c r="E1610" t="s">
        <v>49</v>
      </c>
      <c r="F1610" t="s">
        <v>50</v>
      </c>
      <c r="G1610" t="s">
        <v>6490</v>
      </c>
      <c r="H1610" t="s">
        <v>4769</v>
      </c>
      <c r="I1610" t="s">
        <v>19</v>
      </c>
      <c r="J1610" t="s">
        <v>20</v>
      </c>
      <c r="K1610" t="s">
        <v>25</v>
      </c>
      <c r="L1610" t="s">
        <v>26</v>
      </c>
      <c r="M1610" t="s">
        <v>27</v>
      </c>
      <c r="N1610" t="s">
        <v>20</v>
      </c>
      <c r="O1610" t="s">
        <v>31</v>
      </c>
      <c r="P1610" t="s">
        <v>31</v>
      </c>
    </row>
    <row r="1611" spans="1:16" x14ac:dyDescent="0.3">
      <c r="A1611" t="s">
        <v>6491</v>
      </c>
      <c r="B1611" t="s">
        <v>420</v>
      </c>
      <c r="C1611" t="s">
        <v>421</v>
      </c>
      <c r="D1611" t="s">
        <v>2006</v>
      </c>
      <c r="E1611" t="s">
        <v>49</v>
      </c>
      <c r="F1611" t="s">
        <v>50</v>
      </c>
      <c r="G1611" t="s">
        <v>6492</v>
      </c>
      <c r="H1611" t="s">
        <v>6493</v>
      </c>
      <c r="I1611" t="s">
        <v>19</v>
      </c>
      <c r="J1611" t="s">
        <v>20</v>
      </c>
      <c r="K1611" t="s">
        <v>25</v>
      </c>
      <c r="L1611" t="s">
        <v>26</v>
      </c>
      <c r="M1611" t="s">
        <v>27</v>
      </c>
      <c r="N1611" t="s">
        <v>20</v>
      </c>
      <c r="O1611" t="s">
        <v>31</v>
      </c>
      <c r="P1611" t="s">
        <v>31</v>
      </c>
    </row>
    <row r="1612" spans="1:16" x14ac:dyDescent="0.3">
      <c r="A1612" t="s">
        <v>6494</v>
      </c>
      <c r="B1612" t="s">
        <v>424</v>
      </c>
      <c r="C1612" t="s">
        <v>425</v>
      </c>
      <c r="D1612" t="s">
        <v>1856</v>
      </c>
      <c r="E1612" t="s">
        <v>23</v>
      </c>
      <c r="F1612" t="s">
        <v>24</v>
      </c>
      <c r="G1612" t="s">
        <v>6495</v>
      </c>
      <c r="H1612" t="s">
        <v>6496</v>
      </c>
      <c r="I1612" t="s">
        <v>19</v>
      </c>
      <c r="J1612" t="s">
        <v>20</v>
      </c>
      <c r="K1612" t="s">
        <v>25</v>
      </c>
      <c r="L1612" t="s">
        <v>26</v>
      </c>
      <c r="M1612" t="s">
        <v>27</v>
      </c>
      <c r="N1612" t="s">
        <v>20</v>
      </c>
      <c r="O1612" t="s">
        <v>214</v>
      </c>
      <c r="P1612" t="s">
        <v>214</v>
      </c>
    </row>
    <row r="1613" spans="1:16" x14ac:dyDescent="0.3">
      <c r="A1613" t="s">
        <v>6497</v>
      </c>
      <c r="B1613" t="s">
        <v>424</v>
      </c>
      <c r="C1613" t="s">
        <v>425</v>
      </c>
      <c r="D1613" t="s">
        <v>2013</v>
      </c>
      <c r="E1613" t="s">
        <v>23</v>
      </c>
      <c r="F1613" t="s">
        <v>24</v>
      </c>
      <c r="G1613" t="s">
        <v>1450</v>
      </c>
      <c r="H1613" t="s">
        <v>6498</v>
      </c>
      <c r="I1613" t="s">
        <v>19</v>
      </c>
      <c r="J1613" t="s">
        <v>20</v>
      </c>
      <c r="K1613" t="s">
        <v>25</v>
      </c>
      <c r="L1613" t="s">
        <v>26</v>
      </c>
      <c r="M1613" t="s">
        <v>27</v>
      </c>
      <c r="N1613" t="s">
        <v>20</v>
      </c>
      <c r="O1613" t="s">
        <v>214</v>
      </c>
      <c r="P1613" t="s">
        <v>214</v>
      </c>
    </row>
    <row r="1614" spans="1:16" x14ac:dyDescent="0.3">
      <c r="A1614" t="s">
        <v>6499</v>
      </c>
      <c r="B1614" t="s">
        <v>424</v>
      </c>
      <c r="C1614" t="s">
        <v>425</v>
      </c>
      <c r="D1614" t="s">
        <v>1864</v>
      </c>
      <c r="E1614" t="s">
        <v>23</v>
      </c>
      <c r="F1614" t="s">
        <v>24</v>
      </c>
      <c r="G1614" t="s">
        <v>6500</v>
      </c>
      <c r="H1614" t="s">
        <v>6501</v>
      </c>
      <c r="I1614" t="s">
        <v>19</v>
      </c>
      <c r="J1614" t="s">
        <v>20</v>
      </c>
      <c r="K1614" t="s">
        <v>25</v>
      </c>
      <c r="L1614" t="s">
        <v>26</v>
      </c>
      <c r="M1614" t="s">
        <v>27</v>
      </c>
      <c r="N1614" t="s">
        <v>20</v>
      </c>
      <c r="O1614" t="s">
        <v>214</v>
      </c>
      <c r="P1614" t="s">
        <v>214</v>
      </c>
    </row>
    <row r="1615" spans="1:16" x14ac:dyDescent="0.3">
      <c r="A1615" t="s">
        <v>6502</v>
      </c>
      <c r="B1615" t="s">
        <v>424</v>
      </c>
      <c r="C1615" t="s">
        <v>425</v>
      </c>
      <c r="D1615" t="s">
        <v>1927</v>
      </c>
      <c r="E1615" t="s">
        <v>23</v>
      </c>
      <c r="F1615" t="s">
        <v>24</v>
      </c>
      <c r="G1615" t="s">
        <v>715</v>
      </c>
      <c r="H1615" t="s">
        <v>6503</v>
      </c>
      <c r="I1615" t="s">
        <v>19</v>
      </c>
      <c r="J1615" t="s">
        <v>20</v>
      </c>
      <c r="K1615" t="s">
        <v>25</v>
      </c>
      <c r="L1615" t="s">
        <v>26</v>
      </c>
      <c r="M1615" t="s">
        <v>27</v>
      </c>
      <c r="N1615" t="s">
        <v>20</v>
      </c>
      <c r="O1615" t="s">
        <v>214</v>
      </c>
      <c r="P1615" t="s">
        <v>214</v>
      </c>
    </row>
    <row r="1616" spans="1:16" x14ac:dyDescent="0.3">
      <c r="A1616" t="s">
        <v>6504</v>
      </c>
      <c r="B1616" t="s">
        <v>424</v>
      </c>
      <c r="C1616" t="s">
        <v>425</v>
      </c>
      <c r="D1616" t="s">
        <v>1871</v>
      </c>
      <c r="E1616" t="s">
        <v>23</v>
      </c>
      <c r="F1616" t="s">
        <v>24</v>
      </c>
      <c r="G1616" t="s">
        <v>6505</v>
      </c>
      <c r="H1616" t="s">
        <v>6506</v>
      </c>
      <c r="I1616" t="s">
        <v>19</v>
      </c>
      <c r="J1616" t="s">
        <v>20</v>
      </c>
      <c r="K1616" t="s">
        <v>25</v>
      </c>
      <c r="L1616" t="s">
        <v>26</v>
      </c>
      <c r="M1616" t="s">
        <v>27</v>
      </c>
      <c r="N1616" t="s">
        <v>20</v>
      </c>
      <c r="O1616" t="s">
        <v>214</v>
      </c>
      <c r="P1616" t="s">
        <v>214</v>
      </c>
    </row>
    <row r="1617" spans="1:16" x14ac:dyDescent="0.3">
      <c r="A1617" t="s">
        <v>6507</v>
      </c>
      <c r="B1617" t="s">
        <v>424</v>
      </c>
      <c r="C1617" t="s">
        <v>425</v>
      </c>
      <c r="D1617" t="s">
        <v>1936</v>
      </c>
      <c r="E1617" t="s">
        <v>23</v>
      </c>
      <c r="F1617" t="s">
        <v>24</v>
      </c>
      <c r="G1617" t="s">
        <v>1392</v>
      </c>
      <c r="H1617" t="s">
        <v>6508</v>
      </c>
      <c r="I1617" t="s">
        <v>19</v>
      </c>
      <c r="J1617" t="s">
        <v>20</v>
      </c>
      <c r="K1617" t="s">
        <v>25</v>
      </c>
      <c r="L1617" t="s">
        <v>26</v>
      </c>
      <c r="M1617" t="s">
        <v>27</v>
      </c>
      <c r="N1617" t="s">
        <v>20</v>
      </c>
      <c r="O1617" t="s">
        <v>214</v>
      </c>
      <c r="P1617" t="s">
        <v>214</v>
      </c>
    </row>
    <row r="1618" spans="1:16" x14ac:dyDescent="0.3">
      <c r="A1618" t="s">
        <v>6509</v>
      </c>
      <c r="B1618" t="s">
        <v>424</v>
      </c>
      <c r="C1618" t="s">
        <v>425</v>
      </c>
      <c r="D1618" t="s">
        <v>1880</v>
      </c>
      <c r="E1618" t="s">
        <v>23</v>
      </c>
      <c r="F1618" t="s">
        <v>24</v>
      </c>
      <c r="G1618" t="s">
        <v>6510</v>
      </c>
      <c r="H1618" t="s">
        <v>1213</v>
      </c>
      <c r="I1618" t="s">
        <v>19</v>
      </c>
      <c r="J1618" t="s">
        <v>20</v>
      </c>
      <c r="K1618" t="s">
        <v>25</v>
      </c>
      <c r="L1618" t="s">
        <v>26</v>
      </c>
      <c r="M1618" t="s">
        <v>27</v>
      </c>
      <c r="N1618" t="s">
        <v>20</v>
      </c>
      <c r="O1618" t="s">
        <v>214</v>
      </c>
      <c r="P1618" t="s">
        <v>214</v>
      </c>
    </row>
    <row r="1619" spans="1:16" x14ac:dyDescent="0.3">
      <c r="A1619" t="s">
        <v>6511</v>
      </c>
      <c r="B1619" t="s">
        <v>424</v>
      </c>
      <c r="C1619" t="s">
        <v>425</v>
      </c>
      <c r="D1619" t="s">
        <v>1943</v>
      </c>
      <c r="E1619" t="s">
        <v>23</v>
      </c>
      <c r="F1619" t="s">
        <v>24</v>
      </c>
      <c r="G1619" t="s">
        <v>6512</v>
      </c>
      <c r="H1619" t="s">
        <v>6513</v>
      </c>
      <c r="I1619" t="s">
        <v>19</v>
      </c>
      <c r="J1619" t="s">
        <v>20</v>
      </c>
      <c r="K1619" t="s">
        <v>25</v>
      </c>
      <c r="L1619" t="s">
        <v>26</v>
      </c>
      <c r="M1619" t="s">
        <v>27</v>
      </c>
      <c r="N1619" t="s">
        <v>20</v>
      </c>
      <c r="O1619" t="s">
        <v>214</v>
      </c>
      <c r="P1619" t="s">
        <v>214</v>
      </c>
    </row>
    <row r="1620" spans="1:16" x14ac:dyDescent="0.3">
      <c r="A1620" t="s">
        <v>6514</v>
      </c>
      <c r="B1620" t="s">
        <v>424</v>
      </c>
      <c r="C1620" t="s">
        <v>425</v>
      </c>
      <c r="D1620" t="s">
        <v>1890</v>
      </c>
      <c r="E1620" t="s">
        <v>23</v>
      </c>
      <c r="F1620" t="s">
        <v>24</v>
      </c>
      <c r="G1620" t="s">
        <v>5553</v>
      </c>
      <c r="H1620" t="s">
        <v>6515</v>
      </c>
      <c r="I1620" t="s">
        <v>19</v>
      </c>
      <c r="J1620" t="s">
        <v>20</v>
      </c>
      <c r="K1620" t="s">
        <v>25</v>
      </c>
      <c r="L1620" t="s">
        <v>26</v>
      </c>
      <c r="M1620" t="s">
        <v>27</v>
      </c>
      <c r="N1620" t="s">
        <v>20</v>
      </c>
      <c r="O1620" t="s">
        <v>214</v>
      </c>
      <c r="P1620" t="s">
        <v>214</v>
      </c>
    </row>
    <row r="1621" spans="1:16" x14ac:dyDescent="0.3">
      <c r="A1621" t="s">
        <v>6516</v>
      </c>
      <c r="B1621" t="s">
        <v>424</v>
      </c>
      <c r="C1621" t="s">
        <v>425</v>
      </c>
      <c r="D1621" t="s">
        <v>1952</v>
      </c>
      <c r="E1621" t="s">
        <v>23</v>
      </c>
      <c r="F1621" t="s">
        <v>24</v>
      </c>
      <c r="G1621" t="s">
        <v>1395</v>
      </c>
      <c r="H1621" t="s">
        <v>6517</v>
      </c>
      <c r="I1621" t="s">
        <v>19</v>
      </c>
      <c r="J1621" t="s">
        <v>20</v>
      </c>
      <c r="K1621" t="s">
        <v>25</v>
      </c>
      <c r="L1621" t="s">
        <v>26</v>
      </c>
      <c r="M1621" t="s">
        <v>27</v>
      </c>
      <c r="N1621" t="s">
        <v>20</v>
      </c>
      <c r="O1621" t="s">
        <v>214</v>
      </c>
      <c r="P1621" t="s">
        <v>214</v>
      </c>
    </row>
    <row r="1622" spans="1:16" x14ac:dyDescent="0.3">
      <c r="A1622" t="s">
        <v>6518</v>
      </c>
      <c r="B1622" t="s">
        <v>424</v>
      </c>
      <c r="C1622" t="s">
        <v>425</v>
      </c>
      <c r="D1622" t="s">
        <v>1900</v>
      </c>
      <c r="E1622" t="s">
        <v>23</v>
      </c>
      <c r="F1622" t="s">
        <v>24</v>
      </c>
      <c r="G1622" t="s">
        <v>6519</v>
      </c>
      <c r="H1622" t="s">
        <v>1715</v>
      </c>
      <c r="I1622" t="s">
        <v>19</v>
      </c>
      <c r="J1622" t="s">
        <v>20</v>
      </c>
      <c r="K1622" t="s">
        <v>25</v>
      </c>
      <c r="L1622" t="s">
        <v>26</v>
      </c>
      <c r="M1622" t="s">
        <v>27</v>
      </c>
      <c r="N1622" t="s">
        <v>20</v>
      </c>
      <c r="O1622" t="s">
        <v>214</v>
      </c>
      <c r="P1622" t="s">
        <v>214</v>
      </c>
    </row>
    <row r="1623" spans="1:16" x14ac:dyDescent="0.3">
      <c r="A1623" t="s">
        <v>6520</v>
      </c>
      <c r="B1623" t="s">
        <v>424</v>
      </c>
      <c r="C1623" t="s">
        <v>425</v>
      </c>
      <c r="D1623" t="s">
        <v>1960</v>
      </c>
      <c r="E1623" t="s">
        <v>23</v>
      </c>
      <c r="F1623" t="s">
        <v>24</v>
      </c>
      <c r="G1623" t="s">
        <v>6521</v>
      </c>
      <c r="H1623" t="s">
        <v>6522</v>
      </c>
      <c r="I1623" t="s">
        <v>19</v>
      </c>
      <c r="J1623" t="s">
        <v>20</v>
      </c>
      <c r="K1623" t="s">
        <v>25</v>
      </c>
      <c r="L1623" t="s">
        <v>26</v>
      </c>
      <c r="M1623" t="s">
        <v>27</v>
      </c>
      <c r="N1623" t="s">
        <v>20</v>
      </c>
      <c r="O1623" t="s">
        <v>214</v>
      </c>
      <c r="P1623" t="s">
        <v>214</v>
      </c>
    </row>
    <row r="1624" spans="1:16" x14ac:dyDescent="0.3">
      <c r="A1624" t="s">
        <v>6523</v>
      </c>
      <c r="B1624" t="s">
        <v>424</v>
      </c>
      <c r="C1624" t="s">
        <v>425</v>
      </c>
      <c r="D1624" t="s">
        <v>1909</v>
      </c>
      <c r="E1624" t="s">
        <v>23</v>
      </c>
      <c r="F1624" t="s">
        <v>24</v>
      </c>
      <c r="G1624" t="s">
        <v>1484</v>
      </c>
      <c r="H1624" t="s">
        <v>1445</v>
      </c>
      <c r="I1624" t="s">
        <v>19</v>
      </c>
      <c r="J1624" t="s">
        <v>20</v>
      </c>
      <c r="K1624" t="s">
        <v>25</v>
      </c>
      <c r="L1624" t="s">
        <v>26</v>
      </c>
      <c r="M1624" t="s">
        <v>27</v>
      </c>
      <c r="N1624" t="s">
        <v>20</v>
      </c>
      <c r="O1624" t="s">
        <v>214</v>
      </c>
      <c r="P1624" t="s">
        <v>214</v>
      </c>
    </row>
    <row r="1625" spans="1:16" x14ac:dyDescent="0.3">
      <c r="A1625" t="s">
        <v>6524</v>
      </c>
      <c r="B1625" t="s">
        <v>424</v>
      </c>
      <c r="C1625" t="s">
        <v>425</v>
      </c>
      <c r="D1625" t="s">
        <v>6524</v>
      </c>
      <c r="E1625" t="s">
        <v>18</v>
      </c>
      <c r="F1625" t="s">
        <v>18</v>
      </c>
      <c r="G1625" t="s">
        <v>6525</v>
      </c>
      <c r="H1625" t="s">
        <v>6526</v>
      </c>
      <c r="I1625" t="s">
        <v>19</v>
      </c>
      <c r="J1625" t="s">
        <v>20</v>
      </c>
      <c r="K1625" t="s">
        <v>21</v>
      </c>
      <c r="L1625" t="s">
        <v>22</v>
      </c>
      <c r="M1625" t="s">
        <v>6527</v>
      </c>
      <c r="N1625" t="s">
        <v>20</v>
      </c>
      <c r="O1625" t="s">
        <v>3946</v>
      </c>
      <c r="P1625" t="s">
        <v>3946</v>
      </c>
    </row>
    <row r="1626" spans="1:16" x14ac:dyDescent="0.3">
      <c r="A1626" t="s">
        <v>6528</v>
      </c>
      <c r="B1626" t="s">
        <v>424</v>
      </c>
      <c r="C1626" t="s">
        <v>425</v>
      </c>
      <c r="D1626" t="s">
        <v>2082</v>
      </c>
      <c r="E1626" t="s">
        <v>23</v>
      </c>
      <c r="F1626" t="s">
        <v>24</v>
      </c>
      <c r="G1626" t="s">
        <v>6529</v>
      </c>
      <c r="H1626" t="s">
        <v>18</v>
      </c>
      <c r="I1626" t="s">
        <v>19</v>
      </c>
      <c r="J1626" t="s">
        <v>20</v>
      </c>
      <c r="K1626" t="s">
        <v>25</v>
      </c>
      <c r="L1626" t="s">
        <v>26</v>
      </c>
      <c r="M1626" t="s">
        <v>20</v>
      </c>
      <c r="N1626" t="s">
        <v>20</v>
      </c>
      <c r="O1626" t="s">
        <v>214</v>
      </c>
      <c r="P1626" t="s">
        <v>21</v>
      </c>
    </row>
    <row r="1627" spans="1:16" x14ac:dyDescent="0.3">
      <c r="A1627" t="s">
        <v>6530</v>
      </c>
      <c r="B1627" t="s">
        <v>424</v>
      </c>
      <c r="C1627" t="s">
        <v>425</v>
      </c>
      <c r="D1627" t="s">
        <v>2085</v>
      </c>
      <c r="E1627" t="s">
        <v>23</v>
      </c>
      <c r="F1627" t="s">
        <v>24</v>
      </c>
      <c r="G1627" t="s">
        <v>1484</v>
      </c>
      <c r="H1627" t="s">
        <v>6531</v>
      </c>
      <c r="I1627" t="s">
        <v>19</v>
      </c>
      <c r="J1627" t="s">
        <v>20</v>
      </c>
      <c r="K1627" t="s">
        <v>25</v>
      </c>
      <c r="L1627" t="s">
        <v>26</v>
      </c>
      <c r="M1627" t="s">
        <v>27</v>
      </c>
      <c r="N1627" t="s">
        <v>20</v>
      </c>
      <c r="O1627" t="s">
        <v>214</v>
      </c>
      <c r="P1627" t="s">
        <v>214</v>
      </c>
    </row>
    <row r="1628" spans="1:16" x14ac:dyDescent="0.3">
      <c r="A1628" t="s">
        <v>6532</v>
      </c>
      <c r="B1628" t="s">
        <v>424</v>
      </c>
      <c r="C1628" t="s">
        <v>425</v>
      </c>
      <c r="D1628" t="s">
        <v>2090</v>
      </c>
      <c r="E1628" t="s">
        <v>23</v>
      </c>
      <c r="F1628" t="s">
        <v>24</v>
      </c>
      <c r="G1628" t="s">
        <v>6533</v>
      </c>
      <c r="H1628" t="s">
        <v>6534</v>
      </c>
      <c r="I1628" t="s">
        <v>19</v>
      </c>
      <c r="J1628" t="s">
        <v>20</v>
      </c>
      <c r="K1628" t="s">
        <v>25</v>
      </c>
      <c r="L1628" t="s">
        <v>26</v>
      </c>
      <c r="M1628" t="s">
        <v>27</v>
      </c>
      <c r="N1628" t="s">
        <v>20</v>
      </c>
      <c r="O1628" t="s">
        <v>214</v>
      </c>
      <c r="P1628" t="s">
        <v>214</v>
      </c>
    </row>
    <row r="1629" spans="1:16" x14ac:dyDescent="0.3">
      <c r="A1629" t="s">
        <v>6535</v>
      </c>
      <c r="B1629" t="s">
        <v>424</v>
      </c>
      <c r="C1629" t="s">
        <v>425</v>
      </c>
      <c r="D1629" t="s">
        <v>2024</v>
      </c>
      <c r="E1629" t="s">
        <v>23</v>
      </c>
      <c r="F1629" t="s">
        <v>24</v>
      </c>
      <c r="G1629" t="s">
        <v>1515</v>
      </c>
      <c r="H1629" t="s">
        <v>6536</v>
      </c>
      <c r="I1629" t="s">
        <v>19</v>
      </c>
      <c r="J1629" t="s">
        <v>20</v>
      </c>
      <c r="K1629" t="s">
        <v>25</v>
      </c>
      <c r="L1629" t="s">
        <v>26</v>
      </c>
      <c r="M1629" t="s">
        <v>27</v>
      </c>
      <c r="N1629" t="s">
        <v>20</v>
      </c>
      <c r="O1629" t="s">
        <v>214</v>
      </c>
      <c r="P1629" t="s">
        <v>214</v>
      </c>
    </row>
    <row r="1630" spans="1:16" x14ac:dyDescent="0.3">
      <c r="A1630" t="s">
        <v>6537</v>
      </c>
      <c r="B1630" t="s">
        <v>424</v>
      </c>
      <c r="C1630" t="s">
        <v>425</v>
      </c>
      <c r="D1630" t="s">
        <v>2099</v>
      </c>
      <c r="E1630" t="s">
        <v>23</v>
      </c>
      <c r="F1630" t="s">
        <v>24</v>
      </c>
      <c r="G1630" t="s">
        <v>4224</v>
      </c>
      <c r="H1630" t="s">
        <v>6538</v>
      </c>
      <c r="I1630" t="s">
        <v>19</v>
      </c>
      <c r="J1630" t="s">
        <v>20</v>
      </c>
      <c r="K1630" t="s">
        <v>25</v>
      </c>
      <c r="L1630" t="s">
        <v>26</v>
      </c>
      <c r="M1630" t="s">
        <v>27</v>
      </c>
      <c r="N1630" t="s">
        <v>20</v>
      </c>
      <c r="O1630" t="s">
        <v>214</v>
      </c>
      <c r="P1630" t="s">
        <v>214</v>
      </c>
    </row>
    <row r="1631" spans="1:16" x14ac:dyDescent="0.3">
      <c r="A1631" t="s">
        <v>6539</v>
      </c>
      <c r="B1631" t="s">
        <v>424</v>
      </c>
      <c r="C1631" t="s">
        <v>425</v>
      </c>
      <c r="D1631" t="s">
        <v>1993</v>
      </c>
      <c r="E1631" t="s">
        <v>23</v>
      </c>
      <c r="F1631" t="s">
        <v>24</v>
      </c>
      <c r="G1631" t="s">
        <v>6540</v>
      </c>
      <c r="H1631" t="s">
        <v>6541</v>
      </c>
      <c r="I1631" t="s">
        <v>19</v>
      </c>
      <c r="J1631" t="s">
        <v>20</v>
      </c>
      <c r="K1631" t="s">
        <v>25</v>
      </c>
      <c r="L1631" t="s">
        <v>26</v>
      </c>
      <c r="M1631" t="s">
        <v>27</v>
      </c>
      <c r="N1631" t="s">
        <v>20</v>
      </c>
      <c r="O1631" t="s">
        <v>214</v>
      </c>
      <c r="P1631" t="s">
        <v>214</v>
      </c>
    </row>
    <row r="1632" spans="1:16" x14ac:dyDescent="0.3">
      <c r="A1632" t="s">
        <v>6542</v>
      </c>
      <c r="B1632" t="s">
        <v>424</v>
      </c>
      <c r="C1632" t="s">
        <v>425</v>
      </c>
      <c r="D1632" t="s">
        <v>1996</v>
      </c>
      <c r="E1632" t="s">
        <v>23</v>
      </c>
      <c r="F1632" t="s">
        <v>115</v>
      </c>
      <c r="G1632" t="s">
        <v>2053</v>
      </c>
      <c r="H1632" t="s">
        <v>6543</v>
      </c>
      <c r="I1632" t="s">
        <v>19</v>
      </c>
      <c r="J1632" t="s">
        <v>20</v>
      </c>
      <c r="K1632" t="s">
        <v>25</v>
      </c>
      <c r="L1632" t="s">
        <v>26</v>
      </c>
      <c r="M1632" t="s">
        <v>53</v>
      </c>
      <c r="N1632" t="s">
        <v>20</v>
      </c>
      <c r="O1632" t="s">
        <v>214</v>
      </c>
      <c r="P1632" t="s">
        <v>214</v>
      </c>
    </row>
    <row r="1633" spans="1:16" x14ac:dyDescent="0.3">
      <c r="A1633" t="s">
        <v>6544</v>
      </c>
      <c r="B1633" t="s">
        <v>424</v>
      </c>
      <c r="C1633" t="s">
        <v>425</v>
      </c>
      <c r="D1633" t="s">
        <v>2000</v>
      </c>
      <c r="E1633" t="s">
        <v>213</v>
      </c>
      <c r="F1633" t="s">
        <v>115</v>
      </c>
      <c r="G1633" t="s">
        <v>5584</v>
      </c>
      <c r="H1633" t="s">
        <v>6545</v>
      </c>
      <c r="I1633" t="s">
        <v>19</v>
      </c>
      <c r="J1633" t="s">
        <v>6546</v>
      </c>
      <c r="K1633" t="s">
        <v>32</v>
      </c>
      <c r="L1633" t="s">
        <v>26</v>
      </c>
      <c r="M1633" t="s">
        <v>27</v>
      </c>
      <c r="N1633" t="s">
        <v>20</v>
      </c>
      <c r="O1633" t="s">
        <v>214</v>
      </c>
      <c r="P1633" t="s">
        <v>214</v>
      </c>
    </row>
    <row r="1634" spans="1:16" x14ac:dyDescent="0.3">
      <c r="A1634" t="s">
        <v>6547</v>
      </c>
      <c r="B1634" t="s">
        <v>424</v>
      </c>
      <c r="C1634" t="s">
        <v>425</v>
      </c>
      <c r="D1634" t="s">
        <v>2003</v>
      </c>
      <c r="E1634" t="s">
        <v>213</v>
      </c>
      <c r="F1634" t="s">
        <v>115</v>
      </c>
      <c r="G1634" t="s">
        <v>5541</v>
      </c>
      <c r="H1634" t="s">
        <v>18</v>
      </c>
      <c r="I1634" t="s">
        <v>19</v>
      </c>
      <c r="J1634" t="s">
        <v>20</v>
      </c>
      <c r="K1634" t="s">
        <v>25</v>
      </c>
      <c r="L1634" t="s">
        <v>26</v>
      </c>
      <c r="M1634" t="s">
        <v>20</v>
      </c>
      <c r="N1634" t="s">
        <v>20</v>
      </c>
      <c r="O1634" t="s">
        <v>214</v>
      </c>
      <c r="P1634" t="s">
        <v>21</v>
      </c>
    </row>
    <row r="1635" spans="1:16" x14ac:dyDescent="0.3">
      <c r="A1635" t="s">
        <v>6548</v>
      </c>
      <c r="B1635" t="s">
        <v>428</v>
      </c>
      <c r="C1635" t="s">
        <v>429</v>
      </c>
      <c r="D1635" t="s">
        <v>1856</v>
      </c>
      <c r="E1635" t="s">
        <v>23</v>
      </c>
      <c r="F1635" t="s">
        <v>24</v>
      </c>
      <c r="G1635" t="s">
        <v>6549</v>
      </c>
      <c r="H1635" t="s">
        <v>6550</v>
      </c>
      <c r="I1635" t="s">
        <v>19</v>
      </c>
      <c r="J1635" t="s">
        <v>20</v>
      </c>
      <c r="K1635" t="s">
        <v>25</v>
      </c>
      <c r="L1635" t="s">
        <v>26</v>
      </c>
      <c r="M1635" t="s">
        <v>27</v>
      </c>
      <c r="N1635" t="s">
        <v>20</v>
      </c>
      <c r="O1635" t="s">
        <v>28</v>
      </c>
      <c r="P1635" t="s">
        <v>28</v>
      </c>
    </row>
    <row r="1636" spans="1:16" x14ac:dyDescent="0.3">
      <c r="A1636" t="s">
        <v>6551</v>
      </c>
      <c r="B1636" t="s">
        <v>428</v>
      </c>
      <c r="C1636" t="s">
        <v>429</v>
      </c>
      <c r="D1636" t="s">
        <v>2013</v>
      </c>
      <c r="E1636" t="s">
        <v>23</v>
      </c>
      <c r="F1636" t="s">
        <v>24</v>
      </c>
      <c r="G1636" t="s">
        <v>1453</v>
      </c>
      <c r="H1636" t="s">
        <v>6552</v>
      </c>
      <c r="I1636" t="s">
        <v>19</v>
      </c>
      <c r="J1636" t="s">
        <v>20</v>
      </c>
      <c r="K1636" t="s">
        <v>25</v>
      </c>
      <c r="L1636" t="s">
        <v>26</v>
      </c>
      <c r="M1636" t="s">
        <v>27</v>
      </c>
      <c r="N1636" t="s">
        <v>20</v>
      </c>
      <c r="O1636" t="s">
        <v>28</v>
      </c>
      <c r="P1636" t="s">
        <v>28</v>
      </c>
    </row>
    <row r="1637" spans="1:16" x14ac:dyDescent="0.3">
      <c r="A1637" t="s">
        <v>6553</v>
      </c>
      <c r="B1637" t="s">
        <v>428</v>
      </c>
      <c r="C1637" t="s">
        <v>429</v>
      </c>
      <c r="D1637" t="s">
        <v>1864</v>
      </c>
      <c r="E1637" t="s">
        <v>23</v>
      </c>
      <c r="F1637" t="s">
        <v>24</v>
      </c>
      <c r="G1637" t="s">
        <v>6554</v>
      </c>
      <c r="H1637" t="s">
        <v>5817</v>
      </c>
      <c r="I1637" t="s">
        <v>19</v>
      </c>
      <c r="J1637" t="s">
        <v>20</v>
      </c>
      <c r="K1637" t="s">
        <v>25</v>
      </c>
      <c r="L1637" t="s">
        <v>26</v>
      </c>
      <c r="M1637" t="s">
        <v>27</v>
      </c>
      <c r="N1637" t="s">
        <v>20</v>
      </c>
      <c r="O1637" t="s">
        <v>28</v>
      </c>
      <c r="P1637" t="s">
        <v>28</v>
      </c>
    </row>
    <row r="1638" spans="1:16" x14ac:dyDescent="0.3">
      <c r="A1638" t="s">
        <v>6555</v>
      </c>
      <c r="B1638" t="s">
        <v>428</v>
      </c>
      <c r="C1638" t="s">
        <v>429</v>
      </c>
      <c r="D1638" t="s">
        <v>1927</v>
      </c>
      <c r="E1638" t="s">
        <v>23</v>
      </c>
      <c r="F1638" t="s">
        <v>24</v>
      </c>
      <c r="G1638" t="s">
        <v>3951</v>
      </c>
      <c r="H1638" t="s">
        <v>6556</v>
      </c>
      <c r="I1638" t="s">
        <v>19</v>
      </c>
      <c r="J1638" t="s">
        <v>20</v>
      </c>
      <c r="K1638" t="s">
        <v>25</v>
      </c>
      <c r="L1638" t="s">
        <v>26</v>
      </c>
      <c r="M1638" t="s">
        <v>27</v>
      </c>
      <c r="N1638" t="s">
        <v>20</v>
      </c>
      <c r="O1638" t="s">
        <v>28</v>
      </c>
      <c r="P1638" t="s">
        <v>28</v>
      </c>
    </row>
    <row r="1639" spans="1:16" x14ac:dyDescent="0.3">
      <c r="A1639" t="s">
        <v>6557</v>
      </c>
      <c r="B1639" t="s">
        <v>428</v>
      </c>
      <c r="C1639" t="s">
        <v>429</v>
      </c>
      <c r="D1639" t="s">
        <v>1871</v>
      </c>
      <c r="E1639" t="s">
        <v>23</v>
      </c>
      <c r="F1639" t="s">
        <v>24</v>
      </c>
      <c r="G1639" t="s">
        <v>3592</v>
      </c>
      <c r="H1639" t="s">
        <v>6558</v>
      </c>
      <c r="I1639" t="s">
        <v>19</v>
      </c>
      <c r="J1639" t="s">
        <v>20</v>
      </c>
      <c r="K1639" t="s">
        <v>25</v>
      </c>
      <c r="L1639" t="s">
        <v>26</v>
      </c>
      <c r="M1639" t="s">
        <v>27</v>
      </c>
      <c r="N1639" t="s">
        <v>20</v>
      </c>
      <c r="O1639" t="s">
        <v>28</v>
      </c>
      <c r="P1639" t="s">
        <v>28</v>
      </c>
    </row>
    <row r="1640" spans="1:16" x14ac:dyDescent="0.3">
      <c r="A1640" t="s">
        <v>6559</v>
      </c>
      <c r="B1640" t="s">
        <v>428</v>
      </c>
      <c r="C1640" t="s">
        <v>429</v>
      </c>
      <c r="D1640" t="s">
        <v>1936</v>
      </c>
      <c r="E1640" t="s">
        <v>23</v>
      </c>
      <c r="F1640" t="s">
        <v>24</v>
      </c>
      <c r="G1640" t="s">
        <v>6560</v>
      </c>
      <c r="H1640" t="s">
        <v>18</v>
      </c>
      <c r="I1640" t="s">
        <v>19</v>
      </c>
      <c r="J1640" t="s">
        <v>20</v>
      </c>
      <c r="K1640" t="s">
        <v>25</v>
      </c>
      <c r="L1640" t="s">
        <v>26</v>
      </c>
      <c r="M1640" t="s">
        <v>20</v>
      </c>
      <c r="N1640" t="s">
        <v>20</v>
      </c>
      <c r="O1640" t="s">
        <v>28</v>
      </c>
      <c r="P1640" t="s">
        <v>21</v>
      </c>
    </row>
    <row r="1641" spans="1:16" x14ac:dyDescent="0.3">
      <c r="A1641" t="s">
        <v>6561</v>
      </c>
      <c r="B1641" t="s">
        <v>428</v>
      </c>
      <c r="C1641" t="s">
        <v>429</v>
      </c>
      <c r="D1641" t="s">
        <v>1880</v>
      </c>
      <c r="E1641" t="s">
        <v>23</v>
      </c>
      <c r="F1641" t="s">
        <v>24</v>
      </c>
      <c r="G1641" t="s">
        <v>4446</v>
      </c>
      <c r="H1641" t="s">
        <v>6562</v>
      </c>
      <c r="I1641" t="s">
        <v>19</v>
      </c>
      <c r="J1641" t="s">
        <v>20</v>
      </c>
      <c r="K1641" t="s">
        <v>25</v>
      </c>
      <c r="L1641" t="s">
        <v>26</v>
      </c>
      <c r="M1641" t="s">
        <v>27</v>
      </c>
      <c r="N1641" t="s">
        <v>20</v>
      </c>
      <c r="O1641" t="s">
        <v>28</v>
      </c>
      <c r="P1641" t="s">
        <v>28</v>
      </c>
    </row>
    <row r="1642" spans="1:16" x14ac:dyDescent="0.3">
      <c r="A1642" t="s">
        <v>6563</v>
      </c>
      <c r="B1642" t="s">
        <v>428</v>
      </c>
      <c r="C1642" t="s">
        <v>429</v>
      </c>
      <c r="D1642" t="s">
        <v>1943</v>
      </c>
      <c r="E1642" t="s">
        <v>23</v>
      </c>
      <c r="F1642" t="s">
        <v>24</v>
      </c>
      <c r="G1642" t="s">
        <v>2091</v>
      </c>
      <c r="H1642" t="s">
        <v>6564</v>
      </c>
      <c r="I1642" t="s">
        <v>19</v>
      </c>
      <c r="J1642" t="s">
        <v>20</v>
      </c>
      <c r="K1642" t="s">
        <v>25</v>
      </c>
      <c r="L1642" t="s">
        <v>26</v>
      </c>
      <c r="M1642" t="s">
        <v>27</v>
      </c>
      <c r="N1642" t="s">
        <v>20</v>
      </c>
      <c r="O1642" t="s">
        <v>28</v>
      </c>
      <c r="P1642" t="s">
        <v>28</v>
      </c>
    </row>
    <row r="1643" spans="1:16" x14ac:dyDescent="0.3">
      <c r="A1643" t="s">
        <v>6565</v>
      </c>
      <c r="B1643" t="s">
        <v>428</v>
      </c>
      <c r="C1643" t="s">
        <v>429</v>
      </c>
      <c r="D1643" t="s">
        <v>1890</v>
      </c>
      <c r="E1643" t="s">
        <v>23</v>
      </c>
      <c r="F1643" t="s">
        <v>24</v>
      </c>
      <c r="G1643" t="s">
        <v>6566</v>
      </c>
      <c r="H1643" t="s">
        <v>6567</v>
      </c>
      <c r="I1643" t="s">
        <v>19</v>
      </c>
      <c r="J1643" t="s">
        <v>20</v>
      </c>
      <c r="K1643" t="s">
        <v>25</v>
      </c>
      <c r="L1643" t="s">
        <v>26</v>
      </c>
      <c r="M1643" t="s">
        <v>27</v>
      </c>
      <c r="N1643" t="s">
        <v>20</v>
      </c>
      <c r="O1643" t="s">
        <v>28</v>
      </c>
      <c r="P1643" t="s">
        <v>28</v>
      </c>
    </row>
    <row r="1644" spans="1:16" x14ac:dyDescent="0.3">
      <c r="A1644" t="s">
        <v>6568</v>
      </c>
      <c r="B1644" t="s">
        <v>428</v>
      </c>
      <c r="C1644" t="s">
        <v>429</v>
      </c>
      <c r="D1644" t="s">
        <v>1952</v>
      </c>
      <c r="E1644" t="s">
        <v>23</v>
      </c>
      <c r="F1644" t="s">
        <v>24</v>
      </c>
      <c r="G1644" t="s">
        <v>1178</v>
      </c>
      <c r="H1644" t="s">
        <v>6569</v>
      </c>
      <c r="I1644" t="s">
        <v>19</v>
      </c>
      <c r="J1644" t="s">
        <v>20</v>
      </c>
      <c r="K1644" t="s">
        <v>25</v>
      </c>
      <c r="L1644" t="s">
        <v>26</v>
      </c>
      <c r="M1644" t="s">
        <v>27</v>
      </c>
      <c r="N1644" t="s">
        <v>20</v>
      </c>
      <c r="O1644" t="s">
        <v>28</v>
      </c>
      <c r="P1644" t="s">
        <v>28</v>
      </c>
    </row>
    <row r="1645" spans="1:16" x14ac:dyDescent="0.3">
      <c r="A1645" t="s">
        <v>6570</v>
      </c>
      <c r="B1645" t="s">
        <v>428</v>
      </c>
      <c r="C1645" t="s">
        <v>429</v>
      </c>
      <c r="D1645" t="s">
        <v>1900</v>
      </c>
      <c r="E1645" t="s">
        <v>23</v>
      </c>
      <c r="F1645" t="s">
        <v>24</v>
      </c>
      <c r="G1645" t="s">
        <v>1755</v>
      </c>
      <c r="H1645" t="s">
        <v>3155</v>
      </c>
      <c r="I1645" t="s">
        <v>19</v>
      </c>
      <c r="J1645" t="s">
        <v>20</v>
      </c>
      <c r="K1645" t="s">
        <v>25</v>
      </c>
      <c r="L1645" t="s">
        <v>26</v>
      </c>
      <c r="M1645" t="s">
        <v>27</v>
      </c>
      <c r="N1645" t="s">
        <v>20</v>
      </c>
      <c r="O1645" t="s">
        <v>28</v>
      </c>
      <c r="P1645" t="s">
        <v>28</v>
      </c>
    </row>
    <row r="1646" spans="1:16" x14ac:dyDescent="0.3">
      <c r="A1646" t="s">
        <v>6571</v>
      </c>
      <c r="B1646" t="s">
        <v>428</v>
      </c>
      <c r="C1646" t="s">
        <v>429</v>
      </c>
      <c r="D1646" t="s">
        <v>1960</v>
      </c>
      <c r="E1646" t="s">
        <v>23</v>
      </c>
      <c r="F1646" t="s">
        <v>24</v>
      </c>
      <c r="G1646" t="s">
        <v>3117</v>
      </c>
      <c r="H1646" t="s">
        <v>6572</v>
      </c>
      <c r="I1646" t="s">
        <v>19</v>
      </c>
      <c r="J1646" t="s">
        <v>20</v>
      </c>
      <c r="K1646" t="s">
        <v>25</v>
      </c>
      <c r="L1646" t="s">
        <v>26</v>
      </c>
      <c r="M1646" t="s">
        <v>27</v>
      </c>
      <c r="N1646" t="s">
        <v>20</v>
      </c>
      <c r="O1646" t="s">
        <v>28</v>
      </c>
      <c r="P1646" t="s">
        <v>28</v>
      </c>
    </row>
    <row r="1647" spans="1:16" x14ac:dyDescent="0.3">
      <c r="A1647" t="s">
        <v>6573</v>
      </c>
      <c r="B1647" t="s">
        <v>428</v>
      </c>
      <c r="C1647" t="s">
        <v>429</v>
      </c>
      <c r="D1647" t="s">
        <v>1909</v>
      </c>
      <c r="E1647" t="s">
        <v>23</v>
      </c>
      <c r="F1647" t="s">
        <v>24</v>
      </c>
      <c r="G1647" t="s">
        <v>6574</v>
      </c>
      <c r="H1647" t="s">
        <v>6575</v>
      </c>
      <c r="I1647" t="s">
        <v>19</v>
      </c>
      <c r="J1647" t="s">
        <v>20</v>
      </c>
      <c r="K1647" t="s">
        <v>25</v>
      </c>
      <c r="L1647" t="s">
        <v>26</v>
      </c>
      <c r="M1647" t="s">
        <v>27</v>
      </c>
      <c r="N1647" t="s">
        <v>20</v>
      </c>
      <c r="O1647" t="s">
        <v>28</v>
      </c>
      <c r="P1647" t="s">
        <v>28</v>
      </c>
    </row>
    <row r="1648" spans="1:16" x14ac:dyDescent="0.3">
      <c r="A1648" t="s">
        <v>6576</v>
      </c>
      <c r="B1648" t="s">
        <v>428</v>
      </c>
      <c r="C1648" t="s">
        <v>429</v>
      </c>
      <c r="D1648" t="s">
        <v>2085</v>
      </c>
      <c r="E1648" t="s">
        <v>23</v>
      </c>
      <c r="F1648" t="s">
        <v>24</v>
      </c>
      <c r="G1648" t="s">
        <v>6577</v>
      </c>
      <c r="H1648" t="s">
        <v>6578</v>
      </c>
      <c r="I1648" t="s">
        <v>19</v>
      </c>
      <c r="J1648" t="s">
        <v>20</v>
      </c>
      <c r="K1648" t="s">
        <v>25</v>
      </c>
      <c r="L1648" t="s">
        <v>26</v>
      </c>
      <c r="M1648" t="s">
        <v>27</v>
      </c>
      <c r="N1648" t="s">
        <v>20</v>
      </c>
      <c r="O1648" t="s">
        <v>28</v>
      </c>
      <c r="P1648" t="s">
        <v>28</v>
      </c>
    </row>
    <row r="1649" spans="1:16" x14ac:dyDescent="0.3">
      <c r="A1649" t="s">
        <v>6579</v>
      </c>
      <c r="B1649" t="s">
        <v>428</v>
      </c>
      <c r="C1649" t="s">
        <v>429</v>
      </c>
      <c r="D1649" t="s">
        <v>2090</v>
      </c>
      <c r="E1649" t="s">
        <v>23</v>
      </c>
      <c r="F1649" t="s">
        <v>24</v>
      </c>
      <c r="G1649" t="s">
        <v>6580</v>
      </c>
      <c r="H1649" t="s">
        <v>18</v>
      </c>
      <c r="I1649" t="s">
        <v>19</v>
      </c>
      <c r="J1649" t="s">
        <v>20</v>
      </c>
      <c r="K1649" t="s">
        <v>25</v>
      </c>
      <c r="L1649" t="s">
        <v>26</v>
      </c>
      <c r="M1649" t="s">
        <v>20</v>
      </c>
      <c r="N1649" t="s">
        <v>20</v>
      </c>
      <c r="O1649" t="s">
        <v>28</v>
      </c>
      <c r="P1649" t="s">
        <v>21</v>
      </c>
    </row>
    <row r="1650" spans="1:16" x14ac:dyDescent="0.3">
      <c r="A1650" t="s">
        <v>6581</v>
      </c>
      <c r="B1650" t="s">
        <v>428</v>
      </c>
      <c r="C1650" t="s">
        <v>429</v>
      </c>
      <c r="D1650" t="s">
        <v>2024</v>
      </c>
      <c r="E1650" t="s">
        <v>23</v>
      </c>
      <c r="F1650" t="s">
        <v>24</v>
      </c>
      <c r="G1650" t="s">
        <v>1328</v>
      </c>
      <c r="H1650" t="s">
        <v>6582</v>
      </c>
      <c r="I1650" t="s">
        <v>19</v>
      </c>
      <c r="J1650" t="s">
        <v>20</v>
      </c>
      <c r="K1650" t="s">
        <v>25</v>
      </c>
      <c r="L1650" t="s">
        <v>26</v>
      </c>
      <c r="M1650" t="s">
        <v>27</v>
      </c>
      <c r="N1650" t="s">
        <v>20</v>
      </c>
      <c r="O1650" t="s">
        <v>28</v>
      </c>
      <c r="P1650" t="s">
        <v>28</v>
      </c>
    </row>
    <row r="1651" spans="1:16" x14ac:dyDescent="0.3">
      <c r="A1651" t="s">
        <v>6583</v>
      </c>
      <c r="B1651" t="s">
        <v>428</v>
      </c>
      <c r="C1651" t="s">
        <v>429</v>
      </c>
      <c r="D1651" t="s">
        <v>2099</v>
      </c>
      <c r="E1651" t="s">
        <v>23</v>
      </c>
      <c r="F1651" t="s">
        <v>24</v>
      </c>
      <c r="G1651" t="s">
        <v>1776</v>
      </c>
      <c r="H1651" t="s">
        <v>250</v>
      </c>
      <c r="I1651" t="s">
        <v>19</v>
      </c>
      <c r="J1651" t="s">
        <v>20</v>
      </c>
      <c r="K1651" t="s">
        <v>25</v>
      </c>
      <c r="L1651" t="s">
        <v>26</v>
      </c>
      <c r="M1651" t="s">
        <v>27</v>
      </c>
      <c r="N1651" t="s">
        <v>20</v>
      </c>
      <c r="O1651" t="s">
        <v>28</v>
      </c>
      <c r="P1651" t="s">
        <v>28</v>
      </c>
    </row>
    <row r="1652" spans="1:16" x14ac:dyDescent="0.3">
      <c r="A1652" t="s">
        <v>6584</v>
      </c>
      <c r="B1652" t="s">
        <v>428</v>
      </c>
      <c r="C1652" t="s">
        <v>429</v>
      </c>
      <c r="D1652" t="s">
        <v>1993</v>
      </c>
      <c r="E1652" t="s">
        <v>23</v>
      </c>
      <c r="F1652" t="s">
        <v>24</v>
      </c>
      <c r="G1652" t="s">
        <v>6585</v>
      </c>
      <c r="H1652" t="s">
        <v>1657</v>
      </c>
      <c r="I1652" t="s">
        <v>19</v>
      </c>
      <c r="J1652" t="s">
        <v>20</v>
      </c>
      <c r="K1652" t="s">
        <v>25</v>
      </c>
      <c r="L1652" t="s">
        <v>26</v>
      </c>
      <c r="M1652" t="s">
        <v>27</v>
      </c>
      <c r="N1652" t="s">
        <v>20</v>
      </c>
      <c r="O1652" t="s">
        <v>28</v>
      </c>
      <c r="P1652" t="s">
        <v>28</v>
      </c>
    </row>
    <row r="1653" spans="1:16" x14ac:dyDescent="0.3">
      <c r="A1653" t="s">
        <v>6586</v>
      </c>
      <c r="B1653" t="s">
        <v>428</v>
      </c>
      <c r="C1653" t="s">
        <v>429</v>
      </c>
      <c r="D1653" t="s">
        <v>1996</v>
      </c>
      <c r="E1653" t="s">
        <v>23</v>
      </c>
      <c r="F1653" t="s">
        <v>24</v>
      </c>
      <c r="G1653" t="s">
        <v>914</v>
      </c>
      <c r="H1653" t="s">
        <v>6587</v>
      </c>
      <c r="I1653" t="s">
        <v>19</v>
      </c>
      <c r="J1653" t="s">
        <v>20</v>
      </c>
      <c r="K1653" t="s">
        <v>25</v>
      </c>
      <c r="L1653" t="s">
        <v>26</v>
      </c>
      <c r="M1653" t="s">
        <v>27</v>
      </c>
      <c r="N1653" t="s">
        <v>20</v>
      </c>
      <c r="O1653" t="s">
        <v>28</v>
      </c>
      <c r="P1653" t="s">
        <v>28</v>
      </c>
    </row>
    <row r="1654" spans="1:16" x14ac:dyDescent="0.3">
      <c r="A1654" t="s">
        <v>6588</v>
      </c>
      <c r="B1654" t="s">
        <v>428</v>
      </c>
      <c r="C1654" t="s">
        <v>429</v>
      </c>
      <c r="D1654" t="s">
        <v>2003</v>
      </c>
      <c r="E1654" t="s">
        <v>23</v>
      </c>
      <c r="F1654" t="s">
        <v>24</v>
      </c>
      <c r="G1654" t="s">
        <v>6589</v>
      </c>
      <c r="H1654" t="s">
        <v>6590</v>
      </c>
      <c r="I1654" t="s">
        <v>19</v>
      </c>
      <c r="J1654" t="s">
        <v>20</v>
      </c>
      <c r="K1654" t="s">
        <v>25</v>
      </c>
      <c r="L1654" t="s">
        <v>26</v>
      </c>
      <c r="M1654" t="s">
        <v>27</v>
      </c>
      <c r="N1654" t="s">
        <v>20</v>
      </c>
      <c r="O1654" t="s">
        <v>28</v>
      </c>
      <c r="P1654" t="s">
        <v>28</v>
      </c>
    </row>
    <row r="1655" spans="1:16" x14ac:dyDescent="0.3">
      <c r="A1655" t="s">
        <v>6591</v>
      </c>
      <c r="B1655" t="s">
        <v>428</v>
      </c>
      <c r="C1655" t="s">
        <v>429</v>
      </c>
      <c r="D1655" t="s">
        <v>2006</v>
      </c>
      <c r="E1655" t="s">
        <v>23</v>
      </c>
      <c r="F1655" t="s">
        <v>24</v>
      </c>
      <c r="G1655" t="s">
        <v>4125</v>
      </c>
      <c r="H1655" t="s">
        <v>6592</v>
      </c>
      <c r="I1655" t="s">
        <v>19</v>
      </c>
      <c r="J1655" t="s">
        <v>20</v>
      </c>
      <c r="K1655" t="s">
        <v>25</v>
      </c>
      <c r="L1655" t="s">
        <v>26</v>
      </c>
      <c r="M1655" t="s">
        <v>27</v>
      </c>
      <c r="N1655" t="s">
        <v>20</v>
      </c>
      <c r="O1655" t="s">
        <v>28</v>
      </c>
      <c r="P1655" t="s">
        <v>28</v>
      </c>
    </row>
    <row r="1656" spans="1:16" x14ac:dyDescent="0.3">
      <c r="A1656" t="s">
        <v>6593</v>
      </c>
      <c r="B1656" t="s">
        <v>434</v>
      </c>
      <c r="C1656" t="s">
        <v>435</v>
      </c>
      <c r="D1656" t="s">
        <v>1856</v>
      </c>
      <c r="E1656" t="s">
        <v>49</v>
      </c>
      <c r="F1656" t="s">
        <v>51</v>
      </c>
      <c r="G1656" t="s">
        <v>1062</v>
      </c>
      <c r="H1656" t="s">
        <v>6594</v>
      </c>
      <c r="I1656" t="s">
        <v>19</v>
      </c>
      <c r="J1656" t="s">
        <v>6595</v>
      </c>
      <c r="K1656" t="s">
        <v>32</v>
      </c>
      <c r="L1656" t="s">
        <v>26</v>
      </c>
      <c r="M1656" t="s">
        <v>53</v>
      </c>
      <c r="N1656" t="s">
        <v>20</v>
      </c>
      <c r="O1656" t="s">
        <v>28</v>
      </c>
      <c r="P1656" t="s">
        <v>28</v>
      </c>
    </row>
    <row r="1657" spans="1:16" x14ac:dyDescent="0.3">
      <c r="A1657" t="s">
        <v>6596</v>
      </c>
      <c r="B1657" t="s">
        <v>434</v>
      </c>
      <c r="C1657" t="s">
        <v>435</v>
      </c>
      <c r="D1657" t="s">
        <v>2013</v>
      </c>
      <c r="E1657" t="s">
        <v>49</v>
      </c>
      <c r="F1657" t="s">
        <v>50</v>
      </c>
      <c r="G1657" t="s">
        <v>1018</v>
      </c>
      <c r="H1657" t="s">
        <v>6597</v>
      </c>
      <c r="I1657" t="s">
        <v>19</v>
      </c>
      <c r="J1657" t="s">
        <v>6598</v>
      </c>
      <c r="K1657" t="s">
        <v>32</v>
      </c>
      <c r="L1657" t="s">
        <v>26</v>
      </c>
      <c r="M1657" t="s">
        <v>27</v>
      </c>
      <c r="N1657" t="s">
        <v>20</v>
      </c>
      <c r="O1657" t="s">
        <v>28</v>
      </c>
      <c r="P1657" t="s">
        <v>28</v>
      </c>
    </row>
    <row r="1658" spans="1:16" x14ac:dyDescent="0.3">
      <c r="A1658" t="s">
        <v>6599</v>
      </c>
      <c r="B1658" t="s">
        <v>434</v>
      </c>
      <c r="C1658" t="s">
        <v>435</v>
      </c>
      <c r="D1658" t="s">
        <v>1864</v>
      </c>
      <c r="E1658" t="s">
        <v>49</v>
      </c>
      <c r="F1658" t="s">
        <v>50</v>
      </c>
      <c r="G1658" t="s">
        <v>426</v>
      </c>
      <c r="H1658" t="s">
        <v>6600</v>
      </c>
      <c r="I1658" t="s">
        <v>19</v>
      </c>
      <c r="J1658" t="s">
        <v>6601</v>
      </c>
      <c r="K1658" t="s">
        <v>32</v>
      </c>
      <c r="L1658" t="s">
        <v>26</v>
      </c>
      <c r="M1658" t="s">
        <v>27</v>
      </c>
      <c r="N1658" t="s">
        <v>20</v>
      </c>
      <c r="O1658" t="s">
        <v>28</v>
      </c>
      <c r="P1658" t="s">
        <v>28</v>
      </c>
    </row>
    <row r="1659" spans="1:16" x14ac:dyDescent="0.3">
      <c r="A1659" t="s">
        <v>6602</v>
      </c>
      <c r="B1659" t="s">
        <v>434</v>
      </c>
      <c r="C1659" t="s">
        <v>435</v>
      </c>
      <c r="D1659" t="s">
        <v>1927</v>
      </c>
      <c r="E1659" t="s">
        <v>49</v>
      </c>
      <c r="F1659" t="s">
        <v>50</v>
      </c>
      <c r="G1659" t="s">
        <v>6603</v>
      </c>
      <c r="H1659" t="s">
        <v>6604</v>
      </c>
      <c r="I1659" t="s">
        <v>19</v>
      </c>
      <c r="J1659" t="s">
        <v>6605</v>
      </c>
      <c r="K1659" t="s">
        <v>32</v>
      </c>
      <c r="L1659" t="s">
        <v>26</v>
      </c>
      <c r="M1659" t="s">
        <v>27</v>
      </c>
      <c r="N1659" t="s">
        <v>20</v>
      </c>
      <c r="O1659" t="s">
        <v>28</v>
      </c>
      <c r="P1659" t="s">
        <v>28</v>
      </c>
    </row>
    <row r="1660" spans="1:16" x14ac:dyDescent="0.3">
      <c r="A1660" t="s">
        <v>6606</v>
      </c>
      <c r="B1660" t="s">
        <v>434</v>
      </c>
      <c r="C1660" t="s">
        <v>435</v>
      </c>
      <c r="D1660" t="s">
        <v>1871</v>
      </c>
      <c r="E1660" t="s">
        <v>49</v>
      </c>
      <c r="F1660" t="s">
        <v>50</v>
      </c>
      <c r="G1660" t="s">
        <v>6607</v>
      </c>
      <c r="H1660" t="s">
        <v>6608</v>
      </c>
      <c r="I1660" t="s">
        <v>19</v>
      </c>
      <c r="J1660" t="s">
        <v>6609</v>
      </c>
      <c r="K1660" t="s">
        <v>32</v>
      </c>
      <c r="L1660" t="s">
        <v>26</v>
      </c>
      <c r="M1660" t="s">
        <v>27</v>
      </c>
      <c r="N1660" t="s">
        <v>20</v>
      </c>
      <c r="O1660" t="s">
        <v>28</v>
      </c>
      <c r="P1660" t="s">
        <v>28</v>
      </c>
    </row>
    <row r="1661" spans="1:16" x14ac:dyDescent="0.3">
      <c r="A1661" t="s">
        <v>6610</v>
      </c>
      <c r="B1661" t="s">
        <v>434</v>
      </c>
      <c r="C1661" t="s">
        <v>435</v>
      </c>
      <c r="D1661" t="s">
        <v>1936</v>
      </c>
      <c r="E1661" t="s">
        <v>49</v>
      </c>
      <c r="F1661" t="s">
        <v>51</v>
      </c>
      <c r="G1661" t="s">
        <v>6611</v>
      </c>
      <c r="H1661" t="s">
        <v>6612</v>
      </c>
      <c r="I1661" t="s">
        <v>19</v>
      </c>
      <c r="J1661" t="s">
        <v>6613</v>
      </c>
      <c r="K1661" t="s">
        <v>32</v>
      </c>
      <c r="L1661" t="s">
        <v>26</v>
      </c>
      <c r="M1661" t="s">
        <v>53</v>
      </c>
      <c r="N1661" t="s">
        <v>20</v>
      </c>
      <c r="O1661" t="s">
        <v>28</v>
      </c>
      <c r="P1661" t="s">
        <v>28</v>
      </c>
    </row>
    <row r="1662" spans="1:16" x14ac:dyDescent="0.3">
      <c r="A1662" t="s">
        <v>6614</v>
      </c>
      <c r="B1662" t="s">
        <v>434</v>
      </c>
      <c r="C1662" t="s">
        <v>435</v>
      </c>
      <c r="D1662" t="s">
        <v>1880</v>
      </c>
      <c r="E1662" t="s">
        <v>49</v>
      </c>
      <c r="F1662" t="s">
        <v>50</v>
      </c>
      <c r="G1662" t="s">
        <v>3598</v>
      </c>
      <c r="H1662" t="s">
        <v>1298</v>
      </c>
      <c r="I1662" t="s">
        <v>19</v>
      </c>
      <c r="J1662" t="s">
        <v>6615</v>
      </c>
      <c r="K1662" t="s">
        <v>32</v>
      </c>
      <c r="L1662" t="s">
        <v>26</v>
      </c>
      <c r="M1662" t="s">
        <v>27</v>
      </c>
      <c r="N1662" t="s">
        <v>20</v>
      </c>
      <c r="O1662" t="s">
        <v>28</v>
      </c>
      <c r="P1662" t="s">
        <v>28</v>
      </c>
    </row>
    <row r="1663" spans="1:16" x14ac:dyDescent="0.3">
      <c r="A1663" t="s">
        <v>6616</v>
      </c>
      <c r="B1663" t="s">
        <v>434</v>
      </c>
      <c r="C1663" t="s">
        <v>435</v>
      </c>
      <c r="D1663" t="s">
        <v>1943</v>
      </c>
      <c r="E1663" t="s">
        <v>49</v>
      </c>
      <c r="F1663" t="s">
        <v>50</v>
      </c>
      <c r="G1663" t="s">
        <v>6617</v>
      </c>
      <c r="H1663" t="s">
        <v>6618</v>
      </c>
      <c r="I1663" t="s">
        <v>19</v>
      </c>
      <c r="J1663" t="s">
        <v>6619</v>
      </c>
      <c r="K1663" t="s">
        <v>32</v>
      </c>
      <c r="L1663" t="s">
        <v>26</v>
      </c>
      <c r="M1663" t="s">
        <v>27</v>
      </c>
      <c r="N1663" t="s">
        <v>20</v>
      </c>
      <c r="O1663" t="s">
        <v>28</v>
      </c>
      <c r="P1663" t="s">
        <v>28</v>
      </c>
    </row>
    <row r="1664" spans="1:16" x14ac:dyDescent="0.3">
      <c r="A1664" t="s">
        <v>6620</v>
      </c>
      <c r="B1664" t="s">
        <v>434</v>
      </c>
      <c r="C1664" t="s">
        <v>435</v>
      </c>
      <c r="D1664" t="s">
        <v>1890</v>
      </c>
      <c r="E1664" t="s">
        <v>49</v>
      </c>
      <c r="F1664" t="s">
        <v>50</v>
      </c>
      <c r="G1664" t="s">
        <v>6621</v>
      </c>
      <c r="H1664" t="s">
        <v>6622</v>
      </c>
      <c r="I1664" t="s">
        <v>19</v>
      </c>
      <c r="J1664" t="s">
        <v>6623</v>
      </c>
      <c r="K1664" t="s">
        <v>32</v>
      </c>
      <c r="L1664" t="s">
        <v>26</v>
      </c>
      <c r="M1664" t="s">
        <v>27</v>
      </c>
      <c r="N1664" t="s">
        <v>20</v>
      </c>
      <c r="O1664" t="s">
        <v>28</v>
      </c>
      <c r="P1664" t="s">
        <v>28</v>
      </c>
    </row>
    <row r="1665" spans="1:16" x14ac:dyDescent="0.3">
      <c r="A1665" t="s">
        <v>6624</v>
      </c>
      <c r="B1665" t="s">
        <v>434</v>
      </c>
      <c r="C1665" t="s">
        <v>435</v>
      </c>
      <c r="D1665" t="s">
        <v>1952</v>
      </c>
      <c r="E1665" t="s">
        <v>49</v>
      </c>
      <c r="F1665" t="s">
        <v>50</v>
      </c>
      <c r="G1665" t="s">
        <v>1717</v>
      </c>
      <c r="H1665" t="s">
        <v>1156</v>
      </c>
      <c r="I1665" t="s">
        <v>19</v>
      </c>
      <c r="J1665" t="s">
        <v>4780</v>
      </c>
      <c r="K1665" t="s">
        <v>32</v>
      </c>
      <c r="L1665" t="s">
        <v>26</v>
      </c>
      <c r="M1665" t="s">
        <v>27</v>
      </c>
      <c r="N1665" t="s">
        <v>20</v>
      </c>
      <c r="O1665" t="s">
        <v>28</v>
      </c>
      <c r="P1665" t="s">
        <v>28</v>
      </c>
    </row>
    <row r="1666" spans="1:16" x14ac:dyDescent="0.3">
      <c r="A1666" t="s">
        <v>6625</v>
      </c>
      <c r="B1666" t="s">
        <v>434</v>
      </c>
      <c r="C1666" t="s">
        <v>435</v>
      </c>
      <c r="D1666" t="s">
        <v>1900</v>
      </c>
      <c r="E1666" t="s">
        <v>49</v>
      </c>
      <c r="F1666" t="s">
        <v>51</v>
      </c>
      <c r="G1666" t="s">
        <v>6626</v>
      </c>
      <c r="H1666" t="s">
        <v>960</v>
      </c>
      <c r="I1666" t="s">
        <v>19</v>
      </c>
      <c r="J1666" t="s">
        <v>6627</v>
      </c>
      <c r="K1666" t="s">
        <v>32</v>
      </c>
      <c r="L1666" t="s">
        <v>26</v>
      </c>
      <c r="M1666" t="s">
        <v>53</v>
      </c>
      <c r="N1666" t="s">
        <v>20</v>
      </c>
      <c r="O1666" t="s">
        <v>28</v>
      </c>
      <c r="P1666" t="s">
        <v>28</v>
      </c>
    </row>
    <row r="1667" spans="1:16" x14ac:dyDescent="0.3">
      <c r="A1667" t="s">
        <v>6628</v>
      </c>
      <c r="B1667" t="s">
        <v>434</v>
      </c>
      <c r="C1667" t="s">
        <v>435</v>
      </c>
      <c r="D1667" t="s">
        <v>1960</v>
      </c>
      <c r="E1667" t="s">
        <v>49</v>
      </c>
      <c r="F1667" t="s">
        <v>50</v>
      </c>
      <c r="G1667" t="s">
        <v>1564</v>
      </c>
      <c r="H1667" t="s">
        <v>6629</v>
      </c>
      <c r="I1667" t="s">
        <v>19</v>
      </c>
      <c r="J1667" t="s">
        <v>6630</v>
      </c>
      <c r="K1667" t="s">
        <v>32</v>
      </c>
      <c r="L1667" t="s">
        <v>26</v>
      </c>
      <c r="M1667" t="s">
        <v>27</v>
      </c>
      <c r="N1667" t="s">
        <v>20</v>
      </c>
      <c r="O1667" t="s">
        <v>28</v>
      </c>
      <c r="P1667" t="s">
        <v>28</v>
      </c>
    </row>
    <row r="1668" spans="1:16" x14ac:dyDescent="0.3">
      <c r="A1668" t="s">
        <v>6631</v>
      </c>
      <c r="B1668" t="s">
        <v>434</v>
      </c>
      <c r="C1668" t="s">
        <v>435</v>
      </c>
      <c r="D1668" t="s">
        <v>1909</v>
      </c>
      <c r="E1668" t="s">
        <v>49</v>
      </c>
      <c r="F1668" t="s">
        <v>50</v>
      </c>
      <c r="G1668" t="s">
        <v>3592</v>
      </c>
      <c r="H1668" t="s">
        <v>6632</v>
      </c>
      <c r="I1668" t="s">
        <v>19</v>
      </c>
      <c r="J1668" t="s">
        <v>4859</v>
      </c>
      <c r="K1668" t="s">
        <v>32</v>
      </c>
      <c r="L1668" t="s">
        <v>26</v>
      </c>
      <c r="M1668" t="s">
        <v>27</v>
      </c>
      <c r="N1668" t="s">
        <v>20</v>
      </c>
      <c r="O1668" t="s">
        <v>28</v>
      </c>
      <c r="P1668" t="s">
        <v>28</v>
      </c>
    </row>
    <row r="1669" spans="1:16" x14ac:dyDescent="0.3">
      <c r="A1669" t="s">
        <v>6633</v>
      </c>
      <c r="B1669" t="s">
        <v>434</v>
      </c>
      <c r="C1669" t="s">
        <v>435</v>
      </c>
      <c r="D1669" t="s">
        <v>2082</v>
      </c>
      <c r="E1669" t="s">
        <v>49</v>
      </c>
      <c r="F1669" t="s">
        <v>50</v>
      </c>
      <c r="G1669" t="s">
        <v>6634</v>
      </c>
      <c r="H1669" t="s">
        <v>1311</v>
      </c>
      <c r="I1669" t="s">
        <v>19</v>
      </c>
      <c r="J1669" t="s">
        <v>6635</v>
      </c>
      <c r="K1669" t="s">
        <v>32</v>
      </c>
      <c r="L1669" t="s">
        <v>26</v>
      </c>
      <c r="M1669" t="s">
        <v>27</v>
      </c>
      <c r="N1669" t="s">
        <v>20</v>
      </c>
      <c r="O1669" t="s">
        <v>28</v>
      </c>
      <c r="P1669" t="s">
        <v>28</v>
      </c>
    </row>
    <row r="1670" spans="1:16" x14ac:dyDescent="0.3">
      <c r="A1670" t="s">
        <v>6636</v>
      </c>
      <c r="B1670" t="s">
        <v>434</v>
      </c>
      <c r="C1670" t="s">
        <v>435</v>
      </c>
      <c r="D1670" t="s">
        <v>2085</v>
      </c>
      <c r="E1670" t="s">
        <v>49</v>
      </c>
      <c r="F1670" t="s">
        <v>50</v>
      </c>
      <c r="G1670" t="s">
        <v>1379</v>
      </c>
      <c r="H1670" t="s">
        <v>2968</v>
      </c>
      <c r="I1670" t="s">
        <v>19</v>
      </c>
      <c r="J1670" t="s">
        <v>6637</v>
      </c>
      <c r="K1670" t="s">
        <v>32</v>
      </c>
      <c r="L1670" t="s">
        <v>26</v>
      </c>
      <c r="M1670" t="s">
        <v>27</v>
      </c>
      <c r="N1670" t="s">
        <v>20</v>
      </c>
      <c r="O1670" t="s">
        <v>28</v>
      </c>
      <c r="P1670" t="s">
        <v>28</v>
      </c>
    </row>
    <row r="1671" spans="1:16" x14ac:dyDescent="0.3">
      <c r="A1671" t="s">
        <v>6638</v>
      </c>
      <c r="B1671" t="s">
        <v>434</v>
      </c>
      <c r="C1671" t="s">
        <v>435</v>
      </c>
      <c r="D1671" t="s">
        <v>2090</v>
      </c>
      <c r="E1671" t="s">
        <v>49</v>
      </c>
      <c r="F1671" t="s">
        <v>51</v>
      </c>
      <c r="G1671" t="s">
        <v>6639</v>
      </c>
      <c r="H1671" t="s">
        <v>6640</v>
      </c>
      <c r="I1671" t="s">
        <v>19</v>
      </c>
      <c r="J1671" t="s">
        <v>1962</v>
      </c>
      <c r="K1671" t="s">
        <v>32</v>
      </c>
      <c r="L1671" t="s">
        <v>26</v>
      </c>
      <c r="M1671" t="s">
        <v>53</v>
      </c>
      <c r="N1671" t="s">
        <v>20</v>
      </c>
      <c r="O1671" t="s">
        <v>28</v>
      </c>
      <c r="P1671" t="s">
        <v>28</v>
      </c>
    </row>
    <row r="1672" spans="1:16" x14ac:dyDescent="0.3">
      <c r="A1672" t="s">
        <v>6641</v>
      </c>
      <c r="B1672" t="s">
        <v>434</v>
      </c>
      <c r="C1672" t="s">
        <v>435</v>
      </c>
      <c r="D1672" t="s">
        <v>2024</v>
      </c>
      <c r="E1672" t="s">
        <v>49</v>
      </c>
      <c r="F1672" t="s">
        <v>50</v>
      </c>
      <c r="G1672" t="s">
        <v>6642</v>
      </c>
      <c r="H1672" t="s">
        <v>1087</v>
      </c>
      <c r="I1672" t="s">
        <v>19</v>
      </c>
      <c r="J1672" t="s">
        <v>6643</v>
      </c>
      <c r="K1672" t="s">
        <v>32</v>
      </c>
      <c r="L1672" t="s">
        <v>26</v>
      </c>
      <c r="M1672" t="s">
        <v>27</v>
      </c>
      <c r="N1672" t="s">
        <v>20</v>
      </c>
      <c r="O1672" t="s">
        <v>28</v>
      </c>
      <c r="P1672" t="s">
        <v>28</v>
      </c>
    </row>
    <row r="1673" spans="1:16" x14ac:dyDescent="0.3">
      <c r="A1673" t="s">
        <v>6644</v>
      </c>
      <c r="B1673" t="s">
        <v>434</v>
      </c>
      <c r="C1673" t="s">
        <v>435</v>
      </c>
      <c r="D1673" t="s">
        <v>1993</v>
      </c>
      <c r="E1673" t="s">
        <v>49</v>
      </c>
      <c r="F1673" t="s">
        <v>50</v>
      </c>
      <c r="G1673" t="s">
        <v>616</v>
      </c>
      <c r="H1673" t="s">
        <v>6645</v>
      </c>
      <c r="I1673" t="s">
        <v>19</v>
      </c>
      <c r="J1673" t="s">
        <v>6646</v>
      </c>
      <c r="K1673" t="s">
        <v>32</v>
      </c>
      <c r="L1673" t="s">
        <v>26</v>
      </c>
      <c r="M1673" t="s">
        <v>27</v>
      </c>
      <c r="N1673" t="s">
        <v>20</v>
      </c>
      <c r="O1673" t="s">
        <v>28</v>
      </c>
      <c r="P1673" t="s">
        <v>28</v>
      </c>
    </row>
    <row r="1674" spans="1:16" x14ac:dyDescent="0.3">
      <c r="A1674" t="s">
        <v>6647</v>
      </c>
      <c r="B1674" t="s">
        <v>434</v>
      </c>
      <c r="C1674" t="s">
        <v>435</v>
      </c>
      <c r="D1674" t="s">
        <v>1996</v>
      </c>
      <c r="E1674" t="s">
        <v>49</v>
      </c>
      <c r="F1674" t="s">
        <v>50</v>
      </c>
      <c r="G1674" t="s">
        <v>6648</v>
      </c>
      <c r="H1674" t="s">
        <v>6649</v>
      </c>
      <c r="I1674" t="s">
        <v>19</v>
      </c>
      <c r="J1674" t="s">
        <v>6650</v>
      </c>
      <c r="K1674" t="s">
        <v>32</v>
      </c>
      <c r="L1674" t="s">
        <v>26</v>
      </c>
      <c r="M1674" t="s">
        <v>27</v>
      </c>
      <c r="N1674" t="s">
        <v>20</v>
      </c>
      <c r="O1674" t="s">
        <v>28</v>
      </c>
      <c r="P1674" t="s">
        <v>28</v>
      </c>
    </row>
    <row r="1675" spans="1:16" x14ac:dyDescent="0.3">
      <c r="A1675" t="s">
        <v>6651</v>
      </c>
      <c r="B1675" t="s">
        <v>434</v>
      </c>
      <c r="C1675" t="s">
        <v>435</v>
      </c>
      <c r="D1675" t="s">
        <v>2000</v>
      </c>
      <c r="E1675" t="s">
        <v>49</v>
      </c>
      <c r="F1675" t="s">
        <v>51</v>
      </c>
      <c r="G1675" t="s">
        <v>6652</v>
      </c>
      <c r="H1675" t="s">
        <v>6653</v>
      </c>
      <c r="I1675" t="s">
        <v>19</v>
      </c>
      <c r="J1675" t="s">
        <v>6654</v>
      </c>
      <c r="K1675" t="s">
        <v>32</v>
      </c>
      <c r="L1675" t="s">
        <v>26</v>
      </c>
      <c r="M1675" t="s">
        <v>53</v>
      </c>
      <c r="N1675" t="s">
        <v>20</v>
      </c>
      <c r="O1675" t="s">
        <v>28</v>
      </c>
      <c r="P1675" t="s">
        <v>28</v>
      </c>
    </row>
    <row r="1676" spans="1:16" x14ac:dyDescent="0.3">
      <c r="A1676" t="s">
        <v>6655</v>
      </c>
      <c r="B1676" t="s">
        <v>434</v>
      </c>
      <c r="C1676" t="s">
        <v>435</v>
      </c>
      <c r="D1676" t="s">
        <v>2003</v>
      </c>
      <c r="E1676" t="s">
        <v>49</v>
      </c>
      <c r="F1676" t="s">
        <v>50</v>
      </c>
      <c r="G1676" t="s">
        <v>6062</v>
      </c>
      <c r="H1676" t="s">
        <v>1309</v>
      </c>
      <c r="I1676" t="s">
        <v>19</v>
      </c>
      <c r="J1676" t="s">
        <v>6063</v>
      </c>
      <c r="K1676" t="s">
        <v>32</v>
      </c>
      <c r="L1676" t="s">
        <v>26</v>
      </c>
      <c r="M1676" t="s">
        <v>27</v>
      </c>
      <c r="N1676" t="s">
        <v>20</v>
      </c>
      <c r="O1676" t="s">
        <v>28</v>
      </c>
      <c r="P1676" t="s">
        <v>28</v>
      </c>
    </row>
    <row r="1677" spans="1:16" x14ac:dyDescent="0.3">
      <c r="A1677" t="s">
        <v>6656</v>
      </c>
      <c r="B1677" t="s">
        <v>434</v>
      </c>
      <c r="C1677" t="s">
        <v>435</v>
      </c>
      <c r="D1677" t="s">
        <v>2006</v>
      </c>
      <c r="E1677" t="s">
        <v>49</v>
      </c>
      <c r="F1677" t="s">
        <v>50</v>
      </c>
      <c r="G1677" t="s">
        <v>4458</v>
      </c>
      <c r="H1677" t="s">
        <v>6657</v>
      </c>
      <c r="I1677" t="s">
        <v>19</v>
      </c>
      <c r="J1677" t="s">
        <v>6658</v>
      </c>
      <c r="K1677" t="s">
        <v>32</v>
      </c>
      <c r="L1677" t="s">
        <v>26</v>
      </c>
      <c r="M1677" t="s">
        <v>27</v>
      </c>
      <c r="N1677" t="s">
        <v>20</v>
      </c>
      <c r="O1677" t="s">
        <v>28</v>
      </c>
      <c r="P1677" t="s">
        <v>28</v>
      </c>
    </row>
    <row r="1678" spans="1:16" x14ac:dyDescent="0.3">
      <c r="A1678" t="s">
        <v>6659</v>
      </c>
      <c r="B1678" t="s">
        <v>443</v>
      </c>
      <c r="C1678" t="s">
        <v>444</v>
      </c>
      <c r="D1678" t="s">
        <v>1864</v>
      </c>
      <c r="E1678" t="s">
        <v>23</v>
      </c>
      <c r="F1678" t="s">
        <v>24</v>
      </c>
      <c r="G1678" t="s">
        <v>6660</v>
      </c>
      <c r="H1678" t="s">
        <v>6661</v>
      </c>
      <c r="I1678" t="s">
        <v>19</v>
      </c>
      <c r="J1678" t="s">
        <v>20</v>
      </c>
      <c r="K1678" t="s">
        <v>25</v>
      </c>
      <c r="L1678" t="s">
        <v>26</v>
      </c>
      <c r="M1678" t="s">
        <v>27</v>
      </c>
      <c r="N1678" t="s">
        <v>20</v>
      </c>
      <c r="O1678" t="s">
        <v>31</v>
      </c>
      <c r="P1678" t="s">
        <v>31</v>
      </c>
    </row>
    <row r="1679" spans="1:16" x14ac:dyDescent="0.3">
      <c r="A1679" t="s">
        <v>6662</v>
      </c>
      <c r="B1679" t="s">
        <v>443</v>
      </c>
      <c r="C1679" t="s">
        <v>444</v>
      </c>
      <c r="D1679" t="s">
        <v>6662</v>
      </c>
      <c r="E1679" t="s">
        <v>18</v>
      </c>
      <c r="F1679" t="s">
        <v>18</v>
      </c>
      <c r="G1679" t="s">
        <v>6663</v>
      </c>
      <c r="I1679" t="s">
        <v>19</v>
      </c>
      <c r="J1679" t="s">
        <v>20</v>
      </c>
      <c r="K1679" t="s">
        <v>21</v>
      </c>
      <c r="L1679" t="s">
        <v>22</v>
      </c>
      <c r="M1679" t="s">
        <v>20</v>
      </c>
      <c r="N1679" t="s">
        <v>20</v>
      </c>
      <c r="O1679" t="s">
        <v>6664</v>
      </c>
    </row>
    <row r="1680" spans="1:16" x14ac:dyDescent="0.3">
      <c r="A1680" t="s">
        <v>6665</v>
      </c>
      <c r="B1680" t="s">
        <v>443</v>
      </c>
      <c r="C1680" t="s">
        <v>444</v>
      </c>
      <c r="D1680" t="s">
        <v>1880</v>
      </c>
      <c r="E1680" t="s">
        <v>23</v>
      </c>
      <c r="F1680" t="s">
        <v>24</v>
      </c>
      <c r="G1680" t="s">
        <v>6666</v>
      </c>
      <c r="H1680" t="s">
        <v>18</v>
      </c>
      <c r="I1680" t="s">
        <v>19</v>
      </c>
      <c r="J1680" t="s">
        <v>20</v>
      </c>
      <c r="K1680" t="s">
        <v>25</v>
      </c>
      <c r="L1680" t="s">
        <v>26</v>
      </c>
      <c r="M1680" t="s">
        <v>20</v>
      </c>
      <c r="N1680" t="s">
        <v>20</v>
      </c>
      <c r="O1680" t="s">
        <v>31</v>
      </c>
      <c r="P1680" t="s">
        <v>21</v>
      </c>
    </row>
    <row r="1681" spans="1:16" x14ac:dyDescent="0.3">
      <c r="A1681" t="s">
        <v>6667</v>
      </c>
      <c r="B1681" t="s">
        <v>443</v>
      </c>
      <c r="C1681" t="s">
        <v>444</v>
      </c>
      <c r="D1681" t="s">
        <v>1900</v>
      </c>
      <c r="E1681" t="s">
        <v>23</v>
      </c>
      <c r="F1681" t="s">
        <v>24</v>
      </c>
      <c r="G1681" t="s">
        <v>4446</v>
      </c>
      <c r="H1681" t="s">
        <v>487</v>
      </c>
      <c r="I1681" t="s">
        <v>19</v>
      </c>
      <c r="J1681" t="s">
        <v>20</v>
      </c>
      <c r="K1681" t="s">
        <v>25</v>
      </c>
      <c r="L1681" t="s">
        <v>26</v>
      </c>
      <c r="M1681" t="s">
        <v>27</v>
      </c>
      <c r="N1681" t="s">
        <v>20</v>
      </c>
      <c r="O1681" t="s">
        <v>31</v>
      </c>
      <c r="P1681" t="s">
        <v>31</v>
      </c>
    </row>
    <row r="1682" spans="1:16" x14ac:dyDescent="0.3">
      <c r="A1682" t="s">
        <v>6668</v>
      </c>
      <c r="B1682" t="s">
        <v>443</v>
      </c>
      <c r="C1682" t="s">
        <v>444</v>
      </c>
      <c r="D1682" t="s">
        <v>1960</v>
      </c>
      <c r="E1682" t="s">
        <v>23</v>
      </c>
      <c r="F1682" t="s">
        <v>24</v>
      </c>
      <c r="G1682" t="s">
        <v>6669</v>
      </c>
      <c r="H1682" t="s">
        <v>171</v>
      </c>
      <c r="I1682" t="s">
        <v>19</v>
      </c>
      <c r="J1682" t="s">
        <v>20</v>
      </c>
      <c r="K1682" t="s">
        <v>25</v>
      </c>
      <c r="L1682" t="s">
        <v>26</v>
      </c>
      <c r="M1682" t="s">
        <v>27</v>
      </c>
      <c r="N1682" t="s">
        <v>20</v>
      </c>
      <c r="O1682" t="s">
        <v>31</v>
      </c>
      <c r="P1682" t="s">
        <v>31</v>
      </c>
    </row>
    <row r="1683" spans="1:16" x14ac:dyDescent="0.3">
      <c r="A1683" t="s">
        <v>6670</v>
      </c>
      <c r="B1683" t="s">
        <v>443</v>
      </c>
      <c r="C1683" t="s">
        <v>444</v>
      </c>
      <c r="D1683" t="s">
        <v>1909</v>
      </c>
      <c r="E1683" t="s">
        <v>23</v>
      </c>
      <c r="F1683" t="s">
        <v>24</v>
      </c>
      <c r="G1683" t="s">
        <v>2415</v>
      </c>
      <c r="H1683" t="s">
        <v>6671</v>
      </c>
      <c r="I1683" t="s">
        <v>19</v>
      </c>
      <c r="J1683" t="s">
        <v>20</v>
      </c>
      <c r="K1683" t="s">
        <v>25</v>
      </c>
      <c r="L1683" t="s">
        <v>26</v>
      </c>
      <c r="M1683" t="s">
        <v>27</v>
      </c>
      <c r="N1683" t="s">
        <v>20</v>
      </c>
      <c r="O1683" t="s">
        <v>31</v>
      </c>
      <c r="P1683" t="s">
        <v>31</v>
      </c>
    </row>
    <row r="1684" spans="1:16" x14ac:dyDescent="0.3">
      <c r="A1684" t="s">
        <v>6672</v>
      </c>
      <c r="B1684" t="s">
        <v>443</v>
      </c>
      <c r="C1684" t="s">
        <v>444</v>
      </c>
      <c r="D1684" t="s">
        <v>2085</v>
      </c>
      <c r="E1684" t="s">
        <v>23</v>
      </c>
      <c r="F1684" t="s">
        <v>24</v>
      </c>
      <c r="G1684" t="s">
        <v>1295</v>
      </c>
      <c r="H1684" t="s">
        <v>6673</v>
      </c>
      <c r="I1684" t="s">
        <v>19</v>
      </c>
      <c r="J1684" t="s">
        <v>20</v>
      </c>
      <c r="K1684" t="s">
        <v>25</v>
      </c>
      <c r="L1684" t="s">
        <v>26</v>
      </c>
      <c r="M1684" t="s">
        <v>27</v>
      </c>
      <c r="N1684" t="s">
        <v>20</v>
      </c>
      <c r="O1684" t="s">
        <v>31</v>
      </c>
      <c r="P1684" t="s">
        <v>31</v>
      </c>
    </row>
    <row r="1685" spans="1:16" x14ac:dyDescent="0.3">
      <c r="A1685" t="s">
        <v>6674</v>
      </c>
      <c r="B1685" t="s">
        <v>443</v>
      </c>
      <c r="C1685" t="s">
        <v>444</v>
      </c>
      <c r="D1685" t="s">
        <v>2090</v>
      </c>
      <c r="E1685" t="s">
        <v>23</v>
      </c>
      <c r="F1685" t="s">
        <v>24</v>
      </c>
      <c r="G1685" t="s">
        <v>6675</v>
      </c>
      <c r="H1685" t="s">
        <v>1204</v>
      </c>
      <c r="I1685" t="s">
        <v>19</v>
      </c>
      <c r="J1685" t="s">
        <v>20</v>
      </c>
      <c r="K1685" t="s">
        <v>25</v>
      </c>
      <c r="L1685" t="s">
        <v>26</v>
      </c>
      <c r="M1685" t="s">
        <v>27</v>
      </c>
      <c r="N1685" t="s">
        <v>20</v>
      </c>
      <c r="O1685" t="s">
        <v>31</v>
      </c>
      <c r="P1685" t="s">
        <v>31</v>
      </c>
    </row>
    <row r="1686" spans="1:16" x14ac:dyDescent="0.3">
      <c r="A1686" t="s">
        <v>6676</v>
      </c>
      <c r="B1686" t="s">
        <v>443</v>
      </c>
      <c r="C1686" t="s">
        <v>444</v>
      </c>
      <c r="D1686" t="s">
        <v>2024</v>
      </c>
      <c r="E1686" t="s">
        <v>23</v>
      </c>
      <c r="F1686" t="s">
        <v>24</v>
      </c>
      <c r="G1686" t="s">
        <v>6677</v>
      </c>
      <c r="H1686" t="s">
        <v>6678</v>
      </c>
      <c r="I1686" t="s">
        <v>19</v>
      </c>
      <c r="J1686" t="s">
        <v>20</v>
      </c>
      <c r="K1686" t="s">
        <v>25</v>
      </c>
      <c r="L1686" t="s">
        <v>26</v>
      </c>
      <c r="M1686" t="s">
        <v>27</v>
      </c>
      <c r="N1686" t="s">
        <v>20</v>
      </c>
      <c r="O1686" t="s">
        <v>31</v>
      </c>
      <c r="P1686" t="s">
        <v>31</v>
      </c>
    </row>
    <row r="1687" spans="1:16" x14ac:dyDescent="0.3">
      <c r="A1687" t="s">
        <v>6679</v>
      </c>
      <c r="B1687" t="s">
        <v>443</v>
      </c>
      <c r="C1687" t="s">
        <v>444</v>
      </c>
      <c r="D1687" t="s">
        <v>1993</v>
      </c>
      <c r="E1687" t="s">
        <v>23</v>
      </c>
      <c r="F1687" t="s">
        <v>24</v>
      </c>
      <c r="G1687" t="s">
        <v>6680</v>
      </c>
      <c r="H1687" t="s">
        <v>1056</v>
      </c>
      <c r="I1687" t="s">
        <v>19</v>
      </c>
      <c r="J1687" t="s">
        <v>20</v>
      </c>
      <c r="K1687" t="s">
        <v>25</v>
      </c>
      <c r="L1687" t="s">
        <v>26</v>
      </c>
      <c r="M1687" t="s">
        <v>27</v>
      </c>
      <c r="N1687" t="s">
        <v>20</v>
      </c>
      <c r="O1687" t="s">
        <v>31</v>
      </c>
      <c r="P1687" t="s">
        <v>31</v>
      </c>
    </row>
    <row r="1688" spans="1:16" x14ac:dyDescent="0.3">
      <c r="A1688" t="s">
        <v>6681</v>
      </c>
      <c r="B1688" t="s">
        <v>443</v>
      </c>
      <c r="C1688" t="s">
        <v>444</v>
      </c>
      <c r="D1688" t="s">
        <v>1996</v>
      </c>
      <c r="E1688" t="s">
        <v>23</v>
      </c>
      <c r="F1688" t="s">
        <v>24</v>
      </c>
      <c r="G1688" t="s">
        <v>1568</v>
      </c>
      <c r="H1688" t="s">
        <v>384</v>
      </c>
      <c r="I1688" t="s">
        <v>19</v>
      </c>
      <c r="J1688" t="s">
        <v>20</v>
      </c>
      <c r="K1688" t="s">
        <v>25</v>
      </c>
      <c r="L1688" t="s">
        <v>26</v>
      </c>
      <c r="M1688" t="s">
        <v>27</v>
      </c>
      <c r="N1688" t="s">
        <v>20</v>
      </c>
      <c r="O1688" t="s">
        <v>31</v>
      </c>
      <c r="P1688" t="s">
        <v>31</v>
      </c>
    </row>
    <row r="1689" spans="1:16" x14ac:dyDescent="0.3">
      <c r="A1689" t="s">
        <v>6682</v>
      </c>
      <c r="B1689" t="s">
        <v>443</v>
      </c>
      <c r="C1689" t="s">
        <v>444</v>
      </c>
      <c r="D1689" t="s">
        <v>2000</v>
      </c>
      <c r="E1689" t="s">
        <v>23</v>
      </c>
      <c r="F1689" t="s">
        <v>24</v>
      </c>
      <c r="G1689" t="s">
        <v>6683</v>
      </c>
      <c r="H1689" t="s">
        <v>1757</v>
      </c>
      <c r="I1689" t="s">
        <v>19</v>
      </c>
      <c r="J1689" t="s">
        <v>20</v>
      </c>
      <c r="K1689" t="s">
        <v>25</v>
      </c>
      <c r="L1689" t="s">
        <v>26</v>
      </c>
      <c r="M1689" t="s">
        <v>27</v>
      </c>
      <c r="N1689" t="s">
        <v>20</v>
      </c>
      <c r="O1689" t="s">
        <v>31</v>
      </c>
      <c r="P1689" t="s">
        <v>31</v>
      </c>
    </row>
    <row r="1690" spans="1:16" x14ac:dyDescent="0.3">
      <c r="A1690" t="s">
        <v>6684</v>
      </c>
      <c r="B1690" t="s">
        <v>443</v>
      </c>
      <c r="C1690" t="s">
        <v>444</v>
      </c>
      <c r="D1690" t="s">
        <v>2006</v>
      </c>
      <c r="E1690" t="s">
        <v>23</v>
      </c>
      <c r="F1690" t="s">
        <v>24</v>
      </c>
      <c r="G1690" t="s">
        <v>3609</v>
      </c>
      <c r="H1690" t="s">
        <v>6685</v>
      </c>
      <c r="I1690" t="s">
        <v>19</v>
      </c>
      <c r="J1690" t="s">
        <v>20</v>
      </c>
      <c r="K1690" t="s">
        <v>25</v>
      </c>
      <c r="L1690" t="s">
        <v>26</v>
      </c>
      <c r="M1690" t="s">
        <v>27</v>
      </c>
      <c r="N1690" t="s">
        <v>20</v>
      </c>
      <c r="O1690" t="s">
        <v>31</v>
      </c>
      <c r="P1690" t="s">
        <v>31</v>
      </c>
    </row>
    <row r="1691" spans="1:16" x14ac:dyDescent="0.3">
      <c r="A1691" t="s">
        <v>6686</v>
      </c>
      <c r="B1691" t="s">
        <v>445</v>
      </c>
      <c r="C1691" t="s">
        <v>446</v>
      </c>
      <c r="D1691" t="s">
        <v>1856</v>
      </c>
      <c r="E1691" t="s">
        <v>23</v>
      </c>
      <c r="F1691" t="s">
        <v>115</v>
      </c>
      <c r="G1691" t="s">
        <v>1291</v>
      </c>
      <c r="H1691" t="s">
        <v>483</v>
      </c>
      <c r="I1691" t="s">
        <v>19</v>
      </c>
      <c r="J1691" t="s">
        <v>20</v>
      </c>
      <c r="K1691" t="s">
        <v>25</v>
      </c>
      <c r="L1691" t="s">
        <v>26</v>
      </c>
      <c r="M1691" t="s">
        <v>53</v>
      </c>
      <c r="N1691" t="s">
        <v>20</v>
      </c>
      <c r="O1691" t="s">
        <v>81</v>
      </c>
      <c r="P1691" t="s">
        <v>81</v>
      </c>
    </row>
    <row r="1692" spans="1:16" x14ac:dyDescent="0.3">
      <c r="A1692" t="s">
        <v>6687</v>
      </c>
      <c r="B1692" t="s">
        <v>445</v>
      </c>
      <c r="C1692" t="s">
        <v>446</v>
      </c>
      <c r="D1692" t="s">
        <v>2013</v>
      </c>
      <c r="E1692" t="s">
        <v>23</v>
      </c>
      <c r="F1692" t="s">
        <v>115</v>
      </c>
      <c r="G1692" t="s">
        <v>6688</v>
      </c>
      <c r="H1692" t="s">
        <v>18</v>
      </c>
      <c r="I1692" t="s">
        <v>19</v>
      </c>
      <c r="J1692" t="s">
        <v>20</v>
      </c>
      <c r="K1692" t="s">
        <v>25</v>
      </c>
      <c r="L1692" t="s">
        <v>26</v>
      </c>
      <c r="M1692" t="s">
        <v>20</v>
      </c>
      <c r="N1692" t="s">
        <v>20</v>
      </c>
      <c r="O1692" t="s">
        <v>81</v>
      </c>
      <c r="P1692" t="s">
        <v>21</v>
      </c>
    </row>
    <row r="1693" spans="1:16" x14ac:dyDescent="0.3">
      <c r="A1693" t="s">
        <v>6689</v>
      </c>
      <c r="B1693" t="s">
        <v>445</v>
      </c>
      <c r="C1693" t="s">
        <v>446</v>
      </c>
      <c r="D1693" t="s">
        <v>1864</v>
      </c>
      <c r="E1693" t="s">
        <v>23</v>
      </c>
      <c r="F1693" t="s">
        <v>115</v>
      </c>
      <c r="G1693" t="s">
        <v>6690</v>
      </c>
      <c r="H1693" t="s">
        <v>6691</v>
      </c>
      <c r="I1693" t="s">
        <v>19</v>
      </c>
      <c r="J1693" t="s">
        <v>20</v>
      </c>
      <c r="K1693" t="s">
        <v>25</v>
      </c>
      <c r="L1693" t="s">
        <v>26</v>
      </c>
      <c r="M1693" t="s">
        <v>53</v>
      </c>
      <c r="N1693" t="s">
        <v>20</v>
      </c>
      <c r="O1693" t="s">
        <v>21</v>
      </c>
      <c r="P1693" t="s">
        <v>21</v>
      </c>
    </row>
    <row r="1694" spans="1:16" x14ac:dyDescent="0.3">
      <c r="A1694" t="s">
        <v>6692</v>
      </c>
      <c r="B1694" t="s">
        <v>445</v>
      </c>
      <c r="C1694" t="s">
        <v>446</v>
      </c>
      <c r="D1694" t="s">
        <v>1927</v>
      </c>
      <c r="E1694" t="s">
        <v>23</v>
      </c>
      <c r="F1694" t="s">
        <v>115</v>
      </c>
      <c r="G1694" t="s">
        <v>6693</v>
      </c>
      <c r="H1694" t="s">
        <v>6694</v>
      </c>
      <c r="I1694" t="s">
        <v>19</v>
      </c>
      <c r="J1694" t="s">
        <v>20</v>
      </c>
      <c r="K1694" t="s">
        <v>25</v>
      </c>
      <c r="L1694" t="s">
        <v>26</v>
      </c>
      <c r="M1694" t="s">
        <v>53</v>
      </c>
      <c r="N1694" t="s">
        <v>20</v>
      </c>
      <c r="O1694" t="s">
        <v>81</v>
      </c>
      <c r="P1694" t="s">
        <v>81</v>
      </c>
    </row>
    <row r="1695" spans="1:16" x14ac:dyDescent="0.3">
      <c r="A1695" t="s">
        <v>6695</v>
      </c>
      <c r="B1695" t="s">
        <v>445</v>
      </c>
      <c r="C1695" t="s">
        <v>446</v>
      </c>
      <c r="D1695" t="s">
        <v>1936</v>
      </c>
      <c r="E1695" t="s">
        <v>23</v>
      </c>
      <c r="F1695" t="s">
        <v>115</v>
      </c>
      <c r="G1695" t="s">
        <v>6696</v>
      </c>
      <c r="H1695" t="s">
        <v>1215</v>
      </c>
      <c r="I1695" t="s">
        <v>19</v>
      </c>
      <c r="J1695" t="s">
        <v>20</v>
      </c>
      <c r="K1695" t="s">
        <v>25</v>
      </c>
      <c r="L1695" t="s">
        <v>26</v>
      </c>
      <c r="M1695" t="s">
        <v>53</v>
      </c>
      <c r="N1695" t="s">
        <v>20</v>
      </c>
      <c r="O1695" t="s">
        <v>81</v>
      </c>
      <c r="P1695" t="s">
        <v>81</v>
      </c>
    </row>
    <row r="1696" spans="1:16" x14ac:dyDescent="0.3">
      <c r="A1696" t="s">
        <v>6697</v>
      </c>
      <c r="B1696" t="s">
        <v>445</v>
      </c>
      <c r="C1696" t="s">
        <v>446</v>
      </c>
      <c r="D1696" t="s">
        <v>1943</v>
      </c>
      <c r="E1696" t="s">
        <v>23</v>
      </c>
      <c r="F1696" t="s">
        <v>115</v>
      </c>
      <c r="G1696" t="s">
        <v>2056</v>
      </c>
      <c r="H1696" t="s">
        <v>6698</v>
      </c>
      <c r="I1696" t="s">
        <v>19</v>
      </c>
      <c r="J1696" t="s">
        <v>20</v>
      </c>
      <c r="K1696" t="s">
        <v>25</v>
      </c>
      <c r="L1696" t="s">
        <v>26</v>
      </c>
      <c r="M1696" t="s">
        <v>53</v>
      </c>
      <c r="N1696" t="s">
        <v>20</v>
      </c>
      <c r="O1696" t="s">
        <v>81</v>
      </c>
      <c r="P1696" t="s">
        <v>81</v>
      </c>
    </row>
    <row r="1697" spans="1:16" x14ac:dyDescent="0.3">
      <c r="A1697" t="s">
        <v>6699</v>
      </c>
      <c r="B1697" t="s">
        <v>445</v>
      </c>
      <c r="C1697" t="s">
        <v>446</v>
      </c>
      <c r="D1697" t="s">
        <v>1890</v>
      </c>
      <c r="E1697" t="s">
        <v>23</v>
      </c>
      <c r="F1697" t="s">
        <v>115</v>
      </c>
      <c r="G1697" t="s">
        <v>1469</v>
      </c>
      <c r="H1697" t="s">
        <v>6700</v>
      </c>
      <c r="I1697" t="s">
        <v>19</v>
      </c>
      <c r="J1697" t="s">
        <v>20</v>
      </c>
      <c r="K1697" t="s">
        <v>25</v>
      </c>
      <c r="L1697" t="s">
        <v>26</v>
      </c>
      <c r="M1697" t="s">
        <v>53</v>
      </c>
      <c r="N1697" t="s">
        <v>20</v>
      </c>
      <c r="O1697" t="s">
        <v>81</v>
      </c>
      <c r="P1697" t="s">
        <v>81</v>
      </c>
    </row>
    <row r="1698" spans="1:16" x14ac:dyDescent="0.3">
      <c r="A1698" t="s">
        <v>6701</v>
      </c>
      <c r="B1698" t="s">
        <v>445</v>
      </c>
      <c r="C1698" t="s">
        <v>446</v>
      </c>
      <c r="D1698" t="s">
        <v>1952</v>
      </c>
      <c r="E1698" t="s">
        <v>23</v>
      </c>
      <c r="F1698" t="s">
        <v>115</v>
      </c>
      <c r="G1698" t="s">
        <v>6702</v>
      </c>
      <c r="H1698" t="s">
        <v>6703</v>
      </c>
      <c r="I1698" t="s">
        <v>19</v>
      </c>
      <c r="J1698" t="s">
        <v>20</v>
      </c>
      <c r="K1698" t="s">
        <v>25</v>
      </c>
      <c r="L1698" t="s">
        <v>26</v>
      </c>
      <c r="M1698" t="s">
        <v>53</v>
      </c>
      <c r="N1698" t="s">
        <v>20</v>
      </c>
      <c r="O1698" t="s">
        <v>81</v>
      </c>
      <c r="P1698" t="s">
        <v>81</v>
      </c>
    </row>
    <row r="1699" spans="1:16" x14ac:dyDescent="0.3">
      <c r="A1699" t="s">
        <v>6704</v>
      </c>
      <c r="B1699" t="s">
        <v>445</v>
      </c>
      <c r="C1699" t="s">
        <v>446</v>
      </c>
      <c r="D1699" t="s">
        <v>2082</v>
      </c>
      <c r="E1699" t="s">
        <v>23</v>
      </c>
      <c r="F1699" t="s">
        <v>115</v>
      </c>
      <c r="G1699" t="s">
        <v>903</v>
      </c>
      <c r="H1699" t="s">
        <v>6705</v>
      </c>
      <c r="I1699" t="s">
        <v>19</v>
      </c>
      <c r="J1699" t="s">
        <v>20</v>
      </c>
      <c r="K1699" t="s">
        <v>25</v>
      </c>
      <c r="L1699" t="s">
        <v>26</v>
      </c>
      <c r="M1699" t="s">
        <v>53</v>
      </c>
      <c r="N1699" t="s">
        <v>20</v>
      </c>
      <c r="O1699" t="s">
        <v>81</v>
      </c>
      <c r="P1699" t="s">
        <v>81</v>
      </c>
    </row>
    <row r="1700" spans="1:16" x14ac:dyDescent="0.3">
      <c r="A1700" t="s">
        <v>6706</v>
      </c>
      <c r="B1700" t="s">
        <v>445</v>
      </c>
      <c r="C1700" t="s">
        <v>446</v>
      </c>
      <c r="D1700" t="s">
        <v>2085</v>
      </c>
      <c r="E1700" t="s">
        <v>23</v>
      </c>
      <c r="F1700" t="s">
        <v>115</v>
      </c>
      <c r="G1700" t="s">
        <v>6707</v>
      </c>
      <c r="H1700" t="s">
        <v>3002</v>
      </c>
      <c r="I1700" t="s">
        <v>19</v>
      </c>
      <c r="J1700" t="s">
        <v>20</v>
      </c>
      <c r="K1700" t="s">
        <v>25</v>
      </c>
      <c r="L1700" t="s">
        <v>26</v>
      </c>
      <c r="M1700" t="s">
        <v>53</v>
      </c>
      <c r="N1700" t="s">
        <v>20</v>
      </c>
      <c r="O1700" t="s">
        <v>81</v>
      </c>
      <c r="P1700" t="s">
        <v>81</v>
      </c>
    </row>
    <row r="1701" spans="1:16" x14ac:dyDescent="0.3">
      <c r="A1701" t="s">
        <v>6708</v>
      </c>
      <c r="B1701" t="s">
        <v>445</v>
      </c>
      <c r="C1701" t="s">
        <v>446</v>
      </c>
      <c r="D1701" t="s">
        <v>2090</v>
      </c>
      <c r="E1701" t="s">
        <v>23</v>
      </c>
      <c r="F1701" t="s">
        <v>115</v>
      </c>
      <c r="G1701" t="s">
        <v>6709</v>
      </c>
      <c r="H1701" t="s">
        <v>6710</v>
      </c>
      <c r="I1701" t="s">
        <v>19</v>
      </c>
      <c r="J1701" t="s">
        <v>1604</v>
      </c>
      <c r="K1701" t="s">
        <v>32</v>
      </c>
      <c r="L1701" t="s">
        <v>26</v>
      </c>
      <c r="M1701" t="s">
        <v>53</v>
      </c>
      <c r="N1701" t="s">
        <v>20</v>
      </c>
      <c r="O1701" t="s">
        <v>81</v>
      </c>
      <c r="P1701" t="s">
        <v>81</v>
      </c>
    </row>
    <row r="1702" spans="1:16" x14ac:dyDescent="0.3">
      <c r="A1702" t="s">
        <v>6711</v>
      </c>
      <c r="B1702" t="s">
        <v>445</v>
      </c>
      <c r="C1702" t="s">
        <v>446</v>
      </c>
      <c r="D1702" t="s">
        <v>2024</v>
      </c>
      <c r="E1702" t="s">
        <v>23</v>
      </c>
      <c r="F1702" t="s">
        <v>115</v>
      </c>
      <c r="G1702" t="s">
        <v>1799</v>
      </c>
      <c r="H1702" t="s">
        <v>6712</v>
      </c>
      <c r="I1702" t="s">
        <v>19</v>
      </c>
      <c r="J1702" t="s">
        <v>20</v>
      </c>
      <c r="K1702" t="s">
        <v>25</v>
      </c>
      <c r="L1702" t="s">
        <v>26</v>
      </c>
      <c r="M1702" t="s">
        <v>53</v>
      </c>
      <c r="N1702" t="s">
        <v>20</v>
      </c>
      <c r="O1702" t="s">
        <v>81</v>
      </c>
      <c r="P1702" t="s">
        <v>81</v>
      </c>
    </row>
    <row r="1703" spans="1:16" x14ac:dyDescent="0.3">
      <c r="A1703" t="s">
        <v>6713</v>
      </c>
      <c r="B1703" t="s">
        <v>445</v>
      </c>
      <c r="C1703" t="s">
        <v>446</v>
      </c>
      <c r="D1703" t="s">
        <v>2099</v>
      </c>
      <c r="E1703" t="s">
        <v>23</v>
      </c>
      <c r="F1703" t="s">
        <v>115</v>
      </c>
      <c r="G1703" t="s">
        <v>6714</v>
      </c>
      <c r="H1703" t="s">
        <v>1592</v>
      </c>
      <c r="I1703" t="s">
        <v>19</v>
      </c>
      <c r="J1703" t="s">
        <v>20</v>
      </c>
      <c r="K1703" t="s">
        <v>25</v>
      </c>
      <c r="L1703" t="s">
        <v>26</v>
      </c>
      <c r="M1703" t="s">
        <v>53</v>
      </c>
      <c r="N1703" t="s">
        <v>20</v>
      </c>
      <c r="O1703" t="s">
        <v>81</v>
      </c>
      <c r="P1703" t="s">
        <v>81</v>
      </c>
    </row>
    <row r="1704" spans="1:16" x14ac:dyDescent="0.3">
      <c r="A1704" t="s">
        <v>6715</v>
      </c>
      <c r="B1704" t="s">
        <v>445</v>
      </c>
      <c r="C1704" t="s">
        <v>446</v>
      </c>
      <c r="D1704" t="s">
        <v>1993</v>
      </c>
      <c r="E1704" t="s">
        <v>23</v>
      </c>
      <c r="F1704" t="s">
        <v>115</v>
      </c>
      <c r="G1704" t="s">
        <v>218</v>
      </c>
      <c r="H1704" t="s">
        <v>1460</v>
      </c>
      <c r="I1704" t="s">
        <v>19</v>
      </c>
      <c r="J1704" t="s">
        <v>20</v>
      </c>
      <c r="K1704" t="s">
        <v>25</v>
      </c>
      <c r="L1704" t="s">
        <v>26</v>
      </c>
      <c r="M1704" t="s">
        <v>53</v>
      </c>
      <c r="N1704" t="s">
        <v>20</v>
      </c>
      <c r="O1704" t="s">
        <v>81</v>
      </c>
      <c r="P1704" t="s">
        <v>81</v>
      </c>
    </row>
    <row r="1705" spans="1:16" x14ac:dyDescent="0.3">
      <c r="A1705" t="s">
        <v>6716</v>
      </c>
      <c r="B1705" t="s">
        <v>445</v>
      </c>
      <c r="C1705" t="s">
        <v>446</v>
      </c>
      <c r="D1705" t="s">
        <v>1996</v>
      </c>
      <c r="E1705" t="s">
        <v>23</v>
      </c>
      <c r="F1705" t="s">
        <v>115</v>
      </c>
      <c r="G1705" t="s">
        <v>745</v>
      </c>
      <c r="H1705" t="s">
        <v>6717</v>
      </c>
      <c r="I1705" t="s">
        <v>19</v>
      </c>
      <c r="J1705" t="s">
        <v>20</v>
      </c>
      <c r="K1705" t="s">
        <v>25</v>
      </c>
      <c r="L1705" t="s">
        <v>26</v>
      </c>
      <c r="M1705" t="s">
        <v>53</v>
      </c>
      <c r="N1705" t="s">
        <v>20</v>
      </c>
      <c r="O1705" t="s">
        <v>81</v>
      </c>
      <c r="P1705" t="s">
        <v>81</v>
      </c>
    </row>
    <row r="1706" spans="1:16" x14ac:dyDescent="0.3">
      <c r="A1706" t="s">
        <v>6718</v>
      </c>
      <c r="B1706" t="s">
        <v>445</v>
      </c>
      <c r="C1706" t="s">
        <v>446</v>
      </c>
      <c r="D1706" t="s">
        <v>2000</v>
      </c>
      <c r="E1706" t="s">
        <v>23</v>
      </c>
      <c r="F1706" t="s">
        <v>115</v>
      </c>
      <c r="G1706" t="s">
        <v>6719</v>
      </c>
      <c r="H1706" t="s">
        <v>2920</v>
      </c>
      <c r="I1706" t="s">
        <v>19</v>
      </c>
      <c r="J1706" t="s">
        <v>20</v>
      </c>
      <c r="K1706" t="s">
        <v>25</v>
      </c>
      <c r="L1706" t="s">
        <v>26</v>
      </c>
      <c r="M1706" t="s">
        <v>53</v>
      </c>
      <c r="N1706" t="s">
        <v>20</v>
      </c>
      <c r="O1706" t="s">
        <v>81</v>
      </c>
      <c r="P1706" t="s">
        <v>81</v>
      </c>
    </row>
    <row r="1707" spans="1:16" x14ac:dyDescent="0.3">
      <c r="A1707" t="s">
        <v>6720</v>
      </c>
      <c r="B1707" t="s">
        <v>445</v>
      </c>
      <c r="C1707" t="s">
        <v>446</v>
      </c>
      <c r="D1707" t="s">
        <v>2003</v>
      </c>
      <c r="E1707" t="s">
        <v>23</v>
      </c>
      <c r="F1707" t="s">
        <v>115</v>
      </c>
      <c r="G1707" t="s">
        <v>52</v>
      </c>
      <c r="H1707" t="s">
        <v>6721</v>
      </c>
      <c r="I1707" t="s">
        <v>19</v>
      </c>
      <c r="J1707" t="s">
        <v>20</v>
      </c>
      <c r="K1707" t="s">
        <v>25</v>
      </c>
      <c r="L1707" t="s">
        <v>26</v>
      </c>
      <c r="M1707" t="s">
        <v>53</v>
      </c>
      <c r="N1707" t="s">
        <v>20</v>
      </c>
      <c r="O1707" t="s">
        <v>81</v>
      </c>
      <c r="P1707" t="s">
        <v>81</v>
      </c>
    </row>
    <row r="1708" spans="1:16" x14ac:dyDescent="0.3">
      <c r="A1708" t="s">
        <v>6722</v>
      </c>
      <c r="B1708" t="s">
        <v>1470</v>
      </c>
      <c r="C1708" t="s">
        <v>1471</v>
      </c>
      <c r="D1708" t="s">
        <v>1856</v>
      </c>
      <c r="E1708" t="s">
        <v>23</v>
      </c>
      <c r="F1708" t="s">
        <v>24</v>
      </c>
      <c r="G1708" t="s">
        <v>380</v>
      </c>
      <c r="H1708" t="s">
        <v>6723</v>
      </c>
      <c r="I1708" t="s">
        <v>19</v>
      </c>
      <c r="J1708" t="s">
        <v>20</v>
      </c>
      <c r="K1708" t="s">
        <v>25</v>
      </c>
      <c r="L1708" t="s">
        <v>26</v>
      </c>
      <c r="M1708" t="s">
        <v>27</v>
      </c>
      <c r="N1708" t="s">
        <v>20</v>
      </c>
      <c r="O1708" t="s">
        <v>28</v>
      </c>
      <c r="P1708" t="s">
        <v>28</v>
      </c>
    </row>
    <row r="1709" spans="1:16" x14ac:dyDescent="0.3">
      <c r="A1709" t="s">
        <v>6724</v>
      </c>
      <c r="B1709" t="s">
        <v>1470</v>
      </c>
      <c r="C1709" t="s">
        <v>1471</v>
      </c>
      <c r="D1709" t="s">
        <v>2013</v>
      </c>
      <c r="E1709" t="s">
        <v>23</v>
      </c>
      <c r="F1709" t="s">
        <v>24</v>
      </c>
      <c r="G1709" t="s">
        <v>6725</v>
      </c>
      <c r="H1709" t="s">
        <v>1527</v>
      </c>
      <c r="I1709" t="s">
        <v>19</v>
      </c>
      <c r="J1709" t="s">
        <v>20</v>
      </c>
      <c r="K1709" t="s">
        <v>25</v>
      </c>
      <c r="L1709" t="s">
        <v>26</v>
      </c>
      <c r="M1709" t="s">
        <v>27</v>
      </c>
      <c r="N1709" t="s">
        <v>20</v>
      </c>
      <c r="O1709" t="s">
        <v>28</v>
      </c>
      <c r="P1709" t="s">
        <v>28</v>
      </c>
    </row>
    <row r="1710" spans="1:16" x14ac:dyDescent="0.3">
      <c r="A1710" t="s">
        <v>6726</v>
      </c>
      <c r="B1710" t="s">
        <v>1470</v>
      </c>
      <c r="C1710" t="s">
        <v>1471</v>
      </c>
      <c r="D1710" t="s">
        <v>1864</v>
      </c>
      <c r="E1710" t="s">
        <v>23</v>
      </c>
      <c r="F1710" t="s">
        <v>24</v>
      </c>
      <c r="G1710" t="s">
        <v>6727</v>
      </c>
      <c r="H1710" t="s">
        <v>6728</v>
      </c>
      <c r="I1710" t="s">
        <v>19</v>
      </c>
      <c r="J1710" t="s">
        <v>20</v>
      </c>
      <c r="K1710" t="s">
        <v>25</v>
      </c>
      <c r="L1710" t="s">
        <v>26</v>
      </c>
      <c r="M1710" t="s">
        <v>27</v>
      </c>
      <c r="N1710" t="s">
        <v>20</v>
      </c>
      <c r="O1710" t="s">
        <v>28</v>
      </c>
      <c r="P1710" t="s">
        <v>28</v>
      </c>
    </row>
    <row r="1711" spans="1:16" x14ac:dyDescent="0.3">
      <c r="A1711" t="s">
        <v>6729</v>
      </c>
      <c r="B1711" t="s">
        <v>1470</v>
      </c>
      <c r="C1711" t="s">
        <v>1471</v>
      </c>
      <c r="D1711" t="s">
        <v>1927</v>
      </c>
      <c r="E1711" t="s">
        <v>23</v>
      </c>
      <c r="F1711" t="s">
        <v>24</v>
      </c>
      <c r="G1711" t="s">
        <v>6730</v>
      </c>
      <c r="H1711" t="s">
        <v>6731</v>
      </c>
      <c r="I1711" t="s">
        <v>19</v>
      </c>
      <c r="J1711" t="s">
        <v>20</v>
      </c>
      <c r="K1711" t="s">
        <v>25</v>
      </c>
      <c r="L1711" t="s">
        <v>26</v>
      </c>
      <c r="M1711" t="s">
        <v>27</v>
      </c>
      <c r="N1711" t="s">
        <v>20</v>
      </c>
      <c r="O1711" t="s">
        <v>28</v>
      </c>
      <c r="P1711" t="s">
        <v>28</v>
      </c>
    </row>
    <row r="1712" spans="1:16" x14ac:dyDescent="0.3">
      <c r="A1712" t="s">
        <v>6732</v>
      </c>
      <c r="B1712" t="s">
        <v>1470</v>
      </c>
      <c r="C1712" t="s">
        <v>1471</v>
      </c>
      <c r="D1712" t="s">
        <v>1871</v>
      </c>
      <c r="E1712" t="s">
        <v>23</v>
      </c>
      <c r="F1712" t="s">
        <v>24</v>
      </c>
      <c r="G1712" t="s">
        <v>6733</v>
      </c>
      <c r="H1712" t="s">
        <v>6734</v>
      </c>
      <c r="I1712" t="s">
        <v>19</v>
      </c>
      <c r="J1712" t="s">
        <v>20</v>
      </c>
      <c r="K1712" t="s">
        <v>25</v>
      </c>
      <c r="L1712" t="s">
        <v>26</v>
      </c>
      <c r="M1712" t="s">
        <v>27</v>
      </c>
      <c r="N1712" t="s">
        <v>20</v>
      </c>
      <c r="O1712" t="s">
        <v>28</v>
      </c>
      <c r="P1712" t="s">
        <v>28</v>
      </c>
    </row>
    <row r="1713" spans="1:16" x14ac:dyDescent="0.3">
      <c r="A1713" t="s">
        <v>6735</v>
      </c>
      <c r="B1713" t="s">
        <v>1470</v>
      </c>
      <c r="C1713" t="s">
        <v>1471</v>
      </c>
      <c r="D1713" t="s">
        <v>6735</v>
      </c>
      <c r="E1713" t="s">
        <v>18</v>
      </c>
      <c r="F1713" t="s">
        <v>18</v>
      </c>
      <c r="G1713" t="s">
        <v>6736</v>
      </c>
      <c r="H1713" t="s">
        <v>6737</v>
      </c>
      <c r="I1713" t="s">
        <v>19</v>
      </c>
      <c r="J1713" t="s">
        <v>20</v>
      </c>
      <c r="K1713" t="s">
        <v>21</v>
      </c>
      <c r="L1713" t="s">
        <v>22</v>
      </c>
      <c r="M1713" t="s">
        <v>6738</v>
      </c>
      <c r="N1713" t="s">
        <v>20</v>
      </c>
      <c r="O1713" t="s">
        <v>1472</v>
      </c>
      <c r="P1713" t="s">
        <v>1474</v>
      </c>
    </row>
    <row r="1714" spans="1:16" x14ac:dyDescent="0.3">
      <c r="A1714" t="s">
        <v>6739</v>
      </c>
      <c r="B1714" t="s">
        <v>1470</v>
      </c>
      <c r="C1714" t="s">
        <v>1471</v>
      </c>
      <c r="D1714" t="s">
        <v>1880</v>
      </c>
      <c r="E1714" t="s">
        <v>23</v>
      </c>
      <c r="F1714" t="s">
        <v>24</v>
      </c>
      <c r="G1714" t="s">
        <v>6740</v>
      </c>
      <c r="H1714" t="s">
        <v>6741</v>
      </c>
      <c r="I1714" t="s">
        <v>19</v>
      </c>
      <c r="J1714" t="s">
        <v>20</v>
      </c>
      <c r="K1714" t="s">
        <v>25</v>
      </c>
      <c r="L1714" t="s">
        <v>26</v>
      </c>
      <c r="M1714" t="s">
        <v>27</v>
      </c>
      <c r="N1714" t="s">
        <v>20</v>
      </c>
      <c r="O1714" t="s">
        <v>28</v>
      </c>
      <c r="P1714" t="s">
        <v>28</v>
      </c>
    </row>
    <row r="1715" spans="1:16" x14ac:dyDescent="0.3">
      <c r="A1715" t="s">
        <v>6742</v>
      </c>
      <c r="B1715" t="s">
        <v>1470</v>
      </c>
      <c r="C1715" t="s">
        <v>1471</v>
      </c>
      <c r="D1715" t="s">
        <v>1943</v>
      </c>
      <c r="E1715" t="s">
        <v>23</v>
      </c>
      <c r="F1715" t="s">
        <v>24</v>
      </c>
      <c r="G1715" t="s">
        <v>2056</v>
      </c>
      <c r="H1715" t="s">
        <v>6743</v>
      </c>
      <c r="I1715" t="s">
        <v>19</v>
      </c>
      <c r="J1715" t="s">
        <v>20</v>
      </c>
      <c r="K1715" t="s">
        <v>25</v>
      </c>
      <c r="L1715" t="s">
        <v>26</v>
      </c>
      <c r="M1715" t="s">
        <v>27</v>
      </c>
      <c r="N1715" t="s">
        <v>20</v>
      </c>
      <c r="O1715" t="s">
        <v>28</v>
      </c>
      <c r="P1715" t="s">
        <v>28</v>
      </c>
    </row>
    <row r="1716" spans="1:16" x14ac:dyDescent="0.3">
      <c r="A1716" t="s">
        <v>6744</v>
      </c>
      <c r="B1716" t="s">
        <v>1470</v>
      </c>
      <c r="C1716" t="s">
        <v>1471</v>
      </c>
      <c r="D1716" t="s">
        <v>1890</v>
      </c>
      <c r="E1716" t="s">
        <v>23</v>
      </c>
      <c r="F1716" t="s">
        <v>24</v>
      </c>
      <c r="G1716" t="s">
        <v>6745</v>
      </c>
      <c r="H1716" t="s">
        <v>18</v>
      </c>
      <c r="I1716" t="s">
        <v>19</v>
      </c>
      <c r="J1716" t="s">
        <v>20</v>
      </c>
      <c r="K1716" t="s">
        <v>25</v>
      </c>
      <c r="L1716" t="s">
        <v>26</v>
      </c>
      <c r="M1716" t="s">
        <v>20</v>
      </c>
      <c r="N1716" t="s">
        <v>20</v>
      </c>
      <c r="O1716" t="s">
        <v>28</v>
      </c>
      <c r="P1716" t="s">
        <v>21</v>
      </c>
    </row>
    <row r="1717" spans="1:16" x14ac:dyDescent="0.3">
      <c r="A1717" t="s">
        <v>6746</v>
      </c>
      <c r="B1717" t="s">
        <v>1470</v>
      </c>
      <c r="C1717" t="s">
        <v>1471</v>
      </c>
      <c r="D1717" t="s">
        <v>6746</v>
      </c>
      <c r="E1717" t="s">
        <v>18</v>
      </c>
      <c r="F1717" t="s">
        <v>18</v>
      </c>
      <c r="G1717" t="s">
        <v>6747</v>
      </c>
      <c r="H1717" t="s">
        <v>6748</v>
      </c>
      <c r="I1717" t="s">
        <v>19</v>
      </c>
      <c r="J1717" t="s">
        <v>20</v>
      </c>
      <c r="K1717" t="s">
        <v>21</v>
      </c>
      <c r="L1717" t="s">
        <v>22</v>
      </c>
      <c r="M1717" t="s">
        <v>6749</v>
      </c>
      <c r="N1717" t="s">
        <v>20</v>
      </c>
      <c r="O1717" t="s">
        <v>1474</v>
      </c>
      <c r="P1717" t="s">
        <v>1472</v>
      </c>
    </row>
    <row r="1718" spans="1:16" x14ac:dyDescent="0.3">
      <c r="A1718" t="s">
        <v>6750</v>
      </c>
      <c r="B1718" t="s">
        <v>1470</v>
      </c>
      <c r="C1718" t="s">
        <v>1471</v>
      </c>
      <c r="D1718" t="s">
        <v>1900</v>
      </c>
      <c r="E1718" t="s">
        <v>23</v>
      </c>
      <c r="F1718" t="s">
        <v>24</v>
      </c>
      <c r="G1718" t="s">
        <v>6751</v>
      </c>
      <c r="H1718" t="s">
        <v>1500</v>
      </c>
      <c r="I1718" t="s">
        <v>19</v>
      </c>
      <c r="J1718" t="s">
        <v>20</v>
      </c>
      <c r="K1718" t="s">
        <v>25</v>
      </c>
      <c r="L1718" t="s">
        <v>26</v>
      </c>
      <c r="M1718" t="s">
        <v>27</v>
      </c>
      <c r="N1718" t="s">
        <v>20</v>
      </c>
      <c r="O1718" t="s">
        <v>28</v>
      </c>
      <c r="P1718" t="s">
        <v>28</v>
      </c>
    </row>
    <row r="1719" spans="1:16" x14ac:dyDescent="0.3">
      <c r="A1719" t="s">
        <v>6752</v>
      </c>
      <c r="B1719" t="s">
        <v>1470</v>
      </c>
      <c r="C1719" t="s">
        <v>1471</v>
      </c>
      <c r="D1719" t="s">
        <v>1960</v>
      </c>
      <c r="E1719" t="s">
        <v>23</v>
      </c>
      <c r="F1719" t="s">
        <v>24</v>
      </c>
      <c r="G1719" t="s">
        <v>6753</v>
      </c>
      <c r="H1719" t="s">
        <v>4556</v>
      </c>
      <c r="I1719" t="s">
        <v>19</v>
      </c>
      <c r="J1719" t="s">
        <v>20</v>
      </c>
      <c r="K1719" t="s">
        <v>25</v>
      </c>
      <c r="L1719" t="s">
        <v>26</v>
      </c>
      <c r="M1719" t="s">
        <v>27</v>
      </c>
      <c r="N1719" t="s">
        <v>20</v>
      </c>
      <c r="O1719" t="s">
        <v>28</v>
      </c>
      <c r="P1719" t="s">
        <v>28</v>
      </c>
    </row>
    <row r="1720" spans="1:16" x14ac:dyDescent="0.3">
      <c r="A1720" t="s">
        <v>6754</v>
      </c>
      <c r="B1720" t="s">
        <v>1470</v>
      </c>
      <c r="C1720" t="s">
        <v>1471</v>
      </c>
      <c r="D1720" t="s">
        <v>1909</v>
      </c>
      <c r="E1720" t="s">
        <v>23</v>
      </c>
      <c r="F1720" t="s">
        <v>24</v>
      </c>
      <c r="G1720" t="s">
        <v>6755</v>
      </c>
      <c r="H1720" t="s">
        <v>6756</v>
      </c>
      <c r="I1720" t="s">
        <v>19</v>
      </c>
      <c r="J1720" t="s">
        <v>20</v>
      </c>
      <c r="K1720" t="s">
        <v>25</v>
      </c>
      <c r="L1720" t="s">
        <v>26</v>
      </c>
      <c r="M1720" t="s">
        <v>27</v>
      </c>
      <c r="N1720" t="s">
        <v>20</v>
      </c>
      <c r="O1720" t="s">
        <v>28</v>
      </c>
      <c r="P1720" t="s">
        <v>28</v>
      </c>
    </row>
    <row r="1721" spans="1:16" x14ac:dyDescent="0.3">
      <c r="A1721" t="s">
        <v>6757</v>
      </c>
      <c r="B1721" t="s">
        <v>1470</v>
      </c>
      <c r="C1721" t="s">
        <v>1471</v>
      </c>
      <c r="D1721" t="s">
        <v>2082</v>
      </c>
      <c r="E1721" t="s">
        <v>23</v>
      </c>
      <c r="F1721" t="s">
        <v>24</v>
      </c>
      <c r="G1721" t="s">
        <v>1330</v>
      </c>
      <c r="H1721" t="s">
        <v>1176</v>
      </c>
      <c r="I1721" t="s">
        <v>19</v>
      </c>
      <c r="J1721" t="s">
        <v>20</v>
      </c>
      <c r="K1721" t="s">
        <v>25</v>
      </c>
      <c r="L1721" t="s">
        <v>26</v>
      </c>
      <c r="M1721" t="s">
        <v>27</v>
      </c>
      <c r="N1721" t="s">
        <v>20</v>
      </c>
      <c r="O1721" t="s">
        <v>28</v>
      </c>
      <c r="P1721" t="s">
        <v>28</v>
      </c>
    </row>
    <row r="1722" spans="1:16" x14ac:dyDescent="0.3">
      <c r="A1722" t="s">
        <v>6758</v>
      </c>
      <c r="B1722" t="s">
        <v>1470</v>
      </c>
      <c r="C1722" t="s">
        <v>1471</v>
      </c>
      <c r="D1722" t="s">
        <v>2085</v>
      </c>
      <c r="E1722" t="s">
        <v>23</v>
      </c>
      <c r="F1722" t="s">
        <v>24</v>
      </c>
      <c r="G1722" t="s">
        <v>1529</v>
      </c>
      <c r="H1722" t="s">
        <v>6759</v>
      </c>
      <c r="I1722" t="s">
        <v>19</v>
      </c>
      <c r="J1722" t="s">
        <v>20</v>
      </c>
      <c r="K1722" t="s">
        <v>25</v>
      </c>
      <c r="L1722" t="s">
        <v>26</v>
      </c>
      <c r="M1722" t="s">
        <v>27</v>
      </c>
      <c r="N1722" t="s">
        <v>20</v>
      </c>
      <c r="O1722" t="s">
        <v>28</v>
      </c>
      <c r="P1722" t="s">
        <v>28</v>
      </c>
    </row>
    <row r="1723" spans="1:16" x14ac:dyDescent="0.3">
      <c r="A1723" t="s">
        <v>6760</v>
      </c>
      <c r="B1723" t="s">
        <v>1470</v>
      </c>
      <c r="C1723" t="s">
        <v>1471</v>
      </c>
      <c r="D1723" t="s">
        <v>2090</v>
      </c>
      <c r="E1723" t="s">
        <v>23</v>
      </c>
      <c r="F1723" t="s">
        <v>24</v>
      </c>
      <c r="G1723" t="s">
        <v>6761</v>
      </c>
      <c r="H1723" t="s">
        <v>1257</v>
      </c>
      <c r="I1723" t="s">
        <v>19</v>
      </c>
      <c r="J1723" t="s">
        <v>20</v>
      </c>
      <c r="K1723" t="s">
        <v>25</v>
      </c>
      <c r="L1723" t="s">
        <v>26</v>
      </c>
      <c r="M1723" t="s">
        <v>27</v>
      </c>
      <c r="N1723" t="s">
        <v>20</v>
      </c>
      <c r="O1723" t="s">
        <v>28</v>
      </c>
      <c r="P1723" t="s">
        <v>28</v>
      </c>
    </row>
    <row r="1724" spans="1:16" x14ac:dyDescent="0.3">
      <c r="A1724" t="s">
        <v>6762</v>
      </c>
      <c r="B1724" t="s">
        <v>1470</v>
      </c>
      <c r="C1724" t="s">
        <v>1471</v>
      </c>
      <c r="D1724" t="s">
        <v>2024</v>
      </c>
      <c r="E1724" t="s">
        <v>23</v>
      </c>
      <c r="F1724" t="s">
        <v>24</v>
      </c>
      <c r="G1724" t="s">
        <v>453</v>
      </c>
      <c r="H1724" t="s">
        <v>250</v>
      </c>
      <c r="I1724" t="s">
        <v>19</v>
      </c>
      <c r="J1724" t="s">
        <v>20</v>
      </c>
      <c r="K1724" t="s">
        <v>25</v>
      </c>
      <c r="L1724" t="s">
        <v>26</v>
      </c>
      <c r="M1724" t="s">
        <v>27</v>
      </c>
      <c r="N1724" t="s">
        <v>20</v>
      </c>
      <c r="O1724" t="s">
        <v>28</v>
      </c>
      <c r="P1724" t="s">
        <v>28</v>
      </c>
    </row>
    <row r="1725" spans="1:16" x14ac:dyDescent="0.3">
      <c r="A1725" t="s">
        <v>6763</v>
      </c>
      <c r="B1725" t="s">
        <v>1470</v>
      </c>
      <c r="C1725" t="s">
        <v>1471</v>
      </c>
      <c r="D1725" t="s">
        <v>2099</v>
      </c>
      <c r="E1725" t="s">
        <v>23</v>
      </c>
      <c r="F1725" t="s">
        <v>24</v>
      </c>
      <c r="G1725" t="s">
        <v>6764</v>
      </c>
      <c r="H1725" t="s">
        <v>18</v>
      </c>
      <c r="I1725" t="s">
        <v>19</v>
      </c>
      <c r="J1725" t="s">
        <v>20</v>
      </c>
      <c r="K1725" t="s">
        <v>25</v>
      </c>
      <c r="L1725" t="s">
        <v>26</v>
      </c>
      <c r="M1725" t="s">
        <v>20</v>
      </c>
      <c r="N1725" t="s">
        <v>20</v>
      </c>
      <c r="O1725" t="s">
        <v>28</v>
      </c>
      <c r="P1725" t="s">
        <v>21</v>
      </c>
    </row>
    <row r="1726" spans="1:16" x14ac:dyDescent="0.3">
      <c r="A1726" t="s">
        <v>6765</v>
      </c>
      <c r="B1726" t="s">
        <v>1470</v>
      </c>
      <c r="C1726" t="s">
        <v>1471</v>
      </c>
      <c r="D1726" t="s">
        <v>1993</v>
      </c>
      <c r="E1726" t="s">
        <v>23</v>
      </c>
      <c r="F1726" t="s">
        <v>24</v>
      </c>
      <c r="G1726" t="s">
        <v>438</v>
      </c>
      <c r="H1726" t="s">
        <v>137</v>
      </c>
      <c r="I1726" t="s">
        <v>19</v>
      </c>
      <c r="J1726" t="s">
        <v>20</v>
      </c>
      <c r="K1726" t="s">
        <v>25</v>
      </c>
      <c r="L1726" t="s">
        <v>26</v>
      </c>
      <c r="M1726" t="s">
        <v>27</v>
      </c>
      <c r="N1726" t="s">
        <v>20</v>
      </c>
      <c r="O1726" t="s">
        <v>28</v>
      </c>
      <c r="P1726" t="s">
        <v>28</v>
      </c>
    </row>
    <row r="1727" spans="1:16" x14ac:dyDescent="0.3">
      <c r="A1727" t="s">
        <v>6766</v>
      </c>
      <c r="B1727" t="s">
        <v>1470</v>
      </c>
      <c r="C1727" t="s">
        <v>1471</v>
      </c>
      <c r="D1727" t="s">
        <v>1996</v>
      </c>
      <c r="E1727" t="s">
        <v>23</v>
      </c>
      <c r="F1727" t="s">
        <v>24</v>
      </c>
      <c r="G1727" t="s">
        <v>6767</v>
      </c>
      <c r="H1727" t="s">
        <v>1518</v>
      </c>
      <c r="I1727" t="s">
        <v>19</v>
      </c>
      <c r="J1727" t="s">
        <v>20</v>
      </c>
      <c r="K1727" t="s">
        <v>25</v>
      </c>
      <c r="L1727" t="s">
        <v>26</v>
      </c>
      <c r="M1727" t="s">
        <v>27</v>
      </c>
      <c r="N1727" t="s">
        <v>20</v>
      </c>
      <c r="O1727" t="s">
        <v>28</v>
      </c>
      <c r="P1727" t="s">
        <v>28</v>
      </c>
    </row>
    <row r="1728" spans="1:16" x14ac:dyDescent="0.3">
      <c r="A1728" t="s">
        <v>6768</v>
      </c>
      <c r="B1728" t="s">
        <v>1470</v>
      </c>
      <c r="C1728" t="s">
        <v>1471</v>
      </c>
      <c r="D1728" t="s">
        <v>2000</v>
      </c>
      <c r="E1728" t="s">
        <v>23</v>
      </c>
      <c r="F1728" t="s">
        <v>24</v>
      </c>
      <c r="G1728" t="s">
        <v>6769</v>
      </c>
      <c r="H1728" t="s">
        <v>5732</v>
      </c>
      <c r="I1728" t="s">
        <v>19</v>
      </c>
      <c r="J1728" t="s">
        <v>20</v>
      </c>
      <c r="K1728" t="s">
        <v>25</v>
      </c>
      <c r="L1728" t="s">
        <v>26</v>
      </c>
      <c r="M1728" t="s">
        <v>27</v>
      </c>
      <c r="N1728" t="s">
        <v>20</v>
      </c>
      <c r="O1728" t="s">
        <v>28</v>
      </c>
      <c r="P1728" t="s">
        <v>28</v>
      </c>
    </row>
    <row r="1729" spans="1:16" x14ac:dyDescent="0.3">
      <c r="A1729" t="s">
        <v>6770</v>
      </c>
      <c r="B1729" t="s">
        <v>1470</v>
      </c>
      <c r="C1729" t="s">
        <v>1471</v>
      </c>
      <c r="D1729" t="s">
        <v>6770</v>
      </c>
      <c r="E1729" t="s">
        <v>18</v>
      </c>
      <c r="F1729" t="s">
        <v>18</v>
      </c>
      <c r="G1729" t="s">
        <v>6771</v>
      </c>
      <c r="H1729" t="s">
        <v>6772</v>
      </c>
      <c r="I1729" t="s">
        <v>19</v>
      </c>
      <c r="J1729" t="s">
        <v>20</v>
      </c>
      <c r="K1729" t="s">
        <v>21</v>
      </c>
      <c r="L1729" t="s">
        <v>22</v>
      </c>
      <c r="M1729" t="s">
        <v>6773</v>
      </c>
      <c r="N1729" t="s">
        <v>20</v>
      </c>
      <c r="O1729" t="s">
        <v>1472</v>
      </c>
      <c r="P1729" t="s">
        <v>6774</v>
      </c>
    </row>
    <row r="1730" spans="1:16" x14ac:dyDescent="0.3">
      <c r="A1730" t="s">
        <v>6775</v>
      </c>
      <c r="B1730" t="s">
        <v>1470</v>
      </c>
      <c r="C1730" t="s">
        <v>1471</v>
      </c>
      <c r="D1730" t="s">
        <v>2006</v>
      </c>
      <c r="E1730" t="s">
        <v>23</v>
      </c>
      <c r="F1730" t="s">
        <v>24</v>
      </c>
      <c r="G1730" t="s">
        <v>6776</v>
      </c>
      <c r="H1730" t="s">
        <v>6777</v>
      </c>
      <c r="I1730" t="s">
        <v>19</v>
      </c>
      <c r="J1730" t="s">
        <v>20</v>
      </c>
      <c r="K1730" t="s">
        <v>25</v>
      </c>
      <c r="L1730" t="s">
        <v>26</v>
      </c>
      <c r="M1730" t="s">
        <v>27</v>
      </c>
      <c r="N1730" t="s">
        <v>20</v>
      </c>
      <c r="O1730" t="s">
        <v>28</v>
      </c>
      <c r="P1730" t="s">
        <v>28</v>
      </c>
    </row>
    <row r="1731" spans="1:16" x14ac:dyDescent="0.3">
      <c r="A1731" t="s">
        <v>6778</v>
      </c>
      <c r="B1731" t="s">
        <v>448</v>
      </c>
      <c r="C1731" t="s">
        <v>449</v>
      </c>
      <c r="D1731" t="s">
        <v>6778</v>
      </c>
      <c r="E1731" t="s">
        <v>18</v>
      </c>
      <c r="F1731" t="s">
        <v>18</v>
      </c>
      <c r="G1731" t="s">
        <v>6779</v>
      </c>
      <c r="H1731" t="s">
        <v>6780</v>
      </c>
      <c r="I1731" t="s">
        <v>19</v>
      </c>
      <c r="J1731" t="s">
        <v>20</v>
      </c>
      <c r="K1731" t="s">
        <v>21</v>
      </c>
      <c r="L1731" t="s">
        <v>22</v>
      </c>
      <c r="M1731" t="s">
        <v>6781</v>
      </c>
      <c r="N1731" t="s">
        <v>20</v>
      </c>
      <c r="O1731" t="s">
        <v>450</v>
      </c>
      <c r="P1731" t="s">
        <v>450</v>
      </c>
    </row>
    <row r="1732" spans="1:16" x14ac:dyDescent="0.3">
      <c r="A1732" t="s">
        <v>6782</v>
      </c>
      <c r="B1732" t="s">
        <v>448</v>
      </c>
      <c r="C1732" t="s">
        <v>449</v>
      </c>
      <c r="D1732" t="s">
        <v>2013</v>
      </c>
      <c r="E1732" t="s">
        <v>23</v>
      </c>
      <c r="F1732" t="s">
        <v>24</v>
      </c>
      <c r="G1732" t="s">
        <v>1480</v>
      </c>
      <c r="H1732" t="s">
        <v>2368</v>
      </c>
      <c r="I1732" t="s">
        <v>19</v>
      </c>
      <c r="J1732" t="s">
        <v>20</v>
      </c>
      <c r="K1732" t="s">
        <v>25</v>
      </c>
      <c r="L1732" t="s">
        <v>26</v>
      </c>
      <c r="M1732" t="s">
        <v>27</v>
      </c>
      <c r="N1732" t="s">
        <v>20</v>
      </c>
      <c r="O1732" t="s">
        <v>28</v>
      </c>
      <c r="P1732" t="s">
        <v>28</v>
      </c>
    </row>
    <row r="1733" spans="1:16" x14ac:dyDescent="0.3">
      <c r="A1733" t="s">
        <v>6783</v>
      </c>
      <c r="B1733" t="s">
        <v>448</v>
      </c>
      <c r="C1733" t="s">
        <v>449</v>
      </c>
      <c r="D1733" t="s">
        <v>6783</v>
      </c>
      <c r="E1733" t="s">
        <v>18</v>
      </c>
      <c r="F1733" t="s">
        <v>18</v>
      </c>
      <c r="G1733" t="s">
        <v>6784</v>
      </c>
      <c r="H1733" t="s">
        <v>6785</v>
      </c>
      <c r="I1733" t="s">
        <v>19</v>
      </c>
      <c r="J1733" t="s">
        <v>20</v>
      </c>
      <c r="K1733" t="s">
        <v>21</v>
      </c>
      <c r="L1733" t="s">
        <v>22</v>
      </c>
      <c r="M1733" t="s">
        <v>6786</v>
      </c>
      <c r="N1733" t="s">
        <v>20</v>
      </c>
      <c r="O1733" t="s">
        <v>450</v>
      </c>
      <c r="P1733" t="s">
        <v>450</v>
      </c>
    </row>
    <row r="1734" spans="1:16" x14ac:dyDescent="0.3">
      <c r="A1734" t="s">
        <v>6787</v>
      </c>
      <c r="B1734" t="s">
        <v>448</v>
      </c>
      <c r="C1734" t="s">
        <v>449</v>
      </c>
      <c r="D1734" t="s">
        <v>1927</v>
      </c>
      <c r="E1734" t="s">
        <v>23</v>
      </c>
      <c r="F1734" t="s">
        <v>24</v>
      </c>
      <c r="G1734" t="s">
        <v>436</v>
      </c>
      <c r="H1734" t="s">
        <v>6788</v>
      </c>
      <c r="I1734" t="s">
        <v>19</v>
      </c>
      <c r="J1734" t="s">
        <v>20</v>
      </c>
      <c r="K1734" t="s">
        <v>25</v>
      </c>
      <c r="L1734" t="s">
        <v>26</v>
      </c>
      <c r="M1734" t="s">
        <v>27</v>
      </c>
      <c r="N1734" t="s">
        <v>20</v>
      </c>
      <c r="O1734" t="s">
        <v>28</v>
      </c>
      <c r="P1734" t="s">
        <v>28</v>
      </c>
    </row>
    <row r="1735" spans="1:16" x14ac:dyDescent="0.3">
      <c r="A1735" t="s">
        <v>6789</v>
      </c>
      <c r="B1735" t="s">
        <v>448</v>
      </c>
      <c r="C1735" t="s">
        <v>449</v>
      </c>
      <c r="D1735" t="s">
        <v>6789</v>
      </c>
      <c r="E1735" t="s">
        <v>18</v>
      </c>
      <c r="F1735" t="s">
        <v>18</v>
      </c>
      <c r="G1735" t="s">
        <v>6790</v>
      </c>
      <c r="H1735" t="s">
        <v>6791</v>
      </c>
      <c r="I1735" t="s">
        <v>19</v>
      </c>
      <c r="J1735" t="s">
        <v>20</v>
      </c>
      <c r="K1735" t="s">
        <v>21</v>
      </c>
      <c r="L1735" t="s">
        <v>22</v>
      </c>
      <c r="M1735" t="s">
        <v>6792</v>
      </c>
      <c r="N1735" t="s">
        <v>20</v>
      </c>
      <c r="O1735" t="s">
        <v>450</v>
      </c>
      <c r="P1735" t="s">
        <v>450</v>
      </c>
    </row>
    <row r="1736" spans="1:16" x14ac:dyDescent="0.3">
      <c r="A1736" t="s">
        <v>6793</v>
      </c>
      <c r="B1736" t="s">
        <v>448</v>
      </c>
      <c r="C1736" t="s">
        <v>449</v>
      </c>
      <c r="D1736" t="s">
        <v>1936</v>
      </c>
      <c r="E1736" t="s">
        <v>23</v>
      </c>
      <c r="F1736" t="s">
        <v>24</v>
      </c>
      <c r="G1736" t="s">
        <v>628</v>
      </c>
      <c r="H1736" t="s">
        <v>6794</v>
      </c>
      <c r="I1736" t="s">
        <v>19</v>
      </c>
      <c r="J1736" t="s">
        <v>20</v>
      </c>
      <c r="K1736" t="s">
        <v>25</v>
      </c>
      <c r="L1736" t="s">
        <v>26</v>
      </c>
      <c r="M1736" t="s">
        <v>27</v>
      </c>
      <c r="N1736" t="s">
        <v>20</v>
      </c>
      <c r="O1736" t="s">
        <v>28</v>
      </c>
      <c r="P1736" t="s">
        <v>28</v>
      </c>
    </row>
    <row r="1737" spans="1:16" x14ac:dyDescent="0.3">
      <c r="A1737" t="s">
        <v>6795</v>
      </c>
      <c r="B1737" t="s">
        <v>448</v>
      </c>
      <c r="C1737" t="s">
        <v>449</v>
      </c>
      <c r="D1737" t="s">
        <v>6795</v>
      </c>
      <c r="E1737" t="s">
        <v>18</v>
      </c>
      <c r="F1737" t="s">
        <v>18</v>
      </c>
      <c r="G1737" t="s">
        <v>6796</v>
      </c>
      <c r="H1737" t="s">
        <v>6797</v>
      </c>
      <c r="I1737" t="s">
        <v>19</v>
      </c>
      <c r="J1737" t="s">
        <v>20</v>
      </c>
      <c r="K1737" t="s">
        <v>21</v>
      </c>
      <c r="L1737" t="s">
        <v>22</v>
      </c>
      <c r="M1737" t="s">
        <v>6798</v>
      </c>
      <c r="N1737" t="s">
        <v>20</v>
      </c>
      <c r="O1737" t="s">
        <v>450</v>
      </c>
      <c r="P1737" t="s">
        <v>450</v>
      </c>
    </row>
    <row r="1738" spans="1:16" x14ac:dyDescent="0.3">
      <c r="A1738" t="s">
        <v>6799</v>
      </c>
      <c r="B1738" t="s">
        <v>448</v>
      </c>
      <c r="C1738" t="s">
        <v>449</v>
      </c>
      <c r="D1738" t="s">
        <v>1943</v>
      </c>
      <c r="E1738" t="s">
        <v>23</v>
      </c>
      <c r="F1738" t="s">
        <v>24</v>
      </c>
      <c r="G1738" t="s">
        <v>1358</v>
      </c>
      <c r="H1738" t="s">
        <v>6800</v>
      </c>
      <c r="I1738" t="s">
        <v>19</v>
      </c>
      <c r="J1738" t="s">
        <v>20</v>
      </c>
      <c r="K1738" t="s">
        <v>25</v>
      </c>
      <c r="L1738" t="s">
        <v>26</v>
      </c>
      <c r="M1738" t="s">
        <v>27</v>
      </c>
      <c r="N1738" t="s">
        <v>20</v>
      </c>
      <c r="O1738" t="s">
        <v>28</v>
      </c>
      <c r="P1738" t="s">
        <v>28</v>
      </c>
    </row>
    <row r="1739" spans="1:16" x14ac:dyDescent="0.3">
      <c r="A1739" t="s">
        <v>6801</v>
      </c>
      <c r="B1739" t="s">
        <v>448</v>
      </c>
      <c r="C1739" t="s">
        <v>449</v>
      </c>
      <c r="D1739" t="s">
        <v>6801</v>
      </c>
      <c r="E1739" t="s">
        <v>18</v>
      </c>
      <c r="F1739" t="s">
        <v>18</v>
      </c>
      <c r="G1739" t="s">
        <v>6802</v>
      </c>
      <c r="H1739" t="s">
        <v>6803</v>
      </c>
      <c r="I1739" t="s">
        <v>19</v>
      </c>
      <c r="J1739" t="s">
        <v>20</v>
      </c>
      <c r="K1739" t="s">
        <v>21</v>
      </c>
      <c r="L1739" t="s">
        <v>22</v>
      </c>
      <c r="M1739" t="s">
        <v>6804</v>
      </c>
      <c r="N1739" t="s">
        <v>20</v>
      </c>
      <c r="O1739" t="s">
        <v>450</v>
      </c>
      <c r="P1739" t="s">
        <v>450</v>
      </c>
    </row>
    <row r="1740" spans="1:16" x14ac:dyDescent="0.3">
      <c r="A1740" t="s">
        <v>6805</v>
      </c>
      <c r="B1740" t="s">
        <v>448</v>
      </c>
      <c r="C1740" t="s">
        <v>449</v>
      </c>
      <c r="D1740" t="s">
        <v>1952</v>
      </c>
      <c r="E1740" t="s">
        <v>23</v>
      </c>
      <c r="F1740" t="s">
        <v>24</v>
      </c>
      <c r="G1740" t="s">
        <v>611</v>
      </c>
      <c r="H1740" t="s">
        <v>280</v>
      </c>
      <c r="I1740" t="s">
        <v>19</v>
      </c>
      <c r="J1740" t="s">
        <v>20</v>
      </c>
      <c r="K1740" t="s">
        <v>25</v>
      </c>
      <c r="L1740" t="s">
        <v>26</v>
      </c>
      <c r="M1740" t="s">
        <v>27</v>
      </c>
      <c r="N1740" t="s">
        <v>20</v>
      </c>
      <c r="O1740" t="s">
        <v>28</v>
      </c>
      <c r="P1740" t="s">
        <v>28</v>
      </c>
    </row>
    <row r="1741" spans="1:16" x14ac:dyDescent="0.3">
      <c r="A1741" t="s">
        <v>6806</v>
      </c>
      <c r="B1741" t="s">
        <v>448</v>
      </c>
      <c r="C1741" t="s">
        <v>449</v>
      </c>
      <c r="D1741" t="s">
        <v>6806</v>
      </c>
      <c r="E1741" t="s">
        <v>18</v>
      </c>
      <c r="F1741" t="s">
        <v>18</v>
      </c>
      <c r="G1741" t="s">
        <v>6807</v>
      </c>
      <c r="H1741" t="s">
        <v>6808</v>
      </c>
      <c r="I1741" t="s">
        <v>19</v>
      </c>
      <c r="J1741" t="s">
        <v>20</v>
      </c>
      <c r="K1741" t="s">
        <v>21</v>
      </c>
      <c r="L1741" t="s">
        <v>22</v>
      </c>
      <c r="M1741" t="s">
        <v>6809</v>
      </c>
      <c r="N1741" t="s">
        <v>20</v>
      </c>
      <c r="O1741" t="s">
        <v>450</v>
      </c>
      <c r="P1741" t="s">
        <v>450</v>
      </c>
    </row>
    <row r="1742" spans="1:16" x14ac:dyDescent="0.3">
      <c r="A1742" t="s">
        <v>6810</v>
      </c>
      <c r="B1742" t="s">
        <v>448</v>
      </c>
      <c r="C1742" t="s">
        <v>449</v>
      </c>
      <c r="D1742" t="s">
        <v>1960</v>
      </c>
      <c r="E1742" t="s">
        <v>23</v>
      </c>
      <c r="F1742" t="s">
        <v>24</v>
      </c>
      <c r="G1742" t="s">
        <v>6811</v>
      </c>
      <c r="H1742" t="s">
        <v>1081</v>
      </c>
      <c r="I1742" t="s">
        <v>19</v>
      </c>
      <c r="J1742" t="s">
        <v>20</v>
      </c>
      <c r="K1742" t="s">
        <v>25</v>
      </c>
      <c r="L1742" t="s">
        <v>26</v>
      </c>
      <c r="M1742" t="s">
        <v>27</v>
      </c>
      <c r="N1742" t="s">
        <v>20</v>
      </c>
      <c r="O1742" t="s">
        <v>28</v>
      </c>
      <c r="P1742" t="s">
        <v>28</v>
      </c>
    </row>
    <row r="1743" spans="1:16" x14ac:dyDescent="0.3">
      <c r="A1743" t="s">
        <v>6812</v>
      </c>
      <c r="B1743" t="s">
        <v>448</v>
      </c>
      <c r="C1743" t="s">
        <v>449</v>
      </c>
      <c r="D1743" t="s">
        <v>6812</v>
      </c>
      <c r="E1743" t="s">
        <v>18</v>
      </c>
      <c r="F1743" t="s">
        <v>18</v>
      </c>
      <c r="G1743" t="s">
        <v>6813</v>
      </c>
      <c r="H1743" t="s">
        <v>6814</v>
      </c>
      <c r="I1743" t="s">
        <v>19</v>
      </c>
      <c r="J1743" t="s">
        <v>20</v>
      </c>
      <c r="K1743" t="s">
        <v>21</v>
      </c>
      <c r="L1743" t="s">
        <v>22</v>
      </c>
      <c r="M1743" t="s">
        <v>6815</v>
      </c>
      <c r="N1743" t="s">
        <v>20</v>
      </c>
      <c r="O1743" t="s">
        <v>450</v>
      </c>
      <c r="P1743" t="s">
        <v>450</v>
      </c>
    </row>
    <row r="1744" spans="1:16" x14ac:dyDescent="0.3">
      <c r="A1744" t="s">
        <v>6816</v>
      </c>
      <c r="B1744" t="s">
        <v>448</v>
      </c>
      <c r="C1744" t="s">
        <v>449</v>
      </c>
      <c r="D1744" t="s">
        <v>2082</v>
      </c>
      <c r="E1744" t="s">
        <v>23</v>
      </c>
      <c r="F1744" t="s">
        <v>24</v>
      </c>
      <c r="G1744" t="s">
        <v>2017</v>
      </c>
      <c r="H1744" t="s">
        <v>6817</v>
      </c>
      <c r="I1744" t="s">
        <v>19</v>
      </c>
      <c r="J1744" t="s">
        <v>20</v>
      </c>
      <c r="K1744" t="s">
        <v>25</v>
      </c>
      <c r="L1744" t="s">
        <v>26</v>
      </c>
      <c r="M1744" t="s">
        <v>27</v>
      </c>
      <c r="N1744" t="s">
        <v>20</v>
      </c>
      <c r="O1744" t="s">
        <v>28</v>
      </c>
      <c r="P1744" t="s">
        <v>28</v>
      </c>
    </row>
    <row r="1745" spans="1:16" x14ac:dyDescent="0.3">
      <c r="A1745" t="s">
        <v>6818</v>
      </c>
      <c r="B1745" t="s">
        <v>448</v>
      </c>
      <c r="C1745" t="s">
        <v>449</v>
      </c>
      <c r="D1745" t="s">
        <v>6818</v>
      </c>
      <c r="E1745" t="s">
        <v>18</v>
      </c>
      <c r="F1745" t="s">
        <v>18</v>
      </c>
      <c r="G1745" t="s">
        <v>6819</v>
      </c>
      <c r="H1745" t="s">
        <v>6820</v>
      </c>
      <c r="I1745" t="s">
        <v>19</v>
      </c>
      <c r="J1745" t="s">
        <v>20</v>
      </c>
      <c r="K1745" t="s">
        <v>21</v>
      </c>
      <c r="L1745" t="s">
        <v>22</v>
      </c>
      <c r="M1745" t="s">
        <v>6821</v>
      </c>
      <c r="N1745" t="s">
        <v>20</v>
      </c>
      <c r="O1745" t="s">
        <v>450</v>
      </c>
      <c r="P1745" t="s">
        <v>450</v>
      </c>
    </row>
    <row r="1746" spans="1:16" x14ac:dyDescent="0.3">
      <c r="A1746" t="s">
        <v>6822</v>
      </c>
      <c r="B1746" t="s">
        <v>448</v>
      </c>
      <c r="C1746" t="s">
        <v>449</v>
      </c>
      <c r="D1746" t="s">
        <v>2090</v>
      </c>
      <c r="E1746" t="s">
        <v>23</v>
      </c>
      <c r="F1746" t="s">
        <v>24</v>
      </c>
      <c r="G1746" t="s">
        <v>5174</v>
      </c>
      <c r="H1746" t="s">
        <v>5359</v>
      </c>
      <c r="I1746" t="s">
        <v>19</v>
      </c>
      <c r="J1746" t="s">
        <v>20</v>
      </c>
      <c r="K1746" t="s">
        <v>25</v>
      </c>
      <c r="L1746" t="s">
        <v>26</v>
      </c>
      <c r="M1746" t="s">
        <v>27</v>
      </c>
      <c r="N1746" t="s">
        <v>20</v>
      </c>
      <c r="O1746" t="s">
        <v>28</v>
      </c>
      <c r="P1746" t="s">
        <v>28</v>
      </c>
    </row>
    <row r="1747" spans="1:16" x14ac:dyDescent="0.3">
      <c r="A1747" t="s">
        <v>6823</v>
      </c>
      <c r="B1747" t="s">
        <v>448</v>
      </c>
      <c r="C1747" t="s">
        <v>449</v>
      </c>
      <c r="D1747" t="s">
        <v>6823</v>
      </c>
      <c r="E1747" t="s">
        <v>18</v>
      </c>
      <c r="F1747" t="s">
        <v>18</v>
      </c>
      <c r="G1747" t="s">
        <v>6824</v>
      </c>
      <c r="H1747" t="s">
        <v>6825</v>
      </c>
      <c r="I1747" t="s">
        <v>19</v>
      </c>
      <c r="J1747" t="s">
        <v>20</v>
      </c>
      <c r="K1747" t="s">
        <v>21</v>
      </c>
      <c r="L1747" t="s">
        <v>22</v>
      </c>
      <c r="M1747" t="s">
        <v>6826</v>
      </c>
      <c r="N1747" t="s">
        <v>20</v>
      </c>
      <c r="O1747" t="s">
        <v>450</v>
      </c>
      <c r="P1747" t="s">
        <v>6827</v>
      </c>
    </row>
    <row r="1748" spans="1:16" x14ac:dyDescent="0.3">
      <c r="A1748" t="s">
        <v>6828</v>
      </c>
      <c r="B1748" t="s">
        <v>448</v>
      </c>
      <c r="C1748" t="s">
        <v>449</v>
      </c>
      <c r="D1748" t="s">
        <v>2099</v>
      </c>
      <c r="E1748" t="s">
        <v>23</v>
      </c>
      <c r="F1748" t="s">
        <v>24</v>
      </c>
      <c r="G1748" t="s">
        <v>219</v>
      </c>
      <c r="H1748" t="s">
        <v>6829</v>
      </c>
      <c r="I1748" t="s">
        <v>19</v>
      </c>
      <c r="J1748" t="s">
        <v>20</v>
      </c>
      <c r="K1748" t="s">
        <v>25</v>
      </c>
      <c r="L1748" t="s">
        <v>26</v>
      </c>
      <c r="M1748" t="s">
        <v>27</v>
      </c>
      <c r="N1748" t="s">
        <v>20</v>
      </c>
      <c r="O1748" t="s">
        <v>28</v>
      </c>
      <c r="P1748" t="s">
        <v>28</v>
      </c>
    </row>
    <row r="1749" spans="1:16" x14ac:dyDescent="0.3">
      <c r="A1749" t="s">
        <v>6830</v>
      </c>
      <c r="B1749" t="s">
        <v>448</v>
      </c>
      <c r="C1749" t="s">
        <v>449</v>
      </c>
      <c r="D1749" t="s">
        <v>6830</v>
      </c>
      <c r="E1749" t="s">
        <v>18</v>
      </c>
      <c r="F1749" t="s">
        <v>18</v>
      </c>
      <c r="G1749" t="s">
        <v>6831</v>
      </c>
      <c r="H1749" t="s">
        <v>6832</v>
      </c>
      <c r="I1749" t="s">
        <v>19</v>
      </c>
      <c r="J1749" t="s">
        <v>20</v>
      </c>
      <c r="K1749" t="s">
        <v>21</v>
      </c>
      <c r="L1749" t="s">
        <v>22</v>
      </c>
      <c r="M1749" t="s">
        <v>6833</v>
      </c>
      <c r="N1749" t="s">
        <v>20</v>
      </c>
      <c r="O1749" t="s">
        <v>1574</v>
      </c>
      <c r="P1749" t="s">
        <v>6834</v>
      </c>
    </row>
    <row r="1750" spans="1:16" x14ac:dyDescent="0.3">
      <c r="A1750" t="s">
        <v>6835</v>
      </c>
      <c r="B1750" t="s">
        <v>448</v>
      </c>
      <c r="C1750" t="s">
        <v>449</v>
      </c>
      <c r="D1750" t="s">
        <v>6835</v>
      </c>
      <c r="E1750" t="s">
        <v>18</v>
      </c>
      <c r="F1750" t="s">
        <v>18</v>
      </c>
      <c r="G1750" t="s">
        <v>6836</v>
      </c>
      <c r="H1750" t="s">
        <v>6837</v>
      </c>
      <c r="I1750" t="s">
        <v>19</v>
      </c>
      <c r="J1750" t="s">
        <v>20</v>
      </c>
      <c r="K1750" t="s">
        <v>21</v>
      </c>
      <c r="L1750" t="s">
        <v>22</v>
      </c>
      <c r="M1750" t="s">
        <v>6838</v>
      </c>
      <c r="N1750" t="s">
        <v>20</v>
      </c>
      <c r="O1750" t="s">
        <v>6839</v>
      </c>
      <c r="P1750" t="s">
        <v>6840</v>
      </c>
    </row>
    <row r="1751" spans="1:16" x14ac:dyDescent="0.3">
      <c r="A1751" t="s">
        <v>6841</v>
      </c>
      <c r="B1751" t="s">
        <v>448</v>
      </c>
      <c r="C1751" t="s">
        <v>449</v>
      </c>
      <c r="D1751" t="s">
        <v>6841</v>
      </c>
      <c r="E1751" t="s">
        <v>18</v>
      </c>
      <c r="F1751" t="s">
        <v>18</v>
      </c>
      <c r="G1751" t="s">
        <v>6842</v>
      </c>
      <c r="H1751" t="s">
        <v>6843</v>
      </c>
      <c r="I1751" t="s">
        <v>19</v>
      </c>
      <c r="J1751" t="s">
        <v>20</v>
      </c>
      <c r="K1751" t="s">
        <v>21</v>
      </c>
      <c r="L1751" t="s">
        <v>22</v>
      </c>
      <c r="M1751" t="s">
        <v>6844</v>
      </c>
      <c r="N1751" t="s">
        <v>20</v>
      </c>
      <c r="O1751" t="s">
        <v>6845</v>
      </c>
      <c r="P1751" t="s">
        <v>1574</v>
      </c>
    </row>
    <row r="1752" spans="1:16" x14ac:dyDescent="0.3">
      <c r="A1752" t="s">
        <v>6846</v>
      </c>
      <c r="B1752" t="s">
        <v>448</v>
      </c>
      <c r="C1752" t="s">
        <v>449</v>
      </c>
      <c r="D1752" t="s">
        <v>6846</v>
      </c>
      <c r="E1752" t="s">
        <v>18</v>
      </c>
      <c r="F1752" t="s">
        <v>18</v>
      </c>
      <c r="G1752" t="s">
        <v>6847</v>
      </c>
      <c r="H1752" t="s">
        <v>6848</v>
      </c>
      <c r="I1752" t="s">
        <v>19</v>
      </c>
      <c r="J1752" t="s">
        <v>20</v>
      </c>
      <c r="K1752" t="s">
        <v>21</v>
      </c>
      <c r="L1752" t="s">
        <v>22</v>
      </c>
      <c r="M1752" t="s">
        <v>6849</v>
      </c>
      <c r="N1752" t="s">
        <v>20</v>
      </c>
      <c r="O1752" t="s">
        <v>6850</v>
      </c>
      <c r="P1752" t="s">
        <v>6840</v>
      </c>
    </row>
    <row r="1753" spans="1:16" x14ac:dyDescent="0.3">
      <c r="A1753" t="s">
        <v>6851</v>
      </c>
      <c r="B1753" t="s">
        <v>448</v>
      </c>
      <c r="C1753" t="s">
        <v>449</v>
      </c>
      <c r="D1753" t="s">
        <v>6851</v>
      </c>
      <c r="E1753" t="s">
        <v>18</v>
      </c>
      <c r="F1753" t="s">
        <v>18</v>
      </c>
      <c r="G1753" t="s">
        <v>6852</v>
      </c>
      <c r="H1753" t="s">
        <v>6853</v>
      </c>
      <c r="I1753" t="s">
        <v>19</v>
      </c>
      <c r="J1753" t="s">
        <v>20</v>
      </c>
      <c r="K1753" t="s">
        <v>21</v>
      </c>
      <c r="L1753" t="s">
        <v>22</v>
      </c>
      <c r="M1753" t="s">
        <v>6854</v>
      </c>
      <c r="N1753" t="s">
        <v>20</v>
      </c>
      <c r="O1753" t="s">
        <v>450</v>
      </c>
      <c r="P1753" t="s">
        <v>450</v>
      </c>
    </row>
    <row r="1754" spans="1:16" x14ac:dyDescent="0.3">
      <c r="A1754" t="s">
        <v>6855</v>
      </c>
      <c r="B1754" t="s">
        <v>454</v>
      </c>
      <c r="C1754" t="s">
        <v>455</v>
      </c>
      <c r="D1754" t="s">
        <v>1927</v>
      </c>
      <c r="E1754" t="s">
        <v>49</v>
      </c>
      <c r="F1754" t="s">
        <v>50</v>
      </c>
      <c r="G1754" t="s">
        <v>1824</v>
      </c>
      <c r="H1754" t="s">
        <v>18</v>
      </c>
      <c r="I1754" t="s">
        <v>19</v>
      </c>
      <c r="J1754" t="s">
        <v>6856</v>
      </c>
      <c r="K1754" t="s">
        <v>32</v>
      </c>
      <c r="L1754" t="s">
        <v>26</v>
      </c>
      <c r="M1754" t="s">
        <v>20</v>
      </c>
      <c r="N1754" t="s">
        <v>20</v>
      </c>
      <c r="O1754" t="s">
        <v>43</v>
      </c>
      <c r="P1754" t="s">
        <v>21</v>
      </c>
    </row>
    <row r="1755" spans="1:16" x14ac:dyDescent="0.3">
      <c r="A1755" t="s">
        <v>6857</v>
      </c>
      <c r="B1755" t="s">
        <v>454</v>
      </c>
      <c r="C1755" t="s">
        <v>455</v>
      </c>
      <c r="D1755" t="s">
        <v>1871</v>
      </c>
      <c r="E1755" t="s">
        <v>49</v>
      </c>
      <c r="F1755" t="s">
        <v>50</v>
      </c>
      <c r="G1755" t="s">
        <v>6529</v>
      </c>
      <c r="H1755" t="s">
        <v>18</v>
      </c>
      <c r="I1755" t="s">
        <v>19</v>
      </c>
      <c r="J1755" t="s">
        <v>6389</v>
      </c>
      <c r="K1755" t="s">
        <v>32</v>
      </c>
      <c r="L1755" t="s">
        <v>26</v>
      </c>
      <c r="M1755" t="s">
        <v>20</v>
      </c>
      <c r="N1755" t="s">
        <v>20</v>
      </c>
      <c r="O1755" t="s">
        <v>43</v>
      </c>
      <c r="P1755" t="s">
        <v>21</v>
      </c>
    </row>
    <row r="1756" spans="1:16" x14ac:dyDescent="0.3">
      <c r="A1756" t="s">
        <v>6858</v>
      </c>
      <c r="B1756" t="s">
        <v>454</v>
      </c>
      <c r="C1756" t="s">
        <v>455</v>
      </c>
      <c r="D1756" t="s">
        <v>1936</v>
      </c>
      <c r="E1756" t="s">
        <v>49</v>
      </c>
      <c r="F1756" t="s">
        <v>51</v>
      </c>
      <c r="G1756" t="s">
        <v>6859</v>
      </c>
      <c r="H1756" t="s">
        <v>6860</v>
      </c>
      <c r="I1756" t="s">
        <v>19</v>
      </c>
      <c r="J1756" t="s">
        <v>6861</v>
      </c>
      <c r="K1756" t="s">
        <v>32</v>
      </c>
      <c r="L1756" t="s">
        <v>26</v>
      </c>
      <c r="M1756" t="s">
        <v>53</v>
      </c>
      <c r="N1756" t="s">
        <v>20</v>
      </c>
      <c r="O1756" t="s">
        <v>43</v>
      </c>
      <c r="P1756" t="s">
        <v>43</v>
      </c>
    </row>
    <row r="1757" spans="1:16" x14ac:dyDescent="0.3">
      <c r="A1757" t="s">
        <v>6862</v>
      </c>
      <c r="B1757" t="s">
        <v>454</v>
      </c>
      <c r="C1757" t="s">
        <v>455</v>
      </c>
      <c r="D1757" t="s">
        <v>1880</v>
      </c>
      <c r="E1757" t="s">
        <v>49</v>
      </c>
      <c r="F1757" t="s">
        <v>50</v>
      </c>
      <c r="G1757" t="s">
        <v>6863</v>
      </c>
      <c r="H1757" t="s">
        <v>1400</v>
      </c>
      <c r="I1757" t="s">
        <v>19</v>
      </c>
      <c r="J1757" t="s">
        <v>6864</v>
      </c>
      <c r="K1757" t="s">
        <v>32</v>
      </c>
      <c r="L1757" t="s">
        <v>26</v>
      </c>
      <c r="M1757" t="s">
        <v>27</v>
      </c>
      <c r="N1757" t="s">
        <v>20</v>
      </c>
      <c r="O1757" t="s">
        <v>43</v>
      </c>
      <c r="P1757" t="s">
        <v>43</v>
      </c>
    </row>
    <row r="1758" spans="1:16" x14ac:dyDescent="0.3">
      <c r="A1758" t="s">
        <v>6862</v>
      </c>
      <c r="B1758" t="s">
        <v>454</v>
      </c>
      <c r="C1758" t="s">
        <v>455</v>
      </c>
      <c r="D1758" t="s">
        <v>1880</v>
      </c>
      <c r="E1758" t="s">
        <v>49</v>
      </c>
      <c r="F1758" t="s">
        <v>50</v>
      </c>
      <c r="G1758" t="s">
        <v>6863</v>
      </c>
      <c r="H1758" t="s">
        <v>1400</v>
      </c>
      <c r="I1758" t="s">
        <v>19</v>
      </c>
      <c r="J1758" t="s">
        <v>6864</v>
      </c>
      <c r="K1758" t="s">
        <v>32</v>
      </c>
      <c r="L1758" t="s">
        <v>26</v>
      </c>
      <c r="M1758" t="s">
        <v>27</v>
      </c>
      <c r="N1758" t="s">
        <v>20</v>
      </c>
      <c r="O1758" t="s">
        <v>43</v>
      </c>
      <c r="P1758" t="s">
        <v>43</v>
      </c>
    </row>
    <row r="1759" spans="1:16" x14ac:dyDescent="0.3">
      <c r="A1759" t="s">
        <v>6865</v>
      </c>
      <c r="B1759" t="s">
        <v>454</v>
      </c>
      <c r="C1759" t="s">
        <v>455</v>
      </c>
      <c r="D1759" t="s">
        <v>1943</v>
      </c>
      <c r="E1759" t="s">
        <v>49</v>
      </c>
      <c r="F1759" t="s">
        <v>50</v>
      </c>
      <c r="G1759" t="s">
        <v>1016</v>
      </c>
      <c r="H1759" t="s">
        <v>6866</v>
      </c>
      <c r="I1759" t="s">
        <v>19</v>
      </c>
      <c r="J1759" t="s">
        <v>6867</v>
      </c>
      <c r="K1759" t="s">
        <v>32</v>
      </c>
      <c r="L1759" t="s">
        <v>26</v>
      </c>
      <c r="M1759" t="s">
        <v>27</v>
      </c>
      <c r="N1759" t="s">
        <v>20</v>
      </c>
      <c r="O1759" t="s">
        <v>43</v>
      </c>
      <c r="P1759" t="s">
        <v>43</v>
      </c>
    </row>
    <row r="1760" spans="1:16" x14ac:dyDescent="0.3">
      <c r="A1760" t="s">
        <v>6868</v>
      </c>
      <c r="B1760" t="s">
        <v>454</v>
      </c>
      <c r="C1760" t="s">
        <v>455</v>
      </c>
      <c r="D1760" t="s">
        <v>1890</v>
      </c>
      <c r="E1760" t="s">
        <v>49</v>
      </c>
      <c r="F1760" t="s">
        <v>50</v>
      </c>
      <c r="G1760" t="s">
        <v>6869</v>
      </c>
      <c r="H1760" t="s">
        <v>6870</v>
      </c>
      <c r="I1760" t="s">
        <v>19</v>
      </c>
      <c r="J1760" t="s">
        <v>6871</v>
      </c>
      <c r="K1760" t="s">
        <v>32</v>
      </c>
      <c r="L1760" t="s">
        <v>26</v>
      </c>
      <c r="M1760" t="s">
        <v>27</v>
      </c>
      <c r="N1760" t="s">
        <v>20</v>
      </c>
      <c r="O1760" t="s">
        <v>43</v>
      </c>
      <c r="P1760" t="s">
        <v>43</v>
      </c>
    </row>
    <row r="1761" spans="1:16" x14ac:dyDescent="0.3">
      <c r="A1761" t="s">
        <v>6872</v>
      </c>
      <c r="B1761" t="s">
        <v>454</v>
      </c>
      <c r="C1761" t="s">
        <v>455</v>
      </c>
      <c r="D1761" t="s">
        <v>1952</v>
      </c>
      <c r="E1761" t="s">
        <v>49</v>
      </c>
      <c r="F1761" t="s">
        <v>50</v>
      </c>
      <c r="G1761" t="s">
        <v>1490</v>
      </c>
      <c r="H1761" t="s">
        <v>6873</v>
      </c>
      <c r="I1761" t="s">
        <v>19</v>
      </c>
      <c r="J1761" t="s">
        <v>1491</v>
      </c>
      <c r="K1761" t="s">
        <v>32</v>
      </c>
      <c r="L1761" t="s">
        <v>26</v>
      </c>
      <c r="M1761" t="s">
        <v>27</v>
      </c>
      <c r="N1761" t="s">
        <v>20</v>
      </c>
      <c r="O1761" t="s">
        <v>43</v>
      </c>
      <c r="P1761" t="s">
        <v>43</v>
      </c>
    </row>
    <row r="1762" spans="1:16" x14ac:dyDescent="0.3">
      <c r="A1762" t="s">
        <v>6874</v>
      </c>
      <c r="B1762" t="s">
        <v>454</v>
      </c>
      <c r="C1762" t="s">
        <v>455</v>
      </c>
      <c r="D1762" t="s">
        <v>1900</v>
      </c>
      <c r="E1762" t="s">
        <v>49</v>
      </c>
      <c r="F1762" t="s">
        <v>51</v>
      </c>
      <c r="G1762" t="s">
        <v>1507</v>
      </c>
      <c r="H1762" t="s">
        <v>18</v>
      </c>
      <c r="I1762" t="s">
        <v>19</v>
      </c>
      <c r="J1762" t="s">
        <v>6875</v>
      </c>
      <c r="K1762" t="s">
        <v>32</v>
      </c>
      <c r="L1762" t="s">
        <v>26</v>
      </c>
      <c r="M1762" t="s">
        <v>20</v>
      </c>
      <c r="N1762" t="s">
        <v>20</v>
      </c>
      <c r="O1762" t="s">
        <v>43</v>
      </c>
      <c r="P1762" t="s">
        <v>21</v>
      </c>
    </row>
    <row r="1763" spans="1:16" x14ac:dyDescent="0.3">
      <c r="A1763" t="s">
        <v>6876</v>
      </c>
      <c r="B1763" t="s">
        <v>454</v>
      </c>
      <c r="C1763" t="s">
        <v>455</v>
      </c>
      <c r="D1763" t="s">
        <v>1960</v>
      </c>
      <c r="E1763" t="s">
        <v>49</v>
      </c>
      <c r="F1763" t="s">
        <v>50</v>
      </c>
      <c r="G1763" t="s">
        <v>979</v>
      </c>
      <c r="H1763" t="s">
        <v>255</v>
      </c>
      <c r="I1763" t="s">
        <v>19</v>
      </c>
      <c r="J1763" t="s">
        <v>6877</v>
      </c>
      <c r="K1763" t="s">
        <v>32</v>
      </c>
      <c r="L1763" t="s">
        <v>26</v>
      </c>
      <c r="M1763" t="s">
        <v>27</v>
      </c>
      <c r="N1763" t="s">
        <v>20</v>
      </c>
      <c r="O1763" t="s">
        <v>43</v>
      </c>
      <c r="P1763" t="s">
        <v>43</v>
      </c>
    </row>
    <row r="1764" spans="1:16" x14ac:dyDescent="0.3">
      <c r="A1764" t="s">
        <v>6878</v>
      </c>
      <c r="B1764" t="s">
        <v>454</v>
      </c>
      <c r="C1764" t="s">
        <v>455</v>
      </c>
      <c r="D1764" t="s">
        <v>1909</v>
      </c>
      <c r="E1764" t="s">
        <v>49</v>
      </c>
      <c r="F1764" t="s">
        <v>50</v>
      </c>
      <c r="G1764" t="s">
        <v>1780</v>
      </c>
      <c r="H1764" t="s">
        <v>6879</v>
      </c>
      <c r="I1764" t="s">
        <v>19</v>
      </c>
      <c r="J1764" t="s">
        <v>1781</v>
      </c>
      <c r="K1764" t="s">
        <v>32</v>
      </c>
      <c r="L1764" t="s">
        <v>26</v>
      </c>
      <c r="M1764" t="s">
        <v>27</v>
      </c>
      <c r="N1764" t="s">
        <v>20</v>
      </c>
      <c r="O1764" t="s">
        <v>43</v>
      </c>
      <c r="P1764" t="s">
        <v>43</v>
      </c>
    </row>
    <row r="1765" spans="1:16" x14ac:dyDescent="0.3">
      <c r="A1765" t="s">
        <v>6880</v>
      </c>
      <c r="B1765" t="s">
        <v>454</v>
      </c>
      <c r="C1765" t="s">
        <v>455</v>
      </c>
      <c r="D1765" t="s">
        <v>2082</v>
      </c>
      <c r="E1765" t="s">
        <v>49</v>
      </c>
      <c r="F1765" t="s">
        <v>50</v>
      </c>
      <c r="G1765" t="s">
        <v>1084</v>
      </c>
      <c r="H1765" t="s">
        <v>18</v>
      </c>
      <c r="I1765" t="s">
        <v>19</v>
      </c>
      <c r="J1765" t="s">
        <v>6881</v>
      </c>
      <c r="K1765" t="s">
        <v>32</v>
      </c>
      <c r="L1765" t="s">
        <v>26</v>
      </c>
      <c r="M1765" t="s">
        <v>20</v>
      </c>
      <c r="N1765" t="s">
        <v>20</v>
      </c>
      <c r="O1765" t="s">
        <v>43</v>
      </c>
      <c r="P1765" t="s">
        <v>21</v>
      </c>
    </row>
    <row r="1766" spans="1:16" x14ac:dyDescent="0.3">
      <c r="A1766" t="s">
        <v>6882</v>
      </c>
      <c r="B1766" t="s">
        <v>454</v>
      </c>
      <c r="C1766" t="s">
        <v>455</v>
      </c>
      <c r="D1766" t="s">
        <v>2085</v>
      </c>
      <c r="E1766" t="s">
        <v>49</v>
      </c>
      <c r="F1766" t="s">
        <v>50</v>
      </c>
      <c r="G1766" t="s">
        <v>6883</v>
      </c>
      <c r="H1766" t="s">
        <v>1483</v>
      </c>
      <c r="I1766" t="s">
        <v>19</v>
      </c>
      <c r="J1766" t="s">
        <v>6884</v>
      </c>
      <c r="K1766" t="s">
        <v>32</v>
      </c>
      <c r="L1766" t="s">
        <v>26</v>
      </c>
      <c r="M1766" t="s">
        <v>27</v>
      </c>
      <c r="N1766" t="s">
        <v>20</v>
      </c>
      <c r="O1766" t="s">
        <v>43</v>
      </c>
      <c r="P1766" t="s">
        <v>43</v>
      </c>
    </row>
    <row r="1767" spans="1:16" x14ac:dyDescent="0.3">
      <c r="A1767" t="s">
        <v>6885</v>
      </c>
      <c r="B1767" t="s">
        <v>454</v>
      </c>
      <c r="C1767" t="s">
        <v>455</v>
      </c>
      <c r="D1767" t="s">
        <v>2090</v>
      </c>
      <c r="E1767" t="s">
        <v>49</v>
      </c>
      <c r="F1767" t="s">
        <v>51</v>
      </c>
      <c r="G1767" t="s">
        <v>6886</v>
      </c>
      <c r="H1767" t="s">
        <v>6887</v>
      </c>
      <c r="I1767" t="s">
        <v>19</v>
      </c>
      <c r="J1767" t="s">
        <v>6429</v>
      </c>
      <c r="K1767" t="s">
        <v>32</v>
      </c>
      <c r="L1767" t="s">
        <v>26</v>
      </c>
      <c r="M1767" t="s">
        <v>53</v>
      </c>
      <c r="N1767" t="s">
        <v>20</v>
      </c>
      <c r="O1767" t="s">
        <v>43</v>
      </c>
      <c r="P1767" t="s">
        <v>43</v>
      </c>
    </row>
    <row r="1768" spans="1:16" x14ac:dyDescent="0.3">
      <c r="A1768" t="s">
        <v>6888</v>
      </c>
      <c r="B1768" t="s">
        <v>454</v>
      </c>
      <c r="C1768" t="s">
        <v>455</v>
      </c>
      <c r="D1768" t="s">
        <v>2024</v>
      </c>
      <c r="E1768" t="s">
        <v>49</v>
      </c>
      <c r="F1768" t="s">
        <v>50</v>
      </c>
      <c r="G1768" t="s">
        <v>1570</v>
      </c>
      <c r="H1768" t="s">
        <v>1023</v>
      </c>
      <c r="I1768" t="s">
        <v>19</v>
      </c>
      <c r="J1768" t="s">
        <v>1571</v>
      </c>
      <c r="K1768" t="s">
        <v>32</v>
      </c>
      <c r="L1768" t="s">
        <v>26</v>
      </c>
      <c r="M1768" t="s">
        <v>27</v>
      </c>
      <c r="N1768" t="s">
        <v>20</v>
      </c>
      <c r="O1768" t="s">
        <v>43</v>
      </c>
      <c r="P1768" t="s">
        <v>43</v>
      </c>
    </row>
    <row r="1769" spans="1:16" x14ac:dyDescent="0.3">
      <c r="A1769" t="s">
        <v>6889</v>
      </c>
      <c r="B1769" t="s">
        <v>454</v>
      </c>
      <c r="C1769" t="s">
        <v>455</v>
      </c>
      <c r="D1769" t="s">
        <v>2099</v>
      </c>
      <c r="E1769" t="s">
        <v>49</v>
      </c>
      <c r="F1769" t="s">
        <v>50</v>
      </c>
      <c r="G1769" t="s">
        <v>1507</v>
      </c>
      <c r="H1769" t="s">
        <v>6890</v>
      </c>
      <c r="I1769" t="s">
        <v>19</v>
      </c>
      <c r="J1769" t="s">
        <v>6875</v>
      </c>
      <c r="K1769" t="s">
        <v>32</v>
      </c>
      <c r="L1769" t="s">
        <v>26</v>
      </c>
      <c r="M1769" t="s">
        <v>27</v>
      </c>
      <c r="N1769" t="s">
        <v>20</v>
      </c>
      <c r="O1769" t="s">
        <v>43</v>
      </c>
      <c r="P1769" t="s">
        <v>43</v>
      </c>
    </row>
    <row r="1770" spans="1:16" x14ac:dyDescent="0.3">
      <c r="A1770" t="s">
        <v>6891</v>
      </c>
      <c r="B1770" t="s">
        <v>454</v>
      </c>
      <c r="C1770" t="s">
        <v>455</v>
      </c>
      <c r="D1770" t="s">
        <v>1993</v>
      </c>
      <c r="E1770" t="s">
        <v>49</v>
      </c>
      <c r="F1770" t="s">
        <v>50</v>
      </c>
      <c r="G1770" t="s">
        <v>916</v>
      </c>
      <c r="H1770" t="s">
        <v>1305</v>
      </c>
      <c r="I1770" t="s">
        <v>19</v>
      </c>
      <c r="J1770" t="s">
        <v>917</v>
      </c>
      <c r="K1770" t="s">
        <v>32</v>
      </c>
      <c r="L1770" t="s">
        <v>26</v>
      </c>
      <c r="M1770" t="s">
        <v>27</v>
      </c>
      <c r="N1770" t="s">
        <v>20</v>
      </c>
      <c r="O1770" t="s">
        <v>43</v>
      </c>
      <c r="P1770" t="s">
        <v>43</v>
      </c>
    </row>
    <row r="1771" spans="1:16" x14ac:dyDescent="0.3">
      <c r="A1771" t="s">
        <v>6892</v>
      </c>
      <c r="B1771" t="s">
        <v>454</v>
      </c>
      <c r="C1771" t="s">
        <v>455</v>
      </c>
      <c r="D1771" t="s">
        <v>1996</v>
      </c>
      <c r="E1771" t="s">
        <v>49</v>
      </c>
      <c r="F1771" t="s">
        <v>50</v>
      </c>
      <c r="G1771" t="s">
        <v>6893</v>
      </c>
      <c r="H1771" t="s">
        <v>2684</v>
      </c>
      <c r="I1771" t="s">
        <v>19</v>
      </c>
      <c r="J1771" t="s">
        <v>3556</v>
      </c>
      <c r="K1771" t="s">
        <v>32</v>
      </c>
      <c r="L1771" t="s">
        <v>26</v>
      </c>
      <c r="M1771" t="s">
        <v>27</v>
      </c>
      <c r="N1771" t="s">
        <v>20</v>
      </c>
      <c r="O1771" t="s">
        <v>43</v>
      </c>
      <c r="P1771" t="s">
        <v>43</v>
      </c>
    </row>
    <row r="1772" spans="1:16" x14ac:dyDescent="0.3">
      <c r="A1772" t="s">
        <v>6894</v>
      </c>
      <c r="B1772" t="s">
        <v>454</v>
      </c>
      <c r="C1772" t="s">
        <v>455</v>
      </c>
      <c r="D1772" t="s">
        <v>2000</v>
      </c>
      <c r="E1772" t="s">
        <v>49</v>
      </c>
      <c r="F1772" t="s">
        <v>51</v>
      </c>
      <c r="G1772" t="s">
        <v>1481</v>
      </c>
      <c r="H1772" t="s">
        <v>6895</v>
      </c>
      <c r="I1772" t="s">
        <v>19</v>
      </c>
      <c r="J1772" t="s">
        <v>1482</v>
      </c>
      <c r="K1772" t="s">
        <v>32</v>
      </c>
      <c r="L1772" t="s">
        <v>26</v>
      </c>
      <c r="M1772" t="s">
        <v>53</v>
      </c>
      <c r="N1772" t="s">
        <v>20</v>
      </c>
      <c r="O1772" t="s">
        <v>43</v>
      </c>
      <c r="P1772" t="s">
        <v>43</v>
      </c>
    </row>
    <row r="1773" spans="1:16" x14ac:dyDescent="0.3">
      <c r="A1773" t="s">
        <v>6896</v>
      </c>
      <c r="B1773" t="s">
        <v>454</v>
      </c>
      <c r="C1773" t="s">
        <v>455</v>
      </c>
      <c r="D1773" t="s">
        <v>2003</v>
      </c>
      <c r="E1773" t="s">
        <v>49</v>
      </c>
      <c r="F1773" t="s">
        <v>50</v>
      </c>
      <c r="G1773" t="s">
        <v>6897</v>
      </c>
      <c r="H1773" t="s">
        <v>703</v>
      </c>
      <c r="I1773" t="s">
        <v>19</v>
      </c>
      <c r="J1773" t="s">
        <v>6898</v>
      </c>
      <c r="K1773" t="s">
        <v>32</v>
      </c>
      <c r="L1773" t="s">
        <v>26</v>
      </c>
      <c r="M1773" t="s">
        <v>27</v>
      </c>
      <c r="N1773" t="s">
        <v>20</v>
      </c>
      <c r="O1773" t="s">
        <v>43</v>
      </c>
      <c r="P1773" t="s">
        <v>43</v>
      </c>
    </row>
    <row r="1774" spans="1:16" x14ac:dyDescent="0.3">
      <c r="A1774" t="s">
        <v>6899</v>
      </c>
      <c r="B1774" t="s">
        <v>454</v>
      </c>
      <c r="C1774" t="s">
        <v>455</v>
      </c>
      <c r="D1774" t="s">
        <v>2006</v>
      </c>
      <c r="E1774" t="s">
        <v>49</v>
      </c>
      <c r="F1774" t="s">
        <v>50</v>
      </c>
      <c r="G1774" t="s">
        <v>6900</v>
      </c>
      <c r="H1774" t="s">
        <v>18</v>
      </c>
      <c r="I1774" t="s">
        <v>19</v>
      </c>
      <c r="J1774" t="s">
        <v>6901</v>
      </c>
      <c r="K1774" t="s">
        <v>32</v>
      </c>
      <c r="L1774" t="s">
        <v>26</v>
      </c>
      <c r="M1774" t="s">
        <v>20</v>
      </c>
      <c r="N1774" t="s">
        <v>20</v>
      </c>
      <c r="O1774" t="s">
        <v>43</v>
      </c>
      <c r="P1774" t="s">
        <v>21</v>
      </c>
    </row>
    <row r="1775" spans="1:16" x14ac:dyDescent="0.3">
      <c r="A1775" t="s">
        <v>6902</v>
      </c>
      <c r="B1775" t="s">
        <v>458</v>
      </c>
      <c r="C1775" t="s">
        <v>459</v>
      </c>
      <c r="D1775" t="s">
        <v>1856</v>
      </c>
      <c r="E1775" t="s">
        <v>327</v>
      </c>
      <c r="F1775" t="s">
        <v>460</v>
      </c>
      <c r="G1775" t="s">
        <v>6903</v>
      </c>
      <c r="H1775" t="s">
        <v>6904</v>
      </c>
      <c r="I1775" t="s">
        <v>19</v>
      </c>
      <c r="J1775" t="s">
        <v>6905</v>
      </c>
      <c r="K1775" t="s">
        <v>32</v>
      </c>
      <c r="L1775" t="s">
        <v>26</v>
      </c>
      <c r="M1775" t="s">
        <v>27</v>
      </c>
      <c r="N1775" t="s">
        <v>20</v>
      </c>
      <c r="O1775" t="s">
        <v>28</v>
      </c>
      <c r="P1775" t="s">
        <v>28</v>
      </c>
    </row>
    <row r="1776" spans="1:16" x14ac:dyDescent="0.3">
      <c r="A1776" t="s">
        <v>6906</v>
      </c>
      <c r="B1776" t="s">
        <v>458</v>
      </c>
      <c r="C1776" t="s">
        <v>459</v>
      </c>
      <c r="D1776" t="s">
        <v>2013</v>
      </c>
      <c r="E1776" t="s">
        <v>327</v>
      </c>
      <c r="F1776" t="s">
        <v>460</v>
      </c>
      <c r="G1776" t="s">
        <v>6907</v>
      </c>
      <c r="H1776" t="s">
        <v>6908</v>
      </c>
      <c r="I1776" t="s">
        <v>19</v>
      </c>
      <c r="J1776" t="s">
        <v>6909</v>
      </c>
      <c r="K1776" t="s">
        <v>32</v>
      </c>
      <c r="L1776" t="s">
        <v>26</v>
      </c>
      <c r="M1776" t="s">
        <v>27</v>
      </c>
      <c r="N1776" t="s">
        <v>20</v>
      </c>
      <c r="O1776" t="s">
        <v>28</v>
      </c>
      <c r="P1776" t="s">
        <v>28</v>
      </c>
    </row>
    <row r="1777" spans="1:16" x14ac:dyDescent="0.3">
      <c r="A1777" t="s">
        <v>6910</v>
      </c>
      <c r="B1777" t="s">
        <v>458</v>
      </c>
      <c r="C1777" t="s">
        <v>459</v>
      </c>
      <c r="D1777" t="s">
        <v>1864</v>
      </c>
      <c r="E1777" t="s">
        <v>327</v>
      </c>
      <c r="F1777" t="s">
        <v>460</v>
      </c>
      <c r="G1777" t="s">
        <v>6911</v>
      </c>
      <c r="H1777" t="s">
        <v>6912</v>
      </c>
      <c r="I1777" t="s">
        <v>19</v>
      </c>
      <c r="J1777" t="s">
        <v>6913</v>
      </c>
      <c r="K1777" t="s">
        <v>32</v>
      </c>
      <c r="L1777" t="s">
        <v>26</v>
      </c>
      <c r="M1777" t="s">
        <v>27</v>
      </c>
      <c r="N1777" t="s">
        <v>20</v>
      </c>
      <c r="O1777" t="s">
        <v>28</v>
      </c>
      <c r="P1777" t="s">
        <v>28</v>
      </c>
    </row>
    <row r="1778" spans="1:16" x14ac:dyDescent="0.3">
      <c r="A1778" t="s">
        <v>6914</v>
      </c>
      <c r="B1778" t="s">
        <v>458</v>
      </c>
      <c r="C1778" t="s">
        <v>459</v>
      </c>
      <c r="D1778" t="s">
        <v>1927</v>
      </c>
      <c r="E1778" t="s">
        <v>327</v>
      </c>
      <c r="F1778" t="s">
        <v>460</v>
      </c>
      <c r="G1778" t="s">
        <v>6915</v>
      </c>
      <c r="H1778" t="s">
        <v>6916</v>
      </c>
      <c r="I1778" t="s">
        <v>19</v>
      </c>
      <c r="J1778" t="s">
        <v>6917</v>
      </c>
      <c r="K1778" t="s">
        <v>32</v>
      </c>
      <c r="L1778" t="s">
        <v>26</v>
      </c>
      <c r="M1778" t="s">
        <v>27</v>
      </c>
      <c r="N1778" t="s">
        <v>20</v>
      </c>
      <c r="O1778" t="s">
        <v>28</v>
      </c>
      <c r="P1778" t="s">
        <v>28</v>
      </c>
    </row>
    <row r="1779" spans="1:16" x14ac:dyDescent="0.3">
      <c r="A1779" t="s">
        <v>6918</v>
      </c>
      <c r="B1779" t="s">
        <v>458</v>
      </c>
      <c r="C1779" t="s">
        <v>459</v>
      </c>
      <c r="D1779" t="s">
        <v>1871</v>
      </c>
      <c r="E1779" t="s">
        <v>327</v>
      </c>
      <c r="F1779" t="s">
        <v>460</v>
      </c>
      <c r="G1779" t="s">
        <v>6919</v>
      </c>
      <c r="H1779" t="s">
        <v>6920</v>
      </c>
      <c r="I1779" t="s">
        <v>19</v>
      </c>
      <c r="J1779" t="s">
        <v>6921</v>
      </c>
      <c r="K1779" t="s">
        <v>32</v>
      </c>
      <c r="L1779" t="s">
        <v>26</v>
      </c>
      <c r="M1779" t="s">
        <v>27</v>
      </c>
      <c r="N1779" t="s">
        <v>20</v>
      </c>
      <c r="O1779" t="s">
        <v>28</v>
      </c>
      <c r="P1779" t="s">
        <v>28</v>
      </c>
    </row>
    <row r="1780" spans="1:16" x14ac:dyDescent="0.3">
      <c r="A1780" t="s">
        <v>6922</v>
      </c>
      <c r="B1780" t="s">
        <v>458</v>
      </c>
      <c r="C1780" t="s">
        <v>459</v>
      </c>
      <c r="D1780" t="s">
        <v>1936</v>
      </c>
      <c r="E1780" t="s">
        <v>327</v>
      </c>
      <c r="F1780" t="s">
        <v>460</v>
      </c>
      <c r="G1780" t="s">
        <v>6923</v>
      </c>
      <c r="H1780" t="s">
        <v>1820</v>
      </c>
      <c r="I1780" t="s">
        <v>19</v>
      </c>
      <c r="J1780" t="s">
        <v>6924</v>
      </c>
      <c r="K1780" t="s">
        <v>32</v>
      </c>
      <c r="L1780" t="s">
        <v>26</v>
      </c>
      <c r="M1780" t="s">
        <v>27</v>
      </c>
      <c r="N1780" t="s">
        <v>20</v>
      </c>
      <c r="O1780" t="s">
        <v>28</v>
      </c>
      <c r="P1780" t="s">
        <v>28</v>
      </c>
    </row>
    <row r="1781" spans="1:16" x14ac:dyDescent="0.3">
      <c r="A1781" t="s">
        <v>6925</v>
      </c>
      <c r="B1781" t="s">
        <v>458</v>
      </c>
      <c r="C1781" t="s">
        <v>459</v>
      </c>
      <c r="D1781" t="s">
        <v>1880</v>
      </c>
      <c r="E1781" t="s">
        <v>327</v>
      </c>
      <c r="F1781" t="s">
        <v>460</v>
      </c>
      <c r="G1781" t="s">
        <v>6926</v>
      </c>
      <c r="H1781" t="s">
        <v>6927</v>
      </c>
      <c r="I1781" t="s">
        <v>19</v>
      </c>
      <c r="J1781" t="s">
        <v>6928</v>
      </c>
      <c r="K1781" t="s">
        <v>32</v>
      </c>
      <c r="L1781" t="s">
        <v>26</v>
      </c>
      <c r="M1781" t="s">
        <v>27</v>
      </c>
      <c r="N1781" t="s">
        <v>20</v>
      </c>
      <c r="O1781" t="s">
        <v>28</v>
      </c>
      <c r="P1781" t="s">
        <v>28</v>
      </c>
    </row>
    <row r="1782" spans="1:16" x14ac:dyDescent="0.3">
      <c r="A1782" t="s">
        <v>6929</v>
      </c>
      <c r="B1782" t="s">
        <v>458</v>
      </c>
      <c r="C1782" t="s">
        <v>459</v>
      </c>
      <c r="D1782" t="s">
        <v>1943</v>
      </c>
      <c r="E1782" t="s">
        <v>327</v>
      </c>
      <c r="F1782" t="s">
        <v>460</v>
      </c>
      <c r="G1782" t="s">
        <v>6930</v>
      </c>
      <c r="H1782" t="s">
        <v>1065</v>
      </c>
      <c r="I1782" t="s">
        <v>19</v>
      </c>
      <c r="J1782" t="s">
        <v>6931</v>
      </c>
      <c r="K1782" t="s">
        <v>32</v>
      </c>
      <c r="L1782" t="s">
        <v>26</v>
      </c>
      <c r="M1782" t="s">
        <v>27</v>
      </c>
      <c r="N1782" t="s">
        <v>20</v>
      </c>
      <c r="O1782" t="s">
        <v>28</v>
      </c>
      <c r="P1782" t="s">
        <v>28</v>
      </c>
    </row>
    <row r="1783" spans="1:16" x14ac:dyDescent="0.3">
      <c r="A1783" t="s">
        <v>6932</v>
      </c>
      <c r="B1783" t="s">
        <v>458</v>
      </c>
      <c r="C1783" t="s">
        <v>459</v>
      </c>
      <c r="D1783" t="s">
        <v>1890</v>
      </c>
      <c r="E1783" t="s">
        <v>327</v>
      </c>
      <c r="F1783" t="s">
        <v>460</v>
      </c>
      <c r="G1783" t="s">
        <v>6933</v>
      </c>
      <c r="H1783" t="s">
        <v>6934</v>
      </c>
      <c r="I1783" t="s">
        <v>19</v>
      </c>
      <c r="J1783" t="s">
        <v>6935</v>
      </c>
      <c r="K1783" t="s">
        <v>32</v>
      </c>
      <c r="L1783" t="s">
        <v>26</v>
      </c>
      <c r="M1783" t="s">
        <v>27</v>
      </c>
      <c r="N1783" t="s">
        <v>20</v>
      </c>
      <c r="O1783" t="s">
        <v>28</v>
      </c>
      <c r="P1783" t="s">
        <v>28</v>
      </c>
    </row>
    <row r="1784" spans="1:16" x14ac:dyDescent="0.3">
      <c r="A1784" t="s">
        <v>6936</v>
      </c>
      <c r="B1784" t="s">
        <v>458</v>
      </c>
      <c r="C1784" t="s">
        <v>459</v>
      </c>
      <c r="D1784" t="s">
        <v>1952</v>
      </c>
      <c r="E1784" t="s">
        <v>327</v>
      </c>
      <c r="F1784" t="s">
        <v>460</v>
      </c>
      <c r="G1784" t="s">
        <v>6937</v>
      </c>
      <c r="H1784" t="s">
        <v>6938</v>
      </c>
      <c r="I1784" t="s">
        <v>19</v>
      </c>
      <c r="J1784" t="s">
        <v>1123</v>
      </c>
      <c r="K1784" t="s">
        <v>32</v>
      </c>
      <c r="L1784" t="s">
        <v>26</v>
      </c>
      <c r="M1784" t="s">
        <v>27</v>
      </c>
      <c r="N1784" t="s">
        <v>20</v>
      </c>
      <c r="O1784" t="s">
        <v>28</v>
      </c>
      <c r="P1784" t="s">
        <v>28</v>
      </c>
    </row>
    <row r="1785" spans="1:16" x14ac:dyDescent="0.3">
      <c r="A1785" t="s">
        <v>6939</v>
      </c>
      <c r="B1785" t="s">
        <v>458</v>
      </c>
      <c r="C1785" t="s">
        <v>459</v>
      </c>
      <c r="D1785" t="s">
        <v>1900</v>
      </c>
      <c r="E1785" t="s">
        <v>327</v>
      </c>
      <c r="F1785" t="s">
        <v>460</v>
      </c>
      <c r="G1785" t="s">
        <v>6940</v>
      </c>
      <c r="H1785" t="s">
        <v>6941</v>
      </c>
      <c r="I1785" t="s">
        <v>19</v>
      </c>
      <c r="J1785" t="s">
        <v>6942</v>
      </c>
      <c r="K1785" t="s">
        <v>32</v>
      </c>
      <c r="L1785" t="s">
        <v>26</v>
      </c>
      <c r="M1785" t="s">
        <v>27</v>
      </c>
      <c r="N1785" t="s">
        <v>20</v>
      </c>
      <c r="O1785" t="s">
        <v>28</v>
      </c>
      <c r="P1785" t="s">
        <v>28</v>
      </c>
    </row>
    <row r="1786" spans="1:16" x14ac:dyDescent="0.3">
      <c r="A1786" t="s">
        <v>6943</v>
      </c>
      <c r="B1786" t="s">
        <v>458</v>
      </c>
      <c r="C1786" t="s">
        <v>459</v>
      </c>
      <c r="D1786" t="s">
        <v>1960</v>
      </c>
      <c r="E1786" t="s">
        <v>327</v>
      </c>
      <c r="F1786" t="s">
        <v>460</v>
      </c>
      <c r="G1786" t="s">
        <v>6944</v>
      </c>
      <c r="H1786" t="s">
        <v>6945</v>
      </c>
      <c r="I1786" t="s">
        <v>19</v>
      </c>
      <c r="J1786" t="s">
        <v>6946</v>
      </c>
      <c r="K1786" t="s">
        <v>32</v>
      </c>
      <c r="L1786" t="s">
        <v>26</v>
      </c>
      <c r="M1786" t="s">
        <v>27</v>
      </c>
      <c r="N1786" t="s">
        <v>20</v>
      </c>
      <c r="O1786" t="s">
        <v>28</v>
      </c>
      <c r="P1786" t="s">
        <v>28</v>
      </c>
    </row>
    <row r="1787" spans="1:16" x14ac:dyDescent="0.3">
      <c r="A1787" t="s">
        <v>6947</v>
      </c>
      <c r="B1787" t="s">
        <v>458</v>
      </c>
      <c r="C1787" t="s">
        <v>459</v>
      </c>
      <c r="D1787" t="s">
        <v>1909</v>
      </c>
      <c r="E1787" t="s">
        <v>327</v>
      </c>
      <c r="F1787" t="s">
        <v>460</v>
      </c>
      <c r="G1787" t="s">
        <v>6948</v>
      </c>
      <c r="H1787" t="s">
        <v>6949</v>
      </c>
      <c r="I1787" t="s">
        <v>19</v>
      </c>
      <c r="J1787" t="s">
        <v>6950</v>
      </c>
      <c r="K1787" t="s">
        <v>32</v>
      </c>
      <c r="L1787" t="s">
        <v>26</v>
      </c>
      <c r="M1787" t="s">
        <v>27</v>
      </c>
      <c r="N1787" t="s">
        <v>20</v>
      </c>
      <c r="O1787" t="s">
        <v>28</v>
      </c>
      <c r="P1787" t="s">
        <v>28</v>
      </c>
    </row>
    <row r="1788" spans="1:16" x14ac:dyDescent="0.3">
      <c r="A1788" t="s">
        <v>6951</v>
      </c>
      <c r="B1788" t="s">
        <v>458</v>
      </c>
      <c r="C1788" t="s">
        <v>459</v>
      </c>
      <c r="D1788" t="s">
        <v>2082</v>
      </c>
      <c r="E1788" t="s">
        <v>327</v>
      </c>
      <c r="F1788" t="s">
        <v>460</v>
      </c>
      <c r="G1788" t="s">
        <v>6952</v>
      </c>
      <c r="H1788" t="s">
        <v>6953</v>
      </c>
      <c r="I1788" t="s">
        <v>19</v>
      </c>
      <c r="J1788" t="s">
        <v>6954</v>
      </c>
      <c r="K1788" t="s">
        <v>32</v>
      </c>
      <c r="L1788" t="s">
        <v>26</v>
      </c>
      <c r="M1788" t="s">
        <v>27</v>
      </c>
      <c r="N1788" t="s">
        <v>20</v>
      </c>
      <c r="O1788" t="s">
        <v>28</v>
      </c>
      <c r="P1788" t="s">
        <v>28</v>
      </c>
    </row>
    <row r="1789" spans="1:16" x14ac:dyDescent="0.3">
      <c r="A1789" t="s">
        <v>6955</v>
      </c>
      <c r="B1789" t="s">
        <v>458</v>
      </c>
      <c r="C1789" t="s">
        <v>459</v>
      </c>
      <c r="D1789" t="s">
        <v>2085</v>
      </c>
      <c r="E1789" t="s">
        <v>327</v>
      </c>
      <c r="F1789" t="s">
        <v>460</v>
      </c>
      <c r="G1789" t="s">
        <v>6956</v>
      </c>
      <c r="H1789" t="s">
        <v>1473</v>
      </c>
      <c r="I1789" t="s">
        <v>19</v>
      </c>
      <c r="J1789" t="s">
        <v>6957</v>
      </c>
      <c r="K1789" t="s">
        <v>32</v>
      </c>
      <c r="L1789" t="s">
        <v>26</v>
      </c>
      <c r="M1789" t="s">
        <v>27</v>
      </c>
      <c r="N1789" t="s">
        <v>20</v>
      </c>
      <c r="O1789" t="s">
        <v>28</v>
      </c>
      <c r="P1789" t="s">
        <v>28</v>
      </c>
    </row>
    <row r="1790" spans="1:16" x14ac:dyDescent="0.3">
      <c r="A1790" t="s">
        <v>6958</v>
      </c>
      <c r="B1790" t="s">
        <v>458</v>
      </c>
      <c r="C1790" t="s">
        <v>459</v>
      </c>
      <c r="D1790" t="s">
        <v>2090</v>
      </c>
      <c r="E1790" t="s">
        <v>327</v>
      </c>
      <c r="F1790" t="s">
        <v>460</v>
      </c>
      <c r="G1790" t="s">
        <v>6959</v>
      </c>
      <c r="H1790" t="s">
        <v>1294</v>
      </c>
      <c r="I1790" t="s">
        <v>19</v>
      </c>
      <c r="J1790" t="s">
        <v>6960</v>
      </c>
      <c r="K1790" t="s">
        <v>32</v>
      </c>
      <c r="L1790" t="s">
        <v>26</v>
      </c>
      <c r="M1790" t="s">
        <v>27</v>
      </c>
      <c r="N1790" t="s">
        <v>20</v>
      </c>
      <c r="O1790" t="s">
        <v>28</v>
      </c>
      <c r="P1790" t="s">
        <v>28</v>
      </c>
    </row>
    <row r="1791" spans="1:16" x14ac:dyDescent="0.3">
      <c r="A1791" t="s">
        <v>6961</v>
      </c>
      <c r="B1791" t="s">
        <v>458</v>
      </c>
      <c r="C1791" t="s">
        <v>459</v>
      </c>
      <c r="D1791" t="s">
        <v>2024</v>
      </c>
      <c r="E1791" t="s">
        <v>327</v>
      </c>
      <c r="F1791" t="s">
        <v>460</v>
      </c>
      <c r="G1791" t="s">
        <v>6962</v>
      </c>
      <c r="H1791" t="s">
        <v>18</v>
      </c>
      <c r="I1791" t="s">
        <v>19</v>
      </c>
      <c r="J1791" t="s">
        <v>6963</v>
      </c>
      <c r="K1791" t="s">
        <v>32</v>
      </c>
      <c r="L1791" t="s">
        <v>26</v>
      </c>
      <c r="M1791" t="s">
        <v>20</v>
      </c>
      <c r="N1791" t="s">
        <v>20</v>
      </c>
      <c r="O1791" t="s">
        <v>28</v>
      </c>
      <c r="P1791" t="s">
        <v>21</v>
      </c>
    </row>
    <row r="1792" spans="1:16" x14ac:dyDescent="0.3">
      <c r="A1792" t="s">
        <v>6964</v>
      </c>
      <c r="B1792" t="s">
        <v>458</v>
      </c>
      <c r="C1792" t="s">
        <v>459</v>
      </c>
      <c r="D1792" t="s">
        <v>2099</v>
      </c>
      <c r="E1792" t="s">
        <v>327</v>
      </c>
      <c r="F1792" t="s">
        <v>460</v>
      </c>
      <c r="G1792" t="s">
        <v>6965</v>
      </c>
      <c r="H1792" t="s">
        <v>6966</v>
      </c>
      <c r="I1792" t="s">
        <v>19</v>
      </c>
      <c r="J1792" t="s">
        <v>6967</v>
      </c>
      <c r="K1792" t="s">
        <v>32</v>
      </c>
      <c r="L1792" t="s">
        <v>26</v>
      </c>
      <c r="M1792" t="s">
        <v>27</v>
      </c>
      <c r="N1792" t="s">
        <v>20</v>
      </c>
      <c r="O1792" t="s">
        <v>28</v>
      </c>
      <c r="P1792" t="s">
        <v>28</v>
      </c>
    </row>
    <row r="1793" spans="1:16" x14ac:dyDescent="0.3">
      <c r="A1793" t="s">
        <v>6968</v>
      </c>
      <c r="B1793" t="s">
        <v>458</v>
      </c>
      <c r="C1793" t="s">
        <v>459</v>
      </c>
      <c r="D1793" t="s">
        <v>1993</v>
      </c>
      <c r="E1793" t="s">
        <v>327</v>
      </c>
      <c r="F1793" t="s">
        <v>460</v>
      </c>
      <c r="G1793" t="s">
        <v>6969</v>
      </c>
      <c r="H1793" t="s">
        <v>6970</v>
      </c>
      <c r="I1793" t="s">
        <v>19</v>
      </c>
      <c r="J1793" t="s">
        <v>6971</v>
      </c>
      <c r="K1793" t="s">
        <v>32</v>
      </c>
      <c r="L1793" t="s">
        <v>26</v>
      </c>
      <c r="M1793" t="s">
        <v>27</v>
      </c>
      <c r="N1793" t="s">
        <v>20</v>
      </c>
      <c r="O1793" t="s">
        <v>28</v>
      </c>
      <c r="P1793" t="s">
        <v>28</v>
      </c>
    </row>
    <row r="1794" spans="1:16" x14ac:dyDescent="0.3">
      <c r="A1794" t="s">
        <v>6972</v>
      </c>
      <c r="B1794" t="s">
        <v>458</v>
      </c>
      <c r="C1794" t="s">
        <v>459</v>
      </c>
      <c r="D1794" t="s">
        <v>1996</v>
      </c>
      <c r="E1794" t="s">
        <v>327</v>
      </c>
      <c r="F1794" t="s">
        <v>460</v>
      </c>
      <c r="G1794" t="s">
        <v>6973</v>
      </c>
      <c r="H1794" t="s">
        <v>6974</v>
      </c>
      <c r="I1794" t="s">
        <v>19</v>
      </c>
      <c r="J1794" t="s">
        <v>6975</v>
      </c>
      <c r="K1794" t="s">
        <v>32</v>
      </c>
      <c r="L1794" t="s">
        <v>26</v>
      </c>
      <c r="M1794" t="s">
        <v>27</v>
      </c>
      <c r="N1794" t="s">
        <v>20</v>
      </c>
      <c r="O1794" t="s">
        <v>28</v>
      </c>
      <c r="P1794" t="s">
        <v>28</v>
      </c>
    </row>
    <row r="1795" spans="1:16" x14ac:dyDescent="0.3">
      <c r="A1795" t="s">
        <v>6976</v>
      </c>
      <c r="B1795" t="s">
        <v>458</v>
      </c>
      <c r="C1795" t="s">
        <v>459</v>
      </c>
      <c r="D1795" t="s">
        <v>2000</v>
      </c>
      <c r="E1795" t="s">
        <v>327</v>
      </c>
      <c r="F1795" t="s">
        <v>460</v>
      </c>
      <c r="G1795" t="s">
        <v>6977</v>
      </c>
      <c r="H1795" t="s">
        <v>6978</v>
      </c>
      <c r="I1795" t="s">
        <v>19</v>
      </c>
      <c r="J1795" t="s">
        <v>6979</v>
      </c>
      <c r="K1795" t="s">
        <v>32</v>
      </c>
      <c r="L1795" t="s">
        <v>26</v>
      </c>
      <c r="M1795" t="s">
        <v>27</v>
      </c>
      <c r="N1795" t="s">
        <v>20</v>
      </c>
      <c r="O1795" t="s">
        <v>28</v>
      </c>
      <c r="P1795" t="s">
        <v>28</v>
      </c>
    </row>
    <row r="1796" spans="1:16" x14ac:dyDescent="0.3">
      <c r="A1796" t="s">
        <v>6980</v>
      </c>
      <c r="B1796" t="s">
        <v>458</v>
      </c>
      <c r="C1796" t="s">
        <v>459</v>
      </c>
      <c r="D1796" t="s">
        <v>2003</v>
      </c>
      <c r="E1796" t="s">
        <v>327</v>
      </c>
      <c r="F1796" t="s">
        <v>460</v>
      </c>
      <c r="G1796" t="s">
        <v>6981</v>
      </c>
      <c r="H1796" t="s">
        <v>6982</v>
      </c>
      <c r="I1796" t="s">
        <v>19</v>
      </c>
      <c r="J1796" t="s">
        <v>6983</v>
      </c>
      <c r="K1796" t="s">
        <v>32</v>
      </c>
      <c r="L1796" t="s">
        <v>26</v>
      </c>
      <c r="M1796" t="s">
        <v>27</v>
      </c>
      <c r="N1796" t="s">
        <v>20</v>
      </c>
      <c r="O1796" t="s">
        <v>28</v>
      </c>
      <c r="P1796" t="s">
        <v>28</v>
      </c>
    </row>
    <row r="1797" spans="1:16" x14ac:dyDescent="0.3">
      <c r="A1797" t="s">
        <v>6984</v>
      </c>
      <c r="B1797" t="s">
        <v>458</v>
      </c>
      <c r="C1797" t="s">
        <v>459</v>
      </c>
      <c r="D1797" t="s">
        <v>2006</v>
      </c>
      <c r="E1797" t="s">
        <v>327</v>
      </c>
      <c r="F1797" t="s">
        <v>460</v>
      </c>
      <c r="G1797" t="s">
        <v>6985</v>
      </c>
      <c r="H1797" t="s">
        <v>6986</v>
      </c>
      <c r="I1797" t="s">
        <v>19</v>
      </c>
      <c r="J1797" t="s">
        <v>6987</v>
      </c>
      <c r="K1797" t="s">
        <v>32</v>
      </c>
      <c r="L1797" t="s">
        <v>26</v>
      </c>
      <c r="M1797" t="s">
        <v>27</v>
      </c>
      <c r="N1797" t="s">
        <v>20</v>
      </c>
      <c r="O1797" t="s">
        <v>28</v>
      </c>
      <c r="P1797" t="s">
        <v>28</v>
      </c>
    </row>
    <row r="1798" spans="1:16" x14ac:dyDescent="0.3">
      <c r="A1798" t="s">
        <v>6988</v>
      </c>
      <c r="B1798" t="s">
        <v>463</v>
      </c>
      <c r="C1798" t="s">
        <v>464</v>
      </c>
      <c r="D1798" t="s">
        <v>6988</v>
      </c>
      <c r="E1798" t="s">
        <v>18</v>
      </c>
      <c r="F1798" t="s">
        <v>18</v>
      </c>
      <c r="G1798" t="s">
        <v>6989</v>
      </c>
      <c r="H1798" t="s">
        <v>6990</v>
      </c>
      <c r="I1798" t="s">
        <v>19</v>
      </c>
      <c r="J1798" t="s">
        <v>20</v>
      </c>
      <c r="K1798" t="s">
        <v>21</v>
      </c>
      <c r="L1798" t="s">
        <v>22</v>
      </c>
      <c r="M1798" t="s">
        <v>6991</v>
      </c>
      <c r="N1798" t="s">
        <v>20</v>
      </c>
      <c r="O1798" t="s">
        <v>465</v>
      </c>
      <c r="P1798" t="s">
        <v>465</v>
      </c>
    </row>
    <row r="1799" spans="1:16" x14ac:dyDescent="0.3">
      <c r="A1799" t="s">
        <v>6992</v>
      </c>
      <c r="B1799" t="s">
        <v>463</v>
      </c>
      <c r="C1799" t="s">
        <v>464</v>
      </c>
      <c r="D1799" t="s">
        <v>2013</v>
      </c>
      <c r="E1799" t="s">
        <v>49</v>
      </c>
      <c r="F1799" t="s">
        <v>50</v>
      </c>
      <c r="G1799" t="s">
        <v>6993</v>
      </c>
      <c r="H1799" t="s">
        <v>6994</v>
      </c>
      <c r="I1799" t="s">
        <v>19</v>
      </c>
      <c r="J1799" t="s">
        <v>6995</v>
      </c>
      <c r="K1799" t="s">
        <v>32</v>
      </c>
      <c r="L1799" t="s">
        <v>26</v>
      </c>
      <c r="M1799" t="s">
        <v>27</v>
      </c>
      <c r="N1799" t="s">
        <v>20</v>
      </c>
      <c r="O1799" t="s">
        <v>28</v>
      </c>
      <c r="P1799" t="s">
        <v>28</v>
      </c>
    </row>
    <row r="1800" spans="1:16" x14ac:dyDescent="0.3">
      <c r="A1800" t="s">
        <v>6996</v>
      </c>
      <c r="B1800" t="s">
        <v>463</v>
      </c>
      <c r="C1800" t="s">
        <v>464</v>
      </c>
      <c r="D1800" t="s">
        <v>6996</v>
      </c>
      <c r="E1800" t="s">
        <v>18</v>
      </c>
      <c r="F1800" t="s">
        <v>18</v>
      </c>
      <c r="G1800" t="s">
        <v>6997</v>
      </c>
      <c r="H1800" t="s">
        <v>6998</v>
      </c>
      <c r="I1800" t="s">
        <v>19</v>
      </c>
      <c r="J1800" t="s">
        <v>20</v>
      </c>
      <c r="K1800" t="s">
        <v>21</v>
      </c>
      <c r="L1800" t="s">
        <v>22</v>
      </c>
      <c r="M1800" t="s">
        <v>6999</v>
      </c>
      <c r="N1800" t="s">
        <v>20</v>
      </c>
      <c r="O1800" t="s">
        <v>465</v>
      </c>
      <c r="P1800" t="s">
        <v>465</v>
      </c>
    </row>
    <row r="1801" spans="1:16" x14ac:dyDescent="0.3">
      <c r="A1801" t="s">
        <v>7000</v>
      </c>
      <c r="B1801" t="s">
        <v>463</v>
      </c>
      <c r="C1801" t="s">
        <v>464</v>
      </c>
      <c r="D1801" t="s">
        <v>7000</v>
      </c>
      <c r="E1801" t="s">
        <v>18</v>
      </c>
      <c r="F1801" t="s">
        <v>18</v>
      </c>
      <c r="G1801" t="s">
        <v>7001</v>
      </c>
      <c r="H1801" t="s">
        <v>7002</v>
      </c>
      <c r="I1801" t="s">
        <v>19</v>
      </c>
      <c r="J1801" t="s">
        <v>20</v>
      </c>
      <c r="K1801" t="s">
        <v>21</v>
      </c>
      <c r="L1801" t="s">
        <v>22</v>
      </c>
      <c r="M1801" t="s">
        <v>7003</v>
      </c>
      <c r="N1801" t="s">
        <v>20</v>
      </c>
      <c r="O1801" t="s">
        <v>465</v>
      </c>
      <c r="P1801" t="s">
        <v>466</v>
      </c>
    </row>
    <row r="1802" spans="1:16" x14ac:dyDescent="0.3">
      <c r="A1802" t="s">
        <v>7004</v>
      </c>
      <c r="B1802" t="s">
        <v>463</v>
      </c>
      <c r="C1802" t="s">
        <v>464</v>
      </c>
      <c r="D1802" t="s">
        <v>1936</v>
      </c>
      <c r="E1802" t="s">
        <v>49</v>
      </c>
      <c r="F1802" t="s">
        <v>51</v>
      </c>
      <c r="G1802" t="s">
        <v>120</v>
      </c>
      <c r="H1802" t="s">
        <v>7005</v>
      </c>
      <c r="I1802" t="s">
        <v>19</v>
      </c>
      <c r="J1802" t="s">
        <v>121</v>
      </c>
      <c r="K1802" t="s">
        <v>32</v>
      </c>
      <c r="L1802" t="s">
        <v>26</v>
      </c>
      <c r="M1802" t="s">
        <v>53</v>
      </c>
      <c r="N1802" t="s">
        <v>20</v>
      </c>
      <c r="O1802" t="s">
        <v>28</v>
      </c>
      <c r="P1802" t="s">
        <v>28</v>
      </c>
    </row>
    <row r="1803" spans="1:16" x14ac:dyDescent="0.3">
      <c r="A1803" t="s">
        <v>7006</v>
      </c>
      <c r="B1803" t="s">
        <v>463</v>
      </c>
      <c r="C1803" t="s">
        <v>464</v>
      </c>
      <c r="D1803" t="s">
        <v>7006</v>
      </c>
      <c r="E1803" t="s">
        <v>18</v>
      </c>
      <c r="F1803" t="s">
        <v>18</v>
      </c>
      <c r="G1803" t="s">
        <v>7007</v>
      </c>
      <c r="H1803" t="s">
        <v>7008</v>
      </c>
      <c r="I1803" t="s">
        <v>19</v>
      </c>
      <c r="J1803" t="s">
        <v>20</v>
      </c>
      <c r="K1803" t="s">
        <v>21</v>
      </c>
      <c r="L1803" t="s">
        <v>22</v>
      </c>
      <c r="M1803" t="s">
        <v>7009</v>
      </c>
      <c r="N1803" t="s">
        <v>20</v>
      </c>
      <c r="O1803" t="s">
        <v>7010</v>
      </c>
      <c r="P1803" t="s">
        <v>467</v>
      </c>
    </row>
    <row r="1804" spans="1:16" x14ac:dyDescent="0.3">
      <c r="A1804" t="s">
        <v>7011</v>
      </c>
      <c r="B1804" t="s">
        <v>463</v>
      </c>
      <c r="C1804" t="s">
        <v>464</v>
      </c>
      <c r="D1804" t="s">
        <v>1943</v>
      </c>
      <c r="E1804" t="s">
        <v>49</v>
      </c>
      <c r="F1804" t="s">
        <v>50</v>
      </c>
      <c r="G1804" t="s">
        <v>1543</v>
      </c>
      <c r="H1804" t="s">
        <v>7012</v>
      </c>
      <c r="I1804" t="s">
        <v>19</v>
      </c>
      <c r="J1804" t="s">
        <v>7013</v>
      </c>
      <c r="K1804" t="s">
        <v>32</v>
      </c>
      <c r="L1804" t="s">
        <v>26</v>
      </c>
      <c r="M1804" t="s">
        <v>27</v>
      </c>
      <c r="N1804" t="s">
        <v>20</v>
      </c>
      <c r="O1804" t="s">
        <v>28</v>
      </c>
      <c r="P1804" t="s">
        <v>28</v>
      </c>
    </row>
    <row r="1805" spans="1:16" x14ac:dyDescent="0.3">
      <c r="A1805" t="s">
        <v>7014</v>
      </c>
      <c r="B1805" t="s">
        <v>463</v>
      </c>
      <c r="C1805" t="s">
        <v>464</v>
      </c>
      <c r="D1805" t="s">
        <v>7014</v>
      </c>
      <c r="E1805" t="s">
        <v>18</v>
      </c>
      <c r="F1805" t="s">
        <v>18</v>
      </c>
      <c r="G1805" t="s">
        <v>7015</v>
      </c>
      <c r="H1805" t="s">
        <v>7016</v>
      </c>
      <c r="I1805" t="s">
        <v>19</v>
      </c>
      <c r="J1805" t="s">
        <v>20</v>
      </c>
      <c r="K1805" t="s">
        <v>21</v>
      </c>
      <c r="L1805" t="s">
        <v>22</v>
      </c>
      <c r="M1805" t="s">
        <v>7017</v>
      </c>
      <c r="N1805" t="s">
        <v>20</v>
      </c>
      <c r="O1805" t="s">
        <v>467</v>
      </c>
      <c r="P1805" t="s">
        <v>467</v>
      </c>
    </row>
    <row r="1806" spans="1:16" x14ac:dyDescent="0.3">
      <c r="A1806" t="s">
        <v>7018</v>
      </c>
      <c r="B1806" t="s">
        <v>463</v>
      </c>
      <c r="C1806" t="s">
        <v>464</v>
      </c>
      <c r="D1806" t="s">
        <v>1952</v>
      </c>
      <c r="E1806" t="s">
        <v>49</v>
      </c>
      <c r="F1806" t="s">
        <v>50</v>
      </c>
      <c r="G1806" t="s">
        <v>7019</v>
      </c>
      <c r="H1806" t="s">
        <v>7020</v>
      </c>
      <c r="I1806" t="s">
        <v>19</v>
      </c>
      <c r="J1806" t="s">
        <v>7021</v>
      </c>
      <c r="K1806" t="s">
        <v>32</v>
      </c>
      <c r="L1806" t="s">
        <v>26</v>
      </c>
      <c r="M1806" t="s">
        <v>27</v>
      </c>
      <c r="N1806" t="s">
        <v>20</v>
      </c>
      <c r="O1806" t="s">
        <v>28</v>
      </c>
      <c r="P1806" t="s">
        <v>28</v>
      </c>
    </row>
    <row r="1807" spans="1:16" x14ac:dyDescent="0.3">
      <c r="A1807" t="s">
        <v>7022</v>
      </c>
      <c r="B1807" t="s">
        <v>463</v>
      </c>
      <c r="C1807" t="s">
        <v>464</v>
      </c>
      <c r="D1807" t="s">
        <v>7022</v>
      </c>
      <c r="E1807" t="s">
        <v>18</v>
      </c>
      <c r="F1807" t="s">
        <v>18</v>
      </c>
      <c r="G1807" t="s">
        <v>7023</v>
      </c>
      <c r="H1807" t="s">
        <v>7024</v>
      </c>
      <c r="I1807" t="s">
        <v>19</v>
      </c>
      <c r="J1807" t="s">
        <v>20</v>
      </c>
      <c r="K1807" t="s">
        <v>21</v>
      </c>
      <c r="L1807" t="s">
        <v>22</v>
      </c>
      <c r="M1807" t="s">
        <v>7025</v>
      </c>
      <c r="N1807" t="s">
        <v>20</v>
      </c>
      <c r="O1807" t="s">
        <v>1497</v>
      </c>
      <c r="P1807" t="s">
        <v>465</v>
      </c>
    </row>
    <row r="1808" spans="1:16" x14ac:dyDescent="0.3">
      <c r="A1808" t="s">
        <v>7026</v>
      </c>
      <c r="B1808" t="s">
        <v>463</v>
      </c>
      <c r="C1808" t="s">
        <v>464</v>
      </c>
      <c r="D1808" t="s">
        <v>1960</v>
      </c>
      <c r="E1808" t="s">
        <v>49</v>
      </c>
      <c r="F1808" t="s">
        <v>50</v>
      </c>
      <c r="G1808" t="s">
        <v>7027</v>
      </c>
      <c r="H1808" t="s">
        <v>1742</v>
      </c>
      <c r="I1808" t="s">
        <v>19</v>
      </c>
      <c r="J1808" t="s">
        <v>7028</v>
      </c>
      <c r="K1808" t="s">
        <v>32</v>
      </c>
      <c r="L1808" t="s">
        <v>26</v>
      </c>
      <c r="M1808" t="s">
        <v>27</v>
      </c>
      <c r="N1808" t="s">
        <v>20</v>
      </c>
      <c r="O1808" t="s">
        <v>28</v>
      </c>
      <c r="P1808" t="s">
        <v>28</v>
      </c>
    </row>
    <row r="1809" spans="1:16" x14ac:dyDescent="0.3">
      <c r="A1809" t="s">
        <v>7029</v>
      </c>
      <c r="B1809" t="s">
        <v>463</v>
      </c>
      <c r="C1809" t="s">
        <v>464</v>
      </c>
      <c r="D1809" t="s">
        <v>7029</v>
      </c>
      <c r="E1809" t="s">
        <v>18</v>
      </c>
      <c r="F1809" t="s">
        <v>18</v>
      </c>
      <c r="G1809" t="s">
        <v>7030</v>
      </c>
      <c r="H1809" t="s">
        <v>7031</v>
      </c>
      <c r="I1809" t="s">
        <v>19</v>
      </c>
      <c r="J1809" t="s">
        <v>20</v>
      </c>
      <c r="K1809" t="s">
        <v>21</v>
      </c>
      <c r="L1809" t="s">
        <v>22</v>
      </c>
      <c r="M1809" t="s">
        <v>7032</v>
      </c>
      <c r="N1809" t="s">
        <v>20</v>
      </c>
      <c r="O1809" t="s">
        <v>467</v>
      </c>
      <c r="P1809" t="s">
        <v>467</v>
      </c>
    </row>
    <row r="1810" spans="1:16" x14ac:dyDescent="0.3">
      <c r="A1810" t="s">
        <v>7033</v>
      </c>
      <c r="B1810" t="s">
        <v>463</v>
      </c>
      <c r="C1810" t="s">
        <v>464</v>
      </c>
      <c r="D1810" t="s">
        <v>2082</v>
      </c>
      <c r="E1810" t="s">
        <v>49</v>
      </c>
      <c r="F1810" t="s">
        <v>50</v>
      </c>
      <c r="G1810" t="s">
        <v>7034</v>
      </c>
      <c r="H1810" t="s">
        <v>1006</v>
      </c>
      <c r="I1810" t="s">
        <v>19</v>
      </c>
      <c r="J1810" t="s">
        <v>7035</v>
      </c>
      <c r="K1810" t="s">
        <v>32</v>
      </c>
      <c r="L1810" t="s">
        <v>26</v>
      </c>
      <c r="M1810" t="s">
        <v>27</v>
      </c>
      <c r="N1810" t="s">
        <v>20</v>
      </c>
      <c r="O1810" t="s">
        <v>28</v>
      </c>
      <c r="P1810" t="s">
        <v>28</v>
      </c>
    </row>
    <row r="1811" spans="1:16" x14ac:dyDescent="0.3">
      <c r="A1811" t="s">
        <v>7036</v>
      </c>
      <c r="B1811" t="s">
        <v>463</v>
      </c>
      <c r="C1811" t="s">
        <v>464</v>
      </c>
      <c r="D1811" t="s">
        <v>7036</v>
      </c>
      <c r="E1811" t="s">
        <v>18</v>
      </c>
      <c r="F1811" t="s">
        <v>18</v>
      </c>
      <c r="G1811" t="s">
        <v>7037</v>
      </c>
      <c r="H1811" t="s">
        <v>7038</v>
      </c>
      <c r="I1811" t="s">
        <v>19</v>
      </c>
      <c r="J1811" t="s">
        <v>20</v>
      </c>
      <c r="K1811" t="s">
        <v>21</v>
      </c>
      <c r="L1811" t="s">
        <v>22</v>
      </c>
      <c r="M1811" t="s">
        <v>7039</v>
      </c>
      <c r="N1811" t="s">
        <v>20</v>
      </c>
      <c r="O1811" t="s">
        <v>467</v>
      </c>
      <c r="P1811" t="s">
        <v>465</v>
      </c>
    </row>
    <row r="1812" spans="1:16" x14ac:dyDescent="0.3">
      <c r="A1812" t="s">
        <v>7040</v>
      </c>
      <c r="B1812" t="s">
        <v>463</v>
      </c>
      <c r="C1812" t="s">
        <v>464</v>
      </c>
      <c r="D1812" t="s">
        <v>2090</v>
      </c>
      <c r="E1812" t="s">
        <v>49</v>
      </c>
      <c r="F1812" t="s">
        <v>51</v>
      </c>
      <c r="G1812" t="s">
        <v>7041</v>
      </c>
      <c r="H1812" t="s">
        <v>957</v>
      </c>
      <c r="I1812" t="s">
        <v>19</v>
      </c>
      <c r="J1812" t="s">
        <v>7042</v>
      </c>
      <c r="K1812" t="s">
        <v>32</v>
      </c>
      <c r="L1812" t="s">
        <v>26</v>
      </c>
      <c r="M1812" t="s">
        <v>53</v>
      </c>
      <c r="N1812" t="s">
        <v>20</v>
      </c>
      <c r="O1812" t="s">
        <v>28</v>
      </c>
      <c r="P1812" t="s">
        <v>28</v>
      </c>
    </row>
    <row r="1813" spans="1:16" x14ac:dyDescent="0.3">
      <c r="A1813" t="s">
        <v>7043</v>
      </c>
      <c r="B1813" t="s">
        <v>463</v>
      </c>
      <c r="C1813" t="s">
        <v>464</v>
      </c>
      <c r="D1813" t="s">
        <v>7043</v>
      </c>
      <c r="E1813" t="s">
        <v>18</v>
      </c>
      <c r="F1813" t="s">
        <v>18</v>
      </c>
      <c r="G1813" t="s">
        <v>7044</v>
      </c>
      <c r="I1813" t="s">
        <v>19</v>
      </c>
      <c r="J1813" t="s">
        <v>20</v>
      </c>
      <c r="K1813" t="s">
        <v>21</v>
      </c>
      <c r="L1813" t="s">
        <v>22</v>
      </c>
      <c r="M1813" t="s">
        <v>20</v>
      </c>
      <c r="N1813" t="s">
        <v>20</v>
      </c>
      <c r="O1813" t="s">
        <v>465</v>
      </c>
    </row>
    <row r="1814" spans="1:16" x14ac:dyDescent="0.3">
      <c r="A1814" t="s">
        <v>7045</v>
      </c>
      <c r="B1814" t="s">
        <v>463</v>
      </c>
      <c r="C1814" t="s">
        <v>464</v>
      </c>
      <c r="D1814" t="s">
        <v>2099</v>
      </c>
      <c r="E1814" t="s">
        <v>49</v>
      </c>
      <c r="F1814" t="s">
        <v>50</v>
      </c>
      <c r="G1814" t="s">
        <v>216</v>
      </c>
      <c r="H1814" t="s">
        <v>7046</v>
      </c>
      <c r="I1814" t="s">
        <v>19</v>
      </c>
      <c r="J1814" t="s">
        <v>7047</v>
      </c>
      <c r="K1814" t="s">
        <v>32</v>
      </c>
      <c r="L1814" t="s">
        <v>26</v>
      </c>
      <c r="M1814" t="s">
        <v>27</v>
      </c>
      <c r="N1814" t="s">
        <v>20</v>
      </c>
      <c r="O1814" t="s">
        <v>28</v>
      </c>
      <c r="P1814" t="s">
        <v>28</v>
      </c>
    </row>
    <row r="1815" spans="1:16" x14ac:dyDescent="0.3">
      <c r="A1815" t="s">
        <v>7048</v>
      </c>
      <c r="B1815" t="s">
        <v>463</v>
      </c>
      <c r="C1815" t="s">
        <v>464</v>
      </c>
      <c r="D1815" t="s">
        <v>7048</v>
      </c>
      <c r="E1815" t="s">
        <v>18</v>
      </c>
      <c r="F1815" t="s">
        <v>18</v>
      </c>
      <c r="G1815" t="s">
        <v>7049</v>
      </c>
      <c r="I1815" t="s">
        <v>19</v>
      </c>
      <c r="J1815" t="s">
        <v>20</v>
      </c>
      <c r="K1815" t="s">
        <v>21</v>
      </c>
      <c r="L1815" t="s">
        <v>22</v>
      </c>
      <c r="M1815" t="s">
        <v>20</v>
      </c>
      <c r="N1815" t="s">
        <v>20</v>
      </c>
      <c r="O1815" t="s">
        <v>465</v>
      </c>
    </row>
    <row r="1816" spans="1:16" x14ac:dyDescent="0.3">
      <c r="A1816" t="s">
        <v>7050</v>
      </c>
      <c r="B1816" t="s">
        <v>463</v>
      </c>
      <c r="C1816" t="s">
        <v>464</v>
      </c>
      <c r="D1816" t="s">
        <v>1996</v>
      </c>
      <c r="E1816" t="s">
        <v>49</v>
      </c>
      <c r="F1816" t="s">
        <v>50</v>
      </c>
      <c r="G1816" t="s">
        <v>1331</v>
      </c>
      <c r="H1816" t="s">
        <v>272</v>
      </c>
      <c r="I1816" t="s">
        <v>19</v>
      </c>
      <c r="J1816" t="s">
        <v>7051</v>
      </c>
      <c r="K1816" t="s">
        <v>32</v>
      </c>
      <c r="L1816" t="s">
        <v>26</v>
      </c>
      <c r="M1816" t="s">
        <v>27</v>
      </c>
      <c r="N1816" t="s">
        <v>20</v>
      </c>
      <c r="O1816" t="s">
        <v>28</v>
      </c>
      <c r="P1816" t="s">
        <v>28</v>
      </c>
    </row>
    <row r="1817" spans="1:16" x14ac:dyDescent="0.3">
      <c r="A1817" t="s">
        <v>7052</v>
      </c>
      <c r="B1817" t="s">
        <v>463</v>
      </c>
      <c r="C1817" t="s">
        <v>464</v>
      </c>
      <c r="D1817" t="s">
        <v>7052</v>
      </c>
      <c r="E1817" t="s">
        <v>18</v>
      </c>
      <c r="F1817" t="s">
        <v>18</v>
      </c>
      <c r="G1817" t="s">
        <v>7053</v>
      </c>
      <c r="H1817" t="s">
        <v>7054</v>
      </c>
      <c r="I1817" t="s">
        <v>19</v>
      </c>
      <c r="J1817" t="s">
        <v>20</v>
      </c>
      <c r="K1817" t="s">
        <v>21</v>
      </c>
      <c r="L1817" t="s">
        <v>22</v>
      </c>
      <c r="M1817" t="s">
        <v>7055</v>
      </c>
      <c r="N1817" t="s">
        <v>20</v>
      </c>
      <c r="O1817" t="s">
        <v>7056</v>
      </c>
      <c r="P1817" t="s">
        <v>465</v>
      </c>
    </row>
    <row r="1818" spans="1:16" x14ac:dyDescent="0.3">
      <c r="A1818" t="s">
        <v>7057</v>
      </c>
      <c r="B1818" t="s">
        <v>463</v>
      </c>
      <c r="C1818" t="s">
        <v>464</v>
      </c>
      <c r="D1818" t="s">
        <v>7057</v>
      </c>
      <c r="E1818" t="s">
        <v>18</v>
      </c>
      <c r="F1818" t="s">
        <v>18</v>
      </c>
      <c r="G1818" t="s">
        <v>7058</v>
      </c>
      <c r="H1818" t="s">
        <v>7059</v>
      </c>
      <c r="I1818" t="s">
        <v>19</v>
      </c>
      <c r="J1818" t="s">
        <v>20</v>
      </c>
      <c r="K1818" t="s">
        <v>21</v>
      </c>
      <c r="L1818" t="s">
        <v>22</v>
      </c>
      <c r="M1818" t="s">
        <v>7060</v>
      </c>
      <c r="N1818" t="s">
        <v>20</v>
      </c>
      <c r="O1818" t="s">
        <v>465</v>
      </c>
      <c r="P1818" t="s">
        <v>465</v>
      </c>
    </row>
    <row r="1819" spans="1:16" x14ac:dyDescent="0.3">
      <c r="A1819" t="s">
        <v>7061</v>
      </c>
      <c r="B1819" t="s">
        <v>463</v>
      </c>
      <c r="C1819" t="s">
        <v>464</v>
      </c>
      <c r="D1819" t="s">
        <v>7061</v>
      </c>
      <c r="E1819" t="s">
        <v>18</v>
      </c>
      <c r="F1819" t="s">
        <v>18</v>
      </c>
      <c r="G1819" t="s">
        <v>7062</v>
      </c>
      <c r="I1819" t="s">
        <v>19</v>
      </c>
      <c r="J1819" t="s">
        <v>20</v>
      </c>
      <c r="K1819" t="s">
        <v>21</v>
      </c>
      <c r="L1819" t="s">
        <v>22</v>
      </c>
      <c r="M1819" t="s">
        <v>20</v>
      </c>
      <c r="N1819" t="s">
        <v>20</v>
      </c>
      <c r="O1819" t="s">
        <v>465</v>
      </c>
    </row>
    <row r="1820" spans="1:16" x14ac:dyDescent="0.3">
      <c r="A1820" t="s">
        <v>7063</v>
      </c>
      <c r="B1820" t="s">
        <v>468</v>
      </c>
      <c r="C1820" t="s">
        <v>469</v>
      </c>
      <c r="D1820" t="s">
        <v>1856</v>
      </c>
      <c r="E1820" t="s">
        <v>23</v>
      </c>
      <c r="F1820" t="s">
        <v>24</v>
      </c>
      <c r="G1820" t="s">
        <v>7064</v>
      </c>
      <c r="H1820" t="s">
        <v>127</v>
      </c>
      <c r="I1820" t="s">
        <v>19</v>
      </c>
      <c r="J1820" t="s">
        <v>20</v>
      </c>
      <c r="K1820" t="s">
        <v>25</v>
      </c>
      <c r="L1820" t="s">
        <v>26</v>
      </c>
      <c r="M1820" t="s">
        <v>27</v>
      </c>
      <c r="N1820" t="s">
        <v>20</v>
      </c>
      <c r="O1820" t="s">
        <v>28</v>
      </c>
      <c r="P1820" t="s">
        <v>28</v>
      </c>
    </row>
    <row r="1821" spans="1:16" x14ac:dyDescent="0.3">
      <c r="A1821" t="s">
        <v>7065</v>
      </c>
      <c r="B1821" t="s">
        <v>468</v>
      </c>
      <c r="C1821" t="s">
        <v>469</v>
      </c>
      <c r="D1821" t="s">
        <v>2013</v>
      </c>
      <c r="E1821" t="s">
        <v>23</v>
      </c>
      <c r="F1821" t="s">
        <v>24</v>
      </c>
      <c r="G1821" t="s">
        <v>7066</v>
      </c>
      <c r="H1821" t="s">
        <v>18</v>
      </c>
      <c r="I1821" t="s">
        <v>19</v>
      </c>
      <c r="J1821" t="s">
        <v>20</v>
      </c>
      <c r="K1821" t="s">
        <v>25</v>
      </c>
      <c r="L1821" t="s">
        <v>26</v>
      </c>
      <c r="M1821" t="s">
        <v>20</v>
      </c>
      <c r="N1821" t="s">
        <v>20</v>
      </c>
      <c r="O1821" t="s">
        <v>28</v>
      </c>
      <c r="P1821" t="s">
        <v>21</v>
      </c>
    </row>
    <row r="1822" spans="1:16" x14ac:dyDescent="0.3">
      <c r="A1822" t="s">
        <v>7067</v>
      </c>
      <c r="B1822" t="s">
        <v>468</v>
      </c>
      <c r="C1822" t="s">
        <v>469</v>
      </c>
      <c r="D1822" t="s">
        <v>1864</v>
      </c>
      <c r="E1822" t="s">
        <v>23</v>
      </c>
      <c r="F1822" t="s">
        <v>24</v>
      </c>
      <c r="G1822" t="s">
        <v>7068</v>
      </c>
      <c r="H1822" t="s">
        <v>89</v>
      </c>
      <c r="I1822" t="s">
        <v>19</v>
      </c>
      <c r="J1822" t="s">
        <v>20</v>
      </c>
      <c r="K1822" t="s">
        <v>25</v>
      </c>
      <c r="L1822" t="s">
        <v>26</v>
      </c>
      <c r="M1822" t="s">
        <v>27</v>
      </c>
      <c r="N1822" t="s">
        <v>20</v>
      </c>
      <c r="O1822" t="s">
        <v>28</v>
      </c>
      <c r="P1822" t="s">
        <v>28</v>
      </c>
    </row>
    <row r="1823" spans="1:16" x14ac:dyDescent="0.3">
      <c r="A1823" t="s">
        <v>7069</v>
      </c>
      <c r="B1823" t="s">
        <v>468</v>
      </c>
      <c r="C1823" t="s">
        <v>469</v>
      </c>
      <c r="D1823" t="s">
        <v>1927</v>
      </c>
      <c r="E1823" t="s">
        <v>23</v>
      </c>
      <c r="F1823" t="s">
        <v>24</v>
      </c>
      <c r="G1823" t="s">
        <v>7070</v>
      </c>
      <c r="H1823" t="s">
        <v>1248</v>
      </c>
      <c r="I1823" t="s">
        <v>19</v>
      </c>
      <c r="J1823" t="s">
        <v>20</v>
      </c>
      <c r="K1823" t="s">
        <v>25</v>
      </c>
      <c r="L1823" t="s">
        <v>26</v>
      </c>
      <c r="M1823" t="s">
        <v>27</v>
      </c>
      <c r="N1823" t="s">
        <v>20</v>
      </c>
      <c r="O1823" t="s">
        <v>28</v>
      </c>
      <c r="P1823" t="s">
        <v>28</v>
      </c>
    </row>
    <row r="1824" spans="1:16" x14ac:dyDescent="0.3">
      <c r="A1824" t="s">
        <v>7071</v>
      </c>
      <c r="B1824" t="s">
        <v>468</v>
      </c>
      <c r="C1824" t="s">
        <v>469</v>
      </c>
      <c r="D1824" t="s">
        <v>1871</v>
      </c>
      <c r="E1824" t="s">
        <v>23</v>
      </c>
      <c r="F1824" t="s">
        <v>24</v>
      </c>
      <c r="G1824" t="s">
        <v>7072</v>
      </c>
      <c r="H1824" t="s">
        <v>1699</v>
      </c>
      <c r="I1824" t="s">
        <v>19</v>
      </c>
      <c r="J1824" t="s">
        <v>20</v>
      </c>
      <c r="K1824" t="s">
        <v>25</v>
      </c>
      <c r="L1824" t="s">
        <v>26</v>
      </c>
      <c r="M1824" t="s">
        <v>27</v>
      </c>
      <c r="N1824" t="s">
        <v>20</v>
      </c>
      <c r="O1824" t="s">
        <v>28</v>
      </c>
      <c r="P1824" t="s">
        <v>28</v>
      </c>
    </row>
    <row r="1825" spans="1:16" x14ac:dyDescent="0.3">
      <c r="A1825" t="s">
        <v>7073</v>
      </c>
      <c r="B1825" t="s">
        <v>468</v>
      </c>
      <c r="C1825" t="s">
        <v>469</v>
      </c>
      <c r="D1825" t="s">
        <v>1936</v>
      </c>
      <c r="E1825" t="s">
        <v>23</v>
      </c>
      <c r="F1825" t="s">
        <v>24</v>
      </c>
      <c r="G1825" t="s">
        <v>7074</v>
      </c>
      <c r="H1825" t="s">
        <v>7075</v>
      </c>
      <c r="I1825" t="s">
        <v>19</v>
      </c>
      <c r="J1825" t="s">
        <v>20</v>
      </c>
      <c r="K1825" t="s">
        <v>25</v>
      </c>
      <c r="L1825" t="s">
        <v>26</v>
      </c>
      <c r="M1825" t="s">
        <v>27</v>
      </c>
      <c r="N1825" t="s">
        <v>20</v>
      </c>
      <c r="O1825" t="s">
        <v>28</v>
      </c>
      <c r="P1825" t="s">
        <v>28</v>
      </c>
    </row>
    <row r="1826" spans="1:16" x14ac:dyDescent="0.3">
      <c r="A1826" t="s">
        <v>7076</v>
      </c>
      <c r="B1826" t="s">
        <v>468</v>
      </c>
      <c r="C1826" t="s">
        <v>469</v>
      </c>
      <c r="D1826" t="s">
        <v>1880</v>
      </c>
      <c r="E1826" t="s">
        <v>23</v>
      </c>
      <c r="F1826" t="s">
        <v>24</v>
      </c>
      <c r="G1826" t="s">
        <v>1636</v>
      </c>
      <c r="H1826" t="s">
        <v>2487</v>
      </c>
      <c r="I1826" t="s">
        <v>19</v>
      </c>
      <c r="J1826" t="s">
        <v>20</v>
      </c>
      <c r="K1826" t="s">
        <v>25</v>
      </c>
      <c r="L1826" t="s">
        <v>26</v>
      </c>
      <c r="M1826" t="s">
        <v>27</v>
      </c>
      <c r="N1826" t="s">
        <v>20</v>
      </c>
      <c r="O1826" t="s">
        <v>28</v>
      </c>
      <c r="P1826" t="s">
        <v>28</v>
      </c>
    </row>
    <row r="1827" spans="1:16" x14ac:dyDescent="0.3">
      <c r="A1827" t="s">
        <v>7077</v>
      </c>
      <c r="B1827" t="s">
        <v>468</v>
      </c>
      <c r="C1827" t="s">
        <v>469</v>
      </c>
      <c r="D1827" t="s">
        <v>1890</v>
      </c>
      <c r="E1827" t="s">
        <v>23</v>
      </c>
      <c r="F1827" t="s">
        <v>24</v>
      </c>
      <c r="G1827" t="s">
        <v>7078</v>
      </c>
      <c r="H1827" t="s">
        <v>18</v>
      </c>
      <c r="I1827" t="s">
        <v>19</v>
      </c>
      <c r="J1827" t="s">
        <v>20</v>
      </c>
      <c r="K1827" t="s">
        <v>25</v>
      </c>
      <c r="L1827" t="s">
        <v>26</v>
      </c>
      <c r="M1827" t="s">
        <v>20</v>
      </c>
      <c r="N1827" t="s">
        <v>20</v>
      </c>
      <c r="O1827" t="s">
        <v>28</v>
      </c>
      <c r="P1827" t="s">
        <v>21</v>
      </c>
    </row>
    <row r="1828" spans="1:16" x14ac:dyDescent="0.3">
      <c r="A1828" t="s">
        <v>7079</v>
      </c>
      <c r="B1828" t="s">
        <v>468</v>
      </c>
      <c r="C1828" t="s">
        <v>469</v>
      </c>
      <c r="D1828" t="s">
        <v>1952</v>
      </c>
      <c r="E1828" t="s">
        <v>23</v>
      </c>
      <c r="F1828" t="s">
        <v>24</v>
      </c>
      <c r="G1828" t="s">
        <v>1442</v>
      </c>
      <c r="H1828" t="s">
        <v>18</v>
      </c>
      <c r="I1828" t="s">
        <v>19</v>
      </c>
      <c r="J1828" t="s">
        <v>20</v>
      </c>
      <c r="K1828" t="s">
        <v>25</v>
      </c>
      <c r="L1828" t="s">
        <v>26</v>
      </c>
      <c r="M1828" t="s">
        <v>20</v>
      </c>
      <c r="N1828" t="s">
        <v>20</v>
      </c>
      <c r="O1828" t="s">
        <v>28</v>
      </c>
      <c r="P1828" t="s">
        <v>21</v>
      </c>
    </row>
    <row r="1829" spans="1:16" x14ac:dyDescent="0.3">
      <c r="A1829" t="s">
        <v>7080</v>
      </c>
      <c r="B1829" t="s">
        <v>468</v>
      </c>
      <c r="C1829" t="s">
        <v>469</v>
      </c>
      <c r="D1829" t="s">
        <v>1900</v>
      </c>
      <c r="E1829" t="s">
        <v>23</v>
      </c>
      <c r="F1829" t="s">
        <v>24</v>
      </c>
      <c r="G1829" t="s">
        <v>3983</v>
      </c>
      <c r="H1829" t="s">
        <v>342</v>
      </c>
      <c r="I1829" t="s">
        <v>19</v>
      </c>
      <c r="J1829" t="s">
        <v>20</v>
      </c>
      <c r="K1829" t="s">
        <v>25</v>
      </c>
      <c r="L1829" t="s">
        <v>26</v>
      </c>
      <c r="M1829" t="s">
        <v>27</v>
      </c>
      <c r="N1829" t="s">
        <v>20</v>
      </c>
      <c r="O1829" t="s">
        <v>28</v>
      </c>
      <c r="P1829" t="s">
        <v>28</v>
      </c>
    </row>
    <row r="1830" spans="1:16" x14ac:dyDescent="0.3">
      <c r="A1830" t="s">
        <v>7081</v>
      </c>
      <c r="B1830" t="s">
        <v>468</v>
      </c>
      <c r="C1830" t="s">
        <v>469</v>
      </c>
      <c r="D1830" t="s">
        <v>1960</v>
      </c>
      <c r="E1830" t="s">
        <v>23</v>
      </c>
      <c r="F1830" t="s">
        <v>24</v>
      </c>
      <c r="G1830" t="s">
        <v>7082</v>
      </c>
      <c r="H1830" t="s">
        <v>7083</v>
      </c>
      <c r="I1830" t="s">
        <v>19</v>
      </c>
      <c r="J1830" t="s">
        <v>20</v>
      </c>
      <c r="K1830" t="s">
        <v>25</v>
      </c>
      <c r="L1830" t="s">
        <v>26</v>
      </c>
      <c r="M1830" t="s">
        <v>27</v>
      </c>
      <c r="N1830" t="s">
        <v>20</v>
      </c>
      <c r="O1830" t="s">
        <v>28</v>
      </c>
      <c r="P1830" t="s">
        <v>28</v>
      </c>
    </row>
    <row r="1831" spans="1:16" x14ac:dyDescent="0.3">
      <c r="A1831" t="s">
        <v>7084</v>
      </c>
      <c r="B1831" t="s">
        <v>468</v>
      </c>
      <c r="C1831" t="s">
        <v>469</v>
      </c>
      <c r="D1831" t="s">
        <v>1909</v>
      </c>
      <c r="E1831" t="s">
        <v>23</v>
      </c>
      <c r="F1831" t="s">
        <v>24</v>
      </c>
      <c r="G1831" t="s">
        <v>7085</v>
      </c>
      <c r="H1831" t="s">
        <v>7075</v>
      </c>
      <c r="I1831" t="s">
        <v>19</v>
      </c>
      <c r="J1831" t="s">
        <v>20</v>
      </c>
      <c r="K1831" t="s">
        <v>25</v>
      </c>
      <c r="L1831" t="s">
        <v>26</v>
      </c>
      <c r="M1831" t="s">
        <v>27</v>
      </c>
      <c r="N1831" t="s">
        <v>20</v>
      </c>
      <c r="O1831" t="s">
        <v>28</v>
      </c>
      <c r="P1831" t="s">
        <v>28</v>
      </c>
    </row>
    <row r="1832" spans="1:16" x14ac:dyDescent="0.3">
      <c r="A1832" t="s">
        <v>7086</v>
      </c>
      <c r="B1832" t="s">
        <v>468</v>
      </c>
      <c r="C1832" t="s">
        <v>469</v>
      </c>
      <c r="D1832" t="s">
        <v>2082</v>
      </c>
      <c r="E1832" t="s">
        <v>23</v>
      </c>
      <c r="F1832" t="s">
        <v>24</v>
      </c>
      <c r="G1832" t="s">
        <v>1344</v>
      </c>
      <c r="H1832" t="s">
        <v>3155</v>
      </c>
      <c r="I1832" t="s">
        <v>19</v>
      </c>
      <c r="J1832" t="s">
        <v>20</v>
      </c>
      <c r="K1832" t="s">
        <v>25</v>
      </c>
      <c r="L1832" t="s">
        <v>26</v>
      </c>
      <c r="M1832" t="s">
        <v>27</v>
      </c>
      <c r="N1832" t="s">
        <v>20</v>
      </c>
      <c r="O1832" t="s">
        <v>28</v>
      </c>
      <c r="P1832" t="s">
        <v>28</v>
      </c>
    </row>
    <row r="1833" spans="1:16" x14ac:dyDescent="0.3">
      <c r="A1833" t="s">
        <v>7087</v>
      </c>
      <c r="B1833" t="s">
        <v>468</v>
      </c>
      <c r="C1833" t="s">
        <v>469</v>
      </c>
      <c r="D1833" t="s">
        <v>2085</v>
      </c>
      <c r="E1833" t="s">
        <v>23</v>
      </c>
      <c r="F1833" t="s">
        <v>24</v>
      </c>
      <c r="G1833" t="s">
        <v>70</v>
      </c>
      <c r="H1833" t="s">
        <v>7088</v>
      </c>
      <c r="I1833" t="s">
        <v>19</v>
      </c>
      <c r="J1833" t="s">
        <v>20</v>
      </c>
      <c r="K1833" t="s">
        <v>25</v>
      </c>
      <c r="L1833" t="s">
        <v>26</v>
      </c>
      <c r="M1833" t="s">
        <v>27</v>
      </c>
      <c r="N1833" t="s">
        <v>20</v>
      </c>
      <c r="O1833" t="s">
        <v>28</v>
      </c>
      <c r="P1833" t="s">
        <v>28</v>
      </c>
    </row>
    <row r="1834" spans="1:16" x14ac:dyDescent="0.3">
      <c r="A1834" t="s">
        <v>7089</v>
      </c>
      <c r="B1834" t="s">
        <v>468</v>
      </c>
      <c r="C1834" t="s">
        <v>469</v>
      </c>
      <c r="D1834" t="s">
        <v>2090</v>
      </c>
      <c r="E1834" t="s">
        <v>23</v>
      </c>
      <c r="F1834" t="s">
        <v>24</v>
      </c>
      <c r="G1834" t="s">
        <v>7090</v>
      </c>
      <c r="H1834" t="s">
        <v>461</v>
      </c>
      <c r="I1834" t="s">
        <v>19</v>
      </c>
      <c r="J1834" t="s">
        <v>20</v>
      </c>
      <c r="K1834" t="s">
        <v>25</v>
      </c>
      <c r="L1834" t="s">
        <v>26</v>
      </c>
      <c r="M1834" t="s">
        <v>27</v>
      </c>
      <c r="N1834" t="s">
        <v>20</v>
      </c>
      <c r="O1834" t="s">
        <v>28</v>
      </c>
      <c r="P1834" t="s">
        <v>28</v>
      </c>
    </row>
    <row r="1835" spans="1:16" x14ac:dyDescent="0.3">
      <c r="A1835" t="s">
        <v>7091</v>
      </c>
      <c r="B1835" t="s">
        <v>468</v>
      </c>
      <c r="C1835" t="s">
        <v>469</v>
      </c>
      <c r="D1835" t="s">
        <v>2024</v>
      </c>
      <c r="E1835" t="s">
        <v>23</v>
      </c>
      <c r="F1835" t="s">
        <v>24</v>
      </c>
      <c r="G1835" t="s">
        <v>7092</v>
      </c>
      <c r="H1835" t="s">
        <v>1681</v>
      </c>
      <c r="I1835" t="s">
        <v>19</v>
      </c>
      <c r="J1835" t="s">
        <v>20</v>
      </c>
      <c r="K1835" t="s">
        <v>25</v>
      </c>
      <c r="L1835" t="s">
        <v>26</v>
      </c>
      <c r="M1835" t="s">
        <v>27</v>
      </c>
      <c r="N1835" t="s">
        <v>20</v>
      </c>
      <c r="O1835" t="s">
        <v>28</v>
      </c>
      <c r="P1835" t="s">
        <v>28</v>
      </c>
    </row>
    <row r="1836" spans="1:16" x14ac:dyDescent="0.3">
      <c r="A1836" t="s">
        <v>7093</v>
      </c>
      <c r="B1836" t="s">
        <v>468</v>
      </c>
      <c r="C1836" t="s">
        <v>469</v>
      </c>
      <c r="D1836" t="s">
        <v>2099</v>
      </c>
      <c r="E1836" t="s">
        <v>23</v>
      </c>
      <c r="F1836" t="s">
        <v>24</v>
      </c>
      <c r="G1836" t="s">
        <v>5943</v>
      </c>
      <c r="H1836" t="s">
        <v>7094</v>
      </c>
      <c r="I1836" t="s">
        <v>19</v>
      </c>
      <c r="J1836" t="s">
        <v>20</v>
      </c>
      <c r="K1836" t="s">
        <v>25</v>
      </c>
      <c r="L1836" t="s">
        <v>26</v>
      </c>
      <c r="M1836" t="s">
        <v>27</v>
      </c>
      <c r="N1836" t="s">
        <v>20</v>
      </c>
      <c r="O1836" t="s">
        <v>28</v>
      </c>
      <c r="P1836" t="s">
        <v>28</v>
      </c>
    </row>
    <row r="1837" spans="1:16" x14ac:dyDescent="0.3">
      <c r="A1837" t="s">
        <v>7095</v>
      </c>
      <c r="B1837" t="s">
        <v>468</v>
      </c>
      <c r="C1837" t="s">
        <v>469</v>
      </c>
      <c r="D1837" t="s">
        <v>1993</v>
      </c>
      <c r="E1837" t="s">
        <v>23</v>
      </c>
      <c r="F1837" t="s">
        <v>24</v>
      </c>
      <c r="G1837" t="s">
        <v>7096</v>
      </c>
      <c r="H1837" t="s">
        <v>18</v>
      </c>
      <c r="I1837" t="s">
        <v>19</v>
      </c>
      <c r="J1837" t="s">
        <v>20</v>
      </c>
      <c r="K1837" t="s">
        <v>25</v>
      </c>
      <c r="L1837" t="s">
        <v>26</v>
      </c>
      <c r="M1837" t="s">
        <v>20</v>
      </c>
      <c r="N1837" t="s">
        <v>20</v>
      </c>
      <c r="O1837" t="s">
        <v>28</v>
      </c>
      <c r="P1837" t="s">
        <v>21</v>
      </c>
    </row>
    <row r="1838" spans="1:16" x14ac:dyDescent="0.3">
      <c r="A1838" t="s">
        <v>7097</v>
      </c>
      <c r="B1838" t="s">
        <v>468</v>
      </c>
      <c r="C1838" t="s">
        <v>469</v>
      </c>
      <c r="D1838" t="s">
        <v>1996</v>
      </c>
      <c r="E1838" t="s">
        <v>23</v>
      </c>
      <c r="F1838" t="s">
        <v>24</v>
      </c>
      <c r="G1838" t="s">
        <v>218</v>
      </c>
      <c r="H1838" t="s">
        <v>1160</v>
      </c>
      <c r="I1838" t="s">
        <v>19</v>
      </c>
      <c r="J1838" t="s">
        <v>20</v>
      </c>
      <c r="K1838" t="s">
        <v>25</v>
      </c>
      <c r="L1838" t="s">
        <v>26</v>
      </c>
      <c r="M1838" t="s">
        <v>27</v>
      </c>
      <c r="N1838" t="s">
        <v>20</v>
      </c>
      <c r="O1838" t="s">
        <v>28</v>
      </c>
      <c r="P1838" t="s">
        <v>28</v>
      </c>
    </row>
    <row r="1839" spans="1:16" x14ac:dyDescent="0.3">
      <c r="A1839" t="s">
        <v>7098</v>
      </c>
      <c r="B1839" t="s">
        <v>468</v>
      </c>
      <c r="C1839" t="s">
        <v>469</v>
      </c>
      <c r="D1839" t="s">
        <v>2000</v>
      </c>
      <c r="E1839" t="s">
        <v>23</v>
      </c>
      <c r="F1839" t="s">
        <v>24</v>
      </c>
      <c r="G1839" t="s">
        <v>7099</v>
      </c>
      <c r="H1839" t="s">
        <v>1001</v>
      </c>
      <c r="I1839" t="s">
        <v>19</v>
      </c>
      <c r="J1839" t="s">
        <v>20</v>
      </c>
      <c r="K1839" t="s">
        <v>25</v>
      </c>
      <c r="L1839" t="s">
        <v>26</v>
      </c>
      <c r="M1839" t="s">
        <v>27</v>
      </c>
      <c r="N1839" t="s">
        <v>20</v>
      </c>
      <c r="O1839" t="s">
        <v>28</v>
      </c>
      <c r="P1839" t="s">
        <v>28</v>
      </c>
    </row>
    <row r="1840" spans="1:16" x14ac:dyDescent="0.3">
      <c r="A1840" t="s">
        <v>7100</v>
      </c>
      <c r="B1840" t="s">
        <v>468</v>
      </c>
      <c r="C1840" t="s">
        <v>469</v>
      </c>
      <c r="D1840" t="s">
        <v>2003</v>
      </c>
      <c r="E1840" t="s">
        <v>23</v>
      </c>
      <c r="F1840" t="s">
        <v>24</v>
      </c>
      <c r="G1840" t="s">
        <v>7101</v>
      </c>
      <c r="H1840" t="s">
        <v>3426</v>
      </c>
      <c r="I1840" t="s">
        <v>19</v>
      </c>
      <c r="J1840" t="s">
        <v>20</v>
      </c>
      <c r="K1840" t="s">
        <v>25</v>
      </c>
      <c r="L1840" t="s">
        <v>26</v>
      </c>
      <c r="M1840" t="s">
        <v>27</v>
      </c>
      <c r="N1840" t="s">
        <v>20</v>
      </c>
      <c r="O1840" t="s">
        <v>28</v>
      </c>
      <c r="P1840" t="s">
        <v>28</v>
      </c>
    </row>
    <row r="1841" spans="1:16" x14ac:dyDescent="0.3">
      <c r="A1841" t="s">
        <v>7102</v>
      </c>
      <c r="B1841" t="s">
        <v>468</v>
      </c>
      <c r="C1841" t="s">
        <v>469</v>
      </c>
      <c r="D1841" t="s">
        <v>2006</v>
      </c>
      <c r="E1841" t="s">
        <v>23</v>
      </c>
      <c r="F1841" t="s">
        <v>24</v>
      </c>
      <c r="G1841" t="s">
        <v>1752</v>
      </c>
      <c r="H1841" t="s">
        <v>18</v>
      </c>
      <c r="I1841" t="s">
        <v>19</v>
      </c>
      <c r="J1841" t="s">
        <v>20</v>
      </c>
      <c r="K1841" t="s">
        <v>25</v>
      </c>
      <c r="L1841" t="s">
        <v>26</v>
      </c>
      <c r="M1841" t="s">
        <v>20</v>
      </c>
      <c r="N1841" t="s">
        <v>20</v>
      </c>
      <c r="O1841" t="s">
        <v>28</v>
      </c>
      <c r="P1841" t="s">
        <v>21</v>
      </c>
    </row>
    <row r="1842" spans="1:16" x14ac:dyDescent="0.3">
      <c r="A1842" t="s">
        <v>7103</v>
      </c>
      <c r="B1842" t="s">
        <v>473</v>
      </c>
      <c r="C1842" t="s">
        <v>474</v>
      </c>
      <c r="D1842" t="s">
        <v>7103</v>
      </c>
      <c r="E1842" t="s">
        <v>18</v>
      </c>
      <c r="F1842" t="s">
        <v>18</v>
      </c>
      <c r="G1842" t="s">
        <v>7104</v>
      </c>
      <c r="H1842" t="s">
        <v>7105</v>
      </c>
      <c r="I1842" t="s">
        <v>19</v>
      </c>
      <c r="J1842" t="s">
        <v>20</v>
      </c>
      <c r="K1842" t="s">
        <v>21</v>
      </c>
      <c r="L1842" t="s">
        <v>22</v>
      </c>
      <c r="M1842" t="s">
        <v>7106</v>
      </c>
      <c r="N1842" t="s">
        <v>20</v>
      </c>
      <c r="O1842" t="s">
        <v>475</v>
      </c>
      <c r="P1842" t="s">
        <v>475</v>
      </c>
    </row>
    <row r="1843" spans="1:16" x14ac:dyDescent="0.3">
      <c r="A1843" t="s">
        <v>7107</v>
      </c>
      <c r="B1843" t="s">
        <v>473</v>
      </c>
      <c r="C1843" t="s">
        <v>474</v>
      </c>
      <c r="D1843" t="s">
        <v>2013</v>
      </c>
      <c r="E1843" t="s">
        <v>18</v>
      </c>
      <c r="F1843" t="s">
        <v>18</v>
      </c>
      <c r="G1843" t="s">
        <v>18</v>
      </c>
      <c r="H1843" t="s">
        <v>18</v>
      </c>
      <c r="I1843" t="s">
        <v>21</v>
      </c>
      <c r="J1843" t="s">
        <v>20</v>
      </c>
      <c r="K1843" t="s">
        <v>99</v>
      </c>
      <c r="L1843" t="s">
        <v>100</v>
      </c>
      <c r="M1843" t="s">
        <v>20</v>
      </c>
      <c r="N1843" t="s">
        <v>20</v>
      </c>
      <c r="O1843" t="s">
        <v>5935</v>
      </c>
      <c r="P1843" t="s">
        <v>7108</v>
      </c>
    </row>
    <row r="1844" spans="1:16" x14ac:dyDescent="0.3">
      <c r="A1844" t="s">
        <v>7109</v>
      </c>
      <c r="B1844" t="s">
        <v>473</v>
      </c>
      <c r="C1844" t="s">
        <v>474</v>
      </c>
      <c r="D1844" t="s">
        <v>7109</v>
      </c>
      <c r="E1844" t="s">
        <v>18</v>
      </c>
      <c r="F1844" t="s">
        <v>18</v>
      </c>
      <c r="G1844" t="s">
        <v>7110</v>
      </c>
      <c r="I1844" t="s">
        <v>19</v>
      </c>
      <c r="J1844" t="s">
        <v>20</v>
      </c>
      <c r="K1844" t="s">
        <v>21</v>
      </c>
      <c r="L1844" t="s">
        <v>22</v>
      </c>
      <c r="M1844" t="s">
        <v>20</v>
      </c>
      <c r="N1844" t="s">
        <v>20</v>
      </c>
      <c r="O1844" t="s">
        <v>475</v>
      </c>
    </row>
    <row r="1845" spans="1:16" x14ac:dyDescent="0.3">
      <c r="A1845" t="s">
        <v>7111</v>
      </c>
      <c r="B1845" t="s">
        <v>473</v>
      </c>
      <c r="C1845" t="s">
        <v>474</v>
      </c>
      <c r="D1845" t="s">
        <v>1960</v>
      </c>
      <c r="E1845" t="s">
        <v>213</v>
      </c>
      <c r="F1845" t="s">
        <v>50</v>
      </c>
      <c r="G1845" t="s">
        <v>956</v>
      </c>
      <c r="H1845" t="s">
        <v>925</v>
      </c>
      <c r="I1845" t="s">
        <v>19</v>
      </c>
      <c r="J1845" t="s">
        <v>7112</v>
      </c>
      <c r="K1845" t="s">
        <v>32</v>
      </c>
      <c r="L1845" t="s">
        <v>26</v>
      </c>
      <c r="M1845" t="s">
        <v>53</v>
      </c>
      <c r="N1845" t="s">
        <v>20</v>
      </c>
      <c r="O1845" t="s">
        <v>28</v>
      </c>
      <c r="P1845" t="s">
        <v>28</v>
      </c>
    </row>
    <row r="1846" spans="1:16" x14ac:dyDescent="0.3">
      <c r="A1846" t="s">
        <v>7113</v>
      </c>
      <c r="B1846" t="s">
        <v>473</v>
      </c>
      <c r="C1846" t="s">
        <v>474</v>
      </c>
      <c r="D1846" t="s">
        <v>7113</v>
      </c>
      <c r="E1846" t="s">
        <v>18</v>
      </c>
      <c r="F1846" t="s">
        <v>18</v>
      </c>
      <c r="G1846" t="s">
        <v>7114</v>
      </c>
      <c r="H1846" t="s">
        <v>7115</v>
      </c>
      <c r="I1846" t="s">
        <v>19</v>
      </c>
      <c r="J1846" t="s">
        <v>20</v>
      </c>
      <c r="K1846" t="s">
        <v>21</v>
      </c>
      <c r="L1846" t="s">
        <v>22</v>
      </c>
      <c r="M1846" t="s">
        <v>7116</v>
      </c>
      <c r="N1846" t="s">
        <v>20</v>
      </c>
      <c r="O1846" t="s">
        <v>7117</v>
      </c>
      <c r="P1846" t="s">
        <v>475</v>
      </c>
    </row>
    <row r="1847" spans="1:16" x14ac:dyDescent="0.3">
      <c r="A1847" t="s">
        <v>7118</v>
      </c>
      <c r="B1847" t="s">
        <v>473</v>
      </c>
      <c r="C1847" t="s">
        <v>474</v>
      </c>
      <c r="D1847" t="s">
        <v>2082</v>
      </c>
      <c r="E1847" t="s">
        <v>213</v>
      </c>
      <c r="F1847" t="s">
        <v>50</v>
      </c>
      <c r="G1847" t="s">
        <v>7119</v>
      </c>
      <c r="H1847" t="s">
        <v>1155</v>
      </c>
      <c r="I1847" t="s">
        <v>19</v>
      </c>
      <c r="J1847" t="s">
        <v>1817</v>
      </c>
      <c r="K1847" t="s">
        <v>32</v>
      </c>
      <c r="L1847" t="s">
        <v>26</v>
      </c>
      <c r="M1847" t="s">
        <v>53</v>
      </c>
      <c r="N1847" t="s">
        <v>20</v>
      </c>
      <c r="O1847" t="s">
        <v>28</v>
      </c>
      <c r="P1847" t="s">
        <v>28</v>
      </c>
    </row>
    <row r="1848" spans="1:16" x14ac:dyDescent="0.3">
      <c r="A1848" t="s">
        <v>7120</v>
      </c>
      <c r="B1848" t="s">
        <v>473</v>
      </c>
      <c r="C1848" t="s">
        <v>474</v>
      </c>
      <c r="D1848" t="s">
        <v>7120</v>
      </c>
      <c r="E1848" t="s">
        <v>18</v>
      </c>
      <c r="F1848" t="s">
        <v>18</v>
      </c>
      <c r="G1848" t="s">
        <v>7121</v>
      </c>
      <c r="I1848" t="s">
        <v>19</v>
      </c>
      <c r="J1848" t="s">
        <v>20</v>
      </c>
      <c r="K1848" t="s">
        <v>21</v>
      </c>
      <c r="L1848" t="s">
        <v>22</v>
      </c>
      <c r="M1848" t="s">
        <v>20</v>
      </c>
      <c r="N1848" t="s">
        <v>20</v>
      </c>
      <c r="O1848" t="s">
        <v>475</v>
      </c>
    </row>
    <row r="1849" spans="1:16" x14ac:dyDescent="0.3">
      <c r="A1849" t="s">
        <v>7122</v>
      </c>
      <c r="B1849" t="s">
        <v>473</v>
      </c>
      <c r="C1849" t="s">
        <v>474</v>
      </c>
      <c r="D1849" t="s">
        <v>2090</v>
      </c>
      <c r="E1849" t="s">
        <v>213</v>
      </c>
      <c r="F1849" t="s">
        <v>50</v>
      </c>
      <c r="G1849" t="s">
        <v>7123</v>
      </c>
      <c r="H1849" t="s">
        <v>7124</v>
      </c>
      <c r="I1849" t="s">
        <v>19</v>
      </c>
      <c r="J1849" t="s">
        <v>7125</v>
      </c>
      <c r="K1849" t="s">
        <v>32</v>
      </c>
      <c r="L1849" t="s">
        <v>26</v>
      </c>
      <c r="M1849" t="s">
        <v>53</v>
      </c>
      <c r="N1849" t="s">
        <v>20</v>
      </c>
      <c r="O1849" t="s">
        <v>28</v>
      </c>
      <c r="P1849" t="s">
        <v>28</v>
      </c>
    </row>
    <row r="1850" spans="1:16" x14ac:dyDescent="0.3">
      <c r="A1850" t="s">
        <v>7126</v>
      </c>
      <c r="B1850" t="s">
        <v>473</v>
      </c>
      <c r="C1850" t="s">
        <v>474</v>
      </c>
      <c r="D1850" t="s">
        <v>7126</v>
      </c>
      <c r="E1850" t="s">
        <v>18</v>
      </c>
      <c r="F1850" t="s">
        <v>18</v>
      </c>
      <c r="G1850" t="s">
        <v>7127</v>
      </c>
      <c r="H1850" t="s">
        <v>7128</v>
      </c>
      <c r="I1850" t="s">
        <v>19</v>
      </c>
      <c r="J1850" t="s">
        <v>20</v>
      </c>
      <c r="K1850" t="s">
        <v>21</v>
      </c>
      <c r="L1850" t="s">
        <v>22</v>
      </c>
      <c r="M1850" t="s">
        <v>7129</v>
      </c>
      <c r="N1850" t="s">
        <v>20</v>
      </c>
      <c r="O1850" t="s">
        <v>475</v>
      </c>
      <c r="P1850" t="s">
        <v>1505</v>
      </c>
    </row>
    <row r="1851" spans="1:16" x14ac:dyDescent="0.3">
      <c r="A1851" t="s">
        <v>7130</v>
      </c>
      <c r="B1851" t="s">
        <v>473</v>
      </c>
      <c r="C1851" t="s">
        <v>474</v>
      </c>
      <c r="D1851" t="s">
        <v>2099</v>
      </c>
      <c r="E1851" t="s">
        <v>213</v>
      </c>
      <c r="F1851" t="s">
        <v>50</v>
      </c>
      <c r="G1851" t="s">
        <v>1317</v>
      </c>
      <c r="H1851" t="s">
        <v>7131</v>
      </c>
      <c r="I1851" t="s">
        <v>19</v>
      </c>
      <c r="J1851" t="s">
        <v>7132</v>
      </c>
      <c r="K1851" t="s">
        <v>32</v>
      </c>
      <c r="L1851" t="s">
        <v>26</v>
      </c>
      <c r="M1851" t="s">
        <v>53</v>
      </c>
      <c r="N1851" t="s">
        <v>20</v>
      </c>
      <c r="O1851" t="s">
        <v>28</v>
      </c>
      <c r="P1851" t="s">
        <v>28</v>
      </c>
    </row>
    <row r="1852" spans="1:16" x14ac:dyDescent="0.3">
      <c r="A1852" t="s">
        <v>7133</v>
      </c>
      <c r="B1852" t="s">
        <v>473</v>
      </c>
      <c r="C1852" t="s">
        <v>474</v>
      </c>
      <c r="D1852" t="s">
        <v>7133</v>
      </c>
      <c r="E1852" t="s">
        <v>18</v>
      </c>
      <c r="F1852" t="s">
        <v>18</v>
      </c>
      <c r="G1852" t="s">
        <v>7134</v>
      </c>
      <c r="H1852" t="s">
        <v>7135</v>
      </c>
      <c r="I1852" t="s">
        <v>19</v>
      </c>
      <c r="J1852" t="s">
        <v>20</v>
      </c>
      <c r="K1852" t="s">
        <v>21</v>
      </c>
      <c r="L1852" t="s">
        <v>22</v>
      </c>
      <c r="M1852" t="s">
        <v>7136</v>
      </c>
      <c r="N1852" t="s">
        <v>20</v>
      </c>
      <c r="O1852" t="s">
        <v>5679</v>
      </c>
      <c r="P1852" t="s">
        <v>7137</v>
      </c>
    </row>
    <row r="1853" spans="1:16" x14ac:dyDescent="0.3">
      <c r="A1853" t="s">
        <v>7138</v>
      </c>
      <c r="B1853" t="s">
        <v>473</v>
      </c>
      <c r="C1853" t="s">
        <v>474</v>
      </c>
      <c r="D1853" t="s">
        <v>7138</v>
      </c>
      <c r="E1853" t="s">
        <v>18</v>
      </c>
      <c r="F1853" t="s">
        <v>18</v>
      </c>
      <c r="G1853" t="s">
        <v>7139</v>
      </c>
      <c r="H1853" t="s">
        <v>7140</v>
      </c>
      <c r="I1853" t="s">
        <v>19</v>
      </c>
      <c r="J1853" t="s">
        <v>20</v>
      </c>
      <c r="K1853" t="s">
        <v>21</v>
      </c>
      <c r="L1853" t="s">
        <v>22</v>
      </c>
      <c r="M1853" t="s">
        <v>7141</v>
      </c>
      <c r="N1853" t="s">
        <v>20</v>
      </c>
      <c r="O1853" t="s">
        <v>1505</v>
      </c>
      <c r="P1853" t="s">
        <v>475</v>
      </c>
    </row>
    <row r="1854" spans="1:16" x14ac:dyDescent="0.3">
      <c r="A1854" t="s">
        <v>7142</v>
      </c>
      <c r="B1854" t="s">
        <v>473</v>
      </c>
      <c r="C1854" t="s">
        <v>474</v>
      </c>
      <c r="D1854" t="s">
        <v>1996</v>
      </c>
      <c r="E1854" t="s">
        <v>213</v>
      </c>
      <c r="F1854" t="s">
        <v>50</v>
      </c>
      <c r="G1854" t="s">
        <v>7143</v>
      </c>
      <c r="H1854" t="s">
        <v>7144</v>
      </c>
      <c r="I1854" t="s">
        <v>19</v>
      </c>
      <c r="J1854" t="s">
        <v>7145</v>
      </c>
      <c r="K1854" t="s">
        <v>32</v>
      </c>
      <c r="L1854" t="s">
        <v>26</v>
      </c>
      <c r="M1854" t="s">
        <v>53</v>
      </c>
      <c r="N1854" t="s">
        <v>20</v>
      </c>
      <c r="O1854" t="s">
        <v>28</v>
      </c>
      <c r="P1854" t="s">
        <v>28</v>
      </c>
    </row>
    <row r="1855" spans="1:16" x14ac:dyDescent="0.3">
      <c r="A1855" t="s">
        <v>7146</v>
      </c>
      <c r="B1855" t="s">
        <v>473</v>
      </c>
      <c r="C1855" t="s">
        <v>474</v>
      </c>
      <c r="D1855" t="s">
        <v>7146</v>
      </c>
      <c r="E1855" t="s">
        <v>18</v>
      </c>
      <c r="F1855" t="s">
        <v>18</v>
      </c>
      <c r="G1855" t="s">
        <v>7147</v>
      </c>
      <c r="H1855" t="s">
        <v>7148</v>
      </c>
      <c r="I1855" t="s">
        <v>19</v>
      </c>
      <c r="J1855" t="s">
        <v>20</v>
      </c>
      <c r="K1855" t="s">
        <v>21</v>
      </c>
      <c r="L1855" t="s">
        <v>22</v>
      </c>
      <c r="M1855" t="s">
        <v>7149</v>
      </c>
      <c r="N1855" t="s">
        <v>20</v>
      </c>
      <c r="O1855" t="s">
        <v>475</v>
      </c>
      <c r="P1855" t="s">
        <v>475</v>
      </c>
    </row>
    <row r="1856" spans="1:16" x14ac:dyDescent="0.3">
      <c r="A1856" t="s">
        <v>7150</v>
      </c>
      <c r="B1856" t="s">
        <v>473</v>
      </c>
      <c r="C1856" t="s">
        <v>474</v>
      </c>
      <c r="D1856" t="s">
        <v>2003</v>
      </c>
      <c r="E1856" t="s">
        <v>213</v>
      </c>
      <c r="F1856" t="s">
        <v>50</v>
      </c>
      <c r="G1856" t="s">
        <v>1332</v>
      </c>
      <c r="H1856" t="s">
        <v>7151</v>
      </c>
      <c r="I1856" t="s">
        <v>19</v>
      </c>
      <c r="J1856" t="s">
        <v>7152</v>
      </c>
      <c r="K1856" t="s">
        <v>32</v>
      </c>
      <c r="L1856" t="s">
        <v>26</v>
      </c>
      <c r="M1856" t="s">
        <v>53</v>
      </c>
      <c r="N1856" t="s">
        <v>20</v>
      </c>
      <c r="O1856" t="s">
        <v>28</v>
      </c>
      <c r="P1856" t="s">
        <v>28</v>
      </c>
    </row>
    <row r="1857" spans="1:16" x14ac:dyDescent="0.3">
      <c r="A1857" t="s">
        <v>7153</v>
      </c>
      <c r="B1857" t="s">
        <v>473</v>
      </c>
      <c r="C1857" t="s">
        <v>474</v>
      </c>
      <c r="D1857" t="s">
        <v>2006</v>
      </c>
      <c r="E1857" t="s">
        <v>213</v>
      </c>
      <c r="F1857" t="s">
        <v>50</v>
      </c>
      <c r="G1857" t="s">
        <v>1691</v>
      </c>
      <c r="H1857" t="s">
        <v>7154</v>
      </c>
      <c r="I1857" t="s">
        <v>19</v>
      </c>
      <c r="J1857" t="s">
        <v>7155</v>
      </c>
      <c r="K1857" t="s">
        <v>32</v>
      </c>
      <c r="L1857" t="s">
        <v>26</v>
      </c>
      <c r="M1857" t="s">
        <v>53</v>
      </c>
      <c r="N1857" t="s">
        <v>20</v>
      </c>
      <c r="O1857" t="s">
        <v>28</v>
      </c>
      <c r="P1857" t="s">
        <v>28</v>
      </c>
    </row>
    <row r="1858" spans="1:16" x14ac:dyDescent="0.3">
      <c r="A1858" t="s">
        <v>7156</v>
      </c>
      <c r="B1858" t="s">
        <v>478</v>
      </c>
      <c r="C1858" t="s">
        <v>479</v>
      </c>
      <c r="D1858" t="s">
        <v>7156</v>
      </c>
      <c r="E1858" t="s">
        <v>18</v>
      </c>
      <c r="F1858" t="s">
        <v>18</v>
      </c>
      <c r="G1858" t="s">
        <v>7157</v>
      </c>
      <c r="H1858" t="s">
        <v>7158</v>
      </c>
      <c r="I1858" t="s">
        <v>19</v>
      </c>
      <c r="J1858" t="s">
        <v>20</v>
      </c>
      <c r="K1858" t="s">
        <v>21</v>
      </c>
      <c r="L1858" t="s">
        <v>22</v>
      </c>
      <c r="M1858" t="s">
        <v>7159</v>
      </c>
      <c r="N1858" t="s">
        <v>20</v>
      </c>
      <c r="O1858" t="s">
        <v>1511</v>
      </c>
      <c r="P1858" t="s">
        <v>1511</v>
      </c>
    </row>
    <row r="1859" spans="1:16" x14ac:dyDescent="0.3">
      <c r="A1859" t="s">
        <v>7160</v>
      </c>
      <c r="B1859" t="s">
        <v>478</v>
      </c>
      <c r="C1859" t="s">
        <v>479</v>
      </c>
      <c r="D1859" t="s">
        <v>2013</v>
      </c>
      <c r="E1859" t="s">
        <v>23</v>
      </c>
      <c r="F1859" t="s">
        <v>24</v>
      </c>
      <c r="G1859" t="s">
        <v>628</v>
      </c>
      <c r="H1859" t="s">
        <v>7161</v>
      </c>
      <c r="I1859" t="s">
        <v>19</v>
      </c>
      <c r="J1859" t="s">
        <v>20</v>
      </c>
      <c r="K1859" t="s">
        <v>25</v>
      </c>
      <c r="L1859" t="s">
        <v>26</v>
      </c>
      <c r="M1859" t="s">
        <v>27</v>
      </c>
      <c r="N1859" t="s">
        <v>20</v>
      </c>
      <c r="O1859" t="s">
        <v>28</v>
      </c>
      <c r="P1859" t="s">
        <v>28</v>
      </c>
    </row>
    <row r="1860" spans="1:16" x14ac:dyDescent="0.3">
      <c r="A1860" t="s">
        <v>7162</v>
      </c>
      <c r="B1860" t="s">
        <v>478</v>
      </c>
      <c r="C1860" t="s">
        <v>479</v>
      </c>
      <c r="D1860" t="s">
        <v>7162</v>
      </c>
      <c r="E1860" t="s">
        <v>18</v>
      </c>
      <c r="F1860" t="s">
        <v>18</v>
      </c>
      <c r="G1860" t="s">
        <v>7163</v>
      </c>
      <c r="H1860" t="s">
        <v>7164</v>
      </c>
      <c r="I1860" t="s">
        <v>19</v>
      </c>
      <c r="J1860" t="s">
        <v>20</v>
      </c>
      <c r="K1860" t="s">
        <v>21</v>
      </c>
      <c r="L1860" t="s">
        <v>22</v>
      </c>
      <c r="M1860" t="s">
        <v>7165</v>
      </c>
      <c r="N1860" t="s">
        <v>20</v>
      </c>
      <c r="O1860" t="s">
        <v>7166</v>
      </c>
      <c r="P1860" t="s">
        <v>1511</v>
      </c>
    </row>
    <row r="1861" spans="1:16" x14ac:dyDescent="0.3">
      <c r="A1861" t="s">
        <v>7167</v>
      </c>
      <c r="B1861" t="s">
        <v>478</v>
      </c>
      <c r="C1861" t="s">
        <v>479</v>
      </c>
      <c r="D1861" t="s">
        <v>1927</v>
      </c>
      <c r="E1861" t="s">
        <v>23</v>
      </c>
      <c r="F1861" t="s">
        <v>24</v>
      </c>
      <c r="G1861" t="s">
        <v>7123</v>
      </c>
      <c r="H1861" t="s">
        <v>7168</v>
      </c>
      <c r="I1861" t="s">
        <v>19</v>
      </c>
      <c r="J1861" t="s">
        <v>20</v>
      </c>
      <c r="K1861" t="s">
        <v>25</v>
      </c>
      <c r="L1861" t="s">
        <v>26</v>
      </c>
      <c r="M1861" t="s">
        <v>27</v>
      </c>
      <c r="N1861" t="s">
        <v>20</v>
      </c>
      <c r="O1861" t="s">
        <v>28</v>
      </c>
      <c r="P1861" t="s">
        <v>28</v>
      </c>
    </row>
    <row r="1862" spans="1:16" x14ac:dyDescent="0.3">
      <c r="A1862" t="s">
        <v>7169</v>
      </c>
      <c r="B1862" t="s">
        <v>478</v>
      </c>
      <c r="C1862" t="s">
        <v>479</v>
      </c>
      <c r="D1862" t="s">
        <v>7169</v>
      </c>
      <c r="E1862" t="s">
        <v>18</v>
      </c>
      <c r="F1862" t="s">
        <v>18</v>
      </c>
      <c r="G1862" t="s">
        <v>7170</v>
      </c>
      <c r="H1862" t="s">
        <v>7171</v>
      </c>
      <c r="I1862" t="s">
        <v>19</v>
      </c>
      <c r="J1862" t="s">
        <v>20</v>
      </c>
      <c r="K1862" t="s">
        <v>21</v>
      </c>
      <c r="L1862" t="s">
        <v>22</v>
      </c>
      <c r="M1862" t="s">
        <v>7172</v>
      </c>
      <c r="N1862" t="s">
        <v>20</v>
      </c>
      <c r="O1862" t="s">
        <v>481</v>
      </c>
      <c r="P1862" t="s">
        <v>480</v>
      </c>
    </row>
    <row r="1863" spans="1:16" x14ac:dyDescent="0.3">
      <c r="A1863" t="s">
        <v>7173</v>
      </c>
      <c r="B1863" t="s">
        <v>478</v>
      </c>
      <c r="C1863" t="s">
        <v>479</v>
      </c>
      <c r="D1863" t="s">
        <v>1936</v>
      </c>
      <c r="E1863" t="s">
        <v>23</v>
      </c>
      <c r="F1863" t="s">
        <v>24</v>
      </c>
      <c r="G1863" t="s">
        <v>7174</v>
      </c>
      <c r="H1863" t="s">
        <v>7175</v>
      </c>
      <c r="I1863" t="s">
        <v>19</v>
      </c>
      <c r="J1863" t="s">
        <v>20</v>
      </c>
      <c r="K1863" t="s">
        <v>25</v>
      </c>
      <c r="L1863" t="s">
        <v>26</v>
      </c>
      <c r="M1863" t="s">
        <v>27</v>
      </c>
      <c r="N1863" t="s">
        <v>20</v>
      </c>
      <c r="O1863" t="s">
        <v>28</v>
      </c>
      <c r="P1863" t="s">
        <v>28</v>
      </c>
    </row>
    <row r="1864" spans="1:16" x14ac:dyDescent="0.3">
      <c r="A1864" t="s">
        <v>7176</v>
      </c>
      <c r="B1864" t="s">
        <v>478</v>
      </c>
      <c r="C1864" t="s">
        <v>479</v>
      </c>
      <c r="D1864" t="s">
        <v>7176</v>
      </c>
      <c r="E1864" t="s">
        <v>18</v>
      </c>
      <c r="F1864" t="s">
        <v>18</v>
      </c>
      <c r="G1864" t="s">
        <v>7177</v>
      </c>
      <c r="H1864" t="s">
        <v>7178</v>
      </c>
      <c r="I1864" t="s">
        <v>19</v>
      </c>
      <c r="J1864" t="s">
        <v>20</v>
      </c>
      <c r="K1864" t="s">
        <v>21</v>
      </c>
      <c r="L1864" t="s">
        <v>22</v>
      </c>
      <c r="M1864" t="s">
        <v>7179</v>
      </c>
      <c r="N1864" t="s">
        <v>20</v>
      </c>
      <c r="O1864" t="s">
        <v>480</v>
      </c>
      <c r="P1864" t="s">
        <v>480</v>
      </c>
    </row>
    <row r="1865" spans="1:16" x14ac:dyDescent="0.3">
      <c r="A1865" t="s">
        <v>7180</v>
      </c>
      <c r="B1865" t="s">
        <v>478</v>
      </c>
      <c r="C1865" t="s">
        <v>479</v>
      </c>
      <c r="D1865" t="s">
        <v>1943</v>
      </c>
      <c r="E1865" t="s">
        <v>23</v>
      </c>
      <c r="F1865" t="s">
        <v>24</v>
      </c>
      <c r="G1865" t="s">
        <v>7181</v>
      </c>
      <c r="H1865" t="s">
        <v>7182</v>
      </c>
      <c r="I1865" t="s">
        <v>19</v>
      </c>
      <c r="J1865" t="s">
        <v>20</v>
      </c>
      <c r="K1865" t="s">
        <v>25</v>
      </c>
      <c r="L1865" t="s">
        <v>26</v>
      </c>
      <c r="M1865" t="s">
        <v>27</v>
      </c>
      <c r="N1865" t="s">
        <v>20</v>
      </c>
      <c r="O1865" t="s">
        <v>28</v>
      </c>
      <c r="P1865" t="s">
        <v>28</v>
      </c>
    </row>
    <row r="1866" spans="1:16" x14ac:dyDescent="0.3">
      <c r="A1866" t="s">
        <v>7183</v>
      </c>
      <c r="B1866" t="s">
        <v>478</v>
      </c>
      <c r="C1866" t="s">
        <v>479</v>
      </c>
      <c r="D1866" t="s">
        <v>1890</v>
      </c>
      <c r="E1866" t="s">
        <v>23</v>
      </c>
      <c r="F1866" t="s">
        <v>24</v>
      </c>
      <c r="G1866" t="s">
        <v>7184</v>
      </c>
      <c r="H1866" t="s">
        <v>7185</v>
      </c>
      <c r="I1866" t="s">
        <v>19</v>
      </c>
      <c r="J1866" t="s">
        <v>20</v>
      </c>
      <c r="K1866" t="s">
        <v>25</v>
      </c>
      <c r="L1866" t="s">
        <v>26</v>
      </c>
      <c r="M1866" t="s">
        <v>27</v>
      </c>
      <c r="N1866" t="s">
        <v>20</v>
      </c>
      <c r="O1866" t="s">
        <v>28</v>
      </c>
      <c r="P1866" t="s">
        <v>28</v>
      </c>
    </row>
    <row r="1867" spans="1:16" x14ac:dyDescent="0.3">
      <c r="A1867" t="s">
        <v>7186</v>
      </c>
      <c r="B1867" t="s">
        <v>478</v>
      </c>
      <c r="C1867" t="s">
        <v>479</v>
      </c>
      <c r="D1867" t="s">
        <v>1952</v>
      </c>
      <c r="E1867" t="s">
        <v>23</v>
      </c>
      <c r="F1867" t="s">
        <v>24</v>
      </c>
      <c r="G1867" t="s">
        <v>2833</v>
      </c>
      <c r="H1867" t="s">
        <v>7187</v>
      </c>
      <c r="I1867" t="s">
        <v>19</v>
      </c>
      <c r="J1867" t="s">
        <v>20</v>
      </c>
      <c r="K1867" t="s">
        <v>25</v>
      </c>
      <c r="L1867" t="s">
        <v>26</v>
      </c>
      <c r="M1867" t="s">
        <v>27</v>
      </c>
      <c r="N1867" t="s">
        <v>20</v>
      </c>
      <c r="O1867" t="s">
        <v>28</v>
      </c>
      <c r="P1867" t="s">
        <v>28</v>
      </c>
    </row>
    <row r="1868" spans="1:16" x14ac:dyDescent="0.3">
      <c r="A1868" t="s">
        <v>7188</v>
      </c>
      <c r="B1868" t="s">
        <v>478</v>
      </c>
      <c r="C1868" t="s">
        <v>479</v>
      </c>
      <c r="D1868" t="s">
        <v>7188</v>
      </c>
      <c r="E1868" t="s">
        <v>18</v>
      </c>
      <c r="F1868" t="s">
        <v>18</v>
      </c>
      <c r="G1868" t="s">
        <v>7189</v>
      </c>
      <c r="H1868" t="s">
        <v>7190</v>
      </c>
      <c r="I1868" t="s">
        <v>19</v>
      </c>
      <c r="J1868" t="s">
        <v>20</v>
      </c>
      <c r="K1868" t="s">
        <v>21</v>
      </c>
      <c r="L1868" t="s">
        <v>22</v>
      </c>
      <c r="M1868" t="s">
        <v>7191</v>
      </c>
      <c r="N1868" t="s">
        <v>20</v>
      </c>
      <c r="O1868" t="s">
        <v>481</v>
      </c>
      <c r="P1868" t="s">
        <v>480</v>
      </c>
    </row>
    <row r="1869" spans="1:16" x14ac:dyDescent="0.3">
      <c r="A1869" t="s">
        <v>7192</v>
      </c>
      <c r="B1869" t="s">
        <v>478</v>
      </c>
      <c r="C1869" t="s">
        <v>479</v>
      </c>
      <c r="D1869" t="s">
        <v>1960</v>
      </c>
      <c r="E1869" t="s">
        <v>23</v>
      </c>
      <c r="F1869" t="s">
        <v>24</v>
      </c>
      <c r="G1869" t="s">
        <v>6764</v>
      </c>
      <c r="H1869" t="s">
        <v>7193</v>
      </c>
      <c r="I1869" t="s">
        <v>19</v>
      </c>
      <c r="J1869" t="s">
        <v>20</v>
      </c>
      <c r="K1869" t="s">
        <v>25</v>
      </c>
      <c r="L1869" t="s">
        <v>26</v>
      </c>
      <c r="M1869" t="s">
        <v>27</v>
      </c>
      <c r="N1869" t="s">
        <v>20</v>
      </c>
      <c r="O1869" t="s">
        <v>28</v>
      </c>
      <c r="P1869" t="s">
        <v>28</v>
      </c>
    </row>
    <row r="1870" spans="1:16" x14ac:dyDescent="0.3">
      <c r="A1870" t="s">
        <v>7194</v>
      </c>
      <c r="B1870" t="s">
        <v>478</v>
      </c>
      <c r="C1870" t="s">
        <v>479</v>
      </c>
      <c r="D1870" t="s">
        <v>1909</v>
      </c>
      <c r="E1870" t="s">
        <v>23</v>
      </c>
      <c r="F1870" t="s">
        <v>24</v>
      </c>
      <c r="G1870" t="s">
        <v>7195</v>
      </c>
      <c r="H1870" t="s">
        <v>7196</v>
      </c>
      <c r="I1870" t="s">
        <v>19</v>
      </c>
      <c r="J1870" t="s">
        <v>20</v>
      </c>
      <c r="K1870" t="s">
        <v>25</v>
      </c>
      <c r="L1870" t="s">
        <v>26</v>
      </c>
      <c r="M1870" t="s">
        <v>27</v>
      </c>
      <c r="N1870" t="s">
        <v>20</v>
      </c>
      <c r="O1870" t="s">
        <v>28</v>
      </c>
      <c r="P1870" t="s">
        <v>28</v>
      </c>
    </row>
    <row r="1871" spans="1:16" x14ac:dyDescent="0.3">
      <c r="A1871" t="s">
        <v>7197</v>
      </c>
      <c r="B1871" t="s">
        <v>478</v>
      </c>
      <c r="C1871" t="s">
        <v>479</v>
      </c>
      <c r="D1871" t="s">
        <v>2082</v>
      </c>
      <c r="E1871" t="s">
        <v>23</v>
      </c>
      <c r="F1871" t="s">
        <v>24</v>
      </c>
      <c r="G1871" t="s">
        <v>7198</v>
      </c>
      <c r="H1871" t="s">
        <v>4290</v>
      </c>
      <c r="I1871" t="s">
        <v>19</v>
      </c>
      <c r="J1871" t="s">
        <v>20</v>
      </c>
      <c r="K1871" t="s">
        <v>25</v>
      </c>
      <c r="L1871" t="s">
        <v>26</v>
      </c>
      <c r="M1871" t="s">
        <v>27</v>
      </c>
      <c r="N1871" t="s">
        <v>20</v>
      </c>
      <c r="O1871" t="s">
        <v>28</v>
      </c>
      <c r="P1871" t="s">
        <v>28</v>
      </c>
    </row>
    <row r="1872" spans="1:16" x14ac:dyDescent="0.3">
      <c r="A1872" t="s">
        <v>7199</v>
      </c>
      <c r="B1872" t="s">
        <v>478</v>
      </c>
      <c r="C1872" t="s">
        <v>479</v>
      </c>
      <c r="D1872" t="s">
        <v>7199</v>
      </c>
      <c r="E1872" t="s">
        <v>18</v>
      </c>
      <c r="F1872" t="s">
        <v>18</v>
      </c>
      <c r="G1872" t="s">
        <v>7200</v>
      </c>
      <c r="H1872" t="s">
        <v>7201</v>
      </c>
      <c r="I1872" t="s">
        <v>19</v>
      </c>
      <c r="J1872" t="s">
        <v>20</v>
      </c>
      <c r="K1872" t="s">
        <v>21</v>
      </c>
      <c r="L1872" t="s">
        <v>22</v>
      </c>
      <c r="M1872" t="s">
        <v>7202</v>
      </c>
      <c r="N1872" t="s">
        <v>20</v>
      </c>
      <c r="O1872" t="s">
        <v>480</v>
      </c>
      <c r="P1872" t="s">
        <v>481</v>
      </c>
    </row>
    <row r="1873" spans="1:16" x14ac:dyDescent="0.3">
      <c r="A1873" t="s">
        <v>7203</v>
      </c>
      <c r="B1873" t="s">
        <v>478</v>
      </c>
      <c r="C1873" t="s">
        <v>479</v>
      </c>
      <c r="D1873" t="s">
        <v>2090</v>
      </c>
      <c r="E1873" t="s">
        <v>23</v>
      </c>
      <c r="F1873" t="s">
        <v>24</v>
      </c>
      <c r="G1873" t="s">
        <v>1190</v>
      </c>
      <c r="H1873" t="s">
        <v>7204</v>
      </c>
      <c r="I1873" t="s">
        <v>19</v>
      </c>
      <c r="J1873" t="s">
        <v>20</v>
      </c>
      <c r="K1873" t="s">
        <v>25</v>
      </c>
      <c r="L1873" t="s">
        <v>26</v>
      </c>
      <c r="M1873" t="s">
        <v>27</v>
      </c>
      <c r="N1873" t="s">
        <v>20</v>
      </c>
      <c r="O1873" t="s">
        <v>28</v>
      </c>
      <c r="P1873" t="s">
        <v>28</v>
      </c>
    </row>
    <row r="1874" spans="1:16" x14ac:dyDescent="0.3">
      <c r="A1874" t="s">
        <v>7205</v>
      </c>
      <c r="B1874" t="s">
        <v>478</v>
      </c>
      <c r="C1874" t="s">
        <v>479</v>
      </c>
      <c r="D1874" t="s">
        <v>7205</v>
      </c>
      <c r="E1874" t="s">
        <v>18</v>
      </c>
      <c r="F1874" t="s">
        <v>18</v>
      </c>
      <c r="G1874" t="s">
        <v>7206</v>
      </c>
      <c r="H1874" t="s">
        <v>7207</v>
      </c>
      <c r="I1874" t="s">
        <v>19</v>
      </c>
      <c r="J1874" t="s">
        <v>20</v>
      </c>
      <c r="K1874" t="s">
        <v>21</v>
      </c>
      <c r="L1874" t="s">
        <v>22</v>
      </c>
      <c r="M1874" t="s">
        <v>7208</v>
      </c>
      <c r="N1874" t="s">
        <v>20</v>
      </c>
      <c r="O1874" t="s">
        <v>480</v>
      </c>
      <c r="P1874" t="s">
        <v>480</v>
      </c>
    </row>
    <row r="1875" spans="1:16" x14ac:dyDescent="0.3">
      <c r="A1875" t="s">
        <v>7209</v>
      </c>
      <c r="B1875" t="s">
        <v>478</v>
      </c>
      <c r="C1875" t="s">
        <v>479</v>
      </c>
      <c r="D1875" t="s">
        <v>2099</v>
      </c>
      <c r="E1875" t="s">
        <v>23</v>
      </c>
      <c r="F1875" t="s">
        <v>24</v>
      </c>
      <c r="G1875" t="s">
        <v>4976</v>
      </c>
      <c r="H1875" t="s">
        <v>1336</v>
      </c>
      <c r="I1875" t="s">
        <v>19</v>
      </c>
      <c r="J1875" t="s">
        <v>20</v>
      </c>
      <c r="K1875" t="s">
        <v>25</v>
      </c>
      <c r="L1875" t="s">
        <v>26</v>
      </c>
      <c r="M1875" t="s">
        <v>27</v>
      </c>
      <c r="N1875" t="s">
        <v>20</v>
      </c>
      <c r="O1875" t="s">
        <v>28</v>
      </c>
      <c r="P1875" t="s">
        <v>28</v>
      </c>
    </row>
    <row r="1876" spans="1:16" x14ac:dyDescent="0.3">
      <c r="A1876" t="s">
        <v>7210</v>
      </c>
      <c r="B1876" t="s">
        <v>478</v>
      </c>
      <c r="C1876" t="s">
        <v>479</v>
      </c>
      <c r="D1876" t="s">
        <v>7210</v>
      </c>
      <c r="E1876" t="s">
        <v>18</v>
      </c>
      <c r="F1876" t="s">
        <v>18</v>
      </c>
      <c r="G1876" t="s">
        <v>7211</v>
      </c>
      <c r="H1876" t="s">
        <v>7212</v>
      </c>
      <c r="I1876" t="s">
        <v>19</v>
      </c>
      <c r="J1876" t="s">
        <v>20</v>
      </c>
      <c r="K1876" t="s">
        <v>21</v>
      </c>
      <c r="L1876" t="s">
        <v>22</v>
      </c>
      <c r="M1876" t="s">
        <v>7213</v>
      </c>
      <c r="N1876" t="s">
        <v>20</v>
      </c>
      <c r="O1876" t="s">
        <v>1511</v>
      </c>
      <c r="P1876" t="s">
        <v>480</v>
      </c>
    </row>
    <row r="1877" spans="1:16" x14ac:dyDescent="0.3">
      <c r="A1877" t="s">
        <v>7214</v>
      </c>
      <c r="B1877" t="s">
        <v>478</v>
      </c>
      <c r="C1877" t="s">
        <v>479</v>
      </c>
      <c r="D1877" t="s">
        <v>1996</v>
      </c>
      <c r="E1877" t="s">
        <v>23</v>
      </c>
      <c r="F1877" t="s">
        <v>24</v>
      </c>
      <c r="G1877" t="s">
        <v>7215</v>
      </c>
      <c r="H1877" t="s">
        <v>579</v>
      </c>
      <c r="I1877" t="s">
        <v>19</v>
      </c>
      <c r="J1877" t="s">
        <v>20</v>
      </c>
      <c r="K1877" t="s">
        <v>25</v>
      </c>
      <c r="L1877" t="s">
        <v>26</v>
      </c>
      <c r="M1877" t="s">
        <v>27</v>
      </c>
      <c r="N1877" t="s">
        <v>20</v>
      </c>
      <c r="O1877" t="s">
        <v>28</v>
      </c>
      <c r="P1877" t="s">
        <v>28</v>
      </c>
    </row>
    <row r="1878" spans="1:16" x14ac:dyDescent="0.3">
      <c r="A1878" t="s">
        <v>7216</v>
      </c>
      <c r="B1878" t="s">
        <v>478</v>
      </c>
      <c r="C1878" t="s">
        <v>479</v>
      </c>
      <c r="D1878" t="s">
        <v>7216</v>
      </c>
      <c r="E1878" t="s">
        <v>18</v>
      </c>
      <c r="F1878" t="s">
        <v>18</v>
      </c>
      <c r="G1878" t="s">
        <v>7217</v>
      </c>
      <c r="H1878" t="s">
        <v>7218</v>
      </c>
      <c r="I1878" t="s">
        <v>19</v>
      </c>
      <c r="J1878" t="s">
        <v>20</v>
      </c>
      <c r="K1878" t="s">
        <v>21</v>
      </c>
      <c r="L1878" t="s">
        <v>22</v>
      </c>
      <c r="M1878" t="s">
        <v>7219</v>
      </c>
      <c r="N1878" t="s">
        <v>20</v>
      </c>
      <c r="O1878" t="s">
        <v>480</v>
      </c>
      <c r="P1878" t="s">
        <v>481</v>
      </c>
    </row>
    <row r="1879" spans="1:16" x14ac:dyDescent="0.3">
      <c r="A1879" t="s">
        <v>7220</v>
      </c>
      <c r="B1879" t="s">
        <v>485</v>
      </c>
      <c r="C1879" t="s">
        <v>486</v>
      </c>
      <c r="D1879" t="s">
        <v>1856</v>
      </c>
      <c r="E1879" t="s">
        <v>23</v>
      </c>
      <c r="F1879" t="s">
        <v>24</v>
      </c>
      <c r="G1879" t="s">
        <v>4495</v>
      </c>
      <c r="H1879" t="s">
        <v>1129</v>
      </c>
      <c r="I1879" t="s">
        <v>19</v>
      </c>
      <c r="J1879" t="s">
        <v>20</v>
      </c>
      <c r="K1879" t="s">
        <v>25</v>
      </c>
      <c r="L1879" t="s">
        <v>26</v>
      </c>
      <c r="M1879" t="s">
        <v>27</v>
      </c>
      <c r="N1879" t="s">
        <v>20</v>
      </c>
      <c r="O1879" t="s">
        <v>184</v>
      </c>
      <c r="P1879" t="s">
        <v>184</v>
      </c>
    </row>
    <row r="1880" spans="1:16" x14ac:dyDescent="0.3">
      <c r="A1880" t="s">
        <v>7221</v>
      </c>
      <c r="B1880" t="s">
        <v>485</v>
      </c>
      <c r="C1880" t="s">
        <v>486</v>
      </c>
      <c r="D1880" t="s">
        <v>2013</v>
      </c>
      <c r="E1880" t="s">
        <v>23</v>
      </c>
      <c r="F1880" t="s">
        <v>24</v>
      </c>
      <c r="G1880" t="s">
        <v>7222</v>
      </c>
      <c r="H1880" t="s">
        <v>1080</v>
      </c>
      <c r="I1880" t="s">
        <v>19</v>
      </c>
      <c r="J1880" t="s">
        <v>20</v>
      </c>
      <c r="K1880" t="s">
        <v>25</v>
      </c>
      <c r="L1880" t="s">
        <v>26</v>
      </c>
      <c r="M1880" t="s">
        <v>27</v>
      </c>
      <c r="N1880" t="s">
        <v>20</v>
      </c>
      <c r="O1880" t="s">
        <v>184</v>
      </c>
      <c r="P1880" t="s">
        <v>184</v>
      </c>
    </row>
    <row r="1881" spans="1:16" x14ac:dyDescent="0.3">
      <c r="A1881" t="s">
        <v>7223</v>
      </c>
      <c r="B1881" t="s">
        <v>485</v>
      </c>
      <c r="C1881" t="s">
        <v>486</v>
      </c>
      <c r="D1881" t="s">
        <v>1864</v>
      </c>
      <c r="E1881" t="s">
        <v>23</v>
      </c>
      <c r="F1881" t="s">
        <v>24</v>
      </c>
      <c r="G1881" t="s">
        <v>981</v>
      </c>
      <c r="H1881" t="s">
        <v>2045</v>
      </c>
      <c r="I1881" t="s">
        <v>19</v>
      </c>
      <c r="J1881" t="s">
        <v>20</v>
      </c>
      <c r="K1881" t="s">
        <v>25</v>
      </c>
      <c r="L1881" t="s">
        <v>26</v>
      </c>
      <c r="M1881" t="s">
        <v>27</v>
      </c>
      <c r="N1881" t="s">
        <v>20</v>
      </c>
      <c r="O1881" t="s">
        <v>184</v>
      </c>
      <c r="P1881" t="s">
        <v>184</v>
      </c>
    </row>
    <row r="1882" spans="1:16" x14ac:dyDescent="0.3">
      <c r="A1882" t="s">
        <v>7224</v>
      </c>
      <c r="B1882" t="s">
        <v>485</v>
      </c>
      <c r="C1882" t="s">
        <v>486</v>
      </c>
      <c r="D1882" t="s">
        <v>1927</v>
      </c>
      <c r="E1882" t="s">
        <v>23</v>
      </c>
      <c r="F1882" t="s">
        <v>24</v>
      </c>
      <c r="G1882" t="s">
        <v>7225</v>
      </c>
      <c r="H1882" t="s">
        <v>7226</v>
      </c>
      <c r="I1882" t="s">
        <v>19</v>
      </c>
      <c r="J1882" t="s">
        <v>20</v>
      </c>
      <c r="K1882" t="s">
        <v>25</v>
      </c>
      <c r="L1882" t="s">
        <v>26</v>
      </c>
      <c r="M1882" t="s">
        <v>27</v>
      </c>
      <c r="N1882" t="s">
        <v>20</v>
      </c>
      <c r="O1882" t="s">
        <v>184</v>
      </c>
      <c r="P1882" t="s">
        <v>184</v>
      </c>
    </row>
    <row r="1883" spans="1:16" x14ac:dyDescent="0.3">
      <c r="A1883" t="s">
        <v>7227</v>
      </c>
      <c r="B1883" t="s">
        <v>485</v>
      </c>
      <c r="C1883" t="s">
        <v>486</v>
      </c>
      <c r="D1883" t="s">
        <v>1936</v>
      </c>
      <c r="E1883" t="s">
        <v>23</v>
      </c>
      <c r="F1883" t="s">
        <v>24</v>
      </c>
      <c r="G1883" t="s">
        <v>7228</v>
      </c>
      <c r="H1883" t="s">
        <v>1736</v>
      </c>
      <c r="I1883" t="s">
        <v>19</v>
      </c>
      <c r="J1883" t="s">
        <v>20</v>
      </c>
      <c r="K1883" t="s">
        <v>25</v>
      </c>
      <c r="L1883" t="s">
        <v>26</v>
      </c>
      <c r="M1883" t="s">
        <v>27</v>
      </c>
      <c r="N1883" t="s">
        <v>20</v>
      </c>
      <c r="O1883" t="s">
        <v>184</v>
      </c>
      <c r="P1883" t="s">
        <v>184</v>
      </c>
    </row>
    <row r="1884" spans="1:16" x14ac:dyDescent="0.3">
      <c r="A1884" t="s">
        <v>7229</v>
      </c>
      <c r="B1884" t="s">
        <v>485</v>
      </c>
      <c r="C1884" t="s">
        <v>486</v>
      </c>
      <c r="D1884" t="s">
        <v>1880</v>
      </c>
      <c r="E1884" t="s">
        <v>23</v>
      </c>
      <c r="F1884" t="s">
        <v>24</v>
      </c>
      <c r="G1884" t="s">
        <v>1798</v>
      </c>
      <c r="H1884" t="s">
        <v>248</v>
      </c>
      <c r="I1884" t="s">
        <v>19</v>
      </c>
      <c r="J1884" t="s">
        <v>20</v>
      </c>
      <c r="K1884" t="s">
        <v>25</v>
      </c>
      <c r="L1884" t="s">
        <v>26</v>
      </c>
      <c r="M1884" t="s">
        <v>27</v>
      </c>
      <c r="N1884" t="s">
        <v>20</v>
      </c>
      <c r="O1884" t="s">
        <v>184</v>
      </c>
      <c r="P1884" t="s">
        <v>184</v>
      </c>
    </row>
    <row r="1885" spans="1:16" x14ac:dyDescent="0.3">
      <c r="A1885" t="s">
        <v>7230</v>
      </c>
      <c r="B1885" t="s">
        <v>485</v>
      </c>
      <c r="C1885" t="s">
        <v>486</v>
      </c>
      <c r="D1885" t="s">
        <v>1943</v>
      </c>
      <c r="E1885" t="s">
        <v>23</v>
      </c>
      <c r="F1885" t="s">
        <v>24</v>
      </c>
      <c r="G1885" t="s">
        <v>7231</v>
      </c>
      <c r="H1885" t="s">
        <v>1567</v>
      </c>
      <c r="I1885" t="s">
        <v>19</v>
      </c>
      <c r="J1885" t="s">
        <v>20</v>
      </c>
      <c r="K1885" t="s">
        <v>25</v>
      </c>
      <c r="L1885" t="s">
        <v>26</v>
      </c>
      <c r="M1885" t="s">
        <v>27</v>
      </c>
      <c r="N1885" t="s">
        <v>20</v>
      </c>
      <c r="O1885" t="s">
        <v>184</v>
      </c>
      <c r="P1885" t="s">
        <v>184</v>
      </c>
    </row>
    <row r="1886" spans="1:16" x14ac:dyDescent="0.3">
      <c r="A1886" t="s">
        <v>7232</v>
      </c>
      <c r="B1886" t="s">
        <v>485</v>
      </c>
      <c r="C1886" t="s">
        <v>486</v>
      </c>
      <c r="D1886" t="s">
        <v>1890</v>
      </c>
      <c r="E1886" t="s">
        <v>23</v>
      </c>
      <c r="F1886" t="s">
        <v>24</v>
      </c>
      <c r="G1886" t="s">
        <v>1293</v>
      </c>
      <c r="H1886" t="s">
        <v>18</v>
      </c>
      <c r="I1886" t="s">
        <v>19</v>
      </c>
      <c r="J1886" t="s">
        <v>20</v>
      </c>
      <c r="K1886" t="s">
        <v>25</v>
      </c>
      <c r="L1886" t="s">
        <v>26</v>
      </c>
      <c r="M1886" t="s">
        <v>20</v>
      </c>
      <c r="N1886" t="s">
        <v>20</v>
      </c>
      <c r="O1886" t="s">
        <v>184</v>
      </c>
      <c r="P1886" t="s">
        <v>21</v>
      </c>
    </row>
    <row r="1887" spans="1:16" x14ac:dyDescent="0.3">
      <c r="A1887" t="s">
        <v>7233</v>
      </c>
      <c r="B1887" t="s">
        <v>485</v>
      </c>
      <c r="C1887" t="s">
        <v>486</v>
      </c>
      <c r="D1887" t="s">
        <v>1952</v>
      </c>
      <c r="E1887" t="s">
        <v>23</v>
      </c>
      <c r="F1887" t="s">
        <v>24</v>
      </c>
      <c r="G1887" t="s">
        <v>3113</v>
      </c>
      <c r="H1887" t="s">
        <v>7234</v>
      </c>
      <c r="I1887" t="s">
        <v>19</v>
      </c>
      <c r="J1887" t="s">
        <v>20</v>
      </c>
      <c r="K1887" t="s">
        <v>25</v>
      </c>
      <c r="L1887" t="s">
        <v>26</v>
      </c>
      <c r="M1887" t="s">
        <v>27</v>
      </c>
      <c r="N1887" t="s">
        <v>20</v>
      </c>
      <c r="O1887" t="s">
        <v>184</v>
      </c>
      <c r="P1887" t="s">
        <v>184</v>
      </c>
    </row>
    <row r="1888" spans="1:16" x14ac:dyDescent="0.3">
      <c r="A1888" t="s">
        <v>7235</v>
      </c>
      <c r="B1888" t="s">
        <v>485</v>
      </c>
      <c r="C1888" t="s">
        <v>486</v>
      </c>
      <c r="D1888" t="s">
        <v>1900</v>
      </c>
      <c r="E1888" t="s">
        <v>23</v>
      </c>
      <c r="F1888" t="s">
        <v>24</v>
      </c>
      <c r="G1888" t="s">
        <v>7236</v>
      </c>
      <c r="H1888" t="s">
        <v>734</v>
      </c>
      <c r="I1888" t="s">
        <v>19</v>
      </c>
      <c r="J1888" t="s">
        <v>20</v>
      </c>
      <c r="K1888" t="s">
        <v>25</v>
      </c>
      <c r="L1888" t="s">
        <v>26</v>
      </c>
      <c r="M1888" t="s">
        <v>27</v>
      </c>
      <c r="N1888" t="s">
        <v>20</v>
      </c>
      <c r="O1888" t="s">
        <v>184</v>
      </c>
      <c r="P1888" t="s">
        <v>184</v>
      </c>
    </row>
    <row r="1889" spans="1:16" x14ac:dyDescent="0.3">
      <c r="A1889" t="s">
        <v>7237</v>
      </c>
      <c r="B1889" t="s">
        <v>485</v>
      </c>
      <c r="C1889" t="s">
        <v>486</v>
      </c>
      <c r="D1889" t="s">
        <v>1960</v>
      </c>
      <c r="E1889" t="s">
        <v>23</v>
      </c>
      <c r="F1889" t="s">
        <v>24</v>
      </c>
      <c r="G1889" t="s">
        <v>7238</v>
      </c>
      <c r="H1889" t="s">
        <v>4328</v>
      </c>
      <c r="I1889" t="s">
        <v>19</v>
      </c>
      <c r="J1889" t="s">
        <v>20</v>
      </c>
      <c r="K1889" t="s">
        <v>25</v>
      </c>
      <c r="L1889" t="s">
        <v>26</v>
      </c>
      <c r="M1889" t="s">
        <v>27</v>
      </c>
      <c r="N1889" t="s">
        <v>20</v>
      </c>
      <c r="O1889" t="s">
        <v>184</v>
      </c>
      <c r="P1889" t="s">
        <v>184</v>
      </c>
    </row>
    <row r="1890" spans="1:16" x14ac:dyDescent="0.3">
      <c r="A1890" t="s">
        <v>7239</v>
      </c>
      <c r="B1890" t="s">
        <v>485</v>
      </c>
      <c r="C1890" t="s">
        <v>486</v>
      </c>
      <c r="D1890" t="s">
        <v>1909</v>
      </c>
      <c r="E1890" t="s">
        <v>23</v>
      </c>
      <c r="F1890" t="s">
        <v>24</v>
      </c>
      <c r="G1890" t="s">
        <v>1059</v>
      </c>
      <c r="H1890" t="s">
        <v>18</v>
      </c>
      <c r="I1890" t="s">
        <v>19</v>
      </c>
      <c r="J1890" t="s">
        <v>20</v>
      </c>
      <c r="K1890" t="s">
        <v>25</v>
      </c>
      <c r="L1890" t="s">
        <v>26</v>
      </c>
      <c r="M1890" t="s">
        <v>20</v>
      </c>
      <c r="N1890" t="s">
        <v>20</v>
      </c>
      <c r="O1890" t="s">
        <v>184</v>
      </c>
      <c r="P1890" t="s">
        <v>21</v>
      </c>
    </row>
    <row r="1891" spans="1:16" x14ac:dyDescent="0.3">
      <c r="A1891" t="s">
        <v>7240</v>
      </c>
      <c r="B1891" t="s">
        <v>485</v>
      </c>
      <c r="C1891" t="s">
        <v>486</v>
      </c>
      <c r="D1891" t="s">
        <v>2082</v>
      </c>
      <c r="E1891" t="s">
        <v>23</v>
      </c>
      <c r="F1891" t="s">
        <v>24</v>
      </c>
      <c r="G1891" t="s">
        <v>7241</v>
      </c>
      <c r="H1891" t="s">
        <v>2210</v>
      </c>
      <c r="I1891" t="s">
        <v>19</v>
      </c>
      <c r="J1891" t="s">
        <v>20</v>
      </c>
      <c r="K1891" t="s">
        <v>25</v>
      </c>
      <c r="L1891" t="s">
        <v>26</v>
      </c>
      <c r="M1891" t="s">
        <v>27</v>
      </c>
      <c r="N1891" t="s">
        <v>20</v>
      </c>
      <c r="O1891" t="s">
        <v>184</v>
      </c>
      <c r="P1891" t="s">
        <v>184</v>
      </c>
    </row>
    <row r="1892" spans="1:16" x14ac:dyDescent="0.3">
      <c r="A1892" t="s">
        <v>7242</v>
      </c>
      <c r="B1892" t="s">
        <v>485</v>
      </c>
      <c r="C1892" t="s">
        <v>486</v>
      </c>
      <c r="D1892" t="s">
        <v>2085</v>
      </c>
      <c r="E1892" t="s">
        <v>23</v>
      </c>
      <c r="F1892" t="s">
        <v>24</v>
      </c>
      <c r="G1892" t="s">
        <v>589</v>
      </c>
      <c r="H1892" t="s">
        <v>1668</v>
      </c>
      <c r="I1892" t="s">
        <v>19</v>
      </c>
      <c r="J1892" t="s">
        <v>20</v>
      </c>
      <c r="K1892" t="s">
        <v>25</v>
      </c>
      <c r="L1892" t="s">
        <v>26</v>
      </c>
      <c r="M1892" t="s">
        <v>27</v>
      </c>
      <c r="N1892" t="s">
        <v>20</v>
      </c>
      <c r="O1892" t="s">
        <v>184</v>
      </c>
      <c r="P1892" t="s">
        <v>184</v>
      </c>
    </row>
    <row r="1893" spans="1:16" x14ac:dyDescent="0.3">
      <c r="A1893" t="s">
        <v>7243</v>
      </c>
      <c r="B1893" t="s">
        <v>485</v>
      </c>
      <c r="C1893" t="s">
        <v>486</v>
      </c>
      <c r="D1893" t="s">
        <v>2024</v>
      </c>
      <c r="E1893" t="s">
        <v>23</v>
      </c>
      <c r="F1893" t="s">
        <v>24</v>
      </c>
      <c r="G1893" t="s">
        <v>1449</v>
      </c>
      <c r="H1893" t="s">
        <v>7244</v>
      </c>
      <c r="I1893" t="s">
        <v>19</v>
      </c>
      <c r="J1893" t="s">
        <v>20</v>
      </c>
      <c r="K1893" t="s">
        <v>25</v>
      </c>
      <c r="L1893" t="s">
        <v>26</v>
      </c>
      <c r="M1893" t="s">
        <v>27</v>
      </c>
      <c r="N1893" t="s">
        <v>20</v>
      </c>
      <c r="O1893" t="s">
        <v>184</v>
      </c>
      <c r="P1893" t="s">
        <v>184</v>
      </c>
    </row>
    <row r="1894" spans="1:16" x14ac:dyDescent="0.3">
      <c r="A1894" t="s">
        <v>7245</v>
      </c>
      <c r="B1894" t="s">
        <v>485</v>
      </c>
      <c r="C1894" t="s">
        <v>486</v>
      </c>
      <c r="D1894" t="s">
        <v>1993</v>
      </c>
      <c r="E1894" t="s">
        <v>23</v>
      </c>
      <c r="F1894" t="s">
        <v>24</v>
      </c>
      <c r="G1894" t="s">
        <v>7246</v>
      </c>
      <c r="H1894" t="s">
        <v>7247</v>
      </c>
      <c r="I1894" t="s">
        <v>19</v>
      </c>
      <c r="J1894" t="s">
        <v>20</v>
      </c>
      <c r="K1894" t="s">
        <v>25</v>
      </c>
      <c r="L1894" t="s">
        <v>26</v>
      </c>
      <c r="M1894" t="s">
        <v>27</v>
      </c>
      <c r="N1894" t="s">
        <v>20</v>
      </c>
      <c r="O1894" t="s">
        <v>184</v>
      </c>
      <c r="P1894" t="s">
        <v>184</v>
      </c>
    </row>
    <row r="1895" spans="1:16" x14ac:dyDescent="0.3">
      <c r="A1895" t="s">
        <v>7248</v>
      </c>
      <c r="B1895" t="s">
        <v>485</v>
      </c>
      <c r="C1895" t="s">
        <v>486</v>
      </c>
      <c r="D1895" t="s">
        <v>1996</v>
      </c>
      <c r="E1895" t="s">
        <v>23</v>
      </c>
      <c r="F1895" t="s">
        <v>24</v>
      </c>
      <c r="G1895" t="s">
        <v>7249</v>
      </c>
      <c r="H1895" t="s">
        <v>1509</v>
      </c>
      <c r="I1895" t="s">
        <v>19</v>
      </c>
      <c r="J1895" t="s">
        <v>20</v>
      </c>
      <c r="K1895" t="s">
        <v>25</v>
      </c>
      <c r="L1895" t="s">
        <v>26</v>
      </c>
      <c r="M1895" t="s">
        <v>27</v>
      </c>
      <c r="N1895" t="s">
        <v>20</v>
      </c>
      <c r="O1895" t="s">
        <v>184</v>
      </c>
      <c r="P1895" t="s">
        <v>184</v>
      </c>
    </row>
    <row r="1896" spans="1:16" x14ac:dyDescent="0.3">
      <c r="A1896" t="s">
        <v>7250</v>
      </c>
      <c r="B1896" t="s">
        <v>485</v>
      </c>
      <c r="C1896" t="s">
        <v>486</v>
      </c>
      <c r="D1896" t="s">
        <v>2000</v>
      </c>
      <c r="E1896" t="s">
        <v>23</v>
      </c>
      <c r="F1896" t="s">
        <v>24</v>
      </c>
      <c r="G1896" t="s">
        <v>7251</v>
      </c>
      <c r="H1896" t="s">
        <v>2473</v>
      </c>
      <c r="I1896" t="s">
        <v>19</v>
      </c>
      <c r="J1896" t="s">
        <v>20</v>
      </c>
      <c r="K1896" t="s">
        <v>25</v>
      </c>
      <c r="L1896" t="s">
        <v>26</v>
      </c>
      <c r="M1896" t="s">
        <v>27</v>
      </c>
      <c r="N1896" t="s">
        <v>20</v>
      </c>
      <c r="O1896" t="s">
        <v>184</v>
      </c>
      <c r="P1896" t="s">
        <v>184</v>
      </c>
    </row>
    <row r="1897" spans="1:16" x14ac:dyDescent="0.3">
      <c r="A1897" t="s">
        <v>7252</v>
      </c>
      <c r="B1897" t="s">
        <v>485</v>
      </c>
      <c r="C1897" t="s">
        <v>486</v>
      </c>
      <c r="D1897" t="s">
        <v>2003</v>
      </c>
      <c r="E1897" t="s">
        <v>23</v>
      </c>
      <c r="F1897" t="s">
        <v>24</v>
      </c>
      <c r="G1897" t="s">
        <v>7253</v>
      </c>
      <c r="H1897" t="s">
        <v>7254</v>
      </c>
      <c r="I1897" t="s">
        <v>19</v>
      </c>
      <c r="J1897" t="s">
        <v>20</v>
      </c>
      <c r="K1897" t="s">
        <v>25</v>
      </c>
      <c r="L1897" t="s">
        <v>26</v>
      </c>
      <c r="M1897" t="s">
        <v>27</v>
      </c>
      <c r="N1897" t="s">
        <v>20</v>
      </c>
      <c r="O1897" t="s">
        <v>184</v>
      </c>
      <c r="P1897" t="s">
        <v>184</v>
      </c>
    </row>
    <row r="1898" spans="1:16" x14ac:dyDescent="0.3">
      <c r="A1898" t="s">
        <v>7255</v>
      </c>
      <c r="B1898" t="s">
        <v>485</v>
      </c>
      <c r="C1898" t="s">
        <v>486</v>
      </c>
      <c r="D1898" t="s">
        <v>2006</v>
      </c>
      <c r="E1898" t="s">
        <v>23</v>
      </c>
      <c r="F1898" t="s">
        <v>24</v>
      </c>
      <c r="G1898" t="s">
        <v>7256</v>
      </c>
      <c r="H1898" t="s">
        <v>18</v>
      </c>
      <c r="I1898" t="s">
        <v>19</v>
      </c>
      <c r="J1898" t="s">
        <v>20</v>
      </c>
      <c r="K1898" t="s">
        <v>25</v>
      </c>
      <c r="L1898" t="s">
        <v>26</v>
      </c>
      <c r="M1898" t="s">
        <v>20</v>
      </c>
      <c r="N1898" t="s">
        <v>20</v>
      </c>
      <c r="O1898" t="s">
        <v>184</v>
      </c>
      <c r="P1898" t="s">
        <v>21</v>
      </c>
    </row>
    <row r="1899" spans="1:16" x14ac:dyDescent="0.3">
      <c r="A1899" t="s">
        <v>7257</v>
      </c>
      <c r="B1899" t="s">
        <v>7258</v>
      </c>
      <c r="C1899" t="s">
        <v>7259</v>
      </c>
      <c r="D1899" t="s">
        <v>2090</v>
      </c>
      <c r="E1899" t="s">
        <v>49</v>
      </c>
      <c r="F1899" t="s">
        <v>51</v>
      </c>
      <c r="G1899" t="s">
        <v>7260</v>
      </c>
      <c r="H1899" t="s">
        <v>7261</v>
      </c>
      <c r="I1899" t="s">
        <v>19</v>
      </c>
      <c r="J1899" t="s">
        <v>7262</v>
      </c>
      <c r="K1899" t="s">
        <v>32</v>
      </c>
      <c r="L1899" t="s">
        <v>26</v>
      </c>
      <c r="M1899" t="s">
        <v>53</v>
      </c>
      <c r="N1899" t="s">
        <v>20</v>
      </c>
      <c r="O1899" t="s">
        <v>43</v>
      </c>
      <c r="P1899" t="s">
        <v>43</v>
      </c>
    </row>
    <row r="1900" spans="1:16" x14ac:dyDescent="0.3">
      <c r="A1900" t="s">
        <v>7263</v>
      </c>
      <c r="B1900" t="s">
        <v>7258</v>
      </c>
      <c r="C1900" t="s">
        <v>7259</v>
      </c>
      <c r="D1900" t="s">
        <v>2024</v>
      </c>
      <c r="E1900" t="s">
        <v>49</v>
      </c>
      <c r="F1900" t="s">
        <v>50</v>
      </c>
      <c r="G1900" t="s">
        <v>6585</v>
      </c>
      <c r="H1900" t="s">
        <v>1037</v>
      </c>
      <c r="I1900" t="s">
        <v>19</v>
      </c>
      <c r="J1900" t="s">
        <v>7264</v>
      </c>
      <c r="K1900" t="s">
        <v>32</v>
      </c>
      <c r="L1900" t="s">
        <v>26</v>
      </c>
      <c r="M1900" t="s">
        <v>27</v>
      </c>
      <c r="N1900" t="s">
        <v>20</v>
      </c>
      <c r="O1900" t="s">
        <v>43</v>
      </c>
      <c r="P1900" t="s">
        <v>43</v>
      </c>
    </row>
    <row r="1901" spans="1:16" x14ac:dyDescent="0.3">
      <c r="A1901" t="s">
        <v>7265</v>
      </c>
      <c r="B1901" t="s">
        <v>7258</v>
      </c>
      <c r="C1901" t="s">
        <v>7259</v>
      </c>
      <c r="D1901" t="s">
        <v>2099</v>
      </c>
      <c r="E1901" t="s">
        <v>49</v>
      </c>
      <c r="F1901" t="s">
        <v>50</v>
      </c>
      <c r="G1901" t="s">
        <v>7266</v>
      </c>
      <c r="H1901" t="s">
        <v>7267</v>
      </c>
      <c r="I1901" t="s">
        <v>19</v>
      </c>
      <c r="J1901" t="s">
        <v>7268</v>
      </c>
      <c r="K1901" t="s">
        <v>32</v>
      </c>
      <c r="L1901" t="s">
        <v>26</v>
      </c>
      <c r="M1901" t="s">
        <v>27</v>
      </c>
      <c r="N1901" t="s">
        <v>20</v>
      </c>
      <c r="O1901" t="s">
        <v>43</v>
      </c>
      <c r="P1901" t="s">
        <v>43</v>
      </c>
    </row>
    <row r="1902" spans="1:16" x14ac:dyDescent="0.3">
      <c r="A1902" t="s">
        <v>7269</v>
      </c>
      <c r="B1902" t="s">
        <v>7258</v>
      </c>
      <c r="C1902" t="s">
        <v>7259</v>
      </c>
      <c r="D1902" t="s">
        <v>1993</v>
      </c>
      <c r="E1902" t="s">
        <v>49</v>
      </c>
      <c r="F1902" t="s">
        <v>50</v>
      </c>
      <c r="G1902" t="s">
        <v>6893</v>
      </c>
      <c r="H1902" t="s">
        <v>7270</v>
      </c>
      <c r="I1902" t="s">
        <v>19</v>
      </c>
      <c r="J1902" t="s">
        <v>3556</v>
      </c>
      <c r="K1902" t="s">
        <v>32</v>
      </c>
      <c r="L1902" t="s">
        <v>26</v>
      </c>
      <c r="M1902" t="s">
        <v>27</v>
      </c>
      <c r="N1902" t="s">
        <v>20</v>
      </c>
      <c r="O1902" t="s">
        <v>43</v>
      </c>
      <c r="P1902" t="s">
        <v>43</v>
      </c>
    </row>
    <row r="1903" spans="1:16" x14ac:dyDescent="0.3">
      <c r="A1903" t="s">
        <v>7271</v>
      </c>
      <c r="B1903" t="s">
        <v>7258</v>
      </c>
      <c r="C1903" t="s">
        <v>7259</v>
      </c>
      <c r="D1903" t="s">
        <v>2000</v>
      </c>
      <c r="E1903" t="s">
        <v>49</v>
      </c>
      <c r="F1903" t="s">
        <v>51</v>
      </c>
      <c r="G1903" t="s">
        <v>3585</v>
      </c>
      <c r="H1903" t="s">
        <v>6515</v>
      </c>
      <c r="I1903" t="s">
        <v>19</v>
      </c>
      <c r="J1903" t="s">
        <v>7272</v>
      </c>
      <c r="K1903" t="s">
        <v>32</v>
      </c>
      <c r="L1903" t="s">
        <v>26</v>
      </c>
      <c r="M1903" t="s">
        <v>53</v>
      </c>
      <c r="N1903" t="s">
        <v>20</v>
      </c>
      <c r="O1903" t="s">
        <v>43</v>
      </c>
      <c r="P1903" t="s">
        <v>43</v>
      </c>
    </row>
    <row r="1904" spans="1:16" x14ac:dyDescent="0.3">
      <c r="A1904" t="s">
        <v>7273</v>
      </c>
      <c r="B1904" t="s">
        <v>7258</v>
      </c>
      <c r="C1904" t="s">
        <v>7259</v>
      </c>
      <c r="D1904" t="s">
        <v>2003</v>
      </c>
      <c r="E1904" t="s">
        <v>49</v>
      </c>
      <c r="F1904" t="s">
        <v>50</v>
      </c>
      <c r="G1904" t="s">
        <v>1134</v>
      </c>
      <c r="H1904" t="s">
        <v>7274</v>
      </c>
      <c r="I1904" t="s">
        <v>19</v>
      </c>
      <c r="J1904" t="s">
        <v>7275</v>
      </c>
      <c r="K1904" t="s">
        <v>32</v>
      </c>
      <c r="L1904" t="s">
        <v>26</v>
      </c>
      <c r="M1904" t="s">
        <v>27</v>
      </c>
      <c r="N1904" t="s">
        <v>20</v>
      </c>
      <c r="O1904" t="s">
        <v>43</v>
      </c>
      <c r="P1904" t="s">
        <v>43</v>
      </c>
    </row>
    <row r="1905" spans="1:16" x14ac:dyDescent="0.3">
      <c r="A1905" t="s">
        <v>7276</v>
      </c>
      <c r="B1905" t="s">
        <v>7258</v>
      </c>
      <c r="C1905" t="s">
        <v>7259</v>
      </c>
      <c r="D1905" t="s">
        <v>2006</v>
      </c>
      <c r="E1905" t="s">
        <v>49</v>
      </c>
      <c r="F1905" t="s">
        <v>50</v>
      </c>
      <c r="G1905" t="s">
        <v>1385</v>
      </c>
      <c r="H1905" t="s">
        <v>7277</v>
      </c>
      <c r="I1905" t="s">
        <v>19</v>
      </c>
      <c r="J1905" t="s">
        <v>1386</v>
      </c>
      <c r="K1905" t="s">
        <v>32</v>
      </c>
      <c r="L1905" t="s">
        <v>26</v>
      </c>
      <c r="M1905" t="s">
        <v>27</v>
      </c>
      <c r="N1905" t="s">
        <v>20</v>
      </c>
      <c r="O1905" t="s">
        <v>43</v>
      </c>
      <c r="P1905" t="s">
        <v>43</v>
      </c>
    </row>
    <row r="1906" spans="1:16" x14ac:dyDescent="0.3">
      <c r="A1906" t="s">
        <v>7278</v>
      </c>
      <c r="B1906" t="s">
        <v>491</v>
      </c>
      <c r="C1906" t="s">
        <v>492</v>
      </c>
      <c r="D1906" t="s">
        <v>7278</v>
      </c>
      <c r="E1906" t="s">
        <v>18</v>
      </c>
      <c r="F1906" t="s">
        <v>18</v>
      </c>
      <c r="G1906" t="s">
        <v>7279</v>
      </c>
      <c r="H1906" t="s">
        <v>7280</v>
      </c>
      <c r="I1906" t="s">
        <v>19</v>
      </c>
      <c r="J1906" t="s">
        <v>20</v>
      </c>
      <c r="K1906" t="s">
        <v>21</v>
      </c>
      <c r="L1906" t="s">
        <v>22</v>
      </c>
      <c r="M1906" t="s">
        <v>7281</v>
      </c>
      <c r="N1906" t="s">
        <v>20</v>
      </c>
      <c r="O1906" t="s">
        <v>493</v>
      </c>
      <c r="P1906" t="s">
        <v>495</v>
      </c>
    </row>
    <row r="1907" spans="1:16" x14ac:dyDescent="0.3">
      <c r="A1907" t="s">
        <v>7282</v>
      </c>
      <c r="B1907" t="s">
        <v>491</v>
      </c>
      <c r="C1907" t="s">
        <v>492</v>
      </c>
      <c r="D1907" t="s">
        <v>1864</v>
      </c>
      <c r="E1907" t="s">
        <v>49</v>
      </c>
      <c r="F1907" t="s">
        <v>50</v>
      </c>
      <c r="G1907" t="s">
        <v>1329</v>
      </c>
      <c r="H1907" t="s">
        <v>7283</v>
      </c>
      <c r="I1907" t="s">
        <v>19</v>
      </c>
      <c r="J1907" t="s">
        <v>7284</v>
      </c>
      <c r="K1907" t="s">
        <v>32</v>
      </c>
      <c r="L1907" t="s">
        <v>26</v>
      </c>
      <c r="M1907" t="s">
        <v>27</v>
      </c>
      <c r="N1907" t="s">
        <v>20</v>
      </c>
      <c r="O1907" t="s">
        <v>28</v>
      </c>
      <c r="P1907" t="s">
        <v>28</v>
      </c>
    </row>
    <row r="1908" spans="1:16" x14ac:dyDescent="0.3">
      <c r="A1908" t="s">
        <v>7285</v>
      </c>
      <c r="B1908" t="s">
        <v>491</v>
      </c>
      <c r="C1908" t="s">
        <v>492</v>
      </c>
      <c r="D1908" t="s">
        <v>7285</v>
      </c>
      <c r="E1908" t="s">
        <v>18</v>
      </c>
      <c r="F1908" t="s">
        <v>18</v>
      </c>
      <c r="G1908" t="s">
        <v>7286</v>
      </c>
      <c r="I1908" t="s">
        <v>19</v>
      </c>
      <c r="J1908" t="s">
        <v>20</v>
      </c>
      <c r="K1908" t="s">
        <v>21</v>
      </c>
      <c r="L1908" t="s">
        <v>22</v>
      </c>
      <c r="M1908" t="s">
        <v>20</v>
      </c>
      <c r="N1908" t="s">
        <v>20</v>
      </c>
      <c r="O1908" t="s">
        <v>495</v>
      </c>
    </row>
    <row r="1909" spans="1:16" x14ac:dyDescent="0.3">
      <c r="A1909" t="s">
        <v>7287</v>
      </c>
      <c r="B1909" t="s">
        <v>491</v>
      </c>
      <c r="C1909" t="s">
        <v>492</v>
      </c>
      <c r="D1909" t="s">
        <v>1871</v>
      </c>
      <c r="E1909" t="s">
        <v>49</v>
      </c>
      <c r="F1909" t="s">
        <v>50</v>
      </c>
      <c r="G1909" t="s">
        <v>7288</v>
      </c>
      <c r="H1909" t="s">
        <v>4059</v>
      </c>
      <c r="I1909" t="s">
        <v>19</v>
      </c>
      <c r="J1909" t="s">
        <v>7289</v>
      </c>
      <c r="K1909" t="s">
        <v>32</v>
      </c>
      <c r="L1909" t="s">
        <v>26</v>
      </c>
      <c r="M1909" t="s">
        <v>27</v>
      </c>
      <c r="N1909" t="s">
        <v>20</v>
      </c>
      <c r="O1909" t="s">
        <v>28</v>
      </c>
      <c r="P1909" t="s">
        <v>28</v>
      </c>
    </row>
    <row r="1910" spans="1:16" x14ac:dyDescent="0.3">
      <c r="A1910" t="s">
        <v>7290</v>
      </c>
      <c r="B1910" t="s">
        <v>491</v>
      </c>
      <c r="C1910" t="s">
        <v>492</v>
      </c>
      <c r="D1910" t="s">
        <v>7290</v>
      </c>
      <c r="E1910" t="s">
        <v>18</v>
      </c>
      <c r="F1910" t="s">
        <v>18</v>
      </c>
      <c r="G1910" t="s">
        <v>7291</v>
      </c>
      <c r="H1910" t="s">
        <v>7292</v>
      </c>
      <c r="I1910" t="s">
        <v>19</v>
      </c>
      <c r="J1910" t="s">
        <v>20</v>
      </c>
      <c r="K1910" t="s">
        <v>21</v>
      </c>
      <c r="L1910" t="s">
        <v>22</v>
      </c>
      <c r="M1910" t="s">
        <v>7293</v>
      </c>
      <c r="N1910" t="s">
        <v>20</v>
      </c>
      <c r="O1910" t="s">
        <v>7294</v>
      </c>
      <c r="P1910" t="s">
        <v>7295</v>
      </c>
    </row>
    <row r="1911" spans="1:16" x14ac:dyDescent="0.3">
      <c r="A1911" t="s">
        <v>7296</v>
      </c>
      <c r="B1911" t="s">
        <v>491</v>
      </c>
      <c r="C1911" t="s">
        <v>492</v>
      </c>
      <c r="D1911" t="s">
        <v>7296</v>
      </c>
      <c r="E1911" t="s">
        <v>18</v>
      </c>
      <c r="F1911" t="s">
        <v>18</v>
      </c>
      <c r="G1911" t="s">
        <v>7297</v>
      </c>
      <c r="I1911" t="s">
        <v>19</v>
      </c>
      <c r="J1911" t="s">
        <v>20</v>
      </c>
      <c r="K1911" t="s">
        <v>21</v>
      </c>
      <c r="L1911" t="s">
        <v>22</v>
      </c>
      <c r="M1911" t="s">
        <v>20</v>
      </c>
      <c r="N1911" t="s">
        <v>20</v>
      </c>
      <c r="O1911" t="s">
        <v>7298</v>
      </c>
    </row>
    <row r="1912" spans="1:16" x14ac:dyDescent="0.3">
      <c r="A1912" t="s">
        <v>7299</v>
      </c>
      <c r="B1912" t="s">
        <v>491</v>
      </c>
      <c r="C1912" t="s">
        <v>492</v>
      </c>
      <c r="D1912" t="s">
        <v>1890</v>
      </c>
      <c r="E1912" t="s">
        <v>49</v>
      </c>
      <c r="F1912" t="s">
        <v>50</v>
      </c>
      <c r="G1912" t="s">
        <v>7300</v>
      </c>
      <c r="H1912" t="s">
        <v>1820</v>
      </c>
      <c r="I1912" t="s">
        <v>19</v>
      </c>
      <c r="J1912" t="s">
        <v>7301</v>
      </c>
      <c r="K1912" t="s">
        <v>32</v>
      </c>
      <c r="L1912" t="s">
        <v>26</v>
      </c>
      <c r="M1912" t="s">
        <v>27</v>
      </c>
      <c r="N1912" t="s">
        <v>20</v>
      </c>
      <c r="O1912" t="s">
        <v>28</v>
      </c>
      <c r="P1912" t="s">
        <v>28</v>
      </c>
    </row>
    <row r="1913" spans="1:16" x14ac:dyDescent="0.3">
      <c r="A1913" t="s">
        <v>7302</v>
      </c>
      <c r="B1913" t="s">
        <v>491</v>
      </c>
      <c r="C1913" t="s">
        <v>492</v>
      </c>
      <c r="D1913" t="s">
        <v>7302</v>
      </c>
      <c r="E1913" t="s">
        <v>18</v>
      </c>
      <c r="F1913" t="s">
        <v>18</v>
      </c>
      <c r="G1913" t="s">
        <v>7303</v>
      </c>
      <c r="I1913" t="s">
        <v>19</v>
      </c>
      <c r="J1913" t="s">
        <v>20</v>
      </c>
      <c r="K1913" t="s">
        <v>21</v>
      </c>
      <c r="L1913" t="s">
        <v>22</v>
      </c>
      <c r="M1913" t="s">
        <v>20</v>
      </c>
      <c r="N1913" t="s">
        <v>20</v>
      </c>
      <c r="O1913" t="s">
        <v>7294</v>
      </c>
    </row>
    <row r="1914" spans="1:16" x14ac:dyDescent="0.3">
      <c r="A1914" t="s">
        <v>7304</v>
      </c>
      <c r="B1914" t="s">
        <v>491</v>
      </c>
      <c r="C1914" t="s">
        <v>492</v>
      </c>
      <c r="D1914" t="s">
        <v>1900</v>
      </c>
      <c r="E1914" t="s">
        <v>49</v>
      </c>
      <c r="F1914" t="s">
        <v>51</v>
      </c>
      <c r="G1914" t="s">
        <v>7305</v>
      </c>
      <c r="H1914" t="s">
        <v>18</v>
      </c>
      <c r="I1914" t="s">
        <v>19</v>
      </c>
      <c r="J1914" t="s">
        <v>7306</v>
      </c>
      <c r="K1914" t="s">
        <v>32</v>
      </c>
      <c r="L1914" t="s">
        <v>26</v>
      </c>
      <c r="M1914" t="s">
        <v>20</v>
      </c>
      <c r="N1914" t="s">
        <v>20</v>
      </c>
      <c r="O1914" t="s">
        <v>28</v>
      </c>
      <c r="P1914" t="s">
        <v>21</v>
      </c>
    </row>
    <row r="1915" spans="1:16" x14ac:dyDescent="0.3">
      <c r="A1915" t="s">
        <v>7307</v>
      </c>
      <c r="B1915" t="s">
        <v>491</v>
      </c>
      <c r="C1915" t="s">
        <v>492</v>
      </c>
      <c r="D1915" t="s">
        <v>7307</v>
      </c>
      <c r="E1915" t="s">
        <v>18</v>
      </c>
      <c r="F1915" t="s">
        <v>18</v>
      </c>
      <c r="G1915" t="s">
        <v>7308</v>
      </c>
      <c r="H1915" t="s">
        <v>7309</v>
      </c>
      <c r="I1915" t="s">
        <v>19</v>
      </c>
      <c r="J1915" t="s">
        <v>20</v>
      </c>
      <c r="K1915" t="s">
        <v>21</v>
      </c>
      <c r="L1915" t="s">
        <v>22</v>
      </c>
      <c r="M1915" t="s">
        <v>7310</v>
      </c>
      <c r="N1915" t="s">
        <v>20</v>
      </c>
      <c r="O1915" t="s">
        <v>7294</v>
      </c>
      <c r="P1915" t="s">
        <v>7311</v>
      </c>
    </row>
    <row r="1916" spans="1:16" x14ac:dyDescent="0.3">
      <c r="A1916" t="s">
        <v>7312</v>
      </c>
      <c r="B1916" t="s">
        <v>491</v>
      </c>
      <c r="C1916" t="s">
        <v>492</v>
      </c>
      <c r="D1916" t="s">
        <v>7312</v>
      </c>
      <c r="E1916" t="s">
        <v>18</v>
      </c>
      <c r="F1916" t="s">
        <v>18</v>
      </c>
      <c r="G1916" t="s">
        <v>7313</v>
      </c>
      <c r="H1916" t="s">
        <v>7314</v>
      </c>
      <c r="I1916" t="s">
        <v>19</v>
      </c>
      <c r="J1916" t="s">
        <v>20</v>
      </c>
      <c r="K1916" t="s">
        <v>21</v>
      </c>
      <c r="L1916" t="s">
        <v>22</v>
      </c>
      <c r="M1916" t="s">
        <v>7315</v>
      </c>
      <c r="N1916" t="s">
        <v>20</v>
      </c>
      <c r="O1916" t="s">
        <v>7316</v>
      </c>
      <c r="P1916" t="s">
        <v>7317</v>
      </c>
    </row>
    <row r="1917" spans="1:16" x14ac:dyDescent="0.3">
      <c r="A1917" t="s">
        <v>7318</v>
      </c>
      <c r="B1917" t="s">
        <v>491</v>
      </c>
      <c r="C1917" t="s">
        <v>492</v>
      </c>
      <c r="D1917" t="s">
        <v>2085</v>
      </c>
      <c r="E1917" t="s">
        <v>49</v>
      </c>
      <c r="F1917" t="s">
        <v>50</v>
      </c>
      <c r="G1917" t="s">
        <v>2148</v>
      </c>
      <c r="H1917" t="s">
        <v>7319</v>
      </c>
      <c r="I1917" t="s">
        <v>19</v>
      </c>
      <c r="J1917" t="s">
        <v>7320</v>
      </c>
      <c r="K1917" t="s">
        <v>32</v>
      </c>
      <c r="L1917" t="s">
        <v>26</v>
      </c>
      <c r="M1917" t="s">
        <v>27</v>
      </c>
      <c r="N1917" t="s">
        <v>20</v>
      </c>
      <c r="O1917" t="s">
        <v>28</v>
      </c>
      <c r="P1917" t="s">
        <v>28</v>
      </c>
    </row>
    <row r="1918" spans="1:16" x14ac:dyDescent="0.3">
      <c r="A1918" t="s">
        <v>7321</v>
      </c>
      <c r="B1918" t="s">
        <v>491</v>
      </c>
      <c r="C1918" t="s">
        <v>492</v>
      </c>
      <c r="D1918" t="s">
        <v>7321</v>
      </c>
      <c r="E1918" t="s">
        <v>18</v>
      </c>
      <c r="F1918" t="s">
        <v>18</v>
      </c>
      <c r="G1918" t="s">
        <v>7322</v>
      </c>
      <c r="H1918" t="s">
        <v>7323</v>
      </c>
      <c r="I1918" t="s">
        <v>19</v>
      </c>
      <c r="J1918" t="s">
        <v>20</v>
      </c>
      <c r="K1918" t="s">
        <v>21</v>
      </c>
      <c r="L1918" t="s">
        <v>22</v>
      </c>
      <c r="M1918" t="s">
        <v>7324</v>
      </c>
      <c r="N1918" t="s">
        <v>20</v>
      </c>
      <c r="O1918" t="s">
        <v>7311</v>
      </c>
      <c r="P1918" t="s">
        <v>7325</v>
      </c>
    </row>
    <row r="1919" spans="1:16" x14ac:dyDescent="0.3">
      <c r="A1919" t="s">
        <v>7326</v>
      </c>
      <c r="B1919" t="s">
        <v>491</v>
      </c>
      <c r="C1919" t="s">
        <v>492</v>
      </c>
      <c r="D1919" t="s">
        <v>2024</v>
      </c>
      <c r="E1919" t="s">
        <v>49</v>
      </c>
      <c r="F1919" t="s">
        <v>50</v>
      </c>
      <c r="G1919" t="s">
        <v>5106</v>
      </c>
      <c r="H1919" t="s">
        <v>7327</v>
      </c>
      <c r="I1919" t="s">
        <v>19</v>
      </c>
      <c r="J1919" t="s">
        <v>5108</v>
      </c>
      <c r="K1919" t="s">
        <v>32</v>
      </c>
      <c r="L1919" t="s">
        <v>26</v>
      </c>
      <c r="M1919" t="s">
        <v>27</v>
      </c>
      <c r="N1919" t="s">
        <v>20</v>
      </c>
      <c r="O1919" t="s">
        <v>28</v>
      </c>
      <c r="P1919" t="s">
        <v>28</v>
      </c>
    </row>
    <row r="1920" spans="1:16" x14ac:dyDescent="0.3">
      <c r="A1920" t="s">
        <v>7328</v>
      </c>
      <c r="B1920" t="s">
        <v>491</v>
      </c>
      <c r="C1920" t="s">
        <v>492</v>
      </c>
      <c r="D1920" t="s">
        <v>7328</v>
      </c>
      <c r="E1920" t="s">
        <v>18</v>
      </c>
      <c r="F1920" t="s">
        <v>18</v>
      </c>
      <c r="G1920" t="s">
        <v>7329</v>
      </c>
      <c r="H1920" t="s">
        <v>7330</v>
      </c>
      <c r="I1920" t="s">
        <v>19</v>
      </c>
      <c r="J1920" t="s">
        <v>20</v>
      </c>
      <c r="K1920" t="s">
        <v>21</v>
      </c>
      <c r="L1920" t="s">
        <v>22</v>
      </c>
      <c r="M1920" t="s">
        <v>7331</v>
      </c>
      <c r="N1920" t="s">
        <v>20</v>
      </c>
      <c r="O1920" t="s">
        <v>7332</v>
      </c>
      <c r="P1920" t="s">
        <v>7333</v>
      </c>
    </row>
    <row r="1921" spans="1:16" x14ac:dyDescent="0.3">
      <c r="A1921" t="s">
        <v>7334</v>
      </c>
      <c r="B1921" t="s">
        <v>491</v>
      </c>
      <c r="C1921" t="s">
        <v>492</v>
      </c>
      <c r="D1921" t="s">
        <v>1993</v>
      </c>
      <c r="E1921" t="s">
        <v>49</v>
      </c>
      <c r="F1921" t="s">
        <v>50</v>
      </c>
      <c r="G1921" t="s">
        <v>7335</v>
      </c>
      <c r="H1921" t="s">
        <v>7336</v>
      </c>
      <c r="I1921" t="s">
        <v>19</v>
      </c>
      <c r="J1921" t="s">
        <v>7337</v>
      </c>
      <c r="K1921" t="s">
        <v>32</v>
      </c>
      <c r="L1921" t="s">
        <v>26</v>
      </c>
      <c r="M1921" t="s">
        <v>27</v>
      </c>
      <c r="N1921" t="s">
        <v>20</v>
      </c>
      <c r="O1921" t="s">
        <v>28</v>
      </c>
      <c r="P1921" t="s">
        <v>28</v>
      </c>
    </row>
    <row r="1922" spans="1:16" x14ac:dyDescent="0.3">
      <c r="A1922" t="s">
        <v>7338</v>
      </c>
      <c r="B1922" t="s">
        <v>491</v>
      </c>
      <c r="C1922" t="s">
        <v>492</v>
      </c>
      <c r="D1922" t="s">
        <v>7338</v>
      </c>
      <c r="E1922" t="s">
        <v>18</v>
      </c>
      <c r="F1922" t="s">
        <v>18</v>
      </c>
      <c r="G1922" t="s">
        <v>7339</v>
      </c>
      <c r="H1922" t="s">
        <v>7340</v>
      </c>
      <c r="I1922" t="s">
        <v>19</v>
      </c>
      <c r="J1922" t="s">
        <v>20</v>
      </c>
      <c r="K1922" t="s">
        <v>21</v>
      </c>
      <c r="L1922" t="s">
        <v>22</v>
      </c>
      <c r="M1922" t="s">
        <v>7341</v>
      </c>
      <c r="N1922" t="s">
        <v>20</v>
      </c>
      <c r="O1922" t="s">
        <v>7295</v>
      </c>
      <c r="P1922" t="s">
        <v>7295</v>
      </c>
    </row>
    <row r="1923" spans="1:16" x14ac:dyDescent="0.3">
      <c r="A1923" t="s">
        <v>7342</v>
      </c>
      <c r="B1923" t="s">
        <v>491</v>
      </c>
      <c r="C1923" t="s">
        <v>492</v>
      </c>
      <c r="D1923" t="s">
        <v>2000</v>
      </c>
      <c r="E1923" t="s">
        <v>49</v>
      </c>
      <c r="F1923" t="s">
        <v>51</v>
      </c>
      <c r="G1923" t="s">
        <v>7343</v>
      </c>
      <c r="H1923" t="s">
        <v>7344</v>
      </c>
      <c r="I1923" t="s">
        <v>19</v>
      </c>
      <c r="J1923" t="s">
        <v>7345</v>
      </c>
      <c r="K1923" t="s">
        <v>32</v>
      </c>
      <c r="L1923" t="s">
        <v>26</v>
      </c>
      <c r="M1923" t="s">
        <v>53</v>
      </c>
      <c r="N1923" t="s">
        <v>20</v>
      </c>
      <c r="O1923" t="s">
        <v>28</v>
      </c>
      <c r="P1923" t="s">
        <v>28</v>
      </c>
    </row>
    <row r="1924" spans="1:16" x14ac:dyDescent="0.3">
      <c r="A1924" t="s">
        <v>7346</v>
      </c>
      <c r="B1924" t="s">
        <v>491</v>
      </c>
      <c r="C1924" t="s">
        <v>492</v>
      </c>
      <c r="D1924" t="s">
        <v>7346</v>
      </c>
      <c r="E1924" t="s">
        <v>18</v>
      </c>
      <c r="F1924" t="s">
        <v>18</v>
      </c>
      <c r="G1924" t="s">
        <v>7347</v>
      </c>
      <c r="I1924" t="s">
        <v>19</v>
      </c>
      <c r="J1924" t="s">
        <v>20</v>
      </c>
      <c r="K1924" t="s">
        <v>21</v>
      </c>
      <c r="L1924" t="s">
        <v>22</v>
      </c>
      <c r="M1924" t="s">
        <v>20</v>
      </c>
      <c r="N1924" t="s">
        <v>20</v>
      </c>
      <c r="O1924" t="s">
        <v>7348</v>
      </c>
    </row>
    <row r="1925" spans="1:16" x14ac:dyDescent="0.3">
      <c r="A1925" t="s">
        <v>7349</v>
      </c>
      <c r="B1925" t="s">
        <v>491</v>
      </c>
      <c r="C1925" t="s">
        <v>492</v>
      </c>
      <c r="D1925" t="s">
        <v>7349</v>
      </c>
      <c r="E1925" t="s">
        <v>18</v>
      </c>
      <c r="F1925" t="s">
        <v>18</v>
      </c>
      <c r="G1925" t="s">
        <v>7350</v>
      </c>
      <c r="I1925" t="s">
        <v>19</v>
      </c>
      <c r="J1925" t="s">
        <v>20</v>
      </c>
      <c r="K1925" t="s">
        <v>21</v>
      </c>
      <c r="L1925" t="s">
        <v>22</v>
      </c>
      <c r="M1925" t="s">
        <v>20</v>
      </c>
      <c r="N1925" t="s">
        <v>20</v>
      </c>
      <c r="O1925" t="s">
        <v>7351</v>
      </c>
    </row>
    <row r="1926" spans="1:16" x14ac:dyDescent="0.3">
      <c r="A1926" t="s">
        <v>7352</v>
      </c>
      <c r="B1926" t="s">
        <v>1522</v>
      </c>
      <c r="C1926" t="s">
        <v>1523</v>
      </c>
      <c r="D1926" t="s">
        <v>1856</v>
      </c>
      <c r="E1926" t="s">
        <v>23</v>
      </c>
      <c r="F1926" t="s">
        <v>24</v>
      </c>
      <c r="G1926" t="s">
        <v>5098</v>
      </c>
      <c r="H1926" t="s">
        <v>7353</v>
      </c>
      <c r="I1926" t="s">
        <v>19</v>
      </c>
      <c r="J1926" t="s">
        <v>20</v>
      </c>
      <c r="K1926" t="s">
        <v>25</v>
      </c>
      <c r="L1926" t="s">
        <v>26</v>
      </c>
      <c r="M1926" t="s">
        <v>27</v>
      </c>
      <c r="N1926" t="s">
        <v>20</v>
      </c>
      <c r="O1926" t="s">
        <v>31</v>
      </c>
      <c r="P1926" t="s">
        <v>31</v>
      </c>
    </row>
    <row r="1927" spans="1:16" x14ac:dyDescent="0.3">
      <c r="A1927" t="s">
        <v>7354</v>
      </c>
      <c r="B1927" t="s">
        <v>1522</v>
      </c>
      <c r="C1927" t="s">
        <v>1523</v>
      </c>
      <c r="D1927" t="s">
        <v>2013</v>
      </c>
      <c r="E1927" t="s">
        <v>23</v>
      </c>
      <c r="F1927" t="s">
        <v>24</v>
      </c>
      <c r="G1927" t="s">
        <v>7355</v>
      </c>
      <c r="H1927" t="s">
        <v>7356</v>
      </c>
      <c r="I1927" t="s">
        <v>19</v>
      </c>
      <c r="J1927" t="s">
        <v>7357</v>
      </c>
      <c r="K1927" t="s">
        <v>32</v>
      </c>
      <c r="L1927" t="s">
        <v>26</v>
      </c>
      <c r="M1927" t="s">
        <v>27</v>
      </c>
      <c r="N1927" t="s">
        <v>20</v>
      </c>
      <c r="O1927" t="s">
        <v>31</v>
      </c>
      <c r="P1927" t="s">
        <v>31</v>
      </c>
    </row>
    <row r="1928" spans="1:16" x14ac:dyDescent="0.3">
      <c r="A1928" t="s">
        <v>7358</v>
      </c>
      <c r="B1928" t="s">
        <v>1522</v>
      </c>
      <c r="C1928" t="s">
        <v>1523</v>
      </c>
      <c r="D1928" t="s">
        <v>1864</v>
      </c>
      <c r="E1928" t="s">
        <v>23</v>
      </c>
      <c r="F1928" t="s">
        <v>24</v>
      </c>
      <c r="G1928" t="s">
        <v>1910</v>
      </c>
      <c r="H1928" t="s">
        <v>1273</v>
      </c>
      <c r="I1928" t="s">
        <v>19</v>
      </c>
      <c r="J1928" t="s">
        <v>20</v>
      </c>
      <c r="K1928" t="s">
        <v>25</v>
      </c>
      <c r="L1928" t="s">
        <v>26</v>
      </c>
      <c r="M1928" t="s">
        <v>27</v>
      </c>
      <c r="N1928" t="s">
        <v>20</v>
      </c>
      <c r="O1928" t="s">
        <v>31</v>
      </c>
      <c r="P1928" t="s">
        <v>31</v>
      </c>
    </row>
    <row r="1929" spans="1:16" x14ac:dyDescent="0.3">
      <c r="A1929" t="s">
        <v>7359</v>
      </c>
      <c r="B1929" t="s">
        <v>1522</v>
      </c>
      <c r="C1929" t="s">
        <v>1523</v>
      </c>
      <c r="D1929" t="s">
        <v>1927</v>
      </c>
      <c r="E1929" t="s">
        <v>23</v>
      </c>
      <c r="F1929" t="s">
        <v>24</v>
      </c>
      <c r="G1929" t="s">
        <v>4266</v>
      </c>
      <c r="H1929" t="s">
        <v>90</v>
      </c>
      <c r="I1929" t="s">
        <v>19</v>
      </c>
      <c r="J1929" t="s">
        <v>20</v>
      </c>
      <c r="K1929" t="s">
        <v>25</v>
      </c>
      <c r="L1929" t="s">
        <v>26</v>
      </c>
      <c r="M1929" t="s">
        <v>27</v>
      </c>
      <c r="N1929" t="s">
        <v>20</v>
      </c>
      <c r="O1929" t="s">
        <v>31</v>
      </c>
      <c r="P1929" t="s">
        <v>31</v>
      </c>
    </row>
    <row r="1930" spans="1:16" x14ac:dyDescent="0.3">
      <c r="A1930" t="s">
        <v>7360</v>
      </c>
      <c r="B1930" t="s">
        <v>1522</v>
      </c>
      <c r="C1930" t="s">
        <v>1523</v>
      </c>
      <c r="D1930" t="s">
        <v>1871</v>
      </c>
      <c r="E1930" t="s">
        <v>23</v>
      </c>
      <c r="F1930" t="s">
        <v>24</v>
      </c>
      <c r="G1930" t="s">
        <v>7361</v>
      </c>
      <c r="H1930" t="s">
        <v>7362</v>
      </c>
      <c r="I1930" t="s">
        <v>19</v>
      </c>
      <c r="J1930" t="s">
        <v>20</v>
      </c>
      <c r="K1930" t="s">
        <v>25</v>
      </c>
      <c r="L1930" t="s">
        <v>26</v>
      </c>
      <c r="M1930" t="s">
        <v>27</v>
      </c>
      <c r="N1930" t="s">
        <v>20</v>
      </c>
      <c r="O1930" t="s">
        <v>31</v>
      </c>
      <c r="P1930" t="s">
        <v>31</v>
      </c>
    </row>
    <row r="1931" spans="1:16" x14ac:dyDescent="0.3">
      <c r="A1931" t="s">
        <v>7363</v>
      </c>
      <c r="B1931" t="s">
        <v>1522</v>
      </c>
      <c r="C1931" t="s">
        <v>1523</v>
      </c>
      <c r="D1931" t="s">
        <v>1936</v>
      </c>
      <c r="E1931" t="s">
        <v>23</v>
      </c>
      <c r="F1931" t="s">
        <v>24</v>
      </c>
      <c r="G1931" t="s">
        <v>7364</v>
      </c>
      <c r="H1931" t="s">
        <v>1309</v>
      </c>
      <c r="I1931" t="s">
        <v>19</v>
      </c>
      <c r="J1931" t="s">
        <v>20</v>
      </c>
      <c r="K1931" t="s">
        <v>25</v>
      </c>
      <c r="L1931" t="s">
        <v>26</v>
      </c>
      <c r="M1931" t="s">
        <v>27</v>
      </c>
      <c r="N1931" t="s">
        <v>20</v>
      </c>
      <c r="O1931" t="s">
        <v>31</v>
      </c>
      <c r="P1931" t="s">
        <v>31</v>
      </c>
    </row>
    <row r="1932" spans="1:16" x14ac:dyDescent="0.3">
      <c r="A1932" t="s">
        <v>7365</v>
      </c>
      <c r="B1932" t="s">
        <v>1522</v>
      </c>
      <c r="C1932" t="s">
        <v>1523</v>
      </c>
      <c r="D1932" t="s">
        <v>1880</v>
      </c>
      <c r="E1932" t="s">
        <v>23</v>
      </c>
      <c r="F1932" t="s">
        <v>24</v>
      </c>
      <c r="G1932" t="s">
        <v>7366</v>
      </c>
      <c r="H1932" t="s">
        <v>3743</v>
      </c>
      <c r="I1932" t="s">
        <v>19</v>
      </c>
      <c r="J1932" t="s">
        <v>20</v>
      </c>
      <c r="K1932" t="s">
        <v>25</v>
      </c>
      <c r="L1932" t="s">
        <v>26</v>
      </c>
      <c r="M1932" t="s">
        <v>27</v>
      </c>
      <c r="N1932" t="s">
        <v>20</v>
      </c>
      <c r="O1932" t="s">
        <v>31</v>
      </c>
      <c r="P1932" t="s">
        <v>31</v>
      </c>
    </row>
    <row r="1933" spans="1:16" x14ac:dyDescent="0.3">
      <c r="A1933" t="s">
        <v>7367</v>
      </c>
      <c r="B1933" t="s">
        <v>1522</v>
      </c>
      <c r="C1933" t="s">
        <v>1523</v>
      </c>
      <c r="D1933" t="s">
        <v>1943</v>
      </c>
      <c r="E1933" t="s">
        <v>23</v>
      </c>
      <c r="F1933" t="s">
        <v>24</v>
      </c>
      <c r="G1933" t="s">
        <v>7368</v>
      </c>
      <c r="H1933" t="s">
        <v>1831</v>
      </c>
      <c r="I1933" t="s">
        <v>19</v>
      </c>
      <c r="J1933" t="s">
        <v>20</v>
      </c>
      <c r="K1933" t="s">
        <v>25</v>
      </c>
      <c r="L1933" t="s">
        <v>26</v>
      </c>
      <c r="M1933" t="s">
        <v>27</v>
      </c>
      <c r="N1933" t="s">
        <v>20</v>
      </c>
      <c r="O1933" t="s">
        <v>31</v>
      </c>
      <c r="P1933" t="s">
        <v>31</v>
      </c>
    </row>
    <row r="1934" spans="1:16" x14ac:dyDescent="0.3">
      <c r="A1934" t="s">
        <v>7369</v>
      </c>
      <c r="B1934" t="s">
        <v>1522</v>
      </c>
      <c r="C1934" t="s">
        <v>1523</v>
      </c>
      <c r="D1934" t="s">
        <v>1890</v>
      </c>
      <c r="E1934" t="s">
        <v>23</v>
      </c>
      <c r="F1934" t="s">
        <v>24</v>
      </c>
      <c r="G1934" t="s">
        <v>7370</v>
      </c>
      <c r="H1934" t="s">
        <v>7371</v>
      </c>
      <c r="I1934" t="s">
        <v>19</v>
      </c>
      <c r="J1934" t="s">
        <v>20</v>
      </c>
      <c r="K1934" t="s">
        <v>25</v>
      </c>
      <c r="L1934" t="s">
        <v>26</v>
      </c>
      <c r="M1934" t="s">
        <v>27</v>
      </c>
      <c r="N1934" t="s">
        <v>20</v>
      </c>
      <c r="O1934" t="s">
        <v>31</v>
      </c>
      <c r="P1934" t="s">
        <v>31</v>
      </c>
    </row>
    <row r="1935" spans="1:16" x14ac:dyDescent="0.3">
      <c r="A1935" t="s">
        <v>7372</v>
      </c>
      <c r="B1935" t="s">
        <v>1522</v>
      </c>
      <c r="C1935" t="s">
        <v>1523</v>
      </c>
      <c r="D1935" t="s">
        <v>1952</v>
      </c>
      <c r="E1935" t="s">
        <v>23</v>
      </c>
      <c r="F1935" t="s">
        <v>24</v>
      </c>
      <c r="G1935" t="s">
        <v>830</v>
      </c>
      <c r="H1935" t="s">
        <v>3347</v>
      </c>
      <c r="I1935" t="s">
        <v>19</v>
      </c>
      <c r="J1935" t="s">
        <v>20</v>
      </c>
      <c r="K1935" t="s">
        <v>25</v>
      </c>
      <c r="L1935" t="s">
        <v>26</v>
      </c>
      <c r="M1935" t="s">
        <v>27</v>
      </c>
      <c r="N1935" t="s">
        <v>20</v>
      </c>
      <c r="O1935" t="s">
        <v>31</v>
      </c>
      <c r="P1935" t="s">
        <v>31</v>
      </c>
    </row>
    <row r="1936" spans="1:16" x14ac:dyDescent="0.3">
      <c r="A1936" t="s">
        <v>7373</v>
      </c>
      <c r="B1936" t="s">
        <v>1522</v>
      </c>
      <c r="C1936" t="s">
        <v>1523</v>
      </c>
      <c r="D1936" t="s">
        <v>1900</v>
      </c>
      <c r="E1936" t="s">
        <v>23</v>
      </c>
      <c r="F1936" t="s">
        <v>24</v>
      </c>
      <c r="G1936" t="s">
        <v>4475</v>
      </c>
      <c r="H1936" t="s">
        <v>278</v>
      </c>
      <c r="I1936" t="s">
        <v>19</v>
      </c>
      <c r="J1936" t="s">
        <v>20</v>
      </c>
      <c r="K1936" t="s">
        <v>25</v>
      </c>
      <c r="L1936" t="s">
        <v>26</v>
      </c>
      <c r="M1936" t="s">
        <v>27</v>
      </c>
      <c r="N1936" t="s">
        <v>20</v>
      </c>
      <c r="O1936" t="s">
        <v>31</v>
      </c>
      <c r="P1936" t="s">
        <v>31</v>
      </c>
    </row>
    <row r="1937" spans="1:16" x14ac:dyDescent="0.3">
      <c r="A1937" t="s">
        <v>7374</v>
      </c>
      <c r="B1937" t="s">
        <v>1522</v>
      </c>
      <c r="C1937" t="s">
        <v>1523</v>
      </c>
      <c r="D1937" t="s">
        <v>1960</v>
      </c>
      <c r="E1937" t="s">
        <v>23</v>
      </c>
      <c r="F1937" t="s">
        <v>24</v>
      </c>
      <c r="G1937" t="s">
        <v>83</v>
      </c>
      <c r="H1937" t="s">
        <v>7375</v>
      </c>
      <c r="I1937" t="s">
        <v>19</v>
      </c>
      <c r="J1937" t="s">
        <v>20</v>
      </c>
      <c r="K1937" t="s">
        <v>25</v>
      </c>
      <c r="L1937" t="s">
        <v>26</v>
      </c>
      <c r="M1937" t="s">
        <v>27</v>
      </c>
      <c r="N1937" t="s">
        <v>20</v>
      </c>
      <c r="O1937" t="s">
        <v>31</v>
      </c>
      <c r="P1937" t="s">
        <v>31</v>
      </c>
    </row>
    <row r="1938" spans="1:16" x14ac:dyDescent="0.3">
      <c r="A1938" t="s">
        <v>7376</v>
      </c>
      <c r="B1938" t="s">
        <v>1522</v>
      </c>
      <c r="C1938" t="s">
        <v>1523</v>
      </c>
      <c r="D1938" t="s">
        <v>1909</v>
      </c>
      <c r="E1938" t="s">
        <v>23</v>
      </c>
      <c r="F1938" t="s">
        <v>24</v>
      </c>
      <c r="G1938" t="s">
        <v>287</v>
      </c>
      <c r="H1938" t="s">
        <v>258</v>
      </c>
      <c r="I1938" t="s">
        <v>19</v>
      </c>
      <c r="J1938" t="s">
        <v>20</v>
      </c>
      <c r="K1938" t="s">
        <v>25</v>
      </c>
      <c r="L1938" t="s">
        <v>26</v>
      </c>
      <c r="M1938" t="s">
        <v>27</v>
      </c>
      <c r="N1938" t="s">
        <v>20</v>
      </c>
      <c r="O1938" t="s">
        <v>31</v>
      </c>
      <c r="P1938" t="s">
        <v>31</v>
      </c>
    </row>
    <row r="1939" spans="1:16" x14ac:dyDescent="0.3">
      <c r="A1939" t="s">
        <v>7377</v>
      </c>
      <c r="B1939" t="s">
        <v>1522</v>
      </c>
      <c r="C1939" t="s">
        <v>1523</v>
      </c>
      <c r="D1939" t="s">
        <v>2082</v>
      </c>
      <c r="E1939" t="s">
        <v>23</v>
      </c>
      <c r="F1939" t="s">
        <v>24</v>
      </c>
      <c r="G1939" t="s">
        <v>775</v>
      </c>
      <c r="H1939" t="s">
        <v>309</v>
      </c>
      <c r="I1939" t="s">
        <v>19</v>
      </c>
      <c r="J1939" t="s">
        <v>20</v>
      </c>
      <c r="K1939" t="s">
        <v>25</v>
      </c>
      <c r="L1939" t="s">
        <v>26</v>
      </c>
      <c r="M1939" t="s">
        <v>27</v>
      </c>
      <c r="N1939" t="s">
        <v>20</v>
      </c>
      <c r="O1939" t="s">
        <v>31</v>
      </c>
      <c r="P1939" t="s">
        <v>31</v>
      </c>
    </row>
    <row r="1940" spans="1:16" x14ac:dyDescent="0.3">
      <c r="A1940" t="s">
        <v>7378</v>
      </c>
      <c r="B1940" t="s">
        <v>1522</v>
      </c>
      <c r="C1940" t="s">
        <v>1523</v>
      </c>
      <c r="D1940" t="s">
        <v>2090</v>
      </c>
      <c r="E1940" t="s">
        <v>23</v>
      </c>
      <c r="F1940" t="s">
        <v>24</v>
      </c>
      <c r="G1940" t="s">
        <v>766</v>
      </c>
      <c r="H1940" t="s">
        <v>642</v>
      </c>
      <c r="I1940" t="s">
        <v>19</v>
      </c>
      <c r="J1940" t="s">
        <v>20</v>
      </c>
      <c r="K1940" t="s">
        <v>25</v>
      </c>
      <c r="L1940" t="s">
        <v>26</v>
      </c>
      <c r="M1940" t="s">
        <v>27</v>
      </c>
      <c r="N1940" t="s">
        <v>20</v>
      </c>
      <c r="O1940" t="s">
        <v>31</v>
      </c>
      <c r="P1940" t="s">
        <v>31</v>
      </c>
    </row>
    <row r="1941" spans="1:16" x14ac:dyDescent="0.3">
      <c r="A1941" t="s">
        <v>7379</v>
      </c>
      <c r="B1941" t="s">
        <v>1522</v>
      </c>
      <c r="C1941" t="s">
        <v>1523</v>
      </c>
      <c r="D1941" t="s">
        <v>2024</v>
      </c>
      <c r="E1941" t="s">
        <v>23</v>
      </c>
      <c r="F1941" t="s">
        <v>24</v>
      </c>
      <c r="G1941" t="s">
        <v>7380</v>
      </c>
      <c r="H1941" t="s">
        <v>4468</v>
      </c>
      <c r="I1941" t="s">
        <v>19</v>
      </c>
      <c r="J1941" t="s">
        <v>20</v>
      </c>
      <c r="K1941" t="s">
        <v>25</v>
      </c>
      <c r="L1941" t="s">
        <v>26</v>
      </c>
      <c r="M1941" t="s">
        <v>27</v>
      </c>
      <c r="N1941" t="s">
        <v>20</v>
      </c>
      <c r="O1941" t="s">
        <v>31</v>
      </c>
      <c r="P1941" t="s">
        <v>31</v>
      </c>
    </row>
    <row r="1942" spans="1:16" x14ac:dyDescent="0.3">
      <c r="A1942" t="s">
        <v>7381</v>
      </c>
      <c r="B1942" t="s">
        <v>1522</v>
      </c>
      <c r="C1942" t="s">
        <v>1523</v>
      </c>
      <c r="D1942" t="s">
        <v>2099</v>
      </c>
      <c r="E1942" t="s">
        <v>23</v>
      </c>
      <c r="F1942" t="s">
        <v>24</v>
      </c>
      <c r="G1942" t="s">
        <v>1704</v>
      </c>
      <c r="H1942" t="s">
        <v>130</v>
      </c>
      <c r="I1942" t="s">
        <v>19</v>
      </c>
      <c r="J1942" t="s">
        <v>20</v>
      </c>
      <c r="K1942" t="s">
        <v>25</v>
      </c>
      <c r="L1942" t="s">
        <v>26</v>
      </c>
      <c r="M1942" t="s">
        <v>27</v>
      </c>
      <c r="N1942" t="s">
        <v>20</v>
      </c>
      <c r="O1942" t="s">
        <v>31</v>
      </c>
      <c r="P1942" t="s">
        <v>31</v>
      </c>
    </row>
    <row r="1943" spans="1:16" x14ac:dyDescent="0.3">
      <c r="A1943" t="s">
        <v>7382</v>
      </c>
      <c r="B1943" t="s">
        <v>1522</v>
      </c>
      <c r="C1943" t="s">
        <v>1523</v>
      </c>
      <c r="D1943" t="s">
        <v>1993</v>
      </c>
      <c r="E1943" t="s">
        <v>23</v>
      </c>
      <c r="F1943" t="s">
        <v>24</v>
      </c>
      <c r="G1943" t="s">
        <v>7383</v>
      </c>
      <c r="H1943" t="s">
        <v>1576</v>
      </c>
      <c r="I1943" t="s">
        <v>19</v>
      </c>
      <c r="J1943" t="s">
        <v>20</v>
      </c>
      <c r="K1943" t="s">
        <v>25</v>
      </c>
      <c r="L1943" t="s">
        <v>26</v>
      </c>
      <c r="M1943" t="s">
        <v>27</v>
      </c>
      <c r="N1943" t="s">
        <v>20</v>
      </c>
      <c r="O1943" t="s">
        <v>31</v>
      </c>
      <c r="P1943" t="s">
        <v>31</v>
      </c>
    </row>
    <row r="1944" spans="1:16" x14ac:dyDescent="0.3">
      <c r="A1944" t="s">
        <v>7384</v>
      </c>
      <c r="B1944" t="s">
        <v>1522</v>
      </c>
      <c r="C1944" t="s">
        <v>1523</v>
      </c>
      <c r="D1944" t="s">
        <v>1996</v>
      </c>
      <c r="E1944" t="s">
        <v>23</v>
      </c>
      <c r="F1944" t="s">
        <v>24</v>
      </c>
      <c r="G1944" t="s">
        <v>7385</v>
      </c>
      <c r="H1944" t="s">
        <v>7386</v>
      </c>
      <c r="I1944" t="s">
        <v>19</v>
      </c>
      <c r="J1944" t="s">
        <v>20</v>
      </c>
      <c r="K1944" t="s">
        <v>25</v>
      </c>
      <c r="L1944" t="s">
        <v>26</v>
      </c>
      <c r="M1944" t="s">
        <v>27</v>
      </c>
      <c r="N1944" t="s">
        <v>20</v>
      </c>
      <c r="O1944" t="s">
        <v>31</v>
      </c>
      <c r="P1944" t="s">
        <v>31</v>
      </c>
    </row>
    <row r="1945" spans="1:16" x14ac:dyDescent="0.3">
      <c r="A1945" t="s">
        <v>7387</v>
      </c>
      <c r="B1945" t="s">
        <v>1522</v>
      </c>
      <c r="C1945" t="s">
        <v>1523</v>
      </c>
      <c r="D1945" t="s">
        <v>2000</v>
      </c>
      <c r="E1945" t="s">
        <v>23</v>
      </c>
      <c r="F1945" t="s">
        <v>24</v>
      </c>
      <c r="G1945" t="s">
        <v>1649</v>
      </c>
      <c r="H1945" t="s">
        <v>7388</v>
      </c>
      <c r="I1945" t="s">
        <v>19</v>
      </c>
      <c r="J1945" t="s">
        <v>20</v>
      </c>
      <c r="K1945" t="s">
        <v>25</v>
      </c>
      <c r="L1945" t="s">
        <v>26</v>
      </c>
      <c r="M1945" t="s">
        <v>27</v>
      </c>
      <c r="N1945" t="s">
        <v>20</v>
      </c>
      <c r="O1945" t="s">
        <v>31</v>
      </c>
      <c r="P1945" t="s">
        <v>31</v>
      </c>
    </row>
    <row r="1946" spans="1:16" x14ac:dyDescent="0.3">
      <c r="A1946" t="s">
        <v>7389</v>
      </c>
      <c r="B1946" t="s">
        <v>1522</v>
      </c>
      <c r="C1946" t="s">
        <v>1523</v>
      </c>
      <c r="D1946" t="s">
        <v>2003</v>
      </c>
      <c r="E1946" t="s">
        <v>23</v>
      </c>
      <c r="F1946" t="s">
        <v>24</v>
      </c>
      <c r="G1946" t="s">
        <v>1239</v>
      </c>
      <c r="H1946" t="s">
        <v>7390</v>
      </c>
      <c r="I1946" t="s">
        <v>19</v>
      </c>
      <c r="J1946" t="s">
        <v>20</v>
      </c>
      <c r="K1946" t="s">
        <v>25</v>
      </c>
      <c r="L1946" t="s">
        <v>26</v>
      </c>
      <c r="M1946" t="s">
        <v>27</v>
      </c>
      <c r="N1946" t="s">
        <v>20</v>
      </c>
      <c r="O1946" t="s">
        <v>31</v>
      </c>
      <c r="P1946" t="s">
        <v>31</v>
      </c>
    </row>
    <row r="1947" spans="1:16" x14ac:dyDescent="0.3">
      <c r="A1947" t="s">
        <v>7391</v>
      </c>
      <c r="B1947" t="s">
        <v>1522</v>
      </c>
      <c r="C1947" t="s">
        <v>1523</v>
      </c>
      <c r="D1947" t="s">
        <v>2006</v>
      </c>
      <c r="E1947" t="s">
        <v>23</v>
      </c>
      <c r="F1947" t="s">
        <v>24</v>
      </c>
      <c r="G1947" t="s">
        <v>804</v>
      </c>
      <c r="H1947" t="s">
        <v>7392</v>
      </c>
      <c r="I1947" t="s">
        <v>19</v>
      </c>
      <c r="J1947" t="s">
        <v>20</v>
      </c>
      <c r="K1947" t="s">
        <v>25</v>
      </c>
      <c r="L1947" t="s">
        <v>26</v>
      </c>
      <c r="M1947" t="s">
        <v>27</v>
      </c>
      <c r="N1947" t="s">
        <v>20</v>
      </c>
      <c r="O1947" t="s">
        <v>31</v>
      </c>
      <c r="P1947" t="s">
        <v>31</v>
      </c>
    </row>
    <row r="1948" spans="1:16" x14ac:dyDescent="0.3">
      <c r="A1948" t="s">
        <v>7393</v>
      </c>
      <c r="B1948" t="s">
        <v>497</v>
      </c>
      <c r="C1948" t="s">
        <v>498</v>
      </c>
      <c r="D1948" t="s">
        <v>1856</v>
      </c>
      <c r="E1948" t="s">
        <v>23</v>
      </c>
      <c r="F1948" t="s">
        <v>24</v>
      </c>
      <c r="G1948" t="s">
        <v>4841</v>
      </c>
      <c r="H1948" t="s">
        <v>7394</v>
      </c>
      <c r="I1948" t="s">
        <v>19</v>
      </c>
      <c r="J1948" t="s">
        <v>20</v>
      </c>
      <c r="K1948" t="s">
        <v>25</v>
      </c>
      <c r="L1948" t="s">
        <v>26</v>
      </c>
      <c r="M1948" t="s">
        <v>27</v>
      </c>
      <c r="N1948" t="s">
        <v>20</v>
      </c>
      <c r="O1948" t="s">
        <v>28</v>
      </c>
      <c r="P1948" t="s">
        <v>28</v>
      </c>
    </row>
    <row r="1949" spans="1:16" x14ac:dyDescent="0.3">
      <c r="A1949" t="s">
        <v>7395</v>
      </c>
      <c r="B1949" t="s">
        <v>497</v>
      </c>
      <c r="C1949" t="s">
        <v>498</v>
      </c>
      <c r="D1949" t="s">
        <v>2013</v>
      </c>
      <c r="E1949" t="s">
        <v>23</v>
      </c>
      <c r="F1949" t="s">
        <v>24</v>
      </c>
      <c r="G1949" t="s">
        <v>7396</v>
      </c>
      <c r="H1949" t="s">
        <v>7397</v>
      </c>
      <c r="I1949" t="s">
        <v>19</v>
      </c>
      <c r="J1949" t="s">
        <v>20</v>
      </c>
      <c r="K1949" t="s">
        <v>25</v>
      </c>
      <c r="L1949" t="s">
        <v>26</v>
      </c>
      <c r="M1949" t="s">
        <v>27</v>
      </c>
      <c r="N1949" t="s">
        <v>20</v>
      </c>
      <c r="O1949" t="s">
        <v>28</v>
      </c>
      <c r="P1949" t="s">
        <v>28</v>
      </c>
    </row>
    <row r="1950" spans="1:16" x14ac:dyDescent="0.3">
      <c r="A1950" t="s">
        <v>7398</v>
      </c>
      <c r="B1950" t="s">
        <v>497</v>
      </c>
      <c r="C1950" t="s">
        <v>498</v>
      </c>
      <c r="D1950" t="s">
        <v>1864</v>
      </c>
      <c r="E1950" t="s">
        <v>23</v>
      </c>
      <c r="F1950" t="s">
        <v>24</v>
      </c>
      <c r="G1950" t="s">
        <v>2209</v>
      </c>
      <c r="H1950" t="s">
        <v>7399</v>
      </c>
      <c r="I1950" t="s">
        <v>19</v>
      </c>
      <c r="J1950" t="s">
        <v>20</v>
      </c>
      <c r="K1950" t="s">
        <v>25</v>
      </c>
      <c r="L1950" t="s">
        <v>26</v>
      </c>
      <c r="M1950" t="s">
        <v>27</v>
      </c>
      <c r="N1950" t="s">
        <v>20</v>
      </c>
      <c r="O1950" t="s">
        <v>28</v>
      </c>
      <c r="P1950" t="s">
        <v>28</v>
      </c>
    </row>
    <row r="1951" spans="1:16" x14ac:dyDescent="0.3">
      <c r="A1951" t="s">
        <v>7400</v>
      </c>
      <c r="B1951" t="s">
        <v>497</v>
      </c>
      <c r="C1951" t="s">
        <v>498</v>
      </c>
      <c r="D1951" t="s">
        <v>1927</v>
      </c>
      <c r="E1951" t="s">
        <v>23</v>
      </c>
      <c r="F1951" t="s">
        <v>24</v>
      </c>
      <c r="G1951" t="s">
        <v>906</v>
      </c>
      <c r="H1951" t="s">
        <v>7401</v>
      </c>
      <c r="I1951" t="s">
        <v>19</v>
      </c>
      <c r="J1951" t="s">
        <v>20</v>
      </c>
      <c r="K1951" t="s">
        <v>25</v>
      </c>
      <c r="L1951" t="s">
        <v>26</v>
      </c>
      <c r="M1951" t="s">
        <v>27</v>
      </c>
      <c r="N1951" t="s">
        <v>20</v>
      </c>
      <c r="O1951" t="s">
        <v>28</v>
      </c>
      <c r="P1951" t="s">
        <v>28</v>
      </c>
    </row>
    <row r="1952" spans="1:16" x14ac:dyDescent="0.3">
      <c r="A1952" t="s">
        <v>7402</v>
      </c>
      <c r="B1952" t="s">
        <v>497</v>
      </c>
      <c r="C1952" t="s">
        <v>498</v>
      </c>
      <c r="D1952" t="s">
        <v>1871</v>
      </c>
      <c r="E1952" t="s">
        <v>23</v>
      </c>
      <c r="F1952" t="s">
        <v>24</v>
      </c>
      <c r="G1952" t="s">
        <v>7403</v>
      </c>
      <c r="H1952" t="s">
        <v>1425</v>
      </c>
      <c r="I1952" t="s">
        <v>19</v>
      </c>
      <c r="J1952" t="s">
        <v>20</v>
      </c>
      <c r="K1952" t="s">
        <v>25</v>
      </c>
      <c r="L1952" t="s">
        <v>26</v>
      </c>
      <c r="M1952" t="s">
        <v>27</v>
      </c>
      <c r="N1952" t="s">
        <v>20</v>
      </c>
      <c r="O1952" t="s">
        <v>28</v>
      </c>
      <c r="P1952" t="s">
        <v>28</v>
      </c>
    </row>
    <row r="1953" spans="1:16" x14ac:dyDescent="0.3">
      <c r="A1953" t="s">
        <v>7404</v>
      </c>
      <c r="B1953" t="s">
        <v>497</v>
      </c>
      <c r="C1953" t="s">
        <v>498</v>
      </c>
      <c r="D1953" t="s">
        <v>1936</v>
      </c>
      <c r="E1953" t="s">
        <v>23</v>
      </c>
      <c r="F1953" t="s">
        <v>24</v>
      </c>
      <c r="G1953" t="s">
        <v>7405</v>
      </c>
      <c r="H1953" t="s">
        <v>7406</v>
      </c>
      <c r="I1953" t="s">
        <v>19</v>
      </c>
      <c r="J1953" t="s">
        <v>20</v>
      </c>
      <c r="K1953" t="s">
        <v>25</v>
      </c>
      <c r="L1953" t="s">
        <v>26</v>
      </c>
      <c r="M1953" t="s">
        <v>27</v>
      </c>
      <c r="N1953" t="s">
        <v>20</v>
      </c>
      <c r="O1953" t="s">
        <v>28</v>
      </c>
      <c r="P1953" t="s">
        <v>28</v>
      </c>
    </row>
    <row r="1954" spans="1:16" x14ac:dyDescent="0.3">
      <c r="A1954" t="s">
        <v>7407</v>
      </c>
      <c r="B1954" t="s">
        <v>497</v>
      </c>
      <c r="C1954" t="s">
        <v>498</v>
      </c>
      <c r="D1954" t="s">
        <v>1880</v>
      </c>
      <c r="E1954" t="s">
        <v>23</v>
      </c>
      <c r="F1954" t="s">
        <v>24</v>
      </c>
      <c r="G1954" t="s">
        <v>7408</v>
      </c>
      <c r="H1954" t="s">
        <v>7409</v>
      </c>
      <c r="I1954" t="s">
        <v>19</v>
      </c>
      <c r="J1954" t="s">
        <v>20</v>
      </c>
      <c r="K1954" t="s">
        <v>25</v>
      </c>
      <c r="L1954" t="s">
        <v>26</v>
      </c>
      <c r="M1954" t="s">
        <v>27</v>
      </c>
      <c r="N1954" t="s">
        <v>20</v>
      </c>
      <c r="O1954" t="s">
        <v>28</v>
      </c>
      <c r="P1954" t="s">
        <v>28</v>
      </c>
    </row>
    <row r="1955" spans="1:16" x14ac:dyDescent="0.3">
      <c r="A1955" t="s">
        <v>7410</v>
      </c>
      <c r="B1955" t="s">
        <v>497</v>
      </c>
      <c r="C1955" t="s">
        <v>498</v>
      </c>
      <c r="D1955" t="s">
        <v>1890</v>
      </c>
      <c r="E1955" t="s">
        <v>23</v>
      </c>
      <c r="F1955" t="s">
        <v>24</v>
      </c>
      <c r="G1955" t="s">
        <v>1566</v>
      </c>
      <c r="H1955" t="s">
        <v>7411</v>
      </c>
      <c r="I1955" t="s">
        <v>19</v>
      </c>
      <c r="J1955" t="s">
        <v>20</v>
      </c>
      <c r="K1955" t="s">
        <v>25</v>
      </c>
      <c r="L1955" t="s">
        <v>26</v>
      </c>
      <c r="M1955" t="s">
        <v>27</v>
      </c>
      <c r="N1955" t="s">
        <v>20</v>
      </c>
      <c r="O1955" t="s">
        <v>28</v>
      </c>
      <c r="P1955" t="s">
        <v>28</v>
      </c>
    </row>
    <row r="1956" spans="1:16" x14ac:dyDescent="0.3">
      <c r="A1956" t="s">
        <v>7412</v>
      </c>
      <c r="B1956" t="s">
        <v>497</v>
      </c>
      <c r="C1956" t="s">
        <v>498</v>
      </c>
      <c r="D1956" t="s">
        <v>1952</v>
      </c>
      <c r="E1956" t="s">
        <v>23</v>
      </c>
      <c r="F1956" t="s">
        <v>24</v>
      </c>
      <c r="G1956" t="s">
        <v>1008</v>
      </c>
      <c r="H1956" t="s">
        <v>1814</v>
      </c>
      <c r="I1956" t="s">
        <v>19</v>
      </c>
      <c r="J1956" t="s">
        <v>20</v>
      </c>
      <c r="K1956" t="s">
        <v>25</v>
      </c>
      <c r="L1956" t="s">
        <v>26</v>
      </c>
      <c r="M1956" t="s">
        <v>27</v>
      </c>
      <c r="N1956" t="s">
        <v>20</v>
      </c>
      <c r="O1956" t="s">
        <v>28</v>
      </c>
      <c r="P1956" t="s">
        <v>28</v>
      </c>
    </row>
    <row r="1957" spans="1:16" x14ac:dyDescent="0.3">
      <c r="A1957" t="s">
        <v>7413</v>
      </c>
      <c r="B1957" t="s">
        <v>497</v>
      </c>
      <c r="C1957" t="s">
        <v>498</v>
      </c>
      <c r="D1957" t="s">
        <v>1900</v>
      </c>
      <c r="E1957" t="s">
        <v>23</v>
      </c>
      <c r="F1957" t="s">
        <v>24</v>
      </c>
      <c r="G1957" t="s">
        <v>7414</v>
      </c>
      <c r="H1957" t="s">
        <v>7415</v>
      </c>
      <c r="I1957" t="s">
        <v>19</v>
      </c>
      <c r="J1957" t="s">
        <v>20</v>
      </c>
      <c r="K1957" t="s">
        <v>25</v>
      </c>
      <c r="L1957" t="s">
        <v>26</v>
      </c>
      <c r="M1957" t="s">
        <v>27</v>
      </c>
      <c r="N1957" t="s">
        <v>20</v>
      </c>
      <c r="O1957" t="s">
        <v>28</v>
      </c>
      <c r="P1957" t="s">
        <v>28</v>
      </c>
    </row>
    <row r="1958" spans="1:16" x14ac:dyDescent="0.3">
      <c r="A1958" t="s">
        <v>7416</v>
      </c>
      <c r="B1958" t="s">
        <v>497</v>
      </c>
      <c r="C1958" t="s">
        <v>498</v>
      </c>
      <c r="D1958" t="s">
        <v>1960</v>
      </c>
      <c r="E1958" t="s">
        <v>23</v>
      </c>
      <c r="F1958" t="s">
        <v>24</v>
      </c>
      <c r="G1958" t="s">
        <v>4896</v>
      </c>
      <c r="H1958" t="s">
        <v>1584</v>
      </c>
      <c r="I1958" t="s">
        <v>19</v>
      </c>
      <c r="J1958" t="s">
        <v>20</v>
      </c>
      <c r="K1958" t="s">
        <v>25</v>
      </c>
      <c r="L1958" t="s">
        <v>26</v>
      </c>
      <c r="M1958" t="s">
        <v>27</v>
      </c>
      <c r="N1958" t="s">
        <v>20</v>
      </c>
      <c r="O1958" t="s">
        <v>28</v>
      </c>
      <c r="P1958" t="s">
        <v>28</v>
      </c>
    </row>
    <row r="1959" spans="1:16" x14ac:dyDescent="0.3">
      <c r="A1959" t="s">
        <v>7417</v>
      </c>
      <c r="B1959" t="s">
        <v>497</v>
      </c>
      <c r="C1959" t="s">
        <v>498</v>
      </c>
      <c r="D1959" t="s">
        <v>1909</v>
      </c>
      <c r="E1959" t="s">
        <v>23</v>
      </c>
      <c r="F1959" t="s">
        <v>24</v>
      </c>
      <c r="G1959" t="s">
        <v>7418</v>
      </c>
      <c r="H1959" t="s">
        <v>7419</v>
      </c>
      <c r="I1959" t="s">
        <v>19</v>
      </c>
      <c r="J1959" t="s">
        <v>20</v>
      </c>
      <c r="K1959" t="s">
        <v>25</v>
      </c>
      <c r="L1959" t="s">
        <v>26</v>
      </c>
      <c r="M1959" t="s">
        <v>27</v>
      </c>
      <c r="N1959" t="s">
        <v>20</v>
      </c>
      <c r="O1959" t="s">
        <v>28</v>
      </c>
      <c r="P1959" t="s">
        <v>28</v>
      </c>
    </row>
    <row r="1960" spans="1:16" x14ac:dyDescent="0.3">
      <c r="A1960" t="s">
        <v>7420</v>
      </c>
      <c r="B1960" t="s">
        <v>497</v>
      </c>
      <c r="C1960" t="s">
        <v>498</v>
      </c>
      <c r="D1960" t="s">
        <v>2082</v>
      </c>
      <c r="E1960" t="s">
        <v>23</v>
      </c>
      <c r="F1960" t="s">
        <v>24</v>
      </c>
      <c r="G1960" t="s">
        <v>7421</v>
      </c>
      <c r="H1960" t="s">
        <v>7422</v>
      </c>
      <c r="I1960" t="s">
        <v>19</v>
      </c>
      <c r="J1960" t="s">
        <v>20</v>
      </c>
      <c r="K1960" t="s">
        <v>25</v>
      </c>
      <c r="L1960" t="s">
        <v>26</v>
      </c>
      <c r="M1960" t="s">
        <v>27</v>
      </c>
      <c r="N1960" t="s">
        <v>20</v>
      </c>
      <c r="O1960" t="s">
        <v>28</v>
      </c>
      <c r="P1960" t="s">
        <v>28</v>
      </c>
    </row>
    <row r="1961" spans="1:16" x14ac:dyDescent="0.3">
      <c r="A1961" t="s">
        <v>7423</v>
      </c>
      <c r="B1961" t="s">
        <v>497</v>
      </c>
      <c r="C1961" t="s">
        <v>498</v>
      </c>
      <c r="D1961" t="s">
        <v>2085</v>
      </c>
      <c r="E1961" t="s">
        <v>23</v>
      </c>
      <c r="F1961" t="s">
        <v>24</v>
      </c>
      <c r="G1961" t="s">
        <v>7424</v>
      </c>
      <c r="H1961" t="s">
        <v>7425</v>
      </c>
      <c r="I1961" t="s">
        <v>19</v>
      </c>
      <c r="J1961" t="s">
        <v>20</v>
      </c>
      <c r="K1961" t="s">
        <v>25</v>
      </c>
      <c r="L1961" t="s">
        <v>26</v>
      </c>
      <c r="M1961" t="s">
        <v>27</v>
      </c>
      <c r="N1961" t="s">
        <v>20</v>
      </c>
      <c r="O1961" t="s">
        <v>28</v>
      </c>
      <c r="P1961" t="s">
        <v>28</v>
      </c>
    </row>
    <row r="1962" spans="1:16" x14ac:dyDescent="0.3">
      <c r="A1962" t="s">
        <v>7426</v>
      </c>
      <c r="B1962" t="s">
        <v>497</v>
      </c>
      <c r="C1962" t="s">
        <v>498</v>
      </c>
      <c r="D1962" t="s">
        <v>2090</v>
      </c>
      <c r="E1962" t="s">
        <v>23</v>
      </c>
      <c r="F1962" t="s">
        <v>24</v>
      </c>
      <c r="G1962" t="s">
        <v>1530</v>
      </c>
      <c r="H1962" t="s">
        <v>7427</v>
      </c>
      <c r="I1962" t="s">
        <v>19</v>
      </c>
      <c r="J1962" t="s">
        <v>20</v>
      </c>
      <c r="K1962" t="s">
        <v>25</v>
      </c>
      <c r="L1962" t="s">
        <v>26</v>
      </c>
      <c r="M1962" t="s">
        <v>27</v>
      </c>
      <c r="N1962" t="s">
        <v>20</v>
      </c>
      <c r="O1962" t="s">
        <v>28</v>
      </c>
      <c r="P1962" t="s">
        <v>28</v>
      </c>
    </row>
    <row r="1963" spans="1:16" x14ac:dyDescent="0.3">
      <c r="A1963" t="s">
        <v>7428</v>
      </c>
      <c r="B1963" t="s">
        <v>497</v>
      </c>
      <c r="C1963" t="s">
        <v>498</v>
      </c>
      <c r="D1963" t="s">
        <v>2024</v>
      </c>
      <c r="E1963" t="s">
        <v>23</v>
      </c>
      <c r="F1963" t="s">
        <v>24</v>
      </c>
      <c r="G1963" t="s">
        <v>610</v>
      </c>
      <c r="H1963" t="s">
        <v>7429</v>
      </c>
      <c r="I1963" t="s">
        <v>19</v>
      </c>
      <c r="J1963" t="s">
        <v>20</v>
      </c>
      <c r="K1963" t="s">
        <v>25</v>
      </c>
      <c r="L1963" t="s">
        <v>26</v>
      </c>
      <c r="M1963" t="s">
        <v>27</v>
      </c>
      <c r="N1963" t="s">
        <v>20</v>
      </c>
      <c r="O1963" t="s">
        <v>28</v>
      </c>
      <c r="P1963" t="s">
        <v>28</v>
      </c>
    </row>
    <row r="1964" spans="1:16" x14ac:dyDescent="0.3">
      <c r="A1964" t="s">
        <v>7430</v>
      </c>
      <c r="B1964" t="s">
        <v>497</v>
      </c>
      <c r="C1964" t="s">
        <v>498</v>
      </c>
      <c r="D1964" t="s">
        <v>2099</v>
      </c>
      <c r="E1964" t="s">
        <v>23</v>
      </c>
      <c r="F1964" t="s">
        <v>24</v>
      </c>
      <c r="G1964" t="s">
        <v>7431</v>
      </c>
      <c r="H1964" t="s">
        <v>7432</v>
      </c>
      <c r="I1964" t="s">
        <v>19</v>
      </c>
      <c r="J1964" t="s">
        <v>20</v>
      </c>
      <c r="K1964" t="s">
        <v>25</v>
      </c>
      <c r="L1964" t="s">
        <v>26</v>
      </c>
      <c r="M1964" t="s">
        <v>27</v>
      </c>
      <c r="N1964" t="s">
        <v>20</v>
      </c>
      <c r="O1964" t="s">
        <v>28</v>
      </c>
      <c r="P1964" t="s">
        <v>28</v>
      </c>
    </row>
    <row r="1965" spans="1:16" x14ac:dyDescent="0.3">
      <c r="A1965" t="s">
        <v>7433</v>
      </c>
      <c r="B1965" t="s">
        <v>497</v>
      </c>
      <c r="C1965" t="s">
        <v>498</v>
      </c>
      <c r="D1965" t="s">
        <v>1993</v>
      </c>
      <c r="E1965" t="s">
        <v>23</v>
      </c>
      <c r="F1965" t="s">
        <v>24</v>
      </c>
      <c r="G1965" t="s">
        <v>215</v>
      </c>
      <c r="H1965" t="s">
        <v>757</v>
      </c>
      <c r="I1965" t="s">
        <v>19</v>
      </c>
      <c r="J1965" t="s">
        <v>20</v>
      </c>
      <c r="K1965" t="s">
        <v>25</v>
      </c>
      <c r="L1965" t="s">
        <v>26</v>
      </c>
      <c r="M1965" t="s">
        <v>27</v>
      </c>
      <c r="N1965" t="s">
        <v>20</v>
      </c>
      <c r="O1965" t="s">
        <v>28</v>
      </c>
      <c r="P1965" t="s">
        <v>28</v>
      </c>
    </row>
    <row r="1966" spans="1:16" x14ac:dyDescent="0.3">
      <c r="A1966" t="s">
        <v>7434</v>
      </c>
      <c r="B1966" t="s">
        <v>497</v>
      </c>
      <c r="C1966" t="s">
        <v>498</v>
      </c>
      <c r="D1966" t="s">
        <v>1996</v>
      </c>
      <c r="E1966" t="s">
        <v>23</v>
      </c>
      <c r="F1966" t="s">
        <v>24</v>
      </c>
      <c r="G1966" t="s">
        <v>439</v>
      </c>
      <c r="H1966" t="s">
        <v>7435</v>
      </c>
      <c r="I1966" t="s">
        <v>19</v>
      </c>
      <c r="J1966" t="s">
        <v>20</v>
      </c>
      <c r="K1966" t="s">
        <v>25</v>
      </c>
      <c r="L1966" t="s">
        <v>26</v>
      </c>
      <c r="M1966" t="s">
        <v>27</v>
      </c>
      <c r="N1966" t="s">
        <v>20</v>
      </c>
      <c r="O1966" t="s">
        <v>28</v>
      </c>
      <c r="P1966" t="s">
        <v>28</v>
      </c>
    </row>
    <row r="1967" spans="1:16" x14ac:dyDescent="0.3">
      <c r="A1967" t="s">
        <v>7436</v>
      </c>
      <c r="B1967" t="s">
        <v>497</v>
      </c>
      <c r="C1967" t="s">
        <v>498</v>
      </c>
      <c r="D1967" t="s">
        <v>2000</v>
      </c>
      <c r="E1967" t="s">
        <v>23</v>
      </c>
      <c r="F1967" t="s">
        <v>24</v>
      </c>
      <c r="G1967" t="s">
        <v>7437</v>
      </c>
      <c r="H1967" t="s">
        <v>7438</v>
      </c>
      <c r="I1967" t="s">
        <v>19</v>
      </c>
      <c r="J1967" t="s">
        <v>20</v>
      </c>
      <c r="K1967" t="s">
        <v>25</v>
      </c>
      <c r="L1967" t="s">
        <v>26</v>
      </c>
      <c r="M1967" t="s">
        <v>27</v>
      </c>
      <c r="N1967" t="s">
        <v>20</v>
      </c>
      <c r="O1967" t="s">
        <v>28</v>
      </c>
      <c r="P1967" t="s">
        <v>28</v>
      </c>
    </row>
    <row r="1968" spans="1:16" x14ac:dyDescent="0.3">
      <c r="A1968" t="s">
        <v>7439</v>
      </c>
      <c r="B1968" t="s">
        <v>497</v>
      </c>
      <c r="C1968" t="s">
        <v>498</v>
      </c>
      <c r="D1968" t="s">
        <v>2003</v>
      </c>
      <c r="E1968" t="s">
        <v>23</v>
      </c>
      <c r="F1968" t="s">
        <v>24</v>
      </c>
      <c r="G1968" t="s">
        <v>7440</v>
      </c>
      <c r="H1968" t="s">
        <v>18</v>
      </c>
      <c r="I1968" t="s">
        <v>19</v>
      </c>
      <c r="J1968" t="s">
        <v>20</v>
      </c>
      <c r="K1968" t="s">
        <v>25</v>
      </c>
      <c r="L1968" t="s">
        <v>26</v>
      </c>
      <c r="M1968" t="s">
        <v>20</v>
      </c>
      <c r="N1968" t="s">
        <v>20</v>
      </c>
      <c r="O1968" t="s">
        <v>28</v>
      </c>
      <c r="P1968" t="s">
        <v>21</v>
      </c>
    </row>
    <row r="1969" spans="1:16" x14ac:dyDescent="0.3">
      <c r="A1969" t="s">
        <v>7441</v>
      </c>
      <c r="B1969" t="s">
        <v>497</v>
      </c>
      <c r="C1969" t="s">
        <v>498</v>
      </c>
      <c r="D1969" t="s">
        <v>2006</v>
      </c>
      <c r="E1969" t="s">
        <v>23</v>
      </c>
      <c r="F1969" t="s">
        <v>24</v>
      </c>
      <c r="G1969" t="s">
        <v>341</v>
      </c>
      <c r="H1969" t="s">
        <v>248</v>
      </c>
      <c r="I1969" t="s">
        <v>19</v>
      </c>
      <c r="J1969" t="s">
        <v>20</v>
      </c>
      <c r="K1969" t="s">
        <v>25</v>
      </c>
      <c r="L1969" t="s">
        <v>26</v>
      </c>
      <c r="M1969" t="s">
        <v>27</v>
      </c>
      <c r="N1969" t="s">
        <v>20</v>
      </c>
      <c r="O1969" t="s">
        <v>28</v>
      </c>
      <c r="P1969" t="s">
        <v>28</v>
      </c>
    </row>
    <row r="1970" spans="1:16" x14ac:dyDescent="0.3">
      <c r="A1970" t="s">
        <v>7442</v>
      </c>
      <c r="B1970" t="s">
        <v>503</v>
      </c>
      <c r="C1970" t="s">
        <v>504</v>
      </c>
      <c r="D1970" t="s">
        <v>7442</v>
      </c>
      <c r="E1970" t="s">
        <v>18</v>
      </c>
      <c r="F1970" t="s">
        <v>18</v>
      </c>
      <c r="G1970" t="s">
        <v>7443</v>
      </c>
      <c r="I1970" t="s">
        <v>19</v>
      </c>
      <c r="J1970" t="s">
        <v>20</v>
      </c>
      <c r="K1970" t="s">
        <v>21</v>
      </c>
      <c r="L1970" t="s">
        <v>22</v>
      </c>
      <c r="M1970" t="s">
        <v>20</v>
      </c>
      <c r="N1970" t="s">
        <v>20</v>
      </c>
      <c r="O1970" t="s">
        <v>508</v>
      </c>
    </row>
    <row r="1971" spans="1:16" x14ac:dyDescent="0.3">
      <c r="A1971" t="s">
        <v>7444</v>
      </c>
      <c r="B1971" t="s">
        <v>503</v>
      </c>
      <c r="C1971" t="s">
        <v>504</v>
      </c>
      <c r="D1971" t="s">
        <v>7444</v>
      </c>
      <c r="E1971" t="s">
        <v>18</v>
      </c>
      <c r="F1971" t="s">
        <v>18</v>
      </c>
      <c r="G1971" t="s">
        <v>7445</v>
      </c>
      <c r="H1971" t="s">
        <v>7446</v>
      </c>
      <c r="I1971" t="s">
        <v>19</v>
      </c>
      <c r="J1971" t="s">
        <v>20</v>
      </c>
      <c r="K1971" t="s">
        <v>21</v>
      </c>
      <c r="L1971" t="s">
        <v>22</v>
      </c>
      <c r="M1971" t="s">
        <v>7447</v>
      </c>
      <c r="N1971" t="s">
        <v>20</v>
      </c>
      <c r="O1971" t="s">
        <v>508</v>
      </c>
      <c r="P1971" t="s">
        <v>507</v>
      </c>
    </row>
    <row r="1972" spans="1:16" x14ac:dyDescent="0.3">
      <c r="A1972" t="s">
        <v>7448</v>
      </c>
      <c r="B1972" t="s">
        <v>503</v>
      </c>
      <c r="C1972" t="s">
        <v>504</v>
      </c>
      <c r="D1972" t="s">
        <v>1864</v>
      </c>
      <c r="E1972" t="s">
        <v>49</v>
      </c>
      <c r="F1972" t="s">
        <v>50</v>
      </c>
      <c r="G1972" t="s">
        <v>2403</v>
      </c>
      <c r="H1972" t="s">
        <v>7449</v>
      </c>
      <c r="I1972" t="s">
        <v>19</v>
      </c>
      <c r="J1972" t="s">
        <v>20</v>
      </c>
      <c r="K1972" t="s">
        <v>25</v>
      </c>
      <c r="L1972" t="s">
        <v>26</v>
      </c>
      <c r="M1972" t="s">
        <v>27</v>
      </c>
      <c r="N1972" t="s">
        <v>20</v>
      </c>
      <c r="O1972" t="s">
        <v>43</v>
      </c>
      <c r="P1972" t="s">
        <v>43</v>
      </c>
    </row>
    <row r="1973" spans="1:16" x14ac:dyDescent="0.3">
      <c r="A1973" t="s">
        <v>7450</v>
      </c>
      <c r="B1973" t="s">
        <v>503</v>
      </c>
      <c r="C1973" t="s">
        <v>504</v>
      </c>
      <c r="D1973" t="s">
        <v>7450</v>
      </c>
      <c r="E1973" t="s">
        <v>18</v>
      </c>
      <c r="F1973" t="s">
        <v>18</v>
      </c>
      <c r="G1973" t="s">
        <v>7451</v>
      </c>
      <c r="H1973" t="s">
        <v>7452</v>
      </c>
      <c r="I1973" t="s">
        <v>19</v>
      </c>
      <c r="J1973" t="s">
        <v>20</v>
      </c>
      <c r="K1973" t="s">
        <v>21</v>
      </c>
      <c r="L1973" t="s">
        <v>22</v>
      </c>
      <c r="M1973" t="s">
        <v>7453</v>
      </c>
      <c r="N1973" t="s">
        <v>20</v>
      </c>
      <c r="O1973" t="s">
        <v>508</v>
      </c>
      <c r="P1973" t="s">
        <v>7454</v>
      </c>
    </row>
    <row r="1974" spans="1:16" x14ac:dyDescent="0.3">
      <c r="A1974" t="s">
        <v>7455</v>
      </c>
      <c r="B1974" t="s">
        <v>503</v>
      </c>
      <c r="C1974" t="s">
        <v>504</v>
      </c>
      <c r="D1974" t="s">
        <v>1871</v>
      </c>
      <c r="E1974" t="s">
        <v>49</v>
      </c>
      <c r="F1974" t="s">
        <v>50</v>
      </c>
      <c r="G1974" t="s">
        <v>1487</v>
      </c>
      <c r="H1974" t="s">
        <v>7456</v>
      </c>
      <c r="I1974" t="s">
        <v>19</v>
      </c>
      <c r="J1974" t="s">
        <v>1488</v>
      </c>
      <c r="K1974" t="s">
        <v>32</v>
      </c>
      <c r="L1974" t="s">
        <v>26</v>
      </c>
      <c r="M1974" t="s">
        <v>27</v>
      </c>
      <c r="N1974" t="s">
        <v>20</v>
      </c>
      <c r="O1974" t="s">
        <v>43</v>
      </c>
      <c r="P1974" t="s">
        <v>43</v>
      </c>
    </row>
    <row r="1975" spans="1:16" x14ac:dyDescent="0.3">
      <c r="A1975" t="s">
        <v>7457</v>
      </c>
      <c r="B1975" t="s">
        <v>503</v>
      </c>
      <c r="C1975" t="s">
        <v>504</v>
      </c>
      <c r="D1975" t="s">
        <v>7457</v>
      </c>
      <c r="E1975" t="s">
        <v>18</v>
      </c>
      <c r="F1975" t="s">
        <v>18</v>
      </c>
      <c r="G1975" t="s">
        <v>7458</v>
      </c>
      <c r="H1975" t="s">
        <v>7459</v>
      </c>
      <c r="I1975" t="s">
        <v>19</v>
      </c>
      <c r="J1975" t="s">
        <v>20</v>
      </c>
      <c r="K1975" t="s">
        <v>21</v>
      </c>
      <c r="L1975" t="s">
        <v>22</v>
      </c>
      <c r="M1975" t="s">
        <v>7460</v>
      </c>
      <c r="N1975" t="s">
        <v>20</v>
      </c>
      <c r="O1975" t="s">
        <v>507</v>
      </c>
      <c r="P1975" t="s">
        <v>7454</v>
      </c>
    </row>
    <row r="1976" spans="1:16" x14ac:dyDescent="0.3">
      <c r="A1976" t="s">
        <v>7461</v>
      </c>
      <c r="B1976" t="s">
        <v>503</v>
      </c>
      <c r="C1976" t="s">
        <v>504</v>
      </c>
      <c r="D1976" t="s">
        <v>7461</v>
      </c>
      <c r="E1976" t="s">
        <v>18</v>
      </c>
      <c r="F1976" t="s">
        <v>18</v>
      </c>
      <c r="G1976" t="s">
        <v>7462</v>
      </c>
      <c r="H1976" t="s">
        <v>7463</v>
      </c>
      <c r="I1976" t="s">
        <v>19</v>
      </c>
      <c r="J1976" t="s">
        <v>20</v>
      </c>
      <c r="K1976" t="s">
        <v>21</v>
      </c>
      <c r="L1976" t="s">
        <v>22</v>
      </c>
      <c r="M1976" t="s">
        <v>7464</v>
      </c>
      <c r="N1976" t="s">
        <v>20</v>
      </c>
      <c r="O1976" t="s">
        <v>7465</v>
      </c>
      <c r="P1976" t="s">
        <v>508</v>
      </c>
    </row>
    <row r="1977" spans="1:16" x14ac:dyDescent="0.3">
      <c r="A1977" t="s">
        <v>7466</v>
      </c>
      <c r="B1977" t="s">
        <v>503</v>
      </c>
      <c r="C1977" t="s">
        <v>504</v>
      </c>
      <c r="D1977" t="s">
        <v>1890</v>
      </c>
      <c r="E1977" t="s">
        <v>49</v>
      </c>
      <c r="F1977" t="s">
        <v>50</v>
      </c>
      <c r="G1977" t="s">
        <v>7467</v>
      </c>
      <c r="H1977" t="s">
        <v>7468</v>
      </c>
      <c r="I1977" t="s">
        <v>19</v>
      </c>
      <c r="J1977" t="s">
        <v>20</v>
      </c>
      <c r="K1977" t="s">
        <v>25</v>
      </c>
      <c r="L1977" t="s">
        <v>26</v>
      </c>
      <c r="M1977" t="s">
        <v>27</v>
      </c>
      <c r="N1977" t="s">
        <v>20</v>
      </c>
      <c r="O1977" t="s">
        <v>43</v>
      </c>
      <c r="P1977" t="s">
        <v>43</v>
      </c>
    </row>
    <row r="1978" spans="1:16" x14ac:dyDescent="0.3">
      <c r="A1978" t="s">
        <v>7469</v>
      </c>
      <c r="B1978" t="s">
        <v>503</v>
      </c>
      <c r="C1978" t="s">
        <v>504</v>
      </c>
      <c r="D1978" t="s">
        <v>7469</v>
      </c>
      <c r="E1978" t="s">
        <v>18</v>
      </c>
      <c r="F1978" t="s">
        <v>18</v>
      </c>
      <c r="G1978" t="s">
        <v>7470</v>
      </c>
      <c r="H1978" t="s">
        <v>7471</v>
      </c>
      <c r="I1978" t="s">
        <v>19</v>
      </c>
      <c r="J1978" t="s">
        <v>20</v>
      </c>
      <c r="K1978" t="s">
        <v>21</v>
      </c>
      <c r="L1978" t="s">
        <v>22</v>
      </c>
      <c r="M1978" t="s">
        <v>7472</v>
      </c>
      <c r="N1978" t="s">
        <v>20</v>
      </c>
      <c r="O1978" t="s">
        <v>508</v>
      </c>
      <c r="P1978" t="s">
        <v>1539</v>
      </c>
    </row>
    <row r="1979" spans="1:16" x14ac:dyDescent="0.3">
      <c r="A1979" t="s">
        <v>7473</v>
      </c>
      <c r="B1979" t="s">
        <v>503</v>
      </c>
      <c r="C1979" t="s">
        <v>504</v>
      </c>
      <c r="D1979" t="s">
        <v>7473</v>
      </c>
      <c r="E1979" t="s">
        <v>18</v>
      </c>
      <c r="F1979" t="s">
        <v>18</v>
      </c>
      <c r="G1979" t="s">
        <v>7474</v>
      </c>
      <c r="H1979" t="s">
        <v>7475</v>
      </c>
      <c r="I1979" t="s">
        <v>19</v>
      </c>
      <c r="J1979" t="s">
        <v>20</v>
      </c>
      <c r="K1979" t="s">
        <v>21</v>
      </c>
      <c r="L1979" t="s">
        <v>22</v>
      </c>
      <c r="M1979" t="s">
        <v>7476</v>
      </c>
      <c r="N1979" t="s">
        <v>20</v>
      </c>
      <c r="O1979" t="s">
        <v>508</v>
      </c>
      <c r="P1979" t="s">
        <v>7477</v>
      </c>
    </row>
    <row r="1980" spans="1:16" x14ac:dyDescent="0.3">
      <c r="A1980" t="s">
        <v>7478</v>
      </c>
      <c r="B1980" t="s">
        <v>503</v>
      </c>
      <c r="C1980" t="s">
        <v>504</v>
      </c>
      <c r="D1980" t="s">
        <v>7478</v>
      </c>
      <c r="E1980" t="s">
        <v>18</v>
      </c>
      <c r="F1980" t="s">
        <v>18</v>
      </c>
      <c r="G1980" t="s">
        <v>7479</v>
      </c>
      <c r="H1980" t="s">
        <v>7480</v>
      </c>
      <c r="I1980" t="s">
        <v>19</v>
      </c>
      <c r="J1980" t="s">
        <v>20</v>
      </c>
      <c r="K1980" t="s">
        <v>21</v>
      </c>
      <c r="L1980" t="s">
        <v>22</v>
      </c>
      <c r="M1980" t="s">
        <v>7481</v>
      </c>
      <c r="N1980" t="s">
        <v>20</v>
      </c>
      <c r="O1980" t="s">
        <v>508</v>
      </c>
      <c r="P1980" t="s">
        <v>7477</v>
      </c>
    </row>
    <row r="1981" spans="1:16" x14ac:dyDescent="0.3">
      <c r="A1981" t="s">
        <v>7482</v>
      </c>
      <c r="B1981" t="s">
        <v>503</v>
      </c>
      <c r="C1981" t="s">
        <v>504</v>
      </c>
      <c r="D1981" t="s">
        <v>1909</v>
      </c>
      <c r="E1981" t="s">
        <v>49</v>
      </c>
      <c r="F1981" t="s">
        <v>50</v>
      </c>
      <c r="G1981" t="s">
        <v>1219</v>
      </c>
      <c r="H1981" t="s">
        <v>18</v>
      </c>
      <c r="I1981" t="s">
        <v>19</v>
      </c>
      <c r="J1981" t="s">
        <v>7483</v>
      </c>
      <c r="K1981" t="s">
        <v>32</v>
      </c>
      <c r="L1981" t="s">
        <v>26</v>
      </c>
      <c r="M1981" t="s">
        <v>20</v>
      </c>
      <c r="N1981" t="s">
        <v>20</v>
      </c>
      <c r="O1981" t="s">
        <v>43</v>
      </c>
      <c r="P1981" t="s">
        <v>21</v>
      </c>
    </row>
    <row r="1982" spans="1:16" x14ac:dyDescent="0.3">
      <c r="A1982" t="s">
        <v>7484</v>
      </c>
      <c r="B1982" t="s">
        <v>503</v>
      </c>
      <c r="C1982" t="s">
        <v>504</v>
      </c>
      <c r="D1982" t="s">
        <v>7484</v>
      </c>
      <c r="E1982" t="s">
        <v>18</v>
      </c>
      <c r="F1982" t="s">
        <v>18</v>
      </c>
      <c r="G1982" t="s">
        <v>7485</v>
      </c>
      <c r="H1982" t="s">
        <v>7486</v>
      </c>
      <c r="I1982" t="s">
        <v>19</v>
      </c>
      <c r="J1982" t="s">
        <v>20</v>
      </c>
      <c r="K1982" t="s">
        <v>21</v>
      </c>
      <c r="L1982" t="s">
        <v>22</v>
      </c>
      <c r="M1982" t="s">
        <v>7487</v>
      </c>
      <c r="N1982" t="s">
        <v>20</v>
      </c>
      <c r="O1982" t="s">
        <v>507</v>
      </c>
      <c r="P1982" t="s">
        <v>508</v>
      </c>
    </row>
    <row r="1983" spans="1:16" x14ac:dyDescent="0.3">
      <c r="A1983" t="s">
        <v>7488</v>
      </c>
      <c r="B1983" t="s">
        <v>503</v>
      </c>
      <c r="C1983" t="s">
        <v>504</v>
      </c>
      <c r="D1983" t="s">
        <v>7488</v>
      </c>
      <c r="E1983" t="s">
        <v>18</v>
      </c>
      <c r="F1983" t="s">
        <v>18</v>
      </c>
      <c r="G1983" t="s">
        <v>7489</v>
      </c>
      <c r="H1983" t="s">
        <v>7490</v>
      </c>
      <c r="I1983" t="s">
        <v>19</v>
      </c>
      <c r="J1983" t="s">
        <v>20</v>
      </c>
      <c r="K1983" t="s">
        <v>21</v>
      </c>
      <c r="L1983" t="s">
        <v>22</v>
      </c>
      <c r="M1983" t="s">
        <v>7491</v>
      </c>
      <c r="N1983" t="s">
        <v>20</v>
      </c>
      <c r="O1983" t="s">
        <v>508</v>
      </c>
      <c r="P1983" t="s">
        <v>1888</v>
      </c>
    </row>
    <row r="1984" spans="1:16" x14ac:dyDescent="0.3">
      <c r="A1984" t="s">
        <v>7492</v>
      </c>
      <c r="B1984" t="s">
        <v>503</v>
      </c>
      <c r="C1984" t="s">
        <v>504</v>
      </c>
      <c r="D1984" t="s">
        <v>7492</v>
      </c>
      <c r="E1984" t="s">
        <v>18</v>
      </c>
      <c r="F1984" t="s">
        <v>18</v>
      </c>
      <c r="G1984" t="s">
        <v>7493</v>
      </c>
      <c r="H1984" t="s">
        <v>7494</v>
      </c>
      <c r="I1984" t="s">
        <v>19</v>
      </c>
      <c r="J1984" t="s">
        <v>20</v>
      </c>
      <c r="K1984" t="s">
        <v>21</v>
      </c>
      <c r="L1984" t="s">
        <v>22</v>
      </c>
      <c r="M1984" t="s">
        <v>7495</v>
      </c>
      <c r="N1984" t="s">
        <v>20</v>
      </c>
      <c r="O1984" t="s">
        <v>508</v>
      </c>
      <c r="P1984" t="s">
        <v>7496</v>
      </c>
    </row>
    <row r="1985" spans="1:16" x14ac:dyDescent="0.3">
      <c r="A1985" t="s">
        <v>7497</v>
      </c>
      <c r="B1985" t="s">
        <v>503</v>
      </c>
      <c r="C1985" t="s">
        <v>504</v>
      </c>
      <c r="D1985" t="s">
        <v>7497</v>
      </c>
      <c r="E1985" t="s">
        <v>18</v>
      </c>
      <c r="F1985" t="s">
        <v>18</v>
      </c>
      <c r="G1985" t="s">
        <v>7498</v>
      </c>
      <c r="H1985" t="s">
        <v>7499</v>
      </c>
      <c r="I1985" t="s">
        <v>19</v>
      </c>
      <c r="J1985" t="s">
        <v>20</v>
      </c>
      <c r="K1985" t="s">
        <v>21</v>
      </c>
      <c r="L1985" t="s">
        <v>22</v>
      </c>
      <c r="M1985" t="s">
        <v>7500</v>
      </c>
      <c r="N1985" t="s">
        <v>20</v>
      </c>
      <c r="O1985" t="s">
        <v>508</v>
      </c>
      <c r="P1985" t="s">
        <v>7501</v>
      </c>
    </row>
    <row r="1986" spans="1:16" x14ac:dyDescent="0.3">
      <c r="A1986" t="s">
        <v>7502</v>
      </c>
      <c r="B1986" t="s">
        <v>503</v>
      </c>
      <c r="C1986" t="s">
        <v>504</v>
      </c>
      <c r="D1986" t="s">
        <v>7502</v>
      </c>
      <c r="E1986" t="s">
        <v>18</v>
      </c>
      <c r="F1986" t="s">
        <v>18</v>
      </c>
      <c r="G1986" t="s">
        <v>7503</v>
      </c>
      <c r="H1986" t="s">
        <v>7504</v>
      </c>
      <c r="I1986" t="s">
        <v>19</v>
      </c>
      <c r="J1986" t="s">
        <v>20</v>
      </c>
      <c r="K1986" t="s">
        <v>21</v>
      </c>
      <c r="L1986" t="s">
        <v>22</v>
      </c>
      <c r="M1986" t="s">
        <v>7505</v>
      </c>
      <c r="N1986" t="s">
        <v>20</v>
      </c>
      <c r="O1986" t="s">
        <v>508</v>
      </c>
      <c r="P1986" t="s">
        <v>7506</v>
      </c>
    </row>
    <row r="1987" spans="1:16" x14ac:dyDescent="0.3">
      <c r="A1987" t="s">
        <v>7507</v>
      </c>
      <c r="B1987" t="s">
        <v>503</v>
      </c>
      <c r="C1987" t="s">
        <v>504</v>
      </c>
      <c r="D1987" t="s">
        <v>7507</v>
      </c>
      <c r="E1987" t="s">
        <v>18</v>
      </c>
      <c r="F1987" t="s">
        <v>18</v>
      </c>
      <c r="G1987" t="s">
        <v>7508</v>
      </c>
      <c r="H1987" t="s">
        <v>7509</v>
      </c>
      <c r="I1987" t="s">
        <v>19</v>
      </c>
      <c r="J1987" t="s">
        <v>20</v>
      </c>
      <c r="K1987" t="s">
        <v>21</v>
      </c>
      <c r="L1987" t="s">
        <v>22</v>
      </c>
      <c r="M1987" t="s">
        <v>7510</v>
      </c>
      <c r="N1987" t="s">
        <v>20</v>
      </c>
      <c r="O1987" t="s">
        <v>507</v>
      </c>
      <c r="P1987" t="s">
        <v>508</v>
      </c>
    </row>
    <row r="1988" spans="1:16" x14ac:dyDescent="0.3">
      <c r="A1988" t="s">
        <v>7511</v>
      </c>
      <c r="B1988" t="s">
        <v>503</v>
      </c>
      <c r="C1988" t="s">
        <v>504</v>
      </c>
      <c r="D1988" t="s">
        <v>7511</v>
      </c>
      <c r="E1988" t="s">
        <v>18</v>
      </c>
      <c r="F1988" t="s">
        <v>18</v>
      </c>
      <c r="G1988" t="s">
        <v>7512</v>
      </c>
      <c r="H1988" t="s">
        <v>7513</v>
      </c>
      <c r="I1988" t="s">
        <v>19</v>
      </c>
      <c r="J1988" t="s">
        <v>20</v>
      </c>
      <c r="K1988" t="s">
        <v>21</v>
      </c>
      <c r="L1988" t="s">
        <v>22</v>
      </c>
      <c r="M1988" t="s">
        <v>7514</v>
      </c>
      <c r="N1988" t="s">
        <v>20</v>
      </c>
      <c r="O1988" t="s">
        <v>7515</v>
      </c>
      <c r="P1988" t="s">
        <v>508</v>
      </c>
    </row>
    <row r="1989" spans="1:16" x14ac:dyDescent="0.3">
      <c r="A1989" t="s">
        <v>7516</v>
      </c>
      <c r="B1989" t="s">
        <v>503</v>
      </c>
      <c r="C1989" t="s">
        <v>504</v>
      </c>
      <c r="D1989" t="s">
        <v>2000</v>
      </c>
      <c r="E1989" t="s">
        <v>49</v>
      </c>
      <c r="F1989" t="s">
        <v>51</v>
      </c>
      <c r="G1989" t="s">
        <v>7517</v>
      </c>
      <c r="H1989" t="s">
        <v>1532</v>
      </c>
      <c r="I1989" t="s">
        <v>19</v>
      </c>
      <c r="J1989" t="s">
        <v>20</v>
      </c>
      <c r="K1989" t="s">
        <v>25</v>
      </c>
      <c r="L1989" t="s">
        <v>26</v>
      </c>
      <c r="M1989" t="s">
        <v>53</v>
      </c>
      <c r="N1989" t="s">
        <v>20</v>
      </c>
      <c r="O1989" t="s">
        <v>28</v>
      </c>
      <c r="P1989" t="s">
        <v>28</v>
      </c>
    </row>
    <row r="1990" spans="1:16" x14ac:dyDescent="0.3">
      <c r="A1990" t="s">
        <v>7518</v>
      </c>
      <c r="B1990" t="s">
        <v>503</v>
      </c>
      <c r="C1990" t="s">
        <v>504</v>
      </c>
      <c r="D1990" t="s">
        <v>7518</v>
      </c>
      <c r="E1990" t="s">
        <v>18</v>
      </c>
      <c r="F1990" t="s">
        <v>18</v>
      </c>
      <c r="G1990" t="s">
        <v>7519</v>
      </c>
      <c r="H1990" t="s">
        <v>7520</v>
      </c>
      <c r="I1990" t="s">
        <v>19</v>
      </c>
      <c r="J1990" t="s">
        <v>20</v>
      </c>
      <c r="K1990" t="s">
        <v>21</v>
      </c>
      <c r="L1990" t="s">
        <v>22</v>
      </c>
      <c r="M1990" t="s">
        <v>7521</v>
      </c>
      <c r="N1990" t="s">
        <v>20</v>
      </c>
      <c r="O1990" t="s">
        <v>507</v>
      </c>
      <c r="P1990" t="s">
        <v>893</v>
      </c>
    </row>
    <row r="1991" spans="1:16" x14ac:dyDescent="0.3">
      <c r="A1991" t="s">
        <v>7522</v>
      </c>
      <c r="B1991" t="s">
        <v>503</v>
      </c>
      <c r="C1991" t="s">
        <v>504</v>
      </c>
      <c r="D1991" t="s">
        <v>7522</v>
      </c>
      <c r="E1991" t="s">
        <v>18</v>
      </c>
      <c r="F1991" t="s">
        <v>18</v>
      </c>
      <c r="G1991" t="s">
        <v>7523</v>
      </c>
      <c r="H1991" t="s">
        <v>7524</v>
      </c>
      <c r="I1991" t="s">
        <v>19</v>
      </c>
      <c r="J1991" t="s">
        <v>20</v>
      </c>
      <c r="K1991" t="s">
        <v>21</v>
      </c>
      <c r="L1991" t="s">
        <v>22</v>
      </c>
      <c r="M1991" t="s">
        <v>7525</v>
      </c>
      <c r="N1991" t="s">
        <v>20</v>
      </c>
      <c r="O1991" t="s">
        <v>505</v>
      </c>
      <c r="P1991" t="s">
        <v>2578</v>
      </c>
    </row>
    <row r="1992" spans="1:16" x14ac:dyDescent="0.3">
      <c r="A1992" t="s">
        <v>7526</v>
      </c>
      <c r="B1992" t="s">
        <v>509</v>
      </c>
      <c r="C1992" t="s">
        <v>510</v>
      </c>
      <c r="D1992" t="s">
        <v>7526</v>
      </c>
      <c r="E1992" t="s">
        <v>18</v>
      </c>
      <c r="F1992" t="s">
        <v>18</v>
      </c>
      <c r="G1992" t="s">
        <v>7527</v>
      </c>
      <c r="H1992" t="s">
        <v>7528</v>
      </c>
      <c r="I1992" t="s">
        <v>19</v>
      </c>
      <c r="J1992" t="s">
        <v>20</v>
      </c>
      <c r="K1992" t="s">
        <v>21</v>
      </c>
      <c r="L1992" t="s">
        <v>22</v>
      </c>
      <c r="M1992" t="s">
        <v>7529</v>
      </c>
      <c r="N1992" t="s">
        <v>20</v>
      </c>
      <c r="O1992" t="s">
        <v>506</v>
      </c>
      <c r="P1992" t="s">
        <v>506</v>
      </c>
    </row>
    <row r="1993" spans="1:16" x14ac:dyDescent="0.3">
      <c r="A1993" t="s">
        <v>7530</v>
      </c>
      <c r="B1993" t="s">
        <v>509</v>
      </c>
      <c r="C1993" t="s">
        <v>510</v>
      </c>
      <c r="D1993" t="s">
        <v>7530</v>
      </c>
      <c r="E1993" t="s">
        <v>18</v>
      </c>
      <c r="F1993" t="s">
        <v>18</v>
      </c>
      <c r="G1993" t="s">
        <v>7531</v>
      </c>
      <c r="H1993" t="s">
        <v>7532</v>
      </c>
      <c r="I1993" t="s">
        <v>19</v>
      </c>
      <c r="J1993" t="s">
        <v>20</v>
      </c>
      <c r="K1993" t="s">
        <v>21</v>
      </c>
      <c r="L1993" t="s">
        <v>22</v>
      </c>
      <c r="M1993" t="s">
        <v>7533</v>
      </c>
      <c r="N1993" t="s">
        <v>20</v>
      </c>
      <c r="O1993" t="s">
        <v>506</v>
      </c>
      <c r="P1993" t="s">
        <v>506</v>
      </c>
    </row>
    <row r="1994" spans="1:16" x14ac:dyDescent="0.3">
      <c r="A1994" t="s">
        <v>7534</v>
      </c>
      <c r="B1994" t="s">
        <v>509</v>
      </c>
      <c r="C1994" t="s">
        <v>510</v>
      </c>
      <c r="D1994" t="s">
        <v>7534</v>
      </c>
      <c r="E1994" t="s">
        <v>18</v>
      </c>
      <c r="F1994" t="s">
        <v>18</v>
      </c>
      <c r="G1994" t="s">
        <v>7535</v>
      </c>
      <c r="H1994" t="s">
        <v>7536</v>
      </c>
      <c r="I1994" t="s">
        <v>19</v>
      </c>
      <c r="J1994" t="s">
        <v>20</v>
      </c>
      <c r="K1994" t="s">
        <v>21</v>
      </c>
      <c r="L1994" t="s">
        <v>22</v>
      </c>
      <c r="M1994" t="s">
        <v>7537</v>
      </c>
      <c r="N1994" t="s">
        <v>20</v>
      </c>
      <c r="O1994" t="s">
        <v>506</v>
      </c>
      <c r="P1994" t="s">
        <v>506</v>
      </c>
    </row>
    <row r="1995" spans="1:16" x14ac:dyDescent="0.3">
      <c r="A1995" t="s">
        <v>7538</v>
      </c>
      <c r="B1995" t="s">
        <v>509</v>
      </c>
      <c r="C1995" t="s">
        <v>510</v>
      </c>
      <c r="D1995" t="s">
        <v>7538</v>
      </c>
      <c r="E1995" t="s">
        <v>18</v>
      </c>
      <c r="F1995" t="s">
        <v>18</v>
      </c>
      <c r="G1995" t="s">
        <v>7539</v>
      </c>
      <c r="H1995" t="s">
        <v>7540</v>
      </c>
      <c r="I1995" t="s">
        <v>19</v>
      </c>
      <c r="J1995" t="s">
        <v>20</v>
      </c>
      <c r="K1995" t="s">
        <v>21</v>
      </c>
      <c r="L1995" t="s">
        <v>22</v>
      </c>
      <c r="M1995" t="s">
        <v>7541</v>
      </c>
      <c r="N1995" t="s">
        <v>20</v>
      </c>
      <c r="O1995" t="s">
        <v>506</v>
      </c>
      <c r="P1995" t="s">
        <v>506</v>
      </c>
    </row>
    <row r="1996" spans="1:16" x14ac:dyDescent="0.3">
      <c r="A1996" t="s">
        <v>7542</v>
      </c>
      <c r="B1996" t="s">
        <v>509</v>
      </c>
      <c r="C1996" t="s">
        <v>510</v>
      </c>
      <c r="D1996" t="s">
        <v>1871</v>
      </c>
      <c r="E1996" t="s">
        <v>23</v>
      </c>
      <c r="F1996" t="s">
        <v>24</v>
      </c>
      <c r="G1996" t="s">
        <v>7543</v>
      </c>
      <c r="H1996" t="s">
        <v>7544</v>
      </c>
      <c r="I1996" t="s">
        <v>19</v>
      </c>
      <c r="J1996" t="s">
        <v>20</v>
      </c>
      <c r="K1996" t="s">
        <v>25</v>
      </c>
      <c r="L1996" t="s">
        <v>217</v>
      </c>
      <c r="M1996" t="s">
        <v>27</v>
      </c>
      <c r="N1996" t="s">
        <v>20</v>
      </c>
      <c r="O1996" t="s">
        <v>43</v>
      </c>
      <c r="P1996" t="s">
        <v>43</v>
      </c>
    </row>
    <row r="1997" spans="1:16" x14ac:dyDescent="0.3">
      <c r="A1997" t="s">
        <v>7542</v>
      </c>
      <c r="B1997" t="s">
        <v>509</v>
      </c>
      <c r="C1997" t="s">
        <v>510</v>
      </c>
      <c r="D1997" t="s">
        <v>1871</v>
      </c>
      <c r="E1997" t="s">
        <v>23</v>
      </c>
      <c r="F1997" t="s">
        <v>24</v>
      </c>
      <c r="G1997" t="s">
        <v>7543</v>
      </c>
      <c r="H1997" t="s">
        <v>7544</v>
      </c>
      <c r="I1997" t="s">
        <v>19</v>
      </c>
      <c r="J1997" t="s">
        <v>20</v>
      </c>
      <c r="K1997" t="s">
        <v>25</v>
      </c>
      <c r="L1997" t="s">
        <v>217</v>
      </c>
      <c r="M1997" t="s">
        <v>27</v>
      </c>
      <c r="N1997" t="s">
        <v>20</v>
      </c>
      <c r="O1997" t="s">
        <v>43</v>
      </c>
      <c r="P1997" t="s">
        <v>43</v>
      </c>
    </row>
    <row r="1998" spans="1:16" x14ac:dyDescent="0.3">
      <c r="A1998" t="s">
        <v>7545</v>
      </c>
      <c r="B1998" t="s">
        <v>509</v>
      </c>
      <c r="C1998" t="s">
        <v>510</v>
      </c>
      <c r="D1998" t="s">
        <v>7545</v>
      </c>
      <c r="E1998" t="s">
        <v>18</v>
      </c>
      <c r="F1998" t="s">
        <v>18</v>
      </c>
      <c r="G1998" t="s">
        <v>7546</v>
      </c>
      <c r="H1998" t="s">
        <v>7547</v>
      </c>
      <c r="I1998" t="s">
        <v>19</v>
      </c>
      <c r="J1998" t="s">
        <v>20</v>
      </c>
      <c r="K1998" t="s">
        <v>21</v>
      </c>
      <c r="L1998" t="s">
        <v>22</v>
      </c>
      <c r="M1998" t="s">
        <v>7548</v>
      </c>
      <c r="N1998" t="s">
        <v>20</v>
      </c>
      <c r="O1998" t="s">
        <v>506</v>
      </c>
      <c r="P1998" t="s">
        <v>506</v>
      </c>
    </row>
    <row r="1999" spans="1:16" x14ac:dyDescent="0.3">
      <c r="A1999" t="s">
        <v>7549</v>
      </c>
      <c r="B1999" t="s">
        <v>509</v>
      </c>
      <c r="C1999" t="s">
        <v>510</v>
      </c>
      <c r="D1999" t="s">
        <v>7549</v>
      </c>
      <c r="E1999" t="s">
        <v>18</v>
      </c>
      <c r="F1999" t="s">
        <v>18</v>
      </c>
      <c r="G1999" t="s">
        <v>7550</v>
      </c>
      <c r="H1999" t="s">
        <v>7551</v>
      </c>
      <c r="I1999" t="s">
        <v>19</v>
      </c>
      <c r="J1999" t="s">
        <v>20</v>
      </c>
      <c r="K1999" t="s">
        <v>21</v>
      </c>
      <c r="L1999" t="s">
        <v>22</v>
      </c>
      <c r="M1999" t="s">
        <v>7552</v>
      </c>
      <c r="N1999" t="s">
        <v>20</v>
      </c>
      <c r="O1999" t="s">
        <v>506</v>
      </c>
      <c r="P1999" t="s">
        <v>506</v>
      </c>
    </row>
    <row r="2000" spans="1:16" x14ac:dyDescent="0.3">
      <c r="A2000" t="s">
        <v>7553</v>
      </c>
      <c r="B2000" t="s">
        <v>509</v>
      </c>
      <c r="C2000" t="s">
        <v>510</v>
      </c>
      <c r="D2000" t="s">
        <v>7553</v>
      </c>
      <c r="E2000" t="s">
        <v>18</v>
      </c>
      <c r="F2000" t="s">
        <v>18</v>
      </c>
      <c r="G2000" t="s">
        <v>7554</v>
      </c>
      <c r="H2000" t="s">
        <v>7555</v>
      </c>
      <c r="I2000" t="s">
        <v>19</v>
      </c>
      <c r="J2000" t="s">
        <v>20</v>
      </c>
      <c r="K2000" t="s">
        <v>21</v>
      </c>
      <c r="L2000" t="s">
        <v>22</v>
      </c>
      <c r="M2000" t="s">
        <v>7556</v>
      </c>
      <c r="N2000" t="s">
        <v>20</v>
      </c>
      <c r="O2000" t="s">
        <v>506</v>
      </c>
      <c r="P2000" t="s">
        <v>506</v>
      </c>
    </row>
    <row r="2001" spans="1:16" x14ac:dyDescent="0.3">
      <c r="A2001" t="s">
        <v>7557</v>
      </c>
      <c r="B2001" t="s">
        <v>509</v>
      </c>
      <c r="C2001" t="s">
        <v>510</v>
      </c>
      <c r="D2001" t="s">
        <v>7557</v>
      </c>
      <c r="E2001" t="s">
        <v>18</v>
      </c>
      <c r="F2001" t="s">
        <v>18</v>
      </c>
      <c r="G2001" t="s">
        <v>7558</v>
      </c>
      <c r="H2001" t="s">
        <v>7559</v>
      </c>
      <c r="I2001" t="s">
        <v>19</v>
      </c>
      <c r="J2001" t="s">
        <v>20</v>
      </c>
      <c r="K2001" t="s">
        <v>21</v>
      </c>
      <c r="L2001" t="s">
        <v>22</v>
      </c>
      <c r="M2001" t="s">
        <v>7560</v>
      </c>
      <c r="N2001" t="s">
        <v>20</v>
      </c>
      <c r="O2001" t="s">
        <v>506</v>
      </c>
      <c r="P2001" t="s">
        <v>506</v>
      </c>
    </row>
    <row r="2002" spans="1:16" x14ac:dyDescent="0.3">
      <c r="A2002" t="s">
        <v>7561</v>
      </c>
      <c r="B2002" t="s">
        <v>509</v>
      </c>
      <c r="C2002" t="s">
        <v>510</v>
      </c>
      <c r="D2002" t="s">
        <v>7561</v>
      </c>
      <c r="E2002" t="s">
        <v>18</v>
      </c>
      <c r="F2002" t="s">
        <v>18</v>
      </c>
      <c r="G2002" t="s">
        <v>7562</v>
      </c>
      <c r="H2002" t="s">
        <v>7563</v>
      </c>
      <c r="I2002" t="s">
        <v>19</v>
      </c>
      <c r="J2002" t="s">
        <v>20</v>
      </c>
      <c r="K2002" t="s">
        <v>21</v>
      </c>
      <c r="L2002" t="s">
        <v>22</v>
      </c>
      <c r="M2002" t="s">
        <v>7564</v>
      </c>
      <c r="N2002" t="s">
        <v>20</v>
      </c>
      <c r="O2002" t="s">
        <v>506</v>
      </c>
      <c r="P2002" t="s">
        <v>506</v>
      </c>
    </row>
    <row r="2003" spans="1:16" x14ac:dyDescent="0.3">
      <c r="A2003" t="s">
        <v>7565</v>
      </c>
      <c r="B2003" t="s">
        <v>509</v>
      </c>
      <c r="C2003" t="s">
        <v>510</v>
      </c>
      <c r="D2003" t="s">
        <v>7565</v>
      </c>
      <c r="E2003" t="s">
        <v>18</v>
      </c>
      <c r="F2003" t="s">
        <v>18</v>
      </c>
      <c r="G2003" t="s">
        <v>7566</v>
      </c>
      <c r="H2003" t="s">
        <v>7567</v>
      </c>
      <c r="I2003" t="s">
        <v>19</v>
      </c>
      <c r="J2003" t="s">
        <v>20</v>
      </c>
      <c r="K2003" t="s">
        <v>21</v>
      </c>
      <c r="L2003" t="s">
        <v>22</v>
      </c>
      <c r="M2003" t="s">
        <v>7568</v>
      </c>
      <c r="N2003" t="s">
        <v>20</v>
      </c>
      <c r="O2003" t="s">
        <v>506</v>
      </c>
      <c r="P2003" t="s">
        <v>506</v>
      </c>
    </row>
    <row r="2004" spans="1:16" x14ac:dyDescent="0.3">
      <c r="A2004" t="s">
        <v>7569</v>
      </c>
      <c r="B2004" t="s">
        <v>509</v>
      </c>
      <c r="C2004" t="s">
        <v>510</v>
      </c>
      <c r="D2004" t="s">
        <v>7569</v>
      </c>
      <c r="E2004" t="s">
        <v>18</v>
      </c>
      <c r="F2004" t="s">
        <v>18</v>
      </c>
      <c r="G2004" t="s">
        <v>7570</v>
      </c>
      <c r="H2004" t="s">
        <v>7571</v>
      </c>
      <c r="I2004" t="s">
        <v>19</v>
      </c>
      <c r="J2004" t="s">
        <v>20</v>
      </c>
      <c r="K2004" t="s">
        <v>21</v>
      </c>
      <c r="L2004" t="s">
        <v>22</v>
      </c>
      <c r="M2004" t="s">
        <v>7572</v>
      </c>
      <c r="N2004" t="s">
        <v>20</v>
      </c>
      <c r="O2004" t="s">
        <v>506</v>
      </c>
      <c r="P2004" t="s">
        <v>506</v>
      </c>
    </row>
    <row r="2005" spans="1:16" x14ac:dyDescent="0.3">
      <c r="A2005" t="s">
        <v>7573</v>
      </c>
      <c r="B2005" t="s">
        <v>509</v>
      </c>
      <c r="C2005" t="s">
        <v>510</v>
      </c>
      <c r="D2005" t="s">
        <v>7573</v>
      </c>
      <c r="E2005" t="s">
        <v>18</v>
      </c>
      <c r="F2005" t="s">
        <v>18</v>
      </c>
      <c r="G2005" t="s">
        <v>7574</v>
      </c>
      <c r="H2005" t="s">
        <v>7575</v>
      </c>
      <c r="I2005" t="s">
        <v>19</v>
      </c>
      <c r="J2005" t="s">
        <v>20</v>
      </c>
      <c r="K2005" t="s">
        <v>21</v>
      </c>
      <c r="L2005" t="s">
        <v>22</v>
      </c>
      <c r="M2005" t="s">
        <v>7576</v>
      </c>
      <c r="N2005" t="s">
        <v>20</v>
      </c>
      <c r="O2005" t="s">
        <v>506</v>
      </c>
      <c r="P2005" t="s">
        <v>506</v>
      </c>
    </row>
    <row r="2006" spans="1:16" x14ac:dyDescent="0.3">
      <c r="A2006" t="s">
        <v>7577</v>
      </c>
      <c r="B2006" t="s">
        <v>509</v>
      </c>
      <c r="C2006" t="s">
        <v>510</v>
      </c>
      <c r="D2006" t="s">
        <v>7577</v>
      </c>
      <c r="E2006" t="s">
        <v>18</v>
      </c>
      <c r="F2006" t="s">
        <v>18</v>
      </c>
      <c r="G2006" t="s">
        <v>7578</v>
      </c>
      <c r="H2006" t="s">
        <v>7579</v>
      </c>
      <c r="I2006" t="s">
        <v>19</v>
      </c>
      <c r="J2006" t="s">
        <v>20</v>
      </c>
      <c r="K2006" t="s">
        <v>21</v>
      </c>
      <c r="L2006" t="s">
        <v>22</v>
      </c>
      <c r="M2006" t="s">
        <v>7580</v>
      </c>
      <c r="N2006" t="s">
        <v>20</v>
      </c>
      <c r="O2006" t="s">
        <v>506</v>
      </c>
      <c r="P2006" t="s">
        <v>506</v>
      </c>
    </row>
    <row r="2007" spans="1:16" x14ac:dyDescent="0.3">
      <c r="A2007" t="s">
        <v>7581</v>
      </c>
      <c r="B2007" t="s">
        <v>509</v>
      </c>
      <c r="C2007" t="s">
        <v>510</v>
      </c>
      <c r="D2007" t="s">
        <v>7581</v>
      </c>
      <c r="E2007" t="s">
        <v>18</v>
      </c>
      <c r="F2007" t="s">
        <v>18</v>
      </c>
      <c r="G2007" t="s">
        <v>7582</v>
      </c>
      <c r="H2007" t="s">
        <v>7583</v>
      </c>
      <c r="I2007" t="s">
        <v>19</v>
      </c>
      <c r="J2007" t="s">
        <v>20</v>
      </c>
      <c r="K2007" t="s">
        <v>21</v>
      </c>
      <c r="L2007" t="s">
        <v>22</v>
      </c>
      <c r="M2007" t="s">
        <v>7584</v>
      </c>
      <c r="N2007" t="s">
        <v>20</v>
      </c>
      <c r="O2007" t="s">
        <v>506</v>
      </c>
      <c r="P2007" t="s">
        <v>506</v>
      </c>
    </row>
    <row r="2008" spans="1:16" x14ac:dyDescent="0.3">
      <c r="A2008" t="s">
        <v>7585</v>
      </c>
      <c r="B2008" t="s">
        <v>509</v>
      </c>
      <c r="C2008" t="s">
        <v>510</v>
      </c>
      <c r="D2008" t="s">
        <v>7585</v>
      </c>
      <c r="E2008" t="s">
        <v>18</v>
      </c>
      <c r="F2008" t="s">
        <v>18</v>
      </c>
      <c r="G2008" t="s">
        <v>7586</v>
      </c>
      <c r="H2008" t="s">
        <v>7587</v>
      </c>
      <c r="I2008" t="s">
        <v>19</v>
      </c>
      <c r="J2008" t="s">
        <v>20</v>
      </c>
      <c r="K2008" t="s">
        <v>21</v>
      </c>
      <c r="L2008" t="s">
        <v>22</v>
      </c>
      <c r="M2008" t="s">
        <v>7588</v>
      </c>
      <c r="N2008" t="s">
        <v>20</v>
      </c>
      <c r="O2008" t="s">
        <v>506</v>
      </c>
      <c r="P2008" t="s">
        <v>506</v>
      </c>
    </row>
    <row r="2009" spans="1:16" x14ac:dyDescent="0.3">
      <c r="A2009" t="s">
        <v>7589</v>
      </c>
      <c r="B2009" t="s">
        <v>509</v>
      </c>
      <c r="C2009" t="s">
        <v>510</v>
      </c>
      <c r="D2009" t="s">
        <v>7589</v>
      </c>
      <c r="E2009" t="s">
        <v>18</v>
      </c>
      <c r="F2009" t="s">
        <v>18</v>
      </c>
      <c r="G2009" t="s">
        <v>7590</v>
      </c>
      <c r="H2009" t="s">
        <v>7591</v>
      </c>
      <c r="I2009" t="s">
        <v>19</v>
      </c>
      <c r="J2009" t="s">
        <v>20</v>
      </c>
      <c r="K2009" t="s">
        <v>21</v>
      </c>
      <c r="L2009" t="s">
        <v>22</v>
      </c>
      <c r="M2009" t="s">
        <v>7592</v>
      </c>
      <c r="N2009" t="s">
        <v>20</v>
      </c>
      <c r="O2009" t="s">
        <v>506</v>
      </c>
      <c r="P2009" t="s">
        <v>6840</v>
      </c>
    </row>
    <row r="2010" spans="1:16" x14ac:dyDescent="0.3">
      <c r="A2010" t="s">
        <v>7593</v>
      </c>
      <c r="B2010" t="s">
        <v>509</v>
      </c>
      <c r="C2010" t="s">
        <v>510</v>
      </c>
      <c r="D2010" t="s">
        <v>7593</v>
      </c>
      <c r="E2010" t="s">
        <v>18</v>
      </c>
      <c r="F2010" t="s">
        <v>18</v>
      </c>
      <c r="G2010" t="s">
        <v>7594</v>
      </c>
      <c r="H2010" t="s">
        <v>7595</v>
      </c>
      <c r="I2010" t="s">
        <v>19</v>
      </c>
      <c r="J2010" t="s">
        <v>20</v>
      </c>
      <c r="K2010" t="s">
        <v>21</v>
      </c>
      <c r="L2010" t="s">
        <v>22</v>
      </c>
      <c r="M2010" t="s">
        <v>7596</v>
      </c>
      <c r="N2010" t="s">
        <v>20</v>
      </c>
      <c r="O2010" t="s">
        <v>506</v>
      </c>
      <c r="P2010" t="s">
        <v>506</v>
      </c>
    </row>
    <row r="2011" spans="1:16" x14ac:dyDescent="0.3">
      <c r="A2011" t="s">
        <v>7597</v>
      </c>
      <c r="B2011" t="s">
        <v>509</v>
      </c>
      <c r="C2011" t="s">
        <v>510</v>
      </c>
      <c r="D2011" t="s">
        <v>7597</v>
      </c>
      <c r="E2011" t="s">
        <v>18</v>
      </c>
      <c r="F2011" t="s">
        <v>18</v>
      </c>
      <c r="G2011" t="s">
        <v>7598</v>
      </c>
      <c r="H2011" t="s">
        <v>7599</v>
      </c>
      <c r="I2011" t="s">
        <v>19</v>
      </c>
      <c r="J2011" t="s">
        <v>20</v>
      </c>
      <c r="K2011" t="s">
        <v>21</v>
      </c>
      <c r="L2011" t="s">
        <v>22</v>
      </c>
      <c r="M2011" t="s">
        <v>7600</v>
      </c>
      <c r="N2011" t="s">
        <v>20</v>
      </c>
      <c r="O2011" t="s">
        <v>506</v>
      </c>
      <c r="P2011" t="s">
        <v>506</v>
      </c>
    </row>
    <row r="2012" spans="1:16" x14ac:dyDescent="0.3">
      <c r="A2012" t="s">
        <v>7601</v>
      </c>
      <c r="B2012" t="s">
        <v>509</v>
      </c>
      <c r="C2012" t="s">
        <v>510</v>
      </c>
      <c r="D2012" t="s">
        <v>7601</v>
      </c>
      <c r="E2012" t="s">
        <v>18</v>
      </c>
      <c r="F2012" t="s">
        <v>18</v>
      </c>
      <c r="G2012" t="s">
        <v>7602</v>
      </c>
      <c r="H2012" t="s">
        <v>7603</v>
      </c>
      <c r="I2012" t="s">
        <v>19</v>
      </c>
      <c r="J2012" t="s">
        <v>20</v>
      </c>
      <c r="K2012" t="s">
        <v>21</v>
      </c>
      <c r="L2012" t="s">
        <v>22</v>
      </c>
      <c r="M2012" t="s">
        <v>7604</v>
      </c>
      <c r="N2012" t="s">
        <v>20</v>
      </c>
      <c r="O2012" t="s">
        <v>506</v>
      </c>
      <c r="P2012" t="s">
        <v>506</v>
      </c>
    </row>
    <row r="2013" spans="1:16" x14ac:dyDescent="0.3">
      <c r="A2013" t="s">
        <v>7605</v>
      </c>
      <c r="B2013" t="s">
        <v>509</v>
      </c>
      <c r="C2013" t="s">
        <v>510</v>
      </c>
      <c r="D2013" t="s">
        <v>7605</v>
      </c>
      <c r="E2013" t="s">
        <v>18</v>
      </c>
      <c r="F2013" t="s">
        <v>18</v>
      </c>
      <c r="G2013" t="s">
        <v>7606</v>
      </c>
      <c r="H2013" t="s">
        <v>7607</v>
      </c>
      <c r="I2013" t="s">
        <v>19</v>
      </c>
      <c r="J2013" t="s">
        <v>20</v>
      </c>
      <c r="K2013" t="s">
        <v>21</v>
      </c>
      <c r="L2013" t="s">
        <v>22</v>
      </c>
      <c r="M2013" t="s">
        <v>7608</v>
      </c>
      <c r="N2013" t="s">
        <v>20</v>
      </c>
      <c r="O2013" t="s">
        <v>506</v>
      </c>
      <c r="P2013" t="s">
        <v>506</v>
      </c>
    </row>
    <row r="2014" spans="1:16" x14ac:dyDescent="0.3">
      <c r="A2014" t="s">
        <v>7609</v>
      </c>
      <c r="B2014" t="s">
        <v>509</v>
      </c>
      <c r="C2014" t="s">
        <v>510</v>
      </c>
      <c r="D2014" t="s">
        <v>7609</v>
      </c>
      <c r="E2014" t="s">
        <v>18</v>
      </c>
      <c r="F2014" t="s">
        <v>18</v>
      </c>
      <c r="G2014" t="s">
        <v>7610</v>
      </c>
      <c r="H2014" t="s">
        <v>7611</v>
      </c>
      <c r="I2014" t="s">
        <v>19</v>
      </c>
      <c r="J2014" t="s">
        <v>20</v>
      </c>
      <c r="K2014" t="s">
        <v>21</v>
      </c>
      <c r="L2014" t="s">
        <v>22</v>
      </c>
      <c r="M2014" t="s">
        <v>7612</v>
      </c>
      <c r="N2014" t="s">
        <v>20</v>
      </c>
      <c r="O2014" t="s">
        <v>506</v>
      </c>
      <c r="P2014" t="s">
        <v>506</v>
      </c>
    </row>
    <row r="2015" spans="1:16" x14ac:dyDescent="0.3">
      <c r="A2015" t="s">
        <v>7613</v>
      </c>
      <c r="B2015" t="s">
        <v>511</v>
      </c>
      <c r="C2015" t="s">
        <v>512</v>
      </c>
      <c r="D2015" t="s">
        <v>7613</v>
      </c>
      <c r="E2015" t="s">
        <v>18</v>
      </c>
      <c r="F2015" t="s">
        <v>18</v>
      </c>
      <c r="G2015" t="s">
        <v>7614</v>
      </c>
      <c r="H2015" t="s">
        <v>7615</v>
      </c>
      <c r="I2015" t="s">
        <v>19</v>
      </c>
      <c r="J2015" t="s">
        <v>20</v>
      </c>
      <c r="K2015" t="s">
        <v>21</v>
      </c>
      <c r="L2015" t="s">
        <v>22</v>
      </c>
      <c r="M2015" t="s">
        <v>7616</v>
      </c>
      <c r="N2015" t="s">
        <v>20</v>
      </c>
      <c r="O2015" t="s">
        <v>513</v>
      </c>
      <c r="P2015" t="s">
        <v>513</v>
      </c>
    </row>
    <row r="2016" spans="1:16" x14ac:dyDescent="0.3">
      <c r="A2016" t="s">
        <v>7617</v>
      </c>
      <c r="B2016" t="s">
        <v>511</v>
      </c>
      <c r="C2016" t="s">
        <v>512</v>
      </c>
      <c r="D2016" t="s">
        <v>2013</v>
      </c>
      <c r="E2016" t="s">
        <v>327</v>
      </c>
      <c r="F2016" t="s">
        <v>460</v>
      </c>
      <c r="G2016" t="s">
        <v>1544</v>
      </c>
      <c r="H2016" t="s">
        <v>18</v>
      </c>
      <c r="I2016" t="s">
        <v>19</v>
      </c>
      <c r="J2016" t="s">
        <v>7618</v>
      </c>
      <c r="K2016" t="s">
        <v>32</v>
      </c>
      <c r="L2016" t="s">
        <v>26</v>
      </c>
      <c r="M2016" t="s">
        <v>20</v>
      </c>
      <c r="N2016" t="s">
        <v>20</v>
      </c>
      <c r="O2016" t="s">
        <v>28</v>
      </c>
      <c r="P2016" t="s">
        <v>21</v>
      </c>
    </row>
    <row r="2017" spans="1:16" x14ac:dyDescent="0.3">
      <c r="A2017" t="s">
        <v>7619</v>
      </c>
      <c r="B2017" t="s">
        <v>511</v>
      </c>
      <c r="C2017" t="s">
        <v>512</v>
      </c>
      <c r="D2017" t="s">
        <v>1864</v>
      </c>
      <c r="E2017" t="s">
        <v>327</v>
      </c>
      <c r="F2017" t="s">
        <v>460</v>
      </c>
      <c r="G2017" t="s">
        <v>7620</v>
      </c>
      <c r="H2017" t="s">
        <v>7621</v>
      </c>
      <c r="I2017" t="s">
        <v>19</v>
      </c>
      <c r="J2017" t="s">
        <v>7622</v>
      </c>
      <c r="K2017" t="s">
        <v>32</v>
      </c>
      <c r="L2017" t="s">
        <v>26</v>
      </c>
      <c r="M2017" t="s">
        <v>27</v>
      </c>
      <c r="N2017" t="s">
        <v>20</v>
      </c>
      <c r="O2017" t="s">
        <v>28</v>
      </c>
      <c r="P2017" t="s">
        <v>28</v>
      </c>
    </row>
    <row r="2018" spans="1:16" x14ac:dyDescent="0.3">
      <c r="A2018" t="s">
        <v>7623</v>
      </c>
      <c r="B2018" t="s">
        <v>511</v>
      </c>
      <c r="C2018" t="s">
        <v>512</v>
      </c>
      <c r="D2018" t="s">
        <v>1927</v>
      </c>
      <c r="E2018" t="s">
        <v>327</v>
      </c>
      <c r="F2018" t="s">
        <v>460</v>
      </c>
      <c r="G2018" t="s">
        <v>7624</v>
      </c>
      <c r="H2018" t="s">
        <v>18</v>
      </c>
      <c r="I2018" t="s">
        <v>19</v>
      </c>
      <c r="J2018" t="s">
        <v>7625</v>
      </c>
      <c r="K2018" t="s">
        <v>32</v>
      </c>
      <c r="L2018" t="s">
        <v>26</v>
      </c>
      <c r="M2018" t="s">
        <v>20</v>
      </c>
      <c r="N2018" t="s">
        <v>20</v>
      </c>
      <c r="O2018" t="s">
        <v>28</v>
      </c>
      <c r="P2018" t="s">
        <v>21</v>
      </c>
    </row>
    <row r="2019" spans="1:16" x14ac:dyDescent="0.3">
      <c r="A2019" t="s">
        <v>7626</v>
      </c>
      <c r="B2019" t="s">
        <v>511</v>
      </c>
      <c r="C2019" t="s">
        <v>512</v>
      </c>
      <c r="D2019" t="s">
        <v>7626</v>
      </c>
      <c r="E2019" t="s">
        <v>18</v>
      </c>
      <c r="F2019" t="s">
        <v>18</v>
      </c>
      <c r="G2019" t="s">
        <v>7627</v>
      </c>
      <c r="H2019" t="s">
        <v>7628</v>
      </c>
      <c r="I2019" t="s">
        <v>19</v>
      </c>
      <c r="J2019" t="s">
        <v>20</v>
      </c>
      <c r="K2019" t="s">
        <v>21</v>
      </c>
      <c r="L2019" t="s">
        <v>22</v>
      </c>
      <c r="M2019" t="s">
        <v>7629</v>
      </c>
      <c r="N2019" t="s">
        <v>20</v>
      </c>
      <c r="O2019" t="s">
        <v>513</v>
      </c>
      <c r="P2019" t="s">
        <v>513</v>
      </c>
    </row>
    <row r="2020" spans="1:16" x14ac:dyDescent="0.3">
      <c r="A2020" t="s">
        <v>7630</v>
      </c>
      <c r="B2020" t="s">
        <v>511</v>
      </c>
      <c r="C2020" t="s">
        <v>512</v>
      </c>
      <c r="D2020" t="s">
        <v>1936</v>
      </c>
      <c r="E2020" t="s">
        <v>327</v>
      </c>
      <c r="F2020" t="s">
        <v>460</v>
      </c>
      <c r="G2020" t="s">
        <v>1363</v>
      </c>
      <c r="H2020" t="s">
        <v>7631</v>
      </c>
      <c r="I2020" t="s">
        <v>19</v>
      </c>
      <c r="J2020" t="s">
        <v>7632</v>
      </c>
      <c r="K2020" t="s">
        <v>32</v>
      </c>
      <c r="L2020" t="s">
        <v>26</v>
      </c>
      <c r="M2020" t="s">
        <v>27</v>
      </c>
      <c r="N2020" t="s">
        <v>20</v>
      </c>
      <c r="O2020" t="s">
        <v>28</v>
      </c>
      <c r="P2020" t="s">
        <v>28</v>
      </c>
    </row>
    <row r="2021" spans="1:16" x14ac:dyDescent="0.3">
      <c r="A2021" t="s">
        <v>7633</v>
      </c>
      <c r="B2021" t="s">
        <v>511</v>
      </c>
      <c r="C2021" t="s">
        <v>512</v>
      </c>
      <c r="D2021" t="s">
        <v>1880</v>
      </c>
      <c r="E2021" t="s">
        <v>327</v>
      </c>
      <c r="F2021" t="s">
        <v>460</v>
      </c>
      <c r="G2021" t="s">
        <v>7634</v>
      </c>
      <c r="H2021" t="s">
        <v>18</v>
      </c>
      <c r="I2021" t="s">
        <v>19</v>
      </c>
      <c r="J2021" t="s">
        <v>7635</v>
      </c>
      <c r="K2021" t="s">
        <v>32</v>
      </c>
      <c r="L2021" t="s">
        <v>26</v>
      </c>
      <c r="M2021" t="s">
        <v>20</v>
      </c>
      <c r="N2021" t="s">
        <v>20</v>
      </c>
      <c r="O2021" t="s">
        <v>28</v>
      </c>
      <c r="P2021" t="s">
        <v>21</v>
      </c>
    </row>
    <row r="2022" spans="1:16" x14ac:dyDescent="0.3">
      <c r="A2022" t="s">
        <v>7636</v>
      </c>
      <c r="B2022" t="s">
        <v>511</v>
      </c>
      <c r="C2022" t="s">
        <v>512</v>
      </c>
      <c r="D2022" t="s">
        <v>1943</v>
      </c>
      <c r="E2022" t="s">
        <v>327</v>
      </c>
      <c r="F2022" t="s">
        <v>460</v>
      </c>
      <c r="G2022" t="s">
        <v>1359</v>
      </c>
      <c r="H2022" t="s">
        <v>7637</v>
      </c>
      <c r="I2022" t="s">
        <v>19</v>
      </c>
      <c r="J2022" t="s">
        <v>7638</v>
      </c>
      <c r="K2022" t="s">
        <v>32</v>
      </c>
      <c r="L2022" t="s">
        <v>26</v>
      </c>
      <c r="M2022" t="s">
        <v>27</v>
      </c>
      <c r="N2022" t="s">
        <v>20</v>
      </c>
      <c r="O2022" t="s">
        <v>28</v>
      </c>
      <c r="P2022" t="s">
        <v>28</v>
      </c>
    </row>
    <row r="2023" spans="1:16" x14ac:dyDescent="0.3">
      <c r="A2023" t="s">
        <v>7639</v>
      </c>
      <c r="B2023" t="s">
        <v>511</v>
      </c>
      <c r="C2023" t="s">
        <v>512</v>
      </c>
      <c r="D2023" t="s">
        <v>1952</v>
      </c>
      <c r="E2023" t="s">
        <v>327</v>
      </c>
      <c r="F2023" t="s">
        <v>460</v>
      </c>
      <c r="G2023" t="s">
        <v>7620</v>
      </c>
      <c r="H2023" t="s">
        <v>18</v>
      </c>
      <c r="I2023" t="s">
        <v>19</v>
      </c>
      <c r="J2023" t="s">
        <v>7622</v>
      </c>
      <c r="K2023" t="s">
        <v>32</v>
      </c>
      <c r="L2023" t="s">
        <v>26</v>
      </c>
      <c r="M2023" t="s">
        <v>20</v>
      </c>
      <c r="N2023" t="s">
        <v>20</v>
      </c>
      <c r="O2023" t="s">
        <v>28</v>
      </c>
      <c r="P2023" t="s">
        <v>21</v>
      </c>
    </row>
    <row r="2024" spans="1:16" x14ac:dyDescent="0.3">
      <c r="A2024" t="s">
        <v>7640</v>
      </c>
      <c r="B2024" t="s">
        <v>511</v>
      </c>
      <c r="C2024" t="s">
        <v>512</v>
      </c>
      <c r="D2024" t="s">
        <v>1900</v>
      </c>
      <c r="E2024" t="s">
        <v>327</v>
      </c>
      <c r="F2024" t="s">
        <v>460</v>
      </c>
      <c r="G2024" t="s">
        <v>6354</v>
      </c>
      <c r="H2024" t="s">
        <v>7641</v>
      </c>
      <c r="I2024" t="s">
        <v>19</v>
      </c>
      <c r="J2024" t="s">
        <v>7642</v>
      </c>
      <c r="K2024" t="s">
        <v>32</v>
      </c>
      <c r="L2024" t="s">
        <v>26</v>
      </c>
      <c r="M2024" t="s">
        <v>27</v>
      </c>
      <c r="N2024" t="s">
        <v>20</v>
      </c>
      <c r="O2024" t="s">
        <v>28</v>
      </c>
      <c r="P2024" t="s">
        <v>28</v>
      </c>
    </row>
    <row r="2025" spans="1:16" x14ac:dyDescent="0.3">
      <c r="A2025" t="s">
        <v>7643</v>
      </c>
      <c r="B2025" t="s">
        <v>511</v>
      </c>
      <c r="C2025" t="s">
        <v>512</v>
      </c>
      <c r="D2025" t="s">
        <v>1909</v>
      </c>
      <c r="E2025" t="s">
        <v>327</v>
      </c>
      <c r="F2025" t="s">
        <v>460</v>
      </c>
      <c r="G2025" t="s">
        <v>4503</v>
      </c>
      <c r="H2025" t="s">
        <v>1253</v>
      </c>
      <c r="I2025" t="s">
        <v>19</v>
      </c>
      <c r="J2025" t="s">
        <v>7644</v>
      </c>
      <c r="K2025" t="s">
        <v>32</v>
      </c>
      <c r="L2025" t="s">
        <v>26</v>
      </c>
      <c r="M2025" t="s">
        <v>27</v>
      </c>
      <c r="N2025" t="s">
        <v>20</v>
      </c>
      <c r="O2025" t="s">
        <v>28</v>
      </c>
      <c r="P2025" t="s">
        <v>28</v>
      </c>
    </row>
    <row r="2026" spans="1:16" x14ac:dyDescent="0.3">
      <c r="A2026" t="s">
        <v>7645</v>
      </c>
      <c r="B2026" t="s">
        <v>511</v>
      </c>
      <c r="C2026" t="s">
        <v>512</v>
      </c>
      <c r="D2026" t="s">
        <v>2082</v>
      </c>
      <c r="E2026" t="s">
        <v>327</v>
      </c>
      <c r="F2026" t="s">
        <v>460</v>
      </c>
      <c r="G2026" t="s">
        <v>1255</v>
      </c>
      <c r="H2026" t="s">
        <v>18</v>
      </c>
      <c r="I2026" t="s">
        <v>19</v>
      </c>
      <c r="J2026" t="s">
        <v>7646</v>
      </c>
      <c r="K2026" t="s">
        <v>32</v>
      </c>
      <c r="L2026" t="s">
        <v>26</v>
      </c>
      <c r="M2026" t="s">
        <v>20</v>
      </c>
      <c r="N2026" t="s">
        <v>20</v>
      </c>
      <c r="O2026" t="s">
        <v>28</v>
      </c>
      <c r="P2026" t="s">
        <v>21</v>
      </c>
    </row>
    <row r="2027" spans="1:16" x14ac:dyDescent="0.3">
      <c r="A2027" t="s">
        <v>7647</v>
      </c>
      <c r="B2027" t="s">
        <v>511</v>
      </c>
      <c r="C2027" t="s">
        <v>512</v>
      </c>
      <c r="D2027" t="s">
        <v>2085</v>
      </c>
      <c r="E2027" t="s">
        <v>327</v>
      </c>
      <c r="F2027" t="s">
        <v>460</v>
      </c>
      <c r="G2027" t="s">
        <v>7648</v>
      </c>
      <c r="H2027" t="s">
        <v>18</v>
      </c>
      <c r="I2027" t="s">
        <v>19</v>
      </c>
      <c r="J2027" t="s">
        <v>7649</v>
      </c>
      <c r="K2027" t="s">
        <v>32</v>
      </c>
      <c r="L2027" t="s">
        <v>26</v>
      </c>
      <c r="M2027" t="s">
        <v>20</v>
      </c>
      <c r="N2027" t="s">
        <v>20</v>
      </c>
      <c r="O2027" t="s">
        <v>28</v>
      </c>
      <c r="P2027" t="s">
        <v>21</v>
      </c>
    </row>
    <row r="2028" spans="1:16" x14ac:dyDescent="0.3">
      <c r="A2028" t="s">
        <v>7650</v>
      </c>
      <c r="B2028" t="s">
        <v>511</v>
      </c>
      <c r="C2028" t="s">
        <v>512</v>
      </c>
      <c r="D2028" t="s">
        <v>2090</v>
      </c>
      <c r="E2028" t="s">
        <v>327</v>
      </c>
      <c r="F2028" t="s">
        <v>460</v>
      </c>
      <c r="G2028" t="s">
        <v>1629</v>
      </c>
      <c r="H2028" t="s">
        <v>629</v>
      </c>
      <c r="I2028" t="s">
        <v>19</v>
      </c>
      <c r="J2028" t="s">
        <v>7651</v>
      </c>
      <c r="K2028" t="s">
        <v>32</v>
      </c>
      <c r="L2028" t="s">
        <v>26</v>
      </c>
      <c r="M2028" t="s">
        <v>27</v>
      </c>
      <c r="N2028" t="s">
        <v>20</v>
      </c>
      <c r="O2028" t="s">
        <v>28</v>
      </c>
      <c r="P2028" t="s">
        <v>28</v>
      </c>
    </row>
    <row r="2029" spans="1:16" x14ac:dyDescent="0.3">
      <c r="A2029" t="s">
        <v>7652</v>
      </c>
      <c r="B2029" t="s">
        <v>511</v>
      </c>
      <c r="C2029" t="s">
        <v>512</v>
      </c>
      <c r="D2029" t="s">
        <v>2099</v>
      </c>
      <c r="E2029" t="s">
        <v>327</v>
      </c>
      <c r="F2029" t="s">
        <v>460</v>
      </c>
      <c r="G2029" t="s">
        <v>7653</v>
      </c>
      <c r="H2029" t="s">
        <v>2218</v>
      </c>
      <c r="I2029" t="s">
        <v>19</v>
      </c>
      <c r="J2029" t="s">
        <v>7654</v>
      </c>
      <c r="K2029" t="s">
        <v>32</v>
      </c>
      <c r="L2029" t="s">
        <v>26</v>
      </c>
      <c r="M2029" t="s">
        <v>27</v>
      </c>
      <c r="N2029" t="s">
        <v>20</v>
      </c>
      <c r="O2029" t="s">
        <v>28</v>
      </c>
      <c r="P2029" t="s">
        <v>28</v>
      </c>
    </row>
    <row r="2030" spans="1:16" x14ac:dyDescent="0.3">
      <c r="A2030" t="s">
        <v>7655</v>
      </c>
      <c r="B2030" t="s">
        <v>511</v>
      </c>
      <c r="C2030" t="s">
        <v>512</v>
      </c>
      <c r="D2030" t="s">
        <v>1993</v>
      </c>
      <c r="E2030" t="s">
        <v>327</v>
      </c>
      <c r="F2030" t="s">
        <v>460</v>
      </c>
      <c r="G2030" t="s">
        <v>7656</v>
      </c>
      <c r="H2030" t="s">
        <v>7657</v>
      </c>
      <c r="I2030" t="s">
        <v>19</v>
      </c>
      <c r="J2030" t="s">
        <v>7658</v>
      </c>
      <c r="K2030" t="s">
        <v>32</v>
      </c>
      <c r="L2030" t="s">
        <v>26</v>
      </c>
      <c r="M2030" t="s">
        <v>27</v>
      </c>
      <c r="N2030" t="s">
        <v>20</v>
      </c>
      <c r="O2030" t="s">
        <v>28</v>
      </c>
      <c r="P2030" t="s">
        <v>28</v>
      </c>
    </row>
    <row r="2031" spans="1:16" x14ac:dyDescent="0.3">
      <c r="A2031" t="s">
        <v>7659</v>
      </c>
      <c r="B2031" t="s">
        <v>511</v>
      </c>
      <c r="C2031" t="s">
        <v>512</v>
      </c>
      <c r="D2031" t="s">
        <v>1996</v>
      </c>
      <c r="E2031" t="s">
        <v>327</v>
      </c>
      <c r="F2031" t="s">
        <v>460</v>
      </c>
      <c r="G2031" t="s">
        <v>7660</v>
      </c>
      <c r="H2031" t="s">
        <v>18</v>
      </c>
      <c r="I2031" t="s">
        <v>19</v>
      </c>
      <c r="J2031" t="s">
        <v>7661</v>
      </c>
      <c r="K2031" t="s">
        <v>32</v>
      </c>
      <c r="L2031" t="s">
        <v>26</v>
      </c>
      <c r="M2031" t="s">
        <v>20</v>
      </c>
      <c r="N2031" t="s">
        <v>20</v>
      </c>
      <c r="O2031" t="s">
        <v>28</v>
      </c>
      <c r="P2031" t="s">
        <v>21</v>
      </c>
    </row>
    <row r="2032" spans="1:16" x14ac:dyDescent="0.3">
      <c r="A2032" t="s">
        <v>7662</v>
      </c>
      <c r="B2032" t="s">
        <v>511</v>
      </c>
      <c r="C2032" t="s">
        <v>512</v>
      </c>
      <c r="D2032" t="s">
        <v>7662</v>
      </c>
      <c r="E2032" t="s">
        <v>18</v>
      </c>
      <c r="F2032" t="s">
        <v>18</v>
      </c>
      <c r="G2032" t="s">
        <v>7663</v>
      </c>
      <c r="I2032" t="s">
        <v>19</v>
      </c>
      <c r="J2032" t="s">
        <v>20</v>
      </c>
      <c r="K2032" t="s">
        <v>21</v>
      </c>
      <c r="L2032" t="s">
        <v>22</v>
      </c>
      <c r="M2032" t="s">
        <v>20</v>
      </c>
      <c r="N2032" t="s">
        <v>20</v>
      </c>
      <c r="O2032" t="s">
        <v>513</v>
      </c>
    </row>
    <row r="2033" spans="1:16" x14ac:dyDescent="0.3">
      <c r="A2033" t="s">
        <v>7664</v>
      </c>
      <c r="B2033" t="s">
        <v>511</v>
      </c>
      <c r="C2033" t="s">
        <v>512</v>
      </c>
      <c r="D2033" t="s">
        <v>2003</v>
      </c>
      <c r="E2033" t="s">
        <v>327</v>
      </c>
      <c r="F2033" t="s">
        <v>460</v>
      </c>
      <c r="G2033" t="s">
        <v>7665</v>
      </c>
      <c r="H2033" t="s">
        <v>7666</v>
      </c>
      <c r="I2033" t="s">
        <v>19</v>
      </c>
      <c r="J2033" t="s">
        <v>7667</v>
      </c>
      <c r="K2033" t="s">
        <v>32</v>
      </c>
      <c r="L2033" t="s">
        <v>26</v>
      </c>
      <c r="M2033" t="s">
        <v>27</v>
      </c>
      <c r="N2033" t="s">
        <v>20</v>
      </c>
      <c r="O2033" t="s">
        <v>28</v>
      </c>
      <c r="P2033" t="s">
        <v>28</v>
      </c>
    </row>
    <row r="2034" spans="1:16" x14ac:dyDescent="0.3">
      <c r="A2034" t="s">
        <v>7668</v>
      </c>
      <c r="B2034" t="s">
        <v>511</v>
      </c>
      <c r="C2034" t="s">
        <v>512</v>
      </c>
      <c r="D2034" t="s">
        <v>2006</v>
      </c>
      <c r="E2034" t="s">
        <v>327</v>
      </c>
      <c r="F2034" t="s">
        <v>460</v>
      </c>
      <c r="G2034" t="s">
        <v>1641</v>
      </c>
      <c r="H2034" t="s">
        <v>18</v>
      </c>
      <c r="I2034" t="s">
        <v>19</v>
      </c>
      <c r="J2034" t="s">
        <v>7669</v>
      </c>
      <c r="K2034" t="s">
        <v>32</v>
      </c>
      <c r="L2034" t="s">
        <v>26</v>
      </c>
      <c r="M2034" t="s">
        <v>20</v>
      </c>
      <c r="N2034" t="s">
        <v>20</v>
      </c>
      <c r="O2034" t="s">
        <v>28</v>
      </c>
      <c r="P2034" t="s">
        <v>21</v>
      </c>
    </row>
    <row r="2035" spans="1:16" x14ac:dyDescent="0.3">
      <c r="A2035" t="s">
        <v>7670</v>
      </c>
      <c r="B2035" t="s">
        <v>1545</v>
      </c>
      <c r="C2035" t="s">
        <v>1546</v>
      </c>
      <c r="D2035" t="s">
        <v>7670</v>
      </c>
      <c r="E2035" t="s">
        <v>18</v>
      </c>
      <c r="F2035" t="s">
        <v>18</v>
      </c>
      <c r="G2035" t="s">
        <v>7671</v>
      </c>
      <c r="H2035" t="s">
        <v>7672</v>
      </c>
      <c r="I2035" t="s">
        <v>19</v>
      </c>
      <c r="J2035" t="s">
        <v>20</v>
      </c>
      <c r="K2035" t="s">
        <v>21</v>
      </c>
      <c r="L2035" t="s">
        <v>22</v>
      </c>
      <c r="M2035" t="s">
        <v>7673</v>
      </c>
      <c r="N2035" t="s">
        <v>20</v>
      </c>
      <c r="O2035" t="s">
        <v>1549</v>
      </c>
      <c r="P2035" t="s">
        <v>1549</v>
      </c>
    </row>
    <row r="2036" spans="1:16" x14ac:dyDescent="0.3">
      <c r="A2036" t="s">
        <v>7674</v>
      </c>
      <c r="B2036" t="s">
        <v>1545</v>
      </c>
      <c r="C2036" t="s">
        <v>1546</v>
      </c>
      <c r="D2036" t="s">
        <v>2013</v>
      </c>
      <c r="E2036" t="s">
        <v>23</v>
      </c>
      <c r="F2036" t="s">
        <v>24</v>
      </c>
      <c r="G2036" t="s">
        <v>7675</v>
      </c>
      <c r="H2036" t="s">
        <v>484</v>
      </c>
      <c r="I2036" t="s">
        <v>19</v>
      </c>
      <c r="J2036" t="s">
        <v>1550</v>
      </c>
      <c r="K2036" t="s">
        <v>32</v>
      </c>
      <c r="L2036" t="s">
        <v>26</v>
      </c>
      <c r="M2036" t="s">
        <v>27</v>
      </c>
      <c r="N2036" t="s">
        <v>20</v>
      </c>
      <c r="O2036" t="s">
        <v>28</v>
      </c>
      <c r="P2036" t="s">
        <v>28</v>
      </c>
    </row>
    <row r="2037" spans="1:16" x14ac:dyDescent="0.3">
      <c r="A2037" t="s">
        <v>7676</v>
      </c>
      <c r="B2037" t="s">
        <v>1545</v>
      </c>
      <c r="C2037" t="s">
        <v>1546</v>
      </c>
      <c r="D2037" t="s">
        <v>7676</v>
      </c>
      <c r="E2037" t="s">
        <v>18</v>
      </c>
      <c r="F2037" t="s">
        <v>18</v>
      </c>
      <c r="G2037" t="s">
        <v>7677</v>
      </c>
      <c r="H2037" t="s">
        <v>7678</v>
      </c>
      <c r="I2037" t="s">
        <v>19</v>
      </c>
      <c r="J2037" t="s">
        <v>20</v>
      </c>
      <c r="K2037" t="s">
        <v>21</v>
      </c>
      <c r="L2037" t="s">
        <v>22</v>
      </c>
      <c r="M2037" t="s">
        <v>7679</v>
      </c>
      <c r="N2037" t="s">
        <v>20</v>
      </c>
      <c r="O2037" t="s">
        <v>1549</v>
      </c>
      <c r="P2037" t="s">
        <v>1549</v>
      </c>
    </row>
    <row r="2038" spans="1:16" x14ac:dyDescent="0.3">
      <c r="A2038" t="s">
        <v>7680</v>
      </c>
      <c r="B2038" t="s">
        <v>1545</v>
      </c>
      <c r="C2038" t="s">
        <v>1546</v>
      </c>
      <c r="D2038" t="s">
        <v>1927</v>
      </c>
      <c r="E2038" t="s">
        <v>23</v>
      </c>
      <c r="F2038" t="s">
        <v>24</v>
      </c>
      <c r="G2038" t="s">
        <v>7681</v>
      </c>
      <c r="H2038" t="s">
        <v>920</v>
      </c>
      <c r="I2038" t="s">
        <v>19</v>
      </c>
      <c r="J2038" t="s">
        <v>20</v>
      </c>
      <c r="K2038" t="s">
        <v>25</v>
      </c>
      <c r="L2038" t="s">
        <v>26</v>
      </c>
      <c r="M2038" t="s">
        <v>27</v>
      </c>
      <c r="N2038" t="s">
        <v>20</v>
      </c>
      <c r="O2038" t="s">
        <v>28</v>
      </c>
      <c r="P2038" t="s">
        <v>28</v>
      </c>
    </row>
    <row r="2039" spans="1:16" x14ac:dyDescent="0.3">
      <c r="A2039" t="s">
        <v>7682</v>
      </c>
      <c r="B2039" t="s">
        <v>1545</v>
      </c>
      <c r="C2039" t="s">
        <v>1546</v>
      </c>
      <c r="D2039" t="s">
        <v>1871</v>
      </c>
      <c r="E2039" t="s">
        <v>23</v>
      </c>
      <c r="F2039" t="s">
        <v>24</v>
      </c>
      <c r="G2039" t="s">
        <v>804</v>
      </c>
      <c r="H2039" t="s">
        <v>7683</v>
      </c>
      <c r="I2039" t="s">
        <v>19</v>
      </c>
      <c r="J2039" t="s">
        <v>20</v>
      </c>
      <c r="K2039" t="s">
        <v>25</v>
      </c>
      <c r="L2039" t="s">
        <v>26</v>
      </c>
      <c r="M2039" t="s">
        <v>27</v>
      </c>
      <c r="N2039" t="s">
        <v>20</v>
      </c>
      <c r="O2039" t="s">
        <v>28</v>
      </c>
      <c r="P2039" t="s">
        <v>28</v>
      </c>
    </row>
    <row r="2040" spans="1:16" x14ac:dyDescent="0.3">
      <c r="A2040" t="s">
        <v>7684</v>
      </c>
      <c r="B2040" t="s">
        <v>1545</v>
      </c>
      <c r="C2040" t="s">
        <v>1546</v>
      </c>
      <c r="D2040" t="s">
        <v>1936</v>
      </c>
      <c r="E2040" t="s">
        <v>23</v>
      </c>
      <c r="F2040" t="s">
        <v>24</v>
      </c>
      <c r="G2040" t="s">
        <v>7685</v>
      </c>
      <c r="H2040" t="s">
        <v>7686</v>
      </c>
      <c r="I2040" t="s">
        <v>19</v>
      </c>
      <c r="J2040" t="s">
        <v>20</v>
      </c>
      <c r="K2040" t="s">
        <v>25</v>
      </c>
      <c r="L2040" t="s">
        <v>26</v>
      </c>
      <c r="M2040" t="s">
        <v>27</v>
      </c>
      <c r="N2040" t="s">
        <v>20</v>
      </c>
      <c r="O2040" t="s">
        <v>28</v>
      </c>
      <c r="P2040" t="s">
        <v>28</v>
      </c>
    </row>
    <row r="2041" spans="1:16" x14ac:dyDescent="0.3">
      <c r="A2041" t="s">
        <v>7687</v>
      </c>
      <c r="B2041" t="s">
        <v>1545</v>
      </c>
      <c r="C2041" t="s">
        <v>1546</v>
      </c>
      <c r="D2041" t="s">
        <v>7687</v>
      </c>
      <c r="E2041" t="s">
        <v>18</v>
      </c>
      <c r="F2041" t="s">
        <v>18</v>
      </c>
      <c r="G2041" t="s">
        <v>7688</v>
      </c>
      <c r="H2041" t="s">
        <v>7689</v>
      </c>
      <c r="I2041" t="s">
        <v>19</v>
      </c>
      <c r="J2041" t="s">
        <v>20</v>
      </c>
      <c r="K2041" t="s">
        <v>21</v>
      </c>
      <c r="L2041" t="s">
        <v>22</v>
      </c>
      <c r="M2041" t="s">
        <v>7690</v>
      </c>
      <c r="N2041" t="s">
        <v>20</v>
      </c>
      <c r="O2041" t="s">
        <v>1549</v>
      </c>
      <c r="P2041" t="s">
        <v>66</v>
      </c>
    </row>
    <row r="2042" spans="1:16" x14ac:dyDescent="0.3">
      <c r="A2042" t="s">
        <v>7691</v>
      </c>
      <c r="B2042" t="s">
        <v>1545</v>
      </c>
      <c r="C2042" t="s">
        <v>1546</v>
      </c>
      <c r="D2042" t="s">
        <v>1943</v>
      </c>
      <c r="E2042" t="s">
        <v>23</v>
      </c>
      <c r="F2042" t="s">
        <v>24</v>
      </c>
      <c r="G2042" t="s">
        <v>7692</v>
      </c>
      <c r="H2042" t="s">
        <v>1176</v>
      </c>
      <c r="I2042" t="s">
        <v>19</v>
      </c>
      <c r="J2042" t="s">
        <v>20</v>
      </c>
      <c r="K2042" t="s">
        <v>25</v>
      </c>
      <c r="L2042" t="s">
        <v>26</v>
      </c>
      <c r="M2042" t="s">
        <v>27</v>
      </c>
      <c r="N2042" t="s">
        <v>20</v>
      </c>
      <c r="O2042" t="s">
        <v>28</v>
      </c>
      <c r="P2042" t="s">
        <v>28</v>
      </c>
    </row>
    <row r="2043" spans="1:16" x14ac:dyDescent="0.3">
      <c r="A2043" t="s">
        <v>7693</v>
      </c>
      <c r="B2043" t="s">
        <v>1545</v>
      </c>
      <c r="C2043" t="s">
        <v>1546</v>
      </c>
      <c r="D2043" t="s">
        <v>7693</v>
      </c>
      <c r="E2043" t="s">
        <v>18</v>
      </c>
      <c r="F2043" t="s">
        <v>18</v>
      </c>
      <c r="G2043" t="s">
        <v>7694</v>
      </c>
      <c r="H2043" t="s">
        <v>7695</v>
      </c>
      <c r="I2043" t="s">
        <v>19</v>
      </c>
      <c r="J2043" t="s">
        <v>20</v>
      </c>
      <c r="K2043" t="s">
        <v>21</v>
      </c>
      <c r="L2043" t="s">
        <v>22</v>
      </c>
      <c r="M2043" t="s">
        <v>7696</v>
      </c>
      <c r="N2043" t="s">
        <v>20</v>
      </c>
      <c r="O2043" t="s">
        <v>1549</v>
      </c>
      <c r="P2043" t="s">
        <v>1549</v>
      </c>
    </row>
    <row r="2044" spans="1:16" x14ac:dyDescent="0.3">
      <c r="A2044" t="s">
        <v>7697</v>
      </c>
      <c r="B2044" t="s">
        <v>1545</v>
      </c>
      <c r="C2044" t="s">
        <v>1546</v>
      </c>
      <c r="D2044" t="s">
        <v>1952</v>
      </c>
      <c r="E2044" t="s">
        <v>23</v>
      </c>
      <c r="F2044" t="s">
        <v>24</v>
      </c>
      <c r="G2044" t="s">
        <v>7698</v>
      </c>
      <c r="H2044" t="s">
        <v>18</v>
      </c>
      <c r="I2044" t="s">
        <v>19</v>
      </c>
      <c r="J2044" t="s">
        <v>20</v>
      </c>
      <c r="K2044" t="s">
        <v>25</v>
      </c>
      <c r="L2044" t="s">
        <v>217</v>
      </c>
      <c r="M2044" t="s">
        <v>20</v>
      </c>
      <c r="N2044" t="s">
        <v>20</v>
      </c>
      <c r="O2044" t="s">
        <v>28</v>
      </c>
      <c r="P2044" t="s">
        <v>21</v>
      </c>
    </row>
    <row r="2045" spans="1:16" x14ac:dyDescent="0.3">
      <c r="A2045" t="s">
        <v>7699</v>
      </c>
      <c r="B2045" t="s">
        <v>1545</v>
      </c>
      <c r="C2045" t="s">
        <v>1546</v>
      </c>
      <c r="D2045" t="s">
        <v>7699</v>
      </c>
      <c r="E2045" t="s">
        <v>18</v>
      </c>
      <c r="F2045" t="s">
        <v>18</v>
      </c>
      <c r="G2045" t="s">
        <v>7700</v>
      </c>
      <c r="H2045" t="s">
        <v>7701</v>
      </c>
      <c r="I2045" t="s">
        <v>19</v>
      </c>
      <c r="J2045" t="s">
        <v>20</v>
      </c>
      <c r="K2045" t="s">
        <v>21</v>
      </c>
      <c r="L2045" t="s">
        <v>22</v>
      </c>
      <c r="M2045" t="s">
        <v>7702</v>
      </c>
      <c r="N2045" t="s">
        <v>20</v>
      </c>
      <c r="O2045" t="s">
        <v>1549</v>
      </c>
      <c r="P2045" t="s">
        <v>1549</v>
      </c>
    </row>
    <row r="2046" spans="1:16" x14ac:dyDescent="0.3">
      <c r="A2046" t="s">
        <v>7703</v>
      </c>
      <c r="B2046" t="s">
        <v>1545</v>
      </c>
      <c r="C2046" t="s">
        <v>1546</v>
      </c>
      <c r="D2046" t="s">
        <v>1960</v>
      </c>
      <c r="E2046" t="s">
        <v>23</v>
      </c>
      <c r="F2046" t="s">
        <v>24</v>
      </c>
      <c r="G2046" t="s">
        <v>1208</v>
      </c>
      <c r="H2046" t="s">
        <v>7704</v>
      </c>
      <c r="I2046" t="s">
        <v>19</v>
      </c>
      <c r="J2046" t="s">
        <v>20</v>
      </c>
      <c r="K2046" t="s">
        <v>25</v>
      </c>
      <c r="L2046" t="s">
        <v>26</v>
      </c>
      <c r="M2046" t="s">
        <v>27</v>
      </c>
      <c r="N2046" t="s">
        <v>20</v>
      </c>
      <c r="O2046" t="s">
        <v>28</v>
      </c>
      <c r="P2046" t="s">
        <v>28</v>
      </c>
    </row>
    <row r="2047" spans="1:16" x14ac:dyDescent="0.3">
      <c r="A2047" t="s">
        <v>7705</v>
      </c>
      <c r="B2047" t="s">
        <v>1545</v>
      </c>
      <c r="C2047" t="s">
        <v>1546</v>
      </c>
      <c r="D2047" t="s">
        <v>7705</v>
      </c>
      <c r="E2047" t="s">
        <v>18</v>
      </c>
      <c r="F2047" t="s">
        <v>18</v>
      </c>
      <c r="G2047" t="s">
        <v>7706</v>
      </c>
      <c r="H2047" t="s">
        <v>7707</v>
      </c>
      <c r="I2047" t="s">
        <v>19</v>
      </c>
      <c r="J2047" t="s">
        <v>20</v>
      </c>
      <c r="K2047" t="s">
        <v>21</v>
      </c>
      <c r="L2047" t="s">
        <v>22</v>
      </c>
      <c r="M2047" t="s">
        <v>7708</v>
      </c>
      <c r="N2047" t="s">
        <v>20</v>
      </c>
      <c r="O2047" t="s">
        <v>1549</v>
      </c>
      <c r="P2047" t="s">
        <v>7709</v>
      </c>
    </row>
    <row r="2048" spans="1:16" x14ac:dyDescent="0.3">
      <c r="A2048" t="s">
        <v>7710</v>
      </c>
      <c r="B2048" t="s">
        <v>1545</v>
      </c>
      <c r="C2048" t="s">
        <v>1546</v>
      </c>
      <c r="D2048" t="s">
        <v>2082</v>
      </c>
      <c r="E2048" t="s">
        <v>23</v>
      </c>
      <c r="F2048" t="s">
        <v>24</v>
      </c>
      <c r="G2048" t="s">
        <v>2407</v>
      </c>
      <c r="H2048" t="s">
        <v>7711</v>
      </c>
      <c r="I2048" t="s">
        <v>19</v>
      </c>
      <c r="J2048" t="s">
        <v>20</v>
      </c>
      <c r="K2048" t="s">
        <v>25</v>
      </c>
      <c r="L2048" t="s">
        <v>26</v>
      </c>
      <c r="M2048" t="s">
        <v>27</v>
      </c>
      <c r="N2048" t="s">
        <v>20</v>
      </c>
      <c r="O2048" t="s">
        <v>28</v>
      </c>
      <c r="P2048" t="s">
        <v>28</v>
      </c>
    </row>
    <row r="2049" spans="1:16" x14ac:dyDescent="0.3">
      <c r="A2049" t="s">
        <v>7712</v>
      </c>
      <c r="B2049" t="s">
        <v>1545</v>
      </c>
      <c r="C2049" t="s">
        <v>1546</v>
      </c>
      <c r="D2049" t="s">
        <v>7712</v>
      </c>
      <c r="E2049" t="s">
        <v>18</v>
      </c>
      <c r="F2049" t="s">
        <v>18</v>
      </c>
      <c r="G2049" t="s">
        <v>7713</v>
      </c>
      <c r="H2049" t="s">
        <v>7714</v>
      </c>
      <c r="I2049" t="s">
        <v>19</v>
      </c>
      <c r="J2049" t="s">
        <v>20</v>
      </c>
      <c r="K2049" t="s">
        <v>21</v>
      </c>
      <c r="L2049" t="s">
        <v>22</v>
      </c>
      <c r="M2049" t="s">
        <v>7715</v>
      </c>
      <c r="N2049" t="s">
        <v>20</v>
      </c>
      <c r="O2049" t="s">
        <v>1549</v>
      </c>
      <c r="P2049" t="s">
        <v>1549</v>
      </c>
    </row>
    <row r="2050" spans="1:16" x14ac:dyDescent="0.3">
      <c r="A2050" t="s">
        <v>7716</v>
      </c>
      <c r="B2050" t="s">
        <v>1545</v>
      </c>
      <c r="C2050" t="s">
        <v>1546</v>
      </c>
      <c r="D2050" t="s">
        <v>2090</v>
      </c>
      <c r="E2050" t="s">
        <v>23</v>
      </c>
      <c r="F2050" t="s">
        <v>24</v>
      </c>
      <c r="G2050" t="s">
        <v>573</v>
      </c>
      <c r="H2050" t="s">
        <v>7717</v>
      </c>
      <c r="I2050" t="s">
        <v>19</v>
      </c>
      <c r="J2050" t="s">
        <v>20</v>
      </c>
      <c r="K2050" t="s">
        <v>25</v>
      </c>
      <c r="L2050" t="s">
        <v>26</v>
      </c>
      <c r="M2050" t="s">
        <v>27</v>
      </c>
      <c r="N2050" t="s">
        <v>20</v>
      </c>
      <c r="O2050" t="s">
        <v>28</v>
      </c>
      <c r="P2050" t="s">
        <v>28</v>
      </c>
    </row>
    <row r="2051" spans="1:16" x14ac:dyDescent="0.3">
      <c r="A2051" t="s">
        <v>7718</v>
      </c>
      <c r="B2051" t="s">
        <v>1545</v>
      </c>
      <c r="C2051" t="s">
        <v>1546</v>
      </c>
      <c r="D2051" t="s">
        <v>7718</v>
      </c>
      <c r="E2051" t="s">
        <v>18</v>
      </c>
      <c r="F2051" t="s">
        <v>18</v>
      </c>
      <c r="G2051" t="s">
        <v>7719</v>
      </c>
      <c r="H2051" t="s">
        <v>7720</v>
      </c>
      <c r="I2051" t="s">
        <v>19</v>
      </c>
      <c r="J2051" t="s">
        <v>20</v>
      </c>
      <c r="K2051" t="s">
        <v>21</v>
      </c>
      <c r="L2051" t="s">
        <v>22</v>
      </c>
      <c r="M2051" t="s">
        <v>7721</v>
      </c>
      <c r="N2051" t="s">
        <v>20</v>
      </c>
      <c r="O2051" t="s">
        <v>1549</v>
      </c>
      <c r="P2051" t="s">
        <v>1549</v>
      </c>
    </row>
    <row r="2052" spans="1:16" x14ac:dyDescent="0.3">
      <c r="A2052" t="s">
        <v>7722</v>
      </c>
      <c r="B2052" t="s">
        <v>1545</v>
      </c>
      <c r="C2052" t="s">
        <v>1546</v>
      </c>
      <c r="D2052" t="s">
        <v>2099</v>
      </c>
      <c r="E2052" t="s">
        <v>23</v>
      </c>
      <c r="F2052" t="s">
        <v>24</v>
      </c>
      <c r="G2052" t="s">
        <v>7723</v>
      </c>
      <c r="H2052" t="s">
        <v>7724</v>
      </c>
      <c r="I2052" t="s">
        <v>19</v>
      </c>
      <c r="J2052" t="s">
        <v>20</v>
      </c>
      <c r="K2052" t="s">
        <v>25</v>
      </c>
      <c r="L2052" t="s">
        <v>26</v>
      </c>
      <c r="M2052" t="s">
        <v>27</v>
      </c>
      <c r="N2052" t="s">
        <v>20</v>
      </c>
      <c r="O2052" t="s">
        <v>28</v>
      </c>
      <c r="P2052" t="s">
        <v>28</v>
      </c>
    </row>
    <row r="2053" spans="1:16" x14ac:dyDescent="0.3">
      <c r="A2053" t="s">
        <v>7725</v>
      </c>
      <c r="B2053" t="s">
        <v>1545</v>
      </c>
      <c r="C2053" t="s">
        <v>1546</v>
      </c>
      <c r="D2053" t="s">
        <v>7725</v>
      </c>
      <c r="E2053" t="s">
        <v>18</v>
      </c>
      <c r="F2053" t="s">
        <v>18</v>
      </c>
      <c r="G2053" t="s">
        <v>7726</v>
      </c>
      <c r="H2053" t="s">
        <v>7727</v>
      </c>
      <c r="I2053" t="s">
        <v>19</v>
      </c>
      <c r="J2053" t="s">
        <v>20</v>
      </c>
      <c r="K2053" t="s">
        <v>21</v>
      </c>
      <c r="L2053" t="s">
        <v>22</v>
      </c>
      <c r="M2053" t="s">
        <v>7728</v>
      </c>
      <c r="N2053" t="s">
        <v>20</v>
      </c>
      <c r="O2053" t="s">
        <v>1549</v>
      </c>
      <c r="P2053" t="s">
        <v>1549</v>
      </c>
    </row>
    <row r="2054" spans="1:16" x14ac:dyDescent="0.3">
      <c r="A2054" t="s">
        <v>7729</v>
      </c>
      <c r="B2054" t="s">
        <v>1545</v>
      </c>
      <c r="C2054" t="s">
        <v>1546</v>
      </c>
      <c r="D2054" t="s">
        <v>1996</v>
      </c>
      <c r="E2054" t="s">
        <v>23</v>
      </c>
      <c r="F2054" t="s">
        <v>24</v>
      </c>
      <c r="G2054" t="s">
        <v>7730</v>
      </c>
      <c r="H2054" t="s">
        <v>7731</v>
      </c>
      <c r="I2054" t="s">
        <v>19</v>
      </c>
      <c r="J2054" t="s">
        <v>20</v>
      </c>
      <c r="K2054" t="s">
        <v>25</v>
      </c>
      <c r="L2054" t="s">
        <v>26</v>
      </c>
      <c r="M2054" t="s">
        <v>27</v>
      </c>
      <c r="N2054" t="s">
        <v>20</v>
      </c>
      <c r="O2054" t="s">
        <v>28</v>
      </c>
      <c r="P2054" t="s">
        <v>28</v>
      </c>
    </row>
    <row r="2055" spans="1:16" x14ac:dyDescent="0.3">
      <c r="A2055" t="s">
        <v>7732</v>
      </c>
      <c r="B2055" t="s">
        <v>1545</v>
      </c>
      <c r="C2055" t="s">
        <v>1546</v>
      </c>
      <c r="D2055" t="s">
        <v>7732</v>
      </c>
      <c r="E2055" t="s">
        <v>18</v>
      </c>
      <c r="F2055" t="s">
        <v>18</v>
      </c>
      <c r="G2055" t="s">
        <v>7733</v>
      </c>
      <c r="H2055" t="s">
        <v>7734</v>
      </c>
      <c r="I2055" t="s">
        <v>19</v>
      </c>
      <c r="J2055" t="s">
        <v>20</v>
      </c>
      <c r="K2055" t="s">
        <v>21</v>
      </c>
      <c r="L2055" t="s">
        <v>22</v>
      </c>
      <c r="M2055" t="s">
        <v>7735</v>
      </c>
      <c r="N2055" t="s">
        <v>20</v>
      </c>
      <c r="O2055" t="s">
        <v>1549</v>
      </c>
      <c r="P2055" t="s">
        <v>1549</v>
      </c>
    </row>
    <row r="2056" spans="1:16" x14ac:dyDescent="0.3">
      <c r="A2056" t="s">
        <v>7736</v>
      </c>
      <c r="B2056" t="s">
        <v>1545</v>
      </c>
      <c r="C2056" t="s">
        <v>1546</v>
      </c>
      <c r="D2056" t="s">
        <v>2003</v>
      </c>
      <c r="E2056" t="s">
        <v>23</v>
      </c>
      <c r="F2056" t="s">
        <v>24</v>
      </c>
      <c r="G2056" t="s">
        <v>982</v>
      </c>
      <c r="H2056" t="s">
        <v>617</v>
      </c>
      <c r="I2056" t="s">
        <v>19</v>
      </c>
      <c r="J2056" t="s">
        <v>20</v>
      </c>
      <c r="K2056" t="s">
        <v>25</v>
      </c>
      <c r="L2056" t="s">
        <v>26</v>
      </c>
      <c r="M2056" t="s">
        <v>27</v>
      </c>
      <c r="N2056" t="s">
        <v>20</v>
      </c>
      <c r="O2056" t="s">
        <v>28</v>
      </c>
      <c r="P2056" t="s">
        <v>28</v>
      </c>
    </row>
    <row r="2057" spans="1:16" x14ac:dyDescent="0.3">
      <c r="A2057" t="s">
        <v>7737</v>
      </c>
      <c r="B2057" t="s">
        <v>1545</v>
      </c>
      <c r="C2057" t="s">
        <v>1546</v>
      </c>
      <c r="D2057" t="s">
        <v>7737</v>
      </c>
      <c r="E2057" t="s">
        <v>18</v>
      </c>
      <c r="F2057" t="s">
        <v>18</v>
      </c>
      <c r="G2057" t="s">
        <v>7738</v>
      </c>
      <c r="H2057" t="s">
        <v>7739</v>
      </c>
      <c r="I2057" t="s">
        <v>19</v>
      </c>
      <c r="J2057" t="s">
        <v>20</v>
      </c>
      <c r="K2057" t="s">
        <v>21</v>
      </c>
      <c r="L2057" t="s">
        <v>22</v>
      </c>
      <c r="M2057" t="s">
        <v>7740</v>
      </c>
      <c r="N2057" t="s">
        <v>20</v>
      </c>
      <c r="O2057" t="s">
        <v>1549</v>
      </c>
      <c r="P2057" t="s">
        <v>1549</v>
      </c>
    </row>
    <row r="2058" spans="1:16" x14ac:dyDescent="0.3">
      <c r="A2058" t="s">
        <v>7741</v>
      </c>
      <c r="B2058" t="s">
        <v>515</v>
      </c>
      <c r="C2058" t="s">
        <v>516</v>
      </c>
      <c r="D2058" t="s">
        <v>1856</v>
      </c>
      <c r="E2058" t="s">
        <v>23</v>
      </c>
      <c r="F2058" t="s">
        <v>24</v>
      </c>
      <c r="G2058" t="s">
        <v>1465</v>
      </c>
      <c r="H2058" t="s">
        <v>7742</v>
      </c>
      <c r="I2058" t="s">
        <v>19</v>
      </c>
      <c r="J2058" t="s">
        <v>20</v>
      </c>
      <c r="K2058" t="s">
        <v>25</v>
      </c>
      <c r="L2058" t="s">
        <v>26</v>
      </c>
      <c r="M2058" t="s">
        <v>27</v>
      </c>
      <c r="N2058" t="s">
        <v>20</v>
      </c>
      <c r="O2058" t="s">
        <v>28</v>
      </c>
      <c r="P2058" t="s">
        <v>28</v>
      </c>
    </row>
    <row r="2059" spans="1:16" x14ac:dyDescent="0.3">
      <c r="A2059" t="s">
        <v>7743</v>
      </c>
      <c r="B2059" t="s">
        <v>515</v>
      </c>
      <c r="C2059" t="s">
        <v>516</v>
      </c>
      <c r="D2059" t="s">
        <v>7743</v>
      </c>
      <c r="E2059" t="s">
        <v>18</v>
      </c>
      <c r="F2059" t="s">
        <v>18</v>
      </c>
      <c r="G2059" t="s">
        <v>7744</v>
      </c>
      <c r="H2059" t="s">
        <v>7745</v>
      </c>
      <c r="I2059" t="s">
        <v>19</v>
      </c>
      <c r="J2059" t="s">
        <v>20</v>
      </c>
      <c r="K2059" t="s">
        <v>21</v>
      </c>
      <c r="L2059" t="s">
        <v>22</v>
      </c>
      <c r="M2059" t="s">
        <v>7746</v>
      </c>
      <c r="N2059" t="s">
        <v>20</v>
      </c>
      <c r="O2059" t="s">
        <v>1551</v>
      </c>
      <c r="P2059" t="s">
        <v>1551</v>
      </c>
    </row>
    <row r="2060" spans="1:16" x14ac:dyDescent="0.3">
      <c r="A2060" t="s">
        <v>7747</v>
      </c>
      <c r="B2060" t="s">
        <v>515</v>
      </c>
      <c r="C2060" t="s">
        <v>516</v>
      </c>
      <c r="D2060" t="s">
        <v>1864</v>
      </c>
      <c r="E2060" t="s">
        <v>23</v>
      </c>
      <c r="F2060" t="s">
        <v>24</v>
      </c>
      <c r="G2060" t="s">
        <v>7748</v>
      </c>
      <c r="H2060" t="s">
        <v>1366</v>
      </c>
      <c r="I2060" t="s">
        <v>19</v>
      </c>
      <c r="J2060" t="s">
        <v>20</v>
      </c>
      <c r="K2060" t="s">
        <v>25</v>
      </c>
      <c r="L2060" t="s">
        <v>26</v>
      </c>
      <c r="M2060" t="s">
        <v>27</v>
      </c>
      <c r="N2060" t="s">
        <v>20</v>
      </c>
      <c r="O2060" t="s">
        <v>28</v>
      </c>
      <c r="P2060" t="s">
        <v>28</v>
      </c>
    </row>
    <row r="2061" spans="1:16" x14ac:dyDescent="0.3">
      <c r="A2061" t="s">
        <v>7749</v>
      </c>
      <c r="B2061" t="s">
        <v>515</v>
      </c>
      <c r="C2061" t="s">
        <v>516</v>
      </c>
      <c r="D2061" t="s">
        <v>7749</v>
      </c>
      <c r="E2061" t="s">
        <v>18</v>
      </c>
      <c r="F2061" t="s">
        <v>18</v>
      </c>
      <c r="G2061" t="s">
        <v>7750</v>
      </c>
      <c r="H2061" t="s">
        <v>7751</v>
      </c>
      <c r="I2061" t="s">
        <v>19</v>
      </c>
      <c r="J2061" t="s">
        <v>20</v>
      </c>
      <c r="K2061" t="s">
        <v>21</v>
      </c>
      <c r="L2061" t="s">
        <v>22</v>
      </c>
      <c r="M2061" t="s">
        <v>7752</v>
      </c>
      <c r="N2061" t="s">
        <v>20</v>
      </c>
      <c r="O2061" t="s">
        <v>1551</v>
      </c>
      <c r="P2061" t="s">
        <v>1551</v>
      </c>
    </row>
    <row r="2062" spans="1:16" x14ac:dyDescent="0.3">
      <c r="A2062" t="s">
        <v>7753</v>
      </c>
      <c r="B2062" t="s">
        <v>515</v>
      </c>
      <c r="C2062" t="s">
        <v>516</v>
      </c>
      <c r="D2062" t="s">
        <v>1871</v>
      </c>
      <c r="E2062" t="s">
        <v>23</v>
      </c>
      <c r="F2062" t="s">
        <v>24</v>
      </c>
      <c r="G2062" t="s">
        <v>1639</v>
      </c>
      <c r="H2062" t="s">
        <v>7754</v>
      </c>
      <c r="I2062" t="s">
        <v>19</v>
      </c>
      <c r="J2062" t="s">
        <v>20</v>
      </c>
      <c r="K2062" t="s">
        <v>25</v>
      </c>
      <c r="L2062" t="s">
        <v>26</v>
      </c>
      <c r="M2062" t="s">
        <v>27</v>
      </c>
      <c r="N2062" t="s">
        <v>20</v>
      </c>
      <c r="O2062" t="s">
        <v>28</v>
      </c>
      <c r="P2062" t="s">
        <v>28</v>
      </c>
    </row>
    <row r="2063" spans="1:16" x14ac:dyDescent="0.3">
      <c r="A2063" t="s">
        <v>7755</v>
      </c>
      <c r="B2063" t="s">
        <v>515</v>
      </c>
      <c r="C2063" t="s">
        <v>516</v>
      </c>
      <c r="D2063" t="s">
        <v>7755</v>
      </c>
      <c r="E2063" t="s">
        <v>18</v>
      </c>
      <c r="F2063" t="s">
        <v>18</v>
      </c>
      <c r="G2063" t="s">
        <v>7756</v>
      </c>
      <c r="H2063" t="s">
        <v>7757</v>
      </c>
      <c r="I2063" t="s">
        <v>19</v>
      </c>
      <c r="J2063" t="s">
        <v>20</v>
      </c>
      <c r="K2063" t="s">
        <v>21</v>
      </c>
      <c r="L2063" t="s">
        <v>22</v>
      </c>
      <c r="M2063" t="s">
        <v>7758</v>
      </c>
      <c r="N2063" t="s">
        <v>20</v>
      </c>
      <c r="O2063" t="s">
        <v>1551</v>
      </c>
      <c r="P2063" t="s">
        <v>1551</v>
      </c>
    </row>
    <row r="2064" spans="1:16" x14ac:dyDescent="0.3">
      <c r="A2064" t="s">
        <v>7759</v>
      </c>
      <c r="B2064" t="s">
        <v>515</v>
      </c>
      <c r="C2064" t="s">
        <v>516</v>
      </c>
      <c r="D2064" t="s">
        <v>1880</v>
      </c>
      <c r="E2064" t="s">
        <v>23</v>
      </c>
      <c r="F2064" t="s">
        <v>24</v>
      </c>
      <c r="G2064" t="s">
        <v>1580</v>
      </c>
      <c r="H2064" t="s">
        <v>7760</v>
      </c>
      <c r="I2064" t="s">
        <v>19</v>
      </c>
      <c r="J2064" t="s">
        <v>20</v>
      </c>
      <c r="K2064" t="s">
        <v>25</v>
      </c>
      <c r="L2064" t="s">
        <v>26</v>
      </c>
      <c r="M2064" t="s">
        <v>27</v>
      </c>
      <c r="N2064" t="s">
        <v>20</v>
      </c>
      <c r="O2064" t="s">
        <v>28</v>
      </c>
      <c r="P2064" t="s">
        <v>28</v>
      </c>
    </row>
    <row r="2065" spans="1:16" x14ac:dyDescent="0.3">
      <c r="A2065" t="s">
        <v>7761</v>
      </c>
      <c r="B2065" t="s">
        <v>515</v>
      </c>
      <c r="C2065" t="s">
        <v>516</v>
      </c>
      <c r="D2065" t="s">
        <v>7761</v>
      </c>
      <c r="E2065" t="s">
        <v>18</v>
      </c>
      <c r="F2065" t="s">
        <v>18</v>
      </c>
      <c r="G2065" t="s">
        <v>7762</v>
      </c>
      <c r="H2065" t="s">
        <v>7763</v>
      </c>
      <c r="I2065" t="s">
        <v>19</v>
      </c>
      <c r="J2065" t="s">
        <v>20</v>
      </c>
      <c r="K2065" t="s">
        <v>21</v>
      </c>
      <c r="L2065" t="s">
        <v>22</v>
      </c>
      <c r="M2065" t="s">
        <v>7764</v>
      </c>
      <c r="N2065" t="s">
        <v>20</v>
      </c>
      <c r="O2065" t="s">
        <v>1551</v>
      </c>
      <c r="P2065" t="s">
        <v>1551</v>
      </c>
    </row>
    <row r="2066" spans="1:16" x14ac:dyDescent="0.3">
      <c r="A2066" t="s">
        <v>7765</v>
      </c>
      <c r="B2066" t="s">
        <v>515</v>
      </c>
      <c r="C2066" t="s">
        <v>516</v>
      </c>
      <c r="D2066" t="s">
        <v>1890</v>
      </c>
      <c r="E2066" t="s">
        <v>23</v>
      </c>
      <c r="F2066" t="s">
        <v>24</v>
      </c>
      <c r="G2066" t="s">
        <v>1809</v>
      </c>
      <c r="H2066" t="s">
        <v>7766</v>
      </c>
      <c r="I2066" t="s">
        <v>19</v>
      </c>
      <c r="J2066" t="s">
        <v>20</v>
      </c>
      <c r="K2066" t="s">
        <v>25</v>
      </c>
      <c r="L2066" t="s">
        <v>26</v>
      </c>
      <c r="M2066" t="s">
        <v>27</v>
      </c>
      <c r="N2066" t="s">
        <v>20</v>
      </c>
      <c r="O2066" t="s">
        <v>28</v>
      </c>
      <c r="P2066" t="s">
        <v>28</v>
      </c>
    </row>
    <row r="2067" spans="1:16" x14ac:dyDescent="0.3">
      <c r="A2067" t="s">
        <v>7767</v>
      </c>
      <c r="B2067" t="s">
        <v>515</v>
      </c>
      <c r="C2067" t="s">
        <v>516</v>
      </c>
      <c r="D2067" t="s">
        <v>7767</v>
      </c>
      <c r="E2067" t="s">
        <v>18</v>
      </c>
      <c r="F2067" t="s">
        <v>18</v>
      </c>
      <c r="G2067" t="s">
        <v>7768</v>
      </c>
      <c r="H2067" t="s">
        <v>7769</v>
      </c>
      <c r="I2067" t="s">
        <v>19</v>
      </c>
      <c r="J2067" t="s">
        <v>20</v>
      </c>
      <c r="K2067" t="s">
        <v>21</v>
      </c>
      <c r="L2067" t="s">
        <v>22</v>
      </c>
      <c r="M2067" t="s">
        <v>7770</v>
      </c>
      <c r="N2067" t="s">
        <v>20</v>
      </c>
      <c r="O2067" t="s">
        <v>1551</v>
      </c>
      <c r="P2067" t="s">
        <v>1551</v>
      </c>
    </row>
    <row r="2068" spans="1:16" x14ac:dyDescent="0.3">
      <c r="A2068" t="s">
        <v>7771</v>
      </c>
      <c r="B2068" t="s">
        <v>515</v>
      </c>
      <c r="C2068" t="s">
        <v>516</v>
      </c>
      <c r="D2068" t="s">
        <v>1900</v>
      </c>
      <c r="E2068" t="s">
        <v>23</v>
      </c>
      <c r="F2068" t="s">
        <v>24</v>
      </c>
      <c r="G2068" t="s">
        <v>7772</v>
      </c>
      <c r="H2068" t="s">
        <v>7773</v>
      </c>
      <c r="I2068" t="s">
        <v>19</v>
      </c>
      <c r="J2068" t="s">
        <v>20</v>
      </c>
      <c r="K2068" t="s">
        <v>25</v>
      </c>
      <c r="L2068" t="s">
        <v>26</v>
      </c>
      <c r="M2068" t="s">
        <v>27</v>
      </c>
      <c r="N2068" t="s">
        <v>20</v>
      </c>
      <c r="O2068" t="s">
        <v>28</v>
      </c>
      <c r="P2068" t="s">
        <v>28</v>
      </c>
    </row>
    <row r="2069" spans="1:16" x14ac:dyDescent="0.3">
      <c r="A2069" t="s">
        <v>7774</v>
      </c>
      <c r="B2069" t="s">
        <v>515</v>
      </c>
      <c r="C2069" t="s">
        <v>516</v>
      </c>
      <c r="D2069" t="s">
        <v>7774</v>
      </c>
      <c r="E2069" t="s">
        <v>18</v>
      </c>
      <c r="F2069" t="s">
        <v>18</v>
      </c>
      <c r="G2069" t="s">
        <v>7775</v>
      </c>
      <c r="H2069" t="s">
        <v>7776</v>
      </c>
      <c r="I2069" t="s">
        <v>19</v>
      </c>
      <c r="J2069" t="s">
        <v>20</v>
      </c>
      <c r="K2069" t="s">
        <v>21</v>
      </c>
      <c r="L2069" t="s">
        <v>22</v>
      </c>
      <c r="M2069" t="s">
        <v>7777</v>
      </c>
      <c r="N2069" t="s">
        <v>20</v>
      </c>
      <c r="O2069" t="s">
        <v>1551</v>
      </c>
      <c r="P2069" t="s">
        <v>1551</v>
      </c>
    </row>
    <row r="2070" spans="1:16" x14ac:dyDescent="0.3">
      <c r="A2070" t="s">
        <v>7778</v>
      </c>
      <c r="B2070" t="s">
        <v>515</v>
      </c>
      <c r="C2070" t="s">
        <v>516</v>
      </c>
      <c r="D2070" t="s">
        <v>7778</v>
      </c>
      <c r="E2070" t="s">
        <v>18</v>
      </c>
      <c r="F2070" t="s">
        <v>18</v>
      </c>
      <c r="G2070" t="s">
        <v>7779</v>
      </c>
      <c r="H2070" t="s">
        <v>7780</v>
      </c>
      <c r="I2070" t="s">
        <v>19</v>
      </c>
      <c r="J2070" t="s">
        <v>20</v>
      </c>
      <c r="K2070" t="s">
        <v>21</v>
      </c>
      <c r="L2070" t="s">
        <v>22</v>
      </c>
      <c r="M2070" t="s">
        <v>7781</v>
      </c>
      <c r="N2070" t="s">
        <v>20</v>
      </c>
      <c r="O2070" t="s">
        <v>1552</v>
      </c>
      <c r="P2070" t="s">
        <v>1551</v>
      </c>
    </row>
    <row r="2071" spans="1:16" x14ac:dyDescent="0.3">
      <c r="A2071" t="s">
        <v>7782</v>
      </c>
      <c r="B2071" t="s">
        <v>515</v>
      </c>
      <c r="C2071" t="s">
        <v>516</v>
      </c>
      <c r="D2071" t="s">
        <v>2085</v>
      </c>
      <c r="E2071" t="s">
        <v>23</v>
      </c>
      <c r="F2071" t="s">
        <v>24</v>
      </c>
      <c r="G2071" t="s">
        <v>7783</v>
      </c>
      <c r="H2071" t="s">
        <v>7784</v>
      </c>
      <c r="I2071" t="s">
        <v>19</v>
      </c>
      <c r="J2071" t="s">
        <v>20</v>
      </c>
      <c r="K2071" t="s">
        <v>25</v>
      </c>
      <c r="L2071" t="s">
        <v>26</v>
      </c>
      <c r="M2071" t="s">
        <v>27</v>
      </c>
      <c r="N2071" t="s">
        <v>20</v>
      </c>
      <c r="O2071" t="s">
        <v>28</v>
      </c>
      <c r="P2071" t="s">
        <v>28</v>
      </c>
    </row>
    <row r="2072" spans="1:16" x14ac:dyDescent="0.3">
      <c r="A2072" t="s">
        <v>7785</v>
      </c>
      <c r="B2072" t="s">
        <v>515</v>
      </c>
      <c r="C2072" t="s">
        <v>516</v>
      </c>
      <c r="D2072" t="s">
        <v>7785</v>
      </c>
      <c r="E2072" t="s">
        <v>18</v>
      </c>
      <c r="F2072" t="s">
        <v>18</v>
      </c>
      <c r="G2072" t="s">
        <v>7786</v>
      </c>
      <c r="H2072" t="s">
        <v>7787</v>
      </c>
      <c r="I2072" t="s">
        <v>19</v>
      </c>
      <c r="J2072" t="s">
        <v>20</v>
      </c>
      <c r="K2072" t="s">
        <v>21</v>
      </c>
      <c r="L2072" t="s">
        <v>22</v>
      </c>
      <c r="M2072" t="s">
        <v>7788</v>
      </c>
      <c r="N2072" t="s">
        <v>20</v>
      </c>
      <c r="O2072" t="s">
        <v>1551</v>
      </c>
      <c r="P2072" t="s">
        <v>1551</v>
      </c>
    </row>
    <row r="2073" spans="1:16" x14ac:dyDescent="0.3">
      <c r="A2073" t="s">
        <v>7789</v>
      </c>
      <c r="B2073" t="s">
        <v>515</v>
      </c>
      <c r="C2073" t="s">
        <v>516</v>
      </c>
      <c r="D2073" t="s">
        <v>2024</v>
      </c>
      <c r="E2073" t="s">
        <v>23</v>
      </c>
      <c r="F2073" t="s">
        <v>24</v>
      </c>
      <c r="G2073" t="s">
        <v>1124</v>
      </c>
      <c r="H2073" t="s">
        <v>7790</v>
      </c>
      <c r="I2073" t="s">
        <v>19</v>
      </c>
      <c r="J2073" t="s">
        <v>20</v>
      </c>
      <c r="K2073" t="s">
        <v>25</v>
      </c>
      <c r="L2073" t="s">
        <v>26</v>
      </c>
      <c r="M2073" t="s">
        <v>27</v>
      </c>
      <c r="N2073" t="s">
        <v>20</v>
      </c>
      <c r="O2073" t="s">
        <v>28</v>
      </c>
      <c r="P2073" t="s">
        <v>28</v>
      </c>
    </row>
    <row r="2074" spans="1:16" x14ac:dyDescent="0.3">
      <c r="A2074" t="s">
        <v>7791</v>
      </c>
      <c r="B2074" t="s">
        <v>515</v>
      </c>
      <c r="C2074" t="s">
        <v>516</v>
      </c>
      <c r="D2074" t="s">
        <v>7791</v>
      </c>
      <c r="E2074" t="s">
        <v>18</v>
      </c>
      <c r="F2074" t="s">
        <v>18</v>
      </c>
      <c r="G2074" t="s">
        <v>7792</v>
      </c>
      <c r="H2074" t="s">
        <v>7793</v>
      </c>
      <c r="I2074" t="s">
        <v>19</v>
      </c>
      <c r="J2074" t="s">
        <v>20</v>
      </c>
      <c r="K2074" t="s">
        <v>21</v>
      </c>
      <c r="L2074" t="s">
        <v>22</v>
      </c>
      <c r="M2074" t="s">
        <v>7794</v>
      </c>
      <c r="N2074" t="s">
        <v>20</v>
      </c>
      <c r="O2074" t="s">
        <v>1551</v>
      </c>
      <c r="P2074" t="s">
        <v>1551</v>
      </c>
    </row>
    <row r="2075" spans="1:16" x14ac:dyDescent="0.3">
      <c r="A2075" t="s">
        <v>7795</v>
      </c>
      <c r="B2075" t="s">
        <v>515</v>
      </c>
      <c r="C2075" t="s">
        <v>516</v>
      </c>
      <c r="D2075" t="s">
        <v>7795</v>
      </c>
      <c r="E2075" t="s">
        <v>18</v>
      </c>
      <c r="F2075" t="s">
        <v>18</v>
      </c>
      <c r="G2075" t="s">
        <v>7796</v>
      </c>
      <c r="H2075" t="s">
        <v>7797</v>
      </c>
      <c r="I2075" t="s">
        <v>19</v>
      </c>
      <c r="J2075" t="s">
        <v>20</v>
      </c>
      <c r="K2075" t="s">
        <v>21</v>
      </c>
      <c r="L2075" t="s">
        <v>22</v>
      </c>
      <c r="M2075" t="s">
        <v>7798</v>
      </c>
      <c r="N2075" t="s">
        <v>20</v>
      </c>
      <c r="O2075" t="s">
        <v>5199</v>
      </c>
      <c r="P2075" t="s">
        <v>413</v>
      </c>
    </row>
    <row r="2076" spans="1:16" x14ac:dyDescent="0.3">
      <c r="A2076" t="s">
        <v>7799</v>
      </c>
      <c r="B2076" t="s">
        <v>515</v>
      </c>
      <c r="C2076" t="s">
        <v>516</v>
      </c>
      <c r="D2076" t="s">
        <v>1993</v>
      </c>
      <c r="E2076" t="s">
        <v>23</v>
      </c>
      <c r="F2076" t="s">
        <v>24</v>
      </c>
      <c r="G2076" t="s">
        <v>7800</v>
      </c>
      <c r="H2076" t="s">
        <v>7801</v>
      </c>
      <c r="I2076" t="s">
        <v>19</v>
      </c>
      <c r="J2076" t="s">
        <v>20</v>
      </c>
      <c r="K2076" t="s">
        <v>25</v>
      </c>
      <c r="L2076" t="s">
        <v>26</v>
      </c>
      <c r="M2076" t="s">
        <v>27</v>
      </c>
      <c r="N2076" t="s">
        <v>20</v>
      </c>
      <c r="O2076" t="s">
        <v>28</v>
      </c>
      <c r="P2076" t="s">
        <v>28</v>
      </c>
    </row>
    <row r="2077" spans="1:16" x14ac:dyDescent="0.3">
      <c r="A2077" t="s">
        <v>7802</v>
      </c>
      <c r="B2077" t="s">
        <v>515</v>
      </c>
      <c r="C2077" t="s">
        <v>516</v>
      </c>
      <c r="D2077" t="s">
        <v>7802</v>
      </c>
      <c r="E2077" t="s">
        <v>18</v>
      </c>
      <c r="F2077" t="s">
        <v>18</v>
      </c>
      <c r="G2077" t="s">
        <v>7803</v>
      </c>
      <c r="H2077" t="s">
        <v>7804</v>
      </c>
      <c r="I2077" t="s">
        <v>19</v>
      </c>
      <c r="J2077" t="s">
        <v>20</v>
      </c>
      <c r="K2077" t="s">
        <v>21</v>
      </c>
      <c r="L2077" t="s">
        <v>22</v>
      </c>
      <c r="M2077" t="s">
        <v>7805</v>
      </c>
      <c r="N2077" t="s">
        <v>20</v>
      </c>
      <c r="O2077" t="s">
        <v>1551</v>
      </c>
      <c r="P2077" t="s">
        <v>1551</v>
      </c>
    </row>
    <row r="2078" spans="1:16" x14ac:dyDescent="0.3">
      <c r="A2078" t="s">
        <v>7806</v>
      </c>
      <c r="B2078" t="s">
        <v>515</v>
      </c>
      <c r="C2078" t="s">
        <v>516</v>
      </c>
      <c r="D2078" t="s">
        <v>2000</v>
      </c>
      <c r="E2078" t="s">
        <v>23</v>
      </c>
      <c r="F2078" t="s">
        <v>24</v>
      </c>
      <c r="G2078" t="s">
        <v>7807</v>
      </c>
      <c r="H2078" t="s">
        <v>7808</v>
      </c>
      <c r="I2078" t="s">
        <v>19</v>
      </c>
      <c r="J2078" t="s">
        <v>20</v>
      </c>
      <c r="K2078" t="s">
        <v>25</v>
      </c>
      <c r="L2078" t="s">
        <v>26</v>
      </c>
      <c r="M2078" t="s">
        <v>27</v>
      </c>
      <c r="N2078" t="s">
        <v>20</v>
      </c>
      <c r="O2078" t="s">
        <v>28</v>
      </c>
      <c r="P2078" t="s">
        <v>28</v>
      </c>
    </row>
    <row r="2079" spans="1:16" x14ac:dyDescent="0.3">
      <c r="A2079" t="s">
        <v>7809</v>
      </c>
      <c r="B2079" t="s">
        <v>515</v>
      </c>
      <c r="C2079" t="s">
        <v>516</v>
      </c>
      <c r="D2079" t="s">
        <v>7809</v>
      </c>
      <c r="E2079" t="s">
        <v>18</v>
      </c>
      <c r="F2079" t="s">
        <v>18</v>
      </c>
      <c r="G2079" t="s">
        <v>7810</v>
      </c>
      <c r="H2079" t="s">
        <v>7811</v>
      </c>
      <c r="I2079" t="s">
        <v>19</v>
      </c>
      <c r="J2079" t="s">
        <v>20</v>
      </c>
      <c r="K2079" t="s">
        <v>21</v>
      </c>
      <c r="L2079" t="s">
        <v>22</v>
      </c>
      <c r="M2079" t="s">
        <v>7812</v>
      </c>
      <c r="N2079" t="s">
        <v>20</v>
      </c>
      <c r="O2079" t="s">
        <v>1551</v>
      </c>
      <c r="P2079" t="s">
        <v>1552</v>
      </c>
    </row>
    <row r="2080" spans="1:16" x14ac:dyDescent="0.3">
      <c r="A2080" t="s">
        <v>7813</v>
      </c>
      <c r="B2080" t="s">
        <v>515</v>
      </c>
      <c r="C2080" t="s">
        <v>516</v>
      </c>
      <c r="D2080" t="s">
        <v>2006</v>
      </c>
      <c r="E2080" t="s">
        <v>18</v>
      </c>
      <c r="F2080" t="s">
        <v>18</v>
      </c>
      <c r="G2080" t="s">
        <v>18</v>
      </c>
      <c r="H2080" t="s">
        <v>18</v>
      </c>
      <c r="I2080" t="s">
        <v>21</v>
      </c>
      <c r="J2080" t="s">
        <v>20</v>
      </c>
      <c r="K2080" t="s">
        <v>99</v>
      </c>
      <c r="L2080" t="s">
        <v>100</v>
      </c>
      <c r="M2080" t="s">
        <v>20</v>
      </c>
      <c r="N2080" t="s">
        <v>20</v>
      </c>
      <c r="O2080" t="s">
        <v>7814</v>
      </c>
      <c r="P2080" t="s">
        <v>7814</v>
      </c>
    </row>
    <row r="2081" spans="1:16" x14ac:dyDescent="0.3">
      <c r="A2081" t="s">
        <v>7815</v>
      </c>
      <c r="B2081" t="s">
        <v>7816</v>
      </c>
      <c r="C2081" t="s">
        <v>7817</v>
      </c>
      <c r="D2081" t="s">
        <v>1880</v>
      </c>
      <c r="E2081" t="s">
        <v>23</v>
      </c>
      <c r="F2081" t="s">
        <v>24</v>
      </c>
      <c r="G2081" t="s">
        <v>7818</v>
      </c>
      <c r="H2081" t="s">
        <v>1845</v>
      </c>
      <c r="I2081" t="s">
        <v>19</v>
      </c>
      <c r="J2081" t="s">
        <v>20</v>
      </c>
      <c r="K2081" t="s">
        <v>25</v>
      </c>
      <c r="L2081" t="s">
        <v>26</v>
      </c>
      <c r="M2081" t="s">
        <v>27</v>
      </c>
      <c r="N2081" t="s">
        <v>20</v>
      </c>
      <c r="O2081" t="s">
        <v>28</v>
      </c>
      <c r="P2081" t="s">
        <v>28</v>
      </c>
    </row>
    <row r="2082" spans="1:16" x14ac:dyDescent="0.3">
      <c r="A2082" t="s">
        <v>7819</v>
      </c>
      <c r="B2082" t="s">
        <v>7816</v>
      </c>
      <c r="C2082" t="s">
        <v>7817</v>
      </c>
      <c r="D2082" t="s">
        <v>1943</v>
      </c>
      <c r="E2082" t="s">
        <v>23</v>
      </c>
      <c r="F2082" t="s">
        <v>24</v>
      </c>
      <c r="G2082" t="s">
        <v>1214</v>
      </c>
      <c r="H2082" t="s">
        <v>1057</v>
      </c>
      <c r="I2082" t="s">
        <v>19</v>
      </c>
      <c r="J2082" t="s">
        <v>20</v>
      </c>
      <c r="K2082" t="s">
        <v>25</v>
      </c>
      <c r="L2082" t="s">
        <v>26</v>
      </c>
      <c r="M2082" t="s">
        <v>27</v>
      </c>
      <c r="N2082" t="s">
        <v>20</v>
      </c>
      <c r="O2082" t="s">
        <v>28</v>
      </c>
      <c r="P2082" t="s">
        <v>28</v>
      </c>
    </row>
    <row r="2083" spans="1:16" x14ac:dyDescent="0.3">
      <c r="A2083" t="s">
        <v>7820</v>
      </c>
      <c r="B2083" t="s">
        <v>7816</v>
      </c>
      <c r="C2083" t="s">
        <v>7817</v>
      </c>
      <c r="D2083" t="s">
        <v>1890</v>
      </c>
      <c r="E2083" t="s">
        <v>23</v>
      </c>
      <c r="F2083" t="s">
        <v>24</v>
      </c>
      <c r="G2083" t="s">
        <v>7821</v>
      </c>
      <c r="H2083" t="s">
        <v>178</v>
      </c>
      <c r="I2083" t="s">
        <v>19</v>
      </c>
      <c r="J2083" t="s">
        <v>20</v>
      </c>
      <c r="K2083" t="s">
        <v>25</v>
      </c>
      <c r="L2083" t="s">
        <v>26</v>
      </c>
      <c r="M2083" t="s">
        <v>27</v>
      </c>
      <c r="N2083" t="s">
        <v>20</v>
      </c>
      <c r="O2083" t="s">
        <v>28</v>
      </c>
      <c r="P2083" t="s">
        <v>28</v>
      </c>
    </row>
    <row r="2084" spans="1:16" x14ac:dyDescent="0.3">
      <c r="A2084" t="s">
        <v>7822</v>
      </c>
      <c r="B2084" t="s">
        <v>7816</v>
      </c>
      <c r="C2084" t="s">
        <v>7817</v>
      </c>
      <c r="D2084" t="s">
        <v>1952</v>
      </c>
      <c r="E2084" t="s">
        <v>23</v>
      </c>
      <c r="F2084" t="s">
        <v>24</v>
      </c>
      <c r="G2084" t="s">
        <v>7823</v>
      </c>
      <c r="H2084" t="s">
        <v>997</v>
      </c>
      <c r="I2084" t="s">
        <v>19</v>
      </c>
      <c r="J2084" t="s">
        <v>20</v>
      </c>
      <c r="K2084" t="s">
        <v>25</v>
      </c>
      <c r="L2084" t="s">
        <v>26</v>
      </c>
      <c r="M2084" t="s">
        <v>27</v>
      </c>
      <c r="N2084" t="s">
        <v>20</v>
      </c>
      <c r="O2084" t="s">
        <v>28</v>
      </c>
      <c r="P2084" t="s">
        <v>28</v>
      </c>
    </row>
    <row r="2085" spans="1:16" x14ac:dyDescent="0.3">
      <c r="A2085" t="s">
        <v>7824</v>
      </c>
      <c r="B2085" t="s">
        <v>7816</v>
      </c>
      <c r="C2085" t="s">
        <v>7817</v>
      </c>
      <c r="D2085" t="s">
        <v>1900</v>
      </c>
      <c r="E2085" t="s">
        <v>23</v>
      </c>
      <c r="F2085" t="s">
        <v>24</v>
      </c>
      <c r="G2085" t="s">
        <v>1388</v>
      </c>
      <c r="H2085" t="s">
        <v>18</v>
      </c>
      <c r="I2085" t="s">
        <v>19</v>
      </c>
      <c r="J2085" t="s">
        <v>20</v>
      </c>
      <c r="K2085" t="s">
        <v>25</v>
      </c>
      <c r="L2085" t="s">
        <v>26</v>
      </c>
      <c r="M2085" t="s">
        <v>20</v>
      </c>
      <c r="N2085" t="s">
        <v>20</v>
      </c>
      <c r="O2085" t="s">
        <v>28</v>
      </c>
      <c r="P2085" t="s">
        <v>21</v>
      </c>
    </row>
    <row r="2086" spans="1:16" x14ac:dyDescent="0.3">
      <c r="A2086" t="s">
        <v>7825</v>
      </c>
      <c r="B2086" t="s">
        <v>7816</v>
      </c>
      <c r="C2086" t="s">
        <v>7817</v>
      </c>
      <c r="D2086" t="s">
        <v>1960</v>
      </c>
      <c r="E2086" t="s">
        <v>23</v>
      </c>
      <c r="F2086" t="s">
        <v>24</v>
      </c>
      <c r="G2086" t="s">
        <v>7826</v>
      </c>
      <c r="H2086" t="s">
        <v>7827</v>
      </c>
      <c r="I2086" t="s">
        <v>19</v>
      </c>
      <c r="J2086" t="s">
        <v>20</v>
      </c>
      <c r="K2086" t="s">
        <v>25</v>
      </c>
      <c r="L2086" t="s">
        <v>26</v>
      </c>
      <c r="M2086" t="s">
        <v>27</v>
      </c>
      <c r="N2086" t="s">
        <v>20</v>
      </c>
      <c r="O2086" t="s">
        <v>28</v>
      </c>
      <c r="P2086" t="s">
        <v>28</v>
      </c>
    </row>
    <row r="2087" spans="1:16" x14ac:dyDescent="0.3">
      <c r="A2087" t="s">
        <v>7828</v>
      </c>
      <c r="B2087" t="s">
        <v>7816</v>
      </c>
      <c r="C2087" t="s">
        <v>7817</v>
      </c>
      <c r="D2087" t="s">
        <v>1909</v>
      </c>
      <c r="E2087" t="s">
        <v>23</v>
      </c>
      <c r="F2087" t="s">
        <v>24</v>
      </c>
      <c r="G2087" t="s">
        <v>7829</v>
      </c>
      <c r="H2087" t="s">
        <v>4988</v>
      </c>
      <c r="I2087" t="s">
        <v>19</v>
      </c>
      <c r="J2087" t="s">
        <v>20</v>
      </c>
      <c r="K2087" t="s">
        <v>25</v>
      </c>
      <c r="L2087" t="s">
        <v>26</v>
      </c>
      <c r="M2087" t="s">
        <v>27</v>
      </c>
      <c r="N2087" t="s">
        <v>20</v>
      </c>
      <c r="O2087" t="s">
        <v>28</v>
      </c>
      <c r="P2087" t="s">
        <v>28</v>
      </c>
    </row>
    <row r="2088" spans="1:16" x14ac:dyDescent="0.3">
      <c r="A2088" t="s">
        <v>7830</v>
      </c>
      <c r="B2088" t="s">
        <v>7816</v>
      </c>
      <c r="C2088" t="s">
        <v>7817</v>
      </c>
      <c r="D2088" t="s">
        <v>2082</v>
      </c>
      <c r="E2088" t="s">
        <v>23</v>
      </c>
      <c r="F2088" t="s">
        <v>24</v>
      </c>
      <c r="G2088" t="s">
        <v>7831</v>
      </c>
      <c r="H2088" t="s">
        <v>579</v>
      </c>
      <c r="I2088" t="s">
        <v>19</v>
      </c>
      <c r="J2088" t="s">
        <v>7832</v>
      </c>
      <c r="K2088" t="s">
        <v>32</v>
      </c>
      <c r="L2088" t="s">
        <v>26</v>
      </c>
      <c r="M2088" t="s">
        <v>27</v>
      </c>
      <c r="N2088" t="s">
        <v>20</v>
      </c>
      <c r="O2088" t="s">
        <v>28</v>
      </c>
      <c r="P2088" t="s">
        <v>28</v>
      </c>
    </row>
    <row r="2089" spans="1:16" x14ac:dyDescent="0.3">
      <c r="A2089" t="s">
        <v>7833</v>
      </c>
      <c r="B2089" t="s">
        <v>7816</v>
      </c>
      <c r="C2089" t="s">
        <v>7817</v>
      </c>
      <c r="D2089" t="s">
        <v>2085</v>
      </c>
      <c r="E2089" t="s">
        <v>23</v>
      </c>
      <c r="F2089" t="s">
        <v>24</v>
      </c>
      <c r="G2089" t="s">
        <v>7834</v>
      </c>
      <c r="H2089" t="s">
        <v>7835</v>
      </c>
      <c r="I2089" t="s">
        <v>19</v>
      </c>
      <c r="J2089" t="s">
        <v>20</v>
      </c>
      <c r="K2089" t="s">
        <v>25</v>
      </c>
      <c r="L2089" t="s">
        <v>26</v>
      </c>
      <c r="M2089" t="s">
        <v>27</v>
      </c>
      <c r="N2089" t="s">
        <v>20</v>
      </c>
      <c r="O2089" t="s">
        <v>28</v>
      </c>
      <c r="P2089" t="s">
        <v>28</v>
      </c>
    </row>
    <row r="2090" spans="1:16" x14ac:dyDescent="0.3">
      <c r="A2090" t="s">
        <v>7836</v>
      </c>
      <c r="B2090" t="s">
        <v>7816</v>
      </c>
      <c r="C2090" t="s">
        <v>7817</v>
      </c>
      <c r="D2090" t="s">
        <v>2090</v>
      </c>
      <c r="E2090" t="s">
        <v>23</v>
      </c>
      <c r="F2090" t="s">
        <v>24</v>
      </c>
      <c r="G2090" t="s">
        <v>7837</v>
      </c>
      <c r="H2090" t="s">
        <v>1050</v>
      </c>
      <c r="I2090" t="s">
        <v>19</v>
      </c>
      <c r="J2090" t="s">
        <v>20</v>
      </c>
      <c r="K2090" t="s">
        <v>25</v>
      </c>
      <c r="L2090" t="s">
        <v>26</v>
      </c>
      <c r="M2090" t="s">
        <v>27</v>
      </c>
      <c r="N2090" t="s">
        <v>20</v>
      </c>
      <c r="O2090" t="s">
        <v>28</v>
      </c>
      <c r="P2090" t="s">
        <v>28</v>
      </c>
    </row>
    <row r="2091" spans="1:16" x14ac:dyDescent="0.3">
      <c r="A2091" t="s">
        <v>7838</v>
      </c>
      <c r="B2091" t="s">
        <v>7816</v>
      </c>
      <c r="C2091" t="s">
        <v>7817</v>
      </c>
      <c r="D2091" t="s">
        <v>2024</v>
      </c>
      <c r="E2091" t="s">
        <v>23</v>
      </c>
      <c r="F2091" t="s">
        <v>24</v>
      </c>
      <c r="G2091" t="s">
        <v>7839</v>
      </c>
      <c r="H2091" t="s">
        <v>7840</v>
      </c>
      <c r="I2091" t="s">
        <v>19</v>
      </c>
      <c r="J2091" t="s">
        <v>20</v>
      </c>
      <c r="K2091" t="s">
        <v>25</v>
      </c>
      <c r="L2091" t="s">
        <v>26</v>
      </c>
      <c r="M2091" t="s">
        <v>27</v>
      </c>
      <c r="N2091" t="s">
        <v>20</v>
      </c>
      <c r="O2091" t="s">
        <v>28</v>
      </c>
      <c r="P2091" t="s">
        <v>28</v>
      </c>
    </row>
    <row r="2092" spans="1:16" x14ac:dyDescent="0.3">
      <c r="A2092" t="s">
        <v>7841</v>
      </c>
      <c r="B2092" t="s">
        <v>7816</v>
      </c>
      <c r="C2092" t="s">
        <v>7817</v>
      </c>
      <c r="D2092" t="s">
        <v>2099</v>
      </c>
      <c r="E2092" t="s">
        <v>23</v>
      </c>
      <c r="F2092" t="s">
        <v>24</v>
      </c>
      <c r="G2092" t="s">
        <v>3537</v>
      </c>
      <c r="H2092" t="s">
        <v>353</v>
      </c>
      <c r="I2092" t="s">
        <v>19</v>
      </c>
      <c r="J2092" t="s">
        <v>20</v>
      </c>
      <c r="K2092" t="s">
        <v>25</v>
      </c>
      <c r="L2092" t="s">
        <v>26</v>
      </c>
      <c r="M2092" t="s">
        <v>27</v>
      </c>
      <c r="N2092" t="s">
        <v>20</v>
      </c>
      <c r="O2092" t="s">
        <v>28</v>
      </c>
      <c r="P2092" t="s">
        <v>28</v>
      </c>
    </row>
    <row r="2093" spans="1:16" x14ac:dyDescent="0.3">
      <c r="A2093" t="s">
        <v>7842</v>
      </c>
      <c r="B2093" t="s">
        <v>7816</v>
      </c>
      <c r="C2093" t="s">
        <v>7817</v>
      </c>
      <c r="D2093" t="s">
        <v>1993</v>
      </c>
      <c r="E2093" t="s">
        <v>23</v>
      </c>
      <c r="F2093" t="s">
        <v>24</v>
      </c>
      <c r="G2093" t="s">
        <v>7843</v>
      </c>
      <c r="H2093" t="s">
        <v>254</v>
      </c>
      <c r="I2093" t="s">
        <v>19</v>
      </c>
      <c r="J2093" t="s">
        <v>20</v>
      </c>
      <c r="K2093" t="s">
        <v>25</v>
      </c>
      <c r="L2093" t="s">
        <v>26</v>
      </c>
      <c r="M2093" t="s">
        <v>27</v>
      </c>
      <c r="N2093" t="s">
        <v>20</v>
      </c>
      <c r="O2093" t="s">
        <v>28</v>
      </c>
      <c r="P2093" t="s">
        <v>28</v>
      </c>
    </row>
    <row r="2094" spans="1:16" x14ac:dyDescent="0.3">
      <c r="A2094" t="s">
        <v>7844</v>
      </c>
      <c r="B2094" t="s">
        <v>7816</v>
      </c>
      <c r="C2094" t="s">
        <v>7817</v>
      </c>
      <c r="D2094" t="s">
        <v>1996</v>
      </c>
      <c r="E2094" t="s">
        <v>23</v>
      </c>
      <c r="F2094" t="s">
        <v>24</v>
      </c>
      <c r="G2094" t="s">
        <v>7845</v>
      </c>
      <c r="H2094" t="s">
        <v>7846</v>
      </c>
      <c r="I2094" t="s">
        <v>19</v>
      </c>
      <c r="J2094" t="s">
        <v>20</v>
      </c>
      <c r="K2094" t="s">
        <v>25</v>
      </c>
      <c r="L2094" t="s">
        <v>26</v>
      </c>
      <c r="M2094" t="s">
        <v>27</v>
      </c>
      <c r="N2094" t="s">
        <v>20</v>
      </c>
      <c r="O2094" t="s">
        <v>28</v>
      </c>
      <c r="P2094" t="s">
        <v>28</v>
      </c>
    </row>
    <row r="2095" spans="1:16" x14ac:dyDescent="0.3">
      <c r="A2095" t="s">
        <v>7847</v>
      </c>
      <c r="B2095" t="s">
        <v>7816</v>
      </c>
      <c r="C2095" t="s">
        <v>7817</v>
      </c>
      <c r="D2095" t="s">
        <v>2000</v>
      </c>
      <c r="E2095" t="s">
        <v>23</v>
      </c>
      <c r="F2095" t="s">
        <v>24</v>
      </c>
      <c r="G2095" t="s">
        <v>7848</v>
      </c>
      <c r="H2095" t="s">
        <v>3528</v>
      </c>
      <c r="I2095" t="s">
        <v>19</v>
      </c>
      <c r="J2095" t="s">
        <v>20</v>
      </c>
      <c r="K2095" t="s">
        <v>25</v>
      </c>
      <c r="L2095" t="s">
        <v>26</v>
      </c>
      <c r="M2095" t="s">
        <v>27</v>
      </c>
      <c r="N2095" t="s">
        <v>20</v>
      </c>
      <c r="O2095" t="s">
        <v>28</v>
      </c>
      <c r="P2095" t="s">
        <v>28</v>
      </c>
    </row>
    <row r="2096" spans="1:16" x14ac:dyDescent="0.3">
      <c r="A2096" t="s">
        <v>7849</v>
      </c>
      <c r="B2096" t="s">
        <v>7816</v>
      </c>
      <c r="C2096" t="s">
        <v>7817</v>
      </c>
      <c r="D2096" t="s">
        <v>2003</v>
      </c>
      <c r="E2096" t="s">
        <v>23</v>
      </c>
      <c r="F2096" t="s">
        <v>24</v>
      </c>
      <c r="G2096" t="s">
        <v>7850</v>
      </c>
      <c r="H2096" t="s">
        <v>958</v>
      </c>
      <c r="I2096" t="s">
        <v>19</v>
      </c>
      <c r="J2096" t="s">
        <v>20</v>
      </c>
      <c r="K2096" t="s">
        <v>25</v>
      </c>
      <c r="L2096" t="s">
        <v>26</v>
      </c>
      <c r="M2096" t="s">
        <v>27</v>
      </c>
      <c r="N2096" t="s">
        <v>20</v>
      </c>
      <c r="O2096" t="s">
        <v>28</v>
      </c>
      <c r="P2096" t="s">
        <v>28</v>
      </c>
    </row>
    <row r="2097" spans="1:16" x14ac:dyDescent="0.3">
      <c r="A2097" t="s">
        <v>7851</v>
      </c>
      <c r="B2097" t="s">
        <v>7816</v>
      </c>
      <c r="C2097" t="s">
        <v>7817</v>
      </c>
      <c r="D2097" t="s">
        <v>2006</v>
      </c>
      <c r="E2097" t="s">
        <v>23</v>
      </c>
      <c r="F2097" t="s">
        <v>24</v>
      </c>
      <c r="G2097" t="s">
        <v>7852</v>
      </c>
      <c r="H2097" t="s">
        <v>7853</v>
      </c>
      <c r="I2097" t="s">
        <v>19</v>
      </c>
      <c r="J2097" t="s">
        <v>20</v>
      </c>
      <c r="K2097" t="s">
        <v>25</v>
      </c>
      <c r="L2097" t="s">
        <v>26</v>
      </c>
      <c r="M2097" t="s">
        <v>27</v>
      </c>
      <c r="N2097" t="s">
        <v>20</v>
      </c>
      <c r="O2097" t="s">
        <v>28</v>
      </c>
      <c r="P2097" t="s">
        <v>28</v>
      </c>
    </row>
    <row r="2098" spans="1:16" x14ac:dyDescent="0.3">
      <c r="A2098" t="s">
        <v>7854</v>
      </c>
      <c r="B2098" t="s">
        <v>519</v>
      </c>
      <c r="C2098" t="s">
        <v>520</v>
      </c>
      <c r="D2098" t="s">
        <v>1856</v>
      </c>
      <c r="E2098" t="s">
        <v>49</v>
      </c>
      <c r="F2098" t="s">
        <v>51</v>
      </c>
      <c r="G2098" t="s">
        <v>1531</v>
      </c>
      <c r="H2098" t="s">
        <v>18</v>
      </c>
      <c r="I2098" t="s">
        <v>19</v>
      </c>
      <c r="J2098" t="s">
        <v>7855</v>
      </c>
      <c r="K2098" t="s">
        <v>32</v>
      </c>
      <c r="L2098" t="s">
        <v>26</v>
      </c>
      <c r="M2098" t="s">
        <v>20</v>
      </c>
      <c r="N2098" t="s">
        <v>20</v>
      </c>
      <c r="O2098" t="s">
        <v>28</v>
      </c>
      <c r="P2098" t="s">
        <v>21</v>
      </c>
    </row>
    <row r="2099" spans="1:16" x14ac:dyDescent="0.3">
      <c r="A2099" t="s">
        <v>7856</v>
      </c>
      <c r="B2099" t="s">
        <v>519</v>
      </c>
      <c r="C2099" t="s">
        <v>520</v>
      </c>
      <c r="D2099" t="s">
        <v>2013</v>
      </c>
      <c r="E2099" t="s">
        <v>49</v>
      </c>
      <c r="F2099" t="s">
        <v>50</v>
      </c>
      <c r="G2099" t="s">
        <v>2587</v>
      </c>
      <c r="H2099" t="s">
        <v>18</v>
      </c>
      <c r="I2099" t="s">
        <v>19</v>
      </c>
      <c r="J2099" t="s">
        <v>2588</v>
      </c>
      <c r="K2099" t="s">
        <v>32</v>
      </c>
      <c r="L2099" t="s">
        <v>26</v>
      </c>
      <c r="M2099" t="s">
        <v>20</v>
      </c>
      <c r="N2099" t="s">
        <v>20</v>
      </c>
      <c r="O2099" t="s">
        <v>28</v>
      </c>
      <c r="P2099" t="s">
        <v>21</v>
      </c>
    </row>
    <row r="2100" spans="1:16" x14ac:dyDescent="0.3">
      <c r="A2100" t="s">
        <v>7857</v>
      </c>
      <c r="B2100" t="s">
        <v>519</v>
      </c>
      <c r="C2100" t="s">
        <v>520</v>
      </c>
      <c r="D2100" t="s">
        <v>1864</v>
      </c>
      <c r="E2100" t="s">
        <v>49</v>
      </c>
      <c r="F2100" t="s">
        <v>50</v>
      </c>
      <c r="G2100" t="s">
        <v>7858</v>
      </c>
      <c r="H2100" t="s">
        <v>18</v>
      </c>
      <c r="I2100" t="s">
        <v>19</v>
      </c>
      <c r="J2100" t="s">
        <v>7859</v>
      </c>
      <c r="K2100" t="s">
        <v>32</v>
      </c>
      <c r="L2100" t="s">
        <v>26</v>
      </c>
      <c r="M2100" t="s">
        <v>20</v>
      </c>
      <c r="N2100" t="s">
        <v>20</v>
      </c>
      <c r="O2100" t="s">
        <v>28</v>
      </c>
      <c r="P2100" t="s">
        <v>21</v>
      </c>
    </row>
    <row r="2101" spans="1:16" x14ac:dyDescent="0.3">
      <c r="A2101" t="s">
        <v>7860</v>
      </c>
      <c r="B2101" t="s">
        <v>519</v>
      </c>
      <c r="C2101" t="s">
        <v>520</v>
      </c>
      <c r="D2101" t="s">
        <v>7860</v>
      </c>
      <c r="E2101" t="s">
        <v>18</v>
      </c>
      <c r="F2101" t="s">
        <v>18</v>
      </c>
      <c r="G2101" t="s">
        <v>7861</v>
      </c>
      <c r="I2101" t="s">
        <v>19</v>
      </c>
      <c r="J2101" t="s">
        <v>20</v>
      </c>
      <c r="K2101" t="s">
        <v>21</v>
      </c>
      <c r="L2101" t="s">
        <v>22</v>
      </c>
      <c r="M2101" t="s">
        <v>20</v>
      </c>
      <c r="N2101" t="s">
        <v>20</v>
      </c>
      <c r="O2101" t="s">
        <v>521</v>
      </c>
    </row>
    <row r="2102" spans="1:16" x14ac:dyDescent="0.3">
      <c r="A2102" t="s">
        <v>7862</v>
      </c>
      <c r="B2102" t="s">
        <v>519</v>
      </c>
      <c r="C2102" t="s">
        <v>520</v>
      </c>
      <c r="D2102" t="s">
        <v>7862</v>
      </c>
      <c r="E2102" t="s">
        <v>18</v>
      </c>
      <c r="F2102" t="s">
        <v>18</v>
      </c>
      <c r="G2102" t="s">
        <v>7863</v>
      </c>
      <c r="I2102" t="s">
        <v>19</v>
      </c>
      <c r="J2102" t="s">
        <v>20</v>
      </c>
      <c r="K2102" t="s">
        <v>21</v>
      </c>
      <c r="L2102" t="s">
        <v>22</v>
      </c>
      <c r="M2102" t="s">
        <v>20</v>
      </c>
      <c r="N2102" t="s">
        <v>20</v>
      </c>
      <c r="O2102" t="s">
        <v>521</v>
      </c>
    </row>
    <row r="2103" spans="1:16" x14ac:dyDescent="0.3">
      <c r="A2103" t="s">
        <v>7864</v>
      </c>
      <c r="B2103" t="s">
        <v>519</v>
      </c>
      <c r="C2103" t="s">
        <v>520</v>
      </c>
      <c r="D2103" t="s">
        <v>7864</v>
      </c>
      <c r="E2103" t="s">
        <v>18</v>
      </c>
      <c r="F2103" t="s">
        <v>18</v>
      </c>
      <c r="G2103" t="s">
        <v>7865</v>
      </c>
      <c r="I2103" t="s">
        <v>19</v>
      </c>
      <c r="J2103" t="s">
        <v>20</v>
      </c>
      <c r="K2103" t="s">
        <v>21</v>
      </c>
      <c r="L2103" t="s">
        <v>22</v>
      </c>
      <c r="M2103" t="s">
        <v>20</v>
      </c>
      <c r="N2103" t="s">
        <v>20</v>
      </c>
      <c r="O2103" t="s">
        <v>521</v>
      </c>
    </row>
    <row r="2104" spans="1:16" x14ac:dyDescent="0.3">
      <c r="A2104" t="s">
        <v>7866</v>
      </c>
      <c r="B2104" t="s">
        <v>519</v>
      </c>
      <c r="C2104" t="s">
        <v>520</v>
      </c>
      <c r="D2104" t="s">
        <v>7866</v>
      </c>
      <c r="E2104" t="s">
        <v>18</v>
      </c>
      <c r="F2104" t="s">
        <v>18</v>
      </c>
      <c r="G2104" t="s">
        <v>7867</v>
      </c>
      <c r="I2104" t="s">
        <v>19</v>
      </c>
      <c r="J2104" t="s">
        <v>20</v>
      </c>
      <c r="K2104" t="s">
        <v>21</v>
      </c>
      <c r="L2104" t="s">
        <v>22</v>
      </c>
      <c r="M2104" t="s">
        <v>20</v>
      </c>
      <c r="N2104" t="s">
        <v>20</v>
      </c>
      <c r="O2104" t="s">
        <v>521</v>
      </c>
    </row>
    <row r="2105" spans="1:16" x14ac:dyDescent="0.3">
      <c r="A2105" t="s">
        <v>7868</v>
      </c>
      <c r="B2105" t="s">
        <v>519</v>
      </c>
      <c r="C2105" t="s">
        <v>520</v>
      </c>
      <c r="D2105" t="s">
        <v>7868</v>
      </c>
      <c r="E2105" t="s">
        <v>18</v>
      </c>
      <c r="F2105" t="s">
        <v>18</v>
      </c>
      <c r="G2105" t="s">
        <v>7869</v>
      </c>
      <c r="I2105" t="s">
        <v>19</v>
      </c>
      <c r="J2105" t="s">
        <v>20</v>
      </c>
      <c r="K2105" t="s">
        <v>21</v>
      </c>
      <c r="L2105" t="s">
        <v>22</v>
      </c>
      <c r="M2105" t="s">
        <v>20</v>
      </c>
      <c r="N2105" t="s">
        <v>20</v>
      </c>
      <c r="O2105" t="s">
        <v>521</v>
      </c>
    </row>
    <row r="2106" spans="1:16" x14ac:dyDescent="0.3">
      <c r="A2106" t="s">
        <v>7870</v>
      </c>
      <c r="B2106" t="s">
        <v>519</v>
      </c>
      <c r="C2106" t="s">
        <v>520</v>
      </c>
      <c r="D2106" t="s">
        <v>7870</v>
      </c>
      <c r="E2106" t="s">
        <v>18</v>
      </c>
      <c r="F2106" t="s">
        <v>18</v>
      </c>
      <c r="G2106" t="s">
        <v>7871</v>
      </c>
      <c r="I2106" t="s">
        <v>19</v>
      </c>
      <c r="J2106" t="s">
        <v>20</v>
      </c>
      <c r="K2106" t="s">
        <v>21</v>
      </c>
      <c r="L2106" t="s">
        <v>22</v>
      </c>
      <c r="M2106" t="s">
        <v>20</v>
      </c>
      <c r="N2106" t="s">
        <v>20</v>
      </c>
      <c r="O2106" t="s">
        <v>521</v>
      </c>
    </row>
    <row r="2107" spans="1:16" x14ac:dyDescent="0.3">
      <c r="A2107" t="s">
        <v>7872</v>
      </c>
      <c r="B2107" t="s">
        <v>519</v>
      </c>
      <c r="C2107" t="s">
        <v>520</v>
      </c>
      <c r="D2107" t="s">
        <v>1900</v>
      </c>
      <c r="E2107" t="s">
        <v>49</v>
      </c>
      <c r="F2107" t="s">
        <v>51</v>
      </c>
      <c r="G2107" t="s">
        <v>7873</v>
      </c>
      <c r="H2107" t="s">
        <v>1081</v>
      </c>
      <c r="I2107" t="s">
        <v>19</v>
      </c>
      <c r="J2107" t="s">
        <v>7874</v>
      </c>
      <c r="K2107" t="s">
        <v>32</v>
      </c>
      <c r="L2107" t="s">
        <v>26</v>
      </c>
      <c r="M2107" t="s">
        <v>53</v>
      </c>
      <c r="N2107" t="s">
        <v>20</v>
      </c>
      <c r="O2107" t="s">
        <v>28</v>
      </c>
      <c r="P2107" t="s">
        <v>28</v>
      </c>
    </row>
    <row r="2108" spans="1:16" x14ac:dyDescent="0.3">
      <c r="A2108" t="s">
        <v>7875</v>
      </c>
      <c r="B2108" t="s">
        <v>519</v>
      </c>
      <c r="C2108" t="s">
        <v>520</v>
      </c>
      <c r="D2108" t="s">
        <v>1960</v>
      </c>
      <c r="E2108" t="s">
        <v>49</v>
      </c>
      <c r="F2108" t="s">
        <v>50</v>
      </c>
      <c r="G2108" t="s">
        <v>5526</v>
      </c>
      <c r="H2108" t="s">
        <v>18</v>
      </c>
      <c r="I2108" t="s">
        <v>19</v>
      </c>
      <c r="J2108" t="s">
        <v>7876</v>
      </c>
      <c r="K2108" t="s">
        <v>32</v>
      </c>
      <c r="L2108" t="s">
        <v>26</v>
      </c>
      <c r="M2108" t="s">
        <v>20</v>
      </c>
      <c r="N2108" t="s">
        <v>20</v>
      </c>
      <c r="O2108" t="s">
        <v>28</v>
      </c>
      <c r="P2108" t="s">
        <v>21</v>
      </c>
    </row>
    <row r="2109" spans="1:16" x14ac:dyDescent="0.3">
      <c r="A2109" t="s">
        <v>7877</v>
      </c>
      <c r="B2109" t="s">
        <v>519</v>
      </c>
      <c r="C2109" t="s">
        <v>520</v>
      </c>
      <c r="D2109" t="s">
        <v>1909</v>
      </c>
      <c r="E2109" t="s">
        <v>49</v>
      </c>
      <c r="F2109" t="s">
        <v>50</v>
      </c>
      <c r="G2109" t="s">
        <v>279</v>
      </c>
      <c r="H2109" t="s">
        <v>18</v>
      </c>
      <c r="I2109" t="s">
        <v>19</v>
      </c>
      <c r="J2109" t="s">
        <v>7878</v>
      </c>
      <c r="K2109" t="s">
        <v>32</v>
      </c>
      <c r="L2109" t="s">
        <v>26</v>
      </c>
      <c r="M2109" t="s">
        <v>20</v>
      </c>
      <c r="N2109" t="s">
        <v>20</v>
      </c>
      <c r="O2109" t="s">
        <v>28</v>
      </c>
      <c r="P2109" t="s">
        <v>21</v>
      </c>
    </row>
    <row r="2110" spans="1:16" x14ac:dyDescent="0.3">
      <c r="A2110" t="s">
        <v>7879</v>
      </c>
      <c r="B2110" t="s">
        <v>519</v>
      </c>
      <c r="C2110" t="s">
        <v>520</v>
      </c>
      <c r="D2110" t="s">
        <v>2082</v>
      </c>
      <c r="E2110" t="s">
        <v>49</v>
      </c>
      <c r="F2110" t="s">
        <v>50</v>
      </c>
      <c r="G2110" t="s">
        <v>1510</v>
      </c>
      <c r="H2110" t="s">
        <v>7880</v>
      </c>
      <c r="I2110" t="s">
        <v>19</v>
      </c>
      <c r="J2110" t="s">
        <v>7881</v>
      </c>
      <c r="K2110" t="s">
        <v>32</v>
      </c>
      <c r="L2110" t="s">
        <v>26</v>
      </c>
      <c r="M2110" t="s">
        <v>27</v>
      </c>
      <c r="N2110" t="s">
        <v>20</v>
      </c>
      <c r="O2110" t="s">
        <v>28</v>
      </c>
      <c r="P2110" t="s">
        <v>28</v>
      </c>
    </row>
    <row r="2111" spans="1:16" x14ac:dyDescent="0.3">
      <c r="A2111" t="s">
        <v>7882</v>
      </c>
      <c r="B2111" t="s">
        <v>519</v>
      </c>
      <c r="C2111" t="s">
        <v>520</v>
      </c>
      <c r="D2111" t="s">
        <v>2085</v>
      </c>
      <c r="E2111" t="s">
        <v>49</v>
      </c>
      <c r="F2111" t="s">
        <v>50</v>
      </c>
      <c r="G2111" t="s">
        <v>1325</v>
      </c>
      <c r="H2111" t="s">
        <v>18</v>
      </c>
      <c r="I2111" t="s">
        <v>19</v>
      </c>
      <c r="J2111" t="s">
        <v>1326</v>
      </c>
      <c r="K2111" t="s">
        <v>32</v>
      </c>
      <c r="L2111" t="s">
        <v>26</v>
      </c>
      <c r="M2111" t="s">
        <v>20</v>
      </c>
      <c r="N2111" t="s">
        <v>20</v>
      </c>
      <c r="O2111" t="s">
        <v>28</v>
      </c>
      <c r="P2111" t="s">
        <v>21</v>
      </c>
    </row>
    <row r="2112" spans="1:16" x14ac:dyDescent="0.3">
      <c r="A2112" t="s">
        <v>7883</v>
      </c>
      <c r="B2112" t="s">
        <v>519</v>
      </c>
      <c r="C2112" t="s">
        <v>520</v>
      </c>
      <c r="D2112" t="s">
        <v>2090</v>
      </c>
      <c r="E2112" t="s">
        <v>23</v>
      </c>
      <c r="F2112" t="s">
        <v>24</v>
      </c>
      <c r="G2112" t="s">
        <v>4492</v>
      </c>
      <c r="H2112" t="s">
        <v>18</v>
      </c>
      <c r="I2112" t="s">
        <v>19</v>
      </c>
      <c r="J2112" t="s">
        <v>20</v>
      </c>
      <c r="K2112" t="s">
        <v>25</v>
      </c>
      <c r="L2112" t="s">
        <v>26</v>
      </c>
      <c r="M2112" t="s">
        <v>20</v>
      </c>
      <c r="N2112" t="s">
        <v>20</v>
      </c>
      <c r="O2112" t="s">
        <v>28</v>
      </c>
      <c r="P2112" t="s">
        <v>21</v>
      </c>
    </row>
    <row r="2113" spans="1:16" x14ac:dyDescent="0.3">
      <c r="A2113" t="s">
        <v>7884</v>
      </c>
      <c r="B2113" t="s">
        <v>519</v>
      </c>
      <c r="C2113" t="s">
        <v>520</v>
      </c>
      <c r="D2113" t="s">
        <v>2024</v>
      </c>
      <c r="E2113" t="s">
        <v>23</v>
      </c>
      <c r="F2113" t="s">
        <v>24</v>
      </c>
      <c r="G2113" t="s">
        <v>1100</v>
      </c>
      <c r="H2113" t="s">
        <v>7885</v>
      </c>
      <c r="I2113" t="s">
        <v>19</v>
      </c>
      <c r="J2113" t="s">
        <v>20</v>
      </c>
      <c r="K2113" t="s">
        <v>25</v>
      </c>
      <c r="L2113" t="s">
        <v>26</v>
      </c>
      <c r="M2113" t="s">
        <v>27</v>
      </c>
      <c r="N2113" t="s">
        <v>20</v>
      </c>
      <c r="O2113" t="s">
        <v>28</v>
      </c>
      <c r="P2113" t="s">
        <v>28</v>
      </c>
    </row>
    <row r="2114" spans="1:16" x14ac:dyDescent="0.3">
      <c r="A2114" t="s">
        <v>7886</v>
      </c>
      <c r="B2114" t="s">
        <v>519</v>
      </c>
      <c r="C2114" t="s">
        <v>520</v>
      </c>
      <c r="D2114" t="s">
        <v>2099</v>
      </c>
      <c r="E2114" t="s">
        <v>23</v>
      </c>
      <c r="F2114" t="s">
        <v>24</v>
      </c>
      <c r="G2114" t="s">
        <v>1274</v>
      </c>
      <c r="H2114" t="s">
        <v>7887</v>
      </c>
      <c r="I2114" t="s">
        <v>19</v>
      </c>
      <c r="J2114" t="s">
        <v>20</v>
      </c>
      <c r="K2114" t="s">
        <v>25</v>
      </c>
      <c r="L2114" t="s">
        <v>26</v>
      </c>
      <c r="M2114" t="s">
        <v>27</v>
      </c>
      <c r="N2114" t="s">
        <v>20</v>
      </c>
      <c r="O2114" t="s">
        <v>28</v>
      </c>
      <c r="P2114" t="s">
        <v>28</v>
      </c>
    </row>
    <row r="2115" spans="1:16" x14ac:dyDescent="0.3">
      <c r="A2115" t="s">
        <v>7888</v>
      </c>
      <c r="B2115" t="s">
        <v>522</v>
      </c>
      <c r="C2115" t="s">
        <v>523</v>
      </c>
      <c r="D2115" t="s">
        <v>7888</v>
      </c>
      <c r="E2115" t="s">
        <v>18</v>
      </c>
      <c r="F2115" t="s">
        <v>18</v>
      </c>
      <c r="G2115" t="s">
        <v>7889</v>
      </c>
      <c r="I2115" t="s">
        <v>19</v>
      </c>
      <c r="J2115" t="s">
        <v>20</v>
      </c>
      <c r="K2115" t="s">
        <v>21</v>
      </c>
      <c r="L2115" t="s">
        <v>22</v>
      </c>
      <c r="M2115" t="s">
        <v>20</v>
      </c>
      <c r="N2115" t="s">
        <v>20</v>
      </c>
      <c r="O2115" t="s">
        <v>524</v>
      </c>
    </row>
    <row r="2116" spans="1:16" x14ac:dyDescent="0.3">
      <c r="A2116" t="s">
        <v>7890</v>
      </c>
      <c r="B2116" t="s">
        <v>522</v>
      </c>
      <c r="C2116" t="s">
        <v>523</v>
      </c>
      <c r="D2116" t="s">
        <v>1927</v>
      </c>
      <c r="E2116" t="s">
        <v>49</v>
      </c>
      <c r="F2116" t="s">
        <v>50</v>
      </c>
      <c r="G2116" t="s">
        <v>1623</v>
      </c>
      <c r="H2116" t="s">
        <v>18</v>
      </c>
      <c r="I2116" t="s">
        <v>19</v>
      </c>
      <c r="J2116" t="s">
        <v>20</v>
      </c>
      <c r="K2116" t="s">
        <v>25</v>
      </c>
      <c r="L2116" t="s">
        <v>26</v>
      </c>
      <c r="M2116" t="s">
        <v>20</v>
      </c>
      <c r="N2116" t="s">
        <v>20</v>
      </c>
      <c r="O2116" t="s">
        <v>28</v>
      </c>
      <c r="P2116" t="s">
        <v>21</v>
      </c>
    </row>
    <row r="2117" spans="1:16" x14ac:dyDescent="0.3">
      <c r="A2117" t="s">
        <v>7891</v>
      </c>
      <c r="B2117" t="s">
        <v>522</v>
      </c>
      <c r="C2117" t="s">
        <v>523</v>
      </c>
      <c r="D2117" t="s">
        <v>7891</v>
      </c>
      <c r="E2117" t="s">
        <v>18</v>
      </c>
      <c r="F2117" t="s">
        <v>18</v>
      </c>
      <c r="G2117" t="s">
        <v>7892</v>
      </c>
      <c r="I2117" t="s">
        <v>19</v>
      </c>
      <c r="J2117" t="s">
        <v>20</v>
      </c>
      <c r="K2117" t="s">
        <v>21</v>
      </c>
      <c r="L2117" t="s">
        <v>22</v>
      </c>
      <c r="M2117" t="s">
        <v>20</v>
      </c>
      <c r="N2117" t="s">
        <v>20</v>
      </c>
      <c r="O2117" t="s">
        <v>524</v>
      </c>
    </row>
    <row r="2118" spans="1:16" x14ac:dyDescent="0.3">
      <c r="A2118" t="s">
        <v>7893</v>
      </c>
      <c r="B2118" t="s">
        <v>522</v>
      </c>
      <c r="C2118" t="s">
        <v>523</v>
      </c>
      <c r="D2118" t="s">
        <v>1936</v>
      </c>
      <c r="E2118" t="s">
        <v>49</v>
      </c>
      <c r="F2118" t="s">
        <v>51</v>
      </c>
      <c r="G2118" t="s">
        <v>926</v>
      </c>
      <c r="H2118" t="s">
        <v>7894</v>
      </c>
      <c r="I2118" t="s">
        <v>19</v>
      </c>
      <c r="J2118" t="s">
        <v>899</v>
      </c>
      <c r="K2118" t="s">
        <v>32</v>
      </c>
      <c r="L2118" t="s">
        <v>26</v>
      </c>
      <c r="M2118" t="s">
        <v>53</v>
      </c>
      <c r="N2118" t="s">
        <v>20</v>
      </c>
      <c r="O2118" t="s">
        <v>28</v>
      </c>
      <c r="P2118" t="s">
        <v>28</v>
      </c>
    </row>
    <row r="2119" spans="1:16" x14ac:dyDescent="0.3">
      <c r="A2119" t="s">
        <v>7895</v>
      </c>
      <c r="B2119" t="s">
        <v>522</v>
      </c>
      <c r="C2119" t="s">
        <v>523</v>
      </c>
      <c r="D2119" t="s">
        <v>1880</v>
      </c>
      <c r="E2119" t="s">
        <v>49</v>
      </c>
      <c r="F2119" t="s">
        <v>50</v>
      </c>
      <c r="G2119" t="s">
        <v>7896</v>
      </c>
      <c r="H2119" t="s">
        <v>7897</v>
      </c>
      <c r="I2119" t="s">
        <v>19</v>
      </c>
      <c r="J2119" t="s">
        <v>7898</v>
      </c>
      <c r="K2119" t="s">
        <v>32</v>
      </c>
      <c r="L2119" t="s">
        <v>26</v>
      </c>
      <c r="M2119" t="s">
        <v>27</v>
      </c>
      <c r="N2119" t="s">
        <v>20</v>
      </c>
      <c r="O2119" t="s">
        <v>28</v>
      </c>
      <c r="P2119" t="s">
        <v>28</v>
      </c>
    </row>
    <row r="2120" spans="1:16" x14ac:dyDescent="0.3">
      <c r="A2120" t="s">
        <v>7899</v>
      </c>
      <c r="B2120" t="s">
        <v>522</v>
      </c>
      <c r="C2120" t="s">
        <v>523</v>
      </c>
      <c r="D2120" t="s">
        <v>1943</v>
      </c>
      <c r="E2120" t="s">
        <v>49</v>
      </c>
      <c r="F2120" t="s">
        <v>50</v>
      </c>
      <c r="G2120" t="s">
        <v>7900</v>
      </c>
      <c r="H2120" t="s">
        <v>7901</v>
      </c>
      <c r="I2120" t="s">
        <v>19</v>
      </c>
      <c r="J2120" t="s">
        <v>7902</v>
      </c>
      <c r="K2120" t="s">
        <v>32</v>
      </c>
      <c r="L2120" t="s">
        <v>26</v>
      </c>
      <c r="M2120" t="s">
        <v>27</v>
      </c>
      <c r="N2120" t="s">
        <v>20</v>
      </c>
      <c r="O2120" t="s">
        <v>28</v>
      </c>
      <c r="P2120" t="s">
        <v>28</v>
      </c>
    </row>
    <row r="2121" spans="1:16" x14ac:dyDescent="0.3">
      <c r="A2121" t="s">
        <v>7903</v>
      </c>
      <c r="B2121" t="s">
        <v>522</v>
      </c>
      <c r="C2121" t="s">
        <v>523</v>
      </c>
      <c r="D2121" t="s">
        <v>7903</v>
      </c>
      <c r="E2121" t="s">
        <v>18</v>
      </c>
      <c r="F2121" t="s">
        <v>18</v>
      </c>
      <c r="G2121" t="s">
        <v>7904</v>
      </c>
      <c r="I2121" t="s">
        <v>19</v>
      </c>
      <c r="J2121" t="s">
        <v>20</v>
      </c>
      <c r="K2121" t="s">
        <v>21</v>
      </c>
      <c r="L2121" t="s">
        <v>22</v>
      </c>
      <c r="M2121" t="s">
        <v>20</v>
      </c>
      <c r="N2121" t="s">
        <v>20</v>
      </c>
      <c r="O2121" t="s">
        <v>7905</v>
      </c>
    </row>
    <row r="2122" spans="1:16" x14ac:dyDescent="0.3">
      <c r="A2122" t="s">
        <v>7906</v>
      </c>
      <c r="B2122" t="s">
        <v>522</v>
      </c>
      <c r="C2122" t="s">
        <v>523</v>
      </c>
      <c r="D2122" t="s">
        <v>1952</v>
      </c>
      <c r="E2122" t="s">
        <v>49</v>
      </c>
      <c r="F2122" t="s">
        <v>50</v>
      </c>
      <c r="G2122" t="s">
        <v>7907</v>
      </c>
      <c r="H2122" t="s">
        <v>7908</v>
      </c>
      <c r="I2122" t="s">
        <v>19</v>
      </c>
      <c r="J2122" t="s">
        <v>20</v>
      </c>
      <c r="K2122" t="s">
        <v>25</v>
      </c>
      <c r="L2122" t="s">
        <v>26</v>
      </c>
      <c r="M2122" t="s">
        <v>27</v>
      </c>
      <c r="N2122" t="s">
        <v>20</v>
      </c>
      <c r="O2122" t="s">
        <v>28</v>
      </c>
      <c r="P2122" t="s">
        <v>28</v>
      </c>
    </row>
    <row r="2123" spans="1:16" x14ac:dyDescent="0.3">
      <c r="A2123" t="s">
        <v>7909</v>
      </c>
      <c r="B2123" t="s">
        <v>522</v>
      </c>
      <c r="C2123" t="s">
        <v>523</v>
      </c>
      <c r="D2123" t="s">
        <v>1900</v>
      </c>
      <c r="E2123" t="s">
        <v>49</v>
      </c>
      <c r="F2123" t="s">
        <v>51</v>
      </c>
      <c r="G2123" t="s">
        <v>7910</v>
      </c>
      <c r="H2123" t="s">
        <v>7911</v>
      </c>
      <c r="I2123" t="s">
        <v>19</v>
      </c>
      <c r="J2123" t="s">
        <v>20</v>
      </c>
      <c r="K2123" t="s">
        <v>25</v>
      </c>
      <c r="L2123" t="s">
        <v>26</v>
      </c>
      <c r="M2123" t="s">
        <v>53</v>
      </c>
      <c r="N2123" t="s">
        <v>20</v>
      </c>
      <c r="O2123" t="s">
        <v>28</v>
      </c>
      <c r="P2123" t="s">
        <v>28</v>
      </c>
    </row>
    <row r="2124" spans="1:16" x14ac:dyDescent="0.3">
      <c r="A2124" t="s">
        <v>7912</v>
      </c>
      <c r="B2124" t="s">
        <v>522</v>
      </c>
      <c r="C2124" t="s">
        <v>523</v>
      </c>
      <c r="D2124" t="s">
        <v>1960</v>
      </c>
      <c r="E2124" t="s">
        <v>49</v>
      </c>
      <c r="F2124" t="s">
        <v>50</v>
      </c>
      <c r="G2124" t="s">
        <v>7913</v>
      </c>
      <c r="H2124" t="s">
        <v>7914</v>
      </c>
      <c r="I2124" t="s">
        <v>19</v>
      </c>
      <c r="J2124" t="s">
        <v>20</v>
      </c>
      <c r="K2124" t="s">
        <v>25</v>
      </c>
      <c r="L2124" t="s">
        <v>26</v>
      </c>
      <c r="M2124" t="s">
        <v>27</v>
      </c>
      <c r="N2124" t="s">
        <v>20</v>
      </c>
      <c r="O2124" t="s">
        <v>28</v>
      </c>
      <c r="P2124" t="s">
        <v>28</v>
      </c>
    </row>
    <row r="2125" spans="1:16" x14ac:dyDescent="0.3">
      <c r="A2125" t="s">
        <v>7915</v>
      </c>
      <c r="B2125" t="s">
        <v>522</v>
      </c>
      <c r="C2125" t="s">
        <v>523</v>
      </c>
      <c r="D2125" t="s">
        <v>7915</v>
      </c>
      <c r="E2125" t="s">
        <v>18</v>
      </c>
      <c r="F2125" t="s">
        <v>18</v>
      </c>
      <c r="G2125" t="s">
        <v>7916</v>
      </c>
      <c r="I2125" t="s">
        <v>19</v>
      </c>
      <c r="J2125" t="s">
        <v>20</v>
      </c>
      <c r="K2125" t="s">
        <v>21</v>
      </c>
      <c r="L2125" t="s">
        <v>22</v>
      </c>
      <c r="M2125" t="s">
        <v>20</v>
      </c>
      <c r="N2125" t="s">
        <v>20</v>
      </c>
      <c r="O2125" t="s">
        <v>524</v>
      </c>
    </row>
    <row r="2126" spans="1:16" x14ac:dyDescent="0.3">
      <c r="A2126" t="s">
        <v>7917</v>
      </c>
      <c r="B2126" t="s">
        <v>522</v>
      </c>
      <c r="C2126" t="s">
        <v>523</v>
      </c>
      <c r="D2126" t="s">
        <v>2082</v>
      </c>
      <c r="E2126" t="s">
        <v>49</v>
      </c>
      <c r="F2126" t="s">
        <v>50</v>
      </c>
      <c r="G2126" t="s">
        <v>4036</v>
      </c>
      <c r="H2126" t="s">
        <v>7918</v>
      </c>
      <c r="I2126" t="s">
        <v>19</v>
      </c>
      <c r="J2126" t="s">
        <v>20</v>
      </c>
      <c r="K2126" t="s">
        <v>25</v>
      </c>
      <c r="L2126" t="s">
        <v>26</v>
      </c>
      <c r="M2126" t="s">
        <v>27</v>
      </c>
      <c r="N2126" t="s">
        <v>20</v>
      </c>
      <c r="O2126" t="s">
        <v>28</v>
      </c>
      <c r="P2126" t="s">
        <v>28</v>
      </c>
    </row>
    <row r="2127" spans="1:16" x14ac:dyDescent="0.3">
      <c r="A2127" t="s">
        <v>7919</v>
      </c>
      <c r="B2127" t="s">
        <v>522</v>
      </c>
      <c r="C2127" t="s">
        <v>523</v>
      </c>
      <c r="D2127" t="s">
        <v>2085</v>
      </c>
      <c r="E2127" t="s">
        <v>49</v>
      </c>
      <c r="F2127" t="s">
        <v>50</v>
      </c>
      <c r="G2127" t="s">
        <v>1844</v>
      </c>
      <c r="H2127" t="s">
        <v>18</v>
      </c>
      <c r="I2127" t="s">
        <v>19</v>
      </c>
      <c r="J2127" t="s">
        <v>7920</v>
      </c>
      <c r="K2127" t="s">
        <v>32</v>
      </c>
      <c r="L2127" t="s">
        <v>26</v>
      </c>
      <c r="M2127" t="s">
        <v>20</v>
      </c>
      <c r="N2127" t="s">
        <v>20</v>
      </c>
      <c r="O2127" t="s">
        <v>28</v>
      </c>
      <c r="P2127" t="s">
        <v>21</v>
      </c>
    </row>
    <row r="2128" spans="1:16" x14ac:dyDescent="0.3">
      <c r="A2128" t="s">
        <v>7921</v>
      </c>
      <c r="B2128" t="s">
        <v>522</v>
      </c>
      <c r="C2128" t="s">
        <v>523</v>
      </c>
      <c r="D2128" t="s">
        <v>7921</v>
      </c>
      <c r="E2128" t="s">
        <v>18</v>
      </c>
      <c r="F2128" t="s">
        <v>18</v>
      </c>
      <c r="G2128" t="s">
        <v>7922</v>
      </c>
      <c r="I2128" t="s">
        <v>19</v>
      </c>
      <c r="J2128" t="s">
        <v>20</v>
      </c>
      <c r="K2128" t="s">
        <v>21</v>
      </c>
      <c r="L2128" t="s">
        <v>22</v>
      </c>
      <c r="M2128" t="s">
        <v>20</v>
      </c>
      <c r="N2128" t="s">
        <v>20</v>
      </c>
      <c r="O2128" t="s">
        <v>524</v>
      </c>
    </row>
    <row r="2129" spans="1:16" x14ac:dyDescent="0.3">
      <c r="A2129" t="s">
        <v>7923</v>
      </c>
      <c r="B2129" t="s">
        <v>522</v>
      </c>
      <c r="C2129" t="s">
        <v>523</v>
      </c>
      <c r="D2129" t="s">
        <v>2099</v>
      </c>
      <c r="E2129" t="s">
        <v>49</v>
      </c>
      <c r="F2129" t="s">
        <v>50</v>
      </c>
      <c r="G2129" t="s">
        <v>7924</v>
      </c>
      <c r="H2129" t="s">
        <v>7925</v>
      </c>
      <c r="I2129" t="s">
        <v>19</v>
      </c>
      <c r="J2129" t="s">
        <v>20</v>
      </c>
      <c r="K2129" t="s">
        <v>25</v>
      </c>
      <c r="L2129" t="s">
        <v>26</v>
      </c>
      <c r="M2129" t="s">
        <v>27</v>
      </c>
      <c r="N2129" t="s">
        <v>20</v>
      </c>
      <c r="O2129" t="s">
        <v>28</v>
      </c>
      <c r="P2129" t="s">
        <v>28</v>
      </c>
    </row>
    <row r="2130" spans="1:16" x14ac:dyDescent="0.3">
      <c r="A2130" t="s">
        <v>7926</v>
      </c>
      <c r="B2130" t="s">
        <v>522</v>
      </c>
      <c r="C2130" t="s">
        <v>523</v>
      </c>
      <c r="D2130" t="s">
        <v>1993</v>
      </c>
      <c r="E2130" t="s">
        <v>18</v>
      </c>
      <c r="F2130" t="s">
        <v>18</v>
      </c>
      <c r="G2130" t="s">
        <v>18</v>
      </c>
      <c r="H2130" t="s">
        <v>18</v>
      </c>
      <c r="I2130" t="s">
        <v>21</v>
      </c>
      <c r="J2130" t="s">
        <v>20</v>
      </c>
      <c r="K2130" t="s">
        <v>99</v>
      </c>
      <c r="L2130" t="s">
        <v>100</v>
      </c>
      <c r="M2130" t="s">
        <v>20</v>
      </c>
      <c r="N2130" t="s">
        <v>20</v>
      </c>
      <c r="O2130" t="s">
        <v>7927</v>
      </c>
      <c r="P2130" t="s">
        <v>7814</v>
      </c>
    </row>
    <row r="2131" spans="1:16" x14ac:dyDescent="0.3">
      <c r="A2131" t="s">
        <v>7928</v>
      </c>
      <c r="B2131" t="s">
        <v>525</v>
      </c>
      <c r="C2131" t="s">
        <v>526</v>
      </c>
      <c r="D2131" t="s">
        <v>7928</v>
      </c>
      <c r="E2131" t="s">
        <v>18</v>
      </c>
      <c r="F2131" t="s">
        <v>18</v>
      </c>
      <c r="G2131" t="s">
        <v>7929</v>
      </c>
      <c r="I2131" t="s">
        <v>19</v>
      </c>
      <c r="J2131" t="s">
        <v>20</v>
      </c>
      <c r="K2131" t="s">
        <v>21</v>
      </c>
      <c r="L2131" t="s">
        <v>22</v>
      </c>
      <c r="M2131" t="s">
        <v>20</v>
      </c>
      <c r="N2131" t="s">
        <v>20</v>
      </c>
      <c r="O2131" t="s">
        <v>1563</v>
      </c>
    </row>
    <row r="2132" spans="1:16" x14ac:dyDescent="0.3">
      <c r="A2132" t="s">
        <v>7930</v>
      </c>
      <c r="B2132" t="s">
        <v>525</v>
      </c>
      <c r="C2132" t="s">
        <v>526</v>
      </c>
      <c r="D2132" t="s">
        <v>2013</v>
      </c>
      <c r="E2132" t="s">
        <v>23</v>
      </c>
      <c r="F2132" t="s">
        <v>24</v>
      </c>
      <c r="G2132" t="s">
        <v>7931</v>
      </c>
      <c r="H2132" t="s">
        <v>7932</v>
      </c>
      <c r="I2132" t="s">
        <v>19</v>
      </c>
      <c r="J2132" t="s">
        <v>20</v>
      </c>
      <c r="K2132" t="s">
        <v>25</v>
      </c>
      <c r="L2132" t="s">
        <v>26</v>
      </c>
      <c r="M2132" t="s">
        <v>27</v>
      </c>
      <c r="N2132" t="s">
        <v>20</v>
      </c>
      <c r="O2132" t="s">
        <v>28</v>
      </c>
      <c r="P2132" t="s">
        <v>28</v>
      </c>
    </row>
    <row r="2133" spans="1:16" x14ac:dyDescent="0.3">
      <c r="A2133" t="s">
        <v>7933</v>
      </c>
      <c r="B2133" t="s">
        <v>525</v>
      </c>
      <c r="C2133" t="s">
        <v>526</v>
      </c>
      <c r="D2133" t="s">
        <v>7933</v>
      </c>
      <c r="E2133" t="s">
        <v>18</v>
      </c>
      <c r="F2133" t="s">
        <v>18</v>
      </c>
      <c r="G2133" t="s">
        <v>7934</v>
      </c>
      <c r="I2133" t="s">
        <v>19</v>
      </c>
      <c r="J2133" t="s">
        <v>20</v>
      </c>
      <c r="K2133" t="s">
        <v>21</v>
      </c>
      <c r="L2133" t="s">
        <v>22</v>
      </c>
      <c r="M2133" t="s">
        <v>20</v>
      </c>
      <c r="N2133" t="s">
        <v>20</v>
      </c>
      <c r="O2133" t="s">
        <v>1563</v>
      </c>
    </row>
    <row r="2134" spans="1:16" x14ac:dyDescent="0.3">
      <c r="A2134" t="s">
        <v>7935</v>
      </c>
      <c r="B2134" t="s">
        <v>525</v>
      </c>
      <c r="C2134" t="s">
        <v>526</v>
      </c>
      <c r="D2134" t="s">
        <v>1927</v>
      </c>
      <c r="E2134" t="s">
        <v>23</v>
      </c>
      <c r="F2134" t="s">
        <v>24</v>
      </c>
      <c r="G2134" t="s">
        <v>7936</v>
      </c>
      <c r="H2134" t="s">
        <v>7937</v>
      </c>
      <c r="I2134" t="s">
        <v>19</v>
      </c>
      <c r="J2134" t="s">
        <v>20</v>
      </c>
      <c r="K2134" t="s">
        <v>25</v>
      </c>
      <c r="L2134" t="s">
        <v>26</v>
      </c>
      <c r="M2134" t="s">
        <v>27</v>
      </c>
      <c r="N2134" t="s">
        <v>20</v>
      </c>
      <c r="O2134" t="s">
        <v>28</v>
      </c>
      <c r="P2134" t="s">
        <v>28</v>
      </c>
    </row>
    <row r="2135" spans="1:16" x14ac:dyDescent="0.3">
      <c r="A2135" t="s">
        <v>7938</v>
      </c>
      <c r="B2135" t="s">
        <v>525</v>
      </c>
      <c r="C2135" t="s">
        <v>526</v>
      </c>
      <c r="D2135" t="s">
        <v>7938</v>
      </c>
      <c r="E2135" t="s">
        <v>18</v>
      </c>
      <c r="F2135" t="s">
        <v>18</v>
      </c>
      <c r="G2135" t="s">
        <v>7939</v>
      </c>
      <c r="H2135" t="s">
        <v>7940</v>
      </c>
      <c r="I2135" t="s">
        <v>19</v>
      </c>
      <c r="J2135" t="s">
        <v>20</v>
      </c>
      <c r="K2135" t="s">
        <v>21</v>
      </c>
      <c r="L2135" t="s">
        <v>22</v>
      </c>
      <c r="M2135" t="s">
        <v>7941</v>
      </c>
      <c r="N2135" t="s">
        <v>20</v>
      </c>
      <c r="O2135" t="s">
        <v>7942</v>
      </c>
      <c r="P2135" t="s">
        <v>66</v>
      </c>
    </row>
    <row r="2136" spans="1:16" x14ac:dyDescent="0.3">
      <c r="A2136" t="s">
        <v>7943</v>
      </c>
      <c r="B2136" t="s">
        <v>525</v>
      </c>
      <c r="C2136" t="s">
        <v>526</v>
      </c>
      <c r="D2136" t="s">
        <v>1936</v>
      </c>
      <c r="E2136" t="s">
        <v>23</v>
      </c>
      <c r="F2136" t="s">
        <v>24</v>
      </c>
      <c r="G2136" t="s">
        <v>7944</v>
      </c>
      <c r="H2136" t="s">
        <v>7945</v>
      </c>
      <c r="I2136" t="s">
        <v>19</v>
      </c>
      <c r="J2136" t="s">
        <v>20</v>
      </c>
      <c r="K2136" t="s">
        <v>25</v>
      </c>
      <c r="L2136" t="s">
        <v>26</v>
      </c>
      <c r="M2136" t="s">
        <v>27</v>
      </c>
      <c r="N2136" t="s">
        <v>20</v>
      </c>
      <c r="O2136" t="s">
        <v>28</v>
      </c>
      <c r="P2136" t="s">
        <v>28</v>
      </c>
    </row>
    <row r="2137" spans="1:16" x14ac:dyDescent="0.3">
      <c r="A2137" t="s">
        <v>7946</v>
      </c>
      <c r="B2137" t="s">
        <v>525</v>
      </c>
      <c r="C2137" t="s">
        <v>526</v>
      </c>
      <c r="D2137" t="s">
        <v>7946</v>
      </c>
      <c r="E2137" t="s">
        <v>18</v>
      </c>
      <c r="F2137" t="s">
        <v>18</v>
      </c>
      <c r="G2137" t="s">
        <v>7947</v>
      </c>
      <c r="I2137" t="s">
        <v>19</v>
      </c>
      <c r="J2137" t="s">
        <v>20</v>
      </c>
      <c r="K2137" t="s">
        <v>21</v>
      </c>
      <c r="L2137" t="s">
        <v>22</v>
      </c>
      <c r="M2137" t="s">
        <v>20</v>
      </c>
      <c r="N2137" t="s">
        <v>20</v>
      </c>
      <c r="O2137" t="s">
        <v>7948</v>
      </c>
    </row>
    <row r="2138" spans="1:16" x14ac:dyDescent="0.3">
      <c r="A2138" t="s">
        <v>7949</v>
      </c>
      <c r="B2138" t="s">
        <v>525</v>
      </c>
      <c r="C2138" t="s">
        <v>526</v>
      </c>
      <c r="D2138" t="s">
        <v>1943</v>
      </c>
      <c r="E2138" t="s">
        <v>23</v>
      </c>
      <c r="F2138" t="s">
        <v>24</v>
      </c>
      <c r="G2138" t="s">
        <v>1397</v>
      </c>
      <c r="H2138" t="s">
        <v>7950</v>
      </c>
      <c r="I2138" t="s">
        <v>19</v>
      </c>
      <c r="J2138" t="s">
        <v>20</v>
      </c>
      <c r="K2138" t="s">
        <v>25</v>
      </c>
      <c r="L2138" t="s">
        <v>26</v>
      </c>
      <c r="M2138" t="s">
        <v>27</v>
      </c>
      <c r="N2138" t="s">
        <v>20</v>
      </c>
      <c r="O2138" t="s">
        <v>28</v>
      </c>
      <c r="P2138" t="s">
        <v>28</v>
      </c>
    </row>
    <row r="2139" spans="1:16" x14ac:dyDescent="0.3">
      <c r="A2139" t="s">
        <v>7951</v>
      </c>
      <c r="B2139" t="s">
        <v>525</v>
      </c>
      <c r="C2139" t="s">
        <v>526</v>
      </c>
      <c r="D2139" t="s">
        <v>1890</v>
      </c>
      <c r="E2139" t="s">
        <v>23</v>
      </c>
      <c r="F2139" t="s">
        <v>24</v>
      </c>
      <c r="G2139" t="s">
        <v>3516</v>
      </c>
      <c r="H2139" t="s">
        <v>80</v>
      </c>
      <c r="I2139" t="s">
        <v>19</v>
      </c>
      <c r="J2139" t="s">
        <v>20</v>
      </c>
      <c r="K2139" t="s">
        <v>25</v>
      </c>
      <c r="L2139" t="s">
        <v>26</v>
      </c>
      <c r="M2139" t="s">
        <v>27</v>
      </c>
      <c r="N2139" t="s">
        <v>20</v>
      </c>
      <c r="O2139" t="s">
        <v>28</v>
      </c>
      <c r="P2139" t="s">
        <v>28</v>
      </c>
    </row>
    <row r="2140" spans="1:16" x14ac:dyDescent="0.3">
      <c r="A2140" t="s">
        <v>7952</v>
      </c>
      <c r="B2140" t="s">
        <v>525</v>
      </c>
      <c r="C2140" t="s">
        <v>526</v>
      </c>
      <c r="D2140" t="s">
        <v>1952</v>
      </c>
      <c r="E2140" t="s">
        <v>23</v>
      </c>
      <c r="F2140" t="s">
        <v>24</v>
      </c>
      <c r="G2140" t="s">
        <v>7953</v>
      </c>
      <c r="H2140" t="s">
        <v>7954</v>
      </c>
      <c r="I2140" t="s">
        <v>19</v>
      </c>
      <c r="J2140" t="s">
        <v>20</v>
      </c>
      <c r="K2140" t="s">
        <v>25</v>
      </c>
      <c r="L2140" t="s">
        <v>26</v>
      </c>
      <c r="M2140" t="s">
        <v>27</v>
      </c>
      <c r="N2140" t="s">
        <v>20</v>
      </c>
      <c r="O2140" t="s">
        <v>28</v>
      </c>
      <c r="P2140" t="s">
        <v>28</v>
      </c>
    </row>
    <row r="2141" spans="1:16" x14ac:dyDescent="0.3">
      <c r="A2141" t="s">
        <v>7955</v>
      </c>
      <c r="B2141" t="s">
        <v>525</v>
      </c>
      <c r="C2141" t="s">
        <v>526</v>
      </c>
      <c r="D2141" t="s">
        <v>7955</v>
      </c>
      <c r="E2141" t="s">
        <v>18</v>
      </c>
      <c r="F2141" t="s">
        <v>18</v>
      </c>
      <c r="G2141" t="s">
        <v>7956</v>
      </c>
      <c r="I2141" t="s">
        <v>19</v>
      </c>
      <c r="J2141" t="s">
        <v>20</v>
      </c>
      <c r="K2141" t="s">
        <v>21</v>
      </c>
      <c r="L2141" t="s">
        <v>22</v>
      </c>
      <c r="M2141" t="s">
        <v>20</v>
      </c>
      <c r="N2141" t="s">
        <v>20</v>
      </c>
      <c r="O2141" t="s">
        <v>7948</v>
      </c>
    </row>
    <row r="2142" spans="1:16" x14ac:dyDescent="0.3">
      <c r="A2142" t="s">
        <v>7957</v>
      </c>
      <c r="B2142" t="s">
        <v>525</v>
      </c>
      <c r="C2142" t="s">
        <v>526</v>
      </c>
      <c r="D2142" t="s">
        <v>1960</v>
      </c>
      <c r="E2142" t="s">
        <v>23</v>
      </c>
      <c r="F2142" t="s">
        <v>24</v>
      </c>
      <c r="G2142" t="s">
        <v>7958</v>
      </c>
      <c r="H2142" t="s">
        <v>7959</v>
      </c>
      <c r="I2142" t="s">
        <v>19</v>
      </c>
      <c r="J2142" t="s">
        <v>20</v>
      </c>
      <c r="K2142" t="s">
        <v>25</v>
      </c>
      <c r="L2142" t="s">
        <v>26</v>
      </c>
      <c r="M2142" t="s">
        <v>27</v>
      </c>
      <c r="N2142" t="s">
        <v>20</v>
      </c>
      <c r="O2142" t="s">
        <v>28</v>
      </c>
      <c r="P2142" t="s">
        <v>28</v>
      </c>
    </row>
    <row r="2143" spans="1:16" x14ac:dyDescent="0.3">
      <c r="A2143" t="s">
        <v>7960</v>
      </c>
      <c r="B2143" t="s">
        <v>525</v>
      </c>
      <c r="C2143" t="s">
        <v>526</v>
      </c>
      <c r="D2143" t="s">
        <v>1909</v>
      </c>
      <c r="E2143" t="s">
        <v>23</v>
      </c>
      <c r="F2143" t="s">
        <v>24</v>
      </c>
      <c r="G2143" t="s">
        <v>7961</v>
      </c>
      <c r="H2143" t="s">
        <v>7962</v>
      </c>
      <c r="I2143" t="s">
        <v>19</v>
      </c>
      <c r="J2143" t="s">
        <v>20</v>
      </c>
      <c r="K2143" t="s">
        <v>25</v>
      </c>
      <c r="L2143" t="s">
        <v>26</v>
      </c>
      <c r="M2143" t="s">
        <v>27</v>
      </c>
      <c r="N2143" t="s">
        <v>20</v>
      </c>
      <c r="O2143" t="s">
        <v>28</v>
      </c>
      <c r="P2143" t="s">
        <v>28</v>
      </c>
    </row>
    <row r="2144" spans="1:16" x14ac:dyDescent="0.3">
      <c r="A2144" t="s">
        <v>7963</v>
      </c>
      <c r="B2144" t="s">
        <v>525</v>
      </c>
      <c r="C2144" t="s">
        <v>526</v>
      </c>
      <c r="D2144" t="s">
        <v>2082</v>
      </c>
      <c r="E2144" t="s">
        <v>23</v>
      </c>
      <c r="F2144" t="s">
        <v>24</v>
      </c>
      <c r="G2144" t="s">
        <v>7964</v>
      </c>
      <c r="H2144" t="s">
        <v>7965</v>
      </c>
      <c r="I2144" t="s">
        <v>19</v>
      </c>
      <c r="J2144" t="s">
        <v>20</v>
      </c>
      <c r="K2144" t="s">
        <v>25</v>
      </c>
      <c r="L2144" t="s">
        <v>26</v>
      </c>
      <c r="M2144" t="s">
        <v>27</v>
      </c>
      <c r="N2144" t="s">
        <v>20</v>
      </c>
      <c r="O2144" t="s">
        <v>28</v>
      </c>
      <c r="P2144" t="s">
        <v>28</v>
      </c>
    </row>
    <row r="2145" spans="1:16" x14ac:dyDescent="0.3">
      <c r="A2145" t="s">
        <v>7966</v>
      </c>
      <c r="B2145" t="s">
        <v>525</v>
      </c>
      <c r="C2145" t="s">
        <v>526</v>
      </c>
      <c r="D2145" t="s">
        <v>2085</v>
      </c>
      <c r="E2145" t="s">
        <v>23</v>
      </c>
      <c r="F2145" t="s">
        <v>24</v>
      </c>
      <c r="G2145" t="s">
        <v>7967</v>
      </c>
      <c r="H2145" t="s">
        <v>7968</v>
      </c>
      <c r="I2145" t="s">
        <v>19</v>
      </c>
      <c r="J2145" t="s">
        <v>20</v>
      </c>
      <c r="K2145" t="s">
        <v>25</v>
      </c>
      <c r="L2145" t="s">
        <v>26</v>
      </c>
      <c r="M2145" t="s">
        <v>27</v>
      </c>
      <c r="N2145" t="s">
        <v>20</v>
      </c>
      <c r="O2145" t="s">
        <v>28</v>
      </c>
      <c r="P2145" t="s">
        <v>28</v>
      </c>
    </row>
    <row r="2146" spans="1:16" x14ac:dyDescent="0.3">
      <c r="A2146" t="s">
        <v>7969</v>
      </c>
      <c r="B2146" t="s">
        <v>525</v>
      </c>
      <c r="C2146" t="s">
        <v>526</v>
      </c>
      <c r="D2146" t="s">
        <v>2090</v>
      </c>
      <c r="E2146" t="s">
        <v>23</v>
      </c>
      <c r="F2146" t="s">
        <v>24</v>
      </c>
      <c r="G2146" t="s">
        <v>7970</v>
      </c>
      <c r="H2146" t="s">
        <v>7971</v>
      </c>
      <c r="I2146" t="s">
        <v>19</v>
      </c>
      <c r="J2146" t="s">
        <v>20</v>
      </c>
      <c r="K2146" t="s">
        <v>25</v>
      </c>
      <c r="L2146" t="s">
        <v>26</v>
      </c>
      <c r="M2146" t="s">
        <v>27</v>
      </c>
      <c r="N2146" t="s">
        <v>20</v>
      </c>
      <c r="O2146" t="s">
        <v>28</v>
      </c>
      <c r="P2146" t="s">
        <v>28</v>
      </c>
    </row>
    <row r="2147" spans="1:16" x14ac:dyDescent="0.3">
      <c r="A2147" t="s">
        <v>7972</v>
      </c>
      <c r="B2147" t="s">
        <v>525</v>
      </c>
      <c r="C2147" t="s">
        <v>526</v>
      </c>
      <c r="D2147" t="s">
        <v>7972</v>
      </c>
      <c r="E2147" t="s">
        <v>18</v>
      </c>
      <c r="F2147" t="s">
        <v>18</v>
      </c>
      <c r="G2147" t="s">
        <v>7973</v>
      </c>
      <c r="H2147" t="s">
        <v>7974</v>
      </c>
      <c r="I2147" t="s">
        <v>19</v>
      </c>
      <c r="J2147" t="s">
        <v>20</v>
      </c>
      <c r="K2147" t="s">
        <v>21</v>
      </c>
      <c r="L2147" t="s">
        <v>22</v>
      </c>
      <c r="M2147" t="s">
        <v>7975</v>
      </c>
      <c r="N2147" t="s">
        <v>20</v>
      </c>
      <c r="O2147" t="s">
        <v>7948</v>
      </c>
      <c r="P2147" t="s">
        <v>7948</v>
      </c>
    </row>
    <row r="2148" spans="1:16" x14ac:dyDescent="0.3">
      <c r="A2148" t="s">
        <v>7976</v>
      </c>
      <c r="B2148" t="s">
        <v>525</v>
      </c>
      <c r="C2148" t="s">
        <v>526</v>
      </c>
      <c r="D2148" t="s">
        <v>2099</v>
      </c>
      <c r="E2148" t="s">
        <v>23</v>
      </c>
      <c r="F2148" t="s">
        <v>24</v>
      </c>
      <c r="G2148" t="s">
        <v>6675</v>
      </c>
      <c r="H2148" t="s">
        <v>1810</v>
      </c>
      <c r="I2148" t="s">
        <v>19</v>
      </c>
      <c r="J2148" t="s">
        <v>20</v>
      </c>
      <c r="K2148" t="s">
        <v>25</v>
      </c>
      <c r="L2148" t="s">
        <v>26</v>
      </c>
      <c r="M2148" t="s">
        <v>27</v>
      </c>
      <c r="N2148" t="s">
        <v>20</v>
      </c>
      <c r="O2148" t="s">
        <v>28</v>
      </c>
      <c r="P2148" t="s">
        <v>28</v>
      </c>
    </row>
    <row r="2149" spans="1:16" x14ac:dyDescent="0.3">
      <c r="A2149" t="s">
        <v>7977</v>
      </c>
      <c r="B2149" t="s">
        <v>525</v>
      </c>
      <c r="C2149" t="s">
        <v>526</v>
      </c>
      <c r="D2149" t="s">
        <v>1993</v>
      </c>
      <c r="E2149" t="s">
        <v>23</v>
      </c>
      <c r="F2149" t="s">
        <v>24</v>
      </c>
      <c r="G2149" t="s">
        <v>756</v>
      </c>
      <c r="H2149" t="s">
        <v>7978</v>
      </c>
      <c r="I2149" t="s">
        <v>19</v>
      </c>
      <c r="J2149" t="s">
        <v>20</v>
      </c>
      <c r="K2149" t="s">
        <v>25</v>
      </c>
      <c r="L2149" t="s">
        <v>26</v>
      </c>
      <c r="M2149" t="s">
        <v>27</v>
      </c>
      <c r="N2149" t="s">
        <v>20</v>
      </c>
      <c r="O2149" t="s">
        <v>28</v>
      </c>
      <c r="P2149" t="s">
        <v>28</v>
      </c>
    </row>
    <row r="2150" spans="1:16" x14ac:dyDescent="0.3">
      <c r="A2150" t="s">
        <v>7979</v>
      </c>
      <c r="B2150" t="s">
        <v>525</v>
      </c>
      <c r="C2150" t="s">
        <v>526</v>
      </c>
      <c r="D2150" t="s">
        <v>1996</v>
      </c>
      <c r="E2150" t="s">
        <v>23</v>
      </c>
      <c r="F2150" t="s">
        <v>24</v>
      </c>
      <c r="G2150" t="s">
        <v>7980</v>
      </c>
      <c r="H2150" t="s">
        <v>7981</v>
      </c>
      <c r="I2150" t="s">
        <v>19</v>
      </c>
      <c r="J2150" t="s">
        <v>20</v>
      </c>
      <c r="K2150" t="s">
        <v>25</v>
      </c>
      <c r="L2150" t="s">
        <v>26</v>
      </c>
      <c r="M2150" t="s">
        <v>27</v>
      </c>
      <c r="N2150" t="s">
        <v>20</v>
      </c>
      <c r="O2150" t="s">
        <v>28</v>
      </c>
      <c r="P2150" t="s">
        <v>28</v>
      </c>
    </row>
    <row r="2151" spans="1:16" x14ac:dyDescent="0.3">
      <c r="A2151" t="s">
        <v>7982</v>
      </c>
      <c r="B2151" t="s">
        <v>525</v>
      </c>
      <c r="C2151" t="s">
        <v>526</v>
      </c>
      <c r="D2151" t="s">
        <v>2000</v>
      </c>
      <c r="E2151" t="s">
        <v>23</v>
      </c>
      <c r="F2151" t="s">
        <v>24</v>
      </c>
      <c r="G2151" t="s">
        <v>7983</v>
      </c>
      <c r="H2151" t="s">
        <v>950</v>
      </c>
      <c r="I2151" t="s">
        <v>19</v>
      </c>
      <c r="J2151" t="s">
        <v>20</v>
      </c>
      <c r="K2151" t="s">
        <v>25</v>
      </c>
      <c r="L2151" t="s">
        <v>26</v>
      </c>
      <c r="M2151" t="s">
        <v>27</v>
      </c>
      <c r="N2151" t="s">
        <v>20</v>
      </c>
      <c r="O2151" t="s">
        <v>28</v>
      </c>
      <c r="P2151" t="s">
        <v>28</v>
      </c>
    </row>
    <row r="2152" spans="1:16" x14ac:dyDescent="0.3">
      <c r="A2152" t="s">
        <v>7984</v>
      </c>
      <c r="B2152" t="s">
        <v>525</v>
      </c>
      <c r="C2152" t="s">
        <v>526</v>
      </c>
      <c r="D2152" t="s">
        <v>2003</v>
      </c>
      <c r="E2152" t="s">
        <v>23</v>
      </c>
      <c r="F2152" t="s">
        <v>24</v>
      </c>
      <c r="G2152" t="s">
        <v>7985</v>
      </c>
      <c r="H2152" t="s">
        <v>7986</v>
      </c>
      <c r="I2152" t="s">
        <v>19</v>
      </c>
      <c r="J2152" t="s">
        <v>20</v>
      </c>
      <c r="K2152" t="s">
        <v>25</v>
      </c>
      <c r="L2152" t="s">
        <v>26</v>
      </c>
      <c r="M2152" t="s">
        <v>27</v>
      </c>
      <c r="N2152" t="s">
        <v>20</v>
      </c>
      <c r="O2152" t="s">
        <v>28</v>
      </c>
      <c r="P2152" t="s">
        <v>28</v>
      </c>
    </row>
    <row r="2153" spans="1:16" x14ac:dyDescent="0.3">
      <c r="A2153" t="s">
        <v>7987</v>
      </c>
      <c r="B2153" t="s">
        <v>525</v>
      </c>
      <c r="C2153" t="s">
        <v>526</v>
      </c>
      <c r="D2153" t="s">
        <v>2006</v>
      </c>
      <c r="E2153" t="s">
        <v>23</v>
      </c>
      <c r="F2153" t="s">
        <v>24</v>
      </c>
      <c r="G2153" t="s">
        <v>1724</v>
      </c>
      <c r="H2153" t="s">
        <v>1155</v>
      </c>
      <c r="I2153" t="s">
        <v>19</v>
      </c>
      <c r="J2153" t="s">
        <v>20</v>
      </c>
      <c r="K2153" t="s">
        <v>25</v>
      </c>
      <c r="L2153" t="s">
        <v>26</v>
      </c>
      <c r="M2153" t="s">
        <v>27</v>
      </c>
      <c r="N2153" t="s">
        <v>20</v>
      </c>
      <c r="O2153" t="s">
        <v>28</v>
      </c>
      <c r="P2153" t="s">
        <v>28</v>
      </c>
    </row>
    <row r="2154" spans="1:16" x14ac:dyDescent="0.3">
      <c r="A2154" t="s">
        <v>7988</v>
      </c>
      <c r="B2154" t="s">
        <v>528</v>
      </c>
      <c r="C2154" t="s">
        <v>529</v>
      </c>
      <c r="D2154" t="s">
        <v>7988</v>
      </c>
      <c r="E2154" t="s">
        <v>18</v>
      </c>
      <c r="F2154" t="s">
        <v>18</v>
      </c>
      <c r="G2154" t="s">
        <v>7989</v>
      </c>
      <c r="I2154" t="s">
        <v>19</v>
      </c>
      <c r="J2154" t="s">
        <v>20</v>
      </c>
      <c r="K2154" t="s">
        <v>21</v>
      </c>
      <c r="L2154" t="s">
        <v>22</v>
      </c>
      <c r="M2154" t="s">
        <v>20</v>
      </c>
      <c r="N2154" t="s">
        <v>20</v>
      </c>
      <c r="O2154" t="s">
        <v>7990</v>
      </c>
    </row>
    <row r="2155" spans="1:16" x14ac:dyDescent="0.3">
      <c r="A2155" t="s">
        <v>7991</v>
      </c>
      <c r="B2155" t="s">
        <v>528</v>
      </c>
      <c r="C2155" t="s">
        <v>529</v>
      </c>
      <c r="D2155" t="s">
        <v>7991</v>
      </c>
      <c r="E2155" t="s">
        <v>18</v>
      </c>
      <c r="F2155" t="s">
        <v>18</v>
      </c>
      <c r="G2155" t="s">
        <v>7992</v>
      </c>
      <c r="I2155" t="s">
        <v>19</v>
      </c>
      <c r="J2155" t="s">
        <v>20</v>
      </c>
      <c r="K2155" t="s">
        <v>21</v>
      </c>
      <c r="L2155" t="s">
        <v>22</v>
      </c>
      <c r="M2155" t="s">
        <v>20</v>
      </c>
      <c r="N2155" t="s">
        <v>20</v>
      </c>
      <c r="O2155" t="s">
        <v>7990</v>
      </c>
    </row>
    <row r="2156" spans="1:16" x14ac:dyDescent="0.3">
      <c r="A2156" t="s">
        <v>7993</v>
      </c>
      <c r="B2156" t="s">
        <v>528</v>
      </c>
      <c r="C2156" t="s">
        <v>529</v>
      </c>
      <c r="D2156" t="s">
        <v>7993</v>
      </c>
      <c r="E2156" t="s">
        <v>18</v>
      </c>
      <c r="F2156" t="s">
        <v>18</v>
      </c>
      <c r="G2156" t="s">
        <v>7994</v>
      </c>
      <c r="I2156" t="s">
        <v>19</v>
      </c>
      <c r="J2156" t="s">
        <v>20</v>
      </c>
      <c r="K2156" t="s">
        <v>21</v>
      </c>
      <c r="L2156" t="s">
        <v>22</v>
      </c>
      <c r="M2156" t="s">
        <v>20</v>
      </c>
      <c r="N2156" t="s">
        <v>20</v>
      </c>
      <c r="O2156" t="s">
        <v>7995</v>
      </c>
    </row>
    <row r="2157" spans="1:16" x14ac:dyDescent="0.3">
      <c r="A2157" t="s">
        <v>7996</v>
      </c>
      <c r="B2157" t="s">
        <v>528</v>
      </c>
      <c r="C2157" t="s">
        <v>529</v>
      </c>
      <c r="D2157" t="s">
        <v>7996</v>
      </c>
      <c r="E2157" t="s">
        <v>18</v>
      </c>
      <c r="F2157" t="s">
        <v>18</v>
      </c>
      <c r="G2157" t="s">
        <v>7997</v>
      </c>
      <c r="I2157" t="s">
        <v>19</v>
      </c>
      <c r="J2157" t="s">
        <v>20</v>
      </c>
      <c r="K2157" t="s">
        <v>21</v>
      </c>
      <c r="L2157" t="s">
        <v>22</v>
      </c>
      <c r="M2157" t="s">
        <v>20</v>
      </c>
      <c r="N2157" t="s">
        <v>20</v>
      </c>
      <c r="O2157" t="s">
        <v>7998</v>
      </c>
    </row>
    <row r="2158" spans="1:16" x14ac:dyDescent="0.3">
      <c r="A2158" t="s">
        <v>7999</v>
      </c>
      <c r="B2158" t="s">
        <v>528</v>
      </c>
      <c r="C2158" t="s">
        <v>529</v>
      </c>
      <c r="D2158" t="s">
        <v>7999</v>
      </c>
      <c r="E2158" t="s">
        <v>18</v>
      </c>
      <c r="F2158" t="s">
        <v>18</v>
      </c>
      <c r="G2158" t="s">
        <v>8000</v>
      </c>
      <c r="I2158" t="s">
        <v>19</v>
      </c>
      <c r="J2158" t="s">
        <v>20</v>
      </c>
      <c r="K2158" t="s">
        <v>21</v>
      </c>
      <c r="L2158" t="s">
        <v>22</v>
      </c>
      <c r="M2158" t="s">
        <v>20</v>
      </c>
      <c r="N2158" t="s">
        <v>20</v>
      </c>
      <c r="O2158" t="s">
        <v>7998</v>
      </c>
    </row>
    <row r="2159" spans="1:16" x14ac:dyDescent="0.3">
      <c r="A2159" t="s">
        <v>8001</v>
      </c>
      <c r="B2159" t="s">
        <v>528</v>
      </c>
      <c r="C2159" t="s">
        <v>529</v>
      </c>
      <c r="D2159" t="s">
        <v>8001</v>
      </c>
      <c r="E2159" t="s">
        <v>18</v>
      </c>
      <c r="F2159" t="s">
        <v>18</v>
      </c>
      <c r="G2159" t="s">
        <v>8002</v>
      </c>
      <c r="I2159" t="s">
        <v>19</v>
      </c>
      <c r="J2159" t="s">
        <v>20</v>
      </c>
      <c r="K2159" t="s">
        <v>21</v>
      </c>
      <c r="L2159" t="s">
        <v>22</v>
      </c>
      <c r="M2159" t="s">
        <v>20</v>
      </c>
      <c r="N2159" t="s">
        <v>20</v>
      </c>
      <c r="O2159" t="s">
        <v>7998</v>
      </c>
    </row>
    <row r="2160" spans="1:16" x14ac:dyDescent="0.3">
      <c r="A2160" t="s">
        <v>8003</v>
      </c>
      <c r="B2160" t="s">
        <v>528</v>
      </c>
      <c r="C2160" t="s">
        <v>529</v>
      </c>
      <c r="D2160" t="s">
        <v>8003</v>
      </c>
      <c r="E2160" t="s">
        <v>18</v>
      </c>
      <c r="F2160" t="s">
        <v>18</v>
      </c>
      <c r="G2160" t="s">
        <v>8004</v>
      </c>
      <c r="H2160" t="s">
        <v>8005</v>
      </c>
      <c r="I2160" t="s">
        <v>19</v>
      </c>
      <c r="J2160" t="s">
        <v>20</v>
      </c>
      <c r="K2160" t="s">
        <v>21</v>
      </c>
      <c r="L2160" t="s">
        <v>22</v>
      </c>
      <c r="M2160" t="s">
        <v>8006</v>
      </c>
      <c r="N2160" t="s">
        <v>20</v>
      </c>
      <c r="O2160" t="s">
        <v>7998</v>
      </c>
      <c r="P2160" t="s">
        <v>7998</v>
      </c>
    </row>
    <row r="2161" spans="1:16" x14ac:dyDescent="0.3">
      <c r="A2161" t="s">
        <v>8007</v>
      </c>
      <c r="B2161" t="s">
        <v>528</v>
      </c>
      <c r="C2161" t="s">
        <v>529</v>
      </c>
      <c r="D2161" t="s">
        <v>8007</v>
      </c>
      <c r="E2161" t="s">
        <v>18</v>
      </c>
      <c r="F2161" t="s">
        <v>18</v>
      </c>
      <c r="G2161" t="s">
        <v>8008</v>
      </c>
      <c r="H2161" t="s">
        <v>8009</v>
      </c>
      <c r="I2161" t="s">
        <v>19</v>
      </c>
      <c r="J2161" t="s">
        <v>20</v>
      </c>
      <c r="K2161" t="s">
        <v>21</v>
      </c>
      <c r="L2161" t="s">
        <v>22</v>
      </c>
      <c r="M2161" t="s">
        <v>8010</v>
      </c>
      <c r="N2161" t="s">
        <v>20</v>
      </c>
      <c r="O2161" t="s">
        <v>7998</v>
      </c>
      <c r="P2161" t="s">
        <v>7998</v>
      </c>
    </row>
    <row r="2162" spans="1:16" x14ac:dyDescent="0.3">
      <c r="A2162" t="s">
        <v>8011</v>
      </c>
      <c r="B2162" t="s">
        <v>528</v>
      </c>
      <c r="C2162" t="s">
        <v>529</v>
      </c>
      <c r="D2162" t="s">
        <v>8011</v>
      </c>
      <c r="E2162" t="s">
        <v>18</v>
      </c>
      <c r="F2162" t="s">
        <v>18</v>
      </c>
      <c r="G2162" t="s">
        <v>8012</v>
      </c>
      <c r="H2162" t="s">
        <v>8013</v>
      </c>
      <c r="I2162" t="s">
        <v>19</v>
      </c>
      <c r="J2162" t="s">
        <v>20</v>
      </c>
      <c r="K2162" t="s">
        <v>21</v>
      </c>
      <c r="L2162" t="s">
        <v>22</v>
      </c>
      <c r="M2162" t="s">
        <v>8014</v>
      </c>
      <c r="N2162" t="s">
        <v>20</v>
      </c>
      <c r="O2162" t="s">
        <v>7998</v>
      </c>
      <c r="P2162" t="s">
        <v>7998</v>
      </c>
    </row>
    <row r="2163" spans="1:16" x14ac:dyDescent="0.3">
      <c r="A2163" t="s">
        <v>8015</v>
      </c>
      <c r="B2163" t="s">
        <v>528</v>
      </c>
      <c r="C2163" t="s">
        <v>529</v>
      </c>
      <c r="D2163" t="s">
        <v>8015</v>
      </c>
      <c r="E2163" t="s">
        <v>18</v>
      </c>
      <c r="F2163" t="s">
        <v>18</v>
      </c>
      <c r="G2163" t="s">
        <v>8016</v>
      </c>
      <c r="I2163" t="s">
        <v>19</v>
      </c>
      <c r="J2163" t="s">
        <v>20</v>
      </c>
      <c r="K2163" t="s">
        <v>21</v>
      </c>
      <c r="L2163" t="s">
        <v>22</v>
      </c>
      <c r="M2163" t="s">
        <v>20</v>
      </c>
      <c r="N2163" t="s">
        <v>20</v>
      </c>
      <c r="O2163" t="s">
        <v>7998</v>
      </c>
    </row>
    <row r="2164" spans="1:16" x14ac:dyDescent="0.3">
      <c r="A2164" t="s">
        <v>8017</v>
      </c>
      <c r="B2164" t="s">
        <v>528</v>
      </c>
      <c r="C2164" t="s">
        <v>529</v>
      </c>
      <c r="D2164" t="s">
        <v>8017</v>
      </c>
      <c r="E2164" t="s">
        <v>18</v>
      </c>
      <c r="F2164" t="s">
        <v>18</v>
      </c>
      <c r="G2164" t="s">
        <v>8018</v>
      </c>
      <c r="H2164" t="s">
        <v>8019</v>
      </c>
      <c r="I2164" t="s">
        <v>19</v>
      </c>
      <c r="J2164" t="s">
        <v>20</v>
      </c>
      <c r="K2164" t="s">
        <v>21</v>
      </c>
      <c r="L2164" t="s">
        <v>22</v>
      </c>
      <c r="M2164" t="s">
        <v>8020</v>
      </c>
      <c r="N2164" t="s">
        <v>20</v>
      </c>
      <c r="O2164" t="s">
        <v>8021</v>
      </c>
      <c r="P2164" t="s">
        <v>7998</v>
      </c>
    </row>
    <row r="2165" spans="1:16" x14ac:dyDescent="0.3">
      <c r="A2165" t="s">
        <v>8022</v>
      </c>
      <c r="B2165" t="s">
        <v>528</v>
      </c>
      <c r="C2165" t="s">
        <v>529</v>
      </c>
      <c r="D2165" t="s">
        <v>8022</v>
      </c>
      <c r="E2165" t="s">
        <v>18</v>
      </c>
      <c r="F2165" t="s">
        <v>18</v>
      </c>
      <c r="G2165" t="s">
        <v>8023</v>
      </c>
      <c r="I2165" t="s">
        <v>19</v>
      </c>
      <c r="J2165" t="s">
        <v>20</v>
      </c>
      <c r="K2165" t="s">
        <v>21</v>
      </c>
      <c r="L2165" t="s">
        <v>22</v>
      </c>
      <c r="M2165" t="s">
        <v>20</v>
      </c>
      <c r="N2165" t="s">
        <v>20</v>
      </c>
      <c r="O2165" t="s">
        <v>7998</v>
      </c>
    </row>
    <row r="2166" spans="1:16" x14ac:dyDescent="0.3">
      <c r="A2166" t="s">
        <v>8024</v>
      </c>
      <c r="B2166" t="s">
        <v>528</v>
      </c>
      <c r="C2166" t="s">
        <v>529</v>
      </c>
      <c r="D2166" t="s">
        <v>2000</v>
      </c>
      <c r="E2166" t="s">
        <v>49</v>
      </c>
      <c r="F2166" t="s">
        <v>51</v>
      </c>
      <c r="G2166" t="s">
        <v>8025</v>
      </c>
      <c r="H2166" t="s">
        <v>8026</v>
      </c>
      <c r="I2166" t="s">
        <v>19</v>
      </c>
      <c r="J2166" t="s">
        <v>8027</v>
      </c>
      <c r="K2166" t="s">
        <v>32</v>
      </c>
      <c r="L2166" t="s">
        <v>26</v>
      </c>
      <c r="M2166" t="s">
        <v>53</v>
      </c>
      <c r="N2166" t="s">
        <v>20</v>
      </c>
      <c r="O2166" t="s">
        <v>28</v>
      </c>
      <c r="P2166" t="s">
        <v>28</v>
      </c>
    </row>
    <row r="2167" spans="1:16" x14ac:dyDescent="0.3">
      <c r="A2167" t="s">
        <v>8028</v>
      </c>
      <c r="B2167" t="s">
        <v>528</v>
      </c>
      <c r="C2167" t="s">
        <v>529</v>
      </c>
      <c r="D2167" t="s">
        <v>8028</v>
      </c>
      <c r="E2167" t="s">
        <v>18</v>
      </c>
      <c r="F2167" t="s">
        <v>18</v>
      </c>
      <c r="G2167" t="s">
        <v>8029</v>
      </c>
      <c r="I2167" t="s">
        <v>19</v>
      </c>
      <c r="J2167" t="s">
        <v>20</v>
      </c>
      <c r="K2167" t="s">
        <v>21</v>
      </c>
      <c r="L2167" t="s">
        <v>22</v>
      </c>
      <c r="M2167" t="s">
        <v>20</v>
      </c>
      <c r="N2167" t="s">
        <v>20</v>
      </c>
      <c r="O2167" t="s">
        <v>7998</v>
      </c>
    </row>
    <row r="2168" spans="1:16" x14ac:dyDescent="0.3">
      <c r="A2168" t="s">
        <v>8030</v>
      </c>
      <c r="B2168" t="s">
        <v>531</v>
      </c>
      <c r="C2168" t="s">
        <v>532</v>
      </c>
      <c r="D2168" t="s">
        <v>8030</v>
      </c>
      <c r="E2168" t="s">
        <v>18</v>
      </c>
      <c r="F2168" t="s">
        <v>18</v>
      </c>
      <c r="G2168" t="s">
        <v>8031</v>
      </c>
      <c r="H2168" t="s">
        <v>8032</v>
      </c>
      <c r="I2168" t="s">
        <v>19</v>
      </c>
      <c r="J2168" t="s">
        <v>20</v>
      </c>
      <c r="K2168" t="s">
        <v>21</v>
      </c>
      <c r="L2168" t="s">
        <v>22</v>
      </c>
      <c r="M2168" t="s">
        <v>8033</v>
      </c>
      <c r="N2168" t="s">
        <v>20</v>
      </c>
      <c r="O2168" t="s">
        <v>533</v>
      </c>
      <c r="P2168" t="s">
        <v>534</v>
      </c>
    </row>
    <row r="2169" spans="1:16" x14ac:dyDescent="0.3">
      <c r="A2169" t="s">
        <v>8034</v>
      </c>
      <c r="B2169" t="s">
        <v>531</v>
      </c>
      <c r="C2169" t="s">
        <v>532</v>
      </c>
      <c r="D2169" t="s">
        <v>2013</v>
      </c>
      <c r="E2169" t="s">
        <v>23</v>
      </c>
      <c r="F2169" t="s">
        <v>24</v>
      </c>
      <c r="G2169" t="s">
        <v>8035</v>
      </c>
      <c r="H2169" t="s">
        <v>8036</v>
      </c>
      <c r="I2169" t="s">
        <v>19</v>
      </c>
      <c r="J2169" t="s">
        <v>20</v>
      </c>
      <c r="K2169" t="s">
        <v>25</v>
      </c>
      <c r="L2169" t="s">
        <v>26</v>
      </c>
      <c r="M2169" t="s">
        <v>27</v>
      </c>
      <c r="N2169" t="s">
        <v>20</v>
      </c>
      <c r="O2169" t="s">
        <v>28</v>
      </c>
      <c r="P2169" t="s">
        <v>28</v>
      </c>
    </row>
    <row r="2170" spans="1:16" x14ac:dyDescent="0.3">
      <c r="A2170" t="s">
        <v>8037</v>
      </c>
      <c r="B2170" t="s">
        <v>531</v>
      </c>
      <c r="C2170" t="s">
        <v>532</v>
      </c>
      <c r="D2170" t="s">
        <v>8037</v>
      </c>
      <c r="E2170" t="s">
        <v>18</v>
      </c>
      <c r="F2170" t="s">
        <v>18</v>
      </c>
      <c r="G2170" t="s">
        <v>8038</v>
      </c>
      <c r="H2170" t="s">
        <v>8039</v>
      </c>
      <c r="I2170" t="s">
        <v>19</v>
      </c>
      <c r="J2170" t="s">
        <v>20</v>
      </c>
      <c r="K2170" t="s">
        <v>21</v>
      </c>
      <c r="L2170" t="s">
        <v>22</v>
      </c>
      <c r="M2170" t="s">
        <v>8040</v>
      </c>
      <c r="N2170" t="s">
        <v>20</v>
      </c>
      <c r="O2170" t="s">
        <v>534</v>
      </c>
      <c r="P2170" t="s">
        <v>8041</v>
      </c>
    </row>
    <row r="2171" spans="1:16" x14ac:dyDescent="0.3">
      <c r="A2171" t="s">
        <v>8042</v>
      </c>
      <c r="B2171" t="s">
        <v>531</v>
      </c>
      <c r="C2171" t="s">
        <v>532</v>
      </c>
      <c r="D2171" t="s">
        <v>1927</v>
      </c>
      <c r="E2171" t="s">
        <v>23</v>
      </c>
      <c r="F2171" t="s">
        <v>24</v>
      </c>
      <c r="G2171" t="s">
        <v>8043</v>
      </c>
      <c r="H2171" t="s">
        <v>603</v>
      </c>
      <c r="I2171" t="s">
        <v>19</v>
      </c>
      <c r="J2171" t="s">
        <v>20</v>
      </c>
      <c r="K2171" t="s">
        <v>25</v>
      </c>
      <c r="L2171" t="s">
        <v>26</v>
      </c>
      <c r="M2171" t="s">
        <v>27</v>
      </c>
      <c r="N2171" t="s">
        <v>20</v>
      </c>
      <c r="O2171" t="s">
        <v>28</v>
      </c>
      <c r="P2171" t="s">
        <v>28</v>
      </c>
    </row>
    <row r="2172" spans="1:16" x14ac:dyDescent="0.3">
      <c r="A2172" t="s">
        <v>8044</v>
      </c>
      <c r="B2172" t="s">
        <v>531</v>
      </c>
      <c r="C2172" t="s">
        <v>532</v>
      </c>
      <c r="D2172" t="s">
        <v>8044</v>
      </c>
      <c r="E2172" t="s">
        <v>18</v>
      </c>
      <c r="F2172" t="s">
        <v>18</v>
      </c>
      <c r="G2172" t="s">
        <v>8045</v>
      </c>
      <c r="H2172" t="s">
        <v>8046</v>
      </c>
      <c r="I2172" t="s">
        <v>19</v>
      </c>
      <c r="J2172" t="s">
        <v>20</v>
      </c>
      <c r="K2172" t="s">
        <v>21</v>
      </c>
      <c r="L2172" t="s">
        <v>22</v>
      </c>
      <c r="M2172" t="s">
        <v>8047</v>
      </c>
      <c r="N2172" t="s">
        <v>20</v>
      </c>
      <c r="O2172" t="s">
        <v>533</v>
      </c>
      <c r="P2172" t="s">
        <v>8048</v>
      </c>
    </row>
    <row r="2173" spans="1:16" x14ac:dyDescent="0.3">
      <c r="A2173" t="s">
        <v>8049</v>
      </c>
      <c r="B2173" t="s">
        <v>531</v>
      </c>
      <c r="C2173" t="s">
        <v>532</v>
      </c>
      <c r="D2173" t="s">
        <v>1936</v>
      </c>
      <c r="E2173" t="s">
        <v>23</v>
      </c>
      <c r="F2173" t="s">
        <v>24</v>
      </c>
      <c r="G2173" t="s">
        <v>8050</v>
      </c>
      <c r="H2173" t="s">
        <v>8051</v>
      </c>
      <c r="I2173" t="s">
        <v>19</v>
      </c>
      <c r="J2173" t="s">
        <v>20</v>
      </c>
      <c r="K2173" t="s">
        <v>25</v>
      </c>
      <c r="L2173" t="s">
        <v>26</v>
      </c>
      <c r="M2173" t="s">
        <v>27</v>
      </c>
      <c r="N2173" t="s">
        <v>20</v>
      </c>
      <c r="O2173" t="s">
        <v>28</v>
      </c>
      <c r="P2173" t="s">
        <v>28</v>
      </c>
    </row>
    <row r="2174" spans="1:16" x14ac:dyDescent="0.3">
      <c r="A2174" t="s">
        <v>8052</v>
      </c>
      <c r="B2174" t="s">
        <v>531</v>
      </c>
      <c r="C2174" t="s">
        <v>532</v>
      </c>
      <c r="D2174" t="s">
        <v>8052</v>
      </c>
      <c r="E2174" t="s">
        <v>18</v>
      </c>
      <c r="F2174" t="s">
        <v>18</v>
      </c>
      <c r="G2174" t="s">
        <v>8053</v>
      </c>
      <c r="I2174" t="s">
        <v>19</v>
      </c>
      <c r="J2174" t="s">
        <v>20</v>
      </c>
      <c r="K2174" t="s">
        <v>21</v>
      </c>
      <c r="L2174" t="s">
        <v>22</v>
      </c>
      <c r="M2174" t="s">
        <v>20</v>
      </c>
      <c r="N2174" t="s">
        <v>20</v>
      </c>
      <c r="O2174" t="s">
        <v>533</v>
      </c>
    </row>
    <row r="2175" spans="1:16" x14ac:dyDescent="0.3">
      <c r="A2175" t="s">
        <v>8054</v>
      </c>
      <c r="B2175" t="s">
        <v>531</v>
      </c>
      <c r="C2175" t="s">
        <v>532</v>
      </c>
      <c r="D2175" t="s">
        <v>1943</v>
      </c>
      <c r="E2175" t="s">
        <v>23</v>
      </c>
      <c r="F2175" t="s">
        <v>24</v>
      </c>
      <c r="G2175" t="s">
        <v>8055</v>
      </c>
      <c r="H2175" t="s">
        <v>8056</v>
      </c>
      <c r="I2175" t="s">
        <v>19</v>
      </c>
      <c r="J2175" t="s">
        <v>20</v>
      </c>
      <c r="K2175" t="s">
        <v>25</v>
      </c>
      <c r="L2175" t="s">
        <v>26</v>
      </c>
      <c r="M2175" t="s">
        <v>27</v>
      </c>
      <c r="N2175" t="s">
        <v>20</v>
      </c>
      <c r="O2175" t="s">
        <v>28</v>
      </c>
      <c r="P2175" t="s">
        <v>28</v>
      </c>
    </row>
    <row r="2176" spans="1:16" x14ac:dyDescent="0.3">
      <c r="A2176" t="s">
        <v>8057</v>
      </c>
      <c r="B2176" t="s">
        <v>531</v>
      </c>
      <c r="C2176" t="s">
        <v>532</v>
      </c>
      <c r="D2176" t="s">
        <v>8057</v>
      </c>
      <c r="E2176" t="s">
        <v>18</v>
      </c>
      <c r="F2176" t="s">
        <v>18</v>
      </c>
      <c r="G2176" t="s">
        <v>8058</v>
      </c>
      <c r="H2176" t="s">
        <v>8059</v>
      </c>
      <c r="I2176" t="s">
        <v>19</v>
      </c>
      <c r="J2176" t="s">
        <v>20</v>
      </c>
      <c r="K2176" t="s">
        <v>21</v>
      </c>
      <c r="L2176" t="s">
        <v>22</v>
      </c>
      <c r="M2176" t="s">
        <v>8060</v>
      </c>
      <c r="N2176" t="s">
        <v>20</v>
      </c>
      <c r="O2176" t="s">
        <v>534</v>
      </c>
      <c r="P2176" t="s">
        <v>533</v>
      </c>
    </row>
    <row r="2177" spans="1:16" x14ac:dyDescent="0.3">
      <c r="A2177" t="s">
        <v>8061</v>
      </c>
      <c r="B2177" t="s">
        <v>531</v>
      </c>
      <c r="C2177" t="s">
        <v>532</v>
      </c>
      <c r="D2177" t="s">
        <v>1952</v>
      </c>
      <c r="E2177" t="s">
        <v>23</v>
      </c>
      <c r="F2177" t="s">
        <v>24</v>
      </c>
      <c r="G2177" t="s">
        <v>8062</v>
      </c>
      <c r="H2177" t="s">
        <v>669</v>
      </c>
      <c r="I2177" t="s">
        <v>19</v>
      </c>
      <c r="J2177" t="s">
        <v>20</v>
      </c>
      <c r="K2177" t="s">
        <v>25</v>
      </c>
      <c r="L2177" t="s">
        <v>26</v>
      </c>
      <c r="M2177" t="s">
        <v>27</v>
      </c>
      <c r="N2177" t="s">
        <v>20</v>
      </c>
      <c r="O2177" t="s">
        <v>28</v>
      </c>
      <c r="P2177" t="s">
        <v>28</v>
      </c>
    </row>
    <row r="2178" spans="1:16" x14ac:dyDescent="0.3">
      <c r="A2178" t="s">
        <v>8063</v>
      </c>
      <c r="B2178" t="s">
        <v>531</v>
      </c>
      <c r="C2178" t="s">
        <v>532</v>
      </c>
      <c r="D2178" t="s">
        <v>8063</v>
      </c>
      <c r="E2178" t="s">
        <v>18</v>
      </c>
      <c r="F2178" t="s">
        <v>18</v>
      </c>
      <c r="G2178" t="s">
        <v>8064</v>
      </c>
      <c r="H2178" t="s">
        <v>8065</v>
      </c>
      <c r="I2178" t="s">
        <v>19</v>
      </c>
      <c r="J2178" t="s">
        <v>20</v>
      </c>
      <c r="K2178" t="s">
        <v>21</v>
      </c>
      <c r="L2178" t="s">
        <v>22</v>
      </c>
      <c r="M2178" t="s">
        <v>8066</v>
      </c>
      <c r="N2178" t="s">
        <v>20</v>
      </c>
      <c r="O2178" t="s">
        <v>533</v>
      </c>
      <c r="P2178" t="s">
        <v>8067</v>
      </c>
    </row>
    <row r="2179" spans="1:16" x14ac:dyDescent="0.3">
      <c r="A2179" t="s">
        <v>8068</v>
      </c>
      <c r="B2179" t="s">
        <v>531</v>
      </c>
      <c r="C2179" t="s">
        <v>532</v>
      </c>
      <c r="D2179" t="s">
        <v>1960</v>
      </c>
      <c r="E2179" t="s">
        <v>23</v>
      </c>
      <c r="F2179" t="s">
        <v>24</v>
      </c>
      <c r="G2179" t="s">
        <v>1173</v>
      </c>
      <c r="H2179" t="s">
        <v>8069</v>
      </c>
      <c r="I2179" t="s">
        <v>19</v>
      </c>
      <c r="J2179" t="s">
        <v>20</v>
      </c>
      <c r="K2179" t="s">
        <v>25</v>
      </c>
      <c r="L2179" t="s">
        <v>26</v>
      </c>
      <c r="M2179" t="s">
        <v>27</v>
      </c>
      <c r="N2179" t="s">
        <v>20</v>
      </c>
      <c r="O2179" t="s">
        <v>28</v>
      </c>
      <c r="P2179" t="s">
        <v>28</v>
      </c>
    </row>
    <row r="2180" spans="1:16" x14ac:dyDescent="0.3">
      <c r="A2180" t="s">
        <v>8070</v>
      </c>
      <c r="B2180" t="s">
        <v>531</v>
      </c>
      <c r="C2180" t="s">
        <v>532</v>
      </c>
      <c r="D2180" t="s">
        <v>8070</v>
      </c>
      <c r="E2180" t="s">
        <v>18</v>
      </c>
      <c r="F2180" t="s">
        <v>18</v>
      </c>
      <c r="G2180" t="s">
        <v>8071</v>
      </c>
      <c r="H2180" t="s">
        <v>8072</v>
      </c>
      <c r="I2180" t="s">
        <v>19</v>
      </c>
      <c r="J2180" t="s">
        <v>20</v>
      </c>
      <c r="K2180" t="s">
        <v>21</v>
      </c>
      <c r="L2180" t="s">
        <v>22</v>
      </c>
      <c r="M2180" t="s">
        <v>8073</v>
      </c>
      <c r="N2180" t="s">
        <v>20</v>
      </c>
      <c r="O2180" t="s">
        <v>533</v>
      </c>
      <c r="P2180" t="s">
        <v>533</v>
      </c>
    </row>
    <row r="2181" spans="1:16" x14ac:dyDescent="0.3">
      <c r="A2181" t="s">
        <v>8074</v>
      </c>
      <c r="B2181" t="s">
        <v>531</v>
      </c>
      <c r="C2181" t="s">
        <v>532</v>
      </c>
      <c r="D2181" t="s">
        <v>2082</v>
      </c>
      <c r="E2181" t="s">
        <v>23</v>
      </c>
      <c r="F2181" t="s">
        <v>24</v>
      </c>
      <c r="G2181" t="s">
        <v>8075</v>
      </c>
      <c r="H2181" t="s">
        <v>8076</v>
      </c>
      <c r="I2181" t="s">
        <v>19</v>
      </c>
      <c r="J2181" t="s">
        <v>20</v>
      </c>
      <c r="K2181" t="s">
        <v>25</v>
      </c>
      <c r="L2181" t="s">
        <v>26</v>
      </c>
      <c r="M2181" t="s">
        <v>27</v>
      </c>
      <c r="N2181" t="s">
        <v>20</v>
      </c>
      <c r="O2181" t="s">
        <v>28</v>
      </c>
      <c r="P2181" t="s">
        <v>28</v>
      </c>
    </row>
    <row r="2182" spans="1:16" x14ac:dyDescent="0.3">
      <c r="A2182" t="s">
        <v>8077</v>
      </c>
      <c r="B2182" t="s">
        <v>531</v>
      </c>
      <c r="C2182" t="s">
        <v>532</v>
      </c>
      <c r="D2182" t="s">
        <v>8077</v>
      </c>
      <c r="E2182" t="s">
        <v>18</v>
      </c>
      <c r="F2182" t="s">
        <v>18</v>
      </c>
      <c r="G2182" t="s">
        <v>8078</v>
      </c>
      <c r="I2182" t="s">
        <v>19</v>
      </c>
      <c r="J2182" t="s">
        <v>20</v>
      </c>
      <c r="K2182" t="s">
        <v>21</v>
      </c>
      <c r="L2182" t="s">
        <v>22</v>
      </c>
      <c r="M2182" t="s">
        <v>20</v>
      </c>
      <c r="N2182" t="s">
        <v>20</v>
      </c>
      <c r="O2182" t="s">
        <v>533</v>
      </c>
    </row>
    <row r="2183" spans="1:16" x14ac:dyDescent="0.3">
      <c r="A2183" t="s">
        <v>8079</v>
      </c>
      <c r="B2183" t="s">
        <v>531</v>
      </c>
      <c r="C2183" t="s">
        <v>532</v>
      </c>
      <c r="D2183" t="s">
        <v>2090</v>
      </c>
      <c r="E2183" t="s">
        <v>23</v>
      </c>
      <c r="F2183" t="s">
        <v>24</v>
      </c>
      <c r="G2183" t="s">
        <v>52</v>
      </c>
      <c r="H2183" t="s">
        <v>8080</v>
      </c>
      <c r="I2183" t="s">
        <v>19</v>
      </c>
      <c r="J2183" t="s">
        <v>20</v>
      </c>
      <c r="K2183" t="s">
        <v>25</v>
      </c>
      <c r="L2183" t="s">
        <v>26</v>
      </c>
      <c r="M2183" t="s">
        <v>27</v>
      </c>
      <c r="N2183" t="s">
        <v>20</v>
      </c>
      <c r="O2183" t="s">
        <v>28</v>
      </c>
      <c r="P2183" t="s">
        <v>28</v>
      </c>
    </row>
    <row r="2184" spans="1:16" x14ac:dyDescent="0.3">
      <c r="A2184" t="s">
        <v>8081</v>
      </c>
      <c r="B2184" t="s">
        <v>531</v>
      </c>
      <c r="C2184" t="s">
        <v>532</v>
      </c>
      <c r="D2184" t="s">
        <v>8081</v>
      </c>
      <c r="E2184" t="s">
        <v>18</v>
      </c>
      <c r="F2184" t="s">
        <v>18</v>
      </c>
      <c r="G2184" t="s">
        <v>8082</v>
      </c>
      <c r="H2184" t="s">
        <v>8083</v>
      </c>
      <c r="I2184" t="s">
        <v>19</v>
      </c>
      <c r="J2184" t="s">
        <v>20</v>
      </c>
      <c r="K2184" t="s">
        <v>21</v>
      </c>
      <c r="L2184" t="s">
        <v>22</v>
      </c>
      <c r="M2184" t="s">
        <v>8084</v>
      </c>
      <c r="N2184" t="s">
        <v>20</v>
      </c>
      <c r="O2184" t="s">
        <v>533</v>
      </c>
      <c r="P2184" t="s">
        <v>533</v>
      </c>
    </row>
    <row r="2185" spans="1:16" x14ac:dyDescent="0.3">
      <c r="A2185" t="s">
        <v>8085</v>
      </c>
      <c r="B2185" t="s">
        <v>531</v>
      </c>
      <c r="C2185" t="s">
        <v>532</v>
      </c>
      <c r="D2185" t="s">
        <v>2099</v>
      </c>
      <c r="E2185" t="s">
        <v>23</v>
      </c>
      <c r="F2185" t="s">
        <v>24</v>
      </c>
      <c r="G2185" t="s">
        <v>1383</v>
      </c>
      <c r="H2185" t="s">
        <v>8086</v>
      </c>
      <c r="I2185" t="s">
        <v>19</v>
      </c>
      <c r="J2185" t="s">
        <v>20</v>
      </c>
      <c r="K2185" t="s">
        <v>25</v>
      </c>
      <c r="L2185" t="s">
        <v>26</v>
      </c>
      <c r="M2185" t="s">
        <v>27</v>
      </c>
      <c r="N2185" t="s">
        <v>20</v>
      </c>
      <c r="O2185" t="s">
        <v>28</v>
      </c>
      <c r="P2185" t="s">
        <v>28</v>
      </c>
    </row>
    <row r="2186" spans="1:16" x14ac:dyDescent="0.3">
      <c r="A2186" t="s">
        <v>8087</v>
      </c>
      <c r="B2186" t="s">
        <v>531</v>
      </c>
      <c r="C2186" t="s">
        <v>532</v>
      </c>
      <c r="D2186" t="s">
        <v>8087</v>
      </c>
      <c r="E2186" t="s">
        <v>18</v>
      </c>
      <c r="F2186" t="s">
        <v>18</v>
      </c>
      <c r="G2186" t="s">
        <v>8088</v>
      </c>
      <c r="H2186" t="s">
        <v>8089</v>
      </c>
      <c r="I2186" t="s">
        <v>19</v>
      </c>
      <c r="J2186" t="s">
        <v>20</v>
      </c>
      <c r="K2186" t="s">
        <v>21</v>
      </c>
      <c r="L2186" t="s">
        <v>22</v>
      </c>
      <c r="M2186" t="s">
        <v>8090</v>
      </c>
      <c r="N2186" t="s">
        <v>20</v>
      </c>
      <c r="O2186" t="s">
        <v>534</v>
      </c>
      <c r="P2186" t="s">
        <v>534</v>
      </c>
    </row>
    <row r="2187" spans="1:16" x14ac:dyDescent="0.3">
      <c r="A2187" t="s">
        <v>8091</v>
      </c>
      <c r="B2187" t="s">
        <v>531</v>
      </c>
      <c r="C2187" t="s">
        <v>532</v>
      </c>
      <c r="D2187" t="s">
        <v>1996</v>
      </c>
      <c r="E2187" t="s">
        <v>23</v>
      </c>
      <c r="F2187" t="s">
        <v>24</v>
      </c>
      <c r="G2187" t="s">
        <v>187</v>
      </c>
      <c r="H2187" t="s">
        <v>8092</v>
      </c>
      <c r="I2187" t="s">
        <v>19</v>
      </c>
      <c r="J2187" t="s">
        <v>20</v>
      </c>
      <c r="K2187" t="s">
        <v>25</v>
      </c>
      <c r="L2187" t="s">
        <v>26</v>
      </c>
      <c r="M2187" t="s">
        <v>27</v>
      </c>
      <c r="N2187" t="s">
        <v>20</v>
      </c>
      <c r="O2187" t="s">
        <v>28</v>
      </c>
      <c r="P2187" t="s">
        <v>28</v>
      </c>
    </row>
    <row r="2188" spans="1:16" x14ac:dyDescent="0.3">
      <c r="A2188" t="s">
        <v>8093</v>
      </c>
      <c r="B2188" t="s">
        <v>531</v>
      </c>
      <c r="C2188" t="s">
        <v>532</v>
      </c>
      <c r="D2188" t="s">
        <v>8093</v>
      </c>
      <c r="E2188" t="s">
        <v>18</v>
      </c>
      <c r="F2188" t="s">
        <v>18</v>
      </c>
      <c r="G2188" t="s">
        <v>8094</v>
      </c>
      <c r="I2188" t="s">
        <v>19</v>
      </c>
      <c r="J2188" t="s">
        <v>20</v>
      </c>
      <c r="K2188" t="s">
        <v>21</v>
      </c>
      <c r="L2188" t="s">
        <v>22</v>
      </c>
      <c r="M2188" t="s">
        <v>20</v>
      </c>
      <c r="N2188" t="s">
        <v>20</v>
      </c>
      <c r="O2188" t="s">
        <v>534</v>
      </c>
    </row>
    <row r="2189" spans="1:16" x14ac:dyDescent="0.3">
      <c r="A2189" t="s">
        <v>8095</v>
      </c>
      <c r="B2189" t="s">
        <v>531</v>
      </c>
      <c r="C2189" t="s">
        <v>532</v>
      </c>
      <c r="D2189" t="s">
        <v>2003</v>
      </c>
      <c r="E2189" t="s">
        <v>23</v>
      </c>
      <c r="F2189" t="s">
        <v>24</v>
      </c>
      <c r="G2189" t="s">
        <v>8096</v>
      </c>
      <c r="H2189" t="s">
        <v>8097</v>
      </c>
      <c r="I2189" t="s">
        <v>19</v>
      </c>
      <c r="J2189" t="s">
        <v>20</v>
      </c>
      <c r="K2189" t="s">
        <v>25</v>
      </c>
      <c r="L2189" t="s">
        <v>26</v>
      </c>
      <c r="M2189" t="s">
        <v>27</v>
      </c>
      <c r="N2189" t="s">
        <v>20</v>
      </c>
      <c r="O2189" t="s">
        <v>28</v>
      </c>
      <c r="P2189" t="s">
        <v>28</v>
      </c>
    </row>
    <row r="2190" spans="1:16" x14ac:dyDescent="0.3">
      <c r="A2190" t="s">
        <v>8098</v>
      </c>
      <c r="B2190" t="s">
        <v>531</v>
      </c>
      <c r="C2190" t="s">
        <v>532</v>
      </c>
      <c r="D2190" t="s">
        <v>2006</v>
      </c>
      <c r="E2190" t="s">
        <v>23</v>
      </c>
      <c r="F2190" t="s">
        <v>24</v>
      </c>
      <c r="G2190" t="s">
        <v>8099</v>
      </c>
      <c r="H2190" t="s">
        <v>8100</v>
      </c>
      <c r="I2190" t="s">
        <v>19</v>
      </c>
      <c r="J2190" t="s">
        <v>20</v>
      </c>
      <c r="K2190" t="s">
        <v>25</v>
      </c>
      <c r="L2190" t="s">
        <v>26</v>
      </c>
      <c r="M2190" t="s">
        <v>27</v>
      </c>
      <c r="N2190" t="s">
        <v>20</v>
      </c>
      <c r="O2190" t="s">
        <v>28</v>
      </c>
      <c r="P2190" t="s">
        <v>28</v>
      </c>
    </row>
    <row r="2191" spans="1:16" x14ac:dyDescent="0.3">
      <c r="A2191" t="s">
        <v>8101</v>
      </c>
      <c r="B2191" t="s">
        <v>535</v>
      </c>
      <c r="C2191" t="s">
        <v>536</v>
      </c>
      <c r="D2191" t="s">
        <v>8101</v>
      </c>
      <c r="E2191" t="s">
        <v>18</v>
      </c>
      <c r="F2191" t="s">
        <v>18</v>
      </c>
      <c r="G2191" t="s">
        <v>8102</v>
      </c>
      <c r="H2191" t="s">
        <v>8103</v>
      </c>
      <c r="I2191" t="s">
        <v>19</v>
      </c>
      <c r="J2191" t="s">
        <v>20</v>
      </c>
      <c r="K2191" t="s">
        <v>21</v>
      </c>
      <c r="L2191" t="s">
        <v>22</v>
      </c>
      <c r="M2191" t="s">
        <v>8104</v>
      </c>
      <c r="N2191" t="s">
        <v>20</v>
      </c>
      <c r="O2191" t="s">
        <v>537</v>
      </c>
      <c r="P2191" t="s">
        <v>545</v>
      </c>
    </row>
    <row r="2192" spans="1:16" x14ac:dyDescent="0.3">
      <c r="A2192" t="s">
        <v>8105</v>
      </c>
      <c r="B2192" t="s">
        <v>535</v>
      </c>
      <c r="C2192" t="s">
        <v>536</v>
      </c>
      <c r="D2192" t="s">
        <v>8105</v>
      </c>
      <c r="E2192" t="s">
        <v>18</v>
      </c>
      <c r="F2192" t="s">
        <v>18</v>
      </c>
      <c r="G2192" t="s">
        <v>8106</v>
      </c>
      <c r="H2192" t="s">
        <v>8107</v>
      </c>
      <c r="I2192" t="s">
        <v>19</v>
      </c>
      <c r="J2192" t="s">
        <v>20</v>
      </c>
      <c r="K2192" t="s">
        <v>21</v>
      </c>
      <c r="L2192" t="s">
        <v>22</v>
      </c>
      <c r="M2192" t="s">
        <v>8108</v>
      </c>
      <c r="N2192" t="s">
        <v>20</v>
      </c>
      <c r="O2192" t="s">
        <v>537</v>
      </c>
      <c r="P2192" t="s">
        <v>537</v>
      </c>
    </row>
    <row r="2193" spans="1:16" x14ac:dyDescent="0.3">
      <c r="A2193" t="s">
        <v>8109</v>
      </c>
      <c r="B2193" t="s">
        <v>535</v>
      </c>
      <c r="C2193" t="s">
        <v>536</v>
      </c>
      <c r="D2193" t="s">
        <v>8109</v>
      </c>
      <c r="E2193" t="s">
        <v>18</v>
      </c>
      <c r="F2193" t="s">
        <v>18</v>
      </c>
      <c r="G2193" t="s">
        <v>8110</v>
      </c>
      <c r="H2193" t="s">
        <v>8111</v>
      </c>
      <c r="I2193" t="s">
        <v>19</v>
      </c>
      <c r="J2193" t="s">
        <v>20</v>
      </c>
      <c r="K2193" t="s">
        <v>21</v>
      </c>
      <c r="L2193" t="s">
        <v>22</v>
      </c>
      <c r="M2193" t="s">
        <v>8112</v>
      </c>
      <c r="N2193" t="s">
        <v>20</v>
      </c>
      <c r="O2193" t="s">
        <v>540</v>
      </c>
      <c r="P2193" t="s">
        <v>540</v>
      </c>
    </row>
    <row r="2194" spans="1:16" x14ac:dyDescent="0.3">
      <c r="A2194" t="s">
        <v>8113</v>
      </c>
      <c r="B2194" t="s">
        <v>535</v>
      </c>
      <c r="C2194" t="s">
        <v>536</v>
      </c>
      <c r="D2194" t="s">
        <v>1871</v>
      </c>
      <c r="E2194" t="s">
        <v>49</v>
      </c>
      <c r="F2194" t="s">
        <v>50</v>
      </c>
      <c r="G2194" t="s">
        <v>8114</v>
      </c>
      <c r="H2194" t="s">
        <v>8115</v>
      </c>
      <c r="I2194" t="s">
        <v>19</v>
      </c>
      <c r="J2194" t="s">
        <v>8116</v>
      </c>
      <c r="K2194" t="s">
        <v>32</v>
      </c>
      <c r="L2194" t="s">
        <v>26</v>
      </c>
      <c r="M2194" t="s">
        <v>27</v>
      </c>
      <c r="N2194" t="s">
        <v>20</v>
      </c>
      <c r="O2194" t="s">
        <v>28</v>
      </c>
      <c r="P2194" t="s">
        <v>28</v>
      </c>
    </row>
    <row r="2195" spans="1:16" x14ac:dyDescent="0.3">
      <c r="A2195" t="s">
        <v>8117</v>
      </c>
      <c r="B2195" t="s">
        <v>535</v>
      </c>
      <c r="C2195" t="s">
        <v>536</v>
      </c>
      <c r="D2195" t="s">
        <v>8117</v>
      </c>
      <c r="E2195" t="s">
        <v>18</v>
      </c>
      <c r="F2195" t="s">
        <v>18</v>
      </c>
      <c r="G2195" t="s">
        <v>8118</v>
      </c>
      <c r="H2195" t="s">
        <v>8119</v>
      </c>
      <c r="I2195" t="s">
        <v>19</v>
      </c>
      <c r="J2195" t="s">
        <v>20</v>
      </c>
      <c r="K2195" t="s">
        <v>21</v>
      </c>
      <c r="L2195" t="s">
        <v>22</v>
      </c>
      <c r="M2195" t="s">
        <v>8120</v>
      </c>
      <c r="N2195" t="s">
        <v>20</v>
      </c>
      <c r="O2195" t="s">
        <v>537</v>
      </c>
      <c r="P2195" t="s">
        <v>5199</v>
      </c>
    </row>
    <row r="2196" spans="1:16" x14ac:dyDescent="0.3">
      <c r="A2196" t="s">
        <v>8121</v>
      </c>
      <c r="B2196" t="s">
        <v>535</v>
      </c>
      <c r="C2196" t="s">
        <v>536</v>
      </c>
      <c r="D2196" t="s">
        <v>8121</v>
      </c>
      <c r="E2196" t="s">
        <v>18</v>
      </c>
      <c r="F2196" t="s">
        <v>18</v>
      </c>
      <c r="G2196" t="s">
        <v>8122</v>
      </c>
      <c r="H2196" t="s">
        <v>8123</v>
      </c>
      <c r="I2196" t="s">
        <v>19</v>
      </c>
      <c r="J2196" t="s">
        <v>20</v>
      </c>
      <c r="K2196" t="s">
        <v>21</v>
      </c>
      <c r="L2196" t="s">
        <v>22</v>
      </c>
      <c r="M2196" t="s">
        <v>8124</v>
      </c>
      <c r="N2196" t="s">
        <v>20</v>
      </c>
      <c r="O2196" t="s">
        <v>537</v>
      </c>
      <c r="P2196" t="s">
        <v>5199</v>
      </c>
    </row>
    <row r="2197" spans="1:16" x14ac:dyDescent="0.3">
      <c r="A2197" t="s">
        <v>8125</v>
      </c>
      <c r="B2197" t="s">
        <v>535</v>
      </c>
      <c r="C2197" t="s">
        <v>536</v>
      </c>
      <c r="D2197" t="s">
        <v>8125</v>
      </c>
      <c r="E2197" t="s">
        <v>18</v>
      </c>
      <c r="F2197" t="s">
        <v>18</v>
      </c>
      <c r="G2197" t="s">
        <v>8126</v>
      </c>
      <c r="H2197" t="s">
        <v>8127</v>
      </c>
      <c r="I2197" t="s">
        <v>19</v>
      </c>
      <c r="J2197" t="s">
        <v>20</v>
      </c>
      <c r="K2197" t="s">
        <v>21</v>
      </c>
      <c r="L2197" t="s">
        <v>22</v>
      </c>
      <c r="M2197" t="s">
        <v>8128</v>
      </c>
      <c r="N2197" t="s">
        <v>20</v>
      </c>
      <c r="O2197" t="s">
        <v>537</v>
      </c>
      <c r="P2197" t="s">
        <v>537</v>
      </c>
    </row>
    <row r="2198" spans="1:16" x14ac:dyDescent="0.3">
      <c r="A2198" t="s">
        <v>8129</v>
      </c>
      <c r="B2198" t="s">
        <v>535</v>
      </c>
      <c r="C2198" t="s">
        <v>536</v>
      </c>
      <c r="D2198" t="s">
        <v>1890</v>
      </c>
      <c r="E2198" t="s">
        <v>49</v>
      </c>
      <c r="F2198" t="s">
        <v>50</v>
      </c>
      <c r="G2198" t="s">
        <v>988</v>
      </c>
      <c r="H2198" t="s">
        <v>8130</v>
      </c>
      <c r="I2198" t="s">
        <v>19</v>
      </c>
      <c r="J2198" t="s">
        <v>20</v>
      </c>
      <c r="K2198" t="s">
        <v>25</v>
      </c>
      <c r="L2198" t="s">
        <v>26</v>
      </c>
      <c r="M2198" t="s">
        <v>27</v>
      </c>
      <c r="N2198" t="s">
        <v>20</v>
      </c>
      <c r="O2198" t="s">
        <v>28</v>
      </c>
      <c r="P2198" t="s">
        <v>28</v>
      </c>
    </row>
    <row r="2199" spans="1:16" x14ac:dyDescent="0.3">
      <c r="A2199" t="s">
        <v>8131</v>
      </c>
      <c r="B2199" t="s">
        <v>535</v>
      </c>
      <c r="C2199" t="s">
        <v>536</v>
      </c>
      <c r="D2199" t="s">
        <v>8131</v>
      </c>
      <c r="E2199" t="s">
        <v>18</v>
      </c>
      <c r="F2199" t="s">
        <v>18</v>
      </c>
      <c r="G2199" t="s">
        <v>8132</v>
      </c>
      <c r="H2199" t="s">
        <v>8133</v>
      </c>
      <c r="I2199" t="s">
        <v>19</v>
      </c>
      <c r="J2199" t="s">
        <v>20</v>
      </c>
      <c r="K2199" t="s">
        <v>21</v>
      </c>
      <c r="L2199" t="s">
        <v>22</v>
      </c>
      <c r="M2199" t="s">
        <v>8134</v>
      </c>
      <c r="N2199" t="s">
        <v>20</v>
      </c>
      <c r="O2199" t="s">
        <v>537</v>
      </c>
      <c r="P2199" t="s">
        <v>8135</v>
      </c>
    </row>
    <row r="2200" spans="1:16" x14ac:dyDescent="0.3">
      <c r="A2200" t="s">
        <v>8136</v>
      </c>
      <c r="B2200" t="s">
        <v>535</v>
      </c>
      <c r="C2200" t="s">
        <v>536</v>
      </c>
      <c r="D2200" t="s">
        <v>8136</v>
      </c>
      <c r="E2200" t="s">
        <v>18</v>
      </c>
      <c r="F2200" t="s">
        <v>18</v>
      </c>
      <c r="G2200" t="s">
        <v>8137</v>
      </c>
      <c r="H2200" t="s">
        <v>8138</v>
      </c>
      <c r="I2200" t="s">
        <v>19</v>
      </c>
      <c r="J2200" t="s">
        <v>20</v>
      </c>
      <c r="K2200" t="s">
        <v>21</v>
      </c>
      <c r="L2200" t="s">
        <v>22</v>
      </c>
      <c r="M2200" t="s">
        <v>8139</v>
      </c>
      <c r="N2200" t="s">
        <v>20</v>
      </c>
      <c r="O2200" t="s">
        <v>537</v>
      </c>
      <c r="P2200" t="s">
        <v>66</v>
      </c>
    </row>
    <row r="2201" spans="1:16" x14ac:dyDescent="0.3">
      <c r="A2201" t="s">
        <v>8140</v>
      </c>
      <c r="B2201" t="s">
        <v>535</v>
      </c>
      <c r="C2201" t="s">
        <v>536</v>
      </c>
      <c r="D2201" t="s">
        <v>8140</v>
      </c>
      <c r="E2201" t="s">
        <v>18</v>
      </c>
      <c r="F2201" t="s">
        <v>18</v>
      </c>
      <c r="G2201" t="s">
        <v>8141</v>
      </c>
      <c r="H2201" t="s">
        <v>8142</v>
      </c>
      <c r="I2201" t="s">
        <v>19</v>
      </c>
      <c r="J2201" t="s">
        <v>20</v>
      </c>
      <c r="K2201" t="s">
        <v>21</v>
      </c>
      <c r="L2201" t="s">
        <v>22</v>
      </c>
      <c r="M2201" t="s">
        <v>8143</v>
      </c>
      <c r="N2201" t="s">
        <v>20</v>
      </c>
      <c r="O2201" t="s">
        <v>537</v>
      </c>
      <c r="P2201" t="s">
        <v>66</v>
      </c>
    </row>
    <row r="2202" spans="1:16" x14ac:dyDescent="0.3">
      <c r="A2202" t="s">
        <v>8144</v>
      </c>
      <c r="B2202" t="s">
        <v>535</v>
      </c>
      <c r="C2202" t="s">
        <v>536</v>
      </c>
      <c r="D2202" t="s">
        <v>8144</v>
      </c>
      <c r="E2202" t="s">
        <v>18</v>
      </c>
      <c r="F2202" t="s">
        <v>18</v>
      </c>
      <c r="G2202" t="s">
        <v>8145</v>
      </c>
      <c r="I2202" t="s">
        <v>19</v>
      </c>
      <c r="J2202" t="s">
        <v>20</v>
      </c>
      <c r="K2202" t="s">
        <v>21</v>
      </c>
      <c r="L2202" t="s">
        <v>22</v>
      </c>
      <c r="M2202" t="s">
        <v>20</v>
      </c>
      <c r="N2202" t="s">
        <v>20</v>
      </c>
      <c r="O2202" t="s">
        <v>545</v>
      </c>
    </row>
    <row r="2203" spans="1:16" x14ac:dyDescent="0.3">
      <c r="A2203" t="s">
        <v>8146</v>
      </c>
      <c r="B2203" t="s">
        <v>535</v>
      </c>
      <c r="C2203" t="s">
        <v>536</v>
      </c>
      <c r="D2203" t="s">
        <v>8146</v>
      </c>
      <c r="E2203" t="s">
        <v>18</v>
      </c>
      <c r="F2203" t="s">
        <v>18</v>
      </c>
      <c r="G2203" t="s">
        <v>8147</v>
      </c>
      <c r="H2203" t="s">
        <v>8148</v>
      </c>
      <c r="I2203" t="s">
        <v>19</v>
      </c>
      <c r="J2203" t="s">
        <v>20</v>
      </c>
      <c r="K2203" t="s">
        <v>21</v>
      </c>
      <c r="L2203" t="s">
        <v>22</v>
      </c>
      <c r="M2203" t="s">
        <v>8149</v>
      </c>
      <c r="N2203" t="s">
        <v>20</v>
      </c>
      <c r="O2203" t="s">
        <v>8150</v>
      </c>
      <c r="P2203" t="s">
        <v>1888</v>
      </c>
    </row>
    <row r="2204" spans="1:16" x14ac:dyDescent="0.3">
      <c r="A2204" t="s">
        <v>8151</v>
      </c>
      <c r="B2204" t="s">
        <v>535</v>
      </c>
      <c r="C2204" t="s">
        <v>536</v>
      </c>
      <c r="D2204" t="s">
        <v>2085</v>
      </c>
      <c r="E2204" t="s">
        <v>49</v>
      </c>
      <c r="F2204" t="s">
        <v>50</v>
      </c>
      <c r="G2204" t="s">
        <v>8152</v>
      </c>
      <c r="H2204" t="s">
        <v>8153</v>
      </c>
      <c r="I2204" t="s">
        <v>19</v>
      </c>
      <c r="J2204" t="s">
        <v>20</v>
      </c>
      <c r="K2204" t="s">
        <v>25</v>
      </c>
      <c r="L2204" t="s">
        <v>26</v>
      </c>
      <c r="M2204" t="s">
        <v>27</v>
      </c>
      <c r="N2204" t="s">
        <v>20</v>
      </c>
      <c r="O2204" t="s">
        <v>28</v>
      </c>
      <c r="P2204" t="s">
        <v>28</v>
      </c>
    </row>
    <row r="2205" spans="1:16" x14ac:dyDescent="0.3">
      <c r="A2205" t="s">
        <v>8154</v>
      </c>
      <c r="B2205" t="s">
        <v>535</v>
      </c>
      <c r="C2205" t="s">
        <v>536</v>
      </c>
      <c r="D2205" t="s">
        <v>8154</v>
      </c>
      <c r="E2205" t="s">
        <v>18</v>
      </c>
      <c r="F2205" t="s">
        <v>18</v>
      </c>
      <c r="G2205" t="s">
        <v>8155</v>
      </c>
      <c r="H2205" t="s">
        <v>8156</v>
      </c>
      <c r="I2205" t="s">
        <v>19</v>
      </c>
      <c r="J2205" t="s">
        <v>20</v>
      </c>
      <c r="K2205" t="s">
        <v>21</v>
      </c>
      <c r="L2205" t="s">
        <v>22</v>
      </c>
      <c r="M2205" t="s">
        <v>8157</v>
      </c>
      <c r="N2205" t="s">
        <v>20</v>
      </c>
      <c r="O2205" t="s">
        <v>537</v>
      </c>
      <c r="P2205" t="s">
        <v>8158</v>
      </c>
    </row>
    <row r="2206" spans="1:16" x14ac:dyDescent="0.3">
      <c r="A2206" t="s">
        <v>8159</v>
      </c>
      <c r="B2206" t="s">
        <v>535</v>
      </c>
      <c r="C2206" t="s">
        <v>536</v>
      </c>
      <c r="D2206" t="s">
        <v>8159</v>
      </c>
      <c r="E2206" t="s">
        <v>18</v>
      </c>
      <c r="F2206" t="s">
        <v>18</v>
      </c>
      <c r="G2206" t="s">
        <v>8160</v>
      </c>
      <c r="H2206" t="s">
        <v>8161</v>
      </c>
      <c r="I2206" t="s">
        <v>19</v>
      </c>
      <c r="J2206" t="s">
        <v>20</v>
      </c>
      <c r="K2206" t="s">
        <v>21</v>
      </c>
      <c r="L2206" t="s">
        <v>22</v>
      </c>
      <c r="M2206" t="s">
        <v>8162</v>
      </c>
      <c r="N2206" t="s">
        <v>20</v>
      </c>
      <c r="O2206" t="s">
        <v>537</v>
      </c>
      <c r="P2206" t="s">
        <v>66</v>
      </c>
    </row>
    <row r="2207" spans="1:16" x14ac:dyDescent="0.3">
      <c r="A2207" t="s">
        <v>8163</v>
      </c>
      <c r="B2207" t="s">
        <v>535</v>
      </c>
      <c r="C2207" t="s">
        <v>536</v>
      </c>
      <c r="D2207" t="s">
        <v>8163</v>
      </c>
      <c r="E2207" t="s">
        <v>18</v>
      </c>
      <c r="F2207" t="s">
        <v>18</v>
      </c>
      <c r="G2207" t="s">
        <v>8164</v>
      </c>
      <c r="H2207" t="s">
        <v>8165</v>
      </c>
      <c r="I2207" t="s">
        <v>19</v>
      </c>
      <c r="J2207" t="s">
        <v>20</v>
      </c>
      <c r="K2207" t="s">
        <v>21</v>
      </c>
      <c r="L2207" t="s">
        <v>22</v>
      </c>
      <c r="M2207" t="s">
        <v>8166</v>
      </c>
      <c r="N2207" t="s">
        <v>20</v>
      </c>
      <c r="O2207" t="s">
        <v>537</v>
      </c>
      <c r="P2207" t="s">
        <v>8167</v>
      </c>
    </row>
    <row r="2208" spans="1:16" x14ac:dyDescent="0.3">
      <c r="A2208" t="s">
        <v>8168</v>
      </c>
      <c r="B2208" t="s">
        <v>535</v>
      </c>
      <c r="C2208" t="s">
        <v>536</v>
      </c>
      <c r="D2208" t="s">
        <v>8168</v>
      </c>
      <c r="E2208" t="s">
        <v>18</v>
      </c>
      <c r="F2208" t="s">
        <v>18</v>
      </c>
      <c r="G2208" t="s">
        <v>8169</v>
      </c>
      <c r="H2208" t="s">
        <v>8170</v>
      </c>
      <c r="I2208" t="s">
        <v>19</v>
      </c>
      <c r="J2208" t="s">
        <v>20</v>
      </c>
      <c r="K2208" t="s">
        <v>21</v>
      </c>
      <c r="L2208" t="s">
        <v>22</v>
      </c>
      <c r="M2208" t="s">
        <v>8171</v>
      </c>
      <c r="N2208" t="s">
        <v>20</v>
      </c>
      <c r="O2208" t="s">
        <v>537</v>
      </c>
      <c r="P2208" t="s">
        <v>1888</v>
      </c>
    </row>
    <row r="2209" spans="1:16" x14ac:dyDescent="0.3">
      <c r="A2209" t="s">
        <v>8172</v>
      </c>
      <c r="B2209" t="s">
        <v>535</v>
      </c>
      <c r="C2209" t="s">
        <v>536</v>
      </c>
      <c r="D2209" t="s">
        <v>8172</v>
      </c>
      <c r="E2209" t="s">
        <v>18</v>
      </c>
      <c r="F2209" t="s">
        <v>18</v>
      </c>
      <c r="G2209" t="s">
        <v>8173</v>
      </c>
      <c r="H2209" t="s">
        <v>8174</v>
      </c>
      <c r="I2209" t="s">
        <v>19</v>
      </c>
      <c r="J2209" t="s">
        <v>20</v>
      </c>
      <c r="K2209" t="s">
        <v>21</v>
      </c>
      <c r="L2209" t="s">
        <v>22</v>
      </c>
      <c r="M2209" t="s">
        <v>8175</v>
      </c>
      <c r="N2209" t="s">
        <v>20</v>
      </c>
      <c r="O2209" t="s">
        <v>538</v>
      </c>
      <c r="P2209" t="s">
        <v>1888</v>
      </c>
    </row>
    <row r="2210" spans="1:16" x14ac:dyDescent="0.3">
      <c r="A2210" t="s">
        <v>8176</v>
      </c>
      <c r="B2210" t="s">
        <v>535</v>
      </c>
      <c r="C2210" t="s">
        <v>536</v>
      </c>
      <c r="D2210" t="s">
        <v>8176</v>
      </c>
      <c r="E2210" t="s">
        <v>18</v>
      </c>
      <c r="F2210" t="s">
        <v>18</v>
      </c>
      <c r="G2210" t="s">
        <v>8177</v>
      </c>
      <c r="H2210" t="s">
        <v>8178</v>
      </c>
      <c r="I2210" t="s">
        <v>19</v>
      </c>
      <c r="J2210" t="s">
        <v>20</v>
      </c>
      <c r="K2210" t="s">
        <v>21</v>
      </c>
      <c r="L2210" t="s">
        <v>22</v>
      </c>
      <c r="M2210" t="s">
        <v>8179</v>
      </c>
      <c r="N2210" t="s">
        <v>20</v>
      </c>
      <c r="O2210" t="s">
        <v>8135</v>
      </c>
      <c r="P2210" t="s">
        <v>537</v>
      </c>
    </row>
    <row r="2211" spans="1:16" x14ac:dyDescent="0.3">
      <c r="A2211" t="s">
        <v>8180</v>
      </c>
      <c r="B2211" t="s">
        <v>535</v>
      </c>
      <c r="C2211" t="s">
        <v>536</v>
      </c>
      <c r="D2211" t="s">
        <v>8180</v>
      </c>
      <c r="E2211" t="s">
        <v>18</v>
      </c>
      <c r="F2211" t="s">
        <v>18</v>
      </c>
      <c r="G2211" t="s">
        <v>8181</v>
      </c>
      <c r="H2211" t="s">
        <v>8182</v>
      </c>
      <c r="I2211" t="s">
        <v>19</v>
      </c>
      <c r="J2211" t="s">
        <v>20</v>
      </c>
      <c r="K2211" t="s">
        <v>21</v>
      </c>
      <c r="L2211" t="s">
        <v>22</v>
      </c>
      <c r="M2211" t="s">
        <v>8183</v>
      </c>
      <c r="N2211" t="s">
        <v>20</v>
      </c>
      <c r="O2211" t="s">
        <v>537</v>
      </c>
      <c r="P2211" t="s">
        <v>537</v>
      </c>
    </row>
    <row r="2212" spans="1:16" x14ac:dyDescent="0.3">
      <c r="A2212" t="s">
        <v>8184</v>
      </c>
      <c r="B2212" t="s">
        <v>541</v>
      </c>
      <c r="C2212" t="s">
        <v>542</v>
      </c>
      <c r="D2212" t="s">
        <v>1856</v>
      </c>
      <c r="E2212" t="s">
        <v>49</v>
      </c>
      <c r="F2212" t="s">
        <v>51</v>
      </c>
      <c r="G2212" t="s">
        <v>805</v>
      </c>
      <c r="H2212" t="s">
        <v>8185</v>
      </c>
      <c r="I2212" t="s">
        <v>19</v>
      </c>
      <c r="J2212" t="s">
        <v>1277</v>
      </c>
      <c r="K2212" t="s">
        <v>32</v>
      </c>
      <c r="L2212" t="s">
        <v>26</v>
      </c>
      <c r="M2212" t="s">
        <v>53</v>
      </c>
      <c r="N2212" t="s">
        <v>20</v>
      </c>
      <c r="O2212" t="s">
        <v>28</v>
      </c>
      <c r="P2212" t="s">
        <v>28</v>
      </c>
    </row>
    <row r="2213" spans="1:16" x14ac:dyDescent="0.3">
      <c r="A2213" t="s">
        <v>8186</v>
      </c>
      <c r="B2213" t="s">
        <v>541</v>
      </c>
      <c r="C2213" t="s">
        <v>542</v>
      </c>
      <c r="D2213" t="s">
        <v>8186</v>
      </c>
      <c r="E2213" t="s">
        <v>18</v>
      </c>
      <c r="F2213" t="s">
        <v>18</v>
      </c>
      <c r="G2213" t="s">
        <v>8187</v>
      </c>
      <c r="H2213" t="s">
        <v>8188</v>
      </c>
      <c r="I2213" t="s">
        <v>19</v>
      </c>
      <c r="J2213" t="s">
        <v>20</v>
      </c>
      <c r="K2213" t="s">
        <v>21</v>
      </c>
      <c r="L2213" t="s">
        <v>22</v>
      </c>
      <c r="M2213" t="s">
        <v>8189</v>
      </c>
      <c r="N2213" t="s">
        <v>20</v>
      </c>
      <c r="O2213" t="s">
        <v>544</v>
      </c>
      <c r="P2213" t="s">
        <v>544</v>
      </c>
    </row>
    <row r="2214" spans="1:16" x14ac:dyDescent="0.3">
      <c r="A2214" t="s">
        <v>8190</v>
      </c>
      <c r="B2214" t="s">
        <v>541</v>
      </c>
      <c r="C2214" t="s">
        <v>542</v>
      </c>
      <c r="D2214" t="s">
        <v>1864</v>
      </c>
      <c r="E2214" t="s">
        <v>49</v>
      </c>
      <c r="F2214" t="s">
        <v>50</v>
      </c>
      <c r="G2214" t="s">
        <v>8191</v>
      </c>
      <c r="H2214" t="s">
        <v>8192</v>
      </c>
      <c r="I2214" t="s">
        <v>19</v>
      </c>
      <c r="J2214" t="s">
        <v>8193</v>
      </c>
      <c r="K2214" t="s">
        <v>32</v>
      </c>
      <c r="L2214" t="s">
        <v>26</v>
      </c>
      <c r="M2214" t="s">
        <v>27</v>
      </c>
      <c r="N2214" t="s">
        <v>20</v>
      </c>
      <c r="O2214" t="s">
        <v>28</v>
      </c>
      <c r="P2214" t="s">
        <v>28</v>
      </c>
    </row>
    <row r="2215" spans="1:16" x14ac:dyDescent="0.3">
      <c r="A2215" t="s">
        <v>8194</v>
      </c>
      <c r="B2215" t="s">
        <v>541</v>
      </c>
      <c r="C2215" t="s">
        <v>542</v>
      </c>
      <c r="D2215" t="s">
        <v>8194</v>
      </c>
      <c r="E2215" t="s">
        <v>18</v>
      </c>
      <c r="F2215" t="s">
        <v>18</v>
      </c>
      <c r="G2215" t="s">
        <v>8195</v>
      </c>
      <c r="I2215" t="s">
        <v>19</v>
      </c>
      <c r="J2215" t="s">
        <v>20</v>
      </c>
      <c r="K2215" t="s">
        <v>21</v>
      </c>
      <c r="L2215" t="s">
        <v>22</v>
      </c>
      <c r="M2215" t="s">
        <v>20</v>
      </c>
      <c r="N2215" t="s">
        <v>20</v>
      </c>
      <c r="O2215" t="s">
        <v>544</v>
      </c>
    </row>
    <row r="2216" spans="1:16" x14ac:dyDescent="0.3">
      <c r="A2216" t="s">
        <v>8196</v>
      </c>
      <c r="B2216" t="s">
        <v>541</v>
      </c>
      <c r="C2216" t="s">
        <v>542</v>
      </c>
      <c r="D2216" t="s">
        <v>1871</v>
      </c>
      <c r="E2216" t="s">
        <v>49</v>
      </c>
      <c r="F2216" t="s">
        <v>50</v>
      </c>
      <c r="G2216" t="s">
        <v>8197</v>
      </c>
      <c r="H2216" t="s">
        <v>8198</v>
      </c>
      <c r="I2216" t="s">
        <v>19</v>
      </c>
      <c r="J2216" t="s">
        <v>8199</v>
      </c>
      <c r="K2216" t="s">
        <v>32</v>
      </c>
      <c r="L2216" t="s">
        <v>26</v>
      </c>
      <c r="M2216" t="s">
        <v>27</v>
      </c>
      <c r="N2216" t="s">
        <v>20</v>
      </c>
      <c r="O2216" t="s">
        <v>28</v>
      </c>
      <c r="P2216" t="s">
        <v>28</v>
      </c>
    </row>
    <row r="2217" spans="1:16" x14ac:dyDescent="0.3">
      <c r="A2217" t="s">
        <v>8200</v>
      </c>
      <c r="B2217" t="s">
        <v>541</v>
      </c>
      <c r="C2217" t="s">
        <v>542</v>
      </c>
      <c r="D2217" t="s">
        <v>1936</v>
      </c>
      <c r="E2217" t="s">
        <v>49</v>
      </c>
      <c r="F2217" t="s">
        <v>51</v>
      </c>
      <c r="G2217" t="s">
        <v>1734</v>
      </c>
      <c r="H2217" t="s">
        <v>8201</v>
      </c>
      <c r="I2217" t="s">
        <v>19</v>
      </c>
      <c r="J2217" t="s">
        <v>8202</v>
      </c>
      <c r="K2217" t="s">
        <v>32</v>
      </c>
      <c r="L2217" t="s">
        <v>26</v>
      </c>
      <c r="M2217" t="s">
        <v>53</v>
      </c>
      <c r="N2217" t="s">
        <v>20</v>
      </c>
      <c r="O2217" t="s">
        <v>28</v>
      </c>
      <c r="P2217" t="s">
        <v>28</v>
      </c>
    </row>
    <row r="2218" spans="1:16" x14ac:dyDescent="0.3">
      <c r="A2218" t="s">
        <v>8203</v>
      </c>
      <c r="B2218" t="s">
        <v>541</v>
      </c>
      <c r="C2218" t="s">
        <v>542</v>
      </c>
      <c r="D2218" t="s">
        <v>8203</v>
      </c>
      <c r="E2218" t="s">
        <v>18</v>
      </c>
      <c r="F2218" t="s">
        <v>18</v>
      </c>
      <c r="G2218" t="s">
        <v>8204</v>
      </c>
      <c r="H2218" t="s">
        <v>8205</v>
      </c>
      <c r="I2218" t="s">
        <v>19</v>
      </c>
      <c r="J2218" t="s">
        <v>20</v>
      </c>
      <c r="K2218" t="s">
        <v>21</v>
      </c>
      <c r="L2218" t="s">
        <v>22</v>
      </c>
      <c r="M2218" t="s">
        <v>8206</v>
      </c>
      <c r="N2218" t="s">
        <v>20</v>
      </c>
      <c r="O2218" t="s">
        <v>544</v>
      </c>
      <c r="P2218" t="s">
        <v>544</v>
      </c>
    </row>
    <row r="2219" spans="1:16" x14ac:dyDescent="0.3">
      <c r="A2219" t="s">
        <v>8207</v>
      </c>
      <c r="B2219" t="s">
        <v>541</v>
      </c>
      <c r="C2219" t="s">
        <v>542</v>
      </c>
      <c r="D2219" t="s">
        <v>1890</v>
      </c>
      <c r="E2219" t="s">
        <v>49</v>
      </c>
      <c r="F2219" t="s">
        <v>50</v>
      </c>
      <c r="G2219" t="s">
        <v>2466</v>
      </c>
      <c r="H2219" t="s">
        <v>134</v>
      </c>
      <c r="I2219" t="s">
        <v>19</v>
      </c>
      <c r="J2219" t="s">
        <v>8208</v>
      </c>
      <c r="K2219" t="s">
        <v>32</v>
      </c>
      <c r="L2219" t="s">
        <v>26</v>
      </c>
      <c r="M2219" t="s">
        <v>27</v>
      </c>
      <c r="N2219" t="s">
        <v>20</v>
      </c>
      <c r="O2219" t="s">
        <v>28</v>
      </c>
      <c r="P2219" t="s">
        <v>28</v>
      </c>
    </row>
    <row r="2220" spans="1:16" x14ac:dyDescent="0.3">
      <c r="A2220" t="s">
        <v>8209</v>
      </c>
      <c r="B2220" t="s">
        <v>541</v>
      </c>
      <c r="C2220" t="s">
        <v>542</v>
      </c>
      <c r="D2220" t="s">
        <v>8209</v>
      </c>
      <c r="E2220" t="s">
        <v>18</v>
      </c>
      <c r="F2220" t="s">
        <v>18</v>
      </c>
      <c r="G2220" t="s">
        <v>8210</v>
      </c>
      <c r="H2220" t="s">
        <v>8211</v>
      </c>
      <c r="I2220" t="s">
        <v>19</v>
      </c>
      <c r="J2220" t="s">
        <v>20</v>
      </c>
      <c r="K2220" t="s">
        <v>21</v>
      </c>
      <c r="L2220" t="s">
        <v>22</v>
      </c>
      <c r="M2220" t="s">
        <v>8212</v>
      </c>
      <c r="N2220" t="s">
        <v>20</v>
      </c>
      <c r="O2220" t="s">
        <v>543</v>
      </c>
      <c r="P2220" t="s">
        <v>545</v>
      </c>
    </row>
    <row r="2221" spans="1:16" x14ac:dyDescent="0.3">
      <c r="A2221" t="s">
        <v>8213</v>
      </c>
      <c r="B2221" t="s">
        <v>541</v>
      </c>
      <c r="C2221" t="s">
        <v>542</v>
      </c>
      <c r="D2221" t="s">
        <v>1900</v>
      </c>
      <c r="E2221" t="s">
        <v>49</v>
      </c>
      <c r="F2221" t="s">
        <v>51</v>
      </c>
      <c r="G2221" t="s">
        <v>8214</v>
      </c>
      <c r="H2221" t="s">
        <v>18</v>
      </c>
      <c r="I2221" t="s">
        <v>19</v>
      </c>
      <c r="J2221" t="s">
        <v>8215</v>
      </c>
      <c r="K2221" t="s">
        <v>32</v>
      </c>
      <c r="L2221" t="s">
        <v>26</v>
      </c>
      <c r="M2221" t="s">
        <v>20</v>
      </c>
      <c r="N2221" t="s">
        <v>20</v>
      </c>
      <c r="O2221" t="s">
        <v>28</v>
      </c>
      <c r="P2221" t="s">
        <v>21</v>
      </c>
    </row>
    <row r="2222" spans="1:16" x14ac:dyDescent="0.3">
      <c r="A2222" t="s">
        <v>8216</v>
      </c>
      <c r="B2222" t="s">
        <v>541</v>
      </c>
      <c r="C2222" t="s">
        <v>542</v>
      </c>
      <c r="D2222" t="s">
        <v>1909</v>
      </c>
      <c r="E2222" t="s">
        <v>49</v>
      </c>
      <c r="F2222" t="s">
        <v>50</v>
      </c>
      <c r="G2222" t="s">
        <v>8217</v>
      </c>
      <c r="H2222" t="s">
        <v>8218</v>
      </c>
      <c r="I2222" t="s">
        <v>19</v>
      </c>
      <c r="J2222" t="s">
        <v>8219</v>
      </c>
      <c r="K2222" t="s">
        <v>32</v>
      </c>
      <c r="L2222" t="s">
        <v>26</v>
      </c>
      <c r="M2222" t="s">
        <v>27</v>
      </c>
      <c r="N2222" t="s">
        <v>20</v>
      </c>
      <c r="O2222" t="s">
        <v>28</v>
      </c>
      <c r="P2222" t="s">
        <v>28</v>
      </c>
    </row>
    <row r="2223" spans="1:16" x14ac:dyDescent="0.3">
      <c r="A2223" t="s">
        <v>8220</v>
      </c>
      <c r="B2223" t="s">
        <v>541</v>
      </c>
      <c r="C2223" t="s">
        <v>542</v>
      </c>
      <c r="D2223" t="s">
        <v>8220</v>
      </c>
      <c r="E2223" t="s">
        <v>18</v>
      </c>
      <c r="F2223" t="s">
        <v>18</v>
      </c>
      <c r="G2223" t="s">
        <v>8221</v>
      </c>
      <c r="H2223" t="s">
        <v>8222</v>
      </c>
      <c r="I2223" t="s">
        <v>19</v>
      </c>
      <c r="J2223" t="s">
        <v>20</v>
      </c>
      <c r="K2223" t="s">
        <v>21</v>
      </c>
      <c r="L2223" t="s">
        <v>22</v>
      </c>
      <c r="M2223" t="s">
        <v>8223</v>
      </c>
      <c r="N2223" t="s">
        <v>20</v>
      </c>
      <c r="O2223" t="s">
        <v>8224</v>
      </c>
      <c r="P2223" t="s">
        <v>543</v>
      </c>
    </row>
    <row r="2224" spans="1:16" x14ac:dyDescent="0.3">
      <c r="A2224" t="s">
        <v>8225</v>
      </c>
      <c r="B2224" t="s">
        <v>541</v>
      </c>
      <c r="C2224" t="s">
        <v>542</v>
      </c>
      <c r="D2224" t="s">
        <v>2085</v>
      </c>
      <c r="E2224" t="s">
        <v>49</v>
      </c>
      <c r="F2224" t="s">
        <v>50</v>
      </c>
      <c r="G2224" t="s">
        <v>8226</v>
      </c>
      <c r="H2224" t="s">
        <v>8227</v>
      </c>
      <c r="I2224" t="s">
        <v>19</v>
      </c>
      <c r="J2224" t="s">
        <v>8228</v>
      </c>
      <c r="K2224" t="s">
        <v>32</v>
      </c>
      <c r="L2224" t="s">
        <v>26</v>
      </c>
      <c r="M2224" t="s">
        <v>27</v>
      </c>
      <c r="N2224" t="s">
        <v>20</v>
      </c>
      <c r="O2224" t="s">
        <v>28</v>
      </c>
      <c r="P2224" t="s">
        <v>28</v>
      </c>
    </row>
    <row r="2225" spans="1:16" x14ac:dyDescent="0.3">
      <c r="A2225" t="s">
        <v>8229</v>
      </c>
      <c r="B2225" t="s">
        <v>541</v>
      </c>
      <c r="C2225" t="s">
        <v>542</v>
      </c>
      <c r="D2225" t="s">
        <v>8229</v>
      </c>
      <c r="E2225" t="s">
        <v>18</v>
      </c>
      <c r="F2225" t="s">
        <v>18</v>
      </c>
      <c r="G2225" t="s">
        <v>8230</v>
      </c>
      <c r="H2225" t="s">
        <v>8231</v>
      </c>
      <c r="I2225" t="s">
        <v>19</v>
      </c>
      <c r="J2225" t="s">
        <v>20</v>
      </c>
      <c r="K2225" t="s">
        <v>21</v>
      </c>
      <c r="L2225" t="s">
        <v>22</v>
      </c>
      <c r="M2225" t="s">
        <v>8232</v>
      </c>
      <c r="N2225" t="s">
        <v>20</v>
      </c>
      <c r="O2225" t="s">
        <v>544</v>
      </c>
      <c r="P2225" t="s">
        <v>544</v>
      </c>
    </row>
    <row r="2226" spans="1:16" x14ac:dyDescent="0.3">
      <c r="A2226" t="s">
        <v>8233</v>
      </c>
      <c r="B2226" t="s">
        <v>541</v>
      </c>
      <c r="C2226" t="s">
        <v>542</v>
      </c>
      <c r="D2226" t="s">
        <v>2024</v>
      </c>
      <c r="E2226" t="s">
        <v>49</v>
      </c>
      <c r="F2226" t="s">
        <v>50</v>
      </c>
      <c r="G2226" t="s">
        <v>8234</v>
      </c>
      <c r="H2226" t="s">
        <v>18</v>
      </c>
      <c r="I2226" t="s">
        <v>19</v>
      </c>
      <c r="J2226" t="s">
        <v>8235</v>
      </c>
      <c r="K2226" t="s">
        <v>32</v>
      </c>
      <c r="L2226" t="s">
        <v>26</v>
      </c>
      <c r="M2226" t="s">
        <v>20</v>
      </c>
      <c r="N2226" t="s">
        <v>20</v>
      </c>
      <c r="O2226" t="s">
        <v>28</v>
      </c>
      <c r="P2226" t="s">
        <v>21</v>
      </c>
    </row>
    <row r="2227" spans="1:16" x14ac:dyDescent="0.3">
      <c r="A2227" t="s">
        <v>8236</v>
      </c>
      <c r="B2227" t="s">
        <v>541</v>
      </c>
      <c r="C2227" t="s">
        <v>542</v>
      </c>
      <c r="D2227" t="s">
        <v>8236</v>
      </c>
      <c r="E2227" t="s">
        <v>18</v>
      </c>
      <c r="F2227" t="s">
        <v>18</v>
      </c>
      <c r="G2227" t="s">
        <v>8237</v>
      </c>
      <c r="I2227" t="s">
        <v>19</v>
      </c>
      <c r="J2227" t="s">
        <v>20</v>
      </c>
      <c r="K2227" t="s">
        <v>21</v>
      </c>
      <c r="L2227" t="s">
        <v>22</v>
      </c>
      <c r="M2227" t="s">
        <v>20</v>
      </c>
      <c r="N2227" t="s">
        <v>20</v>
      </c>
      <c r="O2227" t="s">
        <v>8238</v>
      </c>
    </row>
    <row r="2228" spans="1:16" x14ac:dyDescent="0.3">
      <c r="A2228" t="s">
        <v>8239</v>
      </c>
      <c r="B2228" t="s">
        <v>541</v>
      </c>
      <c r="C2228" t="s">
        <v>542</v>
      </c>
      <c r="D2228" t="s">
        <v>1993</v>
      </c>
      <c r="E2228" t="s">
        <v>49</v>
      </c>
      <c r="F2228" t="s">
        <v>50</v>
      </c>
      <c r="G2228" t="s">
        <v>173</v>
      </c>
      <c r="H2228" t="s">
        <v>1120</v>
      </c>
      <c r="I2228" t="s">
        <v>19</v>
      </c>
      <c r="J2228" t="s">
        <v>1694</v>
      </c>
      <c r="K2228" t="s">
        <v>32</v>
      </c>
      <c r="L2228" t="s">
        <v>26</v>
      </c>
      <c r="M2228" t="s">
        <v>27</v>
      </c>
      <c r="N2228" t="s">
        <v>20</v>
      </c>
      <c r="O2228" t="s">
        <v>28</v>
      </c>
      <c r="P2228" t="s">
        <v>28</v>
      </c>
    </row>
    <row r="2229" spans="1:16" x14ac:dyDescent="0.3">
      <c r="A2229" t="s">
        <v>8240</v>
      </c>
      <c r="B2229" t="s">
        <v>541</v>
      </c>
      <c r="C2229" t="s">
        <v>542</v>
      </c>
      <c r="D2229" t="s">
        <v>8240</v>
      </c>
      <c r="E2229" t="s">
        <v>18</v>
      </c>
      <c r="F2229" t="s">
        <v>18</v>
      </c>
      <c r="G2229" t="s">
        <v>8241</v>
      </c>
      <c r="I2229" t="s">
        <v>19</v>
      </c>
      <c r="J2229" t="s">
        <v>20</v>
      </c>
      <c r="K2229" t="s">
        <v>21</v>
      </c>
      <c r="L2229" t="s">
        <v>22</v>
      </c>
      <c r="M2229" t="s">
        <v>20</v>
      </c>
      <c r="N2229" t="s">
        <v>20</v>
      </c>
      <c r="O2229" t="s">
        <v>8238</v>
      </c>
    </row>
    <row r="2230" spans="1:16" x14ac:dyDescent="0.3">
      <c r="A2230" t="s">
        <v>8242</v>
      </c>
      <c r="B2230" t="s">
        <v>541</v>
      </c>
      <c r="C2230" t="s">
        <v>542</v>
      </c>
      <c r="D2230" t="s">
        <v>2000</v>
      </c>
      <c r="E2230" t="s">
        <v>49</v>
      </c>
      <c r="F2230" t="s">
        <v>51</v>
      </c>
      <c r="G2230" t="s">
        <v>317</v>
      </c>
      <c r="H2230" t="s">
        <v>2885</v>
      </c>
      <c r="I2230" t="s">
        <v>19</v>
      </c>
      <c r="J2230" t="s">
        <v>8243</v>
      </c>
      <c r="K2230" t="s">
        <v>32</v>
      </c>
      <c r="L2230" t="s">
        <v>26</v>
      </c>
      <c r="M2230" t="s">
        <v>53</v>
      </c>
      <c r="N2230" t="s">
        <v>20</v>
      </c>
      <c r="O2230" t="s">
        <v>28</v>
      </c>
      <c r="P2230" t="s">
        <v>28</v>
      </c>
    </row>
    <row r="2231" spans="1:16" x14ac:dyDescent="0.3">
      <c r="A2231" t="s">
        <v>8244</v>
      </c>
      <c r="B2231" t="s">
        <v>541</v>
      </c>
      <c r="C2231" t="s">
        <v>542</v>
      </c>
      <c r="D2231" t="s">
        <v>2003</v>
      </c>
      <c r="E2231" t="s">
        <v>49</v>
      </c>
      <c r="F2231" t="s">
        <v>50</v>
      </c>
      <c r="G2231" t="s">
        <v>8245</v>
      </c>
      <c r="H2231" t="s">
        <v>1742</v>
      </c>
      <c r="I2231" t="s">
        <v>19</v>
      </c>
      <c r="J2231" t="s">
        <v>8246</v>
      </c>
      <c r="K2231" t="s">
        <v>32</v>
      </c>
      <c r="L2231" t="s">
        <v>26</v>
      </c>
      <c r="M2231" t="s">
        <v>27</v>
      </c>
      <c r="N2231" t="s">
        <v>20</v>
      </c>
      <c r="O2231" t="s">
        <v>28</v>
      </c>
      <c r="P2231" t="s">
        <v>28</v>
      </c>
    </row>
    <row r="2232" spans="1:16" x14ac:dyDescent="0.3">
      <c r="A2232" t="s">
        <v>8247</v>
      </c>
      <c r="B2232" t="s">
        <v>541</v>
      </c>
      <c r="C2232" t="s">
        <v>542</v>
      </c>
      <c r="D2232" t="s">
        <v>8247</v>
      </c>
      <c r="E2232" t="s">
        <v>18</v>
      </c>
      <c r="F2232" t="s">
        <v>18</v>
      </c>
      <c r="G2232" t="s">
        <v>8248</v>
      </c>
      <c r="H2232" t="s">
        <v>8249</v>
      </c>
      <c r="I2232" t="s">
        <v>19</v>
      </c>
      <c r="J2232" t="s">
        <v>20</v>
      </c>
      <c r="K2232" t="s">
        <v>21</v>
      </c>
      <c r="L2232" t="s">
        <v>22</v>
      </c>
      <c r="M2232" t="s">
        <v>8250</v>
      </c>
      <c r="N2232" t="s">
        <v>20</v>
      </c>
      <c r="O2232" t="s">
        <v>8238</v>
      </c>
      <c r="P2232" t="s">
        <v>8251</v>
      </c>
    </row>
    <row r="2233" spans="1:16" x14ac:dyDescent="0.3">
      <c r="A2233" t="s">
        <v>8252</v>
      </c>
      <c r="B2233" t="s">
        <v>546</v>
      </c>
      <c r="C2233" t="s">
        <v>547</v>
      </c>
      <c r="D2233" t="s">
        <v>8252</v>
      </c>
      <c r="E2233" t="s">
        <v>18</v>
      </c>
      <c r="F2233" t="s">
        <v>18</v>
      </c>
      <c r="G2233" t="s">
        <v>8253</v>
      </c>
      <c r="I2233" t="s">
        <v>19</v>
      </c>
      <c r="J2233" t="s">
        <v>20</v>
      </c>
      <c r="K2233" t="s">
        <v>21</v>
      </c>
      <c r="L2233" t="s">
        <v>22</v>
      </c>
      <c r="M2233" t="s">
        <v>20</v>
      </c>
      <c r="N2233" t="s">
        <v>20</v>
      </c>
      <c r="O2233" t="s">
        <v>550</v>
      </c>
    </row>
    <row r="2234" spans="1:16" x14ac:dyDescent="0.3">
      <c r="A2234" t="s">
        <v>8254</v>
      </c>
      <c r="B2234" t="s">
        <v>546</v>
      </c>
      <c r="C2234" t="s">
        <v>547</v>
      </c>
      <c r="D2234" t="s">
        <v>2013</v>
      </c>
      <c r="E2234" t="s">
        <v>23</v>
      </c>
      <c r="F2234" t="s">
        <v>24</v>
      </c>
      <c r="G2234" t="s">
        <v>104</v>
      </c>
      <c r="H2234" t="s">
        <v>18</v>
      </c>
      <c r="I2234" t="s">
        <v>19</v>
      </c>
      <c r="J2234" t="s">
        <v>20</v>
      </c>
      <c r="K2234" t="s">
        <v>25</v>
      </c>
      <c r="L2234" t="s">
        <v>26</v>
      </c>
      <c r="M2234" t="s">
        <v>20</v>
      </c>
      <c r="N2234" t="s">
        <v>20</v>
      </c>
      <c r="O2234" t="s">
        <v>28</v>
      </c>
      <c r="P2234" t="s">
        <v>21</v>
      </c>
    </row>
    <row r="2235" spans="1:16" x14ac:dyDescent="0.3">
      <c r="A2235" t="s">
        <v>8255</v>
      </c>
      <c r="B2235" t="s">
        <v>546</v>
      </c>
      <c r="C2235" t="s">
        <v>547</v>
      </c>
      <c r="D2235" t="s">
        <v>8255</v>
      </c>
      <c r="E2235" t="s">
        <v>18</v>
      </c>
      <c r="F2235" t="s">
        <v>18</v>
      </c>
      <c r="G2235" t="s">
        <v>8256</v>
      </c>
      <c r="I2235" t="s">
        <v>19</v>
      </c>
      <c r="J2235" t="s">
        <v>20</v>
      </c>
      <c r="K2235" t="s">
        <v>21</v>
      </c>
      <c r="L2235" t="s">
        <v>22</v>
      </c>
      <c r="M2235" t="s">
        <v>20</v>
      </c>
      <c r="N2235" t="s">
        <v>20</v>
      </c>
      <c r="O2235" t="s">
        <v>548</v>
      </c>
    </row>
    <row r="2236" spans="1:16" x14ac:dyDescent="0.3">
      <c r="A2236" t="s">
        <v>8257</v>
      </c>
      <c r="B2236" t="s">
        <v>546</v>
      </c>
      <c r="C2236" t="s">
        <v>547</v>
      </c>
      <c r="D2236" t="s">
        <v>1927</v>
      </c>
      <c r="E2236" t="s">
        <v>23</v>
      </c>
      <c r="F2236" t="s">
        <v>24</v>
      </c>
      <c r="G2236" t="s">
        <v>8258</v>
      </c>
      <c r="H2236" t="s">
        <v>18</v>
      </c>
      <c r="I2236" t="s">
        <v>19</v>
      </c>
      <c r="J2236" t="s">
        <v>20</v>
      </c>
      <c r="K2236" t="s">
        <v>25</v>
      </c>
      <c r="L2236" t="s">
        <v>26</v>
      </c>
      <c r="M2236" t="s">
        <v>20</v>
      </c>
      <c r="N2236" t="s">
        <v>20</v>
      </c>
      <c r="O2236" t="s">
        <v>28</v>
      </c>
      <c r="P2236" t="s">
        <v>21</v>
      </c>
    </row>
    <row r="2237" spans="1:16" x14ac:dyDescent="0.3">
      <c r="A2237" t="s">
        <v>8259</v>
      </c>
      <c r="B2237" t="s">
        <v>546</v>
      </c>
      <c r="C2237" t="s">
        <v>547</v>
      </c>
      <c r="D2237" t="s">
        <v>1871</v>
      </c>
      <c r="E2237" t="s">
        <v>23</v>
      </c>
      <c r="F2237" t="s">
        <v>24</v>
      </c>
      <c r="G2237" t="s">
        <v>1300</v>
      </c>
      <c r="H2237" t="s">
        <v>18</v>
      </c>
      <c r="I2237" t="s">
        <v>19</v>
      </c>
      <c r="J2237" t="s">
        <v>20</v>
      </c>
      <c r="K2237" t="s">
        <v>25</v>
      </c>
      <c r="L2237" t="s">
        <v>26</v>
      </c>
      <c r="M2237" t="s">
        <v>27</v>
      </c>
      <c r="N2237" t="s">
        <v>20</v>
      </c>
      <c r="O2237" t="s">
        <v>21</v>
      </c>
      <c r="P2237" t="s">
        <v>21</v>
      </c>
    </row>
    <row r="2238" spans="1:16" x14ac:dyDescent="0.3">
      <c r="A2238" t="s">
        <v>8260</v>
      </c>
      <c r="B2238" t="s">
        <v>546</v>
      </c>
      <c r="C2238" t="s">
        <v>547</v>
      </c>
      <c r="D2238" t="s">
        <v>8260</v>
      </c>
      <c r="E2238" t="s">
        <v>18</v>
      </c>
      <c r="F2238" t="s">
        <v>18</v>
      </c>
      <c r="G2238" t="s">
        <v>8261</v>
      </c>
      <c r="I2238" t="s">
        <v>19</v>
      </c>
      <c r="J2238" t="s">
        <v>20</v>
      </c>
      <c r="K2238" t="s">
        <v>21</v>
      </c>
      <c r="L2238" t="s">
        <v>22</v>
      </c>
      <c r="M2238" t="s">
        <v>20</v>
      </c>
      <c r="N2238" t="s">
        <v>20</v>
      </c>
      <c r="O2238" t="s">
        <v>548</v>
      </c>
    </row>
    <row r="2239" spans="1:16" x14ac:dyDescent="0.3">
      <c r="A2239" t="s">
        <v>8262</v>
      </c>
      <c r="B2239" t="s">
        <v>546</v>
      </c>
      <c r="C2239" t="s">
        <v>547</v>
      </c>
      <c r="D2239" t="s">
        <v>1943</v>
      </c>
      <c r="E2239" t="s">
        <v>23</v>
      </c>
      <c r="F2239" t="s">
        <v>24</v>
      </c>
      <c r="G2239" t="s">
        <v>8263</v>
      </c>
      <c r="H2239" t="s">
        <v>18</v>
      </c>
      <c r="I2239" t="s">
        <v>19</v>
      </c>
      <c r="J2239" t="s">
        <v>8264</v>
      </c>
      <c r="K2239" t="s">
        <v>32</v>
      </c>
      <c r="L2239" t="s">
        <v>26</v>
      </c>
      <c r="M2239" t="s">
        <v>20</v>
      </c>
      <c r="N2239" t="s">
        <v>20</v>
      </c>
      <c r="O2239" t="s">
        <v>28</v>
      </c>
      <c r="P2239" t="s">
        <v>21</v>
      </c>
    </row>
    <row r="2240" spans="1:16" x14ac:dyDescent="0.3">
      <c r="A2240" t="s">
        <v>8265</v>
      </c>
      <c r="B2240" t="s">
        <v>546</v>
      </c>
      <c r="C2240" t="s">
        <v>547</v>
      </c>
      <c r="D2240" t="s">
        <v>8265</v>
      </c>
      <c r="E2240" t="s">
        <v>18</v>
      </c>
      <c r="F2240" t="s">
        <v>18</v>
      </c>
      <c r="G2240" t="s">
        <v>8266</v>
      </c>
      <c r="I2240" t="s">
        <v>19</v>
      </c>
      <c r="J2240" t="s">
        <v>20</v>
      </c>
      <c r="K2240" t="s">
        <v>21</v>
      </c>
      <c r="L2240" t="s">
        <v>22</v>
      </c>
      <c r="M2240" t="s">
        <v>20</v>
      </c>
      <c r="N2240" t="s">
        <v>20</v>
      </c>
      <c r="O2240" t="s">
        <v>548</v>
      </c>
    </row>
    <row r="2241" spans="1:16" x14ac:dyDescent="0.3">
      <c r="A2241" t="s">
        <v>8267</v>
      </c>
      <c r="B2241" t="s">
        <v>546</v>
      </c>
      <c r="C2241" t="s">
        <v>547</v>
      </c>
      <c r="D2241" t="s">
        <v>8267</v>
      </c>
      <c r="E2241" t="s">
        <v>18</v>
      </c>
      <c r="F2241" t="s">
        <v>18</v>
      </c>
      <c r="G2241" t="s">
        <v>8268</v>
      </c>
      <c r="I2241" t="s">
        <v>19</v>
      </c>
      <c r="J2241" t="s">
        <v>20</v>
      </c>
      <c r="K2241" t="s">
        <v>21</v>
      </c>
      <c r="L2241" t="s">
        <v>22</v>
      </c>
      <c r="M2241" t="s">
        <v>20</v>
      </c>
      <c r="N2241" t="s">
        <v>20</v>
      </c>
      <c r="O2241" t="s">
        <v>548</v>
      </c>
    </row>
    <row r="2242" spans="1:16" x14ac:dyDescent="0.3">
      <c r="A2242" t="s">
        <v>8269</v>
      </c>
      <c r="B2242" t="s">
        <v>546</v>
      </c>
      <c r="C2242" t="s">
        <v>547</v>
      </c>
      <c r="D2242" t="s">
        <v>8269</v>
      </c>
      <c r="E2242" t="s">
        <v>18</v>
      </c>
      <c r="F2242" t="s">
        <v>18</v>
      </c>
      <c r="G2242" t="s">
        <v>8270</v>
      </c>
      <c r="I2242" t="s">
        <v>19</v>
      </c>
      <c r="J2242" t="s">
        <v>20</v>
      </c>
      <c r="K2242" t="s">
        <v>21</v>
      </c>
      <c r="L2242" t="s">
        <v>22</v>
      </c>
      <c r="M2242" t="s">
        <v>20</v>
      </c>
      <c r="N2242" t="s">
        <v>20</v>
      </c>
      <c r="O2242" t="s">
        <v>548</v>
      </c>
    </row>
    <row r="2243" spans="1:16" x14ac:dyDescent="0.3">
      <c r="A2243" t="s">
        <v>8271</v>
      </c>
      <c r="B2243" t="s">
        <v>546</v>
      </c>
      <c r="C2243" t="s">
        <v>547</v>
      </c>
      <c r="D2243" t="s">
        <v>8271</v>
      </c>
      <c r="E2243" t="s">
        <v>18</v>
      </c>
      <c r="F2243" t="s">
        <v>18</v>
      </c>
      <c r="G2243" t="s">
        <v>8272</v>
      </c>
      <c r="I2243" t="s">
        <v>19</v>
      </c>
      <c r="J2243" t="s">
        <v>20</v>
      </c>
      <c r="K2243" t="s">
        <v>21</v>
      </c>
      <c r="L2243" t="s">
        <v>22</v>
      </c>
      <c r="M2243" t="s">
        <v>20</v>
      </c>
      <c r="N2243" t="s">
        <v>20</v>
      </c>
      <c r="O2243" t="s">
        <v>548</v>
      </c>
    </row>
    <row r="2244" spans="1:16" x14ac:dyDescent="0.3">
      <c r="A2244" t="s">
        <v>8273</v>
      </c>
      <c r="B2244" t="s">
        <v>546</v>
      </c>
      <c r="C2244" t="s">
        <v>547</v>
      </c>
      <c r="D2244" t="s">
        <v>8273</v>
      </c>
      <c r="E2244" t="s">
        <v>18</v>
      </c>
      <c r="F2244" t="s">
        <v>18</v>
      </c>
      <c r="G2244" t="s">
        <v>8274</v>
      </c>
      <c r="I2244" t="s">
        <v>19</v>
      </c>
      <c r="J2244" t="s">
        <v>20</v>
      </c>
      <c r="K2244" t="s">
        <v>21</v>
      </c>
      <c r="L2244" t="s">
        <v>22</v>
      </c>
      <c r="M2244" t="s">
        <v>20</v>
      </c>
      <c r="N2244" t="s">
        <v>20</v>
      </c>
      <c r="O2244" t="s">
        <v>548</v>
      </c>
    </row>
    <row r="2245" spans="1:16" x14ac:dyDescent="0.3">
      <c r="A2245" t="s">
        <v>8275</v>
      </c>
      <c r="B2245" t="s">
        <v>546</v>
      </c>
      <c r="C2245" t="s">
        <v>547</v>
      </c>
      <c r="D2245" t="s">
        <v>8275</v>
      </c>
      <c r="E2245" t="s">
        <v>18</v>
      </c>
      <c r="F2245" t="s">
        <v>18</v>
      </c>
      <c r="G2245" t="s">
        <v>8276</v>
      </c>
      <c r="I2245" t="s">
        <v>19</v>
      </c>
      <c r="J2245" t="s">
        <v>20</v>
      </c>
      <c r="K2245" t="s">
        <v>21</v>
      </c>
      <c r="L2245" t="s">
        <v>22</v>
      </c>
      <c r="M2245" t="s">
        <v>20</v>
      </c>
      <c r="N2245" t="s">
        <v>20</v>
      </c>
      <c r="O2245" t="s">
        <v>550</v>
      </c>
    </row>
    <row r="2246" spans="1:16" x14ac:dyDescent="0.3">
      <c r="A2246" t="s">
        <v>8277</v>
      </c>
      <c r="B2246" t="s">
        <v>546</v>
      </c>
      <c r="C2246" t="s">
        <v>547</v>
      </c>
      <c r="D2246" t="s">
        <v>8277</v>
      </c>
      <c r="E2246" t="s">
        <v>18</v>
      </c>
      <c r="F2246" t="s">
        <v>18</v>
      </c>
      <c r="G2246" t="s">
        <v>8278</v>
      </c>
      <c r="I2246" t="s">
        <v>19</v>
      </c>
      <c r="J2246" t="s">
        <v>20</v>
      </c>
      <c r="K2246" t="s">
        <v>21</v>
      </c>
      <c r="L2246" t="s">
        <v>22</v>
      </c>
      <c r="M2246" t="s">
        <v>20</v>
      </c>
      <c r="N2246" t="s">
        <v>20</v>
      </c>
      <c r="O2246" t="s">
        <v>548</v>
      </c>
    </row>
    <row r="2247" spans="1:16" x14ac:dyDescent="0.3">
      <c r="A2247" t="s">
        <v>8279</v>
      </c>
      <c r="B2247" t="s">
        <v>546</v>
      </c>
      <c r="C2247" t="s">
        <v>547</v>
      </c>
      <c r="D2247" t="s">
        <v>8279</v>
      </c>
      <c r="E2247" t="s">
        <v>18</v>
      </c>
      <c r="F2247" t="s">
        <v>18</v>
      </c>
      <c r="G2247" t="s">
        <v>8280</v>
      </c>
      <c r="I2247" t="s">
        <v>19</v>
      </c>
      <c r="J2247" t="s">
        <v>20</v>
      </c>
      <c r="K2247" t="s">
        <v>21</v>
      </c>
      <c r="L2247" t="s">
        <v>22</v>
      </c>
      <c r="M2247" t="s">
        <v>20</v>
      </c>
      <c r="N2247" t="s">
        <v>20</v>
      </c>
      <c r="O2247" t="s">
        <v>548</v>
      </c>
    </row>
    <row r="2248" spans="1:16" x14ac:dyDescent="0.3">
      <c r="A2248" t="s">
        <v>8281</v>
      </c>
      <c r="B2248" t="s">
        <v>546</v>
      </c>
      <c r="C2248" t="s">
        <v>547</v>
      </c>
      <c r="D2248" t="s">
        <v>8281</v>
      </c>
      <c r="E2248" t="s">
        <v>18</v>
      </c>
      <c r="F2248" t="s">
        <v>18</v>
      </c>
      <c r="G2248" t="s">
        <v>8282</v>
      </c>
      <c r="I2248" t="s">
        <v>19</v>
      </c>
      <c r="J2248" t="s">
        <v>20</v>
      </c>
      <c r="K2248" t="s">
        <v>21</v>
      </c>
      <c r="L2248" t="s">
        <v>22</v>
      </c>
      <c r="M2248" t="s">
        <v>20</v>
      </c>
      <c r="N2248" t="s">
        <v>20</v>
      </c>
      <c r="O2248" t="s">
        <v>549</v>
      </c>
    </row>
    <row r="2249" spans="1:16" x14ac:dyDescent="0.3">
      <c r="A2249" t="s">
        <v>8283</v>
      </c>
      <c r="B2249" t="s">
        <v>546</v>
      </c>
      <c r="C2249" t="s">
        <v>547</v>
      </c>
      <c r="D2249" t="s">
        <v>1996</v>
      </c>
      <c r="E2249" t="s">
        <v>23</v>
      </c>
      <c r="F2249" t="s">
        <v>24</v>
      </c>
      <c r="G2249" t="s">
        <v>8284</v>
      </c>
      <c r="H2249" t="s">
        <v>18</v>
      </c>
      <c r="I2249" t="s">
        <v>19</v>
      </c>
      <c r="J2249" t="s">
        <v>20</v>
      </c>
      <c r="K2249" t="s">
        <v>25</v>
      </c>
      <c r="L2249" t="s">
        <v>26</v>
      </c>
      <c r="M2249" t="s">
        <v>20</v>
      </c>
      <c r="N2249" t="s">
        <v>20</v>
      </c>
      <c r="O2249" t="s">
        <v>28</v>
      </c>
      <c r="P2249" t="s">
        <v>21</v>
      </c>
    </row>
    <row r="2250" spans="1:16" x14ac:dyDescent="0.3">
      <c r="A2250" t="s">
        <v>8285</v>
      </c>
      <c r="B2250" t="s">
        <v>546</v>
      </c>
      <c r="C2250" t="s">
        <v>547</v>
      </c>
      <c r="D2250" t="s">
        <v>8285</v>
      </c>
      <c r="E2250" t="s">
        <v>18</v>
      </c>
      <c r="F2250" t="s">
        <v>18</v>
      </c>
      <c r="G2250" t="s">
        <v>8286</v>
      </c>
      <c r="I2250" t="s">
        <v>19</v>
      </c>
      <c r="J2250" t="s">
        <v>20</v>
      </c>
      <c r="K2250" t="s">
        <v>21</v>
      </c>
      <c r="L2250" t="s">
        <v>22</v>
      </c>
      <c r="M2250" t="s">
        <v>20</v>
      </c>
      <c r="N2250" t="s">
        <v>20</v>
      </c>
      <c r="O2250" t="s">
        <v>548</v>
      </c>
    </row>
    <row r="2251" spans="1:16" x14ac:dyDescent="0.3">
      <c r="A2251" t="s">
        <v>8287</v>
      </c>
      <c r="B2251" t="s">
        <v>546</v>
      </c>
      <c r="C2251" t="s">
        <v>547</v>
      </c>
      <c r="D2251" t="s">
        <v>2003</v>
      </c>
      <c r="E2251" t="s">
        <v>23</v>
      </c>
      <c r="F2251" t="s">
        <v>24</v>
      </c>
      <c r="G2251" t="s">
        <v>8288</v>
      </c>
      <c r="H2251" t="s">
        <v>18</v>
      </c>
      <c r="I2251" t="s">
        <v>19</v>
      </c>
      <c r="J2251" t="s">
        <v>8289</v>
      </c>
      <c r="K2251" t="s">
        <v>32</v>
      </c>
      <c r="L2251" t="s">
        <v>26</v>
      </c>
      <c r="M2251" t="s">
        <v>27</v>
      </c>
      <c r="N2251" t="s">
        <v>20</v>
      </c>
      <c r="O2251" t="s">
        <v>21</v>
      </c>
      <c r="P2251" t="s">
        <v>21</v>
      </c>
    </row>
    <row r="2252" spans="1:16" x14ac:dyDescent="0.3">
      <c r="A2252" t="s">
        <v>8290</v>
      </c>
      <c r="B2252" t="s">
        <v>546</v>
      </c>
      <c r="C2252" t="s">
        <v>547</v>
      </c>
      <c r="D2252" t="s">
        <v>8290</v>
      </c>
      <c r="E2252" t="s">
        <v>18</v>
      </c>
      <c r="F2252" t="s">
        <v>18</v>
      </c>
      <c r="G2252" t="s">
        <v>8291</v>
      </c>
      <c r="I2252" t="s">
        <v>19</v>
      </c>
      <c r="J2252" t="s">
        <v>20</v>
      </c>
      <c r="K2252" t="s">
        <v>21</v>
      </c>
      <c r="L2252" t="s">
        <v>22</v>
      </c>
      <c r="M2252" t="s">
        <v>20</v>
      </c>
      <c r="N2252" t="s">
        <v>20</v>
      </c>
      <c r="O2252" t="s">
        <v>548</v>
      </c>
    </row>
    <row r="2253" spans="1:16" x14ac:dyDescent="0.3">
      <c r="A2253" t="s">
        <v>8292</v>
      </c>
      <c r="B2253" t="s">
        <v>551</v>
      </c>
      <c r="C2253" t="s">
        <v>552</v>
      </c>
      <c r="D2253" t="s">
        <v>1856</v>
      </c>
      <c r="E2253" t="s">
        <v>23</v>
      </c>
      <c r="F2253" t="s">
        <v>24</v>
      </c>
      <c r="G2253" t="s">
        <v>136</v>
      </c>
      <c r="H2253" t="s">
        <v>8293</v>
      </c>
      <c r="I2253" t="s">
        <v>19</v>
      </c>
      <c r="J2253" t="s">
        <v>20</v>
      </c>
      <c r="K2253" t="s">
        <v>25</v>
      </c>
      <c r="L2253" t="s">
        <v>26</v>
      </c>
      <c r="M2253" t="s">
        <v>27</v>
      </c>
      <c r="N2253" t="s">
        <v>20</v>
      </c>
      <c r="O2253" t="s">
        <v>28</v>
      </c>
      <c r="P2253" t="s">
        <v>28</v>
      </c>
    </row>
    <row r="2254" spans="1:16" x14ac:dyDescent="0.3">
      <c r="A2254" t="s">
        <v>8294</v>
      </c>
      <c r="B2254" t="s">
        <v>551</v>
      </c>
      <c r="C2254" t="s">
        <v>552</v>
      </c>
      <c r="D2254" t="s">
        <v>1864</v>
      </c>
      <c r="E2254" t="s">
        <v>23</v>
      </c>
      <c r="F2254" t="s">
        <v>24</v>
      </c>
      <c r="G2254" t="s">
        <v>8295</v>
      </c>
      <c r="H2254" t="s">
        <v>1077</v>
      </c>
      <c r="I2254" t="s">
        <v>19</v>
      </c>
      <c r="J2254" t="s">
        <v>20</v>
      </c>
      <c r="K2254" t="s">
        <v>25</v>
      </c>
      <c r="L2254" t="s">
        <v>26</v>
      </c>
      <c r="M2254" t="s">
        <v>27</v>
      </c>
      <c r="N2254" t="s">
        <v>20</v>
      </c>
      <c r="O2254" t="s">
        <v>28</v>
      </c>
      <c r="P2254" t="s">
        <v>28</v>
      </c>
    </row>
    <row r="2255" spans="1:16" x14ac:dyDescent="0.3">
      <c r="A2255" t="s">
        <v>8296</v>
      </c>
      <c r="B2255" t="s">
        <v>551</v>
      </c>
      <c r="C2255" t="s">
        <v>552</v>
      </c>
      <c r="D2255" t="s">
        <v>1927</v>
      </c>
      <c r="E2255" t="s">
        <v>23</v>
      </c>
      <c r="F2255" t="s">
        <v>24</v>
      </c>
      <c r="G2255" t="s">
        <v>689</v>
      </c>
      <c r="H2255" t="s">
        <v>8297</v>
      </c>
      <c r="I2255" t="s">
        <v>19</v>
      </c>
      <c r="J2255" t="s">
        <v>20</v>
      </c>
      <c r="K2255" t="s">
        <v>25</v>
      </c>
      <c r="L2255" t="s">
        <v>26</v>
      </c>
      <c r="M2255" t="s">
        <v>27</v>
      </c>
      <c r="N2255" t="s">
        <v>20</v>
      </c>
      <c r="O2255" t="s">
        <v>28</v>
      </c>
      <c r="P2255" t="s">
        <v>28</v>
      </c>
    </row>
    <row r="2256" spans="1:16" x14ac:dyDescent="0.3">
      <c r="A2256" t="s">
        <v>8298</v>
      </c>
      <c r="B2256" t="s">
        <v>551</v>
      </c>
      <c r="C2256" t="s">
        <v>552</v>
      </c>
      <c r="D2256" t="s">
        <v>8298</v>
      </c>
      <c r="E2256" t="s">
        <v>18</v>
      </c>
      <c r="F2256" t="s">
        <v>18</v>
      </c>
      <c r="G2256" t="s">
        <v>8299</v>
      </c>
      <c r="I2256" t="s">
        <v>19</v>
      </c>
      <c r="J2256" t="s">
        <v>20</v>
      </c>
      <c r="K2256" t="s">
        <v>21</v>
      </c>
      <c r="L2256" t="s">
        <v>22</v>
      </c>
      <c r="M2256" t="s">
        <v>20</v>
      </c>
      <c r="N2256" t="s">
        <v>20</v>
      </c>
      <c r="O2256" t="s">
        <v>554</v>
      </c>
    </row>
    <row r="2257" spans="1:16" x14ac:dyDescent="0.3">
      <c r="A2257" t="s">
        <v>8300</v>
      </c>
      <c r="B2257" t="s">
        <v>551</v>
      </c>
      <c r="C2257" t="s">
        <v>552</v>
      </c>
      <c r="D2257" t="s">
        <v>1936</v>
      </c>
      <c r="E2257" t="s">
        <v>23</v>
      </c>
      <c r="F2257" t="s">
        <v>24</v>
      </c>
      <c r="G2257" t="s">
        <v>8301</v>
      </c>
      <c r="H2257" t="s">
        <v>8302</v>
      </c>
      <c r="I2257" t="s">
        <v>19</v>
      </c>
      <c r="J2257" t="s">
        <v>8303</v>
      </c>
      <c r="K2257" t="s">
        <v>32</v>
      </c>
      <c r="L2257" t="s">
        <v>26</v>
      </c>
      <c r="M2257" t="s">
        <v>27</v>
      </c>
      <c r="N2257" t="s">
        <v>20</v>
      </c>
      <c r="O2257" t="s">
        <v>28</v>
      </c>
      <c r="P2257" t="s">
        <v>28</v>
      </c>
    </row>
    <row r="2258" spans="1:16" x14ac:dyDescent="0.3">
      <c r="A2258" t="s">
        <v>8304</v>
      </c>
      <c r="B2258" t="s">
        <v>551</v>
      </c>
      <c r="C2258" t="s">
        <v>552</v>
      </c>
      <c r="D2258" t="s">
        <v>1880</v>
      </c>
      <c r="E2258" t="s">
        <v>23</v>
      </c>
      <c r="F2258" t="s">
        <v>24</v>
      </c>
      <c r="G2258" t="s">
        <v>8305</v>
      </c>
      <c r="H2258" t="s">
        <v>8306</v>
      </c>
      <c r="I2258" t="s">
        <v>19</v>
      </c>
      <c r="J2258" t="s">
        <v>20</v>
      </c>
      <c r="K2258" t="s">
        <v>25</v>
      </c>
      <c r="L2258" t="s">
        <v>26</v>
      </c>
      <c r="M2258" t="s">
        <v>27</v>
      </c>
      <c r="N2258" t="s">
        <v>20</v>
      </c>
      <c r="O2258" t="s">
        <v>28</v>
      </c>
      <c r="P2258" t="s">
        <v>28</v>
      </c>
    </row>
    <row r="2259" spans="1:16" x14ac:dyDescent="0.3">
      <c r="A2259" t="s">
        <v>8307</v>
      </c>
      <c r="B2259" t="s">
        <v>551</v>
      </c>
      <c r="C2259" t="s">
        <v>552</v>
      </c>
      <c r="D2259" t="s">
        <v>1943</v>
      </c>
      <c r="E2259" t="s">
        <v>23</v>
      </c>
      <c r="F2259" t="s">
        <v>24</v>
      </c>
      <c r="G2259" t="s">
        <v>2675</v>
      </c>
      <c r="H2259" t="s">
        <v>8308</v>
      </c>
      <c r="I2259" t="s">
        <v>19</v>
      </c>
      <c r="J2259" t="s">
        <v>20</v>
      </c>
      <c r="K2259" t="s">
        <v>25</v>
      </c>
      <c r="L2259" t="s">
        <v>26</v>
      </c>
      <c r="M2259" t="s">
        <v>27</v>
      </c>
      <c r="N2259" t="s">
        <v>20</v>
      </c>
      <c r="O2259" t="s">
        <v>28</v>
      </c>
      <c r="P2259" t="s">
        <v>28</v>
      </c>
    </row>
    <row r="2260" spans="1:16" x14ac:dyDescent="0.3">
      <c r="A2260" t="s">
        <v>8309</v>
      </c>
      <c r="B2260" t="s">
        <v>551</v>
      </c>
      <c r="C2260" t="s">
        <v>552</v>
      </c>
      <c r="D2260" t="s">
        <v>1890</v>
      </c>
      <c r="E2260" t="s">
        <v>23</v>
      </c>
      <c r="F2260" t="s">
        <v>24</v>
      </c>
      <c r="G2260" t="s">
        <v>8310</v>
      </c>
      <c r="H2260" t="s">
        <v>8311</v>
      </c>
      <c r="I2260" t="s">
        <v>19</v>
      </c>
      <c r="J2260" t="s">
        <v>20</v>
      </c>
      <c r="K2260" t="s">
        <v>25</v>
      </c>
      <c r="L2260" t="s">
        <v>26</v>
      </c>
      <c r="M2260" t="s">
        <v>27</v>
      </c>
      <c r="N2260" t="s">
        <v>20</v>
      </c>
      <c r="O2260" t="s">
        <v>28</v>
      </c>
      <c r="P2260" t="s">
        <v>28</v>
      </c>
    </row>
    <row r="2261" spans="1:16" x14ac:dyDescent="0.3">
      <c r="A2261" t="s">
        <v>8312</v>
      </c>
      <c r="B2261" t="s">
        <v>551</v>
      </c>
      <c r="C2261" t="s">
        <v>552</v>
      </c>
      <c r="D2261" t="s">
        <v>1952</v>
      </c>
      <c r="E2261" t="s">
        <v>23</v>
      </c>
      <c r="F2261" t="s">
        <v>24</v>
      </c>
      <c r="G2261" t="s">
        <v>8313</v>
      </c>
      <c r="H2261" t="s">
        <v>954</v>
      </c>
      <c r="I2261" t="s">
        <v>19</v>
      </c>
      <c r="J2261" t="s">
        <v>20</v>
      </c>
      <c r="K2261" t="s">
        <v>25</v>
      </c>
      <c r="L2261" t="s">
        <v>26</v>
      </c>
      <c r="M2261" t="s">
        <v>27</v>
      </c>
      <c r="N2261" t="s">
        <v>20</v>
      </c>
      <c r="O2261" t="s">
        <v>28</v>
      </c>
      <c r="P2261" t="s">
        <v>28</v>
      </c>
    </row>
    <row r="2262" spans="1:16" x14ac:dyDescent="0.3">
      <c r="A2262" t="s">
        <v>8314</v>
      </c>
      <c r="B2262" t="s">
        <v>551</v>
      </c>
      <c r="C2262" t="s">
        <v>552</v>
      </c>
      <c r="D2262" t="s">
        <v>1900</v>
      </c>
      <c r="E2262" t="s">
        <v>23</v>
      </c>
      <c r="F2262" t="s">
        <v>24</v>
      </c>
      <c r="G2262" t="s">
        <v>8315</v>
      </c>
      <c r="H2262" t="s">
        <v>8316</v>
      </c>
      <c r="I2262" t="s">
        <v>19</v>
      </c>
      <c r="J2262" t="s">
        <v>20</v>
      </c>
      <c r="K2262" t="s">
        <v>25</v>
      </c>
      <c r="L2262" t="s">
        <v>26</v>
      </c>
      <c r="M2262" t="s">
        <v>27</v>
      </c>
      <c r="N2262" t="s">
        <v>20</v>
      </c>
      <c r="O2262" t="s">
        <v>28</v>
      </c>
      <c r="P2262" t="s">
        <v>28</v>
      </c>
    </row>
    <row r="2263" spans="1:16" x14ac:dyDescent="0.3">
      <c r="A2263" t="s">
        <v>8317</v>
      </c>
      <c r="B2263" t="s">
        <v>551</v>
      </c>
      <c r="C2263" t="s">
        <v>552</v>
      </c>
      <c r="D2263" t="s">
        <v>2082</v>
      </c>
      <c r="E2263" t="s">
        <v>23</v>
      </c>
      <c r="F2263" t="s">
        <v>24</v>
      </c>
      <c r="G2263" t="s">
        <v>8318</v>
      </c>
      <c r="H2263" t="s">
        <v>8319</v>
      </c>
      <c r="I2263" t="s">
        <v>19</v>
      </c>
      <c r="J2263" t="s">
        <v>8320</v>
      </c>
      <c r="K2263" t="s">
        <v>32</v>
      </c>
      <c r="L2263" t="s">
        <v>26</v>
      </c>
      <c r="M2263" t="s">
        <v>27</v>
      </c>
      <c r="N2263" t="s">
        <v>20</v>
      </c>
      <c r="O2263" t="s">
        <v>28</v>
      </c>
      <c r="P2263" t="s">
        <v>28</v>
      </c>
    </row>
    <row r="2264" spans="1:16" x14ac:dyDescent="0.3">
      <c r="A2264" t="s">
        <v>8321</v>
      </c>
      <c r="B2264" t="s">
        <v>551</v>
      </c>
      <c r="C2264" t="s">
        <v>552</v>
      </c>
      <c r="D2264" t="s">
        <v>2085</v>
      </c>
      <c r="E2264" t="s">
        <v>23</v>
      </c>
      <c r="F2264" t="s">
        <v>24</v>
      </c>
      <c r="G2264" t="s">
        <v>390</v>
      </c>
      <c r="H2264" t="s">
        <v>8322</v>
      </c>
      <c r="I2264" t="s">
        <v>19</v>
      </c>
      <c r="J2264" t="s">
        <v>20</v>
      </c>
      <c r="K2264" t="s">
        <v>25</v>
      </c>
      <c r="L2264" t="s">
        <v>26</v>
      </c>
      <c r="M2264" t="s">
        <v>27</v>
      </c>
      <c r="N2264" t="s">
        <v>20</v>
      </c>
      <c r="O2264" t="s">
        <v>28</v>
      </c>
      <c r="P2264" t="s">
        <v>28</v>
      </c>
    </row>
    <row r="2265" spans="1:16" x14ac:dyDescent="0.3">
      <c r="A2265" t="s">
        <v>8323</v>
      </c>
      <c r="B2265" t="s">
        <v>551</v>
      </c>
      <c r="C2265" t="s">
        <v>552</v>
      </c>
      <c r="D2265" t="s">
        <v>2090</v>
      </c>
      <c r="E2265" t="s">
        <v>23</v>
      </c>
      <c r="F2265" t="s">
        <v>24</v>
      </c>
      <c r="G2265" t="s">
        <v>8324</v>
      </c>
      <c r="H2265" t="s">
        <v>8325</v>
      </c>
      <c r="I2265" t="s">
        <v>19</v>
      </c>
      <c r="J2265" t="s">
        <v>20</v>
      </c>
      <c r="K2265" t="s">
        <v>25</v>
      </c>
      <c r="L2265" t="s">
        <v>26</v>
      </c>
      <c r="M2265" t="s">
        <v>27</v>
      </c>
      <c r="N2265" t="s">
        <v>20</v>
      </c>
      <c r="O2265" t="s">
        <v>28</v>
      </c>
      <c r="P2265" t="s">
        <v>28</v>
      </c>
    </row>
    <row r="2266" spans="1:16" x14ac:dyDescent="0.3">
      <c r="A2266" t="s">
        <v>8326</v>
      </c>
      <c r="B2266" t="s">
        <v>551</v>
      </c>
      <c r="C2266" t="s">
        <v>552</v>
      </c>
      <c r="D2266" t="s">
        <v>2024</v>
      </c>
      <c r="E2266" t="s">
        <v>23</v>
      </c>
      <c r="F2266" t="s">
        <v>24</v>
      </c>
      <c r="G2266" t="s">
        <v>8327</v>
      </c>
      <c r="H2266" t="s">
        <v>1477</v>
      </c>
      <c r="I2266" t="s">
        <v>19</v>
      </c>
      <c r="J2266" t="s">
        <v>20</v>
      </c>
      <c r="K2266" t="s">
        <v>25</v>
      </c>
      <c r="L2266" t="s">
        <v>26</v>
      </c>
      <c r="M2266" t="s">
        <v>27</v>
      </c>
      <c r="N2266" t="s">
        <v>20</v>
      </c>
      <c r="O2266" t="s">
        <v>28</v>
      </c>
      <c r="P2266" t="s">
        <v>28</v>
      </c>
    </row>
    <row r="2267" spans="1:16" x14ac:dyDescent="0.3">
      <c r="A2267" t="s">
        <v>8328</v>
      </c>
      <c r="B2267" t="s">
        <v>551</v>
      </c>
      <c r="C2267" t="s">
        <v>552</v>
      </c>
      <c r="D2267" t="s">
        <v>2099</v>
      </c>
      <c r="E2267" t="s">
        <v>23</v>
      </c>
      <c r="F2267" t="s">
        <v>24</v>
      </c>
      <c r="G2267" t="s">
        <v>812</v>
      </c>
      <c r="H2267" t="s">
        <v>6721</v>
      </c>
      <c r="I2267" t="s">
        <v>19</v>
      </c>
      <c r="J2267" t="s">
        <v>20</v>
      </c>
      <c r="K2267" t="s">
        <v>25</v>
      </c>
      <c r="L2267" t="s">
        <v>26</v>
      </c>
      <c r="M2267" t="s">
        <v>27</v>
      </c>
      <c r="N2267" t="s">
        <v>20</v>
      </c>
      <c r="O2267" t="s">
        <v>28</v>
      </c>
      <c r="P2267" t="s">
        <v>28</v>
      </c>
    </row>
    <row r="2268" spans="1:16" x14ac:dyDescent="0.3">
      <c r="A2268" t="s">
        <v>8329</v>
      </c>
      <c r="B2268" t="s">
        <v>551</v>
      </c>
      <c r="C2268" t="s">
        <v>552</v>
      </c>
      <c r="D2268" t="s">
        <v>1993</v>
      </c>
      <c r="E2268" t="s">
        <v>23</v>
      </c>
      <c r="F2268" t="s">
        <v>24</v>
      </c>
      <c r="G2268" t="s">
        <v>8330</v>
      </c>
      <c r="H2268" t="s">
        <v>8331</v>
      </c>
      <c r="I2268" t="s">
        <v>19</v>
      </c>
      <c r="J2268" t="s">
        <v>20</v>
      </c>
      <c r="K2268" t="s">
        <v>25</v>
      </c>
      <c r="L2268" t="s">
        <v>26</v>
      </c>
      <c r="M2268" t="s">
        <v>27</v>
      </c>
      <c r="N2268" t="s">
        <v>20</v>
      </c>
      <c r="O2268" t="s">
        <v>28</v>
      </c>
      <c r="P2268" t="s">
        <v>28</v>
      </c>
    </row>
    <row r="2269" spans="1:16" x14ac:dyDescent="0.3">
      <c r="A2269" t="s">
        <v>8332</v>
      </c>
      <c r="B2269" t="s">
        <v>551</v>
      </c>
      <c r="C2269" t="s">
        <v>552</v>
      </c>
      <c r="D2269" t="s">
        <v>1996</v>
      </c>
      <c r="E2269" t="s">
        <v>23</v>
      </c>
      <c r="F2269" t="s">
        <v>24</v>
      </c>
      <c r="G2269" t="s">
        <v>186</v>
      </c>
      <c r="H2269" t="s">
        <v>8076</v>
      </c>
      <c r="I2269" t="s">
        <v>19</v>
      </c>
      <c r="J2269" t="s">
        <v>20</v>
      </c>
      <c r="K2269" t="s">
        <v>25</v>
      </c>
      <c r="L2269" t="s">
        <v>26</v>
      </c>
      <c r="M2269" t="s">
        <v>27</v>
      </c>
      <c r="N2269" t="s">
        <v>20</v>
      </c>
      <c r="O2269" t="s">
        <v>28</v>
      </c>
      <c r="P2269" t="s">
        <v>28</v>
      </c>
    </row>
    <row r="2270" spans="1:16" x14ac:dyDescent="0.3">
      <c r="A2270" t="s">
        <v>8333</v>
      </c>
      <c r="B2270" t="s">
        <v>551</v>
      </c>
      <c r="C2270" t="s">
        <v>552</v>
      </c>
      <c r="D2270" t="s">
        <v>2000</v>
      </c>
      <c r="E2270" t="s">
        <v>23</v>
      </c>
      <c r="F2270" t="s">
        <v>24</v>
      </c>
      <c r="G2270" t="s">
        <v>8334</v>
      </c>
      <c r="H2270" t="s">
        <v>3731</v>
      </c>
      <c r="I2270" t="s">
        <v>19</v>
      </c>
      <c r="J2270" t="s">
        <v>20</v>
      </c>
      <c r="K2270" t="s">
        <v>25</v>
      </c>
      <c r="L2270" t="s">
        <v>26</v>
      </c>
      <c r="M2270" t="s">
        <v>27</v>
      </c>
      <c r="N2270" t="s">
        <v>20</v>
      </c>
      <c r="O2270" t="s">
        <v>28</v>
      </c>
      <c r="P2270" t="s">
        <v>28</v>
      </c>
    </row>
    <row r="2271" spans="1:16" x14ac:dyDescent="0.3">
      <c r="A2271" t="s">
        <v>8335</v>
      </c>
      <c r="B2271" t="s">
        <v>551</v>
      </c>
      <c r="C2271" t="s">
        <v>552</v>
      </c>
      <c r="D2271" t="s">
        <v>2006</v>
      </c>
      <c r="E2271" t="s">
        <v>23</v>
      </c>
      <c r="F2271" t="s">
        <v>24</v>
      </c>
      <c r="G2271" t="s">
        <v>4458</v>
      </c>
      <c r="H2271" t="s">
        <v>8336</v>
      </c>
      <c r="I2271" t="s">
        <v>19</v>
      </c>
      <c r="J2271" t="s">
        <v>20</v>
      </c>
      <c r="K2271" t="s">
        <v>25</v>
      </c>
      <c r="L2271" t="s">
        <v>26</v>
      </c>
      <c r="M2271" t="s">
        <v>27</v>
      </c>
      <c r="N2271" t="s">
        <v>20</v>
      </c>
      <c r="O2271" t="s">
        <v>28</v>
      </c>
      <c r="P2271" t="s">
        <v>28</v>
      </c>
    </row>
    <row r="2272" spans="1:16" x14ac:dyDescent="0.3">
      <c r="A2272" t="s">
        <v>8337</v>
      </c>
      <c r="B2272" t="s">
        <v>558</v>
      </c>
      <c r="C2272" t="s">
        <v>559</v>
      </c>
      <c r="D2272" t="s">
        <v>2013</v>
      </c>
      <c r="E2272" t="s">
        <v>23</v>
      </c>
      <c r="F2272" t="s">
        <v>24</v>
      </c>
      <c r="G2272" t="s">
        <v>4028</v>
      </c>
      <c r="H2272" t="s">
        <v>8338</v>
      </c>
      <c r="I2272" t="s">
        <v>19</v>
      </c>
      <c r="J2272" t="s">
        <v>20</v>
      </c>
      <c r="K2272" t="s">
        <v>25</v>
      </c>
      <c r="L2272" t="s">
        <v>26</v>
      </c>
      <c r="M2272" t="s">
        <v>27</v>
      </c>
      <c r="N2272" t="s">
        <v>20</v>
      </c>
      <c r="O2272" t="s">
        <v>31</v>
      </c>
      <c r="P2272" t="s">
        <v>31</v>
      </c>
    </row>
    <row r="2273" spans="1:16" x14ac:dyDescent="0.3">
      <c r="A2273" t="s">
        <v>8339</v>
      </c>
      <c r="B2273" t="s">
        <v>558</v>
      </c>
      <c r="C2273" t="s">
        <v>559</v>
      </c>
      <c r="D2273" t="s">
        <v>1927</v>
      </c>
      <c r="E2273" t="s">
        <v>23</v>
      </c>
      <c r="F2273" t="s">
        <v>24</v>
      </c>
      <c r="G2273" t="s">
        <v>8340</v>
      </c>
      <c r="H2273" t="s">
        <v>8341</v>
      </c>
      <c r="I2273" t="s">
        <v>19</v>
      </c>
      <c r="J2273" t="s">
        <v>20</v>
      </c>
      <c r="K2273" t="s">
        <v>25</v>
      </c>
      <c r="L2273" t="s">
        <v>26</v>
      </c>
      <c r="M2273" t="s">
        <v>27</v>
      </c>
      <c r="N2273" t="s">
        <v>20</v>
      </c>
      <c r="O2273" t="s">
        <v>31</v>
      </c>
      <c r="P2273" t="s">
        <v>31</v>
      </c>
    </row>
    <row r="2274" spans="1:16" x14ac:dyDescent="0.3">
      <c r="A2274" t="s">
        <v>8342</v>
      </c>
      <c r="B2274" t="s">
        <v>558</v>
      </c>
      <c r="C2274" t="s">
        <v>559</v>
      </c>
      <c r="D2274" t="s">
        <v>1936</v>
      </c>
      <c r="E2274" t="s">
        <v>23</v>
      </c>
      <c r="F2274" t="s">
        <v>24</v>
      </c>
      <c r="G2274" t="s">
        <v>8343</v>
      </c>
      <c r="H2274" t="s">
        <v>8344</v>
      </c>
      <c r="I2274" t="s">
        <v>19</v>
      </c>
      <c r="J2274" t="s">
        <v>20</v>
      </c>
      <c r="K2274" t="s">
        <v>25</v>
      </c>
      <c r="L2274" t="s">
        <v>26</v>
      </c>
      <c r="M2274" t="s">
        <v>27</v>
      </c>
      <c r="N2274" t="s">
        <v>20</v>
      </c>
      <c r="O2274" t="s">
        <v>31</v>
      </c>
      <c r="P2274" t="s">
        <v>31</v>
      </c>
    </row>
    <row r="2275" spans="1:16" x14ac:dyDescent="0.3">
      <c r="A2275" t="s">
        <v>8345</v>
      </c>
      <c r="B2275" t="s">
        <v>558</v>
      </c>
      <c r="C2275" t="s">
        <v>559</v>
      </c>
      <c r="D2275" t="s">
        <v>1943</v>
      </c>
      <c r="E2275" t="s">
        <v>23</v>
      </c>
      <c r="F2275" t="s">
        <v>24</v>
      </c>
      <c r="G2275" t="s">
        <v>8346</v>
      </c>
      <c r="H2275" t="s">
        <v>8347</v>
      </c>
      <c r="I2275" t="s">
        <v>19</v>
      </c>
      <c r="J2275" t="s">
        <v>20</v>
      </c>
      <c r="K2275" t="s">
        <v>25</v>
      </c>
      <c r="L2275" t="s">
        <v>26</v>
      </c>
      <c r="M2275" t="s">
        <v>27</v>
      </c>
      <c r="N2275" t="s">
        <v>20</v>
      </c>
      <c r="O2275" t="s">
        <v>31</v>
      </c>
      <c r="P2275" t="s">
        <v>31</v>
      </c>
    </row>
    <row r="2276" spans="1:16" x14ac:dyDescent="0.3">
      <c r="A2276" t="s">
        <v>8348</v>
      </c>
      <c r="B2276" t="s">
        <v>558</v>
      </c>
      <c r="C2276" t="s">
        <v>559</v>
      </c>
      <c r="D2276" t="s">
        <v>1952</v>
      </c>
      <c r="E2276" t="s">
        <v>23</v>
      </c>
      <c r="F2276" t="s">
        <v>24</v>
      </c>
      <c r="G2276" t="s">
        <v>8349</v>
      </c>
      <c r="H2276" t="s">
        <v>8350</v>
      </c>
      <c r="I2276" t="s">
        <v>19</v>
      </c>
      <c r="J2276" t="s">
        <v>20</v>
      </c>
      <c r="K2276" t="s">
        <v>25</v>
      </c>
      <c r="L2276" t="s">
        <v>26</v>
      </c>
      <c r="M2276" t="s">
        <v>27</v>
      </c>
      <c r="N2276" t="s">
        <v>20</v>
      </c>
      <c r="O2276" t="s">
        <v>31</v>
      </c>
      <c r="P2276" t="s">
        <v>31</v>
      </c>
    </row>
    <row r="2277" spans="1:16" x14ac:dyDescent="0.3">
      <c r="A2277" t="s">
        <v>8351</v>
      </c>
      <c r="B2277" t="s">
        <v>558</v>
      </c>
      <c r="C2277" t="s">
        <v>559</v>
      </c>
      <c r="D2277" t="s">
        <v>1900</v>
      </c>
      <c r="E2277" t="s">
        <v>23</v>
      </c>
      <c r="F2277" t="s">
        <v>24</v>
      </c>
      <c r="G2277" t="s">
        <v>1619</v>
      </c>
      <c r="H2277" t="s">
        <v>8352</v>
      </c>
      <c r="I2277" t="s">
        <v>19</v>
      </c>
      <c r="J2277" t="s">
        <v>20</v>
      </c>
      <c r="K2277" t="s">
        <v>25</v>
      </c>
      <c r="L2277" t="s">
        <v>26</v>
      </c>
      <c r="M2277" t="s">
        <v>27</v>
      </c>
      <c r="N2277" t="s">
        <v>20</v>
      </c>
      <c r="O2277" t="s">
        <v>31</v>
      </c>
      <c r="P2277" t="s">
        <v>31</v>
      </c>
    </row>
    <row r="2278" spans="1:16" x14ac:dyDescent="0.3">
      <c r="A2278" t="s">
        <v>8353</v>
      </c>
      <c r="B2278" t="s">
        <v>558</v>
      </c>
      <c r="C2278" t="s">
        <v>559</v>
      </c>
      <c r="D2278" t="s">
        <v>1909</v>
      </c>
      <c r="E2278" t="s">
        <v>23</v>
      </c>
      <c r="F2278" t="s">
        <v>24</v>
      </c>
      <c r="G2278" t="s">
        <v>8354</v>
      </c>
      <c r="H2278" t="s">
        <v>8355</v>
      </c>
      <c r="I2278" t="s">
        <v>19</v>
      </c>
      <c r="J2278" t="s">
        <v>20</v>
      </c>
      <c r="K2278" t="s">
        <v>25</v>
      </c>
      <c r="L2278" t="s">
        <v>26</v>
      </c>
      <c r="M2278" t="s">
        <v>27</v>
      </c>
      <c r="N2278" t="s">
        <v>20</v>
      </c>
      <c r="O2278" t="s">
        <v>31</v>
      </c>
      <c r="P2278" t="s">
        <v>31</v>
      </c>
    </row>
    <row r="2279" spans="1:16" x14ac:dyDescent="0.3">
      <c r="A2279" t="s">
        <v>8356</v>
      </c>
      <c r="B2279" t="s">
        <v>558</v>
      </c>
      <c r="C2279" t="s">
        <v>559</v>
      </c>
      <c r="D2279" t="s">
        <v>2082</v>
      </c>
      <c r="E2279" t="s">
        <v>23</v>
      </c>
      <c r="F2279" t="s">
        <v>24</v>
      </c>
      <c r="G2279" t="s">
        <v>8357</v>
      </c>
      <c r="H2279" t="s">
        <v>3878</v>
      </c>
      <c r="I2279" t="s">
        <v>19</v>
      </c>
      <c r="J2279" t="s">
        <v>20</v>
      </c>
      <c r="K2279" t="s">
        <v>25</v>
      </c>
      <c r="L2279" t="s">
        <v>26</v>
      </c>
      <c r="M2279" t="s">
        <v>27</v>
      </c>
      <c r="N2279" t="s">
        <v>20</v>
      </c>
      <c r="O2279" t="s">
        <v>31</v>
      </c>
      <c r="P2279" t="s">
        <v>31</v>
      </c>
    </row>
    <row r="2280" spans="1:16" x14ac:dyDescent="0.3">
      <c r="A2280" t="s">
        <v>8358</v>
      </c>
      <c r="B2280" t="s">
        <v>558</v>
      </c>
      <c r="C2280" t="s">
        <v>559</v>
      </c>
      <c r="D2280" t="s">
        <v>2085</v>
      </c>
      <c r="E2280" t="s">
        <v>23</v>
      </c>
      <c r="F2280" t="s">
        <v>24</v>
      </c>
      <c r="G2280" t="s">
        <v>3043</v>
      </c>
      <c r="H2280" t="s">
        <v>8359</v>
      </c>
      <c r="I2280" t="s">
        <v>19</v>
      </c>
      <c r="J2280" t="s">
        <v>20</v>
      </c>
      <c r="K2280" t="s">
        <v>25</v>
      </c>
      <c r="L2280" t="s">
        <v>26</v>
      </c>
      <c r="M2280" t="s">
        <v>27</v>
      </c>
      <c r="N2280" t="s">
        <v>20</v>
      </c>
      <c r="O2280" t="s">
        <v>31</v>
      </c>
      <c r="P2280" t="s">
        <v>31</v>
      </c>
    </row>
    <row r="2281" spans="1:16" x14ac:dyDescent="0.3">
      <c r="A2281" t="s">
        <v>8360</v>
      </c>
      <c r="B2281" t="s">
        <v>558</v>
      </c>
      <c r="C2281" t="s">
        <v>559</v>
      </c>
      <c r="D2281" t="s">
        <v>2024</v>
      </c>
      <c r="E2281" t="s">
        <v>23</v>
      </c>
      <c r="F2281" t="s">
        <v>24</v>
      </c>
      <c r="G2281" t="s">
        <v>8361</v>
      </c>
      <c r="H2281" t="s">
        <v>4759</v>
      </c>
      <c r="I2281" t="s">
        <v>19</v>
      </c>
      <c r="J2281" t="s">
        <v>20</v>
      </c>
      <c r="K2281" t="s">
        <v>25</v>
      </c>
      <c r="L2281" t="s">
        <v>26</v>
      </c>
      <c r="M2281" t="s">
        <v>27</v>
      </c>
      <c r="N2281" t="s">
        <v>20</v>
      </c>
      <c r="O2281" t="s">
        <v>31</v>
      </c>
      <c r="P2281" t="s">
        <v>31</v>
      </c>
    </row>
    <row r="2282" spans="1:16" x14ac:dyDescent="0.3">
      <c r="A2282" t="s">
        <v>8362</v>
      </c>
      <c r="B2282" t="s">
        <v>558</v>
      </c>
      <c r="C2282" t="s">
        <v>559</v>
      </c>
      <c r="D2282" t="s">
        <v>2099</v>
      </c>
      <c r="E2282" t="s">
        <v>23</v>
      </c>
      <c r="F2282" t="s">
        <v>24</v>
      </c>
      <c r="G2282" t="s">
        <v>8363</v>
      </c>
      <c r="H2282" t="s">
        <v>2906</v>
      </c>
      <c r="I2282" t="s">
        <v>19</v>
      </c>
      <c r="J2282" t="s">
        <v>20</v>
      </c>
      <c r="K2282" t="s">
        <v>25</v>
      </c>
      <c r="L2282" t="s">
        <v>26</v>
      </c>
      <c r="M2282" t="s">
        <v>27</v>
      </c>
      <c r="N2282" t="s">
        <v>20</v>
      </c>
      <c r="O2282" t="s">
        <v>31</v>
      </c>
      <c r="P2282" t="s">
        <v>31</v>
      </c>
    </row>
    <row r="2283" spans="1:16" x14ac:dyDescent="0.3">
      <c r="A2283" t="s">
        <v>8364</v>
      </c>
      <c r="B2283" t="s">
        <v>558</v>
      </c>
      <c r="C2283" t="s">
        <v>559</v>
      </c>
      <c r="D2283" t="s">
        <v>2000</v>
      </c>
      <c r="E2283" t="s">
        <v>23</v>
      </c>
      <c r="F2283" t="s">
        <v>24</v>
      </c>
      <c r="G2283" t="s">
        <v>8365</v>
      </c>
      <c r="H2283" t="s">
        <v>1024</v>
      </c>
      <c r="I2283" t="s">
        <v>19</v>
      </c>
      <c r="J2283" t="s">
        <v>20</v>
      </c>
      <c r="K2283" t="s">
        <v>25</v>
      </c>
      <c r="L2283" t="s">
        <v>26</v>
      </c>
      <c r="M2283" t="s">
        <v>27</v>
      </c>
      <c r="N2283" t="s">
        <v>20</v>
      </c>
      <c r="O2283" t="s">
        <v>31</v>
      </c>
      <c r="P2283" t="s">
        <v>31</v>
      </c>
    </row>
    <row r="2284" spans="1:16" x14ac:dyDescent="0.3">
      <c r="A2284" t="s">
        <v>8366</v>
      </c>
      <c r="B2284" t="s">
        <v>558</v>
      </c>
      <c r="C2284" t="s">
        <v>559</v>
      </c>
      <c r="D2284" t="s">
        <v>2003</v>
      </c>
      <c r="E2284" t="s">
        <v>23</v>
      </c>
      <c r="F2284" t="s">
        <v>24</v>
      </c>
      <c r="G2284" t="s">
        <v>8367</v>
      </c>
      <c r="H2284" t="s">
        <v>6396</v>
      </c>
      <c r="I2284" t="s">
        <v>19</v>
      </c>
      <c r="J2284" t="s">
        <v>20</v>
      </c>
      <c r="K2284" t="s">
        <v>25</v>
      </c>
      <c r="L2284" t="s">
        <v>26</v>
      </c>
      <c r="M2284" t="s">
        <v>27</v>
      </c>
      <c r="N2284" t="s">
        <v>20</v>
      </c>
      <c r="O2284" t="s">
        <v>31</v>
      </c>
      <c r="P2284" t="s">
        <v>31</v>
      </c>
    </row>
    <row r="2285" spans="1:16" x14ac:dyDescent="0.3">
      <c r="A2285" t="s">
        <v>8368</v>
      </c>
      <c r="B2285" t="s">
        <v>558</v>
      </c>
      <c r="C2285" t="s">
        <v>559</v>
      </c>
      <c r="D2285" t="s">
        <v>2006</v>
      </c>
      <c r="E2285" t="s">
        <v>23</v>
      </c>
      <c r="F2285" t="s">
        <v>24</v>
      </c>
      <c r="G2285" t="s">
        <v>8369</v>
      </c>
      <c r="H2285" t="s">
        <v>8370</v>
      </c>
      <c r="I2285" t="s">
        <v>19</v>
      </c>
      <c r="J2285" t="s">
        <v>20</v>
      </c>
      <c r="K2285" t="s">
        <v>25</v>
      </c>
      <c r="L2285" t="s">
        <v>26</v>
      </c>
      <c r="M2285" t="s">
        <v>27</v>
      </c>
      <c r="N2285" t="s">
        <v>20</v>
      </c>
      <c r="O2285" t="s">
        <v>31</v>
      </c>
      <c r="P2285" t="s">
        <v>31</v>
      </c>
    </row>
    <row r="2286" spans="1:16" x14ac:dyDescent="0.3">
      <c r="A2286" t="s">
        <v>8371</v>
      </c>
      <c r="B2286" t="s">
        <v>561</v>
      </c>
      <c r="C2286" t="s">
        <v>562</v>
      </c>
      <c r="D2286" t="s">
        <v>1856</v>
      </c>
      <c r="E2286" t="s">
        <v>23</v>
      </c>
      <c r="F2286" t="s">
        <v>24</v>
      </c>
      <c r="G2286" t="s">
        <v>4871</v>
      </c>
      <c r="H2286" t="s">
        <v>8372</v>
      </c>
      <c r="I2286" t="s">
        <v>19</v>
      </c>
      <c r="J2286" t="s">
        <v>20</v>
      </c>
      <c r="K2286" t="s">
        <v>25</v>
      </c>
      <c r="L2286" t="s">
        <v>26</v>
      </c>
      <c r="M2286" t="s">
        <v>27</v>
      </c>
      <c r="N2286" t="s">
        <v>20</v>
      </c>
      <c r="O2286" t="s">
        <v>184</v>
      </c>
      <c r="P2286" t="s">
        <v>184</v>
      </c>
    </row>
    <row r="2287" spans="1:16" x14ac:dyDescent="0.3">
      <c r="A2287" t="s">
        <v>8373</v>
      </c>
      <c r="B2287" t="s">
        <v>561</v>
      </c>
      <c r="C2287" t="s">
        <v>562</v>
      </c>
      <c r="D2287" t="s">
        <v>2013</v>
      </c>
      <c r="E2287" t="s">
        <v>23</v>
      </c>
      <c r="F2287" t="s">
        <v>24</v>
      </c>
      <c r="G2287" t="s">
        <v>991</v>
      </c>
      <c r="H2287" t="s">
        <v>8374</v>
      </c>
      <c r="I2287" t="s">
        <v>19</v>
      </c>
      <c r="J2287" t="s">
        <v>20</v>
      </c>
      <c r="K2287" t="s">
        <v>25</v>
      </c>
      <c r="L2287" t="s">
        <v>26</v>
      </c>
      <c r="M2287" t="s">
        <v>27</v>
      </c>
      <c r="N2287" t="s">
        <v>20</v>
      </c>
      <c r="O2287" t="s">
        <v>184</v>
      </c>
      <c r="P2287" t="s">
        <v>184</v>
      </c>
    </row>
    <row r="2288" spans="1:16" x14ac:dyDescent="0.3">
      <c r="A2288" t="s">
        <v>8375</v>
      </c>
      <c r="B2288" t="s">
        <v>561</v>
      </c>
      <c r="C2288" t="s">
        <v>562</v>
      </c>
      <c r="D2288" t="s">
        <v>1864</v>
      </c>
      <c r="E2288" t="s">
        <v>23</v>
      </c>
      <c r="F2288" t="s">
        <v>24</v>
      </c>
      <c r="G2288" t="s">
        <v>1263</v>
      </c>
      <c r="H2288" t="s">
        <v>8376</v>
      </c>
      <c r="I2288" t="s">
        <v>19</v>
      </c>
      <c r="J2288" t="s">
        <v>20</v>
      </c>
      <c r="K2288" t="s">
        <v>25</v>
      </c>
      <c r="L2288" t="s">
        <v>26</v>
      </c>
      <c r="M2288" t="s">
        <v>27</v>
      </c>
      <c r="N2288" t="s">
        <v>20</v>
      </c>
      <c r="O2288" t="s">
        <v>184</v>
      </c>
      <c r="P2288" t="s">
        <v>184</v>
      </c>
    </row>
    <row r="2289" spans="1:16" x14ac:dyDescent="0.3">
      <c r="A2289" t="s">
        <v>8377</v>
      </c>
      <c r="B2289" t="s">
        <v>561</v>
      </c>
      <c r="C2289" t="s">
        <v>562</v>
      </c>
      <c r="D2289" t="s">
        <v>1927</v>
      </c>
      <c r="E2289" t="s">
        <v>23</v>
      </c>
      <c r="F2289" t="s">
        <v>24</v>
      </c>
      <c r="G2289" t="s">
        <v>8378</v>
      </c>
      <c r="H2289" t="s">
        <v>6088</v>
      </c>
      <c r="I2289" t="s">
        <v>19</v>
      </c>
      <c r="J2289" t="s">
        <v>20</v>
      </c>
      <c r="K2289" t="s">
        <v>25</v>
      </c>
      <c r="L2289" t="s">
        <v>26</v>
      </c>
      <c r="M2289" t="s">
        <v>27</v>
      </c>
      <c r="N2289" t="s">
        <v>20</v>
      </c>
      <c r="O2289" t="s">
        <v>184</v>
      </c>
      <c r="P2289" t="s">
        <v>184</v>
      </c>
    </row>
    <row r="2290" spans="1:16" x14ac:dyDescent="0.3">
      <c r="A2290" t="s">
        <v>8379</v>
      </c>
      <c r="B2290" t="s">
        <v>561</v>
      </c>
      <c r="C2290" t="s">
        <v>562</v>
      </c>
      <c r="D2290" t="s">
        <v>1871</v>
      </c>
      <c r="E2290" t="s">
        <v>23</v>
      </c>
      <c r="F2290" t="s">
        <v>24</v>
      </c>
      <c r="G2290" t="s">
        <v>172</v>
      </c>
      <c r="H2290" t="s">
        <v>6328</v>
      </c>
      <c r="I2290" t="s">
        <v>19</v>
      </c>
      <c r="J2290" t="s">
        <v>20</v>
      </c>
      <c r="K2290" t="s">
        <v>25</v>
      </c>
      <c r="L2290" t="s">
        <v>26</v>
      </c>
      <c r="M2290" t="s">
        <v>27</v>
      </c>
      <c r="N2290" t="s">
        <v>20</v>
      </c>
      <c r="O2290" t="s">
        <v>184</v>
      </c>
      <c r="P2290" t="s">
        <v>184</v>
      </c>
    </row>
    <row r="2291" spans="1:16" x14ac:dyDescent="0.3">
      <c r="A2291" t="s">
        <v>8380</v>
      </c>
      <c r="B2291" t="s">
        <v>561</v>
      </c>
      <c r="C2291" t="s">
        <v>562</v>
      </c>
      <c r="D2291" t="s">
        <v>1936</v>
      </c>
      <c r="E2291" t="s">
        <v>23</v>
      </c>
      <c r="F2291" t="s">
        <v>24</v>
      </c>
      <c r="G2291" t="s">
        <v>98</v>
      </c>
      <c r="H2291" t="s">
        <v>8381</v>
      </c>
      <c r="I2291" t="s">
        <v>19</v>
      </c>
      <c r="J2291" t="s">
        <v>20</v>
      </c>
      <c r="K2291" t="s">
        <v>25</v>
      </c>
      <c r="L2291" t="s">
        <v>26</v>
      </c>
      <c r="M2291" t="s">
        <v>27</v>
      </c>
      <c r="N2291" t="s">
        <v>20</v>
      </c>
      <c r="O2291" t="s">
        <v>184</v>
      </c>
      <c r="P2291" t="s">
        <v>184</v>
      </c>
    </row>
    <row r="2292" spans="1:16" x14ac:dyDescent="0.3">
      <c r="A2292" t="s">
        <v>8382</v>
      </c>
      <c r="B2292" t="s">
        <v>561</v>
      </c>
      <c r="C2292" t="s">
        <v>562</v>
      </c>
      <c r="D2292" t="s">
        <v>1880</v>
      </c>
      <c r="E2292" t="s">
        <v>23</v>
      </c>
      <c r="F2292" t="s">
        <v>24</v>
      </c>
      <c r="G2292" t="s">
        <v>3793</v>
      </c>
      <c r="H2292" t="s">
        <v>8383</v>
      </c>
      <c r="I2292" t="s">
        <v>19</v>
      </c>
      <c r="J2292" t="s">
        <v>20</v>
      </c>
      <c r="K2292" t="s">
        <v>25</v>
      </c>
      <c r="L2292" t="s">
        <v>26</v>
      </c>
      <c r="M2292" t="s">
        <v>27</v>
      </c>
      <c r="N2292" t="s">
        <v>20</v>
      </c>
      <c r="O2292" t="s">
        <v>184</v>
      </c>
      <c r="P2292" t="s">
        <v>184</v>
      </c>
    </row>
    <row r="2293" spans="1:16" x14ac:dyDescent="0.3">
      <c r="A2293" t="s">
        <v>8384</v>
      </c>
      <c r="B2293" t="s">
        <v>561</v>
      </c>
      <c r="C2293" t="s">
        <v>562</v>
      </c>
      <c r="D2293" t="s">
        <v>1943</v>
      </c>
      <c r="E2293" t="s">
        <v>23</v>
      </c>
      <c r="F2293" t="s">
        <v>24</v>
      </c>
      <c r="G2293" t="s">
        <v>565</v>
      </c>
      <c r="H2293" t="s">
        <v>8385</v>
      </c>
      <c r="I2293" t="s">
        <v>19</v>
      </c>
      <c r="J2293" t="s">
        <v>20</v>
      </c>
      <c r="K2293" t="s">
        <v>25</v>
      </c>
      <c r="L2293" t="s">
        <v>26</v>
      </c>
      <c r="M2293" t="s">
        <v>27</v>
      </c>
      <c r="N2293" t="s">
        <v>20</v>
      </c>
      <c r="O2293" t="s">
        <v>184</v>
      </c>
      <c r="P2293" t="s">
        <v>184</v>
      </c>
    </row>
    <row r="2294" spans="1:16" x14ac:dyDescent="0.3">
      <c r="A2294" t="s">
        <v>8386</v>
      </c>
      <c r="B2294" t="s">
        <v>561</v>
      </c>
      <c r="C2294" t="s">
        <v>562</v>
      </c>
      <c r="D2294" t="s">
        <v>1890</v>
      </c>
      <c r="E2294" t="s">
        <v>23</v>
      </c>
      <c r="F2294" t="s">
        <v>24</v>
      </c>
      <c r="G2294" t="s">
        <v>4985</v>
      </c>
      <c r="H2294" t="s">
        <v>1486</v>
      </c>
      <c r="I2294" t="s">
        <v>19</v>
      </c>
      <c r="J2294" t="s">
        <v>20</v>
      </c>
      <c r="K2294" t="s">
        <v>25</v>
      </c>
      <c r="L2294" t="s">
        <v>26</v>
      </c>
      <c r="M2294" t="s">
        <v>27</v>
      </c>
      <c r="N2294" t="s">
        <v>20</v>
      </c>
      <c r="O2294" t="s">
        <v>184</v>
      </c>
      <c r="P2294" t="s">
        <v>184</v>
      </c>
    </row>
    <row r="2295" spans="1:16" x14ac:dyDescent="0.3">
      <c r="A2295" t="s">
        <v>8387</v>
      </c>
      <c r="B2295" t="s">
        <v>561</v>
      </c>
      <c r="C2295" t="s">
        <v>562</v>
      </c>
      <c r="D2295" t="s">
        <v>1952</v>
      </c>
      <c r="E2295" t="s">
        <v>23</v>
      </c>
      <c r="F2295" t="s">
        <v>24</v>
      </c>
      <c r="G2295" t="s">
        <v>1318</v>
      </c>
      <c r="H2295" t="s">
        <v>8388</v>
      </c>
      <c r="I2295" t="s">
        <v>19</v>
      </c>
      <c r="J2295" t="s">
        <v>20</v>
      </c>
      <c r="K2295" t="s">
        <v>25</v>
      </c>
      <c r="L2295" t="s">
        <v>26</v>
      </c>
      <c r="M2295" t="s">
        <v>27</v>
      </c>
      <c r="N2295" t="s">
        <v>20</v>
      </c>
      <c r="O2295" t="s">
        <v>184</v>
      </c>
      <c r="P2295" t="s">
        <v>184</v>
      </c>
    </row>
    <row r="2296" spans="1:16" x14ac:dyDescent="0.3">
      <c r="A2296" t="s">
        <v>8389</v>
      </c>
      <c r="B2296" t="s">
        <v>561</v>
      </c>
      <c r="C2296" t="s">
        <v>562</v>
      </c>
      <c r="D2296" t="s">
        <v>1900</v>
      </c>
      <c r="E2296" t="s">
        <v>23</v>
      </c>
      <c r="F2296" t="s">
        <v>24</v>
      </c>
      <c r="G2296" t="s">
        <v>8390</v>
      </c>
      <c r="H2296" t="s">
        <v>8391</v>
      </c>
      <c r="I2296" t="s">
        <v>19</v>
      </c>
      <c r="J2296" t="s">
        <v>20</v>
      </c>
      <c r="K2296" t="s">
        <v>25</v>
      </c>
      <c r="L2296" t="s">
        <v>26</v>
      </c>
      <c r="M2296" t="s">
        <v>27</v>
      </c>
      <c r="N2296" t="s">
        <v>20</v>
      </c>
      <c r="O2296" t="s">
        <v>184</v>
      </c>
      <c r="P2296" t="s">
        <v>184</v>
      </c>
    </row>
    <row r="2297" spans="1:16" x14ac:dyDescent="0.3">
      <c r="A2297" t="s">
        <v>8392</v>
      </c>
      <c r="B2297" t="s">
        <v>561</v>
      </c>
      <c r="C2297" t="s">
        <v>562</v>
      </c>
      <c r="D2297" t="s">
        <v>1960</v>
      </c>
      <c r="E2297" t="s">
        <v>23</v>
      </c>
      <c r="F2297" t="s">
        <v>24</v>
      </c>
      <c r="G2297" t="s">
        <v>1255</v>
      </c>
      <c r="H2297" t="s">
        <v>8393</v>
      </c>
      <c r="I2297" t="s">
        <v>19</v>
      </c>
      <c r="J2297" t="s">
        <v>20</v>
      </c>
      <c r="K2297" t="s">
        <v>25</v>
      </c>
      <c r="L2297" t="s">
        <v>26</v>
      </c>
      <c r="M2297" t="s">
        <v>27</v>
      </c>
      <c r="N2297" t="s">
        <v>20</v>
      </c>
      <c r="O2297" t="s">
        <v>184</v>
      </c>
      <c r="P2297" t="s">
        <v>184</v>
      </c>
    </row>
    <row r="2298" spans="1:16" x14ac:dyDescent="0.3">
      <c r="A2298" t="s">
        <v>8394</v>
      </c>
      <c r="B2298" t="s">
        <v>561</v>
      </c>
      <c r="C2298" t="s">
        <v>562</v>
      </c>
      <c r="D2298" t="s">
        <v>1909</v>
      </c>
      <c r="E2298" t="s">
        <v>23</v>
      </c>
      <c r="F2298" t="s">
        <v>24</v>
      </c>
      <c r="G2298" t="s">
        <v>684</v>
      </c>
      <c r="H2298" t="s">
        <v>8395</v>
      </c>
      <c r="I2298" t="s">
        <v>19</v>
      </c>
      <c r="J2298" t="s">
        <v>20</v>
      </c>
      <c r="K2298" t="s">
        <v>25</v>
      </c>
      <c r="L2298" t="s">
        <v>26</v>
      </c>
      <c r="M2298" t="s">
        <v>27</v>
      </c>
      <c r="N2298" t="s">
        <v>20</v>
      </c>
      <c r="O2298" t="s">
        <v>184</v>
      </c>
      <c r="P2298" t="s">
        <v>184</v>
      </c>
    </row>
    <row r="2299" spans="1:16" x14ac:dyDescent="0.3">
      <c r="A2299" t="s">
        <v>8396</v>
      </c>
      <c r="B2299" t="s">
        <v>561</v>
      </c>
      <c r="C2299" t="s">
        <v>562</v>
      </c>
      <c r="D2299" t="s">
        <v>2082</v>
      </c>
      <c r="E2299" t="s">
        <v>23</v>
      </c>
      <c r="F2299" t="s">
        <v>24</v>
      </c>
      <c r="G2299" t="s">
        <v>5032</v>
      </c>
      <c r="H2299" t="s">
        <v>8397</v>
      </c>
      <c r="I2299" t="s">
        <v>19</v>
      </c>
      <c r="J2299" t="s">
        <v>20</v>
      </c>
      <c r="K2299" t="s">
        <v>25</v>
      </c>
      <c r="L2299" t="s">
        <v>26</v>
      </c>
      <c r="M2299" t="s">
        <v>27</v>
      </c>
      <c r="N2299" t="s">
        <v>20</v>
      </c>
      <c r="O2299" t="s">
        <v>184</v>
      </c>
      <c r="P2299" t="s">
        <v>184</v>
      </c>
    </row>
    <row r="2300" spans="1:16" x14ac:dyDescent="0.3">
      <c r="A2300" t="s">
        <v>8398</v>
      </c>
      <c r="B2300" t="s">
        <v>561</v>
      </c>
      <c r="C2300" t="s">
        <v>562</v>
      </c>
      <c r="D2300" t="s">
        <v>2085</v>
      </c>
      <c r="E2300" t="s">
        <v>23</v>
      </c>
      <c r="F2300" t="s">
        <v>24</v>
      </c>
      <c r="G2300" t="s">
        <v>281</v>
      </c>
      <c r="H2300" t="s">
        <v>8399</v>
      </c>
      <c r="I2300" t="s">
        <v>19</v>
      </c>
      <c r="J2300" t="s">
        <v>20</v>
      </c>
      <c r="K2300" t="s">
        <v>25</v>
      </c>
      <c r="L2300" t="s">
        <v>26</v>
      </c>
      <c r="M2300" t="s">
        <v>27</v>
      </c>
      <c r="N2300" t="s">
        <v>20</v>
      </c>
      <c r="O2300" t="s">
        <v>184</v>
      </c>
      <c r="P2300" t="s">
        <v>184</v>
      </c>
    </row>
    <row r="2301" spans="1:16" x14ac:dyDescent="0.3">
      <c r="A2301" t="s">
        <v>8400</v>
      </c>
      <c r="B2301" t="s">
        <v>561</v>
      </c>
      <c r="C2301" t="s">
        <v>562</v>
      </c>
      <c r="D2301" t="s">
        <v>2090</v>
      </c>
      <c r="E2301" t="s">
        <v>23</v>
      </c>
      <c r="F2301" t="s">
        <v>24</v>
      </c>
      <c r="G2301" t="s">
        <v>4970</v>
      </c>
      <c r="H2301" t="s">
        <v>8401</v>
      </c>
      <c r="I2301" t="s">
        <v>19</v>
      </c>
      <c r="J2301" t="s">
        <v>20</v>
      </c>
      <c r="K2301" t="s">
        <v>25</v>
      </c>
      <c r="L2301" t="s">
        <v>26</v>
      </c>
      <c r="M2301" t="s">
        <v>27</v>
      </c>
      <c r="N2301" t="s">
        <v>20</v>
      </c>
      <c r="O2301" t="s">
        <v>184</v>
      </c>
      <c r="P2301" t="s">
        <v>184</v>
      </c>
    </row>
    <row r="2302" spans="1:16" x14ac:dyDescent="0.3">
      <c r="A2302" t="s">
        <v>8402</v>
      </c>
      <c r="B2302" t="s">
        <v>561</v>
      </c>
      <c r="C2302" t="s">
        <v>562</v>
      </c>
      <c r="D2302" t="s">
        <v>2024</v>
      </c>
      <c r="E2302" t="s">
        <v>23</v>
      </c>
      <c r="F2302" t="s">
        <v>24</v>
      </c>
      <c r="G2302" t="s">
        <v>8403</v>
      </c>
      <c r="H2302" t="s">
        <v>8404</v>
      </c>
      <c r="I2302" t="s">
        <v>19</v>
      </c>
      <c r="J2302" t="s">
        <v>20</v>
      </c>
      <c r="K2302" t="s">
        <v>25</v>
      </c>
      <c r="L2302" t="s">
        <v>26</v>
      </c>
      <c r="M2302" t="s">
        <v>27</v>
      </c>
      <c r="N2302" t="s">
        <v>20</v>
      </c>
      <c r="O2302" t="s">
        <v>184</v>
      </c>
      <c r="P2302" t="s">
        <v>184</v>
      </c>
    </row>
    <row r="2303" spans="1:16" x14ac:dyDescent="0.3">
      <c r="A2303" t="s">
        <v>8405</v>
      </c>
      <c r="B2303" t="s">
        <v>561</v>
      </c>
      <c r="C2303" t="s">
        <v>562</v>
      </c>
      <c r="D2303" t="s">
        <v>2099</v>
      </c>
      <c r="E2303" t="s">
        <v>23</v>
      </c>
      <c r="F2303" t="s">
        <v>24</v>
      </c>
      <c r="G2303" t="s">
        <v>2745</v>
      </c>
      <c r="H2303" t="s">
        <v>3542</v>
      </c>
      <c r="I2303" t="s">
        <v>19</v>
      </c>
      <c r="J2303" t="s">
        <v>20</v>
      </c>
      <c r="K2303" t="s">
        <v>25</v>
      </c>
      <c r="L2303" t="s">
        <v>26</v>
      </c>
      <c r="M2303" t="s">
        <v>27</v>
      </c>
      <c r="N2303" t="s">
        <v>20</v>
      </c>
      <c r="O2303" t="s">
        <v>184</v>
      </c>
      <c r="P2303" t="s">
        <v>184</v>
      </c>
    </row>
    <row r="2304" spans="1:16" x14ac:dyDescent="0.3">
      <c r="A2304" t="s">
        <v>8406</v>
      </c>
      <c r="B2304" t="s">
        <v>561</v>
      </c>
      <c r="C2304" t="s">
        <v>562</v>
      </c>
      <c r="D2304" t="s">
        <v>1993</v>
      </c>
      <c r="E2304" t="s">
        <v>23</v>
      </c>
      <c r="F2304" t="s">
        <v>24</v>
      </c>
      <c r="G2304" t="s">
        <v>1406</v>
      </c>
      <c r="H2304" t="s">
        <v>8407</v>
      </c>
      <c r="I2304" t="s">
        <v>19</v>
      </c>
      <c r="J2304" t="s">
        <v>20</v>
      </c>
      <c r="K2304" t="s">
        <v>25</v>
      </c>
      <c r="L2304" t="s">
        <v>26</v>
      </c>
      <c r="M2304" t="s">
        <v>27</v>
      </c>
      <c r="N2304" t="s">
        <v>20</v>
      </c>
      <c r="O2304" t="s">
        <v>184</v>
      </c>
      <c r="P2304" t="s">
        <v>184</v>
      </c>
    </row>
    <row r="2305" spans="1:16" x14ac:dyDescent="0.3">
      <c r="A2305" t="s">
        <v>8408</v>
      </c>
      <c r="B2305" t="s">
        <v>561</v>
      </c>
      <c r="C2305" t="s">
        <v>562</v>
      </c>
      <c r="D2305" t="s">
        <v>1996</v>
      </c>
      <c r="E2305" t="s">
        <v>23</v>
      </c>
      <c r="F2305" t="s">
        <v>24</v>
      </c>
      <c r="G2305" t="s">
        <v>8327</v>
      </c>
      <c r="H2305" t="s">
        <v>8409</v>
      </c>
      <c r="I2305" t="s">
        <v>19</v>
      </c>
      <c r="J2305" t="s">
        <v>20</v>
      </c>
      <c r="K2305" t="s">
        <v>25</v>
      </c>
      <c r="L2305" t="s">
        <v>26</v>
      </c>
      <c r="M2305" t="s">
        <v>27</v>
      </c>
      <c r="N2305" t="s">
        <v>20</v>
      </c>
      <c r="O2305" t="s">
        <v>184</v>
      </c>
      <c r="P2305" t="s">
        <v>184</v>
      </c>
    </row>
    <row r="2306" spans="1:16" x14ac:dyDescent="0.3">
      <c r="A2306" t="s">
        <v>8410</v>
      </c>
      <c r="B2306" t="s">
        <v>561</v>
      </c>
      <c r="C2306" t="s">
        <v>562</v>
      </c>
      <c r="D2306" t="s">
        <v>2000</v>
      </c>
      <c r="E2306" t="s">
        <v>23</v>
      </c>
      <c r="F2306" t="s">
        <v>24</v>
      </c>
      <c r="G2306" t="s">
        <v>476</v>
      </c>
      <c r="H2306" t="s">
        <v>8411</v>
      </c>
      <c r="I2306" t="s">
        <v>19</v>
      </c>
      <c r="J2306" t="s">
        <v>20</v>
      </c>
      <c r="K2306" t="s">
        <v>25</v>
      </c>
      <c r="L2306" t="s">
        <v>26</v>
      </c>
      <c r="M2306" t="s">
        <v>27</v>
      </c>
      <c r="N2306" t="s">
        <v>20</v>
      </c>
      <c r="O2306" t="s">
        <v>184</v>
      </c>
      <c r="P2306" t="s">
        <v>184</v>
      </c>
    </row>
    <row r="2307" spans="1:16" x14ac:dyDescent="0.3">
      <c r="A2307" t="s">
        <v>8412</v>
      </c>
      <c r="B2307" t="s">
        <v>561</v>
      </c>
      <c r="C2307" t="s">
        <v>562</v>
      </c>
      <c r="D2307" t="s">
        <v>2003</v>
      </c>
      <c r="E2307" t="s">
        <v>23</v>
      </c>
      <c r="F2307" t="s">
        <v>24</v>
      </c>
      <c r="G2307" t="s">
        <v>6769</v>
      </c>
      <c r="H2307" t="s">
        <v>8413</v>
      </c>
      <c r="I2307" t="s">
        <v>19</v>
      </c>
      <c r="J2307" t="s">
        <v>20</v>
      </c>
      <c r="K2307" t="s">
        <v>25</v>
      </c>
      <c r="L2307" t="s">
        <v>26</v>
      </c>
      <c r="M2307" t="s">
        <v>27</v>
      </c>
      <c r="N2307" t="s">
        <v>20</v>
      </c>
      <c r="O2307" t="s">
        <v>184</v>
      </c>
      <c r="P2307" t="s">
        <v>184</v>
      </c>
    </row>
    <row r="2308" spans="1:16" x14ac:dyDescent="0.3">
      <c r="A2308" t="s">
        <v>8414</v>
      </c>
      <c r="B2308" t="s">
        <v>561</v>
      </c>
      <c r="C2308" t="s">
        <v>562</v>
      </c>
      <c r="D2308" t="s">
        <v>2006</v>
      </c>
      <c r="E2308" t="s">
        <v>23</v>
      </c>
      <c r="F2308" t="s">
        <v>24</v>
      </c>
      <c r="G2308" t="s">
        <v>668</v>
      </c>
      <c r="H2308" t="s">
        <v>8415</v>
      </c>
      <c r="I2308" t="s">
        <v>19</v>
      </c>
      <c r="J2308" t="s">
        <v>20</v>
      </c>
      <c r="K2308" t="s">
        <v>25</v>
      </c>
      <c r="L2308" t="s">
        <v>26</v>
      </c>
      <c r="M2308" t="s">
        <v>27</v>
      </c>
      <c r="N2308" t="s">
        <v>20</v>
      </c>
      <c r="O2308" t="s">
        <v>184</v>
      </c>
      <c r="P2308" t="s">
        <v>184</v>
      </c>
    </row>
    <row r="2309" spans="1:16" x14ac:dyDescent="0.3">
      <c r="A2309" t="s">
        <v>8416</v>
      </c>
      <c r="B2309" t="s">
        <v>8417</v>
      </c>
      <c r="C2309" t="s">
        <v>8418</v>
      </c>
      <c r="D2309" t="s">
        <v>1856</v>
      </c>
      <c r="E2309" t="s">
        <v>23</v>
      </c>
      <c r="F2309" t="s">
        <v>24</v>
      </c>
      <c r="G2309" t="s">
        <v>8419</v>
      </c>
      <c r="H2309" t="s">
        <v>452</v>
      </c>
      <c r="I2309" t="s">
        <v>19</v>
      </c>
      <c r="J2309" t="s">
        <v>20</v>
      </c>
      <c r="K2309" t="s">
        <v>25</v>
      </c>
      <c r="L2309" t="s">
        <v>26</v>
      </c>
      <c r="M2309" t="s">
        <v>27</v>
      </c>
      <c r="N2309" t="s">
        <v>20</v>
      </c>
      <c r="O2309" t="s">
        <v>28</v>
      </c>
      <c r="P2309" t="s">
        <v>21</v>
      </c>
    </row>
    <row r="2310" spans="1:16" x14ac:dyDescent="0.3">
      <c r="A2310" t="s">
        <v>8420</v>
      </c>
      <c r="B2310" t="s">
        <v>8417</v>
      </c>
      <c r="C2310" t="s">
        <v>8418</v>
      </c>
      <c r="D2310" t="s">
        <v>2013</v>
      </c>
      <c r="E2310" t="s">
        <v>23</v>
      </c>
      <c r="F2310" t="s">
        <v>24</v>
      </c>
      <c r="G2310" t="s">
        <v>1288</v>
      </c>
      <c r="H2310" t="s">
        <v>8421</v>
      </c>
      <c r="I2310" t="s">
        <v>19</v>
      </c>
      <c r="J2310" t="s">
        <v>20</v>
      </c>
      <c r="K2310" t="s">
        <v>25</v>
      </c>
      <c r="L2310" t="s">
        <v>26</v>
      </c>
      <c r="M2310" t="s">
        <v>27</v>
      </c>
      <c r="N2310" t="s">
        <v>20</v>
      </c>
      <c r="O2310" t="s">
        <v>28</v>
      </c>
      <c r="P2310" t="s">
        <v>28</v>
      </c>
    </row>
    <row r="2311" spans="1:16" x14ac:dyDescent="0.3">
      <c r="A2311" t="s">
        <v>8422</v>
      </c>
      <c r="B2311" t="s">
        <v>8417</v>
      </c>
      <c r="C2311" t="s">
        <v>8418</v>
      </c>
      <c r="D2311" t="s">
        <v>1864</v>
      </c>
      <c r="E2311" t="s">
        <v>23</v>
      </c>
      <c r="F2311" t="s">
        <v>24</v>
      </c>
      <c r="G2311" t="s">
        <v>8423</v>
      </c>
      <c r="H2311" t="s">
        <v>93</v>
      </c>
      <c r="I2311" t="s">
        <v>19</v>
      </c>
      <c r="J2311" t="s">
        <v>20</v>
      </c>
      <c r="K2311" t="s">
        <v>25</v>
      </c>
      <c r="L2311" t="s">
        <v>26</v>
      </c>
      <c r="M2311" t="s">
        <v>27</v>
      </c>
      <c r="N2311" t="s">
        <v>20</v>
      </c>
      <c r="O2311" t="s">
        <v>28</v>
      </c>
      <c r="P2311" t="s">
        <v>28</v>
      </c>
    </row>
    <row r="2312" spans="1:16" x14ac:dyDescent="0.3">
      <c r="A2312" t="s">
        <v>8424</v>
      </c>
      <c r="B2312" t="s">
        <v>8417</v>
      </c>
      <c r="C2312" t="s">
        <v>8418</v>
      </c>
      <c r="D2312" t="s">
        <v>1927</v>
      </c>
      <c r="E2312" t="s">
        <v>23</v>
      </c>
      <c r="F2312" t="s">
        <v>24</v>
      </c>
      <c r="G2312" t="s">
        <v>8425</v>
      </c>
      <c r="H2312" t="s">
        <v>8426</v>
      </c>
      <c r="I2312" t="s">
        <v>19</v>
      </c>
      <c r="J2312" t="s">
        <v>20</v>
      </c>
      <c r="K2312" t="s">
        <v>25</v>
      </c>
      <c r="L2312" t="s">
        <v>26</v>
      </c>
      <c r="M2312" t="s">
        <v>27</v>
      </c>
      <c r="N2312" t="s">
        <v>20</v>
      </c>
      <c r="O2312" t="s">
        <v>28</v>
      </c>
      <c r="P2312" t="s">
        <v>28</v>
      </c>
    </row>
    <row r="2313" spans="1:16" x14ac:dyDescent="0.3">
      <c r="A2313" t="s">
        <v>8427</v>
      </c>
      <c r="B2313" t="s">
        <v>8417</v>
      </c>
      <c r="C2313" t="s">
        <v>8418</v>
      </c>
      <c r="D2313" t="s">
        <v>1871</v>
      </c>
      <c r="E2313" t="s">
        <v>23</v>
      </c>
      <c r="F2313" t="s">
        <v>24</v>
      </c>
      <c r="G2313" t="s">
        <v>706</v>
      </c>
      <c r="H2313" t="s">
        <v>8428</v>
      </c>
      <c r="I2313" t="s">
        <v>19</v>
      </c>
      <c r="J2313" t="s">
        <v>20</v>
      </c>
      <c r="K2313" t="s">
        <v>25</v>
      </c>
      <c r="L2313" t="s">
        <v>26</v>
      </c>
      <c r="M2313" t="s">
        <v>27</v>
      </c>
      <c r="N2313" t="s">
        <v>20</v>
      </c>
      <c r="O2313" t="s">
        <v>28</v>
      </c>
      <c r="P2313" t="s">
        <v>28</v>
      </c>
    </row>
    <row r="2314" spans="1:16" x14ac:dyDescent="0.3">
      <c r="A2314" t="s">
        <v>8429</v>
      </c>
      <c r="B2314" t="s">
        <v>8417</v>
      </c>
      <c r="C2314" t="s">
        <v>8418</v>
      </c>
      <c r="D2314" t="s">
        <v>1936</v>
      </c>
      <c r="E2314" t="s">
        <v>23</v>
      </c>
      <c r="F2314" t="s">
        <v>24</v>
      </c>
      <c r="G2314" t="s">
        <v>8430</v>
      </c>
      <c r="H2314" t="s">
        <v>1793</v>
      </c>
      <c r="I2314" t="s">
        <v>19</v>
      </c>
      <c r="J2314" t="s">
        <v>20</v>
      </c>
      <c r="K2314" t="s">
        <v>25</v>
      </c>
      <c r="L2314" t="s">
        <v>26</v>
      </c>
      <c r="M2314" t="s">
        <v>27</v>
      </c>
      <c r="N2314" t="s">
        <v>20</v>
      </c>
      <c r="O2314" t="s">
        <v>28</v>
      </c>
      <c r="P2314" t="s">
        <v>28</v>
      </c>
    </row>
    <row r="2315" spans="1:16" x14ac:dyDescent="0.3">
      <c r="A2315" t="s">
        <v>8431</v>
      </c>
      <c r="B2315" t="s">
        <v>8417</v>
      </c>
      <c r="C2315" t="s">
        <v>8418</v>
      </c>
      <c r="D2315" t="s">
        <v>1880</v>
      </c>
      <c r="E2315" t="s">
        <v>23</v>
      </c>
      <c r="F2315" t="s">
        <v>24</v>
      </c>
      <c r="G2315" t="s">
        <v>8432</v>
      </c>
      <c r="H2315" t="s">
        <v>3283</v>
      </c>
      <c r="I2315" t="s">
        <v>19</v>
      </c>
      <c r="J2315" t="s">
        <v>20</v>
      </c>
      <c r="K2315" t="s">
        <v>25</v>
      </c>
      <c r="L2315" t="s">
        <v>26</v>
      </c>
      <c r="M2315" t="s">
        <v>27</v>
      </c>
      <c r="N2315" t="s">
        <v>20</v>
      </c>
      <c r="O2315" t="s">
        <v>28</v>
      </c>
      <c r="P2315" t="s">
        <v>28</v>
      </c>
    </row>
    <row r="2316" spans="1:16" x14ac:dyDescent="0.3">
      <c r="A2316" t="s">
        <v>8433</v>
      </c>
      <c r="B2316" t="s">
        <v>8417</v>
      </c>
      <c r="C2316" t="s">
        <v>8418</v>
      </c>
      <c r="D2316" t="s">
        <v>1943</v>
      </c>
      <c r="E2316" t="s">
        <v>23</v>
      </c>
      <c r="F2316" t="s">
        <v>24</v>
      </c>
      <c r="G2316" t="s">
        <v>7692</v>
      </c>
      <c r="H2316" t="s">
        <v>8434</v>
      </c>
      <c r="I2316" t="s">
        <v>19</v>
      </c>
      <c r="J2316" t="s">
        <v>20</v>
      </c>
      <c r="K2316" t="s">
        <v>25</v>
      </c>
      <c r="L2316" t="s">
        <v>26</v>
      </c>
      <c r="M2316" t="s">
        <v>27</v>
      </c>
      <c r="N2316" t="s">
        <v>20</v>
      </c>
      <c r="O2316" t="s">
        <v>28</v>
      </c>
      <c r="P2316" t="s">
        <v>28</v>
      </c>
    </row>
    <row r="2317" spans="1:16" x14ac:dyDescent="0.3">
      <c r="A2317" t="s">
        <v>8435</v>
      </c>
      <c r="B2317" t="s">
        <v>8417</v>
      </c>
      <c r="C2317" t="s">
        <v>8418</v>
      </c>
      <c r="D2317" t="s">
        <v>1890</v>
      </c>
      <c r="E2317" t="s">
        <v>23</v>
      </c>
      <c r="F2317" t="s">
        <v>24</v>
      </c>
      <c r="G2317" t="s">
        <v>941</v>
      </c>
      <c r="H2317" t="s">
        <v>6653</v>
      </c>
      <c r="I2317" t="s">
        <v>19</v>
      </c>
      <c r="J2317" t="s">
        <v>20</v>
      </c>
      <c r="K2317" t="s">
        <v>25</v>
      </c>
      <c r="L2317" t="s">
        <v>26</v>
      </c>
      <c r="M2317" t="s">
        <v>27</v>
      </c>
      <c r="N2317" t="s">
        <v>20</v>
      </c>
      <c r="O2317" t="s">
        <v>28</v>
      </c>
      <c r="P2317" t="s">
        <v>28</v>
      </c>
    </row>
    <row r="2318" spans="1:16" x14ac:dyDescent="0.3">
      <c r="A2318" t="s">
        <v>8436</v>
      </c>
      <c r="B2318" t="s">
        <v>8417</v>
      </c>
      <c r="C2318" t="s">
        <v>8418</v>
      </c>
      <c r="D2318" t="s">
        <v>1952</v>
      </c>
      <c r="E2318" t="s">
        <v>23</v>
      </c>
      <c r="F2318" t="s">
        <v>24</v>
      </c>
      <c r="G2318" t="s">
        <v>8437</v>
      </c>
      <c r="H2318" t="s">
        <v>171</v>
      </c>
      <c r="I2318" t="s">
        <v>19</v>
      </c>
      <c r="J2318" t="s">
        <v>20</v>
      </c>
      <c r="K2318" t="s">
        <v>25</v>
      </c>
      <c r="L2318" t="s">
        <v>26</v>
      </c>
      <c r="M2318" t="s">
        <v>27</v>
      </c>
      <c r="N2318" t="s">
        <v>20</v>
      </c>
      <c r="O2318" t="s">
        <v>28</v>
      </c>
      <c r="P2318" t="s">
        <v>28</v>
      </c>
    </row>
    <row r="2319" spans="1:16" x14ac:dyDescent="0.3">
      <c r="A2319" t="s">
        <v>8438</v>
      </c>
      <c r="B2319" t="s">
        <v>8417</v>
      </c>
      <c r="C2319" t="s">
        <v>8418</v>
      </c>
      <c r="D2319" t="s">
        <v>1900</v>
      </c>
      <c r="E2319" t="s">
        <v>23</v>
      </c>
      <c r="F2319" t="s">
        <v>24</v>
      </c>
      <c r="G2319" t="s">
        <v>58</v>
      </c>
      <c r="H2319" t="s">
        <v>8439</v>
      </c>
      <c r="I2319" t="s">
        <v>19</v>
      </c>
      <c r="J2319" t="s">
        <v>20</v>
      </c>
      <c r="K2319" t="s">
        <v>25</v>
      </c>
      <c r="L2319" t="s">
        <v>26</v>
      </c>
      <c r="M2319" t="s">
        <v>27</v>
      </c>
      <c r="N2319" t="s">
        <v>20</v>
      </c>
      <c r="O2319" t="s">
        <v>28</v>
      </c>
      <c r="P2319" t="s">
        <v>28</v>
      </c>
    </row>
    <row r="2320" spans="1:16" x14ac:dyDescent="0.3">
      <c r="A2320" t="s">
        <v>8440</v>
      </c>
      <c r="B2320" t="s">
        <v>8417</v>
      </c>
      <c r="C2320" t="s">
        <v>8418</v>
      </c>
      <c r="D2320" t="s">
        <v>8440</v>
      </c>
      <c r="E2320" t="s">
        <v>18</v>
      </c>
      <c r="F2320" t="s">
        <v>18</v>
      </c>
      <c r="G2320" t="s">
        <v>8441</v>
      </c>
      <c r="H2320" t="s">
        <v>8442</v>
      </c>
      <c r="I2320" t="s">
        <v>19</v>
      </c>
      <c r="J2320" t="s">
        <v>20</v>
      </c>
      <c r="K2320" t="s">
        <v>21</v>
      </c>
      <c r="L2320" t="s">
        <v>22</v>
      </c>
      <c r="M2320" t="s">
        <v>8443</v>
      </c>
      <c r="N2320" t="s">
        <v>20</v>
      </c>
      <c r="O2320" t="s">
        <v>8444</v>
      </c>
      <c r="P2320" t="s">
        <v>8444</v>
      </c>
    </row>
    <row r="2321" spans="1:16" x14ac:dyDescent="0.3">
      <c r="A2321" t="s">
        <v>8445</v>
      </c>
      <c r="B2321" t="s">
        <v>8417</v>
      </c>
      <c r="C2321" t="s">
        <v>8418</v>
      </c>
      <c r="D2321" t="s">
        <v>1909</v>
      </c>
      <c r="E2321" t="s">
        <v>23</v>
      </c>
      <c r="F2321" t="s">
        <v>24</v>
      </c>
      <c r="G2321" t="s">
        <v>1093</v>
      </c>
      <c r="H2321" t="s">
        <v>8446</v>
      </c>
      <c r="I2321" t="s">
        <v>19</v>
      </c>
      <c r="J2321" t="s">
        <v>20</v>
      </c>
      <c r="K2321" t="s">
        <v>25</v>
      </c>
      <c r="L2321" t="s">
        <v>26</v>
      </c>
      <c r="M2321" t="s">
        <v>27</v>
      </c>
      <c r="N2321" t="s">
        <v>20</v>
      </c>
      <c r="O2321" t="s">
        <v>28</v>
      </c>
      <c r="P2321" t="s">
        <v>28</v>
      </c>
    </row>
    <row r="2322" spans="1:16" x14ac:dyDescent="0.3">
      <c r="A2322" t="s">
        <v>8447</v>
      </c>
      <c r="B2322" t="s">
        <v>8417</v>
      </c>
      <c r="C2322" t="s">
        <v>8418</v>
      </c>
      <c r="D2322" t="s">
        <v>8447</v>
      </c>
      <c r="E2322" t="s">
        <v>18</v>
      </c>
      <c r="F2322" t="s">
        <v>18</v>
      </c>
      <c r="G2322" t="s">
        <v>8448</v>
      </c>
      <c r="H2322" t="s">
        <v>8449</v>
      </c>
      <c r="I2322" t="s">
        <v>19</v>
      </c>
      <c r="J2322" t="s">
        <v>20</v>
      </c>
      <c r="K2322" t="s">
        <v>21</v>
      </c>
      <c r="L2322" t="s">
        <v>22</v>
      </c>
      <c r="M2322" t="s">
        <v>8450</v>
      </c>
      <c r="N2322" t="s">
        <v>20</v>
      </c>
      <c r="O2322" t="s">
        <v>8444</v>
      </c>
      <c r="P2322" t="s">
        <v>8444</v>
      </c>
    </row>
    <row r="2323" spans="1:16" x14ac:dyDescent="0.3">
      <c r="A2323" t="s">
        <v>8451</v>
      </c>
      <c r="B2323" t="s">
        <v>8417</v>
      </c>
      <c r="C2323" t="s">
        <v>8418</v>
      </c>
      <c r="D2323" t="s">
        <v>2085</v>
      </c>
      <c r="E2323" t="s">
        <v>23</v>
      </c>
      <c r="F2323" t="s">
        <v>24</v>
      </c>
      <c r="G2323" t="s">
        <v>8452</v>
      </c>
      <c r="H2323" t="s">
        <v>8453</v>
      </c>
      <c r="I2323" t="s">
        <v>19</v>
      </c>
      <c r="J2323" t="s">
        <v>20</v>
      </c>
      <c r="K2323" t="s">
        <v>25</v>
      </c>
      <c r="L2323" t="s">
        <v>26</v>
      </c>
      <c r="M2323" t="s">
        <v>27</v>
      </c>
      <c r="N2323" t="s">
        <v>20</v>
      </c>
      <c r="O2323" t="s">
        <v>28</v>
      </c>
      <c r="P2323" t="s">
        <v>28</v>
      </c>
    </row>
    <row r="2324" spans="1:16" x14ac:dyDescent="0.3">
      <c r="A2324" t="s">
        <v>8454</v>
      </c>
      <c r="B2324" t="s">
        <v>8417</v>
      </c>
      <c r="C2324" t="s">
        <v>8418</v>
      </c>
      <c r="D2324" t="s">
        <v>8454</v>
      </c>
      <c r="E2324" t="s">
        <v>18</v>
      </c>
      <c r="F2324" t="s">
        <v>18</v>
      </c>
      <c r="G2324" t="s">
        <v>8455</v>
      </c>
      <c r="H2324" t="s">
        <v>8456</v>
      </c>
      <c r="I2324" t="s">
        <v>19</v>
      </c>
      <c r="J2324" t="s">
        <v>20</v>
      </c>
      <c r="K2324" t="s">
        <v>21</v>
      </c>
      <c r="L2324" t="s">
        <v>22</v>
      </c>
      <c r="M2324" t="s">
        <v>8457</v>
      </c>
      <c r="N2324" t="s">
        <v>20</v>
      </c>
      <c r="O2324" t="s">
        <v>8444</v>
      </c>
      <c r="P2324" t="s">
        <v>8444</v>
      </c>
    </row>
    <row r="2325" spans="1:16" x14ac:dyDescent="0.3">
      <c r="A2325" t="s">
        <v>8458</v>
      </c>
      <c r="B2325" t="s">
        <v>8417</v>
      </c>
      <c r="C2325" t="s">
        <v>8418</v>
      </c>
      <c r="D2325" t="s">
        <v>2024</v>
      </c>
      <c r="E2325" t="s">
        <v>23</v>
      </c>
      <c r="F2325" t="s">
        <v>24</v>
      </c>
      <c r="G2325" t="s">
        <v>7421</v>
      </c>
      <c r="H2325" t="s">
        <v>8459</v>
      </c>
      <c r="I2325" t="s">
        <v>19</v>
      </c>
      <c r="J2325" t="s">
        <v>20</v>
      </c>
      <c r="K2325" t="s">
        <v>25</v>
      </c>
      <c r="L2325" t="s">
        <v>26</v>
      </c>
      <c r="M2325" t="s">
        <v>27</v>
      </c>
      <c r="N2325" t="s">
        <v>20</v>
      </c>
      <c r="O2325" t="s">
        <v>28</v>
      </c>
      <c r="P2325" t="s">
        <v>28</v>
      </c>
    </row>
    <row r="2326" spans="1:16" x14ac:dyDescent="0.3">
      <c r="A2326" t="s">
        <v>8460</v>
      </c>
      <c r="B2326" t="s">
        <v>8417</v>
      </c>
      <c r="C2326" t="s">
        <v>8418</v>
      </c>
      <c r="D2326" t="s">
        <v>8460</v>
      </c>
      <c r="E2326" t="s">
        <v>18</v>
      </c>
      <c r="F2326" t="s">
        <v>18</v>
      </c>
      <c r="G2326" t="s">
        <v>8461</v>
      </c>
      <c r="H2326" t="s">
        <v>8462</v>
      </c>
      <c r="I2326" t="s">
        <v>19</v>
      </c>
      <c r="J2326" t="s">
        <v>20</v>
      </c>
      <c r="K2326" t="s">
        <v>21</v>
      </c>
      <c r="L2326" t="s">
        <v>22</v>
      </c>
      <c r="M2326" t="s">
        <v>8463</v>
      </c>
      <c r="N2326" t="s">
        <v>20</v>
      </c>
      <c r="O2326" t="s">
        <v>8444</v>
      </c>
      <c r="P2326" t="s">
        <v>8444</v>
      </c>
    </row>
    <row r="2327" spans="1:16" x14ac:dyDescent="0.3">
      <c r="A2327" t="s">
        <v>8464</v>
      </c>
      <c r="B2327" t="s">
        <v>8417</v>
      </c>
      <c r="C2327" t="s">
        <v>8418</v>
      </c>
      <c r="D2327" t="s">
        <v>1993</v>
      </c>
      <c r="E2327" t="s">
        <v>23</v>
      </c>
      <c r="F2327" t="s">
        <v>24</v>
      </c>
      <c r="G2327" t="s">
        <v>6388</v>
      </c>
      <c r="H2327" t="s">
        <v>8465</v>
      </c>
      <c r="I2327" t="s">
        <v>19</v>
      </c>
      <c r="J2327" t="s">
        <v>20</v>
      </c>
      <c r="K2327" t="s">
        <v>25</v>
      </c>
      <c r="L2327" t="s">
        <v>26</v>
      </c>
      <c r="M2327" t="s">
        <v>27</v>
      </c>
      <c r="N2327" t="s">
        <v>20</v>
      </c>
      <c r="O2327" t="s">
        <v>28</v>
      </c>
      <c r="P2327" t="s">
        <v>28</v>
      </c>
    </row>
    <row r="2328" spans="1:16" x14ac:dyDescent="0.3">
      <c r="A2328" t="s">
        <v>8466</v>
      </c>
      <c r="B2328" t="s">
        <v>8417</v>
      </c>
      <c r="C2328" t="s">
        <v>8418</v>
      </c>
      <c r="D2328" t="s">
        <v>8466</v>
      </c>
      <c r="E2328" t="s">
        <v>18</v>
      </c>
      <c r="F2328" t="s">
        <v>18</v>
      </c>
      <c r="G2328" t="s">
        <v>8467</v>
      </c>
      <c r="H2328" t="s">
        <v>8468</v>
      </c>
      <c r="I2328" t="s">
        <v>19</v>
      </c>
      <c r="J2328" t="s">
        <v>20</v>
      </c>
      <c r="K2328" t="s">
        <v>21</v>
      </c>
      <c r="L2328" t="s">
        <v>22</v>
      </c>
      <c r="M2328" t="s">
        <v>8469</v>
      </c>
      <c r="N2328" t="s">
        <v>20</v>
      </c>
      <c r="O2328" t="s">
        <v>8444</v>
      </c>
      <c r="P2328" t="s">
        <v>8470</v>
      </c>
    </row>
    <row r="2329" spans="1:16" x14ac:dyDescent="0.3">
      <c r="A2329" t="s">
        <v>8471</v>
      </c>
      <c r="B2329" t="s">
        <v>8417</v>
      </c>
      <c r="C2329" t="s">
        <v>8418</v>
      </c>
      <c r="D2329" t="s">
        <v>2000</v>
      </c>
      <c r="E2329" t="s">
        <v>23</v>
      </c>
      <c r="F2329" t="s">
        <v>24</v>
      </c>
      <c r="G2329" t="s">
        <v>1836</v>
      </c>
      <c r="H2329" t="s">
        <v>8472</v>
      </c>
      <c r="I2329" t="s">
        <v>19</v>
      </c>
      <c r="J2329" t="s">
        <v>20</v>
      </c>
      <c r="K2329" t="s">
        <v>25</v>
      </c>
      <c r="L2329" t="s">
        <v>26</v>
      </c>
      <c r="M2329" t="s">
        <v>27</v>
      </c>
      <c r="N2329" t="s">
        <v>20</v>
      </c>
      <c r="O2329" t="s">
        <v>28</v>
      </c>
      <c r="P2329" t="s">
        <v>28</v>
      </c>
    </row>
    <row r="2330" spans="1:16" x14ac:dyDescent="0.3">
      <c r="A2330" t="s">
        <v>8473</v>
      </c>
      <c r="B2330" t="s">
        <v>8417</v>
      </c>
      <c r="C2330" t="s">
        <v>8418</v>
      </c>
      <c r="D2330" t="s">
        <v>8473</v>
      </c>
      <c r="E2330" t="s">
        <v>18</v>
      </c>
      <c r="F2330" t="s">
        <v>18</v>
      </c>
      <c r="G2330" t="s">
        <v>8474</v>
      </c>
      <c r="H2330" t="s">
        <v>8475</v>
      </c>
      <c r="I2330" t="s">
        <v>19</v>
      </c>
      <c r="J2330" t="s">
        <v>20</v>
      </c>
      <c r="K2330" t="s">
        <v>21</v>
      </c>
      <c r="L2330" t="s">
        <v>22</v>
      </c>
      <c r="M2330" t="s">
        <v>8476</v>
      </c>
      <c r="N2330" t="s">
        <v>20</v>
      </c>
      <c r="O2330" t="s">
        <v>8477</v>
      </c>
      <c r="P2330" t="s">
        <v>8444</v>
      </c>
    </row>
    <row r="2331" spans="1:16" x14ac:dyDescent="0.3">
      <c r="A2331" t="s">
        <v>8478</v>
      </c>
      <c r="B2331" t="s">
        <v>8417</v>
      </c>
      <c r="C2331" t="s">
        <v>8418</v>
      </c>
      <c r="D2331" t="s">
        <v>2006</v>
      </c>
      <c r="E2331" t="s">
        <v>23</v>
      </c>
      <c r="F2331" t="s">
        <v>24</v>
      </c>
      <c r="G2331" t="s">
        <v>8479</v>
      </c>
      <c r="H2331" t="s">
        <v>8480</v>
      </c>
      <c r="I2331" t="s">
        <v>19</v>
      </c>
      <c r="J2331" t="s">
        <v>20</v>
      </c>
      <c r="K2331" t="s">
        <v>25</v>
      </c>
      <c r="L2331" t="s">
        <v>26</v>
      </c>
      <c r="M2331" t="s">
        <v>27</v>
      </c>
      <c r="N2331" t="s">
        <v>20</v>
      </c>
      <c r="O2331" t="s">
        <v>28</v>
      </c>
      <c r="P2331" t="s">
        <v>28</v>
      </c>
    </row>
    <row r="2332" spans="1:16" x14ac:dyDescent="0.3">
      <c r="A2332" t="s">
        <v>8481</v>
      </c>
      <c r="B2332" t="s">
        <v>569</v>
      </c>
      <c r="C2332" t="s">
        <v>570</v>
      </c>
      <c r="D2332" t="s">
        <v>1856</v>
      </c>
      <c r="E2332" t="s">
        <v>49</v>
      </c>
      <c r="F2332" t="s">
        <v>51</v>
      </c>
      <c r="G2332" t="s">
        <v>8482</v>
      </c>
      <c r="H2332" t="s">
        <v>8483</v>
      </c>
      <c r="I2332" t="s">
        <v>19</v>
      </c>
      <c r="J2332" t="s">
        <v>20</v>
      </c>
      <c r="K2332" t="s">
        <v>25</v>
      </c>
      <c r="L2332" t="s">
        <v>26</v>
      </c>
      <c r="M2332" t="s">
        <v>53</v>
      </c>
      <c r="N2332" t="s">
        <v>20</v>
      </c>
      <c r="O2332" t="s">
        <v>43</v>
      </c>
      <c r="P2332" t="s">
        <v>43</v>
      </c>
    </row>
    <row r="2333" spans="1:16" x14ac:dyDescent="0.3">
      <c r="A2333" t="s">
        <v>8484</v>
      </c>
      <c r="B2333" t="s">
        <v>569</v>
      </c>
      <c r="C2333" t="s">
        <v>570</v>
      </c>
      <c r="D2333" t="s">
        <v>2013</v>
      </c>
      <c r="E2333" t="s">
        <v>49</v>
      </c>
      <c r="F2333" t="s">
        <v>50</v>
      </c>
      <c r="G2333" t="s">
        <v>1609</v>
      </c>
      <c r="H2333" t="s">
        <v>8485</v>
      </c>
      <c r="I2333" t="s">
        <v>19</v>
      </c>
      <c r="J2333" t="s">
        <v>20</v>
      </c>
      <c r="K2333" t="s">
        <v>25</v>
      </c>
      <c r="L2333" t="s">
        <v>26</v>
      </c>
      <c r="M2333" t="s">
        <v>27</v>
      </c>
      <c r="N2333" t="s">
        <v>20</v>
      </c>
      <c r="O2333" t="s">
        <v>43</v>
      </c>
      <c r="P2333" t="s">
        <v>43</v>
      </c>
    </row>
    <row r="2334" spans="1:16" x14ac:dyDescent="0.3">
      <c r="A2334" t="s">
        <v>8486</v>
      </c>
      <c r="B2334" t="s">
        <v>569</v>
      </c>
      <c r="C2334" t="s">
        <v>570</v>
      </c>
      <c r="D2334" t="s">
        <v>1864</v>
      </c>
      <c r="E2334" t="s">
        <v>49</v>
      </c>
      <c r="F2334" t="s">
        <v>50</v>
      </c>
      <c r="G2334" t="s">
        <v>1221</v>
      </c>
      <c r="H2334" t="s">
        <v>18</v>
      </c>
      <c r="I2334" t="s">
        <v>19</v>
      </c>
      <c r="J2334" t="s">
        <v>5096</v>
      </c>
      <c r="K2334" t="s">
        <v>32</v>
      </c>
      <c r="L2334" t="s">
        <v>26</v>
      </c>
      <c r="M2334" t="s">
        <v>20</v>
      </c>
      <c r="N2334" t="s">
        <v>20</v>
      </c>
      <c r="O2334" t="s">
        <v>43</v>
      </c>
      <c r="P2334" t="s">
        <v>21</v>
      </c>
    </row>
    <row r="2335" spans="1:16" x14ac:dyDescent="0.3">
      <c r="A2335" t="s">
        <v>8487</v>
      </c>
      <c r="B2335" t="s">
        <v>569</v>
      </c>
      <c r="C2335" t="s">
        <v>570</v>
      </c>
      <c r="D2335" t="s">
        <v>1927</v>
      </c>
      <c r="E2335" t="s">
        <v>49</v>
      </c>
      <c r="F2335" t="s">
        <v>50</v>
      </c>
      <c r="G2335" t="s">
        <v>8488</v>
      </c>
      <c r="H2335" t="s">
        <v>8489</v>
      </c>
      <c r="I2335" t="s">
        <v>19</v>
      </c>
      <c r="J2335" t="s">
        <v>8490</v>
      </c>
      <c r="K2335" t="s">
        <v>32</v>
      </c>
      <c r="L2335" t="s">
        <v>26</v>
      </c>
      <c r="M2335" t="s">
        <v>27</v>
      </c>
      <c r="N2335" t="s">
        <v>20</v>
      </c>
      <c r="O2335" t="s">
        <v>43</v>
      </c>
      <c r="P2335" t="s">
        <v>43</v>
      </c>
    </row>
    <row r="2336" spans="1:16" x14ac:dyDescent="0.3">
      <c r="A2336" t="s">
        <v>8491</v>
      </c>
      <c r="B2336" t="s">
        <v>569</v>
      </c>
      <c r="C2336" t="s">
        <v>570</v>
      </c>
      <c r="D2336" t="s">
        <v>1871</v>
      </c>
      <c r="E2336" t="s">
        <v>49</v>
      </c>
      <c r="F2336" t="s">
        <v>50</v>
      </c>
      <c r="G2336" t="s">
        <v>8492</v>
      </c>
      <c r="H2336" t="s">
        <v>8493</v>
      </c>
      <c r="I2336" t="s">
        <v>19</v>
      </c>
      <c r="J2336" t="s">
        <v>8494</v>
      </c>
      <c r="K2336" t="s">
        <v>32</v>
      </c>
      <c r="L2336" t="s">
        <v>26</v>
      </c>
      <c r="M2336" t="s">
        <v>27</v>
      </c>
      <c r="N2336" t="s">
        <v>20</v>
      </c>
      <c r="O2336" t="s">
        <v>43</v>
      </c>
      <c r="P2336" t="s">
        <v>43</v>
      </c>
    </row>
    <row r="2337" spans="1:16" x14ac:dyDescent="0.3">
      <c r="A2337" t="s">
        <v>8495</v>
      </c>
      <c r="B2337" t="s">
        <v>569</v>
      </c>
      <c r="C2337" t="s">
        <v>570</v>
      </c>
      <c r="D2337" t="s">
        <v>1936</v>
      </c>
      <c r="E2337" t="s">
        <v>49</v>
      </c>
      <c r="F2337" t="s">
        <v>51</v>
      </c>
      <c r="G2337" t="s">
        <v>8496</v>
      </c>
      <c r="H2337" t="s">
        <v>8497</v>
      </c>
      <c r="I2337" t="s">
        <v>19</v>
      </c>
      <c r="J2337" t="s">
        <v>20</v>
      </c>
      <c r="K2337" t="s">
        <v>25</v>
      </c>
      <c r="L2337" t="s">
        <v>26</v>
      </c>
      <c r="M2337" t="s">
        <v>53</v>
      </c>
      <c r="N2337" t="s">
        <v>20</v>
      </c>
      <c r="O2337" t="s">
        <v>43</v>
      </c>
      <c r="P2337" t="s">
        <v>43</v>
      </c>
    </row>
    <row r="2338" spans="1:16" x14ac:dyDescent="0.3">
      <c r="A2338" t="s">
        <v>8498</v>
      </c>
      <c r="B2338" t="s">
        <v>569</v>
      </c>
      <c r="C2338" t="s">
        <v>570</v>
      </c>
      <c r="D2338" t="s">
        <v>1880</v>
      </c>
      <c r="E2338" t="s">
        <v>49</v>
      </c>
      <c r="F2338" t="s">
        <v>50</v>
      </c>
      <c r="G2338" t="s">
        <v>8499</v>
      </c>
      <c r="H2338" t="s">
        <v>8500</v>
      </c>
      <c r="I2338" t="s">
        <v>19</v>
      </c>
      <c r="J2338" t="s">
        <v>8501</v>
      </c>
      <c r="K2338" t="s">
        <v>32</v>
      </c>
      <c r="L2338" t="s">
        <v>26</v>
      </c>
      <c r="M2338" t="s">
        <v>27</v>
      </c>
      <c r="N2338" t="s">
        <v>20</v>
      </c>
      <c r="O2338" t="s">
        <v>43</v>
      </c>
      <c r="P2338" t="s">
        <v>43</v>
      </c>
    </row>
    <row r="2339" spans="1:16" x14ac:dyDescent="0.3">
      <c r="A2339" t="s">
        <v>8502</v>
      </c>
      <c r="B2339" t="s">
        <v>569</v>
      </c>
      <c r="C2339" t="s">
        <v>570</v>
      </c>
      <c r="D2339" t="s">
        <v>1943</v>
      </c>
      <c r="E2339" t="s">
        <v>49</v>
      </c>
      <c r="F2339" t="s">
        <v>50</v>
      </c>
      <c r="G2339" t="s">
        <v>8503</v>
      </c>
      <c r="H2339" t="s">
        <v>8504</v>
      </c>
      <c r="I2339" t="s">
        <v>19</v>
      </c>
      <c r="J2339" t="s">
        <v>8505</v>
      </c>
      <c r="K2339" t="s">
        <v>32</v>
      </c>
      <c r="L2339" t="s">
        <v>26</v>
      </c>
      <c r="M2339" t="s">
        <v>27</v>
      </c>
      <c r="N2339" t="s">
        <v>20</v>
      </c>
      <c r="O2339" t="s">
        <v>43</v>
      </c>
      <c r="P2339" t="s">
        <v>43</v>
      </c>
    </row>
    <row r="2340" spans="1:16" x14ac:dyDescent="0.3">
      <c r="A2340" t="s">
        <v>8506</v>
      </c>
      <c r="B2340" t="s">
        <v>569</v>
      </c>
      <c r="C2340" t="s">
        <v>570</v>
      </c>
      <c r="D2340" t="s">
        <v>8506</v>
      </c>
      <c r="E2340" t="s">
        <v>18</v>
      </c>
      <c r="F2340" t="s">
        <v>18</v>
      </c>
      <c r="G2340" t="s">
        <v>8507</v>
      </c>
      <c r="I2340" t="s">
        <v>19</v>
      </c>
      <c r="J2340" t="s">
        <v>20</v>
      </c>
      <c r="K2340" t="s">
        <v>21</v>
      </c>
      <c r="L2340" t="s">
        <v>22</v>
      </c>
      <c r="M2340" t="s">
        <v>20</v>
      </c>
      <c r="N2340" t="s">
        <v>20</v>
      </c>
      <c r="O2340" t="s">
        <v>643</v>
      </c>
    </row>
    <row r="2341" spans="1:16" x14ac:dyDescent="0.3">
      <c r="A2341" t="s">
        <v>8508</v>
      </c>
      <c r="B2341" t="s">
        <v>569</v>
      </c>
      <c r="C2341" t="s">
        <v>570</v>
      </c>
      <c r="D2341" t="s">
        <v>8508</v>
      </c>
      <c r="E2341" t="s">
        <v>18</v>
      </c>
      <c r="F2341" t="s">
        <v>18</v>
      </c>
      <c r="G2341" t="s">
        <v>8509</v>
      </c>
      <c r="I2341" t="s">
        <v>19</v>
      </c>
      <c r="J2341" t="s">
        <v>20</v>
      </c>
      <c r="K2341" t="s">
        <v>21</v>
      </c>
      <c r="L2341" t="s">
        <v>22</v>
      </c>
      <c r="M2341" t="s">
        <v>20</v>
      </c>
      <c r="N2341" t="s">
        <v>20</v>
      </c>
      <c r="O2341" t="s">
        <v>66</v>
      </c>
    </row>
    <row r="2342" spans="1:16" x14ac:dyDescent="0.3">
      <c r="A2342" t="s">
        <v>8510</v>
      </c>
      <c r="B2342" t="s">
        <v>569</v>
      </c>
      <c r="C2342" t="s">
        <v>570</v>
      </c>
      <c r="D2342" t="s">
        <v>1890</v>
      </c>
      <c r="E2342" t="s">
        <v>49</v>
      </c>
      <c r="F2342" t="s">
        <v>50</v>
      </c>
      <c r="G2342" t="s">
        <v>8511</v>
      </c>
      <c r="H2342" t="s">
        <v>8512</v>
      </c>
      <c r="I2342" t="s">
        <v>19</v>
      </c>
      <c r="J2342" t="s">
        <v>20</v>
      </c>
      <c r="K2342" t="s">
        <v>25</v>
      </c>
      <c r="L2342" t="s">
        <v>26</v>
      </c>
      <c r="M2342" t="s">
        <v>27</v>
      </c>
      <c r="N2342" t="s">
        <v>20</v>
      </c>
      <c r="O2342" t="s">
        <v>43</v>
      </c>
      <c r="P2342" t="s">
        <v>43</v>
      </c>
    </row>
    <row r="2343" spans="1:16" x14ac:dyDescent="0.3">
      <c r="A2343" t="s">
        <v>8513</v>
      </c>
      <c r="B2343" t="s">
        <v>569</v>
      </c>
      <c r="C2343" t="s">
        <v>570</v>
      </c>
      <c r="D2343" t="s">
        <v>1952</v>
      </c>
      <c r="E2343" t="s">
        <v>49</v>
      </c>
      <c r="F2343" t="s">
        <v>50</v>
      </c>
      <c r="G2343" t="s">
        <v>8514</v>
      </c>
      <c r="H2343" t="s">
        <v>8515</v>
      </c>
      <c r="I2343" t="s">
        <v>19</v>
      </c>
      <c r="J2343" t="s">
        <v>8516</v>
      </c>
      <c r="K2343" t="s">
        <v>32</v>
      </c>
      <c r="L2343" t="s">
        <v>26</v>
      </c>
      <c r="M2343" t="s">
        <v>27</v>
      </c>
      <c r="N2343" t="s">
        <v>20</v>
      </c>
      <c r="O2343" t="s">
        <v>43</v>
      </c>
      <c r="P2343" t="s">
        <v>43</v>
      </c>
    </row>
    <row r="2344" spans="1:16" x14ac:dyDescent="0.3">
      <c r="A2344" t="s">
        <v>8517</v>
      </c>
      <c r="B2344" t="s">
        <v>569</v>
      </c>
      <c r="C2344" t="s">
        <v>570</v>
      </c>
      <c r="D2344" t="s">
        <v>1900</v>
      </c>
      <c r="E2344" t="s">
        <v>49</v>
      </c>
      <c r="F2344" t="s">
        <v>51</v>
      </c>
      <c r="G2344" t="s">
        <v>8518</v>
      </c>
      <c r="H2344" t="s">
        <v>8519</v>
      </c>
      <c r="I2344" t="s">
        <v>19</v>
      </c>
      <c r="J2344" t="s">
        <v>8520</v>
      </c>
      <c r="K2344" t="s">
        <v>32</v>
      </c>
      <c r="L2344" t="s">
        <v>26</v>
      </c>
      <c r="M2344" t="s">
        <v>53</v>
      </c>
      <c r="N2344" t="s">
        <v>20</v>
      </c>
      <c r="O2344" t="s">
        <v>43</v>
      </c>
      <c r="P2344" t="s">
        <v>43</v>
      </c>
    </row>
    <row r="2345" spans="1:16" x14ac:dyDescent="0.3">
      <c r="A2345" t="s">
        <v>8521</v>
      </c>
      <c r="B2345" t="s">
        <v>569</v>
      </c>
      <c r="C2345" t="s">
        <v>570</v>
      </c>
      <c r="D2345" t="s">
        <v>1960</v>
      </c>
      <c r="E2345" t="s">
        <v>49</v>
      </c>
      <c r="F2345" t="s">
        <v>50</v>
      </c>
      <c r="G2345" t="s">
        <v>8522</v>
      </c>
      <c r="H2345" t="s">
        <v>8523</v>
      </c>
      <c r="I2345" t="s">
        <v>19</v>
      </c>
      <c r="J2345" t="s">
        <v>20</v>
      </c>
      <c r="K2345" t="s">
        <v>25</v>
      </c>
      <c r="L2345" t="s">
        <v>26</v>
      </c>
      <c r="M2345" t="s">
        <v>27</v>
      </c>
      <c r="N2345" t="s">
        <v>20</v>
      </c>
      <c r="O2345" t="s">
        <v>43</v>
      </c>
      <c r="P2345" t="s">
        <v>43</v>
      </c>
    </row>
    <row r="2346" spans="1:16" x14ac:dyDescent="0.3">
      <c r="A2346" t="s">
        <v>8524</v>
      </c>
      <c r="B2346" t="s">
        <v>569</v>
      </c>
      <c r="C2346" t="s">
        <v>570</v>
      </c>
      <c r="D2346" t="s">
        <v>1909</v>
      </c>
      <c r="E2346" t="s">
        <v>49</v>
      </c>
      <c r="F2346" t="s">
        <v>50</v>
      </c>
      <c r="G2346" t="s">
        <v>8525</v>
      </c>
      <c r="H2346" t="s">
        <v>8526</v>
      </c>
      <c r="I2346" t="s">
        <v>19</v>
      </c>
      <c r="J2346" t="s">
        <v>8527</v>
      </c>
      <c r="K2346" t="s">
        <v>32</v>
      </c>
      <c r="L2346" t="s">
        <v>26</v>
      </c>
      <c r="M2346" t="s">
        <v>27</v>
      </c>
      <c r="N2346" t="s">
        <v>20</v>
      </c>
      <c r="O2346" t="s">
        <v>43</v>
      </c>
      <c r="P2346" t="s">
        <v>43</v>
      </c>
    </row>
    <row r="2347" spans="1:16" x14ac:dyDescent="0.3">
      <c r="A2347" t="s">
        <v>8528</v>
      </c>
      <c r="B2347" t="s">
        <v>569</v>
      </c>
      <c r="C2347" t="s">
        <v>570</v>
      </c>
      <c r="D2347" t="s">
        <v>2082</v>
      </c>
      <c r="E2347" t="s">
        <v>49</v>
      </c>
      <c r="F2347" t="s">
        <v>50</v>
      </c>
      <c r="G2347" t="s">
        <v>8529</v>
      </c>
      <c r="H2347" t="s">
        <v>8530</v>
      </c>
      <c r="I2347" t="s">
        <v>19</v>
      </c>
      <c r="J2347" t="s">
        <v>20</v>
      </c>
      <c r="K2347" t="s">
        <v>25</v>
      </c>
      <c r="L2347" t="s">
        <v>26</v>
      </c>
      <c r="M2347" t="s">
        <v>27</v>
      </c>
      <c r="N2347" t="s">
        <v>20</v>
      </c>
      <c r="O2347" t="s">
        <v>28</v>
      </c>
      <c r="P2347" t="s">
        <v>28</v>
      </c>
    </row>
    <row r="2348" spans="1:16" x14ac:dyDescent="0.3">
      <c r="A2348" t="s">
        <v>8531</v>
      </c>
      <c r="B2348" t="s">
        <v>569</v>
      </c>
      <c r="C2348" t="s">
        <v>570</v>
      </c>
      <c r="D2348" t="s">
        <v>2085</v>
      </c>
      <c r="E2348" t="s">
        <v>49</v>
      </c>
      <c r="F2348" t="s">
        <v>50</v>
      </c>
      <c r="G2348" t="s">
        <v>1383</v>
      </c>
      <c r="H2348" t="s">
        <v>8532</v>
      </c>
      <c r="I2348" t="s">
        <v>19</v>
      </c>
      <c r="J2348" t="s">
        <v>1384</v>
      </c>
      <c r="K2348" t="s">
        <v>32</v>
      </c>
      <c r="L2348" t="s">
        <v>26</v>
      </c>
      <c r="M2348" t="s">
        <v>27</v>
      </c>
      <c r="N2348" t="s">
        <v>20</v>
      </c>
      <c r="O2348" t="s">
        <v>28</v>
      </c>
      <c r="P2348" t="s">
        <v>28</v>
      </c>
    </row>
    <row r="2349" spans="1:16" x14ac:dyDescent="0.3">
      <c r="A2349" t="s">
        <v>8533</v>
      </c>
      <c r="B2349" t="s">
        <v>569</v>
      </c>
      <c r="C2349" t="s">
        <v>570</v>
      </c>
      <c r="D2349" t="s">
        <v>2090</v>
      </c>
      <c r="E2349" t="s">
        <v>49</v>
      </c>
      <c r="F2349" t="s">
        <v>51</v>
      </c>
      <c r="G2349" t="s">
        <v>986</v>
      </c>
      <c r="H2349" t="s">
        <v>8534</v>
      </c>
      <c r="I2349" t="s">
        <v>19</v>
      </c>
      <c r="J2349" t="s">
        <v>20</v>
      </c>
      <c r="K2349" t="s">
        <v>25</v>
      </c>
      <c r="L2349" t="s">
        <v>26</v>
      </c>
      <c r="M2349" t="s">
        <v>53</v>
      </c>
      <c r="N2349" t="s">
        <v>20</v>
      </c>
      <c r="O2349" t="s">
        <v>28</v>
      </c>
      <c r="P2349" t="s">
        <v>28</v>
      </c>
    </row>
    <row r="2350" spans="1:16" x14ac:dyDescent="0.3">
      <c r="A2350" t="s">
        <v>8535</v>
      </c>
      <c r="B2350" t="s">
        <v>569</v>
      </c>
      <c r="C2350" t="s">
        <v>570</v>
      </c>
      <c r="D2350" t="s">
        <v>2024</v>
      </c>
      <c r="E2350" t="s">
        <v>49</v>
      </c>
      <c r="F2350" t="s">
        <v>50</v>
      </c>
      <c r="G2350" t="s">
        <v>8536</v>
      </c>
      <c r="H2350" t="s">
        <v>8537</v>
      </c>
      <c r="I2350" t="s">
        <v>19</v>
      </c>
      <c r="J2350" t="s">
        <v>20</v>
      </c>
      <c r="K2350" t="s">
        <v>25</v>
      </c>
      <c r="L2350" t="s">
        <v>26</v>
      </c>
      <c r="M2350" t="s">
        <v>27</v>
      </c>
      <c r="N2350" t="s">
        <v>20</v>
      </c>
      <c r="O2350" t="s">
        <v>28</v>
      </c>
      <c r="P2350" t="s">
        <v>28</v>
      </c>
    </row>
    <row r="2351" spans="1:16" x14ac:dyDescent="0.3">
      <c r="A2351" t="s">
        <v>8538</v>
      </c>
      <c r="B2351" t="s">
        <v>569</v>
      </c>
      <c r="C2351" t="s">
        <v>570</v>
      </c>
      <c r="D2351" t="s">
        <v>2099</v>
      </c>
      <c r="E2351" t="s">
        <v>49</v>
      </c>
      <c r="F2351" t="s">
        <v>50</v>
      </c>
      <c r="G2351" t="s">
        <v>1747</v>
      </c>
      <c r="H2351" t="s">
        <v>8539</v>
      </c>
      <c r="I2351" t="s">
        <v>19</v>
      </c>
      <c r="J2351" t="s">
        <v>20</v>
      </c>
      <c r="K2351" t="s">
        <v>25</v>
      </c>
      <c r="L2351" t="s">
        <v>26</v>
      </c>
      <c r="M2351" t="s">
        <v>27</v>
      </c>
      <c r="N2351" t="s">
        <v>20</v>
      </c>
      <c r="O2351" t="s">
        <v>28</v>
      </c>
      <c r="P2351" t="s">
        <v>28</v>
      </c>
    </row>
    <row r="2352" spans="1:16" x14ac:dyDescent="0.3">
      <c r="A2352" t="s">
        <v>8540</v>
      </c>
      <c r="B2352" t="s">
        <v>569</v>
      </c>
      <c r="C2352" t="s">
        <v>570</v>
      </c>
      <c r="D2352" t="s">
        <v>2003</v>
      </c>
      <c r="E2352" t="s">
        <v>49</v>
      </c>
      <c r="F2352" t="s">
        <v>50</v>
      </c>
      <c r="G2352" t="s">
        <v>8541</v>
      </c>
      <c r="H2352" t="s">
        <v>8542</v>
      </c>
      <c r="I2352" t="s">
        <v>19</v>
      </c>
      <c r="J2352" t="s">
        <v>20</v>
      </c>
      <c r="K2352" t="s">
        <v>25</v>
      </c>
      <c r="L2352" t="s">
        <v>26</v>
      </c>
      <c r="M2352" t="s">
        <v>27</v>
      </c>
      <c r="N2352" t="s">
        <v>20</v>
      </c>
      <c r="O2352" t="s">
        <v>28</v>
      </c>
      <c r="P2352" t="s">
        <v>28</v>
      </c>
    </row>
    <row r="2353" spans="1:16" x14ac:dyDescent="0.3">
      <c r="A2353" t="s">
        <v>8543</v>
      </c>
      <c r="B2353" t="s">
        <v>569</v>
      </c>
      <c r="C2353" t="s">
        <v>570</v>
      </c>
      <c r="D2353" t="s">
        <v>2006</v>
      </c>
      <c r="E2353" t="s">
        <v>49</v>
      </c>
      <c r="F2353" t="s">
        <v>50</v>
      </c>
      <c r="G2353" t="s">
        <v>8544</v>
      </c>
      <c r="H2353" t="s">
        <v>8545</v>
      </c>
      <c r="I2353" t="s">
        <v>19</v>
      </c>
      <c r="J2353" t="s">
        <v>8546</v>
      </c>
      <c r="K2353" t="s">
        <v>32</v>
      </c>
      <c r="L2353" t="s">
        <v>26</v>
      </c>
      <c r="M2353" t="s">
        <v>27</v>
      </c>
      <c r="N2353" t="s">
        <v>20</v>
      </c>
      <c r="O2353" t="s">
        <v>28</v>
      </c>
      <c r="P2353" t="s">
        <v>28</v>
      </c>
    </row>
    <row r="2354" spans="1:16" x14ac:dyDescent="0.3">
      <c r="A2354" t="s">
        <v>8547</v>
      </c>
      <c r="B2354" t="s">
        <v>575</v>
      </c>
      <c r="C2354" t="s">
        <v>576</v>
      </c>
      <c r="D2354" t="s">
        <v>1856</v>
      </c>
      <c r="E2354" t="s">
        <v>49</v>
      </c>
      <c r="F2354" t="s">
        <v>51</v>
      </c>
      <c r="G2354" t="s">
        <v>8548</v>
      </c>
      <c r="H2354" t="s">
        <v>1068</v>
      </c>
      <c r="I2354" t="s">
        <v>19</v>
      </c>
      <c r="J2354" t="s">
        <v>8549</v>
      </c>
      <c r="K2354" t="s">
        <v>32</v>
      </c>
      <c r="L2354" t="s">
        <v>26</v>
      </c>
      <c r="M2354" t="s">
        <v>53</v>
      </c>
      <c r="N2354" t="s">
        <v>20</v>
      </c>
      <c r="O2354" t="s">
        <v>28</v>
      </c>
      <c r="P2354" t="s">
        <v>28</v>
      </c>
    </row>
    <row r="2355" spans="1:16" x14ac:dyDescent="0.3">
      <c r="A2355" t="s">
        <v>8550</v>
      </c>
      <c r="B2355" t="s">
        <v>575</v>
      </c>
      <c r="C2355" t="s">
        <v>576</v>
      </c>
      <c r="D2355" t="s">
        <v>2013</v>
      </c>
      <c r="E2355" t="s">
        <v>49</v>
      </c>
      <c r="F2355" t="s">
        <v>50</v>
      </c>
      <c r="G2355" t="s">
        <v>3937</v>
      </c>
      <c r="H2355" t="s">
        <v>1335</v>
      </c>
      <c r="I2355" t="s">
        <v>19</v>
      </c>
      <c r="J2355" t="s">
        <v>8551</v>
      </c>
      <c r="K2355" t="s">
        <v>32</v>
      </c>
      <c r="L2355" t="s">
        <v>26</v>
      </c>
      <c r="M2355" t="s">
        <v>27</v>
      </c>
      <c r="N2355" t="s">
        <v>20</v>
      </c>
      <c r="O2355" t="s">
        <v>28</v>
      </c>
      <c r="P2355" t="s">
        <v>28</v>
      </c>
    </row>
    <row r="2356" spans="1:16" x14ac:dyDescent="0.3">
      <c r="A2356" t="s">
        <v>8552</v>
      </c>
      <c r="B2356" t="s">
        <v>575</v>
      </c>
      <c r="C2356" t="s">
        <v>576</v>
      </c>
      <c r="D2356" t="s">
        <v>1864</v>
      </c>
      <c r="E2356" t="s">
        <v>49</v>
      </c>
      <c r="F2356" t="s">
        <v>50</v>
      </c>
      <c r="G2356" t="s">
        <v>3007</v>
      </c>
      <c r="H2356" t="s">
        <v>8553</v>
      </c>
      <c r="I2356" t="s">
        <v>19</v>
      </c>
      <c r="J2356" t="s">
        <v>8554</v>
      </c>
      <c r="K2356" t="s">
        <v>32</v>
      </c>
      <c r="L2356" t="s">
        <v>26</v>
      </c>
      <c r="M2356" t="s">
        <v>27</v>
      </c>
      <c r="N2356" t="s">
        <v>20</v>
      </c>
      <c r="O2356" t="s">
        <v>28</v>
      </c>
      <c r="P2356" t="s">
        <v>28</v>
      </c>
    </row>
    <row r="2357" spans="1:16" x14ac:dyDescent="0.3">
      <c r="A2357" t="s">
        <v>8552</v>
      </c>
      <c r="B2357" t="s">
        <v>575</v>
      </c>
      <c r="C2357" t="s">
        <v>576</v>
      </c>
      <c r="D2357" t="s">
        <v>1864</v>
      </c>
      <c r="E2357" t="s">
        <v>49</v>
      </c>
      <c r="F2357" t="s">
        <v>50</v>
      </c>
      <c r="G2357" t="s">
        <v>3007</v>
      </c>
      <c r="H2357" t="s">
        <v>8553</v>
      </c>
      <c r="I2357" t="s">
        <v>19</v>
      </c>
      <c r="J2357" t="s">
        <v>8554</v>
      </c>
      <c r="K2357" t="s">
        <v>32</v>
      </c>
      <c r="L2357" t="s">
        <v>26</v>
      </c>
      <c r="M2357" t="s">
        <v>27</v>
      </c>
      <c r="N2357" t="s">
        <v>20</v>
      </c>
      <c r="O2357" t="s">
        <v>28</v>
      </c>
      <c r="P2357" t="s">
        <v>28</v>
      </c>
    </row>
    <row r="2358" spans="1:16" x14ac:dyDescent="0.3">
      <c r="A2358" t="s">
        <v>8555</v>
      </c>
      <c r="B2358" t="s">
        <v>575</v>
      </c>
      <c r="C2358" t="s">
        <v>576</v>
      </c>
      <c r="D2358" t="s">
        <v>8555</v>
      </c>
      <c r="E2358" t="s">
        <v>18</v>
      </c>
      <c r="F2358" t="s">
        <v>18</v>
      </c>
      <c r="G2358" t="s">
        <v>8556</v>
      </c>
      <c r="H2358" t="s">
        <v>8557</v>
      </c>
      <c r="I2358" t="s">
        <v>19</v>
      </c>
      <c r="J2358" t="s">
        <v>20</v>
      </c>
      <c r="K2358" t="s">
        <v>21</v>
      </c>
      <c r="L2358" t="s">
        <v>22</v>
      </c>
      <c r="M2358" t="s">
        <v>8558</v>
      </c>
      <c r="N2358" t="s">
        <v>20</v>
      </c>
      <c r="O2358" t="s">
        <v>577</v>
      </c>
      <c r="P2358" t="s">
        <v>1614</v>
      </c>
    </row>
    <row r="2359" spans="1:16" x14ac:dyDescent="0.3">
      <c r="A2359" t="s">
        <v>8559</v>
      </c>
      <c r="B2359" t="s">
        <v>575</v>
      </c>
      <c r="C2359" t="s">
        <v>576</v>
      </c>
      <c r="D2359" t="s">
        <v>2085</v>
      </c>
      <c r="E2359" t="s">
        <v>49</v>
      </c>
      <c r="F2359" t="s">
        <v>50</v>
      </c>
      <c r="G2359" t="s">
        <v>8560</v>
      </c>
      <c r="H2359" t="s">
        <v>2100</v>
      </c>
      <c r="I2359" t="s">
        <v>19</v>
      </c>
      <c r="J2359" t="s">
        <v>8561</v>
      </c>
      <c r="K2359" t="s">
        <v>32</v>
      </c>
      <c r="L2359" t="s">
        <v>26</v>
      </c>
      <c r="M2359" t="s">
        <v>27</v>
      </c>
      <c r="N2359" t="s">
        <v>20</v>
      </c>
      <c r="O2359" t="s">
        <v>28</v>
      </c>
      <c r="P2359" t="s">
        <v>28</v>
      </c>
    </row>
    <row r="2360" spans="1:16" x14ac:dyDescent="0.3">
      <c r="A2360" t="s">
        <v>8562</v>
      </c>
      <c r="B2360" t="s">
        <v>575</v>
      </c>
      <c r="C2360" t="s">
        <v>576</v>
      </c>
      <c r="D2360" t="s">
        <v>8562</v>
      </c>
      <c r="E2360" t="s">
        <v>18</v>
      </c>
      <c r="F2360" t="s">
        <v>18</v>
      </c>
      <c r="G2360" t="s">
        <v>8563</v>
      </c>
      <c r="H2360" t="s">
        <v>8564</v>
      </c>
      <c r="I2360" t="s">
        <v>19</v>
      </c>
      <c r="J2360" t="s">
        <v>20</v>
      </c>
      <c r="K2360" t="s">
        <v>21</v>
      </c>
      <c r="L2360" t="s">
        <v>22</v>
      </c>
      <c r="M2360" t="s">
        <v>8565</v>
      </c>
      <c r="N2360" t="s">
        <v>20</v>
      </c>
      <c r="O2360" t="s">
        <v>577</v>
      </c>
      <c r="P2360" t="s">
        <v>577</v>
      </c>
    </row>
    <row r="2361" spans="1:16" x14ac:dyDescent="0.3">
      <c r="A2361" t="s">
        <v>8566</v>
      </c>
      <c r="B2361" t="s">
        <v>575</v>
      </c>
      <c r="C2361" t="s">
        <v>576</v>
      </c>
      <c r="D2361" t="s">
        <v>2024</v>
      </c>
      <c r="E2361" t="s">
        <v>49</v>
      </c>
      <c r="F2361" t="s">
        <v>50</v>
      </c>
      <c r="G2361" t="s">
        <v>2480</v>
      </c>
      <c r="H2361" t="s">
        <v>3347</v>
      </c>
      <c r="I2361" t="s">
        <v>19</v>
      </c>
      <c r="J2361" t="s">
        <v>8567</v>
      </c>
      <c r="K2361" t="s">
        <v>32</v>
      </c>
      <c r="L2361" t="s">
        <v>26</v>
      </c>
      <c r="M2361" t="s">
        <v>27</v>
      </c>
      <c r="N2361" t="s">
        <v>20</v>
      </c>
      <c r="O2361" t="s">
        <v>28</v>
      </c>
      <c r="P2361" t="s">
        <v>28</v>
      </c>
    </row>
    <row r="2362" spans="1:16" x14ac:dyDescent="0.3">
      <c r="A2362" t="s">
        <v>8568</v>
      </c>
      <c r="B2362" t="s">
        <v>575</v>
      </c>
      <c r="C2362" t="s">
        <v>576</v>
      </c>
      <c r="D2362" t="s">
        <v>2099</v>
      </c>
      <c r="E2362" t="s">
        <v>49</v>
      </c>
      <c r="F2362" t="s">
        <v>50</v>
      </c>
      <c r="G2362" t="s">
        <v>8569</v>
      </c>
      <c r="H2362" t="s">
        <v>8570</v>
      </c>
      <c r="I2362" t="s">
        <v>19</v>
      </c>
      <c r="J2362" t="s">
        <v>8571</v>
      </c>
      <c r="K2362" t="s">
        <v>32</v>
      </c>
      <c r="L2362" t="s">
        <v>26</v>
      </c>
      <c r="M2362" t="s">
        <v>27</v>
      </c>
      <c r="N2362" t="s">
        <v>20</v>
      </c>
      <c r="O2362" t="s">
        <v>28</v>
      </c>
      <c r="P2362" t="s">
        <v>28</v>
      </c>
    </row>
    <row r="2363" spans="1:16" x14ac:dyDescent="0.3">
      <c r="A2363" t="s">
        <v>8572</v>
      </c>
      <c r="B2363" t="s">
        <v>575</v>
      </c>
      <c r="C2363" t="s">
        <v>576</v>
      </c>
      <c r="D2363" t="s">
        <v>1996</v>
      </c>
      <c r="E2363" t="s">
        <v>49</v>
      </c>
      <c r="F2363" t="s">
        <v>50</v>
      </c>
      <c r="G2363" t="s">
        <v>1280</v>
      </c>
      <c r="H2363" t="s">
        <v>3523</v>
      </c>
      <c r="I2363" t="s">
        <v>19</v>
      </c>
      <c r="J2363" t="s">
        <v>1281</v>
      </c>
      <c r="K2363" t="s">
        <v>32</v>
      </c>
      <c r="L2363" t="s">
        <v>26</v>
      </c>
      <c r="M2363" t="s">
        <v>27</v>
      </c>
      <c r="N2363" t="s">
        <v>20</v>
      </c>
      <c r="O2363" t="s">
        <v>28</v>
      </c>
      <c r="P2363" t="s">
        <v>28</v>
      </c>
    </row>
    <row r="2364" spans="1:16" x14ac:dyDescent="0.3">
      <c r="A2364" t="s">
        <v>8573</v>
      </c>
      <c r="B2364" t="s">
        <v>575</v>
      </c>
      <c r="C2364" t="s">
        <v>576</v>
      </c>
      <c r="D2364" t="s">
        <v>2003</v>
      </c>
      <c r="E2364" t="s">
        <v>49</v>
      </c>
      <c r="F2364" t="s">
        <v>50</v>
      </c>
      <c r="G2364" t="s">
        <v>1007</v>
      </c>
      <c r="H2364" t="s">
        <v>1518</v>
      </c>
      <c r="I2364" t="s">
        <v>19</v>
      </c>
      <c r="J2364" t="s">
        <v>8574</v>
      </c>
      <c r="K2364" t="s">
        <v>32</v>
      </c>
      <c r="L2364" t="s">
        <v>26</v>
      </c>
      <c r="M2364" t="s">
        <v>27</v>
      </c>
      <c r="N2364" t="s">
        <v>20</v>
      </c>
      <c r="O2364" t="s">
        <v>28</v>
      </c>
      <c r="P2364" t="s">
        <v>28</v>
      </c>
    </row>
    <row r="2365" spans="1:16" x14ac:dyDescent="0.3">
      <c r="A2365" t="s">
        <v>8575</v>
      </c>
      <c r="B2365" t="s">
        <v>575</v>
      </c>
      <c r="C2365" t="s">
        <v>576</v>
      </c>
      <c r="D2365" t="s">
        <v>2006</v>
      </c>
      <c r="E2365" t="s">
        <v>49</v>
      </c>
      <c r="F2365" t="s">
        <v>50</v>
      </c>
      <c r="G2365" t="s">
        <v>616</v>
      </c>
      <c r="H2365" t="s">
        <v>8576</v>
      </c>
      <c r="I2365" t="s">
        <v>19</v>
      </c>
      <c r="J2365" t="s">
        <v>6646</v>
      </c>
      <c r="K2365" t="s">
        <v>32</v>
      </c>
      <c r="L2365" t="s">
        <v>26</v>
      </c>
      <c r="M2365" t="s">
        <v>27</v>
      </c>
      <c r="N2365" t="s">
        <v>20</v>
      </c>
      <c r="O2365" t="s">
        <v>28</v>
      </c>
      <c r="P2365" t="s">
        <v>28</v>
      </c>
    </row>
    <row r="2366" spans="1:16" x14ac:dyDescent="0.3">
      <c r="A2366" t="s">
        <v>8577</v>
      </c>
      <c r="B2366" t="s">
        <v>580</v>
      </c>
      <c r="C2366" t="s">
        <v>581</v>
      </c>
      <c r="D2366" t="s">
        <v>1856</v>
      </c>
      <c r="E2366" t="s">
        <v>49</v>
      </c>
      <c r="F2366" t="s">
        <v>51</v>
      </c>
      <c r="G2366" t="s">
        <v>7823</v>
      </c>
      <c r="H2366" t="s">
        <v>582</v>
      </c>
      <c r="I2366" t="s">
        <v>19</v>
      </c>
      <c r="J2366" t="s">
        <v>20</v>
      </c>
      <c r="K2366" t="s">
        <v>25</v>
      </c>
      <c r="L2366" t="s">
        <v>26</v>
      </c>
      <c r="M2366" t="s">
        <v>53</v>
      </c>
      <c r="N2366" t="s">
        <v>20</v>
      </c>
      <c r="O2366" t="s">
        <v>31</v>
      </c>
      <c r="P2366" t="s">
        <v>31</v>
      </c>
    </row>
    <row r="2367" spans="1:16" x14ac:dyDescent="0.3">
      <c r="A2367" t="s">
        <v>8578</v>
      </c>
      <c r="B2367" t="s">
        <v>580</v>
      </c>
      <c r="C2367" t="s">
        <v>581</v>
      </c>
      <c r="D2367" t="s">
        <v>2013</v>
      </c>
      <c r="E2367" t="s">
        <v>49</v>
      </c>
      <c r="F2367" t="s">
        <v>50</v>
      </c>
      <c r="G2367" t="s">
        <v>6270</v>
      </c>
      <c r="H2367" t="s">
        <v>7356</v>
      </c>
      <c r="I2367" t="s">
        <v>19</v>
      </c>
      <c r="J2367" t="s">
        <v>1076</v>
      </c>
      <c r="K2367" t="s">
        <v>32</v>
      </c>
      <c r="L2367" t="s">
        <v>26</v>
      </c>
      <c r="M2367" t="s">
        <v>27</v>
      </c>
      <c r="N2367" t="s">
        <v>20</v>
      </c>
      <c r="O2367" t="s">
        <v>31</v>
      </c>
      <c r="P2367" t="s">
        <v>31</v>
      </c>
    </row>
    <row r="2368" spans="1:16" x14ac:dyDescent="0.3">
      <c r="A2368" t="s">
        <v>8579</v>
      </c>
      <c r="B2368" t="s">
        <v>580</v>
      </c>
      <c r="C2368" t="s">
        <v>581</v>
      </c>
      <c r="D2368" t="s">
        <v>1927</v>
      </c>
      <c r="E2368" t="s">
        <v>49</v>
      </c>
      <c r="F2368" t="s">
        <v>50</v>
      </c>
      <c r="G2368" t="s">
        <v>6660</v>
      </c>
      <c r="H2368" t="s">
        <v>18</v>
      </c>
      <c r="I2368" t="s">
        <v>19</v>
      </c>
      <c r="J2368" t="s">
        <v>20</v>
      </c>
      <c r="K2368" t="s">
        <v>25</v>
      </c>
      <c r="L2368" t="s">
        <v>26</v>
      </c>
      <c r="M2368" t="s">
        <v>20</v>
      </c>
      <c r="N2368" t="s">
        <v>20</v>
      </c>
      <c r="O2368" t="s">
        <v>31</v>
      </c>
      <c r="P2368" t="s">
        <v>21</v>
      </c>
    </row>
    <row r="2369" spans="1:16" x14ac:dyDescent="0.3">
      <c r="A2369" t="s">
        <v>8580</v>
      </c>
      <c r="B2369" t="s">
        <v>580</v>
      </c>
      <c r="C2369" t="s">
        <v>581</v>
      </c>
      <c r="D2369" t="s">
        <v>1936</v>
      </c>
      <c r="E2369" t="s">
        <v>49</v>
      </c>
      <c r="F2369" t="s">
        <v>51</v>
      </c>
      <c r="G2369" t="s">
        <v>8581</v>
      </c>
      <c r="H2369" t="s">
        <v>18</v>
      </c>
      <c r="I2369" t="s">
        <v>19</v>
      </c>
      <c r="J2369" t="s">
        <v>20</v>
      </c>
      <c r="K2369" t="s">
        <v>25</v>
      </c>
      <c r="L2369" t="s">
        <v>26</v>
      </c>
      <c r="M2369" t="s">
        <v>20</v>
      </c>
      <c r="N2369" t="s">
        <v>20</v>
      </c>
      <c r="O2369" t="s">
        <v>31</v>
      </c>
      <c r="P2369" t="s">
        <v>21</v>
      </c>
    </row>
    <row r="2370" spans="1:16" x14ac:dyDescent="0.3">
      <c r="A2370" t="s">
        <v>8582</v>
      </c>
      <c r="B2370" t="s">
        <v>580</v>
      </c>
      <c r="C2370" t="s">
        <v>581</v>
      </c>
      <c r="D2370" t="s">
        <v>1943</v>
      </c>
      <c r="E2370" t="s">
        <v>49</v>
      </c>
      <c r="F2370" t="s">
        <v>50</v>
      </c>
      <c r="G2370" t="s">
        <v>1562</v>
      </c>
      <c r="H2370" t="s">
        <v>18</v>
      </c>
      <c r="I2370" t="s">
        <v>19</v>
      </c>
      <c r="J2370" t="s">
        <v>20</v>
      </c>
      <c r="K2370" t="s">
        <v>25</v>
      </c>
      <c r="L2370" t="s">
        <v>26</v>
      </c>
      <c r="M2370" t="s">
        <v>20</v>
      </c>
      <c r="N2370" t="s">
        <v>20</v>
      </c>
      <c r="O2370" t="s">
        <v>31</v>
      </c>
      <c r="P2370" t="s">
        <v>21</v>
      </c>
    </row>
    <row r="2371" spans="1:16" x14ac:dyDescent="0.3">
      <c r="A2371" t="s">
        <v>8583</v>
      </c>
      <c r="B2371" t="s">
        <v>580</v>
      </c>
      <c r="C2371" t="s">
        <v>581</v>
      </c>
      <c r="D2371" t="s">
        <v>1890</v>
      </c>
      <c r="E2371" t="s">
        <v>49</v>
      </c>
      <c r="F2371" t="s">
        <v>50</v>
      </c>
      <c r="G2371" t="s">
        <v>8584</v>
      </c>
      <c r="H2371" t="s">
        <v>8585</v>
      </c>
      <c r="I2371" t="s">
        <v>19</v>
      </c>
      <c r="J2371" t="s">
        <v>20</v>
      </c>
      <c r="K2371" t="s">
        <v>25</v>
      </c>
      <c r="L2371" t="s">
        <v>26</v>
      </c>
      <c r="M2371" t="s">
        <v>27</v>
      </c>
      <c r="N2371" t="s">
        <v>20</v>
      </c>
      <c r="O2371" t="s">
        <v>31</v>
      </c>
      <c r="P2371" t="s">
        <v>31</v>
      </c>
    </row>
    <row r="2372" spans="1:16" x14ac:dyDescent="0.3">
      <c r="A2372" t="s">
        <v>8586</v>
      </c>
      <c r="B2372" t="s">
        <v>580</v>
      </c>
      <c r="C2372" t="s">
        <v>581</v>
      </c>
      <c r="D2372" t="s">
        <v>1900</v>
      </c>
      <c r="E2372" t="s">
        <v>49</v>
      </c>
      <c r="F2372" t="s">
        <v>51</v>
      </c>
      <c r="G2372" t="s">
        <v>1631</v>
      </c>
      <c r="H2372" t="s">
        <v>8587</v>
      </c>
      <c r="I2372" t="s">
        <v>19</v>
      </c>
      <c r="J2372" t="s">
        <v>20</v>
      </c>
      <c r="K2372" t="s">
        <v>25</v>
      </c>
      <c r="L2372" t="s">
        <v>26</v>
      </c>
      <c r="M2372" t="s">
        <v>53</v>
      </c>
      <c r="N2372" t="s">
        <v>20</v>
      </c>
      <c r="O2372" t="s">
        <v>31</v>
      </c>
      <c r="P2372" t="s">
        <v>31</v>
      </c>
    </row>
    <row r="2373" spans="1:16" x14ac:dyDescent="0.3">
      <c r="A2373" t="s">
        <v>8588</v>
      </c>
      <c r="B2373" t="s">
        <v>580</v>
      </c>
      <c r="C2373" t="s">
        <v>581</v>
      </c>
      <c r="D2373" t="s">
        <v>1960</v>
      </c>
      <c r="E2373" t="s">
        <v>49</v>
      </c>
      <c r="F2373" t="s">
        <v>50</v>
      </c>
      <c r="G2373" t="s">
        <v>8589</v>
      </c>
      <c r="H2373" t="s">
        <v>8590</v>
      </c>
      <c r="I2373" t="s">
        <v>19</v>
      </c>
      <c r="J2373" t="s">
        <v>20</v>
      </c>
      <c r="K2373" t="s">
        <v>25</v>
      </c>
      <c r="L2373" t="s">
        <v>26</v>
      </c>
      <c r="M2373" t="s">
        <v>27</v>
      </c>
      <c r="N2373" t="s">
        <v>20</v>
      </c>
      <c r="O2373" t="s">
        <v>31</v>
      </c>
      <c r="P2373" t="s">
        <v>31</v>
      </c>
    </row>
    <row r="2374" spans="1:16" x14ac:dyDescent="0.3">
      <c r="A2374" t="s">
        <v>8591</v>
      </c>
      <c r="B2374" t="s">
        <v>580</v>
      </c>
      <c r="C2374" t="s">
        <v>581</v>
      </c>
      <c r="D2374" t="s">
        <v>1909</v>
      </c>
      <c r="E2374" t="s">
        <v>49</v>
      </c>
      <c r="F2374" t="s">
        <v>50</v>
      </c>
      <c r="G2374" t="s">
        <v>8592</v>
      </c>
      <c r="H2374" t="s">
        <v>8593</v>
      </c>
      <c r="I2374" t="s">
        <v>19</v>
      </c>
      <c r="J2374" t="s">
        <v>20</v>
      </c>
      <c r="K2374" t="s">
        <v>25</v>
      </c>
      <c r="L2374" t="s">
        <v>26</v>
      </c>
      <c r="M2374" t="s">
        <v>27</v>
      </c>
      <c r="N2374" t="s">
        <v>20</v>
      </c>
      <c r="O2374" t="s">
        <v>31</v>
      </c>
      <c r="P2374" t="s">
        <v>31</v>
      </c>
    </row>
    <row r="2375" spans="1:16" x14ac:dyDescent="0.3">
      <c r="A2375" t="s">
        <v>8594</v>
      </c>
      <c r="B2375" t="s">
        <v>580</v>
      </c>
      <c r="C2375" t="s">
        <v>581</v>
      </c>
      <c r="D2375" t="s">
        <v>2082</v>
      </c>
      <c r="E2375" t="s">
        <v>49</v>
      </c>
      <c r="F2375" t="s">
        <v>50</v>
      </c>
      <c r="G2375" t="s">
        <v>8595</v>
      </c>
      <c r="H2375" t="s">
        <v>1220</v>
      </c>
      <c r="I2375" t="s">
        <v>19</v>
      </c>
      <c r="J2375" t="s">
        <v>20</v>
      </c>
      <c r="K2375" t="s">
        <v>25</v>
      </c>
      <c r="L2375" t="s">
        <v>26</v>
      </c>
      <c r="M2375" t="s">
        <v>27</v>
      </c>
      <c r="N2375" t="s">
        <v>20</v>
      </c>
      <c r="O2375" t="s">
        <v>31</v>
      </c>
      <c r="P2375" t="s">
        <v>31</v>
      </c>
    </row>
    <row r="2376" spans="1:16" x14ac:dyDescent="0.3">
      <c r="A2376" t="s">
        <v>8596</v>
      </c>
      <c r="B2376" t="s">
        <v>580</v>
      </c>
      <c r="C2376" t="s">
        <v>581</v>
      </c>
      <c r="D2376" t="s">
        <v>2085</v>
      </c>
      <c r="E2376" t="s">
        <v>49</v>
      </c>
      <c r="F2376" t="s">
        <v>50</v>
      </c>
      <c r="G2376" t="s">
        <v>8597</v>
      </c>
      <c r="H2376" t="s">
        <v>8598</v>
      </c>
      <c r="I2376" t="s">
        <v>19</v>
      </c>
      <c r="J2376" t="s">
        <v>20</v>
      </c>
      <c r="K2376" t="s">
        <v>25</v>
      </c>
      <c r="L2376" t="s">
        <v>26</v>
      </c>
      <c r="M2376" t="s">
        <v>27</v>
      </c>
      <c r="N2376" t="s">
        <v>20</v>
      </c>
      <c r="O2376" t="s">
        <v>31</v>
      </c>
      <c r="P2376" t="s">
        <v>31</v>
      </c>
    </row>
    <row r="2377" spans="1:16" x14ac:dyDescent="0.3">
      <c r="A2377" t="s">
        <v>8599</v>
      </c>
      <c r="B2377" t="s">
        <v>580</v>
      </c>
      <c r="C2377" t="s">
        <v>581</v>
      </c>
      <c r="D2377" t="s">
        <v>2090</v>
      </c>
      <c r="E2377" t="s">
        <v>49</v>
      </c>
      <c r="F2377" t="s">
        <v>51</v>
      </c>
      <c r="G2377" t="s">
        <v>8600</v>
      </c>
      <c r="H2377" t="s">
        <v>8601</v>
      </c>
      <c r="I2377" t="s">
        <v>19</v>
      </c>
      <c r="J2377" t="s">
        <v>20</v>
      </c>
      <c r="K2377" t="s">
        <v>25</v>
      </c>
      <c r="L2377" t="s">
        <v>26</v>
      </c>
      <c r="M2377" t="s">
        <v>53</v>
      </c>
      <c r="N2377" t="s">
        <v>20</v>
      </c>
      <c r="O2377" t="s">
        <v>31</v>
      </c>
      <c r="P2377" t="s">
        <v>31</v>
      </c>
    </row>
    <row r="2378" spans="1:16" x14ac:dyDescent="0.3">
      <c r="A2378" t="s">
        <v>8602</v>
      </c>
      <c r="B2378" t="s">
        <v>580</v>
      </c>
      <c r="C2378" t="s">
        <v>581</v>
      </c>
      <c r="D2378" t="s">
        <v>2024</v>
      </c>
      <c r="E2378" t="s">
        <v>49</v>
      </c>
      <c r="F2378" t="s">
        <v>50</v>
      </c>
      <c r="G2378" t="s">
        <v>8603</v>
      </c>
      <c r="H2378" t="s">
        <v>4444</v>
      </c>
      <c r="I2378" t="s">
        <v>19</v>
      </c>
      <c r="J2378" t="s">
        <v>20</v>
      </c>
      <c r="K2378" t="s">
        <v>25</v>
      </c>
      <c r="L2378" t="s">
        <v>26</v>
      </c>
      <c r="M2378" t="s">
        <v>27</v>
      </c>
      <c r="N2378" t="s">
        <v>20</v>
      </c>
      <c r="O2378" t="s">
        <v>31</v>
      </c>
      <c r="P2378" t="s">
        <v>31</v>
      </c>
    </row>
    <row r="2379" spans="1:16" x14ac:dyDescent="0.3">
      <c r="A2379" t="s">
        <v>8604</v>
      </c>
      <c r="B2379" t="s">
        <v>580</v>
      </c>
      <c r="C2379" t="s">
        <v>581</v>
      </c>
      <c r="D2379" t="s">
        <v>2099</v>
      </c>
      <c r="E2379" t="s">
        <v>49</v>
      </c>
      <c r="F2379" t="s">
        <v>50</v>
      </c>
      <c r="G2379" t="s">
        <v>8605</v>
      </c>
      <c r="H2379" t="s">
        <v>18</v>
      </c>
      <c r="I2379" t="s">
        <v>19</v>
      </c>
      <c r="J2379" t="s">
        <v>20</v>
      </c>
      <c r="K2379" t="s">
        <v>25</v>
      </c>
      <c r="L2379" t="s">
        <v>26</v>
      </c>
      <c r="M2379" t="s">
        <v>20</v>
      </c>
      <c r="N2379" t="s">
        <v>20</v>
      </c>
      <c r="O2379" t="s">
        <v>31</v>
      </c>
      <c r="P2379" t="s">
        <v>21</v>
      </c>
    </row>
    <row r="2380" spans="1:16" x14ac:dyDescent="0.3">
      <c r="A2380" t="s">
        <v>8606</v>
      </c>
      <c r="B2380" t="s">
        <v>580</v>
      </c>
      <c r="C2380" t="s">
        <v>581</v>
      </c>
      <c r="D2380" t="s">
        <v>1993</v>
      </c>
      <c r="E2380" t="s">
        <v>49</v>
      </c>
      <c r="F2380" t="s">
        <v>50</v>
      </c>
      <c r="G2380" t="s">
        <v>8607</v>
      </c>
      <c r="H2380" t="s">
        <v>8608</v>
      </c>
      <c r="I2380" t="s">
        <v>19</v>
      </c>
      <c r="J2380" t="s">
        <v>20</v>
      </c>
      <c r="K2380" t="s">
        <v>25</v>
      </c>
      <c r="L2380" t="s">
        <v>26</v>
      </c>
      <c r="M2380" t="s">
        <v>27</v>
      </c>
      <c r="N2380" t="s">
        <v>20</v>
      </c>
      <c r="O2380" t="s">
        <v>31</v>
      </c>
      <c r="P2380" t="s">
        <v>31</v>
      </c>
    </row>
    <row r="2381" spans="1:16" x14ac:dyDescent="0.3">
      <c r="A2381" t="s">
        <v>8609</v>
      </c>
      <c r="B2381" t="s">
        <v>580</v>
      </c>
      <c r="C2381" t="s">
        <v>581</v>
      </c>
      <c r="D2381" t="s">
        <v>1996</v>
      </c>
      <c r="E2381" t="s">
        <v>49</v>
      </c>
      <c r="F2381" t="s">
        <v>50</v>
      </c>
      <c r="G2381" t="s">
        <v>8610</v>
      </c>
      <c r="H2381" t="s">
        <v>8611</v>
      </c>
      <c r="I2381" t="s">
        <v>19</v>
      </c>
      <c r="J2381" t="s">
        <v>20</v>
      </c>
      <c r="K2381" t="s">
        <v>25</v>
      </c>
      <c r="L2381" t="s">
        <v>26</v>
      </c>
      <c r="M2381" t="s">
        <v>27</v>
      </c>
      <c r="N2381" t="s">
        <v>20</v>
      </c>
      <c r="O2381" t="s">
        <v>31</v>
      </c>
      <c r="P2381" t="s">
        <v>31</v>
      </c>
    </row>
    <row r="2382" spans="1:16" x14ac:dyDescent="0.3">
      <c r="A2382" t="s">
        <v>8612</v>
      </c>
      <c r="B2382" t="s">
        <v>580</v>
      </c>
      <c r="C2382" t="s">
        <v>581</v>
      </c>
      <c r="D2382" t="s">
        <v>2000</v>
      </c>
      <c r="E2382" t="s">
        <v>49</v>
      </c>
      <c r="F2382" t="s">
        <v>51</v>
      </c>
      <c r="G2382" t="s">
        <v>8613</v>
      </c>
      <c r="H2382" t="s">
        <v>8614</v>
      </c>
      <c r="I2382" t="s">
        <v>19</v>
      </c>
      <c r="J2382" t="s">
        <v>20</v>
      </c>
      <c r="K2382" t="s">
        <v>25</v>
      </c>
      <c r="L2382" t="s">
        <v>26</v>
      </c>
      <c r="M2382" t="s">
        <v>53</v>
      </c>
      <c r="N2382" t="s">
        <v>20</v>
      </c>
      <c r="O2382" t="s">
        <v>31</v>
      </c>
      <c r="P2382" t="s">
        <v>31</v>
      </c>
    </row>
    <row r="2383" spans="1:16" x14ac:dyDescent="0.3">
      <c r="A2383" t="s">
        <v>8615</v>
      </c>
      <c r="B2383" t="s">
        <v>580</v>
      </c>
      <c r="C2383" t="s">
        <v>581</v>
      </c>
      <c r="D2383" t="s">
        <v>2003</v>
      </c>
      <c r="E2383" t="s">
        <v>49</v>
      </c>
      <c r="F2383" t="s">
        <v>50</v>
      </c>
      <c r="G2383" t="s">
        <v>8616</v>
      </c>
      <c r="H2383" t="s">
        <v>18</v>
      </c>
      <c r="I2383" t="s">
        <v>19</v>
      </c>
      <c r="J2383" t="s">
        <v>20</v>
      </c>
      <c r="K2383" t="s">
        <v>25</v>
      </c>
      <c r="L2383" t="s">
        <v>26</v>
      </c>
      <c r="M2383" t="s">
        <v>20</v>
      </c>
      <c r="N2383" t="s">
        <v>20</v>
      </c>
      <c r="O2383" t="s">
        <v>31</v>
      </c>
      <c r="P2383" t="s">
        <v>21</v>
      </c>
    </row>
    <row r="2384" spans="1:16" x14ac:dyDescent="0.3">
      <c r="A2384" t="s">
        <v>8617</v>
      </c>
      <c r="B2384" t="s">
        <v>580</v>
      </c>
      <c r="C2384" t="s">
        <v>581</v>
      </c>
      <c r="D2384" t="s">
        <v>2006</v>
      </c>
      <c r="E2384" t="s">
        <v>49</v>
      </c>
      <c r="F2384" t="s">
        <v>50</v>
      </c>
      <c r="G2384" t="s">
        <v>2403</v>
      </c>
      <c r="H2384" t="s">
        <v>18</v>
      </c>
      <c r="I2384" t="s">
        <v>19</v>
      </c>
      <c r="J2384" t="s">
        <v>20</v>
      </c>
      <c r="K2384" t="s">
        <v>25</v>
      </c>
      <c r="L2384" t="s">
        <v>26</v>
      </c>
      <c r="M2384" t="s">
        <v>20</v>
      </c>
      <c r="N2384" t="s">
        <v>20</v>
      </c>
      <c r="O2384" t="s">
        <v>31</v>
      </c>
      <c r="P2384" t="s">
        <v>21</v>
      </c>
    </row>
    <row r="2385" spans="1:16" x14ac:dyDescent="0.3">
      <c r="A2385" t="s">
        <v>8618</v>
      </c>
      <c r="B2385" t="s">
        <v>584</v>
      </c>
      <c r="C2385" t="s">
        <v>585</v>
      </c>
      <c r="D2385" t="s">
        <v>1856</v>
      </c>
      <c r="E2385" t="s">
        <v>23</v>
      </c>
      <c r="F2385" t="s">
        <v>24</v>
      </c>
      <c r="G2385" t="s">
        <v>2700</v>
      </c>
      <c r="H2385" t="s">
        <v>8619</v>
      </c>
      <c r="I2385" t="s">
        <v>19</v>
      </c>
      <c r="J2385" t="s">
        <v>20</v>
      </c>
      <c r="K2385" t="s">
        <v>25</v>
      </c>
      <c r="L2385" t="s">
        <v>26</v>
      </c>
      <c r="M2385" t="s">
        <v>27</v>
      </c>
      <c r="N2385" t="s">
        <v>20</v>
      </c>
      <c r="O2385" t="s">
        <v>184</v>
      </c>
      <c r="P2385" t="s">
        <v>184</v>
      </c>
    </row>
    <row r="2386" spans="1:16" x14ac:dyDescent="0.3">
      <c r="A2386" t="s">
        <v>8620</v>
      </c>
      <c r="B2386" t="s">
        <v>584</v>
      </c>
      <c r="C2386" t="s">
        <v>585</v>
      </c>
      <c r="D2386" t="s">
        <v>1927</v>
      </c>
      <c r="E2386" t="s">
        <v>23</v>
      </c>
      <c r="F2386" t="s">
        <v>24</v>
      </c>
      <c r="G2386" t="s">
        <v>1116</v>
      </c>
      <c r="H2386" t="s">
        <v>272</v>
      </c>
      <c r="I2386" t="s">
        <v>19</v>
      </c>
      <c r="J2386" t="s">
        <v>20</v>
      </c>
      <c r="K2386" t="s">
        <v>25</v>
      </c>
      <c r="L2386" t="s">
        <v>26</v>
      </c>
      <c r="M2386" t="s">
        <v>27</v>
      </c>
      <c r="N2386" t="s">
        <v>20</v>
      </c>
      <c r="O2386" t="s">
        <v>184</v>
      </c>
      <c r="P2386" t="s">
        <v>184</v>
      </c>
    </row>
    <row r="2387" spans="1:16" x14ac:dyDescent="0.3">
      <c r="A2387" t="s">
        <v>8621</v>
      </c>
      <c r="B2387" t="s">
        <v>584</v>
      </c>
      <c r="C2387" t="s">
        <v>585</v>
      </c>
      <c r="D2387" t="s">
        <v>1871</v>
      </c>
      <c r="E2387" t="s">
        <v>23</v>
      </c>
      <c r="F2387" t="s">
        <v>24</v>
      </c>
      <c r="G2387" t="s">
        <v>8622</v>
      </c>
      <c r="H2387" t="s">
        <v>272</v>
      </c>
      <c r="I2387" t="s">
        <v>19</v>
      </c>
      <c r="J2387" t="s">
        <v>20</v>
      </c>
      <c r="K2387" t="s">
        <v>25</v>
      </c>
      <c r="L2387" t="s">
        <v>26</v>
      </c>
      <c r="M2387" t="s">
        <v>27</v>
      </c>
      <c r="N2387" t="s">
        <v>20</v>
      </c>
      <c r="O2387" t="s">
        <v>184</v>
      </c>
      <c r="P2387" t="s">
        <v>184</v>
      </c>
    </row>
    <row r="2388" spans="1:16" x14ac:dyDescent="0.3">
      <c r="A2388" t="s">
        <v>8623</v>
      </c>
      <c r="B2388" t="s">
        <v>584</v>
      </c>
      <c r="C2388" t="s">
        <v>585</v>
      </c>
      <c r="D2388" t="s">
        <v>1936</v>
      </c>
      <c r="E2388" t="s">
        <v>23</v>
      </c>
      <c r="F2388" t="s">
        <v>24</v>
      </c>
      <c r="G2388" t="s">
        <v>352</v>
      </c>
      <c r="H2388" t="s">
        <v>2460</v>
      </c>
      <c r="I2388" t="s">
        <v>19</v>
      </c>
      <c r="J2388" t="s">
        <v>20</v>
      </c>
      <c r="K2388" t="s">
        <v>25</v>
      </c>
      <c r="L2388" t="s">
        <v>26</v>
      </c>
      <c r="M2388" t="s">
        <v>27</v>
      </c>
      <c r="N2388" t="s">
        <v>20</v>
      </c>
      <c r="O2388" t="s">
        <v>184</v>
      </c>
      <c r="P2388" t="s">
        <v>184</v>
      </c>
    </row>
    <row r="2389" spans="1:16" x14ac:dyDescent="0.3">
      <c r="A2389" t="s">
        <v>8624</v>
      </c>
      <c r="B2389" t="s">
        <v>584</v>
      </c>
      <c r="C2389" t="s">
        <v>585</v>
      </c>
      <c r="D2389" t="s">
        <v>1943</v>
      </c>
      <c r="E2389" t="s">
        <v>23</v>
      </c>
      <c r="F2389" t="s">
        <v>24</v>
      </c>
      <c r="G2389" t="s">
        <v>924</v>
      </c>
      <c r="H2389" t="s">
        <v>8625</v>
      </c>
      <c r="I2389" t="s">
        <v>19</v>
      </c>
      <c r="J2389" t="s">
        <v>20</v>
      </c>
      <c r="K2389" t="s">
        <v>25</v>
      </c>
      <c r="L2389" t="s">
        <v>26</v>
      </c>
      <c r="M2389" t="s">
        <v>27</v>
      </c>
      <c r="N2389" t="s">
        <v>20</v>
      </c>
      <c r="O2389" t="s">
        <v>184</v>
      </c>
      <c r="P2389" t="s">
        <v>184</v>
      </c>
    </row>
    <row r="2390" spans="1:16" x14ac:dyDescent="0.3">
      <c r="A2390" t="s">
        <v>8626</v>
      </c>
      <c r="B2390" t="s">
        <v>584</v>
      </c>
      <c r="C2390" t="s">
        <v>585</v>
      </c>
      <c r="D2390" t="s">
        <v>1890</v>
      </c>
      <c r="E2390" t="s">
        <v>23</v>
      </c>
      <c r="F2390" t="s">
        <v>24</v>
      </c>
      <c r="G2390" t="s">
        <v>1197</v>
      </c>
      <c r="H2390" t="s">
        <v>8627</v>
      </c>
      <c r="I2390" t="s">
        <v>19</v>
      </c>
      <c r="J2390" t="s">
        <v>20</v>
      </c>
      <c r="K2390" t="s">
        <v>25</v>
      </c>
      <c r="L2390" t="s">
        <v>26</v>
      </c>
      <c r="M2390" t="s">
        <v>27</v>
      </c>
      <c r="N2390" t="s">
        <v>20</v>
      </c>
      <c r="O2390" t="s">
        <v>184</v>
      </c>
      <c r="P2390" t="s">
        <v>184</v>
      </c>
    </row>
    <row r="2391" spans="1:16" x14ac:dyDescent="0.3">
      <c r="A2391" t="s">
        <v>8628</v>
      </c>
      <c r="B2391" t="s">
        <v>584</v>
      </c>
      <c r="C2391" t="s">
        <v>585</v>
      </c>
      <c r="D2391" t="s">
        <v>1952</v>
      </c>
      <c r="E2391" t="s">
        <v>23</v>
      </c>
      <c r="F2391" t="s">
        <v>24</v>
      </c>
      <c r="G2391" t="s">
        <v>5531</v>
      </c>
      <c r="H2391" t="s">
        <v>137</v>
      </c>
      <c r="I2391" t="s">
        <v>19</v>
      </c>
      <c r="J2391" t="s">
        <v>20</v>
      </c>
      <c r="K2391" t="s">
        <v>25</v>
      </c>
      <c r="L2391" t="s">
        <v>26</v>
      </c>
      <c r="M2391" t="s">
        <v>27</v>
      </c>
      <c r="N2391" t="s">
        <v>20</v>
      </c>
      <c r="O2391" t="s">
        <v>184</v>
      </c>
      <c r="P2391" t="s">
        <v>184</v>
      </c>
    </row>
    <row r="2392" spans="1:16" x14ac:dyDescent="0.3">
      <c r="A2392" t="s">
        <v>8629</v>
      </c>
      <c r="B2392" t="s">
        <v>584</v>
      </c>
      <c r="C2392" t="s">
        <v>585</v>
      </c>
      <c r="D2392" t="s">
        <v>1900</v>
      </c>
      <c r="E2392" t="s">
        <v>23</v>
      </c>
      <c r="F2392" t="s">
        <v>24</v>
      </c>
      <c r="G2392" t="s">
        <v>748</v>
      </c>
      <c r="H2392" t="s">
        <v>8630</v>
      </c>
      <c r="I2392" t="s">
        <v>19</v>
      </c>
      <c r="J2392" t="s">
        <v>20</v>
      </c>
      <c r="K2392" t="s">
        <v>25</v>
      </c>
      <c r="L2392" t="s">
        <v>26</v>
      </c>
      <c r="M2392" t="s">
        <v>27</v>
      </c>
      <c r="N2392" t="s">
        <v>20</v>
      </c>
      <c r="O2392" t="s">
        <v>184</v>
      </c>
      <c r="P2392" t="s">
        <v>184</v>
      </c>
    </row>
    <row r="2393" spans="1:16" x14ac:dyDescent="0.3">
      <c r="A2393" t="s">
        <v>8631</v>
      </c>
      <c r="B2393" t="s">
        <v>584</v>
      </c>
      <c r="C2393" t="s">
        <v>585</v>
      </c>
      <c r="D2393" t="s">
        <v>1960</v>
      </c>
      <c r="E2393" t="s">
        <v>23</v>
      </c>
      <c r="F2393" t="s">
        <v>24</v>
      </c>
      <c r="G2393" t="s">
        <v>1684</v>
      </c>
      <c r="H2393" t="s">
        <v>8632</v>
      </c>
      <c r="I2393" t="s">
        <v>19</v>
      </c>
      <c r="J2393" t="s">
        <v>20</v>
      </c>
      <c r="K2393" t="s">
        <v>25</v>
      </c>
      <c r="L2393" t="s">
        <v>26</v>
      </c>
      <c r="M2393" t="s">
        <v>27</v>
      </c>
      <c r="N2393" t="s">
        <v>20</v>
      </c>
      <c r="O2393" t="s">
        <v>184</v>
      </c>
      <c r="P2393" t="s">
        <v>184</v>
      </c>
    </row>
    <row r="2394" spans="1:16" x14ac:dyDescent="0.3">
      <c r="A2394" t="s">
        <v>8633</v>
      </c>
      <c r="B2394" t="s">
        <v>584</v>
      </c>
      <c r="C2394" t="s">
        <v>585</v>
      </c>
      <c r="D2394" t="s">
        <v>1909</v>
      </c>
      <c r="E2394" t="s">
        <v>23</v>
      </c>
      <c r="F2394" t="s">
        <v>24</v>
      </c>
      <c r="G2394" t="s">
        <v>564</v>
      </c>
      <c r="H2394" t="s">
        <v>8634</v>
      </c>
      <c r="I2394" t="s">
        <v>19</v>
      </c>
      <c r="J2394" t="s">
        <v>20</v>
      </c>
      <c r="K2394" t="s">
        <v>25</v>
      </c>
      <c r="L2394" t="s">
        <v>26</v>
      </c>
      <c r="M2394" t="s">
        <v>27</v>
      </c>
      <c r="N2394" t="s">
        <v>20</v>
      </c>
      <c r="O2394" t="s">
        <v>184</v>
      </c>
      <c r="P2394" t="s">
        <v>184</v>
      </c>
    </row>
    <row r="2395" spans="1:16" x14ac:dyDescent="0.3">
      <c r="A2395" t="s">
        <v>8635</v>
      </c>
      <c r="B2395" t="s">
        <v>584</v>
      </c>
      <c r="C2395" t="s">
        <v>585</v>
      </c>
      <c r="D2395" t="s">
        <v>2082</v>
      </c>
      <c r="E2395" t="s">
        <v>23</v>
      </c>
      <c r="F2395" t="s">
        <v>24</v>
      </c>
      <c r="G2395" t="s">
        <v>8636</v>
      </c>
      <c r="H2395" t="s">
        <v>5095</v>
      </c>
      <c r="I2395" t="s">
        <v>19</v>
      </c>
      <c r="J2395" t="s">
        <v>20</v>
      </c>
      <c r="K2395" t="s">
        <v>25</v>
      </c>
      <c r="L2395" t="s">
        <v>26</v>
      </c>
      <c r="M2395" t="s">
        <v>27</v>
      </c>
      <c r="N2395" t="s">
        <v>20</v>
      </c>
      <c r="O2395" t="s">
        <v>184</v>
      </c>
      <c r="P2395" t="s">
        <v>184</v>
      </c>
    </row>
    <row r="2396" spans="1:16" x14ac:dyDescent="0.3">
      <c r="A2396" t="s">
        <v>8637</v>
      </c>
      <c r="B2396" t="s">
        <v>584</v>
      </c>
      <c r="C2396" t="s">
        <v>585</v>
      </c>
      <c r="D2396" t="s">
        <v>2085</v>
      </c>
      <c r="E2396" t="s">
        <v>23</v>
      </c>
      <c r="F2396" t="s">
        <v>24</v>
      </c>
      <c r="G2396" t="s">
        <v>8638</v>
      </c>
      <c r="H2396" t="s">
        <v>6800</v>
      </c>
      <c r="I2396" t="s">
        <v>19</v>
      </c>
      <c r="J2396" t="s">
        <v>20</v>
      </c>
      <c r="K2396" t="s">
        <v>25</v>
      </c>
      <c r="L2396" t="s">
        <v>26</v>
      </c>
      <c r="M2396" t="s">
        <v>27</v>
      </c>
      <c r="N2396" t="s">
        <v>20</v>
      </c>
      <c r="O2396" t="s">
        <v>184</v>
      </c>
      <c r="P2396" t="s">
        <v>184</v>
      </c>
    </row>
    <row r="2397" spans="1:16" x14ac:dyDescent="0.3">
      <c r="A2397" t="s">
        <v>8639</v>
      </c>
      <c r="B2397" t="s">
        <v>584</v>
      </c>
      <c r="C2397" t="s">
        <v>585</v>
      </c>
      <c r="D2397" t="s">
        <v>2090</v>
      </c>
      <c r="E2397" t="s">
        <v>23</v>
      </c>
      <c r="F2397" t="s">
        <v>24</v>
      </c>
      <c r="G2397" t="s">
        <v>8640</v>
      </c>
      <c r="H2397" t="s">
        <v>1106</v>
      </c>
      <c r="I2397" t="s">
        <v>19</v>
      </c>
      <c r="J2397" t="s">
        <v>20</v>
      </c>
      <c r="K2397" t="s">
        <v>25</v>
      </c>
      <c r="L2397" t="s">
        <v>26</v>
      </c>
      <c r="M2397" t="s">
        <v>27</v>
      </c>
      <c r="N2397" t="s">
        <v>20</v>
      </c>
      <c r="O2397" t="s">
        <v>184</v>
      </c>
      <c r="P2397" t="s">
        <v>184</v>
      </c>
    </row>
    <row r="2398" spans="1:16" x14ac:dyDescent="0.3">
      <c r="A2398" t="s">
        <v>8641</v>
      </c>
      <c r="B2398" t="s">
        <v>584</v>
      </c>
      <c r="C2398" t="s">
        <v>585</v>
      </c>
      <c r="D2398" t="s">
        <v>2024</v>
      </c>
      <c r="E2398" t="s">
        <v>23</v>
      </c>
      <c r="F2398" t="s">
        <v>24</v>
      </c>
      <c r="G2398" t="s">
        <v>6577</v>
      </c>
      <c r="H2398" t="s">
        <v>8642</v>
      </c>
      <c r="I2398" t="s">
        <v>19</v>
      </c>
      <c r="J2398" t="s">
        <v>20</v>
      </c>
      <c r="K2398" t="s">
        <v>25</v>
      </c>
      <c r="L2398" t="s">
        <v>26</v>
      </c>
      <c r="M2398" t="s">
        <v>27</v>
      </c>
      <c r="N2398" t="s">
        <v>20</v>
      </c>
      <c r="O2398" t="s">
        <v>184</v>
      </c>
      <c r="P2398" t="s">
        <v>184</v>
      </c>
    </row>
    <row r="2399" spans="1:16" x14ac:dyDescent="0.3">
      <c r="A2399" t="s">
        <v>8643</v>
      </c>
      <c r="B2399" t="s">
        <v>584</v>
      </c>
      <c r="C2399" t="s">
        <v>585</v>
      </c>
      <c r="D2399" t="s">
        <v>2099</v>
      </c>
      <c r="E2399" t="s">
        <v>23</v>
      </c>
      <c r="F2399" t="s">
        <v>24</v>
      </c>
      <c r="G2399" t="s">
        <v>4764</v>
      </c>
      <c r="H2399" t="s">
        <v>8644</v>
      </c>
      <c r="I2399" t="s">
        <v>19</v>
      </c>
      <c r="J2399" t="s">
        <v>20</v>
      </c>
      <c r="K2399" t="s">
        <v>25</v>
      </c>
      <c r="L2399" t="s">
        <v>26</v>
      </c>
      <c r="M2399" t="s">
        <v>27</v>
      </c>
      <c r="N2399" t="s">
        <v>20</v>
      </c>
      <c r="O2399" t="s">
        <v>184</v>
      </c>
      <c r="P2399" t="s">
        <v>184</v>
      </c>
    </row>
    <row r="2400" spans="1:16" x14ac:dyDescent="0.3">
      <c r="A2400" t="s">
        <v>8645</v>
      </c>
      <c r="B2400" t="s">
        <v>584</v>
      </c>
      <c r="C2400" t="s">
        <v>585</v>
      </c>
      <c r="D2400" t="s">
        <v>2003</v>
      </c>
      <c r="E2400" t="s">
        <v>23</v>
      </c>
      <c r="F2400" t="s">
        <v>24</v>
      </c>
      <c r="G2400" t="s">
        <v>913</v>
      </c>
      <c r="H2400" t="s">
        <v>7075</v>
      </c>
      <c r="I2400" t="s">
        <v>19</v>
      </c>
      <c r="J2400" t="s">
        <v>20</v>
      </c>
      <c r="K2400" t="s">
        <v>25</v>
      </c>
      <c r="L2400" t="s">
        <v>26</v>
      </c>
      <c r="M2400" t="s">
        <v>27</v>
      </c>
      <c r="N2400" t="s">
        <v>20</v>
      </c>
      <c r="O2400" t="s">
        <v>184</v>
      </c>
      <c r="P2400" t="s">
        <v>184</v>
      </c>
    </row>
    <row r="2401" spans="1:16" x14ac:dyDescent="0.3">
      <c r="A2401" t="s">
        <v>8646</v>
      </c>
      <c r="B2401" t="s">
        <v>584</v>
      </c>
      <c r="C2401" t="s">
        <v>585</v>
      </c>
      <c r="D2401" t="s">
        <v>2006</v>
      </c>
      <c r="E2401" t="s">
        <v>23</v>
      </c>
      <c r="F2401" t="s">
        <v>24</v>
      </c>
      <c r="G2401" t="s">
        <v>7198</v>
      </c>
      <c r="H2401" t="s">
        <v>50</v>
      </c>
      <c r="I2401" t="s">
        <v>19</v>
      </c>
      <c r="J2401" t="s">
        <v>20</v>
      </c>
      <c r="K2401" t="s">
        <v>25</v>
      </c>
      <c r="L2401" t="s">
        <v>26</v>
      </c>
      <c r="M2401" t="s">
        <v>27</v>
      </c>
      <c r="N2401" t="s">
        <v>20</v>
      </c>
      <c r="O2401" t="s">
        <v>184</v>
      </c>
      <c r="P2401" t="s">
        <v>184</v>
      </c>
    </row>
    <row r="2402" spans="1:16" x14ac:dyDescent="0.3">
      <c r="A2402" t="s">
        <v>8647</v>
      </c>
      <c r="B2402" t="s">
        <v>591</v>
      </c>
      <c r="C2402" t="s">
        <v>592</v>
      </c>
      <c r="D2402" t="s">
        <v>1856</v>
      </c>
      <c r="E2402" t="s">
        <v>49</v>
      </c>
      <c r="F2402" t="s">
        <v>51</v>
      </c>
      <c r="G2402" t="s">
        <v>8648</v>
      </c>
      <c r="H2402" t="s">
        <v>18</v>
      </c>
      <c r="I2402" t="s">
        <v>19</v>
      </c>
      <c r="J2402" t="s">
        <v>20</v>
      </c>
      <c r="K2402" t="s">
        <v>25</v>
      </c>
      <c r="L2402" t="s">
        <v>26</v>
      </c>
      <c r="M2402" t="s">
        <v>20</v>
      </c>
      <c r="N2402" t="s">
        <v>20</v>
      </c>
      <c r="O2402" t="s">
        <v>31</v>
      </c>
      <c r="P2402" t="s">
        <v>21</v>
      </c>
    </row>
    <row r="2403" spans="1:16" x14ac:dyDescent="0.3">
      <c r="A2403" t="s">
        <v>8649</v>
      </c>
      <c r="B2403" t="s">
        <v>591</v>
      </c>
      <c r="C2403" t="s">
        <v>592</v>
      </c>
      <c r="D2403" t="s">
        <v>2013</v>
      </c>
      <c r="E2403" t="s">
        <v>49</v>
      </c>
      <c r="F2403" t="s">
        <v>50</v>
      </c>
      <c r="G2403" t="s">
        <v>8650</v>
      </c>
      <c r="H2403" t="s">
        <v>236</v>
      </c>
      <c r="I2403" t="s">
        <v>19</v>
      </c>
      <c r="J2403" t="s">
        <v>20</v>
      </c>
      <c r="K2403" t="s">
        <v>25</v>
      </c>
      <c r="L2403" t="s">
        <v>26</v>
      </c>
      <c r="M2403" t="s">
        <v>27</v>
      </c>
      <c r="N2403" t="s">
        <v>20</v>
      </c>
      <c r="O2403" t="s">
        <v>31</v>
      </c>
      <c r="P2403" t="s">
        <v>31</v>
      </c>
    </row>
    <row r="2404" spans="1:16" x14ac:dyDescent="0.3">
      <c r="A2404" t="s">
        <v>8651</v>
      </c>
      <c r="B2404" t="s">
        <v>591</v>
      </c>
      <c r="C2404" t="s">
        <v>592</v>
      </c>
      <c r="D2404" t="s">
        <v>8651</v>
      </c>
      <c r="E2404" t="s">
        <v>18</v>
      </c>
      <c r="F2404" t="s">
        <v>18</v>
      </c>
      <c r="G2404" t="s">
        <v>8652</v>
      </c>
      <c r="I2404" t="s">
        <v>19</v>
      </c>
      <c r="J2404" t="s">
        <v>20</v>
      </c>
      <c r="K2404" t="s">
        <v>21</v>
      </c>
      <c r="L2404" t="s">
        <v>22</v>
      </c>
      <c r="M2404" t="s">
        <v>20</v>
      </c>
      <c r="N2404" t="s">
        <v>20</v>
      </c>
      <c r="O2404" t="s">
        <v>8653</v>
      </c>
    </row>
    <row r="2405" spans="1:16" x14ac:dyDescent="0.3">
      <c r="A2405" t="s">
        <v>8654</v>
      </c>
      <c r="B2405" t="s">
        <v>591</v>
      </c>
      <c r="C2405" t="s">
        <v>592</v>
      </c>
      <c r="D2405" t="s">
        <v>1927</v>
      </c>
      <c r="E2405" t="s">
        <v>49</v>
      </c>
      <c r="F2405" t="s">
        <v>50</v>
      </c>
      <c r="G2405" t="s">
        <v>571</v>
      </c>
      <c r="H2405" t="s">
        <v>8655</v>
      </c>
      <c r="I2405" t="s">
        <v>19</v>
      </c>
      <c r="J2405" t="s">
        <v>20</v>
      </c>
      <c r="K2405" t="s">
        <v>25</v>
      </c>
      <c r="L2405" t="s">
        <v>26</v>
      </c>
      <c r="M2405" t="s">
        <v>27</v>
      </c>
      <c r="N2405" t="s">
        <v>20</v>
      </c>
      <c r="O2405" t="s">
        <v>31</v>
      </c>
      <c r="P2405" t="s">
        <v>31</v>
      </c>
    </row>
    <row r="2406" spans="1:16" x14ac:dyDescent="0.3">
      <c r="A2406" t="s">
        <v>8656</v>
      </c>
      <c r="B2406" t="s">
        <v>591</v>
      </c>
      <c r="C2406" t="s">
        <v>592</v>
      </c>
      <c r="D2406" t="s">
        <v>1871</v>
      </c>
      <c r="E2406" t="s">
        <v>49</v>
      </c>
      <c r="F2406" t="s">
        <v>50</v>
      </c>
      <c r="G2406" t="s">
        <v>8657</v>
      </c>
      <c r="H2406" t="s">
        <v>3599</v>
      </c>
      <c r="I2406" t="s">
        <v>19</v>
      </c>
      <c r="J2406" t="s">
        <v>20</v>
      </c>
      <c r="K2406" t="s">
        <v>25</v>
      </c>
      <c r="L2406" t="s">
        <v>26</v>
      </c>
      <c r="M2406" t="s">
        <v>27</v>
      </c>
      <c r="N2406" t="s">
        <v>20</v>
      </c>
      <c r="O2406" t="s">
        <v>31</v>
      </c>
      <c r="P2406" t="s">
        <v>31</v>
      </c>
    </row>
    <row r="2407" spans="1:16" x14ac:dyDescent="0.3">
      <c r="A2407" t="s">
        <v>8658</v>
      </c>
      <c r="B2407" t="s">
        <v>591</v>
      </c>
      <c r="C2407" t="s">
        <v>592</v>
      </c>
      <c r="D2407" t="s">
        <v>1936</v>
      </c>
      <c r="E2407" t="s">
        <v>49</v>
      </c>
      <c r="F2407" t="s">
        <v>51</v>
      </c>
      <c r="G2407" t="s">
        <v>8659</v>
      </c>
      <c r="H2407" t="s">
        <v>8660</v>
      </c>
      <c r="I2407" t="s">
        <v>19</v>
      </c>
      <c r="J2407" t="s">
        <v>20</v>
      </c>
      <c r="K2407" t="s">
        <v>25</v>
      </c>
      <c r="L2407" t="s">
        <v>26</v>
      </c>
      <c r="M2407" t="s">
        <v>53</v>
      </c>
      <c r="N2407" t="s">
        <v>20</v>
      </c>
      <c r="O2407" t="s">
        <v>31</v>
      </c>
      <c r="P2407" t="s">
        <v>31</v>
      </c>
    </row>
    <row r="2408" spans="1:16" x14ac:dyDescent="0.3">
      <c r="A2408" t="s">
        <v>8661</v>
      </c>
      <c r="B2408" t="s">
        <v>591</v>
      </c>
      <c r="C2408" t="s">
        <v>592</v>
      </c>
      <c r="D2408" t="s">
        <v>1880</v>
      </c>
      <c r="E2408" t="s">
        <v>49</v>
      </c>
      <c r="F2408" t="s">
        <v>50</v>
      </c>
      <c r="G2408" t="s">
        <v>8662</v>
      </c>
      <c r="H2408" t="s">
        <v>8663</v>
      </c>
      <c r="I2408" t="s">
        <v>19</v>
      </c>
      <c r="J2408" t="s">
        <v>20</v>
      </c>
      <c r="K2408" t="s">
        <v>25</v>
      </c>
      <c r="L2408" t="s">
        <v>26</v>
      </c>
      <c r="M2408" t="s">
        <v>27</v>
      </c>
      <c r="N2408" t="s">
        <v>20</v>
      </c>
      <c r="O2408" t="s">
        <v>31</v>
      </c>
      <c r="P2408" t="s">
        <v>31</v>
      </c>
    </row>
    <row r="2409" spans="1:16" x14ac:dyDescent="0.3">
      <c r="A2409" t="s">
        <v>8664</v>
      </c>
      <c r="B2409" t="s">
        <v>591</v>
      </c>
      <c r="C2409" t="s">
        <v>592</v>
      </c>
      <c r="D2409" t="s">
        <v>8664</v>
      </c>
      <c r="E2409" t="s">
        <v>18</v>
      </c>
      <c r="F2409" t="s">
        <v>18</v>
      </c>
      <c r="G2409" t="s">
        <v>8665</v>
      </c>
      <c r="H2409" t="s">
        <v>8666</v>
      </c>
      <c r="I2409" t="s">
        <v>19</v>
      </c>
      <c r="J2409" t="s">
        <v>20</v>
      </c>
      <c r="K2409" t="s">
        <v>21</v>
      </c>
      <c r="L2409" t="s">
        <v>22</v>
      </c>
      <c r="M2409" t="s">
        <v>8667</v>
      </c>
      <c r="N2409" t="s">
        <v>20</v>
      </c>
      <c r="O2409" t="s">
        <v>8653</v>
      </c>
      <c r="P2409" t="s">
        <v>8653</v>
      </c>
    </row>
    <row r="2410" spans="1:16" x14ac:dyDescent="0.3">
      <c r="A2410" t="s">
        <v>8668</v>
      </c>
      <c r="B2410" t="s">
        <v>591</v>
      </c>
      <c r="C2410" t="s">
        <v>592</v>
      </c>
      <c r="D2410" t="s">
        <v>1890</v>
      </c>
      <c r="E2410" t="s">
        <v>49</v>
      </c>
      <c r="F2410" t="s">
        <v>50</v>
      </c>
      <c r="G2410" t="s">
        <v>8669</v>
      </c>
      <c r="H2410" t="s">
        <v>8670</v>
      </c>
      <c r="I2410" t="s">
        <v>19</v>
      </c>
      <c r="J2410" t="s">
        <v>20</v>
      </c>
      <c r="K2410" t="s">
        <v>25</v>
      </c>
      <c r="L2410" t="s">
        <v>26</v>
      </c>
      <c r="M2410" t="s">
        <v>27</v>
      </c>
      <c r="N2410" t="s">
        <v>20</v>
      </c>
      <c r="O2410" t="s">
        <v>31</v>
      </c>
      <c r="P2410" t="s">
        <v>31</v>
      </c>
    </row>
    <row r="2411" spans="1:16" x14ac:dyDescent="0.3">
      <c r="A2411" t="s">
        <v>8671</v>
      </c>
      <c r="B2411" t="s">
        <v>591</v>
      </c>
      <c r="C2411" t="s">
        <v>592</v>
      </c>
      <c r="D2411" t="s">
        <v>1952</v>
      </c>
      <c r="E2411" t="s">
        <v>49</v>
      </c>
      <c r="F2411" t="s">
        <v>50</v>
      </c>
      <c r="G2411" t="s">
        <v>1751</v>
      </c>
      <c r="H2411" t="s">
        <v>8672</v>
      </c>
      <c r="I2411" t="s">
        <v>19</v>
      </c>
      <c r="J2411" t="s">
        <v>20</v>
      </c>
      <c r="K2411" t="s">
        <v>25</v>
      </c>
      <c r="L2411" t="s">
        <v>26</v>
      </c>
      <c r="M2411" t="s">
        <v>27</v>
      </c>
      <c r="N2411" t="s">
        <v>20</v>
      </c>
      <c r="O2411" t="s">
        <v>31</v>
      </c>
      <c r="P2411" t="s">
        <v>31</v>
      </c>
    </row>
    <row r="2412" spans="1:16" x14ac:dyDescent="0.3">
      <c r="A2412" t="s">
        <v>8673</v>
      </c>
      <c r="B2412" t="s">
        <v>591</v>
      </c>
      <c r="C2412" t="s">
        <v>592</v>
      </c>
      <c r="D2412" t="s">
        <v>1900</v>
      </c>
      <c r="E2412" t="s">
        <v>49</v>
      </c>
      <c r="F2412" t="s">
        <v>51</v>
      </c>
      <c r="G2412" t="s">
        <v>8674</v>
      </c>
      <c r="H2412" t="s">
        <v>1354</v>
      </c>
      <c r="I2412" t="s">
        <v>19</v>
      </c>
      <c r="J2412" t="s">
        <v>20</v>
      </c>
      <c r="K2412" t="s">
        <v>25</v>
      </c>
      <c r="L2412" t="s">
        <v>26</v>
      </c>
      <c r="M2412" t="s">
        <v>53</v>
      </c>
      <c r="N2412" t="s">
        <v>20</v>
      </c>
      <c r="O2412" t="s">
        <v>31</v>
      </c>
      <c r="P2412" t="s">
        <v>31</v>
      </c>
    </row>
    <row r="2413" spans="1:16" x14ac:dyDescent="0.3">
      <c r="A2413" t="s">
        <v>8675</v>
      </c>
      <c r="B2413" t="s">
        <v>591</v>
      </c>
      <c r="C2413" t="s">
        <v>592</v>
      </c>
      <c r="D2413" t="s">
        <v>1960</v>
      </c>
      <c r="E2413" t="s">
        <v>49</v>
      </c>
      <c r="F2413" t="s">
        <v>50</v>
      </c>
      <c r="G2413" t="s">
        <v>8676</v>
      </c>
      <c r="H2413" t="s">
        <v>8677</v>
      </c>
      <c r="I2413" t="s">
        <v>19</v>
      </c>
      <c r="J2413" t="s">
        <v>20</v>
      </c>
      <c r="K2413" t="s">
        <v>25</v>
      </c>
      <c r="L2413" t="s">
        <v>26</v>
      </c>
      <c r="M2413" t="s">
        <v>27</v>
      </c>
      <c r="N2413" t="s">
        <v>20</v>
      </c>
      <c r="O2413" t="s">
        <v>31</v>
      </c>
      <c r="P2413" t="s">
        <v>31</v>
      </c>
    </row>
    <row r="2414" spans="1:16" x14ac:dyDescent="0.3">
      <c r="A2414" t="s">
        <v>8678</v>
      </c>
      <c r="B2414" t="s">
        <v>591</v>
      </c>
      <c r="C2414" t="s">
        <v>592</v>
      </c>
      <c r="D2414" t="s">
        <v>1909</v>
      </c>
      <c r="E2414" t="s">
        <v>49</v>
      </c>
      <c r="F2414" t="s">
        <v>50</v>
      </c>
      <c r="G2414" t="s">
        <v>8679</v>
      </c>
      <c r="H2414" t="s">
        <v>8680</v>
      </c>
      <c r="I2414" t="s">
        <v>19</v>
      </c>
      <c r="J2414" t="s">
        <v>20</v>
      </c>
      <c r="K2414" t="s">
        <v>25</v>
      </c>
      <c r="L2414" t="s">
        <v>26</v>
      </c>
      <c r="M2414" t="s">
        <v>27</v>
      </c>
      <c r="N2414" t="s">
        <v>20</v>
      </c>
      <c r="O2414" t="s">
        <v>31</v>
      </c>
      <c r="P2414" t="s">
        <v>31</v>
      </c>
    </row>
    <row r="2415" spans="1:16" x14ac:dyDescent="0.3">
      <c r="A2415" t="s">
        <v>8681</v>
      </c>
      <c r="B2415" t="s">
        <v>591</v>
      </c>
      <c r="C2415" t="s">
        <v>592</v>
      </c>
      <c r="D2415" t="s">
        <v>2082</v>
      </c>
      <c r="E2415" t="s">
        <v>49</v>
      </c>
      <c r="F2415" t="s">
        <v>50</v>
      </c>
      <c r="G2415" t="s">
        <v>8682</v>
      </c>
      <c r="H2415" t="s">
        <v>6221</v>
      </c>
      <c r="I2415" t="s">
        <v>19</v>
      </c>
      <c r="J2415" t="s">
        <v>20</v>
      </c>
      <c r="K2415" t="s">
        <v>25</v>
      </c>
      <c r="L2415" t="s">
        <v>26</v>
      </c>
      <c r="M2415" t="s">
        <v>27</v>
      </c>
      <c r="N2415" t="s">
        <v>20</v>
      </c>
      <c r="O2415" t="s">
        <v>31</v>
      </c>
      <c r="P2415" t="s">
        <v>31</v>
      </c>
    </row>
    <row r="2416" spans="1:16" x14ac:dyDescent="0.3">
      <c r="A2416" t="s">
        <v>8683</v>
      </c>
      <c r="B2416" t="s">
        <v>591</v>
      </c>
      <c r="C2416" t="s">
        <v>592</v>
      </c>
      <c r="D2416" t="s">
        <v>2085</v>
      </c>
      <c r="E2416" t="s">
        <v>49</v>
      </c>
      <c r="F2416" t="s">
        <v>50</v>
      </c>
      <c r="G2416" t="s">
        <v>8684</v>
      </c>
      <c r="H2416" t="s">
        <v>1022</v>
      </c>
      <c r="I2416" t="s">
        <v>19</v>
      </c>
      <c r="J2416" t="s">
        <v>20</v>
      </c>
      <c r="K2416" t="s">
        <v>25</v>
      </c>
      <c r="L2416" t="s">
        <v>26</v>
      </c>
      <c r="M2416" t="s">
        <v>27</v>
      </c>
      <c r="N2416" t="s">
        <v>20</v>
      </c>
      <c r="O2416" t="s">
        <v>31</v>
      </c>
      <c r="P2416" t="s">
        <v>31</v>
      </c>
    </row>
    <row r="2417" spans="1:16" x14ac:dyDescent="0.3">
      <c r="A2417" t="s">
        <v>8685</v>
      </c>
      <c r="B2417" t="s">
        <v>591</v>
      </c>
      <c r="C2417" t="s">
        <v>592</v>
      </c>
      <c r="D2417" t="s">
        <v>2090</v>
      </c>
      <c r="E2417" t="s">
        <v>49</v>
      </c>
      <c r="F2417" t="s">
        <v>51</v>
      </c>
      <c r="G2417" t="s">
        <v>1708</v>
      </c>
      <c r="H2417" t="s">
        <v>8686</v>
      </c>
      <c r="I2417" t="s">
        <v>19</v>
      </c>
      <c r="J2417" t="s">
        <v>20</v>
      </c>
      <c r="K2417" t="s">
        <v>25</v>
      </c>
      <c r="L2417" t="s">
        <v>26</v>
      </c>
      <c r="M2417" t="s">
        <v>53</v>
      </c>
      <c r="N2417" t="s">
        <v>20</v>
      </c>
      <c r="O2417" t="s">
        <v>31</v>
      </c>
      <c r="P2417" t="s">
        <v>31</v>
      </c>
    </row>
    <row r="2418" spans="1:16" x14ac:dyDescent="0.3">
      <c r="A2418" t="s">
        <v>8687</v>
      </c>
      <c r="B2418" t="s">
        <v>591</v>
      </c>
      <c r="C2418" t="s">
        <v>592</v>
      </c>
      <c r="D2418" t="s">
        <v>2024</v>
      </c>
      <c r="E2418" t="s">
        <v>49</v>
      </c>
      <c r="F2418" t="s">
        <v>50</v>
      </c>
      <c r="G2418" t="s">
        <v>8688</v>
      </c>
      <c r="H2418" t="s">
        <v>1502</v>
      </c>
      <c r="I2418" t="s">
        <v>19</v>
      </c>
      <c r="J2418" t="s">
        <v>20</v>
      </c>
      <c r="K2418" t="s">
        <v>25</v>
      </c>
      <c r="L2418" t="s">
        <v>26</v>
      </c>
      <c r="M2418" t="s">
        <v>27</v>
      </c>
      <c r="N2418" t="s">
        <v>20</v>
      </c>
      <c r="O2418" t="s">
        <v>31</v>
      </c>
      <c r="P2418" t="s">
        <v>31</v>
      </c>
    </row>
    <row r="2419" spans="1:16" x14ac:dyDescent="0.3">
      <c r="A2419" t="s">
        <v>8689</v>
      </c>
      <c r="B2419" t="s">
        <v>591</v>
      </c>
      <c r="C2419" t="s">
        <v>592</v>
      </c>
      <c r="D2419" t="s">
        <v>2099</v>
      </c>
      <c r="E2419" t="s">
        <v>49</v>
      </c>
      <c r="F2419" t="s">
        <v>50</v>
      </c>
      <c r="G2419" t="s">
        <v>986</v>
      </c>
      <c r="H2419" t="s">
        <v>8690</v>
      </c>
      <c r="I2419" t="s">
        <v>19</v>
      </c>
      <c r="J2419" t="s">
        <v>20</v>
      </c>
      <c r="K2419" t="s">
        <v>25</v>
      </c>
      <c r="L2419" t="s">
        <v>26</v>
      </c>
      <c r="M2419" t="s">
        <v>27</v>
      </c>
      <c r="N2419" t="s">
        <v>20</v>
      </c>
      <c r="O2419" t="s">
        <v>31</v>
      </c>
      <c r="P2419" t="s">
        <v>31</v>
      </c>
    </row>
    <row r="2420" spans="1:16" x14ac:dyDescent="0.3">
      <c r="A2420" t="s">
        <v>8691</v>
      </c>
      <c r="B2420" t="s">
        <v>591</v>
      </c>
      <c r="C2420" t="s">
        <v>592</v>
      </c>
      <c r="D2420" t="s">
        <v>1996</v>
      </c>
      <c r="E2420" t="s">
        <v>49</v>
      </c>
      <c r="F2420" t="s">
        <v>50</v>
      </c>
      <c r="G2420" t="s">
        <v>7985</v>
      </c>
      <c r="H2420" t="s">
        <v>18</v>
      </c>
      <c r="I2420" t="s">
        <v>19</v>
      </c>
      <c r="J2420" t="s">
        <v>20</v>
      </c>
      <c r="K2420" t="s">
        <v>25</v>
      </c>
      <c r="L2420" t="s">
        <v>26</v>
      </c>
      <c r="M2420" t="s">
        <v>20</v>
      </c>
      <c r="N2420" t="s">
        <v>20</v>
      </c>
      <c r="O2420" t="s">
        <v>31</v>
      </c>
      <c r="P2420" t="s">
        <v>21</v>
      </c>
    </row>
    <row r="2421" spans="1:16" x14ac:dyDescent="0.3">
      <c r="A2421" t="s">
        <v>8692</v>
      </c>
      <c r="B2421" t="s">
        <v>591</v>
      </c>
      <c r="C2421" t="s">
        <v>592</v>
      </c>
      <c r="D2421" t="s">
        <v>2000</v>
      </c>
      <c r="E2421" t="s">
        <v>49</v>
      </c>
      <c r="F2421" t="s">
        <v>51</v>
      </c>
      <c r="G2421" t="s">
        <v>1389</v>
      </c>
      <c r="H2421" t="s">
        <v>8693</v>
      </c>
      <c r="I2421" t="s">
        <v>19</v>
      </c>
      <c r="J2421" t="s">
        <v>20</v>
      </c>
      <c r="K2421" t="s">
        <v>25</v>
      </c>
      <c r="L2421" t="s">
        <v>26</v>
      </c>
      <c r="M2421" t="s">
        <v>53</v>
      </c>
      <c r="N2421" t="s">
        <v>20</v>
      </c>
      <c r="O2421" t="s">
        <v>31</v>
      </c>
      <c r="P2421" t="s">
        <v>31</v>
      </c>
    </row>
    <row r="2422" spans="1:16" x14ac:dyDescent="0.3">
      <c r="A2422" t="s">
        <v>8694</v>
      </c>
      <c r="B2422" t="s">
        <v>591</v>
      </c>
      <c r="C2422" t="s">
        <v>592</v>
      </c>
      <c r="D2422" t="s">
        <v>2003</v>
      </c>
      <c r="E2422" t="s">
        <v>49</v>
      </c>
      <c r="F2422" t="s">
        <v>50</v>
      </c>
      <c r="G2422" t="s">
        <v>1575</v>
      </c>
      <c r="H2422" t="s">
        <v>8695</v>
      </c>
      <c r="I2422" t="s">
        <v>19</v>
      </c>
      <c r="J2422" t="s">
        <v>20</v>
      </c>
      <c r="K2422" t="s">
        <v>25</v>
      </c>
      <c r="L2422" t="s">
        <v>26</v>
      </c>
      <c r="M2422" t="s">
        <v>27</v>
      </c>
      <c r="N2422" t="s">
        <v>20</v>
      </c>
      <c r="O2422" t="s">
        <v>31</v>
      </c>
      <c r="P2422" t="s">
        <v>31</v>
      </c>
    </row>
    <row r="2423" spans="1:16" x14ac:dyDescent="0.3">
      <c r="A2423" t="s">
        <v>8696</v>
      </c>
      <c r="B2423" t="s">
        <v>591</v>
      </c>
      <c r="C2423" t="s">
        <v>592</v>
      </c>
      <c r="D2423" t="s">
        <v>2006</v>
      </c>
      <c r="E2423" t="s">
        <v>49</v>
      </c>
      <c r="F2423" t="s">
        <v>50</v>
      </c>
      <c r="G2423" t="s">
        <v>1725</v>
      </c>
      <c r="H2423" t="s">
        <v>8697</v>
      </c>
      <c r="I2423" t="s">
        <v>19</v>
      </c>
      <c r="J2423" t="s">
        <v>20</v>
      </c>
      <c r="K2423" t="s">
        <v>25</v>
      </c>
      <c r="L2423" t="s">
        <v>26</v>
      </c>
      <c r="M2423" t="s">
        <v>27</v>
      </c>
      <c r="N2423" t="s">
        <v>20</v>
      </c>
      <c r="O2423" t="s">
        <v>31</v>
      </c>
      <c r="P2423" t="s">
        <v>31</v>
      </c>
    </row>
    <row r="2424" spans="1:16" x14ac:dyDescent="0.3">
      <c r="A2424" t="s">
        <v>8698</v>
      </c>
      <c r="B2424" t="s">
        <v>595</v>
      </c>
      <c r="C2424" t="s">
        <v>596</v>
      </c>
      <c r="D2424" t="s">
        <v>8698</v>
      </c>
      <c r="E2424" t="s">
        <v>18</v>
      </c>
      <c r="F2424" t="s">
        <v>18</v>
      </c>
      <c r="G2424" t="s">
        <v>8699</v>
      </c>
      <c r="I2424" t="s">
        <v>19</v>
      </c>
      <c r="J2424" t="s">
        <v>20</v>
      </c>
      <c r="K2424" t="s">
        <v>21</v>
      </c>
      <c r="L2424" t="s">
        <v>22</v>
      </c>
      <c r="M2424" t="s">
        <v>20</v>
      </c>
      <c r="N2424" t="s">
        <v>20</v>
      </c>
      <c r="O2424" t="s">
        <v>597</v>
      </c>
    </row>
    <row r="2425" spans="1:16" x14ac:dyDescent="0.3">
      <c r="A2425" t="s">
        <v>8700</v>
      </c>
      <c r="B2425" t="s">
        <v>598</v>
      </c>
      <c r="C2425" t="s">
        <v>599</v>
      </c>
      <c r="D2425" t="s">
        <v>1856</v>
      </c>
      <c r="E2425" t="s">
        <v>23</v>
      </c>
      <c r="F2425" t="s">
        <v>24</v>
      </c>
      <c r="G2425" t="s">
        <v>8701</v>
      </c>
      <c r="H2425" t="s">
        <v>8702</v>
      </c>
      <c r="I2425" t="s">
        <v>19</v>
      </c>
      <c r="J2425" t="s">
        <v>20</v>
      </c>
      <c r="K2425" t="s">
        <v>25</v>
      </c>
      <c r="L2425" t="s">
        <v>26</v>
      </c>
      <c r="M2425" t="s">
        <v>27</v>
      </c>
      <c r="N2425" t="s">
        <v>20</v>
      </c>
      <c r="O2425" t="s">
        <v>28</v>
      </c>
      <c r="P2425" t="s">
        <v>28</v>
      </c>
    </row>
    <row r="2426" spans="1:16" x14ac:dyDescent="0.3">
      <c r="A2426" t="s">
        <v>8703</v>
      </c>
      <c r="B2426" t="s">
        <v>598</v>
      </c>
      <c r="C2426" t="s">
        <v>599</v>
      </c>
      <c r="D2426" t="s">
        <v>8703</v>
      </c>
      <c r="E2426" t="s">
        <v>18</v>
      </c>
      <c r="F2426" t="s">
        <v>18</v>
      </c>
      <c r="G2426" t="s">
        <v>8704</v>
      </c>
      <c r="I2426" t="s">
        <v>19</v>
      </c>
      <c r="J2426" t="s">
        <v>20</v>
      </c>
      <c r="K2426" t="s">
        <v>21</v>
      </c>
      <c r="L2426" t="s">
        <v>22</v>
      </c>
      <c r="M2426" t="s">
        <v>20</v>
      </c>
      <c r="N2426" t="s">
        <v>20</v>
      </c>
      <c r="O2426" t="s">
        <v>602</v>
      </c>
    </row>
    <row r="2427" spans="1:16" x14ac:dyDescent="0.3">
      <c r="A2427" t="s">
        <v>8705</v>
      </c>
      <c r="B2427" t="s">
        <v>598</v>
      </c>
      <c r="C2427" t="s">
        <v>599</v>
      </c>
      <c r="D2427" t="s">
        <v>1864</v>
      </c>
      <c r="E2427" t="s">
        <v>23</v>
      </c>
      <c r="F2427" t="s">
        <v>24</v>
      </c>
      <c r="G2427" t="s">
        <v>367</v>
      </c>
      <c r="H2427" t="s">
        <v>18</v>
      </c>
      <c r="I2427" t="s">
        <v>19</v>
      </c>
      <c r="J2427" t="s">
        <v>20</v>
      </c>
      <c r="K2427" t="s">
        <v>25</v>
      </c>
      <c r="L2427" t="s">
        <v>26</v>
      </c>
      <c r="M2427" t="s">
        <v>20</v>
      </c>
      <c r="N2427" t="s">
        <v>20</v>
      </c>
      <c r="O2427" t="s">
        <v>28</v>
      </c>
      <c r="P2427" t="s">
        <v>21</v>
      </c>
    </row>
    <row r="2428" spans="1:16" x14ac:dyDescent="0.3">
      <c r="A2428" t="s">
        <v>8706</v>
      </c>
      <c r="B2428" t="s">
        <v>598</v>
      </c>
      <c r="C2428" t="s">
        <v>599</v>
      </c>
      <c r="D2428" t="s">
        <v>1927</v>
      </c>
      <c r="E2428" t="s">
        <v>23</v>
      </c>
      <c r="F2428" t="s">
        <v>24</v>
      </c>
      <c r="G2428" t="s">
        <v>1713</v>
      </c>
      <c r="H2428" t="s">
        <v>8707</v>
      </c>
      <c r="I2428" t="s">
        <v>19</v>
      </c>
      <c r="J2428" t="s">
        <v>20</v>
      </c>
      <c r="K2428" t="s">
        <v>25</v>
      </c>
      <c r="L2428" t="s">
        <v>26</v>
      </c>
      <c r="M2428" t="s">
        <v>27</v>
      </c>
      <c r="N2428" t="s">
        <v>20</v>
      </c>
      <c r="O2428" t="s">
        <v>28</v>
      </c>
      <c r="P2428" t="s">
        <v>28</v>
      </c>
    </row>
    <row r="2429" spans="1:16" x14ac:dyDescent="0.3">
      <c r="A2429" t="s">
        <v>8708</v>
      </c>
      <c r="B2429" t="s">
        <v>598</v>
      </c>
      <c r="C2429" t="s">
        <v>599</v>
      </c>
      <c r="D2429" t="s">
        <v>1871</v>
      </c>
      <c r="E2429" t="s">
        <v>23</v>
      </c>
      <c r="F2429" t="s">
        <v>24</v>
      </c>
      <c r="G2429" t="s">
        <v>1401</v>
      </c>
      <c r="H2429" t="s">
        <v>8709</v>
      </c>
      <c r="I2429" t="s">
        <v>19</v>
      </c>
      <c r="J2429" t="s">
        <v>20</v>
      </c>
      <c r="K2429" t="s">
        <v>25</v>
      </c>
      <c r="L2429" t="s">
        <v>26</v>
      </c>
      <c r="M2429" t="s">
        <v>27</v>
      </c>
      <c r="N2429" t="s">
        <v>20</v>
      </c>
      <c r="O2429" t="s">
        <v>28</v>
      </c>
      <c r="P2429" t="s">
        <v>28</v>
      </c>
    </row>
    <row r="2430" spans="1:16" x14ac:dyDescent="0.3">
      <c r="A2430" t="s">
        <v>8710</v>
      </c>
      <c r="B2430" t="s">
        <v>598</v>
      </c>
      <c r="C2430" t="s">
        <v>599</v>
      </c>
      <c r="D2430" t="s">
        <v>8710</v>
      </c>
      <c r="E2430" t="s">
        <v>18</v>
      </c>
      <c r="F2430" t="s">
        <v>18</v>
      </c>
      <c r="G2430" t="s">
        <v>8711</v>
      </c>
      <c r="H2430" t="s">
        <v>8712</v>
      </c>
      <c r="I2430" t="s">
        <v>19</v>
      </c>
      <c r="J2430" t="s">
        <v>20</v>
      </c>
      <c r="K2430" t="s">
        <v>21</v>
      </c>
      <c r="L2430" t="s">
        <v>22</v>
      </c>
      <c r="M2430" t="s">
        <v>8713</v>
      </c>
      <c r="N2430" t="s">
        <v>20</v>
      </c>
      <c r="O2430" t="s">
        <v>602</v>
      </c>
      <c r="P2430" t="s">
        <v>602</v>
      </c>
    </row>
    <row r="2431" spans="1:16" x14ac:dyDescent="0.3">
      <c r="A2431" t="s">
        <v>8714</v>
      </c>
      <c r="B2431" t="s">
        <v>598</v>
      </c>
      <c r="C2431" t="s">
        <v>599</v>
      </c>
      <c r="D2431" t="s">
        <v>1880</v>
      </c>
      <c r="E2431" t="s">
        <v>23</v>
      </c>
      <c r="F2431" t="s">
        <v>24</v>
      </c>
      <c r="G2431" t="s">
        <v>8715</v>
      </c>
      <c r="H2431" t="s">
        <v>8716</v>
      </c>
      <c r="I2431" t="s">
        <v>19</v>
      </c>
      <c r="J2431" t="s">
        <v>20</v>
      </c>
      <c r="K2431" t="s">
        <v>25</v>
      </c>
      <c r="L2431" t="s">
        <v>26</v>
      </c>
      <c r="M2431" t="s">
        <v>27</v>
      </c>
      <c r="N2431" t="s">
        <v>20</v>
      </c>
      <c r="O2431" t="s">
        <v>28</v>
      </c>
      <c r="P2431" t="s">
        <v>28</v>
      </c>
    </row>
    <row r="2432" spans="1:16" x14ac:dyDescent="0.3">
      <c r="A2432" t="s">
        <v>8717</v>
      </c>
      <c r="B2432" t="s">
        <v>598</v>
      </c>
      <c r="C2432" t="s">
        <v>599</v>
      </c>
      <c r="D2432" t="s">
        <v>8717</v>
      </c>
      <c r="E2432" t="s">
        <v>18</v>
      </c>
      <c r="F2432" t="s">
        <v>18</v>
      </c>
      <c r="G2432" t="s">
        <v>8718</v>
      </c>
      <c r="I2432" t="s">
        <v>19</v>
      </c>
      <c r="J2432" t="s">
        <v>20</v>
      </c>
      <c r="K2432" t="s">
        <v>21</v>
      </c>
      <c r="L2432" t="s">
        <v>22</v>
      </c>
      <c r="M2432" t="s">
        <v>20</v>
      </c>
      <c r="N2432" t="s">
        <v>20</v>
      </c>
      <c r="O2432" t="s">
        <v>602</v>
      </c>
    </row>
    <row r="2433" spans="1:16" x14ac:dyDescent="0.3">
      <c r="A2433" t="s">
        <v>8719</v>
      </c>
      <c r="B2433" t="s">
        <v>598</v>
      </c>
      <c r="C2433" t="s">
        <v>599</v>
      </c>
      <c r="D2433" t="s">
        <v>1890</v>
      </c>
      <c r="E2433" t="s">
        <v>23</v>
      </c>
      <c r="F2433" t="s">
        <v>24</v>
      </c>
      <c r="G2433" t="s">
        <v>8720</v>
      </c>
      <c r="H2433" t="s">
        <v>8721</v>
      </c>
      <c r="I2433" t="s">
        <v>19</v>
      </c>
      <c r="J2433" t="s">
        <v>20</v>
      </c>
      <c r="K2433" t="s">
        <v>25</v>
      </c>
      <c r="L2433" t="s">
        <v>26</v>
      </c>
      <c r="M2433" t="s">
        <v>27</v>
      </c>
      <c r="N2433" t="s">
        <v>20</v>
      </c>
      <c r="O2433" t="s">
        <v>28</v>
      </c>
      <c r="P2433" t="s">
        <v>28</v>
      </c>
    </row>
    <row r="2434" spans="1:16" x14ac:dyDescent="0.3">
      <c r="A2434" t="s">
        <v>8722</v>
      </c>
      <c r="B2434" t="s">
        <v>598</v>
      </c>
      <c r="C2434" t="s">
        <v>599</v>
      </c>
      <c r="D2434" t="s">
        <v>8722</v>
      </c>
      <c r="E2434" t="s">
        <v>18</v>
      </c>
      <c r="F2434" t="s">
        <v>18</v>
      </c>
      <c r="G2434" t="s">
        <v>8723</v>
      </c>
      <c r="H2434" t="s">
        <v>8724</v>
      </c>
      <c r="I2434" t="s">
        <v>19</v>
      </c>
      <c r="J2434" t="s">
        <v>20</v>
      </c>
      <c r="K2434" t="s">
        <v>21</v>
      </c>
      <c r="L2434" t="s">
        <v>22</v>
      </c>
      <c r="M2434" t="s">
        <v>8725</v>
      </c>
      <c r="N2434" t="s">
        <v>20</v>
      </c>
      <c r="O2434" t="s">
        <v>600</v>
      </c>
      <c r="P2434" t="s">
        <v>600</v>
      </c>
    </row>
    <row r="2435" spans="1:16" x14ac:dyDescent="0.3">
      <c r="A2435" t="s">
        <v>8726</v>
      </c>
      <c r="B2435" t="s">
        <v>598</v>
      </c>
      <c r="C2435" t="s">
        <v>599</v>
      </c>
      <c r="D2435" t="s">
        <v>1900</v>
      </c>
      <c r="E2435" t="s">
        <v>23</v>
      </c>
      <c r="F2435" t="s">
        <v>24</v>
      </c>
      <c r="G2435" t="s">
        <v>7198</v>
      </c>
      <c r="H2435" t="s">
        <v>1594</v>
      </c>
      <c r="I2435" t="s">
        <v>19</v>
      </c>
      <c r="J2435" t="s">
        <v>20</v>
      </c>
      <c r="K2435" t="s">
        <v>25</v>
      </c>
      <c r="L2435" t="s">
        <v>26</v>
      </c>
      <c r="M2435" t="s">
        <v>27</v>
      </c>
      <c r="N2435" t="s">
        <v>20</v>
      </c>
      <c r="O2435" t="s">
        <v>28</v>
      </c>
      <c r="P2435" t="s">
        <v>28</v>
      </c>
    </row>
    <row r="2436" spans="1:16" x14ac:dyDescent="0.3">
      <c r="A2436" t="s">
        <v>8727</v>
      </c>
      <c r="B2436" t="s">
        <v>598</v>
      </c>
      <c r="C2436" t="s">
        <v>599</v>
      </c>
      <c r="D2436" t="s">
        <v>8727</v>
      </c>
      <c r="E2436" t="s">
        <v>18</v>
      </c>
      <c r="F2436" t="s">
        <v>18</v>
      </c>
      <c r="G2436" t="s">
        <v>8728</v>
      </c>
      <c r="H2436" t="s">
        <v>8729</v>
      </c>
      <c r="I2436" t="s">
        <v>19</v>
      </c>
      <c r="J2436" t="s">
        <v>20</v>
      </c>
      <c r="K2436" t="s">
        <v>21</v>
      </c>
      <c r="L2436" t="s">
        <v>22</v>
      </c>
      <c r="M2436" t="s">
        <v>8730</v>
      </c>
      <c r="N2436" t="s">
        <v>20</v>
      </c>
      <c r="O2436" t="s">
        <v>600</v>
      </c>
      <c r="P2436" t="s">
        <v>602</v>
      </c>
    </row>
    <row r="2437" spans="1:16" x14ac:dyDescent="0.3">
      <c r="A2437" t="s">
        <v>8731</v>
      </c>
      <c r="B2437" t="s">
        <v>598</v>
      </c>
      <c r="C2437" t="s">
        <v>599</v>
      </c>
      <c r="D2437" t="s">
        <v>1909</v>
      </c>
      <c r="E2437" t="s">
        <v>23</v>
      </c>
      <c r="F2437" t="s">
        <v>24</v>
      </c>
      <c r="G2437" t="s">
        <v>8732</v>
      </c>
      <c r="H2437" t="s">
        <v>8733</v>
      </c>
      <c r="I2437" t="s">
        <v>19</v>
      </c>
      <c r="J2437" t="s">
        <v>20</v>
      </c>
      <c r="K2437" t="s">
        <v>25</v>
      </c>
      <c r="L2437" t="s">
        <v>26</v>
      </c>
      <c r="M2437" t="s">
        <v>27</v>
      </c>
      <c r="N2437" t="s">
        <v>20</v>
      </c>
      <c r="O2437" t="s">
        <v>28</v>
      </c>
      <c r="P2437" t="s">
        <v>28</v>
      </c>
    </row>
    <row r="2438" spans="1:16" x14ac:dyDescent="0.3">
      <c r="A2438" t="s">
        <v>8734</v>
      </c>
      <c r="B2438" t="s">
        <v>598</v>
      </c>
      <c r="C2438" t="s">
        <v>599</v>
      </c>
      <c r="D2438" t="s">
        <v>8734</v>
      </c>
      <c r="E2438" t="s">
        <v>18</v>
      </c>
      <c r="F2438" t="s">
        <v>18</v>
      </c>
      <c r="G2438" t="s">
        <v>8735</v>
      </c>
      <c r="H2438" t="s">
        <v>8736</v>
      </c>
      <c r="I2438" t="s">
        <v>19</v>
      </c>
      <c r="J2438" t="s">
        <v>20</v>
      </c>
      <c r="K2438" t="s">
        <v>21</v>
      </c>
      <c r="L2438" t="s">
        <v>22</v>
      </c>
      <c r="M2438" t="s">
        <v>8737</v>
      </c>
      <c r="N2438" t="s">
        <v>20</v>
      </c>
      <c r="O2438" t="s">
        <v>601</v>
      </c>
      <c r="P2438" t="s">
        <v>601</v>
      </c>
    </row>
    <row r="2439" spans="1:16" x14ac:dyDescent="0.3">
      <c r="A2439" t="s">
        <v>8738</v>
      </c>
      <c r="B2439" t="s">
        <v>598</v>
      </c>
      <c r="C2439" t="s">
        <v>599</v>
      </c>
      <c r="D2439" t="s">
        <v>2085</v>
      </c>
      <c r="E2439" t="s">
        <v>23</v>
      </c>
      <c r="F2439" t="s">
        <v>24</v>
      </c>
      <c r="G2439" t="s">
        <v>2295</v>
      </c>
      <c r="H2439" t="s">
        <v>1800</v>
      </c>
      <c r="I2439" t="s">
        <v>19</v>
      </c>
      <c r="J2439" t="s">
        <v>20</v>
      </c>
      <c r="K2439" t="s">
        <v>25</v>
      </c>
      <c r="L2439" t="s">
        <v>26</v>
      </c>
      <c r="M2439" t="s">
        <v>27</v>
      </c>
      <c r="N2439" t="s">
        <v>20</v>
      </c>
      <c r="O2439" t="s">
        <v>28</v>
      </c>
      <c r="P2439" t="s">
        <v>28</v>
      </c>
    </row>
    <row r="2440" spans="1:16" x14ac:dyDescent="0.3">
      <c r="A2440" t="s">
        <v>8739</v>
      </c>
      <c r="B2440" t="s">
        <v>598</v>
      </c>
      <c r="C2440" t="s">
        <v>599</v>
      </c>
      <c r="D2440" t="s">
        <v>8739</v>
      </c>
      <c r="E2440" t="s">
        <v>18</v>
      </c>
      <c r="F2440" t="s">
        <v>18</v>
      </c>
      <c r="G2440" t="s">
        <v>8740</v>
      </c>
      <c r="I2440" t="s">
        <v>19</v>
      </c>
      <c r="J2440" t="s">
        <v>20</v>
      </c>
      <c r="K2440" t="s">
        <v>21</v>
      </c>
      <c r="L2440" t="s">
        <v>22</v>
      </c>
      <c r="M2440" t="s">
        <v>20</v>
      </c>
      <c r="N2440" t="s">
        <v>20</v>
      </c>
      <c r="O2440" t="s">
        <v>602</v>
      </c>
    </row>
    <row r="2441" spans="1:16" x14ac:dyDescent="0.3">
      <c r="A2441" t="s">
        <v>8741</v>
      </c>
      <c r="B2441" t="s">
        <v>598</v>
      </c>
      <c r="C2441" t="s">
        <v>599</v>
      </c>
      <c r="D2441" t="s">
        <v>2024</v>
      </c>
      <c r="E2441" t="s">
        <v>23</v>
      </c>
      <c r="F2441" t="s">
        <v>24</v>
      </c>
      <c r="G2441" t="s">
        <v>1480</v>
      </c>
      <c r="H2441" t="s">
        <v>108</v>
      </c>
      <c r="I2441" t="s">
        <v>19</v>
      </c>
      <c r="J2441" t="s">
        <v>20</v>
      </c>
      <c r="K2441" t="s">
        <v>25</v>
      </c>
      <c r="L2441" t="s">
        <v>26</v>
      </c>
      <c r="M2441" t="s">
        <v>27</v>
      </c>
      <c r="N2441" t="s">
        <v>20</v>
      </c>
      <c r="O2441" t="s">
        <v>28</v>
      </c>
      <c r="P2441" t="s">
        <v>28</v>
      </c>
    </row>
    <row r="2442" spans="1:16" x14ac:dyDescent="0.3">
      <c r="A2442" t="s">
        <v>8742</v>
      </c>
      <c r="B2442" t="s">
        <v>598</v>
      </c>
      <c r="C2442" t="s">
        <v>599</v>
      </c>
      <c r="D2442" t="s">
        <v>8742</v>
      </c>
      <c r="E2442" t="s">
        <v>18</v>
      </c>
      <c r="F2442" t="s">
        <v>18</v>
      </c>
      <c r="G2442" t="s">
        <v>8743</v>
      </c>
      <c r="I2442" t="s">
        <v>19</v>
      </c>
      <c r="J2442" t="s">
        <v>20</v>
      </c>
      <c r="K2442" t="s">
        <v>21</v>
      </c>
      <c r="L2442" t="s">
        <v>22</v>
      </c>
      <c r="M2442" t="s">
        <v>20</v>
      </c>
      <c r="N2442" t="s">
        <v>20</v>
      </c>
      <c r="O2442" t="s">
        <v>602</v>
      </c>
    </row>
    <row r="2443" spans="1:16" x14ac:dyDescent="0.3">
      <c r="A2443" t="s">
        <v>8744</v>
      </c>
      <c r="B2443" t="s">
        <v>598</v>
      </c>
      <c r="C2443" t="s">
        <v>599</v>
      </c>
      <c r="D2443" t="s">
        <v>1993</v>
      </c>
      <c r="E2443" t="s">
        <v>23</v>
      </c>
      <c r="F2443" t="s">
        <v>24</v>
      </c>
      <c r="G2443" t="s">
        <v>539</v>
      </c>
      <c r="H2443" t="s">
        <v>289</v>
      </c>
      <c r="I2443" t="s">
        <v>19</v>
      </c>
      <c r="J2443" t="s">
        <v>20</v>
      </c>
      <c r="K2443" t="s">
        <v>25</v>
      </c>
      <c r="L2443" t="s">
        <v>26</v>
      </c>
      <c r="M2443" t="s">
        <v>27</v>
      </c>
      <c r="N2443" t="s">
        <v>20</v>
      </c>
      <c r="O2443" t="s">
        <v>28</v>
      </c>
      <c r="P2443" t="s">
        <v>28</v>
      </c>
    </row>
    <row r="2444" spans="1:16" x14ac:dyDescent="0.3">
      <c r="A2444" t="s">
        <v>8745</v>
      </c>
      <c r="B2444" t="s">
        <v>598</v>
      </c>
      <c r="C2444" t="s">
        <v>599</v>
      </c>
      <c r="D2444" t="s">
        <v>8745</v>
      </c>
      <c r="E2444" t="s">
        <v>18</v>
      </c>
      <c r="F2444" t="s">
        <v>18</v>
      </c>
      <c r="G2444" t="s">
        <v>8746</v>
      </c>
      <c r="H2444" t="s">
        <v>8747</v>
      </c>
      <c r="I2444" t="s">
        <v>19</v>
      </c>
      <c r="J2444" t="s">
        <v>20</v>
      </c>
      <c r="K2444" t="s">
        <v>21</v>
      </c>
      <c r="L2444" t="s">
        <v>22</v>
      </c>
      <c r="M2444" t="s">
        <v>8748</v>
      </c>
      <c r="N2444" t="s">
        <v>20</v>
      </c>
      <c r="O2444" t="s">
        <v>602</v>
      </c>
      <c r="P2444" t="s">
        <v>974</v>
      </c>
    </row>
    <row r="2445" spans="1:16" x14ac:dyDescent="0.3">
      <c r="A2445" t="s">
        <v>8749</v>
      </c>
      <c r="B2445" t="s">
        <v>598</v>
      </c>
      <c r="C2445" t="s">
        <v>599</v>
      </c>
      <c r="D2445" t="s">
        <v>2000</v>
      </c>
      <c r="E2445" t="s">
        <v>23</v>
      </c>
      <c r="F2445" t="s">
        <v>24</v>
      </c>
      <c r="G2445" t="s">
        <v>8750</v>
      </c>
      <c r="H2445" t="s">
        <v>8751</v>
      </c>
      <c r="I2445" t="s">
        <v>19</v>
      </c>
      <c r="J2445" t="s">
        <v>20</v>
      </c>
      <c r="K2445" t="s">
        <v>25</v>
      </c>
      <c r="L2445" t="s">
        <v>26</v>
      </c>
      <c r="M2445" t="s">
        <v>27</v>
      </c>
      <c r="N2445" t="s">
        <v>20</v>
      </c>
      <c r="O2445" t="s">
        <v>28</v>
      </c>
      <c r="P2445" t="s">
        <v>28</v>
      </c>
    </row>
    <row r="2446" spans="1:16" x14ac:dyDescent="0.3">
      <c r="A2446" t="s">
        <v>8752</v>
      </c>
      <c r="B2446" t="s">
        <v>598</v>
      </c>
      <c r="C2446" t="s">
        <v>599</v>
      </c>
      <c r="D2446" t="s">
        <v>8752</v>
      </c>
      <c r="E2446" t="s">
        <v>18</v>
      </c>
      <c r="F2446" t="s">
        <v>18</v>
      </c>
      <c r="G2446" t="s">
        <v>8753</v>
      </c>
      <c r="H2446" t="s">
        <v>8754</v>
      </c>
      <c r="I2446" t="s">
        <v>19</v>
      </c>
      <c r="J2446" t="s">
        <v>20</v>
      </c>
      <c r="K2446" t="s">
        <v>21</v>
      </c>
      <c r="L2446" t="s">
        <v>22</v>
      </c>
      <c r="M2446" t="s">
        <v>8755</v>
      </c>
      <c r="N2446" t="s">
        <v>20</v>
      </c>
      <c r="O2446" t="s">
        <v>601</v>
      </c>
      <c r="P2446" t="s">
        <v>602</v>
      </c>
    </row>
    <row r="2447" spans="1:16" x14ac:dyDescent="0.3">
      <c r="A2447" t="s">
        <v>8756</v>
      </c>
      <c r="B2447" t="s">
        <v>604</v>
      </c>
      <c r="C2447" t="s">
        <v>605</v>
      </c>
      <c r="D2447" t="s">
        <v>1856</v>
      </c>
      <c r="E2447" t="s">
        <v>23</v>
      </c>
      <c r="F2447" t="s">
        <v>24</v>
      </c>
      <c r="G2447" t="s">
        <v>6172</v>
      </c>
      <c r="H2447" t="s">
        <v>8757</v>
      </c>
      <c r="I2447" t="s">
        <v>19</v>
      </c>
      <c r="J2447" t="s">
        <v>20</v>
      </c>
      <c r="K2447" t="s">
        <v>25</v>
      </c>
      <c r="L2447" t="s">
        <v>26</v>
      </c>
      <c r="M2447" t="s">
        <v>27</v>
      </c>
      <c r="N2447" t="s">
        <v>20</v>
      </c>
      <c r="O2447" t="s">
        <v>28</v>
      </c>
      <c r="P2447" t="s">
        <v>28</v>
      </c>
    </row>
    <row r="2448" spans="1:16" x14ac:dyDescent="0.3">
      <c r="A2448" t="s">
        <v>8758</v>
      </c>
      <c r="B2448" t="s">
        <v>604</v>
      </c>
      <c r="C2448" t="s">
        <v>605</v>
      </c>
      <c r="D2448" t="s">
        <v>1864</v>
      </c>
      <c r="E2448" t="s">
        <v>23</v>
      </c>
      <c r="F2448" t="s">
        <v>24</v>
      </c>
      <c r="G2448" t="s">
        <v>8759</v>
      </c>
      <c r="H2448" t="s">
        <v>1268</v>
      </c>
      <c r="I2448" t="s">
        <v>19</v>
      </c>
      <c r="J2448" t="s">
        <v>8760</v>
      </c>
      <c r="K2448" t="s">
        <v>32</v>
      </c>
      <c r="L2448" t="s">
        <v>217</v>
      </c>
      <c r="M2448" t="s">
        <v>27</v>
      </c>
      <c r="N2448" t="s">
        <v>20</v>
      </c>
      <c r="O2448" t="s">
        <v>28</v>
      </c>
      <c r="P2448" t="s">
        <v>21</v>
      </c>
    </row>
    <row r="2449" spans="1:16" x14ac:dyDescent="0.3">
      <c r="A2449" t="s">
        <v>8761</v>
      </c>
      <c r="B2449" t="s">
        <v>604</v>
      </c>
      <c r="C2449" t="s">
        <v>605</v>
      </c>
      <c r="D2449" t="s">
        <v>8761</v>
      </c>
      <c r="E2449" t="s">
        <v>18</v>
      </c>
      <c r="F2449" t="s">
        <v>18</v>
      </c>
      <c r="G2449" t="s">
        <v>8762</v>
      </c>
      <c r="I2449" t="s">
        <v>19</v>
      </c>
      <c r="J2449" t="s">
        <v>20</v>
      </c>
      <c r="K2449" t="s">
        <v>21</v>
      </c>
      <c r="L2449" t="s">
        <v>22</v>
      </c>
      <c r="M2449" t="s">
        <v>20</v>
      </c>
      <c r="N2449" t="s">
        <v>20</v>
      </c>
      <c r="O2449" t="s">
        <v>606</v>
      </c>
    </row>
    <row r="2450" spans="1:16" x14ac:dyDescent="0.3">
      <c r="A2450" t="s">
        <v>8763</v>
      </c>
      <c r="B2450" t="s">
        <v>604</v>
      </c>
      <c r="C2450" t="s">
        <v>605</v>
      </c>
      <c r="D2450" t="s">
        <v>1871</v>
      </c>
      <c r="E2450" t="s">
        <v>23</v>
      </c>
      <c r="F2450" t="s">
        <v>24</v>
      </c>
      <c r="G2450" t="s">
        <v>8764</v>
      </c>
      <c r="H2450" t="s">
        <v>8765</v>
      </c>
      <c r="I2450" t="s">
        <v>19</v>
      </c>
      <c r="J2450" t="s">
        <v>1394</v>
      </c>
      <c r="K2450" t="s">
        <v>32</v>
      </c>
      <c r="L2450" t="s">
        <v>217</v>
      </c>
      <c r="M2450" t="s">
        <v>27</v>
      </c>
      <c r="N2450" t="s">
        <v>20</v>
      </c>
      <c r="O2450" t="s">
        <v>28</v>
      </c>
      <c r="P2450" t="s">
        <v>28</v>
      </c>
    </row>
    <row r="2451" spans="1:16" x14ac:dyDescent="0.3">
      <c r="A2451" t="s">
        <v>8766</v>
      </c>
      <c r="B2451" t="s">
        <v>604</v>
      </c>
      <c r="C2451" t="s">
        <v>605</v>
      </c>
      <c r="D2451" t="s">
        <v>8766</v>
      </c>
      <c r="E2451" t="s">
        <v>18</v>
      </c>
      <c r="F2451" t="s">
        <v>18</v>
      </c>
      <c r="G2451" t="s">
        <v>8767</v>
      </c>
      <c r="H2451" t="s">
        <v>8768</v>
      </c>
      <c r="I2451" t="s">
        <v>19</v>
      </c>
      <c r="J2451" t="s">
        <v>20</v>
      </c>
      <c r="K2451" t="s">
        <v>21</v>
      </c>
      <c r="L2451" t="s">
        <v>22</v>
      </c>
      <c r="M2451" t="s">
        <v>8769</v>
      </c>
      <c r="N2451" t="s">
        <v>20</v>
      </c>
      <c r="O2451" t="s">
        <v>606</v>
      </c>
      <c r="P2451" t="s">
        <v>606</v>
      </c>
    </row>
    <row r="2452" spans="1:16" x14ac:dyDescent="0.3">
      <c r="A2452" t="s">
        <v>8770</v>
      </c>
      <c r="B2452" t="s">
        <v>604</v>
      </c>
      <c r="C2452" t="s">
        <v>605</v>
      </c>
      <c r="D2452" t="s">
        <v>1880</v>
      </c>
      <c r="E2452" t="s">
        <v>23</v>
      </c>
      <c r="F2452" t="s">
        <v>24</v>
      </c>
      <c r="G2452" t="s">
        <v>682</v>
      </c>
      <c r="H2452" t="s">
        <v>1218</v>
      </c>
      <c r="I2452" t="s">
        <v>19</v>
      </c>
      <c r="J2452" t="s">
        <v>20</v>
      </c>
      <c r="K2452" t="s">
        <v>25</v>
      </c>
      <c r="L2452" t="s">
        <v>26</v>
      </c>
      <c r="M2452" t="s">
        <v>27</v>
      </c>
      <c r="N2452" t="s">
        <v>20</v>
      </c>
      <c r="O2452" t="s">
        <v>28</v>
      </c>
      <c r="P2452" t="s">
        <v>28</v>
      </c>
    </row>
    <row r="2453" spans="1:16" x14ac:dyDescent="0.3">
      <c r="A2453" t="s">
        <v>8771</v>
      </c>
      <c r="B2453" t="s">
        <v>604</v>
      </c>
      <c r="C2453" t="s">
        <v>605</v>
      </c>
      <c r="D2453" t="s">
        <v>8771</v>
      </c>
      <c r="E2453" t="s">
        <v>18</v>
      </c>
      <c r="F2453" t="s">
        <v>18</v>
      </c>
      <c r="G2453" t="s">
        <v>8772</v>
      </c>
      <c r="I2453" t="s">
        <v>19</v>
      </c>
      <c r="J2453" t="s">
        <v>20</v>
      </c>
      <c r="K2453" t="s">
        <v>21</v>
      </c>
      <c r="L2453" t="s">
        <v>22</v>
      </c>
      <c r="M2453" t="s">
        <v>20</v>
      </c>
      <c r="N2453" t="s">
        <v>20</v>
      </c>
      <c r="O2453" t="s">
        <v>606</v>
      </c>
    </row>
    <row r="2454" spans="1:16" x14ac:dyDescent="0.3">
      <c r="A2454" t="s">
        <v>8773</v>
      </c>
      <c r="B2454" t="s">
        <v>604</v>
      </c>
      <c r="C2454" t="s">
        <v>605</v>
      </c>
      <c r="D2454" t="s">
        <v>8773</v>
      </c>
      <c r="E2454" t="s">
        <v>18</v>
      </c>
      <c r="F2454" t="s">
        <v>18</v>
      </c>
      <c r="G2454" t="s">
        <v>8774</v>
      </c>
      <c r="I2454" t="s">
        <v>19</v>
      </c>
      <c r="J2454" t="s">
        <v>20</v>
      </c>
      <c r="K2454" t="s">
        <v>21</v>
      </c>
      <c r="L2454" t="s">
        <v>22</v>
      </c>
      <c r="M2454" t="s">
        <v>20</v>
      </c>
      <c r="N2454" t="s">
        <v>20</v>
      </c>
      <c r="O2454" t="s">
        <v>8775</v>
      </c>
    </row>
    <row r="2455" spans="1:16" x14ac:dyDescent="0.3">
      <c r="A2455" t="s">
        <v>8776</v>
      </c>
      <c r="B2455" t="s">
        <v>604</v>
      </c>
      <c r="C2455" t="s">
        <v>605</v>
      </c>
      <c r="D2455" t="s">
        <v>1900</v>
      </c>
      <c r="E2455" t="s">
        <v>23</v>
      </c>
      <c r="F2455" t="s">
        <v>24</v>
      </c>
      <c r="G2455" t="s">
        <v>7195</v>
      </c>
      <c r="H2455" t="s">
        <v>1271</v>
      </c>
      <c r="I2455" t="s">
        <v>19</v>
      </c>
      <c r="J2455" t="s">
        <v>20</v>
      </c>
      <c r="K2455" t="s">
        <v>25</v>
      </c>
      <c r="L2455" t="s">
        <v>26</v>
      </c>
      <c r="M2455" t="s">
        <v>27</v>
      </c>
      <c r="N2455" t="s">
        <v>20</v>
      </c>
      <c r="O2455" t="s">
        <v>28</v>
      </c>
      <c r="P2455" t="s">
        <v>28</v>
      </c>
    </row>
    <row r="2456" spans="1:16" x14ac:dyDescent="0.3">
      <c r="A2456" t="s">
        <v>8777</v>
      </c>
      <c r="B2456" t="s">
        <v>604</v>
      </c>
      <c r="C2456" t="s">
        <v>605</v>
      </c>
      <c r="D2456" t="s">
        <v>8777</v>
      </c>
      <c r="E2456" t="s">
        <v>18</v>
      </c>
      <c r="F2456" t="s">
        <v>18</v>
      </c>
      <c r="G2456" t="s">
        <v>8778</v>
      </c>
      <c r="I2456" t="s">
        <v>19</v>
      </c>
      <c r="J2456" t="s">
        <v>20</v>
      </c>
      <c r="K2456" t="s">
        <v>21</v>
      </c>
      <c r="L2456" t="s">
        <v>22</v>
      </c>
      <c r="M2456" t="s">
        <v>20</v>
      </c>
      <c r="N2456" t="s">
        <v>20</v>
      </c>
      <c r="O2456" t="s">
        <v>606</v>
      </c>
    </row>
    <row r="2457" spans="1:16" x14ac:dyDescent="0.3">
      <c r="A2457" t="s">
        <v>8779</v>
      </c>
      <c r="B2457" t="s">
        <v>604</v>
      </c>
      <c r="C2457" t="s">
        <v>605</v>
      </c>
      <c r="D2457" t="s">
        <v>1909</v>
      </c>
      <c r="E2457" t="s">
        <v>23</v>
      </c>
      <c r="F2457" t="s">
        <v>24</v>
      </c>
      <c r="G2457" t="s">
        <v>1685</v>
      </c>
      <c r="H2457" t="s">
        <v>310</v>
      </c>
      <c r="I2457" t="s">
        <v>19</v>
      </c>
      <c r="J2457" t="s">
        <v>20</v>
      </c>
      <c r="K2457" t="s">
        <v>25</v>
      </c>
      <c r="L2457" t="s">
        <v>26</v>
      </c>
      <c r="M2457" t="s">
        <v>27</v>
      </c>
      <c r="N2457" t="s">
        <v>20</v>
      </c>
      <c r="O2457" t="s">
        <v>28</v>
      </c>
      <c r="P2457" t="s">
        <v>28</v>
      </c>
    </row>
    <row r="2458" spans="1:16" x14ac:dyDescent="0.3">
      <c r="A2458" t="s">
        <v>8780</v>
      </c>
      <c r="B2458" t="s">
        <v>604</v>
      </c>
      <c r="C2458" t="s">
        <v>605</v>
      </c>
      <c r="D2458" t="s">
        <v>2085</v>
      </c>
      <c r="E2458" t="s">
        <v>23</v>
      </c>
      <c r="F2458" t="s">
        <v>24</v>
      </c>
      <c r="G2458" t="s">
        <v>29</v>
      </c>
      <c r="H2458" t="s">
        <v>8781</v>
      </c>
      <c r="I2458" t="s">
        <v>19</v>
      </c>
      <c r="J2458" t="s">
        <v>20</v>
      </c>
      <c r="K2458" t="s">
        <v>25</v>
      </c>
      <c r="L2458" t="s">
        <v>26</v>
      </c>
      <c r="M2458" t="s">
        <v>27</v>
      </c>
      <c r="N2458" t="s">
        <v>20</v>
      </c>
      <c r="O2458" t="s">
        <v>28</v>
      </c>
      <c r="P2458" t="s">
        <v>28</v>
      </c>
    </row>
    <row r="2459" spans="1:16" x14ac:dyDescent="0.3">
      <c r="A2459" t="s">
        <v>8782</v>
      </c>
      <c r="B2459" t="s">
        <v>604</v>
      </c>
      <c r="C2459" t="s">
        <v>605</v>
      </c>
      <c r="D2459" t="s">
        <v>8782</v>
      </c>
      <c r="E2459" t="s">
        <v>18</v>
      </c>
      <c r="F2459" t="s">
        <v>18</v>
      </c>
      <c r="G2459" t="s">
        <v>8783</v>
      </c>
      <c r="H2459" t="s">
        <v>8784</v>
      </c>
      <c r="I2459" t="s">
        <v>19</v>
      </c>
      <c r="J2459" t="s">
        <v>20</v>
      </c>
      <c r="K2459" t="s">
        <v>21</v>
      </c>
      <c r="L2459" t="s">
        <v>22</v>
      </c>
      <c r="M2459" t="s">
        <v>8785</v>
      </c>
      <c r="N2459" t="s">
        <v>20</v>
      </c>
      <c r="O2459" t="s">
        <v>606</v>
      </c>
      <c r="P2459" t="s">
        <v>606</v>
      </c>
    </row>
    <row r="2460" spans="1:16" x14ac:dyDescent="0.3">
      <c r="A2460" t="s">
        <v>8786</v>
      </c>
      <c r="B2460" t="s">
        <v>604</v>
      </c>
      <c r="C2460" t="s">
        <v>605</v>
      </c>
      <c r="D2460" t="s">
        <v>2024</v>
      </c>
      <c r="E2460" t="s">
        <v>23</v>
      </c>
      <c r="F2460" t="s">
        <v>24</v>
      </c>
      <c r="G2460" t="s">
        <v>8787</v>
      </c>
      <c r="H2460" t="s">
        <v>5020</v>
      </c>
      <c r="I2460" t="s">
        <v>19</v>
      </c>
      <c r="J2460" t="s">
        <v>20</v>
      </c>
      <c r="K2460" t="s">
        <v>25</v>
      </c>
      <c r="L2460" t="s">
        <v>26</v>
      </c>
      <c r="M2460" t="s">
        <v>27</v>
      </c>
      <c r="N2460" t="s">
        <v>20</v>
      </c>
      <c r="O2460" t="s">
        <v>28</v>
      </c>
      <c r="P2460" t="s">
        <v>28</v>
      </c>
    </row>
    <row r="2461" spans="1:16" x14ac:dyDescent="0.3">
      <c r="A2461" t="s">
        <v>8788</v>
      </c>
      <c r="B2461" t="s">
        <v>604</v>
      </c>
      <c r="C2461" t="s">
        <v>605</v>
      </c>
      <c r="D2461" t="s">
        <v>2099</v>
      </c>
      <c r="E2461" t="s">
        <v>23</v>
      </c>
      <c r="F2461" t="s">
        <v>24</v>
      </c>
      <c r="G2461" t="s">
        <v>8789</v>
      </c>
      <c r="H2461" t="s">
        <v>232</v>
      </c>
      <c r="I2461" t="s">
        <v>19</v>
      </c>
      <c r="J2461" t="s">
        <v>20</v>
      </c>
      <c r="K2461" t="s">
        <v>25</v>
      </c>
      <c r="L2461" t="s">
        <v>26</v>
      </c>
      <c r="M2461" t="s">
        <v>27</v>
      </c>
      <c r="N2461" t="s">
        <v>20</v>
      </c>
      <c r="O2461" t="s">
        <v>28</v>
      </c>
      <c r="P2461" t="s">
        <v>28</v>
      </c>
    </row>
    <row r="2462" spans="1:16" x14ac:dyDescent="0.3">
      <c r="A2462" t="s">
        <v>8790</v>
      </c>
      <c r="B2462" t="s">
        <v>604</v>
      </c>
      <c r="C2462" t="s">
        <v>605</v>
      </c>
      <c r="D2462" t="s">
        <v>1993</v>
      </c>
      <c r="E2462" t="s">
        <v>23</v>
      </c>
      <c r="F2462" t="s">
        <v>24</v>
      </c>
      <c r="G2462" t="s">
        <v>76</v>
      </c>
      <c r="H2462" t="s">
        <v>1184</v>
      </c>
      <c r="I2462" t="s">
        <v>19</v>
      </c>
      <c r="J2462" t="s">
        <v>20</v>
      </c>
      <c r="K2462" t="s">
        <v>25</v>
      </c>
      <c r="L2462" t="s">
        <v>26</v>
      </c>
      <c r="M2462" t="s">
        <v>27</v>
      </c>
      <c r="N2462" t="s">
        <v>20</v>
      </c>
      <c r="O2462" t="s">
        <v>28</v>
      </c>
      <c r="P2462" t="s">
        <v>28</v>
      </c>
    </row>
    <row r="2463" spans="1:16" x14ac:dyDescent="0.3">
      <c r="A2463" t="s">
        <v>8791</v>
      </c>
      <c r="B2463" t="s">
        <v>608</v>
      </c>
      <c r="C2463" t="s">
        <v>609</v>
      </c>
      <c r="D2463" t="s">
        <v>1856</v>
      </c>
      <c r="E2463" t="s">
        <v>49</v>
      </c>
      <c r="F2463" t="s">
        <v>51</v>
      </c>
      <c r="G2463" t="s">
        <v>8792</v>
      </c>
      <c r="H2463" t="s">
        <v>8793</v>
      </c>
      <c r="I2463" t="s">
        <v>19</v>
      </c>
      <c r="J2463" t="s">
        <v>8794</v>
      </c>
      <c r="K2463" t="s">
        <v>32</v>
      </c>
      <c r="L2463" t="s">
        <v>26</v>
      </c>
      <c r="M2463" t="s">
        <v>53</v>
      </c>
      <c r="N2463" t="s">
        <v>20</v>
      </c>
      <c r="O2463" t="s">
        <v>184</v>
      </c>
      <c r="P2463" t="s">
        <v>184</v>
      </c>
    </row>
    <row r="2464" spans="1:16" x14ac:dyDescent="0.3">
      <c r="A2464" t="s">
        <v>8795</v>
      </c>
      <c r="B2464" t="s">
        <v>608</v>
      </c>
      <c r="C2464" t="s">
        <v>609</v>
      </c>
      <c r="D2464" t="s">
        <v>2013</v>
      </c>
      <c r="E2464" t="s">
        <v>49</v>
      </c>
      <c r="F2464" t="s">
        <v>50</v>
      </c>
      <c r="G2464" t="s">
        <v>8796</v>
      </c>
      <c r="H2464" t="s">
        <v>18</v>
      </c>
      <c r="I2464" t="s">
        <v>19</v>
      </c>
      <c r="J2464" t="s">
        <v>8797</v>
      </c>
      <c r="K2464" t="s">
        <v>32</v>
      </c>
      <c r="L2464" t="s">
        <v>26</v>
      </c>
      <c r="M2464" t="s">
        <v>20</v>
      </c>
      <c r="N2464" t="s">
        <v>20</v>
      </c>
      <c r="O2464" t="s">
        <v>184</v>
      </c>
      <c r="P2464" t="s">
        <v>21</v>
      </c>
    </row>
    <row r="2465" spans="1:16" x14ac:dyDescent="0.3">
      <c r="A2465" t="s">
        <v>8798</v>
      </c>
      <c r="B2465" t="s">
        <v>608</v>
      </c>
      <c r="C2465" t="s">
        <v>609</v>
      </c>
      <c r="D2465" t="s">
        <v>1864</v>
      </c>
      <c r="E2465" t="s">
        <v>49</v>
      </c>
      <c r="F2465" t="s">
        <v>50</v>
      </c>
      <c r="G2465" t="s">
        <v>8799</v>
      </c>
      <c r="H2465" t="s">
        <v>18</v>
      </c>
      <c r="I2465" t="s">
        <v>19</v>
      </c>
      <c r="J2465" t="s">
        <v>8800</v>
      </c>
      <c r="K2465" t="s">
        <v>32</v>
      </c>
      <c r="L2465" t="s">
        <v>26</v>
      </c>
      <c r="M2465" t="s">
        <v>20</v>
      </c>
      <c r="N2465" t="s">
        <v>20</v>
      </c>
      <c r="O2465" t="s">
        <v>184</v>
      </c>
      <c r="P2465" t="s">
        <v>21</v>
      </c>
    </row>
    <row r="2466" spans="1:16" x14ac:dyDescent="0.3">
      <c r="A2466" t="s">
        <v>8801</v>
      </c>
      <c r="B2466" t="s">
        <v>608</v>
      </c>
      <c r="C2466" t="s">
        <v>609</v>
      </c>
      <c r="D2466" t="s">
        <v>1927</v>
      </c>
      <c r="E2466" t="s">
        <v>49</v>
      </c>
      <c r="F2466" t="s">
        <v>50</v>
      </c>
      <c r="G2466" t="s">
        <v>8802</v>
      </c>
      <c r="H2466" t="s">
        <v>18</v>
      </c>
      <c r="I2466" t="s">
        <v>19</v>
      </c>
      <c r="J2466" t="s">
        <v>8803</v>
      </c>
      <c r="K2466" t="s">
        <v>32</v>
      </c>
      <c r="L2466" t="s">
        <v>26</v>
      </c>
      <c r="M2466" t="s">
        <v>20</v>
      </c>
      <c r="N2466" t="s">
        <v>20</v>
      </c>
      <c r="O2466" t="s">
        <v>184</v>
      </c>
      <c r="P2466" t="s">
        <v>21</v>
      </c>
    </row>
    <row r="2467" spans="1:16" x14ac:dyDescent="0.3">
      <c r="A2467" t="s">
        <v>8804</v>
      </c>
      <c r="B2467" t="s">
        <v>608</v>
      </c>
      <c r="C2467" t="s">
        <v>609</v>
      </c>
      <c r="D2467" t="s">
        <v>1871</v>
      </c>
      <c r="E2467" t="s">
        <v>49</v>
      </c>
      <c r="F2467" t="s">
        <v>50</v>
      </c>
      <c r="G2467" t="s">
        <v>8805</v>
      </c>
      <c r="H2467" t="s">
        <v>18</v>
      </c>
      <c r="I2467" t="s">
        <v>19</v>
      </c>
      <c r="J2467" t="s">
        <v>8806</v>
      </c>
      <c r="K2467" t="s">
        <v>32</v>
      </c>
      <c r="L2467" t="s">
        <v>26</v>
      </c>
      <c r="M2467" t="s">
        <v>20</v>
      </c>
      <c r="N2467" t="s">
        <v>20</v>
      </c>
      <c r="O2467" t="s">
        <v>184</v>
      </c>
      <c r="P2467" t="s">
        <v>21</v>
      </c>
    </row>
    <row r="2468" spans="1:16" x14ac:dyDescent="0.3">
      <c r="A2468" t="s">
        <v>8807</v>
      </c>
      <c r="B2468" t="s">
        <v>608</v>
      </c>
      <c r="C2468" t="s">
        <v>609</v>
      </c>
      <c r="D2468" t="s">
        <v>1880</v>
      </c>
      <c r="E2468" t="s">
        <v>49</v>
      </c>
      <c r="F2468" t="s">
        <v>50</v>
      </c>
      <c r="G2468" t="s">
        <v>8808</v>
      </c>
      <c r="H2468" t="s">
        <v>18</v>
      </c>
      <c r="I2468" t="s">
        <v>19</v>
      </c>
      <c r="J2468" t="s">
        <v>8809</v>
      </c>
      <c r="K2468" t="s">
        <v>32</v>
      </c>
      <c r="L2468" t="s">
        <v>26</v>
      </c>
      <c r="M2468" t="s">
        <v>20</v>
      </c>
      <c r="N2468" t="s">
        <v>20</v>
      </c>
      <c r="O2468" t="s">
        <v>184</v>
      </c>
      <c r="P2468" t="s">
        <v>21</v>
      </c>
    </row>
    <row r="2469" spans="1:16" x14ac:dyDescent="0.3">
      <c r="A2469" t="s">
        <v>8810</v>
      </c>
      <c r="B2469" t="s">
        <v>608</v>
      </c>
      <c r="C2469" t="s">
        <v>609</v>
      </c>
      <c r="D2469" t="s">
        <v>1943</v>
      </c>
      <c r="E2469" t="s">
        <v>49</v>
      </c>
      <c r="F2469" t="s">
        <v>50</v>
      </c>
      <c r="G2469" t="s">
        <v>8811</v>
      </c>
      <c r="H2469" t="s">
        <v>18</v>
      </c>
      <c r="I2469" t="s">
        <v>19</v>
      </c>
      <c r="J2469" t="s">
        <v>8812</v>
      </c>
      <c r="K2469" t="s">
        <v>32</v>
      </c>
      <c r="L2469" t="s">
        <v>26</v>
      </c>
      <c r="M2469" t="s">
        <v>20</v>
      </c>
      <c r="N2469" t="s">
        <v>20</v>
      </c>
      <c r="O2469" t="s">
        <v>184</v>
      </c>
      <c r="P2469" t="s">
        <v>21</v>
      </c>
    </row>
    <row r="2470" spans="1:16" x14ac:dyDescent="0.3">
      <c r="A2470" t="s">
        <v>8813</v>
      </c>
      <c r="B2470" t="s">
        <v>608</v>
      </c>
      <c r="C2470" t="s">
        <v>609</v>
      </c>
      <c r="D2470" t="s">
        <v>1900</v>
      </c>
      <c r="E2470" t="s">
        <v>49</v>
      </c>
      <c r="F2470" t="s">
        <v>51</v>
      </c>
      <c r="G2470" t="s">
        <v>8814</v>
      </c>
      <c r="H2470" t="s">
        <v>18</v>
      </c>
      <c r="I2470" t="s">
        <v>19</v>
      </c>
      <c r="J2470" t="s">
        <v>8815</v>
      </c>
      <c r="K2470" t="s">
        <v>32</v>
      </c>
      <c r="L2470" t="s">
        <v>26</v>
      </c>
      <c r="M2470" t="s">
        <v>20</v>
      </c>
      <c r="N2470" t="s">
        <v>20</v>
      </c>
      <c r="O2470" t="s">
        <v>184</v>
      </c>
      <c r="P2470" t="s">
        <v>21</v>
      </c>
    </row>
    <row r="2471" spans="1:16" x14ac:dyDescent="0.3">
      <c r="A2471" t="s">
        <v>8816</v>
      </c>
      <c r="B2471" t="s">
        <v>608</v>
      </c>
      <c r="C2471" t="s">
        <v>609</v>
      </c>
      <c r="D2471" t="s">
        <v>1960</v>
      </c>
      <c r="E2471" t="s">
        <v>49</v>
      </c>
      <c r="F2471" t="s">
        <v>50</v>
      </c>
      <c r="G2471" t="s">
        <v>8817</v>
      </c>
      <c r="H2471" t="s">
        <v>18</v>
      </c>
      <c r="I2471" t="s">
        <v>19</v>
      </c>
      <c r="J2471" t="s">
        <v>8818</v>
      </c>
      <c r="K2471" t="s">
        <v>32</v>
      </c>
      <c r="L2471" t="s">
        <v>26</v>
      </c>
      <c r="M2471" t="s">
        <v>20</v>
      </c>
      <c r="N2471" t="s">
        <v>20</v>
      </c>
      <c r="O2471" t="s">
        <v>184</v>
      </c>
      <c r="P2471" t="s">
        <v>21</v>
      </c>
    </row>
    <row r="2472" spans="1:16" x14ac:dyDescent="0.3">
      <c r="A2472" t="s">
        <v>8819</v>
      </c>
      <c r="B2472" t="s">
        <v>608</v>
      </c>
      <c r="C2472" t="s">
        <v>609</v>
      </c>
      <c r="D2472" t="s">
        <v>1909</v>
      </c>
      <c r="E2472" t="s">
        <v>49</v>
      </c>
      <c r="F2472" t="s">
        <v>50</v>
      </c>
      <c r="G2472" t="s">
        <v>8820</v>
      </c>
      <c r="H2472" t="s">
        <v>18</v>
      </c>
      <c r="I2472" t="s">
        <v>19</v>
      </c>
      <c r="J2472" t="s">
        <v>8821</v>
      </c>
      <c r="K2472" t="s">
        <v>32</v>
      </c>
      <c r="L2472" t="s">
        <v>26</v>
      </c>
      <c r="M2472" t="s">
        <v>20</v>
      </c>
      <c r="N2472" t="s">
        <v>20</v>
      </c>
      <c r="O2472" t="s">
        <v>184</v>
      </c>
      <c r="P2472" t="s">
        <v>21</v>
      </c>
    </row>
    <row r="2473" spans="1:16" x14ac:dyDescent="0.3">
      <c r="A2473" t="s">
        <v>8822</v>
      </c>
      <c r="B2473" t="s">
        <v>608</v>
      </c>
      <c r="C2473" t="s">
        <v>609</v>
      </c>
      <c r="D2473" t="s">
        <v>2082</v>
      </c>
      <c r="E2473" t="s">
        <v>49</v>
      </c>
      <c r="F2473" t="s">
        <v>50</v>
      </c>
      <c r="G2473" t="s">
        <v>8823</v>
      </c>
      <c r="H2473" t="s">
        <v>18</v>
      </c>
      <c r="I2473" t="s">
        <v>19</v>
      </c>
      <c r="J2473" t="s">
        <v>8824</v>
      </c>
      <c r="K2473" t="s">
        <v>32</v>
      </c>
      <c r="L2473" t="s">
        <v>26</v>
      </c>
      <c r="M2473" t="s">
        <v>20</v>
      </c>
      <c r="N2473" t="s">
        <v>20</v>
      </c>
      <c r="O2473" t="s">
        <v>184</v>
      </c>
      <c r="P2473" t="s">
        <v>21</v>
      </c>
    </row>
    <row r="2474" spans="1:16" x14ac:dyDescent="0.3">
      <c r="A2474" t="s">
        <v>8825</v>
      </c>
      <c r="B2474" t="s">
        <v>608</v>
      </c>
      <c r="C2474" t="s">
        <v>609</v>
      </c>
      <c r="D2474" t="s">
        <v>2085</v>
      </c>
      <c r="E2474" t="s">
        <v>49</v>
      </c>
      <c r="F2474" t="s">
        <v>50</v>
      </c>
      <c r="G2474" t="s">
        <v>8826</v>
      </c>
      <c r="H2474" t="s">
        <v>18</v>
      </c>
      <c r="I2474" t="s">
        <v>19</v>
      </c>
      <c r="J2474" t="s">
        <v>8827</v>
      </c>
      <c r="K2474" t="s">
        <v>32</v>
      </c>
      <c r="L2474" t="s">
        <v>26</v>
      </c>
      <c r="M2474" t="s">
        <v>20</v>
      </c>
      <c r="N2474" t="s">
        <v>20</v>
      </c>
      <c r="O2474" t="s">
        <v>184</v>
      </c>
      <c r="P2474" t="s">
        <v>21</v>
      </c>
    </row>
    <row r="2475" spans="1:16" x14ac:dyDescent="0.3">
      <c r="A2475" t="s">
        <v>8828</v>
      </c>
      <c r="B2475" t="s">
        <v>608</v>
      </c>
      <c r="C2475" t="s">
        <v>609</v>
      </c>
      <c r="D2475" t="s">
        <v>2090</v>
      </c>
      <c r="E2475" t="s">
        <v>23</v>
      </c>
      <c r="F2475" t="s">
        <v>24</v>
      </c>
      <c r="G2475" t="s">
        <v>8829</v>
      </c>
      <c r="H2475" t="s">
        <v>18</v>
      </c>
      <c r="I2475" t="s">
        <v>19</v>
      </c>
      <c r="J2475" t="s">
        <v>8830</v>
      </c>
      <c r="K2475" t="s">
        <v>32</v>
      </c>
      <c r="L2475" t="s">
        <v>26</v>
      </c>
      <c r="M2475" t="s">
        <v>20</v>
      </c>
      <c r="N2475" t="s">
        <v>20</v>
      </c>
      <c r="O2475" t="s">
        <v>184</v>
      </c>
      <c r="P2475" t="s">
        <v>21</v>
      </c>
    </row>
    <row r="2476" spans="1:16" x14ac:dyDescent="0.3">
      <c r="A2476" t="s">
        <v>8831</v>
      </c>
      <c r="B2476" t="s">
        <v>608</v>
      </c>
      <c r="C2476" t="s">
        <v>609</v>
      </c>
      <c r="D2476" t="s">
        <v>2024</v>
      </c>
      <c r="E2476" t="s">
        <v>23</v>
      </c>
      <c r="F2476" t="s">
        <v>24</v>
      </c>
      <c r="G2476" t="s">
        <v>8832</v>
      </c>
      <c r="H2476" t="s">
        <v>18</v>
      </c>
      <c r="I2476" t="s">
        <v>19</v>
      </c>
      <c r="J2476" t="s">
        <v>8833</v>
      </c>
      <c r="K2476" t="s">
        <v>32</v>
      </c>
      <c r="L2476" t="s">
        <v>26</v>
      </c>
      <c r="M2476" t="s">
        <v>20</v>
      </c>
      <c r="N2476" t="s">
        <v>20</v>
      </c>
      <c r="O2476" t="s">
        <v>184</v>
      </c>
      <c r="P2476" t="s">
        <v>21</v>
      </c>
    </row>
    <row r="2477" spans="1:16" x14ac:dyDescent="0.3">
      <c r="A2477" t="s">
        <v>8834</v>
      </c>
      <c r="B2477" t="s">
        <v>608</v>
      </c>
      <c r="C2477" t="s">
        <v>609</v>
      </c>
      <c r="D2477" t="s">
        <v>2099</v>
      </c>
      <c r="E2477" t="s">
        <v>23</v>
      </c>
      <c r="F2477" t="s">
        <v>24</v>
      </c>
      <c r="G2477" t="s">
        <v>8835</v>
      </c>
      <c r="H2477" t="s">
        <v>18</v>
      </c>
      <c r="I2477" t="s">
        <v>19</v>
      </c>
      <c r="J2477" t="s">
        <v>1840</v>
      </c>
      <c r="K2477" t="s">
        <v>32</v>
      </c>
      <c r="L2477" t="s">
        <v>26</v>
      </c>
      <c r="M2477" t="s">
        <v>20</v>
      </c>
      <c r="N2477" t="s">
        <v>20</v>
      </c>
      <c r="O2477" t="s">
        <v>184</v>
      </c>
      <c r="P2477" t="s">
        <v>21</v>
      </c>
    </row>
    <row r="2478" spans="1:16" x14ac:dyDescent="0.3">
      <c r="A2478" t="s">
        <v>8836</v>
      </c>
      <c r="B2478" t="s">
        <v>608</v>
      </c>
      <c r="C2478" t="s">
        <v>609</v>
      </c>
      <c r="D2478" t="s">
        <v>2003</v>
      </c>
      <c r="E2478" t="s">
        <v>23</v>
      </c>
      <c r="F2478" t="s">
        <v>24</v>
      </c>
      <c r="G2478" t="s">
        <v>8837</v>
      </c>
      <c r="H2478" t="s">
        <v>18</v>
      </c>
      <c r="I2478" t="s">
        <v>19</v>
      </c>
      <c r="J2478" t="s">
        <v>8838</v>
      </c>
      <c r="K2478" t="s">
        <v>32</v>
      </c>
      <c r="L2478" t="s">
        <v>26</v>
      </c>
      <c r="M2478" t="s">
        <v>20</v>
      </c>
      <c r="N2478" t="s">
        <v>20</v>
      </c>
      <c r="O2478" t="s">
        <v>184</v>
      </c>
      <c r="P2478" t="s">
        <v>21</v>
      </c>
    </row>
    <row r="2479" spans="1:16" x14ac:dyDescent="0.3">
      <c r="A2479" t="s">
        <v>8839</v>
      </c>
      <c r="B2479" t="s">
        <v>608</v>
      </c>
      <c r="C2479" t="s">
        <v>609</v>
      </c>
      <c r="D2479" t="s">
        <v>2006</v>
      </c>
      <c r="E2479" t="s">
        <v>23</v>
      </c>
      <c r="F2479" t="s">
        <v>24</v>
      </c>
      <c r="G2479" t="s">
        <v>8840</v>
      </c>
      <c r="H2479" t="s">
        <v>8841</v>
      </c>
      <c r="I2479" t="s">
        <v>19</v>
      </c>
      <c r="J2479" t="s">
        <v>8842</v>
      </c>
      <c r="K2479" t="s">
        <v>32</v>
      </c>
      <c r="L2479" t="s">
        <v>26</v>
      </c>
      <c r="M2479" t="s">
        <v>27</v>
      </c>
      <c r="N2479" t="s">
        <v>20</v>
      </c>
      <c r="O2479" t="s">
        <v>184</v>
      </c>
      <c r="P2479" t="s">
        <v>184</v>
      </c>
    </row>
    <row r="2480" spans="1:16" x14ac:dyDescent="0.3">
      <c r="A2480" t="s">
        <v>8843</v>
      </c>
      <c r="B2480" t="s">
        <v>613</v>
      </c>
      <c r="C2480" t="s">
        <v>614</v>
      </c>
      <c r="D2480" t="s">
        <v>1856</v>
      </c>
      <c r="E2480" t="s">
        <v>23</v>
      </c>
      <c r="F2480" t="s">
        <v>24</v>
      </c>
      <c r="G2480" t="s">
        <v>6580</v>
      </c>
      <c r="H2480" t="s">
        <v>1162</v>
      </c>
      <c r="I2480" t="s">
        <v>19</v>
      </c>
      <c r="J2480" t="s">
        <v>20</v>
      </c>
      <c r="K2480" t="s">
        <v>25</v>
      </c>
      <c r="L2480" t="s">
        <v>26</v>
      </c>
      <c r="M2480" t="s">
        <v>27</v>
      </c>
      <c r="N2480" t="s">
        <v>20</v>
      </c>
      <c r="O2480" t="s">
        <v>28</v>
      </c>
      <c r="P2480" t="s">
        <v>28</v>
      </c>
    </row>
    <row r="2481" spans="1:16" x14ac:dyDescent="0.3">
      <c r="A2481" t="s">
        <v>8844</v>
      </c>
      <c r="B2481" t="s">
        <v>613</v>
      </c>
      <c r="C2481" t="s">
        <v>614</v>
      </c>
      <c r="D2481" t="s">
        <v>8844</v>
      </c>
      <c r="E2481" t="s">
        <v>18</v>
      </c>
      <c r="F2481" t="s">
        <v>18</v>
      </c>
      <c r="G2481" t="s">
        <v>8845</v>
      </c>
      <c r="H2481" t="s">
        <v>8846</v>
      </c>
      <c r="I2481" t="s">
        <v>19</v>
      </c>
      <c r="J2481" t="s">
        <v>20</v>
      </c>
      <c r="K2481" t="s">
        <v>21</v>
      </c>
      <c r="L2481" t="s">
        <v>22</v>
      </c>
      <c r="M2481" t="s">
        <v>8847</v>
      </c>
      <c r="N2481" t="s">
        <v>20</v>
      </c>
      <c r="O2481" t="s">
        <v>615</v>
      </c>
      <c r="P2481" t="s">
        <v>8848</v>
      </c>
    </row>
    <row r="2482" spans="1:16" x14ac:dyDescent="0.3">
      <c r="A2482" t="s">
        <v>8849</v>
      </c>
      <c r="B2482" t="s">
        <v>613</v>
      </c>
      <c r="C2482" t="s">
        <v>614</v>
      </c>
      <c r="D2482" t="s">
        <v>1864</v>
      </c>
      <c r="E2482" t="s">
        <v>23</v>
      </c>
      <c r="F2482" t="s">
        <v>24</v>
      </c>
      <c r="G2482" t="s">
        <v>8423</v>
      </c>
      <c r="H2482" t="s">
        <v>2506</v>
      </c>
      <c r="I2482" t="s">
        <v>19</v>
      </c>
      <c r="J2482" t="s">
        <v>20</v>
      </c>
      <c r="K2482" t="s">
        <v>25</v>
      </c>
      <c r="L2482" t="s">
        <v>26</v>
      </c>
      <c r="M2482" t="s">
        <v>27</v>
      </c>
      <c r="N2482" t="s">
        <v>20</v>
      </c>
      <c r="O2482" t="s">
        <v>28</v>
      </c>
      <c r="P2482" t="s">
        <v>28</v>
      </c>
    </row>
    <row r="2483" spans="1:16" x14ac:dyDescent="0.3">
      <c r="A2483" t="s">
        <v>8850</v>
      </c>
      <c r="B2483" t="s">
        <v>613</v>
      </c>
      <c r="C2483" t="s">
        <v>614</v>
      </c>
      <c r="D2483" t="s">
        <v>8850</v>
      </c>
      <c r="E2483" t="s">
        <v>18</v>
      </c>
      <c r="F2483" t="s">
        <v>18</v>
      </c>
      <c r="G2483" t="s">
        <v>8851</v>
      </c>
      <c r="H2483" t="s">
        <v>8852</v>
      </c>
      <c r="I2483" t="s">
        <v>19</v>
      </c>
      <c r="J2483" t="s">
        <v>20</v>
      </c>
      <c r="K2483" t="s">
        <v>21</v>
      </c>
      <c r="L2483" t="s">
        <v>22</v>
      </c>
      <c r="M2483" t="s">
        <v>8853</v>
      </c>
      <c r="N2483" t="s">
        <v>20</v>
      </c>
      <c r="O2483" t="s">
        <v>8854</v>
      </c>
      <c r="P2483" t="s">
        <v>615</v>
      </c>
    </row>
    <row r="2484" spans="1:16" x14ac:dyDescent="0.3">
      <c r="A2484" t="s">
        <v>8855</v>
      </c>
      <c r="B2484" t="s">
        <v>613</v>
      </c>
      <c r="C2484" t="s">
        <v>614</v>
      </c>
      <c r="D2484" t="s">
        <v>1871</v>
      </c>
      <c r="E2484" t="s">
        <v>23</v>
      </c>
      <c r="F2484" t="s">
        <v>24</v>
      </c>
      <c r="G2484" t="s">
        <v>2675</v>
      </c>
      <c r="H2484" t="s">
        <v>8856</v>
      </c>
      <c r="I2484" t="s">
        <v>19</v>
      </c>
      <c r="J2484" t="s">
        <v>20</v>
      </c>
      <c r="K2484" t="s">
        <v>25</v>
      </c>
      <c r="L2484" t="s">
        <v>26</v>
      </c>
      <c r="M2484" t="s">
        <v>27</v>
      </c>
      <c r="N2484" t="s">
        <v>20</v>
      </c>
      <c r="O2484" t="s">
        <v>28</v>
      </c>
      <c r="P2484" t="s">
        <v>28</v>
      </c>
    </row>
    <row r="2485" spans="1:16" x14ac:dyDescent="0.3">
      <c r="A2485" t="s">
        <v>8857</v>
      </c>
      <c r="B2485" t="s">
        <v>613</v>
      </c>
      <c r="C2485" t="s">
        <v>614</v>
      </c>
      <c r="D2485" t="s">
        <v>8857</v>
      </c>
      <c r="E2485" t="s">
        <v>18</v>
      </c>
      <c r="F2485" t="s">
        <v>18</v>
      </c>
      <c r="G2485" t="s">
        <v>8858</v>
      </c>
      <c r="H2485" t="s">
        <v>8859</v>
      </c>
      <c r="I2485" t="s">
        <v>19</v>
      </c>
      <c r="J2485" t="s">
        <v>20</v>
      </c>
      <c r="K2485" t="s">
        <v>21</v>
      </c>
      <c r="L2485" t="s">
        <v>22</v>
      </c>
      <c r="M2485" t="s">
        <v>8860</v>
      </c>
      <c r="N2485" t="s">
        <v>20</v>
      </c>
      <c r="O2485" t="s">
        <v>615</v>
      </c>
      <c r="P2485" t="s">
        <v>615</v>
      </c>
    </row>
    <row r="2486" spans="1:16" x14ac:dyDescent="0.3">
      <c r="A2486" t="s">
        <v>8861</v>
      </c>
      <c r="B2486" t="s">
        <v>613</v>
      </c>
      <c r="C2486" t="s">
        <v>614</v>
      </c>
      <c r="D2486" t="s">
        <v>1880</v>
      </c>
      <c r="E2486" t="s">
        <v>23</v>
      </c>
      <c r="F2486" t="s">
        <v>24</v>
      </c>
      <c r="G2486" t="s">
        <v>8862</v>
      </c>
      <c r="H2486" t="s">
        <v>8863</v>
      </c>
      <c r="I2486" t="s">
        <v>19</v>
      </c>
      <c r="J2486" t="s">
        <v>20</v>
      </c>
      <c r="K2486" t="s">
        <v>25</v>
      </c>
      <c r="L2486" t="s">
        <v>26</v>
      </c>
      <c r="M2486" t="s">
        <v>27</v>
      </c>
      <c r="N2486" t="s">
        <v>20</v>
      </c>
      <c r="O2486" t="s">
        <v>28</v>
      </c>
      <c r="P2486" t="s">
        <v>28</v>
      </c>
    </row>
    <row r="2487" spans="1:16" x14ac:dyDescent="0.3">
      <c r="A2487" t="s">
        <v>8864</v>
      </c>
      <c r="B2487" t="s">
        <v>613</v>
      </c>
      <c r="C2487" t="s">
        <v>614</v>
      </c>
      <c r="D2487" t="s">
        <v>8864</v>
      </c>
      <c r="E2487" t="s">
        <v>18</v>
      </c>
      <c r="F2487" t="s">
        <v>18</v>
      </c>
      <c r="G2487" t="s">
        <v>8865</v>
      </c>
      <c r="H2487" t="s">
        <v>8866</v>
      </c>
      <c r="I2487" t="s">
        <v>19</v>
      </c>
      <c r="J2487" t="s">
        <v>20</v>
      </c>
      <c r="K2487" t="s">
        <v>21</v>
      </c>
      <c r="L2487" t="s">
        <v>22</v>
      </c>
      <c r="M2487" t="s">
        <v>8867</v>
      </c>
      <c r="N2487" t="s">
        <v>20</v>
      </c>
      <c r="O2487" t="s">
        <v>615</v>
      </c>
      <c r="P2487" t="s">
        <v>8868</v>
      </c>
    </row>
    <row r="2488" spans="1:16" x14ac:dyDescent="0.3">
      <c r="A2488" t="s">
        <v>8869</v>
      </c>
      <c r="B2488" t="s">
        <v>613</v>
      </c>
      <c r="C2488" t="s">
        <v>614</v>
      </c>
      <c r="D2488" t="s">
        <v>1900</v>
      </c>
      <c r="E2488" t="s">
        <v>23</v>
      </c>
      <c r="F2488" t="s">
        <v>24</v>
      </c>
      <c r="G2488" t="s">
        <v>6751</v>
      </c>
      <c r="H2488" t="s">
        <v>8870</v>
      </c>
      <c r="I2488" t="s">
        <v>19</v>
      </c>
      <c r="J2488" t="s">
        <v>20</v>
      </c>
      <c r="K2488" t="s">
        <v>25</v>
      </c>
      <c r="L2488" t="s">
        <v>26</v>
      </c>
      <c r="M2488" t="s">
        <v>27</v>
      </c>
      <c r="N2488" t="s">
        <v>20</v>
      </c>
      <c r="O2488" t="s">
        <v>28</v>
      </c>
      <c r="P2488" t="s">
        <v>28</v>
      </c>
    </row>
    <row r="2489" spans="1:16" x14ac:dyDescent="0.3">
      <c r="A2489" t="s">
        <v>8871</v>
      </c>
      <c r="B2489" t="s">
        <v>613</v>
      </c>
      <c r="C2489" t="s">
        <v>614</v>
      </c>
      <c r="D2489" t="s">
        <v>8871</v>
      </c>
      <c r="E2489" t="s">
        <v>18</v>
      </c>
      <c r="F2489" t="s">
        <v>18</v>
      </c>
      <c r="G2489" t="s">
        <v>8872</v>
      </c>
      <c r="I2489" t="s">
        <v>19</v>
      </c>
      <c r="J2489" t="s">
        <v>20</v>
      </c>
      <c r="K2489" t="s">
        <v>21</v>
      </c>
      <c r="L2489" t="s">
        <v>22</v>
      </c>
      <c r="M2489" t="s">
        <v>20</v>
      </c>
      <c r="N2489" t="s">
        <v>20</v>
      </c>
      <c r="O2489" t="s">
        <v>615</v>
      </c>
    </row>
    <row r="2490" spans="1:16" x14ac:dyDescent="0.3">
      <c r="A2490" t="s">
        <v>8873</v>
      </c>
      <c r="B2490" t="s">
        <v>613</v>
      </c>
      <c r="C2490" t="s">
        <v>614</v>
      </c>
      <c r="D2490" t="s">
        <v>8873</v>
      </c>
      <c r="E2490" t="s">
        <v>18</v>
      </c>
      <c r="F2490" t="s">
        <v>18</v>
      </c>
      <c r="G2490" t="s">
        <v>8874</v>
      </c>
      <c r="H2490" t="s">
        <v>8875</v>
      </c>
      <c r="I2490" t="s">
        <v>19</v>
      </c>
      <c r="J2490" t="s">
        <v>20</v>
      </c>
      <c r="K2490" t="s">
        <v>21</v>
      </c>
      <c r="L2490" t="s">
        <v>22</v>
      </c>
      <c r="M2490" t="s">
        <v>8876</v>
      </c>
      <c r="N2490" t="s">
        <v>20</v>
      </c>
      <c r="O2490" t="s">
        <v>615</v>
      </c>
      <c r="P2490" t="s">
        <v>8877</v>
      </c>
    </row>
    <row r="2491" spans="1:16" x14ac:dyDescent="0.3">
      <c r="A2491" t="s">
        <v>8878</v>
      </c>
      <c r="B2491" t="s">
        <v>613</v>
      </c>
      <c r="C2491" t="s">
        <v>614</v>
      </c>
      <c r="D2491" t="s">
        <v>2085</v>
      </c>
      <c r="E2491" t="s">
        <v>23</v>
      </c>
      <c r="F2491" t="s">
        <v>24</v>
      </c>
      <c r="G2491" t="s">
        <v>8879</v>
      </c>
      <c r="H2491" t="s">
        <v>8880</v>
      </c>
      <c r="I2491" t="s">
        <v>19</v>
      </c>
      <c r="J2491" t="s">
        <v>20</v>
      </c>
      <c r="K2491" t="s">
        <v>25</v>
      </c>
      <c r="L2491" t="s">
        <v>26</v>
      </c>
      <c r="M2491" t="s">
        <v>27</v>
      </c>
      <c r="N2491" t="s">
        <v>20</v>
      </c>
      <c r="O2491" t="s">
        <v>28</v>
      </c>
      <c r="P2491" t="s">
        <v>28</v>
      </c>
    </row>
    <row r="2492" spans="1:16" x14ac:dyDescent="0.3">
      <c r="A2492" t="s">
        <v>8881</v>
      </c>
      <c r="B2492" t="s">
        <v>613</v>
      </c>
      <c r="C2492" t="s">
        <v>614</v>
      </c>
      <c r="D2492" t="s">
        <v>8881</v>
      </c>
      <c r="E2492" t="s">
        <v>18</v>
      </c>
      <c r="F2492" t="s">
        <v>18</v>
      </c>
      <c r="G2492" t="s">
        <v>8882</v>
      </c>
      <c r="H2492" t="s">
        <v>8883</v>
      </c>
      <c r="I2492" t="s">
        <v>19</v>
      </c>
      <c r="J2492" t="s">
        <v>20</v>
      </c>
      <c r="K2492" t="s">
        <v>21</v>
      </c>
      <c r="L2492" t="s">
        <v>22</v>
      </c>
      <c r="M2492" t="s">
        <v>8884</v>
      </c>
      <c r="N2492" t="s">
        <v>20</v>
      </c>
      <c r="O2492" t="s">
        <v>615</v>
      </c>
      <c r="P2492" t="s">
        <v>8877</v>
      </c>
    </row>
    <row r="2493" spans="1:16" x14ac:dyDescent="0.3">
      <c r="A2493" t="s">
        <v>8885</v>
      </c>
      <c r="B2493" t="s">
        <v>613</v>
      </c>
      <c r="C2493" t="s">
        <v>614</v>
      </c>
      <c r="D2493" t="s">
        <v>2024</v>
      </c>
      <c r="E2493" t="s">
        <v>23</v>
      </c>
      <c r="F2493" t="s">
        <v>24</v>
      </c>
      <c r="G2493" t="s">
        <v>442</v>
      </c>
      <c r="H2493" t="s">
        <v>1440</v>
      </c>
      <c r="I2493" t="s">
        <v>19</v>
      </c>
      <c r="J2493" t="s">
        <v>20</v>
      </c>
      <c r="K2493" t="s">
        <v>25</v>
      </c>
      <c r="L2493" t="s">
        <v>26</v>
      </c>
      <c r="M2493" t="s">
        <v>27</v>
      </c>
      <c r="N2493" t="s">
        <v>20</v>
      </c>
      <c r="O2493" t="s">
        <v>28</v>
      </c>
      <c r="P2493" t="s">
        <v>28</v>
      </c>
    </row>
    <row r="2494" spans="1:16" x14ac:dyDescent="0.3">
      <c r="A2494" t="s">
        <v>8886</v>
      </c>
      <c r="B2494" t="s">
        <v>613</v>
      </c>
      <c r="C2494" t="s">
        <v>614</v>
      </c>
      <c r="D2494" t="s">
        <v>8886</v>
      </c>
      <c r="E2494" t="s">
        <v>18</v>
      </c>
      <c r="F2494" t="s">
        <v>18</v>
      </c>
      <c r="G2494" t="s">
        <v>8887</v>
      </c>
      <c r="H2494" t="s">
        <v>8888</v>
      </c>
      <c r="I2494" t="s">
        <v>19</v>
      </c>
      <c r="J2494" t="s">
        <v>20</v>
      </c>
      <c r="K2494" t="s">
        <v>21</v>
      </c>
      <c r="L2494" t="s">
        <v>22</v>
      </c>
      <c r="M2494" t="s">
        <v>8889</v>
      </c>
      <c r="N2494" t="s">
        <v>20</v>
      </c>
      <c r="O2494" t="s">
        <v>615</v>
      </c>
      <c r="P2494" t="s">
        <v>8868</v>
      </c>
    </row>
    <row r="2495" spans="1:16" x14ac:dyDescent="0.3">
      <c r="A2495" t="s">
        <v>8890</v>
      </c>
      <c r="B2495" t="s">
        <v>613</v>
      </c>
      <c r="C2495" t="s">
        <v>614</v>
      </c>
      <c r="D2495" t="s">
        <v>1993</v>
      </c>
      <c r="E2495" t="s">
        <v>23</v>
      </c>
      <c r="F2495" t="s">
        <v>24</v>
      </c>
      <c r="G2495" t="s">
        <v>8891</v>
      </c>
      <c r="H2495" t="s">
        <v>8892</v>
      </c>
      <c r="I2495" t="s">
        <v>19</v>
      </c>
      <c r="J2495" t="s">
        <v>20</v>
      </c>
      <c r="K2495" t="s">
        <v>25</v>
      </c>
      <c r="L2495" t="s">
        <v>26</v>
      </c>
      <c r="M2495" t="s">
        <v>27</v>
      </c>
      <c r="N2495" t="s">
        <v>20</v>
      </c>
      <c r="O2495" t="s">
        <v>28</v>
      </c>
      <c r="P2495" t="s">
        <v>28</v>
      </c>
    </row>
    <row r="2496" spans="1:16" x14ac:dyDescent="0.3">
      <c r="A2496" t="s">
        <v>8893</v>
      </c>
      <c r="B2496" t="s">
        <v>613</v>
      </c>
      <c r="C2496" t="s">
        <v>614</v>
      </c>
      <c r="D2496" t="s">
        <v>8893</v>
      </c>
      <c r="E2496" t="s">
        <v>18</v>
      </c>
      <c r="F2496" t="s">
        <v>18</v>
      </c>
      <c r="G2496" t="s">
        <v>8894</v>
      </c>
      <c r="H2496" t="s">
        <v>8895</v>
      </c>
      <c r="I2496" t="s">
        <v>19</v>
      </c>
      <c r="J2496" t="s">
        <v>20</v>
      </c>
      <c r="K2496" t="s">
        <v>21</v>
      </c>
      <c r="L2496" t="s">
        <v>22</v>
      </c>
      <c r="M2496" t="s">
        <v>8896</v>
      </c>
      <c r="N2496" t="s">
        <v>20</v>
      </c>
      <c r="O2496" t="s">
        <v>615</v>
      </c>
      <c r="P2496" t="s">
        <v>8877</v>
      </c>
    </row>
    <row r="2497" spans="1:16" x14ac:dyDescent="0.3">
      <c r="A2497" t="s">
        <v>8897</v>
      </c>
      <c r="B2497" t="s">
        <v>613</v>
      </c>
      <c r="C2497" t="s">
        <v>614</v>
      </c>
      <c r="D2497" t="s">
        <v>2000</v>
      </c>
      <c r="E2497" t="s">
        <v>23</v>
      </c>
      <c r="F2497" t="s">
        <v>24</v>
      </c>
      <c r="G2497" t="s">
        <v>8898</v>
      </c>
      <c r="H2497" t="s">
        <v>8899</v>
      </c>
      <c r="I2497" t="s">
        <v>19</v>
      </c>
      <c r="J2497" t="s">
        <v>20</v>
      </c>
      <c r="K2497" t="s">
        <v>25</v>
      </c>
      <c r="L2497" t="s">
        <v>26</v>
      </c>
      <c r="M2497" t="s">
        <v>27</v>
      </c>
      <c r="N2497" t="s">
        <v>20</v>
      </c>
      <c r="O2497" t="s">
        <v>28</v>
      </c>
      <c r="P2497" t="s">
        <v>28</v>
      </c>
    </row>
    <row r="2498" spans="1:16" x14ac:dyDescent="0.3">
      <c r="A2498" t="s">
        <v>8900</v>
      </c>
      <c r="B2498" t="s">
        <v>613</v>
      </c>
      <c r="C2498" t="s">
        <v>614</v>
      </c>
      <c r="D2498" t="s">
        <v>8900</v>
      </c>
      <c r="E2498" t="s">
        <v>18</v>
      </c>
      <c r="F2498" t="s">
        <v>18</v>
      </c>
      <c r="G2498" t="s">
        <v>8901</v>
      </c>
      <c r="H2498" t="s">
        <v>8902</v>
      </c>
      <c r="I2498" t="s">
        <v>19</v>
      </c>
      <c r="J2498" t="s">
        <v>20</v>
      </c>
      <c r="K2498" t="s">
        <v>21</v>
      </c>
      <c r="L2498" t="s">
        <v>22</v>
      </c>
      <c r="M2498" t="s">
        <v>8903</v>
      </c>
      <c r="N2498" t="s">
        <v>20</v>
      </c>
      <c r="O2498" t="s">
        <v>615</v>
      </c>
      <c r="P2498" t="s">
        <v>615</v>
      </c>
    </row>
    <row r="2499" spans="1:16" x14ac:dyDescent="0.3">
      <c r="A2499" t="s">
        <v>8904</v>
      </c>
      <c r="B2499" t="s">
        <v>613</v>
      </c>
      <c r="C2499" t="s">
        <v>614</v>
      </c>
      <c r="D2499" t="s">
        <v>2006</v>
      </c>
      <c r="E2499" t="s">
        <v>23</v>
      </c>
      <c r="F2499" t="s">
        <v>24</v>
      </c>
      <c r="G2499" t="s">
        <v>8905</v>
      </c>
      <c r="H2499" t="s">
        <v>1069</v>
      </c>
      <c r="I2499" t="s">
        <v>19</v>
      </c>
      <c r="J2499" t="s">
        <v>20</v>
      </c>
      <c r="K2499" t="s">
        <v>25</v>
      </c>
      <c r="L2499" t="s">
        <v>26</v>
      </c>
      <c r="M2499" t="s">
        <v>27</v>
      </c>
      <c r="N2499" t="s">
        <v>20</v>
      </c>
      <c r="O2499" t="s">
        <v>28</v>
      </c>
      <c r="P2499" t="s">
        <v>28</v>
      </c>
    </row>
    <row r="2500" spans="1:16" x14ac:dyDescent="0.3">
      <c r="A2500" t="s">
        <v>8906</v>
      </c>
      <c r="B2500" t="s">
        <v>618</v>
      </c>
      <c r="C2500" t="s">
        <v>619</v>
      </c>
      <c r="D2500" t="s">
        <v>1856</v>
      </c>
      <c r="E2500" t="s">
        <v>49</v>
      </c>
      <c r="F2500" t="s">
        <v>51</v>
      </c>
      <c r="G2500" t="s">
        <v>939</v>
      </c>
      <c r="H2500" t="s">
        <v>8907</v>
      </c>
      <c r="I2500" t="s">
        <v>19</v>
      </c>
      <c r="J2500" t="s">
        <v>940</v>
      </c>
      <c r="K2500" t="s">
        <v>32</v>
      </c>
      <c r="L2500" t="s">
        <v>26</v>
      </c>
      <c r="M2500" t="s">
        <v>53</v>
      </c>
      <c r="N2500" t="s">
        <v>20</v>
      </c>
      <c r="O2500" t="s">
        <v>28</v>
      </c>
      <c r="P2500" t="s">
        <v>28</v>
      </c>
    </row>
    <row r="2501" spans="1:16" x14ac:dyDescent="0.3">
      <c r="A2501" t="s">
        <v>8908</v>
      </c>
      <c r="B2501" t="s">
        <v>618</v>
      </c>
      <c r="C2501" t="s">
        <v>619</v>
      </c>
      <c r="D2501" t="s">
        <v>2013</v>
      </c>
      <c r="E2501" t="s">
        <v>49</v>
      </c>
      <c r="F2501" t="s">
        <v>50</v>
      </c>
      <c r="G2501" t="s">
        <v>1361</v>
      </c>
      <c r="H2501" t="s">
        <v>8909</v>
      </c>
      <c r="I2501" t="s">
        <v>19</v>
      </c>
      <c r="J2501" t="s">
        <v>1362</v>
      </c>
      <c r="K2501" t="s">
        <v>32</v>
      </c>
      <c r="L2501" t="s">
        <v>26</v>
      </c>
      <c r="M2501" t="s">
        <v>27</v>
      </c>
      <c r="N2501" t="s">
        <v>20</v>
      </c>
      <c r="O2501" t="s">
        <v>28</v>
      </c>
      <c r="P2501" t="s">
        <v>28</v>
      </c>
    </row>
    <row r="2502" spans="1:16" x14ac:dyDescent="0.3">
      <c r="A2502" t="s">
        <v>8910</v>
      </c>
      <c r="B2502" t="s">
        <v>618</v>
      </c>
      <c r="C2502" t="s">
        <v>619</v>
      </c>
      <c r="D2502" t="s">
        <v>8910</v>
      </c>
      <c r="E2502" t="s">
        <v>18</v>
      </c>
      <c r="F2502" t="s">
        <v>18</v>
      </c>
      <c r="G2502" t="s">
        <v>8911</v>
      </c>
      <c r="H2502" t="s">
        <v>8912</v>
      </c>
      <c r="I2502" t="s">
        <v>19</v>
      </c>
      <c r="J2502" t="s">
        <v>20</v>
      </c>
      <c r="K2502" t="s">
        <v>21</v>
      </c>
      <c r="L2502" t="s">
        <v>22</v>
      </c>
      <c r="M2502" t="s">
        <v>8913</v>
      </c>
      <c r="N2502" t="s">
        <v>20</v>
      </c>
      <c r="O2502" t="s">
        <v>625</v>
      </c>
      <c r="P2502" t="s">
        <v>624</v>
      </c>
    </row>
    <row r="2503" spans="1:16" x14ac:dyDescent="0.3">
      <c r="A2503" t="s">
        <v>8914</v>
      </c>
      <c r="B2503" t="s">
        <v>618</v>
      </c>
      <c r="C2503" t="s">
        <v>619</v>
      </c>
      <c r="D2503" t="s">
        <v>8914</v>
      </c>
      <c r="E2503" t="s">
        <v>18</v>
      </c>
      <c r="F2503" t="s">
        <v>18</v>
      </c>
      <c r="G2503" t="s">
        <v>8915</v>
      </c>
      <c r="H2503" t="s">
        <v>8916</v>
      </c>
      <c r="I2503" t="s">
        <v>19</v>
      </c>
      <c r="J2503" t="s">
        <v>20</v>
      </c>
      <c r="K2503" t="s">
        <v>21</v>
      </c>
      <c r="L2503" t="s">
        <v>22</v>
      </c>
      <c r="M2503" t="s">
        <v>8917</v>
      </c>
      <c r="N2503" t="s">
        <v>20</v>
      </c>
      <c r="O2503" t="s">
        <v>8918</v>
      </c>
      <c r="P2503" t="s">
        <v>8919</v>
      </c>
    </row>
    <row r="2504" spans="1:16" x14ac:dyDescent="0.3">
      <c r="A2504" t="s">
        <v>8920</v>
      </c>
      <c r="B2504" t="s">
        <v>618</v>
      </c>
      <c r="C2504" t="s">
        <v>619</v>
      </c>
      <c r="D2504" t="s">
        <v>1871</v>
      </c>
      <c r="E2504" t="s">
        <v>49</v>
      </c>
      <c r="F2504" t="s">
        <v>50</v>
      </c>
      <c r="G2504" t="s">
        <v>8921</v>
      </c>
      <c r="H2504" t="s">
        <v>4938</v>
      </c>
      <c r="I2504" t="s">
        <v>19</v>
      </c>
      <c r="J2504" t="s">
        <v>8922</v>
      </c>
      <c r="K2504" t="s">
        <v>32</v>
      </c>
      <c r="L2504" t="s">
        <v>26</v>
      </c>
      <c r="M2504" t="s">
        <v>27</v>
      </c>
      <c r="N2504" t="s">
        <v>20</v>
      </c>
      <c r="O2504" t="s">
        <v>28</v>
      </c>
      <c r="P2504" t="s">
        <v>28</v>
      </c>
    </row>
    <row r="2505" spans="1:16" x14ac:dyDescent="0.3">
      <c r="A2505" t="s">
        <v>8923</v>
      </c>
      <c r="B2505" t="s">
        <v>618</v>
      </c>
      <c r="C2505" t="s">
        <v>619</v>
      </c>
      <c r="D2505" t="s">
        <v>1936</v>
      </c>
      <c r="E2505" t="s">
        <v>49</v>
      </c>
      <c r="F2505" t="s">
        <v>51</v>
      </c>
      <c r="G2505" t="s">
        <v>8924</v>
      </c>
      <c r="H2505" t="s">
        <v>8925</v>
      </c>
      <c r="I2505" t="s">
        <v>19</v>
      </c>
      <c r="J2505" t="s">
        <v>8926</v>
      </c>
      <c r="K2505" t="s">
        <v>32</v>
      </c>
      <c r="L2505" t="s">
        <v>26</v>
      </c>
      <c r="M2505" t="s">
        <v>53</v>
      </c>
      <c r="N2505" t="s">
        <v>20</v>
      </c>
      <c r="O2505" t="s">
        <v>28</v>
      </c>
      <c r="P2505" t="s">
        <v>28</v>
      </c>
    </row>
    <row r="2506" spans="1:16" x14ac:dyDescent="0.3">
      <c r="A2506" t="s">
        <v>8927</v>
      </c>
      <c r="B2506" t="s">
        <v>618</v>
      </c>
      <c r="C2506" t="s">
        <v>619</v>
      </c>
      <c r="D2506" t="s">
        <v>8927</v>
      </c>
      <c r="E2506" t="s">
        <v>18</v>
      </c>
      <c r="F2506" t="s">
        <v>18</v>
      </c>
      <c r="G2506" t="s">
        <v>8928</v>
      </c>
      <c r="H2506" t="s">
        <v>8929</v>
      </c>
      <c r="I2506" t="s">
        <v>19</v>
      </c>
      <c r="J2506" t="s">
        <v>20</v>
      </c>
      <c r="K2506" t="s">
        <v>21</v>
      </c>
      <c r="L2506" t="s">
        <v>22</v>
      </c>
      <c r="M2506" t="s">
        <v>8930</v>
      </c>
      <c r="N2506" t="s">
        <v>20</v>
      </c>
      <c r="O2506" t="s">
        <v>8931</v>
      </c>
      <c r="P2506" t="s">
        <v>8932</v>
      </c>
    </row>
    <row r="2507" spans="1:16" x14ac:dyDescent="0.3">
      <c r="A2507" t="s">
        <v>8933</v>
      </c>
      <c r="B2507" t="s">
        <v>618</v>
      </c>
      <c r="C2507" t="s">
        <v>619</v>
      </c>
      <c r="D2507" t="s">
        <v>1943</v>
      </c>
      <c r="E2507" t="s">
        <v>49</v>
      </c>
      <c r="F2507" t="s">
        <v>50</v>
      </c>
      <c r="G2507" t="s">
        <v>956</v>
      </c>
      <c r="H2507" t="s">
        <v>8934</v>
      </c>
      <c r="I2507" t="s">
        <v>19</v>
      </c>
      <c r="J2507" t="s">
        <v>1286</v>
      </c>
      <c r="K2507" t="s">
        <v>32</v>
      </c>
      <c r="L2507" t="s">
        <v>26</v>
      </c>
      <c r="M2507" t="s">
        <v>27</v>
      </c>
      <c r="N2507" t="s">
        <v>20</v>
      </c>
      <c r="O2507" t="s">
        <v>28</v>
      </c>
      <c r="P2507" t="s">
        <v>28</v>
      </c>
    </row>
    <row r="2508" spans="1:16" x14ac:dyDescent="0.3">
      <c r="A2508" t="s">
        <v>8935</v>
      </c>
      <c r="B2508" t="s">
        <v>618</v>
      </c>
      <c r="C2508" t="s">
        <v>619</v>
      </c>
      <c r="D2508" t="s">
        <v>1890</v>
      </c>
      <c r="E2508" t="s">
        <v>49</v>
      </c>
      <c r="F2508" t="s">
        <v>50</v>
      </c>
      <c r="G2508" t="s">
        <v>1626</v>
      </c>
      <c r="H2508" t="s">
        <v>18</v>
      </c>
      <c r="I2508" t="s">
        <v>19</v>
      </c>
      <c r="J2508" t="s">
        <v>8936</v>
      </c>
      <c r="K2508" t="s">
        <v>32</v>
      </c>
      <c r="L2508" t="s">
        <v>26</v>
      </c>
      <c r="M2508" t="s">
        <v>20</v>
      </c>
      <c r="N2508" t="s">
        <v>20</v>
      </c>
      <c r="O2508" t="s">
        <v>28</v>
      </c>
      <c r="P2508" t="s">
        <v>21</v>
      </c>
    </row>
    <row r="2509" spans="1:16" x14ac:dyDescent="0.3">
      <c r="A2509" t="s">
        <v>8937</v>
      </c>
      <c r="B2509" t="s">
        <v>618</v>
      </c>
      <c r="C2509" t="s">
        <v>619</v>
      </c>
      <c r="D2509" t="s">
        <v>1952</v>
      </c>
      <c r="E2509" t="s">
        <v>49</v>
      </c>
      <c r="F2509" t="s">
        <v>50</v>
      </c>
      <c r="G2509" t="s">
        <v>8938</v>
      </c>
      <c r="H2509" t="s">
        <v>1541</v>
      </c>
      <c r="I2509" t="s">
        <v>19</v>
      </c>
      <c r="J2509" t="s">
        <v>8939</v>
      </c>
      <c r="K2509" t="s">
        <v>32</v>
      </c>
      <c r="L2509" t="s">
        <v>26</v>
      </c>
      <c r="M2509" t="s">
        <v>27</v>
      </c>
      <c r="N2509" t="s">
        <v>20</v>
      </c>
      <c r="O2509" t="s">
        <v>28</v>
      </c>
      <c r="P2509" t="s">
        <v>28</v>
      </c>
    </row>
    <row r="2510" spans="1:16" x14ac:dyDescent="0.3">
      <c r="A2510" t="s">
        <v>8940</v>
      </c>
      <c r="B2510" t="s">
        <v>618</v>
      </c>
      <c r="C2510" t="s">
        <v>619</v>
      </c>
      <c r="D2510" t="s">
        <v>8940</v>
      </c>
      <c r="E2510" t="s">
        <v>18</v>
      </c>
      <c r="F2510" t="s">
        <v>18</v>
      </c>
      <c r="G2510" t="s">
        <v>8941</v>
      </c>
      <c r="H2510" t="s">
        <v>8942</v>
      </c>
      <c r="I2510" t="s">
        <v>19</v>
      </c>
      <c r="J2510" t="s">
        <v>20</v>
      </c>
      <c r="K2510" t="s">
        <v>21</v>
      </c>
      <c r="L2510" t="s">
        <v>22</v>
      </c>
      <c r="M2510" t="s">
        <v>8943</v>
      </c>
      <c r="N2510" t="s">
        <v>20</v>
      </c>
      <c r="O2510" t="s">
        <v>8932</v>
      </c>
      <c r="P2510" t="s">
        <v>8932</v>
      </c>
    </row>
    <row r="2511" spans="1:16" x14ac:dyDescent="0.3">
      <c r="A2511" t="s">
        <v>8944</v>
      </c>
      <c r="B2511" t="s">
        <v>618</v>
      </c>
      <c r="C2511" t="s">
        <v>619</v>
      </c>
      <c r="D2511" t="s">
        <v>1960</v>
      </c>
      <c r="E2511" t="s">
        <v>49</v>
      </c>
      <c r="F2511" t="s">
        <v>50</v>
      </c>
      <c r="G2511" t="s">
        <v>5174</v>
      </c>
      <c r="H2511" t="s">
        <v>8945</v>
      </c>
      <c r="I2511" t="s">
        <v>19</v>
      </c>
      <c r="J2511" t="s">
        <v>8946</v>
      </c>
      <c r="K2511" t="s">
        <v>32</v>
      </c>
      <c r="L2511" t="s">
        <v>26</v>
      </c>
      <c r="M2511" t="s">
        <v>27</v>
      </c>
      <c r="N2511" t="s">
        <v>20</v>
      </c>
      <c r="O2511" t="s">
        <v>28</v>
      </c>
      <c r="P2511" t="s">
        <v>28</v>
      </c>
    </row>
    <row r="2512" spans="1:16" x14ac:dyDescent="0.3">
      <c r="A2512" t="s">
        <v>8947</v>
      </c>
      <c r="B2512" t="s">
        <v>618</v>
      </c>
      <c r="C2512" t="s">
        <v>619</v>
      </c>
      <c r="D2512" t="s">
        <v>1909</v>
      </c>
      <c r="E2512" t="s">
        <v>49</v>
      </c>
      <c r="F2512" t="s">
        <v>50</v>
      </c>
      <c r="G2512" t="s">
        <v>8948</v>
      </c>
      <c r="H2512" t="s">
        <v>8949</v>
      </c>
      <c r="I2512" t="s">
        <v>19</v>
      </c>
      <c r="J2512" t="s">
        <v>8950</v>
      </c>
      <c r="K2512" t="s">
        <v>32</v>
      </c>
      <c r="L2512" t="s">
        <v>26</v>
      </c>
      <c r="M2512" t="s">
        <v>27</v>
      </c>
      <c r="N2512" t="s">
        <v>20</v>
      </c>
      <c r="O2512" t="s">
        <v>28</v>
      </c>
      <c r="P2512" t="s">
        <v>28</v>
      </c>
    </row>
    <row r="2513" spans="1:16" x14ac:dyDescent="0.3">
      <c r="A2513" t="s">
        <v>8951</v>
      </c>
      <c r="B2513" t="s">
        <v>618</v>
      </c>
      <c r="C2513" t="s">
        <v>619</v>
      </c>
      <c r="D2513" t="s">
        <v>2082</v>
      </c>
      <c r="E2513" t="s">
        <v>49</v>
      </c>
      <c r="F2513" t="s">
        <v>50</v>
      </c>
      <c r="G2513" t="s">
        <v>1183</v>
      </c>
      <c r="H2513" t="s">
        <v>1457</v>
      </c>
      <c r="I2513" t="s">
        <v>19</v>
      </c>
      <c r="J2513" t="s">
        <v>4882</v>
      </c>
      <c r="K2513" t="s">
        <v>32</v>
      </c>
      <c r="L2513" t="s">
        <v>26</v>
      </c>
      <c r="M2513" t="s">
        <v>27</v>
      </c>
      <c r="N2513" t="s">
        <v>20</v>
      </c>
      <c r="O2513" t="s">
        <v>28</v>
      </c>
      <c r="P2513" t="s">
        <v>28</v>
      </c>
    </row>
    <row r="2514" spans="1:16" x14ac:dyDescent="0.3">
      <c r="A2514" t="s">
        <v>8952</v>
      </c>
      <c r="B2514" t="s">
        <v>618</v>
      </c>
      <c r="C2514" t="s">
        <v>619</v>
      </c>
      <c r="D2514" t="s">
        <v>8952</v>
      </c>
      <c r="E2514" t="s">
        <v>18</v>
      </c>
      <c r="F2514" t="s">
        <v>18</v>
      </c>
      <c r="G2514" t="s">
        <v>8953</v>
      </c>
      <c r="I2514" t="s">
        <v>19</v>
      </c>
      <c r="J2514" t="s">
        <v>20</v>
      </c>
      <c r="K2514" t="s">
        <v>21</v>
      </c>
      <c r="L2514" t="s">
        <v>22</v>
      </c>
      <c r="M2514" t="s">
        <v>20</v>
      </c>
      <c r="N2514" t="s">
        <v>20</v>
      </c>
      <c r="O2514" t="s">
        <v>8932</v>
      </c>
    </row>
    <row r="2515" spans="1:16" x14ac:dyDescent="0.3">
      <c r="A2515" t="s">
        <v>8954</v>
      </c>
      <c r="B2515" t="s">
        <v>618</v>
      </c>
      <c r="C2515" t="s">
        <v>619</v>
      </c>
      <c r="D2515" t="s">
        <v>2090</v>
      </c>
      <c r="E2515" t="s">
        <v>49</v>
      </c>
      <c r="F2515" t="s">
        <v>51</v>
      </c>
      <c r="G2515" t="s">
        <v>941</v>
      </c>
      <c r="H2515" t="s">
        <v>8955</v>
      </c>
      <c r="I2515" t="s">
        <v>19</v>
      </c>
      <c r="J2515" t="s">
        <v>942</v>
      </c>
      <c r="K2515" t="s">
        <v>32</v>
      </c>
      <c r="L2515" t="s">
        <v>26</v>
      </c>
      <c r="M2515" t="s">
        <v>53</v>
      </c>
      <c r="N2515" t="s">
        <v>20</v>
      </c>
      <c r="O2515" t="s">
        <v>28</v>
      </c>
      <c r="P2515" t="s">
        <v>28</v>
      </c>
    </row>
    <row r="2516" spans="1:16" x14ac:dyDescent="0.3">
      <c r="A2516" t="s">
        <v>8956</v>
      </c>
      <c r="B2516" t="s">
        <v>618</v>
      </c>
      <c r="C2516" t="s">
        <v>619</v>
      </c>
      <c r="D2516" t="s">
        <v>8956</v>
      </c>
      <c r="E2516" t="s">
        <v>18</v>
      </c>
      <c r="F2516" t="s">
        <v>18</v>
      </c>
      <c r="G2516" t="s">
        <v>8957</v>
      </c>
      <c r="H2516" t="s">
        <v>8958</v>
      </c>
      <c r="I2516" t="s">
        <v>19</v>
      </c>
      <c r="J2516" t="s">
        <v>20</v>
      </c>
      <c r="K2516" t="s">
        <v>21</v>
      </c>
      <c r="L2516" t="s">
        <v>22</v>
      </c>
      <c r="M2516" t="s">
        <v>8959</v>
      </c>
      <c r="N2516" t="s">
        <v>20</v>
      </c>
      <c r="O2516" t="s">
        <v>8960</v>
      </c>
      <c r="P2516" t="s">
        <v>1878</v>
      </c>
    </row>
    <row r="2517" spans="1:16" x14ac:dyDescent="0.3">
      <c r="A2517" t="s">
        <v>8961</v>
      </c>
      <c r="B2517" t="s">
        <v>618</v>
      </c>
      <c r="C2517" t="s">
        <v>619</v>
      </c>
      <c r="D2517" t="s">
        <v>2099</v>
      </c>
      <c r="E2517" t="s">
        <v>49</v>
      </c>
      <c r="F2517" t="s">
        <v>50</v>
      </c>
      <c r="G2517" t="s">
        <v>8962</v>
      </c>
      <c r="H2517" t="s">
        <v>8963</v>
      </c>
      <c r="I2517" t="s">
        <v>19</v>
      </c>
      <c r="J2517" t="s">
        <v>8964</v>
      </c>
      <c r="K2517" t="s">
        <v>32</v>
      </c>
      <c r="L2517" t="s">
        <v>26</v>
      </c>
      <c r="M2517" t="s">
        <v>27</v>
      </c>
      <c r="N2517" t="s">
        <v>20</v>
      </c>
      <c r="O2517" t="s">
        <v>28</v>
      </c>
      <c r="P2517" t="s">
        <v>28</v>
      </c>
    </row>
    <row r="2518" spans="1:16" x14ac:dyDescent="0.3">
      <c r="A2518" t="s">
        <v>8965</v>
      </c>
      <c r="B2518" t="s">
        <v>618</v>
      </c>
      <c r="C2518" t="s">
        <v>619</v>
      </c>
      <c r="D2518" t="s">
        <v>8965</v>
      </c>
      <c r="E2518" t="s">
        <v>18</v>
      </c>
      <c r="F2518" t="s">
        <v>18</v>
      </c>
      <c r="G2518" t="s">
        <v>8966</v>
      </c>
      <c r="I2518" t="s">
        <v>19</v>
      </c>
      <c r="J2518" t="s">
        <v>20</v>
      </c>
      <c r="K2518" t="s">
        <v>21</v>
      </c>
      <c r="L2518" t="s">
        <v>22</v>
      </c>
      <c r="M2518" t="s">
        <v>20</v>
      </c>
      <c r="N2518" t="s">
        <v>20</v>
      </c>
      <c r="O2518" t="s">
        <v>8932</v>
      </c>
    </row>
    <row r="2519" spans="1:16" x14ac:dyDescent="0.3">
      <c r="A2519" t="s">
        <v>8967</v>
      </c>
      <c r="B2519" t="s">
        <v>618</v>
      </c>
      <c r="C2519" t="s">
        <v>619</v>
      </c>
      <c r="D2519" t="s">
        <v>1996</v>
      </c>
      <c r="E2519" t="s">
        <v>49</v>
      </c>
      <c r="F2519" t="s">
        <v>50</v>
      </c>
      <c r="G2519" t="s">
        <v>7027</v>
      </c>
      <c r="H2519" t="s">
        <v>8968</v>
      </c>
      <c r="I2519" t="s">
        <v>19</v>
      </c>
      <c r="J2519" t="s">
        <v>7028</v>
      </c>
      <c r="K2519" t="s">
        <v>32</v>
      </c>
      <c r="L2519" t="s">
        <v>26</v>
      </c>
      <c r="M2519" t="s">
        <v>27</v>
      </c>
      <c r="N2519" t="s">
        <v>20</v>
      </c>
      <c r="O2519" t="s">
        <v>28</v>
      </c>
      <c r="P2519" t="s">
        <v>28</v>
      </c>
    </row>
    <row r="2520" spans="1:16" x14ac:dyDescent="0.3">
      <c r="A2520" t="s">
        <v>8969</v>
      </c>
      <c r="B2520" t="s">
        <v>618</v>
      </c>
      <c r="C2520" t="s">
        <v>619</v>
      </c>
      <c r="D2520" t="s">
        <v>2000</v>
      </c>
      <c r="E2520" t="s">
        <v>49</v>
      </c>
      <c r="F2520" t="s">
        <v>51</v>
      </c>
      <c r="G2520" t="s">
        <v>414</v>
      </c>
      <c r="H2520" t="s">
        <v>8970</v>
      </c>
      <c r="I2520" t="s">
        <v>19</v>
      </c>
      <c r="J2520" t="s">
        <v>8971</v>
      </c>
      <c r="K2520" t="s">
        <v>32</v>
      </c>
      <c r="L2520" t="s">
        <v>26</v>
      </c>
      <c r="M2520" t="s">
        <v>53</v>
      </c>
      <c r="N2520" t="s">
        <v>20</v>
      </c>
      <c r="O2520" t="s">
        <v>28</v>
      </c>
      <c r="P2520" t="s">
        <v>28</v>
      </c>
    </row>
    <row r="2521" spans="1:16" x14ac:dyDescent="0.3">
      <c r="A2521" t="s">
        <v>8972</v>
      </c>
      <c r="B2521" t="s">
        <v>618</v>
      </c>
      <c r="C2521" t="s">
        <v>619</v>
      </c>
      <c r="D2521" t="s">
        <v>2003</v>
      </c>
      <c r="E2521" t="s">
        <v>49</v>
      </c>
      <c r="F2521" t="s">
        <v>50</v>
      </c>
      <c r="G2521" t="s">
        <v>8973</v>
      </c>
      <c r="H2521" t="s">
        <v>8974</v>
      </c>
      <c r="I2521" t="s">
        <v>19</v>
      </c>
      <c r="J2521" t="s">
        <v>8975</v>
      </c>
      <c r="K2521" t="s">
        <v>32</v>
      </c>
      <c r="L2521" t="s">
        <v>26</v>
      </c>
      <c r="M2521" t="s">
        <v>27</v>
      </c>
      <c r="N2521" t="s">
        <v>20</v>
      </c>
      <c r="O2521" t="s">
        <v>28</v>
      </c>
      <c r="P2521" t="s">
        <v>28</v>
      </c>
    </row>
    <row r="2522" spans="1:16" x14ac:dyDescent="0.3">
      <c r="A2522" t="s">
        <v>8976</v>
      </c>
      <c r="B2522" t="s">
        <v>618</v>
      </c>
      <c r="C2522" t="s">
        <v>619</v>
      </c>
      <c r="D2522" t="s">
        <v>8976</v>
      </c>
      <c r="E2522" t="s">
        <v>18</v>
      </c>
      <c r="F2522" t="s">
        <v>18</v>
      </c>
      <c r="G2522" t="s">
        <v>8977</v>
      </c>
      <c r="H2522" t="s">
        <v>8978</v>
      </c>
      <c r="I2522" t="s">
        <v>19</v>
      </c>
      <c r="J2522" t="s">
        <v>20</v>
      </c>
      <c r="K2522" t="s">
        <v>21</v>
      </c>
      <c r="L2522" t="s">
        <v>22</v>
      </c>
      <c r="M2522" t="s">
        <v>8979</v>
      </c>
      <c r="N2522" t="s">
        <v>20</v>
      </c>
      <c r="O2522" t="s">
        <v>8932</v>
      </c>
      <c r="P2522" t="s">
        <v>8980</v>
      </c>
    </row>
    <row r="2523" spans="1:16" x14ac:dyDescent="0.3">
      <c r="A2523" t="s">
        <v>8981</v>
      </c>
      <c r="B2523" t="s">
        <v>626</v>
      </c>
      <c r="C2523" t="s">
        <v>627</v>
      </c>
      <c r="D2523" t="s">
        <v>1856</v>
      </c>
      <c r="E2523" t="s">
        <v>49</v>
      </c>
      <c r="F2523" t="s">
        <v>51</v>
      </c>
      <c r="G2523" t="s">
        <v>514</v>
      </c>
      <c r="H2523" t="s">
        <v>8982</v>
      </c>
      <c r="I2523" t="s">
        <v>19</v>
      </c>
      <c r="J2523" t="s">
        <v>1577</v>
      </c>
      <c r="K2523" t="s">
        <v>32</v>
      </c>
      <c r="L2523" t="s">
        <v>26</v>
      </c>
      <c r="M2523" t="s">
        <v>53</v>
      </c>
      <c r="N2523" t="s">
        <v>20</v>
      </c>
      <c r="O2523" t="s">
        <v>28</v>
      </c>
      <c r="P2523" t="s">
        <v>28</v>
      </c>
    </row>
    <row r="2524" spans="1:16" x14ac:dyDescent="0.3">
      <c r="A2524" t="s">
        <v>8983</v>
      </c>
      <c r="B2524" t="s">
        <v>626</v>
      </c>
      <c r="C2524" t="s">
        <v>627</v>
      </c>
      <c r="D2524" t="s">
        <v>2013</v>
      </c>
      <c r="E2524" t="s">
        <v>49</v>
      </c>
      <c r="F2524" t="s">
        <v>50</v>
      </c>
      <c r="G2524" t="s">
        <v>8984</v>
      </c>
      <c r="H2524" t="s">
        <v>8985</v>
      </c>
      <c r="I2524" t="s">
        <v>19</v>
      </c>
      <c r="J2524" t="s">
        <v>8986</v>
      </c>
      <c r="K2524" t="s">
        <v>32</v>
      </c>
      <c r="L2524" t="s">
        <v>26</v>
      </c>
      <c r="M2524" t="s">
        <v>27</v>
      </c>
      <c r="N2524" t="s">
        <v>20</v>
      </c>
      <c r="O2524" t="s">
        <v>28</v>
      </c>
      <c r="P2524" t="s">
        <v>28</v>
      </c>
    </row>
    <row r="2525" spans="1:16" x14ac:dyDescent="0.3">
      <c r="A2525" t="s">
        <v>8987</v>
      </c>
      <c r="B2525" t="s">
        <v>626</v>
      </c>
      <c r="C2525" t="s">
        <v>627</v>
      </c>
      <c r="D2525" t="s">
        <v>1864</v>
      </c>
      <c r="E2525" t="s">
        <v>49</v>
      </c>
      <c r="F2525" t="s">
        <v>50</v>
      </c>
      <c r="G2525" t="s">
        <v>8988</v>
      </c>
      <c r="H2525" t="s">
        <v>1404</v>
      </c>
      <c r="I2525" t="s">
        <v>19</v>
      </c>
      <c r="J2525" t="s">
        <v>8989</v>
      </c>
      <c r="K2525" t="s">
        <v>32</v>
      </c>
      <c r="L2525" t="s">
        <v>26</v>
      </c>
      <c r="M2525" t="s">
        <v>27</v>
      </c>
      <c r="N2525" t="s">
        <v>20</v>
      </c>
      <c r="O2525" t="s">
        <v>28</v>
      </c>
      <c r="P2525" t="s">
        <v>28</v>
      </c>
    </row>
    <row r="2526" spans="1:16" x14ac:dyDescent="0.3">
      <c r="A2526" t="s">
        <v>8990</v>
      </c>
      <c r="B2526" t="s">
        <v>626</v>
      </c>
      <c r="C2526" t="s">
        <v>627</v>
      </c>
      <c r="D2526" t="s">
        <v>1927</v>
      </c>
      <c r="E2526" t="s">
        <v>49</v>
      </c>
      <c r="F2526" t="s">
        <v>50</v>
      </c>
      <c r="G2526" t="s">
        <v>8991</v>
      </c>
      <c r="H2526" t="s">
        <v>8992</v>
      </c>
      <c r="I2526" t="s">
        <v>19</v>
      </c>
      <c r="J2526" t="s">
        <v>8993</v>
      </c>
      <c r="K2526" t="s">
        <v>32</v>
      </c>
      <c r="L2526" t="s">
        <v>26</v>
      </c>
      <c r="M2526" t="s">
        <v>27</v>
      </c>
      <c r="N2526" t="s">
        <v>20</v>
      </c>
      <c r="O2526" t="s">
        <v>28</v>
      </c>
      <c r="P2526" t="s">
        <v>28</v>
      </c>
    </row>
    <row r="2527" spans="1:16" x14ac:dyDescent="0.3">
      <c r="A2527" t="s">
        <v>8994</v>
      </c>
      <c r="B2527" t="s">
        <v>626</v>
      </c>
      <c r="C2527" t="s">
        <v>627</v>
      </c>
      <c r="D2527" t="s">
        <v>1871</v>
      </c>
      <c r="E2527" t="s">
        <v>49</v>
      </c>
      <c r="F2527" t="s">
        <v>50</v>
      </c>
      <c r="G2527" t="s">
        <v>8995</v>
      </c>
      <c r="H2527" t="s">
        <v>3265</v>
      </c>
      <c r="I2527" t="s">
        <v>19</v>
      </c>
      <c r="J2527" t="s">
        <v>1355</v>
      </c>
      <c r="K2527" t="s">
        <v>32</v>
      </c>
      <c r="L2527" t="s">
        <v>26</v>
      </c>
      <c r="M2527" t="s">
        <v>27</v>
      </c>
      <c r="N2527" t="s">
        <v>20</v>
      </c>
      <c r="O2527" t="s">
        <v>28</v>
      </c>
      <c r="P2527" t="s">
        <v>28</v>
      </c>
    </row>
    <row r="2528" spans="1:16" x14ac:dyDescent="0.3">
      <c r="A2528" t="s">
        <v>8996</v>
      </c>
      <c r="B2528" t="s">
        <v>626</v>
      </c>
      <c r="C2528" t="s">
        <v>627</v>
      </c>
      <c r="D2528" t="s">
        <v>1880</v>
      </c>
      <c r="E2528" t="s">
        <v>49</v>
      </c>
      <c r="F2528" t="s">
        <v>50</v>
      </c>
      <c r="G2528" t="s">
        <v>2695</v>
      </c>
      <c r="H2528" t="s">
        <v>1584</v>
      </c>
      <c r="I2528" t="s">
        <v>19</v>
      </c>
      <c r="J2528" t="s">
        <v>8997</v>
      </c>
      <c r="K2528" t="s">
        <v>32</v>
      </c>
      <c r="L2528" t="s">
        <v>26</v>
      </c>
      <c r="M2528" t="s">
        <v>27</v>
      </c>
      <c r="N2528" t="s">
        <v>20</v>
      </c>
      <c r="O2528" t="s">
        <v>28</v>
      </c>
      <c r="P2528" t="s">
        <v>28</v>
      </c>
    </row>
    <row r="2529" spans="1:16" x14ac:dyDescent="0.3">
      <c r="A2529" t="s">
        <v>8998</v>
      </c>
      <c r="B2529" t="s">
        <v>626</v>
      </c>
      <c r="C2529" t="s">
        <v>627</v>
      </c>
      <c r="D2529" t="s">
        <v>1943</v>
      </c>
      <c r="E2529" t="s">
        <v>49</v>
      </c>
      <c r="F2529" t="s">
        <v>50</v>
      </c>
      <c r="G2529" t="s">
        <v>1254</v>
      </c>
      <c r="H2529" t="s">
        <v>7254</v>
      </c>
      <c r="I2529" t="s">
        <v>19</v>
      </c>
      <c r="J2529" t="s">
        <v>8999</v>
      </c>
      <c r="K2529" t="s">
        <v>32</v>
      </c>
      <c r="L2529" t="s">
        <v>26</v>
      </c>
      <c r="M2529" t="s">
        <v>27</v>
      </c>
      <c r="N2529" t="s">
        <v>20</v>
      </c>
      <c r="O2529" t="s">
        <v>28</v>
      </c>
      <c r="P2529" t="s">
        <v>28</v>
      </c>
    </row>
    <row r="2530" spans="1:16" x14ac:dyDescent="0.3">
      <c r="A2530" t="s">
        <v>9000</v>
      </c>
      <c r="B2530" t="s">
        <v>626</v>
      </c>
      <c r="C2530" t="s">
        <v>627</v>
      </c>
      <c r="D2530" t="s">
        <v>1890</v>
      </c>
      <c r="E2530" t="s">
        <v>49</v>
      </c>
      <c r="F2530" t="s">
        <v>50</v>
      </c>
      <c r="G2530" t="s">
        <v>5318</v>
      </c>
      <c r="H2530" t="s">
        <v>18</v>
      </c>
      <c r="I2530" t="s">
        <v>19</v>
      </c>
      <c r="J2530" t="s">
        <v>5319</v>
      </c>
      <c r="K2530" t="s">
        <v>32</v>
      </c>
      <c r="L2530" t="s">
        <v>26</v>
      </c>
      <c r="M2530" t="s">
        <v>20</v>
      </c>
      <c r="N2530" t="s">
        <v>20</v>
      </c>
      <c r="O2530" t="s">
        <v>28</v>
      </c>
      <c r="P2530" t="s">
        <v>21</v>
      </c>
    </row>
    <row r="2531" spans="1:16" x14ac:dyDescent="0.3">
      <c r="A2531" t="s">
        <v>9001</v>
      </c>
      <c r="B2531" t="s">
        <v>626</v>
      </c>
      <c r="C2531" t="s">
        <v>627</v>
      </c>
      <c r="D2531" t="s">
        <v>1952</v>
      </c>
      <c r="E2531" t="s">
        <v>49</v>
      </c>
      <c r="F2531" t="s">
        <v>50</v>
      </c>
      <c r="G2531" t="s">
        <v>665</v>
      </c>
      <c r="H2531" t="s">
        <v>9002</v>
      </c>
      <c r="I2531" t="s">
        <v>19</v>
      </c>
      <c r="J2531" t="s">
        <v>9003</v>
      </c>
      <c r="K2531" t="s">
        <v>32</v>
      </c>
      <c r="L2531" t="s">
        <v>26</v>
      </c>
      <c r="M2531" t="s">
        <v>27</v>
      </c>
      <c r="N2531" t="s">
        <v>20</v>
      </c>
      <c r="O2531" t="s">
        <v>28</v>
      </c>
      <c r="P2531" t="s">
        <v>28</v>
      </c>
    </row>
    <row r="2532" spans="1:16" x14ac:dyDescent="0.3">
      <c r="A2532" t="s">
        <v>9004</v>
      </c>
      <c r="B2532" t="s">
        <v>626</v>
      </c>
      <c r="C2532" t="s">
        <v>627</v>
      </c>
      <c r="D2532" t="s">
        <v>1900</v>
      </c>
      <c r="E2532" t="s">
        <v>49</v>
      </c>
      <c r="F2532" t="s">
        <v>51</v>
      </c>
      <c r="G2532" t="s">
        <v>948</v>
      </c>
      <c r="H2532" t="s">
        <v>9005</v>
      </c>
      <c r="I2532" t="s">
        <v>19</v>
      </c>
      <c r="J2532" t="s">
        <v>9006</v>
      </c>
      <c r="K2532" t="s">
        <v>32</v>
      </c>
      <c r="L2532" t="s">
        <v>26</v>
      </c>
      <c r="M2532" t="s">
        <v>53</v>
      </c>
      <c r="N2532" t="s">
        <v>20</v>
      </c>
      <c r="O2532" t="s">
        <v>28</v>
      </c>
      <c r="P2532" t="s">
        <v>28</v>
      </c>
    </row>
    <row r="2533" spans="1:16" x14ac:dyDescent="0.3">
      <c r="A2533" t="s">
        <v>9007</v>
      </c>
      <c r="B2533" t="s">
        <v>626</v>
      </c>
      <c r="C2533" t="s">
        <v>627</v>
      </c>
      <c r="D2533" t="s">
        <v>1960</v>
      </c>
      <c r="E2533" t="s">
        <v>49</v>
      </c>
      <c r="F2533" t="s">
        <v>50</v>
      </c>
      <c r="G2533" t="s">
        <v>9008</v>
      </c>
      <c r="H2533" t="s">
        <v>1454</v>
      </c>
      <c r="I2533" t="s">
        <v>19</v>
      </c>
      <c r="J2533" t="s">
        <v>9009</v>
      </c>
      <c r="K2533" t="s">
        <v>32</v>
      </c>
      <c r="L2533" t="s">
        <v>26</v>
      </c>
      <c r="M2533" t="s">
        <v>27</v>
      </c>
      <c r="N2533" t="s">
        <v>20</v>
      </c>
      <c r="O2533" t="s">
        <v>28</v>
      </c>
      <c r="P2533" t="s">
        <v>28</v>
      </c>
    </row>
    <row r="2534" spans="1:16" x14ac:dyDescent="0.3">
      <c r="A2534" t="s">
        <v>9010</v>
      </c>
      <c r="B2534" t="s">
        <v>626</v>
      </c>
      <c r="C2534" t="s">
        <v>627</v>
      </c>
      <c r="D2534" t="s">
        <v>1909</v>
      </c>
      <c r="E2534" t="s">
        <v>49</v>
      </c>
      <c r="F2534" t="s">
        <v>50</v>
      </c>
      <c r="G2534" t="s">
        <v>1611</v>
      </c>
      <c r="H2534" t="s">
        <v>9011</v>
      </c>
      <c r="I2534" t="s">
        <v>19</v>
      </c>
      <c r="J2534" t="s">
        <v>9012</v>
      </c>
      <c r="K2534" t="s">
        <v>32</v>
      </c>
      <c r="L2534" t="s">
        <v>26</v>
      </c>
      <c r="M2534" t="s">
        <v>27</v>
      </c>
      <c r="N2534" t="s">
        <v>20</v>
      </c>
      <c r="O2534" t="s">
        <v>28</v>
      </c>
      <c r="P2534" t="s">
        <v>28</v>
      </c>
    </row>
    <row r="2535" spans="1:16" x14ac:dyDescent="0.3">
      <c r="A2535" t="s">
        <v>9013</v>
      </c>
      <c r="B2535" t="s">
        <v>626</v>
      </c>
      <c r="C2535" t="s">
        <v>627</v>
      </c>
      <c r="D2535" t="s">
        <v>2082</v>
      </c>
      <c r="E2535" t="s">
        <v>49</v>
      </c>
      <c r="F2535" t="s">
        <v>50</v>
      </c>
      <c r="G2535" t="s">
        <v>9014</v>
      </c>
      <c r="H2535" t="s">
        <v>9015</v>
      </c>
      <c r="I2535" t="s">
        <v>19</v>
      </c>
      <c r="J2535" t="s">
        <v>9016</v>
      </c>
      <c r="K2535" t="s">
        <v>32</v>
      </c>
      <c r="L2535" t="s">
        <v>26</v>
      </c>
      <c r="M2535" t="s">
        <v>27</v>
      </c>
      <c r="N2535" t="s">
        <v>20</v>
      </c>
      <c r="O2535" t="s">
        <v>28</v>
      </c>
      <c r="P2535" t="s">
        <v>28</v>
      </c>
    </row>
    <row r="2536" spans="1:16" x14ac:dyDescent="0.3">
      <c r="A2536" t="s">
        <v>9017</v>
      </c>
      <c r="B2536" t="s">
        <v>626</v>
      </c>
      <c r="C2536" t="s">
        <v>627</v>
      </c>
      <c r="D2536" t="s">
        <v>9017</v>
      </c>
      <c r="E2536" t="s">
        <v>18</v>
      </c>
      <c r="F2536" t="s">
        <v>18</v>
      </c>
      <c r="G2536" t="s">
        <v>9018</v>
      </c>
      <c r="I2536" t="s">
        <v>19</v>
      </c>
      <c r="J2536" t="s">
        <v>20</v>
      </c>
      <c r="K2536" t="s">
        <v>21</v>
      </c>
      <c r="L2536" t="s">
        <v>22</v>
      </c>
      <c r="M2536" t="s">
        <v>20</v>
      </c>
      <c r="N2536" t="s">
        <v>20</v>
      </c>
      <c r="O2536" t="s">
        <v>9019</v>
      </c>
    </row>
    <row r="2537" spans="1:16" x14ac:dyDescent="0.3">
      <c r="A2537" t="s">
        <v>9020</v>
      </c>
      <c r="B2537" t="s">
        <v>626</v>
      </c>
      <c r="C2537" t="s">
        <v>627</v>
      </c>
      <c r="D2537" t="s">
        <v>9020</v>
      </c>
      <c r="E2537" t="s">
        <v>18</v>
      </c>
      <c r="F2537" t="s">
        <v>18</v>
      </c>
      <c r="G2537" t="s">
        <v>9021</v>
      </c>
      <c r="I2537" t="s">
        <v>19</v>
      </c>
      <c r="J2537" t="s">
        <v>20</v>
      </c>
      <c r="K2537" t="s">
        <v>21</v>
      </c>
      <c r="L2537" t="s">
        <v>22</v>
      </c>
      <c r="M2537" t="s">
        <v>20</v>
      </c>
      <c r="N2537" t="s">
        <v>20</v>
      </c>
      <c r="O2537" t="s">
        <v>9022</v>
      </c>
    </row>
    <row r="2538" spans="1:16" x14ac:dyDescent="0.3">
      <c r="A2538" t="s">
        <v>9023</v>
      </c>
      <c r="B2538" t="s">
        <v>626</v>
      </c>
      <c r="C2538" t="s">
        <v>627</v>
      </c>
      <c r="D2538" t="s">
        <v>2024</v>
      </c>
      <c r="E2538" t="s">
        <v>18</v>
      </c>
      <c r="F2538" t="s">
        <v>18</v>
      </c>
      <c r="G2538" t="s">
        <v>18</v>
      </c>
      <c r="H2538" t="s">
        <v>18</v>
      </c>
      <c r="I2538" t="s">
        <v>21</v>
      </c>
      <c r="J2538" t="s">
        <v>20</v>
      </c>
      <c r="K2538" t="s">
        <v>99</v>
      </c>
      <c r="L2538" t="s">
        <v>100</v>
      </c>
      <c r="M2538" t="s">
        <v>20</v>
      </c>
      <c r="N2538" t="s">
        <v>20</v>
      </c>
      <c r="O2538" t="s">
        <v>9024</v>
      </c>
      <c r="P2538" t="s">
        <v>9025</v>
      </c>
    </row>
    <row r="2539" spans="1:16" x14ac:dyDescent="0.3">
      <c r="A2539" t="s">
        <v>9026</v>
      </c>
      <c r="B2539" t="s">
        <v>626</v>
      </c>
      <c r="C2539" t="s">
        <v>627</v>
      </c>
      <c r="D2539" t="s">
        <v>9026</v>
      </c>
      <c r="E2539" t="s">
        <v>18</v>
      </c>
      <c r="F2539" t="s">
        <v>18</v>
      </c>
      <c r="G2539" t="s">
        <v>9027</v>
      </c>
      <c r="I2539" t="s">
        <v>19</v>
      </c>
      <c r="J2539" t="s">
        <v>20</v>
      </c>
      <c r="K2539" t="s">
        <v>21</v>
      </c>
      <c r="L2539" t="s">
        <v>22</v>
      </c>
      <c r="M2539" t="s">
        <v>20</v>
      </c>
      <c r="N2539" t="s">
        <v>20</v>
      </c>
      <c r="O2539" t="s">
        <v>9028</v>
      </c>
    </row>
    <row r="2540" spans="1:16" x14ac:dyDescent="0.3">
      <c r="A2540" t="s">
        <v>9029</v>
      </c>
      <c r="B2540" t="s">
        <v>630</v>
      </c>
      <c r="C2540" t="s">
        <v>631</v>
      </c>
      <c r="D2540" t="s">
        <v>9029</v>
      </c>
      <c r="E2540" t="s">
        <v>18</v>
      </c>
      <c r="F2540" t="s">
        <v>18</v>
      </c>
      <c r="G2540" t="s">
        <v>9030</v>
      </c>
      <c r="I2540" t="s">
        <v>19</v>
      </c>
      <c r="J2540" t="s">
        <v>20</v>
      </c>
      <c r="K2540" t="s">
        <v>21</v>
      </c>
      <c r="L2540" t="s">
        <v>22</v>
      </c>
      <c r="M2540" t="s">
        <v>20</v>
      </c>
      <c r="N2540" t="s">
        <v>20</v>
      </c>
      <c r="O2540" t="s">
        <v>632</v>
      </c>
    </row>
    <row r="2541" spans="1:16" x14ac:dyDescent="0.3">
      <c r="A2541" t="s">
        <v>9031</v>
      </c>
      <c r="B2541" t="s">
        <v>630</v>
      </c>
      <c r="C2541" t="s">
        <v>631</v>
      </c>
      <c r="D2541" t="s">
        <v>2013</v>
      </c>
      <c r="E2541" t="s">
        <v>23</v>
      </c>
      <c r="F2541" t="s">
        <v>24</v>
      </c>
      <c r="G2541" t="s">
        <v>1660</v>
      </c>
      <c r="H2541" t="s">
        <v>9032</v>
      </c>
      <c r="I2541" t="s">
        <v>19</v>
      </c>
      <c r="J2541" t="s">
        <v>20</v>
      </c>
      <c r="K2541" t="s">
        <v>25</v>
      </c>
      <c r="L2541" t="s">
        <v>26</v>
      </c>
      <c r="M2541" t="s">
        <v>27</v>
      </c>
      <c r="N2541" t="s">
        <v>20</v>
      </c>
      <c r="O2541" t="s">
        <v>28</v>
      </c>
      <c r="P2541" t="s">
        <v>28</v>
      </c>
    </row>
    <row r="2542" spans="1:16" x14ac:dyDescent="0.3">
      <c r="A2542" t="s">
        <v>9033</v>
      </c>
      <c r="B2542" t="s">
        <v>630</v>
      </c>
      <c r="C2542" t="s">
        <v>631</v>
      </c>
      <c r="D2542" t="s">
        <v>9033</v>
      </c>
      <c r="E2542" t="s">
        <v>18</v>
      </c>
      <c r="F2542" t="s">
        <v>18</v>
      </c>
      <c r="G2542" t="s">
        <v>9034</v>
      </c>
      <c r="I2542" t="s">
        <v>19</v>
      </c>
      <c r="J2542" t="s">
        <v>20</v>
      </c>
      <c r="K2542" t="s">
        <v>21</v>
      </c>
      <c r="L2542" t="s">
        <v>22</v>
      </c>
      <c r="M2542" t="s">
        <v>20</v>
      </c>
      <c r="N2542" t="s">
        <v>20</v>
      </c>
      <c r="O2542" t="s">
        <v>632</v>
      </c>
    </row>
    <row r="2543" spans="1:16" x14ac:dyDescent="0.3">
      <c r="A2543" t="s">
        <v>9035</v>
      </c>
      <c r="B2543" t="s">
        <v>630</v>
      </c>
      <c r="C2543" t="s">
        <v>631</v>
      </c>
      <c r="D2543" t="s">
        <v>1927</v>
      </c>
      <c r="E2543" t="s">
        <v>23</v>
      </c>
      <c r="F2543" t="s">
        <v>24</v>
      </c>
      <c r="G2543" t="s">
        <v>9036</v>
      </c>
      <c r="H2543" t="s">
        <v>997</v>
      </c>
      <c r="I2543" t="s">
        <v>19</v>
      </c>
      <c r="J2543" t="s">
        <v>9037</v>
      </c>
      <c r="K2543" t="s">
        <v>32</v>
      </c>
      <c r="L2543" t="s">
        <v>26</v>
      </c>
      <c r="M2543" t="s">
        <v>27</v>
      </c>
      <c r="N2543" t="s">
        <v>20</v>
      </c>
      <c r="O2543" t="s">
        <v>28</v>
      </c>
      <c r="P2543" t="s">
        <v>28</v>
      </c>
    </row>
    <row r="2544" spans="1:16" x14ac:dyDescent="0.3">
      <c r="A2544" t="s">
        <v>9038</v>
      </c>
      <c r="B2544" t="s">
        <v>630</v>
      </c>
      <c r="C2544" t="s">
        <v>631</v>
      </c>
      <c r="D2544" t="s">
        <v>9038</v>
      </c>
      <c r="E2544" t="s">
        <v>18</v>
      </c>
      <c r="F2544" t="s">
        <v>18</v>
      </c>
      <c r="G2544" t="s">
        <v>9039</v>
      </c>
      <c r="I2544" t="s">
        <v>19</v>
      </c>
      <c r="J2544" t="s">
        <v>20</v>
      </c>
      <c r="K2544" t="s">
        <v>21</v>
      </c>
      <c r="L2544" t="s">
        <v>22</v>
      </c>
      <c r="M2544" t="s">
        <v>20</v>
      </c>
      <c r="N2544" t="s">
        <v>20</v>
      </c>
      <c r="O2544" t="s">
        <v>632</v>
      </c>
    </row>
    <row r="2545" spans="1:16" x14ac:dyDescent="0.3">
      <c r="A2545" t="s">
        <v>9040</v>
      </c>
      <c r="B2545" t="s">
        <v>630</v>
      </c>
      <c r="C2545" t="s">
        <v>631</v>
      </c>
      <c r="D2545" t="s">
        <v>1936</v>
      </c>
      <c r="E2545" t="s">
        <v>23</v>
      </c>
      <c r="F2545" t="s">
        <v>24</v>
      </c>
      <c r="G2545" t="s">
        <v>44</v>
      </c>
      <c r="H2545" t="s">
        <v>1742</v>
      </c>
      <c r="I2545" t="s">
        <v>19</v>
      </c>
      <c r="J2545" t="s">
        <v>20</v>
      </c>
      <c r="K2545" t="s">
        <v>25</v>
      </c>
      <c r="L2545" t="s">
        <v>26</v>
      </c>
      <c r="M2545" t="s">
        <v>27</v>
      </c>
      <c r="N2545" t="s">
        <v>20</v>
      </c>
      <c r="O2545" t="s">
        <v>28</v>
      </c>
      <c r="P2545" t="s">
        <v>28</v>
      </c>
    </row>
    <row r="2546" spans="1:16" x14ac:dyDescent="0.3">
      <c r="A2546" t="s">
        <v>9041</v>
      </c>
      <c r="B2546" t="s">
        <v>630</v>
      </c>
      <c r="C2546" t="s">
        <v>631</v>
      </c>
      <c r="D2546" t="s">
        <v>9041</v>
      </c>
      <c r="E2546" t="s">
        <v>18</v>
      </c>
      <c r="F2546" t="s">
        <v>18</v>
      </c>
      <c r="G2546" t="s">
        <v>9042</v>
      </c>
      <c r="H2546" t="s">
        <v>9043</v>
      </c>
      <c r="I2546" t="s">
        <v>19</v>
      </c>
      <c r="J2546" t="s">
        <v>20</v>
      </c>
      <c r="K2546" t="s">
        <v>21</v>
      </c>
      <c r="L2546" t="s">
        <v>22</v>
      </c>
      <c r="M2546" t="s">
        <v>9044</v>
      </c>
      <c r="N2546" t="s">
        <v>20</v>
      </c>
      <c r="O2546" t="s">
        <v>632</v>
      </c>
      <c r="P2546" t="s">
        <v>632</v>
      </c>
    </row>
    <row r="2547" spans="1:16" x14ac:dyDescent="0.3">
      <c r="A2547" t="s">
        <v>9045</v>
      </c>
      <c r="B2547" t="s">
        <v>630</v>
      </c>
      <c r="C2547" t="s">
        <v>631</v>
      </c>
      <c r="D2547" t="s">
        <v>1943</v>
      </c>
      <c r="E2547" t="s">
        <v>23</v>
      </c>
      <c r="F2547" t="s">
        <v>24</v>
      </c>
      <c r="G2547" t="s">
        <v>1739</v>
      </c>
      <c r="H2547" t="s">
        <v>18</v>
      </c>
      <c r="I2547" t="s">
        <v>19</v>
      </c>
      <c r="J2547" t="s">
        <v>20</v>
      </c>
      <c r="K2547" t="s">
        <v>25</v>
      </c>
      <c r="L2547" t="s">
        <v>26</v>
      </c>
      <c r="M2547" t="s">
        <v>20</v>
      </c>
      <c r="N2547" t="s">
        <v>20</v>
      </c>
      <c r="O2547" t="s">
        <v>28</v>
      </c>
      <c r="P2547" t="s">
        <v>21</v>
      </c>
    </row>
    <row r="2548" spans="1:16" x14ac:dyDescent="0.3">
      <c r="A2548" t="s">
        <v>9046</v>
      </c>
      <c r="B2548" t="s">
        <v>630</v>
      </c>
      <c r="C2548" t="s">
        <v>631</v>
      </c>
      <c r="D2548" t="s">
        <v>9046</v>
      </c>
      <c r="E2548" t="s">
        <v>18</v>
      </c>
      <c r="F2548" t="s">
        <v>18</v>
      </c>
      <c r="G2548" t="s">
        <v>9047</v>
      </c>
      <c r="I2548" t="s">
        <v>19</v>
      </c>
      <c r="J2548" t="s">
        <v>20</v>
      </c>
      <c r="K2548" t="s">
        <v>21</v>
      </c>
      <c r="L2548" t="s">
        <v>22</v>
      </c>
      <c r="M2548" t="s">
        <v>20</v>
      </c>
      <c r="N2548" t="s">
        <v>20</v>
      </c>
      <c r="O2548" t="s">
        <v>632</v>
      </c>
    </row>
    <row r="2549" spans="1:16" x14ac:dyDescent="0.3">
      <c r="A2549" t="s">
        <v>9048</v>
      </c>
      <c r="B2549" t="s">
        <v>630</v>
      </c>
      <c r="C2549" t="s">
        <v>631</v>
      </c>
      <c r="D2549" t="s">
        <v>1952</v>
      </c>
      <c r="E2549" t="s">
        <v>23</v>
      </c>
      <c r="F2549" t="s">
        <v>24</v>
      </c>
      <c r="G2549" t="s">
        <v>646</v>
      </c>
      <c r="H2549" t="s">
        <v>1290</v>
      </c>
      <c r="I2549" t="s">
        <v>19</v>
      </c>
      <c r="J2549" t="s">
        <v>20</v>
      </c>
      <c r="K2549" t="s">
        <v>25</v>
      </c>
      <c r="L2549" t="s">
        <v>26</v>
      </c>
      <c r="M2549" t="s">
        <v>27</v>
      </c>
      <c r="N2549" t="s">
        <v>20</v>
      </c>
      <c r="O2549" t="s">
        <v>28</v>
      </c>
      <c r="P2549" t="s">
        <v>28</v>
      </c>
    </row>
    <row r="2550" spans="1:16" x14ac:dyDescent="0.3">
      <c r="A2550" t="s">
        <v>9049</v>
      </c>
      <c r="B2550" t="s">
        <v>630</v>
      </c>
      <c r="C2550" t="s">
        <v>631</v>
      </c>
      <c r="D2550" t="s">
        <v>9049</v>
      </c>
      <c r="E2550" t="s">
        <v>18</v>
      </c>
      <c r="F2550" t="s">
        <v>18</v>
      </c>
      <c r="G2550" t="s">
        <v>9050</v>
      </c>
      <c r="I2550" t="s">
        <v>19</v>
      </c>
      <c r="J2550" t="s">
        <v>20</v>
      </c>
      <c r="K2550" t="s">
        <v>21</v>
      </c>
      <c r="L2550" t="s">
        <v>22</v>
      </c>
      <c r="M2550" t="s">
        <v>20</v>
      </c>
      <c r="N2550" t="s">
        <v>20</v>
      </c>
      <c r="O2550" t="s">
        <v>632</v>
      </c>
    </row>
    <row r="2551" spans="1:16" x14ac:dyDescent="0.3">
      <c r="A2551" t="s">
        <v>9051</v>
      </c>
      <c r="B2551" t="s">
        <v>630</v>
      </c>
      <c r="C2551" t="s">
        <v>631</v>
      </c>
      <c r="D2551" t="s">
        <v>1960</v>
      </c>
      <c r="E2551" t="s">
        <v>23</v>
      </c>
      <c r="F2551" t="s">
        <v>24</v>
      </c>
      <c r="G2551" t="s">
        <v>1249</v>
      </c>
      <c r="H2551" t="s">
        <v>8322</v>
      </c>
      <c r="I2551" t="s">
        <v>19</v>
      </c>
      <c r="J2551" t="s">
        <v>20</v>
      </c>
      <c r="K2551" t="s">
        <v>25</v>
      </c>
      <c r="L2551" t="s">
        <v>26</v>
      </c>
      <c r="M2551" t="s">
        <v>27</v>
      </c>
      <c r="N2551" t="s">
        <v>20</v>
      </c>
      <c r="O2551" t="s">
        <v>28</v>
      </c>
      <c r="P2551" t="s">
        <v>28</v>
      </c>
    </row>
    <row r="2552" spans="1:16" x14ac:dyDescent="0.3">
      <c r="A2552" t="s">
        <v>9052</v>
      </c>
      <c r="B2552" t="s">
        <v>630</v>
      </c>
      <c r="C2552" t="s">
        <v>631</v>
      </c>
      <c r="D2552" t="s">
        <v>9052</v>
      </c>
      <c r="E2552" t="s">
        <v>18</v>
      </c>
      <c r="F2552" t="s">
        <v>18</v>
      </c>
      <c r="G2552" t="s">
        <v>9053</v>
      </c>
      <c r="I2552" t="s">
        <v>19</v>
      </c>
      <c r="J2552" t="s">
        <v>20</v>
      </c>
      <c r="K2552" t="s">
        <v>21</v>
      </c>
      <c r="L2552" t="s">
        <v>22</v>
      </c>
      <c r="M2552" t="s">
        <v>20</v>
      </c>
      <c r="N2552" t="s">
        <v>20</v>
      </c>
      <c r="O2552" t="s">
        <v>632</v>
      </c>
    </row>
    <row r="2553" spans="1:16" x14ac:dyDescent="0.3">
      <c r="A2553" t="s">
        <v>9054</v>
      </c>
      <c r="B2553" t="s">
        <v>630</v>
      </c>
      <c r="C2553" t="s">
        <v>631</v>
      </c>
      <c r="D2553" t="s">
        <v>2082</v>
      </c>
      <c r="E2553" t="s">
        <v>23</v>
      </c>
      <c r="F2553" t="s">
        <v>24</v>
      </c>
      <c r="G2553" t="s">
        <v>1640</v>
      </c>
      <c r="H2553" t="s">
        <v>18</v>
      </c>
      <c r="I2553" t="s">
        <v>19</v>
      </c>
      <c r="J2553" t="s">
        <v>20</v>
      </c>
      <c r="K2553" t="s">
        <v>25</v>
      </c>
      <c r="L2553" t="s">
        <v>26</v>
      </c>
      <c r="M2553" t="s">
        <v>20</v>
      </c>
      <c r="N2553" t="s">
        <v>20</v>
      </c>
      <c r="O2553" t="s">
        <v>28</v>
      </c>
      <c r="P2553" t="s">
        <v>21</v>
      </c>
    </row>
    <row r="2554" spans="1:16" x14ac:dyDescent="0.3">
      <c r="A2554" t="s">
        <v>9055</v>
      </c>
      <c r="B2554" t="s">
        <v>630</v>
      </c>
      <c r="C2554" t="s">
        <v>631</v>
      </c>
      <c r="D2554" t="s">
        <v>9055</v>
      </c>
      <c r="E2554" t="s">
        <v>18</v>
      </c>
      <c r="F2554" t="s">
        <v>18</v>
      </c>
      <c r="G2554" t="s">
        <v>9056</v>
      </c>
      <c r="I2554" t="s">
        <v>19</v>
      </c>
      <c r="J2554" t="s">
        <v>20</v>
      </c>
      <c r="K2554" t="s">
        <v>21</v>
      </c>
      <c r="L2554" t="s">
        <v>22</v>
      </c>
      <c r="M2554" t="s">
        <v>20</v>
      </c>
      <c r="N2554" t="s">
        <v>20</v>
      </c>
      <c r="O2554" t="s">
        <v>632</v>
      </c>
    </row>
    <row r="2555" spans="1:16" x14ac:dyDescent="0.3">
      <c r="A2555" t="s">
        <v>9057</v>
      </c>
      <c r="B2555" t="s">
        <v>630</v>
      </c>
      <c r="C2555" t="s">
        <v>631</v>
      </c>
      <c r="D2555" t="s">
        <v>2090</v>
      </c>
      <c r="E2555" t="s">
        <v>23</v>
      </c>
      <c r="F2555" t="s">
        <v>24</v>
      </c>
      <c r="G2555" t="s">
        <v>1683</v>
      </c>
      <c r="H2555" t="s">
        <v>487</v>
      </c>
      <c r="I2555" t="s">
        <v>19</v>
      </c>
      <c r="J2555" t="s">
        <v>20</v>
      </c>
      <c r="K2555" t="s">
        <v>25</v>
      </c>
      <c r="L2555" t="s">
        <v>26</v>
      </c>
      <c r="M2555" t="s">
        <v>27</v>
      </c>
      <c r="N2555" t="s">
        <v>20</v>
      </c>
      <c r="O2555" t="s">
        <v>28</v>
      </c>
      <c r="P2555" t="s">
        <v>28</v>
      </c>
    </row>
    <row r="2556" spans="1:16" x14ac:dyDescent="0.3">
      <c r="A2556" t="s">
        <v>9058</v>
      </c>
      <c r="B2556" t="s">
        <v>630</v>
      </c>
      <c r="C2556" t="s">
        <v>631</v>
      </c>
      <c r="D2556" t="s">
        <v>2024</v>
      </c>
      <c r="E2556" t="s">
        <v>23</v>
      </c>
      <c r="F2556" t="s">
        <v>24</v>
      </c>
      <c r="G2556" t="s">
        <v>500</v>
      </c>
      <c r="H2556" t="s">
        <v>1106</v>
      </c>
      <c r="I2556" t="s">
        <v>19</v>
      </c>
      <c r="J2556" t="s">
        <v>20</v>
      </c>
      <c r="K2556" t="s">
        <v>25</v>
      </c>
      <c r="L2556" t="s">
        <v>26</v>
      </c>
      <c r="M2556" t="s">
        <v>27</v>
      </c>
      <c r="N2556" t="s">
        <v>20</v>
      </c>
      <c r="O2556" t="s">
        <v>28</v>
      </c>
      <c r="P2556" t="s">
        <v>28</v>
      </c>
    </row>
    <row r="2557" spans="1:16" x14ac:dyDescent="0.3">
      <c r="A2557" t="s">
        <v>9059</v>
      </c>
      <c r="B2557" t="s">
        <v>630</v>
      </c>
      <c r="C2557" t="s">
        <v>631</v>
      </c>
      <c r="D2557" t="s">
        <v>2099</v>
      </c>
      <c r="E2557" t="s">
        <v>23</v>
      </c>
      <c r="F2557" t="s">
        <v>24</v>
      </c>
      <c r="G2557" t="s">
        <v>9060</v>
      </c>
      <c r="H2557" t="s">
        <v>9061</v>
      </c>
      <c r="I2557" t="s">
        <v>19</v>
      </c>
      <c r="J2557" t="s">
        <v>20</v>
      </c>
      <c r="K2557" t="s">
        <v>25</v>
      </c>
      <c r="L2557" t="s">
        <v>26</v>
      </c>
      <c r="M2557" t="s">
        <v>27</v>
      </c>
      <c r="N2557" t="s">
        <v>20</v>
      </c>
      <c r="O2557" t="s">
        <v>28</v>
      </c>
      <c r="P2557" t="s">
        <v>28</v>
      </c>
    </row>
    <row r="2558" spans="1:16" x14ac:dyDescent="0.3">
      <c r="A2558" t="s">
        <v>9062</v>
      </c>
      <c r="B2558" t="s">
        <v>630</v>
      </c>
      <c r="C2558" t="s">
        <v>631</v>
      </c>
      <c r="D2558" t="s">
        <v>9062</v>
      </c>
      <c r="E2558" t="s">
        <v>18</v>
      </c>
      <c r="F2558" t="s">
        <v>18</v>
      </c>
      <c r="G2558" t="s">
        <v>9063</v>
      </c>
      <c r="I2558" t="s">
        <v>19</v>
      </c>
      <c r="J2558" t="s">
        <v>20</v>
      </c>
      <c r="K2558" t="s">
        <v>21</v>
      </c>
      <c r="L2558" t="s">
        <v>22</v>
      </c>
      <c r="M2558" t="s">
        <v>20</v>
      </c>
      <c r="N2558" t="s">
        <v>20</v>
      </c>
      <c r="O2558" t="s">
        <v>632</v>
      </c>
    </row>
    <row r="2559" spans="1:16" x14ac:dyDescent="0.3">
      <c r="A2559" t="s">
        <v>9064</v>
      </c>
      <c r="B2559" t="s">
        <v>630</v>
      </c>
      <c r="C2559" t="s">
        <v>631</v>
      </c>
      <c r="D2559" t="s">
        <v>1996</v>
      </c>
      <c r="E2559" t="s">
        <v>23</v>
      </c>
      <c r="F2559" t="s">
        <v>24</v>
      </c>
      <c r="G2559" t="s">
        <v>9065</v>
      </c>
      <c r="H2559" t="s">
        <v>1294</v>
      </c>
      <c r="I2559" t="s">
        <v>19</v>
      </c>
      <c r="J2559" t="s">
        <v>20</v>
      </c>
      <c r="K2559" t="s">
        <v>25</v>
      </c>
      <c r="L2559" t="s">
        <v>26</v>
      </c>
      <c r="M2559" t="s">
        <v>27</v>
      </c>
      <c r="N2559" t="s">
        <v>20</v>
      </c>
      <c r="O2559" t="s">
        <v>28</v>
      </c>
      <c r="P2559" t="s">
        <v>28</v>
      </c>
    </row>
    <row r="2560" spans="1:16" x14ac:dyDescent="0.3">
      <c r="A2560" t="s">
        <v>9066</v>
      </c>
      <c r="B2560" t="s">
        <v>630</v>
      </c>
      <c r="C2560" t="s">
        <v>631</v>
      </c>
      <c r="D2560" t="s">
        <v>2000</v>
      </c>
      <c r="E2560" t="s">
        <v>23</v>
      </c>
      <c r="F2560" t="s">
        <v>24</v>
      </c>
      <c r="G2560" t="s">
        <v>1364</v>
      </c>
      <c r="H2560" t="s">
        <v>1110</v>
      </c>
      <c r="I2560" t="s">
        <v>19</v>
      </c>
      <c r="J2560" t="s">
        <v>20</v>
      </c>
      <c r="K2560" t="s">
        <v>25</v>
      </c>
      <c r="L2560" t="s">
        <v>26</v>
      </c>
      <c r="M2560" t="s">
        <v>27</v>
      </c>
      <c r="N2560" t="s">
        <v>20</v>
      </c>
      <c r="O2560" t="s">
        <v>28</v>
      </c>
      <c r="P2560" t="s">
        <v>28</v>
      </c>
    </row>
    <row r="2561" spans="1:16" x14ac:dyDescent="0.3">
      <c r="A2561" t="s">
        <v>9067</v>
      </c>
      <c r="B2561" t="s">
        <v>630</v>
      </c>
      <c r="C2561" t="s">
        <v>631</v>
      </c>
      <c r="D2561" t="s">
        <v>9067</v>
      </c>
      <c r="E2561" t="s">
        <v>18</v>
      </c>
      <c r="F2561" t="s">
        <v>18</v>
      </c>
      <c r="G2561" t="s">
        <v>9068</v>
      </c>
      <c r="H2561" t="s">
        <v>9069</v>
      </c>
      <c r="I2561" t="s">
        <v>19</v>
      </c>
      <c r="J2561" t="s">
        <v>20</v>
      </c>
      <c r="K2561" t="s">
        <v>21</v>
      </c>
      <c r="L2561" t="s">
        <v>22</v>
      </c>
      <c r="M2561" t="s">
        <v>9070</v>
      </c>
      <c r="N2561" t="s">
        <v>20</v>
      </c>
      <c r="O2561" t="s">
        <v>66</v>
      </c>
      <c r="P2561" t="s">
        <v>66</v>
      </c>
    </row>
    <row r="2562" spans="1:16" x14ac:dyDescent="0.3">
      <c r="A2562" t="s">
        <v>9071</v>
      </c>
      <c r="B2562" t="s">
        <v>630</v>
      </c>
      <c r="C2562" t="s">
        <v>631</v>
      </c>
      <c r="D2562" t="s">
        <v>2006</v>
      </c>
      <c r="E2562" t="s">
        <v>23</v>
      </c>
      <c r="F2562" t="s">
        <v>24</v>
      </c>
      <c r="G2562" t="s">
        <v>9072</v>
      </c>
      <c r="H2562" t="s">
        <v>9073</v>
      </c>
      <c r="I2562" t="s">
        <v>19</v>
      </c>
      <c r="J2562" t="s">
        <v>6360</v>
      </c>
      <c r="K2562" t="s">
        <v>32</v>
      </c>
      <c r="L2562" t="s">
        <v>26</v>
      </c>
      <c r="M2562" t="s">
        <v>27</v>
      </c>
      <c r="N2562" t="s">
        <v>20</v>
      </c>
      <c r="O2562" t="s">
        <v>28</v>
      </c>
      <c r="P2562" t="s">
        <v>28</v>
      </c>
    </row>
    <row r="2563" spans="1:16" x14ac:dyDescent="0.3">
      <c r="A2563" t="s">
        <v>9074</v>
      </c>
      <c r="B2563" t="s">
        <v>633</v>
      </c>
      <c r="C2563" t="s">
        <v>634</v>
      </c>
      <c r="D2563" t="s">
        <v>9074</v>
      </c>
      <c r="E2563" t="s">
        <v>18</v>
      </c>
      <c r="F2563" t="s">
        <v>18</v>
      </c>
      <c r="G2563" t="s">
        <v>9075</v>
      </c>
      <c r="I2563" t="s">
        <v>19</v>
      </c>
      <c r="J2563" t="s">
        <v>20</v>
      </c>
      <c r="K2563" t="s">
        <v>21</v>
      </c>
      <c r="L2563" t="s">
        <v>22</v>
      </c>
      <c r="M2563" t="s">
        <v>20</v>
      </c>
      <c r="N2563" t="s">
        <v>20</v>
      </c>
      <c r="O2563" t="s">
        <v>635</v>
      </c>
    </row>
    <row r="2564" spans="1:16" x14ac:dyDescent="0.3">
      <c r="A2564" t="s">
        <v>9076</v>
      </c>
      <c r="B2564" t="s">
        <v>633</v>
      </c>
      <c r="C2564" t="s">
        <v>634</v>
      </c>
      <c r="D2564" t="s">
        <v>9076</v>
      </c>
      <c r="E2564" t="s">
        <v>18</v>
      </c>
      <c r="F2564" t="s">
        <v>18</v>
      </c>
      <c r="G2564" t="s">
        <v>9077</v>
      </c>
      <c r="I2564" t="s">
        <v>19</v>
      </c>
      <c r="J2564" t="s">
        <v>20</v>
      </c>
      <c r="K2564" t="s">
        <v>21</v>
      </c>
      <c r="L2564" t="s">
        <v>22</v>
      </c>
      <c r="M2564" t="s">
        <v>20</v>
      </c>
      <c r="N2564" t="s">
        <v>20</v>
      </c>
      <c r="O2564" t="s">
        <v>636</v>
      </c>
    </row>
    <row r="2565" spans="1:16" x14ac:dyDescent="0.3">
      <c r="A2565" t="s">
        <v>9078</v>
      </c>
      <c r="B2565" t="s">
        <v>633</v>
      </c>
      <c r="C2565" t="s">
        <v>634</v>
      </c>
      <c r="D2565" t="s">
        <v>9078</v>
      </c>
      <c r="E2565" t="s">
        <v>18</v>
      </c>
      <c r="F2565" t="s">
        <v>18</v>
      </c>
      <c r="G2565" t="s">
        <v>9079</v>
      </c>
      <c r="I2565" t="s">
        <v>19</v>
      </c>
      <c r="J2565" t="s">
        <v>20</v>
      </c>
      <c r="K2565" t="s">
        <v>21</v>
      </c>
      <c r="L2565" t="s">
        <v>22</v>
      </c>
      <c r="M2565" t="s">
        <v>20</v>
      </c>
      <c r="N2565" t="s">
        <v>20</v>
      </c>
      <c r="O2565" t="s">
        <v>635</v>
      </c>
    </row>
    <row r="2566" spans="1:16" x14ac:dyDescent="0.3">
      <c r="A2566" t="s">
        <v>9080</v>
      </c>
      <c r="B2566" t="s">
        <v>633</v>
      </c>
      <c r="C2566" t="s">
        <v>634</v>
      </c>
      <c r="D2566" t="s">
        <v>9080</v>
      </c>
      <c r="E2566" t="s">
        <v>18</v>
      </c>
      <c r="F2566" t="s">
        <v>18</v>
      </c>
      <c r="G2566" t="s">
        <v>9081</v>
      </c>
      <c r="H2566" t="s">
        <v>9082</v>
      </c>
      <c r="I2566" t="s">
        <v>19</v>
      </c>
      <c r="J2566" t="s">
        <v>20</v>
      </c>
      <c r="K2566" t="s">
        <v>21</v>
      </c>
      <c r="L2566" t="s">
        <v>22</v>
      </c>
      <c r="M2566" t="s">
        <v>9083</v>
      </c>
      <c r="N2566" t="s">
        <v>20</v>
      </c>
      <c r="O2566" t="s">
        <v>635</v>
      </c>
      <c r="P2566" t="s">
        <v>9084</v>
      </c>
    </row>
    <row r="2567" spans="1:16" x14ac:dyDescent="0.3">
      <c r="A2567" t="s">
        <v>9085</v>
      </c>
      <c r="B2567" t="s">
        <v>633</v>
      </c>
      <c r="C2567" t="s">
        <v>634</v>
      </c>
      <c r="D2567" t="s">
        <v>9085</v>
      </c>
      <c r="E2567" t="s">
        <v>18</v>
      </c>
      <c r="F2567" t="s">
        <v>18</v>
      </c>
      <c r="G2567" t="s">
        <v>9086</v>
      </c>
      <c r="I2567" t="s">
        <v>19</v>
      </c>
      <c r="J2567" t="s">
        <v>20</v>
      </c>
      <c r="K2567" t="s">
        <v>21</v>
      </c>
      <c r="L2567" t="s">
        <v>22</v>
      </c>
      <c r="M2567" t="s">
        <v>20</v>
      </c>
      <c r="N2567" t="s">
        <v>20</v>
      </c>
      <c r="O2567" t="s">
        <v>9087</v>
      </c>
    </row>
    <row r="2568" spans="1:16" x14ac:dyDescent="0.3">
      <c r="A2568" t="s">
        <v>9088</v>
      </c>
      <c r="B2568" t="s">
        <v>633</v>
      </c>
      <c r="C2568" t="s">
        <v>634</v>
      </c>
      <c r="D2568" t="s">
        <v>9088</v>
      </c>
      <c r="E2568" t="s">
        <v>18</v>
      </c>
      <c r="F2568" t="s">
        <v>18</v>
      </c>
      <c r="G2568" t="s">
        <v>9089</v>
      </c>
      <c r="I2568" t="s">
        <v>19</v>
      </c>
      <c r="J2568" t="s">
        <v>20</v>
      </c>
      <c r="K2568" t="s">
        <v>21</v>
      </c>
      <c r="L2568" t="s">
        <v>22</v>
      </c>
      <c r="M2568" t="s">
        <v>20</v>
      </c>
      <c r="N2568" t="s">
        <v>20</v>
      </c>
      <c r="O2568" t="s">
        <v>636</v>
      </c>
    </row>
    <row r="2569" spans="1:16" x14ac:dyDescent="0.3">
      <c r="A2569" t="s">
        <v>9090</v>
      </c>
      <c r="B2569" t="s">
        <v>633</v>
      </c>
      <c r="C2569" t="s">
        <v>634</v>
      </c>
      <c r="D2569" t="s">
        <v>9090</v>
      </c>
      <c r="E2569" t="s">
        <v>18</v>
      </c>
      <c r="F2569" t="s">
        <v>18</v>
      </c>
      <c r="G2569" t="s">
        <v>9091</v>
      </c>
      <c r="I2569" t="s">
        <v>19</v>
      </c>
      <c r="J2569" t="s">
        <v>20</v>
      </c>
      <c r="K2569" t="s">
        <v>21</v>
      </c>
      <c r="L2569" t="s">
        <v>22</v>
      </c>
      <c r="M2569" t="s">
        <v>20</v>
      </c>
      <c r="N2569" t="s">
        <v>20</v>
      </c>
      <c r="O2569" t="s">
        <v>9092</v>
      </c>
    </row>
    <row r="2570" spans="1:16" x14ac:dyDescent="0.3">
      <c r="A2570" t="s">
        <v>9093</v>
      </c>
      <c r="B2570" t="s">
        <v>633</v>
      </c>
      <c r="C2570" t="s">
        <v>634</v>
      </c>
      <c r="D2570" t="s">
        <v>9093</v>
      </c>
      <c r="E2570" t="s">
        <v>18</v>
      </c>
      <c r="F2570" t="s">
        <v>18</v>
      </c>
      <c r="G2570" t="s">
        <v>9094</v>
      </c>
      <c r="H2570" t="s">
        <v>9095</v>
      </c>
      <c r="I2570" t="s">
        <v>19</v>
      </c>
      <c r="J2570" t="s">
        <v>20</v>
      </c>
      <c r="K2570" t="s">
        <v>21</v>
      </c>
      <c r="L2570" t="s">
        <v>22</v>
      </c>
      <c r="M2570" t="s">
        <v>9096</v>
      </c>
      <c r="N2570" t="s">
        <v>20</v>
      </c>
      <c r="O2570" t="s">
        <v>636</v>
      </c>
      <c r="P2570" t="s">
        <v>636</v>
      </c>
    </row>
    <row r="2571" spans="1:16" x14ac:dyDescent="0.3">
      <c r="A2571" t="s">
        <v>9097</v>
      </c>
      <c r="B2571" t="s">
        <v>633</v>
      </c>
      <c r="C2571" t="s">
        <v>634</v>
      </c>
      <c r="D2571" t="s">
        <v>9097</v>
      </c>
      <c r="E2571" t="s">
        <v>18</v>
      </c>
      <c r="F2571" t="s">
        <v>18</v>
      </c>
      <c r="G2571" t="s">
        <v>9098</v>
      </c>
      <c r="I2571" t="s">
        <v>19</v>
      </c>
      <c r="J2571" t="s">
        <v>20</v>
      </c>
      <c r="K2571" t="s">
        <v>21</v>
      </c>
      <c r="L2571" t="s">
        <v>22</v>
      </c>
      <c r="M2571" t="s">
        <v>20</v>
      </c>
      <c r="N2571" t="s">
        <v>20</v>
      </c>
      <c r="O2571" t="s">
        <v>1662</v>
      </c>
    </row>
    <row r="2572" spans="1:16" x14ac:dyDescent="0.3">
      <c r="A2572" t="s">
        <v>9099</v>
      </c>
      <c r="B2572" t="s">
        <v>633</v>
      </c>
      <c r="C2572" t="s">
        <v>634</v>
      </c>
      <c r="D2572" t="s">
        <v>9099</v>
      </c>
      <c r="E2572" t="s">
        <v>18</v>
      </c>
      <c r="F2572" t="s">
        <v>18</v>
      </c>
      <c r="G2572" t="s">
        <v>9100</v>
      </c>
      <c r="H2572" t="s">
        <v>9101</v>
      </c>
      <c r="I2572" t="s">
        <v>19</v>
      </c>
      <c r="J2572" t="s">
        <v>20</v>
      </c>
      <c r="K2572" t="s">
        <v>21</v>
      </c>
      <c r="L2572" t="s">
        <v>22</v>
      </c>
      <c r="M2572" t="s">
        <v>9102</v>
      </c>
      <c r="N2572" t="s">
        <v>20</v>
      </c>
      <c r="O2572" t="s">
        <v>9103</v>
      </c>
      <c r="P2572" t="s">
        <v>636</v>
      </c>
    </row>
    <row r="2573" spans="1:16" x14ac:dyDescent="0.3">
      <c r="A2573" t="s">
        <v>9104</v>
      </c>
      <c r="B2573" t="s">
        <v>633</v>
      </c>
      <c r="C2573" t="s">
        <v>634</v>
      </c>
      <c r="D2573" t="s">
        <v>9104</v>
      </c>
      <c r="E2573" t="s">
        <v>18</v>
      </c>
      <c r="F2573" t="s">
        <v>18</v>
      </c>
      <c r="G2573" t="s">
        <v>9105</v>
      </c>
      <c r="I2573" t="s">
        <v>19</v>
      </c>
      <c r="J2573" t="s">
        <v>20</v>
      </c>
      <c r="K2573" t="s">
        <v>21</v>
      </c>
      <c r="L2573" t="s">
        <v>22</v>
      </c>
      <c r="M2573" t="s">
        <v>20</v>
      </c>
      <c r="N2573" t="s">
        <v>20</v>
      </c>
      <c r="O2573" t="s">
        <v>9087</v>
      </c>
    </row>
    <row r="2574" spans="1:16" x14ac:dyDescent="0.3">
      <c r="A2574" t="s">
        <v>9106</v>
      </c>
      <c r="B2574" t="s">
        <v>633</v>
      </c>
      <c r="C2574" t="s">
        <v>634</v>
      </c>
      <c r="D2574" t="s">
        <v>9106</v>
      </c>
      <c r="E2574" t="s">
        <v>18</v>
      </c>
      <c r="F2574" t="s">
        <v>18</v>
      </c>
      <c r="G2574" t="s">
        <v>9107</v>
      </c>
      <c r="I2574" t="s">
        <v>19</v>
      </c>
      <c r="J2574" t="s">
        <v>20</v>
      </c>
      <c r="K2574" t="s">
        <v>21</v>
      </c>
      <c r="L2574" t="s">
        <v>22</v>
      </c>
      <c r="M2574" t="s">
        <v>20</v>
      </c>
      <c r="N2574" t="s">
        <v>20</v>
      </c>
      <c r="O2574" t="s">
        <v>636</v>
      </c>
    </row>
    <row r="2575" spans="1:16" x14ac:dyDescent="0.3">
      <c r="A2575" t="s">
        <v>9108</v>
      </c>
      <c r="B2575" t="s">
        <v>633</v>
      </c>
      <c r="C2575" t="s">
        <v>634</v>
      </c>
      <c r="D2575" t="s">
        <v>9108</v>
      </c>
      <c r="E2575" t="s">
        <v>18</v>
      </c>
      <c r="F2575" t="s">
        <v>18</v>
      </c>
      <c r="G2575" t="s">
        <v>9109</v>
      </c>
      <c r="I2575" t="s">
        <v>19</v>
      </c>
      <c r="J2575" t="s">
        <v>20</v>
      </c>
      <c r="K2575" t="s">
        <v>21</v>
      </c>
      <c r="L2575" t="s">
        <v>22</v>
      </c>
      <c r="M2575" t="s">
        <v>20</v>
      </c>
      <c r="N2575" t="s">
        <v>20</v>
      </c>
      <c r="O2575" t="s">
        <v>635</v>
      </c>
    </row>
    <row r="2576" spans="1:16" x14ac:dyDescent="0.3">
      <c r="A2576" t="s">
        <v>9110</v>
      </c>
      <c r="B2576" t="s">
        <v>633</v>
      </c>
      <c r="C2576" t="s">
        <v>634</v>
      </c>
      <c r="D2576" t="s">
        <v>9110</v>
      </c>
      <c r="E2576" t="s">
        <v>18</v>
      </c>
      <c r="F2576" t="s">
        <v>18</v>
      </c>
      <c r="G2576" t="s">
        <v>9111</v>
      </c>
      <c r="I2576" t="s">
        <v>19</v>
      </c>
      <c r="J2576" t="s">
        <v>20</v>
      </c>
      <c r="K2576" t="s">
        <v>21</v>
      </c>
      <c r="L2576" t="s">
        <v>22</v>
      </c>
      <c r="M2576" t="s">
        <v>20</v>
      </c>
      <c r="N2576" t="s">
        <v>20</v>
      </c>
      <c r="O2576" t="s">
        <v>635</v>
      </c>
    </row>
    <row r="2577" spans="1:16" x14ac:dyDescent="0.3">
      <c r="A2577" t="s">
        <v>9112</v>
      </c>
      <c r="B2577" t="s">
        <v>633</v>
      </c>
      <c r="C2577" t="s">
        <v>634</v>
      </c>
      <c r="D2577" t="s">
        <v>2090</v>
      </c>
      <c r="E2577" t="s">
        <v>23</v>
      </c>
      <c r="F2577" t="s">
        <v>24</v>
      </c>
      <c r="G2577" t="s">
        <v>9113</v>
      </c>
      <c r="H2577" t="s">
        <v>9114</v>
      </c>
      <c r="I2577" t="s">
        <v>19</v>
      </c>
      <c r="J2577" t="s">
        <v>9115</v>
      </c>
      <c r="K2577" t="s">
        <v>32</v>
      </c>
      <c r="L2577" t="s">
        <v>26</v>
      </c>
      <c r="M2577" t="s">
        <v>27</v>
      </c>
      <c r="N2577" t="s">
        <v>20</v>
      </c>
      <c r="O2577" t="s">
        <v>28</v>
      </c>
      <c r="P2577" t="s">
        <v>28</v>
      </c>
    </row>
    <row r="2578" spans="1:16" x14ac:dyDescent="0.3">
      <c r="A2578" t="s">
        <v>9116</v>
      </c>
      <c r="B2578" t="s">
        <v>633</v>
      </c>
      <c r="C2578" t="s">
        <v>634</v>
      </c>
      <c r="D2578" t="s">
        <v>9116</v>
      </c>
      <c r="E2578" t="s">
        <v>18</v>
      </c>
      <c r="F2578" t="s">
        <v>18</v>
      </c>
      <c r="G2578" t="s">
        <v>9117</v>
      </c>
      <c r="I2578" t="s">
        <v>19</v>
      </c>
      <c r="J2578" t="s">
        <v>20</v>
      </c>
      <c r="K2578" t="s">
        <v>21</v>
      </c>
      <c r="L2578" t="s">
        <v>22</v>
      </c>
      <c r="M2578" t="s">
        <v>20</v>
      </c>
      <c r="N2578" t="s">
        <v>20</v>
      </c>
      <c r="O2578" t="s">
        <v>635</v>
      </c>
    </row>
    <row r="2579" spans="1:16" x14ac:dyDescent="0.3">
      <c r="A2579" t="s">
        <v>9118</v>
      </c>
      <c r="B2579" t="s">
        <v>633</v>
      </c>
      <c r="C2579" t="s">
        <v>634</v>
      </c>
      <c r="D2579" t="s">
        <v>9118</v>
      </c>
      <c r="E2579" t="s">
        <v>18</v>
      </c>
      <c r="F2579" t="s">
        <v>18</v>
      </c>
      <c r="G2579" t="s">
        <v>9119</v>
      </c>
      <c r="I2579" t="s">
        <v>19</v>
      </c>
      <c r="J2579" t="s">
        <v>20</v>
      </c>
      <c r="K2579" t="s">
        <v>21</v>
      </c>
      <c r="L2579" t="s">
        <v>22</v>
      </c>
      <c r="M2579" t="s">
        <v>20</v>
      </c>
      <c r="N2579" t="s">
        <v>20</v>
      </c>
      <c r="O2579" t="s">
        <v>635</v>
      </c>
    </row>
    <row r="2580" spans="1:16" x14ac:dyDescent="0.3">
      <c r="A2580" t="s">
        <v>9120</v>
      </c>
      <c r="B2580" t="s">
        <v>633</v>
      </c>
      <c r="C2580" t="s">
        <v>634</v>
      </c>
      <c r="D2580" t="s">
        <v>9120</v>
      </c>
      <c r="E2580" t="s">
        <v>18</v>
      </c>
      <c r="F2580" t="s">
        <v>18</v>
      </c>
      <c r="G2580" t="s">
        <v>9121</v>
      </c>
      <c r="I2580" t="s">
        <v>19</v>
      </c>
      <c r="J2580" t="s">
        <v>20</v>
      </c>
      <c r="K2580" t="s">
        <v>21</v>
      </c>
      <c r="L2580" t="s">
        <v>22</v>
      </c>
      <c r="M2580" t="s">
        <v>20</v>
      </c>
      <c r="N2580" t="s">
        <v>20</v>
      </c>
      <c r="O2580" t="s">
        <v>9122</v>
      </c>
    </row>
    <row r="2581" spans="1:16" x14ac:dyDescent="0.3">
      <c r="A2581" t="s">
        <v>9123</v>
      </c>
      <c r="B2581" t="s">
        <v>633</v>
      </c>
      <c r="C2581" t="s">
        <v>634</v>
      </c>
      <c r="D2581" t="s">
        <v>9123</v>
      </c>
      <c r="E2581" t="s">
        <v>18</v>
      </c>
      <c r="F2581" t="s">
        <v>18</v>
      </c>
      <c r="G2581" t="s">
        <v>9124</v>
      </c>
      <c r="I2581" t="s">
        <v>19</v>
      </c>
      <c r="J2581" t="s">
        <v>20</v>
      </c>
      <c r="K2581" t="s">
        <v>21</v>
      </c>
      <c r="L2581" t="s">
        <v>22</v>
      </c>
      <c r="M2581" t="s">
        <v>20</v>
      </c>
      <c r="N2581" t="s">
        <v>20</v>
      </c>
      <c r="O2581" t="s">
        <v>1663</v>
      </c>
    </row>
    <row r="2582" spans="1:16" x14ac:dyDescent="0.3">
      <c r="A2582" t="s">
        <v>9125</v>
      </c>
      <c r="B2582" t="s">
        <v>633</v>
      </c>
      <c r="C2582" t="s">
        <v>634</v>
      </c>
      <c r="D2582" t="s">
        <v>9125</v>
      </c>
      <c r="E2582" t="s">
        <v>18</v>
      </c>
      <c r="F2582" t="s">
        <v>18</v>
      </c>
      <c r="G2582" t="s">
        <v>9126</v>
      </c>
      <c r="I2582" t="s">
        <v>19</v>
      </c>
      <c r="J2582" t="s">
        <v>20</v>
      </c>
      <c r="K2582" t="s">
        <v>21</v>
      </c>
      <c r="L2582" t="s">
        <v>22</v>
      </c>
      <c r="M2582" t="s">
        <v>20</v>
      </c>
      <c r="N2582" t="s">
        <v>20</v>
      </c>
      <c r="O2582" t="s">
        <v>9122</v>
      </c>
    </row>
    <row r="2583" spans="1:16" x14ac:dyDescent="0.3">
      <c r="A2583" t="s">
        <v>9127</v>
      </c>
      <c r="B2583" t="s">
        <v>633</v>
      </c>
      <c r="C2583" t="s">
        <v>634</v>
      </c>
      <c r="D2583" t="s">
        <v>9127</v>
      </c>
      <c r="E2583" t="s">
        <v>18</v>
      </c>
      <c r="F2583" t="s">
        <v>18</v>
      </c>
      <c r="G2583" t="s">
        <v>9128</v>
      </c>
      <c r="I2583" t="s">
        <v>19</v>
      </c>
      <c r="J2583" t="s">
        <v>20</v>
      </c>
      <c r="K2583" t="s">
        <v>21</v>
      </c>
      <c r="L2583" t="s">
        <v>22</v>
      </c>
      <c r="M2583" t="s">
        <v>20</v>
      </c>
      <c r="N2583" t="s">
        <v>20</v>
      </c>
      <c r="O2583" t="s">
        <v>636</v>
      </c>
    </row>
    <row r="2584" spans="1:16" x14ac:dyDescent="0.3">
      <c r="A2584" t="s">
        <v>9129</v>
      </c>
      <c r="B2584" t="s">
        <v>637</v>
      </c>
      <c r="C2584" t="s">
        <v>638</v>
      </c>
      <c r="D2584" t="s">
        <v>1856</v>
      </c>
      <c r="E2584" t="s">
        <v>327</v>
      </c>
      <c r="F2584" t="s">
        <v>460</v>
      </c>
      <c r="G2584" t="s">
        <v>9130</v>
      </c>
      <c r="H2584" t="s">
        <v>9131</v>
      </c>
      <c r="I2584" t="s">
        <v>19</v>
      </c>
      <c r="J2584" t="s">
        <v>9132</v>
      </c>
      <c r="K2584" t="s">
        <v>32</v>
      </c>
      <c r="L2584" t="s">
        <v>26</v>
      </c>
      <c r="M2584" t="s">
        <v>27</v>
      </c>
      <c r="N2584" t="s">
        <v>20</v>
      </c>
      <c r="O2584" t="s">
        <v>28</v>
      </c>
      <c r="P2584" t="s">
        <v>28</v>
      </c>
    </row>
    <row r="2585" spans="1:16" x14ac:dyDescent="0.3">
      <c r="A2585" t="s">
        <v>9133</v>
      </c>
      <c r="B2585" t="s">
        <v>637</v>
      </c>
      <c r="C2585" t="s">
        <v>638</v>
      </c>
      <c r="D2585" t="s">
        <v>2013</v>
      </c>
      <c r="E2585" t="s">
        <v>327</v>
      </c>
      <c r="F2585" t="s">
        <v>460</v>
      </c>
      <c r="G2585" t="s">
        <v>9134</v>
      </c>
      <c r="H2585" t="s">
        <v>9135</v>
      </c>
      <c r="I2585" t="s">
        <v>19</v>
      </c>
      <c r="J2585" t="s">
        <v>9136</v>
      </c>
      <c r="K2585" t="s">
        <v>32</v>
      </c>
      <c r="L2585" t="s">
        <v>26</v>
      </c>
      <c r="M2585" t="s">
        <v>27</v>
      </c>
      <c r="N2585" t="s">
        <v>20</v>
      </c>
      <c r="O2585" t="s">
        <v>28</v>
      </c>
      <c r="P2585" t="s">
        <v>28</v>
      </c>
    </row>
    <row r="2586" spans="1:16" x14ac:dyDescent="0.3">
      <c r="A2586" t="s">
        <v>9137</v>
      </c>
      <c r="B2586" t="s">
        <v>637</v>
      </c>
      <c r="C2586" t="s">
        <v>638</v>
      </c>
      <c r="D2586" t="s">
        <v>1864</v>
      </c>
      <c r="E2586" t="s">
        <v>327</v>
      </c>
      <c r="F2586" t="s">
        <v>460</v>
      </c>
      <c r="G2586" t="s">
        <v>9138</v>
      </c>
      <c r="H2586" t="s">
        <v>9139</v>
      </c>
      <c r="I2586" t="s">
        <v>19</v>
      </c>
      <c r="J2586" t="s">
        <v>9140</v>
      </c>
      <c r="K2586" t="s">
        <v>32</v>
      </c>
      <c r="L2586" t="s">
        <v>26</v>
      </c>
      <c r="M2586" t="s">
        <v>27</v>
      </c>
      <c r="N2586" t="s">
        <v>20</v>
      </c>
      <c r="O2586" t="s">
        <v>28</v>
      </c>
      <c r="P2586" t="s">
        <v>28</v>
      </c>
    </row>
    <row r="2587" spans="1:16" x14ac:dyDescent="0.3">
      <c r="A2587" t="s">
        <v>9141</v>
      </c>
      <c r="B2587" t="s">
        <v>637</v>
      </c>
      <c r="C2587" t="s">
        <v>638</v>
      </c>
      <c r="D2587" t="s">
        <v>1927</v>
      </c>
      <c r="E2587" t="s">
        <v>327</v>
      </c>
      <c r="F2587" t="s">
        <v>460</v>
      </c>
      <c r="G2587" t="s">
        <v>9142</v>
      </c>
      <c r="H2587" t="s">
        <v>9143</v>
      </c>
      <c r="I2587" t="s">
        <v>19</v>
      </c>
      <c r="J2587" t="s">
        <v>20</v>
      </c>
      <c r="K2587" t="s">
        <v>25</v>
      </c>
      <c r="L2587" t="s">
        <v>26</v>
      </c>
      <c r="M2587" t="s">
        <v>27</v>
      </c>
      <c r="N2587" t="s">
        <v>20</v>
      </c>
      <c r="O2587" t="s">
        <v>28</v>
      </c>
      <c r="P2587" t="s">
        <v>28</v>
      </c>
    </row>
    <row r="2588" spans="1:16" x14ac:dyDescent="0.3">
      <c r="A2588" t="s">
        <v>9144</v>
      </c>
      <c r="B2588" t="s">
        <v>637</v>
      </c>
      <c r="C2588" t="s">
        <v>638</v>
      </c>
      <c r="D2588" t="s">
        <v>1871</v>
      </c>
      <c r="E2588" t="s">
        <v>327</v>
      </c>
      <c r="F2588" t="s">
        <v>460</v>
      </c>
      <c r="G2588" t="s">
        <v>9145</v>
      </c>
      <c r="H2588" t="s">
        <v>9146</v>
      </c>
      <c r="I2588" t="s">
        <v>19</v>
      </c>
      <c r="J2588" t="s">
        <v>9147</v>
      </c>
      <c r="K2588" t="s">
        <v>32</v>
      </c>
      <c r="L2588" t="s">
        <v>26</v>
      </c>
      <c r="M2588" t="s">
        <v>27</v>
      </c>
      <c r="N2588" t="s">
        <v>20</v>
      </c>
      <c r="O2588" t="s">
        <v>28</v>
      </c>
      <c r="P2588" t="s">
        <v>28</v>
      </c>
    </row>
    <row r="2589" spans="1:16" x14ac:dyDescent="0.3">
      <c r="A2589" t="s">
        <v>9148</v>
      </c>
      <c r="B2589" t="s">
        <v>637</v>
      </c>
      <c r="C2589" t="s">
        <v>638</v>
      </c>
      <c r="D2589" t="s">
        <v>1936</v>
      </c>
      <c r="E2589" t="s">
        <v>327</v>
      </c>
      <c r="F2589" t="s">
        <v>460</v>
      </c>
      <c r="G2589" t="s">
        <v>9149</v>
      </c>
      <c r="H2589" t="s">
        <v>9150</v>
      </c>
      <c r="I2589" t="s">
        <v>19</v>
      </c>
      <c r="J2589" t="s">
        <v>20</v>
      </c>
      <c r="K2589" t="s">
        <v>25</v>
      </c>
      <c r="L2589" t="s">
        <v>26</v>
      </c>
      <c r="M2589" t="s">
        <v>27</v>
      </c>
      <c r="N2589" t="s">
        <v>20</v>
      </c>
      <c r="O2589" t="s">
        <v>28</v>
      </c>
      <c r="P2589" t="s">
        <v>28</v>
      </c>
    </row>
    <row r="2590" spans="1:16" x14ac:dyDescent="0.3">
      <c r="A2590" t="s">
        <v>9151</v>
      </c>
      <c r="B2590" t="s">
        <v>637</v>
      </c>
      <c r="C2590" t="s">
        <v>638</v>
      </c>
      <c r="D2590" t="s">
        <v>1880</v>
      </c>
      <c r="E2590" t="s">
        <v>327</v>
      </c>
      <c r="F2590" t="s">
        <v>460</v>
      </c>
      <c r="G2590" t="s">
        <v>9152</v>
      </c>
      <c r="H2590" t="s">
        <v>9153</v>
      </c>
      <c r="I2590" t="s">
        <v>19</v>
      </c>
      <c r="J2590" t="s">
        <v>20</v>
      </c>
      <c r="K2590" t="s">
        <v>25</v>
      </c>
      <c r="L2590" t="s">
        <v>26</v>
      </c>
      <c r="M2590" t="s">
        <v>27</v>
      </c>
      <c r="N2590" t="s">
        <v>20</v>
      </c>
      <c r="O2590" t="s">
        <v>28</v>
      </c>
      <c r="P2590" t="s">
        <v>28</v>
      </c>
    </row>
    <row r="2591" spans="1:16" x14ac:dyDescent="0.3">
      <c r="A2591" t="s">
        <v>9154</v>
      </c>
      <c r="B2591" t="s">
        <v>637</v>
      </c>
      <c r="C2591" t="s">
        <v>638</v>
      </c>
      <c r="D2591" t="s">
        <v>1943</v>
      </c>
      <c r="E2591" t="s">
        <v>327</v>
      </c>
      <c r="F2591" t="s">
        <v>460</v>
      </c>
      <c r="G2591" t="s">
        <v>9155</v>
      </c>
      <c r="H2591" t="s">
        <v>9156</v>
      </c>
      <c r="I2591" t="s">
        <v>19</v>
      </c>
      <c r="J2591" t="s">
        <v>20</v>
      </c>
      <c r="K2591" t="s">
        <v>25</v>
      </c>
      <c r="L2591" t="s">
        <v>26</v>
      </c>
      <c r="M2591" t="s">
        <v>27</v>
      </c>
      <c r="N2591" t="s">
        <v>20</v>
      </c>
      <c r="O2591" t="s">
        <v>28</v>
      </c>
      <c r="P2591" t="s">
        <v>28</v>
      </c>
    </row>
    <row r="2592" spans="1:16" x14ac:dyDescent="0.3">
      <c r="A2592" t="s">
        <v>9157</v>
      </c>
      <c r="B2592" t="s">
        <v>637</v>
      </c>
      <c r="C2592" t="s">
        <v>638</v>
      </c>
      <c r="D2592" t="s">
        <v>1890</v>
      </c>
      <c r="E2592" t="s">
        <v>327</v>
      </c>
      <c r="F2592" t="s">
        <v>460</v>
      </c>
      <c r="G2592" t="s">
        <v>9158</v>
      </c>
      <c r="H2592" t="s">
        <v>9159</v>
      </c>
      <c r="I2592" t="s">
        <v>19</v>
      </c>
      <c r="J2592" t="s">
        <v>9160</v>
      </c>
      <c r="K2592" t="s">
        <v>32</v>
      </c>
      <c r="L2592" t="s">
        <v>26</v>
      </c>
      <c r="M2592" t="s">
        <v>27</v>
      </c>
      <c r="N2592" t="s">
        <v>20</v>
      </c>
      <c r="O2592" t="s">
        <v>28</v>
      </c>
      <c r="P2592" t="s">
        <v>28</v>
      </c>
    </row>
    <row r="2593" spans="1:16" x14ac:dyDescent="0.3">
      <c r="A2593" t="s">
        <v>9161</v>
      </c>
      <c r="B2593" t="s">
        <v>637</v>
      </c>
      <c r="C2593" t="s">
        <v>638</v>
      </c>
      <c r="D2593" t="s">
        <v>1952</v>
      </c>
      <c r="E2593" t="s">
        <v>327</v>
      </c>
      <c r="F2593" t="s">
        <v>460</v>
      </c>
      <c r="G2593" t="s">
        <v>9162</v>
      </c>
      <c r="H2593" t="s">
        <v>9163</v>
      </c>
      <c r="I2593" t="s">
        <v>19</v>
      </c>
      <c r="J2593" t="s">
        <v>9164</v>
      </c>
      <c r="K2593" t="s">
        <v>32</v>
      </c>
      <c r="L2593" t="s">
        <v>26</v>
      </c>
      <c r="M2593" t="s">
        <v>27</v>
      </c>
      <c r="N2593" t="s">
        <v>20</v>
      </c>
      <c r="O2593" t="s">
        <v>28</v>
      </c>
      <c r="P2593" t="s">
        <v>28</v>
      </c>
    </row>
    <row r="2594" spans="1:16" x14ac:dyDescent="0.3">
      <c r="A2594" t="s">
        <v>9165</v>
      </c>
      <c r="B2594" t="s">
        <v>637</v>
      </c>
      <c r="C2594" t="s">
        <v>638</v>
      </c>
      <c r="D2594" t="s">
        <v>1900</v>
      </c>
      <c r="E2594" t="s">
        <v>327</v>
      </c>
      <c r="F2594" t="s">
        <v>460</v>
      </c>
      <c r="G2594" t="s">
        <v>9166</v>
      </c>
      <c r="H2594" t="s">
        <v>9167</v>
      </c>
      <c r="I2594" t="s">
        <v>19</v>
      </c>
      <c r="J2594" t="s">
        <v>9168</v>
      </c>
      <c r="K2594" t="s">
        <v>32</v>
      </c>
      <c r="L2594" t="s">
        <v>26</v>
      </c>
      <c r="M2594" t="s">
        <v>27</v>
      </c>
      <c r="N2594" t="s">
        <v>20</v>
      </c>
      <c r="O2594" t="s">
        <v>28</v>
      </c>
      <c r="P2594" t="s">
        <v>28</v>
      </c>
    </row>
    <row r="2595" spans="1:16" x14ac:dyDescent="0.3">
      <c r="A2595" t="s">
        <v>9169</v>
      </c>
      <c r="B2595" t="s">
        <v>637</v>
      </c>
      <c r="C2595" t="s">
        <v>638</v>
      </c>
      <c r="D2595" t="s">
        <v>1960</v>
      </c>
      <c r="E2595" t="s">
        <v>327</v>
      </c>
      <c r="F2595" t="s">
        <v>460</v>
      </c>
      <c r="G2595" t="s">
        <v>9170</v>
      </c>
      <c r="H2595" t="s">
        <v>9171</v>
      </c>
      <c r="I2595" t="s">
        <v>19</v>
      </c>
      <c r="J2595" t="s">
        <v>9172</v>
      </c>
      <c r="K2595" t="s">
        <v>32</v>
      </c>
      <c r="L2595" t="s">
        <v>26</v>
      </c>
      <c r="M2595" t="s">
        <v>27</v>
      </c>
      <c r="N2595" t="s">
        <v>20</v>
      </c>
      <c r="O2595" t="s">
        <v>28</v>
      </c>
      <c r="P2595" t="s">
        <v>28</v>
      </c>
    </row>
    <row r="2596" spans="1:16" x14ac:dyDescent="0.3">
      <c r="A2596" t="s">
        <v>9173</v>
      </c>
      <c r="B2596" t="s">
        <v>637</v>
      </c>
      <c r="C2596" t="s">
        <v>638</v>
      </c>
      <c r="D2596" t="s">
        <v>1909</v>
      </c>
      <c r="E2596" t="s">
        <v>327</v>
      </c>
      <c r="F2596" t="s">
        <v>460</v>
      </c>
      <c r="G2596" t="s">
        <v>9174</v>
      </c>
      <c r="H2596" t="s">
        <v>9175</v>
      </c>
      <c r="I2596" t="s">
        <v>19</v>
      </c>
      <c r="J2596" t="s">
        <v>9176</v>
      </c>
      <c r="K2596" t="s">
        <v>32</v>
      </c>
      <c r="L2596" t="s">
        <v>26</v>
      </c>
      <c r="M2596" t="s">
        <v>27</v>
      </c>
      <c r="N2596" t="s">
        <v>20</v>
      </c>
      <c r="O2596" t="s">
        <v>28</v>
      </c>
      <c r="P2596" t="s">
        <v>28</v>
      </c>
    </row>
    <row r="2597" spans="1:16" x14ac:dyDescent="0.3">
      <c r="A2597" t="s">
        <v>9177</v>
      </c>
      <c r="B2597" t="s">
        <v>637</v>
      </c>
      <c r="C2597" t="s">
        <v>638</v>
      </c>
      <c r="D2597" t="s">
        <v>2082</v>
      </c>
      <c r="E2597" t="s">
        <v>327</v>
      </c>
      <c r="F2597" t="s">
        <v>460</v>
      </c>
      <c r="G2597" t="s">
        <v>9178</v>
      </c>
      <c r="H2597" t="s">
        <v>9179</v>
      </c>
      <c r="I2597" t="s">
        <v>19</v>
      </c>
      <c r="J2597" t="s">
        <v>9180</v>
      </c>
      <c r="K2597" t="s">
        <v>32</v>
      </c>
      <c r="L2597" t="s">
        <v>26</v>
      </c>
      <c r="M2597" t="s">
        <v>27</v>
      </c>
      <c r="N2597" t="s">
        <v>20</v>
      </c>
      <c r="O2597" t="s">
        <v>28</v>
      </c>
      <c r="P2597" t="s">
        <v>28</v>
      </c>
    </row>
    <row r="2598" spans="1:16" x14ac:dyDescent="0.3">
      <c r="A2598" t="s">
        <v>9181</v>
      </c>
      <c r="B2598" t="s">
        <v>637</v>
      </c>
      <c r="C2598" t="s">
        <v>638</v>
      </c>
      <c r="D2598" t="s">
        <v>2085</v>
      </c>
      <c r="E2598" t="s">
        <v>327</v>
      </c>
      <c r="F2598" t="s">
        <v>460</v>
      </c>
      <c r="G2598" t="s">
        <v>9182</v>
      </c>
      <c r="H2598" t="s">
        <v>9183</v>
      </c>
      <c r="I2598" t="s">
        <v>19</v>
      </c>
      <c r="J2598" t="s">
        <v>9184</v>
      </c>
      <c r="K2598" t="s">
        <v>32</v>
      </c>
      <c r="L2598" t="s">
        <v>26</v>
      </c>
      <c r="M2598" t="s">
        <v>27</v>
      </c>
      <c r="N2598" t="s">
        <v>20</v>
      </c>
      <c r="O2598" t="s">
        <v>28</v>
      </c>
      <c r="P2598" t="s">
        <v>28</v>
      </c>
    </row>
    <row r="2599" spans="1:16" x14ac:dyDescent="0.3">
      <c r="A2599" t="s">
        <v>9185</v>
      </c>
      <c r="B2599" t="s">
        <v>637</v>
      </c>
      <c r="C2599" t="s">
        <v>638</v>
      </c>
      <c r="D2599" t="s">
        <v>2090</v>
      </c>
      <c r="E2599" t="s">
        <v>327</v>
      </c>
      <c r="F2599" t="s">
        <v>460</v>
      </c>
      <c r="G2599" t="s">
        <v>9186</v>
      </c>
      <c r="H2599" t="s">
        <v>9187</v>
      </c>
      <c r="I2599" t="s">
        <v>19</v>
      </c>
      <c r="J2599" t="s">
        <v>9188</v>
      </c>
      <c r="K2599" t="s">
        <v>32</v>
      </c>
      <c r="L2599" t="s">
        <v>26</v>
      </c>
      <c r="M2599" t="s">
        <v>27</v>
      </c>
      <c r="N2599" t="s">
        <v>20</v>
      </c>
      <c r="O2599" t="s">
        <v>28</v>
      </c>
      <c r="P2599" t="s">
        <v>28</v>
      </c>
    </row>
    <row r="2600" spans="1:16" x14ac:dyDescent="0.3">
      <c r="A2600" t="s">
        <v>9189</v>
      </c>
      <c r="B2600" t="s">
        <v>637</v>
      </c>
      <c r="C2600" t="s">
        <v>638</v>
      </c>
      <c r="D2600" t="s">
        <v>2024</v>
      </c>
      <c r="E2600" t="s">
        <v>327</v>
      </c>
      <c r="F2600" t="s">
        <v>460</v>
      </c>
      <c r="G2600" t="s">
        <v>9190</v>
      </c>
      <c r="H2600" t="s">
        <v>9191</v>
      </c>
      <c r="I2600" t="s">
        <v>19</v>
      </c>
      <c r="J2600" t="s">
        <v>9192</v>
      </c>
      <c r="K2600" t="s">
        <v>32</v>
      </c>
      <c r="L2600" t="s">
        <v>26</v>
      </c>
      <c r="M2600" t="s">
        <v>27</v>
      </c>
      <c r="N2600" t="s">
        <v>20</v>
      </c>
      <c r="O2600" t="s">
        <v>28</v>
      </c>
      <c r="P2600" t="s">
        <v>28</v>
      </c>
    </row>
    <row r="2601" spans="1:16" x14ac:dyDescent="0.3">
      <c r="A2601" t="s">
        <v>9193</v>
      </c>
      <c r="B2601" t="s">
        <v>637</v>
      </c>
      <c r="C2601" t="s">
        <v>638</v>
      </c>
      <c r="D2601" t="s">
        <v>2099</v>
      </c>
      <c r="E2601" t="s">
        <v>327</v>
      </c>
      <c r="F2601" t="s">
        <v>460</v>
      </c>
      <c r="G2601" t="s">
        <v>9194</v>
      </c>
      <c r="H2601" t="s">
        <v>9195</v>
      </c>
      <c r="I2601" t="s">
        <v>19</v>
      </c>
      <c r="J2601" t="s">
        <v>9196</v>
      </c>
      <c r="K2601" t="s">
        <v>32</v>
      </c>
      <c r="L2601" t="s">
        <v>26</v>
      </c>
      <c r="M2601" t="s">
        <v>27</v>
      </c>
      <c r="N2601" t="s">
        <v>20</v>
      </c>
      <c r="O2601" t="s">
        <v>28</v>
      </c>
      <c r="P2601" t="s">
        <v>28</v>
      </c>
    </row>
    <row r="2602" spans="1:16" x14ac:dyDescent="0.3">
      <c r="A2602" t="s">
        <v>9197</v>
      </c>
      <c r="B2602" t="s">
        <v>637</v>
      </c>
      <c r="C2602" t="s">
        <v>638</v>
      </c>
      <c r="D2602" t="s">
        <v>1993</v>
      </c>
      <c r="E2602" t="s">
        <v>327</v>
      </c>
      <c r="F2602" t="s">
        <v>460</v>
      </c>
      <c r="G2602" t="s">
        <v>9198</v>
      </c>
      <c r="H2602" t="s">
        <v>9199</v>
      </c>
      <c r="I2602" t="s">
        <v>19</v>
      </c>
      <c r="J2602" t="s">
        <v>20</v>
      </c>
      <c r="K2602" t="s">
        <v>25</v>
      </c>
      <c r="L2602" t="s">
        <v>26</v>
      </c>
      <c r="M2602" t="s">
        <v>27</v>
      </c>
      <c r="N2602" t="s">
        <v>20</v>
      </c>
      <c r="O2602" t="s">
        <v>28</v>
      </c>
      <c r="P2602" t="s">
        <v>28</v>
      </c>
    </row>
    <row r="2603" spans="1:16" x14ac:dyDescent="0.3">
      <c r="A2603" t="s">
        <v>9200</v>
      </c>
      <c r="B2603" t="s">
        <v>637</v>
      </c>
      <c r="C2603" t="s">
        <v>638</v>
      </c>
      <c r="D2603" t="s">
        <v>1996</v>
      </c>
      <c r="E2603" t="s">
        <v>327</v>
      </c>
      <c r="F2603" t="s">
        <v>460</v>
      </c>
      <c r="G2603" t="s">
        <v>9201</v>
      </c>
      <c r="H2603" t="s">
        <v>9202</v>
      </c>
      <c r="I2603" t="s">
        <v>19</v>
      </c>
      <c r="J2603" t="s">
        <v>20</v>
      </c>
      <c r="K2603" t="s">
        <v>25</v>
      </c>
      <c r="L2603" t="s">
        <v>26</v>
      </c>
      <c r="M2603" t="s">
        <v>27</v>
      </c>
      <c r="N2603" t="s">
        <v>20</v>
      </c>
      <c r="O2603" t="s">
        <v>28</v>
      </c>
      <c r="P2603" t="s">
        <v>28</v>
      </c>
    </row>
    <row r="2604" spans="1:16" x14ac:dyDescent="0.3">
      <c r="A2604" t="s">
        <v>9203</v>
      </c>
      <c r="B2604" t="s">
        <v>637</v>
      </c>
      <c r="C2604" t="s">
        <v>638</v>
      </c>
      <c r="D2604" t="s">
        <v>2000</v>
      </c>
      <c r="E2604" t="s">
        <v>327</v>
      </c>
      <c r="F2604" t="s">
        <v>460</v>
      </c>
      <c r="G2604" t="s">
        <v>9204</v>
      </c>
      <c r="H2604" t="s">
        <v>9205</v>
      </c>
      <c r="I2604" t="s">
        <v>19</v>
      </c>
      <c r="J2604" t="s">
        <v>20</v>
      </c>
      <c r="K2604" t="s">
        <v>25</v>
      </c>
      <c r="L2604" t="s">
        <v>26</v>
      </c>
      <c r="M2604" t="s">
        <v>27</v>
      </c>
      <c r="N2604" t="s">
        <v>20</v>
      </c>
      <c r="O2604" t="s">
        <v>28</v>
      </c>
      <c r="P2604" t="s">
        <v>28</v>
      </c>
    </row>
    <row r="2605" spans="1:16" x14ac:dyDescent="0.3">
      <c r="A2605" t="s">
        <v>9206</v>
      </c>
      <c r="B2605" t="s">
        <v>637</v>
      </c>
      <c r="C2605" t="s">
        <v>638</v>
      </c>
      <c r="D2605" t="s">
        <v>2003</v>
      </c>
      <c r="E2605" t="s">
        <v>327</v>
      </c>
      <c r="F2605" t="s">
        <v>460</v>
      </c>
      <c r="G2605" t="s">
        <v>9207</v>
      </c>
      <c r="H2605" t="s">
        <v>9208</v>
      </c>
      <c r="I2605" t="s">
        <v>19</v>
      </c>
      <c r="J2605" t="s">
        <v>20</v>
      </c>
      <c r="K2605" t="s">
        <v>25</v>
      </c>
      <c r="L2605" t="s">
        <v>26</v>
      </c>
      <c r="M2605" t="s">
        <v>27</v>
      </c>
      <c r="N2605" t="s">
        <v>20</v>
      </c>
      <c r="O2605" t="s">
        <v>28</v>
      </c>
      <c r="P2605" t="s">
        <v>28</v>
      </c>
    </row>
    <row r="2606" spans="1:16" x14ac:dyDescent="0.3">
      <c r="A2606" t="s">
        <v>9209</v>
      </c>
      <c r="B2606" t="s">
        <v>637</v>
      </c>
      <c r="C2606" t="s">
        <v>638</v>
      </c>
      <c r="D2606" t="s">
        <v>2006</v>
      </c>
      <c r="E2606" t="s">
        <v>327</v>
      </c>
      <c r="F2606" t="s">
        <v>460</v>
      </c>
      <c r="G2606" t="s">
        <v>9210</v>
      </c>
      <c r="H2606" t="s">
        <v>9211</v>
      </c>
      <c r="I2606" t="s">
        <v>19</v>
      </c>
      <c r="J2606" t="s">
        <v>20</v>
      </c>
      <c r="K2606" t="s">
        <v>25</v>
      </c>
      <c r="L2606" t="s">
        <v>26</v>
      </c>
      <c r="M2606" t="s">
        <v>27</v>
      </c>
      <c r="N2606" t="s">
        <v>20</v>
      </c>
      <c r="O2606" t="s">
        <v>28</v>
      </c>
      <c r="P2606" t="s">
        <v>28</v>
      </c>
    </row>
    <row r="2607" spans="1:16" x14ac:dyDescent="0.3">
      <c r="A2607" t="s">
        <v>9212</v>
      </c>
      <c r="B2607" t="s">
        <v>639</v>
      </c>
      <c r="C2607" t="s">
        <v>640</v>
      </c>
      <c r="D2607" t="s">
        <v>1856</v>
      </c>
      <c r="E2607" t="s">
        <v>23</v>
      </c>
      <c r="F2607" t="s">
        <v>24</v>
      </c>
      <c r="G2607" t="s">
        <v>4305</v>
      </c>
      <c r="H2607" t="s">
        <v>1135</v>
      </c>
      <c r="I2607" t="s">
        <v>19</v>
      </c>
      <c r="J2607" t="s">
        <v>20</v>
      </c>
      <c r="K2607" t="s">
        <v>25</v>
      </c>
      <c r="L2607" t="s">
        <v>26</v>
      </c>
      <c r="M2607" t="s">
        <v>27</v>
      </c>
      <c r="N2607" t="s">
        <v>20</v>
      </c>
      <c r="O2607" t="s">
        <v>28</v>
      </c>
      <c r="P2607" t="s">
        <v>28</v>
      </c>
    </row>
    <row r="2608" spans="1:16" x14ac:dyDescent="0.3">
      <c r="A2608" t="s">
        <v>9213</v>
      </c>
      <c r="B2608" t="s">
        <v>639</v>
      </c>
      <c r="C2608" t="s">
        <v>640</v>
      </c>
      <c r="D2608" t="s">
        <v>9213</v>
      </c>
      <c r="E2608" t="s">
        <v>18</v>
      </c>
      <c r="F2608" t="s">
        <v>18</v>
      </c>
      <c r="G2608" t="s">
        <v>9214</v>
      </c>
      <c r="H2608" t="s">
        <v>9215</v>
      </c>
      <c r="I2608" t="s">
        <v>19</v>
      </c>
      <c r="J2608" t="s">
        <v>20</v>
      </c>
      <c r="K2608" t="s">
        <v>21</v>
      </c>
      <c r="L2608" t="s">
        <v>22</v>
      </c>
      <c r="M2608" t="s">
        <v>9216</v>
      </c>
      <c r="N2608" t="s">
        <v>20</v>
      </c>
      <c r="O2608" t="s">
        <v>9217</v>
      </c>
      <c r="P2608" t="s">
        <v>9218</v>
      </c>
    </row>
    <row r="2609" spans="1:16" x14ac:dyDescent="0.3">
      <c r="A2609" t="s">
        <v>9219</v>
      </c>
      <c r="B2609" t="s">
        <v>639</v>
      </c>
      <c r="C2609" t="s">
        <v>640</v>
      </c>
      <c r="D2609" t="s">
        <v>1864</v>
      </c>
      <c r="E2609" t="s">
        <v>23</v>
      </c>
      <c r="F2609" t="s">
        <v>24</v>
      </c>
      <c r="G2609" t="s">
        <v>9220</v>
      </c>
      <c r="H2609" t="s">
        <v>1494</v>
      </c>
      <c r="I2609" t="s">
        <v>19</v>
      </c>
      <c r="J2609" t="s">
        <v>20</v>
      </c>
      <c r="K2609" t="s">
        <v>25</v>
      </c>
      <c r="L2609" t="s">
        <v>26</v>
      </c>
      <c r="M2609" t="s">
        <v>27</v>
      </c>
      <c r="N2609" t="s">
        <v>20</v>
      </c>
      <c r="O2609" t="s">
        <v>28</v>
      </c>
      <c r="P2609" t="s">
        <v>28</v>
      </c>
    </row>
    <row r="2610" spans="1:16" x14ac:dyDescent="0.3">
      <c r="A2610" t="s">
        <v>9221</v>
      </c>
      <c r="B2610" t="s">
        <v>639</v>
      </c>
      <c r="C2610" t="s">
        <v>640</v>
      </c>
      <c r="D2610" t="s">
        <v>9221</v>
      </c>
      <c r="E2610" t="s">
        <v>18</v>
      </c>
      <c r="F2610" t="s">
        <v>18</v>
      </c>
      <c r="G2610" t="s">
        <v>9222</v>
      </c>
      <c r="I2610" t="s">
        <v>19</v>
      </c>
      <c r="J2610" t="s">
        <v>20</v>
      </c>
      <c r="K2610" t="s">
        <v>21</v>
      </c>
      <c r="L2610" t="s">
        <v>22</v>
      </c>
      <c r="M2610" t="s">
        <v>20</v>
      </c>
      <c r="N2610" t="s">
        <v>20</v>
      </c>
      <c r="O2610" t="s">
        <v>9223</v>
      </c>
    </row>
    <row r="2611" spans="1:16" x14ac:dyDescent="0.3">
      <c r="A2611" t="s">
        <v>9224</v>
      </c>
      <c r="B2611" t="s">
        <v>639</v>
      </c>
      <c r="C2611" t="s">
        <v>640</v>
      </c>
      <c r="D2611" t="s">
        <v>9224</v>
      </c>
      <c r="E2611" t="s">
        <v>18</v>
      </c>
      <c r="F2611" t="s">
        <v>18</v>
      </c>
      <c r="G2611" t="s">
        <v>9225</v>
      </c>
      <c r="H2611" t="s">
        <v>9226</v>
      </c>
      <c r="I2611" t="s">
        <v>19</v>
      </c>
      <c r="J2611" t="s">
        <v>20</v>
      </c>
      <c r="K2611" t="s">
        <v>21</v>
      </c>
      <c r="L2611" t="s">
        <v>22</v>
      </c>
      <c r="M2611" t="s">
        <v>9227</v>
      </c>
      <c r="N2611" t="s">
        <v>20</v>
      </c>
      <c r="O2611" t="s">
        <v>9218</v>
      </c>
      <c r="P2611" t="s">
        <v>415</v>
      </c>
    </row>
    <row r="2612" spans="1:16" x14ac:dyDescent="0.3">
      <c r="A2612" t="s">
        <v>9228</v>
      </c>
      <c r="B2612" t="s">
        <v>639</v>
      </c>
      <c r="C2612" t="s">
        <v>640</v>
      </c>
      <c r="D2612" t="s">
        <v>9228</v>
      </c>
      <c r="E2612" t="s">
        <v>18</v>
      </c>
      <c r="F2612" t="s">
        <v>18</v>
      </c>
      <c r="G2612" t="s">
        <v>9229</v>
      </c>
      <c r="H2612" t="s">
        <v>9230</v>
      </c>
      <c r="I2612" t="s">
        <v>19</v>
      </c>
      <c r="J2612" t="s">
        <v>20</v>
      </c>
      <c r="K2612" t="s">
        <v>21</v>
      </c>
      <c r="L2612" t="s">
        <v>22</v>
      </c>
      <c r="M2612" t="s">
        <v>9231</v>
      </c>
      <c r="N2612" t="s">
        <v>20</v>
      </c>
      <c r="O2612" t="s">
        <v>9232</v>
      </c>
      <c r="P2612" t="s">
        <v>9233</v>
      </c>
    </row>
    <row r="2613" spans="1:16" x14ac:dyDescent="0.3">
      <c r="A2613" t="s">
        <v>9234</v>
      </c>
      <c r="B2613" t="s">
        <v>639</v>
      </c>
      <c r="C2613" t="s">
        <v>640</v>
      </c>
      <c r="D2613" t="s">
        <v>1880</v>
      </c>
      <c r="E2613" t="s">
        <v>23</v>
      </c>
      <c r="F2613" t="s">
        <v>24</v>
      </c>
      <c r="G2613" t="s">
        <v>1815</v>
      </c>
      <c r="H2613" t="s">
        <v>1349</v>
      </c>
      <c r="I2613" t="s">
        <v>19</v>
      </c>
      <c r="J2613" t="s">
        <v>20</v>
      </c>
      <c r="K2613" t="s">
        <v>25</v>
      </c>
      <c r="L2613" t="s">
        <v>26</v>
      </c>
      <c r="M2613" t="s">
        <v>27</v>
      </c>
      <c r="N2613" t="s">
        <v>20</v>
      </c>
      <c r="O2613" t="s">
        <v>28</v>
      </c>
      <c r="P2613" t="s">
        <v>28</v>
      </c>
    </row>
    <row r="2614" spans="1:16" x14ac:dyDescent="0.3">
      <c r="A2614" t="s">
        <v>9235</v>
      </c>
      <c r="B2614" t="s">
        <v>639</v>
      </c>
      <c r="C2614" t="s">
        <v>640</v>
      </c>
      <c r="D2614" t="s">
        <v>9235</v>
      </c>
      <c r="E2614" t="s">
        <v>18</v>
      </c>
      <c r="F2614" t="s">
        <v>18</v>
      </c>
      <c r="G2614" t="s">
        <v>9236</v>
      </c>
      <c r="H2614" t="s">
        <v>9237</v>
      </c>
      <c r="I2614" t="s">
        <v>19</v>
      </c>
      <c r="J2614" t="s">
        <v>20</v>
      </c>
      <c r="K2614" t="s">
        <v>21</v>
      </c>
      <c r="L2614" t="s">
        <v>22</v>
      </c>
      <c r="M2614" t="s">
        <v>9238</v>
      </c>
      <c r="N2614" t="s">
        <v>20</v>
      </c>
      <c r="O2614" t="s">
        <v>9218</v>
      </c>
      <c r="P2614" t="s">
        <v>9239</v>
      </c>
    </row>
    <row r="2615" spans="1:16" x14ac:dyDescent="0.3">
      <c r="A2615" t="s">
        <v>9240</v>
      </c>
      <c r="B2615" t="s">
        <v>639</v>
      </c>
      <c r="C2615" t="s">
        <v>640</v>
      </c>
      <c r="D2615" t="s">
        <v>1890</v>
      </c>
      <c r="E2615" t="s">
        <v>23</v>
      </c>
      <c r="F2615" t="s">
        <v>24</v>
      </c>
      <c r="G2615" t="s">
        <v>1168</v>
      </c>
      <c r="H2615" t="s">
        <v>2083</v>
      </c>
      <c r="I2615" t="s">
        <v>19</v>
      </c>
      <c r="J2615" t="s">
        <v>20</v>
      </c>
      <c r="K2615" t="s">
        <v>25</v>
      </c>
      <c r="L2615" t="s">
        <v>26</v>
      </c>
      <c r="M2615" t="s">
        <v>27</v>
      </c>
      <c r="N2615" t="s">
        <v>20</v>
      </c>
      <c r="O2615" t="s">
        <v>28</v>
      </c>
      <c r="P2615" t="s">
        <v>28</v>
      </c>
    </row>
    <row r="2616" spans="1:16" x14ac:dyDescent="0.3">
      <c r="A2616" t="s">
        <v>9241</v>
      </c>
      <c r="B2616" t="s">
        <v>639</v>
      </c>
      <c r="C2616" t="s">
        <v>640</v>
      </c>
      <c r="D2616" t="s">
        <v>9241</v>
      </c>
      <c r="E2616" t="s">
        <v>18</v>
      </c>
      <c r="F2616" t="s">
        <v>18</v>
      </c>
      <c r="G2616" t="s">
        <v>9242</v>
      </c>
      <c r="I2616" t="s">
        <v>19</v>
      </c>
      <c r="J2616" t="s">
        <v>20</v>
      </c>
      <c r="K2616" t="s">
        <v>21</v>
      </c>
      <c r="L2616" t="s">
        <v>22</v>
      </c>
      <c r="M2616" t="s">
        <v>20</v>
      </c>
      <c r="N2616" t="s">
        <v>20</v>
      </c>
      <c r="O2616" t="s">
        <v>9243</v>
      </c>
    </row>
    <row r="2617" spans="1:16" x14ac:dyDescent="0.3">
      <c r="A2617" t="s">
        <v>9244</v>
      </c>
      <c r="B2617" t="s">
        <v>639</v>
      </c>
      <c r="C2617" t="s">
        <v>640</v>
      </c>
      <c r="D2617" t="s">
        <v>9244</v>
      </c>
      <c r="E2617" t="s">
        <v>18</v>
      </c>
      <c r="F2617" t="s">
        <v>18</v>
      </c>
      <c r="G2617" t="s">
        <v>9245</v>
      </c>
      <c r="H2617" t="s">
        <v>9246</v>
      </c>
      <c r="I2617" t="s">
        <v>19</v>
      </c>
      <c r="J2617" t="s">
        <v>20</v>
      </c>
      <c r="K2617" t="s">
        <v>21</v>
      </c>
      <c r="L2617" t="s">
        <v>22</v>
      </c>
      <c r="M2617" t="s">
        <v>9247</v>
      </c>
      <c r="N2617" t="s">
        <v>20</v>
      </c>
      <c r="O2617" t="s">
        <v>9218</v>
      </c>
      <c r="P2617" t="s">
        <v>545</v>
      </c>
    </row>
    <row r="2618" spans="1:16" x14ac:dyDescent="0.3">
      <c r="A2618" t="s">
        <v>9248</v>
      </c>
      <c r="B2618" t="s">
        <v>639</v>
      </c>
      <c r="C2618" t="s">
        <v>640</v>
      </c>
      <c r="D2618" t="s">
        <v>9248</v>
      </c>
      <c r="E2618" t="s">
        <v>18</v>
      </c>
      <c r="F2618" t="s">
        <v>18</v>
      </c>
      <c r="G2618" t="s">
        <v>9249</v>
      </c>
      <c r="H2618" t="s">
        <v>9250</v>
      </c>
      <c r="I2618" t="s">
        <v>19</v>
      </c>
      <c r="J2618" t="s">
        <v>20</v>
      </c>
      <c r="K2618" t="s">
        <v>21</v>
      </c>
      <c r="L2618" t="s">
        <v>22</v>
      </c>
      <c r="M2618" t="s">
        <v>9251</v>
      </c>
      <c r="N2618" t="s">
        <v>20</v>
      </c>
      <c r="O2618" t="s">
        <v>9218</v>
      </c>
      <c r="P2618" t="s">
        <v>9252</v>
      </c>
    </row>
    <row r="2619" spans="1:16" x14ac:dyDescent="0.3">
      <c r="A2619" t="s">
        <v>9253</v>
      </c>
      <c r="B2619" t="s">
        <v>639</v>
      </c>
      <c r="C2619" t="s">
        <v>640</v>
      </c>
      <c r="D2619" t="s">
        <v>1909</v>
      </c>
      <c r="E2619" t="s">
        <v>23</v>
      </c>
      <c r="F2619" t="s">
        <v>24</v>
      </c>
      <c r="G2619" t="s">
        <v>126</v>
      </c>
      <c r="H2619" t="s">
        <v>1346</v>
      </c>
      <c r="I2619" t="s">
        <v>19</v>
      </c>
      <c r="J2619" t="s">
        <v>9254</v>
      </c>
      <c r="K2619" t="s">
        <v>32</v>
      </c>
      <c r="L2619" t="s">
        <v>26</v>
      </c>
      <c r="M2619" t="s">
        <v>27</v>
      </c>
      <c r="N2619" t="s">
        <v>20</v>
      </c>
      <c r="O2619" t="s">
        <v>28</v>
      </c>
      <c r="P2619" t="s">
        <v>28</v>
      </c>
    </row>
    <row r="2620" spans="1:16" x14ac:dyDescent="0.3">
      <c r="A2620" t="s">
        <v>9255</v>
      </c>
      <c r="B2620" t="s">
        <v>639</v>
      </c>
      <c r="C2620" t="s">
        <v>640</v>
      </c>
      <c r="D2620" t="s">
        <v>9255</v>
      </c>
      <c r="E2620" t="s">
        <v>18</v>
      </c>
      <c r="F2620" t="s">
        <v>18</v>
      </c>
      <c r="G2620" t="s">
        <v>9256</v>
      </c>
      <c r="H2620" t="s">
        <v>9257</v>
      </c>
      <c r="I2620" t="s">
        <v>19</v>
      </c>
      <c r="J2620" t="s">
        <v>20</v>
      </c>
      <c r="K2620" t="s">
        <v>21</v>
      </c>
      <c r="L2620" t="s">
        <v>22</v>
      </c>
      <c r="M2620" t="s">
        <v>9258</v>
      </c>
      <c r="N2620" t="s">
        <v>20</v>
      </c>
      <c r="O2620" t="s">
        <v>9232</v>
      </c>
      <c r="P2620" t="s">
        <v>9218</v>
      </c>
    </row>
    <row r="2621" spans="1:16" x14ac:dyDescent="0.3">
      <c r="A2621" t="s">
        <v>9259</v>
      </c>
      <c r="B2621" t="s">
        <v>639</v>
      </c>
      <c r="C2621" t="s">
        <v>640</v>
      </c>
      <c r="D2621" t="s">
        <v>9259</v>
      </c>
      <c r="E2621" t="s">
        <v>18</v>
      </c>
      <c r="F2621" t="s">
        <v>18</v>
      </c>
      <c r="G2621" t="s">
        <v>9260</v>
      </c>
      <c r="H2621" t="s">
        <v>9261</v>
      </c>
      <c r="I2621" t="s">
        <v>19</v>
      </c>
      <c r="J2621" t="s">
        <v>20</v>
      </c>
      <c r="K2621" t="s">
        <v>21</v>
      </c>
      <c r="L2621" t="s">
        <v>22</v>
      </c>
      <c r="M2621" t="s">
        <v>9262</v>
      </c>
      <c r="N2621" t="s">
        <v>20</v>
      </c>
      <c r="O2621" t="s">
        <v>9218</v>
      </c>
      <c r="P2621" t="s">
        <v>9263</v>
      </c>
    </row>
    <row r="2622" spans="1:16" x14ac:dyDescent="0.3">
      <c r="A2622" t="s">
        <v>9264</v>
      </c>
      <c r="B2622" t="s">
        <v>639</v>
      </c>
      <c r="C2622" t="s">
        <v>640</v>
      </c>
      <c r="D2622" t="s">
        <v>9264</v>
      </c>
      <c r="E2622" t="s">
        <v>18</v>
      </c>
      <c r="F2622" t="s">
        <v>18</v>
      </c>
      <c r="G2622" t="s">
        <v>9265</v>
      </c>
      <c r="I2622" t="s">
        <v>19</v>
      </c>
      <c r="J2622" t="s">
        <v>20</v>
      </c>
      <c r="K2622" t="s">
        <v>21</v>
      </c>
      <c r="L2622" t="s">
        <v>22</v>
      </c>
      <c r="M2622" t="s">
        <v>20</v>
      </c>
      <c r="N2622" t="s">
        <v>20</v>
      </c>
      <c r="O2622" t="s">
        <v>9266</v>
      </c>
    </row>
    <row r="2623" spans="1:16" x14ac:dyDescent="0.3">
      <c r="A2623" t="s">
        <v>9267</v>
      </c>
      <c r="B2623" t="s">
        <v>639</v>
      </c>
      <c r="C2623" t="s">
        <v>640</v>
      </c>
      <c r="D2623" t="s">
        <v>9267</v>
      </c>
      <c r="E2623" t="s">
        <v>18</v>
      </c>
      <c r="F2623" t="s">
        <v>18</v>
      </c>
      <c r="G2623" t="s">
        <v>9268</v>
      </c>
      <c r="H2623" t="s">
        <v>9269</v>
      </c>
      <c r="I2623" t="s">
        <v>19</v>
      </c>
      <c r="J2623" t="s">
        <v>20</v>
      </c>
      <c r="K2623" t="s">
        <v>21</v>
      </c>
      <c r="L2623" t="s">
        <v>22</v>
      </c>
      <c r="M2623" t="s">
        <v>9270</v>
      </c>
      <c r="N2623" t="s">
        <v>20</v>
      </c>
      <c r="O2623" t="s">
        <v>9232</v>
      </c>
      <c r="P2623" t="s">
        <v>9271</v>
      </c>
    </row>
    <row r="2624" spans="1:16" x14ac:dyDescent="0.3">
      <c r="A2624" t="s">
        <v>9272</v>
      </c>
      <c r="B2624" t="s">
        <v>639</v>
      </c>
      <c r="C2624" t="s">
        <v>640</v>
      </c>
      <c r="D2624" t="s">
        <v>9272</v>
      </c>
      <c r="E2624" t="s">
        <v>18</v>
      </c>
      <c r="F2624" t="s">
        <v>18</v>
      </c>
      <c r="G2624" t="s">
        <v>9273</v>
      </c>
      <c r="I2624" t="s">
        <v>19</v>
      </c>
      <c r="J2624" t="s">
        <v>20</v>
      </c>
      <c r="K2624" t="s">
        <v>21</v>
      </c>
      <c r="L2624" t="s">
        <v>22</v>
      </c>
      <c r="M2624" t="s">
        <v>20</v>
      </c>
      <c r="N2624" t="s">
        <v>20</v>
      </c>
      <c r="O2624" t="s">
        <v>9232</v>
      </c>
    </row>
    <row r="2625" spans="1:16" x14ac:dyDescent="0.3">
      <c r="A2625" t="s">
        <v>9274</v>
      </c>
      <c r="B2625" t="s">
        <v>639</v>
      </c>
      <c r="C2625" t="s">
        <v>640</v>
      </c>
      <c r="D2625" t="s">
        <v>1993</v>
      </c>
      <c r="E2625" t="s">
        <v>23</v>
      </c>
      <c r="F2625" t="s">
        <v>24</v>
      </c>
      <c r="G2625" t="s">
        <v>1231</v>
      </c>
      <c r="H2625" t="s">
        <v>18</v>
      </c>
      <c r="I2625" t="s">
        <v>19</v>
      </c>
      <c r="J2625" t="s">
        <v>20</v>
      </c>
      <c r="K2625" t="s">
        <v>25</v>
      </c>
      <c r="L2625" t="s">
        <v>26</v>
      </c>
      <c r="M2625" t="s">
        <v>20</v>
      </c>
      <c r="N2625" t="s">
        <v>20</v>
      </c>
      <c r="O2625" t="s">
        <v>28</v>
      </c>
      <c r="P2625" t="s">
        <v>21</v>
      </c>
    </row>
    <row r="2626" spans="1:16" x14ac:dyDescent="0.3">
      <c r="A2626" t="s">
        <v>9275</v>
      </c>
      <c r="B2626" t="s">
        <v>639</v>
      </c>
      <c r="C2626" t="s">
        <v>640</v>
      </c>
      <c r="D2626" t="s">
        <v>9275</v>
      </c>
      <c r="E2626" t="s">
        <v>18</v>
      </c>
      <c r="F2626" t="s">
        <v>18</v>
      </c>
      <c r="G2626" t="s">
        <v>9276</v>
      </c>
      <c r="H2626" t="s">
        <v>9277</v>
      </c>
      <c r="I2626" t="s">
        <v>19</v>
      </c>
      <c r="J2626" t="s">
        <v>20</v>
      </c>
      <c r="K2626" t="s">
        <v>21</v>
      </c>
      <c r="L2626" t="s">
        <v>22</v>
      </c>
      <c r="M2626" t="s">
        <v>9278</v>
      </c>
      <c r="N2626" t="s">
        <v>20</v>
      </c>
      <c r="O2626" t="s">
        <v>9232</v>
      </c>
      <c r="P2626" t="s">
        <v>9279</v>
      </c>
    </row>
    <row r="2627" spans="1:16" x14ac:dyDescent="0.3">
      <c r="A2627" t="s">
        <v>9280</v>
      </c>
      <c r="B2627" t="s">
        <v>639</v>
      </c>
      <c r="C2627" t="s">
        <v>640</v>
      </c>
      <c r="D2627" t="s">
        <v>9280</v>
      </c>
      <c r="E2627" t="s">
        <v>18</v>
      </c>
      <c r="F2627" t="s">
        <v>18</v>
      </c>
      <c r="G2627" t="s">
        <v>9281</v>
      </c>
      <c r="H2627" t="s">
        <v>9282</v>
      </c>
      <c r="I2627" t="s">
        <v>19</v>
      </c>
      <c r="J2627" t="s">
        <v>20</v>
      </c>
      <c r="K2627" t="s">
        <v>21</v>
      </c>
      <c r="L2627" t="s">
        <v>22</v>
      </c>
      <c r="M2627" t="s">
        <v>9283</v>
      </c>
      <c r="N2627" t="s">
        <v>20</v>
      </c>
      <c r="O2627" t="s">
        <v>9284</v>
      </c>
      <c r="P2627" t="s">
        <v>66</v>
      </c>
    </row>
    <row r="2628" spans="1:16" x14ac:dyDescent="0.3">
      <c r="A2628" t="s">
        <v>9285</v>
      </c>
      <c r="B2628" t="s">
        <v>639</v>
      </c>
      <c r="C2628" t="s">
        <v>640</v>
      </c>
      <c r="D2628" t="s">
        <v>9285</v>
      </c>
      <c r="E2628" t="s">
        <v>18</v>
      </c>
      <c r="F2628" t="s">
        <v>18</v>
      </c>
      <c r="G2628" t="s">
        <v>9286</v>
      </c>
      <c r="I2628" t="s">
        <v>19</v>
      </c>
      <c r="J2628" t="s">
        <v>20</v>
      </c>
      <c r="K2628" t="s">
        <v>21</v>
      </c>
      <c r="L2628" t="s">
        <v>22</v>
      </c>
      <c r="M2628" t="s">
        <v>20</v>
      </c>
      <c r="N2628" t="s">
        <v>20</v>
      </c>
      <c r="O2628" t="s">
        <v>9287</v>
      </c>
    </row>
    <row r="2629" spans="1:16" x14ac:dyDescent="0.3">
      <c r="A2629" t="s">
        <v>9288</v>
      </c>
      <c r="B2629" t="s">
        <v>639</v>
      </c>
      <c r="C2629" t="s">
        <v>640</v>
      </c>
      <c r="D2629" t="s">
        <v>2006</v>
      </c>
      <c r="E2629" t="s">
        <v>23</v>
      </c>
      <c r="F2629" t="s">
        <v>24</v>
      </c>
      <c r="G2629" t="s">
        <v>9289</v>
      </c>
      <c r="H2629" t="s">
        <v>9290</v>
      </c>
      <c r="I2629" t="s">
        <v>19</v>
      </c>
      <c r="J2629" t="s">
        <v>20</v>
      </c>
      <c r="K2629" t="s">
        <v>25</v>
      </c>
      <c r="L2629" t="s">
        <v>26</v>
      </c>
      <c r="M2629" t="s">
        <v>27</v>
      </c>
      <c r="N2629" t="s">
        <v>20</v>
      </c>
      <c r="O2629" t="s">
        <v>28</v>
      </c>
      <c r="P2629" t="s">
        <v>28</v>
      </c>
    </row>
    <row r="2630" spans="1:16" x14ac:dyDescent="0.3">
      <c r="A2630" t="s">
        <v>9291</v>
      </c>
      <c r="B2630" t="s">
        <v>644</v>
      </c>
      <c r="C2630" t="s">
        <v>645</v>
      </c>
      <c r="D2630" t="s">
        <v>1856</v>
      </c>
      <c r="E2630" t="s">
        <v>49</v>
      </c>
      <c r="F2630" t="s">
        <v>51</v>
      </c>
      <c r="G2630" t="s">
        <v>7198</v>
      </c>
      <c r="H2630" t="s">
        <v>1120</v>
      </c>
      <c r="I2630" t="s">
        <v>19</v>
      </c>
      <c r="J2630" t="s">
        <v>9292</v>
      </c>
      <c r="K2630" t="s">
        <v>32</v>
      </c>
      <c r="L2630" t="s">
        <v>26</v>
      </c>
      <c r="M2630" t="s">
        <v>53</v>
      </c>
      <c r="N2630" t="s">
        <v>20</v>
      </c>
      <c r="O2630" t="s">
        <v>28</v>
      </c>
      <c r="P2630" t="s">
        <v>28</v>
      </c>
    </row>
    <row r="2631" spans="1:16" x14ac:dyDescent="0.3">
      <c r="A2631" t="s">
        <v>9293</v>
      </c>
      <c r="B2631" t="s">
        <v>644</v>
      </c>
      <c r="C2631" t="s">
        <v>645</v>
      </c>
      <c r="D2631" t="s">
        <v>2013</v>
      </c>
      <c r="E2631" t="s">
        <v>49</v>
      </c>
      <c r="F2631" t="s">
        <v>50</v>
      </c>
      <c r="G2631" t="s">
        <v>9294</v>
      </c>
      <c r="H2631" t="s">
        <v>5384</v>
      </c>
      <c r="I2631" t="s">
        <v>19</v>
      </c>
      <c r="J2631" t="s">
        <v>9295</v>
      </c>
      <c r="K2631" t="s">
        <v>32</v>
      </c>
      <c r="L2631" t="s">
        <v>26</v>
      </c>
      <c r="M2631" t="s">
        <v>27</v>
      </c>
      <c r="N2631" t="s">
        <v>20</v>
      </c>
      <c r="O2631" t="s">
        <v>28</v>
      </c>
      <c r="P2631" t="s">
        <v>28</v>
      </c>
    </row>
    <row r="2632" spans="1:16" x14ac:dyDescent="0.3">
      <c r="A2632" t="s">
        <v>9296</v>
      </c>
      <c r="B2632" t="s">
        <v>644</v>
      </c>
      <c r="C2632" t="s">
        <v>645</v>
      </c>
      <c r="D2632" t="s">
        <v>1864</v>
      </c>
      <c r="E2632" t="s">
        <v>49</v>
      </c>
      <c r="F2632" t="s">
        <v>50</v>
      </c>
      <c r="G2632" t="s">
        <v>2695</v>
      </c>
      <c r="H2632" t="s">
        <v>1672</v>
      </c>
      <c r="I2632" t="s">
        <v>19</v>
      </c>
      <c r="J2632" t="s">
        <v>8997</v>
      </c>
      <c r="K2632" t="s">
        <v>32</v>
      </c>
      <c r="L2632" t="s">
        <v>26</v>
      </c>
      <c r="M2632" t="s">
        <v>27</v>
      </c>
      <c r="N2632" t="s">
        <v>20</v>
      </c>
      <c r="O2632" t="s">
        <v>28</v>
      </c>
      <c r="P2632" t="s">
        <v>28</v>
      </c>
    </row>
    <row r="2633" spans="1:16" x14ac:dyDescent="0.3">
      <c r="A2633" t="s">
        <v>9297</v>
      </c>
      <c r="B2633" t="s">
        <v>644</v>
      </c>
      <c r="C2633" t="s">
        <v>645</v>
      </c>
      <c r="D2633" t="s">
        <v>1927</v>
      </c>
      <c r="E2633" t="s">
        <v>49</v>
      </c>
      <c r="F2633" t="s">
        <v>50</v>
      </c>
      <c r="G2633" t="s">
        <v>9298</v>
      </c>
      <c r="H2633" t="s">
        <v>9299</v>
      </c>
      <c r="I2633" t="s">
        <v>19</v>
      </c>
      <c r="J2633" t="s">
        <v>9300</v>
      </c>
      <c r="K2633" t="s">
        <v>32</v>
      </c>
      <c r="L2633" t="s">
        <v>26</v>
      </c>
      <c r="M2633" t="s">
        <v>27</v>
      </c>
      <c r="N2633" t="s">
        <v>20</v>
      </c>
      <c r="O2633" t="s">
        <v>28</v>
      </c>
      <c r="P2633" t="s">
        <v>28</v>
      </c>
    </row>
    <row r="2634" spans="1:16" x14ac:dyDescent="0.3">
      <c r="A2634" t="s">
        <v>9301</v>
      </c>
      <c r="B2634" t="s">
        <v>644</v>
      </c>
      <c r="C2634" t="s">
        <v>645</v>
      </c>
      <c r="D2634" t="s">
        <v>1871</v>
      </c>
      <c r="E2634" t="s">
        <v>49</v>
      </c>
      <c r="F2634" t="s">
        <v>50</v>
      </c>
      <c r="G2634" t="s">
        <v>951</v>
      </c>
      <c r="H2634" t="s">
        <v>9302</v>
      </c>
      <c r="I2634" t="s">
        <v>19</v>
      </c>
      <c r="J2634" t="s">
        <v>9303</v>
      </c>
      <c r="K2634" t="s">
        <v>32</v>
      </c>
      <c r="L2634" t="s">
        <v>26</v>
      </c>
      <c r="M2634" t="s">
        <v>27</v>
      </c>
      <c r="N2634" t="s">
        <v>20</v>
      </c>
      <c r="O2634" t="s">
        <v>28</v>
      </c>
      <c r="P2634" t="s">
        <v>28</v>
      </c>
    </row>
    <row r="2635" spans="1:16" x14ac:dyDescent="0.3">
      <c r="A2635" t="s">
        <v>9304</v>
      </c>
      <c r="B2635" t="s">
        <v>644</v>
      </c>
      <c r="C2635" t="s">
        <v>645</v>
      </c>
      <c r="D2635" t="s">
        <v>1936</v>
      </c>
      <c r="E2635" t="s">
        <v>49</v>
      </c>
      <c r="F2635" t="s">
        <v>51</v>
      </c>
      <c r="G2635" t="s">
        <v>1579</v>
      </c>
      <c r="H2635" t="s">
        <v>280</v>
      </c>
      <c r="I2635" t="s">
        <v>19</v>
      </c>
      <c r="J2635" t="s">
        <v>9305</v>
      </c>
      <c r="K2635" t="s">
        <v>32</v>
      </c>
      <c r="L2635" t="s">
        <v>26</v>
      </c>
      <c r="M2635" t="s">
        <v>53</v>
      </c>
      <c r="N2635" t="s">
        <v>20</v>
      </c>
      <c r="O2635" t="s">
        <v>28</v>
      </c>
      <c r="P2635" t="s">
        <v>28</v>
      </c>
    </row>
    <row r="2636" spans="1:16" x14ac:dyDescent="0.3">
      <c r="A2636" t="s">
        <v>9306</v>
      </c>
      <c r="B2636" t="s">
        <v>644</v>
      </c>
      <c r="C2636" t="s">
        <v>645</v>
      </c>
      <c r="D2636" t="s">
        <v>1880</v>
      </c>
      <c r="E2636" t="s">
        <v>49</v>
      </c>
      <c r="F2636" t="s">
        <v>50</v>
      </c>
      <c r="G2636" t="s">
        <v>5643</v>
      </c>
      <c r="H2636" t="s">
        <v>1521</v>
      </c>
      <c r="I2636" t="s">
        <v>19</v>
      </c>
      <c r="J2636" t="s">
        <v>9307</v>
      </c>
      <c r="K2636" t="s">
        <v>32</v>
      </c>
      <c r="L2636" t="s">
        <v>26</v>
      </c>
      <c r="M2636" t="s">
        <v>27</v>
      </c>
      <c r="N2636" t="s">
        <v>20</v>
      </c>
      <c r="O2636" t="s">
        <v>28</v>
      </c>
      <c r="P2636" t="s">
        <v>28</v>
      </c>
    </row>
    <row r="2637" spans="1:16" x14ac:dyDescent="0.3">
      <c r="A2637" t="s">
        <v>9308</v>
      </c>
      <c r="B2637" t="s">
        <v>644</v>
      </c>
      <c r="C2637" t="s">
        <v>645</v>
      </c>
      <c r="D2637" t="s">
        <v>1943</v>
      </c>
      <c r="E2637" t="s">
        <v>49</v>
      </c>
      <c r="F2637" t="s">
        <v>50</v>
      </c>
      <c r="G2637" t="s">
        <v>9309</v>
      </c>
      <c r="H2637" t="s">
        <v>9310</v>
      </c>
      <c r="I2637" t="s">
        <v>19</v>
      </c>
      <c r="J2637" t="s">
        <v>9311</v>
      </c>
      <c r="K2637" t="s">
        <v>32</v>
      </c>
      <c r="L2637" t="s">
        <v>26</v>
      </c>
      <c r="M2637" t="s">
        <v>27</v>
      </c>
      <c r="N2637" t="s">
        <v>20</v>
      </c>
      <c r="O2637" t="s">
        <v>28</v>
      </c>
      <c r="P2637" t="s">
        <v>28</v>
      </c>
    </row>
    <row r="2638" spans="1:16" x14ac:dyDescent="0.3">
      <c r="A2638" t="s">
        <v>9312</v>
      </c>
      <c r="B2638" t="s">
        <v>644</v>
      </c>
      <c r="C2638" t="s">
        <v>645</v>
      </c>
      <c r="D2638" t="s">
        <v>1952</v>
      </c>
      <c r="E2638" t="s">
        <v>49</v>
      </c>
      <c r="F2638" t="s">
        <v>50</v>
      </c>
      <c r="G2638" t="s">
        <v>667</v>
      </c>
      <c r="H2638" t="s">
        <v>9313</v>
      </c>
      <c r="I2638" t="s">
        <v>19</v>
      </c>
      <c r="J2638" t="s">
        <v>9314</v>
      </c>
      <c r="K2638" t="s">
        <v>32</v>
      </c>
      <c r="L2638" t="s">
        <v>26</v>
      </c>
      <c r="M2638" t="s">
        <v>27</v>
      </c>
      <c r="N2638" t="s">
        <v>20</v>
      </c>
      <c r="O2638" t="s">
        <v>28</v>
      </c>
      <c r="P2638" t="s">
        <v>28</v>
      </c>
    </row>
    <row r="2639" spans="1:16" x14ac:dyDescent="0.3">
      <c r="A2639" t="s">
        <v>9315</v>
      </c>
      <c r="B2639" t="s">
        <v>644</v>
      </c>
      <c r="C2639" t="s">
        <v>645</v>
      </c>
      <c r="D2639" t="s">
        <v>1900</v>
      </c>
      <c r="E2639" t="s">
        <v>49</v>
      </c>
      <c r="F2639" t="s">
        <v>51</v>
      </c>
      <c r="G2639" t="s">
        <v>1495</v>
      </c>
      <c r="H2639" t="s">
        <v>5107</v>
      </c>
      <c r="I2639" t="s">
        <v>19</v>
      </c>
      <c r="J2639" t="s">
        <v>1496</v>
      </c>
      <c r="K2639" t="s">
        <v>32</v>
      </c>
      <c r="L2639" t="s">
        <v>26</v>
      </c>
      <c r="M2639" t="s">
        <v>53</v>
      </c>
      <c r="N2639" t="s">
        <v>20</v>
      </c>
      <c r="O2639" t="s">
        <v>28</v>
      </c>
      <c r="P2639" t="s">
        <v>28</v>
      </c>
    </row>
    <row r="2640" spans="1:16" x14ac:dyDescent="0.3">
      <c r="A2640" t="s">
        <v>9316</v>
      </c>
      <c r="B2640" t="s">
        <v>644</v>
      </c>
      <c r="C2640" t="s">
        <v>645</v>
      </c>
      <c r="D2640" t="s">
        <v>1960</v>
      </c>
      <c r="E2640" t="s">
        <v>49</v>
      </c>
      <c r="F2640" t="s">
        <v>50</v>
      </c>
      <c r="G2640" t="s">
        <v>8640</v>
      </c>
      <c r="H2640" t="s">
        <v>163</v>
      </c>
      <c r="I2640" t="s">
        <v>19</v>
      </c>
      <c r="J2640" t="s">
        <v>9317</v>
      </c>
      <c r="K2640" t="s">
        <v>32</v>
      </c>
      <c r="L2640" t="s">
        <v>26</v>
      </c>
      <c r="M2640" t="s">
        <v>27</v>
      </c>
      <c r="N2640" t="s">
        <v>20</v>
      </c>
      <c r="O2640" t="s">
        <v>28</v>
      </c>
      <c r="P2640" t="s">
        <v>28</v>
      </c>
    </row>
    <row r="2641" spans="1:16" x14ac:dyDescent="0.3">
      <c r="A2641" t="s">
        <v>9318</v>
      </c>
      <c r="B2641" t="s">
        <v>644</v>
      </c>
      <c r="C2641" t="s">
        <v>645</v>
      </c>
      <c r="D2641" t="s">
        <v>1909</v>
      </c>
      <c r="E2641" t="s">
        <v>49</v>
      </c>
      <c r="F2641" t="s">
        <v>50</v>
      </c>
      <c r="G2641" t="s">
        <v>933</v>
      </c>
      <c r="H2641" t="s">
        <v>3066</v>
      </c>
      <c r="I2641" t="s">
        <v>19</v>
      </c>
      <c r="J2641" t="s">
        <v>934</v>
      </c>
      <c r="K2641" t="s">
        <v>32</v>
      </c>
      <c r="L2641" t="s">
        <v>26</v>
      </c>
      <c r="M2641" t="s">
        <v>27</v>
      </c>
      <c r="N2641" t="s">
        <v>20</v>
      </c>
      <c r="O2641" t="s">
        <v>28</v>
      </c>
      <c r="P2641" t="s">
        <v>28</v>
      </c>
    </row>
    <row r="2642" spans="1:16" x14ac:dyDescent="0.3">
      <c r="A2642" t="s">
        <v>9319</v>
      </c>
      <c r="B2642" t="s">
        <v>644</v>
      </c>
      <c r="C2642" t="s">
        <v>645</v>
      </c>
      <c r="D2642" t="s">
        <v>2082</v>
      </c>
      <c r="E2642" t="s">
        <v>49</v>
      </c>
      <c r="F2642" t="s">
        <v>50</v>
      </c>
      <c r="G2642" t="s">
        <v>9320</v>
      </c>
      <c r="H2642" t="s">
        <v>1009</v>
      </c>
      <c r="I2642" t="s">
        <v>19</v>
      </c>
      <c r="J2642" t="s">
        <v>9321</v>
      </c>
      <c r="K2642" t="s">
        <v>32</v>
      </c>
      <c r="L2642" t="s">
        <v>26</v>
      </c>
      <c r="M2642" t="s">
        <v>27</v>
      </c>
      <c r="N2642" t="s">
        <v>20</v>
      </c>
      <c r="O2642" t="s">
        <v>28</v>
      </c>
      <c r="P2642" t="s">
        <v>28</v>
      </c>
    </row>
    <row r="2643" spans="1:16" x14ac:dyDescent="0.3">
      <c r="A2643" t="s">
        <v>9322</v>
      </c>
      <c r="B2643" t="s">
        <v>644</v>
      </c>
      <c r="C2643" t="s">
        <v>645</v>
      </c>
      <c r="D2643" t="s">
        <v>2085</v>
      </c>
      <c r="E2643" t="s">
        <v>49</v>
      </c>
      <c r="F2643" t="s">
        <v>50</v>
      </c>
      <c r="G2643" t="s">
        <v>45</v>
      </c>
      <c r="H2643" t="s">
        <v>9323</v>
      </c>
      <c r="I2643" t="s">
        <v>19</v>
      </c>
      <c r="J2643" t="s">
        <v>9324</v>
      </c>
      <c r="K2643" t="s">
        <v>32</v>
      </c>
      <c r="L2643" t="s">
        <v>26</v>
      </c>
      <c r="M2643" t="s">
        <v>27</v>
      </c>
      <c r="N2643" t="s">
        <v>20</v>
      </c>
      <c r="O2643" t="s">
        <v>28</v>
      </c>
      <c r="P2643" t="s">
        <v>28</v>
      </c>
    </row>
    <row r="2644" spans="1:16" x14ac:dyDescent="0.3">
      <c r="A2644" t="s">
        <v>9325</v>
      </c>
      <c r="B2644" t="s">
        <v>644</v>
      </c>
      <c r="C2644" t="s">
        <v>645</v>
      </c>
      <c r="D2644" t="s">
        <v>2090</v>
      </c>
      <c r="E2644" t="s">
        <v>49</v>
      </c>
      <c r="F2644" t="s">
        <v>51</v>
      </c>
      <c r="G2644" t="s">
        <v>939</v>
      </c>
      <c r="H2644" t="s">
        <v>1554</v>
      </c>
      <c r="I2644" t="s">
        <v>19</v>
      </c>
      <c r="J2644" t="s">
        <v>940</v>
      </c>
      <c r="K2644" t="s">
        <v>32</v>
      </c>
      <c r="L2644" t="s">
        <v>26</v>
      </c>
      <c r="M2644" t="s">
        <v>53</v>
      </c>
      <c r="N2644" t="s">
        <v>20</v>
      </c>
      <c r="O2644" t="s">
        <v>28</v>
      </c>
      <c r="P2644" t="s">
        <v>28</v>
      </c>
    </row>
    <row r="2645" spans="1:16" x14ac:dyDescent="0.3">
      <c r="A2645" t="s">
        <v>9326</v>
      </c>
      <c r="B2645" t="s">
        <v>644</v>
      </c>
      <c r="C2645" t="s">
        <v>645</v>
      </c>
      <c r="D2645" t="s">
        <v>2024</v>
      </c>
      <c r="E2645" t="s">
        <v>49</v>
      </c>
      <c r="F2645" t="s">
        <v>50</v>
      </c>
      <c r="G2645" t="s">
        <v>9309</v>
      </c>
      <c r="H2645" t="s">
        <v>1720</v>
      </c>
      <c r="I2645" t="s">
        <v>19</v>
      </c>
      <c r="J2645" t="s">
        <v>9311</v>
      </c>
      <c r="K2645" t="s">
        <v>32</v>
      </c>
      <c r="L2645" t="s">
        <v>26</v>
      </c>
      <c r="M2645" t="s">
        <v>27</v>
      </c>
      <c r="N2645" t="s">
        <v>20</v>
      </c>
      <c r="O2645" t="s">
        <v>28</v>
      </c>
      <c r="P2645" t="s">
        <v>28</v>
      </c>
    </row>
    <row r="2646" spans="1:16" x14ac:dyDescent="0.3">
      <c r="A2646" t="s">
        <v>9327</v>
      </c>
      <c r="B2646" t="s">
        <v>644</v>
      </c>
      <c r="C2646" t="s">
        <v>645</v>
      </c>
      <c r="D2646" t="s">
        <v>2099</v>
      </c>
      <c r="E2646" t="s">
        <v>49</v>
      </c>
      <c r="F2646" t="s">
        <v>50</v>
      </c>
      <c r="G2646" t="s">
        <v>9328</v>
      </c>
      <c r="H2646" t="s">
        <v>1290</v>
      </c>
      <c r="I2646" t="s">
        <v>19</v>
      </c>
      <c r="J2646" t="s">
        <v>9329</v>
      </c>
      <c r="K2646" t="s">
        <v>32</v>
      </c>
      <c r="L2646" t="s">
        <v>26</v>
      </c>
      <c r="M2646" t="s">
        <v>27</v>
      </c>
      <c r="N2646" t="s">
        <v>20</v>
      </c>
      <c r="O2646" t="s">
        <v>28</v>
      </c>
      <c r="P2646" t="s">
        <v>28</v>
      </c>
    </row>
    <row r="2647" spans="1:16" x14ac:dyDescent="0.3">
      <c r="A2647" t="s">
        <v>9330</v>
      </c>
      <c r="B2647" t="s">
        <v>644</v>
      </c>
      <c r="C2647" t="s">
        <v>645</v>
      </c>
      <c r="D2647" t="s">
        <v>1993</v>
      </c>
      <c r="E2647" t="s">
        <v>49</v>
      </c>
      <c r="F2647" t="s">
        <v>50</v>
      </c>
      <c r="G2647" t="s">
        <v>4818</v>
      </c>
      <c r="H2647" t="s">
        <v>9331</v>
      </c>
      <c r="I2647" t="s">
        <v>19</v>
      </c>
      <c r="J2647" t="s">
        <v>4819</v>
      </c>
      <c r="K2647" t="s">
        <v>32</v>
      </c>
      <c r="L2647" t="s">
        <v>26</v>
      </c>
      <c r="M2647" t="s">
        <v>27</v>
      </c>
      <c r="N2647" t="s">
        <v>20</v>
      </c>
      <c r="O2647" t="s">
        <v>28</v>
      </c>
      <c r="P2647" t="s">
        <v>28</v>
      </c>
    </row>
    <row r="2648" spans="1:16" x14ac:dyDescent="0.3">
      <c r="A2648" t="s">
        <v>9332</v>
      </c>
      <c r="B2648" t="s">
        <v>644</v>
      </c>
      <c r="C2648" t="s">
        <v>645</v>
      </c>
      <c r="D2648" t="s">
        <v>1996</v>
      </c>
      <c r="E2648" t="s">
        <v>49</v>
      </c>
      <c r="F2648" t="s">
        <v>50</v>
      </c>
      <c r="G2648" t="s">
        <v>9333</v>
      </c>
      <c r="H2648" t="s">
        <v>9334</v>
      </c>
      <c r="I2648" t="s">
        <v>19</v>
      </c>
      <c r="J2648" t="s">
        <v>9335</v>
      </c>
      <c r="K2648" t="s">
        <v>32</v>
      </c>
      <c r="L2648" t="s">
        <v>26</v>
      </c>
      <c r="M2648" t="s">
        <v>27</v>
      </c>
      <c r="N2648" t="s">
        <v>20</v>
      </c>
      <c r="O2648" t="s">
        <v>28</v>
      </c>
      <c r="P2648" t="s">
        <v>28</v>
      </c>
    </row>
    <row r="2649" spans="1:16" x14ac:dyDescent="0.3">
      <c r="A2649" t="s">
        <v>9336</v>
      </c>
      <c r="B2649" t="s">
        <v>644</v>
      </c>
      <c r="C2649" t="s">
        <v>645</v>
      </c>
      <c r="D2649" t="s">
        <v>2000</v>
      </c>
      <c r="E2649" t="s">
        <v>49</v>
      </c>
      <c r="F2649" t="s">
        <v>51</v>
      </c>
      <c r="G2649" t="s">
        <v>9337</v>
      </c>
      <c r="H2649" t="s">
        <v>9338</v>
      </c>
      <c r="I2649" t="s">
        <v>19</v>
      </c>
      <c r="J2649" t="s">
        <v>9339</v>
      </c>
      <c r="K2649" t="s">
        <v>32</v>
      </c>
      <c r="L2649" t="s">
        <v>26</v>
      </c>
      <c r="M2649" t="s">
        <v>53</v>
      </c>
      <c r="N2649" t="s">
        <v>20</v>
      </c>
      <c r="O2649" t="s">
        <v>28</v>
      </c>
      <c r="P2649" t="s">
        <v>28</v>
      </c>
    </row>
    <row r="2650" spans="1:16" x14ac:dyDescent="0.3">
      <c r="A2650" t="s">
        <v>9340</v>
      </c>
      <c r="B2650" t="s">
        <v>644</v>
      </c>
      <c r="C2650" t="s">
        <v>645</v>
      </c>
      <c r="D2650" t="s">
        <v>2003</v>
      </c>
      <c r="E2650" t="s">
        <v>49</v>
      </c>
      <c r="F2650" t="s">
        <v>50</v>
      </c>
      <c r="G2650" t="s">
        <v>5047</v>
      </c>
      <c r="H2650" t="s">
        <v>1079</v>
      </c>
      <c r="I2650" t="s">
        <v>19</v>
      </c>
      <c r="J2650" t="s">
        <v>9341</v>
      </c>
      <c r="K2650" t="s">
        <v>32</v>
      </c>
      <c r="L2650" t="s">
        <v>26</v>
      </c>
      <c r="M2650" t="s">
        <v>27</v>
      </c>
      <c r="N2650" t="s">
        <v>20</v>
      </c>
      <c r="O2650" t="s">
        <v>28</v>
      </c>
      <c r="P2650" t="s">
        <v>28</v>
      </c>
    </row>
    <row r="2651" spans="1:16" x14ac:dyDescent="0.3">
      <c r="A2651" t="s">
        <v>9342</v>
      </c>
      <c r="B2651" t="s">
        <v>644</v>
      </c>
      <c r="C2651" t="s">
        <v>645</v>
      </c>
      <c r="D2651" t="s">
        <v>2006</v>
      </c>
      <c r="E2651" t="s">
        <v>49</v>
      </c>
      <c r="F2651" t="s">
        <v>50</v>
      </c>
      <c r="G2651" t="s">
        <v>9343</v>
      </c>
      <c r="H2651" t="s">
        <v>9344</v>
      </c>
      <c r="I2651" t="s">
        <v>19</v>
      </c>
      <c r="J2651" t="s">
        <v>9345</v>
      </c>
      <c r="K2651" t="s">
        <v>32</v>
      </c>
      <c r="L2651" t="s">
        <v>26</v>
      </c>
      <c r="M2651" t="s">
        <v>27</v>
      </c>
      <c r="N2651" t="s">
        <v>20</v>
      </c>
      <c r="O2651" t="s">
        <v>28</v>
      </c>
      <c r="P2651" t="s">
        <v>28</v>
      </c>
    </row>
    <row r="2652" spans="1:16" x14ac:dyDescent="0.3">
      <c r="A2652" t="s">
        <v>9346</v>
      </c>
      <c r="B2652" t="s">
        <v>649</v>
      </c>
      <c r="C2652" t="s">
        <v>650</v>
      </c>
      <c r="D2652" t="s">
        <v>1856</v>
      </c>
      <c r="E2652" t="s">
        <v>23</v>
      </c>
      <c r="F2652" t="s">
        <v>24</v>
      </c>
      <c r="G2652" t="s">
        <v>1561</v>
      </c>
      <c r="H2652" t="s">
        <v>9347</v>
      </c>
      <c r="I2652" t="s">
        <v>19</v>
      </c>
      <c r="J2652" t="s">
        <v>20</v>
      </c>
      <c r="K2652" t="s">
        <v>25</v>
      </c>
      <c r="L2652" t="s">
        <v>26</v>
      </c>
      <c r="M2652" t="s">
        <v>27</v>
      </c>
      <c r="N2652" t="s">
        <v>20</v>
      </c>
      <c r="O2652" t="s">
        <v>31</v>
      </c>
      <c r="P2652" t="s">
        <v>31</v>
      </c>
    </row>
    <row r="2653" spans="1:16" x14ac:dyDescent="0.3">
      <c r="A2653" t="s">
        <v>9348</v>
      </c>
      <c r="B2653" t="s">
        <v>649</v>
      </c>
      <c r="C2653" t="s">
        <v>650</v>
      </c>
      <c r="D2653" t="s">
        <v>1864</v>
      </c>
      <c r="E2653" t="s">
        <v>23</v>
      </c>
      <c r="F2653" t="s">
        <v>24</v>
      </c>
      <c r="G2653" t="s">
        <v>9349</v>
      </c>
      <c r="H2653" t="s">
        <v>9350</v>
      </c>
      <c r="I2653" t="s">
        <v>19</v>
      </c>
      <c r="J2653" t="s">
        <v>20</v>
      </c>
      <c r="K2653" t="s">
        <v>25</v>
      </c>
      <c r="L2653" t="s">
        <v>26</v>
      </c>
      <c r="M2653" t="s">
        <v>27</v>
      </c>
      <c r="N2653" t="s">
        <v>20</v>
      </c>
      <c r="O2653" t="s">
        <v>31</v>
      </c>
      <c r="P2653" t="s">
        <v>31</v>
      </c>
    </row>
    <row r="2654" spans="1:16" x14ac:dyDescent="0.3">
      <c r="A2654" t="s">
        <v>9351</v>
      </c>
      <c r="B2654" t="s">
        <v>649</v>
      </c>
      <c r="C2654" t="s">
        <v>650</v>
      </c>
      <c r="D2654" t="s">
        <v>1871</v>
      </c>
      <c r="E2654" t="s">
        <v>23</v>
      </c>
      <c r="F2654" t="s">
        <v>24</v>
      </c>
      <c r="G2654" t="s">
        <v>9352</v>
      </c>
      <c r="H2654" t="s">
        <v>9353</v>
      </c>
      <c r="I2654" t="s">
        <v>19</v>
      </c>
      <c r="J2654" t="s">
        <v>20</v>
      </c>
      <c r="K2654" t="s">
        <v>25</v>
      </c>
      <c r="L2654" t="s">
        <v>26</v>
      </c>
      <c r="M2654" t="s">
        <v>27</v>
      </c>
      <c r="N2654" t="s">
        <v>20</v>
      </c>
      <c r="O2654" t="s">
        <v>31</v>
      </c>
      <c r="P2654" t="s">
        <v>31</v>
      </c>
    </row>
    <row r="2655" spans="1:16" x14ac:dyDescent="0.3">
      <c r="A2655" t="s">
        <v>9354</v>
      </c>
      <c r="B2655" t="s">
        <v>649</v>
      </c>
      <c r="C2655" t="s">
        <v>650</v>
      </c>
      <c r="D2655" t="s">
        <v>1880</v>
      </c>
      <c r="E2655" t="s">
        <v>23</v>
      </c>
      <c r="F2655" t="s">
        <v>24</v>
      </c>
      <c r="G2655" t="s">
        <v>9355</v>
      </c>
      <c r="H2655" t="s">
        <v>9356</v>
      </c>
      <c r="I2655" t="s">
        <v>19</v>
      </c>
      <c r="J2655" t="s">
        <v>20</v>
      </c>
      <c r="K2655" t="s">
        <v>25</v>
      </c>
      <c r="L2655" t="s">
        <v>26</v>
      </c>
      <c r="M2655" t="s">
        <v>27</v>
      </c>
      <c r="N2655" t="s">
        <v>20</v>
      </c>
      <c r="O2655" t="s">
        <v>31</v>
      </c>
      <c r="P2655" t="s">
        <v>31</v>
      </c>
    </row>
    <row r="2656" spans="1:16" x14ac:dyDescent="0.3">
      <c r="A2656" t="s">
        <v>9357</v>
      </c>
      <c r="B2656" t="s">
        <v>649</v>
      </c>
      <c r="C2656" t="s">
        <v>650</v>
      </c>
      <c r="D2656" t="s">
        <v>1890</v>
      </c>
      <c r="E2656" t="s">
        <v>23</v>
      </c>
      <c r="F2656" t="s">
        <v>24</v>
      </c>
      <c r="G2656" t="s">
        <v>9358</v>
      </c>
      <c r="H2656" t="s">
        <v>9359</v>
      </c>
      <c r="I2656" t="s">
        <v>19</v>
      </c>
      <c r="J2656" t="s">
        <v>20</v>
      </c>
      <c r="K2656" t="s">
        <v>25</v>
      </c>
      <c r="L2656" t="s">
        <v>26</v>
      </c>
      <c r="M2656" t="s">
        <v>27</v>
      </c>
      <c r="N2656" t="s">
        <v>20</v>
      </c>
      <c r="O2656" t="s">
        <v>31</v>
      </c>
      <c r="P2656" t="s">
        <v>31</v>
      </c>
    </row>
    <row r="2657" spans="1:16" x14ac:dyDescent="0.3">
      <c r="A2657" t="s">
        <v>9360</v>
      </c>
      <c r="B2657" t="s">
        <v>649</v>
      </c>
      <c r="C2657" t="s">
        <v>650</v>
      </c>
      <c r="D2657" t="s">
        <v>1960</v>
      </c>
      <c r="E2657" t="s">
        <v>23</v>
      </c>
      <c r="F2657" t="s">
        <v>24</v>
      </c>
      <c r="G2657" t="s">
        <v>9361</v>
      </c>
      <c r="H2657" t="s">
        <v>8716</v>
      </c>
      <c r="I2657" t="s">
        <v>19</v>
      </c>
      <c r="J2657" t="s">
        <v>20</v>
      </c>
      <c r="K2657" t="s">
        <v>25</v>
      </c>
      <c r="L2657" t="s">
        <v>26</v>
      </c>
      <c r="M2657" t="s">
        <v>27</v>
      </c>
      <c r="N2657" t="s">
        <v>20</v>
      </c>
      <c r="O2657" t="s">
        <v>31</v>
      </c>
      <c r="P2657" t="s">
        <v>31</v>
      </c>
    </row>
    <row r="2658" spans="1:16" x14ac:dyDescent="0.3">
      <c r="A2658" t="s">
        <v>9362</v>
      </c>
      <c r="B2658" t="s">
        <v>649</v>
      </c>
      <c r="C2658" t="s">
        <v>650</v>
      </c>
      <c r="D2658" t="s">
        <v>1909</v>
      </c>
      <c r="E2658" t="s">
        <v>23</v>
      </c>
      <c r="F2658" t="s">
        <v>24</v>
      </c>
      <c r="G2658" t="s">
        <v>9363</v>
      </c>
      <c r="H2658" t="s">
        <v>7415</v>
      </c>
      <c r="I2658" t="s">
        <v>19</v>
      </c>
      <c r="J2658" t="s">
        <v>20</v>
      </c>
      <c r="K2658" t="s">
        <v>25</v>
      </c>
      <c r="L2658" t="s">
        <v>26</v>
      </c>
      <c r="M2658" t="s">
        <v>27</v>
      </c>
      <c r="N2658" t="s">
        <v>20</v>
      </c>
      <c r="O2658" t="s">
        <v>31</v>
      </c>
      <c r="P2658" t="s">
        <v>31</v>
      </c>
    </row>
    <row r="2659" spans="1:16" x14ac:dyDescent="0.3">
      <c r="A2659" t="s">
        <v>9364</v>
      </c>
      <c r="B2659" t="s">
        <v>649</v>
      </c>
      <c r="C2659" t="s">
        <v>650</v>
      </c>
      <c r="D2659" t="s">
        <v>2082</v>
      </c>
      <c r="E2659" t="s">
        <v>23</v>
      </c>
      <c r="F2659" t="s">
        <v>24</v>
      </c>
      <c r="G2659" t="s">
        <v>1537</v>
      </c>
      <c r="H2659" t="s">
        <v>9365</v>
      </c>
      <c r="I2659" t="s">
        <v>19</v>
      </c>
      <c r="J2659" t="s">
        <v>20</v>
      </c>
      <c r="K2659" t="s">
        <v>25</v>
      </c>
      <c r="L2659" t="s">
        <v>26</v>
      </c>
      <c r="M2659" t="s">
        <v>27</v>
      </c>
      <c r="N2659" t="s">
        <v>20</v>
      </c>
      <c r="O2659" t="s">
        <v>31</v>
      </c>
      <c r="P2659" t="s">
        <v>31</v>
      </c>
    </row>
    <row r="2660" spans="1:16" x14ac:dyDescent="0.3">
      <c r="A2660" t="s">
        <v>9366</v>
      </c>
      <c r="B2660" t="s">
        <v>649</v>
      </c>
      <c r="C2660" t="s">
        <v>650</v>
      </c>
      <c r="D2660" t="s">
        <v>2090</v>
      </c>
      <c r="E2660" t="s">
        <v>23</v>
      </c>
      <c r="F2660" t="s">
        <v>24</v>
      </c>
      <c r="G2660" t="s">
        <v>9367</v>
      </c>
      <c r="H2660" t="s">
        <v>502</v>
      </c>
      <c r="I2660" t="s">
        <v>19</v>
      </c>
      <c r="J2660" t="s">
        <v>20</v>
      </c>
      <c r="K2660" t="s">
        <v>25</v>
      </c>
      <c r="L2660" t="s">
        <v>26</v>
      </c>
      <c r="M2660" t="s">
        <v>27</v>
      </c>
      <c r="N2660" t="s">
        <v>20</v>
      </c>
      <c r="O2660" t="s">
        <v>31</v>
      </c>
      <c r="P2660" t="s">
        <v>31</v>
      </c>
    </row>
    <row r="2661" spans="1:16" x14ac:dyDescent="0.3">
      <c r="A2661" t="s">
        <v>9368</v>
      </c>
      <c r="B2661" t="s">
        <v>649</v>
      </c>
      <c r="C2661" t="s">
        <v>650</v>
      </c>
      <c r="D2661" t="s">
        <v>2024</v>
      </c>
      <c r="E2661" t="s">
        <v>23</v>
      </c>
      <c r="F2661" t="s">
        <v>24</v>
      </c>
      <c r="G2661" t="s">
        <v>1769</v>
      </c>
      <c r="H2661" t="s">
        <v>9369</v>
      </c>
      <c r="I2661" t="s">
        <v>19</v>
      </c>
      <c r="J2661" t="s">
        <v>20</v>
      </c>
      <c r="K2661" t="s">
        <v>25</v>
      </c>
      <c r="L2661" t="s">
        <v>26</v>
      </c>
      <c r="M2661" t="s">
        <v>27</v>
      </c>
      <c r="N2661" t="s">
        <v>20</v>
      </c>
      <c r="O2661" t="s">
        <v>31</v>
      </c>
      <c r="P2661" t="s">
        <v>31</v>
      </c>
    </row>
    <row r="2662" spans="1:16" x14ac:dyDescent="0.3">
      <c r="A2662" t="s">
        <v>9370</v>
      </c>
      <c r="B2662" t="s">
        <v>649</v>
      </c>
      <c r="C2662" t="s">
        <v>650</v>
      </c>
      <c r="D2662" t="s">
        <v>2099</v>
      </c>
      <c r="E2662" t="s">
        <v>23</v>
      </c>
      <c r="F2662" t="s">
        <v>24</v>
      </c>
      <c r="G2662" t="s">
        <v>9371</v>
      </c>
      <c r="H2662" t="s">
        <v>4468</v>
      </c>
      <c r="I2662" t="s">
        <v>19</v>
      </c>
      <c r="J2662" t="s">
        <v>20</v>
      </c>
      <c r="K2662" t="s">
        <v>25</v>
      </c>
      <c r="L2662" t="s">
        <v>26</v>
      </c>
      <c r="M2662" t="s">
        <v>27</v>
      </c>
      <c r="N2662" t="s">
        <v>20</v>
      </c>
      <c r="O2662" t="s">
        <v>31</v>
      </c>
      <c r="P2662" t="s">
        <v>31</v>
      </c>
    </row>
    <row r="2663" spans="1:16" x14ac:dyDescent="0.3">
      <c r="A2663" t="s">
        <v>9372</v>
      </c>
      <c r="B2663" t="s">
        <v>649</v>
      </c>
      <c r="C2663" t="s">
        <v>650</v>
      </c>
      <c r="D2663" t="s">
        <v>1996</v>
      </c>
      <c r="E2663" t="s">
        <v>23</v>
      </c>
      <c r="F2663" t="s">
        <v>24</v>
      </c>
      <c r="G2663" t="s">
        <v>9373</v>
      </c>
      <c r="H2663" t="s">
        <v>9374</v>
      </c>
      <c r="I2663" t="s">
        <v>19</v>
      </c>
      <c r="J2663" t="s">
        <v>20</v>
      </c>
      <c r="K2663" t="s">
        <v>25</v>
      </c>
      <c r="L2663" t="s">
        <v>26</v>
      </c>
      <c r="M2663" t="s">
        <v>27</v>
      </c>
      <c r="N2663" t="s">
        <v>20</v>
      </c>
      <c r="O2663" t="s">
        <v>31</v>
      </c>
      <c r="P2663" t="s">
        <v>31</v>
      </c>
    </row>
    <row r="2664" spans="1:16" x14ac:dyDescent="0.3">
      <c r="A2664" t="s">
        <v>9375</v>
      </c>
      <c r="B2664" t="s">
        <v>649</v>
      </c>
      <c r="C2664" t="s">
        <v>650</v>
      </c>
      <c r="D2664" t="s">
        <v>2000</v>
      </c>
      <c r="E2664" t="s">
        <v>23</v>
      </c>
      <c r="F2664" t="s">
        <v>24</v>
      </c>
      <c r="G2664" t="s">
        <v>9376</v>
      </c>
      <c r="H2664" t="s">
        <v>1151</v>
      </c>
      <c r="I2664" t="s">
        <v>19</v>
      </c>
      <c r="J2664" t="s">
        <v>20</v>
      </c>
      <c r="K2664" t="s">
        <v>25</v>
      </c>
      <c r="L2664" t="s">
        <v>26</v>
      </c>
      <c r="M2664" t="s">
        <v>27</v>
      </c>
      <c r="N2664" t="s">
        <v>20</v>
      </c>
      <c r="O2664" t="s">
        <v>31</v>
      </c>
      <c r="P2664" t="s">
        <v>31</v>
      </c>
    </row>
    <row r="2665" spans="1:16" x14ac:dyDescent="0.3">
      <c r="A2665" t="s">
        <v>9377</v>
      </c>
      <c r="B2665" t="s">
        <v>651</v>
      </c>
      <c r="C2665" t="s">
        <v>652</v>
      </c>
      <c r="D2665" t="s">
        <v>1856</v>
      </c>
      <c r="E2665" t="s">
        <v>23</v>
      </c>
      <c r="F2665" t="s">
        <v>24</v>
      </c>
      <c r="G2665" t="s">
        <v>106</v>
      </c>
      <c r="H2665" t="s">
        <v>7901</v>
      </c>
      <c r="I2665" t="s">
        <v>19</v>
      </c>
      <c r="J2665" t="s">
        <v>20</v>
      </c>
      <c r="K2665" t="s">
        <v>25</v>
      </c>
      <c r="L2665" t="s">
        <v>26</v>
      </c>
      <c r="M2665" t="s">
        <v>27</v>
      </c>
      <c r="N2665" t="s">
        <v>20</v>
      </c>
      <c r="O2665" t="s">
        <v>28</v>
      </c>
      <c r="P2665" t="s">
        <v>28</v>
      </c>
    </row>
    <row r="2666" spans="1:16" x14ac:dyDescent="0.3">
      <c r="A2666" t="s">
        <v>9378</v>
      </c>
      <c r="B2666" t="s">
        <v>651</v>
      </c>
      <c r="C2666" t="s">
        <v>652</v>
      </c>
      <c r="D2666" t="s">
        <v>9378</v>
      </c>
      <c r="E2666" t="s">
        <v>18</v>
      </c>
      <c r="F2666" t="s">
        <v>18</v>
      </c>
      <c r="G2666" t="s">
        <v>9379</v>
      </c>
      <c r="H2666" t="s">
        <v>9380</v>
      </c>
      <c r="I2666" t="s">
        <v>19</v>
      </c>
      <c r="J2666" t="s">
        <v>20</v>
      </c>
      <c r="K2666" t="s">
        <v>21</v>
      </c>
      <c r="L2666" t="s">
        <v>22</v>
      </c>
      <c r="M2666" t="s">
        <v>9381</v>
      </c>
      <c r="N2666" t="s">
        <v>20</v>
      </c>
      <c r="O2666" t="s">
        <v>9382</v>
      </c>
      <c r="P2666" t="s">
        <v>9382</v>
      </c>
    </row>
    <row r="2667" spans="1:16" x14ac:dyDescent="0.3">
      <c r="A2667" t="s">
        <v>9383</v>
      </c>
      <c r="B2667" t="s">
        <v>651</v>
      </c>
      <c r="C2667" t="s">
        <v>652</v>
      </c>
      <c r="D2667" t="s">
        <v>1864</v>
      </c>
      <c r="E2667" t="s">
        <v>23</v>
      </c>
      <c r="F2667" t="s">
        <v>24</v>
      </c>
      <c r="G2667" t="s">
        <v>169</v>
      </c>
      <c r="H2667" t="s">
        <v>6118</v>
      </c>
      <c r="I2667" t="s">
        <v>19</v>
      </c>
      <c r="J2667" t="s">
        <v>20</v>
      </c>
      <c r="K2667" t="s">
        <v>25</v>
      </c>
      <c r="L2667" t="s">
        <v>26</v>
      </c>
      <c r="M2667" t="s">
        <v>27</v>
      </c>
      <c r="N2667" t="s">
        <v>20</v>
      </c>
      <c r="O2667" t="s">
        <v>28</v>
      </c>
      <c r="P2667" t="s">
        <v>28</v>
      </c>
    </row>
    <row r="2668" spans="1:16" x14ac:dyDescent="0.3">
      <c r="A2668" t="s">
        <v>9384</v>
      </c>
      <c r="B2668" t="s">
        <v>651</v>
      </c>
      <c r="C2668" t="s">
        <v>652</v>
      </c>
      <c r="D2668" t="s">
        <v>1927</v>
      </c>
      <c r="E2668" t="s">
        <v>23</v>
      </c>
      <c r="F2668" t="s">
        <v>24</v>
      </c>
      <c r="G2668" t="s">
        <v>264</v>
      </c>
      <c r="H2668" t="s">
        <v>3066</v>
      </c>
      <c r="I2668" t="s">
        <v>19</v>
      </c>
      <c r="J2668" t="s">
        <v>20</v>
      </c>
      <c r="K2668" t="s">
        <v>25</v>
      </c>
      <c r="L2668" t="s">
        <v>26</v>
      </c>
      <c r="M2668" t="s">
        <v>27</v>
      </c>
      <c r="N2668" t="s">
        <v>20</v>
      </c>
      <c r="O2668" t="s">
        <v>28</v>
      </c>
      <c r="P2668" t="s">
        <v>28</v>
      </c>
    </row>
    <row r="2669" spans="1:16" x14ac:dyDescent="0.3">
      <c r="A2669" t="s">
        <v>9385</v>
      </c>
      <c r="B2669" t="s">
        <v>651</v>
      </c>
      <c r="C2669" t="s">
        <v>652</v>
      </c>
      <c r="D2669" t="s">
        <v>1871</v>
      </c>
      <c r="E2669" t="s">
        <v>23</v>
      </c>
      <c r="F2669" t="s">
        <v>24</v>
      </c>
      <c r="G2669" t="s">
        <v>1337</v>
      </c>
      <c r="H2669" t="s">
        <v>9386</v>
      </c>
      <c r="I2669" t="s">
        <v>19</v>
      </c>
      <c r="J2669" t="s">
        <v>20</v>
      </c>
      <c r="K2669" t="s">
        <v>25</v>
      </c>
      <c r="L2669" t="s">
        <v>26</v>
      </c>
      <c r="M2669" t="s">
        <v>27</v>
      </c>
      <c r="N2669" t="s">
        <v>20</v>
      </c>
      <c r="O2669" t="s">
        <v>28</v>
      </c>
      <c r="P2669" t="s">
        <v>28</v>
      </c>
    </row>
    <row r="2670" spans="1:16" x14ac:dyDescent="0.3">
      <c r="A2670" t="s">
        <v>9387</v>
      </c>
      <c r="B2670" t="s">
        <v>651</v>
      </c>
      <c r="C2670" t="s">
        <v>652</v>
      </c>
      <c r="D2670" t="s">
        <v>1936</v>
      </c>
      <c r="E2670" t="s">
        <v>23</v>
      </c>
      <c r="F2670" t="s">
        <v>24</v>
      </c>
      <c r="G2670" t="s">
        <v>106</v>
      </c>
      <c r="H2670" t="s">
        <v>603</v>
      </c>
      <c r="I2670" t="s">
        <v>19</v>
      </c>
      <c r="J2670" t="s">
        <v>20</v>
      </c>
      <c r="K2670" t="s">
        <v>25</v>
      </c>
      <c r="L2670" t="s">
        <v>26</v>
      </c>
      <c r="M2670" t="s">
        <v>27</v>
      </c>
      <c r="N2670" t="s">
        <v>20</v>
      </c>
      <c r="O2670" t="s">
        <v>28</v>
      </c>
      <c r="P2670" t="s">
        <v>28</v>
      </c>
    </row>
    <row r="2671" spans="1:16" x14ac:dyDescent="0.3">
      <c r="A2671" t="s">
        <v>9388</v>
      </c>
      <c r="B2671" t="s">
        <v>651</v>
      </c>
      <c r="C2671" t="s">
        <v>652</v>
      </c>
      <c r="D2671" t="s">
        <v>9388</v>
      </c>
      <c r="E2671" t="s">
        <v>18</v>
      </c>
      <c r="F2671" t="s">
        <v>18</v>
      </c>
      <c r="G2671" t="s">
        <v>9389</v>
      </c>
      <c r="I2671" t="s">
        <v>19</v>
      </c>
      <c r="J2671" t="s">
        <v>20</v>
      </c>
      <c r="K2671" t="s">
        <v>21</v>
      </c>
      <c r="L2671" t="s">
        <v>22</v>
      </c>
      <c r="M2671" t="s">
        <v>20</v>
      </c>
      <c r="N2671" t="s">
        <v>20</v>
      </c>
      <c r="O2671" t="s">
        <v>9390</v>
      </c>
    </row>
    <row r="2672" spans="1:16" x14ac:dyDescent="0.3">
      <c r="A2672" t="s">
        <v>9391</v>
      </c>
      <c r="B2672" t="s">
        <v>651</v>
      </c>
      <c r="C2672" t="s">
        <v>652</v>
      </c>
      <c r="D2672" t="s">
        <v>1943</v>
      </c>
      <c r="E2672" t="s">
        <v>23</v>
      </c>
      <c r="F2672" t="s">
        <v>24</v>
      </c>
      <c r="G2672" t="s">
        <v>4937</v>
      </c>
      <c r="H2672" t="s">
        <v>1185</v>
      </c>
      <c r="I2672" t="s">
        <v>19</v>
      </c>
      <c r="J2672" t="s">
        <v>20</v>
      </c>
      <c r="K2672" t="s">
        <v>25</v>
      </c>
      <c r="L2672" t="s">
        <v>26</v>
      </c>
      <c r="M2672" t="s">
        <v>27</v>
      </c>
      <c r="N2672" t="s">
        <v>20</v>
      </c>
      <c r="O2672" t="s">
        <v>28</v>
      </c>
      <c r="P2672" t="s">
        <v>28</v>
      </c>
    </row>
    <row r="2673" spans="1:16" x14ac:dyDescent="0.3">
      <c r="A2673" t="s">
        <v>9392</v>
      </c>
      <c r="B2673" t="s">
        <v>651</v>
      </c>
      <c r="C2673" t="s">
        <v>652</v>
      </c>
      <c r="D2673" t="s">
        <v>1952</v>
      </c>
      <c r="E2673" t="s">
        <v>23</v>
      </c>
      <c r="F2673" t="s">
        <v>24</v>
      </c>
      <c r="G2673" t="s">
        <v>2186</v>
      </c>
      <c r="H2673" t="s">
        <v>3824</v>
      </c>
      <c r="I2673" t="s">
        <v>19</v>
      </c>
      <c r="J2673" t="s">
        <v>20</v>
      </c>
      <c r="K2673" t="s">
        <v>25</v>
      </c>
      <c r="L2673" t="s">
        <v>26</v>
      </c>
      <c r="M2673" t="s">
        <v>27</v>
      </c>
      <c r="N2673" t="s">
        <v>20</v>
      </c>
      <c r="O2673" t="s">
        <v>28</v>
      </c>
      <c r="P2673" t="s">
        <v>28</v>
      </c>
    </row>
    <row r="2674" spans="1:16" x14ac:dyDescent="0.3">
      <c r="A2674" t="s">
        <v>9393</v>
      </c>
      <c r="B2674" t="s">
        <v>651</v>
      </c>
      <c r="C2674" t="s">
        <v>652</v>
      </c>
      <c r="D2674" t="s">
        <v>1900</v>
      </c>
      <c r="E2674" t="s">
        <v>23</v>
      </c>
      <c r="F2674" t="s">
        <v>24</v>
      </c>
      <c r="G2674" t="s">
        <v>9394</v>
      </c>
      <c r="H2674" t="s">
        <v>930</v>
      </c>
      <c r="I2674" t="s">
        <v>19</v>
      </c>
      <c r="J2674" t="s">
        <v>9395</v>
      </c>
      <c r="K2674" t="s">
        <v>32</v>
      </c>
      <c r="L2674" t="s">
        <v>26</v>
      </c>
      <c r="M2674" t="s">
        <v>27</v>
      </c>
      <c r="N2674" t="s">
        <v>20</v>
      </c>
      <c r="O2674" t="s">
        <v>28</v>
      </c>
      <c r="P2674" t="s">
        <v>28</v>
      </c>
    </row>
    <row r="2675" spans="1:16" x14ac:dyDescent="0.3">
      <c r="A2675" t="s">
        <v>9396</v>
      </c>
      <c r="B2675" t="s">
        <v>651</v>
      </c>
      <c r="C2675" t="s">
        <v>652</v>
      </c>
      <c r="D2675" t="s">
        <v>1909</v>
      </c>
      <c r="E2675" t="s">
        <v>23</v>
      </c>
      <c r="F2675" t="s">
        <v>24</v>
      </c>
      <c r="G2675" t="s">
        <v>1406</v>
      </c>
      <c r="H2675" t="s">
        <v>9397</v>
      </c>
      <c r="I2675" t="s">
        <v>19</v>
      </c>
      <c r="J2675" t="s">
        <v>20</v>
      </c>
      <c r="K2675" t="s">
        <v>25</v>
      </c>
      <c r="L2675" t="s">
        <v>26</v>
      </c>
      <c r="M2675" t="s">
        <v>27</v>
      </c>
      <c r="N2675" t="s">
        <v>20</v>
      </c>
      <c r="O2675" t="s">
        <v>28</v>
      </c>
      <c r="P2675" t="s">
        <v>28</v>
      </c>
    </row>
    <row r="2676" spans="1:16" x14ac:dyDescent="0.3">
      <c r="A2676" t="s">
        <v>9398</v>
      </c>
      <c r="B2676" t="s">
        <v>651</v>
      </c>
      <c r="C2676" t="s">
        <v>652</v>
      </c>
      <c r="D2676" t="s">
        <v>2082</v>
      </c>
      <c r="E2676" t="s">
        <v>23</v>
      </c>
      <c r="F2676" t="s">
        <v>24</v>
      </c>
      <c r="G2676" t="s">
        <v>397</v>
      </c>
      <c r="H2676" t="s">
        <v>9399</v>
      </c>
      <c r="I2676" t="s">
        <v>19</v>
      </c>
      <c r="J2676" t="s">
        <v>20</v>
      </c>
      <c r="K2676" t="s">
        <v>25</v>
      </c>
      <c r="L2676" t="s">
        <v>26</v>
      </c>
      <c r="M2676" t="s">
        <v>27</v>
      </c>
      <c r="N2676" t="s">
        <v>20</v>
      </c>
      <c r="O2676" t="s">
        <v>28</v>
      </c>
      <c r="P2676" t="s">
        <v>28</v>
      </c>
    </row>
    <row r="2677" spans="1:16" x14ac:dyDescent="0.3">
      <c r="A2677" t="s">
        <v>9400</v>
      </c>
      <c r="B2677" t="s">
        <v>651</v>
      </c>
      <c r="C2677" t="s">
        <v>652</v>
      </c>
      <c r="D2677" t="s">
        <v>2085</v>
      </c>
      <c r="E2677" t="s">
        <v>23</v>
      </c>
      <c r="F2677" t="s">
        <v>24</v>
      </c>
      <c r="G2677" t="s">
        <v>9401</v>
      </c>
      <c r="H2677" t="s">
        <v>9402</v>
      </c>
      <c r="I2677" t="s">
        <v>19</v>
      </c>
      <c r="J2677" t="s">
        <v>20</v>
      </c>
      <c r="K2677" t="s">
        <v>25</v>
      </c>
      <c r="L2677" t="s">
        <v>26</v>
      </c>
      <c r="M2677" t="s">
        <v>27</v>
      </c>
      <c r="N2677" t="s">
        <v>20</v>
      </c>
      <c r="O2677" t="s">
        <v>28</v>
      </c>
      <c r="P2677" t="s">
        <v>28</v>
      </c>
    </row>
    <row r="2678" spans="1:16" x14ac:dyDescent="0.3">
      <c r="A2678" t="s">
        <v>9403</v>
      </c>
      <c r="B2678" t="s">
        <v>651</v>
      </c>
      <c r="C2678" t="s">
        <v>652</v>
      </c>
      <c r="D2678" t="s">
        <v>2090</v>
      </c>
      <c r="E2678" t="s">
        <v>23</v>
      </c>
      <c r="F2678" t="s">
        <v>24</v>
      </c>
      <c r="G2678" t="s">
        <v>1773</v>
      </c>
      <c r="H2678" t="s">
        <v>1656</v>
      </c>
      <c r="I2678" t="s">
        <v>19</v>
      </c>
      <c r="J2678" t="s">
        <v>1774</v>
      </c>
      <c r="K2678" t="s">
        <v>32</v>
      </c>
      <c r="L2678" t="s">
        <v>26</v>
      </c>
      <c r="M2678" t="s">
        <v>27</v>
      </c>
      <c r="N2678" t="s">
        <v>20</v>
      </c>
      <c r="O2678" t="s">
        <v>28</v>
      </c>
      <c r="P2678" t="s">
        <v>28</v>
      </c>
    </row>
    <row r="2679" spans="1:16" x14ac:dyDescent="0.3">
      <c r="A2679" t="s">
        <v>9404</v>
      </c>
      <c r="B2679" t="s">
        <v>651</v>
      </c>
      <c r="C2679" t="s">
        <v>652</v>
      </c>
      <c r="D2679" t="s">
        <v>2024</v>
      </c>
      <c r="E2679" t="s">
        <v>23</v>
      </c>
      <c r="F2679" t="s">
        <v>24</v>
      </c>
      <c r="G2679" t="s">
        <v>46</v>
      </c>
      <c r="H2679" t="s">
        <v>9405</v>
      </c>
      <c r="I2679" t="s">
        <v>19</v>
      </c>
      <c r="J2679" t="s">
        <v>20</v>
      </c>
      <c r="K2679" t="s">
        <v>25</v>
      </c>
      <c r="L2679" t="s">
        <v>26</v>
      </c>
      <c r="M2679" t="s">
        <v>27</v>
      </c>
      <c r="N2679" t="s">
        <v>20</v>
      </c>
      <c r="O2679" t="s">
        <v>28</v>
      </c>
      <c r="P2679" t="s">
        <v>28</v>
      </c>
    </row>
    <row r="2680" spans="1:16" x14ac:dyDescent="0.3">
      <c r="A2680" t="s">
        <v>9406</v>
      </c>
      <c r="B2680" t="s">
        <v>651</v>
      </c>
      <c r="C2680" t="s">
        <v>652</v>
      </c>
      <c r="D2680" t="s">
        <v>2099</v>
      </c>
      <c r="E2680" t="s">
        <v>23</v>
      </c>
      <c r="F2680" t="s">
        <v>24</v>
      </c>
      <c r="G2680" t="s">
        <v>9407</v>
      </c>
      <c r="H2680" t="s">
        <v>471</v>
      </c>
      <c r="I2680" t="s">
        <v>19</v>
      </c>
      <c r="J2680" t="s">
        <v>20</v>
      </c>
      <c r="K2680" t="s">
        <v>25</v>
      </c>
      <c r="L2680" t="s">
        <v>26</v>
      </c>
      <c r="M2680" t="s">
        <v>27</v>
      </c>
      <c r="N2680" t="s">
        <v>20</v>
      </c>
      <c r="O2680" t="s">
        <v>28</v>
      </c>
      <c r="P2680" t="s">
        <v>28</v>
      </c>
    </row>
    <row r="2681" spans="1:16" x14ac:dyDescent="0.3">
      <c r="A2681" t="s">
        <v>9408</v>
      </c>
      <c r="B2681" t="s">
        <v>651</v>
      </c>
      <c r="C2681" t="s">
        <v>652</v>
      </c>
      <c r="D2681" t="s">
        <v>1993</v>
      </c>
      <c r="E2681" t="s">
        <v>23</v>
      </c>
      <c r="F2681" t="s">
        <v>24</v>
      </c>
      <c r="G2681" t="s">
        <v>819</v>
      </c>
      <c r="H2681" t="s">
        <v>1164</v>
      </c>
      <c r="I2681" t="s">
        <v>19</v>
      </c>
      <c r="J2681" t="s">
        <v>20</v>
      </c>
      <c r="K2681" t="s">
        <v>25</v>
      </c>
      <c r="L2681" t="s">
        <v>26</v>
      </c>
      <c r="M2681" t="s">
        <v>27</v>
      </c>
      <c r="N2681" t="s">
        <v>20</v>
      </c>
      <c r="O2681" t="s">
        <v>28</v>
      </c>
      <c r="P2681" t="s">
        <v>28</v>
      </c>
    </row>
    <row r="2682" spans="1:16" x14ac:dyDescent="0.3">
      <c r="A2682" t="s">
        <v>9409</v>
      </c>
      <c r="B2682" t="s">
        <v>651</v>
      </c>
      <c r="C2682" t="s">
        <v>652</v>
      </c>
      <c r="D2682" t="s">
        <v>1996</v>
      </c>
      <c r="E2682" t="s">
        <v>23</v>
      </c>
      <c r="F2682" t="s">
        <v>24</v>
      </c>
      <c r="G2682" t="s">
        <v>1512</v>
      </c>
      <c r="H2682" t="s">
        <v>5967</v>
      </c>
      <c r="I2682" t="s">
        <v>19</v>
      </c>
      <c r="J2682" t="s">
        <v>20</v>
      </c>
      <c r="K2682" t="s">
        <v>25</v>
      </c>
      <c r="L2682" t="s">
        <v>26</v>
      </c>
      <c r="M2682" t="s">
        <v>27</v>
      </c>
      <c r="N2682" t="s">
        <v>20</v>
      </c>
      <c r="O2682" t="s">
        <v>28</v>
      </c>
      <c r="P2682" t="s">
        <v>28</v>
      </c>
    </row>
    <row r="2683" spans="1:16" x14ac:dyDescent="0.3">
      <c r="A2683" t="s">
        <v>9410</v>
      </c>
      <c r="B2683" t="s">
        <v>651</v>
      </c>
      <c r="C2683" t="s">
        <v>652</v>
      </c>
      <c r="D2683" t="s">
        <v>2000</v>
      </c>
      <c r="E2683" t="s">
        <v>23</v>
      </c>
      <c r="F2683" t="s">
        <v>24</v>
      </c>
      <c r="G2683" t="s">
        <v>1837</v>
      </c>
      <c r="H2683" t="s">
        <v>1486</v>
      </c>
      <c r="I2683" t="s">
        <v>19</v>
      </c>
      <c r="J2683" t="s">
        <v>20</v>
      </c>
      <c r="K2683" t="s">
        <v>25</v>
      </c>
      <c r="L2683" t="s">
        <v>26</v>
      </c>
      <c r="M2683" t="s">
        <v>27</v>
      </c>
      <c r="N2683" t="s">
        <v>20</v>
      </c>
      <c r="O2683" t="s">
        <v>28</v>
      </c>
      <c r="P2683" t="s">
        <v>28</v>
      </c>
    </row>
    <row r="2684" spans="1:16" x14ac:dyDescent="0.3">
      <c r="A2684" t="s">
        <v>9411</v>
      </c>
      <c r="B2684" t="s">
        <v>651</v>
      </c>
      <c r="C2684" t="s">
        <v>652</v>
      </c>
      <c r="D2684" t="s">
        <v>2003</v>
      </c>
      <c r="E2684" t="s">
        <v>23</v>
      </c>
      <c r="F2684" t="s">
        <v>24</v>
      </c>
      <c r="G2684" t="s">
        <v>589</v>
      </c>
      <c r="H2684" t="s">
        <v>1020</v>
      </c>
      <c r="I2684" t="s">
        <v>19</v>
      </c>
      <c r="J2684" t="s">
        <v>20</v>
      </c>
      <c r="K2684" t="s">
        <v>25</v>
      </c>
      <c r="L2684" t="s">
        <v>26</v>
      </c>
      <c r="M2684" t="s">
        <v>27</v>
      </c>
      <c r="N2684" t="s">
        <v>20</v>
      </c>
      <c r="O2684" t="s">
        <v>28</v>
      </c>
      <c r="P2684" t="s">
        <v>28</v>
      </c>
    </row>
    <row r="2685" spans="1:16" x14ac:dyDescent="0.3">
      <c r="A2685" t="s">
        <v>9412</v>
      </c>
      <c r="B2685" t="s">
        <v>651</v>
      </c>
      <c r="C2685" t="s">
        <v>652</v>
      </c>
      <c r="D2685" t="s">
        <v>2006</v>
      </c>
      <c r="E2685" t="s">
        <v>23</v>
      </c>
      <c r="F2685" t="s">
        <v>24</v>
      </c>
      <c r="G2685" t="s">
        <v>681</v>
      </c>
      <c r="H2685" t="s">
        <v>9413</v>
      </c>
      <c r="I2685" t="s">
        <v>19</v>
      </c>
      <c r="J2685" t="s">
        <v>20</v>
      </c>
      <c r="K2685" t="s">
        <v>25</v>
      </c>
      <c r="L2685" t="s">
        <v>26</v>
      </c>
      <c r="M2685" t="s">
        <v>27</v>
      </c>
      <c r="N2685" t="s">
        <v>20</v>
      </c>
      <c r="O2685" t="s">
        <v>28</v>
      </c>
      <c r="P2685" t="s">
        <v>28</v>
      </c>
    </row>
    <row r="2686" spans="1:16" x14ac:dyDescent="0.3">
      <c r="A2686" t="s">
        <v>9414</v>
      </c>
      <c r="B2686" t="s">
        <v>657</v>
      </c>
      <c r="C2686" t="s">
        <v>658</v>
      </c>
      <c r="D2686" t="s">
        <v>9414</v>
      </c>
      <c r="E2686" t="s">
        <v>18</v>
      </c>
      <c r="F2686" t="s">
        <v>18</v>
      </c>
      <c r="G2686" t="s">
        <v>9415</v>
      </c>
      <c r="H2686" t="s">
        <v>9416</v>
      </c>
      <c r="I2686" t="s">
        <v>19</v>
      </c>
      <c r="J2686" t="s">
        <v>20</v>
      </c>
      <c r="K2686" t="s">
        <v>21</v>
      </c>
      <c r="L2686" t="s">
        <v>22</v>
      </c>
      <c r="M2686" t="s">
        <v>9417</v>
      </c>
      <c r="N2686" t="s">
        <v>20</v>
      </c>
      <c r="O2686" t="s">
        <v>659</v>
      </c>
      <c r="P2686" t="s">
        <v>659</v>
      </c>
    </row>
    <row r="2687" spans="1:16" x14ac:dyDescent="0.3">
      <c r="A2687" t="s">
        <v>9418</v>
      </c>
      <c r="B2687" t="s">
        <v>657</v>
      </c>
      <c r="C2687" t="s">
        <v>658</v>
      </c>
      <c r="D2687" t="s">
        <v>9418</v>
      </c>
      <c r="E2687" t="s">
        <v>18</v>
      </c>
      <c r="F2687" t="s">
        <v>18</v>
      </c>
      <c r="G2687" t="s">
        <v>9419</v>
      </c>
      <c r="H2687" t="s">
        <v>9420</v>
      </c>
      <c r="I2687" t="s">
        <v>19</v>
      </c>
      <c r="J2687" t="s">
        <v>20</v>
      </c>
      <c r="K2687" t="s">
        <v>21</v>
      </c>
      <c r="L2687" t="s">
        <v>22</v>
      </c>
      <c r="M2687" t="s">
        <v>9421</v>
      </c>
      <c r="N2687" t="s">
        <v>20</v>
      </c>
      <c r="O2687" t="s">
        <v>659</v>
      </c>
      <c r="P2687" t="s">
        <v>659</v>
      </c>
    </row>
    <row r="2688" spans="1:16" x14ac:dyDescent="0.3">
      <c r="A2688" t="s">
        <v>9422</v>
      </c>
      <c r="B2688" t="s">
        <v>657</v>
      </c>
      <c r="C2688" t="s">
        <v>658</v>
      </c>
      <c r="D2688" t="s">
        <v>9422</v>
      </c>
      <c r="E2688" t="s">
        <v>18</v>
      </c>
      <c r="F2688" t="s">
        <v>18</v>
      </c>
      <c r="G2688" t="s">
        <v>9423</v>
      </c>
      <c r="I2688" t="s">
        <v>19</v>
      </c>
      <c r="J2688" t="s">
        <v>20</v>
      </c>
      <c r="K2688" t="s">
        <v>21</v>
      </c>
      <c r="L2688" t="s">
        <v>22</v>
      </c>
      <c r="M2688" t="s">
        <v>20</v>
      </c>
      <c r="N2688" t="s">
        <v>20</v>
      </c>
      <c r="O2688" t="s">
        <v>659</v>
      </c>
    </row>
    <row r="2689" spans="1:16" x14ac:dyDescent="0.3">
      <c r="A2689" t="s">
        <v>9424</v>
      </c>
      <c r="B2689" t="s">
        <v>657</v>
      </c>
      <c r="C2689" t="s">
        <v>658</v>
      </c>
      <c r="D2689" t="s">
        <v>9424</v>
      </c>
      <c r="E2689" t="s">
        <v>18</v>
      </c>
      <c r="F2689" t="s">
        <v>18</v>
      </c>
      <c r="G2689" t="s">
        <v>9425</v>
      </c>
      <c r="H2689" t="s">
        <v>9426</v>
      </c>
      <c r="I2689" t="s">
        <v>19</v>
      </c>
      <c r="J2689" t="s">
        <v>20</v>
      </c>
      <c r="K2689" t="s">
        <v>21</v>
      </c>
      <c r="L2689" t="s">
        <v>22</v>
      </c>
      <c r="M2689" t="s">
        <v>9427</v>
      </c>
      <c r="N2689" t="s">
        <v>20</v>
      </c>
      <c r="O2689" t="s">
        <v>659</v>
      </c>
      <c r="P2689" t="s">
        <v>659</v>
      </c>
    </row>
    <row r="2690" spans="1:16" x14ac:dyDescent="0.3">
      <c r="A2690" t="s">
        <v>9428</v>
      </c>
      <c r="B2690" t="s">
        <v>657</v>
      </c>
      <c r="C2690" t="s">
        <v>658</v>
      </c>
      <c r="D2690" t="s">
        <v>9428</v>
      </c>
      <c r="E2690" t="s">
        <v>18</v>
      </c>
      <c r="F2690" t="s">
        <v>18</v>
      </c>
      <c r="G2690" t="s">
        <v>9429</v>
      </c>
      <c r="I2690" t="s">
        <v>19</v>
      </c>
      <c r="J2690" t="s">
        <v>20</v>
      </c>
      <c r="K2690" t="s">
        <v>21</v>
      </c>
      <c r="L2690" t="s">
        <v>22</v>
      </c>
      <c r="M2690" t="s">
        <v>20</v>
      </c>
      <c r="N2690" t="s">
        <v>20</v>
      </c>
      <c r="O2690" t="s">
        <v>9430</v>
      </c>
    </row>
    <row r="2691" spans="1:16" x14ac:dyDescent="0.3">
      <c r="A2691" t="s">
        <v>9431</v>
      </c>
      <c r="B2691" t="s">
        <v>657</v>
      </c>
      <c r="C2691" t="s">
        <v>658</v>
      </c>
      <c r="D2691" t="s">
        <v>9431</v>
      </c>
      <c r="E2691" t="s">
        <v>18</v>
      </c>
      <c r="F2691" t="s">
        <v>18</v>
      </c>
      <c r="G2691" t="s">
        <v>9432</v>
      </c>
      <c r="H2691" t="s">
        <v>9433</v>
      </c>
      <c r="I2691" t="s">
        <v>19</v>
      </c>
      <c r="J2691" t="s">
        <v>20</v>
      </c>
      <c r="K2691" t="s">
        <v>21</v>
      </c>
      <c r="L2691" t="s">
        <v>22</v>
      </c>
      <c r="M2691" t="s">
        <v>9434</v>
      </c>
      <c r="N2691" t="s">
        <v>20</v>
      </c>
      <c r="O2691" t="s">
        <v>9430</v>
      </c>
      <c r="P2691" t="s">
        <v>9430</v>
      </c>
    </row>
    <row r="2692" spans="1:16" x14ac:dyDescent="0.3">
      <c r="A2692" t="s">
        <v>9435</v>
      </c>
      <c r="B2692" t="s">
        <v>657</v>
      </c>
      <c r="C2692" t="s">
        <v>658</v>
      </c>
      <c r="D2692" t="s">
        <v>9435</v>
      </c>
      <c r="E2692" t="s">
        <v>18</v>
      </c>
      <c r="F2692" t="s">
        <v>18</v>
      </c>
      <c r="G2692" t="s">
        <v>9436</v>
      </c>
      <c r="I2692" t="s">
        <v>19</v>
      </c>
      <c r="J2692" t="s">
        <v>20</v>
      </c>
      <c r="K2692" t="s">
        <v>21</v>
      </c>
      <c r="L2692" t="s">
        <v>22</v>
      </c>
      <c r="M2692" t="s">
        <v>20</v>
      </c>
      <c r="N2692" t="s">
        <v>20</v>
      </c>
      <c r="O2692" t="s">
        <v>9430</v>
      </c>
    </row>
    <row r="2693" spans="1:16" x14ac:dyDescent="0.3">
      <c r="A2693" t="s">
        <v>9437</v>
      </c>
      <c r="B2693" t="s">
        <v>657</v>
      </c>
      <c r="C2693" t="s">
        <v>658</v>
      </c>
      <c r="D2693" t="s">
        <v>9437</v>
      </c>
      <c r="E2693" t="s">
        <v>18</v>
      </c>
      <c r="F2693" t="s">
        <v>18</v>
      </c>
      <c r="G2693" t="s">
        <v>9438</v>
      </c>
      <c r="I2693" t="s">
        <v>19</v>
      </c>
      <c r="J2693" t="s">
        <v>20</v>
      </c>
      <c r="K2693" t="s">
        <v>21</v>
      </c>
      <c r="L2693" t="s">
        <v>22</v>
      </c>
      <c r="M2693" t="s">
        <v>20</v>
      </c>
      <c r="N2693" t="s">
        <v>20</v>
      </c>
      <c r="O2693" t="s">
        <v>9430</v>
      </c>
    </row>
    <row r="2694" spans="1:16" x14ac:dyDescent="0.3">
      <c r="A2694" t="s">
        <v>9439</v>
      </c>
      <c r="B2694" t="s">
        <v>657</v>
      </c>
      <c r="C2694" t="s">
        <v>658</v>
      </c>
      <c r="D2694" t="s">
        <v>9439</v>
      </c>
      <c r="E2694" t="s">
        <v>18</v>
      </c>
      <c r="F2694" t="s">
        <v>18</v>
      </c>
      <c r="G2694" t="s">
        <v>9440</v>
      </c>
      <c r="H2694" t="s">
        <v>9441</v>
      </c>
      <c r="I2694" t="s">
        <v>19</v>
      </c>
      <c r="J2694" t="s">
        <v>20</v>
      </c>
      <c r="K2694" t="s">
        <v>21</v>
      </c>
      <c r="L2694" t="s">
        <v>22</v>
      </c>
      <c r="M2694" t="s">
        <v>9442</v>
      </c>
      <c r="N2694" t="s">
        <v>20</v>
      </c>
      <c r="O2694" t="s">
        <v>9430</v>
      </c>
      <c r="P2694" t="s">
        <v>9430</v>
      </c>
    </row>
    <row r="2695" spans="1:16" x14ac:dyDescent="0.3">
      <c r="A2695" t="s">
        <v>9443</v>
      </c>
      <c r="B2695" t="s">
        <v>657</v>
      </c>
      <c r="C2695" t="s">
        <v>658</v>
      </c>
      <c r="D2695" t="s">
        <v>9443</v>
      </c>
      <c r="E2695" t="s">
        <v>18</v>
      </c>
      <c r="F2695" t="s">
        <v>18</v>
      </c>
      <c r="G2695" t="s">
        <v>9444</v>
      </c>
      <c r="I2695" t="s">
        <v>19</v>
      </c>
      <c r="J2695" t="s">
        <v>20</v>
      </c>
      <c r="K2695" t="s">
        <v>21</v>
      </c>
      <c r="L2695" t="s">
        <v>22</v>
      </c>
      <c r="M2695" t="s">
        <v>20</v>
      </c>
      <c r="N2695" t="s">
        <v>20</v>
      </c>
      <c r="O2695" t="s">
        <v>9430</v>
      </c>
    </row>
    <row r="2696" spans="1:16" x14ac:dyDescent="0.3">
      <c r="A2696" t="s">
        <v>9445</v>
      </c>
      <c r="B2696" t="s">
        <v>657</v>
      </c>
      <c r="C2696" t="s">
        <v>658</v>
      </c>
      <c r="D2696" t="s">
        <v>1900</v>
      </c>
      <c r="E2696" t="s">
        <v>49</v>
      </c>
      <c r="F2696" t="s">
        <v>51</v>
      </c>
      <c r="G2696" t="s">
        <v>9446</v>
      </c>
      <c r="H2696" t="s">
        <v>18</v>
      </c>
      <c r="I2696" t="s">
        <v>19</v>
      </c>
      <c r="J2696" t="s">
        <v>9447</v>
      </c>
      <c r="K2696" t="s">
        <v>32</v>
      </c>
      <c r="L2696" t="s">
        <v>26</v>
      </c>
      <c r="M2696" t="s">
        <v>20</v>
      </c>
      <c r="N2696" t="s">
        <v>20</v>
      </c>
      <c r="O2696" t="s">
        <v>28</v>
      </c>
      <c r="P2696" t="s">
        <v>21</v>
      </c>
    </row>
    <row r="2697" spans="1:16" x14ac:dyDescent="0.3">
      <c r="A2697" t="s">
        <v>9448</v>
      </c>
      <c r="B2697" t="s">
        <v>657</v>
      </c>
      <c r="C2697" t="s">
        <v>658</v>
      </c>
      <c r="D2697" t="s">
        <v>9448</v>
      </c>
      <c r="E2697" t="s">
        <v>18</v>
      </c>
      <c r="F2697" t="s">
        <v>18</v>
      </c>
      <c r="G2697" t="s">
        <v>9449</v>
      </c>
      <c r="H2697" t="s">
        <v>9450</v>
      </c>
      <c r="I2697" t="s">
        <v>19</v>
      </c>
      <c r="J2697" t="s">
        <v>20</v>
      </c>
      <c r="K2697" t="s">
        <v>21</v>
      </c>
      <c r="L2697" t="s">
        <v>22</v>
      </c>
      <c r="M2697" t="s">
        <v>9451</v>
      </c>
      <c r="N2697" t="s">
        <v>20</v>
      </c>
      <c r="O2697" t="s">
        <v>9430</v>
      </c>
      <c r="P2697" t="s">
        <v>9430</v>
      </c>
    </row>
    <row r="2698" spans="1:16" x14ac:dyDescent="0.3">
      <c r="A2698" t="s">
        <v>9452</v>
      </c>
      <c r="B2698" t="s">
        <v>657</v>
      </c>
      <c r="C2698" t="s">
        <v>658</v>
      </c>
      <c r="D2698" t="s">
        <v>9452</v>
      </c>
      <c r="E2698" t="s">
        <v>18</v>
      </c>
      <c r="F2698" t="s">
        <v>18</v>
      </c>
      <c r="G2698" t="s">
        <v>9453</v>
      </c>
      <c r="H2698" t="s">
        <v>9454</v>
      </c>
      <c r="I2698" t="s">
        <v>19</v>
      </c>
      <c r="J2698" t="s">
        <v>20</v>
      </c>
      <c r="K2698" t="s">
        <v>21</v>
      </c>
      <c r="L2698" t="s">
        <v>22</v>
      </c>
      <c r="M2698" t="s">
        <v>9455</v>
      </c>
      <c r="N2698" t="s">
        <v>20</v>
      </c>
      <c r="O2698" t="s">
        <v>9456</v>
      </c>
      <c r="P2698" t="s">
        <v>9457</v>
      </c>
    </row>
    <row r="2699" spans="1:16" x14ac:dyDescent="0.3">
      <c r="A2699" t="s">
        <v>9458</v>
      </c>
      <c r="B2699" t="s">
        <v>657</v>
      </c>
      <c r="C2699" t="s">
        <v>658</v>
      </c>
      <c r="D2699" t="s">
        <v>9458</v>
      </c>
      <c r="E2699" t="s">
        <v>18</v>
      </c>
      <c r="F2699" t="s">
        <v>18</v>
      </c>
      <c r="G2699" t="s">
        <v>9459</v>
      </c>
      <c r="H2699" t="s">
        <v>9460</v>
      </c>
      <c r="I2699" t="s">
        <v>19</v>
      </c>
      <c r="J2699" t="s">
        <v>20</v>
      </c>
      <c r="K2699" t="s">
        <v>21</v>
      </c>
      <c r="L2699" t="s">
        <v>22</v>
      </c>
      <c r="M2699" t="s">
        <v>9461</v>
      </c>
      <c r="N2699" t="s">
        <v>20</v>
      </c>
      <c r="O2699" t="s">
        <v>9457</v>
      </c>
      <c r="P2699" t="s">
        <v>9430</v>
      </c>
    </row>
    <row r="2700" spans="1:16" x14ac:dyDescent="0.3">
      <c r="A2700" t="s">
        <v>9462</v>
      </c>
      <c r="B2700" t="s">
        <v>657</v>
      </c>
      <c r="C2700" t="s">
        <v>658</v>
      </c>
      <c r="D2700" t="s">
        <v>9462</v>
      </c>
      <c r="E2700" t="s">
        <v>18</v>
      </c>
      <c r="F2700" t="s">
        <v>18</v>
      </c>
      <c r="G2700" t="s">
        <v>9463</v>
      </c>
      <c r="H2700" t="s">
        <v>9464</v>
      </c>
      <c r="I2700" t="s">
        <v>19</v>
      </c>
      <c r="J2700" t="s">
        <v>20</v>
      </c>
      <c r="K2700" t="s">
        <v>21</v>
      </c>
      <c r="L2700" t="s">
        <v>22</v>
      </c>
      <c r="M2700" t="s">
        <v>9465</v>
      </c>
      <c r="N2700" t="s">
        <v>20</v>
      </c>
      <c r="O2700" t="s">
        <v>9430</v>
      </c>
      <c r="P2700" t="s">
        <v>9430</v>
      </c>
    </row>
    <row r="2701" spans="1:16" x14ac:dyDescent="0.3">
      <c r="A2701" t="s">
        <v>9466</v>
      </c>
      <c r="B2701" t="s">
        <v>657</v>
      </c>
      <c r="C2701" t="s">
        <v>658</v>
      </c>
      <c r="D2701" t="s">
        <v>9466</v>
      </c>
      <c r="E2701" t="s">
        <v>18</v>
      </c>
      <c r="F2701" t="s">
        <v>18</v>
      </c>
      <c r="G2701" t="s">
        <v>9467</v>
      </c>
      <c r="I2701" t="s">
        <v>19</v>
      </c>
      <c r="J2701" t="s">
        <v>20</v>
      </c>
      <c r="K2701" t="s">
        <v>21</v>
      </c>
      <c r="L2701" t="s">
        <v>22</v>
      </c>
      <c r="M2701" t="s">
        <v>20</v>
      </c>
      <c r="N2701" t="s">
        <v>20</v>
      </c>
      <c r="O2701" t="s">
        <v>9456</v>
      </c>
    </row>
    <row r="2702" spans="1:16" x14ac:dyDescent="0.3">
      <c r="A2702" t="s">
        <v>9468</v>
      </c>
      <c r="B2702" t="s">
        <v>657</v>
      </c>
      <c r="C2702" t="s">
        <v>658</v>
      </c>
      <c r="D2702" t="s">
        <v>9468</v>
      </c>
      <c r="E2702" t="s">
        <v>18</v>
      </c>
      <c r="F2702" t="s">
        <v>18</v>
      </c>
      <c r="G2702" t="s">
        <v>9469</v>
      </c>
      <c r="I2702" t="s">
        <v>19</v>
      </c>
      <c r="J2702" t="s">
        <v>20</v>
      </c>
      <c r="K2702" t="s">
        <v>21</v>
      </c>
      <c r="L2702" t="s">
        <v>22</v>
      </c>
      <c r="M2702" t="s">
        <v>20</v>
      </c>
      <c r="N2702" t="s">
        <v>20</v>
      </c>
      <c r="O2702" t="s">
        <v>9430</v>
      </c>
    </row>
    <row r="2703" spans="1:16" x14ac:dyDescent="0.3">
      <c r="A2703" t="s">
        <v>9470</v>
      </c>
      <c r="B2703" t="s">
        <v>657</v>
      </c>
      <c r="C2703" t="s">
        <v>658</v>
      </c>
      <c r="D2703" t="s">
        <v>1993</v>
      </c>
      <c r="E2703" t="s">
        <v>49</v>
      </c>
      <c r="F2703" t="s">
        <v>50</v>
      </c>
      <c r="G2703" t="s">
        <v>9471</v>
      </c>
      <c r="H2703" t="s">
        <v>18</v>
      </c>
      <c r="I2703" t="s">
        <v>19</v>
      </c>
      <c r="J2703" t="s">
        <v>9472</v>
      </c>
      <c r="K2703" t="s">
        <v>32</v>
      </c>
      <c r="L2703" t="s">
        <v>26</v>
      </c>
      <c r="M2703" t="s">
        <v>20</v>
      </c>
      <c r="N2703" t="s">
        <v>20</v>
      </c>
      <c r="O2703" t="s">
        <v>28</v>
      </c>
      <c r="P2703" t="s">
        <v>21</v>
      </c>
    </row>
    <row r="2704" spans="1:16" x14ac:dyDescent="0.3">
      <c r="A2704" t="s">
        <v>9473</v>
      </c>
      <c r="B2704" t="s">
        <v>657</v>
      </c>
      <c r="C2704" t="s">
        <v>658</v>
      </c>
      <c r="D2704" t="s">
        <v>9473</v>
      </c>
      <c r="E2704" t="s">
        <v>18</v>
      </c>
      <c r="F2704" t="s">
        <v>18</v>
      </c>
      <c r="G2704" t="s">
        <v>9474</v>
      </c>
      <c r="H2704" t="s">
        <v>9475</v>
      </c>
      <c r="I2704" t="s">
        <v>19</v>
      </c>
      <c r="J2704" t="s">
        <v>20</v>
      </c>
      <c r="K2704" t="s">
        <v>21</v>
      </c>
      <c r="L2704" t="s">
        <v>22</v>
      </c>
      <c r="M2704" t="s">
        <v>9476</v>
      </c>
      <c r="N2704" t="s">
        <v>20</v>
      </c>
      <c r="O2704" t="s">
        <v>9430</v>
      </c>
      <c r="P2704" t="s">
        <v>9430</v>
      </c>
    </row>
    <row r="2705" spans="1:16" x14ac:dyDescent="0.3">
      <c r="A2705" t="s">
        <v>9477</v>
      </c>
      <c r="B2705" t="s">
        <v>657</v>
      </c>
      <c r="C2705" t="s">
        <v>658</v>
      </c>
      <c r="D2705" t="s">
        <v>9477</v>
      </c>
      <c r="E2705" t="s">
        <v>18</v>
      </c>
      <c r="F2705" t="s">
        <v>18</v>
      </c>
      <c r="G2705" t="s">
        <v>9478</v>
      </c>
      <c r="I2705" t="s">
        <v>19</v>
      </c>
      <c r="J2705" t="s">
        <v>20</v>
      </c>
      <c r="K2705" t="s">
        <v>21</v>
      </c>
      <c r="L2705" t="s">
        <v>22</v>
      </c>
      <c r="M2705" t="s">
        <v>20</v>
      </c>
      <c r="N2705" t="s">
        <v>20</v>
      </c>
      <c r="O2705" t="s">
        <v>9479</v>
      </c>
    </row>
    <row r="2706" spans="1:16" x14ac:dyDescent="0.3">
      <c r="A2706" t="s">
        <v>9480</v>
      </c>
      <c r="B2706" t="s">
        <v>657</v>
      </c>
      <c r="C2706" t="s">
        <v>658</v>
      </c>
      <c r="D2706" t="s">
        <v>9480</v>
      </c>
      <c r="E2706" t="s">
        <v>18</v>
      </c>
      <c r="F2706" t="s">
        <v>18</v>
      </c>
      <c r="G2706" t="s">
        <v>9481</v>
      </c>
      <c r="H2706" t="s">
        <v>9482</v>
      </c>
      <c r="I2706" t="s">
        <v>19</v>
      </c>
      <c r="J2706" t="s">
        <v>20</v>
      </c>
      <c r="K2706" t="s">
        <v>21</v>
      </c>
      <c r="L2706" t="s">
        <v>22</v>
      </c>
      <c r="M2706" t="s">
        <v>9483</v>
      </c>
      <c r="N2706" t="s">
        <v>20</v>
      </c>
      <c r="O2706" t="s">
        <v>9430</v>
      </c>
      <c r="P2706" t="s">
        <v>9430</v>
      </c>
    </row>
    <row r="2707" spans="1:16" x14ac:dyDescent="0.3">
      <c r="A2707" t="s">
        <v>9484</v>
      </c>
      <c r="B2707" t="s">
        <v>657</v>
      </c>
      <c r="C2707" t="s">
        <v>658</v>
      </c>
      <c r="D2707" t="s">
        <v>9484</v>
      </c>
      <c r="E2707" t="s">
        <v>18</v>
      </c>
      <c r="F2707" t="s">
        <v>18</v>
      </c>
      <c r="G2707" t="s">
        <v>9485</v>
      </c>
      <c r="H2707" t="s">
        <v>9486</v>
      </c>
      <c r="I2707" t="s">
        <v>19</v>
      </c>
      <c r="J2707" t="s">
        <v>20</v>
      </c>
      <c r="K2707" t="s">
        <v>21</v>
      </c>
      <c r="L2707" t="s">
        <v>22</v>
      </c>
      <c r="M2707" t="s">
        <v>9487</v>
      </c>
      <c r="N2707" t="s">
        <v>20</v>
      </c>
      <c r="O2707" t="s">
        <v>9430</v>
      </c>
      <c r="P2707" t="s">
        <v>9457</v>
      </c>
    </row>
    <row r="2708" spans="1:16" x14ac:dyDescent="0.3">
      <c r="A2708" t="s">
        <v>9488</v>
      </c>
      <c r="B2708" t="s">
        <v>660</v>
      </c>
      <c r="C2708" t="s">
        <v>661</v>
      </c>
      <c r="D2708" t="s">
        <v>1856</v>
      </c>
      <c r="E2708" t="s">
        <v>49</v>
      </c>
      <c r="F2708" t="s">
        <v>51</v>
      </c>
      <c r="G2708" t="s">
        <v>738</v>
      </c>
      <c r="H2708" t="s">
        <v>896</v>
      </c>
      <c r="I2708" t="s">
        <v>19</v>
      </c>
      <c r="J2708" t="s">
        <v>20</v>
      </c>
      <c r="K2708" t="s">
        <v>25</v>
      </c>
      <c r="L2708" t="s">
        <v>26</v>
      </c>
      <c r="M2708" t="s">
        <v>53</v>
      </c>
      <c r="N2708" t="s">
        <v>20</v>
      </c>
      <c r="O2708" t="s">
        <v>31</v>
      </c>
      <c r="P2708" t="s">
        <v>31</v>
      </c>
    </row>
    <row r="2709" spans="1:16" x14ac:dyDescent="0.3">
      <c r="A2709" t="s">
        <v>9489</v>
      </c>
      <c r="B2709" t="s">
        <v>660</v>
      </c>
      <c r="C2709" t="s">
        <v>661</v>
      </c>
      <c r="D2709" t="s">
        <v>2013</v>
      </c>
      <c r="E2709" t="s">
        <v>49</v>
      </c>
      <c r="F2709" t="s">
        <v>50</v>
      </c>
      <c r="G2709" t="s">
        <v>9490</v>
      </c>
      <c r="H2709" t="s">
        <v>9491</v>
      </c>
      <c r="I2709" t="s">
        <v>19</v>
      </c>
      <c r="J2709" t="s">
        <v>20</v>
      </c>
      <c r="K2709" t="s">
        <v>25</v>
      </c>
      <c r="L2709" t="s">
        <v>26</v>
      </c>
      <c r="M2709" t="s">
        <v>27</v>
      </c>
      <c r="N2709" t="s">
        <v>20</v>
      </c>
      <c r="O2709" t="s">
        <v>31</v>
      </c>
      <c r="P2709" t="s">
        <v>31</v>
      </c>
    </row>
    <row r="2710" spans="1:16" x14ac:dyDescent="0.3">
      <c r="A2710" t="s">
        <v>9492</v>
      </c>
      <c r="B2710" t="s">
        <v>660</v>
      </c>
      <c r="C2710" t="s">
        <v>661</v>
      </c>
      <c r="D2710" t="s">
        <v>1864</v>
      </c>
      <c r="E2710" t="s">
        <v>49</v>
      </c>
      <c r="F2710" t="s">
        <v>50</v>
      </c>
      <c r="G2710" t="s">
        <v>9493</v>
      </c>
      <c r="H2710" t="s">
        <v>9494</v>
      </c>
      <c r="I2710" t="s">
        <v>19</v>
      </c>
      <c r="J2710" t="s">
        <v>20</v>
      </c>
      <c r="K2710" t="s">
        <v>25</v>
      </c>
      <c r="L2710" t="s">
        <v>26</v>
      </c>
      <c r="M2710" t="s">
        <v>27</v>
      </c>
      <c r="N2710" t="s">
        <v>20</v>
      </c>
      <c r="O2710" t="s">
        <v>31</v>
      </c>
      <c r="P2710" t="s">
        <v>31</v>
      </c>
    </row>
    <row r="2711" spans="1:16" x14ac:dyDescent="0.3">
      <c r="A2711" t="s">
        <v>9495</v>
      </c>
      <c r="B2711" t="s">
        <v>660</v>
      </c>
      <c r="C2711" t="s">
        <v>661</v>
      </c>
      <c r="D2711" t="s">
        <v>1927</v>
      </c>
      <c r="E2711" t="s">
        <v>49</v>
      </c>
      <c r="F2711" t="s">
        <v>50</v>
      </c>
      <c r="G2711" t="s">
        <v>9496</v>
      </c>
      <c r="H2711" t="s">
        <v>9497</v>
      </c>
      <c r="I2711" t="s">
        <v>19</v>
      </c>
      <c r="J2711" t="s">
        <v>20</v>
      </c>
      <c r="K2711" t="s">
        <v>25</v>
      </c>
      <c r="L2711" t="s">
        <v>26</v>
      </c>
      <c r="M2711" t="s">
        <v>27</v>
      </c>
      <c r="N2711" t="s">
        <v>20</v>
      </c>
      <c r="O2711" t="s">
        <v>31</v>
      </c>
      <c r="P2711" t="s">
        <v>31</v>
      </c>
    </row>
    <row r="2712" spans="1:16" x14ac:dyDescent="0.3">
      <c r="A2712" t="s">
        <v>9498</v>
      </c>
      <c r="B2712" t="s">
        <v>660</v>
      </c>
      <c r="C2712" t="s">
        <v>661</v>
      </c>
      <c r="D2712" t="s">
        <v>1871</v>
      </c>
      <c r="E2712" t="s">
        <v>49</v>
      </c>
      <c r="F2712" t="s">
        <v>50</v>
      </c>
      <c r="G2712" t="s">
        <v>9499</v>
      </c>
      <c r="H2712" t="s">
        <v>9500</v>
      </c>
      <c r="I2712" t="s">
        <v>19</v>
      </c>
      <c r="J2712" t="s">
        <v>20</v>
      </c>
      <c r="K2712" t="s">
        <v>25</v>
      </c>
      <c r="L2712" t="s">
        <v>26</v>
      </c>
      <c r="M2712" t="s">
        <v>27</v>
      </c>
      <c r="N2712" t="s">
        <v>20</v>
      </c>
      <c r="O2712" t="s">
        <v>31</v>
      </c>
      <c r="P2712" t="s">
        <v>31</v>
      </c>
    </row>
    <row r="2713" spans="1:16" x14ac:dyDescent="0.3">
      <c r="A2713" t="s">
        <v>9501</v>
      </c>
      <c r="B2713" t="s">
        <v>660</v>
      </c>
      <c r="C2713" t="s">
        <v>661</v>
      </c>
      <c r="D2713" t="s">
        <v>1936</v>
      </c>
      <c r="E2713" t="s">
        <v>49</v>
      </c>
      <c r="F2713" t="s">
        <v>51</v>
      </c>
      <c r="G2713" t="s">
        <v>9502</v>
      </c>
      <c r="H2713" t="s">
        <v>9503</v>
      </c>
      <c r="I2713" t="s">
        <v>19</v>
      </c>
      <c r="J2713" t="s">
        <v>20</v>
      </c>
      <c r="K2713" t="s">
        <v>25</v>
      </c>
      <c r="L2713" t="s">
        <v>26</v>
      </c>
      <c r="M2713" t="s">
        <v>53</v>
      </c>
      <c r="N2713" t="s">
        <v>20</v>
      </c>
      <c r="O2713" t="s">
        <v>31</v>
      </c>
      <c r="P2713" t="s">
        <v>31</v>
      </c>
    </row>
    <row r="2714" spans="1:16" x14ac:dyDescent="0.3">
      <c r="A2714" t="s">
        <v>9504</v>
      </c>
      <c r="B2714" t="s">
        <v>660</v>
      </c>
      <c r="C2714" t="s">
        <v>661</v>
      </c>
      <c r="D2714" t="s">
        <v>1880</v>
      </c>
      <c r="E2714" t="s">
        <v>49</v>
      </c>
      <c r="F2714" t="s">
        <v>50</v>
      </c>
      <c r="G2714" t="s">
        <v>9505</v>
      </c>
      <c r="H2714" t="s">
        <v>9506</v>
      </c>
      <c r="I2714" t="s">
        <v>19</v>
      </c>
      <c r="J2714" t="s">
        <v>20</v>
      </c>
      <c r="K2714" t="s">
        <v>25</v>
      </c>
      <c r="L2714" t="s">
        <v>26</v>
      </c>
      <c r="M2714" t="s">
        <v>27</v>
      </c>
      <c r="N2714" t="s">
        <v>20</v>
      </c>
      <c r="O2714" t="s">
        <v>31</v>
      </c>
      <c r="P2714" t="s">
        <v>31</v>
      </c>
    </row>
    <row r="2715" spans="1:16" x14ac:dyDescent="0.3">
      <c r="A2715" t="s">
        <v>9507</v>
      </c>
      <c r="B2715" t="s">
        <v>660</v>
      </c>
      <c r="C2715" t="s">
        <v>661</v>
      </c>
      <c r="D2715" t="s">
        <v>1943</v>
      </c>
      <c r="E2715" t="s">
        <v>49</v>
      </c>
      <c r="F2715" t="s">
        <v>50</v>
      </c>
      <c r="G2715" t="s">
        <v>9508</v>
      </c>
      <c r="H2715" t="s">
        <v>9509</v>
      </c>
      <c r="I2715" t="s">
        <v>19</v>
      </c>
      <c r="J2715" t="s">
        <v>20</v>
      </c>
      <c r="K2715" t="s">
        <v>25</v>
      </c>
      <c r="L2715" t="s">
        <v>26</v>
      </c>
      <c r="M2715" t="s">
        <v>27</v>
      </c>
      <c r="N2715" t="s">
        <v>20</v>
      </c>
      <c r="O2715" t="s">
        <v>31</v>
      </c>
      <c r="P2715" t="s">
        <v>31</v>
      </c>
    </row>
    <row r="2716" spans="1:16" x14ac:dyDescent="0.3">
      <c r="A2716" t="s">
        <v>9510</v>
      </c>
      <c r="B2716" t="s">
        <v>660</v>
      </c>
      <c r="C2716" t="s">
        <v>661</v>
      </c>
      <c r="D2716" t="s">
        <v>1890</v>
      </c>
      <c r="E2716" t="s">
        <v>49</v>
      </c>
      <c r="F2716" t="s">
        <v>50</v>
      </c>
      <c r="G2716" t="s">
        <v>9511</v>
      </c>
      <c r="H2716" t="s">
        <v>9512</v>
      </c>
      <c r="I2716" t="s">
        <v>19</v>
      </c>
      <c r="J2716" t="s">
        <v>20</v>
      </c>
      <c r="K2716" t="s">
        <v>25</v>
      </c>
      <c r="L2716" t="s">
        <v>26</v>
      </c>
      <c r="M2716" t="s">
        <v>27</v>
      </c>
      <c r="N2716" t="s">
        <v>20</v>
      </c>
      <c r="O2716" t="s">
        <v>31</v>
      </c>
      <c r="P2716" t="s">
        <v>31</v>
      </c>
    </row>
    <row r="2717" spans="1:16" x14ac:dyDescent="0.3">
      <c r="A2717" t="s">
        <v>9513</v>
      </c>
      <c r="B2717" t="s">
        <v>660</v>
      </c>
      <c r="C2717" t="s">
        <v>661</v>
      </c>
      <c r="D2717" t="s">
        <v>1952</v>
      </c>
      <c r="E2717" t="s">
        <v>49</v>
      </c>
      <c r="F2717" t="s">
        <v>50</v>
      </c>
      <c r="G2717" t="s">
        <v>9514</v>
      </c>
      <c r="H2717" t="s">
        <v>1721</v>
      </c>
      <c r="I2717" t="s">
        <v>19</v>
      </c>
      <c r="J2717" t="s">
        <v>20</v>
      </c>
      <c r="K2717" t="s">
        <v>25</v>
      </c>
      <c r="L2717" t="s">
        <v>26</v>
      </c>
      <c r="M2717" t="s">
        <v>27</v>
      </c>
      <c r="N2717" t="s">
        <v>20</v>
      </c>
      <c r="O2717" t="s">
        <v>31</v>
      </c>
      <c r="P2717" t="s">
        <v>31</v>
      </c>
    </row>
    <row r="2718" spans="1:16" x14ac:dyDescent="0.3">
      <c r="A2718" t="s">
        <v>9515</v>
      </c>
      <c r="B2718" t="s">
        <v>660</v>
      </c>
      <c r="C2718" t="s">
        <v>661</v>
      </c>
      <c r="D2718" t="s">
        <v>1900</v>
      </c>
      <c r="E2718" t="s">
        <v>49</v>
      </c>
      <c r="F2718" t="s">
        <v>51</v>
      </c>
      <c r="G2718" t="s">
        <v>1746</v>
      </c>
      <c r="H2718" t="s">
        <v>9516</v>
      </c>
      <c r="I2718" t="s">
        <v>19</v>
      </c>
      <c r="J2718" t="s">
        <v>20</v>
      </c>
      <c r="K2718" t="s">
        <v>25</v>
      </c>
      <c r="L2718" t="s">
        <v>26</v>
      </c>
      <c r="M2718" t="s">
        <v>53</v>
      </c>
      <c r="N2718" t="s">
        <v>20</v>
      </c>
      <c r="O2718" t="s">
        <v>31</v>
      </c>
      <c r="P2718" t="s">
        <v>31</v>
      </c>
    </row>
    <row r="2719" spans="1:16" x14ac:dyDescent="0.3">
      <c r="A2719" t="s">
        <v>9517</v>
      </c>
      <c r="B2719" t="s">
        <v>660</v>
      </c>
      <c r="C2719" t="s">
        <v>661</v>
      </c>
      <c r="D2719" t="s">
        <v>1960</v>
      </c>
      <c r="E2719" t="s">
        <v>49</v>
      </c>
      <c r="F2719" t="s">
        <v>50</v>
      </c>
      <c r="G2719" t="s">
        <v>1308</v>
      </c>
      <c r="H2719" t="s">
        <v>9518</v>
      </c>
      <c r="I2719" t="s">
        <v>19</v>
      </c>
      <c r="J2719" t="s">
        <v>20</v>
      </c>
      <c r="K2719" t="s">
        <v>25</v>
      </c>
      <c r="L2719" t="s">
        <v>26</v>
      </c>
      <c r="M2719" t="s">
        <v>27</v>
      </c>
      <c r="N2719" t="s">
        <v>20</v>
      </c>
      <c r="O2719" t="s">
        <v>31</v>
      </c>
      <c r="P2719" t="s">
        <v>31</v>
      </c>
    </row>
    <row r="2720" spans="1:16" x14ac:dyDescent="0.3">
      <c r="A2720" t="s">
        <v>9519</v>
      </c>
      <c r="B2720" t="s">
        <v>660</v>
      </c>
      <c r="C2720" t="s">
        <v>661</v>
      </c>
      <c r="D2720" t="s">
        <v>1909</v>
      </c>
      <c r="E2720" t="s">
        <v>49</v>
      </c>
      <c r="F2720" t="s">
        <v>50</v>
      </c>
      <c r="G2720" t="s">
        <v>9520</v>
      </c>
      <c r="H2720" t="s">
        <v>1651</v>
      </c>
      <c r="I2720" t="s">
        <v>19</v>
      </c>
      <c r="J2720" t="s">
        <v>20</v>
      </c>
      <c r="K2720" t="s">
        <v>25</v>
      </c>
      <c r="L2720" t="s">
        <v>26</v>
      </c>
      <c r="M2720" t="s">
        <v>27</v>
      </c>
      <c r="N2720" t="s">
        <v>20</v>
      </c>
      <c r="O2720" t="s">
        <v>31</v>
      </c>
      <c r="P2720" t="s">
        <v>31</v>
      </c>
    </row>
    <row r="2721" spans="1:16" x14ac:dyDescent="0.3">
      <c r="A2721" t="s">
        <v>9521</v>
      </c>
      <c r="B2721" t="s">
        <v>660</v>
      </c>
      <c r="C2721" t="s">
        <v>661</v>
      </c>
      <c r="D2721" t="s">
        <v>2082</v>
      </c>
      <c r="E2721" t="s">
        <v>49</v>
      </c>
      <c r="F2721" t="s">
        <v>50</v>
      </c>
      <c r="G2721" t="s">
        <v>9522</v>
      </c>
      <c r="H2721" t="s">
        <v>9523</v>
      </c>
      <c r="I2721" t="s">
        <v>19</v>
      </c>
      <c r="J2721" t="s">
        <v>20</v>
      </c>
      <c r="K2721" t="s">
        <v>25</v>
      </c>
      <c r="L2721" t="s">
        <v>26</v>
      </c>
      <c r="M2721" t="s">
        <v>27</v>
      </c>
      <c r="N2721" t="s">
        <v>20</v>
      </c>
      <c r="O2721" t="s">
        <v>31</v>
      </c>
      <c r="P2721" t="s">
        <v>31</v>
      </c>
    </row>
    <row r="2722" spans="1:16" x14ac:dyDescent="0.3">
      <c r="A2722" t="s">
        <v>9524</v>
      </c>
      <c r="B2722" t="s">
        <v>660</v>
      </c>
      <c r="C2722" t="s">
        <v>661</v>
      </c>
      <c r="D2722" t="s">
        <v>2085</v>
      </c>
      <c r="E2722" t="s">
        <v>49</v>
      </c>
      <c r="F2722" t="s">
        <v>50</v>
      </c>
      <c r="G2722" t="s">
        <v>9525</v>
      </c>
      <c r="H2722" t="s">
        <v>9526</v>
      </c>
      <c r="I2722" t="s">
        <v>19</v>
      </c>
      <c r="J2722" t="s">
        <v>20</v>
      </c>
      <c r="K2722" t="s">
        <v>25</v>
      </c>
      <c r="L2722" t="s">
        <v>26</v>
      </c>
      <c r="M2722" t="s">
        <v>27</v>
      </c>
      <c r="N2722" t="s">
        <v>20</v>
      </c>
      <c r="O2722" t="s">
        <v>31</v>
      </c>
      <c r="P2722" t="s">
        <v>31</v>
      </c>
    </row>
    <row r="2723" spans="1:16" x14ac:dyDescent="0.3">
      <c r="A2723" t="s">
        <v>9527</v>
      </c>
      <c r="B2723" t="s">
        <v>660</v>
      </c>
      <c r="C2723" t="s">
        <v>661</v>
      </c>
      <c r="D2723" t="s">
        <v>2090</v>
      </c>
      <c r="E2723" t="s">
        <v>49</v>
      </c>
      <c r="F2723" t="s">
        <v>51</v>
      </c>
      <c r="G2723" t="s">
        <v>3053</v>
      </c>
      <c r="H2723" t="s">
        <v>9528</v>
      </c>
      <c r="I2723" t="s">
        <v>19</v>
      </c>
      <c r="J2723" t="s">
        <v>20</v>
      </c>
      <c r="K2723" t="s">
        <v>25</v>
      </c>
      <c r="L2723" t="s">
        <v>26</v>
      </c>
      <c r="M2723" t="s">
        <v>53</v>
      </c>
      <c r="N2723" t="s">
        <v>20</v>
      </c>
      <c r="O2723" t="s">
        <v>31</v>
      </c>
      <c r="P2723" t="s">
        <v>31</v>
      </c>
    </row>
    <row r="2724" spans="1:16" x14ac:dyDescent="0.3">
      <c r="A2724" t="s">
        <v>9529</v>
      </c>
      <c r="B2724" t="s">
        <v>660</v>
      </c>
      <c r="C2724" t="s">
        <v>661</v>
      </c>
      <c r="D2724" t="s">
        <v>2024</v>
      </c>
      <c r="E2724" t="s">
        <v>49</v>
      </c>
      <c r="F2724" t="s">
        <v>50</v>
      </c>
      <c r="G2724" t="s">
        <v>9530</v>
      </c>
      <c r="H2724" t="s">
        <v>9531</v>
      </c>
      <c r="I2724" t="s">
        <v>19</v>
      </c>
      <c r="J2724" t="s">
        <v>20</v>
      </c>
      <c r="K2724" t="s">
        <v>25</v>
      </c>
      <c r="L2724" t="s">
        <v>26</v>
      </c>
      <c r="M2724" t="s">
        <v>27</v>
      </c>
      <c r="N2724" t="s">
        <v>20</v>
      </c>
      <c r="O2724" t="s">
        <v>31</v>
      </c>
      <c r="P2724" t="s">
        <v>31</v>
      </c>
    </row>
    <row r="2725" spans="1:16" x14ac:dyDescent="0.3">
      <c r="A2725" t="s">
        <v>9532</v>
      </c>
      <c r="B2725" t="s">
        <v>660</v>
      </c>
      <c r="C2725" t="s">
        <v>661</v>
      </c>
      <c r="D2725" t="s">
        <v>2099</v>
      </c>
      <c r="E2725" t="s">
        <v>49</v>
      </c>
      <c r="F2725" t="s">
        <v>50</v>
      </c>
      <c r="G2725" t="s">
        <v>4717</v>
      </c>
      <c r="H2725" t="s">
        <v>653</v>
      </c>
      <c r="I2725" t="s">
        <v>19</v>
      </c>
      <c r="J2725" t="s">
        <v>20</v>
      </c>
      <c r="K2725" t="s">
        <v>25</v>
      </c>
      <c r="L2725" t="s">
        <v>26</v>
      </c>
      <c r="M2725" t="s">
        <v>27</v>
      </c>
      <c r="N2725" t="s">
        <v>20</v>
      </c>
      <c r="O2725" t="s">
        <v>31</v>
      </c>
      <c r="P2725" t="s">
        <v>31</v>
      </c>
    </row>
    <row r="2726" spans="1:16" x14ac:dyDescent="0.3">
      <c r="A2726" t="s">
        <v>9533</v>
      </c>
      <c r="B2726" t="s">
        <v>660</v>
      </c>
      <c r="C2726" t="s">
        <v>661</v>
      </c>
      <c r="D2726" t="s">
        <v>2003</v>
      </c>
      <c r="E2726" t="s">
        <v>49</v>
      </c>
      <c r="F2726" t="s">
        <v>50</v>
      </c>
      <c r="G2726" t="s">
        <v>9534</v>
      </c>
      <c r="H2726" t="s">
        <v>164</v>
      </c>
      <c r="I2726" t="s">
        <v>19</v>
      </c>
      <c r="J2726" t="s">
        <v>20</v>
      </c>
      <c r="K2726" t="s">
        <v>25</v>
      </c>
      <c r="L2726" t="s">
        <v>26</v>
      </c>
      <c r="M2726" t="s">
        <v>27</v>
      </c>
      <c r="N2726" t="s">
        <v>20</v>
      </c>
      <c r="O2726" t="s">
        <v>31</v>
      </c>
      <c r="P2726" t="s">
        <v>31</v>
      </c>
    </row>
    <row r="2727" spans="1:16" x14ac:dyDescent="0.3">
      <c r="A2727" t="s">
        <v>9535</v>
      </c>
      <c r="B2727" t="s">
        <v>660</v>
      </c>
      <c r="C2727" t="s">
        <v>661</v>
      </c>
      <c r="D2727" t="s">
        <v>2006</v>
      </c>
      <c r="E2727" t="s">
        <v>49</v>
      </c>
      <c r="F2727" t="s">
        <v>50</v>
      </c>
      <c r="G2727" t="s">
        <v>9536</v>
      </c>
      <c r="H2727" t="s">
        <v>9537</v>
      </c>
      <c r="I2727" t="s">
        <v>19</v>
      </c>
      <c r="J2727" t="s">
        <v>20</v>
      </c>
      <c r="K2727" t="s">
        <v>25</v>
      </c>
      <c r="L2727" t="s">
        <v>26</v>
      </c>
      <c r="M2727" t="s">
        <v>27</v>
      </c>
      <c r="N2727" t="s">
        <v>20</v>
      </c>
      <c r="O2727" t="s">
        <v>31</v>
      </c>
      <c r="P2727" t="s">
        <v>31</v>
      </c>
    </row>
    <row r="2728" spans="1:16" x14ac:dyDescent="0.3">
      <c r="A2728" t="s">
        <v>9538</v>
      </c>
      <c r="B2728" t="s">
        <v>663</v>
      </c>
      <c r="C2728" t="s">
        <v>664</v>
      </c>
      <c r="D2728" t="s">
        <v>9538</v>
      </c>
      <c r="E2728" t="s">
        <v>18</v>
      </c>
      <c r="F2728" t="s">
        <v>18</v>
      </c>
      <c r="G2728" t="s">
        <v>9539</v>
      </c>
      <c r="I2728" t="s">
        <v>19</v>
      </c>
      <c r="J2728" t="s">
        <v>20</v>
      </c>
      <c r="K2728" t="s">
        <v>21</v>
      </c>
      <c r="L2728" t="s">
        <v>22</v>
      </c>
      <c r="M2728" t="s">
        <v>20</v>
      </c>
      <c r="N2728" t="s">
        <v>20</v>
      </c>
      <c r="O2728" t="s">
        <v>593</v>
      </c>
    </row>
    <row r="2729" spans="1:16" x14ac:dyDescent="0.3">
      <c r="A2729" t="s">
        <v>9540</v>
      </c>
      <c r="B2729" t="s">
        <v>663</v>
      </c>
      <c r="C2729" t="s">
        <v>664</v>
      </c>
      <c r="D2729" t="s">
        <v>1864</v>
      </c>
      <c r="E2729" t="s">
        <v>23</v>
      </c>
      <c r="F2729" t="s">
        <v>51</v>
      </c>
      <c r="G2729" t="s">
        <v>939</v>
      </c>
      <c r="H2729" t="s">
        <v>328</v>
      </c>
      <c r="I2729" t="s">
        <v>19</v>
      </c>
      <c r="J2729" t="s">
        <v>20</v>
      </c>
      <c r="K2729" t="s">
        <v>25</v>
      </c>
      <c r="L2729" t="s">
        <v>26</v>
      </c>
      <c r="M2729" t="s">
        <v>666</v>
      </c>
      <c r="N2729" t="s">
        <v>20</v>
      </c>
      <c r="O2729" t="s">
        <v>31</v>
      </c>
      <c r="P2729" t="s">
        <v>31</v>
      </c>
    </row>
    <row r="2730" spans="1:16" x14ac:dyDescent="0.3">
      <c r="A2730" t="s">
        <v>9541</v>
      </c>
      <c r="B2730" t="s">
        <v>663</v>
      </c>
      <c r="C2730" t="s">
        <v>664</v>
      </c>
      <c r="D2730" t="s">
        <v>9541</v>
      </c>
      <c r="E2730" t="s">
        <v>18</v>
      </c>
      <c r="F2730" t="s">
        <v>18</v>
      </c>
      <c r="G2730" t="s">
        <v>9542</v>
      </c>
      <c r="I2730" t="s">
        <v>19</v>
      </c>
      <c r="J2730" t="s">
        <v>20</v>
      </c>
      <c r="K2730" t="s">
        <v>21</v>
      </c>
      <c r="L2730" t="s">
        <v>22</v>
      </c>
      <c r="M2730" t="s">
        <v>20</v>
      </c>
      <c r="N2730" t="s">
        <v>20</v>
      </c>
      <c r="O2730" t="s">
        <v>672</v>
      </c>
    </row>
    <row r="2731" spans="1:16" x14ac:dyDescent="0.3">
      <c r="A2731" t="s">
        <v>9543</v>
      </c>
      <c r="B2731" t="s">
        <v>663</v>
      </c>
      <c r="C2731" t="s">
        <v>664</v>
      </c>
      <c r="D2731" t="s">
        <v>1871</v>
      </c>
      <c r="E2731" t="s">
        <v>23</v>
      </c>
      <c r="F2731" t="s">
        <v>51</v>
      </c>
      <c r="G2731" t="s">
        <v>9544</v>
      </c>
      <c r="H2731" t="s">
        <v>57</v>
      </c>
      <c r="I2731" t="s">
        <v>19</v>
      </c>
      <c r="J2731" t="s">
        <v>20</v>
      </c>
      <c r="K2731" t="s">
        <v>25</v>
      </c>
      <c r="L2731" t="s">
        <v>26</v>
      </c>
      <c r="M2731" t="s">
        <v>666</v>
      </c>
      <c r="N2731" t="s">
        <v>20</v>
      </c>
      <c r="O2731" t="s">
        <v>31</v>
      </c>
      <c r="P2731" t="s">
        <v>31</v>
      </c>
    </row>
    <row r="2732" spans="1:16" x14ac:dyDescent="0.3">
      <c r="A2732" t="s">
        <v>9545</v>
      </c>
      <c r="B2732" t="s">
        <v>663</v>
      </c>
      <c r="C2732" t="s">
        <v>664</v>
      </c>
      <c r="D2732" t="s">
        <v>9545</v>
      </c>
      <c r="E2732" t="s">
        <v>18</v>
      </c>
      <c r="F2732" t="s">
        <v>18</v>
      </c>
      <c r="G2732" t="s">
        <v>9546</v>
      </c>
      <c r="H2732" t="s">
        <v>9547</v>
      </c>
      <c r="I2732" t="s">
        <v>19</v>
      </c>
      <c r="J2732" t="s">
        <v>20</v>
      </c>
      <c r="K2732" t="s">
        <v>21</v>
      </c>
      <c r="L2732" t="s">
        <v>22</v>
      </c>
      <c r="M2732" t="s">
        <v>9548</v>
      </c>
      <c r="N2732" t="s">
        <v>20</v>
      </c>
      <c r="O2732" t="s">
        <v>672</v>
      </c>
      <c r="P2732" t="s">
        <v>672</v>
      </c>
    </row>
    <row r="2733" spans="1:16" x14ac:dyDescent="0.3">
      <c r="A2733" t="s">
        <v>9549</v>
      </c>
      <c r="B2733" t="s">
        <v>663</v>
      </c>
      <c r="C2733" t="s">
        <v>664</v>
      </c>
      <c r="D2733" t="s">
        <v>1880</v>
      </c>
      <c r="E2733" t="s">
        <v>23</v>
      </c>
      <c r="F2733" t="s">
        <v>51</v>
      </c>
      <c r="G2733" t="s">
        <v>431</v>
      </c>
      <c r="H2733" t="s">
        <v>430</v>
      </c>
      <c r="I2733" t="s">
        <v>19</v>
      </c>
      <c r="J2733" t="s">
        <v>20</v>
      </c>
      <c r="K2733" t="s">
        <v>25</v>
      </c>
      <c r="L2733" t="s">
        <v>26</v>
      </c>
      <c r="M2733" t="s">
        <v>666</v>
      </c>
      <c r="N2733" t="s">
        <v>20</v>
      </c>
      <c r="O2733" t="s">
        <v>31</v>
      </c>
      <c r="P2733" t="s">
        <v>31</v>
      </c>
    </row>
    <row r="2734" spans="1:16" x14ac:dyDescent="0.3">
      <c r="A2734" t="s">
        <v>9550</v>
      </c>
      <c r="B2734" t="s">
        <v>663</v>
      </c>
      <c r="C2734" t="s">
        <v>664</v>
      </c>
      <c r="D2734" t="s">
        <v>9550</v>
      </c>
      <c r="E2734" t="s">
        <v>18</v>
      </c>
      <c r="F2734" t="s">
        <v>18</v>
      </c>
      <c r="G2734" t="s">
        <v>9551</v>
      </c>
      <c r="I2734" t="s">
        <v>19</v>
      </c>
      <c r="J2734" t="s">
        <v>20</v>
      </c>
      <c r="K2734" t="s">
        <v>21</v>
      </c>
      <c r="L2734" t="s">
        <v>22</v>
      </c>
      <c r="M2734" t="s">
        <v>20</v>
      </c>
      <c r="N2734" t="s">
        <v>20</v>
      </c>
      <c r="O2734" t="s">
        <v>593</v>
      </c>
    </row>
    <row r="2735" spans="1:16" x14ac:dyDescent="0.3">
      <c r="A2735" t="s">
        <v>9552</v>
      </c>
      <c r="B2735" t="s">
        <v>663</v>
      </c>
      <c r="C2735" t="s">
        <v>664</v>
      </c>
      <c r="D2735" t="s">
        <v>1890</v>
      </c>
      <c r="E2735" t="s">
        <v>23</v>
      </c>
      <c r="F2735" t="s">
        <v>51</v>
      </c>
      <c r="G2735" t="s">
        <v>1602</v>
      </c>
      <c r="H2735" t="s">
        <v>1188</v>
      </c>
      <c r="I2735" t="s">
        <v>19</v>
      </c>
      <c r="J2735" t="s">
        <v>20</v>
      </c>
      <c r="K2735" t="s">
        <v>25</v>
      </c>
      <c r="L2735" t="s">
        <v>26</v>
      </c>
      <c r="M2735" t="s">
        <v>666</v>
      </c>
      <c r="N2735" t="s">
        <v>20</v>
      </c>
      <c r="O2735" t="s">
        <v>31</v>
      </c>
      <c r="P2735" t="s">
        <v>31</v>
      </c>
    </row>
    <row r="2736" spans="1:16" x14ac:dyDescent="0.3">
      <c r="A2736" t="s">
        <v>9553</v>
      </c>
      <c r="B2736" t="s">
        <v>663</v>
      </c>
      <c r="C2736" t="s">
        <v>664</v>
      </c>
      <c r="D2736" t="s">
        <v>9553</v>
      </c>
      <c r="E2736" t="s">
        <v>18</v>
      </c>
      <c r="F2736" t="s">
        <v>18</v>
      </c>
      <c r="G2736" t="s">
        <v>9554</v>
      </c>
      <c r="I2736" t="s">
        <v>19</v>
      </c>
      <c r="J2736" t="s">
        <v>20</v>
      </c>
      <c r="K2736" t="s">
        <v>21</v>
      </c>
      <c r="L2736" t="s">
        <v>22</v>
      </c>
      <c r="M2736" t="s">
        <v>20</v>
      </c>
      <c r="N2736" t="s">
        <v>20</v>
      </c>
      <c r="O2736" t="s">
        <v>593</v>
      </c>
    </row>
    <row r="2737" spans="1:16" x14ac:dyDescent="0.3">
      <c r="A2737" t="s">
        <v>9555</v>
      </c>
      <c r="B2737" t="s">
        <v>663</v>
      </c>
      <c r="C2737" t="s">
        <v>664</v>
      </c>
      <c r="D2737" t="s">
        <v>1900</v>
      </c>
      <c r="E2737" t="s">
        <v>23</v>
      </c>
      <c r="F2737" t="s">
        <v>51</v>
      </c>
      <c r="G2737" t="s">
        <v>9556</v>
      </c>
      <c r="H2737" t="s">
        <v>9557</v>
      </c>
      <c r="I2737" t="s">
        <v>19</v>
      </c>
      <c r="J2737" t="s">
        <v>20</v>
      </c>
      <c r="K2737" t="s">
        <v>25</v>
      </c>
      <c r="L2737" t="s">
        <v>26</v>
      </c>
      <c r="M2737" t="s">
        <v>666</v>
      </c>
      <c r="N2737" t="s">
        <v>20</v>
      </c>
      <c r="O2737" t="s">
        <v>31</v>
      </c>
      <c r="P2737" t="s">
        <v>31</v>
      </c>
    </row>
    <row r="2738" spans="1:16" x14ac:dyDescent="0.3">
      <c r="A2738" t="s">
        <v>9558</v>
      </c>
      <c r="B2738" t="s">
        <v>663</v>
      </c>
      <c r="C2738" t="s">
        <v>664</v>
      </c>
      <c r="D2738" t="s">
        <v>1960</v>
      </c>
      <c r="E2738" t="s">
        <v>23</v>
      </c>
      <c r="F2738" t="s">
        <v>51</v>
      </c>
      <c r="G2738" t="s">
        <v>4258</v>
      </c>
      <c r="H2738" t="s">
        <v>703</v>
      </c>
      <c r="I2738" t="s">
        <v>19</v>
      </c>
      <c r="J2738" t="s">
        <v>20</v>
      </c>
      <c r="K2738" t="s">
        <v>25</v>
      </c>
      <c r="L2738" t="s">
        <v>26</v>
      </c>
      <c r="M2738" t="s">
        <v>666</v>
      </c>
      <c r="N2738" t="s">
        <v>20</v>
      </c>
      <c r="O2738" t="s">
        <v>31</v>
      </c>
      <c r="P2738" t="s">
        <v>31</v>
      </c>
    </row>
    <row r="2739" spans="1:16" x14ac:dyDescent="0.3">
      <c r="A2739" t="s">
        <v>9559</v>
      </c>
      <c r="B2739" t="s">
        <v>663</v>
      </c>
      <c r="C2739" t="s">
        <v>664</v>
      </c>
      <c r="D2739" t="s">
        <v>9559</v>
      </c>
      <c r="E2739" t="s">
        <v>18</v>
      </c>
      <c r="F2739" t="s">
        <v>18</v>
      </c>
      <c r="G2739" t="s">
        <v>9560</v>
      </c>
      <c r="H2739" t="s">
        <v>9561</v>
      </c>
      <c r="I2739" t="s">
        <v>19</v>
      </c>
      <c r="J2739" t="s">
        <v>20</v>
      </c>
      <c r="K2739" t="s">
        <v>21</v>
      </c>
      <c r="L2739" t="s">
        <v>22</v>
      </c>
      <c r="M2739" t="s">
        <v>9562</v>
      </c>
      <c r="N2739" t="s">
        <v>20</v>
      </c>
      <c r="O2739" t="s">
        <v>672</v>
      </c>
      <c r="P2739" t="s">
        <v>9563</v>
      </c>
    </row>
    <row r="2740" spans="1:16" x14ac:dyDescent="0.3">
      <c r="A2740" t="s">
        <v>9564</v>
      </c>
      <c r="B2740" t="s">
        <v>663</v>
      </c>
      <c r="C2740" t="s">
        <v>664</v>
      </c>
      <c r="D2740" t="s">
        <v>2082</v>
      </c>
      <c r="E2740" t="s">
        <v>23</v>
      </c>
      <c r="F2740" t="s">
        <v>51</v>
      </c>
      <c r="G2740" t="s">
        <v>1610</v>
      </c>
      <c r="H2740" t="s">
        <v>244</v>
      </c>
      <c r="I2740" t="s">
        <v>19</v>
      </c>
      <c r="J2740" t="s">
        <v>20</v>
      </c>
      <c r="K2740" t="s">
        <v>25</v>
      </c>
      <c r="L2740" t="s">
        <v>26</v>
      </c>
      <c r="M2740" t="s">
        <v>666</v>
      </c>
      <c r="N2740" t="s">
        <v>20</v>
      </c>
      <c r="O2740" t="s">
        <v>31</v>
      </c>
      <c r="P2740" t="s">
        <v>31</v>
      </c>
    </row>
    <row r="2741" spans="1:16" x14ac:dyDescent="0.3">
      <c r="A2741" t="s">
        <v>9565</v>
      </c>
      <c r="B2741" t="s">
        <v>663</v>
      </c>
      <c r="C2741" t="s">
        <v>664</v>
      </c>
      <c r="D2741" t="s">
        <v>2085</v>
      </c>
      <c r="E2741" t="s">
        <v>23</v>
      </c>
      <c r="F2741" t="s">
        <v>51</v>
      </c>
      <c r="G2741" t="s">
        <v>9566</v>
      </c>
      <c r="H2741" t="s">
        <v>1740</v>
      </c>
      <c r="I2741" t="s">
        <v>19</v>
      </c>
      <c r="J2741" t="s">
        <v>20</v>
      </c>
      <c r="K2741" t="s">
        <v>25</v>
      </c>
      <c r="L2741" t="s">
        <v>26</v>
      </c>
      <c r="M2741" t="s">
        <v>666</v>
      </c>
      <c r="N2741" t="s">
        <v>20</v>
      </c>
      <c r="O2741" t="s">
        <v>31</v>
      </c>
      <c r="P2741" t="s">
        <v>31</v>
      </c>
    </row>
    <row r="2742" spans="1:16" x14ac:dyDescent="0.3">
      <c r="A2742" t="s">
        <v>9567</v>
      </c>
      <c r="B2742" t="s">
        <v>663</v>
      </c>
      <c r="C2742" t="s">
        <v>664</v>
      </c>
      <c r="D2742" t="s">
        <v>2090</v>
      </c>
      <c r="E2742" t="s">
        <v>23</v>
      </c>
      <c r="F2742" t="s">
        <v>51</v>
      </c>
      <c r="G2742" t="s">
        <v>1555</v>
      </c>
      <c r="H2742" t="s">
        <v>4496</v>
      </c>
      <c r="I2742" t="s">
        <v>19</v>
      </c>
      <c r="J2742" t="s">
        <v>20</v>
      </c>
      <c r="K2742" t="s">
        <v>25</v>
      </c>
      <c r="L2742" t="s">
        <v>26</v>
      </c>
      <c r="M2742" t="s">
        <v>666</v>
      </c>
      <c r="N2742" t="s">
        <v>20</v>
      </c>
      <c r="O2742" t="s">
        <v>31</v>
      </c>
      <c r="P2742" t="s">
        <v>31</v>
      </c>
    </row>
    <row r="2743" spans="1:16" x14ac:dyDescent="0.3">
      <c r="A2743" t="s">
        <v>9568</v>
      </c>
      <c r="B2743" t="s">
        <v>663</v>
      </c>
      <c r="C2743" t="s">
        <v>664</v>
      </c>
      <c r="D2743" t="s">
        <v>2024</v>
      </c>
      <c r="E2743" t="s">
        <v>23</v>
      </c>
      <c r="F2743" t="s">
        <v>51</v>
      </c>
      <c r="G2743" t="s">
        <v>1791</v>
      </c>
      <c r="H2743" t="s">
        <v>9569</v>
      </c>
      <c r="I2743" t="s">
        <v>19</v>
      </c>
      <c r="J2743" t="s">
        <v>20</v>
      </c>
      <c r="K2743" t="s">
        <v>25</v>
      </c>
      <c r="L2743" t="s">
        <v>26</v>
      </c>
      <c r="M2743" t="s">
        <v>666</v>
      </c>
      <c r="N2743" t="s">
        <v>20</v>
      </c>
      <c r="O2743" t="s">
        <v>31</v>
      </c>
      <c r="P2743" t="s">
        <v>31</v>
      </c>
    </row>
    <row r="2744" spans="1:16" x14ac:dyDescent="0.3">
      <c r="A2744" t="s">
        <v>9570</v>
      </c>
      <c r="B2744" t="s">
        <v>663</v>
      </c>
      <c r="C2744" t="s">
        <v>664</v>
      </c>
      <c r="D2744" t="s">
        <v>9570</v>
      </c>
      <c r="E2744" t="s">
        <v>18</v>
      </c>
      <c r="F2744" t="s">
        <v>18</v>
      </c>
      <c r="G2744" t="s">
        <v>9571</v>
      </c>
      <c r="H2744" t="s">
        <v>9572</v>
      </c>
      <c r="I2744" t="s">
        <v>19</v>
      </c>
      <c r="J2744" t="s">
        <v>20</v>
      </c>
      <c r="K2744" t="s">
        <v>21</v>
      </c>
      <c r="L2744" t="s">
        <v>22</v>
      </c>
      <c r="M2744" t="s">
        <v>9573</v>
      </c>
      <c r="N2744" t="s">
        <v>20</v>
      </c>
      <c r="O2744" t="s">
        <v>9574</v>
      </c>
      <c r="P2744" t="s">
        <v>9574</v>
      </c>
    </row>
    <row r="2745" spans="1:16" x14ac:dyDescent="0.3">
      <c r="A2745" t="s">
        <v>9575</v>
      </c>
      <c r="B2745" t="s">
        <v>663</v>
      </c>
      <c r="C2745" t="s">
        <v>664</v>
      </c>
      <c r="D2745" t="s">
        <v>1993</v>
      </c>
      <c r="E2745" t="s">
        <v>23</v>
      </c>
      <c r="F2745" t="s">
        <v>51</v>
      </c>
      <c r="G2745" t="s">
        <v>1239</v>
      </c>
      <c r="H2745" t="s">
        <v>3780</v>
      </c>
      <c r="I2745" t="s">
        <v>19</v>
      </c>
      <c r="J2745" t="s">
        <v>20</v>
      </c>
      <c r="K2745" t="s">
        <v>25</v>
      </c>
      <c r="L2745" t="s">
        <v>26</v>
      </c>
      <c r="M2745" t="s">
        <v>666</v>
      </c>
      <c r="N2745" t="s">
        <v>20</v>
      </c>
      <c r="O2745" t="s">
        <v>31</v>
      </c>
      <c r="P2745" t="s">
        <v>31</v>
      </c>
    </row>
    <row r="2746" spans="1:16" x14ac:dyDescent="0.3">
      <c r="A2746" t="s">
        <v>9576</v>
      </c>
      <c r="B2746" t="s">
        <v>663</v>
      </c>
      <c r="C2746" t="s">
        <v>664</v>
      </c>
      <c r="D2746" t="s">
        <v>1996</v>
      </c>
      <c r="E2746" t="s">
        <v>23</v>
      </c>
      <c r="F2746" t="s">
        <v>51</v>
      </c>
      <c r="G2746" t="s">
        <v>9577</v>
      </c>
      <c r="H2746" t="s">
        <v>1188</v>
      </c>
      <c r="I2746" t="s">
        <v>19</v>
      </c>
      <c r="J2746" t="s">
        <v>20</v>
      </c>
      <c r="K2746" t="s">
        <v>25</v>
      </c>
      <c r="L2746" t="s">
        <v>26</v>
      </c>
      <c r="M2746" t="s">
        <v>666</v>
      </c>
      <c r="N2746" t="s">
        <v>20</v>
      </c>
      <c r="O2746" t="s">
        <v>31</v>
      </c>
      <c r="P2746" t="s">
        <v>31</v>
      </c>
    </row>
    <row r="2747" spans="1:16" x14ac:dyDescent="0.3">
      <c r="A2747" t="s">
        <v>9578</v>
      </c>
      <c r="B2747" t="s">
        <v>663</v>
      </c>
      <c r="C2747" t="s">
        <v>664</v>
      </c>
      <c r="D2747" t="s">
        <v>2000</v>
      </c>
      <c r="E2747" t="s">
        <v>23</v>
      </c>
      <c r="F2747" t="s">
        <v>51</v>
      </c>
      <c r="G2747" t="s">
        <v>9579</v>
      </c>
      <c r="H2747" t="s">
        <v>62</v>
      </c>
      <c r="I2747" t="s">
        <v>19</v>
      </c>
      <c r="J2747" t="s">
        <v>20</v>
      </c>
      <c r="K2747" t="s">
        <v>25</v>
      </c>
      <c r="L2747" t="s">
        <v>26</v>
      </c>
      <c r="M2747" t="s">
        <v>666</v>
      </c>
      <c r="N2747" t="s">
        <v>20</v>
      </c>
      <c r="O2747" t="s">
        <v>31</v>
      </c>
      <c r="P2747" t="s">
        <v>31</v>
      </c>
    </row>
    <row r="2748" spans="1:16" x14ac:dyDescent="0.3">
      <c r="A2748" t="s">
        <v>9580</v>
      </c>
      <c r="B2748" t="s">
        <v>663</v>
      </c>
      <c r="C2748" t="s">
        <v>664</v>
      </c>
      <c r="D2748" t="s">
        <v>2003</v>
      </c>
      <c r="E2748" t="s">
        <v>23</v>
      </c>
      <c r="F2748" t="s">
        <v>51</v>
      </c>
      <c r="G2748" t="s">
        <v>9581</v>
      </c>
      <c r="H2748" t="s">
        <v>278</v>
      </c>
      <c r="I2748" t="s">
        <v>19</v>
      </c>
      <c r="J2748" t="s">
        <v>20</v>
      </c>
      <c r="K2748" t="s">
        <v>25</v>
      </c>
      <c r="L2748" t="s">
        <v>26</v>
      </c>
      <c r="M2748" t="s">
        <v>666</v>
      </c>
      <c r="N2748" t="s">
        <v>20</v>
      </c>
      <c r="O2748" t="s">
        <v>31</v>
      </c>
      <c r="P2748" t="s">
        <v>31</v>
      </c>
    </row>
    <row r="2749" spans="1:16" x14ac:dyDescent="0.3">
      <c r="A2749" t="s">
        <v>9582</v>
      </c>
      <c r="B2749" t="s">
        <v>663</v>
      </c>
      <c r="C2749" t="s">
        <v>664</v>
      </c>
      <c r="D2749" t="s">
        <v>2006</v>
      </c>
      <c r="E2749" t="s">
        <v>23</v>
      </c>
      <c r="F2749" t="s">
        <v>51</v>
      </c>
      <c r="G2749" t="s">
        <v>2700</v>
      </c>
      <c r="H2749" t="s">
        <v>18</v>
      </c>
      <c r="I2749" t="s">
        <v>19</v>
      </c>
      <c r="J2749" t="s">
        <v>20</v>
      </c>
      <c r="K2749" t="s">
        <v>25</v>
      </c>
      <c r="L2749" t="s">
        <v>26</v>
      </c>
      <c r="M2749" t="s">
        <v>20</v>
      </c>
      <c r="N2749" t="s">
        <v>20</v>
      </c>
      <c r="O2749" t="s">
        <v>31</v>
      </c>
      <c r="P2749" t="s">
        <v>21</v>
      </c>
    </row>
    <row r="2750" spans="1:16" x14ac:dyDescent="0.3">
      <c r="A2750" t="s">
        <v>9583</v>
      </c>
      <c r="B2750" t="s">
        <v>674</v>
      </c>
      <c r="C2750" t="s">
        <v>675</v>
      </c>
      <c r="D2750" t="s">
        <v>9583</v>
      </c>
      <c r="E2750" t="s">
        <v>18</v>
      </c>
      <c r="F2750" t="s">
        <v>18</v>
      </c>
      <c r="G2750" t="s">
        <v>9584</v>
      </c>
      <c r="H2750" t="s">
        <v>9585</v>
      </c>
      <c r="I2750" t="s">
        <v>19</v>
      </c>
      <c r="J2750" t="s">
        <v>20</v>
      </c>
      <c r="K2750" t="s">
        <v>21</v>
      </c>
      <c r="L2750" t="s">
        <v>22</v>
      </c>
      <c r="M2750" t="s">
        <v>9586</v>
      </c>
      <c r="N2750" t="s">
        <v>20</v>
      </c>
      <c r="O2750" t="s">
        <v>677</v>
      </c>
      <c r="P2750" t="s">
        <v>677</v>
      </c>
    </row>
    <row r="2751" spans="1:16" x14ac:dyDescent="0.3">
      <c r="A2751" t="s">
        <v>9587</v>
      </c>
      <c r="B2751" t="s">
        <v>674</v>
      </c>
      <c r="C2751" t="s">
        <v>675</v>
      </c>
      <c r="D2751" t="s">
        <v>2013</v>
      </c>
      <c r="E2751" t="s">
        <v>23</v>
      </c>
      <c r="F2751" t="s">
        <v>24</v>
      </c>
      <c r="G2751" t="s">
        <v>9588</v>
      </c>
      <c r="H2751" t="s">
        <v>1766</v>
      </c>
      <c r="I2751" t="s">
        <v>19</v>
      </c>
      <c r="J2751" t="s">
        <v>20</v>
      </c>
      <c r="K2751" t="s">
        <v>25</v>
      </c>
      <c r="L2751" t="s">
        <v>26</v>
      </c>
      <c r="M2751" t="s">
        <v>27</v>
      </c>
      <c r="N2751" t="s">
        <v>20</v>
      </c>
      <c r="O2751" t="s">
        <v>28</v>
      </c>
      <c r="P2751" t="s">
        <v>28</v>
      </c>
    </row>
    <row r="2752" spans="1:16" x14ac:dyDescent="0.3">
      <c r="A2752" t="s">
        <v>9589</v>
      </c>
      <c r="B2752" t="s">
        <v>674</v>
      </c>
      <c r="C2752" t="s">
        <v>675</v>
      </c>
      <c r="D2752" t="s">
        <v>9589</v>
      </c>
      <c r="E2752" t="s">
        <v>18</v>
      </c>
      <c r="F2752" t="s">
        <v>18</v>
      </c>
      <c r="G2752" t="s">
        <v>9590</v>
      </c>
      <c r="H2752" t="s">
        <v>9591</v>
      </c>
      <c r="I2752" t="s">
        <v>19</v>
      </c>
      <c r="J2752" t="s">
        <v>20</v>
      </c>
      <c r="K2752" t="s">
        <v>21</v>
      </c>
      <c r="L2752" t="s">
        <v>22</v>
      </c>
      <c r="M2752" t="s">
        <v>9592</v>
      </c>
      <c r="N2752" t="s">
        <v>20</v>
      </c>
      <c r="O2752" t="s">
        <v>676</v>
      </c>
      <c r="P2752" t="s">
        <v>676</v>
      </c>
    </row>
    <row r="2753" spans="1:16" x14ac:dyDescent="0.3">
      <c r="A2753" t="s">
        <v>9593</v>
      </c>
      <c r="B2753" t="s">
        <v>674</v>
      </c>
      <c r="C2753" t="s">
        <v>675</v>
      </c>
      <c r="D2753" t="s">
        <v>1927</v>
      </c>
      <c r="E2753" t="s">
        <v>23</v>
      </c>
      <c r="F2753" t="s">
        <v>24</v>
      </c>
      <c r="G2753" t="s">
        <v>9594</v>
      </c>
      <c r="H2753" t="s">
        <v>1082</v>
      </c>
      <c r="I2753" t="s">
        <v>19</v>
      </c>
      <c r="J2753" t="s">
        <v>20</v>
      </c>
      <c r="K2753" t="s">
        <v>25</v>
      </c>
      <c r="L2753" t="s">
        <v>26</v>
      </c>
      <c r="M2753" t="s">
        <v>27</v>
      </c>
      <c r="N2753" t="s">
        <v>20</v>
      </c>
      <c r="O2753" t="s">
        <v>28</v>
      </c>
      <c r="P2753" t="s">
        <v>28</v>
      </c>
    </row>
    <row r="2754" spans="1:16" x14ac:dyDescent="0.3">
      <c r="A2754" t="s">
        <v>9595</v>
      </c>
      <c r="B2754" t="s">
        <v>674</v>
      </c>
      <c r="C2754" t="s">
        <v>675</v>
      </c>
      <c r="D2754" t="s">
        <v>9595</v>
      </c>
      <c r="E2754" t="s">
        <v>18</v>
      </c>
      <c r="F2754" t="s">
        <v>18</v>
      </c>
      <c r="G2754" t="s">
        <v>9596</v>
      </c>
      <c r="H2754" t="s">
        <v>9597</v>
      </c>
      <c r="I2754" t="s">
        <v>19</v>
      </c>
      <c r="J2754" t="s">
        <v>20</v>
      </c>
      <c r="K2754" t="s">
        <v>21</v>
      </c>
      <c r="L2754" t="s">
        <v>22</v>
      </c>
      <c r="M2754" t="s">
        <v>9598</v>
      </c>
      <c r="N2754" t="s">
        <v>20</v>
      </c>
      <c r="O2754" t="s">
        <v>676</v>
      </c>
      <c r="P2754" t="s">
        <v>676</v>
      </c>
    </row>
    <row r="2755" spans="1:16" x14ac:dyDescent="0.3">
      <c r="A2755" t="s">
        <v>9599</v>
      </c>
      <c r="B2755" t="s">
        <v>674</v>
      </c>
      <c r="C2755" t="s">
        <v>675</v>
      </c>
      <c r="D2755" t="s">
        <v>1936</v>
      </c>
      <c r="E2755" t="s">
        <v>23</v>
      </c>
      <c r="F2755" t="s">
        <v>24</v>
      </c>
      <c r="G2755" t="s">
        <v>3068</v>
      </c>
      <c r="H2755" t="s">
        <v>9600</v>
      </c>
      <c r="I2755" t="s">
        <v>19</v>
      </c>
      <c r="J2755" t="s">
        <v>20</v>
      </c>
      <c r="K2755" t="s">
        <v>25</v>
      </c>
      <c r="L2755" t="s">
        <v>26</v>
      </c>
      <c r="M2755" t="s">
        <v>27</v>
      </c>
      <c r="N2755" t="s">
        <v>20</v>
      </c>
      <c r="O2755" t="s">
        <v>28</v>
      </c>
      <c r="P2755" t="s">
        <v>28</v>
      </c>
    </row>
    <row r="2756" spans="1:16" x14ac:dyDescent="0.3">
      <c r="A2756" t="s">
        <v>9601</v>
      </c>
      <c r="B2756" t="s">
        <v>674</v>
      </c>
      <c r="C2756" t="s">
        <v>675</v>
      </c>
      <c r="D2756" t="s">
        <v>1880</v>
      </c>
      <c r="E2756" t="s">
        <v>23</v>
      </c>
      <c r="F2756" t="s">
        <v>24</v>
      </c>
      <c r="G2756" t="s">
        <v>7896</v>
      </c>
      <c r="H2756" t="s">
        <v>9602</v>
      </c>
      <c r="I2756" t="s">
        <v>19</v>
      </c>
      <c r="J2756" t="s">
        <v>20</v>
      </c>
      <c r="K2756" t="s">
        <v>25</v>
      </c>
      <c r="L2756" t="s">
        <v>26</v>
      </c>
      <c r="M2756" t="s">
        <v>27</v>
      </c>
      <c r="N2756" t="s">
        <v>20</v>
      </c>
      <c r="O2756" t="s">
        <v>28</v>
      </c>
      <c r="P2756" t="s">
        <v>28</v>
      </c>
    </row>
    <row r="2757" spans="1:16" x14ac:dyDescent="0.3">
      <c r="A2757" t="s">
        <v>9603</v>
      </c>
      <c r="B2757" t="s">
        <v>674</v>
      </c>
      <c r="C2757" t="s">
        <v>675</v>
      </c>
      <c r="D2757" t="s">
        <v>1943</v>
      </c>
      <c r="E2757" t="s">
        <v>23</v>
      </c>
      <c r="F2757" t="s">
        <v>24</v>
      </c>
      <c r="G2757" t="s">
        <v>9604</v>
      </c>
      <c r="H2757" t="s">
        <v>9605</v>
      </c>
      <c r="I2757" t="s">
        <v>19</v>
      </c>
      <c r="J2757" t="s">
        <v>20</v>
      </c>
      <c r="K2757" t="s">
        <v>25</v>
      </c>
      <c r="L2757" t="s">
        <v>26</v>
      </c>
      <c r="M2757" t="s">
        <v>27</v>
      </c>
      <c r="N2757" t="s">
        <v>20</v>
      </c>
      <c r="O2757" t="s">
        <v>28</v>
      </c>
      <c r="P2757" t="s">
        <v>28</v>
      </c>
    </row>
    <row r="2758" spans="1:16" x14ac:dyDescent="0.3">
      <c r="A2758" t="s">
        <v>9606</v>
      </c>
      <c r="B2758" t="s">
        <v>674</v>
      </c>
      <c r="C2758" t="s">
        <v>675</v>
      </c>
      <c r="D2758" t="s">
        <v>2082</v>
      </c>
      <c r="E2758" t="s">
        <v>23</v>
      </c>
      <c r="F2758" t="s">
        <v>24</v>
      </c>
      <c r="G2758" t="s">
        <v>8548</v>
      </c>
      <c r="H2758" t="s">
        <v>437</v>
      </c>
      <c r="I2758" t="s">
        <v>19</v>
      </c>
      <c r="J2758" t="s">
        <v>20</v>
      </c>
      <c r="K2758" t="s">
        <v>25</v>
      </c>
      <c r="L2758" t="s">
        <v>26</v>
      </c>
      <c r="M2758" t="s">
        <v>27</v>
      </c>
      <c r="N2758" t="s">
        <v>20</v>
      </c>
      <c r="O2758" t="s">
        <v>28</v>
      </c>
      <c r="P2758" t="s">
        <v>28</v>
      </c>
    </row>
    <row r="2759" spans="1:16" x14ac:dyDescent="0.3">
      <c r="A2759" t="s">
        <v>9607</v>
      </c>
      <c r="B2759" t="s">
        <v>674</v>
      </c>
      <c r="C2759" t="s">
        <v>675</v>
      </c>
      <c r="D2759" t="s">
        <v>9607</v>
      </c>
      <c r="E2759" t="s">
        <v>18</v>
      </c>
      <c r="F2759" t="s">
        <v>18</v>
      </c>
      <c r="G2759" t="s">
        <v>9608</v>
      </c>
      <c r="H2759" t="s">
        <v>9609</v>
      </c>
      <c r="I2759" t="s">
        <v>19</v>
      </c>
      <c r="J2759" t="s">
        <v>20</v>
      </c>
      <c r="K2759" t="s">
        <v>21</v>
      </c>
      <c r="L2759" t="s">
        <v>22</v>
      </c>
      <c r="M2759" t="s">
        <v>9610</v>
      </c>
      <c r="N2759" t="s">
        <v>20</v>
      </c>
      <c r="O2759" t="s">
        <v>676</v>
      </c>
      <c r="P2759" t="s">
        <v>676</v>
      </c>
    </row>
    <row r="2760" spans="1:16" x14ac:dyDescent="0.3">
      <c r="A2760" t="s">
        <v>9611</v>
      </c>
      <c r="B2760" t="s">
        <v>674</v>
      </c>
      <c r="C2760" t="s">
        <v>675</v>
      </c>
      <c r="D2760" t="s">
        <v>2090</v>
      </c>
      <c r="E2760" t="s">
        <v>23</v>
      </c>
      <c r="F2760" t="s">
        <v>24</v>
      </c>
      <c r="G2760" t="s">
        <v>9612</v>
      </c>
      <c r="H2760" t="s">
        <v>6396</v>
      </c>
      <c r="I2760" t="s">
        <v>19</v>
      </c>
      <c r="J2760" t="s">
        <v>20</v>
      </c>
      <c r="K2760" t="s">
        <v>25</v>
      </c>
      <c r="L2760" t="s">
        <v>26</v>
      </c>
      <c r="M2760" t="s">
        <v>27</v>
      </c>
      <c r="N2760" t="s">
        <v>20</v>
      </c>
      <c r="O2760" t="s">
        <v>28</v>
      </c>
      <c r="P2760" t="s">
        <v>28</v>
      </c>
    </row>
    <row r="2761" spans="1:16" x14ac:dyDescent="0.3">
      <c r="A2761" t="s">
        <v>9613</v>
      </c>
      <c r="B2761" t="s">
        <v>674</v>
      </c>
      <c r="C2761" t="s">
        <v>675</v>
      </c>
      <c r="D2761" t="s">
        <v>9613</v>
      </c>
      <c r="E2761" t="s">
        <v>18</v>
      </c>
      <c r="F2761" t="s">
        <v>18</v>
      </c>
      <c r="G2761" t="s">
        <v>9614</v>
      </c>
      <c r="I2761" t="s">
        <v>19</v>
      </c>
      <c r="J2761" t="s">
        <v>20</v>
      </c>
      <c r="K2761" t="s">
        <v>21</v>
      </c>
      <c r="L2761" t="s">
        <v>22</v>
      </c>
      <c r="M2761" t="s">
        <v>20</v>
      </c>
      <c r="N2761" t="s">
        <v>20</v>
      </c>
      <c r="O2761" t="s">
        <v>676</v>
      </c>
    </row>
    <row r="2762" spans="1:16" x14ac:dyDescent="0.3">
      <c r="A2762" t="s">
        <v>9615</v>
      </c>
      <c r="B2762" t="s">
        <v>674</v>
      </c>
      <c r="C2762" t="s">
        <v>675</v>
      </c>
      <c r="D2762" t="s">
        <v>2099</v>
      </c>
      <c r="E2762" t="s">
        <v>23</v>
      </c>
      <c r="F2762" t="s">
        <v>24</v>
      </c>
      <c r="G2762" t="s">
        <v>1743</v>
      </c>
      <c r="H2762" t="s">
        <v>1185</v>
      </c>
      <c r="I2762" t="s">
        <v>19</v>
      </c>
      <c r="J2762" t="s">
        <v>20</v>
      </c>
      <c r="K2762" t="s">
        <v>25</v>
      </c>
      <c r="L2762" t="s">
        <v>26</v>
      </c>
      <c r="M2762" t="s">
        <v>27</v>
      </c>
      <c r="N2762" t="s">
        <v>20</v>
      </c>
      <c r="O2762" t="s">
        <v>28</v>
      </c>
      <c r="P2762" t="s">
        <v>28</v>
      </c>
    </row>
    <row r="2763" spans="1:16" x14ac:dyDescent="0.3">
      <c r="A2763" t="s">
        <v>9616</v>
      </c>
      <c r="B2763" t="s">
        <v>674</v>
      </c>
      <c r="C2763" t="s">
        <v>675</v>
      </c>
      <c r="D2763" t="s">
        <v>9616</v>
      </c>
      <c r="E2763" t="s">
        <v>18</v>
      </c>
      <c r="F2763" t="s">
        <v>18</v>
      </c>
      <c r="G2763" t="s">
        <v>9617</v>
      </c>
      <c r="H2763" t="s">
        <v>9618</v>
      </c>
      <c r="I2763" t="s">
        <v>19</v>
      </c>
      <c r="J2763" t="s">
        <v>20</v>
      </c>
      <c r="K2763" t="s">
        <v>21</v>
      </c>
      <c r="L2763" t="s">
        <v>22</v>
      </c>
      <c r="M2763" t="s">
        <v>9619</v>
      </c>
      <c r="N2763" t="s">
        <v>20</v>
      </c>
      <c r="O2763" t="s">
        <v>677</v>
      </c>
      <c r="P2763" t="s">
        <v>677</v>
      </c>
    </row>
    <row r="2764" spans="1:16" x14ac:dyDescent="0.3">
      <c r="A2764" t="s">
        <v>9620</v>
      </c>
      <c r="B2764" t="s">
        <v>674</v>
      </c>
      <c r="C2764" t="s">
        <v>675</v>
      </c>
      <c r="D2764" t="s">
        <v>1996</v>
      </c>
      <c r="E2764" t="s">
        <v>23</v>
      </c>
      <c r="F2764" t="s">
        <v>24</v>
      </c>
      <c r="G2764" t="s">
        <v>9621</v>
      </c>
      <c r="H2764" t="s">
        <v>1117</v>
      </c>
      <c r="I2764" t="s">
        <v>19</v>
      </c>
      <c r="J2764" t="s">
        <v>20</v>
      </c>
      <c r="K2764" t="s">
        <v>25</v>
      </c>
      <c r="L2764" t="s">
        <v>26</v>
      </c>
      <c r="M2764" t="s">
        <v>27</v>
      </c>
      <c r="N2764" t="s">
        <v>20</v>
      </c>
      <c r="O2764" t="s">
        <v>28</v>
      </c>
      <c r="P2764" t="s">
        <v>28</v>
      </c>
    </row>
    <row r="2765" spans="1:16" x14ac:dyDescent="0.3">
      <c r="A2765" t="s">
        <v>9622</v>
      </c>
      <c r="B2765" t="s">
        <v>674</v>
      </c>
      <c r="C2765" t="s">
        <v>675</v>
      </c>
      <c r="D2765" t="s">
        <v>9622</v>
      </c>
      <c r="E2765" t="s">
        <v>18</v>
      </c>
      <c r="F2765" t="s">
        <v>18</v>
      </c>
      <c r="G2765" t="s">
        <v>9623</v>
      </c>
      <c r="H2765" t="s">
        <v>9624</v>
      </c>
      <c r="I2765" t="s">
        <v>19</v>
      </c>
      <c r="J2765" t="s">
        <v>20</v>
      </c>
      <c r="K2765" t="s">
        <v>21</v>
      </c>
      <c r="L2765" t="s">
        <v>22</v>
      </c>
      <c r="M2765" t="s">
        <v>9625</v>
      </c>
      <c r="N2765" t="s">
        <v>20</v>
      </c>
      <c r="O2765" t="s">
        <v>677</v>
      </c>
      <c r="P2765" t="s">
        <v>676</v>
      </c>
    </row>
    <row r="2766" spans="1:16" x14ac:dyDescent="0.3">
      <c r="A2766" t="s">
        <v>9626</v>
      </c>
      <c r="B2766" t="s">
        <v>674</v>
      </c>
      <c r="C2766" t="s">
        <v>675</v>
      </c>
      <c r="D2766" t="s">
        <v>2003</v>
      </c>
      <c r="E2766" t="s">
        <v>23</v>
      </c>
      <c r="F2766" t="s">
        <v>24</v>
      </c>
      <c r="G2766" t="s">
        <v>3384</v>
      </c>
      <c r="H2766" t="s">
        <v>1622</v>
      </c>
      <c r="I2766" t="s">
        <v>19</v>
      </c>
      <c r="J2766" t="s">
        <v>20</v>
      </c>
      <c r="K2766" t="s">
        <v>25</v>
      </c>
      <c r="L2766" t="s">
        <v>26</v>
      </c>
      <c r="M2766" t="s">
        <v>27</v>
      </c>
      <c r="N2766" t="s">
        <v>20</v>
      </c>
      <c r="O2766" t="s">
        <v>28</v>
      </c>
      <c r="P2766" t="s">
        <v>28</v>
      </c>
    </row>
    <row r="2767" spans="1:16" x14ac:dyDescent="0.3">
      <c r="A2767" t="s">
        <v>9627</v>
      </c>
      <c r="B2767" t="s">
        <v>679</v>
      </c>
      <c r="C2767" t="s">
        <v>680</v>
      </c>
      <c r="D2767" t="s">
        <v>1856</v>
      </c>
      <c r="E2767" t="s">
        <v>49</v>
      </c>
      <c r="F2767" t="s">
        <v>51</v>
      </c>
      <c r="G2767" t="s">
        <v>7361</v>
      </c>
      <c r="H2767" t="s">
        <v>4730</v>
      </c>
      <c r="I2767" t="s">
        <v>19</v>
      </c>
      <c r="J2767" t="s">
        <v>9628</v>
      </c>
      <c r="K2767" t="s">
        <v>32</v>
      </c>
      <c r="L2767" t="s">
        <v>26</v>
      </c>
      <c r="M2767" t="s">
        <v>53</v>
      </c>
      <c r="N2767" t="s">
        <v>20</v>
      </c>
      <c r="O2767" t="s">
        <v>28</v>
      </c>
      <c r="P2767" t="s">
        <v>28</v>
      </c>
    </row>
    <row r="2768" spans="1:16" x14ac:dyDescent="0.3">
      <c r="A2768" t="s">
        <v>9629</v>
      </c>
      <c r="B2768" t="s">
        <v>679</v>
      </c>
      <c r="C2768" t="s">
        <v>680</v>
      </c>
      <c r="D2768" t="s">
        <v>2013</v>
      </c>
      <c r="E2768" t="s">
        <v>49</v>
      </c>
      <c r="F2768" t="s">
        <v>50</v>
      </c>
      <c r="G2768" t="s">
        <v>1223</v>
      </c>
      <c r="H2768" t="s">
        <v>9630</v>
      </c>
      <c r="I2768" t="s">
        <v>19</v>
      </c>
      <c r="J2768" t="s">
        <v>9631</v>
      </c>
      <c r="K2768" t="s">
        <v>32</v>
      </c>
      <c r="L2768" t="s">
        <v>26</v>
      </c>
      <c r="M2768" t="s">
        <v>27</v>
      </c>
      <c r="N2768" t="s">
        <v>20</v>
      </c>
      <c r="O2768" t="s">
        <v>28</v>
      </c>
      <c r="P2768" t="s">
        <v>28</v>
      </c>
    </row>
    <row r="2769" spans="1:16" x14ac:dyDescent="0.3">
      <c r="A2769" t="s">
        <v>9632</v>
      </c>
      <c r="B2769" t="s">
        <v>679</v>
      </c>
      <c r="C2769" t="s">
        <v>680</v>
      </c>
      <c r="D2769" t="s">
        <v>1864</v>
      </c>
      <c r="E2769" t="s">
        <v>49</v>
      </c>
      <c r="F2769" t="s">
        <v>50</v>
      </c>
      <c r="G2769" t="s">
        <v>9633</v>
      </c>
      <c r="H2769" t="s">
        <v>9634</v>
      </c>
      <c r="I2769" t="s">
        <v>19</v>
      </c>
      <c r="J2769" t="s">
        <v>9635</v>
      </c>
      <c r="K2769" t="s">
        <v>32</v>
      </c>
      <c r="L2769" t="s">
        <v>26</v>
      </c>
      <c r="M2769" t="s">
        <v>27</v>
      </c>
      <c r="N2769" t="s">
        <v>20</v>
      </c>
      <c r="O2769" t="s">
        <v>28</v>
      </c>
      <c r="P2769" t="s">
        <v>28</v>
      </c>
    </row>
    <row r="2770" spans="1:16" x14ac:dyDescent="0.3">
      <c r="A2770" t="s">
        <v>9636</v>
      </c>
      <c r="B2770" t="s">
        <v>679</v>
      </c>
      <c r="C2770" t="s">
        <v>680</v>
      </c>
      <c r="D2770" t="s">
        <v>9636</v>
      </c>
      <c r="E2770" t="s">
        <v>18</v>
      </c>
      <c r="F2770" t="s">
        <v>18</v>
      </c>
      <c r="G2770" t="s">
        <v>9637</v>
      </c>
      <c r="I2770" t="s">
        <v>19</v>
      </c>
      <c r="J2770" t="s">
        <v>20</v>
      </c>
      <c r="K2770" t="s">
        <v>21</v>
      </c>
      <c r="L2770" t="s">
        <v>22</v>
      </c>
      <c r="M2770" t="s">
        <v>20</v>
      </c>
      <c r="N2770" t="s">
        <v>20</v>
      </c>
      <c r="O2770" t="s">
        <v>683</v>
      </c>
    </row>
    <row r="2771" spans="1:16" x14ac:dyDescent="0.3">
      <c r="A2771" t="s">
        <v>9638</v>
      </c>
      <c r="B2771" t="s">
        <v>679</v>
      </c>
      <c r="C2771" t="s">
        <v>680</v>
      </c>
      <c r="D2771" t="s">
        <v>1871</v>
      </c>
      <c r="E2771" t="s">
        <v>49</v>
      </c>
      <c r="F2771" t="s">
        <v>50</v>
      </c>
      <c r="G2771" t="s">
        <v>9639</v>
      </c>
      <c r="H2771" t="s">
        <v>18</v>
      </c>
      <c r="I2771" t="s">
        <v>19</v>
      </c>
      <c r="J2771" t="s">
        <v>9640</v>
      </c>
      <c r="K2771" t="s">
        <v>32</v>
      </c>
      <c r="L2771" t="s">
        <v>26</v>
      </c>
      <c r="M2771" t="s">
        <v>20</v>
      </c>
      <c r="N2771" t="s">
        <v>20</v>
      </c>
      <c r="O2771" t="s">
        <v>28</v>
      </c>
      <c r="P2771" t="s">
        <v>21</v>
      </c>
    </row>
    <row r="2772" spans="1:16" x14ac:dyDescent="0.3">
      <c r="A2772" t="s">
        <v>9641</v>
      </c>
      <c r="B2772" t="s">
        <v>679</v>
      </c>
      <c r="C2772" t="s">
        <v>680</v>
      </c>
      <c r="D2772" t="s">
        <v>1936</v>
      </c>
      <c r="E2772" t="s">
        <v>49</v>
      </c>
      <c r="F2772" t="s">
        <v>51</v>
      </c>
      <c r="G2772" t="s">
        <v>9642</v>
      </c>
      <c r="H2772" t="s">
        <v>2100</v>
      </c>
      <c r="I2772" t="s">
        <v>19</v>
      </c>
      <c r="J2772" t="s">
        <v>9643</v>
      </c>
      <c r="K2772" t="s">
        <v>32</v>
      </c>
      <c r="L2772" t="s">
        <v>26</v>
      </c>
      <c r="M2772" t="s">
        <v>53</v>
      </c>
      <c r="N2772" t="s">
        <v>20</v>
      </c>
      <c r="O2772" t="s">
        <v>28</v>
      </c>
      <c r="P2772" t="s">
        <v>28</v>
      </c>
    </row>
    <row r="2773" spans="1:16" x14ac:dyDescent="0.3">
      <c r="A2773" t="s">
        <v>9644</v>
      </c>
      <c r="B2773" t="s">
        <v>679</v>
      </c>
      <c r="C2773" t="s">
        <v>680</v>
      </c>
      <c r="D2773" t="s">
        <v>1880</v>
      </c>
      <c r="E2773" t="s">
        <v>49</v>
      </c>
      <c r="F2773" t="s">
        <v>50</v>
      </c>
      <c r="G2773" t="s">
        <v>9645</v>
      </c>
      <c r="H2773" t="s">
        <v>9646</v>
      </c>
      <c r="I2773" t="s">
        <v>19</v>
      </c>
      <c r="J2773" t="s">
        <v>9647</v>
      </c>
      <c r="K2773" t="s">
        <v>32</v>
      </c>
      <c r="L2773" t="s">
        <v>26</v>
      </c>
      <c r="M2773" t="s">
        <v>27</v>
      </c>
      <c r="N2773" t="s">
        <v>20</v>
      </c>
      <c r="O2773" t="s">
        <v>28</v>
      </c>
      <c r="P2773" t="s">
        <v>28</v>
      </c>
    </row>
    <row r="2774" spans="1:16" x14ac:dyDescent="0.3">
      <c r="A2774" t="s">
        <v>9648</v>
      </c>
      <c r="B2774" t="s">
        <v>679</v>
      </c>
      <c r="C2774" t="s">
        <v>680</v>
      </c>
      <c r="D2774" t="s">
        <v>1943</v>
      </c>
      <c r="E2774" t="s">
        <v>49</v>
      </c>
      <c r="F2774" t="s">
        <v>50</v>
      </c>
      <c r="G2774" t="s">
        <v>9649</v>
      </c>
      <c r="H2774" t="s">
        <v>5420</v>
      </c>
      <c r="I2774" t="s">
        <v>19</v>
      </c>
      <c r="J2774" t="s">
        <v>9650</v>
      </c>
      <c r="K2774" t="s">
        <v>32</v>
      </c>
      <c r="L2774" t="s">
        <v>26</v>
      </c>
      <c r="M2774" t="s">
        <v>27</v>
      </c>
      <c r="N2774" t="s">
        <v>20</v>
      </c>
      <c r="O2774" t="s">
        <v>28</v>
      </c>
      <c r="P2774" t="s">
        <v>28</v>
      </c>
    </row>
    <row r="2775" spans="1:16" x14ac:dyDescent="0.3">
      <c r="A2775" t="s">
        <v>9651</v>
      </c>
      <c r="B2775" t="s">
        <v>686</v>
      </c>
      <c r="C2775" t="s">
        <v>687</v>
      </c>
      <c r="D2775" t="s">
        <v>9651</v>
      </c>
      <c r="E2775" t="s">
        <v>18</v>
      </c>
      <c r="F2775" t="s">
        <v>18</v>
      </c>
      <c r="G2775" t="s">
        <v>9652</v>
      </c>
      <c r="H2775" t="s">
        <v>9653</v>
      </c>
      <c r="I2775" t="s">
        <v>19</v>
      </c>
      <c r="J2775" t="s">
        <v>20</v>
      </c>
      <c r="K2775" t="s">
        <v>21</v>
      </c>
      <c r="L2775" t="s">
        <v>22</v>
      </c>
      <c r="M2775" t="s">
        <v>9654</v>
      </c>
      <c r="N2775" t="s">
        <v>20</v>
      </c>
      <c r="O2775" t="s">
        <v>688</v>
      </c>
      <c r="P2775" t="s">
        <v>688</v>
      </c>
    </row>
    <row r="2776" spans="1:16" x14ac:dyDescent="0.3">
      <c r="A2776" t="s">
        <v>9655</v>
      </c>
      <c r="B2776" t="s">
        <v>686</v>
      </c>
      <c r="C2776" t="s">
        <v>687</v>
      </c>
      <c r="D2776" t="s">
        <v>9655</v>
      </c>
      <c r="E2776" t="s">
        <v>18</v>
      </c>
      <c r="F2776" t="s">
        <v>18</v>
      </c>
      <c r="G2776" t="s">
        <v>9656</v>
      </c>
      <c r="I2776" t="s">
        <v>19</v>
      </c>
      <c r="J2776" t="s">
        <v>20</v>
      </c>
      <c r="K2776" t="s">
        <v>21</v>
      </c>
      <c r="L2776" t="s">
        <v>22</v>
      </c>
      <c r="M2776" t="s">
        <v>20</v>
      </c>
      <c r="N2776" t="s">
        <v>20</v>
      </c>
      <c r="O2776" t="s">
        <v>688</v>
      </c>
    </row>
    <row r="2777" spans="1:16" x14ac:dyDescent="0.3">
      <c r="A2777" t="s">
        <v>9657</v>
      </c>
      <c r="B2777" t="s">
        <v>686</v>
      </c>
      <c r="C2777" t="s">
        <v>687</v>
      </c>
      <c r="D2777" t="s">
        <v>9657</v>
      </c>
      <c r="E2777" t="s">
        <v>18</v>
      </c>
      <c r="F2777" t="s">
        <v>18</v>
      </c>
      <c r="G2777" t="s">
        <v>9658</v>
      </c>
      <c r="I2777" t="s">
        <v>19</v>
      </c>
      <c r="J2777" t="s">
        <v>20</v>
      </c>
      <c r="K2777" t="s">
        <v>21</v>
      </c>
      <c r="L2777" t="s">
        <v>22</v>
      </c>
      <c r="M2777" t="s">
        <v>20</v>
      </c>
      <c r="N2777" t="s">
        <v>20</v>
      </c>
      <c r="O2777" t="s">
        <v>9659</v>
      </c>
    </row>
    <row r="2778" spans="1:16" x14ac:dyDescent="0.3">
      <c r="A2778" t="s">
        <v>9660</v>
      </c>
      <c r="B2778" t="s">
        <v>686</v>
      </c>
      <c r="C2778" t="s">
        <v>687</v>
      </c>
      <c r="D2778" t="s">
        <v>9660</v>
      </c>
      <c r="E2778" t="s">
        <v>18</v>
      </c>
      <c r="F2778" t="s">
        <v>18</v>
      </c>
      <c r="G2778" t="s">
        <v>9661</v>
      </c>
      <c r="H2778" t="s">
        <v>9662</v>
      </c>
      <c r="I2778" t="s">
        <v>19</v>
      </c>
      <c r="J2778" t="s">
        <v>20</v>
      </c>
      <c r="K2778" t="s">
        <v>21</v>
      </c>
      <c r="L2778" t="s">
        <v>22</v>
      </c>
      <c r="M2778" t="s">
        <v>9663</v>
      </c>
      <c r="N2778" t="s">
        <v>20</v>
      </c>
      <c r="O2778" t="s">
        <v>9664</v>
      </c>
      <c r="P2778" t="s">
        <v>9665</v>
      </c>
    </row>
    <row r="2779" spans="1:16" x14ac:dyDescent="0.3">
      <c r="A2779" t="s">
        <v>9666</v>
      </c>
      <c r="B2779" t="s">
        <v>686</v>
      </c>
      <c r="C2779" t="s">
        <v>687</v>
      </c>
      <c r="D2779" t="s">
        <v>1871</v>
      </c>
      <c r="E2779" t="s">
        <v>23</v>
      </c>
      <c r="F2779" t="s">
        <v>24</v>
      </c>
      <c r="G2779" t="s">
        <v>9667</v>
      </c>
      <c r="H2779" t="s">
        <v>9668</v>
      </c>
      <c r="I2779" t="s">
        <v>19</v>
      </c>
      <c r="J2779" t="s">
        <v>9669</v>
      </c>
      <c r="K2779" t="s">
        <v>32</v>
      </c>
      <c r="L2779" t="s">
        <v>26</v>
      </c>
      <c r="M2779" t="s">
        <v>27</v>
      </c>
      <c r="N2779" t="s">
        <v>20</v>
      </c>
      <c r="O2779" t="s">
        <v>28</v>
      </c>
      <c r="P2779" t="s">
        <v>28</v>
      </c>
    </row>
    <row r="2780" spans="1:16" x14ac:dyDescent="0.3">
      <c r="A2780" t="s">
        <v>9670</v>
      </c>
      <c r="B2780" t="s">
        <v>686</v>
      </c>
      <c r="C2780" t="s">
        <v>687</v>
      </c>
      <c r="D2780" t="s">
        <v>9670</v>
      </c>
      <c r="E2780" t="s">
        <v>18</v>
      </c>
      <c r="F2780" t="s">
        <v>18</v>
      </c>
      <c r="G2780" t="s">
        <v>9671</v>
      </c>
      <c r="H2780" t="s">
        <v>9672</v>
      </c>
      <c r="I2780" t="s">
        <v>19</v>
      </c>
      <c r="J2780" t="s">
        <v>20</v>
      </c>
      <c r="K2780" t="s">
        <v>21</v>
      </c>
      <c r="L2780" t="s">
        <v>22</v>
      </c>
      <c r="M2780" t="s">
        <v>9673</v>
      </c>
      <c r="N2780" t="s">
        <v>20</v>
      </c>
      <c r="O2780" t="s">
        <v>688</v>
      </c>
      <c r="P2780" t="s">
        <v>9674</v>
      </c>
    </row>
    <row r="2781" spans="1:16" x14ac:dyDescent="0.3">
      <c r="A2781" t="s">
        <v>9675</v>
      </c>
      <c r="B2781" t="s">
        <v>686</v>
      </c>
      <c r="C2781" t="s">
        <v>687</v>
      </c>
      <c r="D2781" t="s">
        <v>9675</v>
      </c>
      <c r="E2781" t="s">
        <v>18</v>
      </c>
      <c r="F2781" t="s">
        <v>18</v>
      </c>
      <c r="G2781" t="s">
        <v>9676</v>
      </c>
      <c r="H2781" t="s">
        <v>9677</v>
      </c>
      <c r="I2781" t="s">
        <v>19</v>
      </c>
      <c r="J2781" t="s">
        <v>20</v>
      </c>
      <c r="K2781" t="s">
        <v>21</v>
      </c>
      <c r="L2781" t="s">
        <v>22</v>
      </c>
      <c r="M2781" t="s">
        <v>9678</v>
      </c>
      <c r="N2781" t="s">
        <v>20</v>
      </c>
      <c r="O2781" t="s">
        <v>9679</v>
      </c>
      <c r="P2781" t="s">
        <v>9680</v>
      </c>
    </row>
    <row r="2782" spans="1:16" x14ac:dyDescent="0.3">
      <c r="A2782" t="s">
        <v>9681</v>
      </c>
      <c r="B2782" t="s">
        <v>686</v>
      </c>
      <c r="C2782" t="s">
        <v>687</v>
      </c>
      <c r="D2782" t="s">
        <v>9681</v>
      </c>
      <c r="E2782" t="s">
        <v>18</v>
      </c>
      <c r="F2782" t="s">
        <v>18</v>
      </c>
      <c r="G2782" t="s">
        <v>9682</v>
      </c>
      <c r="H2782" t="s">
        <v>9683</v>
      </c>
      <c r="I2782" t="s">
        <v>19</v>
      </c>
      <c r="J2782" t="s">
        <v>20</v>
      </c>
      <c r="K2782" t="s">
        <v>21</v>
      </c>
      <c r="L2782" t="s">
        <v>22</v>
      </c>
      <c r="M2782" t="s">
        <v>9684</v>
      </c>
      <c r="N2782" t="s">
        <v>20</v>
      </c>
      <c r="O2782" t="s">
        <v>9685</v>
      </c>
      <c r="P2782" t="s">
        <v>9685</v>
      </c>
    </row>
    <row r="2783" spans="1:16" x14ac:dyDescent="0.3">
      <c r="A2783" t="s">
        <v>9686</v>
      </c>
      <c r="B2783" t="s">
        <v>686</v>
      </c>
      <c r="C2783" t="s">
        <v>687</v>
      </c>
      <c r="D2783" t="s">
        <v>9686</v>
      </c>
      <c r="E2783" t="s">
        <v>18</v>
      </c>
      <c r="F2783" t="s">
        <v>18</v>
      </c>
      <c r="G2783" t="s">
        <v>9687</v>
      </c>
      <c r="H2783" t="s">
        <v>9688</v>
      </c>
      <c r="I2783" t="s">
        <v>19</v>
      </c>
      <c r="J2783" t="s">
        <v>20</v>
      </c>
      <c r="K2783" t="s">
        <v>21</v>
      </c>
      <c r="L2783" t="s">
        <v>22</v>
      </c>
      <c r="M2783" t="s">
        <v>9689</v>
      </c>
      <c r="N2783" t="s">
        <v>20</v>
      </c>
      <c r="O2783" t="s">
        <v>9690</v>
      </c>
      <c r="P2783" t="s">
        <v>415</v>
      </c>
    </row>
    <row r="2784" spans="1:16" x14ac:dyDescent="0.3">
      <c r="A2784" t="s">
        <v>9691</v>
      </c>
      <c r="B2784" t="s">
        <v>686</v>
      </c>
      <c r="C2784" t="s">
        <v>687</v>
      </c>
      <c r="D2784" t="s">
        <v>9691</v>
      </c>
      <c r="E2784" t="s">
        <v>18</v>
      </c>
      <c r="F2784" t="s">
        <v>18</v>
      </c>
      <c r="G2784" t="s">
        <v>9692</v>
      </c>
      <c r="I2784" t="s">
        <v>19</v>
      </c>
      <c r="J2784" t="s">
        <v>20</v>
      </c>
      <c r="K2784" t="s">
        <v>21</v>
      </c>
      <c r="L2784" t="s">
        <v>22</v>
      </c>
      <c r="M2784" t="s">
        <v>20</v>
      </c>
      <c r="N2784" t="s">
        <v>20</v>
      </c>
      <c r="O2784" t="s">
        <v>688</v>
      </c>
    </row>
    <row r="2785" spans="1:16" x14ac:dyDescent="0.3">
      <c r="A2785" t="s">
        <v>9693</v>
      </c>
      <c r="B2785" t="s">
        <v>686</v>
      </c>
      <c r="C2785" t="s">
        <v>687</v>
      </c>
      <c r="D2785" t="s">
        <v>1900</v>
      </c>
      <c r="E2785" t="s">
        <v>23</v>
      </c>
      <c r="F2785" t="s">
        <v>24</v>
      </c>
      <c r="G2785" t="s">
        <v>966</v>
      </c>
      <c r="H2785" t="s">
        <v>9694</v>
      </c>
      <c r="I2785" t="s">
        <v>19</v>
      </c>
      <c r="J2785" t="s">
        <v>20</v>
      </c>
      <c r="K2785" t="s">
        <v>25</v>
      </c>
      <c r="L2785" t="s">
        <v>26</v>
      </c>
      <c r="M2785" t="s">
        <v>27</v>
      </c>
      <c r="N2785" t="s">
        <v>20</v>
      </c>
      <c r="O2785" t="s">
        <v>28</v>
      </c>
      <c r="P2785" t="s">
        <v>28</v>
      </c>
    </row>
    <row r="2786" spans="1:16" x14ac:dyDescent="0.3">
      <c r="A2786" t="s">
        <v>9695</v>
      </c>
      <c r="B2786" t="s">
        <v>686</v>
      </c>
      <c r="C2786" t="s">
        <v>687</v>
      </c>
      <c r="D2786" t="s">
        <v>1960</v>
      </c>
      <c r="E2786" t="s">
        <v>23</v>
      </c>
      <c r="F2786" t="s">
        <v>24</v>
      </c>
      <c r="G2786" t="s">
        <v>8390</v>
      </c>
      <c r="H2786" t="s">
        <v>1664</v>
      </c>
      <c r="I2786" t="s">
        <v>19</v>
      </c>
      <c r="J2786" t="s">
        <v>20</v>
      </c>
      <c r="K2786" t="s">
        <v>25</v>
      </c>
      <c r="L2786" t="s">
        <v>26</v>
      </c>
      <c r="M2786" t="s">
        <v>27</v>
      </c>
      <c r="N2786" t="s">
        <v>20</v>
      </c>
      <c r="O2786" t="s">
        <v>28</v>
      </c>
      <c r="P2786" t="s">
        <v>28</v>
      </c>
    </row>
    <row r="2787" spans="1:16" x14ac:dyDescent="0.3">
      <c r="A2787" t="s">
        <v>9696</v>
      </c>
      <c r="B2787" t="s">
        <v>686</v>
      </c>
      <c r="C2787" t="s">
        <v>687</v>
      </c>
      <c r="D2787" t="s">
        <v>1909</v>
      </c>
      <c r="E2787" t="s">
        <v>23</v>
      </c>
      <c r="F2787" t="s">
        <v>24</v>
      </c>
      <c r="G2787" t="s">
        <v>9697</v>
      </c>
      <c r="H2787" t="s">
        <v>18</v>
      </c>
      <c r="I2787" t="s">
        <v>19</v>
      </c>
      <c r="J2787" t="s">
        <v>20</v>
      </c>
      <c r="K2787" t="s">
        <v>25</v>
      </c>
      <c r="L2787" t="s">
        <v>26</v>
      </c>
      <c r="M2787" t="s">
        <v>20</v>
      </c>
      <c r="N2787" t="s">
        <v>20</v>
      </c>
      <c r="O2787" t="s">
        <v>28</v>
      </c>
      <c r="P2787" t="s">
        <v>21</v>
      </c>
    </row>
    <row r="2788" spans="1:16" x14ac:dyDescent="0.3">
      <c r="A2788" t="s">
        <v>9698</v>
      </c>
      <c r="B2788" t="s">
        <v>686</v>
      </c>
      <c r="C2788" t="s">
        <v>687</v>
      </c>
      <c r="D2788" t="s">
        <v>9698</v>
      </c>
      <c r="E2788" t="s">
        <v>18</v>
      </c>
      <c r="F2788" t="s">
        <v>18</v>
      </c>
      <c r="G2788" t="s">
        <v>9699</v>
      </c>
      <c r="H2788" t="s">
        <v>9700</v>
      </c>
      <c r="I2788" t="s">
        <v>19</v>
      </c>
      <c r="J2788" t="s">
        <v>20</v>
      </c>
      <c r="K2788" t="s">
        <v>21</v>
      </c>
      <c r="L2788" t="s">
        <v>22</v>
      </c>
      <c r="M2788" t="s">
        <v>9701</v>
      </c>
      <c r="N2788" t="s">
        <v>20</v>
      </c>
      <c r="O2788" t="s">
        <v>688</v>
      </c>
      <c r="P2788" t="s">
        <v>688</v>
      </c>
    </row>
    <row r="2789" spans="1:16" x14ac:dyDescent="0.3">
      <c r="A2789" t="s">
        <v>9702</v>
      </c>
      <c r="B2789" t="s">
        <v>686</v>
      </c>
      <c r="C2789" t="s">
        <v>687</v>
      </c>
      <c r="D2789" t="s">
        <v>2085</v>
      </c>
      <c r="E2789" t="s">
        <v>23</v>
      </c>
      <c r="F2789" t="s">
        <v>24</v>
      </c>
      <c r="G2789" t="s">
        <v>1652</v>
      </c>
      <c r="H2789" t="s">
        <v>9703</v>
      </c>
      <c r="I2789" t="s">
        <v>19</v>
      </c>
      <c r="J2789" t="s">
        <v>20</v>
      </c>
      <c r="K2789" t="s">
        <v>25</v>
      </c>
      <c r="L2789" t="s">
        <v>26</v>
      </c>
      <c r="M2789" t="s">
        <v>27</v>
      </c>
      <c r="N2789" t="s">
        <v>20</v>
      </c>
      <c r="O2789" t="s">
        <v>28</v>
      </c>
      <c r="P2789" t="s">
        <v>28</v>
      </c>
    </row>
    <row r="2790" spans="1:16" x14ac:dyDescent="0.3">
      <c r="A2790" t="s">
        <v>9704</v>
      </c>
      <c r="B2790" t="s">
        <v>686</v>
      </c>
      <c r="C2790" t="s">
        <v>687</v>
      </c>
      <c r="D2790" t="s">
        <v>9704</v>
      </c>
      <c r="E2790" t="s">
        <v>18</v>
      </c>
      <c r="F2790" t="s">
        <v>18</v>
      </c>
      <c r="G2790" t="s">
        <v>9705</v>
      </c>
      <c r="I2790" t="s">
        <v>19</v>
      </c>
      <c r="J2790" t="s">
        <v>20</v>
      </c>
      <c r="K2790" t="s">
        <v>21</v>
      </c>
      <c r="L2790" t="s">
        <v>22</v>
      </c>
      <c r="M2790" t="s">
        <v>20</v>
      </c>
      <c r="N2790" t="s">
        <v>20</v>
      </c>
      <c r="O2790" t="s">
        <v>688</v>
      </c>
    </row>
    <row r="2791" spans="1:16" x14ac:dyDescent="0.3">
      <c r="A2791" t="s">
        <v>9706</v>
      </c>
      <c r="B2791" t="s">
        <v>686</v>
      </c>
      <c r="C2791" t="s">
        <v>687</v>
      </c>
      <c r="D2791" t="s">
        <v>9706</v>
      </c>
      <c r="E2791" t="s">
        <v>18</v>
      </c>
      <c r="F2791" t="s">
        <v>18</v>
      </c>
      <c r="G2791" t="s">
        <v>9707</v>
      </c>
      <c r="I2791" t="s">
        <v>19</v>
      </c>
      <c r="J2791" t="s">
        <v>20</v>
      </c>
      <c r="K2791" t="s">
        <v>21</v>
      </c>
      <c r="L2791" t="s">
        <v>22</v>
      </c>
      <c r="M2791" t="s">
        <v>20</v>
      </c>
      <c r="N2791" t="s">
        <v>20</v>
      </c>
      <c r="O2791" t="s">
        <v>688</v>
      </c>
    </row>
    <row r="2792" spans="1:16" x14ac:dyDescent="0.3">
      <c r="A2792" t="s">
        <v>9708</v>
      </c>
      <c r="B2792" t="s">
        <v>686</v>
      </c>
      <c r="C2792" t="s">
        <v>687</v>
      </c>
      <c r="D2792" t="s">
        <v>9708</v>
      </c>
      <c r="E2792" t="s">
        <v>18</v>
      </c>
      <c r="F2792" t="s">
        <v>18</v>
      </c>
      <c r="G2792" t="s">
        <v>9709</v>
      </c>
      <c r="H2792" t="s">
        <v>9710</v>
      </c>
      <c r="I2792" t="s">
        <v>19</v>
      </c>
      <c r="J2792" t="s">
        <v>20</v>
      </c>
      <c r="K2792" t="s">
        <v>21</v>
      </c>
      <c r="L2792" t="s">
        <v>22</v>
      </c>
      <c r="M2792" t="s">
        <v>9711</v>
      </c>
      <c r="N2792" t="s">
        <v>20</v>
      </c>
      <c r="O2792" t="s">
        <v>9712</v>
      </c>
      <c r="P2792" t="s">
        <v>9713</v>
      </c>
    </row>
    <row r="2793" spans="1:16" x14ac:dyDescent="0.3">
      <c r="A2793" t="s">
        <v>9714</v>
      </c>
      <c r="B2793" t="s">
        <v>686</v>
      </c>
      <c r="C2793" t="s">
        <v>687</v>
      </c>
      <c r="D2793" t="s">
        <v>9714</v>
      </c>
      <c r="E2793" t="s">
        <v>18</v>
      </c>
      <c r="F2793" t="s">
        <v>18</v>
      </c>
      <c r="G2793" t="s">
        <v>9715</v>
      </c>
      <c r="H2793" t="s">
        <v>9716</v>
      </c>
      <c r="I2793" t="s">
        <v>19</v>
      </c>
      <c r="J2793" t="s">
        <v>20</v>
      </c>
      <c r="K2793" t="s">
        <v>21</v>
      </c>
      <c r="L2793" t="s">
        <v>22</v>
      </c>
      <c r="M2793" t="s">
        <v>9717</v>
      </c>
      <c r="N2793" t="s">
        <v>20</v>
      </c>
      <c r="O2793" t="s">
        <v>9718</v>
      </c>
      <c r="P2793" t="s">
        <v>9719</v>
      </c>
    </row>
    <row r="2794" spans="1:16" x14ac:dyDescent="0.3">
      <c r="A2794" t="s">
        <v>9720</v>
      </c>
      <c r="B2794" t="s">
        <v>686</v>
      </c>
      <c r="C2794" t="s">
        <v>687</v>
      </c>
      <c r="D2794" t="s">
        <v>9720</v>
      </c>
      <c r="E2794" t="s">
        <v>18</v>
      </c>
      <c r="F2794" t="s">
        <v>18</v>
      </c>
      <c r="G2794" t="s">
        <v>9721</v>
      </c>
      <c r="I2794" t="s">
        <v>19</v>
      </c>
      <c r="J2794" t="s">
        <v>20</v>
      </c>
      <c r="K2794" t="s">
        <v>21</v>
      </c>
      <c r="L2794" t="s">
        <v>22</v>
      </c>
      <c r="M2794" t="s">
        <v>20</v>
      </c>
      <c r="N2794" t="s">
        <v>20</v>
      </c>
      <c r="O2794" t="s">
        <v>9719</v>
      </c>
    </row>
    <row r="2795" spans="1:16" x14ac:dyDescent="0.3">
      <c r="A2795" t="s">
        <v>9722</v>
      </c>
      <c r="B2795" t="s">
        <v>686</v>
      </c>
      <c r="C2795" t="s">
        <v>687</v>
      </c>
      <c r="D2795" t="s">
        <v>9722</v>
      </c>
      <c r="E2795" t="s">
        <v>18</v>
      </c>
      <c r="F2795" t="s">
        <v>18</v>
      </c>
      <c r="G2795" t="s">
        <v>9723</v>
      </c>
      <c r="H2795" t="s">
        <v>9724</v>
      </c>
      <c r="I2795" t="s">
        <v>19</v>
      </c>
      <c r="J2795" t="s">
        <v>20</v>
      </c>
      <c r="K2795" t="s">
        <v>21</v>
      </c>
      <c r="L2795" t="s">
        <v>22</v>
      </c>
      <c r="M2795" t="s">
        <v>9725</v>
      </c>
      <c r="N2795" t="s">
        <v>20</v>
      </c>
      <c r="O2795" t="s">
        <v>9726</v>
      </c>
      <c r="P2795" t="s">
        <v>9727</v>
      </c>
    </row>
    <row r="2796" spans="1:16" x14ac:dyDescent="0.3">
      <c r="A2796" t="s">
        <v>9728</v>
      </c>
      <c r="B2796" t="s">
        <v>692</v>
      </c>
      <c r="C2796" t="s">
        <v>693</v>
      </c>
      <c r="D2796" t="s">
        <v>1856</v>
      </c>
      <c r="E2796" t="s">
        <v>49</v>
      </c>
      <c r="F2796" t="s">
        <v>51</v>
      </c>
      <c r="G2796" t="s">
        <v>4537</v>
      </c>
      <c r="H2796" t="s">
        <v>8399</v>
      </c>
      <c r="I2796" t="s">
        <v>19</v>
      </c>
      <c r="J2796" t="s">
        <v>1707</v>
      </c>
      <c r="K2796" t="s">
        <v>32</v>
      </c>
      <c r="L2796" t="s">
        <v>26</v>
      </c>
      <c r="M2796" t="s">
        <v>53</v>
      </c>
      <c r="N2796" t="s">
        <v>20</v>
      </c>
      <c r="O2796" t="s">
        <v>43</v>
      </c>
      <c r="P2796" t="s">
        <v>43</v>
      </c>
    </row>
    <row r="2797" spans="1:16" x14ac:dyDescent="0.3">
      <c r="A2797" t="s">
        <v>9729</v>
      </c>
      <c r="B2797" t="s">
        <v>692</v>
      </c>
      <c r="C2797" t="s">
        <v>693</v>
      </c>
      <c r="D2797" t="s">
        <v>2013</v>
      </c>
      <c r="E2797" t="s">
        <v>49</v>
      </c>
      <c r="F2797" t="s">
        <v>50</v>
      </c>
      <c r="G2797" t="s">
        <v>9730</v>
      </c>
      <c r="H2797" t="s">
        <v>9731</v>
      </c>
      <c r="I2797" t="s">
        <v>19</v>
      </c>
      <c r="J2797" t="s">
        <v>20</v>
      </c>
      <c r="K2797" t="s">
        <v>25</v>
      </c>
      <c r="L2797" t="s">
        <v>26</v>
      </c>
      <c r="M2797" t="s">
        <v>27</v>
      </c>
      <c r="N2797" t="s">
        <v>20</v>
      </c>
      <c r="O2797" t="s">
        <v>43</v>
      </c>
      <c r="P2797" t="s">
        <v>43</v>
      </c>
    </row>
    <row r="2798" spans="1:16" x14ac:dyDescent="0.3">
      <c r="A2798" t="s">
        <v>9732</v>
      </c>
      <c r="B2798" t="s">
        <v>692</v>
      </c>
      <c r="C2798" t="s">
        <v>693</v>
      </c>
      <c r="D2798" t="s">
        <v>1927</v>
      </c>
      <c r="E2798" t="s">
        <v>49</v>
      </c>
      <c r="F2798" t="s">
        <v>50</v>
      </c>
      <c r="G2798" t="s">
        <v>5441</v>
      </c>
      <c r="H2798" t="s">
        <v>9733</v>
      </c>
      <c r="I2798" t="s">
        <v>19</v>
      </c>
      <c r="J2798" t="s">
        <v>20</v>
      </c>
      <c r="K2798" t="s">
        <v>25</v>
      </c>
      <c r="L2798" t="s">
        <v>26</v>
      </c>
      <c r="M2798" t="s">
        <v>27</v>
      </c>
      <c r="N2798" t="s">
        <v>20</v>
      </c>
      <c r="O2798" t="s">
        <v>43</v>
      </c>
      <c r="P2798" t="s">
        <v>43</v>
      </c>
    </row>
    <row r="2799" spans="1:16" x14ac:dyDescent="0.3">
      <c r="A2799" t="s">
        <v>9734</v>
      </c>
      <c r="B2799" t="s">
        <v>692</v>
      </c>
      <c r="C2799" t="s">
        <v>693</v>
      </c>
      <c r="D2799" t="s">
        <v>1871</v>
      </c>
      <c r="E2799" t="s">
        <v>49</v>
      </c>
      <c r="F2799" t="s">
        <v>50</v>
      </c>
      <c r="G2799" t="s">
        <v>9735</v>
      </c>
      <c r="H2799" t="s">
        <v>9736</v>
      </c>
      <c r="I2799" t="s">
        <v>19</v>
      </c>
      <c r="J2799" t="s">
        <v>20</v>
      </c>
      <c r="K2799" t="s">
        <v>25</v>
      </c>
      <c r="L2799" t="s">
        <v>26</v>
      </c>
      <c r="M2799" t="s">
        <v>27</v>
      </c>
      <c r="N2799" t="s">
        <v>20</v>
      </c>
      <c r="O2799" t="s">
        <v>43</v>
      </c>
      <c r="P2799" t="s">
        <v>43</v>
      </c>
    </row>
    <row r="2800" spans="1:16" x14ac:dyDescent="0.3">
      <c r="A2800" t="s">
        <v>9737</v>
      </c>
      <c r="B2800" t="s">
        <v>692</v>
      </c>
      <c r="C2800" t="s">
        <v>693</v>
      </c>
      <c r="D2800" t="s">
        <v>1936</v>
      </c>
      <c r="E2800" t="s">
        <v>49</v>
      </c>
      <c r="F2800" t="s">
        <v>51</v>
      </c>
      <c r="G2800" t="s">
        <v>1632</v>
      </c>
      <c r="H2800" t="s">
        <v>9738</v>
      </c>
      <c r="I2800" t="s">
        <v>19</v>
      </c>
      <c r="J2800" t="s">
        <v>20</v>
      </c>
      <c r="K2800" t="s">
        <v>25</v>
      </c>
      <c r="L2800" t="s">
        <v>26</v>
      </c>
      <c r="M2800" t="s">
        <v>53</v>
      </c>
      <c r="N2800" t="s">
        <v>20</v>
      </c>
      <c r="O2800" t="s">
        <v>43</v>
      </c>
      <c r="P2800" t="s">
        <v>43</v>
      </c>
    </row>
    <row r="2801" spans="1:16" x14ac:dyDescent="0.3">
      <c r="A2801" t="s">
        <v>9739</v>
      </c>
      <c r="B2801" t="s">
        <v>692</v>
      </c>
      <c r="C2801" t="s">
        <v>693</v>
      </c>
      <c r="D2801" t="s">
        <v>1880</v>
      </c>
      <c r="E2801" t="s">
        <v>49</v>
      </c>
      <c r="F2801" t="s">
        <v>50</v>
      </c>
      <c r="G2801" t="s">
        <v>1822</v>
      </c>
      <c r="H2801" t="s">
        <v>9740</v>
      </c>
      <c r="I2801" t="s">
        <v>19</v>
      </c>
      <c r="J2801" t="s">
        <v>9741</v>
      </c>
      <c r="K2801" t="s">
        <v>32</v>
      </c>
      <c r="L2801" t="s">
        <v>26</v>
      </c>
      <c r="M2801" t="s">
        <v>27</v>
      </c>
      <c r="N2801" t="s">
        <v>20</v>
      </c>
      <c r="O2801" t="s">
        <v>43</v>
      </c>
      <c r="P2801" t="s">
        <v>43</v>
      </c>
    </row>
    <row r="2802" spans="1:16" x14ac:dyDescent="0.3">
      <c r="A2802" t="s">
        <v>9742</v>
      </c>
      <c r="B2802" t="s">
        <v>692</v>
      </c>
      <c r="C2802" t="s">
        <v>693</v>
      </c>
      <c r="D2802" t="s">
        <v>1943</v>
      </c>
      <c r="E2802" t="s">
        <v>49</v>
      </c>
      <c r="F2802" t="s">
        <v>50</v>
      </c>
      <c r="G2802" t="s">
        <v>9743</v>
      </c>
      <c r="H2802" t="s">
        <v>9744</v>
      </c>
      <c r="I2802" t="s">
        <v>19</v>
      </c>
      <c r="J2802" t="s">
        <v>20</v>
      </c>
      <c r="K2802" t="s">
        <v>25</v>
      </c>
      <c r="L2802" t="s">
        <v>26</v>
      </c>
      <c r="M2802" t="s">
        <v>27</v>
      </c>
      <c r="N2802" t="s">
        <v>20</v>
      </c>
      <c r="O2802" t="s">
        <v>43</v>
      </c>
      <c r="P2802" t="s">
        <v>43</v>
      </c>
    </row>
    <row r="2803" spans="1:16" x14ac:dyDescent="0.3">
      <c r="A2803" t="s">
        <v>9745</v>
      </c>
      <c r="B2803" t="s">
        <v>692</v>
      </c>
      <c r="C2803" t="s">
        <v>693</v>
      </c>
      <c r="D2803" t="s">
        <v>1890</v>
      </c>
      <c r="E2803" t="s">
        <v>49</v>
      </c>
      <c r="F2803" t="s">
        <v>50</v>
      </c>
      <c r="G2803" t="s">
        <v>1634</v>
      </c>
      <c r="H2803" t="s">
        <v>9746</v>
      </c>
      <c r="I2803" t="s">
        <v>19</v>
      </c>
      <c r="J2803" t="s">
        <v>20</v>
      </c>
      <c r="K2803" t="s">
        <v>25</v>
      </c>
      <c r="L2803" t="s">
        <v>26</v>
      </c>
      <c r="M2803" t="s">
        <v>27</v>
      </c>
      <c r="N2803" t="s">
        <v>20</v>
      </c>
      <c r="O2803" t="s">
        <v>43</v>
      </c>
      <c r="P2803" t="s">
        <v>43</v>
      </c>
    </row>
    <row r="2804" spans="1:16" x14ac:dyDescent="0.3">
      <c r="A2804" t="s">
        <v>9747</v>
      </c>
      <c r="B2804" t="s">
        <v>692</v>
      </c>
      <c r="C2804" t="s">
        <v>693</v>
      </c>
      <c r="D2804" t="s">
        <v>1952</v>
      </c>
      <c r="E2804" t="s">
        <v>49</v>
      </c>
      <c r="F2804" t="s">
        <v>50</v>
      </c>
      <c r="G2804" t="s">
        <v>9748</v>
      </c>
      <c r="H2804" t="s">
        <v>9749</v>
      </c>
      <c r="I2804" t="s">
        <v>19</v>
      </c>
      <c r="J2804" t="s">
        <v>9750</v>
      </c>
      <c r="K2804" t="s">
        <v>32</v>
      </c>
      <c r="L2804" t="s">
        <v>26</v>
      </c>
      <c r="M2804" t="s">
        <v>27</v>
      </c>
      <c r="N2804" t="s">
        <v>20</v>
      </c>
      <c r="O2804" t="s">
        <v>43</v>
      </c>
      <c r="P2804" t="s">
        <v>43</v>
      </c>
    </row>
    <row r="2805" spans="1:16" x14ac:dyDescent="0.3">
      <c r="A2805" t="s">
        <v>9751</v>
      </c>
      <c r="B2805" t="s">
        <v>692</v>
      </c>
      <c r="C2805" t="s">
        <v>693</v>
      </c>
      <c r="D2805" t="s">
        <v>1900</v>
      </c>
      <c r="E2805" t="s">
        <v>49</v>
      </c>
      <c r="F2805" t="s">
        <v>51</v>
      </c>
      <c r="G2805" t="s">
        <v>1055</v>
      </c>
      <c r="H2805" t="s">
        <v>9752</v>
      </c>
      <c r="I2805" t="s">
        <v>19</v>
      </c>
      <c r="J2805" t="s">
        <v>20</v>
      </c>
      <c r="K2805" t="s">
        <v>25</v>
      </c>
      <c r="L2805" t="s">
        <v>26</v>
      </c>
      <c r="M2805" t="s">
        <v>53</v>
      </c>
      <c r="N2805" t="s">
        <v>20</v>
      </c>
      <c r="O2805" t="s">
        <v>43</v>
      </c>
      <c r="P2805" t="s">
        <v>43</v>
      </c>
    </row>
    <row r="2806" spans="1:16" x14ac:dyDescent="0.3">
      <c r="A2806" t="s">
        <v>9753</v>
      </c>
      <c r="B2806" t="s">
        <v>692</v>
      </c>
      <c r="C2806" t="s">
        <v>693</v>
      </c>
      <c r="D2806" t="s">
        <v>1960</v>
      </c>
      <c r="E2806" t="s">
        <v>49</v>
      </c>
      <c r="F2806" t="s">
        <v>50</v>
      </c>
      <c r="G2806" t="s">
        <v>9754</v>
      </c>
      <c r="H2806" t="s">
        <v>707</v>
      </c>
      <c r="I2806" t="s">
        <v>19</v>
      </c>
      <c r="J2806" t="s">
        <v>20</v>
      </c>
      <c r="K2806" t="s">
        <v>25</v>
      </c>
      <c r="L2806" t="s">
        <v>26</v>
      </c>
      <c r="M2806" t="s">
        <v>27</v>
      </c>
      <c r="N2806" t="s">
        <v>20</v>
      </c>
      <c r="O2806" t="s">
        <v>43</v>
      </c>
      <c r="P2806" t="s">
        <v>43</v>
      </c>
    </row>
    <row r="2807" spans="1:16" x14ac:dyDescent="0.3">
      <c r="A2807" t="s">
        <v>9755</v>
      </c>
      <c r="B2807" t="s">
        <v>692</v>
      </c>
      <c r="C2807" t="s">
        <v>693</v>
      </c>
      <c r="D2807" t="s">
        <v>2082</v>
      </c>
      <c r="E2807" t="s">
        <v>49</v>
      </c>
      <c r="F2807" t="s">
        <v>50</v>
      </c>
      <c r="G2807" t="s">
        <v>1677</v>
      </c>
      <c r="H2807" t="s">
        <v>9756</v>
      </c>
      <c r="I2807" t="s">
        <v>19</v>
      </c>
      <c r="J2807" t="s">
        <v>20</v>
      </c>
      <c r="K2807" t="s">
        <v>25</v>
      </c>
      <c r="L2807" t="s">
        <v>26</v>
      </c>
      <c r="M2807" t="s">
        <v>27</v>
      </c>
      <c r="N2807" t="s">
        <v>20</v>
      </c>
      <c r="O2807" t="s">
        <v>28</v>
      </c>
      <c r="P2807" t="s">
        <v>28</v>
      </c>
    </row>
    <row r="2808" spans="1:16" x14ac:dyDescent="0.3">
      <c r="A2808" t="s">
        <v>9757</v>
      </c>
      <c r="B2808" t="s">
        <v>692</v>
      </c>
      <c r="C2808" t="s">
        <v>693</v>
      </c>
      <c r="D2808" t="s">
        <v>2085</v>
      </c>
      <c r="E2808" t="s">
        <v>49</v>
      </c>
      <c r="F2808" t="s">
        <v>50</v>
      </c>
      <c r="G2808" t="s">
        <v>9758</v>
      </c>
      <c r="H2808" t="s">
        <v>18</v>
      </c>
      <c r="I2808" t="s">
        <v>19</v>
      </c>
      <c r="J2808" t="s">
        <v>20</v>
      </c>
      <c r="K2808" t="s">
        <v>25</v>
      </c>
      <c r="L2808" t="s">
        <v>26</v>
      </c>
      <c r="M2808" t="s">
        <v>20</v>
      </c>
      <c r="N2808" t="s">
        <v>20</v>
      </c>
      <c r="O2808" t="s">
        <v>28</v>
      </c>
      <c r="P2808" t="s">
        <v>21</v>
      </c>
    </row>
    <row r="2809" spans="1:16" x14ac:dyDescent="0.3">
      <c r="A2809" t="s">
        <v>9759</v>
      </c>
      <c r="B2809" t="s">
        <v>692</v>
      </c>
      <c r="C2809" t="s">
        <v>693</v>
      </c>
      <c r="D2809" t="s">
        <v>2090</v>
      </c>
      <c r="E2809" t="s">
        <v>49</v>
      </c>
      <c r="F2809" t="s">
        <v>51</v>
      </c>
      <c r="G2809" t="s">
        <v>9760</v>
      </c>
      <c r="H2809" t="s">
        <v>18</v>
      </c>
      <c r="I2809" t="s">
        <v>19</v>
      </c>
      <c r="J2809" t="s">
        <v>5719</v>
      </c>
      <c r="K2809" t="s">
        <v>32</v>
      </c>
      <c r="L2809" t="s">
        <v>26</v>
      </c>
      <c r="M2809" t="s">
        <v>20</v>
      </c>
      <c r="N2809" t="s">
        <v>20</v>
      </c>
      <c r="O2809" t="s">
        <v>28</v>
      </c>
      <c r="P2809" t="s">
        <v>21</v>
      </c>
    </row>
    <row r="2810" spans="1:16" x14ac:dyDescent="0.3">
      <c r="A2810" t="s">
        <v>9761</v>
      </c>
      <c r="B2810" t="s">
        <v>692</v>
      </c>
      <c r="C2810" t="s">
        <v>693</v>
      </c>
      <c r="D2810" t="s">
        <v>2024</v>
      </c>
      <c r="E2810" t="s">
        <v>49</v>
      </c>
      <c r="F2810" t="s">
        <v>50</v>
      </c>
      <c r="G2810" t="s">
        <v>8674</v>
      </c>
      <c r="H2810" t="s">
        <v>9762</v>
      </c>
      <c r="I2810" t="s">
        <v>19</v>
      </c>
      <c r="J2810" t="s">
        <v>20</v>
      </c>
      <c r="K2810" t="s">
        <v>25</v>
      </c>
      <c r="L2810" t="s">
        <v>26</v>
      </c>
      <c r="M2810" t="s">
        <v>27</v>
      </c>
      <c r="N2810" t="s">
        <v>20</v>
      </c>
      <c r="O2810" t="s">
        <v>28</v>
      </c>
      <c r="P2810" t="s">
        <v>28</v>
      </c>
    </row>
    <row r="2811" spans="1:16" x14ac:dyDescent="0.3">
      <c r="A2811" t="s">
        <v>9763</v>
      </c>
      <c r="B2811" t="s">
        <v>692</v>
      </c>
      <c r="C2811" t="s">
        <v>693</v>
      </c>
      <c r="D2811" t="s">
        <v>9763</v>
      </c>
      <c r="E2811" t="s">
        <v>18</v>
      </c>
      <c r="F2811" t="s">
        <v>18</v>
      </c>
      <c r="G2811" t="s">
        <v>9764</v>
      </c>
      <c r="I2811" t="s">
        <v>19</v>
      </c>
      <c r="J2811" t="s">
        <v>20</v>
      </c>
      <c r="K2811" t="s">
        <v>21</v>
      </c>
      <c r="L2811" t="s">
        <v>22</v>
      </c>
      <c r="M2811" t="s">
        <v>20</v>
      </c>
      <c r="N2811" t="s">
        <v>20</v>
      </c>
      <c r="O2811" t="s">
        <v>695</v>
      </c>
    </row>
    <row r="2812" spans="1:16" x14ac:dyDescent="0.3">
      <c r="A2812" t="s">
        <v>9765</v>
      </c>
      <c r="B2812" t="s">
        <v>692</v>
      </c>
      <c r="C2812" t="s">
        <v>693</v>
      </c>
      <c r="D2812" t="s">
        <v>1996</v>
      </c>
      <c r="E2812" t="s">
        <v>49</v>
      </c>
      <c r="F2812" t="s">
        <v>50</v>
      </c>
      <c r="G2812" t="s">
        <v>9766</v>
      </c>
      <c r="H2812" t="s">
        <v>18</v>
      </c>
      <c r="I2812" t="s">
        <v>19</v>
      </c>
      <c r="J2812" t="s">
        <v>20</v>
      </c>
      <c r="K2812" t="s">
        <v>25</v>
      </c>
      <c r="L2812" t="s">
        <v>26</v>
      </c>
      <c r="M2812" t="s">
        <v>20</v>
      </c>
      <c r="N2812" t="s">
        <v>20</v>
      </c>
      <c r="O2812" t="s">
        <v>28</v>
      </c>
      <c r="P2812" t="s">
        <v>21</v>
      </c>
    </row>
    <row r="2813" spans="1:16" x14ac:dyDescent="0.3">
      <c r="A2813" t="s">
        <v>9767</v>
      </c>
      <c r="B2813" t="s">
        <v>692</v>
      </c>
      <c r="C2813" t="s">
        <v>693</v>
      </c>
      <c r="D2813" t="s">
        <v>9767</v>
      </c>
      <c r="E2813" t="s">
        <v>18</v>
      </c>
      <c r="F2813" t="s">
        <v>18</v>
      </c>
      <c r="G2813" t="s">
        <v>9768</v>
      </c>
      <c r="I2813" t="s">
        <v>19</v>
      </c>
      <c r="J2813" t="s">
        <v>20</v>
      </c>
      <c r="K2813" t="s">
        <v>21</v>
      </c>
      <c r="L2813" t="s">
        <v>22</v>
      </c>
      <c r="M2813" t="s">
        <v>20</v>
      </c>
      <c r="N2813" t="s">
        <v>20</v>
      </c>
      <c r="O2813" t="s">
        <v>1706</v>
      </c>
    </row>
    <row r="2814" spans="1:16" x14ac:dyDescent="0.3">
      <c r="A2814" t="s">
        <v>9769</v>
      </c>
      <c r="B2814" t="s">
        <v>692</v>
      </c>
      <c r="C2814" t="s">
        <v>693</v>
      </c>
      <c r="D2814" t="s">
        <v>2003</v>
      </c>
      <c r="E2814" t="s">
        <v>49</v>
      </c>
      <c r="F2814" t="s">
        <v>50</v>
      </c>
      <c r="G2814" t="s">
        <v>1418</v>
      </c>
      <c r="H2814" t="s">
        <v>9770</v>
      </c>
      <c r="I2814" t="s">
        <v>19</v>
      </c>
      <c r="J2814" t="s">
        <v>20</v>
      </c>
      <c r="K2814" t="s">
        <v>25</v>
      </c>
      <c r="L2814" t="s">
        <v>26</v>
      </c>
      <c r="M2814" t="s">
        <v>27</v>
      </c>
      <c r="N2814" t="s">
        <v>20</v>
      </c>
      <c r="O2814" t="s">
        <v>28</v>
      </c>
      <c r="P2814" t="s">
        <v>28</v>
      </c>
    </row>
    <row r="2815" spans="1:16" x14ac:dyDescent="0.3">
      <c r="A2815" t="s">
        <v>9771</v>
      </c>
      <c r="B2815" t="s">
        <v>692</v>
      </c>
      <c r="C2815" t="s">
        <v>693</v>
      </c>
      <c r="D2815" t="s">
        <v>9771</v>
      </c>
      <c r="E2815" t="s">
        <v>18</v>
      </c>
      <c r="F2815" t="s">
        <v>18</v>
      </c>
      <c r="G2815" t="s">
        <v>9772</v>
      </c>
      <c r="I2815" t="s">
        <v>19</v>
      </c>
      <c r="J2815" t="s">
        <v>20</v>
      </c>
      <c r="K2815" t="s">
        <v>21</v>
      </c>
      <c r="L2815" t="s">
        <v>22</v>
      </c>
      <c r="M2815" t="s">
        <v>20</v>
      </c>
      <c r="N2815" t="s">
        <v>20</v>
      </c>
      <c r="O2815" t="s">
        <v>694</v>
      </c>
    </row>
    <row r="2816" spans="1:16" x14ac:dyDescent="0.3">
      <c r="A2816" t="s">
        <v>9773</v>
      </c>
      <c r="B2816" t="s">
        <v>696</v>
      </c>
      <c r="C2816" t="s">
        <v>697</v>
      </c>
      <c r="D2816" t="s">
        <v>2013</v>
      </c>
      <c r="E2816" t="s">
        <v>49</v>
      </c>
      <c r="F2816" t="s">
        <v>50</v>
      </c>
      <c r="G2816" t="s">
        <v>9774</v>
      </c>
      <c r="H2816" t="s">
        <v>471</v>
      </c>
      <c r="I2816" t="s">
        <v>19</v>
      </c>
      <c r="J2816" t="s">
        <v>20</v>
      </c>
      <c r="K2816" t="s">
        <v>25</v>
      </c>
      <c r="L2816" t="s">
        <v>26</v>
      </c>
      <c r="M2816" t="s">
        <v>27</v>
      </c>
      <c r="N2816" t="s">
        <v>20</v>
      </c>
      <c r="O2816" t="s">
        <v>31</v>
      </c>
      <c r="P2816" t="s">
        <v>31</v>
      </c>
    </row>
    <row r="2817" spans="1:16" x14ac:dyDescent="0.3">
      <c r="A2817" t="s">
        <v>9775</v>
      </c>
      <c r="B2817" t="s">
        <v>696</v>
      </c>
      <c r="C2817" t="s">
        <v>697</v>
      </c>
      <c r="D2817" t="s">
        <v>1864</v>
      </c>
      <c r="E2817" t="s">
        <v>49</v>
      </c>
      <c r="F2817" t="s">
        <v>50</v>
      </c>
      <c r="G2817" t="s">
        <v>9776</v>
      </c>
      <c r="H2817" t="s">
        <v>3395</v>
      </c>
      <c r="I2817" t="s">
        <v>19</v>
      </c>
      <c r="J2817" t="s">
        <v>20</v>
      </c>
      <c r="K2817" t="s">
        <v>25</v>
      </c>
      <c r="L2817" t="s">
        <v>26</v>
      </c>
      <c r="M2817" t="s">
        <v>27</v>
      </c>
      <c r="N2817" t="s">
        <v>20</v>
      </c>
      <c r="O2817" t="s">
        <v>31</v>
      </c>
      <c r="P2817" t="s">
        <v>31</v>
      </c>
    </row>
    <row r="2818" spans="1:16" x14ac:dyDescent="0.3">
      <c r="A2818" t="s">
        <v>9777</v>
      </c>
      <c r="B2818" t="s">
        <v>696</v>
      </c>
      <c r="C2818" t="s">
        <v>697</v>
      </c>
      <c r="D2818" t="s">
        <v>1927</v>
      </c>
      <c r="E2818" t="s">
        <v>49</v>
      </c>
      <c r="F2818" t="s">
        <v>50</v>
      </c>
      <c r="G2818" t="s">
        <v>9778</v>
      </c>
      <c r="H2818" t="s">
        <v>9779</v>
      </c>
      <c r="I2818" t="s">
        <v>19</v>
      </c>
      <c r="J2818" t="s">
        <v>20</v>
      </c>
      <c r="K2818" t="s">
        <v>25</v>
      </c>
      <c r="L2818" t="s">
        <v>26</v>
      </c>
      <c r="M2818" t="s">
        <v>27</v>
      </c>
      <c r="N2818" t="s">
        <v>20</v>
      </c>
      <c r="O2818" t="s">
        <v>31</v>
      </c>
      <c r="P2818" t="s">
        <v>31</v>
      </c>
    </row>
    <row r="2819" spans="1:16" x14ac:dyDescent="0.3">
      <c r="A2819" t="s">
        <v>9780</v>
      </c>
      <c r="B2819" t="s">
        <v>696</v>
      </c>
      <c r="C2819" t="s">
        <v>697</v>
      </c>
      <c r="D2819" t="s">
        <v>1936</v>
      </c>
      <c r="E2819" t="s">
        <v>49</v>
      </c>
      <c r="F2819" t="s">
        <v>51</v>
      </c>
      <c r="G2819" t="s">
        <v>2403</v>
      </c>
      <c r="H2819" t="s">
        <v>9781</v>
      </c>
      <c r="I2819" t="s">
        <v>19</v>
      </c>
      <c r="J2819" t="s">
        <v>20</v>
      </c>
      <c r="K2819" t="s">
        <v>25</v>
      </c>
      <c r="L2819" t="s">
        <v>26</v>
      </c>
      <c r="M2819" t="s">
        <v>53</v>
      </c>
      <c r="N2819" t="s">
        <v>20</v>
      </c>
      <c r="O2819" t="s">
        <v>31</v>
      </c>
      <c r="P2819" t="s">
        <v>31</v>
      </c>
    </row>
    <row r="2820" spans="1:16" x14ac:dyDescent="0.3">
      <c r="A2820" t="s">
        <v>9782</v>
      </c>
      <c r="B2820" t="s">
        <v>696</v>
      </c>
      <c r="C2820" t="s">
        <v>697</v>
      </c>
      <c r="D2820" t="s">
        <v>1943</v>
      </c>
      <c r="E2820" t="s">
        <v>49</v>
      </c>
      <c r="F2820" t="s">
        <v>50</v>
      </c>
      <c r="G2820" t="s">
        <v>9783</v>
      </c>
      <c r="H2820" t="s">
        <v>3044</v>
      </c>
      <c r="I2820" t="s">
        <v>19</v>
      </c>
      <c r="J2820" t="s">
        <v>20</v>
      </c>
      <c r="K2820" t="s">
        <v>25</v>
      </c>
      <c r="L2820" t="s">
        <v>26</v>
      </c>
      <c r="M2820" t="s">
        <v>27</v>
      </c>
      <c r="N2820" t="s">
        <v>20</v>
      </c>
      <c r="O2820" t="s">
        <v>31</v>
      </c>
      <c r="P2820" t="s">
        <v>31</v>
      </c>
    </row>
    <row r="2821" spans="1:16" x14ac:dyDescent="0.3">
      <c r="A2821" t="s">
        <v>9784</v>
      </c>
      <c r="B2821" t="s">
        <v>696</v>
      </c>
      <c r="C2821" t="s">
        <v>697</v>
      </c>
      <c r="D2821" t="s">
        <v>9784</v>
      </c>
      <c r="E2821" t="s">
        <v>18</v>
      </c>
      <c r="F2821" t="s">
        <v>18</v>
      </c>
      <c r="G2821" t="s">
        <v>9785</v>
      </c>
      <c r="I2821" t="s">
        <v>19</v>
      </c>
      <c r="J2821" t="s">
        <v>20</v>
      </c>
      <c r="K2821" t="s">
        <v>21</v>
      </c>
      <c r="L2821" t="s">
        <v>22</v>
      </c>
      <c r="M2821" t="s">
        <v>20</v>
      </c>
      <c r="N2821" t="s">
        <v>20</v>
      </c>
      <c r="O2821" t="s">
        <v>9786</v>
      </c>
    </row>
    <row r="2822" spans="1:16" x14ac:dyDescent="0.3">
      <c r="A2822" t="s">
        <v>9787</v>
      </c>
      <c r="B2822" t="s">
        <v>696</v>
      </c>
      <c r="C2822" t="s">
        <v>697</v>
      </c>
      <c r="D2822" t="s">
        <v>1952</v>
      </c>
      <c r="E2822" t="s">
        <v>49</v>
      </c>
      <c r="F2822" t="s">
        <v>50</v>
      </c>
      <c r="G2822" t="s">
        <v>9788</v>
      </c>
      <c r="H2822" t="s">
        <v>9789</v>
      </c>
      <c r="I2822" t="s">
        <v>19</v>
      </c>
      <c r="J2822" t="s">
        <v>20</v>
      </c>
      <c r="K2822" t="s">
        <v>25</v>
      </c>
      <c r="L2822" t="s">
        <v>26</v>
      </c>
      <c r="M2822" t="s">
        <v>27</v>
      </c>
      <c r="N2822" t="s">
        <v>20</v>
      </c>
      <c r="O2822" t="s">
        <v>31</v>
      </c>
      <c r="P2822" t="s">
        <v>31</v>
      </c>
    </row>
    <row r="2823" spans="1:16" x14ac:dyDescent="0.3">
      <c r="A2823" t="s">
        <v>9790</v>
      </c>
      <c r="B2823" t="s">
        <v>696</v>
      </c>
      <c r="C2823" t="s">
        <v>697</v>
      </c>
      <c r="D2823" t="s">
        <v>1900</v>
      </c>
      <c r="E2823" t="s">
        <v>49</v>
      </c>
      <c r="F2823" t="s">
        <v>51</v>
      </c>
      <c r="G2823" t="s">
        <v>9791</v>
      </c>
      <c r="H2823" t="s">
        <v>9792</v>
      </c>
      <c r="I2823" t="s">
        <v>19</v>
      </c>
      <c r="J2823" t="s">
        <v>20</v>
      </c>
      <c r="K2823" t="s">
        <v>25</v>
      </c>
      <c r="L2823" t="s">
        <v>26</v>
      </c>
      <c r="M2823" t="s">
        <v>53</v>
      </c>
      <c r="N2823" t="s">
        <v>20</v>
      </c>
      <c r="O2823" t="s">
        <v>31</v>
      </c>
      <c r="P2823" t="s">
        <v>31</v>
      </c>
    </row>
    <row r="2824" spans="1:16" x14ac:dyDescent="0.3">
      <c r="A2824" t="s">
        <v>9793</v>
      </c>
      <c r="B2824" t="s">
        <v>696</v>
      </c>
      <c r="C2824" t="s">
        <v>697</v>
      </c>
      <c r="D2824" t="s">
        <v>1960</v>
      </c>
      <c r="E2824" t="s">
        <v>49</v>
      </c>
      <c r="F2824" t="s">
        <v>50</v>
      </c>
      <c r="G2824" t="s">
        <v>4033</v>
      </c>
      <c r="H2824" t="s">
        <v>9794</v>
      </c>
      <c r="I2824" t="s">
        <v>19</v>
      </c>
      <c r="J2824" t="s">
        <v>20</v>
      </c>
      <c r="K2824" t="s">
        <v>25</v>
      </c>
      <c r="L2824" t="s">
        <v>26</v>
      </c>
      <c r="M2824" t="s">
        <v>27</v>
      </c>
      <c r="N2824" t="s">
        <v>20</v>
      </c>
      <c r="O2824" t="s">
        <v>31</v>
      </c>
      <c r="P2824" t="s">
        <v>31</v>
      </c>
    </row>
    <row r="2825" spans="1:16" x14ac:dyDescent="0.3">
      <c r="A2825" t="s">
        <v>9795</v>
      </c>
      <c r="B2825" t="s">
        <v>696</v>
      </c>
      <c r="C2825" t="s">
        <v>697</v>
      </c>
      <c r="D2825" t="s">
        <v>2085</v>
      </c>
      <c r="E2825" t="s">
        <v>49</v>
      </c>
      <c r="F2825" t="s">
        <v>50</v>
      </c>
      <c r="G2825" t="s">
        <v>9796</v>
      </c>
      <c r="H2825" t="s">
        <v>1737</v>
      </c>
      <c r="I2825" t="s">
        <v>19</v>
      </c>
      <c r="J2825" t="s">
        <v>20</v>
      </c>
      <c r="K2825" t="s">
        <v>25</v>
      </c>
      <c r="L2825" t="s">
        <v>26</v>
      </c>
      <c r="M2825" t="s">
        <v>27</v>
      </c>
      <c r="N2825" t="s">
        <v>20</v>
      </c>
      <c r="O2825" t="s">
        <v>31</v>
      </c>
      <c r="P2825" t="s">
        <v>31</v>
      </c>
    </row>
    <row r="2826" spans="1:16" x14ac:dyDescent="0.3">
      <c r="A2826" t="s">
        <v>9797</v>
      </c>
      <c r="B2826" t="s">
        <v>696</v>
      </c>
      <c r="C2826" t="s">
        <v>697</v>
      </c>
      <c r="D2826" t="s">
        <v>2090</v>
      </c>
      <c r="E2826" t="s">
        <v>49</v>
      </c>
      <c r="F2826" t="s">
        <v>51</v>
      </c>
      <c r="G2826" t="s">
        <v>8657</v>
      </c>
      <c r="H2826" t="s">
        <v>353</v>
      </c>
      <c r="I2826" t="s">
        <v>19</v>
      </c>
      <c r="J2826" t="s">
        <v>20</v>
      </c>
      <c r="K2826" t="s">
        <v>25</v>
      </c>
      <c r="L2826" t="s">
        <v>26</v>
      </c>
      <c r="M2826" t="s">
        <v>53</v>
      </c>
      <c r="N2826" t="s">
        <v>20</v>
      </c>
      <c r="O2826" t="s">
        <v>31</v>
      </c>
      <c r="P2826" t="s">
        <v>31</v>
      </c>
    </row>
    <row r="2827" spans="1:16" x14ac:dyDescent="0.3">
      <c r="A2827" t="s">
        <v>9798</v>
      </c>
      <c r="B2827" t="s">
        <v>696</v>
      </c>
      <c r="C2827" t="s">
        <v>697</v>
      </c>
      <c r="D2827" t="s">
        <v>2024</v>
      </c>
      <c r="E2827" t="s">
        <v>49</v>
      </c>
      <c r="F2827" t="s">
        <v>50</v>
      </c>
      <c r="G2827" t="s">
        <v>2453</v>
      </c>
      <c r="H2827" t="s">
        <v>18</v>
      </c>
      <c r="I2827" t="s">
        <v>19</v>
      </c>
      <c r="J2827" t="s">
        <v>20</v>
      </c>
      <c r="K2827" t="s">
        <v>25</v>
      </c>
      <c r="L2827" t="s">
        <v>26</v>
      </c>
      <c r="M2827" t="s">
        <v>27</v>
      </c>
      <c r="N2827" t="s">
        <v>20</v>
      </c>
      <c r="O2827" t="s">
        <v>31</v>
      </c>
      <c r="P2827" t="s">
        <v>31</v>
      </c>
    </row>
    <row r="2828" spans="1:16" x14ac:dyDescent="0.3">
      <c r="A2828" t="s">
        <v>9799</v>
      </c>
      <c r="B2828" t="s">
        <v>696</v>
      </c>
      <c r="C2828" t="s">
        <v>697</v>
      </c>
      <c r="D2828" t="s">
        <v>2099</v>
      </c>
      <c r="E2828" t="s">
        <v>49</v>
      </c>
      <c r="F2828" t="s">
        <v>50</v>
      </c>
      <c r="G2828" t="s">
        <v>4693</v>
      </c>
      <c r="H2828" t="s">
        <v>9800</v>
      </c>
      <c r="I2828" t="s">
        <v>19</v>
      </c>
      <c r="J2828" t="s">
        <v>20</v>
      </c>
      <c r="K2828" t="s">
        <v>25</v>
      </c>
      <c r="L2828" t="s">
        <v>26</v>
      </c>
      <c r="M2828" t="s">
        <v>27</v>
      </c>
      <c r="N2828" t="s">
        <v>20</v>
      </c>
      <c r="O2828" t="s">
        <v>31</v>
      </c>
      <c r="P2828" t="s">
        <v>31</v>
      </c>
    </row>
    <row r="2829" spans="1:16" x14ac:dyDescent="0.3">
      <c r="A2829" t="s">
        <v>9801</v>
      </c>
      <c r="B2829" t="s">
        <v>696</v>
      </c>
      <c r="C2829" t="s">
        <v>697</v>
      </c>
      <c r="D2829" t="s">
        <v>2000</v>
      </c>
      <c r="E2829" t="s">
        <v>49</v>
      </c>
      <c r="F2829" t="s">
        <v>51</v>
      </c>
      <c r="G2829" t="s">
        <v>9802</v>
      </c>
      <c r="H2829" t="s">
        <v>1645</v>
      </c>
      <c r="I2829" t="s">
        <v>19</v>
      </c>
      <c r="J2829" t="s">
        <v>20</v>
      </c>
      <c r="K2829" t="s">
        <v>25</v>
      </c>
      <c r="L2829" t="s">
        <v>26</v>
      </c>
      <c r="M2829" t="s">
        <v>53</v>
      </c>
      <c r="N2829" t="s">
        <v>20</v>
      </c>
      <c r="O2829" t="s">
        <v>31</v>
      </c>
      <c r="P2829" t="s">
        <v>31</v>
      </c>
    </row>
    <row r="2830" spans="1:16" x14ac:dyDescent="0.3">
      <c r="A2830" t="s">
        <v>9803</v>
      </c>
      <c r="B2830" t="s">
        <v>696</v>
      </c>
      <c r="C2830" t="s">
        <v>697</v>
      </c>
      <c r="D2830" t="s">
        <v>2006</v>
      </c>
      <c r="E2830" t="s">
        <v>49</v>
      </c>
      <c r="F2830" t="s">
        <v>50</v>
      </c>
      <c r="G2830" t="s">
        <v>9735</v>
      </c>
      <c r="H2830" t="s">
        <v>18</v>
      </c>
      <c r="I2830" t="s">
        <v>19</v>
      </c>
      <c r="J2830" t="s">
        <v>20</v>
      </c>
      <c r="K2830" t="s">
        <v>25</v>
      </c>
      <c r="L2830" t="s">
        <v>26</v>
      </c>
      <c r="M2830" t="s">
        <v>20</v>
      </c>
      <c r="N2830" t="s">
        <v>20</v>
      </c>
      <c r="O2830" t="s">
        <v>31</v>
      </c>
      <c r="P2830" t="s">
        <v>21</v>
      </c>
    </row>
    <row r="2831" spans="1:16" x14ac:dyDescent="0.3">
      <c r="A2831" t="s">
        <v>9804</v>
      </c>
      <c r="B2831" t="s">
        <v>698</v>
      </c>
      <c r="C2831" t="s">
        <v>699</v>
      </c>
      <c r="D2831" t="s">
        <v>9804</v>
      </c>
      <c r="E2831" t="s">
        <v>18</v>
      </c>
      <c r="F2831" t="s">
        <v>18</v>
      </c>
      <c r="G2831" t="s">
        <v>9805</v>
      </c>
      <c r="H2831" t="s">
        <v>9806</v>
      </c>
      <c r="I2831" t="s">
        <v>19</v>
      </c>
      <c r="J2831" t="s">
        <v>20</v>
      </c>
      <c r="K2831" t="s">
        <v>21</v>
      </c>
      <c r="L2831" t="s">
        <v>22</v>
      </c>
      <c r="M2831" t="s">
        <v>9807</v>
      </c>
      <c r="N2831" t="s">
        <v>20</v>
      </c>
      <c r="O2831" t="s">
        <v>1710</v>
      </c>
      <c r="P2831" t="s">
        <v>702</v>
      </c>
    </row>
    <row r="2832" spans="1:16" x14ac:dyDescent="0.3">
      <c r="A2832" t="s">
        <v>9808</v>
      </c>
      <c r="B2832" t="s">
        <v>698</v>
      </c>
      <c r="C2832" t="s">
        <v>699</v>
      </c>
      <c r="D2832" t="s">
        <v>2013</v>
      </c>
      <c r="E2832" t="s">
        <v>23</v>
      </c>
      <c r="F2832" t="s">
        <v>115</v>
      </c>
      <c r="G2832" t="s">
        <v>1712</v>
      </c>
      <c r="H2832" t="s">
        <v>199</v>
      </c>
      <c r="I2832" t="s">
        <v>19</v>
      </c>
      <c r="J2832" t="s">
        <v>20</v>
      </c>
      <c r="K2832" t="s">
        <v>25</v>
      </c>
      <c r="L2832" t="s">
        <v>26</v>
      </c>
      <c r="M2832" t="s">
        <v>53</v>
      </c>
      <c r="N2832" t="s">
        <v>20</v>
      </c>
      <c r="O2832" t="s">
        <v>28</v>
      </c>
      <c r="P2832" t="s">
        <v>28</v>
      </c>
    </row>
    <row r="2833" spans="1:16" x14ac:dyDescent="0.3">
      <c r="A2833" t="s">
        <v>9809</v>
      </c>
      <c r="B2833" t="s">
        <v>698</v>
      </c>
      <c r="C2833" t="s">
        <v>699</v>
      </c>
      <c r="D2833" t="s">
        <v>9809</v>
      </c>
      <c r="E2833" t="s">
        <v>18</v>
      </c>
      <c r="F2833" t="s">
        <v>18</v>
      </c>
      <c r="G2833" t="s">
        <v>9810</v>
      </c>
      <c r="H2833" t="s">
        <v>9811</v>
      </c>
      <c r="I2833" t="s">
        <v>19</v>
      </c>
      <c r="J2833" t="s">
        <v>20</v>
      </c>
      <c r="K2833" t="s">
        <v>21</v>
      </c>
      <c r="L2833" t="s">
        <v>22</v>
      </c>
      <c r="M2833" t="s">
        <v>9812</v>
      </c>
      <c r="N2833" t="s">
        <v>20</v>
      </c>
      <c r="O2833" t="s">
        <v>1710</v>
      </c>
      <c r="P2833" t="s">
        <v>1710</v>
      </c>
    </row>
    <row r="2834" spans="1:16" x14ac:dyDescent="0.3">
      <c r="A2834" t="s">
        <v>9813</v>
      </c>
      <c r="B2834" t="s">
        <v>698</v>
      </c>
      <c r="C2834" t="s">
        <v>699</v>
      </c>
      <c r="D2834" t="s">
        <v>1927</v>
      </c>
      <c r="E2834" t="s">
        <v>23</v>
      </c>
      <c r="F2834" t="s">
        <v>115</v>
      </c>
      <c r="G2834" t="s">
        <v>1792</v>
      </c>
      <c r="H2834" t="s">
        <v>2682</v>
      </c>
      <c r="I2834" t="s">
        <v>19</v>
      </c>
      <c r="J2834" t="s">
        <v>20</v>
      </c>
      <c r="K2834" t="s">
        <v>25</v>
      </c>
      <c r="L2834" t="s">
        <v>26</v>
      </c>
      <c r="M2834" t="s">
        <v>53</v>
      </c>
      <c r="N2834" t="s">
        <v>20</v>
      </c>
      <c r="O2834" t="s">
        <v>28</v>
      </c>
      <c r="P2834" t="s">
        <v>28</v>
      </c>
    </row>
    <row r="2835" spans="1:16" x14ac:dyDescent="0.3">
      <c r="A2835" t="s">
        <v>9814</v>
      </c>
      <c r="B2835" t="s">
        <v>698</v>
      </c>
      <c r="C2835" t="s">
        <v>699</v>
      </c>
      <c r="D2835" t="s">
        <v>9814</v>
      </c>
      <c r="E2835" t="s">
        <v>18</v>
      </c>
      <c r="F2835" t="s">
        <v>18</v>
      </c>
      <c r="G2835" t="s">
        <v>9815</v>
      </c>
      <c r="H2835" t="s">
        <v>9816</v>
      </c>
      <c r="I2835" t="s">
        <v>19</v>
      </c>
      <c r="J2835" t="s">
        <v>20</v>
      </c>
      <c r="K2835" t="s">
        <v>21</v>
      </c>
      <c r="L2835" t="s">
        <v>22</v>
      </c>
      <c r="M2835" t="s">
        <v>9817</v>
      </c>
      <c r="N2835" t="s">
        <v>20</v>
      </c>
      <c r="O2835" t="s">
        <v>1711</v>
      </c>
      <c r="P2835" t="s">
        <v>702</v>
      </c>
    </row>
    <row r="2836" spans="1:16" x14ac:dyDescent="0.3">
      <c r="A2836" t="s">
        <v>9818</v>
      </c>
      <c r="B2836" t="s">
        <v>698</v>
      </c>
      <c r="C2836" t="s">
        <v>699</v>
      </c>
      <c r="D2836" t="s">
        <v>1936</v>
      </c>
      <c r="E2836" t="s">
        <v>23</v>
      </c>
      <c r="F2836" t="s">
        <v>115</v>
      </c>
      <c r="G2836" t="s">
        <v>769</v>
      </c>
      <c r="H2836" t="s">
        <v>9819</v>
      </c>
      <c r="I2836" t="s">
        <v>19</v>
      </c>
      <c r="J2836" t="s">
        <v>20</v>
      </c>
      <c r="K2836" t="s">
        <v>25</v>
      </c>
      <c r="L2836" t="s">
        <v>26</v>
      </c>
      <c r="M2836" t="s">
        <v>53</v>
      </c>
      <c r="N2836" t="s">
        <v>20</v>
      </c>
      <c r="O2836" t="s">
        <v>28</v>
      </c>
      <c r="P2836" t="s">
        <v>28</v>
      </c>
    </row>
    <row r="2837" spans="1:16" x14ac:dyDescent="0.3">
      <c r="A2837" t="s">
        <v>9820</v>
      </c>
      <c r="B2837" t="s">
        <v>698</v>
      </c>
      <c r="C2837" t="s">
        <v>699</v>
      </c>
      <c r="D2837" t="s">
        <v>9820</v>
      </c>
      <c r="E2837" t="s">
        <v>18</v>
      </c>
      <c r="F2837" t="s">
        <v>18</v>
      </c>
      <c r="G2837" t="s">
        <v>9821</v>
      </c>
      <c r="H2837" t="s">
        <v>9822</v>
      </c>
      <c r="I2837" t="s">
        <v>19</v>
      </c>
      <c r="J2837" t="s">
        <v>20</v>
      </c>
      <c r="K2837" t="s">
        <v>21</v>
      </c>
      <c r="L2837" t="s">
        <v>22</v>
      </c>
      <c r="M2837" t="s">
        <v>9823</v>
      </c>
      <c r="N2837" t="s">
        <v>20</v>
      </c>
      <c r="O2837" t="s">
        <v>1710</v>
      </c>
      <c r="P2837" t="s">
        <v>702</v>
      </c>
    </row>
    <row r="2838" spans="1:16" x14ac:dyDescent="0.3">
      <c r="A2838" t="s">
        <v>9824</v>
      </c>
      <c r="B2838" t="s">
        <v>698</v>
      </c>
      <c r="C2838" t="s">
        <v>699</v>
      </c>
      <c r="D2838" t="s">
        <v>1943</v>
      </c>
      <c r="E2838" t="s">
        <v>23</v>
      </c>
      <c r="F2838" t="s">
        <v>115</v>
      </c>
      <c r="G2838" t="s">
        <v>9320</v>
      </c>
      <c r="H2838" t="s">
        <v>9825</v>
      </c>
      <c r="I2838" t="s">
        <v>19</v>
      </c>
      <c r="J2838" t="s">
        <v>20</v>
      </c>
      <c r="K2838" t="s">
        <v>25</v>
      </c>
      <c r="L2838" t="s">
        <v>26</v>
      </c>
      <c r="M2838" t="s">
        <v>53</v>
      </c>
      <c r="N2838" t="s">
        <v>20</v>
      </c>
      <c r="O2838" t="s">
        <v>28</v>
      </c>
      <c r="P2838" t="s">
        <v>28</v>
      </c>
    </row>
    <row r="2839" spans="1:16" x14ac:dyDescent="0.3">
      <c r="A2839" t="s">
        <v>9826</v>
      </c>
      <c r="B2839" t="s">
        <v>698</v>
      </c>
      <c r="C2839" t="s">
        <v>699</v>
      </c>
      <c r="D2839" t="s">
        <v>9826</v>
      </c>
      <c r="E2839" t="s">
        <v>18</v>
      </c>
      <c r="F2839" t="s">
        <v>18</v>
      </c>
      <c r="G2839" t="s">
        <v>9827</v>
      </c>
      <c r="H2839" t="s">
        <v>9828</v>
      </c>
      <c r="I2839" t="s">
        <v>19</v>
      </c>
      <c r="J2839" t="s">
        <v>20</v>
      </c>
      <c r="K2839" t="s">
        <v>21</v>
      </c>
      <c r="L2839" t="s">
        <v>22</v>
      </c>
      <c r="M2839" t="s">
        <v>9829</v>
      </c>
      <c r="N2839" t="s">
        <v>20</v>
      </c>
      <c r="O2839" t="s">
        <v>1710</v>
      </c>
      <c r="P2839" t="s">
        <v>1710</v>
      </c>
    </row>
    <row r="2840" spans="1:16" x14ac:dyDescent="0.3">
      <c r="A2840" t="s">
        <v>9830</v>
      </c>
      <c r="B2840" t="s">
        <v>698</v>
      </c>
      <c r="C2840" t="s">
        <v>699</v>
      </c>
      <c r="D2840" t="s">
        <v>1952</v>
      </c>
      <c r="E2840" t="s">
        <v>23</v>
      </c>
      <c r="F2840" t="s">
        <v>115</v>
      </c>
      <c r="G2840" t="s">
        <v>1318</v>
      </c>
      <c r="H2840" t="s">
        <v>9831</v>
      </c>
      <c r="I2840" t="s">
        <v>19</v>
      </c>
      <c r="J2840" t="s">
        <v>20</v>
      </c>
      <c r="K2840" t="s">
        <v>25</v>
      </c>
      <c r="L2840" t="s">
        <v>26</v>
      </c>
      <c r="M2840" t="s">
        <v>53</v>
      </c>
      <c r="N2840" t="s">
        <v>20</v>
      </c>
      <c r="O2840" t="s">
        <v>28</v>
      </c>
      <c r="P2840" t="s">
        <v>28</v>
      </c>
    </row>
    <row r="2841" spans="1:16" x14ac:dyDescent="0.3">
      <c r="A2841" t="s">
        <v>9832</v>
      </c>
      <c r="B2841" t="s">
        <v>698</v>
      </c>
      <c r="C2841" t="s">
        <v>699</v>
      </c>
      <c r="D2841" t="s">
        <v>9832</v>
      </c>
      <c r="E2841" t="s">
        <v>18</v>
      </c>
      <c r="F2841" t="s">
        <v>18</v>
      </c>
      <c r="G2841" t="s">
        <v>9833</v>
      </c>
      <c r="H2841" t="s">
        <v>9834</v>
      </c>
      <c r="I2841" t="s">
        <v>19</v>
      </c>
      <c r="J2841" t="s">
        <v>20</v>
      </c>
      <c r="K2841" t="s">
        <v>21</v>
      </c>
      <c r="L2841" t="s">
        <v>22</v>
      </c>
      <c r="M2841" t="s">
        <v>9835</v>
      </c>
      <c r="N2841" t="s">
        <v>20</v>
      </c>
      <c r="O2841" t="s">
        <v>1710</v>
      </c>
      <c r="P2841" t="s">
        <v>1710</v>
      </c>
    </row>
    <row r="2842" spans="1:16" x14ac:dyDescent="0.3">
      <c r="A2842" t="s">
        <v>9836</v>
      </c>
      <c r="B2842" t="s">
        <v>698</v>
      </c>
      <c r="C2842" t="s">
        <v>699</v>
      </c>
      <c r="D2842" t="s">
        <v>1960</v>
      </c>
      <c r="E2842" t="s">
        <v>23</v>
      </c>
      <c r="F2842" t="s">
        <v>115</v>
      </c>
      <c r="G2842" t="s">
        <v>9837</v>
      </c>
      <c r="H2842" t="s">
        <v>4499</v>
      </c>
      <c r="I2842" t="s">
        <v>19</v>
      </c>
      <c r="J2842" t="s">
        <v>20</v>
      </c>
      <c r="K2842" t="s">
        <v>25</v>
      </c>
      <c r="L2842" t="s">
        <v>26</v>
      </c>
      <c r="M2842" t="s">
        <v>53</v>
      </c>
      <c r="N2842" t="s">
        <v>20</v>
      </c>
      <c r="O2842" t="s">
        <v>28</v>
      </c>
      <c r="P2842" t="s">
        <v>28</v>
      </c>
    </row>
    <row r="2843" spans="1:16" x14ac:dyDescent="0.3">
      <c r="A2843" t="s">
        <v>9838</v>
      </c>
      <c r="B2843" t="s">
        <v>698</v>
      </c>
      <c r="C2843" t="s">
        <v>699</v>
      </c>
      <c r="D2843" t="s">
        <v>9838</v>
      </c>
      <c r="E2843" t="s">
        <v>18</v>
      </c>
      <c r="F2843" t="s">
        <v>18</v>
      </c>
      <c r="G2843" t="s">
        <v>9839</v>
      </c>
      <c r="H2843" t="s">
        <v>9840</v>
      </c>
      <c r="I2843" t="s">
        <v>19</v>
      </c>
      <c r="J2843" t="s">
        <v>20</v>
      </c>
      <c r="K2843" t="s">
        <v>21</v>
      </c>
      <c r="L2843" t="s">
        <v>22</v>
      </c>
      <c r="M2843" t="s">
        <v>9841</v>
      </c>
      <c r="N2843" t="s">
        <v>20</v>
      </c>
      <c r="O2843" t="s">
        <v>1710</v>
      </c>
      <c r="P2843" t="s">
        <v>1710</v>
      </c>
    </row>
    <row r="2844" spans="1:16" x14ac:dyDescent="0.3">
      <c r="A2844" t="s">
        <v>9842</v>
      </c>
      <c r="B2844" t="s">
        <v>698</v>
      </c>
      <c r="C2844" t="s">
        <v>699</v>
      </c>
      <c r="D2844" t="s">
        <v>2082</v>
      </c>
      <c r="E2844" t="s">
        <v>23</v>
      </c>
      <c r="F2844" t="s">
        <v>115</v>
      </c>
      <c r="G2844" t="s">
        <v>1624</v>
      </c>
      <c r="H2844" t="s">
        <v>9843</v>
      </c>
      <c r="I2844" t="s">
        <v>19</v>
      </c>
      <c r="J2844" t="s">
        <v>20</v>
      </c>
      <c r="K2844" t="s">
        <v>25</v>
      </c>
      <c r="L2844" t="s">
        <v>26</v>
      </c>
      <c r="M2844" t="s">
        <v>53</v>
      </c>
      <c r="N2844" t="s">
        <v>20</v>
      </c>
      <c r="O2844" t="s">
        <v>28</v>
      </c>
      <c r="P2844" t="s">
        <v>28</v>
      </c>
    </row>
    <row r="2845" spans="1:16" x14ac:dyDescent="0.3">
      <c r="A2845" t="s">
        <v>9844</v>
      </c>
      <c r="B2845" t="s">
        <v>698</v>
      </c>
      <c r="C2845" t="s">
        <v>699</v>
      </c>
      <c r="D2845" t="s">
        <v>9844</v>
      </c>
      <c r="E2845" t="s">
        <v>18</v>
      </c>
      <c r="F2845" t="s">
        <v>18</v>
      </c>
      <c r="G2845" t="s">
        <v>9845</v>
      </c>
      <c r="I2845" t="s">
        <v>19</v>
      </c>
      <c r="J2845" t="s">
        <v>20</v>
      </c>
      <c r="K2845" t="s">
        <v>21</v>
      </c>
      <c r="L2845" t="s">
        <v>22</v>
      </c>
      <c r="M2845" t="s">
        <v>20</v>
      </c>
      <c r="N2845" t="s">
        <v>20</v>
      </c>
      <c r="O2845" t="s">
        <v>1710</v>
      </c>
    </row>
    <row r="2846" spans="1:16" x14ac:dyDescent="0.3">
      <c r="A2846" t="s">
        <v>9846</v>
      </c>
      <c r="B2846" t="s">
        <v>698</v>
      </c>
      <c r="C2846" t="s">
        <v>699</v>
      </c>
      <c r="D2846" t="s">
        <v>2090</v>
      </c>
      <c r="E2846" t="s">
        <v>23</v>
      </c>
      <c r="F2846" t="s">
        <v>115</v>
      </c>
      <c r="G2846" t="s">
        <v>7195</v>
      </c>
      <c r="H2846" t="s">
        <v>6396</v>
      </c>
      <c r="I2846" t="s">
        <v>19</v>
      </c>
      <c r="J2846" t="s">
        <v>20</v>
      </c>
      <c r="K2846" t="s">
        <v>25</v>
      </c>
      <c r="L2846" t="s">
        <v>26</v>
      </c>
      <c r="M2846" t="s">
        <v>53</v>
      </c>
      <c r="N2846" t="s">
        <v>20</v>
      </c>
      <c r="O2846" t="s">
        <v>28</v>
      </c>
      <c r="P2846" t="s">
        <v>28</v>
      </c>
    </row>
    <row r="2847" spans="1:16" x14ac:dyDescent="0.3">
      <c r="A2847" t="s">
        <v>9847</v>
      </c>
      <c r="B2847" t="s">
        <v>698</v>
      </c>
      <c r="C2847" t="s">
        <v>699</v>
      </c>
      <c r="D2847" t="s">
        <v>9847</v>
      </c>
      <c r="E2847" t="s">
        <v>18</v>
      </c>
      <c r="F2847" t="s">
        <v>18</v>
      </c>
      <c r="G2847" t="s">
        <v>9848</v>
      </c>
      <c r="H2847" t="s">
        <v>9849</v>
      </c>
      <c r="I2847" t="s">
        <v>19</v>
      </c>
      <c r="J2847" t="s">
        <v>20</v>
      </c>
      <c r="K2847" t="s">
        <v>21</v>
      </c>
      <c r="L2847" t="s">
        <v>22</v>
      </c>
      <c r="M2847" t="s">
        <v>9850</v>
      </c>
      <c r="N2847" t="s">
        <v>20</v>
      </c>
      <c r="O2847" t="s">
        <v>1710</v>
      </c>
      <c r="P2847" t="s">
        <v>1710</v>
      </c>
    </row>
    <row r="2848" spans="1:16" x14ac:dyDescent="0.3">
      <c r="A2848" t="s">
        <v>9851</v>
      </c>
      <c r="B2848" t="s">
        <v>698</v>
      </c>
      <c r="C2848" t="s">
        <v>699</v>
      </c>
      <c r="D2848" t="s">
        <v>9851</v>
      </c>
      <c r="E2848" t="s">
        <v>18</v>
      </c>
      <c r="F2848" t="s">
        <v>18</v>
      </c>
      <c r="G2848" t="s">
        <v>9852</v>
      </c>
      <c r="H2848" t="s">
        <v>9853</v>
      </c>
      <c r="I2848" t="s">
        <v>19</v>
      </c>
      <c r="J2848" t="s">
        <v>20</v>
      </c>
      <c r="K2848" t="s">
        <v>21</v>
      </c>
      <c r="L2848" t="s">
        <v>22</v>
      </c>
      <c r="M2848" t="s">
        <v>9854</v>
      </c>
      <c r="N2848" t="s">
        <v>20</v>
      </c>
      <c r="O2848" t="s">
        <v>1710</v>
      </c>
      <c r="P2848" t="s">
        <v>1710</v>
      </c>
    </row>
    <row r="2849" spans="1:16" x14ac:dyDescent="0.3">
      <c r="A2849" t="s">
        <v>9855</v>
      </c>
      <c r="B2849" t="s">
        <v>698</v>
      </c>
      <c r="C2849" t="s">
        <v>699</v>
      </c>
      <c r="D2849" t="s">
        <v>1996</v>
      </c>
      <c r="E2849" t="s">
        <v>23</v>
      </c>
      <c r="F2849" t="s">
        <v>115</v>
      </c>
      <c r="G2849" t="s">
        <v>9856</v>
      </c>
      <c r="H2849" t="s">
        <v>9857</v>
      </c>
      <c r="I2849" t="s">
        <v>19</v>
      </c>
      <c r="J2849" t="s">
        <v>20</v>
      </c>
      <c r="K2849" t="s">
        <v>25</v>
      </c>
      <c r="L2849" t="s">
        <v>26</v>
      </c>
      <c r="M2849" t="s">
        <v>53</v>
      </c>
      <c r="N2849" t="s">
        <v>20</v>
      </c>
      <c r="O2849" t="s">
        <v>28</v>
      </c>
      <c r="P2849" t="s">
        <v>28</v>
      </c>
    </row>
    <row r="2850" spans="1:16" x14ac:dyDescent="0.3">
      <c r="A2850" t="s">
        <v>9858</v>
      </c>
      <c r="B2850" t="s">
        <v>698</v>
      </c>
      <c r="C2850" t="s">
        <v>699</v>
      </c>
      <c r="D2850" t="s">
        <v>9858</v>
      </c>
      <c r="E2850" t="s">
        <v>18</v>
      </c>
      <c r="F2850" t="s">
        <v>18</v>
      </c>
      <c r="G2850" t="s">
        <v>9859</v>
      </c>
      <c r="H2850" t="s">
        <v>9860</v>
      </c>
      <c r="I2850" t="s">
        <v>19</v>
      </c>
      <c r="J2850" t="s">
        <v>20</v>
      </c>
      <c r="K2850" t="s">
        <v>21</v>
      </c>
      <c r="L2850" t="s">
        <v>22</v>
      </c>
      <c r="M2850" t="s">
        <v>9861</v>
      </c>
      <c r="N2850" t="s">
        <v>20</v>
      </c>
      <c r="O2850" t="s">
        <v>1710</v>
      </c>
      <c r="P2850" t="s">
        <v>1711</v>
      </c>
    </row>
    <row r="2851" spans="1:16" x14ac:dyDescent="0.3">
      <c r="A2851" t="s">
        <v>9862</v>
      </c>
      <c r="B2851" t="s">
        <v>698</v>
      </c>
      <c r="C2851" t="s">
        <v>699</v>
      </c>
      <c r="D2851" t="s">
        <v>2003</v>
      </c>
      <c r="E2851" t="s">
        <v>23</v>
      </c>
      <c r="F2851" t="s">
        <v>115</v>
      </c>
      <c r="G2851" t="s">
        <v>9863</v>
      </c>
      <c r="H2851" t="s">
        <v>377</v>
      </c>
      <c r="I2851" t="s">
        <v>19</v>
      </c>
      <c r="J2851" t="s">
        <v>20</v>
      </c>
      <c r="K2851" t="s">
        <v>25</v>
      </c>
      <c r="L2851" t="s">
        <v>26</v>
      </c>
      <c r="M2851" t="s">
        <v>53</v>
      </c>
      <c r="N2851" t="s">
        <v>20</v>
      </c>
      <c r="O2851" t="s">
        <v>28</v>
      </c>
      <c r="P2851" t="s">
        <v>28</v>
      </c>
    </row>
    <row r="2852" spans="1:16" x14ac:dyDescent="0.3">
      <c r="A2852" t="s">
        <v>9864</v>
      </c>
      <c r="B2852" t="s">
        <v>704</v>
      </c>
      <c r="C2852" t="s">
        <v>705</v>
      </c>
      <c r="D2852" t="s">
        <v>1856</v>
      </c>
      <c r="E2852" t="s">
        <v>213</v>
      </c>
      <c r="F2852" t="s">
        <v>115</v>
      </c>
      <c r="G2852" t="s">
        <v>1718</v>
      </c>
      <c r="H2852" t="s">
        <v>1493</v>
      </c>
      <c r="I2852" t="s">
        <v>19</v>
      </c>
      <c r="J2852" t="s">
        <v>1719</v>
      </c>
      <c r="K2852" t="s">
        <v>32</v>
      </c>
      <c r="L2852" t="s">
        <v>26</v>
      </c>
      <c r="M2852" t="s">
        <v>27</v>
      </c>
      <c r="N2852" t="s">
        <v>20</v>
      </c>
      <c r="O2852" t="s">
        <v>214</v>
      </c>
      <c r="P2852" t="s">
        <v>214</v>
      </c>
    </row>
    <row r="2853" spans="1:16" x14ac:dyDescent="0.3">
      <c r="A2853" t="s">
        <v>9865</v>
      </c>
      <c r="B2853" t="s">
        <v>704</v>
      </c>
      <c r="C2853" t="s">
        <v>705</v>
      </c>
      <c r="D2853" t="s">
        <v>2013</v>
      </c>
      <c r="E2853" t="s">
        <v>213</v>
      </c>
      <c r="F2853" t="s">
        <v>115</v>
      </c>
      <c r="G2853" t="s">
        <v>9866</v>
      </c>
      <c r="H2853" t="s">
        <v>9867</v>
      </c>
      <c r="I2853" t="s">
        <v>19</v>
      </c>
      <c r="J2853" t="s">
        <v>20</v>
      </c>
      <c r="K2853" t="s">
        <v>25</v>
      </c>
      <c r="L2853" t="s">
        <v>26</v>
      </c>
      <c r="M2853" t="s">
        <v>27</v>
      </c>
      <c r="N2853" t="s">
        <v>20</v>
      </c>
      <c r="O2853" t="s">
        <v>214</v>
      </c>
      <c r="P2853" t="s">
        <v>214</v>
      </c>
    </row>
    <row r="2854" spans="1:16" x14ac:dyDescent="0.3">
      <c r="A2854" t="s">
        <v>9868</v>
      </c>
      <c r="B2854" t="s">
        <v>704</v>
      </c>
      <c r="C2854" t="s">
        <v>705</v>
      </c>
      <c r="D2854" t="s">
        <v>1864</v>
      </c>
      <c r="E2854" t="s">
        <v>213</v>
      </c>
      <c r="F2854" t="s">
        <v>115</v>
      </c>
      <c r="G2854" t="s">
        <v>9869</v>
      </c>
      <c r="H2854" t="s">
        <v>9870</v>
      </c>
      <c r="I2854" t="s">
        <v>19</v>
      </c>
      <c r="J2854" t="s">
        <v>20</v>
      </c>
      <c r="K2854" t="s">
        <v>25</v>
      </c>
      <c r="L2854" t="s">
        <v>26</v>
      </c>
      <c r="M2854" t="s">
        <v>27</v>
      </c>
      <c r="N2854" t="s">
        <v>20</v>
      </c>
      <c r="O2854" t="s">
        <v>214</v>
      </c>
      <c r="P2854" t="s">
        <v>214</v>
      </c>
    </row>
    <row r="2855" spans="1:16" x14ac:dyDescent="0.3">
      <c r="A2855" t="s">
        <v>9871</v>
      </c>
      <c r="B2855" t="s">
        <v>704</v>
      </c>
      <c r="C2855" t="s">
        <v>705</v>
      </c>
      <c r="D2855" t="s">
        <v>1927</v>
      </c>
      <c r="E2855" t="s">
        <v>213</v>
      </c>
      <c r="F2855" t="s">
        <v>115</v>
      </c>
      <c r="G2855" t="s">
        <v>6580</v>
      </c>
      <c r="H2855" t="s">
        <v>1732</v>
      </c>
      <c r="I2855" t="s">
        <v>19</v>
      </c>
      <c r="J2855" t="s">
        <v>20</v>
      </c>
      <c r="K2855" t="s">
        <v>25</v>
      </c>
      <c r="L2855" t="s">
        <v>26</v>
      </c>
      <c r="M2855" t="s">
        <v>27</v>
      </c>
      <c r="N2855" t="s">
        <v>20</v>
      </c>
      <c r="O2855" t="s">
        <v>214</v>
      </c>
      <c r="P2855" t="s">
        <v>214</v>
      </c>
    </row>
    <row r="2856" spans="1:16" x14ac:dyDescent="0.3">
      <c r="A2856" t="s">
        <v>9872</v>
      </c>
      <c r="B2856" t="s">
        <v>704</v>
      </c>
      <c r="C2856" t="s">
        <v>705</v>
      </c>
      <c r="D2856" t="s">
        <v>1871</v>
      </c>
      <c r="E2856" t="s">
        <v>213</v>
      </c>
      <c r="F2856" t="s">
        <v>115</v>
      </c>
      <c r="G2856" t="s">
        <v>9873</v>
      </c>
      <c r="H2856" t="s">
        <v>9874</v>
      </c>
      <c r="I2856" t="s">
        <v>19</v>
      </c>
      <c r="J2856" t="s">
        <v>20</v>
      </c>
      <c r="K2856" t="s">
        <v>25</v>
      </c>
      <c r="L2856" t="s">
        <v>26</v>
      </c>
      <c r="M2856" t="s">
        <v>27</v>
      </c>
      <c r="N2856" t="s">
        <v>20</v>
      </c>
      <c r="O2856" t="s">
        <v>214</v>
      </c>
      <c r="P2856" t="s">
        <v>214</v>
      </c>
    </row>
    <row r="2857" spans="1:16" x14ac:dyDescent="0.3">
      <c r="A2857" t="s">
        <v>9875</v>
      </c>
      <c r="B2857" t="s">
        <v>704</v>
      </c>
      <c r="C2857" t="s">
        <v>705</v>
      </c>
      <c r="D2857" t="s">
        <v>1936</v>
      </c>
      <c r="E2857" t="s">
        <v>213</v>
      </c>
      <c r="F2857" t="s">
        <v>115</v>
      </c>
      <c r="G2857" t="s">
        <v>9876</v>
      </c>
      <c r="H2857" t="s">
        <v>9877</v>
      </c>
      <c r="I2857" t="s">
        <v>19</v>
      </c>
      <c r="J2857" t="s">
        <v>20</v>
      </c>
      <c r="K2857" t="s">
        <v>25</v>
      </c>
      <c r="L2857" t="s">
        <v>26</v>
      </c>
      <c r="M2857" t="s">
        <v>27</v>
      </c>
      <c r="N2857" t="s">
        <v>20</v>
      </c>
      <c r="O2857" t="s">
        <v>214</v>
      </c>
      <c r="P2857" t="s">
        <v>214</v>
      </c>
    </row>
    <row r="2858" spans="1:16" x14ac:dyDescent="0.3">
      <c r="A2858" t="s">
        <v>9878</v>
      </c>
      <c r="B2858" t="s">
        <v>704</v>
      </c>
      <c r="C2858" t="s">
        <v>705</v>
      </c>
      <c r="D2858" t="s">
        <v>1880</v>
      </c>
      <c r="E2858" t="s">
        <v>213</v>
      </c>
      <c r="F2858" t="s">
        <v>115</v>
      </c>
      <c r="G2858" t="s">
        <v>9879</v>
      </c>
      <c r="H2858" t="s">
        <v>9880</v>
      </c>
      <c r="I2858" t="s">
        <v>19</v>
      </c>
      <c r="J2858" t="s">
        <v>20</v>
      </c>
      <c r="K2858" t="s">
        <v>25</v>
      </c>
      <c r="L2858" t="s">
        <v>26</v>
      </c>
      <c r="M2858" t="s">
        <v>27</v>
      </c>
      <c r="N2858" t="s">
        <v>20</v>
      </c>
      <c r="O2858" t="s">
        <v>214</v>
      </c>
      <c r="P2858" t="s">
        <v>214</v>
      </c>
    </row>
    <row r="2859" spans="1:16" x14ac:dyDescent="0.3">
      <c r="A2859" t="s">
        <v>9881</v>
      </c>
      <c r="B2859" t="s">
        <v>704</v>
      </c>
      <c r="C2859" t="s">
        <v>705</v>
      </c>
      <c r="D2859" t="s">
        <v>1943</v>
      </c>
      <c r="E2859" t="s">
        <v>213</v>
      </c>
      <c r="F2859" t="s">
        <v>115</v>
      </c>
      <c r="G2859" t="s">
        <v>4282</v>
      </c>
      <c r="H2859" t="s">
        <v>9882</v>
      </c>
      <c r="I2859" t="s">
        <v>19</v>
      </c>
      <c r="J2859" t="s">
        <v>1411</v>
      </c>
      <c r="K2859" t="s">
        <v>32</v>
      </c>
      <c r="L2859" t="s">
        <v>26</v>
      </c>
      <c r="M2859" t="s">
        <v>27</v>
      </c>
      <c r="N2859" t="s">
        <v>20</v>
      </c>
      <c r="O2859" t="s">
        <v>214</v>
      </c>
      <c r="P2859" t="s">
        <v>214</v>
      </c>
    </row>
    <row r="2860" spans="1:16" x14ac:dyDescent="0.3">
      <c r="A2860" t="s">
        <v>9883</v>
      </c>
      <c r="B2860" t="s">
        <v>704</v>
      </c>
      <c r="C2860" t="s">
        <v>705</v>
      </c>
      <c r="D2860" t="s">
        <v>1890</v>
      </c>
      <c r="E2860" t="s">
        <v>213</v>
      </c>
      <c r="F2860" t="s">
        <v>115</v>
      </c>
      <c r="G2860" t="s">
        <v>9884</v>
      </c>
      <c r="H2860" t="s">
        <v>9885</v>
      </c>
      <c r="I2860" t="s">
        <v>19</v>
      </c>
      <c r="J2860" t="s">
        <v>9886</v>
      </c>
      <c r="K2860" t="s">
        <v>32</v>
      </c>
      <c r="L2860" t="s">
        <v>26</v>
      </c>
      <c r="M2860" t="s">
        <v>27</v>
      </c>
      <c r="N2860" t="s">
        <v>20</v>
      </c>
      <c r="O2860" t="s">
        <v>214</v>
      </c>
      <c r="P2860" t="s">
        <v>214</v>
      </c>
    </row>
    <row r="2861" spans="1:16" x14ac:dyDescent="0.3">
      <c r="A2861" t="s">
        <v>9887</v>
      </c>
      <c r="B2861" t="s">
        <v>704</v>
      </c>
      <c r="C2861" t="s">
        <v>705</v>
      </c>
      <c r="D2861" t="s">
        <v>1952</v>
      </c>
      <c r="E2861" t="s">
        <v>213</v>
      </c>
      <c r="F2861" t="s">
        <v>115</v>
      </c>
      <c r="G2861" t="s">
        <v>9888</v>
      </c>
      <c r="H2861" t="s">
        <v>9889</v>
      </c>
      <c r="I2861" t="s">
        <v>19</v>
      </c>
      <c r="J2861" t="s">
        <v>20</v>
      </c>
      <c r="K2861" t="s">
        <v>25</v>
      </c>
      <c r="L2861" t="s">
        <v>26</v>
      </c>
      <c r="M2861" t="s">
        <v>27</v>
      </c>
      <c r="N2861" t="s">
        <v>20</v>
      </c>
      <c r="O2861" t="s">
        <v>214</v>
      </c>
      <c r="P2861" t="s">
        <v>214</v>
      </c>
    </row>
    <row r="2862" spans="1:16" x14ac:dyDescent="0.3">
      <c r="A2862" t="s">
        <v>9890</v>
      </c>
      <c r="B2862" t="s">
        <v>704</v>
      </c>
      <c r="C2862" t="s">
        <v>705</v>
      </c>
      <c r="D2862" t="s">
        <v>1900</v>
      </c>
      <c r="E2862" t="s">
        <v>213</v>
      </c>
      <c r="F2862" t="s">
        <v>115</v>
      </c>
      <c r="G2862" t="s">
        <v>527</v>
      </c>
      <c r="H2862" t="s">
        <v>9531</v>
      </c>
      <c r="I2862" t="s">
        <v>19</v>
      </c>
      <c r="J2862" t="s">
        <v>20</v>
      </c>
      <c r="K2862" t="s">
        <v>25</v>
      </c>
      <c r="L2862" t="s">
        <v>26</v>
      </c>
      <c r="M2862" t="s">
        <v>27</v>
      </c>
      <c r="N2862" t="s">
        <v>20</v>
      </c>
      <c r="O2862" t="s">
        <v>214</v>
      </c>
      <c r="P2862" t="s">
        <v>214</v>
      </c>
    </row>
    <row r="2863" spans="1:16" x14ac:dyDescent="0.3">
      <c r="A2863" t="s">
        <v>9891</v>
      </c>
      <c r="B2863" t="s">
        <v>704</v>
      </c>
      <c r="C2863" t="s">
        <v>705</v>
      </c>
      <c r="D2863" t="s">
        <v>1960</v>
      </c>
      <c r="E2863" t="s">
        <v>213</v>
      </c>
      <c r="F2863" t="s">
        <v>115</v>
      </c>
      <c r="G2863" t="s">
        <v>9892</v>
      </c>
      <c r="H2863" t="s">
        <v>9893</v>
      </c>
      <c r="I2863" t="s">
        <v>19</v>
      </c>
      <c r="J2863" t="s">
        <v>20</v>
      </c>
      <c r="K2863" t="s">
        <v>25</v>
      </c>
      <c r="L2863" t="s">
        <v>26</v>
      </c>
      <c r="M2863" t="s">
        <v>27</v>
      </c>
      <c r="N2863" t="s">
        <v>20</v>
      </c>
      <c r="O2863" t="s">
        <v>214</v>
      </c>
      <c r="P2863" t="s">
        <v>214</v>
      </c>
    </row>
    <row r="2864" spans="1:16" x14ac:dyDescent="0.3">
      <c r="A2864" t="s">
        <v>9894</v>
      </c>
      <c r="B2864" t="s">
        <v>704</v>
      </c>
      <c r="C2864" t="s">
        <v>705</v>
      </c>
      <c r="D2864" t="s">
        <v>1909</v>
      </c>
      <c r="E2864" t="s">
        <v>213</v>
      </c>
      <c r="F2864" t="s">
        <v>115</v>
      </c>
      <c r="G2864" t="s">
        <v>3005</v>
      </c>
      <c r="H2864" t="s">
        <v>9895</v>
      </c>
      <c r="I2864" t="s">
        <v>19</v>
      </c>
      <c r="J2864" t="s">
        <v>20</v>
      </c>
      <c r="K2864" t="s">
        <v>25</v>
      </c>
      <c r="L2864" t="s">
        <v>26</v>
      </c>
      <c r="M2864" t="s">
        <v>27</v>
      </c>
      <c r="N2864" t="s">
        <v>20</v>
      </c>
      <c r="O2864" t="s">
        <v>214</v>
      </c>
      <c r="P2864" t="s">
        <v>214</v>
      </c>
    </row>
    <row r="2865" spans="1:16" x14ac:dyDescent="0.3">
      <c r="A2865" t="s">
        <v>9896</v>
      </c>
      <c r="B2865" t="s">
        <v>704</v>
      </c>
      <c r="C2865" t="s">
        <v>705</v>
      </c>
      <c r="D2865" t="s">
        <v>9896</v>
      </c>
      <c r="E2865" t="s">
        <v>18</v>
      </c>
      <c r="F2865" t="s">
        <v>18</v>
      </c>
      <c r="G2865" t="s">
        <v>9897</v>
      </c>
      <c r="H2865" t="s">
        <v>9898</v>
      </c>
      <c r="I2865" t="s">
        <v>19</v>
      </c>
      <c r="J2865" t="s">
        <v>20</v>
      </c>
      <c r="K2865" t="s">
        <v>21</v>
      </c>
      <c r="L2865" t="s">
        <v>22</v>
      </c>
      <c r="M2865" t="s">
        <v>9899</v>
      </c>
      <c r="N2865" t="s">
        <v>20</v>
      </c>
      <c r="O2865" t="s">
        <v>3946</v>
      </c>
      <c r="P2865" t="s">
        <v>3946</v>
      </c>
    </row>
    <row r="2866" spans="1:16" x14ac:dyDescent="0.3">
      <c r="A2866" t="s">
        <v>9900</v>
      </c>
      <c r="B2866" t="s">
        <v>704</v>
      </c>
      <c r="C2866" t="s">
        <v>705</v>
      </c>
      <c r="D2866" t="s">
        <v>2082</v>
      </c>
      <c r="E2866" t="s">
        <v>213</v>
      </c>
      <c r="F2866" t="s">
        <v>115</v>
      </c>
      <c r="G2866" t="s">
        <v>1373</v>
      </c>
      <c r="H2866" t="s">
        <v>1489</v>
      </c>
      <c r="I2866" t="s">
        <v>19</v>
      </c>
      <c r="J2866" t="s">
        <v>20</v>
      </c>
      <c r="K2866" t="s">
        <v>25</v>
      </c>
      <c r="L2866" t="s">
        <v>26</v>
      </c>
      <c r="M2866" t="s">
        <v>27</v>
      </c>
      <c r="N2866" t="s">
        <v>20</v>
      </c>
      <c r="O2866" t="s">
        <v>214</v>
      </c>
      <c r="P2866" t="s">
        <v>214</v>
      </c>
    </row>
    <row r="2867" spans="1:16" x14ac:dyDescent="0.3">
      <c r="A2867" t="s">
        <v>9901</v>
      </c>
      <c r="B2867" t="s">
        <v>704</v>
      </c>
      <c r="C2867" t="s">
        <v>705</v>
      </c>
      <c r="D2867" t="s">
        <v>2085</v>
      </c>
      <c r="E2867" t="s">
        <v>213</v>
      </c>
      <c r="F2867" t="s">
        <v>115</v>
      </c>
      <c r="G2867" t="s">
        <v>3611</v>
      </c>
      <c r="H2867" t="s">
        <v>1126</v>
      </c>
      <c r="I2867" t="s">
        <v>19</v>
      </c>
      <c r="J2867" t="s">
        <v>9902</v>
      </c>
      <c r="K2867" t="s">
        <v>32</v>
      </c>
      <c r="L2867" t="s">
        <v>26</v>
      </c>
      <c r="M2867" t="s">
        <v>27</v>
      </c>
      <c r="N2867" t="s">
        <v>20</v>
      </c>
      <c r="O2867" t="s">
        <v>214</v>
      </c>
      <c r="P2867" t="s">
        <v>214</v>
      </c>
    </row>
    <row r="2868" spans="1:16" x14ac:dyDescent="0.3">
      <c r="A2868" t="s">
        <v>9903</v>
      </c>
      <c r="B2868" t="s">
        <v>704</v>
      </c>
      <c r="C2868" t="s">
        <v>705</v>
      </c>
      <c r="D2868" t="s">
        <v>2090</v>
      </c>
      <c r="E2868" t="s">
        <v>213</v>
      </c>
      <c r="F2868" t="s">
        <v>115</v>
      </c>
      <c r="G2868" t="s">
        <v>980</v>
      </c>
      <c r="H2868" t="s">
        <v>9904</v>
      </c>
      <c r="I2868" t="s">
        <v>19</v>
      </c>
      <c r="J2868" t="s">
        <v>20</v>
      </c>
      <c r="K2868" t="s">
        <v>25</v>
      </c>
      <c r="L2868" t="s">
        <v>26</v>
      </c>
      <c r="M2868" t="s">
        <v>27</v>
      </c>
      <c r="N2868" t="s">
        <v>20</v>
      </c>
      <c r="O2868" t="s">
        <v>214</v>
      </c>
      <c r="P2868" t="s">
        <v>214</v>
      </c>
    </row>
    <row r="2869" spans="1:16" x14ac:dyDescent="0.3">
      <c r="A2869" t="s">
        <v>9905</v>
      </c>
      <c r="B2869" t="s">
        <v>704</v>
      </c>
      <c r="C2869" t="s">
        <v>705</v>
      </c>
      <c r="D2869" t="s">
        <v>2024</v>
      </c>
      <c r="E2869" t="s">
        <v>213</v>
      </c>
      <c r="F2869" t="s">
        <v>115</v>
      </c>
      <c r="G2869" t="s">
        <v>9906</v>
      </c>
      <c r="H2869" t="s">
        <v>291</v>
      </c>
      <c r="I2869" t="s">
        <v>19</v>
      </c>
      <c r="J2869" t="s">
        <v>20</v>
      </c>
      <c r="K2869" t="s">
        <v>25</v>
      </c>
      <c r="L2869" t="s">
        <v>26</v>
      </c>
      <c r="M2869" t="s">
        <v>27</v>
      </c>
      <c r="N2869" t="s">
        <v>20</v>
      </c>
      <c r="O2869" t="s">
        <v>214</v>
      </c>
      <c r="P2869" t="s">
        <v>214</v>
      </c>
    </row>
    <row r="2870" spans="1:16" x14ac:dyDescent="0.3">
      <c r="A2870" t="s">
        <v>9907</v>
      </c>
      <c r="B2870" t="s">
        <v>704</v>
      </c>
      <c r="C2870" t="s">
        <v>705</v>
      </c>
      <c r="D2870" t="s">
        <v>2099</v>
      </c>
      <c r="E2870" t="s">
        <v>213</v>
      </c>
      <c r="F2870" t="s">
        <v>115</v>
      </c>
      <c r="G2870" t="s">
        <v>9908</v>
      </c>
      <c r="H2870" t="s">
        <v>9909</v>
      </c>
      <c r="I2870" t="s">
        <v>19</v>
      </c>
      <c r="J2870" t="s">
        <v>20</v>
      </c>
      <c r="K2870" t="s">
        <v>25</v>
      </c>
      <c r="L2870" t="s">
        <v>26</v>
      </c>
      <c r="M2870" t="s">
        <v>27</v>
      </c>
      <c r="N2870" t="s">
        <v>20</v>
      </c>
      <c r="O2870" t="s">
        <v>214</v>
      </c>
      <c r="P2870" t="s">
        <v>214</v>
      </c>
    </row>
    <row r="2871" spans="1:16" x14ac:dyDescent="0.3">
      <c r="A2871" t="s">
        <v>9910</v>
      </c>
      <c r="B2871" t="s">
        <v>704</v>
      </c>
      <c r="C2871" t="s">
        <v>705</v>
      </c>
      <c r="D2871" t="s">
        <v>1993</v>
      </c>
      <c r="E2871" t="s">
        <v>213</v>
      </c>
      <c r="F2871" t="s">
        <v>115</v>
      </c>
      <c r="G2871" t="s">
        <v>9911</v>
      </c>
      <c r="H2871" t="s">
        <v>9912</v>
      </c>
      <c r="I2871" t="s">
        <v>19</v>
      </c>
      <c r="J2871" t="s">
        <v>20</v>
      </c>
      <c r="K2871" t="s">
        <v>25</v>
      </c>
      <c r="L2871" t="s">
        <v>26</v>
      </c>
      <c r="M2871" t="s">
        <v>27</v>
      </c>
      <c r="N2871" t="s">
        <v>20</v>
      </c>
      <c r="O2871" t="s">
        <v>214</v>
      </c>
      <c r="P2871" t="s">
        <v>214</v>
      </c>
    </row>
    <row r="2872" spans="1:16" x14ac:dyDescent="0.3">
      <c r="A2872" t="s">
        <v>9913</v>
      </c>
      <c r="B2872" t="s">
        <v>704</v>
      </c>
      <c r="C2872" t="s">
        <v>705</v>
      </c>
      <c r="D2872" t="s">
        <v>1996</v>
      </c>
      <c r="E2872" t="s">
        <v>213</v>
      </c>
      <c r="F2872" t="s">
        <v>115</v>
      </c>
      <c r="G2872" t="s">
        <v>9914</v>
      </c>
      <c r="H2872" t="s">
        <v>9915</v>
      </c>
      <c r="I2872" t="s">
        <v>19</v>
      </c>
      <c r="J2872" t="s">
        <v>20</v>
      </c>
      <c r="K2872" t="s">
        <v>25</v>
      </c>
      <c r="L2872" t="s">
        <v>26</v>
      </c>
      <c r="M2872" t="s">
        <v>27</v>
      </c>
      <c r="N2872" t="s">
        <v>20</v>
      </c>
      <c r="O2872" t="s">
        <v>214</v>
      </c>
      <c r="P2872" t="s">
        <v>214</v>
      </c>
    </row>
    <row r="2873" spans="1:16" x14ac:dyDescent="0.3">
      <c r="A2873" t="s">
        <v>9916</v>
      </c>
      <c r="B2873" t="s">
        <v>704</v>
      </c>
      <c r="C2873" t="s">
        <v>705</v>
      </c>
      <c r="D2873" t="s">
        <v>2000</v>
      </c>
      <c r="E2873" t="s">
        <v>213</v>
      </c>
      <c r="F2873" t="s">
        <v>115</v>
      </c>
      <c r="G2873" t="s">
        <v>9917</v>
      </c>
      <c r="H2873" t="s">
        <v>9918</v>
      </c>
      <c r="I2873" t="s">
        <v>19</v>
      </c>
      <c r="J2873" t="s">
        <v>20</v>
      </c>
      <c r="K2873" t="s">
        <v>25</v>
      </c>
      <c r="L2873" t="s">
        <v>26</v>
      </c>
      <c r="M2873" t="s">
        <v>27</v>
      </c>
      <c r="N2873" t="s">
        <v>20</v>
      </c>
      <c r="O2873" t="s">
        <v>214</v>
      </c>
      <c r="P2873" t="s">
        <v>214</v>
      </c>
    </row>
    <row r="2874" spans="1:16" x14ac:dyDescent="0.3">
      <c r="A2874" t="s">
        <v>9919</v>
      </c>
      <c r="B2874" t="s">
        <v>704</v>
      </c>
      <c r="C2874" t="s">
        <v>705</v>
      </c>
      <c r="D2874" t="s">
        <v>2003</v>
      </c>
      <c r="E2874" t="s">
        <v>213</v>
      </c>
      <c r="F2874" t="s">
        <v>115</v>
      </c>
      <c r="G2874" t="s">
        <v>9920</v>
      </c>
      <c r="H2874" t="s">
        <v>18</v>
      </c>
      <c r="I2874" t="s">
        <v>19</v>
      </c>
      <c r="J2874" t="s">
        <v>20</v>
      </c>
      <c r="K2874" t="s">
        <v>25</v>
      </c>
      <c r="L2874" t="s">
        <v>26</v>
      </c>
      <c r="M2874" t="s">
        <v>20</v>
      </c>
      <c r="N2874" t="s">
        <v>20</v>
      </c>
      <c r="O2874" t="s">
        <v>214</v>
      </c>
      <c r="P2874" t="s">
        <v>21</v>
      </c>
    </row>
    <row r="2875" spans="1:16" x14ac:dyDescent="0.3">
      <c r="A2875" t="s">
        <v>9921</v>
      </c>
      <c r="B2875" t="s">
        <v>708</v>
      </c>
      <c r="C2875" t="s">
        <v>709</v>
      </c>
      <c r="D2875" t="s">
        <v>1856</v>
      </c>
      <c r="E2875" t="s">
        <v>327</v>
      </c>
      <c r="F2875" t="s">
        <v>460</v>
      </c>
      <c r="G2875" t="s">
        <v>9922</v>
      </c>
      <c r="H2875" t="s">
        <v>9923</v>
      </c>
      <c r="I2875" t="s">
        <v>19</v>
      </c>
      <c r="J2875" t="s">
        <v>20</v>
      </c>
      <c r="K2875" t="s">
        <v>25</v>
      </c>
      <c r="L2875" t="s">
        <v>26</v>
      </c>
      <c r="M2875" t="s">
        <v>27</v>
      </c>
      <c r="N2875" t="s">
        <v>20</v>
      </c>
      <c r="O2875" t="s">
        <v>28</v>
      </c>
      <c r="P2875" t="s">
        <v>28</v>
      </c>
    </row>
    <row r="2876" spans="1:16" x14ac:dyDescent="0.3">
      <c r="A2876" t="s">
        <v>9924</v>
      </c>
      <c r="B2876" t="s">
        <v>708</v>
      </c>
      <c r="C2876" t="s">
        <v>709</v>
      </c>
      <c r="D2876" t="s">
        <v>2013</v>
      </c>
      <c r="E2876" t="s">
        <v>327</v>
      </c>
      <c r="F2876" t="s">
        <v>460</v>
      </c>
      <c r="G2876" t="s">
        <v>9925</v>
      </c>
      <c r="H2876" t="s">
        <v>9926</v>
      </c>
      <c r="I2876" t="s">
        <v>19</v>
      </c>
      <c r="J2876" t="s">
        <v>9927</v>
      </c>
      <c r="K2876" t="s">
        <v>32</v>
      </c>
      <c r="L2876" t="s">
        <v>26</v>
      </c>
      <c r="M2876" t="s">
        <v>27</v>
      </c>
      <c r="N2876" t="s">
        <v>20</v>
      </c>
      <c r="O2876" t="s">
        <v>28</v>
      </c>
      <c r="P2876" t="s">
        <v>28</v>
      </c>
    </row>
    <row r="2877" spans="1:16" x14ac:dyDescent="0.3">
      <c r="A2877" t="s">
        <v>9928</v>
      </c>
      <c r="B2877" t="s">
        <v>708</v>
      </c>
      <c r="C2877" t="s">
        <v>709</v>
      </c>
      <c r="D2877" t="s">
        <v>1864</v>
      </c>
      <c r="E2877" t="s">
        <v>327</v>
      </c>
      <c r="F2877" t="s">
        <v>460</v>
      </c>
      <c r="G2877" t="s">
        <v>9929</v>
      </c>
      <c r="H2877" t="s">
        <v>9930</v>
      </c>
      <c r="I2877" t="s">
        <v>19</v>
      </c>
      <c r="J2877" t="s">
        <v>20</v>
      </c>
      <c r="K2877" t="s">
        <v>25</v>
      </c>
      <c r="L2877" t="s">
        <v>26</v>
      </c>
      <c r="M2877" t="s">
        <v>27</v>
      </c>
      <c r="N2877" t="s">
        <v>20</v>
      </c>
      <c r="O2877" t="s">
        <v>28</v>
      </c>
      <c r="P2877" t="s">
        <v>28</v>
      </c>
    </row>
    <row r="2878" spans="1:16" x14ac:dyDescent="0.3">
      <c r="A2878" t="s">
        <v>9931</v>
      </c>
      <c r="B2878" t="s">
        <v>708</v>
      </c>
      <c r="C2878" t="s">
        <v>709</v>
      </c>
      <c r="D2878" t="s">
        <v>1927</v>
      </c>
      <c r="E2878" t="s">
        <v>327</v>
      </c>
      <c r="F2878" t="s">
        <v>460</v>
      </c>
      <c r="G2878" t="s">
        <v>9932</v>
      </c>
      <c r="H2878" t="s">
        <v>9933</v>
      </c>
      <c r="I2878" t="s">
        <v>19</v>
      </c>
      <c r="J2878" t="s">
        <v>9934</v>
      </c>
      <c r="K2878" t="s">
        <v>32</v>
      </c>
      <c r="L2878" t="s">
        <v>26</v>
      </c>
      <c r="M2878" t="s">
        <v>27</v>
      </c>
      <c r="N2878" t="s">
        <v>20</v>
      </c>
      <c r="O2878" t="s">
        <v>28</v>
      </c>
      <c r="P2878" t="s">
        <v>28</v>
      </c>
    </row>
    <row r="2879" spans="1:16" x14ac:dyDescent="0.3">
      <c r="A2879" t="s">
        <v>9935</v>
      </c>
      <c r="B2879" t="s">
        <v>708</v>
      </c>
      <c r="C2879" t="s">
        <v>709</v>
      </c>
      <c r="D2879" t="s">
        <v>1871</v>
      </c>
      <c r="E2879" t="s">
        <v>327</v>
      </c>
      <c r="F2879" t="s">
        <v>460</v>
      </c>
      <c r="G2879" t="s">
        <v>9936</v>
      </c>
      <c r="H2879" t="s">
        <v>9937</v>
      </c>
      <c r="I2879" t="s">
        <v>19</v>
      </c>
      <c r="J2879" t="s">
        <v>9938</v>
      </c>
      <c r="K2879" t="s">
        <v>32</v>
      </c>
      <c r="L2879" t="s">
        <v>26</v>
      </c>
      <c r="M2879" t="s">
        <v>27</v>
      </c>
      <c r="N2879" t="s">
        <v>20</v>
      </c>
      <c r="O2879" t="s">
        <v>28</v>
      </c>
      <c r="P2879" t="s">
        <v>28</v>
      </c>
    </row>
    <row r="2880" spans="1:16" x14ac:dyDescent="0.3">
      <c r="A2880" t="s">
        <v>9939</v>
      </c>
      <c r="B2880" t="s">
        <v>708</v>
      </c>
      <c r="C2880" t="s">
        <v>709</v>
      </c>
      <c r="D2880" t="s">
        <v>1936</v>
      </c>
      <c r="E2880" t="s">
        <v>327</v>
      </c>
      <c r="F2880" t="s">
        <v>460</v>
      </c>
      <c r="G2880" t="s">
        <v>9940</v>
      </c>
      <c r="H2880" t="s">
        <v>9941</v>
      </c>
      <c r="I2880" t="s">
        <v>19</v>
      </c>
      <c r="J2880" t="s">
        <v>9942</v>
      </c>
      <c r="K2880" t="s">
        <v>32</v>
      </c>
      <c r="L2880" t="s">
        <v>26</v>
      </c>
      <c r="M2880" t="s">
        <v>27</v>
      </c>
      <c r="N2880" t="s">
        <v>20</v>
      </c>
      <c r="O2880" t="s">
        <v>28</v>
      </c>
      <c r="P2880" t="s">
        <v>28</v>
      </c>
    </row>
    <row r="2881" spans="1:16" x14ac:dyDescent="0.3">
      <c r="A2881" t="s">
        <v>9943</v>
      </c>
      <c r="B2881" t="s">
        <v>708</v>
      </c>
      <c r="C2881" t="s">
        <v>709</v>
      </c>
      <c r="D2881" t="s">
        <v>1880</v>
      </c>
      <c r="E2881" t="s">
        <v>327</v>
      </c>
      <c r="F2881" t="s">
        <v>460</v>
      </c>
      <c r="G2881" t="s">
        <v>9944</v>
      </c>
      <c r="H2881" t="s">
        <v>9945</v>
      </c>
      <c r="I2881" t="s">
        <v>19</v>
      </c>
      <c r="J2881" t="s">
        <v>9946</v>
      </c>
      <c r="K2881" t="s">
        <v>32</v>
      </c>
      <c r="L2881" t="s">
        <v>26</v>
      </c>
      <c r="M2881" t="s">
        <v>27</v>
      </c>
      <c r="N2881" t="s">
        <v>20</v>
      </c>
      <c r="O2881" t="s">
        <v>28</v>
      </c>
      <c r="P2881" t="s">
        <v>28</v>
      </c>
    </row>
    <row r="2882" spans="1:16" x14ac:dyDescent="0.3">
      <c r="A2882" t="s">
        <v>9947</v>
      </c>
      <c r="B2882" t="s">
        <v>708</v>
      </c>
      <c r="C2882" t="s">
        <v>709</v>
      </c>
      <c r="D2882" t="s">
        <v>1943</v>
      </c>
      <c r="E2882" t="s">
        <v>327</v>
      </c>
      <c r="F2882" t="s">
        <v>460</v>
      </c>
      <c r="G2882" t="s">
        <v>9948</v>
      </c>
      <c r="H2882" t="s">
        <v>353</v>
      </c>
      <c r="I2882" t="s">
        <v>19</v>
      </c>
      <c r="J2882" t="s">
        <v>9949</v>
      </c>
      <c r="K2882" t="s">
        <v>32</v>
      </c>
      <c r="L2882" t="s">
        <v>26</v>
      </c>
      <c r="M2882" t="s">
        <v>27</v>
      </c>
      <c r="N2882" t="s">
        <v>20</v>
      </c>
      <c r="O2882" t="s">
        <v>28</v>
      </c>
      <c r="P2882" t="s">
        <v>28</v>
      </c>
    </row>
    <row r="2883" spans="1:16" x14ac:dyDescent="0.3">
      <c r="A2883" t="s">
        <v>9950</v>
      </c>
      <c r="B2883" t="s">
        <v>708</v>
      </c>
      <c r="C2883" t="s">
        <v>709</v>
      </c>
      <c r="D2883" t="s">
        <v>2082</v>
      </c>
      <c r="E2883" t="s">
        <v>327</v>
      </c>
      <c r="F2883" t="s">
        <v>460</v>
      </c>
      <c r="G2883" t="s">
        <v>9951</v>
      </c>
      <c r="H2883" t="s">
        <v>9952</v>
      </c>
      <c r="I2883" t="s">
        <v>19</v>
      </c>
      <c r="J2883" t="s">
        <v>20</v>
      </c>
      <c r="K2883" t="s">
        <v>25</v>
      </c>
      <c r="L2883" t="s">
        <v>26</v>
      </c>
      <c r="M2883" t="s">
        <v>27</v>
      </c>
      <c r="N2883" t="s">
        <v>20</v>
      </c>
      <c r="O2883" t="s">
        <v>28</v>
      </c>
      <c r="P2883" t="s">
        <v>28</v>
      </c>
    </row>
    <row r="2884" spans="1:16" x14ac:dyDescent="0.3">
      <c r="A2884" t="s">
        <v>9953</v>
      </c>
      <c r="B2884" t="s">
        <v>708</v>
      </c>
      <c r="C2884" t="s">
        <v>709</v>
      </c>
      <c r="D2884" t="s">
        <v>2085</v>
      </c>
      <c r="E2884" t="s">
        <v>327</v>
      </c>
      <c r="F2884" t="s">
        <v>460</v>
      </c>
      <c r="G2884" t="s">
        <v>9954</v>
      </c>
      <c r="H2884" t="s">
        <v>9955</v>
      </c>
      <c r="I2884" t="s">
        <v>19</v>
      </c>
      <c r="J2884" t="s">
        <v>20</v>
      </c>
      <c r="K2884" t="s">
        <v>25</v>
      </c>
      <c r="L2884" t="s">
        <v>26</v>
      </c>
      <c r="M2884" t="s">
        <v>27</v>
      </c>
      <c r="N2884" t="s">
        <v>20</v>
      </c>
      <c r="O2884" t="s">
        <v>28</v>
      </c>
      <c r="P2884" t="s">
        <v>28</v>
      </c>
    </row>
    <row r="2885" spans="1:16" x14ac:dyDescent="0.3">
      <c r="A2885" t="s">
        <v>9956</v>
      </c>
      <c r="B2885" t="s">
        <v>708</v>
      </c>
      <c r="C2885" t="s">
        <v>709</v>
      </c>
      <c r="D2885" t="s">
        <v>2090</v>
      </c>
      <c r="E2885" t="s">
        <v>327</v>
      </c>
      <c r="F2885" t="s">
        <v>460</v>
      </c>
      <c r="G2885" t="s">
        <v>9957</v>
      </c>
      <c r="H2885" t="s">
        <v>9958</v>
      </c>
      <c r="I2885" t="s">
        <v>19</v>
      </c>
      <c r="J2885" t="s">
        <v>20</v>
      </c>
      <c r="K2885" t="s">
        <v>25</v>
      </c>
      <c r="L2885" t="s">
        <v>26</v>
      </c>
      <c r="M2885" t="s">
        <v>27</v>
      </c>
      <c r="N2885" t="s">
        <v>20</v>
      </c>
      <c r="O2885" t="s">
        <v>28</v>
      </c>
      <c r="P2885" t="s">
        <v>28</v>
      </c>
    </row>
    <row r="2886" spans="1:16" x14ac:dyDescent="0.3">
      <c r="A2886" t="s">
        <v>9959</v>
      </c>
      <c r="B2886" t="s">
        <v>708</v>
      </c>
      <c r="C2886" t="s">
        <v>709</v>
      </c>
      <c r="D2886" t="s">
        <v>2024</v>
      </c>
      <c r="E2886" t="s">
        <v>327</v>
      </c>
      <c r="F2886" t="s">
        <v>460</v>
      </c>
      <c r="G2886" t="s">
        <v>9960</v>
      </c>
      <c r="H2886" t="s">
        <v>9961</v>
      </c>
      <c r="I2886" t="s">
        <v>19</v>
      </c>
      <c r="J2886" t="s">
        <v>20</v>
      </c>
      <c r="K2886" t="s">
        <v>25</v>
      </c>
      <c r="L2886" t="s">
        <v>26</v>
      </c>
      <c r="M2886" t="s">
        <v>27</v>
      </c>
      <c r="N2886" t="s">
        <v>20</v>
      </c>
      <c r="O2886" t="s">
        <v>28</v>
      </c>
      <c r="P2886" t="s">
        <v>28</v>
      </c>
    </row>
    <row r="2887" spans="1:16" x14ac:dyDescent="0.3">
      <c r="A2887" t="s">
        <v>9962</v>
      </c>
      <c r="B2887" t="s">
        <v>708</v>
      </c>
      <c r="C2887" t="s">
        <v>709</v>
      </c>
      <c r="D2887" t="s">
        <v>2099</v>
      </c>
      <c r="E2887" t="s">
        <v>327</v>
      </c>
      <c r="F2887" t="s">
        <v>460</v>
      </c>
      <c r="G2887" t="s">
        <v>9963</v>
      </c>
      <c r="H2887" t="s">
        <v>9964</v>
      </c>
      <c r="I2887" t="s">
        <v>19</v>
      </c>
      <c r="J2887" t="s">
        <v>9965</v>
      </c>
      <c r="K2887" t="s">
        <v>32</v>
      </c>
      <c r="L2887" t="s">
        <v>26</v>
      </c>
      <c r="M2887" t="s">
        <v>27</v>
      </c>
      <c r="N2887" t="s">
        <v>20</v>
      </c>
      <c r="O2887" t="s">
        <v>28</v>
      </c>
      <c r="P2887" t="s">
        <v>28</v>
      </c>
    </row>
    <row r="2888" spans="1:16" x14ac:dyDescent="0.3">
      <c r="A2888" t="s">
        <v>9966</v>
      </c>
      <c r="B2888" t="s">
        <v>708</v>
      </c>
      <c r="C2888" t="s">
        <v>709</v>
      </c>
      <c r="D2888" t="s">
        <v>1993</v>
      </c>
      <c r="E2888" t="s">
        <v>327</v>
      </c>
      <c r="F2888" t="s">
        <v>460</v>
      </c>
      <c r="G2888" t="s">
        <v>9967</v>
      </c>
      <c r="H2888" t="s">
        <v>9968</v>
      </c>
      <c r="I2888" t="s">
        <v>19</v>
      </c>
      <c r="J2888" t="s">
        <v>9969</v>
      </c>
      <c r="K2888" t="s">
        <v>32</v>
      </c>
      <c r="L2888" t="s">
        <v>26</v>
      </c>
      <c r="M2888" t="s">
        <v>27</v>
      </c>
      <c r="N2888" t="s">
        <v>20</v>
      </c>
      <c r="O2888" t="s">
        <v>28</v>
      </c>
      <c r="P2888" t="s">
        <v>28</v>
      </c>
    </row>
    <row r="2889" spans="1:16" x14ac:dyDescent="0.3">
      <c r="A2889" t="s">
        <v>9970</v>
      </c>
      <c r="B2889" t="s">
        <v>708</v>
      </c>
      <c r="C2889" t="s">
        <v>709</v>
      </c>
      <c r="D2889" t="s">
        <v>1996</v>
      </c>
      <c r="E2889" t="s">
        <v>327</v>
      </c>
      <c r="F2889" t="s">
        <v>460</v>
      </c>
      <c r="G2889" t="s">
        <v>9971</v>
      </c>
      <c r="H2889" t="s">
        <v>9972</v>
      </c>
      <c r="I2889" t="s">
        <v>19</v>
      </c>
      <c r="J2889" t="s">
        <v>9973</v>
      </c>
      <c r="K2889" t="s">
        <v>32</v>
      </c>
      <c r="L2889" t="s">
        <v>26</v>
      </c>
      <c r="M2889" t="s">
        <v>27</v>
      </c>
      <c r="N2889" t="s">
        <v>20</v>
      </c>
      <c r="O2889" t="s">
        <v>28</v>
      </c>
      <c r="P2889" t="s">
        <v>28</v>
      </c>
    </row>
    <row r="2890" spans="1:16" x14ac:dyDescent="0.3">
      <c r="A2890" t="s">
        <v>9974</v>
      </c>
      <c r="B2890" t="s">
        <v>708</v>
      </c>
      <c r="C2890" t="s">
        <v>709</v>
      </c>
      <c r="D2890" t="s">
        <v>2000</v>
      </c>
      <c r="E2890" t="s">
        <v>327</v>
      </c>
      <c r="F2890" t="s">
        <v>460</v>
      </c>
      <c r="G2890" t="s">
        <v>9975</v>
      </c>
      <c r="H2890" t="s">
        <v>9976</v>
      </c>
      <c r="I2890" t="s">
        <v>19</v>
      </c>
      <c r="J2890" t="s">
        <v>9977</v>
      </c>
      <c r="K2890" t="s">
        <v>32</v>
      </c>
      <c r="L2890" t="s">
        <v>26</v>
      </c>
      <c r="M2890" t="s">
        <v>27</v>
      </c>
      <c r="N2890" t="s">
        <v>20</v>
      </c>
      <c r="O2890" t="s">
        <v>28</v>
      </c>
      <c r="P2890" t="s">
        <v>28</v>
      </c>
    </row>
    <row r="2891" spans="1:16" x14ac:dyDescent="0.3">
      <c r="A2891" t="s">
        <v>9978</v>
      </c>
      <c r="B2891" t="s">
        <v>708</v>
      </c>
      <c r="C2891" t="s">
        <v>709</v>
      </c>
      <c r="D2891" t="s">
        <v>2003</v>
      </c>
      <c r="E2891" t="s">
        <v>327</v>
      </c>
      <c r="F2891" t="s">
        <v>460</v>
      </c>
      <c r="G2891" t="s">
        <v>9979</v>
      </c>
      <c r="H2891" t="s">
        <v>9980</v>
      </c>
      <c r="I2891" t="s">
        <v>19</v>
      </c>
      <c r="J2891" t="s">
        <v>9981</v>
      </c>
      <c r="K2891" t="s">
        <v>32</v>
      </c>
      <c r="L2891" t="s">
        <v>26</v>
      </c>
      <c r="M2891" t="s">
        <v>27</v>
      </c>
      <c r="N2891" t="s">
        <v>20</v>
      </c>
      <c r="O2891" t="s">
        <v>28</v>
      </c>
      <c r="P2891" t="s">
        <v>28</v>
      </c>
    </row>
    <row r="2892" spans="1:16" x14ac:dyDescent="0.3">
      <c r="A2892" t="s">
        <v>9982</v>
      </c>
      <c r="B2892" t="s">
        <v>708</v>
      </c>
      <c r="C2892" t="s">
        <v>709</v>
      </c>
      <c r="D2892" t="s">
        <v>2006</v>
      </c>
      <c r="E2892" t="s">
        <v>327</v>
      </c>
      <c r="F2892" t="s">
        <v>460</v>
      </c>
      <c r="G2892" t="s">
        <v>9983</v>
      </c>
      <c r="H2892" t="s">
        <v>9984</v>
      </c>
      <c r="I2892" t="s">
        <v>19</v>
      </c>
      <c r="J2892" t="s">
        <v>9985</v>
      </c>
      <c r="K2892" t="s">
        <v>32</v>
      </c>
      <c r="L2892" t="s">
        <v>26</v>
      </c>
      <c r="M2892" t="s">
        <v>27</v>
      </c>
      <c r="N2892" t="s">
        <v>20</v>
      </c>
      <c r="O2892" t="s">
        <v>28</v>
      </c>
      <c r="P2892" t="s">
        <v>28</v>
      </c>
    </row>
    <row r="2893" spans="1:16" x14ac:dyDescent="0.3">
      <c r="A2893" t="s">
        <v>9986</v>
      </c>
      <c r="B2893" t="s">
        <v>712</v>
      </c>
      <c r="C2893" t="s">
        <v>713</v>
      </c>
      <c r="D2893" t="s">
        <v>1856</v>
      </c>
      <c r="E2893" t="s">
        <v>49</v>
      </c>
      <c r="F2893" t="s">
        <v>51</v>
      </c>
      <c r="G2893" t="s">
        <v>9987</v>
      </c>
      <c r="H2893" t="s">
        <v>4741</v>
      </c>
      <c r="I2893" t="s">
        <v>19</v>
      </c>
      <c r="J2893" t="s">
        <v>9988</v>
      </c>
      <c r="K2893" t="s">
        <v>32</v>
      </c>
      <c r="L2893" t="s">
        <v>26</v>
      </c>
      <c r="M2893" t="s">
        <v>53</v>
      </c>
      <c r="N2893" t="s">
        <v>20</v>
      </c>
      <c r="O2893" t="s">
        <v>43</v>
      </c>
      <c r="P2893" t="s">
        <v>43</v>
      </c>
    </row>
    <row r="2894" spans="1:16" x14ac:dyDescent="0.3">
      <c r="A2894" t="s">
        <v>9986</v>
      </c>
      <c r="B2894" t="s">
        <v>712</v>
      </c>
      <c r="C2894" t="s">
        <v>713</v>
      </c>
      <c r="D2894" t="s">
        <v>1856</v>
      </c>
      <c r="E2894" t="s">
        <v>49</v>
      </c>
      <c r="F2894" t="s">
        <v>51</v>
      </c>
      <c r="G2894" t="s">
        <v>9987</v>
      </c>
      <c r="H2894" t="s">
        <v>4741</v>
      </c>
      <c r="I2894" t="s">
        <v>19</v>
      </c>
      <c r="J2894" t="s">
        <v>9988</v>
      </c>
      <c r="K2894" t="s">
        <v>32</v>
      </c>
      <c r="L2894" t="s">
        <v>26</v>
      </c>
      <c r="M2894" t="s">
        <v>53</v>
      </c>
      <c r="N2894" t="s">
        <v>20</v>
      </c>
      <c r="O2894" t="s">
        <v>43</v>
      </c>
      <c r="P2894" t="s">
        <v>43</v>
      </c>
    </row>
    <row r="2895" spans="1:16" x14ac:dyDescent="0.3">
      <c r="A2895" t="s">
        <v>9989</v>
      </c>
      <c r="B2895" t="s">
        <v>712</v>
      </c>
      <c r="C2895" t="s">
        <v>713</v>
      </c>
      <c r="D2895" t="s">
        <v>2013</v>
      </c>
      <c r="E2895" t="s">
        <v>49</v>
      </c>
      <c r="F2895" t="s">
        <v>50</v>
      </c>
      <c r="G2895" t="s">
        <v>1733</v>
      </c>
      <c r="H2895" t="s">
        <v>1678</v>
      </c>
      <c r="I2895" t="s">
        <v>19</v>
      </c>
      <c r="J2895" t="s">
        <v>9990</v>
      </c>
      <c r="K2895" t="s">
        <v>32</v>
      </c>
      <c r="L2895" t="s">
        <v>26</v>
      </c>
      <c r="M2895" t="s">
        <v>27</v>
      </c>
      <c r="N2895" t="s">
        <v>20</v>
      </c>
      <c r="O2895" t="s">
        <v>43</v>
      </c>
      <c r="P2895" t="s">
        <v>43</v>
      </c>
    </row>
    <row r="2896" spans="1:16" x14ac:dyDescent="0.3">
      <c r="A2896" t="s">
        <v>9991</v>
      </c>
      <c r="B2896" t="s">
        <v>712</v>
      </c>
      <c r="C2896" t="s">
        <v>713</v>
      </c>
      <c r="D2896" t="s">
        <v>1864</v>
      </c>
      <c r="E2896" t="s">
        <v>49</v>
      </c>
      <c r="F2896" t="s">
        <v>50</v>
      </c>
      <c r="G2896" t="s">
        <v>337</v>
      </c>
      <c r="H2896" t="s">
        <v>9992</v>
      </c>
      <c r="I2896" t="s">
        <v>19</v>
      </c>
      <c r="J2896" t="s">
        <v>9993</v>
      </c>
      <c r="K2896" t="s">
        <v>32</v>
      </c>
      <c r="L2896" t="s">
        <v>26</v>
      </c>
      <c r="M2896" t="s">
        <v>27</v>
      </c>
      <c r="N2896" t="s">
        <v>20</v>
      </c>
      <c r="O2896" t="s">
        <v>43</v>
      </c>
      <c r="P2896" t="s">
        <v>43</v>
      </c>
    </row>
    <row r="2897" spans="1:16" x14ac:dyDescent="0.3">
      <c r="A2897" t="s">
        <v>9994</v>
      </c>
      <c r="B2897" t="s">
        <v>712</v>
      </c>
      <c r="C2897" t="s">
        <v>713</v>
      </c>
      <c r="D2897" t="s">
        <v>1927</v>
      </c>
      <c r="E2897" t="s">
        <v>49</v>
      </c>
      <c r="F2897" t="s">
        <v>50</v>
      </c>
      <c r="G2897" t="s">
        <v>9995</v>
      </c>
      <c r="H2897" t="s">
        <v>1095</v>
      </c>
      <c r="I2897" t="s">
        <v>19</v>
      </c>
      <c r="J2897" t="s">
        <v>9996</v>
      </c>
      <c r="K2897" t="s">
        <v>32</v>
      </c>
      <c r="L2897" t="s">
        <v>26</v>
      </c>
      <c r="M2897" t="s">
        <v>27</v>
      </c>
      <c r="N2897" t="s">
        <v>20</v>
      </c>
      <c r="O2897" t="s">
        <v>43</v>
      </c>
      <c r="P2897" t="s">
        <v>43</v>
      </c>
    </row>
    <row r="2898" spans="1:16" x14ac:dyDescent="0.3">
      <c r="A2898" t="s">
        <v>9997</v>
      </c>
      <c r="B2898" t="s">
        <v>712</v>
      </c>
      <c r="C2898" t="s">
        <v>713</v>
      </c>
      <c r="D2898" t="s">
        <v>1871</v>
      </c>
      <c r="E2898" t="s">
        <v>49</v>
      </c>
      <c r="F2898" t="s">
        <v>50</v>
      </c>
      <c r="G2898" t="s">
        <v>494</v>
      </c>
      <c r="H2898" t="s">
        <v>1246</v>
      </c>
      <c r="I2898" t="s">
        <v>19</v>
      </c>
      <c r="J2898" t="s">
        <v>9998</v>
      </c>
      <c r="K2898" t="s">
        <v>32</v>
      </c>
      <c r="L2898" t="s">
        <v>26</v>
      </c>
      <c r="M2898" t="s">
        <v>27</v>
      </c>
      <c r="N2898" t="s">
        <v>20</v>
      </c>
      <c r="O2898" t="s">
        <v>43</v>
      </c>
      <c r="P2898" t="s">
        <v>43</v>
      </c>
    </row>
    <row r="2899" spans="1:16" x14ac:dyDescent="0.3">
      <c r="A2899" t="s">
        <v>9999</v>
      </c>
      <c r="B2899" t="s">
        <v>712</v>
      </c>
      <c r="C2899" t="s">
        <v>713</v>
      </c>
      <c r="D2899" t="s">
        <v>1936</v>
      </c>
      <c r="E2899" t="s">
        <v>49</v>
      </c>
      <c r="F2899" t="s">
        <v>51</v>
      </c>
      <c r="G2899" t="s">
        <v>10000</v>
      </c>
      <c r="H2899" t="s">
        <v>10001</v>
      </c>
      <c r="I2899" t="s">
        <v>19</v>
      </c>
      <c r="J2899" t="s">
        <v>10002</v>
      </c>
      <c r="K2899" t="s">
        <v>32</v>
      </c>
      <c r="L2899" t="s">
        <v>26</v>
      </c>
      <c r="M2899" t="s">
        <v>53</v>
      </c>
      <c r="N2899" t="s">
        <v>20</v>
      </c>
      <c r="O2899" t="s">
        <v>43</v>
      </c>
      <c r="P2899" t="s">
        <v>43</v>
      </c>
    </row>
    <row r="2900" spans="1:16" x14ac:dyDescent="0.3">
      <c r="A2900" t="s">
        <v>9999</v>
      </c>
      <c r="B2900" t="s">
        <v>712</v>
      </c>
      <c r="C2900" t="s">
        <v>713</v>
      </c>
      <c r="D2900" t="s">
        <v>1936</v>
      </c>
      <c r="E2900" t="s">
        <v>49</v>
      </c>
      <c r="F2900" t="s">
        <v>51</v>
      </c>
      <c r="G2900" t="s">
        <v>10000</v>
      </c>
      <c r="H2900" t="s">
        <v>10001</v>
      </c>
      <c r="I2900" t="s">
        <v>19</v>
      </c>
      <c r="J2900" t="s">
        <v>10002</v>
      </c>
      <c r="K2900" t="s">
        <v>32</v>
      </c>
      <c r="L2900" t="s">
        <v>26</v>
      </c>
      <c r="M2900" t="s">
        <v>53</v>
      </c>
      <c r="N2900" t="s">
        <v>20</v>
      </c>
      <c r="O2900" t="s">
        <v>43</v>
      </c>
      <c r="P2900" t="s">
        <v>43</v>
      </c>
    </row>
    <row r="2901" spans="1:16" x14ac:dyDescent="0.3">
      <c r="A2901" t="s">
        <v>10003</v>
      </c>
      <c r="B2901" t="s">
        <v>712</v>
      </c>
      <c r="C2901" t="s">
        <v>713</v>
      </c>
      <c r="D2901" t="s">
        <v>1880</v>
      </c>
      <c r="E2901" t="s">
        <v>49</v>
      </c>
      <c r="F2901" t="s">
        <v>50</v>
      </c>
      <c r="G2901" t="s">
        <v>6767</v>
      </c>
      <c r="H2901" t="s">
        <v>994</v>
      </c>
      <c r="I2901" t="s">
        <v>19</v>
      </c>
      <c r="J2901" t="s">
        <v>10004</v>
      </c>
      <c r="K2901" t="s">
        <v>32</v>
      </c>
      <c r="L2901" t="s">
        <v>26</v>
      </c>
      <c r="M2901" t="s">
        <v>27</v>
      </c>
      <c r="N2901" t="s">
        <v>20</v>
      </c>
      <c r="O2901" t="s">
        <v>43</v>
      </c>
      <c r="P2901" t="s">
        <v>43</v>
      </c>
    </row>
    <row r="2902" spans="1:16" x14ac:dyDescent="0.3">
      <c r="A2902" t="s">
        <v>10005</v>
      </c>
      <c r="B2902" t="s">
        <v>712</v>
      </c>
      <c r="C2902" t="s">
        <v>713</v>
      </c>
      <c r="D2902" t="s">
        <v>1943</v>
      </c>
      <c r="E2902" t="s">
        <v>49</v>
      </c>
      <c r="F2902" t="s">
        <v>50</v>
      </c>
      <c r="G2902" t="s">
        <v>714</v>
      </c>
      <c r="H2902" t="s">
        <v>1671</v>
      </c>
      <c r="I2902" t="s">
        <v>19</v>
      </c>
      <c r="J2902" t="s">
        <v>407</v>
      </c>
      <c r="K2902" t="s">
        <v>32</v>
      </c>
      <c r="L2902" t="s">
        <v>26</v>
      </c>
      <c r="M2902" t="s">
        <v>27</v>
      </c>
      <c r="N2902" t="s">
        <v>20</v>
      </c>
      <c r="O2902" t="s">
        <v>43</v>
      </c>
      <c r="P2902" t="s">
        <v>43</v>
      </c>
    </row>
    <row r="2903" spans="1:16" x14ac:dyDescent="0.3">
      <c r="A2903" t="s">
        <v>10006</v>
      </c>
      <c r="B2903" t="s">
        <v>712</v>
      </c>
      <c r="C2903" t="s">
        <v>713</v>
      </c>
      <c r="D2903" t="s">
        <v>1900</v>
      </c>
      <c r="E2903" t="s">
        <v>49</v>
      </c>
      <c r="F2903" t="s">
        <v>51</v>
      </c>
      <c r="G2903" t="s">
        <v>1783</v>
      </c>
      <c r="H2903" t="s">
        <v>10007</v>
      </c>
      <c r="I2903" t="s">
        <v>19</v>
      </c>
      <c r="J2903" t="s">
        <v>10008</v>
      </c>
      <c r="K2903" t="s">
        <v>32</v>
      </c>
      <c r="L2903" t="s">
        <v>26</v>
      </c>
      <c r="M2903" t="s">
        <v>53</v>
      </c>
      <c r="N2903" t="s">
        <v>20</v>
      </c>
      <c r="O2903" t="s">
        <v>43</v>
      </c>
      <c r="P2903" t="s">
        <v>43</v>
      </c>
    </row>
    <row r="2904" spans="1:16" x14ac:dyDescent="0.3">
      <c r="A2904" t="s">
        <v>10009</v>
      </c>
      <c r="B2904" t="s">
        <v>712</v>
      </c>
      <c r="C2904" t="s">
        <v>713</v>
      </c>
      <c r="D2904" t="s">
        <v>1960</v>
      </c>
      <c r="E2904" t="s">
        <v>49</v>
      </c>
      <c r="F2904" t="s">
        <v>50</v>
      </c>
      <c r="G2904" t="s">
        <v>567</v>
      </c>
      <c r="H2904" t="s">
        <v>8076</v>
      </c>
      <c r="I2904" t="s">
        <v>19</v>
      </c>
      <c r="J2904" t="s">
        <v>1232</v>
      </c>
      <c r="K2904" t="s">
        <v>32</v>
      </c>
      <c r="L2904" t="s">
        <v>26</v>
      </c>
      <c r="M2904" t="s">
        <v>27</v>
      </c>
      <c r="N2904" t="s">
        <v>20</v>
      </c>
      <c r="O2904" t="s">
        <v>43</v>
      </c>
      <c r="P2904" t="s">
        <v>43</v>
      </c>
    </row>
    <row r="2905" spans="1:16" x14ac:dyDescent="0.3">
      <c r="A2905" t="s">
        <v>10010</v>
      </c>
      <c r="B2905" t="s">
        <v>712</v>
      </c>
      <c r="C2905" t="s">
        <v>713</v>
      </c>
      <c r="D2905" t="s">
        <v>1909</v>
      </c>
      <c r="E2905" t="s">
        <v>49</v>
      </c>
      <c r="F2905" t="s">
        <v>50</v>
      </c>
      <c r="G2905" t="s">
        <v>933</v>
      </c>
      <c r="H2905" t="s">
        <v>10011</v>
      </c>
      <c r="I2905" t="s">
        <v>19</v>
      </c>
      <c r="J2905" t="s">
        <v>934</v>
      </c>
      <c r="K2905" t="s">
        <v>32</v>
      </c>
      <c r="L2905" t="s">
        <v>26</v>
      </c>
      <c r="M2905" t="s">
        <v>27</v>
      </c>
      <c r="N2905" t="s">
        <v>20</v>
      </c>
      <c r="O2905" t="s">
        <v>43</v>
      </c>
      <c r="P2905" t="s">
        <v>43</v>
      </c>
    </row>
    <row r="2906" spans="1:16" x14ac:dyDescent="0.3">
      <c r="A2906" t="s">
        <v>10012</v>
      </c>
      <c r="B2906" t="s">
        <v>712</v>
      </c>
      <c r="C2906" t="s">
        <v>713</v>
      </c>
      <c r="D2906" t="s">
        <v>2082</v>
      </c>
      <c r="E2906" t="s">
        <v>49</v>
      </c>
      <c r="F2906" t="s">
        <v>50</v>
      </c>
      <c r="G2906" t="s">
        <v>1534</v>
      </c>
      <c r="H2906" t="s">
        <v>10013</v>
      </c>
      <c r="I2906" t="s">
        <v>19</v>
      </c>
      <c r="J2906" t="s">
        <v>10014</v>
      </c>
      <c r="K2906" t="s">
        <v>32</v>
      </c>
      <c r="L2906" t="s">
        <v>26</v>
      </c>
      <c r="M2906" t="s">
        <v>27</v>
      </c>
      <c r="N2906" t="s">
        <v>20</v>
      </c>
      <c r="O2906" t="s">
        <v>43</v>
      </c>
      <c r="P2906" t="s">
        <v>43</v>
      </c>
    </row>
    <row r="2907" spans="1:16" x14ac:dyDescent="0.3">
      <c r="A2907" t="s">
        <v>10015</v>
      </c>
      <c r="B2907" t="s">
        <v>712</v>
      </c>
      <c r="C2907" t="s">
        <v>713</v>
      </c>
      <c r="D2907" t="s">
        <v>2085</v>
      </c>
      <c r="E2907" t="s">
        <v>49</v>
      </c>
      <c r="F2907" t="s">
        <v>50</v>
      </c>
      <c r="G2907" t="s">
        <v>482</v>
      </c>
      <c r="H2907" t="s">
        <v>10016</v>
      </c>
      <c r="I2907" t="s">
        <v>19</v>
      </c>
      <c r="J2907" t="s">
        <v>10017</v>
      </c>
      <c r="K2907" t="s">
        <v>32</v>
      </c>
      <c r="L2907" t="s">
        <v>26</v>
      </c>
      <c r="M2907" t="s">
        <v>27</v>
      </c>
      <c r="N2907" t="s">
        <v>20</v>
      </c>
      <c r="O2907" t="s">
        <v>43</v>
      </c>
      <c r="P2907" t="s">
        <v>43</v>
      </c>
    </row>
    <row r="2908" spans="1:16" x14ac:dyDescent="0.3">
      <c r="A2908" t="s">
        <v>10018</v>
      </c>
      <c r="B2908" t="s">
        <v>712</v>
      </c>
      <c r="C2908" t="s">
        <v>713</v>
      </c>
      <c r="D2908" t="s">
        <v>2090</v>
      </c>
      <c r="E2908" t="s">
        <v>49</v>
      </c>
      <c r="F2908" t="s">
        <v>51</v>
      </c>
      <c r="G2908" t="s">
        <v>10019</v>
      </c>
      <c r="H2908" t="s">
        <v>902</v>
      </c>
      <c r="I2908" t="s">
        <v>19</v>
      </c>
      <c r="J2908" t="s">
        <v>10020</v>
      </c>
      <c r="K2908" t="s">
        <v>32</v>
      </c>
      <c r="L2908" t="s">
        <v>26</v>
      </c>
      <c r="M2908" t="s">
        <v>53</v>
      </c>
      <c r="N2908" t="s">
        <v>20</v>
      </c>
      <c r="O2908" t="s">
        <v>43</v>
      </c>
      <c r="P2908" t="s">
        <v>43</v>
      </c>
    </row>
    <row r="2909" spans="1:16" x14ac:dyDescent="0.3">
      <c r="A2909" t="s">
        <v>10021</v>
      </c>
      <c r="B2909" t="s">
        <v>712</v>
      </c>
      <c r="C2909" t="s">
        <v>713</v>
      </c>
      <c r="D2909" t="s">
        <v>2024</v>
      </c>
      <c r="E2909" t="s">
        <v>49</v>
      </c>
      <c r="F2909" t="s">
        <v>50</v>
      </c>
      <c r="G2909" t="s">
        <v>10022</v>
      </c>
      <c r="H2909" t="s">
        <v>10023</v>
      </c>
      <c r="I2909" t="s">
        <v>19</v>
      </c>
      <c r="J2909" t="s">
        <v>10024</v>
      </c>
      <c r="K2909" t="s">
        <v>32</v>
      </c>
      <c r="L2909" t="s">
        <v>26</v>
      </c>
      <c r="M2909" t="s">
        <v>27</v>
      </c>
      <c r="N2909" t="s">
        <v>20</v>
      </c>
      <c r="O2909" t="s">
        <v>43</v>
      </c>
      <c r="P2909" t="s">
        <v>43</v>
      </c>
    </row>
    <row r="2910" spans="1:16" x14ac:dyDescent="0.3">
      <c r="A2910" t="s">
        <v>10025</v>
      </c>
      <c r="B2910" t="s">
        <v>712</v>
      </c>
      <c r="C2910" t="s">
        <v>713</v>
      </c>
      <c r="D2910" t="s">
        <v>2099</v>
      </c>
      <c r="E2910" t="s">
        <v>49</v>
      </c>
      <c r="F2910" t="s">
        <v>50</v>
      </c>
      <c r="G2910" t="s">
        <v>10026</v>
      </c>
      <c r="H2910" t="s">
        <v>10027</v>
      </c>
      <c r="I2910" t="s">
        <v>19</v>
      </c>
      <c r="J2910" t="s">
        <v>10028</v>
      </c>
      <c r="K2910" t="s">
        <v>32</v>
      </c>
      <c r="L2910" t="s">
        <v>26</v>
      </c>
      <c r="M2910" t="s">
        <v>27</v>
      </c>
      <c r="N2910" t="s">
        <v>20</v>
      </c>
      <c r="O2910" t="s">
        <v>43</v>
      </c>
      <c r="P2910" t="s">
        <v>43</v>
      </c>
    </row>
    <row r="2911" spans="1:16" x14ac:dyDescent="0.3">
      <c r="A2911" t="s">
        <v>10029</v>
      </c>
      <c r="B2911" t="s">
        <v>712</v>
      </c>
      <c r="C2911" t="s">
        <v>713</v>
      </c>
      <c r="D2911" t="s">
        <v>1993</v>
      </c>
      <c r="E2911" t="s">
        <v>49</v>
      </c>
      <c r="F2911" t="s">
        <v>50</v>
      </c>
      <c r="G2911" t="s">
        <v>1064</v>
      </c>
      <c r="H2911" t="s">
        <v>10030</v>
      </c>
      <c r="I2911" t="s">
        <v>19</v>
      </c>
      <c r="J2911" t="s">
        <v>10031</v>
      </c>
      <c r="K2911" t="s">
        <v>32</v>
      </c>
      <c r="L2911" t="s">
        <v>26</v>
      </c>
      <c r="M2911" t="s">
        <v>27</v>
      </c>
      <c r="N2911" t="s">
        <v>20</v>
      </c>
      <c r="O2911" t="s">
        <v>43</v>
      </c>
      <c r="P2911" t="s">
        <v>43</v>
      </c>
    </row>
    <row r="2912" spans="1:16" x14ac:dyDescent="0.3">
      <c r="A2912" t="s">
        <v>10032</v>
      </c>
      <c r="B2912" t="s">
        <v>712</v>
      </c>
      <c r="C2912" t="s">
        <v>713</v>
      </c>
      <c r="D2912" t="s">
        <v>1996</v>
      </c>
      <c r="E2912" t="s">
        <v>49</v>
      </c>
      <c r="F2912" t="s">
        <v>50</v>
      </c>
      <c r="G2912" t="s">
        <v>10033</v>
      </c>
      <c r="H2912" t="s">
        <v>2684</v>
      </c>
      <c r="I2912" t="s">
        <v>19</v>
      </c>
      <c r="J2912" t="s">
        <v>10034</v>
      </c>
      <c r="K2912" t="s">
        <v>32</v>
      </c>
      <c r="L2912" t="s">
        <v>26</v>
      </c>
      <c r="M2912" t="s">
        <v>27</v>
      </c>
      <c r="N2912" t="s">
        <v>20</v>
      </c>
      <c r="O2912" t="s">
        <v>43</v>
      </c>
      <c r="P2912" t="s">
        <v>43</v>
      </c>
    </row>
    <row r="2913" spans="1:16" x14ac:dyDescent="0.3">
      <c r="A2913" t="s">
        <v>10035</v>
      </c>
      <c r="B2913" t="s">
        <v>712</v>
      </c>
      <c r="C2913" t="s">
        <v>713</v>
      </c>
      <c r="D2913" t="s">
        <v>2000</v>
      </c>
      <c r="E2913" t="s">
        <v>49</v>
      </c>
      <c r="F2913" t="s">
        <v>51</v>
      </c>
      <c r="G2913" t="s">
        <v>10036</v>
      </c>
      <c r="H2913" t="s">
        <v>10037</v>
      </c>
      <c r="I2913" t="s">
        <v>19</v>
      </c>
      <c r="J2913" t="s">
        <v>10038</v>
      </c>
      <c r="K2913" t="s">
        <v>32</v>
      </c>
      <c r="L2913" t="s">
        <v>26</v>
      </c>
      <c r="M2913" t="s">
        <v>53</v>
      </c>
      <c r="N2913" t="s">
        <v>20</v>
      </c>
      <c r="O2913" t="s">
        <v>43</v>
      </c>
      <c r="P2913" t="s">
        <v>43</v>
      </c>
    </row>
    <row r="2914" spans="1:16" x14ac:dyDescent="0.3">
      <c r="A2914" t="s">
        <v>10039</v>
      </c>
      <c r="B2914" t="s">
        <v>712</v>
      </c>
      <c r="C2914" t="s">
        <v>713</v>
      </c>
      <c r="D2914" t="s">
        <v>2003</v>
      </c>
      <c r="E2914" t="s">
        <v>49</v>
      </c>
      <c r="F2914" t="s">
        <v>50</v>
      </c>
      <c r="G2914" t="s">
        <v>1638</v>
      </c>
      <c r="H2914" t="s">
        <v>57</v>
      </c>
      <c r="I2914" t="s">
        <v>19</v>
      </c>
      <c r="J2914" t="s">
        <v>10040</v>
      </c>
      <c r="K2914" t="s">
        <v>32</v>
      </c>
      <c r="L2914" t="s">
        <v>26</v>
      </c>
      <c r="M2914" t="s">
        <v>27</v>
      </c>
      <c r="N2914" t="s">
        <v>20</v>
      </c>
      <c r="O2914" t="s">
        <v>43</v>
      </c>
      <c r="P2914" t="s">
        <v>43</v>
      </c>
    </row>
    <row r="2915" spans="1:16" x14ac:dyDescent="0.3">
      <c r="A2915" t="s">
        <v>10041</v>
      </c>
      <c r="B2915" t="s">
        <v>712</v>
      </c>
      <c r="C2915" t="s">
        <v>713</v>
      </c>
      <c r="D2915" t="s">
        <v>2006</v>
      </c>
      <c r="E2915" t="s">
        <v>49</v>
      </c>
      <c r="F2915" t="s">
        <v>50</v>
      </c>
      <c r="G2915" t="s">
        <v>553</v>
      </c>
      <c r="H2915" t="s">
        <v>10042</v>
      </c>
      <c r="I2915" t="s">
        <v>19</v>
      </c>
      <c r="J2915" t="s">
        <v>10043</v>
      </c>
      <c r="K2915" t="s">
        <v>32</v>
      </c>
      <c r="L2915" t="s">
        <v>26</v>
      </c>
      <c r="M2915" t="s">
        <v>27</v>
      </c>
      <c r="N2915" t="s">
        <v>20</v>
      </c>
      <c r="O2915" t="s">
        <v>43</v>
      </c>
      <c r="P2915" t="s">
        <v>43</v>
      </c>
    </row>
    <row r="2916" spans="1:16" x14ac:dyDescent="0.3">
      <c r="A2916" t="s">
        <v>10044</v>
      </c>
      <c r="B2916" t="s">
        <v>717</v>
      </c>
      <c r="C2916" t="s">
        <v>718</v>
      </c>
      <c r="D2916" t="s">
        <v>10044</v>
      </c>
      <c r="E2916" t="s">
        <v>18</v>
      </c>
      <c r="F2916" t="s">
        <v>18</v>
      </c>
      <c r="G2916" t="s">
        <v>10045</v>
      </c>
      <c r="H2916" t="s">
        <v>10046</v>
      </c>
      <c r="I2916" t="s">
        <v>19</v>
      </c>
      <c r="J2916" t="s">
        <v>20</v>
      </c>
      <c r="K2916" t="s">
        <v>21</v>
      </c>
      <c r="L2916" t="s">
        <v>22</v>
      </c>
      <c r="M2916" t="s">
        <v>10047</v>
      </c>
      <c r="N2916" t="s">
        <v>20</v>
      </c>
      <c r="O2916" t="s">
        <v>719</v>
      </c>
      <c r="P2916" t="s">
        <v>10048</v>
      </c>
    </row>
    <row r="2917" spans="1:16" x14ac:dyDescent="0.3">
      <c r="A2917" t="s">
        <v>10049</v>
      </c>
      <c r="B2917" t="s">
        <v>717</v>
      </c>
      <c r="C2917" t="s">
        <v>718</v>
      </c>
      <c r="D2917" t="s">
        <v>2013</v>
      </c>
      <c r="E2917" t="s">
        <v>23</v>
      </c>
      <c r="F2917" t="s">
        <v>24</v>
      </c>
      <c r="G2917" t="s">
        <v>620</v>
      </c>
      <c r="H2917" t="s">
        <v>1417</v>
      </c>
      <c r="I2917" t="s">
        <v>19</v>
      </c>
      <c r="J2917" t="s">
        <v>20</v>
      </c>
      <c r="K2917" t="s">
        <v>25</v>
      </c>
      <c r="L2917" t="s">
        <v>26</v>
      </c>
      <c r="M2917" t="s">
        <v>27</v>
      </c>
      <c r="N2917" t="s">
        <v>20</v>
      </c>
      <c r="O2917" t="s">
        <v>28</v>
      </c>
      <c r="P2917" t="s">
        <v>28</v>
      </c>
    </row>
    <row r="2918" spans="1:16" x14ac:dyDescent="0.3">
      <c r="A2918" t="s">
        <v>10050</v>
      </c>
      <c r="B2918" t="s">
        <v>717</v>
      </c>
      <c r="C2918" t="s">
        <v>718</v>
      </c>
      <c r="D2918" t="s">
        <v>10050</v>
      </c>
      <c r="E2918" t="s">
        <v>18</v>
      </c>
      <c r="F2918" t="s">
        <v>18</v>
      </c>
      <c r="G2918" t="s">
        <v>10051</v>
      </c>
      <c r="H2918" t="s">
        <v>10052</v>
      </c>
      <c r="I2918" t="s">
        <v>19</v>
      </c>
      <c r="J2918" t="s">
        <v>20</v>
      </c>
      <c r="K2918" t="s">
        <v>21</v>
      </c>
      <c r="L2918" t="s">
        <v>22</v>
      </c>
      <c r="M2918" t="s">
        <v>10053</v>
      </c>
      <c r="N2918" t="s">
        <v>20</v>
      </c>
      <c r="O2918" t="s">
        <v>719</v>
      </c>
      <c r="P2918" t="s">
        <v>10048</v>
      </c>
    </row>
    <row r="2919" spans="1:16" x14ac:dyDescent="0.3">
      <c r="A2919" t="s">
        <v>10054</v>
      </c>
      <c r="B2919" t="s">
        <v>717</v>
      </c>
      <c r="C2919" t="s">
        <v>718</v>
      </c>
      <c r="D2919" t="s">
        <v>10054</v>
      </c>
      <c r="E2919" t="s">
        <v>18</v>
      </c>
      <c r="F2919" t="s">
        <v>18</v>
      </c>
      <c r="G2919" t="s">
        <v>10055</v>
      </c>
      <c r="H2919" t="s">
        <v>10056</v>
      </c>
      <c r="I2919" t="s">
        <v>19</v>
      </c>
      <c r="J2919" t="s">
        <v>20</v>
      </c>
      <c r="K2919" t="s">
        <v>21</v>
      </c>
      <c r="L2919" t="s">
        <v>22</v>
      </c>
      <c r="M2919" t="s">
        <v>10057</v>
      </c>
      <c r="N2919" t="s">
        <v>20</v>
      </c>
      <c r="O2919" t="s">
        <v>719</v>
      </c>
      <c r="P2919" t="s">
        <v>1735</v>
      </c>
    </row>
    <row r="2920" spans="1:16" x14ac:dyDescent="0.3">
      <c r="A2920" t="s">
        <v>10058</v>
      </c>
      <c r="B2920" t="s">
        <v>717</v>
      </c>
      <c r="C2920" t="s">
        <v>718</v>
      </c>
      <c r="D2920" t="s">
        <v>10058</v>
      </c>
      <c r="E2920" t="s">
        <v>18</v>
      </c>
      <c r="F2920" t="s">
        <v>18</v>
      </c>
      <c r="G2920" t="s">
        <v>10059</v>
      </c>
      <c r="H2920" t="s">
        <v>10060</v>
      </c>
      <c r="I2920" t="s">
        <v>19</v>
      </c>
      <c r="J2920" t="s">
        <v>20</v>
      </c>
      <c r="K2920" t="s">
        <v>21</v>
      </c>
      <c r="L2920" t="s">
        <v>22</v>
      </c>
      <c r="M2920" t="s">
        <v>10061</v>
      </c>
      <c r="N2920" t="s">
        <v>20</v>
      </c>
      <c r="O2920" t="s">
        <v>719</v>
      </c>
      <c r="P2920" t="s">
        <v>719</v>
      </c>
    </row>
    <row r="2921" spans="1:16" x14ac:dyDescent="0.3">
      <c r="A2921" t="s">
        <v>10062</v>
      </c>
      <c r="B2921" t="s">
        <v>717</v>
      </c>
      <c r="C2921" t="s">
        <v>718</v>
      </c>
      <c r="D2921" t="s">
        <v>1936</v>
      </c>
      <c r="E2921" t="s">
        <v>23</v>
      </c>
      <c r="F2921" t="s">
        <v>24</v>
      </c>
      <c r="G2921" t="s">
        <v>10063</v>
      </c>
      <c r="H2921" t="s">
        <v>10064</v>
      </c>
      <c r="I2921" t="s">
        <v>19</v>
      </c>
      <c r="J2921" t="s">
        <v>20</v>
      </c>
      <c r="K2921" t="s">
        <v>25</v>
      </c>
      <c r="L2921" t="s">
        <v>26</v>
      </c>
      <c r="M2921" t="s">
        <v>27</v>
      </c>
      <c r="N2921" t="s">
        <v>20</v>
      </c>
      <c r="O2921" t="s">
        <v>28</v>
      </c>
      <c r="P2921" t="s">
        <v>28</v>
      </c>
    </row>
    <row r="2922" spans="1:16" x14ac:dyDescent="0.3">
      <c r="A2922" t="s">
        <v>10065</v>
      </c>
      <c r="B2922" t="s">
        <v>717</v>
      </c>
      <c r="C2922" t="s">
        <v>718</v>
      </c>
      <c r="D2922" t="s">
        <v>10065</v>
      </c>
      <c r="E2922" t="s">
        <v>18</v>
      </c>
      <c r="F2922" t="s">
        <v>18</v>
      </c>
      <c r="G2922" t="s">
        <v>10066</v>
      </c>
      <c r="H2922" t="s">
        <v>10067</v>
      </c>
      <c r="I2922" t="s">
        <v>19</v>
      </c>
      <c r="J2922" t="s">
        <v>20</v>
      </c>
      <c r="K2922" t="s">
        <v>21</v>
      </c>
      <c r="L2922" t="s">
        <v>22</v>
      </c>
      <c r="M2922" t="s">
        <v>10068</v>
      </c>
      <c r="N2922" t="s">
        <v>20</v>
      </c>
      <c r="O2922" t="s">
        <v>719</v>
      </c>
      <c r="P2922" t="s">
        <v>10069</v>
      </c>
    </row>
    <row r="2923" spans="1:16" x14ac:dyDescent="0.3">
      <c r="A2923" t="s">
        <v>10070</v>
      </c>
      <c r="B2923" t="s">
        <v>717</v>
      </c>
      <c r="C2923" t="s">
        <v>718</v>
      </c>
      <c r="D2923" t="s">
        <v>1943</v>
      </c>
      <c r="E2923" t="s">
        <v>23</v>
      </c>
      <c r="F2923" t="s">
        <v>24</v>
      </c>
      <c r="G2923" t="s">
        <v>489</v>
      </c>
      <c r="H2923" t="s">
        <v>10071</v>
      </c>
      <c r="I2923" t="s">
        <v>19</v>
      </c>
      <c r="J2923" t="s">
        <v>20</v>
      </c>
      <c r="K2923" t="s">
        <v>25</v>
      </c>
      <c r="L2923" t="s">
        <v>26</v>
      </c>
      <c r="M2923" t="s">
        <v>27</v>
      </c>
      <c r="N2923" t="s">
        <v>20</v>
      </c>
      <c r="O2923" t="s">
        <v>28</v>
      </c>
      <c r="P2923" t="s">
        <v>28</v>
      </c>
    </row>
    <row r="2924" spans="1:16" x14ac:dyDescent="0.3">
      <c r="A2924" t="s">
        <v>10072</v>
      </c>
      <c r="B2924" t="s">
        <v>717</v>
      </c>
      <c r="C2924" t="s">
        <v>718</v>
      </c>
      <c r="D2924" t="s">
        <v>10072</v>
      </c>
      <c r="E2924" t="s">
        <v>18</v>
      </c>
      <c r="F2924" t="s">
        <v>18</v>
      </c>
      <c r="G2924" t="s">
        <v>10073</v>
      </c>
      <c r="H2924" t="s">
        <v>10074</v>
      </c>
      <c r="I2924" t="s">
        <v>19</v>
      </c>
      <c r="J2924" t="s">
        <v>20</v>
      </c>
      <c r="K2924" t="s">
        <v>21</v>
      </c>
      <c r="L2924" t="s">
        <v>22</v>
      </c>
      <c r="M2924" t="s">
        <v>10075</v>
      </c>
      <c r="N2924" t="s">
        <v>20</v>
      </c>
      <c r="O2924" t="s">
        <v>719</v>
      </c>
      <c r="P2924" t="s">
        <v>719</v>
      </c>
    </row>
    <row r="2925" spans="1:16" x14ac:dyDescent="0.3">
      <c r="A2925" t="s">
        <v>10076</v>
      </c>
      <c r="B2925" t="s">
        <v>717</v>
      </c>
      <c r="C2925" t="s">
        <v>718</v>
      </c>
      <c r="D2925" t="s">
        <v>1952</v>
      </c>
      <c r="E2925" t="s">
        <v>23</v>
      </c>
      <c r="F2925" t="s">
        <v>24</v>
      </c>
      <c r="G2925" t="s">
        <v>10077</v>
      </c>
      <c r="H2925" t="s">
        <v>10078</v>
      </c>
      <c r="I2925" t="s">
        <v>19</v>
      </c>
      <c r="J2925" t="s">
        <v>20</v>
      </c>
      <c r="K2925" t="s">
        <v>25</v>
      </c>
      <c r="L2925" t="s">
        <v>26</v>
      </c>
      <c r="M2925" t="s">
        <v>27</v>
      </c>
      <c r="N2925" t="s">
        <v>20</v>
      </c>
      <c r="O2925" t="s">
        <v>28</v>
      </c>
      <c r="P2925" t="s">
        <v>28</v>
      </c>
    </row>
    <row r="2926" spans="1:16" x14ac:dyDescent="0.3">
      <c r="A2926" t="s">
        <v>10079</v>
      </c>
      <c r="B2926" t="s">
        <v>717</v>
      </c>
      <c r="C2926" t="s">
        <v>718</v>
      </c>
      <c r="D2926" t="s">
        <v>10079</v>
      </c>
      <c r="E2926" t="s">
        <v>18</v>
      </c>
      <c r="F2926" t="s">
        <v>18</v>
      </c>
      <c r="G2926" t="s">
        <v>10080</v>
      </c>
      <c r="H2926" t="s">
        <v>10081</v>
      </c>
      <c r="I2926" t="s">
        <v>19</v>
      </c>
      <c r="J2926" t="s">
        <v>20</v>
      </c>
      <c r="K2926" t="s">
        <v>21</v>
      </c>
      <c r="L2926" t="s">
        <v>22</v>
      </c>
      <c r="M2926" t="s">
        <v>10082</v>
      </c>
      <c r="N2926" t="s">
        <v>20</v>
      </c>
      <c r="O2926" t="s">
        <v>10083</v>
      </c>
      <c r="P2926" t="s">
        <v>719</v>
      </c>
    </row>
    <row r="2927" spans="1:16" x14ac:dyDescent="0.3">
      <c r="A2927" t="s">
        <v>10084</v>
      </c>
      <c r="B2927" t="s">
        <v>717</v>
      </c>
      <c r="C2927" t="s">
        <v>718</v>
      </c>
      <c r="D2927" t="s">
        <v>1960</v>
      </c>
      <c r="E2927" t="s">
        <v>23</v>
      </c>
      <c r="F2927" t="s">
        <v>24</v>
      </c>
      <c r="G2927" t="s">
        <v>4231</v>
      </c>
      <c r="H2927" t="s">
        <v>7204</v>
      </c>
      <c r="I2927" t="s">
        <v>19</v>
      </c>
      <c r="J2927" t="s">
        <v>20</v>
      </c>
      <c r="K2927" t="s">
        <v>25</v>
      </c>
      <c r="L2927" t="s">
        <v>26</v>
      </c>
      <c r="M2927" t="s">
        <v>27</v>
      </c>
      <c r="N2927" t="s">
        <v>20</v>
      </c>
      <c r="O2927" t="s">
        <v>28</v>
      </c>
      <c r="P2927" t="s">
        <v>28</v>
      </c>
    </row>
    <row r="2928" spans="1:16" x14ac:dyDescent="0.3">
      <c r="A2928" t="s">
        <v>10085</v>
      </c>
      <c r="B2928" t="s">
        <v>717</v>
      </c>
      <c r="C2928" t="s">
        <v>718</v>
      </c>
      <c r="D2928" t="s">
        <v>10085</v>
      </c>
      <c r="E2928" t="s">
        <v>18</v>
      </c>
      <c r="F2928" t="s">
        <v>18</v>
      </c>
      <c r="G2928" t="s">
        <v>10086</v>
      </c>
      <c r="H2928" t="s">
        <v>10087</v>
      </c>
      <c r="I2928" t="s">
        <v>19</v>
      </c>
      <c r="J2928" t="s">
        <v>20</v>
      </c>
      <c r="K2928" t="s">
        <v>21</v>
      </c>
      <c r="L2928" t="s">
        <v>22</v>
      </c>
      <c r="M2928" t="s">
        <v>10088</v>
      </c>
      <c r="N2928" t="s">
        <v>20</v>
      </c>
      <c r="O2928" t="s">
        <v>1061</v>
      </c>
      <c r="P2928" t="s">
        <v>1061</v>
      </c>
    </row>
    <row r="2929" spans="1:16" x14ac:dyDescent="0.3">
      <c r="A2929" t="s">
        <v>10089</v>
      </c>
      <c r="B2929" t="s">
        <v>717</v>
      </c>
      <c r="C2929" t="s">
        <v>718</v>
      </c>
      <c r="D2929" t="s">
        <v>2082</v>
      </c>
      <c r="E2929" t="s">
        <v>23</v>
      </c>
      <c r="F2929" t="s">
        <v>24</v>
      </c>
      <c r="G2929" t="s">
        <v>1755</v>
      </c>
      <c r="H2929" t="s">
        <v>10090</v>
      </c>
      <c r="I2929" t="s">
        <v>19</v>
      </c>
      <c r="J2929" t="s">
        <v>20</v>
      </c>
      <c r="K2929" t="s">
        <v>25</v>
      </c>
      <c r="L2929" t="s">
        <v>26</v>
      </c>
      <c r="M2929" t="s">
        <v>27</v>
      </c>
      <c r="N2929" t="s">
        <v>20</v>
      </c>
      <c r="O2929" t="s">
        <v>28</v>
      </c>
      <c r="P2929" t="s">
        <v>28</v>
      </c>
    </row>
    <row r="2930" spans="1:16" x14ac:dyDescent="0.3">
      <c r="A2930" t="s">
        <v>10091</v>
      </c>
      <c r="B2930" t="s">
        <v>717</v>
      </c>
      <c r="C2930" t="s">
        <v>718</v>
      </c>
      <c r="D2930" t="s">
        <v>10091</v>
      </c>
      <c r="E2930" t="s">
        <v>18</v>
      </c>
      <c r="F2930" t="s">
        <v>18</v>
      </c>
      <c r="G2930" t="s">
        <v>10092</v>
      </c>
      <c r="H2930" t="s">
        <v>10093</v>
      </c>
      <c r="I2930" t="s">
        <v>19</v>
      </c>
      <c r="J2930" t="s">
        <v>20</v>
      </c>
      <c r="K2930" t="s">
        <v>21</v>
      </c>
      <c r="L2930" t="s">
        <v>22</v>
      </c>
      <c r="M2930" t="s">
        <v>10094</v>
      </c>
      <c r="N2930" t="s">
        <v>20</v>
      </c>
      <c r="O2930" t="s">
        <v>1061</v>
      </c>
      <c r="P2930" t="s">
        <v>1667</v>
      </c>
    </row>
    <row r="2931" spans="1:16" x14ac:dyDescent="0.3">
      <c r="A2931" t="s">
        <v>10095</v>
      </c>
      <c r="B2931" t="s">
        <v>717</v>
      </c>
      <c r="C2931" t="s">
        <v>718</v>
      </c>
      <c r="D2931" t="s">
        <v>2090</v>
      </c>
      <c r="E2931" t="s">
        <v>23</v>
      </c>
      <c r="F2931" t="s">
        <v>24</v>
      </c>
      <c r="G2931" t="s">
        <v>10096</v>
      </c>
      <c r="H2931" t="s">
        <v>1407</v>
      </c>
      <c r="I2931" t="s">
        <v>19</v>
      </c>
      <c r="J2931" t="s">
        <v>20</v>
      </c>
      <c r="K2931" t="s">
        <v>25</v>
      </c>
      <c r="L2931" t="s">
        <v>26</v>
      </c>
      <c r="M2931" t="s">
        <v>27</v>
      </c>
      <c r="N2931" t="s">
        <v>20</v>
      </c>
      <c r="O2931" t="s">
        <v>28</v>
      </c>
      <c r="P2931" t="s">
        <v>28</v>
      </c>
    </row>
    <row r="2932" spans="1:16" x14ac:dyDescent="0.3">
      <c r="A2932" t="s">
        <v>10097</v>
      </c>
      <c r="B2932" t="s">
        <v>717</v>
      </c>
      <c r="C2932" t="s">
        <v>718</v>
      </c>
      <c r="D2932" t="s">
        <v>2024</v>
      </c>
      <c r="E2932" t="s">
        <v>23</v>
      </c>
      <c r="F2932" t="s">
        <v>24</v>
      </c>
      <c r="G2932" t="s">
        <v>10098</v>
      </c>
      <c r="H2932" t="s">
        <v>10099</v>
      </c>
      <c r="I2932" t="s">
        <v>19</v>
      </c>
      <c r="J2932" t="s">
        <v>20</v>
      </c>
      <c r="K2932" t="s">
        <v>25</v>
      </c>
      <c r="L2932" t="s">
        <v>26</v>
      </c>
      <c r="M2932" t="s">
        <v>27</v>
      </c>
      <c r="N2932" t="s">
        <v>20</v>
      </c>
      <c r="O2932" t="s">
        <v>28</v>
      </c>
      <c r="P2932" t="s">
        <v>28</v>
      </c>
    </row>
    <row r="2933" spans="1:16" x14ac:dyDescent="0.3">
      <c r="A2933" t="s">
        <v>10100</v>
      </c>
      <c r="B2933" t="s">
        <v>717</v>
      </c>
      <c r="C2933" t="s">
        <v>718</v>
      </c>
      <c r="D2933" t="s">
        <v>2099</v>
      </c>
      <c r="E2933" t="s">
        <v>23</v>
      </c>
      <c r="F2933" t="s">
        <v>24</v>
      </c>
      <c r="G2933" t="s">
        <v>308</v>
      </c>
      <c r="H2933" t="s">
        <v>2610</v>
      </c>
      <c r="I2933" t="s">
        <v>19</v>
      </c>
      <c r="J2933" t="s">
        <v>20</v>
      </c>
      <c r="K2933" t="s">
        <v>25</v>
      </c>
      <c r="L2933" t="s">
        <v>26</v>
      </c>
      <c r="M2933" t="s">
        <v>27</v>
      </c>
      <c r="N2933" t="s">
        <v>20</v>
      </c>
      <c r="O2933" t="s">
        <v>28</v>
      </c>
      <c r="P2933" t="s">
        <v>28</v>
      </c>
    </row>
    <row r="2934" spans="1:16" x14ac:dyDescent="0.3">
      <c r="A2934" t="s">
        <v>10101</v>
      </c>
      <c r="B2934" t="s">
        <v>717</v>
      </c>
      <c r="C2934" t="s">
        <v>718</v>
      </c>
      <c r="D2934" t="s">
        <v>10101</v>
      </c>
      <c r="E2934" t="s">
        <v>18</v>
      </c>
      <c r="F2934" t="s">
        <v>18</v>
      </c>
      <c r="G2934" t="s">
        <v>10102</v>
      </c>
      <c r="H2934" t="s">
        <v>10103</v>
      </c>
      <c r="I2934" t="s">
        <v>19</v>
      </c>
      <c r="J2934" t="s">
        <v>20</v>
      </c>
      <c r="K2934" t="s">
        <v>21</v>
      </c>
      <c r="L2934" t="s">
        <v>22</v>
      </c>
      <c r="M2934" t="s">
        <v>10104</v>
      </c>
      <c r="N2934" t="s">
        <v>20</v>
      </c>
      <c r="O2934" t="s">
        <v>10105</v>
      </c>
      <c r="P2934" t="s">
        <v>413</v>
      </c>
    </row>
    <row r="2935" spans="1:16" x14ac:dyDescent="0.3">
      <c r="A2935" t="s">
        <v>10106</v>
      </c>
      <c r="B2935" t="s">
        <v>717</v>
      </c>
      <c r="C2935" t="s">
        <v>718</v>
      </c>
      <c r="D2935" t="s">
        <v>10106</v>
      </c>
      <c r="E2935" t="s">
        <v>18</v>
      </c>
      <c r="F2935" t="s">
        <v>18</v>
      </c>
      <c r="G2935" t="s">
        <v>10107</v>
      </c>
      <c r="H2935" t="s">
        <v>10108</v>
      </c>
      <c r="I2935" t="s">
        <v>19</v>
      </c>
      <c r="J2935" t="s">
        <v>20</v>
      </c>
      <c r="K2935" t="s">
        <v>21</v>
      </c>
      <c r="L2935" t="s">
        <v>22</v>
      </c>
      <c r="M2935" t="s">
        <v>10109</v>
      </c>
      <c r="N2935" t="s">
        <v>20</v>
      </c>
      <c r="O2935" t="s">
        <v>10105</v>
      </c>
      <c r="P2935" t="s">
        <v>10110</v>
      </c>
    </row>
    <row r="2936" spans="1:16" x14ac:dyDescent="0.3">
      <c r="A2936" t="s">
        <v>10111</v>
      </c>
      <c r="B2936" t="s">
        <v>717</v>
      </c>
      <c r="C2936" t="s">
        <v>718</v>
      </c>
      <c r="D2936" t="s">
        <v>10111</v>
      </c>
      <c r="E2936" t="s">
        <v>18</v>
      </c>
      <c r="F2936" t="s">
        <v>18</v>
      </c>
      <c r="G2936" t="s">
        <v>10112</v>
      </c>
      <c r="H2936" t="s">
        <v>10113</v>
      </c>
      <c r="I2936" t="s">
        <v>19</v>
      </c>
      <c r="J2936" t="s">
        <v>20</v>
      </c>
      <c r="K2936" t="s">
        <v>21</v>
      </c>
      <c r="L2936" t="s">
        <v>22</v>
      </c>
      <c r="M2936" t="s">
        <v>10114</v>
      </c>
      <c r="N2936" t="s">
        <v>20</v>
      </c>
      <c r="O2936" t="s">
        <v>10115</v>
      </c>
      <c r="P2936" t="s">
        <v>10110</v>
      </c>
    </row>
    <row r="2937" spans="1:16" x14ac:dyDescent="0.3">
      <c r="A2937" t="s">
        <v>10116</v>
      </c>
      <c r="B2937" t="s">
        <v>717</v>
      </c>
      <c r="C2937" t="s">
        <v>718</v>
      </c>
      <c r="D2937" t="s">
        <v>10116</v>
      </c>
      <c r="E2937" t="s">
        <v>18</v>
      </c>
      <c r="F2937" t="s">
        <v>18</v>
      </c>
      <c r="G2937" t="s">
        <v>10117</v>
      </c>
      <c r="H2937" t="s">
        <v>10118</v>
      </c>
      <c r="I2937" t="s">
        <v>19</v>
      </c>
      <c r="J2937" t="s">
        <v>20</v>
      </c>
      <c r="K2937" t="s">
        <v>21</v>
      </c>
      <c r="L2937" t="s">
        <v>22</v>
      </c>
      <c r="M2937" t="s">
        <v>10119</v>
      </c>
      <c r="N2937" t="s">
        <v>20</v>
      </c>
      <c r="O2937" t="s">
        <v>719</v>
      </c>
      <c r="P2937" t="s">
        <v>719</v>
      </c>
    </row>
    <row r="2938" spans="1:16" x14ac:dyDescent="0.3">
      <c r="A2938" t="s">
        <v>10120</v>
      </c>
      <c r="B2938" t="s">
        <v>717</v>
      </c>
      <c r="C2938" t="s">
        <v>718</v>
      </c>
      <c r="D2938" t="s">
        <v>2003</v>
      </c>
      <c r="E2938" t="s">
        <v>23</v>
      </c>
      <c r="F2938" t="s">
        <v>24</v>
      </c>
      <c r="G2938" t="s">
        <v>976</v>
      </c>
      <c r="H2938" t="s">
        <v>10121</v>
      </c>
      <c r="I2938" t="s">
        <v>19</v>
      </c>
      <c r="J2938" t="s">
        <v>20</v>
      </c>
      <c r="K2938" t="s">
        <v>25</v>
      </c>
      <c r="L2938" t="s">
        <v>26</v>
      </c>
      <c r="M2938" t="s">
        <v>27</v>
      </c>
      <c r="N2938" t="s">
        <v>20</v>
      </c>
      <c r="O2938" t="s">
        <v>28</v>
      </c>
      <c r="P2938" t="s">
        <v>28</v>
      </c>
    </row>
    <row r="2939" spans="1:16" x14ac:dyDescent="0.3">
      <c r="A2939" t="s">
        <v>10122</v>
      </c>
      <c r="B2939" t="s">
        <v>717</v>
      </c>
      <c r="C2939" t="s">
        <v>718</v>
      </c>
      <c r="D2939" t="s">
        <v>2006</v>
      </c>
      <c r="E2939" t="s">
        <v>23</v>
      </c>
      <c r="F2939" t="s">
        <v>24</v>
      </c>
      <c r="G2939" t="s">
        <v>1443</v>
      </c>
      <c r="H2939" t="s">
        <v>1573</v>
      </c>
      <c r="I2939" t="s">
        <v>19</v>
      </c>
      <c r="J2939" t="s">
        <v>20</v>
      </c>
      <c r="K2939" t="s">
        <v>25</v>
      </c>
      <c r="L2939" t="s">
        <v>26</v>
      </c>
      <c r="M2939" t="s">
        <v>27</v>
      </c>
      <c r="N2939" t="s">
        <v>20</v>
      </c>
      <c r="O2939" t="s">
        <v>28</v>
      </c>
      <c r="P2939" t="s">
        <v>28</v>
      </c>
    </row>
    <row r="2940" spans="1:16" x14ac:dyDescent="0.3">
      <c r="A2940" t="s">
        <v>10123</v>
      </c>
      <c r="B2940" t="s">
        <v>721</v>
      </c>
      <c r="C2940" t="s">
        <v>722</v>
      </c>
      <c r="D2940" t="s">
        <v>1856</v>
      </c>
      <c r="E2940" t="s">
        <v>49</v>
      </c>
      <c r="F2940" t="s">
        <v>51</v>
      </c>
      <c r="G2940" t="s">
        <v>8425</v>
      </c>
      <c r="H2940" t="s">
        <v>10124</v>
      </c>
      <c r="I2940" t="s">
        <v>19</v>
      </c>
      <c r="J2940" t="s">
        <v>20</v>
      </c>
      <c r="K2940" t="s">
        <v>25</v>
      </c>
      <c r="L2940" t="s">
        <v>26</v>
      </c>
      <c r="M2940" t="s">
        <v>53</v>
      </c>
      <c r="N2940" t="s">
        <v>20</v>
      </c>
      <c r="O2940" t="s">
        <v>31</v>
      </c>
      <c r="P2940" t="s">
        <v>31</v>
      </c>
    </row>
    <row r="2941" spans="1:16" x14ac:dyDescent="0.3">
      <c r="A2941" t="s">
        <v>10125</v>
      </c>
      <c r="B2941" t="s">
        <v>721</v>
      </c>
      <c r="C2941" t="s">
        <v>722</v>
      </c>
      <c r="D2941" t="s">
        <v>2013</v>
      </c>
      <c r="E2941" t="s">
        <v>49</v>
      </c>
      <c r="F2941" t="s">
        <v>50</v>
      </c>
      <c r="G2941" t="s">
        <v>1538</v>
      </c>
      <c r="H2941" t="s">
        <v>2515</v>
      </c>
      <c r="I2941" t="s">
        <v>19</v>
      </c>
      <c r="J2941" t="s">
        <v>20</v>
      </c>
      <c r="K2941" t="s">
        <v>25</v>
      </c>
      <c r="L2941" t="s">
        <v>26</v>
      </c>
      <c r="M2941" t="s">
        <v>27</v>
      </c>
      <c r="N2941" t="s">
        <v>20</v>
      </c>
      <c r="O2941" t="s">
        <v>31</v>
      </c>
      <c r="P2941" t="s">
        <v>31</v>
      </c>
    </row>
    <row r="2942" spans="1:16" x14ac:dyDescent="0.3">
      <c r="A2942" t="s">
        <v>10126</v>
      </c>
      <c r="B2942" t="s">
        <v>721</v>
      </c>
      <c r="C2942" t="s">
        <v>722</v>
      </c>
      <c r="D2942" t="s">
        <v>1864</v>
      </c>
      <c r="E2942" t="s">
        <v>49</v>
      </c>
      <c r="F2942" t="s">
        <v>50</v>
      </c>
      <c r="G2942" t="s">
        <v>1590</v>
      </c>
      <c r="H2942" t="s">
        <v>1678</v>
      </c>
      <c r="I2942" t="s">
        <v>19</v>
      </c>
      <c r="J2942" t="s">
        <v>20</v>
      </c>
      <c r="K2942" t="s">
        <v>25</v>
      </c>
      <c r="L2942" t="s">
        <v>26</v>
      </c>
      <c r="M2942" t="s">
        <v>27</v>
      </c>
      <c r="N2942" t="s">
        <v>20</v>
      </c>
      <c r="O2942" t="s">
        <v>31</v>
      </c>
      <c r="P2942" t="s">
        <v>31</v>
      </c>
    </row>
    <row r="2943" spans="1:16" x14ac:dyDescent="0.3">
      <c r="A2943" t="s">
        <v>10127</v>
      </c>
      <c r="B2943" t="s">
        <v>721</v>
      </c>
      <c r="C2943" t="s">
        <v>722</v>
      </c>
      <c r="D2943" t="s">
        <v>1927</v>
      </c>
      <c r="E2943" t="s">
        <v>49</v>
      </c>
      <c r="F2943" t="s">
        <v>50</v>
      </c>
      <c r="G2943" t="s">
        <v>10128</v>
      </c>
      <c r="H2943" t="s">
        <v>10129</v>
      </c>
      <c r="I2943" t="s">
        <v>19</v>
      </c>
      <c r="J2943" t="s">
        <v>20</v>
      </c>
      <c r="K2943" t="s">
        <v>25</v>
      </c>
      <c r="L2943" t="s">
        <v>26</v>
      </c>
      <c r="M2943" t="s">
        <v>27</v>
      </c>
      <c r="N2943" t="s">
        <v>20</v>
      </c>
      <c r="O2943" t="s">
        <v>31</v>
      </c>
      <c r="P2943" t="s">
        <v>31</v>
      </c>
    </row>
    <row r="2944" spans="1:16" x14ac:dyDescent="0.3">
      <c r="A2944" t="s">
        <v>10130</v>
      </c>
      <c r="B2944" t="s">
        <v>721</v>
      </c>
      <c r="C2944" t="s">
        <v>722</v>
      </c>
      <c r="D2944" t="s">
        <v>1871</v>
      </c>
      <c r="E2944" t="s">
        <v>49</v>
      </c>
      <c r="F2944" t="s">
        <v>50</v>
      </c>
      <c r="G2944" t="s">
        <v>1504</v>
      </c>
      <c r="H2944" t="s">
        <v>10131</v>
      </c>
      <c r="I2944" t="s">
        <v>19</v>
      </c>
      <c r="J2944" t="s">
        <v>20</v>
      </c>
      <c r="K2944" t="s">
        <v>25</v>
      </c>
      <c r="L2944" t="s">
        <v>26</v>
      </c>
      <c r="M2944" t="s">
        <v>27</v>
      </c>
      <c r="N2944" t="s">
        <v>20</v>
      </c>
      <c r="O2944" t="s">
        <v>31</v>
      </c>
      <c r="P2944" t="s">
        <v>31</v>
      </c>
    </row>
    <row r="2945" spans="1:16" x14ac:dyDescent="0.3">
      <c r="A2945" t="s">
        <v>10132</v>
      </c>
      <c r="B2945" t="s">
        <v>721</v>
      </c>
      <c r="C2945" t="s">
        <v>722</v>
      </c>
      <c r="D2945" t="s">
        <v>1936</v>
      </c>
      <c r="E2945" t="s">
        <v>49</v>
      </c>
      <c r="F2945" t="s">
        <v>51</v>
      </c>
      <c r="G2945" t="s">
        <v>1560</v>
      </c>
      <c r="H2945" t="s">
        <v>10133</v>
      </c>
      <c r="I2945" t="s">
        <v>19</v>
      </c>
      <c r="J2945" t="s">
        <v>20</v>
      </c>
      <c r="K2945" t="s">
        <v>25</v>
      </c>
      <c r="L2945" t="s">
        <v>26</v>
      </c>
      <c r="M2945" t="s">
        <v>53</v>
      </c>
      <c r="N2945" t="s">
        <v>20</v>
      </c>
      <c r="O2945" t="s">
        <v>31</v>
      </c>
      <c r="P2945" t="s">
        <v>31</v>
      </c>
    </row>
    <row r="2946" spans="1:16" x14ac:dyDescent="0.3">
      <c r="A2946" t="s">
        <v>10134</v>
      </c>
      <c r="B2946" t="s">
        <v>721</v>
      </c>
      <c r="C2946" t="s">
        <v>722</v>
      </c>
      <c r="D2946" t="s">
        <v>1880</v>
      </c>
      <c r="E2946" t="s">
        <v>49</v>
      </c>
      <c r="F2946" t="s">
        <v>50</v>
      </c>
      <c r="G2946" t="s">
        <v>594</v>
      </c>
      <c r="H2946" t="s">
        <v>10135</v>
      </c>
      <c r="I2946" t="s">
        <v>19</v>
      </c>
      <c r="J2946" t="s">
        <v>20</v>
      </c>
      <c r="K2946" t="s">
        <v>25</v>
      </c>
      <c r="L2946" t="s">
        <v>26</v>
      </c>
      <c r="M2946" t="s">
        <v>27</v>
      </c>
      <c r="N2946" t="s">
        <v>20</v>
      </c>
      <c r="O2946" t="s">
        <v>31</v>
      </c>
      <c r="P2946" t="s">
        <v>31</v>
      </c>
    </row>
    <row r="2947" spans="1:16" x14ac:dyDescent="0.3">
      <c r="A2947" t="s">
        <v>10136</v>
      </c>
      <c r="B2947" t="s">
        <v>721</v>
      </c>
      <c r="C2947" t="s">
        <v>722</v>
      </c>
      <c r="D2947" t="s">
        <v>10136</v>
      </c>
      <c r="E2947" t="s">
        <v>18</v>
      </c>
      <c r="F2947" t="s">
        <v>18</v>
      </c>
      <c r="G2947" t="s">
        <v>10137</v>
      </c>
      <c r="H2947" t="s">
        <v>10138</v>
      </c>
      <c r="I2947" t="s">
        <v>19</v>
      </c>
      <c r="J2947" t="s">
        <v>20</v>
      </c>
      <c r="K2947" t="s">
        <v>21</v>
      </c>
      <c r="L2947" t="s">
        <v>22</v>
      </c>
      <c r="M2947" t="s">
        <v>10139</v>
      </c>
      <c r="N2947" t="s">
        <v>20</v>
      </c>
      <c r="O2947" t="s">
        <v>10140</v>
      </c>
      <c r="P2947" t="s">
        <v>10140</v>
      </c>
    </row>
    <row r="2948" spans="1:16" x14ac:dyDescent="0.3">
      <c r="A2948" t="s">
        <v>10141</v>
      </c>
      <c r="B2948" t="s">
        <v>721</v>
      </c>
      <c r="C2948" t="s">
        <v>722</v>
      </c>
      <c r="D2948" t="s">
        <v>1890</v>
      </c>
      <c r="E2948" t="s">
        <v>49</v>
      </c>
      <c r="F2948" t="s">
        <v>50</v>
      </c>
      <c r="G2948" t="s">
        <v>10142</v>
      </c>
      <c r="H2948" t="s">
        <v>10143</v>
      </c>
      <c r="I2948" t="s">
        <v>19</v>
      </c>
      <c r="J2948" t="s">
        <v>20</v>
      </c>
      <c r="K2948" t="s">
        <v>25</v>
      </c>
      <c r="L2948" t="s">
        <v>26</v>
      </c>
      <c r="M2948" t="s">
        <v>27</v>
      </c>
      <c r="N2948" t="s">
        <v>20</v>
      </c>
      <c r="O2948" t="s">
        <v>31</v>
      </c>
      <c r="P2948" t="s">
        <v>31</v>
      </c>
    </row>
    <row r="2949" spans="1:16" x14ac:dyDescent="0.3">
      <c r="A2949" t="s">
        <v>10144</v>
      </c>
      <c r="B2949" t="s">
        <v>721</v>
      </c>
      <c r="C2949" t="s">
        <v>722</v>
      </c>
      <c r="D2949" t="s">
        <v>1952</v>
      </c>
      <c r="E2949" t="s">
        <v>49</v>
      </c>
      <c r="F2949" t="s">
        <v>50</v>
      </c>
      <c r="G2949" t="s">
        <v>8662</v>
      </c>
      <c r="H2949" t="s">
        <v>10145</v>
      </c>
      <c r="I2949" t="s">
        <v>19</v>
      </c>
      <c r="J2949" t="s">
        <v>20</v>
      </c>
      <c r="K2949" t="s">
        <v>25</v>
      </c>
      <c r="L2949" t="s">
        <v>26</v>
      </c>
      <c r="M2949" t="s">
        <v>27</v>
      </c>
      <c r="N2949" t="s">
        <v>20</v>
      </c>
      <c r="O2949" t="s">
        <v>31</v>
      </c>
      <c r="P2949" t="s">
        <v>31</v>
      </c>
    </row>
    <row r="2950" spans="1:16" x14ac:dyDescent="0.3">
      <c r="A2950" t="s">
        <v>10146</v>
      </c>
      <c r="B2950" t="s">
        <v>721</v>
      </c>
      <c r="C2950" t="s">
        <v>722</v>
      </c>
      <c r="D2950" t="s">
        <v>1900</v>
      </c>
      <c r="E2950" t="s">
        <v>49</v>
      </c>
      <c r="F2950" t="s">
        <v>51</v>
      </c>
      <c r="G2950" t="s">
        <v>10147</v>
      </c>
      <c r="H2950" t="s">
        <v>10148</v>
      </c>
      <c r="I2950" t="s">
        <v>19</v>
      </c>
      <c r="J2950" t="s">
        <v>20</v>
      </c>
      <c r="K2950" t="s">
        <v>25</v>
      </c>
      <c r="L2950" t="s">
        <v>26</v>
      </c>
      <c r="M2950" t="s">
        <v>53</v>
      </c>
      <c r="N2950" t="s">
        <v>20</v>
      </c>
      <c r="O2950" t="s">
        <v>31</v>
      </c>
      <c r="P2950" t="s">
        <v>31</v>
      </c>
    </row>
    <row r="2951" spans="1:16" x14ac:dyDescent="0.3">
      <c r="A2951" t="s">
        <v>10149</v>
      </c>
      <c r="B2951" t="s">
        <v>721</v>
      </c>
      <c r="C2951" t="s">
        <v>722</v>
      </c>
      <c r="D2951" t="s">
        <v>1960</v>
      </c>
      <c r="E2951" t="s">
        <v>49</v>
      </c>
      <c r="F2951" t="s">
        <v>50</v>
      </c>
      <c r="G2951" t="s">
        <v>10150</v>
      </c>
      <c r="H2951" t="s">
        <v>10151</v>
      </c>
      <c r="I2951" t="s">
        <v>19</v>
      </c>
      <c r="J2951" t="s">
        <v>20</v>
      </c>
      <c r="K2951" t="s">
        <v>25</v>
      </c>
      <c r="L2951" t="s">
        <v>26</v>
      </c>
      <c r="M2951" t="s">
        <v>27</v>
      </c>
      <c r="N2951" t="s">
        <v>20</v>
      </c>
      <c r="O2951" t="s">
        <v>31</v>
      </c>
      <c r="P2951" t="s">
        <v>31</v>
      </c>
    </row>
    <row r="2952" spans="1:16" x14ac:dyDescent="0.3">
      <c r="A2952" t="s">
        <v>10152</v>
      </c>
      <c r="B2952" t="s">
        <v>721</v>
      </c>
      <c r="C2952" t="s">
        <v>722</v>
      </c>
      <c r="D2952" t="s">
        <v>1909</v>
      </c>
      <c r="E2952" t="s">
        <v>49</v>
      </c>
      <c r="F2952" t="s">
        <v>50</v>
      </c>
      <c r="G2952" t="s">
        <v>1738</v>
      </c>
      <c r="H2952" t="s">
        <v>1688</v>
      </c>
      <c r="I2952" t="s">
        <v>19</v>
      </c>
      <c r="J2952" t="s">
        <v>20</v>
      </c>
      <c r="K2952" t="s">
        <v>25</v>
      </c>
      <c r="L2952" t="s">
        <v>26</v>
      </c>
      <c r="M2952" t="s">
        <v>27</v>
      </c>
      <c r="N2952" t="s">
        <v>20</v>
      </c>
      <c r="O2952" t="s">
        <v>31</v>
      </c>
      <c r="P2952" t="s">
        <v>31</v>
      </c>
    </row>
    <row r="2953" spans="1:16" x14ac:dyDescent="0.3">
      <c r="A2953" t="s">
        <v>10153</v>
      </c>
      <c r="B2953" t="s">
        <v>721</v>
      </c>
      <c r="C2953" t="s">
        <v>722</v>
      </c>
      <c r="D2953" t="s">
        <v>2082</v>
      </c>
      <c r="E2953" t="s">
        <v>49</v>
      </c>
      <c r="F2953" t="s">
        <v>50</v>
      </c>
      <c r="G2953" t="s">
        <v>7924</v>
      </c>
      <c r="H2953" t="s">
        <v>4042</v>
      </c>
      <c r="I2953" t="s">
        <v>19</v>
      </c>
      <c r="J2953" t="s">
        <v>20</v>
      </c>
      <c r="K2953" t="s">
        <v>25</v>
      </c>
      <c r="L2953" t="s">
        <v>26</v>
      </c>
      <c r="M2953" t="s">
        <v>27</v>
      </c>
      <c r="N2953" t="s">
        <v>20</v>
      </c>
      <c r="O2953" t="s">
        <v>31</v>
      </c>
      <c r="P2953" t="s">
        <v>21</v>
      </c>
    </row>
    <row r="2954" spans="1:16" x14ac:dyDescent="0.3">
      <c r="A2954" t="s">
        <v>10154</v>
      </c>
      <c r="B2954" t="s">
        <v>721</v>
      </c>
      <c r="C2954" t="s">
        <v>722</v>
      </c>
      <c r="D2954" t="s">
        <v>2090</v>
      </c>
      <c r="E2954" t="s">
        <v>49</v>
      </c>
      <c r="F2954" t="s">
        <v>51</v>
      </c>
      <c r="G2954" t="s">
        <v>583</v>
      </c>
      <c r="H2954" t="s">
        <v>10155</v>
      </c>
      <c r="I2954" t="s">
        <v>19</v>
      </c>
      <c r="J2954" t="s">
        <v>20</v>
      </c>
      <c r="K2954" t="s">
        <v>25</v>
      </c>
      <c r="L2954" t="s">
        <v>26</v>
      </c>
      <c r="M2954" t="s">
        <v>53</v>
      </c>
      <c r="N2954" t="s">
        <v>20</v>
      </c>
      <c r="O2954" t="s">
        <v>31</v>
      </c>
      <c r="P2954" t="s">
        <v>31</v>
      </c>
    </row>
    <row r="2955" spans="1:16" x14ac:dyDescent="0.3">
      <c r="A2955" t="s">
        <v>10156</v>
      </c>
      <c r="B2955" t="s">
        <v>721</v>
      </c>
      <c r="C2955" t="s">
        <v>722</v>
      </c>
      <c r="D2955" t="s">
        <v>2024</v>
      </c>
      <c r="E2955" t="s">
        <v>49</v>
      </c>
      <c r="F2955" t="s">
        <v>50</v>
      </c>
      <c r="G2955" t="s">
        <v>10157</v>
      </c>
      <c r="H2955" t="s">
        <v>10158</v>
      </c>
      <c r="I2955" t="s">
        <v>19</v>
      </c>
      <c r="J2955" t="s">
        <v>20</v>
      </c>
      <c r="K2955" t="s">
        <v>25</v>
      </c>
      <c r="L2955" t="s">
        <v>26</v>
      </c>
      <c r="M2955" t="s">
        <v>27</v>
      </c>
      <c r="N2955" t="s">
        <v>20</v>
      </c>
      <c r="O2955" t="s">
        <v>31</v>
      </c>
      <c r="P2955" t="s">
        <v>31</v>
      </c>
    </row>
    <row r="2956" spans="1:16" x14ac:dyDescent="0.3">
      <c r="A2956" t="s">
        <v>10159</v>
      </c>
      <c r="B2956" t="s">
        <v>721</v>
      </c>
      <c r="C2956" t="s">
        <v>722</v>
      </c>
      <c r="D2956" t="s">
        <v>2099</v>
      </c>
      <c r="E2956" t="s">
        <v>49</v>
      </c>
      <c r="F2956" t="s">
        <v>50</v>
      </c>
      <c r="G2956" t="s">
        <v>9534</v>
      </c>
      <c r="H2956" t="s">
        <v>10160</v>
      </c>
      <c r="I2956" t="s">
        <v>19</v>
      </c>
      <c r="J2956" t="s">
        <v>20</v>
      </c>
      <c r="K2956" t="s">
        <v>25</v>
      </c>
      <c r="L2956" t="s">
        <v>26</v>
      </c>
      <c r="M2956" t="s">
        <v>27</v>
      </c>
      <c r="N2956" t="s">
        <v>20</v>
      </c>
      <c r="O2956" t="s">
        <v>31</v>
      </c>
      <c r="P2956" t="s">
        <v>31</v>
      </c>
    </row>
    <row r="2957" spans="1:16" x14ac:dyDescent="0.3">
      <c r="A2957" t="s">
        <v>10161</v>
      </c>
      <c r="B2957" t="s">
        <v>721</v>
      </c>
      <c r="C2957" t="s">
        <v>722</v>
      </c>
      <c r="D2957" t="s">
        <v>1993</v>
      </c>
      <c r="E2957" t="s">
        <v>49</v>
      </c>
      <c r="F2957" t="s">
        <v>50</v>
      </c>
      <c r="G2957" t="s">
        <v>10162</v>
      </c>
      <c r="H2957" t="s">
        <v>10163</v>
      </c>
      <c r="I2957" t="s">
        <v>19</v>
      </c>
      <c r="J2957" t="s">
        <v>20</v>
      </c>
      <c r="K2957" t="s">
        <v>25</v>
      </c>
      <c r="L2957" t="s">
        <v>26</v>
      </c>
      <c r="M2957" t="s">
        <v>27</v>
      </c>
      <c r="N2957" t="s">
        <v>20</v>
      </c>
      <c r="O2957" t="s">
        <v>31</v>
      </c>
      <c r="P2957" t="s">
        <v>31</v>
      </c>
    </row>
    <row r="2958" spans="1:16" x14ac:dyDescent="0.3">
      <c r="A2958" t="s">
        <v>10164</v>
      </c>
      <c r="B2958" t="s">
        <v>721</v>
      </c>
      <c r="C2958" t="s">
        <v>722</v>
      </c>
      <c r="D2958" t="s">
        <v>1996</v>
      </c>
      <c r="E2958" t="s">
        <v>49</v>
      </c>
      <c r="F2958" t="s">
        <v>50</v>
      </c>
      <c r="G2958" t="s">
        <v>1413</v>
      </c>
      <c r="H2958" t="s">
        <v>10165</v>
      </c>
      <c r="I2958" t="s">
        <v>19</v>
      </c>
      <c r="J2958" t="s">
        <v>20</v>
      </c>
      <c r="K2958" t="s">
        <v>25</v>
      </c>
      <c r="L2958" t="s">
        <v>26</v>
      </c>
      <c r="M2958" t="s">
        <v>27</v>
      </c>
      <c r="N2958" t="s">
        <v>20</v>
      </c>
      <c r="O2958" t="s">
        <v>31</v>
      </c>
      <c r="P2958" t="s">
        <v>31</v>
      </c>
    </row>
    <row r="2959" spans="1:16" x14ac:dyDescent="0.3">
      <c r="A2959" t="s">
        <v>10166</v>
      </c>
      <c r="B2959" t="s">
        <v>721</v>
      </c>
      <c r="C2959" t="s">
        <v>722</v>
      </c>
      <c r="D2959" t="s">
        <v>2000</v>
      </c>
      <c r="E2959" t="s">
        <v>49</v>
      </c>
      <c r="F2959" t="s">
        <v>51</v>
      </c>
      <c r="G2959" t="s">
        <v>10167</v>
      </c>
      <c r="H2959" t="s">
        <v>4173</v>
      </c>
      <c r="I2959" t="s">
        <v>19</v>
      </c>
      <c r="J2959" t="s">
        <v>20</v>
      </c>
      <c r="K2959" t="s">
        <v>25</v>
      </c>
      <c r="L2959" t="s">
        <v>26</v>
      </c>
      <c r="M2959" t="s">
        <v>53</v>
      </c>
      <c r="N2959" t="s">
        <v>20</v>
      </c>
      <c r="O2959" t="s">
        <v>31</v>
      </c>
      <c r="P2959" t="s">
        <v>31</v>
      </c>
    </row>
    <row r="2960" spans="1:16" x14ac:dyDescent="0.3">
      <c r="A2960" t="s">
        <v>10168</v>
      </c>
      <c r="B2960" t="s">
        <v>721</v>
      </c>
      <c r="C2960" t="s">
        <v>722</v>
      </c>
      <c r="D2960" t="s">
        <v>2003</v>
      </c>
      <c r="E2960" t="s">
        <v>49</v>
      </c>
      <c r="F2960" t="s">
        <v>50</v>
      </c>
      <c r="G2960" t="s">
        <v>10169</v>
      </c>
      <c r="H2960" t="s">
        <v>10170</v>
      </c>
      <c r="I2960" t="s">
        <v>19</v>
      </c>
      <c r="J2960" t="s">
        <v>20</v>
      </c>
      <c r="K2960" t="s">
        <v>25</v>
      </c>
      <c r="L2960" t="s">
        <v>26</v>
      </c>
      <c r="M2960" t="s">
        <v>27</v>
      </c>
      <c r="N2960" t="s">
        <v>20</v>
      </c>
      <c r="O2960" t="s">
        <v>31</v>
      </c>
      <c r="P2960" t="s">
        <v>31</v>
      </c>
    </row>
    <row r="2961" spans="1:16" x14ac:dyDescent="0.3">
      <c r="A2961" t="s">
        <v>10171</v>
      </c>
      <c r="B2961" t="s">
        <v>721</v>
      </c>
      <c r="C2961" t="s">
        <v>722</v>
      </c>
      <c r="D2961" t="s">
        <v>2006</v>
      </c>
      <c r="E2961" t="s">
        <v>49</v>
      </c>
      <c r="F2961" t="s">
        <v>50</v>
      </c>
      <c r="G2961" t="s">
        <v>10172</v>
      </c>
      <c r="H2961" t="s">
        <v>10173</v>
      </c>
      <c r="I2961" t="s">
        <v>19</v>
      </c>
      <c r="J2961" t="s">
        <v>20</v>
      </c>
      <c r="K2961" t="s">
        <v>25</v>
      </c>
      <c r="L2961" t="s">
        <v>26</v>
      </c>
      <c r="M2961" t="s">
        <v>27</v>
      </c>
      <c r="N2961" t="s">
        <v>20</v>
      </c>
      <c r="O2961" t="s">
        <v>31</v>
      </c>
      <c r="P2961" t="s">
        <v>31</v>
      </c>
    </row>
    <row r="2962" spans="1:16" x14ac:dyDescent="0.3">
      <c r="A2962" t="s">
        <v>10174</v>
      </c>
      <c r="B2962" t="s">
        <v>725</v>
      </c>
      <c r="C2962" t="s">
        <v>726</v>
      </c>
      <c r="D2962" t="s">
        <v>1856</v>
      </c>
      <c r="E2962" t="s">
        <v>23</v>
      </c>
      <c r="F2962" t="s">
        <v>51</v>
      </c>
      <c r="G2962" t="s">
        <v>1714</v>
      </c>
      <c r="H2962" t="s">
        <v>4115</v>
      </c>
      <c r="I2962" t="s">
        <v>19</v>
      </c>
      <c r="J2962" t="s">
        <v>20</v>
      </c>
      <c r="K2962" t="s">
        <v>25</v>
      </c>
      <c r="L2962" t="s">
        <v>26</v>
      </c>
      <c r="M2962" t="s">
        <v>666</v>
      </c>
      <c r="N2962" t="s">
        <v>20</v>
      </c>
      <c r="O2962" t="s">
        <v>31</v>
      </c>
      <c r="P2962" t="s">
        <v>31</v>
      </c>
    </row>
    <row r="2963" spans="1:16" x14ac:dyDescent="0.3">
      <c r="A2963" t="s">
        <v>10175</v>
      </c>
      <c r="B2963" t="s">
        <v>725</v>
      </c>
      <c r="C2963" t="s">
        <v>726</v>
      </c>
      <c r="D2963" t="s">
        <v>2013</v>
      </c>
      <c r="E2963" t="s">
        <v>23</v>
      </c>
      <c r="F2963" t="s">
        <v>51</v>
      </c>
      <c r="G2963" t="s">
        <v>10176</v>
      </c>
      <c r="H2963" t="s">
        <v>251</v>
      </c>
      <c r="I2963" t="s">
        <v>19</v>
      </c>
      <c r="J2963" t="s">
        <v>20</v>
      </c>
      <c r="K2963" t="s">
        <v>25</v>
      </c>
      <c r="L2963" t="s">
        <v>26</v>
      </c>
      <c r="M2963" t="s">
        <v>666</v>
      </c>
      <c r="N2963" t="s">
        <v>20</v>
      </c>
      <c r="O2963" t="s">
        <v>31</v>
      </c>
      <c r="P2963" t="s">
        <v>31</v>
      </c>
    </row>
    <row r="2964" spans="1:16" x14ac:dyDescent="0.3">
      <c r="A2964" t="s">
        <v>10177</v>
      </c>
      <c r="B2964" t="s">
        <v>725</v>
      </c>
      <c r="C2964" t="s">
        <v>726</v>
      </c>
      <c r="D2964" t="s">
        <v>1927</v>
      </c>
      <c r="E2964" t="s">
        <v>23</v>
      </c>
      <c r="F2964" t="s">
        <v>51</v>
      </c>
      <c r="G2964" t="s">
        <v>10178</v>
      </c>
      <c r="H2964" t="s">
        <v>10179</v>
      </c>
      <c r="I2964" t="s">
        <v>19</v>
      </c>
      <c r="J2964" t="s">
        <v>20</v>
      </c>
      <c r="K2964" t="s">
        <v>25</v>
      </c>
      <c r="L2964" t="s">
        <v>26</v>
      </c>
      <c r="M2964" t="s">
        <v>666</v>
      </c>
      <c r="N2964" t="s">
        <v>20</v>
      </c>
      <c r="O2964" t="s">
        <v>31</v>
      </c>
      <c r="P2964" t="s">
        <v>31</v>
      </c>
    </row>
    <row r="2965" spans="1:16" x14ac:dyDescent="0.3">
      <c r="A2965" t="s">
        <v>10180</v>
      </c>
      <c r="B2965" t="s">
        <v>725</v>
      </c>
      <c r="C2965" t="s">
        <v>726</v>
      </c>
      <c r="D2965" t="s">
        <v>10180</v>
      </c>
      <c r="E2965" t="s">
        <v>18</v>
      </c>
      <c r="F2965" t="s">
        <v>18</v>
      </c>
      <c r="G2965" t="s">
        <v>10181</v>
      </c>
      <c r="H2965" t="s">
        <v>10182</v>
      </c>
      <c r="I2965" t="s">
        <v>19</v>
      </c>
      <c r="J2965" t="s">
        <v>20</v>
      </c>
      <c r="K2965" t="s">
        <v>21</v>
      </c>
      <c r="L2965" t="s">
        <v>22</v>
      </c>
      <c r="M2965" t="s">
        <v>10183</v>
      </c>
      <c r="N2965" t="s">
        <v>20</v>
      </c>
      <c r="O2965" t="s">
        <v>727</v>
      </c>
      <c r="P2965" t="s">
        <v>727</v>
      </c>
    </row>
    <row r="2966" spans="1:16" x14ac:dyDescent="0.3">
      <c r="A2966" t="s">
        <v>10184</v>
      </c>
      <c r="B2966" t="s">
        <v>725</v>
      </c>
      <c r="C2966" t="s">
        <v>726</v>
      </c>
      <c r="D2966" t="s">
        <v>1936</v>
      </c>
      <c r="E2966" t="s">
        <v>23</v>
      </c>
      <c r="F2966" t="s">
        <v>51</v>
      </c>
      <c r="G2966" t="s">
        <v>5553</v>
      </c>
      <c r="H2966" t="s">
        <v>1345</v>
      </c>
      <c r="I2966" t="s">
        <v>19</v>
      </c>
      <c r="J2966" t="s">
        <v>20</v>
      </c>
      <c r="K2966" t="s">
        <v>25</v>
      </c>
      <c r="L2966" t="s">
        <v>26</v>
      </c>
      <c r="M2966" t="s">
        <v>666</v>
      </c>
      <c r="N2966" t="s">
        <v>20</v>
      </c>
      <c r="O2966" t="s">
        <v>31</v>
      </c>
      <c r="P2966" t="s">
        <v>31</v>
      </c>
    </row>
    <row r="2967" spans="1:16" x14ac:dyDescent="0.3">
      <c r="A2967" t="s">
        <v>10185</v>
      </c>
      <c r="B2967" t="s">
        <v>725</v>
      </c>
      <c r="C2967" t="s">
        <v>726</v>
      </c>
      <c r="D2967" t="s">
        <v>10185</v>
      </c>
      <c r="E2967" t="s">
        <v>18</v>
      </c>
      <c r="F2967" t="s">
        <v>18</v>
      </c>
      <c r="G2967" t="s">
        <v>10186</v>
      </c>
      <c r="H2967" t="s">
        <v>10187</v>
      </c>
      <c r="I2967" t="s">
        <v>19</v>
      </c>
      <c r="J2967" t="s">
        <v>20</v>
      </c>
      <c r="K2967" t="s">
        <v>21</v>
      </c>
      <c r="L2967" t="s">
        <v>22</v>
      </c>
      <c r="M2967" t="s">
        <v>10188</v>
      </c>
      <c r="N2967" t="s">
        <v>20</v>
      </c>
      <c r="O2967" t="s">
        <v>727</v>
      </c>
      <c r="P2967" t="s">
        <v>727</v>
      </c>
    </row>
    <row r="2968" spans="1:16" x14ac:dyDescent="0.3">
      <c r="A2968" t="s">
        <v>10189</v>
      </c>
      <c r="B2968" t="s">
        <v>725</v>
      </c>
      <c r="C2968" t="s">
        <v>726</v>
      </c>
      <c r="D2968" t="s">
        <v>1943</v>
      </c>
      <c r="E2968" t="s">
        <v>23</v>
      </c>
      <c r="F2968" t="s">
        <v>51</v>
      </c>
      <c r="G2968" t="s">
        <v>10190</v>
      </c>
      <c r="H2968" t="s">
        <v>1117</v>
      </c>
      <c r="I2968" t="s">
        <v>19</v>
      </c>
      <c r="J2968" t="s">
        <v>20</v>
      </c>
      <c r="K2968" t="s">
        <v>25</v>
      </c>
      <c r="L2968" t="s">
        <v>26</v>
      </c>
      <c r="M2968" t="s">
        <v>666</v>
      </c>
      <c r="N2968" t="s">
        <v>20</v>
      </c>
      <c r="O2968" t="s">
        <v>31</v>
      </c>
      <c r="P2968" t="s">
        <v>31</v>
      </c>
    </row>
    <row r="2969" spans="1:16" x14ac:dyDescent="0.3">
      <c r="A2969" t="s">
        <v>10191</v>
      </c>
      <c r="B2969" t="s">
        <v>725</v>
      </c>
      <c r="C2969" t="s">
        <v>726</v>
      </c>
      <c r="D2969" t="s">
        <v>10191</v>
      </c>
      <c r="E2969" t="s">
        <v>18</v>
      </c>
      <c r="F2969" t="s">
        <v>18</v>
      </c>
      <c r="G2969" t="s">
        <v>10192</v>
      </c>
      <c r="H2969" t="s">
        <v>10193</v>
      </c>
      <c r="I2969" t="s">
        <v>19</v>
      </c>
      <c r="J2969" t="s">
        <v>20</v>
      </c>
      <c r="K2969" t="s">
        <v>21</v>
      </c>
      <c r="L2969" t="s">
        <v>22</v>
      </c>
      <c r="M2969" t="s">
        <v>10194</v>
      </c>
      <c r="N2969" t="s">
        <v>20</v>
      </c>
      <c r="O2969" t="s">
        <v>10195</v>
      </c>
      <c r="P2969" t="s">
        <v>727</v>
      </c>
    </row>
    <row r="2970" spans="1:16" x14ac:dyDescent="0.3">
      <c r="A2970" t="s">
        <v>10196</v>
      </c>
      <c r="B2970" t="s">
        <v>725</v>
      </c>
      <c r="C2970" t="s">
        <v>726</v>
      </c>
      <c r="D2970" t="s">
        <v>1952</v>
      </c>
      <c r="E2970" t="s">
        <v>23</v>
      </c>
      <c r="F2970" t="s">
        <v>51</v>
      </c>
      <c r="G2970" t="s">
        <v>10197</v>
      </c>
      <c r="H2970" t="s">
        <v>964</v>
      </c>
      <c r="I2970" t="s">
        <v>19</v>
      </c>
      <c r="J2970" t="s">
        <v>20</v>
      </c>
      <c r="K2970" t="s">
        <v>25</v>
      </c>
      <c r="L2970" t="s">
        <v>26</v>
      </c>
      <c r="M2970" t="s">
        <v>666</v>
      </c>
      <c r="N2970" t="s">
        <v>20</v>
      </c>
      <c r="O2970" t="s">
        <v>31</v>
      </c>
      <c r="P2970" t="s">
        <v>31</v>
      </c>
    </row>
    <row r="2971" spans="1:16" x14ac:dyDescent="0.3">
      <c r="A2971" t="s">
        <v>10198</v>
      </c>
      <c r="B2971" t="s">
        <v>725</v>
      </c>
      <c r="C2971" t="s">
        <v>726</v>
      </c>
      <c r="D2971" t="s">
        <v>1900</v>
      </c>
      <c r="E2971" t="s">
        <v>23</v>
      </c>
      <c r="F2971" t="s">
        <v>51</v>
      </c>
      <c r="G2971" t="s">
        <v>1468</v>
      </c>
      <c r="H2971" t="s">
        <v>18</v>
      </c>
      <c r="I2971" t="s">
        <v>19</v>
      </c>
      <c r="J2971" t="s">
        <v>20</v>
      </c>
      <c r="K2971" t="s">
        <v>25</v>
      </c>
      <c r="L2971" t="s">
        <v>26</v>
      </c>
      <c r="M2971" t="s">
        <v>20</v>
      </c>
      <c r="N2971" t="s">
        <v>20</v>
      </c>
      <c r="O2971" t="s">
        <v>31</v>
      </c>
      <c r="P2971" t="s">
        <v>21</v>
      </c>
    </row>
    <row r="2972" spans="1:16" x14ac:dyDescent="0.3">
      <c r="A2972" t="s">
        <v>10199</v>
      </c>
      <c r="B2972" t="s">
        <v>725</v>
      </c>
      <c r="C2972" t="s">
        <v>726</v>
      </c>
      <c r="D2972" t="s">
        <v>1960</v>
      </c>
      <c r="E2972" t="s">
        <v>23</v>
      </c>
      <c r="F2972" t="s">
        <v>51</v>
      </c>
      <c r="G2972" t="s">
        <v>794</v>
      </c>
      <c r="H2972" t="s">
        <v>10200</v>
      </c>
      <c r="I2972" t="s">
        <v>19</v>
      </c>
      <c r="J2972" t="s">
        <v>20</v>
      </c>
      <c r="K2972" t="s">
        <v>25</v>
      </c>
      <c r="L2972" t="s">
        <v>26</v>
      </c>
      <c r="M2972" t="s">
        <v>666</v>
      </c>
      <c r="N2972" t="s">
        <v>20</v>
      </c>
      <c r="O2972" t="s">
        <v>31</v>
      </c>
      <c r="P2972" t="s">
        <v>31</v>
      </c>
    </row>
    <row r="2973" spans="1:16" x14ac:dyDescent="0.3">
      <c r="A2973" t="s">
        <v>10201</v>
      </c>
      <c r="B2973" t="s">
        <v>725</v>
      </c>
      <c r="C2973" t="s">
        <v>726</v>
      </c>
      <c r="D2973" t="s">
        <v>1909</v>
      </c>
      <c r="E2973" t="s">
        <v>18</v>
      </c>
      <c r="F2973" t="s">
        <v>18</v>
      </c>
      <c r="G2973" t="s">
        <v>18</v>
      </c>
      <c r="H2973" t="s">
        <v>18</v>
      </c>
      <c r="I2973" t="s">
        <v>21</v>
      </c>
      <c r="J2973" t="s">
        <v>20</v>
      </c>
      <c r="K2973" t="s">
        <v>99</v>
      </c>
      <c r="L2973" t="s">
        <v>100</v>
      </c>
      <c r="M2973" t="s">
        <v>20</v>
      </c>
      <c r="N2973" t="s">
        <v>20</v>
      </c>
      <c r="O2973" t="s">
        <v>10202</v>
      </c>
      <c r="P2973" t="s">
        <v>10202</v>
      </c>
    </row>
    <row r="2974" spans="1:16" x14ac:dyDescent="0.3">
      <c r="A2974" t="s">
        <v>10203</v>
      </c>
      <c r="B2974" t="s">
        <v>725</v>
      </c>
      <c r="C2974" t="s">
        <v>726</v>
      </c>
      <c r="D2974" t="s">
        <v>2082</v>
      </c>
      <c r="E2974" t="s">
        <v>23</v>
      </c>
      <c r="F2974" t="s">
        <v>51</v>
      </c>
      <c r="G2974" t="s">
        <v>10204</v>
      </c>
      <c r="H2974" t="s">
        <v>1525</v>
      </c>
      <c r="I2974" t="s">
        <v>19</v>
      </c>
      <c r="J2974" t="s">
        <v>20</v>
      </c>
      <c r="K2974" t="s">
        <v>25</v>
      </c>
      <c r="L2974" t="s">
        <v>26</v>
      </c>
      <c r="M2974" t="s">
        <v>666</v>
      </c>
      <c r="N2974" t="s">
        <v>20</v>
      </c>
      <c r="O2974" t="s">
        <v>31</v>
      </c>
      <c r="P2974" t="s">
        <v>31</v>
      </c>
    </row>
    <row r="2975" spans="1:16" x14ac:dyDescent="0.3">
      <c r="A2975" t="s">
        <v>10205</v>
      </c>
      <c r="B2975" t="s">
        <v>725</v>
      </c>
      <c r="C2975" t="s">
        <v>726</v>
      </c>
      <c r="D2975" t="s">
        <v>10205</v>
      </c>
      <c r="E2975" t="s">
        <v>18</v>
      </c>
      <c r="F2975" t="s">
        <v>18</v>
      </c>
      <c r="G2975" t="s">
        <v>10206</v>
      </c>
      <c r="H2975" t="s">
        <v>10207</v>
      </c>
      <c r="I2975" t="s">
        <v>19</v>
      </c>
      <c r="J2975" t="s">
        <v>20</v>
      </c>
      <c r="K2975" t="s">
        <v>21</v>
      </c>
      <c r="L2975" t="s">
        <v>22</v>
      </c>
      <c r="M2975" t="s">
        <v>10208</v>
      </c>
      <c r="N2975" t="s">
        <v>20</v>
      </c>
      <c r="O2975" t="s">
        <v>727</v>
      </c>
      <c r="P2975" t="s">
        <v>10209</v>
      </c>
    </row>
    <row r="2976" spans="1:16" x14ac:dyDescent="0.3">
      <c r="A2976" t="s">
        <v>10210</v>
      </c>
      <c r="B2976" t="s">
        <v>725</v>
      </c>
      <c r="C2976" t="s">
        <v>726</v>
      </c>
      <c r="D2976" t="s">
        <v>2090</v>
      </c>
      <c r="E2976" t="s">
        <v>23</v>
      </c>
      <c r="F2976" t="s">
        <v>51</v>
      </c>
      <c r="G2976" t="s">
        <v>1559</v>
      </c>
      <c r="H2976" t="s">
        <v>1052</v>
      </c>
      <c r="I2976" t="s">
        <v>19</v>
      </c>
      <c r="J2976" t="s">
        <v>20</v>
      </c>
      <c r="K2976" t="s">
        <v>25</v>
      </c>
      <c r="L2976" t="s">
        <v>26</v>
      </c>
      <c r="M2976" t="s">
        <v>666</v>
      </c>
      <c r="N2976" t="s">
        <v>20</v>
      </c>
      <c r="O2976" t="s">
        <v>31</v>
      </c>
      <c r="P2976" t="s">
        <v>31</v>
      </c>
    </row>
    <row r="2977" spans="1:16" x14ac:dyDescent="0.3">
      <c r="A2977" t="s">
        <v>10211</v>
      </c>
      <c r="B2977" t="s">
        <v>725</v>
      </c>
      <c r="C2977" t="s">
        <v>726</v>
      </c>
      <c r="D2977" t="s">
        <v>2024</v>
      </c>
      <c r="E2977" t="s">
        <v>23</v>
      </c>
      <c r="F2977" t="s">
        <v>51</v>
      </c>
      <c r="G2977" t="s">
        <v>9499</v>
      </c>
      <c r="H2977" t="s">
        <v>1655</v>
      </c>
      <c r="I2977" t="s">
        <v>19</v>
      </c>
      <c r="J2977" t="s">
        <v>20</v>
      </c>
      <c r="K2977" t="s">
        <v>25</v>
      </c>
      <c r="L2977" t="s">
        <v>26</v>
      </c>
      <c r="M2977" t="s">
        <v>666</v>
      </c>
      <c r="N2977" t="s">
        <v>20</v>
      </c>
      <c r="O2977" t="s">
        <v>31</v>
      </c>
      <c r="P2977" t="s">
        <v>31</v>
      </c>
    </row>
    <row r="2978" spans="1:16" x14ac:dyDescent="0.3">
      <c r="A2978" t="s">
        <v>10212</v>
      </c>
      <c r="B2978" t="s">
        <v>725</v>
      </c>
      <c r="C2978" t="s">
        <v>726</v>
      </c>
      <c r="D2978" t="s">
        <v>2099</v>
      </c>
      <c r="E2978" t="s">
        <v>18</v>
      </c>
      <c r="F2978" t="s">
        <v>18</v>
      </c>
      <c r="G2978" t="s">
        <v>18</v>
      </c>
      <c r="H2978" t="s">
        <v>18</v>
      </c>
      <c r="I2978" t="s">
        <v>21</v>
      </c>
      <c r="J2978" t="s">
        <v>20</v>
      </c>
      <c r="K2978" t="s">
        <v>99</v>
      </c>
      <c r="L2978" t="s">
        <v>100</v>
      </c>
      <c r="M2978" t="s">
        <v>20</v>
      </c>
      <c r="N2978" t="s">
        <v>20</v>
      </c>
      <c r="O2978" t="s">
        <v>10213</v>
      </c>
      <c r="P2978" t="s">
        <v>10214</v>
      </c>
    </row>
    <row r="2979" spans="1:16" x14ac:dyDescent="0.3">
      <c r="A2979" t="s">
        <v>10215</v>
      </c>
      <c r="B2979" t="s">
        <v>725</v>
      </c>
      <c r="C2979" t="s">
        <v>726</v>
      </c>
      <c r="D2979" t="s">
        <v>2006</v>
      </c>
      <c r="E2979" t="s">
        <v>23</v>
      </c>
      <c r="F2979" t="s">
        <v>51</v>
      </c>
      <c r="G2979" t="s">
        <v>10216</v>
      </c>
      <c r="H2979" t="s">
        <v>10217</v>
      </c>
      <c r="I2979" t="s">
        <v>19</v>
      </c>
      <c r="J2979" t="s">
        <v>20</v>
      </c>
      <c r="K2979" t="s">
        <v>25</v>
      </c>
      <c r="L2979" t="s">
        <v>26</v>
      </c>
      <c r="M2979" t="s">
        <v>666</v>
      </c>
      <c r="N2979" t="s">
        <v>20</v>
      </c>
      <c r="O2979" t="s">
        <v>31</v>
      </c>
      <c r="P2979" t="s">
        <v>31</v>
      </c>
    </row>
    <row r="2980" spans="1:16" x14ac:dyDescent="0.3">
      <c r="A2980" t="s">
        <v>10218</v>
      </c>
      <c r="B2980" t="s">
        <v>730</v>
      </c>
      <c r="C2980" t="s">
        <v>731</v>
      </c>
      <c r="D2980" t="s">
        <v>10218</v>
      </c>
      <c r="E2980" t="s">
        <v>18</v>
      </c>
      <c r="F2980" t="s">
        <v>18</v>
      </c>
      <c r="G2980" t="s">
        <v>10219</v>
      </c>
      <c r="H2980" t="s">
        <v>10220</v>
      </c>
      <c r="I2980" t="s">
        <v>19</v>
      </c>
      <c r="J2980" t="s">
        <v>20</v>
      </c>
      <c r="K2980" t="s">
        <v>21</v>
      </c>
      <c r="L2980" t="s">
        <v>22</v>
      </c>
      <c r="M2980" t="s">
        <v>10221</v>
      </c>
      <c r="N2980" t="s">
        <v>20</v>
      </c>
      <c r="O2980" t="s">
        <v>735</v>
      </c>
      <c r="P2980" t="s">
        <v>66</v>
      </c>
    </row>
    <row r="2981" spans="1:16" x14ac:dyDescent="0.3">
      <c r="A2981" t="s">
        <v>10222</v>
      </c>
      <c r="B2981" t="s">
        <v>730</v>
      </c>
      <c r="C2981" t="s">
        <v>731</v>
      </c>
      <c r="D2981" t="s">
        <v>10222</v>
      </c>
      <c r="E2981" t="s">
        <v>18</v>
      </c>
      <c r="F2981" t="s">
        <v>18</v>
      </c>
      <c r="G2981" t="s">
        <v>10223</v>
      </c>
      <c r="I2981" t="s">
        <v>19</v>
      </c>
      <c r="J2981" t="s">
        <v>20</v>
      </c>
      <c r="K2981" t="s">
        <v>21</v>
      </c>
      <c r="L2981" t="s">
        <v>22</v>
      </c>
      <c r="M2981" t="s">
        <v>20</v>
      </c>
      <c r="N2981" t="s">
        <v>20</v>
      </c>
      <c r="O2981" t="s">
        <v>735</v>
      </c>
    </row>
    <row r="2982" spans="1:16" x14ac:dyDescent="0.3">
      <c r="A2982" t="s">
        <v>10224</v>
      </c>
      <c r="B2982" t="s">
        <v>730</v>
      </c>
      <c r="C2982" t="s">
        <v>731</v>
      </c>
      <c r="D2982" t="s">
        <v>1864</v>
      </c>
      <c r="E2982" t="s">
        <v>23</v>
      </c>
      <c r="F2982" t="s">
        <v>24</v>
      </c>
      <c r="G2982" t="s">
        <v>1786</v>
      </c>
      <c r="H2982" t="s">
        <v>786</v>
      </c>
      <c r="I2982" t="s">
        <v>19</v>
      </c>
      <c r="J2982" t="s">
        <v>20</v>
      </c>
      <c r="K2982" t="s">
        <v>25</v>
      </c>
      <c r="L2982" t="s">
        <v>26</v>
      </c>
      <c r="M2982" t="s">
        <v>27</v>
      </c>
      <c r="N2982" t="s">
        <v>20</v>
      </c>
      <c r="O2982" t="s">
        <v>28</v>
      </c>
      <c r="P2982" t="s">
        <v>28</v>
      </c>
    </row>
    <row r="2983" spans="1:16" x14ac:dyDescent="0.3">
      <c r="A2983" t="s">
        <v>10225</v>
      </c>
      <c r="B2983" t="s">
        <v>730</v>
      </c>
      <c r="C2983" t="s">
        <v>731</v>
      </c>
      <c r="D2983" t="s">
        <v>10225</v>
      </c>
      <c r="E2983" t="s">
        <v>18</v>
      </c>
      <c r="F2983" t="s">
        <v>18</v>
      </c>
      <c r="G2983" t="s">
        <v>10226</v>
      </c>
      <c r="I2983" t="s">
        <v>19</v>
      </c>
      <c r="J2983" t="s">
        <v>20</v>
      </c>
      <c r="K2983" t="s">
        <v>21</v>
      </c>
      <c r="L2983" t="s">
        <v>22</v>
      </c>
      <c r="M2983" t="s">
        <v>20</v>
      </c>
      <c r="N2983" t="s">
        <v>20</v>
      </c>
      <c r="O2983" t="s">
        <v>735</v>
      </c>
    </row>
    <row r="2984" spans="1:16" x14ac:dyDescent="0.3">
      <c r="A2984" t="s">
        <v>10227</v>
      </c>
      <c r="B2984" t="s">
        <v>730</v>
      </c>
      <c r="C2984" t="s">
        <v>731</v>
      </c>
      <c r="D2984" t="s">
        <v>1871</v>
      </c>
      <c r="E2984" t="s">
        <v>23</v>
      </c>
      <c r="F2984" t="s">
        <v>24</v>
      </c>
      <c r="G2984" t="s">
        <v>1266</v>
      </c>
      <c r="H2984" t="s">
        <v>10228</v>
      </c>
      <c r="I2984" t="s">
        <v>19</v>
      </c>
      <c r="J2984" t="s">
        <v>20</v>
      </c>
      <c r="K2984" t="s">
        <v>25</v>
      </c>
      <c r="L2984" t="s">
        <v>26</v>
      </c>
      <c r="M2984" t="s">
        <v>27</v>
      </c>
      <c r="N2984" t="s">
        <v>20</v>
      </c>
      <c r="O2984" t="s">
        <v>28</v>
      </c>
      <c r="P2984" t="s">
        <v>28</v>
      </c>
    </row>
    <row r="2985" spans="1:16" x14ac:dyDescent="0.3">
      <c r="A2985" t="s">
        <v>10229</v>
      </c>
      <c r="B2985" t="s">
        <v>730</v>
      </c>
      <c r="C2985" t="s">
        <v>731</v>
      </c>
      <c r="D2985" t="s">
        <v>10229</v>
      </c>
      <c r="E2985" t="s">
        <v>18</v>
      </c>
      <c r="F2985" t="s">
        <v>18</v>
      </c>
      <c r="G2985" t="s">
        <v>10230</v>
      </c>
      <c r="H2985" t="s">
        <v>10231</v>
      </c>
      <c r="I2985" t="s">
        <v>19</v>
      </c>
      <c r="J2985" t="s">
        <v>20</v>
      </c>
      <c r="K2985" t="s">
        <v>21</v>
      </c>
      <c r="L2985" t="s">
        <v>22</v>
      </c>
      <c r="M2985" t="s">
        <v>10232</v>
      </c>
      <c r="N2985" t="s">
        <v>20</v>
      </c>
      <c r="O2985" t="s">
        <v>733</v>
      </c>
      <c r="P2985" t="s">
        <v>732</v>
      </c>
    </row>
    <row r="2986" spans="1:16" x14ac:dyDescent="0.3">
      <c r="A2986" t="s">
        <v>10233</v>
      </c>
      <c r="B2986" t="s">
        <v>730</v>
      </c>
      <c r="C2986" t="s">
        <v>731</v>
      </c>
      <c r="D2986" t="s">
        <v>1880</v>
      </c>
      <c r="E2986" t="s">
        <v>23</v>
      </c>
      <c r="F2986" t="s">
        <v>24</v>
      </c>
      <c r="G2986" t="s">
        <v>1217</v>
      </c>
      <c r="H2986" t="s">
        <v>959</v>
      </c>
      <c r="I2986" t="s">
        <v>19</v>
      </c>
      <c r="J2986" t="s">
        <v>10234</v>
      </c>
      <c r="K2986" t="s">
        <v>32</v>
      </c>
      <c r="L2986" t="s">
        <v>26</v>
      </c>
      <c r="M2986" t="s">
        <v>27</v>
      </c>
      <c r="N2986" t="s">
        <v>20</v>
      </c>
      <c r="O2986" t="s">
        <v>28</v>
      </c>
      <c r="P2986" t="s">
        <v>28</v>
      </c>
    </row>
    <row r="2987" spans="1:16" x14ac:dyDescent="0.3">
      <c r="A2987" t="s">
        <v>10235</v>
      </c>
      <c r="B2987" t="s">
        <v>730</v>
      </c>
      <c r="C2987" t="s">
        <v>731</v>
      </c>
      <c r="D2987" t="s">
        <v>10235</v>
      </c>
      <c r="E2987" t="s">
        <v>18</v>
      </c>
      <c r="F2987" t="s">
        <v>18</v>
      </c>
      <c r="G2987" t="s">
        <v>10236</v>
      </c>
      <c r="H2987" t="s">
        <v>10237</v>
      </c>
      <c r="I2987" t="s">
        <v>19</v>
      </c>
      <c r="J2987" t="s">
        <v>20</v>
      </c>
      <c r="K2987" t="s">
        <v>21</v>
      </c>
      <c r="L2987" t="s">
        <v>22</v>
      </c>
      <c r="M2987" t="s">
        <v>10238</v>
      </c>
      <c r="N2987" t="s">
        <v>20</v>
      </c>
      <c r="O2987" t="s">
        <v>732</v>
      </c>
      <c r="P2987" t="s">
        <v>732</v>
      </c>
    </row>
    <row r="2988" spans="1:16" x14ac:dyDescent="0.3">
      <c r="A2988" t="s">
        <v>10239</v>
      </c>
      <c r="B2988" t="s">
        <v>730</v>
      </c>
      <c r="C2988" t="s">
        <v>731</v>
      </c>
      <c r="D2988" t="s">
        <v>10239</v>
      </c>
      <c r="E2988" t="s">
        <v>18</v>
      </c>
      <c r="F2988" t="s">
        <v>18</v>
      </c>
      <c r="G2988" t="s">
        <v>10240</v>
      </c>
      <c r="H2988" t="s">
        <v>10241</v>
      </c>
      <c r="I2988" t="s">
        <v>19</v>
      </c>
      <c r="J2988" t="s">
        <v>20</v>
      </c>
      <c r="K2988" t="s">
        <v>21</v>
      </c>
      <c r="L2988" t="s">
        <v>22</v>
      </c>
      <c r="M2988" t="s">
        <v>10242</v>
      </c>
      <c r="N2988" t="s">
        <v>20</v>
      </c>
      <c r="O2988" t="s">
        <v>732</v>
      </c>
      <c r="P2988" t="s">
        <v>732</v>
      </c>
    </row>
    <row r="2989" spans="1:16" x14ac:dyDescent="0.3">
      <c r="A2989" t="s">
        <v>10243</v>
      </c>
      <c r="B2989" t="s">
        <v>730</v>
      </c>
      <c r="C2989" t="s">
        <v>731</v>
      </c>
      <c r="D2989" t="s">
        <v>10243</v>
      </c>
      <c r="E2989" t="s">
        <v>18</v>
      </c>
      <c r="F2989" t="s">
        <v>18</v>
      </c>
      <c r="G2989" t="s">
        <v>10244</v>
      </c>
      <c r="H2989" t="s">
        <v>10245</v>
      </c>
      <c r="I2989" t="s">
        <v>19</v>
      </c>
      <c r="J2989" t="s">
        <v>20</v>
      </c>
      <c r="K2989" t="s">
        <v>21</v>
      </c>
      <c r="L2989" t="s">
        <v>22</v>
      </c>
      <c r="M2989" t="s">
        <v>10246</v>
      </c>
      <c r="N2989" t="s">
        <v>20</v>
      </c>
      <c r="O2989" t="s">
        <v>732</v>
      </c>
      <c r="P2989" t="s">
        <v>735</v>
      </c>
    </row>
    <row r="2990" spans="1:16" x14ac:dyDescent="0.3">
      <c r="A2990" t="s">
        <v>10247</v>
      </c>
      <c r="B2990" t="s">
        <v>730</v>
      </c>
      <c r="C2990" t="s">
        <v>731</v>
      </c>
      <c r="D2990" t="s">
        <v>1900</v>
      </c>
      <c r="E2990" t="s">
        <v>23</v>
      </c>
      <c r="F2990" t="s">
        <v>24</v>
      </c>
      <c r="G2990" t="s">
        <v>1299</v>
      </c>
      <c r="H2990" t="s">
        <v>10248</v>
      </c>
      <c r="I2990" t="s">
        <v>19</v>
      </c>
      <c r="J2990" t="s">
        <v>20</v>
      </c>
      <c r="K2990" t="s">
        <v>25</v>
      </c>
      <c r="L2990" t="s">
        <v>26</v>
      </c>
      <c r="M2990" t="s">
        <v>27</v>
      </c>
      <c r="N2990" t="s">
        <v>20</v>
      </c>
      <c r="O2990" t="s">
        <v>28</v>
      </c>
      <c r="P2990" t="s">
        <v>28</v>
      </c>
    </row>
    <row r="2991" spans="1:16" x14ac:dyDescent="0.3">
      <c r="A2991" t="s">
        <v>10249</v>
      </c>
      <c r="B2991" t="s">
        <v>730</v>
      </c>
      <c r="C2991" t="s">
        <v>731</v>
      </c>
      <c r="D2991" t="s">
        <v>10249</v>
      </c>
      <c r="E2991" t="s">
        <v>18</v>
      </c>
      <c r="F2991" t="s">
        <v>18</v>
      </c>
      <c r="G2991" t="s">
        <v>10250</v>
      </c>
      <c r="H2991" t="s">
        <v>10251</v>
      </c>
      <c r="I2991" t="s">
        <v>19</v>
      </c>
      <c r="J2991" t="s">
        <v>20</v>
      </c>
      <c r="K2991" t="s">
        <v>21</v>
      </c>
      <c r="L2991" t="s">
        <v>22</v>
      </c>
      <c r="M2991" t="s">
        <v>10252</v>
      </c>
      <c r="N2991" t="s">
        <v>20</v>
      </c>
      <c r="O2991" t="s">
        <v>733</v>
      </c>
      <c r="P2991" t="s">
        <v>732</v>
      </c>
    </row>
    <row r="2992" spans="1:16" x14ac:dyDescent="0.3">
      <c r="A2992" t="s">
        <v>10253</v>
      </c>
      <c r="B2992" t="s">
        <v>730</v>
      </c>
      <c r="C2992" t="s">
        <v>731</v>
      </c>
      <c r="D2992" t="s">
        <v>1909</v>
      </c>
      <c r="E2992" t="s">
        <v>23</v>
      </c>
      <c r="F2992" t="s">
        <v>24</v>
      </c>
      <c r="G2992" t="s">
        <v>10254</v>
      </c>
      <c r="H2992" t="s">
        <v>1628</v>
      </c>
      <c r="I2992" t="s">
        <v>19</v>
      </c>
      <c r="J2992" t="s">
        <v>20</v>
      </c>
      <c r="K2992" t="s">
        <v>25</v>
      </c>
      <c r="L2992" t="s">
        <v>26</v>
      </c>
      <c r="M2992" t="s">
        <v>27</v>
      </c>
      <c r="N2992" t="s">
        <v>20</v>
      </c>
      <c r="O2992" t="s">
        <v>28</v>
      </c>
      <c r="P2992" t="s">
        <v>28</v>
      </c>
    </row>
    <row r="2993" spans="1:16" x14ac:dyDescent="0.3">
      <c r="A2993" t="s">
        <v>10255</v>
      </c>
      <c r="B2993" t="s">
        <v>730</v>
      </c>
      <c r="C2993" t="s">
        <v>731</v>
      </c>
      <c r="D2993" t="s">
        <v>10255</v>
      </c>
      <c r="E2993" t="s">
        <v>18</v>
      </c>
      <c r="F2993" t="s">
        <v>18</v>
      </c>
      <c r="G2993" t="s">
        <v>10256</v>
      </c>
      <c r="I2993" t="s">
        <v>19</v>
      </c>
      <c r="J2993" t="s">
        <v>20</v>
      </c>
      <c r="K2993" t="s">
        <v>21</v>
      </c>
      <c r="L2993" t="s">
        <v>22</v>
      </c>
      <c r="M2993" t="s">
        <v>20</v>
      </c>
      <c r="N2993" t="s">
        <v>20</v>
      </c>
      <c r="O2993" t="s">
        <v>10257</v>
      </c>
    </row>
    <row r="2994" spans="1:16" x14ac:dyDescent="0.3">
      <c r="A2994" t="s">
        <v>10258</v>
      </c>
      <c r="B2994" t="s">
        <v>730</v>
      </c>
      <c r="C2994" t="s">
        <v>731</v>
      </c>
      <c r="D2994" t="s">
        <v>10258</v>
      </c>
      <c r="E2994" t="s">
        <v>18</v>
      </c>
      <c r="F2994" t="s">
        <v>18</v>
      </c>
      <c r="G2994" t="s">
        <v>10259</v>
      </c>
      <c r="H2994" t="s">
        <v>10260</v>
      </c>
      <c r="I2994" t="s">
        <v>19</v>
      </c>
      <c r="J2994" t="s">
        <v>20</v>
      </c>
      <c r="K2994" t="s">
        <v>21</v>
      </c>
      <c r="L2994" t="s">
        <v>22</v>
      </c>
      <c r="M2994" t="s">
        <v>10261</v>
      </c>
      <c r="N2994" t="s">
        <v>20</v>
      </c>
      <c r="O2994" t="s">
        <v>10262</v>
      </c>
      <c r="P2994" t="s">
        <v>1878</v>
      </c>
    </row>
    <row r="2995" spans="1:16" x14ac:dyDescent="0.3">
      <c r="A2995" t="s">
        <v>10263</v>
      </c>
      <c r="B2995" t="s">
        <v>730</v>
      </c>
      <c r="C2995" t="s">
        <v>731</v>
      </c>
      <c r="D2995" t="s">
        <v>10263</v>
      </c>
      <c r="E2995" t="s">
        <v>18</v>
      </c>
      <c r="F2995" t="s">
        <v>18</v>
      </c>
      <c r="G2995" t="s">
        <v>10264</v>
      </c>
      <c r="I2995" t="s">
        <v>19</v>
      </c>
      <c r="J2995" t="s">
        <v>20</v>
      </c>
      <c r="K2995" t="s">
        <v>21</v>
      </c>
      <c r="L2995" t="s">
        <v>22</v>
      </c>
      <c r="M2995" t="s">
        <v>20</v>
      </c>
      <c r="N2995" t="s">
        <v>20</v>
      </c>
      <c r="O2995" t="s">
        <v>10265</v>
      </c>
    </row>
    <row r="2996" spans="1:16" x14ac:dyDescent="0.3">
      <c r="A2996" t="s">
        <v>10266</v>
      </c>
      <c r="B2996" t="s">
        <v>730</v>
      </c>
      <c r="C2996" t="s">
        <v>731</v>
      </c>
      <c r="D2996" t="s">
        <v>2024</v>
      </c>
      <c r="E2996" t="s">
        <v>23</v>
      </c>
      <c r="F2996" t="s">
        <v>24</v>
      </c>
      <c r="G2996" t="s">
        <v>5871</v>
      </c>
      <c r="H2996" t="s">
        <v>177</v>
      </c>
      <c r="I2996" t="s">
        <v>19</v>
      </c>
      <c r="J2996" t="s">
        <v>20</v>
      </c>
      <c r="K2996" t="s">
        <v>25</v>
      </c>
      <c r="L2996" t="s">
        <v>26</v>
      </c>
      <c r="M2996" t="s">
        <v>27</v>
      </c>
      <c r="N2996" t="s">
        <v>20</v>
      </c>
      <c r="O2996" t="s">
        <v>28</v>
      </c>
      <c r="P2996" t="s">
        <v>28</v>
      </c>
    </row>
    <row r="2997" spans="1:16" x14ac:dyDescent="0.3">
      <c r="A2997" t="s">
        <v>10267</v>
      </c>
      <c r="B2997" t="s">
        <v>730</v>
      </c>
      <c r="C2997" t="s">
        <v>731</v>
      </c>
      <c r="D2997" t="s">
        <v>2099</v>
      </c>
      <c r="E2997" t="s">
        <v>18</v>
      </c>
      <c r="F2997" t="s">
        <v>18</v>
      </c>
      <c r="G2997" t="s">
        <v>18</v>
      </c>
      <c r="H2997" t="s">
        <v>18</v>
      </c>
      <c r="I2997" t="s">
        <v>21</v>
      </c>
      <c r="J2997" t="s">
        <v>20</v>
      </c>
      <c r="K2997" t="s">
        <v>99</v>
      </c>
      <c r="L2997" t="s">
        <v>100</v>
      </c>
      <c r="M2997" t="s">
        <v>20</v>
      </c>
      <c r="N2997" t="s">
        <v>20</v>
      </c>
      <c r="O2997" t="s">
        <v>10213</v>
      </c>
      <c r="P2997" t="s">
        <v>7927</v>
      </c>
    </row>
    <row r="2998" spans="1:16" x14ac:dyDescent="0.3">
      <c r="A2998" t="s">
        <v>10268</v>
      </c>
      <c r="B2998" t="s">
        <v>730</v>
      </c>
      <c r="C2998" t="s">
        <v>731</v>
      </c>
      <c r="D2998" t="s">
        <v>10268</v>
      </c>
      <c r="E2998" t="s">
        <v>18</v>
      </c>
      <c r="F2998" t="s">
        <v>18</v>
      </c>
      <c r="G2998" t="s">
        <v>10269</v>
      </c>
      <c r="I2998" t="s">
        <v>19</v>
      </c>
      <c r="J2998" t="s">
        <v>20</v>
      </c>
      <c r="K2998" t="s">
        <v>21</v>
      </c>
      <c r="L2998" t="s">
        <v>22</v>
      </c>
      <c r="M2998" t="s">
        <v>20</v>
      </c>
      <c r="N2998" t="s">
        <v>20</v>
      </c>
      <c r="O2998" t="s">
        <v>10265</v>
      </c>
    </row>
    <row r="2999" spans="1:16" x14ac:dyDescent="0.3">
      <c r="A2999" t="s">
        <v>10270</v>
      </c>
      <c r="B2999" t="s">
        <v>730</v>
      </c>
      <c r="C2999" t="s">
        <v>731</v>
      </c>
      <c r="D2999" t="s">
        <v>2000</v>
      </c>
      <c r="E2999" t="s">
        <v>23</v>
      </c>
      <c r="F2999" t="s">
        <v>24</v>
      </c>
      <c r="G2999" t="s">
        <v>10271</v>
      </c>
      <c r="H2999" t="s">
        <v>10272</v>
      </c>
      <c r="I2999" t="s">
        <v>19</v>
      </c>
      <c r="J2999" t="s">
        <v>20</v>
      </c>
      <c r="K2999" t="s">
        <v>25</v>
      </c>
      <c r="L2999" t="s">
        <v>26</v>
      </c>
      <c r="M2999" t="s">
        <v>27</v>
      </c>
      <c r="N2999" t="s">
        <v>20</v>
      </c>
      <c r="O2999" t="s">
        <v>28</v>
      </c>
      <c r="P2999" t="s">
        <v>28</v>
      </c>
    </row>
    <row r="3000" spans="1:16" x14ac:dyDescent="0.3">
      <c r="A3000" t="s">
        <v>10273</v>
      </c>
      <c r="B3000" t="s">
        <v>730</v>
      </c>
      <c r="C3000" t="s">
        <v>731</v>
      </c>
      <c r="D3000" t="s">
        <v>10273</v>
      </c>
      <c r="E3000" t="s">
        <v>18</v>
      </c>
      <c r="F3000" t="s">
        <v>18</v>
      </c>
      <c r="G3000" t="s">
        <v>10274</v>
      </c>
      <c r="H3000" t="s">
        <v>10275</v>
      </c>
      <c r="I3000" t="s">
        <v>19</v>
      </c>
      <c r="J3000" t="s">
        <v>20</v>
      </c>
      <c r="K3000" t="s">
        <v>21</v>
      </c>
      <c r="L3000" t="s">
        <v>22</v>
      </c>
      <c r="M3000" t="s">
        <v>10276</v>
      </c>
      <c r="N3000" t="s">
        <v>20</v>
      </c>
      <c r="O3000" t="s">
        <v>10277</v>
      </c>
      <c r="P3000" t="s">
        <v>10277</v>
      </c>
    </row>
    <row r="3001" spans="1:16" x14ac:dyDescent="0.3">
      <c r="A3001" t="s">
        <v>10278</v>
      </c>
      <c r="B3001" t="s">
        <v>730</v>
      </c>
      <c r="C3001" t="s">
        <v>731</v>
      </c>
      <c r="D3001" t="s">
        <v>2006</v>
      </c>
      <c r="E3001" t="s">
        <v>23</v>
      </c>
      <c r="F3001" t="s">
        <v>24</v>
      </c>
      <c r="G3001" t="s">
        <v>1693</v>
      </c>
      <c r="H3001" t="s">
        <v>10279</v>
      </c>
      <c r="I3001" t="s">
        <v>19</v>
      </c>
      <c r="J3001" t="s">
        <v>20</v>
      </c>
      <c r="K3001" t="s">
        <v>25</v>
      </c>
      <c r="L3001" t="s">
        <v>26</v>
      </c>
      <c r="M3001" t="s">
        <v>27</v>
      </c>
      <c r="N3001" t="s">
        <v>20</v>
      </c>
      <c r="O3001" t="s">
        <v>28</v>
      </c>
      <c r="P3001" t="s">
        <v>28</v>
      </c>
    </row>
    <row r="3002" spans="1:16" x14ac:dyDescent="0.3">
      <c r="A3002" t="s">
        <v>10280</v>
      </c>
      <c r="B3002" t="s">
        <v>736</v>
      </c>
      <c r="C3002" t="s">
        <v>737</v>
      </c>
      <c r="D3002" t="s">
        <v>1856</v>
      </c>
      <c r="E3002" t="s">
        <v>49</v>
      </c>
      <c r="F3002" t="s">
        <v>51</v>
      </c>
      <c r="G3002" t="s">
        <v>10281</v>
      </c>
      <c r="H3002" t="s">
        <v>10282</v>
      </c>
      <c r="I3002" t="s">
        <v>19</v>
      </c>
      <c r="J3002" t="s">
        <v>20</v>
      </c>
      <c r="K3002" t="s">
        <v>25</v>
      </c>
      <c r="L3002" t="s">
        <v>26</v>
      </c>
      <c r="M3002" t="s">
        <v>53</v>
      </c>
      <c r="N3002" t="s">
        <v>20</v>
      </c>
      <c r="O3002" t="s">
        <v>31</v>
      </c>
      <c r="P3002" t="s">
        <v>31</v>
      </c>
    </row>
    <row r="3003" spans="1:16" x14ac:dyDescent="0.3">
      <c r="A3003" t="s">
        <v>10283</v>
      </c>
      <c r="B3003" t="s">
        <v>736</v>
      </c>
      <c r="C3003" t="s">
        <v>737</v>
      </c>
      <c r="D3003" t="s">
        <v>2013</v>
      </c>
      <c r="E3003" t="s">
        <v>49</v>
      </c>
      <c r="F3003" t="s">
        <v>50</v>
      </c>
      <c r="G3003" t="s">
        <v>10284</v>
      </c>
      <c r="H3003" t="s">
        <v>10285</v>
      </c>
      <c r="I3003" t="s">
        <v>19</v>
      </c>
      <c r="J3003" t="s">
        <v>20</v>
      </c>
      <c r="K3003" t="s">
        <v>25</v>
      </c>
      <c r="L3003" t="s">
        <v>26</v>
      </c>
      <c r="M3003" t="s">
        <v>27</v>
      </c>
      <c r="N3003" t="s">
        <v>20</v>
      </c>
      <c r="O3003" t="s">
        <v>31</v>
      </c>
      <c r="P3003" t="s">
        <v>31</v>
      </c>
    </row>
    <row r="3004" spans="1:16" x14ac:dyDescent="0.3">
      <c r="A3004" t="s">
        <v>10286</v>
      </c>
      <c r="B3004" t="s">
        <v>736</v>
      </c>
      <c r="C3004" t="s">
        <v>737</v>
      </c>
      <c r="D3004" t="s">
        <v>1864</v>
      </c>
      <c r="E3004" t="s">
        <v>49</v>
      </c>
      <c r="F3004" t="s">
        <v>50</v>
      </c>
      <c r="G3004" t="s">
        <v>10287</v>
      </c>
      <c r="H3004" t="s">
        <v>6966</v>
      </c>
      <c r="I3004" t="s">
        <v>19</v>
      </c>
      <c r="J3004" t="s">
        <v>20</v>
      </c>
      <c r="K3004" t="s">
        <v>25</v>
      </c>
      <c r="L3004" t="s">
        <v>26</v>
      </c>
      <c r="M3004" t="s">
        <v>27</v>
      </c>
      <c r="N3004" t="s">
        <v>20</v>
      </c>
      <c r="O3004" t="s">
        <v>31</v>
      </c>
      <c r="P3004" t="s">
        <v>31</v>
      </c>
    </row>
    <row r="3005" spans="1:16" x14ac:dyDescent="0.3">
      <c r="A3005" t="s">
        <v>10288</v>
      </c>
      <c r="B3005" t="s">
        <v>736</v>
      </c>
      <c r="C3005" t="s">
        <v>737</v>
      </c>
      <c r="D3005" t="s">
        <v>1927</v>
      </c>
      <c r="E3005" t="s">
        <v>49</v>
      </c>
      <c r="F3005" t="s">
        <v>50</v>
      </c>
      <c r="G3005" t="s">
        <v>10289</v>
      </c>
      <c r="H3005" t="s">
        <v>6970</v>
      </c>
      <c r="I3005" t="s">
        <v>19</v>
      </c>
      <c r="J3005" t="s">
        <v>20</v>
      </c>
      <c r="K3005" t="s">
        <v>25</v>
      </c>
      <c r="L3005" t="s">
        <v>26</v>
      </c>
      <c r="M3005" t="s">
        <v>27</v>
      </c>
      <c r="N3005" t="s">
        <v>20</v>
      </c>
      <c r="O3005" t="s">
        <v>31</v>
      </c>
      <c r="P3005" t="s">
        <v>31</v>
      </c>
    </row>
    <row r="3006" spans="1:16" x14ac:dyDescent="0.3">
      <c r="A3006" t="s">
        <v>10290</v>
      </c>
      <c r="B3006" t="s">
        <v>736</v>
      </c>
      <c r="C3006" t="s">
        <v>737</v>
      </c>
      <c r="D3006" t="s">
        <v>10290</v>
      </c>
      <c r="E3006" t="s">
        <v>18</v>
      </c>
      <c r="F3006" t="s">
        <v>18</v>
      </c>
      <c r="G3006" t="s">
        <v>10291</v>
      </c>
      <c r="H3006" t="s">
        <v>10292</v>
      </c>
      <c r="I3006" t="s">
        <v>19</v>
      </c>
      <c r="J3006" t="s">
        <v>20</v>
      </c>
      <c r="K3006" t="s">
        <v>21</v>
      </c>
      <c r="L3006" t="s">
        <v>22</v>
      </c>
      <c r="M3006" t="s">
        <v>10293</v>
      </c>
      <c r="N3006" t="s">
        <v>20</v>
      </c>
      <c r="O3006" t="s">
        <v>10294</v>
      </c>
      <c r="P3006" t="s">
        <v>10294</v>
      </c>
    </row>
    <row r="3007" spans="1:16" x14ac:dyDescent="0.3">
      <c r="A3007" t="s">
        <v>10295</v>
      </c>
      <c r="B3007" t="s">
        <v>736</v>
      </c>
      <c r="C3007" t="s">
        <v>737</v>
      </c>
      <c r="D3007" t="s">
        <v>1936</v>
      </c>
      <c r="E3007" t="s">
        <v>49</v>
      </c>
      <c r="F3007" t="s">
        <v>51</v>
      </c>
      <c r="G3007" t="s">
        <v>10296</v>
      </c>
      <c r="H3007" t="s">
        <v>200</v>
      </c>
      <c r="I3007" t="s">
        <v>19</v>
      </c>
      <c r="J3007" t="s">
        <v>20</v>
      </c>
      <c r="K3007" t="s">
        <v>25</v>
      </c>
      <c r="L3007" t="s">
        <v>26</v>
      </c>
      <c r="M3007" t="s">
        <v>53</v>
      </c>
      <c r="N3007" t="s">
        <v>20</v>
      </c>
      <c r="O3007" t="s">
        <v>31</v>
      </c>
      <c r="P3007" t="s">
        <v>31</v>
      </c>
    </row>
    <row r="3008" spans="1:16" x14ac:dyDescent="0.3">
      <c r="A3008" t="s">
        <v>10297</v>
      </c>
      <c r="B3008" t="s">
        <v>736</v>
      </c>
      <c r="C3008" t="s">
        <v>737</v>
      </c>
      <c r="D3008" t="s">
        <v>1880</v>
      </c>
      <c r="E3008" t="s">
        <v>49</v>
      </c>
      <c r="F3008" t="s">
        <v>50</v>
      </c>
      <c r="G3008" t="s">
        <v>10298</v>
      </c>
      <c r="H3008" t="s">
        <v>10299</v>
      </c>
      <c r="I3008" t="s">
        <v>19</v>
      </c>
      <c r="J3008" t="s">
        <v>20</v>
      </c>
      <c r="K3008" t="s">
        <v>25</v>
      </c>
      <c r="L3008" t="s">
        <v>26</v>
      </c>
      <c r="M3008" t="s">
        <v>27</v>
      </c>
      <c r="N3008" t="s">
        <v>20</v>
      </c>
      <c r="O3008" t="s">
        <v>31</v>
      </c>
      <c r="P3008" t="s">
        <v>31</v>
      </c>
    </row>
    <row r="3009" spans="1:16" x14ac:dyDescent="0.3">
      <c r="A3009" t="s">
        <v>10300</v>
      </c>
      <c r="B3009" t="s">
        <v>736</v>
      </c>
      <c r="C3009" t="s">
        <v>737</v>
      </c>
      <c r="D3009" t="s">
        <v>1943</v>
      </c>
      <c r="E3009" t="s">
        <v>49</v>
      </c>
      <c r="F3009" t="s">
        <v>50</v>
      </c>
      <c r="G3009" t="s">
        <v>10301</v>
      </c>
      <c r="H3009" t="s">
        <v>10302</v>
      </c>
      <c r="I3009" t="s">
        <v>19</v>
      </c>
      <c r="J3009" t="s">
        <v>20</v>
      </c>
      <c r="K3009" t="s">
        <v>25</v>
      </c>
      <c r="L3009" t="s">
        <v>26</v>
      </c>
      <c r="M3009" t="s">
        <v>27</v>
      </c>
      <c r="N3009" t="s">
        <v>20</v>
      </c>
      <c r="O3009" t="s">
        <v>31</v>
      </c>
      <c r="P3009" t="s">
        <v>31</v>
      </c>
    </row>
    <row r="3010" spans="1:16" x14ac:dyDescent="0.3">
      <c r="A3010" t="s">
        <v>10303</v>
      </c>
      <c r="B3010" t="s">
        <v>736</v>
      </c>
      <c r="C3010" t="s">
        <v>737</v>
      </c>
      <c r="D3010" t="s">
        <v>1890</v>
      </c>
      <c r="E3010" t="s">
        <v>49</v>
      </c>
      <c r="F3010" t="s">
        <v>50</v>
      </c>
      <c r="G3010" t="s">
        <v>662</v>
      </c>
      <c r="H3010" t="s">
        <v>10304</v>
      </c>
      <c r="I3010" t="s">
        <v>19</v>
      </c>
      <c r="J3010" t="s">
        <v>20</v>
      </c>
      <c r="K3010" t="s">
        <v>25</v>
      </c>
      <c r="L3010" t="s">
        <v>26</v>
      </c>
      <c r="M3010" t="s">
        <v>27</v>
      </c>
      <c r="N3010" t="s">
        <v>20</v>
      </c>
      <c r="O3010" t="s">
        <v>31</v>
      </c>
      <c r="P3010" t="s">
        <v>31</v>
      </c>
    </row>
    <row r="3011" spans="1:16" x14ac:dyDescent="0.3">
      <c r="A3011" t="s">
        <v>10305</v>
      </c>
      <c r="B3011" t="s">
        <v>736</v>
      </c>
      <c r="C3011" t="s">
        <v>737</v>
      </c>
      <c r="D3011" t="s">
        <v>10305</v>
      </c>
      <c r="E3011" t="s">
        <v>18</v>
      </c>
      <c r="F3011" t="s">
        <v>18</v>
      </c>
      <c r="G3011" t="s">
        <v>10306</v>
      </c>
      <c r="H3011" t="s">
        <v>10307</v>
      </c>
      <c r="I3011" t="s">
        <v>19</v>
      </c>
      <c r="J3011" t="s">
        <v>20</v>
      </c>
      <c r="K3011" t="s">
        <v>21</v>
      </c>
      <c r="L3011" t="s">
        <v>22</v>
      </c>
      <c r="M3011" t="s">
        <v>10308</v>
      </c>
      <c r="N3011" t="s">
        <v>20</v>
      </c>
      <c r="O3011" t="s">
        <v>10294</v>
      </c>
      <c r="P3011" t="s">
        <v>10294</v>
      </c>
    </row>
    <row r="3012" spans="1:16" x14ac:dyDescent="0.3">
      <c r="A3012" t="s">
        <v>10309</v>
      </c>
      <c r="B3012" t="s">
        <v>736</v>
      </c>
      <c r="C3012" t="s">
        <v>737</v>
      </c>
      <c r="D3012" t="s">
        <v>1900</v>
      </c>
      <c r="E3012" t="s">
        <v>49</v>
      </c>
      <c r="F3012" t="s">
        <v>51</v>
      </c>
      <c r="G3012" t="s">
        <v>723</v>
      </c>
      <c r="H3012" t="s">
        <v>10310</v>
      </c>
      <c r="I3012" t="s">
        <v>19</v>
      </c>
      <c r="J3012" t="s">
        <v>20</v>
      </c>
      <c r="K3012" t="s">
        <v>25</v>
      </c>
      <c r="L3012" t="s">
        <v>26</v>
      </c>
      <c r="M3012" t="s">
        <v>53</v>
      </c>
      <c r="N3012" t="s">
        <v>20</v>
      </c>
      <c r="O3012" t="s">
        <v>31</v>
      </c>
      <c r="P3012" t="s">
        <v>31</v>
      </c>
    </row>
    <row r="3013" spans="1:16" x14ac:dyDescent="0.3">
      <c r="A3013" t="s">
        <v>10311</v>
      </c>
      <c r="B3013" t="s">
        <v>736</v>
      </c>
      <c r="C3013" t="s">
        <v>737</v>
      </c>
      <c r="D3013" t="s">
        <v>1960</v>
      </c>
      <c r="E3013" t="s">
        <v>49</v>
      </c>
      <c r="F3013" t="s">
        <v>50</v>
      </c>
      <c r="G3013" t="s">
        <v>10312</v>
      </c>
      <c r="H3013" t="s">
        <v>10313</v>
      </c>
      <c r="I3013" t="s">
        <v>19</v>
      </c>
      <c r="J3013" t="s">
        <v>20</v>
      </c>
      <c r="K3013" t="s">
        <v>25</v>
      </c>
      <c r="L3013" t="s">
        <v>26</v>
      </c>
      <c r="M3013" t="s">
        <v>27</v>
      </c>
      <c r="N3013" t="s">
        <v>20</v>
      </c>
      <c r="O3013" t="s">
        <v>31</v>
      </c>
      <c r="P3013" t="s">
        <v>31</v>
      </c>
    </row>
    <row r="3014" spans="1:16" x14ac:dyDescent="0.3">
      <c r="A3014" t="s">
        <v>10314</v>
      </c>
      <c r="B3014" t="s">
        <v>736</v>
      </c>
      <c r="C3014" t="s">
        <v>737</v>
      </c>
      <c r="D3014" t="s">
        <v>2082</v>
      </c>
      <c r="E3014" t="s">
        <v>49</v>
      </c>
      <c r="F3014" t="s">
        <v>50</v>
      </c>
      <c r="G3014" t="s">
        <v>1745</v>
      </c>
      <c r="H3014" t="s">
        <v>3459</v>
      </c>
      <c r="I3014" t="s">
        <v>19</v>
      </c>
      <c r="J3014" t="s">
        <v>20</v>
      </c>
      <c r="K3014" t="s">
        <v>25</v>
      </c>
      <c r="L3014" t="s">
        <v>26</v>
      </c>
      <c r="M3014" t="s">
        <v>27</v>
      </c>
      <c r="N3014" t="s">
        <v>20</v>
      </c>
      <c r="O3014" t="s">
        <v>31</v>
      </c>
      <c r="P3014" t="s">
        <v>31</v>
      </c>
    </row>
    <row r="3015" spans="1:16" x14ac:dyDescent="0.3">
      <c r="A3015" t="s">
        <v>10315</v>
      </c>
      <c r="B3015" t="s">
        <v>736</v>
      </c>
      <c r="C3015" t="s">
        <v>737</v>
      </c>
      <c r="D3015" t="s">
        <v>2085</v>
      </c>
      <c r="E3015" t="s">
        <v>49</v>
      </c>
      <c r="F3015" t="s">
        <v>50</v>
      </c>
      <c r="G3015" t="s">
        <v>5237</v>
      </c>
      <c r="H3015" t="s">
        <v>10316</v>
      </c>
      <c r="I3015" t="s">
        <v>19</v>
      </c>
      <c r="J3015" t="s">
        <v>20</v>
      </c>
      <c r="K3015" t="s">
        <v>25</v>
      </c>
      <c r="L3015" t="s">
        <v>26</v>
      </c>
      <c r="M3015" t="s">
        <v>27</v>
      </c>
      <c r="N3015" t="s">
        <v>20</v>
      </c>
      <c r="O3015" t="s">
        <v>31</v>
      </c>
      <c r="P3015" t="s">
        <v>31</v>
      </c>
    </row>
    <row r="3016" spans="1:16" x14ac:dyDescent="0.3">
      <c r="A3016" t="s">
        <v>10317</v>
      </c>
      <c r="B3016" t="s">
        <v>736</v>
      </c>
      <c r="C3016" t="s">
        <v>737</v>
      </c>
      <c r="D3016" t="s">
        <v>2090</v>
      </c>
      <c r="E3016" t="s">
        <v>49</v>
      </c>
      <c r="F3016" t="s">
        <v>51</v>
      </c>
      <c r="G3016" t="s">
        <v>10318</v>
      </c>
      <c r="H3016" t="s">
        <v>1222</v>
      </c>
      <c r="I3016" t="s">
        <v>19</v>
      </c>
      <c r="J3016" t="s">
        <v>20</v>
      </c>
      <c r="K3016" t="s">
        <v>25</v>
      </c>
      <c r="L3016" t="s">
        <v>26</v>
      </c>
      <c r="M3016" t="s">
        <v>53</v>
      </c>
      <c r="N3016" t="s">
        <v>20</v>
      </c>
      <c r="O3016" t="s">
        <v>31</v>
      </c>
      <c r="P3016" t="s">
        <v>31</v>
      </c>
    </row>
    <row r="3017" spans="1:16" x14ac:dyDescent="0.3">
      <c r="A3017" t="s">
        <v>10319</v>
      </c>
      <c r="B3017" t="s">
        <v>736</v>
      </c>
      <c r="C3017" t="s">
        <v>737</v>
      </c>
      <c r="D3017" t="s">
        <v>2024</v>
      </c>
      <c r="E3017" t="s">
        <v>49</v>
      </c>
      <c r="F3017" t="s">
        <v>50</v>
      </c>
      <c r="G3017" t="s">
        <v>1538</v>
      </c>
      <c r="H3017" t="s">
        <v>10320</v>
      </c>
      <c r="I3017" t="s">
        <v>19</v>
      </c>
      <c r="J3017" t="s">
        <v>20</v>
      </c>
      <c r="K3017" t="s">
        <v>25</v>
      </c>
      <c r="L3017" t="s">
        <v>26</v>
      </c>
      <c r="M3017" t="s">
        <v>27</v>
      </c>
      <c r="N3017" t="s">
        <v>20</v>
      </c>
      <c r="O3017" t="s">
        <v>31</v>
      </c>
      <c r="P3017" t="s">
        <v>31</v>
      </c>
    </row>
    <row r="3018" spans="1:16" x14ac:dyDescent="0.3">
      <c r="A3018" t="s">
        <v>10321</v>
      </c>
      <c r="B3018" t="s">
        <v>736</v>
      </c>
      <c r="C3018" t="s">
        <v>737</v>
      </c>
      <c r="D3018" t="s">
        <v>2099</v>
      </c>
      <c r="E3018" t="s">
        <v>49</v>
      </c>
      <c r="F3018" t="s">
        <v>50</v>
      </c>
      <c r="G3018" t="s">
        <v>10322</v>
      </c>
      <c r="H3018" t="s">
        <v>18</v>
      </c>
      <c r="I3018" t="s">
        <v>19</v>
      </c>
      <c r="J3018" t="s">
        <v>20</v>
      </c>
      <c r="K3018" t="s">
        <v>25</v>
      </c>
      <c r="L3018" t="s">
        <v>26</v>
      </c>
      <c r="M3018" t="s">
        <v>20</v>
      </c>
      <c r="N3018" t="s">
        <v>20</v>
      </c>
      <c r="O3018" t="s">
        <v>31</v>
      </c>
      <c r="P3018" t="s">
        <v>21</v>
      </c>
    </row>
    <row r="3019" spans="1:16" x14ac:dyDescent="0.3">
      <c r="A3019" t="s">
        <v>10323</v>
      </c>
      <c r="B3019" t="s">
        <v>736</v>
      </c>
      <c r="C3019" t="s">
        <v>737</v>
      </c>
      <c r="D3019" t="s">
        <v>1993</v>
      </c>
      <c r="E3019" t="s">
        <v>49</v>
      </c>
      <c r="F3019" t="s">
        <v>50</v>
      </c>
      <c r="G3019" t="s">
        <v>10324</v>
      </c>
      <c r="H3019" t="s">
        <v>10325</v>
      </c>
      <c r="I3019" t="s">
        <v>19</v>
      </c>
      <c r="J3019" t="s">
        <v>20</v>
      </c>
      <c r="K3019" t="s">
        <v>25</v>
      </c>
      <c r="L3019" t="s">
        <v>26</v>
      </c>
      <c r="M3019" t="s">
        <v>27</v>
      </c>
      <c r="N3019" t="s">
        <v>20</v>
      </c>
      <c r="O3019" t="s">
        <v>31</v>
      </c>
      <c r="P3019" t="s">
        <v>31</v>
      </c>
    </row>
    <row r="3020" spans="1:16" x14ac:dyDescent="0.3">
      <c r="A3020" t="s">
        <v>10326</v>
      </c>
      <c r="B3020" t="s">
        <v>736</v>
      </c>
      <c r="C3020" t="s">
        <v>737</v>
      </c>
      <c r="D3020" t="s">
        <v>1996</v>
      </c>
      <c r="E3020" t="s">
        <v>49</v>
      </c>
      <c r="F3020" t="s">
        <v>50</v>
      </c>
      <c r="G3020" t="s">
        <v>10327</v>
      </c>
      <c r="H3020" t="s">
        <v>10328</v>
      </c>
      <c r="I3020" t="s">
        <v>19</v>
      </c>
      <c r="J3020" t="s">
        <v>20</v>
      </c>
      <c r="K3020" t="s">
        <v>25</v>
      </c>
      <c r="L3020" t="s">
        <v>26</v>
      </c>
      <c r="M3020" t="s">
        <v>27</v>
      </c>
      <c r="N3020" t="s">
        <v>20</v>
      </c>
      <c r="O3020" t="s">
        <v>31</v>
      </c>
      <c r="P3020" t="s">
        <v>31</v>
      </c>
    </row>
    <row r="3021" spans="1:16" x14ac:dyDescent="0.3">
      <c r="A3021" t="s">
        <v>10329</v>
      </c>
      <c r="B3021" t="s">
        <v>736</v>
      </c>
      <c r="C3021" t="s">
        <v>737</v>
      </c>
      <c r="D3021" t="s">
        <v>2000</v>
      </c>
      <c r="E3021" t="s">
        <v>49</v>
      </c>
      <c r="F3021" t="s">
        <v>51</v>
      </c>
      <c r="G3021" t="s">
        <v>10330</v>
      </c>
      <c r="H3021" t="s">
        <v>10331</v>
      </c>
      <c r="I3021" t="s">
        <v>19</v>
      </c>
      <c r="J3021" t="s">
        <v>20</v>
      </c>
      <c r="K3021" t="s">
        <v>25</v>
      </c>
      <c r="L3021" t="s">
        <v>26</v>
      </c>
      <c r="M3021" t="s">
        <v>53</v>
      </c>
      <c r="N3021" t="s">
        <v>20</v>
      </c>
      <c r="O3021" t="s">
        <v>31</v>
      </c>
      <c r="P3021" t="s">
        <v>31</v>
      </c>
    </row>
    <row r="3022" spans="1:16" x14ac:dyDescent="0.3">
      <c r="A3022" t="s">
        <v>10332</v>
      </c>
      <c r="B3022" t="s">
        <v>736</v>
      </c>
      <c r="C3022" t="s">
        <v>737</v>
      </c>
      <c r="D3022" t="s">
        <v>2003</v>
      </c>
      <c r="E3022" t="s">
        <v>49</v>
      </c>
      <c r="F3022" t="s">
        <v>50</v>
      </c>
      <c r="G3022" t="s">
        <v>10333</v>
      </c>
      <c r="H3022" t="s">
        <v>10334</v>
      </c>
      <c r="I3022" t="s">
        <v>19</v>
      </c>
      <c r="J3022" t="s">
        <v>20</v>
      </c>
      <c r="K3022" t="s">
        <v>25</v>
      </c>
      <c r="L3022" t="s">
        <v>26</v>
      </c>
      <c r="M3022" t="s">
        <v>27</v>
      </c>
      <c r="N3022" t="s">
        <v>20</v>
      </c>
      <c r="O3022" t="s">
        <v>31</v>
      </c>
      <c r="P3022" t="s">
        <v>31</v>
      </c>
    </row>
    <row r="3023" spans="1:16" x14ac:dyDescent="0.3">
      <c r="A3023" t="s">
        <v>10335</v>
      </c>
      <c r="B3023" t="s">
        <v>736</v>
      </c>
      <c r="C3023" t="s">
        <v>737</v>
      </c>
      <c r="D3023" t="s">
        <v>2006</v>
      </c>
      <c r="E3023" t="s">
        <v>49</v>
      </c>
      <c r="F3023" t="s">
        <v>50</v>
      </c>
      <c r="G3023" t="s">
        <v>10336</v>
      </c>
      <c r="H3023" t="s">
        <v>1458</v>
      </c>
      <c r="I3023" t="s">
        <v>19</v>
      </c>
      <c r="J3023" t="s">
        <v>20</v>
      </c>
      <c r="K3023" t="s">
        <v>25</v>
      </c>
      <c r="L3023" t="s">
        <v>26</v>
      </c>
      <c r="M3023" t="s">
        <v>27</v>
      </c>
      <c r="N3023" t="s">
        <v>20</v>
      </c>
      <c r="O3023" t="s">
        <v>31</v>
      </c>
      <c r="P3023" t="s">
        <v>31</v>
      </c>
    </row>
    <row r="3024" spans="1:16" x14ac:dyDescent="0.3">
      <c r="A3024" t="s">
        <v>10337</v>
      </c>
      <c r="B3024" t="s">
        <v>739</v>
      </c>
      <c r="C3024" t="s">
        <v>740</v>
      </c>
      <c r="D3024" t="s">
        <v>10337</v>
      </c>
      <c r="E3024" t="s">
        <v>18</v>
      </c>
      <c r="F3024" t="s">
        <v>18</v>
      </c>
      <c r="G3024" t="s">
        <v>10338</v>
      </c>
      <c r="H3024" t="s">
        <v>10339</v>
      </c>
      <c r="I3024" t="s">
        <v>19</v>
      </c>
      <c r="J3024" t="s">
        <v>20</v>
      </c>
      <c r="K3024" t="s">
        <v>21</v>
      </c>
      <c r="L3024" t="s">
        <v>22</v>
      </c>
      <c r="M3024" t="s">
        <v>10340</v>
      </c>
      <c r="N3024" t="s">
        <v>20</v>
      </c>
      <c r="O3024" t="s">
        <v>10341</v>
      </c>
      <c r="P3024" t="s">
        <v>742</v>
      </c>
    </row>
    <row r="3025" spans="1:16" x14ac:dyDescent="0.3">
      <c r="A3025" t="s">
        <v>10342</v>
      </c>
      <c r="B3025" t="s">
        <v>739</v>
      </c>
      <c r="C3025" t="s">
        <v>740</v>
      </c>
      <c r="D3025" t="s">
        <v>2013</v>
      </c>
      <c r="E3025" t="s">
        <v>23</v>
      </c>
      <c r="F3025" t="s">
        <v>24</v>
      </c>
      <c r="G3025" t="s">
        <v>1439</v>
      </c>
      <c r="H3025" t="s">
        <v>10343</v>
      </c>
      <c r="I3025" t="s">
        <v>19</v>
      </c>
      <c r="J3025" t="s">
        <v>20</v>
      </c>
      <c r="K3025" t="s">
        <v>25</v>
      </c>
      <c r="L3025" t="s">
        <v>26</v>
      </c>
      <c r="M3025" t="s">
        <v>27</v>
      </c>
      <c r="N3025" t="s">
        <v>20</v>
      </c>
      <c r="O3025" t="s">
        <v>28</v>
      </c>
      <c r="P3025" t="s">
        <v>28</v>
      </c>
    </row>
    <row r="3026" spans="1:16" x14ac:dyDescent="0.3">
      <c r="A3026" t="s">
        <v>10344</v>
      </c>
      <c r="B3026" t="s">
        <v>739</v>
      </c>
      <c r="C3026" t="s">
        <v>740</v>
      </c>
      <c r="D3026" t="s">
        <v>10344</v>
      </c>
      <c r="E3026" t="s">
        <v>18</v>
      </c>
      <c r="F3026" t="s">
        <v>18</v>
      </c>
      <c r="G3026" t="s">
        <v>10345</v>
      </c>
      <c r="H3026" t="s">
        <v>10346</v>
      </c>
      <c r="I3026" t="s">
        <v>19</v>
      </c>
      <c r="J3026" t="s">
        <v>20</v>
      </c>
      <c r="K3026" t="s">
        <v>21</v>
      </c>
      <c r="L3026" t="s">
        <v>22</v>
      </c>
      <c r="M3026" t="s">
        <v>10347</v>
      </c>
      <c r="N3026" t="s">
        <v>20</v>
      </c>
      <c r="O3026" t="s">
        <v>741</v>
      </c>
      <c r="P3026" t="s">
        <v>741</v>
      </c>
    </row>
    <row r="3027" spans="1:16" x14ac:dyDescent="0.3">
      <c r="A3027" t="s">
        <v>10348</v>
      </c>
      <c r="B3027" t="s">
        <v>739</v>
      </c>
      <c r="C3027" t="s">
        <v>740</v>
      </c>
      <c r="D3027" t="s">
        <v>1927</v>
      </c>
      <c r="E3027" t="s">
        <v>23</v>
      </c>
      <c r="F3027" t="s">
        <v>24</v>
      </c>
      <c r="G3027" t="s">
        <v>10349</v>
      </c>
      <c r="H3027" t="s">
        <v>1166</v>
      </c>
      <c r="I3027" t="s">
        <v>19</v>
      </c>
      <c r="J3027" t="s">
        <v>20</v>
      </c>
      <c r="K3027" t="s">
        <v>25</v>
      </c>
      <c r="L3027" t="s">
        <v>26</v>
      </c>
      <c r="M3027" t="s">
        <v>27</v>
      </c>
      <c r="N3027" t="s">
        <v>20</v>
      </c>
      <c r="O3027" t="s">
        <v>28</v>
      </c>
      <c r="P3027" t="s">
        <v>28</v>
      </c>
    </row>
    <row r="3028" spans="1:16" x14ac:dyDescent="0.3">
      <c r="A3028" t="s">
        <v>10350</v>
      </c>
      <c r="B3028" t="s">
        <v>739</v>
      </c>
      <c r="C3028" t="s">
        <v>740</v>
      </c>
      <c r="D3028" t="s">
        <v>10350</v>
      </c>
      <c r="E3028" t="s">
        <v>18</v>
      </c>
      <c r="F3028" t="s">
        <v>18</v>
      </c>
      <c r="G3028" t="s">
        <v>10351</v>
      </c>
      <c r="H3028" t="s">
        <v>10352</v>
      </c>
      <c r="I3028" t="s">
        <v>19</v>
      </c>
      <c r="J3028" t="s">
        <v>20</v>
      </c>
      <c r="K3028" t="s">
        <v>21</v>
      </c>
      <c r="L3028" t="s">
        <v>22</v>
      </c>
      <c r="M3028" t="s">
        <v>10353</v>
      </c>
      <c r="N3028" t="s">
        <v>20</v>
      </c>
      <c r="O3028" t="s">
        <v>741</v>
      </c>
      <c r="P3028" t="s">
        <v>741</v>
      </c>
    </row>
    <row r="3029" spans="1:16" x14ac:dyDescent="0.3">
      <c r="A3029" t="s">
        <v>10354</v>
      </c>
      <c r="B3029" t="s">
        <v>739</v>
      </c>
      <c r="C3029" t="s">
        <v>740</v>
      </c>
      <c r="D3029" t="s">
        <v>1936</v>
      </c>
      <c r="E3029" t="s">
        <v>23</v>
      </c>
      <c r="F3029" t="s">
        <v>24</v>
      </c>
      <c r="G3029" t="s">
        <v>10355</v>
      </c>
      <c r="H3029" t="s">
        <v>1748</v>
      </c>
      <c r="I3029" t="s">
        <v>19</v>
      </c>
      <c r="J3029" t="s">
        <v>20</v>
      </c>
      <c r="K3029" t="s">
        <v>25</v>
      </c>
      <c r="L3029" t="s">
        <v>26</v>
      </c>
      <c r="M3029" t="s">
        <v>27</v>
      </c>
      <c r="N3029" t="s">
        <v>20</v>
      </c>
      <c r="O3029" t="s">
        <v>28</v>
      </c>
      <c r="P3029" t="s">
        <v>28</v>
      </c>
    </row>
    <row r="3030" spans="1:16" x14ac:dyDescent="0.3">
      <c r="A3030" t="s">
        <v>10356</v>
      </c>
      <c r="B3030" t="s">
        <v>739</v>
      </c>
      <c r="C3030" t="s">
        <v>740</v>
      </c>
      <c r="D3030" t="s">
        <v>10356</v>
      </c>
      <c r="E3030" t="s">
        <v>18</v>
      </c>
      <c r="F3030" t="s">
        <v>18</v>
      </c>
      <c r="G3030" t="s">
        <v>10357</v>
      </c>
      <c r="H3030" t="s">
        <v>10358</v>
      </c>
      <c r="I3030" t="s">
        <v>19</v>
      </c>
      <c r="J3030" t="s">
        <v>20</v>
      </c>
      <c r="K3030" t="s">
        <v>21</v>
      </c>
      <c r="L3030" t="s">
        <v>22</v>
      </c>
      <c r="M3030" t="s">
        <v>10359</v>
      </c>
      <c r="N3030" t="s">
        <v>20</v>
      </c>
      <c r="O3030" t="s">
        <v>742</v>
      </c>
      <c r="P3030" t="s">
        <v>741</v>
      </c>
    </row>
    <row r="3031" spans="1:16" x14ac:dyDescent="0.3">
      <c r="A3031" t="s">
        <v>10360</v>
      </c>
      <c r="B3031" t="s">
        <v>739</v>
      </c>
      <c r="C3031" t="s">
        <v>740</v>
      </c>
      <c r="D3031" t="s">
        <v>1943</v>
      </c>
      <c r="E3031" t="s">
        <v>23</v>
      </c>
      <c r="F3031" t="s">
        <v>24</v>
      </c>
      <c r="G3031" t="s">
        <v>10361</v>
      </c>
      <c r="H3031" t="s">
        <v>1588</v>
      </c>
      <c r="I3031" t="s">
        <v>19</v>
      </c>
      <c r="J3031" t="s">
        <v>20</v>
      </c>
      <c r="K3031" t="s">
        <v>25</v>
      </c>
      <c r="L3031" t="s">
        <v>26</v>
      </c>
      <c r="M3031" t="s">
        <v>27</v>
      </c>
      <c r="N3031" t="s">
        <v>20</v>
      </c>
      <c r="O3031" t="s">
        <v>28</v>
      </c>
      <c r="P3031" t="s">
        <v>28</v>
      </c>
    </row>
    <row r="3032" spans="1:16" x14ac:dyDescent="0.3">
      <c r="A3032" t="s">
        <v>10362</v>
      </c>
      <c r="B3032" t="s">
        <v>739</v>
      </c>
      <c r="C3032" t="s">
        <v>740</v>
      </c>
      <c r="D3032" t="s">
        <v>10362</v>
      </c>
      <c r="E3032" t="s">
        <v>18</v>
      </c>
      <c r="F3032" t="s">
        <v>18</v>
      </c>
      <c r="G3032" t="s">
        <v>10363</v>
      </c>
      <c r="H3032" t="s">
        <v>10364</v>
      </c>
      <c r="I3032" t="s">
        <v>19</v>
      </c>
      <c r="J3032" t="s">
        <v>20</v>
      </c>
      <c r="K3032" t="s">
        <v>21</v>
      </c>
      <c r="L3032" t="s">
        <v>22</v>
      </c>
      <c r="M3032" t="s">
        <v>10365</v>
      </c>
      <c r="N3032" t="s">
        <v>20</v>
      </c>
      <c r="O3032" t="s">
        <v>10366</v>
      </c>
      <c r="P3032" t="s">
        <v>741</v>
      </c>
    </row>
    <row r="3033" spans="1:16" x14ac:dyDescent="0.3">
      <c r="A3033" t="s">
        <v>10367</v>
      </c>
      <c r="B3033" t="s">
        <v>739</v>
      </c>
      <c r="C3033" t="s">
        <v>740</v>
      </c>
      <c r="D3033" t="s">
        <v>10367</v>
      </c>
      <c r="E3033" t="s">
        <v>18</v>
      </c>
      <c r="F3033" t="s">
        <v>18</v>
      </c>
      <c r="G3033" t="s">
        <v>10368</v>
      </c>
      <c r="H3033" t="s">
        <v>10369</v>
      </c>
      <c r="I3033" t="s">
        <v>19</v>
      </c>
      <c r="J3033" t="s">
        <v>20</v>
      </c>
      <c r="K3033" t="s">
        <v>21</v>
      </c>
      <c r="L3033" t="s">
        <v>22</v>
      </c>
      <c r="M3033" t="s">
        <v>10370</v>
      </c>
      <c r="N3033" t="s">
        <v>20</v>
      </c>
      <c r="O3033" t="s">
        <v>741</v>
      </c>
      <c r="P3033" t="s">
        <v>742</v>
      </c>
    </row>
    <row r="3034" spans="1:16" x14ac:dyDescent="0.3">
      <c r="A3034" t="s">
        <v>10371</v>
      </c>
      <c r="B3034" t="s">
        <v>739</v>
      </c>
      <c r="C3034" t="s">
        <v>740</v>
      </c>
      <c r="D3034" t="s">
        <v>1960</v>
      </c>
      <c r="E3034" t="s">
        <v>23</v>
      </c>
      <c r="F3034" t="s">
        <v>24</v>
      </c>
      <c r="G3034" t="s">
        <v>10372</v>
      </c>
      <c r="H3034" t="s">
        <v>1113</v>
      </c>
      <c r="I3034" t="s">
        <v>19</v>
      </c>
      <c r="J3034" t="s">
        <v>20</v>
      </c>
      <c r="K3034" t="s">
        <v>25</v>
      </c>
      <c r="L3034" t="s">
        <v>26</v>
      </c>
      <c r="M3034" t="s">
        <v>27</v>
      </c>
      <c r="N3034" t="s">
        <v>20</v>
      </c>
      <c r="O3034" t="s">
        <v>28</v>
      </c>
      <c r="P3034" t="s">
        <v>28</v>
      </c>
    </row>
    <row r="3035" spans="1:16" x14ac:dyDescent="0.3">
      <c r="A3035" t="s">
        <v>10373</v>
      </c>
      <c r="B3035" t="s">
        <v>739</v>
      </c>
      <c r="C3035" t="s">
        <v>740</v>
      </c>
      <c r="D3035" t="s">
        <v>10373</v>
      </c>
      <c r="E3035" t="s">
        <v>18</v>
      </c>
      <c r="F3035" t="s">
        <v>18</v>
      </c>
      <c r="G3035" t="s">
        <v>10374</v>
      </c>
      <c r="H3035" t="s">
        <v>10375</v>
      </c>
      <c r="I3035" t="s">
        <v>19</v>
      </c>
      <c r="J3035" t="s">
        <v>20</v>
      </c>
      <c r="K3035" t="s">
        <v>21</v>
      </c>
      <c r="L3035" t="s">
        <v>22</v>
      </c>
      <c r="M3035" t="s">
        <v>10376</v>
      </c>
      <c r="N3035" t="s">
        <v>20</v>
      </c>
      <c r="O3035" t="s">
        <v>741</v>
      </c>
      <c r="P3035" t="s">
        <v>741</v>
      </c>
    </row>
    <row r="3036" spans="1:16" x14ac:dyDescent="0.3">
      <c r="A3036" t="s">
        <v>10377</v>
      </c>
      <c r="B3036" t="s">
        <v>739</v>
      </c>
      <c r="C3036" t="s">
        <v>740</v>
      </c>
      <c r="D3036" t="s">
        <v>2082</v>
      </c>
      <c r="E3036" t="s">
        <v>23</v>
      </c>
      <c r="F3036" t="s">
        <v>24</v>
      </c>
      <c r="G3036" t="s">
        <v>10378</v>
      </c>
      <c r="H3036" t="s">
        <v>1477</v>
      </c>
      <c r="I3036" t="s">
        <v>19</v>
      </c>
      <c r="J3036" t="s">
        <v>20</v>
      </c>
      <c r="K3036" t="s">
        <v>25</v>
      </c>
      <c r="L3036" t="s">
        <v>26</v>
      </c>
      <c r="M3036" t="s">
        <v>27</v>
      </c>
      <c r="N3036" t="s">
        <v>20</v>
      </c>
      <c r="O3036" t="s">
        <v>28</v>
      </c>
      <c r="P3036" t="s">
        <v>28</v>
      </c>
    </row>
    <row r="3037" spans="1:16" x14ac:dyDescent="0.3">
      <c r="A3037" t="s">
        <v>10379</v>
      </c>
      <c r="B3037" t="s">
        <v>739</v>
      </c>
      <c r="C3037" t="s">
        <v>740</v>
      </c>
      <c r="D3037" t="s">
        <v>10379</v>
      </c>
      <c r="E3037" t="s">
        <v>18</v>
      </c>
      <c r="F3037" t="s">
        <v>18</v>
      </c>
      <c r="G3037" t="s">
        <v>10380</v>
      </c>
      <c r="H3037" t="s">
        <v>10381</v>
      </c>
      <c r="I3037" t="s">
        <v>19</v>
      </c>
      <c r="J3037" t="s">
        <v>20</v>
      </c>
      <c r="K3037" t="s">
        <v>21</v>
      </c>
      <c r="L3037" t="s">
        <v>22</v>
      </c>
      <c r="M3037" t="s">
        <v>10382</v>
      </c>
      <c r="N3037" t="s">
        <v>20</v>
      </c>
      <c r="O3037" t="s">
        <v>741</v>
      </c>
      <c r="P3037" t="s">
        <v>742</v>
      </c>
    </row>
    <row r="3038" spans="1:16" x14ac:dyDescent="0.3">
      <c r="A3038" t="s">
        <v>10383</v>
      </c>
      <c r="B3038" t="s">
        <v>739</v>
      </c>
      <c r="C3038" t="s">
        <v>740</v>
      </c>
      <c r="D3038" t="s">
        <v>2090</v>
      </c>
      <c r="E3038" t="s">
        <v>23</v>
      </c>
      <c r="F3038" t="s">
        <v>24</v>
      </c>
      <c r="G3038" t="s">
        <v>10384</v>
      </c>
      <c r="H3038" t="s">
        <v>256</v>
      </c>
      <c r="I3038" t="s">
        <v>19</v>
      </c>
      <c r="J3038" t="s">
        <v>20</v>
      </c>
      <c r="K3038" t="s">
        <v>25</v>
      </c>
      <c r="L3038" t="s">
        <v>26</v>
      </c>
      <c r="M3038" t="s">
        <v>27</v>
      </c>
      <c r="N3038" t="s">
        <v>20</v>
      </c>
      <c r="O3038" t="s">
        <v>28</v>
      </c>
      <c r="P3038" t="s">
        <v>28</v>
      </c>
    </row>
    <row r="3039" spans="1:16" x14ac:dyDescent="0.3">
      <c r="A3039" t="s">
        <v>10385</v>
      </c>
      <c r="B3039" t="s">
        <v>739</v>
      </c>
      <c r="C3039" t="s">
        <v>740</v>
      </c>
      <c r="D3039" t="s">
        <v>10385</v>
      </c>
      <c r="E3039" t="s">
        <v>18</v>
      </c>
      <c r="F3039" t="s">
        <v>18</v>
      </c>
      <c r="G3039" t="s">
        <v>10386</v>
      </c>
      <c r="H3039" t="s">
        <v>10387</v>
      </c>
      <c r="I3039" t="s">
        <v>19</v>
      </c>
      <c r="J3039" t="s">
        <v>20</v>
      </c>
      <c r="K3039" t="s">
        <v>21</v>
      </c>
      <c r="L3039" t="s">
        <v>22</v>
      </c>
      <c r="M3039" t="s">
        <v>10388</v>
      </c>
      <c r="N3039" t="s">
        <v>20</v>
      </c>
      <c r="O3039" t="s">
        <v>741</v>
      </c>
      <c r="P3039" t="s">
        <v>741</v>
      </c>
    </row>
    <row r="3040" spans="1:16" x14ac:dyDescent="0.3">
      <c r="A3040" t="s">
        <v>10389</v>
      </c>
      <c r="B3040" t="s">
        <v>739</v>
      </c>
      <c r="C3040" t="s">
        <v>740</v>
      </c>
      <c r="D3040" t="s">
        <v>2099</v>
      </c>
      <c r="E3040" t="s">
        <v>23</v>
      </c>
      <c r="F3040" t="s">
        <v>24</v>
      </c>
      <c r="G3040" t="s">
        <v>10390</v>
      </c>
      <c r="H3040" t="s">
        <v>555</v>
      </c>
      <c r="I3040" t="s">
        <v>19</v>
      </c>
      <c r="J3040" t="s">
        <v>20</v>
      </c>
      <c r="K3040" t="s">
        <v>25</v>
      </c>
      <c r="L3040" t="s">
        <v>26</v>
      </c>
      <c r="M3040" t="s">
        <v>27</v>
      </c>
      <c r="N3040" t="s">
        <v>20</v>
      </c>
      <c r="O3040" t="s">
        <v>28</v>
      </c>
      <c r="P3040" t="s">
        <v>28</v>
      </c>
    </row>
    <row r="3041" spans="1:16" x14ac:dyDescent="0.3">
      <c r="A3041" t="s">
        <v>10391</v>
      </c>
      <c r="B3041" t="s">
        <v>739</v>
      </c>
      <c r="C3041" t="s">
        <v>740</v>
      </c>
      <c r="D3041" t="s">
        <v>10391</v>
      </c>
      <c r="E3041" t="s">
        <v>18</v>
      </c>
      <c r="F3041" t="s">
        <v>18</v>
      </c>
      <c r="G3041" t="s">
        <v>10392</v>
      </c>
      <c r="H3041" t="s">
        <v>10393</v>
      </c>
      <c r="I3041" t="s">
        <v>19</v>
      </c>
      <c r="J3041" t="s">
        <v>20</v>
      </c>
      <c r="K3041" t="s">
        <v>21</v>
      </c>
      <c r="L3041" t="s">
        <v>22</v>
      </c>
      <c r="M3041" t="s">
        <v>10394</v>
      </c>
      <c r="N3041" t="s">
        <v>20</v>
      </c>
      <c r="O3041" t="s">
        <v>10395</v>
      </c>
      <c r="P3041" t="s">
        <v>741</v>
      </c>
    </row>
    <row r="3042" spans="1:16" x14ac:dyDescent="0.3">
      <c r="A3042" t="s">
        <v>10396</v>
      </c>
      <c r="B3042" t="s">
        <v>739</v>
      </c>
      <c r="C3042" t="s">
        <v>740</v>
      </c>
      <c r="D3042" t="s">
        <v>1996</v>
      </c>
      <c r="E3042" t="s">
        <v>23</v>
      </c>
      <c r="F3042" t="s">
        <v>24</v>
      </c>
      <c r="G3042" t="s">
        <v>10397</v>
      </c>
      <c r="H3042" t="s">
        <v>783</v>
      </c>
      <c r="I3042" t="s">
        <v>19</v>
      </c>
      <c r="J3042" t="s">
        <v>20</v>
      </c>
      <c r="K3042" t="s">
        <v>25</v>
      </c>
      <c r="L3042" t="s">
        <v>26</v>
      </c>
      <c r="M3042" t="s">
        <v>27</v>
      </c>
      <c r="N3042" t="s">
        <v>20</v>
      </c>
      <c r="O3042" t="s">
        <v>28</v>
      </c>
      <c r="P3042" t="s">
        <v>28</v>
      </c>
    </row>
    <row r="3043" spans="1:16" x14ac:dyDescent="0.3">
      <c r="A3043" t="s">
        <v>10398</v>
      </c>
      <c r="B3043" t="s">
        <v>739</v>
      </c>
      <c r="C3043" t="s">
        <v>740</v>
      </c>
      <c r="D3043" t="s">
        <v>10398</v>
      </c>
      <c r="E3043" t="s">
        <v>18</v>
      </c>
      <c r="F3043" t="s">
        <v>18</v>
      </c>
      <c r="G3043" t="s">
        <v>10399</v>
      </c>
      <c r="H3043" t="s">
        <v>10400</v>
      </c>
      <c r="I3043" t="s">
        <v>19</v>
      </c>
      <c r="J3043" t="s">
        <v>20</v>
      </c>
      <c r="K3043" t="s">
        <v>21</v>
      </c>
      <c r="L3043" t="s">
        <v>22</v>
      </c>
      <c r="M3043" t="s">
        <v>10401</v>
      </c>
      <c r="N3043" t="s">
        <v>20</v>
      </c>
      <c r="O3043" t="s">
        <v>741</v>
      </c>
      <c r="P3043" t="s">
        <v>741</v>
      </c>
    </row>
    <row r="3044" spans="1:16" x14ac:dyDescent="0.3">
      <c r="A3044" t="s">
        <v>10402</v>
      </c>
      <c r="B3044" t="s">
        <v>739</v>
      </c>
      <c r="C3044" t="s">
        <v>740</v>
      </c>
      <c r="D3044" t="s">
        <v>2003</v>
      </c>
      <c r="E3044" t="s">
        <v>23</v>
      </c>
      <c r="F3044" t="s">
        <v>24</v>
      </c>
      <c r="G3044" t="s">
        <v>1842</v>
      </c>
      <c r="H3044" t="s">
        <v>1486</v>
      </c>
      <c r="I3044" t="s">
        <v>19</v>
      </c>
      <c r="J3044" t="s">
        <v>20</v>
      </c>
      <c r="K3044" t="s">
        <v>25</v>
      </c>
      <c r="L3044" t="s">
        <v>26</v>
      </c>
      <c r="M3044" t="s">
        <v>27</v>
      </c>
      <c r="N3044" t="s">
        <v>20</v>
      </c>
      <c r="O3044" t="s">
        <v>28</v>
      </c>
      <c r="P3044" t="s">
        <v>28</v>
      </c>
    </row>
    <row r="3045" spans="1:16" x14ac:dyDescent="0.3">
      <c r="A3045" t="s">
        <v>10403</v>
      </c>
      <c r="B3045" t="s">
        <v>739</v>
      </c>
      <c r="C3045" t="s">
        <v>740</v>
      </c>
      <c r="D3045" t="s">
        <v>10403</v>
      </c>
      <c r="E3045" t="s">
        <v>18</v>
      </c>
      <c r="F3045" t="s">
        <v>18</v>
      </c>
      <c r="G3045" t="s">
        <v>10404</v>
      </c>
      <c r="H3045" t="s">
        <v>10405</v>
      </c>
      <c r="I3045" t="s">
        <v>19</v>
      </c>
      <c r="J3045" t="s">
        <v>20</v>
      </c>
      <c r="K3045" t="s">
        <v>21</v>
      </c>
      <c r="L3045" t="s">
        <v>22</v>
      </c>
      <c r="M3045" t="s">
        <v>10406</v>
      </c>
      <c r="N3045" t="s">
        <v>20</v>
      </c>
      <c r="O3045" t="s">
        <v>741</v>
      </c>
      <c r="P3045" t="s">
        <v>741</v>
      </c>
    </row>
    <row r="3046" spans="1:16" x14ac:dyDescent="0.3">
      <c r="A3046" t="s">
        <v>10407</v>
      </c>
      <c r="B3046" t="s">
        <v>743</v>
      </c>
      <c r="C3046" t="s">
        <v>744</v>
      </c>
      <c r="D3046" t="s">
        <v>1856</v>
      </c>
      <c r="E3046" t="s">
        <v>23</v>
      </c>
      <c r="F3046" t="s">
        <v>24</v>
      </c>
      <c r="G3046" t="s">
        <v>6003</v>
      </c>
      <c r="H3046" t="s">
        <v>18</v>
      </c>
      <c r="I3046" t="s">
        <v>19</v>
      </c>
      <c r="J3046" t="s">
        <v>20</v>
      </c>
      <c r="K3046" t="s">
        <v>25</v>
      </c>
      <c r="L3046" t="s">
        <v>26</v>
      </c>
      <c r="M3046" t="s">
        <v>20</v>
      </c>
      <c r="N3046" t="s">
        <v>20</v>
      </c>
      <c r="O3046" t="s">
        <v>184</v>
      </c>
      <c r="P3046" t="s">
        <v>21</v>
      </c>
    </row>
    <row r="3047" spans="1:16" x14ac:dyDescent="0.3">
      <c r="A3047" t="s">
        <v>10408</v>
      </c>
      <c r="B3047" t="s">
        <v>743</v>
      </c>
      <c r="C3047" t="s">
        <v>744</v>
      </c>
      <c r="D3047" t="s">
        <v>1864</v>
      </c>
      <c r="E3047" t="s">
        <v>23</v>
      </c>
      <c r="F3047" t="s">
        <v>24</v>
      </c>
      <c r="G3047" t="s">
        <v>187</v>
      </c>
      <c r="H3047" t="s">
        <v>10409</v>
      </c>
      <c r="I3047" t="s">
        <v>19</v>
      </c>
      <c r="J3047" t="s">
        <v>20</v>
      </c>
      <c r="K3047" t="s">
        <v>25</v>
      </c>
      <c r="L3047" t="s">
        <v>26</v>
      </c>
      <c r="M3047" t="s">
        <v>27</v>
      </c>
      <c r="N3047" t="s">
        <v>20</v>
      </c>
      <c r="O3047" t="s">
        <v>184</v>
      </c>
      <c r="P3047" t="s">
        <v>184</v>
      </c>
    </row>
    <row r="3048" spans="1:16" x14ac:dyDescent="0.3">
      <c r="A3048" t="s">
        <v>10410</v>
      </c>
      <c r="B3048" t="s">
        <v>743</v>
      </c>
      <c r="C3048" t="s">
        <v>744</v>
      </c>
      <c r="D3048" t="s">
        <v>1927</v>
      </c>
      <c r="E3048" t="s">
        <v>23</v>
      </c>
      <c r="F3048" t="s">
        <v>24</v>
      </c>
      <c r="G3048" t="s">
        <v>1399</v>
      </c>
      <c r="H3048" t="s">
        <v>18</v>
      </c>
      <c r="I3048" t="s">
        <v>19</v>
      </c>
      <c r="J3048" t="s">
        <v>20</v>
      </c>
      <c r="K3048" t="s">
        <v>25</v>
      </c>
      <c r="L3048" t="s">
        <v>26</v>
      </c>
      <c r="M3048" t="s">
        <v>20</v>
      </c>
      <c r="N3048" t="s">
        <v>20</v>
      </c>
      <c r="O3048" t="s">
        <v>184</v>
      </c>
      <c r="P3048" t="s">
        <v>21</v>
      </c>
    </row>
    <row r="3049" spans="1:16" x14ac:dyDescent="0.3">
      <c r="A3049" t="s">
        <v>10411</v>
      </c>
      <c r="B3049" t="s">
        <v>743</v>
      </c>
      <c r="C3049" t="s">
        <v>744</v>
      </c>
      <c r="D3049" t="s">
        <v>1871</v>
      </c>
      <c r="E3049" t="s">
        <v>23</v>
      </c>
      <c r="F3049" t="s">
        <v>24</v>
      </c>
      <c r="G3049" t="s">
        <v>8715</v>
      </c>
      <c r="H3049" t="s">
        <v>1429</v>
      </c>
      <c r="I3049" t="s">
        <v>19</v>
      </c>
      <c r="J3049" t="s">
        <v>20</v>
      </c>
      <c r="K3049" t="s">
        <v>25</v>
      </c>
      <c r="L3049" t="s">
        <v>26</v>
      </c>
      <c r="M3049" t="s">
        <v>27</v>
      </c>
      <c r="N3049" t="s">
        <v>20</v>
      </c>
      <c r="O3049" t="s">
        <v>184</v>
      </c>
      <c r="P3049" t="s">
        <v>184</v>
      </c>
    </row>
    <row r="3050" spans="1:16" x14ac:dyDescent="0.3">
      <c r="A3050" t="s">
        <v>10412</v>
      </c>
      <c r="B3050" t="s">
        <v>743</v>
      </c>
      <c r="C3050" t="s">
        <v>744</v>
      </c>
      <c r="D3050" t="s">
        <v>1936</v>
      </c>
      <c r="E3050" t="s">
        <v>23</v>
      </c>
      <c r="F3050" t="s">
        <v>24</v>
      </c>
      <c r="G3050" t="s">
        <v>607</v>
      </c>
      <c r="H3050" t="s">
        <v>10413</v>
      </c>
      <c r="I3050" t="s">
        <v>19</v>
      </c>
      <c r="J3050" t="s">
        <v>20</v>
      </c>
      <c r="K3050" t="s">
        <v>25</v>
      </c>
      <c r="L3050" t="s">
        <v>26</v>
      </c>
      <c r="M3050" t="s">
        <v>27</v>
      </c>
      <c r="N3050" t="s">
        <v>20</v>
      </c>
      <c r="O3050" t="s">
        <v>184</v>
      </c>
      <c r="P3050" t="s">
        <v>184</v>
      </c>
    </row>
    <row r="3051" spans="1:16" x14ac:dyDescent="0.3">
      <c r="A3051" t="s">
        <v>10414</v>
      </c>
      <c r="B3051" t="s">
        <v>743</v>
      </c>
      <c r="C3051" t="s">
        <v>744</v>
      </c>
      <c r="D3051" t="s">
        <v>1943</v>
      </c>
      <c r="E3051" t="s">
        <v>23</v>
      </c>
      <c r="F3051" t="s">
        <v>24</v>
      </c>
      <c r="G3051" t="s">
        <v>923</v>
      </c>
      <c r="H3051" t="s">
        <v>6452</v>
      </c>
      <c r="I3051" t="s">
        <v>19</v>
      </c>
      <c r="J3051" t="s">
        <v>20</v>
      </c>
      <c r="K3051" t="s">
        <v>25</v>
      </c>
      <c r="L3051" t="s">
        <v>26</v>
      </c>
      <c r="M3051" t="s">
        <v>27</v>
      </c>
      <c r="N3051" t="s">
        <v>20</v>
      </c>
      <c r="O3051" t="s">
        <v>184</v>
      </c>
      <c r="P3051" t="s">
        <v>184</v>
      </c>
    </row>
    <row r="3052" spans="1:16" x14ac:dyDescent="0.3">
      <c r="A3052" t="s">
        <v>10415</v>
      </c>
      <c r="B3052" t="s">
        <v>743</v>
      </c>
      <c r="C3052" t="s">
        <v>744</v>
      </c>
      <c r="D3052" t="s">
        <v>1890</v>
      </c>
      <c r="E3052" t="s">
        <v>23</v>
      </c>
      <c r="F3052" t="s">
        <v>24</v>
      </c>
      <c r="G3052" t="s">
        <v>3370</v>
      </c>
      <c r="H3052" t="s">
        <v>1620</v>
      </c>
      <c r="I3052" t="s">
        <v>19</v>
      </c>
      <c r="J3052" t="s">
        <v>20</v>
      </c>
      <c r="K3052" t="s">
        <v>25</v>
      </c>
      <c r="L3052" t="s">
        <v>26</v>
      </c>
      <c r="M3052" t="s">
        <v>27</v>
      </c>
      <c r="N3052" t="s">
        <v>20</v>
      </c>
      <c r="O3052" t="s">
        <v>184</v>
      </c>
      <c r="P3052" t="s">
        <v>184</v>
      </c>
    </row>
    <row r="3053" spans="1:16" x14ac:dyDescent="0.3">
      <c r="A3053" t="s">
        <v>10416</v>
      </c>
      <c r="B3053" t="s">
        <v>743</v>
      </c>
      <c r="C3053" t="s">
        <v>744</v>
      </c>
      <c r="D3053" t="s">
        <v>2082</v>
      </c>
      <c r="E3053" t="s">
        <v>23</v>
      </c>
      <c r="F3053" t="s">
        <v>24</v>
      </c>
      <c r="G3053" t="s">
        <v>42</v>
      </c>
      <c r="H3053" t="s">
        <v>462</v>
      </c>
      <c r="I3053" t="s">
        <v>19</v>
      </c>
      <c r="J3053" t="s">
        <v>20</v>
      </c>
      <c r="K3053" t="s">
        <v>25</v>
      </c>
      <c r="L3053" t="s">
        <v>26</v>
      </c>
      <c r="M3053" t="s">
        <v>27</v>
      </c>
      <c r="N3053" t="s">
        <v>20</v>
      </c>
      <c r="O3053" t="s">
        <v>184</v>
      </c>
      <c r="P3053" t="s">
        <v>184</v>
      </c>
    </row>
    <row r="3054" spans="1:16" x14ac:dyDescent="0.3">
      <c r="A3054" t="s">
        <v>10417</v>
      </c>
      <c r="B3054" t="s">
        <v>743</v>
      </c>
      <c r="C3054" t="s">
        <v>744</v>
      </c>
      <c r="D3054" t="s">
        <v>2085</v>
      </c>
      <c r="E3054" t="s">
        <v>23</v>
      </c>
      <c r="F3054" t="s">
        <v>24</v>
      </c>
      <c r="G3054" t="s">
        <v>10418</v>
      </c>
      <c r="H3054" t="s">
        <v>1403</v>
      </c>
      <c r="I3054" t="s">
        <v>19</v>
      </c>
      <c r="J3054" t="s">
        <v>20</v>
      </c>
      <c r="K3054" t="s">
        <v>25</v>
      </c>
      <c r="L3054" t="s">
        <v>26</v>
      </c>
      <c r="M3054" t="s">
        <v>27</v>
      </c>
      <c r="N3054" t="s">
        <v>20</v>
      </c>
      <c r="O3054" t="s">
        <v>184</v>
      </c>
      <c r="P3054" t="s">
        <v>184</v>
      </c>
    </row>
    <row r="3055" spans="1:16" x14ac:dyDescent="0.3">
      <c r="A3055" t="s">
        <v>10419</v>
      </c>
      <c r="B3055" t="s">
        <v>743</v>
      </c>
      <c r="C3055" t="s">
        <v>744</v>
      </c>
      <c r="D3055" t="s">
        <v>2090</v>
      </c>
      <c r="E3055" t="s">
        <v>23</v>
      </c>
      <c r="F3055" t="s">
        <v>24</v>
      </c>
      <c r="G3055" t="s">
        <v>1221</v>
      </c>
      <c r="H3055" t="s">
        <v>2182</v>
      </c>
      <c r="I3055" t="s">
        <v>19</v>
      </c>
      <c r="J3055" t="s">
        <v>20</v>
      </c>
      <c r="K3055" t="s">
        <v>25</v>
      </c>
      <c r="L3055" t="s">
        <v>26</v>
      </c>
      <c r="M3055" t="s">
        <v>27</v>
      </c>
      <c r="N3055" t="s">
        <v>20</v>
      </c>
      <c r="O3055" t="s">
        <v>184</v>
      </c>
      <c r="P3055" t="s">
        <v>184</v>
      </c>
    </row>
    <row r="3056" spans="1:16" x14ac:dyDescent="0.3">
      <c r="A3056" t="s">
        <v>10420</v>
      </c>
      <c r="B3056" t="s">
        <v>743</v>
      </c>
      <c r="C3056" t="s">
        <v>744</v>
      </c>
      <c r="D3056" t="s">
        <v>2024</v>
      </c>
      <c r="E3056" t="s">
        <v>23</v>
      </c>
      <c r="F3056" t="s">
        <v>24</v>
      </c>
      <c r="G3056" t="s">
        <v>935</v>
      </c>
      <c r="H3056" t="s">
        <v>10421</v>
      </c>
      <c r="I3056" t="s">
        <v>19</v>
      </c>
      <c r="J3056" t="s">
        <v>20</v>
      </c>
      <c r="K3056" t="s">
        <v>25</v>
      </c>
      <c r="L3056" t="s">
        <v>26</v>
      </c>
      <c r="M3056" t="s">
        <v>27</v>
      </c>
      <c r="N3056" t="s">
        <v>20</v>
      </c>
      <c r="O3056" t="s">
        <v>184</v>
      </c>
      <c r="P3056" t="s">
        <v>184</v>
      </c>
    </row>
    <row r="3057" spans="1:16" x14ac:dyDescent="0.3">
      <c r="A3057" t="s">
        <v>10422</v>
      </c>
      <c r="B3057" t="s">
        <v>743</v>
      </c>
      <c r="C3057" t="s">
        <v>744</v>
      </c>
      <c r="D3057" t="s">
        <v>2099</v>
      </c>
      <c r="E3057" t="s">
        <v>23</v>
      </c>
      <c r="F3057" t="s">
        <v>24</v>
      </c>
      <c r="G3057" t="s">
        <v>4508</v>
      </c>
      <c r="H3057" t="s">
        <v>1137</v>
      </c>
      <c r="I3057" t="s">
        <v>19</v>
      </c>
      <c r="J3057" t="s">
        <v>20</v>
      </c>
      <c r="K3057" t="s">
        <v>25</v>
      </c>
      <c r="L3057" t="s">
        <v>26</v>
      </c>
      <c r="M3057" t="s">
        <v>27</v>
      </c>
      <c r="N3057" t="s">
        <v>20</v>
      </c>
      <c r="O3057" t="s">
        <v>184</v>
      </c>
      <c r="P3057" t="s">
        <v>184</v>
      </c>
    </row>
    <row r="3058" spans="1:16" x14ac:dyDescent="0.3">
      <c r="A3058" t="s">
        <v>10423</v>
      </c>
      <c r="B3058" t="s">
        <v>743</v>
      </c>
      <c r="C3058" t="s">
        <v>744</v>
      </c>
      <c r="D3058" t="s">
        <v>1993</v>
      </c>
      <c r="E3058" t="s">
        <v>23</v>
      </c>
      <c r="F3058" t="s">
        <v>24</v>
      </c>
      <c r="G3058" t="s">
        <v>1693</v>
      </c>
      <c r="H3058" t="s">
        <v>18</v>
      </c>
      <c r="I3058" t="s">
        <v>19</v>
      </c>
      <c r="J3058" t="s">
        <v>20</v>
      </c>
      <c r="K3058" t="s">
        <v>25</v>
      </c>
      <c r="L3058" t="s">
        <v>26</v>
      </c>
      <c r="M3058" t="s">
        <v>20</v>
      </c>
      <c r="N3058" t="s">
        <v>20</v>
      </c>
      <c r="O3058" t="s">
        <v>184</v>
      </c>
      <c r="P3058" t="s">
        <v>21</v>
      </c>
    </row>
    <row r="3059" spans="1:16" x14ac:dyDescent="0.3">
      <c r="A3059" t="s">
        <v>10424</v>
      </c>
      <c r="B3059" t="s">
        <v>743</v>
      </c>
      <c r="C3059" t="s">
        <v>744</v>
      </c>
      <c r="D3059" t="s">
        <v>1996</v>
      </c>
      <c r="E3059" t="s">
        <v>23</v>
      </c>
      <c r="F3059" t="s">
        <v>24</v>
      </c>
      <c r="G3059" t="s">
        <v>900</v>
      </c>
      <c r="H3059" t="s">
        <v>18</v>
      </c>
      <c r="I3059" t="s">
        <v>19</v>
      </c>
      <c r="J3059" t="s">
        <v>20</v>
      </c>
      <c r="K3059" t="s">
        <v>25</v>
      </c>
      <c r="L3059" t="s">
        <v>26</v>
      </c>
      <c r="M3059" t="s">
        <v>20</v>
      </c>
      <c r="N3059" t="s">
        <v>20</v>
      </c>
      <c r="O3059" t="s">
        <v>184</v>
      </c>
      <c r="P3059" t="s">
        <v>21</v>
      </c>
    </row>
    <row r="3060" spans="1:16" x14ac:dyDescent="0.3">
      <c r="A3060" t="s">
        <v>10425</v>
      </c>
      <c r="B3060" t="s">
        <v>743</v>
      </c>
      <c r="C3060" t="s">
        <v>744</v>
      </c>
      <c r="D3060" t="s">
        <v>2000</v>
      </c>
      <c r="E3060" t="s">
        <v>23</v>
      </c>
      <c r="F3060" t="s">
        <v>24</v>
      </c>
      <c r="G3060" t="s">
        <v>5760</v>
      </c>
      <c r="H3060" t="s">
        <v>18</v>
      </c>
      <c r="I3060" t="s">
        <v>19</v>
      </c>
      <c r="J3060" t="s">
        <v>20</v>
      </c>
      <c r="K3060" t="s">
        <v>25</v>
      </c>
      <c r="L3060" t="s">
        <v>26</v>
      </c>
      <c r="M3060" t="s">
        <v>20</v>
      </c>
      <c r="N3060" t="s">
        <v>20</v>
      </c>
      <c r="O3060" t="s">
        <v>184</v>
      </c>
      <c r="P3060" t="s">
        <v>21</v>
      </c>
    </row>
    <row r="3061" spans="1:16" x14ac:dyDescent="0.3">
      <c r="A3061" t="s">
        <v>10426</v>
      </c>
      <c r="B3061" t="s">
        <v>743</v>
      </c>
      <c r="C3061" t="s">
        <v>744</v>
      </c>
      <c r="D3061" t="s">
        <v>2003</v>
      </c>
      <c r="E3061" t="s">
        <v>23</v>
      </c>
      <c r="F3061" t="s">
        <v>24</v>
      </c>
      <c r="G3061" t="s">
        <v>76</v>
      </c>
      <c r="H3061" t="s">
        <v>18</v>
      </c>
      <c r="I3061" t="s">
        <v>19</v>
      </c>
      <c r="J3061" t="s">
        <v>20</v>
      </c>
      <c r="K3061" t="s">
        <v>25</v>
      </c>
      <c r="L3061" t="s">
        <v>26</v>
      </c>
      <c r="M3061" t="s">
        <v>20</v>
      </c>
      <c r="N3061" t="s">
        <v>20</v>
      </c>
      <c r="O3061" t="s">
        <v>184</v>
      </c>
      <c r="P3061" t="s">
        <v>21</v>
      </c>
    </row>
    <row r="3062" spans="1:16" x14ac:dyDescent="0.3">
      <c r="A3062" t="s">
        <v>10427</v>
      </c>
      <c r="B3062" t="s">
        <v>743</v>
      </c>
      <c r="C3062" t="s">
        <v>744</v>
      </c>
      <c r="D3062" t="s">
        <v>2006</v>
      </c>
      <c r="E3062" t="s">
        <v>23</v>
      </c>
      <c r="F3062" t="s">
        <v>24</v>
      </c>
      <c r="G3062" t="s">
        <v>10428</v>
      </c>
      <c r="H3062" t="s">
        <v>18</v>
      </c>
      <c r="I3062" t="s">
        <v>19</v>
      </c>
      <c r="J3062" t="s">
        <v>20</v>
      </c>
      <c r="K3062" t="s">
        <v>25</v>
      </c>
      <c r="L3062" t="s">
        <v>26</v>
      </c>
      <c r="M3062" t="s">
        <v>20</v>
      </c>
      <c r="N3062" t="s">
        <v>20</v>
      </c>
      <c r="O3062" t="s">
        <v>184</v>
      </c>
      <c r="P3062" t="s">
        <v>21</v>
      </c>
    </row>
    <row r="3063" spans="1:16" x14ac:dyDescent="0.3">
      <c r="A3063" t="s">
        <v>10429</v>
      </c>
      <c r="B3063" t="s">
        <v>749</v>
      </c>
      <c r="C3063" t="s">
        <v>750</v>
      </c>
      <c r="D3063" t="s">
        <v>1856</v>
      </c>
      <c r="E3063" t="s">
        <v>79</v>
      </c>
      <c r="F3063" t="s">
        <v>80</v>
      </c>
      <c r="G3063" t="s">
        <v>10430</v>
      </c>
      <c r="H3063" t="s">
        <v>10431</v>
      </c>
      <c r="I3063" t="s">
        <v>19</v>
      </c>
      <c r="J3063" t="s">
        <v>20</v>
      </c>
      <c r="K3063" t="s">
        <v>25</v>
      </c>
      <c r="L3063" t="s">
        <v>26</v>
      </c>
      <c r="M3063" t="s">
        <v>27</v>
      </c>
      <c r="N3063" t="s">
        <v>20</v>
      </c>
      <c r="O3063" t="s">
        <v>43</v>
      </c>
      <c r="P3063" t="s">
        <v>43</v>
      </c>
    </row>
    <row r="3064" spans="1:16" x14ac:dyDescent="0.3">
      <c r="A3064" t="s">
        <v>10432</v>
      </c>
      <c r="B3064" t="s">
        <v>749</v>
      </c>
      <c r="C3064" t="s">
        <v>750</v>
      </c>
      <c r="D3064" t="s">
        <v>2013</v>
      </c>
      <c r="E3064" t="s">
        <v>79</v>
      </c>
      <c r="F3064" t="s">
        <v>80</v>
      </c>
      <c r="G3064" t="s">
        <v>10433</v>
      </c>
      <c r="H3064" t="s">
        <v>10434</v>
      </c>
      <c r="I3064" t="s">
        <v>19</v>
      </c>
      <c r="J3064" t="s">
        <v>20</v>
      </c>
      <c r="K3064" t="s">
        <v>25</v>
      </c>
      <c r="L3064" t="s">
        <v>26</v>
      </c>
      <c r="M3064" t="s">
        <v>27</v>
      </c>
      <c r="N3064" t="s">
        <v>20</v>
      </c>
      <c r="O3064" t="s">
        <v>43</v>
      </c>
      <c r="P3064" t="s">
        <v>43</v>
      </c>
    </row>
    <row r="3065" spans="1:16" x14ac:dyDescent="0.3">
      <c r="A3065" t="s">
        <v>10435</v>
      </c>
      <c r="B3065" t="s">
        <v>749</v>
      </c>
      <c r="C3065" t="s">
        <v>750</v>
      </c>
      <c r="D3065" t="s">
        <v>10435</v>
      </c>
      <c r="E3065" t="s">
        <v>18</v>
      </c>
      <c r="F3065" t="s">
        <v>18</v>
      </c>
      <c r="G3065" t="s">
        <v>10436</v>
      </c>
      <c r="H3065" t="s">
        <v>10437</v>
      </c>
      <c r="I3065" t="s">
        <v>19</v>
      </c>
      <c r="J3065" t="s">
        <v>20</v>
      </c>
      <c r="K3065" t="s">
        <v>21</v>
      </c>
      <c r="L3065" t="s">
        <v>22</v>
      </c>
      <c r="M3065" t="s">
        <v>10438</v>
      </c>
      <c r="N3065" t="s">
        <v>20</v>
      </c>
      <c r="O3065" t="s">
        <v>751</v>
      </c>
      <c r="P3065" t="s">
        <v>10439</v>
      </c>
    </row>
    <row r="3066" spans="1:16" x14ac:dyDescent="0.3">
      <c r="A3066" t="s">
        <v>10440</v>
      </c>
      <c r="B3066" t="s">
        <v>749</v>
      </c>
      <c r="C3066" t="s">
        <v>750</v>
      </c>
      <c r="D3066" t="s">
        <v>10440</v>
      </c>
      <c r="E3066" t="s">
        <v>18</v>
      </c>
      <c r="F3066" t="s">
        <v>18</v>
      </c>
      <c r="G3066" t="s">
        <v>10441</v>
      </c>
      <c r="I3066" t="s">
        <v>19</v>
      </c>
      <c r="J3066" t="s">
        <v>20</v>
      </c>
      <c r="K3066" t="s">
        <v>21</v>
      </c>
      <c r="L3066" t="s">
        <v>22</v>
      </c>
      <c r="M3066" t="s">
        <v>20</v>
      </c>
      <c r="N3066" t="s">
        <v>20</v>
      </c>
      <c r="O3066" t="s">
        <v>751</v>
      </c>
    </row>
    <row r="3067" spans="1:16" x14ac:dyDescent="0.3">
      <c r="A3067" t="s">
        <v>10442</v>
      </c>
      <c r="B3067" t="s">
        <v>749</v>
      </c>
      <c r="C3067" t="s">
        <v>750</v>
      </c>
      <c r="D3067" t="s">
        <v>1871</v>
      </c>
      <c r="E3067" t="s">
        <v>79</v>
      </c>
      <c r="F3067" t="s">
        <v>80</v>
      </c>
      <c r="G3067" t="s">
        <v>10443</v>
      </c>
      <c r="H3067" t="s">
        <v>10444</v>
      </c>
      <c r="I3067" t="s">
        <v>19</v>
      </c>
      <c r="J3067" t="s">
        <v>10445</v>
      </c>
      <c r="K3067" t="s">
        <v>32</v>
      </c>
      <c r="L3067" t="s">
        <v>26</v>
      </c>
      <c r="M3067" t="s">
        <v>27</v>
      </c>
      <c r="N3067" t="s">
        <v>20</v>
      </c>
      <c r="O3067" t="s">
        <v>43</v>
      </c>
      <c r="P3067" t="s">
        <v>43</v>
      </c>
    </row>
    <row r="3068" spans="1:16" x14ac:dyDescent="0.3">
      <c r="A3068" t="s">
        <v>10446</v>
      </c>
      <c r="B3068" t="s">
        <v>749</v>
      </c>
      <c r="C3068" t="s">
        <v>750</v>
      </c>
      <c r="D3068" t="s">
        <v>1936</v>
      </c>
      <c r="E3068" t="s">
        <v>79</v>
      </c>
      <c r="F3068" t="s">
        <v>80</v>
      </c>
      <c r="G3068" t="s">
        <v>10447</v>
      </c>
      <c r="H3068" t="s">
        <v>10448</v>
      </c>
      <c r="I3068" t="s">
        <v>19</v>
      </c>
      <c r="J3068" t="s">
        <v>20</v>
      </c>
      <c r="K3068" t="s">
        <v>25</v>
      </c>
      <c r="L3068" t="s">
        <v>26</v>
      </c>
      <c r="M3068" t="s">
        <v>27</v>
      </c>
      <c r="N3068" t="s">
        <v>20</v>
      </c>
      <c r="O3068" t="s">
        <v>43</v>
      </c>
      <c r="P3068" t="s">
        <v>43</v>
      </c>
    </row>
    <row r="3069" spans="1:16" x14ac:dyDescent="0.3">
      <c r="A3069" t="s">
        <v>10449</v>
      </c>
      <c r="B3069" t="s">
        <v>749</v>
      </c>
      <c r="C3069" t="s">
        <v>750</v>
      </c>
      <c r="D3069" t="s">
        <v>10449</v>
      </c>
      <c r="E3069" t="s">
        <v>18</v>
      </c>
      <c r="F3069" t="s">
        <v>18</v>
      </c>
      <c r="G3069" t="s">
        <v>10450</v>
      </c>
      <c r="H3069" t="s">
        <v>10451</v>
      </c>
      <c r="I3069" t="s">
        <v>19</v>
      </c>
      <c r="J3069" t="s">
        <v>20</v>
      </c>
      <c r="K3069" t="s">
        <v>21</v>
      </c>
      <c r="L3069" t="s">
        <v>22</v>
      </c>
      <c r="M3069" t="s">
        <v>10452</v>
      </c>
      <c r="N3069" t="s">
        <v>20</v>
      </c>
      <c r="O3069" t="s">
        <v>751</v>
      </c>
      <c r="P3069" t="s">
        <v>751</v>
      </c>
    </row>
    <row r="3070" spans="1:16" x14ac:dyDescent="0.3">
      <c r="A3070" t="s">
        <v>10453</v>
      </c>
      <c r="B3070" t="s">
        <v>749</v>
      </c>
      <c r="C3070" t="s">
        <v>750</v>
      </c>
      <c r="D3070" t="s">
        <v>10453</v>
      </c>
      <c r="E3070" t="s">
        <v>18</v>
      </c>
      <c r="F3070" t="s">
        <v>18</v>
      </c>
      <c r="G3070" t="s">
        <v>10454</v>
      </c>
      <c r="I3070" t="s">
        <v>19</v>
      </c>
      <c r="J3070" t="s">
        <v>20</v>
      </c>
      <c r="K3070" t="s">
        <v>21</v>
      </c>
      <c r="L3070" t="s">
        <v>22</v>
      </c>
      <c r="M3070" t="s">
        <v>20</v>
      </c>
      <c r="N3070" t="s">
        <v>20</v>
      </c>
      <c r="O3070" t="s">
        <v>751</v>
      </c>
    </row>
    <row r="3071" spans="1:16" x14ac:dyDescent="0.3">
      <c r="A3071" t="s">
        <v>10455</v>
      </c>
      <c r="B3071" t="s">
        <v>749</v>
      </c>
      <c r="C3071" t="s">
        <v>750</v>
      </c>
      <c r="D3071" t="s">
        <v>1890</v>
      </c>
      <c r="E3071" t="s">
        <v>79</v>
      </c>
      <c r="F3071" t="s">
        <v>80</v>
      </c>
      <c r="G3071" t="s">
        <v>10456</v>
      </c>
      <c r="H3071" t="s">
        <v>10457</v>
      </c>
      <c r="I3071" t="s">
        <v>19</v>
      </c>
      <c r="J3071" t="s">
        <v>20</v>
      </c>
      <c r="K3071" t="s">
        <v>25</v>
      </c>
      <c r="L3071" t="s">
        <v>26</v>
      </c>
      <c r="M3071" t="s">
        <v>27</v>
      </c>
      <c r="N3071" t="s">
        <v>20</v>
      </c>
      <c r="O3071" t="s">
        <v>43</v>
      </c>
      <c r="P3071" t="s">
        <v>43</v>
      </c>
    </row>
    <row r="3072" spans="1:16" x14ac:dyDescent="0.3">
      <c r="A3072" t="s">
        <v>10458</v>
      </c>
      <c r="B3072" t="s">
        <v>749</v>
      </c>
      <c r="C3072" t="s">
        <v>750</v>
      </c>
      <c r="D3072" t="s">
        <v>1952</v>
      </c>
      <c r="E3072" t="s">
        <v>79</v>
      </c>
      <c r="F3072" t="s">
        <v>80</v>
      </c>
      <c r="G3072" t="s">
        <v>10459</v>
      </c>
      <c r="H3072" t="s">
        <v>10460</v>
      </c>
      <c r="I3072" t="s">
        <v>19</v>
      </c>
      <c r="J3072" t="s">
        <v>20</v>
      </c>
      <c r="K3072" t="s">
        <v>25</v>
      </c>
      <c r="L3072" t="s">
        <v>26</v>
      </c>
      <c r="M3072" t="s">
        <v>27</v>
      </c>
      <c r="N3072" t="s">
        <v>20</v>
      </c>
      <c r="O3072" t="s">
        <v>43</v>
      </c>
      <c r="P3072" t="s">
        <v>43</v>
      </c>
    </row>
    <row r="3073" spans="1:16" x14ac:dyDescent="0.3">
      <c r="A3073" t="s">
        <v>10461</v>
      </c>
      <c r="B3073" t="s">
        <v>749</v>
      </c>
      <c r="C3073" t="s">
        <v>750</v>
      </c>
      <c r="D3073" t="s">
        <v>1900</v>
      </c>
      <c r="E3073" t="s">
        <v>79</v>
      </c>
      <c r="F3073" t="s">
        <v>80</v>
      </c>
      <c r="G3073" t="s">
        <v>10462</v>
      </c>
      <c r="H3073" t="s">
        <v>10463</v>
      </c>
      <c r="I3073" t="s">
        <v>19</v>
      </c>
      <c r="J3073" t="s">
        <v>20</v>
      </c>
      <c r="K3073" t="s">
        <v>25</v>
      </c>
      <c r="L3073" t="s">
        <v>26</v>
      </c>
      <c r="M3073" t="s">
        <v>27</v>
      </c>
      <c r="N3073" t="s">
        <v>20</v>
      </c>
      <c r="O3073" t="s">
        <v>43</v>
      </c>
      <c r="P3073" t="s">
        <v>43</v>
      </c>
    </row>
    <row r="3074" spans="1:16" x14ac:dyDescent="0.3">
      <c r="A3074" t="s">
        <v>10464</v>
      </c>
      <c r="B3074" t="s">
        <v>749</v>
      </c>
      <c r="C3074" t="s">
        <v>750</v>
      </c>
      <c r="D3074" t="s">
        <v>10464</v>
      </c>
      <c r="E3074" t="s">
        <v>18</v>
      </c>
      <c r="F3074" t="s">
        <v>18</v>
      </c>
      <c r="G3074" t="s">
        <v>10465</v>
      </c>
      <c r="I3074" t="s">
        <v>19</v>
      </c>
      <c r="J3074" t="s">
        <v>20</v>
      </c>
      <c r="K3074" t="s">
        <v>21</v>
      </c>
      <c r="L3074" t="s">
        <v>22</v>
      </c>
      <c r="M3074" t="s">
        <v>20</v>
      </c>
      <c r="N3074" t="s">
        <v>20</v>
      </c>
      <c r="O3074" t="s">
        <v>751</v>
      </c>
    </row>
    <row r="3075" spans="1:16" x14ac:dyDescent="0.3">
      <c r="A3075" t="s">
        <v>10466</v>
      </c>
      <c r="B3075" t="s">
        <v>749</v>
      </c>
      <c r="C3075" t="s">
        <v>750</v>
      </c>
      <c r="D3075" t="s">
        <v>2085</v>
      </c>
      <c r="E3075" t="s">
        <v>79</v>
      </c>
      <c r="F3075" t="s">
        <v>80</v>
      </c>
      <c r="G3075" t="s">
        <v>10467</v>
      </c>
      <c r="H3075" t="s">
        <v>10468</v>
      </c>
      <c r="I3075" t="s">
        <v>19</v>
      </c>
      <c r="J3075" t="s">
        <v>20</v>
      </c>
      <c r="K3075" t="s">
        <v>25</v>
      </c>
      <c r="L3075" t="s">
        <v>26</v>
      </c>
      <c r="M3075" t="s">
        <v>27</v>
      </c>
      <c r="N3075" t="s">
        <v>20</v>
      </c>
      <c r="O3075" t="s">
        <v>43</v>
      </c>
      <c r="P3075" t="s">
        <v>43</v>
      </c>
    </row>
    <row r="3076" spans="1:16" x14ac:dyDescent="0.3">
      <c r="A3076" t="s">
        <v>10469</v>
      </c>
      <c r="B3076" t="s">
        <v>749</v>
      </c>
      <c r="C3076" t="s">
        <v>750</v>
      </c>
      <c r="D3076" t="s">
        <v>10469</v>
      </c>
      <c r="E3076" t="s">
        <v>18</v>
      </c>
      <c r="F3076" t="s">
        <v>18</v>
      </c>
      <c r="G3076" t="s">
        <v>10470</v>
      </c>
      <c r="H3076" t="s">
        <v>10471</v>
      </c>
      <c r="I3076" t="s">
        <v>19</v>
      </c>
      <c r="J3076" t="s">
        <v>20</v>
      </c>
      <c r="K3076" t="s">
        <v>21</v>
      </c>
      <c r="L3076" t="s">
        <v>22</v>
      </c>
      <c r="M3076" t="s">
        <v>10472</v>
      </c>
      <c r="N3076" t="s">
        <v>20</v>
      </c>
      <c r="O3076" t="s">
        <v>751</v>
      </c>
      <c r="P3076" t="s">
        <v>751</v>
      </c>
    </row>
    <row r="3077" spans="1:16" x14ac:dyDescent="0.3">
      <c r="A3077" t="s">
        <v>10473</v>
      </c>
      <c r="B3077" t="s">
        <v>749</v>
      </c>
      <c r="C3077" t="s">
        <v>750</v>
      </c>
      <c r="D3077" t="s">
        <v>2024</v>
      </c>
      <c r="E3077" t="s">
        <v>79</v>
      </c>
      <c r="F3077" t="s">
        <v>80</v>
      </c>
      <c r="G3077" t="s">
        <v>947</v>
      </c>
      <c r="H3077" t="s">
        <v>10474</v>
      </c>
      <c r="I3077" t="s">
        <v>19</v>
      </c>
      <c r="J3077" t="s">
        <v>20</v>
      </c>
      <c r="K3077" t="s">
        <v>25</v>
      </c>
      <c r="L3077" t="s">
        <v>26</v>
      </c>
      <c r="M3077" t="s">
        <v>27</v>
      </c>
      <c r="N3077" t="s">
        <v>20</v>
      </c>
      <c r="O3077" t="s">
        <v>43</v>
      </c>
      <c r="P3077" t="s">
        <v>43</v>
      </c>
    </row>
    <row r="3078" spans="1:16" x14ac:dyDescent="0.3">
      <c r="A3078" t="s">
        <v>10475</v>
      </c>
      <c r="B3078" t="s">
        <v>749</v>
      </c>
      <c r="C3078" t="s">
        <v>750</v>
      </c>
      <c r="D3078" t="s">
        <v>2099</v>
      </c>
      <c r="E3078" t="s">
        <v>79</v>
      </c>
      <c r="F3078" t="s">
        <v>80</v>
      </c>
      <c r="G3078" t="s">
        <v>10476</v>
      </c>
      <c r="H3078" t="s">
        <v>10477</v>
      </c>
      <c r="I3078" t="s">
        <v>19</v>
      </c>
      <c r="J3078" t="s">
        <v>20</v>
      </c>
      <c r="K3078" t="s">
        <v>25</v>
      </c>
      <c r="L3078" t="s">
        <v>26</v>
      </c>
      <c r="M3078" t="s">
        <v>27</v>
      </c>
      <c r="N3078" t="s">
        <v>20</v>
      </c>
      <c r="O3078" t="s">
        <v>43</v>
      </c>
      <c r="P3078" t="s">
        <v>43</v>
      </c>
    </row>
    <row r="3079" spans="1:16" x14ac:dyDescent="0.3">
      <c r="A3079" t="s">
        <v>10478</v>
      </c>
      <c r="B3079" t="s">
        <v>749</v>
      </c>
      <c r="C3079" t="s">
        <v>750</v>
      </c>
      <c r="D3079" t="s">
        <v>1993</v>
      </c>
      <c r="E3079" t="s">
        <v>79</v>
      </c>
      <c r="F3079" t="s">
        <v>80</v>
      </c>
      <c r="G3079" t="s">
        <v>10479</v>
      </c>
      <c r="H3079" t="s">
        <v>10480</v>
      </c>
      <c r="I3079" t="s">
        <v>19</v>
      </c>
      <c r="J3079" t="s">
        <v>20</v>
      </c>
      <c r="K3079" t="s">
        <v>25</v>
      </c>
      <c r="L3079" t="s">
        <v>26</v>
      </c>
      <c r="M3079" t="s">
        <v>27</v>
      </c>
      <c r="N3079" t="s">
        <v>20</v>
      </c>
      <c r="O3079" t="s">
        <v>43</v>
      </c>
      <c r="P3079" t="s">
        <v>43</v>
      </c>
    </row>
    <row r="3080" spans="1:16" x14ac:dyDescent="0.3">
      <c r="A3080" t="s">
        <v>10481</v>
      </c>
      <c r="B3080" t="s">
        <v>749</v>
      </c>
      <c r="C3080" t="s">
        <v>750</v>
      </c>
      <c r="D3080" t="s">
        <v>10481</v>
      </c>
      <c r="E3080" t="s">
        <v>18</v>
      </c>
      <c r="F3080" t="s">
        <v>18</v>
      </c>
      <c r="G3080" t="s">
        <v>10482</v>
      </c>
      <c r="H3080" t="s">
        <v>10483</v>
      </c>
      <c r="I3080" t="s">
        <v>19</v>
      </c>
      <c r="J3080" t="s">
        <v>20</v>
      </c>
      <c r="K3080" t="s">
        <v>21</v>
      </c>
      <c r="L3080" t="s">
        <v>22</v>
      </c>
      <c r="M3080" t="s">
        <v>10484</v>
      </c>
      <c r="N3080" t="s">
        <v>20</v>
      </c>
      <c r="O3080" t="s">
        <v>751</v>
      </c>
      <c r="P3080" t="s">
        <v>751</v>
      </c>
    </row>
    <row r="3081" spans="1:16" x14ac:dyDescent="0.3">
      <c r="A3081" t="s">
        <v>10485</v>
      </c>
      <c r="B3081" t="s">
        <v>749</v>
      </c>
      <c r="C3081" t="s">
        <v>750</v>
      </c>
      <c r="D3081" t="s">
        <v>2000</v>
      </c>
      <c r="E3081" t="s">
        <v>79</v>
      </c>
      <c r="F3081" t="s">
        <v>80</v>
      </c>
      <c r="G3081" t="s">
        <v>10486</v>
      </c>
      <c r="H3081" t="s">
        <v>10487</v>
      </c>
      <c r="I3081" t="s">
        <v>19</v>
      </c>
      <c r="J3081" t="s">
        <v>10488</v>
      </c>
      <c r="K3081" t="s">
        <v>32</v>
      </c>
      <c r="L3081" t="s">
        <v>26</v>
      </c>
      <c r="M3081" t="s">
        <v>27</v>
      </c>
      <c r="N3081" t="s">
        <v>20</v>
      </c>
      <c r="O3081" t="s">
        <v>43</v>
      </c>
      <c r="P3081" t="s">
        <v>43</v>
      </c>
    </row>
    <row r="3082" spans="1:16" x14ac:dyDescent="0.3">
      <c r="A3082" t="s">
        <v>10489</v>
      </c>
      <c r="B3082" t="s">
        <v>749</v>
      </c>
      <c r="C3082" t="s">
        <v>750</v>
      </c>
      <c r="D3082" t="s">
        <v>2003</v>
      </c>
      <c r="E3082" t="s">
        <v>79</v>
      </c>
      <c r="F3082" t="s">
        <v>80</v>
      </c>
      <c r="G3082" t="s">
        <v>10490</v>
      </c>
      <c r="H3082" t="s">
        <v>10491</v>
      </c>
      <c r="I3082" t="s">
        <v>19</v>
      </c>
      <c r="J3082" t="s">
        <v>10492</v>
      </c>
      <c r="K3082" t="s">
        <v>32</v>
      </c>
      <c r="L3082" t="s">
        <v>26</v>
      </c>
      <c r="M3082" t="s">
        <v>27</v>
      </c>
      <c r="N3082" t="s">
        <v>20</v>
      </c>
      <c r="O3082" t="s">
        <v>43</v>
      </c>
      <c r="P3082" t="s">
        <v>43</v>
      </c>
    </row>
    <row r="3083" spans="1:16" x14ac:dyDescent="0.3">
      <c r="A3083" t="s">
        <v>10493</v>
      </c>
      <c r="B3083" t="s">
        <v>752</v>
      </c>
      <c r="C3083" t="s">
        <v>753</v>
      </c>
      <c r="D3083" t="s">
        <v>1856</v>
      </c>
      <c r="E3083" t="s">
        <v>23</v>
      </c>
      <c r="F3083" t="s">
        <v>24</v>
      </c>
      <c r="G3083" t="s">
        <v>10494</v>
      </c>
      <c r="H3083" t="s">
        <v>1011</v>
      </c>
      <c r="I3083" t="s">
        <v>19</v>
      </c>
      <c r="J3083" t="s">
        <v>20</v>
      </c>
      <c r="K3083" t="s">
        <v>25</v>
      </c>
      <c r="L3083" t="s">
        <v>26</v>
      </c>
      <c r="M3083" t="s">
        <v>27</v>
      </c>
      <c r="N3083" t="s">
        <v>20</v>
      </c>
      <c r="O3083" t="s">
        <v>184</v>
      </c>
      <c r="P3083" t="s">
        <v>184</v>
      </c>
    </row>
    <row r="3084" spans="1:16" x14ac:dyDescent="0.3">
      <c r="A3084" t="s">
        <v>10495</v>
      </c>
      <c r="B3084" t="s">
        <v>752</v>
      </c>
      <c r="C3084" t="s">
        <v>753</v>
      </c>
      <c r="D3084" t="s">
        <v>2013</v>
      </c>
      <c r="E3084" t="s">
        <v>23</v>
      </c>
      <c r="F3084" t="s">
        <v>24</v>
      </c>
      <c r="G3084" t="s">
        <v>10496</v>
      </c>
      <c r="H3084" t="s">
        <v>1771</v>
      </c>
      <c r="I3084" t="s">
        <v>19</v>
      </c>
      <c r="J3084" t="s">
        <v>20</v>
      </c>
      <c r="K3084" t="s">
        <v>25</v>
      </c>
      <c r="L3084" t="s">
        <v>26</v>
      </c>
      <c r="M3084" t="s">
        <v>27</v>
      </c>
      <c r="N3084" t="s">
        <v>20</v>
      </c>
      <c r="O3084" t="s">
        <v>184</v>
      </c>
      <c r="P3084" t="s">
        <v>184</v>
      </c>
    </row>
    <row r="3085" spans="1:16" x14ac:dyDescent="0.3">
      <c r="A3085" t="s">
        <v>10497</v>
      </c>
      <c r="B3085" t="s">
        <v>752</v>
      </c>
      <c r="C3085" t="s">
        <v>753</v>
      </c>
      <c r="D3085" t="s">
        <v>1864</v>
      </c>
      <c r="E3085" t="s">
        <v>23</v>
      </c>
      <c r="F3085" t="s">
        <v>24</v>
      </c>
      <c r="G3085" t="s">
        <v>5816</v>
      </c>
      <c r="H3085" t="s">
        <v>1003</v>
      </c>
      <c r="I3085" t="s">
        <v>19</v>
      </c>
      <c r="J3085" t="s">
        <v>20</v>
      </c>
      <c r="K3085" t="s">
        <v>25</v>
      </c>
      <c r="L3085" t="s">
        <v>26</v>
      </c>
      <c r="M3085" t="s">
        <v>27</v>
      </c>
      <c r="N3085" t="s">
        <v>20</v>
      </c>
      <c r="O3085" t="s">
        <v>184</v>
      </c>
      <c r="P3085" t="s">
        <v>184</v>
      </c>
    </row>
    <row r="3086" spans="1:16" x14ac:dyDescent="0.3">
      <c r="A3086" t="s">
        <v>10498</v>
      </c>
      <c r="B3086" t="s">
        <v>752</v>
      </c>
      <c r="C3086" t="s">
        <v>753</v>
      </c>
      <c r="D3086" t="s">
        <v>1927</v>
      </c>
      <c r="E3086" t="s">
        <v>23</v>
      </c>
      <c r="F3086" t="s">
        <v>24</v>
      </c>
      <c r="G3086" t="s">
        <v>1617</v>
      </c>
      <c r="H3086" t="s">
        <v>10499</v>
      </c>
      <c r="I3086" t="s">
        <v>19</v>
      </c>
      <c r="J3086" t="s">
        <v>20</v>
      </c>
      <c r="K3086" t="s">
        <v>25</v>
      </c>
      <c r="L3086" t="s">
        <v>26</v>
      </c>
      <c r="M3086" t="s">
        <v>27</v>
      </c>
      <c r="N3086" t="s">
        <v>20</v>
      </c>
      <c r="O3086" t="s">
        <v>184</v>
      </c>
      <c r="P3086" t="s">
        <v>184</v>
      </c>
    </row>
    <row r="3087" spans="1:16" x14ac:dyDescent="0.3">
      <c r="A3087" t="s">
        <v>10500</v>
      </c>
      <c r="B3087" t="s">
        <v>752</v>
      </c>
      <c r="C3087" t="s">
        <v>753</v>
      </c>
      <c r="D3087" t="s">
        <v>1871</v>
      </c>
      <c r="E3087" t="s">
        <v>23</v>
      </c>
      <c r="F3087" t="s">
        <v>24</v>
      </c>
      <c r="G3087" t="s">
        <v>1178</v>
      </c>
      <c r="H3087" t="s">
        <v>10501</v>
      </c>
      <c r="I3087" t="s">
        <v>19</v>
      </c>
      <c r="J3087" t="s">
        <v>20</v>
      </c>
      <c r="K3087" t="s">
        <v>25</v>
      </c>
      <c r="L3087" t="s">
        <v>26</v>
      </c>
      <c r="M3087" t="s">
        <v>27</v>
      </c>
      <c r="N3087" t="s">
        <v>20</v>
      </c>
      <c r="O3087" t="s">
        <v>184</v>
      </c>
      <c r="P3087" t="s">
        <v>184</v>
      </c>
    </row>
    <row r="3088" spans="1:16" x14ac:dyDescent="0.3">
      <c r="A3088" t="s">
        <v>10502</v>
      </c>
      <c r="B3088" t="s">
        <v>752</v>
      </c>
      <c r="C3088" t="s">
        <v>753</v>
      </c>
      <c r="D3088" t="s">
        <v>1936</v>
      </c>
      <c r="E3088" t="s">
        <v>23</v>
      </c>
      <c r="F3088" t="s">
        <v>24</v>
      </c>
      <c r="G3088" t="s">
        <v>10503</v>
      </c>
      <c r="H3088" t="s">
        <v>2045</v>
      </c>
      <c r="I3088" t="s">
        <v>19</v>
      </c>
      <c r="J3088" t="s">
        <v>20</v>
      </c>
      <c r="K3088" t="s">
        <v>25</v>
      </c>
      <c r="L3088" t="s">
        <v>26</v>
      </c>
      <c r="M3088" t="s">
        <v>27</v>
      </c>
      <c r="N3088" t="s">
        <v>20</v>
      </c>
      <c r="O3088" t="s">
        <v>184</v>
      </c>
      <c r="P3088" t="s">
        <v>184</v>
      </c>
    </row>
    <row r="3089" spans="1:16" x14ac:dyDescent="0.3">
      <c r="A3089" t="s">
        <v>10504</v>
      </c>
      <c r="B3089" t="s">
        <v>752</v>
      </c>
      <c r="C3089" t="s">
        <v>753</v>
      </c>
      <c r="D3089" t="s">
        <v>1880</v>
      </c>
      <c r="E3089" t="s">
        <v>23</v>
      </c>
      <c r="F3089" t="s">
        <v>24</v>
      </c>
      <c r="G3089" t="s">
        <v>5225</v>
      </c>
      <c r="H3089" t="s">
        <v>4373</v>
      </c>
      <c r="I3089" t="s">
        <v>19</v>
      </c>
      <c r="J3089" t="s">
        <v>20</v>
      </c>
      <c r="K3089" t="s">
        <v>25</v>
      </c>
      <c r="L3089" t="s">
        <v>26</v>
      </c>
      <c r="M3089" t="s">
        <v>27</v>
      </c>
      <c r="N3089" t="s">
        <v>20</v>
      </c>
      <c r="O3089" t="s">
        <v>184</v>
      </c>
      <c r="P3089" t="s">
        <v>184</v>
      </c>
    </row>
    <row r="3090" spans="1:16" x14ac:dyDescent="0.3">
      <c r="A3090" t="s">
        <v>10505</v>
      </c>
      <c r="B3090" t="s">
        <v>752</v>
      </c>
      <c r="C3090" t="s">
        <v>753</v>
      </c>
      <c r="D3090" t="s">
        <v>1943</v>
      </c>
      <c r="E3090" t="s">
        <v>23</v>
      </c>
      <c r="F3090" t="s">
        <v>24</v>
      </c>
      <c r="G3090" t="s">
        <v>10506</v>
      </c>
      <c r="H3090" t="s">
        <v>10507</v>
      </c>
      <c r="I3090" t="s">
        <v>19</v>
      </c>
      <c r="J3090" t="s">
        <v>20</v>
      </c>
      <c r="K3090" t="s">
        <v>25</v>
      </c>
      <c r="L3090" t="s">
        <v>26</v>
      </c>
      <c r="M3090" t="s">
        <v>27</v>
      </c>
      <c r="N3090" t="s">
        <v>20</v>
      </c>
      <c r="O3090" t="s">
        <v>184</v>
      </c>
      <c r="P3090" t="s">
        <v>184</v>
      </c>
    </row>
    <row r="3091" spans="1:16" x14ac:dyDescent="0.3">
      <c r="A3091" t="s">
        <v>10508</v>
      </c>
      <c r="B3091" t="s">
        <v>752</v>
      </c>
      <c r="C3091" t="s">
        <v>753</v>
      </c>
      <c r="D3091" t="s">
        <v>1890</v>
      </c>
      <c r="E3091" t="s">
        <v>23</v>
      </c>
      <c r="F3091" t="s">
        <v>24</v>
      </c>
      <c r="G3091" t="s">
        <v>10509</v>
      </c>
      <c r="H3091" t="s">
        <v>3360</v>
      </c>
      <c r="I3091" t="s">
        <v>19</v>
      </c>
      <c r="J3091" t="s">
        <v>20</v>
      </c>
      <c r="K3091" t="s">
        <v>25</v>
      </c>
      <c r="L3091" t="s">
        <v>26</v>
      </c>
      <c r="M3091" t="s">
        <v>27</v>
      </c>
      <c r="N3091" t="s">
        <v>20</v>
      </c>
      <c r="O3091" t="s">
        <v>184</v>
      </c>
      <c r="P3091" t="s">
        <v>184</v>
      </c>
    </row>
    <row r="3092" spans="1:16" x14ac:dyDescent="0.3">
      <c r="A3092" t="s">
        <v>10510</v>
      </c>
      <c r="B3092" t="s">
        <v>752</v>
      </c>
      <c r="C3092" t="s">
        <v>753</v>
      </c>
      <c r="D3092" t="s">
        <v>1952</v>
      </c>
      <c r="E3092" t="s">
        <v>23</v>
      </c>
      <c r="F3092" t="s">
        <v>24</v>
      </c>
      <c r="G3092" t="s">
        <v>10511</v>
      </c>
      <c r="H3092" t="s">
        <v>3419</v>
      </c>
      <c r="I3092" t="s">
        <v>19</v>
      </c>
      <c r="J3092" t="s">
        <v>20</v>
      </c>
      <c r="K3092" t="s">
        <v>25</v>
      </c>
      <c r="L3092" t="s">
        <v>26</v>
      </c>
      <c r="M3092" t="s">
        <v>27</v>
      </c>
      <c r="N3092" t="s">
        <v>20</v>
      </c>
      <c r="O3092" t="s">
        <v>184</v>
      </c>
      <c r="P3092" t="s">
        <v>184</v>
      </c>
    </row>
    <row r="3093" spans="1:16" x14ac:dyDescent="0.3">
      <c r="A3093" t="s">
        <v>10512</v>
      </c>
      <c r="B3093" t="s">
        <v>752</v>
      </c>
      <c r="C3093" t="s">
        <v>753</v>
      </c>
      <c r="D3093" t="s">
        <v>1900</v>
      </c>
      <c r="E3093" t="s">
        <v>23</v>
      </c>
      <c r="F3093" t="s">
        <v>24</v>
      </c>
      <c r="G3093" t="s">
        <v>10513</v>
      </c>
      <c r="H3093" t="s">
        <v>930</v>
      </c>
      <c r="I3093" t="s">
        <v>19</v>
      </c>
      <c r="J3093" t="s">
        <v>20</v>
      </c>
      <c r="K3093" t="s">
        <v>25</v>
      </c>
      <c r="L3093" t="s">
        <v>26</v>
      </c>
      <c r="M3093" t="s">
        <v>27</v>
      </c>
      <c r="N3093" t="s">
        <v>20</v>
      </c>
      <c r="O3093" t="s">
        <v>184</v>
      </c>
      <c r="P3093" t="s">
        <v>184</v>
      </c>
    </row>
    <row r="3094" spans="1:16" x14ac:dyDescent="0.3">
      <c r="A3094" t="s">
        <v>10514</v>
      </c>
      <c r="B3094" t="s">
        <v>752</v>
      </c>
      <c r="C3094" t="s">
        <v>753</v>
      </c>
      <c r="D3094" t="s">
        <v>1960</v>
      </c>
      <c r="E3094" t="s">
        <v>23</v>
      </c>
      <c r="F3094" t="s">
        <v>24</v>
      </c>
      <c r="G3094" t="s">
        <v>10506</v>
      </c>
      <c r="H3094" t="s">
        <v>18</v>
      </c>
      <c r="I3094" t="s">
        <v>19</v>
      </c>
      <c r="J3094" t="s">
        <v>20</v>
      </c>
      <c r="K3094" t="s">
        <v>25</v>
      </c>
      <c r="L3094" t="s">
        <v>26</v>
      </c>
      <c r="M3094" t="s">
        <v>20</v>
      </c>
      <c r="N3094" t="s">
        <v>20</v>
      </c>
      <c r="O3094" t="s">
        <v>184</v>
      </c>
      <c r="P3094" t="s">
        <v>21</v>
      </c>
    </row>
    <row r="3095" spans="1:16" x14ac:dyDescent="0.3">
      <c r="A3095" t="s">
        <v>10515</v>
      </c>
      <c r="B3095" t="s">
        <v>752</v>
      </c>
      <c r="C3095" t="s">
        <v>753</v>
      </c>
      <c r="D3095" t="s">
        <v>1909</v>
      </c>
      <c r="E3095" t="s">
        <v>23</v>
      </c>
      <c r="F3095" t="s">
        <v>24</v>
      </c>
      <c r="G3095" t="s">
        <v>1770</v>
      </c>
      <c r="H3095" t="s">
        <v>432</v>
      </c>
      <c r="I3095" t="s">
        <v>19</v>
      </c>
      <c r="J3095" t="s">
        <v>20</v>
      </c>
      <c r="K3095" t="s">
        <v>25</v>
      </c>
      <c r="L3095" t="s">
        <v>26</v>
      </c>
      <c r="M3095" t="s">
        <v>27</v>
      </c>
      <c r="N3095" t="s">
        <v>20</v>
      </c>
      <c r="O3095" t="s">
        <v>184</v>
      </c>
      <c r="P3095" t="s">
        <v>184</v>
      </c>
    </row>
    <row r="3096" spans="1:16" x14ac:dyDescent="0.3">
      <c r="A3096" t="s">
        <v>10516</v>
      </c>
      <c r="B3096" t="s">
        <v>752</v>
      </c>
      <c r="C3096" t="s">
        <v>753</v>
      </c>
      <c r="D3096" t="s">
        <v>2082</v>
      </c>
      <c r="E3096" t="s">
        <v>23</v>
      </c>
      <c r="F3096" t="s">
        <v>24</v>
      </c>
      <c r="G3096" t="s">
        <v>1446</v>
      </c>
      <c r="H3096" t="s">
        <v>10517</v>
      </c>
      <c r="I3096" t="s">
        <v>19</v>
      </c>
      <c r="J3096" t="s">
        <v>20</v>
      </c>
      <c r="K3096" t="s">
        <v>25</v>
      </c>
      <c r="L3096" t="s">
        <v>26</v>
      </c>
      <c r="M3096" t="s">
        <v>27</v>
      </c>
      <c r="N3096" t="s">
        <v>20</v>
      </c>
      <c r="O3096" t="s">
        <v>184</v>
      </c>
      <c r="P3096" t="s">
        <v>184</v>
      </c>
    </row>
    <row r="3097" spans="1:16" x14ac:dyDescent="0.3">
      <c r="A3097" t="s">
        <v>10518</v>
      </c>
      <c r="B3097" t="s">
        <v>752</v>
      </c>
      <c r="C3097" t="s">
        <v>753</v>
      </c>
      <c r="D3097" t="s">
        <v>2085</v>
      </c>
      <c r="E3097" t="s">
        <v>23</v>
      </c>
      <c r="F3097" t="s">
        <v>24</v>
      </c>
      <c r="G3097" t="s">
        <v>7228</v>
      </c>
      <c r="H3097" t="s">
        <v>8630</v>
      </c>
      <c r="I3097" t="s">
        <v>19</v>
      </c>
      <c r="J3097" t="s">
        <v>20</v>
      </c>
      <c r="K3097" t="s">
        <v>25</v>
      </c>
      <c r="L3097" t="s">
        <v>26</v>
      </c>
      <c r="M3097" t="s">
        <v>27</v>
      </c>
      <c r="N3097" t="s">
        <v>20</v>
      </c>
      <c r="O3097" t="s">
        <v>184</v>
      </c>
      <c r="P3097" t="s">
        <v>184</v>
      </c>
    </row>
    <row r="3098" spans="1:16" x14ac:dyDescent="0.3">
      <c r="A3098" t="s">
        <v>10519</v>
      </c>
      <c r="B3098" t="s">
        <v>752</v>
      </c>
      <c r="C3098" t="s">
        <v>753</v>
      </c>
      <c r="D3098" t="s">
        <v>2090</v>
      </c>
      <c r="E3098" t="s">
        <v>23</v>
      </c>
      <c r="F3098" t="s">
        <v>24</v>
      </c>
      <c r="G3098" t="s">
        <v>1481</v>
      </c>
      <c r="H3098" t="s">
        <v>7083</v>
      </c>
      <c r="I3098" t="s">
        <v>19</v>
      </c>
      <c r="J3098" t="s">
        <v>20</v>
      </c>
      <c r="K3098" t="s">
        <v>25</v>
      </c>
      <c r="L3098" t="s">
        <v>26</v>
      </c>
      <c r="M3098" t="s">
        <v>27</v>
      </c>
      <c r="N3098" t="s">
        <v>20</v>
      </c>
      <c r="O3098" t="s">
        <v>184</v>
      </c>
      <c r="P3098" t="s">
        <v>184</v>
      </c>
    </row>
    <row r="3099" spans="1:16" x14ac:dyDescent="0.3">
      <c r="A3099" t="s">
        <v>10520</v>
      </c>
      <c r="B3099" t="s">
        <v>752</v>
      </c>
      <c r="C3099" t="s">
        <v>753</v>
      </c>
      <c r="D3099" t="s">
        <v>2024</v>
      </c>
      <c r="E3099" t="s">
        <v>23</v>
      </c>
      <c r="F3099" t="s">
        <v>24</v>
      </c>
      <c r="G3099" t="s">
        <v>1127</v>
      </c>
      <c r="H3099" t="s">
        <v>10521</v>
      </c>
      <c r="I3099" t="s">
        <v>19</v>
      </c>
      <c r="J3099" t="s">
        <v>20</v>
      </c>
      <c r="K3099" t="s">
        <v>25</v>
      </c>
      <c r="L3099" t="s">
        <v>26</v>
      </c>
      <c r="M3099" t="s">
        <v>27</v>
      </c>
      <c r="N3099" t="s">
        <v>20</v>
      </c>
      <c r="O3099" t="s">
        <v>184</v>
      </c>
      <c r="P3099" t="s">
        <v>184</v>
      </c>
    </row>
    <row r="3100" spans="1:16" x14ac:dyDescent="0.3">
      <c r="A3100" t="s">
        <v>10522</v>
      </c>
      <c r="B3100" t="s">
        <v>752</v>
      </c>
      <c r="C3100" t="s">
        <v>753</v>
      </c>
      <c r="D3100" t="s">
        <v>1993</v>
      </c>
      <c r="E3100" t="s">
        <v>23</v>
      </c>
      <c r="F3100" t="s">
        <v>24</v>
      </c>
      <c r="G3100" t="s">
        <v>10523</v>
      </c>
      <c r="H3100" t="s">
        <v>5246</v>
      </c>
      <c r="I3100" t="s">
        <v>19</v>
      </c>
      <c r="J3100" t="s">
        <v>20</v>
      </c>
      <c r="K3100" t="s">
        <v>25</v>
      </c>
      <c r="L3100" t="s">
        <v>26</v>
      </c>
      <c r="M3100" t="s">
        <v>27</v>
      </c>
      <c r="N3100" t="s">
        <v>20</v>
      </c>
      <c r="O3100" t="s">
        <v>184</v>
      </c>
      <c r="P3100" t="s">
        <v>184</v>
      </c>
    </row>
    <row r="3101" spans="1:16" x14ac:dyDescent="0.3">
      <c r="A3101" t="s">
        <v>10524</v>
      </c>
      <c r="B3101" t="s">
        <v>752</v>
      </c>
      <c r="C3101" t="s">
        <v>753</v>
      </c>
      <c r="D3101" t="s">
        <v>1996</v>
      </c>
      <c r="E3101" t="s">
        <v>23</v>
      </c>
      <c r="F3101" t="s">
        <v>24</v>
      </c>
      <c r="G3101" t="s">
        <v>451</v>
      </c>
      <c r="H3101" t="s">
        <v>10525</v>
      </c>
      <c r="I3101" t="s">
        <v>19</v>
      </c>
      <c r="J3101" t="s">
        <v>20</v>
      </c>
      <c r="K3101" t="s">
        <v>25</v>
      </c>
      <c r="L3101" t="s">
        <v>26</v>
      </c>
      <c r="M3101" t="s">
        <v>27</v>
      </c>
      <c r="N3101" t="s">
        <v>20</v>
      </c>
      <c r="O3101" t="s">
        <v>184</v>
      </c>
      <c r="P3101" t="s">
        <v>184</v>
      </c>
    </row>
    <row r="3102" spans="1:16" x14ac:dyDescent="0.3">
      <c r="A3102" t="s">
        <v>10526</v>
      </c>
      <c r="B3102" t="s">
        <v>752</v>
      </c>
      <c r="C3102" t="s">
        <v>753</v>
      </c>
      <c r="D3102" t="s">
        <v>2000</v>
      </c>
      <c r="E3102" t="s">
        <v>23</v>
      </c>
      <c r="F3102" t="s">
        <v>24</v>
      </c>
      <c r="G3102" t="s">
        <v>10527</v>
      </c>
      <c r="H3102" t="s">
        <v>230</v>
      </c>
      <c r="I3102" t="s">
        <v>19</v>
      </c>
      <c r="J3102" t="s">
        <v>20</v>
      </c>
      <c r="K3102" t="s">
        <v>25</v>
      </c>
      <c r="L3102" t="s">
        <v>26</v>
      </c>
      <c r="M3102" t="s">
        <v>27</v>
      </c>
      <c r="N3102" t="s">
        <v>20</v>
      </c>
      <c r="O3102" t="s">
        <v>184</v>
      </c>
      <c r="P3102" t="s">
        <v>184</v>
      </c>
    </row>
    <row r="3103" spans="1:16" x14ac:dyDescent="0.3">
      <c r="A3103" t="s">
        <v>10528</v>
      </c>
      <c r="B3103" t="s">
        <v>752</v>
      </c>
      <c r="C3103" t="s">
        <v>753</v>
      </c>
      <c r="D3103" t="s">
        <v>2003</v>
      </c>
      <c r="E3103" t="s">
        <v>23</v>
      </c>
      <c r="F3103" t="s">
        <v>24</v>
      </c>
      <c r="G3103" t="s">
        <v>10529</v>
      </c>
      <c r="H3103" t="s">
        <v>734</v>
      </c>
      <c r="I3103" t="s">
        <v>19</v>
      </c>
      <c r="J3103" t="s">
        <v>20</v>
      </c>
      <c r="K3103" t="s">
        <v>25</v>
      </c>
      <c r="L3103" t="s">
        <v>26</v>
      </c>
      <c r="M3103" t="s">
        <v>27</v>
      </c>
      <c r="N3103" t="s">
        <v>20</v>
      </c>
      <c r="O3103" t="s">
        <v>184</v>
      </c>
      <c r="P3103" t="s">
        <v>184</v>
      </c>
    </row>
    <row r="3104" spans="1:16" x14ac:dyDescent="0.3">
      <c r="A3104" t="s">
        <v>10530</v>
      </c>
      <c r="B3104" t="s">
        <v>752</v>
      </c>
      <c r="C3104" t="s">
        <v>753</v>
      </c>
      <c r="D3104" t="s">
        <v>2006</v>
      </c>
      <c r="E3104" t="s">
        <v>23</v>
      </c>
      <c r="F3104" t="s">
        <v>24</v>
      </c>
      <c r="G3104" t="s">
        <v>4537</v>
      </c>
      <c r="H3104" t="s">
        <v>18</v>
      </c>
      <c r="I3104" t="s">
        <v>19</v>
      </c>
      <c r="J3104" t="s">
        <v>20</v>
      </c>
      <c r="K3104" t="s">
        <v>25</v>
      </c>
      <c r="L3104" t="s">
        <v>26</v>
      </c>
      <c r="M3104" t="s">
        <v>20</v>
      </c>
      <c r="N3104" t="s">
        <v>20</v>
      </c>
      <c r="O3104" t="s">
        <v>184</v>
      </c>
      <c r="P3104" t="s">
        <v>21</v>
      </c>
    </row>
    <row r="3105" spans="1:16" x14ac:dyDescent="0.3">
      <c r="A3105" t="s">
        <v>10531</v>
      </c>
      <c r="B3105" t="s">
        <v>759</v>
      </c>
      <c r="C3105" t="s">
        <v>760</v>
      </c>
      <c r="D3105" t="s">
        <v>1871</v>
      </c>
      <c r="E3105" t="s">
        <v>23</v>
      </c>
      <c r="F3105" t="s">
        <v>24</v>
      </c>
      <c r="G3105" t="s">
        <v>4787</v>
      </c>
      <c r="H3105" t="s">
        <v>8716</v>
      </c>
      <c r="I3105" t="s">
        <v>19</v>
      </c>
      <c r="J3105" t="s">
        <v>1387</v>
      </c>
      <c r="K3105" t="s">
        <v>32</v>
      </c>
      <c r="L3105" t="s">
        <v>26</v>
      </c>
      <c r="M3105" t="s">
        <v>27</v>
      </c>
      <c r="N3105" t="s">
        <v>20</v>
      </c>
      <c r="O3105" t="s">
        <v>31</v>
      </c>
      <c r="P3105" t="s">
        <v>31</v>
      </c>
    </row>
    <row r="3106" spans="1:16" x14ac:dyDescent="0.3">
      <c r="A3106" t="s">
        <v>10532</v>
      </c>
      <c r="B3106" t="s">
        <v>759</v>
      </c>
      <c r="C3106" t="s">
        <v>760</v>
      </c>
      <c r="D3106" t="s">
        <v>1880</v>
      </c>
      <c r="E3106" t="s">
        <v>23</v>
      </c>
      <c r="F3106" t="s">
        <v>24</v>
      </c>
      <c r="G3106" t="s">
        <v>10533</v>
      </c>
      <c r="H3106" t="s">
        <v>1687</v>
      </c>
      <c r="I3106" t="s">
        <v>19</v>
      </c>
      <c r="J3106" t="s">
        <v>10534</v>
      </c>
      <c r="K3106" t="s">
        <v>32</v>
      </c>
      <c r="L3106" t="s">
        <v>217</v>
      </c>
      <c r="M3106" t="s">
        <v>27</v>
      </c>
      <c r="N3106" t="s">
        <v>20</v>
      </c>
      <c r="O3106" t="s">
        <v>31</v>
      </c>
      <c r="P3106" t="s">
        <v>31</v>
      </c>
    </row>
    <row r="3107" spans="1:16" x14ac:dyDescent="0.3">
      <c r="A3107" t="s">
        <v>10535</v>
      </c>
      <c r="B3107" t="s">
        <v>759</v>
      </c>
      <c r="C3107" t="s">
        <v>760</v>
      </c>
      <c r="D3107" t="s">
        <v>1960</v>
      </c>
      <c r="E3107" t="s">
        <v>23</v>
      </c>
      <c r="F3107" t="s">
        <v>24</v>
      </c>
      <c r="G3107" t="s">
        <v>10536</v>
      </c>
      <c r="H3107" t="s">
        <v>4962</v>
      </c>
      <c r="I3107" t="s">
        <v>19</v>
      </c>
      <c r="J3107" t="s">
        <v>20</v>
      </c>
      <c r="K3107" t="s">
        <v>25</v>
      </c>
      <c r="L3107" t="s">
        <v>26</v>
      </c>
      <c r="M3107" t="s">
        <v>27</v>
      </c>
      <c r="N3107" t="s">
        <v>20</v>
      </c>
      <c r="O3107" t="s">
        <v>31</v>
      </c>
      <c r="P3107" t="s">
        <v>31</v>
      </c>
    </row>
    <row r="3108" spans="1:16" x14ac:dyDescent="0.3">
      <c r="A3108" t="s">
        <v>10537</v>
      </c>
      <c r="B3108" t="s">
        <v>759</v>
      </c>
      <c r="C3108" t="s">
        <v>760</v>
      </c>
      <c r="D3108" t="s">
        <v>2085</v>
      </c>
      <c r="E3108" t="s">
        <v>23</v>
      </c>
      <c r="F3108" t="s">
        <v>24</v>
      </c>
      <c r="G3108" t="s">
        <v>1606</v>
      </c>
      <c r="H3108" t="s">
        <v>10538</v>
      </c>
      <c r="I3108" t="s">
        <v>19</v>
      </c>
      <c r="J3108" t="s">
        <v>20</v>
      </c>
      <c r="K3108" t="s">
        <v>25</v>
      </c>
      <c r="L3108" t="s">
        <v>26</v>
      </c>
      <c r="M3108" t="s">
        <v>27</v>
      </c>
      <c r="N3108" t="s">
        <v>20</v>
      </c>
      <c r="O3108" t="s">
        <v>31</v>
      </c>
      <c r="P3108" t="s">
        <v>31</v>
      </c>
    </row>
    <row r="3109" spans="1:16" x14ac:dyDescent="0.3">
      <c r="A3109" t="s">
        <v>10539</v>
      </c>
      <c r="B3109" t="s">
        <v>759</v>
      </c>
      <c r="C3109" t="s">
        <v>760</v>
      </c>
      <c r="D3109" t="s">
        <v>2003</v>
      </c>
      <c r="E3109" t="s">
        <v>23</v>
      </c>
      <c r="F3109" t="s">
        <v>24</v>
      </c>
      <c r="G3109" t="s">
        <v>10540</v>
      </c>
      <c r="H3109" t="s">
        <v>6483</v>
      </c>
      <c r="I3109" t="s">
        <v>19</v>
      </c>
      <c r="J3109" t="s">
        <v>20</v>
      </c>
      <c r="K3109" t="s">
        <v>25</v>
      </c>
      <c r="L3109" t="s">
        <v>26</v>
      </c>
      <c r="M3109" t="s">
        <v>27</v>
      </c>
      <c r="N3109" t="s">
        <v>20</v>
      </c>
      <c r="O3109" t="s">
        <v>31</v>
      </c>
      <c r="P3109" t="s">
        <v>31</v>
      </c>
    </row>
    <row r="3110" spans="1:16" x14ac:dyDescent="0.3">
      <c r="A3110" t="s">
        <v>10541</v>
      </c>
      <c r="B3110" t="s">
        <v>759</v>
      </c>
      <c r="C3110" t="s">
        <v>760</v>
      </c>
      <c r="D3110" t="s">
        <v>2006</v>
      </c>
      <c r="E3110" t="s">
        <v>23</v>
      </c>
      <c r="F3110" t="s">
        <v>24</v>
      </c>
      <c r="G3110" t="s">
        <v>10542</v>
      </c>
      <c r="H3110" t="s">
        <v>18</v>
      </c>
      <c r="I3110" t="s">
        <v>19</v>
      </c>
      <c r="J3110" t="s">
        <v>20</v>
      </c>
      <c r="K3110" t="s">
        <v>25</v>
      </c>
      <c r="L3110" t="s">
        <v>26</v>
      </c>
      <c r="M3110" t="s">
        <v>20</v>
      </c>
      <c r="N3110" t="s">
        <v>20</v>
      </c>
      <c r="O3110" t="s">
        <v>31</v>
      </c>
      <c r="P3110" t="s">
        <v>21</v>
      </c>
    </row>
    <row r="3111" spans="1:16" x14ac:dyDescent="0.3">
      <c r="A3111" t="s">
        <v>10543</v>
      </c>
      <c r="B3111" t="s">
        <v>762</v>
      </c>
      <c r="C3111" t="s">
        <v>763</v>
      </c>
      <c r="D3111" t="s">
        <v>1856</v>
      </c>
      <c r="E3111" t="s">
        <v>49</v>
      </c>
      <c r="F3111" t="s">
        <v>51</v>
      </c>
      <c r="G3111" t="s">
        <v>1726</v>
      </c>
      <c r="H3111" t="s">
        <v>10544</v>
      </c>
      <c r="I3111" t="s">
        <v>19</v>
      </c>
      <c r="J3111" t="s">
        <v>20</v>
      </c>
      <c r="K3111" t="s">
        <v>25</v>
      </c>
      <c r="L3111" t="s">
        <v>26</v>
      </c>
      <c r="M3111" t="s">
        <v>53</v>
      </c>
      <c r="N3111" t="s">
        <v>20</v>
      </c>
      <c r="O3111" t="s">
        <v>43</v>
      </c>
      <c r="P3111" t="s">
        <v>43</v>
      </c>
    </row>
    <row r="3112" spans="1:16" x14ac:dyDescent="0.3">
      <c r="A3112" t="s">
        <v>10545</v>
      </c>
      <c r="B3112" t="s">
        <v>762</v>
      </c>
      <c r="C3112" t="s">
        <v>763</v>
      </c>
      <c r="D3112" t="s">
        <v>2013</v>
      </c>
      <c r="E3112" t="s">
        <v>49</v>
      </c>
      <c r="F3112" t="s">
        <v>50</v>
      </c>
      <c r="G3112" t="s">
        <v>10546</v>
      </c>
      <c r="H3112" t="s">
        <v>10547</v>
      </c>
      <c r="I3112" t="s">
        <v>19</v>
      </c>
      <c r="J3112" t="s">
        <v>10548</v>
      </c>
      <c r="K3112" t="s">
        <v>32</v>
      </c>
      <c r="L3112" t="s">
        <v>26</v>
      </c>
      <c r="M3112" t="s">
        <v>27</v>
      </c>
      <c r="N3112" t="s">
        <v>20</v>
      </c>
      <c r="O3112" t="s">
        <v>43</v>
      </c>
      <c r="P3112" t="s">
        <v>43</v>
      </c>
    </row>
    <row r="3113" spans="1:16" x14ac:dyDescent="0.3">
      <c r="A3113" t="s">
        <v>10549</v>
      </c>
      <c r="B3113" t="s">
        <v>762</v>
      </c>
      <c r="C3113" t="s">
        <v>763</v>
      </c>
      <c r="D3113" t="s">
        <v>1864</v>
      </c>
      <c r="E3113" t="s">
        <v>49</v>
      </c>
      <c r="F3113" t="s">
        <v>50</v>
      </c>
      <c r="G3113" t="s">
        <v>6200</v>
      </c>
      <c r="H3113" t="s">
        <v>10550</v>
      </c>
      <c r="I3113" t="s">
        <v>19</v>
      </c>
      <c r="J3113" t="s">
        <v>20</v>
      </c>
      <c r="K3113" t="s">
        <v>25</v>
      </c>
      <c r="L3113" t="s">
        <v>26</v>
      </c>
      <c r="M3113" t="s">
        <v>27</v>
      </c>
      <c r="N3113" t="s">
        <v>20</v>
      </c>
      <c r="O3113" t="s">
        <v>43</v>
      </c>
      <c r="P3113" t="s">
        <v>43</v>
      </c>
    </row>
    <row r="3114" spans="1:16" x14ac:dyDescent="0.3">
      <c r="A3114" t="s">
        <v>10551</v>
      </c>
      <c r="B3114" t="s">
        <v>762</v>
      </c>
      <c r="C3114" t="s">
        <v>763</v>
      </c>
      <c r="D3114" t="s">
        <v>1871</v>
      </c>
      <c r="E3114" t="s">
        <v>49</v>
      </c>
      <c r="F3114" t="s">
        <v>50</v>
      </c>
      <c r="G3114" t="s">
        <v>1343</v>
      </c>
      <c r="H3114" t="s">
        <v>10552</v>
      </c>
      <c r="I3114" t="s">
        <v>19</v>
      </c>
      <c r="J3114" t="s">
        <v>1581</v>
      </c>
      <c r="K3114" t="s">
        <v>32</v>
      </c>
      <c r="L3114" t="s">
        <v>26</v>
      </c>
      <c r="M3114" t="s">
        <v>27</v>
      </c>
      <c r="N3114" t="s">
        <v>20</v>
      </c>
      <c r="O3114" t="s">
        <v>43</v>
      </c>
      <c r="P3114" t="s">
        <v>43</v>
      </c>
    </row>
    <row r="3115" spans="1:16" x14ac:dyDescent="0.3">
      <c r="A3115" t="s">
        <v>10553</v>
      </c>
      <c r="B3115" t="s">
        <v>762</v>
      </c>
      <c r="C3115" t="s">
        <v>763</v>
      </c>
      <c r="D3115" t="s">
        <v>1936</v>
      </c>
      <c r="E3115" t="s">
        <v>49</v>
      </c>
      <c r="F3115" t="s">
        <v>51</v>
      </c>
      <c r="G3115" t="s">
        <v>10554</v>
      </c>
      <c r="H3115" t="s">
        <v>10555</v>
      </c>
      <c r="I3115" t="s">
        <v>19</v>
      </c>
      <c r="J3115" t="s">
        <v>10556</v>
      </c>
      <c r="K3115" t="s">
        <v>32</v>
      </c>
      <c r="L3115" t="s">
        <v>26</v>
      </c>
      <c r="M3115" t="s">
        <v>53</v>
      </c>
      <c r="N3115" t="s">
        <v>20</v>
      </c>
      <c r="O3115" t="s">
        <v>43</v>
      </c>
      <c r="P3115" t="s">
        <v>43</v>
      </c>
    </row>
    <row r="3116" spans="1:16" x14ac:dyDescent="0.3">
      <c r="A3116" t="s">
        <v>10557</v>
      </c>
      <c r="B3116" t="s">
        <v>762</v>
      </c>
      <c r="C3116" t="s">
        <v>763</v>
      </c>
      <c r="D3116" t="s">
        <v>1880</v>
      </c>
      <c r="E3116" t="s">
        <v>49</v>
      </c>
      <c r="F3116" t="s">
        <v>50</v>
      </c>
      <c r="G3116" t="s">
        <v>10558</v>
      </c>
      <c r="H3116" t="s">
        <v>10559</v>
      </c>
      <c r="I3116" t="s">
        <v>19</v>
      </c>
      <c r="J3116" t="s">
        <v>10560</v>
      </c>
      <c r="K3116" t="s">
        <v>32</v>
      </c>
      <c r="L3116" t="s">
        <v>26</v>
      </c>
      <c r="M3116" t="s">
        <v>27</v>
      </c>
      <c r="N3116" t="s">
        <v>20</v>
      </c>
      <c r="O3116" t="s">
        <v>43</v>
      </c>
      <c r="P3116" t="s">
        <v>43</v>
      </c>
    </row>
    <row r="3117" spans="1:16" x14ac:dyDescent="0.3">
      <c r="A3117" t="s">
        <v>10561</v>
      </c>
      <c r="B3117" t="s">
        <v>762</v>
      </c>
      <c r="C3117" t="s">
        <v>763</v>
      </c>
      <c r="D3117" t="s">
        <v>1943</v>
      </c>
      <c r="E3117" t="s">
        <v>49</v>
      </c>
      <c r="F3117" t="s">
        <v>50</v>
      </c>
      <c r="G3117" t="s">
        <v>678</v>
      </c>
      <c r="H3117" t="s">
        <v>10562</v>
      </c>
      <c r="I3117" t="s">
        <v>19</v>
      </c>
      <c r="J3117" t="s">
        <v>10563</v>
      </c>
      <c r="K3117" t="s">
        <v>32</v>
      </c>
      <c r="L3117" t="s">
        <v>26</v>
      </c>
      <c r="M3117" t="s">
        <v>27</v>
      </c>
      <c r="N3117" t="s">
        <v>20</v>
      </c>
      <c r="O3117" t="s">
        <v>43</v>
      </c>
      <c r="P3117" t="s">
        <v>43</v>
      </c>
    </row>
    <row r="3118" spans="1:16" x14ac:dyDescent="0.3">
      <c r="A3118" t="s">
        <v>10564</v>
      </c>
      <c r="B3118" t="s">
        <v>762</v>
      </c>
      <c r="C3118" t="s">
        <v>763</v>
      </c>
      <c r="D3118" t="s">
        <v>1890</v>
      </c>
      <c r="E3118" t="s">
        <v>49</v>
      </c>
      <c r="F3118" t="s">
        <v>50</v>
      </c>
      <c r="G3118" t="s">
        <v>10565</v>
      </c>
      <c r="H3118" t="s">
        <v>18</v>
      </c>
      <c r="I3118" t="s">
        <v>19</v>
      </c>
      <c r="J3118" t="s">
        <v>10566</v>
      </c>
      <c r="K3118" t="s">
        <v>32</v>
      </c>
      <c r="L3118" t="s">
        <v>26</v>
      </c>
      <c r="M3118" t="s">
        <v>20</v>
      </c>
      <c r="N3118" t="s">
        <v>20</v>
      </c>
      <c r="O3118" t="s">
        <v>43</v>
      </c>
      <c r="P3118" t="s">
        <v>21</v>
      </c>
    </row>
    <row r="3119" spans="1:16" x14ac:dyDescent="0.3">
      <c r="A3119" t="s">
        <v>10567</v>
      </c>
      <c r="B3119" t="s">
        <v>762</v>
      </c>
      <c r="C3119" t="s">
        <v>763</v>
      </c>
      <c r="D3119" t="s">
        <v>1952</v>
      </c>
      <c r="E3119" t="s">
        <v>49</v>
      </c>
      <c r="F3119" t="s">
        <v>50</v>
      </c>
      <c r="G3119" t="s">
        <v>10568</v>
      </c>
      <c r="H3119" t="s">
        <v>10569</v>
      </c>
      <c r="I3119" t="s">
        <v>19</v>
      </c>
      <c r="J3119" t="s">
        <v>10570</v>
      </c>
      <c r="K3119" t="s">
        <v>32</v>
      </c>
      <c r="L3119" t="s">
        <v>26</v>
      </c>
      <c r="M3119" t="s">
        <v>27</v>
      </c>
      <c r="N3119" t="s">
        <v>20</v>
      </c>
      <c r="O3119" t="s">
        <v>43</v>
      </c>
      <c r="P3119" t="s">
        <v>43</v>
      </c>
    </row>
    <row r="3120" spans="1:16" x14ac:dyDescent="0.3">
      <c r="A3120" t="s">
        <v>10571</v>
      </c>
      <c r="B3120" t="s">
        <v>762</v>
      </c>
      <c r="C3120" t="s">
        <v>763</v>
      </c>
      <c r="D3120" t="s">
        <v>1900</v>
      </c>
      <c r="E3120" t="s">
        <v>49</v>
      </c>
      <c r="F3120" t="s">
        <v>51</v>
      </c>
      <c r="G3120" t="s">
        <v>10572</v>
      </c>
      <c r="H3120" t="s">
        <v>10573</v>
      </c>
      <c r="I3120" t="s">
        <v>19</v>
      </c>
      <c r="J3120" t="s">
        <v>10574</v>
      </c>
      <c r="K3120" t="s">
        <v>32</v>
      </c>
      <c r="L3120" t="s">
        <v>26</v>
      </c>
      <c r="M3120" t="s">
        <v>53</v>
      </c>
      <c r="N3120" t="s">
        <v>20</v>
      </c>
      <c r="O3120" t="s">
        <v>43</v>
      </c>
      <c r="P3120" t="s">
        <v>43</v>
      </c>
    </row>
    <row r="3121" spans="1:16" x14ac:dyDescent="0.3">
      <c r="A3121" t="s">
        <v>10575</v>
      </c>
      <c r="B3121" t="s">
        <v>762</v>
      </c>
      <c r="C3121" t="s">
        <v>763</v>
      </c>
      <c r="D3121" t="s">
        <v>2082</v>
      </c>
      <c r="E3121" t="s">
        <v>49</v>
      </c>
      <c r="F3121" t="s">
        <v>50</v>
      </c>
      <c r="G3121" t="s">
        <v>10576</v>
      </c>
      <c r="H3121" t="s">
        <v>10577</v>
      </c>
      <c r="I3121" t="s">
        <v>19</v>
      </c>
      <c r="J3121" t="s">
        <v>10578</v>
      </c>
      <c r="K3121" t="s">
        <v>32</v>
      </c>
      <c r="L3121" t="s">
        <v>26</v>
      </c>
      <c r="M3121" t="s">
        <v>27</v>
      </c>
      <c r="N3121" t="s">
        <v>20</v>
      </c>
      <c r="O3121" t="s">
        <v>43</v>
      </c>
      <c r="P3121" t="s">
        <v>43</v>
      </c>
    </row>
    <row r="3122" spans="1:16" x14ac:dyDescent="0.3">
      <c r="A3122" t="s">
        <v>10579</v>
      </c>
      <c r="B3122" t="s">
        <v>762</v>
      </c>
      <c r="C3122" t="s">
        <v>763</v>
      </c>
      <c r="D3122" t="s">
        <v>2085</v>
      </c>
      <c r="E3122" t="s">
        <v>49</v>
      </c>
      <c r="F3122" t="s">
        <v>50</v>
      </c>
      <c r="G3122" t="s">
        <v>1415</v>
      </c>
      <c r="H3122" t="s">
        <v>10580</v>
      </c>
      <c r="I3122" t="s">
        <v>19</v>
      </c>
      <c r="J3122" t="s">
        <v>20</v>
      </c>
      <c r="K3122" t="s">
        <v>25</v>
      </c>
      <c r="L3122" t="s">
        <v>26</v>
      </c>
      <c r="M3122" t="s">
        <v>27</v>
      </c>
      <c r="N3122" t="s">
        <v>20</v>
      </c>
      <c r="O3122" t="s">
        <v>43</v>
      </c>
      <c r="P3122" t="s">
        <v>43</v>
      </c>
    </row>
    <row r="3123" spans="1:16" x14ac:dyDescent="0.3">
      <c r="A3123" t="s">
        <v>10581</v>
      </c>
      <c r="B3123" t="s">
        <v>762</v>
      </c>
      <c r="C3123" t="s">
        <v>763</v>
      </c>
      <c r="D3123" t="s">
        <v>2090</v>
      </c>
      <c r="E3123" t="s">
        <v>49</v>
      </c>
      <c r="F3123" t="s">
        <v>51</v>
      </c>
      <c r="G3123" t="s">
        <v>8390</v>
      </c>
      <c r="H3123" t="s">
        <v>10582</v>
      </c>
      <c r="I3123" t="s">
        <v>19</v>
      </c>
      <c r="J3123" t="s">
        <v>10583</v>
      </c>
      <c r="K3123" t="s">
        <v>32</v>
      </c>
      <c r="L3123" t="s">
        <v>26</v>
      </c>
      <c r="M3123" t="s">
        <v>53</v>
      </c>
      <c r="N3123" t="s">
        <v>20</v>
      </c>
      <c r="O3123" t="s">
        <v>43</v>
      </c>
      <c r="P3123" t="s">
        <v>43</v>
      </c>
    </row>
    <row r="3124" spans="1:16" x14ac:dyDescent="0.3">
      <c r="A3124" t="s">
        <v>10584</v>
      </c>
      <c r="B3124" t="s">
        <v>762</v>
      </c>
      <c r="C3124" t="s">
        <v>763</v>
      </c>
      <c r="D3124" t="s">
        <v>2024</v>
      </c>
      <c r="E3124" t="s">
        <v>49</v>
      </c>
      <c r="F3124" t="s">
        <v>50</v>
      </c>
      <c r="G3124" t="s">
        <v>10585</v>
      </c>
      <c r="H3124" t="s">
        <v>10586</v>
      </c>
      <c r="I3124" t="s">
        <v>19</v>
      </c>
      <c r="J3124" t="s">
        <v>10587</v>
      </c>
      <c r="K3124" t="s">
        <v>32</v>
      </c>
      <c r="L3124" t="s">
        <v>26</v>
      </c>
      <c r="M3124" t="s">
        <v>27</v>
      </c>
      <c r="N3124" t="s">
        <v>20</v>
      </c>
      <c r="O3124" t="s">
        <v>43</v>
      </c>
      <c r="P3124" t="s">
        <v>43</v>
      </c>
    </row>
    <row r="3125" spans="1:16" x14ac:dyDescent="0.3">
      <c r="A3125" t="s">
        <v>10588</v>
      </c>
      <c r="B3125" t="s">
        <v>762</v>
      </c>
      <c r="C3125" t="s">
        <v>763</v>
      </c>
      <c r="D3125" t="s">
        <v>2099</v>
      </c>
      <c r="E3125" t="s">
        <v>49</v>
      </c>
      <c r="F3125" t="s">
        <v>50</v>
      </c>
      <c r="G3125" t="s">
        <v>6512</v>
      </c>
      <c r="H3125" t="s">
        <v>10589</v>
      </c>
      <c r="I3125" t="s">
        <v>19</v>
      </c>
      <c r="J3125" t="s">
        <v>10590</v>
      </c>
      <c r="K3125" t="s">
        <v>32</v>
      </c>
      <c r="L3125" t="s">
        <v>26</v>
      </c>
      <c r="M3125" t="s">
        <v>27</v>
      </c>
      <c r="N3125" t="s">
        <v>20</v>
      </c>
      <c r="O3125" t="s">
        <v>43</v>
      </c>
      <c r="P3125" t="s">
        <v>43</v>
      </c>
    </row>
    <row r="3126" spans="1:16" x14ac:dyDescent="0.3">
      <c r="A3126" t="s">
        <v>10591</v>
      </c>
      <c r="B3126" t="s">
        <v>762</v>
      </c>
      <c r="C3126" t="s">
        <v>763</v>
      </c>
      <c r="D3126" t="s">
        <v>1996</v>
      </c>
      <c r="E3126" t="s">
        <v>49</v>
      </c>
      <c r="F3126" t="s">
        <v>50</v>
      </c>
      <c r="G3126" t="s">
        <v>249</v>
      </c>
      <c r="H3126" t="s">
        <v>1094</v>
      </c>
      <c r="I3126" t="s">
        <v>19</v>
      </c>
      <c r="J3126" t="s">
        <v>10592</v>
      </c>
      <c r="K3126" t="s">
        <v>32</v>
      </c>
      <c r="L3126" t="s">
        <v>26</v>
      </c>
      <c r="M3126" t="s">
        <v>27</v>
      </c>
      <c r="N3126" t="s">
        <v>20</v>
      </c>
      <c r="O3126" t="s">
        <v>43</v>
      </c>
      <c r="P3126" t="s">
        <v>43</v>
      </c>
    </row>
    <row r="3127" spans="1:16" x14ac:dyDescent="0.3">
      <c r="A3127" t="s">
        <v>10593</v>
      </c>
      <c r="B3127" t="s">
        <v>762</v>
      </c>
      <c r="C3127" t="s">
        <v>763</v>
      </c>
      <c r="D3127" t="s">
        <v>2000</v>
      </c>
      <c r="E3127" t="s">
        <v>49</v>
      </c>
      <c r="F3127" t="s">
        <v>51</v>
      </c>
      <c r="G3127" t="s">
        <v>1451</v>
      </c>
      <c r="H3127" t="s">
        <v>18</v>
      </c>
      <c r="I3127" t="s">
        <v>19</v>
      </c>
      <c r="J3127" t="s">
        <v>10594</v>
      </c>
      <c r="K3127" t="s">
        <v>32</v>
      </c>
      <c r="L3127" t="s">
        <v>26</v>
      </c>
      <c r="M3127" t="s">
        <v>20</v>
      </c>
      <c r="N3127" t="s">
        <v>20</v>
      </c>
      <c r="O3127" t="s">
        <v>43</v>
      </c>
      <c r="P3127" t="s">
        <v>21</v>
      </c>
    </row>
    <row r="3128" spans="1:16" x14ac:dyDescent="0.3">
      <c r="A3128" t="s">
        <v>10595</v>
      </c>
      <c r="B3128" t="s">
        <v>10596</v>
      </c>
      <c r="C3128" t="s">
        <v>10597</v>
      </c>
      <c r="D3128" t="s">
        <v>1890</v>
      </c>
      <c r="E3128" t="s">
        <v>23</v>
      </c>
      <c r="F3128" t="s">
        <v>24</v>
      </c>
      <c r="G3128" t="s">
        <v>1416</v>
      </c>
      <c r="H3128" t="s">
        <v>10598</v>
      </c>
      <c r="I3128" t="s">
        <v>19</v>
      </c>
      <c r="J3128" t="s">
        <v>20</v>
      </c>
      <c r="K3128" t="s">
        <v>25</v>
      </c>
      <c r="L3128" t="s">
        <v>26</v>
      </c>
      <c r="M3128" t="s">
        <v>27</v>
      </c>
      <c r="N3128" t="s">
        <v>20</v>
      </c>
      <c r="O3128" t="s">
        <v>28</v>
      </c>
      <c r="P3128" t="s">
        <v>28</v>
      </c>
    </row>
    <row r="3129" spans="1:16" x14ac:dyDescent="0.3">
      <c r="A3129" t="s">
        <v>10599</v>
      </c>
      <c r="B3129" t="s">
        <v>10596</v>
      </c>
      <c r="C3129" t="s">
        <v>10597</v>
      </c>
      <c r="D3129" t="s">
        <v>1952</v>
      </c>
      <c r="E3129" t="s">
        <v>23</v>
      </c>
      <c r="F3129" t="s">
        <v>24</v>
      </c>
      <c r="G3129" t="s">
        <v>10600</v>
      </c>
      <c r="H3129" t="s">
        <v>10601</v>
      </c>
      <c r="I3129" t="s">
        <v>19</v>
      </c>
      <c r="J3129" t="s">
        <v>20</v>
      </c>
      <c r="K3129" t="s">
        <v>25</v>
      </c>
      <c r="L3129" t="s">
        <v>26</v>
      </c>
      <c r="M3129" t="s">
        <v>27</v>
      </c>
      <c r="N3129" t="s">
        <v>20</v>
      </c>
      <c r="O3129" t="s">
        <v>28</v>
      </c>
      <c r="P3129" t="s">
        <v>28</v>
      </c>
    </row>
    <row r="3130" spans="1:16" x14ac:dyDescent="0.3">
      <c r="A3130" t="s">
        <v>10602</v>
      </c>
      <c r="B3130" t="s">
        <v>10596</v>
      </c>
      <c r="C3130" t="s">
        <v>10597</v>
      </c>
      <c r="D3130" t="s">
        <v>1900</v>
      </c>
      <c r="E3130" t="s">
        <v>23</v>
      </c>
      <c r="F3130" t="s">
        <v>24</v>
      </c>
      <c r="G3130" t="s">
        <v>5970</v>
      </c>
      <c r="H3130" t="s">
        <v>10603</v>
      </c>
      <c r="I3130" t="s">
        <v>19</v>
      </c>
      <c r="J3130" t="s">
        <v>20</v>
      </c>
      <c r="K3130" t="s">
        <v>25</v>
      </c>
      <c r="L3130" t="s">
        <v>26</v>
      </c>
      <c r="M3130" t="s">
        <v>27</v>
      </c>
      <c r="N3130" t="s">
        <v>20</v>
      </c>
      <c r="O3130" t="s">
        <v>28</v>
      </c>
      <c r="P3130" t="s">
        <v>28</v>
      </c>
    </row>
    <row r="3131" spans="1:16" x14ac:dyDescent="0.3">
      <c r="A3131" t="s">
        <v>10604</v>
      </c>
      <c r="B3131" t="s">
        <v>10596</v>
      </c>
      <c r="C3131" t="s">
        <v>10597</v>
      </c>
      <c r="D3131" t="s">
        <v>1960</v>
      </c>
      <c r="E3131" t="s">
        <v>23</v>
      </c>
      <c r="F3131" t="s">
        <v>24</v>
      </c>
      <c r="G3131" t="s">
        <v>919</v>
      </c>
      <c r="H3131" t="s">
        <v>2195</v>
      </c>
      <c r="I3131" t="s">
        <v>19</v>
      </c>
      <c r="J3131" t="s">
        <v>20</v>
      </c>
      <c r="K3131" t="s">
        <v>25</v>
      </c>
      <c r="L3131" t="s">
        <v>26</v>
      </c>
      <c r="M3131" t="s">
        <v>27</v>
      </c>
      <c r="N3131" t="s">
        <v>20</v>
      </c>
      <c r="O3131" t="s">
        <v>28</v>
      </c>
      <c r="P3131" t="s">
        <v>28</v>
      </c>
    </row>
    <row r="3132" spans="1:16" x14ac:dyDescent="0.3">
      <c r="A3132" t="s">
        <v>10605</v>
      </c>
      <c r="B3132" t="s">
        <v>10596</v>
      </c>
      <c r="C3132" t="s">
        <v>10597</v>
      </c>
      <c r="D3132" t="s">
        <v>1909</v>
      </c>
      <c r="E3132" t="s">
        <v>23</v>
      </c>
      <c r="F3132" t="s">
        <v>24</v>
      </c>
      <c r="G3132" t="s">
        <v>4416</v>
      </c>
      <c r="H3132" t="s">
        <v>10606</v>
      </c>
      <c r="I3132" t="s">
        <v>19</v>
      </c>
      <c r="J3132" t="s">
        <v>20</v>
      </c>
      <c r="K3132" t="s">
        <v>25</v>
      </c>
      <c r="L3132" t="s">
        <v>26</v>
      </c>
      <c r="M3132" t="s">
        <v>27</v>
      </c>
      <c r="N3132" t="s">
        <v>20</v>
      </c>
      <c r="O3132" t="s">
        <v>28</v>
      </c>
      <c r="P3132" t="s">
        <v>28</v>
      </c>
    </row>
    <row r="3133" spans="1:16" x14ac:dyDescent="0.3">
      <c r="A3133" t="s">
        <v>10607</v>
      </c>
      <c r="B3133" t="s">
        <v>10596</v>
      </c>
      <c r="C3133" t="s">
        <v>10597</v>
      </c>
      <c r="D3133" t="s">
        <v>2082</v>
      </c>
      <c r="E3133" t="s">
        <v>23</v>
      </c>
      <c r="F3133" t="s">
        <v>24</v>
      </c>
      <c r="G3133" t="s">
        <v>10608</v>
      </c>
      <c r="H3133" t="s">
        <v>5971</v>
      </c>
      <c r="I3133" t="s">
        <v>19</v>
      </c>
      <c r="J3133" t="s">
        <v>20</v>
      </c>
      <c r="K3133" t="s">
        <v>25</v>
      </c>
      <c r="L3133" t="s">
        <v>26</v>
      </c>
      <c r="M3133" t="s">
        <v>27</v>
      </c>
      <c r="N3133" t="s">
        <v>20</v>
      </c>
      <c r="O3133" t="s">
        <v>28</v>
      </c>
      <c r="P3133" t="s">
        <v>28</v>
      </c>
    </row>
    <row r="3134" spans="1:16" x14ac:dyDescent="0.3">
      <c r="A3134" t="s">
        <v>10609</v>
      </c>
      <c r="B3134" t="s">
        <v>10596</v>
      </c>
      <c r="C3134" t="s">
        <v>10597</v>
      </c>
      <c r="D3134" t="s">
        <v>2085</v>
      </c>
      <c r="E3134" t="s">
        <v>23</v>
      </c>
      <c r="F3134" t="s">
        <v>24</v>
      </c>
      <c r="G3134" t="s">
        <v>10610</v>
      </c>
      <c r="H3134" t="s">
        <v>10611</v>
      </c>
      <c r="I3134" t="s">
        <v>19</v>
      </c>
      <c r="J3134" t="s">
        <v>20</v>
      </c>
      <c r="K3134" t="s">
        <v>25</v>
      </c>
      <c r="L3134" t="s">
        <v>26</v>
      </c>
      <c r="M3134" t="s">
        <v>27</v>
      </c>
      <c r="N3134" t="s">
        <v>20</v>
      </c>
      <c r="O3134" t="s">
        <v>28</v>
      </c>
      <c r="P3134" t="s">
        <v>28</v>
      </c>
    </row>
    <row r="3135" spans="1:16" x14ac:dyDescent="0.3">
      <c r="A3135" t="s">
        <v>10612</v>
      </c>
      <c r="B3135" t="s">
        <v>10596</v>
      </c>
      <c r="C3135" t="s">
        <v>10597</v>
      </c>
      <c r="D3135" t="s">
        <v>2090</v>
      </c>
      <c r="E3135" t="s">
        <v>23</v>
      </c>
      <c r="F3135" t="s">
        <v>24</v>
      </c>
      <c r="G3135" t="s">
        <v>1066</v>
      </c>
      <c r="H3135" t="s">
        <v>10613</v>
      </c>
      <c r="I3135" t="s">
        <v>19</v>
      </c>
      <c r="J3135" t="s">
        <v>20</v>
      </c>
      <c r="K3135" t="s">
        <v>25</v>
      </c>
      <c r="L3135" t="s">
        <v>26</v>
      </c>
      <c r="M3135" t="s">
        <v>27</v>
      </c>
      <c r="N3135" t="s">
        <v>20</v>
      </c>
      <c r="O3135" t="s">
        <v>28</v>
      </c>
      <c r="P3135" t="s">
        <v>28</v>
      </c>
    </row>
    <row r="3136" spans="1:16" x14ac:dyDescent="0.3">
      <c r="A3136" t="s">
        <v>10614</v>
      </c>
      <c r="B3136" t="s">
        <v>10596</v>
      </c>
      <c r="C3136" t="s">
        <v>10597</v>
      </c>
      <c r="D3136" t="s">
        <v>2024</v>
      </c>
      <c r="E3136" t="s">
        <v>23</v>
      </c>
      <c r="F3136" t="s">
        <v>24</v>
      </c>
      <c r="G3136" t="s">
        <v>6621</v>
      </c>
      <c r="H3136" t="s">
        <v>10615</v>
      </c>
      <c r="I3136" t="s">
        <v>19</v>
      </c>
      <c r="J3136" t="s">
        <v>20</v>
      </c>
      <c r="K3136" t="s">
        <v>25</v>
      </c>
      <c r="L3136" t="s">
        <v>26</v>
      </c>
      <c r="M3136" t="s">
        <v>27</v>
      </c>
      <c r="N3136" t="s">
        <v>20</v>
      </c>
      <c r="O3136" t="s">
        <v>28</v>
      </c>
      <c r="P3136" t="s">
        <v>28</v>
      </c>
    </row>
    <row r="3137" spans="1:16" x14ac:dyDescent="0.3">
      <c r="A3137" t="s">
        <v>10616</v>
      </c>
      <c r="B3137" t="s">
        <v>10596</v>
      </c>
      <c r="C3137" t="s">
        <v>10597</v>
      </c>
      <c r="D3137" t="s">
        <v>2099</v>
      </c>
      <c r="E3137" t="s">
        <v>23</v>
      </c>
      <c r="F3137" t="s">
        <v>24</v>
      </c>
      <c r="G3137" t="s">
        <v>10617</v>
      </c>
      <c r="H3137" t="s">
        <v>10618</v>
      </c>
      <c r="I3137" t="s">
        <v>19</v>
      </c>
      <c r="J3137" t="s">
        <v>20</v>
      </c>
      <c r="K3137" t="s">
        <v>25</v>
      </c>
      <c r="L3137" t="s">
        <v>26</v>
      </c>
      <c r="M3137" t="s">
        <v>27</v>
      </c>
      <c r="N3137" t="s">
        <v>20</v>
      </c>
      <c r="O3137" t="s">
        <v>28</v>
      </c>
      <c r="P3137" t="s">
        <v>28</v>
      </c>
    </row>
    <row r="3138" spans="1:16" x14ac:dyDescent="0.3">
      <c r="A3138" t="s">
        <v>10619</v>
      </c>
      <c r="B3138" t="s">
        <v>10596</v>
      </c>
      <c r="C3138" t="s">
        <v>10597</v>
      </c>
      <c r="D3138" t="s">
        <v>10619</v>
      </c>
      <c r="E3138" t="s">
        <v>18</v>
      </c>
      <c r="F3138" t="s">
        <v>18</v>
      </c>
      <c r="G3138" t="s">
        <v>10620</v>
      </c>
      <c r="H3138" t="s">
        <v>10621</v>
      </c>
      <c r="I3138" t="s">
        <v>19</v>
      </c>
      <c r="J3138" t="s">
        <v>20</v>
      </c>
      <c r="K3138" t="s">
        <v>21</v>
      </c>
      <c r="L3138" t="s">
        <v>22</v>
      </c>
      <c r="M3138" t="s">
        <v>10622</v>
      </c>
      <c r="N3138" t="s">
        <v>20</v>
      </c>
      <c r="O3138" t="s">
        <v>10623</v>
      </c>
      <c r="P3138" t="s">
        <v>643</v>
      </c>
    </row>
    <row r="3139" spans="1:16" x14ac:dyDescent="0.3">
      <c r="A3139" t="s">
        <v>10624</v>
      </c>
      <c r="B3139" t="s">
        <v>10596</v>
      </c>
      <c r="C3139" t="s">
        <v>10597</v>
      </c>
      <c r="D3139" t="s">
        <v>1993</v>
      </c>
      <c r="E3139" t="s">
        <v>23</v>
      </c>
      <c r="F3139" t="s">
        <v>24</v>
      </c>
      <c r="G3139" t="s">
        <v>1812</v>
      </c>
      <c r="H3139" t="s">
        <v>10625</v>
      </c>
      <c r="I3139" t="s">
        <v>19</v>
      </c>
      <c r="J3139" t="s">
        <v>20</v>
      </c>
      <c r="K3139" t="s">
        <v>25</v>
      </c>
      <c r="L3139" t="s">
        <v>26</v>
      </c>
      <c r="M3139" t="s">
        <v>27</v>
      </c>
      <c r="N3139" t="s">
        <v>20</v>
      </c>
      <c r="O3139" t="s">
        <v>28</v>
      </c>
      <c r="P3139" t="s">
        <v>28</v>
      </c>
    </row>
    <row r="3140" spans="1:16" x14ac:dyDescent="0.3">
      <c r="A3140" t="s">
        <v>10626</v>
      </c>
      <c r="B3140" t="s">
        <v>10596</v>
      </c>
      <c r="C3140" t="s">
        <v>10597</v>
      </c>
      <c r="D3140" t="s">
        <v>1996</v>
      </c>
      <c r="E3140" t="s">
        <v>23</v>
      </c>
      <c r="F3140" t="s">
        <v>24</v>
      </c>
      <c r="G3140" t="s">
        <v>1524</v>
      </c>
      <c r="H3140" t="s">
        <v>10627</v>
      </c>
      <c r="I3140" t="s">
        <v>19</v>
      </c>
      <c r="J3140" t="s">
        <v>20</v>
      </c>
      <c r="K3140" t="s">
        <v>25</v>
      </c>
      <c r="L3140" t="s">
        <v>26</v>
      </c>
      <c r="M3140" t="s">
        <v>27</v>
      </c>
      <c r="N3140" t="s">
        <v>20</v>
      </c>
      <c r="O3140" t="s">
        <v>28</v>
      </c>
      <c r="P3140" t="s">
        <v>28</v>
      </c>
    </row>
    <row r="3141" spans="1:16" x14ac:dyDescent="0.3">
      <c r="A3141" t="s">
        <v>10628</v>
      </c>
      <c r="B3141" t="s">
        <v>10596</v>
      </c>
      <c r="C3141" t="s">
        <v>10597</v>
      </c>
      <c r="D3141" t="s">
        <v>2000</v>
      </c>
      <c r="E3141" t="s">
        <v>23</v>
      </c>
      <c r="F3141" t="s">
        <v>24</v>
      </c>
      <c r="G3141" t="s">
        <v>10629</v>
      </c>
      <c r="H3141" t="s">
        <v>10630</v>
      </c>
      <c r="I3141" t="s">
        <v>19</v>
      </c>
      <c r="J3141" t="s">
        <v>20</v>
      </c>
      <c r="K3141" t="s">
        <v>25</v>
      </c>
      <c r="L3141" t="s">
        <v>26</v>
      </c>
      <c r="M3141" t="s">
        <v>27</v>
      </c>
      <c r="N3141" t="s">
        <v>20</v>
      </c>
      <c r="O3141" t="s">
        <v>28</v>
      </c>
      <c r="P3141" t="s">
        <v>28</v>
      </c>
    </row>
    <row r="3142" spans="1:16" x14ac:dyDescent="0.3">
      <c r="A3142" t="s">
        <v>10631</v>
      </c>
      <c r="B3142" t="s">
        <v>10596</v>
      </c>
      <c r="C3142" t="s">
        <v>10597</v>
      </c>
      <c r="D3142" t="s">
        <v>2003</v>
      </c>
      <c r="E3142" t="s">
        <v>23</v>
      </c>
      <c r="F3142" t="s">
        <v>24</v>
      </c>
      <c r="G3142" t="s">
        <v>10632</v>
      </c>
      <c r="H3142" t="s">
        <v>10633</v>
      </c>
      <c r="I3142" t="s">
        <v>19</v>
      </c>
      <c r="J3142" t="s">
        <v>20</v>
      </c>
      <c r="K3142" t="s">
        <v>25</v>
      </c>
      <c r="L3142" t="s">
        <v>26</v>
      </c>
      <c r="M3142" t="s">
        <v>27</v>
      </c>
      <c r="N3142" t="s">
        <v>20</v>
      </c>
      <c r="O3142" t="s">
        <v>28</v>
      </c>
      <c r="P3142" t="s">
        <v>28</v>
      </c>
    </row>
    <row r="3143" spans="1:16" x14ac:dyDescent="0.3">
      <c r="A3143" t="s">
        <v>10634</v>
      </c>
      <c r="B3143" t="s">
        <v>10596</v>
      </c>
      <c r="C3143" t="s">
        <v>10597</v>
      </c>
      <c r="D3143" t="s">
        <v>2006</v>
      </c>
      <c r="E3143" t="s">
        <v>23</v>
      </c>
      <c r="F3143" t="s">
        <v>24</v>
      </c>
      <c r="G3143" t="s">
        <v>10635</v>
      </c>
      <c r="H3143" t="s">
        <v>8459</v>
      </c>
      <c r="I3143" t="s">
        <v>19</v>
      </c>
      <c r="J3143" t="s">
        <v>20</v>
      </c>
      <c r="K3143" t="s">
        <v>25</v>
      </c>
      <c r="L3143" t="s">
        <v>26</v>
      </c>
      <c r="M3143" t="s">
        <v>27</v>
      </c>
      <c r="N3143" t="s">
        <v>20</v>
      </c>
      <c r="O3143" t="s">
        <v>28</v>
      </c>
      <c r="P3143" t="s">
        <v>28</v>
      </c>
    </row>
    <row r="3144" spans="1:16" x14ac:dyDescent="0.3">
      <c r="A3144" t="s">
        <v>10636</v>
      </c>
      <c r="B3144" t="s">
        <v>764</v>
      </c>
      <c r="C3144" t="s">
        <v>765</v>
      </c>
      <c r="D3144" t="s">
        <v>10636</v>
      </c>
      <c r="E3144" t="s">
        <v>18</v>
      </c>
      <c r="F3144" t="s">
        <v>18</v>
      </c>
      <c r="G3144" t="s">
        <v>10637</v>
      </c>
      <c r="H3144" t="s">
        <v>10638</v>
      </c>
      <c r="I3144" t="s">
        <v>19</v>
      </c>
      <c r="J3144" t="s">
        <v>20</v>
      </c>
      <c r="K3144" t="s">
        <v>21</v>
      </c>
      <c r="L3144" t="s">
        <v>22</v>
      </c>
      <c r="M3144" t="s">
        <v>10639</v>
      </c>
      <c r="N3144" t="s">
        <v>20</v>
      </c>
      <c r="O3144" t="s">
        <v>10640</v>
      </c>
      <c r="P3144" t="s">
        <v>545</v>
      </c>
    </row>
    <row r="3145" spans="1:16" x14ac:dyDescent="0.3">
      <c r="A3145" t="s">
        <v>10641</v>
      </c>
      <c r="B3145" t="s">
        <v>764</v>
      </c>
      <c r="C3145" t="s">
        <v>765</v>
      </c>
      <c r="D3145" t="s">
        <v>2013</v>
      </c>
      <c r="E3145" t="s">
        <v>23</v>
      </c>
      <c r="F3145" t="s">
        <v>24</v>
      </c>
      <c r="G3145" t="s">
        <v>1535</v>
      </c>
      <c r="H3145" t="s">
        <v>10642</v>
      </c>
      <c r="I3145" t="s">
        <v>19</v>
      </c>
      <c r="J3145" t="s">
        <v>20</v>
      </c>
      <c r="K3145" t="s">
        <v>25</v>
      </c>
      <c r="L3145" t="s">
        <v>26</v>
      </c>
      <c r="M3145" t="s">
        <v>27</v>
      </c>
      <c r="N3145" t="s">
        <v>20</v>
      </c>
      <c r="O3145" t="s">
        <v>28</v>
      </c>
      <c r="P3145" t="s">
        <v>28</v>
      </c>
    </row>
    <row r="3146" spans="1:16" x14ac:dyDescent="0.3">
      <c r="A3146" t="s">
        <v>10643</v>
      </c>
      <c r="B3146" t="s">
        <v>764</v>
      </c>
      <c r="C3146" t="s">
        <v>765</v>
      </c>
      <c r="D3146" t="s">
        <v>10643</v>
      </c>
      <c r="E3146" t="s">
        <v>18</v>
      </c>
      <c r="F3146" t="s">
        <v>18</v>
      </c>
      <c r="G3146" t="s">
        <v>10644</v>
      </c>
      <c r="I3146" t="s">
        <v>19</v>
      </c>
      <c r="J3146" t="s">
        <v>20</v>
      </c>
      <c r="K3146" t="s">
        <v>21</v>
      </c>
      <c r="L3146" t="s">
        <v>22</v>
      </c>
      <c r="M3146" t="s">
        <v>20</v>
      </c>
      <c r="N3146" t="s">
        <v>20</v>
      </c>
      <c r="O3146" t="s">
        <v>1784</v>
      </c>
    </row>
    <row r="3147" spans="1:16" x14ac:dyDescent="0.3">
      <c r="A3147" t="s">
        <v>10645</v>
      </c>
      <c r="B3147" t="s">
        <v>764</v>
      </c>
      <c r="C3147" t="s">
        <v>765</v>
      </c>
      <c r="D3147" t="s">
        <v>1927</v>
      </c>
      <c r="E3147" t="s">
        <v>23</v>
      </c>
      <c r="F3147" t="s">
        <v>24</v>
      </c>
      <c r="G3147" t="s">
        <v>10646</v>
      </c>
      <c r="H3147" t="s">
        <v>10647</v>
      </c>
      <c r="I3147" t="s">
        <v>19</v>
      </c>
      <c r="J3147" t="s">
        <v>20</v>
      </c>
      <c r="K3147" t="s">
        <v>25</v>
      </c>
      <c r="L3147" t="s">
        <v>26</v>
      </c>
      <c r="M3147" t="s">
        <v>27</v>
      </c>
      <c r="N3147" t="s">
        <v>20</v>
      </c>
      <c r="O3147" t="s">
        <v>28</v>
      </c>
      <c r="P3147" t="s">
        <v>28</v>
      </c>
    </row>
    <row r="3148" spans="1:16" x14ac:dyDescent="0.3">
      <c r="A3148" t="s">
        <v>10648</v>
      </c>
      <c r="B3148" t="s">
        <v>764</v>
      </c>
      <c r="C3148" t="s">
        <v>765</v>
      </c>
      <c r="D3148" t="s">
        <v>10648</v>
      </c>
      <c r="E3148" t="s">
        <v>18</v>
      </c>
      <c r="F3148" t="s">
        <v>18</v>
      </c>
      <c r="G3148" t="s">
        <v>10649</v>
      </c>
      <c r="H3148" t="s">
        <v>10650</v>
      </c>
      <c r="I3148" t="s">
        <v>19</v>
      </c>
      <c r="J3148" t="s">
        <v>20</v>
      </c>
      <c r="K3148" t="s">
        <v>21</v>
      </c>
      <c r="L3148" t="s">
        <v>22</v>
      </c>
      <c r="M3148" t="s">
        <v>10651</v>
      </c>
      <c r="N3148" t="s">
        <v>20</v>
      </c>
      <c r="O3148" t="s">
        <v>1784</v>
      </c>
      <c r="P3148" t="s">
        <v>545</v>
      </c>
    </row>
    <row r="3149" spans="1:16" x14ac:dyDescent="0.3">
      <c r="A3149" t="s">
        <v>10652</v>
      </c>
      <c r="B3149" t="s">
        <v>764</v>
      </c>
      <c r="C3149" t="s">
        <v>765</v>
      </c>
      <c r="D3149" t="s">
        <v>1936</v>
      </c>
      <c r="E3149" t="s">
        <v>23</v>
      </c>
      <c r="F3149" t="s">
        <v>24</v>
      </c>
      <c r="G3149" t="s">
        <v>1058</v>
      </c>
      <c r="H3149" t="s">
        <v>1372</v>
      </c>
      <c r="I3149" t="s">
        <v>19</v>
      </c>
      <c r="J3149" t="s">
        <v>20</v>
      </c>
      <c r="K3149" t="s">
        <v>25</v>
      </c>
      <c r="L3149" t="s">
        <v>26</v>
      </c>
      <c r="M3149" t="s">
        <v>27</v>
      </c>
      <c r="N3149" t="s">
        <v>20</v>
      </c>
      <c r="O3149" t="s">
        <v>28</v>
      </c>
      <c r="P3149" t="s">
        <v>28</v>
      </c>
    </row>
    <row r="3150" spans="1:16" x14ac:dyDescent="0.3">
      <c r="A3150" t="s">
        <v>10653</v>
      </c>
      <c r="B3150" t="s">
        <v>764</v>
      </c>
      <c r="C3150" t="s">
        <v>765</v>
      </c>
      <c r="D3150" t="s">
        <v>10653</v>
      </c>
      <c r="E3150" t="s">
        <v>18</v>
      </c>
      <c r="F3150" t="s">
        <v>18</v>
      </c>
      <c r="G3150" t="s">
        <v>10654</v>
      </c>
      <c r="H3150" t="s">
        <v>10655</v>
      </c>
      <c r="I3150" t="s">
        <v>19</v>
      </c>
      <c r="J3150" t="s">
        <v>20</v>
      </c>
      <c r="K3150" t="s">
        <v>21</v>
      </c>
      <c r="L3150" t="s">
        <v>22</v>
      </c>
      <c r="M3150" t="s">
        <v>10656</v>
      </c>
      <c r="N3150" t="s">
        <v>20</v>
      </c>
      <c r="O3150" t="s">
        <v>1784</v>
      </c>
      <c r="P3150" t="s">
        <v>1666</v>
      </c>
    </row>
    <row r="3151" spans="1:16" x14ac:dyDescent="0.3">
      <c r="A3151" t="s">
        <v>10657</v>
      </c>
      <c r="B3151" t="s">
        <v>764</v>
      </c>
      <c r="C3151" t="s">
        <v>765</v>
      </c>
      <c r="D3151" t="s">
        <v>1943</v>
      </c>
      <c r="E3151" t="s">
        <v>23</v>
      </c>
      <c r="F3151" t="s">
        <v>24</v>
      </c>
      <c r="G3151" t="s">
        <v>10658</v>
      </c>
      <c r="H3151" t="s">
        <v>1736</v>
      </c>
      <c r="I3151" t="s">
        <v>19</v>
      </c>
      <c r="J3151" t="s">
        <v>20</v>
      </c>
      <c r="K3151" t="s">
        <v>25</v>
      </c>
      <c r="L3151" t="s">
        <v>26</v>
      </c>
      <c r="M3151" t="s">
        <v>27</v>
      </c>
      <c r="N3151" t="s">
        <v>20</v>
      </c>
      <c r="O3151" t="s">
        <v>28</v>
      </c>
      <c r="P3151" t="s">
        <v>28</v>
      </c>
    </row>
    <row r="3152" spans="1:16" x14ac:dyDescent="0.3">
      <c r="A3152" t="s">
        <v>10659</v>
      </c>
      <c r="B3152" t="s">
        <v>764</v>
      </c>
      <c r="C3152" t="s">
        <v>765</v>
      </c>
      <c r="D3152" t="s">
        <v>10659</v>
      </c>
      <c r="E3152" t="s">
        <v>18</v>
      </c>
      <c r="F3152" t="s">
        <v>18</v>
      </c>
      <c r="G3152" t="s">
        <v>10660</v>
      </c>
      <c r="H3152" t="s">
        <v>10661</v>
      </c>
      <c r="I3152" t="s">
        <v>19</v>
      </c>
      <c r="J3152" t="s">
        <v>20</v>
      </c>
      <c r="K3152" t="s">
        <v>21</v>
      </c>
      <c r="L3152" t="s">
        <v>22</v>
      </c>
      <c r="M3152" t="s">
        <v>10662</v>
      </c>
      <c r="N3152" t="s">
        <v>20</v>
      </c>
      <c r="O3152" t="s">
        <v>10663</v>
      </c>
      <c r="P3152" t="s">
        <v>545</v>
      </c>
    </row>
    <row r="3153" spans="1:16" x14ac:dyDescent="0.3">
      <c r="A3153" t="s">
        <v>10664</v>
      </c>
      <c r="B3153" t="s">
        <v>764</v>
      </c>
      <c r="C3153" t="s">
        <v>765</v>
      </c>
      <c r="D3153" t="s">
        <v>1952</v>
      </c>
      <c r="E3153" t="s">
        <v>23</v>
      </c>
      <c r="F3153" t="s">
        <v>24</v>
      </c>
      <c r="G3153" t="s">
        <v>1702</v>
      </c>
      <c r="H3153" t="s">
        <v>10665</v>
      </c>
      <c r="I3153" t="s">
        <v>19</v>
      </c>
      <c r="J3153" t="s">
        <v>10666</v>
      </c>
      <c r="K3153" t="s">
        <v>32</v>
      </c>
      <c r="L3153" t="s">
        <v>26</v>
      </c>
      <c r="M3153" t="s">
        <v>27</v>
      </c>
      <c r="N3153" t="s">
        <v>20</v>
      </c>
      <c r="O3153" t="s">
        <v>28</v>
      </c>
      <c r="P3153" t="s">
        <v>28</v>
      </c>
    </row>
    <row r="3154" spans="1:16" x14ac:dyDescent="0.3">
      <c r="A3154" t="s">
        <v>10667</v>
      </c>
      <c r="B3154" t="s">
        <v>764</v>
      </c>
      <c r="C3154" t="s">
        <v>765</v>
      </c>
      <c r="D3154" t="s">
        <v>10667</v>
      </c>
      <c r="E3154" t="s">
        <v>18</v>
      </c>
      <c r="F3154" t="s">
        <v>18</v>
      </c>
      <c r="G3154" t="s">
        <v>10668</v>
      </c>
      <c r="H3154" t="s">
        <v>10669</v>
      </c>
      <c r="I3154" t="s">
        <v>19</v>
      </c>
      <c r="J3154" t="s">
        <v>20</v>
      </c>
      <c r="K3154" t="s">
        <v>21</v>
      </c>
      <c r="L3154" t="s">
        <v>22</v>
      </c>
      <c r="M3154" t="s">
        <v>10670</v>
      </c>
      <c r="N3154" t="s">
        <v>20</v>
      </c>
      <c r="O3154" t="s">
        <v>1784</v>
      </c>
      <c r="P3154" t="s">
        <v>10671</v>
      </c>
    </row>
    <row r="3155" spans="1:16" x14ac:dyDescent="0.3">
      <c r="A3155" t="s">
        <v>10672</v>
      </c>
      <c r="B3155" t="s">
        <v>764</v>
      </c>
      <c r="C3155" t="s">
        <v>765</v>
      </c>
      <c r="D3155" t="s">
        <v>1960</v>
      </c>
      <c r="E3155" t="s">
        <v>23</v>
      </c>
      <c r="F3155" t="s">
        <v>24</v>
      </c>
      <c r="G3155" t="s">
        <v>1000</v>
      </c>
      <c r="H3155" t="s">
        <v>18</v>
      </c>
      <c r="I3155" t="s">
        <v>19</v>
      </c>
      <c r="J3155" t="s">
        <v>20</v>
      </c>
      <c r="K3155" t="s">
        <v>25</v>
      </c>
      <c r="L3155" t="s">
        <v>26</v>
      </c>
      <c r="M3155" t="s">
        <v>20</v>
      </c>
      <c r="N3155" t="s">
        <v>20</v>
      </c>
      <c r="O3155" t="s">
        <v>28</v>
      </c>
      <c r="P3155" t="s">
        <v>21</v>
      </c>
    </row>
    <row r="3156" spans="1:16" x14ac:dyDescent="0.3">
      <c r="A3156" t="s">
        <v>10673</v>
      </c>
      <c r="B3156" t="s">
        <v>764</v>
      </c>
      <c r="C3156" t="s">
        <v>765</v>
      </c>
      <c r="D3156" t="s">
        <v>10673</v>
      </c>
      <c r="E3156" t="s">
        <v>18</v>
      </c>
      <c r="F3156" t="s">
        <v>18</v>
      </c>
      <c r="G3156" t="s">
        <v>10674</v>
      </c>
      <c r="I3156" t="s">
        <v>19</v>
      </c>
      <c r="J3156" t="s">
        <v>20</v>
      </c>
      <c r="K3156" t="s">
        <v>21</v>
      </c>
      <c r="L3156" t="s">
        <v>22</v>
      </c>
      <c r="M3156" t="s">
        <v>20</v>
      </c>
      <c r="N3156" t="s">
        <v>20</v>
      </c>
      <c r="O3156" t="s">
        <v>10675</v>
      </c>
    </row>
    <row r="3157" spans="1:16" x14ac:dyDescent="0.3">
      <c r="A3157" t="s">
        <v>10676</v>
      </c>
      <c r="B3157" t="s">
        <v>764</v>
      </c>
      <c r="C3157" t="s">
        <v>765</v>
      </c>
      <c r="D3157" t="s">
        <v>2082</v>
      </c>
      <c r="E3157" t="s">
        <v>23</v>
      </c>
      <c r="F3157" t="s">
        <v>24</v>
      </c>
      <c r="G3157" t="s">
        <v>747</v>
      </c>
      <c r="H3157" t="s">
        <v>1720</v>
      </c>
      <c r="I3157" t="s">
        <v>19</v>
      </c>
      <c r="J3157" t="s">
        <v>20</v>
      </c>
      <c r="K3157" t="s">
        <v>25</v>
      </c>
      <c r="L3157" t="s">
        <v>26</v>
      </c>
      <c r="M3157" t="s">
        <v>27</v>
      </c>
      <c r="N3157" t="s">
        <v>20</v>
      </c>
      <c r="O3157" t="s">
        <v>28</v>
      </c>
      <c r="P3157" t="s">
        <v>28</v>
      </c>
    </row>
    <row r="3158" spans="1:16" x14ac:dyDescent="0.3">
      <c r="A3158" t="s">
        <v>10677</v>
      </c>
      <c r="B3158" t="s">
        <v>764</v>
      </c>
      <c r="C3158" t="s">
        <v>765</v>
      </c>
      <c r="D3158" t="s">
        <v>10677</v>
      </c>
      <c r="E3158" t="s">
        <v>18</v>
      </c>
      <c r="F3158" t="s">
        <v>18</v>
      </c>
      <c r="G3158" t="s">
        <v>10678</v>
      </c>
      <c r="H3158" t="s">
        <v>10679</v>
      </c>
      <c r="I3158" t="s">
        <v>19</v>
      </c>
      <c r="J3158" t="s">
        <v>20</v>
      </c>
      <c r="K3158" t="s">
        <v>21</v>
      </c>
      <c r="L3158" t="s">
        <v>22</v>
      </c>
      <c r="M3158" t="s">
        <v>10680</v>
      </c>
      <c r="N3158" t="s">
        <v>20</v>
      </c>
      <c r="O3158" t="s">
        <v>1784</v>
      </c>
      <c r="P3158" t="s">
        <v>545</v>
      </c>
    </row>
    <row r="3159" spans="1:16" x14ac:dyDescent="0.3">
      <c r="A3159" t="s">
        <v>10681</v>
      </c>
      <c r="B3159" t="s">
        <v>764</v>
      </c>
      <c r="C3159" t="s">
        <v>765</v>
      </c>
      <c r="D3159" t="s">
        <v>2090</v>
      </c>
      <c r="E3159" t="s">
        <v>23</v>
      </c>
      <c r="F3159" t="s">
        <v>24</v>
      </c>
      <c r="G3159" t="s">
        <v>1704</v>
      </c>
      <c r="H3159" t="s">
        <v>10682</v>
      </c>
      <c r="I3159" t="s">
        <v>19</v>
      </c>
      <c r="J3159" t="s">
        <v>20</v>
      </c>
      <c r="K3159" t="s">
        <v>25</v>
      </c>
      <c r="L3159" t="s">
        <v>26</v>
      </c>
      <c r="M3159" t="s">
        <v>27</v>
      </c>
      <c r="N3159" t="s">
        <v>20</v>
      </c>
      <c r="O3159" t="s">
        <v>28</v>
      </c>
      <c r="P3159" t="s">
        <v>28</v>
      </c>
    </row>
    <row r="3160" spans="1:16" x14ac:dyDescent="0.3">
      <c r="A3160" t="s">
        <v>10683</v>
      </c>
      <c r="B3160" t="s">
        <v>764</v>
      </c>
      <c r="C3160" t="s">
        <v>765</v>
      </c>
      <c r="D3160" t="s">
        <v>10683</v>
      </c>
      <c r="E3160" t="s">
        <v>18</v>
      </c>
      <c r="F3160" t="s">
        <v>18</v>
      </c>
      <c r="G3160" t="s">
        <v>10684</v>
      </c>
      <c r="I3160" t="s">
        <v>19</v>
      </c>
      <c r="J3160" t="s">
        <v>20</v>
      </c>
      <c r="K3160" t="s">
        <v>21</v>
      </c>
      <c r="L3160" t="s">
        <v>22</v>
      </c>
      <c r="M3160" t="s">
        <v>20</v>
      </c>
      <c r="N3160" t="s">
        <v>20</v>
      </c>
      <c r="O3160" t="s">
        <v>10663</v>
      </c>
    </row>
    <row r="3161" spans="1:16" x14ac:dyDescent="0.3">
      <c r="A3161" t="s">
        <v>10685</v>
      </c>
      <c r="B3161" t="s">
        <v>764</v>
      </c>
      <c r="C3161" t="s">
        <v>765</v>
      </c>
      <c r="D3161" t="s">
        <v>2099</v>
      </c>
      <c r="E3161" t="s">
        <v>23</v>
      </c>
      <c r="F3161" t="s">
        <v>24</v>
      </c>
      <c r="G3161" t="s">
        <v>654</v>
      </c>
      <c r="H3161" t="s">
        <v>10686</v>
      </c>
      <c r="I3161" t="s">
        <v>19</v>
      </c>
      <c r="J3161" t="s">
        <v>20</v>
      </c>
      <c r="K3161" t="s">
        <v>25</v>
      </c>
      <c r="L3161" t="s">
        <v>26</v>
      </c>
      <c r="M3161" t="s">
        <v>27</v>
      </c>
      <c r="N3161" t="s">
        <v>20</v>
      </c>
      <c r="O3161" t="s">
        <v>28</v>
      </c>
      <c r="P3161" t="s">
        <v>28</v>
      </c>
    </row>
    <row r="3162" spans="1:16" x14ac:dyDescent="0.3">
      <c r="A3162" t="s">
        <v>10687</v>
      </c>
      <c r="B3162" t="s">
        <v>764</v>
      </c>
      <c r="C3162" t="s">
        <v>765</v>
      </c>
      <c r="D3162" t="s">
        <v>10687</v>
      </c>
      <c r="E3162" t="s">
        <v>18</v>
      </c>
      <c r="F3162" t="s">
        <v>18</v>
      </c>
      <c r="G3162" t="s">
        <v>10688</v>
      </c>
      <c r="H3162" t="s">
        <v>10689</v>
      </c>
      <c r="I3162" t="s">
        <v>19</v>
      </c>
      <c r="J3162" t="s">
        <v>20</v>
      </c>
      <c r="K3162" t="s">
        <v>21</v>
      </c>
      <c r="L3162" t="s">
        <v>22</v>
      </c>
      <c r="M3162" t="s">
        <v>10690</v>
      </c>
      <c r="N3162" t="s">
        <v>20</v>
      </c>
      <c r="O3162" t="s">
        <v>10663</v>
      </c>
      <c r="P3162" t="s">
        <v>545</v>
      </c>
    </row>
    <row r="3163" spans="1:16" x14ac:dyDescent="0.3">
      <c r="A3163" t="s">
        <v>10691</v>
      </c>
      <c r="B3163" t="s">
        <v>764</v>
      </c>
      <c r="C3163" t="s">
        <v>765</v>
      </c>
      <c r="D3163" t="s">
        <v>1996</v>
      </c>
      <c r="E3163" t="s">
        <v>23</v>
      </c>
      <c r="F3163" t="s">
        <v>24</v>
      </c>
      <c r="G3163" t="s">
        <v>1652</v>
      </c>
      <c r="H3163" t="s">
        <v>10692</v>
      </c>
      <c r="I3163" t="s">
        <v>19</v>
      </c>
      <c r="J3163" t="s">
        <v>20</v>
      </c>
      <c r="K3163" t="s">
        <v>25</v>
      </c>
      <c r="L3163" t="s">
        <v>26</v>
      </c>
      <c r="M3163" t="s">
        <v>27</v>
      </c>
      <c r="N3163" t="s">
        <v>20</v>
      </c>
      <c r="O3163" t="s">
        <v>28</v>
      </c>
      <c r="P3163" t="s">
        <v>28</v>
      </c>
    </row>
    <row r="3164" spans="1:16" x14ac:dyDescent="0.3">
      <c r="A3164" t="s">
        <v>10693</v>
      </c>
      <c r="B3164" t="s">
        <v>764</v>
      </c>
      <c r="C3164" t="s">
        <v>765</v>
      </c>
      <c r="D3164" t="s">
        <v>10693</v>
      </c>
      <c r="E3164" t="s">
        <v>18</v>
      </c>
      <c r="F3164" t="s">
        <v>18</v>
      </c>
      <c r="G3164" t="s">
        <v>10694</v>
      </c>
      <c r="H3164" t="s">
        <v>10695</v>
      </c>
      <c r="I3164" t="s">
        <v>19</v>
      </c>
      <c r="J3164" t="s">
        <v>20</v>
      </c>
      <c r="K3164" t="s">
        <v>21</v>
      </c>
      <c r="L3164" t="s">
        <v>22</v>
      </c>
      <c r="M3164" t="s">
        <v>10696</v>
      </c>
      <c r="N3164" t="s">
        <v>20</v>
      </c>
      <c r="O3164" t="s">
        <v>1784</v>
      </c>
      <c r="P3164" t="s">
        <v>10697</v>
      </c>
    </row>
    <row r="3165" spans="1:16" x14ac:dyDescent="0.3">
      <c r="A3165" t="s">
        <v>10698</v>
      </c>
      <c r="B3165" t="s">
        <v>764</v>
      </c>
      <c r="C3165" t="s">
        <v>765</v>
      </c>
      <c r="D3165" t="s">
        <v>10698</v>
      </c>
      <c r="E3165" t="s">
        <v>18</v>
      </c>
      <c r="F3165" t="s">
        <v>18</v>
      </c>
      <c r="G3165" t="s">
        <v>10699</v>
      </c>
      <c r="I3165" t="s">
        <v>19</v>
      </c>
      <c r="J3165" t="s">
        <v>20</v>
      </c>
      <c r="K3165" t="s">
        <v>21</v>
      </c>
      <c r="L3165" t="s">
        <v>22</v>
      </c>
      <c r="M3165" t="s">
        <v>20</v>
      </c>
      <c r="N3165" t="s">
        <v>20</v>
      </c>
      <c r="O3165" t="s">
        <v>10697</v>
      </c>
    </row>
    <row r="3166" spans="1:16" x14ac:dyDescent="0.3">
      <c r="A3166" t="s">
        <v>10700</v>
      </c>
      <c r="B3166" t="s">
        <v>767</v>
      </c>
      <c r="C3166" t="s">
        <v>768</v>
      </c>
      <c r="D3166" t="s">
        <v>1856</v>
      </c>
      <c r="E3166" t="s">
        <v>23</v>
      </c>
      <c r="F3166" t="s">
        <v>24</v>
      </c>
      <c r="G3166" t="s">
        <v>1315</v>
      </c>
      <c r="H3166" t="s">
        <v>432</v>
      </c>
      <c r="I3166" t="s">
        <v>19</v>
      </c>
      <c r="J3166" t="s">
        <v>20</v>
      </c>
      <c r="K3166" t="s">
        <v>25</v>
      </c>
      <c r="L3166" t="s">
        <v>26</v>
      </c>
      <c r="M3166" t="s">
        <v>27</v>
      </c>
      <c r="N3166" t="s">
        <v>20</v>
      </c>
      <c r="O3166" t="s">
        <v>43</v>
      </c>
      <c r="P3166" t="s">
        <v>43</v>
      </c>
    </row>
    <row r="3167" spans="1:16" x14ac:dyDescent="0.3">
      <c r="A3167" t="s">
        <v>10701</v>
      </c>
      <c r="B3167" t="s">
        <v>767</v>
      </c>
      <c r="C3167" t="s">
        <v>768</v>
      </c>
      <c r="D3167" t="s">
        <v>2013</v>
      </c>
      <c r="E3167" t="s">
        <v>23</v>
      </c>
      <c r="F3167" t="s">
        <v>24</v>
      </c>
      <c r="G3167" t="s">
        <v>210</v>
      </c>
      <c r="H3167" t="s">
        <v>1455</v>
      </c>
      <c r="I3167" t="s">
        <v>19</v>
      </c>
      <c r="J3167" t="s">
        <v>20</v>
      </c>
      <c r="K3167" t="s">
        <v>25</v>
      </c>
      <c r="L3167" t="s">
        <v>26</v>
      </c>
      <c r="M3167" t="s">
        <v>27</v>
      </c>
      <c r="N3167" t="s">
        <v>20</v>
      </c>
      <c r="O3167" t="s">
        <v>43</v>
      </c>
      <c r="P3167" t="s">
        <v>43</v>
      </c>
    </row>
    <row r="3168" spans="1:16" x14ac:dyDescent="0.3">
      <c r="A3168" t="s">
        <v>10702</v>
      </c>
      <c r="B3168" t="s">
        <v>767</v>
      </c>
      <c r="C3168" t="s">
        <v>768</v>
      </c>
      <c r="D3168" t="s">
        <v>1864</v>
      </c>
      <c r="E3168" t="s">
        <v>23</v>
      </c>
      <c r="F3168" t="s">
        <v>24</v>
      </c>
      <c r="G3168" t="s">
        <v>1255</v>
      </c>
      <c r="H3168" t="s">
        <v>10703</v>
      </c>
      <c r="I3168" t="s">
        <v>19</v>
      </c>
      <c r="J3168" t="s">
        <v>20</v>
      </c>
      <c r="K3168" t="s">
        <v>25</v>
      </c>
      <c r="L3168" t="s">
        <v>26</v>
      </c>
      <c r="M3168" t="s">
        <v>27</v>
      </c>
      <c r="N3168" t="s">
        <v>20</v>
      </c>
      <c r="O3168" t="s">
        <v>43</v>
      </c>
      <c r="P3168" t="s">
        <v>43</v>
      </c>
    </row>
    <row r="3169" spans="1:16" x14ac:dyDescent="0.3">
      <c r="A3169" t="s">
        <v>10704</v>
      </c>
      <c r="B3169" t="s">
        <v>767</v>
      </c>
      <c r="C3169" t="s">
        <v>768</v>
      </c>
      <c r="D3169" t="s">
        <v>1927</v>
      </c>
      <c r="E3169" t="s">
        <v>23</v>
      </c>
      <c r="F3169" t="s">
        <v>24</v>
      </c>
      <c r="G3169" t="s">
        <v>1334</v>
      </c>
      <c r="H3169" t="s">
        <v>5948</v>
      </c>
      <c r="I3169" t="s">
        <v>19</v>
      </c>
      <c r="J3169" t="s">
        <v>20</v>
      </c>
      <c r="K3169" t="s">
        <v>25</v>
      </c>
      <c r="L3169" t="s">
        <v>26</v>
      </c>
      <c r="M3169" t="s">
        <v>27</v>
      </c>
      <c r="N3169" t="s">
        <v>20</v>
      </c>
      <c r="O3169" t="s">
        <v>43</v>
      </c>
      <c r="P3169" t="s">
        <v>43</v>
      </c>
    </row>
    <row r="3170" spans="1:16" x14ac:dyDescent="0.3">
      <c r="A3170" t="s">
        <v>10705</v>
      </c>
      <c r="B3170" t="s">
        <v>767</v>
      </c>
      <c r="C3170" t="s">
        <v>768</v>
      </c>
      <c r="D3170" t="s">
        <v>1871</v>
      </c>
      <c r="E3170" t="s">
        <v>23</v>
      </c>
      <c r="F3170" t="s">
        <v>24</v>
      </c>
      <c r="G3170" t="s">
        <v>894</v>
      </c>
      <c r="H3170" t="s">
        <v>10706</v>
      </c>
      <c r="I3170" t="s">
        <v>19</v>
      </c>
      <c r="J3170" t="s">
        <v>20</v>
      </c>
      <c r="K3170" t="s">
        <v>25</v>
      </c>
      <c r="L3170" t="s">
        <v>26</v>
      </c>
      <c r="M3170" t="s">
        <v>27</v>
      </c>
      <c r="N3170" t="s">
        <v>20</v>
      </c>
      <c r="O3170" t="s">
        <v>43</v>
      </c>
      <c r="P3170" t="s">
        <v>43</v>
      </c>
    </row>
    <row r="3171" spans="1:16" x14ac:dyDescent="0.3">
      <c r="A3171" t="s">
        <v>10707</v>
      </c>
      <c r="B3171" t="s">
        <v>767</v>
      </c>
      <c r="C3171" t="s">
        <v>768</v>
      </c>
      <c r="D3171" t="s">
        <v>1936</v>
      </c>
      <c r="E3171" t="s">
        <v>23</v>
      </c>
      <c r="F3171" t="s">
        <v>24</v>
      </c>
      <c r="G3171" t="s">
        <v>667</v>
      </c>
      <c r="H3171" t="s">
        <v>1741</v>
      </c>
      <c r="I3171" t="s">
        <v>19</v>
      </c>
      <c r="J3171" t="s">
        <v>20</v>
      </c>
      <c r="K3171" t="s">
        <v>25</v>
      </c>
      <c r="L3171" t="s">
        <v>26</v>
      </c>
      <c r="M3171" t="s">
        <v>27</v>
      </c>
      <c r="N3171" t="s">
        <v>20</v>
      </c>
      <c r="O3171" t="s">
        <v>43</v>
      </c>
      <c r="P3171" t="s">
        <v>43</v>
      </c>
    </row>
    <row r="3172" spans="1:16" x14ac:dyDescent="0.3">
      <c r="A3172" t="s">
        <v>10708</v>
      </c>
      <c r="B3172" t="s">
        <v>767</v>
      </c>
      <c r="C3172" t="s">
        <v>768</v>
      </c>
      <c r="D3172" t="s">
        <v>1880</v>
      </c>
      <c r="E3172" t="s">
        <v>23</v>
      </c>
      <c r="F3172" t="s">
        <v>24</v>
      </c>
      <c r="G3172" t="s">
        <v>351</v>
      </c>
      <c r="H3172" t="s">
        <v>1758</v>
      </c>
      <c r="I3172" t="s">
        <v>19</v>
      </c>
      <c r="J3172" t="s">
        <v>20</v>
      </c>
      <c r="K3172" t="s">
        <v>25</v>
      </c>
      <c r="L3172" t="s">
        <v>26</v>
      </c>
      <c r="M3172" t="s">
        <v>27</v>
      </c>
      <c r="N3172" t="s">
        <v>20</v>
      </c>
      <c r="O3172" t="s">
        <v>43</v>
      </c>
      <c r="P3172" t="s">
        <v>43</v>
      </c>
    </row>
    <row r="3173" spans="1:16" x14ac:dyDescent="0.3">
      <c r="A3173" t="s">
        <v>10709</v>
      </c>
      <c r="B3173" t="s">
        <v>767</v>
      </c>
      <c r="C3173" t="s">
        <v>768</v>
      </c>
      <c r="D3173" t="s">
        <v>1943</v>
      </c>
      <c r="E3173" t="s">
        <v>23</v>
      </c>
      <c r="F3173" t="s">
        <v>24</v>
      </c>
      <c r="G3173" t="s">
        <v>1658</v>
      </c>
      <c r="H3173" t="s">
        <v>10710</v>
      </c>
      <c r="I3173" t="s">
        <v>19</v>
      </c>
      <c r="J3173" t="s">
        <v>20</v>
      </c>
      <c r="K3173" t="s">
        <v>25</v>
      </c>
      <c r="L3173" t="s">
        <v>26</v>
      </c>
      <c r="M3173" t="s">
        <v>27</v>
      </c>
      <c r="N3173" t="s">
        <v>20</v>
      </c>
      <c r="O3173" t="s">
        <v>43</v>
      </c>
      <c r="P3173" t="s">
        <v>43</v>
      </c>
    </row>
    <row r="3174" spans="1:16" x14ac:dyDescent="0.3">
      <c r="A3174" t="s">
        <v>10711</v>
      </c>
      <c r="B3174" t="s">
        <v>767</v>
      </c>
      <c r="C3174" t="s">
        <v>768</v>
      </c>
      <c r="D3174" t="s">
        <v>1890</v>
      </c>
      <c r="E3174" t="s">
        <v>23</v>
      </c>
      <c r="F3174" t="s">
        <v>24</v>
      </c>
      <c r="G3174" t="s">
        <v>8924</v>
      </c>
      <c r="H3174" t="s">
        <v>10712</v>
      </c>
      <c r="I3174" t="s">
        <v>19</v>
      </c>
      <c r="J3174" t="s">
        <v>20</v>
      </c>
      <c r="K3174" t="s">
        <v>25</v>
      </c>
      <c r="L3174" t="s">
        <v>26</v>
      </c>
      <c r="M3174" t="s">
        <v>27</v>
      </c>
      <c r="N3174" t="s">
        <v>20</v>
      </c>
      <c r="O3174" t="s">
        <v>43</v>
      </c>
      <c r="P3174" t="s">
        <v>43</v>
      </c>
    </row>
    <row r="3175" spans="1:16" x14ac:dyDescent="0.3">
      <c r="A3175" t="s">
        <v>10713</v>
      </c>
      <c r="B3175" t="s">
        <v>767</v>
      </c>
      <c r="C3175" t="s">
        <v>768</v>
      </c>
      <c r="D3175" t="s">
        <v>1952</v>
      </c>
      <c r="E3175" t="s">
        <v>23</v>
      </c>
      <c r="F3175" t="s">
        <v>24</v>
      </c>
      <c r="G3175" t="s">
        <v>1364</v>
      </c>
      <c r="H3175" t="s">
        <v>10714</v>
      </c>
      <c r="I3175" t="s">
        <v>19</v>
      </c>
      <c r="J3175" t="s">
        <v>20</v>
      </c>
      <c r="K3175" t="s">
        <v>25</v>
      </c>
      <c r="L3175" t="s">
        <v>26</v>
      </c>
      <c r="M3175" t="s">
        <v>27</v>
      </c>
      <c r="N3175" t="s">
        <v>20</v>
      </c>
      <c r="O3175" t="s">
        <v>43</v>
      </c>
      <c r="P3175" t="s">
        <v>43</v>
      </c>
    </row>
    <row r="3176" spans="1:16" x14ac:dyDescent="0.3">
      <c r="A3176" t="s">
        <v>10715</v>
      </c>
      <c r="B3176" t="s">
        <v>767</v>
      </c>
      <c r="C3176" t="s">
        <v>768</v>
      </c>
      <c r="D3176" t="s">
        <v>1900</v>
      </c>
      <c r="E3176" t="s">
        <v>23</v>
      </c>
      <c r="F3176" t="s">
        <v>24</v>
      </c>
      <c r="G3176" t="s">
        <v>10716</v>
      </c>
      <c r="H3176" t="s">
        <v>280</v>
      </c>
      <c r="I3176" t="s">
        <v>19</v>
      </c>
      <c r="J3176" t="s">
        <v>20</v>
      </c>
      <c r="K3176" t="s">
        <v>25</v>
      </c>
      <c r="L3176" t="s">
        <v>26</v>
      </c>
      <c r="M3176" t="s">
        <v>27</v>
      </c>
      <c r="N3176" t="s">
        <v>20</v>
      </c>
      <c r="O3176" t="s">
        <v>43</v>
      </c>
      <c r="P3176" t="s">
        <v>43</v>
      </c>
    </row>
    <row r="3177" spans="1:16" x14ac:dyDescent="0.3">
      <c r="A3177" t="s">
        <v>10717</v>
      </c>
      <c r="B3177" t="s">
        <v>767</v>
      </c>
      <c r="C3177" t="s">
        <v>768</v>
      </c>
      <c r="D3177" t="s">
        <v>1960</v>
      </c>
      <c r="E3177" t="s">
        <v>23</v>
      </c>
      <c r="F3177" t="s">
        <v>24</v>
      </c>
      <c r="G3177" t="s">
        <v>766</v>
      </c>
      <c r="H3177" t="s">
        <v>10718</v>
      </c>
      <c r="I3177" t="s">
        <v>19</v>
      </c>
      <c r="J3177" t="s">
        <v>20</v>
      </c>
      <c r="K3177" t="s">
        <v>25</v>
      </c>
      <c r="L3177" t="s">
        <v>26</v>
      </c>
      <c r="M3177" t="s">
        <v>27</v>
      </c>
      <c r="N3177" t="s">
        <v>20</v>
      </c>
      <c r="O3177" t="s">
        <v>43</v>
      </c>
      <c r="P3177" t="s">
        <v>43</v>
      </c>
    </row>
    <row r="3178" spans="1:16" x14ac:dyDescent="0.3">
      <c r="A3178" t="s">
        <v>10719</v>
      </c>
      <c r="B3178" t="s">
        <v>767</v>
      </c>
      <c r="C3178" t="s">
        <v>768</v>
      </c>
      <c r="D3178" t="s">
        <v>1909</v>
      </c>
      <c r="E3178" t="s">
        <v>23</v>
      </c>
      <c r="F3178" t="s">
        <v>24</v>
      </c>
      <c r="G3178" t="s">
        <v>10720</v>
      </c>
      <c r="H3178" t="s">
        <v>10721</v>
      </c>
      <c r="I3178" t="s">
        <v>19</v>
      </c>
      <c r="J3178" t="s">
        <v>20</v>
      </c>
      <c r="K3178" t="s">
        <v>25</v>
      </c>
      <c r="L3178" t="s">
        <v>26</v>
      </c>
      <c r="M3178" t="s">
        <v>27</v>
      </c>
      <c r="N3178" t="s">
        <v>20</v>
      </c>
      <c r="O3178" t="s">
        <v>43</v>
      </c>
      <c r="P3178" t="s">
        <v>43</v>
      </c>
    </row>
    <row r="3179" spans="1:16" x14ac:dyDescent="0.3">
      <c r="A3179" t="s">
        <v>10722</v>
      </c>
      <c r="B3179" t="s">
        <v>767</v>
      </c>
      <c r="C3179" t="s">
        <v>768</v>
      </c>
      <c r="D3179" t="s">
        <v>2082</v>
      </c>
      <c r="E3179" t="s">
        <v>23</v>
      </c>
      <c r="F3179" t="s">
        <v>24</v>
      </c>
      <c r="G3179" t="s">
        <v>10723</v>
      </c>
      <c r="H3179" t="s">
        <v>10724</v>
      </c>
      <c r="I3179" t="s">
        <v>19</v>
      </c>
      <c r="J3179" t="s">
        <v>20</v>
      </c>
      <c r="K3179" t="s">
        <v>25</v>
      </c>
      <c r="L3179" t="s">
        <v>26</v>
      </c>
      <c r="M3179" t="s">
        <v>27</v>
      </c>
      <c r="N3179" t="s">
        <v>20</v>
      </c>
      <c r="O3179" t="s">
        <v>43</v>
      </c>
      <c r="P3179" t="s">
        <v>43</v>
      </c>
    </row>
    <row r="3180" spans="1:16" x14ac:dyDescent="0.3">
      <c r="A3180" t="s">
        <v>10725</v>
      </c>
      <c r="B3180" t="s">
        <v>767</v>
      </c>
      <c r="C3180" t="s">
        <v>768</v>
      </c>
      <c r="D3180" t="s">
        <v>2085</v>
      </c>
      <c r="E3180" t="s">
        <v>23</v>
      </c>
      <c r="F3180" t="s">
        <v>24</v>
      </c>
      <c r="G3180" t="s">
        <v>7656</v>
      </c>
      <c r="H3180" t="s">
        <v>4331</v>
      </c>
      <c r="I3180" t="s">
        <v>19</v>
      </c>
      <c r="J3180" t="s">
        <v>20</v>
      </c>
      <c r="K3180" t="s">
        <v>25</v>
      </c>
      <c r="L3180" t="s">
        <v>26</v>
      </c>
      <c r="M3180" t="s">
        <v>27</v>
      </c>
      <c r="N3180" t="s">
        <v>20</v>
      </c>
      <c r="O3180" t="s">
        <v>43</v>
      </c>
      <c r="P3180" t="s">
        <v>43</v>
      </c>
    </row>
    <row r="3181" spans="1:16" x14ac:dyDescent="0.3">
      <c r="A3181" t="s">
        <v>10726</v>
      </c>
      <c r="B3181" t="s">
        <v>767</v>
      </c>
      <c r="C3181" t="s">
        <v>768</v>
      </c>
      <c r="D3181" t="s">
        <v>2090</v>
      </c>
      <c r="E3181" t="s">
        <v>23</v>
      </c>
      <c r="F3181" t="s">
        <v>24</v>
      </c>
      <c r="G3181" t="s">
        <v>92</v>
      </c>
      <c r="H3181" t="s">
        <v>1200</v>
      </c>
      <c r="I3181" t="s">
        <v>19</v>
      </c>
      <c r="J3181" t="s">
        <v>20</v>
      </c>
      <c r="K3181" t="s">
        <v>25</v>
      </c>
      <c r="L3181" t="s">
        <v>26</v>
      </c>
      <c r="M3181" t="s">
        <v>27</v>
      </c>
      <c r="N3181" t="s">
        <v>20</v>
      </c>
      <c r="O3181" t="s">
        <v>43</v>
      </c>
      <c r="P3181" t="s">
        <v>43</v>
      </c>
    </row>
    <row r="3182" spans="1:16" x14ac:dyDescent="0.3">
      <c r="A3182" t="s">
        <v>10727</v>
      </c>
      <c r="B3182" t="s">
        <v>767</v>
      </c>
      <c r="C3182" t="s">
        <v>768</v>
      </c>
      <c r="D3182" t="s">
        <v>2024</v>
      </c>
      <c r="E3182" t="s">
        <v>23</v>
      </c>
      <c r="F3182" t="s">
        <v>24</v>
      </c>
      <c r="G3182" t="s">
        <v>4764</v>
      </c>
      <c r="H3182" t="s">
        <v>967</v>
      </c>
      <c r="I3182" t="s">
        <v>19</v>
      </c>
      <c r="J3182" t="s">
        <v>20</v>
      </c>
      <c r="K3182" t="s">
        <v>25</v>
      </c>
      <c r="L3182" t="s">
        <v>26</v>
      </c>
      <c r="M3182" t="s">
        <v>27</v>
      </c>
      <c r="N3182" t="s">
        <v>20</v>
      </c>
      <c r="O3182" t="s">
        <v>43</v>
      </c>
      <c r="P3182" t="s">
        <v>43</v>
      </c>
    </row>
    <row r="3183" spans="1:16" x14ac:dyDescent="0.3">
      <c r="A3183" t="s">
        <v>10728</v>
      </c>
      <c r="B3183" t="s">
        <v>767</v>
      </c>
      <c r="C3183" t="s">
        <v>768</v>
      </c>
      <c r="D3183" t="s">
        <v>2099</v>
      </c>
      <c r="E3183" t="s">
        <v>23</v>
      </c>
      <c r="F3183" t="s">
        <v>24</v>
      </c>
      <c r="G3183" t="s">
        <v>10729</v>
      </c>
      <c r="H3183" t="s">
        <v>247</v>
      </c>
      <c r="I3183" t="s">
        <v>19</v>
      </c>
      <c r="J3183" t="s">
        <v>20</v>
      </c>
      <c r="K3183" t="s">
        <v>25</v>
      </c>
      <c r="L3183" t="s">
        <v>26</v>
      </c>
      <c r="M3183" t="s">
        <v>27</v>
      </c>
      <c r="N3183" t="s">
        <v>20</v>
      </c>
      <c r="O3183" t="s">
        <v>43</v>
      </c>
      <c r="P3183" t="s">
        <v>43</v>
      </c>
    </row>
    <row r="3184" spans="1:16" x14ac:dyDescent="0.3">
      <c r="A3184" t="s">
        <v>10730</v>
      </c>
      <c r="B3184" t="s">
        <v>767</v>
      </c>
      <c r="C3184" t="s">
        <v>768</v>
      </c>
      <c r="D3184" t="s">
        <v>1993</v>
      </c>
      <c r="E3184" t="s">
        <v>23</v>
      </c>
      <c r="F3184" t="s">
        <v>24</v>
      </c>
      <c r="G3184" t="s">
        <v>7195</v>
      </c>
      <c r="H3184" t="s">
        <v>4176</v>
      </c>
      <c r="I3184" t="s">
        <v>19</v>
      </c>
      <c r="J3184" t="s">
        <v>20</v>
      </c>
      <c r="K3184" t="s">
        <v>25</v>
      </c>
      <c r="L3184" t="s">
        <v>26</v>
      </c>
      <c r="M3184" t="s">
        <v>27</v>
      </c>
      <c r="N3184" t="s">
        <v>20</v>
      </c>
      <c r="O3184" t="s">
        <v>43</v>
      </c>
      <c r="P3184" t="s">
        <v>43</v>
      </c>
    </row>
    <row r="3185" spans="1:16" x14ac:dyDescent="0.3">
      <c r="A3185" t="s">
        <v>10731</v>
      </c>
      <c r="B3185" t="s">
        <v>767</v>
      </c>
      <c r="C3185" t="s">
        <v>768</v>
      </c>
      <c r="D3185" t="s">
        <v>1996</v>
      </c>
      <c r="E3185" t="s">
        <v>23</v>
      </c>
      <c r="F3185" t="s">
        <v>24</v>
      </c>
      <c r="G3185" t="s">
        <v>10732</v>
      </c>
      <c r="H3185" t="s">
        <v>10733</v>
      </c>
      <c r="I3185" t="s">
        <v>19</v>
      </c>
      <c r="J3185" t="s">
        <v>20</v>
      </c>
      <c r="K3185" t="s">
        <v>25</v>
      </c>
      <c r="L3185" t="s">
        <v>26</v>
      </c>
      <c r="M3185" t="s">
        <v>27</v>
      </c>
      <c r="N3185" t="s">
        <v>20</v>
      </c>
      <c r="O3185" t="s">
        <v>43</v>
      </c>
      <c r="P3185" t="s">
        <v>43</v>
      </c>
    </row>
    <row r="3186" spans="1:16" x14ac:dyDescent="0.3">
      <c r="A3186" t="s">
        <v>10734</v>
      </c>
      <c r="B3186" t="s">
        <v>767</v>
      </c>
      <c r="C3186" t="s">
        <v>768</v>
      </c>
      <c r="D3186" t="s">
        <v>2000</v>
      </c>
      <c r="E3186" t="s">
        <v>23</v>
      </c>
      <c r="F3186" t="s">
        <v>24</v>
      </c>
      <c r="G3186" t="s">
        <v>1108</v>
      </c>
      <c r="H3186" t="s">
        <v>10735</v>
      </c>
      <c r="I3186" t="s">
        <v>19</v>
      </c>
      <c r="J3186" t="s">
        <v>20</v>
      </c>
      <c r="K3186" t="s">
        <v>25</v>
      </c>
      <c r="L3186" t="s">
        <v>26</v>
      </c>
      <c r="M3186" t="s">
        <v>27</v>
      </c>
      <c r="N3186" t="s">
        <v>20</v>
      </c>
      <c r="O3186" t="s">
        <v>43</v>
      </c>
      <c r="P3186" t="s">
        <v>43</v>
      </c>
    </row>
    <row r="3187" spans="1:16" x14ac:dyDescent="0.3">
      <c r="A3187" t="s">
        <v>10736</v>
      </c>
      <c r="B3187" t="s">
        <v>767</v>
      </c>
      <c r="C3187" t="s">
        <v>768</v>
      </c>
      <c r="D3187" t="s">
        <v>2003</v>
      </c>
      <c r="E3187" t="s">
        <v>23</v>
      </c>
      <c r="F3187" t="s">
        <v>24</v>
      </c>
      <c r="G3187" t="s">
        <v>3827</v>
      </c>
      <c r="H3187" t="s">
        <v>1518</v>
      </c>
      <c r="I3187" t="s">
        <v>19</v>
      </c>
      <c r="J3187" t="s">
        <v>20</v>
      </c>
      <c r="K3187" t="s">
        <v>25</v>
      </c>
      <c r="L3187" t="s">
        <v>26</v>
      </c>
      <c r="M3187" t="s">
        <v>27</v>
      </c>
      <c r="N3187" t="s">
        <v>20</v>
      </c>
      <c r="O3187" t="s">
        <v>43</v>
      </c>
      <c r="P3187" t="s">
        <v>43</v>
      </c>
    </row>
    <row r="3188" spans="1:16" x14ac:dyDescent="0.3">
      <c r="A3188" t="s">
        <v>10737</v>
      </c>
      <c r="B3188" t="s">
        <v>767</v>
      </c>
      <c r="C3188" t="s">
        <v>768</v>
      </c>
      <c r="D3188" t="s">
        <v>2006</v>
      </c>
      <c r="E3188" t="s">
        <v>23</v>
      </c>
      <c r="F3188" t="s">
        <v>24</v>
      </c>
      <c r="G3188" t="s">
        <v>968</v>
      </c>
      <c r="H3188" t="s">
        <v>10724</v>
      </c>
      <c r="I3188" t="s">
        <v>19</v>
      </c>
      <c r="J3188" t="s">
        <v>20</v>
      </c>
      <c r="K3188" t="s">
        <v>25</v>
      </c>
      <c r="L3188" t="s">
        <v>26</v>
      </c>
      <c r="M3188" t="s">
        <v>27</v>
      </c>
      <c r="N3188" t="s">
        <v>20</v>
      </c>
      <c r="O3188" t="s">
        <v>43</v>
      </c>
      <c r="P3188" t="s">
        <v>43</v>
      </c>
    </row>
    <row r="3189" spans="1:16" x14ac:dyDescent="0.3">
      <c r="A3189" t="s">
        <v>10738</v>
      </c>
      <c r="B3189" t="s">
        <v>776</v>
      </c>
      <c r="C3189" t="s">
        <v>777</v>
      </c>
      <c r="D3189" t="s">
        <v>10738</v>
      </c>
      <c r="E3189" t="s">
        <v>18</v>
      </c>
      <c r="F3189" t="s">
        <v>18</v>
      </c>
      <c r="G3189" t="s">
        <v>10739</v>
      </c>
      <c r="H3189" t="s">
        <v>10740</v>
      </c>
      <c r="I3189" t="s">
        <v>19</v>
      </c>
      <c r="J3189" t="s">
        <v>20</v>
      </c>
      <c r="K3189" t="s">
        <v>21</v>
      </c>
      <c r="L3189" t="s">
        <v>22</v>
      </c>
      <c r="M3189" t="s">
        <v>10741</v>
      </c>
      <c r="N3189" t="s">
        <v>20</v>
      </c>
      <c r="O3189" t="s">
        <v>778</v>
      </c>
      <c r="P3189" t="s">
        <v>778</v>
      </c>
    </row>
    <row r="3190" spans="1:16" x14ac:dyDescent="0.3">
      <c r="A3190" t="s">
        <v>10742</v>
      </c>
      <c r="B3190" t="s">
        <v>776</v>
      </c>
      <c r="C3190" t="s">
        <v>777</v>
      </c>
      <c r="D3190" t="s">
        <v>2013</v>
      </c>
      <c r="E3190" t="s">
        <v>49</v>
      </c>
      <c r="F3190" t="s">
        <v>50</v>
      </c>
      <c r="G3190" t="s">
        <v>904</v>
      </c>
      <c r="H3190" t="s">
        <v>1753</v>
      </c>
      <c r="I3190" t="s">
        <v>19</v>
      </c>
      <c r="J3190" t="s">
        <v>905</v>
      </c>
      <c r="K3190" t="s">
        <v>32</v>
      </c>
      <c r="L3190" t="s">
        <v>26</v>
      </c>
      <c r="M3190" t="s">
        <v>27</v>
      </c>
      <c r="N3190" t="s">
        <v>20</v>
      </c>
      <c r="O3190" t="s">
        <v>28</v>
      </c>
      <c r="P3190" t="s">
        <v>28</v>
      </c>
    </row>
    <row r="3191" spans="1:16" x14ac:dyDescent="0.3">
      <c r="A3191" t="s">
        <v>10743</v>
      </c>
      <c r="B3191" t="s">
        <v>776</v>
      </c>
      <c r="C3191" t="s">
        <v>777</v>
      </c>
      <c r="D3191" t="s">
        <v>10743</v>
      </c>
      <c r="E3191" t="s">
        <v>18</v>
      </c>
      <c r="F3191" t="s">
        <v>18</v>
      </c>
      <c r="G3191" t="s">
        <v>10744</v>
      </c>
      <c r="H3191" t="s">
        <v>10745</v>
      </c>
      <c r="I3191" t="s">
        <v>19</v>
      </c>
      <c r="J3191" t="s">
        <v>20</v>
      </c>
      <c r="K3191" t="s">
        <v>21</v>
      </c>
      <c r="L3191" t="s">
        <v>22</v>
      </c>
      <c r="M3191" t="s">
        <v>10746</v>
      </c>
      <c r="N3191" t="s">
        <v>20</v>
      </c>
      <c r="O3191" t="s">
        <v>778</v>
      </c>
      <c r="P3191" t="s">
        <v>778</v>
      </c>
    </row>
    <row r="3192" spans="1:16" x14ac:dyDescent="0.3">
      <c r="A3192" t="s">
        <v>10747</v>
      </c>
      <c r="B3192" t="s">
        <v>776</v>
      </c>
      <c r="C3192" t="s">
        <v>777</v>
      </c>
      <c r="D3192" t="s">
        <v>1927</v>
      </c>
      <c r="E3192" t="s">
        <v>49</v>
      </c>
      <c r="F3192" t="s">
        <v>50</v>
      </c>
      <c r="G3192" t="s">
        <v>2944</v>
      </c>
      <c r="H3192" t="s">
        <v>1349</v>
      </c>
      <c r="I3192" t="s">
        <v>19</v>
      </c>
      <c r="J3192" t="s">
        <v>5119</v>
      </c>
      <c r="K3192" t="s">
        <v>32</v>
      </c>
      <c r="L3192" t="s">
        <v>26</v>
      </c>
      <c r="M3192" t="s">
        <v>27</v>
      </c>
      <c r="N3192" t="s">
        <v>20</v>
      </c>
      <c r="O3192" t="s">
        <v>28</v>
      </c>
      <c r="P3192" t="s">
        <v>28</v>
      </c>
    </row>
    <row r="3193" spans="1:16" x14ac:dyDescent="0.3">
      <c r="A3193" t="s">
        <v>10748</v>
      </c>
      <c r="B3193" t="s">
        <v>776</v>
      </c>
      <c r="C3193" t="s">
        <v>777</v>
      </c>
      <c r="D3193" t="s">
        <v>10748</v>
      </c>
      <c r="E3193" t="s">
        <v>18</v>
      </c>
      <c r="F3193" t="s">
        <v>18</v>
      </c>
      <c r="G3193" t="s">
        <v>10749</v>
      </c>
      <c r="H3193" t="s">
        <v>10750</v>
      </c>
      <c r="I3193" t="s">
        <v>19</v>
      </c>
      <c r="J3193" t="s">
        <v>20</v>
      </c>
      <c r="K3193" t="s">
        <v>21</v>
      </c>
      <c r="L3193" t="s">
        <v>22</v>
      </c>
      <c r="M3193" t="s">
        <v>10751</v>
      </c>
      <c r="N3193" t="s">
        <v>20</v>
      </c>
      <c r="O3193" t="s">
        <v>778</v>
      </c>
      <c r="P3193" t="s">
        <v>778</v>
      </c>
    </row>
    <row r="3194" spans="1:16" x14ac:dyDescent="0.3">
      <c r="A3194" t="s">
        <v>10752</v>
      </c>
      <c r="B3194" t="s">
        <v>776</v>
      </c>
      <c r="C3194" t="s">
        <v>777</v>
      </c>
      <c r="D3194" t="s">
        <v>1936</v>
      </c>
      <c r="E3194" t="s">
        <v>49</v>
      </c>
      <c r="F3194" t="s">
        <v>51</v>
      </c>
      <c r="G3194" t="s">
        <v>6169</v>
      </c>
      <c r="H3194" t="s">
        <v>2205</v>
      </c>
      <c r="I3194" t="s">
        <v>19</v>
      </c>
      <c r="J3194" t="s">
        <v>10753</v>
      </c>
      <c r="K3194" t="s">
        <v>32</v>
      </c>
      <c r="L3194" t="s">
        <v>26</v>
      </c>
      <c r="M3194" t="s">
        <v>53</v>
      </c>
      <c r="N3194" t="s">
        <v>20</v>
      </c>
      <c r="O3194" t="s">
        <v>28</v>
      </c>
      <c r="P3194" t="s">
        <v>28</v>
      </c>
    </row>
    <row r="3195" spans="1:16" x14ac:dyDescent="0.3">
      <c r="A3195" t="s">
        <v>10754</v>
      </c>
      <c r="B3195" t="s">
        <v>776</v>
      </c>
      <c r="C3195" t="s">
        <v>777</v>
      </c>
      <c r="D3195" t="s">
        <v>10754</v>
      </c>
      <c r="E3195" t="s">
        <v>18</v>
      </c>
      <c r="F3195" t="s">
        <v>18</v>
      </c>
      <c r="G3195" t="s">
        <v>10755</v>
      </c>
      <c r="H3195" t="s">
        <v>10756</v>
      </c>
      <c r="I3195" t="s">
        <v>19</v>
      </c>
      <c r="J3195" t="s">
        <v>20</v>
      </c>
      <c r="K3195" t="s">
        <v>21</v>
      </c>
      <c r="L3195" t="s">
        <v>22</v>
      </c>
      <c r="M3195" t="s">
        <v>10757</v>
      </c>
      <c r="N3195" t="s">
        <v>20</v>
      </c>
      <c r="O3195" t="s">
        <v>778</v>
      </c>
      <c r="P3195" t="s">
        <v>778</v>
      </c>
    </row>
    <row r="3196" spans="1:16" x14ac:dyDescent="0.3">
      <c r="A3196" t="s">
        <v>10758</v>
      </c>
      <c r="B3196" t="s">
        <v>776</v>
      </c>
      <c r="C3196" t="s">
        <v>777</v>
      </c>
      <c r="D3196" t="s">
        <v>10758</v>
      </c>
      <c r="E3196" t="s">
        <v>18</v>
      </c>
      <c r="F3196" t="s">
        <v>18</v>
      </c>
      <c r="G3196" t="s">
        <v>10759</v>
      </c>
      <c r="H3196" t="s">
        <v>10760</v>
      </c>
      <c r="I3196" t="s">
        <v>19</v>
      </c>
      <c r="J3196" t="s">
        <v>20</v>
      </c>
      <c r="K3196" t="s">
        <v>21</v>
      </c>
      <c r="L3196" t="s">
        <v>22</v>
      </c>
      <c r="M3196" t="s">
        <v>10761</v>
      </c>
      <c r="N3196" t="s">
        <v>20</v>
      </c>
      <c r="O3196" t="s">
        <v>778</v>
      </c>
      <c r="P3196" t="s">
        <v>66</v>
      </c>
    </row>
    <row r="3197" spans="1:16" x14ac:dyDescent="0.3">
      <c r="A3197" t="s">
        <v>10762</v>
      </c>
      <c r="B3197" t="s">
        <v>776</v>
      </c>
      <c r="C3197" t="s">
        <v>777</v>
      </c>
      <c r="D3197" t="s">
        <v>10762</v>
      </c>
      <c r="E3197" t="s">
        <v>18</v>
      </c>
      <c r="F3197" t="s">
        <v>18</v>
      </c>
      <c r="G3197" t="s">
        <v>10763</v>
      </c>
      <c r="H3197" t="s">
        <v>10764</v>
      </c>
      <c r="I3197" t="s">
        <v>19</v>
      </c>
      <c r="J3197" t="s">
        <v>20</v>
      </c>
      <c r="K3197" t="s">
        <v>21</v>
      </c>
      <c r="L3197" t="s">
        <v>22</v>
      </c>
      <c r="M3197" t="s">
        <v>10765</v>
      </c>
      <c r="N3197" t="s">
        <v>20</v>
      </c>
      <c r="O3197" t="s">
        <v>10766</v>
      </c>
      <c r="P3197" t="s">
        <v>10767</v>
      </c>
    </row>
    <row r="3198" spans="1:16" x14ac:dyDescent="0.3">
      <c r="A3198" t="s">
        <v>10768</v>
      </c>
      <c r="B3198" t="s">
        <v>776</v>
      </c>
      <c r="C3198" t="s">
        <v>777</v>
      </c>
      <c r="D3198" t="s">
        <v>1952</v>
      </c>
      <c r="E3198" t="s">
        <v>49</v>
      </c>
      <c r="F3198" t="s">
        <v>50</v>
      </c>
      <c r="G3198" t="s">
        <v>1118</v>
      </c>
      <c r="H3198" t="s">
        <v>1796</v>
      </c>
      <c r="I3198" t="s">
        <v>19</v>
      </c>
      <c r="J3198" t="s">
        <v>1240</v>
      </c>
      <c r="K3198" t="s">
        <v>32</v>
      </c>
      <c r="L3198" t="s">
        <v>26</v>
      </c>
      <c r="M3198" t="s">
        <v>27</v>
      </c>
      <c r="N3198" t="s">
        <v>20</v>
      </c>
      <c r="O3198" t="s">
        <v>28</v>
      </c>
      <c r="P3198" t="s">
        <v>28</v>
      </c>
    </row>
    <row r="3199" spans="1:16" x14ac:dyDescent="0.3">
      <c r="A3199" t="s">
        <v>10769</v>
      </c>
      <c r="B3199" t="s">
        <v>776</v>
      </c>
      <c r="C3199" t="s">
        <v>777</v>
      </c>
      <c r="D3199" t="s">
        <v>10769</v>
      </c>
      <c r="E3199" t="s">
        <v>18</v>
      </c>
      <c r="F3199" t="s">
        <v>18</v>
      </c>
      <c r="G3199" t="s">
        <v>10770</v>
      </c>
      <c r="H3199" t="s">
        <v>10771</v>
      </c>
      <c r="I3199" t="s">
        <v>19</v>
      </c>
      <c r="J3199" t="s">
        <v>20</v>
      </c>
      <c r="K3199" t="s">
        <v>21</v>
      </c>
      <c r="L3199" t="s">
        <v>22</v>
      </c>
      <c r="M3199" t="s">
        <v>10772</v>
      </c>
      <c r="N3199" t="s">
        <v>20</v>
      </c>
      <c r="O3199" t="s">
        <v>778</v>
      </c>
      <c r="P3199" t="s">
        <v>778</v>
      </c>
    </row>
    <row r="3200" spans="1:16" x14ac:dyDescent="0.3">
      <c r="A3200" t="s">
        <v>10773</v>
      </c>
      <c r="B3200" t="s">
        <v>776</v>
      </c>
      <c r="C3200" t="s">
        <v>777</v>
      </c>
      <c r="D3200" t="s">
        <v>1960</v>
      </c>
      <c r="E3200" t="s">
        <v>49</v>
      </c>
      <c r="F3200" t="s">
        <v>50</v>
      </c>
      <c r="G3200" t="s">
        <v>10774</v>
      </c>
      <c r="H3200" t="s">
        <v>2083</v>
      </c>
      <c r="I3200" t="s">
        <v>19</v>
      </c>
      <c r="J3200" t="s">
        <v>10775</v>
      </c>
      <c r="K3200" t="s">
        <v>32</v>
      </c>
      <c r="L3200" t="s">
        <v>26</v>
      </c>
      <c r="M3200" t="s">
        <v>27</v>
      </c>
      <c r="N3200" t="s">
        <v>20</v>
      </c>
      <c r="O3200" t="s">
        <v>28</v>
      </c>
      <c r="P3200" t="s">
        <v>28</v>
      </c>
    </row>
    <row r="3201" spans="1:16" x14ac:dyDescent="0.3">
      <c r="A3201" t="s">
        <v>10776</v>
      </c>
      <c r="B3201" t="s">
        <v>776</v>
      </c>
      <c r="C3201" t="s">
        <v>777</v>
      </c>
      <c r="D3201" t="s">
        <v>10776</v>
      </c>
      <c r="E3201" t="s">
        <v>18</v>
      </c>
      <c r="F3201" t="s">
        <v>18</v>
      </c>
      <c r="G3201" t="s">
        <v>10777</v>
      </c>
      <c r="H3201" t="s">
        <v>10778</v>
      </c>
      <c r="I3201" t="s">
        <v>19</v>
      </c>
      <c r="J3201" t="s">
        <v>20</v>
      </c>
      <c r="K3201" t="s">
        <v>21</v>
      </c>
      <c r="L3201" t="s">
        <v>22</v>
      </c>
      <c r="M3201" t="s">
        <v>10779</v>
      </c>
      <c r="N3201" t="s">
        <v>20</v>
      </c>
      <c r="O3201" t="s">
        <v>778</v>
      </c>
      <c r="P3201" t="s">
        <v>778</v>
      </c>
    </row>
    <row r="3202" spans="1:16" x14ac:dyDescent="0.3">
      <c r="A3202" t="s">
        <v>10780</v>
      </c>
      <c r="B3202" t="s">
        <v>776</v>
      </c>
      <c r="C3202" t="s">
        <v>777</v>
      </c>
      <c r="D3202" t="s">
        <v>10780</v>
      </c>
      <c r="E3202" t="s">
        <v>18</v>
      </c>
      <c r="F3202" t="s">
        <v>18</v>
      </c>
      <c r="G3202" t="s">
        <v>10781</v>
      </c>
      <c r="H3202" t="s">
        <v>10782</v>
      </c>
      <c r="I3202" t="s">
        <v>19</v>
      </c>
      <c r="J3202" t="s">
        <v>20</v>
      </c>
      <c r="K3202" t="s">
        <v>21</v>
      </c>
      <c r="L3202" t="s">
        <v>22</v>
      </c>
      <c r="M3202" t="s">
        <v>10783</v>
      </c>
      <c r="N3202" t="s">
        <v>20</v>
      </c>
      <c r="O3202" t="s">
        <v>778</v>
      </c>
      <c r="P3202" t="s">
        <v>778</v>
      </c>
    </row>
    <row r="3203" spans="1:16" x14ac:dyDescent="0.3">
      <c r="A3203" t="s">
        <v>10784</v>
      </c>
      <c r="B3203" t="s">
        <v>776</v>
      </c>
      <c r="C3203" t="s">
        <v>777</v>
      </c>
      <c r="D3203" t="s">
        <v>2085</v>
      </c>
      <c r="E3203" t="s">
        <v>49</v>
      </c>
      <c r="F3203" t="s">
        <v>50</v>
      </c>
      <c r="G3203" t="s">
        <v>321</v>
      </c>
      <c r="H3203" t="s">
        <v>10785</v>
      </c>
      <c r="I3203" t="s">
        <v>19</v>
      </c>
      <c r="J3203" t="s">
        <v>10786</v>
      </c>
      <c r="K3203" t="s">
        <v>32</v>
      </c>
      <c r="L3203" t="s">
        <v>26</v>
      </c>
      <c r="M3203" t="s">
        <v>27</v>
      </c>
      <c r="N3203" t="s">
        <v>20</v>
      </c>
      <c r="O3203" t="s">
        <v>28</v>
      </c>
      <c r="P3203" t="s">
        <v>28</v>
      </c>
    </row>
    <row r="3204" spans="1:16" x14ac:dyDescent="0.3">
      <c r="A3204" t="s">
        <v>10787</v>
      </c>
      <c r="B3204" t="s">
        <v>776</v>
      </c>
      <c r="C3204" t="s">
        <v>777</v>
      </c>
      <c r="D3204" t="s">
        <v>10787</v>
      </c>
      <c r="E3204" t="s">
        <v>18</v>
      </c>
      <c r="F3204" t="s">
        <v>18</v>
      </c>
      <c r="G3204" t="s">
        <v>10788</v>
      </c>
      <c r="I3204" t="s">
        <v>19</v>
      </c>
      <c r="J3204" t="s">
        <v>20</v>
      </c>
      <c r="K3204" t="s">
        <v>21</v>
      </c>
      <c r="L3204" t="s">
        <v>22</v>
      </c>
      <c r="M3204" t="s">
        <v>20</v>
      </c>
      <c r="N3204" t="s">
        <v>20</v>
      </c>
      <c r="O3204" t="s">
        <v>778</v>
      </c>
    </row>
    <row r="3205" spans="1:16" x14ac:dyDescent="0.3">
      <c r="A3205" t="s">
        <v>10789</v>
      </c>
      <c r="B3205" t="s">
        <v>776</v>
      </c>
      <c r="C3205" t="s">
        <v>777</v>
      </c>
      <c r="D3205" t="s">
        <v>2024</v>
      </c>
      <c r="E3205" t="s">
        <v>49</v>
      </c>
      <c r="F3205" t="s">
        <v>50</v>
      </c>
      <c r="G3205" t="s">
        <v>10790</v>
      </c>
      <c r="H3205" t="s">
        <v>1668</v>
      </c>
      <c r="I3205" t="s">
        <v>19</v>
      </c>
      <c r="J3205" t="s">
        <v>10492</v>
      </c>
      <c r="K3205" t="s">
        <v>32</v>
      </c>
      <c r="L3205" t="s">
        <v>26</v>
      </c>
      <c r="M3205" t="s">
        <v>27</v>
      </c>
      <c r="N3205" t="s">
        <v>20</v>
      </c>
      <c r="O3205" t="s">
        <v>28</v>
      </c>
      <c r="P3205" t="s">
        <v>28</v>
      </c>
    </row>
    <row r="3206" spans="1:16" x14ac:dyDescent="0.3">
      <c r="A3206" t="s">
        <v>10791</v>
      </c>
      <c r="B3206" t="s">
        <v>776</v>
      </c>
      <c r="C3206" t="s">
        <v>777</v>
      </c>
      <c r="D3206" t="s">
        <v>2099</v>
      </c>
      <c r="E3206" t="s">
        <v>49</v>
      </c>
      <c r="F3206" t="s">
        <v>50</v>
      </c>
      <c r="G3206" t="s">
        <v>10792</v>
      </c>
      <c r="H3206" t="s">
        <v>10793</v>
      </c>
      <c r="I3206" t="s">
        <v>19</v>
      </c>
      <c r="J3206" t="s">
        <v>10794</v>
      </c>
      <c r="K3206" t="s">
        <v>32</v>
      </c>
      <c r="L3206" t="s">
        <v>26</v>
      </c>
      <c r="M3206" t="s">
        <v>27</v>
      </c>
      <c r="N3206" t="s">
        <v>20</v>
      </c>
      <c r="O3206" t="s">
        <v>28</v>
      </c>
      <c r="P3206" t="s">
        <v>28</v>
      </c>
    </row>
    <row r="3207" spans="1:16" x14ac:dyDescent="0.3">
      <c r="A3207" t="s">
        <v>10795</v>
      </c>
      <c r="B3207" t="s">
        <v>776</v>
      </c>
      <c r="C3207" t="s">
        <v>777</v>
      </c>
      <c r="D3207" t="s">
        <v>10795</v>
      </c>
      <c r="E3207" t="s">
        <v>18</v>
      </c>
      <c r="F3207" t="s">
        <v>18</v>
      </c>
      <c r="G3207" t="s">
        <v>10796</v>
      </c>
      <c r="H3207" t="s">
        <v>10797</v>
      </c>
      <c r="I3207" t="s">
        <v>19</v>
      </c>
      <c r="J3207" t="s">
        <v>20</v>
      </c>
      <c r="K3207" t="s">
        <v>21</v>
      </c>
      <c r="L3207" t="s">
        <v>22</v>
      </c>
      <c r="M3207" t="s">
        <v>10798</v>
      </c>
      <c r="N3207" t="s">
        <v>20</v>
      </c>
      <c r="O3207" t="s">
        <v>778</v>
      </c>
      <c r="P3207" t="s">
        <v>10799</v>
      </c>
    </row>
    <row r="3208" spans="1:16" x14ac:dyDescent="0.3">
      <c r="A3208" t="s">
        <v>10800</v>
      </c>
      <c r="B3208" t="s">
        <v>779</v>
      </c>
      <c r="C3208" t="s">
        <v>780</v>
      </c>
      <c r="D3208" t="s">
        <v>2013</v>
      </c>
      <c r="E3208" t="s">
        <v>23</v>
      </c>
      <c r="F3208" t="s">
        <v>24</v>
      </c>
      <c r="G3208" t="s">
        <v>488</v>
      </c>
      <c r="H3208" t="s">
        <v>10801</v>
      </c>
      <c r="I3208" t="s">
        <v>19</v>
      </c>
      <c r="J3208" t="s">
        <v>20</v>
      </c>
      <c r="K3208" t="s">
        <v>25</v>
      </c>
      <c r="L3208" t="s">
        <v>26</v>
      </c>
      <c r="M3208" t="s">
        <v>27</v>
      </c>
      <c r="N3208" t="s">
        <v>20</v>
      </c>
      <c r="O3208" t="s">
        <v>31</v>
      </c>
      <c r="P3208" t="s">
        <v>31</v>
      </c>
    </row>
    <row r="3209" spans="1:16" x14ac:dyDescent="0.3">
      <c r="A3209" t="s">
        <v>10802</v>
      </c>
      <c r="B3209" t="s">
        <v>779</v>
      </c>
      <c r="C3209" t="s">
        <v>780</v>
      </c>
      <c r="D3209" t="s">
        <v>1927</v>
      </c>
      <c r="E3209" t="s">
        <v>23</v>
      </c>
      <c r="F3209" t="s">
        <v>24</v>
      </c>
      <c r="G3209" t="s">
        <v>10803</v>
      </c>
      <c r="H3209" t="s">
        <v>10804</v>
      </c>
      <c r="I3209" t="s">
        <v>19</v>
      </c>
      <c r="J3209" t="s">
        <v>20</v>
      </c>
      <c r="K3209" t="s">
        <v>25</v>
      </c>
      <c r="L3209" t="s">
        <v>26</v>
      </c>
      <c r="M3209" t="s">
        <v>27</v>
      </c>
      <c r="N3209" t="s">
        <v>20</v>
      </c>
      <c r="O3209" t="s">
        <v>31</v>
      </c>
      <c r="P3209" t="s">
        <v>31</v>
      </c>
    </row>
    <row r="3210" spans="1:16" x14ac:dyDescent="0.3">
      <c r="A3210" t="s">
        <v>10805</v>
      </c>
      <c r="B3210" t="s">
        <v>779</v>
      </c>
      <c r="C3210" t="s">
        <v>780</v>
      </c>
      <c r="D3210" t="s">
        <v>1936</v>
      </c>
      <c r="E3210" t="s">
        <v>23</v>
      </c>
      <c r="F3210" t="s">
        <v>24</v>
      </c>
      <c r="G3210" t="s">
        <v>10806</v>
      </c>
      <c r="H3210" t="s">
        <v>10807</v>
      </c>
      <c r="I3210" t="s">
        <v>19</v>
      </c>
      <c r="J3210" t="s">
        <v>20</v>
      </c>
      <c r="K3210" t="s">
        <v>25</v>
      </c>
      <c r="L3210" t="s">
        <v>26</v>
      </c>
      <c r="M3210" t="s">
        <v>27</v>
      </c>
      <c r="N3210" t="s">
        <v>20</v>
      </c>
      <c r="O3210" t="s">
        <v>31</v>
      </c>
      <c r="P3210" t="s">
        <v>31</v>
      </c>
    </row>
    <row r="3211" spans="1:16" x14ac:dyDescent="0.3">
      <c r="A3211" t="s">
        <v>10808</v>
      </c>
      <c r="B3211" t="s">
        <v>779</v>
      </c>
      <c r="C3211" t="s">
        <v>780</v>
      </c>
      <c r="D3211" t="s">
        <v>1943</v>
      </c>
      <c r="E3211" t="s">
        <v>23</v>
      </c>
      <c r="F3211" t="s">
        <v>24</v>
      </c>
      <c r="G3211" t="s">
        <v>10809</v>
      </c>
      <c r="H3211" t="s">
        <v>4704</v>
      </c>
      <c r="I3211" t="s">
        <v>19</v>
      </c>
      <c r="J3211" t="s">
        <v>20</v>
      </c>
      <c r="K3211" t="s">
        <v>25</v>
      </c>
      <c r="L3211" t="s">
        <v>26</v>
      </c>
      <c r="M3211" t="s">
        <v>27</v>
      </c>
      <c r="N3211" t="s">
        <v>20</v>
      </c>
      <c r="O3211" t="s">
        <v>31</v>
      </c>
      <c r="P3211" t="s">
        <v>31</v>
      </c>
    </row>
    <row r="3212" spans="1:16" x14ac:dyDescent="0.3">
      <c r="A3212" t="s">
        <v>10810</v>
      </c>
      <c r="B3212" t="s">
        <v>779</v>
      </c>
      <c r="C3212" t="s">
        <v>780</v>
      </c>
      <c r="D3212" t="s">
        <v>1909</v>
      </c>
      <c r="E3212" t="s">
        <v>23</v>
      </c>
      <c r="F3212" t="s">
        <v>24</v>
      </c>
      <c r="G3212" t="s">
        <v>501</v>
      </c>
      <c r="H3212" t="s">
        <v>10811</v>
      </c>
      <c r="I3212" t="s">
        <v>19</v>
      </c>
      <c r="J3212" t="s">
        <v>20</v>
      </c>
      <c r="K3212" t="s">
        <v>25</v>
      </c>
      <c r="L3212" t="s">
        <v>26</v>
      </c>
      <c r="M3212" t="s">
        <v>27</v>
      </c>
      <c r="N3212" t="s">
        <v>20</v>
      </c>
      <c r="O3212" t="s">
        <v>31</v>
      </c>
      <c r="P3212" t="s">
        <v>31</v>
      </c>
    </row>
    <row r="3213" spans="1:16" x14ac:dyDescent="0.3">
      <c r="A3213" t="s">
        <v>10812</v>
      </c>
      <c r="B3213" t="s">
        <v>779</v>
      </c>
      <c r="C3213" t="s">
        <v>780</v>
      </c>
      <c r="D3213" t="s">
        <v>2082</v>
      </c>
      <c r="E3213" t="s">
        <v>23</v>
      </c>
      <c r="F3213" t="s">
        <v>24</v>
      </c>
      <c r="G3213" t="s">
        <v>8043</v>
      </c>
      <c r="H3213" t="s">
        <v>1136</v>
      </c>
      <c r="I3213" t="s">
        <v>19</v>
      </c>
      <c r="J3213" t="s">
        <v>20</v>
      </c>
      <c r="K3213" t="s">
        <v>25</v>
      </c>
      <c r="L3213" t="s">
        <v>26</v>
      </c>
      <c r="M3213" t="s">
        <v>27</v>
      </c>
      <c r="N3213" t="s">
        <v>20</v>
      </c>
      <c r="O3213" t="s">
        <v>31</v>
      </c>
      <c r="P3213" t="s">
        <v>31</v>
      </c>
    </row>
    <row r="3214" spans="1:16" x14ac:dyDescent="0.3">
      <c r="A3214" t="s">
        <v>10813</v>
      </c>
      <c r="B3214" t="s">
        <v>779</v>
      </c>
      <c r="C3214" t="s">
        <v>780</v>
      </c>
      <c r="D3214" t="s">
        <v>2085</v>
      </c>
      <c r="E3214" t="s">
        <v>23</v>
      </c>
      <c r="F3214" t="s">
        <v>24</v>
      </c>
      <c r="G3214" t="s">
        <v>2194</v>
      </c>
      <c r="H3214" t="s">
        <v>8892</v>
      </c>
      <c r="I3214" t="s">
        <v>19</v>
      </c>
      <c r="J3214" t="s">
        <v>20</v>
      </c>
      <c r="K3214" t="s">
        <v>25</v>
      </c>
      <c r="L3214" t="s">
        <v>26</v>
      </c>
      <c r="M3214" t="s">
        <v>27</v>
      </c>
      <c r="N3214" t="s">
        <v>20</v>
      </c>
      <c r="O3214" t="s">
        <v>31</v>
      </c>
      <c r="P3214" t="s">
        <v>31</v>
      </c>
    </row>
    <row r="3215" spans="1:16" x14ac:dyDescent="0.3">
      <c r="A3215" t="s">
        <v>10814</v>
      </c>
      <c r="B3215" t="s">
        <v>779</v>
      </c>
      <c r="C3215" t="s">
        <v>780</v>
      </c>
      <c r="D3215" t="s">
        <v>2099</v>
      </c>
      <c r="E3215" t="s">
        <v>23</v>
      </c>
      <c r="F3215" t="s">
        <v>24</v>
      </c>
      <c r="G3215" t="s">
        <v>1536</v>
      </c>
      <c r="H3215" t="s">
        <v>18</v>
      </c>
      <c r="I3215" t="s">
        <v>19</v>
      </c>
      <c r="J3215" t="s">
        <v>20</v>
      </c>
      <c r="K3215" t="s">
        <v>25</v>
      </c>
      <c r="L3215" t="s">
        <v>26</v>
      </c>
      <c r="M3215" t="s">
        <v>20</v>
      </c>
      <c r="N3215" t="s">
        <v>20</v>
      </c>
      <c r="O3215" t="s">
        <v>31</v>
      </c>
      <c r="P3215" t="s">
        <v>21</v>
      </c>
    </row>
    <row r="3216" spans="1:16" x14ac:dyDescent="0.3">
      <c r="A3216" t="s">
        <v>10815</v>
      </c>
      <c r="B3216" t="s">
        <v>779</v>
      </c>
      <c r="C3216" t="s">
        <v>780</v>
      </c>
      <c r="D3216" t="s">
        <v>1993</v>
      </c>
      <c r="E3216" t="s">
        <v>23</v>
      </c>
      <c r="F3216" t="s">
        <v>24</v>
      </c>
      <c r="G3216" t="s">
        <v>966</v>
      </c>
      <c r="H3216" t="s">
        <v>2684</v>
      </c>
      <c r="I3216" t="s">
        <v>19</v>
      </c>
      <c r="J3216" t="s">
        <v>20</v>
      </c>
      <c r="K3216" t="s">
        <v>25</v>
      </c>
      <c r="L3216" t="s">
        <v>26</v>
      </c>
      <c r="M3216" t="s">
        <v>27</v>
      </c>
      <c r="N3216" t="s">
        <v>20</v>
      </c>
      <c r="O3216" t="s">
        <v>31</v>
      </c>
      <c r="P3216" t="s">
        <v>31</v>
      </c>
    </row>
    <row r="3217" spans="1:16" x14ac:dyDescent="0.3">
      <c r="A3217" t="s">
        <v>10816</v>
      </c>
      <c r="B3217" t="s">
        <v>779</v>
      </c>
      <c r="C3217" t="s">
        <v>780</v>
      </c>
      <c r="D3217" t="s">
        <v>2000</v>
      </c>
      <c r="E3217" t="s">
        <v>23</v>
      </c>
      <c r="F3217" t="s">
        <v>24</v>
      </c>
      <c r="G3217" t="s">
        <v>10817</v>
      </c>
      <c r="H3217" t="s">
        <v>10818</v>
      </c>
      <c r="I3217" t="s">
        <v>19</v>
      </c>
      <c r="J3217" t="s">
        <v>20</v>
      </c>
      <c r="K3217" t="s">
        <v>25</v>
      </c>
      <c r="L3217" t="s">
        <v>26</v>
      </c>
      <c r="M3217" t="s">
        <v>27</v>
      </c>
      <c r="N3217" t="s">
        <v>20</v>
      </c>
      <c r="O3217" t="s">
        <v>31</v>
      </c>
      <c r="P3217" t="s">
        <v>31</v>
      </c>
    </row>
    <row r="3218" spans="1:16" x14ac:dyDescent="0.3">
      <c r="A3218" t="s">
        <v>10819</v>
      </c>
      <c r="B3218" t="s">
        <v>779</v>
      </c>
      <c r="C3218" t="s">
        <v>780</v>
      </c>
      <c r="D3218" t="s">
        <v>2003</v>
      </c>
      <c r="E3218" t="s">
        <v>23</v>
      </c>
      <c r="F3218" t="s">
        <v>24</v>
      </c>
      <c r="G3218" t="s">
        <v>10820</v>
      </c>
      <c r="H3218" t="s">
        <v>2682</v>
      </c>
      <c r="I3218" t="s">
        <v>19</v>
      </c>
      <c r="J3218" t="s">
        <v>20</v>
      </c>
      <c r="K3218" t="s">
        <v>25</v>
      </c>
      <c r="L3218" t="s">
        <v>26</v>
      </c>
      <c r="M3218" t="s">
        <v>27</v>
      </c>
      <c r="N3218" t="s">
        <v>20</v>
      </c>
      <c r="O3218" t="s">
        <v>31</v>
      </c>
      <c r="P3218" t="s">
        <v>31</v>
      </c>
    </row>
    <row r="3219" spans="1:16" x14ac:dyDescent="0.3">
      <c r="A3219" t="s">
        <v>10821</v>
      </c>
      <c r="B3219" t="s">
        <v>779</v>
      </c>
      <c r="C3219" t="s">
        <v>780</v>
      </c>
      <c r="D3219" t="s">
        <v>2006</v>
      </c>
      <c r="E3219" t="s">
        <v>23</v>
      </c>
      <c r="F3219" t="s">
        <v>24</v>
      </c>
      <c r="G3219" t="s">
        <v>52</v>
      </c>
      <c r="H3219" t="s">
        <v>10822</v>
      </c>
      <c r="I3219" t="s">
        <v>19</v>
      </c>
      <c r="J3219" t="s">
        <v>20</v>
      </c>
      <c r="K3219" t="s">
        <v>25</v>
      </c>
      <c r="L3219" t="s">
        <v>26</v>
      </c>
      <c r="M3219" t="s">
        <v>27</v>
      </c>
      <c r="N3219" t="s">
        <v>20</v>
      </c>
      <c r="O3219" t="s">
        <v>31</v>
      </c>
      <c r="P3219" t="s">
        <v>31</v>
      </c>
    </row>
    <row r="3220" spans="1:16" x14ac:dyDescent="0.3">
      <c r="A3220" t="s">
        <v>10823</v>
      </c>
      <c r="B3220" t="s">
        <v>781</v>
      </c>
      <c r="C3220" t="s">
        <v>782</v>
      </c>
      <c r="D3220" t="s">
        <v>10823</v>
      </c>
      <c r="E3220" t="s">
        <v>18</v>
      </c>
      <c r="F3220" t="s">
        <v>18</v>
      </c>
      <c r="G3220" t="s">
        <v>10824</v>
      </c>
      <c r="I3220" t="s">
        <v>19</v>
      </c>
      <c r="J3220" t="s">
        <v>20</v>
      </c>
      <c r="K3220" t="s">
        <v>21</v>
      </c>
      <c r="L3220" t="s">
        <v>22</v>
      </c>
      <c r="M3220" t="s">
        <v>20</v>
      </c>
      <c r="N3220" t="s">
        <v>20</v>
      </c>
      <c r="O3220" t="s">
        <v>785</v>
      </c>
    </row>
    <row r="3221" spans="1:16" x14ac:dyDescent="0.3">
      <c r="A3221" t="s">
        <v>10825</v>
      </c>
      <c r="B3221" t="s">
        <v>781</v>
      </c>
      <c r="C3221" t="s">
        <v>782</v>
      </c>
      <c r="D3221" t="s">
        <v>2013</v>
      </c>
      <c r="E3221" t="s">
        <v>49</v>
      </c>
      <c r="F3221" t="s">
        <v>50</v>
      </c>
      <c r="G3221" t="s">
        <v>10826</v>
      </c>
      <c r="H3221" t="s">
        <v>10827</v>
      </c>
      <c r="I3221" t="s">
        <v>19</v>
      </c>
      <c r="J3221" t="s">
        <v>10828</v>
      </c>
      <c r="K3221" t="s">
        <v>32</v>
      </c>
      <c r="L3221" t="s">
        <v>26</v>
      </c>
      <c r="M3221" t="s">
        <v>27</v>
      </c>
      <c r="N3221" t="s">
        <v>20</v>
      </c>
      <c r="O3221" t="s">
        <v>28</v>
      </c>
      <c r="P3221" t="s">
        <v>28</v>
      </c>
    </row>
    <row r="3222" spans="1:16" x14ac:dyDescent="0.3">
      <c r="A3222" t="s">
        <v>10829</v>
      </c>
      <c r="B3222" t="s">
        <v>781</v>
      </c>
      <c r="C3222" t="s">
        <v>782</v>
      </c>
      <c r="D3222" t="s">
        <v>10829</v>
      </c>
      <c r="E3222" t="s">
        <v>18</v>
      </c>
      <c r="F3222" t="s">
        <v>18</v>
      </c>
      <c r="G3222" t="s">
        <v>10830</v>
      </c>
      <c r="I3222" t="s">
        <v>19</v>
      </c>
      <c r="J3222" t="s">
        <v>20</v>
      </c>
      <c r="K3222" t="s">
        <v>21</v>
      </c>
      <c r="L3222" t="s">
        <v>22</v>
      </c>
      <c r="M3222" t="s">
        <v>20</v>
      </c>
      <c r="N3222" t="s">
        <v>20</v>
      </c>
      <c r="O3222" t="s">
        <v>785</v>
      </c>
    </row>
    <row r="3223" spans="1:16" x14ac:dyDescent="0.3">
      <c r="A3223" t="s">
        <v>10831</v>
      </c>
      <c r="B3223" t="s">
        <v>781</v>
      </c>
      <c r="C3223" t="s">
        <v>782</v>
      </c>
      <c r="D3223" t="s">
        <v>10831</v>
      </c>
      <c r="E3223" t="s">
        <v>18</v>
      </c>
      <c r="F3223" t="s">
        <v>18</v>
      </c>
      <c r="G3223" t="s">
        <v>10832</v>
      </c>
      <c r="I3223" t="s">
        <v>19</v>
      </c>
      <c r="J3223" t="s">
        <v>20</v>
      </c>
      <c r="K3223" t="s">
        <v>21</v>
      </c>
      <c r="L3223" t="s">
        <v>22</v>
      </c>
      <c r="M3223" t="s">
        <v>20</v>
      </c>
      <c r="N3223" t="s">
        <v>20</v>
      </c>
      <c r="O3223" t="s">
        <v>10833</v>
      </c>
    </row>
    <row r="3224" spans="1:16" x14ac:dyDescent="0.3">
      <c r="A3224" t="s">
        <v>10834</v>
      </c>
      <c r="B3224" t="s">
        <v>781</v>
      </c>
      <c r="C3224" t="s">
        <v>782</v>
      </c>
      <c r="D3224" t="s">
        <v>1936</v>
      </c>
      <c r="E3224" t="s">
        <v>49</v>
      </c>
      <c r="F3224" t="s">
        <v>51</v>
      </c>
      <c r="G3224" t="s">
        <v>10835</v>
      </c>
      <c r="H3224" t="s">
        <v>10836</v>
      </c>
      <c r="I3224" t="s">
        <v>19</v>
      </c>
      <c r="J3224" t="s">
        <v>10837</v>
      </c>
      <c r="K3224" t="s">
        <v>32</v>
      </c>
      <c r="L3224" t="s">
        <v>26</v>
      </c>
      <c r="M3224" t="s">
        <v>53</v>
      </c>
      <c r="N3224" t="s">
        <v>20</v>
      </c>
      <c r="O3224" t="s">
        <v>28</v>
      </c>
      <c r="P3224" t="s">
        <v>28</v>
      </c>
    </row>
    <row r="3225" spans="1:16" x14ac:dyDescent="0.3">
      <c r="A3225" t="s">
        <v>10838</v>
      </c>
      <c r="B3225" t="s">
        <v>781</v>
      </c>
      <c r="C3225" t="s">
        <v>782</v>
      </c>
      <c r="D3225" t="s">
        <v>1943</v>
      </c>
      <c r="E3225" t="s">
        <v>49</v>
      </c>
      <c r="F3225" t="s">
        <v>50</v>
      </c>
      <c r="G3225" t="s">
        <v>8301</v>
      </c>
      <c r="H3225" t="s">
        <v>18</v>
      </c>
      <c r="I3225" t="s">
        <v>19</v>
      </c>
      <c r="J3225" t="s">
        <v>10839</v>
      </c>
      <c r="K3225" t="s">
        <v>32</v>
      </c>
      <c r="L3225" t="s">
        <v>26</v>
      </c>
      <c r="M3225" t="s">
        <v>20</v>
      </c>
      <c r="N3225" t="s">
        <v>20</v>
      </c>
      <c r="O3225" t="s">
        <v>28</v>
      </c>
      <c r="P3225" t="s">
        <v>21</v>
      </c>
    </row>
    <row r="3226" spans="1:16" x14ac:dyDescent="0.3">
      <c r="A3226" t="s">
        <v>10840</v>
      </c>
      <c r="B3226" t="s">
        <v>781</v>
      </c>
      <c r="C3226" t="s">
        <v>782</v>
      </c>
      <c r="D3226" t="s">
        <v>10840</v>
      </c>
      <c r="E3226" t="s">
        <v>18</v>
      </c>
      <c r="F3226" t="s">
        <v>18</v>
      </c>
      <c r="G3226" t="s">
        <v>10841</v>
      </c>
      <c r="I3226" t="s">
        <v>19</v>
      </c>
      <c r="J3226" t="s">
        <v>20</v>
      </c>
      <c r="K3226" t="s">
        <v>21</v>
      </c>
      <c r="L3226" t="s">
        <v>22</v>
      </c>
      <c r="M3226" t="s">
        <v>20</v>
      </c>
      <c r="N3226" t="s">
        <v>20</v>
      </c>
      <c r="O3226" t="s">
        <v>10842</v>
      </c>
    </row>
    <row r="3227" spans="1:16" x14ac:dyDescent="0.3">
      <c r="A3227" t="s">
        <v>10843</v>
      </c>
      <c r="B3227" t="s">
        <v>781</v>
      </c>
      <c r="C3227" t="s">
        <v>782</v>
      </c>
      <c r="D3227" t="s">
        <v>1952</v>
      </c>
      <c r="E3227" t="s">
        <v>49</v>
      </c>
      <c r="F3227" t="s">
        <v>50</v>
      </c>
      <c r="G3227" t="s">
        <v>8921</v>
      </c>
      <c r="H3227" t="s">
        <v>10844</v>
      </c>
      <c r="I3227" t="s">
        <v>19</v>
      </c>
      <c r="J3227" t="s">
        <v>8922</v>
      </c>
      <c r="K3227" t="s">
        <v>32</v>
      </c>
      <c r="L3227" t="s">
        <v>26</v>
      </c>
      <c r="M3227" t="s">
        <v>27</v>
      </c>
      <c r="N3227" t="s">
        <v>20</v>
      </c>
      <c r="O3227" t="s">
        <v>28</v>
      </c>
      <c r="P3227" t="s">
        <v>28</v>
      </c>
    </row>
    <row r="3228" spans="1:16" x14ac:dyDescent="0.3">
      <c r="A3228" t="s">
        <v>10845</v>
      </c>
      <c r="B3228" t="s">
        <v>781</v>
      </c>
      <c r="C3228" t="s">
        <v>782</v>
      </c>
      <c r="D3228" t="s">
        <v>10845</v>
      </c>
      <c r="E3228" t="s">
        <v>18</v>
      </c>
      <c r="F3228" t="s">
        <v>18</v>
      </c>
      <c r="G3228" t="s">
        <v>10846</v>
      </c>
      <c r="I3228" t="s">
        <v>19</v>
      </c>
      <c r="J3228" t="s">
        <v>20</v>
      </c>
      <c r="K3228" t="s">
        <v>21</v>
      </c>
      <c r="L3228" t="s">
        <v>22</v>
      </c>
      <c r="M3228" t="s">
        <v>20</v>
      </c>
      <c r="N3228" t="s">
        <v>20</v>
      </c>
      <c r="O3228" t="s">
        <v>10842</v>
      </c>
    </row>
    <row r="3229" spans="1:16" x14ac:dyDescent="0.3">
      <c r="A3229" t="s">
        <v>10847</v>
      </c>
      <c r="B3229" t="s">
        <v>781</v>
      </c>
      <c r="C3229" t="s">
        <v>782</v>
      </c>
      <c r="D3229" t="s">
        <v>10847</v>
      </c>
      <c r="E3229" t="s">
        <v>18</v>
      </c>
      <c r="F3229" t="s">
        <v>18</v>
      </c>
      <c r="G3229" t="s">
        <v>10848</v>
      </c>
      <c r="I3229" t="s">
        <v>19</v>
      </c>
      <c r="J3229" t="s">
        <v>20</v>
      </c>
      <c r="K3229" t="s">
        <v>21</v>
      </c>
      <c r="L3229" t="s">
        <v>22</v>
      </c>
      <c r="M3229" t="s">
        <v>20</v>
      </c>
      <c r="N3229" t="s">
        <v>20</v>
      </c>
      <c r="O3229" t="s">
        <v>10842</v>
      </c>
    </row>
    <row r="3230" spans="1:16" x14ac:dyDescent="0.3">
      <c r="A3230" t="s">
        <v>10849</v>
      </c>
      <c r="B3230" t="s">
        <v>781</v>
      </c>
      <c r="C3230" t="s">
        <v>782</v>
      </c>
      <c r="D3230" t="s">
        <v>2090</v>
      </c>
      <c r="E3230" t="s">
        <v>49</v>
      </c>
      <c r="F3230" t="s">
        <v>51</v>
      </c>
      <c r="G3230" t="s">
        <v>10850</v>
      </c>
      <c r="H3230" t="s">
        <v>18</v>
      </c>
      <c r="I3230" t="s">
        <v>19</v>
      </c>
      <c r="J3230" t="s">
        <v>10851</v>
      </c>
      <c r="K3230" t="s">
        <v>32</v>
      </c>
      <c r="L3230" t="s">
        <v>26</v>
      </c>
      <c r="M3230" t="s">
        <v>20</v>
      </c>
      <c r="N3230" t="s">
        <v>20</v>
      </c>
      <c r="O3230" t="s">
        <v>28</v>
      </c>
      <c r="P3230" t="s">
        <v>21</v>
      </c>
    </row>
    <row r="3231" spans="1:16" x14ac:dyDescent="0.3">
      <c r="A3231" t="s">
        <v>10852</v>
      </c>
      <c r="B3231" t="s">
        <v>781</v>
      </c>
      <c r="C3231" t="s">
        <v>782</v>
      </c>
      <c r="D3231" t="s">
        <v>10852</v>
      </c>
      <c r="E3231" t="s">
        <v>18</v>
      </c>
      <c r="F3231" t="s">
        <v>18</v>
      </c>
      <c r="G3231" t="s">
        <v>10853</v>
      </c>
      <c r="I3231" t="s">
        <v>19</v>
      </c>
      <c r="J3231" t="s">
        <v>20</v>
      </c>
      <c r="K3231" t="s">
        <v>21</v>
      </c>
      <c r="L3231" t="s">
        <v>22</v>
      </c>
      <c r="M3231" t="s">
        <v>20</v>
      </c>
      <c r="N3231" t="s">
        <v>20</v>
      </c>
      <c r="O3231" t="s">
        <v>10842</v>
      </c>
    </row>
    <row r="3232" spans="1:16" x14ac:dyDescent="0.3">
      <c r="A3232" t="s">
        <v>10854</v>
      </c>
      <c r="B3232" t="s">
        <v>781</v>
      </c>
      <c r="C3232" t="s">
        <v>782</v>
      </c>
      <c r="D3232" t="s">
        <v>2099</v>
      </c>
      <c r="E3232" t="s">
        <v>49</v>
      </c>
      <c r="F3232" t="s">
        <v>50</v>
      </c>
      <c r="G3232" t="s">
        <v>1121</v>
      </c>
      <c r="H3232" t="s">
        <v>18</v>
      </c>
      <c r="I3232" t="s">
        <v>19</v>
      </c>
      <c r="J3232" t="s">
        <v>1122</v>
      </c>
      <c r="K3232" t="s">
        <v>32</v>
      </c>
      <c r="L3232" t="s">
        <v>26</v>
      </c>
      <c r="M3232" t="s">
        <v>20</v>
      </c>
      <c r="N3232" t="s">
        <v>20</v>
      </c>
      <c r="O3232" t="s">
        <v>28</v>
      </c>
      <c r="P3232" t="s">
        <v>21</v>
      </c>
    </row>
    <row r="3233" spans="1:16" x14ac:dyDescent="0.3">
      <c r="A3233" t="s">
        <v>10855</v>
      </c>
      <c r="B3233" t="s">
        <v>781</v>
      </c>
      <c r="C3233" t="s">
        <v>782</v>
      </c>
      <c r="D3233" t="s">
        <v>10855</v>
      </c>
      <c r="E3233" t="s">
        <v>18</v>
      </c>
      <c r="F3233" t="s">
        <v>18</v>
      </c>
      <c r="G3233" t="s">
        <v>10856</v>
      </c>
      <c r="I3233" t="s">
        <v>19</v>
      </c>
      <c r="J3233" t="s">
        <v>20</v>
      </c>
      <c r="K3233" t="s">
        <v>21</v>
      </c>
      <c r="L3233" t="s">
        <v>22</v>
      </c>
      <c r="M3233" t="s">
        <v>20</v>
      </c>
      <c r="N3233" t="s">
        <v>20</v>
      </c>
      <c r="O3233" t="s">
        <v>10842</v>
      </c>
    </row>
    <row r="3234" spans="1:16" x14ac:dyDescent="0.3">
      <c r="A3234" t="s">
        <v>10857</v>
      </c>
      <c r="B3234" t="s">
        <v>781</v>
      </c>
      <c r="C3234" t="s">
        <v>782</v>
      </c>
      <c r="D3234" t="s">
        <v>1996</v>
      </c>
      <c r="E3234" t="s">
        <v>49</v>
      </c>
      <c r="F3234" t="s">
        <v>50</v>
      </c>
      <c r="G3234" t="s">
        <v>907</v>
      </c>
      <c r="H3234" t="s">
        <v>1775</v>
      </c>
      <c r="I3234" t="s">
        <v>19</v>
      </c>
      <c r="J3234" t="s">
        <v>908</v>
      </c>
      <c r="K3234" t="s">
        <v>32</v>
      </c>
      <c r="L3234" t="s">
        <v>26</v>
      </c>
      <c r="M3234" t="s">
        <v>27</v>
      </c>
      <c r="N3234" t="s">
        <v>20</v>
      </c>
      <c r="O3234" t="s">
        <v>28</v>
      </c>
      <c r="P3234" t="s">
        <v>28</v>
      </c>
    </row>
    <row r="3235" spans="1:16" x14ac:dyDescent="0.3">
      <c r="A3235" t="s">
        <v>10858</v>
      </c>
      <c r="B3235" t="s">
        <v>781</v>
      </c>
      <c r="C3235" t="s">
        <v>782</v>
      </c>
      <c r="D3235" t="s">
        <v>2003</v>
      </c>
      <c r="E3235" t="s">
        <v>49</v>
      </c>
      <c r="F3235" t="s">
        <v>50</v>
      </c>
      <c r="G3235" t="s">
        <v>8226</v>
      </c>
      <c r="H3235" t="s">
        <v>6163</v>
      </c>
      <c r="I3235" t="s">
        <v>19</v>
      </c>
      <c r="J3235" t="s">
        <v>8228</v>
      </c>
      <c r="K3235" t="s">
        <v>32</v>
      </c>
      <c r="L3235" t="s">
        <v>26</v>
      </c>
      <c r="M3235" t="s">
        <v>27</v>
      </c>
      <c r="N3235" t="s">
        <v>20</v>
      </c>
      <c r="O3235" t="s">
        <v>28</v>
      </c>
      <c r="P3235" t="s">
        <v>28</v>
      </c>
    </row>
    <row r="3236" spans="1:16" x14ac:dyDescent="0.3">
      <c r="A3236" t="s">
        <v>10859</v>
      </c>
      <c r="B3236" t="s">
        <v>781</v>
      </c>
      <c r="C3236" t="s">
        <v>782</v>
      </c>
      <c r="D3236" t="s">
        <v>10859</v>
      </c>
      <c r="E3236" t="s">
        <v>18</v>
      </c>
      <c r="F3236" t="s">
        <v>18</v>
      </c>
      <c r="G3236" t="s">
        <v>10860</v>
      </c>
      <c r="H3236" t="s">
        <v>10861</v>
      </c>
      <c r="I3236" t="s">
        <v>19</v>
      </c>
      <c r="J3236" t="s">
        <v>20</v>
      </c>
      <c r="K3236" t="s">
        <v>21</v>
      </c>
      <c r="L3236" t="s">
        <v>22</v>
      </c>
      <c r="M3236" t="s">
        <v>10862</v>
      </c>
      <c r="N3236" t="s">
        <v>20</v>
      </c>
      <c r="O3236" t="s">
        <v>10842</v>
      </c>
      <c r="P3236" t="s">
        <v>10833</v>
      </c>
    </row>
    <row r="3237" spans="1:16" x14ac:dyDescent="0.3">
      <c r="A3237" t="s">
        <v>10863</v>
      </c>
      <c r="B3237" t="s">
        <v>787</v>
      </c>
      <c r="C3237" t="s">
        <v>788</v>
      </c>
      <c r="D3237" t="s">
        <v>1856</v>
      </c>
      <c r="E3237" t="s">
        <v>23</v>
      </c>
      <c r="F3237" t="s">
        <v>24</v>
      </c>
      <c r="G3237" t="s">
        <v>10864</v>
      </c>
      <c r="H3237" t="s">
        <v>10865</v>
      </c>
      <c r="I3237" t="s">
        <v>19</v>
      </c>
      <c r="J3237" t="s">
        <v>10866</v>
      </c>
      <c r="K3237" t="s">
        <v>32</v>
      </c>
      <c r="L3237" t="s">
        <v>26</v>
      </c>
      <c r="M3237" t="s">
        <v>27</v>
      </c>
      <c r="N3237" t="s">
        <v>20</v>
      </c>
      <c r="O3237" t="s">
        <v>31</v>
      </c>
      <c r="P3237" t="s">
        <v>31</v>
      </c>
    </row>
    <row r="3238" spans="1:16" x14ac:dyDescent="0.3">
      <c r="A3238" t="s">
        <v>10867</v>
      </c>
      <c r="B3238" t="s">
        <v>787</v>
      </c>
      <c r="C3238" t="s">
        <v>788</v>
      </c>
      <c r="D3238" t="s">
        <v>10867</v>
      </c>
      <c r="E3238" t="s">
        <v>18</v>
      </c>
      <c r="F3238" t="s">
        <v>18</v>
      </c>
      <c r="G3238" t="s">
        <v>10868</v>
      </c>
      <c r="H3238" t="s">
        <v>10869</v>
      </c>
      <c r="I3238" t="s">
        <v>19</v>
      </c>
      <c r="J3238" t="s">
        <v>20</v>
      </c>
      <c r="K3238" t="s">
        <v>21</v>
      </c>
      <c r="L3238" t="s">
        <v>22</v>
      </c>
      <c r="M3238" t="s">
        <v>10870</v>
      </c>
      <c r="N3238" t="s">
        <v>20</v>
      </c>
      <c r="O3238" t="s">
        <v>10871</v>
      </c>
      <c r="P3238" t="s">
        <v>143</v>
      </c>
    </row>
    <row r="3239" spans="1:16" x14ac:dyDescent="0.3">
      <c r="A3239" t="s">
        <v>10872</v>
      </c>
      <c r="B3239" t="s">
        <v>787</v>
      </c>
      <c r="C3239" t="s">
        <v>788</v>
      </c>
      <c r="D3239" t="s">
        <v>1864</v>
      </c>
      <c r="E3239" t="s">
        <v>23</v>
      </c>
      <c r="F3239" t="s">
        <v>24</v>
      </c>
      <c r="G3239" t="s">
        <v>10873</v>
      </c>
      <c r="H3239" t="s">
        <v>10874</v>
      </c>
      <c r="I3239" t="s">
        <v>19</v>
      </c>
      <c r="J3239" t="s">
        <v>10875</v>
      </c>
      <c r="K3239" t="s">
        <v>32</v>
      </c>
      <c r="L3239" t="s">
        <v>26</v>
      </c>
      <c r="M3239" t="s">
        <v>27</v>
      </c>
      <c r="N3239" t="s">
        <v>20</v>
      </c>
      <c r="O3239" t="s">
        <v>31</v>
      </c>
      <c r="P3239" t="s">
        <v>31</v>
      </c>
    </row>
    <row r="3240" spans="1:16" x14ac:dyDescent="0.3">
      <c r="A3240" t="s">
        <v>10876</v>
      </c>
      <c r="B3240" t="s">
        <v>787</v>
      </c>
      <c r="C3240" t="s">
        <v>788</v>
      </c>
      <c r="D3240" t="s">
        <v>10876</v>
      </c>
      <c r="E3240" t="s">
        <v>18</v>
      </c>
      <c r="F3240" t="s">
        <v>18</v>
      </c>
      <c r="G3240" t="s">
        <v>10877</v>
      </c>
      <c r="H3240" t="s">
        <v>10878</v>
      </c>
      <c r="I3240" t="s">
        <v>19</v>
      </c>
      <c r="J3240" t="s">
        <v>20</v>
      </c>
      <c r="K3240" t="s">
        <v>21</v>
      </c>
      <c r="L3240" t="s">
        <v>22</v>
      </c>
      <c r="M3240" t="s">
        <v>10879</v>
      </c>
      <c r="N3240" t="s">
        <v>20</v>
      </c>
      <c r="O3240" t="s">
        <v>10880</v>
      </c>
      <c r="P3240" t="s">
        <v>10881</v>
      </c>
    </row>
    <row r="3241" spans="1:16" x14ac:dyDescent="0.3">
      <c r="A3241" t="s">
        <v>10882</v>
      </c>
      <c r="B3241" t="s">
        <v>787</v>
      </c>
      <c r="C3241" t="s">
        <v>788</v>
      </c>
      <c r="D3241" t="s">
        <v>1871</v>
      </c>
      <c r="E3241" t="s">
        <v>23</v>
      </c>
      <c r="F3241" t="s">
        <v>24</v>
      </c>
      <c r="G3241" t="s">
        <v>10883</v>
      </c>
      <c r="H3241" t="s">
        <v>10884</v>
      </c>
      <c r="I3241" t="s">
        <v>19</v>
      </c>
      <c r="J3241" t="s">
        <v>10885</v>
      </c>
      <c r="K3241" t="s">
        <v>32</v>
      </c>
      <c r="L3241" t="s">
        <v>26</v>
      </c>
      <c r="M3241" t="s">
        <v>27</v>
      </c>
      <c r="N3241" t="s">
        <v>20</v>
      </c>
      <c r="O3241" t="s">
        <v>31</v>
      </c>
      <c r="P3241" t="s">
        <v>31</v>
      </c>
    </row>
    <row r="3242" spans="1:16" x14ac:dyDescent="0.3">
      <c r="A3242" t="s">
        <v>10886</v>
      </c>
      <c r="B3242" t="s">
        <v>787</v>
      </c>
      <c r="C3242" t="s">
        <v>788</v>
      </c>
      <c r="D3242" t="s">
        <v>10886</v>
      </c>
      <c r="E3242" t="s">
        <v>18</v>
      </c>
      <c r="F3242" t="s">
        <v>18</v>
      </c>
      <c r="G3242" t="s">
        <v>10887</v>
      </c>
      <c r="H3242" t="s">
        <v>10888</v>
      </c>
      <c r="I3242" t="s">
        <v>19</v>
      </c>
      <c r="J3242" t="s">
        <v>20</v>
      </c>
      <c r="K3242" t="s">
        <v>21</v>
      </c>
      <c r="L3242" t="s">
        <v>22</v>
      </c>
      <c r="M3242" t="s">
        <v>10889</v>
      </c>
      <c r="N3242" t="s">
        <v>20</v>
      </c>
      <c r="O3242" t="s">
        <v>1807</v>
      </c>
      <c r="P3242" t="s">
        <v>1807</v>
      </c>
    </row>
    <row r="3243" spans="1:16" x14ac:dyDescent="0.3">
      <c r="A3243" t="s">
        <v>10890</v>
      </c>
      <c r="B3243" t="s">
        <v>787</v>
      </c>
      <c r="C3243" t="s">
        <v>788</v>
      </c>
      <c r="D3243" t="s">
        <v>1880</v>
      </c>
      <c r="E3243" t="s">
        <v>23</v>
      </c>
      <c r="F3243" t="s">
        <v>24</v>
      </c>
      <c r="G3243" t="s">
        <v>1353</v>
      </c>
      <c r="H3243" t="s">
        <v>10891</v>
      </c>
      <c r="I3243" t="s">
        <v>19</v>
      </c>
      <c r="J3243" t="s">
        <v>20</v>
      </c>
      <c r="K3243" t="s">
        <v>25</v>
      </c>
      <c r="L3243" t="s">
        <v>26</v>
      </c>
      <c r="M3243" t="s">
        <v>27</v>
      </c>
      <c r="N3243" t="s">
        <v>20</v>
      </c>
      <c r="O3243" t="s">
        <v>31</v>
      </c>
      <c r="P3243" t="s">
        <v>31</v>
      </c>
    </row>
    <row r="3244" spans="1:16" x14ac:dyDescent="0.3">
      <c r="A3244" t="s">
        <v>10890</v>
      </c>
      <c r="B3244" t="s">
        <v>787</v>
      </c>
      <c r="C3244" t="s">
        <v>788</v>
      </c>
      <c r="D3244" t="s">
        <v>1880</v>
      </c>
      <c r="E3244" t="s">
        <v>23</v>
      </c>
      <c r="F3244" t="s">
        <v>24</v>
      </c>
      <c r="G3244" t="s">
        <v>1353</v>
      </c>
      <c r="H3244" t="s">
        <v>10891</v>
      </c>
      <c r="I3244" t="s">
        <v>19</v>
      </c>
      <c r="J3244" t="s">
        <v>20</v>
      </c>
      <c r="K3244" t="s">
        <v>25</v>
      </c>
      <c r="L3244" t="s">
        <v>26</v>
      </c>
      <c r="M3244" t="s">
        <v>27</v>
      </c>
      <c r="N3244" t="s">
        <v>20</v>
      </c>
      <c r="O3244" t="s">
        <v>31</v>
      </c>
      <c r="P3244" t="s">
        <v>31</v>
      </c>
    </row>
    <row r="3245" spans="1:16" x14ac:dyDescent="0.3">
      <c r="A3245" t="s">
        <v>10892</v>
      </c>
      <c r="B3245" t="s">
        <v>787</v>
      </c>
      <c r="C3245" t="s">
        <v>788</v>
      </c>
      <c r="D3245" t="s">
        <v>10892</v>
      </c>
      <c r="E3245" t="s">
        <v>18</v>
      </c>
      <c r="F3245" t="s">
        <v>18</v>
      </c>
      <c r="G3245" t="s">
        <v>10893</v>
      </c>
      <c r="H3245" t="s">
        <v>10894</v>
      </c>
      <c r="I3245" t="s">
        <v>19</v>
      </c>
      <c r="J3245" t="s">
        <v>20</v>
      </c>
      <c r="K3245" t="s">
        <v>21</v>
      </c>
      <c r="L3245" t="s">
        <v>22</v>
      </c>
      <c r="M3245" t="s">
        <v>10895</v>
      </c>
      <c r="N3245" t="s">
        <v>20</v>
      </c>
      <c r="O3245" t="s">
        <v>1807</v>
      </c>
      <c r="P3245" t="s">
        <v>143</v>
      </c>
    </row>
    <row r="3246" spans="1:16" x14ac:dyDescent="0.3">
      <c r="A3246" t="s">
        <v>10896</v>
      </c>
      <c r="B3246" t="s">
        <v>787</v>
      </c>
      <c r="C3246" t="s">
        <v>788</v>
      </c>
      <c r="D3246" t="s">
        <v>1890</v>
      </c>
      <c r="E3246" t="s">
        <v>23</v>
      </c>
      <c r="F3246" t="s">
        <v>24</v>
      </c>
      <c r="G3246" t="s">
        <v>1519</v>
      </c>
      <c r="H3246" t="s">
        <v>1396</v>
      </c>
      <c r="I3246" t="s">
        <v>19</v>
      </c>
      <c r="J3246" t="s">
        <v>20</v>
      </c>
      <c r="K3246" t="s">
        <v>25</v>
      </c>
      <c r="L3246" t="s">
        <v>26</v>
      </c>
      <c r="M3246" t="s">
        <v>27</v>
      </c>
      <c r="N3246" t="s">
        <v>20</v>
      </c>
      <c r="O3246" t="s">
        <v>31</v>
      </c>
      <c r="P3246" t="s">
        <v>31</v>
      </c>
    </row>
    <row r="3247" spans="1:16" x14ac:dyDescent="0.3">
      <c r="A3247" t="s">
        <v>10897</v>
      </c>
      <c r="B3247" t="s">
        <v>787</v>
      </c>
      <c r="C3247" t="s">
        <v>788</v>
      </c>
      <c r="D3247" t="s">
        <v>10897</v>
      </c>
      <c r="E3247" t="s">
        <v>18</v>
      </c>
      <c r="F3247" t="s">
        <v>18</v>
      </c>
      <c r="G3247" t="s">
        <v>10898</v>
      </c>
      <c r="I3247" t="s">
        <v>19</v>
      </c>
      <c r="J3247" t="s">
        <v>20</v>
      </c>
      <c r="K3247" t="s">
        <v>21</v>
      </c>
      <c r="L3247" t="s">
        <v>22</v>
      </c>
      <c r="M3247" t="s">
        <v>20</v>
      </c>
      <c r="N3247" t="s">
        <v>20</v>
      </c>
      <c r="O3247" t="s">
        <v>1807</v>
      </c>
    </row>
    <row r="3248" spans="1:16" x14ac:dyDescent="0.3">
      <c r="A3248" t="s">
        <v>10899</v>
      </c>
      <c r="B3248" t="s">
        <v>787</v>
      </c>
      <c r="C3248" t="s">
        <v>788</v>
      </c>
      <c r="D3248" t="s">
        <v>1900</v>
      </c>
      <c r="E3248" t="s">
        <v>23</v>
      </c>
      <c r="F3248" t="s">
        <v>24</v>
      </c>
      <c r="G3248" t="s">
        <v>1297</v>
      </c>
      <c r="H3248" t="s">
        <v>3347</v>
      </c>
      <c r="I3248" t="s">
        <v>19</v>
      </c>
      <c r="J3248" t="s">
        <v>20</v>
      </c>
      <c r="K3248" t="s">
        <v>25</v>
      </c>
      <c r="L3248" t="s">
        <v>26</v>
      </c>
      <c r="M3248" t="s">
        <v>27</v>
      </c>
      <c r="N3248" t="s">
        <v>20</v>
      </c>
      <c r="O3248" t="s">
        <v>31</v>
      </c>
      <c r="P3248" t="s">
        <v>31</v>
      </c>
    </row>
    <row r="3249" spans="1:16" x14ac:dyDescent="0.3">
      <c r="A3249" t="s">
        <v>10900</v>
      </c>
      <c r="B3249" t="s">
        <v>787</v>
      </c>
      <c r="C3249" t="s">
        <v>788</v>
      </c>
      <c r="D3249" t="s">
        <v>10900</v>
      </c>
      <c r="E3249" t="s">
        <v>18</v>
      </c>
      <c r="F3249" t="s">
        <v>18</v>
      </c>
      <c r="G3249" t="s">
        <v>10901</v>
      </c>
      <c r="H3249" t="s">
        <v>10902</v>
      </c>
      <c r="I3249" t="s">
        <v>19</v>
      </c>
      <c r="J3249" t="s">
        <v>20</v>
      </c>
      <c r="K3249" t="s">
        <v>21</v>
      </c>
      <c r="L3249" t="s">
        <v>22</v>
      </c>
      <c r="M3249" t="s">
        <v>10903</v>
      </c>
      <c r="N3249" t="s">
        <v>20</v>
      </c>
      <c r="O3249" t="s">
        <v>10904</v>
      </c>
      <c r="P3249" t="s">
        <v>10905</v>
      </c>
    </row>
    <row r="3250" spans="1:16" x14ac:dyDescent="0.3">
      <c r="A3250" t="s">
        <v>10906</v>
      </c>
      <c r="B3250" t="s">
        <v>787</v>
      </c>
      <c r="C3250" t="s">
        <v>788</v>
      </c>
      <c r="D3250" t="s">
        <v>1909</v>
      </c>
      <c r="E3250" t="s">
        <v>23</v>
      </c>
      <c r="F3250" t="s">
        <v>24</v>
      </c>
      <c r="G3250" t="s">
        <v>1756</v>
      </c>
      <c r="H3250" t="s">
        <v>772</v>
      </c>
      <c r="I3250" t="s">
        <v>19</v>
      </c>
      <c r="J3250" t="s">
        <v>20</v>
      </c>
      <c r="K3250" t="s">
        <v>25</v>
      </c>
      <c r="L3250" t="s">
        <v>26</v>
      </c>
      <c r="M3250" t="s">
        <v>27</v>
      </c>
      <c r="N3250" t="s">
        <v>20</v>
      </c>
      <c r="O3250" t="s">
        <v>31</v>
      </c>
      <c r="P3250" t="s">
        <v>31</v>
      </c>
    </row>
    <row r="3251" spans="1:16" x14ac:dyDescent="0.3">
      <c r="A3251" t="s">
        <v>10907</v>
      </c>
      <c r="B3251" t="s">
        <v>787</v>
      </c>
      <c r="C3251" t="s">
        <v>788</v>
      </c>
      <c r="D3251" t="s">
        <v>10907</v>
      </c>
      <c r="E3251" t="s">
        <v>18</v>
      </c>
      <c r="F3251" t="s">
        <v>18</v>
      </c>
      <c r="G3251" t="s">
        <v>10908</v>
      </c>
      <c r="H3251" t="s">
        <v>10909</v>
      </c>
      <c r="I3251" t="s">
        <v>19</v>
      </c>
      <c r="J3251" t="s">
        <v>20</v>
      </c>
      <c r="K3251" t="s">
        <v>21</v>
      </c>
      <c r="L3251" t="s">
        <v>22</v>
      </c>
      <c r="M3251" t="s">
        <v>10910</v>
      </c>
      <c r="N3251" t="s">
        <v>20</v>
      </c>
      <c r="O3251" t="s">
        <v>10880</v>
      </c>
      <c r="P3251" t="s">
        <v>1802</v>
      </c>
    </row>
    <row r="3252" spans="1:16" x14ac:dyDescent="0.3">
      <c r="A3252" t="s">
        <v>10911</v>
      </c>
      <c r="B3252" t="s">
        <v>787</v>
      </c>
      <c r="C3252" t="s">
        <v>788</v>
      </c>
      <c r="D3252" t="s">
        <v>2085</v>
      </c>
      <c r="E3252" t="s">
        <v>23</v>
      </c>
      <c r="F3252" t="s">
        <v>24</v>
      </c>
      <c r="G3252" t="s">
        <v>10912</v>
      </c>
      <c r="H3252" t="s">
        <v>1597</v>
      </c>
      <c r="I3252" t="s">
        <v>19</v>
      </c>
      <c r="J3252" t="s">
        <v>20</v>
      </c>
      <c r="K3252" t="s">
        <v>25</v>
      </c>
      <c r="L3252" t="s">
        <v>26</v>
      </c>
      <c r="M3252" t="s">
        <v>27</v>
      </c>
      <c r="N3252" t="s">
        <v>20</v>
      </c>
      <c r="O3252" t="s">
        <v>31</v>
      </c>
      <c r="P3252" t="s">
        <v>31</v>
      </c>
    </row>
    <row r="3253" spans="1:16" x14ac:dyDescent="0.3">
      <c r="A3253" t="s">
        <v>10913</v>
      </c>
      <c r="B3253" t="s">
        <v>787</v>
      </c>
      <c r="C3253" t="s">
        <v>788</v>
      </c>
      <c r="D3253" t="s">
        <v>10913</v>
      </c>
      <c r="E3253" t="s">
        <v>18</v>
      </c>
      <c r="F3253" t="s">
        <v>18</v>
      </c>
      <c r="G3253" t="s">
        <v>10914</v>
      </c>
      <c r="H3253" t="s">
        <v>10915</v>
      </c>
      <c r="I3253" t="s">
        <v>19</v>
      </c>
      <c r="J3253" t="s">
        <v>20</v>
      </c>
      <c r="K3253" t="s">
        <v>21</v>
      </c>
      <c r="L3253" t="s">
        <v>22</v>
      </c>
      <c r="M3253" t="s">
        <v>10916</v>
      </c>
      <c r="N3253" t="s">
        <v>20</v>
      </c>
      <c r="O3253" t="s">
        <v>10917</v>
      </c>
      <c r="P3253" t="s">
        <v>1357</v>
      </c>
    </row>
    <row r="3254" spans="1:16" x14ac:dyDescent="0.3">
      <c r="A3254" t="s">
        <v>10918</v>
      </c>
      <c r="B3254" t="s">
        <v>787</v>
      </c>
      <c r="C3254" t="s">
        <v>788</v>
      </c>
      <c r="D3254" t="s">
        <v>2024</v>
      </c>
      <c r="E3254" t="s">
        <v>23</v>
      </c>
      <c r="F3254" t="s">
        <v>24</v>
      </c>
      <c r="G3254" t="s">
        <v>665</v>
      </c>
      <c r="H3254" t="s">
        <v>10919</v>
      </c>
      <c r="I3254" t="s">
        <v>19</v>
      </c>
      <c r="J3254" t="s">
        <v>20</v>
      </c>
      <c r="K3254" t="s">
        <v>25</v>
      </c>
      <c r="L3254" t="s">
        <v>26</v>
      </c>
      <c r="M3254" t="s">
        <v>27</v>
      </c>
      <c r="N3254" t="s">
        <v>20</v>
      </c>
      <c r="O3254" t="s">
        <v>31</v>
      </c>
      <c r="P3254" t="s">
        <v>31</v>
      </c>
    </row>
    <row r="3255" spans="1:16" x14ac:dyDescent="0.3">
      <c r="A3255" t="s">
        <v>10920</v>
      </c>
      <c r="B3255" t="s">
        <v>787</v>
      </c>
      <c r="C3255" t="s">
        <v>788</v>
      </c>
      <c r="D3255" t="s">
        <v>10920</v>
      </c>
      <c r="E3255" t="s">
        <v>18</v>
      </c>
      <c r="F3255" t="s">
        <v>18</v>
      </c>
      <c r="G3255" t="s">
        <v>10921</v>
      </c>
      <c r="H3255" t="s">
        <v>10922</v>
      </c>
      <c r="I3255" t="s">
        <v>19</v>
      </c>
      <c r="J3255" t="s">
        <v>20</v>
      </c>
      <c r="K3255" t="s">
        <v>21</v>
      </c>
      <c r="L3255" t="s">
        <v>22</v>
      </c>
      <c r="M3255" t="s">
        <v>10923</v>
      </c>
      <c r="N3255" t="s">
        <v>20</v>
      </c>
      <c r="O3255" t="s">
        <v>10904</v>
      </c>
      <c r="P3255" t="s">
        <v>364</v>
      </c>
    </row>
    <row r="3256" spans="1:16" x14ac:dyDescent="0.3">
      <c r="A3256" t="s">
        <v>10924</v>
      </c>
      <c r="B3256" t="s">
        <v>787</v>
      </c>
      <c r="C3256" t="s">
        <v>788</v>
      </c>
      <c r="D3256" t="s">
        <v>1993</v>
      </c>
      <c r="E3256" t="s">
        <v>23</v>
      </c>
      <c r="F3256" t="s">
        <v>24</v>
      </c>
      <c r="G3256" t="s">
        <v>1073</v>
      </c>
      <c r="H3256" t="s">
        <v>10925</v>
      </c>
      <c r="I3256" t="s">
        <v>19</v>
      </c>
      <c r="J3256" t="s">
        <v>917</v>
      </c>
      <c r="K3256" t="s">
        <v>32</v>
      </c>
      <c r="L3256" t="s">
        <v>26</v>
      </c>
      <c r="M3256" t="s">
        <v>27</v>
      </c>
      <c r="N3256" t="s">
        <v>20</v>
      </c>
      <c r="O3256" t="s">
        <v>31</v>
      </c>
      <c r="P3256" t="s">
        <v>31</v>
      </c>
    </row>
    <row r="3257" spans="1:16" x14ac:dyDescent="0.3">
      <c r="A3257" t="s">
        <v>10926</v>
      </c>
      <c r="B3257" t="s">
        <v>787</v>
      </c>
      <c r="C3257" t="s">
        <v>788</v>
      </c>
      <c r="D3257" t="s">
        <v>10926</v>
      </c>
      <c r="E3257" t="s">
        <v>18</v>
      </c>
      <c r="F3257" t="s">
        <v>18</v>
      </c>
      <c r="G3257" t="s">
        <v>10927</v>
      </c>
      <c r="H3257" t="s">
        <v>10928</v>
      </c>
      <c r="I3257" t="s">
        <v>19</v>
      </c>
      <c r="J3257" t="s">
        <v>20</v>
      </c>
      <c r="K3257" t="s">
        <v>21</v>
      </c>
      <c r="L3257" t="s">
        <v>22</v>
      </c>
      <c r="M3257" t="s">
        <v>10929</v>
      </c>
      <c r="N3257" t="s">
        <v>20</v>
      </c>
      <c r="O3257" t="s">
        <v>10930</v>
      </c>
      <c r="P3257" t="s">
        <v>143</v>
      </c>
    </row>
    <row r="3258" spans="1:16" x14ac:dyDescent="0.3">
      <c r="A3258" t="s">
        <v>10931</v>
      </c>
      <c r="B3258" t="s">
        <v>787</v>
      </c>
      <c r="C3258" t="s">
        <v>788</v>
      </c>
      <c r="D3258" t="s">
        <v>2000</v>
      </c>
      <c r="E3258" t="s">
        <v>23</v>
      </c>
      <c r="F3258" t="s">
        <v>24</v>
      </c>
      <c r="G3258" t="s">
        <v>10932</v>
      </c>
      <c r="H3258" t="s">
        <v>10933</v>
      </c>
      <c r="I3258" t="s">
        <v>19</v>
      </c>
      <c r="J3258" t="s">
        <v>20</v>
      </c>
      <c r="K3258" t="s">
        <v>25</v>
      </c>
      <c r="L3258" t="s">
        <v>26</v>
      </c>
      <c r="M3258" t="s">
        <v>27</v>
      </c>
      <c r="N3258" t="s">
        <v>20</v>
      </c>
      <c r="O3258" t="s">
        <v>31</v>
      </c>
      <c r="P3258" t="s">
        <v>31</v>
      </c>
    </row>
    <row r="3259" spans="1:16" x14ac:dyDescent="0.3">
      <c r="A3259" t="s">
        <v>10934</v>
      </c>
      <c r="B3259" t="s">
        <v>787</v>
      </c>
      <c r="C3259" t="s">
        <v>788</v>
      </c>
      <c r="D3259" t="s">
        <v>10934</v>
      </c>
      <c r="E3259" t="s">
        <v>18</v>
      </c>
      <c r="F3259" t="s">
        <v>18</v>
      </c>
      <c r="G3259" t="s">
        <v>10935</v>
      </c>
      <c r="H3259" t="s">
        <v>10936</v>
      </c>
      <c r="I3259" t="s">
        <v>19</v>
      </c>
      <c r="J3259" t="s">
        <v>20</v>
      </c>
      <c r="K3259" t="s">
        <v>21</v>
      </c>
      <c r="L3259" t="s">
        <v>22</v>
      </c>
      <c r="M3259" t="s">
        <v>10937</v>
      </c>
      <c r="N3259" t="s">
        <v>20</v>
      </c>
      <c r="O3259" t="s">
        <v>10905</v>
      </c>
      <c r="P3259" t="s">
        <v>143</v>
      </c>
    </row>
    <row r="3260" spans="1:16" x14ac:dyDescent="0.3">
      <c r="A3260" t="s">
        <v>10938</v>
      </c>
      <c r="B3260" t="s">
        <v>787</v>
      </c>
      <c r="C3260" t="s">
        <v>788</v>
      </c>
      <c r="D3260" t="s">
        <v>2006</v>
      </c>
      <c r="E3260" t="s">
        <v>23</v>
      </c>
      <c r="F3260" t="s">
        <v>24</v>
      </c>
      <c r="G3260" t="s">
        <v>10939</v>
      </c>
      <c r="H3260" t="s">
        <v>10940</v>
      </c>
      <c r="I3260" t="s">
        <v>19</v>
      </c>
      <c r="J3260" t="s">
        <v>10941</v>
      </c>
      <c r="K3260" t="s">
        <v>32</v>
      </c>
      <c r="L3260" t="s">
        <v>26</v>
      </c>
      <c r="M3260" t="s">
        <v>27</v>
      </c>
      <c r="N3260" t="s">
        <v>20</v>
      </c>
      <c r="O3260" t="s">
        <v>31</v>
      </c>
      <c r="P3260" t="s">
        <v>31</v>
      </c>
    </row>
    <row r="3261" spans="1:16" x14ac:dyDescent="0.3">
      <c r="A3261" t="s">
        <v>10942</v>
      </c>
      <c r="B3261" t="s">
        <v>790</v>
      </c>
      <c r="C3261" t="s">
        <v>791</v>
      </c>
      <c r="D3261" t="s">
        <v>10942</v>
      </c>
      <c r="E3261" t="s">
        <v>18</v>
      </c>
      <c r="F3261" t="s">
        <v>18</v>
      </c>
      <c r="G3261" t="s">
        <v>10943</v>
      </c>
      <c r="H3261" t="s">
        <v>10944</v>
      </c>
      <c r="I3261" t="s">
        <v>19</v>
      </c>
      <c r="J3261" t="s">
        <v>20</v>
      </c>
      <c r="K3261" t="s">
        <v>21</v>
      </c>
      <c r="L3261" t="s">
        <v>22</v>
      </c>
      <c r="M3261" t="s">
        <v>10945</v>
      </c>
      <c r="N3261" t="s">
        <v>20</v>
      </c>
      <c r="O3261" t="s">
        <v>792</v>
      </c>
      <c r="P3261" t="s">
        <v>792</v>
      </c>
    </row>
    <row r="3262" spans="1:16" x14ac:dyDescent="0.3">
      <c r="A3262" t="s">
        <v>10946</v>
      </c>
      <c r="B3262" t="s">
        <v>790</v>
      </c>
      <c r="C3262" t="s">
        <v>791</v>
      </c>
      <c r="D3262" t="s">
        <v>10946</v>
      </c>
      <c r="E3262" t="s">
        <v>18</v>
      </c>
      <c r="F3262" t="s">
        <v>18</v>
      </c>
      <c r="G3262" t="s">
        <v>10947</v>
      </c>
      <c r="H3262" t="s">
        <v>10948</v>
      </c>
      <c r="I3262" t="s">
        <v>19</v>
      </c>
      <c r="J3262" t="s">
        <v>20</v>
      </c>
      <c r="K3262" t="s">
        <v>21</v>
      </c>
      <c r="L3262" t="s">
        <v>22</v>
      </c>
      <c r="M3262" t="s">
        <v>10949</v>
      </c>
      <c r="N3262" t="s">
        <v>20</v>
      </c>
      <c r="O3262" t="s">
        <v>792</v>
      </c>
      <c r="P3262" t="s">
        <v>792</v>
      </c>
    </row>
    <row r="3263" spans="1:16" x14ac:dyDescent="0.3">
      <c r="A3263" t="s">
        <v>10950</v>
      </c>
      <c r="B3263" t="s">
        <v>790</v>
      </c>
      <c r="C3263" t="s">
        <v>791</v>
      </c>
      <c r="D3263" t="s">
        <v>1864</v>
      </c>
      <c r="E3263" t="s">
        <v>49</v>
      </c>
      <c r="F3263" t="s">
        <v>50</v>
      </c>
      <c r="G3263" t="s">
        <v>10951</v>
      </c>
      <c r="H3263" t="s">
        <v>4185</v>
      </c>
      <c r="I3263" t="s">
        <v>19</v>
      </c>
      <c r="J3263" t="s">
        <v>10952</v>
      </c>
      <c r="K3263" t="s">
        <v>32</v>
      </c>
      <c r="L3263" t="s">
        <v>26</v>
      </c>
      <c r="M3263" t="s">
        <v>27</v>
      </c>
      <c r="N3263" t="s">
        <v>20</v>
      </c>
      <c r="O3263" t="s">
        <v>43</v>
      </c>
      <c r="P3263" t="s">
        <v>43</v>
      </c>
    </row>
    <row r="3264" spans="1:16" x14ac:dyDescent="0.3">
      <c r="A3264" t="s">
        <v>10953</v>
      </c>
      <c r="B3264" t="s">
        <v>790</v>
      </c>
      <c r="C3264" t="s">
        <v>791</v>
      </c>
      <c r="D3264" t="s">
        <v>1927</v>
      </c>
      <c r="E3264" t="s">
        <v>49</v>
      </c>
      <c r="F3264" t="s">
        <v>50</v>
      </c>
      <c r="G3264" t="s">
        <v>10954</v>
      </c>
      <c r="H3264" t="s">
        <v>5026</v>
      </c>
      <c r="I3264" t="s">
        <v>19</v>
      </c>
      <c r="J3264" t="s">
        <v>10955</v>
      </c>
      <c r="K3264" t="s">
        <v>32</v>
      </c>
      <c r="L3264" t="s">
        <v>26</v>
      </c>
      <c r="M3264" t="s">
        <v>27</v>
      </c>
      <c r="N3264" t="s">
        <v>20</v>
      </c>
      <c r="O3264" t="s">
        <v>43</v>
      </c>
      <c r="P3264" t="s">
        <v>43</v>
      </c>
    </row>
    <row r="3265" spans="1:16" x14ac:dyDescent="0.3">
      <c r="A3265" t="s">
        <v>10956</v>
      </c>
      <c r="B3265" t="s">
        <v>790</v>
      </c>
      <c r="C3265" t="s">
        <v>791</v>
      </c>
      <c r="D3265" t="s">
        <v>10956</v>
      </c>
      <c r="E3265" t="s">
        <v>18</v>
      </c>
      <c r="F3265" t="s">
        <v>18</v>
      </c>
      <c r="G3265" t="s">
        <v>10957</v>
      </c>
      <c r="H3265" t="s">
        <v>10958</v>
      </c>
      <c r="I3265" t="s">
        <v>19</v>
      </c>
      <c r="J3265" t="s">
        <v>20</v>
      </c>
      <c r="K3265" t="s">
        <v>21</v>
      </c>
      <c r="L3265" t="s">
        <v>22</v>
      </c>
      <c r="M3265" t="s">
        <v>10959</v>
      </c>
      <c r="N3265" t="s">
        <v>20</v>
      </c>
      <c r="O3265" t="s">
        <v>10960</v>
      </c>
      <c r="P3265" t="s">
        <v>10960</v>
      </c>
    </row>
    <row r="3266" spans="1:16" x14ac:dyDescent="0.3">
      <c r="A3266" t="s">
        <v>10961</v>
      </c>
      <c r="B3266" t="s">
        <v>790</v>
      </c>
      <c r="C3266" t="s">
        <v>791</v>
      </c>
      <c r="D3266" t="s">
        <v>10961</v>
      </c>
      <c r="E3266" t="s">
        <v>18</v>
      </c>
      <c r="F3266" t="s">
        <v>18</v>
      </c>
      <c r="G3266" t="s">
        <v>10962</v>
      </c>
      <c r="H3266" t="s">
        <v>10963</v>
      </c>
      <c r="I3266" t="s">
        <v>19</v>
      </c>
      <c r="J3266" t="s">
        <v>20</v>
      </c>
      <c r="K3266" t="s">
        <v>21</v>
      </c>
      <c r="L3266" t="s">
        <v>22</v>
      </c>
      <c r="M3266" t="s">
        <v>10964</v>
      </c>
      <c r="N3266" t="s">
        <v>20</v>
      </c>
      <c r="O3266" t="s">
        <v>10960</v>
      </c>
      <c r="P3266" t="s">
        <v>10965</v>
      </c>
    </row>
    <row r="3267" spans="1:16" x14ac:dyDescent="0.3">
      <c r="A3267" t="s">
        <v>10966</v>
      </c>
      <c r="B3267" t="s">
        <v>790</v>
      </c>
      <c r="C3267" t="s">
        <v>791</v>
      </c>
      <c r="D3267" t="s">
        <v>1880</v>
      </c>
      <c r="E3267" t="s">
        <v>49</v>
      </c>
      <c r="F3267" t="s">
        <v>50</v>
      </c>
      <c r="G3267" t="s">
        <v>10384</v>
      </c>
      <c r="H3267" t="s">
        <v>1004</v>
      </c>
      <c r="I3267" t="s">
        <v>19</v>
      </c>
      <c r="J3267" t="s">
        <v>10967</v>
      </c>
      <c r="K3267" t="s">
        <v>32</v>
      </c>
      <c r="L3267" t="s">
        <v>26</v>
      </c>
      <c r="M3267" t="s">
        <v>27</v>
      </c>
      <c r="N3267" t="s">
        <v>20</v>
      </c>
      <c r="O3267" t="s">
        <v>43</v>
      </c>
      <c r="P3267" t="s">
        <v>43</v>
      </c>
    </row>
    <row r="3268" spans="1:16" x14ac:dyDescent="0.3">
      <c r="A3268" t="s">
        <v>10968</v>
      </c>
      <c r="B3268" t="s">
        <v>790</v>
      </c>
      <c r="C3268" t="s">
        <v>791</v>
      </c>
      <c r="D3268" t="s">
        <v>1943</v>
      </c>
      <c r="E3268" t="s">
        <v>49</v>
      </c>
      <c r="F3268" t="s">
        <v>50</v>
      </c>
      <c r="G3268" t="s">
        <v>10969</v>
      </c>
      <c r="H3268" t="s">
        <v>820</v>
      </c>
      <c r="I3268" t="s">
        <v>19</v>
      </c>
      <c r="J3268" t="s">
        <v>10970</v>
      </c>
      <c r="K3268" t="s">
        <v>32</v>
      </c>
      <c r="L3268" t="s">
        <v>26</v>
      </c>
      <c r="M3268" t="s">
        <v>27</v>
      </c>
      <c r="N3268" t="s">
        <v>20</v>
      </c>
      <c r="O3268" t="s">
        <v>43</v>
      </c>
      <c r="P3268" t="s">
        <v>43</v>
      </c>
    </row>
    <row r="3269" spans="1:16" x14ac:dyDescent="0.3">
      <c r="A3269" t="s">
        <v>10971</v>
      </c>
      <c r="B3269" t="s">
        <v>790</v>
      </c>
      <c r="C3269" t="s">
        <v>791</v>
      </c>
      <c r="D3269" t="s">
        <v>10971</v>
      </c>
      <c r="E3269" t="s">
        <v>18</v>
      </c>
      <c r="F3269" t="s">
        <v>18</v>
      </c>
      <c r="G3269" t="s">
        <v>10972</v>
      </c>
      <c r="H3269" t="s">
        <v>10973</v>
      </c>
      <c r="I3269" t="s">
        <v>19</v>
      </c>
      <c r="J3269" t="s">
        <v>20</v>
      </c>
      <c r="K3269" t="s">
        <v>21</v>
      </c>
      <c r="L3269" t="s">
        <v>22</v>
      </c>
      <c r="M3269" t="s">
        <v>10974</v>
      </c>
      <c r="N3269" t="s">
        <v>20</v>
      </c>
      <c r="O3269" t="s">
        <v>10960</v>
      </c>
      <c r="P3269" t="s">
        <v>10960</v>
      </c>
    </row>
    <row r="3270" spans="1:16" x14ac:dyDescent="0.3">
      <c r="A3270" t="s">
        <v>10975</v>
      </c>
      <c r="B3270" t="s">
        <v>790</v>
      </c>
      <c r="C3270" t="s">
        <v>791</v>
      </c>
      <c r="D3270" t="s">
        <v>10975</v>
      </c>
      <c r="E3270" t="s">
        <v>18</v>
      </c>
      <c r="F3270" t="s">
        <v>18</v>
      </c>
      <c r="G3270" t="s">
        <v>10976</v>
      </c>
      <c r="H3270" t="s">
        <v>10977</v>
      </c>
      <c r="I3270" t="s">
        <v>19</v>
      </c>
      <c r="J3270" t="s">
        <v>20</v>
      </c>
      <c r="K3270" t="s">
        <v>21</v>
      </c>
      <c r="L3270" t="s">
        <v>22</v>
      </c>
      <c r="M3270" t="s">
        <v>10978</v>
      </c>
      <c r="N3270" t="s">
        <v>20</v>
      </c>
      <c r="O3270" t="s">
        <v>10960</v>
      </c>
      <c r="P3270" t="s">
        <v>10960</v>
      </c>
    </row>
    <row r="3271" spans="1:16" x14ac:dyDescent="0.3">
      <c r="A3271" t="s">
        <v>10979</v>
      </c>
      <c r="B3271" t="s">
        <v>790</v>
      </c>
      <c r="C3271" t="s">
        <v>791</v>
      </c>
      <c r="D3271" t="s">
        <v>1900</v>
      </c>
      <c r="E3271" t="s">
        <v>49</v>
      </c>
      <c r="F3271" t="s">
        <v>51</v>
      </c>
      <c r="G3271" t="s">
        <v>10980</v>
      </c>
      <c r="H3271" t="s">
        <v>1690</v>
      </c>
      <c r="I3271" t="s">
        <v>19</v>
      </c>
      <c r="J3271" t="s">
        <v>20</v>
      </c>
      <c r="K3271" t="s">
        <v>25</v>
      </c>
      <c r="L3271" t="s">
        <v>26</v>
      </c>
      <c r="M3271" t="s">
        <v>53</v>
      </c>
      <c r="N3271" t="s">
        <v>20</v>
      </c>
      <c r="O3271" t="s">
        <v>43</v>
      </c>
      <c r="P3271" t="s">
        <v>43</v>
      </c>
    </row>
    <row r="3272" spans="1:16" x14ac:dyDescent="0.3">
      <c r="A3272" t="s">
        <v>10981</v>
      </c>
      <c r="B3272" t="s">
        <v>790</v>
      </c>
      <c r="C3272" t="s">
        <v>791</v>
      </c>
      <c r="D3272" t="s">
        <v>1960</v>
      </c>
      <c r="E3272" t="s">
        <v>49</v>
      </c>
      <c r="F3272" t="s">
        <v>50</v>
      </c>
      <c r="G3272" t="s">
        <v>6028</v>
      </c>
      <c r="H3272" t="s">
        <v>4308</v>
      </c>
      <c r="I3272" t="s">
        <v>19</v>
      </c>
      <c r="J3272" t="s">
        <v>6030</v>
      </c>
      <c r="K3272" t="s">
        <v>32</v>
      </c>
      <c r="L3272" t="s">
        <v>26</v>
      </c>
      <c r="M3272" t="s">
        <v>27</v>
      </c>
      <c r="N3272" t="s">
        <v>20</v>
      </c>
      <c r="O3272" t="s">
        <v>43</v>
      </c>
      <c r="P3272" t="s">
        <v>43</v>
      </c>
    </row>
    <row r="3273" spans="1:16" x14ac:dyDescent="0.3">
      <c r="A3273" t="s">
        <v>10982</v>
      </c>
      <c r="B3273" t="s">
        <v>790</v>
      </c>
      <c r="C3273" t="s">
        <v>791</v>
      </c>
      <c r="D3273" t="s">
        <v>1909</v>
      </c>
      <c r="E3273" t="s">
        <v>49</v>
      </c>
      <c r="F3273" t="s">
        <v>50</v>
      </c>
      <c r="G3273" t="s">
        <v>10983</v>
      </c>
      <c r="H3273" t="s">
        <v>786</v>
      </c>
      <c r="I3273" t="s">
        <v>19</v>
      </c>
      <c r="J3273" t="s">
        <v>10984</v>
      </c>
      <c r="K3273" t="s">
        <v>32</v>
      </c>
      <c r="L3273" t="s">
        <v>26</v>
      </c>
      <c r="M3273" t="s">
        <v>27</v>
      </c>
      <c r="N3273" t="s">
        <v>20</v>
      </c>
      <c r="O3273" t="s">
        <v>43</v>
      </c>
      <c r="P3273" t="s">
        <v>43</v>
      </c>
    </row>
    <row r="3274" spans="1:16" x14ac:dyDescent="0.3">
      <c r="A3274" t="s">
        <v>10985</v>
      </c>
      <c r="B3274" t="s">
        <v>790</v>
      </c>
      <c r="C3274" t="s">
        <v>791</v>
      </c>
      <c r="D3274" t="s">
        <v>10985</v>
      </c>
      <c r="E3274" t="s">
        <v>18</v>
      </c>
      <c r="F3274" t="s">
        <v>18</v>
      </c>
      <c r="G3274" t="s">
        <v>10986</v>
      </c>
      <c r="H3274" t="s">
        <v>10987</v>
      </c>
      <c r="I3274" t="s">
        <v>19</v>
      </c>
      <c r="J3274" t="s">
        <v>20</v>
      </c>
      <c r="K3274" t="s">
        <v>21</v>
      </c>
      <c r="L3274" t="s">
        <v>22</v>
      </c>
      <c r="M3274" t="s">
        <v>10988</v>
      </c>
      <c r="N3274" t="s">
        <v>20</v>
      </c>
      <c r="O3274" t="s">
        <v>10960</v>
      </c>
      <c r="P3274" t="s">
        <v>10960</v>
      </c>
    </row>
    <row r="3275" spans="1:16" x14ac:dyDescent="0.3">
      <c r="A3275" t="s">
        <v>10989</v>
      </c>
      <c r="B3275" t="s">
        <v>790</v>
      </c>
      <c r="C3275" t="s">
        <v>791</v>
      </c>
      <c r="D3275" t="s">
        <v>2085</v>
      </c>
      <c r="E3275" t="s">
        <v>49</v>
      </c>
      <c r="F3275" t="s">
        <v>50</v>
      </c>
      <c r="G3275" t="s">
        <v>10990</v>
      </c>
      <c r="H3275" t="s">
        <v>254</v>
      </c>
      <c r="I3275" t="s">
        <v>19</v>
      </c>
      <c r="J3275" t="s">
        <v>10991</v>
      </c>
      <c r="K3275" t="s">
        <v>32</v>
      </c>
      <c r="L3275" t="s">
        <v>26</v>
      </c>
      <c r="M3275" t="s">
        <v>27</v>
      </c>
      <c r="N3275" t="s">
        <v>20</v>
      </c>
      <c r="O3275" t="s">
        <v>43</v>
      </c>
      <c r="P3275" t="s">
        <v>43</v>
      </c>
    </row>
    <row r="3276" spans="1:16" x14ac:dyDescent="0.3">
      <c r="A3276" t="s">
        <v>10992</v>
      </c>
      <c r="B3276" t="s">
        <v>790</v>
      </c>
      <c r="C3276" t="s">
        <v>791</v>
      </c>
      <c r="D3276" t="s">
        <v>2090</v>
      </c>
      <c r="E3276" t="s">
        <v>49</v>
      </c>
      <c r="F3276" t="s">
        <v>51</v>
      </c>
      <c r="G3276" t="s">
        <v>2453</v>
      </c>
      <c r="H3276" t="s">
        <v>461</v>
      </c>
      <c r="I3276" t="s">
        <v>19</v>
      </c>
      <c r="J3276" t="s">
        <v>20</v>
      </c>
      <c r="K3276" t="s">
        <v>25</v>
      </c>
      <c r="L3276" t="s">
        <v>26</v>
      </c>
      <c r="M3276" t="s">
        <v>53</v>
      </c>
      <c r="N3276" t="s">
        <v>20</v>
      </c>
      <c r="O3276" t="s">
        <v>43</v>
      </c>
      <c r="P3276" t="s">
        <v>43</v>
      </c>
    </row>
    <row r="3277" spans="1:16" x14ac:dyDescent="0.3">
      <c r="A3277" t="s">
        <v>10993</v>
      </c>
      <c r="B3277" t="s">
        <v>790</v>
      </c>
      <c r="C3277" t="s">
        <v>791</v>
      </c>
      <c r="D3277" t="s">
        <v>2024</v>
      </c>
      <c r="E3277" t="s">
        <v>49</v>
      </c>
      <c r="F3277" t="s">
        <v>50</v>
      </c>
      <c r="G3277" t="s">
        <v>10994</v>
      </c>
      <c r="H3277" t="s">
        <v>329</v>
      </c>
      <c r="I3277" t="s">
        <v>19</v>
      </c>
      <c r="J3277" t="s">
        <v>10995</v>
      </c>
      <c r="K3277" t="s">
        <v>32</v>
      </c>
      <c r="L3277" t="s">
        <v>26</v>
      </c>
      <c r="M3277" t="s">
        <v>27</v>
      </c>
      <c r="N3277" t="s">
        <v>20</v>
      </c>
      <c r="O3277" t="s">
        <v>43</v>
      </c>
      <c r="P3277" t="s">
        <v>43</v>
      </c>
    </row>
    <row r="3278" spans="1:16" x14ac:dyDescent="0.3">
      <c r="A3278" t="s">
        <v>10996</v>
      </c>
      <c r="B3278" t="s">
        <v>790</v>
      </c>
      <c r="C3278" t="s">
        <v>791</v>
      </c>
      <c r="D3278" t="s">
        <v>10996</v>
      </c>
      <c r="E3278" t="s">
        <v>18</v>
      </c>
      <c r="F3278" t="s">
        <v>18</v>
      </c>
      <c r="G3278" t="s">
        <v>10997</v>
      </c>
      <c r="H3278" t="s">
        <v>10998</v>
      </c>
      <c r="I3278" t="s">
        <v>19</v>
      </c>
      <c r="J3278" t="s">
        <v>20</v>
      </c>
      <c r="K3278" t="s">
        <v>21</v>
      </c>
      <c r="L3278" t="s">
        <v>22</v>
      </c>
      <c r="M3278" t="s">
        <v>10999</v>
      </c>
      <c r="N3278" t="s">
        <v>20</v>
      </c>
      <c r="O3278" t="s">
        <v>10960</v>
      </c>
      <c r="P3278" t="s">
        <v>10960</v>
      </c>
    </row>
    <row r="3279" spans="1:16" x14ac:dyDescent="0.3">
      <c r="A3279" t="s">
        <v>11000</v>
      </c>
      <c r="B3279" t="s">
        <v>790</v>
      </c>
      <c r="C3279" t="s">
        <v>791</v>
      </c>
      <c r="D3279" t="s">
        <v>1993</v>
      </c>
      <c r="E3279" t="s">
        <v>49</v>
      </c>
      <c r="F3279" t="s">
        <v>50</v>
      </c>
      <c r="G3279" t="s">
        <v>11001</v>
      </c>
      <c r="H3279" t="s">
        <v>361</v>
      </c>
      <c r="I3279" t="s">
        <v>19</v>
      </c>
      <c r="J3279" t="s">
        <v>11002</v>
      </c>
      <c r="K3279" t="s">
        <v>32</v>
      </c>
      <c r="L3279" t="s">
        <v>26</v>
      </c>
      <c r="M3279" t="s">
        <v>27</v>
      </c>
      <c r="N3279" t="s">
        <v>20</v>
      </c>
      <c r="O3279" t="s">
        <v>43</v>
      </c>
      <c r="P3279" t="s">
        <v>43</v>
      </c>
    </row>
    <row r="3280" spans="1:16" x14ac:dyDescent="0.3">
      <c r="A3280" t="s">
        <v>11003</v>
      </c>
      <c r="B3280" t="s">
        <v>790</v>
      </c>
      <c r="C3280" t="s">
        <v>791</v>
      </c>
      <c r="D3280" t="s">
        <v>1996</v>
      </c>
      <c r="E3280" t="s">
        <v>49</v>
      </c>
      <c r="F3280" t="s">
        <v>50</v>
      </c>
      <c r="G3280" t="s">
        <v>7082</v>
      </c>
      <c r="H3280" t="s">
        <v>5518</v>
      </c>
      <c r="I3280" t="s">
        <v>19</v>
      </c>
      <c r="J3280" t="s">
        <v>11004</v>
      </c>
      <c r="K3280" t="s">
        <v>32</v>
      </c>
      <c r="L3280" t="s">
        <v>26</v>
      </c>
      <c r="M3280" t="s">
        <v>27</v>
      </c>
      <c r="N3280" t="s">
        <v>20</v>
      </c>
      <c r="O3280" t="s">
        <v>43</v>
      </c>
      <c r="P3280" t="s">
        <v>43</v>
      </c>
    </row>
    <row r="3281" spans="1:16" x14ac:dyDescent="0.3">
      <c r="A3281" t="s">
        <v>11005</v>
      </c>
      <c r="B3281" t="s">
        <v>790</v>
      </c>
      <c r="C3281" t="s">
        <v>791</v>
      </c>
      <c r="D3281" t="s">
        <v>2000</v>
      </c>
      <c r="E3281" t="s">
        <v>49</v>
      </c>
      <c r="F3281" t="s">
        <v>51</v>
      </c>
      <c r="G3281" t="s">
        <v>1085</v>
      </c>
      <c r="H3281" t="s">
        <v>1006</v>
      </c>
      <c r="I3281" t="s">
        <v>19</v>
      </c>
      <c r="J3281" t="s">
        <v>11006</v>
      </c>
      <c r="K3281" t="s">
        <v>32</v>
      </c>
      <c r="L3281" t="s">
        <v>26</v>
      </c>
      <c r="M3281" t="s">
        <v>53</v>
      </c>
      <c r="N3281" t="s">
        <v>20</v>
      </c>
      <c r="O3281" t="s">
        <v>43</v>
      </c>
      <c r="P3281" t="s">
        <v>43</v>
      </c>
    </row>
    <row r="3282" spans="1:16" x14ac:dyDescent="0.3">
      <c r="A3282" t="s">
        <v>11007</v>
      </c>
      <c r="B3282" t="s">
        <v>790</v>
      </c>
      <c r="C3282" t="s">
        <v>791</v>
      </c>
      <c r="D3282" t="s">
        <v>2003</v>
      </c>
      <c r="E3282" t="s">
        <v>49</v>
      </c>
      <c r="F3282" t="s">
        <v>50</v>
      </c>
      <c r="G3282" t="s">
        <v>3932</v>
      </c>
      <c r="H3282" t="s">
        <v>323</v>
      </c>
      <c r="I3282" t="s">
        <v>19</v>
      </c>
      <c r="J3282" t="s">
        <v>11008</v>
      </c>
      <c r="K3282" t="s">
        <v>32</v>
      </c>
      <c r="L3282" t="s">
        <v>26</v>
      </c>
      <c r="M3282" t="s">
        <v>27</v>
      </c>
      <c r="N3282" t="s">
        <v>20</v>
      </c>
      <c r="O3282" t="s">
        <v>43</v>
      </c>
      <c r="P3282" t="s">
        <v>43</v>
      </c>
    </row>
    <row r="3283" spans="1:16" x14ac:dyDescent="0.3">
      <c r="A3283" t="s">
        <v>11009</v>
      </c>
      <c r="B3283" t="s">
        <v>790</v>
      </c>
      <c r="C3283" t="s">
        <v>791</v>
      </c>
      <c r="D3283" t="s">
        <v>2006</v>
      </c>
      <c r="E3283" t="s">
        <v>49</v>
      </c>
      <c r="F3283" t="s">
        <v>50</v>
      </c>
      <c r="G3283" t="s">
        <v>11010</v>
      </c>
      <c r="H3283" t="s">
        <v>11011</v>
      </c>
      <c r="I3283" t="s">
        <v>19</v>
      </c>
      <c r="J3283" t="s">
        <v>11012</v>
      </c>
      <c r="K3283" t="s">
        <v>32</v>
      </c>
      <c r="L3283" t="s">
        <v>26</v>
      </c>
      <c r="M3283" t="s">
        <v>27</v>
      </c>
      <c r="N3283" t="s">
        <v>20</v>
      </c>
      <c r="O3283" t="s">
        <v>43</v>
      </c>
      <c r="P3283" t="s">
        <v>43</v>
      </c>
    </row>
    <row r="3284" spans="1:16" x14ac:dyDescent="0.3">
      <c r="A3284" t="s">
        <v>11013</v>
      </c>
      <c r="B3284" t="s">
        <v>795</v>
      </c>
      <c r="C3284" t="s">
        <v>796</v>
      </c>
      <c r="D3284" t="s">
        <v>2013</v>
      </c>
      <c r="E3284" t="s">
        <v>49</v>
      </c>
      <c r="F3284" t="s">
        <v>50</v>
      </c>
      <c r="G3284" t="s">
        <v>11014</v>
      </c>
      <c r="H3284" t="s">
        <v>11015</v>
      </c>
      <c r="I3284" t="s">
        <v>19</v>
      </c>
      <c r="J3284" t="s">
        <v>11016</v>
      </c>
      <c r="K3284" t="s">
        <v>32</v>
      </c>
      <c r="L3284" t="s">
        <v>26</v>
      </c>
      <c r="M3284" t="s">
        <v>27</v>
      </c>
      <c r="N3284" t="s">
        <v>20</v>
      </c>
      <c r="O3284" t="s">
        <v>28</v>
      </c>
      <c r="P3284" t="s">
        <v>28</v>
      </c>
    </row>
    <row r="3285" spans="1:16" x14ac:dyDescent="0.3">
      <c r="A3285" t="s">
        <v>11017</v>
      </c>
      <c r="B3285" t="s">
        <v>795</v>
      </c>
      <c r="C3285" t="s">
        <v>796</v>
      </c>
      <c r="D3285" t="s">
        <v>1864</v>
      </c>
      <c r="E3285" t="s">
        <v>49</v>
      </c>
      <c r="F3285" t="s">
        <v>50</v>
      </c>
      <c r="G3285" t="s">
        <v>5528</v>
      </c>
      <c r="H3285" t="s">
        <v>11018</v>
      </c>
      <c r="I3285" t="s">
        <v>19</v>
      </c>
      <c r="J3285" t="s">
        <v>11019</v>
      </c>
      <c r="K3285" t="s">
        <v>32</v>
      </c>
      <c r="L3285" t="s">
        <v>26</v>
      </c>
      <c r="M3285" t="s">
        <v>27</v>
      </c>
      <c r="N3285" t="s">
        <v>20</v>
      </c>
      <c r="O3285" t="s">
        <v>28</v>
      </c>
      <c r="P3285" t="s">
        <v>28</v>
      </c>
    </row>
    <row r="3286" spans="1:16" x14ac:dyDescent="0.3">
      <c r="A3286" t="s">
        <v>11020</v>
      </c>
      <c r="B3286" t="s">
        <v>795</v>
      </c>
      <c r="C3286" t="s">
        <v>796</v>
      </c>
      <c r="D3286" t="s">
        <v>11020</v>
      </c>
      <c r="E3286" t="s">
        <v>18</v>
      </c>
      <c r="F3286" t="s">
        <v>18</v>
      </c>
      <c r="G3286" t="s">
        <v>11021</v>
      </c>
      <c r="H3286" t="s">
        <v>11022</v>
      </c>
      <c r="I3286" t="s">
        <v>19</v>
      </c>
      <c r="J3286" t="s">
        <v>20</v>
      </c>
      <c r="K3286" t="s">
        <v>21</v>
      </c>
      <c r="L3286" t="s">
        <v>22</v>
      </c>
      <c r="M3286" t="s">
        <v>11023</v>
      </c>
      <c r="N3286" t="s">
        <v>20</v>
      </c>
      <c r="O3286" t="s">
        <v>1813</v>
      </c>
      <c r="P3286" t="s">
        <v>1813</v>
      </c>
    </row>
    <row r="3287" spans="1:16" x14ac:dyDescent="0.3">
      <c r="A3287" t="s">
        <v>11024</v>
      </c>
      <c r="B3287" t="s">
        <v>795</v>
      </c>
      <c r="C3287" t="s">
        <v>796</v>
      </c>
      <c r="D3287" t="s">
        <v>11024</v>
      </c>
      <c r="E3287" t="s">
        <v>18</v>
      </c>
      <c r="F3287" t="s">
        <v>18</v>
      </c>
      <c r="G3287" t="s">
        <v>11025</v>
      </c>
      <c r="H3287" t="s">
        <v>11026</v>
      </c>
      <c r="I3287" t="s">
        <v>19</v>
      </c>
      <c r="J3287" t="s">
        <v>20</v>
      </c>
      <c r="K3287" t="s">
        <v>21</v>
      </c>
      <c r="L3287" t="s">
        <v>22</v>
      </c>
      <c r="M3287" t="s">
        <v>11027</v>
      </c>
      <c r="N3287" t="s">
        <v>20</v>
      </c>
      <c r="O3287" t="s">
        <v>1813</v>
      </c>
      <c r="P3287" t="s">
        <v>1813</v>
      </c>
    </row>
    <row r="3288" spans="1:16" x14ac:dyDescent="0.3">
      <c r="A3288" t="s">
        <v>11028</v>
      </c>
      <c r="B3288" t="s">
        <v>795</v>
      </c>
      <c r="C3288" t="s">
        <v>796</v>
      </c>
      <c r="D3288" t="s">
        <v>11028</v>
      </c>
      <c r="E3288" t="s">
        <v>18</v>
      </c>
      <c r="F3288" t="s">
        <v>18</v>
      </c>
      <c r="G3288" t="s">
        <v>11029</v>
      </c>
      <c r="H3288" t="s">
        <v>11030</v>
      </c>
      <c r="I3288" t="s">
        <v>19</v>
      </c>
      <c r="J3288" t="s">
        <v>20</v>
      </c>
      <c r="K3288" t="s">
        <v>21</v>
      </c>
      <c r="L3288" t="s">
        <v>22</v>
      </c>
      <c r="M3288" t="s">
        <v>11031</v>
      </c>
      <c r="N3288" t="s">
        <v>20</v>
      </c>
      <c r="O3288" t="s">
        <v>1813</v>
      </c>
      <c r="P3288" t="s">
        <v>1813</v>
      </c>
    </row>
    <row r="3289" spans="1:16" x14ac:dyDescent="0.3">
      <c r="A3289" t="s">
        <v>11032</v>
      </c>
      <c r="B3289" t="s">
        <v>795</v>
      </c>
      <c r="C3289" t="s">
        <v>796</v>
      </c>
      <c r="D3289" t="s">
        <v>11032</v>
      </c>
      <c r="E3289" t="s">
        <v>18</v>
      </c>
      <c r="F3289" t="s">
        <v>18</v>
      </c>
      <c r="G3289" t="s">
        <v>11033</v>
      </c>
      <c r="H3289" t="s">
        <v>11034</v>
      </c>
      <c r="I3289" t="s">
        <v>19</v>
      </c>
      <c r="J3289" t="s">
        <v>20</v>
      </c>
      <c r="K3289" t="s">
        <v>21</v>
      </c>
      <c r="L3289" t="s">
        <v>22</v>
      </c>
      <c r="M3289" t="s">
        <v>11035</v>
      </c>
      <c r="N3289" t="s">
        <v>20</v>
      </c>
      <c r="O3289" t="s">
        <v>1813</v>
      </c>
      <c r="P3289" t="s">
        <v>413</v>
      </c>
    </row>
    <row r="3290" spans="1:16" x14ac:dyDescent="0.3">
      <c r="A3290" t="s">
        <v>11036</v>
      </c>
      <c r="B3290" t="s">
        <v>795</v>
      </c>
      <c r="C3290" t="s">
        <v>796</v>
      </c>
      <c r="D3290" t="s">
        <v>11036</v>
      </c>
      <c r="E3290" t="s">
        <v>18</v>
      </c>
      <c r="F3290" t="s">
        <v>18</v>
      </c>
      <c r="G3290" t="s">
        <v>11037</v>
      </c>
      <c r="H3290" t="s">
        <v>11038</v>
      </c>
      <c r="I3290" t="s">
        <v>19</v>
      </c>
      <c r="J3290" t="s">
        <v>20</v>
      </c>
      <c r="K3290" t="s">
        <v>21</v>
      </c>
      <c r="L3290" t="s">
        <v>22</v>
      </c>
      <c r="M3290" t="s">
        <v>11039</v>
      </c>
      <c r="N3290" t="s">
        <v>20</v>
      </c>
      <c r="O3290" t="s">
        <v>1813</v>
      </c>
      <c r="P3290" t="s">
        <v>1813</v>
      </c>
    </row>
    <row r="3291" spans="1:16" x14ac:dyDescent="0.3">
      <c r="A3291" t="s">
        <v>11040</v>
      </c>
      <c r="B3291" t="s">
        <v>795</v>
      </c>
      <c r="C3291" t="s">
        <v>796</v>
      </c>
      <c r="D3291" t="s">
        <v>11040</v>
      </c>
      <c r="E3291" t="s">
        <v>18</v>
      </c>
      <c r="F3291" t="s">
        <v>18</v>
      </c>
      <c r="G3291" t="s">
        <v>11041</v>
      </c>
      <c r="H3291" t="s">
        <v>11042</v>
      </c>
      <c r="I3291" t="s">
        <v>19</v>
      </c>
      <c r="J3291" t="s">
        <v>20</v>
      </c>
      <c r="K3291" t="s">
        <v>21</v>
      </c>
      <c r="L3291" t="s">
        <v>22</v>
      </c>
      <c r="M3291" t="s">
        <v>11043</v>
      </c>
      <c r="N3291" t="s">
        <v>20</v>
      </c>
      <c r="O3291" t="s">
        <v>1813</v>
      </c>
      <c r="P3291" t="s">
        <v>1813</v>
      </c>
    </row>
    <row r="3292" spans="1:16" x14ac:dyDescent="0.3">
      <c r="A3292" t="s">
        <v>11044</v>
      </c>
      <c r="B3292" t="s">
        <v>795</v>
      </c>
      <c r="C3292" t="s">
        <v>796</v>
      </c>
      <c r="D3292" t="s">
        <v>11044</v>
      </c>
      <c r="E3292" t="s">
        <v>18</v>
      </c>
      <c r="F3292" t="s">
        <v>18</v>
      </c>
      <c r="G3292" t="s">
        <v>11045</v>
      </c>
      <c r="H3292" t="s">
        <v>11046</v>
      </c>
      <c r="I3292" t="s">
        <v>19</v>
      </c>
      <c r="J3292" t="s">
        <v>20</v>
      </c>
      <c r="K3292" t="s">
        <v>21</v>
      </c>
      <c r="L3292" t="s">
        <v>22</v>
      </c>
      <c r="M3292" t="s">
        <v>11047</v>
      </c>
      <c r="N3292" t="s">
        <v>20</v>
      </c>
      <c r="O3292" t="s">
        <v>1813</v>
      </c>
      <c r="P3292" t="s">
        <v>1813</v>
      </c>
    </row>
    <row r="3293" spans="1:16" x14ac:dyDescent="0.3">
      <c r="A3293" t="s">
        <v>11048</v>
      </c>
      <c r="B3293" t="s">
        <v>795</v>
      </c>
      <c r="C3293" t="s">
        <v>796</v>
      </c>
      <c r="D3293" t="s">
        <v>1900</v>
      </c>
      <c r="E3293" t="s">
        <v>49</v>
      </c>
      <c r="F3293" t="s">
        <v>51</v>
      </c>
      <c r="G3293" t="s">
        <v>1229</v>
      </c>
      <c r="H3293" t="s">
        <v>8421</v>
      </c>
      <c r="I3293" t="s">
        <v>19</v>
      </c>
      <c r="J3293" t="s">
        <v>11049</v>
      </c>
      <c r="K3293" t="s">
        <v>32</v>
      </c>
      <c r="L3293" t="s">
        <v>26</v>
      </c>
      <c r="M3293" t="s">
        <v>53</v>
      </c>
      <c r="N3293" t="s">
        <v>20</v>
      </c>
      <c r="O3293" t="s">
        <v>28</v>
      </c>
      <c r="P3293" t="s">
        <v>28</v>
      </c>
    </row>
    <row r="3294" spans="1:16" x14ac:dyDescent="0.3">
      <c r="A3294" t="s">
        <v>11050</v>
      </c>
      <c r="B3294" t="s">
        <v>795</v>
      </c>
      <c r="C3294" t="s">
        <v>796</v>
      </c>
      <c r="D3294" t="s">
        <v>1960</v>
      </c>
      <c r="E3294" t="s">
        <v>49</v>
      </c>
      <c r="F3294" t="s">
        <v>50</v>
      </c>
      <c r="G3294" t="s">
        <v>1310</v>
      </c>
      <c r="H3294" t="s">
        <v>11051</v>
      </c>
      <c r="I3294" t="s">
        <v>19</v>
      </c>
      <c r="J3294" t="s">
        <v>1312</v>
      </c>
      <c r="K3294" t="s">
        <v>32</v>
      </c>
      <c r="L3294" t="s">
        <v>26</v>
      </c>
      <c r="M3294" t="s">
        <v>27</v>
      </c>
      <c r="N3294" t="s">
        <v>20</v>
      </c>
      <c r="O3294" t="s">
        <v>28</v>
      </c>
      <c r="P3294" t="s">
        <v>28</v>
      </c>
    </row>
    <row r="3295" spans="1:16" x14ac:dyDescent="0.3">
      <c r="A3295" t="s">
        <v>11052</v>
      </c>
      <c r="B3295" t="s">
        <v>795</v>
      </c>
      <c r="C3295" t="s">
        <v>796</v>
      </c>
      <c r="D3295" t="s">
        <v>1909</v>
      </c>
      <c r="E3295" t="s">
        <v>49</v>
      </c>
      <c r="F3295" t="s">
        <v>50</v>
      </c>
      <c r="G3295" t="s">
        <v>1405</v>
      </c>
      <c r="H3295" t="s">
        <v>11053</v>
      </c>
      <c r="I3295" t="s">
        <v>19</v>
      </c>
      <c r="J3295" t="s">
        <v>4876</v>
      </c>
      <c r="K3295" t="s">
        <v>32</v>
      </c>
      <c r="L3295" t="s">
        <v>26</v>
      </c>
      <c r="M3295" t="s">
        <v>27</v>
      </c>
      <c r="N3295" t="s">
        <v>20</v>
      </c>
      <c r="O3295" t="s">
        <v>21</v>
      </c>
      <c r="P3295" t="s">
        <v>21</v>
      </c>
    </row>
    <row r="3296" spans="1:16" x14ac:dyDescent="0.3">
      <c r="A3296" t="s">
        <v>11054</v>
      </c>
      <c r="B3296" t="s">
        <v>795</v>
      </c>
      <c r="C3296" t="s">
        <v>796</v>
      </c>
      <c r="D3296" t="s">
        <v>2082</v>
      </c>
      <c r="E3296" t="s">
        <v>49</v>
      </c>
      <c r="F3296" t="s">
        <v>50</v>
      </c>
      <c r="G3296" t="s">
        <v>11055</v>
      </c>
      <c r="H3296" t="s">
        <v>11056</v>
      </c>
      <c r="I3296" t="s">
        <v>19</v>
      </c>
      <c r="J3296" t="s">
        <v>11057</v>
      </c>
      <c r="K3296" t="s">
        <v>32</v>
      </c>
      <c r="L3296" t="s">
        <v>26</v>
      </c>
      <c r="M3296" t="s">
        <v>27</v>
      </c>
      <c r="N3296" t="s">
        <v>20</v>
      </c>
      <c r="O3296" t="s">
        <v>28</v>
      </c>
      <c r="P3296" t="s">
        <v>28</v>
      </c>
    </row>
    <row r="3297" spans="1:16" x14ac:dyDescent="0.3">
      <c r="A3297" t="s">
        <v>11058</v>
      </c>
      <c r="B3297" t="s">
        <v>795</v>
      </c>
      <c r="C3297" t="s">
        <v>796</v>
      </c>
      <c r="D3297" t="s">
        <v>2085</v>
      </c>
      <c r="E3297" t="s">
        <v>49</v>
      </c>
      <c r="F3297" t="s">
        <v>24</v>
      </c>
      <c r="G3297" t="s">
        <v>11059</v>
      </c>
      <c r="H3297" t="s">
        <v>11060</v>
      </c>
      <c r="I3297" t="s">
        <v>19</v>
      </c>
      <c r="J3297" t="s">
        <v>11061</v>
      </c>
      <c r="K3297" t="s">
        <v>32</v>
      </c>
      <c r="L3297" t="s">
        <v>26</v>
      </c>
      <c r="M3297" t="s">
        <v>2293</v>
      </c>
      <c r="N3297" t="s">
        <v>20</v>
      </c>
      <c r="O3297" t="s">
        <v>28</v>
      </c>
      <c r="P3297" t="s">
        <v>28</v>
      </c>
    </row>
    <row r="3298" spans="1:16" x14ac:dyDescent="0.3">
      <c r="A3298" t="s">
        <v>11062</v>
      </c>
      <c r="B3298" t="s">
        <v>795</v>
      </c>
      <c r="C3298" t="s">
        <v>796</v>
      </c>
      <c r="D3298" t="s">
        <v>2090</v>
      </c>
      <c r="E3298" t="s">
        <v>23</v>
      </c>
      <c r="F3298" t="s">
        <v>24</v>
      </c>
      <c r="G3298" t="s">
        <v>11063</v>
      </c>
      <c r="H3298" t="s">
        <v>11064</v>
      </c>
      <c r="I3298" t="s">
        <v>19</v>
      </c>
      <c r="J3298" t="s">
        <v>20</v>
      </c>
      <c r="K3298" t="s">
        <v>25</v>
      </c>
      <c r="L3298" t="s">
        <v>26</v>
      </c>
      <c r="M3298" t="s">
        <v>27</v>
      </c>
      <c r="N3298" t="s">
        <v>20</v>
      </c>
      <c r="O3298" t="s">
        <v>28</v>
      </c>
      <c r="P3298" t="s">
        <v>28</v>
      </c>
    </row>
    <row r="3299" spans="1:16" x14ac:dyDescent="0.3">
      <c r="A3299" t="s">
        <v>11065</v>
      </c>
      <c r="B3299" t="s">
        <v>795</v>
      </c>
      <c r="C3299" t="s">
        <v>796</v>
      </c>
      <c r="D3299" t="s">
        <v>2024</v>
      </c>
      <c r="E3299" t="s">
        <v>23</v>
      </c>
      <c r="F3299" t="s">
        <v>24</v>
      </c>
      <c r="G3299" t="s">
        <v>5565</v>
      </c>
      <c r="H3299" t="s">
        <v>11066</v>
      </c>
      <c r="I3299" t="s">
        <v>19</v>
      </c>
      <c r="J3299" t="s">
        <v>20</v>
      </c>
      <c r="K3299" t="s">
        <v>25</v>
      </c>
      <c r="L3299" t="s">
        <v>26</v>
      </c>
      <c r="M3299" t="s">
        <v>27</v>
      </c>
      <c r="N3299" t="s">
        <v>20</v>
      </c>
      <c r="O3299" t="s">
        <v>28</v>
      </c>
      <c r="P3299" t="s">
        <v>28</v>
      </c>
    </row>
    <row r="3300" spans="1:16" x14ac:dyDescent="0.3">
      <c r="A3300" t="s">
        <v>11067</v>
      </c>
      <c r="B3300" t="s">
        <v>795</v>
      </c>
      <c r="C3300" t="s">
        <v>796</v>
      </c>
      <c r="D3300" t="s">
        <v>2099</v>
      </c>
      <c r="E3300" t="s">
        <v>23</v>
      </c>
      <c r="F3300" t="s">
        <v>24</v>
      </c>
      <c r="G3300" t="s">
        <v>7858</v>
      </c>
      <c r="H3300" t="s">
        <v>1259</v>
      </c>
      <c r="I3300" t="s">
        <v>19</v>
      </c>
      <c r="J3300" t="s">
        <v>20</v>
      </c>
      <c r="K3300" t="s">
        <v>25</v>
      </c>
      <c r="L3300" t="s">
        <v>26</v>
      </c>
      <c r="M3300" t="s">
        <v>27</v>
      </c>
      <c r="N3300" t="s">
        <v>20</v>
      </c>
      <c r="O3300" t="s">
        <v>28</v>
      </c>
      <c r="P3300" t="s">
        <v>28</v>
      </c>
    </row>
    <row r="3301" spans="1:16" x14ac:dyDescent="0.3">
      <c r="A3301" t="s">
        <v>11068</v>
      </c>
      <c r="B3301" t="s">
        <v>795</v>
      </c>
      <c r="C3301" t="s">
        <v>796</v>
      </c>
      <c r="D3301" t="s">
        <v>1993</v>
      </c>
      <c r="E3301" t="s">
        <v>23</v>
      </c>
      <c r="F3301" t="s">
        <v>24</v>
      </c>
      <c r="G3301" t="s">
        <v>4467</v>
      </c>
      <c r="H3301" t="s">
        <v>1723</v>
      </c>
      <c r="I3301" t="s">
        <v>19</v>
      </c>
      <c r="J3301" t="s">
        <v>20</v>
      </c>
      <c r="K3301" t="s">
        <v>25</v>
      </c>
      <c r="L3301" t="s">
        <v>26</v>
      </c>
      <c r="M3301" t="s">
        <v>27</v>
      </c>
      <c r="N3301" t="s">
        <v>20</v>
      </c>
      <c r="O3301" t="s">
        <v>28</v>
      </c>
      <c r="P3301" t="s">
        <v>28</v>
      </c>
    </row>
    <row r="3302" spans="1:16" x14ac:dyDescent="0.3">
      <c r="A3302" t="s">
        <v>11069</v>
      </c>
      <c r="B3302" t="s">
        <v>795</v>
      </c>
      <c r="C3302" t="s">
        <v>796</v>
      </c>
      <c r="D3302" t="s">
        <v>1996</v>
      </c>
      <c r="E3302" t="s">
        <v>23</v>
      </c>
      <c r="F3302" t="s">
        <v>24</v>
      </c>
      <c r="G3302" t="s">
        <v>1676</v>
      </c>
      <c r="H3302" t="s">
        <v>11070</v>
      </c>
      <c r="I3302" t="s">
        <v>19</v>
      </c>
      <c r="J3302" t="s">
        <v>20</v>
      </c>
      <c r="K3302" t="s">
        <v>25</v>
      </c>
      <c r="L3302" t="s">
        <v>26</v>
      </c>
      <c r="M3302" t="s">
        <v>27</v>
      </c>
      <c r="N3302" t="s">
        <v>20</v>
      </c>
      <c r="O3302" t="s">
        <v>28</v>
      </c>
      <c r="P3302" t="s">
        <v>28</v>
      </c>
    </row>
    <row r="3303" spans="1:16" x14ac:dyDescent="0.3">
      <c r="A3303" t="s">
        <v>11071</v>
      </c>
      <c r="B3303" t="s">
        <v>795</v>
      </c>
      <c r="C3303" t="s">
        <v>796</v>
      </c>
      <c r="D3303" t="s">
        <v>2000</v>
      </c>
      <c r="E3303" t="s">
        <v>23</v>
      </c>
      <c r="F3303" t="s">
        <v>24</v>
      </c>
      <c r="G3303" t="s">
        <v>2881</v>
      </c>
      <c r="H3303" t="s">
        <v>11072</v>
      </c>
      <c r="I3303" t="s">
        <v>19</v>
      </c>
      <c r="J3303" t="s">
        <v>20</v>
      </c>
      <c r="K3303" t="s">
        <v>25</v>
      </c>
      <c r="L3303" t="s">
        <v>26</v>
      </c>
      <c r="M3303" t="s">
        <v>27</v>
      </c>
      <c r="N3303" t="s">
        <v>20</v>
      </c>
      <c r="O3303" t="s">
        <v>28</v>
      </c>
      <c r="P3303" t="s">
        <v>28</v>
      </c>
    </row>
    <row r="3304" spans="1:16" x14ac:dyDescent="0.3">
      <c r="A3304" t="s">
        <v>11073</v>
      </c>
      <c r="B3304" t="s">
        <v>795</v>
      </c>
      <c r="C3304" t="s">
        <v>796</v>
      </c>
      <c r="D3304" t="s">
        <v>2003</v>
      </c>
      <c r="E3304" t="s">
        <v>23</v>
      </c>
      <c r="F3304" t="s">
        <v>24</v>
      </c>
      <c r="G3304" t="s">
        <v>1347</v>
      </c>
      <c r="H3304" t="s">
        <v>11074</v>
      </c>
      <c r="I3304" t="s">
        <v>19</v>
      </c>
      <c r="J3304" t="s">
        <v>20</v>
      </c>
      <c r="K3304" t="s">
        <v>25</v>
      </c>
      <c r="L3304" t="s">
        <v>26</v>
      </c>
      <c r="M3304" t="s">
        <v>27</v>
      </c>
      <c r="N3304" t="s">
        <v>20</v>
      </c>
      <c r="O3304" t="s">
        <v>28</v>
      </c>
      <c r="P3304" t="s">
        <v>28</v>
      </c>
    </row>
    <row r="3305" spans="1:16" x14ac:dyDescent="0.3">
      <c r="A3305" t="s">
        <v>11075</v>
      </c>
      <c r="B3305" t="s">
        <v>795</v>
      </c>
      <c r="C3305" t="s">
        <v>796</v>
      </c>
      <c r="D3305" t="s">
        <v>2006</v>
      </c>
      <c r="E3305" t="s">
        <v>23</v>
      </c>
      <c r="F3305" t="s">
        <v>24</v>
      </c>
      <c r="G3305" t="s">
        <v>83</v>
      </c>
      <c r="H3305" t="s">
        <v>11076</v>
      </c>
      <c r="I3305" t="s">
        <v>19</v>
      </c>
      <c r="J3305" t="s">
        <v>20</v>
      </c>
      <c r="K3305" t="s">
        <v>25</v>
      </c>
      <c r="L3305" t="s">
        <v>26</v>
      </c>
      <c r="M3305" t="s">
        <v>27</v>
      </c>
      <c r="N3305" t="s">
        <v>20</v>
      </c>
      <c r="O3305" t="s">
        <v>28</v>
      </c>
      <c r="P3305" t="s">
        <v>28</v>
      </c>
    </row>
    <row r="3306" spans="1:16" x14ac:dyDescent="0.3">
      <c r="A3306" t="s">
        <v>11077</v>
      </c>
      <c r="B3306" t="s">
        <v>797</v>
      </c>
      <c r="C3306" t="s">
        <v>798</v>
      </c>
      <c r="D3306" t="s">
        <v>11077</v>
      </c>
      <c r="E3306" t="s">
        <v>18</v>
      </c>
      <c r="F3306" t="s">
        <v>18</v>
      </c>
      <c r="G3306" t="s">
        <v>11078</v>
      </c>
      <c r="I3306" t="s">
        <v>19</v>
      </c>
      <c r="J3306" t="s">
        <v>20</v>
      </c>
      <c r="K3306" t="s">
        <v>21</v>
      </c>
      <c r="L3306" t="s">
        <v>22</v>
      </c>
      <c r="M3306" t="s">
        <v>20</v>
      </c>
      <c r="N3306" t="s">
        <v>20</v>
      </c>
      <c r="O3306" t="s">
        <v>800</v>
      </c>
    </row>
    <row r="3307" spans="1:16" x14ac:dyDescent="0.3">
      <c r="A3307" t="s">
        <v>11079</v>
      </c>
      <c r="B3307" t="s">
        <v>797</v>
      </c>
      <c r="C3307" t="s">
        <v>798</v>
      </c>
      <c r="D3307" t="s">
        <v>2013</v>
      </c>
      <c r="E3307" t="s">
        <v>23</v>
      </c>
      <c r="F3307" t="s">
        <v>24</v>
      </c>
      <c r="G3307" t="s">
        <v>122</v>
      </c>
      <c r="H3307" t="s">
        <v>18</v>
      </c>
      <c r="I3307" t="s">
        <v>19</v>
      </c>
      <c r="J3307" t="s">
        <v>20</v>
      </c>
      <c r="K3307" t="s">
        <v>25</v>
      </c>
      <c r="L3307" t="s">
        <v>26</v>
      </c>
      <c r="M3307" t="s">
        <v>20</v>
      </c>
      <c r="N3307" t="s">
        <v>20</v>
      </c>
      <c r="O3307" t="s">
        <v>28</v>
      </c>
      <c r="P3307" t="s">
        <v>21</v>
      </c>
    </row>
    <row r="3308" spans="1:16" x14ac:dyDescent="0.3">
      <c r="A3308" t="s">
        <v>11080</v>
      </c>
      <c r="B3308" t="s">
        <v>797</v>
      </c>
      <c r="C3308" t="s">
        <v>798</v>
      </c>
      <c r="D3308" t="s">
        <v>11080</v>
      </c>
      <c r="E3308" t="s">
        <v>18</v>
      </c>
      <c r="F3308" t="s">
        <v>18</v>
      </c>
      <c r="G3308" t="s">
        <v>11081</v>
      </c>
      <c r="I3308" t="s">
        <v>19</v>
      </c>
      <c r="J3308" t="s">
        <v>20</v>
      </c>
      <c r="K3308" t="s">
        <v>21</v>
      </c>
      <c r="L3308" t="s">
        <v>22</v>
      </c>
      <c r="M3308" t="s">
        <v>20</v>
      </c>
      <c r="N3308" t="s">
        <v>20</v>
      </c>
      <c r="O3308" t="s">
        <v>800</v>
      </c>
    </row>
    <row r="3309" spans="1:16" x14ac:dyDescent="0.3">
      <c r="A3309" t="s">
        <v>11082</v>
      </c>
      <c r="B3309" t="s">
        <v>797</v>
      </c>
      <c r="C3309" t="s">
        <v>798</v>
      </c>
      <c r="D3309" t="s">
        <v>1927</v>
      </c>
      <c r="E3309" t="s">
        <v>23</v>
      </c>
      <c r="F3309" t="s">
        <v>24</v>
      </c>
      <c r="G3309" t="s">
        <v>1368</v>
      </c>
      <c r="H3309" t="s">
        <v>11083</v>
      </c>
      <c r="I3309" t="s">
        <v>19</v>
      </c>
      <c r="J3309" t="s">
        <v>20</v>
      </c>
      <c r="K3309" t="s">
        <v>25</v>
      </c>
      <c r="L3309" t="s">
        <v>26</v>
      </c>
      <c r="M3309" t="s">
        <v>27</v>
      </c>
      <c r="N3309" t="s">
        <v>20</v>
      </c>
      <c r="O3309" t="s">
        <v>28</v>
      </c>
      <c r="P3309" t="s">
        <v>28</v>
      </c>
    </row>
    <row r="3310" spans="1:16" x14ac:dyDescent="0.3">
      <c r="A3310" t="s">
        <v>11084</v>
      </c>
      <c r="B3310" t="s">
        <v>797</v>
      </c>
      <c r="C3310" t="s">
        <v>798</v>
      </c>
      <c r="D3310" t="s">
        <v>11084</v>
      </c>
      <c r="E3310" t="s">
        <v>18</v>
      </c>
      <c r="F3310" t="s">
        <v>18</v>
      </c>
      <c r="G3310" t="s">
        <v>11085</v>
      </c>
      <c r="I3310" t="s">
        <v>19</v>
      </c>
      <c r="J3310" t="s">
        <v>20</v>
      </c>
      <c r="K3310" t="s">
        <v>21</v>
      </c>
      <c r="L3310" t="s">
        <v>22</v>
      </c>
      <c r="M3310" t="s">
        <v>20</v>
      </c>
      <c r="N3310" t="s">
        <v>20</v>
      </c>
      <c r="O3310" t="s">
        <v>800</v>
      </c>
    </row>
    <row r="3311" spans="1:16" x14ac:dyDescent="0.3">
      <c r="A3311" t="s">
        <v>11086</v>
      </c>
      <c r="B3311" t="s">
        <v>797</v>
      </c>
      <c r="C3311" t="s">
        <v>798</v>
      </c>
      <c r="D3311" t="s">
        <v>1936</v>
      </c>
      <c r="E3311" t="s">
        <v>23</v>
      </c>
      <c r="F3311" t="s">
        <v>24</v>
      </c>
      <c r="G3311" t="s">
        <v>11087</v>
      </c>
      <c r="H3311" t="s">
        <v>18</v>
      </c>
      <c r="I3311" t="s">
        <v>19</v>
      </c>
      <c r="J3311" t="s">
        <v>20</v>
      </c>
      <c r="K3311" t="s">
        <v>25</v>
      </c>
      <c r="L3311" t="s">
        <v>26</v>
      </c>
      <c r="M3311" t="s">
        <v>20</v>
      </c>
      <c r="N3311" t="s">
        <v>20</v>
      </c>
      <c r="O3311" t="s">
        <v>28</v>
      </c>
      <c r="P3311" t="s">
        <v>21</v>
      </c>
    </row>
    <row r="3312" spans="1:16" x14ac:dyDescent="0.3">
      <c r="A3312" t="s">
        <v>11088</v>
      </c>
      <c r="B3312" t="s">
        <v>797</v>
      </c>
      <c r="C3312" t="s">
        <v>798</v>
      </c>
      <c r="D3312" t="s">
        <v>11088</v>
      </c>
      <c r="E3312" t="s">
        <v>18</v>
      </c>
      <c r="F3312" t="s">
        <v>18</v>
      </c>
      <c r="G3312" t="s">
        <v>11089</v>
      </c>
      <c r="H3312" t="s">
        <v>11090</v>
      </c>
      <c r="I3312" t="s">
        <v>19</v>
      </c>
      <c r="J3312" t="s">
        <v>20</v>
      </c>
      <c r="K3312" t="s">
        <v>21</v>
      </c>
      <c r="L3312" t="s">
        <v>22</v>
      </c>
      <c r="M3312" t="s">
        <v>11091</v>
      </c>
      <c r="N3312" t="s">
        <v>20</v>
      </c>
      <c r="O3312" t="s">
        <v>799</v>
      </c>
      <c r="P3312" t="s">
        <v>801</v>
      </c>
    </row>
    <row r="3313" spans="1:16" x14ac:dyDescent="0.3">
      <c r="A3313" t="s">
        <v>11092</v>
      </c>
      <c r="B3313" t="s">
        <v>797</v>
      </c>
      <c r="C3313" t="s">
        <v>798</v>
      </c>
      <c r="D3313" t="s">
        <v>1943</v>
      </c>
      <c r="E3313" t="s">
        <v>23</v>
      </c>
      <c r="F3313" t="s">
        <v>24</v>
      </c>
      <c r="G3313" t="s">
        <v>1367</v>
      </c>
      <c r="H3313" t="s">
        <v>11093</v>
      </c>
      <c r="I3313" t="s">
        <v>19</v>
      </c>
      <c r="J3313" t="s">
        <v>20</v>
      </c>
      <c r="K3313" t="s">
        <v>25</v>
      </c>
      <c r="L3313" t="s">
        <v>26</v>
      </c>
      <c r="M3313" t="s">
        <v>27</v>
      </c>
      <c r="N3313" t="s">
        <v>20</v>
      </c>
      <c r="O3313" t="s">
        <v>28</v>
      </c>
      <c r="P3313" t="s">
        <v>28</v>
      </c>
    </row>
    <row r="3314" spans="1:16" x14ac:dyDescent="0.3">
      <c r="A3314" t="s">
        <v>11094</v>
      </c>
      <c r="B3314" t="s">
        <v>797</v>
      </c>
      <c r="C3314" t="s">
        <v>798</v>
      </c>
      <c r="D3314" t="s">
        <v>11094</v>
      </c>
      <c r="E3314" t="s">
        <v>18</v>
      </c>
      <c r="F3314" t="s">
        <v>18</v>
      </c>
      <c r="G3314" t="s">
        <v>11095</v>
      </c>
      <c r="I3314" t="s">
        <v>19</v>
      </c>
      <c r="J3314" t="s">
        <v>20</v>
      </c>
      <c r="K3314" t="s">
        <v>21</v>
      </c>
      <c r="L3314" t="s">
        <v>22</v>
      </c>
      <c r="M3314" t="s">
        <v>20</v>
      </c>
      <c r="N3314" t="s">
        <v>20</v>
      </c>
      <c r="O3314" t="s">
        <v>799</v>
      </c>
    </row>
    <row r="3315" spans="1:16" x14ac:dyDescent="0.3">
      <c r="A3315" t="s">
        <v>11096</v>
      </c>
      <c r="B3315" t="s">
        <v>797</v>
      </c>
      <c r="C3315" t="s">
        <v>798</v>
      </c>
      <c r="D3315" t="s">
        <v>1952</v>
      </c>
      <c r="E3315" t="s">
        <v>23</v>
      </c>
      <c r="F3315" t="s">
        <v>24</v>
      </c>
      <c r="G3315" t="s">
        <v>11097</v>
      </c>
      <c r="H3315" t="s">
        <v>18</v>
      </c>
      <c r="I3315" t="s">
        <v>19</v>
      </c>
      <c r="J3315" t="s">
        <v>20</v>
      </c>
      <c r="K3315" t="s">
        <v>25</v>
      </c>
      <c r="L3315" t="s">
        <v>26</v>
      </c>
      <c r="M3315" t="s">
        <v>20</v>
      </c>
      <c r="N3315" t="s">
        <v>20</v>
      </c>
      <c r="O3315" t="s">
        <v>28</v>
      </c>
      <c r="P3315" t="s">
        <v>21</v>
      </c>
    </row>
    <row r="3316" spans="1:16" x14ac:dyDescent="0.3">
      <c r="A3316" t="s">
        <v>11098</v>
      </c>
      <c r="B3316" t="s">
        <v>797</v>
      </c>
      <c r="C3316" t="s">
        <v>798</v>
      </c>
      <c r="D3316" t="s">
        <v>11098</v>
      </c>
      <c r="E3316" t="s">
        <v>18</v>
      </c>
      <c r="F3316" t="s">
        <v>18</v>
      </c>
      <c r="G3316" t="s">
        <v>11099</v>
      </c>
      <c r="I3316" t="s">
        <v>19</v>
      </c>
      <c r="J3316" t="s">
        <v>20</v>
      </c>
      <c r="K3316" t="s">
        <v>21</v>
      </c>
      <c r="L3316" t="s">
        <v>22</v>
      </c>
      <c r="M3316" t="s">
        <v>20</v>
      </c>
      <c r="N3316" t="s">
        <v>20</v>
      </c>
      <c r="O3316" t="s">
        <v>800</v>
      </c>
    </row>
    <row r="3317" spans="1:16" x14ac:dyDescent="0.3">
      <c r="A3317" t="s">
        <v>11100</v>
      </c>
      <c r="B3317" t="s">
        <v>797</v>
      </c>
      <c r="C3317" t="s">
        <v>798</v>
      </c>
      <c r="D3317" t="s">
        <v>11100</v>
      </c>
      <c r="E3317" t="s">
        <v>18</v>
      </c>
      <c r="F3317" t="s">
        <v>18</v>
      </c>
      <c r="G3317" t="s">
        <v>11101</v>
      </c>
      <c r="I3317" t="s">
        <v>19</v>
      </c>
      <c r="J3317" t="s">
        <v>20</v>
      </c>
      <c r="K3317" t="s">
        <v>21</v>
      </c>
      <c r="L3317" t="s">
        <v>22</v>
      </c>
      <c r="M3317" t="s">
        <v>20</v>
      </c>
      <c r="N3317" t="s">
        <v>20</v>
      </c>
      <c r="O3317" t="s">
        <v>799</v>
      </c>
    </row>
    <row r="3318" spans="1:16" x14ac:dyDescent="0.3">
      <c r="A3318" t="s">
        <v>11102</v>
      </c>
      <c r="B3318" t="s">
        <v>797</v>
      </c>
      <c r="C3318" t="s">
        <v>798</v>
      </c>
      <c r="D3318" t="s">
        <v>2082</v>
      </c>
      <c r="E3318" t="s">
        <v>23</v>
      </c>
      <c r="F3318" t="s">
        <v>24</v>
      </c>
      <c r="G3318" t="s">
        <v>11103</v>
      </c>
      <c r="H3318" t="s">
        <v>11104</v>
      </c>
      <c r="I3318" t="s">
        <v>19</v>
      </c>
      <c r="J3318" t="s">
        <v>20</v>
      </c>
      <c r="K3318" t="s">
        <v>25</v>
      </c>
      <c r="L3318" t="s">
        <v>26</v>
      </c>
      <c r="M3318" t="s">
        <v>27</v>
      </c>
      <c r="N3318" t="s">
        <v>20</v>
      </c>
      <c r="O3318" t="s">
        <v>28</v>
      </c>
      <c r="P3318" t="s">
        <v>28</v>
      </c>
    </row>
    <row r="3319" spans="1:16" x14ac:dyDescent="0.3">
      <c r="A3319" t="s">
        <v>11105</v>
      </c>
      <c r="B3319" t="s">
        <v>797</v>
      </c>
      <c r="C3319" t="s">
        <v>798</v>
      </c>
      <c r="D3319" t="s">
        <v>11105</v>
      </c>
      <c r="E3319" t="s">
        <v>18</v>
      </c>
      <c r="F3319" t="s">
        <v>18</v>
      </c>
      <c r="G3319" t="s">
        <v>11106</v>
      </c>
      <c r="I3319" t="s">
        <v>19</v>
      </c>
      <c r="J3319" t="s">
        <v>20</v>
      </c>
      <c r="K3319" t="s">
        <v>21</v>
      </c>
      <c r="L3319" t="s">
        <v>22</v>
      </c>
      <c r="M3319" t="s">
        <v>20</v>
      </c>
      <c r="N3319" t="s">
        <v>20</v>
      </c>
      <c r="O3319" t="s">
        <v>800</v>
      </c>
    </row>
    <row r="3320" spans="1:16" x14ac:dyDescent="0.3">
      <c r="A3320" t="s">
        <v>11107</v>
      </c>
      <c r="B3320" t="s">
        <v>797</v>
      </c>
      <c r="C3320" t="s">
        <v>798</v>
      </c>
      <c r="D3320" t="s">
        <v>2090</v>
      </c>
      <c r="E3320" t="s">
        <v>23</v>
      </c>
      <c r="F3320" t="s">
        <v>24</v>
      </c>
      <c r="G3320" t="s">
        <v>11108</v>
      </c>
      <c r="H3320" t="s">
        <v>11109</v>
      </c>
      <c r="I3320" t="s">
        <v>19</v>
      </c>
      <c r="J3320" t="s">
        <v>20</v>
      </c>
      <c r="K3320" t="s">
        <v>25</v>
      </c>
      <c r="L3320" t="s">
        <v>26</v>
      </c>
      <c r="M3320" t="s">
        <v>27</v>
      </c>
      <c r="N3320" t="s">
        <v>20</v>
      </c>
      <c r="O3320" t="s">
        <v>28</v>
      </c>
      <c r="P3320" t="s">
        <v>28</v>
      </c>
    </row>
    <row r="3321" spans="1:16" x14ac:dyDescent="0.3">
      <c r="A3321" t="s">
        <v>11110</v>
      </c>
      <c r="B3321" t="s">
        <v>797</v>
      </c>
      <c r="C3321" t="s">
        <v>798</v>
      </c>
      <c r="D3321" t="s">
        <v>11110</v>
      </c>
      <c r="E3321" t="s">
        <v>18</v>
      </c>
      <c r="F3321" t="s">
        <v>18</v>
      </c>
      <c r="G3321" t="s">
        <v>11111</v>
      </c>
      <c r="I3321" t="s">
        <v>19</v>
      </c>
      <c r="J3321" t="s">
        <v>20</v>
      </c>
      <c r="K3321" t="s">
        <v>21</v>
      </c>
      <c r="L3321" t="s">
        <v>22</v>
      </c>
      <c r="M3321" t="s">
        <v>20</v>
      </c>
      <c r="N3321" t="s">
        <v>20</v>
      </c>
      <c r="O3321" t="s">
        <v>799</v>
      </c>
    </row>
    <row r="3322" spans="1:16" x14ac:dyDescent="0.3">
      <c r="A3322" t="s">
        <v>11112</v>
      </c>
      <c r="B3322" t="s">
        <v>797</v>
      </c>
      <c r="C3322" t="s">
        <v>798</v>
      </c>
      <c r="D3322" t="s">
        <v>2099</v>
      </c>
      <c r="E3322" t="s">
        <v>23</v>
      </c>
      <c r="F3322" t="s">
        <v>24</v>
      </c>
      <c r="G3322" t="s">
        <v>106</v>
      </c>
      <c r="H3322" t="s">
        <v>18</v>
      </c>
      <c r="I3322" t="s">
        <v>19</v>
      </c>
      <c r="J3322" t="s">
        <v>20</v>
      </c>
      <c r="K3322" t="s">
        <v>25</v>
      </c>
      <c r="L3322" t="s">
        <v>26</v>
      </c>
      <c r="M3322" t="s">
        <v>20</v>
      </c>
      <c r="N3322" t="s">
        <v>20</v>
      </c>
      <c r="O3322" t="s">
        <v>28</v>
      </c>
      <c r="P3322" t="s">
        <v>21</v>
      </c>
    </row>
    <row r="3323" spans="1:16" x14ac:dyDescent="0.3">
      <c r="A3323" t="s">
        <v>11113</v>
      </c>
      <c r="B3323" t="s">
        <v>797</v>
      </c>
      <c r="C3323" t="s">
        <v>798</v>
      </c>
      <c r="D3323" t="s">
        <v>11113</v>
      </c>
      <c r="E3323" t="s">
        <v>18</v>
      </c>
      <c r="F3323" t="s">
        <v>18</v>
      </c>
      <c r="G3323" t="s">
        <v>11114</v>
      </c>
      <c r="I3323" t="s">
        <v>19</v>
      </c>
      <c r="J3323" t="s">
        <v>20</v>
      </c>
      <c r="K3323" t="s">
        <v>21</v>
      </c>
      <c r="L3323" t="s">
        <v>22</v>
      </c>
      <c r="M3323" t="s">
        <v>20</v>
      </c>
      <c r="N3323" t="s">
        <v>20</v>
      </c>
      <c r="O3323" t="s">
        <v>11115</v>
      </c>
    </row>
    <row r="3324" spans="1:16" x14ac:dyDescent="0.3">
      <c r="A3324" t="s">
        <v>11116</v>
      </c>
      <c r="B3324" t="s">
        <v>797</v>
      </c>
      <c r="C3324" t="s">
        <v>798</v>
      </c>
      <c r="D3324" t="s">
        <v>1996</v>
      </c>
      <c r="E3324" t="s">
        <v>23</v>
      </c>
      <c r="F3324" t="s">
        <v>24</v>
      </c>
      <c r="G3324" t="s">
        <v>1891</v>
      </c>
      <c r="H3324" t="s">
        <v>18</v>
      </c>
      <c r="I3324" t="s">
        <v>19</v>
      </c>
      <c r="J3324" t="s">
        <v>20</v>
      </c>
      <c r="K3324" t="s">
        <v>25</v>
      </c>
      <c r="L3324" t="s">
        <v>26</v>
      </c>
      <c r="M3324" t="s">
        <v>20</v>
      </c>
      <c r="N3324" t="s">
        <v>20</v>
      </c>
      <c r="O3324" t="s">
        <v>28</v>
      </c>
      <c r="P3324" t="s">
        <v>21</v>
      </c>
    </row>
    <row r="3325" spans="1:16" x14ac:dyDescent="0.3">
      <c r="A3325" t="s">
        <v>11117</v>
      </c>
      <c r="B3325" t="s">
        <v>797</v>
      </c>
      <c r="C3325" t="s">
        <v>798</v>
      </c>
      <c r="D3325" t="s">
        <v>11117</v>
      </c>
      <c r="E3325" t="s">
        <v>18</v>
      </c>
      <c r="F3325" t="s">
        <v>18</v>
      </c>
      <c r="G3325" t="s">
        <v>11118</v>
      </c>
      <c r="I3325" t="s">
        <v>19</v>
      </c>
      <c r="J3325" t="s">
        <v>20</v>
      </c>
      <c r="K3325" t="s">
        <v>21</v>
      </c>
      <c r="L3325" t="s">
        <v>22</v>
      </c>
      <c r="M3325" t="s">
        <v>20</v>
      </c>
      <c r="N3325" t="s">
        <v>20</v>
      </c>
      <c r="O3325" t="s">
        <v>11119</v>
      </c>
    </row>
    <row r="3326" spans="1:16" x14ac:dyDescent="0.3">
      <c r="A3326" t="s">
        <v>11120</v>
      </c>
      <c r="B3326" t="s">
        <v>797</v>
      </c>
      <c r="C3326" t="s">
        <v>798</v>
      </c>
      <c r="D3326" t="s">
        <v>11120</v>
      </c>
      <c r="E3326" t="s">
        <v>18</v>
      </c>
      <c r="F3326" t="s">
        <v>18</v>
      </c>
      <c r="G3326" t="s">
        <v>11121</v>
      </c>
      <c r="I3326" t="s">
        <v>19</v>
      </c>
      <c r="J3326" t="s">
        <v>20</v>
      </c>
      <c r="K3326" t="s">
        <v>21</v>
      </c>
      <c r="L3326" t="s">
        <v>22</v>
      </c>
      <c r="M3326" t="s">
        <v>20</v>
      </c>
      <c r="N3326" t="s">
        <v>20</v>
      </c>
      <c r="O3326" t="s">
        <v>799</v>
      </c>
    </row>
    <row r="3327" spans="1:16" x14ac:dyDescent="0.3">
      <c r="A3327" t="s">
        <v>11122</v>
      </c>
      <c r="B3327" t="s">
        <v>802</v>
      </c>
      <c r="C3327" t="s">
        <v>803</v>
      </c>
      <c r="D3327" t="s">
        <v>11122</v>
      </c>
      <c r="E3327" t="s">
        <v>18</v>
      </c>
      <c r="F3327" t="s">
        <v>18</v>
      </c>
      <c r="G3327" t="s">
        <v>11123</v>
      </c>
      <c r="I3327" t="s">
        <v>19</v>
      </c>
      <c r="J3327" t="s">
        <v>20</v>
      </c>
      <c r="K3327" t="s">
        <v>21</v>
      </c>
      <c r="L3327" t="s">
        <v>22</v>
      </c>
      <c r="M3327" t="s">
        <v>20</v>
      </c>
      <c r="N3327" t="s">
        <v>20</v>
      </c>
      <c r="O3327" t="s">
        <v>155</v>
      </c>
    </row>
    <row r="3328" spans="1:16" x14ac:dyDescent="0.3">
      <c r="A3328" t="s">
        <v>11124</v>
      </c>
      <c r="B3328" t="s">
        <v>802</v>
      </c>
      <c r="C3328" t="s">
        <v>803</v>
      </c>
      <c r="D3328" t="s">
        <v>2013</v>
      </c>
      <c r="E3328" t="s">
        <v>23</v>
      </c>
      <c r="F3328" t="s">
        <v>24</v>
      </c>
      <c r="G3328" t="s">
        <v>11125</v>
      </c>
      <c r="H3328" t="s">
        <v>18</v>
      </c>
      <c r="I3328" t="s">
        <v>19</v>
      </c>
      <c r="J3328" t="s">
        <v>1612</v>
      </c>
      <c r="K3328" t="s">
        <v>32</v>
      </c>
      <c r="L3328" t="s">
        <v>26</v>
      </c>
      <c r="M3328" t="s">
        <v>20</v>
      </c>
      <c r="N3328" t="s">
        <v>20</v>
      </c>
      <c r="O3328" t="s">
        <v>28</v>
      </c>
      <c r="P3328" t="s">
        <v>21</v>
      </c>
    </row>
    <row r="3329" spans="1:16" x14ac:dyDescent="0.3">
      <c r="A3329" t="s">
        <v>11126</v>
      </c>
      <c r="B3329" t="s">
        <v>802</v>
      </c>
      <c r="C3329" t="s">
        <v>803</v>
      </c>
      <c r="D3329" t="s">
        <v>11126</v>
      </c>
      <c r="E3329" t="s">
        <v>18</v>
      </c>
      <c r="F3329" t="s">
        <v>18</v>
      </c>
      <c r="G3329" t="s">
        <v>11127</v>
      </c>
      <c r="H3329" t="s">
        <v>11128</v>
      </c>
      <c r="I3329" t="s">
        <v>19</v>
      </c>
      <c r="J3329" t="s">
        <v>20</v>
      </c>
      <c r="K3329" t="s">
        <v>21</v>
      </c>
      <c r="L3329" t="s">
        <v>22</v>
      </c>
      <c r="M3329" t="s">
        <v>11129</v>
      </c>
      <c r="N3329" t="s">
        <v>20</v>
      </c>
      <c r="O3329" t="s">
        <v>155</v>
      </c>
      <c r="P3329" t="s">
        <v>155</v>
      </c>
    </row>
    <row r="3330" spans="1:16" x14ac:dyDescent="0.3">
      <c r="A3330" t="s">
        <v>11130</v>
      </c>
      <c r="B3330" t="s">
        <v>802</v>
      </c>
      <c r="C3330" t="s">
        <v>803</v>
      </c>
      <c r="D3330" t="s">
        <v>1927</v>
      </c>
      <c r="E3330" t="s">
        <v>23</v>
      </c>
      <c r="F3330" t="s">
        <v>24</v>
      </c>
      <c r="G3330" t="s">
        <v>4836</v>
      </c>
      <c r="H3330" t="s">
        <v>18</v>
      </c>
      <c r="I3330" t="s">
        <v>19</v>
      </c>
      <c r="J3330" t="s">
        <v>20</v>
      </c>
      <c r="K3330" t="s">
        <v>25</v>
      </c>
      <c r="L3330" t="s">
        <v>26</v>
      </c>
      <c r="M3330" t="s">
        <v>20</v>
      </c>
      <c r="N3330" t="s">
        <v>20</v>
      </c>
      <c r="O3330" t="s">
        <v>28</v>
      </c>
      <c r="P3330" t="s">
        <v>21</v>
      </c>
    </row>
    <row r="3331" spans="1:16" x14ac:dyDescent="0.3">
      <c r="A3331" t="s">
        <v>11131</v>
      </c>
      <c r="B3331" t="s">
        <v>802</v>
      </c>
      <c r="C3331" t="s">
        <v>803</v>
      </c>
      <c r="D3331" t="s">
        <v>11131</v>
      </c>
      <c r="E3331" t="s">
        <v>18</v>
      </c>
      <c r="F3331" t="s">
        <v>18</v>
      </c>
      <c r="G3331" t="s">
        <v>11132</v>
      </c>
      <c r="H3331" t="s">
        <v>11133</v>
      </c>
      <c r="I3331" t="s">
        <v>19</v>
      </c>
      <c r="J3331" t="s">
        <v>20</v>
      </c>
      <c r="K3331" t="s">
        <v>21</v>
      </c>
      <c r="L3331" t="s">
        <v>22</v>
      </c>
      <c r="M3331" t="s">
        <v>11134</v>
      </c>
      <c r="N3331" t="s">
        <v>20</v>
      </c>
      <c r="O3331" t="s">
        <v>155</v>
      </c>
      <c r="P3331" t="s">
        <v>155</v>
      </c>
    </row>
    <row r="3332" spans="1:16" x14ac:dyDescent="0.3">
      <c r="A3332" t="s">
        <v>11135</v>
      </c>
      <c r="B3332" t="s">
        <v>802</v>
      </c>
      <c r="C3332" t="s">
        <v>803</v>
      </c>
      <c r="D3332" t="s">
        <v>1936</v>
      </c>
      <c r="E3332" t="s">
        <v>23</v>
      </c>
      <c r="F3332" t="s">
        <v>24</v>
      </c>
      <c r="G3332" t="s">
        <v>11136</v>
      </c>
      <c r="H3332" t="s">
        <v>11137</v>
      </c>
      <c r="I3332" t="s">
        <v>19</v>
      </c>
      <c r="J3332" t="s">
        <v>20</v>
      </c>
      <c r="K3332" t="s">
        <v>25</v>
      </c>
      <c r="L3332" t="s">
        <v>26</v>
      </c>
      <c r="M3332" t="s">
        <v>27</v>
      </c>
      <c r="N3332" t="s">
        <v>20</v>
      </c>
      <c r="O3332" t="s">
        <v>28</v>
      </c>
      <c r="P3332" t="s">
        <v>28</v>
      </c>
    </row>
    <row r="3333" spans="1:16" x14ac:dyDescent="0.3">
      <c r="A3333" t="s">
        <v>11138</v>
      </c>
      <c r="B3333" t="s">
        <v>802</v>
      </c>
      <c r="C3333" t="s">
        <v>803</v>
      </c>
      <c r="D3333" t="s">
        <v>11138</v>
      </c>
      <c r="E3333" t="s">
        <v>18</v>
      </c>
      <c r="F3333" t="s">
        <v>18</v>
      </c>
      <c r="G3333" t="s">
        <v>11139</v>
      </c>
      <c r="H3333" t="s">
        <v>11140</v>
      </c>
      <c r="I3333" t="s">
        <v>19</v>
      </c>
      <c r="J3333" t="s">
        <v>20</v>
      </c>
      <c r="K3333" t="s">
        <v>21</v>
      </c>
      <c r="L3333" t="s">
        <v>22</v>
      </c>
      <c r="M3333" t="s">
        <v>11141</v>
      </c>
      <c r="N3333" t="s">
        <v>20</v>
      </c>
      <c r="O3333" t="s">
        <v>155</v>
      </c>
      <c r="P3333" t="s">
        <v>155</v>
      </c>
    </row>
    <row r="3334" spans="1:16" x14ac:dyDescent="0.3">
      <c r="A3334" t="s">
        <v>11142</v>
      </c>
      <c r="B3334" t="s">
        <v>802</v>
      </c>
      <c r="C3334" t="s">
        <v>803</v>
      </c>
      <c r="D3334" t="s">
        <v>1943</v>
      </c>
      <c r="E3334" t="s">
        <v>23</v>
      </c>
      <c r="F3334" t="s">
        <v>24</v>
      </c>
      <c r="G3334" t="s">
        <v>2707</v>
      </c>
      <c r="H3334" t="s">
        <v>11143</v>
      </c>
      <c r="I3334" t="s">
        <v>19</v>
      </c>
      <c r="J3334" t="s">
        <v>20</v>
      </c>
      <c r="K3334" t="s">
        <v>25</v>
      </c>
      <c r="L3334" t="s">
        <v>26</v>
      </c>
      <c r="M3334" t="s">
        <v>27</v>
      </c>
      <c r="N3334" t="s">
        <v>20</v>
      </c>
      <c r="O3334" t="s">
        <v>28</v>
      </c>
      <c r="P3334" t="s">
        <v>28</v>
      </c>
    </row>
    <row r="3335" spans="1:16" x14ac:dyDescent="0.3">
      <c r="A3335" t="s">
        <v>11144</v>
      </c>
      <c r="B3335" t="s">
        <v>802</v>
      </c>
      <c r="C3335" t="s">
        <v>803</v>
      </c>
      <c r="D3335" t="s">
        <v>11144</v>
      </c>
      <c r="E3335" t="s">
        <v>18</v>
      </c>
      <c r="F3335" t="s">
        <v>18</v>
      </c>
      <c r="G3335" t="s">
        <v>11145</v>
      </c>
      <c r="I3335" t="s">
        <v>19</v>
      </c>
      <c r="J3335" t="s">
        <v>20</v>
      </c>
      <c r="K3335" t="s">
        <v>21</v>
      </c>
      <c r="L3335" t="s">
        <v>22</v>
      </c>
      <c r="M3335" t="s">
        <v>20</v>
      </c>
      <c r="N3335" t="s">
        <v>20</v>
      </c>
      <c r="O3335" t="s">
        <v>66</v>
      </c>
    </row>
    <row r="3336" spans="1:16" x14ac:dyDescent="0.3">
      <c r="A3336" t="s">
        <v>11146</v>
      </c>
      <c r="B3336" t="s">
        <v>802</v>
      </c>
      <c r="C3336" t="s">
        <v>803</v>
      </c>
      <c r="D3336" t="s">
        <v>11146</v>
      </c>
      <c r="E3336" t="s">
        <v>18</v>
      </c>
      <c r="F3336" t="s">
        <v>18</v>
      </c>
      <c r="G3336" t="s">
        <v>11147</v>
      </c>
      <c r="H3336" t="s">
        <v>11148</v>
      </c>
      <c r="I3336" t="s">
        <v>19</v>
      </c>
      <c r="J3336" t="s">
        <v>20</v>
      </c>
      <c r="K3336" t="s">
        <v>21</v>
      </c>
      <c r="L3336" t="s">
        <v>22</v>
      </c>
      <c r="M3336" t="s">
        <v>11149</v>
      </c>
      <c r="N3336" t="s">
        <v>20</v>
      </c>
      <c r="O3336" t="s">
        <v>155</v>
      </c>
      <c r="P3336" t="s">
        <v>66</v>
      </c>
    </row>
    <row r="3337" spans="1:16" x14ac:dyDescent="0.3">
      <c r="A3337" t="s">
        <v>11150</v>
      </c>
      <c r="B3337" t="s">
        <v>802</v>
      </c>
      <c r="C3337" t="s">
        <v>803</v>
      </c>
      <c r="D3337" t="s">
        <v>1952</v>
      </c>
      <c r="E3337" t="s">
        <v>23</v>
      </c>
      <c r="F3337" t="s">
        <v>24</v>
      </c>
      <c r="G3337" t="s">
        <v>11151</v>
      </c>
      <c r="H3337" t="s">
        <v>11152</v>
      </c>
      <c r="I3337" t="s">
        <v>19</v>
      </c>
      <c r="J3337" t="s">
        <v>20</v>
      </c>
      <c r="K3337" t="s">
        <v>25</v>
      </c>
      <c r="L3337" t="s">
        <v>26</v>
      </c>
      <c r="M3337" t="s">
        <v>27</v>
      </c>
      <c r="N3337" t="s">
        <v>20</v>
      </c>
      <c r="O3337" t="s">
        <v>28</v>
      </c>
      <c r="P3337" t="s">
        <v>28</v>
      </c>
    </row>
    <row r="3338" spans="1:16" x14ac:dyDescent="0.3">
      <c r="A3338" t="s">
        <v>11153</v>
      </c>
      <c r="B3338" t="s">
        <v>802</v>
      </c>
      <c r="C3338" t="s">
        <v>803</v>
      </c>
      <c r="D3338" t="s">
        <v>11153</v>
      </c>
      <c r="E3338" t="s">
        <v>18</v>
      </c>
      <c r="F3338" t="s">
        <v>18</v>
      </c>
      <c r="G3338" t="s">
        <v>11154</v>
      </c>
      <c r="I3338" t="s">
        <v>19</v>
      </c>
      <c r="J3338" t="s">
        <v>20</v>
      </c>
      <c r="K3338" t="s">
        <v>21</v>
      </c>
      <c r="L3338" t="s">
        <v>22</v>
      </c>
      <c r="M3338" t="s">
        <v>20</v>
      </c>
      <c r="N3338" t="s">
        <v>20</v>
      </c>
      <c r="O3338" t="s">
        <v>155</v>
      </c>
    </row>
    <row r="3339" spans="1:16" x14ac:dyDescent="0.3">
      <c r="A3339" t="s">
        <v>11155</v>
      </c>
      <c r="B3339" t="s">
        <v>802</v>
      </c>
      <c r="C3339" t="s">
        <v>803</v>
      </c>
      <c r="D3339" t="s">
        <v>1960</v>
      </c>
      <c r="E3339" t="s">
        <v>23</v>
      </c>
      <c r="F3339" t="s">
        <v>24</v>
      </c>
      <c r="G3339" t="s">
        <v>1236</v>
      </c>
      <c r="H3339" t="s">
        <v>11156</v>
      </c>
      <c r="I3339" t="s">
        <v>19</v>
      </c>
      <c r="J3339" t="s">
        <v>20</v>
      </c>
      <c r="K3339" t="s">
        <v>25</v>
      </c>
      <c r="L3339" t="s">
        <v>26</v>
      </c>
      <c r="M3339" t="s">
        <v>27</v>
      </c>
      <c r="N3339" t="s">
        <v>20</v>
      </c>
      <c r="O3339" t="s">
        <v>28</v>
      </c>
      <c r="P3339" t="s">
        <v>28</v>
      </c>
    </row>
    <row r="3340" spans="1:16" x14ac:dyDescent="0.3">
      <c r="A3340" t="s">
        <v>11157</v>
      </c>
      <c r="B3340" t="s">
        <v>802</v>
      </c>
      <c r="C3340" t="s">
        <v>803</v>
      </c>
      <c r="D3340" t="s">
        <v>11157</v>
      </c>
      <c r="E3340" t="s">
        <v>18</v>
      </c>
      <c r="F3340" t="s">
        <v>18</v>
      </c>
      <c r="G3340" t="s">
        <v>11158</v>
      </c>
      <c r="I3340" t="s">
        <v>19</v>
      </c>
      <c r="J3340" t="s">
        <v>20</v>
      </c>
      <c r="K3340" t="s">
        <v>21</v>
      </c>
      <c r="L3340" t="s">
        <v>22</v>
      </c>
      <c r="M3340" t="s">
        <v>20</v>
      </c>
      <c r="N3340" t="s">
        <v>20</v>
      </c>
      <c r="O3340" t="s">
        <v>3322</v>
      </c>
    </row>
    <row r="3341" spans="1:16" x14ac:dyDescent="0.3">
      <c r="A3341" t="s">
        <v>11159</v>
      </c>
      <c r="B3341" t="s">
        <v>802</v>
      </c>
      <c r="C3341" t="s">
        <v>803</v>
      </c>
      <c r="D3341" t="s">
        <v>2082</v>
      </c>
      <c r="E3341" t="s">
        <v>23</v>
      </c>
      <c r="F3341" t="s">
        <v>24</v>
      </c>
      <c r="G3341" t="s">
        <v>11160</v>
      </c>
      <c r="H3341" t="s">
        <v>11161</v>
      </c>
      <c r="I3341" t="s">
        <v>19</v>
      </c>
      <c r="J3341" t="s">
        <v>20</v>
      </c>
      <c r="K3341" t="s">
        <v>25</v>
      </c>
      <c r="L3341" t="s">
        <v>26</v>
      </c>
      <c r="M3341" t="s">
        <v>27</v>
      </c>
      <c r="N3341" t="s">
        <v>20</v>
      </c>
      <c r="O3341" t="s">
        <v>28</v>
      </c>
      <c r="P3341" t="s">
        <v>28</v>
      </c>
    </row>
    <row r="3342" spans="1:16" x14ac:dyDescent="0.3">
      <c r="A3342" t="s">
        <v>11162</v>
      </c>
      <c r="B3342" t="s">
        <v>802</v>
      </c>
      <c r="C3342" t="s">
        <v>803</v>
      </c>
      <c r="D3342" t="s">
        <v>2085</v>
      </c>
      <c r="E3342" t="s">
        <v>23</v>
      </c>
      <c r="F3342" t="s">
        <v>24</v>
      </c>
      <c r="G3342" t="s">
        <v>3926</v>
      </c>
      <c r="H3342" t="s">
        <v>11163</v>
      </c>
      <c r="I3342" t="s">
        <v>19</v>
      </c>
      <c r="J3342" t="s">
        <v>20</v>
      </c>
      <c r="K3342" t="s">
        <v>25</v>
      </c>
      <c r="L3342" t="s">
        <v>26</v>
      </c>
      <c r="M3342" t="s">
        <v>27</v>
      </c>
      <c r="N3342" t="s">
        <v>20</v>
      </c>
      <c r="O3342" t="s">
        <v>28</v>
      </c>
      <c r="P3342" t="s">
        <v>28</v>
      </c>
    </row>
    <row r="3343" spans="1:16" x14ac:dyDescent="0.3">
      <c r="A3343" t="s">
        <v>11164</v>
      </c>
      <c r="B3343" t="s">
        <v>802</v>
      </c>
      <c r="C3343" t="s">
        <v>803</v>
      </c>
      <c r="D3343" t="s">
        <v>2090</v>
      </c>
      <c r="E3343" t="s">
        <v>23</v>
      </c>
      <c r="F3343" t="s">
        <v>24</v>
      </c>
      <c r="G3343" t="s">
        <v>6188</v>
      </c>
      <c r="H3343" t="s">
        <v>11165</v>
      </c>
      <c r="I3343" t="s">
        <v>19</v>
      </c>
      <c r="J3343" t="s">
        <v>20</v>
      </c>
      <c r="K3343" t="s">
        <v>25</v>
      </c>
      <c r="L3343" t="s">
        <v>26</v>
      </c>
      <c r="M3343" t="s">
        <v>27</v>
      </c>
      <c r="N3343" t="s">
        <v>20</v>
      </c>
      <c r="O3343" t="s">
        <v>28</v>
      </c>
      <c r="P3343" t="s">
        <v>28</v>
      </c>
    </row>
    <row r="3344" spans="1:16" x14ac:dyDescent="0.3">
      <c r="A3344" t="s">
        <v>11166</v>
      </c>
      <c r="B3344" t="s">
        <v>802</v>
      </c>
      <c r="C3344" t="s">
        <v>803</v>
      </c>
      <c r="D3344" t="s">
        <v>11166</v>
      </c>
      <c r="E3344" t="s">
        <v>18</v>
      </c>
      <c r="F3344" t="s">
        <v>18</v>
      </c>
      <c r="G3344" t="s">
        <v>11167</v>
      </c>
      <c r="H3344" t="s">
        <v>11168</v>
      </c>
      <c r="I3344" t="s">
        <v>19</v>
      </c>
      <c r="J3344" t="s">
        <v>20</v>
      </c>
      <c r="K3344" t="s">
        <v>21</v>
      </c>
      <c r="L3344" t="s">
        <v>22</v>
      </c>
      <c r="M3344" t="s">
        <v>11169</v>
      </c>
      <c r="N3344" t="s">
        <v>20</v>
      </c>
      <c r="O3344" t="s">
        <v>11170</v>
      </c>
      <c r="P3344" t="s">
        <v>11171</v>
      </c>
    </row>
    <row r="3345" spans="1:16" x14ac:dyDescent="0.3">
      <c r="A3345" t="s">
        <v>11172</v>
      </c>
      <c r="B3345" t="s">
        <v>802</v>
      </c>
      <c r="C3345" t="s">
        <v>803</v>
      </c>
      <c r="D3345" t="s">
        <v>11172</v>
      </c>
      <c r="E3345" t="s">
        <v>18</v>
      </c>
      <c r="F3345" t="s">
        <v>18</v>
      </c>
      <c r="G3345" t="s">
        <v>11173</v>
      </c>
      <c r="I3345" t="s">
        <v>19</v>
      </c>
      <c r="J3345" t="s">
        <v>20</v>
      </c>
      <c r="K3345" t="s">
        <v>21</v>
      </c>
      <c r="L3345" t="s">
        <v>22</v>
      </c>
      <c r="M3345" t="s">
        <v>20</v>
      </c>
      <c r="N3345" t="s">
        <v>20</v>
      </c>
      <c r="O3345" t="s">
        <v>11171</v>
      </c>
    </row>
    <row r="3346" spans="1:16" x14ac:dyDescent="0.3">
      <c r="A3346" t="s">
        <v>11174</v>
      </c>
      <c r="B3346" t="s">
        <v>802</v>
      </c>
      <c r="C3346" t="s">
        <v>803</v>
      </c>
      <c r="D3346" t="s">
        <v>11174</v>
      </c>
      <c r="E3346" t="s">
        <v>18</v>
      </c>
      <c r="F3346" t="s">
        <v>18</v>
      </c>
      <c r="G3346" t="s">
        <v>11175</v>
      </c>
      <c r="H3346" t="s">
        <v>11176</v>
      </c>
      <c r="I3346" t="s">
        <v>19</v>
      </c>
      <c r="J3346" t="s">
        <v>20</v>
      </c>
      <c r="K3346" t="s">
        <v>21</v>
      </c>
      <c r="L3346" t="s">
        <v>22</v>
      </c>
      <c r="M3346" t="s">
        <v>11177</v>
      </c>
      <c r="N3346" t="s">
        <v>20</v>
      </c>
      <c r="O3346" t="s">
        <v>11171</v>
      </c>
      <c r="P3346" t="s">
        <v>11171</v>
      </c>
    </row>
    <row r="3347" spans="1:16" x14ac:dyDescent="0.3">
      <c r="A3347" t="s">
        <v>11178</v>
      </c>
      <c r="B3347" t="s">
        <v>806</v>
      </c>
      <c r="C3347" t="s">
        <v>807</v>
      </c>
      <c r="D3347" t="s">
        <v>1856</v>
      </c>
      <c r="E3347" t="s">
        <v>23</v>
      </c>
      <c r="F3347" t="s">
        <v>24</v>
      </c>
      <c r="G3347" t="s">
        <v>11179</v>
      </c>
      <c r="H3347" t="s">
        <v>11180</v>
      </c>
      <c r="I3347" t="s">
        <v>19</v>
      </c>
      <c r="J3347" t="s">
        <v>20</v>
      </c>
      <c r="K3347" t="s">
        <v>25</v>
      </c>
      <c r="L3347" t="s">
        <v>26</v>
      </c>
      <c r="M3347" t="s">
        <v>27</v>
      </c>
      <c r="N3347" t="s">
        <v>20</v>
      </c>
      <c r="O3347" t="s">
        <v>31</v>
      </c>
      <c r="P3347" t="s">
        <v>31</v>
      </c>
    </row>
    <row r="3348" spans="1:16" x14ac:dyDescent="0.3">
      <c r="A3348" t="s">
        <v>11181</v>
      </c>
      <c r="B3348" t="s">
        <v>806</v>
      </c>
      <c r="C3348" t="s">
        <v>807</v>
      </c>
      <c r="D3348" t="s">
        <v>1871</v>
      </c>
      <c r="E3348" t="s">
        <v>23</v>
      </c>
      <c r="F3348" t="s">
        <v>24</v>
      </c>
      <c r="G3348" t="s">
        <v>11182</v>
      </c>
      <c r="H3348" t="s">
        <v>11183</v>
      </c>
      <c r="I3348" t="s">
        <v>19</v>
      </c>
      <c r="J3348" t="s">
        <v>20</v>
      </c>
      <c r="K3348" t="s">
        <v>25</v>
      </c>
      <c r="L3348" t="s">
        <v>26</v>
      </c>
      <c r="M3348" t="s">
        <v>27</v>
      </c>
      <c r="N3348" t="s">
        <v>20</v>
      </c>
      <c r="O3348" t="s">
        <v>31</v>
      </c>
      <c r="P3348" t="s">
        <v>31</v>
      </c>
    </row>
    <row r="3349" spans="1:16" x14ac:dyDescent="0.3">
      <c r="A3349" t="s">
        <v>11184</v>
      </c>
      <c r="B3349" t="s">
        <v>806</v>
      </c>
      <c r="C3349" t="s">
        <v>807</v>
      </c>
      <c r="D3349" t="s">
        <v>1880</v>
      </c>
      <c r="E3349" t="s">
        <v>23</v>
      </c>
      <c r="F3349" t="s">
        <v>24</v>
      </c>
      <c r="G3349" t="s">
        <v>1462</v>
      </c>
      <c r="H3349" t="s">
        <v>11185</v>
      </c>
      <c r="I3349" t="s">
        <v>19</v>
      </c>
      <c r="J3349" t="s">
        <v>20</v>
      </c>
      <c r="K3349" t="s">
        <v>25</v>
      </c>
      <c r="L3349" t="s">
        <v>26</v>
      </c>
      <c r="M3349" t="s">
        <v>27</v>
      </c>
      <c r="N3349" t="s">
        <v>20</v>
      </c>
      <c r="O3349" t="s">
        <v>31</v>
      </c>
      <c r="P3349" t="s">
        <v>31</v>
      </c>
    </row>
    <row r="3350" spans="1:16" x14ac:dyDescent="0.3">
      <c r="A3350" t="s">
        <v>11186</v>
      </c>
      <c r="B3350" t="s">
        <v>806</v>
      </c>
      <c r="C3350" t="s">
        <v>807</v>
      </c>
      <c r="D3350" t="s">
        <v>1890</v>
      </c>
      <c r="E3350" t="s">
        <v>23</v>
      </c>
      <c r="F3350" t="s">
        <v>24</v>
      </c>
      <c r="G3350" t="s">
        <v>1180</v>
      </c>
      <c r="H3350" t="s">
        <v>11187</v>
      </c>
      <c r="I3350" t="s">
        <v>19</v>
      </c>
      <c r="J3350" t="s">
        <v>20</v>
      </c>
      <c r="K3350" t="s">
        <v>25</v>
      </c>
      <c r="L3350" t="s">
        <v>26</v>
      </c>
      <c r="M3350" t="s">
        <v>27</v>
      </c>
      <c r="N3350" t="s">
        <v>20</v>
      </c>
      <c r="O3350" t="s">
        <v>31</v>
      </c>
      <c r="P3350" t="s">
        <v>31</v>
      </c>
    </row>
    <row r="3351" spans="1:16" x14ac:dyDescent="0.3">
      <c r="A3351" t="s">
        <v>11188</v>
      </c>
      <c r="B3351" t="s">
        <v>806</v>
      </c>
      <c r="C3351" t="s">
        <v>807</v>
      </c>
      <c r="D3351" t="s">
        <v>1952</v>
      </c>
      <c r="E3351" t="s">
        <v>23</v>
      </c>
      <c r="F3351" t="s">
        <v>24</v>
      </c>
      <c r="G3351" t="s">
        <v>6693</v>
      </c>
      <c r="H3351" t="s">
        <v>288</v>
      </c>
      <c r="I3351" t="s">
        <v>19</v>
      </c>
      <c r="J3351" t="s">
        <v>20</v>
      </c>
      <c r="K3351" t="s">
        <v>25</v>
      </c>
      <c r="L3351" t="s">
        <v>26</v>
      </c>
      <c r="M3351" t="s">
        <v>27</v>
      </c>
      <c r="N3351" t="s">
        <v>20</v>
      </c>
      <c r="O3351" t="s">
        <v>31</v>
      </c>
      <c r="P3351" t="s">
        <v>31</v>
      </c>
    </row>
    <row r="3352" spans="1:16" x14ac:dyDescent="0.3">
      <c r="A3352" t="s">
        <v>11189</v>
      </c>
      <c r="B3352" t="s">
        <v>806</v>
      </c>
      <c r="C3352" t="s">
        <v>807</v>
      </c>
      <c r="D3352" t="s">
        <v>1900</v>
      </c>
      <c r="E3352" t="s">
        <v>23</v>
      </c>
      <c r="F3352" t="s">
        <v>24</v>
      </c>
      <c r="G3352" t="s">
        <v>623</v>
      </c>
      <c r="H3352" t="s">
        <v>1892</v>
      </c>
      <c r="I3352" t="s">
        <v>19</v>
      </c>
      <c r="J3352" t="s">
        <v>20</v>
      </c>
      <c r="K3352" t="s">
        <v>25</v>
      </c>
      <c r="L3352" t="s">
        <v>26</v>
      </c>
      <c r="M3352" t="s">
        <v>27</v>
      </c>
      <c r="N3352" t="s">
        <v>20</v>
      </c>
      <c r="O3352" t="s">
        <v>31</v>
      </c>
      <c r="P3352" t="s">
        <v>31</v>
      </c>
    </row>
    <row r="3353" spans="1:16" x14ac:dyDescent="0.3">
      <c r="A3353" t="s">
        <v>11190</v>
      </c>
      <c r="B3353" t="s">
        <v>806</v>
      </c>
      <c r="C3353" t="s">
        <v>807</v>
      </c>
      <c r="D3353" t="s">
        <v>1960</v>
      </c>
      <c r="E3353" t="s">
        <v>23</v>
      </c>
      <c r="F3353" t="s">
        <v>24</v>
      </c>
      <c r="G3353" t="s">
        <v>3539</v>
      </c>
      <c r="H3353" t="s">
        <v>11191</v>
      </c>
      <c r="I3353" t="s">
        <v>19</v>
      </c>
      <c r="J3353" t="s">
        <v>20</v>
      </c>
      <c r="K3353" t="s">
        <v>25</v>
      </c>
      <c r="L3353" t="s">
        <v>26</v>
      </c>
      <c r="M3353" t="s">
        <v>27</v>
      </c>
      <c r="N3353" t="s">
        <v>20</v>
      </c>
      <c r="O3353" t="s">
        <v>31</v>
      </c>
      <c r="P3353" t="s">
        <v>31</v>
      </c>
    </row>
    <row r="3354" spans="1:16" x14ac:dyDescent="0.3">
      <c r="A3354" t="s">
        <v>11192</v>
      </c>
      <c r="B3354" t="s">
        <v>806</v>
      </c>
      <c r="C3354" t="s">
        <v>807</v>
      </c>
      <c r="D3354" t="s">
        <v>2082</v>
      </c>
      <c r="E3354" t="s">
        <v>23</v>
      </c>
      <c r="F3354" t="s">
        <v>24</v>
      </c>
      <c r="G3354" t="s">
        <v>10820</v>
      </c>
      <c r="H3354" t="s">
        <v>2891</v>
      </c>
      <c r="I3354" t="s">
        <v>19</v>
      </c>
      <c r="J3354" t="s">
        <v>20</v>
      </c>
      <c r="K3354" t="s">
        <v>25</v>
      </c>
      <c r="L3354" t="s">
        <v>26</v>
      </c>
      <c r="M3354" t="s">
        <v>27</v>
      </c>
      <c r="N3354" t="s">
        <v>20</v>
      </c>
      <c r="O3354" t="s">
        <v>31</v>
      </c>
      <c r="P3354" t="s">
        <v>31</v>
      </c>
    </row>
    <row r="3355" spans="1:16" x14ac:dyDescent="0.3">
      <c r="A3355" t="s">
        <v>11193</v>
      </c>
      <c r="B3355" t="s">
        <v>806</v>
      </c>
      <c r="C3355" t="s">
        <v>807</v>
      </c>
      <c r="D3355" t="s">
        <v>2085</v>
      </c>
      <c r="E3355" t="s">
        <v>23</v>
      </c>
      <c r="F3355" t="s">
        <v>24</v>
      </c>
      <c r="G3355" t="s">
        <v>453</v>
      </c>
      <c r="H3355" t="s">
        <v>1234</v>
      </c>
      <c r="I3355" t="s">
        <v>19</v>
      </c>
      <c r="J3355" t="s">
        <v>20</v>
      </c>
      <c r="K3355" t="s">
        <v>25</v>
      </c>
      <c r="L3355" t="s">
        <v>26</v>
      </c>
      <c r="M3355" t="s">
        <v>27</v>
      </c>
      <c r="N3355" t="s">
        <v>20</v>
      </c>
      <c r="O3355" t="s">
        <v>31</v>
      </c>
      <c r="P3355" t="s">
        <v>31</v>
      </c>
    </row>
    <row r="3356" spans="1:16" x14ac:dyDescent="0.3">
      <c r="A3356" t="s">
        <v>11194</v>
      </c>
      <c r="B3356" t="s">
        <v>806</v>
      </c>
      <c r="C3356" t="s">
        <v>807</v>
      </c>
      <c r="D3356" t="s">
        <v>2090</v>
      </c>
      <c r="E3356" t="s">
        <v>23</v>
      </c>
      <c r="F3356" t="s">
        <v>24</v>
      </c>
      <c r="G3356" t="s">
        <v>9920</v>
      </c>
      <c r="H3356" t="s">
        <v>11195</v>
      </c>
      <c r="I3356" t="s">
        <v>19</v>
      </c>
      <c r="J3356" t="s">
        <v>20</v>
      </c>
      <c r="K3356" t="s">
        <v>25</v>
      </c>
      <c r="L3356" t="s">
        <v>26</v>
      </c>
      <c r="M3356" t="s">
        <v>27</v>
      </c>
      <c r="N3356" t="s">
        <v>20</v>
      </c>
      <c r="O3356" t="s">
        <v>31</v>
      </c>
      <c r="P3356" t="s">
        <v>31</v>
      </c>
    </row>
    <row r="3357" spans="1:16" x14ac:dyDescent="0.3">
      <c r="A3357" t="s">
        <v>11196</v>
      </c>
      <c r="B3357" t="s">
        <v>806</v>
      </c>
      <c r="C3357" t="s">
        <v>807</v>
      </c>
      <c r="D3357" t="s">
        <v>1993</v>
      </c>
      <c r="E3357" t="s">
        <v>23</v>
      </c>
      <c r="F3357" t="s">
        <v>24</v>
      </c>
      <c r="G3357" t="s">
        <v>1744</v>
      </c>
      <c r="H3357" t="s">
        <v>11197</v>
      </c>
      <c r="I3357" t="s">
        <v>19</v>
      </c>
      <c r="J3357" t="s">
        <v>20</v>
      </c>
      <c r="K3357" t="s">
        <v>25</v>
      </c>
      <c r="L3357" t="s">
        <v>26</v>
      </c>
      <c r="M3357" t="s">
        <v>27</v>
      </c>
      <c r="N3357" t="s">
        <v>20</v>
      </c>
      <c r="O3357" t="s">
        <v>31</v>
      </c>
      <c r="P3357" t="s">
        <v>31</v>
      </c>
    </row>
    <row r="3358" spans="1:16" x14ac:dyDescent="0.3">
      <c r="A3358" t="s">
        <v>11198</v>
      </c>
      <c r="B3358" t="s">
        <v>806</v>
      </c>
      <c r="C3358" t="s">
        <v>807</v>
      </c>
      <c r="D3358" t="s">
        <v>1996</v>
      </c>
      <c r="E3358" t="s">
        <v>23</v>
      </c>
      <c r="F3358" t="s">
        <v>24</v>
      </c>
      <c r="G3358" t="s">
        <v>11199</v>
      </c>
      <c r="H3358" t="s">
        <v>11200</v>
      </c>
      <c r="I3358" t="s">
        <v>19</v>
      </c>
      <c r="J3358" t="s">
        <v>20</v>
      </c>
      <c r="K3358" t="s">
        <v>25</v>
      </c>
      <c r="L3358" t="s">
        <v>26</v>
      </c>
      <c r="M3358" t="s">
        <v>27</v>
      </c>
      <c r="N3358" t="s">
        <v>20</v>
      </c>
      <c r="O3358" t="s">
        <v>31</v>
      </c>
      <c r="P3358" t="s">
        <v>31</v>
      </c>
    </row>
    <row r="3359" spans="1:16" x14ac:dyDescent="0.3">
      <c r="A3359" t="s">
        <v>11201</v>
      </c>
      <c r="B3359" t="s">
        <v>806</v>
      </c>
      <c r="C3359" t="s">
        <v>807</v>
      </c>
      <c r="D3359" t="s">
        <v>2003</v>
      </c>
      <c r="E3359" t="s">
        <v>23</v>
      </c>
      <c r="F3359" t="s">
        <v>24</v>
      </c>
      <c r="G3359" t="s">
        <v>1818</v>
      </c>
      <c r="H3359" t="s">
        <v>773</v>
      </c>
      <c r="I3359" t="s">
        <v>19</v>
      </c>
      <c r="J3359" t="s">
        <v>20</v>
      </c>
      <c r="K3359" t="s">
        <v>25</v>
      </c>
      <c r="L3359" t="s">
        <v>26</v>
      </c>
      <c r="M3359" t="s">
        <v>27</v>
      </c>
      <c r="N3359" t="s">
        <v>20</v>
      </c>
      <c r="O3359" t="s">
        <v>31</v>
      </c>
      <c r="P3359" t="s">
        <v>31</v>
      </c>
    </row>
    <row r="3360" spans="1:16" x14ac:dyDescent="0.3">
      <c r="A3360" t="s">
        <v>11202</v>
      </c>
      <c r="B3360" t="s">
        <v>806</v>
      </c>
      <c r="C3360" t="s">
        <v>807</v>
      </c>
      <c r="D3360" t="s">
        <v>2006</v>
      </c>
      <c r="E3360" t="s">
        <v>23</v>
      </c>
      <c r="F3360" t="s">
        <v>24</v>
      </c>
      <c r="G3360" t="s">
        <v>5992</v>
      </c>
      <c r="H3360" t="s">
        <v>11203</v>
      </c>
      <c r="I3360" t="s">
        <v>19</v>
      </c>
      <c r="J3360" t="s">
        <v>20</v>
      </c>
      <c r="K3360" t="s">
        <v>25</v>
      </c>
      <c r="L3360" t="s">
        <v>26</v>
      </c>
      <c r="M3360" t="s">
        <v>27</v>
      </c>
      <c r="N3360" t="s">
        <v>20</v>
      </c>
      <c r="O3360" t="s">
        <v>31</v>
      </c>
      <c r="P3360" t="s">
        <v>31</v>
      </c>
    </row>
    <row r="3361" spans="1:16" x14ac:dyDescent="0.3">
      <c r="A3361" t="s">
        <v>11204</v>
      </c>
      <c r="B3361" t="s">
        <v>809</v>
      </c>
      <c r="C3361" t="s">
        <v>810</v>
      </c>
      <c r="D3361" t="s">
        <v>1856</v>
      </c>
      <c r="E3361" t="s">
        <v>213</v>
      </c>
      <c r="F3361" t="s">
        <v>115</v>
      </c>
      <c r="G3361" t="s">
        <v>7228</v>
      </c>
      <c r="H3361" t="s">
        <v>11205</v>
      </c>
      <c r="I3361" t="s">
        <v>19</v>
      </c>
      <c r="J3361" t="s">
        <v>20</v>
      </c>
      <c r="K3361" t="s">
        <v>25</v>
      </c>
      <c r="L3361" t="s">
        <v>26</v>
      </c>
      <c r="M3361" t="s">
        <v>27</v>
      </c>
      <c r="N3361" t="s">
        <v>20</v>
      </c>
      <c r="O3361" t="s">
        <v>214</v>
      </c>
      <c r="P3361" t="s">
        <v>214</v>
      </c>
    </row>
    <row r="3362" spans="1:16" x14ac:dyDescent="0.3">
      <c r="A3362" t="s">
        <v>11206</v>
      </c>
      <c r="B3362" t="s">
        <v>809</v>
      </c>
      <c r="C3362" t="s">
        <v>810</v>
      </c>
      <c r="D3362" t="s">
        <v>2013</v>
      </c>
      <c r="E3362" t="s">
        <v>213</v>
      </c>
      <c r="F3362" t="s">
        <v>115</v>
      </c>
      <c r="G3362" t="s">
        <v>11207</v>
      </c>
      <c r="H3362" t="s">
        <v>11208</v>
      </c>
      <c r="I3362" t="s">
        <v>19</v>
      </c>
      <c r="J3362" t="s">
        <v>20</v>
      </c>
      <c r="K3362" t="s">
        <v>25</v>
      </c>
      <c r="L3362" t="s">
        <v>26</v>
      </c>
      <c r="M3362" t="s">
        <v>27</v>
      </c>
      <c r="N3362" t="s">
        <v>20</v>
      </c>
      <c r="O3362" t="s">
        <v>214</v>
      </c>
      <c r="P3362" t="s">
        <v>214</v>
      </c>
    </row>
    <row r="3363" spans="1:16" x14ac:dyDescent="0.3">
      <c r="A3363" t="s">
        <v>11209</v>
      </c>
      <c r="B3363" t="s">
        <v>809</v>
      </c>
      <c r="C3363" t="s">
        <v>810</v>
      </c>
      <c r="D3363" t="s">
        <v>1864</v>
      </c>
      <c r="E3363" t="s">
        <v>213</v>
      </c>
      <c r="F3363" t="s">
        <v>115</v>
      </c>
      <c r="G3363" t="s">
        <v>1692</v>
      </c>
      <c r="H3363" t="s">
        <v>11210</v>
      </c>
      <c r="I3363" t="s">
        <v>19</v>
      </c>
      <c r="J3363" t="s">
        <v>20</v>
      </c>
      <c r="K3363" t="s">
        <v>25</v>
      </c>
      <c r="L3363" t="s">
        <v>26</v>
      </c>
      <c r="M3363" t="s">
        <v>27</v>
      </c>
      <c r="N3363" t="s">
        <v>20</v>
      </c>
      <c r="O3363" t="s">
        <v>214</v>
      </c>
      <c r="P3363" t="s">
        <v>214</v>
      </c>
    </row>
    <row r="3364" spans="1:16" x14ac:dyDescent="0.3">
      <c r="A3364" t="s">
        <v>11211</v>
      </c>
      <c r="B3364" t="s">
        <v>809</v>
      </c>
      <c r="C3364" t="s">
        <v>810</v>
      </c>
      <c r="D3364" t="s">
        <v>1927</v>
      </c>
      <c r="E3364" t="s">
        <v>213</v>
      </c>
      <c r="F3364" t="s">
        <v>115</v>
      </c>
      <c r="G3364" t="s">
        <v>3359</v>
      </c>
      <c r="H3364" t="s">
        <v>11212</v>
      </c>
      <c r="I3364" t="s">
        <v>19</v>
      </c>
      <c r="J3364" t="s">
        <v>20</v>
      </c>
      <c r="K3364" t="s">
        <v>25</v>
      </c>
      <c r="L3364" t="s">
        <v>26</v>
      </c>
      <c r="M3364" t="s">
        <v>27</v>
      </c>
      <c r="N3364" t="s">
        <v>20</v>
      </c>
      <c r="O3364" t="s">
        <v>214</v>
      </c>
      <c r="P3364" t="s">
        <v>214</v>
      </c>
    </row>
    <row r="3365" spans="1:16" x14ac:dyDescent="0.3">
      <c r="A3365" t="s">
        <v>11213</v>
      </c>
      <c r="B3365" t="s">
        <v>809</v>
      </c>
      <c r="C3365" t="s">
        <v>810</v>
      </c>
      <c r="D3365" t="s">
        <v>1871</v>
      </c>
      <c r="E3365" t="s">
        <v>213</v>
      </c>
      <c r="F3365" t="s">
        <v>115</v>
      </c>
      <c r="G3365" t="s">
        <v>11214</v>
      </c>
      <c r="H3365" t="s">
        <v>1514</v>
      </c>
      <c r="I3365" t="s">
        <v>19</v>
      </c>
      <c r="J3365" t="s">
        <v>20</v>
      </c>
      <c r="K3365" t="s">
        <v>25</v>
      </c>
      <c r="L3365" t="s">
        <v>26</v>
      </c>
      <c r="M3365" t="s">
        <v>27</v>
      </c>
      <c r="N3365" t="s">
        <v>20</v>
      </c>
      <c r="O3365" t="s">
        <v>214</v>
      </c>
      <c r="P3365" t="s">
        <v>214</v>
      </c>
    </row>
    <row r="3366" spans="1:16" x14ac:dyDescent="0.3">
      <c r="A3366" t="s">
        <v>11215</v>
      </c>
      <c r="B3366" t="s">
        <v>809</v>
      </c>
      <c r="C3366" t="s">
        <v>810</v>
      </c>
      <c r="D3366" t="s">
        <v>1936</v>
      </c>
      <c r="E3366" t="s">
        <v>213</v>
      </c>
      <c r="F3366" t="s">
        <v>115</v>
      </c>
      <c r="G3366" t="s">
        <v>11207</v>
      </c>
      <c r="H3366" t="s">
        <v>11216</v>
      </c>
      <c r="I3366" t="s">
        <v>19</v>
      </c>
      <c r="J3366" t="s">
        <v>20</v>
      </c>
      <c r="K3366" t="s">
        <v>25</v>
      </c>
      <c r="L3366" t="s">
        <v>26</v>
      </c>
      <c r="M3366" t="s">
        <v>27</v>
      </c>
      <c r="N3366" t="s">
        <v>20</v>
      </c>
      <c r="O3366" t="s">
        <v>214</v>
      </c>
      <c r="P3366" t="s">
        <v>214</v>
      </c>
    </row>
    <row r="3367" spans="1:16" x14ac:dyDescent="0.3">
      <c r="A3367" t="s">
        <v>11217</v>
      </c>
      <c r="B3367" t="s">
        <v>809</v>
      </c>
      <c r="C3367" t="s">
        <v>810</v>
      </c>
      <c r="D3367" t="s">
        <v>1880</v>
      </c>
      <c r="E3367" t="s">
        <v>213</v>
      </c>
      <c r="F3367" t="s">
        <v>115</v>
      </c>
      <c r="G3367" t="s">
        <v>11218</v>
      </c>
      <c r="H3367" t="s">
        <v>11219</v>
      </c>
      <c r="I3367" t="s">
        <v>19</v>
      </c>
      <c r="J3367" t="s">
        <v>20</v>
      </c>
      <c r="K3367" t="s">
        <v>25</v>
      </c>
      <c r="L3367" t="s">
        <v>26</v>
      </c>
      <c r="M3367" t="s">
        <v>27</v>
      </c>
      <c r="N3367" t="s">
        <v>20</v>
      </c>
      <c r="O3367" t="s">
        <v>214</v>
      </c>
      <c r="P3367" t="s">
        <v>214</v>
      </c>
    </row>
    <row r="3368" spans="1:16" x14ac:dyDescent="0.3">
      <c r="A3368" t="s">
        <v>11220</v>
      </c>
      <c r="B3368" t="s">
        <v>809</v>
      </c>
      <c r="C3368" t="s">
        <v>810</v>
      </c>
      <c r="D3368" t="s">
        <v>1943</v>
      </c>
      <c r="E3368" t="s">
        <v>213</v>
      </c>
      <c r="F3368" t="s">
        <v>115</v>
      </c>
      <c r="G3368" t="s">
        <v>5960</v>
      </c>
      <c r="H3368" t="s">
        <v>6531</v>
      </c>
      <c r="I3368" t="s">
        <v>19</v>
      </c>
      <c r="J3368" t="s">
        <v>20</v>
      </c>
      <c r="K3368" t="s">
        <v>25</v>
      </c>
      <c r="L3368" t="s">
        <v>26</v>
      </c>
      <c r="M3368" t="s">
        <v>27</v>
      </c>
      <c r="N3368" t="s">
        <v>20</v>
      </c>
      <c r="O3368" t="s">
        <v>214</v>
      </c>
      <c r="P3368" t="s">
        <v>214</v>
      </c>
    </row>
    <row r="3369" spans="1:16" x14ac:dyDescent="0.3">
      <c r="A3369" t="s">
        <v>11221</v>
      </c>
      <c r="B3369" t="s">
        <v>809</v>
      </c>
      <c r="C3369" t="s">
        <v>810</v>
      </c>
      <c r="D3369" t="s">
        <v>1890</v>
      </c>
      <c r="E3369" t="s">
        <v>213</v>
      </c>
      <c r="F3369" t="s">
        <v>115</v>
      </c>
      <c r="G3369" t="s">
        <v>11222</v>
      </c>
      <c r="H3369" t="s">
        <v>11223</v>
      </c>
      <c r="I3369" t="s">
        <v>19</v>
      </c>
      <c r="J3369" t="s">
        <v>20</v>
      </c>
      <c r="K3369" t="s">
        <v>25</v>
      </c>
      <c r="L3369" t="s">
        <v>26</v>
      </c>
      <c r="M3369" t="s">
        <v>27</v>
      </c>
      <c r="N3369" t="s">
        <v>20</v>
      </c>
      <c r="O3369" t="s">
        <v>214</v>
      </c>
      <c r="P3369" t="s">
        <v>214</v>
      </c>
    </row>
    <row r="3370" spans="1:16" x14ac:dyDescent="0.3">
      <c r="A3370" t="s">
        <v>11224</v>
      </c>
      <c r="B3370" t="s">
        <v>809</v>
      </c>
      <c r="C3370" t="s">
        <v>810</v>
      </c>
      <c r="D3370" t="s">
        <v>1952</v>
      </c>
      <c r="E3370" t="s">
        <v>213</v>
      </c>
      <c r="F3370" t="s">
        <v>115</v>
      </c>
      <c r="G3370" t="s">
        <v>1583</v>
      </c>
      <c r="H3370" t="s">
        <v>11225</v>
      </c>
      <c r="I3370" t="s">
        <v>19</v>
      </c>
      <c r="J3370" t="s">
        <v>20</v>
      </c>
      <c r="K3370" t="s">
        <v>25</v>
      </c>
      <c r="L3370" t="s">
        <v>26</v>
      </c>
      <c r="M3370" t="s">
        <v>27</v>
      </c>
      <c r="N3370" t="s">
        <v>20</v>
      </c>
      <c r="O3370" t="s">
        <v>214</v>
      </c>
      <c r="P3370" t="s">
        <v>214</v>
      </c>
    </row>
    <row r="3371" spans="1:16" x14ac:dyDescent="0.3">
      <c r="A3371" t="s">
        <v>11226</v>
      </c>
      <c r="B3371" t="s">
        <v>809</v>
      </c>
      <c r="C3371" t="s">
        <v>810</v>
      </c>
      <c r="D3371" t="s">
        <v>1900</v>
      </c>
      <c r="E3371" t="s">
        <v>213</v>
      </c>
      <c r="F3371" t="s">
        <v>115</v>
      </c>
      <c r="G3371" t="s">
        <v>10610</v>
      </c>
      <c r="H3371" t="s">
        <v>11227</v>
      </c>
      <c r="I3371" t="s">
        <v>19</v>
      </c>
      <c r="J3371" t="s">
        <v>20</v>
      </c>
      <c r="K3371" t="s">
        <v>25</v>
      </c>
      <c r="L3371" t="s">
        <v>26</v>
      </c>
      <c r="M3371" t="s">
        <v>27</v>
      </c>
      <c r="N3371" t="s">
        <v>20</v>
      </c>
      <c r="O3371" t="s">
        <v>214</v>
      </c>
      <c r="P3371" t="s">
        <v>214</v>
      </c>
    </row>
    <row r="3372" spans="1:16" x14ac:dyDescent="0.3">
      <c r="A3372" t="s">
        <v>11228</v>
      </c>
      <c r="B3372" t="s">
        <v>809</v>
      </c>
      <c r="C3372" t="s">
        <v>810</v>
      </c>
      <c r="D3372" t="s">
        <v>1960</v>
      </c>
      <c r="E3372" t="s">
        <v>213</v>
      </c>
      <c r="F3372" t="s">
        <v>115</v>
      </c>
      <c r="G3372" t="s">
        <v>7748</v>
      </c>
      <c r="H3372" t="s">
        <v>11229</v>
      </c>
      <c r="I3372" t="s">
        <v>19</v>
      </c>
      <c r="J3372" t="s">
        <v>20</v>
      </c>
      <c r="K3372" t="s">
        <v>25</v>
      </c>
      <c r="L3372" t="s">
        <v>26</v>
      </c>
      <c r="M3372" t="s">
        <v>27</v>
      </c>
      <c r="N3372" t="s">
        <v>20</v>
      </c>
      <c r="O3372" t="s">
        <v>214</v>
      </c>
      <c r="P3372" t="s">
        <v>214</v>
      </c>
    </row>
    <row r="3373" spans="1:16" x14ac:dyDescent="0.3">
      <c r="A3373" t="s">
        <v>11230</v>
      </c>
      <c r="B3373" t="s">
        <v>809</v>
      </c>
      <c r="C3373" t="s">
        <v>810</v>
      </c>
      <c r="D3373" t="s">
        <v>1909</v>
      </c>
      <c r="E3373" t="s">
        <v>213</v>
      </c>
      <c r="F3373" t="s">
        <v>115</v>
      </c>
      <c r="G3373" t="s">
        <v>11231</v>
      </c>
      <c r="H3373" t="s">
        <v>9740</v>
      </c>
      <c r="I3373" t="s">
        <v>19</v>
      </c>
      <c r="J3373" t="s">
        <v>20</v>
      </c>
      <c r="K3373" t="s">
        <v>25</v>
      </c>
      <c r="L3373" t="s">
        <v>26</v>
      </c>
      <c r="M3373" t="s">
        <v>27</v>
      </c>
      <c r="N3373" t="s">
        <v>20</v>
      </c>
      <c r="O3373" t="s">
        <v>214</v>
      </c>
      <c r="P3373" t="s">
        <v>214</v>
      </c>
    </row>
    <row r="3374" spans="1:16" x14ac:dyDescent="0.3">
      <c r="A3374" t="s">
        <v>11232</v>
      </c>
      <c r="B3374" t="s">
        <v>809</v>
      </c>
      <c r="C3374" t="s">
        <v>810</v>
      </c>
      <c r="D3374" t="s">
        <v>11232</v>
      </c>
      <c r="E3374" t="s">
        <v>18</v>
      </c>
      <c r="F3374" t="s">
        <v>18</v>
      </c>
      <c r="G3374" t="s">
        <v>11233</v>
      </c>
      <c r="H3374" t="s">
        <v>11234</v>
      </c>
      <c r="I3374" t="s">
        <v>19</v>
      </c>
      <c r="J3374" t="s">
        <v>20</v>
      </c>
      <c r="K3374" t="s">
        <v>21</v>
      </c>
      <c r="L3374" t="s">
        <v>22</v>
      </c>
      <c r="M3374" t="s">
        <v>11235</v>
      </c>
      <c r="N3374" t="s">
        <v>20</v>
      </c>
      <c r="O3374" t="s">
        <v>3946</v>
      </c>
      <c r="P3374" t="s">
        <v>3946</v>
      </c>
    </row>
    <row r="3375" spans="1:16" x14ac:dyDescent="0.3">
      <c r="A3375" t="s">
        <v>11236</v>
      </c>
      <c r="B3375" t="s">
        <v>809</v>
      </c>
      <c r="C3375" t="s">
        <v>810</v>
      </c>
      <c r="D3375" t="s">
        <v>2082</v>
      </c>
      <c r="E3375" t="s">
        <v>213</v>
      </c>
      <c r="F3375" t="s">
        <v>115</v>
      </c>
      <c r="G3375" t="s">
        <v>11237</v>
      </c>
      <c r="H3375" t="s">
        <v>11238</v>
      </c>
      <c r="I3375" t="s">
        <v>19</v>
      </c>
      <c r="J3375" t="s">
        <v>20</v>
      </c>
      <c r="K3375" t="s">
        <v>25</v>
      </c>
      <c r="L3375" t="s">
        <v>26</v>
      </c>
      <c r="M3375" t="s">
        <v>27</v>
      </c>
      <c r="N3375" t="s">
        <v>20</v>
      </c>
      <c r="O3375" t="s">
        <v>214</v>
      </c>
      <c r="P3375" t="s">
        <v>214</v>
      </c>
    </row>
    <row r="3376" spans="1:16" x14ac:dyDescent="0.3">
      <c r="A3376" t="s">
        <v>11239</v>
      </c>
      <c r="B3376" t="s">
        <v>809</v>
      </c>
      <c r="C3376" t="s">
        <v>810</v>
      </c>
      <c r="D3376" t="s">
        <v>2085</v>
      </c>
      <c r="E3376" t="s">
        <v>213</v>
      </c>
      <c r="F3376" t="s">
        <v>115</v>
      </c>
      <c r="G3376" t="s">
        <v>906</v>
      </c>
      <c r="H3376" t="s">
        <v>1728</v>
      </c>
      <c r="I3376" t="s">
        <v>19</v>
      </c>
      <c r="J3376" t="s">
        <v>20</v>
      </c>
      <c r="K3376" t="s">
        <v>25</v>
      </c>
      <c r="L3376" t="s">
        <v>26</v>
      </c>
      <c r="M3376" t="s">
        <v>27</v>
      </c>
      <c r="N3376" t="s">
        <v>20</v>
      </c>
      <c r="O3376" t="s">
        <v>214</v>
      </c>
      <c r="P3376" t="s">
        <v>214</v>
      </c>
    </row>
    <row r="3377" spans="1:16" x14ac:dyDescent="0.3">
      <c r="A3377" t="s">
        <v>11240</v>
      </c>
      <c r="B3377" t="s">
        <v>809</v>
      </c>
      <c r="C3377" t="s">
        <v>810</v>
      </c>
      <c r="D3377" t="s">
        <v>2090</v>
      </c>
      <c r="E3377" t="s">
        <v>213</v>
      </c>
      <c r="F3377" t="s">
        <v>115</v>
      </c>
      <c r="G3377" t="s">
        <v>11241</v>
      </c>
      <c r="H3377" t="s">
        <v>11242</v>
      </c>
      <c r="I3377" t="s">
        <v>19</v>
      </c>
      <c r="J3377" t="s">
        <v>20</v>
      </c>
      <c r="K3377" t="s">
        <v>25</v>
      </c>
      <c r="L3377" t="s">
        <v>26</v>
      </c>
      <c r="M3377" t="s">
        <v>27</v>
      </c>
      <c r="N3377" t="s">
        <v>20</v>
      </c>
      <c r="O3377" t="s">
        <v>214</v>
      </c>
      <c r="P3377" t="s">
        <v>214</v>
      </c>
    </row>
    <row r="3378" spans="1:16" x14ac:dyDescent="0.3">
      <c r="A3378" t="s">
        <v>11243</v>
      </c>
      <c r="B3378" t="s">
        <v>809</v>
      </c>
      <c r="C3378" t="s">
        <v>810</v>
      </c>
      <c r="D3378" t="s">
        <v>2024</v>
      </c>
      <c r="E3378" t="s">
        <v>213</v>
      </c>
      <c r="F3378" t="s">
        <v>115</v>
      </c>
      <c r="G3378" t="s">
        <v>1808</v>
      </c>
      <c r="H3378" t="s">
        <v>11244</v>
      </c>
      <c r="I3378" t="s">
        <v>19</v>
      </c>
      <c r="J3378" t="s">
        <v>20</v>
      </c>
      <c r="K3378" t="s">
        <v>25</v>
      </c>
      <c r="L3378" t="s">
        <v>26</v>
      </c>
      <c r="M3378" t="s">
        <v>27</v>
      </c>
      <c r="N3378" t="s">
        <v>20</v>
      </c>
      <c r="O3378" t="s">
        <v>214</v>
      </c>
      <c r="P3378" t="s">
        <v>214</v>
      </c>
    </row>
    <row r="3379" spans="1:16" x14ac:dyDescent="0.3">
      <c r="A3379" t="s">
        <v>11245</v>
      </c>
      <c r="B3379" t="s">
        <v>809</v>
      </c>
      <c r="C3379" t="s">
        <v>810</v>
      </c>
      <c r="D3379" t="s">
        <v>2099</v>
      </c>
      <c r="E3379" t="s">
        <v>213</v>
      </c>
      <c r="F3379" t="s">
        <v>115</v>
      </c>
      <c r="G3379" t="s">
        <v>7723</v>
      </c>
      <c r="H3379" t="s">
        <v>11246</v>
      </c>
      <c r="I3379" t="s">
        <v>19</v>
      </c>
      <c r="J3379" t="s">
        <v>20</v>
      </c>
      <c r="K3379" t="s">
        <v>25</v>
      </c>
      <c r="L3379" t="s">
        <v>26</v>
      </c>
      <c r="M3379" t="s">
        <v>27</v>
      </c>
      <c r="N3379" t="s">
        <v>20</v>
      </c>
      <c r="O3379" t="s">
        <v>214</v>
      </c>
      <c r="P3379" t="s">
        <v>214</v>
      </c>
    </row>
    <row r="3380" spans="1:16" x14ac:dyDescent="0.3">
      <c r="A3380" t="s">
        <v>11247</v>
      </c>
      <c r="B3380" t="s">
        <v>809</v>
      </c>
      <c r="C3380" t="s">
        <v>810</v>
      </c>
      <c r="D3380" t="s">
        <v>1993</v>
      </c>
      <c r="E3380" t="s">
        <v>213</v>
      </c>
      <c r="F3380" t="s">
        <v>115</v>
      </c>
      <c r="G3380" t="s">
        <v>11248</v>
      </c>
      <c r="H3380" t="s">
        <v>987</v>
      </c>
      <c r="I3380" t="s">
        <v>19</v>
      </c>
      <c r="J3380" t="s">
        <v>20</v>
      </c>
      <c r="K3380" t="s">
        <v>25</v>
      </c>
      <c r="L3380" t="s">
        <v>26</v>
      </c>
      <c r="M3380" t="s">
        <v>27</v>
      </c>
      <c r="N3380" t="s">
        <v>20</v>
      </c>
      <c r="O3380" t="s">
        <v>214</v>
      </c>
      <c r="P3380" t="s">
        <v>214</v>
      </c>
    </row>
    <row r="3381" spans="1:16" x14ac:dyDescent="0.3">
      <c r="A3381" t="s">
        <v>11249</v>
      </c>
      <c r="B3381" t="s">
        <v>809</v>
      </c>
      <c r="C3381" t="s">
        <v>810</v>
      </c>
      <c r="D3381" t="s">
        <v>1996</v>
      </c>
      <c r="E3381" t="s">
        <v>213</v>
      </c>
      <c r="F3381" t="s">
        <v>115</v>
      </c>
      <c r="G3381" t="s">
        <v>11250</v>
      </c>
      <c r="H3381" t="s">
        <v>11251</v>
      </c>
      <c r="I3381" t="s">
        <v>19</v>
      </c>
      <c r="J3381" t="s">
        <v>20</v>
      </c>
      <c r="K3381" t="s">
        <v>25</v>
      </c>
      <c r="L3381" t="s">
        <v>26</v>
      </c>
      <c r="M3381" t="s">
        <v>27</v>
      </c>
      <c r="N3381" t="s">
        <v>20</v>
      </c>
      <c r="O3381" t="s">
        <v>214</v>
      </c>
      <c r="P3381" t="s">
        <v>214</v>
      </c>
    </row>
    <row r="3382" spans="1:16" x14ac:dyDescent="0.3">
      <c r="A3382" t="s">
        <v>11252</v>
      </c>
      <c r="B3382" t="s">
        <v>809</v>
      </c>
      <c r="C3382" t="s">
        <v>810</v>
      </c>
      <c r="D3382" t="s">
        <v>2000</v>
      </c>
      <c r="E3382" t="s">
        <v>213</v>
      </c>
      <c r="F3382" t="s">
        <v>115</v>
      </c>
      <c r="G3382" t="s">
        <v>11253</v>
      </c>
      <c r="H3382" t="s">
        <v>11254</v>
      </c>
      <c r="I3382" t="s">
        <v>19</v>
      </c>
      <c r="J3382" t="s">
        <v>20</v>
      </c>
      <c r="K3382" t="s">
        <v>25</v>
      </c>
      <c r="L3382" t="s">
        <v>26</v>
      </c>
      <c r="M3382" t="s">
        <v>27</v>
      </c>
      <c r="N3382" t="s">
        <v>20</v>
      </c>
      <c r="O3382" t="s">
        <v>214</v>
      </c>
      <c r="P3382" t="s">
        <v>214</v>
      </c>
    </row>
    <row r="3383" spans="1:16" x14ac:dyDescent="0.3">
      <c r="A3383" t="s">
        <v>11255</v>
      </c>
      <c r="B3383" t="s">
        <v>809</v>
      </c>
      <c r="C3383" t="s">
        <v>810</v>
      </c>
      <c r="D3383" t="s">
        <v>2003</v>
      </c>
      <c r="E3383" t="s">
        <v>213</v>
      </c>
      <c r="F3383" t="s">
        <v>115</v>
      </c>
      <c r="G3383" t="s">
        <v>11256</v>
      </c>
      <c r="H3383" t="s">
        <v>18</v>
      </c>
      <c r="I3383" t="s">
        <v>19</v>
      </c>
      <c r="J3383" t="s">
        <v>20</v>
      </c>
      <c r="K3383" t="s">
        <v>25</v>
      </c>
      <c r="L3383" t="s">
        <v>26</v>
      </c>
      <c r="M3383" t="s">
        <v>20</v>
      </c>
      <c r="N3383" t="s">
        <v>20</v>
      </c>
      <c r="O3383" t="s">
        <v>214</v>
      </c>
      <c r="P3383" t="s">
        <v>21</v>
      </c>
    </row>
    <row r="3384" spans="1:16" x14ac:dyDescent="0.3">
      <c r="A3384" t="s">
        <v>11257</v>
      </c>
      <c r="B3384" t="s">
        <v>813</v>
      </c>
      <c r="C3384" t="s">
        <v>814</v>
      </c>
      <c r="D3384" t="s">
        <v>1856</v>
      </c>
      <c r="E3384" t="s">
        <v>49</v>
      </c>
      <c r="F3384" t="s">
        <v>51</v>
      </c>
      <c r="G3384" t="s">
        <v>11258</v>
      </c>
      <c r="H3384" t="s">
        <v>18</v>
      </c>
      <c r="I3384" t="s">
        <v>19</v>
      </c>
      <c r="J3384" t="s">
        <v>11259</v>
      </c>
      <c r="K3384" t="s">
        <v>32</v>
      </c>
      <c r="L3384" t="s">
        <v>26</v>
      </c>
      <c r="M3384" t="s">
        <v>20</v>
      </c>
      <c r="N3384" t="s">
        <v>20</v>
      </c>
      <c r="O3384" t="s">
        <v>43</v>
      </c>
      <c r="P3384" t="s">
        <v>21</v>
      </c>
    </row>
    <row r="3385" spans="1:16" x14ac:dyDescent="0.3">
      <c r="A3385" t="s">
        <v>11260</v>
      </c>
      <c r="B3385" t="s">
        <v>813</v>
      </c>
      <c r="C3385" t="s">
        <v>814</v>
      </c>
      <c r="D3385" t="s">
        <v>1927</v>
      </c>
      <c r="E3385" t="s">
        <v>49</v>
      </c>
      <c r="F3385" t="s">
        <v>50</v>
      </c>
      <c r="G3385" t="s">
        <v>11261</v>
      </c>
      <c r="H3385" t="s">
        <v>11262</v>
      </c>
      <c r="I3385" t="s">
        <v>19</v>
      </c>
      <c r="J3385" t="s">
        <v>11263</v>
      </c>
      <c r="K3385" t="s">
        <v>32</v>
      </c>
      <c r="L3385" t="s">
        <v>26</v>
      </c>
      <c r="M3385" t="s">
        <v>27</v>
      </c>
      <c r="N3385" t="s">
        <v>20</v>
      </c>
      <c r="O3385" t="s">
        <v>43</v>
      </c>
      <c r="P3385" t="s">
        <v>43</v>
      </c>
    </row>
    <row r="3386" spans="1:16" x14ac:dyDescent="0.3">
      <c r="A3386" t="s">
        <v>11264</v>
      </c>
      <c r="B3386" t="s">
        <v>813</v>
      </c>
      <c r="C3386" t="s">
        <v>814</v>
      </c>
      <c r="D3386" t="s">
        <v>1871</v>
      </c>
      <c r="E3386" t="s">
        <v>49</v>
      </c>
      <c r="F3386" t="s">
        <v>50</v>
      </c>
      <c r="G3386" t="s">
        <v>11265</v>
      </c>
      <c r="H3386" t="s">
        <v>11266</v>
      </c>
      <c r="I3386" t="s">
        <v>19</v>
      </c>
      <c r="J3386" t="s">
        <v>11267</v>
      </c>
      <c r="K3386" t="s">
        <v>32</v>
      </c>
      <c r="L3386" t="s">
        <v>26</v>
      </c>
      <c r="M3386" t="s">
        <v>27</v>
      </c>
      <c r="N3386" t="s">
        <v>20</v>
      </c>
      <c r="O3386" t="s">
        <v>43</v>
      </c>
      <c r="P3386" t="s">
        <v>43</v>
      </c>
    </row>
    <row r="3387" spans="1:16" x14ac:dyDescent="0.3">
      <c r="A3387" t="s">
        <v>11268</v>
      </c>
      <c r="B3387" t="s">
        <v>813</v>
      </c>
      <c r="C3387" t="s">
        <v>814</v>
      </c>
      <c r="D3387" t="s">
        <v>1936</v>
      </c>
      <c r="E3387" t="s">
        <v>49</v>
      </c>
      <c r="F3387" t="s">
        <v>51</v>
      </c>
      <c r="G3387" t="s">
        <v>11269</v>
      </c>
      <c r="H3387" t="s">
        <v>11270</v>
      </c>
      <c r="I3387" t="s">
        <v>19</v>
      </c>
      <c r="J3387" t="s">
        <v>11271</v>
      </c>
      <c r="K3387" t="s">
        <v>32</v>
      </c>
      <c r="L3387" t="s">
        <v>26</v>
      </c>
      <c r="M3387" t="s">
        <v>53</v>
      </c>
      <c r="N3387" t="s">
        <v>20</v>
      </c>
      <c r="O3387" t="s">
        <v>43</v>
      </c>
      <c r="P3387" t="s">
        <v>43</v>
      </c>
    </row>
    <row r="3388" spans="1:16" x14ac:dyDescent="0.3">
      <c r="A3388" t="s">
        <v>11272</v>
      </c>
      <c r="B3388" t="s">
        <v>813</v>
      </c>
      <c r="C3388" t="s">
        <v>814</v>
      </c>
      <c r="D3388" t="s">
        <v>1880</v>
      </c>
      <c r="E3388" t="s">
        <v>49</v>
      </c>
      <c r="F3388" t="s">
        <v>50</v>
      </c>
      <c r="G3388" t="s">
        <v>11273</v>
      </c>
      <c r="H3388" t="s">
        <v>18</v>
      </c>
      <c r="I3388" t="s">
        <v>19</v>
      </c>
      <c r="J3388" t="s">
        <v>11274</v>
      </c>
      <c r="K3388" t="s">
        <v>32</v>
      </c>
      <c r="L3388" t="s">
        <v>26</v>
      </c>
      <c r="M3388" t="s">
        <v>20</v>
      </c>
      <c r="N3388" t="s">
        <v>20</v>
      </c>
      <c r="O3388" t="s">
        <v>43</v>
      </c>
      <c r="P3388" t="s">
        <v>21</v>
      </c>
    </row>
    <row r="3389" spans="1:16" x14ac:dyDescent="0.3">
      <c r="A3389" t="s">
        <v>11275</v>
      </c>
      <c r="B3389" t="s">
        <v>813</v>
      </c>
      <c r="C3389" t="s">
        <v>814</v>
      </c>
      <c r="D3389" t="s">
        <v>1943</v>
      </c>
      <c r="E3389" t="s">
        <v>49</v>
      </c>
      <c r="F3389" t="s">
        <v>50</v>
      </c>
      <c r="G3389" t="s">
        <v>11276</v>
      </c>
      <c r="H3389" t="s">
        <v>11277</v>
      </c>
      <c r="I3389" t="s">
        <v>19</v>
      </c>
      <c r="J3389" t="s">
        <v>11278</v>
      </c>
      <c r="K3389" t="s">
        <v>32</v>
      </c>
      <c r="L3389" t="s">
        <v>26</v>
      </c>
      <c r="M3389" t="s">
        <v>27</v>
      </c>
      <c r="N3389" t="s">
        <v>20</v>
      </c>
      <c r="O3389" t="s">
        <v>43</v>
      </c>
      <c r="P3389" t="s">
        <v>43</v>
      </c>
    </row>
    <row r="3390" spans="1:16" x14ac:dyDescent="0.3">
      <c r="A3390" t="s">
        <v>11279</v>
      </c>
      <c r="B3390" t="s">
        <v>813</v>
      </c>
      <c r="C3390" t="s">
        <v>814</v>
      </c>
      <c r="D3390" t="s">
        <v>1952</v>
      </c>
      <c r="E3390" t="s">
        <v>49</v>
      </c>
      <c r="F3390" t="s">
        <v>50</v>
      </c>
      <c r="G3390" t="s">
        <v>11280</v>
      </c>
      <c r="H3390" t="s">
        <v>11281</v>
      </c>
      <c r="I3390" t="s">
        <v>19</v>
      </c>
      <c r="J3390" t="s">
        <v>11282</v>
      </c>
      <c r="K3390" t="s">
        <v>32</v>
      </c>
      <c r="L3390" t="s">
        <v>26</v>
      </c>
      <c r="M3390" t="s">
        <v>27</v>
      </c>
      <c r="N3390" t="s">
        <v>20</v>
      </c>
      <c r="O3390" t="s">
        <v>43</v>
      </c>
      <c r="P3390" t="s">
        <v>43</v>
      </c>
    </row>
    <row r="3391" spans="1:16" x14ac:dyDescent="0.3">
      <c r="A3391" t="s">
        <v>11283</v>
      </c>
      <c r="B3391" t="s">
        <v>813</v>
      </c>
      <c r="C3391" t="s">
        <v>814</v>
      </c>
      <c r="D3391" t="s">
        <v>1900</v>
      </c>
      <c r="E3391" t="s">
        <v>49</v>
      </c>
      <c r="F3391" t="s">
        <v>51</v>
      </c>
      <c r="G3391" t="s">
        <v>11284</v>
      </c>
      <c r="H3391" t="s">
        <v>11285</v>
      </c>
      <c r="I3391" t="s">
        <v>19</v>
      </c>
      <c r="J3391" t="s">
        <v>11286</v>
      </c>
      <c r="K3391" t="s">
        <v>32</v>
      </c>
      <c r="L3391" t="s">
        <v>26</v>
      </c>
      <c r="M3391" t="s">
        <v>53</v>
      </c>
      <c r="N3391" t="s">
        <v>20</v>
      </c>
      <c r="O3391" t="s">
        <v>43</v>
      </c>
      <c r="P3391" t="s">
        <v>43</v>
      </c>
    </row>
    <row r="3392" spans="1:16" x14ac:dyDescent="0.3">
      <c r="A3392" t="s">
        <v>11287</v>
      </c>
      <c r="B3392" t="s">
        <v>11288</v>
      </c>
      <c r="C3392" t="s">
        <v>11289</v>
      </c>
      <c r="D3392" t="s">
        <v>1927</v>
      </c>
      <c r="E3392" t="s">
        <v>23</v>
      </c>
      <c r="F3392" t="s">
        <v>24</v>
      </c>
      <c r="G3392" t="s">
        <v>11290</v>
      </c>
      <c r="H3392" t="s">
        <v>11291</v>
      </c>
      <c r="I3392" t="s">
        <v>19</v>
      </c>
      <c r="J3392" t="s">
        <v>20</v>
      </c>
      <c r="K3392" t="s">
        <v>25</v>
      </c>
      <c r="L3392" t="s">
        <v>26</v>
      </c>
      <c r="M3392" t="s">
        <v>27</v>
      </c>
      <c r="N3392" t="s">
        <v>20</v>
      </c>
      <c r="O3392" t="s">
        <v>28</v>
      </c>
      <c r="P3392" t="s">
        <v>28</v>
      </c>
    </row>
    <row r="3393" spans="1:16" x14ac:dyDescent="0.3">
      <c r="A3393" t="s">
        <v>11292</v>
      </c>
      <c r="B3393" t="s">
        <v>11288</v>
      </c>
      <c r="C3393" t="s">
        <v>11289</v>
      </c>
      <c r="D3393" t="s">
        <v>11292</v>
      </c>
      <c r="E3393" t="s">
        <v>18</v>
      </c>
      <c r="F3393" t="s">
        <v>18</v>
      </c>
      <c r="G3393" t="s">
        <v>11293</v>
      </c>
      <c r="H3393" t="s">
        <v>11294</v>
      </c>
      <c r="I3393" t="s">
        <v>19</v>
      </c>
      <c r="J3393" t="s">
        <v>20</v>
      </c>
      <c r="K3393" t="s">
        <v>21</v>
      </c>
      <c r="L3393" t="s">
        <v>22</v>
      </c>
      <c r="M3393" t="s">
        <v>11295</v>
      </c>
      <c r="N3393" t="s">
        <v>20</v>
      </c>
      <c r="O3393" t="s">
        <v>11296</v>
      </c>
      <c r="P3393" t="s">
        <v>11296</v>
      </c>
    </row>
    <row r="3394" spans="1:16" x14ac:dyDescent="0.3">
      <c r="A3394" t="s">
        <v>11297</v>
      </c>
      <c r="B3394" t="s">
        <v>11288</v>
      </c>
      <c r="C3394" t="s">
        <v>11289</v>
      </c>
      <c r="D3394" t="s">
        <v>1936</v>
      </c>
      <c r="E3394" t="s">
        <v>23</v>
      </c>
      <c r="F3394" t="s">
        <v>24</v>
      </c>
      <c r="G3394" t="s">
        <v>771</v>
      </c>
      <c r="H3394" t="s">
        <v>603</v>
      </c>
      <c r="I3394" t="s">
        <v>19</v>
      </c>
      <c r="J3394" t="s">
        <v>20</v>
      </c>
      <c r="K3394" t="s">
        <v>25</v>
      </c>
      <c r="L3394" t="s">
        <v>26</v>
      </c>
      <c r="M3394" t="s">
        <v>27</v>
      </c>
      <c r="N3394" t="s">
        <v>20</v>
      </c>
      <c r="O3394" t="s">
        <v>28</v>
      </c>
      <c r="P3394" t="s">
        <v>21</v>
      </c>
    </row>
    <row r="3395" spans="1:16" x14ac:dyDescent="0.3">
      <c r="A3395" t="s">
        <v>11298</v>
      </c>
      <c r="B3395" t="s">
        <v>11288</v>
      </c>
      <c r="C3395" t="s">
        <v>11289</v>
      </c>
      <c r="D3395" t="s">
        <v>1880</v>
      </c>
      <c r="E3395" t="s">
        <v>23</v>
      </c>
      <c r="F3395" t="s">
        <v>24</v>
      </c>
      <c r="G3395" t="s">
        <v>11299</v>
      </c>
      <c r="H3395" t="s">
        <v>11300</v>
      </c>
      <c r="I3395" t="s">
        <v>19</v>
      </c>
      <c r="J3395" t="s">
        <v>11301</v>
      </c>
      <c r="K3395" t="s">
        <v>32</v>
      </c>
      <c r="L3395" t="s">
        <v>217</v>
      </c>
      <c r="M3395" t="s">
        <v>27</v>
      </c>
      <c r="N3395" t="s">
        <v>20</v>
      </c>
      <c r="O3395" t="s">
        <v>28</v>
      </c>
      <c r="P3395" t="s">
        <v>28</v>
      </c>
    </row>
    <row r="3396" spans="1:16" x14ac:dyDescent="0.3">
      <c r="A3396" t="s">
        <v>11302</v>
      </c>
      <c r="B3396" t="s">
        <v>11288</v>
      </c>
      <c r="C3396" t="s">
        <v>11289</v>
      </c>
      <c r="D3396" t="s">
        <v>1943</v>
      </c>
      <c r="E3396" t="s">
        <v>23</v>
      </c>
      <c r="F3396" t="s">
        <v>24</v>
      </c>
      <c r="G3396" t="s">
        <v>2742</v>
      </c>
      <c r="H3396" t="s">
        <v>1554</v>
      </c>
      <c r="I3396" t="s">
        <v>19</v>
      </c>
      <c r="J3396" t="s">
        <v>20</v>
      </c>
      <c r="K3396" t="s">
        <v>25</v>
      </c>
      <c r="L3396" t="s">
        <v>26</v>
      </c>
      <c r="M3396" t="s">
        <v>27</v>
      </c>
      <c r="N3396" t="s">
        <v>20</v>
      </c>
      <c r="O3396" t="s">
        <v>28</v>
      </c>
      <c r="P3396" t="s">
        <v>28</v>
      </c>
    </row>
    <row r="3397" spans="1:16" x14ac:dyDescent="0.3">
      <c r="A3397" t="s">
        <v>11303</v>
      </c>
      <c r="B3397" t="s">
        <v>11288</v>
      </c>
      <c r="C3397" t="s">
        <v>11289</v>
      </c>
      <c r="D3397" t="s">
        <v>1890</v>
      </c>
      <c r="E3397" t="s">
        <v>23</v>
      </c>
      <c r="F3397" t="s">
        <v>24</v>
      </c>
      <c r="G3397" t="s">
        <v>1464</v>
      </c>
      <c r="H3397" t="s">
        <v>1165</v>
      </c>
      <c r="I3397" t="s">
        <v>19</v>
      </c>
      <c r="J3397" t="s">
        <v>20</v>
      </c>
      <c r="K3397" t="s">
        <v>25</v>
      </c>
      <c r="L3397" t="s">
        <v>26</v>
      </c>
      <c r="M3397" t="s">
        <v>27</v>
      </c>
      <c r="N3397" t="s">
        <v>20</v>
      </c>
      <c r="O3397" t="s">
        <v>28</v>
      </c>
      <c r="P3397" t="s">
        <v>28</v>
      </c>
    </row>
    <row r="3398" spans="1:16" x14ac:dyDescent="0.3">
      <c r="A3398" t="s">
        <v>11304</v>
      </c>
      <c r="B3398" t="s">
        <v>11288</v>
      </c>
      <c r="C3398" t="s">
        <v>11289</v>
      </c>
      <c r="D3398" t="s">
        <v>1952</v>
      </c>
      <c r="E3398" t="s">
        <v>23</v>
      </c>
      <c r="F3398" t="s">
        <v>24</v>
      </c>
      <c r="G3398" t="s">
        <v>1393</v>
      </c>
      <c r="H3398" t="s">
        <v>11305</v>
      </c>
      <c r="I3398" t="s">
        <v>19</v>
      </c>
      <c r="J3398" t="s">
        <v>20</v>
      </c>
      <c r="K3398" t="s">
        <v>25</v>
      </c>
      <c r="L3398" t="s">
        <v>26</v>
      </c>
      <c r="M3398" t="s">
        <v>27</v>
      </c>
      <c r="N3398" t="s">
        <v>20</v>
      </c>
      <c r="O3398" t="s">
        <v>28</v>
      </c>
      <c r="P3398" t="s">
        <v>28</v>
      </c>
    </row>
    <row r="3399" spans="1:16" x14ac:dyDescent="0.3">
      <c r="A3399" t="s">
        <v>11306</v>
      </c>
      <c r="B3399" t="s">
        <v>11288</v>
      </c>
      <c r="C3399" t="s">
        <v>11289</v>
      </c>
      <c r="D3399" t="s">
        <v>11306</v>
      </c>
      <c r="E3399" t="s">
        <v>18</v>
      </c>
      <c r="F3399" t="s">
        <v>18</v>
      </c>
      <c r="G3399" t="s">
        <v>11307</v>
      </c>
      <c r="H3399" t="s">
        <v>11308</v>
      </c>
      <c r="I3399" t="s">
        <v>19</v>
      </c>
      <c r="J3399" t="s">
        <v>20</v>
      </c>
      <c r="K3399" t="s">
        <v>21</v>
      </c>
      <c r="L3399" t="s">
        <v>22</v>
      </c>
      <c r="M3399" t="s">
        <v>11309</v>
      </c>
      <c r="N3399" t="s">
        <v>20</v>
      </c>
      <c r="O3399" t="s">
        <v>11296</v>
      </c>
      <c r="P3399" t="s">
        <v>11296</v>
      </c>
    </row>
    <row r="3400" spans="1:16" x14ac:dyDescent="0.3">
      <c r="A3400" t="s">
        <v>11310</v>
      </c>
      <c r="B3400" t="s">
        <v>11288</v>
      </c>
      <c r="C3400" t="s">
        <v>11289</v>
      </c>
      <c r="D3400" t="s">
        <v>1960</v>
      </c>
      <c r="E3400" t="s">
        <v>23</v>
      </c>
      <c r="F3400" t="s">
        <v>24</v>
      </c>
      <c r="G3400" t="s">
        <v>10428</v>
      </c>
      <c r="H3400" t="s">
        <v>11311</v>
      </c>
      <c r="I3400" t="s">
        <v>19</v>
      </c>
      <c r="J3400" t="s">
        <v>20</v>
      </c>
      <c r="K3400" t="s">
        <v>25</v>
      </c>
      <c r="L3400" t="s">
        <v>26</v>
      </c>
      <c r="M3400" t="s">
        <v>27</v>
      </c>
      <c r="N3400" t="s">
        <v>20</v>
      </c>
      <c r="O3400" t="s">
        <v>28</v>
      </c>
      <c r="P3400" t="s">
        <v>28</v>
      </c>
    </row>
    <row r="3401" spans="1:16" x14ac:dyDescent="0.3">
      <c r="A3401" t="s">
        <v>11312</v>
      </c>
      <c r="B3401" t="s">
        <v>11288</v>
      </c>
      <c r="C3401" t="s">
        <v>11289</v>
      </c>
      <c r="D3401" t="s">
        <v>1909</v>
      </c>
      <c r="E3401" t="s">
        <v>23</v>
      </c>
      <c r="F3401" t="s">
        <v>24</v>
      </c>
      <c r="G3401" t="s">
        <v>11313</v>
      </c>
      <c r="H3401" t="s">
        <v>11314</v>
      </c>
      <c r="I3401" t="s">
        <v>19</v>
      </c>
      <c r="J3401" t="s">
        <v>20</v>
      </c>
      <c r="K3401" t="s">
        <v>25</v>
      </c>
      <c r="L3401" t="s">
        <v>26</v>
      </c>
      <c r="M3401" t="s">
        <v>27</v>
      </c>
      <c r="N3401" t="s">
        <v>20</v>
      </c>
      <c r="O3401" t="s">
        <v>28</v>
      </c>
      <c r="P3401" t="s">
        <v>28</v>
      </c>
    </row>
    <row r="3402" spans="1:16" x14ac:dyDescent="0.3">
      <c r="A3402" t="s">
        <v>11315</v>
      </c>
      <c r="B3402" t="s">
        <v>11288</v>
      </c>
      <c r="C3402" t="s">
        <v>11289</v>
      </c>
      <c r="D3402" t="s">
        <v>2082</v>
      </c>
      <c r="E3402" t="s">
        <v>23</v>
      </c>
      <c r="F3402" t="s">
        <v>24</v>
      </c>
      <c r="G3402" t="s">
        <v>4836</v>
      </c>
      <c r="H3402" t="s">
        <v>11316</v>
      </c>
      <c r="I3402" t="s">
        <v>19</v>
      </c>
      <c r="J3402" t="s">
        <v>20</v>
      </c>
      <c r="K3402" t="s">
        <v>25</v>
      </c>
      <c r="L3402" t="s">
        <v>26</v>
      </c>
      <c r="M3402" t="s">
        <v>27</v>
      </c>
      <c r="N3402" t="s">
        <v>20</v>
      </c>
      <c r="O3402" t="s">
        <v>28</v>
      </c>
      <c r="P3402" t="s">
        <v>28</v>
      </c>
    </row>
    <row r="3403" spans="1:16" x14ac:dyDescent="0.3">
      <c r="A3403" t="s">
        <v>11317</v>
      </c>
      <c r="B3403" t="s">
        <v>11288</v>
      </c>
      <c r="C3403" t="s">
        <v>11289</v>
      </c>
      <c r="D3403" t="s">
        <v>2085</v>
      </c>
      <c r="E3403" t="s">
        <v>23</v>
      </c>
      <c r="F3403" t="s">
        <v>24</v>
      </c>
      <c r="G3403" t="s">
        <v>11318</v>
      </c>
      <c r="H3403" t="s">
        <v>578</v>
      </c>
      <c r="I3403" t="s">
        <v>19</v>
      </c>
      <c r="J3403" t="s">
        <v>20</v>
      </c>
      <c r="K3403" t="s">
        <v>25</v>
      </c>
      <c r="L3403" t="s">
        <v>26</v>
      </c>
      <c r="M3403" t="s">
        <v>27</v>
      </c>
      <c r="N3403" t="s">
        <v>20</v>
      </c>
      <c r="O3403" t="s">
        <v>28</v>
      </c>
      <c r="P3403" t="s">
        <v>28</v>
      </c>
    </row>
    <row r="3404" spans="1:16" x14ac:dyDescent="0.3">
      <c r="A3404" t="s">
        <v>11319</v>
      </c>
      <c r="B3404" t="s">
        <v>11288</v>
      </c>
      <c r="C3404" t="s">
        <v>11289</v>
      </c>
      <c r="D3404" t="s">
        <v>2090</v>
      </c>
      <c r="E3404" t="s">
        <v>23</v>
      </c>
      <c r="F3404" t="s">
        <v>24</v>
      </c>
      <c r="G3404" t="s">
        <v>5373</v>
      </c>
      <c r="H3404" t="s">
        <v>1646</v>
      </c>
      <c r="I3404" t="s">
        <v>19</v>
      </c>
      <c r="J3404" t="s">
        <v>20</v>
      </c>
      <c r="K3404" t="s">
        <v>25</v>
      </c>
      <c r="L3404" t="s">
        <v>26</v>
      </c>
      <c r="M3404" t="s">
        <v>27</v>
      </c>
      <c r="N3404" t="s">
        <v>20</v>
      </c>
      <c r="O3404" t="s">
        <v>28</v>
      </c>
      <c r="P3404" t="s">
        <v>28</v>
      </c>
    </row>
    <row r="3405" spans="1:16" x14ac:dyDescent="0.3">
      <c r="A3405" t="s">
        <v>11320</v>
      </c>
      <c r="B3405" t="s">
        <v>11288</v>
      </c>
      <c r="C3405" t="s">
        <v>11289</v>
      </c>
      <c r="D3405" t="s">
        <v>2024</v>
      </c>
      <c r="E3405" t="s">
        <v>23</v>
      </c>
      <c r="F3405" t="s">
        <v>24</v>
      </c>
      <c r="G3405" t="s">
        <v>572</v>
      </c>
      <c r="H3405" t="s">
        <v>11321</v>
      </c>
      <c r="I3405" t="s">
        <v>19</v>
      </c>
      <c r="J3405" t="s">
        <v>20</v>
      </c>
      <c r="K3405" t="s">
        <v>25</v>
      </c>
      <c r="L3405" t="s">
        <v>26</v>
      </c>
      <c r="M3405" t="s">
        <v>27</v>
      </c>
      <c r="N3405" t="s">
        <v>20</v>
      </c>
      <c r="O3405" t="s">
        <v>28</v>
      </c>
      <c r="P3405" t="s">
        <v>28</v>
      </c>
    </row>
    <row r="3406" spans="1:16" x14ac:dyDescent="0.3">
      <c r="A3406" t="s">
        <v>11322</v>
      </c>
      <c r="B3406" t="s">
        <v>11288</v>
      </c>
      <c r="C3406" t="s">
        <v>11289</v>
      </c>
      <c r="D3406" t="s">
        <v>2099</v>
      </c>
      <c r="E3406" t="s">
        <v>23</v>
      </c>
      <c r="F3406" t="s">
        <v>24</v>
      </c>
      <c r="G3406" t="s">
        <v>147</v>
      </c>
      <c r="H3406" t="s">
        <v>11323</v>
      </c>
      <c r="I3406" t="s">
        <v>19</v>
      </c>
      <c r="J3406" t="s">
        <v>20</v>
      </c>
      <c r="K3406" t="s">
        <v>25</v>
      </c>
      <c r="L3406" t="s">
        <v>26</v>
      </c>
      <c r="M3406" t="s">
        <v>27</v>
      </c>
      <c r="N3406" t="s">
        <v>20</v>
      </c>
      <c r="O3406" t="s">
        <v>28</v>
      </c>
      <c r="P3406" t="s">
        <v>28</v>
      </c>
    </row>
    <row r="3407" spans="1:16" x14ac:dyDescent="0.3">
      <c r="A3407" t="s">
        <v>11324</v>
      </c>
      <c r="B3407" t="s">
        <v>11288</v>
      </c>
      <c r="C3407" t="s">
        <v>11289</v>
      </c>
      <c r="D3407" t="s">
        <v>1993</v>
      </c>
      <c r="E3407" t="s">
        <v>23</v>
      </c>
      <c r="F3407" t="s">
        <v>24</v>
      </c>
      <c r="G3407" t="s">
        <v>1317</v>
      </c>
      <c r="H3407" t="s">
        <v>11325</v>
      </c>
      <c r="I3407" t="s">
        <v>19</v>
      </c>
      <c r="J3407" t="s">
        <v>20</v>
      </c>
      <c r="K3407" t="s">
        <v>25</v>
      </c>
      <c r="L3407" t="s">
        <v>26</v>
      </c>
      <c r="M3407" t="s">
        <v>27</v>
      </c>
      <c r="N3407" t="s">
        <v>20</v>
      </c>
      <c r="O3407" t="s">
        <v>28</v>
      </c>
      <c r="P3407" t="s">
        <v>28</v>
      </c>
    </row>
    <row r="3408" spans="1:16" x14ac:dyDescent="0.3">
      <c r="A3408" t="s">
        <v>11326</v>
      </c>
      <c r="B3408" t="s">
        <v>11288</v>
      </c>
      <c r="C3408" t="s">
        <v>11289</v>
      </c>
      <c r="D3408" t="s">
        <v>1996</v>
      </c>
      <c r="E3408" t="s">
        <v>23</v>
      </c>
      <c r="F3408" t="s">
        <v>24</v>
      </c>
      <c r="G3408" t="s">
        <v>11327</v>
      </c>
      <c r="H3408" t="s">
        <v>4596</v>
      </c>
      <c r="I3408" t="s">
        <v>19</v>
      </c>
      <c r="J3408" t="s">
        <v>20</v>
      </c>
      <c r="K3408" t="s">
        <v>25</v>
      </c>
      <c r="L3408" t="s">
        <v>26</v>
      </c>
      <c r="M3408" t="s">
        <v>27</v>
      </c>
      <c r="N3408" t="s">
        <v>20</v>
      </c>
      <c r="O3408" t="s">
        <v>28</v>
      </c>
      <c r="P3408" t="s">
        <v>28</v>
      </c>
    </row>
    <row r="3409" spans="1:16" x14ac:dyDescent="0.3">
      <c r="A3409" t="s">
        <v>11328</v>
      </c>
      <c r="B3409" t="s">
        <v>11288</v>
      </c>
      <c r="C3409" t="s">
        <v>11289</v>
      </c>
      <c r="D3409" t="s">
        <v>2000</v>
      </c>
      <c r="E3409" t="s">
        <v>23</v>
      </c>
      <c r="F3409" t="s">
        <v>24</v>
      </c>
      <c r="G3409" t="s">
        <v>385</v>
      </c>
      <c r="H3409" t="s">
        <v>4602</v>
      </c>
      <c r="I3409" t="s">
        <v>19</v>
      </c>
      <c r="J3409" t="s">
        <v>20</v>
      </c>
      <c r="K3409" t="s">
        <v>25</v>
      </c>
      <c r="L3409" t="s">
        <v>26</v>
      </c>
      <c r="M3409" t="s">
        <v>27</v>
      </c>
      <c r="N3409" t="s">
        <v>20</v>
      </c>
      <c r="O3409" t="s">
        <v>28</v>
      </c>
      <c r="P3409" t="s">
        <v>28</v>
      </c>
    </row>
    <row r="3410" spans="1:16" x14ac:dyDescent="0.3">
      <c r="A3410" t="s">
        <v>11329</v>
      </c>
      <c r="B3410" t="s">
        <v>11288</v>
      </c>
      <c r="C3410" t="s">
        <v>11289</v>
      </c>
      <c r="D3410" t="s">
        <v>2003</v>
      </c>
      <c r="E3410" t="s">
        <v>23</v>
      </c>
      <c r="F3410" t="s">
        <v>24</v>
      </c>
      <c r="G3410" t="s">
        <v>11330</v>
      </c>
      <c r="H3410" t="s">
        <v>18</v>
      </c>
      <c r="I3410" t="s">
        <v>19</v>
      </c>
      <c r="J3410" t="s">
        <v>20</v>
      </c>
      <c r="K3410" t="s">
        <v>25</v>
      </c>
      <c r="L3410" t="s">
        <v>26</v>
      </c>
      <c r="M3410" t="s">
        <v>20</v>
      </c>
      <c r="N3410" t="s">
        <v>20</v>
      </c>
      <c r="O3410" t="s">
        <v>28</v>
      </c>
      <c r="P3410" t="s">
        <v>21</v>
      </c>
    </row>
    <row r="3411" spans="1:16" x14ac:dyDescent="0.3">
      <c r="A3411" t="s">
        <v>11331</v>
      </c>
      <c r="B3411" t="s">
        <v>11288</v>
      </c>
      <c r="C3411" t="s">
        <v>11289</v>
      </c>
      <c r="D3411" t="s">
        <v>2006</v>
      </c>
      <c r="E3411" t="s">
        <v>23</v>
      </c>
      <c r="F3411" t="s">
        <v>24</v>
      </c>
      <c r="G3411" t="s">
        <v>4463</v>
      </c>
      <c r="H3411" t="s">
        <v>11332</v>
      </c>
      <c r="I3411" t="s">
        <v>19</v>
      </c>
      <c r="J3411" t="s">
        <v>20</v>
      </c>
      <c r="K3411" t="s">
        <v>25</v>
      </c>
      <c r="L3411" t="s">
        <v>26</v>
      </c>
      <c r="M3411" t="s">
        <v>27</v>
      </c>
      <c r="N3411" t="s">
        <v>20</v>
      </c>
      <c r="O3411" t="s">
        <v>28</v>
      </c>
      <c r="P3411" t="s">
        <v>28</v>
      </c>
    </row>
    <row r="3412" spans="1:16" x14ac:dyDescent="0.3">
      <c r="A3412" t="s">
        <v>11333</v>
      </c>
      <c r="B3412" t="s">
        <v>11334</v>
      </c>
      <c r="C3412" t="s">
        <v>11335</v>
      </c>
      <c r="D3412" t="s">
        <v>1890</v>
      </c>
      <c r="E3412" t="s">
        <v>23</v>
      </c>
      <c r="F3412" t="s">
        <v>24</v>
      </c>
      <c r="G3412" t="s">
        <v>132</v>
      </c>
      <c r="H3412" t="s">
        <v>969</v>
      </c>
      <c r="I3412" t="s">
        <v>19</v>
      </c>
      <c r="J3412" t="s">
        <v>20</v>
      </c>
      <c r="K3412" t="s">
        <v>25</v>
      </c>
      <c r="L3412" t="s">
        <v>26</v>
      </c>
      <c r="M3412" t="s">
        <v>27</v>
      </c>
      <c r="N3412" t="s">
        <v>20</v>
      </c>
      <c r="O3412" t="s">
        <v>43</v>
      </c>
      <c r="P3412" t="s">
        <v>43</v>
      </c>
    </row>
    <row r="3413" spans="1:16" x14ac:dyDescent="0.3">
      <c r="A3413" t="s">
        <v>11336</v>
      </c>
      <c r="B3413" t="s">
        <v>11334</v>
      </c>
      <c r="C3413" t="s">
        <v>11335</v>
      </c>
      <c r="D3413" t="s">
        <v>1952</v>
      </c>
      <c r="E3413" t="s">
        <v>23</v>
      </c>
      <c r="F3413" t="s">
        <v>24</v>
      </c>
      <c r="G3413" t="s">
        <v>11337</v>
      </c>
      <c r="H3413" t="s">
        <v>18</v>
      </c>
      <c r="I3413" t="s">
        <v>19</v>
      </c>
      <c r="J3413" t="s">
        <v>20</v>
      </c>
      <c r="K3413" t="s">
        <v>25</v>
      </c>
      <c r="L3413" t="s">
        <v>26</v>
      </c>
      <c r="M3413" t="s">
        <v>20</v>
      </c>
      <c r="N3413" t="s">
        <v>20</v>
      </c>
      <c r="O3413" t="s">
        <v>43</v>
      </c>
      <c r="P3413" t="s">
        <v>21</v>
      </c>
    </row>
    <row r="3414" spans="1:16" x14ac:dyDescent="0.3">
      <c r="A3414" t="s">
        <v>11338</v>
      </c>
      <c r="B3414" t="s">
        <v>11334</v>
      </c>
      <c r="C3414" t="s">
        <v>11335</v>
      </c>
      <c r="D3414" t="s">
        <v>1900</v>
      </c>
      <c r="E3414" t="s">
        <v>23</v>
      </c>
      <c r="F3414" t="s">
        <v>24</v>
      </c>
      <c r="G3414" t="s">
        <v>11339</v>
      </c>
      <c r="H3414" t="s">
        <v>1092</v>
      </c>
      <c r="I3414" t="s">
        <v>19</v>
      </c>
      <c r="J3414" t="s">
        <v>20</v>
      </c>
      <c r="K3414" t="s">
        <v>25</v>
      </c>
      <c r="L3414" t="s">
        <v>26</v>
      </c>
      <c r="M3414" t="s">
        <v>27</v>
      </c>
      <c r="N3414" t="s">
        <v>20</v>
      </c>
      <c r="O3414" t="s">
        <v>43</v>
      </c>
      <c r="P3414" t="s">
        <v>43</v>
      </c>
    </row>
    <row r="3415" spans="1:16" x14ac:dyDescent="0.3">
      <c r="A3415" t="s">
        <v>11340</v>
      </c>
      <c r="B3415" t="s">
        <v>11334</v>
      </c>
      <c r="C3415" t="s">
        <v>11335</v>
      </c>
      <c r="D3415" t="s">
        <v>1960</v>
      </c>
      <c r="E3415" t="s">
        <v>23</v>
      </c>
      <c r="F3415" t="s">
        <v>24</v>
      </c>
      <c r="G3415" t="s">
        <v>1147</v>
      </c>
      <c r="H3415" t="s">
        <v>11341</v>
      </c>
      <c r="I3415" t="s">
        <v>19</v>
      </c>
      <c r="J3415" t="s">
        <v>20</v>
      </c>
      <c r="K3415" t="s">
        <v>25</v>
      </c>
      <c r="L3415" t="s">
        <v>26</v>
      </c>
      <c r="M3415" t="s">
        <v>27</v>
      </c>
      <c r="N3415" t="s">
        <v>20</v>
      </c>
      <c r="O3415" t="s">
        <v>43</v>
      </c>
      <c r="P3415" t="s">
        <v>43</v>
      </c>
    </row>
    <row r="3416" spans="1:16" x14ac:dyDescent="0.3">
      <c r="A3416" t="s">
        <v>11342</v>
      </c>
      <c r="B3416" t="s">
        <v>11334</v>
      </c>
      <c r="C3416" t="s">
        <v>11335</v>
      </c>
      <c r="D3416" t="s">
        <v>1909</v>
      </c>
      <c r="E3416" t="s">
        <v>23</v>
      </c>
      <c r="F3416" t="s">
        <v>24</v>
      </c>
      <c r="G3416" t="s">
        <v>7070</v>
      </c>
      <c r="H3416" t="s">
        <v>11343</v>
      </c>
      <c r="I3416" t="s">
        <v>19</v>
      </c>
      <c r="J3416" t="s">
        <v>20</v>
      </c>
      <c r="K3416" t="s">
        <v>25</v>
      </c>
      <c r="L3416" t="s">
        <v>26</v>
      </c>
      <c r="M3416" t="s">
        <v>27</v>
      </c>
      <c r="N3416" t="s">
        <v>20</v>
      </c>
      <c r="O3416" t="s">
        <v>43</v>
      </c>
      <c r="P3416" t="s">
        <v>43</v>
      </c>
    </row>
    <row r="3417" spans="1:16" x14ac:dyDescent="0.3">
      <c r="A3417" t="s">
        <v>11344</v>
      </c>
      <c r="B3417" t="s">
        <v>11334</v>
      </c>
      <c r="C3417" t="s">
        <v>11335</v>
      </c>
      <c r="D3417" t="s">
        <v>2082</v>
      </c>
      <c r="E3417" t="s">
        <v>23</v>
      </c>
      <c r="F3417" t="s">
        <v>24</v>
      </c>
      <c r="G3417" t="s">
        <v>982</v>
      </c>
      <c r="H3417" t="s">
        <v>1821</v>
      </c>
      <c r="I3417" t="s">
        <v>19</v>
      </c>
      <c r="J3417" t="s">
        <v>20</v>
      </c>
      <c r="K3417" t="s">
        <v>25</v>
      </c>
      <c r="L3417" t="s">
        <v>26</v>
      </c>
      <c r="M3417" t="s">
        <v>27</v>
      </c>
      <c r="N3417" t="s">
        <v>20</v>
      </c>
      <c r="O3417" t="s">
        <v>43</v>
      </c>
      <c r="P3417" t="s">
        <v>43</v>
      </c>
    </row>
    <row r="3418" spans="1:16" x14ac:dyDescent="0.3">
      <c r="A3418" t="s">
        <v>11345</v>
      </c>
      <c r="B3418" t="s">
        <v>11334</v>
      </c>
      <c r="C3418" t="s">
        <v>11335</v>
      </c>
      <c r="D3418" t="s">
        <v>2085</v>
      </c>
      <c r="E3418" t="s">
        <v>23</v>
      </c>
      <c r="F3418" t="s">
        <v>24</v>
      </c>
      <c r="G3418" t="s">
        <v>11346</v>
      </c>
      <c r="H3418" t="s">
        <v>7880</v>
      </c>
      <c r="I3418" t="s">
        <v>19</v>
      </c>
      <c r="J3418" t="s">
        <v>20</v>
      </c>
      <c r="K3418" t="s">
        <v>25</v>
      </c>
      <c r="L3418" t="s">
        <v>26</v>
      </c>
      <c r="M3418" t="s">
        <v>27</v>
      </c>
      <c r="N3418" t="s">
        <v>20</v>
      </c>
      <c r="O3418" t="s">
        <v>43</v>
      </c>
      <c r="P3418" t="s">
        <v>43</v>
      </c>
    </row>
    <row r="3419" spans="1:16" x14ac:dyDescent="0.3">
      <c r="A3419" t="s">
        <v>11347</v>
      </c>
      <c r="B3419" t="s">
        <v>11334</v>
      </c>
      <c r="C3419" t="s">
        <v>11335</v>
      </c>
      <c r="D3419" t="s">
        <v>2090</v>
      </c>
      <c r="E3419" t="s">
        <v>23</v>
      </c>
      <c r="F3419" t="s">
        <v>24</v>
      </c>
      <c r="G3419" t="s">
        <v>11348</v>
      </c>
      <c r="H3419" t="s">
        <v>11349</v>
      </c>
      <c r="I3419" t="s">
        <v>19</v>
      </c>
      <c r="J3419" t="s">
        <v>20</v>
      </c>
      <c r="K3419" t="s">
        <v>25</v>
      </c>
      <c r="L3419" t="s">
        <v>26</v>
      </c>
      <c r="M3419" t="s">
        <v>27</v>
      </c>
      <c r="N3419" t="s">
        <v>20</v>
      </c>
      <c r="O3419" t="s">
        <v>43</v>
      </c>
      <c r="P3419" t="s">
        <v>43</v>
      </c>
    </row>
    <row r="3420" spans="1:16" x14ac:dyDescent="0.3">
      <c r="A3420" t="s">
        <v>11350</v>
      </c>
      <c r="B3420" t="s">
        <v>11334</v>
      </c>
      <c r="C3420" t="s">
        <v>11335</v>
      </c>
      <c r="D3420" t="s">
        <v>2024</v>
      </c>
      <c r="E3420" t="s">
        <v>23</v>
      </c>
      <c r="F3420" t="s">
        <v>24</v>
      </c>
      <c r="G3420" t="s">
        <v>1444</v>
      </c>
      <c r="H3420" t="s">
        <v>8721</v>
      </c>
      <c r="I3420" t="s">
        <v>19</v>
      </c>
      <c r="J3420" t="s">
        <v>20</v>
      </c>
      <c r="K3420" t="s">
        <v>25</v>
      </c>
      <c r="L3420" t="s">
        <v>26</v>
      </c>
      <c r="M3420" t="s">
        <v>27</v>
      </c>
      <c r="N3420" t="s">
        <v>20</v>
      </c>
      <c r="O3420" t="s">
        <v>43</v>
      </c>
      <c r="P3420" t="s">
        <v>43</v>
      </c>
    </row>
    <row r="3421" spans="1:16" x14ac:dyDescent="0.3">
      <c r="A3421" t="s">
        <v>11351</v>
      </c>
      <c r="B3421" t="s">
        <v>11334</v>
      </c>
      <c r="C3421" t="s">
        <v>11335</v>
      </c>
      <c r="D3421" t="s">
        <v>2099</v>
      </c>
      <c r="E3421" t="s">
        <v>23</v>
      </c>
      <c r="F3421" t="s">
        <v>24</v>
      </c>
      <c r="G3421" t="s">
        <v>11352</v>
      </c>
      <c r="H3421" t="s">
        <v>11353</v>
      </c>
      <c r="I3421" t="s">
        <v>19</v>
      </c>
      <c r="J3421" t="s">
        <v>20</v>
      </c>
      <c r="K3421" t="s">
        <v>25</v>
      </c>
      <c r="L3421" t="s">
        <v>26</v>
      </c>
      <c r="M3421" t="s">
        <v>27</v>
      </c>
      <c r="N3421" t="s">
        <v>20</v>
      </c>
      <c r="O3421" t="s">
        <v>43</v>
      </c>
      <c r="P3421" t="s">
        <v>43</v>
      </c>
    </row>
    <row r="3422" spans="1:16" x14ac:dyDescent="0.3">
      <c r="A3422" t="s">
        <v>11354</v>
      </c>
      <c r="B3422" t="s">
        <v>11334</v>
      </c>
      <c r="C3422" t="s">
        <v>11335</v>
      </c>
      <c r="D3422" t="s">
        <v>1996</v>
      </c>
      <c r="E3422" t="s">
        <v>23</v>
      </c>
      <c r="F3422" t="s">
        <v>24</v>
      </c>
      <c r="G3422" t="s">
        <v>3937</v>
      </c>
      <c r="H3422" t="s">
        <v>11355</v>
      </c>
      <c r="I3422" t="s">
        <v>19</v>
      </c>
      <c r="J3422" t="s">
        <v>20</v>
      </c>
      <c r="K3422" t="s">
        <v>25</v>
      </c>
      <c r="L3422" t="s">
        <v>26</v>
      </c>
      <c r="M3422" t="s">
        <v>27</v>
      </c>
      <c r="N3422" t="s">
        <v>20</v>
      </c>
      <c r="O3422" t="s">
        <v>43</v>
      </c>
      <c r="P3422" t="s">
        <v>43</v>
      </c>
    </row>
    <row r="3423" spans="1:16" x14ac:dyDescent="0.3">
      <c r="A3423" t="s">
        <v>11356</v>
      </c>
      <c r="B3423" t="s">
        <v>11334</v>
      </c>
      <c r="C3423" t="s">
        <v>11335</v>
      </c>
      <c r="D3423" t="s">
        <v>2000</v>
      </c>
      <c r="E3423" t="s">
        <v>23</v>
      </c>
      <c r="F3423" t="s">
        <v>24</v>
      </c>
      <c r="G3423" t="s">
        <v>6510</v>
      </c>
      <c r="H3423" t="s">
        <v>1447</v>
      </c>
      <c r="I3423" t="s">
        <v>19</v>
      </c>
      <c r="J3423" t="s">
        <v>20</v>
      </c>
      <c r="K3423" t="s">
        <v>25</v>
      </c>
      <c r="L3423" t="s">
        <v>26</v>
      </c>
      <c r="M3423" t="s">
        <v>27</v>
      </c>
      <c r="N3423" t="s">
        <v>20</v>
      </c>
      <c r="O3423" t="s">
        <v>43</v>
      </c>
      <c r="P3423" t="s">
        <v>43</v>
      </c>
    </row>
    <row r="3424" spans="1:16" x14ac:dyDescent="0.3">
      <c r="A3424" t="s">
        <v>11357</v>
      </c>
      <c r="B3424" t="s">
        <v>11334</v>
      </c>
      <c r="C3424" t="s">
        <v>11335</v>
      </c>
      <c r="D3424" t="s">
        <v>2003</v>
      </c>
      <c r="E3424" t="s">
        <v>23</v>
      </c>
      <c r="F3424" t="s">
        <v>24</v>
      </c>
      <c r="G3424" t="s">
        <v>11358</v>
      </c>
      <c r="H3424" t="s">
        <v>11359</v>
      </c>
      <c r="I3424" t="s">
        <v>19</v>
      </c>
      <c r="J3424" t="s">
        <v>20</v>
      </c>
      <c r="K3424" t="s">
        <v>25</v>
      </c>
      <c r="L3424" t="s">
        <v>26</v>
      </c>
      <c r="M3424" t="s">
        <v>27</v>
      </c>
      <c r="N3424" t="s">
        <v>20</v>
      </c>
      <c r="O3424" t="s">
        <v>43</v>
      </c>
      <c r="P3424" t="s">
        <v>43</v>
      </c>
    </row>
    <row r="3425" spans="1:16" x14ac:dyDescent="0.3">
      <c r="A3425" t="s">
        <v>11360</v>
      </c>
      <c r="B3425" t="s">
        <v>11334</v>
      </c>
      <c r="C3425" t="s">
        <v>11335</v>
      </c>
      <c r="D3425" t="s">
        <v>2006</v>
      </c>
      <c r="E3425" t="s">
        <v>23</v>
      </c>
      <c r="F3425" t="s">
        <v>24</v>
      </c>
      <c r="G3425" t="s">
        <v>6702</v>
      </c>
      <c r="H3425" t="s">
        <v>11361</v>
      </c>
      <c r="I3425" t="s">
        <v>19</v>
      </c>
      <c r="J3425" t="s">
        <v>20</v>
      </c>
      <c r="K3425" t="s">
        <v>25</v>
      </c>
      <c r="L3425" t="s">
        <v>26</v>
      </c>
      <c r="M3425" t="s">
        <v>27</v>
      </c>
      <c r="N3425" t="s">
        <v>20</v>
      </c>
      <c r="O3425" t="s">
        <v>43</v>
      </c>
      <c r="P3425" t="s">
        <v>43</v>
      </c>
    </row>
    <row r="3426" spans="1:16" x14ac:dyDescent="0.3">
      <c r="A3426" t="s">
        <v>11362</v>
      </c>
      <c r="B3426" t="s">
        <v>815</v>
      </c>
      <c r="C3426" t="s">
        <v>816</v>
      </c>
      <c r="D3426" t="s">
        <v>11362</v>
      </c>
      <c r="E3426" t="s">
        <v>18</v>
      </c>
      <c r="F3426" t="s">
        <v>18</v>
      </c>
      <c r="G3426" t="s">
        <v>11363</v>
      </c>
      <c r="H3426" t="s">
        <v>11364</v>
      </c>
      <c r="I3426" t="s">
        <v>19</v>
      </c>
      <c r="J3426" t="s">
        <v>20</v>
      </c>
      <c r="K3426" t="s">
        <v>21</v>
      </c>
      <c r="L3426" t="s">
        <v>22</v>
      </c>
      <c r="M3426" t="s">
        <v>11365</v>
      </c>
      <c r="N3426" t="s">
        <v>20</v>
      </c>
      <c r="O3426" t="s">
        <v>817</v>
      </c>
      <c r="P3426" t="s">
        <v>817</v>
      </c>
    </row>
    <row r="3427" spans="1:16" x14ac:dyDescent="0.3">
      <c r="A3427" t="s">
        <v>11366</v>
      </c>
      <c r="B3427" t="s">
        <v>815</v>
      </c>
      <c r="C3427" t="s">
        <v>816</v>
      </c>
      <c r="D3427" t="s">
        <v>2013</v>
      </c>
      <c r="E3427" t="s">
        <v>23</v>
      </c>
      <c r="F3427" t="s">
        <v>24</v>
      </c>
      <c r="G3427" t="s">
        <v>11367</v>
      </c>
      <c r="H3427" t="s">
        <v>11368</v>
      </c>
      <c r="I3427" t="s">
        <v>19</v>
      </c>
      <c r="J3427" t="s">
        <v>381</v>
      </c>
      <c r="K3427" t="s">
        <v>32</v>
      </c>
      <c r="L3427" t="s">
        <v>26</v>
      </c>
      <c r="M3427" t="s">
        <v>27</v>
      </c>
      <c r="N3427" t="s">
        <v>20</v>
      </c>
      <c r="O3427" t="s">
        <v>43</v>
      </c>
      <c r="P3427" t="s">
        <v>43</v>
      </c>
    </row>
    <row r="3428" spans="1:16" x14ac:dyDescent="0.3">
      <c r="A3428" t="s">
        <v>11369</v>
      </c>
      <c r="B3428" t="s">
        <v>815</v>
      </c>
      <c r="C3428" t="s">
        <v>816</v>
      </c>
      <c r="D3428" t="s">
        <v>1927</v>
      </c>
      <c r="E3428" t="s">
        <v>23</v>
      </c>
      <c r="F3428" t="s">
        <v>24</v>
      </c>
      <c r="G3428" t="s">
        <v>257</v>
      </c>
      <c r="H3428" t="s">
        <v>3066</v>
      </c>
      <c r="I3428" t="s">
        <v>19</v>
      </c>
      <c r="J3428" t="s">
        <v>20</v>
      </c>
      <c r="K3428" t="s">
        <v>25</v>
      </c>
      <c r="L3428" t="s">
        <v>26</v>
      </c>
      <c r="M3428" t="s">
        <v>27</v>
      </c>
      <c r="N3428" t="s">
        <v>20</v>
      </c>
      <c r="O3428" t="s">
        <v>43</v>
      </c>
      <c r="P3428" t="s">
        <v>43</v>
      </c>
    </row>
    <row r="3429" spans="1:16" x14ac:dyDescent="0.3">
      <c r="A3429" t="s">
        <v>11370</v>
      </c>
      <c r="B3429" t="s">
        <v>815</v>
      </c>
      <c r="C3429" t="s">
        <v>816</v>
      </c>
      <c r="D3429" t="s">
        <v>11370</v>
      </c>
      <c r="E3429" t="s">
        <v>18</v>
      </c>
      <c r="F3429" t="s">
        <v>18</v>
      </c>
      <c r="G3429" t="s">
        <v>11371</v>
      </c>
      <c r="H3429" t="s">
        <v>11372</v>
      </c>
      <c r="I3429" t="s">
        <v>19</v>
      </c>
      <c r="J3429" t="s">
        <v>20</v>
      </c>
      <c r="K3429" t="s">
        <v>21</v>
      </c>
      <c r="L3429" t="s">
        <v>22</v>
      </c>
      <c r="M3429" t="s">
        <v>11373</v>
      </c>
      <c r="N3429" t="s">
        <v>20</v>
      </c>
      <c r="O3429" t="s">
        <v>817</v>
      </c>
      <c r="P3429" t="s">
        <v>817</v>
      </c>
    </row>
    <row r="3430" spans="1:16" x14ac:dyDescent="0.3">
      <c r="A3430" t="s">
        <v>11374</v>
      </c>
      <c r="B3430" t="s">
        <v>815</v>
      </c>
      <c r="C3430" t="s">
        <v>816</v>
      </c>
      <c r="D3430" t="s">
        <v>1936</v>
      </c>
      <c r="E3430" t="s">
        <v>23</v>
      </c>
      <c r="F3430" t="s">
        <v>24</v>
      </c>
      <c r="G3430" t="s">
        <v>1027</v>
      </c>
      <c r="H3430" t="s">
        <v>11375</v>
      </c>
      <c r="I3430" t="s">
        <v>19</v>
      </c>
      <c r="J3430" t="s">
        <v>20</v>
      </c>
      <c r="K3430" t="s">
        <v>25</v>
      </c>
      <c r="L3430" t="s">
        <v>26</v>
      </c>
      <c r="M3430" t="s">
        <v>27</v>
      </c>
      <c r="N3430" t="s">
        <v>20</v>
      </c>
      <c r="O3430" t="s">
        <v>43</v>
      </c>
      <c r="P3430" t="s">
        <v>43</v>
      </c>
    </row>
    <row r="3431" spans="1:16" x14ac:dyDescent="0.3">
      <c r="A3431" t="s">
        <v>11376</v>
      </c>
      <c r="B3431" t="s">
        <v>815</v>
      </c>
      <c r="C3431" t="s">
        <v>816</v>
      </c>
      <c r="D3431" t="s">
        <v>11376</v>
      </c>
      <c r="E3431" t="s">
        <v>18</v>
      </c>
      <c r="F3431" t="s">
        <v>18</v>
      </c>
      <c r="G3431" t="s">
        <v>11377</v>
      </c>
      <c r="H3431" t="s">
        <v>11378</v>
      </c>
      <c r="I3431" t="s">
        <v>19</v>
      </c>
      <c r="J3431" t="s">
        <v>20</v>
      </c>
      <c r="K3431" t="s">
        <v>21</v>
      </c>
      <c r="L3431" t="s">
        <v>22</v>
      </c>
      <c r="M3431" t="s">
        <v>11379</v>
      </c>
      <c r="N3431" t="s">
        <v>20</v>
      </c>
      <c r="O3431" t="s">
        <v>817</v>
      </c>
      <c r="P3431" t="s">
        <v>817</v>
      </c>
    </row>
    <row r="3432" spans="1:16" x14ac:dyDescent="0.3">
      <c r="A3432" t="s">
        <v>11380</v>
      </c>
      <c r="B3432" t="s">
        <v>815</v>
      </c>
      <c r="C3432" t="s">
        <v>816</v>
      </c>
      <c r="D3432" t="s">
        <v>1943</v>
      </c>
      <c r="E3432" t="s">
        <v>23</v>
      </c>
      <c r="F3432" t="s">
        <v>24</v>
      </c>
      <c r="G3432" t="s">
        <v>1453</v>
      </c>
      <c r="H3432" t="s">
        <v>6657</v>
      </c>
      <c r="I3432" t="s">
        <v>19</v>
      </c>
      <c r="J3432" t="s">
        <v>20</v>
      </c>
      <c r="K3432" t="s">
        <v>25</v>
      </c>
      <c r="L3432" t="s">
        <v>26</v>
      </c>
      <c r="M3432" t="s">
        <v>27</v>
      </c>
      <c r="N3432" t="s">
        <v>20</v>
      </c>
      <c r="O3432" t="s">
        <v>43</v>
      </c>
      <c r="P3432" t="s">
        <v>43</v>
      </c>
    </row>
    <row r="3433" spans="1:16" x14ac:dyDescent="0.3">
      <c r="A3433" t="s">
        <v>11381</v>
      </c>
      <c r="B3433" t="s">
        <v>815</v>
      </c>
      <c r="C3433" t="s">
        <v>816</v>
      </c>
      <c r="D3433" t="s">
        <v>11381</v>
      </c>
      <c r="E3433" t="s">
        <v>18</v>
      </c>
      <c r="F3433" t="s">
        <v>18</v>
      </c>
      <c r="G3433" t="s">
        <v>11382</v>
      </c>
      <c r="H3433" t="s">
        <v>11383</v>
      </c>
      <c r="I3433" t="s">
        <v>19</v>
      </c>
      <c r="J3433" t="s">
        <v>20</v>
      </c>
      <c r="K3433" t="s">
        <v>21</v>
      </c>
      <c r="L3433" t="s">
        <v>22</v>
      </c>
      <c r="M3433" t="s">
        <v>11384</v>
      </c>
      <c r="N3433" t="s">
        <v>20</v>
      </c>
      <c r="O3433" t="s">
        <v>817</v>
      </c>
      <c r="P3433" t="s">
        <v>817</v>
      </c>
    </row>
    <row r="3434" spans="1:16" x14ac:dyDescent="0.3">
      <c r="A3434" t="s">
        <v>11385</v>
      </c>
      <c r="B3434" t="s">
        <v>815</v>
      </c>
      <c r="C3434" t="s">
        <v>816</v>
      </c>
      <c r="D3434" t="s">
        <v>1952</v>
      </c>
      <c r="E3434" t="s">
        <v>23</v>
      </c>
      <c r="F3434" t="s">
        <v>24</v>
      </c>
      <c r="G3434" t="s">
        <v>11386</v>
      </c>
      <c r="H3434" t="s">
        <v>8076</v>
      </c>
      <c r="I3434" t="s">
        <v>19</v>
      </c>
      <c r="J3434" t="s">
        <v>20</v>
      </c>
      <c r="K3434" t="s">
        <v>25</v>
      </c>
      <c r="L3434" t="s">
        <v>26</v>
      </c>
      <c r="M3434" t="s">
        <v>27</v>
      </c>
      <c r="N3434" t="s">
        <v>20</v>
      </c>
      <c r="O3434" t="s">
        <v>43</v>
      </c>
      <c r="P3434" t="s">
        <v>43</v>
      </c>
    </row>
    <row r="3435" spans="1:16" x14ac:dyDescent="0.3">
      <c r="A3435" t="s">
        <v>11387</v>
      </c>
      <c r="B3435" t="s">
        <v>815</v>
      </c>
      <c r="C3435" t="s">
        <v>816</v>
      </c>
      <c r="D3435" t="s">
        <v>11387</v>
      </c>
      <c r="E3435" t="s">
        <v>18</v>
      </c>
      <c r="F3435" t="s">
        <v>18</v>
      </c>
      <c r="G3435" t="s">
        <v>11388</v>
      </c>
      <c r="H3435" t="s">
        <v>11389</v>
      </c>
      <c r="I3435" t="s">
        <v>19</v>
      </c>
      <c r="J3435" t="s">
        <v>20</v>
      </c>
      <c r="K3435" t="s">
        <v>21</v>
      </c>
      <c r="L3435" t="s">
        <v>22</v>
      </c>
      <c r="M3435" t="s">
        <v>11390</v>
      </c>
      <c r="N3435" t="s">
        <v>20</v>
      </c>
      <c r="O3435" t="s">
        <v>817</v>
      </c>
      <c r="P3435" t="s">
        <v>817</v>
      </c>
    </row>
    <row r="3436" spans="1:16" x14ac:dyDescent="0.3">
      <c r="A3436" t="s">
        <v>11391</v>
      </c>
      <c r="B3436" t="s">
        <v>815</v>
      </c>
      <c r="C3436" t="s">
        <v>816</v>
      </c>
      <c r="D3436" t="s">
        <v>1960</v>
      </c>
      <c r="E3436" t="s">
        <v>23</v>
      </c>
      <c r="F3436" t="s">
        <v>24</v>
      </c>
      <c r="G3436" t="s">
        <v>257</v>
      </c>
      <c r="H3436" t="s">
        <v>4499</v>
      </c>
      <c r="I3436" t="s">
        <v>19</v>
      </c>
      <c r="J3436" t="s">
        <v>20</v>
      </c>
      <c r="K3436" t="s">
        <v>25</v>
      </c>
      <c r="L3436" t="s">
        <v>26</v>
      </c>
      <c r="M3436" t="s">
        <v>27</v>
      </c>
      <c r="N3436" t="s">
        <v>20</v>
      </c>
      <c r="O3436" t="s">
        <v>43</v>
      </c>
      <c r="P3436" t="s">
        <v>43</v>
      </c>
    </row>
    <row r="3437" spans="1:16" x14ac:dyDescent="0.3">
      <c r="A3437" t="s">
        <v>11392</v>
      </c>
      <c r="B3437" t="s">
        <v>815</v>
      </c>
      <c r="C3437" t="s">
        <v>816</v>
      </c>
      <c r="D3437" t="s">
        <v>11392</v>
      </c>
      <c r="E3437" t="s">
        <v>18</v>
      </c>
      <c r="F3437" t="s">
        <v>18</v>
      </c>
      <c r="G3437" t="s">
        <v>11393</v>
      </c>
      <c r="H3437" t="s">
        <v>11394</v>
      </c>
      <c r="I3437" t="s">
        <v>19</v>
      </c>
      <c r="J3437" t="s">
        <v>20</v>
      </c>
      <c r="K3437" t="s">
        <v>21</v>
      </c>
      <c r="L3437" t="s">
        <v>22</v>
      </c>
      <c r="M3437" t="s">
        <v>11395</v>
      </c>
      <c r="N3437" t="s">
        <v>20</v>
      </c>
      <c r="O3437" t="s">
        <v>817</v>
      </c>
      <c r="P3437" t="s">
        <v>11396</v>
      </c>
    </row>
    <row r="3438" spans="1:16" x14ac:dyDescent="0.3">
      <c r="A3438" t="s">
        <v>11397</v>
      </c>
      <c r="B3438" t="s">
        <v>815</v>
      </c>
      <c r="C3438" t="s">
        <v>816</v>
      </c>
      <c r="D3438" t="s">
        <v>2082</v>
      </c>
      <c r="E3438" t="s">
        <v>23</v>
      </c>
      <c r="F3438" t="s">
        <v>24</v>
      </c>
      <c r="G3438" t="s">
        <v>369</v>
      </c>
      <c r="H3438" t="s">
        <v>2109</v>
      </c>
      <c r="I3438" t="s">
        <v>19</v>
      </c>
      <c r="J3438" t="s">
        <v>20</v>
      </c>
      <c r="K3438" t="s">
        <v>25</v>
      </c>
      <c r="L3438" t="s">
        <v>26</v>
      </c>
      <c r="M3438" t="s">
        <v>27</v>
      </c>
      <c r="N3438" t="s">
        <v>20</v>
      </c>
      <c r="O3438" t="s">
        <v>28</v>
      </c>
      <c r="P3438" t="s">
        <v>28</v>
      </c>
    </row>
    <row r="3439" spans="1:16" x14ac:dyDescent="0.3">
      <c r="A3439" t="s">
        <v>11398</v>
      </c>
      <c r="B3439" t="s">
        <v>815</v>
      </c>
      <c r="C3439" t="s">
        <v>816</v>
      </c>
      <c r="D3439" t="s">
        <v>11398</v>
      </c>
      <c r="E3439" t="s">
        <v>18</v>
      </c>
      <c r="F3439" t="s">
        <v>18</v>
      </c>
      <c r="G3439" t="s">
        <v>11399</v>
      </c>
      <c r="I3439" t="s">
        <v>19</v>
      </c>
      <c r="J3439" t="s">
        <v>20</v>
      </c>
      <c r="K3439" t="s">
        <v>21</v>
      </c>
      <c r="L3439" t="s">
        <v>22</v>
      </c>
      <c r="M3439" t="s">
        <v>20</v>
      </c>
      <c r="N3439" t="s">
        <v>20</v>
      </c>
      <c r="O3439" t="s">
        <v>817</v>
      </c>
    </row>
    <row r="3440" spans="1:16" x14ac:dyDescent="0.3">
      <c r="A3440" t="s">
        <v>11400</v>
      </c>
      <c r="B3440" t="s">
        <v>815</v>
      </c>
      <c r="C3440" t="s">
        <v>816</v>
      </c>
      <c r="D3440" t="s">
        <v>2090</v>
      </c>
      <c r="E3440" t="s">
        <v>23</v>
      </c>
      <c r="F3440" t="s">
        <v>24</v>
      </c>
      <c r="G3440" t="s">
        <v>1150</v>
      </c>
      <c r="H3440" t="s">
        <v>11401</v>
      </c>
      <c r="I3440" t="s">
        <v>19</v>
      </c>
      <c r="J3440" t="s">
        <v>20</v>
      </c>
      <c r="K3440" t="s">
        <v>25</v>
      </c>
      <c r="L3440" t="s">
        <v>26</v>
      </c>
      <c r="M3440" t="s">
        <v>27</v>
      </c>
      <c r="N3440" t="s">
        <v>20</v>
      </c>
      <c r="O3440" t="s">
        <v>28</v>
      </c>
      <c r="P3440" t="s">
        <v>28</v>
      </c>
    </row>
    <row r="3441" spans="1:16" x14ac:dyDescent="0.3">
      <c r="A3441" t="s">
        <v>11402</v>
      </c>
      <c r="B3441" t="s">
        <v>815</v>
      </c>
      <c r="C3441" t="s">
        <v>816</v>
      </c>
      <c r="D3441" t="s">
        <v>11402</v>
      </c>
      <c r="E3441" t="s">
        <v>18</v>
      </c>
      <c r="F3441" t="s">
        <v>18</v>
      </c>
      <c r="G3441" t="s">
        <v>11403</v>
      </c>
      <c r="H3441" t="s">
        <v>11404</v>
      </c>
      <c r="I3441" t="s">
        <v>19</v>
      </c>
      <c r="J3441" t="s">
        <v>20</v>
      </c>
      <c r="K3441" t="s">
        <v>21</v>
      </c>
      <c r="L3441" t="s">
        <v>22</v>
      </c>
      <c r="M3441" t="s">
        <v>11405</v>
      </c>
      <c r="N3441" t="s">
        <v>20</v>
      </c>
      <c r="O3441" t="s">
        <v>817</v>
      </c>
      <c r="P3441" t="s">
        <v>817</v>
      </c>
    </row>
    <row r="3442" spans="1:16" x14ac:dyDescent="0.3">
      <c r="A3442" t="s">
        <v>11406</v>
      </c>
      <c r="B3442" t="s">
        <v>815</v>
      </c>
      <c r="C3442" t="s">
        <v>816</v>
      </c>
      <c r="D3442" t="s">
        <v>1996</v>
      </c>
      <c r="E3442" t="s">
        <v>23</v>
      </c>
      <c r="F3442" t="s">
        <v>24</v>
      </c>
      <c r="G3442" t="s">
        <v>4215</v>
      </c>
      <c r="H3442" t="s">
        <v>3459</v>
      </c>
      <c r="I3442" t="s">
        <v>19</v>
      </c>
      <c r="J3442" t="s">
        <v>20</v>
      </c>
      <c r="K3442" t="s">
        <v>25</v>
      </c>
      <c r="L3442" t="s">
        <v>26</v>
      </c>
      <c r="M3442" t="s">
        <v>27</v>
      </c>
      <c r="N3442" t="s">
        <v>20</v>
      </c>
      <c r="O3442" t="s">
        <v>28</v>
      </c>
      <c r="P3442" t="s">
        <v>28</v>
      </c>
    </row>
    <row r="3443" spans="1:16" x14ac:dyDescent="0.3">
      <c r="A3443" t="s">
        <v>11407</v>
      </c>
      <c r="B3443" t="s">
        <v>815</v>
      </c>
      <c r="C3443" t="s">
        <v>816</v>
      </c>
      <c r="D3443" t="s">
        <v>11407</v>
      </c>
      <c r="E3443" t="s">
        <v>18</v>
      </c>
      <c r="F3443" t="s">
        <v>18</v>
      </c>
      <c r="G3443" t="s">
        <v>11408</v>
      </c>
      <c r="H3443" t="s">
        <v>11409</v>
      </c>
      <c r="I3443" t="s">
        <v>19</v>
      </c>
      <c r="J3443" t="s">
        <v>20</v>
      </c>
      <c r="K3443" t="s">
        <v>21</v>
      </c>
      <c r="L3443" t="s">
        <v>22</v>
      </c>
      <c r="M3443" t="s">
        <v>11410</v>
      </c>
      <c r="N3443" t="s">
        <v>20</v>
      </c>
      <c r="O3443" t="s">
        <v>817</v>
      </c>
      <c r="P3443" t="s">
        <v>817</v>
      </c>
    </row>
    <row r="3444" spans="1:16" x14ac:dyDescent="0.3">
      <c r="A3444" t="s">
        <v>11411</v>
      </c>
      <c r="B3444" t="s">
        <v>822</v>
      </c>
      <c r="C3444" t="s">
        <v>823</v>
      </c>
      <c r="D3444" t="s">
        <v>1856</v>
      </c>
      <c r="E3444" t="s">
        <v>49</v>
      </c>
      <c r="F3444" t="s">
        <v>51</v>
      </c>
      <c r="G3444" t="s">
        <v>1093</v>
      </c>
      <c r="H3444" t="s">
        <v>11412</v>
      </c>
      <c r="I3444" t="s">
        <v>19</v>
      </c>
      <c r="J3444" t="s">
        <v>11413</v>
      </c>
      <c r="K3444" t="s">
        <v>32</v>
      </c>
      <c r="L3444" t="s">
        <v>26</v>
      </c>
      <c r="M3444" t="s">
        <v>53</v>
      </c>
      <c r="N3444" t="s">
        <v>20</v>
      </c>
      <c r="O3444" t="s">
        <v>28</v>
      </c>
      <c r="P3444" t="s">
        <v>28</v>
      </c>
    </row>
    <row r="3445" spans="1:16" x14ac:dyDescent="0.3">
      <c r="A3445" t="s">
        <v>11414</v>
      </c>
      <c r="B3445" t="s">
        <v>822</v>
      </c>
      <c r="C3445" t="s">
        <v>823</v>
      </c>
      <c r="D3445" t="s">
        <v>2013</v>
      </c>
      <c r="E3445" t="s">
        <v>49</v>
      </c>
      <c r="F3445" t="s">
        <v>50</v>
      </c>
      <c r="G3445" t="s">
        <v>11415</v>
      </c>
      <c r="H3445" t="s">
        <v>18</v>
      </c>
      <c r="I3445" t="s">
        <v>19</v>
      </c>
      <c r="J3445" t="s">
        <v>11416</v>
      </c>
      <c r="K3445" t="s">
        <v>32</v>
      </c>
      <c r="L3445" t="s">
        <v>26</v>
      </c>
      <c r="M3445" t="s">
        <v>20</v>
      </c>
      <c r="N3445" t="s">
        <v>20</v>
      </c>
      <c r="O3445" t="s">
        <v>28</v>
      </c>
      <c r="P3445" t="s">
        <v>21</v>
      </c>
    </row>
    <row r="3446" spans="1:16" x14ac:dyDescent="0.3">
      <c r="A3446" t="s">
        <v>11417</v>
      </c>
      <c r="B3446" t="s">
        <v>822</v>
      </c>
      <c r="C3446" t="s">
        <v>823</v>
      </c>
      <c r="D3446" t="s">
        <v>1864</v>
      </c>
      <c r="E3446" t="s">
        <v>49</v>
      </c>
      <c r="F3446" t="s">
        <v>50</v>
      </c>
      <c r="G3446" t="s">
        <v>1264</v>
      </c>
      <c r="H3446" t="s">
        <v>11418</v>
      </c>
      <c r="I3446" t="s">
        <v>19</v>
      </c>
      <c r="J3446" t="s">
        <v>1675</v>
      </c>
      <c r="K3446" t="s">
        <v>32</v>
      </c>
      <c r="L3446" t="s">
        <v>26</v>
      </c>
      <c r="M3446" t="s">
        <v>27</v>
      </c>
      <c r="N3446" t="s">
        <v>20</v>
      </c>
      <c r="O3446" t="s">
        <v>28</v>
      </c>
      <c r="P3446" t="s">
        <v>28</v>
      </c>
    </row>
    <row r="3447" spans="1:16" x14ac:dyDescent="0.3">
      <c r="A3447" t="s">
        <v>11419</v>
      </c>
      <c r="B3447" t="s">
        <v>822</v>
      </c>
      <c r="C3447" t="s">
        <v>823</v>
      </c>
      <c r="D3447" t="s">
        <v>1900</v>
      </c>
      <c r="E3447" t="s">
        <v>49</v>
      </c>
      <c r="F3447" t="s">
        <v>51</v>
      </c>
      <c r="G3447" t="s">
        <v>11420</v>
      </c>
      <c r="H3447" t="s">
        <v>7840</v>
      </c>
      <c r="I3447" t="s">
        <v>19</v>
      </c>
      <c r="J3447" t="s">
        <v>11421</v>
      </c>
      <c r="K3447" t="s">
        <v>32</v>
      </c>
      <c r="L3447" t="s">
        <v>26</v>
      </c>
      <c r="M3447" t="s">
        <v>53</v>
      </c>
      <c r="N3447" t="s">
        <v>20</v>
      </c>
      <c r="O3447" t="s">
        <v>28</v>
      </c>
      <c r="P3447" t="s">
        <v>28</v>
      </c>
    </row>
    <row r="3448" spans="1:16" x14ac:dyDescent="0.3">
      <c r="A3448" t="s">
        <v>11422</v>
      </c>
      <c r="B3448" t="s">
        <v>822</v>
      </c>
      <c r="C3448" t="s">
        <v>823</v>
      </c>
      <c r="D3448" t="s">
        <v>1960</v>
      </c>
      <c r="E3448" t="s">
        <v>49</v>
      </c>
      <c r="F3448" t="s">
        <v>50</v>
      </c>
      <c r="G3448" t="s">
        <v>11423</v>
      </c>
      <c r="H3448" t="s">
        <v>18</v>
      </c>
      <c r="I3448" t="s">
        <v>19</v>
      </c>
      <c r="J3448" t="s">
        <v>11424</v>
      </c>
      <c r="K3448" t="s">
        <v>32</v>
      </c>
      <c r="L3448" t="s">
        <v>26</v>
      </c>
      <c r="M3448" t="s">
        <v>20</v>
      </c>
      <c r="N3448" t="s">
        <v>20</v>
      </c>
      <c r="O3448" t="s">
        <v>28</v>
      </c>
      <c r="P3448" t="s">
        <v>21</v>
      </c>
    </row>
    <row r="3449" spans="1:16" x14ac:dyDescent="0.3">
      <c r="A3449" t="s">
        <v>11425</v>
      </c>
      <c r="B3449" t="s">
        <v>822</v>
      </c>
      <c r="C3449" t="s">
        <v>823</v>
      </c>
      <c r="D3449" t="s">
        <v>1909</v>
      </c>
      <c r="E3449" t="s">
        <v>49</v>
      </c>
      <c r="F3449" t="s">
        <v>50</v>
      </c>
      <c r="G3449" t="s">
        <v>11426</v>
      </c>
      <c r="H3449" t="s">
        <v>18</v>
      </c>
      <c r="I3449" t="s">
        <v>19</v>
      </c>
      <c r="J3449" t="s">
        <v>11427</v>
      </c>
      <c r="K3449" t="s">
        <v>32</v>
      </c>
      <c r="L3449" t="s">
        <v>26</v>
      </c>
      <c r="M3449" t="s">
        <v>20</v>
      </c>
      <c r="N3449" t="s">
        <v>20</v>
      </c>
      <c r="O3449" t="s">
        <v>28</v>
      </c>
      <c r="P3449" t="s">
        <v>21</v>
      </c>
    </row>
    <row r="3450" spans="1:16" x14ac:dyDescent="0.3">
      <c r="A3450" t="s">
        <v>11428</v>
      </c>
      <c r="B3450" t="s">
        <v>822</v>
      </c>
      <c r="C3450" t="s">
        <v>823</v>
      </c>
      <c r="D3450" t="s">
        <v>2082</v>
      </c>
      <c r="E3450" t="s">
        <v>49</v>
      </c>
      <c r="F3450" t="s">
        <v>50</v>
      </c>
      <c r="G3450" t="s">
        <v>1254</v>
      </c>
      <c r="H3450" t="s">
        <v>18</v>
      </c>
      <c r="I3450" t="s">
        <v>19</v>
      </c>
      <c r="J3450" t="s">
        <v>8999</v>
      </c>
      <c r="K3450" t="s">
        <v>32</v>
      </c>
      <c r="L3450" t="s">
        <v>26</v>
      </c>
      <c r="M3450" t="s">
        <v>20</v>
      </c>
      <c r="N3450" t="s">
        <v>20</v>
      </c>
      <c r="O3450" t="s">
        <v>28</v>
      </c>
      <c r="P3450" t="s">
        <v>21</v>
      </c>
    </row>
    <row r="3451" spans="1:16" x14ac:dyDescent="0.3">
      <c r="A3451" t="s">
        <v>11429</v>
      </c>
      <c r="B3451" t="s">
        <v>822</v>
      </c>
      <c r="C3451" t="s">
        <v>823</v>
      </c>
      <c r="D3451" t="s">
        <v>2090</v>
      </c>
      <c r="E3451" t="s">
        <v>23</v>
      </c>
      <c r="F3451" t="s">
        <v>24</v>
      </c>
      <c r="G3451" t="s">
        <v>996</v>
      </c>
      <c r="H3451" t="s">
        <v>18</v>
      </c>
      <c r="I3451" t="s">
        <v>19</v>
      </c>
      <c r="J3451" t="s">
        <v>20</v>
      </c>
      <c r="K3451" t="s">
        <v>25</v>
      </c>
      <c r="L3451" t="s">
        <v>26</v>
      </c>
      <c r="M3451" t="s">
        <v>20</v>
      </c>
      <c r="N3451" t="s">
        <v>20</v>
      </c>
      <c r="O3451" t="s">
        <v>28</v>
      </c>
      <c r="P3451" t="s">
        <v>21</v>
      </c>
    </row>
    <row r="3452" spans="1:16" x14ac:dyDescent="0.3">
      <c r="A3452" t="s">
        <v>11430</v>
      </c>
      <c r="B3452" t="s">
        <v>822</v>
      </c>
      <c r="C3452" t="s">
        <v>823</v>
      </c>
      <c r="D3452" t="s">
        <v>2099</v>
      </c>
      <c r="E3452" t="s">
        <v>23</v>
      </c>
      <c r="F3452" t="s">
        <v>24</v>
      </c>
      <c r="G3452" t="s">
        <v>1289</v>
      </c>
      <c r="H3452" t="s">
        <v>1825</v>
      </c>
      <c r="I3452" t="s">
        <v>19</v>
      </c>
      <c r="J3452" t="s">
        <v>20</v>
      </c>
      <c r="K3452" t="s">
        <v>25</v>
      </c>
      <c r="L3452" t="s">
        <v>26</v>
      </c>
      <c r="M3452" t="s">
        <v>27</v>
      </c>
      <c r="N3452" t="s">
        <v>20</v>
      </c>
      <c r="O3452" t="s">
        <v>28</v>
      </c>
      <c r="P3452" t="s">
        <v>28</v>
      </c>
    </row>
    <row r="3453" spans="1:16" x14ac:dyDescent="0.3">
      <c r="A3453" t="s">
        <v>11431</v>
      </c>
      <c r="B3453" t="s">
        <v>822</v>
      </c>
      <c r="C3453" t="s">
        <v>823</v>
      </c>
      <c r="D3453" t="s">
        <v>1993</v>
      </c>
      <c r="E3453" t="s">
        <v>23</v>
      </c>
      <c r="F3453" t="s">
        <v>24</v>
      </c>
      <c r="G3453" t="s">
        <v>5106</v>
      </c>
      <c r="H3453" t="s">
        <v>8587</v>
      </c>
      <c r="I3453" t="s">
        <v>19</v>
      </c>
      <c r="J3453" t="s">
        <v>20</v>
      </c>
      <c r="K3453" t="s">
        <v>25</v>
      </c>
      <c r="L3453" t="s">
        <v>26</v>
      </c>
      <c r="M3453" t="s">
        <v>27</v>
      </c>
      <c r="N3453" t="s">
        <v>20</v>
      </c>
      <c r="O3453" t="s">
        <v>28</v>
      </c>
      <c r="P3453" t="s">
        <v>28</v>
      </c>
    </row>
    <row r="3454" spans="1:16" x14ac:dyDescent="0.3">
      <c r="A3454" t="s">
        <v>11432</v>
      </c>
      <c r="B3454" t="s">
        <v>822</v>
      </c>
      <c r="C3454" t="s">
        <v>823</v>
      </c>
      <c r="D3454" t="s">
        <v>1996</v>
      </c>
      <c r="E3454" t="s">
        <v>23</v>
      </c>
      <c r="F3454" t="s">
        <v>24</v>
      </c>
      <c r="G3454" t="s">
        <v>295</v>
      </c>
      <c r="H3454" t="s">
        <v>11433</v>
      </c>
      <c r="I3454" t="s">
        <v>19</v>
      </c>
      <c r="J3454" t="s">
        <v>20</v>
      </c>
      <c r="K3454" t="s">
        <v>25</v>
      </c>
      <c r="L3454" t="s">
        <v>26</v>
      </c>
      <c r="M3454" t="s">
        <v>27</v>
      </c>
      <c r="N3454" t="s">
        <v>20</v>
      </c>
      <c r="O3454" t="s">
        <v>28</v>
      </c>
      <c r="P3454" t="s">
        <v>28</v>
      </c>
    </row>
    <row r="3455" spans="1:16" x14ac:dyDescent="0.3">
      <c r="A3455" t="s">
        <v>11434</v>
      </c>
      <c r="B3455" t="s">
        <v>822</v>
      </c>
      <c r="C3455" t="s">
        <v>823</v>
      </c>
      <c r="D3455" t="s">
        <v>2000</v>
      </c>
      <c r="E3455" t="s">
        <v>23</v>
      </c>
      <c r="F3455" t="s">
        <v>24</v>
      </c>
      <c r="G3455" t="s">
        <v>667</v>
      </c>
      <c r="H3455" t="s">
        <v>977</v>
      </c>
      <c r="I3455" t="s">
        <v>19</v>
      </c>
      <c r="J3455" t="s">
        <v>20</v>
      </c>
      <c r="K3455" t="s">
        <v>25</v>
      </c>
      <c r="L3455" t="s">
        <v>26</v>
      </c>
      <c r="M3455" t="s">
        <v>27</v>
      </c>
      <c r="N3455" t="s">
        <v>20</v>
      </c>
      <c r="O3455" t="s">
        <v>28</v>
      </c>
      <c r="P3455" t="s">
        <v>28</v>
      </c>
    </row>
    <row r="3456" spans="1:16" x14ac:dyDescent="0.3">
      <c r="A3456" t="s">
        <v>11435</v>
      </c>
      <c r="B3456" t="s">
        <v>822</v>
      </c>
      <c r="C3456" t="s">
        <v>823</v>
      </c>
      <c r="D3456" t="s">
        <v>2003</v>
      </c>
      <c r="E3456" t="s">
        <v>23</v>
      </c>
      <c r="F3456" t="s">
        <v>24</v>
      </c>
      <c r="G3456" t="s">
        <v>3928</v>
      </c>
      <c r="H3456" t="s">
        <v>8608</v>
      </c>
      <c r="I3456" t="s">
        <v>19</v>
      </c>
      <c r="J3456" t="s">
        <v>20</v>
      </c>
      <c r="K3456" t="s">
        <v>25</v>
      </c>
      <c r="L3456" t="s">
        <v>26</v>
      </c>
      <c r="M3456" t="s">
        <v>27</v>
      </c>
      <c r="N3456" t="s">
        <v>20</v>
      </c>
      <c r="O3456" t="s">
        <v>28</v>
      </c>
      <c r="P3456" t="s">
        <v>28</v>
      </c>
    </row>
    <row r="3457" spans="1:16" x14ac:dyDescent="0.3">
      <c r="A3457" t="s">
        <v>11436</v>
      </c>
      <c r="B3457" t="s">
        <v>822</v>
      </c>
      <c r="C3457" t="s">
        <v>823</v>
      </c>
      <c r="D3457" t="s">
        <v>2006</v>
      </c>
      <c r="E3457" t="s">
        <v>23</v>
      </c>
      <c r="F3457" t="s">
        <v>24</v>
      </c>
      <c r="G3457" t="s">
        <v>11437</v>
      </c>
      <c r="H3457" t="s">
        <v>18</v>
      </c>
      <c r="I3457" t="s">
        <v>19</v>
      </c>
      <c r="J3457" t="s">
        <v>20</v>
      </c>
      <c r="K3457" t="s">
        <v>25</v>
      </c>
      <c r="L3457" t="s">
        <v>26</v>
      </c>
      <c r="M3457" t="s">
        <v>20</v>
      </c>
      <c r="N3457" t="s">
        <v>20</v>
      </c>
      <c r="O3457" t="s">
        <v>28</v>
      </c>
      <c r="P3457" t="s">
        <v>21</v>
      </c>
    </row>
    <row r="3458" spans="1:16" x14ac:dyDescent="0.3">
      <c r="A3458" t="s">
        <v>11438</v>
      </c>
      <c r="B3458" t="s">
        <v>826</v>
      </c>
      <c r="C3458" t="s">
        <v>827</v>
      </c>
      <c r="D3458" t="s">
        <v>1856</v>
      </c>
      <c r="E3458" t="s">
        <v>49</v>
      </c>
      <c r="F3458" t="s">
        <v>51</v>
      </c>
      <c r="G3458" t="s">
        <v>11439</v>
      </c>
      <c r="H3458" t="s">
        <v>11440</v>
      </c>
      <c r="I3458" t="s">
        <v>19</v>
      </c>
      <c r="J3458" t="s">
        <v>11441</v>
      </c>
      <c r="K3458" t="s">
        <v>32</v>
      </c>
      <c r="L3458" t="s">
        <v>26</v>
      </c>
      <c r="M3458" t="s">
        <v>53</v>
      </c>
      <c r="N3458" t="s">
        <v>20</v>
      </c>
      <c r="O3458" t="s">
        <v>184</v>
      </c>
      <c r="P3458" t="s">
        <v>184</v>
      </c>
    </row>
    <row r="3459" spans="1:16" x14ac:dyDescent="0.3">
      <c r="A3459" t="s">
        <v>11442</v>
      </c>
      <c r="B3459" t="s">
        <v>826</v>
      </c>
      <c r="C3459" t="s">
        <v>827</v>
      </c>
      <c r="D3459" t="s">
        <v>2013</v>
      </c>
      <c r="E3459" t="s">
        <v>49</v>
      </c>
      <c r="F3459" t="s">
        <v>50</v>
      </c>
      <c r="G3459" t="s">
        <v>1064</v>
      </c>
      <c r="H3459" t="s">
        <v>2363</v>
      </c>
      <c r="I3459" t="s">
        <v>19</v>
      </c>
      <c r="J3459" t="s">
        <v>10031</v>
      </c>
      <c r="K3459" t="s">
        <v>32</v>
      </c>
      <c r="L3459" t="s">
        <v>26</v>
      </c>
      <c r="M3459" t="s">
        <v>27</v>
      </c>
      <c r="N3459" t="s">
        <v>20</v>
      </c>
      <c r="O3459" t="s">
        <v>184</v>
      </c>
      <c r="P3459" t="s">
        <v>184</v>
      </c>
    </row>
    <row r="3460" spans="1:16" x14ac:dyDescent="0.3">
      <c r="A3460" t="s">
        <v>11443</v>
      </c>
      <c r="B3460" t="s">
        <v>826</v>
      </c>
      <c r="C3460" t="s">
        <v>827</v>
      </c>
      <c r="D3460" t="s">
        <v>1864</v>
      </c>
      <c r="E3460" t="s">
        <v>49</v>
      </c>
      <c r="F3460" t="s">
        <v>50</v>
      </c>
      <c r="G3460" t="s">
        <v>1530</v>
      </c>
      <c r="H3460" t="s">
        <v>11444</v>
      </c>
      <c r="I3460" t="s">
        <v>19</v>
      </c>
      <c r="J3460" t="s">
        <v>1727</v>
      </c>
      <c r="K3460" t="s">
        <v>32</v>
      </c>
      <c r="L3460" t="s">
        <v>26</v>
      </c>
      <c r="M3460" t="s">
        <v>27</v>
      </c>
      <c r="N3460" t="s">
        <v>20</v>
      </c>
      <c r="O3460" t="s">
        <v>184</v>
      </c>
      <c r="P3460" t="s">
        <v>184</v>
      </c>
    </row>
    <row r="3461" spans="1:16" x14ac:dyDescent="0.3">
      <c r="A3461" t="s">
        <v>11445</v>
      </c>
      <c r="B3461" t="s">
        <v>826</v>
      </c>
      <c r="C3461" t="s">
        <v>827</v>
      </c>
      <c r="D3461" t="s">
        <v>1871</v>
      </c>
      <c r="E3461" t="s">
        <v>49</v>
      </c>
      <c r="F3461" t="s">
        <v>50</v>
      </c>
      <c r="G3461" t="s">
        <v>11446</v>
      </c>
      <c r="H3461" t="s">
        <v>11447</v>
      </c>
      <c r="I3461" t="s">
        <v>19</v>
      </c>
      <c r="J3461" t="s">
        <v>11448</v>
      </c>
      <c r="K3461" t="s">
        <v>32</v>
      </c>
      <c r="L3461" t="s">
        <v>26</v>
      </c>
      <c r="M3461" t="s">
        <v>27</v>
      </c>
      <c r="N3461" t="s">
        <v>20</v>
      </c>
      <c r="O3461" t="s">
        <v>184</v>
      </c>
      <c r="P3461" t="s">
        <v>184</v>
      </c>
    </row>
    <row r="3462" spans="1:16" x14ac:dyDescent="0.3">
      <c r="A3462" t="s">
        <v>11449</v>
      </c>
      <c r="B3462" t="s">
        <v>826</v>
      </c>
      <c r="C3462" t="s">
        <v>827</v>
      </c>
      <c r="D3462" t="s">
        <v>1936</v>
      </c>
      <c r="E3462" t="s">
        <v>49</v>
      </c>
      <c r="F3462" t="s">
        <v>51</v>
      </c>
      <c r="G3462" t="s">
        <v>11450</v>
      </c>
      <c r="H3462" t="s">
        <v>11451</v>
      </c>
      <c r="I3462" t="s">
        <v>19</v>
      </c>
      <c r="J3462" t="s">
        <v>11452</v>
      </c>
      <c r="K3462" t="s">
        <v>32</v>
      </c>
      <c r="L3462" t="s">
        <v>26</v>
      </c>
      <c r="M3462" t="s">
        <v>53</v>
      </c>
      <c r="N3462" t="s">
        <v>20</v>
      </c>
      <c r="O3462" t="s">
        <v>184</v>
      </c>
      <c r="P3462" t="s">
        <v>184</v>
      </c>
    </row>
    <row r="3463" spans="1:16" x14ac:dyDescent="0.3">
      <c r="A3463" t="s">
        <v>11453</v>
      </c>
      <c r="B3463" t="s">
        <v>826</v>
      </c>
      <c r="C3463" t="s">
        <v>827</v>
      </c>
      <c r="D3463" t="s">
        <v>1880</v>
      </c>
      <c r="E3463" t="s">
        <v>49</v>
      </c>
      <c r="F3463" t="s">
        <v>50</v>
      </c>
      <c r="G3463" t="s">
        <v>4841</v>
      </c>
      <c r="H3463" t="s">
        <v>1380</v>
      </c>
      <c r="I3463" t="s">
        <v>19</v>
      </c>
      <c r="J3463" t="s">
        <v>4842</v>
      </c>
      <c r="K3463" t="s">
        <v>32</v>
      </c>
      <c r="L3463" t="s">
        <v>26</v>
      </c>
      <c r="M3463" t="s">
        <v>27</v>
      </c>
      <c r="N3463" t="s">
        <v>20</v>
      </c>
      <c r="O3463" t="s">
        <v>184</v>
      </c>
      <c r="P3463" t="s">
        <v>184</v>
      </c>
    </row>
    <row r="3464" spans="1:16" x14ac:dyDescent="0.3">
      <c r="A3464" t="s">
        <v>11454</v>
      </c>
      <c r="B3464" t="s">
        <v>826</v>
      </c>
      <c r="C3464" t="s">
        <v>827</v>
      </c>
      <c r="D3464" t="s">
        <v>1943</v>
      </c>
      <c r="E3464" t="s">
        <v>49</v>
      </c>
      <c r="F3464" t="s">
        <v>50</v>
      </c>
      <c r="G3464" t="s">
        <v>1639</v>
      </c>
      <c r="H3464" t="s">
        <v>11455</v>
      </c>
      <c r="I3464" t="s">
        <v>19</v>
      </c>
      <c r="J3464" t="s">
        <v>11456</v>
      </c>
      <c r="K3464" t="s">
        <v>32</v>
      </c>
      <c r="L3464" t="s">
        <v>26</v>
      </c>
      <c r="M3464" t="s">
        <v>27</v>
      </c>
      <c r="N3464" t="s">
        <v>20</v>
      </c>
      <c r="O3464" t="s">
        <v>184</v>
      </c>
      <c r="P3464" t="s">
        <v>184</v>
      </c>
    </row>
    <row r="3465" spans="1:16" x14ac:dyDescent="0.3">
      <c r="A3465" t="s">
        <v>11457</v>
      </c>
      <c r="B3465" t="s">
        <v>826</v>
      </c>
      <c r="C3465" t="s">
        <v>827</v>
      </c>
      <c r="D3465" t="s">
        <v>1890</v>
      </c>
      <c r="E3465" t="s">
        <v>49</v>
      </c>
      <c r="F3465" t="s">
        <v>50</v>
      </c>
      <c r="G3465" t="s">
        <v>11458</v>
      </c>
      <c r="H3465" t="s">
        <v>11459</v>
      </c>
      <c r="I3465" t="s">
        <v>19</v>
      </c>
      <c r="J3465" t="s">
        <v>11460</v>
      </c>
      <c r="K3465" t="s">
        <v>32</v>
      </c>
      <c r="L3465" t="s">
        <v>26</v>
      </c>
      <c r="M3465" t="s">
        <v>27</v>
      </c>
      <c r="N3465" t="s">
        <v>20</v>
      </c>
      <c r="O3465" t="s">
        <v>184</v>
      </c>
      <c r="P3465" t="s">
        <v>184</v>
      </c>
    </row>
    <row r="3466" spans="1:16" x14ac:dyDescent="0.3">
      <c r="A3466" t="s">
        <v>11461</v>
      </c>
      <c r="B3466" t="s">
        <v>826</v>
      </c>
      <c r="C3466" t="s">
        <v>827</v>
      </c>
      <c r="D3466" t="s">
        <v>11461</v>
      </c>
      <c r="E3466" t="s">
        <v>18</v>
      </c>
      <c r="F3466" t="s">
        <v>18</v>
      </c>
      <c r="G3466" t="s">
        <v>11462</v>
      </c>
      <c r="I3466" t="s">
        <v>19</v>
      </c>
      <c r="J3466" t="s">
        <v>20</v>
      </c>
      <c r="K3466" t="s">
        <v>21</v>
      </c>
      <c r="L3466" t="s">
        <v>22</v>
      </c>
      <c r="M3466" t="s">
        <v>20</v>
      </c>
      <c r="N3466" t="s">
        <v>20</v>
      </c>
      <c r="O3466" t="s">
        <v>11463</v>
      </c>
    </row>
    <row r="3467" spans="1:16" x14ac:dyDescent="0.3">
      <c r="A3467" t="s">
        <v>11464</v>
      </c>
      <c r="B3467" t="s">
        <v>826</v>
      </c>
      <c r="C3467" t="s">
        <v>827</v>
      </c>
      <c r="D3467" t="s">
        <v>1900</v>
      </c>
      <c r="E3467" t="s">
        <v>49</v>
      </c>
      <c r="F3467" t="s">
        <v>51</v>
      </c>
      <c r="G3467" t="s">
        <v>1216</v>
      </c>
      <c r="H3467" t="s">
        <v>11465</v>
      </c>
      <c r="I3467" t="s">
        <v>19</v>
      </c>
      <c r="J3467" t="s">
        <v>11466</v>
      </c>
      <c r="K3467" t="s">
        <v>32</v>
      </c>
      <c r="L3467" t="s">
        <v>26</v>
      </c>
      <c r="M3467" t="s">
        <v>53</v>
      </c>
      <c r="N3467" t="s">
        <v>20</v>
      </c>
      <c r="O3467" t="s">
        <v>184</v>
      </c>
      <c r="P3467" t="s">
        <v>184</v>
      </c>
    </row>
    <row r="3468" spans="1:16" x14ac:dyDescent="0.3">
      <c r="A3468" t="s">
        <v>11467</v>
      </c>
      <c r="B3468" t="s">
        <v>826</v>
      </c>
      <c r="C3468" t="s">
        <v>827</v>
      </c>
      <c r="D3468" t="s">
        <v>1960</v>
      </c>
      <c r="E3468" t="s">
        <v>49</v>
      </c>
      <c r="F3468" t="s">
        <v>50</v>
      </c>
      <c r="G3468" t="s">
        <v>1096</v>
      </c>
      <c r="H3468" t="s">
        <v>11468</v>
      </c>
      <c r="I3468" t="s">
        <v>19</v>
      </c>
      <c r="J3468" t="s">
        <v>11469</v>
      </c>
      <c r="K3468" t="s">
        <v>32</v>
      </c>
      <c r="L3468" t="s">
        <v>26</v>
      </c>
      <c r="M3468" t="s">
        <v>27</v>
      </c>
      <c r="N3468" t="s">
        <v>20</v>
      </c>
      <c r="O3468" t="s">
        <v>184</v>
      </c>
      <c r="P3468" t="s">
        <v>184</v>
      </c>
    </row>
    <row r="3469" spans="1:16" x14ac:dyDescent="0.3">
      <c r="A3469" t="s">
        <v>11470</v>
      </c>
      <c r="B3469" t="s">
        <v>826</v>
      </c>
      <c r="C3469" t="s">
        <v>827</v>
      </c>
      <c r="D3469" t="s">
        <v>1909</v>
      </c>
      <c r="E3469" t="s">
        <v>49</v>
      </c>
      <c r="F3469" t="s">
        <v>50</v>
      </c>
      <c r="G3469" t="s">
        <v>11471</v>
      </c>
      <c r="H3469" t="s">
        <v>11472</v>
      </c>
      <c r="I3469" t="s">
        <v>19</v>
      </c>
      <c r="J3469" t="s">
        <v>11473</v>
      </c>
      <c r="K3469" t="s">
        <v>32</v>
      </c>
      <c r="L3469" t="s">
        <v>26</v>
      </c>
      <c r="M3469" t="s">
        <v>27</v>
      </c>
      <c r="N3469" t="s">
        <v>20</v>
      </c>
      <c r="O3469" t="s">
        <v>184</v>
      </c>
      <c r="P3469" t="s">
        <v>184</v>
      </c>
    </row>
    <row r="3470" spans="1:16" x14ac:dyDescent="0.3">
      <c r="A3470" t="s">
        <v>11474</v>
      </c>
      <c r="B3470" t="s">
        <v>826</v>
      </c>
      <c r="C3470" t="s">
        <v>827</v>
      </c>
      <c r="D3470" t="s">
        <v>2082</v>
      </c>
      <c r="E3470" t="s">
        <v>49</v>
      </c>
      <c r="F3470" t="s">
        <v>50</v>
      </c>
      <c r="G3470" t="s">
        <v>11475</v>
      </c>
      <c r="H3470" t="s">
        <v>11476</v>
      </c>
      <c r="I3470" t="s">
        <v>19</v>
      </c>
      <c r="J3470" t="s">
        <v>11477</v>
      </c>
      <c r="K3470" t="s">
        <v>32</v>
      </c>
      <c r="L3470" t="s">
        <v>26</v>
      </c>
      <c r="M3470" t="s">
        <v>27</v>
      </c>
      <c r="N3470" t="s">
        <v>20</v>
      </c>
      <c r="O3470" t="s">
        <v>184</v>
      </c>
      <c r="P3470" t="s">
        <v>184</v>
      </c>
    </row>
    <row r="3471" spans="1:16" x14ac:dyDescent="0.3">
      <c r="A3471" t="s">
        <v>11478</v>
      </c>
      <c r="B3471" t="s">
        <v>826</v>
      </c>
      <c r="C3471" t="s">
        <v>827</v>
      </c>
      <c r="D3471" t="s">
        <v>2085</v>
      </c>
      <c r="E3471" t="s">
        <v>49</v>
      </c>
      <c r="F3471" t="s">
        <v>24</v>
      </c>
      <c r="G3471" t="s">
        <v>58</v>
      </c>
      <c r="H3471" t="s">
        <v>11479</v>
      </c>
      <c r="I3471" t="s">
        <v>19</v>
      </c>
      <c r="J3471" t="s">
        <v>11480</v>
      </c>
      <c r="K3471" t="s">
        <v>32</v>
      </c>
      <c r="L3471" t="s">
        <v>26</v>
      </c>
      <c r="M3471" t="s">
        <v>2293</v>
      </c>
      <c r="N3471" t="s">
        <v>20</v>
      </c>
      <c r="O3471" t="s">
        <v>184</v>
      </c>
      <c r="P3471" t="s">
        <v>184</v>
      </c>
    </row>
    <row r="3472" spans="1:16" x14ac:dyDescent="0.3">
      <c r="A3472" t="s">
        <v>11481</v>
      </c>
      <c r="B3472" t="s">
        <v>826</v>
      </c>
      <c r="C3472" t="s">
        <v>827</v>
      </c>
      <c r="D3472" t="s">
        <v>2090</v>
      </c>
      <c r="E3472" t="s">
        <v>23</v>
      </c>
      <c r="F3472" t="s">
        <v>24</v>
      </c>
      <c r="G3472" t="s">
        <v>6014</v>
      </c>
      <c r="H3472" t="s">
        <v>11482</v>
      </c>
      <c r="I3472" t="s">
        <v>19</v>
      </c>
      <c r="J3472" t="s">
        <v>20</v>
      </c>
      <c r="K3472" t="s">
        <v>25</v>
      </c>
      <c r="L3472" t="s">
        <v>26</v>
      </c>
      <c r="M3472" t="s">
        <v>27</v>
      </c>
      <c r="N3472" t="s">
        <v>20</v>
      </c>
      <c r="O3472" t="s">
        <v>184</v>
      </c>
      <c r="P3472" t="s">
        <v>184</v>
      </c>
    </row>
    <row r="3473" spans="1:16" x14ac:dyDescent="0.3">
      <c r="A3473" t="s">
        <v>11483</v>
      </c>
      <c r="B3473" t="s">
        <v>826</v>
      </c>
      <c r="C3473" t="s">
        <v>827</v>
      </c>
      <c r="D3473" t="s">
        <v>2024</v>
      </c>
      <c r="E3473" t="s">
        <v>23</v>
      </c>
      <c r="F3473" t="s">
        <v>24</v>
      </c>
      <c r="G3473" t="s">
        <v>1288</v>
      </c>
      <c r="H3473" t="s">
        <v>11484</v>
      </c>
      <c r="I3473" t="s">
        <v>19</v>
      </c>
      <c r="J3473" t="s">
        <v>20</v>
      </c>
      <c r="K3473" t="s">
        <v>25</v>
      </c>
      <c r="L3473" t="s">
        <v>26</v>
      </c>
      <c r="M3473" t="s">
        <v>27</v>
      </c>
      <c r="N3473" t="s">
        <v>20</v>
      </c>
      <c r="O3473" t="s">
        <v>184</v>
      </c>
      <c r="P3473" t="s">
        <v>184</v>
      </c>
    </row>
    <row r="3474" spans="1:16" x14ac:dyDescent="0.3">
      <c r="A3474" t="s">
        <v>11485</v>
      </c>
      <c r="B3474" t="s">
        <v>826</v>
      </c>
      <c r="C3474" t="s">
        <v>827</v>
      </c>
      <c r="D3474" t="s">
        <v>2099</v>
      </c>
      <c r="E3474" t="s">
        <v>23</v>
      </c>
      <c r="F3474" t="s">
        <v>24</v>
      </c>
      <c r="G3474" t="s">
        <v>1325</v>
      </c>
      <c r="H3474" t="s">
        <v>11486</v>
      </c>
      <c r="I3474" t="s">
        <v>19</v>
      </c>
      <c r="J3474" t="s">
        <v>20</v>
      </c>
      <c r="K3474" t="s">
        <v>25</v>
      </c>
      <c r="L3474" t="s">
        <v>26</v>
      </c>
      <c r="M3474" t="s">
        <v>27</v>
      </c>
      <c r="N3474" t="s">
        <v>20</v>
      </c>
      <c r="O3474" t="s">
        <v>184</v>
      </c>
      <c r="P3474" t="s">
        <v>184</v>
      </c>
    </row>
    <row r="3475" spans="1:16" x14ac:dyDescent="0.3">
      <c r="A3475" t="s">
        <v>11487</v>
      </c>
      <c r="B3475" t="s">
        <v>826</v>
      </c>
      <c r="C3475" t="s">
        <v>827</v>
      </c>
      <c r="D3475" t="s">
        <v>1993</v>
      </c>
      <c r="E3475" t="s">
        <v>23</v>
      </c>
      <c r="F3475" t="s">
        <v>24</v>
      </c>
      <c r="G3475" t="s">
        <v>1368</v>
      </c>
      <c r="H3475" t="s">
        <v>11488</v>
      </c>
      <c r="I3475" t="s">
        <v>19</v>
      </c>
      <c r="J3475" t="s">
        <v>20</v>
      </c>
      <c r="K3475" t="s">
        <v>25</v>
      </c>
      <c r="L3475" t="s">
        <v>26</v>
      </c>
      <c r="M3475" t="s">
        <v>27</v>
      </c>
      <c r="N3475" t="s">
        <v>20</v>
      </c>
      <c r="O3475" t="s">
        <v>184</v>
      </c>
      <c r="P3475" t="s">
        <v>184</v>
      </c>
    </row>
    <row r="3476" spans="1:16" x14ac:dyDescent="0.3">
      <c r="A3476" t="s">
        <v>11489</v>
      </c>
      <c r="B3476" t="s">
        <v>826</v>
      </c>
      <c r="C3476" t="s">
        <v>827</v>
      </c>
      <c r="D3476" t="s">
        <v>1996</v>
      </c>
      <c r="E3476" t="s">
        <v>23</v>
      </c>
      <c r="F3476" t="s">
        <v>24</v>
      </c>
      <c r="G3476" t="s">
        <v>770</v>
      </c>
      <c r="H3476" t="s">
        <v>11490</v>
      </c>
      <c r="I3476" t="s">
        <v>19</v>
      </c>
      <c r="J3476" t="s">
        <v>20</v>
      </c>
      <c r="K3476" t="s">
        <v>25</v>
      </c>
      <c r="L3476" t="s">
        <v>26</v>
      </c>
      <c r="M3476" t="s">
        <v>27</v>
      </c>
      <c r="N3476" t="s">
        <v>20</v>
      </c>
      <c r="O3476" t="s">
        <v>184</v>
      </c>
      <c r="P3476" t="s">
        <v>184</v>
      </c>
    </row>
    <row r="3477" spans="1:16" x14ac:dyDescent="0.3">
      <c r="A3477" t="s">
        <v>11491</v>
      </c>
      <c r="B3477" t="s">
        <v>826</v>
      </c>
      <c r="C3477" t="s">
        <v>827</v>
      </c>
      <c r="D3477" t="s">
        <v>2000</v>
      </c>
      <c r="E3477" t="s">
        <v>23</v>
      </c>
      <c r="F3477" t="s">
        <v>24</v>
      </c>
      <c r="G3477" t="s">
        <v>11492</v>
      </c>
      <c r="H3477" t="s">
        <v>11493</v>
      </c>
      <c r="I3477" t="s">
        <v>19</v>
      </c>
      <c r="J3477" t="s">
        <v>20</v>
      </c>
      <c r="K3477" t="s">
        <v>25</v>
      </c>
      <c r="L3477" t="s">
        <v>26</v>
      </c>
      <c r="M3477" t="s">
        <v>27</v>
      </c>
      <c r="N3477" t="s">
        <v>20</v>
      </c>
      <c r="O3477" t="s">
        <v>184</v>
      </c>
      <c r="P3477" t="s">
        <v>184</v>
      </c>
    </row>
    <row r="3478" spans="1:16" x14ac:dyDescent="0.3">
      <c r="A3478" t="s">
        <v>11494</v>
      </c>
      <c r="B3478" t="s">
        <v>826</v>
      </c>
      <c r="C3478" t="s">
        <v>827</v>
      </c>
      <c r="D3478" t="s">
        <v>2003</v>
      </c>
      <c r="E3478" t="s">
        <v>23</v>
      </c>
      <c r="F3478" t="s">
        <v>24</v>
      </c>
      <c r="G3478" t="s">
        <v>1028</v>
      </c>
      <c r="H3478" t="s">
        <v>11495</v>
      </c>
      <c r="I3478" t="s">
        <v>19</v>
      </c>
      <c r="J3478" t="s">
        <v>20</v>
      </c>
      <c r="K3478" t="s">
        <v>25</v>
      </c>
      <c r="L3478" t="s">
        <v>26</v>
      </c>
      <c r="M3478" t="s">
        <v>27</v>
      </c>
      <c r="N3478" t="s">
        <v>20</v>
      </c>
      <c r="O3478" t="s">
        <v>184</v>
      </c>
      <c r="P3478" t="s">
        <v>184</v>
      </c>
    </row>
    <row r="3479" spans="1:16" x14ac:dyDescent="0.3">
      <c r="A3479" t="s">
        <v>11496</v>
      </c>
      <c r="B3479" t="s">
        <v>826</v>
      </c>
      <c r="C3479" t="s">
        <v>827</v>
      </c>
      <c r="D3479" t="s">
        <v>2006</v>
      </c>
      <c r="E3479" t="s">
        <v>23</v>
      </c>
      <c r="F3479" t="s">
        <v>24</v>
      </c>
      <c r="G3479" t="s">
        <v>6335</v>
      </c>
      <c r="H3479" t="s">
        <v>11497</v>
      </c>
      <c r="I3479" t="s">
        <v>19</v>
      </c>
      <c r="J3479" t="s">
        <v>20</v>
      </c>
      <c r="K3479" t="s">
        <v>25</v>
      </c>
      <c r="L3479" t="s">
        <v>26</v>
      </c>
      <c r="M3479" t="s">
        <v>27</v>
      </c>
      <c r="N3479" t="s">
        <v>20</v>
      </c>
      <c r="O3479" t="s">
        <v>184</v>
      </c>
      <c r="P3479" t="s">
        <v>184</v>
      </c>
    </row>
    <row r="3480" spans="1:16" x14ac:dyDescent="0.3">
      <c r="A3480" t="s">
        <v>11498</v>
      </c>
      <c r="B3480" t="s">
        <v>828</v>
      </c>
      <c r="C3480" t="s">
        <v>829</v>
      </c>
      <c r="D3480" t="s">
        <v>11498</v>
      </c>
      <c r="E3480" t="s">
        <v>18</v>
      </c>
      <c r="F3480" t="s">
        <v>18</v>
      </c>
      <c r="G3480" t="s">
        <v>11499</v>
      </c>
      <c r="I3480" t="s">
        <v>19</v>
      </c>
      <c r="J3480" t="s">
        <v>20</v>
      </c>
      <c r="K3480" t="s">
        <v>21</v>
      </c>
      <c r="L3480" t="s">
        <v>22</v>
      </c>
      <c r="M3480" t="s">
        <v>20</v>
      </c>
      <c r="N3480" t="s">
        <v>20</v>
      </c>
      <c r="O3480" t="s">
        <v>11500</v>
      </c>
    </row>
    <row r="3481" spans="1:16" x14ac:dyDescent="0.3">
      <c r="A3481" t="s">
        <v>11501</v>
      </c>
      <c r="B3481" t="s">
        <v>828</v>
      </c>
      <c r="C3481" t="s">
        <v>829</v>
      </c>
      <c r="D3481" t="s">
        <v>2013</v>
      </c>
      <c r="E3481" t="s">
        <v>23</v>
      </c>
      <c r="F3481" t="s">
        <v>24</v>
      </c>
      <c r="G3481" t="s">
        <v>11502</v>
      </c>
      <c r="H3481" t="s">
        <v>11503</v>
      </c>
      <c r="I3481" t="s">
        <v>19</v>
      </c>
      <c r="J3481" t="s">
        <v>11504</v>
      </c>
      <c r="K3481" t="s">
        <v>32</v>
      </c>
      <c r="L3481" t="s">
        <v>26</v>
      </c>
      <c r="M3481" t="s">
        <v>27</v>
      </c>
      <c r="N3481" t="s">
        <v>20</v>
      </c>
      <c r="O3481" t="s">
        <v>28</v>
      </c>
      <c r="P3481" t="s">
        <v>28</v>
      </c>
    </row>
    <row r="3482" spans="1:16" x14ac:dyDescent="0.3">
      <c r="A3482" t="s">
        <v>11505</v>
      </c>
      <c r="B3482" t="s">
        <v>828</v>
      </c>
      <c r="C3482" t="s">
        <v>829</v>
      </c>
      <c r="D3482" t="s">
        <v>11505</v>
      </c>
      <c r="E3482" t="s">
        <v>18</v>
      </c>
      <c r="F3482" t="s">
        <v>18</v>
      </c>
      <c r="G3482" t="s">
        <v>11506</v>
      </c>
      <c r="I3482" t="s">
        <v>19</v>
      </c>
      <c r="J3482" t="s">
        <v>20</v>
      </c>
      <c r="K3482" t="s">
        <v>21</v>
      </c>
      <c r="L3482" t="s">
        <v>22</v>
      </c>
      <c r="M3482" t="s">
        <v>20</v>
      </c>
      <c r="N3482" t="s">
        <v>20</v>
      </c>
      <c r="O3482" t="s">
        <v>11500</v>
      </c>
    </row>
    <row r="3483" spans="1:16" x14ac:dyDescent="0.3">
      <c r="A3483" t="s">
        <v>11507</v>
      </c>
      <c r="B3483" t="s">
        <v>828</v>
      </c>
      <c r="C3483" t="s">
        <v>829</v>
      </c>
      <c r="D3483" t="s">
        <v>11507</v>
      </c>
      <c r="E3483" t="s">
        <v>18</v>
      </c>
      <c r="F3483" t="s">
        <v>18</v>
      </c>
      <c r="G3483" t="s">
        <v>11508</v>
      </c>
      <c r="I3483" t="s">
        <v>19</v>
      </c>
      <c r="J3483" t="s">
        <v>20</v>
      </c>
      <c r="K3483" t="s">
        <v>21</v>
      </c>
      <c r="L3483" t="s">
        <v>22</v>
      </c>
      <c r="M3483" t="s">
        <v>20</v>
      </c>
      <c r="N3483" t="s">
        <v>20</v>
      </c>
      <c r="O3483" t="s">
        <v>11500</v>
      </c>
    </row>
    <row r="3484" spans="1:16" x14ac:dyDescent="0.3">
      <c r="A3484" t="s">
        <v>11509</v>
      </c>
      <c r="B3484" t="s">
        <v>828</v>
      </c>
      <c r="C3484" t="s">
        <v>829</v>
      </c>
      <c r="D3484" t="s">
        <v>11509</v>
      </c>
      <c r="E3484" t="s">
        <v>18</v>
      </c>
      <c r="F3484" t="s">
        <v>18</v>
      </c>
      <c r="G3484" t="s">
        <v>11510</v>
      </c>
      <c r="I3484" t="s">
        <v>19</v>
      </c>
      <c r="J3484" t="s">
        <v>20</v>
      </c>
      <c r="K3484" t="s">
        <v>21</v>
      </c>
      <c r="L3484" t="s">
        <v>22</v>
      </c>
      <c r="M3484" t="s">
        <v>20</v>
      </c>
      <c r="N3484" t="s">
        <v>20</v>
      </c>
      <c r="O3484" t="s">
        <v>11500</v>
      </c>
    </row>
    <row r="3485" spans="1:16" x14ac:dyDescent="0.3">
      <c r="A3485" t="s">
        <v>11511</v>
      </c>
      <c r="B3485" t="s">
        <v>828</v>
      </c>
      <c r="C3485" t="s">
        <v>829</v>
      </c>
      <c r="D3485" t="s">
        <v>11511</v>
      </c>
      <c r="E3485" t="s">
        <v>18</v>
      </c>
      <c r="F3485" t="s">
        <v>18</v>
      </c>
      <c r="G3485" t="s">
        <v>11512</v>
      </c>
      <c r="H3485" t="s">
        <v>11513</v>
      </c>
      <c r="I3485" t="s">
        <v>19</v>
      </c>
      <c r="J3485" t="s">
        <v>20</v>
      </c>
      <c r="K3485" t="s">
        <v>21</v>
      </c>
      <c r="L3485" t="s">
        <v>22</v>
      </c>
      <c r="M3485" t="s">
        <v>11514</v>
      </c>
      <c r="N3485" t="s">
        <v>20</v>
      </c>
      <c r="O3485" t="s">
        <v>11500</v>
      </c>
      <c r="P3485" t="s">
        <v>11515</v>
      </c>
    </row>
    <row r="3486" spans="1:16" x14ac:dyDescent="0.3">
      <c r="A3486" t="s">
        <v>11516</v>
      </c>
      <c r="B3486" t="s">
        <v>828</v>
      </c>
      <c r="C3486" t="s">
        <v>829</v>
      </c>
      <c r="D3486" t="s">
        <v>1943</v>
      </c>
      <c r="E3486" t="s">
        <v>23</v>
      </c>
      <c r="F3486" t="s">
        <v>24</v>
      </c>
      <c r="G3486" t="s">
        <v>408</v>
      </c>
      <c r="H3486" t="s">
        <v>11517</v>
      </c>
      <c r="I3486" t="s">
        <v>19</v>
      </c>
      <c r="J3486" t="s">
        <v>20</v>
      </c>
      <c r="K3486" t="s">
        <v>25</v>
      </c>
      <c r="L3486" t="s">
        <v>26</v>
      </c>
      <c r="M3486" t="s">
        <v>27</v>
      </c>
      <c r="N3486" t="s">
        <v>20</v>
      </c>
      <c r="O3486" t="s">
        <v>28</v>
      </c>
      <c r="P3486" t="s">
        <v>28</v>
      </c>
    </row>
    <row r="3487" spans="1:16" x14ac:dyDescent="0.3">
      <c r="A3487" t="s">
        <v>11518</v>
      </c>
      <c r="B3487" t="s">
        <v>828</v>
      </c>
      <c r="C3487" t="s">
        <v>829</v>
      </c>
      <c r="D3487" t="s">
        <v>11518</v>
      </c>
      <c r="E3487" t="s">
        <v>18</v>
      </c>
      <c r="F3487" t="s">
        <v>18</v>
      </c>
      <c r="G3487" t="s">
        <v>11519</v>
      </c>
      <c r="I3487" t="s">
        <v>19</v>
      </c>
      <c r="J3487" t="s">
        <v>20</v>
      </c>
      <c r="K3487" t="s">
        <v>21</v>
      </c>
      <c r="L3487" t="s">
        <v>22</v>
      </c>
      <c r="M3487" t="s">
        <v>20</v>
      </c>
      <c r="N3487" t="s">
        <v>20</v>
      </c>
      <c r="O3487" t="s">
        <v>11500</v>
      </c>
    </row>
    <row r="3488" spans="1:16" x14ac:dyDescent="0.3">
      <c r="A3488" t="s">
        <v>11520</v>
      </c>
      <c r="B3488" t="s">
        <v>828</v>
      </c>
      <c r="C3488" t="s">
        <v>829</v>
      </c>
      <c r="D3488" t="s">
        <v>1952</v>
      </c>
      <c r="E3488" t="s">
        <v>23</v>
      </c>
      <c r="F3488" t="s">
        <v>24</v>
      </c>
      <c r="G3488" t="s">
        <v>4748</v>
      </c>
      <c r="H3488" t="s">
        <v>150</v>
      </c>
      <c r="I3488" t="s">
        <v>19</v>
      </c>
      <c r="J3488" t="s">
        <v>11521</v>
      </c>
      <c r="K3488" t="s">
        <v>32</v>
      </c>
      <c r="L3488" t="s">
        <v>26</v>
      </c>
      <c r="M3488" t="s">
        <v>27</v>
      </c>
      <c r="N3488" t="s">
        <v>20</v>
      </c>
      <c r="O3488" t="s">
        <v>28</v>
      </c>
      <c r="P3488" t="s">
        <v>28</v>
      </c>
    </row>
    <row r="3489" spans="1:16" x14ac:dyDescent="0.3">
      <c r="A3489" t="s">
        <v>11522</v>
      </c>
      <c r="B3489" t="s">
        <v>828</v>
      </c>
      <c r="C3489" t="s">
        <v>829</v>
      </c>
      <c r="D3489" t="s">
        <v>11522</v>
      </c>
      <c r="E3489" t="s">
        <v>18</v>
      </c>
      <c r="F3489" t="s">
        <v>18</v>
      </c>
      <c r="G3489" t="s">
        <v>11523</v>
      </c>
      <c r="H3489" t="s">
        <v>11524</v>
      </c>
      <c r="I3489" t="s">
        <v>19</v>
      </c>
      <c r="J3489" t="s">
        <v>20</v>
      </c>
      <c r="K3489" t="s">
        <v>21</v>
      </c>
      <c r="L3489" t="s">
        <v>22</v>
      </c>
      <c r="M3489" t="s">
        <v>11525</v>
      </c>
      <c r="N3489" t="s">
        <v>20</v>
      </c>
      <c r="O3489" t="s">
        <v>11500</v>
      </c>
      <c r="P3489" t="s">
        <v>413</v>
      </c>
    </row>
    <row r="3490" spans="1:16" x14ac:dyDescent="0.3">
      <c r="A3490" t="s">
        <v>11526</v>
      </c>
      <c r="B3490" t="s">
        <v>828</v>
      </c>
      <c r="C3490" t="s">
        <v>829</v>
      </c>
      <c r="D3490" t="s">
        <v>1960</v>
      </c>
      <c r="E3490" t="s">
        <v>23</v>
      </c>
      <c r="F3490" t="s">
        <v>24</v>
      </c>
      <c r="G3490" t="s">
        <v>11527</v>
      </c>
      <c r="H3490" t="s">
        <v>18</v>
      </c>
      <c r="I3490" t="s">
        <v>19</v>
      </c>
      <c r="J3490" t="s">
        <v>11528</v>
      </c>
      <c r="K3490" t="s">
        <v>32</v>
      </c>
      <c r="L3490" t="s">
        <v>26</v>
      </c>
      <c r="M3490" t="s">
        <v>20</v>
      </c>
      <c r="N3490" t="s">
        <v>20</v>
      </c>
      <c r="O3490" t="s">
        <v>28</v>
      </c>
      <c r="P3490" t="s">
        <v>21</v>
      </c>
    </row>
    <row r="3491" spans="1:16" x14ac:dyDescent="0.3">
      <c r="A3491" t="s">
        <v>11529</v>
      </c>
      <c r="B3491" t="s">
        <v>831</v>
      </c>
      <c r="C3491" t="s">
        <v>832</v>
      </c>
      <c r="D3491" t="s">
        <v>11529</v>
      </c>
      <c r="E3491" t="s">
        <v>18</v>
      </c>
      <c r="F3491" t="s">
        <v>18</v>
      </c>
      <c r="G3491" t="s">
        <v>11530</v>
      </c>
      <c r="H3491" t="s">
        <v>11531</v>
      </c>
      <c r="I3491" t="s">
        <v>19</v>
      </c>
      <c r="J3491" t="s">
        <v>20</v>
      </c>
      <c r="K3491" t="s">
        <v>21</v>
      </c>
      <c r="L3491" t="s">
        <v>22</v>
      </c>
      <c r="M3491" t="s">
        <v>11532</v>
      </c>
      <c r="N3491" t="s">
        <v>20</v>
      </c>
      <c r="O3491" t="s">
        <v>835</v>
      </c>
      <c r="P3491" t="s">
        <v>835</v>
      </c>
    </row>
    <row r="3492" spans="1:16" x14ac:dyDescent="0.3">
      <c r="A3492" t="s">
        <v>11533</v>
      </c>
      <c r="B3492" t="s">
        <v>831</v>
      </c>
      <c r="C3492" t="s">
        <v>832</v>
      </c>
      <c r="D3492" t="s">
        <v>2013</v>
      </c>
      <c r="E3492" t="s">
        <v>23</v>
      </c>
      <c r="F3492" t="s">
        <v>24</v>
      </c>
      <c r="G3492" t="s">
        <v>1803</v>
      </c>
      <c r="H3492" t="s">
        <v>18</v>
      </c>
      <c r="I3492" t="s">
        <v>19</v>
      </c>
      <c r="J3492" t="s">
        <v>1804</v>
      </c>
      <c r="K3492" t="s">
        <v>32</v>
      </c>
      <c r="L3492" t="s">
        <v>26</v>
      </c>
      <c r="M3492" t="s">
        <v>20</v>
      </c>
      <c r="N3492" t="s">
        <v>20</v>
      </c>
      <c r="O3492" t="s">
        <v>28</v>
      </c>
      <c r="P3492" t="s">
        <v>21</v>
      </c>
    </row>
    <row r="3493" spans="1:16" x14ac:dyDescent="0.3">
      <c r="A3493" t="s">
        <v>11534</v>
      </c>
      <c r="B3493" t="s">
        <v>831</v>
      </c>
      <c r="C3493" t="s">
        <v>832</v>
      </c>
      <c r="D3493" t="s">
        <v>11534</v>
      </c>
      <c r="E3493" t="s">
        <v>18</v>
      </c>
      <c r="F3493" t="s">
        <v>18</v>
      </c>
      <c r="G3493" t="s">
        <v>11535</v>
      </c>
      <c r="H3493" t="s">
        <v>11536</v>
      </c>
      <c r="I3493" t="s">
        <v>19</v>
      </c>
      <c r="J3493" t="s">
        <v>20</v>
      </c>
      <c r="K3493" t="s">
        <v>21</v>
      </c>
      <c r="L3493" t="s">
        <v>22</v>
      </c>
      <c r="M3493" t="s">
        <v>11537</v>
      </c>
      <c r="N3493" t="s">
        <v>20</v>
      </c>
      <c r="O3493" t="s">
        <v>835</v>
      </c>
      <c r="P3493" t="s">
        <v>835</v>
      </c>
    </row>
    <row r="3494" spans="1:16" x14ac:dyDescent="0.3">
      <c r="A3494" t="s">
        <v>11538</v>
      </c>
      <c r="B3494" t="s">
        <v>831</v>
      </c>
      <c r="C3494" t="s">
        <v>832</v>
      </c>
      <c r="D3494" t="s">
        <v>1927</v>
      </c>
      <c r="E3494" t="s">
        <v>23</v>
      </c>
      <c r="F3494" t="s">
        <v>24</v>
      </c>
      <c r="G3494" t="s">
        <v>11539</v>
      </c>
      <c r="H3494" t="s">
        <v>11540</v>
      </c>
      <c r="I3494" t="s">
        <v>19</v>
      </c>
      <c r="J3494" t="s">
        <v>20</v>
      </c>
      <c r="K3494" t="s">
        <v>25</v>
      </c>
      <c r="L3494" t="s">
        <v>26</v>
      </c>
      <c r="M3494" t="s">
        <v>27</v>
      </c>
      <c r="N3494" t="s">
        <v>20</v>
      </c>
      <c r="O3494" t="s">
        <v>28</v>
      </c>
      <c r="P3494" t="s">
        <v>28</v>
      </c>
    </row>
    <row r="3495" spans="1:16" x14ac:dyDescent="0.3">
      <c r="A3495" t="s">
        <v>11541</v>
      </c>
      <c r="B3495" t="s">
        <v>831</v>
      </c>
      <c r="C3495" t="s">
        <v>832</v>
      </c>
      <c r="D3495" t="s">
        <v>11541</v>
      </c>
      <c r="E3495" t="s">
        <v>18</v>
      </c>
      <c r="F3495" t="s">
        <v>18</v>
      </c>
      <c r="G3495" t="s">
        <v>11542</v>
      </c>
      <c r="H3495" t="s">
        <v>11543</v>
      </c>
      <c r="I3495" t="s">
        <v>19</v>
      </c>
      <c r="J3495" t="s">
        <v>20</v>
      </c>
      <c r="K3495" t="s">
        <v>21</v>
      </c>
      <c r="L3495" t="s">
        <v>22</v>
      </c>
      <c r="M3495" t="s">
        <v>11544</v>
      </c>
      <c r="N3495" t="s">
        <v>20</v>
      </c>
      <c r="O3495" t="s">
        <v>835</v>
      </c>
      <c r="P3495" t="s">
        <v>835</v>
      </c>
    </row>
    <row r="3496" spans="1:16" x14ac:dyDescent="0.3">
      <c r="A3496" t="s">
        <v>11545</v>
      </c>
      <c r="B3496" t="s">
        <v>831</v>
      </c>
      <c r="C3496" t="s">
        <v>832</v>
      </c>
      <c r="D3496" t="s">
        <v>1936</v>
      </c>
      <c r="E3496" t="s">
        <v>23</v>
      </c>
      <c r="F3496" t="s">
        <v>24</v>
      </c>
      <c r="G3496" t="s">
        <v>11546</v>
      </c>
      <c r="H3496" t="s">
        <v>11547</v>
      </c>
      <c r="I3496" t="s">
        <v>19</v>
      </c>
      <c r="J3496" t="s">
        <v>20</v>
      </c>
      <c r="K3496" t="s">
        <v>25</v>
      </c>
      <c r="L3496" t="s">
        <v>26</v>
      </c>
      <c r="M3496" t="s">
        <v>27</v>
      </c>
      <c r="N3496" t="s">
        <v>20</v>
      </c>
      <c r="O3496" t="s">
        <v>28</v>
      </c>
      <c r="P3496" t="s">
        <v>28</v>
      </c>
    </row>
    <row r="3497" spans="1:16" x14ac:dyDescent="0.3">
      <c r="A3497" t="s">
        <v>11548</v>
      </c>
      <c r="B3497" t="s">
        <v>831</v>
      </c>
      <c r="C3497" t="s">
        <v>832</v>
      </c>
      <c r="D3497" t="s">
        <v>11548</v>
      </c>
      <c r="E3497" t="s">
        <v>18</v>
      </c>
      <c r="F3497" t="s">
        <v>18</v>
      </c>
      <c r="G3497" t="s">
        <v>11549</v>
      </c>
      <c r="H3497" t="s">
        <v>11550</v>
      </c>
      <c r="I3497" t="s">
        <v>19</v>
      </c>
      <c r="J3497" t="s">
        <v>20</v>
      </c>
      <c r="K3497" t="s">
        <v>21</v>
      </c>
      <c r="L3497" t="s">
        <v>22</v>
      </c>
      <c r="M3497" t="s">
        <v>11551</v>
      </c>
      <c r="N3497" t="s">
        <v>20</v>
      </c>
      <c r="O3497" t="s">
        <v>835</v>
      </c>
      <c r="P3497" t="s">
        <v>835</v>
      </c>
    </row>
    <row r="3498" spans="1:16" x14ac:dyDescent="0.3">
      <c r="A3498" t="s">
        <v>11552</v>
      </c>
      <c r="B3498" t="s">
        <v>831</v>
      </c>
      <c r="C3498" t="s">
        <v>832</v>
      </c>
      <c r="D3498" t="s">
        <v>11552</v>
      </c>
      <c r="E3498" t="s">
        <v>18</v>
      </c>
      <c r="F3498" t="s">
        <v>18</v>
      </c>
      <c r="G3498" t="s">
        <v>11553</v>
      </c>
      <c r="H3498" t="s">
        <v>11554</v>
      </c>
      <c r="I3498" t="s">
        <v>19</v>
      </c>
      <c r="J3498" t="s">
        <v>20</v>
      </c>
      <c r="K3498" t="s">
        <v>21</v>
      </c>
      <c r="L3498" t="s">
        <v>22</v>
      </c>
      <c r="M3498" t="s">
        <v>11555</v>
      </c>
      <c r="N3498" t="s">
        <v>20</v>
      </c>
      <c r="O3498" t="s">
        <v>835</v>
      </c>
      <c r="P3498" t="s">
        <v>835</v>
      </c>
    </row>
    <row r="3499" spans="1:16" x14ac:dyDescent="0.3">
      <c r="A3499" t="s">
        <v>11556</v>
      </c>
      <c r="B3499" t="s">
        <v>831</v>
      </c>
      <c r="C3499" t="s">
        <v>832</v>
      </c>
      <c r="D3499" t="s">
        <v>11556</v>
      </c>
      <c r="E3499" t="s">
        <v>18</v>
      </c>
      <c r="F3499" t="s">
        <v>18</v>
      </c>
      <c r="G3499" t="s">
        <v>11557</v>
      </c>
      <c r="H3499" t="s">
        <v>11558</v>
      </c>
      <c r="I3499" t="s">
        <v>19</v>
      </c>
      <c r="J3499" t="s">
        <v>20</v>
      </c>
      <c r="K3499" t="s">
        <v>21</v>
      </c>
      <c r="L3499" t="s">
        <v>22</v>
      </c>
      <c r="M3499" t="s">
        <v>11559</v>
      </c>
      <c r="N3499" t="s">
        <v>20</v>
      </c>
      <c r="O3499" t="s">
        <v>835</v>
      </c>
      <c r="P3499" t="s">
        <v>835</v>
      </c>
    </row>
    <row r="3500" spans="1:16" x14ac:dyDescent="0.3">
      <c r="A3500" t="s">
        <v>11560</v>
      </c>
      <c r="B3500" t="s">
        <v>831</v>
      </c>
      <c r="C3500" t="s">
        <v>832</v>
      </c>
      <c r="D3500" t="s">
        <v>11560</v>
      </c>
      <c r="E3500" t="s">
        <v>18</v>
      </c>
      <c r="F3500" t="s">
        <v>18</v>
      </c>
      <c r="G3500" t="s">
        <v>11561</v>
      </c>
      <c r="H3500" t="s">
        <v>11562</v>
      </c>
      <c r="I3500" t="s">
        <v>19</v>
      </c>
      <c r="J3500" t="s">
        <v>20</v>
      </c>
      <c r="K3500" t="s">
        <v>21</v>
      </c>
      <c r="L3500" t="s">
        <v>22</v>
      </c>
      <c r="M3500" t="s">
        <v>11563</v>
      </c>
      <c r="N3500" t="s">
        <v>20</v>
      </c>
      <c r="O3500" t="s">
        <v>836</v>
      </c>
      <c r="P3500" t="s">
        <v>835</v>
      </c>
    </row>
    <row r="3501" spans="1:16" x14ac:dyDescent="0.3">
      <c r="A3501" t="s">
        <v>11564</v>
      </c>
      <c r="B3501" t="s">
        <v>831</v>
      </c>
      <c r="C3501" t="s">
        <v>832</v>
      </c>
      <c r="D3501" t="s">
        <v>1960</v>
      </c>
      <c r="E3501" t="s">
        <v>23</v>
      </c>
      <c r="F3501" t="s">
        <v>24</v>
      </c>
      <c r="G3501" t="s">
        <v>11565</v>
      </c>
      <c r="H3501" t="s">
        <v>11566</v>
      </c>
      <c r="I3501" t="s">
        <v>19</v>
      </c>
      <c r="J3501" t="s">
        <v>20</v>
      </c>
      <c r="K3501" t="s">
        <v>25</v>
      </c>
      <c r="L3501" t="s">
        <v>26</v>
      </c>
      <c r="M3501" t="s">
        <v>27</v>
      </c>
      <c r="N3501" t="s">
        <v>20</v>
      </c>
      <c r="O3501" t="s">
        <v>28</v>
      </c>
      <c r="P3501" t="s">
        <v>28</v>
      </c>
    </row>
    <row r="3502" spans="1:16" x14ac:dyDescent="0.3">
      <c r="A3502" t="s">
        <v>11567</v>
      </c>
      <c r="B3502" t="s">
        <v>831</v>
      </c>
      <c r="C3502" t="s">
        <v>832</v>
      </c>
      <c r="D3502" t="s">
        <v>11567</v>
      </c>
      <c r="E3502" t="s">
        <v>18</v>
      </c>
      <c r="F3502" t="s">
        <v>18</v>
      </c>
      <c r="G3502" t="s">
        <v>11568</v>
      </c>
      <c r="H3502" t="s">
        <v>11569</v>
      </c>
      <c r="I3502" t="s">
        <v>19</v>
      </c>
      <c r="J3502" t="s">
        <v>20</v>
      </c>
      <c r="K3502" t="s">
        <v>21</v>
      </c>
      <c r="L3502" t="s">
        <v>22</v>
      </c>
      <c r="M3502" t="s">
        <v>11570</v>
      </c>
      <c r="N3502" t="s">
        <v>20</v>
      </c>
      <c r="O3502" t="s">
        <v>834</v>
      </c>
      <c r="P3502" t="s">
        <v>834</v>
      </c>
    </row>
    <row r="3503" spans="1:16" x14ac:dyDescent="0.3">
      <c r="A3503" t="s">
        <v>11571</v>
      </c>
      <c r="B3503" t="s">
        <v>831</v>
      </c>
      <c r="C3503" t="s">
        <v>832</v>
      </c>
      <c r="D3503" t="s">
        <v>2082</v>
      </c>
      <c r="E3503" t="s">
        <v>23</v>
      </c>
      <c r="F3503" t="s">
        <v>24</v>
      </c>
      <c r="G3503" t="s">
        <v>11572</v>
      </c>
      <c r="H3503" t="s">
        <v>1492</v>
      </c>
      <c r="I3503" t="s">
        <v>19</v>
      </c>
      <c r="J3503" t="s">
        <v>20</v>
      </c>
      <c r="K3503" t="s">
        <v>25</v>
      </c>
      <c r="L3503" t="s">
        <v>26</v>
      </c>
      <c r="M3503" t="s">
        <v>27</v>
      </c>
      <c r="N3503" t="s">
        <v>20</v>
      </c>
      <c r="O3503" t="s">
        <v>28</v>
      </c>
      <c r="P3503" t="s">
        <v>28</v>
      </c>
    </row>
    <row r="3504" spans="1:16" x14ac:dyDescent="0.3">
      <c r="A3504" t="s">
        <v>11573</v>
      </c>
      <c r="B3504" t="s">
        <v>831</v>
      </c>
      <c r="C3504" t="s">
        <v>832</v>
      </c>
      <c r="D3504" t="s">
        <v>11573</v>
      </c>
      <c r="E3504" t="s">
        <v>18</v>
      </c>
      <c r="F3504" t="s">
        <v>18</v>
      </c>
      <c r="G3504" t="s">
        <v>11574</v>
      </c>
      <c r="H3504" t="s">
        <v>11575</v>
      </c>
      <c r="I3504" t="s">
        <v>19</v>
      </c>
      <c r="J3504" t="s">
        <v>20</v>
      </c>
      <c r="K3504" t="s">
        <v>21</v>
      </c>
      <c r="L3504" t="s">
        <v>22</v>
      </c>
      <c r="M3504" t="s">
        <v>11576</v>
      </c>
      <c r="N3504" t="s">
        <v>20</v>
      </c>
      <c r="O3504" t="s">
        <v>834</v>
      </c>
      <c r="P3504" t="s">
        <v>835</v>
      </c>
    </row>
    <row r="3505" spans="1:16" x14ac:dyDescent="0.3">
      <c r="A3505" t="s">
        <v>11577</v>
      </c>
      <c r="B3505" t="s">
        <v>831</v>
      </c>
      <c r="C3505" t="s">
        <v>832</v>
      </c>
      <c r="D3505" t="s">
        <v>2090</v>
      </c>
      <c r="E3505" t="s">
        <v>23</v>
      </c>
      <c r="F3505" t="s">
        <v>24</v>
      </c>
      <c r="G3505" t="s">
        <v>11578</v>
      </c>
      <c r="H3505" t="s">
        <v>1673</v>
      </c>
      <c r="I3505" t="s">
        <v>19</v>
      </c>
      <c r="J3505" t="s">
        <v>20</v>
      </c>
      <c r="K3505" t="s">
        <v>25</v>
      </c>
      <c r="L3505" t="s">
        <v>26</v>
      </c>
      <c r="M3505" t="s">
        <v>27</v>
      </c>
      <c r="N3505" t="s">
        <v>20</v>
      </c>
      <c r="O3505" t="s">
        <v>28</v>
      </c>
      <c r="P3505" t="s">
        <v>28</v>
      </c>
    </row>
    <row r="3506" spans="1:16" x14ac:dyDescent="0.3">
      <c r="A3506" t="s">
        <v>11579</v>
      </c>
      <c r="B3506" t="s">
        <v>831</v>
      </c>
      <c r="C3506" t="s">
        <v>832</v>
      </c>
      <c r="D3506" t="s">
        <v>11579</v>
      </c>
      <c r="E3506" t="s">
        <v>18</v>
      </c>
      <c r="F3506" t="s">
        <v>18</v>
      </c>
      <c r="G3506" t="s">
        <v>11580</v>
      </c>
      <c r="H3506" t="s">
        <v>11581</v>
      </c>
      <c r="I3506" t="s">
        <v>19</v>
      </c>
      <c r="J3506" t="s">
        <v>20</v>
      </c>
      <c r="K3506" t="s">
        <v>21</v>
      </c>
      <c r="L3506" t="s">
        <v>22</v>
      </c>
      <c r="M3506" t="s">
        <v>11582</v>
      </c>
      <c r="N3506" t="s">
        <v>20</v>
      </c>
      <c r="O3506" t="s">
        <v>835</v>
      </c>
      <c r="P3506" t="s">
        <v>834</v>
      </c>
    </row>
    <row r="3507" spans="1:16" x14ac:dyDescent="0.3">
      <c r="A3507" t="s">
        <v>11583</v>
      </c>
      <c r="B3507" t="s">
        <v>831</v>
      </c>
      <c r="C3507" t="s">
        <v>832</v>
      </c>
      <c r="D3507" t="s">
        <v>2099</v>
      </c>
      <c r="E3507" t="s">
        <v>23</v>
      </c>
      <c r="F3507" t="s">
        <v>24</v>
      </c>
      <c r="G3507" t="s">
        <v>1207</v>
      </c>
      <c r="H3507" t="s">
        <v>8892</v>
      </c>
      <c r="I3507" t="s">
        <v>19</v>
      </c>
      <c r="J3507" t="s">
        <v>20</v>
      </c>
      <c r="K3507" t="s">
        <v>25</v>
      </c>
      <c r="L3507" t="s">
        <v>26</v>
      </c>
      <c r="M3507" t="s">
        <v>27</v>
      </c>
      <c r="N3507" t="s">
        <v>20</v>
      </c>
      <c r="O3507" t="s">
        <v>28</v>
      </c>
      <c r="P3507" t="s">
        <v>28</v>
      </c>
    </row>
    <row r="3508" spans="1:16" x14ac:dyDescent="0.3">
      <c r="A3508" t="s">
        <v>11584</v>
      </c>
      <c r="B3508" t="s">
        <v>831</v>
      </c>
      <c r="C3508" t="s">
        <v>832</v>
      </c>
      <c r="D3508" t="s">
        <v>11584</v>
      </c>
      <c r="E3508" t="s">
        <v>18</v>
      </c>
      <c r="F3508" t="s">
        <v>18</v>
      </c>
      <c r="G3508" t="s">
        <v>11585</v>
      </c>
      <c r="H3508" t="s">
        <v>11586</v>
      </c>
      <c r="I3508" t="s">
        <v>19</v>
      </c>
      <c r="J3508" t="s">
        <v>20</v>
      </c>
      <c r="K3508" t="s">
        <v>21</v>
      </c>
      <c r="L3508" t="s">
        <v>22</v>
      </c>
      <c r="M3508" t="s">
        <v>11587</v>
      </c>
      <c r="N3508" t="s">
        <v>20</v>
      </c>
      <c r="O3508" t="s">
        <v>834</v>
      </c>
      <c r="P3508" t="s">
        <v>834</v>
      </c>
    </row>
    <row r="3509" spans="1:16" x14ac:dyDescent="0.3">
      <c r="A3509" t="s">
        <v>11588</v>
      </c>
      <c r="B3509" t="s">
        <v>831</v>
      </c>
      <c r="C3509" t="s">
        <v>832</v>
      </c>
      <c r="D3509" t="s">
        <v>1996</v>
      </c>
      <c r="E3509" t="s">
        <v>23</v>
      </c>
      <c r="F3509" t="s">
        <v>24</v>
      </c>
      <c r="G3509" t="s">
        <v>3128</v>
      </c>
      <c r="H3509" t="s">
        <v>11589</v>
      </c>
      <c r="I3509" t="s">
        <v>19</v>
      </c>
      <c r="J3509" t="s">
        <v>20</v>
      </c>
      <c r="K3509" t="s">
        <v>25</v>
      </c>
      <c r="L3509" t="s">
        <v>26</v>
      </c>
      <c r="M3509" t="s">
        <v>27</v>
      </c>
      <c r="N3509" t="s">
        <v>20</v>
      </c>
      <c r="O3509" t="s">
        <v>28</v>
      </c>
      <c r="P3509" t="s">
        <v>28</v>
      </c>
    </row>
    <row r="3510" spans="1:16" x14ac:dyDescent="0.3">
      <c r="A3510" t="s">
        <v>11590</v>
      </c>
      <c r="B3510" t="s">
        <v>831</v>
      </c>
      <c r="C3510" t="s">
        <v>832</v>
      </c>
      <c r="D3510" t="s">
        <v>11590</v>
      </c>
      <c r="E3510" t="s">
        <v>18</v>
      </c>
      <c r="F3510" t="s">
        <v>18</v>
      </c>
      <c r="G3510" t="s">
        <v>11591</v>
      </c>
      <c r="H3510" t="s">
        <v>11592</v>
      </c>
      <c r="I3510" t="s">
        <v>19</v>
      </c>
      <c r="J3510" t="s">
        <v>20</v>
      </c>
      <c r="K3510" t="s">
        <v>21</v>
      </c>
      <c r="L3510" t="s">
        <v>22</v>
      </c>
      <c r="M3510" t="s">
        <v>11593</v>
      </c>
      <c r="N3510" t="s">
        <v>20</v>
      </c>
      <c r="O3510" t="s">
        <v>834</v>
      </c>
      <c r="P3510" t="s">
        <v>834</v>
      </c>
    </row>
    <row r="3511" spans="1:16" x14ac:dyDescent="0.3">
      <c r="A3511" t="s">
        <v>11594</v>
      </c>
      <c r="B3511" t="s">
        <v>831</v>
      </c>
      <c r="C3511" t="s">
        <v>832</v>
      </c>
      <c r="D3511" t="s">
        <v>2003</v>
      </c>
      <c r="E3511" t="s">
        <v>23</v>
      </c>
      <c r="F3511" t="s">
        <v>24</v>
      </c>
      <c r="G3511" t="s">
        <v>11595</v>
      </c>
      <c r="H3511" t="s">
        <v>1273</v>
      </c>
      <c r="I3511" t="s">
        <v>19</v>
      </c>
      <c r="J3511" t="s">
        <v>20</v>
      </c>
      <c r="K3511" t="s">
        <v>25</v>
      </c>
      <c r="L3511" t="s">
        <v>26</v>
      </c>
      <c r="M3511" t="s">
        <v>27</v>
      </c>
      <c r="N3511" t="s">
        <v>20</v>
      </c>
      <c r="O3511" t="s">
        <v>28</v>
      </c>
      <c r="P3511" t="s">
        <v>28</v>
      </c>
    </row>
    <row r="3512" spans="1:16" x14ac:dyDescent="0.3">
      <c r="A3512" t="s">
        <v>11596</v>
      </c>
      <c r="B3512" t="s">
        <v>831</v>
      </c>
      <c r="C3512" t="s">
        <v>832</v>
      </c>
      <c r="D3512" t="s">
        <v>11596</v>
      </c>
      <c r="E3512" t="s">
        <v>18</v>
      </c>
      <c r="F3512" t="s">
        <v>18</v>
      </c>
      <c r="G3512" t="s">
        <v>11597</v>
      </c>
      <c r="H3512" t="s">
        <v>11598</v>
      </c>
      <c r="I3512" t="s">
        <v>19</v>
      </c>
      <c r="J3512" t="s">
        <v>20</v>
      </c>
      <c r="K3512" t="s">
        <v>21</v>
      </c>
      <c r="L3512" t="s">
        <v>22</v>
      </c>
      <c r="M3512" t="s">
        <v>11599</v>
      </c>
      <c r="N3512" t="s">
        <v>20</v>
      </c>
      <c r="O3512" t="s">
        <v>834</v>
      </c>
      <c r="P3512" t="s">
        <v>834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3842"/>
  <sheetViews>
    <sheetView zoomScaleNormal="100" workbookViewId="0">
      <pane ySplit="1" topLeftCell="A3503" activePane="bottomLeft" state="frozen"/>
      <selection pane="bottomLeft" activeCell="A20" sqref="A20"/>
    </sheetView>
  </sheetViews>
  <sheetFormatPr defaultRowHeight="14.4" x14ac:dyDescent="0.3"/>
  <cols>
    <col min="1" max="1" width="17.33203125" bestFit="1" customWidth="1"/>
    <col min="2" max="2" width="37.33203125" bestFit="1" customWidth="1"/>
    <col min="3" max="3" width="18" customWidth="1"/>
    <col min="4" max="4" width="8.109375" bestFit="1" customWidth="1"/>
    <col min="5" max="5" width="9" bestFit="1" customWidth="1"/>
    <col min="6" max="6" width="8.109375" bestFit="1" customWidth="1"/>
    <col min="7" max="7" width="9.44140625" bestFit="1" customWidth="1"/>
    <col min="8" max="8" width="11.6640625" bestFit="1" customWidth="1"/>
    <col min="9" max="9" width="8.44140625" bestFit="1" customWidth="1"/>
    <col min="10" max="10" width="17.33203125" bestFit="1" customWidth="1"/>
    <col min="12" max="12" width="12" bestFit="1" customWidth="1"/>
    <col min="16" max="16" width="10.6640625" bestFit="1" customWidth="1"/>
    <col min="17" max="17" width="7.5546875" bestFit="1" customWidth="1"/>
    <col min="18" max="18" width="12.88671875" bestFit="1" customWidth="1"/>
    <col min="19" max="19" width="17.33203125" bestFit="1" customWidth="1"/>
    <col min="20" max="20" width="11.44140625" bestFit="1" customWidth="1"/>
    <col min="21" max="21" width="15.33203125" bestFit="1" customWidth="1"/>
    <col min="22" max="22" width="13.5546875" bestFit="1" customWidth="1"/>
  </cols>
  <sheetData>
    <row r="1" spans="1:22" s="32" customFormat="1" x14ac:dyDescent="0.3">
      <c r="A1" t="s">
        <v>1</v>
      </c>
      <c r="B1" t="s">
        <v>2</v>
      </c>
      <c r="C1" s="34" t="s">
        <v>866</v>
      </c>
      <c r="D1" s="34" t="s">
        <v>4</v>
      </c>
      <c r="E1" s="34" t="s">
        <v>5</v>
      </c>
      <c r="F1" s="34" t="s">
        <v>6</v>
      </c>
      <c r="G1" s="34" t="s">
        <v>7</v>
      </c>
      <c r="H1" t="s">
        <v>8</v>
      </c>
      <c r="I1" t="s">
        <v>9</v>
      </c>
      <c r="J1" t="s">
        <v>10</v>
      </c>
      <c r="K1" t="s">
        <v>11</v>
      </c>
      <c r="L1" s="34" t="s">
        <v>12</v>
      </c>
      <c r="M1" t="s">
        <v>13</v>
      </c>
      <c r="N1" t="s">
        <v>14</v>
      </c>
      <c r="O1" t="s">
        <v>15</v>
      </c>
      <c r="P1" s="1" t="s">
        <v>837</v>
      </c>
      <c r="Q1" s="1" t="s">
        <v>838</v>
      </c>
      <c r="R1" s="1" t="s">
        <v>868</v>
      </c>
      <c r="S1" s="1" t="s">
        <v>839</v>
      </c>
      <c r="T1" s="1" t="s">
        <v>840</v>
      </c>
      <c r="U1" s="1" t="s">
        <v>841</v>
      </c>
      <c r="V1" s="1" t="s">
        <v>842</v>
      </c>
    </row>
    <row r="2" spans="1:22" x14ac:dyDescent="0.3">
      <c r="A2" t="s">
        <v>16</v>
      </c>
      <c r="B2" t="s">
        <v>17</v>
      </c>
      <c r="C2" t="str">
        <f>LEFT(raw!D2,10)</f>
        <v>2021-12-01</v>
      </c>
      <c r="D2" t="str">
        <f>LEFT(raw!E2,8)</f>
        <v>08:30:00</v>
      </c>
      <c r="E2" t="str">
        <f>LEFT(raw!F2,8)</f>
        <v>17:30:00</v>
      </c>
      <c r="F2" t="str">
        <f>LEFT(raw!G2,8)</f>
        <v>08:18:19</v>
      </c>
      <c r="G2" t="str">
        <f>LEFT(raw!H2,8)</f>
        <v>21:42:07</v>
      </c>
      <c r="H2" t="s">
        <v>19</v>
      </c>
      <c r="I2" t="s">
        <v>20</v>
      </c>
      <c r="J2" t="s">
        <v>25</v>
      </c>
      <c r="K2" t="s">
        <v>26</v>
      </c>
      <c r="L2" t="str">
        <f>LEFT(raw!M2,8)</f>
        <v>09:00:00</v>
      </c>
      <c r="M2" t="s">
        <v>20</v>
      </c>
      <c r="N2" t="s">
        <v>28</v>
      </c>
      <c r="O2" t="s">
        <v>28</v>
      </c>
      <c r="P2" s="2">
        <f t="shared" ref="P2:P65" si="0">DATE(LEFT(C2,4),MID(C2,6,2),RIGHT(C2,2))</f>
        <v>44531</v>
      </c>
      <c r="Q2" s="3">
        <f>DATE(YEAR(P2),MONTH(P2)+1,1)-1</f>
        <v>44561</v>
      </c>
      <c r="R2" t="str">
        <f>IF(J2="","Daily Journey",IF(J2="On Time","Attendance",IF(J2="Late","Attendance",IF(J2="Pending/Rejected","Permit"))))</f>
        <v>Attendance</v>
      </c>
      <c r="S2" t="str">
        <f>IF(J2="","On Time",IF(J2="On Time","On Time",IF(J2="Late","Late",IF(R2="Permit", K2))))</f>
        <v>On Time</v>
      </c>
      <c r="T2" t="str">
        <f>IF(R2="Permit", J2, IF(G2="","NA CO", IF(G2="00:00:00","NA CO", IF(G2&lt;E2,"Early",IF(I2*1440&gt;=parameter!$C$4,"Overtime","On Time CO")))))</f>
        <v>On Time CO</v>
      </c>
      <c r="U2" t="str">
        <f>IF(S2="Late",I2,"")</f>
        <v/>
      </c>
      <c r="V2" t="str">
        <f>IF(T2="Overtime",M2,"")</f>
        <v/>
      </c>
    </row>
    <row r="3" spans="1:22" x14ac:dyDescent="0.3">
      <c r="A3" t="s">
        <v>16</v>
      </c>
      <c r="B3" t="s">
        <v>17</v>
      </c>
      <c r="C3" t="str">
        <f>LEFT(raw!D3,10)</f>
        <v>2021-12-02</v>
      </c>
      <c r="D3" t="str">
        <f>LEFT(raw!E3,8)</f>
        <v>00:00:00</v>
      </c>
      <c r="E3" t="str">
        <f>LEFT(raw!F3,8)</f>
        <v>00:00:00</v>
      </c>
      <c r="F3" t="str">
        <f>LEFT(raw!G3,8)</f>
        <v>05:10:10</v>
      </c>
      <c r="G3" t="str">
        <f>LEFT(raw!H3,8)</f>
        <v>18:59:19</v>
      </c>
      <c r="H3" t="s">
        <v>19</v>
      </c>
      <c r="I3" t="s">
        <v>20</v>
      </c>
      <c r="J3" t="s">
        <v>21</v>
      </c>
      <c r="K3" t="s">
        <v>22</v>
      </c>
      <c r="L3" t="str">
        <f>LEFT(raw!M3,8)</f>
        <v>13:49:08</v>
      </c>
      <c r="M3" t="s">
        <v>20</v>
      </c>
      <c r="N3" t="s">
        <v>891</v>
      </c>
      <c r="O3" t="s">
        <v>1862</v>
      </c>
      <c r="P3" s="2">
        <f t="shared" si="0"/>
        <v>44532</v>
      </c>
      <c r="Q3" s="3">
        <f t="shared" ref="Q3:Q66" si="1">DATE(YEAR(P3),MONTH(P3)+1,1)-1</f>
        <v>44561</v>
      </c>
      <c r="R3" t="str">
        <f t="shared" ref="R3:R66" si="2">IF(J3="","Daily Journey",IF(J3="On Time","Attendance",IF(J3="Late","Attendance",IF(J3="Pending/Rejected","Permit"))))</f>
        <v>Daily Journey</v>
      </c>
      <c r="S3" t="str">
        <f t="shared" ref="S3:S66" si="3">IF(J3="","On Time",IF(J3="On Time","On Time",IF(J3="Late","Late",IF(R3="Permit", K3))))</f>
        <v>On Time</v>
      </c>
      <c r="T3" t="str">
        <f>IF(R3="Permit", J3, IF(G3="","NA CO", IF(G3="00:00:00","NA CO", IF(G3&lt;E3,"Early",IF(I3*1440&gt;=parameter!$C$4,"Overtime","On Time CO")))))</f>
        <v>On Time CO</v>
      </c>
      <c r="U3" t="str">
        <f t="shared" ref="U3:U66" si="4">IF(S3="Late",I3,"")</f>
        <v/>
      </c>
      <c r="V3" t="str">
        <f t="shared" ref="V3:V66" si="5">IF(T3="Overtime",M3,"")</f>
        <v/>
      </c>
    </row>
    <row r="4" spans="1:22" x14ac:dyDescent="0.3">
      <c r="A4" t="s">
        <v>16</v>
      </c>
      <c r="B4" t="s">
        <v>17</v>
      </c>
      <c r="C4" t="str">
        <f>LEFT(raw!D4,10)</f>
        <v>2021-12-03</v>
      </c>
      <c r="D4" t="str">
        <f>LEFT(raw!E4,8)</f>
        <v>08:30:00</v>
      </c>
      <c r="E4" t="str">
        <f>LEFT(raw!F4,8)</f>
        <v>17:30:00</v>
      </c>
      <c r="F4" t="str">
        <f>LEFT(raw!G4,8)</f>
        <v>08:16:36</v>
      </c>
      <c r="G4" t="str">
        <f>LEFT(raw!H4,8)</f>
        <v>17:41:36</v>
      </c>
      <c r="H4" t="s">
        <v>19</v>
      </c>
      <c r="I4" t="s">
        <v>20</v>
      </c>
      <c r="J4" t="s">
        <v>25</v>
      </c>
      <c r="K4" t="s">
        <v>26</v>
      </c>
      <c r="L4" t="str">
        <f>LEFT(raw!M4,8)</f>
        <v>09:00:00</v>
      </c>
      <c r="M4" t="s">
        <v>20</v>
      </c>
      <c r="N4" t="s">
        <v>28</v>
      </c>
      <c r="O4" t="s">
        <v>28</v>
      </c>
      <c r="P4" s="2">
        <f t="shared" si="0"/>
        <v>44533</v>
      </c>
      <c r="Q4" s="3">
        <f t="shared" si="1"/>
        <v>44561</v>
      </c>
      <c r="R4" t="str">
        <f t="shared" si="2"/>
        <v>Attendance</v>
      </c>
      <c r="S4" t="str">
        <f t="shared" si="3"/>
        <v>On Time</v>
      </c>
      <c r="T4" t="str">
        <f>IF(R4="Permit", J4, IF(G4="","NA CO", IF(G4="00:00:00","NA CO", IF(G4&lt;E4,"Early",IF(I4*1440&gt;=parameter!$C$4,"Overtime","On Time CO")))))</f>
        <v>On Time CO</v>
      </c>
      <c r="U4" t="str">
        <f t="shared" si="4"/>
        <v/>
      </c>
      <c r="V4" t="str">
        <f t="shared" si="5"/>
        <v/>
      </c>
    </row>
    <row r="5" spans="1:22" x14ac:dyDescent="0.3">
      <c r="A5" t="s">
        <v>16</v>
      </c>
      <c r="B5" t="s">
        <v>17</v>
      </c>
      <c r="C5" t="str">
        <f>LEFT(raw!D5,10)</f>
        <v>2021-12-06</v>
      </c>
      <c r="D5" t="str">
        <f>LEFT(raw!E5,8)</f>
        <v>00:00:00</v>
      </c>
      <c r="E5" t="str">
        <f>LEFT(raw!F5,8)</f>
        <v>00:00:00</v>
      </c>
      <c r="F5" t="str">
        <f>LEFT(raw!G5,8)</f>
        <v>05:06:59</v>
      </c>
      <c r="G5" t="str">
        <f>LEFT(raw!H5,8)</f>
        <v>17:33:49</v>
      </c>
      <c r="H5" t="s">
        <v>19</v>
      </c>
      <c r="I5" t="s">
        <v>20</v>
      </c>
      <c r="J5" t="s">
        <v>21</v>
      </c>
      <c r="K5" t="s">
        <v>22</v>
      </c>
      <c r="L5" t="str">
        <f>LEFT(raw!M5,8)</f>
        <v>12:26:50</v>
      </c>
      <c r="M5" t="s">
        <v>20</v>
      </c>
      <c r="N5" t="s">
        <v>30</v>
      </c>
      <c r="O5" t="s">
        <v>30</v>
      </c>
      <c r="P5" s="2">
        <f t="shared" si="0"/>
        <v>44536</v>
      </c>
      <c r="Q5" s="3">
        <f t="shared" si="1"/>
        <v>44561</v>
      </c>
      <c r="R5" t="str">
        <f t="shared" si="2"/>
        <v>Daily Journey</v>
      </c>
      <c r="S5" t="str">
        <f t="shared" si="3"/>
        <v>On Time</v>
      </c>
      <c r="T5" t="str">
        <f>IF(R5="Permit", J5, IF(G5="","NA CO", IF(G5="00:00:00","NA CO", IF(G5&lt;E5,"Early",IF(I5*1440&gt;=parameter!$C$4,"Overtime","On Time CO")))))</f>
        <v>On Time CO</v>
      </c>
      <c r="U5" t="str">
        <f t="shared" si="4"/>
        <v/>
      </c>
      <c r="V5" t="str">
        <f t="shared" si="5"/>
        <v/>
      </c>
    </row>
    <row r="6" spans="1:22" x14ac:dyDescent="0.3">
      <c r="A6" t="s">
        <v>16</v>
      </c>
      <c r="B6" t="s">
        <v>17</v>
      </c>
      <c r="C6" t="str">
        <f>LEFT(raw!D6,10)</f>
        <v>2021-12-07</v>
      </c>
      <c r="D6" t="str">
        <f>LEFT(raw!E6,8)</f>
        <v>08:30:00</v>
      </c>
      <c r="E6" t="str">
        <f>LEFT(raw!F6,8)</f>
        <v>17:30:00</v>
      </c>
      <c r="F6" t="str">
        <f>LEFT(raw!G6,8)</f>
        <v>08:13:49</v>
      </c>
      <c r="G6" t="str">
        <f>LEFT(raw!H6,8)</f>
        <v>20:02:53</v>
      </c>
      <c r="H6" t="s">
        <v>19</v>
      </c>
      <c r="I6" t="s">
        <v>20</v>
      </c>
      <c r="J6" t="s">
        <v>25</v>
      </c>
      <c r="K6" t="s">
        <v>26</v>
      </c>
      <c r="L6" t="str">
        <f>LEFT(raw!M6,8)</f>
        <v>09:00:00</v>
      </c>
      <c r="M6" t="s">
        <v>20</v>
      </c>
      <c r="N6" t="s">
        <v>28</v>
      </c>
      <c r="O6" t="s">
        <v>28</v>
      </c>
      <c r="P6" s="2">
        <f t="shared" si="0"/>
        <v>44537</v>
      </c>
      <c r="Q6" s="3">
        <f t="shared" si="1"/>
        <v>44561</v>
      </c>
      <c r="R6" t="str">
        <f t="shared" si="2"/>
        <v>Attendance</v>
      </c>
      <c r="S6" t="str">
        <f t="shared" si="3"/>
        <v>On Time</v>
      </c>
      <c r="T6" t="str">
        <f>IF(R6="Permit", J6, IF(G6="","NA CO", IF(G6="00:00:00","NA CO", IF(G6&lt;E6,"Early",IF(I6*1440&gt;=parameter!$C$4,"Overtime","On Time CO")))))</f>
        <v>On Time CO</v>
      </c>
      <c r="U6" t="str">
        <f t="shared" si="4"/>
        <v/>
      </c>
      <c r="V6" t="str">
        <f t="shared" si="5"/>
        <v/>
      </c>
    </row>
    <row r="7" spans="1:22" x14ac:dyDescent="0.3">
      <c r="A7" t="s">
        <v>16</v>
      </c>
      <c r="B7" t="s">
        <v>17</v>
      </c>
      <c r="C7" t="str">
        <f>LEFT(raw!D7,10)</f>
        <v>2021-12-08</v>
      </c>
      <c r="D7" t="str">
        <f>LEFT(raw!E7,8)</f>
        <v>00:00:00</v>
      </c>
      <c r="E7" t="str">
        <f>LEFT(raw!F7,8)</f>
        <v>00:00:00</v>
      </c>
      <c r="F7" t="str">
        <f>LEFT(raw!G7,8)</f>
        <v>06:31:18</v>
      </c>
      <c r="G7" t="str">
        <f>LEFT(raw!H7,8)</f>
        <v>17:45:52</v>
      </c>
      <c r="H7" t="s">
        <v>19</v>
      </c>
      <c r="I7" t="s">
        <v>20</v>
      </c>
      <c r="J7" t="s">
        <v>21</v>
      </c>
      <c r="K7" t="s">
        <v>22</v>
      </c>
      <c r="L7" t="str">
        <f>LEFT(raw!M7,8)</f>
        <v>11:14:33</v>
      </c>
      <c r="M7" t="s">
        <v>20</v>
      </c>
      <c r="N7" t="s">
        <v>30</v>
      </c>
      <c r="O7" t="s">
        <v>1878</v>
      </c>
      <c r="P7" s="2">
        <f t="shared" si="0"/>
        <v>44538</v>
      </c>
      <c r="Q7" s="3">
        <f t="shared" si="1"/>
        <v>44561</v>
      </c>
      <c r="R7" t="str">
        <f t="shared" si="2"/>
        <v>Daily Journey</v>
      </c>
      <c r="S7" t="str">
        <f t="shared" si="3"/>
        <v>On Time</v>
      </c>
      <c r="T7" t="str">
        <f>IF(R7="Permit", J7, IF(G7="","NA CO", IF(G7="00:00:00","NA CO", IF(G7&lt;E7,"Early",IF(I7*1440&gt;=parameter!$C$4,"Overtime","On Time CO")))))</f>
        <v>On Time CO</v>
      </c>
      <c r="U7" t="str">
        <f t="shared" si="4"/>
        <v/>
      </c>
      <c r="V7" t="str">
        <f t="shared" si="5"/>
        <v/>
      </c>
    </row>
    <row r="8" spans="1:22" x14ac:dyDescent="0.3">
      <c r="A8" t="s">
        <v>16</v>
      </c>
      <c r="B8" t="s">
        <v>17</v>
      </c>
      <c r="C8" t="str">
        <f>LEFT(raw!D8,10)</f>
        <v>2021-12-09</v>
      </c>
      <c r="D8" t="str">
        <f>LEFT(raw!E8,8)</f>
        <v>08:30:00</v>
      </c>
      <c r="E8" t="str">
        <f>LEFT(raw!F8,8)</f>
        <v>17:30:00</v>
      </c>
      <c r="F8" t="str">
        <f>LEFT(raw!G8,8)</f>
        <v>08:20:36</v>
      </c>
      <c r="G8" t="str">
        <f>LEFT(raw!H8,8)</f>
        <v>19:02:56</v>
      </c>
      <c r="H8" t="s">
        <v>19</v>
      </c>
      <c r="I8" t="s">
        <v>20</v>
      </c>
      <c r="J8" t="s">
        <v>25</v>
      </c>
      <c r="K8" t="s">
        <v>26</v>
      </c>
      <c r="L8" t="str">
        <f>LEFT(raw!M8,8)</f>
        <v>09:00:00</v>
      </c>
      <c r="M8" t="s">
        <v>20</v>
      </c>
      <c r="N8" t="s">
        <v>28</v>
      </c>
      <c r="O8" t="s">
        <v>28</v>
      </c>
      <c r="P8" s="2">
        <f t="shared" si="0"/>
        <v>44539</v>
      </c>
      <c r="Q8" s="3">
        <f t="shared" si="1"/>
        <v>44561</v>
      </c>
      <c r="R8" t="str">
        <f t="shared" si="2"/>
        <v>Attendance</v>
      </c>
      <c r="S8" t="str">
        <f t="shared" si="3"/>
        <v>On Time</v>
      </c>
      <c r="T8" t="str">
        <f>IF(R8="Permit", J8, IF(G8="","NA CO", IF(G8="00:00:00","NA CO", IF(G8&lt;E8,"Early",IF(I8*1440&gt;=parameter!$C$4,"Overtime","On Time CO")))))</f>
        <v>On Time CO</v>
      </c>
      <c r="U8" t="str">
        <f t="shared" si="4"/>
        <v/>
      </c>
      <c r="V8" t="str">
        <f t="shared" si="5"/>
        <v/>
      </c>
    </row>
    <row r="9" spans="1:22" x14ac:dyDescent="0.3">
      <c r="A9" t="s">
        <v>16</v>
      </c>
      <c r="B9" t="s">
        <v>17</v>
      </c>
      <c r="C9" t="str">
        <f>LEFT(raw!D9,10)</f>
        <v>2021-12-10</v>
      </c>
      <c r="D9" t="str">
        <f>LEFT(raw!E9,8)</f>
        <v>00:00:00</v>
      </c>
      <c r="E9" t="str">
        <f>LEFT(raw!F9,8)</f>
        <v>00:00:00</v>
      </c>
      <c r="F9" t="str">
        <f>LEFT(raw!G9,8)</f>
        <v>07:15:30</v>
      </c>
      <c r="G9" t="str">
        <f>LEFT(raw!H9,8)</f>
        <v>18:41:12</v>
      </c>
      <c r="H9" t="s">
        <v>19</v>
      </c>
      <c r="I9" t="s">
        <v>20</v>
      </c>
      <c r="J9" t="s">
        <v>21</v>
      </c>
      <c r="K9" t="s">
        <v>22</v>
      </c>
      <c r="L9" t="str">
        <f>LEFT(raw!M9,8)</f>
        <v>11:25:42</v>
      </c>
      <c r="M9" t="s">
        <v>20</v>
      </c>
      <c r="N9" t="s">
        <v>1887</v>
      </c>
      <c r="O9" t="s">
        <v>1888</v>
      </c>
      <c r="P9" s="2">
        <f t="shared" si="0"/>
        <v>44540</v>
      </c>
      <c r="Q9" s="3">
        <f t="shared" si="1"/>
        <v>44561</v>
      </c>
      <c r="R9" t="str">
        <f t="shared" si="2"/>
        <v>Daily Journey</v>
      </c>
      <c r="S9" t="str">
        <f t="shared" si="3"/>
        <v>On Time</v>
      </c>
      <c r="T9" t="str">
        <f>IF(R9="Permit", J9, IF(G9="","NA CO", IF(G9="00:00:00","NA CO", IF(G9&lt;E9,"Early",IF(I9*1440&gt;=parameter!$C$4,"Overtime","On Time CO")))))</f>
        <v>On Time CO</v>
      </c>
      <c r="U9" t="str">
        <f t="shared" si="4"/>
        <v/>
      </c>
      <c r="V9" t="str">
        <f t="shared" si="5"/>
        <v/>
      </c>
    </row>
    <row r="10" spans="1:22" x14ac:dyDescent="0.3">
      <c r="A10" t="s">
        <v>16</v>
      </c>
      <c r="B10" t="s">
        <v>17</v>
      </c>
      <c r="C10" t="str">
        <f>LEFT(raw!D10,10)</f>
        <v>2021-12-13</v>
      </c>
      <c r="D10" t="str">
        <f>LEFT(raw!E10,8)</f>
        <v>08:30:00</v>
      </c>
      <c r="E10" t="str">
        <f>LEFT(raw!F10,8)</f>
        <v>17:30:00</v>
      </c>
      <c r="F10" t="str">
        <f>LEFT(raw!G10,8)</f>
        <v>08:24:17</v>
      </c>
      <c r="G10" t="str">
        <f>LEFT(raw!H10,8)</f>
        <v>17:40:54</v>
      </c>
      <c r="H10" t="s">
        <v>19</v>
      </c>
      <c r="I10" t="s">
        <v>20</v>
      </c>
      <c r="J10" t="s">
        <v>25</v>
      </c>
      <c r="K10" t="s">
        <v>26</v>
      </c>
      <c r="L10" t="str">
        <f>LEFT(raw!M10,8)</f>
        <v>09:00:00</v>
      </c>
      <c r="M10" t="s">
        <v>20</v>
      </c>
      <c r="N10" t="s">
        <v>28</v>
      </c>
      <c r="O10" t="s">
        <v>28</v>
      </c>
      <c r="P10" s="2">
        <f t="shared" si="0"/>
        <v>44543</v>
      </c>
      <c r="Q10" s="3">
        <f t="shared" si="1"/>
        <v>44561</v>
      </c>
      <c r="R10" t="str">
        <f t="shared" si="2"/>
        <v>Attendance</v>
      </c>
      <c r="S10" t="str">
        <f t="shared" si="3"/>
        <v>On Time</v>
      </c>
      <c r="T10" t="str">
        <f>IF(R10="Permit", J10, IF(G10="","NA CO", IF(G10="00:00:00","NA CO", IF(G10&lt;E10,"Early",IF(I10*1440&gt;=parameter!$C$4,"Overtime","On Time CO")))))</f>
        <v>On Time CO</v>
      </c>
      <c r="U10" t="str">
        <f t="shared" si="4"/>
        <v/>
      </c>
      <c r="V10" t="str">
        <f t="shared" si="5"/>
        <v/>
      </c>
    </row>
    <row r="11" spans="1:22" x14ac:dyDescent="0.3">
      <c r="A11" t="s">
        <v>16</v>
      </c>
      <c r="B11" t="s">
        <v>17</v>
      </c>
      <c r="C11" t="str">
        <f>LEFT(raw!D11,10)</f>
        <v>2021-12-14</v>
      </c>
      <c r="D11" t="str">
        <f>LEFT(raw!E11,8)</f>
        <v>00:00:00</v>
      </c>
      <c r="E11" t="str">
        <f>LEFT(raw!F11,8)</f>
        <v>00:00:00</v>
      </c>
      <c r="F11" t="str">
        <f>LEFT(raw!G11,8)</f>
        <v>06:52:11</v>
      </c>
      <c r="G11" t="str">
        <f>LEFT(raw!H11,8)</f>
        <v>17:45:27</v>
      </c>
      <c r="H11" t="s">
        <v>19</v>
      </c>
      <c r="I11" t="s">
        <v>20</v>
      </c>
      <c r="J11" t="s">
        <v>21</v>
      </c>
      <c r="K11" t="s">
        <v>22</v>
      </c>
      <c r="L11" t="str">
        <f>LEFT(raw!M11,8)</f>
        <v>10:53:15</v>
      </c>
      <c r="M11" t="s">
        <v>20</v>
      </c>
      <c r="N11" t="s">
        <v>1897</v>
      </c>
      <c r="O11" t="s">
        <v>1898</v>
      </c>
      <c r="P11" s="2">
        <f t="shared" si="0"/>
        <v>44544</v>
      </c>
      <c r="Q11" s="3">
        <f t="shared" si="1"/>
        <v>44561</v>
      </c>
      <c r="R11" t="str">
        <f t="shared" si="2"/>
        <v>Daily Journey</v>
      </c>
      <c r="S11" t="str">
        <f t="shared" si="3"/>
        <v>On Time</v>
      </c>
      <c r="T11" t="str">
        <f>IF(R11="Permit", J11, IF(G11="","NA CO", IF(G11="00:00:00","NA CO", IF(G11&lt;E11,"Early",IF(I11*1440&gt;=parameter!$C$4,"Overtime","On Time CO")))))</f>
        <v>On Time CO</v>
      </c>
      <c r="U11" t="str">
        <f t="shared" si="4"/>
        <v/>
      </c>
      <c r="V11" t="str">
        <f t="shared" si="5"/>
        <v/>
      </c>
    </row>
    <row r="12" spans="1:22" x14ac:dyDescent="0.3">
      <c r="A12" t="s">
        <v>16</v>
      </c>
      <c r="B12" t="s">
        <v>17</v>
      </c>
      <c r="C12" t="str">
        <f>LEFT(raw!D12,10)</f>
        <v>2021-12-15</v>
      </c>
      <c r="D12" t="str">
        <f>LEFT(raw!E12,8)</f>
        <v>08:30:00</v>
      </c>
      <c r="E12" t="str">
        <f>LEFT(raw!F12,8)</f>
        <v>17:30:00</v>
      </c>
      <c r="F12" t="str">
        <f>LEFT(raw!G12,8)</f>
        <v>08:12:42</v>
      </c>
      <c r="G12" t="str">
        <f>LEFT(raw!H12,8)</f>
        <v>20:01:47</v>
      </c>
      <c r="H12" t="s">
        <v>19</v>
      </c>
      <c r="I12" t="s">
        <v>20</v>
      </c>
      <c r="J12" t="s">
        <v>25</v>
      </c>
      <c r="K12" t="s">
        <v>26</v>
      </c>
      <c r="L12" t="str">
        <f>LEFT(raw!M12,8)</f>
        <v>09:00:00</v>
      </c>
      <c r="M12" t="s">
        <v>20</v>
      </c>
      <c r="N12" t="s">
        <v>28</v>
      </c>
      <c r="O12" t="s">
        <v>28</v>
      </c>
      <c r="P12" s="2">
        <f t="shared" si="0"/>
        <v>44545</v>
      </c>
      <c r="Q12" s="3">
        <f t="shared" si="1"/>
        <v>44561</v>
      </c>
      <c r="R12" t="str">
        <f t="shared" si="2"/>
        <v>Attendance</v>
      </c>
      <c r="S12" t="str">
        <f t="shared" si="3"/>
        <v>On Time</v>
      </c>
      <c r="T12" t="str">
        <f>IF(R12="Permit", J12, IF(G12="","NA CO", IF(G12="00:00:00","NA CO", IF(G12&lt;E12,"Early",IF(I12*1440&gt;=parameter!$C$4,"Overtime","On Time CO")))))</f>
        <v>On Time CO</v>
      </c>
      <c r="U12" t="str">
        <f t="shared" si="4"/>
        <v/>
      </c>
      <c r="V12" t="str">
        <f t="shared" si="5"/>
        <v/>
      </c>
    </row>
    <row r="13" spans="1:22" x14ac:dyDescent="0.3">
      <c r="A13" t="s">
        <v>16</v>
      </c>
      <c r="B13" t="s">
        <v>17</v>
      </c>
      <c r="C13" t="str">
        <f>LEFT(raw!D13,10)</f>
        <v>2021-12-16</v>
      </c>
      <c r="D13" t="str">
        <f>LEFT(raw!E13,8)</f>
        <v>00:00:00</v>
      </c>
      <c r="E13" t="str">
        <f>LEFT(raw!F13,8)</f>
        <v>00:00:00</v>
      </c>
      <c r="F13" t="str">
        <f>LEFT(raw!G13,8)</f>
        <v>06:31:07</v>
      </c>
      <c r="G13" t="str">
        <f>LEFT(raw!H13,8)</f>
        <v>19:21:51</v>
      </c>
      <c r="H13" t="s">
        <v>19</v>
      </c>
      <c r="I13" t="s">
        <v>20</v>
      </c>
      <c r="J13" t="s">
        <v>21</v>
      </c>
      <c r="K13" t="s">
        <v>22</v>
      </c>
      <c r="L13" t="str">
        <f>LEFT(raw!M13,8)</f>
        <v>12:50:43</v>
      </c>
      <c r="M13" t="s">
        <v>20</v>
      </c>
      <c r="N13" t="s">
        <v>30</v>
      </c>
      <c r="O13" t="s">
        <v>1907</v>
      </c>
      <c r="P13" s="2">
        <f t="shared" si="0"/>
        <v>44546</v>
      </c>
      <c r="Q13" s="3">
        <f t="shared" si="1"/>
        <v>44561</v>
      </c>
      <c r="R13" t="str">
        <f t="shared" si="2"/>
        <v>Daily Journey</v>
      </c>
      <c r="S13" t="str">
        <f t="shared" si="3"/>
        <v>On Time</v>
      </c>
      <c r="T13" t="str">
        <f>IF(R13="Permit", J13, IF(G13="","NA CO", IF(G13="00:00:00","NA CO", IF(G13&lt;E13,"Early",IF(I13*1440&gt;=parameter!$C$4,"Overtime","On Time CO")))))</f>
        <v>On Time CO</v>
      </c>
      <c r="U13" t="str">
        <f t="shared" si="4"/>
        <v/>
      </c>
      <c r="V13" t="str">
        <f t="shared" si="5"/>
        <v/>
      </c>
    </row>
    <row r="14" spans="1:22" x14ac:dyDescent="0.3">
      <c r="A14" t="s">
        <v>16</v>
      </c>
      <c r="B14" t="s">
        <v>17</v>
      </c>
      <c r="C14" t="str">
        <f>LEFT(raw!D14,10)</f>
        <v>2021-12-17</v>
      </c>
      <c r="D14" t="str">
        <f>LEFT(raw!E14,8)</f>
        <v>08:30:00</v>
      </c>
      <c r="E14" t="str">
        <f>LEFT(raw!F14,8)</f>
        <v>17:30:00</v>
      </c>
      <c r="F14" t="str">
        <f>LEFT(raw!G14,8)</f>
        <v>08:05:52</v>
      </c>
      <c r="G14" t="str">
        <f>LEFT(raw!H14,8)</f>
        <v>00:00:00</v>
      </c>
      <c r="H14" t="s">
        <v>19</v>
      </c>
      <c r="I14" t="s">
        <v>20</v>
      </c>
      <c r="J14" t="s">
        <v>25</v>
      </c>
      <c r="K14" t="s">
        <v>26</v>
      </c>
      <c r="L14" t="str">
        <f>LEFT(raw!M14,8)</f>
        <v>00:00:00</v>
      </c>
      <c r="M14" t="s">
        <v>20</v>
      </c>
      <c r="N14" t="s">
        <v>28</v>
      </c>
      <c r="O14" t="s">
        <v>21</v>
      </c>
      <c r="P14" s="2">
        <f t="shared" si="0"/>
        <v>44547</v>
      </c>
      <c r="Q14" s="3">
        <f t="shared" si="1"/>
        <v>44561</v>
      </c>
      <c r="R14" t="str">
        <f t="shared" si="2"/>
        <v>Attendance</v>
      </c>
      <c r="S14" t="str">
        <f t="shared" si="3"/>
        <v>On Time</v>
      </c>
      <c r="T14" t="str">
        <f>IF(R14="Permit", J14, IF(G14="","NA CO", IF(G14="00:00:00","NA CO", IF(G14&lt;E14,"Early",IF(I14*1440&gt;=parameter!$C$4,"Overtime","On Time CO")))))</f>
        <v>NA CO</v>
      </c>
      <c r="U14" t="str">
        <f t="shared" si="4"/>
        <v/>
      </c>
      <c r="V14" t="str">
        <f t="shared" si="5"/>
        <v/>
      </c>
    </row>
    <row r="15" spans="1:22" x14ac:dyDescent="0.3">
      <c r="A15" t="s">
        <v>39</v>
      </c>
      <c r="B15" t="s">
        <v>40</v>
      </c>
      <c r="C15" t="str">
        <f>LEFT(raw!D15,10)</f>
        <v>2021-12-01</v>
      </c>
      <c r="D15" t="str">
        <f>LEFT(raw!E15,8)</f>
        <v>00:00:00</v>
      </c>
      <c r="E15" t="str">
        <f>LEFT(raw!F15,8)</f>
        <v>00:00:00</v>
      </c>
      <c r="F15" t="str">
        <f>LEFT(raw!G15,8)</f>
        <v>09:25:10</v>
      </c>
      <c r="G15" t="str">
        <f>LEFT(raw!H15,8)</f>
        <v>21:06:57</v>
      </c>
      <c r="H15" t="s">
        <v>19</v>
      </c>
      <c r="I15" t="s">
        <v>20</v>
      </c>
      <c r="J15" t="s">
        <v>21</v>
      </c>
      <c r="K15" t="s">
        <v>22</v>
      </c>
      <c r="L15" t="str">
        <f>LEFT(raw!M15,8)</f>
        <v>11:41:47</v>
      </c>
      <c r="M15" t="s">
        <v>20</v>
      </c>
      <c r="N15" t="s">
        <v>1915</v>
      </c>
      <c r="O15" t="s">
        <v>1916</v>
      </c>
      <c r="P15" s="2">
        <f t="shared" si="0"/>
        <v>44531</v>
      </c>
      <c r="Q15" s="3">
        <f t="shared" si="1"/>
        <v>44561</v>
      </c>
      <c r="R15" t="str">
        <f t="shared" si="2"/>
        <v>Daily Journey</v>
      </c>
      <c r="S15" t="str">
        <f t="shared" si="3"/>
        <v>On Time</v>
      </c>
      <c r="T15" t="str">
        <f>IF(R15="Permit", J15, IF(G15="","NA CO", IF(G15="00:00:00","NA CO", IF(G15&lt;E15,"Early",IF(I15*1440&gt;=parameter!$C$4,"Overtime","On Time CO")))))</f>
        <v>On Time CO</v>
      </c>
      <c r="U15" t="str">
        <f t="shared" si="4"/>
        <v/>
      </c>
      <c r="V15" t="str">
        <f t="shared" si="5"/>
        <v/>
      </c>
    </row>
    <row r="16" spans="1:22" x14ac:dyDescent="0.3">
      <c r="A16" t="s">
        <v>39</v>
      </c>
      <c r="B16" t="s">
        <v>40</v>
      </c>
      <c r="C16" t="str">
        <f>LEFT(raw!D16,10)</f>
        <v>2021-12-02</v>
      </c>
      <c r="D16" t="str">
        <f>LEFT(raw!E16,8)</f>
        <v>00:00:00</v>
      </c>
      <c r="E16" t="str">
        <f>LEFT(raw!F16,8)</f>
        <v>00:00:00</v>
      </c>
      <c r="F16" t="str">
        <f>LEFT(raw!G16,8)</f>
        <v>09:05:52</v>
      </c>
      <c r="G16" t="str">
        <f>LEFT(raw!H16,8)</f>
        <v>18:35:06</v>
      </c>
      <c r="H16" t="s">
        <v>19</v>
      </c>
      <c r="I16" t="s">
        <v>20</v>
      </c>
      <c r="J16" t="s">
        <v>21</v>
      </c>
      <c r="K16" t="s">
        <v>22</v>
      </c>
      <c r="L16" t="str">
        <f>LEFT(raw!M16,8)</f>
        <v>09:29:13</v>
      </c>
      <c r="M16" t="s">
        <v>20</v>
      </c>
      <c r="N16" t="s">
        <v>1921</v>
      </c>
      <c r="O16" t="s">
        <v>41</v>
      </c>
      <c r="P16" s="2">
        <f t="shared" si="0"/>
        <v>44532</v>
      </c>
      <c r="Q16" s="3">
        <f t="shared" si="1"/>
        <v>44561</v>
      </c>
      <c r="R16" t="str">
        <f t="shared" si="2"/>
        <v>Daily Journey</v>
      </c>
      <c r="S16" t="str">
        <f t="shared" si="3"/>
        <v>On Time</v>
      </c>
      <c r="T16" t="str">
        <f>IF(R16="Permit", J16, IF(G16="","NA CO", IF(G16="00:00:00","NA CO", IF(G16&lt;E16,"Early",IF(I16*1440&gt;=parameter!$C$4,"Overtime","On Time CO")))))</f>
        <v>On Time CO</v>
      </c>
      <c r="U16" t="str">
        <f t="shared" si="4"/>
        <v/>
      </c>
      <c r="V16" t="str">
        <f t="shared" si="5"/>
        <v/>
      </c>
    </row>
    <row r="17" spans="1:22" x14ac:dyDescent="0.3">
      <c r="A17" t="s">
        <v>39</v>
      </c>
      <c r="B17" t="s">
        <v>40</v>
      </c>
      <c r="C17" t="str">
        <f>LEFT(raw!D17,10)</f>
        <v>2021-12-03</v>
      </c>
      <c r="D17" t="str">
        <f>LEFT(raw!E17,8)</f>
        <v>00:00:00</v>
      </c>
      <c r="E17" t="str">
        <f>LEFT(raw!F17,8)</f>
        <v>00:00:00</v>
      </c>
      <c r="F17" t="str">
        <f>LEFT(raw!G17,8)</f>
        <v>09:31:51</v>
      </c>
      <c r="G17" t="str">
        <f>LEFT(raw!H17,8)</f>
        <v>20:07:30</v>
      </c>
      <c r="H17" t="s">
        <v>19</v>
      </c>
      <c r="I17" t="s">
        <v>20</v>
      </c>
      <c r="J17" t="s">
        <v>21</v>
      </c>
      <c r="K17" t="s">
        <v>22</v>
      </c>
      <c r="L17" t="str">
        <f>LEFT(raw!M17,8)</f>
        <v>10:35:39</v>
      </c>
      <c r="M17" t="s">
        <v>20</v>
      </c>
      <c r="N17" t="s">
        <v>41</v>
      </c>
      <c r="O17" t="s">
        <v>41</v>
      </c>
      <c r="P17" s="2">
        <f t="shared" si="0"/>
        <v>44533</v>
      </c>
      <c r="Q17" s="3">
        <f t="shared" si="1"/>
        <v>44561</v>
      </c>
      <c r="R17" t="str">
        <f t="shared" si="2"/>
        <v>Daily Journey</v>
      </c>
      <c r="S17" t="str">
        <f t="shared" si="3"/>
        <v>On Time</v>
      </c>
      <c r="T17" t="str">
        <f>IF(R17="Permit", J17, IF(G17="","NA CO", IF(G17="00:00:00","NA CO", IF(G17&lt;E17,"Early",IF(I17*1440&gt;=parameter!$C$4,"Overtime","On Time CO")))))</f>
        <v>On Time CO</v>
      </c>
      <c r="U17" t="str">
        <f t="shared" si="4"/>
        <v/>
      </c>
      <c r="V17" t="str">
        <f t="shared" si="5"/>
        <v/>
      </c>
    </row>
    <row r="18" spans="1:22" x14ac:dyDescent="0.3">
      <c r="A18" t="s">
        <v>39</v>
      </c>
      <c r="B18" t="s">
        <v>40</v>
      </c>
      <c r="C18" t="str">
        <f>LEFT(raw!D18,10)</f>
        <v>2021-12-06</v>
      </c>
      <c r="D18" t="str">
        <f>LEFT(raw!E18,8)</f>
        <v>08:30:00</v>
      </c>
      <c r="E18" t="str">
        <f>LEFT(raw!F18,8)</f>
        <v>17:30:00</v>
      </c>
      <c r="F18" t="str">
        <f>LEFT(raw!G18,8)</f>
        <v>08:38:42</v>
      </c>
      <c r="G18" t="str">
        <f>LEFT(raw!H18,8)</f>
        <v>17:35:07</v>
      </c>
      <c r="H18" t="s">
        <v>19</v>
      </c>
      <c r="I18" t="s">
        <v>1930</v>
      </c>
      <c r="J18" t="s">
        <v>32</v>
      </c>
      <c r="K18" t="s">
        <v>26</v>
      </c>
      <c r="L18" t="str">
        <f>LEFT(raw!M18,8)</f>
        <v>09:00:00</v>
      </c>
      <c r="M18" t="s">
        <v>20</v>
      </c>
      <c r="N18" t="s">
        <v>43</v>
      </c>
      <c r="O18" t="s">
        <v>43</v>
      </c>
      <c r="P18" s="2">
        <f t="shared" si="0"/>
        <v>44536</v>
      </c>
      <c r="Q18" s="3">
        <f t="shared" si="1"/>
        <v>44561</v>
      </c>
      <c r="R18" t="str">
        <f t="shared" si="2"/>
        <v>Attendance</v>
      </c>
      <c r="S18" t="str">
        <f t="shared" si="3"/>
        <v>Late</v>
      </c>
      <c r="T18" t="str">
        <f>IF(R18="Permit", J18, IF(G18="","NA CO", IF(G18="00:00:00","NA CO", IF(G18&lt;E18,"Early",IF(I18*1440&gt;=parameter!$C$4,"Overtime","On Time CO")))))</f>
        <v>On Time CO</v>
      </c>
      <c r="U18" t="str">
        <f t="shared" si="4"/>
        <v>00:08:42</v>
      </c>
      <c r="V18" t="str">
        <f t="shared" si="5"/>
        <v/>
      </c>
    </row>
    <row r="19" spans="1:22" x14ac:dyDescent="0.3">
      <c r="A19" t="s">
        <v>39</v>
      </c>
      <c r="B19" t="s">
        <v>40</v>
      </c>
      <c r="C19" t="str">
        <f>LEFT(raw!D19,10)</f>
        <v>2021-12-07</v>
      </c>
      <c r="D19" t="str">
        <f>LEFT(raw!E19,8)</f>
        <v>08:30:00</v>
      </c>
      <c r="E19" t="str">
        <f>LEFT(raw!F19,8)</f>
        <v>17:30:00</v>
      </c>
      <c r="F19" t="str">
        <f>LEFT(raw!G19,8)</f>
        <v>09:02:29</v>
      </c>
      <c r="G19" t="str">
        <f>LEFT(raw!H19,8)</f>
        <v>17:07:28</v>
      </c>
      <c r="H19" t="s">
        <v>19</v>
      </c>
      <c r="I19" t="s">
        <v>1934</v>
      </c>
      <c r="J19" t="s">
        <v>32</v>
      </c>
      <c r="K19" t="s">
        <v>26</v>
      </c>
      <c r="L19" t="str">
        <f>LEFT(raw!M19,8)</f>
        <v>09:00:00</v>
      </c>
      <c r="M19" t="s">
        <v>20</v>
      </c>
      <c r="N19" t="s">
        <v>43</v>
      </c>
      <c r="O19" t="s">
        <v>43</v>
      </c>
      <c r="P19" s="2">
        <f t="shared" si="0"/>
        <v>44537</v>
      </c>
      <c r="Q19" s="3">
        <f t="shared" si="1"/>
        <v>44561</v>
      </c>
      <c r="R19" t="str">
        <f t="shared" si="2"/>
        <v>Attendance</v>
      </c>
      <c r="S19" t="str">
        <f t="shared" si="3"/>
        <v>Late</v>
      </c>
      <c r="T19" t="str">
        <f>IF(R19="Permit", J19, IF(G19="","NA CO", IF(G19="00:00:00","NA CO", IF(G19&lt;E19,"Early",IF(I19*1440&gt;=parameter!$C$4,"Overtime","On Time CO")))))</f>
        <v>Early</v>
      </c>
      <c r="U19" t="str">
        <f t="shared" si="4"/>
        <v>00:32:29</v>
      </c>
      <c r="V19" t="str">
        <f t="shared" si="5"/>
        <v/>
      </c>
    </row>
    <row r="20" spans="1:22" x14ac:dyDescent="0.3">
      <c r="A20" t="s">
        <v>39</v>
      </c>
      <c r="B20" t="s">
        <v>40</v>
      </c>
      <c r="C20" t="str">
        <f>LEFT(raw!D20,10)</f>
        <v>2021-12-08</v>
      </c>
      <c r="D20" t="str">
        <f>LEFT(raw!E20,8)</f>
        <v>08:30:00</v>
      </c>
      <c r="E20" t="str">
        <f>LEFT(raw!F20,8)</f>
        <v>17:30:00</v>
      </c>
      <c r="F20" t="str">
        <f>LEFT(raw!G20,8)</f>
        <v>08:36:59</v>
      </c>
      <c r="G20" t="str">
        <f>LEFT(raw!H20,8)</f>
        <v>17:26:28</v>
      </c>
      <c r="H20" t="s">
        <v>19</v>
      </c>
      <c r="I20" t="s">
        <v>1828</v>
      </c>
      <c r="J20" t="s">
        <v>32</v>
      </c>
      <c r="K20" t="s">
        <v>26</v>
      </c>
      <c r="L20" t="str">
        <f>LEFT(raw!M20,8)</f>
        <v>09:00:00</v>
      </c>
      <c r="M20" t="s">
        <v>20</v>
      </c>
      <c r="N20" t="s">
        <v>43</v>
      </c>
      <c r="O20" t="s">
        <v>43</v>
      </c>
      <c r="P20" s="2">
        <f t="shared" si="0"/>
        <v>44538</v>
      </c>
      <c r="Q20" s="3">
        <f t="shared" si="1"/>
        <v>44561</v>
      </c>
      <c r="R20" t="str">
        <f t="shared" si="2"/>
        <v>Attendance</v>
      </c>
      <c r="S20" t="str">
        <f t="shared" si="3"/>
        <v>Late</v>
      </c>
      <c r="T20" t="str">
        <f>IF(R20="Permit", J20, IF(G20="","NA CO", IF(G20="00:00:00","NA CO", IF(G20&lt;E20,"Early",IF(I20*1440&gt;=parameter!$C$4,"Overtime","On Time CO")))))</f>
        <v>Early</v>
      </c>
      <c r="U20" t="str">
        <f t="shared" si="4"/>
        <v>00:06:59</v>
      </c>
      <c r="V20" t="str">
        <f t="shared" si="5"/>
        <v/>
      </c>
    </row>
    <row r="21" spans="1:22" x14ac:dyDescent="0.3">
      <c r="A21" t="s">
        <v>39</v>
      </c>
      <c r="B21" t="s">
        <v>40</v>
      </c>
      <c r="C21" t="str">
        <f>LEFT(raw!D21,10)</f>
        <v>2021-12-09</v>
      </c>
      <c r="D21" t="str">
        <f>LEFT(raw!E21,8)</f>
        <v>08:30:00</v>
      </c>
      <c r="E21" t="str">
        <f>LEFT(raw!F21,8)</f>
        <v>17:30:00</v>
      </c>
      <c r="F21" t="str">
        <f>LEFT(raw!G21,8)</f>
        <v>08:43:29</v>
      </c>
      <c r="G21" t="str">
        <f>LEFT(raw!H21,8)</f>
        <v>17:22:49</v>
      </c>
      <c r="H21" t="s">
        <v>19</v>
      </c>
      <c r="I21" t="s">
        <v>1941</v>
      </c>
      <c r="J21" t="s">
        <v>32</v>
      </c>
      <c r="K21" t="s">
        <v>26</v>
      </c>
      <c r="L21" t="str">
        <f>LEFT(raw!M21,8)</f>
        <v>09:00:00</v>
      </c>
      <c r="M21" t="s">
        <v>20</v>
      </c>
      <c r="N21" t="s">
        <v>43</v>
      </c>
      <c r="O21" t="s">
        <v>43</v>
      </c>
      <c r="P21" s="2">
        <f t="shared" si="0"/>
        <v>44539</v>
      </c>
      <c r="Q21" s="3">
        <f t="shared" si="1"/>
        <v>44561</v>
      </c>
      <c r="R21" t="str">
        <f t="shared" si="2"/>
        <v>Attendance</v>
      </c>
      <c r="S21" t="str">
        <f t="shared" si="3"/>
        <v>Late</v>
      </c>
      <c r="T21" t="str">
        <f>IF(R21="Permit", J21, IF(G21="","NA CO", IF(G21="00:00:00","NA CO", IF(G21&lt;E21,"Early",IF(I21*1440&gt;=parameter!$C$4,"Overtime","On Time CO")))))</f>
        <v>Early</v>
      </c>
      <c r="U21" t="str">
        <f t="shared" si="4"/>
        <v>00:13:29</v>
      </c>
      <c r="V21" t="str">
        <f t="shared" si="5"/>
        <v/>
      </c>
    </row>
    <row r="22" spans="1:22" x14ac:dyDescent="0.3">
      <c r="A22" t="s">
        <v>39</v>
      </c>
      <c r="B22" t="s">
        <v>40</v>
      </c>
      <c r="C22" t="str">
        <f>LEFT(raw!D22,10)</f>
        <v>2021-12-10</v>
      </c>
      <c r="D22" t="str">
        <f>LEFT(raw!E22,8)</f>
        <v>08:30:00</v>
      </c>
      <c r="E22" t="str">
        <f>LEFT(raw!F22,8)</f>
        <v>17:30:00</v>
      </c>
      <c r="F22" t="str">
        <f>LEFT(raw!G22,8)</f>
        <v>08:30:38</v>
      </c>
      <c r="G22" t="str">
        <f>LEFT(raw!H22,8)</f>
        <v>17:17:59</v>
      </c>
      <c r="H22" t="s">
        <v>19</v>
      </c>
      <c r="I22" t="s">
        <v>1946</v>
      </c>
      <c r="J22" t="s">
        <v>32</v>
      </c>
      <c r="K22" t="s">
        <v>26</v>
      </c>
      <c r="L22" t="str">
        <f>LEFT(raw!M22,8)</f>
        <v>09:00:00</v>
      </c>
      <c r="M22" t="s">
        <v>20</v>
      </c>
      <c r="N22" t="s">
        <v>43</v>
      </c>
      <c r="O22" t="s">
        <v>43</v>
      </c>
      <c r="P22" s="2">
        <f t="shared" si="0"/>
        <v>44540</v>
      </c>
      <c r="Q22" s="3">
        <f t="shared" si="1"/>
        <v>44561</v>
      </c>
      <c r="R22" t="str">
        <f t="shared" si="2"/>
        <v>Attendance</v>
      </c>
      <c r="S22" t="str">
        <f t="shared" si="3"/>
        <v>Late</v>
      </c>
      <c r="T22" t="str">
        <f>IF(R22="Permit", J22, IF(G22="","NA CO", IF(G22="00:00:00","NA CO", IF(G22&lt;E22,"Early",IF(I22*1440&gt;=parameter!$C$4,"Overtime","On Time CO")))))</f>
        <v>Early</v>
      </c>
      <c r="U22" t="str">
        <f t="shared" si="4"/>
        <v>00:00:38</v>
      </c>
      <c r="V22" t="str">
        <f t="shared" si="5"/>
        <v/>
      </c>
    </row>
    <row r="23" spans="1:22" x14ac:dyDescent="0.3">
      <c r="A23" t="s">
        <v>39</v>
      </c>
      <c r="B23" t="s">
        <v>40</v>
      </c>
      <c r="C23" t="str">
        <f>LEFT(raw!D23,10)</f>
        <v>2021-12-13</v>
      </c>
      <c r="D23" t="str">
        <f>LEFT(raw!E23,8)</f>
        <v>08:30:00</v>
      </c>
      <c r="E23" t="str">
        <f>LEFT(raw!F23,8)</f>
        <v>17:30:00</v>
      </c>
      <c r="F23" t="str">
        <f>LEFT(raw!G23,8)</f>
        <v>08:37:02</v>
      </c>
      <c r="G23" t="str">
        <f>LEFT(raw!H23,8)</f>
        <v>17:30:03</v>
      </c>
      <c r="H23" t="s">
        <v>19</v>
      </c>
      <c r="I23" t="s">
        <v>1950</v>
      </c>
      <c r="J23" t="s">
        <v>32</v>
      </c>
      <c r="K23" t="s">
        <v>26</v>
      </c>
      <c r="L23" t="str">
        <f>LEFT(raw!M23,8)</f>
        <v>09:00:00</v>
      </c>
      <c r="M23" t="s">
        <v>20</v>
      </c>
      <c r="N23" t="s">
        <v>43</v>
      </c>
      <c r="O23" t="s">
        <v>43</v>
      </c>
      <c r="P23" s="2">
        <f t="shared" si="0"/>
        <v>44543</v>
      </c>
      <c r="Q23" s="3">
        <f t="shared" si="1"/>
        <v>44561</v>
      </c>
      <c r="R23" t="str">
        <f t="shared" si="2"/>
        <v>Attendance</v>
      </c>
      <c r="S23" t="str">
        <f t="shared" si="3"/>
        <v>Late</v>
      </c>
      <c r="T23" t="str">
        <f>IF(R23="Permit", J23, IF(G23="","NA CO", IF(G23="00:00:00","NA CO", IF(G23&lt;E23,"Early",IF(I23*1440&gt;=parameter!$C$4,"Overtime","On Time CO")))))</f>
        <v>On Time CO</v>
      </c>
      <c r="U23" t="str">
        <f t="shared" si="4"/>
        <v>00:07:02</v>
      </c>
      <c r="V23" t="str">
        <f t="shared" si="5"/>
        <v/>
      </c>
    </row>
    <row r="24" spans="1:22" x14ac:dyDescent="0.3">
      <c r="A24" t="s">
        <v>39</v>
      </c>
      <c r="B24" t="s">
        <v>40</v>
      </c>
      <c r="C24" t="str">
        <f>LEFT(raw!D24,10)</f>
        <v>2021-12-14</v>
      </c>
      <c r="D24" t="str">
        <f>LEFT(raw!E24,8)</f>
        <v>08:30:00</v>
      </c>
      <c r="E24" t="str">
        <f>LEFT(raw!F24,8)</f>
        <v>17:30:00</v>
      </c>
      <c r="F24" t="str">
        <f>LEFT(raw!G24,8)</f>
        <v>08:34:53</v>
      </c>
      <c r="G24" t="str">
        <f>LEFT(raw!H24,8)</f>
        <v>17:40:12</v>
      </c>
      <c r="H24" t="s">
        <v>19</v>
      </c>
      <c r="I24" t="s">
        <v>1954</v>
      </c>
      <c r="J24" t="s">
        <v>32</v>
      </c>
      <c r="K24" t="s">
        <v>26</v>
      </c>
      <c r="L24" t="str">
        <f>LEFT(raw!M24,8)</f>
        <v>09:00:00</v>
      </c>
      <c r="M24" t="s">
        <v>20</v>
      </c>
      <c r="N24" t="s">
        <v>43</v>
      </c>
      <c r="O24" t="s">
        <v>43</v>
      </c>
      <c r="P24" s="2">
        <f t="shared" si="0"/>
        <v>44544</v>
      </c>
      <c r="Q24" s="3">
        <f t="shared" si="1"/>
        <v>44561</v>
      </c>
      <c r="R24" t="str">
        <f t="shared" si="2"/>
        <v>Attendance</v>
      </c>
      <c r="S24" t="str">
        <f t="shared" si="3"/>
        <v>Late</v>
      </c>
      <c r="T24" t="str">
        <f>IF(R24="Permit", J24, IF(G24="","NA CO", IF(G24="00:00:00","NA CO", IF(G24&lt;E24,"Early",IF(I24*1440&gt;=parameter!$C$4,"Overtime","On Time CO")))))</f>
        <v>On Time CO</v>
      </c>
      <c r="U24" t="str">
        <f t="shared" si="4"/>
        <v>00:04:53</v>
      </c>
      <c r="V24" t="str">
        <f t="shared" si="5"/>
        <v/>
      </c>
    </row>
    <row r="25" spans="1:22" x14ac:dyDescent="0.3">
      <c r="A25" t="s">
        <v>39</v>
      </c>
      <c r="B25" t="s">
        <v>40</v>
      </c>
      <c r="C25" t="str">
        <f>LEFT(raw!D25,10)</f>
        <v>2021-12-14</v>
      </c>
      <c r="D25" t="str">
        <f>LEFT(raw!E25,8)</f>
        <v>08:30:00</v>
      </c>
      <c r="E25" t="str">
        <f>LEFT(raw!F25,8)</f>
        <v>17:30:00</v>
      </c>
      <c r="F25" t="str">
        <f>LEFT(raw!G25,8)</f>
        <v>08:34:53</v>
      </c>
      <c r="G25" t="str">
        <f>LEFT(raw!H25,8)</f>
        <v>17:40:12</v>
      </c>
      <c r="H25" t="s">
        <v>19</v>
      </c>
      <c r="I25" t="s">
        <v>1954</v>
      </c>
      <c r="J25" t="s">
        <v>32</v>
      </c>
      <c r="K25" t="s">
        <v>26</v>
      </c>
      <c r="L25" t="str">
        <f>LEFT(raw!M25,8)</f>
        <v>09:00:00</v>
      </c>
      <c r="M25" t="s">
        <v>20</v>
      </c>
      <c r="N25" t="s">
        <v>43</v>
      </c>
      <c r="O25" t="s">
        <v>43</v>
      </c>
      <c r="P25" s="2">
        <f t="shared" si="0"/>
        <v>44544</v>
      </c>
      <c r="Q25" s="3">
        <f t="shared" si="1"/>
        <v>44561</v>
      </c>
      <c r="R25" t="str">
        <f t="shared" si="2"/>
        <v>Attendance</v>
      </c>
      <c r="S25" t="str">
        <f t="shared" si="3"/>
        <v>Late</v>
      </c>
      <c r="T25" t="str">
        <f>IF(R25="Permit", J25, IF(G25="","NA CO", IF(G25="00:00:00","NA CO", IF(G25&lt;E25,"Early",IF(I25*1440&gt;=parameter!$C$4,"Overtime","On Time CO")))))</f>
        <v>On Time CO</v>
      </c>
      <c r="U25" t="str">
        <f t="shared" si="4"/>
        <v>00:04:53</v>
      </c>
      <c r="V25" t="str">
        <f t="shared" si="5"/>
        <v/>
      </c>
    </row>
    <row r="26" spans="1:22" x14ac:dyDescent="0.3">
      <c r="A26" t="s">
        <v>39</v>
      </c>
      <c r="B26" t="s">
        <v>40</v>
      </c>
      <c r="C26" t="str">
        <f>LEFT(raw!D26,10)</f>
        <v>2021-12-15</v>
      </c>
      <c r="D26" t="str">
        <f>LEFT(raw!E26,8)</f>
        <v>08:30:00</v>
      </c>
      <c r="E26" t="str">
        <f>LEFT(raw!F26,8)</f>
        <v>17:30:00</v>
      </c>
      <c r="F26" t="str">
        <f>LEFT(raw!G26,8)</f>
        <v>08:30:15</v>
      </c>
      <c r="G26" t="str">
        <f>LEFT(raw!H26,8)</f>
        <v>17:08:19</v>
      </c>
      <c r="H26" t="s">
        <v>19</v>
      </c>
      <c r="I26" t="s">
        <v>1958</v>
      </c>
      <c r="J26" t="s">
        <v>32</v>
      </c>
      <c r="K26" t="s">
        <v>26</v>
      </c>
      <c r="L26" t="str">
        <f>LEFT(raw!M26,8)</f>
        <v>09:00:00</v>
      </c>
      <c r="M26" t="s">
        <v>20</v>
      </c>
      <c r="N26" t="s">
        <v>43</v>
      </c>
      <c r="O26" t="s">
        <v>43</v>
      </c>
      <c r="P26" s="2">
        <f t="shared" si="0"/>
        <v>44545</v>
      </c>
      <c r="Q26" s="3">
        <f t="shared" si="1"/>
        <v>44561</v>
      </c>
      <c r="R26" t="str">
        <f t="shared" si="2"/>
        <v>Attendance</v>
      </c>
      <c r="S26" t="str">
        <f t="shared" si="3"/>
        <v>Late</v>
      </c>
      <c r="T26" t="str">
        <f>IF(R26="Permit", J26, IF(G26="","NA CO", IF(G26="00:00:00","NA CO", IF(G26&lt;E26,"Early",IF(I26*1440&gt;=parameter!$C$4,"Overtime","On Time CO")))))</f>
        <v>Early</v>
      </c>
      <c r="U26" t="str">
        <f t="shared" si="4"/>
        <v>00:00:15</v>
      </c>
      <c r="V26" t="str">
        <f t="shared" si="5"/>
        <v/>
      </c>
    </row>
    <row r="27" spans="1:22" x14ac:dyDescent="0.3">
      <c r="A27" t="s">
        <v>39</v>
      </c>
      <c r="B27" t="s">
        <v>40</v>
      </c>
      <c r="C27" t="str">
        <f>LEFT(raw!D27,10)</f>
        <v>2021-12-16</v>
      </c>
      <c r="D27" t="str">
        <f>LEFT(raw!E27,8)</f>
        <v>08:30:00</v>
      </c>
      <c r="E27" t="str">
        <f>LEFT(raw!F27,8)</f>
        <v>17:30:00</v>
      </c>
      <c r="F27" t="str">
        <f>LEFT(raw!G27,8)</f>
        <v>08:36:00</v>
      </c>
      <c r="G27" t="str">
        <f>LEFT(raw!H27,8)</f>
        <v>18:42:22</v>
      </c>
      <c r="H27" t="s">
        <v>19</v>
      </c>
      <c r="I27" t="s">
        <v>1962</v>
      </c>
      <c r="J27" t="s">
        <v>32</v>
      </c>
      <c r="K27" t="s">
        <v>26</v>
      </c>
      <c r="L27" t="str">
        <f>LEFT(raw!M27,8)</f>
        <v>09:00:00</v>
      </c>
      <c r="M27" t="s">
        <v>20</v>
      </c>
      <c r="N27" t="s">
        <v>43</v>
      </c>
      <c r="O27" t="s">
        <v>43</v>
      </c>
      <c r="P27" s="2">
        <f t="shared" si="0"/>
        <v>44546</v>
      </c>
      <c r="Q27" s="3">
        <f t="shared" si="1"/>
        <v>44561</v>
      </c>
      <c r="R27" t="str">
        <f t="shared" si="2"/>
        <v>Attendance</v>
      </c>
      <c r="S27" t="str">
        <f t="shared" si="3"/>
        <v>Late</v>
      </c>
      <c r="T27" t="str">
        <f>IF(R27="Permit", J27, IF(G27="","NA CO", IF(G27="00:00:00","NA CO", IF(G27&lt;E27,"Early",IF(I27*1440&gt;=parameter!$C$4,"Overtime","On Time CO")))))</f>
        <v>On Time CO</v>
      </c>
      <c r="U27" t="str">
        <f t="shared" si="4"/>
        <v>00:06:00</v>
      </c>
      <c r="V27" t="str">
        <f t="shared" si="5"/>
        <v/>
      </c>
    </row>
    <row r="28" spans="1:22" x14ac:dyDescent="0.3">
      <c r="A28" t="s">
        <v>39</v>
      </c>
      <c r="B28" t="s">
        <v>40</v>
      </c>
      <c r="C28" t="str">
        <f>LEFT(raw!D28,10)</f>
        <v>2021-12-17</v>
      </c>
      <c r="D28" t="str">
        <f>LEFT(raw!E28,8)</f>
        <v>08:30:00</v>
      </c>
      <c r="E28" t="str">
        <f>LEFT(raw!F28,8)</f>
        <v>17:30:00</v>
      </c>
      <c r="F28" t="str">
        <f>LEFT(raw!G28,8)</f>
        <v>08:31:30</v>
      </c>
      <c r="G28" t="str">
        <f>LEFT(raw!H28,8)</f>
        <v>17:27:39</v>
      </c>
      <c r="H28" t="s">
        <v>19</v>
      </c>
      <c r="I28" t="s">
        <v>1765</v>
      </c>
      <c r="J28" t="s">
        <v>32</v>
      </c>
      <c r="K28" t="s">
        <v>26</v>
      </c>
      <c r="L28" t="str">
        <f>LEFT(raw!M28,8)</f>
        <v>09:00:00</v>
      </c>
      <c r="M28" t="s">
        <v>20</v>
      </c>
      <c r="N28" t="s">
        <v>43</v>
      </c>
      <c r="O28" t="s">
        <v>43</v>
      </c>
      <c r="P28" s="2">
        <f t="shared" si="0"/>
        <v>44547</v>
      </c>
      <c r="Q28" s="3">
        <f t="shared" si="1"/>
        <v>44561</v>
      </c>
      <c r="R28" t="str">
        <f t="shared" si="2"/>
        <v>Attendance</v>
      </c>
      <c r="S28" t="str">
        <f t="shared" si="3"/>
        <v>Late</v>
      </c>
      <c r="T28" t="str">
        <f>IF(R28="Permit", J28, IF(G28="","NA CO", IF(G28="00:00:00","NA CO", IF(G28&lt;E28,"Early",IF(I28*1440&gt;=parameter!$C$4,"Overtime","On Time CO")))))</f>
        <v>Early</v>
      </c>
      <c r="U28" t="str">
        <f t="shared" si="4"/>
        <v>00:01:30</v>
      </c>
      <c r="V28" t="str">
        <f t="shared" si="5"/>
        <v/>
      </c>
    </row>
    <row r="29" spans="1:22" x14ac:dyDescent="0.3">
      <c r="A29" t="s">
        <v>39</v>
      </c>
      <c r="B29" t="s">
        <v>40</v>
      </c>
      <c r="C29" t="str">
        <f>LEFT(raw!D29,10)</f>
        <v>2021-12-20</v>
      </c>
      <c r="D29" t="str">
        <f>LEFT(raw!E29,8)</f>
        <v>00:00:00</v>
      </c>
      <c r="E29" t="str">
        <f>LEFT(raw!F29,8)</f>
        <v>00:00:00</v>
      </c>
      <c r="F29" t="str">
        <f>LEFT(raw!G29,8)</f>
        <v>08:18:48</v>
      </c>
      <c r="H29" t="s">
        <v>19</v>
      </c>
      <c r="I29" t="s">
        <v>20</v>
      </c>
      <c r="J29" t="s">
        <v>21</v>
      </c>
      <c r="K29" t="s">
        <v>22</v>
      </c>
      <c r="M29" t="s">
        <v>20</v>
      </c>
      <c r="N29" t="s">
        <v>1969</v>
      </c>
      <c r="O29" t="s">
        <v>1970</v>
      </c>
      <c r="P29" s="2">
        <f t="shared" si="0"/>
        <v>44550</v>
      </c>
      <c r="Q29" s="3">
        <f t="shared" si="1"/>
        <v>44561</v>
      </c>
      <c r="R29" t="str">
        <f t="shared" si="2"/>
        <v>Daily Journey</v>
      </c>
      <c r="S29" t="str">
        <f t="shared" si="3"/>
        <v>On Time</v>
      </c>
      <c r="T29" t="str">
        <f>IF(R29="Permit", J29, IF(G29="","NA CO", IF(G29="00:00:00","NA CO", IF(G29&lt;E29,"Early",IF(I29*1440&gt;=parameter!$C$4,"Overtime","On Time CO")))))</f>
        <v>NA CO</v>
      </c>
      <c r="U29" t="str">
        <f t="shared" si="4"/>
        <v/>
      </c>
      <c r="V29" t="str">
        <f t="shared" si="5"/>
        <v/>
      </c>
    </row>
    <row r="30" spans="1:22" x14ac:dyDescent="0.3">
      <c r="A30" t="s">
        <v>39</v>
      </c>
      <c r="B30" t="s">
        <v>40</v>
      </c>
      <c r="C30" t="str">
        <f>LEFT(raw!D30,10)</f>
        <v>2021-12-21</v>
      </c>
      <c r="D30" t="str">
        <f>LEFT(raw!E30,8)</f>
        <v>00:00:00</v>
      </c>
      <c r="E30" t="str">
        <f>LEFT(raw!F30,8)</f>
        <v>00:00:00</v>
      </c>
      <c r="F30" t="str">
        <f>LEFT(raw!G30,8)</f>
        <v>07:00:53</v>
      </c>
      <c r="G30" t="str">
        <f>LEFT(raw!H30,8)</f>
        <v>18:40:21</v>
      </c>
      <c r="H30" t="s">
        <v>19</v>
      </c>
      <c r="I30" t="s">
        <v>20</v>
      </c>
      <c r="J30" t="s">
        <v>21</v>
      </c>
      <c r="K30" t="s">
        <v>22</v>
      </c>
      <c r="L30" t="str">
        <f>LEFT(raw!M30,8)</f>
        <v>11:39:28</v>
      </c>
      <c r="M30" t="s">
        <v>20</v>
      </c>
      <c r="N30" t="s">
        <v>1975</v>
      </c>
      <c r="O30" t="s">
        <v>1975</v>
      </c>
      <c r="P30" s="2">
        <f t="shared" si="0"/>
        <v>44551</v>
      </c>
      <c r="Q30" s="3">
        <f t="shared" si="1"/>
        <v>44561</v>
      </c>
      <c r="R30" t="str">
        <f t="shared" si="2"/>
        <v>Daily Journey</v>
      </c>
      <c r="S30" t="str">
        <f t="shared" si="3"/>
        <v>On Time</v>
      </c>
      <c r="T30" t="str">
        <f>IF(R30="Permit", J30, IF(G30="","NA CO", IF(G30="00:00:00","NA CO", IF(G30&lt;E30,"Early",IF(I30*1440&gt;=parameter!$C$4,"Overtime","On Time CO")))))</f>
        <v>On Time CO</v>
      </c>
      <c r="U30" t="str">
        <f t="shared" si="4"/>
        <v/>
      </c>
      <c r="V30" t="str">
        <f t="shared" si="5"/>
        <v/>
      </c>
    </row>
    <row r="31" spans="1:22" x14ac:dyDescent="0.3">
      <c r="A31" t="s">
        <v>39</v>
      </c>
      <c r="B31" t="s">
        <v>40</v>
      </c>
      <c r="C31" t="str">
        <f>LEFT(raw!D31,10)</f>
        <v>2021-12-22</v>
      </c>
      <c r="D31" t="str">
        <f>LEFT(raw!E31,8)</f>
        <v>00:00:00</v>
      </c>
      <c r="E31" t="str">
        <f>LEFT(raw!F31,8)</f>
        <v>00:00:00</v>
      </c>
      <c r="F31" t="str">
        <f>LEFT(raw!G31,8)</f>
        <v>07:48:15</v>
      </c>
      <c r="G31" t="str">
        <f>LEFT(raw!H31,8)</f>
        <v>23:40:09</v>
      </c>
      <c r="H31" t="s">
        <v>19</v>
      </c>
      <c r="I31" t="s">
        <v>20</v>
      </c>
      <c r="J31" t="s">
        <v>21</v>
      </c>
      <c r="K31" t="s">
        <v>22</v>
      </c>
      <c r="L31" t="str">
        <f>LEFT(raw!M31,8)</f>
        <v>15:51:54</v>
      </c>
      <c r="M31" t="s">
        <v>20</v>
      </c>
      <c r="N31" t="s">
        <v>1975</v>
      </c>
      <c r="O31" t="s">
        <v>1980</v>
      </c>
      <c r="P31" s="2">
        <f t="shared" si="0"/>
        <v>44552</v>
      </c>
      <c r="Q31" s="3">
        <f t="shared" si="1"/>
        <v>44561</v>
      </c>
      <c r="R31" t="str">
        <f t="shared" si="2"/>
        <v>Daily Journey</v>
      </c>
      <c r="S31" t="str">
        <f t="shared" si="3"/>
        <v>On Time</v>
      </c>
      <c r="T31" t="str">
        <f>IF(R31="Permit", J31, IF(G31="","NA CO", IF(G31="00:00:00","NA CO", IF(G31&lt;E31,"Early",IF(I31*1440&gt;=parameter!$C$4,"Overtime","On Time CO")))))</f>
        <v>On Time CO</v>
      </c>
      <c r="U31" t="str">
        <f t="shared" si="4"/>
        <v/>
      </c>
      <c r="V31" t="str">
        <f t="shared" si="5"/>
        <v/>
      </c>
    </row>
    <row r="32" spans="1:22" x14ac:dyDescent="0.3">
      <c r="A32" t="s">
        <v>39</v>
      </c>
      <c r="B32" t="s">
        <v>40</v>
      </c>
      <c r="C32" t="str">
        <f>LEFT(raw!D32,10)</f>
        <v>2021-12-23</v>
      </c>
      <c r="D32" t="str">
        <f>LEFT(raw!E32,8)</f>
        <v>00:00:00</v>
      </c>
      <c r="E32" t="str">
        <f>LEFT(raw!F32,8)</f>
        <v>00:00:00</v>
      </c>
      <c r="F32" t="str">
        <f>LEFT(raw!G32,8)</f>
        <v>11:12:14</v>
      </c>
      <c r="G32" t="str">
        <f>LEFT(raw!H32,8)</f>
        <v>21:09:48</v>
      </c>
      <c r="H32" t="s">
        <v>19</v>
      </c>
      <c r="I32" t="s">
        <v>20</v>
      </c>
      <c r="J32" t="s">
        <v>21</v>
      </c>
      <c r="K32" t="s">
        <v>22</v>
      </c>
      <c r="L32" t="str">
        <f>LEFT(raw!M32,8)</f>
        <v>09:57:33</v>
      </c>
      <c r="M32" t="s">
        <v>20</v>
      </c>
      <c r="N32" t="s">
        <v>1985</v>
      </c>
      <c r="O32" t="s">
        <v>1975</v>
      </c>
      <c r="P32" s="2">
        <f t="shared" si="0"/>
        <v>44553</v>
      </c>
      <c r="Q32" s="3">
        <f t="shared" si="1"/>
        <v>44561</v>
      </c>
      <c r="R32" t="str">
        <f t="shared" si="2"/>
        <v>Daily Journey</v>
      </c>
      <c r="S32" t="str">
        <f t="shared" si="3"/>
        <v>On Time</v>
      </c>
      <c r="T32" t="str">
        <f>IF(R32="Permit", J32, IF(G32="","NA CO", IF(G32="00:00:00","NA CO", IF(G32&lt;E32,"Early",IF(I32*1440&gt;=parameter!$C$4,"Overtime","On Time CO")))))</f>
        <v>On Time CO</v>
      </c>
      <c r="U32" t="str">
        <f t="shared" si="4"/>
        <v/>
      </c>
      <c r="V32" t="str">
        <f t="shared" si="5"/>
        <v/>
      </c>
    </row>
    <row r="33" spans="1:22" x14ac:dyDescent="0.3">
      <c r="A33" t="s">
        <v>39</v>
      </c>
      <c r="B33" t="s">
        <v>40</v>
      </c>
      <c r="C33" t="str">
        <f>LEFT(raw!D33,10)</f>
        <v>2021-12-24</v>
      </c>
      <c r="D33" t="str">
        <f>LEFT(raw!E33,8)</f>
        <v>00:00:00</v>
      </c>
      <c r="E33" t="str">
        <f>LEFT(raw!F33,8)</f>
        <v>00:00:00</v>
      </c>
      <c r="F33" t="str">
        <f>LEFT(raw!G33,8)</f>
        <v>10:06:25</v>
      </c>
      <c r="G33" t="str">
        <f>LEFT(raw!H33,8)</f>
        <v>22:40:38</v>
      </c>
      <c r="H33" t="s">
        <v>19</v>
      </c>
      <c r="I33" t="s">
        <v>20</v>
      </c>
      <c r="J33" t="s">
        <v>21</v>
      </c>
      <c r="K33" t="s">
        <v>22</v>
      </c>
      <c r="L33" t="str">
        <f>LEFT(raw!M33,8)</f>
        <v>12:34:13</v>
      </c>
      <c r="M33" t="s">
        <v>20</v>
      </c>
      <c r="N33" t="s">
        <v>1990</v>
      </c>
      <c r="O33" t="s">
        <v>1991</v>
      </c>
      <c r="P33" s="2">
        <f t="shared" si="0"/>
        <v>44554</v>
      </c>
      <c r="Q33" s="3">
        <f t="shared" si="1"/>
        <v>44561</v>
      </c>
      <c r="R33" t="str">
        <f t="shared" si="2"/>
        <v>Daily Journey</v>
      </c>
      <c r="S33" t="str">
        <f t="shared" si="3"/>
        <v>On Time</v>
      </c>
      <c r="T33" t="str">
        <f>IF(R33="Permit", J33, IF(G33="","NA CO", IF(G33="00:00:00","NA CO", IF(G33&lt;E33,"Early",IF(I33*1440&gt;=parameter!$C$4,"Overtime","On Time CO")))))</f>
        <v>On Time CO</v>
      </c>
      <c r="U33" t="str">
        <f t="shared" si="4"/>
        <v/>
      </c>
      <c r="V33" t="str">
        <f t="shared" si="5"/>
        <v/>
      </c>
    </row>
    <row r="34" spans="1:22" x14ac:dyDescent="0.3">
      <c r="A34" t="s">
        <v>39</v>
      </c>
      <c r="B34" t="s">
        <v>40</v>
      </c>
      <c r="C34" t="str">
        <f>LEFT(raw!D34,10)</f>
        <v>2021-12-27</v>
      </c>
      <c r="D34" t="str">
        <f>LEFT(raw!E34,8)</f>
        <v>08:30:00</v>
      </c>
      <c r="E34" t="str">
        <f>LEFT(raw!F34,8)</f>
        <v>17:30:00</v>
      </c>
      <c r="F34" t="str">
        <f>LEFT(raw!G34,8)</f>
        <v>08:32:07</v>
      </c>
      <c r="G34" t="str">
        <f>LEFT(raw!H34,8)</f>
        <v>17:11:42</v>
      </c>
      <c r="H34" t="s">
        <v>19</v>
      </c>
      <c r="I34" t="s">
        <v>922</v>
      </c>
      <c r="J34" t="s">
        <v>32</v>
      </c>
      <c r="K34" t="s">
        <v>26</v>
      </c>
      <c r="L34" t="str">
        <f>LEFT(raw!M34,8)</f>
        <v>09:00:00</v>
      </c>
      <c r="M34" t="s">
        <v>20</v>
      </c>
      <c r="N34" t="s">
        <v>43</v>
      </c>
      <c r="O34" t="s">
        <v>43</v>
      </c>
      <c r="P34" s="2">
        <f t="shared" si="0"/>
        <v>44557</v>
      </c>
      <c r="Q34" s="3">
        <f t="shared" si="1"/>
        <v>44561</v>
      </c>
      <c r="R34" t="str">
        <f t="shared" si="2"/>
        <v>Attendance</v>
      </c>
      <c r="S34" t="str">
        <f t="shared" si="3"/>
        <v>Late</v>
      </c>
      <c r="T34" t="str">
        <f>IF(R34="Permit", J34, IF(G34="","NA CO", IF(G34="00:00:00","NA CO", IF(G34&lt;E34,"Early",IF(I34*1440&gt;=parameter!$C$4,"Overtime","On Time CO")))))</f>
        <v>Early</v>
      </c>
      <c r="U34" t="str">
        <f t="shared" si="4"/>
        <v>00:02:07</v>
      </c>
      <c r="V34" t="str">
        <f t="shared" si="5"/>
        <v/>
      </c>
    </row>
    <row r="35" spans="1:22" x14ac:dyDescent="0.3">
      <c r="A35" t="s">
        <v>39</v>
      </c>
      <c r="B35" t="s">
        <v>40</v>
      </c>
      <c r="C35" t="str">
        <f>LEFT(raw!D35,10)</f>
        <v>2021-12-28</v>
      </c>
      <c r="D35" t="str">
        <f>LEFT(raw!E35,8)</f>
        <v>08:30:00</v>
      </c>
      <c r="E35" t="str">
        <f>LEFT(raw!F35,8)</f>
        <v>17:30:00</v>
      </c>
      <c r="F35" t="str">
        <f>LEFT(raw!G35,8)</f>
        <v>08:21:09</v>
      </c>
      <c r="G35" t="str">
        <f>LEFT(raw!H35,8)</f>
        <v>17:20:46</v>
      </c>
      <c r="H35" t="s">
        <v>19</v>
      </c>
      <c r="I35" t="s">
        <v>20</v>
      </c>
      <c r="J35" t="s">
        <v>25</v>
      </c>
      <c r="K35" t="s">
        <v>26</v>
      </c>
      <c r="L35" t="str">
        <f>LEFT(raw!M35,8)</f>
        <v>09:00:00</v>
      </c>
      <c r="M35" t="s">
        <v>20</v>
      </c>
      <c r="N35" t="s">
        <v>43</v>
      </c>
      <c r="O35" t="s">
        <v>43</v>
      </c>
      <c r="P35" s="2">
        <f t="shared" si="0"/>
        <v>44558</v>
      </c>
      <c r="Q35" s="3">
        <f t="shared" si="1"/>
        <v>44561</v>
      </c>
      <c r="R35" t="str">
        <f t="shared" si="2"/>
        <v>Attendance</v>
      </c>
      <c r="S35" t="str">
        <f t="shared" si="3"/>
        <v>On Time</v>
      </c>
      <c r="T35" t="str">
        <f>IF(R35="Permit", J35, IF(G35="","NA CO", IF(G35="00:00:00","NA CO", IF(G35&lt;E35,"Early",IF(I35*1440&gt;=parameter!$C$4,"Overtime","On Time CO")))))</f>
        <v>Early</v>
      </c>
      <c r="U35" t="str">
        <f t="shared" si="4"/>
        <v/>
      </c>
      <c r="V35" t="str">
        <f t="shared" si="5"/>
        <v/>
      </c>
    </row>
    <row r="36" spans="1:22" x14ac:dyDescent="0.3">
      <c r="A36" t="s">
        <v>39</v>
      </c>
      <c r="B36" t="s">
        <v>40</v>
      </c>
      <c r="C36" t="str">
        <f>LEFT(raw!D36,10)</f>
        <v>2021-12-29</v>
      </c>
      <c r="D36" t="str">
        <f>LEFT(raw!E36,8)</f>
        <v>08:30:00</v>
      </c>
      <c r="E36" t="str">
        <f>LEFT(raw!F36,8)</f>
        <v>17:30:00</v>
      </c>
      <c r="F36" t="str">
        <f>LEFT(raw!G36,8)</f>
        <v>08:27:05</v>
      </c>
      <c r="G36" t="str">
        <f>LEFT(raw!H36,8)</f>
        <v>17:16:31</v>
      </c>
      <c r="H36" t="s">
        <v>19</v>
      </c>
      <c r="I36" t="s">
        <v>20</v>
      </c>
      <c r="J36" t="s">
        <v>25</v>
      </c>
      <c r="K36" t="s">
        <v>26</v>
      </c>
      <c r="L36" t="str">
        <f>LEFT(raw!M36,8)</f>
        <v>09:00:00</v>
      </c>
      <c r="M36" t="s">
        <v>20</v>
      </c>
      <c r="N36" t="s">
        <v>43</v>
      </c>
      <c r="O36" t="s">
        <v>43</v>
      </c>
      <c r="P36" s="2">
        <f t="shared" si="0"/>
        <v>44559</v>
      </c>
      <c r="Q36" s="3">
        <f t="shared" si="1"/>
        <v>44561</v>
      </c>
      <c r="R36" t="str">
        <f t="shared" si="2"/>
        <v>Attendance</v>
      </c>
      <c r="S36" t="str">
        <f t="shared" si="3"/>
        <v>On Time</v>
      </c>
      <c r="T36" t="str">
        <f>IF(R36="Permit", J36, IF(G36="","NA CO", IF(G36="00:00:00","NA CO", IF(G36&lt;E36,"Early",IF(I36*1440&gt;=parameter!$C$4,"Overtime","On Time CO")))))</f>
        <v>Early</v>
      </c>
      <c r="U36" t="str">
        <f t="shared" si="4"/>
        <v/>
      </c>
      <c r="V36" t="str">
        <f t="shared" si="5"/>
        <v/>
      </c>
    </row>
    <row r="37" spans="1:22" x14ac:dyDescent="0.3">
      <c r="A37" t="s">
        <v>39</v>
      </c>
      <c r="B37" t="s">
        <v>40</v>
      </c>
      <c r="C37" t="str">
        <f>LEFT(raw!D37,10)</f>
        <v>2021-12-30</v>
      </c>
      <c r="D37" t="str">
        <f>LEFT(raw!E37,8)</f>
        <v>08:30:00</v>
      </c>
      <c r="E37" t="str">
        <f>LEFT(raw!F37,8)</f>
        <v>17:30:00</v>
      </c>
      <c r="F37" t="str">
        <f>LEFT(raw!G37,8)</f>
        <v>08:21:19</v>
      </c>
      <c r="G37" t="str">
        <f>LEFT(raw!H37,8)</f>
        <v>17:16:25</v>
      </c>
      <c r="H37" t="s">
        <v>19</v>
      </c>
      <c r="I37" t="s">
        <v>20</v>
      </c>
      <c r="J37" t="s">
        <v>25</v>
      </c>
      <c r="K37" t="s">
        <v>26</v>
      </c>
      <c r="L37" t="str">
        <f>LEFT(raw!M37,8)</f>
        <v>09:00:00</v>
      </c>
      <c r="M37" t="s">
        <v>20</v>
      </c>
      <c r="N37" t="s">
        <v>43</v>
      </c>
      <c r="O37" t="s">
        <v>43</v>
      </c>
      <c r="P37" s="2">
        <f t="shared" si="0"/>
        <v>44560</v>
      </c>
      <c r="Q37" s="3">
        <f t="shared" si="1"/>
        <v>44561</v>
      </c>
      <c r="R37" t="str">
        <f t="shared" si="2"/>
        <v>Attendance</v>
      </c>
      <c r="S37" t="str">
        <f t="shared" si="3"/>
        <v>On Time</v>
      </c>
      <c r="T37" t="str">
        <f>IF(R37="Permit", J37, IF(G37="","NA CO", IF(G37="00:00:00","NA CO", IF(G37&lt;E37,"Early",IF(I37*1440&gt;=parameter!$C$4,"Overtime","On Time CO")))))</f>
        <v>Early</v>
      </c>
      <c r="U37" t="str">
        <f t="shared" si="4"/>
        <v/>
      </c>
      <c r="V37" t="str">
        <f t="shared" si="5"/>
        <v/>
      </c>
    </row>
    <row r="38" spans="1:22" x14ac:dyDescent="0.3">
      <c r="A38" t="s">
        <v>39</v>
      </c>
      <c r="B38" t="s">
        <v>40</v>
      </c>
      <c r="C38" t="str">
        <f>LEFT(raw!D38,10)</f>
        <v>2021-12-31</v>
      </c>
      <c r="D38" t="str">
        <f>LEFT(raw!E38,8)</f>
        <v>08:30:00</v>
      </c>
      <c r="E38" t="str">
        <f>LEFT(raw!F38,8)</f>
        <v>17:30:00</v>
      </c>
      <c r="F38" t="str">
        <f>LEFT(raw!G38,8)</f>
        <v>08:33:48</v>
      </c>
      <c r="G38" t="str">
        <f>LEFT(raw!H38,8)</f>
        <v>16:11:30</v>
      </c>
      <c r="H38" t="s">
        <v>19</v>
      </c>
      <c r="I38" t="s">
        <v>2009</v>
      </c>
      <c r="J38" t="s">
        <v>32</v>
      </c>
      <c r="K38" t="s">
        <v>26</v>
      </c>
      <c r="L38" t="str">
        <f>LEFT(raw!M38,8)</f>
        <v>09:00:00</v>
      </c>
      <c r="M38" t="s">
        <v>20</v>
      </c>
      <c r="N38" t="s">
        <v>43</v>
      </c>
      <c r="O38" t="s">
        <v>43</v>
      </c>
      <c r="P38" s="2">
        <f t="shared" si="0"/>
        <v>44561</v>
      </c>
      <c r="Q38" s="3">
        <f t="shared" si="1"/>
        <v>44561</v>
      </c>
      <c r="R38" t="str">
        <f t="shared" si="2"/>
        <v>Attendance</v>
      </c>
      <c r="S38" t="str">
        <f t="shared" si="3"/>
        <v>Late</v>
      </c>
      <c r="T38" t="str">
        <f>IF(R38="Permit", J38, IF(G38="","NA CO", IF(G38="00:00:00","NA CO", IF(G38&lt;E38,"Early",IF(I38*1440&gt;=parameter!$C$4,"Overtime","On Time CO")))))</f>
        <v>Early</v>
      </c>
      <c r="U38" t="str">
        <f t="shared" si="4"/>
        <v>00:03:48</v>
      </c>
      <c r="V38" t="str">
        <f t="shared" si="5"/>
        <v/>
      </c>
    </row>
    <row r="39" spans="1:22" x14ac:dyDescent="0.3">
      <c r="A39" t="s">
        <v>47</v>
      </c>
      <c r="B39" t="s">
        <v>48</v>
      </c>
      <c r="C39" t="str">
        <f>LEFT(raw!D39,10)</f>
        <v>2021-12-01</v>
      </c>
      <c r="D39" t="str">
        <f>LEFT(raw!E39,8)</f>
        <v>07:30:00</v>
      </c>
      <c r="E39" t="str">
        <f>LEFT(raw!F39,8)</f>
        <v>16:00:00</v>
      </c>
      <c r="F39" t="str">
        <f>LEFT(raw!G39,8)</f>
        <v>07:59:19</v>
      </c>
      <c r="G39" t="str">
        <f>LEFT(raw!H39,8)</f>
        <v>00:00:00</v>
      </c>
      <c r="H39" t="s">
        <v>19</v>
      </c>
      <c r="I39" t="s">
        <v>2011</v>
      </c>
      <c r="J39" t="s">
        <v>32</v>
      </c>
      <c r="K39" t="s">
        <v>26</v>
      </c>
      <c r="L39" t="str">
        <f>LEFT(raw!M39,8)</f>
        <v>00:00:00</v>
      </c>
      <c r="M39" t="s">
        <v>20</v>
      </c>
      <c r="N39" t="s">
        <v>43</v>
      </c>
      <c r="O39" t="s">
        <v>21</v>
      </c>
      <c r="P39" s="2">
        <f t="shared" si="0"/>
        <v>44531</v>
      </c>
      <c r="Q39" s="3">
        <f t="shared" si="1"/>
        <v>44561</v>
      </c>
      <c r="R39" t="str">
        <f t="shared" si="2"/>
        <v>Attendance</v>
      </c>
      <c r="S39" t="str">
        <f t="shared" si="3"/>
        <v>Late</v>
      </c>
      <c r="T39" t="str">
        <f>IF(R39="Permit", J39, IF(G39="","NA CO", IF(G39="00:00:00","NA CO", IF(G39&lt;E39,"Early",IF(I39*1440&gt;=parameter!$C$4,"Overtime","On Time CO")))))</f>
        <v>NA CO</v>
      </c>
      <c r="U39" t="str">
        <f t="shared" si="4"/>
        <v>00:29:19</v>
      </c>
      <c r="V39" t="str">
        <f t="shared" si="5"/>
        <v/>
      </c>
    </row>
    <row r="40" spans="1:22" x14ac:dyDescent="0.3">
      <c r="A40" t="s">
        <v>47</v>
      </c>
      <c r="B40" t="s">
        <v>48</v>
      </c>
      <c r="C40" t="str">
        <f>LEFT(raw!D40,10)</f>
        <v>2021-12-02</v>
      </c>
      <c r="D40" t="str">
        <f>LEFT(raw!E40,8)</f>
        <v>07:30:00</v>
      </c>
      <c r="E40" t="str">
        <f>LEFT(raw!F40,8)</f>
        <v>16:30:00</v>
      </c>
      <c r="F40" t="str">
        <f>LEFT(raw!G40,8)</f>
        <v>08:02:54</v>
      </c>
      <c r="G40" t="str">
        <f>LEFT(raw!H40,8)</f>
        <v>00:00:00</v>
      </c>
      <c r="H40" t="s">
        <v>19</v>
      </c>
      <c r="I40" t="s">
        <v>911</v>
      </c>
      <c r="J40" t="s">
        <v>32</v>
      </c>
      <c r="K40" t="s">
        <v>26</v>
      </c>
      <c r="L40" t="str">
        <f>LEFT(raw!M40,8)</f>
        <v>00:00:00</v>
      </c>
      <c r="M40" t="s">
        <v>20</v>
      </c>
      <c r="N40" t="s">
        <v>43</v>
      </c>
      <c r="O40" t="s">
        <v>21</v>
      </c>
      <c r="P40" s="2">
        <f t="shared" si="0"/>
        <v>44532</v>
      </c>
      <c r="Q40" s="3">
        <f t="shared" si="1"/>
        <v>44561</v>
      </c>
      <c r="R40" t="str">
        <f t="shared" si="2"/>
        <v>Attendance</v>
      </c>
      <c r="S40" t="str">
        <f t="shared" si="3"/>
        <v>Late</v>
      </c>
      <c r="T40" t="str">
        <f>IF(R40="Permit", J40, IF(G40="","NA CO", IF(G40="00:00:00","NA CO", IF(G40&lt;E40,"Early",IF(I40*1440&gt;=parameter!$C$4,"Overtime","On Time CO")))))</f>
        <v>NA CO</v>
      </c>
      <c r="U40" t="str">
        <f t="shared" si="4"/>
        <v>00:32:54</v>
      </c>
      <c r="V40" t="str">
        <f t="shared" si="5"/>
        <v/>
      </c>
    </row>
    <row r="41" spans="1:22" x14ac:dyDescent="0.3">
      <c r="A41" t="s">
        <v>47</v>
      </c>
      <c r="B41" t="s">
        <v>48</v>
      </c>
      <c r="C41" t="str">
        <f>LEFT(raw!D41,10)</f>
        <v>2021-12-06</v>
      </c>
      <c r="D41" t="str">
        <f>LEFT(raw!E41,8)</f>
        <v>07:30:00</v>
      </c>
      <c r="E41" t="str">
        <f>LEFT(raw!F41,8)</f>
        <v>16:30:00</v>
      </c>
      <c r="F41" t="str">
        <f>LEFT(raw!G41,8)</f>
        <v>08:01:04</v>
      </c>
      <c r="G41" t="str">
        <f>LEFT(raw!H41,8)</f>
        <v>00:00:00</v>
      </c>
      <c r="H41" t="s">
        <v>19</v>
      </c>
      <c r="I41" t="s">
        <v>2015</v>
      </c>
      <c r="J41" t="s">
        <v>32</v>
      </c>
      <c r="K41" t="s">
        <v>26</v>
      </c>
      <c r="L41" t="str">
        <f>LEFT(raw!M41,8)</f>
        <v>00:00:00</v>
      </c>
      <c r="M41" t="s">
        <v>20</v>
      </c>
      <c r="N41" t="s">
        <v>43</v>
      </c>
      <c r="O41" t="s">
        <v>21</v>
      </c>
      <c r="P41" s="2">
        <f t="shared" si="0"/>
        <v>44536</v>
      </c>
      <c r="Q41" s="3">
        <f t="shared" si="1"/>
        <v>44561</v>
      </c>
      <c r="R41" t="str">
        <f t="shared" si="2"/>
        <v>Attendance</v>
      </c>
      <c r="S41" t="str">
        <f t="shared" si="3"/>
        <v>Late</v>
      </c>
      <c r="T41" t="str">
        <f>IF(R41="Permit", J41, IF(G41="","NA CO", IF(G41="00:00:00","NA CO", IF(G41&lt;E41,"Early",IF(I41*1440&gt;=parameter!$C$4,"Overtime","On Time CO")))))</f>
        <v>NA CO</v>
      </c>
      <c r="U41" t="str">
        <f t="shared" si="4"/>
        <v>00:31:04</v>
      </c>
      <c r="V41" t="str">
        <f t="shared" si="5"/>
        <v/>
      </c>
    </row>
    <row r="42" spans="1:22" x14ac:dyDescent="0.3">
      <c r="A42" t="s">
        <v>47</v>
      </c>
      <c r="B42" t="s">
        <v>48</v>
      </c>
      <c r="C42" t="str">
        <f>LEFT(raw!D42,10)</f>
        <v>2021-12-08</v>
      </c>
      <c r="D42" t="str">
        <f>LEFT(raw!E42,8)</f>
        <v>07:30:00</v>
      </c>
      <c r="E42" t="str">
        <f>LEFT(raw!F42,8)</f>
        <v>16:00:00</v>
      </c>
      <c r="F42" t="str">
        <f>LEFT(raw!G42,8)</f>
        <v>08:09:00</v>
      </c>
      <c r="G42" t="str">
        <f>LEFT(raw!H42,8)</f>
        <v>00:00:00</v>
      </c>
      <c r="H42" t="s">
        <v>19</v>
      </c>
      <c r="I42" t="s">
        <v>2018</v>
      </c>
      <c r="J42" t="s">
        <v>32</v>
      </c>
      <c r="K42" t="s">
        <v>26</v>
      </c>
      <c r="L42" t="str">
        <f>LEFT(raw!M42,8)</f>
        <v>00:00:00</v>
      </c>
      <c r="M42" t="s">
        <v>20</v>
      </c>
      <c r="N42" t="s">
        <v>43</v>
      </c>
      <c r="O42" t="s">
        <v>21</v>
      </c>
      <c r="P42" s="2">
        <f t="shared" si="0"/>
        <v>44538</v>
      </c>
      <c r="Q42" s="3">
        <f t="shared" si="1"/>
        <v>44561</v>
      </c>
      <c r="R42" t="str">
        <f t="shared" si="2"/>
        <v>Attendance</v>
      </c>
      <c r="S42" t="str">
        <f t="shared" si="3"/>
        <v>Late</v>
      </c>
      <c r="T42" t="str">
        <f>IF(R42="Permit", J42, IF(G42="","NA CO", IF(G42="00:00:00","NA CO", IF(G42&lt;E42,"Early",IF(I42*1440&gt;=parameter!$C$4,"Overtime","On Time CO")))))</f>
        <v>NA CO</v>
      </c>
      <c r="U42" t="str">
        <f t="shared" si="4"/>
        <v>00:39:00</v>
      </c>
      <c r="V42" t="str">
        <f t="shared" si="5"/>
        <v/>
      </c>
    </row>
    <row r="43" spans="1:22" x14ac:dyDescent="0.3">
      <c r="A43" t="s">
        <v>47</v>
      </c>
      <c r="B43" t="s">
        <v>48</v>
      </c>
      <c r="C43" t="str">
        <f>LEFT(raw!D43,10)</f>
        <v>2021-12-09</v>
      </c>
      <c r="D43" t="str">
        <f>LEFT(raw!E43,8)</f>
        <v>07:30:00</v>
      </c>
      <c r="E43" t="str">
        <f>LEFT(raw!F43,8)</f>
        <v>16:30:00</v>
      </c>
      <c r="F43" t="str">
        <f>LEFT(raw!G43,8)</f>
        <v>08:14:43</v>
      </c>
      <c r="G43" t="str">
        <f>LEFT(raw!H43,8)</f>
        <v>17:08:13</v>
      </c>
      <c r="H43" t="s">
        <v>19</v>
      </c>
      <c r="I43" t="s">
        <v>2022</v>
      </c>
      <c r="J43" t="s">
        <v>32</v>
      </c>
      <c r="K43" t="s">
        <v>26</v>
      </c>
      <c r="L43" t="str">
        <f>LEFT(raw!M43,8)</f>
        <v>09:00:00</v>
      </c>
      <c r="M43" t="s">
        <v>20</v>
      </c>
      <c r="N43" t="s">
        <v>43</v>
      </c>
      <c r="O43" t="s">
        <v>43</v>
      </c>
      <c r="P43" s="2">
        <f t="shared" si="0"/>
        <v>44539</v>
      </c>
      <c r="Q43" s="3">
        <f t="shared" si="1"/>
        <v>44561</v>
      </c>
      <c r="R43" t="str">
        <f t="shared" si="2"/>
        <v>Attendance</v>
      </c>
      <c r="S43" t="str">
        <f t="shared" si="3"/>
        <v>Late</v>
      </c>
      <c r="T43" t="str">
        <f>IF(R43="Permit", J43, IF(G43="","NA CO", IF(G43="00:00:00","NA CO", IF(G43&lt;E43,"Early",IF(I43*1440&gt;=parameter!$C$4,"Overtime","On Time CO")))))</f>
        <v>On Time CO</v>
      </c>
      <c r="U43" t="str">
        <f t="shared" si="4"/>
        <v>00:44:43</v>
      </c>
      <c r="V43" t="str">
        <f t="shared" si="5"/>
        <v/>
      </c>
    </row>
    <row r="44" spans="1:22" x14ac:dyDescent="0.3">
      <c r="A44" t="s">
        <v>47</v>
      </c>
      <c r="B44" t="s">
        <v>48</v>
      </c>
      <c r="C44" t="str">
        <f>LEFT(raw!D44,10)</f>
        <v>2021-12-23</v>
      </c>
      <c r="D44" t="str">
        <f>LEFT(raw!E44,8)</f>
        <v>07:30:00</v>
      </c>
      <c r="E44" t="str">
        <f>LEFT(raw!F44,8)</f>
        <v>16:30:00</v>
      </c>
      <c r="F44" t="str">
        <f>LEFT(raw!G44,8)</f>
        <v>08:18:14</v>
      </c>
      <c r="G44" t="str">
        <f>LEFT(raw!H44,8)</f>
        <v>00:00:00</v>
      </c>
      <c r="H44" t="s">
        <v>19</v>
      </c>
      <c r="I44" t="s">
        <v>1461</v>
      </c>
      <c r="J44" t="s">
        <v>32</v>
      </c>
      <c r="K44" t="s">
        <v>26</v>
      </c>
      <c r="L44" t="str">
        <f>LEFT(raw!M44,8)</f>
        <v>00:00:00</v>
      </c>
      <c r="M44" t="s">
        <v>20</v>
      </c>
      <c r="N44" t="s">
        <v>43</v>
      </c>
      <c r="O44" t="s">
        <v>21</v>
      </c>
      <c r="P44" s="2">
        <f t="shared" si="0"/>
        <v>44553</v>
      </c>
      <c r="Q44" s="3">
        <f t="shared" si="1"/>
        <v>44561</v>
      </c>
      <c r="R44" t="str">
        <f t="shared" si="2"/>
        <v>Attendance</v>
      </c>
      <c r="S44" t="str">
        <f t="shared" si="3"/>
        <v>Late</v>
      </c>
      <c r="T44" t="str">
        <f>IF(R44="Permit", J44, IF(G44="","NA CO", IF(G44="00:00:00","NA CO", IF(G44&lt;E44,"Early",IF(I44*1440&gt;=parameter!$C$4,"Overtime","On Time CO")))))</f>
        <v>NA CO</v>
      </c>
      <c r="U44" t="str">
        <f t="shared" si="4"/>
        <v>00:48:14</v>
      </c>
      <c r="V44" t="str">
        <f t="shared" si="5"/>
        <v/>
      </c>
    </row>
    <row r="45" spans="1:22" x14ac:dyDescent="0.3">
      <c r="A45" t="s">
        <v>47</v>
      </c>
      <c r="B45" t="s">
        <v>48</v>
      </c>
      <c r="C45" t="str">
        <f>LEFT(raw!D45,10)</f>
        <v>2021-12-27</v>
      </c>
      <c r="D45" t="str">
        <f>LEFT(raw!E45,8)</f>
        <v>07:30:00</v>
      </c>
      <c r="E45" t="str">
        <f>LEFT(raw!F45,8)</f>
        <v>16:30:00</v>
      </c>
      <c r="F45" t="str">
        <f>LEFT(raw!G45,8)</f>
        <v>07:51:49</v>
      </c>
      <c r="G45" t="str">
        <f>LEFT(raw!H45,8)</f>
        <v>18:03:33</v>
      </c>
      <c r="H45" t="s">
        <v>19</v>
      </c>
      <c r="I45" t="s">
        <v>2027</v>
      </c>
      <c r="J45" t="s">
        <v>32</v>
      </c>
      <c r="K45" t="s">
        <v>26</v>
      </c>
      <c r="L45" t="str">
        <f>LEFT(raw!M45,8)</f>
        <v>09:00:00</v>
      </c>
      <c r="M45" t="s">
        <v>20</v>
      </c>
      <c r="N45" t="s">
        <v>43</v>
      </c>
      <c r="O45" t="s">
        <v>43</v>
      </c>
      <c r="P45" s="2">
        <f t="shared" si="0"/>
        <v>44557</v>
      </c>
      <c r="Q45" s="3">
        <f t="shared" si="1"/>
        <v>44561</v>
      </c>
      <c r="R45" t="str">
        <f t="shared" si="2"/>
        <v>Attendance</v>
      </c>
      <c r="S45" t="str">
        <f t="shared" si="3"/>
        <v>Late</v>
      </c>
      <c r="T45" t="str">
        <f>IF(R45="Permit", J45, IF(G45="","NA CO", IF(G45="00:00:00","NA CO", IF(G45&lt;E45,"Early",IF(I45*1440&gt;=parameter!$C$4,"Overtime","On Time CO")))))</f>
        <v>On Time CO</v>
      </c>
      <c r="U45" t="str">
        <f t="shared" si="4"/>
        <v>00:21:49</v>
      </c>
      <c r="V45" t="str">
        <f t="shared" si="5"/>
        <v/>
      </c>
    </row>
    <row r="46" spans="1:22" x14ac:dyDescent="0.3">
      <c r="A46" t="s">
        <v>47</v>
      </c>
      <c r="B46" t="s">
        <v>48</v>
      </c>
      <c r="C46" t="str">
        <f>LEFT(raw!D46,10)</f>
        <v>2021-12-28</v>
      </c>
      <c r="D46" t="str">
        <f>LEFT(raw!E46,8)</f>
        <v>07:30:00</v>
      </c>
      <c r="E46" t="str">
        <f>LEFT(raw!F46,8)</f>
        <v>16:30:00</v>
      </c>
      <c r="F46" t="str">
        <f>LEFT(raw!G46,8)</f>
        <v>08:05:55</v>
      </c>
      <c r="G46" t="str">
        <f>LEFT(raw!H46,8)</f>
        <v>00:00:00</v>
      </c>
      <c r="H46" t="s">
        <v>19</v>
      </c>
      <c r="I46" t="s">
        <v>2029</v>
      </c>
      <c r="J46" t="s">
        <v>32</v>
      </c>
      <c r="K46" t="s">
        <v>26</v>
      </c>
      <c r="L46" t="str">
        <f>LEFT(raw!M46,8)</f>
        <v>00:00:00</v>
      </c>
      <c r="M46" t="s">
        <v>20</v>
      </c>
      <c r="N46" t="s">
        <v>43</v>
      </c>
      <c r="O46" t="s">
        <v>21</v>
      </c>
      <c r="P46" s="2">
        <f t="shared" si="0"/>
        <v>44558</v>
      </c>
      <c r="Q46" s="3">
        <f t="shared" si="1"/>
        <v>44561</v>
      </c>
      <c r="R46" t="str">
        <f t="shared" si="2"/>
        <v>Attendance</v>
      </c>
      <c r="S46" t="str">
        <f t="shared" si="3"/>
        <v>Late</v>
      </c>
      <c r="T46" t="str">
        <f>IF(R46="Permit", J46, IF(G46="","NA CO", IF(G46="00:00:00","NA CO", IF(G46&lt;E46,"Early",IF(I46*1440&gt;=parameter!$C$4,"Overtime","On Time CO")))))</f>
        <v>NA CO</v>
      </c>
      <c r="U46" t="str">
        <f t="shared" si="4"/>
        <v>00:35:55</v>
      </c>
      <c r="V46" t="str">
        <f t="shared" si="5"/>
        <v/>
      </c>
    </row>
    <row r="47" spans="1:22" x14ac:dyDescent="0.3">
      <c r="A47" t="s">
        <v>47</v>
      </c>
      <c r="B47" t="s">
        <v>48</v>
      </c>
      <c r="C47" t="str">
        <f>LEFT(raw!D47,10)</f>
        <v>2021-12-29</v>
      </c>
      <c r="D47" t="str">
        <f>LEFT(raw!E47,8)</f>
        <v>07:30:00</v>
      </c>
      <c r="E47" t="str">
        <f>LEFT(raw!F47,8)</f>
        <v>16:00:00</v>
      </c>
      <c r="F47" t="str">
        <f>LEFT(raw!G47,8)</f>
        <v>08:05:18</v>
      </c>
      <c r="G47" t="str">
        <f>LEFT(raw!H47,8)</f>
        <v>00:00:00</v>
      </c>
      <c r="H47" t="s">
        <v>19</v>
      </c>
      <c r="I47" t="s">
        <v>1731</v>
      </c>
      <c r="J47" t="s">
        <v>32</v>
      </c>
      <c r="K47" t="s">
        <v>26</v>
      </c>
      <c r="L47" t="str">
        <f>LEFT(raw!M47,8)</f>
        <v>00:00:00</v>
      </c>
      <c r="M47" t="s">
        <v>20</v>
      </c>
      <c r="N47" t="s">
        <v>43</v>
      </c>
      <c r="O47" t="s">
        <v>21</v>
      </c>
      <c r="P47" s="2">
        <f t="shared" si="0"/>
        <v>44559</v>
      </c>
      <c r="Q47" s="3">
        <f t="shared" si="1"/>
        <v>44561</v>
      </c>
      <c r="R47" t="str">
        <f t="shared" si="2"/>
        <v>Attendance</v>
      </c>
      <c r="S47" t="str">
        <f t="shared" si="3"/>
        <v>Late</v>
      </c>
      <c r="T47" t="str">
        <f>IF(R47="Permit", J47, IF(G47="","NA CO", IF(G47="00:00:00","NA CO", IF(G47&lt;E47,"Early",IF(I47*1440&gt;=parameter!$C$4,"Overtime","On Time CO")))))</f>
        <v>NA CO</v>
      </c>
      <c r="U47" t="str">
        <f t="shared" si="4"/>
        <v>00:35:18</v>
      </c>
      <c r="V47" t="str">
        <f t="shared" si="5"/>
        <v/>
      </c>
    </row>
    <row r="48" spans="1:22" x14ac:dyDescent="0.3">
      <c r="A48" t="s">
        <v>47</v>
      </c>
      <c r="B48" t="s">
        <v>48</v>
      </c>
      <c r="C48" t="str">
        <f>LEFT(raw!D48,10)</f>
        <v>2021-12-30</v>
      </c>
      <c r="D48" t="str">
        <f>LEFT(raw!E48,8)</f>
        <v>07:30:00</v>
      </c>
      <c r="E48" t="str">
        <f>LEFT(raw!F48,8)</f>
        <v>16:30:00</v>
      </c>
      <c r="F48" t="str">
        <f>LEFT(raw!G48,8)</f>
        <v>08:02:53</v>
      </c>
      <c r="G48" t="str">
        <f>LEFT(raw!H48,8)</f>
        <v>00:00:00</v>
      </c>
      <c r="H48" t="s">
        <v>19</v>
      </c>
      <c r="I48" t="s">
        <v>2033</v>
      </c>
      <c r="J48" t="s">
        <v>32</v>
      </c>
      <c r="K48" t="s">
        <v>26</v>
      </c>
      <c r="L48" t="str">
        <f>LEFT(raw!M48,8)</f>
        <v>00:00:00</v>
      </c>
      <c r="M48" t="s">
        <v>20</v>
      </c>
      <c r="N48" t="s">
        <v>43</v>
      </c>
      <c r="O48" t="s">
        <v>21</v>
      </c>
      <c r="P48" s="2">
        <f t="shared" si="0"/>
        <v>44560</v>
      </c>
      <c r="Q48" s="3">
        <f t="shared" si="1"/>
        <v>44561</v>
      </c>
      <c r="R48" t="str">
        <f t="shared" si="2"/>
        <v>Attendance</v>
      </c>
      <c r="S48" t="str">
        <f t="shared" si="3"/>
        <v>Late</v>
      </c>
      <c r="T48" t="str">
        <f>IF(R48="Permit", J48, IF(G48="","NA CO", IF(G48="00:00:00","NA CO", IF(G48&lt;E48,"Early",IF(I48*1440&gt;=parameter!$C$4,"Overtime","On Time CO")))))</f>
        <v>NA CO</v>
      </c>
      <c r="U48" t="str">
        <f t="shared" si="4"/>
        <v>00:32:53</v>
      </c>
      <c r="V48" t="str">
        <f t="shared" si="5"/>
        <v/>
      </c>
    </row>
    <row r="49" spans="1:22" x14ac:dyDescent="0.3">
      <c r="A49" t="s">
        <v>47</v>
      </c>
      <c r="B49" t="s">
        <v>48</v>
      </c>
      <c r="C49" t="str">
        <f>LEFT(raw!D49,10)</f>
        <v>2021-12-31</v>
      </c>
      <c r="D49" t="str">
        <f>LEFT(raw!E49,8)</f>
        <v>07:30:00</v>
      </c>
      <c r="E49" t="str">
        <f>LEFT(raw!F49,8)</f>
        <v>16:30:00</v>
      </c>
      <c r="F49" t="str">
        <f>LEFT(raw!G49,8)</f>
        <v>08:03:07</v>
      </c>
      <c r="G49" t="str">
        <f>LEFT(raw!H49,8)</f>
        <v>16:20:55</v>
      </c>
      <c r="H49" t="s">
        <v>19</v>
      </c>
      <c r="I49" t="s">
        <v>2037</v>
      </c>
      <c r="J49" t="s">
        <v>32</v>
      </c>
      <c r="K49" t="s">
        <v>26</v>
      </c>
      <c r="L49" t="str">
        <f>LEFT(raw!M49,8)</f>
        <v>09:00:00</v>
      </c>
      <c r="M49" t="s">
        <v>20</v>
      </c>
      <c r="N49" t="s">
        <v>43</v>
      </c>
      <c r="O49" t="s">
        <v>43</v>
      </c>
      <c r="P49" s="2">
        <f t="shared" si="0"/>
        <v>44561</v>
      </c>
      <c r="Q49" s="3">
        <f t="shared" si="1"/>
        <v>44561</v>
      </c>
      <c r="R49" t="str">
        <f t="shared" si="2"/>
        <v>Attendance</v>
      </c>
      <c r="S49" t="str">
        <f t="shared" si="3"/>
        <v>Late</v>
      </c>
      <c r="T49" t="str">
        <f>IF(R49="Permit", J49, IF(G49="","NA CO", IF(G49="00:00:00","NA CO", IF(G49&lt;E49,"Early",IF(I49*1440&gt;=parameter!$C$4,"Overtime","On Time CO")))))</f>
        <v>Early</v>
      </c>
      <c r="U49" t="str">
        <f t="shared" si="4"/>
        <v>00:33:07</v>
      </c>
      <c r="V49" t="str">
        <f t="shared" si="5"/>
        <v/>
      </c>
    </row>
    <row r="50" spans="1:22" x14ac:dyDescent="0.3">
      <c r="A50" t="s">
        <v>54</v>
      </c>
      <c r="B50" t="s">
        <v>55</v>
      </c>
      <c r="C50" t="str">
        <f>LEFT(raw!D50,10)</f>
        <v>2021-12-01</v>
      </c>
      <c r="D50" t="str">
        <f>LEFT(raw!E50,8)</f>
        <v>00:00:00</v>
      </c>
      <c r="E50" t="str">
        <f>LEFT(raw!F50,8)</f>
        <v>00:00:00</v>
      </c>
      <c r="F50" t="str">
        <f>LEFT(raw!G50,8)</f>
        <v>06:07:31</v>
      </c>
      <c r="G50" t="str">
        <f>LEFT(raw!H50,8)</f>
        <v/>
      </c>
      <c r="H50" t="s">
        <v>19</v>
      </c>
      <c r="I50" t="s">
        <v>20</v>
      </c>
      <c r="J50" t="s">
        <v>21</v>
      </c>
      <c r="K50" t="s">
        <v>22</v>
      </c>
      <c r="L50" t="str">
        <f>LEFT(raw!M50,8)</f>
        <v>00:00:00</v>
      </c>
      <c r="M50" t="s">
        <v>20</v>
      </c>
      <c r="N50" t="s">
        <v>56</v>
      </c>
      <c r="P50" s="2">
        <f t="shared" si="0"/>
        <v>44531</v>
      </c>
      <c r="Q50" s="3">
        <f t="shared" si="1"/>
        <v>44561</v>
      </c>
      <c r="R50" t="str">
        <f t="shared" si="2"/>
        <v>Daily Journey</v>
      </c>
      <c r="S50" t="str">
        <f t="shared" si="3"/>
        <v>On Time</v>
      </c>
      <c r="T50" t="str">
        <f>IF(R50="Permit", J50, IF(G50="","NA CO", IF(G50="00:00:00","NA CO", IF(G50&lt;E50,"Early",IF(I50*1440&gt;=parameter!$C$4,"Overtime","On Time CO")))))</f>
        <v>NA CO</v>
      </c>
      <c r="U50" t="str">
        <f t="shared" si="4"/>
        <v/>
      </c>
      <c r="V50" t="str">
        <f t="shared" si="5"/>
        <v/>
      </c>
    </row>
    <row r="51" spans="1:22" x14ac:dyDescent="0.3">
      <c r="A51" t="s">
        <v>54</v>
      </c>
      <c r="B51" t="s">
        <v>55</v>
      </c>
      <c r="C51" t="str">
        <f>LEFT(raw!D51,10)</f>
        <v>2021-12-02</v>
      </c>
      <c r="D51" t="str">
        <f>LEFT(raw!E51,8)</f>
        <v>07:30:00</v>
      </c>
      <c r="E51" t="str">
        <f>LEFT(raw!F51,8)</f>
        <v>16:30:00</v>
      </c>
      <c r="F51" t="str">
        <f>LEFT(raw!G51,8)</f>
        <v>07:56:09</v>
      </c>
      <c r="G51" t="str">
        <f>LEFT(raw!H51,8)</f>
        <v>17:34:30</v>
      </c>
      <c r="H51" t="s">
        <v>19</v>
      </c>
      <c r="I51" t="s">
        <v>2043</v>
      </c>
      <c r="J51" t="s">
        <v>32</v>
      </c>
      <c r="K51" t="s">
        <v>26</v>
      </c>
      <c r="L51" t="str">
        <f>LEFT(raw!M51,8)</f>
        <v>09:00:00</v>
      </c>
      <c r="M51" t="s">
        <v>20</v>
      </c>
      <c r="N51" t="s">
        <v>28</v>
      </c>
      <c r="O51" t="s">
        <v>28</v>
      </c>
      <c r="P51" s="2">
        <f t="shared" si="0"/>
        <v>44532</v>
      </c>
      <c r="Q51" s="3">
        <f t="shared" si="1"/>
        <v>44561</v>
      </c>
      <c r="R51" t="str">
        <f t="shared" si="2"/>
        <v>Attendance</v>
      </c>
      <c r="S51" t="str">
        <f t="shared" si="3"/>
        <v>Late</v>
      </c>
      <c r="T51" t="str">
        <f>IF(R51="Permit", J51, IF(G51="","NA CO", IF(G51="00:00:00","NA CO", IF(G51&lt;E51,"Early",IF(I51*1440&gt;=parameter!$C$4,"Overtime","On Time CO")))))</f>
        <v>On Time CO</v>
      </c>
      <c r="U51" t="str">
        <f t="shared" si="4"/>
        <v>00:26:09</v>
      </c>
      <c r="V51" t="str">
        <f t="shared" si="5"/>
        <v/>
      </c>
    </row>
    <row r="52" spans="1:22" x14ac:dyDescent="0.3">
      <c r="A52" t="s">
        <v>54</v>
      </c>
      <c r="B52" t="s">
        <v>55</v>
      </c>
      <c r="C52" t="str">
        <f>LEFT(raw!D52,10)</f>
        <v>2021-12-03</v>
      </c>
      <c r="D52" t="str">
        <f>LEFT(raw!E52,8)</f>
        <v>07:30:00</v>
      </c>
      <c r="E52" t="str">
        <f>LEFT(raw!F52,8)</f>
        <v>16:30:00</v>
      </c>
      <c r="F52" t="str">
        <f>LEFT(raw!G52,8)</f>
        <v>07:54:05</v>
      </c>
      <c r="G52" t="str">
        <f>LEFT(raw!H52,8)</f>
        <v>17:38:45</v>
      </c>
      <c r="H52" t="s">
        <v>19</v>
      </c>
      <c r="I52" t="s">
        <v>622</v>
      </c>
      <c r="J52" t="s">
        <v>32</v>
      </c>
      <c r="K52" t="s">
        <v>26</v>
      </c>
      <c r="L52" t="str">
        <f>LEFT(raw!M52,8)</f>
        <v>09:00:00</v>
      </c>
      <c r="M52" t="s">
        <v>20</v>
      </c>
      <c r="N52" t="s">
        <v>28</v>
      </c>
      <c r="O52" t="s">
        <v>28</v>
      </c>
      <c r="P52" s="2">
        <f t="shared" si="0"/>
        <v>44533</v>
      </c>
      <c r="Q52" s="3">
        <f t="shared" si="1"/>
        <v>44561</v>
      </c>
      <c r="R52" t="str">
        <f t="shared" si="2"/>
        <v>Attendance</v>
      </c>
      <c r="S52" t="str">
        <f t="shared" si="3"/>
        <v>Late</v>
      </c>
      <c r="T52" t="str">
        <f>IF(R52="Permit", J52, IF(G52="","NA CO", IF(G52="00:00:00","NA CO", IF(G52&lt;E52,"Early",IF(I52*1440&gt;=parameter!$C$4,"Overtime","On Time CO")))))</f>
        <v>On Time CO</v>
      </c>
      <c r="U52" t="str">
        <f t="shared" si="4"/>
        <v>00:24:05</v>
      </c>
      <c r="V52" t="str">
        <f t="shared" si="5"/>
        <v/>
      </c>
    </row>
    <row r="53" spans="1:22" x14ac:dyDescent="0.3">
      <c r="A53" t="s">
        <v>54</v>
      </c>
      <c r="B53" t="s">
        <v>55</v>
      </c>
      <c r="C53" t="str">
        <f>LEFT(raw!D53,10)</f>
        <v>2021-12-06</v>
      </c>
      <c r="D53" t="str">
        <f>LEFT(raw!E53,8)</f>
        <v>00:00:00</v>
      </c>
      <c r="E53" t="str">
        <f>LEFT(raw!F53,8)</f>
        <v>00:00:00</v>
      </c>
      <c r="F53" t="str">
        <f>LEFT(raw!G53,8)</f>
        <v>08:02:11</v>
      </c>
      <c r="G53" t="str">
        <f>LEFT(raw!H53,8)</f>
        <v>17:32:26</v>
      </c>
      <c r="H53" t="s">
        <v>19</v>
      </c>
      <c r="I53" t="s">
        <v>20</v>
      </c>
      <c r="J53" t="s">
        <v>21</v>
      </c>
      <c r="K53" t="s">
        <v>22</v>
      </c>
      <c r="L53" t="str">
        <f>LEFT(raw!M53,8)</f>
        <v>09:30:14</v>
      </c>
      <c r="M53" t="s">
        <v>20</v>
      </c>
      <c r="N53" t="s">
        <v>2050</v>
      </c>
      <c r="O53" t="s">
        <v>2051</v>
      </c>
      <c r="P53" s="2">
        <f t="shared" si="0"/>
        <v>44536</v>
      </c>
      <c r="Q53" s="3">
        <f t="shared" si="1"/>
        <v>44561</v>
      </c>
      <c r="R53" t="str">
        <f t="shared" si="2"/>
        <v>Daily Journey</v>
      </c>
      <c r="S53" t="str">
        <f t="shared" si="3"/>
        <v>On Time</v>
      </c>
      <c r="T53" t="str">
        <f>IF(R53="Permit", J53, IF(G53="","NA CO", IF(G53="00:00:00","NA CO", IF(G53&lt;E53,"Early",IF(I53*1440&gt;=parameter!$C$4,"Overtime","On Time CO")))))</f>
        <v>On Time CO</v>
      </c>
      <c r="U53" t="str">
        <f t="shared" si="4"/>
        <v/>
      </c>
      <c r="V53" t="str">
        <f t="shared" si="5"/>
        <v/>
      </c>
    </row>
    <row r="54" spans="1:22" x14ac:dyDescent="0.3">
      <c r="A54" t="s">
        <v>54</v>
      </c>
      <c r="B54" t="s">
        <v>55</v>
      </c>
      <c r="C54" t="str">
        <f>LEFT(raw!D54,10)</f>
        <v>2021-12-07</v>
      </c>
      <c r="D54" t="str">
        <f>LEFT(raw!E54,8)</f>
        <v>07:30:00</v>
      </c>
      <c r="E54" t="str">
        <f>LEFT(raw!F54,8)</f>
        <v>16:30:00</v>
      </c>
      <c r="F54" t="str">
        <f>LEFT(raw!G54,8)</f>
        <v>07:42:26</v>
      </c>
      <c r="G54" t="str">
        <f>LEFT(raw!H54,8)</f>
        <v>17:31:46</v>
      </c>
      <c r="H54" t="s">
        <v>19</v>
      </c>
      <c r="I54" t="s">
        <v>2054</v>
      </c>
      <c r="J54" t="s">
        <v>32</v>
      </c>
      <c r="K54" t="s">
        <v>26</v>
      </c>
      <c r="L54" t="str">
        <f>LEFT(raw!M54,8)</f>
        <v>09:00:00</v>
      </c>
      <c r="M54" t="s">
        <v>20</v>
      </c>
      <c r="N54" t="s">
        <v>28</v>
      </c>
      <c r="O54" t="s">
        <v>28</v>
      </c>
      <c r="P54" s="2">
        <f t="shared" si="0"/>
        <v>44537</v>
      </c>
      <c r="Q54" s="3">
        <f t="shared" si="1"/>
        <v>44561</v>
      </c>
      <c r="R54" t="str">
        <f t="shared" si="2"/>
        <v>Attendance</v>
      </c>
      <c r="S54" t="str">
        <f t="shared" si="3"/>
        <v>Late</v>
      </c>
      <c r="T54" t="str">
        <f>IF(R54="Permit", J54, IF(G54="","NA CO", IF(G54="00:00:00","NA CO", IF(G54&lt;E54,"Early",IF(I54*1440&gt;=parameter!$C$4,"Overtime","On Time CO")))))</f>
        <v>On Time CO</v>
      </c>
      <c r="U54" t="str">
        <f t="shared" si="4"/>
        <v>00:12:26</v>
      </c>
      <c r="V54" t="str">
        <f t="shared" si="5"/>
        <v/>
      </c>
    </row>
    <row r="55" spans="1:22" x14ac:dyDescent="0.3">
      <c r="A55" t="s">
        <v>54</v>
      </c>
      <c r="B55" t="s">
        <v>55</v>
      </c>
      <c r="C55" t="str">
        <f>LEFT(raw!D55,10)</f>
        <v>2021-12-08</v>
      </c>
      <c r="D55" t="str">
        <f>LEFT(raw!E55,8)</f>
        <v>07:30:00</v>
      </c>
      <c r="E55" t="str">
        <f>LEFT(raw!F55,8)</f>
        <v>16:00:00</v>
      </c>
      <c r="F55" t="str">
        <f>LEFT(raw!G55,8)</f>
        <v>07:50:40</v>
      </c>
      <c r="G55" t="str">
        <f>LEFT(raw!H55,8)</f>
        <v>17:33:16</v>
      </c>
      <c r="H55" t="s">
        <v>19</v>
      </c>
      <c r="I55" t="s">
        <v>2057</v>
      </c>
      <c r="J55" t="s">
        <v>32</v>
      </c>
      <c r="K55" t="s">
        <v>26</v>
      </c>
      <c r="L55" t="str">
        <f>LEFT(raw!M55,8)</f>
        <v>08:30:00</v>
      </c>
      <c r="M55" t="s">
        <v>20</v>
      </c>
      <c r="N55" t="s">
        <v>28</v>
      </c>
      <c r="O55" t="s">
        <v>28</v>
      </c>
      <c r="P55" s="2">
        <f t="shared" si="0"/>
        <v>44538</v>
      </c>
      <c r="Q55" s="3">
        <f t="shared" si="1"/>
        <v>44561</v>
      </c>
      <c r="R55" t="str">
        <f t="shared" si="2"/>
        <v>Attendance</v>
      </c>
      <c r="S55" t="str">
        <f t="shared" si="3"/>
        <v>Late</v>
      </c>
      <c r="T55" t="str">
        <f>IF(R55="Permit", J55, IF(G55="","NA CO", IF(G55="00:00:00","NA CO", IF(G55&lt;E55,"Early",IF(I55*1440&gt;=parameter!$C$4,"Overtime","On Time CO")))))</f>
        <v>On Time CO</v>
      </c>
      <c r="U55" t="str">
        <f t="shared" si="4"/>
        <v>00:20:40</v>
      </c>
      <c r="V55" t="str">
        <f t="shared" si="5"/>
        <v/>
      </c>
    </row>
    <row r="56" spans="1:22" x14ac:dyDescent="0.3">
      <c r="A56" t="s">
        <v>54</v>
      </c>
      <c r="B56" t="s">
        <v>55</v>
      </c>
      <c r="C56" t="str">
        <f>LEFT(raw!D56,10)</f>
        <v>2021-12-09</v>
      </c>
      <c r="D56" t="str">
        <f>LEFT(raw!E56,8)</f>
        <v>07:30:00</v>
      </c>
      <c r="E56" t="str">
        <f>LEFT(raw!F56,8)</f>
        <v>16:30:00</v>
      </c>
      <c r="F56" t="str">
        <f>LEFT(raw!G56,8)</f>
        <v>08:16:18</v>
      </c>
      <c r="G56" t="str">
        <f>LEFT(raw!H56,8)</f>
        <v>17:34:17</v>
      </c>
      <c r="H56" t="s">
        <v>19</v>
      </c>
      <c r="I56" t="s">
        <v>2059</v>
      </c>
      <c r="J56" t="s">
        <v>32</v>
      </c>
      <c r="K56" t="s">
        <v>26</v>
      </c>
      <c r="L56" t="str">
        <f>LEFT(raw!M56,8)</f>
        <v>09:00:00</v>
      </c>
      <c r="M56" t="s">
        <v>20</v>
      </c>
      <c r="N56" t="s">
        <v>28</v>
      </c>
      <c r="O56" t="s">
        <v>28</v>
      </c>
      <c r="P56" s="2">
        <f t="shared" si="0"/>
        <v>44539</v>
      </c>
      <c r="Q56" s="3">
        <f t="shared" si="1"/>
        <v>44561</v>
      </c>
      <c r="R56" t="str">
        <f t="shared" si="2"/>
        <v>Attendance</v>
      </c>
      <c r="S56" t="str">
        <f t="shared" si="3"/>
        <v>Late</v>
      </c>
      <c r="T56" t="str">
        <f>IF(R56="Permit", J56, IF(G56="","NA CO", IF(G56="00:00:00","NA CO", IF(G56&lt;E56,"Early",IF(I56*1440&gt;=parameter!$C$4,"Overtime","On Time CO")))))</f>
        <v>On Time CO</v>
      </c>
      <c r="U56" t="str">
        <f t="shared" si="4"/>
        <v>00:46:18</v>
      </c>
      <c r="V56" t="str">
        <f t="shared" si="5"/>
        <v/>
      </c>
    </row>
    <row r="57" spans="1:22" x14ac:dyDescent="0.3">
      <c r="A57" t="s">
        <v>54</v>
      </c>
      <c r="B57" t="s">
        <v>55</v>
      </c>
      <c r="C57" t="str">
        <f>LEFT(raw!D57,10)</f>
        <v>2021-12-10</v>
      </c>
      <c r="D57" t="str">
        <f>LEFT(raw!E57,8)</f>
        <v>07:30:00</v>
      </c>
      <c r="E57" t="str">
        <f>LEFT(raw!F57,8)</f>
        <v>16:30:00</v>
      </c>
      <c r="F57" t="str">
        <f>LEFT(raw!G57,8)</f>
        <v>07:51:51</v>
      </c>
      <c r="G57" t="str">
        <f>LEFT(raw!H57,8)</f>
        <v>18:18:18</v>
      </c>
      <c r="H57" t="s">
        <v>19</v>
      </c>
      <c r="I57" t="s">
        <v>2061</v>
      </c>
      <c r="J57" t="s">
        <v>32</v>
      </c>
      <c r="K57" t="s">
        <v>26</v>
      </c>
      <c r="L57" t="str">
        <f>LEFT(raw!M57,8)</f>
        <v>09:00:00</v>
      </c>
      <c r="M57" t="s">
        <v>20</v>
      </c>
      <c r="N57" t="s">
        <v>28</v>
      </c>
      <c r="O57" t="s">
        <v>28</v>
      </c>
      <c r="P57" s="2">
        <f t="shared" si="0"/>
        <v>44540</v>
      </c>
      <c r="Q57" s="3">
        <f t="shared" si="1"/>
        <v>44561</v>
      </c>
      <c r="R57" t="str">
        <f t="shared" si="2"/>
        <v>Attendance</v>
      </c>
      <c r="S57" t="str">
        <f t="shared" si="3"/>
        <v>Late</v>
      </c>
      <c r="T57" t="str">
        <f>IF(R57="Permit", J57, IF(G57="","NA CO", IF(G57="00:00:00","NA CO", IF(G57&lt;E57,"Early",IF(I57*1440&gt;=parameter!$C$4,"Overtime","On Time CO")))))</f>
        <v>On Time CO</v>
      </c>
      <c r="U57" t="str">
        <f t="shared" si="4"/>
        <v>00:21:51</v>
      </c>
      <c r="V57" t="str">
        <f t="shared" si="5"/>
        <v/>
      </c>
    </row>
    <row r="58" spans="1:22" x14ac:dyDescent="0.3">
      <c r="A58" t="s">
        <v>54</v>
      </c>
      <c r="B58" t="s">
        <v>55</v>
      </c>
      <c r="C58" t="str">
        <f>LEFT(raw!D58,10)</f>
        <v>2021-12-13</v>
      </c>
      <c r="D58" t="str">
        <f>LEFT(raw!E58,8)</f>
        <v>00:00:00</v>
      </c>
      <c r="E58" t="str">
        <f>LEFT(raw!F58,8)</f>
        <v>00:00:00</v>
      </c>
      <c r="F58" t="str">
        <f>LEFT(raw!G58,8)</f>
        <v>06:29:32</v>
      </c>
      <c r="G58" t="str">
        <f>LEFT(raw!H58,8)</f>
        <v>17:34:22</v>
      </c>
      <c r="H58" t="s">
        <v>19</v>
      </c>
      <c r="I58" t="s">
        <v>20</v>
      </c>
      <c r="J58" t="s">
        <v>21</v>
      </c>
      <c r="K58" t="s">
        <v>22</v>
      </c>
      <c r="L58" t="str">
        <f>LEFT(raw!M58,8)</f>
        <v>11:04:50</v>
      </c>
      <c r="M58" t="s">
        <v>20</v>
      </c>
      <c r="N58" t="s">
        <v>56</v>
      </c>
      <c r="O58" t="s">
        <v>56</v>
      </c>
      <c r="P58" s="2">
        <f t="shared" si="0"/>
        <v>44543</v>
      </c>
      <c r="Q58" s="3">
        <f t="shared" si="1"/>
        <v>44561</v>
      </c>
      <c r="R58" t="str">
        <f t="shared" si="2"/>
        <v>Daily Journey</v>
      </c>
      <c r="S58" t="str">
        <f t="shared" si="3"/>
        <v>On Time</v>
      </c>
      <c r="T58" t="str">
        <f>IF(R58="Permit", J58, IF(G58="","NA CO", IF(G58="00:00:00","NA CO", IF(G58&lt;E58,"Early",IF(I58*1440&gt;=parameter!$C$4,"Overtime","On Time CO")))))</f>
        <v>On Time CO</v>
      </c>
      <c r="U58" t="str">
        <f t="shared" si="4"/>
        <v/>
      </c>
      <c r="V58" t="str">
        <f t="shared" si="5"/>
        <v/>
      </c>
    </row>
    <row r="59" spans="1:22" x14ac:dyDescent="0.3">
      <c r="A59" t="s">
        <v>54</v>
      </c>
      <c r="B59" t="s">
        <v>55</v>
      </c>
      <c r="C59" t="str">
        <f>LEFT(raw!D59,10)</f>
        <v>2021-12-14</v>
      </c>
      <c r="D59" t="str">
        <f>LEFT(raw!E59,8)</f>
        <v>07:30:00</v>
      </c>
      <c r="E59" t="str">
        <f>LEFT(raw!F59,8)</f>
        <v>16:30:00</v>
      </c>
      <c r="F59" t="str">
        <f>LEFT(raw!G59,8)</f>
        <v>08:00:46</v>
      </c>
      <c r="G59" t="str">
        <f>LEFT(raw!H59,8)</f>
        <v>17:30:18</v>
      </c>
      <c r="H59" t="s">
        <v>19</v>
      </c>
      <c r="I59" t="s">
        <v>2069</v>
      </c>
      <c r="J59" t="s">
        <v>32</v>
      </c>
      <c r="K59" t="s">
        <v>26</v>
      </c>
      <c r="L59" t="str">
        <f>LEFT(raw!M59,8)</f>
        <v>09:00:00</v>
      </c>
      <c r="M59" t="s">
        <v>20</v>
      </c>
      <c r="N59" t="s">
        <v>28</v>
      </c>
      <c r="O59" t="s">
        <v>28</v>
      </c>
      <c r="P59" s="2">
        <f t="shared" si="0"/>
        <v>44544</v>
      </c>
      <c r="Q59" s="3">
        <f t="shared" si="1"/>
        <v>44561</v>
      </c>
      <c r="R59" t="str">
        <f t="shared" si="2"/>
        <v>Attendance</v>
      </c>
      <c r="S59" t="str">
        <f t="shared" si="3"/>
        <v>Late</v>
      </c>
      <c r="T59" t="str">
        <f>IF(R59="Permit", J59, IF(G59="","NA CO", IF(G59="00:00:00","NA CO", IF(G59&lt;E59,"Early",IF(I59*1440&gt;=parameter!$C$4,"Overtime","On Time CO")))))</f>
        <v>On Time CO</v>
      </c>
      <c r="U59" t="str">
        <f t="shared" si="4"/>
        <v>00:30:46</v>
      </c>
      <c r="V59" t="str">
        <f t="shared" si="5"/>
        <v/>
      </c>
    </row>
    <row r="60" spans="1:22" x14ac:dyDescent="0.3">
      <c r="A60" t="s">
        <v>54</v>
      </c>
      <c r="B60" t="s">
        <v>55</v>
      </c>
      <c r="C60" t="str">
        <f>LEFT(raw!D60,10)</f>
        <v>2021-12-15</v>
      </c>
      <c r="D60" t="str">
        <f>LEFT(raw!E60,8)</f>
        <v>07:30:00</v>
      </c>
      <c r="E60" t="str">
        <f>LEFT(raw!F60,8)</f>
        <v>16:00:00</v>
      </c>
      <c r="F60" t="str">
        <f>LEFT(raw!G60,8)</f>
        <v>07:57:35</v>
      </c>
      <c r="G60" t="str">
        <f>LEFT(raw!H60,8)</f>
        <v>17:30:25</v>
      </c>
      <c r="H60" t="s">
        <v>19</v>
      </c>
      <c r="I60" t="s">
        <v>411</v>
      </c>
      <c r="J60" t="s">
        <v>32</v>
      </c>
      <c r="K60" t="s">
        <v>26</v>
      </c>
      <c r="L60" t="str">
        <f>LEFT(raw!M60,8)</f>
        <v>08:30:00</v>
      </c>
      <c r="M60" t="s">
        <v>20</v>
      </c>
      <c r="N60" t="s">
        <v>28</v>
      </c>
      <c r="O60" t="s">
        <v>28</v>
      </c>
      <c r="P60" s="2">
        <f t="shared" si="0"/>
        <v>44545</v>
      </c>
      <c r="Q60" s="3">
        <f t="shared" si="1"/>
        <v>44561</v>
      </c>
      <c r="R60" t="str">
        <f t="shared" si="2"/>
        <v>Attendance</v>
      </c>
      <c r="S60" t="str">
        <f t="shared" si="3"/>
        <v>Late</v>
      </c>
      <c r="T60" t="str">
        <f>IF(R60="Permit", J60, IF(G60="","NA CO", IF(G60="00:00:00","NA CO", IF(G60&lt;E60,"Early",IF(I60*1440&gt;=parameter!$C$4,"Overtime","On Time CO")))))</f>
        <v>On Time CO</v>
      </c>
      <c r="U60" t="str">
        <f t="shared" si="4"/>
        <v>00:27:35</v>
      </c>
      <c r="V60" t="str">
        <f t="shared" si="5"/>
        <v/>
      </c>
    </row>
    <row r="61" spans="1:22" x14ac:dyDescent="0.3">
      <c r="A61" t="s">
        <v>54</v>
      </c>
      <c r="B61" t="s">
        <v>55</v>
      </c>
      <c r="C61" t="str">
        <f>LEFT(raw!D61,10)</f>
        <v>2021-12-16</v>
      </c>
      <c r="D61" t="str">
        <f>LEFT(raw!E61,8)</f>
        <v>07:30:00</v>
      </c>
      <c r="E61" t="str">
        <f>LEFT(raw!F61,8)</f>
        <v>16:30:00</v>
      </c>
      <c r="F61" t="str">
        <f>LEFT(raw!G61,8)</f>
        <v>07:47:03</v>
      </c>
      <c r="G61" t="str">
        <f>LEFT(raw!H61,8)</f>
        <v>17:33:09</v>
      </c>
      <c r="H61" t="s">
        <v>19</v>
      </c>
      <c r="I61" t="s">
        <v>2074</v>
      </c>
      <c r="J61" t="s">
        <v>32</v>
      </c>
      <c r="K61" t="s">
        <v>26</v>
      </c>
      <c r="L61" t="str">
        <f>LEFT(raw!M61,8)</f>
        <v>09:00:00</v>
      </c>
      <c r="M61" t="s">
        <v>20</v>
      </c>
      <c r="N61" t="s">
        <v>28</v>
      </c>
      <c r="O61" t="s">
        <v>28</v>
      </c>
      <c r="P61" s="2">
        <f t="shared" si="0"/>
        <v>44546</v>
      </c>
      <c r="Q61" s="3">
        <f t="shared" si="1"/>
        <v>44561</v>
      </c>
      <c r="R61" t="str">
        <f t="shared" si="2"/>
        <v>Attendance</v>
      </c>
      <c r="S61" t="str">
        <f t="shared" si="3"/>
        <v>Late</v>
      </c>
      <c r="T61" t="str">
        <f>IF(R61="Permit", J61, IF(G61="","NA CO", IF(G61="00:00:00","NA CO", IF(G61&lt;E61,"Early",IF(I61*1440&gt;=parameter!$C$4,"Overtime","On Time CO")))))</f>
        <v>On Time CO</v>
      </c>
      <c r="U61" t="str">
        <f t="shared" si="4"/>
        <v>00:17:03</v>
      </c>
      <c r="V61" t="str">
        <f t="shared" si="5"/>
        <v/>
      </c>
    </row>
    <row r="62" spans="1:22" x14ac:dyDescent="0.3">
      <c r="A62" t="s">
        <v>54</v>
      </c>
      <c r="B62" t="s">
        <v>55</v>
      </c>
      <c r="C62" t="str">
        <f>LEFT(raw!D62,10)</f>
        <v>2021-12-17</v>
      </c>
      <c r="D62" t="str">
        <f>LEFT(raw!E62,8)</f>
        <v>00:00:00</v>
      </c>
      <c r="E62" t="str">
        <f>LEFT(raw!F62,8)</f>
        <v>00:00:00</v>
      </c>
      <c r="F62" t="str">
        <f>LEFT(raw!G62,8)</f>
        <v>06:45:21</v>
      </c>
      <c r="G62" t="str">
        <f>LEFT(raw!H62,8)</f>
        <v>17:34:20</v>
      </c>
      <c r="H62" t="s">
        <v>19</v>
      </c>
      <c r="I62" t="s">
        <v>20</v>
      </c>
      <c r="J62" t="s">
        <v>21</v>
      </c>
      <c r="K62" t="s">
        <v>22</v>
      </c>
      <c r="L62" t="str">
        <f>LEFT(raw!M62,8)</f>
        <v>10:48:58</v>
      </c>
      <c r="M62" t="s">
        <v>20</v>
      </c>
      <c r="N62" t="s">
        <v>2079</v>
      </c>
      <c r="O62" t="s">
        <v>2080</v>
      </c>
      <c r="P62" s="2">
        <f t="shared" si="0"/>
        <v>44547</v>
      </c>
      <c r="Q62" s="3">
        <f t="shared" si="1"/>
        <v>44561</v>
      </c>
      <c r="R62" t="str">
        <f t="shared" si="2"/>
        <v>Daily Journey</v>
      </c>
      <c r="S62" t="str">
        <f t="shared" si="3"/>
        <v>On Time</v>
      </c>
      <c r="T62" t="str">
        <f>IF(R62="Permit", J62, IF(G62="","NA CO", IF(G62="00:00:00","NA CO", IF(G62&lt;E62,"Early",IF(I62*1440&gt;=parameter!$C$4,"Overtime","On Time CO")))))</f>
        <v>On Time CO</v>
      </c>
      <c r="U62" t="str">
        <f t="shared" si="4"/>
        <v/>
      </c>
      <c r="V62" t="str">
        <f t="shared" si="5"/>
        <v/>
      </c>
    </row>
    <row r="63" spans="1:22" x14ac:dyDescent="0.3">
      <c r="A63" t="s">
        <v>54</v>
      </c>
      <c r="B63" t="s">
        <v>55</v>
      </c>
      <c r="C63" t="str">
        <f>LEFT(raw!D63,10)</f>
        <v>2021-12-20</v>
      </c>
      <c r="D63" t="str">
        <f>LEFT(raw!E63,8)</f>
        <v>07:30:00</v>
      </c>
      <c r="E63" t="str">
        <f>LEFT(raw!F63,8)</f>
        <v>16:30:00</v>
      </c>
      <c r="F63" t="str">
        <f>LEFT(raw!G63,8)</f>
        <v>07:50:34</v>
      </c>
      <c r="G63" t="str">
        <f>LEFT(raw!H63,8)</f>
        <v>17:30:15</v>
      </c>
      <c r="H63" t="s">
        <v>19</v>
      </c>
      <c r="I63" t="s">
        <v>1581</v>
      </c>
      <c r="J63" t="s">
        <v>32</v>
      </c>
      <c r="K63" t="s">
        <v>26</v>
      </c>
      <c r="L63" t="str">
        <f>LEFT(raw!M63,8)</f>
        <v>09:00:00</v>
      </c>
      <c r="M63" t="s">
        <v>20</v>
      </c>
      <c r="N63" t="s">
        <v>28</v>
      </c>
      <c r="O63" t="s">
        <v>28</v>
      </c>
      <c r="P63" s="2">
        <f t="shared" si="0"/>
        <v>44550</v>
      </c>
      <c r="Q63" s="3">
        <f t="shared" si="1"/>
        <v>44561</v>
      </c>
      <c r="R63" t="str">
        <f t="shared" si="2"/>
        <v>Attendance</v>
      </c>
      <c r="S63" t="str">
        <f t="shared" si="3"/>
        <v>Late</v>
      </c>
      <c r="T63" t="str">
        <f>IF(R63="Permit", J63, IF(G63="","NA CO", IF(G63="00:00:00","NA CO", IF(G63&lt;E63,"Early",IF(I63*1440&gt;=parameter!$C$4,"Overtime","On Time CO")))))</f>
        <v>On Time CO</v>
      </c>
      <c r="U63" t="str">
        <f t="shared" si="4"/>
        <v>00:20:34</v>
      </c>
      <c r="V63" t="str">
        <f t="shared" si="5"/>
        <v/>
      </c>
    </row>
    <row r="64" spans="1:22" x14ac:dyDescent="0.3">
      <c r="A64" t="s">
        <v>54</v>
      </c>
      <c r="B64" t="s">
        <v>55</v>
      </c>
      <c r="C64" t="str">
        <f>LEFT(raw!D64,10)</f>
        <v>2021-12-21</v>
      </c>
      <c r="D64" t="str">
        <f>LEFT(raw!E64,8)</f>
        <v>07:30:00</v>
      </c>
      <c r="E64" t="str">
        <f>LEFT(raw!F64,8)</f>
        <v>16:30:00</v>
      </c>
      <c r="F64" t="str">
        <f>LEFT(raw!G64,8)</f>
        <v>08:01:34</v>
      </c>
      <c r="G64" t="str">
        <f>LEFT(raw!H64,8)</f>
        <v>17:34:22</v>
      </c>
      <c r="H64" t="s">
        <v>19</v>
      </c>
      <c r="I64" t="s">
        <v>2088</v>
      </c>
      <c r="J64" t="s">
        <v>32</v>
      </c>
      <c r="K64" t="s">
        <v>26</v>
      </c>
      <c r="L64" t="str">
        <f>LEFT(raw!M64,8)</f>
        <v>09:00:00</v>
      </c>
      <c r="M64" t="s">
        <v>20</v>
      </c>
      <c r="N64" t="s">
        <v>28</v>
      </c>
      <c r="O64" t="s">
        <v>28</v>
      </c>
      <c r="P64" s="2">
        <f t="shared" si="0"/>
        <v>44551</v>
      </c>
      <c r="Q64" s="3">
        <f t="shared" si="1"/>
        <v>44561</v>
      </c>
      <c r="R64" t="str">
        <f t="shared" si="2"/>
        <v>Attendance</v>
      </c>
      <c r="S64" t="str">
        <f t="shared" si="3"/>
        <v>Late</v>
      </c>
      <c r="T64" t="str">
        <f>IF(R64="Permit", J64, IF(G64="","NA CO", IF(G64="00:00:00","NA CO", IF(G64&lt;E64,"Early",IF(I64*1440&gt;=parameter!$C$4,"Overtime","On Time CO")))))</f>
        <v>On Time CO</v>
      </c>
      <c r="U64" t="str">
        <f t="shared" si="4"/>
        <v>00:31:34</v>
      </c>
      <c r="V64" t="str">
        <f t="shared" si="5"/>
        <v/>
      </c>
    </row>
    <row r="65" spans="1:22" x14ac:dyDescent="0.3">
      <c r="A65" t="s">
        <v>54</v>
      </c>
      <c r="B65" t="s">
        <v>55</v>
      </c>
      <c r="C65" t="str">
        <f>LEFT(raw!D65,10)</f>
        <v>2021-12-22</v>
      </c>
      <c r="D65" t="str">
        <f>LEFT(raw!E65,8)</f>
        <v>07:30:00</v>
      </c>
      <c r="E65" t="str">
        <f>LEFT(raw!F65,8)</f>
        <v>16:00:00</v>
      </c>
      <c r="F65" t="str">
        <f>LEFT(raw!G65,8)</f>
        <v>07:57:25</v>
      </c>
      <c r="G65" t="str">
        <f>LEFT(raw!H65,8)</f>
        <v>17:30:49</v>
      </c>
      <c r="H65" t="s">
        <v>19</v>
      </c>
      <c r="I65" t="s">
        <v>2092</v>
      </c>
      <c r="J65" t="s">
        <v>32</v>
      </c>
      <c r="K65" t="s">
        <v>26</v>
      </c>
      <c r="L65" t="str">
        <f>LEFT(raw!M65,8)</f>
        <v>08:30:00</v>
      </c>
      <c r="M65" t="s">
        <v>20</v>
      </c>
      <c r="N65" t="s">
        <v>28</v>
      </c>
      <c r="O65" t="s">
        <v>28</v>
      </c>
      <c r="P65" s="2">
        <f t="shared" si="0"/>
        <v>44552</v>
      </c>
      <c r="Q65" s="3">
        <f t="shared" si="1"/>
        <v>44561</v>
      </c>
      <c r="R65" t="str">
        <f t="shared" si="2"/>
        <v>Attendance</v>
      </c>
      <c r="S65" t="str">
        <f t="shared" si="3"/>
        <v>Late</v>
      </c>
      <c r="T65" t="str">
        <f>IF(R65="Permit", J65, IF(G65="","NA CO", IF(G65="00:00:00","NA CO", IF(G65&lt;E65,"Early",IF(I65*1440&gt;=parameter!$C$4,"Overtime","On Time CO")))))</f>
        <v>On Time CO</v>
      </c>
      <c r="U65" t="str">
        <f t="shared" si="4"/>
        <v>00:27:25</v>
      </c>
      <c r="V65" t="str">
        <f t="shared" si="5"/>
        <v/>
      </c>
    </row>
    <row r="66" spans="1:22" x14ac:dyDescent="0.3">
      <c r="A66" t="s">
        <v>54</v>
      </c>
      <c r="B66" t="s">
        <v>55</v>
      </c>
      <c r="C66" t="str">
        <f>LEFT(raw!D66,10)</f>
        <v>2021-12-23</v>
      </c>
      <c r="D66" t="str">
        <f>LEFT(raw!E66,8)</f>
        <v>00:00:00</v>
      </c>
      <c r="E66" t="str">
        <f>LEFT(raw!F66,8)</f>
        <v>00:00:00</v>
      </c>
      <c r="F66" t="str">
        <f>LEFT(raw!G66,8)</f>
        <v>07:09:39</v>
      </c>
      <c r="G66" t="str">
        <f>LEFT(raw!H66,8)</f>
        <v>17:36:15</v>
      </c>
      <c r="H66" t="s">
        <v>19</v>
      </c>
      <c r="I66" t="s">
        <v>20</v>
      </c>
      <c r="J66" t="s">
        <v>21</v>
      </c>
      <c r="K66" t="s">
        <v>22</v>
      </c>
      <c r="L66" t="str">
        <f>LEFT(raw!M66,8)</f>
        <v>10:26:36</v>
      </c>
      <c r="M66" t="s">
        <v>20</v>
      </c>
      <c r="N66" t="s">
        <v>2097</v>
      </c>
      <c r="O66" t="s">
        <v>56</v>
      </c>
      <c r="P66" s="2">
        <f t="shared" ref="P66:P129" si="6">DATE(LEFT(C66,4),MID(C66,6,2),RIGHT(C66,2))</f>
        <v>44553</v>
      </c>
      <c r="Q66" s="3">
        <f t="shared" si="1"/>
        <v>44561</v>
      </c>
      <c r="R66" t="str">
        <f t="shared" si="2"/>
        <v>Daily Journey</v>
      </c>
      <c r="S66" t="str">
        <f t="shared" si="3"/>
        <v>On Time</v>
      </c>
      <c r="T66" t="str">
        <f>IF(R66="Permit", J66, IF(G66="","NA CO", IF(G66="00:00:00","NA CO", IF(G66&lt;E66,"Early",IF(I66*1440&gt;=parameter!$C$4,"Overtime","On Time CO")))))</f>
        <v>On Time CO</v>
      </c>
      <c r="U66" t="str">
        <f t="shared" si="4"/>
        <v/>
      </c>
      <c r="V66" t="str">
        <f t="shared" si="5"/>
        <v/>
      </c>
    </row>
    <row r="67" spans="1:22" x14ac:dyDescent="0.3">
      <c r="A67" t="s">
        <v>54</v>
      </c>
      <c r="B67" t="s">
        <v>55</v>
      </c>
      <c r="C67" t="str">
        <f>LEFT(raw!D67,10)</f>
        <v>2021-12-24</v>
      </c>
      <c r="D67" t="str">
        <f>LEFT(raw!E67,8)</f>
        <v>07:30:00</v>
      </c>
      <c r="E67" t="str">
        <f>LEFT(raw!F67,8)</f>
        <v>16:30:00</v>
      </c>
      <c r="F67" t="str">
        <f>LEFT(raw!G67,8)</f>
        <v>07:33:43</v>
      </c>
      <c r="G67" t="str">
        <f>LEFT(raw!H67,8)</f>
        <v>17:36:50</v>
      </c>
      <c r="H67" t="s">
        <v>19</v>
      </c>
      <c r="I67" t="s">
        <v>899</v>
      </c>
      <c r="J67" t="s">
        <v>32</v>
      </c>
      <c r="K67" t="s">
        <v>26</v>
      </c>
      <c r="L67" t="str">
        <f>LEFT(raw!M67,8)</f>
        <v>09:00:00</v>
      </c>
      <c r="M67" t="s">
        <v>20</v>
      </c>
      <c r="N67" t="s">
        <v>28</v>
      </c>
      <c r="O67" t="s">
        <v>28</v>
      </c>
      <c r="P67" s="2">
        <f t="shared" si="6"/>
        <v>44554</v>
      </c>
      <c r="Q67" s="3">
        <f t="shared" ref="Q67:Q130" si="7">DATE(YEAR(P67),MONTH(P67)+1,1)-1</f>
        <v>44561</v>
      </c>
      <c r="R67" t="str">
        <f t="shared" ref="R67:R130" si="8">IF(J67="","Daily Journey",IF(J67="On Time","Attendance",IF(J67="Late","Attendance",IF(J67="Pending/Rejected","Permit"))))</f>
        <v>Attendance</v>
      </c>
      <c r="S67" t="str">
        <f t="shared" ref="S67:S130" si="9">IF(J67="","On Time",IF(J67="On Time","On Time",IF(J67="Late","Late",IF(R67="Permit", K67))))</f>
        <v>Late</v>
      </c>
      <c r="T67" t="str">
        <f>IF(R67="Permit", J67, IF(G67="","NA CO", IF(G67="00:00:00","NA CO", IF(G67&lt;E67,"Early",IF(I67*1440&gt;=parameter!$C$4,"Overtime","On Time CO")))))</f>
        <v>On Time CO</v>
      </c>
      <c r="U67" t="str">
        <f t="shared" ref="U67:U130" si="10">IF(S67="Late",I67,"")</f>
        <v>00:03:43</v>
      </c>
      <c r="V67" t="str">
        <f t="shared" ref="V67:V130" si="11">IF(T67="Overtime",M67,"")</f>
        <v/>
      </c>
    </row>
    <row r="68" spans="1:22" x14ac:dyDescent="0.3">
      <c r="A68" t="s">
        <v>54</v>
      </c>
      <c r="B68" t="s">
        <v>55</v>
      </c>
      <c r="C68" t="str">
        <f>LEFT(raw!D68,10)</f>
        <v>2021-12-27</v>
      </c>
      <c r="D68" t="str">
        <f>LEFT(raw!E68,8)</f>
        <v>07:30:00</v>
      </c>
      <c r="E68" t="str">
        <f>LEFT(raw!F68,8)</f>
        <v>16:30:00</v>
      </c>
      <c r="F68" t="str">
        <f>LEFT(raw!G68,8)</f>
        <v>07:40:19</v>
      </c>
      <c r="G68" t="str">
        <f>LEFT(raw!H68,8)</f>
        <v>17:30:10</v>
      </c>
      <c r="H68" t="s">
        <v>19</v>
      </c>
      <c r="I68" t="s">
        <v>2103</v>
      </c>
      <c r="J68" t="s">
        <v>32</v>
      </c>
      <c r="K68" t="s">
        <v>26</v>
      </c>
      <c r="L68" t="str">
        <f>LEFT(raw!M68,8)</f>
        <v>09:00:00</v>
      </c>
      <c r="M68" t="s">
        <v>20</v>
      </c>
      <c r="N68" t="s">
        <v>28</v>
      </c>
      <c r="O68" t="s">
        <v>28</v>
      </c>
      <c r="P68" s="2">
        <f t="shared" si="6"/>
        <v>44557</v>
      </c>
      <c r="Q68" s="3">
        <f t="shared" si="7"/>
        <v>44561</v>
      </c>
      <c r="R68" t="str">
        <f t="shared" si="8"/>
        <v>Attendance</v>
      </c>
      <c r="S68" t="str">
        <f t="shared" si="9"/>
        <v>Late</v>
      </c>
      <c r="T68" t="str">
        <f>IF(R68="Permit", J68, IF(G68="","NA CO", IF(G68="00:00:00","NA CO", IF(G68&lt;E68,"Early",IF(I68*1440&gt;=parameter!$C$4,"Overtime","On Time CO")))))</f>
        <v>On Time CO</v>
      </c>
      <c r="U68" t="str">
        <f t="shared" si="10"/>
        <v>00:10:19</v>
      </c>
      <c r="V68" t="str">
        <f t="shared" si="11"/>
        <v/>
      </c>
    </row>
    <row r="69" spans="1:22" x14ac:dyDescent="0.3">
      <c r="A69" t="s">
        <v>54</v>
      </c>
      <c r="B69" t="s">
        <v>55</v>
      </c>
      <c r="C69" t="str">
        <f>LEFT(raw!D69,10)</f>
        <v>2021-12-28</v>
      </c>
      <c r="D69" t="str">
        <f>LEFT(raw!E69,8)</f>
        <v>00:00:00</v>
      </c>
      <c r="E69" t="str">
        <f>LEFT(raw!F69,8)</f>
        <v>00:00:00</v>
      </c>
      <c r="F69" t="str">
        <f>LEFT(raw!G69,8)</f>
        <v>06:26:52</v>
      </c>
      <c r="G69" t="str">
        <f>LEFT(raw!H69,8)</f>
        <v>17:35:20</v>
      </c>
      <c r="H69" t="s">
        <v>19</v>
      </c>
      <c r="I69" t="s">
        <v>20</v>
      </c>
      <c r="J69" t="s">
        <v>21</v>
      </c>
      <c r="K69" t="s">
        <v>22</v>
      </c>
      <c r="L69" t="str">
        <f>LEFT(raw!M69,8)</f>
        <v>11:08:28</v>
      </c>
      <c r="M69" t="s">
        <v>20</v>
      </c>
      <c r="N69" t="s">
        <v>56</v>
      </c>
      <c r="O69" t="s">
        <v>2050</v>
      </c>
      <c r="P69" s="2">
        <f t="shared" si="6"/>
        <v>44558</v>
      </c>
      <c r="Q69" s="3">
        <f t="shared" si="7"/>
        <v>44561</v>
      </c>
      <c r="R69" t="str">
        <f t="shared" si="8"/>
        <v>Daily Journey</v>
      </c>
      <c r="S69" t="str">
        <f t="shared" si="9"/>
        <v>On Time</v>
      </c>
      <c r="T69" t="str">
        <f>IF(R69="Permit", J69, IF(G69="","NA CO", IF(G69="00:00:00","NA CO", IF(G69&lt;E69,"Early",IF(I69*1440&gt;=parameter!$C$4,"Overtime","On Time CO")))))</f>
        <v>On Time CO</v>
      </c>
      <c r="U69" t="str">
        <f t="shared" si="10"/>
        <v/>
      </c>
      <c r="V69" t="str">
        <f t="shared" si="11"/>
        <v/>
      </c>
    </row>
    <row r="70" spans="1:22" x14ac:dyDescent="0.3">
      <c r="A70" t="s">
        <v>54</v>
      </c>
      <c r="B70" t="s">
        <v>55</v>
      </c>
      <c r="C70" t="str">
        <f>LEFT(raw!D70,10)</f>
        <v>2021-12-29</v>
      </c>
      <c r="D70" t="str">
        <f>LEFT(raw!E70,8)</f>
        <v>07:30:00</v>
      </c>
      <c r="E70" t="str">
        <f>LEFT(raw!F70,8)</f>
        <v>16:00:00</v>
      </c>
      <c r="F70" t="str">
        <f>LEFT(raw!G70,8)</f>
        <v>07:45:05</v>
      </c>
      <c r="G70" t="str">
        <f>LEFT(raw!H70,8)</f>
        <v>17:31:16</v>
      </c>
      <c r="H70" t="s">
        <v>19</v>
      </c>
      <c r="I70" t="s">
        <v>2110</v>
      </c>
      <c r="J70" t="s">
        <v>32</v>
      </c>
      <c r="K70" t="s">
        <v>26</v>
      </c>
      <c r="L70" t="str">
        <f>LEFT(raw!M70,8)</f>
        <v>08:30:00</v>
      </c>
      <c r="M70" t="s">
        <v>20</v>
      </c>
      <c r="N70" t="s">
        <v>28</v>
      </c>
      <c r="O70" t="s">
        <v>28</v>
      </c>
      <c r="P70" s="2">
        <f t="shared" si="6"/>
        <v>44559</v>
      </c>
      <c r="Q70" s="3">
        <f t="shared" si="7"/>
        <v>44561</v>
      </c>
      <c r="R70" t="str">
        <f t="shared" si="8"/>
        <v>Attendance</v>
      </c>
      <c r="S70" t="str">
        <f t="shared" si="9"/>
        <v>Late</v>
      </c>
      <c r="T70" t="str">
        <f>IF(R70="Permit", J70, IF(G70="","NA CO", IF(G70="00:00:00","NA CO", IF(G70&lt;E70,"Early",IF(I70*1440&gt;=parameter!$C$4,"Overtime","On Time CO")))))</f>
        <v>On Time CO</v>
      </c>
      <c r="U70" t="str">
        <f t="shared" si="10"/>
        <v>00:15:05</v>
      </c>
      <c r="V70" t="str">
        <f t="shared" si="11"/>
        <v/>
      </c>
    </row>
    <row r="71" spans="1:22" x14ac:dyDescent="0.3">
      <c r="A71" t="s">
        <v>54</v>
      </c>
      <c r="B71" t="s">
        <v>55</v>
      </c>
      <c r="C71" t="str">
        <f>LEFT(raw!D71,10)</f>
        <v>2021-12-30</v>
      </c>
      <c r="D71" t="str">
        <f>LEFT(raw!E71,8)</f>
        <v>07:30:00</v>
      </c>
      <c r="E71" t="str">
        <f>LEFT(raw!F71,8)</f>
        <v>16:30:00</v>
      </c>
      <c r="F71" t="str">
        <f>LEFT(raw!G71,8)</f>
        <v>07:30:41</v>
      </c>
      <c r="G71" t="str">
        <f>LEFT(raw!H71,8)</f>
        <v>17:30:34</v>
      </c>
      <c r="H71" t="s">
        <v>19</v>
      </c>
      <c r="I71" t="s">
        <v>2113</v>
      </c>
      <c r="J71" t="s">
        <v>32</v>
      </c>
      <c r="K71" t="s">
        <v>26</v>
      </c>
      <c r="L71" t="str">
        <f>LEFT(raw!M71,8)</f>
        <v>09:00:00</v>
      </c>
      <c r="M71" t="s">
        <v>20</v>
      </c>
      <c r="N71" t="s">
        <v>28</v>
      </c>
      <c r="O71" t="s">
        <v>28</v>
      </c>
      <c r="P71" s="2">
        <f t="shared" si="6"/>
        <v>44560</v>
      </c>
      <c r="Q71" s="3">
        <f t="shared" si="7"/>
        <v>44561</v>
      </c>
      <c r="R71" t="str">
        <f t="shared" si="8"/>
        <v>Attendance</v>
      </c>
      <c r="S71" t="str">
        <f t="shared" si="9"/>
        <v>Late</v>
      </c>
      <c r="T71" t="str">
        <f>IF(R71="Permit", J71, IF(G71="","NA CO", IF(G71="00:00:00","NA CO", IF(G71&lt;E71,"Early",IF(I71*1440&gt;=parameter!$C$4,"Overtime","On Time CO")))))</f>
        <v>On Time CO</v>
      </c>
      <c r="U71" t="str">
        <f t="shared" si="10"/>
        <v>00:00:41</v>
      </c>
      <c r="V71" t="str">
        <f t="shared" si="11"/>
        <v/>
      </c>
    </row>
    <row r="72" spans="1:22" x14ac:dyDescent="0.3">
      <c r="A72" t="s">
        <v>54</v>
      </c>
      <c r="B72" t="s">
        <v>55</v>
      </c>
      <c r="C72" t="str">
        <f>LEFT(raw!D72,10)</f>
        <v>2021-12-31</v>
      </c>
      <c r="D72" t="str">
        <f>LEFT(raw!E72,8)</f>
        <v>07:30:00</v>
      </c>
      <c r="E72" t="str">
        <f>LEFT(raw!F72,8)</f>
        <v>16:30:00</v>
      </c>
      <c r="F72" t="str">
        <f>LEFT(raw!G72,8)</f>
        <v>07:41:39</v>
      </c>
      <c r="G72" t="str">
        <f>LEFT(raw!H72,8)</f>
        <v>16:14:41</v>
      </c>
      <c r="H72" t="s">
        <v>19</v>
      </c>
      <c r="I72" t="s">
        <v>2117</v>
      </c>
      <c r="J72" t="s">
        <v>32</v>
      </c>
      <c r="K72" t="s">
        <v>26</v>
      </c>
      <c r="L72" t="str">
        <f>LEFT(raw!M72,8)</f>
        <v>09:00:00</v>
      </c>
      <c r="M72" t="s">
        <v>20</v>
      </c>
      <c r="N72" t="s">
        <v>28</v>
      </c>
      <c r="O72" t="s">
        <v>28</v>
      </c>
      <c r="P72" s="2">
        <f t="shared" si="6"/>
        <v>44561</v>
      </c>
      <c r="Q72" s="3">
        <f t="shared" si="7"/>
        <v>44561</v>
      </c>
      <c r="R72" t="str">
        <f t="shared" si="8"/>
        <v>Attendance</v>
      </c>
      <c r="S72" t="str">
        <f t="shared" si="9"/>
        <v>Late</v>
      </c>
      <c r="T72" t="str">
        <f>IF(R72="Permit", J72, IF(G72="","NA CO", IF(G72="00:00:00","NA CO", IF(G72&lt;E72,"Early",IF(I72*1440&gt;=parameter!$C$4,"Overtime","On Time CO")))))</f>
        <v>Early</v>
      </c>
      <c r="U72" t="str">
        <f t="shared" si="10"/>
        <v>00:11:39</v>
      </c>
      <c r="V72" t="str">
        <f t="shared" si="11"/>
        <v/>
      </c>
    </row>
    <row r="73" spans="1:22" x14ac:dyDescent="0.3">
      <c r="A73" t="s">
        <v>63</v>
      </c>
      <c r="B73" t="s">
        <v>64</v>
      </c>
      <c r="C73" t="str">
        <f>LEFT(raw!D73,10)</f>
        <v>2021-12-01</v>
      </c>
      <c r="D73" t="str">
        <f>LEFT(raw!E73,8)</f>
        <v>00:00:00</v>
      </c>
      <c r="E73" t="str">
        <f>LEFT(raw!F73,8)</f>
        <v>00:00:00</v>
      </c>
      <c r="F73" t="str">
        <f>LEFT(raw!G73,8)</f>
        <v>05:41:40</v>
      </c>
      <c r="G73" t="str">
        <f>LEFT(raw!H73,8)</f>
        <v>18:13:07</v>
      </c>
      <c r="H73" t="s">
        <v>19</v>
      </c>
      <c r="I73" t="s">
        <v>20</v>
      </c>
      <c r="J73" t="s">
        <v>21</v>
      </c>
      <c r="K73" t="s">
        <v>22</v>
      </c>
      <c r="L73" t="str">
        <f>LEFT(raw!M73,8)</f>
        <v>12:31:27</v>
      </c>
      <c r="M73" t="s">
        <v>20</v>
      </c>
      <c r="N73" t="s">
        <v>65</v>
      </c>
      <c r="O73" t="s">
        <v>2122</v>
      </c>
      <c r="P73" s="2">
        <f t="shared" si="6"/>
        <v>44531</v>
      </c>
      <c r="Q73" s="3">
        <f t="shared" si="7"/>
        <v>44561</v>
      </c>
      <c r="R73" t="str">
        <f t="shared" si="8"/>
        <v>Daily Journey</v>
      </c>
      <c r="S73" t="str">
        <f t="shared" si="9"/>
        <v>On Time</v>
      </c>
      <c r="T73" t="str">
        <f>IF(R73="Permit", J73, IF(G73="","NA CO", IF(G73="00:00:00","NA CO", IF(G73&lt;E73,"Early",IF(I73*1440&gt;=parameter!$C$4,"Overtime","On Time CO")))))</f>
        <v>On Time CO</v>
      </c>
      <c r="U73" t="str">
        <f t="shared" si="10"/>
        <v/>
      </c>
      <c r="V73" t="str">
        <f t="shared" si="11"/>
        <v/>
      </c>
    </row>
    <row r="74" spans="1:22" x14ac:dyDescent="0.3">
      <c r="A74" t="s">
        <v>63</v>
      </c>
      <c r="B74" t="s">
        <v>64</v>
      </c>
      <c r="C74" t="str">
        <f>LEFT(raw!D74,10)</f>
        <v>2021-12-02</v>
      </c>
      <c r="D74" t="str">
        <f>LEFT(raw!E74,8)</f>
        <v>08:30:00</v>
      </c>
      <c r="E74" t="str">
        <f>LEFT(raw!F74,8)</f>
        <v>17:30:00</v>
      </c>
      <c r="F74" t="str">
        <f>LEFT(raw!G74,8)</f>
        <v>08:17:39</v>
      </c>
      <c r="G74" t="str">
        <f>LEFT(raw!H74,8)</f>
        <v>18:39:57</v>
      </c>
      <c r="H74" t="s">
        <v>19</v>
      </c>
      <c r="I74" t="s">
        <v>20</v>
      </c>
      <c r="J74" t="s">
        <v>25</v>
      </c>
      <c r="K74" t="s">
        <v>26</v>
      </c>
      <c r="L74" t="str">
        <f>LEFT(raw!M74,8)</f>
        <v>09:00:00</v>
      </c>
      <c r="M74" t="s">
        <v>20</v>
      </c>
      <c r="N74" t="s">
        <v>28</v>
      </c>
      <c r="O74" t="s">
        <v>28</v>
      </c>
      <c r="P74" s="2">
        <f t="shared" si="6"/>
        <v>44532</v>
      </c>
      <c r="Q74" s="3">
        <f t="shared" si="7"/>
        <v>44561</v>
      </c>
      <c r="R74" t="str">
        <f t="shared" si="8"/>
        <v>Attendance</v>
      </c>
      <c r="S74" t="str">
        <f t="shared" si="9"/>
        <v>On Time</v>
      </c>
      <c r="T74" t="str">
        <f>IF(R74="Permit", J74, IF(G74="","NA CO", IF(G74="00:00:00","NA CO", IF(G74&lt;E74,"Early",IF(I74*1440&gt;=parameter!$C$4,"Overtime","On Time CO")))))</f>
        <v>On Time CO</v>
      </c>
      <c r="U74" t="str">
        <f t="shared" si="10"/>
        <v/>
      </c>
      <c r="V74" t="str">
        <f t="shared" si="11"/>
        <v/>
      </c>
    </row>
    <row r="75" spans="1:22" x14ac:dyDescent="0.3">
      <c r="A75" t="s">
        <v>63</v>
      </c>
      <c r="B75" t="s">
        <v>64</v>
      </c>
      <c r="C75" t="str">
        <f>LEFT(raw!D75,10)</f>
        <v>2021-12-03</v>
      </c>
      <c r="D75" t="str">
        <f>LEFT(raw!E75,8)</f>
        <v>00:00:00</v>
      </c>
      <c r="E75" t="str">
        <f>LEFT(raw!F75,8)</f>
        <v>00:00:00</v>
      </c>
      <c r="F75" t="str">
        <f>LEFT(raw!G75,8)</f>
        <v>05:51:54</v>
      </c>
      <c r="G75" t="str">
        <f>LEFT(raw!H75,8)</f>
        <v>17:39:15</v>
      </c>
      <c r="H75" t="s">
        <v>19</v>
      </c>
      <c r="I75" t="s">
        <v>20</v>
      </c>
      <c r="J75" t="s">
        <v>21</v>
      </c>
      <c r="K75" t="s">
        <v>22</v>
      </c>
      <c r="L75" t="str">
        <f>LEFT(raw!M75,8)</f>
        <v>11:47:21</v>
      </c>
      <c r="M75" t="s">
        <v>20</v>
      </c>
      <c r="N75" t="s">
        <v>65</v>
      </c>
      <c r="O75" t="s">
        <v>2129</v>
      </c>
      <c r="P75" s="2">
        <f t="shared" si="6"/>
        <v>44533</v>
      </c>
      <c r="Q75" s="3">
        <f t="shared" si="7"/>
        <v>44561</v>
      </c>
      <c r="R75" t="str">
        <f t="shared" si="8"/>
        <v>Daily Journey</v>
      </c>
      <c r="S75" t="str">
        <f t="shared" si="9"/>
        <v>On Time</v>
      </c>
      <c r="T75" t="str">
        <f>IF(R75="Permit", J75, IF(G75="","NA CO", IF(G75="00:00:00","NA CO", IF(G75&lt;E75,"Early",IF(I75*1440&gt;=parameter!$C$4,"Overtime","On Time CO")))))</f>
        <v>On Time CO</v>
      </c>
      <c r="U75" t="str">
        <f t="shared" si="10"/>
        <v/>
      </c>
      <c r="V75" t="str">
        <f t="shared" si="11"/>
        <v/>
      </c>
    </row>
    <row r="76" spans="1:22" x14ac:dyDescent="0.3">
      <c r="A76" t="s">
        <v>63</v>
      </c>
      <c r="B76" t="s">
        <v>64</v>
      </c>
      <c r="C76" t="str">
        <f>LEFT(raw!D76,10)</f>
        <v>2021-12-06</v>
      </c>
      <c r="D76" t="str">
        <f>LEFT(raw!E76,8)</f>
        <v>00:00:00</v>
      </c>
      <c r="E76" t="str">
        <f>LEFT(raw!F76,8)</f>
        <v>00:00:00</v>
      </c>
      <c r="F76" t="str">
        <f>LEFT(raw!G76,8)</f>
        <v>18:29:35</v>
      </c>
      <c r="G76" t="str">
        <f>LEFT(raw!H76,8)</f>
        <v>18:30:25</v>
      </c>
      <c r="H76" t="s">
        <v>19</v>
      </c>
      <c r="I76" t="s">
        <v>20</v>
      </c>
      <c r="J76" t="s">
        <v>21</v>
      </c>
      <c r="K76" t="s">
        <v>22</v>
      </c>
      <c r="L76" t="str">
        <f>LEFT(raw!M76,8)</f>
        <v>00:00:50</v>
      </c>
      <c r="M76" t="s">
        <v>20</v>
      </c>
      <c r="N76" t="s">
        <v>66</v>
      </c>
      <c r="O76" t="s">
        <v>66</v>
      </c>
      <c r="P76" s="2">
        <f t="shared" si="6"/>
        <v>44536</v>
      </c>
      <c r="Q76" s="3">
        <f t="shared" si="7"/>
        <v>44561</v>
      </c>
      <c r="R76" t="str">
        <f t="shared" si="8"/>
        <v>Daily Journey</v>
      </c>
      <c r="S76" t="str">
        <f t="shared" si="9"/>
        <v>On Time</v>
      </c>
      <c r="T76" t="str">
        <f>IF(R76="Permit", J76, IF(G76="","NA CO", IF(G76="00:00:00","NA CO", IF(G76&lt;E76,"Early",IF(I76*1440&gt;=parameter!$C$4,"Overtime","On Time CO")))))</f>
        <v>On Time CO</v>
      </c>
      <c r="U76" t="str">
        <f t="shared" si="10"/>
        <v/>
      </c>
      <c r="V76" t="str">
        <f t="shared" si="11"/>
        <v/>
      </c>
    </row>
    <row r="77" spans="1:22" x14ac:dyDescent="0.3">
      <c r="A77" t="s">
        <v>63</v>
      </c>
      <c r="B77" t="s">
        <v>64</v>
      </c>
      <c r="C77" t="str">
        <f>LEFT(raw!D77,10)</f>
        <v>2021-12-07</v>
      </c>
      <c r="D77" t="str">
        <f>LEFT(raw!E77,8)</f>
        <v>00:00:00</v>
      </c>
      <c r="E77" t="str">
        <f>LEFT(raw!F77,8)</f>
        <v>00:00:00</v>
      </c>
      <c r="F77" t="str">
        <f>LEFT(raw!G77,8)</f>
        <v>05:49:36</v>
      </c>
      <c r="G77" t="str">
        <f>LEFT(raw!H77,8)</f>
        <v>21:43:36</v>
      </c>
      <c r="H77" t="s">
        <v>19</v>
      </c>
      <c r="I77" t="s">
        <v>20</v>
      </c>
      <c r="J77" t="s">
        <v>21</v>
      </c>
      <c r="K77" t="s">
        <v>22</v>
      </c>
      <c r="L77" t="str">
        <f>LEFT(raw!M77,8)</f>
        <v>15:54:00</v>
      </c>
      <c r="M77" t="s">
        <v>20</v>
      </c>
      <c r="N77" t="s">
        <v>2138</v>
      </c>
      <c r="O77" t="s">
        <v>2139</v>
      </c>
      <c r="P77" s="2">
        <f t="shared" si="6"/>
        <v>44537</v>
      </c>
      <c r="Q77" s="3">
        <f t="shared" si="7"/>
        <v>44561</v>
      </c>
      <c r="R77" t="str">
        <f t="shared" si="8"/>
        <v>Daily Journey</v>
      </c>
      <c r="S77" t="str">
        <f t="shared" si="9"/>
        <v>On Time</v>
      </c>
      <c r="T77" t="str">
        <f>IF(R77="Permit", J77, IF(G77="","NA CO", IF(G77="00:00:00","NA CO", IF(G77&lt;E77,"Early",IF(I77*1440&gt;=parameter!$C$4,"Overtime","On Time CO")))))</f>
        <v>On Time CO</v>
      </c>
      <c r="U77" t="str">
        <f t="shared" si="10"/>
        <v/>
      </c>
      <c r="V77" t="str">
        <f t="shared" si="11"/>
        <v/>
      </c>
    </row>
    <row r="78" spans="1:22" x14ac:dyDescent="0.3">
      <c r="A78" t="s">
        <v>63</v>
      </c>
      <c r="B78" t="s">
        <v>64</v>
      </c>
      <c r="C78" t="str">
        <f>LEFT(raw!D78,10)</f>
        <v>2021-12-08</v>
      </c>
      <c r="D78" t="str">
        <f>LEFT(raw!E78,8)</f>
        <v>08:30:00</v>
      </c>
      <c r="E78" t="str">
        <f>LEFT(raw!F78,8)</f>
        <v>17:30:00</v>
      </c>
      <c r="F78" t="str">
        <f>LEFT(raw!G78,8)</f>
        <v>08:36:45</v>
      </c>
      <c r="G78" t="str">
        <f>LEFT(raw!H78,8)</f>
        <v>18:08:20</v>
      </c>
      <c r="H78" t="s">
        <v>19</v>
      </c>
      <c r="I78" t="s">
        <v>1382</v>
      </c>
      <c r="J78" t="s">
        <v>32</v>
      </c>
      <c r="K78" t="s">
        <v>26</v>
      </c>
      <c r="L78" t="str">
        <f>LEFT(raw!M78,8)</f>
        <v>09:00:00</v>
      </c>
      <c r="M78" t="s">
        <v>20</v>
      </c>
      <c r="N78" t="s">
        <v>28</v>
      </c>
      <c r="O78" t="s">
        <v>28</v>
      </c>
      <c r="P78" s="2">
        <f t="shared" si="6"/>
        <v>44538</v>
      </c>
      <c r="Q78" s="3">
        <f t="shared" si="7"/>
        <v>44561</v>
      </c>
      <c r="R78" t="str">
        <f t="shared" si="8"/>
        <v>Attendance</v>
      </c>
      <c r="S78" t="str">
        <f t="shared" si="9"/>
        <v>Late</v>
      </c>
      <c r="T78" t="str">
        <f>IF(R78="Permit", J78, IF(G78="","NA CO", IF(G78="00:00:00","NA CO", IF(G78&lt;E78,"Early",IF(I78*1440&gt;=parameter!$C$4,"Overtime","On Time CO")))))</f>
        <v>On Time CO</v>
      </c>
      <c r="U78" t="str">
        <f t="shared" si="10"/>
        <v>00:06:45</v>
      </c>
      <c r="V78" t="str">
        <f t="shared" si="11"/>
        <v/>
      </c>
    </row>
    <row r="79" spans="1:22" x14ac:dyDescent="0.3">
      <c r="A79" t="s">
        <v>63</v>
      </c>
      <c r="B79" t="s">
        <v>64</v>
      </c>
      <c r="C79" t="str">
        <f>LEFT(raw!D79,10)</f>
        <v>2021-12-09</v>
      </c>
      <c r="D79" t="str">
        <f>LEFT(raw!E79,8)</f>
        <v>00:00:00</v>
      </c>
      <c r="E79" t="str">
        <f>LEFT(raw!F79,8)</f>
        <v>00:00:00</v>
      </c>
      <c r="F79" t="str">
        <f>LEFT(raw!G79,8)</f>
        <v>07:05:37</v>
      </c>
      <c r="G79" t="str">
        <f>LEFT(raw!H79,8)</f>
        <v/>
      </c>
      <c r="H79" t="s">
        <v>19</v>
      </c>
      <c r="I79" t="s">
        <v>20</v>
      </c>
      <c r="J79" t="s">
        <v>21</v>
      </c>
      <c r="K79" t="s">
        <v>22</v>
      </c>
      <c r="L79" t="str">
        <f>LEFT(raw!M79,8)</f>
        <v>00:00:00</v>
      </c>
      <c r="M79" t="s">
        <v>20</v>
      </c>
      <c r="N79" t="s">
        <v>2138</v>
      </c>
      <c r="P79" s="2">
        <f t="shared" si="6"/>
        <v>44539</v>
      </c>
      <c r="Q79" s="3">
        <f t="shared" si="7"/>
        <v>44561</v>
      </c>
      <c r="R79" t="str">
        <f t="shared" si="8"/>
        <v>Daily Journey</v>
      </c>
      <c r="S79" t="str">
        <f t="shared" si="9"/>
        <v>On Time</v>
      </c>
      <c r="T79" t="str">
        <f>IF(R79="Permit", J79, IF(G79="","NA CO", IF(G79="00:00:00","NA CO", IF(G79&lt;E79,"Early",IF(I79*1440&gt;=parameter!$C$4,"Overtime","On Time CO")))))</f>
        <v>NA CO</v>
      </c>
      <c r="U79" t="str">
        <f t="shared" si="10"/>
        <v/>
      </c>
      <c r="V79" t="str">
        <f t="shared" si="11"/>
        <v/>
      </c>
    </row>
    <row r="80" spans="1:22" x14ac:dyDescent="0.3">
      <c r="A80" t="s">
        <v>63</v>
      </c>
      <c r="B80" t="s">
        <v>64</v>
      </c>
      <c r="C80" t="str">
        <f>LEFT(raw!D80,10)</f>
        <v>2021-12-13</v>
      </c>
      <c r="D80" t="str">
        <f>LEFT(raw!E80,8)</f>
        <v>00:00:00</v>
      </c>
      <c r="E80" t="str">
        <f>LEFT(raw!F80,8)</f>
        <v>00:00:00</v>
      </c>
      <c r="F80" t="str">
        <f>LEFT(raw!G80,8)</f>
        <v>07:25:48</v>
      </c>
      <c r="G80" t="str">
        <f>LEFT(raw!H80,8)</f>
        <v>20:29:05</v>
      </c>
      <c r="H80" t="s">
        <v>19</v>
      </c>
      <c r="I80" t="s">
        <v>20</v>
      </c>
      <c r="J80" t="s">
        <v>21</v>
      </c>
      <c r="K80" t="s">
        <v>22</v>
      </c>
      <c r="L80" t="str">
        <f>LEFT(raw!M80,8)</f>
        <v>13:03:16</v>
      </c>
      <c r="M80" t="s">
        <v>20</v>
      </c>
      <c r="N80" t="s">
        <v>2138</v>
      </c>
      <c r="O80" t="s">
        <v>2138</v>
      </c>
      <c r="P80" s="2">
        <f t="shared" si="6"/>
        <v>44543</v>
      </c>
      <c r="Q80" s="3">
        <f t="shared" si="7"/>
        <v>44561</v>
      </c>
      <c r="R80" t="str">
        <f t="shared" si="8"/>
        <v>Daily Journey</v>
      </c>
      <c r="S80" t="str">
        <f t="shared" si="9"/>
        <v>On Time</v>
      </c>
      <c r="T80" t="str">
        <f>IF(R80="Permit", J80, IF(G80="","NA CO", IF(G80="00:00:00","NA CO", IF(G80&lt;E80,"Early",IF(I80*1440&gt;=parameter!$C$4,"Overtime","On Time CO")))))</f>
        <v>On Time CO</v>
      </c>
      <c r="U80" t="str">
        <f t="shared" si="10"/>
        <v/>
      </c>
      <c r="V80" t="str">
        <f t="shared" si="11"/>
        <v/>
      </c>
    </row>
    <row r="81" spans="1:22" x14ac:dyDescent="0.3">
      <c r="A81" t="s">
        <v>63</v>
      </c>
      <c r="B81" t="s">
        <v>64</v>
      </c>
      <c r="C81" t="str">
        <f>LEFT(raw!D81,10)</f>
        <v>2021-12-14</v>
      </c>
      <c r="D81" t="str">
        <f>LEFT(raw!E81,8)</f>
        <v>08:30:00</v>
      </c>
      <c r="E81" t="str">
        <f>LEFT(raw!F81,8)</f>
        <v>17:30:00</v>
      </c>
      <c r="F81" t="str">
        <f>LEFT(raw!G81,8)</f>
        <v>08:25:18</v>
      </c>
      <c r="G81" t="str">
        <f>LEFT(raw!H81,8)</f>
        <v>18:15:45</v>
      </c>
      <c r="H81" t="s">
        <v>19</v>
      </c>
      <c r="I81" t="s">
        <v>20</v>
      </c>
      <c r="J81" t="s">
        <v>25</v>
      </c>
      <c r="K81" t="s">
        <v>26</v>
      </c>
      <c r="L81" t="str">
        <f>LEFT(raw!M81,8)</f>
        <v>09:00:00</v>
      </c>
      <c r="M81" t="s">
        <v>20</v>
      </c>
      <c r="N81" t="s">
        <v>28</v>
      </c>
      <c r="O81" t="s">
        <v>28</v>
      </c>
      <c r="P81" s="2">
        <f t="shared" si="6"/>
        <v>44544</v>
      </c>
      <c r="Q81" s="3">
        <f t="shared" si="7"/>
        <v>44561</v>
      </c>
      <c r="R81" t="str">
        <f t="shared" si="8"/>
        <v>Attendance</v>
      </c>
      <c r="S81" t="str">
        <f t="shared" si="9"/>
        <v>On Time</v>
      </c>
      <c r="T81" t="str">
        <f>IF(R81="Permit", J81, IF(G81="","NA CO", IF(G81="00:00:00","NA CO", IF(G81&lt;E81,"Early",IF(I81*1440&gt;=parameter!$C$4,"Overtime","On Time CO")))))</f>
        <v>On Time CO</v>
      </c>
      <c r="U81" t="str">
        <f t="shared" si="10"/>
        <v/>
      </c>
      <c r="V81" t="str">
        <f t="shared" si="11"/>
        <v/>
      </c>
    </row>
    <row r="82" spans="1:22" x14ac:dyDescent="0.3">
      <c r="A82" t="s">
        <v>63</v>
      </c>
      <c r="B82" t="s">
        <v>64</v>
      </c>
      <c r="C82" t="str">
        <f>LEFT(raw!D82,10)</f>
        <v>2021-12-15</v>
      </c>
      <c r="D82" t="str">
        <f>LEFT(raw!E82,8)</f>
        <v>00:00:00</v>
      </c>
      <c r="E82" t="str">
        <f>LEFT(raw!F82,8)</f>
        <v>00:00:00</v>
      </c>
      <c r="F82" t="str">
        <f>LEFT(raw!G82,8)</f>
        <v>05:40:24</v>
      </c>
      <c r="G82" t="str">
        <f>LEFT(raw!H82,8)</f>
        <v/>
      </c>
      <c r="H82" t="s">
        <v>19</v>
      </c>
      <c r="I82" t="s">
        <v>20</v>
      </c>
      <c r="J82" t="s">
        <v>21</v>
      </c>
      <c r="K82" t="s">
        <v>22</v>
      </c>
      <c r="L82" t="str">
        <f>LEFT(raw!M82,8)</f>
        <v>00:00:00</v>
      </c>
      <c r="M82" t="s">
        <v>20</v>
      </c>
      <c r="N82" t="s">
        <v>2138</v>
      </c>
      <c r="P82" s="2">
        <f t="shared" si="6"/>
        <v>44545</v>
      </c>
      <c r="Q82" s="3">
        <f t="shared" si="7"/>
        <v>44561</v>
      </c>
      <c r="R82" t="str">
        <f t="shared" si="8"/>
        <v>Daily Journey</v>
      </c>
      <c r="S82" t="str">
        <f t="shared" si="9"/>
        <v>On Time</v>
      </c>
      <c r="T82" t="str">
        <f>IF(R82="Permit", J82, IF(G82="","NA CO", IF(G82="00:00:00","NA CO", IF(G82&lt;E82,"Early",IF(I82*1440&gt;=parameter!$C$4,"Overtime","On Time CO")))))</f>
        <v>NA CO</v>
      </c>
      <c r="U82" t="str">
        <f t="shared" si="10"/>
        <v/>
      </c>
      <c r="V82" t="str">
        <f t="shared" si="11"/>
        <v/>
      </c>
    </row>
    <row r="83" spans="1:22" x14ac:dyDescent="0.3">
      <c r="A83" t="s">
        <v>63</v>
      </c>
      <c r="B83" t="s">
        <v>64</v>
      </c>
      <c r="C83" t="str">
        <f>LEFT(raw!D83,10)</f>
        <v>2021-12-16</v>
      </c>
      <c r="D83" t="str">
        <f>LEFT(raw!E83,8)</f>
        <v>08:30:00</v>
      </c>
      <c r="E83" t="str">
        <f>LEFT(raw!F83,8)</f>
        <v>17:30:00</v>
      </c>
      <c r="F83" t="str">
        <f>LEFT(raw!G83,8)</f>
        <v>11:11:51</v>
      </c>
      <c r="G83" t="str">
        <f>LEFT(raw!H83,8)</f>
        <v>20:03:47</v>
      </c>
      <c r="H83" t="s">
        <v>19</v>
      </c>
      <c r="I83" t="s">
        <v>2154</v>
      </c>
      <c r="J83" t="s">
        <v>32</v>
      </c>
      <c r="K83" t="s">
        <v>26</v>
      </c>
      <c r="L83" t="str">
        <f>LEFT(raw!M83,8)</f>
        <v>09:00:00</v>
      </c>
      <c r="M83" t="s">
        <v>20</v>
      </c>
      <c r="N83" t="s">
        <v>28</v>
      </c>
      <c r="O83" t="s">
        <v>28</v>
      </c>
      <c r="P83" s="2">
        <f t="shared" si="6"/>
        <v>44546</v>
      </c>
      <c r="Q83" s="3">
        <f t="shared" si="7"/>
        <v>44561</v>
      </c>
      <c r="R83" t="str">
        <f t="shared" si="8"/>
        <v>Attendance</v>
      </c>
      <c r="S83" t="str">
        <f t="shared" si="9"/>
        <v>Late</v>
      </c>
      <c r="T83" t="str">
        <f>IF(R83="Permit", J83, IF(G83="","NA CO", IF(G83="00:00:00","NA CO", IF(G83&lt;E83,"Early",IF(I83*1440&gt;=parameter!$C$4,"Overtime","On Time CO")))))</f>
        <v>Overtime</v>
      </c>
      <c r="U83" t="str">
        <f t="shared" si="10"/>
        <v>02:41:51</v>
      </c>
      <c r="V83" t="str">
        <f t="shared" si="11"/>
        <v>00:00:00</v>
      </c>
    </row>
    <row r="84" spans="1:22" x14ac:dyDescent="0.3">
      <c r="A84" t="s">
        <v>63</v>
      </c>
      <c r="B84" t="s">
        <v>64</v>
      </c>
      <c r="C84" t="str">
        <f>LEFT(raw!D84,10)</f>
        <v>2021-12-17</v>
      </c>
      <c r="D84" t="str">
        <f>LEFT(raw!E84,8)</f>
        <v>00:00:00</v>
      </c>
      <c r="E84" t="str">
        <f>LEFT(raw!F84,8)</f>
        <v>00:00:00</v>
      </c>
      <c r="F84" t="str">
        <f>LEFT(raw!G84,8)</f>
        <v>07:24:34</v>
      </c>
      <c r="G84" t="str">
        <f>LEFT(raw!H84,8)</f>
        <v>18:50:35</v>
      </c>
      <c r="H84" t="s">
        <v>19</v>
      </c>
      <c r="I84" t="s">
        <v>20</v>
      </c>
      <c r="J84" t="s">
        <v>21</v>
      </c>
      <c r="K84" t="s">
        <v>22</v>
      </c>
      <c r="L84" t="str">
        <f>LEFT(raw!M84,8)</f>
        <v>11:26:00</v>
      </c>
      <c r="M84" t="s">
        <v>20</v>
      </c>
      <c r="N84" t="s">
        <v>2138</v>
      </c>
      <c r="O84" t="s">
        <v>2159</v>
      </c>
      <c r="P84" s="2">
        <f t="shared" si="6"/>
        <v>44547</v>
      </c>
      <c r="Q84" s="3">
        <f t="shared" si="7"/>
        <v>44561</v>
      </c>
      <c r="R84" t="str">
        <f t="shared" si="8"/>
        <v>Daily Journey</v>
      </c>
      <c r="S84" t="str">
        <f t="shared" si="9"/>
        <v>On Time</v>
      </c>
      <c r="T84" t="str">
        <f>IF(R84="Permit", J84, IF(G84="","NA CO", IF(G84="00:00:00","NA CO", IF(G84&lt;E84,"Early",IF(I84*1440&gt;=parameter!$C$4,"Overtime","On Time CO")))))</f>
        <v>On Time CO</v>
      </c>
      <c r="U84" t="str">
        <f t="shared" si="10"/>
        <v/>
      </c>
      <c r="V84" t="str">
        <f t="shared" si="11"/>
        <v/>
      </c>
    </row>
    <row r="85" spans="1:22" x14ac:dyDescent="0.3">
      <c r="A85" t="s">
        <v>63</v>
      </c>
      <c r="B85" t="s">
        <v>64</v>
      </c>
      <c r="C85" t="str">
        <f>LEFT(raw!D85,10)</f>
        <v>2021-12-20</v>
      </c>
      <c r="D85" t="str">
        <f>LEFT(raw!E85,8)</f>
        <v>08:30:00</v>
      </c>
      <c r="E85" t="str">
        <f>LEFT(raw!F85,8)</f>
        <v>17:30:00</v>
      </c>
      <c r="F85" t="str">
        <f>LEFT(raw!G85,8)</f>
        <v>08:40:50</v>
      </c>
      <c r="G85" t="str">
        <f>LEFT(raw!H85,8)</f>
        <v>18:27:44</v>
      </c>
      <c r="H85" t="s">
        <v>19</v>
      </c>
      <c r="I85" t="s">
        <v>793</v>
      </c>
      <c r="J85" t="s">
        <v>32</v>
      </c>
      <c r="K85" t="s">
        <v>26</v>
      </c>
      <c r="L85" t="str">
        <f>LEFT(raw!M85,8)</f>
        <v>09:00:00</v>
      </c>
      <c r="M85" t="s">
        <v>20</v>
      </c>
      <c r="N85" t="s">
        <v>28</v>
      </c>
      <c r="O85" t="s">
        <v>28</v>
      </c>
      <c r="P85" s="2">
        <f t="shared" si="6"/>
        <v>44550</v>
      </c>
      <c r="Q85" s="3">
        <f t="shared" si="7"/>
        <v>44561</v>
      </c>
      <c r="R85" t="str">
        <f t="shared" si="8"/>
        <v>Attendance</v>
      </c>
      <c r="S85" t="str">
        <f t="shared" si="9"/>
        <v>Late</v>
      </c>
      <c r="T85" t="str">
        <f>IF(R85="Permit", J85, IF(G85="","NA CO", IF(G85="00:00:00","NA CO", IF(G85&lt;E85,"Early",IF(I85*1440&gt;=parameter!$C$4,"Overtime","On Time CO")))))</f>
        <v>On Time CO</v>
      </c>
      <c r="U85" t="str">
        <f t="shared" si="10"/>
        <v>00:10:50</v>
      </c>
      <c r="V85" t="str">
        <f t="shared" si="11"/>
        <v/>
      </c>
    </row>
    <row r="86" spans="1:22" x14ac:dyDescent="0.3">
      <c r="A86" t="s">
        <v>63</v>
      </c>
      <c r="B86" t="s">
        <v>64</v>
      </c>
      <c r="C86" t="str">
        <f>LEFT(raw!D86,10)</f>
        <v>2021-12-21</v>
      </c>
      <c r="D86" t="str">
        <f>LEFT(raw!E86,8)</f>
        <v>00:00:00</v>
      </c>
      <c r="E86" t="str">
        <f>LEFT(raw!F86,8)</f>
        <v>00:00:00</v>
      </c>
      <c r="F86" t="str">
        <f>LEFT(raw!G86,8)</f>
        <v>06:21:02</v>
      </c>
      <c r="G86" t="str">
        <f>LEFT(raw!H86,8)</f>
        <v>18:11:20</v>
      </c>
      <c r="H86" t="s">
        <v>19</v>
      </c>
      <c r="I86" t="s">
        <v>20</v>
      </c>
      <c r="J86" t="s">
        <v>21</v>
      </c>
      <c r="K86" t="s">
        <v>22</v>
      </c>
      <c r="L86" t="str">
        <f>LEFT(raw!M86,8)</f>
        <v>11:50:18</v>
      </c>
      <c r="M86" t="s">
        <v>20</v>
      </c>
      <c r="N86" t="s">
        <v>2138</v>
      </c>
      <c r="O86" t="s">
        <v>2138</v>
      </c>
      <c r="P86" s="2">
        <f t="shared" si="6"/>
        <v>44551</v>
      </c>
      <c r="Q86" s="3">
        <f t="shared" si="7"/>
        <v>44561</v>
      </c>
      <c r="R86" t="str">
        <f t="shared" si="8"/>
        <v>Daily Journey</v>
      </c>
      <c r="S86" t="str">
        <f t="shared" si="9"/>
        <v>On Time</v>
      </c>
      <c r="T86" t="str">
        <f>IF(R86="Permit", J86, IF(G86="","NA CO", IF(G86="00:00:00","NA CO", IF(G86&lt;E86,"Early",IF(I86*1440&gt;=parameter!$C$4,"Overtime","On Time CO")))))</f>
        <v>On Time CO</v>
      </c>
      <c r="U86" t="str">
        <f t="shared" si="10"/>
        <v/>
      </c>
      <c r="V86" t="str">
        <f t="shared" si="11"/>
        <v/>
      </c>
    </row>
    <row r="87" spans="1:22" x14ac:dyDescent="0.3">
      <c r="A87" t="s">
        <v>63</v>
      </c>
      <c r="B87" t="s">
        <v>64</v>
      </c>
      <c r="C87" t="str">
        <f>LEFT(raw!D87,10)</f>
        <v>2021-12-22</v>
      </c>
      <c r="D87" t="str">
        <f>LEFT(raw!E87,8)</f>
        <v>00:00:00</v>
      </c>
      <c r="E87" t="str">
        <f>LEFT(raw!F87,8)</f>
        <v>00:00:00</v>
      </c>
      <c r="F87" t="str">
        <f>LEFT(raw!G87,8)</f>
        <v>07:24:36</v>
      </c>
      <c r="G87" t="str">
        <f>LEFT(raw!H87,8)</f>
        <v>17:55:21</v>
      </c>
      <c r="H87" t="s">
        <v>19</v>
      </c>
      <c r="I87" t="s">
        <v>20</v>
      </c>
      <c r="J87" t="s">
        <v>21</v>
      </c>
      <c r="K87" t="s">
        <v>22</v>
      </c>
      <c r="L87" t="str">
        <f>LEFT(raw!M87,8)</f>
        <v>10:30:44</v>
      </c>
      <c r="M87" t="s">
        <v>20</v>
      </c>
      <c r="N87" t="s">
        <v>2138</v>
      </c>
      <c r="O87" t="s">
        <v>2170</v>
      </c>
      <c r="P87" s="2">
        <f t="shared" si="6"/>
        <v>44552</v>
      </c>
      <c r="Q87" s="3">
        <f t="shared" si="7"/>
        <v>44561</v>
      </c>
      <c r="R87" t="str">
        <f t="shared" si="8"/>
        <v>Daily Journey</v>
      </c>
      <c r="S87" t="str">
        <f t="shared" si="9"/>
        <v>On Time</v>
      </c>
      <c r="T87" t="str">
        <f>IF(R87="Permit", J87, IF(G87="","NA CO", IF(G87="00:00:00","NA CO", IF(G87&lt;E87,"Early",IF(I87*1440&gt;=parameter!$C$4,"Overtime","On Time CO")))))</f>
        <v>On Time CO</v>
      </c>
      <c r="U87" t="str">
        <f t="shared" si="10"/>
        <v/>
      </c>
      <c r="V87" t="str">
        <f t="shared" si="11"/>
        <v/>
      </c>
    </row>
    <row r="88" spans="1:22" x14ac:dyDescent="0.3">
      <c r="A88" t="s">
        <v>63</v>
      </c>
      <c r="B88" t="s">
        <v>64</v>
      </c>
      <c r="C88" t="str">
        <f>LEFT(raw!D88,10)</f>
        <v>2021-12-23</v>
      </c>
      <c r="D88" t="str">
        <f>LEFT(raw!E88,8)</f>
        <v>00:00:00</v>
      </c>
      <c r="E88" t="str">
        <f>LEFT(raw!F88,8)</f>
        <v>00:00:00</v>
      </c>
      <c r="F88" t="str">
        <f>LEFT(raw!G88,8)</f>
        <v>06:26:49</v>
      </c>
      <c r="G88" t="str">
        <f>LEFT(raw!H88,8)</f>
        <v>19:06:43</v>
      </c>
      <c r="H88" t="s">
        <v>19</v>
      </c>
      <c r="I88" t="s">
        <v>20</v>
      </c>
      <c r="J88" t="s">
        <v>21</v>
      </c>
      <c r="K88" t="s">
        <v>22</v>
      </c>
      <c r="L88" t="str">
        <f>LEFT(raw!M88,8)</f>
        <v>12:39:53</v>
      </c>
      <c r="M88" t="s">
        <v>20</v>
      </c>
      <c r="N88" t="s">
        <v>2138</v>
      </c>
      <c r="O88" t="s">
        <v>2138</v>
      </c>
      <c r="P88" s="2">
        <f t="shared" si="6"/>
        <v>44553</v>
      </c>
      <c r="Q88" s="3">
        <f t="shared" si="7"/>
        <v>44561</v>
      </c>
      <c r="R88" t="str">
        <f t="shared" si="8"/>
        <v>Daily Journey</v>
      </c>
      <c r="S88" t="str">
        <f t="shared" si="9"/>
        <v>On Time</v>
      </c>
      <c r="T88" t="str">
        <f>IF(R88="Permit", J88, IF(G88="","NA CO", IF(G88="00:00:00","NA CO", IF(G88&lt;E88,"Early",IF(I88*1440&gt;=parameter!$C$4,"Overtime","On Time CO")))))</f>
        <v>On Time CO</v>
      </c>
      <c r="U88" t="str">
        <f t="shared" si="10"/>
        <v/>
      </c>
      <c r="V88" t="str">
        <f t="shared" si="11"/>
        <v/>
      </c>
    </row>
    <row r="89" spans="1:22" x14ac:dyDescent="0.3">
      <c r="A89" t="s">
        <v>63</v>
      </c>
      <c r="B89" t="s">
        <v>64</v>
      </c>
      <c r="C89" t="str">
        <f>LEFT(raw!D89,10)</f>
        <v>2021-12-24</v>
      </c>
      <c r="D89" t="str">
        <f>LEFT(raw!E89,8)</f>
        <v>08:30:00</v>
      </c>
      <c r="E89" t="str">
        <f>LEFT(raw!F89,8)</f>
        <v>17:30:00</v>
      </c>
      <c r="F89" t="str">
        <f>LEFT(raw!G89,8)</f>
        <v>08:17:48</v>
      </c>
      <c r="G89" t="str">
        <f>LEFT(raw!H89,8)</f>
        <v>17:47:39</v>
      </c>
      <c r="H89" t="s">
        <v>19</v>
      </c>
      <c r="I89" t="s">
        <v>20</v>
      </c>
      <c r="J89" t="s">
        <v>25</v>
      </c>
      <c r="K89" t="s">
        <v>26</v>
      </c>
      <c r="L89" t="str">
        <f>LEFT(raw!M89,8)</f>
        <v>09:00:00</v>
      </c>
      <c r="M89" t="s">
        <v>20</v>
      </c>
      <c r="N89" t="s">
        <v>28</v>
      </c>
      <c r="O89" t="s">
        <v>28</v>
      </c>
      <c r="P89" s="2">
        <f t="shared" si="6"/>
        <v>44554</v>
      </c>
      <c r="Q89" s="3">
        <f t="shared" si="7"/>
        <v>44561</v>
      </c>
      <c r="R89" t="str">
        <f t="shared" si="8"/>
        <v>Attendance</v>
      </c>
      <c r="S89" t="str">
        <f t="shared" si="9"/>
        <v>On Time</v>
      </c>
      <c r="T89" t="str">
        <f>IF(R89="Permit", J89, IF(G89="","NA CO", IF(G89="00:00:00","NA CO", IF(G89&lt;E89,"Early",IF(I89*1440&gt;=parameter!$C$4,"Overtime","On Time CO")))))</f>
        <v>On Time CO</v>
      </c>
      <c r="U89" t="str">
        <f t="shared" si="10"/>
        <v/>
      </c>
      <c r="V89" t="str">
        <f t="shared" si="11"/>
        <v/>
      </c>
    </row>
    <row r="90" spans="1:22" x14ac:dyDescent="0.3">
      <c r="A90" t="s">
        <v>63</v>
      </c>
      <c r="B90" t="s">
        <v>64</v>
      </c>
      <c r="C90" t="str">
        <f>LEFT(raw!D90,10)</f>
        <v>2021-12-27</v>
      </c>
      <c r="D90" t="str">
        <f>LEFT(raw!E90,8)</f>
        <v>00:00:00</v>
      </c>
      <c r="E90" t="str">
        <f>LEFT(raw!F90,8)</f>
        <v>00:00:00</v>
      </c>
      <c r="F90" t="str">
        <f>LEFT(raw!G90,8)</f>
        <v>07:31:57</v>
      </c>
      <c r="G90" t="str">
        <f>LEFT(raw!H90,8)</f>
        <v>18:18:08</v>
      </c>
      <c r="H90" t="s">
        <v>19</v>
      </c>
      <c r="I90" t="s">
        <v>20</v>
      </c>
      <c r="J90" t="s">
        <v>21</v>
      </c>
      <c r="K90" t="s">
        <v>22</v>
      </c>
      <c r="L90" t="str">
        <f>LEFT(raw!M90,8)</f>
        <v>10:46:11</v>
      </c>
      <c r="M90" t="s">
        <v>20</v>
      </c>
      <c r="N90" t="s">
        <v>2138</v>
      </c>
      <c r="O90" t="s">
        <v>2138</v>
      </c>
      <c r="P90" s="2">
        <f t="shared" si="6"/>
        <v>44557</v>
      </c>
      <c r="Q90" s="3">
        <f t="shared" si="7"/>
        <v>44561</v>
      </c>
      <c r="R90" t="str">
        <f t="shared" si="8"/>
        <v>Daily Journey</v>
      </c>
      <c r="S90" t="str">
        <f t="shared" si="9"/>
        <v>On Time</v>
      </c>
      <c r="T90" t="str">
        <f>IF(R90="Permit", J90, IF(G90="","NA CO", IF(G90="00:00:00","NA CO", IF(G90&lt;E90,"Early",IF(I90*1440&gt;=parameter!$C$4,"Overtime","On Time CO")))))</f>
        <v>On Time CO</v>
      </c>
      <c r="U90" t="str">
        <f t="shared" si="10"/>
        <v/>
      </c>
      <c r="V90" t="str">
        <f t="shared" si="11"/>
        <v/>
      </c>
    </row>
    <row r="91" spans="1:22" x14ac:dyDescent="0.3">
      <c r="A91" t="s">
        <v>63</v>
      </c>
      <c r="B91" t="s">
        <v>64</v>
      </c>
      <c r="C91" t="str">
        <f>LEFT(raw!D91,10)</f>
        <v>2021-12-28</v>
      </c>
      <c r="D91" t="str">
        <f>LEFT(raw!E91,8)</f>
        <v>08:30:00</v>
      </c>
      <c r="E91" t="str">
        <f>LEFT(raw!F91,8)</f>
        <v>17:30:00</v>
      </c>
      <c r="F91" t="str">
        <f>LEFT(raw!G91,8)</f>
        <v>08:25:27</v>
      </c>
      <c r="G91" t="str">
        <f>LEFT(raw!H91,8)</f>
        <v>17:58:26</v>
      </c>
      <c r="H91" t="s">
        <v>19</v>
      </c>
      <c r="I91" t="s">
        <v>20</v>
      </c>
      <c r="J91" t="s">
        <v>25</v>
      </c>
      <c r="K91" t="s">
        <v>26</v>
      </c>
      <c r="L91" t="str">
        <f>LEFT(raw!M91,8)</f>
        <v>09:00:00</v>
      </c>
      <c r="M91" t="s">
        <v>20</v>
      </c>
      <c r="N91" t="s">
        <v>28</v>
      </c>
      <c r="O91" t="s">
        <v>28</v>
      </c>
      <c r="P91" s="2">
        <f t="shared" si="6"/>
        <v>44558</v>
      </c>
      <c r="Q91" s="3">
        <f t="shared" si="7"/>
        <v>44561</v>
      </c>
      <c r="R91" t="str">
        <f t="shared" si="8"/>
        <v>Attendance</v>
      </c>
      <c r="S91" t="str">
        <f t="shared" si="9"/>
        <v>On Time</v>
      </c>
      <c r="T91" t="str">
        <f>IF(R91="Permit", J91, IF(G91="","NA CO", IF(G91="00:00:00","NA CO", IF(G91&lt;E91,"Early",IF(I91*1440&gt;=parameter!$C$4,"Overtime","On Time CO")))))</f>
        <v>On Time CO</v>
      </c>
      <c r="U91" t="str">
        <f t="shared" si="10"/>
        <v/>
      </c>
      <c r="V91" t="str">
        <f t="shared" si="11"/>
        <v/>
      </c>
    </row>
    <row r="92" spans="1:22" x14ac:dyDescent="0.3">
      <c r="A92" t="s">
        <v>63</v>
      </c>
      <c r="B92" t="s">
        <v>64</v>
      </c>
      <c r="C92" t="str">
        <f>LEFT(raw!D92,10)</f>
        <v>2021-12-29</v>
      </c>
      <c r="D92" t="str">
        <f>LEFT(raw!E92,8)</f>
        <v>00:00:00</v>
      </c>
      <c r="E92" t="str">
        <f>LEFT(raw!F92,8)</f>
        <v>00:00:00</v>
      </c>
      <c r="F92" t="str">
        <f>LEFT(raw!G92,8)</f>
        <v>07:57:27</v>
      </c>
      <c r="G92" t="str">
        <f>LEFT(raw!H92,8)</f>
        <v/>
      </c>
      <c r="H92" t="s">
        <v>19</v>
      </c>
      <c r="I92" t="s">
        <v>20</v>
      </c>
      <c r="J92" t="s">
        <v>21</v>
      </c>
      <c r="K92" t="s">
        <v>22</v>
      </c>
      <c r="L92" t="str">
        <f>LEFT(raw!M92,8)</f>
        <v>00:00:00</v>
      </c>
      <c r="M92" t="s">
        <v>20</v>
      </c>
      <c r="N92" t="s">
        <v>2138</v>
      </c>
      <c r="P92" s="2">
        <f t="shared" si="6"/>
        <v>44559</v>
      </c>
      <c r="Q92" s="3">
        <f t="shared" si="7"/>
        <v>44561</v>
      </c>
      <c r="R92" t="str">
        <f t="shared" si="8"/>
        <v>Daily Journey</v>
      </c>
      <c r="S92" t="str">
        <f t="shared" si="9"/>
        <v>On Time</v>
      </c>
      <c r="T92" t="str">
        <f>IF(R92="Permit", J92, IF(G92="","NA CO", IF(G92="00:00:00","NA CO", IF(G92&lt;E92,"Early",IF(I92*1440&gt;=parameter!$C$4,"Overtime","On Time CO")))))</f>
        <v>NA CO</v>
      </c>
      <c r="U92" t="str">
        <f t="shared" si="10"/>
        <v/>
      </c>
      <c r="V92" t="str">
        <f t="shared" si="11"/>
        <v/>
      </c>
    </row>
    <row r="93" spans="1:22" x14ac:dyDescent="0.3">
      <c r="A93" t="s">
        <v>63</v>
      </c>
      <c r="B93" t="s">
        <v>64</v>
      </c>
      <c r="C93" t="str">
        <f>LEFT(raw!D93,10)</f>
        <v>2021-12-30</v>
      </c>
      <c r="D93" t="str">
        <f>LEFT(raw!E93,8)</f>
        <v>08:30:00</v>
      </c>
      <c r="E93" t="str">
        <f>LEFT(raw!F93,8)</f>
        <v>17:30:00</v>
      </c>
      <c r="F93" t="str">
        <f>LEFT(raw!G93,8)</f>
        <v>08:26:41</v>
      </c>
      <c r="G93" t="str">
        <f>LEFT(raw!H93,8)</f>
        <v>00:00:00</v>
      </c>
      <c r="H93" t="s">
        <v>19</v>
      </c>
      <c r="I93" t="s">
        <v>20</v>
      </c>
      <c r="J93" t="s">
        <v>25</v>
      </c>
      <c r="K93" t="s">
        <v>26</v>
      </c>
      <c r="L93" t="str">
        <f>LEFT(raw!M93,8)</f>
        <v>00:00:00</v>
      </c>
      <c r="M93" t="s">
        <v>20</v>
      </c>
      <c r="N93" t="s">
        <v>28</v>
      </c>
      <c r="O93" t="s">
        <v>21</v>
      </c>
      <c r="P93" s="2">
        <f t="shared" si="6"/>
        <v>44560</v>
      </c>
      <c r="Q93" s="3">
        <f t="shared" si="7"/>
        <v>44561</v>
      </c>
      <c r="R93" t="str">
        <f t="shared" si="8"/>
        <v>Attendance</v>
      </c>
      <c r="S93" t="str">
        <f t="shared" si="9"/>
        <v>On Time</v>
      </c>
      <c r="T93" t="str">
        <f>IF(R93="Permit", J93, IF(G93="","NA CO", IF(G93="00:00:00","NA CO", IF(G93&lt;E93,"Early",IF(I93*1440&gt;=parameter!$C$4,"Overtime","On Time CO")))))</f>
        <v>NA CO</v>
      </c>
      <c r="U93" t="str">
        <f t="shared" si="10"/>
        <v/>
      </c>
      <c r="V93" t="str">
        <f t="shared" si="11"/>
        <v/>
      </c>
    </row>
    <row r="94" spans="1:22" x14ac:dyDescent="0.3">
      <c r="A94" t="s">
        <v>63</v>
      </c>
      <c r="B94" t="s">
        <v>64</v>
      </c>
      <c r="C94" t="str">
        <f>LEFT(raw!D94,10)</f>
        <v>2021-12-31</v>
      </c>
      <c r="D94" t="str">
        <f>LEFT(raw!E94,8)</f>
        <v>00:00:00</v>
      </c>
      <c r="E94" t="str">
        <f>LEFT(raw!F94,8)</f>
        <v>00:00:00</v>
      </c>
      <c r="F94" t="str">
        <f>LEFT(raw!G94,8)</f>
        <v>05:51:36</v>
      </c>
      <c r="G94" t="str">
        <f>LEFT(raw!H94,8)</f>
        <v>18:05:42</v>
      </c>
      <c r="H94" t="s">
        <v>19</v>
      </c>
      <c r="I94" t="s">
        <v>20</v>
      </c>
      <c r="J94" t="s">
        <v>21</v>
      </c>
      <c r="K94" t="s">
        <v>22</v>
      </c>
      <c r="L94" t="str">
        <f>LEFT(raw!M94,8)</f>
        <v>12:14:06</v>
      </c>
      <c r="M94" t="s">
        <v>20</v>
      </c>
      <c r="N94" t="s">
        <v>2138</v>
      </c>
      <c r="O94" t="s">
        <v>2138</v>
      </c>
      <c r="P94" s="2">
        <f t="shared" si="6"/>
        <v>44561</v>
      </c>
      <c r="Q94" s="3">
        <f t="shared" si="7"/>
        <v>44561</v>
      </c>
      <c r="R94" t="str">
        <f t="shared" si="8"/>
        <v>Daily Journey</v>
      </c>
      <c r="S94" t="str">
        <f t="shared" si="9"/>
        <v>On Time</v>
      </c>
      <c r="T94" t="str">
        <f>IF(R94="Permit", J94, IF(G94="","NA CO", IF(G94="00:00:00","NA CO", IF(G94&lt;E94,"Early",IF(I94*1440&gt;=parameter!$C$4,"Overtime","On Time CO")))))</f>
        <v>On Time CO</v>
      </c>
      <c r="U94" t="str">
        <f t="shared" si="10"/>
        <v/>
      </c>
      <c r="V94" t="str">
        <f t="shared" si="11"/>
        <v/>
      </c>
    </row>
    <row r="95" spans="1:22" x14ac:dyDescent="0.3">
      <c r="A95" t="s">
        <v>67</v>
      </c>
      <c r="B95" t="s">
        <v>68</v>
      </c>
      <c r="C95" t="str">
        <f>LEFT(raw!D95,10)</f>
        <v>2021-12-01</v>
      </c>
      <c r="D95" t="str">
        <f>LEFT(raw!E95,8)</f>
        <v>08:30:00</v>
      </c>
      <c r="E95" t="str">
        <f>LEFT(raw!F95,8)</f>
        <v>17:30:00</v>
      </c>
      <c r="F95" t="str">
        <f>LEFT(raw!G95,8)</f>
        <v>07:27:43</v>
      </c>
      <c r="G95" t="str">
        <f>LEFT(raw!H95,8)</f>
        <v>17:08:15</v>
      </c>
      <c r="H95" t="s">
        <v>19</v>
      </c>
      <c r="I95" t="s">
        <v>20</v>
      </c>
      <c r="J95" t="s">
        <v>25</v>
      </c>
      <c r="K95" t="s">
        <v>26</v>
      </c>
      <c r="L95" t="str">
        <f>LEFT(raw!M95,8)</f>
        <v>09:00:00</v>
      </c>
      <c r="M95" t="s">
        <v>20</v>
      </c>
      <c r="N95" t="s">
        <v>43</v>
      </c>
      <c r="O95" t="s">
        <v>43</v>
      </c>
      <c r="P95" s="2">
        <f t="shared" si="6"/>
        <v>44531</v>
      </c>
      <c r="Q95" s="3">
        <f t="shared" si="7"/>
        <v>44561</v>
      </c>
      <c r="R95" t="str">
        <f t="shared" si="8"/>
        <v>Attendance</v>
      </c>
      <c r="S95" t="str">
        <f t="shared" si="9"/>
        <v>On Time</v>
      </c>
      <c r="T95" t="str">
        <f>IF(R95="Permit", J95, IF(G95="","NA CO", IF(G95="00:00:00","NA CO", IF(G95&lt;E95,"Early",IF(I95*1440&gt;=parameter!$C$4,"Overtime","On Time CO")))))</f>
        <v>Early</v>
      </c>
      <c r="U95" t="str">
        <f t="shared" si="10"/>
        <v/>
      </c>
      <c r="V95" t="str">
        <f t="shared" si="11"/>
        <v/>
      </c>
    </row>
    <row r="96" spans="1:22" x14ac:dyDescent="0.3">
      <c r="A96" t="s">
        <v>67</v>
      </c>
      <c r="B96" t="s">
        <v>68</v>
      </c>
      <c r="C96" t="str">
        <f>LEFT(raw!D96,10)</f>
        <v>2021-12-02</v>
      </c>
      <c r="D96" t="str">
        <f>LEFT(raw!E96,8)</f>
        <v>08:30:00</v>
      </c>
      <c r="E96" t="str">
        <f>LEFT(raw!F96,8)</f>
        <v>17:30:00</v>
      </c>
      <c r="F96" t="str">
        <f>LEFT(raw!G96,8)</f>
        <v>07:32:04</v>
      </c>
      <c r="G96" t="str">
        <f>LEFT(raw!H96,8)</f>
        <v>18:11:05</v>
      </c>
      <c r="H96" t="s">
        <v>19</v>
      </c>
      <c r="I96" t="s">
        <v>20</v>
      </c>
      <c r="J96" t="s">
        <v>25</v>
      </c>
      <c r="K96" t="s">
        <v>26</v>
      </c>
      <c r="L96" t="str">
        <f>LEFT(raw!M96,8)</f>
        <v>09:00:00</v>
      </c>
      <c r="M96" t="s">
        <v>20</v>
      </c>
      <c r="N96" t="s">
        <v>43</v>
      </c>
      <c r="O96" t="s">
        <v>43</v>
      </c>
      <c r="P96" s="2">
        <f t="shared" si="6"/>
        <v>44532</v>
      </c>
      <c r="Q96" s="3">
        <f t="shared" si="7"/>
        <v>44561</v>
      </c>
      <c r="R96" t="str">
        <f t="shared" si="8"/>
        <v>Attendance</v>
      </c>
      <c r="S96" t="str">
        <f t="shared" si="9"/>
        <v>On Time</v>
      </c>
      <c r="T96" t="str">
        <f>IF(R96="Permit", J96, IF(G96="","NA CO", IF(G96="00:00:00","NA CO", IF(G96&lt;E96,"Early",IF(I96*1440&gt;=parameter!$C$4,"Overtime","On Time CO")))))</f>
        <v>On Time CO</v>
      </c>
      <c r="U96" t="str">
        <f t="shared" si="10"/>
        <v/>
      </c>
      <c r="V96" t="str">
        <f t="shared" si="11"/>
        <v/>
      </c>
    </row>
    <row r="97" spans="1:22" x14ac:dyDescent="0.3">
      <c r="A97" t="s">
        <v>67</v>
      </c>
      <c r="B97" t="s">
        <v>68</v>
      </c>
      <c r="C97" t="str">
        <f>LEFT(raw!D97,10)</f>
        <v>2021-12-03</v>
      </c>
      <c r="D97" t="str">
        <f>LEFT(raw!E97,8)</f>
        <v>08:30:00</v>
      </c>
      <c r="E97" t="str">
        <f>LEFT(raw!F97,8)</f>
        <v>17:30:00</v>
      </c>
      <c r="F97" t="str">
        <f>LEFT(raw!G97,8)</f>
        <v>07:26:51</v>
      </c>
      <c r="G97" t="str">
        <f>LEFT(raw!H97,8)</f>
        <v>17:56:50</v>
      </c>
      <c r="H97" t="s">
        <v>19</v>
      </c>
      <c r="I97" t="s">
        <v>20</v>
      </c>
      <c r="J97" t="s">
        <v>25</v>
      </c>
      <c r="K97" t="s">
        <v>26</v>
      </c>
      <c r="L97" t="str">
        <f>LEFT(raw!M97,8)</f>
        <v>09:00:00</v>
      </c>
      <c r="M97" t="s">
        <v>20</v>
      </c>
      <c r="N97" t="s">
        <v>43</v>
      </c>
      <c r="O97" t="s">
        <v>43</v>
      </c>
      <c r="P97" s="2">
        <f t="shared" si="6"/>
        <v>44533</v>
      </c>
      <c r="Q97" s="3">
        <f t="shared" si="7"/>
        <v>44561</v>
      </c>
      <c r="R97" t="str">
        <f t="shared" si="8"/>
        <v>Attendance</v>
      </c>
      <c r="S97" t="str">
        <f t="shared" si="9"/>
        <v>On Time</v>
      </c>
      <c r="T97" t="str">
        <f>IF(R97="Permit", J97, IF(G97="","NA CO", IF(G97="00:00:00","NA CO", IF(G97&lt;E97,"Early",IF(I97*1440&gt;=parameter!$C$4,"Overtime","On Time CO")))))</f>
        <v>On Time CO</v>
      </c>
      <c r="U97" t="str">
        <f t="shared" si="10"/>
        <v/>
      </c>
      <c r="V97" t="str">
        <f t="shared" si="11"/>
        <v/>
      </c>
    </row>
    <row r="98" spans="1:22" x14ac:dyDescent="0.3">
      <c r="A98" t="s">
        <v>67</v>
      </c>
      <c r="B98" t="s">
        <v>68</v>
      </c>
      <c r="C98" t="str">
        <f>LEFT(raw!D98,10)</f>
        <v>2021-12-06</v>
      </c>
      <c r="D98" t="str">
        <f>LEFT(raw!E98,8)</f>
        <v>08:30:00</v>
      </c>
      <c r="E98" t="str">
        <f>LEFT(raw!F98,8)</f>
        <v>17:30:00</v>
      </c>
      <c r="F98" t="str">
        <f>LEFT(raw!G98,8)</f>
        <v>07:46:49</v>
      </c>
      <c r="G98" t="str">
        <f>LEFT(raw!H98,8)</f>
        <v>18:13:08</v>
      </c>
      <c r="H98" t="s">
        <v>19</v>
      </c>
      <c r="I98" t="s">
        <v>20</v>
      </c>
      <c r="J98" t="s">
        <v>25</v>
      </c>
      <c r="K98" t="s">
        <v>26</v>
      </c>
      <c r="L98" t="str">
        <f>LEFT(raw!M98,8)</f>
        <v>09:00:00</v>
      </c>
      <c r="M98" t="s">
        <v>20</v>
      </c>
      <c r="N98" t="s">
        <v>43</v>
      </c>
      <c r="O98" t="s">
        <v>43</v>
      </c>
      <c r="P98" s="2">
        <f t="shared" si="6"/>
        <v>44536</v>
      </c>
      <c r="Q98" s="3">
        <f t="shared" si="7"/>
        <v>44561</v>
      </c>
      <c r="R98" t="str">
        <f t="shared" si="8"/>
        <v>Attendance</v>
      </c>
      <c r="S98" t="str">
        <f t="shared" si="9"/>
        <v>On Time</v>
      </c>
      <c r="T98" t="str">
        <f>IF(R98="Permit", J98, IF(G98="","NA CO", IF(G98="00:00:00","NA CO", IF(G98&lt;E98,"Early",IF(I98*1440&gt;=parameter!$C$4,"Overtime","On Time CO")))))</f>
        <v>On Time CO</v>
      </c>
      <c r="U98" t="str">
        <f t="shared" si="10"/>
        <v/>
      </c>
      <c r="V98" t="str">
        <f t="shared" si="11"/>
        <v/>
      </c>
    </row>
    <row r="99" spans="1:22" x14ac:dyDescent="0.3">
      <c r="A99" t="s">
        <v>67</v>
      </c>
      <c r="B99" t="s">
        <v>68</v>
      </c>
      <c r="C99" t="str">
        <f>LEFT(raw!D99,10)</f>
        <v>2021-12-07</v>
      </c>
      <c r="D99" t="str">
        <f>LEFT(raw!E99,8)</f>
        <v>08:30:00</v>
      </c>
      <c r="E99" t="str">
        <f>LEFT(raw!F99,8)</f>
        <v>17:30:00</v>
      </c>
      <c r="F99" t="str">
        <f>LEFT(raw!G99,8)</f>
        <v>07:47:47</v>
      </c>
      <c r="G99" t="str">
        <f>LEFT(raw!H99,8)</f>
        <v>18:15:39</v>
      </c>
      <c r="H99" t="s">
        <v>19</v>
      </c>
      <c r="I99" t="s">
        <v>20</v>
      </c>
      <c r="J99" t="s">
        <v>25</v>
      </c>
      <c r="K99" t="s">
        <v>26</v>
      </c>
      <c r="L99" t="str">
        <f>LEFT(raw!M99,8)</f>
        <v>09:00:00</v>
      </c>
      <c r="M99" t="s">
        <v>20</v>
      </c>
      <c r="N99" t="s">
        <v>43</v>
      </c>
      <c r="O99" t="s">
        <v>43</v>
      </c>
      <c r="P99" s="2">
        <f t="shared" si="6"/>
        <v>44537</v>
      </c>
      <c r="Q99" s="3">
        <f t="shared" si="7"/>
        <v>44561</v>
      </c>
      <c r="R99" t="str">
        <f t="shared" si="8"/>
        <v>Attendance</v>
      </c>
      <c r="S99" t="str">
        <f t="shared" si="9"/>
        <v>On Time</v>
      </c>
      <c r="T99" t="str">
        <f>IF(R99="Permit", J99, IF(G99="","NA CO", IF(G99="00:00:00","NA CO", IF(G99&lt;E99,"Early",IF(I99*1440&gt;=parameter!$C$4,"Overtime","On Time CO")))))</f>
        <v>On Time CO</v>
      </c>
      <c r="U99" t="str">
        <f t="shared" si="10"/>
        <v/>
      </c>
      <c r="V99" t="str">
        <f t="shared" si="11"/>
        <v/>
      </c>
    </row>
    <row r="100" spans="1:22" x14ac:dyDescent="0.3">
      <c r="A100" t="s">
        <v>67</v>
      </c>
      <c r="B100" t="s">
        <v>68</v>
      </c>
      <c r="C100" t="str">
        <f>LEFT(raw!D100,10)</f>
        <v>2021-12-08</v>
      </c>
      <c r="D100" t="str">
        <f>LEFT(raw!E100,8)</f>
        <v>08:30:00</v>
      </c>
      <c r="E100" t="str">
        <f>LEFT(raw!F100,8)</f>
        <v>17:30:00</v>
      </c>
      <c r="F100" t="str">
        <f>LEFT(raw!G100,8)</f>
        <v>07:35:58</v>
      </c>
      <c r="G100" t="str">
        <f>LEFT(raw!H100,8)</f>
        <v>17:30:13</v>
      </c>
      <c r="H100" t="s">
        <v>19</v>
      </c>
      <c r="I100" t="s">
        <v>20</v>
      </c>
      <c r="J100" t="s">
        <v>25</v>
      </c>
      <c r="K100" t="s">
        <v>26</v>
      </c>
      <c r="L100" t="str">
        <f>LEFT(raw!M100,8)</f>
        <v>09:00:00</v>
      </c>
      <c r="M100" t="s">
        <v>20</v>
      </c>
      <c r="N100" t="s">
        <v>43</v>
      </c>
      <c r="O100" t="s">
        <v>43</v>
      </c>
      <c r="P100" s="2">
        <f t="shared" si="6"/>
        <v>44538</v>
      </c>
      <c r="Q100" s="3">
        <f t="shared" si="7"/>
        <v>44561</v>
      </c>
      <c r="R100" t="str">
        <f t="shared" si="8"/>
        <v>Attendance</v>
      </c>
      <c r="S100" t="str">
        <f t="shared" si="9"/>
        <v>On Time</v>
      </c>
      <c r="T100" t="str">
        <f>IF(R100="Permit", J100, IF(G100="","NA CO", IF(G100="00:00:00","NA CO", IF(G100&lt;E100,"Early",IF(I100*1440&gt;=parameter!$C$4,"Overtime","On Time CO")))))</f>
        <v>On Time CO</v>
      </c>
      <c r="U100" t="str">
        <f t="shared" si="10"/>
        <v/>
      </c>
      <c r="V100" t="str">
        <f t="shared" si="11"/>
        <v/>
      </c>
    </row>
    <row r="101" spans="1:22" x14ac:dyDescent="0.3">
      <c r="A101" t="s">
        <v>67</v>
      </c>
      <c r="B101" t="s">
        <v>68</v>
      </c>
      <c r="C101" t="str">
        <f>LEFT(raw!D101,10)</f>
        <v>2021-12-09</v>
      </c>
      <c r="D101" t="str">
        <f>LEFT(raw!E101,8)</f>
        <v>08:30:00</v>
      </c>
      <c r="E101" t="str">
        <f>LEFT(raw!F101,8)</f>
        <v>17:30:00</v>
      </c>
      <c r="F101" t="str">
        <f>LEFT(raw!G101,8)</f>
        <v>07:25:49</v>
      </c>
      <c r="G101" t="str">
        <f>LEFT(raw!H101,8)</f>
        <v>17:31:17</v>
      </c>
      <c r="H101" t="s">
        <v>19</v>
      </c>
      <c r="I101" t="s">
        <v>20</v>
      </c>
      <c r="J101" t="s">
        <v>25</v>
      </c>
      <c r="K101" t="s">
        <v>26</v>
      </c>
      <c r="L101" t="str">
        <f>LEFT(raw!M101,8)</f>
        <v>09:00:00</v>
      </c>
      <c r="M101" t="s">
        <v>20</v>
      </c>
      <c r="N101" t="s">
        <v>43</v>
      </c>
      <c r="O101" t="s">
        <v>43</v>
      </c>
      <c r="P101" s="2">
        <f t="shared" si="6"/>
        <v>44539</v>
      </c>
      <c r="Q101" s="3">
        <f t="shared" si="7"/>
        <v>44561</v>
      </c>
      <c r="R101" t="str">
        <f t="shared" si="8"/>
        <v>Attendance</v>
      </c>
      <c r="S101" t="str">
        <f t="shared" si="9"/>
        <v>On Time</v>
      </c>
      <c r="T101" t="str">
        <f>IF(R101="Permit", J101, IF(G101="","NA CO", IF(G101="00:00:00","NA CO", IF(G101&lt;E101,"Early",IF(I101*1440&gt;=parameter!$C$4,"Overtime","On Time CO")))))</f>
        <v>On Time CO</v>
      </c>
      <c r="U101" t="str">
        <f t="shared" si="10"/>
        <v/>
      </c>
      <c r="V101" t="str">
        <f t="shared" si="11"/>
        <v/>
      </c>
    </row>
    <row r="102" spans="1:22" x14ac:dyDescent="0.3">
      <c r="A102" t="s">
        <v>67</v>
      </c>
      <c r="B102" t="s">
        <v>68</v>
      </c>
      <c r="C102" t="str">
        <f>LEFT(raw!D102,10)</f>
        <v>2021-12-10</v>
      </c>
      <c r="D102" t="str">
        <f>LEFT(raw!E102,8)</f>
        <v>08:30:00</v>
      </c>
      <c r="E102" t="str">
        <f>LEFT(raw!F102,8)</f>
        <v>17:30:00</v>
      </c>
      <c r="F102" t="str">
        <f>LEFT(raw!G102,8)</f>
        <v>08:08:08</v>
      </c>
      <c r="G102" t="str">
        <f>LEFT(raw!H102,8)</f>
        <v>17:56:36</v>
      </c>
      <c r="H102" t="s">
        <v>19</v>
      </c>
      <c r="I102" t="s">
        <v>20</v>
      </c>
      <c r="J102" t="s">
        <v>25</v>
      </c>
      <c r="K102" t="s">
        <v>26</v>
      </c>
      <c r="L102" t="str">
        <f>LEFT(raw!M102,8)</f>
        <v>09:00:00</v>
      </c>
      <c r="M102" t="s">
        <v>20</v>
      </c>
      <c r="N102" t="s">
        <v>43</v>
      </c>
      <c r="O102" t="s">
        <v>43</v>
      </c>
      <c r="P102" s="2">
        <f t="shared" si="6"/>
        <v>44540</v>
      </c>
      <c r="Q102" s="3">
        <f t="shared" si="7"/>
        <v>44561</v>
      </c>
      <c r="R102" t="str">
        <f t="shared" si="8"/>
        <v>Attendance</v>
      </c>
      <c r="S102" t="str">
        <f t="shared" si="9"/>
        <v>On Time</v>
      </c>
      <c r="T102" t="str">
        <f>IF(R102="Permit", J102, IF(G102="","NA CO", IF(G102="00:00:00","NA CO", IF(G102&lt;E102,"Early",IF(I102*1440&gt;=parameter!$C$4,"Overtime","On Time CO")))))</f>
        <v>On Time CO</v>
      </c>
      <c r="U102" t="str">
        <f t="shared" si="10"/>
        <v/>
      </c>
      <c r="V102" t="str">
        <f t="shared" si="11"/>
        <v/>
      </c>
    </row>
    <row r="103" spans="1:22" x14ac:dyDescent="0.3">
      <c r="A103" t="s">
        <v>67</v>
      </c>
      <c r="B103" t="s">
        <v>68</v>
      </c>
      <c r="C103" t="str">
        <f>LEFT(raw!D103,10)</f>
        <v>2021-12-13</v>
      </c>
      <c r="D103" t="str">
        <f>LEFT(raw!E103,8)</f>
        <v>08:30:00</v>
      </c>
      <c r="E103" t="str">
        <f>LEFT(raw!F103,8)</f>
        <v>17:30:00</v>
      </c>
      <c r="F103" t="str">
        <f>LEFT(raw!G103,8)</f>
        <v>07:38:56</v>
      </c>
      <c r="G103" t="str">
        <f>LEFT(raw!H103,8)</f>
        <v>18:02:00</v>
      </c>
      <c r="H103" t="s">
        <v>19</v>
      </c>
      <c r="I103" t="s">
        <v>20</v>
      </c>
      <c r="J103" t="s">
        <v>25</v>
      </c>
      <c r="K103" t="s">
        <v>26</v>
      </c>
      <c r="L103" t="str">
        <f>LEFT(raw!M103,8)</f>
        <v>09:00:00</v>
      </c>
      <c r="M103" t="s">
        <v>20</v>
      </c>
      <c r="N103" t="s">
        <v>43</v>
      </c>
      <c r="O103" t="s">
        <v>43</v>
      </c>
      <c r="P103" s="2">
        <f t="shared" si="6"/>
        <v>44543</v>
      </c>
      <c r="Q103" s="3">
        <f t="shared" si="7"/>
        <v>44561</v>
      </c>
      <c r="R103" t="str">
        <f t="shared" si="8"/>
        <v>Attendance</v>
      </c>
      <c r="S103" t="str">
        <f t="shared" si="9"/>
        <v>On Time</v>
      </c>
      <c r="T103" t="str">
        <f>IF(R103="Permit", J103, IF(G103="","NA CO", IF(G103="00:00:00","NA CO", IF(G103&lt;E103,"Early",IF(I103*1440&gt;=parameter!$C$4,"Overtime","On Time CO")))))</f>
        <v>On Time CO</v>
      </c>
      <c r="U103" t="str">
        <f t="shared" si="10"/>
        <v/>
      </c>
      <c r="V103" t="str">
        <f t="shared" si="11"/>
        <v/>
      </c>
    </row>
    <row r="104" spans="1:22" x14ac:dyDescent="0.3">
      <c r="A104" t="s">
        <v>67</v>
      </c>
      <c r="B104" t="s">
        <v>68</v>
      </c>
      <c r="C104" t="str">
        <f>LEFT(raw!D104,10)</f>
        <v>2021-12-14</v>
      </c>
      <c r="D104" t="str">
        <f>LEFT(raw!E104,8)</f>
        <v>08:30:00</v>
      </c>
      <c r="E104" t="str">
        <f>LEFT(raw!F104,8)</f>
        <v>17:30:00</v>
      </c>
      <c r="F104" t="str">
        <f>LEFT(raw!G104,8)</f>
        <v>07:03:16</v>
      </c>
      <c r="G104" t="str">
        <f>LEFT(raw!H104,8)</f>
        <v>18:18:19</v>
      </c>
      <c r="H104" t="s">
        <v>19</v>
      </c>
      <c r="I104" t="s">
        <v>20</v>
      </c>
      <c r="J104" t="s">
        <v>25</v>
      </c>
      <c r="K104" t="s">
        <v>26</v>
      </c>
      <c r="L104" t="str">
        <f>LEFT(raw!M104,8)</f>
        <v>09:00:00</v>
      </c>
      <c r="M104" t="s">
        <v>20</v>
      </c>
      <c r="N104" t="s">
        <v>43</v>
      </c>
      <c r="O104" t="s">
        <v>43</v>
      </c>
      <c r="P104" s="2">
        <f t="shared" si="6"/>
        <v>44544</v>
      </c>
      <c r="Q104" s="3">
        <f t="shared" si="7"/>
        <v>44561</v>
      </c>
      <c r="R104" t="str">
        <f t="shared" si="8"/>
        <v>Attendance</v>
      </c>
      <c r="S104" t="str">
        <f t="shared" si="9"/>
        <v>On Time</v>
      </c>
      <c r="T104" t="str">
        <f>IF(R104="Permit", J104, IF(G104="","NA CO", IF(G104="00:00:00","NA CO", IF(G104&lt;E104,"Early",IF(I104*1440&gt;=parameter!$C$4,"Overtime","On Time CO")))))</f>
        <v>On Time CO</v>
      </c>
      <c r="U104" t="str">
        <f t="shared" si="10"/>
        <v/>
      </c>
      <c r="V104" t="str">
        <f t="shared" si="11"/>
        <v/>
      </c>
    </row>
    <row r="105" spans="1:22" x14ac:dyDescent="0.3">
      <c r="A105" t="s">
        <v>67</v>
      </c>
      <c r="B105" t="s">
        <v>68</v>
      </c>
      <c r="C105" t="str">
        <f>LEFT(raw!D105,10)</f>
        <v>2021-12-15</v>
      </c>
      <c r="D105" t="str">
        <f>LEFT(raw!E105,8)</f>
        <v>08:30:00</v>
      </c>
      <c r="E105" t="str">
        <f>LEFT(raw!F105,8)</f>
        <v>17:30:00</v>
      </c>
      <c r="F105" t="str">
        <f>LEFT(raw!G105,8)</f>
        <v>07:35:55</v>
      </c>
      <c r="G105" t="str">
        <f>LEFT(raw!H105,8)</f>
        <v>17:55:07</v>
      </c>
      <c r="H105" t="s">
        <v>19</v>
      </c>
      <c r="I105" t="s">
        <v>20</v>
      </c>
      <c r="J105" t="s">
        <v>25</v>
      </c>
      <c r="K105" t="s">
        <v>26</v>
      </c>
      <c r="L105" t="str">
        <f>LEFT(raw!M105,8)</f>
        <v>09:00:00</v>
      </c>
      <c r="M105" t="s">
        <v>20</v>
      </c>
      <c r="N105" t="s">
        <v>43</v>
      </c>
      <c r="O105" t="s">
        <v>43</v>
      </c>
      <c r="P105" s="2">
        <f t="shared" si="6"/>
        <v>44545</v>
      </c>
      <c r="Q105" s="3">
        <f t="shared" si="7"/>
        <v>44561</v>
      </c>
      <c r="R105" t="str">
        <f t="shared" si="8"/>
        <v>Attendance</v>
      </c>
      <c r="S105" t="str">
        <f t="shared" si="9"/>
        <v>On Time</v>
      </c>
      <c r="T105" t="str">
        <f>IF(R105="Permit", J105, IF(G105="","NA CO", IF(G105="00:00:00","NA CO", IF(G105&lt;E105,"Early",IF(I105*1440&gt;=parameter!$C$4,"Overtime","On Time CO")))))</f>
        <v>On Time CO</v>
      </c>
      <c r="U105" t="str">
        <f t="shared" si="10"/>
        <v/>
      </c>
      <c r="V105" t="str">
        <f t="shared" si="11"/>
        <v/>
      </c>
    </row>
    <row r="106" spans="1:22" x14ac:dyDescent="0.3">
      <c r="A106" t="s">
        <v>67</v>
      </c>
      <c r="B106" t="s">
        <v>68</v>
      </c>
      <c r="C106" t="str">
        <f>LEFT(raw!D106,10)</f>
        <v>2021-12-16</v>
      </c>
      <c r="D106" t="str">
        <f>LEFT(raw!E106,8)</f>
        <v>08:30:00</v>
      </c>
      <c r="E106" t="str">
        <f>LEFT(raw!F106,8)</f>
        <v>17:30:00</v>
      </c>
      <c r="F106" t="str">
        <f>LEFT(raw!G106,8)</f>
        <v>07:23:56</v>
      </c>
      <c r="G106" t="str">
        <f>LEFT(raw!H106,8)</f>
        <v>18:19:52</v>
      </c>
      <c r="H106" t="s">
        <v>19</v>
      </c>
      <c r="I106" t="s">
        <v>20</v>
      </c>
      <c r="J106" t="s">
        <v>25</v>
      </c>
      <c r="K106" t="s">
        <v>26</v>
      </c>
      <c r="L106" t="str">
        <f>LEFT(raw!M106,8)</f>
        <v>09:00:00</v>
      </c>
      <c r="M106" t="s">
        <v>20</v>
      </c>
      <c r="N106" t="s">
        <v>43</v>
      </c>
      <c r="O106" t="s">
        <v>43</v>
      </c>
      <c r="P106" s="2">
        <f t="shared" si="6"/>
        <v>44546</v>
      </c>
      <c r="Q106" s="3">
        <f t="shared" si="7"/>
        <v>44561</v>
      </c>
      <c r="R106" t="str">
        <f t="shared" si="8"/>
        <v>Attendance</v>
      </c>
      <c r="S106" t="str">
        <f t="shared" si="9"/>
        <v>On Time</v>
      </c>
      <c r="T106" t="str">
        <f>IF(R106="Permit", J106, IF(G106="","NA CO", IF(G106="00:00:00","NA CO", IF(G106&lt;E106,"Early",IF(I106*1440&gt;=parameter!$C$4,"Overtime","On Time CO")))))</f>
        <v>On Time CO</v>
      </c>
      <c r="U106" t="str">
        <f t="shared" si="10"/>
        <v/>
      </c>
      <c r="V106" t="str">
        <f t="shared" si="11"/>
        <v/>
      </c>
    </row>
    <row r="107" spans="1:22" x14ac:dyDescent="0.3">
      <c r="A107" t="s">
        <v>67</v>
      </c>
      <c r="B107" t="s">
        <v>68</v>
      </c>
      <c r="C107" t="str">
        <f>LEFT(raw!D107,10)</f>
        <v>2021-12-17</v>
      </c>
      <c r="D107" t="str">
        <f>LEFT(raw!E107,8)</f>
        <v>08:30:00</v>
      </c>
      <c r="E107" t="str">
        <f>LEFT(raw!F107,8)</f>
        <v>17:30:00</v>
      </c>
      <c r="F107" t="str">
        <f>LEFT(raw!G107,8)</f>
        <v>07:14:35</v>
      </c>
      <c r="G107" t="str">
        <f>LEFT(raw!H107,8)</f>
        <v>18:13:01</v>
      </c>
      <c r="H107" t="s">
        <v>19</v>
      </c>
      <c r="I107" t="s">
        <v>20</v>
      </c>
      <c r="J107" t="s">
        <v>25</v>
      </c>
      <c r="K107" t="s">
        <v>26</v>
      </c>
      <c r="L107" t="str">
        <f>LEFT(raw!M107,8)</f>
        <v>09:00:00</v>
      </c>
      <c r="M107" t="s">
        <v>20</v>
      </c>
      <c r="N107" t="s">
        <v>43</v>
      </c>
      <c r="O107" t="s">
        <v>43</v>
      </c>
      <c r="P107" s="2">
        <f t="shared" si="6"/>
        <v>44547</v>
      </c>
      <c r="Q107" s="3">
        <f t="shared" si="7"/>
        <v>44561</v>
      </c>
      <c r="R107" t="str">
        <f t="shared" si="8"/>
        <v>Attendance</v>
      </c>
      <c r="S107" t="str">
        <f t="shared" si="9"/>
        <v>On Time</v>
      </c>
      <c r="T107" t="str">
        <f>IF(R107="Permit", J107, IF(G107="","NA CO", IF(G107="00:00:00","NA CO", IF(G107&lt;E107,"Early",IF(I107*1440&gt;=parameter!$C$4,"Overtime","On Time CO")))))</f>
        <v>On Time CO</v>
      </c>
      <c r="U107" t="str">
        <f t="shared" si="10"/>
        <v/>
      </c>
      <c r="V107" t="str">
        <f t="shared" si="11"/>
        <v/>
      </c>
    </row>
    <row r="108" spans="1:22" x14ac:dyDescent="0.3">
      <c r="A108" t="s">
        <v>67</v>
      </c>
      <c r="B108" t="s">
        <v>68</v>
      </c>
      <c r="C108" t="str">
        <f>LEFT(raw!D108,10)</f>
        <v>2021-12-20</v>
      </c>
      <c r="D108" t="str">
        <f>LEFT(raw!E108,8)</f>
        <v>08:30:00</v>
      </c>
      <c r="E108" t="str">
        <f>LEFT(raw!F108,8)</f>
        <v>17:30:00</v>
      </c>
      <c r="F108" t="str">
        <f>LEFT(raw!G108,8)</f>
        <v>07:39:56</v>
      </c>
      <c r="G108" t="str">
        <f>LEFT(raw!H108,8)</f>
        <v>17:46:05</v>
      </c>
      <c r="H108" t="s">
        <v>19</v>
      </c>
      <c r="I108" t="s">
        <v>20</v>
      </c>
      <c r="J108" t="s">
        <v>25</v>
      </c>
      <c r="K108" t="s">
        <v>26</v>
      </c>
      <c r="L108" t="str">
        <f>LEFT(raw!M108,8)</f>
        <v>09:00:00</v>
      </c>
      <c r="M108" t="s">
        <v>20</v>
      </c>
      <c r="N108" t="s">
        <v>43</v>
      </c>
      <c r="O108" t="s">
        <v>43</v>
      </c>
      <c r="P108" s="2">
        <f t="shared" si="6"/>
        <v>44550</v>
      </c>
      <c r="Q108" s="3">
        <f t="shared" si="7"/>
        <v>44561</v>
      </c>
      <c r="R108" t="str">
        <f t="shared" si="8"/>
        <v>Attendance</v>
      </c>
      <c r="S108" t="str">
        <f t="shared" si="9"/>
        <v>On Time</v>
      </c>
      <c r="T108" t="str">
        <f>IF(R108="Permit", J108, IF(G108="","NA CO", IF(G108="00:00:00","NA CO", IF(G108&lt;E108,"Early",IF(I108*1440&gt;=parameter!$C$4,"Overtime","On Time CO")))))</f>
        <v>On Time CO</v>
      </c>
      <c r="U108" t="str">
        <f t="shared" si="10"/>
        <v/>
      </c>
      <c r="V108" t="str">
        <f t="shared" si="11"/>
        <v/>
      </c>
    </row>
    <row r="109" spans="1:22" x14ac:dyDescent="0.3">
      <c r="A109" t="s">
        <v>67</v>
      </c>
      <c r="B109" t="s">
        <v>68</v>
      </c>
      <c r="C109" t="str">
        <f>LEFT(raw!D109,10)</f>
        <v>2021-12-21</v>
      </c>
      <c r="D109" t="str">
        <f>LEFT(raw!E109,8)</f>
        <v>08:30:00</v>
      </c>
      <c r="E109" t="str">
        <f>LEFT(raw!F109,8)</f>
        <v>17:30:00</v>
      </c>
      <c r="F109" t="str">
        <f>LEFT(raw!G109,8)</f>
        <v>07:11:56</v>
      </c>
      <c r="G109" t="str">
        <f>LEFT(raw!H109,8)</f>
        <v>18:06:30</v>
      </c>
      <c r="H109" t="s">
        <v>19</v>
      </c>
      <c r="I109" t="s">
        <v>20</v>
      </c>
      <c r="J109" t="s">
        <v>25</v>
      </c>
      <c r="K109" t="s">
        <v>26</v>
      </c>
      <c r="L109" t="str">
        <f>LEFT(raw!M109,8)</f>
        <v>09:00:00</v>
      </c>
      <c r="M109" t="s">
        <v>20</v>
      </c>
      <c r="N109" t="s">
        <v>43</v>
      </c>
      <c r="O109" t="s">
        <v>43</v>
      </c>
      <c r="P109" s="2">
        <f t="shared" si="6"/>
        <v>44551</v>
      </c>
      <c r="Q109" s="3">
        <f t="shared" si="7"/>
        <v>44561</v>
      </c>
      <c r="R109" t="str">
        <f t="shared" si="8"/>
        <v>Attendance</v>
      </c>
      <c r="S109" t="str">
        <f t="shared" si="9"/>
        <v>On Time</v>
      </c>
      <c r="T109" t="str">
        <f>IF(R109="Permit", J109, IF(G109="","NA CO", IF(G109="00:00:00","NA CO", IF(G109&lt;E109,"Early",IF(I109*1440&gt;=parameter!$C$4,"Overtime","On Time CO")))))</f>
        <v>On Time CO</v>
      </c>
      <c r="U109" t="str">
        <f t="shared" si="10"/>
        <v/>
      </c>
      <c r="V109" t="str">
        <f t="shared" si="11"/>
        <v/>
      </c>
    </row>
    <row r="110" spans="1:22" x14ac:dyDescent="0.3">
      <c r="A110" t="s">
        <v>67</v>
      </c>
      <c r="B110" t="s">
        <v>68</v>
      </c>
      <c r="C110" t="str">
        <f>LEFT(raw!D110,10)</f>
        <v>2021-12-22</v>
      </c>
      <c r="D110" t="str">
        <f>LEFT(raw!E110,8)</f>
        <v>08:30:00</v>
      </c>
      <c r="E110" t="str">
        <f>LEFT(raw!F110,8)</f>
        <v>17:30:00</v>
      </c>
      <c r="F110" t="str">
        <f>LEFT(raw!G110,8)</f>
        <v>07:12:47</v>
      </c>
      <c r="G110" t="str">
        <f>LEFT(raw!H110,8)</f>
        <v>00:00:00</v>
      </c>
      <c r="H110" t="s">
        <v>19</v>
      </c>
      <c r="I110" t="s">
        <v>20</v>
      </c>
      <c r="J110" t="s">
        <v>25</v>
      </c>
      <c r="K110" t="s">
        <v>26</v>
      </c>
      <c r="L110" t="str">
        <f>LEFT(raw!M110,8)</f>
        <v>00:00:00</v>
      </c>
      <c r="M110" t="s">
        <v>20</v>
      </c>
      <c r="N110" t="s">
        <v>43</v>
      </c>
      <c r="O110" t="s">
        <v>21</v>
      </c>
      <c r="P110" s="2">
        <f t="shared" si="6"/>
        <v>44552</v>
      </c>
      <c r="Q110" s="3">
        <f t="shared" si="7"/>
        <v>44561</v>
      </c>
      <c r="R110" t="str">
        <f t="shared" si="8"/>
        <v>Attendance</v>
      </c>
      <c r="S110" t="str">
        <f t="shared" si="9"/>
        <v>On Time</v>
      </c>
      <c r="T110" t="str">
        <f>IF(R110="Permit", J110, IF(G110="","NA CO", IF(G110="00:00:00","NA CO", IF(G110&lt;E110,"Early",IF(I110*1440&gt;=parameter!$C$4,"Overtime","On Time CO")))))</f>
        <v>NA CO</v>
      </c>
      <c r="U110" t="str">
        <f t="shared" si="10"/>
        <v/>
      </c>
      <c r="V110" t="str">
        <f t="shared" si="11"/>
        <v/>
      </c>
    </row>
    <row r="111" spans="1:22" x14ac:dyDescent="0.3">
      <c r="A111" t="s">
        <v>67</v>
      </c>
      <c r="B111" t="s">
        <v>68</v>
      </c>
      <c r="C111" t="str">
        <f>LEFT(raw!D111,10)</f>
        <v>2021-12-23</v>
      </c>
      <c r="D111" t="str">
        <f>LEFT(raw!E111,8)</f>
        <v>08:30:00</v>
      </c>
      <c r="E111" t="str">
        <f>LEFT(raw!F111,8)</f>
        <v>17:30:00</v>
      </c>
      <c r="F111" t="str">
        <f>LEFT(raw!G111,8)</f>
        <v>07:22:09</v>
      </c>
      <c r="G111" t="str">
        <f>LEFT(raw!H111,8)</f>
        <v>17:17:05</v>
      </c>
      <c r="H111" t="s">
        <v>19</v>
      </c>
      <c r="I111" t="s">
        <v>20</v>
      </c>
      <c r="J111" t="s">
        <v>25</v>
      </c>
      <c r="K111" t="s">
        <v>26</v>
      </c>
      <c r="L111" t="str">
        <f>LEFT(raw!M111,8)</f>
        <v>09:00:00</v>
      </c>
      <c r="M111" t="s">
        <v>20</v>
      </c>
      <c r="N111" t="s">
        <v>43</v>
      </c>
      <c r="O111" t="s">
        <v>43</v>
      </c>
      <c r="P111" s="2">
        <f t="shared" si="6"/>
        <v>44553</v>
      </c>
      <c r="Q111" s="3">
        <f t="shared" si="7"/>
        <v>44561</v>
      </c>
      <c r="R111" t="str">
        <f t="shared" si="8"/>
        <v>Attendance</v>
      </c>
      <c r="S111" t="str">
        <f t="shared" si="9"/>
        <v>On Time</v>
      </c>
      <c r="T111" t="str">
        <f>IF(R111="Permit", J111, IF(G111="","NA CO", IF(G111="00:00:00","NA CO", IF(G111&lt;E111,"Early",IF(I111*1440&gt;=parameter!$C$4,"Overtime","On Time CO")))))</f>
        <v>Early</v>
      </c>
      <c r="U111" t="str">
        <f t="shared" si="10"/>
        <v/>
      </c>
      <c r="V111" t="str">
        <f t="shared" si="11"/>
        <v/>
      </c>
    </row>
    <row r="112" spans="1:22" x14ac:dyDescent="0.3">
      <c r="A112" t="s">
        <v>67</v>
      </c>
      <c r="B112" t="s">
        <v>68</v>
      </c>
      <c r="C112" t="str">
        <f>LEFT(raw!D112,10)</f>
        <v>2021-12-24</v>
      </c>
      <c r="D112" t="str">
        <f>LEFT(raw!E112,8)</f>
        <v>08:30:00</v>
      </c>
      <c r="E112" t="str">
        <f>LEFT(raw!F112,8)</f>
        <v>17:30:00</v>
      </c>
      <c r="F112" t="str">
        <f>LEFT(raw!G112,8)</f>
        <v>07:31:56</v>
      </c>
      <c r="G112" t="str">
        <f>LEFT(raw!H112,8)</f>
        <v>17:04:36</v>
      </c>
      <c r="H112" t="s">
        <v>19</v>
      </c>
      <c r="I112" t="s">
        <v>20</v>
      </c>
      <c r="J112" t="s">
        <v>25</v>
      </c>
      <c r="K112" t="s">
        <v>26</v>
      </c>
      <c r="L112" t="str">
        <f>LEFT(raw!M112,8)</f>
        <v>09:00:00</v>
      </c>
      <c r="M112" t="s">
        <v>20</v>
      </c>
      <c r="N112" t="s">
        <v>43</v>
      </c>
      <c r="O112" t="s">
        <v>43</v>
      </c>
      <c r="P112" s="2">
        <f t="shared" si="6"/>
        <v>44554</v>
      </c>
      <c r="Q112" s="3">
        <f t="shared" si="7"/>
        <v>44561</v>
      </c>
      <c r="R112" t="str">
        <f t="shared" si="8"/>
        <v>Attendance</v>
      </c>
      <c r="S112" t="str">
        <f t="shared" si="9"/>
        <v>On Time</v>
      </c>
      <c r="T112" t="str">
        <f>IF(R112="Permit", J112, IF(G112="","NA CO", IF(G112="00:00:00","NA CO", IF(G112&lt;E112,"Early",IF(I112*1440&gt;=parameter!$C$4,"Overtime","On Time CO")))))</f>
        <v>Early</v>
      </c>
      <c r="U112" t="str">
        <f t="shared" si="10"/>
        <v/>
      </c>
      <c r="V112" t="str">
        <f t="shared" si="11"/>
        <v/>
      </c>
    </row>
    <row r="113" spans="1:22" x14ac:dyDescent="0.3">
      <c r="A113" t="s">
        <v>67</v>
      </c>
      <c r="B113" t="s">
        <v>68</v>
      </c>
      <c r="C113" t="str">
        <f>LEFT(raw!D113,10)</f>
        <v>2021-12-27</v>
      </c>
      <c r="D113" t="str">
        <f>LEFT(raw!E113,8)</f>
        <v>08:30:00</v>
      </c>
      <c r="E113" t="str">
        <f>LEFT(raw!F113,8)</f>
        <v>17:30:00</v>
      </c>
      <c r="F113" t="str">
        <f>LEFT(raw!G113,8)</f>
        <v>07:25:57</v>
      </c>
      <c r="G113" t="str">
        <f>LEFT(raw!H113,8)</f>
        <v>17:59:58</v>
      </c>
      <c r="H113" t="s">
        <v>19</v>
      </c>
      <c r="I113" t="s">
        <v>20</v>
      </c>
      <c r="J113" t="s">
        <v>25</v>
      </c>
      <c r="K113" t="s">
        <v>26</v>
      </c>
      <c r="L113" t="str">
        <f>LEFT(raw!M113,8)</f>
        <v>09:00:00</v>
      </c>
      <c r="M113" t="s">
        <v>20</v>
      </c>
      <c r="N113" t="s">
        <v>43</v>
      </c>
      <c r="O113" t="s">
        <v>43</v>
      </c>
      <c r="P113" s="2">
        <f t="shared" si="6"/>
        <v>44557</v>
      </c>
      <c r="Q113" s="3">
        <f t="shared" si="7"/>
        <v>44561</v>
      </c>
      <c r="R113" t="str">
        <f t="shared" si="8"/>
        <v>Attendance</v>
      </c>
      <c r="S113" t="str">
        <f t="shared" si="9"/>
        <v>On Time</v>
      </c>
      <c r="T113" t="str">
        <f>IF(R113="Permit", J113, IF(G113="","NA CO", IF(G113="00:00:00","NA CO", IF(G113&lt;E113,"Early",IF(I113*1440&gt;=parameter!$C$4,"Overtime","On Time CO")))))</f>
        <v>On Time CO</v>
      </c>
      <c r="U113" t="str">
        <f t="shared" si="10"/>
        <v/>
      </c>
      <c r="V113" t="str">
        <f t="shared" si="11"/>
        <v/>
      </c>
    </row>
    <row r="114" spans="1:22" x14ac:dyDescent="0.3">
      <c r="A114" t="s">
        <v>67</v>
      </c>
      <c r="B114" t="s">
        <v>68</v>
      </c>
      <c r="C114" t="str">
        <f>LEFT(raw!D114,10)</f>
        <v>2021-12-28</v>
      </c>
      <c r="D114" t="str">
        <f>LEFT(raw!E114,8)</f>
        <v>08:30:00</v>
      </c>
      <c r="E114" t="str">
        <f>LEFT(raw!F114,8)</f>
        <v>17:30:00</v>
      </c>
      <c r="F114" t="str">
        <f>LEFT(raw!G114,8)</f>
        <v>07:10:55</v>
      </c>
      <c r="G114" t="str">
        <f>LEFT(raw!H114,8)</f>
        <v>17:31:26</v>
      </c>
      <c r="H114" t="s">
        <v>19</v>
      </c>
      <c r="I114" t="s">
        <v>20</v>
      </c>
      <c r="J114" t="s">
        <v>25</v>
      </c>
      <c r="K114" t="s">
        <v>26</v>
      </c>
      <c r="L114" t="str">
        <f>LEFT(raw!M114,8)</f>
        <v>09:00:00</v>
      </c>
      <c r="M114" t="s">
        <v>20</v>
      </c>
      <c r="N114" t="s">
        <v>43</v>
      </c>
      <c r="O114" t="s">
        <v>43</v>
      </c>
      <c r="P114" s="2">
        <f t="shared" si="6"/>
        <v>44558</v>
      </c>
      <c r="Q114" s="3">
        <f t="shared" si="7"/>
        <v>44561</v>
      </c>
      <c r="R114" t="str">
        <f t="shared" si="8"/>
        <v>Attendance</v>
      </c>
      <c r="S114" t="str">
        <f t="shared" si="9"/>
        <v>On Time</v>
      </c>
      <c r="T114" t="str">
        <f>IF(R114="Permit", J114, IF(G114="","NA CO", IF(G114="00:00:00","NA CO", IF(G114&lt;E114,"Early",IF(I114*1440&gt;=parameter!$C$4,"Overtime","On Time CO")))))</f>
        <v>On Time CO</v>
      </c>
      <c r="U114" t="str">
        <f t="shared" si="10"/>
        <v/>
      </c>
      <c r="V114" t="str">
        <f t="shared" si="11"/>
        <v/>
      </c>
    </row>
    <row r="115" spans="1:22" x14ac:dyDescent="0.3">
      <c r="A115" t="s">
        <v>67</v>
      </c>
      <c r="B115" t="s">
        <v>68</v>
      </c>
      <c r="C115" t="str">
        <f>LEFT(raw!D115,10)</f>
        <v>2021-12-29</v>
      </c>
      <c r="D115" t="str">
        <f>LEFT(raw!E115,8)</f>
        <v>08:30:00</v>
      </c>
      <c r="E115" t="str">
        <f>LEFT(raw!F115,8)</f>
        <v>17:30:00</v>
      </c>
      <c r="F115" t="str">
        <f>LEFT(raw!G115,8)</f>
        <v>07:11:53</v>
      </c>
      <c r="G115" t="str">
        <f>LEFT(raw!H115,8)</f>
        <v>17:06:21</v>
      </c>
      <c r="H115" t="s">
        <v>19</v>
      </c>
      <c r="I115" t="s">
        <v>20</v>
      </c>
      <c r="J115" t="s">
        <v>25</v>
      </c>
      <c r="K115" t="s">
        <v>26</v>
      </c>
      <c r="L115" t="str">
        <f>LEFT(raw!M115,8)</f>
        <v>09:00:00</v>
      </c>
      <c r="M115" t="s">
        <v>20</v>
      </c>
      <c r="N115" t="s">
        <v>43</v>
      </c>
      <c r="O115" t="s">
        <v>43</v>
      </c>
      <c r="P115" s="2">
        <f t="shared" si="6"/>
        <v>44559</v>
      </c>
      <c r="Q115" s="3">
        <f t="shared" si="7"/>
        <v>44561</v>
      </c>
      <c r="R115" t="str">
        <f t="shared" si="8"/>
        <v>Attendance</v>
      </c>
      <c r="S115" t="str">
        <f t="shared" si="9"/>
        <v>On Time</v>
      </c>
      <c r="T115" t="str">
        <f>IF(R115="Permit", J115, IF(G115="","NA CO", IF(G115="00:00:00","NA CO", IF(G115&lt;E115,"Early",IF(I115*1440&gt;=parameter!$C$4,"Overtime","On Time CO")))))</f>
        <v>Early</v>
      </c>
      <c r="U115" t="str">
        <f t="shared" si="10"/>
        <v/>
      </c>
      <c r="V115" t="str">
        <f t="shared" si="11"/>
        <v/>
      </c>
    </row>
    <row r="116" spans="1:22" x14ac:dyDescent="0.3">
      <c r="A116" t="s">
        <v>67</v>
      </c>
      <c r="B116" t="s">
        <v>68</v>
      </c>
      <c r="C116" t="str">
        <f>LEFT(raw!D116,10)</f>
        <v>2021-12-30</v>
      </c>
      <c r="D116" t="str">
        <f>LEFT(raw!E116,8)</f>
        <v>08:30:00</v>
      </c>
      <c r="E116" t="str">
        <f>LEFT(raw!F116,8)</f>
        <v>17:30:00</v>
      </c>
      <c r="F116" t="str">
        <f>LEFT(raw!G116,8)</f>
        <v>07:34:16</v>
      </c>
      <c r="G116" t="str">
        <f>LEFT(raw!H116,8)</f>
        <v>17:16:09</v>
      </c>
      <c r="H116" t="s">
        <v>19</v>
      </c>
      <c r="I116" t="s">
        <v>20</v>
      </c>
      <c r="J116" t="s">
        <v>25</v>
      </c>
      <c r="K116" t="s">
        <v>26</v>
      </c>
      <c r="L116" t="str">
        <f>LEFT(raw!M116,8)</f>
        <v>09:00:00</v>
      </c>
      <c r="M116" t="s">
        <v>20</v>
      </c>
      <c r="N116" t="s">
        <v>43</v>
      </c>
      <c r="O116" t="s">
        <v>43</v>
      </c>
      <c r="P116" s="2">
        <f t="shared" si="6"/>
        <v>44560</v>
      </c>
      <c r="Q116" s="3">
        <f t="shared" si="7"/>
        <v>44561</v>
      </c>
      <c r="R116" t="str">
        <f t="shared" si="8"/>
        <v>Attendance</v>
      </c>
      <c r="S116" t="str">
        <f t="shared" si="9"/>
        <v>On Time</v>
      </c>
      <c r="T116" t="str">
        <f>IF(R116="Permit", J116, IF(G116="","NA CO", IF(G116="00:00:00","NA CO", IF(G116&lt;E116,"Early",IF(I116*1440&gt;=parameter!$C$4,"Overtime","On Time CO")))))</f>
        <v>Early</v>
      </c>
      <c r="U116" t="str">
        <f t="shared" si="10"/>
        <v/>
      </c>
      <c r="V116" t="str">
        <f t="shared" si="11"/>
        <v/>
      </c>
    </row>
    <row r="117" spans="1:22" x14ac:dyDescent="0.3">
      <c r="A117" t="s">
        <v>67</v>
      </c>
      <c r="B117" t="s">
        <v>68</v>
      </c>
      <c r="C117" t="str">
        <f>LEFT(raw!D117,10)</f>
        <v>2021-12-31</v>
      </c>
      <c r="D117" t="str">
        <f>LEFT(raw!E117,8)</f>
        <v>08:30:00</v>
      </c>
      <c r="E117" t="str">
        <f>LEFT(raw!F117,8)</f>
        <v>17:30:00</v>
      </c>
      <c r="F117" t="str">
        <f>LEFT(raw!G117,8)</f>
        <v>07:30:09</v>
      </c>
      <c r="G117" t="str">
        <f>LEFT(raw!H117,8)</f>
        <v>16:33:58</v>
      </c>
      <c r="H117" t="s">
        <v>19</v>
      </c>
      <c r="I117" t="s">
        <v>20</v>
      </c>
      <c r="J117" t="s">
        <v>25</v>
      </c>
      <c r="K117" t="s">
        <v>26</v>
      </c>
      <c r="L117" t="str">
        <f>LEFT(raw!M117,8)</f>
        <v>09:00:00</v>
      </c>
      <c r="M117" t="s">
        <v>20</v>
      </c>
      <c r="N117" t="s">
        <v>43</v>
      </c>
      <c r="O117" t="s">
        <v>43</v>
      </c>
      <c r="P117" s="2">
        <f t="shared" si="6"/>
        <v>44561</v>
      </c>
      <c r="Q117" s="3">
        <f t="shared" si="7"/>
        <v>44561</v>
      </c>
      <c r="R117" t="str">
        <f t="shared" si="8"/>
        <v>Attendance</v>
      </c>
      <c r="S117" t="str">
        <f t="shared" si="9"/>
        <v>On Time</v>
      </c>
      <c r="T117" t="str">
        <f>IF(R117="Permit", J117, IF(G117="","NA CO", IF(G117="00:00:00","NA CO", IF(G117&lt;E117,"Early",IF(I117*1440&gt;=parameter!$C$4,"Overtime","On Time CO")))))</f>
        <v>Early</v>
      </c>
      <c r="U117" t="str">
        <f t="shared" si="10"/>
        <v/>
      </c>
      <c r="V117" t="str">
        <f t="shared" si="11"/>
        <v/>
      </c>
    </row>
    <row r="118" spans="1:22" x14ac:dyDescent="0.3">
      <c r="A118" t="s">
        <v>71</v>
      </c>
      <c r="B118" t="s">
        <v>72</v>
      </c>
      <c r="C118" t="str">
        <f>LEFT(raw!D118,10)</f>
        <v>2021-12-01</v>
      </c>
      <c r="D118" t="str">
        <f>LEFT(raw!E118,8)</f>
        <v>07:30:00</v>
      </c>
      <c r="E118" t="str">
        <f>LEFT(raw!F118,8)</f>
        <v>16:00:00</v>
      </c>
      <c r="F118" t="str">
        <f>LEFT(raw!G118,8)</f>
        <v>08:19:23</v>
      </c>
      <c r="G118" t="str">
        <f>LEFT(raw!H118,8)</f>
        <v>18:25:07</v>
      </c>
      <c r="H118" t="s">
        <v>19</v>
      </c>
      <c r="I118" t="s">
        <v>2253</v>
      </c>
      <c r="J118" t="s">
        <v>32</v>
      </c>
      <c r="K118" t="s">
        <v>26</v>
      </c>
      <c r="L118" t="str">
        <f>LEFT(raw!M118,8)</f>
        <v>08:30:00</v>
      </c>
      <c r="M118" t="s">
        <v>20</v>
      </c>
      <c r="N118" t="s">
        <v>28</v>
      </c>
      <c r="O118" t="s">
        <v>28</v>
      </c>
      <c r="P118" s="2">
        <f t="shared" si="6"/>
        <v>44531</v>
      </c>
      <c r="Q118" s="3">
        <f t="shared" si="7"/>
        <v>44561</v>
      </c>
      <c r="R118" t="str">
        <f t="shared" si="8"/>
        <v>Attendance</v>
      </c>
      <c r="S118" t="str">
        <f t="shared" si="9"/>
        <v>Late</v>
      </c>
      <c r="T118" t="str">
        <f>IF(R118="Permit", J118, IF(G118="","NA CO", IF(G118="00:00:00","NA CO", IF(G118&lt;E118,"Early",IF(I118*1440&gt;=parameter!$C$4,"Overtime","On Time CO")))))</f>
        <v>On Time CO</v>
      </c>
      <c r="U118" t="str">
        <f t="shared" si="10"/>
        <v>00:49:23</v>
      </c>
      <c r="V118" t="str">
        <f t="shared" si="11"/>
        <v/>
      </c>
    </row>
    <row r="119" spans="1:22" x14ac:dyDescent="0.3">
      <c r="A119" t="s">
        <v>71</v>
      </c>
      <c r="B119" t="s">
        <v>72</v>
      </c>
      <c r="C119" t="str">
        <f>LEFT(raw!D119,10)</f>
        <v>2021-12-02</v>
      </c>
      <c r="D119" t="str">
        <f>LEFT(raw!E119,8)</f>
        <v>07:30:00</v>
      </c>
      <c r="E119" t="str">
        <f>LEFT(raw!F119,8)</f>
        <v>16:30:00</v>
      </c>
      <c r="F119" t="str">
        <f>LEFT(raw!G119,8)</f>
        <v>08:29:28</v>
      </c>
      <c r="G119" t="str">
        <f>LEFT(raw!H119,8)</f>
        <v>20:06:35</v>
      </c>
      <c r="H119" t="s">
        <v>19</v>
      </c>
      <c r="I119" t="s">
        <v>2257</v>
      </c>
      <c r="J119" t="s">
        <v>32</v>
      </c>
      <c r="K119" t="s">
        <v>26</v>
      </c>
      <c r="L119" t="str">
        <f>LEFT(raw!M119,8)</f>
        <v>09:00:00</v>
      </c>
      <c r="M119" t="s">
        <v>20</v>
      </c>
      <c r="N119" t="s">
        <v>28</v>
      </c>
      <c r="O119" t="s">
        <v>28</v>
      </c>
      <c r="P119" s="2">
        <f t="shared" si="6"/>
        <v>44532</v>
      </c>
      <c r="Q119" s="3">
        <f t="shared" si="7"/>
        <v>44561</v>
      </c>
      <c r="R119" t="str">
        <f t="shared" si="8"/>
        <v>Attendance</v>
      </c>
      <c r="S119" t="str">
        <f t="shared" si="9"/>
        <v>Late</v>
      </c>
      <c r="T119" t="str">
        <f>IF(R119="Permit", J119, IF(G119="","NA CO", IF(G119="00:00:00","NA CO", IF(G119&lt;E119,"Early",IF(I119*1440&gt;=parameter!$C$4,"Overtime","On Time CO")))))</f>
        <v>On Time CO</v>
      </c>
      <c r="U119" t="str">
        <f t="shared" si="10"/>
        <v>00:59:28</v>
      </c>
      <c r="V119" t="str">
        <f t="shared" si="11"/>
        <v/>
      </c>
    </row>
    <row r="120" spans="1:22" x14ac:dyDescent="0.3">
      <c r="A120" t="s">
        <v>71</v>
      </c>
      <c r="B120" t="s">
        <v>72</v>
      </c>
      <c r="C120" t="str">
        <f>LEFT(raw!D120,10)</f>
        <v>2021-12-03</v>
      </c>
      <c r="D120" t="str">
        <f>LEFT(raw!E120,8)</f>
        <v>07:30:00</v>
      </c>
      <c r="E120" t="str">
        <f>LEFT(raw!F120,8)</f>
        <v>16:30:00</v>
      </c>
      <c r="F120" t="str">
        <f>LEFT(raw!G120,8)</f>
        <v>08:31:44</v>
      </c>
      <c r="G120" t="str">
        <f>LEFT(raw!H120,8)</f>
        <v>20:05:15</v>
      </c>
      <c r="H120" t="s">
        <v>19</v>
      </c>
      <c r="I120" t="s">
        <v>2261</v>
      </c>
      <c r="J120" t="s">
        <v>32</v>
      </c>
      <c r="K120" t="s">
        <v>26</v>
      </c>
      <c r="L120" t="str">
        <f>LEFT(raw!M120,8)</f>
        <v>09:00:00</v>
      </c>
      <c r="M120" t="s">
        <v>20</v>
      </c>
      <c r="N120" t="s">
        <v>28</v>
      </c>
      <c r="O120" t="s">
        <v>28</v>
      </c>
      <c r="P120" s="2">
        <f t="shared" si="6"/>
        <v>44533</v>
      </c>
      <c r="Q120" s="3">
        <f t="shared" si="7"/>
        <v>44561</v>
      </c>
      <c r="R120" t="str">
        <f t="shared" si="8"/>
        <v>Attendance</v>
      </c>
      <c r="S120" t="str">
        <f t="shared" si="9"/>
        <v>Late</v>
      </c>
      <c r="T120" t="str">
        <f>IF(R120="Permit", J120, IF(G120="","NA CO", IF(G120="00:00:00","NA CO", IF(G120&lt;E120,"Early",IF(I120*1440&gt;=parameter!$C$4,"Overtime","On Time CO")))))</f>
        <v>Overtime</v>
      </c>
      <c r="U120" t="str">
        <f t="shared" si="10"/>
        <v>01:01:44</v>
      </c>
      <c r="V120" t="str">
        <f t="shared" si="11"/>
        <v>00:00:00</v>
      </c>
    </row>
    <row r="121" spans="1:22" x14ac:dyDescent="0.3">
      <c r="A121" t="s">
        <v>71</v>
      </c>
      <c r="B121" t="s">
        <v>72</v>
      </c>
      <c r="C121" t="str">
        <f>LEFT(raw!D121,10)</f>
        <v>2021-12-06</v>
      </c>
      <c r="D121" t="str">
        <f>LEFT(raw!E121,8)</f>
        <v>00:00:00</v>
      </c>
      <c r="E121" t="str">
        <f>LEFT(raw!F121,8)</f>
        <v>00:00:00</v>
      </c>
      <c r="F121" t="str">
        <f>LEFT(raw!G121,8)</f>
        <v>07:47:01</v>
      </c>
      <c r="G121" t="str">
        <f>LEFT(raw!H121,8)</f>
        <v>17:30:41</v>
      </c>
      <c r="H121" t="s">
        <v>19</v>
      </c>
      <c r="I121" t="s">
        <v>20</v>
      </c>
      <c r="J121" t="s">
        <v>21</v>
      </c>
      <c r="K121" t="s">
        <v>22</v>
      </c>
      <c r="L121" t="str">
        <f>LEFT(raw!M121,8)</f>
        <v>09:43:40</v>
      </c>
      <c r="M121" t="s">
        <v>20</v>
      </c>
      <c r="N121" t="s">
        <v>75</v>
      </c>
      <c r="O121" t="s">
        <v>73</v>
      </c>
      <c r="P121" s="2">
        <f t="shared" si="6"/>
        <v>44536</v>
      </c>
      <c r="Q121" s="3">
        <f t="shared" si="7"/>
        <v>44561</v>
      </c>
      <c r="R121" t="str">
        <f t="shared" si="8"/>
        <v>Daily Journey</v>
      </c>
      <c r="S121" t="str">
        <f t="shared" si="9"/>
        <v>On Time</v>
      </c>
      <c r="T121" t="str">
        <f>IF(R121="Permit", J121, IF(G121="","NA CO", IF(G121="00:00:00","NA CO", IF(G121&lt;E121,"Early",IF(I121*1440&gt;=parameter!$C$4,"Overtime","On Time CO")))))</f>
        <v>On Time CO</v>
      </c>
      <c r="U121" t="str">
        <f t="shared" si="10"/>
        <v/>
      </c>
      <c r="V121" t="str">
        <f t="shared" si="11"/>
        <v/>
      </c>
    </row>
    <row r="122" spans="1:22" x14ac:dyDescent="0.3">
      <c r="A122" t="s">
        <v>71</v>
      </c>
      <c r="B122" t="s">
        <v>72</v>
      </c>
      <c r="C122" t="str">
        <f>LEFT(raw!D122,10)</f>
        <v>2021-12-07</v>
      </c>
      <c r="D122" t="str">
        <f>LEFT(raw!E122,8)</f>
        <v>00:00:00</v>
      </c>
      <c r="E122" t="str">
        <f>LEFT(raw!F122,8)</f>
        <v>00:00:00</v>
      </c>
      <c r="F122" t="str">
        <f>LEFT(raw!G122,8)</f>
        <v>08:21:58</v>
      </c>
      <c r="G122" t="str">
        <f>LEFT(raw!H122,8)</f>
        <v/>
      </c>
      <c r="H122" t="s">
        <v>19</v>
      </c>
      <c r="I122" t="s">
        <v>20</v>
      </c>
      <c r="J122" t="s">
        <v>21</v>
      </c>
      <c r="K122" t="s">
        <v>22</v>
      </c>
      <c r="L122" t="str">
        <f>LEFT(raw!M122,8)</f>
        <v>00:00:00</v>
      </c>
      <c r="M122" t="s">
        <v>20</v>
      </c>
      <c r="N122" t="s">
        <v>74</v>
      </c>
      <c r="P122" s="2">
        <f t="shared" si="6"/>
        <v>44537</v>
      </c>
      <c r="Q122" s="3">
        <f t="shared" si="7"/>
        <v>44561</v>
      </c>
      <c r="R122" t="str">
        <f t="shared" si="8"/>
        <v>Daily Journey</v>
      </c>
      <c r="S122" t="str">
        <f t="shared" si="9"/>
        <v>On Time</v>
      </c>
      <c r="T122" t="str">
        <f>IF(R122="Permit", J122, IF(G122="","NA CO", IF(G122="00:00:00","NA CO", IF(G122&lt;E122,"Early",IF(I122*1440&gt;=parameter!$C$4,"Overtime","On Time CO")))))</f>
        <v>NA CO</v>
      </c>
      <c r="U122" t="str">
        <f t="shared" si="10"/>
        <v/>
      </c>
      <c r="V122" t="str">
        <f t="shared" si="11"/>
        <v/>
      </c>
    </row>
    <row r="123" spans="1:22" x14ac:dyDescent="0.3">
      <c r="A123" t="s">
        <v>71</v>
      </c>
      <c r="B123" t="s">
        <v>72</v>
      </c>
      <c r="C123" t="str">
        <f>LEFT(raw!D123,10)</f>
        <v>2021-12-08</v>
      </c>
      <c r="D123" t="str">
        <f>LEFT(raw!E123,8)</f>
        <v>00:00:00</v>
      </c>
      <c r="E123" t="str">
        <f>LEFT(raw!F123,8)</f>
        <v>00:00:00</v>
      </c>
      <c r="F123" t="str">
        <f>LEFT(raw!G123,8)</f>
        <v>09:06:51</v>
      </c>
      <c r="G123" t="str">
        <f>LEFT(raw!H123,8)</f>
        <v>17:34:18</v>
      </c>
      <c r="H123" t="s">
        <v>19</v>
      </c>
      <c r="I123" t="s">
        <v>20</v>
      </c>
      <c r="J123" t="s">
        <v>21</v>
      </c>
      <c r="K123" t="s">
        <v>22</v>
      </c>
      <c r="L123" t="str">
        <f>LEFT(raw!M123,8)</f>
        <v>08:27:26</v>
      </c>
      <c r="M123" t="s">
        <v>20</v>
      </c>
      <c r="N123" t="s">
        <v>74</v>
      </c>
      <c r="O123" t="s">
        <v>73</v>
      </c>
      <c r="P123" s="2">
        <f t="shared" si="6"/>
        <v>44538</v>
      </c>
      <c r="Q123" s="3">
        <f t="shared" si="7"/>
        <v>44561</v>
      </c>
      <c r="R123" t="str">
        <f t="shared" si="8"/>
        <v>Daily Journey</v>
      </c>
      <c r="S123" t="str">
        <f t="shared" si="9"/>
        <v>On Time</v>
      </c>
      <c r="T123" t="str">
        <f>IF(R123="Permit", J123, IF(G123="","NA CO", IF(G123="00:00:00","NA CO", IF(G123&lt;E123,"Early",IF(I123*1440&gt;=parameter!$C$4,"Overtime","On Time CO")))))</f>
        <v>On Time CO</v>
      </c>
      <c r="U123" t="str">
        <f t="shared" si="10"/>
        <v/>
      </c>
      <c r="V123" t="str">
        <f t="shared" si="11"/>
        <v/>
      </c>
    </row>
    <row r="124" spans="1:22" x14ac:dyDescent="0.3">
      <c r="A124" t="s">
        <v>71</v>
      </c>
      <c r="B124" t="s">
        <v>72</v>
      </c>
      <c r="C124" t="str">
        <f>LEFT(raw!D124,10)</f>
        <v>2021-12-09</v>
      </c>
      <c r="D124" t="str">
        <f>LEFT(raw!E124,8)</f>
        <v>00:00:00</v>
      </c>
      <c r="E124" t="str">
        <f>LEFT(raw!F124,8)</f>
        <v>00:00:00</v>
      </c>
      <c r="F124" t="str">
        <f>LEFT(raw!G124,8)</f>
        <v>07:46:21</v>
      </c>
      <c r="G124" t="str">
        <f>LEFT(raw!H124,8)</f>
        <v/>
      </c>
      <c r="H124" t="s">
        <v>19</v>
      </c>
      <c r="I124" t="s">
        <v>20</v>
      </c>
      <c r="J124" t="s">
        <v>21</v>
      </c>
      <c r="K124" t="s">
        <v>22</v>
      </c>
      <c r="L124" t="str">
        <f>LEFT(raw!M124,8)</f>
        <v>00:00:00</v>
      </c>
      <c r="M124" t="s">
        <v>20</v>
      </c>
      <c r="N124" t="s">
        <v>74</v>
      </c>
      <c r="P124" s="2">
        <f t="shared" si="6"/>
        <v>44539</v>
      </c>
      <c r="Q124" s="3">
        <f t="shared" si="7"/>
        <v>44561</v>
      </c>
      <c r="R124" t="str">
        <f t="shared" si="8"/>
        <v>Daily Journey</v>
      </c>
      <c r="S124" t="str">
        <f t="shared" si="9"/>
        <v>On Time</v>
      </c>
      <c r="T124" t="str">
        <f>IF(R124="Permit", J124, IF(G124="","NA CO", IF(G124="00:00:00","NA CO", IF(G124&lt;E124,"Early",IF(I124*1440&gt;=parameter!$C$4,"Overtime","On Time CO")))))</f>
        <v>NA CO</v>
      </c>
      <c r="U124" t="str">
        <f t="shared" si="10"/>
        <v/>
      </c>
      <c r="V124" t="str">
        <f t="shared" si="11"/>
        <v/>
      </c>
    </row>
    <row r="125" spans="1:22" x14ac:dyDescent="0.3">
      <c r="A125" t="s">
        <v>71</v>
      </c>
      <c r="B125" t="s">
        <v>72</v>
      </c>
      <c r="C125" t="str">
        <f>LEFT(raw!D125,10)</f>
        <v>2021-12-10</v>
      </c>
      <c r="D125" t="str">
        <f>LEFT(raw!E125,8)</f>
        <v>00:00:00</v>
      </c>
      <c r="E125" t="str">
        <f>LEFT(raw!F125,8)</f>
        <v>00:00:00</v>
      </c>
      <c r="F125" t="str">
        <f>LEFT(raw!G125,8)</f>
        <v>08:02:01</v>
      </c>
      <c r="G125" t="str">
        <f>LEFT(raw!H125,8)</f>
        <v/>
      </c>
      <c r="H125" t="s">
        <v>19</v>
      </c>
      <c r="I125" t="s">
        <v>20</v>
      </c>
      <c r="J125" t="s">
        <v>21</v>
      </c>
      <c r="K125" t="s">
        <v>22</v>
      </c>
      <c r="L125" t="str">
        <f>LEFT(raw!M125,8)</f>
        <v>00:00:00</v>
      </c>
      <c r="M125" t="s">
        <v>20</v>
      </c>
      <c r="N125" t="s">
        <v>75</v>
      </c>
      <c r="P125" s="2">
        <f t="shared" si="6"/>
        <v>44540</v>
      </c>
      <c r="Q125" s="3">
        <f t="shared" si="7"/>
        <v>44561</v>
      </c>
      <c r="R125" t="str">
        <f t="shared" si="8"/>
        <v>Daily Journey</v>
      </c>
      <c r="S125" t="str">
        <f t="shared" si="9"/>
        <v>On Time</v>
      </c>
      <c r="T125" t="str">
        <f>IF(R125="Permit", J125, IF(G125="","NA CO", IF(G125="00:00:00","NA CO", IF(G125&lt;E125,"Early",IF(I125*1440&gt;=parameter!$C$4,"Overtime","On Time CO")))))</f>
        <v>NA CO</v>
      </c>
      <c r="U125" t="str">
        <f t="shared" si="10"/>
        <v/>
      </c>
      <c r="V125" t="str">
        <f t="shared" si="11"/>
        <v/>
      </c>
    </row>
    <row r="126" spans="1:22" x14ac:dyDescent="0.3">
      <c r="A126" t="s">
        <v>71</v>
      </c>
      <c r="B126" t="s">
        <v>72</v>
      </c>
      <c r="C126" t="str">
        <f>LEFT(raw!D126,10)</f>
        <v>2021-12-13</v>
      </c>
      <c r="D126" t="str">
        <f>LEFT(raw!E126,8)</f>
        <v>00:00:00</v>
      </c>
      <c r="E126" t="str">
        <f>LEFT(raw!F126,8)</f>
        <v>00:00:00</v>
      </c>
      <c r="F126" t="str">
        <f>LEFT(raw!G126,8)</f>
        <v>08:20:54</v>
      </c>
      <c r="G126" t="str">
        <f>LEFT(raw!H126,8)</f>
        <v>18:29:01</v>
      </c>
      <c r="H126" t="s">
        <v>19</v>
      </c>
      <c r="I126" t="s">
        <v>20</v>
      </c>
      <c r="J126" t="s">
        <v>21</v>
      </c>
      <c r="K126" t="s">
        <v>22</v>
      </c>
      <c r="L126" t="str">
        <f>LEFT(raw!M126,8)</f>
        <v>10:08:06</v>
      </c>
      <c r="M126" t="s">
        <v>20</v>
      </c>
      <c r="N126" t="s">
        <v>75</v>
      </c>
      <c r="O126" t="s">
        <v>73</v>
      </c>
      <c r="P126" s="2">
        <f t="shared" si="6"/>
        <v>44543</v>
      </c>
      <c r="Q126" s="3">
        <f t="shared" si="7"/>
        <v>44561</v>
      </c>
      <c r="R126" t="str">
        <f t="shared" si="8"/>
        <v>Daily Journey</v>
      </c>
      <c r="S126" t="str">
        <f t="shared" si="9"/>
        <v>On Time</v>
      </c>
      <c r="T126" t="str">
        <f>IF(R126="Permit", J126, IF(G126="","NA CO", IF(G126="00:00:00","NA CO", IF(G126&lt;E126,"Early",IF(I126*1440&gt;=parameter!$C$4,"Overtime","On Time CO")))))</f>
        <v>On Time CO</v>
      </c>
      <c r="U126" t="str">
        <f t="shared" si="10"/>
        <v/>
      </c>
      <c r="V126" t="str">
        <f t="shared" si="11"/>
        <v/>
      </c>
    </row>
    <row r="127" spans="1:22" x14ac:dyDescent="0.3">
      <c r="A127" t="s">
        <v>71</v>
      </c>
      <c r="B127" t="s">
        <v>72</v>
      </c>
      <c r="C127" t="str">
        <f>LEFT(raw!D127,10)</f>
        <v>2021-12-14</v>
      </c>
      <c r="D127" t="str">
        <f>LEFT(raw!E127,8)</f>
        <v>00:00:00</v>
      </c>
      <c r="E127" t="str">
        <f>LEFT(raw!F127,8)</f>
        <v>00:00:00</v>
      </c>
      <c r="F127" t="str">
        <f>LEFT(raw!G127,8)</f>
        <v>08:16:53</v>
      </c>
      <c r="G127" t="str">
        <f>LEFT(raw!H127,8)</f>
        <v>18:44:04</v>
      </c>
      <c r="H127" t="s">
        <v>19</v>
      </c>
      <c r="I127" t="s">
        <v>20</v>
      </c>
      <c r="J127" t="s">
        <v>21</v>
      </c>
      <c r="K127" t="s">
        <v>22</v>
      </c>
      <c r="L127" t="str">
        <f>LEFT(raw!M127,8)</f>
        <v>10:27:11</v>
      </c>
      <c r="M127" t="s">
        <v>20</v>
      </c>
      <c r="N127" t="s">
        <v>74</v>
      </c>
      <c r="O127" t="s">
        <v>73</v>
      </c>
      <c r="P127" s="2">
        <f t="shared" si="6"/>
        <v>44544</v>
      </c>
      <c r="Q127" s="3">
        <f t="shared" si="7"/>
        <v>44561</v>
      </c>
      <c r="R127" t="str">
        <f t="shared" si="8"/>
        <v>Daily Journey</v>
      </c>
      <c r="S127" t="str">
        <f t="shared" si="9"/>
        <v>On Time</v>
      </c>
      <c r="T127" t="str">
        <f>IF(R127="Permit", J127, IF(G127="","NA CO", IF(G127="00:00:00","NA CO", IF(G127&lt;E127,"Early",IF(I127*1440&gt;=parameter!$C$4,"Overtime","On Time CO")))))</f>
        <v>On Time CO</v>
      </c>
      <c r="U127" t="str">
        <f t="shared" si="10"/>
        <v/>
      </c>
      <c r="V127" t="str">
        <f t="shared" si="11"/>
        <v/>
      </c>
    </row>
    <row r="128" spans="1:22" x14ac:dyDescent="0.3">
      <c r="A128" t="s">
        <v>71</v>
      </c>
      <c r="B128" t="s">
        <v>72</v>
      </c>
      <c r="C128" t="str">
        <f>LEFT(raw!D128,10)</f>
        <v>2021-12-15</v>
      </c>
      <c r="D128" t="str">
        <f>LEFT(raw!E128,8)</f>
        <v>07:30:00</v>
      </c>
      <c r="E128" t="str">
        <f>LEFT(raw!F128,8)</f>
        <v>16:00:00</v>
      </c>
      <c r="F128" t="str">
        <f>LEFT(raw!G128,8)</f>
        <v>08:24:21</v>
      </c>
      <c r="G128" t="str">
        <f>LEFT(raw!H128,8)</f>
        <v>17:45:37</v>
      </c>
      <c r="H128" t="s">
        <v>19</v>
      </c>
      <c r="I128" t="s">
        <v>2287</v>
      </c>
      <c r="J128" t="s">
        <v>32</v>
      </c>
      <c r="K128" t="s">
        <v>26</v>
      </c>
      <c r="L128" t="str">
        <f>LEFT(raw!M128,8)</f>
        <v>08:30:00</v>
      </c>
      <c r="M128" t="s">
        <v>20</v>
      </c>
      <c r="N128" t="s">
        <v>28</v>
      </c>
      <c r="O128" t="s">
        <v>28</v>
      </c>
      <c r="P128" s="2">
        <f t="shared" si="6"/>
        <v>44545</v>
      </c>
      <c r="Q128" s="3">
        <f t="shared" si="7"/>
        <v>44561</v>
      </c>
      <c r="R128" t="str">
        <f t="shared" si="8"/>
        <v>Attendance</v>
      </c>
      <c r="S128" t="str">
        <f t="shared" si="9"/>
        <v>Late</v>
      </c>
      <c r="T128" t="str">
        <f>IF(R128="Permit", J128, IF(G128="","NA CO", IF(G128="00:00:00","NA CO", IF(G128&lt;E128,"Early",IF(I128*1440&gt;=parameter!$C$4,"Overtime","On Time CO")))))</f>
        <v>On Time CO</v>
      </c>
      <c r="U128" t="str">
        <f t="shared" si="10"/>
        <v>00:54:21</v>
      </c>
      <c r="V128" t="str">
        <f t="shared" si="11"/>
        <v/>
      </c>
    </row>
    <row r="129" spans="1:22" x14ac:dyDescent="0.3">
      <c r="A129" t="s">
        <v>71</v>
      </c>
      <c r="B129" t="s">
        <v>72</v>
      </c>
      <c r="C129" t="str">
        <f>LEFT(raw!D129,10)</f>
        <v>2021-12-16</v>
      </c>
      <c r="D129" t="str">
        <f>LEFT(raw!E129,8)</f>
        <v>07:30:00</v>
      </c>
      <c r="E129" t="str">
        <f>LEFT(raw!F129,8)</f>
        <v>16:30:00</v>
      </c>
      <c r="F129" t="str">
        <f>LEFT(raw!G129,8)</f>
        <v>08:21:55</v>
      </c>
      <c r="G129" t="str">
        <f>LEFT(raw!H129,8)</f>
        <v>00:00:00</v>
      </c>
      <c r="H129" t="s">
        <v>19</v>
      </c>
      <c r="I129" t="s">
        <v>2289</v>
      </c>
      <c r="J129" t="s">
        <v>32</v>
      </c>
      <c r="K129" t="s">
        <v>26</v>
      </c>
      <c r="L129" t="str">
        <f>LEFT(raw!M129,8)</f>
        <v>00:00:00</v>
      </c>
      <c r="M129" t="s">
        <v>20</v>
      </c>
      <c r="N129" t="s">
        <v>28</v>
      </c>
      <c r="O129" t="s">
        <v>21</v>
      </c>
      <c r="P129" s="2">
        <f t="shared" si="6"/>
        <v>44546</v>
      </c>
      <c r="Q129" s="3">
        <f t="shared" si="7"/>
        <v>44561</v>
      </c>
      <c r="R129" t="str">
        <f t="shared" si="8"/>
        <v>Attendance</v>
      </c>
      <c r="S129" t="str">
        <f t="shared" si="9"/>
        <v>Late</v>
      </c>
      <c r="T129" t="str">
        <f>IF(R129="Permit", J129, IF(G129="","NA CO", IF(G129="00:00:00","NA CO", IF(G129&lt;E129,"Early",IF(I129*1440&gt;=parameter!$C$4,"Overtime","On Time CO")))))</f>
        <v>NA CO</v>
      </c>
      <c r="U129" t="str">
        <f t="shared" si="10"/>
        <v>00:51:55</v>
      </c>
      <c r="V129" t="str">
        <f t="shared" si="11"/>
        <v/>
      </c>
    </row>
    <row r="130" spans="1:22" x14ac:dyDescent="0.3">
      <c r="A130" t="s">
        <v>71</v>
      </c>
      <c r="B130" t="s">
        <v>72</v>
      </c>
      <c r="C130" t="str">
        <f>LEFT(raw!D130,10)</f>
        <v>2021-12-20</v>
      </c>
      <c r="D130" t="str">
        <f>LEFT(raw!E130,8)</f>
        <v>07:30:00</v>
      </c>
      <c r="E130" t="str">
        <f>LEFT(raw!F130,8)</f>
        <v>16:30:00</v>
      </c>
      <c r="F130" t="str">
        <f>LEFT(raw!G130,8)</f>
        <v>08:24:39</v>
      </c>
      <c r="G130" t="str">
        <f>LEFT(raw!H130,8)</f>
        <v>00:00:00</v>
      </c>
      <c r="H130" t="s">
        <v>19</v>
      </c>
      <c r="I130" t="s">
        <v>1250</v>
      </c>
      <c r="J130" t="s">
        <v>32</v>
      </c>
      <c r="K130" t="s">
        <v>26</v>
      </c>
      <c r="L130" t="str">
        <f>LEFT(raw!M130,8)</f>
        <v>00:00:00</v>
      </c>
      <c r="M130" t="s">
        <v>20</v>
      </c>
      <c r="N130" t="s">
        <v>28</v>
      </c>
      <c r="O130" t="s">
        <v>21</v>
      </c>
      <c r="P130" s="2">
        <f t="shared" ref="P130:P193" si="12">DATE(LEFT(C130,4),MID(C130,6,2),RIGHT(C130,2))</f>
        <v>44550</v>
      </c>
      <c r="Q130" s="3">
        <f t="shared" si="7"/>
        <v>44561</v>
      </c>
      <c r="R130" t="str">
        <f t="shared" si="8"/>
        <v>Attendance</v>
      </c>
      <c r="S130" t="str">
        <f t="shared" si="9"/>
        <v>Late</v>
      </c>
      <c r="T130" t="str">
        <f>IF(R130="Permit", J130, IF(G130="","NA CO", IF(G130="00:00:00","NA CO", IF(G130&lt;E130,"Early",IF(I130*1440&gt;=parameter!$C$4,"Overtime","On Time CO")))))</f>
        <v>NA CO</v>
      </c>
      <c r="U130" t="str">
        <f t="shared" si="10"/>
        <v>00:54:39</v>
      </c>
      <c r="V130" t="str">
        <f t="shared" si="11"/>
        <v/>
      </c>
    </row>
    <row r="131" spans="1:22" x14ac:dyDescent="0.3">
      <c r="A131" t="s">
        <v>71</v>
      </c>
      <c r="B131" t="s">
        <v>72</v>
      </c>
      <c r="C131" t="str">
        <f>LEFT(raw!D131,10)</f>
        <v>2021-12-21</v>
      </c>
      <c r="D131" t="str">
        <f>LEFT(raw!E131,8)</f>
        <v>07:30:00</v>
      </c>
      <c r="E131" t="str">
        <f>LEFT(raw!F131,8)</f>
        <v>17:30:00</v>
      </c>
      <c r="F131" t="str">
        <f>LEFT(raw!G131,8)</f>
        <v>08:20:11</v>
      </c>
      <c r="G131" t="str">
        <f>LEFT(raw!H131,8)</f>
        <v>19:19:05</v>
      </c>
      <c r="H131" t="s">
        <v>19</v>
      </c>
      <c r="I131" t="s">
        <v>530</v>
      </c>
      <c r="J131" t="s">
        <v>32</v>
      </c>
      <c r="K131" t="s">
        <v>26</v>
      </c>
      <c r="L131" t="str">
        <f>LEFT(raw!M131,8)</f>
        <v>10:00:00</v>
      </c>
      <c r="M131" t="s">
        <v>20</v>
      </c>
      <c r="N131" t="s">
        <v>28</v>
      </c>
      <c r="O131" t="s">
        <v>28</v>
      </c>
      <c r="P131" s="2">
        <f t="shared" si="12"/>
        <v>44551</v>
      </c>
      <c r="Q131" s="3">
        <f t="shared" ref="Q131:Q194" si="13">DATE(YEAR(P131),MONTH(P131)+1,1)-1</f>
        <v>44561</v>
      </c>
      <c r="R131" t="str">
        <f t="shared" ref="R131:R194" si="14">IF(J131="","Daily Journey",IF(J131="On Time","Attendance",IF(J131="Late","Attendance",IF(J131="Pending/Rejected","Permit"))))</f>
        <v>Attendance</v>
      </c>
      <c r="S131" t="str">
        <f t="shared" ref="S131:S194" si="15">IF(J131="","On Time",IF(J131="On Time","On Time",IF(J131="Late","Late",IF(R131="Permit", K131))))</f>
        <v>Late</v>
      </c>
      <c r="T131" t="str">
        <f>IF(R131="Permit", J131, IF(G131="","NA CO", IF(G131="00:00:00","NA CO", IF(G131&lt;E131,"Early",IF(I131*1440&gt;=parameter!$C$4,"Overtime","On Time CO")))))</f>
        <v>On Time CO</v>
      </c>
      <c r="U131" t="str">
        <f t="shared" ref="U131:U194" si="16">IF(S131="Late",I131,"")</f>
        <v>00:50:11</v>
      </c>
      <c r="V131" t="str">
        <f t="shared" ref="V131:V194" si="17">IF(T131="Overtime",M131,"")</f>
        <v/>
      </c>
    </row>
    <row r="132" spans="1:22" x14ac:dyDescent="0.3">
      <c r="A132" t="s">
        <v>71</v>
      </c>
      <c r="B132" t="s">
        <v>72</v>
      </c>
      <c r="C132" t="str">
        <f>LEFT(raw!D132,10)</f>
        <v>2021-12-22</v>
      </c>
      <c r="D132" t="str">
        <f>LEFT(raw!E132,8)</f>
        <v>08:30:00</v>
      </c>
      <c r="E132" t="str">
        <f>LEFT(raw!F132,8)</f>
        <v>17:30:00</v>
      </c>
      <c r="F132" t="str">
        <f>LEFT(raw!G132,8)</f>
        <v>08:12:44</v>
      </c>
      <c r="G132" t="str">
        <f>LEFT(raw!H132,8)</f>
        <v>18:38:18</v>
      </c>
      <c r="H132" t="s">
        <v>19</v>
      </c>
      <c r="I132" t="s">
        <v>20</v>
      </c>
      <c r="J132" t="s">
        <v>25</v>
      </c>
      <c r="K132" t="s">
        <v>26</v>
      </c>
      <c r="L132" t="str">
        <f>LEFT(raw!M132,8)</f>
        <v>09:00:00</v>
      </c>
      <c r="M132" t="s">
        <v>20</v>
      </c>
      <c r="N132" t="s">
        <v>28</v>
      </c>
      <c r="O132" t="s">
        <v>28</v>
      </c>
      <c r="P132" s="2">
        <f t="shared" si="12"/>
        <v>44552</v>
      </c>
      <c r="Q132" s="3">
        <f t="shared" si="13"/>
        <v>44561</v>
      </c>
      <c r="R132" t="str">
        <f t="shared" si="14"/>
        <v>Attendance</v>
      </c>
      <c r="S132" t="str">
        <f t="shared" si="15"/>
        <v>On Time</v>
      </c>
      <c r="T132" t="str">
        <f>IF(R132="Permit", J132, IF(G132="","NA CO", IF(G132="00:00:00","NA CO", IF(G132&lt;E132,"Early",IF(I132*1440&gt;=parameter!$C$4,"Overtime","On Time CO")))))</f>
        <v>On Time CO</v>
      </c>
      <c r="U132" t="str">
        <f t="shared" si="16"/>
        <v/>
      </c>
      <c r="V132" t="str">
        <f t="shared" si="17"/>
        <v/>
      </c>
    </row>
    <row r="133" spans="1:22" x14ac:dyDescent="0.3">
      <c r="A133" t="s">
        <v>71</v>
      </c>
      <c r="B133" t="s">
        <v>72</v>
      </c>
      <c r="C133" t="str">
        <f>LEFT(raw!D133,10)</f>
        <v>2021-12-23</v>
      </c>
      <c r="D133" t="str">
        <f>LEFT(raw!E133,8)</f>
        <v>08:30:00</v>
      </c>
      <c r="E133" t="str">
        <f>LEFT(raw!F133,8)</f>
        <v>17:30:00</v>
      </c>
      <c r="F133" t="str">
        <f>LEFT(raw!G133,8)</f>
        <v>08:23:41</v>
      </c>
      <c r="G133" t="str">
        <f>LEFT(raw!H133,8)</f>
        <v>19:51:19</v>
      </c>
      <c r="H133" t="s">
        <v>19</v>
      </c>
      <c r="I133" t="s">
        <v>20</v>
      </c>
      <c r="J133" t="s">
        <v>25</v>
      </c>
      <c r="K133" t="s">
        <v>26</v>
      </c>
      <c r="L133" t="str">
        <f>LEFT(raw!M133,8)</f>
        <v>09:00:00</v>
      </c>
      <c r="M133" t="s">
        <v>20</v>
      </c>
      <c r="N133" t="s">
        <v>28</v>
      </c>
      <c r="O133" t="s">
        <v>28</v>
      </c>
      <c r="P133" s="2">
        <f t="shared" si="12"/>
        <v>44553</v>
      </c>
      <c r="Q133" s="3">
        <f t="shared" si="13"/>
        <v>44561</v>
      </c>
      <c r="R133" t="str">
        <f t="shared" si="14"/>
        <v>Attendance</v>
      </c>
      <c r="S133" t="str">
        <f t="shared" si="15"/>
        <v>On Time</v>
      </c>
      <c r="T133" t="str">
        <f>IF(R133="Permit", J133, IF(G133="","NA CO", IF(G133="00:00:00","NA CO", IF(G133&lt;E133,"Early",IF(I133*1440&gt;=parameter!$C$4,"Overtime","On Time CO")))))</f>
        <v>On Time CO</v>
      </c>
      <c r="U133" t="str">
        <f t="shared" si="16"/>
        <v/>
      </c>
      <c r="V133" t="str">
        <f t="shared" si="17"/>
        <v/>
      </c>
    </row>
    <row r="134" spans="1:22" x14ac:dyDescent="0.3">
      <c r="A134" t="s">
        <v>71</v>
      </c>
      <c r="B134" t="s">
        <v>72</v>
      </c>
      <c r="C134" t="str">
        <f>LEFT(raw!D134,10)</f>
        <v>2021-12-24</v>
      </c>
      <c r="D134" t="str">
        <f>LEFT(raw!E134,8)</f>
        <v>08:30:00</v>
      </c>
      <c r="E134" t="str">
        <f>LEFT(raw!F134,8)</f>
        <v>17:30:00</v>
      </c>
      <c r="F134" t="str">
        <f>LEFT(raw!G134,8)</f>
        <v>08:19:32</v>
      </c>
      <c r="G134" t="str">
        <f>LEFT(raw!H134,8)</f>
        <v>19:44:57</v>
      </c>
      <c r="H134" t="s">
        <v>19</v>
      </c>
      <c r="I134" t="s">
        <v>20</v>
      </c>
      <c r="J134" t="s">
        <v>25</v>
      </c>
      <c r="K134" t="s">
        <v>26</v>
      </c>
      <c r="L134" t="str">
        <f>LEFT(raw!M134,8)</f>
        <v>09:00:00</v>
      </c>
      <c r="M134" t="s">
        <v>20</v>
      </c>
      <c r="N134" t="s">
        <v>28</v>
      </c>
      <c r="O134" t="s">
        <v>28</v>
      </c>
      <c r="P134" s="2">
        <f t="shared" si="12"/>
        <v>44554</v>
      </c>
      <c r="Q134" s="3">
        <f t="shared" si="13"/>
        <v>44561</v>
      </c>
      <c r="R134" t="str">
        <f t="shared" si="14"/>
        <v>Attendance</v>
      </c>
      <c r="S134" t="str">
        <f t="shared" si="15"/>
        <v>On Time</v>
      </c>
      <c r="T134" t="str">
        <f>IF(R134="Permit", J134, IF(G134="","NA CO", IF(G134="00:00:00","NA CO", IF(G134&lt;E134,"Early",IF(I134*1440&gt;=parameter!$C$4,"Overtime","On Time CO")))))</f>
        <v>On Time CO</v>
      </c>
      <c r="U134" t="str">
        <f t="shared" si="16"/>
        <v/>
      </c>
      <c r="V134" t="str">
        <f t="shared" si="17"/>
        <v/>
      </c>
    </row>
    <row r="135" spans="1:22" x14ac:dyDescent="0.3">
      <c r="A135" t="s">
        <v>71</v>
      </c>
      <c r="B135" t="s">
        <v>72</v>
      </c>
      <c r="C135" t="str">
        <f>LEFT(raw!D135,10)</f>
        <v>2021-12-27</v>
      </c>
      <c r="D135" t="str">
        <f>LEFT(raw!E135,8)</f>
        <v>08:30:00</v>
      </c>
      <c r="E135" t="str">
        <f>LEFT(raw!F135,8)</f>
        <v>17:30:00</v>
      </c>
      <c r="F135" t="str">
        <f>LEFT(raw!G135,8)</f>
        <v>08:23:40</v>
      </c>
      <c r="G135" t="str">
        <f>LEFT(raw!H135,8)</f>
        <v>18:06:31</v>
      </c>
      <c r="H135" t="s">
        <v>19</v>
      </c>
      <c r="I135" t="s">
        <v>20</v>
      </c>
      <c r="J135" t="s">
        <v>25</v>
      </c>
      <c r="K135" t="s">
        <v>26</v>
      </c>
      <c r="L135" t="str">
        <f>LEFT(raw!M135,8)</f>
        <v>09:00:00</v>
      </c>
      <c r="M135" t="s">
        <v>20</v>
      </c>
      <c r="N135" t="s">
        <v>28</v>
      </c>
      <c r="O135" t="s">
        <v>28</v>
      </c>
      <c r="P135" s="2">
        <f t="shared" si="12"/>
        <v>44557</v>
      </c>
      <c r="Q135" s="3">
        <f t="shared" si="13"/>
        <v>44561</v>
      </c>
      <c r="R135" t="str">
        <f t="shared" si="14"/>
        <v>Attendance</v>
      </c>
      <c r="S135" t="str">
        <f t="shared" si="15"/>
        <v>On Time</v>
      </c>
      <c r="T135" t="str">
        <f>IF(R135="Permit", J135, IF(G135="","NA CO", IF(G135="00:00:00","NA CO", IF(G135&lt;E135,"Early",IF(I135*1440&gt;=parameter!$C$4,"Overtime","On Time CO")))))</f>
        <v>On Time CO</v>
      </c>
      <c r="U135" t="str">
        <f t="shared" si="16"/>
        <v/>
      </c>
      <c r="V135" t="str">
        <f t="shared" si="17"/>
        <v/>
      </c>
    </row>
    <row r="136" spans="1:22" x14ac:dyDescent="0.3">
      <c r="A136" t="s">
        <v>71</v>
      </c>
      <c r="B136" t="s">
        <v>72</v>
      </c>
      <c r="C136" t="str">
        <f>LEFT(raw!D136,10)</f>
        <v>2021-12-28</v>
      </c>
      <c r="D136" t="str">
        <f>LEFT(raw!E136,8)</f>
        <v>08:30:00</v>
      </c>
      <c r="E136" t="str">
        <f>LEFT(raw!F136,8)</f>
        <v>17:30:00</v>
      </c>
      <c r="F136" t="str">
        <f>LEFT(raw!G136,8)</f>
        <v>08:18:28</v>
      </c>
      <c r="G136" t="str">
        <f>LEFT(raw!H136,8)</f>
        <v>19:05:23</v>
      </c>
      <c r="H136" t="s">
        <v>19</v>
      </c>
      <c r="I136" t="s">
        <v>20</v>
      </c>
      <c r="J136" t="s">
        <v>25</v>
      </c>
      <c r="K136" t="s">
        <v>26</v>
      </c>
      <c r="L136" t="str">
        <f>LEFT(raw!M136,8)</f>
        <v>09:00:00</v>
      </c>
      <c r="M136" t="s">
        <v>20</v>
      </c>
      <c r="N136" t="s">
        <v>28</v>
      </c>
      <c r="O136" t="s">
        <v>28</v>
      </c>
      <c r="P136" s="2">
        <f t="shared" si="12"/>
        <v>44558</v>
      </c>
      <c r="Q136" s="3">
        <f t="shared" si="13"/>
        <v>44561</v>
      </c>
      <c r="R136" t="str">
        <f t="shared" si="14"/>
        <v>Attendance</v>
      </c>
      <c r="S136" t="str">
        <f t="shared" si="15"/>
        <v>On Time</v>
      </c>
      <c r="T136" t="str">
        <f>IF(R136="Permit", J136, IF(G136="","NA CO", IF(G136="00:00:00","NA CO", IF(G136&lt;E136,"Early",IF(I136*1440&gt;=parameter!$C$4,"Overtime","On Time CO")))))</f>
        <v>On Time CO</v>
      </c>
      <c r="U136" t="str">
        <f t="shared" si="16"/>
        <v/>
      </c>
      <c r="V136" t="str">
        <f t="shared" si="17"/>
        <v/>
      </c>
    </row>
    <row r="137" spans="1:22" x14ac:dyDescent="0.3">
      <c r="A137" t="s">
        <v>71</v>
      </c>
      <c r="B137" t="s">
        <v>72</v>
      </c>
      <c r="C137" t="str">
        <f>LEFT(raw!D137,10)</f>
        <v>2021-12-29</v>
      </c>
      <c r="D137" t="str">
        <f>LEFT(raw!E137,8)</f>
        <v>08:30:00</v>
      </c>
      <c r="E137" t="str">
        <f>LEFT(raw!F137,8)</f>
        <v>17:30:00</v>
      </c>
      <c r="F137" t="str">
        <f>LEFT(raw!G137,8)</f>
        <v>08:24:47</v>
      </c>
      <c r="G137" t="str">
        <f>LEFT(raw!H137,8)</f>
        <v>21:07:09</v>
      </c>
      <c r="H137" t="s">
        <v>19</v>
      </c>
      <c r="I137" t="s">
        <v>20</v>
      </c>
      <c r="J137" t="s">
        <v>25</v>
      </c>
      <c r="K137" t="s">
        <v>26</v>
      </c>
      <c r="L137" t="str">
        <f>LEFT(raw!M137,8)</f>
        <v>09:00:00</v>
      </c>
      <c r="M137" t="s">
        <v>20</v>
      </c>
      <c r="N137" t="s">
        <v>28</v>
      </c>
      <c r="O137" t="s">
        <v>28</v>
      </c>
      <c r="P137" s="2">
        <f t="shared" si="12"/>
        <v>44559</v>
      </c>
      <c r="Q137" s="3">
        <f t="shared" si="13"/>
        <v>44561</v>
      </c>
      <c r="R137" t="str">
        <f t="shared" si="14"/>
        <v>Attendance</v>
      </c>
      <c r="S137" t="str">
        <f t="shared" si="15"/>
        <v>On Time</v>
      </c>
      <c r="T137" t="str">
        <f>IF(R137="Permit", J137, IF(G137="","NA CO", IF(G137="00:00:00","NA CO", IF(G137&lt;E137,"Early",IF(I137*1440&gt;=parameter!$C$4,"Overtime","On Time CO")))))</f>
        <v>On Time CO</v>
      </c>
      <c r="U137" t="str">
        <f t="shared" si="16"/>
        <v/>
      </c>
      <c r="V137" t="str">
        <f t="shared" si="17"/>
        <v/>
      </c>
    </row>
    <row r="138" spans="1:22" x14ac:dyDescent="0.3">
      <c r="A138" t="s">
        <v>71</v>
      </c>
      <c r="B138" t="s">
        <v>72</v>
      </c>
      <c r="C138" t="str">
        <f>LEFT(raw!D138,10)</f>
        <v>2021-12-30</v>
      </c>
      <c r="D138" t="str">
        <f>LEFT(raw!E138,8)</f>
        <v>08:30:00</v>
      </c>
      <c r="E138" t="str">
        <f>LEFT(raw!F138,8)</f>
        <v>17:30:00</v>
      </c>
      <c r="F138" t="str">
        <f>LEFT(raw!G138,8)</f>
        <v>08:27:55</v>
      </c>
      <c r="G138" t="str">
        <f>LEFT(raw!H138,8)</f>
        <v>19:36:24</v>
      </c>
      <c r="H138" t="s">
        <v>19</v>
      </c>
      <c r="I138" t="s">
        <v>20</v>
      </c>
      <c r="J138" t="s">
        <v>25</v>
      </c>
      <c r="K138" t="s">
        <v>26</v>
      </c>
      <c r="L138" t="str">
        <f>LEFT(raw!M138,8)</f>
        <v>09:00:00</v>
      </c>
      <c r="M138" t="s">
        <v>20</v>
      </c>
      <c r="N138" t="s">
        <v>28</v>
      </c>
      <c r="O138" t="s">
        <v>28</v>
      </c>
      <c r="P138" s="2">
        <f t="shared" si="12"/>
        <v>44560</v>
      </c>
      <c r="Q138" s="3">
        <f t="shared" si="13"/>
        <v>44561</v>
      </c>
      <c r="R138" t="str">
        <f t="shared" si="14"/>
        <v>Attendance</v>
      </c>
      <c r="S138" t="str">
        <f t="shared" si="15"/>
        <v>On Time</v>
      </c>
      <c r="T138" t="str">
        <f>IF(R138="Permit", J138, IF(G138="","NA CO", IF(G138="00:00:00","NA CO", IF(G138&lt;E138,"Early",IF(I138*1440&gt;=parameter!$C$4,"Overtime","On Time CO")))))</f>
        <v>On Time CO</v>
      </c>
      <c r="U138" t="str">
        <f t="shared" si="16"/>
        <v/>
      </c>
      <c r="V138" t="str">
        <f t="shared" si="17"/>
        <v/>
      </c>
    </row>
    <row r="139" spans="1:22" x14ac:dyDescent="0.3">
      <c r="A139" t="s">
        <v>71</v>
      </c>
      <c r="B139" t="s">
        <v>72</v>
      </c>
      <c r="C139" t="str">
        <f>LEFT(raw!D139,10)</f>
        <v>2021-12-31</v>
      </c>
      <c r="D139" t="str">
        <f>LEFT(raw!E139,8)</f>
        <v>08:30:00</v>
      </c>
      <c r="E139" t="str">
        <f>LEFT(raw!F139,8)</f>
        <v>17:30:00</v>
      </c>
      <c r="F139" t="str">
        <f>LEFT(raw!G139,8)</f>
        <v>08:21:25</v>
      </c>
      <c r="G139" t="str">
        <f>LEFT(raw!H139,8)</f>
        <v>23:58:28</v>
      </c>
      <c r="H139" t="s">
        <v>19</v>
      </c>
      <c r="I139" t="s">
        <v>20</v>
      </c>
      <c r="J139" t="s">
        <v>25</v>
      </c>
      <c r="K139" t="s">
        <v>26</v>
      </c>
      <c r="L139" t="str">
        <f>LEFT(raw!M139,8)</f>
        <v>09:00:00</v>
      </c>
      <c r="M139" t="s">
        <v>20</v>
      </c>
      <c r="N139" t="s">
        <v>28</v>
      </c>
      <c r="O139" t="s">
        <v>28</v>
      </c>
      <c r="P139" s="2">
        <f t="shared" si="12"/>
        <v>44561</v>
      </c>
      <c r="Q139" s="3">
        <f t="shared" si="13"/>
        <v>44561</v>
      </c>
      <c r="R139" t="str">
        <f t="shared" si="14"/>
        <v>Attendance</v>
      </c>
      <c r="S139" t="str">
        <f t="shared" si="15"/>
        <v>On Time</v>
      </c>
      <c r="T139" t="str">
        <f>IF(R139="Permit", J139, IF(G139="","NA CO", IF(G139="00:00:00","NA CO", IF(G139&lt;E139,"Early",IF(I139*1440&gt;=parameter!$C$4,"Overtime","On Time CO")))))</f>
        <v>On Time CO</v>
      </c>
      <c r="U139" t="str">
        <f t="shared" si="16"/>
        <v/>
      </c>
      <c r="V139" t="str">
        <f t="shared" si="17"/>
        <v/>
      </c>
    </row>
    <row r="140" spans="1:22" x14ac:dyDescent="0.3">
      <c r="A140" t="s">
        <v>77</v>
      </c>
      <c r="B140" t="s">
        <v>78</v>
      </c>
      <c r="C140" t="str">
        <f>LEFT(raw!D140,10)</f>
        <v>2021-12-01</v>
      </c>
      <c r="D140" t="str">
        <f>LEFT(raw!E140,8)</f>
        <v>09:00:00</v>
      </c>
      <c r="E140" t="str">
        <f>LEFT(raw!F140,8)</f>
        <v>18:00:00</v>
      </c>
      <c r="F140" t="str">
        <f>LEFT(raw!G140,8)</f>
        <v>08:42:58</v>
      </c>
      <c r="G140" t="str">
        <f>LEFT(raw!H140,8)</f>
        <v>00:00:00</v>
      </c>
      <c r="H140" t="s">
        <v>19</v>
      </c>
      <c r="I140" t="s">
        <v>20</v>
      </c>
      <c r="J140" t="s">
        <v>25</v>
      </c>
      <c r="K140" t="s">
        <v>26</v>
      </c>
      <c r="L140" t="str">
        <f>LEFT(raw!M140,8)</f>
        <v>00:00:00</v>
      </c>
      <c r="M140" t="s">
        <v>20</v>
      </c>
      <c r="N140" t="s">
        <v>81</v>
      </c>
      <c r="O140" t="s">
        <v>21</v>
      </c>
      <c r="P140" s="2">
        <f t="shared" si="12"/>
        <v>44531</v>
      </c>
      <c r="Q140" s="3">
        <f t="shared" si="13"/>
        <v>44561</v>
      </c>
      <c r="R140" t="str">
        <f t="shared" si="14"/>
        <v>Attendance</v>
      </c>
      <c r="S140" t="str">
        <f t="shared" si="15"/>
        <v>On Time</v>
      </c>
      <c r="T140" t="str">
        <f>IF(R140="Permit", J140, IF(G140="","NA CO", IF(G140="00:00:00","NA CO", IF(G140&lt;E140,"Early",IF(I140*1440&gt;=parameter!$C$4,"Overtime","On Time CO")))))</f>
        <v>NA CO</v>
      </c>
      <c r="U140" t="str">
        <f t="shared" si="16"/>
        <v/>
      </c>
      <c r="V140" t="str">
        <f t="shared" si="17"/>
        <v/>
      </c>
    </row>
    <row r="141" spans="1:22" x14ac:dyDescent="0.3">
      <c r="A141" t="s">
        <v>77</v>
      </c>
      <c r="B141" t="s">
        <v>78</v>
      </c>
      <c r="C141" t="str">
        <f>LEFT(raw!D141,10)</f>
        <v>2021-12-02</v>
      </c>
      <c r="D141" t="str">
        <f>LEFT(raw!E141,8)</f>
        <v>09:00:00</v>
      </c>
      <c r="E141" t="str">
        <f>LEFT(raw!F141,8)</f>
        <v>18:00:00</v>
      </c>
      <c r="F141" t="str">
        <f>LEFT(raw!G141,8)</f>
        <v>08:40:38</v>
      </c>
      <c r="G141" t="str">
        <f>LEFT(raw!H141,8)</f>
        <v>00:00:00</v>
      </c>
      <c r="H141" t="s">
        <v>19</v>
      </c>
      <c r="I141" t="s">
        <v>20</v>
      </c>
      <c r="J141" t="s">
        <v>25</v>
      </c>
      <c r="K141" t="s">
        <v>26</v>
      </c>
      <c r="L141" t="str">
        <f>LEFT(raw!M141,8)</f>
        <v>00:00:00</v>
      </c>
      <c r="M141" t="s">
        <v>20</v>
      </c>
      <c r="N141" t="s">
        <v>81</v>
      </c>
      <c r="O141" t="s">
        <v>21</v>
      </c>
      <c r="P141" s="2">
        <f t="shared" si="12"/>
        <v>44532</v>
      </c>
      <c r="Q141" s="3">
        <f t="shared" si="13"/>
        <v>44561</v>
      </c>
      <c r="R141" t="str">
        <f t="shared" si="14"/>
        <v>Attendance</v>
      </c>
      <c r="S141" t="str">
        <f t="shared" si="15"/>
        <v>On Time</v>
      </c>
      <c r="T141" t="str">
        <f>IF(R141="Permit", J141, IF(G141="","NA CO", IF(G141="00:00:00","NA CO", IF(G141&lt;E141,"Early",IF(I141*1440&gt;=parameter!$C$4,"Overtime","On Time CO")))))</f>
        <v>NA CO</v>
      </c>
      <c r="U141" t="str">
        <f t="shared" si="16"/>
        <v/>
      </c>
      <c r="V141" t="str">
        <f t="shared" si="17"/>
        <v/>
      </c>
    </row>
    <row r="142" spans="1:22" x14ac:dyDescent="0.3">
      <c r="A142" t="s">
        <v>77</v>
      </c>
      <c r="B142" t="s">
        <v>78</v>
      </c>
      <c r="C142" t="str">
        <f>LEFT(raw!D142,10)</f>
        <v>2021-12-03</v>
      </c>
      <c r="D142" t="str">
        <f>LEFT(raw!E142,8)</f>
        <v>09:00:00</v>
      </c>
      <c r="E142" t="str">
        <f>LEFT(raw!F142,8)</f>
        <v>18:00:00</v>
      </c>
      <c r="F142" t="str">
        <f>LEFT(raw!G142,8)</f>
        <v>08:42:44</v>
      </c>
      <c r="G142" t="str">
        <f>LEFT(raw!H142,8)</f>
        <v>00:00:00</v>
      </c>
      <c r="H142" t="s">
        <v>19</v>
      </c>
      <c r="I142" t="s">
        <v>20</v>
      </c>
      <c r="J142" t="s">
        <v>25</v>
      </c>
      <c r="K142" t="s">
        <v>26</v>
      </c>
      <c r="L142" t="str">
        <f>LEFT(raw!M142,8)</f>
        <v>00:00:00</v>
      </c>
      <c r="M142" t="s">
        <v>20</v>
      </c>
      <c r="N142" t="s">
        <v>81</v>
      </c>
      <c r="O142" t="s">
        <v>21</v>
      </c>
      <c r="P142" s="2">
        <f t="shared" si="12"/>
        <v>44533</v>
      </c>
      <c r="Q142" s="3">
        <f t="shared" si="13"/>
        <v>44561</v>
      </c>
      <c r="R142" t="str">
        <f t="shared" si="14"/>
        <v>Attendance</v>
      </c>
      <c r="S142" t="str">
        <f t="shared" si="15"/>
        <v>On Time</v>
      </c>
      <c r="T142" t="str">
        <f>IF(R142="Permit", J142, IF(G142="","NA CO", IF(G142="00:00:00","NA CO", IF(G142&lt;E142,"Early",IF(I142*1440&gt;=parameter!$C$4,"Overtime","On Time CO")))))</f>
        <v>NA CO</v>
      </c>
      <c r="U142" t="str">
        <f t="shared" si="16"/>
        <v/>
      </c>
      <c r="V142" t="str">
        <f t="shared" si="17"/>
        <v/>
      </c>
    </row>
    <row r="143" spans="1:22" x14ac:dyDescent="0.3">
      <c r="A143" t="s">
        <v>77</v>
      </c>
      <c r="B143" t="s">
        <v>78</v>
      </c>
      <c r="C143" t="str">
        <f>LEFT(raw!D143,10)</f>
        <v>2021-12-06</v>
      </c>
      <c r="D143" t="str">
        <f>LEFT(raw!E143,8)</f>
        <v>09:00:00</v>
      </c>
      <c r="E143" t="str">
        <f>LEFT(raw!F143,8)</f>
        <v>18:00:00</v>
      </c>
      <c r="F143" t="str">
        <f>LEFT(raw!G143,8)</f>
        <v>08:46:55</v>
      </c>
      <c r="G143" t="str">
        <f>LEFT(raw!H143,8)</f>
        <v>00:00:00</v>
      </c>
      <c r="H143" t="s">
        <v>19</v>
      </c>
      <c r="I143" t="s">
        <v>20</v>
      </c>
      <c r="J143" t="s">
        <v>25</v>
      </c>
      <c r="K143" t="s">
        <v>26</v>
      </c>
      <c r="L143" t="str">
        <f>LEFT(raw!M143,8)</f>
        <v>00:00:00</v>
      </c>
      <c r="M143" t="s">
        <v>20</v>
      </c>
      <c r="N143" t="s">
        <v>81</v>
      </c>
      <c r="O143" t="s">
        <v>21</v>
      </c>
      <c r="P143" s="2">
        <f t="shared" si="12"/>
        <v>44536</v>
      </c>
      <c r="Q143" s="3">
        <f t="shared" si="13"/>
        <v>44561</v>
      </c>
      <c r="R143" t="str">
        <f t="shared" si="14"/>
        <v>Attendance</v>
      </c>
      <c r="S143" t="str">
        <f t="shared" si="15"/>
        <v>On Time</v>
      </c>
      <c r="T143" t="str">
        <f>IF(R143="Permit", J143, IF(G143="","NA CO", IF(G143="00:00:00","NA CO", IF(G143&lt;E143,"Early",IF(I143*1440&gt;=parameter!$C$4,"Overtime","On Time CO")))))</f>
        <v>NA CO</v>
      </c>
      <c r="U143" t="str">
        <f t="shared" si="16"/>
        <v/>
      </c>
      <c r="V143" t="str">
        <f t="shared" si="17"/>
        <v/>
      </c>
    </row>
    <row r="144" spans="1:22" x14ac:dyDescent="0.3">
      <c r="A144" t="s">
        <v>77</v>
      </c>
      <c r="B144" t="s">
        <v>78</v>
      </c>
      <c r="C144" t="str">
        <f>LEFT(raw!D144,10)</f>
        <v>2021-12-07</v>
      </c>
      <c r="D144" t="str">
        <f>LEFT(raw!E144,8)</f>
        <v>09:00:00</v>
      </c>
      <c r="E144" t="str">
        <f>LEFT(raw!F144,8)</f>
        <v>18:00:00</v>
      </c>
      <c r="F144" t="str">
        <f>LEFT(raw!G144,8)</f>
        <v>08:53:39</v>
      </c>
      <c r="G144" t="str">
        <f>LEFT(raw!H144,8)</f>
        <v>00:00:00</v>
      </c>
      <c r="H144" t="s">
        <v>19</v>
      </c>
      <c r="I144" t="s">
        <v>20</v>
      </c>
      <c r="J144" t="s">
        <v>25</v>
      </c>
      <c r="K144" t="s">
        <v>26</v>
      </c>
      <c r="L144" t="str">
        <f>LEFT(raw!M144,8)</f>
        <v>00:00:00</v>
      </c>
      <c r="M144" t="s">
        <v>20</v>
      </c>
      <c r="N144" t="s">
        <v>81</v>
      </c>
      <c r="O144" t="s">
        <v>21</v>
      </c>
      <c r="P144" s="2">
        <f t="shared" si="12"/>
        <v>44537</v>
      </c>
      <c r="Q144" s="3">
        <f t="shared" si="13"/>
        <v>44561</v>
      </c>
      <c r="R144" t="str">
        <f t="shared" si="14"/>
        <v>Attendance</v>
      </c>
      <c r="S144" t="str">
        <f t="shared" si="15"/>
        <v>On Time</v>
      </c>
      <c r="T144" t="str">
        <f>IF(R144="Permit", J144, IF(G144="","NA CO", IF(G144="00:00:00","NA CO", IF(G144&lt;E144,"Early",IF(I144*1440&gt;=parameter!$C$4,"Overtime","On Time CO")))))</f>
        <v>NA CO</v>
      </c>
      <c r="U144" t="str">
        <f t="shared" si="16"/>
        <v/>
      </c>
      <c r="V144" t="str">
        <f t="shared" si="17"/>
        <v/>
      </c>
    </row>
    <row r="145" spans="1:22" x14ac:dyDescent="0.3">
      <c r="A145" t="s">
        <v>77</v>
      </c>
      <c r="B145" t="s">
        <v>78</v>
      </c>
      <c r="C145" t="str">
        <f>LEFT(raw!D145,10)</f>
        <v>2021-12-09</v>
      </c>
      <c r="D145" t="str">
        <f>LEFT(raw!E145,8)</f>
        <v>09:00:00</v>
      </c>
      <c r="E145" t="str">
        <f>LEFT(raw!F145,8)</f>
        <v>18:00:00</v>
      </c>
      <c r="F145" t="str">
        <f>LEFT(raw!G145,8)</f>
        <v>08:42:16</v>
      </c>
      <c r="G145" t="str">
        <f>LEFT(raw!H145,8)</f>
        <v>00:00:00</v>
      </c>
      <c r="H145" t="s">
        <v>19</v>
      </c>
      <c r="I145" t="s">
        <v>20</v>
      </c>
      <c r="J145" t="s">
        <v>25</v>
      </c>
      <c r="K145" t="s">
        <v>26</v>
      </c>
      <c r="L145" t="str">
        <f>LEFT(raw!M145,8)</f>
        <v>00:00:00</v>
      </c>
      <c r="M145" t="s">
        <v>20</v>
      </c>
      <c r="N145" t="s">
        <v>81</v>
      </c>
      <c r="O145" t="s">
        <v>21</v>
      </c>
      <c r="P145" s="2">
        <f t="shared" si="12"/>
        <v>44539</v>
      </c>
      <c r="Q145" s="3">
        <f t="shared" si="13"/>
        <v>44561</v>
      </c>
      <c r="R145" t="str">
        <f t="shared" si="14"/>
        <v>Attendance</v>
      </c>
      <c r="S145" t="str">
        <f t="shared" si="15"/>
        <v>On Time</v>
      </c>
      <c r="T145" t="str">
        <f>IF(R145="Permit", J145, IF(G145="","NA CO", IF(G145="00:00:00","NA CO", IF(G145&lt;E145,"Early",IF(I145*1440&gt;=parameter!$C$4,"Overtime","On Time CO")))))</f>
        <v>NA CO</v>
      </c>
      <c r="U145" t="str">
        <f t="shared" si="16"/>
        <v/>
      </c>
      <c r="V145" t="str">
        <f t="shared" si="17"/>
        <v/>
      </c>
    </row>
    <row r="146" spans="1:22" x14ac:dyDescent="0.3">
      <c r="A146" t="s">
        <v>77</v>
      </c>
      <c r="B146" t="s">
        <v>78</v>
      </c>
      <c r="C146" t="str">
        <f>LEFT(raw!D146,10)</f>
        <v>2021-12-10</v>
      </c>
      <c r="D146" t="str">
        <f>LEFT(raw!E146,8)</f>
        <v>09:00:00</v>
      </c>
      <c r="E146" t="str">
        <f>LEFT(raw!F146,8)</f>
        <v>18:00:00</v>
      </c>
      <c r="F146" t="str">
        <f>LEFT(raw!G146,8)</f>
        <v>08:45:30</v>
      </c>
      <c r="G146" t="str">
        <f>LEFT(raw!H146,8)</f>
        <v>00:00:00</v>
      </c>
      <c r="H146" t="s">
        <v>19</v>
      </c>
      <c r="I146" t="s">
        <v>20</v>
      </c>
      <c r="J146" t="s">
        <v>25</v>
      </c>
      <c r="K146" t="s">
        <v>26</v>
      </c>
      <c r="L146" t="str">
        <f>LEFT(raw!M146,8)</f>
        <v>00:00:00</v>
      </c>
      <c r="M146" t="s">
        <v>20</v>
      </c>
      <c r="N146" t="s">
        <v>81</v>
      </c>
      <c r="O146" t="s">
        <v>21</v>
      </c>
      <c r="P146" s="2">
        <f t="shared" si="12"/>
        <v>44540</v>
      </c>
      <c r="Q146" s="3">
        <f t="shared" si="13"/>
        <v>44561</v>
      </c>
      <c r="R146" t="str">
        <f t="shared" si="14"/>
        <v>Attendance</v>
      </c>
      <c r="S146" t="str">
        <f t="shared" si="15"/>
        <v>On Time</v>
      </c>
      <c r="T146" t="str">
        <f>IF(R146="Permit", J146, IF(G146="","NA CO", IF(G146="00:00:00","NA CO", IF(G146&lt;E146,"Early",IF(I146*1440&gt;=parameter!$C$4,"Overtime","On Time CO")))))</f>
        <v>NA CO</v>
      </c>
      <c r="U146" t="str">
        <f t="shared" si="16"/>
        <v/>
      </c>
      <c r="V146" t="str">
        <f t="shared" si="17"/>
        <v/>
      </c>
    </row>
    <row r="147" spans="1:22" x14ac:dyDescent="0.3">
      <c r="A147" t="s">
        <v>77</v>
      </c>
      <c r="B147" t="s">
        <v>78</v>
      </c>
      <c r="C147" t="str">
        <f>LEFT(raw!D147,10)</f>
        <v>2021-12-21</v>
      </c>
      <c r="D147" t="str">
        <f>LEFT(raw!E147,8)</f>
        <v>09:00:00</v>
      </c>
      <c r="E147" t="str">
        <f>LEFT(raw!F147,8)</f>
        <v>18:00:00</v>
      </c>
      <c r="F147" t="str">
        <f>LEFT(raw!G147,8)</f>
        <v>08:31:48</v>
      </c>
      <c r="G147" t="str">
        <f>LEFT(raw!H147,8)</f>
        <v>00:00:00</v>
      </c>
      <c r="H147" t="s">
        <v>19</v>
      </c>
      <c r="I147" t="s">
        <v>20</v>
      </c>
      <c r="J147" t="s">
        <v>25</v>
      </c>
      <c r="K147" t="s">
        <v>26</v>
      </c>
      <c r="L147" t="str">
        <f>LEFT(raw!M147,8)</f>
        <v>00:00:00</v>
      </c>
      <c r="M147" t="s">
        <v>20</v>
      </c>
      <c r="N147" t="s">
        <v>81</v>
      </c>
      <c r="O147" t="s">
        <v>21</v>
      </c>
      <c r="P147" s="2">
        <f t="shared" si="12"/>
        <v>44551</v>
      </c>
      <c r="Q147" s="3">
        <f t="shared" si="13"/>
        <v>44561</v>
      </c>
      <c r="R147" t="str">
        <f t="shared" si="14"/>
        <v>Attendance</v>
      </c>
      <c r="S147" t="str">
        <f t="shared" si="15"/>
        <v>On Time</v>
      </c>
      <c r="T147" t="str">
        <f>IF(R147="Permit", J147, IF(G147="","NA CO", IF(G147="00:00:00","NA CO", IF(G147&lt;E147,"Early",IF(I147*1440&gt;=parameter!$C$4,"Overtime","On Time CO")))))</f>
        <v>NA CO</v>
      </c>
      <c r="U147" t="str">
        <f t="shared" si="16"/>
        <v/>
      </c>
      <c r="V147" t="str">
        <f t="shared" si="17"/>
        <v/>
      </c>
    </row>
    <row r="148" spans="1:22" x14ac:dyDescent="0.3">
      <c r="A148" t="s">
        <v>77</v>
      </c>
      <c r="B148" t="s">
        <v>78</v>
      </c>
      <c r="C148" t="str">
        <f>LEFT(raw!D148,10)</f>
        <v>2021-12-22</v>
      </c>
      <c r="D148" t="str">
        <f>LEFT(raw!E148,8)</f>
        <v>09:00:00</v>
      </c>
      <c r="E148" t="str">
        <f>LEFT(raw!F148,8)</f>
        <v>18:00:00</v>
      </c>
      <c r="F148" t="str">
        <f>LEFT(raw!G148,8)</f>
        <v>08:43:17</v>
      </c>
      <c r="G148" t="str">
        <f>LEFT(raw!H148,8)</f>
        <v>00:00:00</v>
      </c>
      <c r="H148" t="s">
        <v>19</v>
      </c>
      <c r="I148" t="s">
        <v>20</v>
      </c>
      <c r="J148" t="s">
        <v>25</v>
      </c>
      <c r="K148" t="s">
        <v>26</v>
      </c>
      <c r="L148" t="str">
        <f>LEFT(raw!M148,8)</f>
        <v>00:00:00</v>
      </c>
      <c r="M148" t="s">
        <v>20</v>
      </c>
      <c r="N148" t="s">
        <v>81</v>
      </c>
      <c r="O148" t="s">
        <v>21</v>
      </c>
      <c r="P148" s="2">
        <f t="shared" si="12"/>
        <v>44552</v>
      </c>
      <c r="Q148" s="3">
        <f t="shared" si="13"/>
        <v>44561</v>
      </c>
      <c r="R148" t="str">
        <f t="shared" si="14"/>
        <v>Attendance</v>
      </c>
      <c r="S148" t="str">
        <f t="shared" si="15"/>
        <v>On Time</v>
      </c>
      <c r="T148" t="str">
        <f>IF(R148="Permit", J148, IF(G148="","NA CO", IF(G148="00:00:00","NA CO", IF(G148&lt;E148,"Early",IF(I148*1440&gt;=parameter!$C$4,"Overtime","On Time CO")))))</f>
        <v>NA CO</v>
      </c>
      <c r="U148" t="str">
        <f t="shared" si="16"/>
        <v/>
      </c>
      <c r="V148" t="str">
        <f t="shared" si="17"/>
        <v/>
      </c>
    </row>
    <row r="149" spans="1:22" x14ac:dyDescent="0.3">
      <c r="A149" t="s">
        <v>77</v>
      </c>
      <c r="B149" t="s">
        <v>78</v>
      </c>
      <c r="C149" t="str">
        <f>LEFT(raw!D149,10)</f>
        <v>2021-12-23</v>
      </c>
      <c r="D149" t="str">
        <f>LEFT(raw!E149,8)</f>
        <v>09:00:00</v>
      </c>
      <c r="E149" t="str">
        <f>LEFT(raw!F149,8)</f>
        <v>18:00:00</v>
      </c>
      <c r="F149" t="str">
        <f>LEFT(raw!G149,8)</f>
        <v>08:47:32</v>
      </c>
      <c r="G149" t="str">
        <f>LEFT(raw!H149,8)</f>
        <v>19:25:24</v>
      </c>
      <c r="H149" t="s">
        <v>19</v>
      </c>
      <c r="I149" t="s">
        <v>20</v>
      </c>
      <c r="J149" t="s">
        <v>25</v>
      </c>
      <c r="K149" t="s">
        <v>26</v>
      </c>
      <c r="L149" t="str">
        <f>LEFT(raw!M149,8)</f>
        <v>09:00:00</v>
      </c>
      <c r="M149" t="s">
        <v>20</v>
      </c>
      <c r="N149" t="s">
        <v>81</v>
      </c>
      <c r="O149" t="s">
        <v>81</v>
      </c>
      <c r="P149" s="2">
        <f t="shared" si="12"/>
        <v>44553</v>
      </c>
      <c r="Q149" s="3">
        <f t="shared" si="13"/>
        <v>44561</v>
      </c>
      <c r="R149" t="str">
        <f t="shared" si="14"/>
        <v>Attendance</v>
      </c>
      <c r="S149" t="str">
        <f t="shared" si="15"/>
        <v>On Time</v>
      </c>
      <c r="T149" t="str">
        <f>IF(R149="Permit", J149, IF(G149="","NA CO", IF(G149="00:00:00","NA CO", IF(G149&lt;E149,"Early",IF(I149*1440&gt;=parameter!$C$4,"Overtime","On Time CO")))))</f>
        <v>On Time CO</v>
      </c>
      <c r="U149" t="str">
        <f t="shared" si="16"/>
        <v/>
      </c>
      <c r="V149" t="str">
        <f t="shared" si="17"/>
        <v/>
      </c>
    </row>
    <row r="150" spans="1:22" x14ac:dyDescent="0.3">
      <c r="A150" t="s">
        <v>77</v>
      </c>
      <c r="B150" t="s">
        <v>78</v>
      </c>
      <c r="C150" t="str">
        <f>LEFT(raw!D150,10)</f>
        <v>2021-12-24</v>
      </c>
      <c r="D150" t="str">
        <f>LEFT(raw!E150,8)</f>
        <v>09:00:00</v>
      </c>
      <c r="E150" t="str">
        <f>LEFT(raw!F150,8)</f>
        <v>18:00:00</v>
      </c>
      <c r="F150" t="str">
        <f>LEFT(raw!G150,8)</f>
        <v>10:05:23</v>
      </c>
      <c r="G150" t="str">
        <f>LEFT(raw!H150,8)</f>
        <v>18:58:42</v>
      </c>
      <c r="H150" t="s">
        <v>19</v>
      </c>
      <c r="I150" t="s">
        <v>2337</v>
      </c>
      <c r="J150" t="s">
        <v>32</v>
      </c>
      <c r="K150" t="s">
        <v>26</v>
      </c>
      <c r="L150" t="str">
        <f>LEFT(raw!M150,8)</f>
        <v>09:00:00</v>
      </c>
      <c r="M150" t="s">
        <v>20</v>
      </c>
      <c r="N150" t="s">
        <v>81</v>
      </c>
      <c r="O150" t="s">
        <v>81</v>
      </c>
      <c r="P150" s="2">
        <f t="shared" si="12"/>
        <v>44554</v>
      </c>
      <c r="Q150" s="3">
        <f t="shared" si="13"/>
        <v>44561</v>
      </c>
      <c r="R150" t="str">
        <f t="shared" si="14"/>
        <v>Attendance</v>
      </c>
      <c r="S150" t="str">
        <f t="shared" si="15"/>
        <v>Late</v>
      </c>
      <c r="T150" t="str">
        <f>IF(R150="Permit", J150, IF(G150="","NA CO", IF(G150="00:00:00","NA CO", IF(G150&lt;E150,"Early",IF(I150*1440&gt;=parameter!$C$4,"Overtime","On Time CO")))))</f>
        <v>Overtime</v>
      </c>
      <c r="U150" t="str">
        <f t="shared" si="16"/>
        <v>01:05:23</v>
      </c>
      <c r="V150" t="str">
        <f t="shared" si="17"/>
        <v>00:00:00</v>
      </c>
    </row>
    <row r="151" spans="1:22" x14ac:dyDescent="0.3">
      <c r="A151" t="s">
        <v>77</v>
      </c>
      <c r="B151" t="s">
        <v>78</v>
      </c>
      <c r="C151" t="str">
        <f>LEFT(raw!D151,10)</f>
        <v>2021-12-27</v>
      </c>
      <c r="D151" t="str">
        <f>LEFT(raw!E151,8)</f>
        <v>09:00:00</v>
      </c>
      <c r="E151" t="str">
        <f>LEFT(raw!F151,8)</f>
        <v>18:00:00</v>
      </c>
      <c r="F151" t="str">
        <f>LEFT(raw!G151,8)</f>
        <v>08:36:33</v>
      </c>
      <c r="G151" t="str">
        <f>LEFT(raw!H151,8)</f>
        <v>20:42:00</v>
      </c>
      <c r="H151" t="s">
        <v>19</v>
      </c>
      <c r="I151" t="s">
        <v>20</v>
      </c>
      <c r="J151" t="s">
        <v>25</v>
      </c>
      <c r="K151" t="s">
        <v>26</v>
      </c>
      <c r="L151" t="str">
        <f>LEFT(raw!M151,8)</f>
        <v>09:00:00</v>
      </c>
      <c r="M151" t="s">
        <v>20</v>
      </c>
      <c r="N151" t="s">
        <v>81</v>
      </c>
      <c r="O151" t="s">
        <v>81</v>
      </c>
      <c r="P151" s="2">
        <f t="shared" si="12"/>
        <v>44557</v>
      </c>
      <c r="Q151" s="3">
        <f t="shared" si="13"/>
        <v>44561</v>
      </c>
      <c r="R151" t="str">
        <f t="shared" si="14"/>
        <v>Attendance</v>
      </c>
      <c r="S151" t="str">
        <f t="shared" si="15"/>
        <v>On Time</v>
      </c>
      <c r="T151" t="str">
        <f>IF(R151="Permit", J151, IF(G151="","NA CO", IF(G151="00:00:00","NA CO", IF(G151&lt;E151,"Early",IF(I151*1440&gt;=parameter!$C$4,"Overtime","On Time CO")))))</f>
        <v>On Time CO</v>
      </c>
      <c r="U151" t="str">
        <f t="shared" si="16"/>
        <v/>
      </c>
      <c r="V151" t="str">
        <f t="shared" si="17"/>
        <v/>
      </c>
    </row>
    <row r="152" spans="1:22" x14ac:dyDescent="0.3">
      <c r="A152" t="s">
        <v>77</v>
      </c>
      <c r="B152" t="s">
        <v>78</v>
      </c>
      <c r="C152" t="str">
        <f>LEFT(raw!D152,10)</f>
        <v>2021-12-28</v>
      </c>
      <c r="D152" t="str">
        <f>LEFT(raw!E152,8)</f>
        <v>09:00:00</v>
      </c>
      <c r="E152" t="str">
        <f>LEFT(raw!F152,8)</f>
        <v>18:00:00</v>
      </c>
      <c r="F152" t="str">
        <f>LEFT(raw!G152,8)</f>
        <v>08:42:15</v>
      </c>
      <c r="G152" t="str">
        <f>LEFT(raw!H152,8)</f>
        <v>00:00:00</v>
      </c>
      <c r="H152" t="s">
        <v>19</v>
      </c>
      <c r="I152" t="s">
        <v>20</v>
      </c>
      <c r="J152" t="s">
        <v>25</v>
      </c>
      <c r="K152" t="s">
        <v>26</v>
      </c>
      <c r="L152" t="str">
        <f>LEFT(raw!M152,8)</f>
        <v>00:00:00</v>
      </c>
      <c r="M152" t="s">
        <v>20</v>
      </c>
      <c r="N152" t="s">
        <v>81</v>
      </c>
      <c r="O152" t="s">
        <v>21</v>
      </c>
      <c r="P152" s="2">
        <f t="shared" si="12"/>
        <v>44558</v>
      </c>
      <c r="Q152" s="3">
        <f t="shared" si="13"/>
        <v>44561</v>
      </c>
      <c r="R152" t="str">
        <f t="shared" si="14"/>
        <v>Attendance</v>
      </c>
      <c r="S152" t="str">
        <f t="shared" si="15"/>
        <v>On Time</v>
      </c>
      <c r="T152" t="str">
        <f>IF(R152="Permit", J152, IF(G152="","NA CO", IF(G152="00:00:00","NA CO", IF(G152&lt;E152,"Early",IF(I152*1440&gt;=parameter!$C$4,"Overtime","On Time CO")))))</f>
        <v>NA CO</v>
      </c>
      <c r="U152" t="str">
        <f t="shared" si="16"/>
        <v/>
      </c>
      <c r="V152" t="str">
        <f t="shared" si="17"/>
        <v/>
      </c>
    </row>
    <row r="153" spans="1:22" x14ac:dyDescent="0.3">
      <c r="A153" t="s">
        <v>77</v>
      </c>
      <c r="B153" t="s">
        <v>78</v>
      </c>
      <c r="C153" t="str">
        <f>LEFT(raw!D153,10)</f>
        <v>2021-12-29</v>
      </c>
      <c r="D153" t="str">
        <f>LEFT(raw!E153,8)</f>
        <v>09:00:00</v>
      </c>
      <c r="E153" t="str">
        <f>LEFT(raw!F153,8)</f>
        <v>18:00:00</v>
      </c>
      <c r="F153" t="str">
        <f>LEFT(raw!G153,8)</f>
        <v>08:46:08</v>
      </c>
      <c r="G153" t="str">
        <f>LEFT(raw!H153,8)</f>
        <v>21:00:19</v>
      </c>
      <c r="H153" t="s">
        <v>19</v>
      </c>
      <c r="I153" t="s">
        <v>20</v>
      </c>
      <c r="J153" t="s">
        <v>25</v>
      </c>
      <c r="K153" t="s">
        <v>26</v>
      </c>
      <c r="L153" t="str">
        <f>LEFT(raw!M153,8)</f>
        <v>09:00:00</v>
      </c>
      <c r="M153" t="s">
        <v>20</v>
      </c>
      <c r="N153" t="s">
        <v>81</v>
      </c>
      <c r="O153" t="s">
        <v>81</v>
      </c>
      <c r="P153" s="2">
        <f t="shared" si="12"/>
        <v>44559</v>
      </c>
      <c r="Q153" s="3">
        <f t="shared" si="13"/>
        <v>44561</v>
      </c>
      <c r="R153" t="str">
        <f t="shared" si="14"/>
        <v>Attendance</v>
      </c>
      <c r="S153" t="str">
        <f t="shared" si="15"/>
        <v>On Time</v>
      </c>
      <c r="T153" t="str">
        <f>IF(R153="Permit", J153, IF(G153="","NA CO", IF(G153="00:00:00","NA CO", IF(G153&lt;E153,"Early",IF(I153*1440&gt;=parameter!$C$4,"Overtime","On Time CO")))))</f>
        <v>On Time CO</v>
      </c>
      <c r="U153" t="str">
        <f t="shared" si="16"/>
        <v/>
      </c>
      <c r="V153" t="str">
        <f t="shared" si="17"/>
        <v/>
      </c>
    </row>
    <row r="154" spans="1:22" x14ac:dyDescent="0.3">
      <c r="A154" t="s">
        <v>77</v>
      </c>
      <c r="B154" t="s">
        <v>78</v>
      </c>
      <c r="C154" t="str">
        <f>LEFT(raw!D154,10)</f>
        <v>2021-12-30</v>
      </c>
      <c r="D154" t="str">
        <f>LEFT(raw!E154,8)</f>
        <v>09:00:00</v>
      </c>
      <c r="E154" t="str">
        <f>LEFT(raw!F154,8)</f>
        <v>18:00:00</v>
      </c>
      <c r="F154" t="str">
        <f>LEFT(raw!G154,8)</f>
        <v>08:46:36</v>
      </c>
      <c r="G154" t="str">
        <f>LEFT(raw!H154,8)</f>
        <v>20:23:15</v>
      </c>
      <c r="H154" t="s">
        <v>19</v>
      </c>
      <c r="I154" t="s">
        <v>20</v>
      </c>
      <c r="J154" t="s">
        <v>25</v>
      </c>
      <c r="K154" t="s">
        <v>26</v>
      </c>
      <c r="L154" t="str">
        <f>LEFT(raw!M154,8)</f>
        <v>09:00:00</v>
      </c>
      <c r="M154" t="s">
        <v>20</v>
      </c>
      <c r="N154" t="s">
        <v>81</v>
      </c>
      <c r="O154" t="s">
        <v>81</v>
      </c>
      <c r="P154" s="2">
        <f t="shared" si="12"/>
        <v>44560</v>
      </c>
      <c r="Q154" s="3">
        <f t="shared" si="13"/>
        <v>44561</v>
      </c>
      <c r="R154" t="str">
        <f t="shared" si="14"/>
        <v>Attendance</v>
      </c>
      <c r="S154" t="str">
        <f t="shared" si="15"/>
        <v>On Time</v>
      </c>
      <c r="T154" t="str">
        <f>IF(R154="Permit", J154, IF(G154="","NA CO", IF(G154="00:00:00","NA CO", IF(G154&lt;E154,"Early",IF(I154*1440&gt;=parameter!$C$4,"Overtime","On Time CO")))))</f>
        <v>On Time CO</v>
      </c>
      <c r="U154" t="str">
        <f t="shared" si="16"/>
        <v/>
      </c>
      <c r="V154" t="str">
        <f t="shared" si="17"/>
        <v/>
      </c>
    </row>
    <row r="155" spans="1:22" x14ac:dyDescent="0.3">
      <c r="A155" t="s">
        <v>77</v>
      </c>
      <c r="B155" t="s">
        <v>78</v>
      </c>
      <c r="C155" t="str">
        <f>LEFT(raw!D155,10)</f>
        <v>2021-12-31</v>
      </c>
      <c r="D155" t="str">
        <f>LEFT(raw!E155,8)</f>
        <v>09:00:00</v>
      </c>
      <c r="E155" t="str">
        <f>LEFT(raw!F155,8)</f>
        <v>18:00:00</v>
      </c>
      <c r="F155" t="str">
        <f>LEFT(raw!G155,8)</f>
        <v>08:40:53</v>
      </c>
      <c r="G155" t="str">
        <f>LEFT(raw!H155,8)</f>
        <v>18:40:56</v>
      </c>
      <c r="H155" t="s">
        <v>19</v>
      </c>
      <c r="I155" t="s">
        <v>20</v>
      </c>
      <c r="J155" t="s">
        <v>25</v>
      </c>
      <c r="K155" t="s">
        <v>26</v>
      </c>
      <c r="L155" t="str">
        <f>LEFT(raw!M155,8)</f>
        <v>09:00:00</v>
      </c>
      <c r="M155" t="s">
        <v>20</v>
      </c>
      <c r="N155" t="s">
        <v>81</v>
      </c>
      <c r="O155" t="s">
        <v>81</v>
      </c>
      <c r="P155" s="2">
        <f t="shared" si="12"/>
        <v>44561</v>
      </c>
      <c r="Q155" s="3">
        <f t="shared" si="13"/>
        <v>44561</v>
      </c>
      <c r="R155" t="str">
        <f t="shared" si="14"/>
        <v>Attendance</v>
      </c>
      <c r="S155" t="str">
        <f t="shared" si="15"/>
        <v>On Time</v>
      </c>
      <c r="T155" t="str">
        <f>IF(R155="Permit", J155, IF(G155="","NA CO", IF(G155="00:00:00","NA CO", IF(G155&lt;E155,"Early",IF(I155*1440&gt;=parameter!$C$4,"Overtime","On Time CO")))))</f>
        <v>On Time CO</v>
      </c>
      <c r="U155" t="str">
        <f t="shared" si="16"/>
        <v/>
      </c>
      <c r="V155" t="str">
        <f t="shared" si="17"/>
        <v/>
      </c>
    </row>
    <row r="156" spans="1:22" x14ac:dyDescent="0.3">
      <c r="A156" t="s">
        <v>84</v>
      </c>
      <c r="B156" t="s">
        <v>85</v>
      </c>
      <c r="C156" t="str">
        <f>LEFT(raw!D156,10)</f>
        <v>2021-12-01</v>
      </c>
      <c r="D156" t="str">
        <f>LEFT(raw!E156,8)</f>
        <v>00:00:00</v>
      </c>
      <c r="E156" t="str">
        <f>LEFT(raw!F156,8)</f>
        <v>00:00:00</v>
      </c>
      <c r="F156" t="str">
        <f>LEFT(raw!G156,8)</f>
        <v>07:26:54</v>
      </c>
      <c r="G156" t="str">
        <f>LEFT(raw!H156,8)</f>
        <v/>
      </c>
      <c r="H156" t="s">
        <v>19</v>
      </c>
      <c r="I156" t="s">
        <v>20</v>
      </c>
      <c r="J156" t="s">
        <v>21</v>
      </c>
      <c r="K156" t="s">
        <v>22</v>
      </c>
      <c r="L156" t="str">
        <f>LEFT(raw!M156,8)</f>
        <v>00:00:00</v>
      </c>
      <c r="M156" t="s">
        <v>20</v>
      </c>
      <c r="N156" t="s">
        <v>86</v>
      </c>
      <c r="P156" s="2">
        <f t="shared" si="12"/>
        <v>44531</v>
      </c>
      <c r="Q156" s="3">
        <f t="shared" si="13"/>
        <v>44561</v>
      </c>
      <c r="R156" t="str">
        <f t="shared" si="14"/>
        <v>Daily Journey</v>
      </c>
      <c r="S156" t="str">
        <f t="shared" si="15"/>
        <v>On Time</v>
      </c>
      <c r="T156" t="str">
        <f>IF(R156="Permit", J156, IF(G156="","NA CO", IF(G156="00:00:00","NA CO", IF(G156&lt;E156,"Early",IF(I156*1440&gt;=parameter!$C$4,"Overtime","On Time CO")))))</f>
        <v>NA CO</v>
      </c>
      <c r="U156" t="str">
        <f t="shared" si="16"/>
        <v/>
      </c>
      <c r="V156" t="str">
        <f t="shared" si="17"/>
        <v/>
      </c>
    </row>
    <row r="157" spans="1:22" x14ac:dyDescent="0.3">
      <c r="A157" t="s">
        <v>84</v>
      </c>
      <c r="B157" t="s">
        <v>85</v>
      </c>
      <c r="C157" t="str">
        <f>LEFT(raw!D157,10)</f>
        <v>2021-12-02</v>
      </c>
      <c r="D157" t="str">
        <f>LEFT(raw!E157,8)</f>
        <v>09:30:00</v>
      </c>
      <c r="E157" t="str">
        <f>LEFT(raw!F157,8)</f>
        <v>18:30:00</v>
      </c>
      <c r="F157" t="str">
        <f>LEFT(raw!G157,8)</f>
        <v>10:32:34</v>
      </c>
      <c r="G157" t="str">
        <f>LEFT(raw!H157,8)</f>
        <v>17:36:49</v>
      </c>
      <c r="H157" t="s">
        <v>19</v>
      </c>
      <c r="I157" t="s">
        <v>2355</v>
      </c>
      <c r="J157" t="s">
        <v>32</v>
      </c>
      <c r="K157" t="s">
        <v>26</v>
      </c>
      <c r="L157" t="str">
        <f>LEFT(raw!M157,8)</f>
        <v>09:00:00</v>
      </c>
      <c r="M157" t="s">
        <v>20</v>
      </c>
      <c r="N157" t="s">
        <v>28</v>
      </c>
      <c r="O157" t="s">
        <v>28</v>
      </c>
      <c r="P157" s="2">
        <f t="shared" si="12"/>
        <v>44532</v>
      </c>
      <c r="Q157" s="3">
        <f t="shared" si="13"/>
        <v>44561</v>
      </c>
      <c r="R157" t="str">
        <f t="shared" si="14"/>
        <v>Attendance</v>
      </c>
      <c r="S157" t="str">
        <f t="shared" si="15"/>
        <v>Late</v>
      </c>
      <c r="T157" t="str">
        <f>IF(R157="Permit", J157, IF(G157="","NA CO", IF(G157="00:00:00","NA CO", IF(G157&lt;E157,"Early",IF(I157*1440&gt;=parameter!$C$4,"Overtime","On Time CO")))))</f>
        <v>Early</v>
      </c>
      <c r="U157" t="str">
        <f t="shared" si="16"/>
        <v>01:02:34</v>
      </c>
      <c r="V157" t="str">
        <f t="shared" si="17"/>
        <v/>
      </c>
    </row>
    <row r="158" spans="1:22" x14ac:dyDescent="0.3">
      <c r="A158" t="s">
        <v>84</v>
      </c>
      <c r="B158" t="s">
        <v>85</v>
      </c>
      <c r="C158" t="str">
        <f>LEFT(raw!D158,10)</f>
        <v>2021-12-03</v>
      </c>
      <c r="D158" t="str">
        <f>LEFT(raw!E158,8)</f>
        <v>00:00:00</v>
      </c>
      <c r="E158" t="str">
        <f>LEFT(raw!F158,8)</f>
        <v>00:00:00</v>
      </c>
      <c r="F158" t="str">
        <f>LEFT(raw!G158,8)</f>
        <v>06:52:27</v>
      </c>
      <c r="G158" t="str">
        <f>LEFT(raw!H158,8)</f>
        <v/>
      </c>
      <c r="H158" t="s">
        <v>19</v>
      </c>
      <c r="I158" t="s">
        <v>20</v>
      </c>
      <c r="J158" t="s">
        <v>21</v>
      </c>
      <c r="K158" t="s">
        <v>22</v>
      </c>
      <c r="L158" t="str">
        <f>LEFT(raw!M158,8)</f>
        <v>00:00:00</v>
      </c>
      <c r="M158" t="s">
        <v>20</v>
      </c>
      <c r="N158" t="s">
        <v>86</v>
      </c>
      <c r="P158" s="2">
        <f t="shared" si="12"/>
        <v>44533</v>
      </c>
      <c r="Q158" s="3">
        <f t="shared" si="13"/>
        <v>44561</v>
      </c>
      <c r="R158" t="str">
        <f t="shared" si="14"/>
        <v>Daily Journey</v>
      </c>
      <c r="S158" t="str">
        <f t="shared" si="15"/>
        <v>On Time</v>
      </c>
      <c r="T158" t="str">
        <f>IF(R158="Permit", J158, IF(G158="","NA CO", IF(G158="00:00:00","NA CO", IF(G158&lt;E158,"Early",IF(I158*1440&gt;=parameter!$C$4,"Overtime","On Time CO")))))</f>
        <v>NA CO</v>
      </c>
      <c r="U158" t="str">
        <f t="shared" si="16"/>
        <v/>
      </c>
      <c r="V158" t="str">
        <f t="shared" si="17"/>
        <v/>
      </c>
    </row>
    <row r="159" spans="1:22" x14ac:dyDescent="0.3">
      <c r="A159" t="s">
        <v>84</v>
      </c>
      <c r="B159" t="s">
        <v>85</v>
      </c>
      <c r="C159" t="str">
        <f>LEFT(raw!D159,10)</f>
        <v>2021-12-06</v>
      </c>
      <c r="D159" t="str">
        <f>LEFT(raw!E159,8)</f>
        <v>09:30:00</v>
      </c>
      <c r="E159" t="str">
        <f>LEFT(raw!F159,8)</f>
        <v>18:30:00</v>
      </c>
      <c r="F159" t="str">
        <f>LEFT(raw!G159,8)</f>
        <v>08:46:34</v>
      </c>
      <c r="G159" t="str">
        <f>LEFT(raw!H159,8)</f>
        <v>19:16:04</v>
      </c>
      <c r="H159" t="s">
        <v>19</v>
      </c>
      <c r="I159" t="s">
        <v>20</v>
      </c>
      <c r="J159" t="s">
        <v>25</v>
      </c>
      <c r="K159" t="s">
        <v>26</v>
      </c>
      <c r="L159" t="str">
        <f>LEFT(raw!M159,8)</f>
        <v>09:00:00</v>
      </c>
      <c r="M159" t="s">
        <v>20</v>
      </c>
      <c r="N159" t="s">
        <v>28</v>
      </c>
      <c r="O159" t="s">
        <v>28</v>
      </c>
      <c r="P159" s="2">
        <f t="shared" si="12"/>
        <v>44536</v>
      </c>
      <c r="Q159" s="3">
        <f t="shared" si="13"/>
        <v>44561</v>
      </c>
      <c r="R159" t="str">
        <f t="shared" si="14"/>
        <v>Attendance</v>
      </c>
      <c r="S159" t="str">
        <f t="shared" si="15"/>
        <v>On Time</v>
      </c>
      <c r="T159" t="str">
        <f>IF(R159="Permit", J159, IF(G159="","NA CO", IF(G159="00:00:00","NA CO", IF(G159&lt;E159,"Early",IF(I159*1440&gt;=parameter!$C$4,"Overtime","On Time CO")))))</f>
        <v>On Time CO</v>
      </c>
      <c r="U159" t="str">
        <f t="shared" si="16"/>
        <v/>
      </c>
      <c r="V159" t="str">
        <f t="shared" si="17"/>
        <v/>
      </c>
    </row>
    <row r="160" spans="1:22" x14ac:dyDescent="0.3">
      <c r="A160" t="s">
        <v>84</v>
      </c>
      <c r="B160" t="s">
        <v>85</v>
      </c>
      <c r="C160" t="str">
        <f>LEFT(raw!D160,10)</f>
        <v>2021-12-08</v>
      </c>
      <c r="D160" t="str">
        <f>LEFT(raw!E160,8)</f>
        <v>09:30:00</v>
      </c>
      <c r="E160" t="str">
        <f>LEFT(raw!F160,8)</f>
        <v>18:30:00</v>
      </c>
      <c r="F160" t="str">
        <f>LEFT(raw!G160,8)</f>
        <v>08:47:21</v>
      </c>
      <c r="G160" t="str">
        <f>LEFT(raw!H160,8)</f>
        <v>18:38:47</v>
      </c>
      <c r="H160" t="s">
        <v>19</v>
      </c>
      <c r="I160" t="s">
        <v>20</v>
      </c>
      <c r="J160" t="s">
        <v>25</v>
      </c>
      <c r="K160" t="s">
        <v>26</v>
      </c>
      <c r="L160" t="str">
        <f>LEFT(raw!M160,8)</f>
        <v>09:00:00</v>
      </c>
      <c r="M160" t="s">
        <v>20</v>
      </c>
      <c r="N160" t="s">
        <v>28</v>
      </c>
      <c r="O160" t="s">
        <v>28</v>
      </c>
      <c r="P160" s="2">
        <f t="shared" si="12"/>
        <v>44538</v>
      </c>
      <c r="Q160" s="3">
        <f t="shared" si="13"/>
        <v>44561</v>
      </c>
      <c r="R160" t="str">
        <f t="shared" si="14"/>
        <v>Attendance</v>
      </c>
      <c r="S160" t="str">
        <f t="shared" si="15"/>
        <v>On Time</v>
      </c>
      <c r="T160" t="str">
        <f>IF(R160="Permit", J160, IF(G160="","NA CO", IF(G160="00:00:00","NA CO", IF(G160&lt;E160,"Early",IF(I160*1440&gt;=parameter!$C$4,"Overtime","On Time CO")))))</f>
        <v>On Time CO</v>
      </c>
      <c r="U160" t="str">
        <f t="shared" si="16"/>
        <v/>
      </c>
      <c r="V160" t="str">
        <f t="shared" si="17"/>
        <v/>
      </c>
    </row>
    <row r="161" spans="1:22" x14ac:dyDescent="0.3">
      <c r="A161" t="s">
        <v>84</v>
      </c>
      <c r="B161" t="s">
        <v>85</v>
      </c>
      <c r="C161" t="str">
        <f>LEFT(raw!D161,10)</f>
        <v>2021-12-10</v>
      </c>
      <c r="D161" t="str">
        <f>LEFT(raw!E161,8)</f>
        <v>09:30:00</v>
      </c>
      <c r="E161" t="str">
        <f>LEFT(raw!F161,8)</f>
        <v>18:30:00</v>
      </c>
      <c r="F161" t="str">
        <f>LEFT(raw!G161,8)</f>
        <v>08:30:10</v>
      </c>
      <c r="G161" t="str">
        <f>LEFT(raw!H161,8)</f>
        <v>19:01:22</v>
      </c>
      <c r="H161" t="s">
        <v>19</v>
      </c>
      <c r="I161" t="s">
        <v>20</v>
      </c>
      <c r="J161" t="s">
        <v>25</v>
      </c>
      <c r="K161" t="s">
        <v>26</v>
      </c>
      <c r="L161" t="str">
        <f>LEFT(raw!M161,8)</f>
        <v>09:00:00</v>
      </c>
      <c r="M161" t="s">
        <v>20</v>
      </c>
      <c r="N161" t="s">
        <v>28</v>
      </c>
      <c r="O161" t="s">
        <v>28</v>
      </c>
      <c r="P161" s="2">
        <f t="shared" si="12"/>
        <v>44540</v>
      </c>
      <c r="Q161" s="3">
        <f t="shared" si="13"/>
        <v>44561</v>
      </c>
      <c r="R161" t="str">
        <f t="shared" si="14"/>
        <v>Attendance</v>
      </c>
      <c r="S161" t="str">
        <f t="shared" si="15"/>
        <v>On Time</v>
      </c>
      <c r="T161" t="str">
        <f>IF(R161="Permit", J161, IF(G161="","NA CO", IF(G161="00:00:00","NA CO", IF(G161&lt;E161,"Early",IF(I161*1440&gt;=parameter!$C$4,"Overtime","On Time CO")))))</f>
        <v>On Time CO</v>
      </c>
      <c r="U161" t="str">
        <f t="shared" si="16"/>
        <v/>
      </c>
      <c r="V161" t="str">
        <f t="shared" si="17"/>
        <v/>
      </c>
    </row>
    <row r="162" spans="1:22" x14ac:dyDescent="0.3">
      <c r="A162" t="s">
        <v>84</v>
      </c>
      <c r="B162" t="s">
        <v>85</v>
      </c>
      <c r="C162" t="str">
        <f>LEFT(raw!D162,10)</f>
        <v>2021-12-14</v>
      </c>
      <c r="D162" t="str">
        <f>LEFT(raw!E162,8)</f>
        <v>09:30:00</v>
      </c>
      <c r="E162" t="str">
        <f>LEFT(raw!F162,8)</f>
        <v>18:00:00</v>
      </c>
      <c r="F162" t="str">
        <f>LEFT(raw!G162,8)</f>
        <v>08:32:48</v>
      </c>
      <c r="G162" t="str">
        <f>LEFT(raw!H162,8)</f>
        <v>18:55:30</v>
      </c>
      <c r="H162" t="s">
        <v>19</v>
      </c>
      <c r="I162" t="s">
        <v>20</v>
      </c>
      <c r="J162" t="s">
        <v>25</v>
      </c>
      <c r="K162" t="s">
        <v>26</v>
      </c>
      <c r="L162" t="str">
        <f>LEFT(raw!M162,8)</f>
        <v>08:30:00</v>
      </c>
      <c r="M162" t="s">
        <v>20</v>
      </c>
      <c r="N162" t="s">
        <v>28</v>
      </c>
      <c r="O162" t="s">
        <v>28</v>
      </c>
      <c r="P162" s="2">
        <f t="shared" si="12"/>
        <v>44544</v>
      </c>
      <c r="Q162" s="3">
        <f t="shared" si="13"/>
        <v>44561</v>
      </c>
      <c r="R162" t="str">
        <f t="shared" si="14"/>
        <v>Attendance</v>
      </c>
      <c r="S162" t="str">
        <f t="shared" si="15"/>
        <v>On Time</v>
      </c>
      <c r="T162" t="str">
        <f>IF(R162="Permit", J162, IF(G162="","NA CO", IF(G162="00:00:00","NA CO", IF(G162&lt;E162,"Early",IF(I162*1440&gt;=parameter!$C$4,"Overtime","On Time CO")))))</f>
        <v>On Time CO</v>
      </c>
      <c r="U162" t="str">
        <f t="shared" si="16"/>
        <v/>
      </c>
      <c r="V162" t="str">
        <f t="shared" si="17"/>
        <v/>
      </c>
    </row>
    <row r="163" spans="1:22" x14ac:dyDescent="0.3">
      <c r="A163" t="s">
        <v>84</v>
      </c>
      <c r="B163" t="s">
        <v>85</v>
      </c>
      <c r="C163" t="str">
        <f>LEFT(raw!D163,10)</f>
        <v>2021-12-15</v>
      </c>
      <c r="D163" t="str">
        <f>LEFT(raw!E163,8)</f>
        <v>00:00:00</v>
      </c>
      <c r="E163" t="str">
        <f>LEFT(raw!F163,8)</f>
        <v>00:00:00</v>
      </c>
      <c r="F163" t="str">
        <f>LEFT(raw!G163,8)</f>
        <v>06:55:34</v>
      </c>
      <c r="G163" t="str">
        <f>LEFT(raw!H163,8)</f>
        <v/>
      </c>
      <c r="H163" t="s">
        <v>19</v>
      </c>
      <c r="I163" t="s">
        <v>20</v>
      </c>
      <c r="J163" t="s">
        <v>21</v>
      </c>
      <c r="K163" t="s">
        <v>22</v>
      </c>
      <c r="L163" t="str">
        <f>LEFT(raw!M163,8)</f>
        <v>00:00:00</v>
      </c>
      <c r="M163" t="s">
        <v>20</v>
      </c>
      <c r="N163" t="s">
        <v>86</v>
      </c>
      <c r="P163" s="2">
        <f t="shared" si="12"/>
        <v>44545</v>
      </c>
      <c r="Q163" s="3">
        <f t="shared" si="13"/>
        <v>44561</v>
      </c>
      <c r="R163" t="str">
        <f t="shared" si="14"/>
        <v>Daily Journey</v>
      </c>
      <c r="S163" t="str">
        <f t="shared" si="15"/>
        <v>On Time</v>
      </c>
      <c r="T163" t="str">
        <f>IF(R163="Permit", J163, IF(G163="","NA CO", IF(G163="00:00:00","NA CO", IF(G163&lt;E163,"Early",IF(I163*1440&gt;=parameter!$C$4,"Overtime","On Time CO")))))</f>
        <v>NA CO</v>
      </c>
      <c r="U163" t="str">
        <f t="shared" si="16"/>
        <v/>
      </c>
      <c r="V163" t="str">
        <f t="shared" si="17"/>
        <v/>
      </c>
    </row>
    <row r="164" spans="1:22" x14ac:dyDescent="0.3">
      <c r="A164" t="s">
        <v>84</v>
      </c>
      <c r="B164" t="s">
        <v>85</v>
      </c>
      <c r="C164" t="str">
        <f>LEFT(raw!D164,10)</f>
        <v>2021-12-16</v>
      </c>
      <c r="D164" t="str">
        <f>LEFT(raw!E164,8)</f>
        <v>09:30:00</v>
      </c>
      <c r="E164" t="str">
        <f>LEFT(raw!F164,8)</f>
        <v>18:30:00</v>
      </c>
      <c r="F164" t="str">
        <f>LEFT(raw!G164,8)</f>
        <v>08:29:55</v>
      </c>
      <c r="G164" t="str">
        <f>LEFT(raw!H164,8)</f>
        <v>18:50:25</v>
      </c>
      <c r="H164" t="s">
        <v>19</v>
      </c>
      <c r="I164" t="s">
        <v>20</v>
      </c>
      <c r="J164" t="s">
        <v>25</v>
      </c>
      <c r="K164" t="s">
        <v>26</v>
      </c>
      <c r="L164" t="str">
        <f>LEFT(raw!M164,8)</f>
        <v>09:00:00</v>
      </c>
      <c r="M164" t="s">
        <v>20</v>
      </c>
      <c r="N164" t="s">
        <v>28</v>
      </c>
      <c r="O164" t="s">
        <v>28</v>
      </c>
      <c r="P164" s="2">
        <f t="shared" si="12"/>
        <v>44546</v>
      </c>
      <c r="Q164" s="3">
        <f t="shared" si="13"/>
        <v>44561</v>
      </c>
      <c r="R164" t="str">
        <f t="shared" si="14"/>
        <v>Attendance</v>
      </c>
      <c r="S164" t="str">
        <f t="shared" si="15"/>
        <v>On Time</v>
      </c>
      <c r="T164" t="str">
        <f>IF(R164="Permit", J164, IF(G164="","NA CO", IF(G164="00:00:00","NA CO", IF(G164&lt;E164,"Early",IF(I164*1440&gt;=parameter!$C$4,"Overtime","On Time CO")))))</f>
        <v>On Time CO</v>
      </c>
      <c r="U164" t="str">
        <f t="shared" si="16"/>
        <v/>
      </c>
      <c r="V164" t="str">
        <f t="shared" si="17"/>
        <v/>
      </c>
    </row>
    <row r="165" spans="1:22" x14ac:dyDescent="0.3">
      <c r="A165" t="s">
        <v>84</v>
      </c>
      <c r="B165" t="s">
        <v>85</v>
      </c>
      <c r="C165" t="str">
        <f>LEFT(raw!D165,10)</f>
        <v>2021-12-17</v>
      </c>
      <c r="D165" t="str">
        <f>LEFT(raw!E165,8)</f>
        <v>09:30:00</v>
      </c>
      <c r="E165" t="str">
        <f>LEFT(raw!F165,8)</f>
        <v>18:30:00</v>
      </c>
      <c r="F165" t="str">
        <f>LEFT(raw!G165,8)</f>
        <v>08:28:44</v>
      </c>
      <c r="G165" t="str">
        <f>LEFT(raw!H165,8)</f>
        <v>21:29:06</v>
      </c>
      <c r="H165" t="s">
        <v>19</v>
      </c>
      <c r="I165" t="s">
        <v>20</v>
      </c>
      <c r="J165" t="s">
        <v>25</v>
      </c>
      <c r="K165" t="s">
        <v>26</v>
      </c>
      <c r="L165" t="str">
        <f>LEFT(raw!M165,8)</f>
        <v>09:00:00</v>
      </c>
      <c r="M165" t="s">
        <v>20</v>
      </c>
      <c r="N165" t="s">
        <v>28</v>
      </c>
      <c r="O165" t="s">
        <v>28</v>
      </c>
      <c r="P165" s="2">
        <f t="shared" si="12"/>
        <v>44547</v>
      </c>
      <c r="Q165" s="3">
        <f t="shared" si="13"/>
        <v>44561</v>
      </c>
      <c r="R165" t="str">
        <f t="shared" si="14"/>
        <v>Attendance</v>
      </c>
      <c r="S165" t="str">
        <f t="shared" si="15"/>
        <v>On Time</v>
      </c>
      <c r="T165" t="str">
        <f>IF(R165="Permit", J165, IF(G165="","NA CO", IF(G165="00:00:00","NA CO", IF(G165&lt;E165,"Early",IF(I165*1440&gt;=parameter!$C$4,"Overtime","On Time CO")))))</f>
        <v>On Time CO</v>
      </c>
      <c r="U165" t="str">
        <f t="shared" si="16"/>
        <v/>
      </c>
      <c r="V165" t="str">
        <f t="shared" si="17"/>
        <v/>
      </c>
    </row>
    <row r="166" spans="1:22" x14ac:dyDescent="0.3">
      <c r="A166" t="s">
        <v>84</v>
      </c>
      <c r="B166" t="s">
        <v>85</v>
      </c>
      <c r="C166" t="str">
        <f>LEFT(raw!D166,10)</f>
        <v>2021-12-20</v>
      </c>
      <c r="D166" t="str">
        <f>LEFT(raw!E166,8)</f>
        <v>09:30:00</v>
      </c>
      <c r="E166" t="str">
        <f>LEFT(raw!F166,8)</f>
        <v>18:30:00</v>
      </c>
      <c r="F166" t="str">
        <f>LEFT(raw!G166,8)</f>
        <v>08:18:59</v>
      </c>
      <c r="G166" t="str">
        <f>LEFT(raw!H166,8)</f>
        <v>18:43:07</v>
      </c>
      <c r="H166" t="s">
        <v>19</v>
      </c>
      <c r="I166" t="s">
        <v>20</v>
      </c>
      <c r="J166" t="s">
        <v>25</v>
      </c>
      <c r="K166" t="s">
        <v>26</v>
      </c>
      <c r="L166" t="str">
        <f>LEFT(raw!M166,8)</f>
        <v>09:00:00</v>
      </c>
      <c r="M166" t="s">
        <v>20</v>
      </c>
      <c r="N166" t="s">
        <v>28</v>
      </c>
      <c r="O166" t="s">
        <v>28</v>
      </c>
      <c r="P166" s="2">
        <f t="shared" si="12"/>
        <v>44550</v>
      </c>
      <c r="Q166" s="3">
        <f t="shared" si="13"/>
        <v>44561</v>
      </c>
      <c r="R166" t="str">
        <f t="shared" si="14"/>
        <v>Attendance</v>
      </c>
      <c r="S166" t="str">
        <f t="shared" si="15"/>
        <v>On Time</v>
      </c>
      <c r="T166" t="str">
        <f>IF(R166="Permit", J166, IF(G166="","NA CO", IF(G166="00:00:00","NA CO", IF(G166&lt;E166,"Early",IF(I166*1440&gt;=parameter!$C$4,"Overtime","On Time CO")))))</f>
        <v>On Time CO</v>
      </c>
      <c r="U166" t="str">
        <f t="shared" si="16"/>
        <v/>
      </c>
      <c r="V166" t="str">
        <f t="shared" si="17"/>
        <v/>
      </c>
    </row>
    <row r="167" spans="1:22" x14ac:dyDescent="0.3">
      <c r="A167" t="s">
        <v>84</v>
      </c>
      <c r="B167" t="s">
        <v>85</v>
      </c>
      <c r="C167" t="str">
        <f>LEFT(raw!D167,10)</f>
        <v>2021-12-21</v>
      </c>
      <c r="D167" t="str">
        <f>LEFT(raw!E167,8)</f>
        <v>00:00:00</v>
      </c>
      <c r="E167" t="str">
        <f>LEFT(raw!F167,8)</f>
        <v>00:00:00</v>
      </c>
      <c r="F167" t="str">
        <f>LEFT(raw!G167,8)</f>
        <v>07:21:01</v>
      </c>
      <c r="G167" t="str">
        <f>LEFT(raw!H167,8)</f>
        <v/>
      </c>
      <c r="H167" t="s">
        <v>19</v>
      </c>
      <c r="I167" t="s">
        <v>20</v>
      </c>
      <c r="J167" t="s">
        <v>21</v>
      </c>
      <c r="K167" t="s">
        <v>22</v>
      </c>
      <c r="L167" t="str">
        <f>LEFT(raw!M167,8)</f>
        <v>00:00:00</v>
      </c>
      <c r="M167" t="s">
        <v>20</v>
      </c>
      <c r="N167" t="s">
        <v>86</v>
      </c>
      <c r="P167" s="2">
        <f t="shared" si="12"/>
        <v>44551</v>
      </c>
      <c r="Q167" s="3">
        <f t="shared" si="13"/>
        <v>44561</v>
      </c>
      <c r="R167" t="str">
        <f t="shared" si="14"/>
        <v>Daily Journey</v>
      </c>
      <c r="S167" t="str">
        <f t="shared" si="15"/>
        <v>On Time</v>
      </c>
      <c r="T167" t="str">
        <f>IF(R167="Permit", J167, IF(G167="","NA CO", IF(G167="00:00:00","NA CO", IF(G167&lt;E167,"Early",IF(I167*1440&gt;=parameter!$C$4,"Overtime","On Time CO")))))</f>
        <v>NA CO</v>
      </c>
      <c r="U167" t="str">
        <f t="shared" si="16"/>
        <v/>
      </c>
      <c r="V167" t="str">
        <f t="shared" si="17"/>
        <v/>
      </c>
    </row>
    <row r="168" spans="1:22" x14ac:dyDescent="0.3">
      <c r="A168" t="s">
        <v>84</v>
      </c>
      <c r="B168" t="s">
        <v>85</v>
      </c>
      <c r="C168" t="str">
        <f>LEFT(raw!D168,10)</f>
        <v>2021-12-22</v>
      </c>
      <c r="D168" t="str">
        <f>LEFT(raw!E168,8)</f>
        <v>09:30:00</v>
      </c>
      <c r="E168" t="str">
        <f>LEFT(raw!F168,8)</f>
        <v>18:30:00</v>
      </c>
      <c r="F168" t="str">
        <f>LEFT(raw!G168,8)</f>
        <v>08:25:11</v>
      </c>
      <c r="G168" t="str">
        <f>LEFT(raw!H168,8)</f>
        <v>17:51:23</v>
      </c>
      <c r="H168" t="s">
        <v>19</v>
      </c>
      <c r="I168" t="s">
        <v>20</v>
      </c>
      <c r="J168" t="s">
        <v>25</v>
      </c>
      <c r="K168" t="s">
        <v>26</v>
      </c>
      <c r="L168" t="str">
        <f>LEFT(raw!M168,8)</f>
        <v>09:00:00</v>
      </c>
      <c r="M168" t="s">
        <v>20</v>
      </c>
      <c r="N168" t="s">
        <v>28</v>
      </c>
      <c r="O168" t="s">
        <v>28</v>
      </c>
      <c r="P168" s="2">
        <f t="shared" si="12"/>
        <v>44552</v>
      </c>
      <c r="Q168" s="3">
        <f t="shared" si="13"/>
        <v>44561</v>
      </c>
      <c r="R168" t="str">
        <f t="shared" si="14"/>
        <v>Attendance</v>
      </c>
      <c r="S168" t="str">
        <f t="shared" si="15"/>
        <v>On Time</v>
      </c>
      <c r="T168" t="str">
        <f>IF(R168="Permit", J168, IF(G168="","NA CO", IF(G168="00:00:00","NA CO", IF(G168&lt;E168,"Early",IF(I168*1440&gt;=parameter!$C$4,"Overtime","On Time CO")))))</f>
        <v>Early</v>
      </c>
      <c r="U168" t="str">
        <f t="shared" si="16"/>
        <v/>
      </c>
      <c r="V168" t="str">
        <f t="shared" si="17"/>
        <v/>
      </c>
    </row>
    <row r="169" spans="1:22" x14ac:dyDescent="0.3">
      <c r="A169" t="s">
        <v>84</v>
      </c>
      <c r="B169" t="s">
        <v>85</v>
      </c>
      <c r="C169" t="str">
        <f>LEFT(raw!D169,10)</f>
        <v>2021-12-23</v>
      </c>
      <c r="D169" t="str">
        <f>LEFT(raw!E169,8)</f>
        <v>00:00:00</v>
      </c>
      <c r="E169" t="str">
        <f>LEFT(raw!F169,8)</f>
        <v>00:00:00</v>
      </c>
      <c r="F169" t="str">
        <f>LEFT(raw!G169,8)</f>
        <v>06:33:41</v>
      </c>
      <c r="G169" t="str">
        <f>LEFT(raw!H169,8)</f>
        <v/>
      </c>
      <c r="H169" t="s">
        <v>19</v>
      </c>
      <c r="I169" t="s">
        <v>20</v>
      </c>
      <c r="J169" t="s">
        <v>21</v>
      </c>
      <c r="K169" t="s">
        <v>22</v>
      </c>
      <c r="L169" t="str">
        <f>LEFT(raw!M169,8)</f>
        <v>00:00:00</v>
      </c>
      <c r="M169" t="s">
        <v>20</v>
      </c>
      <c r="N169" t="s">
        <v>86</v>
      </c>
      <c r="P169" s="2">
        <f t="shared" si="12"/>
        <v>44553</v>
      </c>
      <c r="Q169" s="3">
        <f t="shared" si="13"/>
        <v>44561</v>
      </c>
      <c r="R169" t="str">
        <f t="shared" si="14"/>
        <v>Daily Journey</v>
      </c>
      <c r="S169" t="str">
        <f t="shared" si="15"/>
        <v>On Time</v>
      </c>
      <c r="T169" t="str">
        <f>IF(R169="Permit", J169, IF(G169="","NA CO", IF(G169="00:00:00","NA CO", IF(G169&lt;E169,"Early",IF(I169*1440&gt;=parameter!$C$4,"Overtime","On Time CO")))))</f>
        <v>NA CO</v>
      </c>
      <c r="U169" t="str">
        <f t="shared" si="16"/>
        <v/>
      </c>
      <c r="V169" t="str">
        <f t="shared" si="17"/>
        <v/>
      </c>
    </row>
    <row r="170" spans="1:22" x14ac:dyDescent="0.3">
      <c r="A170" t="s">
        <v>84</v>
      </c>
      <c r="B170" t="s">
        <v>85</v>
      </c>
      <c r="C170" t="str">
        <f>LEFT(raw!D170,10)</f>
        <v>2021-12-24</v>
      </c>
      <c r="D170" t="str">
        <f>LEFT(raw!E170,8)</f>
        <v>09:30:00</v>
      </c>
      <c r="E170" t="str">
        <f>LEFT(raw!F170,8)</f>
        <v>18:30:00</v>
      </c>
      <c r="F170" t="str">
        <f>LEFT(raw!G170,8)</f>
        <v>08:27:38</v>
      </c>
      <c r="G170" t="str">
        <f>LEFT(raw!H170,8)</f>
        <v>17:47:31</v>
      </c>
      <c r="H170" t="s">
        <v>19</v>
      </c>
      <c r="I170" t="s">
        <v>20</v>
      </c>
      <c r="J170" t="s">
        <v>25</v>
      </c>
      <c r="K170" t="s">
        <v>26</v>
      </c>
      <c r="L170" t="str">
        <f>LEFT(raw!M170,8)</f>
        <v>09:00:00</v>
      </c>
      <c r="M170" t="s">
        <v>20</v>
      </c>
      <c r="N170" t="s">
        <v>28</v>
      </c>
      <c r="O170" t="s">
        <v>28</v>
      </c>
      <c r="P170" s="2">
        <f t="shared" si="12"/>
        <v>44554</v>
      </c>
      <c r="Q170" s="3">
        <f t="shared" si="13"/>
        <v>44561</v>
      </c>
      <c r="R170" t="str">
        <f t="shared" si="14"/>
        <v>Attendance</v>
      </c>
      <c r="S170" t="str">
        <f t="shared" si="15"/>
        <v>On Time</v>
      </c>
      <c r="T170" t="str">
        <f>IF(R170="Permit", J170, IF(G170="","NA CO", IF(G170="00:00:00","NA CO", IF(G170&lt;E170,"Early",IF(I170*1440&gt;=parameter!$C$4,"Overtime","On Time CO")))))</f>
        <v>Early</v>
      </c>
      <c r="U170" t="str">
        <f t="shared" si="16"/>
        <v/>
      </c>
      <c r="V170" t="str">
        <f t="shared" si="17"/>
        <v/>
      </c>
    </row>
    <row r="171" spans="1:22" x14ac:dyDescent="0.3">
      <c r="A171" t="s">
        <v>84</v>
      </c>
      <c r="B171" t="s">
        <v>85</v>
      </c>
      <c r="C171" t="str">
        <f>LEFT(raw!D171,10)</f>
        <v>2021-12-28</v>
      </c>
      <c r="D171" t="str">
        <f>LEFT(raw!E171,8)</f>
        <v>09:30:00</v>
      </c>
      <c r="E171" t="str">
        <f>LEFT(raw!F171,8)</f>
        <v>18:00:00</v>
      </c>
      <c r="F171" t="str">
        <f>LEFT(raw!G171,8)</f>
        <v>08:16:01</v>
      </c>
      <c r="G171" t="str">
        <f>LEFT(raw!H171,8)</f>
        <v>00:00:00</v>
      </c>
      <c r="H171" t="s">
        <v>19</v>
      </c>
      <c r="I171" t="s">
        <v>20</v>
      </c>
      <c r="J171" t="s">
        <v>25</v>
      </c>
      <c r="K171" t="s">
        <v>26</v>
      </c>
      <c r="L171" t="str">
        <f>LEFT(raw!M171,8)</f>
        <v>00:00:00</v>
      </c>
      <c r="M171" t="s">
        <v>20</v>
      </c>
      <c r="N171" t="s">
        <v>28</v>
      </c>
      <c r="O171" t="s">
        <v>21</v>
      </c>
      <c r="P171" s="2">
        <f t="shared" si="12"/>
        <v>44558</v>
      </c>
      <c r="Q171" s="3">
        <f t="shared" si="13"/>
        <v>44561</v>
      </c>
      <c r="R171" t="str">
        <f t="shared" si="14"/>
        <v>Attendance</v>
      </c>
      <c r="S171" t="str">
        <f t="shared" si="15"/>
        <v>On Time</v>
      </c>
      <c r="T171" t="str">
        <f>IF(R171="Permit", J171, IF(G171="","NA CO", IF(G171="00:00:00","NA CO", IF(G171&lt;E171,"Early",IF(I171*1440&gt;=parameter!$C$4,"Overtime","On Time CO")))))</f>
        <v>NA CO</v>
      </c>
      <c r="U171" t="str">
        <f t="shared" si="16"/>
        <v/>
      </c>
      <c r="V171" t="str">
        <f t="shared" si="17"/>
        <v/>
      </c>
    </row>
    <row r="172" spans="1:22" x14ac:dyDescent="0.3">
      <c r="A172" t="s">
        <v>952</v>
      </c>
      <c r="B172" t="s">
        <v>953</v>
      </c>
      <c r="C172" t="str">
        <f>LEFT(raw!D172,10)</f>
        <v>2021-12-01</v>
      </c>
      <c r="D172" t="str">
        <f>LEFT(raw!E172,8)</f>
        <v>08:30:00</v>
      </c>
      <c r="E172" t="str">
        <f>LEFT(raw!F172,8)</f>
        <v>17:30:00</v>
      </c>
      <c r="F172" t="str">
        <f>LEFT(raw!G172,8)</f>
        <v>07:25:15</v>
      </c>
      <c r="G172" t="str">
        <f>LEFT(raw!H172,8)</f>
        <v>18:29:15</v>
      </c>
      <c r="H172" t="s">
        <v>19</v>
      </c>
      <c r="I172" t="s">
        <v>20</v>
      </c>
      <c r="J172" t="s">
        <v>25</v>
      </c>
      <c r="K172" t="s">
        <v>26</v>
      </c>
      <c r="L172" t="str">
        <f>LEFT(raw!M172,8)</f>
        <v>09:00:00</v>
      </c>
      <c r="M172" t="s">
        <v>20</v>
      </c>
      <c r="N172" t="s">
        <v>28</v>
      </c>
      <c r="O172" t="s">
        <v>28</v>
      </c>
      <c r="P172" s="2">
        <f t="shared" si="12"/>
        <v>44531</v>
      </c>
      <c r="Q172" s="3">
        <f t="shared" si="13"/>
        <v>44561</v>
      </c>
      <c r="R172" t="str">
        <f t="shared" si="14"/>
        <v>Attendance</v>
      </c>
      <c r="S172" t="str">
        <f t="shared" si="15"/>
        <v>On Time</v>
      </c>
      <c r="T172" t="str">
        <f>IF(R172="Permit", J172, IF(G172="","NA CO", IF(G172="00:00:00","NA CO", IF(G172&lt;E172,"Early",IF(I172*1440&gt;=parameter!$C$4,"Overtime","On Time CO")))))</f>
        <v>On Time CO</v>
      </c>
      <c r="U172" t="str">
        <f t="shared" si="16"/>
        <v/>
      </c>
      <c r="V172" t="str">
        <f t="shared" si="17"/>
        <v/>
      </c>
    </row>
    <row r="173" spans="1:22" x14ac:dyDescent="0.3">
      <c r="A173" t="s">
        <v>952</v>
      </c>
      <c r="B173" t="s">
        <v>953</v>
      </c>
      <c r="C173" t="str">
        <f>LEFT(raw!D173,10)</f>
        <v>2021-12-02</v>
      </c>
      <c r="D173" t="str">
        <f>LEFT(raw!E173,8)</f>
        <v>08:30:00</v>
      </c>
      <c r="E173" t="str">
        <f>LEFT(raw!F173,8)</f>
        <v>17:30:00</v>
      </c>
      <c r="F173" t="str">
        <f>LEFT(raw!G173,8)</f>
        <v>07:04:33</v>
      </c>
      <c r="G173" t="str">
        <f>LEFT(raw!H173,8)</f>
        <v>18:29:46</v>
      </c>
      <c r="H173" t="s">
        <v>19</v>
      </c>
      <c r="I173" t="s">
        <v>20</v>
      </c>
      <c r="J173" t="s">
        <v>25</v>
      </c>
      <c r="K173" t="s">
        <v>26</v>
      </c>
      <c r="L173" t="str">
        <f>LEFT(raw!M173,8)</f>
        <v>09:00:00</v>
      </c>
      <c r="M173" t="s">
        <v>20</v>
      </c>
      <c r="N173" t="s">
        <v>28</v>
      </c>
      <c r="O173" t="s">
        <v>28</v>
      </c>
      <c r="P173" s="2">
        <f t="shared" si="12"/>
        <v>44532</v>
      </c>
      <c r="Q173" s="3">
        <f t="shared" si="13"/>
        <v>44561</v>
      </c>
      <c r="R173" t="str">
        <f t="shared" si="14"/>
        <v>Attendance</v>
      </c>
      <c r="S173" t="str">
        <f t="shared" si="15"/>
        <v>On Time</v>
      </c>
      <c r="T173" t="str">
        <f>IF(R173="Permit", J173, IF(G173="","NA CO", IF(G173="00:00:00","NA CO", IF(G173&lt;E173,"Early",IF(I173*1440&gt;=parameter!$C$4,"Overtime","On Time CO")))))</f>
        <v>On Time CO</v>
      </c>
      <c r="U173" t="str">
        <f t="shared" si="16"/>
        <v/>
      </c>
      <c r="V173" t="str">
        <f t="shared" si="17"/>
        <v/>
      </c>
    </row>
    <row r="174" spans="1:22" x14ac:dyDescent="0.3">
      <c r="A174" t="s">
        <v>952</v>
      </c>
      <c r="B174" t="s">
        <v>953</v>
      </c>
      <c r="C174" t="str">
        <f>LEFT(raw!D174,10)</f>
        <v>2021-12-03</v>
      </c>
      <c r="D174" t="str">
        <f>LEFT(raw!E174,8)</f>
        <v>08:30:00</v>
      </c>
      <c r="E174" t="str">
        <f>LEFT(raw!F174,8)</f>
        <v>17:30:00</v>
      </c>
      <c r="F174" t="str">
        <f>LEFT(raw!G174,8)</f>
        <v>07:34:04</v>
      </c>
      <c r="G174" t="str">
        <f>LEFT(raw!H174,8)</f>
        <v>18:27:49</v>
      </c>
      <c r="H174" t="s">
        <v>19</v>
      </c>
      <c r="I174" t="s">
        <v>20</v>
      </c>
      <c r="J174" t="s">
        <v>25</v>
      </c>
      <c r="K174" t="s">
        <v>26</v>
      </c>
      <c r="L174" t="str">
        <f>LEFT(raw!M174,8)</f>
        <v>09:00:00</v>
      </c>
      <c r="M174" t="s">
        <v>20</v>
      </c>
      <c r="N174" t="s">
        <v>28</v>
      </c>
      <c r="O174" t="s">
        <v>28</v>
      </c>
      <c r="P174" s="2">
        <f t="shared" si="12"/>
        <v>44533</v>
      </c>
      <c r="Q174" s="3">
        <f t="shared" si="13"/>
        <v>44561</v>
      </c>
      <c r="R174" t="str">
        <f t="shared" si="14"/>
        <v>Attendance</v>
      </c>
      <c r="S174" t="str">
        <f t="shared" si="15"/>
        <v>On Time</v>
      </c>
      <c r="T174" t="str">
        <f>IF(R174="Permit", J174, IF(G174="","NA CO", IF(G174="00:00:00","NA CO", IF(G174&lt;E174,"Early",IF(I174*1440&gt;=parameter!$C$4,"Overtime","On Time CO")))))</f>
        <v>On Time CO</v>
      </c>
      <c r="U174" t="str">
        <f t="shared" si="16"/>
        <v/>
      </c>
      <c r="V174" t="str">
        <f t="shared" si="17"/>
        <v/>
      </c>
    </row>
    <row r="175" spans="1:22" x14ac:dyDescent="0.3">
      <c r="A175" t="s">
        <v>952</v>
      </c>
      <c r="B175" t="s">
        <v>953</v>
      </c>
      <c r="C175" t="str">
        <f>LEFT(raw!D175,10)</f>
        <v>2021-12-06</v>
      </c>
      <c r="D175" t="str">
        <f>LEFT(raw!E175,8)</f>
        <v>00:00:00</v>
      </c>
      <c r="E175" t="str">
        <f>LEFT(raw!F175,8)</f>
        <v>00:00:00</v>
      </c>
      <c r="F175" t="str">
        <f>LEFT(raw!G175,8)</f>
        <v>08:26:09</v>
      </c>
      <c r="G175" t="str">
        <f>LEFT(raw!H175,8)</f>
        <v>18:31:55</v>
      </c>
      <c r="H175" t="s">
        <v>19</v>
      </c>
      <c r="I175" t="s">
        <v>20</v>
      </c>
      <c r="J175" t="s">
        <v>21</v>
      </c>
      <c r="K175" t="s">
        <v>22</v>
      </c>
      <c r="L175" t="str">
        <f>LEFT(raw!M175,8)</f>
        <v>10:05:46</v>
      </c>
      <c r="M175" t="s">
        <v>20</v>
      </c>
      <c r="N175" t="s">
        <v>2400</v>
      </c>
      <c r="O175" t="s">
        <v>2401</v>
      </c>
      <c r="P175" s="2">
        <f t="shared" si="12"/>
        <v>44536</v>
      </c>
      <c r="Q175" s="3">
        <f t="shared" si="13"/>
        <v>44561</v>
      </c>
      <c r="R175" t="str">
        <f t="shared" si="14"/>
        <v>Daily Journey</v>
      </c>
      <c r="S175" t="str">
        <f t="shared" si="15"/>
        <v>On Time</v>
      </c>
      <c r="T175" t="str">
        <f>IF(R175="Permit", J175, IF(G175="","NA CO", IF(G175="00:00:00","NA CO", IF(G175&lt;E175,"Early",IF(I175*1440&gt;=parameter!$C$4,"Overtime","On Time CO")))))</f>
        <v>On Time CO</v>
      </c>
      <c r="U175" t="str">
        <f t="shared" si="16"/>
        <v/>
      </c>
      <c r="V175" t="str">
        <f t="shared" si="17"/>
        <v/>
      </c>
    </row>
    <row r="176" spans="1:22" x14ac:dyDescent="0.3">
      <c r="A176" t="s">
        <v>952</v>
      </c>
      <c r="B176" t="s">
        <v>953</v>
      </c>
      <c r="C176" t="str">
        <f>LEFT(raw!D176,10)</f>
        <v>2021-12-07</v>
      </c>
      <c r="D176" t="str">
        <f>LEFT(raw!E176,8)</f>
        <v>08:30:00</v>
      </c>
      <c r="E176" t="str">
        <f>LEFT(raw!F176,8)</f>
        <v>17:30:00</v>
      </c>
      <c r="F176" t="str">
        <f>LEFT(raw!G176,8)</f>
        <v>07:26:53</v>
      </c>
      <c r="G176" t="str">
        <f>LEFT(raw!H176,8)</f>
        <v>18:28:50</v>
      </c>
      <c r="H176" t="s">
        <v>19</v>
      </c>
      <c r="I176" t="s">
        <v>20</v>
      </c>
      <c r="J176" t="s">
        <v>25</v>
      </c>
      <c r="K176" t="s">
        <v>26</v>
      </c>
      <c r="L176" t="str">
        <f>LEFT(raw!M176,8)</f>
        <v>09:00:00</v>
      </c>
      <c r="M176" t="s">
        <v>20</v>
      </c>
      <c r="N176" t="s">
        <v>28</v>
      </c>
      <c r="O176" t="s">
        <v>28</v>
      </c>
      <c r="P176" s="2">
        <f t="shared" si="12"/>
        <v>44537</v>
      </c>
      <c r="Q176" s="3">
        <f t="shared" si="13"/>
        <v>44561</v>
      </c>
      <c r="R176" t="str">
        <f t="shared" si="14"/>
        <v>Attendance</v>
      </c>
      <c r="S176" t="str">
        <f t="shared" si="15"/>
        <v>On Time</v>
      </c>
      <c r="T176" t="str">
        <f>IF(R176="Permit", J176, IF(G176="","NA CO", IF(G176="00:00:00","NA CO", IF(G176&lt;E176,"Early",IF(I176*1440&gt;=parameter!$C$4,"Overtime","On Time CO")))))</f>
        <v>On Time CO</v>
      </c>
      <c r="U176" t="str">
        <f t="shared" si="16"/>
        <v/>
      </c>
      <c r="V176" t="str">
        <f t="shared" si="17"/>
        <v/>
      </c>
    </row>
    <row r="177" spans="1:22" x14ac:dyDescent="0.3">
      <c r="A177" t="s">
        <v>952</v>
      </c>
      <c r="B177" t="s">
        <v>953</v>
      </c>
      <c r="C177" t="str">
        <f>LEFT(raw!D177,10)</f>
        <v>2021-12-08</v>
      </c>
      <c r="D177" t="str">
        <f>LEFT(raw!E177,8)</f>
        <v>08:30:00</v>
      </c>
      <c r="E177" t="str">
        <f>LEFT(raw!F177,8)</f>
        <v>17:30:00</v>
      </c>
      <c r="F177" t="str">
        <f>LEFT(raw!G177,8)</f>
        <v>07:25:28</v>
      </c>
      <c r="G177" t="str">
        <f>LEFT(raw!H177,8)</f>
        <v>18:37:31</v>
      </c>
      <c r="H177" t="s">
        <v>19</v>
      </c>
      <c r="I177" t="s">
        <v>20</v>
      </c>
      <c r="J177" t="s">
        <v>25</v>
      </c>
      <c r="K177" t="s">
        <v>26</v>
      </c>
      <c r="L177" t="str">
        <f>LEFT(raw!M177,8)</f>
        <v>09:00:00</v>
      </c>
      <c r="M177" t="s">
        <v>20</v>
      </c>
      <c r="N177" t="s">
        <v>28</v>
      </c>
      <c r="O177" t="s">
        <v>28</v>
      </c>
      <c r="P177" s="2">
        <f t="shared" si="12"/>
        <v>44538</v>
      </c>
      <c r="Q177" s="3">
        <f t="shared" si="13"/>
        <v>44561</v>
      </c>
      <c r="R177" t="str">
        <f t="shared" si="14"/>
        <v>Attendance</v>
      </c>
      <c r="S177" t="str">
        <f t="shared" si="15"/>
        <v>On Time</v>
      </c>
      <c r="T177" t="str">
        <f>IF(R177="Permit", J177, IF(G177="","NA CO", IF(G177="00:00:00","NA CO", IF(G177&lt;E177,"Early",IF(I177*1440&gt;=parameter!$C$4,"Overtime","On Time CO")))))</f>
        <v>On Time CO</v>
      </c>
      <c r="U177" t="str">
        <f t="shared" si="16"/>
        <v/>
      </c>
      <c r="V177" t="str">
        <f t="shared" si="17"/>
        <v/>
      </c>
    </row>
    <row r="178" spans="1:22" x14ac:dyDescent="0.3">
      <c r="A178" t="s">
        <v>952</v>
      </c>
      <c r="B178" t="s">
        <v>953</v>
      </c>
      <c r="C178" t="str">
        <f>LEFT(raw!D178,10)</f>
        <v>2021-12-09</v>
      </c>
      <c r="D178" t="str">
        <f>LEFT(raw!E178,8)</f>
        <v>08:30:00</v>
      </c>
      <c r="E178" t="str">
        <f>LEFT(raw!F178,8)</f>
        <v>17:30:00</v>
      </c>
      <c r="F178" t="str">
        <f>LEFT(raw!G178,8)</f>
        <v>07:32:40</v>
      </c>
      <c r="G178" t="str">
        <f>LEFT(raw!H178,8)</f>
        <v>18:29:50</v>
      </c>
      <c r="H178" t="s">
        <v>19</v>
      </c>
      <c r="I178" t="s">
        <v>20</v>
      </c>
      <c r="J178" t="s">
        <v>25</v>
      </c>
      <c r="K178" t="s">
        <v>26</v>
      </c>
      <c r="L178" t="str">
        <f>LEFT(raw!M178,8)</f>
        <v>09:00:00</v>
      </c>
      <c r="M178" t="s">
        <v>20</v>
      </c>
      <c r="N178" t="s">
        <v>28</v>
      </c>
      <c r="O178" t="s">
        <v>28</v>
      </c>
      <c r="P178" s="2">
        <f t="shared" si="12"/>
        <v>44539</v>
      </c>
      <c r="Q178" s="3">
        <f t="shared" si="13"/>
        <v>44561</v>
      </c>
      <c r="R178" t="str">
        <f t="shared" si="14"/>
        <v>Attendance</v>
      </c>
      <c r="S178" t="str">
        <f t="shared" si="15"/>
        <v>On Time</v>
      </c>
      <c r="T178" t="str">
        <f>IF(R178="Permit", J178, IF(G178="","NA CO", IF(G178="00:00:00","NA CO", IF(G178&lt;E178,"Early",IF(I178*1440&gt;=parameter!$C$4,"Overtime","On Time CO")))))</f>
        <v>On Time CO</v>
      </c>
      <c r="U178" t="str">
        <f t="shared" si="16"/>
        <v/>
      </c>
      <c r="V178" t="str">
        <f t="shared" si="17"/>
        <v/>
      </c>
    </row>
    <row r="179" spans="1:22" x14ac:dyDescent="0.3">
      <c r="A179" t="s">
        <v>952</v>
      </c>
      <c r="B179" t="s">
        <v>953</v>
      </c>
      <c r="C179" t="str">
        <f>LEFT(raw!D179,10)</f>
        <v>2021-12-10</v>
      </c>
      <c r="D179" t="str">
        <f>LEFT(raw!E179,8)</f>
        <v>00:00:00</v>
      </c>
      <c r="E179" t="str">
        <f>LEFT(raw!F179,8)</f>
        <v>00:00:00</v>
      </c>
      <c r="F179" t="str">
        <f>LEFT(raw!G179,8)</f>
        <v>08:52:59</v>
      </c>
      <c r="G179" t="str">
        <f>LEFT(raw!H179,8)</f>
        <v>19:18:43</v>
      </c>
      <c r="H179" t="s">
        <v>19</v>
      </c>
      <c r="I179" t="s">
        <v>20</v>
      </c>
      <c r="J179" t="s">
        <v>21</v>
      </c>
      <c r="K179" t="s">
        <v>22</v>
      </c>
      <c r="L179" t="str">
        <f>LEFT(raw!M179,8)</f>
        <v>10:25:43</v>
      </c>
      <c r="M179" t="s">
        <v>20</v>
      </c>
      <c r="N179" t="s">
        <v>2413</v>
      </c>
      <c r="O179" t="s">
        <v>2413</v>
      </c>
      <c r="P179" s="2">
        <f t="shared" si="12"/>
        <v>44540</v>
      </c>
      <c r="Q179" s="3">
        <f t="shared" si="13"/>
        <v>44561</v>
      </c>
      <c r="R179" t="str">
        <f t="shared" si="14"/>
        <v>Daily Journey</v>
      </c>
      <c r="S179" t="str">
        <f t="shared" si="15"/>
        <v>On Time</v>
      </c>
      <c r="T179" t="str">
        <f>IF(R179="Permit", J179, IF(G179="","NA CO", IF(G179="00:00:00","NA CO", IF(G179&lt;E179,"Early",IF(I179*1440&gt;=parameter!$C$4,"Overtime","On Time CO")))))</f>
        <v>On Time CO</v>
      </c>
      <c r="U179" t="str">
        <f t="shared" si="16"/>
        <v/>
      </c>
      <c r="V179" t="str">
        <f t="shared" si="17"/>
        <v/>
      </c>
    </row>
    <row r="180" spans="1:22" x14ac:dyDescent="0.3">
      <c r="A180" t="s">
        <v>952</v>
      </c>
      <c r="B180" t="s">
        <v>953</v>
      </c>
      <c r="C180" t="str">
        <f>LEFT(raw!D180,10)</f>
        <v>2021-12-13</v>
      </c>
      <c r="D180" t="str">
        <f>LEFT(raw!E180,8)</f>
        <v>08:30:00</v>
      </c>
      <c r="E180" t="str">
        <f>LEFT(raw!F180,8)</f>
        <v>17:30:00</v>
      </c>
      <c r="F180" t="str">
        <f>LEFT(raw!G180,8)</f>
        <v>07:33:31</v>
      </c>
      <c r="G180" t="str">
        <f>LEFT(raw!H180,8)</f>
        <v>18:39:25</v>
      </c>
      <c r="H180" t="s">
        <v>19</v>
      </c>
      <c r="I180" t="s">
        <v>20</v>
      </c>
      <c r="J180" t="s">
        <v>25</v>
      </c>
      <c r="K180" t="s">
        <v>26</v>
      </c>
      <c r="L180" t="str">
        <f>LEFT(raw!M180,8)</f>
        <v>09:00:00</v>
      </c>
      <c r="M180" t="s">
        <v>20</v>
      </c>
      <c r="N180" t="s">
        <v>28</v>
      </c>
      <c r="O180" t="s">
        <v>28</v>
      </c>
      <c r="P180" s="2">
        <f t="shared" si="12"/>
        <v>44543</v>
      </c>
      <c r="Q180" s="3">
        <f t="shared" si="13"/>
        <v>44561</v>
      </c>
      <c r="R180" t="str">
        <f t="shared" si="14"/>
        <v>Attendance</v>
      </c>
      <c r="S180" t="str">
        <f t="shared" si="15"/>
        <v>On Time</v>
      </c>
      <c r="T180" t="str">
        <f>IF(R180="Permit", J180, IF(G180="","NA CO", IF(G180="00:00:00","NA CO", IF(G180&lt;E180,"Early",IF(I180*1440&gt;=parameter!$C$4,"Overtime","On Time CO")))))</f>
        <v>On Time CO</v>
      </c>
      <c r="U180" t="str">
        <f t="shared" si="16"/>
        <v/>
      </c>
      <c r="V180" t="str">
        <f t="shared" si="17"/>
        <v/>
      </c>
    </row>
    <row r="181" spans="1:22" x14ac:dyDescent="0.3">
      <c r="A181" t="s">
        <v>952</v>
      </c>
      <c r="B181" t="s">
        <v>953</v>
      </c>
      <c r="C181" t="str">
        <f>LEFT(raw!D181,10)</f>
        <v>2021-12-14</v>
      </c>
      <c r="D181" t="str">
        <f>LEFT(raw!E181,8)</f>
        <v>08:30:00</v>
      </c>
      <c r="E181" t="str">
        <f>LEFT(raw!F181,8)</f>
        <v>17:30:00</v>
      </c>
      <c r="F181" t="str">
        <f>LEFT(raw!G181,8)</f>
        <v>07:39:14</v>
      </c>
      <c r="G181" t="str">
        <f>LEFT(raw!H181,8)</f>
        <v>18:31:19</v>
      </c>
      <c r="H181" t="s">
        <v>19</v>
      </c>
      <c r="I181" t="s">
        <v>20</v>
      </c>
      <c r="J181" t="s">
        <v>25</v>
      </c>
      <c r="K181" t="s">
        <v>26</v>
      </c>
      <c r="L181" t="str">
        <f>LEFT(raw!M181,8)</f>
        <v>09:00:00</v>
      </c>
      <c r="M181" t="s">
        <v>20</v>
      </c>
      <c r="N181" t="s">
        <v>28</v>
      </c>
      <c r="O181" t="s">
        <v>28</v>
      </c>
      <c r="P181" s="2">
        <f t="shared" si="12"/>
        <v>44544</v>
      </c>
      <c r="Q181" s="3">
        <f t="shared" si="13"/>
        <v>44561</v>
      </c>
      <c r="R181" t="str">
        <f t="shared" si="14"/>
        <v>Attendance</v>
      </c>
      <c r="S181" t="str">
        <f t="shared" si="15"/>
        <v>On Time</v>
      </c>
      <c r="T181" t="str">
        <f>IF(R181="Permit", J181, IF(G181="","NA CO", IF(G181="00:00:00","NA CO", IF(G181&lt;E181,"Early",IF(I181*1440&gt;=parameter!$C$4,"Overtime","On Time CO")))))</f>
        <v>On Time CO</v>
      </c>
      <c r="U181" t="str">
        <f t="shared" si="16"/>
        <v/>
      </c>
      <c r="V181" t="str">
        <f t="shared" si="17"/>
        <v/>
      </c>
    </row>
    <row r="182" spans="1:22" x14ac:dyDescent="0.3">
      <c r="A182" t="s">
        <v>952</v>
      </c>
      <c r="B182" t="s">
        <v>953</v>
      </c>
      <c r="C182" t="str">
        <f>LEFT(raw!D182,10)</f>
        <v>2021-12-15</v>
      </c>
      <c r="D182" t="str">
        <f>LEFT(raw!E182,8)</f>
        <v>08:30:00</v>
      </c>
      <c r="E182" t="str">
        <f>LEFT(raw!F182,8)</f>
        <v>17:30:00</v>
      </c>
      <c r="F182" t="str">
        <f>LEFT(raw!G182,8)</f>
        <v>07:15:03</v>
      </c>
      <c r="G182" t="str">
        <f>LEFT(raw!H182,8)</f>
        <v>18:35:56</v>
      </c>
      <c r="H182" t="s">
        <v>19</v>
      </c>
      <c r="I182" t="s">
        <v>20</v>
      </c>
      <c r="J182" t="s">
        <v>25</v>
      </c>
      <c r="K182" t="s">
        <v>26</v>
      </c>
      <c r="L182" t="str">
        <f>LEFT(raw!M182,8)</f>
        <v>09:00:00</v>
      </c>
      <c r="M182" t="s">
        <v>20</v>
      </c>
      <c r="N182" t="s">
        <v>28</v>
      </c>
      <c r="O182" t="s">
        <v>28</v>
      </c>
      <c r="P182" s="2">
        <f t="shared" si="12"/>
        <v>44545</v>
      </c>
      <c r="Q182" s="3">
        <f t="shared" si="13"/>
        <v>44561</v>
      </c>
      <c r="R182" t="str">
        <f t="shared" si="14"/>
        <v>Attendance</v>
      </c>
      <c r="S182" t="str">
        <f t="shared" si="15"/>
        <v>On Time</v>
      </c>
      <c r="T182" t="str">
        <f>IF(R182="Permit", J182, IF(G182="","NA CO", IF(G182="00:00:00","NA CO", IF(G182&lt;E182,"Early",IF(I182*1440&gt;=parameter!$C$4,"Overtime","On Time CO")))))</f>
        <v>On Time CO</v>
      </c>
      <c r="U182" t="str">
        <f t="shared" si="16"/>
        <v/>
      </c>
      <c r="V182" t="str">
        <f t="shared" si="17"/>
        <v/>
      </c>
    </row>
    <row r="183" spans="1:22" x14ac:dyDescent="0.3">
      <c r="A183" t="s">
        <v>952</v>
      </c>
      <c r="B183" t="s">
        <v>953</v>
      </c>
      <c r="C183" t="str">
        <f>LEFT(raw!D183,10)</f>
        <v>2021-12-16</v>
      </c>
      <c r="D183" t="str">
        <f>LEFT(raw!E183,8)</f>
        <v>00:00:00</v>
      </c>
      <c r="E183" t="str">
        <f>LEFT(raw!F183,8)</f>
        <v>00:00:00</v>
      </c>
      <c r="F183" t="str">
        <f>LEFT(raw!G183,8)</f>
        <v>08:25:57</v>
      </c>
      <c r="G183" t="str">
        <f>LEFT(raw!H183,8)</f>
        <v>18:16:00</v>
      </c>
      <c r="H183" t="s">
        <v>19</v>
      </c>
      <c r="I183" t="s">
        <v>20</v>
      </c>
      <c r="J183" t="s">
        <v>21</v>
      </c>
      <c r="K183" t="s">
        <v>22</v>
      </c>
      <c r="L183" t="str">
        <f>LEFT(raw!M183,8)</f>
        <v>09:50:02</v>
      </c>
      <c r="M183" t="s">
        <v>20</v>
      </c>
      <c r="N183" t="s">
        <v>2425</v>
      </c>
      <c r="O183" t="s">
        <v>2426</v>
      </c>
      <c r="P183" s="2">
        <f t="shared" si="12"/>
        <v>44546</v>
      </c>
      <c r="Q183" s="3">
        <f t="shared" si="13"/>
        <v>44561</v>
      </c>
      <c r="R183" t="str">
        <f t="shared" si="14"/>
        <v>Daily Journey</v>
      </c>
      <c r="S183" t="str">
        <f t="shared" si="15"/>
        <v>On Time</v>
      </c>
      <c r="T183" t="str">
        <f>IF(R183="Permit", J183, IF(G183="","NA CO", IF(G183="00:00:00","NA CO", IF(G183&lt;E183,"Early",IF(I183*1440&gt;=parameter!$C$4,"Overtime","On Time CO")))))</f>
        <v>On Time CO</v>
      </c>
      <c r="U183" t="str">
        <f t="shared" si="16"/>
        <v/>
      </c>
      <c r="V183" t="str">
        <f t="shared" si="17"/>
        <v/>
      </c>
    </row>
    <row r="184" spans="1:22" x14ac:dyDescent="0.3">
      <c r="A184" t="s">
        <v>952</v>
      </c>
      <c r="B184" t="s">
        <v>953</v>
      </c>
      <c r="C184" t="str">
        <f>LEFT(raw!D184,10)</f>
        <v>2021-12-17</v>
      </c>
      <c r="D184" t="str">
        <f>LEFT(raw!E184,8)</f>
        <v>08:30:00</v>
      </c>
      <c r="E184" t="str">
        <f>LEFT(raw!F184,8)</f>
        <v>17:30:00</v>
      </c>
      <c r="F184" t="str">
        <f>LEFT(raw!G184,8)</f>
        <v>07:27:20</v>
      </c>
      <c r="G184" t="str">
        <f>LEFT(raw!H184,8)</f>
        <v>17:19:02</v>
      </c>
      <c r="H184" t="s">
        <v>19</v>
      </c>
      <c r="I184" t="s">
        <v>20</v>
      </c>
      <c r="J184" t="s">
        <v>25</v>
      </c>
      <c r="K184" t="s">
        <v>26</v>
      </c>
      <c r="L184" t="str">
        <f>LEFT(raw!M184,8)</f>
        <v>09:00:00</v>
      </c>
      <c r="M184" t="s">
        <v>20</v>
      </c>
      <c r="N184" t="s">
        <v>28</v>
      </c>
      <c r="O184" t="s">
        <v>28</v>
      </c>
      <c r="P184" s="2">
        <f t="shared" si="12"/>
        <v>44547</v>
      </c>
      <c r="Q184" s="3">
        <f t="shared" si="13"/>
        <v>44561</v>
      </c>
      <c r="R184" t="str">
        <f t="shared" si="14"/>
        <v>Attendance</v>
      </c>
      <c r="S184" t="str">
        <f t="shared" si="15"/>
        <v>On Time</v>
      </c>
      <c r="T184" t="str">
        <f>IF(R184="Permit", J184, IF(G184="","NA CO", IF(G184="00:00:00","NA CO", IF(G184&lt;E184,"Early",IF(I184*1440&gt;=parameter!$C$4,"Overtime","On Time CO")))))</f>
        <v>Early</v>
      </c>
      <c r="U184" t="str">
        <f t="shared" si="16"/>
        <v/>
      </c>
      <c r="V184" t="str">
        <f t="shared" si="17"/>
        <v/>
      </c>
    </row>
    <row r="185" spans="1:22" x14ac:dyDescent="0.3">
      <c r="A185" t="s">
        <v>952</v>
      </c>
      <c r="B185" t="s">
        <v>953</v>
      </c>
      <c r="C185" t="str">
        <f>LEFT(raw!D185,10)</f>
        <v>2021-12-20</v>
      </c>
      <c r="D185" t="str">
        <f>LEFT(raw!E185,8)</f>
        <v>08:30:00</v>
      </c>
      <c r="E185" t="str">
        <f>LEFT(raw!F185,8)</f>
        <v>17:30:00</v>
      </c>
      <c r="F185" t="str">
        <f>LEFT(raw!G185,8)</f>
        <v>07:19:17</v>
      </c>
      <c r="G185" t="str">
        <f>LEFT(raw!H185,8)</f>
        <v>18:32:06</v>
      </c>
      <c r="H185" t="s">
        <v>19</v>
      </c>
      <c r="I185" t="s">
        <v>20</v>
      </c>
      <c r="J185" t="s">
        <v>25</v>
      </c>
      <c r="K185" t="s">
        <v>26</v>
      </c>
      <c r="L185" t="str">
        <f>LEFT(raw!M185,8)</f>
        <v>09:00:00</v>
      </c>
      <c r="M185" t="s">
        <v>20</v>
      </c>
      <c r="N185" t="s">
        <v>28</v>
      </c>
      <c r="O185" t="s">
        <v>28</v>
      </c>
      <c r="P185" s="2">
        <f t="shared" si="12"/>
        <v>44550</v>
      </c>
      <c r="Q185" s="3">
        <f t="shared" si="13"/>
        <v>44561</v>
      </c>
      <c r="R185" t="str">
        <f t="shared" si="14"/>
        <v>Attendance</v>
      </c>
      <c r="S185" t="str">
        <f t="shared" si="15"/>
        <v>On Time</v>
      </c>
      <c r="T185" t="str">
        <f>IF(R185="Permit", J185, IF(G185="","NA CO", IF(G185="00:00:00","NA CO", IF(G185&lt;E185,"Early",IF(I185*1440&gt;=parameter!$C$4,"Overtime","On Time CO")))))</f>
        <v>On Time CO</v>
      </c>
      <c r="U185" t="str">
        <f t="shared" si="16"/>
        <v/>
      </c>
      <c r="V185" t="str">
        <f t="shared" si="17"/>
        <v/>
      </c>
    </row>
    <row r="186" spans="1:22" x14ac:dyDescent="0.3">
      <c r="A186" t="s">
        <v>952</v>
      </c>
      <c r="B186" t="s">
        <v>953</v>
      </c>
      <c r="C186" t="str">
        <f>LEFT(raw!D186,10)</f>
        <v>2021-12-21</v>
      </c>
      <c r="D186" t="str">
        <f>LEFT(raw!E186,8)</f>
        <v>08:30:00</v>
      </c>
      <c r="E186" t="str">
        <f>LEFT(raw!F186,8)</f>
        <v>17:30:00</v>
      </c>
      <c r="F186" t="str">
        <f>LEFT(raw!G186,8)</f>
        <v>07:31:49</v>
      </c>
      <c r="G186" t="str">
        <f>LEFT(raw!H186,8)</f>
        <v>18:32:34</v>
      </c>
      <c r="H186" t="s">
        <v>19</v>
      </c>
      <c r="I186" t="s">
        <v>20</v>
      </c>
      <c r="J186" t="s">
        <v>25</v>
      </c>
      <c r="K186" t="s">
        <v>26</v>
      </c>
      <c r="L186" t="str">
        <f>LEFT(raw!M186,8)</f>
        <v>09:00:00</v>
      </c>
      <c r="M186" t="s">
        <v>20</v>
      </c>
      <c r="N186" t="s">
        <v>28</v>
      </c>
      <c r="O186" t="s">
        <v>28</v>
      </c>
      <c r="P186" s="2">
        <f t="shared" si="12"/>
        <v>44551</v>
      </c>
      <c r="Q186" s="3">
        <f t="shared" si="13"/>
        <v>44561</v>
      </c>
      <c r="R186" t="str">
        <f t="shared" si="14"/>
        <v>Attendance</v>
      </c>
      <c r="S186" t="str">
        <f t="shared" si="15"/>
        <v>On Time</v>
      </c>
      <c r="T186" t="str">
        <f>IF(R186="Permit", J186, IF(G186="","NA CO", IF(G186="00:00:00","NA CO", IF(G186&lt;E186,"Early",IF(I186*1440&gt;=parameter!$C$4,"Overtime","On Time CO")))))</f>
        <v>On Time CO</v>
      </c>
      <c r="U186" t="str">
        <f t="shared" si="16"/>
        <v/>
      </c>
      <c r="V186" t="str">
        <f t="shared" si="17"/>
        <v/>
      </c>
    </row>
    <row r="187" spans="1:22" x14ac:dyDescent="0.3">
      <c r="A187" t="s">
        <v>952</v>
      </c>
      <c r="B187" t="s">
        <v>953</v>
      </c>
      <c r="C187" t="str">
        <f>LEFT(raw!D187,10)</f>
        <v>2021-12-22</v>
      </c>
      <c r="D187" t="str">
        <f>LEFT(raw!E187,8)</f>
        <v>00:00:00</v>
      </c>
      <c r="E187" t="str">
        <f>LEFT(raw!F187,8)</f>
        <v>00:00:00</v>
      </c>
      <c r="F187" t="str">
        <f>LEFT(raw!G187,8)</f>
        <v>08:19:34</v>
      </c>
      <c r="G187" t="str">
        <f>LEFT(raw!H187,8)</f>
        <v/>
      </c>
      <c r="H187" t="s">
        <v>19</v>
      </c>
      <c r="I187" t="s">
        <v>20</v>
      </c>
      <c r="J187" t="s">
        <v>21</v>
      </c>
      <c r="K187" t="s">
        <v>22</v>
      </c>
      <c r="L187" t="str">
        <f>LEFT(raw!M187,8)</f>
        <v>00:00:00</v>
      </c>
      <c r="M187" t="s">
        <v>20</v>
      </c>
      <c r="N187" t="s">
        <v>2425</v>
      </c>
      <c r="P187" s="2">
        <f t="shared" si="12"/>
        <v>44552</v>
      </c>
      <c r="Q187" s="3">
        <f t="shared" si="13"/>
        <v>44561</v>
      </c>
      <c r="R187" t="str">
        <f t="shared" si="14"/>
        <v>Daily Journey</v>
      </c>
      <c r="S187" t="str">
        <f t="shared" si="15"/>
        <v>On Time</v>
      </c>
      <c r="T187" t="str">
        <f>IF(R187="Permit", J187, IF(G187="","NA CO", IF(G187="00:00:00","NA CO", IF(G187&lt;E187,"Early",IF(I187*1440&gt;=parameter!$C$4,"Overtime","On Time CO")))))</f>
        <v>NA CO</v>
      </c>
      <c r="U187" t="str">
        <f t="shared" si="16"/>
        <v/>
      </c>
      <c r="V187" t="str">
        <f t="shared" si="17"/>
        <v/>
      </c>
    </row>
    <row r="188" spans="1:22" x14ac:dyDescent="0.3">
      <c r="A188" t="s">
        <v>952</v>
      </c>
      <c r="B188" t="s">
        <v>953</v>
      </c>
      <c r="C188" t="str">
        <f>LEFT(raw!D188,10)</f>
        <v>2021-12-23</v>
      </c>
      <c r="D188" t="str">
        <f>LEFT(raw!E188,8)</f>
        <v>08:30:00</v>
      </c>
      <c r="E188" t="str">
        <f>LEFT(raw!F188,8)</f>
        <v>17:30:00</v>
      </c>
      <c r="F188" t="str">
        <f>LEFT(raw!G188,8)</f>
        <v>07:37:03</v>
      </c>
      <c r="G188" t="str">
        <f>LEFT(raw!H188,8)</f>
        <v>18:35:15</v>
      </c>
      <c r="H188" t="s">
        <v>19</v>
      </c>
      <c r="I188" t="s">
        <v>20</v>
      </c>
      <c r="J188" t="s">
        <v>25</v>
      </c>
      <c r="K188" t="s">
        <v>26</v>
      </c>
      <c r="L188" t="str">
        <f>LEFT(raw!M188,8)</f>
        <v>09:00:00</v>
      </c>
      <c r="M188" t="s">
        <v>20</v>
      </c>
      <c r="N188" t="s">
        <v>28</v>
      </c>
      <c r="O188" t="s">
        <v>28</v>
      </c>
      <c r="P188" s="2">
        <f t="shared" si="12"/>
        <v>44553</v>
      </c>
      <c r="Q188" s="3">
        <f t="shared" si="13"/>
        <v>44561</v>
      </c>
      <c r="R188" t="str">
        <f t="shared" si="14"/>
        <v>Attendance</v>
      </c>
      <c r="S188" t="str">
        <f t="shared" si="15"/>
        <v>On Time</v>
      </c>
      <c r="T188" t="str">
        <f>IF(R188="Permit", J188, IF(G188="","NA CO", IF(G188="00:00:00","NA CO", IF(G188&lt;E188,"Early",IF(I188*1440&gt;=parameter!$C$4,"Overtime","On Time CO")))))</f>
        <v>On Time CO</v>
      </c>
      <c r="U188" t="str">
        <f t="shared" si="16"/>
        <v/>
      </c>
      <c r="V188" t="str">
        <f t="shared" si="17"/>
        <v/>
      </c>
    </row>
    <row r="189" spans="1:22" x14ac:dyDescent="0.3">
      <c r="A189" t="s">
        <v>952</v>
      </c>
      <c r="B189" t="s">
        <v>953</v>
      </c>
      <c r="C189" t="str">
        <f>LEFT(raw!D189,10)</f>
        <v>2021-12-24</v>
      </c>
      <c r="D189" t="str">
        <f>LEFT(raw!E189,8)</f>
        <v>08:30:00</v>
      </c>
      <c r="E189" t="str">
        <f>LEFT(raw!F189,8)</f>
        <v>17:30:00</v>
      </c>
      <c r="F189" t="str">
        <f>LEFT(raw!G189,8)</f>
        <v>07:36:35</v>
      </c>
      <c r="G189" t="str">
        <f>LEFT(raw!H189,8)</f>
        <v>18:33:56</v>
      </c>
      <c r="H189" t="s">
        <v>19</v>
      </c>
      <c r="I189" t="s">
        <v>20</v>
      </c>
      <c r="J189" t="s">
        <v>25</v>
      </c>
      <c r="K189" t="s">
        <v>26</v>
      </c>
      <c r="L189" t="str">
        <f>LEFT(raw!M189,8)</f>
        <v>09:00:00</v>
      </c>
      <c r="M189" t="s">
        <v>20</v>
      </c>
      <c r="N189" t="s">
        <v>28</v>
      </c>
      <c r="O189" t="s">
        <v>28</v>
      </c>
      <c r="P189" s="2">
        <f t="shared" si="12"/>
        <v>44554</v>
      </c>
      <c r="Q189" s="3">
        <f t="shared" si="13"/>
        <v>44561</v>
      </c>
      <c r="R189" t="str">
        <f t="shared" si="14"/>
        <v>Attendance</v>
      </c>
      <c r="S189" t="str">
        <f t="shared" si="15"/>
        <v>On Time</v>
      </c>
      <c r="T189" t="str">
        <f>IF(R189="Permit", J189, IF(G189="","NA CO", IF(G189="00:00:00","NA CO", IF(G189&lt;E189,"Early",IF(I189*1440&gt;=parameter!$C$4,"Overtime","On Time CO")))))</f>
        <v>On Time CO</v>
      </c>
      <c r="U189" t="str">
        <f t="shared" si="16"/>
        <v/>
      </c>
      <c r="V189" t="str">
        <f t="shared" si="17"/>
        <v/>
      </c>
    </row>
    <row r="190" spans="1:22" x14ac:dyDescent="0.3">
      <c r="A190" t="s">
        <v>952</v>
      </c>
      <c r="B190" t="s">
        <v>953</v>
      </c>
      <c r="C190" t="str">
        <f>LEFT(raw!D190,10)</f>
        <v>2021-12-27</v>
      </c>
      <c r="D190" t="str">
        <f>LEFT(raw!E190,8)</f>
        <v>08:30:00</v>
      </c>
      <c r="E190" t="str">
        <f>LEFT(raw!F190,8)</f>
        <v>17:30:00</v>
      </c>
      <c r="F190" t="str">
        <f>LEFT(raw!G190,8)</f>
        <v>07:29:32</v>
      </c>
      <c r="G190" t="str">
        <f>LEFT(raw!H190,8)</f>
        <v>18:39:50</v>
      </c>
      <c r="H190" t="s">
        <v>19</v>
      </c>
      <c r="I190" t="s">
        <v>20</v>
      </c>
      <c r="J190" t="s">
        <v>25</v>
      </c>
      <c r="K190" t="s">
        <v>26</v>
      </c>
      <c r="L190" t="str">
        <f>LEFT(raw!M190,8)</f>
        <v>09:00:00</v>
      </c>
      <c r="M190" t="s">
        <v>20</v>
      </c>
      <c r="N190" t="s">
        <v>28</v>
      </c>
      <c r="O190" t="s">
        <v>28</v>
      </c>
      <c r="P190" s="2">
        <f t="shared" si="12"/>
        <v>44557</v>
      </c>
      <c r="Q190" s="3">
        <f t="shared" si="13"/>
        <v>44561</v>
      </c>
      <c r="R190" t="str">
        <f t="shared" si="14"/>
        <v>Attendance</v>
      </c>
      <c r="S190" t="str">
        <f t="shared" si="15"/>
        <v>On Time</v>
      </c>
      <c r="T190" t="str">
        <f>IF(R190="Permit", J190, IF(G190="","NA CO", IF(G190="00:00:00","NA CO", IF(G190&lt;E190,"Early",IF(I190*1440&gt;=parameter!$C$4,"Overtime","On Time CO")))))</f>
        <v>On Time CO</v>
      </c>
      <c r="U190" t="str">
        <f t="shared" si="16"/>
        <v/>
      </c>
      <c r="V190" t="str">
        <f t="shared" si="17"/>
        <v/>
      </c>
    </row>
    <row r="191" spans="1:22" x14ac:dyDescent="0.3">
      <c r="A191" t="s">
        <v>952</v>
      </c>
      <c r="B191" t="s">
        <v>953</v>
      </c>
      <c r="C191" t="str">
        <f>LEFT(raw!D191,10)</f>
        <v>2021-12-28</v>
      </c>
      <c r="D191" t="str">
        <f>LEFT(raw!E191,8)</f>
        <v>00:00:00</v>
      </c>
      <c r="E191" t="str">
        <f>LEFT(raw!F191,8)</f>
        <v>00:00:00</v>
      </c>
      <c r="F191" t="str">
        <f>LEFT(raw!G191,8)</f>
        <v>08:01:13</v>
      </c>
      <c r="G191" t="str">
        <f>LEFT(raw!H191,8)</f>
        <v/>
      </c>
      <c r="H191" t="s">
        <v>19</v>
      </c>
      <c r="I191" t="s">
        <v>20</v>
      </c>
      <c r="J191" t="s">
        <v>21</v>
      </c>
      <c r="K191" t="s">
        <v>22</v>
      </c>
      <c r="L191" t="str">
        <f>LEFT(raw!M191,8)</f>
        <v>00:00:00</v>
      </c>
      <c r="M191" t="s">
        <v>20</v>
      </c>
      <c r="N191" t="s">
        <v>2425</v>
      </c>
      <c r="P191" s="2">
        <f t="shared" si="12"/>
        <v>44558</v>
      </c>
      <c r="Q191" s="3">
        <f t="shared" si="13"/>
        <v>44561</v>
      </c>
      <c r="R191" t="str">
        <f t="shared" si="14"/>
        <v>Daily Journey</v>
      </c>
      <c r="S191" t="str">
        <f t="shared" si="15"/>
        <v>On Time</v>
      </c>
      <c r="T191" t="str">
        <f>IF(R191="Permit", J191, IF(G191="","NA CO", IF(G191="00:00:00","NA CO", IF(G191&lt;E191,"Early",IF(I191*1440&gt;=parameter!$C$4,"Overtime","On Time CO")))))</f>
        <v>NA CO</v>
      </c>
      <c r="U191" t="str">
        <f t="shared" si="16"/>
        <v/>
      </c>
      <c r="V191" t="str">
        <f t="shared" si="17"/>
        <v/>
      </c>
    </row>
    <row r="192" spans="1:22" x14ac:dyDescent="0.3">
      <c r="A192" t="s">
        <v>952</v>
      </c>
      <c r="B192" t="s">
        <v>953</v>
      </c>
      <c r="C192" t="str">
        <f>LEFT(raw!D192,10)</f>
        <v>2021-12-29</v>
      </c>
      <c r="D192" t="str">
        <f>LEFT(raw!E192,8)</f>
        <v>08:30:00</v>
      </c>
      <c r="E192" t="str">
        <f>LEFT(raw!F192,8)</f>
        <v>17:30:00</v>
      </c>
      <c r="F192" t="str">
        <f>LEFT(raw!G192,8)</f>
        <v>07:43:45</v>
      </c>
      <c r="G192" t="str">
        <f>LEFT(raw!H192,8)</f>
        <v>17:43:33</v>
      </c>
      <c r="H192" t="s">
        <v>19</v>
      </c>
      <c r="I192" t="s">
        <v>20</v>
      </c>
      <c r="J192" t="s">
        <v>25</v>
      </c>
      <c r="K192" t="s">
        <v>26</v>
      </c>
      <c r="L192" t="str">
        <f>LEFT(raw!M192,8)</f>
        <v>09:00:00</v>
      </c>
      <c r="M192" t="s">
        <v>20</v>
      </c>
      <c r="N192" t="s">
        <v>28</v>
      </c>
      <c r="O192" t="s">
        <v>28</v>
      </c>
      <c r="P192" s="2">
        <f t="shared" si="12"/>
        <v>44559</v>
      </c>
      <c r="Q192" s="3">
        <f t="shared" si="13"/>
        <v>44561</v>
      </c>
      <c r="R192" t="str">
        <f t="shared" si="14"/>
        <v>Attendance</v>
      </c>
      <c r="S192" t="str">
        <f t="shared" si="15"/>
        <v>On Time</v>
      </c>
      <c r="T192" t="str">
        <f>IF(R192="Permit", J192, IF(G192="","NA CO", IF(G192="00:00:00","NA CO", IF(G192&lt;E192,"Early",IF(I192*1440&gt;=parameter!$C$4,"Overtime","On Time CO")))))</f>
        <v>On Time CO</v>
      </c>
      <c r="U192" t="str">
        <f t="shared" si="16"/>
        <v/>
      </c>
      <c r="V192" t="str">
        <f t="shared" si="17"/>
        <v/>
      </c>
    </row>
    <row r="193" spans="1:22" x14ac:dyDescent="0.3">
      <c r="A193" t="s">
        <v>952</v>
      </c>
      <c r="B193" t="s">
        <v>953</v>
      </c>
      <c r="C193" t="str">
        <f>LEFT(raw!D193,10)</f>
        <v>2021-12-30</v>
      </c>
      <c r="D193" t="str">
        <f>LEFT(raw!E193,8)</f>
        <v>08:30:00</v>
      </c>
      <c r="E193" t="str">
        <f>LEFT(raw!F193,8)</f>
        <v>17:30:00</v>
      </c>
      <c r="F193" t="str">
        <f>LEFT(raw!G193,8)</f>
        <v>07:28:31</v>
      </c>
      <c r="G193" t="str">
        <f>LEFT(raw!H193,8)</f>
        <v>18:35:47</v>
      </c>
      <c r="H193" t="s">
        <v>19</v>
      </c>
      <c r="I193" t="s">
        <v>20</v>
      </c>
      <c r="J193" t="s">
        <v>25</v>
      </c>
      <c r="K193" t="s">
        <v>26</v>
      </c>
      <c r="L193" t="str">
        <f>LEFT(raw!M193,8)</f>
        <v>09:00:00</v>
      </c>
      <c r="M193" t="s">
        <v>20</v>
      </c>
      <c r="N193" t="s">
        <v>28</v>
      </c>
      <c r="O193" t="s">
        <v>28</v>
      </c>
      <c r="P193" s="2">
        <f t="shared" si="12"/>
        <v>44560</v>
      </c>
      <c r="Q193" s="3">
        <f t="shared" si="13"/>
        <v>44561</v>
      </c>
      <c r="R193" t="str">
        <f t="shared" si="14"/>
        <v>Attendance</v>
      </c>
      <c r="S193" t="str">
        <f t="shared" si="15"/>
        <v>On Time</v>
      </c>
      <c r="T193" t="str">
        <f>IF(R193="Permit", J193, IF(G193="","NA CO", IF(G193="00:00:00","NA CO", IF(G193&lt;E193,"Early",IF(I193*1440&gt;=parameter!$C$4,"Overtime","On Time CO")))))</f>
        <v>On Time CO</v>
      </c>
      <c r="U193" t="str">
        <f t="shared" si="16"/>
        <v/>
      </c>
      <c r="V193" t="str">
        <f t="shared" si="17"/>
        <v/>
      </c>
    </row>
    <row r="194" spans="1:22" x14ac:dyDescent="0.3">
      <c r="A194" t="s">
        <v>952</v>
      </c>
      <c r="B194" t="s">
        <v>953</v>
      </c>
      <c r="C194" t="str">
        <f>LEFT(raw!D194,10)</f>
        <v>2021-12-31</v>
      </c>
      <c r="D194" t="str">
        <f>LEFT(raw!E194,8)</f>
        <v>08:30:00</v>
      </c>
      <c r="E194" t="str">
        <f>LEFT(raw!F194,8)</f>
        <v>17:30:00</v>
      </c>
      <c r="F194" t="str">
        <f>LEFT(raw!G194,8)</f>
        <v>07:27:17</v>
      </c>
      <c r="G194" t="str">
        <f>LEFT(raw!H194,8)</f>
        <v>16:26:30</v>
      </c>
      <c r="H194" t="s">
        <v>19</v>
      </c>
      <c r="I194" t="s">
        <v>20</v>
      </c>
      <c r="J194" t="s">
        <v>25</v>
      </c>
      <c r="K194" t="s">
        <v>26</v>
      </c>
      <c r="L194" t="str">
        <f>LEFT(raw!M194,8)</f>
        <v>09:00:00</v>
      </c>
      <c r="M194" t="s">
        <v>20</v>
      </c>
      <c r="N194" t="s">
        <v>28</v>
      </c>
      <c r="O194" t="s">
        <v>28</v>
      </c>
      <c r="P194" s="2">
        <f t="shared" ref="P194:P257" si="18">DATE(LEFT(C194,4),MID(C194,6,2),RIGHT(C194,2))</f>
        <v>44561</v>
      </c>
      <c r="Q194" s="3">
        <f t="shared" si="13"/>
        <v>44561</v>
      </c>
      <c r="R194" t="str">
        <f t="shared" si="14"/>
        <v>Attendance</v>
      </c>
      <c r="S194" t="str">
        <f t="shared" si="15"/>
        <v>On Time</v>
      </c>
      <c r="T194" t="str">
        <f>IF(R194="Permit", J194, IF(G194="","NA CO", IF(G194="00:00:00","NA CO", IF(G194&lt;E194,"Early",IF(I194*1440&gt;=parameter!$C$4,"Overtime","On Time CO")))))</f>
        <v>Early</v>
      </c>
      <c r="U194" t="str">
        <f t="shared" si="16"/>
        <v/>
      </c>
      <c r="V194" t="str">
        <f t="shared" si="17"/>
        <v/>
      </c>
    </row>
    <row r="195" spans="1:22" x14ac:dyDescent="0.3">
      <c r="A195" t="s">
        <v>94</v>
      </c>
      <c r="B195" t="s">
        <v>95</v>
      </c>
      <c r="C195" t="str">
        <f>LEFT(raw!D195,10)</f>
        <v>2021-12-01</v>
      </c>
      <c r="D195" t="str">
        <f>LEFT(raw!E195,8)</f>
        <v>00:00:00</v>
      </c>
      <c r="E195" t="str">
        <f>LEFT(raw!F195,8)</f>
        <v>00:00:00</v>
      </c>
      <c r="F195" t="str">
        <f>LEFT(raw!G195,8)</f>
        <v>08:09:41</v>
      </c>
      <c r="G195" t="str">
        <f>LEFT(raw!H195,8)</f>
        <v>17:47:58</v>
      </c>
      <c r="H195" t="s">
        <v>19</v>
      </c>
      <c r="I195" t="s">
        <v>20</v>
      </c>
      <c r="J195" t="s">
        <v>21</v>
      </c>
      <c r="K195" t="s">
        <v>22</v>
      </c>
      <c r="L195" t="str">
        <f>LEFT(raw!M195,8)</f>
        <v>09:38:16</v>
      </c>
      <c r="M195" t="s">
        <v>20</v>
      </c>
      <c r="N195" t="s">
        <v>955</v>
      </c>
      <c r="O195" t="s">
        <v>96</v>
      </c>
      <c r="P195" s="2">
        <f t="shared" si="18"/>
        <v>44531</v>
      </c>
      <c r="Q195" s="3">
        <f t="shared" ref="Q195:Q258" si="19">DATE(YEAR(P195),MONTH(P195)+1,1)-1</f>
        <v>44561</v>
      </c>
      <c r="R195" t="str">
        <f t="shared" ref="R195:R258" si="20">IF(J195="","Daily Journey",IF(J195="On Time","Attendance",IF(J195="Late","Attendance",IF(J195="Pending/Rejected","Permit"))))</f>
        <v>Daily Journey</v>
      </c>
      <c r="S195" t="str">
        <f t="shared" ref="S195:S258" si="21">IF(J195="","On Time",IF(J195="On Time","On Time",IF(J195="Late","Late",IF(R195="Permit", K195))))</f>
        <v>On Time</v>
      </c>
      <c r="T195" t="str">
        <f>IF(R195="Permit", J195, IF(G195="","NA CO", IF(G195="00:00:00","NA CO", IF(G195&lt;E195,"Early",IF(I195*1440&gt;=parameter!$C$4,"Overtime","On Time CO")))))</f>
        <v>On Time CO</v>
      </c>
      <c r="U195" t="str">
        <f t="shared" ref="U195:U258" si="22">IF(S195="Late",I195,"")</f>
        <v/>
      </c>
      <c r="V195" t="str">
        <f t="shared" ref="V195:V258" si="23">IF(T195="Overtime",M195,"")</f>
        <v/>
      </c>
    </row>
    <row r="196" spans="1:22" x14ac:dyDescent="0.3">
      <c r="A196" t="s">
        <v>94</v>
      </c>
      <c r="B196" t="s">
        <v>95</v>
      </c>
      <c r="C196" t="str">
        <f>LEFT(raw!D196,10)</f>
        <v>2021-12-03</v>
      </c>
      <c r="D196" t="str">
        <f>LEFT(raw!E196,8)</f>
        <v>08:30:00</v>
      </c>
      <c r="E196" t="str">
        <f>LEFT(raw!F196,8)</f>
        <v>17:30:00</v>
      </c>
      <c r="F196" t="str">
        <f>LEFT(raw!G196,8)</f>
        <v>08:21:58</v>
      </c>
      <c r="G196" t="str">
        <f>LEFT(raw!H196,8)</f>
        <v>17:37:23</v>
      </c>
      <c r="H196" t="s">
        <v>19</v>
      </c>
      <c r="I196" t="s">
        <v>20</v>
      </c>
      <c r="J196" t="s">
        <v>25</v>
      </c>
      <c r="K196" t="s">
        <v>26</v>
      </c>
      <c r="L196" t="str">
        <f>LEFT(raw!M196,8)</f>
        <v>09:00:00</v>
      </c>
      <c r="M196" t="s">
        <v>20</v>
      </c>
      <c r="N196" t="s">
        <v>31</v>
      </c>
      <c r="O196" t="s">
        <v>31</v>
      </c>
      <c r="P196" s="2">
        <f t="shared" si="18"/>
        <v>44533</v>
      </c>
      <c r="Q196" s="3">
        <f t="shared" si="19"/>
        <v>44561</v>
      </c>
      <c r="R196" t="str">
        <f t="shared" si="20"/>
        <v>Attendance</v>
      </c>
      <c r="S196" t="str">
        <f t="shared" si="21"/>
        <v>On Time</v>
      </c>
      <c r="T196" t="str">
        <f>IF(R196="Permit", J196, IF(G196="","NA CO", IF(G196="00:00:00","NA CO", IF(G196&lt;E196,"Early",IF(I196*1440&gt;=parameter!$C$4,"Overtime","On Time CO")))))</f>
        <v>On Time CO</v>
      </c>
      <c r="U196" t="str">
        <f t="shared" si="22"/>
        <v/>
      </c>
      <c r="V196" t="str">
        <f t="shared" si="23"/>
        <v/>
      </c>
    </row>
    <row r="197" spans="1:22" x14ac:dyDescent="0.3">
      <c r="A197" t="s">
        <v>94</v>
      </c>
      <c r="B197" t="s">
        <v>95</v>
      </c>
      <c r="C197" t="str">
        <f>LEFT(raw!D197,10)</f>
        <v>2021-12-06</v>
      </c>
      <c r="D197" t="str">
        <f>LEFT(raw!E197,8)</f>
        <v>00:00:00</v>
      </c>
      <c r="E197" t="str">
        <f>LEFT(raw!F197,8)</f>
        <v>00:00:00</v>
      </c>
      <c r="F197" t="str">
        <f>LEFT(raw!G197,8)</f>
        <v>08:29:11</v>
      </c>
      <c r="G197" t="str">
        <f>LEFT(raw!H197,8)</f>
        <v>18:05:31</v>
      </c>
      <c r="H197" t="s">
        <v>19</v>
      </c>
      <c r="I197" t="s">
        <v>20</v>
      </c>
      <c r="J197" t="s">
        <v>21</v>
      </c>
      <c r="K197" t="s">
        <v>22</v>
      </c>
      <c r="L197" t="str">
        <f>LEFT(raw!M197,8)</f>
        <v>09:36:19</v>
      </c>
      <c r="M197" t="s">
        <v>20</v>
      </c>
      <c r="N197" t="s">
        <v>955</v>
      </c>
      <c r="O197" t="s">
        <v>96</v>
      </c>
      <c r="P197" s="2">
        <f t="shared" si="18"/>
        <v>44536</v>
      </c>
      <c r="Q197" s="3">
        <f t="shared" si="19"/>
        <v>44561</v>
      </c>
      <c r="R197" t="str">
        <f t="shared" si="20"/>
        <v>Daily Journey</v>
      </c>
      <c r="S197" t="str">
        <f t="shared" si="21"/>
        <v>On Time</v>
      </c>
      <c r="T197" t="str">
        <f>IF(R197="Permit", J197, IF(G197="","NA CO", IF(G197="00:00:00","NA CO", IF(G197&lt;E197,"Early",IF(I197*1440&gt;=parameter!$C$4,"Overtime","On Time CO")))))</f>
        <v>On Time CO</v>
      </c>
      <c r="U197" t="str">
        <f t="shared" si="22"/>
        <v/>
      </c>
      <c r="V197" t="str">
        <f t="shared" si="23"/>
        <v/>
      </c>
    </row>
    <row r="198" spans="1:22" x14ac:dyDescent="0.3">
      <c r="A198" t="s">
        <v>94</v>
      </c>
      <c r="B198" t="s">
        <v>95</v>
      </c>
      <c r="C198" t="str">
        <f>LEFT(raw!D198,10)</f>
        <v>2021-12-07</v>
      </c>
      <c r="D198" t="str">
        <f>LEFT(raw!E198,8)</f>
        <v>08:30:00</v>
      </c>
      <c r="E198" t="str">
        <f>LEFT(raw!F198,8)</f>
        <v>17:30:00</v>
      </c>
      <c r="F198" t="str">
        <f>LEFT(raw!G198,8)</f>
        <v>08:24:46</v>
      </c>
      <c r="G198" t="str">
        <f>LEFT(raw!H198,8)</f>
        <v>17:39:13</v>
      </c>
      <c r="H198" t="s">
        <v>19</v>
      </c>
      <c r="I198" t="s">
        <v>20</v>
      </c>
      <c r="J198" t="s">
        <v>25</v>
      </c>
      <c r="K198" t="s">
        <v>26</v>
      </c>
      <c r="L198" t="str">
        <f>LEFT(raw!M198,8)</f>
        <v>09:00:00</v>
      </c>
      <c r="M198" t="s">
        <v>20</v>
      </c>
      <c r="N198" t="s">
        <v>31</v>
      </c>
      <c r="O198" t="s">
        <v>31</v>
      </c>
      <c r="P198" s="2">
        <f t="shared" si="18"/>
        <v>44537</v>
      </c>
      <c r="Q198" s="3">
        <f t="shared" si="19"/>
        <v>44561</v>
      </c>
      <c r="R198" t="str">
        <f t="shared" si="20"/>
        <v>Attendance</v>
      </c>
      <c r="S198" t="str">
        <f t="shared" si="21"/>
        <v>On Time</v>
      </c>
      <c r="T198" t="str">
        <f>IF(R198="Permit", J198, IF(G198="","NA CO", IF(G198="00:00:00","NA CO", IF(G198&lt;E198,"Early",IF(I198*1440&gt;=parameter!$C$4,"Overtime","On Time CO")))))</f>
        <v>On Time CO</v>
      </c>
      <c r="U198" t="str">
        <f t="shared" si="22"/>
        <v/>
      </c>
      <c r="V198" t="str">
        <f t="shared" si="23"/>
        <v/>
      </c>
    </row>
    <row r="199" spans="1:22" x14ac:dyDescent="0.3">
      <c r="A199" t="s">
        <v>94</v>
      </c>
      <c r="B199" t="s">
        <v>95</v>
      </c>
      <c r="C199" t="str">
        <f>LEFT(raw!D199,10)</f>
        <v>2021-12-08</v>
      </c>
      <c r="D199" t="str">
        <f>LEFT(raw!E199,8)</f>
        <v>00:00:00</v>
      </c>
      <c r="E199" t="str">
        <f>LEFT(raw!F199,8)</f>
        <v>00:00:00</v>
      </c>
      <c r="F199" t="str">
        <f>LEFT(raw!G199,8)</f>
        <v>08:11:59</v>
      </c>
      <c r="G199" t="str">
        <f>LEFT(raw!H199,8)</f>
        <v>17:55:41</v>
      </c>
      <c r="H199" t="s">
        <v>19</v>
      </c>
      <c r="I199" t="s">
        <v>20</v>
      </c>
      <c r="J199" t="s">
        <v>21</v>
      </c>
      <c r="K199" t="s">
        <v>22</v>
      </c>
      <c r="L199" t="str">
        <f>LEFT(raw!M199,8)</f>
        <v>09:43:42</v>
      </c>
      <c r="M199" t="s">
        <v>20</v>
      </c>
      <c r="N199" t="s">
        <v>96</v>
      </c>
      <c r="O199" t="s">
        <v>97</v>
      </c>
      <c r="P199" s="2">
        <f t="shared" si="18"/>
        <v>44538</v>
      </c>
      <c r="Q199" s="3">
        <f t="shared" si="19"/>
        <v>44561</v>
      </c>
      <c r="R199" t="str">
        <f t="shared" si="20"/>
        <v>Daily Journey</v>
      </c>
      <c r="S199" t="str">
        <f t="shared" si="21"/>
        <v>On Time</v>
      </c>
      <c r="T199" t="str">
        <f>IF(R199="Permit", J199, IF(G199="","NA CO", IF(G199="00:00:00","NA CO", IF(G199&lt;E199,"Early",IF(I199*1440&gt;=parameter!$C$4,"Overtime","On Time CO")))))</f>
        <v>On Time CO</v>
      </c>
      <c r="U199" t="str">
        <f t="shared" si="22"/>
        <v/>
      </c>
      <c r="V199" t="str">
        <f t="shared" si="23"/>
        <v/>
      </c>
    </row>
    <row r="200" spans="1:22" x14ac:dyDescent="0.3">
      <c r="A200" t="s">
        <v>94</v>
      </c>
      <c r="B200" t="s">
        <v>95</v>
      </c>
      <c r="C200" t="str">
        <f>LEFT(raw!D200,10)</f>
        <v>2021-12-09</v>
      </c>
      <c r="D200" t="str">
        <f>LEFT(raw!E200,8)</f>
        <v>08:30:00</v>
      </c>
      <c r="E200" t="str">
        <f>LEFT(raw!F200,8)</f>
        <v>17:30:00</v>
      </c>
      <c r="F200" t="str">
        <f>LEFT(raw!G200,8)</f>
        <v>09:43:25</v>
      </c>
      <c r="G200" t="str">
        <f>LEFT(raw!H200,8)</f>
        <v>17:37:19</v>
      </c>
      <c r="H200" t="s">
        <v>19</v>
      </c>
      <c r="I200" t="s">
        <v>2474</v>
      </c>
      <c r="J200" t="s">
        <v>32</v>
      </c>
      <c r="K200" t="s">
        <v>26</v>
      </c>
      <c r="L200" t="str">
        <f>LEFT(raw!M200,8)</f>
        <v>09:00:00</v>
      </c>
      <c r="M200" t="s">
        <v>20</v>
      </c>
      <c r="N200" t="s">
        <v>31</v>
      </c>
      <c r="O200" t="s">
        <v>31</v>
      </c>
      <c r="P200" s="2">
        <f t="shared" si="18"/>
        <v>44539</v>
      </c>
      <c r="Q200" s="3">
        <f t="shared" si="19"/>
        <v>44561</v>
      </c>
      <c r="R200" t="str">
        <f t="shared" si="20"/>
        <v>Attendance</v>
      </c>
      <c r="S200" t="str">
        <f t="shared" si="21"/>
        <v>Late</v>
      </c>
      <c r="T200" t="str">
        <f>IF(R200="Permit", J200, IF(G200="","NA CO", IF(G200="00:00:00","NA CO", IF(G200&lt;E200,"Early",IF(I200*1440&gt;=parameter!$C$4,"Overtime","On Time CO")))))</f>
        <v>Overtime</v>
      </c>
      <c r="U200" t="str">
        <f t="shared" si="22"/>
        <v>01:13:25</v>
      </c>
      <c r="V200" t="str">
        <f t="shared" si="23"/>
        <v>00:00:00</v>
      </c>
    </row>
    <row r="201" spans="1:22" x14ac:dyDescent="0.3">
      <c r="A201" t="s">
        <v>94</v>
      </c>
      <c r="B201" t="s">
        <v>95</v>
      </c>
      <c r="C201" t="str">
        <f>LEFT(raw!D201,10)</f>
        <v>2021-12-10</v>
      </c>
      <c r="D201" t="str">
        <f>LEFT(raw!E201,8)</f>
        <v>00:00:00</v>
      </c>
      <c r="E201" t="str">
        <f>LEFT(raw!F201,8)</f>
        <v>00:00:00</v>
      </c>
      <c r="F201" t="str">
        <f>LEFT(raw!G201,8)</f>
        <v>08:22:11</v>
      </c>
      <c r="G201" t="str">
        <f>LEFT(raw!H201,8)</f>
        <v>18:04:08</v>
      </c>
      <c r="H201" t="s">
        <v>19</v>
      </c>
      <c r="I201" t="s">
        <v>20</v>
      </c>
      <c r="J201" t="s">
        <v>21</v>
      </c>
      <c r="K201" t="s">
        <v>22</v>
      </c>
      <c r="L201" t="str">
        <f>LEFT(raw!M201,8)</f>
        <v>09:41:56</v>
      </c>
      <c r="M201" t="s">
        <v>20</v>
      </c>
      <c r="N201" t="s">
        <v>955</v>
      </c>
      <c r="O201" t="s">
        <v>955</v>
      </c>
      <c r="P201" s="2">
        <f t="shared" si="18"/>
        <v>44540</v>
      </c>
      <c r="Q201" s="3">
        <f t="shared" si="19"/>
        <v>44561</v>
      </c>
      <c r="R201" t="str">
        <f t="shared" si="20"/>
        <v>Daily Journey</v>
      </c>
      <c r="S201" t="str">
        <f t="shared" si="21"/>
        <v>On Time</v>
      </c>
      <c r="T201" t="str">
        <f>IF(R201="Permit", J201, IF(G201="","NA CO", IF(G201="00:00:00","NA CO", IF(G201&lt;E201,"Early",IF(I201*1440&gt;=parameter!$C$4,"Overtime","On Time CO")))))</f>
        <v>On Time CO</v>
      </c>
      <c r="U201" t="str">
        <f t="shared" si="22"/>
        <v/>
      </c>
      <c r="V201" t="str">
        <f t="shared" si="23"/>
        <v/>
      </c>
    </row>
    <row r="202" spans="1:22" x14ac:dyDescent="0.3">
      <c r="A202" t="s">
        <v>94</v>
      </c>
      <c r="B202" t="s">
        <v>95</v>
      </c>
      <c r="C202" t="str">
        <f>LEFT(raw!D202,10)</f>
        <v>2021-12-13</v>
      </c>
      <c r="D202" t="str">
        <f>LEFT(raw!E202,8)</f>
        <v>08:30:00</v>
      </c>
      <c r="E202" t="str">
        <f>LEFT(raw!F202,8)</f>
        <v>17:30:00</v>
      </c>
      <c r="F202" t="str">
        <f>LEFT(raw!G202,8)</f>
        <v>08:23:08</v>
      </c>
      <c r="G202" t="str">
        <f>LEFT(raw!H202,8)</f>
        <v>17:37:11</v>
      </c>
      <c r="H202" t="s">
        <v>19</v>
      </c>
      <c r="I202" t="s">
        <v>20</v>
      </c>
      <c r="J202" t="s">
        <v>25</v>
      </c>
      <c r="K202" t="s">
        <v>26</v>
      </c>
      <c r="L202" t="str">
        <f>LEFT(raw!M202,8)</f>
        <v>09:00:00</v>
      </c>
      <c r="M202" t="s">
        <v>20</v>
      </c>
      <c r="N202" t="s">
        <v>31</v>
      </c>
      <c r="O202" t="s">
        <v>31</v>
      </c>
      <c r="P202" s="2">
        <f t="shared" si="18"/>
        <v>44543</v>
      </c>
      <c r="Q202" s="3">
        <f t="shared" si="19"/>
        <v>44561</v>
      </c>
      <c r="R202" t="str">
        <f t="shared" si="20"/>
        <v>Attendance</v>
      </c>
      <c r="S202" t="str">
        <f t="shared" si="21"/>
        <v>On Time</v>
      </c>
      <c r="T202" t="str">
        <f>IF(R202="Permit", J202, IF(G202="","NA CO", IF(G202="00:00:00","NA CO", IF(G202&lt;E202,"Early",IF(I202*1440&gt;=parameter!$C$4,"Overtime","On Time CO")))))</f>
        <v>On Time CO</v>
      </c>
      <c r="U202" t="str">
        <f t="shared" si="22"/>
        <v/>
      </c>
      <c r="V202" t="str">
        <f t="shared" si="23"/>
        <v/>
      </c>
    </row>
    <row r="203" spans="1:22" x14ac:dyDescent="0.3">
      <c r="A203" t="s">
        <v>94</v>
      </c>
      <c r="B203" t="s">
        <v>95</v>
      </c>
      <c r="C203" t="str">
        <f>LEFT(raw!D203,10)</f>
        <v>2021-12-14</v>
      </c>
      <c r="D203" t="str">
        <f>LEFT(raw!E203,8)</f>
        <v>00:00:00</v>
      </c>
      <c r="E203" t="str">
        <f>LEFT(raw!F203,8)</f>
        <v>00:00:00</v>
      </c>
      <c r="F203" t="str">
        <f>LEFT(raw!G203,8)</f>
        <v>08:19:25</v>
      </c>
      <c r="G203" t="str">
        <f>LEFT(raw!H203,8)</f>
        <v>17:40:57</v>
      </c>
      <c r="H203" t="s">
        <v>19</v>
      </c>
      <c r="I203" t="s">
        <v>20</v>
      </c>
      <c r="J203" t="s">
        <v>21</v>
      </c>
      <c r="K203" t="s">
        <v>22</v>
      </c>
      <c r="L203" t="str">
        <f>LEFT(raw!M203,8)</f>
        <v>09:21:31</v>
      </c>
      <c r="M203" t="s">
        <v>20</v>
      </c>
      <c r="N203" t="s">
        <v>2485</v>
      </c>
      <c r="O203" t="s">
        <v>96</v>
      </c>
      <c r="P203" s="2">
        <f t="shared" si="18"/>
        <v>44544</v>
      </c>
      <c r="Q203" s="3">
        <f t="shared" si="19"/>
        <v>44561</v>
      </c>
      <c r="R203" t="str">
        <f t="shared" si="20"/>
        <v>Daily Journey</v>
      </c>
      <c r="S203" t="str">
        <f t="shared" si="21"/>
        <v>On Time</v>
      </c>
      <c r="T203" t="str">
        <f>IF(R203="Permit", J203, IF(G203="","NA CO", IF(G203="00:00:00","NA CO", IF(G203&lt;E203,"Early",IF(I203*1440&gt;=parameter!$C$4,"Overtime","On Time CO")))))</f>
        <v>On Time CO</v>
      </c>
      <c r="U203" t="str">
        <f t="shared" si="22"/>
        <v/>
      </c>
      <c r="V203" t="str">
        <f t="shared" si="23"/>
        <v/>
      </c>
    </row>
    <row r="204" spans="1:22" x14ac:dyDescent="0.3">
      <c r="A204" t="s">
        <v>94</v>
      </c>
      <c r="B204" t="s">
        <v>95</v>
      </c>
      <c r="C204" t="str">
        <f>LEFT(raw!D204,10)</f>
        <v>2021-12-15</v>
      </c>
      <c r="D204" t="str">
        <f>LEFT(raw!E204,8)</f>
        <v>08:30:00</v>
      </c>
      <c r="E204" t="str">
        <f>LEFT(raw!F204,8)</f>
        <v>17:30:00</v>
      </c>
      <c r="F204" t="str">
        <f>LEFT(raw!G204,8)</f>
        <v>08:24:50</v>
      </c>
      <c r="G204" t="str">
        <f>LEFT(raw!H204,8)</f>
        <v>17:34:06</v>
      </c>
      <c r="H204" t="s">
        <v>19</v>
      </c>
      <c r="I204" t="s">
        <v>20</v>
      </c>
      <c r="J204" t="s">
        <v>25</v>
      </c>
      <c r="K204" t="s">
        <v>26</v>
      </c>
      <c r="L204" t="str">
        <f>LEFT(raw!M204,8)</f>
        <v>09:00:00</v>
      </c>
      <c r="M204" t="s">
        <v>20</v>
      </c>
      <c r="N204" t="s">
        <v>31</v>
      </c>
      <c r="O204" t="s">
        <v>31</v>
      </c>
      <c r="P204" s="2">
        <f t="shared" si="18"/>
        <v>44545</v>
      </c>
      <c r="Q204" s="3">
        <f t="shared" si="19"/>
        <v>44561</v>
      </c>
      <c r="R204" t="str">
        <f t="shared" si="20"/>
        <v>Attendance</v>
      </c>
      <c r="S204" t="str">
        <f t="shared" si="21"/>
        <v>On Time</v>
      </c>
      <c r="T204" t="str">
        <f>IF(R204="Permit", J204, IF(G204="","NA CO", IF(G204="00:00:00","NA CO", IF(G204&lt;E204,"Early",IF(I204*1440&gt;=parameter!$C$4,"Overtime","On Time CO")))))</f>
        <v>On Time CO</v>
      </c>
      <c r="U204" t="str">
        <f t="shared" si="22"/>
        <v/>
      </c>
      <c r="V204" t="str">
        <f t="shared" si="23"/>
        <v/>
      </c>
    </row>
    <row r="205" spans="1:22" x14ac:dyDescent="0.3">
      <c r="A205" t="s">
        <v>94</v>
      </c>
      <c r="B205" t="s">
        <v>95</v>
      </c>
      <c r="C205" t="str">
        <f>LEFT(raw!D205,10)</f>
        <v>2021-12-16</v>
      </c>
      <c r="D205" t="str">
        <f>LEFT(raw!E205,8)</f>
        <v>00:00:00</v>
      </c>
      <c r="E205" t="str">
        <f>LEFT(raw!F205,8)</f>
        <v>00:00:00</v>
      </c>
      <c r="F205" t="str">
        <f>LEFT(raw!G205,8)</f>
        <v>08:15:24</v>
      </c>
      <c r="G205" t="str">
        <f>LEFT(raw!H205,8)</f>
        <v>18:00:47</v>
      </c>
      <c r="H205" t="s">
        <v>19</v>
      </c>
      <c r="I205" t="s">
        <v>20</v>
      </c>
      <c r="J205" t="s">
        <v>21</v>
      </c>
      <c r="K205" t="s">
        <v>22</v>
      </c>
      <c r="L205" t="str">
        <f>LEFT(raw!M205,8)</f>
        <v>09:45:22</v>
      </c>
      <c r="M205" t="s">
        <v>20</v>
      </c>
      <c r="N205" t="s">
        <v>96</v>
      </c>
      <c r="O205" t="s">
        <v>96</v>
      </c>
      <c r="P205" s="2">
        <f t="shared" si="18"/>
        <v>44546</v>
      </c>
      <c r="Q205" s="3">
        <f t="shared" si="19"/>
        <v>44561</v>
      </c>
      <c r="R205" t="str">
        <f t="shared" si="20"/>
        <v>Daily Journey</v>
      </c>
      <c r="S205" t="str">
        <f t="shared" si="21"/>
        <v>On Time</v>
      </c>
      <c r="T205" t="str">
        <f>IF(R205="Permit", J205, IF(G205="","NA CO", IF(G205="00:00:00","NA CO", IF(G205&lt;E205,"Early",IF(I205*1440&gt;=parameter!$C$4,"Overtime","On Time CO")))))</f>
        <v>On Time CO</v>
      </c>
      <c r="U205" t="str">
        <f t="shared" si="22"/>
        <v/>
      </c>
      <c r="V205" t="str">
        <f t="shared" si="23"/>
        <v/>
      </c>
    </row>
    <row r="206" spans="1:22" x14ac:dyDescent="0.3">
      <c r="A206" t="s">
        <v>94</v>
      </c>
      <c r="B206" t="s">
        <v>95</v>
      </c>
      <c r="C206" t="str">
        <f>LEFT(raw!D206,10)</f>
        <v>2021-12-17</v>
      </c>
      <c r="D206" t="str">
        <f>LEFT(raw!E206,8)</f>
        <v>08:30:00</v>
      </c>
      <c r="E206" t="str">
        <f>LEFT(raw!F206,8)</f>
        <v>17:30:00</v>
      </c>
      <c r="F206" t="str">
        <f>LEFT(raw!G206,8)</f>
        <v>08:24:52</v>
      </c>
      <c r="G206" t="str">
        <f>LEFT(raw!H206,8)</f>
        <v>17:50:18</v>
      </c>
      <c r="H206" t="s">
        <v>19</v>
      </c>
      <c r="I206" t="s">
        <v>20</v>
      </c>
      <c r="J206" t="s">
        <v>25</v>
      </c>
      <c r="K206" t="s">
        <v>26</v>
      </c>
      <c r="L206" t="str">
        <f>LEFT(raw!M206,8)</f>
        <v>09:00:00</v>
      </c>
      <c r="M206" t="s">
        <v>20</v>
      </c>
      <c r="N206" t="s">
        <v>31</v>
      </c>
      <c r="O206" t="s">
        <v>31</v>
      </c>
      <c r="P206" s="2">
        <f t="shared" si="18"/>
        <v>44547</v>
      </c>
      <c r="Q206" s="3">
        <f t="shared" si="19"/>
        <v>44561</v>
      </c>
      <c r="R206" t="str">
        <f t="shared" si="20"/>
        <v>Attendance</v>
      </c>
      <c r="S206" t="str">
        <f t="shared" si="21"/>
        <v>On Time</v>
      </c>
      <c r="T206" t="str">
        <f>IF(R206="Permit", J206, IF(G206="","NA CO", IF(G206="00:00:00","NA CO", IF(G206&lt;E206,"Early",IF(I206*1440&gt;=parameter!$C$4,"Overtime","On Time CO")))))</f>
        <v>On Time CO</v>
      </c>
      <c r="U206" t="str">
        <f t="shared" si="22"/>
        <v/>
      </c>
      <c r="V206" t="str">
        <f t="shared" si="23"/>
        <v/>
      </c>
    </row>
    <row r="207" spans="1:22" x14ac:dyDescent="0.3">
      <c r="A207" t="s">
        <v>94</v>
      </c>
      <c r="B207" t="s">
        <v>95</v>
      </c>
      <c r="C207" t="str">
        <f>LEFT(raw!D207,10)</f>
        <v>2021-12-20</v>
      </c>
      <c r="D207" t="str">
        <f>LEFT(raw!E207,8)</f>
        <v>08:30:00</v>
      </c>
      <c r="E207" t="str">
        <f>LEFT(raw!F207,8)</f>
        <v>17:30:00</v>
      </c>
      <c r="F207" t="str">
        <f>LEFT(raw!G207,8)</f>
        <v>08:24:12</v>
      </c>
      <c r="G207" t="str">
        <f>LEFT(raw!H207,8)</f>
        <v>17:34:25</v>
      </c>
      <c r="H207" t="s">
        <v>19</v>
      </c>
      <c r="I207" t="s">
        <v>20</v>
      </c>
      <c r="J207" t="s">
        <v>25</v>
      </c>
      <c r="K207" t="s">
        <v>26</v>
      </c>
      <c r="L207" t="str">
        <f>LEFT(raw!M207,8)</f>
        <v>09:00:00</v>
      </c>
      <c r="M207" t="s">
        <v>20</v>
      </c>
      <c r="N207" t="s">
        <v>31</v>
      </c>
      <c r="O207" t="s">
        <v>31</v>
      </c>
      <c r="P207" s="2">
        <f t="shared" si="18"/>
        <v>44550</v>
      </c>
      <c r="Q207" s="3">
        <f t="shared" si="19"/>
        <v>44561</v>
      </c>
      <c r="R207" t="str">
        <f t="shared" si="20"/>
        <v>Attendance</v>
      </c>
      <c r="S207" t="str">
        <f t="shared" si="21"/>
        <v>On Time</v>
      </c>
      <c r="T207" t="str">
        <f>IF(R207="Permit", J207, IF(G207="","NA CO", IF(G207="00:00:00","NA CO", IF(G207&lt;E207,"Early",IF(I207*1440&gt;=parameter!$C$4,"Overtime","On Time CO")))))</f>
        <v>On Time CO</v>
      </c>
      <c r="U207" t="str">
        <f t="shared" si="22"/>
        <v/>
      </c>
      <c r="V207" t="str">
        <f t="shared" si="23"/>
        <v/>
      </c>
    </row>
    <row r="208" spans="1:22" x14ac:dyDescent="0.3">
      <c r="A208" t="s">
        <v>94</v>
      </c>
      <c r="B208" t="s">
        <v>95</v>
      </c>
      <c r="C208" t="str">
        <f>LEFT(raw!D208,10)</f>
        <v>2021-12-21</v>
      </c>
      <c r="D208" t="str">
        <f>LEFT(raw!E208,8)</f>
        <v>08:30:00</v>
      </c>
      <c r="E208" t="str">
        <f>LEFT(raw!F208,8)</f>
        <v>17:30:00</v>
      </c>
      <c r="F208" t="str">
        <f>LEFT(raw!G208,8)</f>
        <v>08:23:51</v>
      </c>
      <c r="G208" t="str">
        <f>LEFT(raw!H208,8)</f>
        <v>19:00:42</v>
      </c>
      <c r="H208" t="s">
        <v>19</v>
      </c>
      <c r="I208" t="s">
        <v>20</v>
      </c>
      <c r="J208" t="s">
        <v>25</v>
      </c>
      <c r="K208" t="s">
        <v>26</v>
      </c>
      <c r="L208" t="str">
        <f>LEFT(raw!M208,8)</f>
        <v>09:00:00</v>
      </c>
      <c r="M208" t="s">
        <v>20</v>
      </c>
      <c r="N208" t="s">
        <v>31</v>
      </c>
      <c r="O208" t="s">
        <v>31</v>
      </c>
      <c r="P208" s="2">
        <f t="shared" si="18"/>
        <v>44551</v>
      </c>
      <c r="Q208" s="3">
        <f t="shared" si="19"/>
        <v>44561</v>
      </c>
      <c r="R208" t="str">
        <f t="shared" si="20"/>
        <v>Attendance</v>
      </c>
      <c r="S208" t="str">
        <f t="shared" si="21"/>
        <v>On Time</v>
      </c>
      <c r="T208" t="str">
        <f>IF(R208="Permit", J208, IF(G208="","NA CO", IF(G208="00:00:00","NA CO", IF(G208&lt;E208,"Early",IF(I208*1440&gt;=parameter!$C$4,"Overtime","On Time CO")))))</f>
        <v>On Time CO</v>
      </c>
      <c r="U208" t="str">
        <f t="shared" si="22"/>
        <v/>
      </c>
      <c r="V208" t="str">
        <f t="shared" si="23"/>
        <v/>
      </c>
    </row>
    <row r="209" spans="1:22" x14ac:dyDescent="0.3">
      <c r="A209" t="s">
        <v>94</v>
      </c>
      <c r="B209" t="s">
        <v>95</v>
      </c>
      <c r="C209" t="str">
        <f>LEFT(raw!D209,10)</f>
        <v>2021-12-22</v>
      </c>
      <c r="D209" t="str">
        <f>LEFT(raw!E209,8)</f>
        <v>00:00:00</v>
      </c>
      <c r="E209" t="str">
        <f>LEFT(raw!F209,8)</f>
        <v>00:00:00</v>
      </c>
      <c r="F209" t="str">
        <f>LEFT(raw!G209,8)</f>
        <v>08:24:48</v>
      </c>
      <c r="G209" t="str">
        <f>LEFT(raw!H209,8)</f>
        <v>17:44:30</v>
      </c>
      <c r="H209" t="s">
        <v>19</v>
      </c>
      <c r="I209" t="s">
        <v>20</v>
      </c>
      <c r="J209" t="s">
        <v>21</v>
      </c>
      <c r="K209" t="s">
        <v>22</v>
      </c>
      <c r="L209" t="str">
        <f>LEFT(raw!M209,8)</f>
        <v>09:19:41</v>
      </c>
      <c r="M209" t="s">
        <v>20</v>
      </c>
      <c r="N209" t="s">
        <v>96</v>
      </c>
      <c r="O209" t="s">
        <v>96</v>
      </c>
      <c r="P209" s="2">
        <f t="shared" si="18"/>
        <v>44552</v>
      </c>
      <c r="Q209" s="3">
        <f t="shared" si="19"/>
        <v>44561</v>
      </c>
      <c r="R209" t="str">
        <f t="shared" si="20"/>
        <v>Daily Journey</v>
      </c>
      <c r="S209" t="str">
        <f t="shared" si="21"/>
        <v>On Time</v>
      </c>
      <c r="T209" t="str">
        <f>IF(R209="Permit", J209, IF(G209="","NA CO", IF(G209="00:00:00","NA CO", IF(G209&lt;E209,"Early",IF(I209*1440&gt;=parameter!$C$4,"Overtime","On Time CO")))))</f>
        <v>On Time CO</v>
      </c>
      <c r="U209" t="str">
        <f t="shared" si="22"/>
        <v/>
      </c>
      <c r="V209" t="str">
        <f t="shared" si="23"/>
        <v/>
      </c>
    </row>
    <row r="210" spans="1:22" x14ac:dyDescent="0.3">
      <c r="A210" t="s">
        <v>94</v>
      </c>
      <c r="B210" t="s">
        <v>95</v>
      </c>
      <c r="C210" t="str">
        <f>LEFT(raw!D210,10)</f>
        <v>2021-12-23</v>
      </c>
      <c r="D210" t="str">
        <f>LEFT(raw!E210,8)</f>
        <v>08:30:00</v>
      </c>
      <c r="E210" t="str">
        <f>LEFT(raw!F210,8)</f>
        <v>17:30:00</v>
      </c>
      <c r="F210" t="str">
        <f>LEFT(raw!G210,8)</f>
        <v>08:24:47</v>
      </c>
      <c r="G210" t="str">
        <f>LEFT(raw!H210,8)</f>
        <v>17:37:58</v>
      </c>
      <c r="H210" t="s">
        <v>19</v>
      </c>
      <c r="I210" t="s">
        <v>20</v>
      </c>
      <c r="J210" t="s">
        <v>25</v>
      </c>
      <c r="K210" t="s">
        <v>26</v>
      </c>
      <c r="L210" t="str">
        <f>LEFT(raw!M210,8)</f>
        <v>09:00:00</v>
      </c>
      <c r="M210" t="s">
        <v>20</v>
      </c>
      <c r="N210" t="s">
        <v>31</v>
      </c>
      <c r="O210" t="s">
        <v>31</v>
      </c>
      <c r="P210" s="2">
        <f t="shared" si="18"/>
        <v>44553</v>
      </c>
      <c r="Q210" s="3">
        <f t="shared" si="19"/>
        <v>44561</v>
      </c>
      <c r="R210" t="str">
        <f t="shared" si="20"/>
        <v>Attendance</v>
      </c>
      <c r="S210" t="str">
        <f t="shared" si="21"/>
        <v>On Time</v>
      </c>
      <c r="T210" t="str">
        <f>IF(R210="Permit", J210, IF(G210="","NA CO", IF(G210="00:00:00","NA CO", IF(G210&lt;E210,"Early",IF(I210*1440&gt;=parameter!$C$4,"Overtime","On Time CO")))))</f>
        <v>On Time CO</v>
      </c>
      <c r="U210" t="str">
        <f t="shared" si="22"/>
        <v/>
      </c>
      <c r="V210" t="str">
        <f t="shared" si="23"/>
        <v/>
      </c>
    </row>
    <row r="211" spans="1:22" x14ac:dyDescent="0.3">
      <c r="A211" t="s">
        <v>94</v>
      </c>
      <c r="B211" t="s">
        <v>95</v>
      </c>
      <c r="C211" t="str">
        <f>LEFT(raw!D211,10)</f>
        <v>2021-12-24</v>
      </c>
      <c r="D211" t="str">
        <f>LEFT(raw!E211,8)</f>
        <v>08:30:00</v>
      </c>
      <c r="E211" t="str">
        <f>LEFT(raw!F211,8)</f>
        <v>17:30:00</v>
      </c>
      <c r="F211" t="str">
        <f>LEFT(raw!G211,8)</f>
        <v>08:28:42</v>
      </c>
      <c r="G211" t="str">
        <f>LEFT(raw!H211,8)</f>
        <v>17:35:03</v>
      </c>
      <c r="H211" t="s">
        <v>19</v>
      </c>
      <c r="I211" t="s">
        <v>20</v>
      </c>
      <c r="J211" t="s">
        <v>25</v>
      </c>
      <c r="K211" t="s">
        <v>26</v>
      </c>
      <c r="L211" t="str">
        <f>LEFT(raw!M211,8)</f>
        <v>09:00:00</v>
      </c>
      <c r="M211" t="s">
        <v>20</v>
      </c>
      <c r="N211" t="s">
        <v>31</v>
      </c>
      <c r="O211" t="s">
        <v>31</v>
      </c>
      <c r="P211" s="2">
        <f t="shared" si="18"/>
        <v>44554</v>
      </c>
      <c r="Q211" s="3">
        <f t="shared" si="19"/>
        <v>44561</v>
      </c>
      <c r="R211" t="str">
        <f t="shared" si="20"/>
        <v>Attendance</v>
      </c>
      <c r="S211" t="str">
        <f t="shared" si="21"/>
        <v>On Time</v>
      </c>
      <c r="T211" t="str">
        <f>IF(R211="Permit", J211, IF(G211="","NA CO", IF(G211="00:00:00","NA CO", IF(G211&lt;E211,"Early",IF(I211*1440&gt;=parameter!$C$4,"Overtime","On Time CO")))))</f>
        <v>On Time CO</v>
      </c>
      <c r="U211" t="str">
        <f t="shared" si="22"/>
        <v/>
      </c>
      <c r="V211" t="str">
        <f t="shared" si="23"/>
        <v/>
      </c>
    </row>
    <row r="212" spans="1:22" x14ac:dyDescent="0.3">
      <c r="A212" t="s">
        <v>94</v>
      </c>
      <c r="B212" t="s">
        <v>95</v>
      </c>
      <c r="C212" t="str">
        <f>LEFT(raw!D212,10)</f>
        <v>2021-12-27</v>
      </c>
      <c r="D212" t="str">
        <f>LEFT(raw!E212,8)</f>
        <v>08:30:00</v>
      </c>
      <c r="E212" t="str">
        <f>LEFT(raw!F212,8)</f>
        <v>17:30:00</v>
      </c>
      <c r="F212" t="str">
        <f>LEFT(raw!G212,8)</f>
        <v>07:39:24</v>
      </c>
      <c r="G212" t="str">
        <f>LEFT(raw!H212,8)</f>
        <v>17:37:45</v>
      </c>
      <c r="H212" t="s">
        <v>19</v>
      </c>
      <c r="I212" t="s">
        <v>20</v>
      </c>
      <c r="J212" t="s">
        <v>25</v>
      </c>
      <c r="K212" t="s">
        <v>26</v>
      </c>
      <c r="L212" t="str">
        <f>LEFT(raw!M212,8)</f>
        <v>09:00:00</v>
      </c>
      <c r="M212" t="s">
        <v>20</v>
      </c>
      <c r="N212" t="s">
        <v>31</v>
      </c>
      <c r="O212" t="s">
        <v>31</v>
      </c>
      <c r="P212" s="2">
        <f t="shared" si="18"/>
        <v>44557</v>
      </c>
      <c r="Q212" s="3">
        <f t="shared" si="19"/>
        <v>44561</v>
      </c>
      <c r="R212" t="str">
        <f t="shared" si="20"/>
        <v>Attendance</v>
      </c>
      <c r="S212" t="str">
        <f t="shared" si="21"/>
        <v>On Time</v>
      </c>
      <c r="T212" t="str">
        <f>IF(R212="Permit", J212, IF(G212="","NA CO", IF(G212="00:00:00","NA CO", IF(G212&lt;E212,"Early",IF(I212*1440&gt;=parameter!$C$4,"Overtime","On Time CO")))))</f>
        <v>On Time CO</v>
      </c>
      <c r="U212" t="str">
        <f t="shared" si="22"/>
        <v/>
      </c>
      <c r="V212" t="str">
        <f t="shared" si="23"/>
        <v/>
      </c>
    </row>
    <row r="213" spans="1:22" x14ac:dyDescent="0.3">
      <c r="A213" t="s">
        <v>94</v>
      </c>
      <c r="B213" t="s">
        <v>95</v>
      </c>
      <c r="C213" t="str">
        <f>LEFT(raw!D213,10)</f>
        <v>2021-12-28</v>
      </c>
      <c r="D213" t="str">
        <f>LEFT(raw!E213,8)</f>
        <v>00:00:00</v>
      </c>
      <c r="E213" t="str">
        <f>LEFT(raw!F213,8)</f>
        <v>00:00:00</v>
      </c>
      <c r="F213" t="str">
        <f>LEFT(raw!G213,8)</f>
        <v>08:22:08</v>
      </c>
      <c r="G213" t="str">
        <f>LEFT(raw!H213,8)</f>
        <v>18:00:18</v>
      </c>
      <c r="H213" t="s">
        <v>19</v>
      </c>
      <c r="I213" t="s">
        <v>20</v>
      </c>
      <c r="J213" t="s">
        <v>21</v>
      </c>
      <c r="K213" t="s">
        <v>22</v>
      </c>
      <c r="L213" t="str">
        <f>LEFT(raw!M213,8)</f>
        <v>09:38:10</v>
      </c>
      <c r="M213" t="s">
        <v>20</v>
      </c>
      <c r="N213" t="s">
        <v>96</v>
      </c>
      <c r="O213" t="s">
        <v>96</v>
      </c>
      <c r="P213" s="2">
        <f t="shared" si="18"/>
        <v>44558</v>
      </c>
      <c r="Q213" s="3">
        <f t="shared" si="19"/>
        <v>44561</v>
      </c>
      <c r="R213" t="str">
        <f t="shared" si="20"/>
        <v>Daily Journey</v>
      </c>
      <c r="S213" t="str">
        <f t="shared" si="21"/>
        <v>On Time</v>
      </c>
      <c r="T213" t="str">
        <f>IF(R213="Permit", J213, IF(G213="","NA CO", IF(G213="00:00:00","NA CO", IF(G213&lt;E213,"Early",IF(I213*1440&gt;=parameter!$C$4,"Overtime","On Time CO")))))</f>
        <v>On Time CO</v>
      </c>
      <c r="U213" t="str">
        <f t="shared" si="22"/>
        <v/>
      </c>
      <c r="V213" t="str">
        <f t="shared" si="23"/>
        <v/>
      </c>
    </row>
    <row r="214" spans="1:22" x14ac:dyDescent="0.3">
      <c r="A214" t="s">
        <v>94</v>
      </c>
      <c r="B214" t="s">
        <v>95</v>
      </c>
      <c r="C214" t="str">
        <f>LEFT(raw!D214,10)</f>
        <v>2021-12-29</v>
      </c>
      <c r="D214" t="str">
        <f>LEFT(raw!E214,8)</f>
        <v>08:30:00</v>
      </c>
      <c r="E214" t="str">
        <f>LEFT(raw!F214,8)</f>
        <v>17:30:00</v>
      </c>
      <c r="F214" t="str">
        <f>LEFT(raw!G214,8)</f>
        <v>08:26:16</v>
      </c>
      <c r="G214" t="str">
        <f>LEFT(raw!H214,8)</f>
        <v>17:36:40</v>
      </c>
      <c r="H214" t="s">
        <v>19</v>
      </c>
      <c r="I214" t="s">
        <v>20</v>
      </c>
      <c r="J214" t="s">
        <v>25</v>
      </c>
      <c r="K214" t="s">
        <v>26</v>
      </c>
      <c r="L214" t="str">
        <f>LEFT(raw!M214,8)</f>
        <v>09:00:00</v>
      </c>
      <c r="M214" t="s">
        <v>20</v>
      </c>
      <c r="N214" t="s">
        <v>31</v>
      </c>
      <c r="O214" t="s">
        <v>31</v>
      </c>
      <c r="P214" s="2">
        <f t="shared" si="18"/>
        <v>44559</v>
      </c>
      <c r="Q214" s="3">
        <f t="shared" si="19"/>
        <v>44561</v>
      </c>
      <c r="R214" t="str">
        <f t="shared" si="20"/>
        <v>Attendance</v>
      </c>
      <c r="S214" t="str">
        <f t="shared" si="21"/>
        <v>On Time</v>
      </c>
      <c r="T214" t="str">
        <f>IF(R214="Permit", J214, IF(G214="","NA CO", IF(G214="00:00:00","NA CO", IF(G214&lt;E214,"Early",IF(I214*1440&gt;=parameter!$C$4,"Overtime","On Time CO")))))</f>
        <v>On Time CO</v>
      </c>
      <c r="U214" t="str">
        <f t="shared" si="22"/>
        <v/>
      </c>
      <c r="V214" t="str">
        <f t="shared" si="23"/>
        <v/>
      </c>
    </row>
    <row r="215" spans="1:22" x14ac:dyDescent="0.3">
      <c r="A215" t="s">
        <v>94</v>
      </c>
      <c r="B215" t="s">
        <v>95</v>
      </c>
      <c r="C215" t="str">
        <f>LEFT(raw!D215,10)</f>
        <v>2021-12-30</v>
      </c>
      <c r="D215" t="str">
        <f>LEFT(raw!E215,8)</f>
        <v>08:30:00</v>
      </c>
      <c r="E215" t="str">
        <f>LEFT(raw!F215,8)</f>
        <v>17:30:00</v>
      </c>
      <c r="F215" t="str">
        <f>LEFT(raw!G215,8)</f>
        <v>08:29:23</v>
      </c>
      <c r="G215" t="str">
        <f>LEFT(raw!H215,8)</f>
        <v>17:37:16</v>
      </c>
      <c r="H215" t="s">
        <v>19</v>
      </c>
      <c r="I215" t="s">
        <v>20</v>
      </c>
      <c r="J215" t="s">
        <v>25</v>
      </c>
      <c r="K215" t="s">
        <v>26</v>
      </c>
      <c r="L215" t="str">
        <f>LEFT(raw!M215,8)</f>
        <v>09:00:00</v>
      </c>
      <c r="M215" t="s">
        <v>20</v>
      </c>
      <c r="N215" t="s">
        <v>31</v>
      </c>
      <c r="O215" t="s">
        <v>31</v>
      </c>
      <c r="P215" s="2">
        <f t="shared" si="18"/>
        <v>44560</v>
      </c>
      <c r="Q215" s="3">
        <f t="shared" si="19"/>
        <v>44561</v>
      </c>
      <c r="R215" t="str">
        <f t="shared" si="20"/>
        <v>Attendance</v>
      </c>
      <c r="S215" t="str">
        <f t="shared" si="21"/>
        <v>On Time</v>
      </c>
      <c r="T215" t="str">
        <f>IF(R215="Permit", J215, IF(G215="","NA CO", IF(G215="00:00:00","NA CO", IF(G215&lt;E215,"Early",IF(I215*1440&gt;=parameter!$C$4,"Overtime","On Time CO")))))</f>
        <v>On Time CO</v>
      </c>
      <c r="U215" t="str">
        <f t="shared" si="22"/>
        <v/>
      </c>
      <c r="V215" t="str">
        <f t="shared" si="23"/>
        <v/>
      </c>
    </row>
    <row r="216" spans="1:22" x14ac:dyDescent="0.3">
      <c r="A216" t="s">
        <v>94</v>
      </c>
      <c r="B216" t="s">
        <v>95</v>
      </c>
      <c r="C216" t="str">
        <f>LEFT(raw!D216,10)</f>
        <v>2021-12-31</v>
      </c>
      <c r="D216" t="str">
        <f>LEFT(raw!E216,8)</f>
        <v>08:30:00</v>
      </c>
      <c r="E216" t="str">
        <f>LEFT(raw!F216,8)</f>
        <v>17:30:00</v>
      </c>
      <c r="F216" t="str">
        <f>LEFT(raw!G216,8)</f>
        <v>08:23:20</v>
      </c>
      <c r="G216" t="str">
        <f>LEFT(raw!H216,8)</f>
        <v>16:40:03</v>
      </c>
      <c r="H216" t="s">
        <v>19</v>
      </c>
      <c r="I216" t="s">
        <v>20</v>
      </c>
      <c r="J216" t="s">
        <v>25</v>
      </c>
      <c r="K216" t="s">
        <v>26</v>
      </c>
      <c r="L216" t="str">
        <f>LEFT(raw!M216,8)</f>
        <v>09:00:00</v>
      </c>
      <c r="M216" t="s">
        <v>20</v>
      </c>
      <c r="N216" t="s">
        <v>31</v>
      </c>
      <c r="O216" t="s">
        <v>31</v>
      </c>
      <c r="P216" s="2">
        <f t="shared" si="18"/>
        <v>44561</v>
      </c>
      <c r="Q216" s="3">
        <f t="shared" si="19"/>
        <v>44561</v>
      </c>
      <c r="R216" t="str">
        <f t="shared" si="20"/>
        <v>Attendance</v>
      </c>
      <c r="S216" t="str">
        <f t="shared" si="21"/>
        <v>On Time</v>
      </c>
      <c r="T216" t="str">
        <f>IF(R216="Permit", J216, IF(G216="","NA CO", IF(G216="00:00:00","NA CO", IF(G216&lt;E216,"Early",IF(I216*1440&gt;=parameter!$C$4,"Overtime","On Time CO")))))</f>
        <v>Early</v>
      </c>
      <c r="U216" t="str">
        <f t="shared" si="22"/>
        <v/>
      </c>
      <c r="V216" t="str">
        <f t="shared" si="23"/>
        <v/>
      </c>
    </row>
    <row r="217" spans="1:22" x14ac:dyDescent="0.3">
      <c r="A217" t="s">
        <v>101</v>
      </c>
      <c r="B217" t="s">
        <v>102</v>
      </c>
      <c r="C217" t="str">
        <f>LEFT(raw!D217,10)</f>
        <v>2021-12-01</v>
      </c>
      <c r="D217" t="str">
        <f>LEFT(raw!E217,8)</f>
        <v>00:00:00</v>
      </c>
      <c r="E217" t="str">
        <f>LEFT(raw!F217,8)</f>
        <v>00:00:00</v>
      </c>
      <c r="F217" t="str">
        <f>LEFT(raw!G217,8)</f>
        <v>08:13:18</v>
      </c>
      <c r="G217" t="str">
        <f>LEFT(raw!H217,8)</f>
        <v>18:50:34</v>
      </c>
      <c r="H217" t="s">
        <v>19</v>
      </c>
      <c r="I217" t="s">
        <v>20</v>
      </c>
      <c r="J217" t="s">
        <v>21</v>
      </c>
      <c r="K217" t="s">
        <v>22</v>
      </c>
      <c r="L217" t="str">
        <f>LEFT(raw!M217,8)</f>
        <v>10:37:15</v>
      </c>
      <c r="M217" t="s">
        <v>20</v>
      </c>
      <c r="N217" t="s">
        <v>2523</v>
      </c>
      <c r="O217" t="s">
        <v>2523</v>
      </c>
      <c r="P217" s="2">
        <f t="shared" si="18"/>
        <v>44531</v>
      </c>
      <c r="Q217" s="3">
        <f t="shared" si="19"/>
        <v>44561</v>
      </c>
      <c r="R217" t="str">
        <f t="shared" si="20"/>
        <v>Daily Journey</v>
      </c>
      <c r="S217" t="str">
        <f t="shared" si="21"/>
        <v>On Time</v>
      </c>
      <c r="T217" t="str">
        <f>IF(R217="Permit", J217, IF(G217="","NA CO", IF(G217="00:00:00","NA CO", IF(G217&lt;E217,"Early",IF(I217*1440&gt;=parameter!$C$4,"Overtime","On Time CO")))))</f>
        <v>On Time CO</v>
      </c>
      <c r="U217" t="str">
        <f t="shared" si="22"/>
        <v/>
      </c>
      <c r="V217" t="str">
        <f t="shared" si="23"/>
        <v/>
      </c>
    </row>
    <row r="218" spans="1:22" x14ac:dyDescent="0.3">
      <c r="A218" t="s">
        <v>101</v>
      </c>
      <c r="B218" t="s">
        <v>102</v>
      </c>
      <c r="C218" t="str">
        <f>LEFT(raw!D218,10)</f>
        <v>2021-12-06</v>
      </c>
      <c r="D218" t="str">
        <f>LEFT(raw!E218,8)</f>
        <v>00:00:00</v>
      </c>
      <c r="E218" t="str">
        <f>LEFT(raw!F218,8)</f>
        <v>00:00:00</v>
      </c>
      <c r="F218" t="str">
        <f>LEFT(raw!G218,8)</f>
        <v>08:19:05</v>
      </c>
      <c r="G218" t="str">
        <f>LEFT(raw!H218,8)</f>
        <v>18:28:56</v>
      </c>
      <c r="H218" t="s">
        <v>19</v>
      </c>
      <c r="I218" t="s">
        <v>20</v>
      </c>
      <c r="J218" t="s">
        <v>21</v>
      </c>
      <c r="K218" t="s">
        <v>22</v>
      </c>
      <c r="L218" t="str">
        <f>LEFT(raw!M218,8)</f>
        <v>10:09:51</v>
      </c>
      <c r="M218" t="s">
        <v>20</v>
      </c>
      <c r="N218" t="s">
        <v>2528</v>
      </c>
      <c r="O218" t="s">
        <v>103</v>
      </c>
      <c r="P218" s="2">
        <f t="shared" si="18"/>
        <v>44536</v>
      </c>
      <c r="Q218" s="3">
        <f t="shared" si="19"/>
        <v>44561</v>
      </c>
      <c r="R218" t="str">
        <f t="shared" si="20"/>
        <v>Daily Journey</v>
      </c>
      <c r="S218" t="str">
        <f t="shared" si="21"/>
        <v>On Time</v>
      </c>
      <c r="T218" t="str">
        <f>IF(R218="Permit", J218, IF(G218="","NA CO", IF(G218="00:00:00","NA CO", IF(G218&lt;E218,"Early",IF(I218*1440&gt;=parameter!$C$4,"Overtime","On Time CO")))))</f>
        <v>On Time CO</v>
      </c>
      <c r="U218" t="str">
        <f t="shared" si="22"/>
        <v/>
      </c>
      <c r="V218" t="str">
        <f t="shared" si="23"/>
        <v/>
      </c>
    </row>
    <row r="219" spans="1:22" x14ac:dyDescent="0.3">
      <c r="A219" t="s">
        <v>101</v>
      </c>
      <c r="B219" t="s">
        <v>102</v>
      </c>
      <c r="C219" t="str">
        <f>LEFT(raw!D219,10)</f>
        <v>2021-12-07</v>
      </c>
      <c r="D219" t="str">
        <f>LEFT(raw!E219,8)</f>
        <v>00:00:00</v>
      </c>
      <c r="E219" t="str">
        <f>LEFT(raw!F219,8)</f>
        <v>00:00:00</v>
      </c>
      <c r="F219" t="str">
        <f>LEFT(raw!G219,8)</f>
        <v>08:28:11</v>
      </c>
      <c r="G219" t="str">
        <f>LEFT(raw!H219,8)</f>
        <v>18:06:35</v>
      </c>
      <c r="H219" t="s">
        <v>19</v>
      </c>
      <c r="I219" t="s">
        <v>20</v>
      </c>
      <c r="J219" t="s">
        <v>21</v>
      </c>
      <c r="K219" t="s">
        <v>22</v>
      </c>
      <c r="L219" t="str">
        <f>LEFT(raw!M219,8)</f>
        <v>09:38:23</v>
      </c>
      <c r="M219" t="s">
        <v>20</v>
      </c>
      <c r="N219" t="s">
        <v>970</v>
      </c>
      <c r="O219" t="s">
        <v>970</v>
      </c>
      <c r="P219" s="2">
        <f t="shared" si="18"/>
        <v>44537</v>
      </c>
      <c r="Q219" s="3">
        <f t="shared" si="19"/>
        <v>44561</v>
      </c>
      <c r="R219" t="str">
        <f t="shared" si="20"/>
        <v>Daily Journey</v>
      </c>
      <c r="S219" t="str">
        <f t="shared" si="21"/>
        <v>On Time</v>
      </c>
      <c r="T219" t="str">
        <f>IF(R219="Permit", J219, IF(G219="","NA CO", IF(G219="00:00:00","NA CO", IF(G219&lt;E219,"Early",IF(I219*1440&gt;=parameter!$C$4,"Overtime","On Time CO")))))</f>
        <v>On Time CO</v>
      </c>
      <c r="U219" t="str">
        <f t="shared" si="22"/>
        <v/>
      </c>
      <c r="V219" t="str">
        <f t="shared" si="23"/>
        <v/>
      </c>
    </row>
    <row r="220" spans="1:22" x14ac:dyDescent="0.3">
      <c r="A220" t="s">
        <v>101</v>
      </c>
      <c r="B220" t="s">
        <v>102</v>
      </c>
      <c r="C220" t="str">
        <f>LEFT(raw!D220,10)</f>
        <v>2021-12-08</v>
      </c>
      <c r="D220" t="str">
        <f>LEFT(raw!E220,8)</f>
        <v>00:00:00</v>
      </c>
      <c r="E220" t="str">
        <f>LEFT(raw!F220,8)</f>
        <v>00:00:00</v>
      </c>
      <c r="F220" t="str">
        <f>LEFT(raw!G220,8)</f>
        <v>07:52:29</v>
      </c>
      <c r="G220" t="str">
        <f>LEFT(raw!H220,8)</f>
        <v>18:37:58</v>
      </c>
      <c r="H220" t="s">
        <v>19</v>
      </c>
      <c r="I220" t="s">
        <v>20</v>
      </c>
      <c r="J220" t="s">
        <v>21</v>
      </c>
      <c r="K220" t="s">
        <v>22</v>
      </c>
      <c r="L220" t="str">
        <f>LEFT(raw!M220,8)</f>
        <v>10:45:29</v>
      </c>
      <c r="M220" t="s">
        <v>20</v>
      </c>
      <c r="N220" t="s">
        <v>103</v>
      </c>
      <c r="O220" t="s">
        <v>2537</v>
      </c>
      <c r="P220" s="2">
        <f t="shared" si="18"/>
        <v>44538</v>
      </c>
      <c r="Q220" s="3">
        <f t="shared" si="19"/>
        <v>44561</v>
      </c>
      <c r="R220" t="str">
        <f t="shared" si="20"/>
        <v>Daily Journey</v>
      </c>
      <c r="S220" t="str">
        <f t="shared" si="21"/>
        <v>On Time</v>
      </c>
      <c r="T220" t="str">
        <f>IF(R220="Permit", J220, IF(G220="","NA CO", IF(G220="00:00:00","NA CO", IF(G220&lt;E220,"Early",IF(I220*1440&gt;=parameter!$C$4,"Overtime","On Time CO")))))</f>
        <v>On Time CO</v>
      </c>
      <c r="U220" t="str">
        <f t="shared" si="22"/>
        <v/>
      </c>
      <c r="V220" t="str">
        <f t="shared" si="23"/>
        <v/>
      </c>
    </row>
    <row r="221" spans="1:22" x14ac:dyDescent="0.3">
      <c r="A221" t="s">
        <v>101</v>
      </c>
      <c r="B221" t="s">
        <v>102</v>
      </c>
      <c r="C221" t="str">
        <f>LEFT(raw!D221,10)</f>
        <v>2021-12-09</v>
      </c>
      <c r="D221" t="str">
        <f>LEFT(raw!E221,8)</f>
        <v>07:30:00</v>
      </c>
      <c r="E221" t="str">
        <f>LEFT(raw!F221,8)</f>
        <v>16:30:00</v>
      </c>
      <c r="F221" t="str">
        <f>LEFT(raw!G221,8)</f>
        <v>08:27:10</v>
      </c>
      <c r="G221" t="str">
        <f>LEFT(raw!H221,8)</f>
        <v>17:43:49</v>
      </c>
      <c r="H221" t="s">
        <v>19</v>
      </c>
      <c r="I221" t="s">
        <v>2540</v>
      </c>
      <c r="J221" t="s">
        <v>32</v>
      </c>
      <c r="K221" t="s">
        <v>26</v>
      </c>
      <c r="L221" t="str">
        <f>LEFT(raw!M221,8)</f>
        <v>09:00:00</v>
      </c>
      <c r="M221" t="s">
        <v>20</v>
      </c>
      <c r="N221" t="s">
        <v>28</v>
      </c>
      <c r="O221" t="s">
        <v>28</v>
      </c>
      <c r="P221" s="2">
        <f t="shared" si="18"/>
        <v>44539</v>
      </c>
      <c r="Q221" s="3">
        <f t="shared" si="19"/>
        <v>44561</v>
      </c>
      <c r="R221" t="str">
        <f t="shared" si="20"/>
        <v>Attendance</v>
      </c>
      <c r="S221" t="str">
        <f t="shared" si="21"/>
        <v>Late</v>
      </c>
      <c r="T221" t="str">
        <f>IF(R221="Permit", J221, IF(G221="","NA CO", IF(G221="00:00:00","NA CO", IF(G221&lt;E221,"Early",IF(I221*1440&gt;=parameter!$C$4,"Overtime","On Time CO")))))</f>
        <v>On Time CO</v>
      </c>
      <c r="U221" t="str">
        <f t="shared" si="22"/>
        <v>00:57:10</v>
      </c>
      <c r="V221" t="str">
        <f t="shared" si="23"/>
        <v/>
      </c>
    </row>
    <row r="222" spans="1:22" x14ac:dyDescent="0.3">
      <c r="A222" t="s">
        <v>101</v>
      </c>
      <c r="B222" t="s">
        <v>102</v>
      </c>
      <c r="C222" t="str">
        <f>LEFT(raw!D222,10)</f>
        <v>2021-12-10</v>
      </c>
      <c r="D222" t="str">
        <f>LEFT(raw!E222,8)</f>
        <v>00:00:00</v>
      </c>
      <c r="E222" t="str">
        <f>LEFT(raw!F222,8)</f>
        <v>00:00:00</v>
      </c>
      <c r="F222" t="str">
        <f>LEFT(raw!G222,8)</f>
        <v>07:48:23</v>
      </c>
      <c r="G222" t="str">
        <f>LEFT(raw!H222,8)</f>
        <v>18:26:01</v>
      </c>
      <c r="H222" t="s">
        <v>19</v>
      </c>
      <c r="I222" t="s">
        <v>20</v>
      </c>
      <c r="J222" t="s">
        <v>21</v>
      </c>
      <c r="K222" t="s">
        <v>22</v>
      </c>
      <c r="L222" t="str">
        <f>LEFT(raw!M222,8)</f>
        <v>10:37:38</v>
      </c>
      <c r="M222" t="s">
        <v>20</v>
      </c>
      <c r="N222" t="s">
        <v>2537</v>
      </c>
      <c r="O222" t="s">
        <v>2537</v>
      </c>
      <c r="P222" s="2">
        <f t="shared" si="18"/>
        <v>44540</v>
      </c>
      <c r="Q222" s="3">
        <f t="shared" si="19"/>
        <v>44561</v>
      </c>
      <c r="R222" t="str">
        <f t="shared" si="20"/>
        <v>Daily Journey</v>
      </c>
      <c r="S222" t="str">
        <f t="shared" si="21"/>
        <v>On Time</v>
      </c>
      <c r="T222" t="str">
        <f>IF(R222="Permit", J222, IF(G222="","NA CO", IF(G222="00:00:00","NA CO", IF(G222&lt;E222,"Early",IF(I222*1440&gt;=parameter!$C$4,"Overtime","On Time CO")))))</f>
        <v>On Time CO</v>
      </c>
      <c r="U222" t="str">
        <f t="shared" si="22"/>
        <v/>
      </c>
      <c r="V222" t="str">
        <f t="shared" si="23"/>
        <v/>
      </c>
    </row>
    <row r="223" spans="1:22" x14ac:dyDescent="0.3">
      <c r="A223" t="s">
        <v>101</v>
      </c>
      <c r="B223" t="s">
        <v>102</v>
      </c>
      <c r="C223" t="str">
        <f>LEFT(raw!D223,10)</f>
        <v>2021-12-13</v>
      </c>
      <c r="D223" t="str">
        <f>LEFT(raw!E223,8)</f>
        <v>07:30:00</v>
      </c>
      <c r="E223" t="str">
        <f>LEFT(raw!F223,8)</f>
        <v>16:30:00</v>
      </c>
      <c r="F223" t="str">
        <f>LEFT(raw!G223,8)</f>
        <v>08:24:12</v>
      </c>
      <c r="G223" t="str">
        <f>LEFT(raw!H223,8)</f>
        <v>17:58:43</v>
      </c>
      <c r="H223" t="s">
        <v>19</v>
      </c>
      <c r="I223" t="s">
        <v>1558</v>
      </c>
      <c r="J223" t="s">
        <v>32</v>
      </c>
      <c r="K223" t="s">
        <v>26</v>
      </c>
      <c r="L223" t="str">
        <f>LEFT(raw!M223,8)</f>
        <v>09:00:00</v>
      </c>
      <c r="M223" t="s">
        <v>20</v>
      </c>
      <c r="N223" t="s">
        <v>28</v>
      </c>
      <c r="O223" t="s">
        <v>28</v>
      </c>
      <c r="P223" s="2">
        <f t="shared" si="18"/>
        <v>44543</v>
      </c>
      <c r="Q223" s="3">
        <f t="shared" si="19"/>
        <v>44561</v>
      </c>
      <c r="R223" t="str">
        <f t="shared" si="20"/>
        <v>Attendance</v>
      </c>
      <c r="S223" t="str">
        <f t="shared" si="21"/>
        <v>Late</v>
      </c>
      <c r="T223" t="str">
        <f>IF(R223="Permit", J223, IF(G223="","NA CO", IF(G223="00:00:00","NA CO", IF(G223&lt;E223,"Early",IF(I223*1440&gt;=parameter!$C$4,"Overtime","On Time CO")))))</f>
        <v>On Time CO</v>
      </c>
      <c r="U223" t="str">
        <f t="shared" si="22"/>
        <v>00:54:12</v>
      </c>
      <c r="V223" t="str">
        <f t="shared" si="23"/>
        <v/>
      </c>
    </row>
    <row r="224" spans="1:22" x14ac:dyDescent="0.3">
      <c r="A224" t="s">
        <v>101</v>
      </c>
      <c r="B224" t="s">
        <v>102</v>
      </c>
      <c r="C224" t="str">
        <f>LEFT(raw!D224,10)</f>
        <v>2021-12-14</v>
      </c>
      <c r="D224" t="str">
        <f>LEFT(raw!E224,8)</f>
        <v>00:00:00</v>
      </c>
      <c r="E224" t="str">
        <f>LEFT(raw!F224,8)</f>
        <v>00:00:00</v>
      </c>
      <c r="F224" t="str">
        <f>LEFT(raw!G224,8)</f>
        <v>08:18:08</v>
      </c>
      <c r="G224" t="str">
        <f>LEFT(raw!H224,8)</f>
        <v>18:40:08</v>
      </c>
      <c r="H224" t="s">
        <v>19</v>
      </c>
      <c r="I224" t="s">
        <v>20</v>
      </c>
      <c r="J224" t="s">
        <v>21</v>
      </c>
      <c r="K224" t="s">
        <v>22</v>
      </c>
      <c r="L224" t="str">
        <f>LEFT(raw!M224,8)</f>
        <v>10:21:59</v>
      </c>
      <c r="M224" t="s">
        <v>20</v>
      </c>
      <c r="N224" t="s">
        <v>103</v>
      </c>
      <c r="O224" t="s">
        <v>2537</v>
      </c>
      <c r="P224" s="2">
        <f t="shared" si="18"/>
        <v>44544</v>
      </c>
      <c r="Q224" s="3">
        <f t="shared" si="19"/>
        <v>44561</v>
      </c>
      <c r="R224" t="str">
        <f t="shared" si="20"/>
        <v>Daily Journey</v>
      </c>
      <c r="S224" t="str">
        <f t="shared" si="21"/>
        <v>On Time</v>
      </c>
      <c r="T224" t="str">
        <f>IF(R224="Permit", J224, IF(G224="","NA CO", IF(G224="00:00:00","NA CO", IF(G224&lt;E224,"Early",IF(I224*1440&gt;=parameter!$C$4,"Overtime","On Time CO")))))</f>
        <v>On Time CO</v>
      </c>
      <c r="U224" t="str">
        <f t="shared" si="22"/>
        <v/>
      </c>
      <c r="V224" t="str">
        <f t="shared" si="23"/>
        <v/>
      </c>
    </row>
    <row r="225" spans="1:22" x14ac:dyDescent="0.3">
      <c r="A225" t="s">
        <v>101</v>
      </c>
      <c r="B225" t="s">
        <v>102</v>
      </c>
      <c r="C225" t="str">
        <f>LEFT(raw!D225,10)</f>
        <v>2021-12-15</v>
      </c>
      <c r="D225" t="str">
        <f>LEFT(raw!E225,8)</f>
        <v>07:30:00</v>
      </c>
      <c r="E225" t="str">
        <f>LEFT(raw!F225,8)</f>
        <v>16:00:00</v>
      </c>
      <c r="F225" t="str">
        <f>LEFT(raw!G225,8)</f>
        <v>08:24:23</v>
      </c>
      <c r="G225" t="str">
        <f>LEFT(raw!H225,8)</f>
        <v>17:33:24</v>
      </c>
      <c r="H225" t="s">
        <v>19</v>
      </c>
      <c r="I225" t="s">
        <v>2553</v>
      </c>
      <c r="J225" t="s">
        <v>32</v>
      </c>
      <c r="K225" t="s">
        <v>26</v>
      </c>
      <c r="L225" t="str">
        <f>LEFT(raw!M225,8)</f>
        <v>08:30:00</v>
      </c>
      <c r="M225" t="s">
        <v>20</v>
      </c>
      <c r="N225" t="s">
        <v>28</v>
      </c>
      <c r="O225" t="s">
        <v>28</v>
      </c>
      <c r="P225" s="2">
        <f t="shared" si="18"/>
        <v>44545</v>
      </c>
      <c r="Q225" s="3">
        <f t="shared" si="19"/>
        <v>44561</v>
      </c>
      <c r="R225" t="str">
        <f t="shared" si="20"/>
        <v>Attendance</v>
      </c>
      <c r="S225" t="str">
        <f t="shared" si="21"/>
        <v>Late</v>
      </c>
      <c r="T225" t="str">
        <f>IF(R225="Permit", J225, IF(G225="","NA CO", IF(G225="00:00:00","NA CO", IF(G225&lt;E225,"Early",IF(I225*1440&gt;=parameter!$C$4,"Overtime","On Time CO")))))</f>
        <v>On Time CO</v>
      </c>
      <c r="U225" t="str">
        <f t="shared" si="22"/>
        <v>00:54:23</v>
      </c>
      <c r="V225" t="str">
        <f t="shared" si="23"/>
        <v/>
      </c>
    </row>
    <row r="226" spans="1:22" x14ac:dyDescent="0.3">
      <c r="A226" t="s">
        <v>101</v>
      </c>
      <c r="B226" t="s">
        <v>102</v>
      </c>
      <c r="C226" t="str">
        <f>LEFT(raw!D226,10)</f>
        <v>2021-12-16</v>
      </c>
      <c r="D226" t="str">
        <f>LEFT(raw!E226,8)</f>
        <v>00:00:00</v>
      </c>
      <c r="E226" t="str">
        <f>LEFT(raw!F226,8)</f>
        <v>00:00:00</v>
      </c>
      <c r="F226" t="str">
        <f>LEFT(raw!G226,8)</f>
        <v>07:55:30</v>
      </c>
      <c r="G226" t="str">
        <f>LEFT(raw!H226,8)</f>
        <v>17:39:34</v>
      </c>
      <c r="H226" t="s">
        <v>19</v>
      </c>
      <c r="I226" t="s">
        <v>20</v>
      </c>
      <c r="J226" t="s">
        <v>21</v>
      </c>
      <c r="K226" t="s">
        <v>22</v>
      </c>
      <c r="L226" t="str">
        <f>LEFT(raw!M226,8)</f>
        <v>09:44:03</v>
      </c>
      <c r="M226" t="s">
        <v>20</v>
      </c>
      <c r="N226" t="s">
        <v>970</v>
      </c>
      <c r="O226" t="s">
        <v>2558</v>
      </c>
      <c r="P226" s="2">
        <f t="shared" si="18"/>
        <v>44546</v>
      </c>
      <c r="Q226" s="3">
        <f t="shared" si="19"/>
        <v>44561</v>
      </c>
      <c r="R226" t="str">
        <f t="shared" si="20"/>
        <v>Daily Journey</v>
      </c>
      <c r="S226" t="str">
        <f t="shared" si="21"/>
        <v>On Time</v>
      </c>
      <c r="T226" t="str">
        <f>IF(R226="Permit", J226, IF(G226="","NA CO", IF(G226="00:00:00","NA CO", IF(G226&lt;E226,"Early",IF(I226*1440&gt;=parameter!$C$4,"Overtime","On Time CO")))))</f>
        <v>On Time CO</v>
      </c>
      <c r="U226" t="str">
        <f t="shared" si="22"/>
        <v/>
      </c>
      <c r="V226" t="str">
        <f t="shared" si="23"/>
        <v/>
      </c>
    </row>
    <row r="227" spans="1:22" x14ac:dyDescent="0.3">
      <c r="A227" t="s">
        <v>101</v>
      </c>
      <c r="B227" t="s">
        <v>102</v>
      </c>
      <c r="C227" t="str">
        <f>LEFT(raw!D227,10)</f>
        <v>2021-12-17</v>
      </c>
      <c r="D227" t="str">
        <f>LEFT(raw!E227,8)</f>
        <v>07:30:00</v>
      </c>
      <c r="E227" t="str">
        <f>LEFT(raw!F227,8)</f>
        <v>16:30:00</v>
      </c>
      <c r="F227" t="str">
        <f>LEFT(raw!G227,8)</f>
        <v>08:24:58</v>
      </c>
      <c r="G227" t="str">
        <f>LEFT(raw!H227,8)</f>
        <v>17:31:56</v>
      </c>
      <c r="H227" t="s">
        <v>19</v>
      </c>
      <c r="I227" t="s">
        <v>2561</v>
      </c>
      <c r="J227" t="s">
        <v>32</v>
      </c>
      <c r="K227" t="s">
        <v>26</v>
      </c>
      <c r="L227" t="str">
        <f>LEFT(raw!M227,8)</f>
        <v>09:00:00</v>
      </c>
      <c r="M227" t="s">
        <v>20</v>
      </c>
      <c r="N227" t="s">
        <v>28</v>
      </c>
      <c r="O227" t="s">
        <v>28</v>
      </c>
      <c r="P227" s="2">
        <f t="shared" si="18"/>
        <v>44547</v>
      </c>
      <c r="Q227" s="3">
        <f t="shared" si="19"/>
        <v>44561</v>
      </c>
      <c r="R227" t="str">
        <f t="shared" si="20"/>
        <v>Attendance</v>
      </c>
      <c r="S227" t="str">
        <f t="shared" si="21"/>
        <v>Late</v>
      </c>
      <c r="T227" t="str">
        <f>IF(R227="Permit", J227, IF(G227="","NA CO", IF(G227="00:00:00","NA CO", IF(G227&lt;E227,"Early",IF(I227*1440&gt;=parameter!$C$4,"Overtime","On Time CO")))))</f>
        <v>On Time CO</v>
      </c>
      <c r="U227" t="str">
        <f t="shared" si="22"/>
        <v>00:54:58</v>
      </c>
      <c r="V227" t="str">
        <f t="shared" si="23"/>
        <v/>
      </c>
    </row>
    <row r="228" spans="1:22" x14ac:dyDescent="0.3">
      <c r="A228" t="s">
        <v>101</v>
      </c>
      <c r="B228" t="s">
        <v>102</v>
      </c>
      <c r="C228" t="str">
        <f>LEFT(raw!D228,10)</f>
        <v>2021-12-20</v>
      </c>
      <c r="D228" t="str">
        <f>LEFT(raw!E228,8)</f>
        <v>00:00:00</v>
      </c>
      <c r="E228" t="str">
        <f>LEFT(raw!F228,8)</f>
        <v>00:00:00</v>
      </c>
      <c r="F228" t="str">
        <f>LEFT(raw!G228,8)</f>
        <v>07:43:36</v>
      </c>
      <c r="G228" t="str">
        <f>LEFT(raw!H228,8)</f>
        <v>17:42:33</v>
      </c>
      <c r="H228" t="s">
        <v>19</v>
      </c>
      <c r="I228" t="s">
        <v>20</v>
      </c>
      <c r="J228" t="s">
        <v>21</v>
      </c>
      <c r="K228" t="s">
        <v>22</v>
      </c>
      <c r="L228" t="str">
        <f>LEFT(raw!M228,8)</f>
        <v>09:58:57</v>
      </c>
      <c r="M228" t="s">
        <v>20</v>
      </c>
      <c r="N228" t="s">
        <v>105</v>
      </c>
      <c r="O228" t="s">
        <v>2566</v>
      </c>
      <c r="P228" s="2">
        <f t="shared" si="18"/>
        <v>44550</v>
      </c>
      <c r="Q228" s="3">
        <f t="shared" si="19"/>
        <v>44561</v>
      </c>
      <c r="R228" t="str">
        <f t="shared" si="20"/>
        <v>Daily Journey</v>
      </c>
      <c r="S228" t="str">
        <f t="shared" si="21"/>
        <v>On Time</v>
      </c>
      <c r="T228" t="str">
        <f>IF(R228="Permit", J228, IF(G228="","NA CO", IF(G228="00:00:00","NA CO", IF(G228&lt;E228,"Early",IF(I228*1440&gt;=parameter!$C$4,"Overtime","On Time CO")))))</f>
        <v>On Time CO</v>
      </c>
      <c r="U228" t="str">
        <f t="shared" si="22"/>
        <v/>
      </c>
      <c r="V228" t="str">
        <f t="shared" si="23"/>
        <v/>
      </c>
    </row>
    <row r="229" spans="1:22" x14ac:dyDescent="0.3">
      <c r="A229" t="s">
        <v>101</v>
      </c>
      <c r="B229" t="s">
        <v>102</v>
      </c>
      <c r="C229" t="str">
        <f>LEFT(raw!D229,10)</f>
        <v>2021-12-21</v>
      </c>
      <c r="D229" t="str">
        <f>LEFT(raw!E229,8)</f>
        <v>07:30:00</v>
      </c>
      <c r="E229" t="str">
        <f>LEFT(raw!F229,8)</f>
        <v>16:30:00</v>
      </c>
      <c r="F229" t="str">
        <f>LEFT(raw!G229,8)</f>
        <v>08:26:15</v>
      </c>
      <c r="G229" t="str">
        <f>LEFT(raw!H229,8)</f>
        <v>17:37:43</v>
      </c>
      <c r="H229" t="s">
        <v>19</v>
      </c>
      <c r="I229" t="s">
        <v>1303</v>
      </c>
      <c r="J229" t="s">
        <v>32</v>
      </c>
      <c r="K229" t="s">
        <v>26</v>
      </c>
      <c r="L229" t="str">
        <f>LEFT(raw!M229,8)</f>
        <v>09:00:00</v>
      </c>
      <c r="M229" t="s">
        <v>20</v>
      </c>
      <c r="N229" t="s">
        <v>28</v>
      </c>
      <c r="O229" t="s">
        <v>28</v>
      </c>
      <c r="P229" s="2">
        <f t="shared" si="18"/>
        <v>44551</v>
      </c>
      <c r="Q229" s="3">
        <f t="shared" si="19"/>
        <v>44561</v>
      </c>
      <c r="R229" t="str">
        <f t="shared" si="20"/>
        <v>Attendance</v>
      </c>
      <c r="S229" t="str">
        <f t="shared" si="21"/>
        <v>Late</v>
      </c>
      <c r="T229" t="str">
        <f>IF(R229="Permit", J229, IF(G229="","NA CO", IF(G229="00:00:00","NA CO", IF(G229&lt;E229,"Early",IF(I229*1440&gt;=parameter!$C$4,"Overtime","On Time CO")))))</f>
        <v>On Time CO</v>
      </c>
      <c r="U229" t="str">
        <f t="shared" si="22"/>
        <v>00:56:15</v>
      </c>
      <c r="V229" t="str">
        <f t="shared" si="23"/>
        <v/>
      </c>
    </row>
    <row r="230" spans="1:22" x14ac:dyDescent="0.3">
      <c r="A230" t="s">
        <v>101</v>
      </c>
      <c r="B230" t="s">
        <v>102</v>
      </c>
      <c r="C230" t="str">
        <f>LEFT(raw!D230,10)</f>
        <v>2021-12-22</v>
      </c>
      <c r="D230" t="str">
        <f>LEFT(raw!E230,8)</f>
        <v>00:00:00</v>
      </c>
      <c r="E230" t="str">
        <f>LEFT(raw!F230,8)</f>
        <v>00:00:00</v>
      </c>
      <c r="F230" t="str">
        <f>LEFT(raw!G230,8)</f>
        <v>07:40:51</v>
      </c>
      <c r="G230" t="str">
        <f>LEFT(raw!H230,8)</f>
        <v>17:43:15</v>
      </c>
      <c r="H230" t="s">
        <v>19</v>
      </c>
      <c r="I230" t="s">
        <v>20</v>
      </c>
      <c r="J230" t="s">
        <v>21</v>
      </c>
      <c r="K230" t="s">
        <v>22</v>
      </c>
      <c r="L230" t="str">
        <f>LEFT(raw!M230,8)</f>
        <v>10:02:24</v>
      </c>
      <c r="M230" t="s">
        <v>20</v>
      </c>
      <c r="N230" t="s">
        <v>2566</v>
      </c>
      <c r="O230" t="s">
        <v>2566</v>
      </c>
      <c r="P230" s="2">
        <f t="shared" si="18"/>
        <v>44552</v>
      </c>
      <c r="Q230" s="3">
        <f t="shared" si="19"/>
        <v>44561</v>
      </c>
      <c r="R230" t="str">
        <f t="shared" si="20"/>
        <v>Daily Journey</v>
      </c>
      <c r="S230" t="str">
        <f t="shared" si="21"/>
        <v>On Time</v>
      </c>
      <c r="T230" t="str">
        <f>IF(R230="Permit", J230, IF(G230="","NA CO", IF(G230="00:00:00","NA CO", IF(G230&lt;E230,"Early",IF(I230*1440&gt;=parameter!$C$4,"Overtime","On Time CO")))))</f>
        <v>On Time CO</v>
      </c>
      <c r="U230" t="str">
        <f t="shared" si="22"/>
        <v/>
      </c>
      <c r="V230" t="str">
        <f t="shared" si="23"/>
        <v/>
      </c>
    </row>
    <row r="231" spans="1:22" x14ac:dyDescent="0.3">
      <c r="A231" t="s">
        <v>101</v>
      </c>
      <c r="B231" t="s">
        <v>102</v>
      </c>
      <c r="C231" t="str">
        <f>LEFT(raw!D231,10)</f>
        <v>2021-12-23</v>
      </c>
      <c r="D231" t="str">
        <f>LEFT(raw!E231,8)</f>
        <v>07:30:00</v>
      </c>
      <c r="E231" t="str">
        <f>LEFT(raw!F231,8)</f>
        <v>16:30:00</v>
      </c>
      <c r="F231" t="str">
        <f>LEFT(raw!G231,8)</f>
        <v>08:25:19</v>
      </c>
      <c r="G231" t="str">
        <f>LEFT(raw!H231,8)</f>
        <v>18:14:18</v>
      </c>
      <c r="H231" t="s">
        <v>19</v>
      </c>
      <c r="I231" t="s">
        <v>2573</v>
      </c>
      <c r="J231" t="s">
        <v>32</v>
      </c>
      <c r="K231" t="s">
        <v>26</v>
      </c>
      <c r="L231" t="str">
        <f>LEFT(raw!M231,8)</f>
        <v>09:00:00</v>
      </c>
      <c r="M231" t="s">
        <v>20</v>
      </c>
      <c r="N231" t="s">
        <v>28</v>
      </c>
      <c r="O231" t="s">
        <v>28</v>
      </c>
      <c r="P231" s="2">
        <f t="shared" si="18"/>
        <v>44553</v>
      </c>
      <c r="Q231" s="3">
        <f t="shared" si="19"/>
        <v>44561</v>
      </c>
      <c r="R231" t="str">
        <f t="shared" si="20"/>
        <v>Attendance</v>
      </c>
      <c r="S231" t="str">
        <f t="shared" si="21"/>
        <v>Late</v>
      </c>
      <c r="T231" t="str">
        <f>IF(R231="Permit", J231, IF(G231="","NA CO", IF(G231="00:00:00","NA CO", IF(G231&lt;E231,"Early",IF(I231*1440&gt;=parameter!$C$4,"Overtime","On Time CO")))))</f>
        <v>On Time CO</v>
      </c>
      <c r="U231" t="str">
        <f t="shared" si="22"/>
        <v>00:55:19</v>
      </c>
      <c r="V231" t="str">
        <f t="shared" si="23"/>
        <v/>
      </c>
    </row>
    <row r="232" spans="1:22" x14ac:dyDescent="0.3">
      <c r="A232" t="s">
        <v>101</v>
      </c>
      <c r="B232" t="s">
        <v>102</v>
      </c>
      <c r="C232" t="str">
        <f>LEFT(raw!D232,10)</f>
        <v>2021-12-24</v>
      </c>
      <c r="D232" t="str">
        <f>LEFT(raw!E232,8)</f>
        <v>00:00:00</v>
      </c>
      <c r="E232" t="str">
        <f>LEFT(raw!F232,8)</f>
        <v>00:00:00</v>
      </c>
      <c r="F232" t="str">
        <f>LEFT(raw!G232,8)</f>
        <v>07:44:52</v>
      </c>
      <c r="G232" t="str">
        <f>LEFT(raw!H232,8)</f>
        <v>20:15:53</v>
      </c>
      <c r="H232" t="s">
        <v>19</v>
      </c>
      <c r="I232" t="s">
        <v>20</v>
      </c>
      <c r="J232" t="s">
        <v>21</v>
      </c>
      <c r="K232" t="s">
        <v>22</v>
      </c>
      <c r="L232" t="str">
        <f>LEFT(raw!M232,8)</f>
        <v>12:31:00</v>
      </c>
      <c r="M232" t="s">
        <v>20</v>
      </c>
      <c r="N232" t="s">
        <v>105</v>
      </c>
      <c r="O232" t="s">
        <v>2578</v>
      </c>
      <c r="P232" s="2">
        <f t="shared" si="18"/>
        <v>44554</v>
      </c>
      <c r="Q232" s="3">
        <f t="shared" si="19"/>
        <v>44561</v>
      </c>
      <c r="R232" t="str">
        <f t="shared" si="20"/>
        <v>Daily Journey</v>
      </c>
      <c r="S232" t="str">
        <f t="shared" si="21"/>
        <v>On Time</v>
      </c>
      <c r="T232" t="str">
        <f>IF(R232="Permit", J232, IF(G232="","NA CO", IF(G232="00:00:00","NA CO", IF(G232&lt;E232,"Early",IF(I232*1440&gt;=parameter!$C$4,"Overtime","On Time CO")))))</f>
        <v>On Time CO</v>
      </c>
      <c r="U232" t="str">
        <f t="shared" si="22"/>
        <v/>
      </c>
      <c r="V232" t="str">
        <f t="shared" si="23"/>
        <v/>
      </c>
    </row>
    <row r="233" spans="1:22" x14ac:dyDescent="0.3">
      <c r="A233" t="s">
        <v>101</v>
      </c>
      <c r="B233" t="s">
        <v>102</v>
      </c>
      <c r="C233" t="str">
        <f>LEFT(raw!D233,10)</f>
        <v>2021-12-27</v>
      </c>
      <c r="D233" t="str">
        <f>LEFT(raw!E233,8)</f>
        <v>07:30:00</v>
      </c>
      <c r="E233" t="str">
        <f>LEFT(raw!F233,8)</f>
        <v>16:30:00</v>
      </c>
      <c r="F233" t="str">
        <f>LEFT(raw!G233,8)</f>
        <v>08:24:54</v>
      </c>
      <c r="G233" t="str">
        <f>LEFT(raw!H233,8)</f>
        <v>17:44:05</v>
      </c>
      <c r="H233" t="s">
        <v>19</v>
      </c>
      <c r="I233" t="s">
        <v>2580</v>
      </c>
      <c r="J233" t="s">
        <v>32</v>
      </c>
      <c r="K233" t="s">
        <v>26</v>
      </c>
      <c r="L233" t="str">
        <f>LEFT(raw!M233,8)</f>
        <v>09:00:00</v>
      </c>
      <c r="M233" t="s">
        <v>20</v>
      </c>
      <c r="N233" t="s">
        <v>28</v>
      </c>
      <c r="O233" t="s">
        <v>28</v>
      </c>
      <c r="P233" s="2">
        <f t="shared" si="18"/>
        <v>44557</v>
      </c>
      <c r="Q233" s="3">
        <f t="shared" si="19"/>
        <v>44561</v>
      </c>
      <c r="R233" t="str">
        <f t="shared" si="20"/>
        <v>Attendance</v>
      </c>
      <c r="S233" t="str">
        <f t="shared" si="21"/>
        <v>Late</v>
      </c>
      <c r="T233" t="str">
        <f>IF(R233="Permit", J233, IF(G233="","NA CO", IF(G233="00:00:00","NA CO", IF(G233&lt;E233,"Early",IF(I233*1440&gt;=parameter!$C$4,"Overtime","On Time CO")))))</f>
        <v>On Time CO</v>
      </c>
      <c r="U233" t="str">
        <f t="shared" si="22"/>
        <v>00:54:54</v>
      </c>
      <c r="V233" t="str">
        <f t="shared" si="23"/>
        <v/>
      </c>
    </row>
    <row r="234" spans="1:22" x14ac:dyDescent="0.3">
      <c r="A234" t="s">
        <v>101</v>
      </c>
      <c r="B234" t="s">
        <v>102</v>
      </c>
      <c r="C234" t="str">
        <f>LEFT(raw!D234,10)</f>
        <v>2021-12-28</v>
      </c>
      <c r="D234" t="str">
        <f>LEFT(raw!E234,8)</f>
        <v>00:00:00</v>
      </c>
      <c r="E234" t="str">
        <f>LEFT(raw!F234,8)</f>
        <v>00:00:00</v>
      </c>
      <c r="F234" t="str">
        <f>LEFT(raw!G234,8)</f>
        <v>07:55:56</v>
      </c>
      <c r="G234" t="str">
        <f>LEFT(raw!H234,8)</f>
        <v>18:18:54</v>
      </c>
      <c r="H234" t="s">
        <v>19</v>
      </c>
      <c r="I234" t="s">
        <v>20</v>
      </c>
      <c r="J234" t="s">
        <v>21</v>
      </c>
      <c r="K234" t="s">
        <v>22</v>
      </c>
      <c r="L234" t="str">
        <f>LEFT(raw!M234,8)</f>
        <v>10:22:58</v>
      </c>
      <c r="M234" t="s">
        <v>20</v>
      </c>
      <c r="N234" t="s">
        <v>2585</v>
      </c>
      <c r="O234" t="s">
        <v>103</v>
      </c>
      <c r="P234" s="2">
        <f t="shared" si="18"/>
        <v>44558</v>
      </c>
      <c r="Q234" s="3">
        <f t="shared" si="19"/>
        <v>44561</v>
      </c>
      <c r="R234" t="str">
        <f t="shared" si="20"/>
        <v>Daily Journey</v>
      </c>
      <c r="S234" t="str">
        <f t="shared" si="21"/>
        <v>On Time</v>
      </c>
      <c r="T234" t="str">
        <f>IF(R234="Permit", J234, IF(G234="","NA CO", IF(G234="00:00:00","NA CO", IF(G234&lt;E234,"Early",IF(I234*1440&gt;=parameter!$C$4,"Overtime","On Time CO")))))</f>
        <v>On Time CO</v>
      </c>
      <c r="U234" t="str">
        <f t="shared" si="22"/>
        <v/>
      </c>
      <c r="V234" t="str">
        <f t="shared" si="23"/>
        <v/>
      </c>
    </row>
    <row r="235" spans="1:22" x14ac:dyDescent="0.3">
      <c r="A235" t="s">
        <v>101</v>
      </c>
      <c r="B235" t="s">
        <v>102</v>
      </c>
      <c r="C235" t="str">
        <f>LEFT(raw!D235,10)</f>
        <v>2021-12-29</v>
      </c>
      <c r="D235" t="str">
        <f>LEFT(raw!E235,8)</f>
        <v>07:30:00</v>
      </c>
      <c r="E235" t="str">
        <f>LEFT(raw!F235,8)</f>
        <v>16:00:00</v>
      </c>
      <c r="F235" t="str">
        <f>LEFT(raw!G235,8)</f>
        <v>08:23:52</v>
      </c>
      <c r="G235" t="str">
        <f>LEFT(raw!H235,8)</f>
        <v>17:33:01</v>
      </c>
      <c r="H235" t="s">
        <v>19</v>
      </c>
      <c r="I235" t="s">
        <v>2588</v>
      </c>
      <c r="J235" t="s">
        <v>32</v>
      </c>
      <c r="K235" t="s">
        <v>26</v>
      </c>
      <c r="L235" t="str">
        <f>LEFT(raw!M235,8)</f>
        <v>08:30:00</v>
      </c>
      <c r="M235" t="s">
        <v>20</v>
      </c>
      <c r="N235" t="s">
        <v>28</v>
      </c>
      <c r="O235" t="s">
        <v>28</v>
      </c>
      <c r="P235" s="2">
        <f t="shared" si="18"/>
        <v>44559</v>
      </c>
      <c r="Q235" s="3">
        <f t="shared" si="19"/>
        <v>44561</v>
      </c>
      <c r="R235" t="str">
        <f t="shared" si="20"/>
        <v>Attendance</v>
      </c>
      <c r="S235" t="str">
        <f t="shared" si="21"/>
        <v>Late</v>
      </c>
      <c r="T235" t="str">
        <f>IF(R235="Permit", J235, IF(G235="","NA CO", IF(G235="00:00:00","NA CO", IF(G235&lt;E235,"Early",IF(I235*1440&gt;=parameter!$C$4,"Overtime","On Time CO")))))</f>
        <v>On Time CO</v>
      </c>
      <c r="U235" t="str">
        <f t="shared" si="22"/>
        <v>00:53:52</v>
      </c>
      <c r="V235" t="str">
        <f t="shared" si="23"/>
        <v/>
      </c>
    </row>
    <row r="236" spans="1:22" x14ac:dyDescent="0.3">
      <c r="A236" t="s">
        <v>101</v>
      </c>
      <c r="B236" t="s">
        <v>102</v>
      </c>
      <c r="C236" t="str">
        <f>LEFT(raw!D236,10)</f>
        <v>2021-12-30</v>
      </c>
      <c r="D236" t="str">
        <f>LEFT(raw!E236,8)</f>
        <v>00:00:00</v>
      </c>
      <c r="E236" t="str">
        <f>LEFT(raw!F236,8)</f>
        <v>00:00:00</v>
      </c>
      <c r="F236" t="str">
        <f>LEFT(raw!G236,8)</f>
        <v>07:54:36</v>
      </c>
      <c r="G236" t="str">
        <f>LEFT(raw!H236,8)</f>
        <v>18:09:03</v>
      </c>
      <c r="H236" t="s">
        <v>19</v>
      </c>
      <c r="I236" t="s">
        <v>20</v>
      </c>
      <c r="J236" t="s">
        <v>21</v>
      </c>
      <c r="K236" t="s">
        <v>22</v>
      </c>
      <c r="L236" t="str">
        <f>LEFT(raw!M236,8)</f>
        <v>10:14:26</v>
      </c>
      <c r="M236" t="s">
        <v>20</v>
      </c>
      <c r="N236" t="s">
        <v>2566</v>
      </c>
      <c r="O236" t="s">
        <v>970</v>
      </c>
      <c r="P236" s="2">
        <f t="shared" si="18"/>
        <v>44560</v>
      </c>
      <c r="Q236" s="3">
        <f t="shared" si="19"/>
        <v>44561</v>
      </c>
      <c r="R236" t="str">
        <f t="shared" si="20"/>
        <v>Daily Journey</v>
      </c>
      <c r="S236" t="str">
        <f t="shared" si="21"/>
        <v>On Time</v>
      </c>
      <c r="T236" t="str">
        <f>IF(R236="Permit", J236, IF(G236="","NA CO", IF(G236="00:00:00","NA CO", IF(G236&lt;E236,"Early",IF(I236*1440&gt;=parameter!$C$4,"Overtime","On Time CO")))))</f>
        <v>On Time CO</v>
      </c>
      <c r="U236" t="str">
        <f t="shared" si="22"/>
        <v/>
      </c>
      <c r="V236" t="str">
        <f t="shared" si="23"/>
        <v/>
      </c>
    </row>
    <row r="237" spans="1:22" x14ac:dyDescent="0.3">
      <c r="A237" t="s">
        <v>101</v>
      </c>
      <c r="B237" t="s">
        <v>102</v>
      </c>
      <c r="C237" t="str">
        <f>LEFT(raw!D237,10)</f>
        <v>2021-12-31</v>
      </c>
      <c r="D237" t="str">
        <f>LEFT(raw!E237,8)</f>
        <v>07:30:00</v>
      </c>
      <c r="E237" t="str">
        <f>LEFT(raw!F237,8)</f>
        <v>16:30:00</v>
      </c>
      <c r="F237" t="str">
        <f>LEFT(raw!G237,8)</f>
        <v>08:25:32</v>
      </c>
      <c r="G237" t="str">
        <f>LEFT(raw!H237,8)</f>
        <v>16:51:27</v>
      </c>
      <c r="H237" t="s">
        <v>19</v>
      </c>
      <c r="I237" t="s">
        <v>2595</v>
      </c>
      <c r="J237" t="s">
        <v>32</v>
      </c>
      <c r="K237" t="s">
        <v>26</v>
      </c>
      <c r="L237" t="str">
        <f>LEFT(raw!M237,8)</f>
        <v>09:00:00</v>
      </c>
      <c r="M237" t="s">
        <v>20</v>
      </c>
      <c r="N237" t="s">
        <v>28</v>
      </c>
      <c r="O237" t="s">
        <v>28</v>
      </c>
      <c r="P237" s="2">
        <f t="shared" si="18"/>
        <v>44561</v>
      </c>
      <c r="Q237" s="3">
        <f t="shared" si="19"/>
        <v>44561</v>
      </c>
      <c r="R237" t="str">
        <f t="shared" si="20"/>
        <v>Attendance</v>
      </c>
      <c r="S237" t="str">
        <f t="shared" si="21"/>
        <v>Late</v>
      </c>
      <c r="T237" t="str">
        <f>IF(R237="Permit", J237, IF(G237="","NA CO", IF(G237="00:00:00","NA CO", IF(G237&lt;E237,"Early",IF(I237*1440&gt;=parameter!$C$4,"Overtime","On Time CO")))))</f>
        <v>On Time CO</v>
      </c>
      <c r="U237" t="str">
        <f t="shared" si="22"/>
        <v>00:55:32</v>
      </c>
      <c r="V237" t="str">
        <f t="shared" si="23"/>
        <v/>
      </c>
    </row>
    <row r="238" spans="1:22" x14ac:dyDescent="0.3">
      <c r="A238" t="s">
        <v>109</v>
      </c>
      <c r="B238" t="s">
        <v>110</v>
      </c>
      <c r="C238" t="str">
        <f>LEFT(raw!D238,10)</f>
        <v>2021-12-02</v>
      </c>
      <c r="D238" t="str">
        <f>LEFT(raw!E238,8)</f>
        <v>00:00:00</v>
      </c>
      <c r="E238" t="str">
        <f>LEFT(raw!F238,8)</f>
        <v>00:00:00</v>
      </c>
      <c r="F238" t="str">
        <f>LEFT(raw!G238,8)</f>
        <v>06:54:37</v>
      </c>
      <c r="G238" t="str">
        <f>LEFT(raw!H238,8)</f>
        <v>18:42:54</v>
      </c>
      <c r="H238" t="s">
        <v>19</v>
      </c>
      <c r="I238" t="s">
        <v>20</v>
      </c>
      <c r="J238" t="s">
        <v>21</v>
      </c>
      <c r="K238" t="s">
        <v>22</v>
      </c>
      <c r="L238" t="str">
        <f>LEFT(raw!M238,8)</f>
        <v>11:48:16</v>
      </c>
      <c r="M238" t="s">
        <v>20</v>
      </c>
      <c r="N238" t="s">
        <v>601</v>
      </c>
      <c r="O238" t="s">
        <v>2600</v>
      </c>
      <c r="P238" s="2">
        <f t="shared" si="18"/>
        <v>44532</v>
      </c>
      <c r="Q238" s="3">
        <f t="shared" si="19"/>
        <v>44561</v>
      </c>
      <c r="R238" t="str">
        <f t="shared" si="20"/>
        <v>Daily Journey</v>
      </c>
      <c r="S238" t="str">
        <f t="shared" si="21"/>
        <v>On Time</v>
      </c>
      <c r="T238" t="str">
        <f>IF(R238="Permit", J238, IF(G238="","NA CO", IF(G238="00:00:00","NA CO", IF(G238&lt;E238,"Early",IF(I238*1440&gt;=parameter!$C$4,"Overtime","On Time CO")))))</f>
        <v>On Time CO</v>
      </c>
      <c r="U238" t="str">
        <f t="shared" si="22"/>
        <v/>
      </c>
      <c r="V238" t="str">
        <f t="shared" si="23"/>
        <v/>
      </c>
    </row>
    <row r="239" spans="1:22" x14ac:dyDescent="0.3">
      <c r="A239" t="s">
        <v>109</v>
      </c>
      <c r="B239" t="s">
        <v>110</v>
      </c>
      <c r="C239" t="str">
        <f>LEFT(raw!D239,10)</f>
        <v>2021-12-03</v>
      </c>
      <c r="D239" t="str">
        <f>LEFT(raw!E239,8)</f>
        <v>08:30:00</v>
      </c>
      <c r="E239" t="str">
        <f>LEFT(raw!F239,8)</f>
        <v>17:30:00</v>
      </c>
      <c r="F239" t="str">
        <f>LEFT(raw!G239,8)</f>
        <v>07:56:30</v>
      </c>
      <c r="G239" t="str">
        <f>LEFT(raw!H239,8)</f>
        <v>17:33:04</v>
      </c>
      <c r="H239" t="s">
        <v>19</v>
      </c>
      <c r="I239" t="s">
        <v>20</v>
      </c>
      <c r="J239" t="s">
        <v>25</v>
      </c>
      <c r="K239" t="s">
        <v>26</v>
      </c>
      <c r="L239" t="str">
        <f>LEFT(raw!M239,8)</f>
        <v>09:00:00</v>
      </c>
      <c r="M239" t="s">
        <v>20</v>
      </c>
      <c r="N239" t="s">
        <v>28</v>
      </c>
      <c r="O239" t="s">
        <v>28</v>
      </c>
      <c r="P239" s="2">
        <f t="shared" si="18"/>
        <v>44533</v>
      </c>
      <c r="Q239" s="3">
        <f t="shared" si="19"/>
        <v>44561</v>
      </c>
      <c r="R239" t="str">
        <f t="shared" si="20"/>
        <v>Attendance</v>
      </c>
      <c r="S239" t="str">
        <f t="shared" si="21"/>
        <v>On Time</v>
      </c>
      <c r="T239" t="str">
        <f>IF(R239="Permit", J239, IF(G239="","NA CO", IF(G239="00:00:00","NA CO", IF(G239&lt;E239,"Early",IF(I239*1440&gt;=parameter!$C$4,"Overtime","On Time CO")))))</f>
        <v>On Time CO</v>
      </c>
      <c r="U239" t="str">
        <f t="shared" si="22"/>
        <v/>
      </c>
      <c r="V239" t="str">
        <f t="shared" si="23"/>
        <v/>
      </c>
    </row>
    <row r="240" spans="1:22" x14ac:dyDescent="0.3">
      <c r="A240" t="s">
        <v>109</v>
      </c>
      <c r="B240" t="s">
        <v>110</v>
      </c>
      <c r="C240" t="str">
        <f>LEFT(raw!D240,10)</f>
        <v>2021-12-06</v>
      </c>
      <c r="D240" t="str">
        <f>LEFT(raw!E240,8)</f>
        <v>00:00:00</v>
      </c>
      <c r="E240" t="str">
        <f>LEFT(raw!F240,8)</f>
        <v>00:00:00</v>
      </c>
      <c r="F240" t="str">
        <f>LEFT(raw!G240,8)</f>
        <v>07:34:16</v>
      </c>
      <c r="G240" t="str">
        <f>LEFT(raw!H240,8)</f>
        <v>17:33:04</v>
      </c>
      <c r="H240" t="s">
        <v>19</v>
      </c>
      <c r="I240" t="s">
        <v>20</v>
      </c>
      <c r="J240" t="s">
        <v>21</v>
      </c>
      <c r="K240" t="s">
        <v>22</v>
      </c>
      <c r="L240" t="str">
        <f>LEFT(raw!M240,8)</f>
        <v>09:58:48</v>
      </c>
      <c r="M240" t="s">
        <v>20</v>
      </c>
      <c r="N240" t="s">
        <v>2606</v>
      </c>
      <c r="O240" t="s">
        <v>2607</v>
      </c>
      <c r="P240" s="2">
        <f t="shared" si="18"/>
        <v>44536</v>
      </c>
      <c r="Q240" s="3">
        <f t="shared" si="19"/>
        <v>44561</v>
      </c>
      <c r="R240" t="str">
        <f t="shared" si="20"/>
        <v>Daily Journey</v>
      </c>
      <c r="S240" t="str">
        <f t="shared" si="21"/>
        <v>On Time</v>
      </c>
      <c r="T240" t="str">
        <f>IF(R240="Permit", J240, IF(G240="","NA CO", IF(G240="00:00:00","NA CO", IF(G240&lt;E240,"Early",IF(I240*1440&gt;=parameter!$C$4,"Overtime","On Time CO")))))</f>
        <v>On Time CO</v>
      </c>
      <c r="U240" t="str">
        <f t="shared" si="22"/>
        <v/>
      </c>
      <c r="V240" t="str">
        <f t="shared" si="23"/>
        <v/>
      </c>
    </row>
    <row r="241" spans="1:22" x14ac:dyDescent="0.3">
      <c r="A241" t="s">
        <v>109</v>
      </c>
      <c r="B241" t="s">
        <v>110</v>
      </c>
      <c r="C241" t="str">
        <f>LEFT(raw!D241,10)</f>
        <v>2021-12-07</v>
      </c>
      <c r="D241" t="str">
        <f>LEFT(raw!E241,8)</f>
        <v>08:30:00</v>
      </c>
      <c r="E241" t="str">
        <f>LEFT(raw!F241,8)</f>
        <v>17:30:00</v>
      </c>
      <c r="F241" t="str">
        <f>LEFT(raw!G241,8)</f>
        <v>08:11:22</v>
      </c>
      <c r="G241" t="str">
        <f>LEFT(raw!H241,8)</f>
        <v>18:13:20</v>
      </c>
      <c r="H241" t="s">
        <v>19</v>
      </c>
      <c r="I241" t="s">
        <v>20</v>
      </c>
      <c r="J241" t="s">
        <v>25</v>
      </c>
      <c r="K241" t="s">
        <v>26</v>
      </c>
      <c r="L241" t="str">
        <f>LEFT(raw!M241,8)</f>
        <v>09:00:00</v>
      </c>
      <c r="M241" t="s">
        <v>20</v>
      </c>
      <c r="N241" t="s">
        <v>28</v>
      </c>
      <c r="O241" t="s">
        <v>28</v>
      </c>
      <c r="P241" s="2">
        <f t="shared" si="18"/>
        <v>44537</v>
      </c>
      <c r="Q241" s="3">
        <f t="shared" si="19"/>
        <v>44561</v>
      </c>
      <c r="R241" t="str">
        <f t="shared" si="20"/>
        <v>Attendance</v>
      </c>
      <c r="S241" t="str">
        <f t="shared" si="21"/>
        <v>On Time</v>
      </c>
      <c r="T241" t="str">
        <f>IF(R241="Permit", J241, IF(G241="","NA CO", IF(G241="00:00:00","NA CO", IF(G241&lt;E241,"Early",IF(I241*1440&gt;=parameter!$C$4,"Overtime","On Time CO")))))</f>
        <v>On Time CO</v>
      </c>
      <c r="U241" t="str">
        <f t="shared" si="22"/>
        <v/>
      </c>
      <c r="V241" t="str">
        <f t="shared" si="23"/>
        <v/>
      </c>
    </row>
    <row r="242" spans="1:22" x14ac:dyDescent="0.3">
      <c r="A242" t="s">
        <v>109</v>
      </c>
      <c r="B242" t="s">
        <v>110</v>
      </c>
      <c r="C242" t="str">
        <f>LEFT(raw!D242,10)</f>
        <v>2021-12-08</v>
      </c>
      <c r="D242" t="str">
        <f>LEFT(raw!E242,8)</f>
        <v>00:00:00</v>
      </c>
      <c r="E242" t="str">
        <f>LEFT(raw!F242,8)</f>
        <v>00:00:00</v>
      </c>
      <c r="F242" t="str">
        <f>LEFT(raw!G242,8)</f>
        <v>06:44:45</v>
      </c>
      <c r="G242" t="str">
        <f>LEFT(raw!H242,8)</f>
        <v/>
      </c>
      <c r="H242" t="s">
        <v>19</v>
      </c>
      <c r="I242" t="s">
        <v>20</v>
      </c>
      <c r="J242" t="s">
        <v>21</v>
      </c>
      <c r="K242" t="s">
        <v>22</v>
      </c>
      <c r="L242" t="str">
        <f>LEFT(raw!M242,8)</f>
        <v>00:00:00</v>
      </c>
      <c r="M242" t="s">
        <v>20</v>
      </c>
      <c r="N242" t="s">
        <v>601</v>
      </c>
      <c r="P242" s="2">
        <f t="shared" si="18"/>
        <v>44538</v>
      </c>
      <c r="Q242" s="3">
        <f t="shared" si="19"/>
        <v>44561</v>
      </c>
      <c r="R242" t="str">
        <f t="shared" si="20"/>
        <v>Daily Journey</v>
      </c>
      <c r="S242" t="str">
        <f t="shared" si="21"/>
        <v>On Time</v>
      </c>
      <c r="T242" t="str">
        <f>IF(R242="Permit", J242, IF(G242="","NA CO", IF(G242="00:00:00","NA CO", IF(G242&lt;E242,"Early",IF(I242*1440&gt;=parameter!$C$4,"Overtime","On Time CO")))))</f>
        <v>NA CO</v>
      </c>
      <c r="U242" t="str">
        <f t="shared" si="22"/>
        <v/>
      </c>
      <c r="V242" t="str">
        <f t="shared" si="23"/>
        <v/>
      </c>
    </row>
    <row r="243" spans="1:22" x14ac:dyDescent="0.3">
      <c r="A243" t="s">
        <v>109</v>
      </c>
      <c r="B243" t="s">
        <v>110</v>
      </c>
      <c r="C243" t="str">
        <f>LEFT(raw!D243,10)</f>
        <v>2021-12-09</v>
      </c>
      <c r="D243" t="str">
        <f>LEFT(raw!E243,8)</f>
        <v>08:30:00</v>
      </c>
      <c r="E243" t="str">
        <f>LEFT(raw!F243,8)</f>
        <v>17:30:00</v>
      </c>
      <c r="F243" t="str">
        <f>LEFT(raw!G243,8)</f>
        <v>09:09:41</v>
      </c>
      <c r="G243" t="str">
        <f>LEFT(raw!H243,8)</f>
        <v>19:52:31</v>
      </c>
      <c r="H243" t="s">
        <v>19</v>
      </c>
      <c r="I243" t="s">
        <v>1324</v>
      </c>
      <c r="J243" t="s">
        <v>32</v>
      </c>
      <c r="K243" t="s">
        <v>26</v>
      </c>
      <c r="L243" t="str">
        <f>LEFT(raw!M243,8)</f>
        <v>09:00:00</v>
      </c>
      <c r="M243" t="s">
        <v>20</v>
      </c>
      <c r="N243" t="s">
        <v>28</v>
      </c>
      <c r="O243" t="s">
        <v>28</v>
      </c>
      <c r="P243" s="2">
        <f t="shared" si="18"/>
        <v>44539</v>
      </c>
      <c r="Q243" s="3">
        <f t="shared" si="19"/>
        <v>44561</v>
      </c>
      <c r="R243" t="str">
        <f t="shared" si="20"/>
        <v>Attendance</v>
      </c>
      <c r="S243" t="str">
        <f t="shared" si="21"/>
        <v>Late</v>
      </c>
      <c r="T243" t="str">
        <f>IF(R243="Permit", J243, IF(G243="","NA CO", IF(G243="00:00:00","NA CO", IF(G243&lt;E243,"Early",IF(I243*1440&gt;=parameter!$C$4,"Overtime","On Time CO")))))</f>
        <v>On Time CO</v>
      </c>
      <c r="U243" t="str">
        <f t="shared" si="22"/>
        <v>00:39:41</v>
      </c>
      <c r="V243" t="str">
        <f t="shared" si="23"/>
        <v/>
      </c>
    </row>
    <row r="244" spans="1:22" x14ac:dyDescent="0.3">
      <c r="A244" t="s">
        <v>109</v>
      </c>
      <c r="B244" t="s">
        <v>110</v>
      </c>
      <c r="C244" t="str">
        <f>LEFT(raw!D244,10)</f>
        <v>2021-12-10</v>
      </c>
      <c r="D244" t="str">
        <f>LEFT(raw!E244,8)</f>
        <v>00:00:00</v>
      </c>
      <c r="E244" t="str">
        <f>LEFT(raw!F244,8)</f>
        <v>00:00:00</v>
      </c>
      <c r="F244" t="str">
        <f>LEFT(raw!G244,8)</f>
        <v>08:31:50</v>
      </c>
      <c r="G244" t="str">
        <f>LEFT(raw!H244,8)</f>
        <v>18:00:11</v>
      </c>
      <c r="H244" t="s">
        <v>19</v>
      </c>
      <c r="I244" t="s">
        <v>20</v>
      </c>
      <c r="J244" t="s">
        <v>21</v>
      </c>
      <c r="K244" t="s">
        <v>22</v>
      </c>
      <c r="L244" t="str">
        <f>LEFT(raw!M244,8)</f>
        <v>09:28:20</v>
      </c>
      <c r="M244" t="s">
        <v>20</v>
      </c>
      <c r="N244" t="s">
        <v>2620</v>
      </c>
      <c r="O244" t="s">
        <v>2620</v>
      </c>
      <c r="P244" s="2">
        <f t="shared" si="18"/>
        <v>44540</v>
      </c>
      <c r="Q244" s="3">
        <f t="shared" si="19"/>
        <v>44561</v>
      </c>
      <c r="R244" t="str">
        <f t="shared" si="20"/>
        <v>Daily Journey</v>
      </c>
      <c r="S244" t="str">
        <f t="shared" si="21"/>
        <v>On Time</v>
      </c>
      <c r="T244" t="str">
        <f>IF(R244="Permit", J244, IF(G244="","NA CO", IF(G244="00:00:00","NA CO", IF(G244&lt;E244,"Early",IF(I244*1440&gt;=parameter!$C$4,"Overtime","On Time CO")))))</f>
        <v>On Time CO</v>
      </c>
      <c r="U244" t="str">
        <f t="shared" si="22"/>
        <v/>
      </c>
      <c r="V244" t="str">
        <f t="shared" si="23"/>
        <v/>
      </c>
    </row>
    <row r="245" spans="1:22" x14ac:dyDescent="0.3">
      <c r="A245" t="s">
        <v>109</v>
      </c>
      <c r="B245" t="s">
        <v>110</v>
      </c>
      <c r="C245" t="str">
        <f>LEFT(raw!D245,10)</f>
        <v>2021-12-13</v>
      </c>
      <c r="D245" t="str">
        <f>LEFT(raw!E245,8)</f>
        <v>08:30:00</v>
      </c>
      <c r="E245" t="str">
        <f>LEFT(raw!F245,8)</f>
        <v>17:30:00</v>
      </c>
      <c r="F245" t="str">
        <f>LEFT(raw!G245,8)</f>
        <v>07:37:39</v>
      </c>
      <c r="G245" t="str">
        <f>LEFT(raw!H245,8)</f>
        <v>18:02:07</v>
      </c>
      <c r="H245" t="s">
        <v>19</v>
      </c>
      <c r="I245" t="s">
        <v>20</v>
      </c>
      <c r="J245" t="s">
        <v>25</v>
      </c>
      <c r="K245" t="s">
        <v>26</v>
      </c>
      <c r="L245" t="str">
        <f>LEFT(raw!M245,8)</f>
        <v>09:00:00</v>
      </c>
      <c r="M245" t="s">
        <v>20</v>
      </c>
      <c r="N245" t="s">
        <v>28</v>
      </c>
      <c r="O245" t="s">
        <v>28</v>
      </c>
      <c r="P245" s="2">
        <f t="shared" si="18"/>
        <v>44543</v>
      </c>
      <c r="Q245" s="3">
        <f t="shared" si="19"/>
        <v>44561</v>
      </c>
      <c r="R245" t="str">
        <f t="shared" si="20"/>
        <v>Attendance</v>
      </c>
      <c r="S245" t="str">
        <f t="shared" si="21"/>
        <v>On Time</v>
      </c>
      <c r="T245" t="str">
        <f>IF(R245="Permit", J245, IF(G245="","NA CO", IF(G245="00:00:00","NA CO", IF(G245&lt;E245,"Early",IF(I245*1440&gt;=parameter!$C$4,"Overtime","On Time CO")))))</f>
        <v>On Time CO</v>
      </c>
      <c r="U245" t="str">
        <f t="shared" si="22"/>
        <v/>
      </c>
      <c r="V245" t="str">
        <f t="shared" si="23"/>
        <v/>
      </c>
    </row>
    <row r="246" spans="1:22" x14ac:dyDescent="0.3">
      <c r="A246" t="s">
        <v>109</v>
      </c>
      <c r="B246" t="s">
        <v>110</v>
      </c>
      <c r="C246" t="str">
        <f>LEFT(raw!D246,10)</f>
        <v>2021-12-14</v>
      </c>
      <c r="D246" t="str">
        <f>LEFT(raw!E246,8)</f>
        <v>00:00:00</v>
      </c>
      <c r="E246" t="str">
        <f>LEFT(raw!F246,8)</f>
        <v>00:00:00</v>
      </c>
      <c r="F246" t="str">
        <f>LEFT(raw!G246,8)</f>
        <v>07:55:20</v>
      </c>
      <c r="G246" t="str">
        <f>LEFT(raw!H246,8)</f>
        <v>18:07:01</v>
      </c>
      <c r="H246" t="s">
        <v>19</v>
      </c>
      <c r="I246" t="s">
        <v>20</v>
      </c>
      <c r="J246" t="s">
        <v>21</v>
      </c>
      <c r="K246" t="s">
        <v>22</v>
      </c>
      <c r="L246" t="str">
        <f>LEFT(raw!M246,8)</f>
        <v>10:11:40</v>
      </c>
      <c r="M246" t="s">
        <v>20</v>
      </c>
      <c r="N246" t="s">
        <v>601</v>
      </c>
      <c r="O246" t="s">
        <v>2627</v>
      </c>
      <c r="P246" s="2">
        <f t="shared" si="18"/>
        <v>44544</v>
      </c>
      <c r="Q246" s="3">
        <f t="shared" si="19"/>
        <v>44561</v>
      </c>
      <c r="R246" t="str">
        <f t="shared" si="20"/>
        <v>Daily Journey</v>
      </c>
      <c r="S246" t="str">
        <f t="shared" si="21"/>
        <v>On Time</v>
      </c>
      <c r="T246" t="str">
        <f>IF(R246="Permit", J246, IF(G246="","NA CO", IF(G246="00:00:00","NA CO", IF(G246&lt;E246,"Early",IF(I246*1440&gt;=parameter!$C$4,"Overtime","On Time CO")))))</f>
        <v>On Time CO</v>
      </c>
      <c r="U246" t="str">
        <f t="shared" si="22"/>
        <v/>
      </c>
      <c r="V246" t="str">
        <f t="shared" si="23"/>
        <v/>
      </c>
    </row>
    <row r="247" spans="1:22" x14ac:dyDescent="0.3">
      <c r="A247" t="s">
        <v>109</v>
      </c>
      <c r="B247" t="s">
        <v>110</v>
      </c>
      <c r="C247" t="str">
        <f>LEFT(raw!D247,10)</f>
        <v>2021-12-15</v>
      </c>
      <c r="D247" t="str">
        <f>LEFT(raw!E247,8)</f>
        <v>08:30:00</v>
      </c>
      <c r="E247" t="str">
        <f>LEFT(raw!F247,8)</f>
        <v>17:30:00</v>
      </c>
      <c r="F247" t="str">
        <f>LEFT(raw!G247,8)</f>
        <v>07:59:58</v>
      </c>
      <c r="G247" t="str">
        <f>LEFT(raw!H247,8)</f>
        <v>18:00:35</v>
      </c>
      <c r="H247" t="s">
        <v>19</v>
      </c>
      <c r="I247" t="s">
        <v>20</v>
      </c>
      <c r="J247" t="s">
        <v>25</v>
      </c>
      <c r="K247" t="s">
        <v>26</v>
      </c>
      <c r="L247" t="str">
        <f>LEFT(raw!M247,8)</f>
        <v>09:00:00</v>
      </c>
      <c r="M247" t="s">
        <v>20</v>
      </c>
      <c r="N247" t="s">
        <v>28</v>
      </c>
      <c r="O247" t="s">
        <v>28</v>
      </c>
      <c r="P247" s="2">
        <f t="shared" si="18"/>
        <v>44545</v>
      </c>
      <c r="Q247" s="3">
        <f t="shared" si="19"/>
        <v>44561</v>
      </c>
      <c r="R247" t="str">
        <f t="shared" si="20"/>
        <v>Attendance</v>
      </c>
      <c r="S247" t="str">
        <f t="shared" si="21"/>
        <v>On Time</v>
      </c>
      <c r="T247" t="str">
        <f>IF(R247="Permit", J247, IF(G247="","NA CO", IF(G247="00:00:00","NA CO", IF(G247&lt;E247,"Early",IF(I247*1440&gt;=parameter!$C$4,"Overtime","On Time CO")))))</f>
        <v>On Time CO</v>
      </c>
      <c r="U247" t="str">
        <f t="shared" si="22"/>
        <v/>
      </c>
      <c r="V247" t="str">
        <f t="shared" si="23"/>
        <v/>
      </c>
    </row>
    <row r="248" spans="1:22" x14ac:dyDescent="0.3">
      <c r="A248" t="s">
        <v>109</v>
      </c>
      <c r="B248" t="s">
        <v>110</v>
      </c>
      <c r="C248" t="str">
        <f>LEFT(raw!D248,10)</f>
        <v>2021-12-16</v>
      </c>
      <c r="D248" t="str">
        <f>LEFT(raw!E248,8)</f>
        <v>00:00:00</v>
      </c>
      <c r="E248" t="str">
        <f>LEFT(raw!F248,8)</f>
        <v>00:00:00</v>
      </c>
      <c r="F248" t="str">
        <f>LEFT(raw!G248,8)</f>
        <v>07:45:09</v>
      </c>
      <c r="G248" t="str">
        <f>LEFT(raw!H248,8)</f>
        <v>18:03:30</v>
      </c>
      <c r="H248" t="s">
        <v>19</v>
      </c>
      <c r="I248" t="s">
        <v>20</v>
      </c>
      <c r="J248" t="s">
        <v>21</v>
      </c>
      <c r="K248" t="s">
        <v>22</v>
      </c>
      <c r="L248" t="str">
        <f>LEFT(raw!M248,8)</f>
        <v>10:18:21</v>
      </c>
      <c r="M248" t="s">
        <v>20</v>
      </c>
      <c r="N248" t="s">
        <v>601</v>
      </c>
      <c r="O248" t="s">
        <v>2620</v>
      </c>
      <c r="P248" s="2">
        <f t="shared" si="18"/>
        <v>44546</v>
      </c>
      <c r="Q248" s="3">
        <f t="shared" si="19"/>
        <v>44561</v>
      </c>
      <c r="R248" t="str">
        <f t="shared" si="20"/>
        <v>Daily Journey</v>
      </c>
      <c r="S248" t="str">
        <f t="shared" si="21"/>
        <v>On Time</v>
      </c>
      <c r="T248" t="str">
        <f>IF(R248="Permit", J248, IF(G248="","NA CO", IF(G248="00:00:00","NA CO", IF(G248&lt;E248,"Early",IF(I248*1440&gt;=parameter!$C$4,"Overtime","On Time CO")))))</f>
        <v>On Time CO</v>
      </c>
      <c r="U248" t="str">
        <f t="shared" si="22"/>
        <v/>
      </c>
      <c r="V248" t="str">
        <f t="shared" si="23"/>
        <v/>
      </c>
    </row>
    <row r="249" spans="1:22" x14ac:dyDescent="0.3">
      <c r="A249" t="s">
        <v>109</v>
      </c>
      <c r="B249" t="s">
        <v>110</v>
      </c>
      <c r="C249" t="str">
        <f>LEFT(raw!D249,10)</f>
        <v>2021-12-17</v>
      </c>
      <c r="D249" t="str">
        <f>LEFT(raw!E249,8)</f>
        <v>08:30:00</v>
      </c>
      <c r="E249" t="str">
        <f>LEFT(raw!F249,8)</f>
        <v>17:30:00</v>
      </c>
      <c r="F249" t="str">
        <f>LEFT(raw!G249,8)</f>
        <v>07:50:20</v>
      </c>
      <c r="G249" t="str">
        <f>LEFT(raw!H249,8)</f>
        <v>00:00:00</v>
      </c>
      <c r="H249" t="s">
        <v>19</v>
      </c>
      <c r="I249" t="s">
        <v>20</v>
      </c>
      <c r="J249" t="s">
        <v>25</v>
      </c>
      <c r="K249" t="s">
        <v>26</v>
      </c>
      <c r="L249" t="str">
        <f>LEFT(raw!M249,8)</f>
        <v>00:00:00</v>
      </c>
      <c r="M249" t="s">
        <v>20</v>
      </c>
      <c r="N249" t="s">
        <v>28</v>
      </c>
      <c r="O249" t="s">
        <v>21</v>
      </c>
      <c r="P249" s="2">
        <f t="shared" si="18"/>
        <v>44547</v>
      </c>
      <c r="Q249" s="3">
        <f t="shared" si="19"/>
        <v>44561</v>
      </c>
      <c r="R249" t="str">
        <f t="shared" si="20"/>
        <v>Attendance</v>
      </c>
      <c r="S249" t="str">
        <f t="shared" si="21"/>
        <v>On Time</v>
      </c>
      <c r="T249" t="str">
        <f>IF(R249="Permit", J249, IF(G249="","NA CO", IF(G249="00:00:00","NA CO", IF(G249&lt;E249,"Early",IF(I249*1440&gt;=parameter!$C$4,"Overtime","On Time CO")))))</f>
        <v>NA CO</v>
      </c>
      <c r="U249" t="str">
        <f t="shared" si="22"/>
        <v/>
      </c>
      <c r="V249" t="str">
        <f t="shared" si="23"/>
        <v/>
      </c>
    </row>
    <row r="250" spans="1:22" x14ac:dyDescent="0.3">
      <c r="A250" t="s">
        <v>109</v>
      </c>
      <c r="B250" t="s">
        <v>110</v>
      </c>
      <c r="C250" t="str">
        <f>LEFT(raw!D250,10)</f>
        <v>2021-12-20</v>
      </c>
      <c r="D250" t="str">
        <f>LEFT(raw!E250,8)</f>
        <v>00:00:00</v>
      </c>
      <c r="E250" t="str">
        <f>LEFT(raw!F250,8)</f>
        <v>00:00:00</v>
      </c>
      <c r="F250" t="str">
        <f>LEFT(raw!G250,8)</f>
        <v>08:13:26</v>
      </c>
      <c r="G250" t="str">
        <f>LEFT(raw!H250,8)</f>
        <v>17:53:43</v>
      </c>
      <c r="H250" t="s">
        <v>19</v>
      </c>
      <c r="I250" t="s">
        <v>20</v>
      </c>
      <c r="J250" t="s">
        <v>21</v>
      </c>
      <c r="K250" t="s">
        <v>22</v>
      </c>
      <c r="L250" t="str">
        <f>LEFT(raw!M250,8)</f>
        <v>09:40:17</v>
      </c>
      <c r="M250" t="s">
        <v>20</v>
      </c>
      <c r="N250" t="s">
        <v>601</v>
      </c>
      <c r="O250" t="s">
        <v>601</v>
      </c>
      <c r="P250" s="2">
        <f t="shared" si="18"/>
        <v>44550</v>
      </c>
      <c r="Q250" s="3">
        <f t="shared" si="19"/>
        <v>44561</v>
      </c>
      <c r="R250" t="str">
        <f t="shared" si="20"/>
        <v>Daily Journey</v>
      </c>
      <c r="S250" t="str">
        <f t="shared" si="21"/>
        <v>On Time</v>
      </c>
      <c r="T250" t="str">
        <f>IF(R250="Permit", J250, IF(G250="","NA CO", IF(G250="00:00:00","NA CO", IF(G250&lt;E250,"Early",IF(I250*1440&gt;=parameter!$C$4,"Overtime","On Time CO")))))</f>
        <v>On Time CO</v>
      </c>
      <c r="U250" t="str">
        <f t="shared" si="22"/>
        <v/>
      </c>
      <c r="V250" t="str">
        <f t="shared" si="23"/>
        <v/>
      </c>
    </row>
    <row r="251" spans="1:22" x14ac:dyDescent="0.3">
      <c r="A251" t="s">
        <v>109</v>
      </c>
      <c r="B251" t="s">
        <v>110</v>
      </c>
      <c r="C251" t="str">
        <f>LEFT(raw!D251,10)</f>
        <v>2021-12-21</v>
      </c>
      <c r="D251" t="str">
        <f>LEFT(raw!E251,8)</f>
        <v>08:30:00</v>
      </c>
      <c r="E251" t="str">
        <f>LEFT(raw!F251,8)</f>
        <v>17:30:00</v>
      </c>
      <c r="F251" t="str">
        <f>LEFT(raw!G251,8)</f>
        <v>08:06:48</v>
      </c>
      <c r="G251" t="str">
        <f>LEFT(raw!H251,8)</f>
        <v>17:40:29</v>
      </c>
      <c r="H251" t="s">
        <v>19</v>
      </c>
      <c r="I251" t="s">
        <v>20</v>
      </c>
      <c r="J251" t="s">
        <v>25</v>
      </c>
      <c r="K251" t="s">
        <v>26</v>
      </c>
      <c r="L251" t="str">
        <f>LEFT(raw!M251,8)</f>
        <v>09:00:00</v>
      </c>
      <c r="M251" t="s">
        <v>20</v>
      </c>
      <c r="N251" t="s">
        <v>28</v>
      </c>
      <c r="O251" t="s">
        <v>28</v>
      </c>
      <c r="P251" s="2">
        <f t="shared" si="18"/>
        <v>44551</v>
      </c>
      <c r="Q251" s="3">
        <f t="shared" si="19"/>
        <v>44561</v>
      </c>
      <c r="R251" t="str">
        <f t="shared" si="20"/>
        <v>Attendance</v>
      </c>
      <c r="S251" t="str">
        <f t="shared" si="21"/>
        <v>On Time</v>
      </c>
      <c r="T251" t="str">
        <f>IF(R251="Permit", J251, IF(G251="","NA CO", IF(G251="00:00:00","NA CO", IF(G251&lt;E251,"Early",IF(I251*1440&gt;=parameter!$C$4,"Overtime","On Time CO")))))</f>
        <v>On Time CO</v>
      </c>
      <c r="U251" t="str">
        <f t="shared" si="22"/>
        <v/>
      </c>
      <c r="V251" t="str">
        <f t="shared" si="23"/>
        <v/>
      </c>
    </row>
    <row r="252" spans="1:22" x14ac:dyDescent="0.3">
      <c r="A252" t="s">
        <v>109</v>
      </c>
      <c r="B252" t="s">
        <v>110</v>
      </c>
      <c r="C252" t="str">
        <f>LEFT(raw!D252,10)</f>
        <v>2021-12-22</v>
      </c>
      <c r="D252" t="str">
        <f>LEFT(raw!E252,8)</f>
        <v>00:00:00</v>
      </c>
      <c r="E252" t="str">
        <f>LEFT(raw!F252,8)</f>
        <v>00:00:00</v>
      </c>
      <c r="F252" t="str">
        <f>LEFT(raw!G252,8)</f>
        <v>08:05:04</v>
      </c>
      <c r="G252" t="str">
        <f>LEFT(raw!H252,8)</f>
        <v>18:35:43</v>
      </c>
      <c r="H252" t="s">
        <v>19</v>
      </c>
      <c r="I252" t="s">
        <v>20</v>
      </c>
      <c r="J252" t="s">
        <v>21</v>
      </c>
      <c r="K252" t="s">
        <v>22</v>
      </c>
      <c r="L252" t="str">
        <f>LEFT(raw!M252,8)</f>
        <v>10:30:39</v>
      </c>
      <c r="M252" t="s">
        <v>20</v>
      </c>
      <c r="N252" t="s">
        <v>601</v>
      </c>
      <c r="O252" t="s">
        <v>602</v>
      </c>
      <c r="P252" s="2">
        <f t="shared" si="18"/>
        <v>44552</v>
      </c>
      <c r="Q252" s="3">
        <f t="shared" si="19"/>
        <v>44561</v>
      </c>
      <c r="R252" t="str">
        <f t="shared" si="20"/>
        <v>Daily Journey</v>
      </c>
      <c r="S252" t="str">
        <f t="shared" si="21"/>
        <v>On Time</v>
      </c>
      <c r="T252" t="str">
        <f>IF(R252="Permit", J252, IF(G252="","NA CO", IF(G252="00:00:00","NA CO", IF(G252&lt;E252,"Early",IF(I252*1440&gt;=parameter!$C$4,"Overtime","On Time CO")))))</f>
        <v>On Time CO</v>
      </c>
      <c r="U252" t="str">
        <f t="shared" si="22"/>
        <v/>
      </c>
      <c r="V252" t="str">
        <f t="shared" si="23"/>
        <v/>
      </c>
    </row>
    <row r="253" spans="1:22" x14ac:dyDescent="0.3">
      <c r="A253" t="s">
        <v>109</v>
      </c>
      <c r="B253" t="s">
        <v>110</v>
      </c>
      <c r="C253" t="str">
        <f>LEFT(raw!D253,10)</f>
        <v>2021-12-23</v>
      </c>
      <c r="D253" t="str">
        <f>LEFT(raw!E253,8)</f>
        <v>08:30:00</v>
      </c>
      <c r="E253" t="str">
        <f>LEFT(raw!F253,8)</f>
        <v>17:30:00</v>
      </c>
      <c r="F253" t="str">
        <f>LEFT(raw!G253,8)</f>
        <v>08:08:09</v>
      </c>
      <c r="G253" t="str">
        <f>LEFT(raw!H253,8)</f>
        <v>17:46:10</v>
      </c>
      <c r="H253" t="s">
        <v>19</v>
      </c>
      <c r="I253" t="s">
        <v>20</v>
      </c>
      <c r="J253" t="s">
        <v>25</v>
      </c>
      <c r="K253" t="s">
        <v>26</v>
      </c>
      <c r="L253" t="str">
        <f>LEFT(raw!M253,8)</f>
        <v>09:00:00</v>
      </c>
      <c r="M253" t="s">
        <v>20</v>
      </c>
      <c r="N253" t="s">
        <v>28</v>
      </c>
      <c r="O253" t="s">
        <v>28</v>
      </c>
      <c r="P253" s="2">
        <f t="shared" si="18"/>
        <v>44553</v>
      </c>
      <c r="Q253" s="3">
        <f t="shared" si="19"/>
        <v>44561</v>
      </c>
      <c r="R253" t="str">
        <f t="shared" si="20"/>
        <v>Attendance</v>
      </c>
      <c r="S253" t="str">
        <f t="shared" si="21"/>
        <v>On Time</v>
      </c>
      <c r="T253" t="str">
        <f>IF(R253="Permit", J253, IF(G253="","NA CO", IF(G253="00:00:00","NA CO", IF(G253&lt;E253,"Early",IF(I253*1440&gt;=parameter!$C$4,"Overtime","On Time CO")))))</f>
        <v>On Time CO</v>
      </c>
      <c r="U253" t="str">
        <f t="shared" si="22"/>
        <v/>
      </c>
      <c r="V253" t="str">
        <f t="shared" si="23"/>
        <v/>
      </c>
    </row>
    <row r="254" spans="1:22" x14ac:dyDescent="0.3">
      <c r="A254" t="s">
        <v>109</v>
      </c>
      <c r="B254" t="s">
        <v>110</v>
      </c>
      <c r="C254" t="str">
        <f>LEFT(raw!D254,10)</f>
        <v>2021-12-24</v>
      </c>
      <c r="D254" t="str">
        <f>LEFT(raw!E254,8)</f>
        <v>00:00:00</v>
      </c>
      <c r="E254" t="str">
        <f>LEFT(raw!F254,8)</f>
        <v>00:00:00</v>
      </c>
      <c r="F254" t="str">
        <f>LEFT(raw!G254,8)</f>
        <v>07:29:35</v>
      </c>
      <c r="G254" t="str">
        <f>LEFT(raw!H254,8)</f>
        <v/>
      </c>
      <c r="H254" t="s">
        <v>19</v>
      </c>
      <c r="I254" t="s">
        <v>20</v>
      </c>
      <c r="J254" t="s">
        <v>21</v>
      </c>
      <c r="K254" t="s">
        <v>22</v>
      </c>
      <c r="L254" t="str">
        <f>LEFT(raw!M254,8)</f>
        <v>00:00:00</v>
      </c>
      <c r="M254" t="s">
        <v>20</v>
      </c>
      <c r="N254" t="s">
        <v>2651</v>
      </c>
      <c r="P254" s="2">
        <f t="shared" si="18"/>
        <v>44554</v>
      </c>
      <c r="Q254" s="3">
        <f t="shared" si="19"/>
        <v>44561</v>
      </c>
      <c r="R254" t="str">
        <f t="shared" si="20"/>
        <v>Daily Journey</v>
      </c>
      <c r="S254" t="str">
        <f t="shared" si="21"/>
        <v>On Time</v>
      </c>
      <c r="T254" t="str">
        <f>IF(R254="Permit", J254, IF(G254="","NA CO", IF(G254="00:00:00","NA CO", IF(G254&lt;E254,"Early",IF(I254*1440&gt;=parameter!$C$4,"Overtime","On Time CO")))))</f>
        <v>NA CO</v>
      </c>
      <c r="U254" t="str">
        <f t="shared" si="22"/>
        <v/>
      </c>
      <c r="V254" t="str">
        <f t="shared" si="23"/>
        <v/>
      </c>
    </row>
    <row r="255" spans="1:22" x14ac:dyDescent="0.3">
      <c r="A255" t="s">
        <v>109</v>
      </c>
      <c r="B255" t="s">
        <v>110</v>
      </c>
      <c r="C255" t="str">
        <f>LEFT(raw!D255,10)</f>
        <v>2021-12-28</v>
      </c>
      <c r="D255" t="str">
        <f>LEFT(raw!E255,8)</f>
        <v>00:00:00</v>
      </c>
      <c r="E255" t="str">
        <f>LEFT(raw!F255,8)</f>
        <v>00:00:00</v>
      </c>
      <c r="F255" t="str">
        <f>LEFT(raw!G255,8)</f>
        <v>07:28:17</v>
      </c>
      <c r="G255" t="str">
        <f>LEFT(raw!H255,8)</f>
        <v>20:40:42</v>
      </c>
      <c r="H255" t="s">
        <v>19</v>
      </c>
      <c r="I255" t="s">
        <v>20</v>
      </c>
      <c r="J255" t="s">
        <v>21</v>
      </c>
      <c r="K255" t="s">
        <v>22</v>
      </c>
      <c r="L255" t="str">
        <f>LEFT(raw!M255,8)</f>
        <v>13:12:25</v>
      </c>
      <c r="M255" t="s">
        <v>20</v>
      </c>
      <c r="N255" t="s">
        <v>2656</v>
      </c>
      <c r="O255" t="s">
        <v>2656</v>
      </c>
      <c r="P255" s="2">
        <f t="shared" si="18"/>
        <v>44558</v>
      </c>
      <c r="Q255" s="3">
        <f t="shared" si="19"/>
        <v>44561</v>
      </c>
      <c r="R255" t="str">
        <f t="shared" si="20"/>
        <v>Daily Journey</v>
      </c>
      <c r="S255" t="str">
        <f t="shared" si="21"/>
        <v>On Time</v>
      </c>
      <c r="T255" t="str">
        <f>IF(R255="Permit", J255, IF(G255="","NA CO", IF(G255="00:00:00","NA CO", IF(G255&lt;E255,"Early",IF(I255*1440&gt;=parameter!$C$4,"Overtime","On Time CO")))))</f>
        <v>On Time CO</v>
      </c>
      <c r="U255" t="str">
        <f t="shared" si="22"/>
        <v/>
      </c>
      <c r="V255" t="str">
        <f t="shared" si="23"/>
        <v/>
      </c>
    </row>
    <row r="256" spans="1:22" x14ac:dyDescent="0.3">
      <c r="A256" t="s">
        <v>109</v>
      </c>
      <c r="B256" t="s">
        <v>110</v>
      </c>
      <c r="C256" t="str">
        <f>LEFT(raw!D256,10)</f>
        <v>2021-12-30</v>
      </c>
      <c r="D256" t="str">
        <f>LEFT(raw!E256,8)</f>
        <v>00:00:00</v>
      </c>
      <c r="E256" t="str">
        <f>LEFT(raw!F256,8)</f>
        <v>00:00:00</v>
      </c>
      <c r="F256" t="str">
        <f>LEFT(raw!G256,8)</f>
        <v>07:49:03</v>
      </c>
      <c r="G256" t="str">
        <f>LEFT(raw!H256,8)</f>
        <v>18:10:34</v>
      </c>
      <c r="H256" t="s">
        <v>19</v>
      </c>
      <c r="I256" t="s">
        <v>20</v>
      </c>
      <c r="J256" t="s">
        <v>21</v>
      </c>
      <c r="K256" t="s">
        <v>22</v>
      </c>
      <c r="L256" t="str">
        <f>LEFT(raw!M256,8)</f>
        <v>10:21:30</v>
      </c>
      <c r="M256" t="s">
        <v>20</v>
      </c>
      <c r="N256" t="s">
        <v>2656</v>
      </c>
      <c r="O256" t="s">
        <v>2656</v>
      </c>
      <c r="P256" s="2">
        <f t="shared" si="18"/>
        <v>44560</v>
      </c>
      <c r="Q256" s="3">
        <f t="shared" si="19"/>
        <v>44561</v>
      </c>
      <c r="R256" t="str">
        <f t="shared" si="20"/>
        <v>Daily Journey</v>
      </c>
      <c r="S256" t="str">
        <f t="shared" si="21"/>
        <v>On Time</v>
      </c>
      <c r="T256" t="str">
        <f>IF(R256="Permit", J256, IF(G256="","NA CO", IF(G256="00:00:00","NA CO", IF(G256&lt;E256,"Early",IF(I256*1440&gt;=parameter!$C$4,"Overtime","On Time CO")))))</f>
        <v>On Time CO</v>
      </c>
      <c r="U256" t="str">
        <f t="shared" si="22"/>
        <v/>
      </c>
      <c r="V256" t="str">
        <f t="shared" si="23"/>
        <v/>
      </c>
    </row>
    <row r="257" spans="1:22" x14ac:dyDescent="0.3">
      <c r="A257" t="s">
        <v>111</v>
      </c>
      <c r="B257" t="s">
        <v>112</v>
      </c>
      <c r="C257" t="str">
        <f>LEFT(raw!D257,10)</f>
        <v>2021-12-01</v>
      </c>
      <c r="D257" t="str">
        <f>LEFT(raw!E257,8)</f>
        <v>08:30:00</v>
      </c>
      <c r="E257" t="str">
        <f>LEFT(raw!F257,8)</f>
        <v>17:30:00</v>
      </c>
      <c r="F257" t="str">
        <f>LEFT(raw!G257,8)</f>
        <v>07:56:24</v>
      </c>
      <c r="G257" t="str">
        <f>LEFT(raw!H257,8)</f>
        <v>17:50:48</v>
      </c>
      <c r="H257" t="s">
        <v>19</v>
      </c>
      <c r="I257" t="s">
        <v>20</v>
      </c>
      <c r="J257" t="s">
        <v>25</v>
      </c>
      <c r="K257" t="s">
        <v>26</v>
      </c>
      <c r="L257" t="str">
        <f>LEFT(raw!M257,8)</f>
        <v>09:00:00</v>
      </c>
      <c r="M257" t="s">
        <v>20</v>
      </c>
      <c r="N257" t="s">
        <v>31</v>
      </c>
      <c r="O257" t="s">
        <v>31</v>
      </c>
      <c r="P257" s="2">
        <f t="shared" si="18"/>
        <v>44531</v>
      </c>
      <c r="Q257" s="3">
        <f t="shared" si="19"/>
        <v>44561</v>
      </c>
      <c r="R257" t="str">
        <f t="shared" si="20"/>
        <v>Attendance</v>
      </c>
      <c r="S257" t="str">
        <f t="shared" si="21"/>
        <v>On Time</v>
      </c>
      <c r="T257" t="str">
        <f>IF(R257="Permit", J257, IF(G257="","NA CO", IF(G257="00:00:00","NA CO", IF(G257&lt;E257,"Early",IF(I257*1440&gt;=parameter!$C$4,"Overtime","On Time CO")))))</f>
        <v>On Time CO</v>
      </c>
      <c r="U257" t="str">
        <f t="shared" si="22"/>
        <v/>
      </c>
      <c r="V257" t="str">
        <f t="shared" si="23"/>
        <v/>
      </c>
    </row>
    <row r="258" spans="1:22" x14ac:dyDescent="0.3">
      <c r="A258" t="s">
        <v>111</v>
      </c>
      <c r="B258" t="s">
        <v>112</v>
      </c>
      <c r="C258" t="str">
        <f>LEFT(raw!D258,10)</f>
        <v>2021-12-03</v>
      </c>
      <c r="D258" t="str">
        <f>LEFT(raw!E258,8)</f>
        <v>08:30:00</v>
      </c>
      <c r="E258" t="str">
        <f>LEFT(raw!F258,8)</f>
        <v>17:30:00</v>
      </c>
      <c r="F258" t="str">
        <f>LEFT(raw!G258,8)</f>
        <v>08:22:16</v>
      </c>
      <c r="G258" t="str">
        <f>LEFT(raw!H258,8)</f>
        <v>18:42:15</v>
      </c>
      <c r="H258" t="s">
        <v>19</v>
      </c>
      <c r="I258" t="s">
        <v>20</v>
      </c>
      <c r="J258" t="s">
        <v>25</v>
      </c>
      <c r="K258" t="s">
        <v>26</v>
      </c>
      <c r="L258" t="str">
        <f>LEFT(raw!M258,8)</f>
        <v>09:00:00</v>
      </c>
      <c r="M258" t="s">
        <v>20</v>
      </c>
      <c r="N258" t="s">
        <v>31</v>
      </c>
      <c r="O258" t="s">
        <v>31</v>
      </c>
      <c r="P258" s="2">
        <f t="shared" ref="P258:P321" si="24">DATE(LEFT(C258,4),MID(C258,6,2),RIGHT(C258,2))</f>
        <v>44533</v>
      </c>
      <c r="Q258" s="3">
        <f t="shared" si="19"/>
        <v>44561</v>
      </c>
      <c r="R258" t="str">
        <f t="shared" si="20"/>
        <v>Attendance</v>
      </c>
      <c r="S258" t="str">
        <f t="shared" si="21"/>
        <v>On Time</v>
      </c>
      <c r="T258" t="str">
        <f>IF(R258="Permit", J258, IF(G258="","NA CO", IF(G258="00:00:00","NA CO", IF(G258&lt;E258,"Early",IF(I258*1440&gt;=parameter!$C$4,"Overtime","On Time CO")))))</f>
        <v>On Time CO</v>
      </c>
      <c r="U258" t="str">
        <f t="shared" si="22"/>
        <v/>
      </c>
      <c r="V258" t="str">
        <f t="shared" si="23"/>
        <v/>
      </c>
    </row>
    <row r="259" spans="1:22" x14ac:dyDescent="0.3">
      <c r="A259" t="s">
        <v>111</v>
      </c>
      <c r="B259" t="s">
        <v>112</v>
      </c>
      <c r="C259" t="str">
        <f>LEFT(raw!D259,10)</f>
        <v>2021-12-09</v>
      </c>
      <c r="D259" t="str">
        <f>LEFT(raw!E259,8)</f>
        <v>08:30:00</v>
      </c>
      <c r="E259" t="str">
        <f>LEFT(raw!F259,8)</f>
        <v>17:30:00</v>
      </c>
      <c r="F259" t="str">
        <f>LEFT(raw!G259,8)</f>
        <v>08:02:14</v>
      </c>
      <c r="G259" t="str">
        <f>LEFT(raw!H259,8)</f>
        <v>17:44:51</v>
      </c>
      <c r="H259" t="s">
        <v>19</v>
      </c>
      <c r="I259" t="s">
        <v>20</v>
      </c>
      <c r="J259" t="s">
        <v>25</v>
      </c>
      <c r="K259" t="s">
        <v>26</v>
      </c>
      <c r="L259" t="str">
        <f>LEFT(raw!M259,8)</f>
        <v>09:00:00</v>
      </c>
      <c r="M259" t="s">
        <v>20</v>
      </c>
      <c r="N259" t="s">
        <v>31</v>
      </c>
      <c r="O259" t="s">
        <v>31</v>
      </c>
      <c r="P259" s="2">
        <f t="shared" si="24"/>
        <v>44539</v>
      </c>
      <c r="Q259" s="3">
        <f t="shared" ref="Q259:Q322" si="25">DATE(YEAR(P259),MONTH(P259)+1,1)-1</f>
        <v>44561</v>
      </c>
      <c r="R259" t="str">
        <f t="shared" ref="R259:R322" si="26">IF(J259="","Daily Journey",IF(J259="On Time","Attendance",IF(J259="Late","Attendance",IF(J259="Pending/Rejected","Permit"))))</f>
        <v>Attendance</v>
      </c>
      <c r="S259" t="str">
        <f t="shared" ref="S259:S322" si="27">IF(J259="","On Time",IF(J259="On Time","On Time",IF(J259="Late","Late",IF(R259="Permit", K259))))</f>
        <v>On Time</v>
      </c>
      <c r="T259" t="str">
        <f>IF(R259="Permit", J259, IF(G259="","NA CO", IF(G259="00:00:00","NA CO", IF(G259&lt;E259,"Early",IF(I259*1440&gt;=parameter!$C$4,"Overtime","On Time CO")))))</f>
        <v>On Time CO</v>
      </c>
      <c r="U259" t="str">
        <f t="shared" ref="U259:U322" si="28">IF(S259="Late",I259,"")</f>
        <v/>
      </c>
      <c r="V259" t="str">
        <f t="shared" ref="V259:V322" si="29">IF(T259="Overtime",M259,"")</f>
        <v/>
      </c>
    </row>
    <row r="260" spans="1:22" x14ac:dyDescent="0.3">
      <c r="A260" t="s">
        <v>111</v>
      </c>
      <c r="B260" t="s">
        <v>112</v>
      </c>
      <c r="C260" t="str">
        <f>LEFT(raw!D260,10)</f>
        <v>2021-12-10</v>
      </c>
      <c r="D260" t="str">
        <f>LEFT(raw!E260,8)</f>
        <v>00:00:00</v>
      </c>
      <c r="E260" t="str">
        <f>LEFT(raw!F260,8)</f>
        <v>00:00:00</v>
      </c>
      <c r="F260" t="str">
        <f>LEFT(raw!G260,8)</f>
        <v>08:35:45</v>
      </c>
      <c r="G260" t="str">
        <f>LEFT(raw!H260,8)</f>
        <v/>
      </c>
      <c r="H260" t="s">
        <v>19</v>
      </c>
      <c r="I260" t="s">
        <v>20</v>
      </c>
      <c r="J260" t="s">
        <v>21</v>
      </c>
      <c r="K260" t="s">
        <v>22</v>
      </c>
      <c r="L260" t="str">
        <f>LEFT(raw!M260,8)</f>
        <v>00:00:00</v>
      </c>
      <c r="M260" t="s">
        <v>20</v>
      </c>
      <c r="N260" t="s">
        <v>2669</v>
      </c>
      <c r="P260" s="2">
        <f t="shared" si="24"/>
        <v>44540</v>
      </c>
      <c r="Q260" s="3">
        <f t="shared" si="25"/>
        <v>44561</v>
      </c>
      <c r="R260" t="str">
        <f t="shared" si="26"/>
        <v>Daily Journey</v>
      </c>
      <c r="S260" t="str">
        <f t="shared" si="27"/>
        <v>On Time</v>
      </c>
      <c r="T260" t="str">
        <f>IF(R260="Permit", J260, IF(G260="","NA CO", IF(G260="00:00:00","NA CO", IF(G260&lt;E260,"Early",IF(I260*1440&gt;=parameter!$C$4,"Overtime","On Time CO")))))</f>
        <v>NA CO</v>
      </c>
      <c r="U260" t="str">
        <f t="shared" si="28"/>
        <v/>
      </c>
      <c r="V260" t="str">
        <f t="shared" si="29"/>
        <v/>
      </c>
    </row>
    <row r="261" spans="1:22" x14ac:dyDescent="0.3">
      <c r="A261" t="s">
        <v>111</v>
      </c>
      <c r="B261" t="s">
        <v>112</v>
      </c>
      <c r="C261" t="str">
        <f>LEFT(raw!D261,10)</f>
        <v>2021-12-13</v>
      </c>
      <c r="D261" t="str">
        <f>LEFT(raw!E261,8)</f>
        <v>08:30:00</v>
      </c>
      <c r="E261" t="str">
        <f>LEFT(raw!F261,8)</f>
        <v>17:30:00</v>
      </c>
      <c r="F261" t="str">
        <f>LEFT(raw!G261,8)</f>
        <v>07:50:33</v>
      </c>
      <c r="G261" t="str">
        <f>LEFT(raw!H261,8)</f>
        <v>18:44:08</v>
      </c>
      <c r="H261" t="s">
        <v>19</v>
      </c>
      <c r="I261" t="s">
        <v>20</v>
      </c>
      <c r="J261" t="s">
        <v>25</v>
      </c>
      <c r="K261" t="s">
        <v>26</v>
      </c>
      <c r="L261" t="str">
        <f>LEFT(raw!M261,8)</f>
        <v>09:00:00</v>
      </c>
      <c r="M261" t="s">
        <v>20</v>
      </c>
      <c r="N261" t="s">
        <v>31</v>
      </c>
      <c r="O261" t="s">
        <v>31</v>
      </c>
      <c r="P261" s="2">
        <f t="shared" si="24"/>
        <v>44543</v>
      </c>
      <c r="Q261" s="3">
        <f t="shared" si="25"/>
        <v>44561</v>
      </c>
      <c r="R261" t="str">
        <f t="shared" si="26"/>
        <v>Attendance</v>
      </c>
      <c r="S261" t="str">
        <f t="shared" si="27"/>
        <v>On Time</v>
      </c>
      <c r="T261" t="str">
        <f>IF(R261="Permit", J261, IF(G261="","NA CO", IF(G261="00:00:00","NA CO", IF(G261&lt;E261,"Early",IF(I261*1440&gt;=parameter!$C$4,"Overtime","On Time CO")))))</f>
        <v>On Time CO</v>
      </c>
      <c r="U261" t="str">
        <f t="shared" si="28"/>
        <v/>
      </c>
      <c r="V261" t="str">
        <f t="shared" si="29"/>
        <v/>
      </c>
    </row>
    <row r="262" spans="1:22" x14ac:dyDescent="0.3">
      <c r="A262" t="s">
        <v>111</v>
      </c>
      <c r="B262" t="s">
        <v>112</v>
      </c>
      <c r="C262" t="str">
        <f>LEFT(raw!D262,10)</f>
        <v>2021-12-15</v>
      </c>
      <c r="D262" t="str">
        <f>LEFT(raw!E262,8)</f>
        <v>08:30:00</v>
      </c>
      <c r="E262" t="str">
        <f>LEFT(raw!F262,8)</f>
        <v>17:30:00</v>
      </c>
      <c r="F262" t="str">
        <f>LEFT(raw!G262,8)</f>
        <v>07:53:58</v>
      </c>
      <c r="G262" t="str">
        <f>LEFT(raw!H262,8)</f>
        <v>17:40:58</v>
      </c>
      <c r="H262" t="s">
        <v>19</v>
      </c>
      <c r="I262" t="s">
        <v>20</v>
      </c>
      <c r="J262" t="s">
        <v>25</v>
      </c>
      <c r="K262" t="s">
        <v>26</v>
      </c>
      <c r="L262" t="str">
        <f>LEFT(raw!M262,8)</f>
        <v>09:00:00</v>
      </c>
      <c r="M262" t="s">
        <v>20</v>
      </c>
      <c r="N262" t="s">
        <v>31</v>
      </c>
      <c r="O262" t="s">
        <v>31</v>
      </c>
      <c r="P262" s="2">
        <f t="shared" si="24"/>
        <v>44545</v>
      </c>
      <c r="Q262" s="3">
        <f t="shared" si="25"/>
        <v>44561</v>
      </c>
      <c r="R262" t="str">
        <f t="shared" si="26"/>
        <v>Attendance</v>
      </c>
      <c r="S262" t="str">
        <f t="shared" si="27"/>
        <v>On Time</v>
      </c>
      <c r="T262" t="str">
        <f>IF(R262="Permit", J262, IF(G262="","NA CO", IF(G262="00:00:00","NA CO", IF(G262&lt;E262,"Early",IF(I262*1440&gt;=parameter!$C$4,"Overtime","On Time CO")))))</f>
        <v>On Time CO</v>
      </c>
      <c r="U262" t="str">
        <f t="shared" si="28"/>
        <v/>
      </c>
      <c r="V262" t="str">
        <f t="shared" si="29"/>
        <v/>
      </c>
    </row>
    <row r="263" spans="1:22" x14ac:dyDescent="0.3">
      <c r="A263" t="s">
        <v>111</v>
      </c>
      <c r="B263" t="s">
        <v>112</v>
      </c>
      <c r="C263" t="str">
        <f>LEFT(raw!D263,10)</f>
        <v>2021-12-16</v>
      </c>
      <c r="D263" t="str">
        <f>LEFT(raw!E263,8)</f>
        <v>08:30:00</v>
      </c>
      <c r="E263" t="str">
        <f>LEFT(raw!F263,8)</f>
        <v>17:30:00</v>
      </c>
      <c r="F263" t="str">
        <f>LEFT(raw!G263,8)</f>
        <v>08:01:31</v>
      </c>
      <c r="G263" t="str">
        <f>LEFT(raw!H263,8)</f>
        <v>17:42:16</v>
      </c>
      <c r="H263" t="s">
        <v>19</v>
      </c>
      <c r="I263" t="s">
        <v>20</v>
      </c>
      <c r="J263" t="s">
        <v>25</v>
      </c>
      <c r="K263" t="s">
        <v>26</v>
      </c>
      <c r="L263" t="str">
        <f>LEFT(raw!M263,8)</f>
        <v>09:00:00</v>
      </c>
      <c r="M263" t="s">
        <v>20</v>
      </c>
      <c r="N263" t="s">
        <v>31</v>
      </c>
      <c r="O263" t="s">
        <v>31</v>
      </c>
      <c r="P263" s="2">
        <f t="shared" si="24"/>
        <v>44546</v>
      </c>
      <c r="Q263" s="3">
        <f t="shared" si="25"/>
        <v>44561</v>
      </c>
      <c r="R263" t="str">
        <f t="shared" si="26"/>
        <v>Attendance</v>
      </c>
      <c r="S263" t="str">
        <f t="shared" si="27"/>
        <v>On Time</v>
      </c>
      <c r="T263" t="str">
        <f>IF(R263="Permit", J263, IF(G263="","NA CO", IF(G263="00:00:00","NA CO", IF(G263&lt;E263,"Early",IF(I263*1440&gt;=parameter!$C$4,"Overtime","On Time CO")))))</f>
        <v>On Time CO</v>
      </c>
      <c r="U263" t="str">
        <f t="shared" si="28"/>
        <v/>
      </c>
      <c r="V263" t="str">
        <f t="shared" si="29"/>
        <v/>
      </c>
    </row>
    <row r="264" spans="1:22" x14ac:dyDescent="0.3">
      <c r="A264" t="s">
        <v>111</v>
      </c>
      <c r="B264" t="s">
        <v>112</v>
      </c>
      <c r="C264" t="str">
        <f>LEFT(raw!D264,10)</f>
        <v>2021-12-21</v>
      </c>
      <c r="D264" t="str">
        <f>LEFT(raw!E264,8)</f>
        <v>08:30:00</v>
      </c>
      <c r="E264" t="str">
        <f>LEFT(raw!F264,8)</f>
        <v>17:30:00</v>
      </c>
      <c r="F264" t="str">
        <f>LEFT(raw!G264,8)</f>
        <v>08:03:39</v>
      </c>
      <c r="G264" t="str">
        <f>LEFT(raw!H264,8)</f>
        <v>17:49:51</v>
      </c>
      <c r="H264" t="s">
        <v>19</v>
      </c>
      <c r="I264" t="s">
        <v>20</v>
      </c>
      <c r="J264" t="s">
        <v>25</v>
      </c>
      <c r="K264" t="s">
        <v>26</v>
      </c>
      <c r="L264" t="str">
        <f>LEFT(raw!M264,8)</f>
        <v>09:00:00</v>
      </c>
      <c r="M264" t="s">
        <v>20</v>
      </c>
      <c r="N264" t="s">
        <v>31</v>
      </c>
      <c r="O264" t="s">
        <v>31</v>
      </c>
      <c r="P264" s="2">
        <f t="shared" si="24"/>
        <v>44551</v>
      </c>
      <c r="Q264" s="3">
        <f t="shared" si="25"/>
        <v>44561</v>
      </c>
      <c r="R264" t="str">
        <f t="shared" si="26"/>
        <v>Attendance</v>
      </c>
      <c r="S264" t="str">
        <f t="shared" si="27"/>
        <v>On Time</v>
      </c>
      <c r="T264" t="str">
        <f>IF(R264="Permit", J264, IF(G264="","NA CO", IF(G264="00:00:00","NA CO", IF(G264&lt;E264,"Early",IF(I264*1440&gt;=parameter!$C$4,"Overtime","On Time CO")))))</f>
        <v>On Time CO</v>
      </c>
      <c r="U264" t="str">
        <f t="shared" si="28"/>
        <v/>
      </c>
      <c r="V264" t="str">
        <f t="shared" si="29"/>
        <v/>
      </c>
    </row>
    <row r="265" spans="1:22" x14ac:dyDescent="0.3">
      <c r="A265" t="s">
        <v>111</v>
      </c>
      <c r="B265" t="s">
        <v>112</v>
      </c>
      <c r="C265" t="str">
        <f>LEFT(raw!D265,10)</f>
        <v>2021-12-22</v>
      </c>
      <c r="D265" t="str">
        <f>LEFT(raw!E265,8)</f>
        <v>08:30:00</v>
      </c>
      <c r="E265" t="str">
        <f>LEFT(raw!F265,8)</f>
        <v>17:30:00</v>
      </c>
      <c r="F265" t="str">
        <f>LEFT(raw!G265,8)</f>
        <v>08:04:42</v>
      </c>
      <c r="G265" t="str">
        <f>LEFT(raw!H265,8)</f>
        <v>17:41:58</v>
      </c>
      <c r="H265" t="s">
        <v>19</v>
      </c>
      <c r="I265" t="s">
        <v>20</v>
      </c>
      <c r="J265" t="s">
        <v>25</v>
      </c>
      <c r="K265" t="s">
        <v>26</v>
      </c>
      <c r="L265" t="str">
        <f>LEFT(raw!M265,8)</f>
        <v>09:00:00</v>
      </c>
      <c r="M265" t="s">
        <v>20</v>
      </c>
      <c r="N265" t="s">
        <v>31</v>
      </c>
      <c r="O265" t="s">
        <v>31</v>
      </c>
      <c r="P265" s="2">
        <f t="shared" si="24"/>
        <v>44552</v>
      </c>
      <c r="Q265" s="3">
        <f t="shared" si="25"/>
        <v>44561</v>
      </c>
      <c r="R265" t="str">
        <f t="shared" si="26"/>
        <v>Attendance</v>
      </c>
      <c r="S265" t="str">
        <f t="shared" si="27"/>
        <v>On Time</v>
      </c>
      <c r="T265" t="str">
        <f>IF(R265="Permit", J265, IF(G265="","NA CO", IF(G265="00:00:00","NA CO", IF(G265&lt;E265,"Early",IF(I265*1440&gt;=parameter!$C$4,"Overtime","On Time CO")))))</f>
        <v>On Time CO</v>
      </c>
      <c r="U265" t="str">
        <f t="shared" si="28"/>
        <v/>
      </c>
      <c r="V265" t="str">
        <f t="shared" si="29"/>
        <v/>
      </c>
    </row>
    <row r="266" spans="1:22" x14ac:dyDescent="0.3">
      <c r="A266" t="s">
        <v>111</v>
      </c>
      <c r="B266" t="s">
        <v>112</v>
      </c>
      <c r="C266" t="str">
        <f>LEFT(raw!D266,10)</f>
        <v>2021-12-24</v>
      </c>
      <c r="D266" t="str">
        <f>LEFT(raw!E266,8)</f>
        <v>08:30:00</v>
      </c>
      <c r="E266" t="str">
        <f>LEFT(raw!F266,8)</f>
        <v>17:30:00</v>
      </c>
      <c r="F266" t="str">
        <f>LEFT(raw!G266,8)</f>
        <v>08:09:48</v>
      </c>
      <c r="G266" t="str">
        <f>LEFT(raw!H266,8)</f>
        <v>17:32:09</v>
      </c>
      <c r="H266" t="s">
        <v>19</v>
      </c>
      <c r="I266" t="s">
        <v>20</v>
      </c>
      <c r="J266" t="s">
        <v>25</v>
      </c>
      <c r="K266" t="s">
        <v>26</v>
      </c>
      <c r="L266" t="str">
        <f>LEFT(raw!M266,8)</f>
        <v>09:00:00</v>
      </c>
      <c r="M266" t="s">
        <v>20</v>
      </c>
      <c r="N266" t="s">
        <v>31</v>
      </c>
      <c r="O266" t="s">
        <v>31</v>
      </c>
      <c r="P266" s="2">
        <f t="shared" si="24"/>
        <v>44554</v>
      </c>
      <c r="Q266" s="3">
        <f t="shared" si="25"/>
        <v>44561</v>
      </c>
      <c r="R266" t="str">
        <f t="shared" si="26"/>
        <v>Attendance</v>
      </c>
      <c r="S266" t="str">
        <f t="shared" si="27"/>
        <v>On Time</v>
      </c>
      <c r="T266" t="str">
        <f>IF(R266="Permit", J266, IF(G266="","NA CO", IF(G266="00:00:00","NA CO", IF(G266&lt;E266,"Early",IF(I266*1440&gt;=parameter!$C$4,"Overtime","On Time CO")))))</f>
        <v>On Time CO</v>
      </c>
      <c r="U266" t="str">
        <f t="shared" si="28"/>
        <v/>
      </c>
      <c r="V266" t="str">
        <f t="shared" si="29"/>
        <v/>
      </c>
    </row>
    <row r="267" spans="1:22" x14ac:dyDescent="0.3">
      <c r="A267" t="s">
        <v>111</v>
      </c>
      <c r="B267" t="s">
        <v>112</v>
      </c>
      <c r="C267" t="str">
        <f>LEFT(raw!D267,10)</f>
        <v>2021-12-27</v>
      </c>
      <c r="D267" t="str">
        <f>LEFT(raw!E267,8)</f>
        <v>08:30:00</v>
      </c>
      <c r="E267" t="str">
        <f>LEFT(raw!F267,8)</f>
        <v>17:30:00</v>
      </c>
      <c r="F267" t="str">
        <f>LEFT(raw!G267,8)</f>
        <v>08:28:30</v>
      </c>
      <c r="G267" t="str">
        <f>LEFT(raw!H267,8)</f>
        <v>17:41:19</v>
      </c>
      <c r="H267" t="s">
        <v>19</v>
      </c>
      <c r="I267" t="s">
        <v>20</v>
      </c>
      <c r="J267" t="s">
        <v>25</v>
      </c>
      <c r="K267" t="s">
        <v>26</v>
      </c>
      <c r="L267" t="str">
        <f>LEFT(raw!M267,8)</f>
        <v>09:00:00</v>
      </c>
      <c r="M267" t="s">
        <v>20</v>
      </c>
      <c r="N267" t="s">
        <v>31</v>
      </c>
      <c r="O267" t="s">
        <v>31</v>
      </c>
      <c r="P267" s="2">
        <f t="shared" si="24"/>
        <v>44557</v>
      </c>
      <c r="Q267" s="3">
        <f t="shared" si="25"/>
        <v>44561</v>
      </c>
      <c r="R267" t="str">
        <f t="shared" si="26"/>
        <v>Attendance</v>
      </c>
      <c r="S267" t="str">
        <f t="shared" si="27"/>
        <v>On Time</v>
      </c>
      <c r="T267" t="str">
        <f>IF(R267="Permit", J267, IF(G267="","NA CO", IF(G267="00:00:00","NA CO", IF(G267&lt;E267,"Early",IF(I267*1440&gt;=parameter!$C$4,"Overtime","On Time CO")))))</f>
        <v>On Time CO</v>
      </c>
      <c r="U267" t="str">
        <f t="shared" si="28"/>
        <v/>
      </c>
      <c r="V267" t="str">
        <f t="shared" si="29"/>
        <v/>
      </c>
    </row>
    <row r="268" spans="1:22" x14ac:dyDescent="0.3">
      <c r="A268" t="s">
        <v>111</v>
      </c>
      <c r="B268" t="s">
        <v>112</v>
      </c>
      <c r="C268" t="str">
        <f>LEFT(raw!D268,10)</f>
        <v>2021-12-28</v>
      </c>
      <c r="D268" t="str">
        <f>LEFT(raw!E268,8)</f>
        <v>08:30:00</v>
      </c>
      <c r="E268" t="str">
        <f>LEFT(raw!F268,8)</f>
        <v>17:30:00</v>
      </c>
      <c r="F268" t="str">
        <f>LEFT(raw!G268,8)</f>
        <v>07:59:52</v>
      </c>
      <c r="G268" t="str">
        <f>LEFT(raw!H268,8)</f>
        <v>17:50:07</v>
      </c>
      <c r="H268" t="s">
        <v>19</v>
      </c>
      <c r="I268" t="s">
        <v>20</v>
      </c>
      <c r="J268" t="s">
        <v>25</v>
      </c>
      <c r="K268" t="s">
        <v>26</v>
      </c>
      <c r="L268" t="str">
        <f>LEFT(raw!M268,8)</f>
        <v>09:00:00</v>
      </c>
      <c r="M268" t="s">
        <v>20</v>
      </c>
      <c r="N268" t="s">
        <v>31</v>
      </c>
      <c r="O268" t="s">
        <v>31</v>
      </c>
      <c r="P268" s="2">
        <f t="shared" si="24"/>
        <v>44558</v>
      </c>
      <c r="Q268" s="3">
        <f t="shared" si="25"/>
        <v>44561</v>
      </c>
      <c r="R268" t="str">
        <f t="shared" si="26"/>
        <v>Attendance</v>
      </c>
      <c r="S268" t="str">
        <f t="shared" si="27"/>
        <v>On Time</v>
      </c>
      <c r="T268" t="str">
        <f>IF(R268="Permit", J268, IF(G268="","NA CO", IF(G268="00:00:00","NA CO", IF(G268&lt;E268,"Early",IF(I268*1440&gt;=parameter!$C$4,"Overtime","On Time CO")))))</f>
        <v>On Time CO</v>
      </c>
      <c r="U268" t="str">
        <f t="shared" si="28"/>
        <v/>
      </c>
      <c r="V268" t="str">
        <f t="shared" si="29"/>
        <v/>
      </c>
    </row>
    <row r="269" spans="1:22" x14ac:dyDescent="0.3">
      <c r="A269" t="s">
        <v>111</v>
      </c>
      <c r="B269" t="s">
        <v>112</v>
      </c>
      <c r="C269" t="str">
        <f>LEFT(raw!D269,10)</f>
        <v>2021-12-31</v>
      </c>
      <c r="D269" t="str">
        <f>LEFT(raw!E269,8)</f>
        <v>08:30:00</v>
      </c>
      <c r="E269" t="str">
        <f>LEFT(raw!F269,8)</f>
        <v>17:30:00</v>
      </c>
      <c r="F269" t="str">
        <f>LEFT(raw!G269,8)</f>
        <v>08:02:14</v>
      </c>
      <c r="G269" t="str">
        <f>LEFT(raw!H269,8)</f>
        <v>16:12:18</v>
      </c>
      <c r="H269" t="s">
        <v>19</v>
      </c>
      <c r="I269" t="s">
        <v>20</v>
      </c>
      <c r="J269" t="s">
        <v>25</v>
      </c>
      <c r="K269" t="s">
        <v>26</v>
      </c>
      <c r="L269" t="str">
        <f>LEFT(raw!M269,8)</f>
        <v>09:00:00</v>
      </c>
      <c r="M269" t="s">
        <v>20</v>
      </c>
      <c r="N269" t="s">
        <v>31</v>
      </c>
      <c r="O269" t="s">
        <v>31</v>
      </c>
      <c r="P269" s="2">
        <f t="shared" si="24"/>
        <v>44561</v>
      </c>
      <c r="Q269" s="3">
        <f t="shared" si="25"/>
        <v>44561</v>
      </c>
      <c r="R269" t="str">
        <f t="shared" si="26"/>
        <v>Attendance</v>
      </c>
      <c r="S269" t="str">
        <f t="shared" si="27"/>
        <v>On Time</v>
      </c>
      <c r="T269" t="str">
        <f>IF(R269="Permit", J269, IF(G269="","NA CO", IF(G269="00:00:00","NA CO", IF(G269&lt;E269,"Early",IF(I269*1440&gt;=parameter!$C$4,"Overtime","On Time CO")))))</f>
        <v>Early</v>
      </c>
      <c r="U269" t="str">
        <f t="shared" si="28"/>
        <v/>
      </c>
      <c r="V269" t="str">
        <f t="shared" si="29"/>
        <v/>
      </c>
    </row>
    <row r="270" spans="1:22" x14ac:dyDescent="0.3">
      <c r="A270" t="s">
        <v>113</v>
      </c>
      <c r="B270" t="s">
        <v>114</v>
      </c>
      <c r="C270" t="str">
        <f>LEFT(raw!D270,10)</f>
        <v>2021-12-01</v>
      </c>
      <c r="D270" t="str">
        <f>LEFT(raw!E270,8)</f>
        <v>08:30:00</v>
      </c>
      <c r="E270" t="str">
        <f>LEFT(raw!F270,8)</f>
        <v>17:30:00</v>
      </c>
      <c r="F270" t="str">
        <f>LEFT(raw!G270,8)</f>
        <v>08:32:35</v>
      </c>
      <c r="G270" t="str">
        <f>LEFT(raw!H270,8)</f>
        <v>18:56:59</v>
      </c>
      <c r="H270" t="s">
        <v>19</v>
      </c>
      <c r="I270" t="s">
        <v>2693</v>
      </c>
      <c r="J270" t="s">
        <v>32</v>
      </c>
      <c r="K270" t="s">
        <v>26</v>
      </c>
      <c r="L270" t="str">
        <f>LEFT(raw!M270,8)</f>
        <v>09:00:00</v>
      </c>
      <c r="M270" t="s">
        <v>20</v>
      </c>
      <c r="N270" t="s">
        <v>28</v>
      </c>
      <c r="O270" t="s">
        <v>28</v>
      </c>
      <c r="P270" s="2">
        <f t="shared" si="24"/>
        <v>44531</v>
      </c>
      <c r="Q270" s="3">
        <f t="shared" si="25"/>
        <v>44561</v>
      </c>
      <c r="R270" t="str">
        <f t="shared" si="26"/>
        <v>Attendance</v>
      </c>
      <c r="S270" t="str">
        <f t="shared" si="27"/>
        <v>Late</v>
      </c>
      <c r="T270" t="str">
        <f>IF(R270="Permit", J270, IF(G270="","NA CO", IF(G270="00:00:00","NA CO", IF(G270&lt;E270,"Early",IF(I270*1440&gt;=parameter!$C$4,"Overtime","On Time CO")))))</f>
        <v>On Time CO</v>
      </c>
      <c r="U270" t="str">
        <f t="shared" si="28"/>
        <v>00:02:35</v>
      </c>
      <c r="V270" t="str">
        <f t="shared" si="29"/>
        <v/>
      </c>
    </row>
    <row r="271" spans="1:22" x14ac:dyDescent="0.3">
      <c r="A271" t="s">
        <v>113</v>
      </c>
      <c r="B271" t="s">
        <v>114</v>
      </c>
      <c r="C271" t="str">
        <f>LEFT(raw!D271,10)</f>
        <v>2021-12-02</v>
      </c>
      <c r="D271" t="str">
        <f>LEFT(raw!E271,8)</f>
        <v>08:30:00</v>
      </c>
      <c r="E271" t="str">
        <f>LEFT(raw!F271,8)</f>
        <v>17:30:00</v>
      </c>
      <c r="F271" t="str">
        <f>LEFT(raw!G271,8)</f>
        <v>08:15:07</v>
      </c>
      <c r="G271" t="str">
        <f>LEFT(raw!H271,8)</f>
        <v>20:49:08</v>
      </c>
      <c r="H271" t="s">
        <v>19</v>
      </c>
      <c r="I271" t="s">
        <v>20</v>
      </c>
      <c r="J271" t="s">
        <v>25</v>
      </c>
      <c r="K271" t="s">
        <v>26</v>
      </c>
      <c r="L271" t="str">
        <f>LEFT(raw!M271,8)</f>
        <v>09:00:00</v>
      </c>
      <c r="M271" t="s">
        <v>20</v>
      </c>
      <c r="N271" t="s">
        <v>28</v>
      </c>
      <c r="O271" t="s">
        <v>28</v>
      </c>
      <c r="P271" s="2">
        <f t="shared" si="24"/>
        <v>44532</v>
      </c>
      <c r="Q271" s="3">
        <f t="shared" si="25"/>
        <v>44561</v>
      </c>
      <c r="R271" t="str">
        <f t="shared" si="26"/>
        <v>Attendance</v>
      </c>
      <c r="S271" t="str">
        <f t="shared" si="27"/>
        <v>On Time</v>
      </c>
      <c r="T271" t="str">
        <f>IF(R271="Permit", J271, IF(G271="","NA CO", IF(G271="00:00:00","NA CO", IF(G271&lt;E271,"Early",IF(I271*1440&gt;=parameter!$C$4,"Overtime","On Time CO")))))</f>
        <v>On Time CO</v>
      </c>
      <c r="U271" t="str">
        <f t="shared" si="28"/>
        <v/>
      </c>
      <c r="V271" t="str">
        <f t="shared" si="29"/>
        <v/>
      </c>
    </row>
    <row r="272" spans="1:22" x14ac:dyDescent="0.3">
      <c r="A272" t="s">
        <v>113</v>
      </c>
      <c r="B272" t="s">
        <v>114</v>
      </c>
      <c r="C272" t="str">
        <f>LEFT(raw!D272,10)</f>
        <v>2021-12-03</v>
      </c>
      <c r="D272" t="str">
        <f>LEFT(raw!E272,8)</f>
        <v>00:00:00</v>
      </c>
      <c r="E272" t="str">
        <f>LEFT(raw!F272,8)</f>
        <v>00:00:00</v>
      </c>
      <c r="F272" t="str">
        <f>LEFT(raw!G272,8)</f>
        <v>06:58:04</v>
      </c>
      <c r="G272" t="str">
        <f>LEFT(raw!H272,8)</f>
        <v/>
      </c>
      <c r="H272" t="s">
        <v>19</v>
      </c>
      <c r="I272" t="s">
        <v>20</v>
      </c>
      <c r="J272" t="s">
        <v>21</v>
      </c>
      <c r="K272" t="s">
        <v>22</v>
      </c>
      <c r="L272" t="str">
        <f>LEFT(raw!M272,8)</f>
        <v>00:00:00</v>
      </c>
      <c r="M272" t="s">
        <v>20</v>
      </c>
      <c r="N272" t="s">
        <v>116</v>
      </c>
      <c r="P272" s="2">
        <f t="shared" si="24"/>
        <v>44533</v>
      </c>
      <c r="Q272" s="3">
        <f t="shared" si="25"/>
        <v>44561</v>
      </c>
      <c r="R272" t="str">
        <f t="shared" si="26"/>
        <v>Daily Journey</v>
      </c>
      <c r="S272" t="str">
        <f t="shared" si="27"/>
        <v>On Time</v>
      </c>
      <c r="T272" t="str">
        <f>IF(R272="Permit", J272, IF(G272="","NA CO", IF(G272="00:00:00","NA CO", IF(G272&lt;E272,"Early",IF(I272*1440&gt;=parameter!$C$4,"Overtime","On Time CO")))))</f>
        <v>NA CO</v>
      </c>
      <c r="U272" t="str">
        <f t="shared" si="28"/>
        <v/>
      </c>
      <c r="V272" t="str">
        <f t="shared" si="29"/>
        <v/>
      </c>
    </row>
    <row r="273" spans="1:22" x14ac:dyDescent="0.3">
      <c r="A273" t="s">
        <v>113</v>
      </c>
      <c r="B273" t="s">
        <v>114</v>
      </c>
      <c r="C273" t="str">
        <f>LEFT(raw!D273,10)</f>
        <v>2021-12-06</v>
      </c>
      <c r="D273" t="str">
        <f>LEFT(raw!E273,8)</f>
        <v>08:30:00</v>
      </c>
      <c r="E273" t="str">
        <f>LEFT(raw!F273,8)</f>
        <v>17:30:00</v>
      </c>
      <c r="F273" t="str">
        <f>LEFT(raw!G273,8)</f>
        <v>08:20:37</v>
      </c>
      <c r="G273" t="str">
        <f>LEFT(raw!H273,8)</f>
        <v>19:07:36</v>
      </c>
      <c r="H273" t="s">
        <v>19</v>
      </c>
      <c r="I273" t="s">
        <v>20</v>
      </c>
      <c r="J273" t="s">
        <v>25</v>
      </c>
      <c r="K273" t="s">
        <v>26</v>
      </c>
      <c r="L273" t="str">
        <f>LEFT(raw!M273,8)</f>
        <v>09:00:00</v>
      </c>
      <c r="M273" t="s">
        <v>20</v>
      </c>
      <c r="N273" t="s">
        <v>28</v>
      </c>
      <c r="O273" t="s">
        <v>28</v>
      </c>
      <c r="P273" s="2">
        <f t="shared" si="24"/>
        <v>44536</v>
      </c>
      <c r="Q273" s="3">
        <f t="shared" si="25"/>
        <v>44561</v>
      </c>
      <c r="R273" t="str">
        <f t="shared" si="26"/>
        <v>Attendance</v>
      </c>
      <c r="S273" t="str">
        <f t="shared" si="27"/>
        <v>On Time</v>
      </c>
      <c r="T273" t="str">
        <f>IF(R273="Permit", J273, IF(G273="","NA CO", IF(G273="00:00:00","NA CO", IF(G273&lt;E273,"Early",IF(I273*1440&gt;=parameter!$C$4,"Overtime","On Time CO")))))</f>
        <v>On Time CO</v>
      </c>
      <c r="U273" t="str">
        <f t="shared" si="28"/>
        <v/>
      </c>
      <c r="V273" t="str">
        <f t="shared" si="29"/>
        <v/>
      </c>
    </row>
    <row r="274" spans="1:22" x14ac:dyDescent="0.3">
      <c r="A274" t="s">
        <v>113</v>
      </c>
      <c r="B274" t="s">
        <v>114</v>
      </c>
      <c r="C274" t="str">
        <f>LEFT(raw!D274,10)</f>
        <v>2021-12-07</v>
      </c>
      <c r="D274" t="str">
        <f>LEFT(raw!E274,8)</f>
        <v>08:30:00</v>
      </c>
      <c r="E274" t="str">
        <f>LEFT(raw!F274,8)</f>
        <v>17:30:00</v>
      </c>
      <c r="F274" t="str">
        <f>LEFT(raw!G274,8)</f>
        <v>08:41:03</v>
      </c>
      <c r="G274" t="str">
        <f>LEFT(raw!H274,8)</f>
        <v>18:58:00</v>
      </c>
      <c r="H274" t="s">
        <v>19</v>
      </c>
      <c r="I274" t="s">
        <v>2705</v>
      </c>
      <c r="J274" t="s">
        <v>32</v>
      </c>
      <c r="K274" t="s">
        <v>26</v>
      </c>
      <c r="L274" t="str">
        <f>LEFT(raw!M274,8)</f>
        <v>09:00:00</v>
      </c>
      <c r="M274" t="s">
        <v>20</v>
      </c>
      <c r="N274" t="s">
        <v>28</v>
      </c>
      <c r="O274" t="s">
        <v>28</v>
      </c>
      <c r="P274" s="2">
        <f t="shared" si="24"/>
        <v>44537</v>
      </c>
      <c r="Q274" s="3">
        <f t="shared" si="25"/>
        <v>44561</v>
      </c>
      <c r="R274" t="str">
        <f t="shared" si="26"/>
        <v>Attendance</v>
      </c>
      <c r="S274" t="str">
        <f t="shared" si="27"/>
        <v>Late</v>
      </c>
      <c r="T274" t="str">
        <f>IF(R274="Permit", J274, IF(G274="","NA CO", IF(G274="00:00:00","NA CO", IF(G274&lt;E274,"Early",IF(I274*1440&gt;=parameter!$C$4,"Overtime","On Time CO")))))</f>
        <v>On Time CO</v>
      </c>
      <c r="U274" t="str">
        <f t="shared" si="28"/>
        <v>00:11:03</v>
      </c>
      <c r="V274" t="str">
        <f t="shared" si="29"/>
        <v/>
      </c>
    </row>
    <row r="275" spans="1:22" x14ac:dyDescent="0.3">
      <c r="A275" t="s">
        <v>113</v>
      </c>
      <c r="B275" t="s">
        <v>114</v>
      </c>
      <c r="C275" t="str">
        <f>LEFT(raw!D275,10)</f>
        <v>2021-12-08</v>
      </c>
      <c r="D275" t="str">
        <f>LEFT(raw!E275,8)</f>
        <v>08:30:00</v>
      </c>
      <c r="E275" t="str">
        <f>LEFT(raw!F275,8)</f>
        <v>17:30:00</v>
      </c>
      <c r="F275" t="str">
        <f>LEFT(raw!G275,8)</f>
        <v>08:12:51</v>
      </c>
      <c r="G275" t="str">
        <f>LEFT(raw!H275,8)</f>
        <v>19:55:39</v>
      </c>
      <c r="H275" t="s">
        <v>19</v>
      </c>
      <c r="I275" t="s">
        <v>20</v>
      </c>
      <c r="J275" t="s">
        <v>25</v>
      </c>
      <c r="K275" t="s">
        <v>26</v>
      </c>
      <c r="L275" t="str">
        <f>LEFT(raw!M275,8)</f>
        <v>09:00:00</v>
      </c>
      <c r="M275" t="s">
        <v>20</v>
      </c>
      <c r="N275" t="s">
        <v>28</v>
      </c>
      <c r="O275" t="s">
        <v>28</v>
      </c>
      <c r="P275" s="2">
        <f t="shared" si="24"/>
        <v>44538</v>
      </c>
      <c r="Q275" s="3">
        <f t="shared" si="25"/>
        <v>44561</v>
      </c>
      <c r="R275" t="str">
        <f t="shared" si="26"/>
        <v>Attendance</v>
      </c>
      <c r="S275" t="str">
        <f t="shared" si="27"/>
        <v>On Time</v>
      </c>
      <c r="T275" t="str">
        <f>IF(R275="Permit", J275, IF(G275="","NA CO", IF(G275="00:00:00","NA CO", IF(G275&lt;E275,"Early",IF(I275*1440&gt;=parameter!$C$4,"Overtime","On Time CO")))))</f>
        <v>On Time CO</v>
      </c>
      <c r="U275" t="str">
        <f t="shared" si="28"/>
        <v/>
      </c>
      <c r="V275" t="str">
        <f t="shared" si="29"/>
        <v/>
      </c>
    </row>
    <row r="276" spans="1:22" x14ac:dyDescent="0.3">
      <c r="A276" t="s">
        <v>113</v>
      </c>
      <c r="B276" t="s">
        <v>114</v>
      </c>
      <c r="C276" t="str">
        <f>LEFT(raw!D276,10)</f>
        <v>2021-12-09</v>
      </c>
      <c r="D276" t="str">
        <f>LEFT(raw!E276,8)</f>
        <v>00:00:00</v>
      </c>
      <c r="E276" t="str">
        <f>LEFT(raw!F276,8)</f>
        <v>00:00:00</v>
      </c>
      <c r="F276" t="str">
        <f>LEFT(raw!G276,8)</f>
        <v>07:32:45</v>
      </c>
      <c r="G276" t="str">
        <f>LEFT(raw!H276,8)</f>
        <v>21:52:30</v>
      </c>
      <c r="H276" t="s">
        <v>19</v>
      </c>
      <c r="I276" t="s">
        <v>20</v>
      </c>
      <c r="J276" t="s">
        <v>21</v>
      </c>
      <c r="K276" t="s">
        <v>22</v>
      </c>
      <c r="L276" t="str">
        <f>LEFT(raw!M276,8)</f>
        <v>14:19:44</v>
      </c>
      <c r="M276" t="s">
        <v>20</v>
      </c>
      <c r="N276" t="s">
        <v>116</v>
      </c>
      <c r="O276" t="s">
        <v>116</v>
      </c>
      <c r="P276" s="2">
        <f t="shared" si="24"/>
        <v>44539</v>
      </c>
      <c r="Q276" s="3">
        <f t="shared" si="25"/>
        <v>44561</v>
      </c>
      <c r="R276" t="str">
        <f t="shared" si="26"/>
        <v>Daily Journey</v>
      </c>
      <c r="S276" t="str">
        <f t="shared" si="27"/>
        <v>On Time</v>
      </c>
      <c r="T276" t="str">
        <f>IF(R276="Permit", J276, IF(G276="","NA CO", IF(G276="00:00:00","NA CO", IF(G276&lt;E276,"Early",IF(I276*1440&gt;=parameter!$C$4,"Overtime","On Time CO")))))</f>
        <v>On Time CO</v>
      </c>
      <c r="U276" t="str">
        <f t="shared" si="28"/>
        <v/>
      </c>
      <c r="V276" t="str">
        <f t="shared" si="29"/>
        <v/>
      </c>
    </row>
    <row r="277" spans="1:22" x14ac:dyDescent="0.3">
      <c r="A277" t="s">
        <v>113</v>
      </c>
      <c r="B277" t="s">
        <v>114</v>
      </c>
      <c r="C277" t="str">
        <f>LEFT(raw!D277,10)</f>
        <v>2021-12-10</v>
      </c>
      <c r="D277" t="str">
        <f>LEFT(raw!E277,8)</f>
        <v>08:30:00</v>
      </c>
      <c r="E277" t="str">
        <f>LEFT(raw!F277,8)</f>
        <v>17:30:00</v>
      </c>
      <c r="F277" t="str">
        <f>LEFT(raw!G277,8)</f>
        <v>08:17:05</v>
      </c>
      <c r="G277" t="str">
        <f>LEFT(raw!H277,8)</f>
        <v>19:12:57</v>
      </c>
      <c r="H277" t="s">
        <v>19</v>
      </c>
      <c r="I277" t="s">
        <v>20</v>
      </c>
      <c r="J277" t="s">
        <v>25</v>
      </c>
      <c r="K277" t="s">
        <v>26</v>
      </c>
      <c r="L277" t="str">
        <f>LEFT(raw!M277,8)</f>
        <v>09:00:00</v>
      </c>
      <c r="M277" t="s">
        <v>20</v>
      </c>
      <c r="N277" t="s">
        <v>28</v>
      </c>
      <c r="O277" t="s">
        <v>28</v>
      </c>
      <c r="P277" s="2">
        <f t="shared" si="24"/>
        <v>44540</v>
      </c>
      <c r="Q277" s="3">
        <f t="shared" si="25"/>
        <v>44561</v>
      </c>
      <c r="R277" t="str">
        <f t="shared" si="26"/>
        <v>Attendance</v>
      </c>
      <c r="S277" t="str">
        <f t="shared" si="27"/>
        <v>On Time</v>
      </c>
      <c r="T277" t="str">
        <f>IF(R277="Permit", J277, IF(G277="","NA CO", IF(G277="00:00:00","NA CO", IF(G277&lt;E277,"Early",IF(I277*1440&gt;=parameter!$C$4,"Overtime","On Time CO")))))</f>
        <v>On Time CO</v>
      </c>
      <c r="U277" t="str">
        <f t="shared" si="28"/>
        <v/>
      </c>
      <c r="V277" t="str">
        <f t="shared" si="29"/>
        <v/>
      </c>
    </row>
    <row r="278" spans="1:22" x14ac:dyDescent="0.3">
      <c r="A278" t="s">
        <v>113</v>
      </c>
      <c r="B278" t="s">
        <v>114</v>
      </c>
      <c r="C278" t="str">
        <f>LEFT(raw!D278,10)</f>
        <v>2021-12-13</v>
      </c>
      <c r="D278" t="str">
        <f>LEFT(raw!E278,8)</f>
        <v>08:30:00</v>
      </c>
      <c r="E278" t="str">
        <f>LEFT(raw!F278,8)</f>
        <v>17:30:00</v>
      </c>
      <c r="F278" t="str">
        <f>LEFT(raw!G278,8)</f>
        <v>08:15:36</v>
      </c>
      <c r="G278" t="str">
        <f>LEFT(raw!H278,8)</f>
        <v>17:39:58</v>
      </c>
      <c r="H278" t="s">
        <v>19</v>
      </c>
      <c r="I278" t="s">
        <v>20</v>
      </c>
      <c r="J278" t="s">
        <v>25</v>
      </c>
      <c r="K278" t="s">
        <v>26</v>
      </c>
      <c r="L278" t="str">
        <f>LEFT(raw!M278,8)</f>
        <v>09:00:00</v>
      </c>
      <c r="M278" t="s">
        <v>20</v>
      </c>
      <c r="N278" t="s">
        <v>28</v>
      </c>
      <c r="O278" t="s">
        <v>28</v>
      </c>
      <c r="P278" s="2">
        <f t="shared" si="24"/>
        <v>44543</v>
      </c>
      <c r="Q278" s="3">
        <f t="shared" si="25"/>
        <v>44561</v>
      </c>
      <c r="R278" t="str">
        <f t="shared" si="26"/>
        <v>Attendance</v>
      </c>
      <c r="S278" t="str">
        <f t="shared" si="27"/>
        <v>On Time</v>
      </c>
      <c r="T278" t="str">
        <f>IF(R278="Permit", J278, IF(G278="","NA CO", IF(G278="00:00:00","NA CO", IF(G278&lt;E278,"Early",IF(I278*1440&gt;=parameter!$C$4,"Overtime","On Time CO")))))</f>
        <v>On Time CO</v>
      </c>
      <c r="U278" t="str">
        <f t="shared" si="28"/>
        <v/>
      </c>
      <c r="V278" t="str">
        <f t="shared" si="29"/>
        <v/>
      </c>
    </row>
    <row r="279" spans="1:22" x14ac:dyDescent="0.3">
      <c r="A279" t="s">
        <v>113</v>
      </c>
      <c r="B279" t="s">
        <v>114</v>
      </c>
      <c r="C279" t="str">
        <f>LEFT(raw!D279,10)</f>
        <v>2021-12-14</v>
      </c>
      <c r="D279" t="str">
        <f>LEFT(raw!E279,8)</f>
        <v>08:30:00</v>
      </c>
      <c r="E279" t="str">
        <f>LEFT(raw!F279,8)</f>
        <v>17:30:00</v>
      </c>
      <c r="F279" t="str">
        <f>LEFT(raw!G279,8)</f>
        <v>08:21:10</v>
      </c>
      <c r="G279" t="str">
        <f>LEFT(raw!H279,8)</f>
        <v>17:58:34</v>
      </c>
      <c r="H279" t="s">
        <v>19</v>
      </c>
      <c r="I279" t="s">
        <v>20</v>
      </c>
      <c r="J279" t="s">
        <v>25</v>
      </c>
      <c r="K279" t="s">
        <v>26</v>
      </c>
      <c r="L279" t="str">
        <f>LEFT(raw!M279,8)</f>
        <v>09:00:00</v>
      </c>
      <c r="M279" t="s">
        <v>20</v>
      </c>
      <c r="N279" t="s">
        <v>28</v>
      </c>
      <c r="O279" t="s">
        <v>28</v>
      </c>
      <c r="P279" s="2">
        <f t="shared" si="24"/>
        <v>44544</v>
      </c>
      <c r="Q279" s="3">
        <f t="shared" si="25"/>
        <v>44561</v>
      </c>
      <c r="R279" t="str">
        <f t="shared" si="26"/>
        <v>Attendance</v>
      </c>
      <c r="S279" t="str">
        <f t="shared" si="27"/>
        <v>On Time</v>
      </c>
      <c r="T279" t="str">
        <f>IF(R279="Permit", J279, IF(G279="","NA CO", IF(G279="00:00:00","NA CO", IF(G279&lt;E279,"Early",IF(I279*1440&gt;=parameter!$C$4,"Overtime","On Time CO")))))</f>
        <v>On Time CO</v>
      </c>
      <c r="U279" t="str">
        <f t="shared" si="28"/>
        <v/>
      </c>
      <c r="V279" t="str">
        <f t="shared" si="29"/>
        <v/>
      </c>
    </row>
    <row r="280" spans="1:22" x14ac:dyDescent="0.3">
      <c r="A280" t="s">
        <v>113</v>
      </c>
      <c r="B280" t="s">
        <v>114</v>
      </c>
      <c r="C280" t="str">
        <f>LEFT(raw!D280,10)</f>
        <v>2021-12-15</v>
      </c>
      <c r="D280" t="str">
        <f>LEFT(raw!E280,8)</f>
        <v>00:00:00</v>
      </c>
      <c r="E280" t="str">
        <f>LEFT(raw!F280,8)</f>
        <v>00:00:00</v>
      </c>
      <c r="F280" t="str">
        <f>LEFT(raw!G280,8)</f>
        <v>06:48:47</v>
      </c>
      <c r="G280" t="str">
        <f>LEFT(raw!H280,8)</f>
        <v/>
      </c>
      <c r="H280" t="s">
        <v>19</v>
      </c>
      <c r="I280" t="s">
        <v>20</v>
      </c>
      <c r="J280" t="s">
        <v>21</v>
      </c>
      <c r="K280" t="s">
        <v>22</v>
      </c>
      <c r="L280" t="str">
        <f>LEFT(raw!M280,8)</f>
        <v>00:00:00</v>
      </c>
      <c r="M280" t="s">
        <v>20</v>
      </c>
      <c r="N280" t="s">
        <v>116</v>
      </c>
      <c r="P280" s="2">
        <f t="shared" si="24"/>
        <v>44545</v>
      </c>
      <c r="Q280" s="3">
        <f t="shared" si="25"/>
        <v>44561</v>
      </c>
      <c r="R280" t="str">
        <f t="shared" si="26"/>
        <v>Daily Journey</v>
      </c>
      <c r="S280" t="str">
        <f t="shared" si="27"/>
        <v>On Time</v>
      </c>
      <c r="T280" t="str">
        <f>IF(R280="Permit", J280, IF(G280="","NA CO", IF(G280="00:00:00","NA CO", IF(G280&lt;E280,"Early",IF(I280*1440&gt;=parameter!$C$4,"Overtime","On Time CO")))))</f>
        <v>NA CO</v>
      </c>
      <c r="U280" t="str">
        <f t="shared" si="28"/>
        <v/>
      </c>
      <c r="V280" t="str">
        <f t="shared" si="29"/>
        <v/>
      </c>
    </row>
    <row r="281" spans="1:22" x14ac:dyDescent="0.3">
      <c r="A281" t="s">
        <v>113</v>
      </c>
      <c r="B281" t="s">
        <v>114</v>
      </c>
      <c r="C281" t="str">
        <f>LEFT(raw!D281,10)</f>
        <v>2021-12-16</v>
      </c>
      <c r="D281" t="str">
        <f>LEFT(raw!E281,8)</f>
        <v>08:30:00</v>
      </c>
      <c r="E281" t="str">
        <f>LEFT(raw!F281,8)</f>
        <v>17:30:00</v>
      </c>
      <c r="F281" t="str">
        <f>LEFT(raw!G281,8)</f>
        <v>08:24:40</v>
      </c>
      <c r="G281" t="str">
        <f>LEFT(raw!H281,8)</f>
        <v>00:00:00</v>
      </c>
      <c r="H281" t="s">
        <v>19</v>
      </c>
      <c r="I281" t="s">
        <v>20</v>
      </c>
      <c r="J281" t="s">
        <v>25</v>
      </c>
      <c r="K281" t="s">
        <v>26</v>
      </c>
      <c r="L281" t="str">
        <f>LEFT(raw!M281,8)</f>
        <v>00:00:00</v>
      </c>
      <c r="M281" t="s">
        <v>20</v>
      </c>
      <c r="N281" t="s">
        <v>28</v>
      </c>
      <c r="O281" t="s">
        <v>21</v>
      </c>
      <c r="P281" s="2">
        <f t="shared" si="24"/>
        <v>44546</v>
      </c>
      <c r="Q281" s="3">
        <f t="shared" si="25"/>
        <v>44561</v>
      </c>
      <c r="R281" t="str">
        <f t="shared" si="26"/>
        <v>Attendance</v>
      </c>
      <c r="S281" t="str">
        <f t="shared" si="27"/>
        <v>On Time</v>
      </c>
      <c r="T281" t="str">
        <f>IF(R281="Permit", J281, IF(G281="","NA CO", IF(G281="00:00:00","NA CO", IF(G281&lt;E281,"Early",IF(I281*1440&gt;=parameter!$C$4,"Overtime","On Time CO")))))</f>
        <v>NA CO</v>
      </c>
      <c r="U281" t="str">
        <f t="shared" si="28"/>
        <v/>
      </c>
      <c r="V281" t="str">
        <f t="shared" si="29"/>
        <v/>
      </c>
    </row>
    <row r="282" spans="1:22" x14ac:dyDescent="0.3">
      <c r="A282" t="s">
        <v>113</v>
      </c>
      <c r="B282" t="s">
        <v>114</v>
      </c>
      <c r="C282" t="str">
        <f>LEFT(raw!D282,10)</f>
        <v>2021-12-17</v>
      </c>
      <c r="D282" t="str">
        <f>LEFT(raw!E282,8)</f>
        <v>08:30:00</v>
      </c>
      <c r="E282" t="str">
        <f>LEFT(raw!F282,8)</f>
        <v>17:30:00</v>
      </c>
      <c r="F282" t="str">
        <f>LEFT(raw!G282,8)</f>
        <v>08:02:16</v>
      </c>
      <c r="G282" t="str">
        <f>LEFT(raw!H282,8)</f>
        <v>22:58:34</v>
      </c>
      <c r="H282" t="s">
        <v>19</v>
      </c>
      <c r="I282" t="s">
        <v>20</v>
      </c>
      <c r="J282" t="s">
        <v>25</v>
      </c>
      <c r="K282" t="s">
        <v>26</v>
      </c>
      <c r="L282" t="str">
        <f>LEFT(raw!M282,8)</f>
        <v>09:00:00</v>
      </c>
      <c r="M282" t="s">
        <v>20</v>
      </c>
      <c r="N282" t="s">
        <v>28</v>
      </c>
      <c r="O282" t="s">
        <v>28</v>
      </c>
      <c r="P282" s="2">
        <f t="shared" si="24"/>
        <v>44547</v>
      </c>
      <c r="Q282" s="3">
        <f t="shared" si="25"/>
        <v>44561</v>
      </c>
      <c r="R282" t="str">
        <f t="shared" si="26"/>
        <v>Attendance</v>
      </c>
      <c r="S282" t="str">
        <f t="shared" si="27"/>
        <v>On Time</v>
      </c>
      <c r="T282" t="str">
        <f>IF(R282="Permit", J282, IF(G282="","NA CO", IF(G282="00:00:00","NA CO", IF(G282&lt;E282,"Early",IF(I282*1440&gt;=parameter!$C$4,"Overtime","On Time CO")))))</f>
        <v>On Time CO</v>
      </c>
      <c r="U282" t="str">
        <f t="shared" si="28"/>
        <v/>
      </c>
      <c r="V282" t="str">
        <f t="shared" si="29"/>
        <v/>
      </c>
    </row>
    <row r="283" spans="1:22" x14ac:dyDescent="0.3">
      <c r="A283" t="s">
        <v>113</v>
      </c>
      <c r="B283" t="s">
        <v>114</v>
      </c>
      <c r="C283" t="str">
        <f>LEFT(raw!D283,10)</f>
        <v>2021-12-20</v>
      </c>
      <c r="D283" t="str">
        <f>LEFT(raw!E283,8)</f>
        <v>08:30:00</v>
      </c>
      <c r="E283" t="str">
        <f>LEFT(raw!F283,8)</f>
        <v>17:30:00</v>
      </c>
      <c r="F283" t="str">
        <f>LEFT(raw!G283,8)</f>
        <v>08:12:53</v>
      </c>
      <c r="G283" t="str">
        <f>LEFT(raw!H283,8)</f>
        <v>18:56:33</v>
      </c>
      <c r="H283" t="s">
        <v>19</v>
      </c>
      <c r="I283" t="s">
        <v>20</v>
      </c>
      <c r="J283" t="s">
        <v>25</v>
      </c>
      <c r="K283" t="s">
        <v>26</v>
      </c>
      <c r="L283" t="str">
        <f>LEFT(raw!M283,8)</f>
        <v>09:00:00</v>
      </c>
      <c r="M283" t="s">
        <v>20</v>
      </c>
      <c r="N283" t="s">
        <v>28</v>
      </c>
      <c r="O283" t="s">
        <v>28</v>
      </c>
      <c r="P283" s="2">
        <f t="shared" si="24"/>
        <v>44550</v>
      </c>
      <c r="Q283" s="3">
        <f t="shared" si="25"/>
        <v>44561</v>
      </c>
      <c r="R283" t="str">
        <f t="shared" si="26"/>
        <v>Attendance</v>
      </c>
      <c r="S283" t="str">
        <f t="shared" si="27"/>
        <v>On Time</v>
      </c>
      <c r="T283" t="str">
        <f>IF(R283="Permit", J283, IF(G283="","NA CO", IF(G283="00:00:00","NA CO", IF(G283&lt;E283,"Early",IF(I283*1440&gt;=parameter!$C$4,"Overtime","On Time CO")))))</f>
        <v>On Time CO</v>
      </c>
      <c r="U283" t="str">
        <f t="shared" si="28"/>
        <v/>
      </c>
      <c r="V283" t="str">
        <f t="shared" si="29"/>
        <v/>
      </c>
    </row>
    <row r="284" spans="1:22" x14ac:dyDescent="0.3">
      <c r="A284" t="s">
        <v>113</v>
      </c>
      <c r="B284" t="s">
        <v>114</v>
      </c>
      <c r="C284" t="str">
        <f>LEFT(raw!D284,10)</f>
        <v>2021-12-21</v>
      </c>
      <c r="D284" t="str">
        <f>LEFT(raw!E284,8)</f>
        <v>00:00:00</v>
      </c>
      <c r="E284" t="str">
        <f>LEFT(raw!F284,8)</f>
        <v>00:00:00</v>
      </c>
      <c r="F284" t="str">
        <f>LEFT(raw!G284,8)</f>
        <v>06:45:04</v>
      </c>
      <c r="G284" t="str">
        <f>LEFT(raw!H284,8)</f>
        <v>23:14:28</v>
      </c>
      <c r="H284" t="s">
        <v>19</v>
      </c>
      <c r="I284" t="s">
        <v>20</v>
      </c>
      <c r="J284" t="s">
        <v>21</v>
      </c>
      <c r="K284" t="s">
        <v>22</v>
      </c>
      <c r="L284" t="str">
        <f>LEFT(raw!M284,8)</f>
        <v>16:29:23</v>
      </c>
      <c r="M284" t="s">
        <v>20</v>
      </c>
      <c r="N284" t="s">
        <v>116</v>
      </c>
      <c r="O284" t="s">
        <v>116</v>
      </c>
      <c r="P284" s="2">
        <f t="shared" si="24"/>
        <v>44551</v>
      </c>
      <c r="Q284" s="3">
        <f t="shared" si="25"/>
        <v>44561</v>
      </c>
      <c r="R284" t="str">
        <f t="shared" si="26"/>
        <v>Daily Journey</v>
      </c>
      <c r="S284" t="str">
        <f t="shared" si="27"/>
        <v>On Time</v>
      </c>
      <c r="T284" t="str">
        <f>IF(R284="Permit", J284, IF(G284="","NA CO", IF(G284="00:00:00","NA CO", IF(G284&lt;E284,"Early",IF(I284*1440&gt;=parameter!$C$4,"Overtime","On Time CO")))))</f>
        <v>On Time CO</v>
      </c>
      <c r="U284" t="str">
        <f t="shared" si="28"/>
        <v/>
      </c>
      <c r="V284" t="str">
        <f t="shared" si="29"/>
        <v/>
      </c>
    </row>
    <row r="285" spans="1:22" x14ac:dyDescent="0.3">
      <c r="A285" t="s">
        <v>113</v>
      </c>
      <c r="B285" t="s">
        <v>114</v>
      </c>
      <c r="C285" t="str">
        <f>LEFT(raw!D285,10)</f>
        <v>2021-12-22</v>
      </c>
      <c r="D285" t="str">
        <f>LEFT(raw!E285,8)</f>
        <v>08:30:00</v>
      </c>
      <c r="E285" t="str">
        <f>LEFT(raw!F285,8)</f>
        <v>17:30:00</v>
      </c>
      <c r="F285" t="str">
        <f>LEFT(raw!G285,8)</f>
        <v>08:15:36</v>
      </c>
      <c r="G285" t="str">
        <f>LEFT(raw!H285,8)</f>
        <v>18:25:15</v>
      </c>
      <c r="H285" t="s">
        <v>19</v>
      </c>
      <c r="I285" t="s">
        <v>20</v>
      </c>
      <c r="J285" t="s">
        <v>25</v>
      </c>
      <c r="K285" t="s">
        <v>26</v>
      </c>
      <c r="L285" t="str">
        <f>LEFT(raw!M285,8)</f>
        <v>09:00:00</v>
      </c>
      <c r="M285" t="s">
        <v>20</v>
      </c>
      <c r="N285" t="s">
        <v>28</v>
      </c>
      <c r="O285" t="s">
        <v>28</v>
      </c>
      <c r="P285" s="2">
        <f t="shared" si="24"/>
        <v>44552</v>
      </c>
      <c r="Q285" s="3">
        <f t="shared" si="25"/>
        <v>44561</v>
      </c>
      <c r="R285" t="str">
        <f t="shared" si="26"/>
        <v>Attendance</v>
      </c>
      <c r="S285" t="str">
        <f t="shared" si="27"/>
        <v>On Time</v>
      </c>
      <c r="T285" t="str">
        <f>IF(R285="Permit", J285, IF(G285="","NA CO", IF(G285="00:00:00","NA CO", IF(G285&lt;E285,"Early",IF(I285*1440&gt;=parameter!$C$4,"Overtime","On Time CO")))))</f>
        <v>On Time CO</v>
      </c>
      <c r="U285" t="str">
        <f t="shared" si="28"/>
        <v/>
      </c>
      <c r="V285" t="str">
        <f t="shared" si="29"/>
        <v/>
      </c>
    </row>
    <row r="286" spans="1:22" x14ac:dyDescent="0.3">
      <c r="A286" t="s">
        <v>113</v>
      </c>
      <c r="B286" t="s">
        <v>114</v>
      </c>
      <c r="C286" t="str">
        <f>LEFT(raw!D286,10)</f>
        <v>2021-12-23</v>
      </c>
      <c r="D286" t="str">
        <f>LEFT(raw!E286,8)</f>
        <v>08:30:00</v>
      </c>
      <c r="E286" t="str">
        <f>LEFT(raw!F286,8)</f>
        <v>17:30:00</v>
      </c>
      <c r="F286" t="str">
        <f>LEFT(raw!G286,8)</f>
        <v>08:24:52</v>
      </c>
      <c r="G286" t="str">
        <f>LEFT(raw!H286,8)</f>
        <v>18:34:24</v>
      </c>
      <c r="H286" t="s">
        <v>19</v>
      </c>
      <c r="I286" t="s">
        <v>20</v>
      </c>
      <c r="J286" t="s">
        <v>25</v>
      </c>
      <c r="K286" t="s">
        <v>26</v>
      </c>
      <c r="L286" t="str">
        <f>LEFT(raw!M286,8)</f>
        <v>09:00:00</v>
      </c>
      <c r="M286" t="s">
        <v>20</v>
      </c>
      <c r="N286" t="s">
        <v>28</v>
      </c>
      <c r="O286" t="s">
        <v>28</v>
      </c>
      <c r="P286" s="2">
        <f t="shared" si="24"/>
        <v>44553</v>
      </c>
      <c r="Q286" s="3">
        <f t="shared" si="25"/>
        <v>44561</v>
      </c>
      <c r="R286" t="str">
        <f t="shared" si="26"/>
        <v>Attendance</v>
      </c>
      <c r="S286" t="str">
        <f t="shared" si="27"/>
        <v>On Time</v>
      </c>
      <c r="T286" t="str">
        <f>IF(R286="Permit", J286, IF(G286="","NA CO", IF(G286="00:00:00","NA CO", IF(G286&lt;E286,"Early",IF(I286*1440&gt;=parameter!$C$4,"Overtime","On Time CO")))))</f>
        <v>On Time CO</v>
      </c>
      <c r="U286" t="str">
        <f t="shared" si="28"/>
        <v/>
      </c>
      <c r="V286" t="str">
        <f t="shared" si="29"/>
        <v/>
      </c>
    </row>
    <row r="287" spans="1:22" x14ac:dyDescent="0.3">
      <c r="A287" t="s">
        <v>113</v>
      </c>
      <c r="B287" t="s">
        <v>114</v>
      </c>
      <c r="C287" t="str">
        <f>LEFT(raw!D287,10)</f>
        <v>2021-12-24</v>
      </c>
      <c r="D287" t="str">
        <f>LEFT(raw!E287,8)</f>
        <v>08:30:00</v>
      </c>
      <c r="E287" t="str">
        <f>LEFT(raw!F287,8)</f>
        <v>17:30:00</v>
      </c>
      <c r="F287" t="str">
        <f>LEFT(raw!G287,8)</f>
        <v>08:35:31</v>
      </c>
      <c r="G287" t="str">
        <f>LEFT(raw!H287,8)</f>
        <v>18:22:37</v>
      </c>
      <c r="H287" t="s">
        <v>19</v>
      </c>
      <c r="I287" t="s">
        <v>2737</v>
      </c>
      <c r="J287" t="s">
        <v>32</v>
      </c>
      <c r="K287" t="s">
        <v>26</v>
      </c>
      <c r="L287" t="str">
        <f>LEFT(raw!M287,8)</f>
        <v>09:00:00</v>
      </c>
      <c r="M287" t="s">
        <v>20</v>
      </c>
      <c r="N287" t="s">
        <v>28</v>
      </c>
      <c r="O287" t="s">
        <v>28</v>
      </c>
      <c r="P287" s="2">
        <f t="shared" si="24"/>
        <v>44554</v>
      </c>
      <c r="Q287" s="3">
        <f t="shared" si="25"/>
        <v>44561</v>
      </c>
      <c r="R287" t="str">
        <f t="shared" si="26"/>
        <v>Attendance</v>
      </c>
      <c r="S287" t="str">
        <f t="shared" si="27"/>
        <v>Late</v>
      </c>
      <c r="T287" t="str">
        <f>IF(R287="Permit", J287, IF(G287="","NA CO", IF(G287="00:00:00","NA CO", IF(G287&lt;E287,"Early",IF(I287*1440&gt;=parameter!$C$4,"Overtime","On Time CO")))))</f>
        <v>On Time CO</v>
      </c>
      <c r="U287" t="str">
        <f t="shared" si="28"/>
        <v>00:05:31</v>
      </c>
      <c r="V287" t="str">
        <f t="shared" si="29"/>
        <v/>
      </c>
    </row>
    <row r="288" spans="1:22" x14ac:dyDescent="0.3">
      <c r="A288" t="s">
        <v>113</v>
      </c>
      <c r="B288" t="s">
        <v>114</v>
      </c>
      <c r="C288" t="str">
        <f>LEFT(raw!D288,10)</f>
        <v>2021-12-27</v>
      </c>
      <c r="D288" t="str">
        <f>LEFT(raw!E288,8)</f>
        <v>00:00:00</v>
      </c>
      <c r="E288" t="str">
        <f>LEFT(raw!F288,8)</f>
        <v>00:00:00</v>
      </c>
      <c r="F288" t="str">
        <f>LEFT(raw!G288,8)</f>
        <v>06:13:53</v>
      </c>
      <c r="G288" t="str">
        <f>LEFT(raw!H288,8)</f>
        <v/>
      </c>
      <c r="H288" t="s">
        <v>19</v>
      </c>
      <c r="I288" t="s">
        <v>20</v>
      </c>
      <c r="J288" t="s">
        <v>21</v>
      </c>
      <c r="K288" t="s">
        <v>22</v>
      </c>
      <c r="L288" t="str">
        <f>LEFT(raw!M288,8)</f>
        <v>00:00:00</v>
      </c>
      <c r="M288" t="s">
        <v>20</v>
      </c>
      <c r="N288" t="s">
        <v>2740</v>
      </c>
      <c r="P288" s="2">
        <f t="shared" si="24"/>
        <v>44557</v>
      </c>
      <c r="Q288" s="3">
        <f t="shared" si="25"/>
        <v>44561</v>
      </c>
      <c r="R288" t="str">
        <f t="shared" si="26"/>
        <v>Daily Journey</v>
      </c>
      <c r="S288" t="str">
        <f t="shared" si="27"/>
        <v>On Time</v>
      </c>
      <c r="T288" t="str">
        <f>IF(R288="Permit", J288, IF(G288="","NA CO", IF(G288="00:00:00","NA CO", IF(G288&lt;E288,"Early",IF(I288*1440&gt;=parameter!$C$4,"Overtime","On Time CO")))))</f>
        <v>NA CO</v>
      </c>
      <c r="U288" t="str">
        <f t="shared" si="28"/>
        <v/>
      </c>
      <c r="V288" t="str">
        <f t="shared" si="29"/>
        <v/>
      </c>
    </row>
    <row r="289" spans="1:22" x14ac:dyDescent="0.3">
      <c r="A289" t="s">
        <v>113</v>
      </c>
      <c r="B289" t="s">
        <v>114</v>
      </c>
      <c r="C289" t="str">
        <f>LEFT(raw!D289,10)</f>
        <v>2021-12-28</v>
      </c>
      <c r="D289" t="str">
        <f>LEFT(raw!E289,8)</f>
        <v>08:30:00</v>
      </c>
      <c r="E289" t="str">
        <f>LEFT(raw!F289,8)</f>
        <v>17:30:00</v>
      </c>
      <c r="F289" t="str">
        <f>LEFT(raw!G289,8)</f>
        <v>08:22:29</v>
      </c>
      <c r="G289" t="str">
        <f>LEFT(raw!H289,8)</f>
        <v>18:49:51</v>
      </c>
      <c r="H289" t="s">
        <v>19</v>
      </c>
      <c r="I289" t="s">
        <v>20</v>
      </c>
      <c r="J289" t="s">
        <v>25</v>
      </c>
      <c r="K289" t="s">
        <v>26</v>
      </c>
      <c r="L289" t="str">
        <f>LEFT(raw!M289,8)</f>
        <v>09:00:00</v>
      </c>
      <c r="M289" t="s">
        <v>20</v>
      </c>
      <c r="N289" t="s">
        <v>28</v>
      </c>
      <c r="O289" t="s">
        <v>28</v>
      </c>
      <c r="P289" s="2">
        <f t="shared" si="24"/>
        <v>44558</v>
      </c>
      <c r="Q289" s="3">
        <f t="shared" si="25"/>
        <v>44561</v>
      </c>
      <c r="R289" t="str">
        <f t="shared" si="26"/>
        <v>Attendance</v>
      </c>
      <c r="S289" t="str">
        <f t="shared" si="27"/>
        <v>On Time</v>
      </c>
      <c r="T289" t="str">
        <f>IF(R289="Permit", J289, IF(G289="","NA CO", IF(G289="00:00:00","NA CO", IF(G289&lt;E289,"Early",IF(I289*1440&gt;=parameter!$C$4,"Overtime","On Time CO")))))</f>
        <v>On Time CO</v>
      </c>
      <c r="U289" t="str">
        <f t="shared" si="28"/>
        <v/>
      </c>
      <c r="V289" t="str">
        <f t="shared" si="29"/>
        <v/>
      </c>
    </row>
    <row r="290" spans="1:22" x14ac:dyDescent="0.3">
      <c r="A290" t="s">
        <v>113</v>
      </c>
      <c r="B290" t="s">
        <v>114</v>
      </c>
      <c r="C290" t="str">
        <f>LEFT(raw!D290,10)</f>
        <v>2021-12-29</v>
      </c>
      <c r="D290" t="str">
        <f>LEFT(raw!E290,8)</f>
        <v>08:30:00</v>
      </c>
      <c r="E290" t="str">
        <f>LEFT(raw!F290,8)</f>
        <v>17:30:00</v>
      </c>
      <c r="F290" t="str">
        <f>LEFT(raw!G290,8)</f>
        <v>08:22:45</v>
      </c>
      <c r="G290" t="str">
        <f>LEFT(raw!H290,8)</f>
        <v>00:00:00</v>
      </c>
      <c r="H290" t="s">
        <v>19</v>
      </c>
      <c r="I290" t="s">
        <v>20</v>
      </c>
      <c r="J290" t="s">
        <v>25</v>
      </c>
      <c r="K290" t="s">
        <v>26</v>
      </c>
      <c r="L290" t="str">
        <f>LEFT(raw!M290,8)</f>
        <v>00:00:00</v>
      </c>
      <c r="M290" t="s">
        <v>20</v>
      </c>
      <c r="N290" t="s">
        <v>28</v>
      </c>
      <c r="O290" t="s">
        <v>21</v>
      </c>
      <c r="P290" s="2">
        <f t="shared" si="24"/>
        <v>44559</v>
      </c>
      <c r="Q290" s="3">
        <f t="shared" si="25"/>
        <v>44561</v>
      </c>
      <c r="R290" t="str">
        <f t="shared" si="26"/>
        <v>Attendance</v>
      </c>
      <c r="S290" t="str">
        <f t="shared" si="27"/>
        <v>On Time</v>
      </c>
      <c r="T290" t="str">
        <f>IF(R290="Permit", J290, IF(G290="","NA CO", IF(G290="00:00:00","NA CO", IF(G290&lt;E290,"Early",IF(I290*1440&gt;=parameter!$C$4,"Overtime","On Time CO")))))</f>
        <v>NA CO</v>
      </c>
      <c r="U290" t="str">
        <f t="shared" si="28"/>
        <v/>
      </c>
      <c r="V290" t="str">
        <f t="shared" si="29"/>
        <v/>
      </c>
    </row>
    <row r="291" spans="1:22" x14ac:dyDescent="0.3">
      <c r="A291" t="s">
        <v>113</v>
      </c>
      <c r="B291" t="s">
        <v>114</v>
      </c>
      <c r="C291" t="str">
        <f>LEFT(raw!D291,10)</f>
        <v>2021-12-30</v>
      </c>
      <c r="D291" t="str">
        <f>LEFT(raw!E291,8)</f>
        <v>08:30:00</v>
      </c>
      <c r="E291" t="str">
        <f>LEFT(raw!F291,8)</f>
        <v>17:30:00</v>
      </c>
      <c r="F291" t="str">
        <f>LEFT(raw!G291,8)</f>
        <v>08:21:30</v>
      </c>
      <c r="G291" t="str">
        <f>LEFT(raw!H291,8)</f>
        <v>20:53:31</v>
      </c>
      <c r="H291" t="s">
        <v>19</v>
      </c>
      <c r="I291" t="s">
        <v>20</v>
      </c>
      <c r="J291" t="s">
        <v>25</v>
      </c>
      <c r="K291" t="s">
        <v>26</v>
      </c>
      <c r="L291" t="str">
        <f>LEFT(raw!M291,8)</f>
        <v>09:00:00</v>
      </c>
      <c r="M291" t="s">
        <v>20</v>
      </c>
      <c r="N291" t="s">
        <v>28</v>
      </c>
      <c r="O291" t="s">
        <v>28</v>
      </c>
      <c r="P291" s="2">
        <f t="shared" si="24"/>
        <v>44560</v>
      </c>
      <c r="Q291" s="3">
        <f t="shared" si="25"/>
        <v>44561</v>
      </c>
      <c r="R291" t="str">
        <f t="shared" si="26"/>
        <v>Attendance</v>
      </c>
      <c r="S291" t="str">
        <f t="shared" si="27"/>
        <v>On Time</v>
      </c>
      <c r="T291" t="str">
        <f>IF(R291="Permit", J291, IF(G291="","NA CO", IF(G291="00:00:00","NA CO", IF(G291&lt;E291,"Early",IF(I291*1440&gt;=parameter!$C$4,"Overtime","On Time CO")))))</f>
        <v>On Time CO</v>
      </c>
      <c r="U291" t="str">
        <f t="shared" si="28"/>
        <v/>
      </c>
      <c r="V291" t="str">
        <f t="shared" si="29"/>
        <v/>
      </c>
    </row>
    <row r="292" spans="1:22" x14ac:dyDescent="0.3">
      <c r="A292" t="s">
        <v>113</v>
      </c>
      <c r="B292" t="s">
        <v>114</v>
      </c>
      <c r="C292" t="str">
        <f>LEFT(raw!D292,10)</f>
        <v>2021-12-31</v>
      </c>
      <c r="D292" t="str">
        <f>LEFT(raw!E292,8)</f>
        <v>00:00:00</v>
      </c>
      <c r="E292" t="str">
        <f>LEFT(raw!F292,8)</f>
        <v>00:00:00</v>
      </c>
      <c r="F292" t="str">
        <f>LEFT(raw!G292,8)</f>
        <v>08:09:13</v>
      </c>
      <c r="G292" t="str">
        <f>LEFT(raw!H292,8)</f>
        <v/>
      </c>
      <c r="H292" t="s">
        <v>19</v>
      </c>
      <c r="I292" t="s">
        <v>20</v>
      </c>
      <c r="J292" t="s">
        <v>21</v>
      </c>
      <c r="K292" t="s">
        <v>22</v>
      </c>
      <c r="L292" t="str">
        <f>LEFT(raw!M292,8)</f>
        <v>00:00:00</v>
      </c>
      <c r="M292" t="s">
        <v>20</v>
      </c>
      <c r="N292" t="s">
        <v>116</v>
      </c>
      <c r="P292" s="2">
        <f t="shared" si="24"/>
        <v>44561</v>
      </c>
      <c r="Q292" s="3">
        <f t="shared" si="25"/>
        <v>44561</v>
      </c>
      <c r="R292" t="str">
        <f t="shared" si="26"/>
        <v>Daily Journey</v>
      </c>
      <c r="S292" t="str">
        <f t="shared" si="27"/>
        <v>On Time</v>
      </c>
      <c r="T292" t="str">
        <f>IF(R292="Permit", J292, IF(G292="","NA CO", IF(G292="00:00:00","NA CO", IF(G292&lt;E292,"Early",IF(I292*1440&gt;=parameter!$C$4,"Overtime","On Time CO")))))</f>
        <v>NA CO</v>
      </c>
      <c r="U292" t="str">
        <f t="shared" si="28"/>
        <v/>
      </c>
      <c r="V292" t="str">
        <f t="shared" si="29"/>
        <v/>
      </c>
    </row>
    <row r="293" spans="1:22" x14ac:dyDescent="0.3">
      <c r="A293" t="s">
        <v>117</v>
      </c>
      <c r="B293" t="s">
        <v>118</v>
      </c>
      <c r="C293" t="str">
        <f>LEFT(raw!D293,10)</f>
        <v>2021-12-01</v>
      </c>
      <c r="D293" t="str">
        <f>LEFT(raw!E293,8)</f>
        <v>07:30:00</v>
      </c>
      <c r="E293" t="str">
        <f>LEFT(raw!F293,8)</f>
        <v>16:00:00</v>
      </c>
      <c r="F293" t="str">
        <f>LEFT(raw!G293,8)</f>
        <v>08:23:13</v>
      </c>
      <c r="G293" t="str">
        <f>LEFT(raw!H293,8)</f>
        <v>17:40:32</v>
      </c>
      <c r="H293" t="s">
        <v>19</v>
      </c>
      <c r="I293" t="s">
        <v>2751</v>
      </c>
      <c r="J293" t="s">
        <v>32</v>
      </c>
      <c r="K293" t="s">
        <v>26</v>
      </c>
      <c r="L293" t="str">
        <f>LEFT(raw!M293,8)</f>
        <v>08:30:00</v>
      </c>
      <c r="M293" t="s">
        <v>20</v>
      </c>
      <c r="N293" t="s">
        <v>28</v>
      </c>
      <c r="O293" t="s">
        <v>28</v>
      </c>
      <c r="P293" s="2">
        <f t="shared" si="24"/>
        <v>44531</v>
      </c>
      <c r="Q293" s="3">
        <f t="shared" si="25"/>
        <v>44561</v>
      </c>
      <c r="R293" t="str">
        <f t="shared" si="26"/>
        <v>Attendance</v>
      </c>
      <c r="S293" t="str">
        <f t="shared" si="27"/>
        <v>Late</v>
      </c>
      <c r="T293" t="str">
        <f>IF(R293="Permit", J293, IF(G293="","NA CO", IF(G293="00:00:00","NA CO", IF(G293&lt;E293,"Early",IF(I293*1440&gt;=parameter!$C$4,"Overtime","On Time CO")))))</f>
        <v>On Time CO</v>
      </c>
      <c r="U293" t="str">
        <f t="shared" si="28"/>
        <v>00:53:13</v>
      </c>
      <c r="V293" t="str">
        <f t="shared" si="29"/>
        <v/>
      </c>
    </row>
    <row r="294" spans="1:22" x14ac:dyDescent="0.3">
      <c r="A294" t="s">
        <v>117</v>
      </c>
      <c r="B294" t="s">
        <v>118</v>
      </c>
      <c r="C294" t="str">
        <f>LEFT(raw!D294,10)</f>
        <v>2021-12-02</v>
      </c>
      <c r="D294" t="str">
        <f>LEFT(raw!E294,8)</f>
        <v>00:00:00</v>
      </c>
      <c r="E294" t="str">
        <f>LEFT(raw!F294,8)</f>
        <v>00:00:00</v>
      </c>
      <c r="F294" t="str">
        <f>LEFT(raw!G294,8)</f>
        <v>07:04:07</v>
      </c>
      <c r="G294" t="str">
        <f>LEFT(raw!H294,8)</f>
        <v/>
      </c>
      <c r="H294" t="s">
        <v>19</v>
      </c>
      <c r="I294" t="s">
        <v>20</v>
      </c>
      <c r="J294" t="s">
        <v>21</v>
      </c>
      <c r="K294" t="s">
        <v>22</v>
      </c>
      <c r="L294" t="str">
        <f>LEFT(raw!M294,8)</f>
        <v>00:00:00</v>
      </c>
      <c r="M294" t="s">
        <v>20</v>
      </c>
      <c r="N294" t="s">
        <v>119</v>
      </c>
      <c r="P294" s="2">
        <f t="shared" si="24"/>
        <v>44532</v>
      </c>
      <c r="Q294" s="3">
        <f t="shared" si="25"/>
        <v>44561</v>
      </c>
      <c r="R294" t="str">
        <f t="shared" si="26"/>
        <v>Daily Journey</v>
      </c>
      <c r="S294" t="str">
        <f t="shared" si="27"/>
        <v>On Time</v>
      </c>
      <c r="T294" t="str">
        <f>IF(R294="Permit", J294, IF(G294="","NA CO", IF(G294="00:00:00","NA CO", IF(G294&lt;E294,"Early",IF(I294*1440&gt;=parameter!$C$4,"Overtime","On Time CO")))))</f>
        <v>NA CO</v>
      </c>
      <c r="U294" t="str">
        <f t="shared" si="28"/>
        <v/>
      </c>
      <c r="V294" t="str">
        <f t="shared" si="29"/>
        <v/>
      </c>
    </row>
    <row r="295" spans="1:22" x14ac:dyDescent="0.3">
      <c r="A295" t="s">
        <v>117</v>
      </c>
      <c r="B295" t="s">
        <v>118</v>
      </c>
      <c r="C295" t="str">
        <f>LEFT(raw!D295,10)</f>
        <v>2021-12-03</v>
      </c>
      <c r="D295" t="str">
        <f>LEFT(raw!E295,8)</f>
        <v>07:30:00</v>
      </c>
      <c r="E295" t="str">
        <f>LEFT(raw!F295,8)</f>
        <v>16:30:00</v>
      </c>
      <c r="F295" t="str">
        <f>LEFT(raw!G295,8)</f>
        <v>08:20:09</v>
      </c>
      <c r="G295" t="str">
        <f>LEFT(raw!H295,8)</f>
        <v>17:53:38</v>
      </c>
      <c r="H295" t="s">
        <v>19</v>
      </c>
      <c r="I295" t="s">
        <v>1556</v>
      </c>
      <c r="J295" t="s">
        <v>32</v>
      </c>
      <c r="K295" t="s">
        <v>26</v>
      </c>
      <c r="L295" t="str">
        <f>LEFT(raw!M295,8)</f>
        <v>09:00:00</v>
      </c>
      <c r="M295" t="s">
        <v>20</v>
      </c>
      <c r="N295" t="s">
        <v>28</v>
      </c>
      <c r="O295" t="s">
        <v>28</v>
      </c>
      <c r="P295" s="2">
        <f t="shared" si="24"/>
        <v>44533</v>
      </c>
      <c r="Q295" s="3">
        <f t="shared" si="25"/>
        <v>44561</v>
      </c>
      <c r="R295" t="str">
        <f t="shared" si="26"/>
        <v>Attendance</v>
      </c>
      <c r="S295" t="str">
        <f t="shared" si="27"/>
        <v>Late</v>
      </c>
      <c r="T295" t="str">
        <f>IF(R295="Permit", J295, IF(G295="","NA CO", IF(G295="00:00:00","NA CO", IF(G295&lt;E295,"Early",IF(I295*1440&gt;=parameter!$C$4,"Overtime","On Time CO")))))</f>
        <v>On Time CO</v>
      </c>
      <c r="U295" t="str">
        <f t="shared" si="28"/>
        <v>00:50:09</v>
      </c>
      <c r="V295" t="str">
        <f t="shared" si="29"/>
        <v/>
      </c>
    </row>
    <row r="296" spans="1:22" x14ac:dyDescent="0.3">
      <c r="A296" t="s">
        <v>117</v>
      </c>
      <c r="B296" t="s">
        <v>118</v>
      </c>
      <c r="C296" t="str">
        <f>LEFT(raw!D296,10)</f>
        <v>2021-12-06</v>
      </c>
      <c r="D296" t="str">
        <f>LEFT(raw!E296,8)</f>
        <v>00:00:00</v>
      </c>
      <c r="E296" t="str">
        <f>LEFT(raw!F296,8)</f>
        <v>00:00:00</v>
      </c>
      <c r="F296" t="str">
        <f>LEFT(raw!G296,8)</f>
        <v>06:47:24</v>
      </c>
      <c r="G296" t="str">
        <f>LEFT(raw!H296,8)</f>
        <v>17:50:53</v>
      </c>
      <c r="H296" t="s">
        <v>19</v>
      </c>
      <c r="I296" t="s">
        <v>20</v>
      </c>
      <c r="J296" t="s">
        <v>21</v>
      </c>
      <c r="K296" t="s">
        <v>22</v>
      </c>
      <c r="L296" t="str">
        <f>LEFT(raw!M296,8)</f>
        <v>11:03:28</v>
      </c>
      <c r="M296" t="s">
        <v>20</v>
      </c>
      <c r="N296" t="s">
        <v>119</v>
      </c>
      <c r="O296" t="s">
        <v>119</v>
      </c>
      <c r="P296" s="2">
        <f t="shared" si="24"/>
        <v>44536</v>
      </c>
      <c r="Q296" s="3">
        <f t="shared" si="25"/>
        <v>44561</v>
      </c>
      <c r="R296" t="str">
        <f t="shared" si="26"/>
        <v>Daily Journey</v>
      </c>
      <c r="S296" t="str">
        <f t="shared" si="27"/>
        <v>On Time</v>
      </c>
      <c r="T296" t="str">
        <f>IF(R296="Permit", J296, IF(G296="","NA CO", IF(G296="00:00:00","NA CO", IF(G296&lt;E296,"Early",IF(I296*1440&gt;=parameter!$C$4,"Overtime","On Time CO")))))</f>
        <v>On Time CO</v>
      </c>
      <c r="U296" t="str">
        <f t="shared" si="28"/>
        <v/>
      </c>
      <c r="V296" t="str">
        <f t="shared" si="29"/>
        <v/>
      </c>
    </row>
    <row r="297" spans="1:22" x14ac:dyDescent="0.3">
      <c r="A297" t="s">
        <v>117</v>
      </c>
      <c r="B297" t="s">
        <v>118</v>
      </c>
      <c r="C297" t="str">
        <f>LEFT(raw!D297,10)</f>
        <v>2021-12-07</v>
      </c>
      <c r="D297" t="str">
        <f>LEFT(raw!E297,8)</f>
        <v>07:30:00</v>
      </c>
      <c r="E297" t="str">
        <f>LEFT(raw!F297,8)</f>
        <v>16:30:00</v>
      </c>
      <c r="F297" t="str">
        <f>LEFT(raw!G297,8)</f>
        <v>08:30:22</v>
      </c>
      <c r="G297" t="str">
        <f>LEFT(raw!H297,8)</f>
        <v>17:47:16</v>
      </c>
      <c r="H297" t="s">
        <v>19</v>
      </c>
      <c r="I297" t="s">
        <v>2762</v>
      </c>
      <c r="J297" t="s">
        <v>32</v>
      </c>
      <c r="K297" t="s">
        <v>26</v>
      </c>
      <c r="L297" t="str">
        <f>LEFT(raw!M297,8)</f>
        <v>09:00:00</v>
      </c>
      <c r="M297" t="s">
        <v>20</v>
      </c>
      <c r="N297" t="s">
        <v>28</v>
      </c>
      <c r="O297" t="s">
        <v>28</v>
      </c>
      <c r="P297" s="2">
        <f t="shared" si="24"/>
        <v>44537</v>
      </c>
      <c r="Q297" s="3">
        <f t="shared" si="25"/>
        <v>44561</v>
      </c>
      <c r="R297" t="str">
        <f t="shared" si="26"/>
        <v>Attendance</v>
      </c>
      <c r="S297" t="str">
        <f t="shared" si="27"/>
        <v>Late</v>
      </c>
      <c r="T297" t="str">
        <f>IF(R297="Permit", J297, IF(G297="","NA CO", IF(G297="00:00:00","NA CO", IF(G297&lt;E297,"Early",IF(I297*1440&gt;=parameter!$C$4,"Overtime","On Time CO")))))</f>
        <v>Overtime</v>
      </c>
      <c r="U297" t="str">
        <f t="shared" si="28"/>
        <v>01:00:22</v>
      </c>
      <c r="V297" t="str">
        <f t="shared" si="29"/>
        <v>00:00:00</v>
      </c>
    </row>
    <row r="298" spans="1:22" x14ac:dyDescent="0.3">
      <c r="A298" t="s">
        <v>117</v>
      </c>
      <c r="B298" t="s">
        <v>118</v>
      </c>
      <c r="C298" t="str">
        <f>LEFT(raw!D298,10)</f>
        <v>2021-12-08</v>
      </c>
      <c r="D298" t="str">
        <f>LEFT(raw!E298,8)</f>
        <v>00:00:00</v>
      </c>
      <c r="E298" t="str">
        <f>LEFT(raw!F298,8)</f>
        <v>00:00:00</v>
      </c>
      <c r="F298" t="str">
        <f>LEFT(raw!G298,8)</f>
        <v>06:58:22</v>
      </c>
      <c r="G298" t="str">
        <f>LEFT(raw!H298,8)</f>
        <v>18:32:04</v>
      </c>
      <c r="H298" t="s">
        <v>19</v>
      </c>
      <c r="I298" t="s">
        <v>20</v>
      </c>
      <c r="J298" t="s">
        <v>21</v>
      </c>
      <c r="K298" t="s">
        <v>22</v>
      </c>
      <c r="L298" t="str">
        <f>LEFT(raw!M298,8)</f>
        <v>11:33:41</v>
      </c>
      <c r="M298" t="s">
        <v>20</v>
      </c>
      <c r="N298" t="s">
        <v>119</v>
      </c>
      <c r="O298" t="s">
        <v>119</v>
      </c>
      <c r="P298" s="2">
        <f t="shared" si="24"/>
        <v>44538</v>
      </c>
      <c r="Q298" s="3">
        <f t="shared" si="25"/>
        <v>44561</v>
      </c>
      <c r="R298" t="str">
        <f t="shared" si="26"/>
        <v>Daily Journey</v>
      </c>
      <c r="S298" t="str">
        <f t="shared" si="27"/>
        <v>On Time</v>
      </c>
      <c r="T298" t="str">
        <f>IF(R298="Permit", J298, IF(G298="","NA CO", IF(G298="00:00:00","NA CO", IF(G298&lt;E298,"Early",IF(I298*1440&gt;=parameter!$C$4,"Overtime","On Time CO")))))</f>
        <v>On Time CO</v>
      </c>
      <c r="U298" t="str">
        <f t="shared" si="28"/>
        <v/>
      </c>
      <c r="V298" t="str">
        <f t="shared" si="29"/>
        <v/>
      </c>
    </row>
    <row r="299" spans="1:22" x14ac:dyDescent="0.3">
      <c r="A299" t="s">
        <v>117</v>
      </c>
      <c r="B299" t="s">
        <v>118</v>
      </c>
      <c r="C299" t="str">
        <f>LEFT(raw!D299,10)</f>
        <v>2021-12-09</v>
      </c>
      <c r="D299" t="str">
        <f>LEFT(raw!E299,8)</f>
        <v>07:30:00</v>
      </c>
      <c r="E299" t="str">
        <f>LEFT(raw!F299,8)</f>
        <v>16:30:00</v>
      </c>
      <c r="F299" t="str">
        <f>LEFT(raw!G299,8)</f>
        <v>08:31:50</v>
      </c>
      <c r="G299" t="str">
        <f>LEFT(raw!H299,8)</f>
        <v>00:00:00</v>
      </c>
      <c r="H299" t="s">
        <v>19</v>
      </c>
      <c r="I299" t="s">
        <v>2768</v>
      </c>
      <c r="J299" t="s">
        <v>32</v>
      </c>
      <c r="K299" t="s">
        <v>26</v>
      </c>
      <c r="L299" t="str">
        <f>LEFT(raw!M299,8)</f>
        <v>00:00:00</v>
      </c>
      <c r="M299" t="s">
        <v>20</v>
      </c>
      <c r="N299" t="s">
        <v>28</v>
      </c>
      <c r="O299" t="s">
        <v>21</v>
      </c>
      <c r="P299" s="2">
        <f t="shared" si="24"/>
        <v>44539</v>
      </c>
      <c r="Q299" s="3">
        <f t="shared" si="25"/>
        <v>44561</v>
      </c>
      <c r="R299" t="str">
        <f t="shared" si="26"/>
        <v>Attendance</v>
      </c>
      <c r="S299" t="str">
        <f t="shared" si="27"/>
        <v>Late</v>
      </c>
      <c r="T299" t="str">
        <f>IF(R299="Permit", J299, IF(G299="","NA CO", IF(G299="00:00:00","NA CO", IF(G299&lt;E299,"Early",IF(I299*1440&gt;=parameter!$C$4,"Overtime","On Time CO")))))</f>
        <v>NA CO</v>
      </c>
      <c r="U299" t="str">
        <f t="shared" si="28"/>
        <v>01:01:50</v>
      </c>
      <c r="V299" t="str">
        <f t="shared" si="29"/>
        <v/>
      </c>
    </row>
    <row r="300" spans="1:22" x14ac:dyDescent="0.3">
      <c r="A300" t="s">
        <v>117</v>
      </c>
      <c r="B300" t="s">
        <v>118</v>
      </c>
      <c r="C300" t="str">
        <f>LEFT(raw!D300,10)</f>
        <v>2021-12-10</v>
      </c>
      <c r="D300" t="str">
        <f>LEFT(raw!E300,8)</f>
        <v>00:00:00</v>
      </c>
      <c r="E300" t="str">
        <f>LEFT(raw!F300,8)</f>
        <v>00:00:00</v>
      </c>
      <c r="F300" t="str">
        <f>LEFT(raw!G300,8)</f>
        <v>06:30:41</v>
      </c>
      <c r="G300" t="str">
        <f>LEFT(raw!H300,8)</f>
        <v>17:57:13</v>
      </c>
      <c r="H300" t="s">
        <v>19</v>
      </c>
      <c r="I300" t="s">
        <v>20</v>
      </c>
      <c r="J300" t="s">
        <v>21</v>
      </c>
      <c r="K300" t="s">
        <v>22</v>
      </c>
      <c r="L300" t="str">
        <f>LEFT(raw!M300,8)</f>
        <v>11:26:32</v>
      </c>
      <c r="M300" t="s">
        <v>20</v>
      </c>
      <c r="N300" t="s">
        <v>119</v>
      </c>
      <c r="O300" t="s">
        <v>119</v>
      </c>
      <c r="P300" s="2">
        <f t="shared" si="24"/>
        <v>44540</v>
      </c>
      <c r="Q300" s="3">
        <f t="shared" si="25"/>
        <v>44561</v>
      </c>
      <c r="R300" t="str">
        <f t="shared" si="26"/>
        <v>Daily Journey</v>
      </c>
      <c r="S300" t="str">
        <f t="shared" si="27"/>
        <v>On Time</v>
      </c>
      <c r="T300" t="str">
        <f>IF(R300="Permit", J300, IF(G300="","NA CO", IF(G300="00:00:00","NA CO", IF(G300&lt;E300,"Early",IF(I300*1440&gt;=parameter!$C$4,"Overtime","On Time CO")))))</f>
        <v>On Time CO</v>
      </c>
      <c r="U300" t="str">
        <f t="shared" si="28"/>
        <v/>
      </c>
      <c r="V300" t="str">
        <f t="shared" si="29"/>
        <v/>
      </c>
    </row>
    <row r="301" spans="1:22" x14ac:dyDescent="0.3">
      <c r="A301" t="s">
        <v>117</v>
      </c>
      <c r="B301" t="s">
        <v>118</v>
      </c>
      <c r="C301" t="str">
        <f>LEFT(raw!D301,10)</f>
        <v>2021-12-13</v>
      </c>
      <c r="D301" t="str">
        <f>LEFT(raw!E301,8)</f>
        <v>07:30:00</v>
      </c>
      <c r="E301" t="str">
        <f>LEFT(raw!F301,8)</f>
        <v>16:30:00</v>
      </c>
      <c r="F301" t="str">
        <f>LEFT(raw!G301,8)</f>
        <v>08:26:04</v>
      </c>
      <c r="G301" t="str">
        <f>LEFT(raw!H301,8)</f>
        <v>00:00:00</v>
      </c>
      <c r="H301" t="s">
        <v>19</v>
      </c>
      <c r="I301" t="s">
        <v>2775</v>
      </c>
      <c r="J301" t="s">
        <v>32</v>
      </c>
      <c r="K301" t="s">
        <v>26</v>
      </c>
      <c r="L301" t="str">
        <f>LEFT(raw!M301,8)</f>
        <v>00:00:00</v>
      </c>
      <c r="M301" t="s">
        <v>20</v>
      </c>
      <c r="N301" t="s">
        <v>28</v>
      </c>
      <c r="O301" t="s">
        <v>21</v>
      </c>
      <c r="P301" s="2">
        <f t="shared" si="24"/>
        <v>44543</v>
      </c>
      <c r="Q301" s="3">
        <f t="shared" si="25"/>
        <v>44561</v>
      </c>
      <c r="R301" t="str">
        <f t="shared" si="26"/>
        <v>Attendance</v>
      </c>
      <c r="S301" t="str">
        <f t="shared" si="27"/>
        <v>Late</v>
      </c>
      <c r="T301" t="str">
        <f>IF(R301="Permit", J301, IF(G301="","NA CO", IF(G301="00:00:00","NA CO", IF(G301&lt;E301,"Early",IF(I301*1440&gt;=parameter!$C$4,"Overtime","On Time CO")))))</f>
        <v>NA CO</v>
      </c>
      <c r="U301" t="str">
        <f t="shared" si="28"/>
        <v>00:56:04</v>
      </c>
      <c r="V301" t="str">
        <f t="shared" si="29"/>
        <v/>
      </c>
    </row>
    <row r="302" spans="1:22" x14ac:dyDescent="0.3">
      <c r="A302" t="s">
        <v>117</v>
      </c>
      <c r="B302" t="s">
        <v>118</v>
      </c>
      <c r="C302" t="str">
        <f>LEFT(raw!D302,10)</f>
        <v>2021-12-14</v>
      </c>
      <c r="D302" t="str">
        <f>LEFT(raw!E302,8)</f>
        <v>00:00:00</v>
      </c>
      <c r="E302" t="str">
        <f>LEFT(raw!F302,8)</f>
        <v>00:00:00</v>
      </c>
      <c r="F302" t="str">
        <f>LEFT(raw!G302,8)</f>
        <v>06:43:30</v>
      </c>
      <c r="G302" t="str">
        <f>LEFT(raw!H302,8)</f>
        <v/>
      </c>
      <c r="H302" t="s">
        <v>19</v>
      </c>
      <c r="I302" t="s">
        <v>20</v>
      </c>
      <c r="J302" t="s">
        <v>21</v>
      </c>
      <c r="K302" t="s">
        <v>22</v>
      </c>
      <c r="L302" t="str">
        <f>LEFT(raw!M302,8)</f>
        <v>00:00:00</v>
      </c>
      <c r="M302" t="s">
        <v>20</v>
      </c>
      <c r="N302" t="s">
        <v>119</v>
      </c>
      <c r="P302" s="2">
        <f t="shared" si="24"/>
        <v>44544</v>
      </c>
      <c r="Q302" s="3">
        <f t="shared" si="25"/>
        <v>44561</v>
      </c>
      <c r="R302" t="str">
        <f t="shared" si="26"/>
        <v>Daily Journey</v>
      </c>
      <c r="S302" t="str">
        <f t="shared" si="27"/>
        <v>On Time</v>
      </c>
      <c r="T302" t="str">
        <f>IF(R302="Permit", J302, IF(G302="","NA CO", IF(G302="00:00:00","NA CO", IF(G302&lt;E302,"Early",IF(I302*1440&gt;=parameter!$C$4,"Overtime","On Time CO")))))</f>
        <v>NA CO</v>
      </c>
      <c r="U302" t="str">
        <f t="shared" si="28"/>
        <v/>
      </c>
      <c r="V302" t="str">
        <f t="shared" si="29"/>
        <v/>
      </c>
    </row>
    <row r="303" spans="1:22" x14ac:dyDescent="0.3">
      <c r="A303" t="s">
        <v>117</v>
      </c>
      <c r="B303" t="s">
        <v>118</v>
      </c>
      <c r="C303" t="str">
        <f>LEFT(raw!D303,10)</f>
        <v>2021-12-15</v>
      </c>
      <c r="D303" t="str">
        <f>LEFT(raw!E303,8)</f>
        <v>07:30:00</v>
      </c>
      <c r="E303" t="str">
        <f>LEFT(raw!F303,8)</f>
        <v>16:00:00</v>
      </c>
      <c r="F303" t="str">
        <f>LEFT(raw!G303,8)</f>
        <v>08:34:41</v>
      </c>
      <c r="G303" t="str">
        <f>LEFT(raw!H303,8)</f>
        <v>17:34:24</v>
      </c>
      <c r="H303" t="s">
        <v>19</v>
      </c>
      <c r="I303" t="s">
        <v>1654</v>
      </c>
      <c r="J303" t="s">
        <v>32</v>
      </c>
      <c r="K303" t="s">
        <v>26</v>
      </c>
      <c r="L303" t="str">
        <f>LEFT(raw!M303,8)</f>
        <v>08:30:00</v>
      </c>
      <c r="M303" t="s">
        <v>20</v>
      </c>
      <c r="N303" t="s">
        <v>28</v>
      </c>
      <c r="O303" t="s">
        <v>28</v>
      </c>
      <c r="P303" s="2">
        <f t="shared" si="24"/>
        <v>44545</v>
      </c>
      <c r="Q303" s="3">
        <f t="shared" si="25"/>
        <v>44561</v>
      </c>
      <c r="R303" t="str">
        <f t="shared" si="26"/>
        <v>Attendance</v>
      </c>
      <c r="S303" t="str">
        <f t="shared" si="27"/>
        <v>Late</v>
      </c>
      <c r="T303" t="str">
        <f>IF(R303="Permit", J303, IF(G303="","NA CO", IF(G303="00:00:00","NA CO", IF(G303&lt;E303,"Early",IF(I303*1440&gt;=parameter!$C$4,"Overtime","On Time CO")))))</f>
        <v>Overtime</v>
      </c>
      <c r="U303" t="str">
        <f t="shared" si="28"/>
        <v>01:04:41</v>
      </c>
      <c r="V303" t="str">
        <f t="shared" si="29"/>
        <v>00:00:00</v>
      </c>
    </row>
    <row r="304" spans="1:22" x14ac:dyDescent="0.3">
      <c r="A304" t="s">
        <v>117</v>
      </c>
      <c r="B304" t="s">
        <v>118</v>
      </c>
      <c r="C304" t="str">
        <f>LEFT(raw!D304,10)</f>
        <v>2021-12-16</v>
      </c>
      <c r="D304" t="str">
        <f>LEFT(raw!E304,8)</f>
        <v>00:00:00</v>
      </c>
      <c r="E304" t="str">
        <f>LEFT(raw!F304,8)</f>
        <v>00:00:00</v>
      </c>
      <c r="F304" t="str">
        <f>LEFT(raw!G304,8)</f>
        <v>07:07:50</v>
      </c>
      <c r="G304" t="str">
        <f>LEFT(raw!H304,8)</f>
        <v>19:16:17</v>
      </c>
      <c r="H304" t="s">
        <v>19</v>
      </c>
      <c r="I304" t="s">
        <v>20</v>
      </c>
      <c r="J304" t="s">
        <v>21</v>
      </c>
      <c r="K304" t="s">
        <v>22</v>
      </c>
      <c r="L304" t="str">
        <f>LEFT(raw!M304,8)</f>
        <v>12:08:26</v>
      </c>
      <c r="M304" t="s">
        <v>20</v>
      </c>
      <c r="N304" t="s">
        <v>119</v>
      </c>
      <c r="O304" t="s">
        <v>119</v>
      </c>
      <c r="P304" s="2">
        <f t="shared" si="24"/>
        <v>44546</v>
      </c>
      <c r="Q304" s="3">
        <f t="shared" si="25"/>
        <v>44561</v>
      </c>
      <c r="R304" t="str">
        <f t="shared" si="26"/>
        <v>Daily Journey</v>
      </c>
      <c r="S304" t="str">
        <f t="shared" si="27"/>
        <v>On Time</v>
      </c>
      <c r="T304" t="str">
        <f>IF(R304="Permit", J304, IF(G304="","NA CO", IF(G304="00:00:00","NA CO", IF(G304&lt;E304,"Early",IF(I304*1440&gt;=parameter!$C$4,"Overtime","On Time CO")))))</f>
        <v>On Time CO</v>
      </c>
      <c r="U304" t="str">
        <f t="shared" si="28"/>
        <v/>
      </c>
      <c r="V304" t="str">
        <f t="shared" si="29"/>
        <v/>
      </c>
    </row>
    <row r="305" spans="1:22" x14ac:dyDescent="0.3">
      <c r="A305" t="s">
        <v>117</v>
      </c>
      <c r="B305" t="s">
        <v>118</v>
      </c>
      <c r="C305" t="str">
        <f>LEFT(raw!D305,10)</f>
        <v>2021-12-17</v>
      </c>
      <c r="D305" t="str">
        <f>LEFT(raw!E305,8)</f>
        <v>07:30:00</v>
      </c>
      <c r="E305" t="str">
        <f>LEFT(raw!F305,8)</f>
        <v>16:30:00</v>
      </c>
      <c r="F305" t="str">
        <f>LEFT(raw!G305,8)</f>
        <v>08:19:18</v>
      </c>
      <c r="G305" t="str">
        <f>LEFT(raw!H305,8)</f>
        <v>00:00:00</v>
      </c>
      <c r="H305" t="s">
        <v>19</v>
      </c>
      <c r="I305" t="s">
        <v>2786</v>
      </c>
      <c r="J305" t="s">
        <v>32</v>
      </c>
      <c r="K305" t="s">
        <v>26</v>
      </c>
      <c r="L305" t="str">
        <f>LEFT(raw!M305,8)</f>
        <v>00:00:00</v>
      </c>
      <c r="M305" t="s">
        <v>20</v>
      </c>
      <c r="N305" t="s">
        <v>28</v>
      </c>
      <c r="O305" t="s">
        <v>21</v>
      </c>
      <c r="P305" s="2">
        <f t="shared" si="24"/>
        <v>44547</v>
      </c>
      <c r="Q305" s="3">
        <f t="shared" si="25"/>
        <v>44561</v>
      </c>
      <c r="R305" t="str">
        <f t="shared" si="26"/>
        <v>Attendance</v>
      </c>
      <c r="S305" t="str">
        <f t="shared" si="27"/>
        <v>Late</v>
      </c>
      <c r="T305" t="str">
        <f>IF(R305="Permit", J305, IF(G305="","NA CO", IF(G305="00:00:00","NA CO", IF(G305&lt;E305,"Early",IF(I305*1440&gt;=parameter!$C$4,"Overtime","On Time CO")))))</f>
        <v>NA CO</v>
      </c>
      <c r="U305" t="str">
        <f t="shared" si="28"/>
        <v>00:49:18</v>
      </c>
      <c r="V305" t="str">
        <f t="shared" si="29"/>
        <v/>
      </c>
    </row>
    <row r="306" spans="1:22" x14ac:dyDescent="0.3">
      <c r="A306" t="s">
        <v>117</v>
      </c>
      <c r="B306" t="s">
        <v>118</v>
      </c>
      <c r="C306" t="str">
        <f>LEFT(raw!D306,10)</f>
        <v>2021-12-20</v>
      </c>
      <c r="D306" t="str">
        <f>LEFT(raw!E306,8)</f>
        <v>00:00:00</v>
      </c>
      <c r="E306" t="str">
        <f>LEFT(raw!F306,8)</f>
        <v>00:00:00</v>
      </c>
      <c r="F306" t="str">
        <f>LEFT(raw!G306,8)</f>
        <v>06:48:40</v>
      </c>
      <c r="G306" t="str">
        <f>LEFT(raw!H306,8)</f>
        <v>17:41:23</v>
      </c>
      <c r="H306" t="s">
        <v>19</v>
      </c>
      <c r="I306" t="s">
        <v>20</v>
      </c>
      <c r="J306" t="s">
        <v>21</v>
      </c>
      <c r="K306" t="s">
        <v>22</v>
      </c>
      <c r="L306" t="str">
        <f>LEFT(raw!M306,8)</f>
        <v>10:52:43</v>
      </c>
      <c r="M306" t="s">
        <v>20</v>
      </c>
      <c r="N306" t="s">
        <v>119</v>
      </c>
      <c r="O306" t="s">
        <v>119</v>
      </c>
      <c r="P306" s="2">
        <f t="shared" si="24"/>
        <v>44550</v>
      </c>
      <c r="Q306" s="3">
        <f t="shared" si="25"/>
        <v>44561</v>
      </c>
      <c r="R306" t="str">
        <f t="shared" si="26"/>
        <v>Daily Journey</v>
      </c>
      <c r="S306" t="str">
        <f t="shared" si="27"/>
        <v>On Time</v>
      </c>
      <c r="T306" t="str">
        <f>IF(R306="Permit", J306, IF(G306="","NA CO", IF(G306="00:00:00","NA CO", IF(G306&lt;E306,"Early",IF(I306*1440&gt;=parameter!$C$4,"Overtime","On Time CO")))))</f>
        <v>On Time CO</v>
      </c>
      <c r="U306" t="str">
        <f t="shared" si="28"/>
        <v/>
      </c>
      <c r="V306" t="str">
        <f t="shared" si="29"/>
        <v/>
      </c>
    </row>
    <row r="307" spans="1:22" x14ac:dyDescent="0.3">
      <c r="A307" t="s">
        <v>117</v>
      </c>
      <c r="B307" t="s">
        <v>118</v>
      </c>
      <c r="C307" t="str">
        <f>LEFT(raw!D307,10)</f>
        <v>2021-12-21</v>
      </c>
      <c r="D307" t="str">
        <f>LEFT(raw!E307,8)</f>
        <v>07:30:00</v>
      </c>
      <c r="E307" t="str">
        <f>LEFT(raw!F307,8)</f>
        <v>16:30:00</v>
      </c>
      <c r="F307" t="str">
        <f>LEFT(raw!G307,8)</f>
        <v>08:29:11</v>
      </c>
      <c r="G307" t="str">
        <f>LEFT(raw!H307,8)</f>
        <v>20:06:14</v>
      </c>
      <c r="H307" t="s">
        <v>19</v>
      </c>
      <c r="I307" t="s">
        <v>2793</v>
      </c>
      <c r="J307" t="s">
        <v>32</v>
      </c>
      <c r="K307" t="s">
        <v>26</v>
      </c>
      <c r="L307" t="str">
        <f>LEFT(raw!M307,8)</f>
        <v>09:00:00</v>
      </c>
      <c r="M307" t="s">
        <v>20</v>
      </c>
      <c r="N307" t="s">
        <v>28</v>
      </c>
      <c r="O307" t="s">
        <v>28</v>
      </c>
      <c r="P307" s="2">
        <f t="shared" si="24"/>
        <v>44551</v>
      </c>
      <c r="Q307" s="3">
        <f t="shared" si="25"/>
        <v>44561</v>
      </c>
      <c r="R307" t="str">
        <f t="shared" si="26"/>
        <v>Attendance</v>
      </c>
      <c r="S307" t="str">
        <f t="shared" si="27"/>
        <v>Late</v>
      </c>
      <c r="T307" t="str">
        <f>IF(R307="Permit", J307, IF(G307="","NA CO", IF(G307="00:00:00","NA CO", IF(G307&lt;E307,"Early",IF(I307*1440&gt;=parameter!$C$4,"Overtime","On Time CO")))))</f>
        <v>On Time CO</v>
      </c>
      <c r="U307" t="str">
        <f t="shared" si="28"/>
        <v>00:59:11</v>
      </c>
      <c r="V307" t="str">
        <f t="shared" si="29"/>
        <v/>
      </c>
    </row>
    <row r="308" spans="1:22" x14ac:dyDescent="0.3">
      <c r="A308" t="s">
        <v>117</v>
      </c>
      <c r="B308" t="s">
        <v>118</v>
      </c>
      <c r="C308" t="str">
        <f>LEFT(raw!D308,10)</f>
        <v>2021-12-22</v>
      </c>
      <c r="D308" t="str">
        <f>LEFT(raw!E308,8)</f>
        <v>07:30:00</v>
      </c>
      <c r="E308" t="str">
        <f>LEFT(raw!F308,8)</f>
        <v>16:00:00</v>
      </c>
      <c r="F308" t="str">
        <f>LEFT(raw!G308,8)</f>
        <v>08:55:16</v>
      </c>
      <c r="G308" t="str">
        <f>LEFT(raw!H308,8)</f>
        <v>18:31:26</v>
      </c>
      <c r="H308" t="s">
        <v>19</v>
      </c>
      <c r="I308" t="s">
        <v>2797</v>
      </c>
      <c r="J308" t="s">
        <v>32</v>
      </c>
      <c r="K308" t="s">
        <v>26</v>
      </c>
      <c r="L308" t="str">
        <f>LEFT(raw!M308,8)</f>
        <v>08:30:00</v>
      </c>
      <c r="M308" t="s">
        <v>20</v>
      </c>
      <c r="N308" t="s">
        <v>28</v>
      </c>
      <c r="O308" t="s">
        <v>28</v>
      </c>
      <c r="P308" s="2">
        <f t="shared" si="24"/>
        <v>44552</v>
      </c>
      <c r="Q308" s="3">
        <f t="shared" si="25"/>
        <v>44561</v>
      </c>
      <c r="R308" t="str">
        <f t="shared" si="26"/>
        <v>Attendance</v>
      </c>
      <c r="S308" t="str">
        <f t="shared" si="27"/>
        <v>Late</v>
      </c>
      <c r="T308" t="str">
        <f>IF(R308="Permit", J308, IF(G308="","NA CO", IF(G308="00:00:00","NA CO", IF(G308&lt;E308,"Early",IF(I308*1440&gt;=parameter!$C$4,"Overtime","On Time CO")))))</f>
        <v>Overtime</v>
      </c>
      <c r="U308" t="str">
        <f t="shared" si="28"/>
        <v>01:25:16</v>
      </c>
      <c r="V308" t="str">
        <f t="shared" si="29"/>
        <v>00:00:00</v>
      </c>
    </row>
    <row r="309" spans="1:22" x14ac:dyDescent="0.3">
      <c r="A309" t="s">
        <v>123</v>
      </c>
      <c r="B309" t="s">
        <v>124</v>
      </c>
      <c r="C309" t="str">
        <f>LEFT(raw!D309,10)</f>
        <v>2021-12-01</v>
      </c>
      <c r="D309" t="str">
        <f>LEFT(raw!E309,8)</f>
        <v>00:00:00</v>
      </c>
      <c r="E309" t="str">
        <f>LEFT(raw!F309,8)</f>
        <v>00:00:00</v>
      </c>
      <c r="F309" t="str">
        <f>LEFT(raw!G309,8)</f>
        <v>06:50:46</v>
      </c>
      <c r="G309" t="str">
        <f>LEFT(raw!H309,8)</f>
        <v>17:58:15</v>
      </c>
      <c r="H309" t="s">
        <v>19</v>
      </c>
      <c r="I309" t="s">
        <v>20</v>
      </c>
      <c r="J309" t="s">
        <v>21</v>
      </c>
      <c r="K309" t="s">
        <v>22</v>
      </c>
      <c r="L309" t="str">
        <f>LEFT(raw!M309,8)</f>
        <v>11:07:29</v>
      </c>
      <c r="M309" t="s">
        <v>20</v>
      </c>
      <c r="N309" t="s">
        <v>125</v>
      </c>
      <c r="O309" t="s">
        <v>125</v>
      </c>
      <c r="P309" s="2">
        <f t="shared" si="24"/>
        <v>44531</v>
      </c>
      <c r="Q309" s="3">
        <f t="shared" si="25"/>
        <v>44561</v>
      </c>
      <c r="R309" t="str">
        <f t="shared" si="26"/>
        <v>Daily Journey</v>
      </c>
      <c r="S309" t="str">
        <f t="shared" si="27"/>
        <v>On Time</v>
      </c>
      <c r="T309" t="str">
        <f>IF(R309="Permit", J309, IF(G309="","NA CO", IF(G309="00:00:00","NA CO", IF(G309&lt;E309,"Early",IF(I309*1440&gt;=parameter!$C$4,"Overtime","On Time CO")))))</f>
        <v>On Time CO</v>
      </c>
      <c r="U309" t="str">
        <f t="shared" si="28"/>
        <v/>
      </c>
      <c r="V309" t="str">
        <f t="shared" si="29"/>
        <v/>
      </c>
    </row>
    <row r="310" spans="1:22" x14ac:dyDescent="0.3">
      <c r="A310" t="s">
        <v>123</v>
      </c>
      <c r="B310" t="s">
        <v>124</v>
      </c>
      <c r="C310" t="str">
        <f>LEFT(raw!D310,10)</f>
        <v>2021-12-02</v>
      </c>
      <c r="D310" t="str">
        <f>LEFT(raw!E310,8)</f>
        <v>07:30:00</v>
      </c>
      <c r="E310" t="str">
        <f>LEFT(raw!F310,8)</f>
        <v>16:30:00</v>
      </c>
      <c r="F310" t="str">
        <f>LEFT(raw!G310,8)</f>
        <v>08:32:30</v>
      </c>
      <c r="G310" t="str">
        <f>LEFT(raw!H310,8)</f>
        <v>17:33:40</v>
      </c>
      <c r="H310" t="s">
        <v>19</v>
      </c>
      <c r="I310" t="s">
        <v>2804</v>
      </c>
      <c r="J310" t="s">
        <v>32</v>
      </c>
      <c r="K310" t="s">
        <v>26</v>
      </c>
      <c r="L310" t="str">
        <f>LEFT(raw!M310,8)</f>
        <v>09:00:00</v>
      </c>
      <c r="M310" t="s">
        <v>20</v>
      </c>
      <c r="N310" t="s">
        <v>28</v>
      </c>
      <c r="O310" t="s">
        <v>28</v>
      </c>
      <c r="P310" s="2">
        <f t="shared" si="24"/>
        <v>44532</v>
      </c>
      <c r="Q310" s="3">
        <f t="shared" si="25"/>
        <v>44561</v>
      </c>
      <c r="R310" t="str">
        <f t="shared" si="26"/>
        <v>Attendance</v>
      </c>
      <c r="S310" t="str">
        <f t="shared" si="27"/>
        <v>Late</v>
      </c>
      <c r="T310" t="str">
        <f>IF(R310="Permit", J310, IF(G310="","NA CO", IF(G310="00:00:00","NA CO", IF(G310&lt;E310,"Early",IF(I310*1440&gt;=parameter!$C$4,"Overtime","On Time CO")))))</f>
        <v>Overtime</v>
      </c>
      <c r="U310" t="str">
        <f t="shared" si="28"/>
        <v>01:02:30</v>
      </c>
      <c r="V310" t="str">
        <f t="shared" si="29"/>
        <v>00:00:00</v>
      </c>
    </row>
    <row r="311" spans="1:22" x14ac:dyDescent="0.3">
      <c r="A311" t="s">
        <v>123</v>
      </c>
      <c r="B311" t="s">
        <v>124</v>
      </c>
      <c r="C311" t="str">
        <f>LEFT(raw!D311,10)</f>
        <v>2021-12-03</v>
      </c>
      <c r="D311" t="str">
        <f>LEFT(raw!E311,8)</f>
        <v>00:00:00</v>
      </c>
      <c r="E311" t="str">
        <f>LEFT(raw!F311,8)</f>
        <v>00:00:00</v>
      </c>
      <c r="F311" t="str">
        <f>LEFT(raw!G311,8)</f>
        <v>06:36:24</v>
      </c>
      <c r="G311" t="str">
        <f>LEFT(raw!H311,8)</f>
        <v>18:09:44</v>
      </c>
      <c r="H311" t="s">
        <v>19</v>
      </c>
      <c r="I311" t="s">
        <v>20</v>
      </c>
      <c r="J311" t="s">
        <v>21</v>
      </c>
      <c r="K311" t="s">
        <v>22</v>
      </c>
      <c r="L311" t="str">
        <f>LEFT(raw!M311,8)</f>
        <v>11:33:19</v>
      </c>
      <c r="M311" t="s">
        <v>20</v>
      </c>
      <c r="N311" t="s">
        <v>125</v>
      </c>
      <c r="O311" t="s">
        <v>125</v>
      </c>
      <c r="P311" s="2">
        <f t="shared" si="24"/>
        <v>44533</v>
      </c>
      <c r="Q311" s="3">
        <f t="shared" si="25"/>
        <v>44561</v>
      </c>
      <c r="R311" t="str">
        <f t="shared" si="26"/>
        <v>Daily Journey</v>
      </c>
      <c r="S311" t="str">
        <f t="shared" si="27"/>
        <v>On Time</v>
      </c>
      <c r="T311" t="str">
        <f>IF(R311="Permit", J311, IF(G311="","NA CO", IF(G311="00:00:00","NA CO", IF(G311&lt;E311,"Early",IF(I311*1440&gt;=parameter!$C$4,"Overtime","On Time CO")))))</f>
        <v>On Time CO</v>
      </c>
      <c r="U311" t="str">
        <f t="shared" si="28"/>
        <v/>
      </c>
      <c r="V311" t="str">
        <f t="shared" si="29"/>
        <v/>
      </c>
    </row>
    <row r="312" spans="1:22" x14ac:dyDescent="0.3">
      <c r="A312" t="s">
        <v>123</v>
      </c>
      <c r="B312" t="s">
        <v>124</v>
      </c>
      <c r="C312" t="str">
        <f>LEFT(raw!D312,10)</f>
        <v>2021-12-06</v>
      </c>
      <c r="D312" t="str">
        <f>LEFT(raw!E312,8)</f>
        <v>07:30:00</v>
      </c>
      <c r="E312" t="str">
        <f>LEFT(raw!F312,8)</f>
        <v>16:30:00</v>
      </c>
      <c r="F312" t="str">
        <f>LEFT(raw!G312,8)</f>
        <v>08:30:14</v>
      </c>
      <c r="G312" t="str">
        <f>LEFT(raw!H312,8)</f>
        <v>19:48:53</v>
      </c>
      <c r="H312" t="s">
        <v>19</v>
      </c>
      <c r="I312" t="s">
        <v>937</v>
      </c>
      <c r="J312" t="s">
        <v>32</v>
      </c>
      <c r="K312" t="s">
        <v>26</v>
      </c>
      <c r="L312" t="str">
        <f>LEFT(raw!M312,8)</f>
        <v>09:00:00</v>
      </c>
      <c r="M312" t="s">
        <v>20</v>
      </c>
      <c r="N312" t="s">
        <v>28</v>
      </c>
      <c r="O312" t="s">
        <v>28</v>
      </c>
      <c r="P312" s="2">
        <f t="shared" si="24"/>
        <v>44536</v>
      </c>
      <c r="Q312" s="3">
        <f t="shared" si="25"/>
        <v>44561</v>
      </c>
      <c r="R312" t="str">
        <f t="shared" si="26"/>
        <v>Attendance</v>
      </c>
      <c r="S312" t="str">
        <f t="shared" si="27"/>
        <v>Late</v>
      </c>
      <c r="T312" t="str">
        <f>IF(R312="Permit", J312, IF(G312="","NA CO", IF(G312="00:00:00","NA CO", IF(G312&lt;E312,"Early",IF(I312*1440&gt;=parameter!$C$4,"Overtime","On Time CO")))))</f>
        <v>Overtime</v>
      </c>
      <c r="U312" t="str">
        <f t="shared" si="28"/>
        <v>01:00:14</v>
      </c>
      <c r="V312" t="str">
        <f t="shared" si="29"/>
        <v>00:00:00</v>
      </c>
    </row>
    <row r="313" spans="1:22" x14ac:dyDescent="0.3">
      <c r="A313" t="s">
        <v>123</v>
      </c>
      <c r="B313" t="s">
        <v>124</v>
      </c>
      <c r="C313" t="str">
        <f>LEFT(raw!D313,10)</f>
        <v>2021-12-07</v>
      </c>
      <c r="D313" t="str">
        <f>LEFT(raw!E313,8)</f>
        <v>00:00:00</v>
      </c>
      <c r="E313" t="str">
        <f>LEFT(raw!F313,8)</f>
        <v>00:00:00</v>
      </c>
      <c r="F313" t="str">
        <f>LEFT(raw!G313,8)</f>
        <v>07:15:58</v>
      </c>
      <c r="G313" t="str">
        <f>LEFT(raw!H313,8)</f>
        <v>17:45:59</v>
      </c>
      <c r="H313" t="s">
        <v>19</v>
      </c>
      <c r="I313" t="s">
        <v>20</v>
      </c>
      <c r="J313" t="s">
        <v>21</v>
      </c>
      <c r="K313" t="s">
        <v>22</v>
      </c>
      <c r="L313" t="str">
        <f>LEFT(raw!M313,8)</f>
        <v>10:30:00</v>
      </c>
      <c r="M313" t="s">
        <v>20</v>
      </c>
      <c r="N313" t="s">
        <v>2815</v>
      </c>
      <c r="O313" t="s">
        <v>2816</v>
      </c>
      <c r="P313" s="2">
        <f t="shared" si="24"/>
        <v>44537</v>
      </c>
      <c r="Q313" s="3">
        <f t="shared" si="25"/>
        <v>44561</v>
      </c>
      <c r="R313" t="str">
        <f t="shared" si="26"/>
        <v>Daily Journey</v>
      </c>
      <c r="S313" t="str">
        <f t="shared" si="27"/>
        <v>On Time</v>
      </c>
      <c r="T313" t="str">
        <f>IF(R313="Permit", J313, IF(G313="","NA CO", IF(G313="00:00:00","NA CO", IF(G313&lt;E313,"Early",IF(I313*1440&gt;=parameter!$C$4,"Overtime","On Time CO")))))</f>
        <v>On Time CO</v>
      </c>
      <c r="U313" t="str">
        <f t="shared" si="28"/>
        <v/>
      </c>
      <c r="V313" t="str">
        <f t="shared" si="29"/>
        <v/>
      </c>
    </row>
    <row r="314" spans="1:22" x14ac:dyDescent="0.3">
      <c r="A314" t="s">
        <v>123</v>
      </c>
      <c r="B314" t="s">
        <v>124</v>
      </c>
      <c r="C314" t="str">
        <f>LEFT(raw!D314,10)</f>
        <v>2021-12-08</v>
      </c>
      <c r="D314" t="str">
        <f>LEFT(raw!E314,8)</f>
        <v>07:30:00</v>
      </c>
      <c r="E314" t="str">
        <f>LEFT(raw!F314,8)</f>
        <v>16:00:00</v>
      </c>
      <c r="F314" t="str">
        <f>LEFT(raw!G314,8)</f>
        <v>08:44:21</v>
      </c>
      <c r="G314" t="str">
        <f>LEFT(raw!H314,8)</f>
        <v>19:31:56</v>
      </c>
      <c r="H314" t="s">
        <v>19</v>
      </c>
      <c r="I314" t="s">
        <v>2820</v>
      </c>
      <c r="J314" t="s">
        <v>32</v>
      </c>
      <c r="K314" t="s">
        <v>26</v>
      </c>
      <c r="L314" t="str">
        <f>LEFT(raw!M314,8)</f>
        <v>08:30:00</v>
      </c>
      <c r="M314" t="s">
        <v>20</v>
      </c>
      <c r="N314" t="s">
        <v>28</v>
      </c>
      <c r="O314" t="s">
        <v>28</v>
      </c>
      <c r="P314" s="2">
        <f t="shared" si="24"/>
        <v>44538</v>
      </c>
      <c r="Q314" s="3">
        <f t="shared" si="25"/>
        <v>44561</v>
      </c>
      <c r="R314" t="str">
        <f t="shared" si="26"/>
        <v>Attendance</v>
      </c>
      <c r="S314" t="str">
        <f t="shared" si="27"/>
        <v>Late</v>
      </c>
      <c r="T314" t="str">
        <f>IF(R314="Permit", J314, IF(G314="","NA CO", IF(G314="00:00:00","NA CO", IF(G314&lt;E314,"Early",IF(I314*1440&gt;=parameter!$C$4,"Overtime","On Time CO")))))</f>
        <v>Overtime</v>
      </c>
      <c r="U314" t="str">
        <f t="shared" si="28"/>
        <v>01:14:21</v>
      </c>
      <c r="V314" t="str">
        <f t="shared" si="29"/>
        <v>00:00:00</v>
      </c>
    </row>
    <row r="315" spans="1:22" x14ac:dyDescent="0.3">
      <c r="A315" t="s">
        <v>123</v>
      </c>
      <c r="B315" t="s">
        <v>124</v>
      </c>
      <c r="C315" t="str">
        <f>LEFT(raw!D315,10)</f>
        <v>2021-12-09</v>
      </c>
      <c r="D315" t="str">
        <f>LEFT(raw!E315,8)</f>
        <v>00:00:00</v>
      </c>
      <c r="E315" t="str">
        <f>LEFT(raw!F315,8)</f>
        <v>00:00:00</v>
      </c>
      <c r="F315" t="str">
        <f>LEFT(raw!G315,8)</f>
        <v>06:52:59</v>
      </c>
      <c r="G315" t="str">
        <f>LEFT(raw!H315,8)</f>
        <v>17:46:31</v>
      </c>
      <c r="H315" t="s">
        <v>19</v>
      </c>
      <c r="I315" t="s">
        <v>20</v>
      </c>
      <c r="J315" t="s">
        <v>21</v>
      </c>
      <c r="K315" t="s">
        <v>22</v>
      </c>
      <c r="L315" t="str">
        <f>LEFT(raw!M315,8)</f>
        <v>10:53:32</v>
      </c>
      <c r="M315" t="s">
        <v>20</v>
      </c>
      <c r="N315" t="s">
        <v>2815</v>
      </c>
      <c r="O315" t="s">
        <v>2815</v>
      </c>
      <c r="P315" s="2">
        <f t="shared" si="24"/>
        <v>44539</v>
      </c>
      <c r="Q315" s="3">
        <f t="shared" si="25"/>
        <v>44561</v>
      </c>
      <c r="R315" t="str">
        <f t="shared" si="26"/>
        <v>Daily Journey</v>
      </c>
      <c r="S315" t="str">
        <f t="shared" si="27"/>
        <v>On Time</v>
      </c>
      <c r="T315" t="str">
        <f>IF(R315="Permit", J315, IF(G315="","NA CO", IF(G315="00:00:00","NA CO", IF(G315&lt;E315,"Early",IF(I315*1440&gt;=parameter!$C$4,"Overtime","On Time CO")))))</f>
        <v>On Time CO</v>
      </c>
      <c r="U315" t="str">
        <f t="shared" si="28"/>
        <v/>
      </c>
      <c r="V315" t="str">
        <f t="shared" si="29"/>
        <v/>
      </c>
    </row>
    <row r="316" spans="1:22" x14ac:dyDescent="0.3">
      <c r="A316" t="s">
        <v>123</v>
      </c>
      <c r="B316" t="s">
        <v>124</v>
      </c>
      <c r="C316" t="str">
        <f>LEFT(raw!D316,10)</f>
        <v>2021-12-10</v>
      </c>
      <c r="D316" t="str">
        <f>LEFT(raw!E316,8)</f>
        <v>07:30:00</v>
      </c>
      <c r="E316" t="str">
        <f>LEFT(raw!F316,8)</f>
        <v>16:30:00</v>
      </c>
      <c r="F316" t="str">
        <f>LEFT(raw!G316,8)</f>
        <v>07:40:00</v>
      </c>
      <c r="G316" t="str">
        <f>LEFT(raw!H316,8)</f>
        <v>17:34:43</v>
      </c>
      <c r="H316" t="s">
        <v>19</v>
      </c>
      <c r="I316" t="s">
        <v>2827</v>
      </c>
      <c r="J316" t="s">
        <v>32</v>
      </c>
      <c r="K316" t="s">
        <v>26</v>
      </c>
      <c r="L316" t="str">
        <f>LEFT(raw!M316,8)</f>
        <v>09:00:00</v>
      </c>
      <c r="M316" t="s">
        <v>20</v>
      </c>
      <c r="N316" t="s">
        <v>28</v>
      </c>
      <c r="O316" t="s">
        <v>28</v>
      </c>
      <c r="P316" s="2">
        <f t="shared" si="24"/>
        <v>44540</v>
      </c>
      <c r="Q316" s="3">
        <f t="shared" si="25"/>
        <v>44561</v>
      </c>
      <c r="R316" t="str">
        <f t="shared" si="26"/>
        <v>Attendance</v>
      </c>
      <c r="S316" t="str">
        <f t="shared" si="27"/>
        <v>Late</v>
      </c>
      <c r="T316" t="str">
        <f>IF(R316="Permit", J316, IF(G316="","NA CO", IF(G316="00:00:00","NA CO", IF(G316&lt;E316,"Early",IF(I316*1440&gt;=parameter!$C$4,"Overtime","On Time CO")))))</f>
        <v>On Time CO</v>
      </c>
      <c r="U316" t="str">
        <f t="shared" si="28"/>
        <v>00:10:00</v>
      </c>
      <c r="V316" t="str">
        <f t="shared" si="29"/>
        <v/>
      </c>
    </row>
    <row r="317" spans="1:22" x14ac:dyDescent="0.3">
      <c r="A317" t="s">
        <v>123</v>
      </c>
      <c r="B317" t="s">
        <v>124</v>
      </c>
      <c r="C317" t="str">
        <f>LEFT(raw!D317,10)</f>
        <v>2021-12-13</v>
      </c>
      <c r="D317" t="str">
        <f>LEFT(raw!E317,8)</f>
        <v>00:00:00</v>
      </c>
      <c r="E317" t="str">
        <f>LEFT(raw!F317,8)</f>
        <v>00:00:00</v>
      </c>
      <c r="F317" t="str">
        <f>LEFT(raw!G317,8)</f>
        <v>07:33:04</v>
      </c>
      <c r="G317" t="str">
        <f>LEFT(raw!H317,8)</f>
        <v>18:13:53</v>
      </c>
      <c r="H317" t="s">
        <v>19</v>
      </c>
      <c r="I317" t="s">
        <v>20</v>
      </c>
      <c r="J317" t="s">
        <v>21</v>
      </c>
      <c r="K317" t="s">
        <v>22</v>
      </c>
      <c r="L317" t="str">
        <f>LEFT(raw!M317,8)</f>
        <v>10:40:48</v>
      </c>
      <c r="M317" t="s">
        <v>20</v>
      </c>
      <c r="N317" t="s">
        <v>2815</v>
      </c>
      <c r="O317" t="s">
        <v>2815</v>
      </c>
      <c r="P317" s="2">
        <f t="shared" si="24"/>
        <v>44543</v>
      </c>
      <c r="Q317" s="3">
        <f t="shared" si="25"/>
        <v>44561</v>
      </c>
      <c r="R317" t="str">
        <f t="shared" si="26"/>
        <v>Daily Journey</v>
      </c>
      <c r="S317" t="str">
        <f t="shared" si="27"/>
        <v>On Time</v>
      </c>
      <c r="T317" t="str">
        <f>IF(R317="Permit", J317, IF(G317="","NA CO", IF(G317="00:00:00","NA CO", IF(G317&lt;E317,"Early",IF(I317*1440&gt;=parameter!$C$4,"Overtime","On Time CO")))))</f>
        <v>On Time CO</v>
      </c>
      <c r="U317" t="str">
        <f t="shared" si="28"/>
        <v/>
      </c>
      <c r="V317" t="str">
        <f t="shared" si="29"/>
        <v/>
      </c>
    </row>
    <row r="318" spans="1:22" x14ac:dyDescent="0.3">
      <c r="A318" t="s">
        <v>123</v>
      </c>
      <c r="B318" t="s">
        <v>124</v>
      </c>
      <c r="C318" t="str">
        <f>LEFT(raw!D318,10)</f>
        <v>2021-12-14</v>
      </c>
      <c r="D318" t="str">
        <f>LEFT(raw!E318,8)</f>
        <v>07:30:00</v>
      </c>
      <c r="E318" t="str">
        <f>LEFT(raw!F318,8)</f>
        <v>16:30:00</v>
      </c>
      <c r="F318" t="str">
        <f>LEFT(raw!G318,8)</f>
        <v>08:29:14</v>
      </c>
      <c r="G318" t="str">
        <f>LEFT(raw!H318,8)</f>
        <v>19:04:34</v>
      </c>
      <c r="H318" t="s">
        <v>19</v>
      </c>
      <c r="I318" t="s">
        <v>1436</v>
      </c>
      <c r="J318" t="s">
        <v>32</v>
      </c>
      <c r="K318" t="s">
        <v>26</v>
      </c>
      <c r="L318" t="str">
        <f>LEFT(raw!M318,8)</f>
        <v>09:00:00</v>
      </c>
      <c r="M318" t="s">
        <v>20</v>
      </c>
      <c r="N318" t="s">
        <v>28</v>
      </c>
      <c r="O318" t="s">
        <v>28</v>
      </c>
      <c r="P318" s="2">
        <f t="shared" si="24"/>
        <v>44544</v>
      </c>
      <c r="Q318" s="3">
        <f t="shared" si="25"/>
        <v>44561</v>
      </c>
      <c r="R318" t="str">
        <f t="shared" si="26"/>
        <v>Attendance</v>
      </c>
      <c r="S318" t="str">
        <f t="shared" si="27"/>
        <v>Late</v>
      </c>
      <c r="T318" t="str">
        <f>IF(R318="Permit", J318, IF(G318="","NA CO", IF(G318="00:00:00","NA CO", IF(G318&lt;E318,"Early",IF(I318*1440&gt;=parameter!$C$4,"Overtime","On Time CO")))))</f>
        <v>On Time CO</v>
      </c>
      <c r="U318" t="str">
        <f t="shared" si="28"/>
        <v>00:59:14</v>
      </c>
      <c r="V318" t="str">
        <f t="shared" si="29"/>
        <v/>
      </c>
    </row>
    <row r="319" spans="1:22" x14ac:dyDescent="0.3">
      <c r="A319" t="s">
        <v>123</v>
      </c>
      <c r="B319" t="s">
        <v>124</v>
      </c>
      <c r="C319" t="str">
        <f>LEFT(raw!D319,10)</f>
        <v>2021-12-15</v>
      </c>
      <c r="D319" t="str">
        <f>LEFT(raw!E319,8)</f>
        <v>00:00:00</v>
      </c>
      <c r="E319" t="str">
        <f>LEFT(raw!F319,8)</f>
        <v>00:00:00</v>
      </c>
      <c r="F319" t="str">
        <f>LEFT(raw!G319,8)</f>
        <v>07:53:19</v>
      </c>
      <c r="G319" t="str">
        <f>LEFT(raw!H319,8)</f>
        <v>17:45:20</v>
      </c>
      <c r="H319" t="s">
        <v>19</v>
      </c>
      <c r="I319" t="s">
        <v>20</v>
      </c>
      <c r="J319" t="s">
        <v>21</v>
      </c>
      <c r="K319" t="s">
        <v>22</v>
      </c>
      <c r="L319" t="str">
        <f>LEFT(raw!M319,8)</f>
        <v>09:52:01</v>
      </c>
      <c r="M319" t="s">
        <v>20</v>
      </c>
      <c r="N319" t="s">
        <v>2815</v>
      </c>
      <c r="O319" t="s">
        <v>2815</v>
      </c>
      <c r="P319" s="2">
        <f t="shared" si="24"/>
        <v>44545</v>
      </c>
      <c r="Q319" s="3">
        <f t="shared" si="25"/>
        <v>44561</v>
      </c>
      <c r="R319" t="str">
        <f t="shared" si="26"/>
        <v>Daily Journey</v>
      </c>
      <c r="S319" t="str">
        <f t="shared" si="27"/>
        <v>On Time</v>
      </c>
      <c r="T319" t="str">
        <f>IF(R319="Permit", J319, IF(G319="","NA CO", IF(G319="00:00:00","NA CO", IF(G319&lt;E319,"Early",IF(I319*1440&gt;=parameter!$C$4,"Overtime","On Time CO")))))</f>
        <v>On Time CO</v>
      </c>
      <c r="U319" t="str">
        <f t="shared" si="28"/>
        <v/>
      </c>
      <c r="V319" t="str">
        <f t="shared" si="29"/>
        <v/>
      </c>
    </row>
    <row r="320" spans="1:22" x14ac:dyDescent="0.3">
      <c r="A320" t="s">
        <v>123</v>
      </c>
      <c r="B320" t="s">
        <v>124</v>
      </c>
      <c r="C320" t="str">
        <f>LEFT(raw!D320,10)</f>
        <v>2021-12-16</v>
      </c>
      <c r="D320" t="str">
        <f>LEFT(raw!E320,8)</f>
        <v>07:30:00</v>
      </c>
      <c r="E320" t="str">
        <f>LEFT(raw!F320,8)</f>
        <v>16:30:00</v>
      </c>
      <c r="F320" t="str">
        <f>LEFT(raw!G320,8)</f>
        <v>08:30:16</v>
      </c>
      <c r="G320" t="str">
        <f>LEFT(raw!H320,8)</f>
        <v>18:40:05</v>
      </c>
      <c r="H320" t="s">
        <v>19</v>
      </c>
      <c r="I320" t="s">
        <v>2841</v>
      </c>
      <c r="J320" t="s">
        <v>32</v>
      </c>
      <c r="K320" t="s">
        <v>26</v>
      </c>
      <c r="L320" t="str">
        <f>LEFT(raw!M320,8)</f>
        <v>09:00:00</v>
      </c>
      <c r="M320" t="s">
        <v>20</v>
      </c>
      <c r="N320" t="s">
        <v>28</v>
      </c>
      <c r="O320" t="s">
        <v>28</v>
      </c>
      <c r="P320" s="2">
        <f t="shared" si="24"/>
        <v>44546</v>
      </c>
      <c r="Q320" s="3">
        <f t="shared" si="25"/>
        <v>44561</v>
      </c>
      <c r="R320" t="str">
        <f t="shared" si="26"/>
        <v>Attendance</v>
      </c>
      <c r="S320" t="str">
        <f t="shared" si="27"/>
        <v>Late</v>
      </c>
      <c r="T320" t="str">
        <f>IF(R320="Permit", J320, IF(G320="","NA CO", IF(G320="00:00:00","NA CO", IF(G320&lt;E320,"Early",IF(I320*1440&gt;=parameter!$C$4,"Overtime","On Time CO")))))</f>
        <v>Overtime</v>
      </c>
      <c r="U320" t="str">
        <f t="shared" si="28"/>
        <v>01:00:16</v>
      </c>
      <c r="V320" t="str">
        <f t="shared" si="29"/>
        <v>00:00:00</v>
      </c>
    </row>
    <row r="321" spans="1:22" x14ac:dyDescent="0.3">
      <c r="A321" t="s">
        <v>123</v>
      </c>
      <c r="B321" t="s">
        <v>124</v>
      </c>
      <c r="C321" t="str">
        <f>LEFT(raw!D321,10)</f>
        <v>2021-12-17</v>
      </c>
      <c r="D321" t="str">
        <f>LEFT(raw!E321,8)</f>
        <v>00:00:00</v>
      </c>
      <c r="E321" t="str">
        <f>LEFT(raw!F321,8)</f>
        <v>00:00:00</v>
      </c>
      <c r="F321" t="str">
        <f>LEFT(raw!G321,8)</f>
        <v>07:20:50</v>
      </c>
      <c r="G321" t="str">
        <f>LEFT(raw!H321,8)</f>
        <v>17:46:31</v>
      </c>
      <c r="H321" t="s">
        <v>19</v>
      </c>
      <c r="I321" t="s">
        <v>20</v>
      </c>
      <c r="J321" t="s">
        <v>21</v>
      </c>
      <c r="K321" t="s">
        <v>22</v>
      </c>
      <c r="L321" t="str">
        <f>LEFT(raw!M321,8)</f>
        <v>10:25:41</v>
      </c>
      <c r="M321" t="s">
        <v>20</v>
      </c>
      <c r="N321" t="s">
        <v>2815</v>
      </c>
      <c r="O321" t="s">
        <v>2815</v>
      </c>
      <c r="P321" s="2">
        <f t="shared" si="24"/>
        <v>44547</v>
      </c>
      <c r="Q321" s="3">
        <f t="shared" si="25"/>
        <v>44561</v>
      </c>
      <c r="R321" t="str">
        <f t="shared" si="26"/>
        <v>Daily Journey</v>
      </c>
      <c r="S321" t="str">
        <f t="shared" si="27"/>
        <v>On Time</v>
      </c>
      <c r="T321" t="str">
        <f>IF(R321="Permit", J321, IF(G321="","NA CO", IF(G321="00:00:00","NA CO", IF(G321&lt;E321,"Early",IF(I321*1440&gt;=parameter!$C$4,"Overtime","On Time CO")))))</f>
        <v>On Time CO</v>
      </c>
      <c r="U321" t="str">
        <f t="shared" si="28"/>
        <v/>
      </c>
      <c r="V321" t="str">
        <f t="shared" si="29"/>
        <v/>
      </c>
    </row>
    <row r="322" spans="1:22" x14ac:dyDescent="0.3">
      <c r="A322" t="s">
        <v>123</v>
      </c>
      <c r="B322" t="s">
        <v>124</v>
      </c>
      <c r="C322" t="str">
        <f>LEFT(raw!D322,10)</f>
        <v>2021-12-20</v>
      </c>
      <c r="D322" t="str">
        <f>LEFT(raw!E322,8)</f>
        <v>07:30:00</v>
      </c>
      <c r="E322" t="str">
        <f>LEFT(raw!F322,8)</f>
        <v>16:30:00</v>
      </c>
      <c r="F322" t="str">
        <f>LEFT(raw!G322,8)</f>
        <v>08:30:24</v>
      </c>
      <c r="G322" t="str">
        <f>LEFT(raw!H322,8)</f>
        <v>17:32:57</v>
      </c>
      <c r="H322" t="s">
        <v>19</v>
      </c>
      <c r="I322" t="s">
        <v>1230</v>
      </c>
      <c r="J322" t="s">
        <v>32</v>
      </c>
      <c r="K322" t="s">
        <v>26</v>
      </c>
      <c r="L322" t="str">
        <f>LEFT(raw!M322,8)</f>
        <v>09:00:00</v>
      </c>
      <c r="M322" t="s">
        <v>20</v>
      </c>
      <c r="N322" t="s">
        <v>28</v>
      </c>
      <c r="O322" t="s">
        <v>28</v>
      </c>
      <c r="P322" s="2">
        <f t="shared" ref="P322:P385" si="30">DATE(LEFT(C322,4),MID(C322,6,2),RIGHT(C322,2))</f>
        <v>44550</v>
      </c>
      <c r="Q322" s="3">
        <f t="shared" si="25"/>
        <v>44561</v>
      </c>
      <c r="R322" t="str">
        <f t="shared" si="26"/>
        <v>Attendance</v>
      </c>
      <c r="S322" t="str">
        <f t="shared" si="27"/>
        <v>Late</v>
      </c>
      <c r="T322" t="str">
        <f>IF(R322="Permit", J322, IF(G322="","NA CO", IF(G322="00:00:00","NA CO", IF(G322&lt;E322,"Early",IF(I322*1440&gt;=parameter!$C$4,"Overtime","On Time CO")))))</f>
        <v>Overtime</v>
      </c>
      <c r="U322" t="str">
        <f t="shared" si="28"/>
        <v>01:00:24</v>
      </c>
      <c r="V322" t="str">
        <f t="shared" si="29"/>
        <v>00:00:00</v>
      </c>
    </row>
    <row r="323" spans="1:22" x14ac:dyDescent="0.3">
      <c r="A323" t="s">
        <v>123</v>
      </c>
      <c r="B323" t="s">
        <v>124</v>
      </c>
      <c r="C323" t="str">
        <f>LEFT(raw!D323,10)</f>
        <v>2021-12-21</v>
      </c>
      <c r="D323" t="str">
        <f>LEFT(raw!E323,8)</f>
        <v>00:00:00</v>
      </c>
      <c r="E323" t="str">
        <f>LEFT(raw!F323,8)</f>
        <v>00:00:00</v>
      </c>
      <c r="F323" t="str">
        <f>LEFT(raw!G323,8)</f>
        <v>07:32:13</v>
      </c>
      <c r="G323" t="str">
        <f>LEFT(raw!H323,8)</f>
        <v>22:42:38</v>
      </c>
      <c r="H323" t="s">
        <v>19</v>
      </c>
      <c r="I323" t="s">
        <v>20</v>
      </c>
      <c r="J323" t="s">
        <v>21</v>
      </c>
      <c r="K323" t="s">
        <v>22</v>
      </c>
      <c r="L323" t="str">
        <f>LEFT(raw!M323,8)</f>
        <v>15:10:25</v>
      </c>
      <c r="M323" t="s">
        <v>20</v>
      </c>
      <c r="N323" t="s">
        <v>2815</v>
      </c>
      <c r="O323" t="s">
        <v>2815</v>
      </c>
      <c r="P323" s="2">
        <f t="shared" si="30"/>
        <v>44551</v>
      </c>
      <c r="Q323" s="3">
        <f t="shared" ref="Q323:Q386" si="31">DATE(YEAR(P323),MONTH(P323)+1,1)-1</f>
        <v>44561</v>
      </c>
      <c r="R323" t="str">
        <f t="shared" ref="R323:R386" si="32">IF(J323="","Daily Journey",IF(J323="On Time","Attendance",IF(J323="Late","Attendance",IF(J323="Pending/Rejected","Permit"))))</f>
        <v>Daily Journey</v>
      </c>
      <c r="S323" t="str">
        <f t="shared" ref="S323:S386" si="33">IF(J323="","On Time",IF(J323="On Time","On Time",IF(J323="Late","Late",IF(R323="Permit", K323))))</f>
        <v>On Time</v>
      </c>
      <c r="T323" t="str">
        <f>IF(R323="Permit", J323, IF(G323="","NA CO", IF(G323="00:00:00","NA CO", IF(G323&lt;E323,"Early",IF(I323*1440&gt;=parameter!$C$4,"Overtime","On Time CO")))))</f>
        <v>On Time CO</v>
      </c>
      <c r="U323" t="str">
        <f t="shared" ref="U323:U386" si="34">IF(S323="Late",I323,"")</f>
        <v/>
      </c>
      <c r="V323" t="str">
        <f t="shared" ref="V323:V386" si="35">IF(T323="Overtime",M323,"")</f>
        <v/>
      </c>
    </row>
    <row r="324" spans="1:22" x14ac:dyDescent="0.3">
      <c r="A324" t="s">
        <v>123</v>
      </c>
      <c r="B324" t="s">
        <v>124</v>
      </c>
      <c r="C324" t="str">
        <f>LEFT(raw!D324,10)</f>
        <v>2021-12-22</v>
      </c>
      <c r="D324" t="str">
        <f>LEFT(raw!E324,8)</f>
        <v>07:30:00</v>
      </c>
      <c r="E324" t="str">
        <f>LEFT(raw!F324,8)</f>
        <v>16:00:00</v>
      </c>
      <c r="F324" t="str">
        <f>LEFT(raw!G324,8)</f>
        <v>07:53:22</v>
      </c>
      <c r="G324" t="str">
        <f>LEFT(raw!H324,8)</f>
        <v>17:56:23</v>
      </c>
      <c r="H324" t="s">
        <v>19</v>
      </c>
      <c r="I324" t="s">
        <v>2855</v>
      </c>
      <c r="J324" t="s">
        <v>32</v>
      </c>
      <c r="K324" t="s">
        <v>26</v>
      </c>
      <c r="L324" t="str">
        <f>LEFT(raw!M324,8)</f>
        <v>08:30:00</v>
      </c>
      <c r="M324" t="s">
        <v>20</v>
      </c>
      <c r="N324" t="s">
        <v>28</v>
      </c>
      <c r="O324" t="s">
        <v>28</v>
      </c>
      <c r="P324" s="2">
        <f t="shared" si="30"/>
        <v>44552</v>
      </c>
      <c r="Q324" s="3">
        <f t="shared" si="31"/>
        <v>44561</v>
      </c>
      <c r="R324" t="str">
        <f t="shared" si="32"/>
        <v>Attendance</v>
      </c>
      <c r="S324" t="str">
        <f t="shared" si="33"/>
        <v>Late</v>
      </c>
      <c r="T324" t="str">
        <f>IF(R324="Permit", J324, IF(G324="","NA CO", IF(G324="00:00:00","NA CO", IF(G324&lt;E324,"Early",IF(I324*1440&gt;=parameter!$C$4,"Overtime","On Time CO")))))</f>
        <v>On Time CO</v>
      </c>
      <c r="U324" t="str">
        <f t="shared" si="34"/>
        <v>00:23:22</v>
      </c>
      <c r="V324" t="str">
        <f t="shared" si="35"/>
        <v/>
      </c>
    </row>
    <row r="325" spans="1:22" x14ac:dyDescent="0.3">
      <c r="A325" t="s">
        <v>123</v>
      </c>
      <c r="B325" t="s">
        <v>124</v>
      </c>
      <c r="C325" t="str">
        <f>LEFT(raw!D325,10)</f>
        <v>2021-12-23</v>
      </c>
      <c r="D325" t="str">
        <f>LEFT(raw!E325,8)</f>
        <v>00:00:00</v>
      </c>
      <c r="E325" t="str">
        <f>LEFT(raw!F325,8)</f>
        <v>00:00:00</v>
      </c>
      <c r="F325" t="str">
        <f>LEFT(raw!G325,8)</f>
        <v>06:55:15</v>
      </c>
      <c r="G325" t="str">
        <f>LEFT(raw!H325,8)</f>
        <v>17:37:39</v>
      </c>
      <c r="H325" t="s">
        <v>19</v>
      </c>
      <c r="I325" t="s">
        <v>20</v>
      </c>
      <c r="J325" t="s">
        <v>21</v>
      </c>
      <c r="K325" t="s">
        <v>22</v>
      </c>
      <c r="L325" t="str">
        <f>LEFT(raw!M325,8)</f>
        <v>10:42:24</v>
      </c>
      <c r="M325" t="s">
        <v>20</v>
      </c>
      <c r="N325" t="s">
        <v>2815</v>
      </c>
      <c r="O325" t="s">
        <v>2815</v>
      </c>
      <c r="P325" s="2">
        <f t="shared" si="30"/>
        <v>44553</v>
      </c>
      <c r="Q325" s="3">
        <f t="shared" si="31"/>
        <v>44561</v>
      </c>
      <c r="R325" t="str">
        <f t="shared" si="32"/>
        <v>Daily Journey</v>
      </c>
      <c r="S325" t="str">
        <f t="shared" si="33"/>
        <v>On Time</v>
      </c>
      <c r="T325" t="str">
        <f>IF(R325="Permit", J325, IF(G325="","NA CO", IF(G325="00:00:00","NA CO", IF(G325&lt;E325,"Early",IF(I325*1440&gt;=parameter!$C$4,"Overtime","On Time CO")))))</f>
        <v>On Time CO</v>
      </c>
      <c r="U325" t="str">
        <f t="shared" si="34"/>
        <v/>
      </c>
      <c r="V325" t="str">
        <f t="shared" si="35"/>
        <v/>
      </c>
    </row>
    <row r="326" spans="1:22" x14ac:dyDescent="0.3">
      <c r="A326" t="s">
        <v>123</v>
      </c>
      <c r="B326" t="s">
        <v>124</v>
      </c>
      <c r="C326" t="str">
        <f>LEFT(raw!D326,10)</f>
        <v>2021-12-24</v>
      </c>
      <c r="D326" t="str">
        <f>LEFT(raw!E326,8)</f>
        <v>07:30:00</v>
      </c>
      <c r="E326" t="str">
        <f>LEFT(raw!F326,8)</f>
        <v>16:30:00</v>
      </c>
      <c r="F326" t="str">
        <f>LEFT(raw!G326,8)</f>
        <v>08:31:57</v>
      </c>
      <c r="G326" t="str">
        <f>LEFT(raw!H326,8)</f>
        <v>17:38:44</v>
      </c>
      <c r="H326" t="s">
        <v>19</v>
      </c>
      <c r="I326" t="s">
        <v>2863</v>
      </c>
      <c r="J326" t="s">
        <v>32</v>
      </c>
      <c r="K326" t="s">
        <v>26</v>
      </c>
      <c r="L326" t="str">
        <f>LEFT(raw!M326,8)</f>
        <v>09:00:00</v>
      </c>
      <c r="M326" t="s">
        <v>20</v>
      </c>
      <c r="N326" t="s">
        <v>28</v>
      </c>
      <c r="O326" t="s">
        <v>28</v>
      </c>
      <c r="P326" s="2">
        <f t="shared" si="30"/>
        <v>44554</v>
      </c>
      <c r="Q326" s="3">
        <f t="shared" si="31"/>
        <v>44561</v>
      </c>
      <c r="R326" t="str">
        <f t="shared" si="32"/>
        <v>Attendance</v>
      </c>
      <c r="S326" t="str">
        <f t="shared" si="33"/>
        <v>Late</v>
      </c>
      <c r="T326" t="str">
        <f>IF(R326="Permit", J326, IF(G326="","NA CO", IF(G326="00:00:00","NA CO", IF(G326&lt;E326,"Early",IF(I326*1440&gt;=parameter!$C$4,"Overtime","On Time CO")))))</f>
        <v>Overtime</v>
      </c>
      <c r="U326" t="str">
        <f t="shared" si="34"/>
        <v>01:01:57</v>
      </c>
      <c r="V326" t="str">
        <f t="shared" si="35"/>
        <v>00:00:00</v>
      </c>
    </row>
    <row r="327" spans="1:22" x14ac:dyDescent="0.3">
      <c r="A327" t="s">
        <v>123</v>
      </c>
      <c r="B327" t="s">
        <v>124</v>
      </c>
      <c r="C327" t="str">
        <f>LEFT(raw!D327,10)</f>
        <v>2021-12-27</v>
      </c>
      <c r="D327" t="str">
        <f>LEFT(raw!E327,8)</f>
        <v>00:00:00</v>
      </c>
      <c r="E327" t="str">
        <f>LEFT(raw!F327,8)</f>
        <v>00:00:00</v>
      </c>
      <c r="F327" t="str">
        <f>LEFT(raw!G327,8)</f>
        <v>06:57:05</v>
      </c>
      <c r="G327" t="str">
        <f>LEFT(raw!H327,8)</f>
        <v>19:17:32</v>
      </c>
      <c r="H327" t="s">
        <v>19</v>
      </c>
      <c r="I327" t="s">
        <v>20</v>
      </c>
      <c r="J327" t="s">
        <v>21</v>
      </c>
      <c r="K327" t="s">
        <v>22</v>
      </c>
      <c r="L327" t="str">
        <f>LEFT(raw!M327,8)</f>
        <v>12:20:26</v>
      </c>
      <c r="M327" t="s">
        <v>20</v>
      </c>
      <c r="N327" t="s">
        <v>2815</v>
      </c>
      <c r="O327" t="s">
        <v>2815</v>
      </c>
      <c r="P327" s="2">
        <f t="shared" si="30"/>
        <v>44557</v>
      </c>
      <c r="Q327" s="3">
        <f t="shared" si="31"/>
        <v>44561</v>
      </c>
      <c r="R327" t="str">
        <f t="shared" si="32"/>
        <v>Daily Journey</v>
      </c>
      <c r="S327" t="str">
        <f t="shared" si="33"/>
        <v>On Time</v>
      </c>
      <c r="T327" t="str">
        <f>IF(R327="Permit", J327, IF(G327="","NA CO", IF(G327="00:00:00","NA CO", IF(G327&lt;E327,"Early",IF(I327*1440&gt;=parameter!$C$4,"Overtime","On Time CO")))))</f>
        <v>On Time CO</v>
      </c>
      <c r="U327" t="str">
        <f t="shared" si="34"/>
        <v/>
      </c>
      <c r="V327" t="str">
        <f t="shared" si="35"/>
        <v/>
      </c>
    </row>
    <row r="328" spans="1:22" x14ac:dyDescent="0.3">
      <c r="A328" t="s">
        <v>123</v>
      </c>
      <c r="B328" t="s">
        <v>124</v>
      </c>
      <c r="C328" t="str">
        <f>LEFT(raw!D328,10)</f>
        <v>2021-12-28</v>
      </c>
      <c r="D328" t="str">
        <f>LEFT(raw!E328,8)</f>
        <v>07:30:00</v>
      </c>
      <c r="E328" t="str">
        <f>LEFT(raw!F328,8)</f>
        <v>16:30:00</v>
      </c>
      <c r="F328" t="str">
        <f>LEFT(raw!G328,8)</f>
        <v>08:35:09</v>
      </c>
      <c r="G328" t="str">
        <f>LEFT(raw!H328,8)</f>
        <v>17:31:21</v>
      </c>
      <c r="H328" t="s">
        <v>19</v>
      </c>
      <c r="I328" t="s">
        <v>2870</v>
      </c>
      <c r="J328" t="s">
        <v>32</v>
      </c>
      <c r="K328" t="s">
        <v>26</v>
      </c>
      <c r="L328" t="str">
        <f>LEFT(raw!M328,8)</f>
        <v>09:00:00</v>
      </c>
      <c r="M328" t="s">
        <v>20</v>
      </c>
      <c r="N328" t="s">
        <v>28</v>
      </c>
      <c r="O328" t="s">
        <v>28</v>
      </c>
      <c r="P328" s="2">
        <f t="shared" si="30"/>
        <v>44558</v>
      </c>
      <c r="Q328" s="3">
        <f t="shared" si="31"/>
        <v>44561</v>
      </c>
      <c r="R328" t="str">
        <f t="shared" si="32"/>
        <v>Attendance</v>
      </c>
      <c r="S328" t="str">
        <f t="shared" si="33"/>
        <v>Late</v>
      </c>
      <c r="T328" t="str">
        <f>IF(R328="Permit", J328, IF(G328="","NA CO", IF(G328="00:00:00","NA CO", IF(G328&lt;E328,"Early",IF(I328*1440&gt;=parameter!$C$4,"Overtime","On Time CO")))))</f>
        <v>Overtime</v>
      </c>
      <c r="U328" t="str">
        <f t="shared" si="34"/>
        <v>01:05:09</v>
      </c>
      <c r="V328" t="str">
        <f t="shared" si="35"/>
        <v>00:00:00</v>
      </c>
    </row>
    <row r="329" spans="1:22" x14ac:dyDescent="0.3">
      <c r="A329" t="s">
        <v>123</v>
      </c>
      <c r="B329" t="s">
        <v>124</v>
      </c>
      <c r="C329" t="str">
        <f>LEFT(raw!D329,10)</f>
        <v>2021-12-29</v>
      </c>
      <c r="D329" t="str">
        <f>LEFT(raw!E329,8)</f>
        <v>00:00:00</v>
      </c>
      <c r="E329" t="str">
        <f>LEFT(raw!F329,8)</f>
        <v>00:00:00</v>
      </c>
      <c r="F329" t="str">
        <f>LEFT(raw!G329,8)</f>
        <v>07:20:54</v>
      </c>
      <c r="G329" t="str">
        <f>LEFT(raw!H329,8)</f>
        <v>17:32:39</v>
      </c>
      <c r="H329" t="s">
        <v>19</v>
      </c>
      <c r="I329" t="s">
        <v>20</v>
      </c>
      <c r="J329" t="s">
        <v>21</v>
      </c>
      <c r="K329" t="s">
        <v>22</v>
      </c>
      <c r="L329" t="str">
        <f>LEFT(raw!M329,8)</f>
        <v>10:11:44</v>
      </c>
      <c r="M329" t="s">
        <v>20</v>
      </c>
      <c r="N329" t="s">
        <v>2815</v>
      </c>
      <c r="O329" t="s">
        <v>2815</v>
      </c>
      <c r="P329" s="2">
        <f t="shared" si="30"/>
        <v>44559</v>
      </c>
      <c r="Q329" s="3">
        <f t="shared" si="31"/>
        <v>44561</v>
      </c>
      <c r="R329" t="str">
        <f t="shared" si="32"/>
        <v>Daily Journey</v>
      </c>
      <c r="S329" t="str">
        <f t="shared" si="33"/>
        <v>On Time</v>
      </c>
      <c r="T329" t="str">
        <f>IF(R329="Permit", J329, IF(G329="","NA CO", IF(G329="00:00:00","NA CO", IF(G329&lt;E329,"Early",IF(I329*1440&gt;=parameter!$C$4,"Overtime","On Time CO")))))</f>
        <v>On Time CO</v>
      </c>
      <c r="U329" t="str">
        <f t="shared" si="34"/>
        <v/>
      </c>
      <c r="V329" t="str">
        <f t="shared" si="35"/>
        <v/>
      </c>
    </row>
    <row r="330" spans="1:22" x14ac:dyDescent="0.3">
      <c r="A330" t="s">
        <v>123</v>
      </c>
      <c r="B330" t="s">
        <v>124</v>
      </c>
      <c r="C330" t="str">
        <f>LEFT(raw!D330,10)</f>
        <v>2021-12-30</v>
      </c>
      <c r="D330" t="str">
        <f>LEFT(raw!E330,8)</f>
        <v>07:30:00</v>
      </c>
      <c r="E330" t="str">
        <f>LEFT(raw!F330,8)</f>
        <v>16:30:00</v>
      </c>
      <c r="F330" t="str">
        <f>LEFT(raw!G330,8)</f>
        <v>08:31:00</v>
      </c>
      <c r="G330" t="str">
        <f>LEFT(raw!H330,8)</f>
        <v>18:09:03</v>
      </c>
      <c r="H330" t="s">
        <v>19</v>
      </c>
      <c r="I330" t="s">
        <v>2877</v>
      </c>
      <c r="J330" t="s">
        <v>32</v>
      </c>
      <c r="K330" t="s">
        <v>26</v>
      </c>
      <c r="L330" t="str">
        <f>LEFT(raw!M330,8)</f>
        <v>09:00:00</v>
      </c>
      <c r="M330" t="s">
        <v>20</v>
      </c>
      <c r="N330" t="s">
        <v>28</v>
      </c>
      <c r="O330" t="s">
        <v>28</v>
      </c>
      <c r="P330" s="2">
        <f t="shared" si="30"/>
        <v>44560</v>
      </c>
      <c r="Q330" s="3">
        <f t="shared" si="31"/>
        <v>44561</v>
      </c>
      <c r="R330" t="str">
        <f t="shared" si="32"/>
        <v>Attendance</v>
      </c>
      <c r="S330" t="str">
        <f t="shared" si="33"/>
        <v>Late</v>
      </c>
      <c r="T330" t="str">
        <f>IF(R330="Permit", J330, IF(G330="","NA CO", IF(G330="00:00:00","NA CO", IF(G330&lt;E330,"Early",IF(I330*1440&gt;=parameter!$C$4,"Overtime","On Time CO")))))</f>
        <v>Overtime</v>
      </c>
      <c r="U330" t="str">
        <f t="shared" si="34"/>
        <v>01:01:00</v>
      </c>
      <c r="V330" t="str">
        <f t="shared" si="35"/>
        <v>00:00:00</v>
      </c>
    </row>
    <row r="331" spans="1:22" x14ac:dyDescent="0.3">
      <c r="A331" t="s">
        <v>128</v>
      </c>
      <c r="B331" t="s">
        <v>129</v>
      </c>
      <c r="C331" t="str">
        <f>LEFT(raw!D331,10)</f>
        <v>2021-12-01</v>
      </c>
      <c r="D331" t="str">
        <f>LEFT(raw!E331,8)</f>
        <v>08:30:00</v>
      </c>
      <c r="E331" t="str">
        <f>LEFT(raw!F331,8)</f>
        <v>17:30:00</v>
      </c>
      <c r="F331" t="str">
        <f>LEFT(raw!G331,8)</f>
        <v>07:50:15</v>
      </c>
      <c r="G331" t="str">
        <f>LEFT(raw!H331,8)</f>
        <v>18:02:59</v>
      </c>
      <c r="H331" t="s">
        <v>19</v>
      </c>
      <c r="I331" t="s">
        <v>20</v>
      </c>
      <c r="J331" t="s">
        <v>25</v>
      </c>
      <c r="K331" t="s">
        <v>26</v>
      </c>
      <c r="L331" t="str">
        <f>LEFT(raw!M331,8)</f>
        <v>09:00:00</v>
      </c>
      <c r="M331" t="s">
        <v>20</v>
      </c>
      <c r="N331" t="s">
        <v>28</v>
      </c>
      <c r="O331" t="s">
        <v>28</v>
      </c>
      <c r="P331" s="2">
        <f t="shared" si="30"/>
        <v>44531</v>
      </c>
      <c r="Q331" s="3">
        <f t="shared" si="31"/>
        <v>44561</v>
      </c>
      <c r="R331" t="str">
        <f t="shared" si="32"/>
        <v>Attendance</v>
      </c>
      <c r="S331" t="str">
        <f t="shared" si="33"/>
        <v>On Time</v>
      </c>
      <c r="T331" t="str">
        <f>IF(R331="Permit", J331, IF(G331="","NA CO", IF(G331="00:00:00","NA CO", IF(G331&lt;E331,"Early",IF(I331*1440&gt;=parameter!$C$4,"Overtime","On Time CO")))))</f>
        <v>On Time CO</v>
      </c>
      <c r="U331" t="str">
        <f t="shared" si="34"/>
        <v/>
      </c>
      <c r="V331" t="str">
        <f t="shared" si="35"/>
        <v/>
      </c>
    </row>
    <row r="332" spans="1:22" x14ac:dyDescent="0.3">
      <c r="A332" t="s">
        <v>128</v>
      </c>
      <c r="B332" t="s">
        <v>129</v>
      </c>
      <c r="C332" t="str">
        <f>LEFT(raw!D332,10)</f>
        <v>2021-12-02</v>
      </c>
      <c r="D332" t="str">
        <f>LEFT(raw!E332,8)</f>
        <v>08:30:00</v>
      </c>
      <c r="E332" t="str">
        <f>LEFT(raw!F332,8)</f>
        <v>17:30:00</v>
      </c>
      <c r="F332" t="str">
        <f>LEFT(raw!G332,8)</f>
        <v>08:07:57</v>
      </c>
      <c r="G332" t="str">
        <f>LEFT(raw!H332,8)</f>
        <v>17:47:58</v>
      </c>
      <c r="H332" t="s">
        <v>19</v>
      </c>
      <c r="I332" t="s">
        <v>20</v>
      </c>
      <c r="J332" t="s">
        <v>25</v>
      </c>
      <c r="K332" t="s">
        <v>26</v>
      </c>
      <c r="L332" t="str">
        <f>LEFT(raw!M332,8)</f>
        <v>09:00:00</v>
      </c>
      <c r="M332" t="s">
        <v>20</v>
      </c>
      <c r="N332" t="s">
        <v>28</v>
      </c>
      <c r="O332" t="s">
        <v>28</v>
      </c>
      <c r="P332" s="2">
        <f t="shared" si="30"/>
        <v>44532</v>
      </c>
      <c r="Q332" s="3">
        <f t="shared" si="31"/>
        <v>44561</v>
      </c>
      <c r="R332" t="str">
        <f t="shared" si="32"/>
        <v>Attendance</v>
      </c>
      <c r="S332" t="str">
        <f t="shared" si="33"/>
        <v>On Time</v>
      </c>
      <c r="T332" t="str">
        <f>IF(R332="Permit", J332, IF(G332="","NA CO", IF(G332="00:00:00","NA CO", IF(G332&lt;E332,"Early",IF(I332*1440&gt;=parameter!$C$4,"Overtime","On Time CO")))))</f>
        <v>On Time CO</v>
      </c>
      <c r="U332" t="str">
        <f t="shared" si="34"/>
        <v/>
      </c>
      <c r="V332" t="str">
        <f t="shared" si="35"/>
        <v/>
      </c>
    </row>
    <row r="333" spans="1:22" x14ac:dyDescent="0.3">
      <c r="A333" t="s">
        <v>128</v>
      </c>
      <c r="B333" t="s">
        <v>129</v>
      </c>
      <c r="C333" t="str">
        <f>LEFT(raw!D333,10)</f>
        <v>2021-12-03</v>
      </c>
      <c r="D333" t="str">
        <f>LEFT(raw!E333,8)</f>
        <v>08:30:00</v>
      </c>
      <c r="E333" t="str">
        <f>LEFT(raw!F333,8)</f>
        <v>17:30:00</v>
      </c>
      <c r="F333" t="str">
        <f>LEFT(raw!G333,8)</f>
        <v>08:10:56</v>
      </c>
      <c r="G333" t="str">
        <f>LEFT(raw!H333,8)</f>
        <v>17:30:19</v>
      </c>
      <c r="H333" t="s">
        <v>19</v>
      </c>
      <c r="I333" t="s">
        <v>20</v>
      </c>
      <c r="J333" t="s">
        <v>25</v>
      </c>
      <c r="K333" t="s">
        <v>26</v>
      </c>
      <c r="L333" t="str">
        <f>LEFT(raw!M333,8)</f>
        <v>09:00:00</v>
      </c>
      <c r="M333" t="s">
        <v>20</v>
      </c>
      <c r="N333" t="s">
        <v>28</v>
      </c>
      <c r="O333" t="s">
        <v>28</v>
      </c>
      <c r="P333" s="2">
        <f t="shared" si="30"/>
        <v>44533</v>
      </c>
      <c r="Q333" s="3">
        <f t="shared" si="31"/>
        <v>44561</v>
      </c>
      <c r="R333" t="str">
        <f t="shared" si="32"/>
        <v>Attendance</v>
      </c>
      <c r="S333" t="str">
        <f t="shared" si="33"/>
        <v>On Time</v>
      </c>
      <c r="T333" t="str">
        <f>IF(R333="Permit", J333, IF(G333="","NA CO", IF(G333="00:00:00","NA CO", IF(G333&lt;E333,"Early",IF(I333*1440&gt;=parameter!$C$4,"Overtime","On Time CO")))))</f>
        <v>On Time CO</v>
      </c>
      <c r="U333" t="str">
        <f t="shared" si="34"/>
        <v/>
      </c>
      <c r="V333" t="str">
        <f t="shared" si="35"/>
        <v/>
      </c>
    </row>
    <row r="334" spans="1:22" x14ac:dyDescent="0.3">
      <c r="A334" t="s">
        <v>128</v>
      </c>
      <c r="B334" t="s">
        <v>129</v>
      </c>
      <c r="C334" t="str">
        <f>LEFT(raw!D334,10)</f>
        <v>2021-12-06</v>
      </c>
      <c r="D334" t="str">
        <f>LEFT(raw!E334,8)</f>
        <v>00:00:00</v>
      </c>
      <c r="E334" t="str">
        <f>LEFT(raw!F334,8)</f>
        <v>00:00:00</v>
      </c>
      <c r="F334" t="str">
        <f>LEFT(raw!G334,8)</f>
        <v>07:18:28</v>
      </c>
      <c r="G334" t="str">
        <f>LEFT(raw!H334,8)</f>
        <v/>
      </c>
      <c r="H334" t="s">
        <v>19</v>
      </c>
      <c r="I334" t="s">
        <v>20</v>
      </c>
      <c r="J334" t="s">
        <v>21</v>
      </c>
      <c r="K334" t="s">
        <v>22</v>
      </c>
      <c r="L334" t="str">
        <f>LEFT(raw!M334,8)</f>
        <v>00:00:00</v>
      </c>
      <c r="M334" t="s">
        <v>20</v>
      </c>
      <c r="N334" t="s">
        <v>2888</v>
      </c>
      <c r="P334" s="2">
        <f t="shared" si="30"/>
        <v>44536</v>
      </c>
      <c r="Q334" s="3">
        <f t="shared" si="31"/>
        <v>44561</v>
      </c>
      <c r="R334" t="str">
        <f t="shared" si="32"/>
        <v>Daily Journey</v>
      </c>
      <c r="S334" t="str">
        <f t="shared" si="33"/>
        <v>On Time</v>
      </c>
      <c r="T334" t="str">
        <f>IF(R334="Permit", J334, IF(G334="","NA CO", IF(G334="00:00:00","NA CO", IF(G334&lt;E334,"Early",IF(I334*1440&gt;=parameter!$C$4,"Overtime","On Time CO")))))</f>
        <v>NA CO</v>
      </c>
      <c r="U334" t="str">
        <f t="shared" si="34"/>
        <v/>
      </c>
      <c r="V334" t="str">
        <f t="shared" si="35"/>
        <v/>
      </c>
    </row>
    <row r="335" spans="1:22" x14ac:dyDescent="0.3">
      <c r="A335" t="s">
        <v>128</v>
      </c>
      <c r="B335" t="s">
        <v>129</v>
      </c>
      <c r="C335" t="str">
        <f>LEFT(raw!D335,10)</f>
        <v>2021-12-07</v>
      </c>
      <c r="D335" t="str">
        <f>LEFT(raw!E335,8)</f>
        <v>08:30:00</v>
      </c>
      <c r="E335" t="str">
        <f>LEFT(raw!F335,8)</f>
        <v>17:30:00</v>
      </c>
      <c r="F335" t="str">
        <f>LEFT(raw!G335,8)</f>
        <v>08:07:01</v>
      </c>
      <c r="G335" t="str">
        <f>LEFT(raw!H335,8)</f>
        <v>17:45:41</v>
      </c>
      <c r="H335" t="s">
        <v>19</v>
      </c>
      <c r="I335" t="s">
        <v>20</v>
      </c>
      <c r="J335" t="s">
        <v>25</v>
      </c>
      <c r="K335" t="s">
        <v>26</v>
      </c>
      <c r="L335" t="str">
        <f>LEFT(raw!M335,8)</f>
        <v>09:00:00</v>
      </c>
      <c r="M335" t="s">
        <v>20</v>
      </c>
      <c r="N335" t="s">
        <v>28</v>
      </c>
      <c r="O335" t="s">
        <v>28</v>
      </c>
      <c r="P335" s="2">
        <f t="shared" si="30"/>
        <v>44537</v>
      </c>
      <c r="Q335" s="3">
        <f t="shared" si="31"/>
        <v>44561</v>
      </c>
      <c r="R335" t="str">
        <f t="shared" si="32"/>
        <v>Attendance</v>
      </c>
      <c r="S335" t="str">
        <f t="shared" si="33"/>
        <v>On Time</v>
      </c>
      <c r="T335" t="str">
        <f>IF(R335="Permit", J335, IF(G335="","NA CO", IF(G335="00:00:00","NA CO", IF(G335&lt;E335,"Early",IF(I335*1440&gt;=parameter!$C$4,"Overtime","On Time CO")))))</f>
        <v>On Time CO</v>
      </c>
      <c r="U335" t="str">
        <f t="shared" si="34"/>
        <v/>
      </c>
      <c r="V335" t="str">
        <f t="shared" si="35"/>
        <v/>
      </c>
    </row>
    <row r="336" spans="1:22" x14ac:dyDescent="0.3">
      <c r="A336" t="s">
        <v>128</v>
      </c>
      <c r="B336" t="s">
        <v>129</v>
      </c>
      <c r="C336" t="str">
        <f>LEFT(raw!D336,10)</f>
        <v>2021-12-08</v>
      </c>
      <c r="D336" t="str">
        <f>LEFT(raw!E336,8)</f>
        <v>08:30:00</v>
      </c>
      <c r="E336" t="str">
        <f>LEFT(raw!F336,8)</f>
        <v>17:30:00</v>
      </c>
      <c r="F336" t="str">
        <f>LEFT(raw!G336,8)</f>
        <v>08:36:22</v>
      </c>
      <c r="G336" t="str">
        <f>LEFT(raw!H336,8)</f>
        <v>17:44:02</v>
      </c>
      <c r="H336" t="s">
        <v>19</v>
      </c>
      <c r="I336" t="s">
        <v>2894</v>
      </c>
      <c r="J336" t="s">
        <v>32</v>
      </c>
      <c r="K336" t="s">
        <v>26</v>
      </c>
      <c r="L336" t="str">
        <f>LEFT(raw!M336,8)</f>
        <v>09:00:00</v>
      </c>
      <c r="M336" t="s">
        <v>20</v>
      </c>
      <c r="N336" t="s">
        <v>28</v>
      </c>
      <c r="O336" t="s">
        <v>28</v>
      </c>
      <c r="P336" s="2">
        <f t="shared" si="30"/>
        <v>44538</v>
      </c>
      <c r="Q336" s="3">
        <f t="shared" si="31"/>
        <v>44561</v>
      </c>
      <c r="R336" t="str">
        <f t="shared" si="32"/>
        <v>Attendance</v>
      </c>
      <c r="S336" t="str">
        <f t="shared" si="33"/>
        <v>Late</v>
      </c>
      <c r="T336" t="str">
        <f>IF(R336="Permit", J336, IF(G336="","NA CO", IF(G336="00:00:00","NA CO", IF(G336&lt;E336,"Early",IF(I336*1440&gt;=parameter!$C$4,"Overtime","On Time CO")))))</f>
        <v>On Time CO</v>
      </c>
      <c r="U336" t="str">
        <f t="shared" si="34"/>
        <v>00:06:22</v>
      </c>
      <c r="V336" t="str">
        <f t="shared" si="35"/>
        <v/>
      </c>
    </row>
    <row r="337" spans="1:22" x14ac:dyDescent="0.3">
      <c r="A337" t="s">
        <v>128</v>
      </c>
      <c r="B337" t="s">
        <v>129</v>
      </c>
      <c r="C337" t="str">
        <f>LEFT(raw!D337,10)</f>
        <v>2021-12-09</v>
      </c>
      <c r="D337" t="str">
        <f>LEFT(raw!E337,8)</f>
        <v>08:30:00</v>
      </c>
      <c r="E337" t="str">
        <f>LEFT(raw!F337,8)</f>
        <v>17:30:00</v>
      </c>
      <c r="F337" t="str">
        <f>LEFT(raw!G337,8)</f>
        <v>08:15:51</v>
      </c>
      <c r="G337" t="str">
        <f>LEFT(raw!H337,8)</f>
        <v>17:32:35</v>
      </c>
      <c r="H337" t="s">
        <v>19</v>
      </c>
      <c r="I337" t="s">
        <v>20</v>
      </c>
      <c r="J337" t="s">
        <v>25</v>
      </c>
      <c r="K337" t="s">
        <v>26</v>
      </c>
      <c r="L337" t="str">
        <f>LEFT(raw!M337,8)</f>
        <v>09:00:00</v>
      </c>
      <c r="M337" t="s">
        <v>20</v>
      </c>
      <c r="N337" t="s">
        <v>28</v>
      </c>
      <c r="O337" t="s">
        <v>28</v>
      </c>
      <c r="P337" s="2">
        <f t="shared" si="30"/>
        <v>44539</v>
      </c>
      <c r="Q337" s="3">
        <f t="shared" si="31"/>
        <v>44561</v>
      </c>
      <c r="R337" t="str">
        <f t="shared" si="32"/>
        <v>Attendance</v>
      </c>
      <c r="S337" t="str">
        <f t="shared" si="33"/>
        <v>On Time</v>
      </c>
      <c r="T337" t="str">
        <f>IF(R337="Permit", J337, IF(G337="","NA CO", IF(G337="00:00:00","NA CO", IF(G337&lt;E337,"Early",IF(I337*1440&gt;=parameter!$C$4,"Overtime","On Time CO")))))</f>
        <v>On Time CO</v>
      </c>
      <c r="U337" t="str">
        <f t="shared" si="34"/>
        <v/>
      </c>
      <c r="V337" t="str">
        <f t="shared" si="35"/>
        <v/>
      </c>
    </row>
    <row r="338" spans="1:22" x14ac:dyDescent="0.3">
      <c r="A338" t="s">
        <v>128</v>
      </c>
      <c r="B338" t="s">
        <v>129</v>
      </c>
      <c r="C338" t="str">
        <f>LEFT(raw!D338,10)</f>
        <v>2021-12-10</v>
      </c>
      <c r="D338" t="str">
        <f>LEFT(raw!E338,8)</f>
        <v>00:00:00</v>
      </c>
      <c r="E338" t="str">
        <f>LEFT(raw!F338,8)</f>
        <v>00:00:00</v>
      </c>
      <c r="F338" t="str">
        <f>LEFT(raw!G338,8)</f>
        <v>07:37:06</v>
      </c>
      <c r="G338" t="str">
        <f>LEFT(raw!H338,8)</f>
        <v/>
      </c>
      <c r="H338" t="s">
        <v>19</v>
      </c>
      <c r="I338" t="s">
        <v>20</v>
      </c>
      <c r="J338" t="s">
        <v>21</v>
      </c>
      <c r="K338" t="s">
        <v>22</v>
      </c>
      <c r="L338" t="str">
        <f>LEFT(raw!M338,8)</f>
        <v>00:00:00</v>
      </c>
      <c r="M338" t="s">
        <v>20</v>
      </c>
      <c r="N338" t="s">
        <v>2899</v>
      </c>
      <c r="P338" s="2">
        <f t="shared" si="30"/>
        <v>44540</v>
      </c>
      <c r="Q338" s="3">
        <f t="shared" si="31"/>
        <v>44561</v>
      </c>
      <c r="R338" t="str">
        <f t="shared" si="32"/>
        <v>Daily Journey</v>
      </c>
      <c r="S338" t="str">
        <f t="shared" si="33"/>
        <v>On Time</v>
      </c>
      <c r="T338" t="str">
        <f>IF(R338="Permit", J338, IF(G338="","NA CO", IF(G338="00:00:00","NA CO", IF(G338&lt;E338,"Early",IF(I338*1440&gt;=parameter!$C$4,"Overtime","On Time CO")))))</f>
        <v>NA CO</v>
      </c>
      <c r="U338" t="str">
        <f t="shared" si="34"/>
        <v/>
      </c>
      <c r="V338" t="str">
        <f t="shared" si="35"/>
        <v/>
      </c>
    </row>
    <row r="339" spans="1:22" x14ac:dyDescent="0.3">
      <c r="A339" t="s">
        <v>128</v>
      </c>
      <c r="B339" t="s">
        <v>129</v>
      </c>
      <c r="C339" t="str">
        <f>LEFT(raw!D339,10)</f>
        <v>2021-12-13</v>
      </c>
      <c r="D339" t="str">
        <f>LEFT(raw!E339,8)</f>
        <v>08:30:00</v>
      </c>
      <c r="E339" t="str">
        <f>LEFT(raw!F339,8)</f>
        <v>17:30:00</v>
      </c>
      <c r="F339" t="str">
        <f>LEFT(raw!G339,8)</f>
        <v>08:03:46</v>
      </c>
      <c r="G339" t="str">
        <f>LEFT(raw!H339,8)</f>
        <v>17:33:18</v>
      </c>
      <c r="H339" t="s">
        <v>19</v>
      </c>
      <c r="I339" t="s">
        <v>20</v>
      </c>
      <c r="J339" t="s">
        <v>25</v>
      </c>
      <c r="K339" t="s">
        <v>26</v>
      </c>
      <c r="L339" t="str">
        <f>LEFT(raw!M339,8)</f>
        <v>09:00:00</v>
      </c>
      <c r="M339" t="s">
        <v>20</v>
      </c>
      <c r="N339" t="s">
        <v>28</v>
      </c>
      <c r="O339" t="s">
        <v>28</v>
      </c>
      <c r="P339" s="2">
        <f t="shared" si="30"/>
        <v>44543</v>
      </c>
      <c r="Q339" s="3">
        <f t="shared" si="31"/>
        <v>44561</v>
      </c>
      <c r="R339" t="str">
        <f t="shared" si="32"/>
        <v>Attendance</v>
      </c>
      <c r="S339" t="str">
        <f t="shared" si="33"/>
        <v>On Time</v>
      </c>
      <c r="T339" t="str">
        <f>IF(R339="Permit", J339, IF(G339="","NA CO", IF(G339="00:00:00","NA CO", IF(G339&lt;E339,"Early",IF(I339*1440&gt;=parameter!$C$4,"Overtime","On Time CO")))))</f>
        <v>On Time CO</v>
      </c>
      <c r="U339" t="str">
        <f t="shared" si="34"/>
        <v/>
      </c>
      <c r="V339" t="str">
        <f t="shared" si="35"/>
        <v/>
      </c>
    </row>
    <row r="340" spans="1:22" x14ac:dyDescent="0.3">
      <c r="A340" t="s">
        <v>128</v>
      </c>
      <c r="B340" t="s">
        <v>129</v>
      </c>
      <c r="C340" t="str">
        <f>LEFT(raw!D340,10)</f>
        <v>2021-12-14</v>
      </c>
      <c r="D340" t="str">
        <f>LEFT(raw!E340,8)</f>
        <v>08:30:00</v>
      </c>
      <c r="E340" t="str">
        <f>LEFT(raw!F340,8)</f>
        <v>17:30:00</v>
      </c>
      <c r="F340" t="str">
        <f>LEFT(raw!G340,8)</f>
        <v>08:04:11</v>
      </c>
      <c r="G340" t="str">
        <f>LEFT(raw!H340,8)</f>
        <v>17:32:30</v>
      </c>
      <c r="H340" t="s">
        <v>19</v>
      </c>
      <c r="I340" t="s">
        <v>20</v>
      </c>
      <c r="J340" t="s">
        <v>25</v>
      </c>
      <c r="K340" t="s">
        <v>26</v>
      </c>
      <c r="L340" t="str">
        <f>LEFT(raw!M340,8)</f>
        <v>09:00:00</v>
      </c>
      <c r="M340" t="s">
        <v>20</v>
      </c>
      <c r="N340" t="s">
        <v>28</v>
      </c>
      <c r="O340" t="s">
        <v>28</v>
      </c>
      <c r="P340" s="2">
        <f t="shared" si="30"/>
        <v>44544</v>
      </c>
      <c r="Q340" s="3">
        <f t="shared" si="31"/>
        <v>44561</v>
      </c>
      <c r="R340" t="str">
        <f t="shared" si="32"/>
        <v>Attendance</v>
      </c>
      <c r="S340" t="str">
        <f t="shared" si="33"/>
        <v>On Time</v>
      </c>
      <c r="T340" t="str">
        <f>IF(R340="Permit", J340, IF(G340="","NA CO", IF(G340="00:00:00","NA CO", IF(G340&lt;E340,"Early",IF(I340*1440&gt;=parameter!$C$4,"Overtime","On Time CO")))))</f>
        <v>On Time CO</v>
      </c>
      <c r="U340" t="str">
        <f t="shared" si="34"/>
        <v/>
      </c>
      <c r="V340" t="str">
        <f t="shared" si="35"/>
        <v/>
      </c>
    </row>
    <row r="341" spans="1:22" x14ac:dyDescent="0.3">
      <c r="A341" t="s">
        <v>128</v>
      </c>
      <c r="B341" t="s">
        <v>129</v>
      </c>
      <c r="C341" t="str">
        <f>LEFT(raw!D341,10)</f>
        <v>2021-12-17</v>
      </c>
      <c r="D341" t="str">
        <f>LEFT(raw!E341,8)</f>
        <v>08:30:00</v>
      </c>
      <c r="E341" t="str">
        <f>LEFT(raw!F341,8)</f>
        <v>17:30:00</v>
      </c>
      <c r="F341" t="str">
        <f>LEFT(raw!G341,8)</f>
        <v>08:18:09</v>
      </c>
      <c r="G341" t="str">
        <f>LEFT(raw!H341,8)</f>
        <v>00:00:00</v>
      </c>
      <c r="H341" t="s">
        <v>19</v>
      </c>
      <c r="I341" t="s">
        <v>20</v>
      </c>
      <c r="J341" t="s">
        <v>25</v>
      </c>
      <c r="K341" t="s">
        <v>26</v>
      </c>
      <c r="L341" t="str">
        <f>LEFT(raw!M341,8)</f>
        <v>00:00:00</v>
      </c>
      <c r="M341" t="s">
        <v>20</v>
      </c>
      <c r="N341" t="s">
        <v>28</v>
      </c>
      <c r="O341" t="s">
        <v>21</v>
      </c>
      <c r="P341" s="2">
        <f t="shared" si="30"/>
        <v>44547</v>
      </c>
      <c r="Q341" s="3">
        <f t="shared" si="31"/>
        <v>44561</v>
      </c>
      <c r="R341" t="str">
        <f t="shared" si="32"/>
        <v>Attendance</v>
      </c>
      <c r="S341" t="str">
        <f t="shared" si="33"/>
        <v>On Time</v>
      </c>
      <c r="T341" t="str">
        <f>IF(R341="Permit", J341, IF(G341="","NA CO", IF(G341="00:00:00","NA CO", IF(G341&lt;E341,"Early",IF(I341*1440&gt;=parameter!$C$4,"Overtime","On Time CO")))))</f>
        <v>NA CO</v>
      </c>
      <c r="U341" t="str">
        <f t="shared" si="34"/>
        <v/>
      </c>
      <c r="V341" t="str">
        <f t="shared" si="35"/>
        <v/>
      </c>
    </row>
    <row r="342" spans="1:22" x14ac:dyDescent="0.3">
      <c r="A342" t="s">
        <v>128</v>
      </c>
      <c r="B342" t="s">
        <v>129</v>
      </c>
      <c r="C342" t="str">
        <f>LEFT(raw!D342,10)</f>
        <v>2021-12-20</v>
      </c>
      <c r="D342" t="str">
        <f>LEFT(raw!E342,8)</f>
        <v>08:30:00</v>
      </c>
      <c r="E342" t="str">
        <f>LEFT(raw!F342,8)</f>
        <v>17:30:00</v>
      </c>
      <c r="F342" t="str">
        <f>LEFT(raw!G342,8)</f>
        <v>07:52:43</v>
      </c>
      <c r="G342" t="str">
        <f>LEFT(raw!H342,8)</f>
        <v>17:30:12</v>
      </c>
      <c r="H342" t="s">
        <v>19</v>
      </c>
      <c r="I342" t="s">
        <v>20</v>
      </c>
      <c r="J342" t="s">
        <v>25</v>
      </c>
      <c r="K342" t="s">
        <v>26</v>
      </c>
      <c r="L342" t="str">
        <f>LEFT(raw!M342,8)</f>
        <v>09:00:00</v>
      </c>
      <c r="M342" t="s">
        <v>20</v>
      </c>
      <c r="N342" t="s">
        <v>28</v>
      </c>
      <c r="O342" t="s">
        <v>28</v>
      </c>
      <c r="P342" s="2">
        <f t="shared" si="30"/>
        <v>44550</v>
      </c>
      <c r="Q342" s="3">
        <f t="shared" si="31"/>
        <v>44561</v>
      </c>
      <c r="R342" t="str">
        <f t="shared" si="32"/>
        <v>Attendance</v>
      </c>
      <c r="S342" t="str">
        <f t="shared" si="33"/>
        <v>On Time</v>
      </c>
      <c r="T342" t="str">
        <f>IF(R342="Permit", J342, IF(G342="","NA CO", IF(G342="00:00:00","NA CO", IF(G342&lt;E342,"Early",IF(I342*1440&gt;=parameter!$C$4,"Overtime","On Time CO")))))</f>
        <v>On Time CO</v>
      </c>
      <c r="U342" t="str">
        <f t="shared" si="34"/>
        <v/>
      </c>
      <c r="V342" t="str">
        <f t="shared" si="35"/>
        <v/>
      </c>
    </row>
    <row r="343" spans="1:22" x14ac:dyDescent="0.3">
      <c r="A343" t="s">
        <v>128</v>
      </c>
      <c r="B343" t="s">
        <v>129</v>
      </c>
      <c r="C343" t="str">
        <f>LEFT(raw!D343,10)</f>
        <v>2021-12-21</v>
      </c>
      <c r="D343" t="str">
        <f>LEFT(raw!E343,8)</f>
        <v>08:30:00</v>
      </c>
      <c r="E343" t="str">
        <f>LEFT(raw!F343,8)</f>
        <v>17:30:00</v>
      </c>
      <c r="F343" t="str">
        <f>LEFT(raw!G343,8)</f>
        <v>08:02:33</v>
      </c>
      <c r="G343" t="str">
        <f>LEFT(raw!H343,8)</f>
        <v>18:22:24</v>
      </c>
      <c r="H343" t="s">
        <v>19</v>
      </c>
      <c r="I343" t="s">
        <v>20</v>
      </c>
      <c r="J343" t="s">
        <v>25</v>
      </c>
      <c r="K343" t="s">
        <v>26</v>
      </c>
      <c r="L343" t="str">
        <f>LEFT(raw!M343,8)</f>
        <v>09:00:00</v>
      </c>
      <c r="M343" t="s">
        <v>20</v>
      </c>
      <c r="N343" t="s">
        <v>28</v>
      </c>
      <c r="O343" t="s">
        <v>28</v>
      </c>
      <c r="P343" s="2">
        <f t="shared" si="30"/>
        <v>44551</v>
      </c>
      <c r="Q343" s="3">
        <f t="shared" si="31"/>
        <v>44561</v>
      </c>
      <c r="R343" t="str">
        <f t="shared" si="32"/>
        <v>Attendance</v>
      </c>
      <c r="S343" t="str">
        <f t="shared" si="33"/>
        <v>On Time</v>
      </c>
      <c r="T343" t="str">
        <f>IF(R343="Permit", J343, IF(G343="","NA CO", IF(G343="00:00:00","NA CO", IF(G343&lt;E343,"Early",IF(I343*1440&gt;=parameter!$C$4,"Overtime","On Time CO")))))</f>
        <v>On Time CO</v>
      </c>
      <c r="U343" t="str">
        <f t="shared" si="34"/>
        <v/>
      </c>
      <c r="V343" t="str">
        <f t="shared" si="35"/>
        <v/>
      </c>
    </row>
    <row r="344" spans="1:22" x14ac:dyDescent="0.3">
      <c r="A344" t="s">
        <v>138</v>
      </c>
      <c r="B344" t="s">
        <v>139</v>
      </c>
      <c r="C344" t="str">
        <f>LEFT(raw!D344,10)</f>
        <v>2021-12-01</v>
      </c>
      <c r="D344" t="str">
        <f>LEFT(raw!E344,8)</f>
        <v>00:00:00</v>
      </c>
      <c r="E344" t="str">
        <f>LEFT(raw!F344,8)</f>
        <v>00:00:00</v>
      </c>
      <c r="F344" t="str">
        <f>LEFT(raw!G344,8)</f>
        <v>05:32:52</v>
      </c>
      <c r="G344" t="str">
        <f>LEFT(raw!H344,8)</f>
        <v>18:13:38</v>
      </c>
      <c r="H344" t="s">
        <v>19</v>
      </c>
      <c r="I344" t="s">
        <v>20</v>
      </c>
      <c r="J344" t="s">
        <v>21</v>
      </c>
      <c r="K344" t="s">
        <v>22</v>
      </c>
      <c r="L344" t="str">
        <f>LEFT(raw!M344,8)</f>
        <v>12:40:46</v>
      </c>
      <c r="M344" t="s">
        <v>20</v>
      </c>
      <c r="N344" t="s">
        <v>140</v>
      </c>
      <c r="O344" t="s">
        <v>140</v>
      </c>
      <c r="P344" s="2">
        <f t="shared" si="30"/>
        <v>44531</v>
      </c>
      <c r="Q344" s="3">
        <f t="shared" si="31"/>
        <v>44561</v>
      </c>
      <c r="R344" t="str">
        <f t="shared" si="32"/>
        <v>Daily Journey</v>
      </c>
      <c r="S344" t="str">
        <f t="shared" si="33"/>
        <v>On Time</v>
      </c>
      <c r="T344" t="str">
        <f>IF(R344="Permit", J344, IF(G344="","NA CO", IF(G344="00:00:00","NA CO", IF(G344&lt;E344,"Early",IF(I344*1440&gt;=parameter!$C$4,"Overtime","On Time CO")))))</f>
        <v>On Time CO</v>
      </c>
      <c r="U344" t="str">
        <f t="shared" si="34"/>
        <v/>
      </c>
      <c r="V344" t="str">
        <f t="shared" si="35"/>
        <v/>
      </c>
    </row>
    <row r="345" spans="1:22" x14ac:dyDescent="0.3">
      <c r="A345" t="s">
        <v>138</v>
      </c>
      <c r="B345" t="s">
        <v>139</v>
      </c>
      <c r="C345" t="str">
        <f>LEFT(raw!D345,10)</f>
        <v>2021-12-02</v>
      </c>
      <c r="D345" t="str">
        <f>LEFT(raw!E345,8)</f>
        <v>08:30:00</v>
      </c>
      <c r="E345" t="str">
        <f>LEFT(raw!F345,8)</f>
        <v>17:30:00</v>
      </c>
      <c r="F345" t="str">
        <f>LEFT(raw!G345,8)</f>
        <v>08:16:05</v>
      </c>
      <c r="G345" t="str">
        <f>LEFT(raw!H345,8)</f>
        <v>21:05:10</v>
      </c>
      <c r="H345" t="s">
        <v>19</v>
      </c>
      <c r="I345" t="s">
        <v>20</v>
      </c>
      <c r="J345" t="s">
        <v>25</v>
      </c>
      <c r="K345" t="s">
        <v>26</v>
      </c>
      <c r="L345" t="str">
        <f>LEFT(raw!M345,8)</f>
        <v>09:00:00</v>
      </c>
      <c r="M345" t="s">
        <v>20</v>
      </c>
      <c r="N345" t="s">
        <v>31</v>
      </c>
      <c r="O345" t="s">
        <v>31</v>
      </c>
      <c r="P345" s="2">
        <f t="shared" si="30"/>
        <v>44532</v>
      </c>
      <c r="Q345" s="3">
        <f t="shared" si="31"/>
        <v>44561</v>
      </c>
      <c r="R345" t="str">
        <f t="shared" si="32"/>
        <v>Attendance</v>
      </c>
      <c r="S345" t="str">
        <f t="shared" si="33"/>
        <v>On Time</v>
      </c>
      <c r="T345" t="str">
        <f>IF(R345="Permit", J345, IF(G345="","NA CO", IF(G345="00:00:00","NA CO", IF(G345&lt;E345,"Early",IF(I345*1440&gt;=parameter!$C$4,"Overtime","On Time CO")))))</f>
        <v>On Time CO</v>
      </c>
      <c r="U345" t="str">
        <f t="shared" si="34"/>
        <v/>
      </c>
      <c r="V345" t="str">
        <f t="shared" si="35"/>
        <v/>
      </c>
    </row>
    <row r="346" spans="1:22" x14ac:dyDescent="0.3">
      <c r="A346" t="s">
        <v>138</v>
      </c>
      <c r="B346" t="s">
        <v>139</v>
      </c>
      <c r="C346" t="str">
        <f>LEFT(raw!D346,10)</f>
        <v>2021-12-03</v>
      </c>
      <c r="D346" t="str">
        <f>LEFT(raw!E346,8)</f>
        <v>00:00:00</v>
      </c>
      <c r="E346" t="str">
        <f>LEFT(raw!F346,8)</f>
        <v>00:00:00</v>
      </c>
      <c r="F346" t="str">
        <f>LEFT(raw!G346,8)</f>
        <v>06:45:39</v>
      </c>
      <c r="G346" t="str">
        <f>LEFT(raw!H346,8)</f>
        <v>17:36:14</v>
      </c>
      <c r="H346" t="s">
        <v>19</v>
      </c>
      <c r="I346" t="s">
        <v>20</v>
      </c>
      <c r="J346" t="s">
        <v>21</v>
      </c>
      <c r="K346" t="s">
        <v>22</v>
      </c>
      <c r="L346" t="str">
        <f>LEFT(raw!M346,8)</f>
        <v>10:50:35</v>
      </c>
      <c r="M346" t="s">
        <v>20</v>
      </c>
      <c r="N346" t="s">
        <v>140</v>
      </c>
      <c r="O346" t="s">
        <v>140</v>
      </c>
      <c r="P346" s="2">
        <f t="shared" si="30"/>
        <v>44533</v>
      </c>
      <c r="Q346" s="3">
        <f t="shared" si="31"/>
        <v>44561</v>
      </c>
      <c r="R346" t="str">
        <f t="shared" si="32"/>
        <v>Daily Journey</v>
      </c>
      <c r="S346" t="str">
        <f t="shared" si="33"/>
        <v>On Time</v>
      </c>
      <c r="T346" t="str">
        <f>IF(R346="Permit", J346, IF(G346="","NA CO", IF(G346="00:00:00","NA CO", IF(G346&lt;E346,"Early",IF(I346*1440&gt;=parameter!$C$4,"Overtime","On Time CO")))))</f>
        <v>On Time CO</v>
      </c>
      <c r="U346" t="str">
        <f t="shared" si="34"/>
        <v/>
      </c>
      <c r="V346" t="str">
        <f t="shared" si="35"/>
        <v/>
      </c>
    </row>
    <row r="347" spans="1:22" x14ac:dyDescent="0.3">
      <c r="A347" t="s">
        <v>138</v>
      </c>
      <c r="B347" t="s">
        <v>139</v>
      </c>
      <c r="C347" t="str">
        <f>LEFT(raw!D347,10)</f>
        <v>2021-12-06</v>
      </c>
      <c r="D347" t="str">
        <f>LEFT(raw!E347,8)</f>
        <v>08:30:00</v>
      </c>
      <c r="E347" t="str">
        <f>LEFT(raw!F347,8)</f>
        <v>17:30:00</v>
      </c>
      <c r="F347" t="str">
        <f>LEFT(raw!G347,8)</f>
        <v>09:40:04</v>
      </c>
      <c r="G347" t="str">
        <f>LEFT(raw!H347,8)</f>
        <v>18:13:35</v>
      </c>
      <c r="H347" t="s">
        <v>19</v>
      </c>
      <c r="I347" t="s">
        <v>2921</v>
      </c>
      <c r="J347" t="s">
        <v>32</v>
      </c>
      <c r="K347" t="s">
        <v>26</v>
      </c>
      <c r="L347" t="str">
        <f>LEFT(raw!M347,8)</f>
        <v>09:00:00</v>
      </c>
      <c r="M347" t="s">
        <v>20</v>
      </c>
      <c r="N347" t="s">
        <v>31</v>
      </c>
      <c r="O347" t="s">
        <v>31</v>
      </c>
      <c r="P347" s="2">
        <f t="shared" si="30"/>
        <v>44536</v>
      </c>
      <c r="Q347" s="3">
        <f t="shared" si="31"/>
        <v>44561</v>
      </c>
      <c r="R347" t="str">
        <f t="shared" si="32"/>
        <v>Attendance</v>
      </c>
      <c r="S347" t="str">
        <f t="shared" si="33"/>
        <v>Late</v>
      </c>
      <c r="T347" t="str">
        <f>IF(R347="Permit", J347, IF(G347="","NA CO", IF(G347="00:00:00","NA CO", IF(G347&lt;E347,"Early",IF(I347*1440&gt;=parameter!$C$4,"Overtime","On Time CO")))))</f>
        <v>Overtime</v>
      </c>
      <c r="U347" t="str">
        <f t="shared" si="34"/>
        <v>01:10:04</v>
      </c>
      <c r="V347" t="str">
        <f t="shared" si="35"/>
        <v>00:00:00</v>
      </c>
    </row>
    <row r="348" spans="1:22" x14ac:dyDescent="0.3">
      <c r="A348" t="s">
        <v>138</v>
      </c>
      <c r="B348" t="s">
        <v>139</v>
      </c>
      <c r="C348" t="str">
        <f>LEFT(raw!D348,10)</f>
        <v>2021-12-07</v>
      </c>
      <c r="D348" t="str">
        <f>LEFT(raw!E348,8)</f>
        <v>00:00:00</v>
      </c>
      <c r="E348" t="str">
        <f>LEFT(raw!F348,8)</f>
        <v>00:00:00</v>
      </c>
      <c r="F348" t="str">
        <f>LEFT(raw!G348,8)</f>
        <v>06:53:46</v>
      </c>
      <c r="G348" t="str">
        <f>LEFT(raw!H348,8)</f>
        <v>19:42:51</v>
      </c>
      <c r="H348" t="s">
        <v>19</v>
      </c>
      <c r="I348" t="s">
        <v>20</v>
      </c>
      <c r="J348" t="s">
        <v>21</v>
      </c>
      <c r="K348" t="s">
        <v>22</v>
      </c>
      <c r="L348" t="str">
        <f>LEFT(raw!M348,8)</f>
        <v>12:49:05</v>
      </c>
      <c r="M348" t="s">
        <v>20</v>
      </c>
      <c r="N348" t="s">
        <v>142</v>
      </c>
      <c r="O348" t="s">
        <v>2926</v>
      </c>
      <c r="P348" s="2">
        <f t="shared" si="30"/>
        <v>44537</v>
      </c>
      <c r="Q348" s="3">
        <f t="shared" si="31"/>
        <v>44561</v>
      </c>
      <c r="R348" t="str">
        <f t="shared" si="32"/>
        <v>Daily Journey</v>
      </c>
      <c r="S348" t="str">
        <f t="shared" si="33"/>
        <v>On Time</v>
      </c>
      <c r="T348" t="str">
        <f>IF(R348="Permit", J348, IF(G348="","NA CO", IF(G348="00:00:00","NA CO", IF(G348&lt;E348,"Early",IF(I348*1440&gt;=parameter!$C$4,"Overtime","On Time CO")))))</f>
        <v>On Time CO</v>
      </c>
      <c r="U348" t="str">
        <f t="shared" si="34"/>
        <v/>
      </c>
      <c r="V348" t="str">
        <f t="shared" si="35"/>
        <v/>
      </c>
    </row>
    <row r="349" spans="1:22" x14ac:dyDescent="0.3">
      <c r="A349" t="s">
        <v>138</v>
      </c>
      <c r="B349" t="s">
        <v>139</v>
      </c>
      <c r="C349" t="str">
        <f>LEFT(raw!D349,10)</f>
        <v>2021-12-08</v>
      </c>
      <c r="D349" t="str">
        <f>LEFT(raw!E349,8)</f>
        <v>08:30:00</v>
      </c>
      <c r="E349" t="str">
        <f>LEFT(raw!F349,8)</f>
        <v>17:30:00</v>
      </c>
      <c r="F349" t="str">
        <f>LEFT(raw!G349,8)</f>
        <v>08:26:01</v>
      </c>
      <c r="G349" t="str">
        <f>LEFT(raw!H349,8)</f>
        <v>17:53:08</v>
      </c>
      <c r="H349" t="s">
        <v>19</v>
      </c>
      <c r="I349" t="s">
        <v>20</v>
      </c>
      <c r="J349" t="s">
        <v>25</v>
      </c>
      <c r="K349" t="s">
        <v>26</v>
      </c>
      <c r="L349" t="str">
        <f>LEFT(raw!M349,8)</f>
        <v>09:00:00</v>
      </c>
      <c r="M349" t="s">
        <v>20</v>
      </c>
      <c r="N349" t="s">
        <v>31</v>
      </c>
      <c r="O349" t="s">
        <v>31</v>
      </c>
      <c r="P349" s="2">
        <f t="shared" si="30"/>
        <v>44538</v>
      </c>
      <c r="Q349" s="3">
        <f t="shared" si="31"/>
        <v>44561</v>
      </c>
      <c r="R349" t="str">
        <f t="shared" si="32"/>
        <v>Attendance</v>
      </c>
      <c r="S349" t="str">
        <f t="shared" si="33"/>
        <v>On Time</v>
      </c>
      <c r="T349" t="str">
        <f>IF(R349="Permit", J349, IF(G349="","NA CO", IF(G349="00:00:00","NA CO", IF(G349&lt;E349,"Early",IF(I349*1440&gt;=parameter!$C$4,"Overtime","On Time CO")))))</f>
        <v>On Time CO</v>
      </c>
      <c r="U349" t="str">
        <f t="shared" si="34"/>
        <v/>
      </c>
      <c r="V349" t="str">
        <f t="shared" si="35"/>
        <v/>
      </c>
    </row>
    <row r="350" spans="1:22" x14ac:dyDescent="0.3">
      <c r="A350" t="s">
        <v>138</v>
      </c>
      <c r="B350" t="s">
        <v>139</v>
      </c>
      <c r="C350" t="str">
        <f>LEFT(raw!D350,10)</f>
        <v>2021-12-09</v>
      </c>
      <c r="D350" t="str">
        <f>LEFT(raw!E350,8)</f>
        <v>00:00:00</v>
      </c>
      <c r="E350" t="str">
        <f>LEFT(raw!F350,8)</f>
        <v>00:00:00</v>
      </c>
      <c r="F350" t="str">
        <f>LEFT(raw!G350,8)</f>
        <v>06:26:01</v>
      </c>
      <c r="G350" t="str">
        <f>LEFT(raw!H350,8)</f>
        <v>19:38:53</v>
      </c>
      <c r="H350" t="s">
        <v>19</v>
      </c>
      <c r="I350" t="s">
        <v>20</v>
      </c>
      <c r="J350" t="s">
        <v>21</v>
      </c>
      <c r="K350" t="s">
        <v>22</v>
      </c>
      <c r="L350" t="str">
        <f>LEFT(raw!M350,8)</f>
        <v>13:12:51</v>
      </c>
      <c r="M350" t="s">
        <v>20</v>
      </c>
      <c r="N350" t="s">
        <v>2934</v>
      </c>
      <c r="O350" t="s">
        <v>140</v>
      </c>
      <c r="P350" s="2">
        <f t="shared" si="30"/>
        <v>44539</v>
      </c>
      <c r="Q350" s="3">
        <f t="shared" si="31"/>
        <v>44561</v>
      </c>
      <c r="R350" t="str">
        <f t="shared" si="32"/>
        <v>Daily Journey</v>
      </c>
      <c r="S350" t="str">
        <f t="shared" si="33"/>
        <v>On Time</v>
      </c>
      <c r="T350" t="str">
        <f>IF(R350="Permit", J350, IF(G350="","NA CO", IF(G350="00:00:00","NA CO", IF(G350&lt;E350,"Early",IF(I350*1440&gt;=parameter!$C$4,"Overtime","On Time CO")))))</f>
        <v>On Time CO</v>
      </c>
      <c r="U350" t="str">
        <f t="shared" si="34"/>
        <v/>
      </c>
      <c r="V350" t="str">
        <f t="shared" si="35"/>
        <v/>
      </c>
    </row>
    <row r="351" spans="1:22" x14ac:dyDescent="0.3">
      <c r="A351" t="s">
        <v>138</v>
      </c>
      <c r="B351" t="s">
        <v>139</v>
      </c>
      <c r="C351" t="str">
        <f>LEFT(raw!D351,10)</f>
        <v>2021-12-10</v>
      </c>
      <c r="D351" t="str">
        <f>LEFT(raw!E351,8)</f>
        <v>08:30:00</v>
      </c>
      <c r="E351" t="str">
        <f>LEFT(raw!F351,8)</f>
        <v>17:30:00</v>
      </c>
      <c r="F351" t="str">
        <f>LEFT(raw!G351,8)</f>
        <v>08:27:30</v>
      </c>
      <c r="G351" t="str">
        <f>LEFT(raw!H351,8)</f>
        <v>19:37:45</v>
      </c>
      <c r="H351" t="s">
        <v>19</v>
      </c>
      <c r="I351" t="s">
        <v>20</v>
      </c>
      <c r="J351" t="s">
        <v>25</v>
      </c>
      <c r="K351" t="s">
        <v>26</v>
      </c>
      <c r="L351" t="str">
        <f>LEFT(raw!M351,8)</f>
        <v>09:00:00</v>
      </c>
      <c r="M351" t="s">
        <v>20</v>
      </c>
      <c r="N351" t="s">
        <v>31</v>
      </c>
      <c r="O351" t="s">
        <v>31</v>
      </c>
      <c r="P351" s="2">
        <f t="shared" si="30"/>
        <v>44540</v>
      </c>
      <c r="Q351" s="3">
        <f t="shared" si="31"/>
        <v>44561</v>
      </c>
      <c r="R351" t="str">
        <f t="shared" si="32"/>
        <v>Attendance</v>
      </c>
      <c r="S351" t="str">
        <f t="shared" si="33"/>
        <v>On Time</v>
      </c>
      <c r="T351" t="str">
        <f>IF(R351="Permit", J351, IF(G351="","NA CO", IF(G351="00:00:00","NA CO", IF(G351&lt;E351,"Early",IF(I351*1440&gt;=parameter!$C$4,"Overtime","On Time CO")))))</f>
        <v>On Time CO</v>
      </c>
      <c r="U351" t="str">
        <f t="shared" si="34"/>
        <v/>
      </c>
      <c r="V351" t="str">
        <f t="shared" si="35"/>
        <v/>
      </c>
    </row>
    <row r="352" spans="1:22" x14ac:dyDescent="0.3">
      <c r="A352" t="s">
        <v>138</v>
      </c>
      <c r="B352" t="s">
        <v>139</v>
      </c>
      <c r="C352" t="str">
        <f>LEFT(raw!D352,10)</f>
        <v>2021-12-13</v>
      </c>
      <c r="D352" t="str">
        <f>LEFT(raw!E352,8)</f>
        <v>00:00:00</v>
      </c>
      <c r="E352" t="str">
        <f>LEFT(raw!F352,8)</f>
        <v>00:00:00</v>
      </c>
      <c r="F352" t="str">
        <f>LEFT(raw!G352,8)</f>
        <v>07:31:54</v>
      </c>
      <c r="G352" t="str">
        <f>LEFT(raw!H352,8)</f>
        <v>19:00:22</v>
      </c>
      <c r="H352" t="s">
        <v>19</v>
      </c>
      <c r="I352" t="s">
        <v>20</v>
      </c>
      <c r="J352" t="s">
        <v>21</v>
      </c>
      <c r="K352" t="s">
        <v>22</v>
      </c>
      <c r="L352" t="str">
        <f>LEFT(raw!M352,8)</f>
        <v>11:28:27</v>
      </c>
      <c r="M352" t="s">
        <v>20</v>
      </c>
      <c r="N352" t="s">
        <v>2934</v>
      </c>
      <c r="O352" t="s">
        <v>2942</v>
      </c>
      <c r="P352" s="2">
        <f t="shared" si="30"/>
        <v>44543</v>
      </c>
      <c r="Q352" s="3">
        <f t="shared" si="31"/>
        <v>44561</v>
      </c>
      <c r="R352" t="str">
        <f t="shared" si="32"/>
        <v>Daily Journey</v>
      </c>
      <c r="S352" t="str">
        <f t="shared" si="33"/>
        <v>On Time</v>
      </c>
      <c r="T352" t="str">
        <f>IF(R352="Permit", J352, IF(G352="","NA CO", IF(G352="00:00:00","NA CO", IF(G352&lt;E352,"Early",IF(I352*1440&gt;=parameter!$C$4,"Overtime","On Time CO")))))</f>
        <v>On Time CO</v>
      </c>
      <c r="U352" t="str">
        <f t="shared" si="34"/>
        <v/>
      </c>
      <c r="V352" t="str">
        <f t="shared" si="35"/>
        <v/>
      </c>
    </row>
    <row r="353" spans="1:22" x14ac:dyDescent="0.3">
      <c r="A353" t="s">
        <v>138</v>
      </c>
      <c r="B353" t="s">
        <v>139</v>
      </c>
      <c r="C353" t="str">
        <f>LEFT(raw!D353,10)</f>
        <v>2021-12-14</v>
      </c>
      <c r="D353" t="str">
        <f>LEFT(raw!E353,8)</f>
        <v>08:30:00</v>
      </c>
      <c r="E353" t="str">
        <f>LEFT(raw!F353,8)</f>
        <v>17:30:00</v>
      </c>
      <c r="F353" t="str">
        <f>LEFT(raw!G353,8)</f>
        <v>08:18:29</v>
      </c>
      <c r="G353" t="str">
        <f>LEFT(raw!H353,8)</f>
        <v>17:39:48</v>
      </c>
      <c r="H353" t="s">
        <v>19</v>
      </c>
      <c r="I353" t="s">
        <v>20</v>
      </c>
      <c r="J353" t="s">
        <v>25</v>
      </c>
      <c r="K353" t="s">
        <v>26</v>
      </c>
      <c r="L353" t="str">
        <f>LEFT(raw!M353,8)</f>
        <v>09:00:00</v>
      </c>
      <c r="M353" t="s">
        <v>20</v>
      </c>
      <c r="N353" t="s">
        <v>31</v>
      </c>
      <c r="O353" t="s">
        <v>31</v>
      </c>
      <c r="P353" s="2">
        <f t="shared" si="30"/>
        <v>44544</v>
      </c>
      <c r="Q353" s="3">
        <f t="shared" si="31"/>
        <v>44561</v>
      </c>
      <c r="R353" t="str">
        <f t="shared" si="32"/>
        <v>Attendance</v>
      </c>
      <c r="S353" t="str">
        <f t="shared" si="33"/>
        <v>On Time</v>
      </c>
      <c r="T353" t="str">
        <f>IF(R353="Permit", J353, IF(G353="","NA CO", IF(G353="00:00:00","NA CO", IF(G353&lt;E353,"Early",IF(I353*1440&gt;=parameter!$C$4,"Overtime","On Time CO")))))</f>
        <v>On Time CO</v>
      </c>
      <c r="U353" t="str">
        <f t="shared" si="34"/>
        <v/>
      </c>
      <c r="V353" t="str">
        <f t="shared" si="35"/>
        <v/>
      </c>
    </row>
    <row r="354" spans="1:22" x14ac:dyDescent="0.3">
      <c r="A354" t="s">
        <v>138</v>
      </c>
      <c r="B354" t="s">
        <v>139</v>
      </c>
      <c r="C354" t="str">
        <f>LEFT(raw!D354,10)</f>
        <v>2021-12-15</v>
      </c>
      <c r="D354" t="str">
        <f>LEFT(raw!E354,8)</f>
        <v>00:00:00</v>
      </c>
      <c r="E354" t="str">
        <f>LEFT(raw!F354,8)</f>
        <v>00:00:00</v>
      </c>
      <c r="F354" t="str">
        <f>LEFT(raw!G354,8)</f>
        <v>08:29:30</v>
      </c>
      <c r="G354" t="str">
        <f>LEFT(raw!H354,8)</f>
        <v>18:20:19</v>
      </c>
      <c r="H354" t="s">
        <v>19</v>
      </c>
      <c r="I354" t="s">
        <v>20</v>
      </c>
      <c r="J354" t="s">
        <v>21</v>
      </c>
      <c r="K354" t="s">
        <v>22</v>
      </c>
      <c r="L354" t="str">
        <f>LEFT(raw!M354,8)</f>
        <v>09:50:49</v>
      </c>
      <c r="M354" t="s">
        <v>20</v>
      </c>
      <c r="N354" t="s">
        <v>2950</v>
      </c>
      <c r="O354" t="s">
        <v>1014</v>
      </c>
      <c r="P354" s="2">
        <f t="shared" si="30"/>
        <v>44545</v>
      </c>
      <c r="Q354" s="3">
        <f t="shared" si="31"/>
        <v>44561</v>
      </c>
      <c r="R354" t="str">
        <f t="shared" si="32"/>
        <v>Daily Journey</v>
      </c>
      <c r="S354" t="str">
        <f t="shared" si="33"/>
        <v>On Time</v>
      </c>
      <c r="T354" t="str">
        <f>IF(R354="Permit", J354, IF(G354="","NA CO", IF(G354="00:00:00","NA CO", IF(G354&lt;E354,"Early",IF(I354*1440&gt;=parameter!$C$4,"Overtime","On Time CO")))))</f>
        <v>On Time CO</v>
      </c>
      <c r="U354" t="str">
        <f t="shared" si="34"/>
        <v/>
      </c>
      <c r="V354" t="str">
        <f t="shared" si="35"/>
        <v/>
      </c>
    </row>
    <row r="355" spans="1:22" x14ac:dyDescent="0.3">
      <c r="A355" t="s">
        <v>138</v>
      </c>
      <c r="B355" t="s">
        <v>139</v>
      </c>
      <c r="C355" t="str">
        <f>LEFT(raw!D355,10)</f>
        <v>2021-12-16</v>
      </c>
      <c r="D355" t="str">
        <f>LEFT(raw!E355,8)</f>
        <v>08:30:00</v>
      </c>
      <c r="E355" t="str">
        <f>LEFT(raw!F355,8)</f>
        <v>17:30:00</v>
      </c>
      <c r="F355" t="str">
        <f>LEFT(raw!G355,8)</f>
        <v>09:04:12</v>
      </c>
      <c r="G355" t="str">
        <f>LEFT(raw!H355,8)</f>
        <v>17:34:40</v>
      </c>
      <c r="H355" t="s">
        <v>19</v>
      </c>
      <c r="I355" t="s">
        <v>2953</v>
      </c>
      <c r="J355" t="s">
        <v>32</v>
      </c>
      <c r="K355" t="s">
        <v>26</v>
      </c>
      <c r="L355" t="str">
        <f>LEFT(raw!M355,8)</f>
        <v>09:00:00</v>
      </c>
      <c r="M355" t="s">
        <v>20</v>
      </c>
      <c r="N355" t="s">
        <v>31</v>
      </c>
      <c r="O355" t="s">
        <v>31</v>
      </c>
      <c r="P355" s="2">
        <f t="shared" si="30"/>
        <v>44546</v>
      </c>
      <c r="Q355" s="3">
        <f t="shared" si="31"/>
        <v>44561</v>
      </c>
      <c r="R355" t="str">
        <f t="shared" si="32"/>
        <v>Attendance</v>
      </c>
      <c r="S355" t="str">
        <f t="shared" si="33"/>
        <v>Late</v>
      </c>
      <c r="T355" t="str">
        <f>IF(R355="Permit", J355, IF(G355="","NA CO", IF(G355="00:00:00","NA CO", IF(G355&lt;E355,"Early",IF(I355*1440&gt;=parameter!$C$4,"Overtime","On Time CO")))))</f>
        <v>On Time CO</v>
      </c>
      <c r="U355" t="str">
        <f t="shared" si="34"/>
        <v>00:34:12</v>
      </c>
      <c r="V355" t="str">
        <f t="shared" si="35"/>
        <v/>
      </c>
    </row>
    <row r="356" spans="1:22" x14ac:dyDescent="0.3">
      <c r="A356" t="s">
        <v>138</v>
      </c>
      <c r="B356" t="s">
        <v>139</v>
      </c>
      <c r="C356" t="str">
        <f>LEFT(raw!D356,10)</f>
        <v>2021-12-17</v>
      </c>
      <c r="D356" t="str">
        <f>LEFT(raw!E356,8)</f>
        <v>00:00:00</v>
      </c>
      <c r="E356" t="str">
        <f>LEFT(raw!F356,8)</f>
        <v>00:00:00</v>
      </c>
      <c r="F356" t="str">
        <f>LEFT(raw!G356,8)</f>
        <v>07:30:00</v>
      </c>
      <c r="G356" t="str">
        <f>LEFT(raw!H356,8)</f>
        <v>20:36:49</v>
      </c>
      <c r="H356" t="s">
        <v>19</v>
      </c>
      <c r="I356" t="s">
        <v>20</v>
      </c>
      <c r="J356" t="s">
        <v>21</v>
      </c>
      <c r="K356" t="s">
        <v>22</v>
      </c>
      <c r="L356" t="str">
        <f>LEFT(raw!M356,8)</f>
        <v>13:06:48</v>
      </c>
      <c r="M356" t="s">
        <v>20</v>
      </c>
      <c r="N356" t="s">
        <v>140</v>
      </c>
      <c r="O356" t="s">
        <v>1014</v>
      </c>
      <c r="P356" s="2">
        <f t="shared" si="30"/>
        <v>44547</v>
      </c>
      <c r="Q356" s="3">
        <f t="shared" si="31"/>
        <v>44561</v>
      </c>
      <c r="R356" t="str">
        <f t="shared" si="32"/>
        <v>Daily Journey</v>
      </c>
      <c r="S356" t="str">
        <f t="shared" si="33"/>
        <v>On Time</v>
      </c>
      <c r="T356" t="str">
        <f>IF(R356="Permit", J356, IF(G356="","NA CO", IF(G356="00:00:00","NA CO", IF(G356&lt;E356,"Early",IF(I356*1440&gt;=parameter!$C$4,"Overtime","On Time CO")))))</f>
        <v>On Time CO</v>
      </c>
      <c r="U356" t="str">
        <f t="shared" si="34"/>
        <v/>
      </c>
      <c r="V356" t="str">
        <f t="shared" si="35"/>
        <v/>
      </c>
    </row>
    <row r="357" spans="1:22" x14ac:dyDescent="0.3">
      <c r="A357" t="s">
        <v>138</v>
      </c>
      <c r="B357" t="s">
        <v>139</v>
      </c>
      <c r="C357" t="str">
        <f>LEFT(raw!D357,10)</f>
        <v>2021-12-20</v>
      </c>
      <c r="D357" t="str">
        <f>LEFT(raw!E357,8)</f>
        <v>08:30:00</v>
      </c>
      <c r="E357" t="str">
        <f>LEFT(raw!F357,8)</f>
        <v>17:30:00</v>
      </c>
      <c r="F357" t="str">
        <f>LEFT(raw!G357,8)</f>
        <v>08:30:06</v>
      </c>
      <c r="G357" t="str">
        <f>LEFT(raw!H357,8)</f>
        <v>17:41:42</v>
      </c>
      <c r="H357" t="s">
        <v>19</v>
      </c>
      <c r="I357" t="s">
        <v>2961</v>
      </c>
      <c r="J357" t="s">
        <v>32</v>
      </c>
      <c r="K357" t="s">
        <v>26</v>
      </c>
      <c r="L357" t="str">
        <f>LEFT(raw!M357,8)</f>
        <v>09:00:00</v>
      </c>
      <c r="M357" t="s">
        <v>20</v>
      </c>
      <c r="N357" t="s">
        <v>31</v>
      </c>
      <c r="O357" t="s">
        <v>31</v>
      </c>
      <c r="P357" s="2">
        <f t="shared" si="30"/>
        <v>44550</v>
      </c>
      <c r="Q357" s="3">
        <f t="shared" si="31"/>
        <v>44561</v>
      </c>
      <c r="R357" t="str">
        <f t="shared" si="32"/>
        <v>Attendance</v>
      </c>
      <c r="S357" t="str">
        <f t="shared" si="33"/>
        <v>Late</v>
      </c>
      <c r="T357" t="str">
        <f>IF(R357="Permit", J357, IF(G357="","NA CO", IF(G357="00:00:00","NA CO", IF(G357&lt;E357,"Early",IF(I357*1440&gt;=parameter!$C$4,"Overtime","On Time CO")))))</f>
        <v>On Time CO</v>
      </c>
      <c r="U357" t="str">
        <f t="shared" si="34"/>
        <v>00:00:06</v>
      </c>
      <c r="V357" t="str">
        <f t="shared" si="35"/>
        <v/>
      </c>
    </row>
    <row r="358" spans="1:22" x14ac:dyDescent="0.3">
      <c r="A358" t="s">
        <v>138</v>
      </c>
      <c r="B358" t="s">
        <v>139</v>
      </c>
      <c r="C358" t="str">
        <f>LEFT(raw!D358,10)</f>
        <v>2021-12-21</v>
      </c>
      <c r="D358" t="str">
        <f>LEFT(raw!E358,8)</f>
        <v>00:00:00</v>
      </c>
      <c r="E358" t="str">
        <f>LEFT(raw!F358,8)</f>
        <v>00:00:00</v>
      </c>
      <c r="F358" t="str">
        <f>LEFT(raw!G358,8)</f>
        <v>07:45:13</v>
      </c>
      <c r="G358" t="str">
        <f>LEFT(raw!H358,8)</f>
        <v>19:46:59</v>
      </c>
      <c r="H358" t="s">
        <v>19</v>
      </c>
      <c r="I358" t="s">
        <v>20</v>
      </c>
      <c r="J358" t="s">
        <v>21</v>
      </c>
      <c r="K358" t="s">
        <v>22</v>
      </c>
      <c r="L358" t="str">
        <f>LEFT(raw!M358,8)</f>
        <v>12:01:46</v>
      </c>
      <c r="M358" t="s">
        <v>20</v>
      </c>
      <c r="N358" t="s">
        <v>1014</v>
      </c>
      <c r="O358" t="s">
        <v>140</v>
      </c>
      <c r="P358" s="2">
        <f t="shared" si="30"/>
        <v>44551</v>
      </c>
      <c r="Q358" s="3">
        <f t="shared" si="31"/>
        <v>44561</v>
      </c>
      <c r="R358" t="str">
        <f t="shared" si="32"/>
        <v>Daily Journey</v>
      </c>
      <c r="S358" t="str">
        <f t="shared" si="33"/>
        <v>On Time</v>
      </c>
      <c r="T358" t="str">
        <f>IF(R358="Permit", J358, IF(G358="","NA CO", IF(G358="00:00:00","NA CO", IF(G358&lt;E358,"Early",IF(I358*1440&gt;=parameter!$C$4,"Overtime","On Time CO")))))</f>
        <v>On Time CO</v>
      </c>
      <c r="U358" t="str">
        <f t="shared" si="34"/>
        <v/>
      </c>
      <c r="V358" t="str">
        <f t="shared" si="35"/>
        <v/>
      </c>
    </row>
    <row r="359" spans="1:22" x14ac:dyDescent="0.3">
      <c r="A359" t="s">
        <v>138</v>
      </c>
      <c r="B359" t="s">
        <v>139</v>
      </c>
      <c r="C359" t="str">
        <f>LEFT(raw!D359,10)</f>
        <v>2021-12-22</v>
      </c>
      <c r="D359" t="str">
        <f>LEFT(raw!E359,8)</f>
        <v>08:30:00</v>
      </c>
      <c r="E359" t="str">
        <f>LEFT(raw!F359,8)</f>
        <v>17:30:00</v>
      </c>
      <c r="F359" t="str">
        <f>LEFT(raw!G359,8)</f>
        <v>09:29:00</v>
      </c>
      <c r="G359" t="str">
        <f>LEFT(raw!H359,8)</f>
        <v>17:35:22</v>
      </c>
      <c r="H359" t="s">
        <v>19</v>
      </c>
      <c r="I359" t="s">
        <v>1301</v>
      </c>
      <c r="J359" t="s">
        <v>32</v>
      </c>
      <c r="K359" t="s">
        <v>26</v>
      </c>
      <c r="L359" t="str">
        <f>LEFT(raw!M359,8)</f>
        <v>09:00:00</v>
      </c>
      <c r="M359" t="s">
        <v>20</v>
      </c>
      <c r="N359" t="s">
        <v>31</v>
      </c>
      <c r="O359" t="s">
        <v>31</v>
      </c>
      <c r="P359" s="2">
        <f t="shared" si="30"/>
        <v>44552</v>
      </c>
      <c r="Q359" s="3">
        <f t="shared" si="31"/>
        <v>44561</v>
      </c>
      <c r="R359" t="str">
        <f t="shared" si="32"/>
        <v>Attendance</v>
      </c>
      <c r="S359" t="str">
        <f t="shared" si="33"/>
        <v>Late</v>
      </c>
      <c r="T359" t="str">
        <f>IF(R359="Permit", J359, IF(G359="","NA CO", IF(G359="00:00:00","NA CO", IF(G359&lt;E359,"Early",IF(I359*1440&gt;=parameter!$C$4,"Overtime","On Time CO")))))</f>
        <v>On Time CO</v>
      </c>
      <c r="U359" t="str">
        <f t="shared" si="34"/>
        <v>00:59:00</v>
      </c>
      <c r="V359" t="str">
        <f t="shared" si="35"/>
        <v/>
      </c>
    </row>
    <row r="360" spans="1:22" x14ac:dyDescent="0.3">
      <c r="A360" t="s">
        <v>138</v>
      </c>
      <c r="B360" t="s">
        <v>139</v>
      </c>
      <c r="C360" t="str">
        <f>LEFT(raw!D360,10)</f>
        <v>2021-12-23</v>
      </c>
      <c r="D360" t="str">
        <f>LEFT(raw!E360,8)</f>
        <v>00:00:00</v>
      </c>
      <c r="E360" t="str">
        <f>LEFT(raw!F360,8)</f>
        <v>00:00:00</v>
      </c>
      <c r="F360" t="str">
        <f>LEFT(raw!G360,8)</f>
        <v>06:51:22</v>
      </c>
      <c r="G360" t="str">
        <f>LEFT(raw!H360,8)</f>
        <v>22:24:51</v>
      </c>
      <c r="H360" t="s">
        <v>19</v>
      </c>
      <c r="I360" t="s">
        <v>20</v>
      </c>
      <c r="J360" t="s">
        <v>21</v>
      </c>
      <c r="K360" t="s">
        <v>22</v>
      </c>
      <c r="L360" t="str">
        <f>LEFT(raw!M360,8)</f>
        <v>15:33:29</v>
      </c>
      <c r="M360" t="s">
        <v>20</v>
      </c>
      <c r="N360" t="s">
        <v>2973</v>
      </c>
      <c r="O360" t="s">
        <v>2942</v>
      </c>
      <c r="P360" s="2">
        <f t="shared" si="30"/>
        <v>44553</v>
      </c>
      <c r="Q360" s="3">
        <f t="shared" si="31"/>
        <v>44561</v>
      </c>
      <c r="R360" t="str">
        <f t="shared" si="32"/>
        <v>Daily Journey</v>
      </c>
      <c r="S360" t="str">
        <f t="shared" si="33"/>
        <v>On Time</v>
      </c>
      <c r="T360" t="str">
        <f>IF(R360="Permit", J360, IF(G360="","NA CO", IF(G360="00:00:00","NA CO", IF(G360&lt;E360,"Early",IF(I360*1440&gt;=parameter!$C$4,"Overtime","On Time CO")))))</f>
        <v>On Time CO</v>
      </c>
      <c r="U360" t="str">
        <f t="shared" si="34"/>
        <v/>
      </c>
      <c r="V360" t="str">
        <f t="shared" si="35"/>
        <v/>
      </c>
    </row>
    <row r="361" spans="1:22" x14ac:dyDescent="0.3">
      <c r="A361" t="s">
        <v>138</v>
      </c>
      <c r="B361" t="s">
        <v>139</v>
      </c>
      <c r="C361" t="str">
        <f>LEFT(raw!D361,10)</f>
        <v>2021-12-24</v>
      </c>
      <c r="D361" t="str">
        <f>LEFT(raw!E361,8)</f>
        <v>08:30:00</v>
      </c>
      <c r="E361" t="str">
        <f>LEFT(raw!F361,8)</f>
        <v>17:30:00</v>
      </c>
      <c r="F361" t="str">
        <f>LEFT(raw!G361,8)</f>
        <v>08:22:24</v>
      </c>
      <c r="G361" t="str">
        <f>LEFT(raw!H361,8)</f>
        <v>17:57:40</v>
      </c>
      <c r="H361" t="s">
        <v>19</v>
      </c>
      <c r="I361" t="s">
        <v>20</v>
      </c>
      <c r="J361" t="s">
        <v>25</v>
      </c>
      <c r="K361" t="s">
        <v>26</v>
      </c>
      <c r="L361" t="str">
        <f>LEFT(raw!M361,8)</f>
        <v>09:00:00</v>
      </c>
      <c r="M361" t="s">
        <v>20</v>
      </c>
      <c r="N361" t="s">
        <v>31</v>
      </c>
      <c r="O361" t="s">
        <v>31</v>
      </c>
      <c r="P361" s="2">
        <f t="shared" si="30"/>
        <v>44554</v>
      </c>
      <c r="Q361" s="3">
        <f t="shared" si="31"/>
        <v>44561</v>
      </c>
      <c r="R361" t="str">
        <f t="shared" si="32"/>
        <v>Attendance</v>
      </c>
      <c r="S361" t="str">
        <f t="shared" si="33"/>
        <v>On Time</v>
      </c>
      <c r="T361" t="str">
        <f>IF(R361="Permit", J361, IF(G361="","NA CO", IF(G361="00:00:00","NA CO", IF(G361&lt;E361,"Early",IF(I361*1440&gt;=parameter!$C$4,"Overtime","On Time CO")))))</f>
        <v>On Time CO</v>
      </c>
      <c r="U361" t="str">
        <f t="shared" si="34"/>
        <v/>
      </c>
      <c r="V361" t="str">
        <f t="shared" si="35"/>
        <v/>
      </c>
    </row>
    <row r="362" spans="1:22" x14ac:dyDescent="0.3">
      <c r="A362" t="s">
        <v>138</v>
      </c>
      <c r="B362" t="s">
        <v>139</v>
      </c>
      <c r="C362" t="str">
        <f>LEFT(raw!D362,10)</f>
        <v>2021-12-27</v>
      </c>
      <c r="D362" t="str">
        <f>LEFT(raw!E362,8)</f>
        <v>00:00:00</v>
      </c>
      <c r="E362" t="str">
        <f>LEFT(raw!F362,8)</f>
        <v>00:00:00</v>
      </c>
      <c r="F362" t="str">
        <f>LEFT(raw!G362,8)</f>
        <v>07:31:05</v>
      </c>
      <c r="G362" t="str">
        <f>LEFT(raw!H362,8)</f>
        <v>20:12:08</v>
      </c>
      <c r="H362" t="s">
        <v>19</v>
      </c>
      <c r="I362" t="s">
        <v>20</v>
      </c>
      <c r="J362" t="s">
        <v>21</v>
      </c>
      <c r="K362" t="s">
        <v>22</v>
      </c>
      <c r="L362" t="str">
        <f>LEFT(raw!M362,8)</f>
        <v>12:41:02</v>
      </c>
      <c r="M362" t="s">
        <v>20</v>
      </c>
      <c r="N362" t="s">
        <v>2979</v>
      </c>
      <c r="O362" t="s">
        <v>140</v>
      </c>
      <c r="P362" s="2">
        <f t="shared" si="30"/>
        <v>44557</v>
      </c>
      <c r="Q362" s="3">
        <f t="shared" si="31"/>
        <v>44561</v>
      </c>
      <c r="R362" t="str">
        <f t="shared" si="32"/>
        <v>Daily Journey</v>
      </c>
      <c r="S362" t="str">
        <f t="shared" si="33"/>
        <v>On Time</v>
      </c>
      <c r="T362" t="str">
        <f>IF(R362="Permit", J362, IF(G362="","NA CO", IF(G362="00:00:00","NA CO", IF(G362&lt;E362,"Early",IF(I362*1440&gt;=parameter!$C$4,"Overtime","On Time CO")))))</f>
        <v>On Time CO</v>
      </c>
      <c r="U362" t="str">
        <f t="shared" si="34"/>
        <v/>
      </c>
      <c r="V362" t="str">
        <f t="shared" si="35"/>
        <v/>
      </c>
    </row>
    <row r="363" spans="1:22" x14ac:dyDescent="0.3">
      <c r="A363" t="s">
        <v>138</v>
      </c>
      <c r="B363" t="s">
        <v>139</v>
      </c>
      <c r="C363" t="str">
        <f>LEFT(raw!D363,10)</f>
        <v>2021-12-28</v>
      </c>
      <c r="D363" t="str">
        <f>LEFT(raw!E363,8)</f>
        <v>08:30:00</v>
      </c>
      <c r="E363" t="str">
        <f>LEFT(raw!F363,8)</f>
        <v>17:30:00</v>
      </c>
      <c r="F363" t="str">
        <f>LEFT(raw!G363,8)</f>
        <v>08:24:14</v>
      </c>
      <c r="G363" t="str">
        <f>LEFT(raw!H363,8)</f>
        <v>20:14:33</v>
      </c>
      <c r="H363" t="s">
        <v>19</v>
      </c>
      <c r="I363" t="s">
        <v>20</v>
      </c>
      <c r="J363" t="s">
        <v>25</v>
      </c>
      <c r="K363" t="s">
        <v>26</v>
      </c>
      <c r="L363" t="str">
        <f>LEFT(raw!M363,8)</f>
        <v>09:00:00</v>
      </c>
      <c r="M363" t="s">
        <v>20</v>
      </c>
      <c r="N363" t="s">
        <v>31</v>
      </c>
      <c r="O363" t="s">
        <v>31</v>
      </c>
      <c r="P363" s="2">
        <f t="shared" si="30"/>
        <v>44558</v>
      </c>
      <c r="Q363" s="3">
        <f t="shared" si="31"/>
        <v>44561</v>
      </c>
      <c r="R363" t="str">
        <f t="shared" si="32"/>
        <v>Attendance</v>
      </c>
      <c r="S363" t="str">
        <f t="shared" si="33"/>
        <v>On Time</v>
      </c>
      <c r="T363" t="str">
        <f>IF(R363="Permit", J363, IF(G363="","NA CO", IF(G363="00:00:00","NA CO", IF(G363&lt;E363,"Early",IF(I363*1440&gt;=parameter!$C$4,"Overtime","On Time CO")))))</f>
        <v>On Time CO</v>
      </c>
      <c r="U363" t="str">
        <f t="shared" si="34"/>
        <v/>
      </c>
      <c r="V363" t="str">
        <f t="shared" si="35"/>
        <v/>
      </c>
    </row>
    <row r="364" spans="1:22" x14ac:dyDescent="0.3">
      <c r="A364" t="s">
        <v>138</v>
      </c>
      <c r="B364" t="s">
        <v>139</v>
      </c>
      <c r="C364" t="str">
        <f>LEFT(raw!D364,10)</f>
        <v>2021-12-29</v>
      </c>
      <c r="D364" t="str">
        <f>LEFT(raw!E364,8)</f>
        <v>00:00:00</v>
      </c>
      <c r="E364" t="str">
        <f>LEFT(raw!F364,8)</f>
        <v>00:00:00</v>
      </c>
      <c r="F364" t="str">
        <f>LEFT(raw!G364,8)</f>
        <v>07:50:07</v>
      </c>
      <c r="G364" t="str">
        <f>LEFT(raw!H364,8)</f>
        <v>18:09:40</v>
      </c>
      <c r="H364" t="s">
        <v>19</v>
      </c>
      <c r="I364" t="s">
        <v>20</v>
      </c>
      <c r="J364" t="s">
        <v>21</v>
      </c>
      <c r="K364" t="s">
        <v>22</v>
      </c>
      <c r="L364" t="str">
        <f>LEFT(raw!M364,8)</f>
        <v>10:19:33</v>
      </c>
      <c r="M364" t="s">
        <v>20</v>
      </c>
      <c r="N364" t="s">
        <v>2986</v>
      </c>
      <c r="O364" t="s">
        <v>140</v>
      </c>
      <c r="P364" s="2">
        <f t="shared" si="30"/>
        <v>44559</v>
      </c>
      <c r="Q364" s="3">
        <f t="shared" si="31"/>
        <v>44561</v>
      </c>
      <c r="R364" t="str">
        <f t="shared" si="32"/>
        <v>Daily Journey</v>
      </c>
      <c r="S364" t="str">
        <f t="shared" si="33"/>
        <v>On Time</v>
      </c>
      <c r="T364" t="str">
        <f>IF(R364="Permit", J364, IF(G364="","NA CO", IF(G364="00:00:00","NA CO", IF(G364&lt;E364,"Early",IF(I364*1440&gt;=parameter!$C$4,"Overtime","On Time CO")))))</f>
        <v>On Time CO</v>
      </c>
      <c r="U364" t="str">
        <f t="shared" si="34"/>
        <v/>
      </c>
      <c r="V364" t="str">
        <f t="shared" si="35"/>
        <v/>
      </c>
    </row>
    <row r="365" spans="1:22" x14ac:dyDescent="0.3">
      <c r="A365" t="s">
        <v>138</v>
      </c>
      <c r="B365" t="s">
        <v>139</v>
      </c>
      <c r="C365" t="str">
        <f>LEFT(raw!D365,10)</f>
        <v>2021-12-30</v>
      </c>
      <c r="D365" t="str">
        <f>LEFT(raw!E365,8)</f>
        <v>08:30:00</v>
      </c>
      <c r="E365" t="str">
        <f>LEFT(raw!F365,8)</f>
        <v>17:30:00</v>
      </c>
      <c r="F365" t="str">
        <f>LEFT(raw!G365,8)</f>
        <v>08:10:18</v>
      </c>
      <c r="G365" t="str">
        <f>LEFT(raw!H365,8)</f>
        <v>20:41:54</v>
      </c>
      <c r="H365" t="s">
        <v>19</v>
      </c>
      <c r="I365" t="s">
        <v>20</v>
      </c>
      <c r="J365" t="s">
        <v>25</v>
      </c>
      <c r="K365" t="s">
        <v>26</v>
      </c>
      <c r="L365" t="str">
        <f>LEFT(raw!M365,8)</f>
        <v>09:00:00</v>
      </c>
      <c r="M365" t="s">
        <v>20</v>
      </c>
      <c r="N365" t="s">
        <v>31</v>
      </c>
      <c r="O365" t="s">
        <v>31</v>
      </c>
      <c r="P365" s="2">
        <f t="shared" si="30"/>
        <v>44560</v>
      </c>
      <c r="Q365" s="3">
        <f t="shared" si="31"/>
        <v>44561</v>
      </c>
      <c r="R365" t="str">
        <f t="shared" si="32"/>
        <v>Attendance</v>
      </c>
      <c r="S365" t="str">
        <f t="shared" si="33"/>
        <v>On Time</v>
      </c>
      <c r="T365" t="str">
        <f>IF(R365="Permit", J365, IF(G365="","NA CO", IF(G365="00:00:00","NA CO", IF(G365&lt;E365,"Early",IF(I365*1440&gt;=parameter!$C$4,"Overtime","On Time CO")))))</f>
        <v>On Time CO</v>
      </c>
      <c r="U365" t="str">
        <f t="shared" si="34"/>
        <v/>
      </c>
      <c r="V365" t="str">
        <f t="shared" si="35"/>
        <v/>
      </c>
    </row>
    <row r="366" spans="1:22" x14ac:dyDescent="0.3">
      <c r="A366" t="s">
        <v>138</v>
      </c>
      <c r="B366" t="s">
        <v>139</v>
      </c>
      <c r="C366" t="str">
        <f>LEFT(raw!D366,10)</f>
        <v>2021-12-31</v>
      </c>
      <c r="D366" t="str">
        <f>LEFT(raw!E366,8)</f>
        <v>00:00:00</v>
      </c>
      <c r="E366" t="str">
        <f>LEFT(raw!F366,8)</f>
        <v>00:00:00</v>
      </c>
      <c r="F366" t="str">
        <f>LEFT(raw!G366,8)</f>
        <v>07:18:50</v>
      </c>
      <c r="G366" t="str">
        <f>LEFT(raw!H366,8)</f>
        <v>18:21:05</v>
      </c>
      <c r="H366" t="s">
        <v>19</v>
      </c>
      <c r="I366" t="s">
        <v>20</v>
      </c>
      <c r="J366" t="s">
        <v>21</v>
      </c>
      <c r="K366" t="s">
        <v>22</v>
      </c>
      <c r="L366" t="str">
        <f>LEFT(raw!M366,8)</f>
        <v>11:02:15</v>
      </c>
      <c r="M366" t="s">
        <v>20</v>
      </c>
      <c r="N366" t="s">
        <v>2950</v>
      </c>
      <c r="O366" t="s">
        <v>2993</v>
      </c>
      <c r="P366" s="2">
        <f t="shared" si="30"/>
        <v>44561</v>
      </c>
      <c r="Q366" s="3">
        <f t="shared" si="31"/>
        <v>44561</v>
      </c>
      <c r="R366" t="str">
        <f t="shared" si="32"/>
        <v>Daily Journey</v>
      </c>
      <c r="S366" t="str">
        <f t="shared" si="33"/>
        <v>On Time</v>
      </c>
      <c r="T366" t="str">
        <f>IF(R366="Permit", J366, IF(G366="","NA CO", IF(G366="00:00:00","NA CO", IF(G366&lt;E366,"Early",IF(I366*1440&gt;=parameter!$C$4,"Overtime","On Time CO")))))</f>
        <v>On Time CO</v>
      </c>
      <c r="U366" t="str">
        <f t="shared" si="34"/>
        <v/>
      </c>
      <c r="V366" t="str">
        <f t="shared" si="35"/>
        <v/>
      </c>
    </row>
    <row r="367" spans="1:22" x14ac:dyDescent="0.3">
      <c r="A367" t="s">
        <v>144</v>
      </c>
      <c r="B367" t="s">
        <v>145</v>
      </c>
      <c r="C367" t="str">
        <f>LEFT(raw!D367,10)</f>
        <v>2021-12-02</v>
      </c>
      <c r="D367" t="str">
        <f>LEFT(raw!E367,8)</f>
        <v>08:30:00</v>
      </c>
      <c r="E367" t="str">
        <f>LEFT(raw!F367,8)</f>
        <v>17:30:00</v>
      </c>
      <c r="F367" t="str">
        <f>LEFT(raw!G367,8)</f>
        <v>08:03:54</v>
      </c>
      <c r="G367" t="str">
        <f>LEFT(raw!H367,8)</f>
        <v>17:44:58</v>
      </c>
      <c r="H367" t="s">
        <v>19</v>
      </c>
      <c r="I367" t="s">
        <v>20</v>
      </c>
      <c r="J367" t="s">
        <v>25</v>
      </c>
      <c r="K367" t="s">
        <v>26</v>
      </c>
      <c r="L367" t="str">
        <f>LEFT(raw!M367,8)</f>
        <v>09:00:00</v>
      </c>
      <c r="M367" t="s">
        <v>20</v>
      </c>
      <c r="N367" t="s">
        <v>31</v>
      </c>
      <c r="O367" t="s">
        <v>31</v>
      </c>
      <c r="P367" s="2">
        <f t="shared" si="30"/>
        <v>44532</v>
      </c>
      <c r="Q367" s="3">
        <f t="shared" si="31"/>
        <v>44561</v>
      </c>
      <c r="R367" t="str">
        <f t="shared" si="32"/>
        <v>Attendance</v>
      </c>
      <c r="S367" t="str">
        <f t="shared" si="33"/>
        <v>On Time</v>
      </c>
      <c r="T367" t="str">
        <f>IF(R367="Permit", J367, IF(G367="","NA CO", IF(G367="00:00:00","NA CO", IF(G367&lt;E367,"Early",IF(I367*1440&gt;=parameter!$C$4,"Overtime","On Time CO")))))</f>
        <v>On Time CO</v>
      </c>
      <c r="U367" t="str">
        <f t="shared" si="34"/>
        <v/>
      </c>
      <c r="V367" t="str">
        <f t="shared" si="35"/>
        <v/>
      </c>
    </row>
    <row r="368" spans="1:22" x14ac:dyDescent="0.3">
      <c r="A368" t="s">
        <v>144</v>
      </c>
      <c r="B368" t="s">
        <v>145</v>
      </c>
      <c r="C368" t="str">
        <f>LEFT(raw!D368,10)</f>
        <v>2021-12-06</v>
      </c>
      <c r="D368" t="str">
        <f>LEFT(raw!E368,8)</f>
        <v>08:30:00</v>
      </c>
      <c r="E368" t="str">
        <f>LEFT(raw!F368,8)</f>
        <v>17:30:00</v>
      </c>
      <c r="F368" t="str">
        <f>LEFT(raw!G368,8)</f>
        <v>07:56:06</v>
      </c>
      <c r="G368" t="str">
        <f>LEFT(raw!H368,8)</f>
        <v>19:04:51</v>
      </c>
      <c r="H368" t="s">
        <v>19</v>
      </c>
      <c r="I368" t="s">
        <v>20</v>
      </c>
      <c r="J368" t="s">
        <v>25</v>
      </c>
      <c r="K368" t="s">
        <v>26</v>
      </c>
      <c r="L368" t="str">
        <f>LEFT(raw!M368,8)</f>
        <v>09:00:00</v>
      </c>
      <c r="M368" t="s">
        <v>20</v>
      </c>
      <c r="N368" t="s">
        <v>31</v>
      </c>
      <c r="O368" t="s">
        <v>31</v>
      </c>
      <c r="P368" s="2">
        <f t="shared" si="30"/>
        <v>44536</v>
      </c>
      <c r="Q368" s="3">
        <f t="shared" si="31"/>
        <v>44561</v>
      </c>
      <c r="R368" t="str">
        <f t="shared" si="32"/>
        <v>Attendance</v>
      </c>
      <c r="S368" t="str">
        <f t="shared" si="33"/>
        <v>On Time</v>
      </c>
      <c r="T368" t="str">
        <f>IF(R368="Permit", J368, IF(G368="","NA CO", IF(G368="00:00:00","NA CO", IF(G368&lt;E368,"Early",IF(I368*1440&gt;=parameter!$C$4,"Overtime","On Time CO")))))</f>
        <v>On Time CO</v>
      </c>
      <c r="U368" t="str">
        <f t="shared" si="34"/>
        <v/>
      </c>
      <c r="V368" t="str">
        <f t="shared" si="35"/>
        <v/>
      </c>
    </row>
    <row r="369" spans="1:22" x14ac:dyDescent="0.3">
      <c r="A369" t="s">
        <v>144</v>
      </c>
      <c r="B369" t="s">
        <v>145</v>
      </c>
      <c r="C369" t="str">
        <f>LEFT(raw!D369,10)</f>
        <v>2021-12-08</v>
      </c>
      <c r="D369" t="str">
        <f>LEFT(raw!E369,8)</f>
        <v>08:30:00</v>
      </c>
      <c r="E369" t="str">
        <f>LEFT(raw!F369,8)</f>
        <v>17:30:00</v>
      </c>
      <c r="F369" t="str">
        <f>LEFT(raw!G369,8)</f>
        <v>07:55:41</v>
      </c>
      <c r="G369" t="str">
        <f>LEFT(raw!H369,8)</f>
        <v>18:41:47</v>
      </c>
      <c r="H369" t="s">
        <v>19</v>
      </c>
      <c r="I369" t="s">
        <v>20</v>
      </c>
      <c r="J369" t="s">
        <v>25</v>
      </c>
      <c r="K369" t="s">
        <v>26</v>
      </c>
      <c r="L369" t="str">
        <f>LEFT(raw!M369,8)</f>
        <v>09:00:00</v>
      </c>
      <c r="M369" t="s">
        <v>20</v>
      </c>
      <c r="N369" t="s">
        <v>31</v>
      </c>
      <c r="O369" t="s">
        <v>31</v>
      </c>
      <c r="P369" s="2">
        <f t="shared" si="30"/>
        <v>44538</v>
      </c>
      <c r="Q369" s="3">
        <f t="shared" si="31"/>
        <v>44561</v>
      </c>
      <c r="R369" t="str">
        <f t="shared" si="32"/>
        <v>Attendance</v>
      </c>
      <c r="S369" t="str">
        <f t="shared" si="33"/>
        <v>On Time</v>
      </c>
      <c r="T369" t="str">
        <f>IF(R369="Permit", J369, IF(G369="","NA CO", IF(G369="00:00:00","NA CO", IF(G369&lt;E369,"Early",IF(I369*1440&gt;=parameter!$C$4,"Overtime","On Time CO")))))</f>
        <v>On Time CO</v>
      </c>
      <c r="U369" t="str">
        <f t="shared" si="34"/>
        <v/>
      </c>
      <c r="V369" t="str">
        <f t="shared" si="35"/>
        <v/>
      </c>
    </row>
    <row r="370" spans="1:22" x14ac:dyDescent="0.3">
      <c r="A370" t="s">
        <v>144</v>
      </c>
      <c r="B370" t="s">
        <v>145</v>
      </c>
      <c r="C370" t="str">
        <f>LEFT(raw!D370,10)</f>
        <v>2021-12-10</v>
      </c>
      <c r="D370" t="str">
        <f>LEFT(raw!E370,8)</f>
        <v>08:30:00</v>
      </c>
      <c r="E370" t="str">
        <f>LEFT(raw!F370,8)</f>
        <v>17:30:00</v>
      </c>
      <c r="F370" t="str">
        <f>LEFT(raw!G370,8)</f>
        <v>08:11:32</v>
      </c>
      <c r="G370" t="str">
        <f>LEFT(raw!H370,8)</f>
        <v>17:47:21</v>
      </c>
      <c r="H370" t="s">
        <v>19</v>
      </c>
      <c r="I370" t="s">
        <v>20</v>
      </c>
      <c r="J370" t="s">
        <v>25</v>
      </c>
      <c r="K370" t="s">
        <v>26</v>
      </c>
      <c r="L370" t="str">
        <f>LEFT(raw!M370,8)</f>
        <v>09:00:00</v>
      </c>
      <c r="M370" t="s">
        <v>20</v>
      </c>
      <c r="N370" t="s">
        <v>31</v>
      </c>
      <c r="O370" t="s">
        <v>31</v>
      </c>
      <c r="P370" s="2">
        <f t="shared" si="30"/>
        <v>44540</v>
      </c>
      <c r="Q370" s="3">
        <f t="shared" si="31"/>
        <v>44561</v>
      </c>
      <c r="R370" t="str">
        <f t="shared" si="32"/>
        <v>Attendance</v>
      </c>
      <c r="S370" t="str">
        <f t="shared" si="33"/>
        <v>On Time</v>
      </c>
      <c r="T370" t="str">
        <f>IF(R370="Permit", J370, IF(G370="","NA CO", IF(G370="00:00:00","NA CO", IF(G370&lt;E370,"Early",IF(I370*1440&gt;=parameter!$C$4,"Overtime","On Time CO")))))</f>
        <v>On Time CO</v>
      </c>
      <c r="U370" t="str">
        <f t="shared" si="34"/>
        <v/>
      </c>
      <c r="V370" t="str">
        <f t="shared" si="35"/>
        <v/>
      </c>
    </row>
    <row r="371" spans="1:22" x14ac:dyDescent="0.3">
      <c r="A371" t="s">
        <v>144</v>
      </c>
      <c r="B371" t="s">
        <v>145</v>
      </c>
      <c r="C371" t="str">
        <f>LEFT(raw!D371,10)</f>
        <v>2021-12-14</v>
      </c>
      <c r="D371" t="str">
        <f>LEFT(raw!E371,8)</f>
        <v>08:30:00</v>
      </c>
      <c r="E371" t="str">
        <f>LEFT(raw!F371,8)</f>
        <v>17:30:00</v>
      </c>
      <c r="F371" t="str">
        <f>LEFT(raw!G371,8)</f>
        <v>07:57:39</v>
      </c>
      <c r="G371" t="str">
        <f>LEFT(raw!H371,8)</f>
        <v>17:32:17</v>
      </c>
      <c r="H371" t="s">
        <v>19</v>
      </c>
      <c r="I371" t="s">
        <v>20</v>
      </c>
      <c r="J371" t="s">
        <v>25</v>
      </c>
      <c r="K371" t="s">
        <v>26</v>
      </c>
      <c r="L371" t="str">
        <f>LEFT(raw!M371,8)</f>
        <v>09:00:00</v>
      </c>
      <c r="M371" t="s">
        <v>20</v>
      </c>
      <c r="N371" t="s">
        <v>31</v>
      </c>
      <c r="O371" t="s">
        <v>31</v>
      </c>
      <c r="P371" s="2">
        <f t="shared" si="30"/>
        <v>44544</v>
      </c>
      <c r="Q371" s="3">
        <f t="shared" si="31"/>
        <v>44561</v>
      </c>
      <c r="R371" t="str">
        <f t="shared" si="32"/>
        <v>Attendance</v>
      </c>
      <c r="S371" t="str">
        <f t="shared" si="33"/>
        <v>On Time</v>
      </c>
      <c r="T371" t="str">
        <f>IF(R371="Permit", J371, IF(G371="","NA CO", IF(G371="00:00:00","NA CO", IF(G371&lt;E371,"Early",IF(I371*1440&gt;=parameter!$C$4,"Overtime","On Time CO")))))</f>
        <v>On Time CO</v>
      </c>
      <c r="U371" t="str">
        <f t="shared" si="34"/>
        <v/>
      </c>
      <c r="V371" t="str">
        <f t="shared" si="35"/>
        <v/>
      </c>
    </row>
    <row r="372" spans="1:22" x14ac:dyDescent="0.3">
      <c r="A372" t="s">
        <v>144</v>
      </c>
      <c r="B372" t="s">
        <v>145</v>
      </c>
      <c r="C372" t="str">
        <f>LEFT(raw!D372,10)</f>
        <v>2021-12-15</v>
      </c>
      <c r="D372" t="str">
        <f>LEFT(raw!E372,8)</f>
        <v>08:30:00</v>
      </c>
      <c r="E372" t="str">
        <f>LEFT(raw!F372,8)</f>
        <v>17:30:00</v>
      </c>
      <c r="F372" t="str">
        <f>LEFT(raw!G372,8)</f>
        <v>08:15:47</v>
      </c>
      <c r="G372" t="str">
        <f>LEFT(raw!H372,8)</f>
        <v>17:42:34</v>
      </c>
      <c r="H372" t="s">
        <v>19</v>
      </c>
      <c r="I372" t="s">
        <v>20</v>
      </c>
      <c r="J372" t="s">
        <v>25</v>
      </c>
      <c r="K372" t="s">
        <v>26</v>
      </c>
      <c r="L372" t="str">
        <f>LEFT(raw!M372,8)</f>
        <v>09:00:00</v>
      </c>
      <c r="M372" t="s">
        <v>20</v>
      </c>
      <c r="N372" t="s">
        <v>31</v>
      </c>
      <c r="O372" t="s">
        <v>31</v>
      </c>
      <c r="P372" s="2">
        <f t="shared" si="30"/>
        <v>44545</v>
      </c>
      <c r="Q372" s="3">
        <f t="shared" si="31"/>
        <v>44561</v>
      </c>
      <c r="R372" t="str">
        <f t="shared" si="32"/>
        <v>Attendance</v>
      </c>
      <c r="S372" t="str">
        <f t="shared" si="33"/>
        <v>On Time</v>
      </c>
      <c r="T372" t="str">
        <f>IF(R372="Permit", J372, IF(G372="","NA CO", IF(G372="00:00:00","NA CO", IF(G372&lt;E372,"Early",IF(I372*1440&gt;=parameter!$C$4,"Overtime","On Time CO")))))</f>
        <v>On Time CO</v>
      </c>
      <c r="U372" t="str">
        <f t="shared" si="34"/>
        <v/>
      </c>
      <c r="V372" t="str">
        <f t="shared" si="35"/>
        <v/>
      </c>
    </row>
    <row r="373" spans="1:22" x14ac:dyDescent="0.3">
      <c r="A373" t="s">
        <v>144</v>
      </c>
      <c r="B373" t="s">
        <v>145</v>
      </c>
      <c r="C373" t="str">
        <f>LEFT(raw!D373,10)</f>
        <v>2021-12-17</v>
      </c>
      <c r="D373" t="str">
        <f>LEFT(raw!E373,8)</f>
        <v>08:30:00</v>
      </c>
      <c r="E373" t="str">
        <f>LEFT(raw!F373,8)</f>
        <v>17:30:00</v>
      </c>
      <c r="F373" t="str">
        <f>LEFT(raw!G373,8)</f>
        <v>07:59:31</v>
      </c>
      <c r="G373" t="str">
        <f>LEFT(raw!H373,8)</f>
        <v>18:02:09</v>
      </c>
      <c r="H373" t="s">
        <v>19</v>
      </c>
      <c r="I373" t="s">
        <v>20</v>
      </c>
      <c r="J373" t="s">
        <v>25</v>
      </c>
      <c r="K373" t="s">
        <v>26</v>
      </c>
      <c r="L373" t="str">
        <f>LEFT(raw!M373,8)</f>
        <v>09:00:00</v>
      </c>
      <c r="M373" t="s">
        <v>20</v>
      </c>
      <c r="N373" t="s">
        <v>31</v>
      </c>
      <c r="O373" t="s">
        <v>31</v>
      </c>
      <c r="P373" s="2">
        <f t="shared" si="30"/>
        <v>44547</v>
      </c>
      <c r="Q373" s="3">
        <f t="shared" si="31"/>
        <v>44561</v>
      </c>
      <c r="R373" t="str">
        <f t="shared" si="32"/>
        <v>Attendance</v>
      </c>
      <c r="S373" t="str">
        <f t="shared" si="33"/>
        <v>On Time</v>
      </c>
      <c r="T373" t="str">
        <f>IF(R373="Permit", J373, IF(G373="","NA CO", IF(G373="00:00:00","NA CO", IF(G373&lt;E373,"Early",IF(I373*1440&gt;=parameter!$C$4,"Overtime","On Time CO")))))</f>
        <v>On Time CO</v>
      </c>
      <c r="U373" t="str">
        <f t="shared" si="34"/>
        <v/>
      </c>
      <c r="V373" t="str">
        <f t="shared" si="35"/>
        <v/>
      </c>
    </row>
    <row r="374" spans="1:22" x14ac:dyDescent="0.3">
      <c r="A374" t="s">
        <v>144</v>
      </c>
      <c r="B374" t="s">
        <v>145</v>
      </c>
      <c r="C374" t="str">
        <f>LEFT(raw!D374,10)</f>
        <v>2021-12-20</v>
      </c>
      <c r="D374" t="str">
        <f>LEFT(raw!E374,8)</f>
        <v>08:30:00</v>
      </c>
      <c r="E374" t="str">
        <f>LEFT(raw!F374,8)</f>
        <v>17:30:00</v>
      </c>
      <c r="F374" t="str">
        <f>LEFT(raw!G374,8)</f>
        <v>07:56:29</v>
      </c>
      <c r="G374" t="str">
        <f>LEFT(raw!H374,8)</f>
        <v>17:45:02</v>
      </c>
      <c r="H374" t="s">
        <v>19</v>
      </c>
      <c r="I374" t="s">
        <v>20</v>
      </c>
      <c r="J374" t="s">
        <v>25</v>
      </c>
      <c r="K374" t="s">
        <v>26</v>
      </c>
      <c r="L374" t="str">
        <f>LEFT(raw!M374,8)</f>
        <v>09:00:00</v>
      </c>
      <c r="M374" t="s">
        <v>20</v>
      </c>
      <c r="N374" t="s">
        <v>31</v>
      </c>
      <c r="O374" t="s">
        <v>31</v>
      </c>
      <c r="P374" s="2">
        <f t="shared" si="30"/>
        <v>44550</v>
      </c>
      <c r="Q374" s="3">
        <f t="shared" si="31"/>
        <v>44561</v>
      </c>
      <c r="R374" t="str">
        <f t="shared" si="32"/>
        <v>Attendance</v>
      </c>
      <c r="S374" t="str">
        <f t="shared" si="33"/>
        <v>On Time</v>
      </c>
      <c r="T374" t="str">
        <f>IF(R374="Permit", J374, IF(G374="","NA CO", IF(G374="00:00:00","NA CO", IF(G374&lt;E374,"Early",IF(I374*1440&gt;=parameter!$C$4,"Overtime","On Time CO")))))</f>
        <v>On Time CO</v>
      </c>
      <c r="U374" t="str">
        <f t="shared" si="34"/>
        <v/>
      </c>
      <c r="V374" t="str">
        <f t="shared" si="35"/>
        <v/>
      </c>
    </row>
    <row r="375" spans="1:22" x14ac:dyDescent="0.3">
      <c r="A375" t="s">
        <v>144</v>
      </c>
      <c r="B375" t="s">
        <v>145</v>
      </c>
      <c r="C375" t="str">
        <f>LEFT(raw!D375,10)</f>
        <v>2021-12-21</v>
      </c>
      <c r="D375" t="str">
        <f>LEFT(raw!E375,8)</f>
        <v>08:30:00</v>
      </c>
      <c r="E375" t="str">
        <f>LEFT(raw!F375,8)</f>
        <v>17:30:00</v>
      </c>
      <c r="F375" t="str">
        <f>LEFT(raw!G375,8)</f>
        <v>07:56:20</v>
      </c>
      <c r="G375" t="str">
        <f>LEFT(raw!H375,8)</f>
        <v>17:47:25</v>
      </c>
      <c r="H375" t="s">
        <v>19</v>
      </c>
      <c r="I375" t="s">
        <v>20</v>
      </c>
      <c r="J375" t="s">
        <v>25</v>
      </c>
      <c r="K375" t="s">
        <v>26</v>
      </c>
      <c r="L375" t="str">
        <f>LEFT(raw!M375,8)</f>
        <v>09:00:00</v>
      </c>
      <c r="M375" t="s">
        <v>20</v>
      </c>
      <c r="N375" t="s">
        <v>31</v>
      </c>
      <c r="O375" t="s">
        <v>31</v>
      </c>
      <c r="P375" s="2">
        <f t="shared" si="30"/>
        <v>44551</v>
      </c>
      <c r="Q375" s="3">
        <f t="shared" si="31"/>
        <v>44561</v>
      </c>
      <c r="R375" t="str">
        <f t="shared" si="32"/>
        <v>Attendance</v>
      </c>
      <c r="S375" t="str">
        <f t="shared" si="33"/>
        <v>On Time</v>
      </c>
      <c r="T375" t="str">
        <f>IF(R375="Permit", J375, IF(G375="","NA CO", IF(G375="00:00:00","NA CO", IF(G375&lt;E375,"Early",IF(I375*1440&gt;=parameter!$C$4,"Overtime","On Time CO")))))</f>
        <v>On Time CO</v>
      </c>
      <c r="U375" t="str">
        <f t="shared" si="34"/>
        <v/>
      </c>
      <c r="V375" t="str">
        <f t="shared" si="35"/>
        <v/>
      </c>
    </row>
    <row r="376" spans="1:22" x14ac:dyDescent="0.3">
      <c r="A376" t="s">
        <v>144</v>
      </c>
      <c r="B376" t="s">
        <v>145</v>
      </c>
      <c r="C376" t="str">
        <f>LEFT(raw!D376,10)</f>
        <v>2021-12-23</v>
      </c>
      <c r="D376" t="str">
        <f>LEFT(raw!E376,8)</f>
        <v>08:30:00</v>
      </c>
      <c r="E376" t="str">
        <f>LEFT(raw!F376,8)</f>
        <v>17:30:00</v>
      </c>
      <c r="F376" t="str">
        <f>LEFT(raw!G376,8)</f>
        <v>08:01:30</v>
      </c>
      <c r="G376" t="str">
        <f>LEFT(raw!H376,8)</f>
        <v>17:46:11</v>
      </c>
      <c r="H376" t="s">
        <v>19</v>
      </c>
      <c r="I376" t="s">
        <v>20</v>
      </c>
      <c r="J376" t="s">
        <v>25</v>
      </c>
      <c r="K376" t="s">
        <v>26</v>
      </c>
      <c r="L376" t="str">
        <f>LEFT(raw!M376,8)</f>
        <v>09:00:00</v>
      </c>
      <c r="M376" t="s">
        <v>20</v>
      </c>
      <c r="N376" t="s">
        <v>31</v>
      </c>
      <c r="O376" t="s">
        <v>31</v>
      </c>
      <c r="P376" s="2">
        <f t="shared" si="30"/>
        <v>44553</v>
      </c>
      <c r="Q376" s="3">
        <f t="shared" si="31"/>
        <v>44561</v>
      </c>
      <c r="R376" t="str">
        <f t="shared" si="32"/>
        <v>Attendance</v>
      </c>
      <c r="S376" t="str">
        <f t="shared" si="33"/>
        <v>On Time</v>
      </c>
      <c r="T376" t="str">
        <f>IF(R376="Permit", J376, IF(G376="","NA CO", IF(G376="00:00:00","NA CO", IF(G376&lt;E376,"Early",IF(I376*1440&gt;=parameter!$C$4,"Overtime","On Time CO")))))</f>
        <v>On Time CO</v>
      </c>
      <c r="U376" t="str">
        <f t="shared" si="34"/>
        <v/>
      </c>
      <c r="V376" t="str">
        <f t="shared" si="35"/>
        <v/>
      </c>
    </row>
    <row r="377" spans="1:22" x14ac:dyDescent="0.3">
      <c r="A377" t="s">
        <v>144</v>
      </c>
      <c r="B377" t="s">
        <v>145</v>
      </c>
      <c r="C377" t="str">
        <f>LEFT(raw!D377,10)</f>
        <v>2021-12-24</v>
      </c>
      <c r="D377" t="str">
        <f>LEFT(raw!E377,8)</f>
        <v>08:30:00</v>
      </c>
      <c r="E377" t="str">
        <f>LEFT(raw!F377,8)</f>
        <v>17:30:00</v>
      </c>
      <c r="F377" t="str">
        <f>LEFT(raw!G377,8)</f>
        <v>07:59:13</v>
      </c>
      <c r="G377" t="str">
        <f>LEFT(raw!H377,8)</f>
        <v>17:30:26</v>
      </c>
      <c r="H377" t="s">
        <v>19</v>
      </c>
      <c r="I377" t="s">
        <v>20</v>
      </c>
      <c r="J377" t="s">
        <v>25</v>
      </c>
      <c r="K377" t="s">
        <v>26</v>
      </c>
      <c r="L377" t="str">
        <f>LEFT(raw!M377,8)</f>
        <v>09:00:00</v>
      </c>
      <c r="M377" t="s">
        <v>20</v>
      </c>
      <c r="N377" t="s">
        <v>31</v>
      </c>
      <c r="O377" t="s">
        <v>31</v>
      </c>
      <c r="P377" s="2">
        <f t="shared" si="30"/>
        <v>44554</v>
      </c>
      <c r="Q377" s="3">
        <f t="shared" si="31"/>
        <v>44561</v>
      </c>
      <c r="R377" t="str">
        <f t="shared" si="32"/>
        <v>Attendance</v>
      </c>
      <c r="S377" t="str">
        <f t="shared" si="33"/>
        <v>On Time</v>
      </c>
      <c r="T377" t="str">
        <f>IF(R377="Permit", J377, IF(G377="","NA CO", IF(G377="00:00:00","NA CO", IF(G377&lt;E377,"Early",IF(I377*1440&gt;=parameter!$C$4,"Overtime","On Time CO")))))</f>
        <v>On Time CO</v>
      </c>
      <c r="U377" t="str">
        <f t="shared" si="34"/>
        <v/>
      </c>
      <c r="V377" t="str">
        <f t="shared" si="35"/>
        <v/>
      </c>
    </row>
    <row r="378" spans="1:22" x14ac:dyDescent="0.3">
      <c r="A378" t="s">
        <v>144</v>
      </c>
      <c r="B378" t="s">
        <v>145</v>
      </c>
      <c r="C378" t="str">
        <f>LEFT(raw!D378,10)</f>
        <v>2021-12-29</v>
      </c>
      <c r="D378" t="str">
        <f>LEFT(raw!E378,8)</f>
        <v>08:30:00</v>
      </c>
      <c r="E378" t="str">
        <f>LEFT(raw!F378,8)</f>
        <v>17:30:00</v>
      </c>
      <c r="F378" t="str">
        <f>LEFT(raw!G378,8)</f>
        <v>07:57:00</v>
      </c>
      <c r="G378" t="str">
        <f>LEFT(raw!H378,8)</f>
        <v>17:36:57</v>
      </c>
      <c r="H378" t="s">
        <v>19</v>
      </c>
      <c r="I378" t="s">
        <v>20</v>
      </c>
      <c r="J378" t="s">
        <v>25</v>
      </c>
      <c r="K378" t="s">
        <v>26</v>
      </c>
      <c r="L378" t="str">
        <f>LEFT(raw!M378,8)</f>
        <v>09:00:00</v>
      </c>
      <c r="M378" t="s">
        <v>20</v>
      </c>
      <c r="N378" t="s">
        <v>31</v>
      </c>
      <c r="O378" t="s">
        <v>31</v>
      </c>
      <c r="P378" s="2">
        <f t="shared" si="30"/>
        <v>44559</v>
      </c>
      <c r="Q378" s="3">
        <f t="shared" si="31"/>
        <v>44561</v>
      </c>
      <c r="R378" t="str">
        <f t="shared" si="32"/>
        <v>Attendance</v>
      </c>
      <c r="S378" t="str">
        <f t="shared" si="33"/>
        <v>On Time</v>
      </c>
      <c r="T378" t="str">
        <f>IF(R378="Permit", J378, IF(G378="","NA CO", IF(G378="00:00:00","NA CO", IF(G378&lt;E378,"Early",IF(I378*1440&gt;=parameter!$C$4,"Overtime","On Time CO")))))</f>
        <v>On Time CO</v>
      </c>
      <c r="U378" t="str">
        <f t="shared" si="34"/>
        <v/>
      </c>
      <c r="V378" t="str">
        <f t="shared" si="35"/>
        <v/>
      </c>
    </row>
    <row r="379" spans="1:22" x14ac:dyDescent="0.3">
      <c r="A379" t="s">
        <v>144</v>
      </c>
      <c r="B379" t="s">
        <v>145</v>
      </c>
      <c r="C379" t="str">
        <f>LEFT(raw!D379,10)</f>
        <v>2021-12-30</v>
      </c>
      <c r="D379" t="str">
        <f>LEFT(raw!E379,8)</f>
        <v>08:30:00</v>
      </c>
      <c r="E379" t="str">
        <f>LEFT(raw!F379,8)</f>
        <v>17:30:00</v>
      </c>
      <c r="F379" t="str">
        <f>LEFT(raw!G379,8)</f>
        <v>07:58:25</v>
      </c>
      <c r="G379" t="str">
        <f>LEFT(raw!H379,8)</f>
        <v>17:32:10</v>
      </c>
      <c r="H379" t="s">
        <v>19</v>
      </c>
      <c r="I379" t="s">
        <v>20</v>
      </c>
      <c r="J379" t="s">
        <v>25</v>
      </c>
      <c r="K379" t="s">
        <v>26</v>
      </c>
      <c r="L379" t="str">
        <f>LEFT(raw!M379,8)</f>
        <v>09:00:00</v>
      </c>
      <c r="M379" t="s">
        <v>20</v>
      </c>
      <c r="N379" t="s">
        <v>31</v>
      </c>
      <c r="O379" t="s">
        <v>31</v>
      </c>
      <c r="P379" s="2">
        <f t="shared" si="30"/>
        <v>44560</v>
      </c>
      <c r="Q379" s="3">
        <f t="shared" si="31"/>
        <v>44561</v>
      </c>
      <c r="R379" t="str">
        <f t="shared" si="32"/>
        <v>Attendance</v>
      </c>
      <c r="S379" t="str">
        <f t="shared" si="33"/>
        <v>On Time</v>
      </c>
      <c r="T379" t="str">
        <f>IF(R379="Permit", J379, IF(G379="","NA CO", IF(G379="00:00:00","NA CO", IF(G379&lt;E379,"Early",IF(I379*1440&gt;=parameter!$C$4,"Overtime","On Time CO")))))</f>
        <v>On Time CO</v>
      </c>
      <c r="U379" t="str">
        <f t="shared" si="34"/>
        <v/>
      </c>
      <c r="V379" t="str">
        <f t="shared" si="35"/>
        <v/>
      </c>
    </row>
    <row r="380" spans="1:22" x14ac:dyDescent="0.3">
      <c r="A380" t="s">
        <v>144</v>
      </c>
      <c r="B380" t="s">
        <v>145</v>
      </c>
      <c r="C380" t="str">
        <f>LEFT(raw!D380,10)</f>
        <v>2021-12-31</v>
      </c>
      <c r="D380" t="str">
        <f>LEFT(raw!E380,8)</f>
        <v>08:30:00</v>
      </c>
      <c r="E380" t="str">
        <f>LEFT(raw!F380,8)</f>
        <v>17:30:00</v>
      </c>
      <c r="F380" t="str">
        <f>LEFT(raw!G380,8)</f>
        <v>07:53:03</v>
      </c>
      <c r="G380" t="str">
        <f>LEFT(raw!H380,8)</f>
        <v>16:03:54</v>
      </c>
      <c r="H380" t="s">
        <v>19</v>
      </c>
      <c r="I380" t="s">
        <v>20</v>
      </c>
      <c r="J380" t="s">
        <v>25</v>
      </c>
      <c r="K380" t="s">
        <v>26</v>
      </c>
      <c r="L380" t="str">
        <f>LEFT(raw!M380,8)</f>
        <v>09:00:00</v>
      </c>
      <c r="M380" t="s">
        <v>20</v>
      </c>
      <c r="N380" t="s">
        <v>31</v>
      </c>
      <c r="O380" t="s">
        <v>31</v>
      </c>
      <c r="P380" s="2">
        <f t="shared" si="30"/>
        <v>44561</v>
      </c>
      <c r="Q380" s="3">
        <f t="shared" si="31"/>
        <v>44561</v>
      </c>
      <c r="R380" t="str">
        <f t="shared" si="32"/>
        <v>Attendance</v>
      </c>
      <c r="S380" t="str">
        <f t="shared" si="33"/>
        <v>On Time</v>
      </c>
      <c r="T380" t="str">
        <f>IF(R380="Permit", J380, IF(G380="","NA CO", IF(G380="00:00:00","NA CO", IF(G380&lt;E380,"Early",IF(I380*1440&gt;=parameter!$C$4,"Overtime","On Time CO")))))</f>
        <v>Early</v>
      </c>
      <c r="U380" t="str">
        <f t="shared" si="34"/>
        <v/>
      </c>
      <c r="V380" t="str">
        <f t="shared" si="35"/>
        <v/>
      </c>
    </row>
    <row r="381" spans="1:22" x14ac:dyDescent="0.3">
      <c r="A381" t="s">
        <v>148</v>
      </c>
      <c r="B381" t="s">
        <v>149</v>
      </c>
      <c r="C381" t="str">
        <f>LEFT(raw!D381,10)</f>
        <v>2021-12-01</v>
      </c>
      <c r="D381" t="str">
        <f>LEFT(raw!E381,8)</f>
        <v>07:30:00</v>
      </c>
      <c r="E381" t="str">
        <f>LEFT(raw!F381,8)</f>
        <v>16:00:00</v>
      </c>
      <c r="F381" t="str">
        <f>LEFT(raw!G381,8)</f>
        <v>07:12:29</v>
      </c>
      <c r="G381" t="str">
        <f>LEFT(raw!H381,8)</f>
        <v>18:00:21</v>
      </c>
      <c r="H381" t="s">
        <v>19</v>
      </c>
      <c r="I381" t="s">
        <v>20</v>
      </c>
      <c r="J381" t="s">
        <v>25</v>
      </c>
      <c r="K381" t="s">
        <v>26</v>
      </c>
      <c r="L381" t="str">
        <f>LEFT(raw!M381,8)</f>
        <v>08:30:00</v>
      </c>
      <c r="M381" t="s">
        <v>20</v>
      </c>
      <c r="N381" t="s">
        <v>31</v>
      </c>
      <c r="O381" t="s">
        <v>31</v>
      </c>
      <c r="P381" s="2">
        <f t="shared" si="30"/>
        <v>44531</v>
      </c>
      <c r="Q381" s="3">
        <f t="shared" si="31"/>
        <v>44561</v>
      </c>
      <c r="R381" t="str">
        <f t="shared" si="32"/>
        <v>Attendance</v>
      </c>
      <c r="S381" t="str">
        <f t="shared" si="33"/>
        <v>On Time</v>
      </c>
      <c r="T381" t="str">
        <f>IF(R381="Permit", J381, IF(G381="","NA CO", IF(G381="00:00:00","NA CO", IF(G381&lt;E381,"Early",IF(I381*1440&gt;=parameter!$C$4,"Overtime","On Time CO")))))</f>
        <v>On Time CO</v>
      </c>
      <c r="U381" t="str">
        <f t="shared" si="34"/>
        <v/>
      </c>
      <c r="V381" t="str">
        <f t="shared" si="35"/>
        <v/>
      </c>
    </row>
    <row r="382" spans="1:22" x14ac:dyDescent="0.3">
      <c r="A382" t="s">
        <v>148</v>
      </c>
      <c r="B382" t="s">
        <v>149</v>
      </c>
      <c r="C382" t="str">
        <f>LEFT(raw!D382,10)</f>
        <v>2021-12-02</v>
      </c>
      <c r="D382" t="str">
        <f>LEFT(raw!E382,8)</f>
        <v>07:30:00</v>
      </c>
      <c r="E382" t="str">
        <f>LEFT(raw!F382,8)</f>
        <v>16:30:00</v>
      </c>
      <c r="F382" t="str">
        <f>LEFT(raw!G382,8)</f>
        <v>07:14:18</v>
      </c>
      <c r="G382" t="str">
        <f>LEFT(raw!H382,8)</f>
        <v>17:35:20</v>
      </c>
      <c r="H382" t="s">
        <v>19</v>
      </c>
      <c r="I382" t="s">
        <v>20</v>
      </c>
      <c r="J382" t="s">
        <v>25</v>
      </c>
      <c r="K382" t="s">
        <v>26</v>
      </c>
      <c r="L382" t="str">
        <f>LEFT(raw!M382,8)</f>
        <v>09:00:00</v>
      </c>
      <c r="M382" t="s">
        <v>20</v>
      </c>
      <c r="N382" t="s">
        <v>31</v>
      </c>
      <c r="O382" t="s">
        <v>31</v>
      </c>
      <c r="P382" s="2">
        <f t="shared" si="30"/>
        <v>44532</v>
      </c>
      <c r="Q382" s="3">
        <f t="shared" si="31"/>
        <v>44561</v>
      </c>
      <c r="R382" t="str">
        <f t="shared" si="32"/>
        <v>Attendance</v>
      </c>
      <c r="S382" t="str">
        <f t="shared" si="33"/>
        <v>On Time</v>
      </c>
      <c r="T382" t="str">
        <f>IF(R382="Permit", J382, IF(G382="","NA CO", IF(G382="00:00:00","NA CO", IF(G382&lt;E382,"Early",IF(I382*1440&gt;=parameter!$C$4,"Overtime","On Time CO")))))</f>
        <v>On Time CO</v>
      </c>
      <c r="U382" t="str">
        <f t="shared" si="34"/>
        <v/>
      </c>
      <c r="V382" t="str">
        <f t="shared" si="35"/>
        <v/>
      </c>
    </row>
    <row r="383" spans="1:22" x14ac:dyDescent="0.3">
      <c r="A383" t="s">
        <v>148</v>
      </c>
      <c r="B383" t="s">
        <v>149</v>
      </c>
      <c r="C383" t="str">
        <f>LEFT(raw!D383,10)</f>
        <v>2021-12-03</v>
      </c>
      <c r="D383" t="str">
        <f>LEFT(raw!E383,8)</f>
        <v>07:30:00</v>
      </c>
      <c r="E383" t="str">
        <f>LEFT(raw!F383,8)</f>
        <v>16:30:00</v>
      </c>
      <c r="F383" t="str">
        <f>LEFT(raw!G383,8)</f>
        <v>07:15:25</v>
      </c>
      <c r="G383" t="str">
        <f>LEFT(raw!H383,8)</f>
        <v>17:26:29</v>
      </c>
      <c r="H383" t="s">
        <v>19</v>
      </c>
      <c r="I383" t="s">
        <v>20</v>
      </c>
      <c r="J383" t="s">
        <v>25</v>
      </c>
      <c r="K383" t="s">
        <v>26</v>
      </c>
      <c r="L383" t="str">
        <f>LEFT(raw!M383,8)</f>
        <v>09:00:00</v>
      </c>
      <c r="M383" t="s">
        <v>20</v>
      </c>
      <c r="N383" t="s">
        <v>31</v>
      </c>
      <c r="O383" t="s">
        <v>31</v>
      </c>
      <c r="P383" s="2">
        <f t="shared" si="30"/>
        <v>44533</v>
      </c>
      <c r="Q383" s="3">
        <f t="shared" si="31"/>
        <v>44561</v>
      </c>
      <c r="R383" t="str">
        <f t="shared" si="32"/>
        <v>Attendance</v>
      </c>
      <c r="S383" t="str">
        <f t="shared" si="33"/>
        <v>On Time</v>
      </c>
      <c r="T383" t="str">
        <f>IF(R383="Permit", J383, IF(G383="","NA CO", IF(G383="00:00:00","NA CO", IF(G383&lt;E383,"Early",IF(I383*1440&gt;=parameter!$C$4,"Overtime","On Time CO")))))</f>
        <v>On Time CO</v>
      </c>
      <c r="U383" t="str">
        <f t="shared" si="34"/>
        <v/>
      </c>
      <c r="V383" t="str">
        <f t="shared" si="35"/>
        <v/>
      </c>
    </row>
    <row r="384" spans="1:22" x14ac:dyDescent="0.3">
      <c r="A384" t="s">
        <v>148</v>
      </c>
      <c r="B384" t="s">
        <v>149</v>
      </c>
      <c r="C384" t="str">
        <f>LEFT(raw!D384,10)</f>
        <v>2021-12-06</v>
      </c>
      <c r="D384" t="str">
        <f>LEFT(raw!E384,8)</f>
        <v>07:30:00</v>
      </c>
      <c r="E384" t="str">
        <f>LEFT(raw!F384,8)</f>
        <v>16:30:00</v>
      </c>
      <c r="F384" t="str">
        <f>LEFT(raw!G384,8)</f>
        <v>07:09:27</v>
      </c>
      <c r="G384" t="str">
        <f>LEFT(raw!H384,8)</f>
        <v>19:13:08</v>
      </c>
      <c r="H384" t="s">
        <v>19</v>
      </c>
      <c r="I384" t="s">
        <v>20</v>
      </c>
      <c r="J384" t="s">
        <v>25</v>
      </c>
      <c r="K384" t="s">
        <v>26</v>
      </c>
      <c r="L384" t="str">
        <f>LEFT(raw!M384,8)</f>
        <v>09:00:00</v>
      </c>
      <c r="M384" t="s">
        <v>20</v>
      </c>
      <c r="N384" t="s">
        <v>31</v>
      </c>
      <c r="O384" t="s">
        <v>31</v>
      </c>
      <c r="P384" s="2">
        <f t="shared" si="30"/>
        <v>44536</v>
      </c>
      <c r="Q384" s="3">
        <f t="shared" si="31"/>
        <v>44561</v>
      </c>
      <c r="R384" t="str">
        <f t="shared" si="32"/>
        <v>Attendance</v>
      </c>
      <c r="S384" t="str">
        <f t="shared" si="33"/>
        <v>On Time</v>
      </c>
      <c r="T384" t="str">
        <f>IF(R384="Permit", J384, IF(G384="","NA CO", IF(G384="00:00:00","NA CO", IF(G384&lt;E384,"Early",IF(I384*1440&gt;=parameter!$C$4,"Overtime","On Time CO")))))</f>
        <v>On Time CO</v>
      </c>
      <c r="U384" t="str">
        <f t="shared" si="34"/>
        <v/>
      </c>
      <c r="V384" t="str">
        <f t="shared" si="35"/>
        <v/>
      </c>
    </row>
    <row r="385" spans="1:22" x14ac:dyDescent="0.3">
      <c r="A385" t="s">
        <v>148</v>
      </c>
      <c r="B385" t="s">
        <v>149</v>
      </c>
      <c r="C385" t="str">
        <f>LEFT(raw!D385,10)</f>
        <v>2021-12-07</v>
      </c>
      <c r="D385" t="str">
        <f>LEFT(raw!E385,8)</f>
        <v>07:30:00</v>
      </c>
      <c r="E385" t="str">
        <f>LEFT(raw!F385,8)</f>
        <v>16:30:00</v>
      </c>
      <c r="F385" t="str">
        <f>LEFT(raw!G385,8)</f>
        <v>07:15:18</v>
      </c>
      <c r="G385" t="str">
        <f>LEFT(raw!H385,8)</f>
        <v>18:37:46</v>
      </c>
      <c r="H385" t="s">
        <v>19</v>
      </c>
      <c r="I385" t="s">
        <v>20</v>
      </c>
      <c r="J385" t="s">
        <v>25</v>
      </c>
      <c r="K385" t="s">
        <v>26</v>
      </c>
      <c r="L385" t="str">
        <f>LEFT(raw!M385,8)</f>
        <v>09:00:00</v>
      </c>
      <c r="M385" t="s">
        <v>20</v>
      </c>
      <c r="N385" t="s">
        <v>31</v>
      </c>
      <c r="O385" t="s">
        <v>31</v>
      </c>
      <c r="P385" s="2">
        <f t="shared" si="30"/>
        <v>44537</v>
      </c>
      <c r="Q385" s="3">
        <f t="shared" si="31"/>
        <v>44561</v>
      </c>
      <c r="R385" t="str">
        <f t="shared" si="32"/>
        <v>Attendance</v>
      </c>
      <c r="S385" t="str">
        <f t="shared" si="33"/>
        <v>On Time</v>
      </c>
      <c r="T385" t="str">
        <f>IF(R385="Permit", J385, IF(G385="","NA CO", IF(G385="00:00:00","NA CO", IF(G385&lt;E385,"Early",IF(I385*1440&gt;=parameter!$C$4,"Overtime","On Time CO")))))</f>
        <v>On Time CO</v>
      </c>
      <c r="U385" t="str">
        <f t="shared" si="34"/>
        <v/>
      </c>
      <c r="V385" t="str">
        <f t="shared" si="35"/>
        <v/>
      </c>
    </row>
    <row r="386" spans="1:22" x14ac:dyDescent="0.3">
      <c r="A386" t="s">
        <v>148</v>
      </c>
      <c r="B386" t="s">
        <v>149</v>
      </c>
      <c r="C386" t="str">
        <f>LEFT(raw!D386,10)</f>
        <v>2021-12-08</v>
      </c>
      <c r="D386" t="str">
        <f>LEFT(raw!E386,8)</f>
        <v>00:00:00</v>
      </c>
      <c r="E386" t="str">
        <f>LEFT(raw!F386,8)</f>
        <v>00:00:00</v>
      </c>
      <c r="F386" t="str">
        <f>LEFT(raw!G386,8)</f>
        <v>07:18:37</v>
      </c>
      <c r="G386" t="str">
        <f>LEFT(raw!H386,8)</f>
        <v>17:37:55</v>
      </c>
      <c r="H386" t="s">
        <v>19</v>
      </c>
      <c r="I386" t="s">
        <v>20</v>
      </c>
      <c r="J386" t="s">
        <v>21</v>
      </c>
      <c r="K386" t="s">
        <v>22</v>
      </c>
      <c r="L386" t="str">
        <f>LEFT(raw!M386,8)</f>
        <v>10:19:17</v>
      </c>
      <c r="M386" t="s">
        <v>20</v>
      </c>
      <c r="N386" t="s">
        <v>3041</v>
      </c>
      <c r="O386" t="s">
        <v>3041</v>
      </c>
      <c r="P386" s="2">
        <f t="shared" ref="P386:P449" si="36">DATE(LEFT(C386,4),MID(C386,6,2),RIGHT(C386,2))</f>
        <v>44538</v>
      </c>
      <c r="Q386" s="3">
        <f t="shared" si="31"/>
        <v>44561</v>
      </c>
      <c r="R386" t="str">
        <f t="shared" si="32"/>
        <v>Daily Journey</v>
      </c>
      <c r="S386" t="str">
        <f t="shared" si="33"/>
        <v>On Time</v>
      </c>
      <c r="T386" t="str">
        <f>IF(R386="Permit", J386, IF(G386="","NA CO", IF(G386="00:00:00","NA CO", IF(G386&lt;E386,"Early",IF(I386*1440&gt;=parameter!$C$4,"Overtime","On Time CO")))))</f>
        <v>On Time CO</v>
      </c>
      <c r="U386" t="str">
        <f t="shared" si="34"/>
        <v/>
      </c>
      <c r="V386" t="str">
        <f t="shared" si="35"/>
        <v/>
      </c>
    </row>
    <row r="387" spans="1:22" x14ac:dyDescent="0.3">
      <c r="A387" t="s">
        <v>148</v>
      </c>
      <c r="B387" t="s">
        <v>149</v>
      </c>
      <c r="C387" t="str">
        <f>LEFT(raw!D387,10)</f>
        <v>2021-12-10</v>
      </c>
      <c r="D387" t="str">
        <f>LEFT(raw!E387,8)</f>
        <v>07:30:00</v>
      </c>
      <c r="E387" t="str">
        <f>LEFT(raw!F387,8)</f>
        <v>16:30:00</v>
      </c>
      <c r="F387" t="str">
        <f>LEFT(raw!G387,8)</f>
        <v>07:08:43</v>
      </c>
      <c r="G387" t="str">
        <f>LEFT(raw!H387,8)</f>
        <v>19:28:55</v>
      </c>
      <c r="H387" t="s">
        <v>19</v>
      </c>
      <c r="I387" t="s">
        <v>20</v>
      </c>
      <c r="J387" t="s">
        <v>25</v>
      </c>
      <c r="K387" t="s">
        <v>26</v>
      </c>
      <c r="L387" t="str">
        <f>LEFT(raw!M387,8)</f>
        <v>09:00:00</v>
      </c>
      <c r="M387" t="s">
        <v>20</v>
      </c>
      <c r="N387" t="s">
        <v>31</v>
      </c>
      <c r="O387" t="s">
        <v>31</v>
      </c>
      <c r="P387" s="2">
        <f t="shared" si="36"/>
        <v>44540</v>
      </c>
      <c r="Q387" s="3">
        <f t="shared" ref="Q387:Q450" si="37">DATE(YEAR(P387),MONTH(P387)+1,1)-1</f>
        <v>44561</v>
      </c>
      <c r="R387" t="str">
        <f t="shared" ref="R387:R450" si="38">IF(J387="","Daily Journey",IF(J387="On Time","Attendance",IF(J387="Late","Attendance",IF(J387="Pending/Rejected","Permit"))))</f>
        <v>Attendance</v>
      </c>
      <c r="S387" t="str">
        <f t="shared" ref="S387:S450" si="39">IF(J387="","On Time",IF(J387="On Time","On Time",IF(J387="Late","Late",IF(R387="Permit", K387))))</f>
        <v>On Time</v>
      </c>
      <c r="T387" t="str">
        <f>IF(R387="Permit", J387, IF(G387="","NA CO", IF(G387="00:00:00","NA CO", IF(G387&lt;E387,"Early",IF(I387*1440&gt;=parameter!$C$4,"Overtime","On Time CO")))))</f>
        <v>On Time CO</v>
      </c>
      <c r="U387" t="str">
        <f t="shared" ref="U387:U450" si="40">IF(S387="Late",I387,"")</f>
        <v/>
      </c>
      <c r="V387" t="str">
        <f t="shared" ref="V387:V450" si="41">IF(T387="Overtime",M387,"")</f>
        <v/>
      </c>
    </row>
    <row r="388" spans="1:22" x14ac:dyDescent="0.3">
      <c r="A388" t="s">
        <v>148</v>
      </c>
      <c r="B388" t="s">
        <v>149</v>
      </c>
      <c r="C388" t="str">
        <f>LEFT(raw!D388,10)</f>
        <v>2021-12-14</v>
      </c>
      <c r="D388" t="str">
        <f>LEFT(raw!E388,8)</f>
        <v>07:30:00</v>
      </c>
      <c r="E388" t="str">
        <f>LEFT(raw!F388,8)</f>
        <v>16:30:00</v>
      </c>
      <c r="F388" t="str">
        <f>LEFT(raw!G388,8)</f>
        <v>07:14:08</v>
      </c>
      <c r="G388" t="str">
        <f>LEFT(raw!H388,8)</f>
        <v>17:59:50</v>
      </c>
      <c r="H388" t="s">
        <v>19</v>
      </c>
      <c r="I388" t="s">
        <v>20</v>
      </c>
      <c r="J388" t="s">
        <v>25</v>
      </c>
      <c r="K388" t="s">
        <v>26</v>
      </c>
      <c r="L388" t="str">
        <f>LEFT(raw!M388,8)</f>
        <v>09:00:00</v>
      </c>
      <c r="M388" t="s">
        <v>20</v>
      </c>
      <c r="N388" t="s">
        <v>31</v>
      </c>
      <c r="O388" t="s">
        <v>31</v>
      </c>
      <c r="P388" s="2">
        <f t="shared" si="36"/>
        <v>44544</v>
      </c>
      <c r="Q388" s="3">
        <f t="shared" si="37"/>
        <v>44561</v>
      </c>
      <c r="R388" t="str">
        <f t="shared" si="38"/>
        <v>Attendance</v>
      </c>
      <c r="S388" t="str">
        <f t="shared" si="39"/>
        <v>On Time</v>
      </c>
      <c r="T388" t="str">
        <f>IF(R388="Permit", J388, IF(G388="","NA CO", IF(G388="00:00:00","NA CO", IF(G388&lt;E388,"Early",IF(I388*1440&gt;=parameter!$C$4,"Overtime","On Time CO")))))</f>
        <v>On Time CO</v>
      </c>
      <c r="U388" t="str">
        <f t="shared" si="40"/>
        <v/>
      </c>
      <c r="V388" t="str">
        <f t="shared" si="41"/>
        <v/>
      </c>
    </row>
    <row r="389" spans="1:22" x14ac:dyDescent="0.3">
      <c r="A389" t="s">
        <v>148</v>
      </c>
      <c r="B389" t="s">
        <v>149</v>
      </c>
      <c r="C389" t="str">
        <f>LEFT(raw!D389,10)</f>
        <v>2021-12-15</v>
      </c>
      <c r="D389" t="str">
        <f>LEFT(raw!E389,8)</f>
        <v>07:30:00</v>
      </c>
      <c r="E389" t="str">
        <f>LEFT(raw!F389,8)</f>
        <v>16:00:00</v>
      </c>
      <c r="F389" t="str">
        <f>LEFT(raw!G389,8)</f>
        <v>07:13:59</v>
      </c>
      <c r="G389" t="str">
        <f>LEFT(raw!H389,8)</f>
        <v>18:28:50</v>
      </c>
      <c r="H389" t="s">
        <v>19</v>
      </c>
      <c r="I389" t="s">
        <v>20</v>
      </c>
      <c r="J389" t="s">
        <v>25</v>
      </c>
      <c r="K389" t="s">
        <v>26</v>
      </c>
      <c r="L389" t="str">
        <f>LEFT(raw!M389,8)</f>
        <v>08:30:00</v>
      </c>
      <c r="M389" t="s">
        <v>20</v>
      </c>
      <c r="N389" t="s">
        <v>31</v>
      </c>
      <c r="O389" t="s">
        <v>31</v>
      </c>
      <c r="P389" s="2">
        <f t="shared" si="36"/>
        <v>44545</v>
      </c>
      <c r="Q389" s="3">
        <f t="shared" si="37"/>
        <v>44561</v>
      </c>
      <c r="R389" t="str">
        <f t="shared" si="38"/>
        <v>Attendance</v>
      </c>
      <c r="S389" t="str">
        <f t="shared" si="39"/>
        <v>On Time</v>
      </c>
      <c r="T389" t="str">
        <f>IF(R389="Permit", J389, IF(G389="","NA CO", IF(G389="00:00:00","NA CO", IF(G389&lt;E389,"Early",IF(I389*1440&gt;=parameter!$C$4,"Overtime","On Time CO")))))</f>
        <v>On Time CO</v>
      </c>
      <c r="U389" t="str">
        <f t="shared" si="40"/>
        <v/>
      </c>
      <c r="V389" t="str">
        <f t="shared" si="41"/>
        <v/>
      </c>
    </row>
    <row r="390" spans="1:22" x14ac:dyDescent="0.3">
      <c r="A390" t="s">
        <v>148</v>
      </c>
      <c r="B390" t="s">
        <v>149</v>
      </c>
      <c r="C390" t="str">
        <f>LEFT(raw!D390,10)</f>
        <v>2021-12-16</v>
      </c>
      <c r="D390" t="str">
        <f>LEFT(raw!E390,8)</f>
        <v>07:30:00</v>
      </c>
      <c r="E390" t="str">
        <f>LEFT(raw!F390,8)</f>
        <v>16:30:00</v>
      </c>
      <c r="F390" t="str">
        <f>LEFT(raw!G390,8)</f>
        <v>07:04:36</v>
      </c>
      <c r="G390" t="str">
        <f>LEFT(raw!H390,8)</f>
        <v>20:20:24</v>
      </c>
      <c r="H390" t="s">
        <v>19</v>
      </c>
      <c r="I390" t="s">
        <v>20</v>
      </c>
      <c r="J390" t="s">
        <v>25</v>
      </c>
      <c r="K390" t="s">
        <v>26</v>
      </c>
      <c r="L390" t="str">
        <f>LEFT(raw!M390,8)</f>
        <v>09:00:00</v>
      </c>
      <c r="M390" t="s">
        <v>20</v>
      </c>
      <c r="N390" t="s">
        <v>31</v>
      </c>
      <c r="O390" t="s">
        <v>31</v>
      </c>
      <c r="P390" s="2">
        <f t="shared" si="36"/>
        <v>44546</v>
      </c>
      <c r="Q390" s="3">
        <f t="shared" si="37"/>
        <v>44561</v>
      </c>
      <c r="R390" t="str">
        <f t="shared" si="38"/>
        <v>Attendance</v>
      </c>
      <c r="S390" t="str">
        <f t="shared" si="39"/>
        <v>On Time</v>
      </c>
      <c r="T390" t="str">
        <f>IF(R390="Permit", J390, IF(G390="","NA CO", IF(G390="00:00:00","NA CO", IF(G390&lt;E390,"Early",IF(I390*1440&gt;=parameter!$C$4,"Overtime","On Time CO")))))</f>
        <v>On Time CO</v>
      </c>
      <c r="U390" t="str">
        <f t="shared" si="40"/>
        <v/>
      </c>
      <c r="V390" t="str">
        <f t="shared" si="41"/>
        <v/>
      </c>
    </row>
    <row r="391" spans="1:22" x14ac:dyDescent="0.3">
      <c r="A391" t="s">
        <v>148</v>
      </c>
      <c r="B391" t="s">
        <v>149</v>
      </c>
      <c r="C391" t="str">
        <f>LEFT(raw!D391,10)</f>
        <v>2021-12-17</v>
      </c>
      <c r="D391" t="str">
        <f>LEFT(raw!E391,8)</f>
        <v>07:30:00</v>
      </c>
      <c r="E391" t="str">
        <f>LEFT(raw!F391,8)</f>
        <v>16:30:00</v>
      </c>
      <c r="F391" t="str">
        <f>LEFT(raw!G391,8)</f>
        <v>07:17:01</v>
      </c>
      <c r="G391" t="str">
        <f>LEFT(raw!H391,8)</f>
        <v>18:26:53</v>
      </c>
      <c r="H391" t="s">
        <v>19</v>
      </c>
      <c r="I391" t="s">
        <v>20</v>
      </c>
      <c r="J391" t="s">
        <v>25</v>
      </c>
      <c r="K391" t="s">
        <v>26</v>
      </c>
      <c r="L391" t="str">
        <f>LEFT(raw!M391,8)</f>
        <v>09:00:00</v>
      </c>
      <c r="M391" t="s">
        <v>20</v>
      </c>
      <c r="N391" t="s">
        <v>31</v>
      </c>
      <c r="O391" t="s">
        <v>31</v>
      </c>
      <c r="P391" s="2">
        <f t="shared" si="36"/>
        <v>44547</v>
      </c>
      <c r="Q391" s="3">
        <f t="shared" si="37"/>
        <v>44561</v>
      </c>
      <c r="R391" t="str">
        <f t="shared" si="38"/>
        <v>Attendance</v>
      </c>
      <c r="S391" t="str">
        <f t="shared" si="39"/>
        <v>On Time</v>
      </c>
      <c r="T391" t="str">
        <f>IF(R391="Permit", J391, IF(G391="","NA CO", IF(G391="00:00:00","NA CO", IF(G391&lt;E391,"Early",IF(I391*1440&gt;=parameter!$C$4,"Overtime","On Time CO")))))</f>
        <v>On Time CO</v>
      </c>
      <c r="U391" t="str">
        <f t="shared" si="40"/>
        <v/>
      </c>
      <c r="V391" t="str">
        <f t="shared" si="41"/>
        <v/>
      </c>
    </row>
    <row r="392" spans="1:22" x14ac:dyDescent="0.3">
      <c r="A392" t="s">
        <v>148</v>
      </c>
      <c r="B392" t="s">
        <v>149</v>
      </c>
      <c r="C392" t="str">
        <f>LEFT(raw!D392,10)</f>
        <v>2021-12-20</v>
      </c>
      <c r="D392" t="str">
        <f>LEFT(raw!E392,8)</f>
        <v>07:30:00</v>
      </c>
      <c r="E392" t="str">
        <f>LEFT(raw!F392,8)</f>
        <v>16:30:00</v>
      </c>
      <c r="F392" t="str">
        <f>LEFT(raw!G392,8)</f>
        <v>07:14:49</v>
      </c>
      <c r="G392" t="str">
        <f>LEFT(raw!H392,8)</f>
        <v>17:45:53</v>
      </c>
      <c r="H392" t="s">
        <v>19</v>
      </c>
      <c r="I392" t="s">
        <v>20</v>
      </c>
      <c r="J392" t="s">
        <v>25</v>
      </c>
      <c r="K392" t="s">
        <v>26</v>
      </c>
      <c r="L392" t="str">
        <f>LEFT(raw!M392,8)</f>
        <v>09:00:00</v>
      </c>
      <c r="M392" t="s">
        <v>20</v>
      </c>
      <c r="N392" t="s">
        <v>31</v>
      </c>
      <c r="O392" t="s">
        <v>31</v>
      </c>
      <c r="P392" s="2">
        <f t="shared" si="36"/>
        <v>44550</v>
      </c>
      <c r="Q392" s="3">
        <f t="shared" si="37"/>
        <v>44561</v>
      </c>
      <c r="R392" t="str">
        <f t="shared" si="38"/>
        <v>Attendance</v>
      </c>
      <c r="S392" t="str">
        <f t="shared" si="39"/>
        <v>On Time</v>
      </c>
      <c r="T392" t="str">
        <f>IF(R392="Permit", J392, IF(G392="","NA CO", IF(G392="00:00:00","NA CO", IF(G392&lt;E392,"Early",IF(I392*1440&gt;=parameter!$C$4,"Overtime","On Time CO")))))</f>
        <v>On Time CO</v>
      </c>
      <c r="U392" t="str">
        <f t="shared" si="40"/>
        <v/>
      </c>
      <c r="V392" t="str">
        <f t="shared" si="41"/>
        <v/>
      </c>
    </row>
    <row r="393" spans="1:22" x14ac:dyDescent="0.3">
      <c r="A393" t="s">
        <v>148</v>
      </c>
      <c r="B393" t="s">
        <v>149</v>
      </c>
      <c r="C393" t="str">
        <f>LEFT(raw!D393,10)</f>
        <v>2021-12-21</v>
      </c>
      <c r="D393" t="str">
        <f>LEFT(raw!E393,8)</f>
        <v>07:30:00</v>
      </c>
      <c r="E393" t="str">
        <f>LEFT(raw!F393,8)</f>
        <v>16:30:00</v>
      </c>
      <c r="F393" t="str">
        <f>LEFT(raw!G393,8)</f>
        <v>07:17:00</v>
      </c>
      <c r="G393" t="str">
        <f>LEFT(raw!H393,8)</f>
        <v>17:21:18</v>
      </c>
      <c r="H393" t="s">
        <v>19</v>
      </c>
      <c r="I393" t="s">
        <v>20</v>
      </c>
      <c r="J393" t="s">
        <v>25</v>
      </c>
      <c r="K393" t="s">
        <v>26</v>
      </c>
      <c r="L393" t="str">
        <f>LEFT(raw!M393,8)</f>
        <v>09:00:00</v>
      </c>
      <c r="M393" t="s">
        <v>20</v>
      </c>
      <c r="N393" t="s">
        <v>31</v>
      </c>
      <c r="O393" t="s">
        <v>31</v>
      </c>
      <c r="P393" s="2">
        <f t="shared" si="36"/>
        <v>44551</v>
      </c>
      <c r="Q393" s="3">
        <f t="shared" si="37"/>
        <v>44561</v>
      </c>
      <c r="R393" t="str">
        <f t="shared" si="38"/>
        <v>Attendance</v>
      </c>
      <c r="S393" t="str">
        <f t="shared" si="39"/>
        <v>On Time</v>
      </c>
      <c r="T393" t="str">
        <f>IF(R393="Permit", J393, IF(G393="","NA CO", IF(G393="00:00:00","NA CO", IF(G393&lt;E393,"Early",IF(I393*1440&gt;=parameter!$C$4,"Overtime","On Time CO")))))</f>
        <v>On Time CO</v>
      </c>
      <c r="U393" t="str">
        <f t="shared" si="40"/>
        <v/>
      </c>
      <c r="V393" t="str">
        <f t="shared" si="41"/>
        <v/>
      </c>
    </row>
    <row r="394" spans="1:22" x14ac:dyDescent="0.3">
      <c r="A394" t="s">
        <v>148</v>
      </c>
      <c r="B394" t="s">
        <v>149</v>
      </c>
      <c r="C394" t="str">
        <f>LEFT(raw!D394,10)</f>
        <v>2021-12-22</v>
      </c>
      <c r="D394" t="str">
        <f>LEFT(raw!E394,8)</f>
        <v>07:30:00</v>
      </c>
      <c r="E394" t="str">
        <f>LEFT(raw!F394,8)</f>
        <v>16:00:00</v>
      </c>
      <c r="F394" t="str">
        <f>LEFT(raw!G394,8)</f>
        <v>07:15:08</v>
      </c>
      <c r="G394" t="str">
        <f>LEFT(raw!H394,8)</f>
        <v>17:38:06</v>
      </c>
      <c r="H394" t="s">
        <v>19</v>
      </c>
      <c r="I394" t="s">
        <v>20</v>
      </c>
      <c r="J394" t="s">
        <v>25</v>
      </c>
      <c r="K394" t="s">
        <v>26</v>
      </c>
      <c r="L394" t="str">
        <f>LEFT(raw!M394,8)</f>
        <v>08:30:00</v>
      </c>
      <c r="M394" t="s">
        <v>20</v>
      </c>
      <c r="N394" t="s">
        <v>31</v>
      </c>
      <c r="O394" t="s">
        <v>31</v>
      </c>
      <c r="P394" s="2">
        <f t="shared" si="36"/>
        <v>44552</v>
      </c>
      <c r="Q394" s="3">
        <f t="shared" si="37"/>
        <v>44561</v>
      </c>
      <c r="R394" t="str">
        <f t="shared" si="38"/>
        <v>Attendance</v>
      </c>
      <c r="S394" t="str">
        <f t="shared" si="39"/>
        <v>On Time</v>
      </c>
      <c r="T394" t="str">
        <f>IF(R394="Permit", J394, IF(G394="","NA CO", IF(G394="00:00:00","NA CO", IF(G394&lt;E394,"Early",IF(I394*1440&gt;=parameter!$C$4,"Overtime","On Time CO")))))</f>
        <v>On Time CO</v>
      </c>
      <c r="U394" t="str">
        <f t="shared" si="40"/>
        <v/>
      </c>
      <c r="V394" t="str">
        <f t="shared" si="41"/>
        <v/>
      </c>
    </row>
    <row r="395" spans="1:22" x14ac:dyDescent="0.3">
      <c r="A395" t="s">
        <v>148</v>
      </c>
      <c r="B395" t="s">
        <v>149</v>
      </c>
      <c r="C395" t="str">
        <f>LEFT(raw!D395,10)</f>
        <v>2021-12-23</v>
      </c>
      <c r="D395" t="str">
        <f>LEFT(raw!E395,8)</f>
        <v>07:30:00</v>
      </c>
      <c r="E395" t="str">
        <f>LEFT(raw!F395,8)</f>
        <v>16:30:00</v>
      </c>
      <c r="F395" t="str">
        <f>LEFT(raw!G395,8)</f>
        <v>07:13:49</v>
      </c>
      <c r="G395" t="str">
        <f>LEFT(raw!H395,8)</f>
        <v>17:33:38</v>
      </c>
      <c r="H395" t="s">
        <v>19</v>
      </c>
      <c r="I395" t="s">
        <v>20</v>
      </c>
      <c r="J395" t="s">
        <v>25</v>
      </c>
      <c r="K395" t="s">
        <v>26</v>
      </c>
      <c r="L395" t="str">
        <f>LEFT(raw!M395,8)</f>
        <v>09:00:00</v>
      </c>
      <c r="M395" t="s">
        <v>20</v>
      </c>
      <c r="N395" t="s">
        <v>31</v>
      </c>
      <c r="O395" t="s">
        <v>31</v>
      </c>
      <c r="P395" s="2">
        <f t="shared" si="36"/>
        <v>44553</v>
      </c>
      <c r="Q395" s="3">
        <f t="shared" si="37"/>
        <v>44561</v>
      </c>
      <c r="R395" t="str">
        <f t="shared" si="38"/>
        <v>Attendance</v>
      </c>
      <c r="S395" t="str">
        <f t="shared" si="39"/>
        <v>On Time</v>
      </c>
      <c r="T395" t="str">
        <f>IF(R395="Permit", J395, IF(G395="","NA CO", IF(G395="00:00:00","NA CO", IF(G395&lt;E395,"Early",IF(I395*1440&gt;=parameter!$C$4,"Overtime","On Time CO")))))</f>
        <v>On Time CO</v>
      </c>
      <c r="U395" t="str">
        <f t="shared" si="40"/>
        <v/>
      </c>
      <c r="V395" t="str">
        <f t="shared" si="41"/>
        <v/>
      </c>
    </row>
    <row r="396" spans="1:22" x14ac:dyDescent="0.3">
      <c r="A396" t="s">
        <v>148</v>
      </c>
      <c r="B396" t="s">
        <v>149</v>
      </c>
      <c r="C396" t="str">
        <f>LEFT(raw!D396,10)</f>
        <v>2021-12-24</v>
      </c>
      <c r="D396" t="str">
        <f>LEFT(raw!E396,8)</f>
        <v>07:30:00</v>
      </c>
      <c r="E396" t="str">
        <f>LEFT(raw!F396,8)</f>
        <v>16:30:00</v>
      </c>
      <c r="F396" t="str">
        <f>LEFT(raw!G396,8)</f>
        <v>07:18:48</v>
      </c>
      <c r="G396" t="str">
        <f>LEFT(raw!H396,8)</f>
        <v>17:05:12</v>
      </c>
      <c r="H396" t="s">
        <v>19</v>
      </c>
      <c r="I396" t="s">
        <v>20</v>
      </c>
      <c r="J396" t="s">
        <v>25</v>
      </c>
      <c r="K396" t="s">
        <v>26</v>
      </c>
      <c r="L396" t="str">
        <f>LEFT(raw!M396,8)</f>
        <v>09:00:00</v>
      </c>
      <c r="M396" t="s">
        <v>20</v>
      </c>
      <c r="N396" t="s">
        <v>31</v>
      </c>
      <c r="O396" t="s">
        <v>31</v>
      </c>
      <c r="P396" s="2">
        <f t="shared" si="36"/>
        <v>44554</v>
      </c>
      <c r="Q396" s="3">
        <f t="shared" si="37"/>
        <v>44561</v>
      </c>
      <c r="R396" t="str">
        <f t="shared" si="38"/>
        <v>Attendance</v>
      </c>
      <c r="S396" t="str">
        <f t="shared" si="39"/>
        <v>On Time</v>
      </c>
      <c r="T396" t="str">
        <f>IF(R396="Permit", J396, IF(G396="","NA CO", IF(G396="00:00:00","NA CO", IF(G396&lt;E396,"Early",IF(I396*1440&gt;=parameter!$C$4,"Overtime","On Time CO")))))</f>
        <v>On Time CO</v>
      </c>
      <c r="U396" t="str">
        <f t="shared" si="40"/>
        <v/>
      </c>
      <c r="V396" t="str">
        <f t="shared" si="41"/>
        <v/>
      </c>
    </row>
    <row r="397" spans="1:22" x14ac:dyDescent="0.3">
      <c r="A397" t="s">
        <v>148</v>
      </c>
      <c r="B397" t="s">
        <v>149</v>
      </c>
      <c r="C397" t="str">
        <f>LEFT(raw!D397,10)</f>
        <v>2021-12-28</v>
      </c>
      <c r="D397" t="str">
        <f>LEFT(raw!E397,8)</f>
        <v>07:30:00</v>
      </c>
      <c r="E397" t="str">
        <f>LEFT(raw!F397,8)</f>
        <v>16:30:00</v>
      </c>
      <c r="F397" t="str">
        <f>LEFT(raw!G397,8)</f>
        <v>07:08:29</v>
      </c>
      <c r="G397" t="str">
        <f>LEFT(raw!H397,8)</f>
        <v>17:58:59</v>
      </c>
      <c r="H397" t="s">
        <v>19</v>
      </c>
      <c r="I397" t="s">
        <v>20</v>
      </c>
      <c r="J397" t="s">
        <v>25</v>
      </c>
      <c r="K397" t="s">
        <v>26</v>
      </c>
      <c r="L397" t="str">
        <f>LEFT(raw!M397,8)</f>
        <v>09:00:00</v>
      </c>
      <c r="M397" t="s">
        <v>20</v>
      </c>
      <c r="N397" t="s">
        <v>31</v>
      </c>
      <c r="O397" t="s">
        <v>31</v>
      </c>
      <c r="P397" s="2">
        <f t="shared" si="36"/>
        <v>44558</v>
      </c>
      <c r="Q397" s="3">
        <f t="shared" si="37"/>
        <v>44561</v>
      </c>
      <c r="R397" t="str">
        <f t="shared" si="38"/>
        <v>Attendance</v>
      </c>
      <c r="S397" t="str">
        <f t="shared" si="39"/>
        <v>On Time</v>
      </c>
      <c r="T397" t="str">
        <f>IF(R397="Permit", J397, IF(G397="","NA CO", IF(G397="00:00:00","NA CO", IF(G397&lt;E397,"Early",IF(I397*1440&gt;=parameter!$C$4,"Overtime","On Time CO")))))</f>
        <v>On Time CO</v>
      </c>
      <c r="U397" t="str">
        <f t="shared" si="40"/>
        <v/>
      </c>
      <c r="V397" t="str">
        <f t="shared" si="41"/>
        <v/>
      </c>
    </row>
    <row r="398" spans="1:22" x14ac:dyDescent="0.3">
      <c r="A398" t="s">
        <v>148</v>
      </c>
      <c r="B398" t="s">
        <v>149</v>
      </c>
      <c r="C398" t="str">
        <f>LEFT(raw!D398,10)</f>
        <v>2021-12-29</v>
      </c>
      <c r="D398" t="str">
        <f>LEFT(raw!E398,8)</f>
        <v>07:30:00</v>
      </c>
      <c r="E398" t="str">
        <f>LEFT(raw!F398,8)</f>
        <v>16:00:00</v>
      </c>
      <c r="F398" t="str">
        <f>LEFT(raw!G398,8)</f>
        <v>07:16:57</v>
      </c>
      <c r="G398" t="str">
        <f>LEFT(raw!H398,8)</f>
        <v>17:50:13</v>
      </c>
      <c r="H398" t="s">
        <v>19</v>
      </c>
      <c r="I398" t="s">
        <v>20</v>
      </c>
      <c r="J398" t="s">
        <v>25</v>
      </c>
      <c r="K398" t="s">
        <v>26</v>
      </c>
      <c r="L398" t="str">
        <f>LEFT(raw!M398,8)</f>
        <v>08:30:00</v>
      </c>
      <c r="M398" t="s">
        <v>20</v>
      </c>
      <c r="N398" t="s">
        <v>31</v>
      </c>
      <c r="O398" t="s">
        <v>31</v>
      </c>
      <c r="P398" s="2">
        <f t="shared" si="36"/>
        <v>44559</v>
      </c>
      <c r="Q398" s="3">
        <f t="shared" si="37"/>
        <v>44561</v>
      </c>
      <c r="R398" t="str">
        <f t="shared" si="38"/>
        <v>Attendance</v>
      </c>
      <c r="S398" t="str">
        <f t="shared" si="39"/>
        <v>On Time</v>
      </c>
      <c r="T398" t="str">
        <f>IF(R398="Permit", J398, IF(G398="","NA CO", IF(G398="00:00:00","NA CO", IF(G398&lt;E398,"Early",IF(I398*1440&gt;=parameter!$C$4,"Overtime","On Time CO")))))</f>
        <v>On Time CO</v>
      </c>
      <c r="U398" t="str">
        <f t="shared" si="40"/>
        <v/>
      </c>
      <c r="V398" t="str">
        <f t="shared" si="41"/>
        <v/>
      </c>
    </row>
    <row r="399" spans="1:22" x14ac:dyDescent="0.3">
      <c r="A399" t="s">
        <v>148</v>
      </c>
      <c r="B399" t="s">
        <v>149</v>
      </c>
      <c r="C399" t="str">
        <f>LEFT(raw!D399,10)</f>
        <v>2021-12-30</v>
      </c>
      <c r="D399" t="str">
        <f>LEFT(raw!E399,8)</f>
        <v>07:30:00</v>
      </c>
      <c r="E399" t="str">
        <f>LEFT(raw!F399,8)</f>
        <v>16:30:00</v>
      </c>
      <c r="F399" t="str">
        <f>LEFT(raw!G399,8)</f>
        <v>07:14:49</v>
      </c>
      <c r="G399" t="str">
        <f>LEFT(raw!H399,8)</f>
        <v>18:21:24</v>
      </c>
      <c r="H399" t="s">
        <v>19</v>
      </c>
      <c r="I399" t="s">
        <v>20</v>
      </c>
      <c r="J399" t="s">
        <v>25</v>
      </c>
      <c r="K399" t="s">
        <v>26</v>
      </c>
      <c r="L399" t="str">
        <f>LEFT(raw!M399,8)</f>
        <v>09:00:00</v>
      </c>
      <c r="M399" t="s">
        <v>20</v>
      </c>
      <c r="N399" t="s">
        <v>31</v>
      </c>
      <c r="O399" t="s">
        <v>31</v>
      </c>
      <c r="P399" s="2">
        <f t="shared" si="36"/>
        <v>44560</v>
      </c>
      <c r="Q399" s="3">
        <f t="shared" si="37"/>
        <v>44561</v>
      </c>
      <c r="R399" t="str">
        <f t="shared" si="38"/>
        <v>Attendance</v>
      </c>
      <c r="S399" t="str">
        <f t="shared" si="39"/>
        <v>On Time</v>
      </c>
      <c r="T399" t="str">
        <f>IF(R399="Permit", J399, IF(G399="","NA CO", IF(G399="00:00:00","NA CO", IF(G399&lt;E399,"Early",IF(I399*1440&gt;=parameter!$C$4,"Overtime","On Time CO")))))</f>
        <v>On Time CO</v>
      </c>
      <c r="U399" t="str">
        <f t="shared" si="40"/>
        <v/>
      </c>
      <c r="V399" t="str">
        <f t="shared" si="41"/>
        <v/>
      </c>
    </row>
    <row r="400" spans="1:22" x14ac:dyDescent="0.3">
      <c r="A400" t="s">
        <v>148</v>
      </c>
      <c r="B400" t="s">
        <v>149</v>
      </c>
      <c r="C400" t="str">
        <f>LEFT(raw!D400,10)</f>
        <v>2021-12-31</v>
      </c>
      <c r="D400" t="str">
        <f>LEFT(raw!E400,8)</f>
        <v>07:30:00</v>
      </c>
      <c r="E400" t="str">
        <f>LEFT(raw!F400,8)</f>
        <v>16:30:00</v>
      </c>
      <c r="F400" t="str">
        <f>LEFT(raw!G400,8)</f>
        <v>07:14:58</v>
      </c>
      <c r="G400" t="str">
        <f>LEFT(raw!H400,8)</f>
        <v>17:00:55</v>
      </c>
      <c r="H400" t="s">
        <v>19</v>
      </c>
      <c r="I400" t="s">
        <v>20</v>
      </c>
      <c r="J400" t="s">
        <v>25</v>
      </c>
      <c r="K400" t="s">
        <v>26</v>
      </c>
      <c r="L400" t="str">
        <f>LEFT(raw!M400,8)</f>
        <v>09:00:00</v>
      </c>
      <c r="M400" t="s">
        <v>20</v>
      </c>
      <c r="N400" t="s">
        <v>31</v>
      </c>
      <c r="O400" t="s">
        <v>31</v>
      </c>
      <c r="P400" s="2">
        <f t="shared" si="36"/>
        <v>44561</v>
      </c>
      <c r="Q400" s="3">
        <f t="shared" si="37"/>
        <v>44561</v>
      </c>
      <c r="R400" t="str">
        <f t="shared" si="38"/>
        <v>Attendance</v>
      </c>
      <c r="S400" t="str">
        <f t="shared" si="39"/>
        <v>On Time</v>
      </c>
      <c r="T400" t="str">
        <f>IF(R400="Permit", J400, IF(G400="","NA CO", IF(G400="00:00:00","NA CO", IF(G400&lt;E400,"Early",IF(I400*1440&gt;=parameter!$C$4,"Overtime","On Time CO")))))</f>
        <v>On Time CO</v>
      </c>
      <c r="U400" t="str">
        <f t="shared" si="40"/>
        <v/>
      </c>
      <c r="V400" t="str">
        <f t="shared" si="41"/>
        <v/>
      </c>
    </row>
    <row r="401" spans="1:22" x14ac:dyDescent="0.3">
      <c r="A401" t="s">
        <v>151</v>
      </c>
      <c r="B401" t="s">
        <v>152</v>
      </c>
      <c r="C401" t="str">
        <f>LEFT(raw!D401,10)</f>
        <v>2021-12-02</v>
      </c>
      <c r="D401" t="str">
        <f>LEFT(raw!E401,8)</f>
        <v>07:30:00</v>
      </c>
      <c r="E401" t="str">
        <f>LEFT(raw!F401,8)</f>
        <v>16:30:00</v>
      </c>
      <c r="F401" t="str">
        <f>LEFT(raw!G401,8)</f>
        <v>07:57:14</v>
      </c>
      <c r="G401" t="str">
        <f>LEFT(raw!H401,8)</f>
        <v>00:00:00</v>
      </c>
      <c r="H401" t="s">
        <v>19</v>
      </c>
      <c r="I401" t="s">
        <v>3080</v>
      </c>
      <c r="J401" t="s">
        <v>32</v>
      </c>
      <c r="K401" t="s">
        <v>26</v>
      </c>
      <c r="L401" t="str">
        <f>LEFT(raw!M401,8)</f>
        <v>00:00:00</v>
      </c>
      <c r="M401" t="s">
        <v>20</v>
      </c>
      <c r="N401" t="s">
        <v>43</v>
      </c>
      <c r="O401" t="s">
        <v>21</v>
      </c>
      <c r="P401" s="2">
        <f t="shared" si="36"/>
        <v>44532</v>
      </c>
      <c r="Q401" s="3">
        <f t="shared" si="37"/>
        <v>44561</v>
      </c>
      <c r="R401" t="str">
        <f t="shared" si="38"/>
        <v>Attendance</v>
      </c>
      <c r="S401" t="str">
        <f t="shared" si="39"/>
        <v>Late</v>
      </c>
      <c r="T401" t="str">
        <f>IF(R401="Permit", J401, IF(G401="","NA CO", IF(G401="00:00:00","NA CO", IF(G401&lt;E401,"Early",IF(I401*1440&gt;=parameter!$C$4,"Overtime","On Time CO")))))</f>
        <v>NA CO</v>
      </c>
      <c r="U401" t="str">
        <f t="shared" si="40"/>
        <v>00:27:14</v>
      </c>
      <c r="V401" t="str">
        <f t="shared" si="41"/>
        <v/>
      </c>
    </row>
    <row r="402" spans="1:22" x14ac:dyDescent="0.3">
      <c r="A402" t="s">
        <v>151</v>
      </c>
      <c r="B402" t="s">
        <v>152</v>
      </c>
      <c r="C402" t="str">
        <f>LEFT(raw!D402,10)</f>
        <v>2021-12-03</v>
      </c>
      <c r="D402" t="str">
        <f>LEFT(raw!E402,8)</f>
        <v>07:30:00</v>
      </c>
      <c r="E402" t="str">
        <f>LEFT(raw!F402,8)</f>
        <v>16:30:00</v>
      </c>
      <c r="F402" t="str">
        <f>LEFT(raw!G402,8)</f>
        <v>08:00:28</v>
      </c>
      <c r="G402" t="str">
        <f>LEFT(raw!H402,8)</f>
        <v>00:00:00</v>
      </c>
      <c r="H402" t="s">
        <v>19</v>
      </c>
      <c r="I402" t="s">
        <v>3083</v>
      </c>
      <c r="J402" t="s">
        <v>32</v>
      </c>
      <c r="K402" t="s">
        <v>26</v>
      </c>
      <c r="L402" t="str">
        <f>LEFT(raw!M402,8)</f>
        <v>00:00:00</v>
      </c>
      <c r="M402" t="s">
        <v>20</v>
      </c>
      <c r="N402" t="s">
        <v>43</v>
      </c>
      <c r="O402" t="s">
        <v>21</v>
      </c>
      <c r="P402" s="2">
        <f t="shared" si="36"/>
        <v>44533</v>
      </c>
      <c r="Q402" s="3">
        <f t="shared" si="37"/>
        <v>44561</v>
      </c>
      <c r="R402" t="str">
        <f t="shared" si="38"/>
        <v>Attendance</v>
      </c>
      <c r="S402" t="str">
        <f t="shared" si="39"/>
        <v>Late</v>
      </c>
      <c r="T402" t="str">
        <f>IF(R402="Permit", J402, IF(G402="","NA CO", IF(G402="00:00:00","NA CO", IF(G402&lt;E402,"Early",IF(I402*1440&gt;=parameter!$C$4,"Overtime","On Time CO")))))</f>
        <v>NA CO</v>
      </c>
      <c r="U402" t="str">
        <f t="shared" si="40"/>
        <v>00:30:28</v>
      </c>
      <c r="V402" t="str">
        <f t="shared" si="41"/>
        <v/>
      </c>
    </row>
    <row r="403" spans="1:22" x14ac:dyDescent="0.3">
      <c r="A403" t="s">
        <v>151</v>
      </c>
      <c r="B403" t="s">
        <v>152</v>
      </c>
      <c r="C403" t="str">
        <f>LEFT(raw!D403,10)</f>
        <v>2021-12-06</v>
      </c>
      <c r="D403" t="str">
        <f>LEFT(raw!E403,8)</f>
        <v>07:30:00</v>
      </c>
      <c r="E403" t="str">
        <f>LEFT(raw!F403,8)</f>
        <v>16:30:00</v>
      </c>
      <c r="F403" t="str">
        <f>LEFT(raw!G403,8)</f>
        <v>08:03:54</v>
      </c>
      <c r="G403" t="str">
        <f>LEFT(raw!H403,8)</f>
        <v>17:54:13</v>
      </c>
      <c r="H403" t="s">
        <v>19</v>
      </c>
      <c r="I403" t="s">
        <v>1430</v>
      </c>
      <c r="J403" t="s">
        <v>32</v>
      </c>
      <c r="K403" t="s">
        <v>26</v>
      </c>
      <c r="L403" t="str">
        <f>LEFT(raw!M403,8)</f>
        <v>09:00:00</v>
      </c>
      <c r="M403" t="s">
        <v>20</v>
      </c>
      <c r="N403" t="s">
        <v>43</v>
      </c>
      <c r="O403" t="s">
        <v>43</v>
      </c>
      <c r="P403" s="2">
        <f t="shared" si="36"/>
        <v>44536</v>
      </c>
      <c r="Q403" s="3">
        <f t="shared" si="37"/>
        <v>44561</v>
      </c>
      <c r="R403" t="str">
        <f t="shared" si="38"/>
        <v>Attendance</v>
      </c>
      <c r="S403" t="str">
        <f t="shared" si="39"/>
        <v>Late</v>
      </c>
      <c r="T403" t="str">
        <f>IF(R403="Permit", J403, IF(G403="","NA CO", IF(G403="00:00:00","NA CO", IF(G403&lt;E403,"Early",IF(I403*1440&gt;=parameter!$C$4,"Overtime","On Time CO")))))</f>
        <v>On Time CO</v>
      </c>
      <c r="U403" t="str">
        <f t="shared" si="40"/>
        <v>00:33:54</v>
      </c>
      <c r="V403" t="str">
        <f t="shared" si="41"/>
        <v/>
      </c>
    </row>
    <row r="404" spans="1:22" x14ac:dyDescent="0.3">
      <c r="A404" t="s">
        <v>151</v>
      </c>
      <c r="B404" t="s">
        <v>152</v>
      </c>
      <c r="C404" t="str">
        <f>LEFT(raw!D404,10)</f>
        <v>2021-12-07</v>
      </c>
      <c r="D404" t="str">
        <f>LEFT(raw!E404,8)</f>
        <v>00:00:00</v>
      </c>
      <c r="E404" t="str">
        <f>LEFT(raw!F404,8)</f>
        <v>00:00:00</v>
      </c>
      <c r="F404" t="str">
        <f>LEFT(raw!G404,8)</f>
        <v>07:58:25</v>
      </c>
      <c r="G404" t="str">
        <f>LEFT(raw!H404,8)</f>
        <v>17:01:12</v>
      </c>
      <c r="H404" t="s">
        <v>19</v>
      </c>
      <c r="I404" t="s">
        <v>20</v>
      </c>
      <c r="J404" t="s">
        <v>21</v>
      </c>
      <c r="K404" t="s">
        <v>22</v>
      </c>
      <c r="L404" t="str">
        <f>LEFT(raw!M404,8)</f>
        <v>09:02:46</v>
      </c>
      <c r="M404" t="s">
        <v>20</v>
      </c>
      <c r="N404" t="s">
        <v>3090</v>
      </c>
      <c r="O404" t="s">
        <v>3090</v>
      </c>
      <c r="P404" s="2">
        <f t="shared" si="36"/>
        <v>44537</v>
      </c>
      <c r="Q404" s="3">
        <f t="shared" si="37"/>
        <v>44561</v>
      </c>
      <c r="R404" t="str">
        <f t="shared" si="38"/>
        <v>Daily Journey</v>
      </c>
      <c r="S404" t="str">
        <f t="shared" si="39"/>
        <v>On Time</v>
      </c>
      <c r="T404" t="str">
        <f>IF(R404="Permit", J404, IF(G404="","NA CO", IF(G404="00:00:00","NA CO", IF(G404&lt;E404,"Early",IF(I404*1440&gt;=parameter!$C$4,"Overtime","On Time CO")))))</f>
        <v>On Time CO</v>
      </c>
      <c r="U404" t="str">
        <f t="shared" si="40"/>
        <v/>
      </c>
      <c r="V404" t="str">
        <f t="shared" si="41"/>
        <v/>
      </c>
    </row>
    <row r="405" spans="1:22" x14ac:dyDescent="0.3">
      <c r="A405" t="s">
        <v>151</v>
      </c>
      <c r="B405" t="s">
        <v>152</v>
      </c>
      <c r="C405" t="str">
        <f>LEFT(raw!D405,10)</f>
        <v>2021-12-08</v>
      </c>
      <c r="D405" t="str">
        <f>LEFT(raw!E405,8)</f>
        <v>00:00:00</v>
      </c>
      <c r="E405" t="str">
        <f>LEFT(raw!F405,8)</f>
        <v>00:00:00</v>
      </c>
      <c r="F405" t="str">
        <f>LEFT(raw!G405,8)</f>
        <v>08:03:18</v>
      </c>
      <c r="G405" t="str">
        <f>LEFT(raw!H405,8)</f>
        <v>17:07:47</v>
      </c>
      <c r="H405" t="s">
        <v>19</v>
      </c>
      <c r="I405" t="s">
        <v>20</v>
      </c>
      <c r="J405" t="s">
        <v>21</v>
      </c>
      <c r="K405" t="s">
        <v>22</v>
      </c>
      <c r="L405" t="str">
        <f>LEFT(raw!M405,8)</f>
        <v>09:04:28</v>
      </c>
      <c r="M405" t="s">
        <v>20</v>
      </c>
      <c r="N405" t="s">
        <v>1030</v>
      </c>
      <c r="O405" t="s">
        <v>3090</v>
      </c>
      <c r="P405" s="2">
        <f t="shared" si="36"/>
        <v>44538</v>
      </c>
      <c r="Q405" s="3">
        <f t="shared" si="37"/>
        <v>44561</v>
      </c>
      <c r="R405" t="str">
        <f t="shared" si="38"/>
        <v>Daily Journey</v>
      </c>
      <c r="S405" t="str">
        <f t="shared" si="39"/>
        <v>On Time</v>
      </c>
      <c r="T405" t="str">
        <f>IF(R405="Permit", J405, IF(G405="","NA CO", IF(G405="00:00:00","NA CO", IF(G405&lt;E405,"Early",IF(I405*1440&gt;=parameter!$C$4,"Overtime","On Time CO")))))</f>
        <v>On Time CO</v>
      </c>
      <c r="U405" t="str">
        <f t="shared" si="40"/>
        <v/>
      </c>
      <c r="V405" t="str">
        <f t="shared" si="41"/>
        <v/>
      </c>
    </row>
    <row r="406" spans="1:22" x14ac:dyDescent="0.3">
      <c r="A406" t="s">
        <v>151</v>
      </c>
      <c r="B406" t="s">
        <v>152</v>
      </c>
      <c r="C406" t="str">
        <f>LEFT(raw!D406,10)</f>
        <v>2021-12-09</v>
      </c>
      <c r="D406" t="str">
        <f>LEFT(raw!E406,8)</f>
        <v>07:30:00</v>
      </c>
      <c r="E406" t="str">
        <f>LEFT(raw!F406,8)</f>
        <v>16:30:00</v>
      </c>
      <c r="F406" t="str">
        <f>LEFT(raw!G406,8)</f>
        <v>07:59:27</v>
      </c>
      <c r="G406" t="str">
        <f>LEFT(raw!H406,8)</f>
        <v>17:03:40</v>
      </c>
      <c r="H406" t="s">
        <v>19</v>
      </c>
      <c r="I406" t="s">
        <v>3098</v>
      </c>
      <c r="J406" t="s">
        <v>32</v>
      </c>
      <c r="K406" t="s">
        <v>26</v>
      </c>
      <c r="L406" t="str">
        <f>LEFT(raw!M406,8)</f>
        <v>09:00:00</v>
      </c>
      <c r="M406" t="s">
        <v>20</v>
      </c>
      <c r="N406" t="s">
        <v>43</v>
      </c>
      <c r="O406" t="s">
        <v>43</v>
      </c>
      <c r="P406" s="2">
        <f t="shared" si="36"/>
        <v>44539</v>
      </c>
      <c r="Q406" s="3">
        <f t="shared" si="37"/>
        <v>44561</v>
      </c>
      <c r="R406" t="str">
        <f t="shared" si="38"/>
        <v>Attendance</v>
      </c>
      <c r="S406" t="str">
        <f t="shared" si="39"/>
        <v>Late</v>
      </c>
      <c r="T406" t="str">
        <f>IF(R406="Permit", J406, IF(G406="","NA CO", IF(G406="00:00:00","NA CO", IF(G406&lt;E406,"Early",IF(I406*1440&gt;=parameter!$C$4,"Overtime","On Time CO")))))</f>
        <v>On Time CO</v>
      </c>
      <c r="U406" t="str">
        <f t="shared" si="40"/>
        <v>00:29:27</v>
      </c>
      <c r="V406" t="str">
        <f t="shared" si="41"/>
        <v/>
      </c>
    </row>
    <row r="407" spans="1:22" x14ac:dyDescent="0.3">
      <c r="A407" t="s">
        <v>151</v>
      </c>
      <c r="B407" t="s">
        <v>152</v>
      </c>
      <c r="C407" t="str">
        <f>LEFT(raw!D407,10)</f>
        <v>2021-12-10</v>
      </c>
      <c r="D407" t="str">
        <f>LEFT(raw!E407,8)</f>
        <v>07:30:00</v>
      </c>
      <c r="E407" t="str">
        <f>LEFT(raw!F407,8)</f>
        <v>16:30:00</v>
      </c>
      <c r="F407" t="str">
        <f>LEFT(raw!G407,8)</f>
        <v>08:00:56</v>
      </c>
      <c r="G407" t="str">
        <f>LEFT(raw!H407,8)</f>
        <v>17:29:55</v>
      </c>
      <c r="H407" t="s">
        <v>19</v>
      </c>
      <c r="I407" t="s">
        <v>3102</v>
      </c>
      <c r="J407" t="s">
        <v>32</v>
      </c>
      <c r="K407" t="s">
        <v>26</v>
      </c>
      <c r="L407" t="str">
        <f>LEFT(raw!M407,8)</f>
        <v>09:00:00</v>
      </c>
      <c r="M407" t="s">
        <v>20</v>
      </c>
      <c r="N407" t="s">
        <v>43</v>
      </c>
      <c r="O407" t="s">
        <v>43</v>
      </c>
      <c r="P407" s="2">
        <f t="shared" si="36"/>
        <v>44540</v>
      </c>
      <c r="Q407" s="3">
        <f t="shared" si="37"/>
        <v>44561</v>
      </c>
      <c r="R407" t="str">
        <f t="shared" si="38"/>
        <v>Attendance</v>
      </c>
      <c r="S407" t="str">
        <f t="shared" si="39"/>
        <v>Late</v>
      </c>
      <c r="T407" t="str">
        <f>IF(R407="Permit", J407, IF(G407="","NA CO", IF(G407="00:00:00","NA CO", IF(G407&lt;E407,"Early",IF(I407*1440&gt;=parameter!$C$4,"Overtime","On Time CO")))))</f>
        <v>On Time CO</v>
      </c>
      <c r="U407" t="str">
        <f t="shared" si="40"/>
        <v>00:30:56</v>
      </c>
      <c r="V407" t="str">
        <f t="shared" si="41"/>
        <v/>
      </c>
    </row>
    <row r="408" spans="1:22" x14ac:dyDescent="0.3">
      <c r="A408" t="s">
        <v>151</v>
      </c>
      <c r="B408" t="s">
        <v>152</v>
      </c>
      <c r="C408" t="str">
        <f>LEFT(raw!D408,10)</f>
        <v>2021-12-13</v>
      </c>
      <c r="D408" t="str">
        <f>LEFT(raw!E408,8)</f>
        <v>00:00:00</v>
      </c>
      <c r="E408" t="str">
        <f>LEFT(raw!F408,8)</f>
        <v>00:00:00</v>
      </c>
      <c r="F408" t="str">
        <f>LEFT(raw!G408,8)</f>
        <v>08:03:14</v>
      </c>
      <c r="G408" t="str">
        <f>LEFT(raw!H408,8)</f>
        <v>17:02:43</v>
      </c>
      <c r="H408" t="s">
        <v>19</v>
      </c>
      <c r="I408" t="s">
        <v>20</v>
      </c>
      <c r="J408" t="s">
        <v>21</v>
      </c>
      <c r="K408" t="s">
        <v>22</v>
      </c>
      <c r="L408" t="str">
        <f>LEFT(raw!M408,8)</f>
        <v>08:59:29</v>
      </c>
      <c r="M408" t="s">
        <v>20</v>
      </c>
      <c r="N408" t="s">
        <v>1030</v>
      </c>
      <c r="O408" t="s">
        <v>1030</v>
      </c>
      <c r="P408" s="2">
        <f t="shared" si="36"/>
        <v>44543</v>
      </c>
      <c r="Q408" s="3">
        <f t="shared" si="37"/>
        <v>44561</v>
      </c>
      <c r="R408" t="str">
        <f t="shared" si="38"/>
        <v>Daily Journey</v>
      </c>
      <c r="S408" t="str">
        <f t="shared" si="39"/>
        <v>On Time</v>
      </c>
      <c r="T408" t="str">
        <f>IF(R408="Permit", J408, IF(G408="","NA CO", IF(G408="00:00:00","NA CO", IF(G408&lt;E408,"Early",IF(I408*1440&gt;=parameter!$C$4,"Overtime","On Time CO")))))</f>
        <v>On Time CO</v>
      </c>
      <c r="U408" t="str">
        <f t="shared" si="40"/>
        <v/>
      </c>
      <c r="V408" t="str">
        <f t="shared" si="41"/>
        <v/>
      </c>
    </row>
    <row r="409" spans="1:22" x14ac:dyDescent="0.3">
      <c r="A409" t="s">
        <v>151</v>
      </c>
      <c r="B409" t="s">
        <v>152</v>
      </c>
      <c r="C409" t="str">
        <f>LEFT(raw!D409,10)</f>
        <v>2021-12-14</v>
      </c>
      <c r="D409" t="str">
        <f>LEFT(raw!E409,8)</f>
        <v>00:00:00</v>
      </c>
      <c r="E409" t="str">
        <f>LEFT(raw!F409,8)</f>
        <v>00:00:00</v>
      </c>
      <c r="F409" t="str">
        <f>LEFT(raw!G409,8)</f>
        <v>07:54:51</v>
      </c>
      <c r="G409" t="str">
        <f>LEFT(raw!H409,8)</f>
        <v>17:03:12</v>
      </c>
      <c r="H409" t="s">
        <v>19</v>
      </c>
      <c r="I409" t="s">
        <v>20</v>
      </c>
      <c r="J409" t="s">
        <v>21</v>
      </c>
      <c r="K409" t="s">
        <v>22</v>
      </c>
      <c r="L409" t="str">
        <f>LEFT(raw!M409,8)</f>
        <v>09:08:20</v>
      </c>
      <c r="M409" t="s">
        <v>20</v>
      </c>
      <c r="N409" t="s">
        <v>3111</v>
      </c>
      <c r="O409" t="s">
        <v>3090</v>
      </c>
      <c r="P409" s="2">
        <f t="shared" si="36"/>
        <v>44544</v>
      </c>
      <c r="Q409" s="3">
        <f t="shared" si="37"/>
        <v>44561</v>
      </c>
      <c r="R409" t="str">
        <f t="shared" si="38"/>
        <v>Daily Journey</v>
      </c>
      <c r="S409" t="str">
        <f t="shared" si="39"/>
        <v>On Time</v>
      </c>
      <c r="T409" t="str">
        <f>IF(R409="Permit", J409, IF(G409="","NA CO", IF(G409="00:00:00","NA CO", IF(G409&lt;E409,"Early",IF(I409*1440&gt;=parameter!$C$4,"Overtime","On Time CO")))))</f>
        <v>On Time CO</v>
      </c>
      <c r="U409" t="str">
        <f t="shared" si="40"/>
        <v/>
      </c>
      <c r="V409" t="str">
        <f t="shared" si="41"/>
        <v/>
      </c>
    </row>
    <row r="410" spans="1:22" x14ac:dyDescent="0.3">
      <c r="A410" t="s">
        <v>151</v>
      </c>
      <c r="B410" t="s">
        <v>152</v>
      </c>
      <c r="C410" t="str">
        <f>LEFT(raw!D410,10)</f>
        <v>2021-12-15</v>
      </c>
      <c r="D410" t="str">
        <f>LEFT(raw!E410,8)</f>
        <v>07:30:00</v>
      </c>
      <c r="E410" t="str">
        <f>LEFT(raw!F410,8)</f>
        <v>16:00:00</v>
      </c>
      <c r="F410" t="str">
        <f>LEFT(raw!G410,8)</f>
        <v>07:58:53</v>
      </c>
      <c r="G410" t="str">
        <f>LEFT(raw!H410,8)</f>
        <v>17:10:35</v>
      </c>
      <c r="H410" t="s">
        <v>19</v>
      </c>
      <c r="I410" t="s">
        <v>3115</v>
      </c>
      <c r="J410" t="s">
        <v>32</v>
      </c>
      <c r="K410" t="s">
        <v>26</v>
      </c>
      <c r="L410" t="str">
        <f>LEFT(raw!M410,8)</f>
        <v>08:30:00</v>
      </c>
      <c r="M410" t="s">
        <v>20</v>
      </c>
      <c r="N410" t="s">
        <v>43</v>
      </c>
      <c r="O410" t="s">
        <v>43</v>
      </c>
      <c r="P410" s="2">
        <f t="shared" si="36"/>
        <v>44545</v>
      </c>
      <c r="Q410" s="3">
        <f t="shared" si="37"/>
        <v>44561</v>
      </c>
      <c r="R410" t="str">
        <f t="shared" si="38"/>
        <v>Attendance</v>
      </c>
      <c r="S410" t="str">
        <f t="shared" si="39"/>
        <v>Late</v>
      </c>
      <c r="T410" t="str">
        <f>IF(R410="Permit", J410, IF(G410="","NA CO", IF(G410="00:00:00","NA CO", IF(G410&lt;E410,"Early",IF(I410*1440&gt;=parameter!$C$4,"Overtime","On Time CO")))))</f>
        <v>On Time CO</v>
      </c>
      <c r="U410" t="str">
        <f t="shared" si="40"/>
        <v>00:28:53</v>
      </c>
      <c r="V410" t="str">
        <f t="shared" si="41"/>
        <v/>
      </c>
    </row>
    <row r="411" spans="1:22" x14ac:dyDescent="0.3">
      <c r="A411" t="s">
        <v>151</v>
      </c>
      <c r="B411" t="s">
        <v>152</v>
      </c>
      <c r="C411" t="str">
        <f>LEFT(raw!D411,10)</f>
        <v>2021-12-16</v>
      </c>
      <c r="D411" t="str">
        <f>LEFT(raw!E411,8)</f>
        <v>07:30:00</v>
      </c>
      <c r="E411" t="str">
        <f>LEFT(raw!F411,8)</f>
        <v>16:30:00</v>
      </c>
      <c r="F411" t="str">
        <f>LEFT(raw!G411,8)</f>
        <v>08:01:24</v>
      </c>
      <c r="G411" t="str">
        <f>LEFT(raw!H411,8)</f>
        <v>17:11:45</v>
      </c>
      <c r="H411" t="s">
        <v>19</v>
      </c>
      <c r="I411" t="s">
        <v>3119</v>
      </c>
      <c r="J411" t="s">
        <v>32</v>
      </c>
      <c r="K411" t="s">
        <v>26</v>
      </c>
      <c r="L411" t="str">
        <f>LEFT(raw!M411,8)</f>
        <v>09:00:00</v>
      </c>
      <c r="M411" t="s">
        <v>20</v>
      </c>
      <c r="N411" t="s">
        <v>43</v>
      </c>
      <c r="O411" t="s">
        <v>43</v>
      </c>
      <c r="P411" s="2">
        <f t="shared" si="36"/>
        <v>44546</v>
      </c>
      <c r="Q411" s="3">
        <f t="shared" si="37"/>
        <v>44561</v>
      </c>
      <c r="R411" t="str">
        <f t="shared" si="38"/>
        <v>Attendance</v>
      </c>
      <c r="S411" t="str">
        <f t="shared" si="39"/>
        <v>Late</v>
      </c>
      <c r="T411" t="str">
        <f>IF(R411="Permit", J411, IF(G411="","NA CO", IF(G411="00:00:00","NA CO", IF(G411&lt;E411,"Early",IF(I411*1440&gt;=parameter!$C$4,"Overtime","On Time CO")))))</f>
        <v>On Time CO</v>
      </c>
      <c r="U411" t="str">
        <f t="shared" si="40"/>
        <v>00:31:24</v>
      </c>
      <c r="V411" t="str">
        <f t="shared" si="41"/>
        <v/>
      </c>
    </row>
    <row r="412" spans="1:22" x14ac:dyDescent="0.3">
      <c r="A412" t="s">
        <v>151</v>
      </c>
      <c r="B412" t="s">
        <v>152</v>
      </c>
      <c r="C412" t="str">
        <f>LEFT(raw!D412,10)</f>
        <v>2021-12-17</v>
      </c>
      <c r="D412" t="str">
        <f>LEFT(raw!E412,8)</f>
        <v>07:30:00</v>
      </c>
      <c r="E412" t="str">
        <f>LEFT(raw!F412,8)</f>
        <v>16:30:00</v>
      </c>
      <c r="F412" t="str">
        <f>LEFT(raw!G412,8)</f>
        <v>08:00:13</v>
      </c>
      <c r="G412" t="str">
        <f>LEFT(raw!H412,8)</f>
        <v>17:09:37</v>
      </c>
      <c r="H412" t="s">
        <v>19</v>
      </c>
      <c r="I412" t="s">
        <v>3122</v>
      </c>
      <c r="J412" t="s">
        <v>32</v>
      </c>
      <c r="K412" t="s">
        <v>26</v>
      </c>
      <c r="L412" t="str">
        <f>LEFT(raw!M412,8)</f>
        <v>09:00:00</v>
      </c>
      <c r="M412" t="s">
        <v>20</v>
      </c>
      <c r="N412" t="s">
        <v>43</v>
      </c>
      <c r="O412" t="s">
        <v>43</v>
      </c>
      <c r="P412" s="2">
        <f t="shared" si="36"/>
        <v>44547</v>
      </c>
      <c r="Q412" s="3">
        <f t="shared" si="37"/>
        <v>44561</v>
      </c>
      <c r="R412" t="str">
        <f t="shared" si="38"/>
        <v>Attendance</v>
      </c>
      <c r="S412" t="str">
        <f t="shared" si="39"/>
        <v>Late</v>
      </c>
      <c r="T412" t="str">
        <f>IF(R412="Permit", J412, IF(G412="","NA CO", IF(G412="00:00:00","NA CO", IF(G412&lt;E412,"Early",IF(I412*1440&gt;=parameter!$C$4,"Overtime","On Time CO")))))</f>
        <v>On Time CO</v>
      </c>
      <c r="U412" t="str">
        <f t="shared" si="40"/>
        <v>00:30:13</v>
      </c>
      <c r="V412" t="str">
        <f t="shared" si="41"/>
        <v/>
      </c>
    </row>
    <row r="413" spans="1:22" x14ac:dyDescent="0.3">
      <c r="A413" t="s">
        <v>151</v>
      </c>
      <c r="B413" t="s">
        <v>152</v>
      </c>
      <c r="C413" t="str">
        <f>LEFT(raw!D413,10)</f>
        <v>2021-12-20</v>
      </c>
      <c r="D413" t="str">
        <f>LEFT(raw!E413,8)</f>
        <v>00:00:00</v>
      </c>
      <c r="E413" t="str">
        <f>LEFT(raw!F413,8)</f>
        <v>00:00:00</v>
      </c>
      <c r="F413" t="str">
        <f>LEFT(raw!G413,8)</f>
        <v>07:57:55</v>
      </c>
      <c r="G413" t="str">
        <f>LEFT(raw!H413,8)</f>
        <v>17:02:42</v>
      </c>
      <c r="H413" t="s">
        <v>19</v>
      </c>
      <c r="I413" t="s">
        <v>20</v>
      </c>
      <c r="J413" t="s">
        <v>21</v>
      </c>
      <c r="K413" t="s">
        <v>22</v>
      </c>
      <c r="L413" t="str">
        <f>LEFT(raw!M413,8)</f>
        <v>09:04:47</v>
      </c>
      <c r="M413" t="s">
        <v>20</v>
      </c>
      <c r="N413" t="s">
        <v>1030</v>
      </c>
      <c r="O413" t="s">
        <v>1030</v>
      </c>
      <c r="P413" s="2">
        <f t="shared" si="36"/>
        <v>44550</v>
      </c>
      <c r="Q413" s="3">
        <f t="shared" si="37"/>
        <v>44561</v>
      </c>
      <c r="R413" t="str">
        <f t="shared" si="38"/>
        <v>Daily Journey</v>
      </c>
      <c r="S413" t="str">
        <f t="shared" si="39"/>
        <v>On Time</v>
      </c>
      <c r="T413" t="str">
        <f>IF(R413="Permit", J413, IF(G413="","NA CO", IF(G413="00:00:00","NA CO", IF(G413&lt;E413,"Early",IF(I413*1440&gt;=parameter!$C$4,"Overtime","On Time CO")))))</f>
        <v>On Time CO</v>
      </c>
      <c r="U413" t="str">
        <f t="shared" si="40"/>
        <v/>
      </c>
      <c r="V413" t="str">
        <f t="shared" si="41"/>
        <v/>
      </c>
    </row>
    <row r="414" spans="1:22" x14ac:dyDescent="0.3">
      <c r="A414" t="s">
        <v>151</v>
      </c>
      <c r="B414" t="s">
        <v>152</v>
      </c>
      <c r="C414" t="str">
        <f>LEFT(raw!D414,10)</f>
        <v>2021-12-21</v>
      </c>
      <c r="D414" t="str">
        <f>LEFT(raw!E414,8)</f>
        <v>07:30:00</v>
      </c>
      <c r="E414" t="str">
        <f>LEFT(raw!F414,8)</f>
        <v>16:30:00</v>
      </c>
      <c r="F414" t="str">
        <f>LEFT(raw!G414,8)</f>
        <v>08:00:49</v>
      </c>
      <c r="G414" t="str">
        <f>LEFT(raw!H414,8)</f>
        <v>17:06:00</v>
      </c>
      <c r="H414" t="s">
        <v>19</v>
      </c>
      <c r="I414" t="s">
        <v>3130</v>
      </c>
      <c r="J414" t="s">
        <v>32</v>
      </c>
      <c r="K414" t="s">
        <v>26</v>
      </c>
      <c r="L414" t="str">
        <f>LEFT(raw!M414,8)</f>
        <v>09:00:00</v>
      </c>
      <c r="M414" t="s">
        <v>20</v>
      </c>
      <c r="N414" t="s">
        <v>43</v>
      </c>
      <c r="O414" t="s">
        <v>43</v>
      </c>
      <c r="P414" s="2">
        <f t="shared" si="36"/>
        <v>44551</v>
      </c>
      <c r="Q414" s="3">
        <f t="shared" si="37"/>
        <v>44561</v>
      </c>
      <c r="R414" t="str">
        <f t="shared" si="38"/>
        <v>Attendance</v>
      </c>
      <c r="S414" t="str">
        <f t="shared" si="39"/>
        <v>Late</v>
      </c>
      <c r="T414" t="str">
        <f>IF(R414="Permit", J414, IF(G414="","NA CO", IF(G414="00:00:00","NA CO", IF(G414&lt;E414,"Early",IF(I414*1440&gt;=parameter!$C$4,"Overtime","On Time CO")))))</f>
        <v>On Time CO</v>
      </c>
      <c r="U414" t="str">
        <f t="shared" si="40"/>
        <v>00:30:49</v>
      </c>
      <c r="V414" t="str">
        <f t="shared" si="41"/>
        <v/>
      </c>
    </row>
    <row r="415" spans="1:22" x14ac:dyDescent="0.3">
      <c r="A415" t="s">
        <v>151</v>
      </c>
      <c r="B415" t="s">
        <v>152</v>
      </c>
      <c r="C415" t="str">
        <f>LEFT(raw!D415,10)</f>
        <v>2021-12-22</v>
      </c>
      <c r="D415" t="str">
        <f>LEFT(raw!E415,8)</f>
        <v>07:30:00</v>
      </c>
      <c r="E415" t="str">
        <f>LEFT(raw!F415,8)</f>
        <v>16:00:00</v>
      </c>
      <c r="F415" t="str">
        <f>LEFT(raw!G415,8)</f>
        <v>07:56:47</v>
      </c>
      <c r="G415" t="str">
        <f>LEFT(raw!H415,8)</f>
        <v>17:10:36</v>
      </c>
      <c r="H415" t="s">
        <v>19</v>
      </c>
      <c r="I415" t="s">
        <v>3134</v>
      </c>
      <c r="J415" t="s">
        <v>32</v>
      </c>
      <c r="K415" t="s">
        <v>26</v>
      </c>
      <c r="L415" t="str">
        <f>LEFT(raw!M415,8)</f>
        <v>08:30:00</v>
      </c>
      <c r="M415" t="s">
        <v>20</v>
      </c>
      <c r="N415" t="s">
        <v>43</v>
      </c>
      <c r="O415" t="s">
        <v>43</v>
      </c>
      <c r="P415" s="2">
        <f t="shared" si="36"/>
        <v>44552</v>
      </c>
      <c r="Q415" s="3">
        <f t="shared" si="37"/>
        <v>44561</v>
      </c>
      <c r="R415" t="str">
        <f t="shared" si="38"/>
        <v>Attendance</v>
      </c>
      <c r="S415" t="str">
        <f t="shared" si="39"/>
        <v>Late</v>
      </c>
      <c r="T415" t="str">
        <f>IF(R415="Permit", J415, IF(G415="","NA CO", IF(G415="00:00:00","NA CO", IF(G415&lt;E415,"Early",IF(I415*1440&gt;=parameter!$C$4,"Overtime","On Time CO")))))</f>
        <v>On Time CO</v>
      </c>
      <c r="U415" t="str">
        <f t="shared" si="40"/>
        <v>00:26:47</v>
      </c>
      <c r="V415" t="str">
        <f t="shared" si="41"/>
        <v/>
      </c>
    </row>
    <row r="416" spans="1:22" x14ac:dyDescent="0.3">
      <c r="A416" t="s">
        <v>151</v>
      </c>
      <c r="B416" t="s">
        <v>152</v>
      </c>
      <c r="C416" t="str">
        <f>LEFT(raw!D416,10)</f>
        <v>2021-12-23</v>
      </c>
      <c r="D416" t="str">
        <f>LEFT(raw!E416,8)</f>
        <v>07:30:00</v>
      </c>
      <c r="E416" t="str">
        <f>LEFT(raw!F416,8)</f>
        <v>16:30:00</v>
      </c>
      <c r="F416" t="str">
        <f>LEFT(raw!G416,8)</f>
        <v>08:00:29</v>
      </c>
      <c r="G416" t="str">
        <f>LEFT(raw!H416,8)</f>
        <v>17:14:44</v>
      </c>
      <c r="H416" t="s">
        <v>19</v>
      </c>
      <c r="I416" t="s">
        <v>3138</v>
      </c>
      <c r="J416" t="s">
        <v>32</v>
      </c>
      <c r="K416" t="s">
        <v>26</v>
      </c>
      <c r="L416" t="str">
        <f>LEFT(raw!M416,8)</f>
        <v>09:00:00</v>
      </c>
      <c r="M416" t="s">
        <v>20</v>
      </c>
      <c r="N416" t="s">
        <v>43</v>
      </c>
      <c r="O416" t="s">
        <v>43</v>
      </c>
      <c r="P416" s="2">
        <f t="shared" si="36"/>
        <v>44553</v>
      </c>
      <c r="Q416" s="3">
        <f t="shared" si="37"/>
        <v>44561</v>
      </c>
      <c r="R416" t="str">
        <f t="shared" si="38"/>
        <v>Attendance</v>
      </c>
      <c r="S416" t="str">
        <f t="shared" si="39"/>
        <v>Late</v>
      </c>
      <c r="T416" t="str">
        <f>IF(R416="Permit", J416, IF(G416="","NA CO", IF(G416="00:00:00","NA CO", IF(G416&lt;E416,"Early",IF(I416*1440&gt;=parameter!$C$4,"Overtime","On Time CO")))))</f>
        <v>On Time CO</v>
      </c>
      <c r="U416" t="str">
        <f t="shared" si="40"/>
        <v>00:30:29</v>
      </c>
      <c r="V416" t="str">
        <f t="shared" si="41"/>
        <v/>
      </c>
    </row>
    <row r="417" spans="1:22" x14ac:dyDescent="0.3">
      <c r="A417" t="s">
        <v>151</v>
      </c>
      <c r="B417" t="s">
        <v>152</v>
      </c>
      <c r="C417" t="str">
        <f>LEFT(raw!D417,10)</f>
        <v>2021-12-24</v>
      </c>
      <c r="D417" t="str">
        <f>LEFT(raw!E417,8)</f>
        <v>00:00:00</v>
      </c>
      <c r="E417" t="str">
        <f>LEFT(raw!F417,8)</f>
        <v>00:00:00</v>
      </c>
      <c r="F417" t="str">
        <f>LEFT(raw!G417,8)</f>
        <v>07:46:21</v>
      </c>
      <c r="G417" t="str">
        <f>LEFT(raw!H417,8)</f>
        <v/>
      </c>
      <c r="H417" t="s">
        <v>19</v>
      </c>
      <c r="I417" t="s">
        <v>20</v>
      </c>
      <c r="J417" t="s">
        <v>21</v>
      </c>
      <c r="K417" t="s">
        <v>22</v>
      </c>
      <c r="L417" t="str">
        <f>LEFT(raw!M417,8)</f>
        <v>00:00:00</v>
      </c>
      <c r="M417" t="s">
        <v>20</v>
      </c>
      <c r="N417" t="s">
        <v>1030</v>
      </c>
      <c r="P417" s="2">
        <f t="shared" si="36"/>
        <v>44554</v>
      </c>
      <c r="Q417" s="3">
        <f t="shared" si="37"/>
        <v>44561</v>
      </c>
      <c r="R417" t="str">
        <f t="shared" si="38"/>
        <v>Daily Journey</v>
      </c>
      <c r="S417" t="str">
        <f t="shared" si="39"/>
        <v>On Time</v>
      </c>
      <c r="T417" t="str">
        <f>IF(R417="Permit", J417, IF(G417="","NA CO", IF(G417="00:00:00","NA CO", IF(G417&lt;E417,"Early",IF(I417*1440&gt;=parameter!$C$4,"Overtime","On Time CO")))))</f>
        <v>NA CO</v>
      </c>
      <c r="U417" t="str">
        <f t="shared" si="40"/>
        <v/>
      </c>
      <c r="V417" t="str">
        <f t="shared" si="41"/>
        <v/>
      </c>
    </row>
    <row r="418" spans="1:22" x14ac:dyDescent="0.3">
      <c r="A418" t="s">
        <v>151</v>
      </c>
      <c r="B418" t="s">
        <v>152</v>
      </c>
      <c r="C418" t="str">
        <f>LEFT(raw!D418,10)</f>
        <v>2021-12-28</v>
      </c>
      <c r="D418" t="str">
        <f>LEFT(raw!E418,8)</f>
        <v>07:30:00</v>
      </c>
      <c r="E418" t="str">
        <f>LEFT(raw!F418,8)</f>
        <v>16:30:00</v>
      </c>
      <c r="F418" t="str">
        <f>LEFT(raw!G418,8)</f>
        <v>07:54:31</v>
      </c>
      <c r="G418" t="str">
        <f>LEFT(raw!H418,8)</f>
        <v>17:14:06</v>
      </c>
      <c r="H418" t="s">
        <v>19</v>
      </c>
      <c r="I418" t="s">
        <v>1036</v>
      </c>
      <c r="J418" t="s">
        <v>32</v>
      </c>
      <c r="K418" t="s">
        <v>26</v>
      </c>
      <c r="L418" t="str">
        <f>LEFT(raw!M418,8)</f>
        <v>09:00:00</v>
      </c>
      <c r="M418" t="s">
        <v>20</v>
      </c>
      <c r="N418" t="s">
        <v>43</v>
      </c>
      <c r="O418" t="s">
        <v>43</v>
      </c>
      <c r="P418" s="2">
        <f t="shared" si="36"/>
        <v>44558</v>
      </c>
      <c r="Q418" s="3">
        <f t="shared" si="37"/>
        <v>44561</v>
      </c>
      <c r="R418" t="str">
        <f t="shared" si="38"/>
        <v>Attendance</v>
      </c>
      <c r="S418" t="str">
        <f t="shared" si="39"/>
        <v>Late</v>
      </c>
      <c r="T418" t="str">
        <f>IF(R418="Permit", J418, IF(G418="","NA CO", IF(G418="00:00:00","NA CO", IF(G418&lt;E418,"Early",IF(I418*1440&gt;=parameter!$C$4,"Overtime","On Time CO")))))</f>
        <v>On Time CO</v>
      </c>
      <c r="U418" t="str">
        <f t="shared" si="40"/>
        <v>00:24:31</v>
      </c>
      <c r="V418" t="str">
        <f t="shared" si="41"/>
        <v/>
      </c>
    </row>
    <row r="419" spans="1:22" x14ac:dyDescent="0.3">
      <c r="A419" t="s">
        <v>151</v>
      </c>
      <c r="B419" t="s">
        <v>152</v>
      </c>
      <c r="C419" t="str">
        <f>LEFT(raw!D419,10)</f>
        <v>2021-12-29</v>
      </c>
      <c r="D419" t="str">
        <f>LEFT(raw!E419,8)</f>
        <v>07:30:00</v>
      </c>
      <c r="E419" t="str">
        <f>LEFT(raw!F419,8)</f>
        <v>16:00:00</v>
      </c>
      <c r="F419" t="str">
        <f>LEFT(raw!G419,8)</f>
        <v>07:58:25</v>
      </c>
      <c r="G419" t="str">
        <f>LEFT(raw!H419,8)</f>
        <v>17:22:25</v>
      </c>
      <c r="H419" t="s">
        <v>19</v>
      </c>
      <c r="I419" t="s">
        <v>3145</v>
      </c>
      <c r="J419" t="s">
        <v>32</v>
      </c>
      <c r="K419" t="s">
        <v>26</v>
      </c>
      <c r="L419" t="str">
        <f>LEFT(raw!M419,8)</f>
        <v>08:30:00</v>
      </c>
      <c r="M419" t="s">
        <v>20</v>
      </c>
      <c r="N419" t="s">
        <v>43</v>
      </c>
      <c r="O419" t="s">
        <v>43</v>
      </c>
      <c r="P419" s="2">
        <f t="shared" si="36"/>
        <v>44559</v>
      </c>
      <c r="Q419" s="3">
        <f t="shared" si="37"/>
        <v>44561</v>
      </c>
      <c r="R419" t="str">
        <f t="shared" si="38"/>
        <v>Attendance</v>
      </c>
      <c r="S419" t="str">
        <f t="shared" si="39"/>
        <v>Late</v>
      </c>
      <c r="T419" t="str">
        <f>IF(R419="Permit", J419, IF(G419="","NA CO", IF(G419="00:00:00","NA CO", IF(G419&lt;E419,"Early",IF(I419*1440&gt;=parameter!$C$4,"Overtime","On Time CO")))))</f>
        <v>On Time CO</v>
      </c>
      <c r="U419" t="str">
        <f t="shared" si="40"/>
        <v>00:28:25</v>
      </c>
      <c r="V419" t="str">
        <f t="shared" si="41"/>
        <v/>
      </c>
    </row>
    <row r="420" spans="1:22" x14ac:dyDescent="0.3">
      <c r="A420" t="s">
        <v>1038</v>
      </c>
      <c r="B420" t="s">
        <v>1039</v>
      </c>
      <c r="C420" t="str">
        <f>LEFT(raw!D420,10)</f>
        <v>2021-12-01</v>
      </c>
      <c r="D420" t="str">
        <f>LEFT(raw!E420,8)</f>
        <v>08:30:00</v>
      </c>
      <c r="E420" t="str">
        <f>LEFT(raw!F420,8)</f>
        <v>17:30:00</v>
      </c>
      <c r="F420" t="str">
        <f>LEFT(raw!G420,8)</f>
        <v>08:12:57</v>
      </c>
      <c r="G420" t="str">
        <f>LEFT(raw!H420,8)</f>
        <v>18:12:42</v>
      </c>
      <c r="H420" t="s">
        <v>19</v>
      </c>
      <c r="I420" t="s">
        <v>20</v>
      </c>
      <c r="J420" t="s">
        <v>25</v>
      </c>
      <c r="K420" t="s">
        <v>26</v>
      </c>
      <c r="L420" t="str">
        <f>LEFT(raw!M420,8)</f>
        <v>09:00:00</v>
      </c>
      <c r="M420" t="s">
        <v>20</v>
      </c>
      <c r="N420" t="s">
        <v>28</v>
      </c>
      <c r="O420" t="s">
        <v>28</v>
      </c>
      <c r="P420" s="2">
        <f t="shared" si="36"/>
        <v>44531</v>
      </c>
      <c r="Q420" s="3">
        <f t="shared" si="37"/>
        <v>44561</v>
      </c>
      <c r="R420" t="str">
        <f t="shared" si="38"/>
        <v>Attendance</v>
      </c>
      <c r="S420" t="str">
        <f t="shared" si="39"/>
        <v>On Time</v>
      </c>
      <c r="T420" t="str">
        <f>IF(R420="Permit", J420, IF(G420="","NA CO", IF(G420="00:00:00","NA CO", IF(G420&lt;E420,"Early",IF(I420*1440&gt;=parameter!$C$4,"Overtime","On Time CO")))))</f>
        <v>On Time CO</v>
      </c>
      <c r="U420" t="str">
        <f t="shared" si="40"/>
        <v/>
      </c>
      <c r="V420" t="str">
        <f t="shared" si="41"/>
        <v/>
      </c>
    </row>
    <row r="421" spans="1:22" x14ac:dyDescent="0.3">
      <c r="A421" t="s">
        <v>1038</v>
      </c>
      <c r="B421" t="s">
        <v>1039</v>
      </c>
      <c r="C421" t="str">
        <f>LEFT(raw!D421,10)</f>
        <v>2021-12-02</v>
      </c>
      <c r="D421" t="str">
        <f>LEFT(raw!E421,8)</f>
        <v>00:00:00</v>
      </c>
      <c r="E421" t="str">
        <f>LEFT(raw!F421,8)</f>
        <v>00:00:00</v>
      </c>
      <c r="F421" t="str">
        <f>LEFT(raw!G421,8)</f>
        <v>08:14:16</v>
      </c>
      <c r="G421" t="str">
        <f>LEFT(raw!H421,8)</f>
        <v>17:50:33</v>
      </c>
      <c r="H421" t="s">
        <v>19</v>
      </c>
      <c r="I421" t="s">
        <v>20</v>
      </c>
      <c r="J421" t="s">
        <v>21</v>
      </c>
      <c r="K421" t="s">
        <v>22</v>
      </c>
      <c r="L421" t="str">
        <f>LEFT(raw!M421,8)</f>
        <v>09:36:17</v>
      </c>
      <c r="M421" t="s">
        <v>20</v>
      </c>
      <c r="N421" t="s">
        <v>1046</v>
      </c>
      <c r="O421" t="s">
        <v>1044</v>
      </c>
      <c r="P421" s="2">
        <f t="shared" si="36"/>
        <v>44532</v>
      </c>
      <c r="Q421" s="3">
        <f t="shared" si="37"/>
        <v>44561</v>
      </c>
      <c r="R421" t="str">
        <f t="shared" si="38"/>
        <v>Daily Journey</v>
      </c>
      <c r="S421" t="str">
        <f t="shared" si="39"/>
        <v>On Time</v>
      </c>
      <c r="T421" t="str">
        <f>IF(R421="Permit", J421, IF(G421="","NA CO", IF(G421="00:00:00","NA CO", IF(G421&lt;E421,"Early",IF(I421*1440&gt;=parameter!$C$4,"Overtime","On Time CO")))))</f>
        <v>On Time CO</v>
      </c>
      <c r="U421" t="str">
        <f t="shared" si="40"/>
        <v/>
      </c>
      <c r="V421" t="str">
        <f t="shared" si="41"/>
        <v/>
      </c>
    </row>
    <row r="422" spans="1:22" x14ac:dyDescent="0.3">
      <c r="A422" t="s">
        <v>1038</v>
      </c>
      <c r="B422" t="s">
        <v>1039</v>
      </c>
      <c r="C422" t="str">
        <f>LEFT(raw!D422,10)</f>
        <v>2021-12-03</v>
      </c>
      <c r="D422" t="str">
        <f>LEFT(raw!E422,8)</f>
        <v>08:30:00</v>
      </c>
      <c r="E422" t="str">
        <f>LEFT(raw!F422,8)</f>
        <v>17:30:00</v>
      </c>
      <c r="F422" t="str">
        <f>LEFT(raw!G422,8)</f>
        <v>08:08:22</v>
      </c>
      <c r="G422" t="str">
        <f>LEFT(raw!H422,8)</f>
        <v>17:57:33</v>
      </c>
      <c r="H422" t="s">
        <v>19</v>
      </c>
      <c r="I422" t="s">
        <v>20</v>
      </c>
      <c r="J422" t="s">
        <v>25</v>
      </c>
      <c r="K422" t="s">
        <v>26</v>
      </c>
      <c r="L422" t="str">
        <f>LEFT(raw!M422,8)</f>
        <v>09:00:00</v>
      </c>
      <c r="M422" t="s">
        <v>20</v>
      </c>
      <c r="N422" t="s">
        <v>28</v>
      </c>
      <c r="O422" t="s">
        <v>28</v>
      </c>
      <c r="P422" s="2">
        <f t="shared" si="36"/>
        <v>44533</v>
      </c>
      <c r="Q422" s="3">
        <f t="shared" si="37"/>
        <v>44561</v>
      </c>
      <c r="R422" t="str">
        <f t="shared" si="38"/>
        <v>Attendance</v>
      </c>
      <c r="S422" t="str">
        <f t="shared" si="39"/>
        <v>On Time</v>
      </c>
      <c r="T422" t="str">
        <f>IF(R422="Permit", J422, IF(G422="","NA CO", IF(G422="00:00:00","NA CO", IF(G422&lt;E422,"Early",IF(I422*1440&gt;=parameter!$C$4,"Overtime","On Time CO")))))</f>
        <v>On Time CO</v>
      </c>
      <c r="U422" t="str">
        <f t="shared" si="40"/>
        <v/>
      </c>
      <c r="V422" t="str">
        <f t="shared" si="41"/>
        <v/>
      </c>
    </row>
    <row r="423" spans="1:22" x14ac:dyDescent="0.3">
      <c r="A423" t="s">
        <v>1038</v>
      </c>
      <c r="B423" t="s">
        <v>1039</v>
      </c>
      <c r="C423" t="str">
        <f>LEFT(raw!D423,10)</f>
        <v>2021-12-06</v>
      </c>
      <c r="D423" t="str">
        <f>LEFT(raw!E423,8)</f>
        <v>00:00:00</v>
      </c>
      <c r="E423" t="str">
        <f>LEFT(raw!F423,8)</f>
        <v>00:00:00</v>
      </c>
      <c r="F423" t="str">
        <f>LEFT(raw!G423,8)</f>
        <v>08:21:12</v>
      </c>
      <c r="G423" t="str">
        <f>LEFT(raw!H423,8)</f>
        <v>17:46:38</v>
      </c>
      <c r="H423" t="s">
        <v>19</v>
      </c>
      <c r="I423" t="s">
        <v>20</v>
      </c>
      <c r="J423" t="s">
        <v>21</v>
      </c>
      <c r="K423" t="s">
        <v>22</v>
      </c>
      <c r="L423" t="str">
        <f>LEFT(raw!M423,8)</f>
        <v>09:25:26</v>
      </c>
      <c r="M423" t="s">
        <v>20</v>
      </c>
      <c r="N423" t="s">
        <v>1044</v>
      </c>
      <c r="O423" t="s">
        <v>1044</v>
      </c>
      <c r="P423" s="2">
        <f t="shared" si="36"/>
        <v>44536</v>
      </c>
      <c r="Q423" s="3">
        <f t="shared" si="37"/>
        <v>44561</v>
      </c>
      <c r="R423" t="str">
        <f t="shared" si="38"/>
        <v>Daily Journey</v>
      </c>
      <c r="S423" t="str">
        <f t="shared" si="39"/>
        <v>On Time</v>
      </c>
      <c r="T423" t="str">
        <f>IF(R423="Permit", J423, IF(G423="","NA CO", IF(G423="00:00:00","NA CO", IF(G423&lt;E423,"Early",IF(I423*1440&gt;=parameter!$C$4,"Overtime","On Time CO")))))</f>
        <v>On Time CO</v>
      </c>
      <c r="U423" t="str">
        <f t="shared" si="40"/>
        <v/>
      </c>
      <c r="V423" t="str">
        <f t="shared" si="41"/>
        <v/>
      </c>
    </row>
    <row r="424" spans="1:22" x14ac:dyDescent="0.3">
      <c r="A424" t="s">
        <v>1038</v>
      </c>
      <c r="B424" t="s">
        <v>1039</v>
      </c>
      <c r="C424" t="str">
        <f>LEFT(raw!D424,10)</f>
        <v>2021-12-07</v>
      </c>
      <c r="D424" t="str">
        <f>LEFT(raw!E424,8)</f>
        <v>00:00:00</v>
      </c>
      <c r="E424" t="str">
        <f>LEFT(raw!F424,8)</f>
        <v>00:00:00</v>
      </c>
      <c r="F424" t="str">
        <f>LEFT(raw!G424,8)</f>
        <v>07:09:21</v>
      </c>
      <c r="G424" t="str">
        <f>LEFT(raw!H424,8)</f>
        <v>18:45:58</v>
      </c>
      <c r="H424" t="s">
        <v>19</v>
      </c>
      <c r="I424" t="s">
        <v>20</v>
      </c>
      <c r="J424" t="s">
        <v>21</v>
      </c>
      <c r="K424" t="s">
        <v>22</v>
      </c>
      <c r="L424" t="str">
        <f>LEFT(raw!M424,8)</f>
        <v>11:36:36</v>
      </c>
      <c r="M424" t="s">
        <v>20</v>
      </c>
      <c r="N424" t="s">
        <v>1043</v>
      </c>
      <c r="O424" t="s">
        <v>1044</v>
      </c>
      <c r="P424" s="2">
        <f t="shared" si="36"/>
        <v>44537</v>
      </c>
      <c r="Q424" s="3">
        <f t="shared" si="37"/>
        <v>44561</v>
      </c>
      <c r="R424" t="str">
        <f t="shared" si="38"/>
        <v>Daily Journey</v>
      </c>
      <c r="S424" t="str">
        <f t="shared" si="39"/>
        <v>On Time</v>
      </c>
      <c r="T424" t="str">
        <f>IF(R424="Permit", J424, IF(G424="","NA CO", IF(G424="00:00:00","NA CO", IF(G424&lt;E424,"Early",IF(I424*1440&gt;=parameter!$C$4,"Overtime","On Time CO")))))</f>
        <v>On Time CO</v>
      </c>
      <c r="U424" t="str">
        <f t="shared" si="40"/>
        <v/>
      </c>
      <c r="V424" t="str">
        <f t="shared" si="41"/>
        <v/>
      </c>
    </row>
    <row r="425" spans="1:22" x14ac:dyDescent="0.3">
      <c r="A425" t="s">
        <v>1038</v>
      </c>
      <c r="B425" t="s">
        <v>1039</v>
      </c>
      <c r="C425" t="str">
        <f>LEFT(raw!D425,10)</f>
        <v>2021-12-08</v>
      </c>
      <c r="D425" t="str">
        <f>LEFT(raw!E425,8)</f>
        <v>00:00:00</v>
      </c>
      <c r="E425" t="str">
        <f>LEFT(raw!F425,8)</f>
        <v>00:00:00</v>
      </c>
      <c r="F425" t="str">
        <f>LEFT(raw!G425,8)</f>
        <v>08:25:19</v>
      </c>
      <c r="G425" t="str">
        <f>LEFT(raw!H425,8)</f>
        <v>22:57:47</v>
      </c>
      <c r="H425" t="s">
        <v>19</v>
      </c>
      <c r="I425" t="s">
        <v>20</v>
      </c>
      <c r="J425" t="s">
        <v>21</v>
      </c>
      <c r="K425" t="s">
        <v>22</v>
      </c>
      <c r="L425" t="str">
        <f>LEFT(raw!M425,8)</f>
        <v>14:32:27</v>
      </c>
      <c r="M425" t="s">
        <v>20</v>
      </c>
      <c r="N425" t="s">
        <v>1043</v>
      </c>
      <c r="O425" t="s">
        <v>1043</v>
      </c>
      <c r="P425" s="2">
        <f t="shared" si="36"/>
        <v>44538</v>
      </c>
      <c r="Q425" s="3">
        <f t="shared" si="37"/>
        <v>44561</v>
      </c>
      <c r="R425" t="str">
        <f t="shared" si="38"/>
        <v>Daily Journey</v>
      </c>
      <c r="S425" t="str">
        <f t="shared" si="39"/>
        <v>On Time</v>
      </c>
      <c r="T425" t="str">
        <f>IF(R425="Permit", J425, IF(G425="","NA CO", IF(G425="00:00:00","NA CO", IF(G425&lt;E425,"Early",IF(I425*1440&gt;=parameter!$C$4,"Overtime","On Time CO")))))</f>
        <v>On Time CO</v>
      </c>
      <c r="U425" t="str">
        <f t="shared" si="40"/>
        <v/>
      </c>
      <c r="V425" t="str">
        <f t="shared" si="41"/>
        <v/>
      </c>
    </row>
    <row r="426" spans="1:22" x14ac:dyDescent="0.3">
      <c r="A426" t="s">
        <v>1038</v>
      </c>
      <c r="B426" t="s">
        <v>1039</v>
      </c>
      <c r="C426" t="str">
        <f>LEFT(raw!D426,10)</f>
        <v>2021-12-09</v>
      </c>
      <c r="D426" t="str">
        <f>LEFT(raw!E426,8)</f>
        <v>00:00:00</v>
      </c>
      <c r="E426" t="str">
        <f>LEFT(raw!F426,8)</f>
        <v>00:00:00</v>
      </c>
      <c r="F426" t="str">
        <f>LEFT(raw!G426,8)</f>
        <v>07:28:43</v>
      </c>
      <c r="G426" t="str">
        <f>LEFT(raw!H426,8)</f>
        <v>18:58:26</v>
      </c>
      <c r="H426" t="s">
        <v>19</v>
      </c>
      <c r="I426" t="s">
        <v>20</v>
      </c>
      <c r="J426" t="s">
        <v>21</v>
      </c>
      <c r="K426" t="s">
        <v>22</v>
      </c>
      <c r="L426" t="str">
        <f>LEFT(raw!M426,8)</f>
        <v>11:29:43</v>
      </c>
      <c r="M426" t="s">
        <v>20</v>
      </c>
      <c r="N426" t="s">
        <v>1043</v>
      </c>
      <c r="O426" t="s">
        <v>1044</v>
      </c>
      <c r="P426" s="2">
        <f t="shared" si="36"/>
        <v>44539</v>
      </c>
      <c r="Q426" s="3">
        <f t="shared" si="37"/>
        <v>44561</v>
      </c>
      <c r="R426" t="str">
        <f t="shared" si="38"/>
        <v>Daily Journey</v>
      </c>
      <c r="S426" t="str">
        <f t="shared" si="39"/>
        <v>On Time</v>
      </c>
      <c r="T426" t="str">
        <f>IF(R426="Permit", J426, IF(G426="","NA CO", IF(G426="00:00:00","NA CO", IF(G426&lt;E426,"Early",IF(I426*1440&gt;=parameter!$C$4,"Overtime","On Time CO")))))</f>
        <v>On Time CO</v>
      </c>
      <c r="U426" t="str">
        <f t="shared" si="40"/>
        <v/>
      </c>
      <c r="V426" t="str">
        <f t="shared" si="41"/>
        <v/>
      </c>
    </row>
    <row r="427" spans="1:22" x14ac:dyDescent="0.3">
      <c r="A427" t="s">
        <v>1038</v>
      </c>
      <c r="B427" t="s">
        <v>1039</v>
      </c>
      <c r="C427" t="str">
        <f>LEFT(raw!D427,10)</f>
        <v>2021-12-10</v>
      </c>
      <c r="D427" t="str">
        <f>LEFT(raw!E427,8)</f>
        <v>00:00:00</v>
      </c>
      <c r="E427" t="str">
        <f>LEFT(raw!F427,8)</f>
        <v>00:00:00</v>
      </c>
      <c r="F427" t="str">
        <f>LEFT(raw!G427,8)</f>
        <v>08:13:03</v>
      </c>
      <c r="G427" t="str">
        <f>LEFT(raw!H427,8)</f>
        <v>17:42:39</v>
      </c>
      <c r="H427" t="s">
        <v>19</v>
      </c>
      <c r="I427" t="s">
        <v>20</v>
      </c>
      <c r="J427" t="s">
        <v>21</v>
      </c>
      <c r="K427" t="s">
        <v>22</v>
      </c>
      <c r="L427" t="str">
        <f>LEFT(raw!M427,8)</f>
        <v>09:29:35</v>
      </c>
      <c r="M427" t="s">
        <v>20</v>
      </c>
      <c r="N427" t="s">
        <v>1043</v>
      </c>
      <c r="O427" t="s">
        <v>1044</v>
      </c>
      <c r="P427" s="2">
        <f t="shared" si="36"/>
        <v>44540</v>
      </c>
      <c r="Q427" s="3">
        <f t="shared" si="37"/>
        <v>44561</v>
      </c>
      <c r="R427" t="str">
        <f t="shared" si="38"/>
        <v>Daily Journey</v>
      </c>
      <c r="S427" t="str">
        <f t="shared" si="39"/>
        <v>On Time</v>
      </c>
      <c r="T427" t="str">
        <f>IF(R427="Permit", J427, IF(G427="","NA CO", IF(G427="00:00:00","NA CO", IF(G427&lt;E427,"Early",IF(I427*1440&gt;=parameter!$C$4,"Overtime","On Time CO")))))</f>
        <v>On Time CO</v>
      </c>
      <c r="U427" t="str">
        <f t="shared" si="40"/>
        <v/>
      </c>
      <c r="V427" t="str">
        <f t="shared" si="41"/>
        <v/>
      </c>
    </row>
    <row r="428" spans="1:22" x14ac:dyDescent="0.3">
      <c r="A428" t="s">
        <v>1038</v>
      </c>
      <c r="B428" t="s">
        <v>1039</v>
      </c>
      <c r="C428" t="str">
        <f>LEFT(raw!D428,10)</f>
        <v>2021-12-13</v>
      </c>
      <c r="D428" t="str">
        <f>LEFT(raw!E428,8)</f>
        <v>08:30:00</v>
      </c>
      <c r="E428" t="str">
        <f>LEFT(raw!F428,8)</f>
        <v>17:30:00</v>
      </c>
      <c r="F428" t="str">
        <f>LEFT(raw!G428,8)</f>
        <v>08:09:13</v>
      </c>
      <c r="G428" t="str">
        <f>LEFT(raw!H428,8)</f>
        <v>17:51:01</v>
      </c>
      <c r="H428" t="s">
        <v>19</v>
      </c>
      <c r="I428" t="s">
        <v>20</v>
      </c>
      <c r="J428" t="s">
        <v>25</v>
      </c>
      <c r="K428" t="s">
        <v>26</v>
      </c>
      <c r="L428" t="str">
        <f>LEFT(raw!M428,8)</f>
        <v>09:00:00</v>
      </c>
      <c r="M428" t="s">
        <v>20</v>
      </c>
      <c r="N428" t="s">
        <v>28</v>
      </c>
      <c r="O428" t="s">
        <v>28</v>
      </c>
      <c r="P428" s="2">
        <f t="shared" si="36"/>
        <v>44543</v>
      </c>
      <c r="Q428" s="3">
        <f t="shared" si="37"/>
        <v>44561</v>
      </c>
      <c r="R428" t="str">
        <f t="shared" si="38"/>
        <v>Attendance</v>
      </c>
      <c r="S428" t="str">
        <f t="shared" si="39"/>
        <v>On Time</v>
      </c>
      <c r="T428" t="str">
        <f>IF(R428="Permit", J428, IF(G428="","NA CO", IF(G428="00:00:00","NA CO", IF(G428&lt;E428,"Early",IF(I428*1440&gt;=parameter!$C$4,"Overtime","On Time CO")))))</f>
        <v>On Time CO</v>
      </c>
      <c r="U428" t="str">
        <f t="shared" si="40"/>
        <v/>
      </c>
      <c r="V428" t="str">
        <f t="shared" si="41"/>
        <v/>
      </c>
    </row>
    <row r="429" spans="1:22" x14ac:dyDescent="0.3">
      <c r="A429" t="s">
        <v>1038</v>
      </c>
      <c r="B429" t="s">
        <v>1039</v>
      </c>
      <c r="C429" t="str">
        <f>LEFT(raw!D429,10)</f>
        <v>2021-12-14</v>
      </c>
      <c r="D429" t="str">
        <f>LEFT(raw!E429,8)</f>
        <v>00:00:00</v>
      </c>
      <c r="E429" t="str">
        <f>LEFT(raw!F429,8)</f>
        <v>00:00:00</v>
      </c>
      <c r="F429" t="str">
        <f>LEFT(raw!G429,8)</f>
        <v>07:59:07</v>
      </c>
      <c r="G429" t="str">
        <f>LEFT(raw!H429,8)</f>
        <v>18:00:17</v>
      </c>
      <c r="H429" t="s">
        <v>19</v>
      </c>
      <c r="I429" t="s">
        <v>20</v>
      </c>
      <c r="J429" t="s">
        <v>21</v>
      </c>
      <c r="K429" t="s">
        <v>22</v>
      </c>
      <c r="L429" t="str">
        <f>LEFT(raw!M429,8)</f>
        <v>10:01:09</v>
      </c>
      <c r="M429" t="s">
        <v>20</v>
      </c>
      <c r="N429" t="s">
        <v>1046</v>
      </c>
      <c r="O429" t="s">
        <v>1046</v>
      </c>
      <c r="P429" s="2">
        <f t="shared" si="36"/>
        <v>44544</v>
      </c>
      <c r="Q429" s="3">
        <f t="shared" si="37"/>
        <v>44561</v>
      </c>
      <c r="R429" t="str">
        <f t="shared" si="38"/>
        <v>Daily Journey</v>
      </c>
      <c r="S429" t="str">
        <f t="shared" si="39"/>
        <v>On Time</v>
      </c>
      <c r="T429" t="str">
        <f>IF(R429="Permit", J429, IF(G429="","NA CO", IF(G429="00:00:00","NA CO", IF(G429&lt;E429,"Early",IF(I429*1440&gt;=parameter!$C$4,"Overtime","On Time CO")))))</f>
        <v>On Time CO</v>
      </c>
      <c r="U429" t="str">
        <f t="shared" si="40"/>
        <v/>
      </c>
      <c r="V429" t="str">
        <f t="shared" si="41"/>
        <v/>
      </c>
    </row>
    <row r="430" spans="1:22" x14ac:dyDescent="0.3">
      <c r="A430" t="s">
        <v>1038</v>
      </c>
      <c r="B430" t="s">
        <v>1039</v>
      </c>
      <c r="C430" t="str">
        <f>LEFT(raw!D430,10)</f>
        <v>2021-12-15</v>
      </c>
      <c r="D430" t="str">
        <f>LEFT(raw!E430,8)</f>
        <v>08:30:00</v>
      </c>
      <c r="E430" t="str">
        <f>LEFT(raw!F430,8)</f>
        <v>17:30:00</v>
      </c>
      <c r="F430" t="str">
        <f>LEFT(raw!G430,8)</f>
        <v>08:14:08</v>
      </c>
      <c r="G430" t="str">
        <f>LEFT(raw!H430,8)</f>
        <v>21:30:12</v>
      </c>
      <c r="H430" t="s">
        <v>19</v>
      </c>
      <c r="I430" t="s">
        <v>20</v>
      </c>
      <c r="J430" t="s">
        <v>25</v>
      </c>
      <c r="K430" t="s">
        <v>26</v>
      </c>
      <c r="L430" t="str">
        <f>LEFT(raw!M430,8)</f>
        <v>09:00:00</v>
      </c>
      <c r="M430" t="s">
        <v>20</v>
      </c>
      <c r="N430" t="s">
        <v>28</v>
      </c>
      <c r="O430" t="s">
        <v>28</v>
      </c>
      <c r="P430" s="2">
        <f t="shared" si="36"/>
        <v>44545</v>
      </c>
      <c r="Q430" s="3">
        <f t="shared" si="37"/>
        <v>44561</v>
      </c>
      <c r="R430" t="str">
        <f t="shared" si="38"/>
        <v>Attendance</v>
      </c>
      <c r="S430" t="str">
        <f t="shared" si="39"/>
        <v>On Time</v>
      </c>
      <c r="T430" t="str">
        <f>IF(R430="Permit", J430, IF(G430="","NA CO", IF(G430="00:00:00","NA CO", IF(G430&lt;E430,"Early",IF(I430*1440&gt;=parameter!$C$4,"Overtime","On Time CO")))))</f>
        <v>On Time CO</v>
      </c>
      <c r="U430" t="str">
        <f t="shared" si="40"/>
        <v/>
      </c>
      <c r="V430" t="str">
        <f t="shared" si="41"/>
        <v/>
      </c>
    </row>
    <row r="431" spans="1:22" x14ac:dyDescent="0.3">
      <c r="A431" t="s">
        <v>1038</v>
      </c>
      <c r="B431" t="s">
        <v>1039</v>
      </c>
      <c r="C431" t="str">
        <f>LEFT(raw!D431,10)</f>
        <v>2021-12-16</v>
      </c>
      <c r="D431" t="str">
        <f>LEFT(raw!E431,8)</f>
        <v>00:00:00</v>
      </c>
      <c r="E431" t="str">
        <f>LEFT(raw!F431,8)</f>
        <v>00:00:00</v>
      </c>
      <c r="F431" t="str">
        <f>LEFT(raw!G431,8)</f>
        <v>08:14:37</v>
      </c>
      <c r="G431" t="str">
        <f>LEFT(raw!H431,8)</f>
        <v>18:19:21</v>
      </c>
      <c r="H431" t="s">
        <v>19</v>
      </c>
      <c r="I431" t="s">
        <v>20</v>
      </c>
      <c r="J431" t="s">
        <v>21</v>
      </c>
      <c r="K431" t="s">
        <v>22</v>
      </c>
      <c r="L431" t="str">
        <f>LEFT(raw!M431,8)</f>
        <v>10:04:44</v>
      </c>
      <c r="M431" t="s">
        <v>20</v>
      </c>
      <c r="N431" t="s">
        <v>1046</v>
      </c>
      <c r="O431" t="s">
        <v>1044</v>
      </c>
      <c r="P431" s="2">
        <f t="shared" si="36"/>
        <v>44546</v>
      </c>
      <c r="Q431" s="3">
        <f t="shared" si="37"/>
        <v>44561</v>
      </c>
      <c r="R431" t="str">
        <f t="shared" si="38"/>
        <v>Daily Journey</v>
      </c>
      <c r="S431" t="str">
        <f t="shared" si="39"/>
        <v>On Time</v>
      </c>
      <c r="T431" t="str">
        <f>IF(R431="Permit", J431, IF(G431="","NA CO", IF(G431="00:00:00","NA CO", IF(G431&lt;E431,"Early",IF(I431*1440&gt;=parameter!$C$4,"Overtime","On Time CO")))))</f>
        <v>On Time CO</v>
      </c>
      <c r="U431" t="str">
        <f t="shared" si="40"/>
        <v/>
      </c>
      <c r="V431" t="str">
        <f t="shared" si="41"/>
        <v/>
      </c>
    </row>
    <row r="432" spans="1:22" x14ac:dyDescent="0.3">
      <c r="A432" t="s">
        <v>1038</v>
      </c>
      <c r="B432" t="s">
        <v>1039</v>
      </c>
      <c r="C432" t="str">
        <f>LEFT(raw!D432,10)</f>
        <v>2021-12-17</v>
      </c>
      <c r="D432" t="str">
        <f>LEFT(raw!E432,8)</f>
        <v>08:30:00</v>
      </c>
      <c r="E432" t="str">
        <f>LEFT(raw!F432,8)</f>
        <v>17:30:00</v>
      </c>
      <c r="F432" t="str">
        <f>LEFT(raw!G432,8)</f>
        <v>08:10:20</v>
      </c>
      <c r="G432" t="str">
        <f>LEFT(raw!H432,8)</f>
        <v>18:15:34</v>
      </c>
      <c r="H432" t="s">
        <v>19</v>
      </c>
      <c r="I432" t="s">
        <v>20</v>
      </c>
      <c r="J432" t="s">
        <v>25</v>
      </c>
      <c r="K432" t="s">
        <v>26</v>
      </c>
      <c r="L432" t="str">
        <f>LEFT(raw!M432,8)</f>
        <v>09:00:00</v>
      </c>
      <c r="M432" t="s">
        <v>20</v>
      </c>
      <c r="N432" t="s">
        <v>28</v>
      </c>
      <c r="O432" t="s">
        <v>28</v>
      </c>
      <c r="P432" s="2">
        <f t="shared" si="36"/>
        <v>44547</v>
      </c>
      <c r="Q432" s="3">
        <f t="shared" si="37"/>
        <v>44561</v>
      </c>
      <c r="R432" t="str">
        <f t="shared" si="38"/>
        <v>Attendance</v>
      </c>
      <c r="S432" t="str">
        <f t="shared" si="39"/>
        <v>On Time</v>
      </c>
      <c r="T432" t="str">
        <f>IF(R432="Permit", J432, IF(G432="","NA CO", IF(G432="00:00:00","NA CO", IF(G432&lt;E432,"Early",IF(I432*1440&gt;=parameter!$C$4,"Overtime","On Time CO")))))</f>
        <v>On Time CO</v>
      </c>
      <c r="U432" t="str">
        <f t="shared" si="40"/>
        <v/>
      </c>
      <c r="V432" t="str">
        <f t="shared" si="41"/>
        <v/>
      </c>
    </row>
    <row r="433" spans="1:22" x14ac:dyDescent="0.3">
      <c r="A433" t="s">
        <v>1038</v>
      </c>
      <c r="B433" t="s">
        <v>1039</v>
      </c>
      <c r="C433" t="str">
        <f>LEFT(raw!D433,10)</f>
        <v>2021-12-20</v>
      </c>
      <c r="D433" t="str">
        <f>LEFT(raw!E433,8)</f>
        <v>00:00:00</v>
      </c>
      <c r="E433" t="str">
        <f>LEFT(raw!F433,8)</f>
        <v>00:00:00</v>
      </c>
      <c r="F433" t="str">
        <f>LEFT(raw!G433,8)</f>
        <v>08:22:42</v>
      </c>
      <c r="G433" t="str">
        <f>LEFT(raw!H433,8)</f>
        <v/>
      </c>
      <c r="H433" t="s">
        <v>19</v>
      </c>
      <c r="I433" t="s">
        <v>20</v>
      </c>
      <c r="J433" t="s">
        <v>21</v>
      </c>
      <c r="K433" t="s">
        <v>22</v>
      </c>
      <c r="L433" t="str">
        <f>LEFT(raw!M433,8)</f>
        <v>00:00:00</v>
      </c>
      <c r="M433" t="s">
        <v>20</v>
      </c>
      <c r="N433" t="s">
        <v>1043</v>
      </c>
      <c r="P433" s="2">
        <f t="shared" si="36"/>
        <v>44550</v>
      </c>
      <c r="Q433" s="3">
        <f t="shared" si="37"/>
        <v>44561</v>
      </c>
      <c r="R433" t="str">
        <f t="shared" si="38"/>
        <v>Daily Journey</v>
      </c>
      <c r="S433" t="str">
        <f t="shared" si="39"/>
        <v>On Time</v>
      </c>
      <c r="T433" t="str">
        <f>IF(R433="Permit", J433, IF(G433="","NA CO", IF(G433="00:00:00","NA CO", IF(G433&lt;E433,"Early",IF(I433*1440&gt;=parameter!$C$4,"Overtime","On Time CO")))))</f>
        <v>NA CO</v>
      </c>
      <c r="U433" t="str">
        <f t="shared" si="40"/>
        <v/>
      </c>
      <c r="V433" t="str">
        <f t="shared" si="41"/>
        <v/>
      </c>
    </row>
    <row r="434" spans="1:22" x14ac:dyDescent="0.3">
      <c r="A434" t="s">
        <v>1038</v>
      </c>
      <c r="B434" t="s">
        <v>1039</v>
      </c>
      <c r="C434" t="str">
        <f>LEFT(raw!D434,10)</f>
        <v>2021-12-21</v>
      </c>
      <c r="D434" t="str">
        <f>LEFT(raw!E434,8)</f>
        <v>08:30:00</v>
      </c>
      <c r="E434" t="str">
        <f>LEFT(raw!F434,8)</f>
        <v>17:30:00</v>
      </c>
      <c r="F434" t="str">
        <f>LEFT(raw!G434,8)</f>
        <v>08:03:53</v>
      </c>
      <c r="G434" t="str">
        <f>LEFT(raw!H434,8)</f>
        <v>18:06:48</v>
      </c>
      <c r="H434" t="s">
        <v>19</v>
      </c>
      <c r="I434" t="s">
        <v>20</v>
      </c>
      <c r="J434" t="s">
        <v>25</v>
      </c>
      <c r="K434" t="s">
        <v>26</v>
      </c>
      <c r="L434" t="str">
        <f>LEFT(raw!M434,8)</f>
        <v>09:00:00</v>
      </c>
      <c r="M434" t="s">
        <v>20</v>
      </c>
      <c r="N434" t="s">
        <v>28</v>
      </c>
      <c r="O434" t="s">
        <v>28</v>
      </c>
      <c r="P434" s="2">
        <f t="shared" si="36"/>
        <v>44551</v>
      </c>
      <c r="Q434" s="3">
        <f t="shared" si="37"/>
        <v>44561</v>
      </c>
      <c r="R434" t="str">
        <f t="shared" si="38"/>
        <v>Attendance</v>
      </c>
      <c r="S434" t="str">
        <f t="shared" si="39"/>
        <v>On Time</v>
      </c>
      <c r="T434" t="str">
        <f>IF(R434="Permit", J434, IF(G434="","NA CO", IF(G434="00:00:00","NA CO", IF(G434&lt;E434,"Early",IF(I434*1440&gt;=parameter!$C$4,"Overtime","On Time CO")))))</f>
        <v>On Time CO</v>
      </c>
      <c r="U434" t="str">
        <f t="shared" si="40"/>
        <v/>
      </c>
      <c r="V434" t="str">
        <f t="shared" si="41"/>
        <v/>
      </c>
    </row>
    <row r="435" spans="1:22" x14ac:dyDescent="0.3">
      <c r="A435" t="s">
        <v>1038</v>
      </c>
      <c r="B435" t="s">
        <v>1039</v>
      </c>
      <c r="C435" t="str">
        <f>LEFT(raw!D435,10)</f>
        <v>2021-12-22</v>
      </c>
      <c r="D435" t="str">
        <f>LEFT(raw!E435,8)</f>
        <v>00:00:00</v>
      </c>
      <c r="E435" t="str">
        <f>LEFT(raw!F435,8)</f>
        <v>00:00:00</v>
      </c>
      <c r="F435" t="str">
        <f>LEFT(raw!G435,8)</f>
        <v>08:13:46</v>
      </c>
      <c r="G435" t="str">
        <f>LEFT(raw!H435,8)</f>
        <v>17:58:37</v>
      </c>
      <c r="H435" t="s">
        <v>19</v>
      </c>
      <c r="I435" t="s">
        <v>20</v>
      </c>
      <c r="J435" t="s">
        <v>21</v>
      </c>
      <c r="K435" t="s">
        <v>22</v>
      </c>
      <c r="L435" t="str">
        <f>LEFT(raw!M435,8)</f>
        <v>09:44:50</v>
      </c>
      <c r="M435" t="s">
        <v>20</v>
      </c>
      <c r="N435" t="s">
        <v>1046</v>
      </c>
      <c r="O435" t="s">
        <v>1043</v>
      </c>
      <c r="P435" s="2">
        <f t="shared" si="36"/>
        <v>44552</v>
      </c>
      <c r="Q435" s="3">
        <f t="shared" si="37"/>
        <v>44561</v>
      </c>
      <c r="R435" t="str">
        <f t="shared" si="38"/>
        <v>Daily Journey</v>
      </c>
      <c r="S435" t="str">
        <f t="shared" si="39"/>
        <v>On Time</v>
      </c>
      <c r="T435" t="str">
        <f>IF(R435="Permit", J435, IF(G435="","NA CO", IF(G435="00:00:00","NA CO", IF(G435&lt;E435,"Early",IF(I435*1440&gt;=parameter!$C$4,"Overtime","On Time CO")))))</f>
        <v>On Time CO</v>
      </c>
      <c r="U435" t="str">
        <f t="shared" si="40"/>
        <v/>
      </c>
      <c r="V435" t="str">
        <f t="shared" si="41"/>
        <v/>
      </c>
    </row>
    <row r="436" spans="1:22" x14ac:dyDescent="0.3">
      <c r="A436" t="s">
        <v>1038</v>
      </c>
      <c r="B436" t="s">
        <v>1039</v>
      </c>
      <c r="C436" t="str">
        <f>LEFT(raw!D436,10)</f>
        <v>2021-12-23</v>
      </c>
      <c r="D436" t="str">
        <f>LEFT(raw!E436,8)</f>
        <v>08:30:00</v>
      </c>
      <c r="E436" t="str">
        <f>LEFT(raw!F436,8)</f>
        <v>17:30:00</v>
      </c>
      <c r="F436" t="str">
        <f>LEFT(raw!G436,8)</f>
        <v>08:12:46</v>
      </c>
      <c r="G436" t="str">
        <f>LEFT(raw!H436,8)</f>
        <v>17:44:21</v>
      </c>
      <c r="H436" t="s">
        <v>19</v>
      </c>
      <c r="I436" t="s">
        <v>20</v>
      </c>
      <c r="J436" t="s">
        <v>25</v>
      </c>
      <c r="K436" t="s">
        <v>26</v>
      </c>
      <c r="L436" t="str">
        <f>LEFT(raw!M436,8)</f>
        <v>09:00:00</v>
      </c>
      <c r="M436" t="s">
        <v>20</v>
      </c>
      <c r="N436" t="s">
        <v>28</v>
      </c>
      <c r="O436" t="s">
        <v>28</v>
      </c>
      <c r="P436" s="2">
        <f t="shared" si="36"/>
        <v>44553</v>
      </c>
      <c r="Q436" s="3">
        <f t="shared" si="37"/>
        <v>44561</v>
      </c>
      <c r="R436" t="str">
        <f t="shared" si="38"/>
        <v>Attendance</v>
      </c>
      <c r="S436" t="str">
        <f t="shared" si="39"/>
        <v>On Time</v>
      </c>
      <c r="T436" t="str">
        <f>IF(R436="Permit", J436, IF(G436="","NA CO", IF(G436="00:00:00","NA CO", IF(G436&lt;E436,"Early",IF(I436*1440&gt;=parameter!$C$4,"Overtime","On Time CO")))))</f>
        <v>On Time CO</v>
      </c>
      <c r="U436" t="str">
        <f t="shared" si="40"/>
        <v/>
      </c>
      <c r="V436" t="str">
        <f t="shared" si="41"/>
        <v/>
      </c>
    </row>
    <row r="437" spans="1:22" x14ac:dyDescent="0.3">
      <c r="A437" t="s">
        <v>1038</v>
      </c>
      <c r="B437" t="s">
        <v>1039</v>
      </c>
      <c r="C437" t="str">
        <f>LEFT(raw!D437,10)</f>
        <v>2021-12-24</v>
      </c>
      <c r="D437" t="str">
        <f>LEFT(raw!E437,8)</f>
        <v>00:00:00</v>
      </c>
      <c r="E437" t="str">
        <f>LEFT(raw!F437,8)</f>
        <v>00:00:00</v>
      </c>
      <c r="F437" t="str">
        <f>LEFT(raw!G437,8)</f>
        <v>08:15:12</v>
      </c>
      <c r="G437" t="str">
        <f>LEFT(raw!H437,8)</f>
        <v>17:45:12</v>
      </c>
      <c r="H437" t="s">
        <v>19</v>
      </c>
      <c r="I437" t="s">
        <v>20</v>
      </c>
      <c r="J437" t="s">
        <v>21</v>
      </c>
      <c r="K437" t="s">
        <v>22</v>
      </c>
      <c r="L437" t="str">
        <f>LEFT(raw!M437,8)</f>
        <v>09:29:59</v>
      </c>
      <c r="M437" t="s">
        <v>20</v>
      </c>
      <c r="N437" t="s">
        <v>1044</v>
      </c>
      <c r="O437" t="s">
        <v>1044</v>
      </c>
      <c r="P437" s="2">
        <f t="shared" si="36"/>
        <v>44554</v>
      </c>
      <c r="Q437" s="3">
        <f t="shared" si="37"/>
        <v>44561</v>
      </c>
      <c r="R437" t="str">
        <f t="shared" si="38"/>
        <v>Daily Journey</v>
      </c>
      <c r="S437" t="str">
        <f t="shared" si="39"/>
        <v>On Time</v>
      </c>
      <c r="T437" t="str">
        <f>IF(R437="Permit", J437, IF(G437="","NA CO", IF(G437="00:00:00","NA CO", IF(G437&lt;E437,"Early",IF(I437*1440&gt;=parameter!$C$4,"Overtime","On Time CO")))))</f>
        <v>On Time CO</v>
      </c>
      <c r="U437" t="str">
        <f t="shared" si="40"/>
        <v/>
      </c>
      <c r="V437" t="str">
        <f t="shared" si="41"/>
        <v/>
      </c>
    </row>
    <row r="438" spans="1:22" x14ac:dyDescent="0.3">
      <c r="A438" t="s">
        <v>1038</v>
      </c>
      <c r="B438" t="s">
        <v>1039</v>
      </c>
      <c r="C438" t="str">
        <f>LEFT(raw!D438,10)</f>
        <v>2021-12-27</v>
      </c>
      <c r="D438" t="str">
        <f>LEFT(raw!E438,8)</f>
        <v>08:30:00</v>
      </c>
      <c r="E438" t="str">
        <f>LEFT(raw!F438,8)</f>
        <v>17:30:00</v>
      </c>
      <c r="F438" t="str">
        <f>LEFT(raw!G438,8)</f>
        <v>07:55:35</v>
      </c>
      <c r="G438" t="str">
        <f>LEFT(raw!H438,8)</f>
        <v>18:22:13</v>
      </c>
      <c r="H438" t="s">
        <v>19</v>
      </c>
      <c r="I438" t="s">
        <v>20</v>
      </c>
      <c r="J438" t="s">
        <v>25</v>
      </c>
      <c r="K438" t="s">
        <v>26</v>
      </c>
      <c r="L438" t="str">
        <f>LEFT(raw!M438,8)</f>
        <v>09:00:00</v>
      </c>
      <c r="M438" t="s">
        <v>20</v>
      </c>
      <c r="N438" t="s">
        <v>28</v>
      </c>
      <c r="O438" t="s">
        <v>28</v>
      </c>
      <c r="P438" s="2">
        <f t="shared" si="36"/>
        <v>44557</v>
      </c>
      <c r="Q438" s="3">
        <f t="shared" si="37"/>
        <v>44561</v>
      </c>
      <c r="R438" t="str">
        <f t="shared" si="38"/>
        <v>Attendance</v>
      </c>
      <c r="S438" t="str">
        <f t="shared" si="39"/>
        <v>On Time</v>
      </c>
      <c r="T438" t="str">
        <f>IF(R438="Permit", J438, IF(G438="","NA CO", IF(G438="00:00:00","NA CO", IF(G438&lt;E438,"Early",IF(I438*1440&gt;=parameter!$C$4,"Overtime","On Time CO")))))</f>
        <v>On Time CO</v>
      </c>
      <c r="U438" t="str">
        <f t="shared" si="40"/>
        <v/>
      </c>
      <c r="V438" t="str">
        <f t="shared" si="41"/>
        <v/>
      </c>
    </row>
    <row r="439" spans="1:22" x14ac:dyDescent="0.3">
      <c r="A439" t="s">
        <v>1038</v>
      </c>
      <c r="B439" t="s">
        <v>1039</v>
      </c>
      <c r="C439" t="str">
        <f>LEFT(raw!D439,10)</f>
        <v>2021-12-28</v>
      </c>
      <c r="D439" t="str">
        <f>LEFT(raw!E439,8)</f>
        <v>08:30:00</v>
      </c>
      <c r="E439" t="str">
        <f>LEFT(raw!F439,8)</f>
        <v>17:30:00</v>
      </c>
      <c r="F439" t="str">
        <f>LEFT(raw!G439,8)</f>
        <v>08:21:09</v>
      </c>
      <c r="G439" t="str">
        <f>LEFT(raw!H439,8)</f>
        <v>18:21:18</v>
      </c>
      <c r="H439" t="s">
        <v>19</v>
      </c>
      <c r="I439" t="s">
        <v>20</v>
      </c>
      <c r="J439" t="s">
        <v>25</v>
      </c>
      <c r="K439" t="s">
        <v>26</v>
      </c>
      <c r="L439" t="str">
        <f>LEFT(raw!M439,8)</f>
        <v>09:00:00</v>
      </c>
      <c r="M439" t="s">
        <v>20</v>
      </c>
      <c r="N439" t="s">
        <v>28</v>
      </c>
      <c r="O439" t="s">
        <v>28</v>
      </c>
      <c r="P439" s="2">
        <f t="shared" si="36"/>
        <v>44558</v>
      </c>
      <c r="Q439" s="3">
        <f t="shared" si="37"/>
        <v>44561</v>
      </c>
      <c r="R439" t="str">
        <f t="shared" si="38"/>
        <v>Attendance</v>
      </c>
      <c r="S439" t="str">
        <f t="shared" si="39"/>
        <v>On Time</v>
      </c>
      <c r="T439" t="str">
        <f>IF(R439="Permit", J439, IF(G439="","NA CO", IF(G439="00:00:00","NA CO", IF(G439&lt;E439,"Early",IF(I439*1440&gt;=parameter!$C$4,"Overtime","On Time CO")))))</f>
        <v>On Time CO</v>
      </c>
      <c r="U439" t="str">
        <f t="shared" si="40"/>
        <v/>
      </c>
      <c r="V439" t="str">
        <f t="shared" si="41"/>
        <v/>
      </c>
    </row>
    <row r="440" spans="1:22" x14ac:dyDescent="0.3">
      <c r="A440" t="s">
        <v>1038</v>
      </c>
      <c r="B440" t="s">
        <v>1039</v>
      </c>
      <c r="C440" t="str">
        <f>LEFT(raw!D440,10)</f>
        <v>2021-12-29</v>
      </c>
      <c r="D440" t="str">
        <f>LEFT(raw!E440,8)</f>
        <v>08:30:00</v>
      </c>
      <c r="E440" t="str">
        <f>LEFT(raw!F440,8)</f>
        <v>17:30:00</v>
      </c>
      <c r="F440" t="str">
        <f>LEFT(raw!G440,8)</f>
        <v>08:11:05</v>
      </c>
      <c r="G440" t="str">
        <f>LEFT(raw!H440,8)</f>
        <v>18:03:04</v>
      </c>
      <c r="H440" t="s">
        <v>19</v>
      </c>
      <c r="I440" t="s">
        <v>20</v>
      </c>
      <c r="J440" t="s">
        <v>25</v>
      </c>
      <c r="K440" t="s">
        <v>26</v>
      </c>
      <c r="L440" t="str">
        <f>LEFT(raw!M440,8)</f>
        <v>09:00:00</v>
      </c>
      <c r="M440" t="s">
        <v>20</v>
      </c>
      <c r="N440" t="s">
        <v>28</v>
      </c>
      <c r="O440" t="s">
        <v>28</v>
      </c>
      <c r="P440" s="2">
        <f t="shared" si="36"/>
        <v>44559</v>
      </c>
      <c r="Q440" s="3">
        <f t="shared" si="37"/>
        <v>44561</v>
      </c>
      <c r="R440" t="str">
        <f t="shared" si="38"/>
        <v>Attendance</v>
      </c>
      <c r="S440" t="str">
        <f t="shared" si="39"/>
        <v>On Time</v>
      </c>
      <c r="T440" t="str">
        <f>IF(R440="Permit", J440, IF(G440="","NA CO", IF(G440="00:00:00","NA CO", IF(G440&lt;E440,"Early",IF(I440*1440&gt;=parameter!$C$4,"Overtime","On Time CO")))))</f>
        <v>On Time CO</v>
      </c>
      <c r="U440" t="str">
        <f t="shared" si="40"/>
        <v/>
      </c>
      <c r="V440" t="str">
        <f t="shared" si="41"/>
        <v/>
      </c>
    </row>
    <row r="441" spans="1:22" x14ac:dyDescent="0.3">
      <c r="A441" t="s">
        <v>1038</v>
      </c>
      <c r="B441" t="s">
        <v>1039</v>
      </c>
      <c r="C441" t="str">
        <f>LEFT(raw!D441,10)</f>
        <v>2021-12-30</v>
      </c>
      <c r="D441" t="str">
        <f>LEFT(raw!E441,8)</f>
        <v>00:00:00</v>
      </c>
      <c r="E441" t="str">
        <f>LEFT(raw!F441,8)</f>
        <v>00:00:00</v>
      </c>
      <c r="F441" t="str">
        <f>LEFT(raw!G441,8)</f>
        <v>08:24:18</v>
      </c>
      <c r="G441" t="str">
        <f>LEFT(raw!H441,8)</f>
        <v>17:39:26</v>
      </c>
      <c r="H441" t="s">
        <v>19</v>
      </c>
      <c r="I441" t="s">
        <v>20</v>
      </c>
      <c r="J441" t="s">
        <v>21</v>
      </c>
      <c r="K441" t="s">
        <v>22</v>
      </c>
      <c r="L441" t="str">
        <f>LEFT(raw!M441,8)</f>
        <v>09:15:07</v>
      </c>
      <c r="M441" t="s">
        <v>20</v>
      </c>
      <c r="N441" t="s">
        <v>3217</v>
      </c>
      <c r="O441" t="s">
        <v>1044</v>
      </c>
      <c r="P441" s="2">
        <f t="shared" si="36"/>
        <v>44560</v>
      </c>
      <c r="Q441" s="3">
        <f t="shared" si="37"/>
        <v>44561</v>
      </c>
      <c r="R441" t="str">
        <f t="shared" si="38"/>
        <v>Daily Journey</v>
      </c>
      <c r="S441" t="str">
        <f t="shared" si="39"/>
        <v>On Time</v>
      </c>
      <c r="T441" t="str">
        <f>IF(R441="Permit", J441, IF(G441="","NA CO", IF(G441="00:00:00","NA CO", IF(G441&lt;E441,"Early",IF(I441*1440&gt;=parameter!$C$4,"Overtime","On Time CO")))))</f>
        <v>On Time CO</v>
      </c>
      <c r="U441" t="str">
        <f t="shared" si="40"/>
        <v/>
      </c>
      <c r="V441" t="str">
        <f t="shared" si="41"/>
        <v/>
      </c>
    </row>
    <row r="442" spans="1:22" x14ac:dyDescent="0.3">
      <c r="A442" t="s">
        <v>1038</v>
      </c>
      <c r="B442" t="s">
        <v>1039</v>
      </c>
      <c r="C442" t="str">
        <f>LEFT(raw!D442,10)</f>
        <v>2021-12-31</v>
      </c>
      <c r="D442" t="str">
        <f>LEFT(raw!E442,8)</f>
        <v>08:30:00</v>
      </c>
      <c r="E442" t="str">
        <f>LEFT(raw!F442,8)</f>
        <v>17:30:00</v>
      </c>
      <c r="F442" t="str">
        <f>LEFT(raw!G442,8)</f>
        <v>08:08:38</v>
      </c>
      <c r="G442" t="str">
        <f>LEFT(raw!H442,8)</f>
        <v>17:19:20</v>
      </c>
      <c r="H442" t="s">
        <v>19</v>
      </c>
      <c r="I442" t="s">
        <v>20</v>
      </c>
      <c r="J442" t="s">
        <v>25</v>
      </c>
      <c r="K442" t="s">
        <v>26</v>
      </c>
      <c r="L442" t="str">
        <f>LEFT(raw!M442,8)</f>
        <v>09:00:00</v>
      </c>
      <c r="M442" t="s">
        <v>20</v>
      </c>
      <c r="N442" t="s">
        <v>28</v>
      </c>
      <c r="O442" t="s">
        <v>28</v>
      </c>
      <c r="P442" s="2">
        <f t="shared" si="36"/>
        <v>44561</v>
      </c>
      <c r="Q442" s="3">
        <f t="shared" si="37"/>
        <v>44561</v>
      </c>
      <c r="R442" t="str">
        <f t="shared" si="38"/>
        <v>Attendance</v>
      </c>
      <c r="S442" t="str">
        <f t="shared" si="39"/>
        <v>On Time</v>
      </c>
      <c r="T442" t="str">
        <f>IF(R442="Permit", J442, IF(G442="","NA CO", IF(G442="00:00:00","NA CO", IF(G442&lt;E442,"Early",IF(I442*1440&gt;=parameter!$C$4,"Overtime","On Time CO")))))</f>
        <v>Early</v>
      </c>
      <c r="U442" t="str">
        <f t="shared" si="40"/>
        <v/>
      </c>
      <c r="V442" t="str">
        <f t="shared" si="41"/>
        <v/>
      </c>
    </row>
    <row r="443" spans="1:22" x14ac:dyDescent="0.3">
      <c r="A443" t="s">
        <v>1047</v>
      </c>
      <c r="B443" t="s">
        <v>1048</v>
      </c>
      <c r="C443" t="str">
        <f>LEFT(raw!D443,10)</f>
        <v>2021-12-01</v>
      </c>
      <c r="D443" t="str">
        <f>LEFT(raw!E443,8)</f>
        <v>08:30:00</v>
      </c>
      <c r="E443" t="str">
        <f>LEFT(raw!F443,8)</f>
        <v>17:30:00</v>
      </c>
      <c r="F443" t="str">
        <f>LEFT(raw!G443,8)</f>
        <v>07:32:45</v>
      </c>
      <c r="G443" t="str">
        <f>LEFT(raw!H443,8)</f>
        <v>17:55:41</v>
      </c>
      <c r="H443" t="s">
        <v>19</v>
      </c>
      <c r="I443" t="s">
        <v>20</v>
      </c>
      <c r="J443" t="s">
        <v>25</v>
      </c>
      <c r="K443" t="s">
        <v>26</v>
      </c>
      <c r="L443" t="str">
        <f>LEFT(raw!M443,8)</f>
        <v>09:00:00</v>
      </c>
      <c r="M443" t="s">
        <v>20</v>
      </c>
      <c r="N443" t="s">
        <v>28</v>
      </c>
      <c r="O443" t="s">
        <v>28</v>
      </c>
      <c r="P443" s="2">
        <f t="shared" si="36"/>
        <v>44531</v>
      </c>
      <c r="Q443" s="3">
        <f t="shared" si="37"/>
        <v>44561</v>
      </c>
      <c r="R443" t="str">
        <f t="shared" si="38"/>
        <v>Attendance</v>
      </c>
      <c r="S443" t="str">
        <f t="shared" si="39"/>
        <v>On Time</v>
      </c>
      <c r="T443" t="str">
        <f>IF(R443="Permit", J443, IF(G443="","NA CO", IF(G443="00:00:00","NA CO", IF(G443&lt;E443,"Early",IF(I443*1440&gt;=parameter!$C$4,"Overtime","On Time CO")))))</f>
        <v>On Time CO</v>
      </c>
      <c r="U443" t="str">
        <f t="shared" si="40"/>
        <v/>
      </c>
      <c r="V443" t="str">
        <f t="shared" si="41"/>
        <v/>
      </c>
    </row>
    <row r="444" spans="1:22" x14ac:dyDescent="0.3">
      <c r="A444" t="s">
        <v>1047</v>
      </c>
      <c r="B444" t="s">
        <v>1048</v>
      </c>
      <c r="C444" t="str">
        <f>LEFT(raw!D444,10)</f>
        <v>2021-12-02</v>
      </c>
      <c r="D444" t="str">
        <f>LEFT(raw!E444,8)</f>
        <v>00:00:00</v>
      </c>
      <c r="E444" t="str">
        <f>LEFT(raw!F444,8)</f>
        <v>00:00:00</v>
      </c>
      <c r="F444" t="str">
        <f>LEFT(raw!G444,8)</f>
        <v>08:20:39</v>
      </c>
      <c r="G444" t="str">
        <f>LEFT(raw!H444,8)</f>
        <v>22:38:35</v>
      </c>
      <c r="H444" t="s">
        <v>19</v>
      </c>
      <c r="I444" t="s">
        <v>20</v>
      </c>
      <c r="J444" t="s">
        <v>21</v>
      </c>
      <c r="K444" t="s">
        <v>22</v>
      </c>
      <c r="L444" t="str">
        <f>LEFT(raw!M444,8)</f>
        <v>14:17:55</v>
      </c>
      <c r="M444" t="s">
        <v>20</v>
      </c>
      <c r="N444" t="s">
        <v>1051</v>
      </c>
      <c r="O444" t="s">
        <v>1051</v>
      </c>
      <c r="P444" s="2">
        <f t="shared" si="36"/>
        <v>44532</v>
      </c>
      <c r="Q444" s="3">
        <f t="shared" si="37"/>
        <v>44561</v>
      </c>
      <c r="R444" t="str">
        <f t="shared" si="38"/>
        <v>Daily Journey</v>
      </c>
      <c r="S444" t="str">
        <f t="shared" si="39"/>
        <v>On Time</v>
      </c>
      <c r="T444" t="str">
        <f>IF(R444="Permit", J444, IF(G444="","NA CO", IF(G444="00:00:00","NA CO", IF(G444&lt;E444,"Early",IF(I444*1440&gt;=parameter!$C$4,"Overtime","On Time CO")))))</f>
        <v>On Time CO</v>
      </c>
      <c r="U444" t="str">
        <f t="shared" si="40"/>
        <v/>
      </c>
      <c r="V444" t="str">
        <f t="shared" si="41"/>
        <v/>
      </c>
    </row>
    <row r="445" spans="1:22" x14ac:dyDescent="0.3">
      <c r="A445" t="s">
        <v>1047</v>
      </c>
      <c r="B445" t="s">
        <v>1048</v>
      </c>
      <c r="C445" t="str">
        <f>LEFT(raw!D445,10)</f>
        <v>2021-12-03</v>
      </c>
      <c r="D445" t="str">
        <f>LEFT(raw!E445,8)</f>
        <v>08:30:00</v>
      </c>
      <c r="E445" t="str">
        <f>LEFT(raw!F445,8)</f>
        <v>17:30:00</v>
      </c>
      <c r="F445" t="str">
        <f>LEFT(raw!G445,8)</f>
        <v>07:50:33</v>
      </c>
      <c r="G445" t="str">
        <f>LEFT(raw!H445,8)</f>
        <v>17:38:13</v>
      </c>
      <c r="H445" t="s">
        <v>19</v>
      </c>
      <c r="I445" t="s">
        <v>20</v>
      </c>
      <c r="J445" t="s">
        <v>25</v>
      </c>
      <c r="K445" t="s">
        <v>26</v>
      </c>
      <c r="L445" t="str">
        <f>LEFT(raw!M445,8)</f>
        <v>09:00:00</v>
      </c>
      <c r="M445" t="s">
        <v>20</v>
      </c>
      <c r="N445" t="s">
        <v>28</v>
      </c>
      <c r="O445" t="s">
        <v>28</v>
      </c>
      <c r="P445" s="2">
        <f t="shared" si="36"/>
        <v>44533</v>
      </c>
      <c r="Q445" s="3">
        <f t="shared" si="37"/>
        <v>44561</v>
      </c>
      <c r="R445" t="str">
        <f t="shared" si="38"/>
        <v>Attendance</v>
      </c>
      <c r="S445" t="str">
        <f t="shared" si="39"/>
        <v>On Time</v>
      </c>
      <c r="T445" t="str">
        <f>IF(R445="Permit", J445, IF(G445="","NA CO", IF(G445="00:00:00","NA CO", IF(G445&lt;E445,"Early",IF(I445*1440&gt;=parameter!$C$4,"Overtime","On Time CO")))))</f>
        <v>On Time CO</v>
      </c>
      <c r="U445" t="str">
        <f t="shared" si="40"/>
        <v/>
      </c>
      <c r="V445" t="str">
        <f t="shared" si="41"/>
        <v/>
      </c>
    </row>
    <row r="446" spans="1:22" x14ac:dyDescent="0.3">
      <c r="A446" t="s">
        <v>1047</v>
      </c>
      <c r="B446" t="s">
        <v>1048</v>
      </c>
      <c r="C446" t="str">
        <f>LEFT(raw!D446,10)</f>
        <v>2021-12-06</v>
      </c>
      <c r="D446" t="str">
        <f>LEFT(raw!E446,8)</f>
        <v>08:30:00</v>
      </c>
      <c r="E446" t="str">
        <f>LEFT(raw!F446,8)</f>
        <v>17:30:00</v>
      </c>
      <c r="F446" t="str">
        <f>LEFT(raw!G446,8)</f>
        <v>07:14:47</v>
      </c>
      <c r="G446" t="str">
        <f>LEFT(raw!H446,8)</f>
        <v>18:05:12</v>
      </c>
      <c r="H446" t="s">
        <v>19</v>
      </c>
      <c r="I446" t="s">
        <v>20</v>
      </c>
      <c r="J446" t="s">
        <v>25</v>
      </c>
      <c r="K446" t="s">
        <v>26</v>
      </c>
      <c r="L446" t="str">
        <f>LEFT(raw!M446,8)</f>
        <v>09:00:00</v>
      </c>
      <c r="M446" t="s">
        <v>20</v>
      </c>
      <c r="N446" t="s">
        <v>28</v>
      </c>
      <c r="O446" t="s">
        <v>28</v>
      </c>
      <c r="P446" s="2">
        <f t="shared" si="36"/>
        <v>44536</v>
      </c>
      <c r="Q446" s="3">
        <f t="shared" si="37"/>
        <v>44561</v>
      </c>
      <c r="R446" t="str">
        <f t="shared" si="38"/>
        <v>Attendance</v>
      </c>
      <c r="S446" t="str">
        <f t="shared" si="39"/>
        <v>On Time</v>
      </c>
      <c r="T446" t="str">
        <f>IF(R446="Permit", J446, IF(G446="","NA CO", IF(G446="00:00:00","NA CO", IF(G446&lt;E446,"Early",IF(I446*1440&gt;=parameter!$C$4,"Overtime","On Time CO")))))</f>
        <v>On Time CO</v>
      </c>
      <c r="U446" t="str">
        <f t="shared" si="40"/>
        <v/>
      </c>
      <c r="V446" t="str">
        <f t="shared" si="41"/>
        <v/>
      </c>
    </row>
    <row r="447" spans="1:22" x14ac:dyDescent="0.3">
      <c r="A447" t="s">
        <v>1047</v>
      </c>
      <c r="B447" t="s">
        <v>1048</v>
      </c>
      <c r="C447" t="str">
        <f>LEFT(raw!D447,10)</f>
        <v>2021-12-07</v>
      </c>
      <c r="D447" t="str">
        <f>LEFT(raw!E447,8)</f>
        <v>08:30:00</v>
      </c>
      <c r="E447" t="str">
        <f>LEFT(raw!F447,8)</f>
        <v>17:30:00</v>
      </c>
      <c r="F447" t="str">
        <f>LEFT(raw!G447,8)</f>
        <v>07:34:19</v>
      </c>
      <c r="G447" t="str">
        <f>LEFT(raw!H447,8)</f>
        <v>00:00:00</v>
      </c>
      <c r="H447" t="s">
        <v>19</v>
      </c>
      <c r="I447" t="s">
        <v>20</v>
      </c>
      <c r="J447" t="s">
        <v>25</v>
      </c>
      <c r="K447" t="s">
        <v>26</v>
      </c>
      <c r="L447" t="str">
        <f>LEFT(raw!M447,8)</f>
        <v>00:00:00</v>
      </c>
      <c r="M447" t="s">
        <v>20</v>
      </c>
      <c r="N447" t="s">
        <v>28</v>
      </c>
      <c r="O447" t="s">
        <v>21</v>
      </c>
      <c r="P447" s="2">
        <f t="shared" si="36"/>
        <v>44537</v>
      </c>
      <c r="Q447" s="3">
        <f t="shared" si="37"/>
        <v>44561</v>
      </c>
      <c r="R447" t="str">
        <f t="shared" si="38"/>
        <v>Attendance</v>
      </c>
      <c r="S447" t="str">
        <f t="shared" si="39"/>
        <v>On Time</v>
      </c>
      <c r="T447" t="str">
        <f>IF(R447="Permit", J447, IF(G447="","NA CO", IF(G447="00:00:00","NA CO", IF(G447&lt;E447,"Early",IF(I447*1440&gt;=parameter!$C$4,"Overtime","On Time CO")))))</f>
        <v>NA CO</v>
      </c>
      <c r="U447" t="str">
        <f t="shared" si="40"/>
        <v/>
      </c>
      <c r="V447" t="str">
        <f t="shared" si="41"/>
        <v/>
      </c>
    </row>
    <row r="448" spans="1:22" x14ac:dyDescent="0.3">
      <c r="A448" t="s">
        <v>1047</v>
      </c>
      <c r="B448" t="s">
        <v>1048</v>
      </c>
      <c r="C448" t="str">
        <f>LEFT(raw!D448,10)</f>
        <v>2021-12-08</v>
      </c>
      <c r="D448" t="str">
        <f>LEFT(raw!E448,8)</f>
        <v>00:00:00</v>
      </c>
      <c r="E448" t="str">
        <f>LEFT(raw!F448,8)</f>
        <v>00:00:00</v>
      </c>
      <c r="F448" t="str">
        <f>LEFT(raw!G448,8)</f>
        <v>08:34:23</v>
      </c>
      <c r="G448" t="str">
        <f>LEFT(raw!H448,8)</f>
        <v>17:38:19</v>
      </c>
      <c r="H448" t="s">
        <v>19</v>
      </c>
      <c r="I448" t="s">
        <v>20</v>
      </c>
      <c r="J448" t="s">
        <v>21</v>
      </c>
      <c r="K448" t="s">
        <v>22</v>
      </c>
      <c r="L448" t="str">
        <f>LEFT(raw!M448,8)</f>
        <v>09:03:56</v>
      </c>
      <c r="M448" t="s">
        <v>20</v>
      </c>
      <c r="N448" t="s">
        <v>1051</v>
      </c>
      <c r="O448" t="s">
        <v>1051</v>
      </c>
      <c r="P448" s="2">
        <f t="shared" si="36"/>
        <v>44538</v>
      </c>
      <c r="Q448" s="3">
        <f t="shared" si="37"/>
        <v>44561</v>
      </c>
      <c r="R448" t="str">
        <f t="shared" si="38"/>
        <v>Daily Journey</v>
      </c>
      <c r="S448" t="str">
        <f t="shared" si="39"/>
        <v>On Time</v>
      </c>
      <c r="T448" t="str">
        <f>IF(R448="Permit", J448, IF(G448="","NA CO", IF(G448="00:00:00","NA CO", IF(G448&lt;E448,"Early",IF(I448*1440&gt;=parameter!$C$4,"Overtime","On Time CO")))))</f>
        <v>On Time CO</v>
      </c>
      <c r="U448" t="str">
        <f t="shared" si="40"/>
        <v/>
      </c>
      <c r="V448" t="str">
        <f t="shared" si="41"/>
        <v/>
      </c>
    </row>
    <row r="449" spans="1:22" x14ac:dyDescent="0.3">
      <c r="A449" t="s">
        <v>1047</v>
      </c>
      <c r="B449" t="s">
        <v>1048</v>
      </c>
      <c r="C449" t="str">
        <f>LEFT(raw!D449,10)</f>
        <v>2021-12-09</v>
      </c>
      <c r="D449" t="str">
        <f>LEFT(raw!E449,8)</f>
        <v>08:30:00</v>
      </c>
      <c r="E449" t="str">
        <f>LEFT(raw!F449,8)</f>
        <v>17:30:00</v>
      </c>
      <c r="F449" t="str">
        <f>LEFT(raw!G449,8)</f>
        <v>07:16:06</v>
      </c>
      <c r="G449" t="str">
        <f>LEFT(raw!H449,8)</f>
        <v>18:02:37</v>
      </c>
      <c r="H449" t="s">
        <v>19</v>
      </c>
      <c r="I449" t="s">
        <v>20</v>
      </c>
      <c r="J449" t="s">
        <v>25</v>
      </c>
      <c r="K449" t="s">
        <v>26</v>
      </c>
      <c r="L449" t="str">
        <f>LEFT(raw!M449,8)</f>
        <v>09:00:00</v>
      </c>
      <c r="M449" t="s">
        <v>20</v>
      </c>
      <c r="N449" t="s">
        <v>28</v>
      </c>
      <c r="O449" t="s">
        <v>28</v>
      </c>
      <c r="P449" s="2">
        <f t="shared" si="36"/>
        <v>44539</v>
      </c>
      <c r="Q449" s="3">
        <f t="shared" si="37"/>
        <v>44561</v>
      </c>
      <c r="R449" t="str">
        <f t="shared" si="38"/>
        <v>Attendance</v>
      </c>
      <c r="S449" t="str">
        <f t="shared" si="39"/>
        <v>On Time</v>
      </c>
      <c r="T449" t="str">
        <f>IF(R449="Permit", J449, IF(G449="","NA CO", IF(G449="00:00:00","NA CO", IF(G449&lt;E449,"Early",IF(I449*1440&gt;=parameter!$C$4,"Overtime","On Time CO")))))</f>
        <v>On Time CO</v>
      </c>
      <c r="U449" t="str">
        <f t="shared" si="40"/>
        <v/>
      </c>
      <c r="V449" t="str">
        <f t="shared" si="41"/>
        <v/>
      </c>
    </row>
    <row r="450" spans="1:22" x14ac:dyDescent="0.3">
      <c r="A450" t="s">
        <v>1047</v>
      </c>
      <c r="B450" t="s">
        <v>1048</v>
      </c>
      <c r="C450" t="str">
        <f>LEFT(raw!D450,10)</f>
        <v>2021-12-10</v>
      </c>
      <c r="D450" t="str">
        <f>LEFT(raw!E450,8)</f>
        <v>08:30:00</v>
      </c>
      <c r="E450" t="str">
        <f>LEFT(raw!F450,8)</f>
        <v>17:30:00</v>
      </c>
      <c r="F450" t="str">
        <f>LEFT(raw!G450,8)</f>
        <v>07:24:16</v>
      </c>
      <c r="G450" t="str">
        <f>LEFT(raw!H450,8)</f>
        <v>17:40:40</v>
      </c>
      <c r="H450" t="s">
        <v>19</v>
      </c>
      <c r="I450" t="s">
        <v>20</v>
      </c>
      <c r="J450" t="s">
        <v>25</v>
      </c>
      <c r="K450" t="s">
        <v>26</v>
      </c>
      <c r="L450" t="str">
        <f>LEFT(raw!M450,8)</f>
        <v>09:00:00</v>
      </c>
      <c r="M450" t="s">
        <v>20</v>
      </c>
      <c r="N450" t="s">
        <v>28</v>
      </c>
      <c r="O450" t="s">
        <v>28</v>
      </c>
      <c r="P450" s="2">
        <f t="shared" ref="P450:P513" si="42">DATE(LEFT(C450,4),MID(C450,6,2),RIGHT(C450,2))</f>
        <v>44540</v>
      </c>
      <c r="Q450" s="3">
        <f t="shared" si="37"/>
        <v>44561</v>
      </c>
      <c r="R450" t="str">
        <f t="shared" si="38"/>
        <v>Attendance</v>
      </c>
      <c r="S450" t="str">
        <f t="shared" si="39"/>
        <v>On Time</v>
      </c>
      <c r="T450" t="str">
        <f>IF(R450="Permit", J450, IF(G450="","NA CO", IF(G450="00:00:00","NA CO", IF(G450&lt;E450,"Early",IF(I450*1440&gt;=parameter!$C$4,"Overtime","On Time CO")))))</f>
        <v>On Time CO</v>
      </c>
      <c r="U450" t="str">
        <f t="shared" si="40"/>
        <v/>
      </c>
      <c r="V450" t="str">
        <f t="shared" si="41"/>
        <v/>
      </c>
    </row>
    <row r="451" spans="1:22" x14ac:dyDescent="0.3">
      <c r="A451" t="s">
        <v>1047</v>
      </c>
      <c r="B451" t="s">
        <v>1048</v>
      </c>
      <c r="C451" t="str">
        <f>LEFT(raw!D451,10)</f>
        <v>2021-12-13</v>
      </c>
      <c r="D451" t="str">
        <f>LEFT(raw!E451,8)</f>
        <v>08:30:00</v>
      </c>
      <c r="E451" t="str">
        <f>LEFT(raw!F451,8)</f>
        <v>17:30:00</v>
      </c>
      <c r="F451" t="str">
        <f>LEFT(raw!G451,8)</f>
        <v>07:55:12</v>
      </c>
      <c r="G451" t="str">
        <f>LEFT(raw!H451,8)</f>
        <v>17:39:44</v>
      </c>
      <c r="H451" t="s">
        <v>19</v>
      </c>
      <c r="I451" t="s">
        <v>20</v>
      </c>
      <c r="J451" t="s">
        <v>25</v>
      </c>
      <c r="K451" t="s">
        <v>26</v>
      </c>
      <c r="L451" t="str">
        <f>LEFT(raw!M451,8)</f>
        <v>09:00:00</v>
      </c>
      <c r="M451" t="s">
        <v>20</v>
      </c>
      <c r="N451" t="s">
        <v>28</v>
      </c>
      <c r="O451" t="s">
        <v>28</v>
      </c>
      <c r="P451" s="2">
        <f t="shared" si="42"/>
        <v>44543</v>
      </c>
      <c r="Q451" s="3">
        <f t="shared" ref="Q451:Q514" si="43">DATE(YEAR(P451),MONTH(P451)+1,1)-1</f>
        <v>44561</v>
      </c>
      <c r="R451" t="str">
        <f t="shared" ref="R451:R514" si="44">IF(J451="","Daily Journey",IF(J451="On Time","Attendance",IF(J451="Late","Attendance",IF(J451="Pending/Rejected","Permit"))))</f>
        <v>Attendance</v>
      </c>
      <c r="S451" t="str">
        <f t="shared" ref="S451:S514" si="45">IF(J451="","On Time",IF(J451="On Time","On Time",IF(J451="Late","Late",IF(R451="Permit", K451))))</f>
        <v>On Time</v>
      </c>
      <c r="T451" t="str">
        <f>IF(R451="Permit", J451, IF(G451="","NA CO", IF(G451="00:00:00","NA CO", IF(G451&lt;E451,"Early",IF(I451*1440&gt;=parameter!$C$4,"Overtime","On Time CO")))))</f>
        <v>On Time CO</v>
      </c>
      <c r="U451" t="str">
        <f t="shared" ref="U451:U514" si="46">IF(S451="Late",I451,"")</f>
        <v/>
      </c>
      <c r="V451" t="str">
        <f t="shared" ref="V451:V514" si="47">IF(T451="Overtime",M451,"")</f>
        <v/>
      </c>
    </row>
    <row r="452" spans="1:22" x14ac:dyDescent="0.3">
      <c r="A452" t="s">
        <v>1047</v>
      </c>
      <c r="B452" t="s">
        <v>1048</v>
      </c>
      <c r="C452" t="str">
        <f>LEFT(raw!D452,10)</f>
        <v>2021-12-14</v>
      </c>
      <c r="D452" t="str">
        <f>LEFT(raw!E452,8)</f>
        <v>00:00:00</v>
      </c>
      <c r="E452" t="str">
        <f>LEFT(raw!F452,8)</f>
        <v>00:00:00</v>
      </c>
      <c r="F452" t="str">
        <f>LEFT(raw!G452,8)</f>
        <v>08:10:13</v>
      </c>
      <c r="G452" t="str">
        <f>LEFT(raw!H452,8)</f>
        <v>17:45:10</v>
      </c>
      <c r="H452" t="s">
        <v>19</v>
      </c>
      <c r="I452" t="s">
        <v>20</v>
      </c>
      <c r="J452" t="s">
        <v>21</v>
      </c>
      <c r="K452" t="s">
        <v>22</v>
      </c>
      <c r="L452" t="str">
        <f>LEFT(raw!M452,8)</f>
        <v>09:34:56</v>
      </c>
      <c r="M452" t="s">
        <v>20</v>
      </c>
      <c r="N452" t="s">
        <v>1051</v>
      </c>
      <c r="O452" t="s">
        <v>1051</v>
      </c>
      <c r="P452" s="2">
        <f t="shared" si="42"/>
        <v>44544</v>
      </c>
      <c r="Q452" s="3">
        <f t="shared" si="43"/>
        <v>44561</v>
      </c>
      <c r="R452" t="str">
        <f t="shared" si="44"/>
        <v>Daily Journey</v>
      </c>
      <c r="S452" t="str">
        <f t="shared" si="45"/>
        <v>On Time</v>
      </c>
      <c r="T452" t="str">
        <f>IF(R452="Permit", J452, IF(G452="","NA CO", IF(G452="00:00:00","NA CO", IF(G452&lt;E452,"Early",IF(I452*1440&gt;=parameter!$C$4,"Overtime","On Time CO")))))</f>
        <v>On Time CO</v>
      </c>
      <c r="U452" t="str">
        <f t="shared" si="46"/>
        <v/>
      </c>
      <c r="V452" t="str">
        <f t="shared" si="47"/>
        <v/>
      </c>
    </row>
    <row r="453" spans="1:22" x14ac:dyDescent="0.3">
      <c r="A453" t="s">
        <v>1047</v>
      </c>
      <c r="B453" t="s">
        <v>1048</v>
      </c>
      <c r="C453" t="str">
        <f>LEFT(raw!D453,10)</f>
        <v>2021-12-15</v>
      </c>
      <c r="D453" t="str">
        <f>LEFT(raw!E453,8)</f>
        <v>08:30:00</v>
      </c>
      <c r="E453" t="str">
        <f>LEFT(raw!F453,8)</f>
        <v>17:30:00</v>
      </c>
      <c r="F453" t="str">
        <f>LEFT(raw!G453,8)</f>
        <v>07:56:42</v>
      </c>
      <c r="G453" t="str">
        <f>LEFT(raw!H453,8)</f>
        <v>17:54:54</v>
      </c>
      <c r="H453" t="s">
        <v>19</v>
      </c>
      <c r="I453" t="s">
        <v>20</v>
      </c>
      <c r="J453" t="s">
        <v>25</v>
      </c>
      <c r="K453" t="s">
        <v>26</v>
      </c>
      <c r="L453" t="str">
        <f>LEFT(raw!M453,8)</f>
        <v>09:00:00</v>
      </c>
      <c r="M453" t="s">
        <v>20</v>
      </c>
      <c r="N453" t="s">
        <v>28</v>
      </c>
      <c r="O453" t="s">
        <v>28</v>
      </c>
      <c r="P453" s="2">
        <f t="shared" si="42"/>
        <v>44545</v>
      </c>
      <c r="Q453" s="3">
        <f t="shared" si="43"/>
        <v>44561</v>
      </c>
      <c r="R453" t="str">
        <f t="shared" si="44"/>
        <v>Attendance</v>
      </c>
      <c r="S453" t="str">
        <f t="shared" si="45"/>
        <v>On Time</v>
      </c>
      <c r="T453" t="str">
        <f>IF(R453="Permit", J453, IF(G453="","NA CO", IF(G453="00:00:00","NA CO", IF(G453&lt;E453,"Early",IF(I453*1440&gt;=parameter!$C$4,"Overtime","On Time CO")))))</f>
        <v>On Time CO</v>
      </c>
      <c r="U453" t="str">
        <f t="shared" si="46"/>
        <v/>
      </c>
      <c r="V453" t="str">
        <f t="shared" si="47"/>
        <v/>
      </c>
    </row>
    <row r="454" spans="1:22" x14ac:dyDescent="0.3">
      <c r="A454" t="s">
        <v>1047</v>
      </c>
      <c r="B454" t="s">
        <v>1048</v>
      </c>
      <c r="C454" t="str">
        <f>LEFT(raw!D454,10)</f>
        <v>2021-12-16</v>
      </c>
      <c r="D454" t="str">
        <f>LEFT(raw!E454,8)</f>
        <v>08:30:00</v>
      </c>
      <c r="E454" t="str">
        <f>LEFT(raw!F454,8)</f>
        <v>17:30:00</v>
      </c>
      <c r="F454" t="str">
        <f>LEFT(raw!G454,8)</f>
        <v>08:04:52</v>
      </c>
      <c r="G454" t="str">
        <f>LEFT(raw!H454,8)</f>
        <v>18:03:27</v>
      </c>
      <c r="H454" t="s">
        <v>19</v>
      </c>
      <c r="I454" t="s">
        <v>20</v>
      </c>
      <c r="J454" t="s">
        <v>25</v>
      </c>
      <c r="K454" t="s">
        <v>26</v>
      </c>
      <c r="L454" t="str">
        <f>LEFT(raw!M454,8)</f>
        <v>09:00:00</v>
      </c>
      <c r="M454" t="s">
        <v>20</v>
      </c>
      <c r="N454" t="s">
        <v>28</v>
      </c>
      <c r="O454" t="s">
        <v>28</v>
      </c>
      <c r="P454" s="2">
        <f t="shared" si="42"/>
        <v>44546</v>
      </c>
      <c r="Q454" s="3">
        <f t="shared" si="43"/>
        <v>44561</v>
      </c>
      <c r="R454" t="str">
        <f t="shared" si="44"/>
        <v>Attendance</v>
      </c>
      <c r="S454" t="str">
        <f t="shared" si="45"/>
        <v>On Time</v>
      </c>
      <c r="T454" t="str">
        <f>IF(R454="Permit", J454, IF(G454="","NA CO", IF(G454="00:00:00","NA CO", IF(G454&lt;E454,"Early",IF(I454*1440&gt;=parameter!$C$4,"Overtime","On Time CO")))))</f>
        <v>On Time CO</v>
      </c>
      <c r="U454" t="str">
        <f t="shared" si="46"/>
        <v/>
      </c>
      <c r="V454" t="str">
        <f t="shared" si="47"/>
        <v/>
      </c>
    </row>
    <row r="455" spans="1:22" x14ac:dyDescent="0.3">
      <c r="A455" t="s">
        <v>1047</v>
      </c>
      <c r="B455" t="s">
        <v>1048</v>
      </c>
      <c r="C455" t="str">
        <f>LEFT(raw!D455,10)</f>
        <v>2021-12-17</v>
      </c>
      <c r="D455" t="str">
        <f>LEFT(raw!E455,8)</f>
        <v>08:30:00</v>
      </c>
      <c r="E455" t="str">
        <f>LEFT(raw!F455,8)</f>
        <v>17:30:00</v>
      </c>
      <c r="F455" t="str">
        <f>LEFT(raw!G455,8)</f>
        <v>06:59:15</v>
      </c>
      <c r="G455" t="str">
        <f>LEFT(raw!H455,8)</f>
        <v>16:54:43</v>
      </c>
      <c r="H455" t="s">
        <v>19</v>
      </c>
      <c r="I455" t="s">
        <v>20</v>
      </c>
      <c r="J455" t="s">
        <v>25</v>
      </c>
      <c r="K455" t="s">
        <v>26</v>
      </c>
      <c r="L455" t="str">
        <f>LEFT(raw!M455,8)</f>
        <v>09:00:00</v>
      </c>
      <c r="M455" t="s">
        <v>20</v>
      </c>
      <c r="N455" t="s">
        <v>28</v>
      </c>
      <c r="O455" t="s">
        <v>28</v>
      </c>
      <c r="P455" s="2">
        <f t="shared" si="42"/>
        <v>44547</v>
      </c>
      <c r="Q455" s="3">
        <f t="shared" si="43"/>
        <v>44561</v>
      </c>
      <c r="R455" t="str">
        <f t="shared" si="44"/>
        <v>Attendance</v>
      </c>
      <c r="S455" t="str">
        <f t="shared" si="45"/>
        <v>On Time</v>
      </c>
      <c r="T455" t="str">
        <f>IF(R455="Permit", J455, IF(G455="","NA CO", IF(G455="00:00:00","NA CO", IF(G455&lt;E455,"Early",IF(I455*1440&gt;=parameter!$C$4,"Overtime","On Time CO")))))</f>
        <v>Early</v>
      </c>
      <c r="U455" t="str">
        <f t="shared" si="46"/>
        <v/>
      </c>
      <c r="V455" t="str">
        <f t="shared" si="47"/>
        <v/>
      </c>
    </row>
    <row r="456" spans="1:22" x14ac:dyDescent="0.3">
      <c r="A456" t="s">
        <v>1047</v>
      </c>
      <c r="B456" t="s">
        <v>1048</v>
      </c>
      <c r="C456" t="str">
        <f>LEFT(raw!D456,10)</f>
        <v>2021-12-20</v>
      </c>
      <c r="D456" t="str">
        <f>LEFT(raw!E456,8)</f>
        <v>00:00:00</v>
      </c>
      <c r="E456" t="str">
        <f>LEFT(raw!F456,8)</f>
        <v>00:00:00</v>
      </c>
      <c r="F456" t="str">
        <f>LEFT(raw!G456,8)</f>
        <v>08:02:47</v>
      </c>
      <c r="G456" t="str">
        <f>LEFT(raw!H456,8)</f>
        <v>18:00:52</v>
      </c>
      <c r="H456" t="s">
        <v>19</v>
      </c>
      <c r="I456" t="s">
        <v>20</v>
      </c>
      <c r="J456" t="s">
        <v>21</v>
      </c>
      <c r="K456" t="s">
        <v>22</v>
      </c>
      <c r="L456" t="str">
        <f>LEFT(raw!M456,8)</f>
        <v>09:58:05</v>
      </c>
      <c r="M456" t="s">
        <v>20</v>
      </c>
      <c r="N456" t="s">
        <v>1051</v>
      </c>
      <c r="O456" t="s">
        <v>1051</v>
      </c>
      <c r="P456" s="2">
        <f t="shared" si="42"/>
        <v>44550</v>
      </c>
      <c r="Q456" s="3">
        <f t="shared" si="43"/>
        <v>44561</v>
      </c>
      <c r="R456" t="str">
        <f t="shared" si="44"/>
        <v>Daily Journey</v>
      </c>
      <c r="S456" t="str">
        <f t="shared" si="45"/>
        <v>On Time</v>
      </c>
      <c r="T456" t="str">
        <f>IF(R456="Permit", J456, IF(G456="","NA CO", IF(G456="00:00:00","NA CO", IF(G456&lt;E456,"Early",IF(I456*1440&gt;=parameter!$C$4,"Overtime","On Time CO")))))</f>
        <v>On Time CO</v>
      </c>
      <c r="U456" t="str">
        <f t="shared" si="46"/>
        <v/>
      </c>
      <c r="V456" t="str">
        <f t="shared" si="47"/>
        <v/>
      </c>
    </row>
    <row r="457" spans="1:22" x14ac:dyDescent="0.3">
      <c r="A457" t="s">
        <v>1047</v>
      </c>
      <c r="B457" t="s">
        <v>1048</v>
      </c>
      <c r="C457" t="str">
        <f>LEFT(raw!D457,10)</f>
        <v>2021-12-21</v>
      </c>
      <c r="D457" t="str">
        <f>LEFT(raw!E457,8)</f>
        <v>08:30:00</v>
      </c>
      <c r="E457" t="str">
        <f>LEFT(raw!F457,8)</f>
        <v>17:30:00</v>
      </c>
      <c r="F457" t="str">
        <f>LEFT(raw!G457,8)</f>
        <v>08:03:33</v>
      </c>
      <c r="G457" t="str">
        <f>LEFT(raw!H457,8)</f>
        <v>18:05:13</v>
      </c>
      <c r="H457" t="s">
        <v>19</v>
      </c>
      <c r="I457" t="s">
        <v>20</v>
      </c>
      <c r="J457" t="s">
        <v>25</v>
      </c>
      <c r="K457" t="s">
        <v>26</v>
      </c>
      <c r="L457" t="str">
        <f>LEFT(raw!M457,8)</f>
        <v>09:00:00</v>
      </c>
      <c r="M457" t="s">
        <v>20</v>
      </c>
      <c r="N457" t="s">
        <v>28</v>
      </c>
      <c r="O457" t="s">
        <v>28</v>
      </c>
      <c r="P457" s="2">
        <f t="shared" si="42"/>
        <v>44551</v>
      </c>
      <c r="Q457" s="3">
        <f t="shared" si="43"/>
        <v>44561</v>
      </c>
      <c r="R457" t="str">
        <f t="shared" si="44"/>
        <v>Attendance</v>
      </c>
      <c r="S457" t="str">
        <f t="shared" si="45"/>
        <v>On Time</v>
      </c>
      <c r="T457" t="str">
        <f>IF(R457="Permit", J457, IF(G457="","NA CO", IF(G457="00:00:00","NA CO", IF(G457&lt;E457,"Early",IF(I457*1440&gt;=parameter!$C$4,"Overtime","On Time CO")))))</f>
        <v>On Time CO</v>
      </c>
      <c r="U457" t="str">
        <f t="shared" si="46"/>
        <v/>
      </c>
      <c r="V457" t="str">
        <f t="shared" si="47"/>
        <v/>
      </c>
    </row>
    <row r="458" spans="1:22" x14ac:dyDescent="0.3">
      <c r="A458" t="s">
        <v>1047</v>
      </c>
      <c r="B458" t="s">
        <v>1048</v>
      </c>
      <c r="C458" t="str">
        <f>LEFT(raw!D458,10)</f>
        <v>2021-12-22</v>
      </c>
      <c r="D458" t="str">
        <f>LEFT(raw!E458,8)</f>
        <v>08:30:00</v>
      </c>
      <c r="E458" t="str">
        <f>LEFT(raw!F458,8)</f>
        <v>17:30:00</v>
      </c>
      <c r="F458" t="str">
        <f>LEFT(raw!G458,8)</f>
        <v>07:49:13</v>
      </c>
      <c r="G458" t="str">
        <f>LEFT(raw!H458,8)</f>
        <v>17:52:35</v>
      </c>
      <c r="H458" t="s">
        <v>19</v>
      </c>
      <c r="I458" t="s">
        <v>20</v>
      </c>
      <c r="J458" t="s">
        <v>25</v>
      </c>
      <c r="K458" t="s">
        <v>26</v>
      </c>
      <c r="L458" t="str">
        <f>LEFT(raw!M458,8)</f>
        <v>09:00:00</v>
      </c>
      <c r="M458" t="s">
        <v>20</v>
      </c>
      <c r="N458" t="s">
        <v>28</v>
      </c>
      <c r="O458" t="s">
        <v>28</v>
      </c>
      <c r="P458" s="2">
        <f t="shared" si="42"/>
        <v>44552</v>
      </c>
      <c r="Q458" s="3">
        <f t="shared" si="43"/>
        <v>44561</v>
      </c>
      <c r="R458" t="str">
        <f t="shared" si="44"/>
        <v>Attendance</v>
      </c>
      <c r="S458" t="str">
        <f t="shared" si="45"/>
        <v>On Time</v>
      </c>
      <c r="T458" t="str">
        <f>IF(R458="Permit", J458, IF(G458="","NA CO", IF(G458="00:00:00","NA CO", IF(G458&lt;E458,"Early",IF(I458*1440&gt;=parameter!$C$4,"Overtime","On Time CO")))))</f>
        <v>On Time CO</v>
      </c>
      <c r="U458" t="str">
        <f t="shared" si="46"/>
        <v/>
      </c>
      <c r="V458" t="str">
        <f t="shared" si="47"/>
        <v/>
      </c>
    </row>
    <row r="459" spans="1:22" x14ac:dyDescent="0.3">
      <c r="A459" t="s">
        <v>1047</v>
      </c>
      <c r="B459" t="s">
        <v>1048</v>
      </c>
      <c r="C459" t="str">
        <f>LEFT(raw!D459,10)</f>
        <v>2021-12-23</v>
      </c>
      <c r="D459" t="str">
        <f>LEFT(raw!E459,8)</f>
        <v>08:30:00</v>
      </c>
      <c r="E459" t="str">
        <f>LEFT(raw!F459,8)</f>
        <v>17:30:00</v>
      </c>
      <c r="F459" t="str">
        <f>LEFT(raw!G459,8)</f>
        <v>07:52:51</v>
      </c>
      <c r="G459" t="str">
        <f>LEFT(raw!H459,8)</f>
        <v>17:40:47</v>
      </c>
      <c r="H459" t="s">
        <v>19</v>
      </c>
      <c r="I459" t="s">
        <v>20</v>
      </c>
      <c r="J459" t="s">
        <v>25</v>
      </c>
      <c r="K459" t="s">
        <v>26</v>
      </c>
      <c r="L459" t="str">
        <f>LEFT(raw!M459,8)</f>
        <v>09:00:00</v>
      </c>
      <c r="M459" t="s">
        <v>20</v>
      </c>
      <c r="N459" t="s">
        <v>28</v>
      </c>
      <c r="O459" t="s">
        <v>28</v>
      </c>
      <c r="P459" s="2">
        <f t="shared" si="42"/>
        <v>44553</v>
      </c>
      <c r="Q459" s="3">
        <f t="shared" si="43"/>
        <v>44561</v>
      </c>
      <c r="R459" t="str">
        <f t="shared" si="44"/>
        <v>Attendance</v>
      </c>
      <c r="S459" t="str">
        <f t="shared" si="45"/>
        <v>On Time</v>
      </c>
      <c r="T459" t="str">
        <f>IF(R459="Permit", J459, IF(G459="","NA CO", IF(G459="00:00:00","NA CO", IF(G459&lt;E459,"Early",IF(I459*1440&gt;=parameter!$C$4,"Overtime","On Time CO")))))</f>
        <v>On Time CO</v>
      </c>
      <c r="U459" t="str">
        <f t="shared" si="46"/>
        <v/>
      </c>
      <c r="V459" t="str">
        <f t="shared" si="47"/>
        <v/>
      </c>
    </row>
    <row r="460" spans="1:22" x14ac:dyDescent="0.3">
      <c r="A460" t="s">
        <v>1047</v>
      </c>
      <c r="B460" t="s">
        <v>1048</v>
      </c>
      <c r="C460" t="str">
        <f>LEFT(raw!D460,10)</f>
        <v>2021-12-24</v>
      </c>
      <c r="D460" t="str">
        <f>LEFT(raw!E460,8)</f>
        <v>00:00:00</v>
      </c>
      <c r="E460" t="str">
        <f>LEFT(raw!F460,8)</f>
        <v>00:00:00</v>
      </c>
      <c r="F460" t="str">
        <f>LEFT(raw!G460,8)</f>
        <v>08:01:33</v>
      </c>
      <c r="G460" t="str">
        <f>LEFT(raw!H460,8)</f>
        <v>17:48:52</v>
      </c>
      <c r="H460" t="s">
        <v>19</v>
      </c>
      <c r="I460" t="s">
        <v>20</v>
      </c>
      <c r="J460" t="s">
        <v>21</v>
      </c>
      <c r="K460" t="s">
        <v>22</v>
      </c>
      <c r="L460" t="str">
        <f>LEFT(raw!M460,8)</f>
        <v>09:47:19</v>
      </c>
      <c r="M460" t="s">
        <v>20</v>
      </c>
      <c r="N460" t="s">
        <v>1051</v>
      </c>
      <c r="O460" t="s">
        <v>1051</v>
      </c>
      <c r="P460" s="2">
        <f t="shared" si="42"/>
        <v>44554</v>
      </c>
      <c r="Q460" s="3">
        <f t="shared" si="43"/>
        <v>44561</v>
      </c>
      <c r="R460" t="str">
        <f t="shared" si="44"/>
        <v>Daily Journey</v>
      </c>
      <c r="S460" t="str">
        <f t="shared" si="45"/>
        <v>On Time</v>
      </c>
      <c r="T460" t="str">
        <f>IF(R460="Permit", J460, IF(G460="","NA CO", IF(G460="00:00:00","NA CO", IF(G460&lt;E460,"Early",IF(I460*1440&gt;=parameter!$C$4,"Overtime","On Time CO")))))</f>
        <v>On Time CO</v>
      </c>
      <c r="U460" t="str">
        <f t="shared" si="46"/>
        <v/>
      </c>
      <c r="V460" t="str">
        <f t="shared" si="47"/>
        <v/>
      </c>
    </row>
    <row r="461" spans="1:22" x14ac:dyDescent="0.3">
      <c r="A461" t="s">
        <v>1047</v>
      </c>
      <c r="B461" t="s">
        <v>1048</v>
      </c>
      <c r="C461" t="str">
        <f>LEFT(raw!D461,10)</f>
        <v>2021-12-27</v>
      </c>
      <c r="D461" t="str">
        <f>LEFT(raw!E461,8)</f>
        <v>08:30:00</v>
      </c>
      <c r="E461" t="str">
        <f>LEFT(raw!F461,8)</f>
        <v>17:30:00</v>
      </c>
      <c r="F461" t="str">
        <f>LEFT(raw!G461,8)</f>
        <v>07:49:26</v>
      </c>
      <c r="G461" t="str">
        <f>LEFT(raw!H461,8)</f>
        <v>18:00:28</v>
      </c>
      <c r="H461" t="s">
        <v>19</v>
      </c>
      <c r="I461" t="s">
        <v>20</v>
      </c>
      <c r="J461" t="s">
        <v>25</v>
      </c>
      <c r="K461" t="s">
        <v>26</v>
      </c>
      <c r="L461" t="str">
        <f>LEFT(raw!M461,8)</f>
        <v>09:00:00</v>
      </c>
      <c r="M461" t="s">
        <v>20</v>
      </c>
      <c r="N461" t="s">
        <v>28</v>
      </c>
      <c r="O461" t="s">
        <v>28</v>
      </c>
      <c r="P461" s="2">
        <f t="shared" si="42"/>
        <v>44557</v>
      </c>
      <c r="Q461" s="3">
        <f t="shared" si="43"/>
        <v>44561</v>
      </c>
      <c r="R461" t="str">
        <f t="shared" si="44"/>
        <v>Attendance</v>
      </c>
      <c r="S461" t="str">
        <f t="shared" si="45"/>
        <v>On Time</v>
      </c>
      <c r="T461" t="str">
        <f>IF(R461="Permit", J461, IF(G461="","NA CO", IF(G461="00:00:00","NA CO", IF(G461&lt;E461,"Early",IF(I461*1440&gt;=parameter!$C$4,"Overtime","On Time CO")))))</f>
        <v>On Time CO</v>
      </c>
      <c r="U461" t="str">
        <f t="shared" si="46"/>
        <v/>
      </c>
      <c r="V461" t="str">
        <f t="shared" si="47"/>
        <v/>
      </c>
    </row>
    <row r="462" spans="1:22" x14ac:dyDescent="0.3">
      <c r="A462" t="s">
        <v>1047</v>
      </c>
      <c r="B462" t="s">
        <v>1048</v>
      </c>
      <c r="C462" t="str">
        <f>LEFT(raw!D462,10)</f>
        <v>2021-12-28</v>
      </c>
      <c r="D462" t="str">
        <f>LEFT(raw!E462,8)</f>
        <v>08:30:00</v>
      </c>
      <c r="E462" t="str">
        <f>LEFT(raw!F462,8)</f>
        <v>17:30:00</v>
      </c>
      <c r="F462" t="str">
        <f>LEFT(raw!G462,8)</f>
        <v>07:45:16</v>
      </c>
      <c r="G462" t="str">
        <f>LEFT(raw!H462,8)</f>
        <v>18:01:09</v>
      </c>
      <c r="H462" t="s">
        <v>19</v>
      </c>
      <c r="I462" t="s">
        <v>20</v>
      </c>
      <c r="J462" t="s">
        <v>25</v>
      </c>
      <c r="K462" t="s">
        <v>26</v>
      </c>
      <c r="L462" t="str">
        <f>LEFT(raw!M462,8)</f>
        <v>09:00:00</v>
      </c>
      <c r="M462" t="s">
        <v>20</v>
      </c>
      <c r="N462" t="s">
        <v>28</v>
      </c>
      <c r="O462" t="s">
        <v>28</v>
      </c>
      <c r="P462" s="2">
        <f t="shared" si="42"/>
        <v>44558</v>
      </c>
      <c r="Q462" s="3">
        <f t="shared" si="43"/>
        <v>44561</v>
      </c>
      <c r="R462" t="str">
        <f t="shared" si="44"/>
        <v>Attendance</v>
      </c>
      <c r="S462" t="str">
        <f t="shared" si="45"/>
        <v>On Time</v>
      </c>
      <c r="T462" t="str">
        <f>IF(R462="Permit", J462, IF(G462="","NA CO", IF(G462="00:00:00","NA CO", IF(G462&lt;E462,"Early",IF(I462*1440&gt;=parameter!$C$4,"Overtime","On Time CO")))))</f>
        <v>On Time CO</v>
      </c>
      <c r="U462" t="str">
        <f t="shared" si="46"/>
        <v/>
      </c>
      <c r="V462" t="str">
        <f t="shared" si="47"/>
        <v/>
      </c>
    </row>
    <row r="463" spans="1:22" x14ac:dyDescent="0.3">
      <c r="A463" t="s">
        <v>1047</v>
      </c>
      <c r="B463" t="s">
        <v>1048</v>
      </c>
      <c r="C463" t="str">
        <f>LEFT(raw!D463,10)</f>
        <v>2021-12-29</v>
      </c>
      <c r="D463" t="str">
        <f>LEFT(raw!E463,8)</f>
        <v>08:30:00</v>
      </c>
      <c r="E463" t="str">
        <f>LEFT(raw!F463,8)</f>
        <v>17:30:00</v>
      </c>
      <c r="F463" t="str">
        <f>LEFT(raw!G463,8)</f>
        <v>07:49:45</v>
      </c>
      <c r="G463" t="str">
        <f>LEFT(raw!H463,8)</f>
        <v>17:35:39</v>
      </c>
      <c r="H463" t="s">
        <v>19</v>
      </c>
      <c r="I463" t="s">
        <v>20</v>
      </c>
      <c r="J463" t="s">
        <v>25</v>
      </c>
      <c r="K463" t="s">
        <v>26</v>
      </c>
      <c r="L463" t="str">
        <f>LEFT(raw!M463,8)</f>
        <v>09:00:00</v>
      </c>
      <c r="M463" t="s">
        <v>20</v>
      </c>
      <c r="N463" t="s">
        <v>28</v>
      </c>
      <c r="O463" t="s">
        <v>28</v>
      </c>
      <c r="P463" s="2">
        <f t="shared" si="42"/>
        <v>44559</v>
      </c>
      <c r="Q463" s="3">
        <f t="shared" si="43"/>
        <v>44561</v>
      </c>
      <c r="R463" t="str">
        <f t="shared" si="44"/>
        <v>Attendance</v>
      </c>
      <c r="S463" t="str">
        <f t="shared" si="45"/>
        <v>On Time</v>
      </c>
      <c r="T463" t="str">
        <f>IF(R463="Permit", J463, IF(G463="","NA CO", IF(G463="00:00:00","NA CO", IF(G463&lt;E463,"Early",IF(I463*1440&gt;=parameter!$C$4,"Overtime","On Time CO")))))</f>
        <v>On Time CO</v>
      </c>
      <c r="U463" t="str">
        <f t="shared" si="46"/>
        <v/>
      </c>
      <c r="V463" t="str">
        <f t="shared" si="47"/>
        <v/>
      </c>
    </row>
    <row r="464" spans="1:22" x14ac:dyDescent="0.3">
      <c r="A464" t="s">
        <v>1047</v>
      </c>
      <c r="B464" t="s">
        <v>1048</v>
      </c>
      <c r="C464" t="str">
        <f>LEFT(raw!D464,10)</f>
        <v>2021-12-30</v>
      </c>
      <c r="D464" t="str">
        <f>LEFT(raw!E464,8)</f>
        <v>00:00:00</v>
      </c>
      <c r="E464" t="str">
        <f>LEFT(raw!F464,8)</f>
        <v>00:00:00</v>
      </c>
      <c r="F464" t="str">
        <f>LEFT(raw!G464,8)</f>
        <v>08:06:54</v>
      </c>
      <c r="G464" t="str">
        <f>LEFT(raw!H464,8)</f>
        <v>17:43:50</v>
      </c>
      <c r="H464" t="s">
        <v>19</v>
      </c>
      <c r="I464" t="s">
        <v>20</v>
      </c>
      <c r="J464" t="s">
        <v>21</v>
      </c>
      <c r="K464" t="s">
        <v>22</v>
      </c>
      <c r="L464" t="str">
        <f>LEFT(raw!M464,8)</f>
        <v>09:36:56</v>
      </c>
      <c r="M464" t="s">
        <v>20</v>
      </c>
      <c r="N464" t="s">
        <v>1051</v>
      </c>
      <c r="O464" t="s">
        <v>1051</v>
      </c>
      <c r="P464" s="2">
        <f t="shared" si="42"/>
        <v>44560</v>
      </c>
      <c r="Q464" s="3">
        <f t="shared" si="43"/>
        <v>44561</v>
      </c>
      <c r="R464" t="str">
        <f t="shared" si="44"/>
        <v>Daily Journey</v>
      </c>
      <c r="S464" t="str">
        <f t="shared" si="45"/>
        <v>On Time</v>
      </c>
      <c r="T464" t="str">
        <f>IF(R464="Permit", J464, IF(G464="","NA CO", IF(G464="00:00:00","NA CO", IF(G464&lt;E464,"Early",IF(I464*1440&gt;=parameter!$C$4,"Overtime","On Time CO")))))</f>
        <v>On Time CO</v>
      </c>
      <c r="U464" t="str">
        <f t="shared" si="46"/>
        <v/>
      </c>
      <c r="V464" t="str">
        <f t="shared" si="47"/>
        <v/>
      </c>
    </row>
    <row r="465" spans="1:22" x14ac:dyDescent="0.3">
      <c r="A465" t="s">
        <v>1047</v>
      </c>
      <c r="B465" t="s">
        <v>1048</v>
      </c>
      <c r="C465" t="str">
        <f>LEFT(raw!D465,10)</f>
        <v>2021-12-31</v>
      </c>
      <c r="D465" t="str">
        <f>LEFT(raw!E465,8)</f>
        <v>08:30:00</v>
      </c>
      <c r="E465" t="str">
        <f>LEFT(raw!F465,8)</f>
        <v>17:30:00</v>
      </c>
      <c r="F465" t="str">
        <f>LEFT(raw!G465,8)</f>
        <v>07:56:30</v>
      </c>
      <c r="G465" t="str">
        <f>LEFT(raw!H465,8)</f>
        <v>18:19:18</v>
      </c>
      <c r="H465" t="s">
        <v>19</v>
      </c>
      <c r="I465" t="s">
        <v>20</v>
      </c>
      <c r="J465" t="s">
        <v>25</v>
      </c>
      <c r="K465" t="s">
        <v>26</v>
      </c>
      <c r="L465" t="str">
        <f>LEFT(raw!M465,8)</f>
        <v>09:00:00</v>
      </c>
      <c r="M465" t="s">
        <v>20</v>
      </c>
      <c r="N465" t="s">
        <v>28</v>
      </c>
      <c r="O465" t="s">
        <v>28</v>
      </c>
      <c r="P465" s="2">
        <f t="shared" si="42"/>
        <v>44561</v>
      </c>
      <c r="Q465" s="3">
        <f t="shared" si="43"/>
        <v>44561</v>
      </c>
      <c r="R465" t="str">
        <f t="shared" si="44"/>
        <v>Attendance</v>
      </c>
      <c r="S465" t="str">
        <f t="shared" si="45"/>
        <v>On Time</v>
      </c>
      <c r="T465" t="str">
        <f>IF(R465="Permit", J465, IF(G465="","NA CO", IF(G465="00:00:00","NA CO", IF(G465&lt;E465,"Early",IF(I465*1440&gt;=parameter!$C$4,"Overtime","On Time CO")))))</f>
        <v>On Time CO</v>
      </c>
      <c r="U465" t="str">
        <f t="shared" si="46"/>
        <v/>
      </c>
      <c r="V465" t="str">
        <f t="shared" si="47"/>
        <v/>
      </c>
    </row>
    <row r="466" spans="1:22" x14ac:dyDescent="0.3">
      <c r="A466" t="s">
        <v>153</v>
      </c>
      <c r="B466" t="s">
        <v>154</v>
      </c>
      <c r="C466" t="str">
        <f>LEFT(raw!D466,10)</f>
        <v>2021-12-06</v>
      </c>
      <c r="D466" t="str">
        <f>LEFT(raw!E466,8)</f>
        <v>08:30:00</v>
      </c>
      <c r="E466" t="str">
        <f>LEFT(raw!F466,8)</f>
        <v>17:30:00</v>
      </c>
      <c r="F466" t="str">
        <f>LEFT(raw!G466,8)</f>
        <v>08:11:37</v>
      </c>
      <c r="G466" t="str">
        <f>LEFT(raw!H466,8)</f>
        <v>19:09:56</v>
      </c>
      <c r="H466" t="s">
        <v>19</v>
      </c>
      <c r="I466" t="s">
        <v>20</v>
      </c>
      <c r="J466" t="s">
        <v>25</v>
      </c>
      <c r="K466" t="s">
        <v>26</v>
      </c>
      <c r="L466" t="str">
        <f>LEFT(raw!M466,8)</f>
        <v>09:00:00</v>
      </c>
      <c r="M466" t="s">
        <v>20</v>
      </c>
      <c r="N466" t="s">
        <v>28</v>
      </c>
      <c r="O466" t="s">
        <v>28</v>
      </c>
      <c r="P466" s="2">
        <f t="shared" si="42"/>
        <v>44536</v>
      </c>
      <c r="Q466" s="3">
        <f t="shared" si="43"/>
        <v>44561</v>
      </c>
      <c r="R466" t="str">
        <f t="shared" si="44"/>
        <v>Attendance</v>
      </c>
      <c r="S466" t="str">
        <f t="shared" si="45"/>
        <v>On Time</v>
      </c>
      <c r="T466" t="str">
        <f>IF(R466="Permit", J466, IF(G466="","NA CO", IF(G466="00:00:00","NA CO", IF(G466&lt;E466,"Early",IF(I466*1440&gt;=parameter!$C$4,"Overtime","On Time CO")))))</f>
        <v>On Time CO</v>
      </c>
      <c r="U466" t="str">
        <f t="shared" si="46"/>
        <v/>
      </c>
      <c r="V466" t="str">
        <f t="shared" si="47"/>
        <v/>
      </c>
    </row>
    <row r="467" spans="1:22" x14ac:dyDescent="0.3">
      <c r="A467" t="s">
        <v>153</v>
      </c>
      <c r="B467" t="s">
        <v>154</v>
      </c>
      <c r="C467" t="str">
        <f>LEFT(raw!D467,10)</f>
        <v>2021-12-07</v>
      </c>
      <c r="D467" t="str">
        <f>LEFT(raw!E467,8)</f>
        <v>00:00:00</v>
      </c>
      <c r="E467" t="str">
        <f>LEFT(raw!F467,8)</f>
        <v>00:00:00</v>
      </c>
      <c r="F467" t="str">
        <f>LEFT(raw!G467,8)</f>
        <v>07:08:47</v>
      </c>
      <c r="G467" t="str">
        <f>LEFT(raw!H467,8)</f>
        <v>21:51:30</v>
      </c>
      <c r="H467" t="s">
        <v>19</v>
      </c>
      <c r="I467" t="s">
        <v>20</v>
      </c>
      <c r="J467" t="s">
        <v>21</v>
      </c>
      <c r="K467" t="s">
        <v>22</v>
      </c>
      <c r="L467" t="str">
        <f>LEFT(raw!M467,8)</f>
        <v>14:42:42</v>
      </c>
      <c r="M467" t="s">
        <v>20</v>
      </c>
      <c r="N467" t="s">
        <v>155</v>
      </c>
      <c r="O467" t="s">
        <v>155</v>
      </c>
      <c r="P467" s="2">
        <f t="shared" si="42"/>
        <v>44537</v>
      </c>
      <c r="Q467" s="3">
        <f t="shared" si="43"/>
        <v>44561</v>
      </c>
      <c r="R467" t="str">
        <f t="shared" si="44"/>
        <v>Daily Journey</v>
      </c>
      <c r="S467" t="str">
        <f t="shared" si="45"/>
        <v>On Time</v>
      </c>
      <c r="T467" t="str">
        <f>IF(R467="Permit", J467, IF(G467="","NA CO", IF(G467="00:00:00","NA CO", IF(G467&lt;E467,"Early",IF(I467*1440&gt;=parameter!$C$4,"Overtime","On Time CO")))))</f>
        <v>On Time CO</v>
      </c>
      <c r="U467" t="str">
        <f t="shared" si="46"/>
        <v/>
      </c>
      <c r="V467" t="str">
        <f t="shared" si="47"/>
        <v/>
      </c>
    </row>
    <row r="468" spans="1:22" x14ac:dyDescent="0.3">
      <c r="A468" t="s">
        <v>153</v>
      </c>
      <c r="B468" t="s">
        <v>154</v>
      </c>
      <c r="C468" t="str">
        <f>LEFT(raw!D468,10)</f>
        <v>2021-12-08</v>
      </c>
      <c r="D468" t="str">
        <f>LEFT(raw!E468,8)</f>
        <v>08:30:00</v>
      </c>
      <c r="E468" t="str">
        <f>LEFT(raw!F468,8)</f>
        <v>17:30:00</v>
      </c>
      <c r="F468" t="str">
        <f>LEFT(raw!G468,8)</f>
        <v>08:05:04</v>
      </c>
      <c r="G468" t="str">
        <f>LEFT(raw!H468,8)</f>
        <v>21:58:53</v>
      </c>
      <c r="H468" t="s">
        <v>19</v>
      </c>
      <c r="I468" t="s">
        <v>20</v>
      </c>
      <c r="J468" t="s">
        <v>25</v>
      </c>
      <c r="K468" t="s">
        <v>26</v>
      </c>
      <c r="L468" t="str">
        <f>LEFT(raw!M468,8)</f>
        <v>09:00:00</v>
      </c>
      <c r="M468" t="s">
        <v>20</v>
      </c>
      <c r="N468" t="s">
        <v>28</v>
      </c>
      <c r="O468" t="s">
        <v>28</v>
      </c>
      <c r="P468" s="2">
        <f t="shared" si="42"/>
        <v>44538</v>
      </c>
      <c r="Q468" s="3">
        <f t="shared" si="43"/>
        <v>44561</v>
      </c>
      <c r="R468" t="str">
        <f t="shared" si="44"/>
        <v>Attendance</v>
      </c>
      <c r="S468" t="str">
        <f t="shared" si="45"/>
        <v>On Time</v>
      </c>
      <c r="T468" t="str">
        <f>IF(R468="Permit", J468, IF(G468="","NA CO", IF(G468="00:00:00","NA CO", IF(G468&lt;E468,"Early",IF(I468*1440&gt;=parameter!$C$4,"Overtime","On Time CO")))))</f>
        <v>On Time CO</v>
      </c>
      <c r="U468" t="str">
        <f t="shared" si="46"/>
        <v/>
      </c>
      <c r="V468" t="str">
        <f t="shared" si="47"/>
        <v/>
      </c>
    </row>
    <row r="469" spans="1:22" x14ac:dyDescent="0.3">
      <c r="A469" t="s">
        <v>153</v>
      </c>
      <c r="B469" t="s">
        <v>154</v>
      </c>
      <c r="C469" t="str">
        <f>LEFT(raw!D469,10)</f>
        <v>2021-12-09</v>
      </c>
      <c r="D469" t="str">
        <f>LEFT(raw!E469,8)</f>
        <v>00:00:00</v>
      </c>
      <c r="E469" t="str">
        <f>LEFT(raw!F469,8)</f>
        <v>00:00:00</v>
      </c>
      <c r="F469" t="str">
        <f>LEFT(raw!G469,8)</f>
        <v>07:29:17</v>
      </c>
      <c r="G469" t="str">
        <f>LEFT(raw!H469,8)</f>
        <v>19:02:55</v>
      </c>
      <c r="H469" t="s">
        <v>19</v>
      </c>
      <c r="I469" t="s">
        <v>20</v>
      </c>
      <c r="J469" t="s">
        <v>21</v>
      </c>
      <c r="K469" t="s">
        <v>22</v>
      </c>
      <c r="L469" t="str">
        <f>LEFT(raw!M469,8)</f>
        <v>11:33:37</v>
      </c>
      <c r="M469" t="s">
        <v>20</v>
      </c>
      <c r="N469" t="s">
        <v>155</v>
      </c>
      <c r="O469" t="s">
        <v>3298</v>
      </c>
      <c r="P469" s="2">
        <f t="shared" si="42"/>
        <v>44539</v>
      </c>
      <c r="Q469" s="3">
        <f t="shared" si="43"/>
        <v>44561</v>
      </c>
      <c r="R469" t="str">
        <f t="shared" si="44"/>
        <v>Daily Journey</v>
      </c>
      <c r="S469" t="str">
        <f t="shared" si="45"/>
        <v>On Time</v>
      </c>
      <c r="T469" t="str">
        <f>IF(R469="Permit", J469, IF(G469="","NA CO", IF(G469="00:00:00","NA CO", IF(G469&lt;E469,"Early",IF(I469*1440&gt;=parameter!$C$4,"Overtime","On Time CO")))))</f>
        <v>On Time CO</v>
      </c>
      <c r="U469" t="str">
        <f t="shared" si="46"/>
        <v/>
      </c>
      <c r="V469" t="str">
        <f t="shared" si="47"/>
        <v/>
      </c>
    </row>
    <row r="470" spans="1:22" x14ac:dyDescent="0.3">
      <c r="A470" t="s">
        <v>153</v>
      </c>
      <c r="B470" t="s">
        <v>154</v>
      </c>
      <c r="C470" t="str">
        <f>LEFT(raw!D470,10)</f>
        <v>2021-12-10</v>
      </c>
      <c r="D470" t="str">
        <f>LEFT(raw!E470,8)</f>
        <v>08:30:00</v>
      </c>
      <c r="E470" t="str">
        <f>LEFT(raw!F470,8)</f>
        <v>17:30:00</v>
      </c>
      <c r="F470" t="str">
        <f>LEFT(raw!G470,8)</f>
        <v>08:14:49</v>
      </c>
      <c r="G470" t="str">
        <f>LEFT(raw!H470,8)</f>
        <v>21:32:03</v>
      </c>
      <c r="H470" t="s">
        <v>19</v>
      </c>
      <c r="I470" t="s">
        <v>20</v>
      </c>
      <c r="J470" t="s">
        <v>25</v>
      </c>
      <c r="K470" t="s">
        <v>26</v>
      </c>
      <c r="L470" t="str">
        <f>LEFT(raw!M470,8)</f>
        <v>09:00:00</v>
      </c>
      <c r="M470" t="s">
        <v>20</v>
      </c>
      <c r="N470" t="s">
        <v>28</v>
      </c>
      <c r="O470" t="s">
        <v>28</v>
      </c>
      <c r="P470" s="2">
        <f t="shared" si="42"/>
        <v>44540</v>
      </c>
      <c r="Q470" s="3">
        <f t="shared" si="43"/>
        <v>44561</v>
      </c>
      <c r="R470" t="str">
        <f t="shared" si="44"/>
        <v>Attendance</v>
      </c>
      <c r="S470" t="str">
        <f t="shared" si="45"/>
        <v>On Time</v>
      </c>
      <c r="T470" t="str">
        <f>IF(R470="Permit", J470, IF(G470="","NA CO", IF(G470="00:00:00","NA CO", IF(G470&lt;E470,"Early",IF(I470*1440&gt;=parameter!$C$4,"Overtime","On Time CO")))))</f>
        <v>On Time CO</v>
      </c>
      <c r="U470" t="str">
        <f t="shared" si="46"/>
        <v/>
      </c>
      <c r="V470" t="str">
        <f t="shared" si="47"/>
        <v/>
      </c>
    </row>
    <row r="471" spans="1:22" x14ac:dyDescent="0.3">
      <c r="A471" t="s">
        <v>153</v>
      </c>
      <c r="B471" t="s">
        <v>154</v>
      </c>
      <c r="C471" t="str">
        <f>LEFT(raw!D471,10)</f>
        <v>2021-12-13</v>
      </c>
      <c r="D471" t="str">
        <f>LEFT(raw!E471,8)</f>
        <v>00:00:00</v>
      </c>
      <c r="E471" t="str">
        <f>LEFT(raw!F471,8)</f>
        <v>00:00:00</v>
      </c>
      <c r="F471" t="str">
        <f>LEFT(raw!G471,8)</f>
        <v>07:32:47</v>
      </c>
      <c r="G471" t="str">
        <f>LEFT(raw!H471,8)</f>
        <v>18:11:25</v>
      </c>
      <c r="H471" t="s">
        <v>19</v>
      </c>
      <c r="I471" t="s">
        <v>20</v>
      </c>
      <c r="J471" t="s">
        <v>21</v>
      </c>
      <c r="K471" t="s">
        <v>22</v>
      </c>
      <c r="L471" t="str">
        <f>LEFT(raw!M471,8)</f>
        <v>10:38:38</v>
      </c>
      <c r="M471" t="s">
        <v>20</v>
      </c>
      <c r="N471" t="s">
        <v>3306</v>
      </c>
      <c r="O471" t="s">
        <v>3306</v>
      </c>
      <c r="P471" s="2">
        <f t="shared" si="42"/>
        <v>44543</v>
      </c>
      <c r="Q471" s="3">
        <f t="shared" si="43"/>
        <v>44561</v>
      </c>
      <c r="R471" t="str">
        <f t="shared" si="44"/>
        <v>Daily Journey</v>
      </c>
      <c r="S471" t="str">
        <f t="shared" si="45"/>
        <v>On Time</v>
      </c>
      <c r="T471" t="str">
        <f>IF(R471="Permit", J471, IF(G471="","NA CO", IF(G471="00:00:00","NA CO", IF(G471&lt;E471,"Early",IF(I471*1440&gt;=parameter!$C$4,"Overtime","On Time CO")))))</f>
        <v>On Time CO</v>
      </c>
      <c r="U471" t="str">
        <f t="shared" si="46"/>
        <v/>
      </c>
      <c r="V471" t="str">
        <f t="shared" si="47"/>
        <v/>
      </c>
    </row>
    <row r="472" spans="1:22" x14ac:dyDescent="0.3">
      <c r="A472" t="s">
        <v>153</v>
      </c>
      <c r="B472" t="s">
        <v>154</v>
      </c>
      <c r="C472" t="str">
        <f>LEFT(raw!D472,10)</f>
        <v>2021-12-15</v>
      </c>
      <c r="D472" t="str">
        <f>LEFT(raw!E472,8)</f>
        <v>00:00:00</v>
      </c>
      <c r="E472" t="str">
        <f>LEFT(raw!F472,8)</f>
        <v>00:00:00</v>
      </c>
      <c r="F472" t="str">
        <f>LEFT(raw!G472,8)</f>
        <v>07:30:24</v>
      </c>
      <c r="G472" t="str">
        <f>LEFT(raw!H472,8)</f>
        <v>18:11:10</v>
      </c>
      <c r="H472" t="s">
        <v>19</v>
      </c>
      <c r="I472" t="s">
        <v>20</v>
      </c>
      <c r="J472" t="s">
        <v>21</v>
      </c>
      <c r="K472" t="s">
        <v>22</v>
      </c>
      <c r="L472" t="str">
        <f>LEFT(raw!M472,8)</f>
        <v>10:40:45</v>
      </c>
      <c r="M472" t="s">
        <v>20</v>
      </c>
      <c r="N472" t="s">
        <v>155</v>
      </c>
      <c r="O472" t="s">
        <v>155</v>
      </c>
      <c r="P472" s="2">
        <f t="shared" si="42"/>
        <v>44545</v>
      </c>
      <c r="Q472" s="3">
        <f t="shared" si="43"/>
        <v>44561</v>
      </c>
      <c r="R472" t="str">
        <f t="shared" si="44"/>
        <v>Daily Journey</v>
      </c>
      <c r="S472" t="str">
        <f t="shared" si="45"/>
        <v>On Time</v>
      </c>
      <c r="T472" t="str">
        <f>IF(R472="Permit", J472, IF(G472="","NA CO", IF(G472="00:00:00","NA CO", IF(G472&lt;E472,"Early",IF(I472*1440&gt;=parameter!$C$4,"Overtime","On Time CO")))))</f>
        <v>On Time CO</v>
      </c>
      <c r="U472" t="str">
        <f t="shared" si="46"/>
        <v/>
      </c>
      <c r="V472" t="str">
        <f t="shared" si="47"/>
        <v/>
      </c>
    </row>
    <row r="473" spans="1:22" x14ac:dyDescent="0.3">
      <c r="A473" t="s">
        <v>153</v>
      </c>
      <c r="B473" t="s">
        <v>154</v>
      </c>
      <c r="C473" t="str">
        <f>LEFT(raw!D473,10)</f>
        <v>2021-12-16</v>
      </c>
      <c r="D473" t="str">
        <f>LEFT(raw!E473,8)</f>
        <v>08:30:00</v>
      </c>
      <c r="E473" t="str">
        <f>LEFT(raw!F473,8)</f>
        <v>17:30:00</v>
      </c>
      <c r="F473" t="str">
        <f>LEFT(raw!G473,8)</f>
        <v>08:11:18</v>
      </c>
      <c r="G473" t="str">
        <f>LEFT(raw!H473,8)</f>
        <v>18:37:23</v>
      </c>
      <c r="H473" t="s">
        <v>19</v>
      </c>
      <c r="I473" t="s">
        <v>20</v>
      </c>
      <c r="J473" t="s">
        <v>25</v>
      </c>
      <c r="K473" t="s">
        <v>26</v>
      </c>
      <c r="L473" t="str">
        <f>LEFT(raw!M473,8)</f>
        <v>09:00:00</v>
      </c>
      <c r="M473" t="s">
        <v>20</v>
      </c>
      <c r="N473" t="s">
        <v>28</v>
      </c>
      <c r="O473" t="s">
        <v>28</v>
      </c>
      <c r="P473" s="2">
        <f t="shared" si="42"/>
        <v>44546</v>
      </c>
      <c r="Q473" s="3">
        <f t="shared" si="43"/>
        <v>44561</v>
      </c>
      <c r="R473" t="str">
        <f t="shared" si="44"/>
        <v>Attendance</v>
      </c>
      <c r="S473" t="str">
        <f t="shared" si="45"/>
        <v>On Time</v>
      </c>
      <c r="T473" t="str">
        <f>IF(R473="Permit", J473, IF(G473="","NA CO", IF(G473="00:00:00","NA CO", IF(G473&lt;E473,"Early",IF(I473*1440&gt;=parameter!$C$4,"Overtime","On Time CO")))))</f>
        <v>On Time CO</v>
      </c>
      <c r="U473" t="str">
        <f t="shared" si="46"/>
        <v/>
      </c>
      <c r="V473" t="str">
        <f t="shared" si="47"/>
        <v/>
      </c>
    </row>
    <row r="474" spans="1:22" x14ac:dyDescent="0.3">
      <c r="A474" t="s">
        <v>153</v>
      </c>
      <c r="B474" t="s">
        <v>154</v>
      </c>
      <c r="C474" t="str">
        <f>LEFT(raw!D474,10)</f>
        <v>2021-12-17</v>
      </c>
      <c r="D474" t="str">
        <f>LEFT(raw!E474,8)</f>
        <v>00:00:00</v>
      </c>
      <c r="E474" t="str">
        <f>LEFT(raw!F474,8)</f>
        <v>00:00:00</v>
      </c>
      <c r="F474" t="str">
        <f>LEFT(raw!G474,8)</f>
        <v>07:22:44</v>
      </c>
      <c r="G474" t="str">
        <f>LEFT(raw!H474,8)</f>
        <v>18:04:02</v>
      </c>
      <c r="H474" t="s">
        <v>19</v>
      </c>
      <c r="I474" t="s">
        <v>20</v>
      </c>
      <c r="J474" t="s">
        <v>21</v>
      </c>
      <c r="K474" t="s">
        <v>22</v>
      </c>
      <c r="L474" t="str">
        <f>LEFT(raw!M474,8)</f>
        <v>10:41:17</v>
      </c>
      <c r="M474" t="s">
        <v>20</v>
      </c>
      <c r="N474" t="s">
        <v>3306</v>
      </c>
      <c r="O474" t="s">
        <v>3306</v>
      </c>
      <c r="P474" s="2">
        <f t="shared" si="42"/>
        <v>44547</v>
      </c>
      <c r="Q474" s="3">
        <f t="shared" si="43"/>
        <v>44561</v>
      </c>
      <c r="R474" t="str">
        <f t="shared" si="44"/>
        <v>Daily Journey</v>
      </c>
      <c r="S474" t="str">
        <f t="shared" si="45"/>
        <v>On Time</v>
      </c>
      <c r="T474" t="str">
        <f>IF(R474="Permit", J474, IF(G474="","NA CO", IF(G474="00:00:00","NA CO", IF(G474&lt;E474,"Early",IF(I474*1440&gt;=parameter!$C$4,"Overtime","On Time CO")))))</f>
        <v>On Time CO</v>
      </c>
      <c r="U474" t="str">
        <f t="shared" si="46"/>
        <v/>
      </c>
      <c r="V474" t="str">
        <f t="shared" si="47"/>
        <v/>
      </c>
    </row>
    <row r="475" spans="1:22" x14ac:dyDescent="0.3">
      <c r="A475" t="s">
        <v>153</v>
      </c>
      <c r="B475" t="s">
        <v>154</v>
      </c>
      <c r="C475" t="str">
        <f>LEFT(raw!D475,10)</f>
        <v>2021-12-20</v>
      </c>
      <c r="D475" t="str">
        <f>LEFT(raw!E475,8)</f>
        <v>08:30:00</v>
      </c>
      <c r="E475" t="str">
        <f>LEFT(raw!F475,8)</f>
        <v>17:30:00</v>
      </c>
      <c r="F475" t="str">
        <f>LEFT(raw!G475,8)</f>
        <v>08:13:12</v>
      </c>
      <c r="G475" t="str">
        <f>LEFT(raw!H475,8)</f>
        <v>17:36:57</v>
      </c>
      <c r="H475" t="s">
        <v>19</v>
      </c>
      <c r="I475" t="s">
        <v>20</v>
      </c>
      <c r="J475" t="s">
        <v>25</v>
      </c>
      <c r="K475" t="s">
        <v>26</v>
      </c>
      <c r="L475" t="str">
        <f>LEFT(raw!M475,8)</f>
        <v>09:00:00</v>
      </c>
      <c r="M475" t="s">
        <v>20</v>
      </c>
      <c r="N475" t="s">
        <v>28</v>
      </c>
      <c r="O475" t="s">
        <v>28</v>
      </c>
      <c r="P475" s="2">
        <f t="shared" si="42"/>
        <v>44550</v>
      </c>
      <c r="Q475" s="3">
        <f t="shared" si="43"/>
        <v>44561</v>
      </c>
      <c r="R475" t="str">
        <f t="shared" si="44"/>
        <v>Attendance</v>
      </c>
      <c r="S475" t="str">
        <f t="shared" si="45"/>
        <v>On Time</v>
      </c>
      <c r="T475" t="str">
        <f>IF(R475="Permit", J475, IF(G475="","NA CO", IF(G475="00:00:00","NA CO", IF(G475&lt;E475,"Early",IF(I475*1440&gt;=parameter!$C$4,"Overtime","On Time CO")))))</f>
        <v>On Time CO</v>
      </c>
      <c r="U475" t="str">
        <f t="shared" si="46"/>
        <v/>
      </c>
      <c r="V475" t="str">
        <f t="shared" si="47"/>
        <v/>
      </c>
    </row>
    <row r="476" spans="1:22" x14ac:dyDescent="0.3">
      <c r="A476" t="s">
        <v>153</v>
      </c>
      <c r="B476" t="s">
        <v>154</v>
      </c>
      <c r="C476" t="str">
        <f>LEFT(raw!D476,10)</f>
        <v>2021-12-21</v>
      </c>
      <c r="D476" t="str">
        <f>LEFT(raw!E476,8)</f>
        <v>00:00:00</v>
      </c>
      <c r="E476" t="str">
        <f>LEFT(raw!F476,8)</f>
        <v>00:00:00</v>
      </c>
      <c r="F476" t="str">
        <f>LEFT(raw!G476,8)</f>
        <v>07:19:05</v>
      </c>
      <c r="G476" t="str">
        <f>LEFT(raw!H476,8)</f>
        <v>19:09:38</v>
      </c>
      <c r="H476" t="s">
        <v>19</v>
      </c>
      <c r="I476" t="s">
        <v>20</v>
      </c>
      <c r="J476" t="s">
        <v>21</v>
      </c>
      <c r="K476" t="s">
        <v>22</v>
      </c>
      <c r="L476" t="str">
        <f>LEFT(raw!M476,8)</f>
        <v>11:50:32</v>
      </c>
      <c r="M476" t="s">
        <v>20</v>
      </c>
      <c r="N476" t="s">
        <v>3322</v>
      </c>
      <c r="O476" t="s">
        <v>3322</v>
      </c>
      <c r="P476" s="2">
        <f t="shared" si="42"/>
        <v>44551</v>
      </c>
      <c r="Q476" s="3">
        <f t="shared" si="43"/>
        <v>44561</v>
      </c>
      <c r="R476" t="str">
        <f t="shared" si="44"/>
        <v>Daily Journey</v>
      </c>
      <c r="S476" t="str">
        <f t="shared" si="45"/>
        <v>On Time</v>
      </c>
      <c r="T476" t="str">
        <f>IF(R476="Permit", J476, IF(G476="","NA CO", IF(G476="00:00:00","NA CO", IF(G476&lt;E476,"Early",IF(I476*1440&gt;=parameter!$C$4,"Overtime","On Time CO")))))</f>
        <v>On Time CO</v>
      </c>
      <c r="U476" t="str">
        <f t="shared" si="46"/>
        <v/>
      </c>
      <c r="V476" t="str">
        <f t="shared" si="47"/>
        <v/>
      </c>
    </row>
    <row r="477" spans="1:22" x14ac:dyDescent="0.3">
      <c r="A477" t="s">
        <v>153</v>
      </c>
      <c r="B477" t="s">
        <v>154</v>
      </c>
      <c r="C477" t="str">
        <f>LEFT(raw!D477,10)</f>
        <v>2021-12-22</v>
      </c>
      <c r="D477" t="str">
        <f>LEFT(raw!E477,8)</f>
        <v>08:30:00</v>
      </c>
      <c r="E477" t="str">
        <f>LEFT(raw!F477,8)</f>
        <v>17:30:00</v>
      </c>
      <c r="F477" t="str">
        <f>LEFT(raw!G477,8)</f>
        <v>08:09:56</v>
      </c>
      <c r="G477" t="str">
        <f>LEFT(raw!H477,8)</f>
        <v>22:02:11</v>
      </c>
      <c r="H477" t="s">
        <v>19</v>
      </c>
      <c r="I477" t="s">
        <v>20</v>
      </c>
      <c r="J477" t="s">
        <v>25</v>
      </c>
      <c r="K477" t="s">
        <v>26</v>
      </c>
      <c r="L477" t="str">
        <f>LEFT(raw!M477,8)</f>
        <v>09:00:00</v>
      </c>
      <c r="M477" t="s">
        <v>20</v>
      </c>
      <c r="N477" t="s">
        <v>28</v>
      </c>
      <c r="O477" t="s">
        <v>28</v>
      </c>
      <c r="P477" s="2">
        <f t="shared" si="42"/>
        <v>44552</v>
      </c>
      <c r="Q477" s="3">
        <f t="shared" si="43"/>
        <v>44561</v>
      </c>
      <c r="R477" t="str">
        <f t="shared" si="44"/>
        <v>Attendance</v>
      </c>
      <c r="S477" t="str">
        <f t="shared" si="45"/>
        <v>On Time</v>
      </c>
      <c r="T477" t="str">
        <f>IF(R477="Permit", J477, IF(G477="","NA CO", IF(G477="00:00:00","NA CO", IF(G477&lt;E477,"Early",IF(I477*1440&gt;=parameter!$C$4,"Overtime","On Time CO")))))</f>
        <v>On Time CO</v>
      </c>
      <c r="U477" t="str">
        <f t="shared" si="46"/>
        <v/>
      </c>
      <c r="V477" t="str">
        <f t="shared" si="47"/>
        <v/>
      </c>
    </row>
    <row r="478" spans="1:22" x14ac:dyDescent="0.3">
      <c r="A478" t="s">
        <v>153</v>
      </c>
      <c r="B478" t="s">
        <v>154</v>
      </c>
      <c r="C478" t="str">
        <f>LEFT(raw!D478,10)</f>
        <v>2021-12-23</v>
      </c>
      <c r="D478" t="str">
        <f>LEFT(raw!E478,8)</f>
        <v>08:30:00</v>
      </c>
      <c r="E478" t="str">
        <f>LEFT(raw!F478,8)</f>
        <v>17:30:00</v>
      </c>
      <c r="F478" t="str">
        <f>LEFT(raw!G478,8)</f>
        <v>08:19:43</v>
      </c>
      <c r="G478" t="str">
        <f>LEFT(raw!H478,8)</f>
        <v>18:58:33</v>
      </c>
      <c r="H478" t="s">
        <v>19</v>
      </c>
      <c r="I478" t="s">
        <v>20</v>
      </c>
      <c r="J478" t="s">
        <v>25</v>
      </c>
      <c r="K478" t="s">
        <v>26</v>
      </c>
      <c r="L478" t="str">
        <f>LEFT(raw!M478,8)</f>
        <v>09:00:00</v>
      </c>
      <c r="M478" t="s">
        <v>20</v>
      </c>
      <c r="N478" t="s">
        <v>28</v>
      </c>
      <c r="O478" t="s">
        <v>28</v>
      </c>
      <c r="P478" s="2">
        <f t="shared" si="42"/>
        <v>44553</v>
      </c>
      <c r="Q478" s="3">
        <f t="shared" si="43"/>
        <v>44561</v>
      </c>
      <c r="R478" t="str">
        <f t="shared" si="44"/>
        <v>Attendance</v>
      </c>
      <c r="S478" t="str">
        <f t="shared" si="45"/>
        <v>On Time</v>
      </c>
      <c r="T478" t="str">
        <f>IF(R478="Permit", J478, IF(G478="","NA CO", IF(G478="00:00:00","NA CO", IF(G478&lt;E478,"Early",IF(I478*1440&gt;=parameter!$C$4,"Overtime","On Time CO")))))</f>
        <v>On Time CO</v>
      </c>
      <c r="U478" t="str">
        <f t="shared" si="46"/>
        <v/>
      </c>
      <c r="V478" t="str">
        <f t="shared" si="47"/>
        <v/>
      </c>
    </row>
    <row r="479" spans="1:22" x14ac:dyDescent="0.3">
      <c r="A479" t="s">
        <v>153</v>
      </c>
      <c r="B479" t="s">
        <v>154</v>
      </c>
      <c r="C479" t="str">
        <f>LEFT(raw!D479,10)</f>
        <v>2021-12-24</v>
      </c>
      <c r="D479" t="str">
        <f>LEFT(raw!E479,8)</f>
        <v>08:30:00</v>
      </c>
      <c r="E479" t="str">
        <f>LEFT(raw!F479,8)</f>
        <v>17:30:00</v>
      </c>
      <c r="F479" t="str">
        <f>LEFT(raw!G479,8)</f>
        <v>08:10:47</v>
      </c>
      <c r="G479" t="str">
        <f>LEFT(raw!H479,8)</f>
        <v>18:49:33</v>
      </c>
      <c r="H479" t="s">
        <v>19</v>
      </c>
      <c r="I479" t="s">
        <v>20</v>
      </c>
      <c r="J479" t="s">
        <v>25</v>
      </c>
      <c r="K479" t="s">
        <v>26</v>
      </c>
      <c r="L479" t="str">
        <f>LEFT(raw!M479,8)</f>
        <v>09:00:00</v>
      </c>
      <c r="M479" t="s">
        <v>20</v>
      </c>
      <c r="N479" t="s">
        <v>28</v>
      </c>
      <c r="O479" t="s">
        <v>28</v>
      </c>
      <c r="P479" s="2">
        <f t="shared" si="42"/>
        <v>44554</v>
      </c>
      <c r="Q479" s="3">
        <f t="shared" si="43"/>
        <v>44561</v>
      </c>
      <c r="R479" t="str">
        <f t="shared" si="44"/>
        <v>Attendance</v>
      </c>
      <c r="S479" t="str">
        <f t="shared" si="45"/>
        <v>On Time</v>
      </c>
      <c r="T479" t="str">
        <f>IF(R479="Permit", J479, IF(G479="","NA CO", IF(G479="00:00:00","NA CO", IF(G479&lt;E479,"Early",IF(I479*1440&gt;=parameter!$C$4,"Overtime","On Time CO")))))</f>
        <v>On Time CO</v>
      </c>
      <c r="U479" t="str">
        <f t="shared" si="46"/>
        <v/>
      </c>
      <c r="V479" t="str">
        <f t="shared" si="47"/>
        <v/>
      </c>
    </row>
    <row r="480" spans="1:22" x14ac:dyDescent="0.3">
      <c r="A480" t="s">
        <v>153</v>
      </c>
      <c r="B480" t="s">
        <v>154</v>
      </c>
      <c r="C480" t="str">
        <f>LEFT(raw!D480,10)</f>
        <v>2021-12-27</v>
      </c>
      <c r="D480" t="str">
        <f>LEFT(raw!E480,8)</f>
        <v>00:00:00</v>
      </c>
      <c r="E480" t="str">
        <f>LEFT(raw!F480,8)</f>
        <v>00:00:00</v>
      </c>
      <c r="F480" t="str">
        <f>LEFT(raw!G480,8)</f>
        <v>07:06:59</v>
      </c>
      <c r="G480" t="str">
        <f>LEFT(raw!H480,8)</f>
        <v>18:18:48</v>
      </c>
      <c r="H480" t="s">
        <v>19</v>
      </c>
      <c r="I480" t="s">
        <v>20</v>
      </c>
      <c r="J480" t="s">
        <v>21</v>
      </c>
      <c r="K480" t="s">
        <v>22</v>
      </c>
      <c r="L480" t="str">
        <f>LEFT(raw!M480,8)</f>
        <v>11:11:48</v>
      </c>
      <c r="M480" t="s">
        <v>20</v>
      </c>
      <c r="N480" t="s">
        <v>3306</v>
      </c>
      <c r="O480" t="s">
        <v>3306</v>
      </c>
      <c r="P480" s="2">
        <f t="shared" si="42"/>
        <v>44557</v>
      </c>
      <c r="Q480" s="3">
        <f t="shared" si="43"/>
        <v>44561</v>
      </c>
      <c r="R480" t="str">
        <f t="shared" si="44"/>
        <v>Daily Journey</v>
      </c>
      <c r="S480" t="str">
        <f t="shared" si="45"/>
        <v>On Time</v>
      </c>
      <c r="T480" t="str">
        <f>IF(R480="Permit", J480, IF(G480="","NA CO", IF(G480="00:00:00","NA CO", IF(G480&lt;E480,"Early",IF(I480*1440&gt;=parameter!$C$4,"Overtime","On Time CO")))))</f>
        <v>On Time CO</v>
      </c>
      <c r="U480" t="str">
        <f t="shared" si="46"/>
        <v/>
      </c>
      <c r="V480" t="str">
        <f t="shared" si="47"/>
        <v/>
      </c>
    </row>
    <row r="481" spans="1:22" x14ac:dyDescent="0.3">
      <c r="A481" t="s">
        <v>153</v>
      </c>
      <c r="B481" t="s">
        <v>154</v>
      </c>
      <c r="C481" t="str">
        <f>LEFT(raw!D481,10)</f>
        <v>2021-12-28</v>
      </c>
      <c r="D481" t="str">
        <f>LEFT(raw!E481,8)</f>
        <v>08:30:00</v>
      </c>
      <c r="E481" t="str">
        <f>LEFT(raw!F481,8)</f>
        <v>17:30:00</v>
      </c>
      <c r="F481" t="str">
        <f>LEFT(raw!G481,8)</f>
        <v>08:16:38</v>
      </c>
      <c r="G481" t="str">
        <f>LEFT(raw!H481,8)</f>
        <v>20:09:33</v>
      </c>
      <c r="H481" t="s">
        <v>19</v>
      </c>
      <c r="I481" t="s">
        <v>20</v>
      </c>
      <c r="J481" t="s">
        <v>25</v>
      </c>
      <c r="K481" t="s">
        <v>26</v>
      </c>
      <c r="L481" t="str">
        <f>LEFT(raw!M481,8)</f>
        <v>09:00:00</v>
      </c>
      <c r="M481" t="s">
        <v>20</v>
      </c>
      <c r="N481" t="s">
        <v>28</v>
      </c>
      <c r="O481" t="s">
        <v>28</v>
      </c>
      <c r="P481" s="2">
        <f t="shared" si="42"/>
        <v>44558</v>
      </c>
      <c r="Q481" s="3">
        <f t="shared" si="43"/>
        <v>44561</v>
      </c>
      <c r="R481" t="str">
        <f t="shared" si="44"/>
        <v>Attendance</v>
      </c>
      <c r="S481" t="str">
        <f t="shared" si="45"/>
        <v>On Time</v>
      </c>
      <c r="T481" t="str">
        <f>IF(R481="Permit", J481, IF(G481="","NA CO", IF(G481="00:00:00","NA CO", IF(G481&lt;E481,"Early",IF(I481*1440&gt;=parameter!$C$4,"Overtime","On Time CO")))))</f>
        <v>On Time CO</v>
      </c>
      <c r="U481" t="str">
        <f t="shared" si="46"/>
        <v/>
      </c>
      <c r="V481" t="str">
        <f t="shared" si="47"/>
        <v/>
      </c>
    </row>
    <row r="482" spans="1:22" x14ac:dyDescent="0.3">
      <c r="A482" t="s">
        <v>153</v>
      </c>
      <c r="B482" t="s">
        <v>154</v>
      </c>
      <c r="C482" t="str">
        <f>LEFT(raw!D482,10)</f>
        <v>2021-12-29</v>
      </c>
      <c r="D482" t="str">
        <f>LEFT(raw!E482,8)</f>
        <v>00:00:00</v>
      </c>
      <c r="E482" t="str">
        <f>LEFT(raw!F482,8)</f>
        <v>00:00:00</v>
      </c>
      <c r="F482" t="str">
        <f>LEFT(raw!G482,8)</f>
        <v>07:29:57</v>
      </c>
      <c r="G482" t="str">
        <f>LEFT(raw!H482,8)</f>
        <v>19:41:12</v>
      </c>
      <c r="H482" t="s">
        <v>19</v>
      </c>
      <c r="I482" t="s">
        <v>20</v>
      </c>
      <c r="J482" t="s">
        <v>21</v>
      </c>
      <c r="K482" t="s">
        <v>22</v>
      </c>
      <c r="L482" t="str">
        <f>LEFT(raw!M482,8)</f>
        <v>12:11:15</v>
      </c>
      <c r="M482" t="s">
        <v>20</v>
      </c>
      <c r="N482" t="s">
        <v>157</v>
      </c>
      <c r="O482" t="s">
        <v>3322</v>
      </c>
      <c r="P482" s="2">
        <f t="shared" si="42"/>
        <v>44559</v>
      </c>
      <c r="Q482" s="3">
        <f t="shared" si="43"/>
        <v>44561</v>
      </c>
      <c r="R482" t="str">
        <f t="shared" si="44"/>
        <v>Daily Journey</v>
      </c>
      <c r="S482" t="str">
        <f t="shared" si="45"/>
        <v>On Time</v>
      </c>
      <c r="T482" t="str">
        <f>IF(R482="Permit", J482, IF(G482="","NA CO", IF(G482="00:00:00","NA CO", IF(G482&lt;E482,"Early",IF(I482*1440&gt;=parameter!$C$4,"Overtime","On Time CO")))))</f>
        <v>On Time CO</v>
      </c>
      <c r="U482" t="str">
        <f t="shared" si="46"/>
        <v/>
      </c>
      <c r="V482" t="str">
        <f t="shared" si="47"/>
        <v/>
      </c>
    </row>
    <row r="483" spans="1:22" x14ac:dyDescent="0.3">
      <c r="A483" t="s">
        <v>153</v>
      </c>
      <c r="B483" t="s">
        <v>154</v>
      </c>
      <c r="C483" t="str">
        <f>LEFT(raw!D483,10)</f>
        <v>2021-12-30</v>
      </c>
      <c r="D483" t="str">
        <f>LEFT(raw!E483,8)</f>
        <v>08:30:00</v>
      </c>
      <c r="E483" t="str">
        <f>LEFT(raw!F483,8)</f>
        <v>17:30:00</v>
      </c>
      <c r="F483" t="str">
        <f>LEFT(raw!G483,8)</f>
        <v>08:13:35</v>
      </c>
      <c r="G483" t="str">
        <f>LEFT(raw!H483,8)</f>
        <v>21:51:33</v>
      </c>
      <c r="H483" t="s">
        <v>19</v>
      </c>
      <c r="I483" t="s">
        <v>20</v>
      </c>
      <c r="J483" t="s">
        <v>25</v>
      </c>
      <c r="K483" t="s">
        <v>26</v>
      </c>
      <c r="L483" t="str">
        <f>LEFT(raw!M483,8)</f>
        <v>09:00:00</v>
      </c>
      <c r="M483" t="s">
        <v>20</v>
      </c>
      <c r="N483" t="s">
        <v>28</v>
      </c>
      <c r="O483" t="s">
        <v>28</v>
      </c>
      <c r="P483" s="2">
        <f t="shared" si="42"/>
        <v>44560</v>
      </c>
      <c r="Q483" s="3">
        <f t="shared" si="43"/>
        <v>44561</v>
      </c>
      <c r="R483" t="str">
        <f t="shared" si="44"/>
        <v>Attendance</v>
      </c>
      <c r="S483" t="str">
        <f t="shared" si="45"/>
        <v>On Time</v>
      </c>
      <c r="T483" t="str">
        <f>IF(R483="Permit", J483, IF(G483="","NA CO", IF(G483="00:00:00","NA CO", IF(G483&lt;E483,"Early",IF(I483*1440&gt;=parameter!$C$4,"Overtime","On Time CO")))))</f>
        <v>On Time CO</v>
      </c>
      <c r="U483" t="str">
        <f t="shared" si="46"/>
        <v/>
      </c>
      <c r="V483" t="str">
        <f t="shared" si="47"/>
        <v/>
      </c>
    </row>
    <row r="484" spans="1:22" x14ac:dyDescent="0.3">
      <c r="A484" t="s">
        <v>153</v>
      </c>
      <c r="B484" t="s">
        <v>154</v>
      </c>
      <c r="C484" t="str">
        <f>LEFT(raw!D484,10)</f>
        <v>2021-12-31</v>
      </c>
      <c r="D484" t="str">
        <f>LEFT(raw!E484,8)</f>
        <v>08:30:00</v>
      </c>
      <c r="E484" t="str">
        <f>LEFT(raw!F484,8)</f>
        <v>17:30:00</v>
      </c>
      <c r="F484" t="str">
        <f>LEFT(raw!G484,8)</f>
        <v>08:20:20</v>
      </c>
      <c r="G484" t="str">
        <f>LEFT(raw!H484,8)</f>
        <v>20:43:11</v>
      </c>
      <c r="H484" t="s">
        <v>19</v>
      </c>
      <c r="I484" t="s">
        <v>20</v>
      </c>
      <c r="J484" t="s">
        <v>25</v>
      </c>
      <c r="K484" t="s">
        <v>26</v>
      </c>
      <c r="L484" t="str">
        <f>LEFT(raw!M484,8)</f>
        <v>09:00:00</v>
      </c>
      <c r="M484" t="s">
        <v>20</v>
      </c>
      <c r="N484" t="s">
        <v>28</v>
      </c>
      <c r="O484" t="s">
        <v>28</v>
      </c>
      <c r="P484" s="2">
        <f t="shared" si="42"/>
        <v>44561</v>
      </c>
      <c r="Q484" s="3">
        <f t="shared" si="43"/>
        <v>44561</v>
      </c>
      <c r="R484" t="str">
        <f t="shared" si="44"/>
        <v>Attendance</v>
      </c>
      <c r="S484" t="str">
        <f t="shared" si="45"/>
        <v>On Time</v>
      </c>
      <c r="T484" t="str">
        <f>IF(R484="Permit", J484, IF(G484="","NA CO", IF(G484="00:00:00","NA CO", IF(G484&lt;E484,"Early",IF(I484*1440&gt;=parameter!$C$4,"Overtime","On Time CO")))))</f>
        <v>On Time CO</v>
      </c>
      <c r="U484" t="str">
        <f t="shared" si="46"/>
        <v/>
      </c>
      <c r="V484" t="str">
        <f t="shared" si="47"/>
        <v/>
      </c>
    </row>
    <row r="485" spans="1:22" x14ac:dyDescent="0.3">
      <c r="A485" t="s">
        <v>158</v>
      </c>
      <c r="B485" t="s">
        <v>159</v>
      </c>
      <c r="C485" t="str">
        <f>LEFT(raw!D485,10)</f>
        <v>2021-12-01</v>
      </c>
      <c r="D485" t="str">
        <f>LEFT(raw!E485,8)</f>
        <v>08:30:00</v>
      </c>
      <c r="E485" t="str">
        <f>LEFT(raw!F485,8)</f>
        <v>17:30:00</v>
      </c>
      <c r="F485" t="str">
        <f>LEFT(raw!G485,8)</f>
        <v>08:09:58</v>
      </c>
      <c r="G485" t="str">
        <f>LEFT(raw!H485,8)</f>
        <v>17:45:54</v>
      </c>
      <c r="H485" t="s">
        <v>19</v>
      </c>
      <c r="I485" t="s">
        <v>20</v>
      </c>
      <c r="J485" t="s">
        <v>25</v>
      </c>
      <c r="K485" t="s">
        <v>26</v>
      </c>
      <c r="L485" t="str">
        <f>LEFT(raw!M485,8)</f>
        <v>09:00:00</v>
      </c>
      <c r="M485" t="s">
        <v>20</v>
      </c>
      <c r="N485" t="s">
        <v>28</v>
      </c>
      <c r="O485" t="s">
        <v>28</v>
      </c>
      <c r="P485" s="2">
        <f t="shared" si="42"/>
        <v>44531</v>
      </c>
      <c r="Q485" s="3">
        <f t="shared" si="43"/>
        <v>44561</v>
      </c>
      <c r="R485" t="str">
        <f t="shared" si="44"/>
        <v>Attendance</v>
      </c>
      <c r="S485" t="str">
        <f t="shared" si="45"/>
        <v>On Time</v>
      </c>
      <c r="T485" t="str">
        <f>IF(R485="Permit", J485, IF(G485="","NA CO", IF(G485="00:00:00","NA CO", IF(G485&lt;E485,"Early",IF(I485*1440&gt;=parameter!$C$4,"Overtime","On Time CO")))))</f>
        <v>On Time CO</v>
      </c>
      <c r="U485" t="str">
        <f t="shared" si="46"/>
        <v/>
      </c>
      <c r="V485" t="str">
        <f t="shared" si="47"/>
        <v/>
      </c>
    </row>
    <row r="486" spans="1:22" x14ac:dyDescent="0.3">
      <c r="A486" t="s">
        <v>158</v>
      </c>
      <c r="B486" t="s">
        <v>159</v>
      </c>
      <c r="C486" t="str">
        <f>LEFT(raw!D486,10)</f>
        <v>2021-12-02</v>
      </c>
      <c r="D486" t="str">
        <f>LEFT(raw!E486,8)</f>
        <v>08:30:00</v>
      </c>
      <c r="E486" t="str">
        <f>LEFT(raw!F486,8)</f>
        <v>17:30:00</v>
      </c>
      <c r="F486" t="str">
        <f>LEFT(raw!G486,8)</f>
        <v>07:48:14</v>
      </c>
      <c r="G486" t="str">
        <f>LEFT(raw!H486,8)</f>
        <v>17:31:41</v>
      </c>
      <c r="H486" t="s">
        <v>19</v>
      </c>
      <c r="I486" t="s">
        <v>20</v>
      </c>
      <c r="J486" t="s">
        <v>25</v>
      </c>
      <c r="K486" t="s">
        <v>26</v>
      </c>
      <c r="L486" t="str">
        <f>LEFT(raw!M486,8)</f>
        <v>09:00:00</v>
      </c>
      <c r="M486" t="s">
        <v>20</v>
      </c>
      <c r="N486" t="s">
        <v>28</v>
      </c>
      <c r="O486" t="s">
        <v>28</v>
      </c>
      <c r="P486" s="2">
        <f t="shared" si="42"/>
        <v>44532</v>
      </c>
      <c r="Q486" s="3">
        <f t="shared" si="43"/>
        <v>44561</v>
      </c>
      <c r="R486" t="str">
        <f t="shared" si="44"/>
        <v>Attendance</v>
      </c>
      <c r="S486" t="str">
        <f t="shared" si="45"/>
        <v>On Time</v>
      </c>
      <c r="T486" t="str">
        <f>IF(R486="Permit", J486, IF(G486="","NA CO", IF(G486="00:00:00","NA CO", IF(G486&lt;E486,"Early",IF(I486*1440&gt;=parameter!$C$4,"Overtime","On Time CO")))))</f>
        <v>On Time CO</v>
      </c>
      <c r="U486" t="str">
        <f t="shared" si="46"/>
        <v/>
      </c>
      <c r="V486" t="str">
        <f t="shared" si="47"/>
        <v/>
      </c>
    </row>
    <row r="487" spans="1:22" x14ac:dyDescent="0.3">
      <c r="A487" t="s">
        <v>158</v>
      </c>
      <c r="B487" t="s">
        <v>159</v>
      </c>
      <c r="C487" t="str">
        <f>LEFT(raw!D487,10)</f>
        <v>2021-12-03</v>
      </c>
      <c r="D487" t="str">
        <f>LEFT(raw!E487,8)</f>
        <v>00:00:00</v>
      </c>
      <c r="E487" t="str">
        <f>LEFT(raw!F487,8)</f>
        <v>00:00:00</v>
      </c>
      <c r="F487" t="str">
        <f>LEFT(raw!G487,8)</f>
        <v>05:15:39</v>
      </c>
      <c r="G487" t="str">
        <f>LEFT(raw!H487,8)</f>
        <v>18:04:52</v>
      </c>
      <c r="H487" t="s">
        <v>19</v>
      </c>
      <c r="I487" t="s">
        <v>20</v>
      </c>
      <c r="J487" t="s">
        <v>21</v>
      </c>
      <c r="K487" t="s">
        <v>22</v>
      </c>
      <c r="L487" t="str">
        <f>LEFT(raw!M487,8)</f>
        <v>12:49:13</v>
      </c>
      <c r="M487" t="s">
        <v>20</v>
      </c>
      <c r="N487" t="s">
        <v>160</v>
      </c>
      <c r="O487" t="s">
        <v>161</v>
      </c>
      <c r="P487" s="2">
        <f t="shared" si="42"/>
        <v>44533</v>
      </c>
      <c r="Q487" s="3">
        <f t="shared" si="43"/>
        <v>44561</v>
      </c>
      <c r="R487" t="str">
        <f t="shared" si="44"/>
        <v>Daily Journey</v>
      </c>
      <c r="S487" t="str">
        <f t="shared" si="45"/>
        <v>On Time</v>
      </c>
      <c r="T487" t="str">
        <f>IF(R487="Permit", J487, IF(G487="","NA CO", IF(G487="00:00:00","NA CO", IF(G487&lt;E487,"Early",IF(I487*1440&gt;=parameter!$C$4,"Overtime","On Time CO")))))</f>
        <v>On Time CO</v>
      </c>
      <c r="U487" t="str">
        <f t="shared" si="46"/>
        <v/>
      </c>
      <c r="V487" t="str">
        <f t="shared" si="47"/>
        <v/>
      </c>
    </row>
    <row r="488" spans="1:22" x14ac:dyDescent="0.3">
      <c r="A488" t="s">
        <v>158</v>
      </c>
      <c r="B488" t="s">
        <v>159</v>
      </c>
      <c r="C488" t="str">
        <f>LEFT(raw!D488,10)</f>
        <v>2021-12-06</v>
      </c>
      <c r="D488" t="str">
        <f>LEFT(raw!E488,8)</f>
        <v>08:30:00</v>
      </c>
      <c r="E488" t="str">
        <f>LEFT(raw!F488,8)</f>
        <v>17:30:00</v>
      </c>
      <c r="F488" t="str">
        <f>LEFT(raw!G488,8)</f>
        <v>07:41:49</v>
      </c>
      <c r="G488" t="str">
        <f>LEFT(raw!H488,8)</f>
        <v>00:00:00</v>
      </c>
      <c r="H488" t="s">
        <v>19</v>
      </c>
      <c r="I488" t="s">
        <v>20</v>
      </c>
      <c r="J488" t="s">
        <v>25</v>
      </c>
      <c r="K488" t="s">
        <v>26</v>
      </c>
      <c r="L488" t="str">
        <f>LEFT(raw!M488,8)</f>
        <v>00:00:00</v>
      </c>
      <c r="M488" t="s">
        <v>20</v>
      </c>
      <c r="N488" t="s">
        <v>28</v>
      </c>
      <c r="O488" t="s">
        <v>21</v>
      </c>
      <c r="P488" s="2">
        <f t="shared" si="42"/>
        <v>44536</v>
      </c>
      <c r="Q488" s="3">
        <f t="shared" si="43"/>
        <v>44561</v>
      </c>
      <c r="R488" t="str">
        <f t="shared" si="44"/>
        <v>Attendance</v>
      </c>
      <c r="S488" t="str">
        <f t="shared" si="45"/>
        <v>On Time</v>
      </c>
      <c r="T488" t="str">
        <f>IF(R488="Permit", J488, IF(G488="","NA CO", IF(G488="00:00:00","NA CO", IF(G488&lt;E488,"Early",IF(I488*1440&gt;=parameter!$C$4,"Overtime","On Time CO")))))</f>
        <v>NA CO</v>
      </c>
      <c r="U488" t="str">
        <f t="shared" si="46"/>
        <v/>
      </c>
      <c r="V488" t="str">
        <f t="shared" si="47"/>
        <v/>
      </c>
    </row>
    <row r="489" spans="1:22" x14ac:dyDescent="0.3">
      <c r="A489" t="s">
        <v>158</v>
      </c>
      <c r="B489" t="s">
        <v>159</v>
      </c>
      <c r="C489" t="str">
        <f>LEFT(raw!D489,10)</f>
        <v>2021-12-07</v>
      </c>
      <c r="D489" t="str">
        <f>LEFT(raw!E489,8)</f>
        <v>00:00:00</v>
      </c>
      <c r="E489" t="str">
        <f>LEFT(raw!F489,8)</f>
        <v>00:00:00</v>
      </c>
      <c r="F489" t="str">
        <f>LEFT(raw!G489,8)</f>
        <v>07:19:10</v>
      </c>
      <c r="G489" t="str">
        <f>LEFT(raw!H489,8)</f>
        <v>22:06:04</v>
      </c>
      <c r="H489" t="s">
        <v>19</v>
      </c>
      <c r="I489" t="s">
        <v>20</v>
      </c>
      <c r="J489" t="s">
        <v>21</v>
      </c>
      <c r="K489" t="s">
        <v>22</v>
      </c>
      <c r="L489" t="str">
        <f>LEFT(raw!M489,8)</f>
        <v>14:46:54</v>
      </c>
      <c r="M489" t="s">
        <v>20</v>
      </c>
      <c r="N489" t="s">
        <v>161</v>
      </c>
      <c r="O489" t="s">
        <v>161</v>
      </c>
      <c r="P489" s="2">
        <f t="shared" si="42"/>
        <v>44537</v>
      </c>
      <c r="Q489" s="3">
        <f t="shared" si="43"/>
        <v>44561</v>
      </c>
      <c r="R489" t="str">
        <f t="shared" si="44"/>
        <v>Daily Journey</v>
      </c>
      <c r="S489" t="str">
        <f t="shared" si="45"/>
        <v>On Time</v>
      </c>
      <c r="T489" t="str">
        <f>IF(R489="Permit", J489, IF(G489="","NA CO", IF(G489="00:00:00","NA CO", IF(G489&lt;E489,"Early",IF(I489*1440&gt;=parameter!$C$4,"Overtime","On Time CO")))))</f>
        <v>On Time CO</v>
      </c>
      <c r="U489" t="str">
        <f t="shared" si="46"/>
        <v/>
      </c>
      <c r="V489" t="str">
        <f t="shared" si="47"/>
        <v/>
      </c>
    </row>
    <row r="490" spans="1:22" x14ac:dyDescent="0.3">
      <c r="A490" t="s">
        <v>158</v>
      </c>
      <c r="B490" t="s">
        <v>159</v>
      </c>
      <c r="C490" t="str">
        <f>LEFT(raw!D490,10)</f>
        <v>2021-12-08</v>
      </c>
      <c r="D490" t="str">
        <f>LEFT(raw!E490,8)</f>
        <v>08:30:00</v>
      </c>
      <c r="E490" t="str">
        <f>LEFT(raw!F490,8)</f>
        <v>17:30:00</v>
      </c>
      <c r="F490" t="str">
        <f>LEFT(raw!G490,8)</f>
        <v>07:45:52</v>
      </c>
      <c r="G490" t="str">
        <f>LEFT(raw!H490,8)</f>
        <v>17:42:02</v>
      </c>
      <c r="H490" t="s">
        <v>19</v>
      </c>
      <c r="I490" t="s">
        <v>20</v>
      </c>
      <c r="J490" t="s">
        <v>25</v>
      </c>
      <c r="K490" t="s">
        <v>26</v>
      </c>
      <c r="L490" t="str">
        <f>LEFT(raw!M490,8)</f>
        <v>09:00:00</v>
      </c>
      <c r="M490" t="s">
        <v>20</v>
      </c>
      <c r="N490" t="s">
        <v>28</v>
      </c>
      <c r="O490" t="s">
        <v>28</v>
      </c>
      <c r="P490" s="2">
        <f t="shared" si="42"/>
        <v>44538</v>
      </c>
      <c r="Q490" s="3">
        <f t="shared" si="43"/>
        <v>44561</v>
      </c>
      <c r="R490" t="str">
        <f t="shared" si="44"/>
        <v>Attendance</v>
      </c>
      <c r="S490" t="str">
        <f t="shared" si="45"/>
        <v>On Time</v>
      </c>
      <c r="T490" t="str">
        <f>IF(R490="Permit", J490, IF(G490="","NA CO", IF(G490="00:00:00","NA CO", IF(G490&lt;E490,"Early",IF(I490*1440&gt;=parameter!$C$4,"Overtime","On Time CO")))))</f>
        <v>On Time CO</v>
      </c>
      <c r="U490" t="str">
        <f t="shared" si="46"/>
        <v/>
      </c>
      <c r="V490" t="str">
        <f t="shared" si="47"/>
        <v/>
      </c>
    </row>
    <row r="491" spans="1:22" x14ac:dyDescent="0.3">
      <c r="A491" t="s">
        <v>158</v>
      </c>
      <c r="B491" t="s">
        <v>159</v>
      </c>
      <c r="C491" t="str">
        <f>LEFT(raw!D491,10)</f>
        <v>2021-12-09</v>
      </c>
      <c r="D491" t="str">
        <f>LEFT(raw!E491,8)</f>
        <v>00:00:00</v>
      </c>
      <c r="E491" t="str">
        <f>LEFT(raw!F491,8)</f>
        <v>00:00:00</v>
      </c>
      <c r="F491" t="str">
        <f>LEFT(raw!G491,8)</f>
        <v>05:46:01</v>
      </c>
      <c r="G491" t="str">
        <f>LEFT(raw!H491,8)</f>
        <v>21:10:02</v>
      </c>
      <c r="H491" t="s">
        <v>19</v>
      </c>
      <c r="I491" t="s">
        <v>20</v>
      </c>
      <c r="J491" t="s">
        <v>21</v>
      </c>
      <c r="K491" t="s">
        <v>22</v>
      </c>
      <c r="L491" t="str">
        <f>LEFT(raw!M491,8)</f>
        <v>15:24:00</v>
      </c>
      <c r="M491" t="s">
        <v>20</v>
      </c>
      <c r="N491" t="s">
        <v>160</v>
      </c>
      <c r="O491" t="s">
        <v>160</v>
      </c>
      <c r="P491" s="2">
        <f t="shared" si="42"/>
        <v>44539</v>
      </c>
      <c r="Q491" s="3">
        <f t="shared" si="43"/>
        <v>44561</v>
      </c>
      <c r="R491" t="str">
        <f t="shared" si="44"/>
        <v>Daily Journey</v>
      </c>
      <c r="S491" t="str">
        <f t="shared" si="45"/>
        <v>On Time</v>
      </c>
      <c r="T491" t="str">
        <f>IF(R491="Permit", J491, IF(G491="","NA CO", IF(G491="00:00:00","NA CO", IF(G491&lt;E491,"Early",IF(I491*1440&gt;=parameter!$C$4,"Overtime","On Time CO")))))</f>
        <v>On Time CO</v>
      </c>
      <c r="U491" t="str">
        <f t="shared" si="46"/>
        <v/>
      </c>
      <c r="V491" t="str">
        <f t="shared" si="47"/>
        <v/>
      </c>
    </row>
    <row r="492" spans="1:22" x14ac:dyDescent="0.3">
      <c r="A492" t="s">
        <v>158</v>
      </c>
      <c r="B492" t="s">
        <v>159</v>
      </c>
      <c r="C492" t="str">
        <f>LEFT(raw!D492,10)</f>
        <v>2021-12-10</v>
      </c>
      <c r="D492" t="str">
        <f>LEFT(raw!E492,8)</f>
        <v>08:30:00</v>
      </c>
      <c r="E492" t="str">
        <f>LEFT(raw!F492,8)</f>
        <v>17:30:00</v>
      </c>
      <c r="F492" t="str">
        <f>LEFT(raw!G492,8)</f>
        <v>07:30:06</v>
      </c>
      <c r="G492" t="str">
        <f>LEFT(raw!H492,8)</f>
        <v>17:33:19</v>
      </c>
      <c r="H492" t="s">
        <v>19</v>
      </c>
      <c r="I492" t="s">
        <v>20</v>
      </c>
      <c r="J492" t="s">
        <v>25</v>
      </c>
      <c r="K492" t="s">
        <v>26</v>
      </c>
      <c r="L492" t="str">
        <f>LEFT(raw!M492,8)</f>
        <v>09:00:00</v>
      </c>
      <c r="M492" t="s">
        <v>20</v>
      </c>
      <c r="N492" t="s">
        <v>28</v>
      </c>
      <c r="O492" t="s">
        <v>28</v>
      </c>
      <c r="P492" s="2">
        <f t="shared" si="42"/>
        <v>44540</v>
      </c>
      <c r="Q492" s="3">
        <f t="shared" si="43"/>
        <v>44561</v>
      </c>
      <c r="R492" t="str">
        <f t="shared" si="44"/>
        <v>Attendance</v>
      </c>
      <c r="S492" t="str">
        <f t="shared" si="45"/>
        <v>On Time</v>
      </c>
      <c r="T492" t="str">
        <f>IF(R492="Permit", J492, IF(G492="","NA CO", IF(G492="00:00:00","NA CO", IF(G492&lt;E492,"Early",IF(I492*1440&gt;=parameter!$C$4,"Overtime","On Time CO")))))</f>
        <v>On Time CO</v>
      </c>
      <c r="U492" t="str">
        <f t="shared" si="46"/>
        <v/>
      </c>
      <c r="V492" t="str">
        <f t="shared" si="47"/>
        <v/>
      </c>
    </row>
    <row r="493" spans="1:22" x14ac:dyDescent="0.3">
      <c r="A493" t="s">
        <v>158</v>
      </c>
      <c r="B493" t="s">
        <v>159</v>
      </c>
      <c r="C493" t="str">
        <f>LEFT(raw!D493,10)</f>
        <v>2021-12-13</v>
      </c>
      <c r="D493" t="str">
        <f>LEFT(raw!E493,8)</f>
        <v>00:00:00</v>
      </c>
      <c r="E493" t="str">
        <f>LEFT(raw!F493,8)</f>
        <v>00:00:00</v>
      </c>
      <c r="F493" t="str">
        <f>LEFT(raw!G493,8)</f>
        <v>05:04:51</v>
      </c>
      <c r="G493" t="str">
        <f>LEFT(raw!H493,8)</f>
        <v/>
      </c>
      <c r="H493" t="s">
        <v>19</v>
      </c>
      <c r="I493" t="s">
        <v>20</v>
      </c>
      <c r="J493" t="s">
        <v>21</v>
      </c>
      <c r="K493" t="s">
        <v>22</v>
      </c>
      <c r="L493" t="str">
        <f>LEFT(raw!M493,8)</f>
        <v>00:00:00</v>
      </c>
      <c r="M493" t="s">
        <v>20</v>
      </c>
      <c r="N493" t="s">
        <v>160</v>
      </c>
      <c r="P493" s="2">
        <f t="shared" si="42"/>
        <v>44543</v>
      </c>
      <c r="Q493" s="3">
        <f t="shared" si="43"/>
        <v>44561</v>
      </c>
      <c r="R493" t="str">
        <f t="shared" si="44"/>
        <v>Daily Journey</v>
      </c>
      <c r="S493" t="str">
        <f t="shared" si="45"/>
        <v>On Time</v>
      </c>
      <c r="T493" t="str">
        <f>IF(R493="Permit", J493, IF(G493="","NA CO", IF(G493="00:00:00","NA CO", IF(G493&lt;E493,"Early",IF(I493*1440&gt;=parameter!$C$4,"Overtime","On Time CO")))))</f>
        <v>NA CO</v>
      </c>
      <c r="U493" t="str">
        <f t="shared" si="46"/>
        <v/>
      </c>
      <c r="V493" t="str">
        <f t="shared" si="47"/>
        <v/>
      </c>
    </row>
    <row r="494" spans="1:22" x14ac:dyDescent="0.3">
      <c r="A494" t="s">
        <v>158</v>
      </c>
      <c r="B494" t="s">
        <v>159</v>
      </c>
      <c r="C494" t="str">
        <f>LEFT(raw!D494,10)</f>
        <v>2021-12-14</v>
      </c>
      <c r="D494" t="str">
        <f>LEFT(raw!E494,8)</f>
        <v>08:30:00</v>
      </c>
      <c r="E494" t="str">
        <f>LEFT(raw!F494,8)</f>
        <v>17:30:00</v>
      </c>
      <c r="F494" t="str">
        <f>LEFT(raw!G494,8)</f>
        <v>07:50:17</v>
      </c>
      <c r="G494" t="str">
        <f>LEFT(raw!H494,8)</f>
        <v>00:00:00</v>
      </c>
      <c r="H494" t="s">
        <v>19</v>
      </c>
      <c r="I494" t="s">
        <v>20</v>
      </c>
      <c r="J494" t="s">
        <v>25</v>
      </c>
      <c r="K494" t="s">
        <v>26</v>
      </c>
      <c r="L494" t="str">
        <f>LEFT(raw!M494,8)</f>
        <v>00:00:00</v>
      </c>
      <c r="M494" t="s">
        <v>20</v>
      </c>
      <c r="N494" t="s">
        <v>28</v>
      </c>
      <c r="O494" t="s">
        <v>21</v>
      </c>
      <c r="P494" s="2">
        <f t="shared" si="42"/>
        <v>44544</v>
      </c>
      <c r="Q494" s="3">
        <f t="shared" si="43"/>
        <v>44561</v>
      </c>
      <c r="R494" t="str">
        <f t="shared" si="44"/>
        <v>Attendance</v>
      </c>
      <c r="S494" t="str">
        <f t="shared" si="45"/>
        <v>On Time</v>
      </c>
      <c r="T494" t="str">
        <f>IF(R494="Permit", J494, IF(G494="","NA CO", IF(G494="00:00:00","NA CO", IF(G494&lt;E494,"Early",IF(I494*1440&gt;=parameter!$C$4,"Overtime","On Time CO")))))</f>
        <v>NA CO</v>
      </c>
      <c r="U494" t="str">
        <f t="shared" si="46"/>
        <v/>
      </c>
      <c r="V494" t="str">
        <f t="shared" si="47"/>
        <v/>
      </c>
    </row>
    <row r="495" spans="1:22" x14ac:dyDescent="0.3">
      <c r="A495" t="s">
        <v>158</v>
      </c>
      <c r="B495" t="s">
        <v>159</v>
      </c>
      <c r="C495" t="str">
        <f>LEFT(raw!D495,10)</f>
        <v>2021-12-15</v>
      </c>
      <c r="D495" t="str">
        <f>LEFT(raw!E495,8)</f>
        <v>00:00:00</v>
      </c>
      <c r="E495" t="str">
        <f>LEFT(raw!F495,8)</f>
        <v>00:00:00</v>
      </c>
      <c r="F495" t="str">
        <f>LEFT(raw!G495,8)</f>
        <v>06:45:49</v>
      </c>
      <c r="G495" t="str">
        <f>LEFT(raw!H495,8)</f>
        <v>21:36:06</v>
      </c>
      <c r="H495" t="s">
        <v>19</v>
      </c>
      <c r="I495" t="s">
        <v>20</v>
      </c>
      <c r="J495" t="s">
        <v>21</v>
      </c>
      <c r="K495" t="s">
        <v>22</v>
      </c>
      <c r="L495" t="str">
        <f>LEFT(raw!M495,8)</f>
        <v>14:50:17</v>
      </c>
      <c r="M495" t="s">
        <v>20</v>
      </c>
      <c r="N495" t="s">
        <v>160</v>
      </c>
      <c r="O495" t="s">
        <v>3375</v>
      </c>
      <c r="P495" s="2">
        <f t="shared" si="42"/>
        <v>44545</v>
      </c>
      <c r="Q495" s="3">
        <f t="shared" si="43"/>
        <v>44561</v>
      </c>
      <c r="R495" t="str">
        <f t="shared" si="44"/>
        <v>Daily Journey</v>
      </c>
      <c r="S495" t="str">
        <f t="shared" si="45"/>
        <v>On Time</v>
      </c>
      <c r="T495" t="str">
        <f>IF(R495="Permit", J495, IF(G495="","NA CO", IF(G495="00:00:00","NA CO", IF(G495&lt;E495,"Early",IF(I495*1440&gt;=parameter!$C$4,"Overtime","On Time CO")))))</f>
        <v>On Time CO</v>
      </c>
      <c r="U495" t="str">
        <f t="shared" si="46"/>
        <v/>
      </c>
      <c r="V495" t="str">
        <f t="shared" si="47"/>
        <v/>
      </c>
    </row>
    <row r="496" spans="1:22" x14ac:dyDescent="0.3">
      <c r="A496" t="s">
        <v>158</v>
      </c>
      <c r="B496" t="s">
        <v>159</v>
      </c>
      <c r="C496" t="str">
        <f>LEFT(raw!D496,10)</f>
        <v>2021-12-16</v>
      </c>
      <c r="D496" t="str">
        <f>LEFT(raw!E496,8)</f>
        <v>08:30:00</v>
      </c>
      <c r="E496" t="str">
        <f>LEFT(raw!F496,8)</f>
        <v>17:30:00</v>
      </c>
      <c r="F496" t="str">
        <f>LEFT(raw!G496,8)</f>
        <v>07:41:52</v>
      </c>
      <c r="G496" t="str">
        <f>LEFT(raw!H496,8)</f>
        <v>17:35:49</v>
      </c>
      <c r="H496" t="s">
        <v>19</v>
      </c>
      <c r="I496" t="s">
        <v>20</v>
      </c>
      <c r="J496" t="s">
        <v>25</v>
      </c>
      <c r="K496" t="s">
        <v>26</v>
      </c>
      <c r="L496" t="str">
        <f>LEFT(raw!M496,8)</f>
        <v>09:00:00</v>
      </c>
      <c r="M496" t="s">
        <v>20</v>
      </c>
      <c r="N496" t="s">
        <v>28</v>
      </c>
      <c r="O496" t="s">
        <v>28</v>
      </c>
      <c r="P496" s="2">
        <f t="shared" si="42"/>
        <v>44546</v>
      </c>
      <c r="Q496" s="3">
        <f t="shared" si="43"/>
        <v>44561</v>
      </c>
      <c r="R496" t="str">
        <f t="shared" si="44"/>
        <v>Attendance</v>
      </c>
      <c r="S496" t="str">
        <f t="shared" si="45"/>
        <v>On Time</v>
      </c>
      <c r="T496" t="str">
        <f>IF(R496="Permit", J496, IF(G496="","NA CO", IF(G496="00:00:00","NA CO", IF(G496&lt;E496,"Early",IF(I496*1440&gt;=parameter!$C$4,"Overtime","On Time CO")))))</f>
        <v>On Time CO</v>
      </c>
      <c r="U496" t="str">
        <f t="shared" si="46"/>
        <v/>
      </c>
      <c r="V496" t="str">
        <f t="shared" si="47"/>
        <v/>
      </c>
    </row>
    <row r="497" spans="1:22" x14ac:dyDescent="0.3">
      <c r="A497" t="s">
        <v>158</v>
      </c>
      <c r="B497" t="s">
        <v>159</v>
      </c>
      <c r="C497" t="str">
        <f>LEFT(raw!D497,10)</f>
        <v>2021-12-17</v>
      </c>
      <c r="D497" t="str">
        <f>LEFT(raw!E497,8)</f>
        <v>00:00:00</v>
      </c>
      <c r="E497" t="str">
        <f>LEFT(raw!F497,8)</f>
        <v>00:00:00</v>
      </c>
      <c r="F497" t="str">
        <f>LEFT(raw!G497,8)</f>
        <v>06:06:02</v>
      </c>
      <c r="G497" t="str">
        <f>LEFT(raw!H497,8)</f>
        <v/>
      </c>
      <c r="H497" t="s">
        <v>19</v>
      </c>
      <c r="I497" t="s">
        <v>20</v>
      </c>
      <c r="J497" t="s">
        <v>21</v>
      </c>
      <c r="K497" t="s">
        <v>22</v>
      </c>
      <c r="L497" t="str">
        <f>LEFT(raw!M497,8)</f>
        <v>00:00:00</v>
      </c>
      <c r="M497" t="s">
        <v>20</v>
      </c>
      <c r="N497" t="s">
        <v>160</v>
      </c>
      <c r="P497" s="2">
        <f t="shared" si="42"/>
        <v>44547</v>
      </c>
      <c r="Q497" s="3">
        <f t="shared" si="43"/>
        <v>44561</v>
      </c>
      <c r="R497" t="str">
        <f t="shared" si="44"/>
        <v>Daily Journey</v>
      </c>
      <c r="S497" t="str">
        <f t="shared" si="45"/>
        <v>On Time</v>
      </c>
      <c r="T497" t="str">
        <f>IF(R497="Permit", J497, IF(G497="","NA CO", IF(G497="00:00:00","NA CO", IF(G497&lt;E497,"Early",IF(I497*1440&gt;=parameter!$C$4,"Overtime","On Time CO")))))</f>
        <v>NA CO</v>
      </c>
      <c r="U497" t="str">
        <f t="shared" si="46"/>
        <v/>
      </c>
      <c r="V497" t="str">
        <f t="shared" si="47"/>
        <v/>
      </c>
    </row>
    <row r="498" spans="1:22" x14ac:dyDescent="0.3">
      <c r="A498" t="s">
        <v>158</v>
      </c>
      <c r="B498" t="s">
        <v>159</v>
      </c>
      <c r="C498" t="str">
        <f>LEFT(raw!D498,10)</f>
        <v>2021-12-20</v>
      </c>
      <c r="D498" t="str">
        <f>LEFT(raw!E498,8)</f>
        <v>08:30:00</v>
      </c>
      <c r="E498" t="str">
        <f>LEFT(raw!F498,8)</f>
        <v>17:30:00</v>
      </c>
      <c r="F498" t="str">
        <f>LEFT(raw!G498,8)</f>
        <v>07:46:27</v>
      </c>
      <c r="G498" t="str">
        <f>LEFT(raw!H498,8)</f>
        <v>18:28:07</v>
      </c>
      <c r="H498" t="s">
        <v>19</v>
      </c>
      <c r="I498" t="s">
        <v>20</v>
      </c>
      <c r="J498" t="s">
        <v>25</v>
      </c>
      <c r="K498" t="s">
        <v>26</v>
      </c>
      <c r="L498" t="str">
        <f>LEFT(raw!M498,8)</f>
        <v>09:00:00</v>
      </c>
      <c r="M498" t="s">
        <v>20</v>
      </c>
      <c r="N498" t="s">
        <v>28</v>
      </c>
      <c r="O498" t="s">
        <v>28</v>
      </c>
      <c r="P498" s="2">
        <f t="shared" si="42"/>
        <v>44550</v>
      </c>
      <c r="Q498" s="3">
        <f t="shared" si="43"/>
        <v>44561</v>
      </c>
      <c r="R498" t="str">
        <f t="shared" si="44"/>
        <v>Attendance</v>
      </c>
      <c r="S498" t="str">
        <f t="shared" si="45"/>
        <v>On Time</v>
      </c>
      <c r="T498" t="str">
        <f>IF(R498="Permit", J498, IF(G498="","NA CO", IF(G498="00:00:00","NA CO", IF(G498&lt;E498,"Early",IF(I498*1440&gt;=parameter!$C$4,"Overtime","On Time CO")))))</f>
        <v>On Time CO</v>
      </c>
      <c r="U498" t="str">
        <f t="shared" si="46"/>
        <v/>
      </c>
      <c r="V498" t="str">
        <f t="shared" si="47"/>
        <v/>
      </c>
    </row>
    <row r="499" spans="1:22" x14ac:dyDescent="0.3">
      <c r="A499" t="s">
        <v>158</v>
      </c>
      <c r="B499" t="s">
        <v>159</v>
      </c>
      <c r="C499" t="str">
        <f>LEFT(raw!D499,10)</f>
        <v>2021-12-21</v>
      </c>
      <c r="D499" t="str">
        <f>LEFT(raw!E499,8)</f>
        <v>00:00:00</v>
      </c>
      <c r="E499" t="str">
        <f>LEFT(raw!F499,8)</f>
        <v>00:00:00</v>
      </c>
      <c r="F499" t="str">
        <f>LEFT(raw!G499,8)</f>
        <v>07:15:07</v>
      </c>
      <c r="G499" t="str">
        <f>LEFT(raw!H499,8)</f>
        <v/>
      </c>
      <c r="H499" t="s">
        <v>19</v>
      </c>
      <c r="I499" t="s">
        <v>20</v>
      </c>
      <c r="J499" t="s">
        <v>21</v>
      </c>
      <c r="K499" t="s">
        <v>22</v>
      </c>
      <c r="L499" t="str">
        <f>LEFT(raw!M499,8)</f>
        <v>00:00:00</v>
      </c>
      <c r="M499" t="s">
        <v>20</v>
      </c>
      <c r="N499" t="s">
        <v>160</v>
      </c>
      <c r="P499" s="2">
        <f t="shared" si="42"/>
        <v>44551</v>
      </c>
      <c r="Q499" s="3">
        <f t="shared" si="43"/>
        <v>44561</v>
      </c>
      <c r="R499" t="str">
        <f t="shared" si="44"/>
        <v>Daily Journey</v>
      </c>
      <c r="S499" t="str">
        <f t="shared" si="45"/>
        <v>On Time</v>
      </c>
      <c r="T499" t="str">
        <f>IF(R499="Permit", J499, IF(G499="","NA CO", IF(G499="00:00:00","NA CO", IF(G499&lt;E499,"Early",IF(I499*1440&gt;=parameter!$C$4,"Overtime","On Time CO")))))</f>
        <v>NA CO</v>
      </c>
      <c r="U499" t="str">
        <f t="shared" si="46"/>
        <v/>
      </c>
      <c r="V499" t="str">
        <f t="shared" si="47"/>
        <v/>
      </c>
    </row>
    <row r="500" spans="1:22" x14ac:dyDescent="0.3">
      <c r="A500" t="s">
        <v>158</v>
      </c>
      <c r="B500" t="s">
        <v>159</v>
      </c>
      <c r="C500" t="str">
        <f>LEFT(raw!D500,10)</f>
        <v>2021-12-22</v>
      </c>
      <c r="D500" t="str">
        <f>LEFT(raw!E500,8)</f>
        <v>08:30:00</v>
      </c>
      <c r="E500" t="str">
        <f>LEFT(raw!F500,8)</f>
        <v>17:30:00</v>
      </c>
      <c r="F500" t="str">
        <f>LEFT(raw!G500,8)</f>
        <v>07:48:55</v>
      </c>
      <c r="G500" t="str">
        <f>LEFT(raw!H500,8)</f>
        <v>18:27:09</v>
      </c>
      <c r="H500" t="s">
        <v>19</v>
      </c>
      <c r="I500" t="s">
        <v>20</v>
      </c>
      <c r="J500" t="s">
        <v>25</v>
      </c>
      <c r="K500" t="s">
        <v>26</v>
      </c>
      <c r="L500" t="str">
        <f>LEFT(raw!M500,8)</f>
        <v>09:00:00</v>
      </c>
      <c r="M500" t="s">
        <v>20</v>
      </c>
      <c r="N500" t="s">
        <v>28</v>
      </c>
      <c r="O500" t="s">
        <v>28</v>
      </c>
      <c r="P500" s="2">
        <f t="shared" si="42"/>
        <v>44552</v>
      </c>
      <c r="Q500" s="3">
        <f t="shared" si="43"/>
        <v>44561</v>
      </c>
      <c r="R500" t="str">
        <f t="shared" si="44"/>
        <v>Attendance</v>
      </c>
      <c r="S500" t="str">
        <f t="shared" si="45"/>
        <v>On Time</v>
      </c>
      <c r="T500" t="str">
        <f>IF(R500="Permit", J500, IF(G500="","NA CO", IF(G500="00:00:00","NA CO", IF(G500&lt;E500,"Early",IF(I500*1440&gt;=parameter!$C$4,"Overtime","On Time CO")))))</f>
        <v>On Time CO</v>
      </c>
      <c r="U500" t="str">
        <f t="shared" si="46"/>
        <v/>
      </c>
      <c r="V500" t="str">
        <f t="shared" si="47"/>
        <v/>
      </c>
    </row>
    <row r="501" spans="1:22" x14ac:dyDescent="0.3">
      <c r="A501" t="s">
        <v>158</v>
      </c>
      <c r="B501" t="s">
        <v>159</v>
      </c>
      <c r="C501" t="str">
        <f>LEFT(raw!D501,10)</f>
        <v>2021-12-23</v>
      </c>
      <c r="D501" t="str">
        <f>LEFT(raw!E501,8)</f>
        <v>00:00:00</v>
      </c>
      <c r="E501" t="str">
        <f>LEFT(raw!F501,8)</f>
        <v>00:00:00</v>
      </c>
      <c r="F501" t="str">
        <f>LEFT(raw!G501,8)</f>
        <v>07:23:08</v>
      </c>
      <c r="G501" t="str">
        <f>LEFT(raw!H501,8)</f>
        <v>19:39:57</v>
      </c>
      <c r="H501" t="s">
        <v>19</v>
      </c>
      <c r="I501" t="s">
        <v>20</v>
      </c>
      <c r="J501" t="s">
        <v>21</v>
      </c>
      <c r="K501" t="s">
        <v>22</v>
      </c>
      <c r="L501" t="str">
        <f>LEFT(raw!M501,8)</f>
        <v>12:16:48</v>
      </c>
      <c r="M501" t="s">
        <v>20</v>
      </c>
      <c r="N501" t="s">
        <v>3390</v>
      </c>
      <c r="O501" t="s">
        <v>160</v>
      </c>
      <c r="P501" s="2">
        <f t="shared" si="42"/>
        <v>44553</v>
      </c>
      <c r="Q501" s="3">
        <f t="shared" si="43"/>
        <v>44561</v>
      </c>
      <c r="R501" t="str">
        <f t="shared" si="44"/>
        <v>Daily Journey</v>
      </c>
      <c r="S501" t="str">
        <f t="shared" si="45"/>
        <v>On Time</v>
      </c>
      <c r="T501" t="str">
        <f>IF(R501="Permit", J501, IF(G501="","NA CO", IF(G501="00:00:00","NA CO", IF(G501&lt;E501,"Early",IF(I501*1440&gt;=parameter!$C$4,"Overtime","On Time CO")))))</f>
        <v>On Time CO</v>
      </c>
      <c r="U501" t="str">
        <f t="shared" si="46"/>
        <v/>
      </c>
      <c r="V501" t="str">
        <f t="shared" si="47"/>
        <v/>
      </c>
    </row>
    <row r="502" spans="1:22" x14ac:dyDescent="0.3">
      <c r="A502" t="s">
        <v>158</v>
      </c>
      <c r="B502" t="s">
        <v>159</v>
      </c>
      <c r="C502" t="str">
        <f>LEFT(raw!D502,10)</f>
        <v>2021-12-24</v>
      </c>
      <c r="D502" t="str">
        <f>LEFT(raw!E502,8)</f>
        <v>08:30:00</v>
      </c>
      <c r="E502" t="str">
        <f>LEFT(raw!F502,8)</f>
        <v>17:30:00</v>
      </c>
      <c r="F502" t="str">
        <f>LEFT(raw!G502,8)</f>
        <v>07:54:24</v>
      </c>
      <c r="G502" t="str">
        <f>LEFT(raw!H502,8)</f>
        <v>18:22:24</v>
      </c>
      <c r="H502" t="s">
        <v>19</v>
      </c>
      <c r="I502" t="s">
        <v>20</v>
      </c>
      <c r="J502" t="s">
        <v>25</v>
      </c>
      <c r="K502" t="s">
        <v>26</v>
      </c>
      <c r="L502" t="str">
        <f>LEFT(raw!M502,8)</f>
        <v>09:00:00</v>
      </c>
      <c r="M502" t="s">
        <v>20</v>
      </c>
      <c r="N502" t="s">
        <v>28</v>
      </c>
      <c r="O502" t="s">
        <v>28</v>
      </c>
      <c r="P502" s="2">
        <f t="shared" si="42"/>
        <v>44554</v>
      </c>
      <c r="Q502" s="3">
        <f t="shared" si="43"/>
        <v>44561</v>
      </c>
      <c r="R502" t="str">
        <f t="shared" si="44"/>
        <v>Attendance</v>
      </c>
      <c r="S502" t="str">
        <f t="shared" si="45"/>
        <v>On Time</v>
      </c>
      <c r="T502" t="str">
        <f>IF(R502="Permit", J502, IF(G502="","NA CO", IF(G502="00:00:00","NA CO", IF(G502&lt;E502,"Early",IF(I502*1440&gt;=parameter!$C$4,"Overtime","On Time CO")))))</f>
        <v>On Time CO</v>
      </c>
      <c r="U502" t="str">
        <f t="shared" si="46"/>
        <v/>
      </c>
      <c r="V502" t="str">
        <f t="shared" si="47"/>
        <v/>
      </c>
    </row>
    <row r="503" spans="1:22" x14ac:dyDescent="0.3">
      <c r="A503" t="s">
        <v>158</v>
      </c>
      <c r="B503" t="s">
        <v>159</v>
      </c>
      <c r="C503" t="str">
        <f>LEFT(raw!D503,10)</f>
        <v>2021-12-27</v>
      </c>
      <c r="D503" t="str">
        <f>LEFT(raw!E503,8)</f>
        <v>00:00:00</v>
      </c>
      <c r="E503" t="str">
        <f>LEFT(raw!F503,8)</f>
        <v>00:00:00</v>
      </c>
      <c r="F503" t="str">
        <f>LEFT(raw!G503,8)</f>
        <v>06:14:49</v>
      </c>
      <c r="G503" t="str">
        <f>LEFT(raw!H503,8)</f>
        <v/>
      </c>
      <c r="H503" t="s">
        <v>19</v>
      </c>
      <c r="I503" t="s">
        <v>20</v>
      </c>
      <c r="J503" t="s">
        <v>21</v>
      </c>
      <c r="K503" t="s">
        <v>22</v>
      </c>
      <c r="L503" t="str">
        <f>LEFT(raw!M503,8)</f>
        <v>00:00:00</v>
      </c>
      <c r="M503" t="s">
        <v>20</v>
      </c>
      <c r="N503" t="s">
        <v>160</v>
      </c>
      <c r="P503" s="2">
        <f t="shared" si="42"/>
        <v>44557</v>
      </c>
      <c r="Q503" s="3">
        <f t="shared" si="43"/>
        <v>44561</v>
      </c>
      <c r="R503" t="str">
        <f t="shared" si="44"/>
        <v>Daily Journey</v>
      </c>
      <c r="S503" t="str">
        <f t="shared" si="45"/>
        <v>On Time</v>
      </c>
      <c r="T503" t="str">
        <f>IF(R503="Permit", J503, IF(G503="","NA CO", IF(G503="00:00:00","NA CO", IF(G503&lt;E503,"Early",IF(I503*1440&gt;=parameter!$C$4,"Overtime","On Time CO")))))</f>
        <v>NA CO</v>
      </c>
      <c r="U503" t="str">
        <f t="shared" si="46"/>
        <v/>
      </c>
      <c r="V503" t="str">
        <f t="shared" si="47"/>
        <v/>
      </c>
    </row>
    <row r="504" spans="1:22" x14ac:dyDescent="0.3">
      <c r="A504" t="s">
        <v>158</v>
      </c>
      <c r="B504" t="s">
        <v>159</v>
      </c>
      <c r="C504" t="str">
        <f>LEFT(raw!D504,10)</f>
        <v>2021-12-28</v>
      </c>
      <c r="D504" t="str">
        <f>LEFT(raw!E504,8)</f>
        <v>08:30:00</v>
      </c>
      <c r="E504" t="str">
        <f>LEFT(raw!F504,8)</f>
        <v>17:30:00</v>
      </c>
      <c r="F504" t="str">
        <f>LEFT(raw!G504,8)</f>
        <v>07:51:27</v>
      </c>
      <c r="G504" t="str">
        <f>LEFT(raw!H504,8)</f>
        <v>17:48:20</v>
      </c>
      <c r="H504" t="s">
        <v>19</v>
      </c>
      <c r="I504" t="s">
        <v>20</v>
      </c>
      <c r="J504" t="s">
        <v>25</v>
      </c>
      <c r="K504" t="s">
        <v>26</v>
      </c>
      <c r="L504" t="str">
        <f>LEFT(raw!M504,8)</f>
        <v>09:00:00</v>
      </c>
      <c r="M504" t="s">
        <v>20</v>
      </c>
      <c r="N504" t="s">
        <v>28</v>
      </c>
      <c r="O504" t="s">
        <v>28</v>
      </c>
      <c r="P504" s="2">
        <f t="shared" si="42"/>
        <v>44558</v>
      </c>
      <c r="Q504" s="3">
        <f t="shared" si="43"/>
        <v>44561</v>
      </c>
      <c r="R504" t="str">
        <f t="shared" si="44"/>
        <v>Attendance</v>
      </c>
      <c r="S504" t="str">
        <f t="shared" si="45"/>
        <v>On Time</v>
      </c>
      <c r="T504" t="str">
        <f>IF(R504="Permit", J504, IF(G504="","NA CO", IF(G504="00:00:00","NA CO", IF(G504&lt;E504,"Early",IF(I504*1440&gt;=parameter!$C$4,"Overtime","On Time CO")))))</f>
        <v>On Time CO</v>
      </c>
      <c r="U504" t="str">
        <f t="shared" si="46"/>
        <v/>
      </c>
      <c r="V504" t="str">
        <f t="shared" si="47"/>
        <v/>
      </c>
    </row>
    <row r="505" spans="1:22" x14ac:dyDescent="0.3">
      <c r="A505" t="s">
        <v>158</v>
      </c>
      <c r="B505" t="s">
        <v>159</v>
      </c>
      <c r="C505" t="str">
        <f>LEFT(raw!D505,10)</f>
        <v>2021-12-29</v>
      </c>
      <c r="D505" t="str">
        <f>LEFT(raw!E505,8)</f>
        <v>00:00:00</v>
      </c>
      <c r="E505" t="str">
        <f>LEFT(raw!F505,8)</f>
        <v>00:00:00</v>
      </c>
      <c r="F505" t="str">
        <f>LEFT(raw!G505,8)</f>
        <v>06:42:02</v>
      </c>
      <c r="G505" t="str">
        <f>LEFT(raw!H505,8)</f>
        <v>19:02:19</v>
      </c>
      <c r="H505" t="s">
        <v>19</v>
      </c>
      <c r="I505" t="s">
        <v>20</v>
      </c>
      <c r="J505" t="s">
        <v>21</v>
      </c>
      <c r="K505" t="s">
        <v>22</v>
      </c>
      <c r="L505" t="str">
        <f>LEFT(raw!M505,8)</f>
        <v>12:20:16</v>
      </c>
      <c r="M505" t="s">
        <v>20</v>
      </c>
      <c r="N505" t="s">
        <v>161</v>
      </c>
      <c r="O505" t="s">
        <v>160</v>
      </c>
      <c r="P505" s="2">
        <f t="shared" si="42"/>
        <v>44559</v>
      </c>
      <c r="Q505" s="3">
        <f t="shared" si="43"/>
        <v>44561</v>
      </c>
      <c r="R505" t="str">
        <f t="shared" si="44"/>
        <v>Daily Journey</v>
      </c>
      <c r="S505" t="str">
        <f t="shared" si="45"/>
        <v>On Time</v>
      </c>
      <c r="T505" t="str">
        <f>IF(R505="Permit", J505, IF(G505="","NA CO", IF(G505="00:00:00","NA CO", IF(G505&lt;E505,"Early",IF(I505*1440&gt;=parameter!$C$4,"Overtime","On Time CO")))))</f>
        <v>On Time CO</v>
      </c>
      <c r="U505" t="str">
        <f t="shared" si="46"/>
        <v/>
      </c>
      <c r="V505" t="str">
        <f t="shared" si="47"/>
        <v/>
      </c>
    </row>
    <row r="506" spans="1:22" x14ac:dyDescent="0.3">
      <c r="A506" t="s">
        <v>158</v>
      </c>
      <c r="B506" t="s">
        <v>159</v>
      </c>
      <c r="C506" t="str">
        <f>LEFT(raw!D506,10)</f>
        <v>2021-12-30</v>
      </c>
      <c r="D506" t="str">
        <f>LEFT(raw!E506,8)</f>
        <v>08:30:00</v>
      </c>
      <c r="E506" t="str">
        <f>LEFT(raw!F506,8)</f>
        <v>17:30:00</v>
      </c>
      <c r="F506" t="str">
        <f>LEFT(raw!G506,8)</f>
        <v>07:30:11</v>
      </c>
      <c r="G506" t="str">
        <f>LEFT(raw!H506,8)</f>
        <v>17:49:38</v>
      </c>
      <c r="H506" t="s">
        <v>19</v>
      </c>
      <c r="I506" t="s">
        <v>20</v>
      </c>
      <c r="J506" t="s">
        <v>25</v>
      </c>
      <c r="K506" t="s">
        <v>26</v>
      </c>
      <c r="L506" t="str">
        <f>LEFT(raw!M506,8)</f>
        <v>09:00:00</v>
      </c>
      <c r="M506" t="s">
        <v>20</v>
      </c>
      <c r="N506" t="s">
        <v>28</v>
      </c>
      <c r="O506" t="s">
        <v>28</v>
      </c>
      <c r="P506" s="2">
        <f t="shared" si="42"/>
        <v>44560</v>
      </c>
      <c r="Q506" s="3">
        <f t="shared" si="43"/>
        <v>44561</v>
      </c>
      <c r="R506" t="str">
        <f t="shared" si="44"/>
        <v>Attendance</v>
      </c>
      <c r="S506" t="str">
        <f t="shared" si="45"/>
        <v>On Time</v>
      </c>
      <c r="T506" t="str">
        <f>IF(R506="Permit", J506, IF(G506="","NA CO", IF(G506="00:00:00","NA CO", IF(G506&lt;E506,"Early",IF(I506*1440&gt;=parameter!$C$4,"Overtime","On Time CO")))))</f>
        <v>On Time CO</v>
      </c>
      <c r="U506" t="str">
        <f t="shared" si="46"/>
        <v/>
      </c>
      <c r="V506" t="str">
        <f t="shared" si="47"/>
        <v/>
      </c>
    </row>
    <row r="507" spans="1:22" x14ac:dyDescent="0.3">
      <c r="A507" t="s">
        <v>158</v>
      </c>
      <c r="B507" t="s">
        <v>159</v>
      </c>
      <c r="C507" t="str">
        <f>LEFT(raw!D507,10)</f>
        <v>2021-12-31</v>
      </c>
      <c r="D507" t="str">
        <f>LEFT(raw!E507,8)</f>
        <v>00:00:00</v>
      </c>
      <c r="E507" t="str">
        <f>LEFT(raw!F507,8)</f>
        <v>00:00:00</v>
      </c>
      <c r="F507" t="str">
        <f>LEFT(raw!G507,8)</f>
        <v>06:54:07</v>
      </c>
      <c r="G507" t="str">
        <f>LEFT(raw!H507,8)</f>
        <v>18:18:04</v>
      </c>
      <c r="H507" t="s">
        <v>19</v>
      </c>
      <c r="I507" t="s">
        <v>20</v>
      </c>
      <c r="J507" t="s">
        <v>21</v>
      </c>
      <c r="K507" t="s">
        <v>22</v>
      </c>
      <c r="L507" t="str">
        <f>LEFT(raw!M507,8)</f>
        <v>11:23:56</v>
      </c>
      <c r="M507" t="s">
        <v>20</v>
      </c>
      <c r="N507" t="s">
        <v>3407</v>
      </c>
      <c r="O507" t="s">
        <v>160</v>
      </c>
      <c r="P507" s="2">
        <f t="shared" si="42"/>
        <v>44561</v>
      </c>
      <c r="Q507" s="3">
        <f t="shared" si="43"/>
        <v>44561</v>
      </c>
      <c r="R507" t="str">
        <f t="shared" si="44"/>
        <v>Daily Journey</v>
      </c>
      <c r="S507" t="str">
        <f t="shared" si="45"/>
        <v>On Time</v>
      </c>
      <c r="T507" t="str">
        <f>IF(R507="Permit", J507, IF(G507="","NA CO", IF(G507="00:00:00","NA CO", IF(G507&lt;E507,"Early",IF(I507*1440&gt;=parameter!$C$4,"Overtime","On Time CO")))))</f>
        <v>On Time CO</v>
      </c>
      <c r="U507" t="str">
        <f t="shared" si="46"/>
        <v/>
      </c>
      <c r="V507" t="str">
        <f t="shared" si="47"/>
        <v/>
      </c>
    </row>
    <row r="508" spans="1:22" x14ac:dyDescent="0.3">
      <c r="A508" t="s">
        <v>165</v>
      </c>
      <c r="B508" t="s">
        <v>166</v>
      </c>
      <c r="C508" t="str">
        <f>LEFT(raw!D508,10)</f>
        <v>2021-12-01</v>
      </c>
      <c r="D508" t="str">
        <f>LEFT(raw!E508,8)</f>
        <v>08:30:00</v>
      </c>
      <c r="E508" t="str">
        <f>LEFT(raw!F508,8)</f>
        <v>17:30:00</v>
      </c>
      <c r="F508" t="str">
        <f>LEFT(raw!G508,8)</f>
        <v>08:22:34</v>
      </c>
      <c r="G508" t="str">
        <f>LEFT(raw!H508,8)</f>
        <v>18:12:00</v>
      </c>
      <c r="H508" t="s">
        <v>19</v>
      </c>
      <c r="I508" t="s">
        <v>20</v>
      </c>
      <c r="J508" t="s">
        <v>25</v>
      </c>
      <c r="K508" t="s">
        <v>26</v>
      </c>
      <c r="L508" t="str">
        <f>LEFT(raw!M508,8)</f>
        <v>09:00:00</v>
      </c>
      <c r="M508" t="s">
        <v>20</v>
      </c>
      <c r="N508" t="s">
        <v>28</v>
      </c>
      <c r="O508" t="s">
        <v>28</v>
      </c>
      <c r="P508" s="2">
        <f t="shared" si="42"/>
        <v>44531</v>
      </c>
      <c r="Q508" s="3">
        <f t="shared" si="43"/>
        <v>44561</v>
      </c>
      <c r="R508" t="str">
        <f t="shared" si="44"/>
        <v>Attendance</v>
      </c>
      <c r="S508" t="str">
        <f t="shared" si="45"/>
        <v>On Time</v>
      </c>
      <c r="T508" t="str">
        <f>IF(R508="Permit", J508, IF(G508="","NA CO", IF(G508="00:00:00","NA CO", IF(G508&lt;E508,"Early",IF(I508*1440&gt;=parameter!$C$4,"Overtime","On Time CO")))))</f>
        <v>On Time CO</v>
      </c>
      <c r="U508" t="str">
        <f t="shared" si="46"/>
        <v/>
      </c>
      <c r="V508" t="str">
        <f t="shared" si="47"/>
        <v/>
      </c>
    </row>
    <row r="509" spans="1:22" x14ac:dyDescent="0.3">
      <c r="A509" t="s">
        <v>165</v>
      </c>
      <c r="B509" t="s">
        <v>166</v>
      </c>
      <c r="C509" t="str">
        <f>LEFT(raw!D509,10)</f>
        <v>2021-12-02</v>
      </c>
      <c r="D509" t="str">
        <f>LEFT(raw!E509,8)</f>
        <v>08:30:00</v>
      </c>
      <c r="E509" t="str">
        <f>LEFT(raw!F509,8)</f>
        <v>17:30:00</v>
      </c>
      <c r="F509" t="str">
        <f>LEFT(raw!G509,8)</f>
        <v>08:28:24</v>
      </c>
      <c r="G509" t="str">
        <f>LEFT(raw!H509,8)</f>
        <v>19:57:41</v>
      </c>
      <c r="H509" t="s">
        <v>19</v>
      </c>
      <c r="I509" t="s">
        <v>20</v>
      </c>
      <c r="J509" t="s">
        <v>25</v>
      </c>
      <c r="K509" t="s">
        <v>26</v>
      </c>
      <c r="L509" t="str">
        <f>LEFT(raw!M509,8)</f>
        <v>09:00:00</v>
      </c>
      <c r="M509" t="s">
        <v>20</v>
      </c>
      <c r="N509" t="s">
        <v>28</v>
      </c>
      <c r="O509" t="s">
        <v>28</v>
      </c>
      <c r="P509" s="2">
        <f t="shared" si="42"/>
        <v>44532</v>
      </c>
      <c r="Q509" s="3">
        <f t="shared" si="43"/>
        <v>44561</v>
      </c>
      <c r="R509" t="str">
        <f t="shared" si="44"/>
        <v>Attendance</v>
      </c>
      <c r="S509" t="str">
        <f t="shared" si="45"/>
        <v>On Time</v>
      </c>
      <c r="T509" t="str">
        <f>IF(R509="Permit", J509, IF(G509="","NA CO", IF(G509="00:00:00","NA CO", IF(G509&lt;E509,"Early",IF(I509*1440&gt;=parameter!$C$4,"Overtime","On Time CO")))))</f>
        <v>On Time CO</v>
      </c>
      <c r="U509" t="str">
        <f t="shared" si="46"/>
        <v/>
      </c>
      <c r="V509" t="str">
        <f t="shared" si="47"/>
        <v/>
      </c>
    </row>
    <row r="510" spans="1:22" x14ac:dyDescent="0.3">
      <c r="A510" t="s">
        <v>165</v>
      </c>
      <c r="B510" t="s">
        <v>166</v>
      </c>
      <c r="C510" t="str">
        <f>LEFT(raw!D510,10)</f>
        <v>2021-12-03</v>
      </c>
      <c r="D510" t="str">
        <f>LEFT(raw!E510,8)</f>
        <v>00:00:00</v>
      </c>
      <c r="E510" t="str">
        <f>LEFT(raw!F510,8)</f>
        <v>00:00:00</v>
      </c>
      <c r="F510" t="str">
        <f>LEFT(raw!G510,8)</f>
        <v>07:43:41</v>
      </c>
      <c r="G510" t="str">
        <f>LEFT(raw!H510,8)</f>
        <v>17:37:32</v>
      </c>
      <c r="H510" t="s">
        <v>19</v>
      </c>
      <c r="I510" t="s">
        <v>20</v>
      </c>
      <c r="J510" t="s">
        <v>21</v>
      </c>
      <c r="K510" t="s">
        <v>22</v>
      </c>
      <c r="L510" t="str">
        <f>LEFT(raw!M510,8)</f>
        <v>09:53:51</v>
      </c>
      <c r="M510" t="s">
        <v>20</v>
      </c>
      <c r="N510" t="s">
        <v>167</v>
      </c>
      <c r="O510" t="s">
        <v>167</v>
      </c>
      <c r="P510" s="2">
        <f t="shared" si="42"/>
        <v>44533</v>
      </c>
      <c r="Q510" s="3">
        <f t="shared" si="43"/>
        <v>44561</v>
      </c>
      <c r="R510" t="str">
        <f t="shared" si="44"/>
        <v>Daily Journey</v>
      </c>
      <c r="S510" t="str">
        <f t="shared" si="45"/>
        <v>On Time</v>
      </c>
      <c r="T510" t="str">
        <f>IF(R510="Permit", J510, IF(G510="","NA CO", IF(G510="00:00:00","NA CO", IF(G510&lt;E510,"Early",IF(I510*1440&gt;=parameter!$C$4,"Overtime","On Time CO")))))</f>
        <v>On Time CO</v>
      </c>
      <c r="U510" t="str">
        <f t="shared" si="46"/>
        <v/>
      </c>
      <c r="V510" t="str">
        <f t="shared" si="47"/>
        <v/>
      </c>
    </row>
    <row r="511" spans="1:22" x14ac:dyDescent="0.3">
      <c r="A511" t="s">
        <v>165</v>
      </c>
      <c r="B511" t="s">
        <v>166</v>
      </c>
      <c r="C511" t="str">
        <f>LEFT(raw!D511,10)</f>
        <v>2021-12-07</v>
      </c>
      <c r="D511" t="str">
        <f>LEFT(raw!E511,8)</f>
        <v>08:30:00</v>
      </c>
      <c r="E511" t="str">
        <f>LEFT(raw!F511,8)</f>
        <v>17:30:00</v>
      </c>
      <c r="F511" t="str">
        <f>LEFT(raw!G511,8)</f>
        <v>08:26:55</v>
      </c>
      <c r="G511" t="str">
        <f>LEFT(raw!H511,8)</f>
        <v>18:57:28</v>
      </c>
      <c r="H511" t="s">
        <v>19</v>
      </c>
      <c r="I511" t="s">
        <v>20</v>
      </c>
      <c r="J511" t="s">
        <v>25</v>
      </c>
      <c r="K511" t="s">
        <v>26</v>
      </c>
      <c r="L511" t="str">
        <f>LEFT(raw!M511,8)</f>
        <v>09:00:00</v>
      </c>
      <c r="M511" t="s">
        <v>20</v>
      </c>
      <c r="N511" t="s">
        <v>28</v>
      </c>
      <c r="O511" t="s">
        <v>28</v>
      </c>
      <c r="P511" s="2">
        <f t="shared" si="42"/>
        <v>44537</v>
      </c>
      <c r="Q511" s="3">
        <f t="shared" si="43"/>
        <v>44561</v>
      </c>
      <c r="R511" t="str">
        <f t="shared" si="44"/>
        <v>Attendance</v>
      </c>
      <c r="S511" t="str">
        <f t="shared" si="45"/>
        <v>On Time</v>
      </c>
      <c r="T511" t="str">
        <f>IF(R511="Permit", J511, IF(G511="","NA CO", IF(G511="00:00:00","NA CO", IF(G511&lt;E511,"Early",IF(I511*1440&gt;=parameter!$C$4,"Overtime","On Time CO")))))</f>
        <v>On Time CO</v>
      </c>
      <c r="U511" t="str">
        <f t="shared" si="46"/>
        <v/>
      </c>
      <c r="V511" t="str">
        <f t="shared" si="47"/>
        <v/>
      </c>
    </row>
    <row r="512" spans="1:22" x14ac:dyDescent="0.3">
      <c r="A512" t="s">
        <v>165</v>
      </c>
      <c r="B512" t="s">
        <v>166</v>
      </c>
      <c r="C512" t="str">
        <f>LEFT(raw!D512,10)</f>
        <v>2021-12-08</v>
      </c>
      <c r="D512" t="str">
        <f>LEFT(raw!E512,8)</f>
        <v>08:30:00</v>
      </c>
      <c r="E512" t="str">
        <f>LEFT(raw!F512,8)</f>
        <v>17:30:00</v>
      </c>
      <c r="F512" t="str">
        <f>LEFT(raw!G512,8)</f>
        <v>08:23:05</v>
      </c>
      <c r="G512" t="str">
        <f>LEFT(raw!H512,8)</f>
        <v>17:49:28</v>
      </c>
      <c r="H512" t="s">
        <v>19</v>
      </c>
      <c r="I512" t="s">
        <v>20</v>
      </c>
      <c r="J512" t="s">
        <v>25</v>
      </c>
      <c r="K512" t="s">
        <v>26</v>
      </c>
      <c r="L512" t="str">
        <f>LEFT(raw!M512,8)</f>
        <v>09:00:00</v>
      </c>
      <c r="M512" t="s">
        <v>20</v>
      </c>
      <c r="N512" t="s">
        <v>28</v>
      </c>
      <c r="O512" t="s">
        <v>28</v>
      </c>
      <c r="P512" s="2">
        <f t="shared" si="42"/>
        <v>44538</v>
      </c>
      <c r="Q512" s="3">
        <f t="shared" si="43"/>
        <v>44561</v>
      </c>
      <c r="R512" t="str">
        <f t="shared" si="44"/>
        <v>Attendance</v>
      </c>
      <c r="S512" t="str">
        <f t="shared" si="45"/>
        <v>On Time</v>
      </c>
      <c r="T512" t="str">
        <f>IF(R512="Permit", J512, IF(G512="","NA CO", IF(G512="00:00:00","NA CO", IF(G512&lt;E512,"Early",IF(I512*1440&gt;=parameter!$C$4,"Overtime","On Time CO")))))</f>
        <v>On Time CO</v>
      </c>
      <c r="U512" t="str">
        <f t="shared" si="46"/>
        <v/>
      </c>
      <c r="V512" t="str">
        <f t="shared" si="47"/>
        <v/>
      </c>
    </row>
    <row r="513" spans="1:22" x14ac:dyDescent="0.3">
      <c r="A513" t="s">
        <v>165</v>
      </c>
      <c r="B513" t="s">
        <v>166</v>
      </c>
      <c r="C513" t="str">
        <f>LEFT(raw!D513,10)</f>
        <v>2021-12-10</v>
      </c>
      <c r="D513" t="str">
        <f>LEFT(raw!E513,8)</f>
        <v>08:30:00</v>
      </c>
      <c r="E513" t="str">
        <f>LEFT(raw!F513,8)</f>
        <v>17:30:00</v>
      </c>
      <c r="F513" t="str">
        <f>LEFT(raw!G513,8)</f>
        <v>08:33:45</v>
      </c>
      <c r="G513" t="str">
        <f>LEFT(raw!H513,8)</f>
        <v>19:01:30</v>
      </c>
      <c r="H513" t="s">
        <v>19</v>
      </c>
      <c r="I513" t="s">
        <v>3423</v>
      </c>
      <c r="J513" t="s">
        <v>32</v>
      </c>
      <c r="K513" t="s">
        <v>26</v>
      </c>
      <c r="L513" t="str">
        <f>LEFT(raw!M513,8)</f>
        <v>09:00:00</v>
      </c>
      <c r="M513" t="s">
        <v>20</v>
      </c>
      <c r="N513" t="s">
        <v>28</v>
      </c>
      <c r="O513" t="s">
        <v>28</v>
      </c>
      <c r="P513" s="2">
        <f t="shared" si="42"/>
        <v>44540</v>
      </c>
      <c r="Q513" s="3">
        <f t="shared" si="43"/>
        <v>44561</v>
      </c>
      <c r="R513" t="str">
        <f t="shared" si="44"/>
        <v>Attendance</v>
      </c>
      <c r="S513" t="str">
        <f t="shared" si="45"/>
        <v>Late</v>
      </c>
      <c r="T513" t="str">
        <f>IF(R513="Permit", J513, IF(G513="","NA CO", IF(G513="00:00:00","NA CO", IF(G513&lt;E513,"Early",IF(I513*1440&gt;=parameter!$C$4,"Overtime","On Time CO")))))</f>
        <v>On Time CO</v>
      </c>
      <c r="U513" t="str">
        <f t="shared" si="46"/>
        <v>00:03:45</v>
      </c>
      <c r="V513" t="str">
        <f t="shared" si="47"/>
        <v/>
      </c>
    </row>
    <row r="514" spans="1:22" x14ac:dyDescent="0.3">
      <c r="A514" t="s">
        <v>165</v>
      </c>
      <c r="B514" t="s">
        <v>166</v>
      </c>
      <c r="C514" t="str">
        <f>LEFT(raw!D514,10)</f>
        <v>2021-12-13</v>
      </c>
      <c r="D514" t="str">
        <f>LEFT(raw!E514,8)</f>
        <v>08:30:00</v>
      </c>
      <c r="E514" t="str">
        <f>LEFT(raw!F514,8)</f>
        <v>17:30:00</v>
      </c>
      <c r="F514" t="str">
        <f>LEFT(raw!G514,8)</f>
        <v>08:21:09</v>
      </c>
      <c r="G514" t="str">
        <f>LEFT(raw!H514,8)</f>
        <v>00:00:00</v>
      </c>
      <c r="H514" t="s">
        <v>19</v>
      </c>
      <c r="I514" t="s">
        <v>20</v>
      </c>
      <c r="J514" t="s">
        <v>25</v>
      </c>
      <c r="K514" t="s">
        <v>26</v>
      </c>
      <c r="L514" t="str">
        <f>LEFT(raw!M514,8)</f>
        <v>00:00:00</v>
      </c>
      <c r="M514" t="s">
        <v>20</v>
      </c>
      <c r="N514" t="s">
        <v>28</v>
      </c>
      <c r="O514" t="s">
        <v>21</v>
      </c>
      <c r="P514" s="2">
        <f t="shared" ref="P514:P577" si="48">DATE(LEFT(C514,4),MID(C514,6,2),RIGHT(C514,2))</f>
        <v>44543</v>
      </c>
      <c r="Q514" s="3">
        <f t="shared" si="43"/>
        <v>44561</v>
      </c>
      <c r="R514" t="str">
        <f t="shared" si="44"/>
        <v>Attendance</v>
      </c>
      <c r="S514" t="str">
        <f t="shared" si="45"/>
        <v>On Time</v>
      </c>
      <c r="T514" t="str">
        <f>IF(R514="Permit", J514, IF(G514="","NA CO", IF(G514="00:00:00","NA CO", IF(G514&lt;E514,"Early",IF(I514*1440&gt;=parameter!$C$4,"Overtime","On Time CO")))))</f>
        <v>NA CO</v>
      </c>
      <c r="U514" t="str">
        <f t="shared" si="46"/>
        <v/>
      </c>
      <c r="V514" t="str">
        <f t="shared" si="47"/>
        <v/>
      </c>
    </row>
    <row r="515" spans="1:22" x14ac:dyDescent="0.3">
      <c r="A515" t="s">
        <v>165</v>
      </c>
      <c r="B515" t="s">
        <v>166</v>
      </c>
      <c r="C515" t="str">
        <f>LEFT(raw!D515,10)</f>
        <v>2021-12-14</v>
      </c>
      <c r="D515" t="str">
        <f>LEFT(raw!E515,8)</f>
        <v>08:30:00</v>
      </c>
      <c r="E515" t="str">
        <f>LEFT(raw!F515,8)</f>
        <v>17:30:00</v>
      </c>
      <c r="F515" t="str">
        <f>LEFT(raw!G515,8)</f>
        <v>08:23:15</v>
      </c>
      <c r="G515" t="str">
        <f>LEFT(raw!H515,8)</f>
        <v>17:30:50</v>
      </c>
      <c r="H515" t="s">
        <v>19</v>
      </c>
      <c r="I515" t="s">
        <v>20</v>
      </c>
      <c r="J515" t="s">
        <v>25</v>
      </c>
      <c r="K515" t="s">
        <v>26</v>
      </c>
      <c r="L515" t="str">
        <f>LEFT(raw!M515,8)</f>
        <v>09:00:00</v>
      </c>
      <c r="M515" t="s">
        <v>20</v>
      </c>
      <c r="N515" t="s">
        <v>28</v>
      </c>
      <c r="O515" t="s">
        <v>28</v>
      </c>
      <c r="P515" s="2">
        <f t="shared" si="48"/>
        <v>44544</v>
      </c>
      <c r="Q515" s="3">
        <f t="shared" ref="Q515:Q578" si="49">DATE(YEAR(P515),MONTH(P515)+1,1)-1</f>
        <v>44561</v>
      </c>
      <c r="R515" t="str">
        <f t="shared" ref="R515:R578" si="50">IF(J515="","Daily Journey",IF(J515="On Time","Attendance",IF(J515="Late","Attendance",IF(J515="Pending/Rejected","Permit"))))</f>
        <v>Attendance</v>
      </c>
      <c r="S515" t="str">
        <f t="shared" ref="S515:S578" si="51">IF(J515="","On Time",IF(J515="On Time","On Time",IF(J515="Late","Late",IF(R515="Permit", K515))))</f>
        <v>On Time</v>
      </c>
      <c r="T515" t="str">
        <f>IF(R515="Permit", J515, IF(G515="","NA CO", IF(G515="00:00:00","NA CO", IF(G515&lt;E515,"Early",IF(I515*1440&gt;=parameter!$C$4,"Overtime","On Time CO")))))</f>
        <v>On Time CO</v>
      </c>
      <c r="U515" t="str">
        <f t="shared" ref="U515:U578" si="52">IF(S515="Late",I515,"")</f>
        <v/>
      </c>
      <c r="V515" t="str">
        <f t="shared" ref="V515:V578" si="53">IF(T515="Overtime",M515,"")</f>
        <v/>
      </c>
    </row>
    <row r="516" spans="1:22" x14ac:dyDescent="0.3">
      <c r="A516" t="s">
        <v>165</v>
      </c>
      <c r="B516" t="s">
        <v>166</v>
      </c>
      <c r="C516" t="str">
        <f>LEFT(raw!D516,10)</f>
        <v>2021-12-15</v>
      </c>
      <c r="D516" t="str">
        <f>LEFT(raw!E516,8)</f>
        <v>00:00:00</v>
      </c>
      <c r="E516" t="str">
        <f>LEFT(raw!F516,8)</f>
        <v>00:00:00</v>
      </c>
      <c r="F516" t="str">
        <f>LEFT(raw!G516,8)</f>
        <v>17:44:10</v>
      </c>
      <c r="G516" t="str">
        <f>LEFT(raw!H516,8)</f>
        <v>17:44:31</v>
      </c>
      <c r="H516" t="s">
        <v>19</v>
      </c>
      <c r="I516" t="s">
        <v>20</v>
      </c>
      <c r="J516" t="s">
        <v>21</v>
      </c>
      <c r="K516" t="s">
        <v>22</v>
      </c>
      <c r="L516" t="str">
        <f>LEFT(raw!M516,8)</f>
        <v>00:00:20</v>
      </c>
      <c r="M516" t="s">
        <v>20</v>
      </c>
      <c r="N516" t="s">
        <v>167</v>
      </c>
      <c r="O516" t="s">
        <v>3431</v>
      </c>
      <c r="P516" s="2">
        <f t="shared" si="48"/>
        <v>44545</v>
      </c>
      <c r="Q516" s="3">
        <f t="shared" si="49"/>
        <v>44561</v>
      </c>
      <c r="R516" t="str">
        <f t="shared" si="50"/>
        <v>Daily Journey</v>
      </c>
      <c r="S516" t="str">
        <f t="shared" si="51"/>
        <v>On Time</v>
      </c>
      <c r="T516" t="str">
        <f>IF(R516="Permit", J516, IF(G516="","NA CO", IF(G516="00:00:00","NA CO", IF(G516&lt;E516,"Early",IF(I516*1440&gt;=parameter!$C$4,"Overtime","On Time CO")))))</f>
        <v>On Time CO</v>
      </c>
      <c r="U516" t="str">
        <f t="shared" si="52"/>
        <v/>
      </c>
      <c r="V516" t="str">
        <f t="shared" si="53"/>
        <v/>
      </c>
    </row>
    <row r="517" spans="1:22" x14ac:dyDescent="0.3">
      <c r="A517" t="s">
        <v>165</v>
      </c>
      <c r="B517" t="s">
        <v>166</v>
      </c>
      <c r="C517" t="str">
        <f>LEFT(raw!D517,10)</f>
        <v>2021-12-16</v>
      </c>
      <c r="D517" t="str">
        <f>LEFT(raw!E517,8)</f>
        <v>08:30:00</v>
      </c>
      <c r="E517" t="str">
        <f>LEFT(raw!F517,8)</f>
        <v>17:30:00</v>
      </c>
      <c r="F517" t="str">
        <f>LEFT(raw!G517,8)</f>
        <v>08:23:24</v>
      </c>
      <c r="G517" t="str">
        <f>LEFT(raw!H517,8)</f>
        <v>19:07:04</v>
      </c>
      <c r="H517" t="s">
        <v>19</v>
      </c>
      <c r="I517" t="s">
        <v>20</v>
      </c>
      <c r="J517" t="s">
        <v>25</v>
      </c>
      <c r="K517" t="s">
        <v>26</v>
      </c>
      <c r="L517" t="str">
        <f>LEFT(raw!M517,8)</f>
        <v>09:00:00</v>
      </c>
      <c r="M517" t="s">
        <v>20</v>
      </c>
      <c r="N517" t="s">
        <v>28</v>
      </c>
      <c r="O517" t="s">
        <v>28</v>
      </c>
      <c r="P517" s="2">
        <f t="shared" si="48"/>
        <v>44546</v>
      </c>
      <c r="Q517" s="3">
        <f t="shared" si="49"/>
        <v>44561</v>
      </c>
      <c r="R517" t="str">
        <f t="shared" si="50"/>
        <v>Attendance</v>
      </c>
      <c r="S517" t="str">
        <f t="shared" si="51"/>
        <v>On Time</v>
      </c>
      <c r="T517" t="str">
        <f>IF(R517="Permit", J517, IF(G517="","NA CO", IF(G517="00:00:00","NA CO", IF(G517&lt;E517,"Early",IF(I517*1440&gt;=parameter!$C$4,"Overtime","On Time CO")))))</f>
        <v>On Time CO</v>
      </c>
      <c r="U517" t="str">
        <f t="shared" si="52"/>
        <v/>
      </c>
      <c r="V517" t="str">
        <f t="shared" si="53"/>
        <v/>
      </c>
    </row>
    <row r="518" spans="1:22" x14ac:dyDescent="0.3">
      <c r="A518" t="s">
        <v>165</v>
      </c>
      <c r="B518" t="s">
        <v>166</v>
      </c>
      <c r="C518" t="str">
        <f>LEFT(raw!D518,10)</f>
        <v>2021-12-17</v>
      </c>
      <c r="D518" t="str">
        <f>LEFT(raw!E518,8)</f>
        <v>08:30:00</v>
      </c>
      <c r="E518" t="str">
        <f>LEFT(raw!F518,8)</f>
        <v>17:30:00</v>
      </c>
      <c r="F518" t="str">
        <f>LEFT(raw!G518,8)</f>
        <v>07:35:22</v>
      </c>
      <c r="G518" t="str">
        <f>LEFT(raw!H518,8)</f>
        <v>17:09:00</v>
      </c>
      <c r="H518" t="s">
        <v>19</v>
      </c>
      <c r="I518" t="s">
        <v>20</v>
      </c>
      <c r="J518" t="s">
        <v>25</v>
      </c>
      <c r="K518" t="s">
        <v>26</v>
      </c>
      <c r="L518" t="str">
        <f>LEFT(raw!M518,8)</f>
        <v>09:00:00</v>
      </c>
      <c r="M518" t="s">
        <v>20</v>
      </c>
      <c r="N518" t="s">
        <v>28</v>
      </c>
      <c r="O518" t="s">
        <v>28</v>
      </c>
      <c r="P518" s="2">
        <f t="shared" si="48"/>
        <v>44547</v>
      </c>
      <c r="Q518" s="3">
        <f t="shared" si="49"/>
        <v>44561</v>
      </c>
      <c r="R518" t="str">
        <f t="shared" si="50"/>
        <v>Attendance</v>
      </c>
      <c r="S518" t="str">
        <f t="shared" si="51"/>
        <v>On Time</v>
      </c>
      <c r="T518" t="str">
        <f>IF(R518="Permit", J518, IF(G518="","NA CO", IF(G518="00:00:00","NA CO", IF(G518&lt;E518,"Early",IF(I518*1440&gt;=parameter!$C$4,"Overtime","On Time CO")))))</f>
        <v>Early</v>
      </c>
      <c r="U518" t="str">
        <f t="shared" si="52"/>
        <v/>
      </c>
      <c r="V518" t="str">
        <f t="shared" si="53"/>
        <v/>
      </c>
    </row>
    <row r="519" spans="1:22" x14ac:dyDescent="0.3">
      <c r="A519" t="s">
        <v>165</v>
      </c>
      <c r="B519" t="s">
        <v>166</v>
      </c>
      <c r="C519" t="str">
        <f>LEFT(raw!D519,10)</f>
        <v>2021-12-20</v>
      </c>
      <c r="D519" t="str">
        <f>LEFT(raw!E519,8)</f>
        <v>08:30:00</v>
      </c>
      <c r="E519" t="str">
        <f>LEFT(raw!F519,8)</f>
        <v>17:30:00</v>
      </c>
      <c r="F519" t="str">
        <f>LEFT(raw!G519,8)</f>
        <v>08:24:58</v>
      </c>
      <c r="G519" t="str">
        <f>LEFT(raw!H519,8)</f>
        <v>18:57:04</v>
      </c>
      <c r="H519" t="s">
        <v>19</v>
      </c>
      <c r="I519" t="s">
        <v>20</v>
      </c>
      <c r="J519" t="s">
        <v>25</v>
      </c>
      <c r="K519" t="s">
        <v>26</v>
      </c>
      <c r="L519" t="str">
        <f>LEFT(raw!M519,8)</f>
        <v>09:00:00</v>
      </c>
      <c r="M519" t="s">
        <v>20</v>
      </c>
      <c r="N519" t="s">
        <v>28</v>
      </c>
      <c r="O519" t="s">
        <v>28</v>
      </c>
      <c r="P519" s="2">
        <f t="shared" si="48"/>
        <v>44550</v>
      </c>
      <c r="Q519" s="3">
        <f t="shared" si="49"/>
        <v>44561</v>
      </c>
      <c r="R519" t="str">
        <f t="shared" si="50"/>
        <v>Attendance</v>
      </c>
      <c r="S519" t="str">
        <f t="shared" si="51"/>
        <v>On Time</v>
      </c>
      <c r="T519" t="str">
        <f>IF(R519="Permit", J519, IF(G519="","NA CO", IF(G519="00:00:00","NA CO", IF(G519&lt;E519,"Early",IF(I519*1440&gt;=parameter!$C$4,"Overtime","On Time CO")))))</f>
        <v>On Time CO</v>
      </c>
      <c r="U519" t="str">
        <f t="shared" si="52"/>
        <v/>
      </c>
      <c r="V519" t="str">
        <f t="shared" si="53"/>
        <v/>
      </c>
    </row>
    <row r="520" spans="1:22" x14ac:dyDescent="0.3">
      <c r="A520" t="s">
        <v>165</v>
      </c>
      <c r="B520" t="s">
        <v>166</v>
      </c>
      <c r="C520" t="str">
        <f>LEFT(raw!D520,10)</f>
        <v>2021-12-21</v>
      </c>
      <c r="D520" t="str">
        <f>LEFT(raw!E520,8)</f>
        <v>00:00:00</v>
      </c>
      <c r="E520" t="str">
        <f>LEFT(raw!F520,8)</f>
        <v>00:00:00</v>
      </c>
      <c r="F520" t="str">
        <f>LEFT(raw!G520,8)</f>
        <v>08:14:42</v>
      </c>
      <c r="G520" t="str">
        <f>LEFT(raw!H520,8)</f>
        <v>18:33:32</v>
      </c>
      <c r="H520" t="s">
        <v>19</v>
      </c>
      <c r="I520" t="s">
        <v>20</v>
      </c>
      <c r="J520" t="s">
        <v>21</v>
      </c>
      <c r="K520" t="s">
        <v>22</v>
      </c>
      <c r="L520" t="str">
        <f>LEFT(raw!M520,8)</f>
        <v>10:18:49</v>
      </c>
      <c r="M520" t="s">
        <v>20</v>
      </c>
      <c r="N520" t="s">
        <v>167</v>
      </c>
      <c r="O520" t="s">
        <v>3442</v>
      </c>
      <c r="P520" s="2">
        <f t="shared" si="48"/>
        <v>44551</v>
      </c>
      <c r="Q520" s="3">
        <f t="shared" si="49"/>
        <v>44561</v>
      </c>
      <c r="R520" t="str">
        <f t="shared" si="50"/>
        <v>Daily Journey</v>
      </c>
      <c r="S520" t="str">
        <f t="shared" si="51"/>
        <v>On Time</v>
      </c>
      <c r="T520" t="str">
        <f>IF(R520="Permit", J520, IF(G520="","NA CO", IF(G520="00:00:00","NA CO", IF(G520&lt;E520,"Early",IF(I520*1440&gt;=parameter!$C$4,"Overtime","On Time CO")))))</f>
        <v>On Time CO</v>
      </c>
      <c r="U520" t="str">
        <f t="shared" si="52"/>
        <v/>
      </c>
      <c r="V520" t="str">
        <f t="shared" si="53"/>
        <v/>
      </c>
    </row>
    <row r="521" spans="1:22" x14ac:dyDescent="0.3">
      <c r="A521" t="s">
        <v>165</v>
      </c>
      <c r="B521" t="s">
        <v>166</v>
      </c>
      <c r="C521" t="str">
        <f>LEFT(raw!D521,10)</f>
        <v>2021-12-22</v>
      </c>
      <c r="D521" t="str">
        <f>LEFT(raw!E521,8)</f>
        <v>08:30:00</v>
      </c>
      <c r="E521" t="str">
        <f>LEFT(raw!F521,8)</f>
        <v>17:30:00</v>
      </c>
      <c r="F521" t="str">
        <f>LEFT(raw!G521,8)</f>
        <v>08:23:06</v>
      </c>
      <c r="G521" t="str">
        <f>LEFT(raw!H521,8)</f>
        <v>18:18:44</v>
      </c>
      <c r="H521" t="s">
        <v>19</v>
      </c>
      <c r="I521" t="s">
        <v>20</v>
      </c>
      <c r="J521" t="s">
        <v>25</v>
      </c>
      <c r="K521" t="s">
        <v>26</v>
      </c>
      <c r="L521" t="str">
        <f>LEFT(raw!M521,8)</f>
        <v>09:00:00</v>
      </c>
      <c r="M521" t="s">
        <v>20</v>
      </c>
      <c r="N521" t="s">
        <v>28</v>
      </c>
      <c r="O521" t="s">
        <v>28</v>
      </c>
      <c r="P521" s="2">
        <f t="shared" si="48"/>
        <v>44552</v>
      </c>
      <c r="Q521" s="3">
        <f t="shared" si="49"/>
        <v>44561</v>
      </c>
      <c r="R521" t="str">
        <f t="shared" si="50"/>
        <v>Attendance</v>
      </c>
      <c r="S521" t="str">
        <f t="shared" si="51"/>
        <v>On Time</v>
      </c>
      <c r="T521" t="str">
        <f>IF(R521="Permit", J521, IF(G521="","NA CO", IF(G521="00:00:00","NA CO", IF(G521&lt;E521,"Early",IF(I521*1440&gt;=parameter!$C$4,"Overtime","On Time CO")))))</f>
        <v>On Time CO</v>
      </c>
      <c r="U521" t="str">
        <f t="shared" si="52"/>
        <v/>
      </c>
      <c r="V521" t="str">
        <f t="shared" si="53"/>
        <v/>
      </c>
    </row>
    <row r="522" spans="1:22" x14ac:dyDescent="0.3">
      <c r="A522" t="s">
        <v>165</v>
      </c>
      <c r="B522" t="s">
        <v>166</v>
      </c>
      <c r="C522" t="str">
        <f>LEFT(raw!D522,10)</f>
        <v>2021-12-23</v>
      </c>
      <c r="D522" t="str">
        <f>LEFT(raw!E522,8)</f>
        <v>08:30:00</v>
      </c>
      <c r="E522" t="str">
        <f>LEFT(raw!F522,8)</f>
        <v>17:30:00</v>
      </c>
      <c r="F522" t="str">
        <f>LEFT(raw!G522,8)</f>
        <v>08:24:39</v>
      </c>
      <c r="G522" t="str">
        <f>LEFT(raw!H522,8)</f>
        <v>17:40:57</v>
      </c>
      <c r="H522" t="s">
        <v>19</v>
      </c>
      <c r="I522" t="s">
        <v>20</v>
      </c>
      <c r="J522" t="s">
        <v>25</v>
      </c>
      <c r="K522" t="s">
        <v>26</v>
      </c>
      <c r="L522" t="str">
        <f>LEFT(raw!M522,8)</f>
        <v>09:00:00</v>
      </c>
      <c r="M522" t="s">
        <v>20</v>
      </c>
      <c r="N522" t="s">
        <v>28</v>
      </c>
      <c r="O522" t="s">
        <v>28</v>
      </c>
      <c r="P522" s="2">
        <f t="shared" si="48"/>
        <v>44553</v>
      </c>
      <c r="Q522" s="3">
        <f t="shared" si="49"/>
        <v>44561</v>
      </c>
      <c r="R522" t="str">
        <f t="shared" si="50"/>
        <v>Attendance</v>
      </c>
      <c r="S522" t="str">
        <f t="shared" si="51"/>
        <v>On Time</v>
      </c>
      <c r="T522" t="str">
        <f>IF(R522="Permit", J522, IF(G522="","NA CO", IF(G522="00:00:00","NA CO", IF(G522&lt;E522,"Early",IF(I522*1440&gt;=parameter!$C$4,"Overtime","On Time CO")))))</f>
        <v>On Time CO</v>
      </c>
      <c r="U522" t="str">
        <f t="shared" si="52"/>
        <v/>
      </c>
      <c r="V522" t="str">
        <f t="shared" si="53"/>
        <v/>
      </c>
    </row>
    <row r="523" spans="1:22" x14ac:dyDescent="0.3">
      <c r="A523" t="s">
        <v>165</v>
      </c>
      <c r="B523" t="s">
        <v>166</v>
      </c>
      <c r="C523" t="str">
        <f>LEFT(raw!D523,10)</f>
        <v>2021-12-24</v>
      </c>
      <c r="D523" t="str">
        <f>LEFT(raw!E523,8)</f>
        <v>08:30:00</v>
      </c>
      <c r="E523" t="str">
        <f>LEFT(raw!F523,8)</f>
        <v>17:30:00</v>
      </c>
      <c r="F523" t="str">
        <f>LEFT(raw!G523,8)</f>
        <v>08:25:17</v>
      </c>
      <c r="G523" t="str">
        <f>LEFT(raw!H523,8)</f>
        <v>18:01:50</v>
      </c>
      <c r="H523" t="s">
        <v>19</v>
      </c>
      <c r="I523" t="s">
        <v>20</v>
      </c>
      <c r="J523" t="s">
        <v>25</v>
      </c>
      <c r="K523" t="s">
        <v>26</v>
      </c>
      <c r="L523" t="str">
        <f>LEFT(raw!M523,8)</f>
        <v>09:00:00</v>
      </c>
      <c r="M523" t="s">
        <v>20</v>
      </c>
      <c r="N523" t="s">
        <v>28</v>
      </c>
      <c r="O523" t="s">
        <v>28</v>
      </c>
      <c r="P523" s="2">
        <f t="shared" si="48"/>
        <v>44554</v>
      </c>
      <c r="Q523" s="3">
        <f t="shared" si="49"/>
        <v>44561</v>
      </c>
      <c r="R523" t="str">
        <f t="shared" si="50"/>
        <v>Attendance</v>
      </c>
      <c r="S523" t="str">
        <f t="shared" si="51"/>
        <v>On Time</v>
      </c>
      <c r="T523" t="str">
        <f>IF(R523="Permit", J523, IF(G523="","NA CO", IF(G523="00:00:00","NA CO", IF(G523&lt;E523,"Early",IF(I523*1440&gt;=parameter!$C$4,"Overtime","On Time CO")))))</f>
        <v>On Time CO</v>
      </c>
      <c r="U523" t="str">
        <f t="shared" si="52"/>
        <v/>
      </c>
      <c r="V523" t="str">
        <f t="shared" si="53"/>
        <v/>
      </c>
    </row>
    <row r="524" spans="1:22" x14ac:dyDescent="0.3">
      <c r="A524" t="s">
        <v>165</v>
      </c>
      <c r="B524" t="s">
        <v>166</v>
      </c>
      <c r="C524" t="str">
        <f>LEFT(raw!D524,10)</f>
        <v>2021-12-27</v>
      </c>
      <c r="D524" t="str">
        <f>LEFT(raw!E524,8)</f>
        <v>00:00:00</v>
      </c>
      <c r="E524" t="str">
        <f>LEFT(raw!F524,8)</f>
        <v>00:00:00</v>
      </c>
      <c r="F524" t="str">
        <f>LEFT(raw!G524,8)</f>
        <v>17:35:40</v>
      </c>
      <c r="G524" t="str">
        <f>LEFT(raw!H524,8)</f>
        <v>17:35:56</v>
      </c>
      <c r="H524" t="s">
        <v>19</v>
      </c>
      <c r="I524" t="s">
        <v>20</v>
      </c>
      <c r="J524" t="s">
        <v>21</v>
      </c>
      <c r="K524" t="s">
        <v>22</v>
      </c>
      <c r="L524" t="str">
        <f>LEFT(raw!M524,8)</f>
        <v>00:00:16</v>
      </c>
      <c r="M524" t="s">
        <v>20</v>
      </c>
      <c r="N524" t="s">
        <v>3454</v>
      </c>
      <c r="O524" t="s">
        <v>3455</v>
      </c>
      <c r="P524" s="2">
        <f t="shared" si="48"/>
        <v>44557</v>
      </c>
      <c r="Q524" s="3">
        <f t="shared" si="49"/>
        <v>44561</v>
      </c>
      <c r="R524" t="str">
        <f t="shared" si="50"/>
        <v>Daily Journey</v>
      </c>
      <c r="S524" t="str">
        <f t="shared" si="51"/>
        <v>On Time</v>
      </c>
      <c r="T524" t="str">
        <f>IF(R524="Permit", J524, IF(G524="","NA CO", IF(G524="00:00:00","NA CO", IF(G524&lt;E524,"Early",IF(I524*1440&gt;=parameter!$C$4,"Overtime","On Time CO")))))</f>
        <v>On Time CO</v>
      </c>
      <c r="U524" t="str">
        <f t="shared" si="52"/>
        <v/>
      </c>
      <c r="V524" t="str">
        <f t="shared" si="53"/>
        <v/>
      </c>
    </row>
    <row r="525" spans="1:22" x14ac:dyDescent="0.3">
      <c r="A525" t="s">
        <v>165</v>
      </c>
      <c r="B525" t="s">
        <v>166</v>
      </c>
      <c r="C525" t="str">
        <f>LEFT(raw!D525,10)</f>
        <v>2021-12-28</v>
      </c>
      <c r="D525" t="str">
        <f>LEFT(raw!E525,8)</f>
        <v>08:30:00</v>
      </c>
      <c r="E525" t="str">
        <f>LEFT(raw!F525,8)</f>
        <v>17:30:00</v>
      </c>
      <c r="F525" t="str">
        <f>LEFT(raw!G525,8)</f>
        <v>08:22:17</v>
      </c>
      <c r="G525" t="str">
        <f>LEFT(raw!H525,8)</f>
        <v>18:33:43</v>
      </c>
      <c r="H525" t="s">
        <v>19</v>
      </c>
      <c r="I525" t="s">
        <v>20</v>
      </c>
      <c r="J525" t="s">
        <v>25</v>
      </c>
      <c r="K525" t="s">
        <v>26</v>
      </c>
      <c r="L525" t="str">
        <f>LEFT(raw!M525,8)</f>
        <v>09:00:00</v>
      </c>
      <c r="M525" t="s">
        <v>20</v>
      </c>
      <c r="N525" t="s">
        <v>28</v>
      </c>
      <c r="O525" t="s">
        <v>28</v>
      </c>
      <c r="P525" s="2">
        <f t="shared" si="48"/>
        <v>44558</v>
      </c>
      <c r="Q525" s="3">
        <f t="shared" si="49"/>
        <v>44561</v>
      </c>
      <c r="R525" t="str">
        <f t="shared" si="50"/>
        <v>Attendance</v>
      </c>
      <c r="S525" t="str">
        <f t="shared" si="51"/>
        <v>On Time</v>
      </c>
      <c r="T525" t="str">
        <f>IF(R525="Permit", J525, IF(G525="","NA CO", IF(G525="00:00:00","NA CO", IF(G525&lt;E525,"Early",IF(I525*1440&gt;=parameter!$C$4,"Overtime","On Time CO")))))</f>
        <v>On Time CO</v>
      </c>
      <c r="U525" t="str">
        <f t="shared" si="52"/>
        <v/>
      </c>
      <c r="V525" t="str">
        <f t="shared" si="53"/>
        <v/>
      </c>
    </row>
    <row r="526" spans="1:22" x14ac:dyDescent="0.3">
      <c r="A526" t="s">
        <v>165</v>
      </c>
      <c r="B526" t="s">
        <v>166</v>
      </c>
      <c r="C526" t="str">
        <f>LEFT(raw!D526,10)</f>
        <v>2021-12-29</v>
      </c>
      <c r="D526" t="str">
        <f>LEFT(raw!E526,8)</f>
        <v>08:30:00</v>
      </c>
      <c r="E526" t="str">
        <f>LEFT(raw!F526,8)</f>
        <v>17:30:00</v>
      </c>
      <c r="F526" t="str">
        <f>LEFT(raw!G526,8)</f>
        <v>08:26:16</v>
      </c>
      <c r="G526" t="str">
        <f>LEFT(raw!H526,8)</f>
        <v>17:35:57</v>
      </c>
      <c r="H526" t="s">
        <v>19</v>
      </c>
      <c r="I526" t="s">
        <v>20</v>
      </c>
      <c r="J526" t="s">
        <v>25</v>
      </c>
      <c r="K526" t="s">
        <v>26</v>
      </c>
      <c r="L526" t="str">
        <f>LEFT(raw!M526,8)</f>
        <v>09:00:00</v>
      </c>
      <c r="M526" t="s">
        <v>20</v>
      </c>
      <c r="N526" t="s">
        <v>28</v>
      </c>
      <c r="O526" t="s">
        <v>28</v>
      </c>
      <c r="P526" s="2">
        <f t="shared" si="48"/>
        <v>44559</v>
      </c>
      <c r="Q526" s="3">
        <f t="shared" si="49"/>
        <v>44561</v>
      </c>
      <c r="R526" t="str">
        <f t="shared" si="50"/>
        <v>Attendance</v>
      </c>
      <c r="S526" t="str">
        <f t="shared" si="51"/>
        <v>On Time</v>
      </c>
      <c r="T526" t="str">
        <f>IF(R526="Permit", J526, IF(G526="","NA CO", IF(G526="00:00:00","NA CO", IF(G526&lt;E526,"Early",IF(I526*1440&gt;=parameter!$C$4,"Overtime","On Time CO")))))</f>
        <v>On Time CO</v>
      </c>
      <c r="U526" t="str">
        <f t="shared" si="52"/>
        <v/>
      </c>
      <c r="V526" t="str">
        <f t="shared" si="53"/>
        <v/>
      </c>
    </row>
    <row r="527" spans="1:22" x14ac:dyDescent="0.3">
      <c r="A527" t="s">
        <v>165</v>
      </c>
      <c r="B527" t="s">
        <v>166</v>
      </c>
      <c r="C527" t="str">
        <f>LEFT(raw!D527,10)</f>
        <v>2021-12-30</v>
      </c>
      <c r="D527" t="str">
        <f>LEFT(raw!E527,8)</f>
        <v>08:30:00</v>
      </c>
      <c r="E527" t="str">
        <f>LEFT(raw!F527,8)</f>
        <v>17:30:00</v>
      </c>
      <c r="F527" t="str">
        <f>LEFT(raw!G527,8)</f>
        <v>08:35:56</v>
      </c>
      <c r="G527" t="str">
        <f>LEFT(raw!H527,8)</f>
        <v>18:56:40</v>
      </c>
      <c r="H527" t="s">
        <v>19</v>
      </c>
      <c r="I527" t="s">
        <v>3462</v>
      </c>
      <c r="J527" t="s">
        <v>32</v>
      </c>
      <c r="K527" t="s">
        <v>26</v>
      </c>
      <c r="L527" t="str">
        <f>LEFT(raw!M527,8)</f>
        <v>09:00:00</v>
      </c>
      <c r="M527" t="s">
        <v>20</v>
      </c>
      <c r="N527" t="s">
        <v>28</v>
      </c>
      <c r="O527" t="s">
        <v>28</v>
      </c>
      <c r="P527" s="2">
        <f t="shared" si="48"/>
        <v>44560</v>
      </c>
      <c r="Q527" s="3">
        <f t="shared" si="49"/>
        <v>44561</v>
      </c>
      <c r="R527" t="str">
        <f t="shared" si="50"/>
        <v>Attendance</v>
      </c>
      <c r="S527" t="str">
        <f t="shared" si="51"/>
        <v>Late</v>
      </c>
      <c r="T527" t="str">
        <f>IF(R527="Permit", J527, IF(G527="","NA CO", IF(G527="00:00:00","NA CO", IF(G527&lt;E527,"Early",IF(I527*1440&gt;=parameter!$C$4,"Overtime","On Time CO")))))</f>
        <v>On Time CO</v>
      </c>
      <c r="U527" t="str">
        <f t="shared" si="52"/>
        <v>00:05:56</v>
      </c>
      <c r="V527" t="str">
        <f t="shared" si="53"/>
        <v/>
      </c>
    </row>
    <row r="528" spans="1:22" x14ac:dyDescent="0.3">
      <c r="A528" t="s">
        <v>165</v>
      </c>
      <c r="B528" t="s">
        <v>166</v>
      </c>
      <c r="C528" t="str">
        <f>LEFT(raw!D528,10)</f>
        <v>2021-12-31</v>
      </c>
      <c r="D528" t="str">
        <f>LEFT(raw!E528,8)</f>
        <v>00:00:00</v>
      </c>
      <c r="E528" t="str">
        <f>LEFT(raw!F528,8)</f>
        <v>00:00:00</v>
      </c>
      <c r="F528" t="str">
        <f>LEFT(raw!G528,8)</f>
        <v>08:24:47</v>
      </c>
      <c r="G528" t="str">
        <f>LEFT(raw!H528,8)</f>
        <v/>
      </c>
      <c r="H528" t="s">
        <v>19</v>
      </c>
      <c r="I528" t="s">
        <v>20</v>
      </c>
      <c r="J528" t="s">
        <v>21</v>
      </c>
      <c r="K528" t="s">
        <v>22</v>
      </c>
      <c r="L528" t="str">
        <f>LEFT(raw!M528,8)</f>
        <v>00:00:00</v>
      </c>
      <c r="M528" t="s">
        <v>20</v>
      </c>
      <c r="N528" t="s">
        <v>167</v>
      </c>
      <c r="P528" s="2">
        <f t="shared" si="48"/>
        <v>44561</v>
      </c>
      <c r="Q528" s="3">
        <f t="shared" si="49"/>
        <v>44561</v>
      </c>
      <c r="R528" t="str">
        <f t="shared" si="50"/>
        <v>Daily Journey</v>
      </c>
      <c r="S528" t="str">
        <f t="shared" si="51"/>
        <v>On Time</v>
      </c>
      <c r="T528" t="str">
        <f>IF(R528="Permit", J528, IF(G528="","NA CO", IF(G528="00:00:00","NA CO", IF(G528&lt;E528,"Early",IF(I528*1440&gt;=parameter!$C$4,"Overtime","On Time CO")))))</f>
        <v>NA CO</v>
      </c>
      <c r="U528" t="str">
        <f t="shared" si="52"/>
        <v/>
      </c>
      <c r="V528" t="str">
        <f t="shared" si="53"/>
        <v/>
      </c>
    </row>
    <row r="529" spans="1:22" x14ac:dyDescent="0.3">
      <c r="A529" t="s">
        <v>174</v>
      </c>
      <c r="B529" t="s">
        <v>175</v>
      </c>
      <c r="C529" t="str">
        <f>LEFT(raw!D529,10)</f>
        <v>2021-12-01</v>
      </c>
      <c r="D529" t="str">
        <f>LEFT(raw!E529,8)</f>
        <v>07:30:00</v>
      </c>
      <c r="E529" t="str">
        <f>LEFT(raw!F529,8)</f>
        <v>16:00:00</v>
      </c>
      <c r="F529" t="str">
        <f>LEFT(raw!G529,8)</f>
        <v>06:34:38</v>
      </c>
      <c r="G529" t="str">
        <f>LEFT(raw!H529,8)</f>
        <v>18:10:14</v>
      </c>
      <c r="H529" t="s">
        <v>19</v>
      </c>
      <c r="I529" t="s">
        <v>20</v>
      </c>
      <c r="J529" t="s">
        <v>25</v>
      </c>
      <c r="K529" t="s">
        <v>26</v>
      </c>
      <c r="L529" t="str">
        <f>LEFT(raw!M529,8)</f>
        <v>08:30:00</v>
      </c>
      <c r="M529" t="s">
        <v>20</v>
      </c>
      <c r="N529" t="s">
        <v>31</v>
      </c>
      <c r="O529" t="s">
        <v>31</v>
      </c>
      <c r="P529" s="2">
        <f t="shared" si="48"/>
        <v>44531</v>
      </c>
      <c r="Q529" s="3">
        <f t="shared" si="49"/>
        <v>44561</v>
      </c>
      <c r="R529" t="str">
        <f t="shared" si="50"/>
        <v>Attendance</v>
      </c>
      <c r="S529" t="str">
        <f t="shared" si="51"/>
        <v>On Time</v>
      </c>
      <c r="T529" t="str">
        <f>IF(R529="Permit", J529, IF(G529="","NA CO", IF(G529="00:00:00","NA CO", IF(G529&lt;E529,"Early",IF(I529*1440&gt;=parameter!$C$4,"Overtime","On Time CO")))))</f>
        <v>On Time CO</v>
      </c>
      <c r="U529" t="str">
        <f t="shared" si="52"/>
        <v/>
      </c>
      <c r="V529" t="str">
        <f t="shared" si="53"/>
        <v/>
      </c>
    </row>
    <row r="530" spans="1:22" x14ac:dyDescent="0.3">
      <c r="A530" t="s">
        <v>174</v>
      </c>
      <c r="B530" t="s">
        <v>175</v>
      </c>
      <c r="C530" t="str">
        <f>LEFT(raw!D530,10)</f>
        <v>2021-12-02</v>
      </c>
      <c r="D530" t="str">
        <f>LEFT(raw!E530,8)</f>
        <v>00:00:00</v>
      </c>
      <c r="E530" t="str">
        <f>LEFT(raw!F530,8)</f>
        <v>00:00:00</v>
      </c>
      <c r="F530" t="str">
        <f>LEFT(raw!G530,8)</f>
        <v>07:08:46</v>
      </c>
      <c r="G530" t="str">
        <f>LEFT(raw!H530,8)</f>
        <v>17:16:03</v>
      </c>
      <c r="H530" t="s">
        <v>19</v>
      </c>
      <c r="I530" t="s">
        <v>20</v>
      </c>
      <c r="J530" t="s">
        <v>21</v>
      </c>
      <c r="K530" t="s">
        <v>22</v>
      </c>
      <c r="L530" t="str">
        <f>LEFT(raw!M530,8)</f>
        <v>10:07:16</v>
      </c>
      <c r="M530" t="s">
        <v>20</v>
      </c>
      <c r="N530" t="s">
        <v>3471</v>
      </c>
      <c r="O530" t="s">
        <v>3471</v>
      </c>
      <c r="P530" s="2">
        <f t="shared" si="48"/>
        <v>44532</v>
      </c>
      <c r="Q530" s="3">
        <f t="shared" si="49"/>
        <v>44561</v>
      </c>
      <c r="R530" t="str">
        <f t="shared" si="50"/>
        <v>Daily Journey</v>
      </c>
      <c r="S530" t="str">
        <f t="shared" si="51"/>
        <v>On Time</v>
      </c>
      <c r="T530" t="str">
        <f>IF(R530="Permit", J530, IF(G530="","NA CO", IF(G530="00:00:00","NA CO", IF(G530&lt;E530,"Early",IF(I530*1440&gt;=parameter!$C$4,"Overtime","On Time CO")))))</f>
        <v>On Time CO</v>
      </c>
      <c r="U530" t="str">
        <f t="shared" si="52"/>
        <v/>
      </c>
      <c r="V530" t="str">
        <f t="shared" si="53"/>
        <v/>
      </c>
    </row>
    <row r="531" spans="1:22" x14ac:dyDescent="0.3">
      <c r="A531" t="s">
        <v>174</v>
      </c>
      <c r="B531" t="s">
        <v>175</v>
      </c>
      <c r="C531" t="str">
        <f>LEFT(raw!D531,10)</f>
        <v>2021-12-03</v>
      </c>
      <c r="D531" t="str">
        <f>LEFT(raw!E531,8)</f>
        <v>07:30:00</v>
      </c>
      <c r="E531" t="str">
        <f>LEFT(raw!F531,8)</f>
        <v>16:30:00</v>
      </c>
      <c r="F531" t="str">
        <f>LEFT(raw!G531,8)</f>
        <v>06:28:41</v>
      </c>
      <c r="G531" t="str">
        <f>LEFT(raw!H531,8)</f>
        <v>17:33:31</v>
      </c>
      <c r="H531" t="s">
        <v>19</v>
      </c>
      <c r="I531" t="s">
        <v>20</v>
      </c>
      <c r="J531" t="s">
        <v>25</v>
      </c>
      <c r="K531" t="s">
        <v>26</v>
      </c>
      <c r="L531" t="str">
        <f>LEFT(raw!M531,8)</f>
        <v>09:00:00</v>
      </c>
      <c r="M531" t="s">
        <v>20</v>
      </c>
      <c r="N531" t="s">
        <v>31</v>
      </c>
      <c r="O531" t="s">
        <v>31</v>
      </c>
      <c r="P531" s="2">
        <f t="shared" si="48"/>
        <v>44533</v>
      </c>
      <c r="Q531" s="3">
        <f t="shared" si="49"/>
        <v>44561</v>
      </c>
      <c r="R531" t="str">
        <f t="shared" si="50"/>
        <v>Attendance</v>
      </c>
      <c r="S531" t="str">
        <f t="shared" si="51"/>
        <v>On Time</v>
      </c>
      <c r="T531" t="str">
        <f>IF(R531="Permit", J531, IF(G531="","NA CO", IF(G531="00:00:00","NA CO", IF(G531&lt;E531,"Early",IF(I531*1440&gt;=parameter!$C$4,"Overtime","On Time CO")))))</f>
        <v>On Time CO</v>
      </c>
      <c r="U531" t="str">
        <f t="shared" si="52"/>
        <v/>
      </c>
      <c r="V531" t="str">
        <f t="shared" si="53"/>
        <v/>
      </c>
    </row>
    <row r="532" spans="1:22" x14ac:dyDescent="0.3">
      <c r="A532" t="s">
        <v>174</v>
      </c>
      <c r="B532" t="s">
        <v>175</v>
      </c>
      <c r="C532" t="str">
        <f>LEFT(raw!D532,10)</f>
        <v>2021-12-06</v>
      </c>
      <c r="D532" t="str">
        <f>LEFT(raw!E532,8)</f>
        <v>07:30:00</v>
      </c>
      <c r="E532" t="str">
        <f>LEFT(raw!F532,8)</f>
        <v>16:30:00</v>
      </c>
      <c r="F532" t="str">
        <f>LEFT(raw!G532,8)</f>
        <v>06:23:48</v>
      </c>
      <c r="G532" t="str">
        <f>LEFT(raw!H532,8)</f>
        <v>19:10:53</v>
      </c>
      <c r="H532" t="s">
        <v>19</v>
      </c>
      <c r="I532" t="s">
        <v>20</v>
      </c>
      <c r="J532" t="s">
        <v>25</v>
      </c>
      <c r="K532" t="s">
        <v>26</v>
      </c>
      <c r="L532" t="str">
        <f>LEFT(raw!M532,8)</f>
        <v>09:00:00</v>
      </c>
      <c r="M532" t="s">
        <v>20</v>
      </c>
      <c r="N532" t="s">
        <v>31</v>
      </c>
      <c r="O532" t="s">
        <v>31</v>
      </c>
      <c r="P532" s="2">
        <f t="shared" si="48"/>
        <v>44536</v>
      </c>
      <c r="Q532" s="3">
        <f t="shared" si="49"/>
        <v>44561</v>
      </c>
      <c r="R532" t="str">
        <f t="shared" si="50"/>
        <v>Attendance</v>
      </c>
      <c r="S532" t="str">
        <f t="shared" si="51"/>
        <v>On Time</v>
      </c>
      <c r="T532" t="str">
        <f>IF(R532="Permit", J532, IF(G532="","NA CO", IF(G532="00:00:00","NA CO", IF(G532&lt;E532,"Early",IF(I532*1440&gt;=parameter!$C$4,"Overtime","On Time CO")))))</f>
        <v>On Time CO</v>
      </c>
      <c r="U532" t="str">
        <f t="shared" si="52"/>
        <v/>
      </c>
      <c r="V532" t="str">
        <f t="shared" si="53"/>
        <v/>
      </c>
    </row>
    <row r="533" spans="1:22" x14ac:dyDescent="0.3">
      <c r="A533" t="s">
        <v>174</v>
      </c>
      <c r="B533" t="s">
        <v>175</v>
      </c>
      <c r="C533" t="str">
        <f>LEFT(raw!D533,10)</f>
        <v>2021-12-07</v>
      </c>
      <c r="D533" t="str">
        <f>LEFT(raw!E533,8)</f>
        <v>07:30:00</v>
      </c>
      <c r="E533" t="str">
        <f>LEFT(raw!F533,8)</f>
        <v>16:30:00</v>
      </c>
      <c r="F533" t="str">
        <f>LEFT(raw!G533,8)</f>
        <v>06:28:40</v>
      </c>
      <c r="G533" t="str">
        <f>LEFT(raw!H533,8)</f>
        <v>18:03:26</v>
      </c>
      <c r="H533" t="s">
        <v>19</v>
      </c>
      <c r="I533" t="s">
        <v>20</v>
      </c>
      <c r="J533" t="s">
        <v>25</v>
      </c>
      <c r="K533" t="s">
        <v>26</v>
      </c>
      <c r="L533" t="str">
        <f>LEFT(raw!M533,8)</f>
        <v>09:00:00</v>
      </c>
      <c r="M533" t="s">
        <v>20</v>
      </c>
      <c r="N533" t="s">
        <v>31</v>
      </c>
      <c r="O533" t="s">
        <v>31</v>
      </c>
      <c r="P533" s="2">
        <f t="shared" si="48"/>
        <v>44537</v>
      </c>
      <c r="Q533" s="3">
        <f t="shared" si="49"/>
        <v>44561</v>
      </c>
      <c r="R533" t="str">
        <f t="shared" si="50"/>
        <v>Attendance</v>
      </c>
      <c r="S533" t="str">
        <f t="shared" si="51"/>
        <v>On Time</v>
      </c>
      <c r="T533" t="str">
        <f>IF(R533="Permit", J533, IF(G533="","NA CO", IF(G533="00:00:00","NA CO", IF(G533&lt;E533,"Early",IF(I533*1440&gt;=parameter!$C$4,"Overtime","On Time CO")))))</f>
        <v>On Time CO</v>
      </c>
      <c r="U533" t="str">
        <f t="shared" si="52"/>
        <v/>
      </c>
      <c r="V533" t="str">
        <f t="shared" si="53"/>
        <v/>
      </c>
    </row>
    <row r="534" spans="1:22" x14ac:dyDescent="0.3">
      <c r="A534" t="s">
        <v>174</v>
      </c>
      <c r="B534" t="s">
        <v>175</v>
      </c>
      <c r="C534" t="str">
        <f>LEFT(raw!D534,10)</f>
        <v>2021-12-08</v>
      </c>
      <c r="D534" t="str">
        <f>LEFT(raw!E534,8)</f>
        <v>07:30:00</v>
      </c>
      <c r="E534" t="str">
        <f>LEFT(raw!F534,8)</f>
        <v>16:00:00</v>
      </c>
      <c r="F534" t="str">
        <f>LEFT(raw!G534,8)</f>
        <v>06:21:56</v>
      </c>
      <c r="G534" t="str">
        <f>LEFT(raw!H534,8)</f>
        <v>17:22:03</v>
      </c>
      <c r="H534" t="s">
        <v>19</v>
      </c>
      <c r="I534" t="s">
        <v>20</v>
      </c>
      <c r="J534" t="s">
        <v>25</v>
      </c>
      <c r="K534" t="s">
        <v>26</v>
      </c>
      <c r="L534" t="str">
        <f>LEFT(raw!M534,8)</f>
        <v>08:30:00</v>
      </c>
      <c r="M534" t="s">
        <v>20</v>
      </c>
      <c r="N534" t="s">
        <v>31</v>
      </c>
      <c r="O534" t="s">
        <v>31</v>
      </c>
      <c r="P534" s="2">
        <f t="shared" si="48"/>
        <v>44538</v>
      </c>
      <c r="Q534" s="3">
        <f t="shared" si="49"/>
        <v>44561</v>
      </c>
      <c r="R534" t="str">
        <f t="shared" si="50"/>
        <v>Attendance</v>
      </c>
      <c r="S534" t="str">
        <f t="shared" si="51"/>
        <v>On Time</v>
      </c>
      <c r="T534" t="str">
        <f>IF(R534="Permit", J534, IF(G534="","NA CO", IF(G534="00:00:00","NA CO", IF(G534&lt;E534,"Early",IF(I534*1440&gt;=parameter!$C$4,"Overtime","On Time CO")))))</f>
        <v>On Time CO</v>
      </c>
      <c r="U534" t="str">
        <f t="shared" si="52"/>
        <v/>
      </c>
      <c r="V534" t="str">
        <f t="shared" si="53"/>
        <v/>
      </c>
    </row>
    <row r="535" spans="1:22" x14ac:dyDescent="0.3">
      <c r="A535" t="s">
        <v>174</v>
      </c>
      <c r="B535" t="s">
        <v>175</v>
      </c>
      <c r="C535" t="str">
        <f>LEFT(raw!D535,10)</f>
        <v>2021-12-09</v>
      </c>
      <c r="D535" t="str">
        <f>LEFT(raw!E535,8)</f>
        <v>00:00:00</v>
      </c>
      <c r="E535" t="str">
        <f>LEFT(raw!F535,8)</f>
        <v>00:00:00</v>
      </c>
      <c r="F535" t="str">
        <f>LEFT(raw!G535,8)</f>
        <v>07:08:41</v>
      </c>
      <c r="G535" t="str">
        <f>LEFT(raw!H535,8)</f>
        <v>17:19:28</v>
      </c>
      <c r="H535" t="s">
        <v>19</v>
      </c>
      <c r="I535" t="s">
        <v>20</v>
      </c>
      <c r="J535" t="s">
        <v>21</v>
      </c>
      <c r="K535" t="s">
        <v>22</v>
      </c>
      <c r="L535" t="str">
        <f>LEFT(raw!M535,8)</f>
        <v>10:10:46</v>
      </c>
      <c r="M535" t="s">
        <v>20</v>
      </c>
      <c r="N535" t="s">
        <v>3487</v>
      </c>
      <c r="O535" t="s">
        <v>3471</v>
      </c>
      <c r="P535" s="2">
        <f t="shared" si="48"/>
        <v>44539</v>
      </c>
      <c r="Q535" s="3">
        <f t="shared" si="49"/>
        <v>44561</v>
      </c>
      <c r="R535" t="str">
        <f t="shared" si="50"/>
        <v>Daily Journey</v>
      </c>
      <c r="S535" t="str">
        <f t="shared" si="51"/>
        <v>On Time</v>
      </c>
      <c r="T535" t="str">
        <f>IF(R535="Permit", J535, IF(G535="","NA CO", IF(G535="00:00:00","NA CO", IF(G535&lt;E535,"Early",IF(I535*1440&gt;=parameter!$C$4,"Overtime","On Time CO")))))</f>
        <v>On Time CO</v>
      </c>
      <c r="U535" t="str">
        <f t="shared" si="52"/>
        <v/>
      </c>
      <c r="V535" t="str">
        <f t="shared" si="53"/>
        <v/>
      </c>
    </row>
    <row r="536" spans="1:22" x14ac:dyDescent="0.3">
      <c r="A536" t="s">
        <v>174</v>
      </c>
      <c r="B536" t="s">
        <v>175</v>
      </c>
      <c r="C536" t="str">
        <f>LEFT(raw!D536,10)</f>
        <v>2021-12-10</v>
      </c>
      <c r="D536" t="str">
        <f>LEFT(raw!E536,8)</f>
        <v>07:30:00</v>
      </c>
      <c r="E536" t="str">
        <f>LEFT(raw!F536,8)</f>
        <v>16:30:00</v>
      </c>
      <c r="F536" t="str">
        <f>LEFT(raw!G536,8)</f>
        <v>06:21:02</v>
      </c>
      <c r="G536" t="str">
        <f>LEFT(raw!H536,8)</f>
        <v>19:04:25</v>
      </c>
      <c r="H536" t="s">
        <v>19</v>
      </c>
      <c r="I536" t="s">
        <v>20</v>
      </c>
      <c r="J536" t="s">
        <v>25</v>
      </c>
      <c r="K536" t="s">
        <v>26</v>
      </c>
      <c r="L536" t="str">
        <f>LEFT(raw!M536,8)</f>
        <v>09:00:00</v>
      </c>
      <c r="M536" t="s">
        <v>20</v>
      </c>
      <c r="N536" t="s">
        <v>31</v>
      </c>
      <c r="O536" t="s">
        <v>31</v>
      </c>
      <c r="P536" s="2">
        <f t="shared" si="48"/>
        <v>44540</v>
      </c>
      <c r="Q536" s="3">
        <f t="shared" si="49"/>
        <v>44561</v>
      </c>
      <c r="R536" t="str">
        <f t="shared" si="50"/>
        <v>Attendance</v>
      </c>
      <c r="S536" t="str">
        <f t="shared" si="51"/>
        <v>On Time</v>
      </c>
      <c r="T536" t="str">
        <f>IF(R536="Permit", J536, IF(G536="","NA CO", IF(G536="00:00:00","NA CO", IF(G536&lt;E536,"Early",IF(I536*1440&gt;=parameter!$C$4,"Overtime","On Time CO")))))</f>
        <v>On Time CO</v>
      </c>
      <c r="U536" t="str">
        <f t="shared" si="52"/>
        <v/>
      </c>
      <c r="V536" t="str">
        <f t="shared" si="53"/>
        <v/>
      </c>
    </row>
    <row r="537" spans="1:22" x14ac:dyDescent="0.3">
      <c r="A537" t="s">
        <v>174</v>
      </c>
      <c r="B537" t="s">
        <v>175</v>
      </c>
      <c r="C537" t="str">
        <f>LEFT(raw!D537,10)</f>
        <v>2021-12-13</v>
      </c>
      <c r="D537" t="str">
        <f>LEFT(raw!E537,8)</f>
        <v>07:30:00</v>
      </c>
      <c r="E537" t="str">
        <f>LEFT(raw!F537,8)</f>
        <v>16:30:00</v>
      </c>
      <c r="F537" t="str">
        <f>LEFT(raw!G537,8)</f>
        <v>06:24:43</v>
      </c>
      <c r="G537" t="str">
        <f>LEFT(raw!H537,8)</f>
        <v>18:01:28</v>
      </c>
      <c r="H537" t="s">
        <v>19</v>
      </c>
      <c r="I537" t="s">
        <v>20</v>
      </c>
      <c r="J537" t="s">
        <v>25</v>
      </c>
      <c r="K537" t="s">
        <v>26</v>
      </c>
      <c r="L537" t="str">
        <f>LEFT(raw!M537,8)</f>
        <v>09:00:00</v>
      </c>
      <c r="M537" t="s">
        <v>20</v>
      </c>
      <c r="N537" t="s">
        <v>31</v>
      </c>
      <c r="O537" t="s">
        <v>31</v>
      </c>
      <c r="P537" s="2">
        <f t="shared" si="48"/>
        <v>44543</v>
      </c>
      <c r="Q537" s="3">
        <f t="shared" si="49"/>
        <v>44561</v>
      </c>
      <c r="R537" t="str">
        <f t="shared" si="50"/>
        <v>Attendance</v>
      </c>
      <c r="S537" t="str">
        <f t="shared" si="51"/>
        <v>On Time</v>
      </c>
      <c r="T537" t="str">
        <f>IF(R537="Permit", J537, IF(G537="","NA CO", IF(G537="00:00:00","NA CO", IF(G537&lt;E537,"Early",IF(I537*1440&gt;=parameter!$C$4,"Overtime","On Time CO")))))</f>
        <v>On Time CO</v>
      </c>
      <c r="U537" t="str">
        <f t="shared" si="52"/>
        <v/>
      </c>
      <c r="V537" t="str">
        <f t="shared" si="53"/>
        <v/>
      </c>
    </row>
    <row r="538" spans="1:22" x14ac:dyDescent="0.3">
      <c r="A538" t="s">
        <v>174</v>
      </c>
      <c r="B538" t="s">
        <v>175</v>
      </c>
      <c r="C538" t="str">
        <f>LEFT(raw!D538,10)</f>
        <v>2021-12-14</v>
      </c>
      <c r="D538" t="str">
        <f>LEFT(raw!E538,8)</f>
        <v>07:30:00</v>
      </c>
      <c r="E538" t="str">
        <f>LEFT(raw!F538,8)</f>
        <v>16:30:00</v>
      </c>
      <c r="F538" t="str">
        <f>LEFT(raw!G538,8)</f>
        <v>06:25:44</v>
      </c>
      <c r="G538" t="str">
        <f>LEFT(raw!H538,8)</f>
        <v>17:58:14</v>
      </c>
      <c r="H538" t="s">
        <v>19</v>
      </c>
      <c r="I538" t="s">
        <v>20</v>
      </c>
      <c r="J538" t="s">
        <v>25</v>
      </c>
      <c r="K538" t="s">
        <v>26</v>
      </c>
      <c r="L538" t="str">
        <f>LEFT(raw!M538,8)</f>
        <v>09:00:00</v>
      </c>
      <c r="M538" t="s">
        <v>20</v>
      </c>
      <c r="N538" t="s">
        <v>31</v>
      </c>
      <c r="O538" t="s">
        <v>31</v>
      </c>
      <c r="P538" s="2">
        <f t="shared" si="48"/>
        <v>44544</v>
      </c>
      <c r="Q538" s="3">
        <f t="shared" si="49"/>
        <v>44561</v>
      </c>
      <c r="R538" t="str">
        <f t="shared" si="50"/>
        <v>Attendance</v>
      </c>
      <c r="S538" t="str">
        <f t="shared" si="51"/>
        <v>On Time</v>
      </c>
      <c r="T538" t="str">
        <f>IF(R538="Permit", J538, IF(G538="","NA CO", IF(G538="00:00:00","NA CO", IF(G538&lt;E538,"Early",IF(I538*1440&gt;=parameter!$C$4,"Overtime","On Time CO")))))</f>
        <v>On Time CO</v>
      </c>
      <c r="U538" t="str">
        <f t="shared" si="52"/>
        <v/>
      </c>
      <c r="V538" t="str">
        <f t="shared" si="53"/>
        <v/>
      </c>
    </row>
    <row r="539" spans="1:22" x14ac:dyDescent="0.3">
      <c r="A539" t="s">
        <v>174</v>
      </c>
      <c r="B539" t="s">
        <v>175</v>
      </c>
      <c r="C539" t="str">
        <f>LEFT(raw!D539,10)</f>
        <v>2021-12-15</v>
      </c>
      <c r="D539" t="str">
        <f>LEFT(raw!E539,8)</f>
        <v>07:30:00</v>
      </c>
      <c r="E539" t="str">
        <f>LEFT(raw!F539,8)</f>
        <v>16:00:00</v>
      </c>
      <c r="F539" t="str">
        <f>LEFT(raw!G539,8)</f>
        <v>06:38:47</v>
      </c>
      <c r="G539" t="str">
        <f>LEFT(raw!H539,8)</f>
        <v>18:36:49</v>
      </c>
      <c r="H539" t="s">
        <v>19</v>
      </c>
      <c r="I539" t="s">
        <v>20</v>
      </c>
      <c r="J539" t="s">
        <v>25</v>
      </c>
      <c r="K539" t="s">
        <v>26</v>
      </c>
      <c r="L539" t="str">
        <f>LEFT(raw!M539,8)</f>
        <v>08:30:00</v>
      </c>
      <c r="M539" t="s">
        <v>20</v>
      </c>
      <c r="N539" t="s">
        <v>31</v>
      </c>
      <c r="O539" t="s">
        <v>31</v>
      </c>
      <c r="P539" s="2">
        <f t="shared" si="48"/>
        <v>44545</v>
      </c>
      <c r="Q539" s="3">
        <f t="shared" si="49"/>
        <v>44561</v>
      </c>
      <c r="R539" t="str">
        <f t="shared" si="50"/>
        <v>Attendance</v>
      </c>
      <c r="S539" t="str">
        <f t="shared" si="51"/>
        <v>On Time</v>
      </c>
      <c r="T539" t="str">
        <f>IF(R539="Permit", J539, IF(G539="","NA CO", IF(G539="00:00:00","NA CO", IF(G539&lt;E539,"Early",IF(I539*1440&gt;=parameter!$C$4,"Overtime","On Time CO")))))</f>
        <v>On Time CO</v>
      </c>
      <c r="U539" t="str">
        <f t="shared" si="52"/>
        <v/>
      </c>
      <c r="V539" t="str">
        <f t="shared" si="53"/>
        <v/>
      </c>
    </row>
    <row r="540" spans="1:22" x14ac:dyDescent="0.3">
      <c r="A540" t="s">
        <v>174</v>
      </c>
      <c r="B540" t="s">
        <v>175</v>
      </c>
      <c r="C540" t="str">
        <f>LEFT(raw!D540,10)</f>
        <v>2021-12-16</v>
      </c>
      <c r="D540" t="str">
        <f>LEFT(raw!E540,8)</f>
        <v>07:30:00</v>
      </c>
      <c r="E540" t="str">
        <f>LEFT(raw!F540,8)</f>
        <v>16:30:00</v>
      </c>
      <c r="F540" t="str">
        <f>LEFT(raw!G540,8)</f>
        <v>06:24:25</v>
      </c>
      <c r="G540" t="str">
        <f>LEFT(raw!H540,8)</f>
        <v>20:18:39</v>
      </c>
      <c r="H540" t="s">
        <v>19</v>
      </c>
      <c r="I540" t="s">
        <v>20</v>
      </c>
      <c r="J540" t="s">
        <v>25</v>
      </c>
      <c r="K540" t="s">
        <v>26</v>
      </c>
      <c r="L540" t="str">
        <f>LEFT(raw!M540,8)</f>
        <v>09:00:00</v>
      </c>
      <c r="M540" t="s">
        <v>20</v>
      </c>
      <c r="N540" t="s">
        <v>31</v>
      </c>
      <c r="O540" t="s">
        <v>31</v>
      </c>
      <c r="P540" s="2">
        <f t="shared" si="48"/>
        <v>44546</v>
      </c>
      <c r="Q540" s="3">
        <f t="shared" si="49"/>
        <v>44561</v>
      </c>
      <c r="R540" t="str">
        <f t="shared" si="50"/>
        <v>Attendance</v>
      </c>
      <c r="S540" t="str">
        <f t="shared" si="51"/>
        <v>On Time</v>
      </c>
      <c r="T540" t="str">
        <f>IF(R540="Permit", J540, IF(G540="","NA CO", IF(G540="00:00:00","NA CO", IF(G540&lt;E540,"Early",IF(I540*1440&gt;=parameter!$C$4,"Overtime","On Time CO")))))</f>
        <v>On Time CO</v>
      </c>
      <c r="U540" t="str">
        <f t="shared" si="52"/>
        <v/>
      </c>
      <c r="V540" t="str">
        <f t="shared" si="53"/>
        <v/>
      </c>
    </row>
    <row r="541" spans="1:22" x14ac:dyDescent="0.3">
      <c r="A541" t="s">
        <v>174</v>
      </c>
      <c r="B541" t="s">
        <v>175</v>
      </c>
      <c r="C541" t="str">
        <f>LEFT(raw!D541,10)</f>
        <v>2021-12-17</v>
      </c>
      <c r="D541" t="str">
        <f>LEFT(raw!E541,8)</f>
        <v>07:30:00</v>
      </c>
      <c r="E541" t="str">
        <f>LEFT(raw!F541,8)</f>
        <v>16:30:00</v>
      </c>
      <c r="F541" t="str">
        <f>LEFT(raw!G541,8)</f>
        <v>06:14:59</v>
      </c>
      <c r="G541" t="str">
        <f>LEFT(raw!H541,8)</f>
        <v>18:16:59</v>
      </c>
      <c r="H541" t="s">
        <v>19</v>
      </c>
      <c r="I541" t="s">
        <v>20</v>
      </c>
      <c r="J541" t="s">
        <v>25</v>
      </c>
      <c r="K541" t="s">
        <v>26</v>
      </c>
      <c r="L541" t="str">
        <f>LEFT(raw!M541,8)</f>
        <v>09:00:00</v>
      </c>
      <c r="M541" t="s">
        <v>20</v>
      </c>
      <c r="N541" t="s">
        <v>31</v>
      </c>
      <c r="O541" t="s">
        <v>31</v>
      </c>
      <c r="P541" s="2">
        <f t="shared" si="48"/>
        <v>44547</v>
      </c>
      <c r="Q541" s="3">
        <f t="shared" si="49"/>
        <v>44561</v>
      </c>
      <c r="R541" t="str">
        <f t="shared" si="50"/>
        <v>Attendance</v>
      </c>
      <c r="S541" t="str">
        <f t="shared" si="51"/>
        <v>On Time</v>
      </c>
      <c r="T541" t="str">
        <f>IF(R541="Permit", J541, IF(G541="","NA CO", IF(G541="00:00:00","NA CO", IF(G541&lt;E541,"Early",IF(I541*1440&gt;=parameter!$C$4,"Overtime","On Time CO")))))</f>
        <v>On Time CO</v>
      </c>
      <c r="U541" t="str">
        <f t="shared" si="52"/>
        <v/>
      </c>
      <c r="V541" t="str">
        <f t="shared" si="53"/>
        <v/>
      </c>
    </row>
    <row r="542" spans="1:22" x14ac:dyDescent="0.3">
      <c r="A542" t="s">
        <v>174</v>
      </c>
      <c r="B542" t="s">
        <v>175</v>
      </c>
      <c r="C542" t="str">
        <f>LEFT(raw!D542,10)</f>
        <v>2021-12-20</v>
      </c>
      <c r="D542" t="str">
        <f>LEFT(raw!E542,8)</f>
        <v>07:30:00</v>
      </c>
      <c r="E542" t="str">
        <f>LEFT(raw!F542,8)</f>
        <v>16:30:00</v>
      </c>
      <c r="F542" t="str">
        <f>LEFT(raw!G542,8)</f>
        <v>06:26:26</v>
      </c>
      <c r="G542" t="str">
        <f>LEFT(raw!H542,8)</f>
        <v>17:39:22</v>
      </c>
      <c r="H542" t="s">
        <v>19</v>
      </c>
      <c r="I542" t="s">
        <v>20</v>
      </c>
      <c r="J542" t="s">
        <v>25</v>
      </c>
      <c r="K542" t="s">
        <v>26</v>
      </c>
      <c r="L542" t="str">
        <f>LEFT(raw!M542,8)</f>
        <v>09:00:00</v>
      </c>
      <c r="M542" t="s">
        <v>20</v>
      </c>
      <c r="N542" t="s">
        <v>31</v>
      </c>
      <c r="O542" t="s">
        <v>31</v>
      </c>
      <c r="P542" s="2">
        <f t="shared" si="48"/>
        <v>44550</v>
      </c>
      <c r="Q542" s="3">
        <f t="shared" si="49"/>
        <v>44561</v>
      </c>
      <c r="R542" t="str">
        <f t="shared" si="50"/>
        <v>Attendance</v>
      </c>
      <c r="S542" t="str">
        <f t="shared" si="51"/>
        <v>On Time</v>
      </c>
      <c r="T542" t="str">
        <f>IF(R542="Permit", J542, IF(G542="","NA CO", IF(G542="00:00:00","NA CO", IF(G542&lt;E542,"Early",IF(I542*1440&gt;=parameter!$C$4,"Overtime","On Time CO")))))</f>
        <v>On Time CO</v>
      </c>
      <c r="U542" t="str">
        <f t="shared" si="52"/>
        <v/>
      </c>
      <c r="V542" t="str">
        <f t="shared" si="53"/>
        <v/>
      </c>
    </row>
    <row r="543" spans="1:22" x14ac:dyDescent="0.3">
      <c r="A543" t="s">
        <v>174</v>
      </c>
      <c r="B543" t="s">
        <v>175</v>
      </c>
      <c r="C543" t="str">
        <f>LEFT(raw!D543,10)</f>
        <v>2021-12-21</v>
      </c>
      <c r="D543" t="str">
        <f>LEFT(raw!E543,8)</f>
        <v>07:30:00</v>
      </c>
      <c r="E543" t="str">
        <f>LEFT(raw!F543,8)</f>
        <v>16:30:00</v>
      </c>
      <c r="F543" t="str">
        <f>LEFT(raw!G543,8)</f>
        <v>06:23:03</v>
      </c>
      <c r="G543" t="str">
        <f>LEFT(raw!H543,8)</f>
        <v>17:20:14</v>
      </c>
      <c r="H543" t="s">
        <v>19</v>
      </c>
      <c r="I543" t="s">
        <v>20</v>
      </c>
      <c r="J543" t="s">
        <v>25</v>
      </c>
      <c r="K543" t="s">
        <v>26</v>
      </c>
      <c r="L543" t="str">
        <f>LEFT(raw!M543,8)</f>
        <v>09:00:00</v>
      </c>
      <c r="M543" t="s">
        <v>20</v>
      </c>
      <c r="N543" t="s">
        <v>31</v>
      </c>
      <c r="O543" t="s">
        <v>31</v>
      </c>
      <c r="P543" s="2">
        <f t="shared" si="48"/>
        <v>44551</v>
      </c>
      <c r="Q543" s="3">
        <f t="shared" si="49"/>
        <v>44561</v>
      </c>
      <c r="R543" t="str">
        <f t="shared" si="50"/>
        <v>Attendance</v>
      </c>
      <c r="S543" t="str">
        <f t="shared" si="51"/>
        <v>On Time</v>
      </c>
      <c r="T543" t="str">
        <f>IF(R543="Permit", J543, IF(G543="","NA CO", IF(G543="00:00:00","NA CO", IF(G543&lt;E543,"Early",IF(I543*1440&gt;=parameter!$C$4,"Overtime","On Time CO")))))</f>
        <v>On Time CO</v>
      </c>
      <c r="U543" t="str">
        <f t="shared" si="52"/>
        <v/>
      </c>
      <c r="V543" t="str">
        <f t="shared" si="53"/>
        <v/>
      </c>
    </row>
    <row r="544" spans="1:22" x14ac:dyDescent="0.3">
      <c r="A544" t="s">
        <v>174</v>
      </c>
      <c r="B544" t="s">
        <v>175</v>
      </c>
      <c r="C544" t="str">
        <f>LEFT(raw!D544,10)</f>
        <v>2021-12-22</v>
      </c>
      <c r="D544" t="str">
        <f>LEFT(raw!E544,8)</f>
        <v>07:30:00</v>
      </c>
      <c r="E544" t="str">
        <f>LEFT(raw!F544,8)</f>
        <v>16:00:00</v>
      </c>
      <c r="F544" t="str">
        <f>LEFT(raw!G544,8)</f>
        <v>06:21:43</v>
      </c>
      <c r="G544" t="str">
        <f>LEFT(raw!H544,8)</f>
        <v>17:38:02</v>
      </c>
      <c r="H544" t="s">
        <v>19</v>
      </c>
      <c r="I544" t="s">
        <v>20</v>
      </c>
      <c r="J544" t="s">
        <v>25</v>
      </c>
      <c r="K544" t="s">
        <v>26</v>
      </c>
      <c r="L544" t="str">
        <f>LEFT(raw!M544,8)</f>
        <v>08:30:00</v>
      </c>
      <c r="M544" t="s">
        <v>20</v>
      </c>
      <c r="N544" t="s">
        <v>31</v>
      </c>
      <c r="O544" t="s">
        <v>31</v>
      </c>
      <c r="P544" s="2">
        <f t="shared" si="48"/>
        <v>44552</v>
      </c>
      <c r="Q544" s="3">
        <f t="shared" si="49"/>
        <v>44561</v>
      </c>
      <c r="R544" t="str">
        <f t="shared" si="50"/>
        <v>Attendance</v>
      </c>
      <c r="S544" t="str">
        <f t="shared" si="51"/>
        <v>On Time</v>
      </c>
      <c r="T544" t="str">
        <f>IF(R544="Permit", J544, IF(G544="","NA CO", IF(G544="00:00:00","NA CO", IF(G544&lt;E544,"Early",IF(I544*1440&gt;=parameter!$C$4,"Overtime","On Time CO")))))</f>
        <v>On Time CO</v>
      </c>
      <c r="U544" t="str">
        <f t="shared" si="52"/>
        <v/>
      </c>
      <c r="V544" t="str">
        <f t="shared" si="53"/>
        <v/>
      </c>
    </row>
    <row r="545" spans="1:22" x14ac:dyDescent="0.3">
      <c r="A545" t="s">
        <v>174</v>
      </c>
      <c r="B545" t="s">
        <v>175</v>
      </c>
      <c r="C545" t="str">
        <f>LEFT(raw!D545,10)</f>
        <v>2021-12-23</v>
      </c>
      <c r="D545" t="str">
        <f>LEFT(raw!E545,8)</f>
        <v>07:30:00</v>
      </c>
      <c r="E545" t="str">
        <f>LEFT(raw!F545,8)</f>
        <v>16:30:00</v>
      </c>
      <c r="F545" t="str">
        <f>LEFT(raw!G545,8)</f>
        <v>06:20:50</v>
      </c>
      <c r="G545" t="str">
        <f>LEFT(raw!H545,8)</f>
        <v>17:52:23</v>
      </c>
      <c r="H545" t="s">
        <v>19</v>
      </c>
      <c r="I545" t="s">
        <v>20</v>
      </c>
      <c r="J545" t="s">
        <v>25</v>
      </c>
      <c r="K545" t="s">
        <v>26</v>
      </c>
      <c r="L545" t="str">
        <f>LEFT(raw!M545,8)</f>
        <v>09:00:00</v>
      </c>
      <c r="M545" t="s">
        <v>20</v>
      </c>
      <c r="N545" t="s">
        <v>31</v>
      </c>
      <c r="O545" t="s">
        <v>31</v>
      </c>
      <c r="P545" s="2">
        <f t="shared" si="48"/>
        <v>44553</v>
      </c>
      <c r="Q545" s="3">
        <f t="shared" si="49"/>
        <v>44561</v>
      </c>
      <c r="R545" t="str">
        <f t="shared" si="50"/>
        <v>Attendance</v>
      </c>
      <c r="S545" t="str">
        <f t="shared" si="51"/>
        <v>On Time</v>
      </c>
      <c r="T545" t="str">
        <f>IF(R545="Permit", J545, IF(G545="","NA CO", IF(G545="00:00:00","NA CO", IF(G545&lt;E545,"Early",IF(I545*1440&gt;=parameter!$C$4,"Overtime","On Time CO")))))</f>
        <v>On Time CO</v>
      </c>
      <c r="U545" t="str">
        <f t="shared" si="52"/>
        <v/>
      </c>
      <c r="V545" t="str">
        <f t="shared" si="53"/>
        <v/>
      </c>
    </row>
    <row r="546" spans="1:22" x14ac:dyDescent="0.3">
      <c r="A546" t="s">
        <v>174</v>
      </c>
      <c r="B546" t="s">
        <v>175</v>
      </c>
      <c r="C546" t="str">
        <f>LEFT(raw!D546,10)</f>
        <v>2021-12-24</v>
      </c>
      <c r="D546" t="str">
        <f>LEFT(raw!E546,8)</f>
        <v>07:30:00</v>
      </c>
      <c r="E546" t="str">
        <f>LEFT(raw!F546,8)</f>
        <v>16:30:00</v>
      </c>
      <c r="F546" t="str">
        <f>LEFT(raw!G546,8)</f>
        <v>06:33:37</v>
      </c>
      <c r="G546" t="str">
        <f>LEFT(raw!H546,8)</f>
        <v>17:05:01</v>
      </c>
      <c r="H546" t="s">
        <v>19</v>
      </c>
      <c r="I546" t="s">
        <v>20</v>
      </c>
      <c r="J546" t="s">
        <v>25</v>
      </c>
      <c r="K546" t="s">
        <v>26</v>
      </c>
      <c r="L546" t="str">
        <f>LEFT(raw!M546,8)</f>
        <v>09:00:00</v>
      </c>
      <c r="M546" t="s">
        <v>20</v>
      </c>
      <c r="N546" t="s">
        <v>31</v>
      </c>
      <c r="O546" t="s">
        <v>31</v>
      </c>
      <c r="P546" s="2">
        <f t="shared" si="48"/>
        <v>44554</v>
      </c>
      <c r="Q546" s="3">
        <f t="shared" si="49"/>
        <v>44561</v>
      </c>
      <c r="R546" t="str">
        <f t="shared" si="50"/>
        <v>Attendance</v>
      </c>
      <c r="S546" t="str">
        <f t="shared" si="51"/>
        <v>On Time</v>
      </c>
      <c r="T546" t="str">
        <f>IF(R546="Permit", J546, IF(G546="","NA CO", IF(G546="00:00:00","NA CO", IF(G546&lt;E546,"Early",IF(I546*1440&gt;=parameter!$C$4,"Overtime","On Time CO")))))</f>
        <v>On Time CO</v>
      </c>
      <c r="U546" t="str">
        <f t="shared" si="52"/>
        <v/>
      </c>
      <c r="V546" t="str">
        <f t="shared" si="53"/>
        <v/>
      </c>
    </row>
    <row r="547" spans="1:22" x14ac:dyDescent="0.3">
      <c r="A547" t="s">
        <v>174</v>
      </c>
      <c r="B547" t="s">
        <v>175</v>
      </c>
      <c r="C547" t="str">
        <f>LEFT(raw!D547,10)</f>
        <v>2021-12-27</v>
      </c>
      <c r="D547" t="str">
        <f>LEFT(raw!E547,8)</f>
        <v>07:30:00</v>
      </c>
      <c r="E547" t="str">
        <f>LEFT(raw!F547,8)</f>
        <v>16:30:00</v>
      </c>
      <c r="F547" t="str">
        <f>LEFT(raw!G547,8)</f>
        <v>06:45:02</v>
      </c>
      <c r="G547" t="str">
        <f>LEFT(raw!H547,8)</f>
        <v>17:58:35</v>
      </c>
      <c r="H547" t="s">
        <v>19</v>
      </c>
      <c r="I547" t="s">
        <v>20</v>
      </c>
      <c r="J547" t="s">
        <v>25</v>
      </c>
      <c r="K547" t="s">
        <v>26</v>
      </c>
      <c r="L547" t="str">
        <f>LEFT(raw!M547,8)</f>
        <v>09:00:00</v>
      </c>
      <c r="M547" t="s">
        <v>20</v>
      </c>
      <c r="N547" t="s">
        <v>31</v>
      </c>
      <c r="O547" t="s">
        <v>31</v>
      </c>
      <c r="P547" s="2">
        <f t="shared" si="48"/>
        <v>44557</v>
      </c>
      <c r="Q547" s="3">
        <f t="shared" si="49"/>
        <v>44561</v>
      </c>
      <c r="R547" t="str">
        <f t="shared" si="50"/>
        <v>Attendance</v>
      </c>
      <c r="S547" t="str">
        <f t="shared" si="51"/>
        <v>On Time</v>
      </c>
      <c r="T547" t="str">
        <f>IF(R547="Permit", J547, IF(G547="","NA CO", IF(G547="00:00:00","NA CO", IF(G547&lt;E547,"Early",IF(I547*1440&gt;=parameter!$C$4,"Overtime","On Time CO")))))</f>
        <v>On Time CO</v>
      </c>
      <c r="U547" t="str">
        <f t="shared" si="52"/>
        <v/>
      </c>
      <c r="V547" t="str">
        <f t="shared" si="53"/>
        <v/>
      </c>
    </row>
    <row r="548" spans="1:22" x14ac:dyDescent="0.3">
      <c r="A548" t="s">
        <v>174</v>
      </c>
      <c r="B548" t="s">
        <v>175</v>
      </c>
      <c r="C548" t="str">
        <f>LEFT(raw!D548,10)</f>
        <v>2021-12-28</v>
      </c>
      <c r="D548" t="str">
        <f>LEFT(raw!E548,8)</f>
        <v>07:30:00</v>
      </c>
      <c r="E548" t="str">
        <f>LEFT(raw!F548,8)</f>
        <v>16:30:00</v>
      </c>
      <c r="F548" t="str">
        <f>LEFT(raw!G548,8)</f>
        <v>06:26:41</v>
      </c>
      <c r="G548" t="str">
        <f>LEFT(raw!H548,8)</f>
        <v>17:31:57</v>
      </c>
      <c r="H548" t="s">
        <v>19</v>
      </c>
      <c r="I548" t="s">
        <v>20</v>
      </c>
      <c r="J548" t="s">
        <v>25</v>
      </c>
      <c r="K548" t="s">
        <v>26</v>
      </c>
      <c r="L548" t="str">
        <f>LEFT(raw!M548,8)</f>
        <v>09:00:00</v>
      </c>
      <c r="M548" t="s">
        <v>20</v>
      </c>
      <c r="N548" t="s">
        <v>31</v>
      </c>
      <c r="O548" t="s">
        <v>31</v>
      </c>
      <c r="P548" s="2">
        <f t="shared" si="48"/>
        <v>44558</v>
      </c>
      <c r="Q548" s="3">
        <f t="shared" si="49"/>
        <v>44561</v>
      </c>
      <c r="R548" t="str">
        <f t="shared" si="50"/>
        <v>Attendance</v>
      </c>
      <c r="S548" t="str">
        <f t="shared" si="51"/>
        <v>On Time</v>
      </c>
      <c r="T548" t="str">
        <f>IF(R548="Permit", J548, IF(G548="","NA CO", IF(G548="00:00:00","NA CO", IF(G548&lt;E548,"Early",IF(I548*1440&gt;=parameter!$C$4,"Overtime","On Time CO")))))</f>
        <v>On Time CO</v>
      </c>
      <c r="U548" t="str">
        <f t="shared" si="52"/>
        <v/>
      </c>
      <c r="V548" t="str">
        <f t="shared" si="53"/>
        <v/>
      </c>
    </row>
    <row r="549" spans="1:22" x14ac:dyDescent="0.3">
      <c r="A549" t="s">
        <v>174</v>
      </c>
      <c r="B549" t="s">
        <v>175</v>
      </c>
      <c r="C549" t="str">
        <f>LEFT(raw!D549,10)</f>
        <v>2021-12-29</v>
      </c>
      <c r="D549" t="str">
        <f>LEFT(raw!E549,8)</f>
        <v>07:30:00</v>
      </c>
      <c r="E549" t="str">
        <f>LEFT(raw!F549,8)</f>
        <v>16:00:00</v>
      </c>
      <c r="F549" t="str">
        <f>LEFT(raw!G549,8)</f>
        <v>06:26:41</v>
      </c>
      <c r="G549" t="str">
        <f>LEFT(raw!H549,8)</f>
        <v>17:48:29</v>
      </c>
      <c r="H549" t="s">
        <v>19</v>
      </c>
      <c r="I549" t="s">
        <v>20</v>
      </c>
      <c r="J549" t="s">
        <v>25</v>
      </c>
      <c r="K549" t="s">
        <v>26</v>
      </c>
      <c r="L549" t="str">
        <f>LEFT(raw!M549,8)</f>
        <v>08:30:00</v>
      </c>
      <c r="M549" t="s">
        <v>20</v>
      </c>
      <c r="N549" t="s">
        <v>31</v>
      </c>
      <c r="O549" t="s">
        <v>31</v>
      </c>
      <c r="P549" s="2">
        <f t="shared" si="48"/>
        <v>44559</v>
      </c>
      <c r="Q549" s="3">
        <f t="shared" si="49"/>
        <v>44561</v>
      </c>
      <c r="R549" t="str">
        <f t="shared" si="50"/>
        <v>Attendance</v>
      </c>
      <c r="S549" t="str">
        <f t="shared" si="51"/>
        <v>On Time</v>
      </c>
      <c r="T549" t="str">
        <f>IF(R549="Permit", J549, IF(G549="","NA CO", IF(G549="00:00:00","NA CO", IF(G549&lt;E549,"Early",IF(I549*1440&gt;=parameter!$C$4,"Overtime","On Time CO")))))</f>
        <v>On Time CO</v>
      </c>
      <c r="U549" t="str">
        <f t="shared" si="52"/>
        <v/>
      </c>
      <c r="V549" t="str">
        <f t="shared" si="53"/>
        <v/>
      </c>
    </row>
    <row r="550" spans="1:22" x14ac:dyDescent="0.3">
      <c r="A550" t="s">
        <v>174</v>
      </c>
      <c r="B550" t="s">
        <v>175</v>
      </c>
      <c r="C550" t="str">
        <f>LEFT(raw!D550,10)</f>
        <v>2021-12-30</v>
      </c>
      <c r="D550" t="str">
        <f>LEFT(raw!E550,8)</f>
        <v>07:30:00</v>
      </c>
      <c r="E550" t="str">
        <f>LEFT(raw!F550,8)</f>
        <v>16:30:00</v>
      </c>
      <c r="F550" t="str">
        <f>LEFT(raw!G550,8)</f>
        <v>06:26:01</v>
      </c>
      <c r="G550" t="str">
        <f>LEFT(raw!H550,8)</f>
        <v>18:09:02</v>
      </c>
      <c r="H550" t="s">
        <v>19</v>
      </c>
      <c r="I550" t="s">
        <v>20</v>
      </c>
      <c r="J550" t="s">
        <v>25</v>
      </c>
      <c r="K550" t="s">
        <v>26</v>
      </c>
      <c r="L550" t="str">
        <f>LEFT(raw!M550,8)</f>
        <v>09:00:00</v>
      </c>
      <c r="M550" t="s">
        <v>20</v>
      </c>
      <c r="N550" t="s">
        <v>31</v>
      </c>
      <c r="O550" t="s">
        <v>31</v>
      </c>
      <c r="P550" s="2">
        <f t="shared" si="48"/>
        <v>44560</v>
      </c>
      <c r="Q550" s="3">
        <f t="shared" si="49"/>
        <v>44561</v>
      </c>
      <c r="R550" t="str">
        <f t="shared" si="50"/>
        <v>Attendance</v>
      </c>
      <c r="S550" t="str">
        <f t="shared" si="51"/>
        <v>On Time</v>
      </c>
      <c r="T550" t="str">
        <f>IF(R550="Permit", J550, IF(G550="","NA CO", IF(G550="00:00:00","NA CO", IF(G550&lt;E550,"Early",IF(I550*1440&gt;=parameter!$C$4,"Overtime","On Time CO")))))</f>
        <v>On Time CO</v>
      </c>
      <c r="U550" t="str">
        <f t="shared" si="52"/>
        <v/>
      </c>
      <c r="V550" t="str">
        <f t="shared" si="53"/>
        <v/>
      </c>
    </row>
    <row r="551" spans="1:22" x14ac:dyDescent="0.3">
      <c r="A551" t="s">
        <v>174</v>
      </c>
      <c r="B551" t="s">
        <v>175</v>
      </c>
      <c r="C551" t="str">
        <f>LEFT(raw!D551,10)</f>
        <v>2021-12-31</v>
      </c>
      <c r="D551" t="str">
        <f>LEFT(raw!E551,8)</f>
        <v>07:30:00</v>
      </c>
      <c r="E551" t="str">
        <f>LEFT(raw!F551,8)</f>
        <v>16:30:00</v>
      </c>
      <c r="F551" t="str">
        <f>LEFT(raw!G551,8)</f>
        <v>06:24:14</v>
      </c>
      <c r="G551" t="str">
        <f>LEFT(raw!H551,8)</f>
        <v>16:52:26</v>
      </c>
      <c r="H551" t="s">
        <v>19</v>
      </c>
      <c r="I551" t="s">
        <v>20</v>
      </c>
      <c r="J551" t="s">
        <v>25</v>
      </c>
      <c r="K551" t="s">
        <v>26</v>
      </c>
      <c r="L551" t="str">
        <f>LEFT(raw!M551,8)</f>
        <v>09:00:00</v>
      </c>
      <c r="M551" t="s">
        <v>20</v>
      </c>
      <c r="N551" t="s">
        <v>31</v>
      </c>
      <c r="O551" t="s">
        <v>31</v>
      </c>
      <c r="P551" s="2">
        <f t="shared" si="48"/>
        <v>44561</v>
      </c>
      <c r="Q551" s="3">
        <f t="shared" si="49"/>
        <v>44561</v>
      </c>
      <c r="R551" t="str">
        <f t="shared" si="50"/>
        <v>Attendance</v>
      </c>
      <c r="S551" t="str">
        <f t="shared" si="51"/>
        <v>On Time</v>
      </c>
      <c r="T551" t="str">
        <f>IF(R551="Permit", J551, IF(G551="","NA CO", IF(G551="00:00:00","NA CO", IF(G551&lt;E551,"Early",IF(I551*1440&gt;=parameter!$C$4,"Overtime","On Time CO")))))</f>
        <v>On Time CO</v>
      </c>
      <c r="U551" t="str">
        <f t="shared" si="52"/>
        <v/>
      </c>
      <c r="V551" t="str">
        <f t="shared" si="53"/>
        <v/>
      </c>
    </row>
    <row r="552" spans="1:22" x14ac:dyDescent="0.3">
      <c r="A552" t="s">
        <v>3533</v>
      </c>
      <c r="B552" t="s">
        <v>3534</v>
      </c>
      <c r="C552" t="str">
        <f>LEFT(raw!D552,10)</f>
        <v>2021-12-20</v>
      </c>
      <c r="D552" t="str">
        <f>LEFT(raw!E552,8)</f>
        <v>08:00:00</v>
      </c>
      <c r="E552" t="str">
        <f>LEFT(raw!F552,8)</f>
        <v>17:00:00</v>
      </c>
      <c r="F552" t="str">
        <f>LEFT(raw!G552,8)</f>
        <v>07:51:05</v>
      </c>
      <c r="G552" t="str">
        <f>LEFT(raw!H552,8)</f>
        <v>17:30:00</v>
      </c>
      <c r="H552" t="s">
        <v>19</v>
      </c>
      <c r="I552" t="s">
        <v>20</v>
      </c>
      <c r="J552" t="s">
        <v>25</v>
      </c>
      <c r="K552" t="s">
        <v>26</v>
      </c>
      <c r="L552" t="str">
        <f>LEFT(raw!M552,8)</f>
        <v>09:00:00</v>
      </c>
      <c r="M552" t="s">
        <v>20</v>
      </c>
      <c r="N552" t="s">
        <v>184</v>
      </c>
      <c r="O552" t="s">
        <v>21</v>
      </c>
      <c r="P552" s="2">
        <f t="shared" si="48"/>
        <v>44550</v>
      </c>
      <c r="Q552" s="3">
        <f t="shared" si="49"/>
        <v>44561</v>
      </c>
      <c r="R552" t="str">
        <f t="shared" si="50"/>
        <v>Attendance</v>
      </c>
      <c r="S552" t="str">
        <f t="shared" si="51"/>
        <v>On Time</v>
      </c>
      <c r="T552" t="str">
        <f>IF(R552="Permit", J552, IF(G552="","NA CO", IF(G552="00:00:00","NA CO", IF(G552&lt;E552,"Early",IF(I552*1440&gt;=parameter!$C$4,"Overtime","On Time CO")))))</f>
        <v>On Time CO</v>
      </c>
      <c r="U552" t="str">
        <f t="shared" si="52"/>
        <v/>
      </c>
      <c r="V552" t="str">
        <f t="shared" si="53"/>
        <v/>
      </c>
    </row>
    <row r="553" spans="1:22" x14ac:dyDescent="0.3">
      <c r="A553" t="s">
        <v>3533</v>
      </c>
      <c r="B553" t="s">
        <v>3534</v>
      </c>
      <c r="C553" t="str">
        <f>LEFT(raw!D553,10)</f>
        <v>2021-12-21</v>
      </c>
      <c r="D553" t="str">
        <f>LEFT(raw!E553,8)</f>
        <v>08:00:00</v>
      </c>
      <c r="E553" t="str">
        <f>LEFT(raw!F553,8)</f>
        <v>17:00:00</v>
      </c>
      <c r="F553" t="str">
        <f>LEFT(raw!G553,8)</f>
        <v>07:32:36</v>
      </c>
      <c r="G553" t="str">
        <f>LEFT(raw!H553,8)</f>
        <v>00:00:00</v>
      </c>
      <c r="H553" t="s">
        <v>19</v>
      </c>
      <c r="I553" t="s">
        <v>20</v>
      </c>
      <c r="J553" t="s">
        <v>25</v>
      </c>
      <c r="K553" t="s">
        <v>26</v>
      </c>
      <c r="L553" t="str">
        <f>LEFT(raw!M553,8)</f>
        <v>00:00:00</v>
      </c>
      <c r="M553" t="s">
        <v>20</v>
      </c>
      <c r="N553" t="s">
        <v>184</v>
      </c>
      <c r="O553" t="s">
        <v>21</v>
      </c>
      <c r="P553" s="2">
        <f t="shared" si="48"/>
        <v>44551</v>
      </c>
      <c r="Q553" s="3">
        <f t="shared" si="49"/>
        <v>44561</v>
      </c>
      <c r="R553" t="str">
        <f t="shared" si="50"/>
        <v>Attendance</v>
      </c>
      <c r="S553" t="str">
        <f t="shared" si="51"/>
        <v>On Time</v>
      </c>
      <c r="T553" t="str">
        <f>IF(R553="Permit", J553, IF(G553="","NA CO", IF(G553="00:00:00","NA CO", IF(G553&lt;E553,"Early",IF(I553*1440&gt;=parameter!$C$4,"Overtime","On Time CO")))))</f>
        <v>NA CO</v>
      </c>
      <c r="U553" t="str">
        <f t="shared" si="52"/>
        <v/>
      </c>
      <c r="V553" t="str">
        <f t="shared" si="53"/>
        <v/>
      </c>
    </row>
    <row r="554" spans="1:22" x14ac:dyDescent="0.3">
      <c r="A554" t="s">
        <v>3533</v>
      </c>
      <c r="B554" t="s">
        <v>3534</v>
      </c>
      <c r="C554" t="str">
        <f>LEFT(raw!D554,10)</f>
        <v>2021-12-22</v>
      </c>
      <c r="D554" t="str">
        <f>LEFT(raw!E554,8)</f>
        <v>08:00:00</v>
      </c>
      <c r="E554" t="str">
        <f>LEFT(raw!F554,8)</f>
        <v>17:00:00</v>
      </c>
      <c r="F554" t="str">
        <f>LEFT(raw!G554,8)</f>
        <v>07:50:04</v>
      </c>
      <c r="G554" t="str">
        <f>LEFT(raw!H554,8)</f>
        <v>17:42:44</v>
      </c>
      <c r="H554" t="s">
        <v>19</v>
      </c>
      <c r="I554" t="s">
        <v>20</v>
      </c>
      <c r="J554" t="s">
        <v>25</v>
      </c>
      <c r="K554" t="s">
        <v>26</v>
      </c>
      <c r="L554" t="str">
        <f>LEFT(raw!M554,8)</f>
        <v>09:00:00</v>
      </c>
      <c r="M554" t="s">
        <v>20</v>
      </c>
      <c r="N554" t="s">
        <v>184</v>
      </c>
      <c r="O554" t="s">
        <v>184</v>
      </c>
      <c r="P554" s="2">
        <f t="shared" si="48"/>
        <v>44552</v>
      </c>
      <c r="Q554" s="3">
        <f t="shared" si="49"/>
        <v>44561</v>
      </c>
      <c r="R554" t="str">
        <f t="shared" si="50"/>
        <v>Attendance</v>
      </c>
      <c r="S554" t="str">
        <f t="shared" si="51"/>
        <v>On Time</v>
      </c>
      <c r="T554" t="str">
        <f>IF(R554="Permit", J554, IF(G554="","NA CO", IF(G554="00:00:00","NA CO", IF(G554&lt;E554,"Early",IF(I554*1440&gt;=parameter!$C$4,"Overtime","On Time CO")))))</f>
        <v>On Time CO</v>
      </c>
      <c r="U554" t="str">
        <f t="shared" si="52"/>
        <v/>
      </c>
      <c r="V554" t="str">
        <f t="shared" si="53"/>
        <v/>
      </c>
    </row>
    <row r="555" spans="1:22" x14ac:dyDescent="0.3">
      <c r="A555" t="s">
        <v>3533</v>
      </c>
      <c r="B555" t="s">
        <v>3534</v>
      </c>
      <c r="C555" t="str">
        <f>LEFT(raw!D555,10)</f>
        <v>2021-12-23</v>
      </c>
      <c r="D555" t="str">
        <f>LEFT(raw!E555,8)</f>
        <v>08:00:00</v>
      </c>
      <c r="E555" t="str">
        <f>LEFT(raw!F555,8)</f>
        <v>17:00:00</v>
      </c>
      <c r="F555" t="str">
        <f>LEFT(raw!G555,8)</f>
        <v>08:07:32</v>
      </c>
      <c r="G555" t="str">
        <f>LEFT(raw!H555,8)</f>
        <v>17:34:54</v>
      </c>
      <c r="H555" t="s">
        <v>19</v>
      </c>
      <c r="I555" t="s">
        <v>3543</v>
      </c>
      <c r="J555" t="s">
        <v>32</v>
      </c>
      <c r="K555" t="s">
        <v>26</v>
      </c>
      <c r="L555" t="str">
        <f>LEFT(raw!M555,8)</f>
        <v>09:00:00</v>
      </c>
      <c r="M555" t="s">
        <v>20</v>
      </c>
      <c r="N555" t="s">
        <v>184</v>
      </c>
      <c r="O555" t="s">
        <v>184</v>
      </c>
      <c r="P555" s="2">
        <f t="shared" si="48"/>
        <v>44553</v>
      </c>
      <c r="Q555" s="3">
        <f t="shared" si="49"/>
        <v>44561</v>
      </c>
      <c r="R555" t="str">
        <f t="shared" si="50"/>
        <v>Attendance</v>
      </c>
      <c r="S555" t="str">
        <f t="shared" si="51"/>
        <v>Late</v>
      </c>
      <c r="T555" t="str">
        <f>IF(R555="Permit", J555, IF(G555="","NA CO", IF(G555="00:00:00","NA CO", IF(G555&lt;E555,"Early",IF(I555*1440&gt;=parameter!$C$4,"Overtime","On Time CO")))))</f>
        <v>On Time CO</v>
      </c>
      <c r="U555" t="str">
        <f t="shared" si="52"/>
        <v>00:07:32</v>
      </c>
      <c r="V555" t="str">
        <f t="shared" si="53"/>
        <v/>
      </c>
    </row>
    <row r="556" spans="1:22" x14ac:dyDescent="0.3">
      <c r="A556" t="s">
        <v>3533</v>
      </c>
      <c r="B556" t="s">
        <v>3534</v>
      </c>
      <c r="C556" t="str">
        <f>LEFT(raw!D556,10)</f>
        <v>2021-12-24</v>
      </c>
      <c r="D556" t="str">
        <f>LEFT(raw!E556,8)</f>
        <v>08:00:00</v>
      </c>
      <c r="E556" t="str">
        <f>LEFT(raw!F556,8)</f>
        <v>17:00:00</v>
      </c>
      <c r="F556" t="str">
        <f>LEFT(raw!G556,8)</f>
        <v>08:02:21</v>
      </c>
      <c r="G556" t="str">
        <f>LEFT(raw!H556,8)</f>
        <v>18:08:22</v>
      </c>
      <c r="H556" t="s">
        <v>19</v>
      </c>
      <c r="I556" t="s">
        <v>3546</v>
      </c>
      <c r="J556" t="s">
        <v>32</v>
      </c>
      <c r="K556" t="s">
        <v>26</v>
      </c>
      <c r="L556" t="str">
        <f>LEFT(raw!M556,8)</f>
        <v>09:00:00</v>
      </c>
      <c r="M556" t="s">
        <v>20</v>
      </c>
      <c r="N556" t="s">
        <v>184</v>
      </c>
      <c r="O556" t="s">
        <v>184</v>
      </c>
      <c r="P556" s="2">
        <f t="shared" si="48"/>
        <v>44554</v>
      </c>
      <c r="Q556" s="3">
        <f t="shared" si="49"/>
        <v>44561</v>
      </c>
      <c r="R556" t="str">
        <f t="shared" si="50"/>
        <v>Attendance</v>
      </c>
      <c r="S556" t="str">
        <f t="shared" si="51"/>
        <v>Late</v>
      </c>
      <c r="T556" t="str">
        <f>IF(R556="Permit", J556, IF(G556="","NA CO", IF(G556="00:00:00","NA CO", IF(G556&lt;E556,"Early",IF(I556*1440&gt;=parameter!$C$4,"Overtime","On Time CO")))))</f>
        <v>On Time CO</v>
      </c>
      <c r="U556" t="str">
        <f t="shared" si="52"/>
        <v>00:02:21</v>
      </c>
      <c r="V556" t="str">
        <f t="shared" si="53"/>
        <v/>
      </c>
    </row>
    <row r="557" spans="1:22" x14ac:dyDescent="0.3">
      <c r="A557" t="s">
        <v>3533</v>
      </c>
      <c r="B557" t="s">
        <v>3534</v>
      </c>
      <c r="C557" t="str">
        <f>LEFT(raw!D557,10)</f>
        <v>2021-12-27</v>
      </c>
      <c r="D557" t="str">
        <f>LEFT(raw!E557,8)</f>
        <v>08:00:00</v>
      </c>
      <c r="E557" t="str">
        <f>LEFT(raw!F557,8)</f>
        <v>17:00:00</v>
      </c>
      <c r="F557" t="str">
        <f>LEFT(raw!G557,8)</f>
        <v>07:50:39</v>
      </c>
      <c r="G557" t="str">
        <f>LEFT(raw!H557,8)</f>
        <v>19:20:42</v>
      </c>
      <c r="H557" t="s">
        <v>19</v>
      </c>
      <c r="I557" t="s">
        <v>20</v>
      </c>
      <c r="J557" t="s">
        <v>25</v>
      </c>
      <c r="K557" t="s">
        <v>26</v>
      </c>
      <c r="L557" t="str">
        <f>LEFT(raw!M557,8)</f>
        <v>09:00:00</v>
      </c>
      <c r="M557" t="s">
        <v>20</v>
      </c>
      <c r="N557" t="s">
        <v>184</v>
      </c>
      <c r="O557" t="s">
        <v>184</v>
      </c>
      <c r="P557" s="2">
        <f t="shared" si="48"/>
        <v>44557</v>
      </c>
      <c r="Q557" s="3">
        <f t="shared" si="49"/>
        <v>44561</v>
      </c>
      <c r="R557" t="str">
        <f t="shared" si="50"/>
        <v>Attendance</v>
      </c>
      <c r="S557" t="str">
        <f t="shared" si="51"/>
        <v>On Time</v>
      </c>
      <c r="T557" t="str">
        <f>IF(R557="Permit", J557, IF(G557="","NA CO", IF(G557="00:00:00","NA CO", IF(G557&lt;E557,"Early",IF(I557*1440&gt;=parameter!$C$4,"Overtime","On Time CO")))))</f>
        <v>On Time CO</v>
      </c>
      <c r="U557" t="str">
        <f t="shared" si="52"/>
        <v/>
      </c>
      <c r="V557" t="str">
        <f t="shared" si="53"/>
        <v/>
      </c>
    </row>
    <row r="558" spans="1:22" x14ac:dyDescent="0.3">
      <c r="A558" t="s">
        <v>3533</v>
      </c>
      <c r="B558" t="s">
        <v>3534</v>
      </c>
      <c r="C558" t="str">
        <f>LEFT(raw!D558,10)</f>
        <v>2021-12-28</v>
      </c>
      <c r="D558" t="str">
        <f>LEFT(raw!E558,8)</f>
        <v>08:00:00</v>
      </c>
      <c r="E558" t="str">
        <f>LEFT(raw!F558,8)</f>
        <v>17:00:00</v>
      </c>
      <c r="F558" t="str">
        <f>LEFT(raw!G558,8)</f>
        <v>08:05:50</v>
      </c>
      <c r="G558" t="str">
        <f>LEFT(raw!H558,8)</f>
        <v>17:53:22</v>
      </c>
      <c r="H558" t="s">
        <v>19</v>
      </c>
      <c r="I558" t="s">
        <v>3553</v>
      </c>
      <c r="J558" t="s">
        <v>32</v>
      </c>
      <c r="K558" t="s">
        <v>26</v>
      </c>
      <c r="L558" t="str">
        <f>LEFT(raw!M558,8)</f>
        <v>09:00:00</v>
      </c>
      <c r="M558" t="s">
        <v>20</v>
      </c>
      <c r="N558" t="s">
        <v>184</v>
      </c>
      <c r="O558" t="s">
        <v>184</v>
      </c>
      <c r="P558" s="2">
        <f t="shared" si="48"/>
        <v>44558</v>
      </c>
      <c r="Q558" s="3">
        <f t="shared" si="49"/>
        <v>44561</v>
      </c>
      <c r="R558" t="str">
        <f t="shared" si="50"/>
        <v>Attendance</v>
      </c>
      <c r="S558" t="str">
        <f t="shared" si="51"/>
        <v>Late</v>
      </c>
      <c r="T558" t="str">
        <f>IF(R558="Permit", J558, IF(G558="","NA CO", IF(G558="00:00:00","NA CO", IF(G558&lt;E558,"Early",IF(I558*1440&gt;=parameter!$C$4,"Overtime","On Time CO")))))</f>
        <v>On Time CO</v>
      </c>
      <c r="U558" t="str">
        <f t="shared" si="52"/>
        <v>00:05:50</v>
      </c>
      <c r="V558" t="str">
        <f t="shared" si="53"/>
        <v/>
      </c>
    </row>
    <row r="559" spans="1:22" x14ac:dyDescent="0.3">
      <c r="A559" t="s">
        <v>3533</v>
      </c>
      <c r="B559" t="s">
        <v>3534</v>
      </c>
      <c r="C559" t="str">
        <f>LEFT(raw!D559,10)</f>
        <v>2021-12-29</v>
      </c>
      <c r="D559" t="str">
        <f>LEFT(raw!E559,8)</f>
        <v>08:00:00</v>
      </c>
      <c r="E559" t="str">
        <f>LEFT(raw!F559,8)</f>
        <v>17:00:00</v>
      </c>
      <c r="F559" t="str">
        <f>LEFT(raw!G559,8)</f>
        <v>08:09:53</v>
      </c>
      <c r="G559" t="str">
        <f>LEFT(raw!H559,8)</f>
        <v>19:04:11</v>
      </c>
      <c r="H559" t="s">
        <v>19</v>
      </c>
      <c r="I559" t="s">
        <v>3556</v>
      </c>
      <c r="J559" t="s">
        <v>32</v>
      </c>
      <c r="K559" t="s">
        <v>26</v>
      </c>
      <c r="L559" t="str">
        <f>LEFT(raw!M559,8)</f>
        <v>09:00:00</v>
      </c>
      <c r="M559" t="s">
        <v>20</v>
      </c>
      <c r="N559" t="s">
        <v>184</v>
      </c>
      <c r="O559" t="s">
        <v>184</v>
      </c>
      <c r="P559" s="2">
        <f t="shared" si="48"/>
        <v>44559</v>
      </c>
      <c r="Q559" s="3">
        <f t="shared" si="49"/>
        <v>44561</v>
      </c>
      <c r="R559" t="str">
        <f t="shared" si="50"/>
        <v>Attendance</v>
      </c>
      <c r="S559" t="str">
        <f t="shared" si="51"/>
        <v>Late</v>
      </c>
      <c r="T559" t="str">
        <f>IF(R559="Permit", J559, IF(G559="","NA CO", IF(G559="00:00:00","NA CO", IF(G559&lt;E559,"Early",IF(I559*1440&gt;=parameter!$C$4,"Overtime","On Time CO")))))</f>
        <v>On Time CO</v>
      </c>
      <c r="U559" t="str">
        <f t="shared" si="52"/>
        <v>00:09:53</v>
      </c>
      <c r="V559" t="str">
        <f t="shared" si="53"/>
        <v/>
      </c>
    </row>
    <row r="560" spans="1:22" x14ac:dyDescent="0.3">
      <c r="A560" t="s">
        <v>3533</v>
      </c>
      <c r="B560" t="s">
        <v>3534</v>
      </c>
      <c r="C560" t="str">
        <f>LEFT(raw!D560,10)</f>
        <v>2021-12-31</v>
      </c>
      <c r="D560" t="str">
        <f>LEFT(raw!E560,8)</f>
        <v>08:00:00</v>
      </c>
      <c r="E560" t="str">
        <f>LEFT(raw!F560,8)</f>
        <v>17:00:00</v>
      </c>
      <c r="F560" t="str">
        <f>LEFT(raw!G560,8)</f>
        <v>07:49:12</v>
      </c>
      <c r="G560" t="str">
        <f>LEFT(raw!H560,8)</f>
        <v>16:41:58</v>
      </c>
      <c r="H560" t="s">
        <v>19</v>
      </c>
      <c r="I560" t="s">
        <v>20</v>
      </c>
      <c r="J560" t="s">
        <v>25</v>
      </c>
      <c r="K560" t="s">
        <v>26</v>
      </c>
      <c r="L560" t="str">
        <f>LEFT(raw!M560,8)</f>
        <v>09:00:00</v>
      </c>
      <c r="M560" t="s">
        <v>20</v>
      </c>
      <c r="N560" t="s">
        <v>184</v>
      </c>
      <c r="O560" t="s">
        <v>184</v>
      </c>
      <c r="P560" s="2">
        <f t="shared" si="48"/>
        <v>44561</v>
      </c>
      <c r="Q560" s="3">
        <f t="shared" si="49"/>
        <v>44561</v>
      </c>
      <c r="R560" t="str">
        <f t="shared" si="50"/>
        <v>Attendance</v>
      </c>
      <c r="S560" t="str">
        <f t="shared" si="51"/>
        <v>On Time</v>
      </c>
      <c r="T560" t="str">
        <f>IF(R560="Permit", J560, IF(G560="","NA CO", IF(G560="00:00:00","NA CO", IF(G560&lt;E560,"Early",IF(I560*1440&gt;=parameter!$C$4,"Overtime","On Time CO")))))</f>
        <v>Early</v>
      </c>
      <c r="U560" t="str">
        <f t="shared" si="52"/>
        <v/>
      </c>
      <c r="V560" t="str">
        <f t="shared" si="53"/>
        <v/>
      </c>
    </row>
    <row r="561" spans="1:22" x14ac:dyDescent="0.3">
      <c r="A561" t="s">
        <v>179</v>
      </c>
      <c r="B561" t="s">
        <v>180</v>
      </c>
      <c r="C561" t="str">
        <f>LEFT(raw!D561,10)</f>
        <v>2021-12-01</v>
      </c>
      <c r="D561" t="str">
        <f>LEFT(raw!E561,8)</f>
        <v>08:30:00</v>
      </c>
      <c r="E561" t="str">
        <f>LEFT(raw!F561,8)</f>
        <v>17:30:00</v>
      </c>
      <c r="F561" t="str">
        <f>LEFT(raw!G561,8)</f>
        <v>08:22:23</v>
      </c>
      <c r="G561" t="str">
        <f>LEFT(raw!H561,8)</f>
        <v>18:37:03</v>
      </c>
      <c r="H561" t="s">
        <v>19</v>
      </c>
      <c r="I561" t="s">
        <v>20</v>
      </c>
      <c r="J561" t="s">
        <v>25</v>
      </c>
      <c r="K561" t="s">
        <v>26</v>
      </c>
      <c r="L561" t="str">
        <f>LEFT(raw!M561,8)</f>
        <v>09:00:00</v>
      </c>
      <c r="M561" t="s">
        <v>20</v>
      </c>
      <c r="N561" t="s">
        <v>28</v>
      </c>
      <c r="O561" t="s">
        <v>28</v>
      </c>
      <c r="P561" s="2">
        <f t="shared" si="48"/>
        <v>44531</v>
      </c>
      <c r="Q561" s="3">
        <f t="shared" si="49"/>
        <v>44561</v>
      </c>
      <c r="R561" t="str">
        <f t="shared" si="50"/>
        <v>Attendance</v>
      </c>
      <c r="S561" t="str">
        <f t="shared" si="51"/>
        <v>On Time</v>
      </c>
      <c r="T561" t="str">
        <f>IF(R561="Permit", J561, IF(G561="","NA CO", IF(G561="00:00:00","NA CO", IF(G561&lt;E561,"Early",IF(I561*1440&gt;=parameter!$C$4,"Overtime","On Time CO")))))</f>
        <v>On Time CO</v>
      </c>
      <c r="U561" t="str">
        <f t="shared" si="52"/>
        <v/>
      </c>
      <c r="V561" t="str">
        <f t="shared" si="53"/>
        <v/>
      </c>
    </row>
    <row r="562" spans="1:22" x14ac:dyDescent="0.3">
      <c r="A562" t="s">
        <v>179</v>
      </c>
      <c r="B562" t="s">
        <v>180</v>
      </c>
      <c r="C562" t="str">
        <f>LEFT(raw!D562,10)</f>
        <v>2021-12-02</v>
      </c>
      <c r="D562" t="str">
        <f>LEFT(raw!E562,8)</f>
        <v>08:30:00</v>
      </c>
      <c r="E562" t="str">
        <f>LEFT(raw!F562,8)</f>
        <v>17:30:00</v>
      </c>
      <c r="F562" t="str">
        <f>LEFT(raw!G562,8)</f>
        <v>08:22:58</v>
      </c>
      <c r="G562" t="str">
        <f>LEFT(raw!H562,8)</f>
        <v>19:51:56</v>
      </c>
      <c r="H562" t="s">
        <v>19</v>
      </c>
      <c r="I562" t="s">
        <v>20</v>
      </c>
      <c r="J562" t="s">
        <v>25</v>
      </c>
      <c r="K562" t="s">
        <v>26</v>
      </c>
      <c r="L562" t="str">
        <f>LEFT(raw!M562,8)</f>
        <v>09:00:00</v>
      </c>
      <c r="M562" t="s">
        <v>20</v>
      </c>
      <c r="N562" t="s">
        <v>28</v>
      </c>
      <c r="O562" t="s">
        <v>28</v>
      </c>
      <c r="P562" s="2">
        <f t="shared" si="48"/>
        <v>44532</v>
      </c>
      <c r="Q562" s="3">
        <f t="shared" si="49"/>
        <v>44561</v>
      </c>
      <c r="R562" t="str">
        <f t="shared" si="50"/>
        <v>Attendance</v>
      </c>
      <c r="S562" t="str">
        <f t="shared" si="51"/>
        <v>On Time</v>
      </c>
      <c r="T562" t="str">
        <f>IF(R562="Permit", J562, IF(G562="","NA CO", IF(G562="00:00:00","NA CO", IF(G562&lt;E562,"Early",IF(I562*1440&gt;=parameter!$C$4,"Overtime","On Time CO")))))</f>
        <v>On Time CO</v>
      </c>
      <c r="U562" t="str">
        <f t="shared" si="52"/>
        <v/>
      </c>
      <c r="V562" t="str">
        <f t="shared" si="53"/>
        <v/>
      </c>
    </row>
    <row r="563" spans="1:22" x14ac:dyDescent="0.3">
      <c r="A563" t="s">
        <v>179</v>
      </c>
      <c r="B563" t="s">
        <v>180</v>
      </c>
      <c r="C563" t="str">
        <f>LEFT(raw!D563,10)</f>
        <v>2021-12-03</v>
      </c>
      <c r="D563" t="str">
        <f>LEFT(raw!E563,8)</f>
        <v>08:30:00</v>
      </c>
      <c r="E563" t="str">
        <f>LEFT(raw!F563,8)</f>
        <v>17:30:00</v>
      </c>
      <c r="F563" t="str">
        <f>LEFT(raw!G563,8)</f>
        <v>08:06:19</v>
      </c>
      <c r="G563" t="str">
        <f>LEFT(raw!H563,8)</f>
        <v>19:35:36</v>
      </c>
      <c r="H563" t="s">
        <v>19</v>
      </c>
      <c r="I563" t="s">
        <v>20</v>
      </c>
      <c r="J563" t="s">
        <v>25</v>
      </c>
      <c r="K563" t="s">
        <v>26</v>
      </c>
      <c r="L563" t="str">
        <f>LEFT(raw!M563,8)</f>
        <v>09:00:00</v>
      </c>
      <c r="M563" t="s">
        <v>20</v>
      </c>
      <c r="N563" t="s">
        <v>28</v>
      </c>
      <c r="O563" t="s">
        <v>28</v>
      </c>
      <c r="P563" s="2">
        <f t="shared" si="48"/>
        <v>44533</v>
      </c>
      <c r="Q563" s="3">
        <f t="shared" si="49"/>
        <v>44561</v>
      </c>
      <c r="R563" t="str">
        <f t="shared" si="50"/>
        <v>Attendance</v>
      </c>
      <c r="S563" t="str">
        <f t="shared" si="51"/>
        <v>On Time</v>
      </c>
      <c r="T563" t="str">
        <f>IF(R563="Permit", J563, IF(G563="","NA CO", IF(G563="00:00:00","NA CO", IF(G563&lt;E563,"Early",IF(I563*1440&gt;=parameter!$C$4,"Overtime","On Time CO")))))</f>
        <v>On Time CO</v>
      </c>
      <c r="U563" t="str">
        <f t="shared" si="52"/>
        <v/>
      </c>
      <c r="V563" t="str">
        <f t="shared" si="53"/>
        <v/>
      </c>
    </row>
    <row r="564" spans="1:22" x14ac:dyDescent="0.3">
      <c r="A564" t="s">
        <v>179</v>
      </c>
      <c r="B564" t="s">
        <v>180</v>
      </c>
      <c r="C564" t="str">
        <f>LEFT(raw!D564,10)</f>
        <v>2021-12-06</v>
      </c>
      <c r="D564" t="str">
        <f>LEFT(raw!E564,8)</f>
        <v>08:30:00</v>
      </c>
      <c r="E564" t="str">
        <f>LEFT(raw!F564,8)</f>
        <v>17:30:00</v>
      </c>
      <c r="F564" t="str">
        <f>LEFT(raw!G564,8)</f>
        <v>08:21:39</v>
      </c>
      <c r="G564" t="str">
        <f>LEFT(raw!H564,8)</f>
        <v>20:18:06</v>
      </c>
      <c r="H564" t="s">
        <v>19</v>
      </c>
      <c r="I564" t="s">
        <v>20</v>
      </c>
      <c r="J564" t="s">
        <v>25</v>
      </c>
      <c r="K564" t="s">
        <v>26</v>
      </c>
      <c r="L564" t="str">
        <f>LEFT(raw!M564,8)</f>
        <v>09:00:00</v>
      </c>
      <c r="M564" t="s">
        <v>20</v>
      </c>
      <c r="N564" t="s">
        <v>28</v>
      </c>
      <c r="O564" t="s">
        <v>28</v>
      </c>
      <c r="P564" s="2">
        <f t="shared" si="48"/>
        <v>44536</v>
      </c>
      <c r="Q564" s="3">
        <f t="shared" si="49"/>
        <v>44561</v>
      </c>
      <c r="R564" t="str">
        <f t="shared" si="50"/>
        <v>Attendance</v>
      </c>
      <c r="S564" t="str">
        <f t="shared" si="51"/>
        <v>On Time</v>
      </c>
      <c r="T564" t="str">
        <f>IF(R564="Permit", J564, IF(G564="","NA CO", IF(G564="00:00:00","NA CO", IF(G564&lt;E564,"Early",IF(I564*1440&gt;=parameter!$C$4,"Overtime","On Time CO")))))</f>
        <v>On Time CO</v>
      </c>
      <c r="U564" t="str">
        <f t="shared" si="52"/>
        <v/>
      </c>
      <c r="V564" t="str">
        <f t="shared" si="53"/>
        <v/>
      </c>
    </row>
    <row r="565" spans="1:22" x14ac:dyDescent="0.3">
      <c r="A565" t="s">
        <v>179</v>
      </c>
      <c r="B565" t="s">
        <v>180</v>
      </c>
      <c r="C565" t="str">
        <f>LEFT(raw!D565,10)</f>
        <v>2021-12-07</v>
      </c>
      <c r="D565" t="str">
        <f>LEFT(raw!E565,8)</f>
        <v>08:30:00</v>
      </c>
      <c r="E565" t="str">
        <f>LEFT(raw!F565,8)</f>
        <v>17:30:00</v>
      </c>
      <c r="F565" t="str">
        <f>LEFT(raw!G565,8)</f>
        <v>08:05:28</v>
      </c>
      <c r="G565" t="str">
        <f>LEFT(raw!H565,8)</f>
        <v>20:52:17</v>
      </c>
      <c r="H565" t="s">
        <v>19</v>
      </c>
      <c r="I565" t="s">
        <v>20</v>
      </c>
      <c r="J565" t="s">
        <v>25</v>
      </c>
      <c r="K565" t="s">
        <v>26</v>
      </c>
      <c r="L565" t="str">
        <f>LEFT(raw!M565,8)</f>
        <v>09:00:00</v>
      </c>
      <c r="M565" t="s">
        <v>20</v>
      </c>
      <c r="N565" t="s">
        <v>28</v>
      </c>
      <c r="O565" t="s">
        <v>28</v>
      </c>
      <c r="P565" s="2">
        <f t="shared" si="48"/>
        <v>44537</v>
      </c>
      <c r="Q565" s="3">
        <f t="shared" si="49"/>
        <v>44561</v>
      </c>
      <c r="R565" t="str">
        <f t="shared" si="50"/>
        <v>Attendance</v>
      </c>
      <c r="S565" t="str">
        <f t="shared" si="51"/>
        <v>On Time</v>
      </c>
      <c r="T565" t="str">
        <f>IF(R565="Permit", J565, IF(G565="","NA CO", IF(G565="00:00:00","NA CO", IF(G565&lt;E565,"Early",IF(I565*1440&gt;=parameter!$C$4,"Overtime","On Time CO")))))</f>
        <v>On Time CO</v>
      </c>
      <c r="U565" t="str">
        <f t="shared" si="52"/>
        <v/>
      </c>
      <c r="V565" t="str">
        <f t="shared" si="53"/>
        <v/>
      </c>
    </row>
    <row r="566" spans="1:22" x14ac:dyDescent="0.3">
      <c r="A566" t="s">
        <v>179</v>
      </c>
      <c r="B566" t="s">
        <v>180</v>
      </c>
      <c r="C566" t="str">
        <f>LEFT(raw!D566,10)</f>
        <v>2021-12-08</v>
      </c>
      <c r="D566" t="str">
        <f>LEFT(raw!E566,8)</f>
        <v>08:30:00</v>
      </c>
      <c r="E566" t="str">
        <f>LEFT(raw!F566,8)</f>
        <v>17:30:00</v>
      </c>
      <c r="F566" t="str">
        <f>LEFT(raw!G566,8)</f>
        <v>07:52:44</v>
      </c>
      <c r="G566" t="str">
        <f>LEFT(raw!H566,8)</f>
        <v>18:47:12</v>
      </c>
      <c r="H566" t="s">
        <v>19</v>
      </c>
      <c r="I566" t="s">
        <v>20</v>
      </c>
      <c r="J566" t="s">
        <v>25</v>
      </c>
      <c r="K566" t="s">
        <v>26</v>
      </c>
      <c r="L566" t="str">
        <f>LEFT(raw!M566,8)</f>
        <v>09:00:00</v>
      </c>
      <c r="M566" t="s">
        <v>20</v>
      </c>
      <c r="N566" t="s">
        <v>28</v>
      </c>
      <c r="O566" t="s">
        <v>28</v>
      </c>
      <c r="P566" s="2">
        <f t="shared" si="48"/>
        <v>44538</v>
      </c>
      <c r="Q566" s="3">
        <f t="shared" si="49"/>
        <v>44561</v>
      </c>
      <c r="R566" t="str">
        <f t="shared" si="50"/>
        <v>Attendance</v>
      </c>
      <c r="S566" t="str">
        <f t="shared" si="51"/>
        <v>On Time</v>
      </c>
      <c r="T566" t="str">
        <f>IF(R566="Permit", J566, IF(G566="","NA CO", IF(G566="00:00:00","NA CO", IF(G566&lt;E566,"Early",IF(I566*1440&gt;=parameter!$C$4,"Overtime","On Time CO")))))</f>
        <v>On Time CO</v>
      </c>
      <c r="U566" t="str">
        <f t="shared" si="52"/>
        <v/>
      </c>
      <c r="V566" t="str">
        <f t="shared" si="53"/>
        <v/>
      </c>
    </row>
    <row r="567" spans="1:22" x14ac:dyDescent="0.3">
      <c r="A567" t="s">
        <v>179</v>
      </c>
      <c r="B567" t="s">
        <v>180</v>
      </c>
      <c r="C567" t="str">
        <f>LEFT(raw!D567,10)</f>
        <v>2021-12-09</v>
      </c>
      <c r="D567" t="str">
        <f>LEFT(raw!E567,8)</f>
        <v>08:30:00</v>
      </c>
      <c r="E567" t="str">
        <f>LEFT(raw!F567,8)</f>
        <v>17:30:00</v>
      </c>
      <c r="F567" t="str">
        <f>LEFT(raw!G567,8)</f>
        <v>08:19:44</v>
      </c>
      <c r="G567" t="str">
        <f>LEFT(raw!H567,8)</f>
        <v>19:52:21</v>
      </c>
      <c r="H567" t="s">
        <v>19</v>
      </c>
      <c r="I567" t="s">
        <v>20</v>
      </c>
      <c r="J567" t="s">
        <v>25</v>
      </c>
      <c r="K567" t="s">
        <v>26</v>
      </c>
      <c r="L567" t="str">
        <f>LEFT(raw!M567,8)</f>
        <v>09:00:00</v>
      </c>
      <c r="M567" t="s">
        <v>20</v>
      </c>
      <c r="N567" t="s">
        <v>28</v>
      </c>
      <c r="O567" t="s">
        <v>28</v>
      </c>
      <c r="P567" s="2">
        <f t="shared" si="48"/>
        <v>44539</v>
      </c>
      <c r="Q567" s="3">
        <f t="shared" si="49"/>
        <v>44561</v>
      </c>
      <c r="R567" t="str">
        <f t="shared" si="50"/>
        <v>Attendance</v>
      </c>
      <c r="S567" t="str">
        <f t="shared" si="51"/>
        <v>On Time</v>
      </c>
      <c r="T567" t="str">
        <f>IF(R567="Permit", J567, IF(G567="","NA CO", IF(G567="00:00:00","NA CO", IF(G567&lt;E567,"Early",IF(I567*1440&gt;=parameter!$C$4,"Overtime","On Time CO")))))</f>
        <v>On Time CO</v>
      </c>
      <c r="U567" t="str">
        <f t="shared" si="52"/>
        <v/>
      </c>
      <c r="V567" t="str">
        <f t="shared" si="53"/>
        <v/>
      </c>
    </row>
    <row r="568" spans="1:22" x14ac:dyDescent="0.3">
      <c r="A568" t="s">
        <v>179</v>
      </c>
      <c r="B568" t="s">
        <v>180</v>
      </c>
      <c r="C568" t="str">
        <f>LEFT(raw!D568,10)</f>
        <v>2021-12-10</v>
      </c>
      <c r="D568" t="str">
        <f>LEFT(raw!E568,8)</f>
        <v>08:30:00</v>
      </c>
      <c r="E568" t="str">
        <f>LEFT(raw!F568,8)</f>
        <v>17:30:00</v>
      </c>
      <c r="F568" t="str">
        <f>LEFT(raw!G568,8)</f>
        <v>07:42:13</v>
      </c>
      <c r="G568" t="str">
        <f>LEFT(raw!H568,8)</f>
        <v>19:30:17</v>
      </c>
      <c r="H568" t="s">
        <v>19</v>
      </c>
      <c r="I568" t="s">
        <v>20</v>
      </c>
      <c r="J568" t="s">
        <v>25</v>
      </c>
      <c r="K568" t="s">
        <v>26</v>
      </c>
      <c r="L568" t="str">
        <f>LEFT(raw!M568,8)</f>
        <v>09:00:00</v>
      </c>
      <c r="M568" t="s">
        <v>20</v>
      </c>
      <c r="N568" t="s">
        <v>28</v>
      </c>
      <c r="O568" t="s">
        <v>28</v>
      </c>
      <c r="P568" s="2">
        <f t="shared" si="48"/>
        <v>44540</v>
      </c>
      <c r="Q568" s="3">
        <f t="shared" si="49"/>
        <v>44561</v>
      </c>
      <c r="R568" t="str">
        <f t="shared" si="50"/>
        <v>Attendance</v>
      </c>
      <c r="S568" t="str">
        <f t="shared" si="51"/>
        <v>On Time</v>
      </c>
      <c r="T568" t="str">
        <f>IF(R568="Permit", J568, IF(G568="","NA CO", IF(G568="00:00:00","NA CO", IF(G568&lt;E568,"Early",IF(I568*1440&gt;=parameter!$C$4,"Overtime","On Time CO")))))</f>
        <v>On Time CO</v>
      </c>
      <c r="U568" t="str">
        <f t="shared" si="52"/>
        <v/>
      </c>
      <c r="V568" t="str">
        <f t="shared" si="53"/>
        <v/>
      </c>
    </row>
    <row r="569" spans="1:22" x14ac:dyDescent="0.3">
      <c r="A569" t="s">
        <v>179</v>
      </c>
      <c r="B569" t="s">
        <v>180</v>
      </c>
      <c r="C569" t="str">
        <f>LEFT(raw!D569,10)</f>
        <v>2021-12-13</v>
      </c>
      <c r="D569" t="str">
        <f>LEFT(raw!E569,8)</f>
        <v>08:30:00</v>
      </c>
      <c r="E569" t="str">
        <f>LEFT(raw!F569,8)</f>
        <v>17:30:00</v>
      </c>
      <c r="F569" t="str">
        <f>LEFT(raw!G569,8)</f>
        <v>08:19:51</v>
      </c>
      <c r="G569" t="str">
        <f>LEFT(raw!H569,8)</f>
        <v>20:25:47</v>
      </c>
      <c r="H569" t="s">
        <v>19</v>
      </c>
      <c r="I569" t="s">
        <v>20</v>
      </c>
      <c r="J569" t="s">
        <v>25</v>
      </c>
      <c r="K569" t="s">
        <v>26</v>
      </c>
      <c r="L569" t="str">
        <f>LEFT(raw!M569,8)</f>
        <v>09:00:00</v>
      </c>
      <c r="M569" t="s">
        <v>20</v>
      </c>
      <c r="N569" t="s">
        <v>28</v>
      </c>
      <c r="O569" t="s">
        <v>28</v>
      </c>
      <c r="P569" s="2">
        <f t="shared" si="48"/>
        <v>44543</v>
      </c>
      <c r="Q569" s="3">
        <f t="shared" si="49"/>
        <v>44561</v>
      </c>
      <c r="R569" t="str">
        <f t="shared" si="50"/>
        <v>Attendance</v>
      </c>
      <c r="S569" t="str">
        <f t="shared" si="51"/>
        <v>On Time</v>
      </c>
      <c r="T569" t="str">
        <f>IF(R569="Permit", J569, IF(G569="","NA CO", IF(G569="00:00:00","NA CO", IF(G569&lt;E569,"Early",IF(I569*1440&gt;=parameter!$C$4,"Overtime","On Time CO")))))</f>
        <v>On Time CO</v>
      </c>
      <c r="U569" t="str">
        <f t="shared" si="52"/>
        <v/>
      </c>
      <c r="V569" t="str">
        <f t="shared" si="53"/>
        <v/>
      </c>
    </row>
    <row r="570" spans="1:22" x14ac:dyDescent="0.3">
      <c r="A570" t="s">
        <v>179</v>
      </c>
      <c r="B570" t="s">
        <v>180</v>
      </c>
      <c r="C570" t="str">
        <f>LEFT(raw!D570,10)</f>
        <v>2021-12-14</v>
      </c>
      <c r="D570" t="str">
        <f>LEFT(raw!E570,8)</f>
        <v>08:30:00</v>
      </c>
      <c r="E570" t="str">
        <f>LEFT(raw!F570,8)</f>
        <v>17:30:00</v>
      </c>
      <c r="F570" t="str">
        <f>LEFT(raw!G570,8)</f>
        <v>07:50:12</v>
      </c>
      <c r="G570" t="str">
        <f>LEFT(raw!H570,8)</f>
        <v>19:32:20</v>
      </c>
      <c r="H570" t="s">
        <v>19</v>
      </c>
      <c r="I570" t="s">
        <v>20</v>
      </c>
      <c r="J570" t="s">
        <v>25</v>
      </c>
      <c r="K570" t="s">
        <v>26</v>
      </c>
      <c r="L570" t="str">
        <f>LEFT(raw!M570,8)</f>
        <v>09:00:00</v>
      </c>
      <c r="M570" t="s">
        <v>20</v>
      </c>
      <c r="N570" t="s">
        <v>28</v>
      </c>
      <c r="O570" t="s">
        <v>28</v>
      </c>
      <c r="P570" s="2">
        <f t="shared" si="48"/>
        <v>44544</v>
      </c>
      <c r="Q570" s="3">
        <f t="shared" si="49"/>
        <v>44561</v>
      </c>
      <c r="R570" t="str">
        <f t="shared" si="50"/>
        <v>Attendance</v>
      </c>
      <c r="S570" t="str">
        <f t="shared" si="51"/>
        <v>On Time</v>
      </c>
      <c r="T570" t="str">
        <f>IF(R570="Permit", J570, IF(G570="","NA CO", IF(G570="00:00:00","NA CO", IF(G570&lt;E570,"Early",IF(I570*1440&gt;=parameter!$C$4,"Overtime","On Time CO")))))</f>
        <v>On Time CO</v>
      </c>
      <c r="U570" t="str">
        <f t="shared" si="52"/>
        <v/>
      </c>
      <c r="V570" t="str">
        <f t="shared" si="53"/>
        <v/>
      </c>
    </row>
    <row r="571" spans="1:22" x14ac:dyDescent="0.3">
      <c r="A571" t="s">
        <v>179</v>
      </c>
      <c r="B571" t="s">
        <v>180</v>
      </c>
      <c r="C571" t="str">
        <f>LEFT(raw!D571,10)</f>
        <v>2021-12-15</v>
      </c>
      <c r="D571" t="str">
        <f>LEFT(raw!E571,8)</f>
        <v>08:30:00</v>
      </c>
      <c r="E571" t="str">
        <f>LEFT(raw!F571,8)</f>
        <v>17:30:00</v>
      </c>
      <c r="F571" t="str">
        <f>LEFT(raw!G571,8)</f>
        <v>07:43:01</v>
      </c>
      <c r="G571" t="str">
        <f>LEFT(raw!H571,8)</f>
        <v>20:05:12</v>
      </c>
      <c r="H571" t="s">
        <v>19</v>
      </c>
      <c r="I571" t="s">
        <v>20</v>
      </c>
      <c r="J571" t="s">
        <v>25</v>
      </c>
      <c r="K571" t="s">
        <v>26</v>
      </c>
      <c r="L571" t="str">
        <f>LEFT(raw!M571,8)</f>
        <v>09:00:00</v>
      </c>
      <c r="M571" t="s">
        <v>20</v>
      </c>
      <c r="N571" t="s">
        <v>28</v>
      </c>
      <c r="O571" t="s">
        <v>28</v>
      </c>
      <c r="P571" s="2">
        <f t="shared" si="48"/>
        <v>44545</v>
      </c>
      <c r="Q571" s="3">
        <f t="shared" si="49"/>
        <v>44561</v>
      </c>
      <c r="R571" t="str">
        <f t="shared" si="50"/>
        <v>Attendance</v>
      </c>
      <c r="S571" t="str">
        <f t="shared" si="51"/>
        <v>On Time</v>
      </c>
      <c r="T571" t="str">
        <f>IF(R571="Permit", J571, IF(G571="","NA CO", IF(G571="00:00:00","NA CO", IF(G571&lt;E571,"Early",IF(I571*1440&gt;=parameter!$C$4,"Overtime","On Time CO")))))</f>
        <v>On Time CO</v>
      </c>
      <c r="U571" t="str">
        <f t="shared" si="52"/>
        <v/>
      </c>
      <c r="V571" t="str">
        <f t="shared" si="53"/>
        <v/>
      </c>
    </row>
    <row r="572" spans="1:22" x14ac:dyDescent="0.3">
      <c r="A572" t="s">
        <v>179</v>
      </c>
      <c r="B572" t="s">
        <v>180</v>
      </c>
      <c r="C572" t="str">
        <f>LEFT(raw!D572,10)</f>
        <v>2021-12-16</v>
      </c>
      <c r="D572" t="str">
        <f>LEFT(raw!E572,8)</f>
        <v>08:30:00</v>
      </c>
      <c r="E572" t="str">
        <f>LEFT(raw!F572,8)</f>
        <v>17:30:00</v>
      </c>
      <c r="F572" t="str">
        <f>LEFT(raw!G572,8)</f>
        <v>07:59:44</v>
      </c>
      <c r="G572" t="str">
        <f>LEFT(raw!H572,8)</f>
        <v>19:11:30</v>
      </c>
      <c r="H572" t="s">
        <v>19</v>
      </c>
      <c r="I572" t="s">
        <v>20</v>
      </c>
      <c r="J572" t="s">
        <v>25</v>
      </c>
      <c r="K572" t="s">
        <v>26</v>
      </c>
      <c r="L572" t="str">
        <f>LEFT(raw!M572,8)</f>
        <v>09:00:00</v>
      </c>
      <c r="M572" t="s">
        <v>20</v>
      </c>
      <c r="N572" t="s">
        <v>28</v>
      </c>
      <c r="O572" t="s">
        <v>28</v>
      </c>
      <c r="P572" s="2">
        <f t="shared" si="48"/>
        <v>44546</v>
      </c>
      <c r="Q572" s="3">
        <f t="shared" si="49"/>
        <v>44561</v>
      </c>
      <c r="R572" t="str">
        <f t="shared" si="50"/>
        <v>Attendance</v>
      </c>
      <c r="S572" t="str">
        <f t="shared" si="51"/>
        <v>On Time</v>
      </c>
      <c r="T572" t="str">
        <f>IF(R572="Permit", J572, IF(G572="","NA CO", IF(G572="00:00:00","NA CO", IF(G572&lt;E572,"Early",IF(I572*1440&gt;=parameter!$C$4,"Overtime","On Time CO")))))</f>
        <v>On Time CO</v>
      </c>
      <c r="U572" t="str">
        <f t="shared" si="52"/>
        <v/>
      </c>
      <c r="V572" t="str">
        <f t="shared" si="53"/>
        <v/>
      </c>
    </row>
    <row r="573" spans="1:22" x14ac:dyDescent="0.3">
      <c r="A573" t="s">
        <v>179</v>
      </c>
      <c r="B573" t="s">
        <v>180</v>
      </c>
      <c r="C573" t="str">
        <f>LEFT(raw!D573,10)</f>
        <v>2021-12-17</v>
      </c>
      <c r="D573" t="str">
        <f>LEFT(raw!E573,8)</f>
        <v>08:30:00</v>
      </c>
      <c r="E573" t="str">
        <f>LEFT(raw!F573,8)</f>
        <v>17:30:00</v>
      </c>
      <c r="F573" t="str">
        <f>LEFT(raw!G573,8)</f>
        <v>07:41:08</v>
      </c>
      <c r="G573" t="str">
        <f>LEFT(raw!H573,8)</f>
        <v>00:00:00</v>
      </c>
      <c r="H573" t="s">
        <v>19</v>
      </c>
      <c r="I573" t="s">
        <v>20</v>
      </c>
      <c r="J573" t="s">
        <v>25</v>
      </c>
      <c r="K573" t="s">
        <v>26</v>
      </c>
      <c r="L573" t="str">
        <f>LEFT(raw!M573,8)</f>
        <v>00:00:00</v>
      </c>
      <c r="M573" t="s">
        <v>20</v>
      </c>
      <c r="N573" t="s">
        <v>28</v>
      </c>
      <c r="O573" t="s">
        <v>21</v>
      </c>
      <c r="P573" s="2">
        <f t="shared" si="48"/>
        <v>44547</v>
      </c>
      <c r="Q573" s="3">
        <f t="shared" si="49"/>
        <v>44561</v>
      </c>
      <c r="R573" t="str">
        <f t="shared" si="50"/>
        <v>Attendance</v>
      </c>
      <c r="S573" t="str">
        <f t="shared" si="51"/>
        <v>On Time</v>
      </c>
      <c r="T573" t="str">
        <f>IF(R573="Permit", J573, IF(G573="","NA CO", IF(G573="00:00:00","NA CO", IF(G573&lt;E573,"Early",IF(I573*1440&gt;=parameter!$C$4,"Overtime","On Time CO")))))</f>
        <v>NA CO</v>
      </c>
      <c r="U573" t="str">
        <f t="shared" si="52"/>
        <v/>
      </c>
      <c r="V573" t="str">
        <f t="shared" si="53"/>
        <v/>
      </c>
    </row>
    <row r="574" spans="1:22" x14ac:dyDescent="0.3">
      <c r="A574" t="s">
        <v>182</v>
      </c>
      <c r="B574" t="s">
        <v>183</v>
      </c>
      <c r="C574" t="str">
        <f>LEFT(raw!D574,10)</f>
        <v>2021-12-01</v>
      </c>
      <c r="D574" t="str">
        <f>LEFT(raw!E574,8)</f>
        <v>08:30:00</v>
      </c>
      <c r="E574" t="str">
        <f>LEFT(raw!F574,8)</f>
        <v>17:30:00</v>
      </c>
      <c r="F574" t="str">
        <f>LEFT(raw!G574,8)</f>
        <v>08:08:35</v>
      </c>
      <c r="G574" t="str">
        <f>LEFT(raw!H574,8)</f>
        <v>00:00:00</v>
      </c>
      <c r="H574" t="s">
        <v>19</v>
      </c>
      <c r="I574" t="s">
        <v>20</v>
      </c>
      <c r="J574" t="s">
        <v>25</v>
      </c>
      <c r="K574" t="s">
        <v>26</v>
      </c>
      <c r="L574" t="str">
        <f>LEFT(raw!M574,8)</f>
        <v>00:00:00</v>
      </c>
      <c r="M574" t="s">
        <v>20</v>
      </c>
      <c r="N574" t="s">
        <v>184</v>
      </c>
      <c r="O574" t="s">
        <v>21</v>
      </c>
      <c r="P574" s="2">
        <f t="shared" si="48"/>
        <v>44531</v>
      </c>
      <c r="Q574" s="3">
        <f t="shared" si="49"/>
        <v>44561</v>
      </c>
      <c r="R574" t="str">
        <f t="shared" si="50"/>
        <v>Attendance</v>
      </c>
      <c r="S574" t="str">
        <f t="shared" si="51"/>
        <v>On Time</v>
      </c>
      <c r="T574" t="str">
        <f>IF(R574="Permit", J574, IF(G574="","NA CO", IF(G574="00:00:00","NA CO", IF(G574&lt;E574,"Early",IF(I574*1440&gt;=parameter!$C$4,"Overtime","On Time CO")))))</f>
        <v>NA CO</v>
      </c>
      <c r="U574" t="str">
        <f t="shared" si="52"/>
        <v/>
      </c>
      <c r="V574" t="str">
        <f t="shared" si="53"/>
        <v/>
      </c>
    </row>
    <row r="575" spans="1:22" x14ac:dyDescent="0.3">
      <c r="A575" t="s">
        <v>182</v>
      </c>
      <c r="B575" t="s">
        <v>183</v>
      </c>
      <c r="C575" t="str">
        <f>LEFT(raw!D575,10)</f>
        <v>2021-12-02</v>
      </c>
      <c r="D575" t="str">
        <f>LEFT(raw!E575,8)</f>
        <v>08:30:00</v>
      </c>
      <c r="E575" t="str">
        <f>LEFT(raw!F575,8)</f>
        <v>17:30:00</v>
      </c>
      <c r="F575" t="str">
        <f>LEFT(raw!G575,8)</f>
        <v>08:06:22</v>
      </c>
      <c r="G575" t="str">
        <f>LEFT(raw!H575,8)</f>
        <v>17:46:03</v>
      </c>
      <c r="H575" t="s">
        <v>19</v>
      </c>
      <c r="I575" t="s">
        <v>20</v>
      </c>
      <c r="J575" t="s">
        <v>25</v>
      </c>
      <c r="K575" t="s">
        <v>26</v>
      </c>
      <c r="L575" t="str">
        <f>LEFT(raw!M575,8)</f>
        <v>09:00:00</v>
      </c>
      <c r="M575" t="s">
        <v>20</v>
      </c>
      <c r="N575" t="s">
        <v>184</v>
      </c>
      <c r="O575" t="s">
        <v>184</v>
      </c>
      <c r="P575" s="2">
        <f t="shared" si="48"/>
        <v>44532</v>
      </c>
      <c r="Q575" s="3">
        <f t="shared" si="49"/>
        <v>44561</v>
      </c>
      <c r="R575" t="str">
        <f t="shared" si="50"/>
        <v>Attendance</v>
      </c>
      <c r="S575" t="str">
        <f t="shared" si="51"/>
        <v>On Time</v>
      </c>
      <c r="T575" t="str">
        <f>IF(R575="Permit", J575, IF(G575="","NA CO", IF(G575="00:00:00","NA CO", IF(G575&lt;E575,"Early",IF(I575*1440&gt;=parameter!$C$4,"Overtime","On Time CO")))))</f>
        <v>On Time CO</v>
      </c>
      <c r="U575" t="str">
        <f t="shared" si="52"/>
        <v/>
      </c>
      <c r="V575" t="str">
        <f t="shared" si="53"/>
        <v/>
      </c>
    </row>
    <row r="576" spans="1:22" x14ac:dyDescent="0.3">
      <c r="A576" t="s">
        <v>182</v>
      </c>
      <c r="B576" t="s">
        <v>183</v>
      </c>
      <c r="C576" t="str">
        <f>LEFT(raw!D576,10)</f>
        <v>2021-12-03</v>
      </c>
      <c r="D576" t="str">
        <f>LEFT(raw!E576,8)</f>
        <v>08:30:00</v>
      </c>
      <c r="E576" t="str">
        <f>LEFT(raw!F576,8)</f>
        <v>17:30:00</v>
      </c>
      <c r="F576" t="str">
        <f>LEFT(raw!G576,8)</f>
        <v>08:07:22</v>
      </c>
      <c r="G576" t="str">
        <f>LEFT(raw!H576,8)</f>
        <v>00:00:00</v>
      </c>
      <c r="H576" t="s">
        <v>19</v>
      </c>
      <c r="I576" t="s">
        <v>20</v>
      </c>
      <c r="J576" t="s">
        <v>25</v>
      </c>
      <c r="K576" t="s">
        <v>26</v>
      </c>
      <c r="L576" t="str">
        <f>LEFT(raw!M576,8)</f>
        <v>00:00:00</v>
      </c>
      <c r="M576" t="s">
        <v>20</v>
      </c>
      <c r="N576" t="s">
        <v>184</v>
      </c>
      <c r="O576" t="s">
        <v>21</v>
      </c>
      <c r="P576" s="2">
        <f t="shared" si="48"/>
        <v>44533</v>
      </c>
      <c r="Q576" s="3">
        <f t="shared" si="49"/>
        <v>44561</v>
      </c>
      <c r="R576" t="str">
        <f t="shared" si="50"/>
        <v>Attendance</v>
      </c>
      <c r="S576" t="str">
        <f t="shared" si="51"/>
        <v>On Time</v>
      </c>
      <c r="T576" t="str">
        <f>IF(R576="Permit", J576, IF(G576="","NA CO", IF(G576="00:00:00","NA CO", IF(G576&lt;E576,"Early",IF(I576*1440&gt;=parameter!$C$4,"Overtime","On Time CO")))))</f>
        <v>NA CO</v>
      </c>
      <c r="U576" t="str">
        <f t="shared" si="52"/>
        <v/>
      </c>
      <c r="V576" t="str">
        <f t="shared" si="53"/>
        <v/>
      </c>
    </row>
    <row r="577" spans="1:22" x14ac:dyDescent="0.3">
      <c r="A577" t="s">
        <v>182</v>
      </c>
      <c r="B577" t="s">
        <v>183</v>
      </c>
      <c r="C577" t="str">
        <f>LEFT(raw!D577,10)</f>
        <v>2021-12-13</v>
      </c>
      <c r="D577" t="str">
        <f>LEFT(raw!E577,8)</f>
        <v>08:30:00</v>
      </c>
      <c r="E577" t="str">
        <f>LEFT(raw!F577,8)</f>
        <v>17:30:00</v>
      </c>
      <c r="F577" t="str">
        <f>LEFT(raw!G577,8)</f>
        <v>08:02:56</v>
      </c>
      <c r="G577" t="str">
        <f>LEFT(raw!H577,8)</f>
        <v>18:37:19</v>
      </c>
      <c r="H577" t="s">
        <v>19</v>
      </c>
      <c r="I577" t="s">
        <v>20</v>
      </c>
      <c r="J577" t="s">
        <v>25</v>
      </c>
      <c r="K577" t="s">
        <v>26</v>
      </c>
      <c r="L577" t="str">
        <f>LEFT(raw!M577,8)</f>
        <v>09:00:00</v>
      </c>
      <c r="M577" t="s">
        <v>20</v>
      </c>
      <c r="N577" t="s">
        <v>184</v>
      </c>
      <c r="O577" t="s">
        <v>184</v>
      </c>
      <c r="P577" s="2">
        <f t="shared" si="48"/>
        <v>44543</v>
      </c>
      <c r="Q577" s="3">
        <f t="shared" si="49"/>
        <v>44561</v>
      </c>
      <c r="R577" t="str">
        <f t="shared" si="50"/>
        <v>Attendance</v>
      </c>
      <c r="S577" t="str">
        <f t="shared" si="51"/>
        <v>On Time</v>
      </c>
      <c r="T577" t="str">
        <f>IF(R577="Permit", J577, IF(G577="","NA CO", IF(G577="00:00:00","NA CO", IF(G577&lt;E577,"Early",IF(I577*1440&gt;=parameter!$C$4,"Overtime","On Time CO")))))</f>
        <v>On Time CO</v>
      </c>
      <c r="U577" t="str">
        <f t="shared" si="52"/>
        <v/>
      </c>
      <c r="V577" t="str">
        <f t="shared" si="53"/>
        <v/>
      </c>
    </row>
    <row r="578" spans="1:22" x14ac:dyDescent="0.3">
      <c r="A578" t="s">
        <v>182</v>
      </c>
      <c r="B578" t="s">
        <v>183</v>
      </c>
      <c r="C578" t="str">
        <f>LEFT(raw!D578,10)</f>
        <v>2021-12-14</v>
      </c>
      <c r="D578" t="str">
        <f>LEFT(raw!E578,8)</f>
        <v>08:30:00</v>
      </c>
      <c r="E578" t="str">
        <f>LEFT(raw!F578,8)</f>
        <v>17:30:00</v>
      </c>
      <c r="F578" t="str">
        <f>LEFT(raw!G578,8)</f>
        <v>08:03:01</v>
      </c>
      <c r="G578" t="str">
        <f>LEFT(raw!H578,8)</f>
        <v>18:55:29</v>
      </c>
      <c r="H578" t="s">
        <v>19</v>
      </c>
      <c r="I578" t="s">
        <v>20</v>
      </c>
      <c r="J578" t="s">
        <v>25</v>
      </c>
      <c r="K578" t="s">
        <v>26</v>
      </c>
      <c r="L578" t="str">
        <f>LEFT(raw!M578,8)</f>
        <v>09:00:00</v>
      </c>
      <c r="M578" t="s">
        <v>20</v>
      </c>
      <c r="N578" t="s">
        <v>184</v>
      </c>
      <c r="O578" t="s">
        <v>184</v>
      </c>
      <c r="P578" s="2">
        <f t="shared" ref="P578:P641" si="54">DATE(LEFT(C578,4),MID(C578,6,2),RIGHT(C578,2))</f>
        <v>44544</v>
      </c>
      <c r="Q578" s="3">
        <f t="shared" si="49"/>
        <v>44561</v>
      </c>
      <c r="R578" t="str">
        <f t="shared" si="50"/>
        <v>Attendance</v>
      </c>
      <c r="S578" t="str">
        <f t="shared" si="51"/>
        <v>On Time</v>
      </c>
      <c r="T578" t="str">
        <f>IF(R578="Permit", J578, IF(G578="","NA CO", IF(G578="00:00:00","NA CO", IF(G578&lt;E578,"Early",IF(I578*1440&gt;=parameter!$C$4,"Overtime","On Time CO")))))</f>
        <v>On Time CO</v>
      </c>
      <c r="U578" t="str">
        <f t="shared" si="52"/>
        <v/>
      </c>
      <c r="V578" t="str">
        <f t="shared" si="53"/>
        <v/>
      </c>
    </row>
    <row r="579" spans="1:22" x14ac:dyDescent="0.3">
      <c r="A579" t="s">
        <v>182</v>
      </c>
      <c r="B579" t="s">
        <v>183</v>
      </c>
      <c r="C579" t="str">
        <f>LEFT(raw!D579,10)</f>
        <v>2021-12-15</v>
      </c>
      <c r="D579" t="str">
        <f>LEFT(raw!E579,8)</f>
        <v>08:30:00</v>
      </c>
      <c r="E579" t="str">
        <f>LEFT(raw!F579,8)</f>
        <v>17:30:00</v>
      </c>
      <c r="F579" t="str">
        <f>LEFT(raw!G579,8)</f>
        <v>08:06:42</v>
      </c>
      <c r="G579" t="str">
        <f>LEFT(raw!H579,8)</f>
        <v>17:42:22</v>
      </c>
      <c r="H579" t="s">
        <v>19</v>
      </c>
      <c r="I579" t="s">
        <v>20</v>
      </c>
      <c r="J579" t="s">
        <v>25</v>
      </c>
      <c r="K579" t="s">
        <v>26</v>
      </c>
      <c r="L579" t="str">
        <f>LEFT(raw!M579,8)</f>
        <v>09:00:00</v>
      </c>
      <c r="M579" t="s">
        <v>20</v>
      </c>
      <c r="N579" t="s">
        <v>184</v>
      </c>
      <c r="O579" t="s">
        <v>184</v>
      </c>
      <c r="P579" s="2">
        <f t="shared" si="54"/>
        <v>44545</v>
      </c>
      <c r="Q579" s="3">
        <f t="shared" ref="Q579:Q642" si="55">DATE(YEAR(P579),MONTH(P579)+1,1)-1</f>
        <v>44561</v>
      </c>
      <c r="R579" t="str">
        <f t="shared" ref="R579:R642" si="56">IF(J579="","Daily Journey",IF(J579="On Time","Attendance",IF(J579="Late","Attendance",IF(J579="Pending/Rejected","Permit"))))</f>
        <v>Attendance</v>
      </c>
      <c r="S579" t="str">
        <f t="shared" ref="S579:S642" si="57">IF(J579="","On Time",IF(J579="On Time","On Time",IF(J579="Late","Late",IF(R579="Permit", K579))))</f>
        <v>On Time</v>
      </c>
      <c r="T579" t="str">
        <f>IF(R579="Permit", J579, IF(G579="","NA CO", IF(G579="00:00:00","NA CO", IF(G579&lt;E579,"Early",IF(I579*1440&gt;=parameter!$C$4,"Overtime","On Time CO")))))</f>
        <v>On Time CO</v>
      </c>
      <c r="U579" t="str">
        <f t="shared" ref="U579:U642" si="58">IF(S579="Late",I579,"")</f>
        <v/>
      </c>
      <c r="V579" t="str">
        <f t="shared" ref="V579:V642" si="59">IF(T579="Overtime",M579,"")</f>
        <v/>
      </c>
    </row>
    <row r="580" spans="1:22" x14ac:dyDescent="0.3">
      <c r="A580" t="s">
        <v>182</v>
      </c>
      <c r="B580" t="s">
        <v>183</v>
      </c>
      <c r="C580" t="str">
        <f>LEFT(raw!D580,10)</f>
        <v>2021-12-16</v>
      </c>
      <c r="D580" t="str">
        <f>LEFT(raw!E580,8)</f>
        <v>08:30:00</v>
      </c>
      <c r="E580" t="str">
        <f>LEFT(raw!F580,8)</f>
        <v>17:30:00</v>
      </c>
      <c r="F580" t="str">
        <f>LEFT(raw!G580,8)</f>
        <v>08:06:18</v>
      </c>
      <c r="G580" t="str">
        <f>LEFT(raw!H580,8)</f>
        <v>00:00:00</v>
      </c>
      <c r="H580" t="s">
        <v>19</v>
      </c>
      <c r="I580" t="s">
        <v>20</v>
      </c>
      <c r="J580" t="s">
        <v>25</v>
      </c>
      <c r="K580" t="s">
        <v>26</v>
      </c>
      <c r="L580" t="str">
        <f>LEFT(raw!M580,8)</f>
        <v>00:00:00</v>
      </c>
      <c r="M580" t="s">
        <v>20</v>
      </c>
      <c r="N580" t="s">
        <v>184</v>
      </c>
      <c r="O580" t="s">
        <v>21</v>
      </c>
      <c r="P580" s="2">
        <f t="shared" si="54"/>
        <v>44546</v>
      </c>
      <c r="Q580" s="3">
        <f t="shared" si="55"/>
        <v>44561</v>
      </c>
      <c r="R580" t="str">
        <f t="shared" si="56"/>
        <v>Attendance</v>
      </c>
      <c r="S580" t="str">
        <f t="shared" si="57"/>
        <v>On Time</v>
      </c>
      <c r="T580" t="str">
        <f>IF(R580="Permit", J580, IF(G580="","NA CO", IF(G580="00:00:00","NA CO", IF(G580&lt;E580,"Early",IF(I580*1440&gt;=parameter!$C$4,"Overtime","On Time CO")))))</f>
        <v>NA CO</v>
      </c>
      <c r="U580" t="str">
        <f t="shared" si="58"/>
        <v/>
      </c>
      <c r="V580" t="str">
        <f t="shared" si="59"/>
        <v/>
      </c>
    </row>
    <row r="581" spans="1:22" x14ac:dyDescent="0.3">
      <c r="A581" t="s">
        <v>182</v>
      </c>
      <c r="B581" t="s">
        <v>183</v>
      </c>
      <c r="C581" t="str">
        <f>LEFT(raw!D581,10)</f>
        <v>2021-12-17</v>
      </c>
      <c r="D581" t="str">
        <f>LEFT(raw!E581,8)</f>
        <v>08:30:00</v>
      </c>
      <c r="E581" t="str">
        <f>LEFT(raw!F581,8)</f>
        <v>17:30:00</v>
      </c>
      <c r="F581" t="str">
        <f>LEFT(raw!G581,8)</f>
        <v>08:09:00</v>
      </c>
      <c r="G581" t="str">
        <f>LEFT(raw!H581,8)</f>
        <v>00:00:00</v>
      </c>
      <c r="H581" t="s">
        <v>19</v>
      </c>
      <c r="I581" t="s">
        <v>20</v>
      </c>
      <c r="J581" t="s">
        <v>25</v>
      </c>
      <c r="K581" t="s">
        <v>26</v>
      </c>
      <c r="L581" t="str">
        <f>LEFT(raw!M581,8)</f>
        <v>00:00:00</v>
      </c>
      <c r="M581" t="s">
        <v>20</v>
      </c>
      <c r="N581" t="s">
        <v>184</v>
      </c>
      <c r="O581" t="s">
        <v>21</v>
      </c>
      <c r="P581" s="2">
        <f t="shared" si="54"/>
        <v>44547</v>
      </c>
      <c r="Q581" s="3">
        <f t="shared" si="55"/>
        <v>44561</v>
      </c>
      <c r="R581" t="str">
        <f t="shared" si="56"/>
        <v>Attendance</v>
      </c>
      <c r="S581" t="str">
        <f t="shared" si="57"/>
        <v>On Time</v>
      </c>
      <c r="T581" t="str">
        <f>IF(R581="Permit", J581, IF(G581="","NA CO", IF(G581="00:00:00","NA CO", IF(G581&lt;E581,"Early",IF(I581*1440&gt;=parameter!$C$4,"Overtime","On Time CO")))))</f>
        <v>NA CO</v>
      </c>
      <c r="U581" t="str">
        <f t="shared" si="58"/>
        <v/>
      </c>
      <c r="V581" t="str">
        <f t="shared" si="59"/>
        <v/>
      </c>
    </row>
    <row r="582" spans="1:22" x14ac:dyDescent="0.3">
      <c r="A582" t="s">
        <v>182</v>
      </c>
      <c r="B582" t="s">
        <v>183</v>
      </c>
      <c r="C582" t="str">
        <f>LEFT(raw!D582,10)</f>
        <v>2021-12-20</v>
      </c>
      <c r="D582" t="str">
        <f>LEFT(raw!E582,8)</f>
        <v>08:30:00</v>
      </c>
      <c r="E582" t="str">
        <f>LEFT(raw!F582,8)</f>
        <v>17:30:00</v>
      </c>
      <c r="F582" t="str">
        <f>LEFT(raw!G582,8)</f>
        <v>08:06:18</v>
      </c>
      <c r="G582" t="str">
        <f>LEFT(raw!H582,8)</f>
        <v>17:39:37</v>
      </c>
      <c r="H582" t="s">
        <v>19</v>
      </c>
      <c r="I582" t="s">
        <v>20</v>
      </c>
      <c r="J582" t="s">
        <v>25</v>
      </c>
      <c r="K582" t="s">
        <v>26</v>
      </c>
      <c r="L582" t="str">
        <f>LEFT(raw!M582,8)</f>
        <v>09:00:00</v>
      </c>
      <c r="M582" t="s">
        <v>20</v>
      </c>
      <c r="N582" t="s">
        <v>184</v>
      </c>
      <c r="O582" t="s">
        <v>184</v>
      </c>
      <c r="P582" s="2">
        <f t="shared" si="54"/>
        <v>44550</v>
      </c>
      <c r="Q582" s="3">
        <f t="shared" si="55"/>
        <v>44561</v>
      </c>
      <c r="R582" t="str">
        <f t="shared" si="56"/>
        <v>Attendance</v>
      </c>
      <c r="S582" t="str">
        <f t="shared" si="57"/>
        <v>On Time</v>
      </c>
      <c r="T582" t="str">
        <f>IF(R582="Permit", J582, IF(G582="","NA CO", IF(G582="00:00:00","NA CO", IF(G582&lt;E582,"Early",IF(I582*1440&gt;=parameter!$C$4,"Overtime","On Time CO")))))</f>
        <v>On Time CO</v>
      </c>
      <c r="U582" t="str">
        <f t="shared" si="58"/>
        <v/>
      </c>
      <c r="V582" t="str">
        <f t="shared" si="59"/>
        <v/>
      </c>
    </row>
    <row r="583" spans="1:22" x14ac:dyDescent="0.3">
      <c r="A583" t="s">
        <v>182</v>
      </c>
      <c r="B583" t="s">
        <v>183</v>
      </c>
      <c r="C583" t="str">
        <f>LEFT(raw!D583,10)</f>
        <v>2021-12-21</v>
      </c>
      <c r="D583" t="str">
        <f>LEFT(raw!E583,8)</f>
        <v>08:30:00</v>
      </c>
      <c r="E583" t="str">
        <f>LEFT(raw!F583,8)</f>
        <v>17:30:00</v>
      </c>
      <c r="F583" t="str">
        <f>LEFT(raw!G583,8)</f>
        <v>07:52:52</v>
      </c>
      <c r="G583" t="str">
        <f>LEFT(raw!H583,8)</f>
        <v>19:00:15</v>
      </c>
      <c r="H583" t="s">
        <v>19</v>
      </c>
      <c r="I583" t="s">
        <v>20</v>
      </c>
      <c r="J583" t="s">
        <v>25</v>
      </c>
      <c r="K583" t="s">
        <v>26</v>
      </c>
      <c r="L583" t="str">
        <f>LEFT(raw!M583,8)</f>
        <v>09:00:00</v>
      </c>
      <c r="M583" t="s">
        <v>20</v>
      </c>
      <c r="N583" t="s">
        <v>184</v>
      </c>
      <c r="O583" t="s">
        <v>184</v>
      </c>
      <c r="P583" s="2">
        <f t="shared" si="54"/>
        <v>44551</v>
      </c>
      <c r="Q583" s="3">
        <f t="shared" si="55"/>
        <v>44561</v>
      </c>
      <c r="R583" t="str">
        <f t="shared" si="56"/>
        <v>Attendance</v>
      </c>
      <c r="S583" t="str">
        <f t="shared" si="57"/>
        <v>On Time</v>
      </c>
      <c r="T583" t="str">
        <f>IF(R583="Permit", J583, IF(G583="","NA CO", IF(G583="00:00:00","NA CO", IF(G583&lt;E583,"Early",IF(I583*1440&gt;=parameter!$C$4,"Overtime","On Time CO")))))</f>
        <v>On Time CO</v>
      </c>
      <c r="U583" t="str">
        <f t="shared" si="58"/>
        <v/>
      </c>
      <c r="V583" t="str">
        <f t="shared" si="59"/>
        <v/>
      </c>
    </row>
    <row r="584" spans="1:22" x14ac:dyDescent="0.3">
      <c r="A584" t="s">
        <v>182</v>
      </c>
      <c r="B584" t="s">
        <v>183</v>
      </c>
      <c r="C584" t="str">
        <f>LEFT(raw!D584,10)</f>
        <v>2021-12-22</v>
      </c>
      <c r="D584" t="str">
        <f>LEFT(raw!E584,8)</f>
        <v>08:30:00</v>
      </c>
      <c r="E584" t="str">
        <f>LEFT(raw!F584,8)</f>
        <v>17:30:00</v>
      </c>
      <c r="F584" t="str">
        <f>LEFT(raw!G584,8)</f>
        <v>08:03:12</v>
      </c>
      <c r="G584" t="str">
        <f>LEFT(raw!H584,8)</f>
        <v>17:36:28</v>
      </c>
      <c r="H584" t="s">
        <v>19</v>
      </c>
      <c r="I584" t="s">
        <v>20</v>
      </c>
      <c r="J584" t="s">
        <v>25</v>
      </c>
      <c r="K584" t="s">
        <v>26</v>
      </c>
      <c r="L584" t="str">
        <f>LEFT(raw!M584,8)</f>
        <v>09:00:00</v>
      </c>
      <c r="M584" t="s">
        <v>20</v>
      </c>
      <c r="N584" t="s">
        <v>184</v>
      </c>
      <c r="O584" t="s">
        <v>184</v>
      </c>
      <c r="P584" s="2">
        <f t="shared" si="54"/>
        <v>44552</v>
      </c>
      <c r="Q584" s="3">
        <f t="shared" si="55"/>
        <v>44561</v>
      </c>
      <c r="R584" t="str">
        <f t="shared" si="56"/>
        <v>Attendance</v>
      </c>
      <c r="S584" t="str">
        <f t="shared" si="57"/>
        <v>On Time</v>
      </c>
      <c r="T584" t="str">
        <f>IF(R584="Permit", J584, IF(G584="","NA CO", IF(G584="00:00:00","NA CO", IF(G584&lt;E584,"Early",IF(I584*1440&gt;=parameter!$C$4,"Overtime","On Time CO")))))</f>
        <v>On Time CO</v>
      </c>
      <c r="U584" t="str">
        <f t="shared" si="58"/>
        <v/>
      </c>
      <c r="V584" t="str">
        <f t="shared" si="59"/>
        <v/>
      </c>
    </row>
    <row r="585" spans="1:22" x14ac:dyDescent="0.3">
      <c r="A585" t="s">
        <v>182</v>
      </c>
      <c r="B585" t="s">
        <v>183</v>
      </c>
      <c r="C585" t="str">
        <f>LEFT(raw!D585,10)</f>
        <v>2021-12-23</v>
      </c>
      <c r="D585" t="str">
        <f>LEFT(raw!E585,8)</f>
        <v>08:30:00</v>
      </c>
      <c r="E585" t="str">
        <f>LEFT(raw!F585,8)</f>
        <v>17:30:00</v>
      </c>
      <c r="F585" t="str">
        <f>LEFT(raw!G585,8)</f>
        <v>07:45:24</v>
      </c>
      <c r="G585" t="str">
        <f>LEFT(raw!H585,8)</f>
        <v>00:00:00</v>
      </c>
      <c r="H585" t="s">
        <v>19</v>
      </c>
      <c r="I585" t="s">
        <v>20</v>
      </c>
      <c r="J585" t="s">
        <v>25</v>
      </c>
      <c r="K585" t="s">
        <v>26</v>
      </c>
      <c r="L585" t="str">
        <f>LEFT(raw!M585,8)</f>
        <v>00:00:00</v>
      </c>
      <c r="M585" t="s">
        <v>20</v>
      </c>
      <c r="N585" t="s">
        <v>184</v>
      </c>
      <c r="O585" t="s">
        <v>21</v>
      </c>
      <c r="P585" s="2">
        <f t="shared" si="54"/>
        <v>44553</v>
      </c>
      <c r="Q585" s="3">
        <f t="shared" si="55"/>
        <v>44561</v>
      </c>
      <c r="R585" t="str">
        <f t="shared" si="56"/>
        <v>Attendance</v>
      </c>
      <c r="S585" t="str">
        <f t="shared" si="57"/>
        <v>On Time</v>
      </c>
      <c r="T585" t="str">
        <f>IF(R585="Permit", J585, IF(G585="","NA CO", IF(G585="00:00:00","NA CO", IF(G585&lt;E585,"Early",IF(I585*1440&gt;=parameter!$C$4,"Overtime","On Time CO")))))</f>
        <v>NA CO</v>
      </c>
      <c r="U585" t="str">
        <f t="shared" si="58"/>
        <v/>
      </c>
      <c r="V585" t="str">
        <f t="shared" si="59"/>
        <v/>
      </c>
    </row>
    <row r="586" spans="1:22" x14ac:dyDescent="0.3">
      <c r="A586" t="s">
        <v>182</v>
      </c>
      <c r="B586" t="s">
        <v>183</v>
      </c>
      <c r="C586" t="str">
        <f>LEFT(raw!D586,10)</f>
        <v>2021-12-24</v>
      </c>
      <c r="D586" t="str">
        <f>LEFT(raw!E586,8)</f>
        <v>08:30:00</v>
      </c>
      <c r="E586" t="str">
        <f>LEFT(raw!F586,8)</f>
        <v>17:30:00</v>
      </c>
      <c r="F586" t="str">
        <f>LEFT(raw!G586,8)</f>
        <v>08:10:29</v>
      </c>
      <c r="G586" t="str">
        <f>LEFT(raw!H586,8)</f>
        <v>17:47:30</v>
      </c>
      <c r="H586" t="s">
        <v>19</v>
      </c>
      <c r="I586" t="s">
        <v>20</v>
      </c>
      <c r="J586" t="s">
        <v>25</v>
      </c>
      <c r="K586" t="s">
        <v>26</v>
      </c>
      <c r="L586" t="str">
        <f>LEFT(raw!M586,8)</f>
        <v>09:00:00</v>
      </c>
      <c r="M586" t="s">
        <v>20</v>
      </c>
      <c r="N586" t="s">
        <v>184</v>
      </c>
      <c r="O586" t="s">
        <v>184</v>
      </c>
      <c r="P586" s="2">
        <f t="shared" si="54"/>
        <v>44554</v>
      </c>
      <c r="Q586" s="3">
        <f t="shared" si="55"/>
        <v>44561</v>
      </c>
      <c r="R586" t="str">
        <f t="shared" si="56"/>
        <v>Attendance</v>
      </c>
      <c r="S586" t="str">
        <f t="shared" si="57"/>
        <v>On Time</v>
      </c>
      <c r="T586" t="str">
        <f>IF(R586="Permit", J586, IF(G586="","NA CO", IF(G586="00:00:00","NA CO", IF(G586&lt;E586,"Early",IF(I586*1440&gt;=parameter!$C$4,"Overtime","On Time CO")))))</f>
        <v>On Time CO</v>
      </c>
      <c r="U586" t="str">
        <f t="shared" si="58"/>
        <v/>
      </c>
      <c r="V586" t="str">
        <f t="shared" si="59"/>
        <v/>
      </c>
    </row>
    <row r="587" spans="1:22" x14ac:dyDescent="0.3">
      <c r="A587" t="s">
        <v>182</v>
      </c>
      <c r="B587" t="s">
        <v>183</v>
      </c>
      <c r="C587" t="str">
        <f>LEFT(raw!D587,10)</f>
        <v>2021-12-27</v>
      </c>
      <c r="D587" t="str">
        <f>LEFT(raw!E587,8)</f>
        <v>08:30:00</v>
      </c>
      <c r="E587" t="str">
        <f>LEFT(raw!F587,8)</f>
        <v>17:30:00</v>
      </c>
      <c r="F587" t="str">
        <f>LEFT(raw!G587,8)</f>
        <v>08:06:39</v>
      </c>
      <c r="G587" t="str">
        <f>LEFT(raw!H587,8)</f>
        <v>18:29:11</v>
      </c>
      <c r="H587" t="s">
        <v>19</v>
      </c>
      <c r="I587" t="s">
        <v>20</v>
      </c>
      <c r="J587" t="s">
        <v>25</v>
      </c>
      <c r="K587" t="s">
        <v>26</v>
      </c>
      <c r="L587" t="str">
        <f>LEFT(raw!M587,8)</f>
        <v>09:00:00</v>
      </c>
      <c r="M587" t="s">
        <v>20</v>
      </c>
      <c r="N587" t="s">
        <v>184</v>
      </c>
      <c r="O587" t="s">
        <v>184</v>
      </c>
      <c r="P587" s="2">
        <f t="shared" si="54"/>
        <v>44557</v>
      </c>
      <c r="Q587" s="3">
        <f t="shared" si="55"/>
        <v>44561</v>
      </c>
      <c r="R587" t="str">
        <f t="shared" si="56"/>
        <v>Attendance</v>
      </c>
      <c r="S587" t="str">
        <f t="shared" si="57"/>
        <v>On Time</v>
      </c>
      <c r="T587" t="str">
        <f>IF(R587="Permit", J587, IF(G587="","NA CO", IF(G587="00:00:00","NA CO", IF(G587&lt;E587,"Early",IF(I587*1440&gt;=parameter!$C$4,"Overtime","On Time CO")))))</f>
        <v>On Time CO</v>
      </c>
      <c r="U587" t="str">
        <f t="shared" si="58"/>
        <v/>
      </c>
      <c r="V587" t="str">
        <f t="shared" si="59"/>
        <v/>
      </c>
    </row>
    <row r="588" spans="1:22" x14ac:dyDescent="0.3">
      <c r="A588" t="s">
        <v>182</v>
      </c>
      <c r="B588" t="s">
        <v>183</v>
      </c>
      <c r="C588" t="str">
        <f>LEFT(raw!D588,10)</f>
        <v>2021-12-28</v>
      </c>
      <c r="D588" t="str">
        <f>LEFT(raw!E588,8)</f>
        <v>08:30:00</v>
      </c>
      <c r="E588" t="str">
        <f>LEFT(raw!F588,8)</f>
        <v>17:30:00</v>
      </c>
      <c r="F588" t="str">
        <f>LEFT(raw!G588,8)</f>
        <v>07:58:02</v>
      </c>
      <c r="G588" t="str">
        <f>LEFT(raw!H588,8)</f>
        <v>00:00:00</v>
      </c>
      <c r="H588" t="s">
        <v>19</v>
      </c>
      <c r="I588" t="s">
        <v>20</v>
      </c>
      <c r="J588" t="s">
        <v>25</v>
      </c>
      <c r="K588" t="s">
        <v>26</v>
      </c>
      <c r="L588" t="str">
        <f>LEFT(raw!M588,8)</f>
        <v>00:00:00</v>
      </c>
      <c r="M588" t="s">
        <v>20</v>
      </c>
      <c r="N588" t="s">
        <v>184</v>
      </c>
      <c r="O588" t="s">
        <v>21</v>
      </c>
      <c r="P588" s="2">
        <f t="shared" si="54"/>
        <v>44558</v>
      </c>
      <c r="Q588" s="3">
        <f t="shared" si="55"/>
        <v>44561</v>
      </c>
      <c r="R588" t="str">
        <f t="shared" si="56"/>
        <v>Attendance</v>
      </c>
      <c r="S588" t="str">
        <f t="shared" si="57"/>
        <v>On Time</v>
      </c>
      <c r="T588" t="str">
        <f>IF(R588="Permit", J588, IF(G588="","NA CO", IF(G588="00:00:00","NA CO", IF(G588&lt;E588,"Early",IF(I588*1440&gt;=parameter!$C$4,"Overtime","On Time CO")))))</f>
        <v>NA CO</v>
      </c>
      <c r="U588" t="str">
        <f t="shared" si="58"/>
        <v/>
      </c>
      <c r="V588" t="str">
        <f t="shared" si="59"/>
        <v/>
      </c>
    </row>
    <row r="589" spans="1:22" x14ac:dyDescent="0.3">
      <c r="A589" t="s">
        <v>182</v>
      </c>
      <c r="B589" t="s">
        <v>183</v>
      </c>
      <c r="C589" t="str">
        <f>LEFT(raw!D589,10)</f>
        <v>2021-12-29</v>
      </c>
      <c r="D589" t="str">
        <f>LEFT(raw!E589,8)</f>
        <v>08:30:00</v>
      </c>
      <c r="E589" t="str">
        <f>LEFT(raw!F589,8)</f>
        <v>17:30:00</v>
      </c>
      <c r="F589" t="str">
        <f>LEFT(raw!G589,8)</f>
        <v>08:06:56</v>
      </c>
      <c r="G589" t="str">
        <f>LEFT(raw!H589,8)</f>
        <v>17:41:00</v>
      </c>
      <c r="H589" t="s">
        <v>19</v>
      </c>
      <c r="I589" t="s">
        <v>20</v>
      </c>
      <c r="J589" t="s">
        <v>25</v>
      </c>
      <c r="K589" t="s">
        <v>26</v>
      </c>
      <c r="L589" t="str">
        <f>LEFT(raw!M589,8)</f>
        <v>09:00:00</v>
      </c>
      <c r="M589" t="s">
        <v>20</v>
      </c>
      <c r="N589" t="s">
        <v>184</v>
      </c>
      <c r="O589" t="s">
        <v>184</v>
      </c>
      <c r="P589" s="2">
        <f t="shared" si="54"/>
        <v>44559</v>
      </c>
      <c r="Q589" s="3">
        <f t="shared" si="55"/>
        <v>44561</v>
      </c>
      <c r="R589" t="str">
        <f t="shared" si="56"/>
        <v>Attendance</v>
      </c>
      <c r="S589" t="str">
        <f t="shared" si="57"/>
        <v>On Time</v>
      </c>
      <c r="T589" t="str">
        <f>IF(R589="Permit", J589, IF(G589="","NA CO", IF(G589="00:00:00","NA CO", IF(G589&lt;E589,"Early",IF(I589*1440&gt;=parameter!$C$4,"Overtime","On Time CO")))))</f>
        <v>On Time CO</v>
      </c>
      <c r="U589" t="str">
        <f t="shared" si="58"/>
        <v/>
      </c>
      <c r="V589" t="str">
        <f t="shared" si="59"/>
        <v/>
      </c>
    </row>
    <row r="590" spans="1:22" x14ac:dyDescent="0.3">
      <c r="A590" t="s">
        <v>182</v>
      </c>
      <c r="B590" t="s">
        <v>183</v>
      </c>
      <c r="C590" t="str">
        <f>LEFT(raw!D590,10)</f>
        <v>2021-12-30</v>
      </c>
      <c r="D590" t="str">
        <f>LEFT(raw!E590,8)</f>
        <v>08:30:00</v>
      </c>
      <c r="E590" t="str">
        <f>LEFT(raw!F590,8)</f>
        <v>17:30:00</v>
      </c>
      <c r="F590" t="str">
        <f>LEFT(raw!G590,8)</f>
        <v>07:41:43</v>
      </c>
      <c r="G590" t="str">
        <f>LEFT(raw!H590,8)</f>
        <v>17:40:21</v>
      </c>
      <c r="H590" t="s">
        <v>19</v>
      </c>
      <c r="I590" t="s">
        <v>20</v>
      </c>
      <c r="J590" t="s">
        <v>25</v>
      </c>
      <c r="K590" t="s">
        <v>26</v>
      </c>
      <c r="L590" t="str">
        <f>LEFT(raw!M590,8)</f>
        <v>09:00:00</v>
      </c>
      <c r="M590" t="s">
        <v>20</v>
      </c>
      <c r="N590" t="s">
        <v>184</v>
      </c>
      <c r="O590" t="s">
        <v>184</v>
      </c>
      <c r="P590" s="2">
        <f t="shared" si="54"/>
        <v>44560</v>
      </c>
      <c r="Q590" s="3">
        <f t="shared" si="55"/>
        <v>44561</v>
      </c>
      <c r="R590" t="str">
        <f t="shared" si="56"/>
        <v>Attendance</v>
      </c>
      <c r="S590" t="str">
        <f t="shared" si="57"/>
        <v>On Time</v>
      </c>
      <c r="T590" t="str">
        <f>IF(R590="Permit", J590, IF(G590="","NA CO", IF(G590="00:00:00","NA CO", IF(G590&lt;E590,"Early",IF(I590*1440&gt;=parameter!$C$4,"Overtime","On Time CO")))))</f>
        <v>On Time CO</v>
      </c>
      <c r="U590" t="str">
        <f t="shared" si="58"/>
        <v/>
      </c>
      <c r="V590" t="str">
        <f t="shared" si="59"/>
        <v/>
      </c>
    </row>
    <row r="591" spans="1:22" x14ac:dyDescent="0.3">
      <c r="A591" t="s">
        <v>182</v>
      </c>
      <c r="B591" t="s">
        <v>183</v>
      </c>
      <c r="C591" t="str">
        <f>LEFT(raw!D591,10)</f>
        <v>2021-12-31</v>
      </c>
      <c r="D591" t="str">
        <f>LEFT(raw!E591,8)</f>
        <v>08:30:00</v>
      </c>
      <c r="E591" t="str">
        <f>LEFT(raw!F591,8)</f>
        <v>17:30:00</v>
      </c>
      <c r="F591" t="str">
        <f>LEFT(raw!G591,8)</f>
        <v>07:38:25</v>
      </c>
      <c r="G591" t="str">
        <f>LEFT(raw!H591,8)</f>
        <v>00:00:00</v>
      </c>
      <c r="H591" t="s">
        <v>19</v>
      </c>
      <c r="I591" t="s">
        <v>20</v>
      </c>
      <c r="J591" t="s">
        <v>25</v>
      </c>
      <c r="K591" t="s">
        <v>26</v>
      </c>
      <c r="L591" t="str">
        <f>LEFT(raw!M591,8)</f>
        <v>00:00:00</v>
      </c>
      <c r="M591" t="s">
        <v>20</v>
      </c>
      <c r="N591" t="s">
        <v>184</v>
      </c>
      <c r="O591" t="s">
        <v>21</v>
      </c>
      <c r="P591" s="2">
        <f t="shared" si="54"/>
        <v>44561</v>
      </c>
      <c r="Q591" s="3">
        <f t="shared" si="55"/>
        <v>44561</v>
      </c>
      <c r="R591" t="str">
        <f t="shared" si="56"/>
        <v>Attendance</v>
      </c>
      <c r="S591" t="str">
        <f t="shared" si="57"/>
        <v>On Time</v>
      </c>
      <c r="T591" t="str">
        <f>IF(R591="Permit", J591, IF(G591="","NA CO", IF(G591="00:00:00","NA CO", IF(G591&lt;E591,"Early",IF(I591*1440&gt;=parameter!$C$4,"Overtime","On Time CO")))))</f>
        <v>NA CO</v>
      </c>
      <c r="U591" t="str">
        <f t="shared" si="58"/>
        <v/>
      </c>
      <c r="V591" t="str">
        <f t="shared" si="59"/>
        <v/>
      </c>
    </row>
    <row r="592" spans="1:22" x14ac:dyDescent="0.3">
      <c r="A592" t="s">
        <v>188</v>
      </c>
      <c r="B592" t="s">
        <v>189</v>
      </c>
      <c r="C592" t="str">
        <f>LEFT(raw!D592,10)</f>
        <v>2021-12-01</v>
      </c>
      <c r="D592" t="str">
        <f>LEFT(raw!E592,8)</f>
        <v>00:00:00</v>
      </c>
      <c r="E592" t="str">
        <f>LEFT(raw!F592,8)</f>
        <v>00:00:00</v>
      </c>
      <c r="F592" t="str">
        <f>LEFT(raw!G592,8)</f>
        <v>07:53:24</v>
      </c>
      <c r="G592" t="str">
        <f>LEFT(raw!H592,8)</f>
        <v>22:51:35</v>
      </c>
      <c r="H592" t="s">
        <v>19</v>
      </c>
      <c r="I592" t="s">
        <v>20</v>
      </c>
      <c r="J592" t="s">
        <v>21</v>
      </c>
      <c r="K592" t="s">
        <v>22</v>
      </c>
      <c r="L592" t="str">
        <f>LEFT(raw!M592,8)</f>
        <v>14:58:11</v>
      </c>
      <c r="M592" t="s">
        <v>20</v>
      </c>
      <c r="N592" t="s">
        <v>192</v>
      </c>
      <c r="O592" t="s">
        <v>190</v>
      </c>
      <c r="P592" s="2">
        <f t="shared" si="54"/>
        <v>44531</v>
      </c>
      <c r="Q592" s="3">
        <f t="shared" si="55"/>
        <v>44561</v>
      </c>
      <c r="R592" t="str">
        <f t="shared" si="56"/>
        <v>Daily Journey</v>
      </c>
      <c r="S592" t="str">
        <f t="shared" si="57"/>
        <v>On Time</v>
      </c>
      <c r="T592" t="str">
        <f>IF(R592="Permit", J592, IF(G592="","NA CO", IF(G592="00:00:00","NA CO", IF(G592&lt;E592,"Early",IF(I592*1440&gt;=parameter!$C$4,"Overtime","On Time CO")))))</f>
        <v>On Time CO</v>
      </c>
      <c r="U592" t="str">
        <f t="shared" si="58"/>
        <v/>
      </c>
      <c r="V592" t="str">
        <f t="shared" si="59"/>
        <v/>
      </c>
    </row>
    <row r="593" spans="1:22" x14ac:dyDescent="0.3">
      <c r="A593" t="s">
        <v>188</v>
      </c>
      <c r="B593" t="s">
        <v>189</v>
      </c>
      <c r="C593" t="str">
        <f>LEFT(raw!D593,10)</f>
        <v>2021-12-02</v>
      </c>
      <c r="D593" t="str">
        <f>LEFT(raw!E593,8)</f>
        <v>00:00:00</v>
      </c>
      <c r="E593" t="str">
        <f>LEFT(raw!F593,8)</f>
        <v>00:00:00</v>
      </c>
      <c r="F593" t="str">
        <f>LEFT(raw!G593,8)</f>
        <v>08:11:27</v>
      </c>
      <c r="G593" t="str">
        <f>LEFT(raw!H593,8)</f>
        <v/>
      </c>
      <c r="H593" t="s">
        <v>19</v>
      </c>
      <c r="I593" t="s">
        <v>20</v>
      </c>
      <c r="J593" t="s">
        <v>21</v>
      </c>
      <c r="K593" t="s">
        <v>22</v>
      </c>
      <c r="L593" t="str">
        <f>LEFT(raw!M593,8)</f>
        <v>00:00:00</v>
      </c>
      <c r="M593" t="s">
        <v>20</v>
      </c>
      <c r="N593" t="s">
        <v>190</v>
      </c>
      <c r="P593" s="2">
        <f t="shared" si="54"/>
        <v>44532</v>
      </c>
      <c r="Q593" s="3">
        <f t="shared" si="55"/>
        <v>44561</v>
      </c>
      <c r="R593" t="str">
        <f t="shared" si="56"/>
        <v>Daily Journey</v>
      </c>
      <c r="S593" t="str">
        <f t="shared" si="57"/>
        <v>On Time</v>
      </c>
      <c r="T593" t="str">
        <f>IF(R593="Permit", J593, IF(G593="","NA CO", IF(G593="00:00:00","NA CO", IF(G593&lt;E593,"Early",IF(I593*1440&gt;=parameter!$C$4,"Overtime","On Time CO")))))</f>
        <v>NA CO</v>
      </c>
      <c r="U593" t="str">
        <f t="shared" si="58"/>
        <v/>
      </c>
      <c r="V593" t="str">
        <f t="shared" si="59"/>
        <v/>
      </c>
    </row>
    <row r="594" spans="1:22" x14ac:dyDescent="0.3">
      <c r="A594" t="s">
        <v>188</v>
      </c>
      <c r="B594" t="s">
        <v>189</v>
      </c>
      <c r="C594" t="str">
        <f>LEFT(raw!D594,10)</f>
        <v>2021-12-03</v>
      </c>
      <c r="D594" t="str">
        <f>LEFT(raw!E594,8)</f>
        <v>00:00:00</v>
      </c>
      <c r="E594" t="str">
        <f>LEFT(raw!F594,8)</f>
        <v>00:00:00</v>
      </c>
      <c r="F594" t="str">
        <f>LEFT(raw!G594,8)</f>
        <v>08:12:56</v>
      </c>
      <c r="G594" t="str">
        <f>LEFT(raw!H594,8)</f>
        <v>21:54:22</v>
      </c>
      <c r="H594" t="s">
        <v>19</v>
      </c>
      <c r="I594" t="s">
        <v>20</v>
      </c>
      <c r="J594" t="s">
        <v>21</v>
      </c>
      <c r="K594" t="s">
        <v>22</v>
      </c>
      <c r="L594" t="str">
        <f>LEFT(raw!M594,8)</f>
        <v>13:41:25</v>
      </c>
      <c r="M594" t="s">
        <v>20</v>
      </c>
      <c r="N594" t="s">
        <v>190</v>
      </c>
      <c r="O594" t="s">
        <v>1099</v>
      </c>
      <c r="P594" s="2">
        <f t="shared" si="54"/>
        <v>44533</v>
      </c>
      <c r="Q594" s="3">
        <f t="shared" si="55"/>
        <v>44561</v>
      </c>
      <c r="R594" t="str">
        <f t="shared" si="56"/>
        <v>Daily Journey</v>
      </c>
      <c r="S594" t="str">
        <f t="shared" si="57"/>
        <v>On Time</v>
      </c>
      <c r="T594" t="str">
        <f>IF(R594="Permit", J594, IF(G594="","NA CO", IF(G594="00:00:00","NA CO", IF(G594&lt;E594,"Early",IF(I594*1440&gt;=parameter!$C$4,"Overtime","On Time CO")))))</f>
        <v>On Time CO</v>
      </c>
      <c r="U594" t="str">
        <f t="shared" si="58"/>
        <v/>
      </c>
      <c r="V594" t="str">
        <f t="shared" si="59"/>
        <v/>
      </c>
    </row>
    <row r="595" spans="1:22" x14ac:dyDescent="0.3">
      <c r="A595" t="s">
        <v>188</v>
      </c>
      <c r="B595" t="s">
        <v>189</v>
      </c>
      <c r="C595" t="str">
        <f>LEFT(raw!D595,10)</f>
        <v>2021-12-06</v>
      </c>
      <c r="D595" t="str">
        <f>LEFT(raw!E595,8)</f>
        <v>00:00:00</v>
      </c>
      <c r="E595" t="str">
        <f>LEFT(raw!F595,8)</f>
        <v>00:00:00</v>
      </c>
      <c r="F595" t="str">
        <f>LEFT(raw!G595,8)</f>
        <v>05:38:37</v>
      </c>
      <c r="G595" t="str">
        <f>LEFT(raw!H595,8)</f>
        <v>21:28:49</v>
      </c>
      <c r="H595" t="s">
        <v>19</v>
      </c>
      <c r="I595" t="s">
        <v>20</v>
      </c>
      <c r="J595" t="s">
        <v>21</v>
      </c>
      <c r="K595" t="s">
        <v>22</v>
      </c>
      <c r="L595" t="str">
        <f>LEFT(raw!M595,8)</f>
        <v>15:50:12</v>
      </c>
      <c r="M595" t="s">
        <v>20</v>
      </c>
      <c r="N595" t="s">
        <v>192</v>
      </c>
      <c r="O595" t="s">
        <v>190</v>
      </c>
      <c r="P595" s="2">
        <f t="shared" si="54"/>
        <v>44536</v>
      </c>
      <c r="Q595" s="3">
        <f t="shared" si="55"/>
        <v>44561</v>
      </c>
      <c r="R595" t="str">
        <f t="shared" si="56"/>
        <v>Daily Journey</v>
      </c>
      <c r="S595" t="str">
        <f t="shared" si="57"/>
        <v>On Time</v>
      </c>
      <c r="T595" t="str">
        <f>IF(R595="Permit", J595, IF(G595="","NA CO", IF(G595="00:00:00","NA CO", IF(G595&lt;E595,"Early",IF(I595*1440&gt;=parameter!$C$4,"Overtime","On Time CO")))))</f>
        <v>On Time CO</v>
      </c>
      <c r="U595" t="str">
        <f t="shared" si="58"/>
        <v/>
      </c>
      <c r="V595" t="str">
        <f t="shared" si="59"/>
        <v/>
      </c>
    </row>
    <row r="596" spans="1:22" x14ac:dyDescent="0.3">
      <c r="A596" t="s">
        <v>188</v>
      </c>
      <c r="B596" t="s">
        <v>189</v>
      </c>
      <c r="C596" t="str">
        <f>LEFT(raw!D596,10)</f>
        <v>2021-12-07</v>
      </c>
      <c r="D596" t="str">
        <f>LEFT(raw!E596,8)</f>
        <v>00:00:00</v>
      </c>
      <c r="E596" t="str">
        <f>LEFT(raw!F596,8)</f>
        <v>00:00:00</v>
      </c>
      <c r="F596" t="str">
        <f>LEFT(raw!G596,8)</f>
        <v>06:09:37</v>
      </c>
      <c r="G596" t="str">
        <f>LEFT(raw!H596,8)</f>
        <v/>
      </c>
      <c r="H596" t="s">
        <v>19</v>
      </c>
      <c r="I596" t="s">
        <v>20</v>
      </c>
      <c r="J596" t="s">
        <v>21</v>
      </c>
      <c r="K596" t="s">
        <v>22</v>
      </c>
      <c r="L596" t="str">
        <f>LEFT(raw!M596,8)</f>
        <v>00:00:00</v>
      </c>
      <c r="M596" t="s">
        <v>20</v>
      </c>
      <c r="N596" t="s">
        <v>190</v>
      </c>
      <c r="P596" s="2">
        <f t="shared" si="54"/>
        <v>44537</v>
      </c>
      <c r="Q596" s="3">
        <f t="shared" si="55"/>
        <v>44561</v>
      </c>
      <c r="R596" t="str">
        <f t="shared" si="56"/>
        <v>Daily Journey</v>
      </c>
      <c r="S596" t="str">
        <f t="shared" si="57"/>
        <v>On Time</v>
      </c>
      <c r="T596" t="str">
        <f>IF(R596="Permit", J596, IF(G596="","NA CO", IF(G596="00:00:00","NA CO", IF(G596&lt;E596,"Early",IF(I596*1440&gt;=parameter!$C$4,"Overtime","On Time CO")))))</f>
        <v>NA CO</v>
      </c>
      <c r="U596" t="str">
        <f t="shared" si="58"/>
        <v/>
      </c>
      <c r="V596" t="str">
        <f t="shared" si="59"/>
        <v/>
      </c>
    </row>
    <row r="597" spans="1:22" x14ac:dyDescent="0.3">
      <c r="A597" t="s">
        <v>188</v>
      </c>
      <c r="B597" t="s">
        <v>189</v>
      </c>
      <c r="C597" t="str">
        <f>LEFT(raw!D597,10)</f>
        <v>2021-12-08</v>
      </c>
      <c r="D597" t="str">
        <f>LEFT(raw!E597,8)</f>
        <v>00:00:00</v>
      </c>
      <c r="E597" t="str">
        <f>LEFT(raw!F597,8)</f>
        <v>00:00:00</v>
      </c>
      <c r="F597" t="str">
        <f>LEFT(raw!G597,8)</f>
        <v>07:38:23</v>
      </c>
      <c r="G597" t="str">
        <f>LEFT(raw!H597,8)</f>
        <v/>
      </c>
      <c r="H597" t="s">
        <v>19</v>
      </c>
      <c r="I597" t="s">
        <v>20</v>
      </c>
      <c r="J597" t="s">
        <v>21</v>
      </c>
      <c r="K597" t="s">
        <v>22</v>
      </c>
      <c r="L597" t="str">
        <f>LEFT(raw!M597,8)</f>
        <v>00:00:00</v>
      </c>
      <c r="M597" t="s">
        <v>20</v>
      </c>
      <c r="N597" t="s">
        <v>190</v>
      </c>
      <c r="P597" s="2">
        <f t="shared" si="54"/>
        <v>44538</v>
      </c>
      <c r="Q597" s="3">
        <f t="shared" si="55"/>
        <v>44561</v>
      </c>
      <c r="R597" t="str">
        <f t="shared" si="56"/>
        <v>Daily Journey</v>
      </c>
      <c r="S597" t="str">
        <f t="shared" si="57"/>
        <v>On Time</v>
      </c>
      <c r="T597" t="str">
        <f>IF(R597="Permit", J597, IF(G597="","NA CO", IF(G597="00:00:00","NA CO", IF(G597&lt;E597,"Early",IF(I597*1440&gt;=parameter!$C$4,"Overtime","On Time CO")))))</f>
        <v>NA CO</v>
      </c>
      <c r="U597" t="str">
        <f t="shared" si="58"/>
        <v/>
      </c>
      <c r="V597" t="str">
        <f t="shared" si="59"/>
        <v/>
      </c>
    </row>
    <row r="598" spans="1:22" x14ac:dyDescent="0.3">
      <c r="A598" t="s">
        <v>188</v>
      </c>
      <c r="B598" t="s">
        <v>189</v>
      </c>
      <c r="C598" t="str">
        <f>LEFT(raw!D598,10)</f>
        <v>2021-12-09</v>
      </c>
      <c r="D598" t="str">
        <f>LEFT(raw!E598,8)</f>
        <v>00:00:00</v>
      </c>
      <c r="E598" t="str">
        <f>LEFT(raw!F598,8)</f>
        <v>00:00:00</v>
      </c>
      <c r="F598" t="str">
        <f>LEFT(raw!G598,8)</f>
        <v>07:24:55</v>
      </c>
      <c r="G598" t="str">
        <f>LEFT(raw!H598,8)</f>
        <v>18:40:04</v>
      </c>
      <c r="H598" t="s">
        <v>19</v>
      </c>
      <c r="I598" t="s">
        <v>20</v>
      </c>
      <c r="J598" t="s">
        <v>21</v>
      </c>
      <c r="K598" t="s">
        <v>22</v>
      </c>
      <c r="L598" t="str">
        <f>LEFT(raw!M598,8)</f>
        <v>11:15:09</v>
      </c>
      <c r="M598" t="s">
        <v>20</v>
      </c>
      <c r="N598" t="s">
        <v>190</v>
      </c>
      <c r="O598" t="s">
        <v>3650</v>
      </c>
      <c r="P598" s="2">
        <f t="shared" si="54"/>
        <v>44539</v>
      </c>
      <c r="Q598" s="3">
        <f t="shared" si="55"/>
        <v>44561</v>
      </c>
      <c r="R598" t="str">
        <f t="shared" si="56"/>
        <v>Daily Journey</v>
      </c>
      <c r="S598" t="str">
        <f t="shared" si="57"/>
        <v>On Time</v>
      </c>
      <c r="T598" t="str">
        <f>IF(R598="Permit", J598, IF(G598="","NA CO", IF(G598="00:00:00","NA CO", IF(G598&lt;E598,"Early",IF(I598*1440&gt;=parameter!$C$4,"Overtime","On Time CO")))))</f>
        <v>On Time CO</v>
      </c>
      <c r="U598" t="str">
        <f t="shared" si="58"/>
        <v/>
      </c>
      <c r="V598" t="str">
        <f t="shared" si="59"/>
        <v/>
      </c>
    </row>
    <row r="599" spans="1:22" x14ac:dyDescent="0.3">
      <c r="A599" t="s">
        <v>188</v>
      </c>
      <c r="B599" t="s">
        <v>189</v>
      </c>
      <c r="C599" t="str">
        <f>LEFT(raw!D599,10)</f>
        <v>2021-12-10</v>
      </c>
      <c r="D599" t="str">
        <f>LEFT(raw!E599,8)</f>
        <v>00:00:00</v>
      </c>
      <c r="E599" t="str">
        <f>LEFT(raw!F599,8)</f>
        <v>00:00:00</v>
      </c>
      <c r="F599" t="str">
        <f>LEFT(raw!G599,8)</f>
        <v>07:23:07</v>
      </c>
      <c r="G599" t="str">
        <f>LEFT(raw!H599,8)</f>
        <v>18:48:02</v>
      </c>
      <c r="H599" t="s">
        <v>19</v>
      </c>
      <c r="I599" t="s">
        <v>20</v>
      </c>
      <c r="J599" t="s">
        <v>21</v>
      </c>
      <c r="K599" t="s">
        <v>22</v>
      </c>
      <c r="L599" t="str">
        <f>LEFT(raw!M599,8)</f>
        <v>11:24:55</v>
      </c>
      <c r="M599" t="s">
        <v>20</v>
      </c>
      <c r="N599" t="s">
        <v>190</v>
      </c>
      <c r="O599" t="s">
        <v>191</v>
      </c>
      <c r="P599" s="2">
        <f t="shared" si="54"/>
        <v>44540</v>
      </c>
      <c r="Q599" s="3">
        <f t="shared" si="55"/>
        <v>44561</v>
      </c>
      <c r="R599" t="str">
        <f t="shared" si="56"/>
        <v>Daily Journey</v>
      </c>
      <c r="S599" t="str">
        <f t="shared" si="57"/>
        <v>On Time</v>
      </c>
      <c r="T599" t="str">
        <f>IF(R599="Permit", J599, IF(G599="","NA CO", IF(G599="00:00:00","NA CO", IF(G599&lt;E599,"Early",IF(I599*1440&gt;=parameter!$C$4,"Overtime","On Time CO")))))</f>
        <v>On Time CO</v>
      </c>
      <c r="U599" t="str">
        <f t="shared" si="58"/>
        <v/>
      </c>
      <c r="V599" t="str">
        <f t="shared" si="59"/>
        <v/>
      </c>
    </row>
    <row r="600" spans="1:22" x14ac:dyDescent="0.3">
      <c r="A600" t="s">
        <v>188</v>
      </c>
      <c r="B600" t="s">
        <v>189</v>
      </c>
      <c r="C600" t="str">
        <f>LEFT(raw!D600,10)</f>
        <v>2021-12-13</v>
      </c>
      <c r="D600" t="str">
        <f>LEFT(raw!E600,8)</f>
        <v>00:00:00</v>
      </c>
      <c r="E600" t="str">
        <f>LEFT(raw!F600,8)</f>
        <v>00:00:00</v>
      </c>
      <c r="F600" t="str">
        <f>LEFT(raw!G600,8)</f>
        <v>08:50:16</v>
      </c>
      <c r="G600" t="str">
        <f>LEFT(raw!H600,8)</f>
        <v/>
      </c>
      <c r="H600" t="s">
        <v>19</v>
      </c>
      <c r="I600" t="s">
        <v>20</v>
      </c>
      <c r="J600" t="s">
        <v>21</v>
      </c>
      <c r="K600" t="s">
        <v>22</v>
      </c>
      <c r="L600" t="str">
        <f>LEFT(raw!M600,8)</f>
        <v>00:00:00</v>
      </c>
      <c r="M600" t="s">
        <v>20</v>
      </c>
      <c r="N600" t="s">
        <v>1097</v>
      </c>
      <c r="P600" s="2">
        <f t="shared" si="54"/>
        <v>44543</v>
      </c>
      <c r="Q600" s="3">
        <f t="shared" si="55"/>
        <v>44561</v>
      </c>
      <c r="R600" t="str">
        <f t="shared" si="56"/>
        <v>Daily Journey</v>
      </c>
      <c r="S600" t="str">
        <f t="shared" si="57"/>
        <v>On Time</v>
      </c>
      <c r="T600" t="str">
        <f>IF(R600="Permit", J600, IF(G600="","NA CO", IF(G600="00:00:00","NA CO", IF(G600&lt;E600,"Early",IF(I600*1440&gt;=parameter!$C$4,"Overtime","On Time CO")))))</f>
        <v>NA CO</v>
      </c>
      <c r="U600" t="str">
        <f t="shared" si="58"/>
        <v/>
      </c>
      <c r="V600" t="str">
        <f t="shared" si="59"/>
        <v/>
      </c>
    </row>
    <row r="601" spans="1:22" x14ac:dyDescent="0.3">
      <c r="A601" t="s">
        <v>188</v>
      </c>
      <c r="B601" t="s">
        <v>189</v>
      </c>
      <c r="C601" t="str">
        <f>LEFT(raw!D601,10)</f>
        <v>2021-12-14</v>
      </c>
      <c r="D601" t="str">
        <f>LEFT(raw!E601,8)</f>
        <v>00:00:00</v>
      </c>
      <c r="E601" t="str">
        <f>LEFT(raw!F601,8)</f>
        <v>00:00:00</v>
      </c>
      <c r="F601" t="str">
        <f>LEFT(raw!G601,8)</f>
        <v>07:48:08</v>
      </c>
      <c r="G601" t="str">
        <f>LEFT(raw!H601,8)</f>
        <v>20:14:14</v>
      </c>
      <c r="H601" t="s">
        <v>19</v>
      </c>
      <c r="I601" t="s">
        <v>20</v>
      </c>
      <c r="J601" t="s">
        <v>21</v>
      </c>
      <c r="K601" t="s">
        <v>22</v>
      </c>
      <c r="L601" t="str">
        <f>LEFT(raw!M601,8)</f>
        <v>12:26:05</v>
      </c>
      <c r="M601" t="s">
        <v>20</v>
      </c>
      <c r="N601" t="s">
        <v>190</v>
      </c>
      <c r="O601" t="s">
        <v>191</v>
      </c>
      <c r="P601" s="2">
        <f t="shared" si="54"/>
        <v>44544</v>
      </c>
      <c r="Q601" s="3">
        <f t="shared" si="55"/>
        <v>44561</v>
      </c>
      <c r="R601" t="str">
        <f t="shared" si="56"/>
        <v>Daily Journey</v>
      </c>
      <c r="S601" t="str">
        <f t="shared" si="57"/>
        <v>On Time</v>
      </c>
      <c r="T601" t="str">
        <f>IF(R601="Permit", J601, IF(G601="","NA CO", IF(G601="00:00:00","NA CO", IF(G601&lt;E601,"Early",IF(I601*1440&gt;=parameter!$C$4,"Overtime","On Time CO")))))</f>
        <v>On Time CO</v>
      </c>
      <c r="U601" t="str">
        <f t="shared" si="58"/>
        <v/>
      </c>
      <c r="V601" t="str">
        <f t="shared" si="59"/>
        <v/>
      </c>
    </row>
    <row r="602" spans="1:22" x14ac:dyDescent="0.3">
      <c r="A602" t="s">
        <v>188</v>
      </c>
      <c r="B602" t="s">
        <v>189</v>
      </c>
      <c r="C602" t="str">
        <f>LEFT(raw!D602,10)</f>
        <v>2021-12-15</v>
      </c>
      <c r="D602" t="str">
        <f>LEFT(raw!E602,8)</f>
        <v>00:00:00</v>
      </c>
      <c r="E602" t="str">
        <f>LEFT(raw!F602,8)</f>
        <v>00:00:00</v>
      </c>
      <c r="F602" t="str">
        <f>LEFT(raw!G602,8)</f>
        <v>08:10:52</v>
      </c>
      <c r="G602" t="str">
        <f>LEFT(raw!H602,8)</f>
        <v>20:16:54</v>
      </c>
      <c r="H602" t="s">
        <v>19</v>
      </c>
      <c r="I602" t="s">
        <v>20</v>
      </c>
      <c r="J602" t="s">
        <v>21</v>
      </c>
      <c r="K602" t="s">
        <v>22</v>
      </c>
      <c r="L602" t="str">
        <f>LEFT(raw!M602,8)</f>
        <v>12:06:01</v>
      </c>
      <c r="M602" t="s">
        <v>20</v>
      </c>
      <c r="N602" t="s">
        <v>190</v>
      </c>
      <c r="O602" t="s">
        <v>190</v>
      </c>
      <c r="P602" s="2">
        <f t="shared" si="54"/>
        <v>44545</v>
      </c>
      <c r="Q602" s="3">
        <f t="shared" si="55"/>
        <v>44561</v>
      </c>
      <c r="R602" t="str">
        <f t="shared" si="56"/>
        <v>Daily Journey</v>
      </c>
      <c r="S602" t="str">
        <f t="shared" si="57"/>
        <v>On Time</v>
      </c>
      <c r="T602" t="str">
        <f>IF(R602="Permit", J602, IF(G602="","NA CO", IF(G602="00:00:00","NA CO", IF(G602&lt;E602,"Early",IF(I602*1440&gt;=parameter!$C$4,"Overtime","On Time CO")))))</f>
        <v>On Time CO</v>
      </c>
      <c r="U602" t="str">
        <f t="shared" si="58"/>
        <v/>
      </c>
      <c r="V602" t="str">
        <f t="shared" si="59"/>
        <v/>
      </c>
    </row>
    <row r="603" spans="1:22" x14ac:dyDescent="0.3">
      <c r="A603" t="s">
        <v>188</v>
      </c>
      <c r="B603" t="s">
        <v>189</v>
      </c>
      <c r="C603" t="str">
        <f>LEFT(raw!D603,10)</f>
        <v>2021-12-16</v>
      </c>
      <c r="D603" t="str">
        <f>LEFT(raw!E603,8)</f>
        <v>00:00:00</v>
      </c>
      <c r="E603" t="str">
        <f>LEFT(raw!F603,8)</f>
        <v>00:00:00</v>
      </c>
      <c r="F603" t="str">
        <f>LEFT(raw!G603,8)</f>
        <v>08:21:42</v>
      </c>
      <c r="G603" t="str">
        <f>LEFT(raw!H603,8)</f>
        <v>18:44:12</v>
      </c>
      <c r="H603" t="s">
        <v>19</v>
      </c>
      <c r="I603" t="s">
        <v>20</v>
      </c>
      <c r="J603" t="s">
        <v>21</v>
      </c>
      <c r="K603" t="s">
        <v>22</v>
      </c>
      <c r="L603" t="str">
        <f>LEFT(raw!M603,8)</f>
        <v>10:22:29</v>
      </c>
      <c r="M603" t="s">
        <v>20</v>
      </c>
      <c r="N603" t="s">
        <v>190</v>
      </c>
      <c r="O603" t="s">
        <v>190</v>
      </c>
      <c r="P603" s="2">
        <f t="shared" si="54"/>
        <v>44546</v>
      </c>
      <c r="Q603" s="3">
        <f t="shared" si="55"/>
        <v>44561</v>
      </c>
      <c r="R603" t="str">
        <f t="shared" si="56"/>
        <v>Daily Journey</v>
      </c>
      <c r="S603" t="str">
        <f t="shared" si="57"/>
        <v>On Time</v>
      </c>
      <c r="T603" t="str">
        <f>IF(R603="Permit", J603, IF(G603="","NA CO", IF(G603="00:00:00","NA CO", IF(G603&lt;E603,"Early",IF(I603*1440&gt;=parameter!$C$4,"Overtime","On Time CO")))))</f>
        <v>On Time CO</v>
      </c>
      <c r="U603" t="str">
        <f t="shared" si="58"/>
        <v/>
      </c>
      <c r="V603" t="str">
        <f t="shared" si="59"/>
        <v/>
      </c>
    </row>
    <row r="604" spans="1:22" x14ac:dyDescent="0.3">
      <c r="A604" t="s">
        <v>188</v>
      </c>
      <c r="B604" t="s">
        <v>189</v>
      </c>
      <c r="C604" t="str">
        <f>LEFT(raw!D604,10)</f>
        <v>2021-12-17</v>
      </c>
      <c r="D604" t="str">
        <f>LEFT(raw!E604,8)</f>
        <v>00:00:00</v>
      </c>
      <c r="E604" t="str">
        <f>LEFT(raw!F604,8)</f>
        <v>00:00:00</v>
      </c>
      <c r="F604" t="str">
        <f>LEFT(raw!G604,8)</f>
        <v>08:07:01</v>
      </c>
      <c r="G604" t="str">
        <f>LEFT(raw!H604,8)</f>
        <v>22:03:01</v>
      </c>
      <c r="H604" t="s">
        <v>19</v>
      </c>
      <c r="I604" t="s">
        <v>20</v>
      </c>
      <c r="J604" t="s">
        <v>21</v>
      </c>
      <c r="K604" t="s">
        <v>22</v>
      </c>
      <c r="L604" t="str">
        <f>LEFT(raw!M604,8)</f>
        <v>13:55:59</v>
      </c>
      <c r="M604" t="s">
        <v>20</v>
      </c>
      <c r="N604" t="s">
        <v>192</v>
      </c>
      <c r="O604" t="s">
        <v>192</v>
      </c>
      <c r="P604" s="2">
        <f t="shared" si="54"/>
        <v>44547</v>
      </c>
      <c r="Q604" s="3">
        <f t="shared" si="55"/>
        <v>44561</v>
      </c>
      <c r="R604" t="str">
        <f t="shared" si="56"/>
        <v>Daily Journey</v>
      </c>
      <c r="S604" t="str">
        <f t="shared" si="57"/>
        <v>On Time</v>
      </c>
      <c r="T604" t="str">
        <f>IF(R604="Permit", J604, IF(G604="","NA CO", IF(G604="00:00:00","NA CO", IF(G604&lt;E604,"Early",IF(I604*1440&gt;=parameter!$C$4,"Overtime","On Time CO")))))</f>
        <v>On Time CO</v>
      </c>
      <c r="U604" t="str">
        <f t="shared" si="58"/>
        <v/>
      </c>
      <c r="V604" t="str">
        <f t="shared" si="59"/>
        <v/>
      </c>
    </row>
    <row r="605" spans="1:22" x14ac:dyDescent="0.3">
      <c r="A605" t="s">
        <v>188</v>
      </c>
      <c r="B605" t="s">
        <v>189</v>
      </c>
      <c r="C605" t="str">
        <f>LEFT(raw!D605,10)</f>
        <v>2021-12-20</v>
      </c>
      <c r="D605" t="str">
        <f>LEFT(raw!E605,8)</f>
        <v>00:00:00</v>
      </c>
      <c r="E605" t="str">
        <f>LEFT(raw!F605,8)</f>
        <v>00:00:00</v>
      </c>
      <c r="F605" t="str">
        <f>LEFT(raw!G605,8)</f>
        <v>08:26:46</v>
      </c>
      <c r="G605" t="str">
        <f>LEFT(raw!H605,8)</f>
        <v>22:48:15</v>
      </c>
      <c r="H605" t="s">
        <v>19</v>
      </c>
      <c r="I605" t="s">
        <v>20</v>
      </c>
      <c r="J605" t="s">
        <v>21</v>
      </c>
      <c r="K605" t="s">
        <v>22</v>
      </c>
      <c r="L605" t="str">
        <f>LEFT(raw!M605,8)</f>
        <v>14:21:29</v>
      </c>
      <c r="M605" t="s">
        <v>20</v>
      </c>
      <c r="N605" t="s">
        <v>190</v>
      </c>
      <c r="O605" t="s">
        <v>1098</v>
      </c>
      <c r="P605" s="2">
        <f t="shared" si="54"/>
        <v>44550</v>
      </c>
      <c r="Q605" s="3">
        <f t="shared" si="55"/>
        <v>44561</v>
      </c>
      <c r="R605" t="str">
        <f t="shared" si="56"/>
        <v>Daily Journey</v>
      </c>
      <c r="S605" t="str">
        <f t="shared" si="57"/>
        <v>On Time</v>
      </c>
      <c r="T605" t="str">
        <f>IF(R605="Permit", J605, IF(G605="","NA CO", IF(G605="00:00:00","NA CO", IF(G605&lt;E605,"Early",IF(I605*1440&gt;=parameter!$C$4,"Overtime","On Time CO")))))</f>
        <v>On Time CO</v>
      </c>
      <c r="U605" t="str">
        <f t="shared" si="58"/>
        <v/>
      </c>
      <c r="V605" t="str">
        <f t="shared" si="59"/>
        <v/>
      </c>
    </row>
    <row r="606" spans="1:22" x14ac:dyDescent="0.3">
      <c r="A606" t="s">
        <v>188</v>
      </c>
      <c r="B606" t="s">
        <v>189</v>
      </c>
      <c r="C606" t="str">
        <f>LEFT(raw!D606,10)</f>
        <v>2021-12-21</v>
      </c>
      <c r="D606" t="str">
        <f>LEFT(raw!E606,8)</f>
        <v>00:00:00</v>
      </c>
      <c r="E606" t="str">
        <f>LEFT(raw!F606,8)</f>
        <v>00:00:00</v>
      </c>
      <c r="F606" t="str">
        <f>LEFT(raw!G606,8)</f>
        <v>08:23:14</v>
      </c>
      <c r="G606" t="str">
        <f>LEFT(raw!H606,8)</f>
        <v>20:45:09</v>
      </c>
      <c r="H606" t="s">
        <v>19</v>
      </c>
      <c r="I606" t="s">
        <v>20</v>
      </c>
      <c r="J606" t="s">
        <v>21</v>
      </c>
      <c r="K606" t="s">
        <v>22</v>
      </c>
      <c r="L606" t="str">
        <f>LEFT(raw!M606,8)</f>
        <v>12:21:55</v>
      </c>
      <c r="M606" t="s">
        <v>20</v>
      </c>
      <c r="N606" t="s">
        <v>192</v>
      </c>
      <c r="O606" t="s">
        <v>192</v>
      </c>
      <c r="P606" s="2">
        <f t="shared" si="54"/>
        <v>44551</v>
      </c>
      <c r="Q606" s="3">
        <f t="shared" si="55"/>
        <v>44561</v>
      </c>
      <c r="R606" t="str">
        <f t="shared" si="56"/>
        <v>Daily Journey</v>
      </c>
      <c r="S606" t="str">
        <f t="shared" si="57"/>
        <v>On Time</v>
      </c>
      <c r="T606" t="str">
        <f>IF(R606="Permit", J606, IF(G606="","NA CO", IF(G606="00:00:00","NA CO", IF(G606&lt;E606,"Early",IF(I606*1440&gt;=parameter!$C$4,"Overtime","On Time CO")))))</f>
        <v>On Time CO</v>
      </c>
      <c r="U606" t="str">
        <f t="shared" si="58"/>
        <v/>
      </c>
      <c r="V606" t="str">
        <f t="shared" si="59"/>
        <v/>
      </c>
    </row>
    <row r="607" spans="1:22" x14ac:dyDescent="0.3">
      <c r="A607" t="s">
        <v>188</v>
      </c>
      <c r="B607" t="s">
        <v>189</v>
      </c>
      <c r="C607" t="str">
        <f>LEFT(raw!D607,10)</f>
        <v>2021-12-22</v>
      </c>
      <c r="D607" t="str">
        <f>LEFT(raw!E607,8)</f>
        <v>00:00:00</v>
      </c>
      <c r="E607" t="str">
        <f>LEFT(raw!F607,8)</f>
        <v>00:00:00</v>
      </c>
      <c r="F607" t="str">
        <f>LEFT(raw!G607,8)</f>
        <v>08:42:37</v>
      </c>
      <c r="G607" t="str">
        <f>LEFT(raw!H607,8)</f>
        <v>18:24:22</v>
      </c>
      <c r="H607" t="s">
        <v>19</v>
      </c>
      <c r="I607" t="s">
        <v>20</v>
      </c>
      <c r="J607" t="s">
        <v>21</v>
      </c>
      <c r="K607" t="s">
        <v>22</v>
      </c>
      <c r="L607" t="str">
        <f>LEFT(raw!M607,8)</f>
        <v>09:41:44</v>
      </c>
      <c r="M607" t="s">
        <v>20</v>
      </c>
      <c r="N607" t="s">
        <v>192</v>
      </c>
      <c r="O607" t="s">
        <v>3685</v>
      </c>
      <c r="P607" s="2">
        <f t="shared" si="54"/>
        <v>44552</v>
      </c>
      <c r="Q607" s="3">
        <f t="shared" si="55"/>
        <v>44561</v>
      </c>
      <c r="R607" t="str">
        <f t="shared" si="56"/>
        <v>Daily Journey</v>
      </c>
      <c r="S607" t="str">
        <f t="shared" si="57"/>
        <v>On Time</v>
      </c>
      <c r="T607" t="str">
        <f>IF(R607="Permit", J607, IF(G607="","NA CO", IF(G607="00:00:00","NA CO", IF(G607&lt;E607,"Early",IF(I607*1440&gt;=parameter!$C$4,"Overtime","On Time CO")))))</f>
        <v>On Time CO</v>
      </c>
      <c r="U607" t="str">
        <f t="shared" si="58"/>
        <v/>
      </c>
      <c r="V607" t="str">
        <f t="shared" si="59"/>
        <v/>
      </c>
    </row>
    <row r="608" spans="1:22" x14ac:dyDescent="0.3">
      <c r="A608" t="s">
        <v>188</v>
      </c>
      <c r="B608" t="s">
        <v>189</v>
      </c>
      <c r="C608" t="str">
        <f>LEFT(raw!D608,10)</f>
        <v>2021-12-23</v>
      </c>
      <c r="D608" t="str">
        <f>LEFT(raw!E608,8)</f>
        <v>00:00:00</v>
      </c>
      <c r="E608" t="str">
        <f>LEFT(raw!F608,8)</f>
        <v>00:00:00</v>
      </c>
      <c r="F608" t="str">
        <f>LEFT(raw!G608,8)</f>
        <v>08:19:47</v>
      </c>
      <c r="G608" t="str">
        <f>LEFT(raw!H608,8)</f>
        <v>21:06:12</v>
      </c>
      <c r="H608" t="s">
        <v>19</v>
      </c>
      <c r="I608" t="s">
        <v>20</v>
      </c>
      <c r="J608" t="s">
        <v>21</v>
      </c>
      <c r="K608" t="s">
        <v>22</v>
      </c>
      <c r="L608" t="str">
        <f>LEFT(raw!M608,8)</f>
        <v>12:46:24</v>
      </c>
      <c r="M608" t="s">
        <v>20</v>
      </c>
      <c r="N608" t="s">
        <v>193</v>
      </c>
      <c r="O608" t="s">
        <v>190</v>
      </c>
      <c r="P608" s="2">
        <f t="shared" si="54"/>
        <v>44553</v>
      </c>
      <c r="Q608" s="3">
        <f t="shared" si="55"/>
        <v>44561</v>
      </c>
      <c r="R608" t="str">
        <f t="shared" si="56"/>
        <v>Daily Journey</v>
      </c>
      <c r="S608" t="str">
        <f t="shared" si="57"/>
        <v>On Time</v>
      </c>
      <c r="T608" t="str">
        <f>IF(R608="Permit", J608, IF(G608="","NA CO", IF(G608="00:00:00","NA CO", IF(G608&lt;E608,"Early",IF(I608*1440&gt;=parameter!$C$4,"Overtime","On Time CO")))))</f>
        <v>On Time CO</v>
      </c>
      <c r="U608" t="str">
        <f t="shared" si="58"/>
        <v/>
      </c>
      <c r="V608" t="str">
        <f t="shared" si="59"/>
        <v/>
      </c>
    </row>
    <row r="609" spans="1:22" x14ac:dyDescent="0.3">
      <c r="A609" t="s">
        <v>188</v>
      </c>
      <c r="B609" t="s">
        <v>189</v>
      </c>
      <c r="C609" t="str">
        <f>LEFT(raw!D609,10)</f>
        <v>2021-12-24</v>
      </c>
      <c r="D609" t="str">
        <f>LEFT(raw!E609,8)</f>
        <v>00:00:00</v>
      </c>
      <c r="E609" t="str">
        <f>LEFT(raw!F609,8)</f>
        <v>00:00:00</v>
      </c>
      <c r="F609" t="str">
        <f>LEFT(raw!G609,8)</f>
        <v>08:09:25</v>
      </c>
      <c r="G609" t="str">
        <f>LEFT(raw!H609,8)</f>
        <v>22:32:34</v>
      </c>
      <c r="H609" t="s">
        <v>19</v>
      </c>
      <c r="I609" t="s">
        <v>20</v>
      </c>
      <c r="J609" t="s">
        <v>21</v>
      </c>
      <c r="K609" t="s">
        <v>22</v>
      </c>
      <c r="L609" t="str">
        <f>LEFT(raw!M609,8)</f>
        <v>14:23:08</v>
      </c>
      <c r="M609" t="s">
        <v>20</v>
      </c>
      <c r="N609" t="s">
        <v>190</v>
      </c>
      <c r="O609" t="s">
        <v>3694</v>
      </c>
      <c r="P609" s="2">
        <f t="shared" si="54"/>
        <v>44554</v>
      </c>
      <c r="Q609" s="3">
        <f t="shared" si="55"/>
        <v>44561</v>
      </c>
      <c r="R609" t="str">
        <f t="shared" si="56"/>
        <v>Daily Journey</v>
      </c>
      <c r="S609" t="str">
        <f t="shared" si="57"/>
        <v>On Time</v>
      </c>
      <c r="T609" t="str">
        <f>IF(R609="Permit", J609, IF(G609="","NA CO", IF(G609="00:00:00","NA CO", IF(G609&lt;E609,"Early",IF(I609*1440&gt;=parameter!$C$4,"Overtime","On Time CO")))))</f>
        <v>On Time CO</v>
      </c>
      <c r="U609" t="str">
        <f t="shared" si="58"/>
        <v/>
      </c>
      <c r="V609" t="str">
        <f t="shared" si="59"/>
        <v/>
      </c>
    </row>
    <row r="610" spans="1:22" x14ac:dyDescent="0.3">
      <c r="A610" t="s">
        <v>188</v>
      </c>
      <c r="B610" t="s">
        <v>189</v>
      </c>
      <c r="C610" t="str">
        <f>LEFT(raw!D610,10)</f>
        <v>2021-12-27</v>
      </c>
      <c r="D610" t="str">
        <f>LEFT(raw!E610,8)</f>
        <v>00:00:00</v>
      </c>
      <c r="E610" t="str">
        <f>LEFT(raw!F610,8)</f>
        <v>00:00:00</v>
      </c>
      <c r="F610" t="str">
        <f>LEFT(raw!G610,8)</f>
        <v>08:02:46</v>
      </c>
      <c r="G610" t="str">
        <f>LEFT(raw!H610,8)</f>
        <v>22:46:28</v>
      </c>
      <c r="H610" t="s">
        <v>19</v>
      </c>
      <c r="I610" t="s">
        <v>20</v>
      </c>
      <c r="J610" t="s">
        <v>21</v>
      </c>
      <c r="K610" t="s">
        <v>22</v>
      </c>
      <c r="L610" t="str">
        <f>LEFT(raw!M610,8)</f>
        <v>14:43:41</v>
      </c>
      <c r="M610" t="s">
        <v>20</v>
      </c>
      <c r="N610" t="s">
        <v>190</v>
      </c>
      <c r="O610" t="s">
        <v>192</v>
      </c>
      <c r="P610" s="2">
        <f t="shared" si="54"/>
        <v>44557</v>
      </c>
      <c r="Q610" s="3">
        <f t="shared" si="55"/>
        <v>44561</v>
      </c>
      <c r="R610" t="str">
        <f t="shared" si="56"/>
        <v>Daily Journey</v>
      </c>
      <c r="S610" t="str">
        <f t="shared" si="57"/>
        <v>On Time</v>
      </c>
      <c r="T610" t="str">
        <f>IF(R610="Permit", J610, IF(G610="","NA CO", IF(G610="00:00:00","NA CO", IF(G610&lt;E610,"Early",IF(I610*1440&gt;=parameter!$C$4,"Overtime","On Time CO")))))</f>
        <v>On Time CO</v>
      </c>
      <c r="U610" t="str">
        <f t="shared" si="58"/>
        <v/>
      </c>
      <c r="V610" t="str">
        <f t="shared" si="59"/>
        <v/>
      </c>
    </row>
    <row r="611" spans="1:22" x14ac:dyDescent="0.3">
      <c r="A611" t="s">
        <v>188</v>
      </c>
      <c r="B611" t="s">
        <v>189</v>
      </c>
      <c r="C611" t="str">
        <f>LEFT(raw!D611,10)</f>
        <v>2021-12-28</v>
      </c>
      <c r="D611" t="str">
        <f>LEFT(raw!E611,8)</f>
        <v>00:00:00</v>
      </c>
      <c r="E611" t="str">
        <f>LEFT(raw!F611,8)</f>
        <v>00:00:00</v>
      </c>
      <c r="F611" t="str">
        <f>LEFT(raw!G611,8)</f>
        <v>08:32:13</v>
      </c>
      <c r="G611" t="str">
        <f>LEFT(raw!H611,8)</f>
        <v>23:36:58</v>
      </c>
      <c r="H611" t="s">
        <v>19</v>
      </c>
      <c r="I611" t="s">
        <v>20</v>
      </c>
      <c r="J611" t="s">
        <v>21</v>
      </c>
      <c r="K611" t="s">
        <v>22</v>
      </c>
      <c r="L611" t="str">
        <f>LEFT(raw!M611,8)</f>
        <v>15:04:44</v>
      </c>
      <c r="M611" t="s">
        <v>20</v>
      </c>
      <c r="N611" t="s">
        <v>192</v>
      </c>
      <c r="O611" t="s">
        <v>190</v>
      </c>
      <c r="P611" s="2">
        <f t="shared" si="54"/>
        <v>44558</v>
      </c>
      <c r="Q611" s="3">
        <f t="shared" si="55"/>
        <v>44561</v>
      </c>
      <c r="R611" t="str">
        <f t="shared" si="56"/>
        <v>Daily Journey</v>
      </c>
      <c r="S611" t="str">
        <f t="shared" si="57"/>
        <v>On Time</v>
      </c>
      <c r="T611" t="str">
        <f>IF(R611="Permit", J611, IF(G611="","NA CO", IF(G611="00:00:00","NA CO", IF(G611&lt;E611,"Early",IF(I611*1440&gt;=parameter!$C$4,"Overtime","On Time CO")))))</f>
        <v>On Time CO</v>
      </c>
      <c r="U611" t="str">
        <f t="shared" si="58"/>
        <v/>
      </c>
      <c r="V611" t="str">
        <f t="shared" si="59"/>
        <v/>
      </c>
    </row>
    <row r="612" spans="1:22" x14ac:dyDescent="0.3">
      <c r="A612" t="s">
        <v>188</v>
      </c>
      <c r="B612" t="s">
        <v>189</v>
      </c>
      <c r="C612" t="str">
        <f>LEFT(raw!D612,10)</f>
        <v>2021-12-29</v>
      </c>
      <c r="D612" t="str">
        <f>LEFT(raw!E612,8)</f>
        <v>00:00:00</v>
      </c>
      <c r="E612" t="str">
        <f>LEFT(raw!F612,8)</f>
        <v>00:00:00</v>
      </c>
      <c r="F612" t="str">
        <f>LEFT(raw!G612,8)</f>
        <v>08:15:42</v>
      </c>
      <c r="G612" t="str">
        <f>LEFT(raw!H612,8)</f>
        <v>20:46:14</v>
      </c>
      <c r="H612" t="s">
        <v>19</v>
      </c>
      <c r="I612" t="s">
        <v>20</v>
      </c>
      <c r="J612" t="s">
        <v>21</v>
      </c>
      <c r="K612" t="s">
        <v>22</v>
      </c>
      <c r="L612" t="str">
        <f>LEFT(raw!M612,8)</f>
        <v>12:30:31</v>
      </c>
      <c r="M612" t="s">
        <v>20</v>
      </c>
      <c r="N612" t="s">
        <v>190</v>
      </c>
      <c r="O612" t="s">
        <v>190</v>
      </c>
      <c r="P612" s="2">
        <f t="shared" si="54"/>
        <v>44559</v>
      </c>
      <c r="Q612" s="3">
        <f t="shared" si="55"/>
        <v>44561</v>
      </c>
      <c r="R612" t="str">
        <f t="shared" si="56"/>
        <v>Daily Journey</v>
      </c>
      <c r="S612" t="str">
        <f t="shared" si="57"/>
        <v>On Time</v>
      </c>
      <c r="T612" t="str">
        <f>IF(R612="Permit", J612, IF(G612="","NA CO", IF(G612="00:00:00","NA CO", IF(G612&lt;E612,"Early",IF(I612*1440&gt;=parameter!$C$4,"Overtime","On Time CO")))))</f>
        <v>On Time CO</v>
      </c>
      <c r="U612" t="str">
        <f t="shared" si="58"/>
        <v/>
      </c>
      <c r="V612" t="str">
        <f t="shared" si="59"/>
        <v/>
      </c>
    </row>
    <row r="613" spans="1:22" x14ac:dyDescent="0.3">
      <c r="A613" t="s">
        <v>188</v>
      </c>
      <c r="B613" t="s">
        <v>189</v>
      </c>
      <c r="C613" t="str">
        <f>LEFT(raw!D613,10)</f>
        <v>2021-12-31</v>
      </c>
      <c r="D613" t="str">
        <f>LEFT(raw!E613,8)</f>
        <v>00:00:00</v>
      </c>
      <c r="E613" t="str">
        <f>LEFT(raw!F613,8)</f>
        <v>00:00:00</v>
      </c>
      <c r="F613" t="str">
        <f>LEFT(raw!G613,8)</f>
        <v>07:51:40</v>
      </c>
      <c r="G613" t="str">
        <f>LEFT(raw!H613,8)</f>
        <v>19:23:01</v>
      </c>
      <c r="H613" t="s">
        <v>19</v>
      </c>
      <c r="I613" t="s">
        <v>20</v>
      </c>
      <c r="J613" t="s">
        <v>21</v>
      </c>
      <c r="K613" t="s">
        <v>22</v>
      </c>
      <c r="L613" t="str">
        <f>LEFT(raw!M613,8)</f>
        <v>11:31:21</v>
      </c>
      <c r="M613" t="s">
        <v>20</v>
      </c>
      <c r="N613" t="s">
        <v>190</v>
      </c>
      <c r="O613" t="s">
        <v>190</v>
      </c>
      <c r="P613" s="2">
        <f t="shared" si="54"/>
        <v>44561</v>
      </c>
      <c r="Q613" s="3">
        <f t="shared" si="55"/>
        <v>44561</v>
      </c>
      <c r="R613" t="str">
        <f t="shared" si="56"/>
        <v>Daily Journey</v>
      </c>
      <c r="S613" t="str">
        <f t="shared" si="57"/>
        <v>On Time</v>
      </c>
      <c r="T613" t="str">
        <f>IF(R613="Permit", J613, IF(G613="","NA CO", IF(G613="00:00:00","NA CO", IF(G613&lt;E613,"Early",IF(I613*1440&gt;=parameter!$C$4,"Overtime","On Time CO")))))</f>
        <v>On Time CO</v>
      </c>
      <c r="U613" t="str">
        <f t="shared" si="58"/>
        <v/>
      </c>
      <c r="V613" t="str">
        <f t="shared" si="59"/>
        <v/>
      </c>
    </row>
    <row r="614" spans="1:22" x14ac:dyDescent="0.3">
      <c r="A614" t="s">
        <v>194</v>
      </c>
      <c r="B614" t="s">
        <v>195</v>
      </c>
      <c r="C614" t="str">
        <f>LEFT(raw!D614,10)</f>
        <v>2021-12-01</v>
      </c>
      <c r="D614" t="str">
        <f>LEFT(raw!E614,8)</f>
        <v>00:00:00</v>
      </c>
      <c r="E614" t="str">
        <f>LEFT(raw!F614,8)</f>
        <v>00:00:00</v>
      </c>
      <c r="F614" t="str">
        <f>LEFT(raw!G614,8)</f>
        <v>08:18:11</v>
      </c>
      <c r="G614" t="str">
        <f>LEFT(raw!H614,8)</f>
        <v>18:45:47</v>
      </c>
      <c r="H614" t="s">
        <v>19</v>
      </c>
      <c r="I614" t="s">
        <v>20</v>
      </c>
      <c r="J614" t="s">
        <v>21</v>
      </c>
      <c r="K614" t="s">
        <v>22</v>
      </c>
      <c r="L614" t="str">
        <f>LEFT(raw!M614,8)</f>
        <v>10:27:35</v>
      </c>
      <c r="M614" t="s">
        <v>20</v>
      </c>
      <c r="N614" t="s">
        <v>3715</v>
      </c>
      <c r="O614" t="s">
        <v>198</v>
      </c>
      <c r="P614" s="2">
        <f t="shared" si="54"/>
        <v>44531</v>
      </c>
      <c r="Q614" s="3">
        <f t="shared" si="55"/>
        <v>44561</v>
      </c>
      <c r="R614" t="str">
        <f t="shared" si="56"/>
        <v>Daily Journey</v>
      </c>
      <c r="S614" t="str">
        <f t="shared" si="57"/>
        <v>On Time</v>
      </c>
      <c r="T614" t="str">
        <f>IF(R614="Permit", J614, IF(G614="","NA CO", IF(G614="00:00:00","NA CO", IF(G614&lt;E614,"Early",IF(I614*1440&gt;=parameter!$C$4,"Overtime","On Time CO")))))</f>
        <v>On Time CO</v>
      </c>
      <c r="U614" t="str">
        <f t="shared" si="58"/>
        <v/>
      </c>
      <c r="V614" t="str">
        <f t="shared" si="59"/>
        <v/>
      </c>
    </row>
    <row r="615" spans="1:22" x14ac:dyDescent="0.3">
      <c r="A615" t="s">
        <v>194</v>
      </c>
      <c r="B615" t="s">
        <v>195</v>
      </c>
      <c r="C615" t="str">
        <f>LEFT(raw!D615,10)</f>
        <v>2021-12-02</v>
      </c>
      <c r="D615" t="str">
        <f>LEFT(raw!E615,8)</f>
        <v>08:30:00</v>
      </c>
      <c r="E615" t="str">
        <f>LEFT(raw!F615,8)</f>
        <v>17:30:00</v>
      </c>
      <c r="F615" t="str">
        <f>LEFT(raw!G615,8)</f>
        <v>08:44:12</v>
      </c>
      <c r="G615" t="str">
        <f>LEFT(raw!H615,8)</f>
        <v>17:45:08</v>
      </c>
      <c r="H615" t="s">
        <v>19</v>
      </c>
      <c r="I615" t="s">
        <v>1111</v>
      </c>
      <c r="J615" t="s">
        <v>32</v>
      </c>
      <c r="K615" t="s">
        <v>26</v>
      </c>
      <c r="L615" t="str">
        <f>LEFT(raw!M615,8)</f>
        <v>09:00:00</v>
      </c>
      <c r="M615" t="s">
        <v>20</v>
      </c>
      <c r="N615" t="s">
        <v>28</v>
      </c>
      <c r="O615" t="s">
        <v>28</v>
      </c>
      <c r="P615" s="2">
        <f t="shared" si="54"/>
        <v>44532</v>
      </c>
      <c r="Q615" s="3">
        <f t="shared" si="55"/>
        <v>44561</v>
      </c>
      <c r="R615" t="str">
        <f t="shared" si="56"/>
        <v>Attendance</v>
      </c>
      <c r="S615" t="str">
        <f t="shared" si="57"/>
        <v>Late</v>
      </c>
      <c r="T615" t="str">
        <f>IF(R615="Permit", J615, IF(G615="","NA CO", IF(G615="00:00:00","NA CO", IF(G615&lt;E615,"Early",IF(I615*1440&gt;=parameter!$C$4,"Overtime","On Time CO")))))</f>
        <v>On Time CO</v>
      </c>
      <c r="U615" t="str">
        <f t="shared" si="58"/>
        <v>00:14:12</v>
      </c>
      <c r="V615" t="str">
        <f t="shared" si="59"/>
        <v/>
      </c>
    </row>
    <row r="616" spans="1:22" x14ac:dyDescent="0.3">
      <c r="A616" t="s">
        <v>194</v>
      </c>
      <c r="B616" t="s">
        <v>195</v>
      </c>
      <c r="C616" t="str">
        <f>LEFT(raw!D616,10)</f>
        <v>2021-12-03</v>
      </c>
      <c r="D616" t="str">
        <f>LEFT(raw!E616,8)</f>
        <v>00:00:00</v>
      </c>
      <c r="E616" t="str">
        <f>LEFT(raw!F616,8)</f>
        <v>00:00:00</v>
      </c>
      <c r="F616" t="str">
        <f>LEFT(raw!G616,8)</f>
        <v>08:08:12</v>
      </c>
      <c r="G616" t="str">
        <f>LEFT(raw!H616,8)</f>
        <v>18:21:13</v>
      </c>
      <c r="H616" t="s">
        <v>19</v>
      </c>
      <c r="I616" t="s">
        <v>20</v>
      </c>
      <c r="J616" t="s">
        <v>21</v>
      </c>
      <c r="K616" t="s">
        <v>22</v>
      </c>
      <c r="L616" t="str">
        <f>LEFT(raw!M616,8)</f>
        <v>10:13:00</v>
      </c>
      <c r="M616" t="s">
        <v>20</v>
      </c>
      <c r="N616" t="s">
        <v>3722</v>
      </c>
      <c r="O616" t="s">
        <v>3723</v>
      </c>
      <c r="P616" s="2">
        <f t="shared" si="54"/>
        <v>44533</v>
      </c>
      <c r="Q616" s="3">
        <f t="shared" si="55"/>
        <v>44561</v>
      </c>
      <c r="R616" t="str">
        <f t="shared" si="56"/>
        <v>Daily Journey</v>
      </c>
      <c r="S616" t="str">
        <f t="shared" si="57"/>
        <v>On Time</v>
      </c>
      <c r="T616" t="str">
        <f>IF(R616="Permit", J616, IF(G616="","NA CO", IF(G616="00:00:00","NA CO", IF(G616&lt;E616,"Early",IF(I616*1440&gt;=parameter!$C$4,"Overtime","On Time CO")))))</f>
        <v>On Time CO</v>
      </c>
      <c r="U616" t="str">
        <f t="shared" si="58"/>
        <v/>
      </c>
      <c r="V616" t="str">
        <f t="shared" si="59"/>
        <v/>
      </c>
    </row>
    <row r="617" spans="1:22" x14ac:dyDescent="0.3">
      <c r="A617" t="s">
        <v>194</v>
      </c>
      <c r="B617" t="s">
        <v>195</v>
      </c>
      <c r="C617" t="str">
        <f>LEFT(raw!D617,10)</f>
        <v>2021-12-06</v>
      </c>
      <c r="D617" t="str">
        <f>LEFT(raw!E617,8)</f>
        <v>08:30:00</v>
      </c>
      <c r="E617" t="str">
        <f>LEFT(raw!F617,8)</f>
        <v>17:30:00</v>
      </c>
      <c r="F617" t="str">
        <f>LEFT(raw!G617,8)</f>
        <v>08:23:43</v>
      </c>
      <c r="G617" t="str">
        <f>LEFT(raw!H617,8)</f>
        <v>18:38:26</v>
      </c>
      <c r="H617" t="s">
        <v>19</v>
      </c>
      <c r="I617" t="s">
        <v>20</v>
      </c>
      <c r="J617" t="s">
        <v>25</v>
      </c>
      <c r="K617" t="s">
        <v>26</v>
      </c>
      <c r="L617" t="str">
        <f>LEFT(raw!M617,8)</f>
        <v>09:00:00</v>
      </c>
      <c r="M617" t="s">
        <v>20</v>
      </c>
      <c r="N617" t="s">
        <v>28</v>
      </c>
      <c r="O617" t="s">
        <v>28</v>
      </c>
      <c r="P617" s="2">
        <f t="shared" si="54"/>
        <v>44536</v>
      </c>
      <c r="Q617" s="3">
        <f t="shared" si="55"/>
        <v>44561</v>
      </c>
      <c r="R617" t="str">
        <f t="shared" si="56"/>
        <v>Attendance</v>
      </c>
      <c r="S617" t="str">
        <f t="shared" si="57"/>
        <v>On Time</v>
      </c>
      <c r="T617" t="str">
        <f>IF(R617="Permit", J617, IF(G617="","NA CO", IF(G617="00:00:00","NA CO", IF(G617&lt;E617,"Early",IF(I617*1440&gt;=parameter!$C$4,"Overtime","On Time CO")))))</f>
        <v>On Time CO</v>
      </c>
      <c r="U617" t="str">
        <f t="shared" si="58"/>
        <v/>
      </c>
      <c r="V617" t="str">
        <f t="shared" si="59"/>
        <v/>
      </c>
    </row>
    <row r="618" spans="1:22" x14ac:dyDescent="0.3">
      <c r="A618" t="s">
        <v>194</v>
      </c>
      <c r="B618" t="s">
        <v>195</v>
      </c>
      <c r="C618" t="str">
        <f>LEFT(raw!D618,10)</f>
        <v>2021-12-07</v>
      </c>
      <c r="D618" t="str">
        <f>LEFT(raw!E618,8)</f>
        <v>00:00:00</v>
      </c>
      <c r="E618" t="str">
        <f>LEFT(raw!F618,8)</f>
        <v>00:00:00</v>
      </c>
      <c r="F618" t="str">
        <f>LEFT(raw!G618,8)</f>
        <v>07:58:56</v>
      </c>
      <c r="G618" t="str">
        <f>LEFT(raw!H618,8)</f>
        <v>18:18:28</v>
      </c>
      <c r="H618" t="s">
        <v>19</v>
      </c>
      <c r="I618" t="s">
        <v>20</v>
      </c>
      <c r="J618" t="s">
        <v>21</v>
      </c>
      <c r="K618" t="s">
        <v>22</v>
      </c>
      <c r="L618" t="str">
        <f>LEFT(raw!M618,8)</f>
        <v>10:19:32</v>
      </c>
      <c r="M618" t="s">
        <v>20</v>
      </c>
      <c r="N618" t="s">
        <v>198</v>
      </c>
      <c r="O618" t="s">
        <v>198</v>
      </c>
      <c r="P618" s="2">
        <f t="shared" si="54"/>
        <v>44537</v>
      </c>
      <c r="Q618" s="3">
        <f t="shared" si="55"/>
        <v>44561</v>
      </c>
      <c r="R618" t="str">
        <f t="shared" si="56"/>
        <v>Daily Journey</v>
      </c>
      <c r="S618" t="str">
        <f t="shared" si="57"/>
        <v>On Time</v>
      </c>
      <c r="T618" t="str">
        <f>IF(R618="Permit", J618, IF(G618="","NA CO", IF(G618="00:00:00","NA CO", IF(G618&lt;E618,"Early",IF(I618*1440&gt;=parameter!$C$4,"Overtime","On Time CO")))))</f>
        <v>On Time CO</v>
      </c>
      <c r="U618" t="str">
        <f t="shared" si="58"/>
        <v/>
      </c>
      <c r="V618" t="str">
        <f t="shared" si="59"/>
        <v/>
      </c>
    </row>
    <row r="619" spans="1:22" x14ac:dyDescent="0.3">
      <c r="A619" t="s">
        <v>194</v>
      </c>
      <c r="B619" t="s">
        <v>195</v>
      </c>
      <c r="C619" t="str">
        <f>LEFT(raw!D619,10)</f>
        <v>2021-12-08</v>
      </c>
      <c r="D619" t="str">
        <f>LEFT(raw!E619,8)</f>
        <v>08:30:00</v>
      </c>
      <c r="E619" t="str">
        <f>LEFT(raw!F619,8)</f>
        <v>17:30:00</v>
      </c>
      <c r="F619" t="str">
        <f>LEFT(raw!G619,8)</f>
        <v>08:27:07</v>
      </c>
      <c r="G619" t="str">
        <f>LEFT(raw!H619,8)</f>
        <v>17:32:49</v>
      </c>
      <c r="H619" t="s">
        <v>19</v>
      </c>
      <c r="I619" t="s">
        <v>20</v>
      </c>
      <c r="J619" t="s">
        <v>25</v>
      </c>
      <c r="K619" t="s">
        <v>26</v>
      </c>
      <c r="L619" t="str">
        <f>LEFT(raw!M619,8)</f>
        <v>09:00:00</v>
      </c>
      <c r="M619" t="s">
        <v>20</v>
      </c>
      <c r="N619" t="s">
        <v>28</v>
      </c>
      <c r="O619" t="s">
        <v>28</v>
      </c>
      <c r="P619" s="2">
        <f t="shared" si="54"/>
        <v>44538</v>
      </c>
      <c r="Q619" s="3">
        <f t="shared" si="55"/>
        <v>44561</v>
      </c>
      <c r="R619" t="str">
        <f t="shared" si="56"/>
        <v>Attendance</v>
      </c>
      <c r="S619" t="str">
        <f t="shared" si="57"/>
        <v>On Time</v>
      </c>
      <c r="T619" t="str">
        <f>IF(R619="Permit", J619, IF(G619="","NA CO", IF(G619="00:00:00","NA CO", IF(G619&lt;E619,"Early",IF(I619*1440&gt;=parameter!$C$4,"Overtime","On Time CO")))))</f>
        <v>On Time CO</v>
      </c>
      <c r="U619" t="str">
        <f t="shared" si="58"/>
        <v/>
      </c>
      <c r="V619" t="str">
        <f t="shared" si="59"/>
        <v/>
      </c>
    </row>
    <row r="620" spans="1:22" x14ac:dyDescent="0.3">
      <c r="A620" t="s">
        <v>194</v>
      </c>
      <c r="B620" t="s">
        <v>195</v>
      </c>
      <c r="C620" t="str">
        <f>LEFT(raw!D620,10)</f>
        <v>2021-12-09</v>
      </c>
      <c r="D620" t="str">
        <f>LEFT(raw!E620,8)</f>
        <v>00:00:00</v>
      </c>
      <c r="E620" t="str">
        <f>LEFT(raw!F620,8)</f>
        <v>00:00:00</v>
      </c>
      <c r="F620" t="str">
        <f>LEFT(raw!G620,8)</f>
        <v>07:59:34</v>
      </c>
      <c r="G620" t="str">
        <f>LEFT(raw!H620,8)</f>
        <v>20:33:53</v>
      </c>
      <c r="H620" t="s">
        <v>19</v>
      </c>
      <c r="I620" t="s">
        <v>20</v>
      </c>
      <c r="J620" t="s">
        <v>21</v>
      </c>
      <c r="K620" t="s">
        <v>22</v>
      </c>
      <c r="L620" t="str">
        <f>LEFT(raw!M620,8)</f>
        <v>12:34:19</v>
      </c>
      <c r="M620" t="s">
        <v>20</v>
      </c>
      <c r="N620" t="s">
        <v>198</v>
      </c>
      <c r="O620" t="s">
        <v>196</v>
      </c>
      <c r="P620" s="2">
        <f t="shared" si="54"/>
        <v>44539</v>
      </c>
      <c r="Q620" s="3">
        <f t="shared" si="55"/>
        <v>44561</v>
      </c>
      <c r="R620" t="str">
        <f t="shared" si="56"/>
        <v>Daily Journey</v>
      </c>
      <c r="S620" t="str">
        <f t="shared" si="57"/>
        <v>On Time</v>
      </c>
      <c r="T620" t="str">
        <f>IF(R620="Permit", J620, IF(G620="","NA CO", IF(G620="00:00:00","NA CO", IF(G620&lt;E620,"Early",IF(I620*1440&gt;=parameter!$C$4,"Overtime","On Time CO")))))</f>
        <v>On Time CO</v>
      </c>
      <c r="U620" t="str">
        <f t="shared" si="58"/>
        <v/>
      </c>
      <c r="V620" t="str">
        <f t="shared" si="59"/>
        <v/>
      </c>
    </row>
    <row r="621" spans="1:22" x14ac:dyDescent="0.3">
      <c r="A621" t="s">
        <v>194</v>
      </c>
      <c r="B621" t="s">
        <v>195</v>
      </c>
      <c r="C621" t="str">
        <f>LEFT(raw!D621,10)</f>
        <v>2021-12-10</v>
      </c>
      <c r="D621" t="str">
        <f>LEFT(raw!E621,8)</f>
        <v>08:30:00</v>
      </c>
      <c r="E621" t="str">
        <f>LEFT(raw!F621,8)</f>
        <v>17:30:00</v>
      </c>
      <c r="F621" t="str">
        <f>LEFT(raw!G621,8)</f>
        <v>08:27:25</v>
      </c>
      <c r="G621" t="str">
        <f>LEFT(raw!H621,8)</f>
        <v>17:30:28</v>
      </c>
      <c r="H621" t="s">
        <v>19</v>
      </c>
      <c r="I621" t="s">
        <v>20</v>
      </c>
      <c r="J621" t="s">
        <v>25</v>
      </c>
      <c r="K621" t="s">
        <v>26</v>
      </c>
      <c r="L621" t="str">
        <f>LEFT(raw!M621,8)</f>
        <v>09:00:00</v>
      </c>
      <c r="M621" t="s">
        <v>20</v>
      </c>
      <c r="N621" t="s">
        <v>28</v>
      </c>
      <c r="O621" t="s">
        <v>28</v>
      </c>
      <c r="P621" s="2">
        <f t="shared" si="54"/>
        <v>44540</v>
      </c>
      <c r="Q621" s="3">
        <f t="shared" si="55"/>
        <v>44561</v>
      </c>
      <c r="R621" t="str">
        <f t="shared" si="56"/>
        <v>Attendance</v>
      </c>
      <c r="S621" t="str">
        <f t="shared" si="57"/>
        <v>On Time</v>
      </c>
      <c r="T621" t="str">
        <f>IF(R621="Permit", J621, IF(G621="","NA CO", IF(G621="00:00:00","NA CO", IF(G621&lt;E621,"Early",IF(I621*1440&gt;=parameter!$C$4,"Overtime","On Time CO")))))</f>
        <v>On Time CO</v>
      </c>
      <c r="U621" t="str">
        <f t="shared" si="58"/>
        <v/>
      </c>
      <c r="V621" t="str">
        <f t="shared" si="59"/>
        <v/>
      </c>
    </row>
    <row r="622" spans="1:22" x14ac:dyDescent="0.3">
      <c r="A622" t="s">
        <v>194</v>
      </c>
      <c r="B622" t="s">
        <v>195</v>
      </c>
      <c r="C622" t="str">
        <f>LEFT(raw!D622,10)</f>
        <v>2021-12-13</v>
      </c>
      <c r="D622" t="str">
        <f>LEFT(raw!E622,8)</f>
        <v>00:00:00</v>
      </c>
      <c r="E622" t="str">
        <f>LEFT(raw!F622,8)</f>
        <v>00:00:00</v>
      </c>
      <c r="F622" t="str">
        <f>LEFT(raw!G622,8)</f>
        <v>08:00:24</v>
      </c>
      <c r="G622" t="str">
        <f>LEFT(raw!H622,8)</f>
        <v>18:28:01</v>
      </c>
      <c r="H622" t="s">
        <v>19</v>
      </c>
      <c r="I622" t="s">
        <v>20</v>
      </c>
      <c r="J622" t="s">
        <v>21</v>
      </c>
      <c r="K622" t="s">
        <v>22</v>
      </c>
      <c r="L622" t="str">
        <f>LEFT(raw!M622,8)</f>
        <v>10:27:36</v>
      </c>
      <c r="M622" t="s">
        <v>20</v>
      </c>
      <c r="N622" t="s">
        <v>198</v>
      </c>
      <c r="O622" t="s">
        <v>3741</v>
      </c>
      <c r="P622" s="2">
        <f t="shared" si="54"/>
        <v>44543</v>
      </c>
      <c r="Q622" s="3">
        <f t="shared" si="55"/>
        <v>44561</v>
      </c>
      <c r="R622" t="str">
        <f t="shared" si="56"/>
        <v>Daily Journey</v>
      </c>
      <c r="S622" t="str">
        <f t="shared" si="57"/>
        <v>On Time</v>
      </c>
      <c r="T622" t="str">
        <f>IF(R622="Permit", J622, IF(G622="","NA CO", IF(G622="00:00:00","NA CO", IF(G622&lt;E622,"Early",IF(I622*1440&gt;=parameter!$C$4,"Overtime","On Time CO")))))</f>
        <v>On Time CO</v>
      </c>
      <c r="U622" t="str">
        <f t="shared" si="58"/>
        <v/>
      </c>
      <c r="V622" t="str">
        <f t="shared" si="59"/>
        <v/>
      </c>
    </row>
    <row r="623" spans="1:22" x14ac:dyDescent="0.3">
      <c r="A623" t="s">
        <v>194</v>
      </c>
      <c r="B623" t="s">
        <v>195</v>
      </c>
      <c r="C623" t="str">
        <f>LEFT(raw!D623,10)</f>
        <v>2021-12-14</v>
      </c>
      <c r="D623" t="str">
        <f>LEFT(raw!E623,8)</f>
        <v>08:30:00</v>
      </c>
      <c r="E623" t="str">
        <f>LEFT(raw!F623,8)</f>
        <v>17:30:00</v>
      </c>
      <c r="F623" t="str">
        <f>LEFT(raw!G623,8)</f>
        <v>08:22:53</v>
      </c>
      <c r="G623" t="str">
        <f>LEFT(raw!H623,8)</f>
        <v>17:31:38</v>
      </c>
      <c r="H623" t="s">
        <v>19</v>
      </c>
      <c r="I623" t="s">
        <v>20</v>
      </c>
      <c r="J623" t="s">
        <v>25</v>
      </c>
      <c r="K623" t="s">
        <v>26</v>
      </c>
      <c r="L623" t="str">
        <f>LEFT(raw!M623,8)</f>
        <v>09:00:00</v>
      </c>
      <c r="M623" t="s">
        <v>20</v>
      </c>
      <c r="N623" t="s">
        <v>28</v>
      </c>
      <c r="O623" t="s">
        <v>28</v>
      </c>
      <c r="P623" s="2">
        <f t="shared" si="54"/>
        <v>44544</v>
      </c>
      <c r="Q623" s="3">
        <f t="shared" si="55"/>
        <v>44561</v>
      </c>
      <c r="R623" t="str">
        <f t="shared" si="56"/>
        <v>Attendance</v>
      </c>
      <c r="S623" t="str">
        <f t="shared" si="57"/>
        <v>On Time</v>
      </c>
      <c r="T623" t="str">
        <f>IF(R623="Permit", J623, IF(G623="","NA CO", IF(G623="00:00:00","NA CO", IF(G623&lt;E623,"Early",IF(I623*1440&gt;=parameter!$C$4,"Overtime","On Time CO")))))</f>
        <v>On Time CO</v>
      </c>
      <c r="U623" t="str">
        <f t="shared" si="58"/>
        <v/>
      </c>
      <c r="V623" t="str">
        <f t="shared" si="59"/>
        <v/>
      </c>
    </row>
    <row r="624" spans="1:22" x14ac:dyDescent="0.3">
      <c r="A624" t="s">
        <v>194</v>
      </c>
      <c r="B624" t="s">
        <v>195</v>
      </c>
      <c r="C624" t="str">
        <f>LEFT(raw!D624,10)</f>
        <v>2021-12-15</v>
      </c>
      <c r="D624" t="str">
        <f>LEFT(raw!E624,8)</f>
        <v>00:00:00</v>
      </c>
      <c r="E624" t="str">
        <f>LEFT(raw!F624,8)</f>
        <v>00:00:00</v>
      </c>
      <c r="F624" t="str">
        <f>LEFT(raw!G624,8)</f>
        <v>08:36:40</v>
      </c>
      <c r="G624" t="str">
        <f>LEFT(raw!H624,8)</f>
        <v>18:21:52</v>
      </c>
      <c r="H624" t="s">
        <v>19</v>
      </c>
      <c r="I624" t="s">
        <v>20</v>
      </c>
      <c r="J624" t="s">
        <v>21</v>
      </c>
      <c r="K624" t="s">
        <v>22</v>
      </c>
      <c r="L624" t="str">
        <f>LEFT(raw!M624,8)</f>
        <v>09:45:12</v>
      </c>
      <c r="M624" t="s">
        <v>20</v>
      </c>
      <c r="N624" t="s">
        <v>3748</v>
      </c>
      <c r="O624" t="s">
        <v>198</v>
      </c>
      <c r="P624" s="2">
        <f t="shared" si="54"/>
        <v>44545</v>
      </c>
      <c r="Q624" s="3">
        <f t="shared" si="55"/>
        <v>44561</v>
      </c>
      <c r="R624" t="str">
        <f t="shared" si="56"/>
        <v>Daily Journey</v>
      </c>
      <c r="S624" t="str">
        <f t="shared" si="57"/>
        <v>On Time</v>
      </c>
      <c r="T624" t="str">
        <f>IF(R624="Permit", J624, IF(G624="","NA CO", IF(G624="00:00:00","NA CO", IF(G624&lt;E624,"Early",IF(I624*1440&gt;=parameter!$C$4,"Overtime","On Time CO")))))</f>
        <v>On Time CO</v>
      </c>
      <c r="U624" t="str">
        <f t="shared" si="58"/>
        <v/>
      </c>
      <c r="V624" t="str">
        <f t="shared" si="59"/>
        <v/>
      </c>
    </row>
    <row r="625" spans="1:22" x14ac:dyDescent="0.3">
      <c r="A625" t="s">
        <v>194</v>
      </c>
      <c r="B625" t="s">
        <v>195</v>
      </c>
      <c r="C625" t="str">
        <f>LEFT(raw!D625,10)</f>
        <v>2021-12-16</v>
      </c>
      <c r="D625" t="str">
        <f>LEFT(raw!E625,8)</f>
        <v>08:30:00</v>
      </c>
      <c r="E625" t="str">
        <f>LEFT(raw!F625,8)</f>
        <v>17:30:00</v>
      </c>
      <c r="F625" t="str">
        <f>LEFT(raw!G625,8)</f>
        <v>08:28:35</v>
      </c>
      <c r="G625" t="str">
        <f>LEFT(raw!H625,8)</f>
        <v>17:31:58</v>
      </c>
      <c r="H625" t="s">
        <v>19</v>
      </c>
      <c r="I625" t="s">
        <v>20</v>
      </c>
      <c r="J625" t="s">
        <v>25</v>
      </c>
      <c r="K625" t="s">
        <v>26</v>
      </c>
      <c r="L625" t="str">
        <f>LEFT(raw!M625,8)</f>
        <v>09:00:00</v>
      </c>
      <c r="M625" t="s">
        <v>20</v>
      </c>
      <c r="N625" t="s">
        <v>28</v>
      </c>
      <c r="O625" t="s">
        <v>28</v>
      </c>
      <c r="P625" s="2">
        <f t="shared" si="54"/>
        <v>44546</v>
      </c>
      <c r="Q625" s="3">
        <f t="shared" si="55"/>
        <v>44561</v>
      </c>
      <c r="R625" t="str">
        <f t="shared" si="56"/>
        <v>Attendance</v>
      </c>
      <c r="S625" t="str">
        <f t="shared" si="57"/>
        <v>On Time</v>
      </c>
      <c r="T625" t="str">
        <f>IF(R625="Permit", J625, IF(G625="","NA CO", IF(G625="00:00:00","NA CO", IF(G625&lt;E625,"Early",IF(I625*1440&gt;=parameter!$C$4,"Overtime","On Time CO")))))</f>
        <v>On Time CO</v>
      </c>
      <c r="U625" t="str">
        <f t="shared" si="58"/>
        <v/>
      </c>
      <c r="V625" t="str">
        <f t="shared" si="59"/>
        <v/>
      </c>
    </row>
    <row r="626" spans="1:22" x14ac:dyDescent="0.3">
      <c r="A626" t="s">
        <v>194</v>
      </c>
      <c r="B626" t="s">
        <v>195</v>
      </c>
      <c r="C626" t="str">
        <f>LEFT(raw!D626,10)</f>
        <v>2021-12-17</v>
      </c>
      <c r="D626" t="str">
        <f>LEFT(raw!E626,8)</f>
        <v>00:00:00</v>
      </c>
      <c r="E626" t="str">
        <f>LEFT(raw!F626,8)</f>
        <v>00:00:00</v>
      </c>
      <c r="F626" t="str">
        <f>LEFT(raw!G626,8)</f>
        <v>08:20:51</v>
      </c>
      <c r="G626" t="str">
        <f>LEFT(raw!H626,8)</f>
        <v>18:16:56</v>
      </c>
      <c r="H626" t="s">
        <v>19</v>
      </c>
      <c r="I626" t="s">
        <v>20</v>
      </c>
      <c r="J626" t="s">
        <v>21</v>
      </c>
      <c r="K626" t="s">
        <v>22</v>
      </c>
      <c r="L626" t="str">
        <f>LEFT(raw!M626,8)</f>
        <v>09:56:05</v>
      </c>
      <c r="M626" t="s">
        <v>20</v>
      </c>
      <c r="N626" t="s">
        <v>197</v>
      </c>
      <c r="O626" t="s">
        <v>1104</v>
      </c>
      <c r="P626" s="2">
        <f t="shared" si="54"/>
        <v>44547</v>
      </c>
      <c r="Q626" s="3">
        <f t="shared" si="55"/>
        <v>44561</v>
      </c>
      <c r="R626" t="str">
        <f t="shared" si="56"/>
        <v>Daily Journey</v>
      </c>
      <c r="S626" t="str">
        <f t="shared" si="57"/>
        <v>On Time</v>
      </c>
      <c r="T626" t="str">
        <f>IF(R626="Permit", J626, IF(G626="","NA CO", IF(G626="00:00:00","NA CO", IF(G626&lt;E626,"Early",IF(I626*1440&gt;=parameter!$C$4,"Overtime","On Time CO")))))</f>
        <v>On Time CO</v>
      </c>
      <c r="U626" t="str">
        <f t="shared" si="58"/>
        <v/>
      </c>
      <c r="V626" t="str">
        <f t="shared" si="59"/>
        <v/>
      </c>
    </row>
    <row r="627" spans="1:22" x14ac:dyDescent="0.3">
      <c r="A627" t="s">
        <v>194</v>
      </c>
      <c r="B627" t="s">
        <v>195</v>
      </c>
      <c r="C627" t="str">
        <f>LEFT(raw!D627,10)</f>
        <v>2021-12-20</v>
      </c>
      <c r="D627" t="str">
        <f>LEFT(raw!E627,8)</f>
        <v>08:30:00</v>
      </c>
      <c r="E627" t="str">
        <f>LEFT(raw!F627,8)</f>
        <v>17:30:00</v>
      </c>
      <c r="F627" t="str">
        <f>LEFT(raw!G627,8)</f>
        <v>08:28:04</v>
      </c>
      <c r="G627" t="str">
        <f>LEFT(raw!H627,8)</f>
        <v>17:31:46</v>
      </c>
      <c r="H627" t="s">
        <v>19</v>
      </c>
      <c r="I627" t="s">
        <v>20</v>
      </c>
      <c r="J627" t="s">
        <v>25</v>
      </c>
      <c r="K627" t="s">
        <v>26</v>
      </c>
      <c r="L627" t="str">
        <f>LEFT(raw!M627,8)</f>
        <v>09:00:00</v>
      </c>
      <c r="M627" t="s">
        <v>20</v>
      </c>
      <c r="N627" t="s">
        <v>28</v>
      </c>
      <c r="O627" t="s">
        <v>28</v>
      </c>
      <c r="P627" s="2">
        <f t="shared" si="54"/>
        <v>44550</v>
      </c>
      <c r="Q627" s="3">
        <f t="shared" si="55"/>
        <v>44561</v>
      </c>
      <c r="R627" t="str">
        <f t="shared" si="56"/>
        <v>Attendance</v>
      </c>
      <c r="S627" t="str">
        <f t="shared" si="57"/>
        <v>On Time</v>
      </c>
      <c r="T627" t="str">
        <f>IF(R627="Permit", J627, IF(G627="","NA CO", IF(G627="00:00:00","NA CO", IF(G627&lt;E627,"Early",IF(I627*1440&gt;=parameter!$C$4,"Overtime","On Time CO")))))</f>
        <v>On Time CO</v>
      </c>
      <c r="U627" t="str">
        <f t="shared" si="58"/>
        <v/>
      </c>
      <c r="V627" t="str">
        <f t="shared" si="59"/>
        <v/>
      </c>
    </row>
    <row r="628" spans="1:22" x14ac:dyDescent="0.3">
      <c r="A628" t="s">
        <v>194</v>
      </c>
      <c r="B628" t="s">
        <v>195</v>
      </c>
      <c r="C628" t="str">
        <f>LEFT(raw!D628,10)</f>
        <v>2021-12-21</v>
      </c>
      <c r="D628" t="str">
        <f>LEFT(raw!E628,8)</f>
        <v>00:00:00</v>
      </c>
      <c r="E628" t="str">
        <f>LEFT(raw!F628,8)</f>
        <v>00:00:00</v>
      </c>
      <c r="F628" t="str">
        <f>LEFT(raw!G628,8)</f>
        <v>07:49:38</v>
      </c>
      <c r="G628" t="str">
        <f>LEFT(raw!H628,8)</f>
        <v>17:59:14</v>
      </c>
      <c r="H628" t="s">
        <v>19</v>
      </c>
      <c r="I628" t="s">
        <v>20</v>
      </c>
      <c r="J628" t="s">
        <v>21</v>
      </c>
      <c r="K628" t="s">
        <v>22</v>
      </c>
      <c r="L628" t="str">
        <f>LEFT(raw!M628,8)</f>
        <v>10:09:36</v>
      </c>
      <c r="M628" t="s">
        <v>20</v>
      </c>
      <c r="N628" t="s">
        <v>1109</v>
      </c>
      <c r="O628" t="s">
        <v>3762</v>
      </c>
      <c r="P628" s="2">
        <f t="shared" si="54"/>
        <v>44551</v>
      </c>
      <c r="Q628" s="3">
        <f t="shared" si="55"/>
        <v>44561</v>
      </c>
      <c r="R628" t="str">
        <f t="shared" si="56"/>
        <v>Daily Journey</v>
      </c>
      <c r="S628" t="str">
        <f t="shared" si="57"/>
        <v>On Time</v>
      </c>
      <c r="T628" t="str">
        <f>IF(R628="Permit", J628, IF(G628="","NA CO", IF(G628="00:00:00","NA CO", IF(G628&lt;E628,"Early",IF(I628*1440&gt;=parameter!$C$4,"Overtime","On Time CO")))))</f>
        <v>On Time CO</v>
      </c>
      <c r="U628" t="str">
        <f t="shared" si="58"/>
        <v/>
      </c>
      <c r="V628" t="str">
        <f t="shared" si="59"/>
        <v/>
      </c>
    </row>
    <row r="629" spans="1:22" x14ac:dyDescent="0.3">
      <c r="A629" t="s">
        <v>194</v>
      </c>
      <c r="B629" t="s">
        <v>195</v>
      </c>
      <c r="C629" t="str">
        <f>LEFT(raw!D629,10)</f>
        <v>2021-12-22</v>
      </c>
      <c r="D629" t="str">
        <f>LEFT(raw!E629,8)</f>
        <v>00:00:00</v>
      </c>
      <c r="E629" t="str">
        <f>LEFT(raw!F629,8)</f>
        <v>00:00:00</v>
      </c>
      <c r="F629" t="str">
        <f>LEFT(raw!G629,8)</f>
        <v>08:19:22</v>
      </c>
      <c r="G629" t="str">
        <f>LEFT(raw!H629,8)</f>
        <v>17:44:14</v>
      </c>
      <c r="H629" t="s">
        <v>19</v>
      </c>
      <c r="I629" t="s">
        <v>20</v>
      </c>
      <c r="J629" t="s">
        <v>21</v>
      </c>
      <c r="K629" t="s">
        <v>22</v>
      </c>
      <c r="L629" t="str">
        <f>LEFT(raw!M629,8)</f>
        <v>09:24:52</v>
      </c>
      <c r="M629" t="s">
        <v>20</v>
      </c>
      <c r="N629" t="s">
        <v>3767</v>
      </c>
      <c r="O629" t="s">
        <v>3768</v>
      </c>
      <c r="P629" s="2">
        <f t="shared" si="54"/>
        <v>44552</v>
      </c>
      <c r="Q629" s="3">
        <f t="shared" si="55"/>
        <v>44561</v>
      </c>
      <c r="R629" t="str">
        <f t="shared" si="56"/>
        <v>Daily Journey</v>
      </c>
      <c r="S629" t="str">
        <f t="shared" si="57"/>
        <v>On Time</v>
      </c>
      <c r="T629" t="str">
        <f>IF(R629="Permit", J629, IF(G629="","NA CO", IF(G629="00:00:00","NA CO", IF(G629&lt;E629,"Early",IF(I629*1440&gt;=parameter!$C$4,"Overtime","On Time CO")))))</f>
        <v>On Time CO</v>
      </c>
      <c r="U629" t="str">
        <f t="shared" si="58"/>
        <v/>
      </c>
      <c r="V629" t="str">
        <f t="shared" si="59"/>
        <v/>
      </c>
    </row>
    <row r="630" spans="1:22" x14ac:dyDescent="0.3">
      <c r="A630" t="s">
        <v>194</v>
      </c>
      <c r="B630" t="s">
        <v>195</v>
      </c>
      <c r="C630" t="str">
        <f>LEFT(raw!D630,10)</f>
        <v>2021-12-23</v>
      </c>
      <c r="D630" t="str">
        <f>LEFT(raw!E630,8)</f>
        <v>00:00:00</v>
      </c>
      <c r="E630" t="str">
        <f>LEFT(raw!F630,8)</f>
        <v>00:00:00</v>
      </c>
      <c r="F630" t="str">
        <f>LEFT(raw!G630,8)</f>
        <v>08:25:54</v>
      </c>
      <c r="G630" t="str">
        <f>LEFT(raw!H630,8)</f>
        <v>17:58:45</v>
      </c>
      <c r="H630" t="s">
        <v>19</v>
      </c>
      <c r="I630" t="s">
        <v>20</v>
      </c>
      <c r="J630" t="s">
        <v>21</v>
      </c>
      <c r="K630" t="s">
        <v>22</v>
      </c>
      <c r="L630" t="str">
        <f>LEFT(raw!M630,8)</f>
        <v>09:32:51</v>
      </c>
      <c r="M630" t="s">
        <v>20</v>
      </c>
      <c r="N630" t="s">
        <v>197</v>
      </c>
      <c r="O630" t="s">
        <v>197</v>
      </c>
      <c r="P630" s="2">
        <f t="shared" si="54"/>
        <v>44553</v>
      </c>
      <c r="Q630" s="3">
        <f t="shared" si="55"/>
        <v>44561</v>
      </c>
      <c r="R630" t="str">
        <f t="shared" si="56"/>
        <v>Daily Journey</v>
      </c>
      <c r="S630" t="str">
        <f t="shared" si="57"/>
        <v>On Time</v>
      </c>
      <c r="T630" t="str">
        <f>IF(R630="Permit", J630, IF(G630="","NA CO", IF(G630="00:00:00","NA CO", IF(G630&lt;E630,"Early",IF(I630*1440&gt;=parameter!$C$4,"Overtime","On Time CO")))))</f>
        <v>On Time CO</v>
      </c>
      <c r="U630" t="str">
        <f t="shared" si="58"/>
        <v/>
      </c>
      <c r="V630" t="str">
        <f t="shared" si="59"/>
        <v/>
      </c>
    </row>
    <row r="631" spans="1:22" x14ac:dyDescent="0.3">
      <c r="A631" t="s">
        <v>194</v>
      </c>
      <c r="B631" t="s">
        <v>195</v>
      </c>
      <c r="C631" t="str">
        <f>LEFT(raw!D631,10)</f>
        <v>2021-12-24</v>
      </c>
      <c r="D631" t="str">
        <f>LEFT(raw!E631,8)</f>
        <v>08:30:00</v>
      </c>
      <c r="E631" t="str">
        <f>LEFT(raw!F631,8)</f>
        <v>17:30:00</v>
      </c>
      <c r="F631" t="str">
        <f>LEFT(raw!G631,8)</f>
        <v>08:27:43</v>
      </c>
      <c r="G631" t="str">
        <f>LEFT(raw!H631,8)</f>
        <v>17:37:06</v>
      </c>
      <c r="H631" t="s">
        <v>19</v>
      </c>
      <c r="I631" t="s">
        <v>20</v>
      </c>
      <c r="J631" t="s">
        <v>25</v>
      </c>
      <c r="K631" t="s">
        <v>26</v>
      </c>
      <c r="L631" t="str">
        <f>LEFT(raw!M631,8)</f>
        <v>09:00:00</v>
      </c>
      <c r="M631" t="s">
        <v>20</v>
      </c>
      <c r="N631" t="s">
        <v>28</v>
      </c>
      <c r="O631" t="s">
        <v>28</v>
      </c>
      <c r="P631" s="2">
        <f t="shared" si="54"/>
        <v>44554</v>
      </c>
      <c r="Q631" s="3">
        <f t="shared" si="55"/>
        <v>44561</v>
      </c>
      <c r="R631" t="str">
        <f t="shared" si="56"/>
        <v>Attendance</v>
      </c>
      <c r="S631" t="str">
        <f t="shared" si="57"/>
        <v>On Time</v>
      </c>
      <c r="T631" t="str">
        <f>IF(R631="Permit", J631, IF(G631="","NA CO", IF(G631="00:00:00","NA CO", IF(G631&lt;E631,"Early",IF(I631*1440&gt;=parameter!$C$4,"Overtime","On Time CO")))))</f>
        <v>On Time CO</v>
      </c>
      <c r="U631" t="str">
        <f t="shared" si="58"/>
        <v/>
      </c>
      <c r="V631" t="str">
        <f t="shared" si="59"/>
        <v/>
      </c>
    </row>
    <row r="632" spans="1:22" x14ac:dyDescent="0.3">
      <c r="A632" t="s">
        <v>194</v>
      </c>
      <c r="B632" t="s">
        <v>195</v>
      </c>
      <c r="C632" t="str">
        <f>LEFT(raw!D632,10)</f>
        <v>2021-12-27</v>
      </c>
      <c r="D632" t="str">
        <f>LEFT(raw!E632,8)</f>
        <v>00:00:00</v>
      </c>
      <c r="E632" t="str">
        <f>LEFT(raw!F632,8)</f>
        <v>00:00:00</v>
      </c>
      <c r="F632" t="str">
        <f>LEFT(raw!G632,8)</f>
        <v>08:17:24</v>
      </c>
      <c r="G632" t="str">
        <f>LEFT(raw!H632,8)</f>
        <v>18:35:49</v>
      </c>
      <c r="H632" t="s">
        <v>19</v>
      </c>
      <c r="I632" t="s">
        <v>20</v>
      </c>
      <c r="J632" t="s">
        <v>21</v>
      </c>
      <c r="K632" t="s">
        <v>22</v>
      </c>
      <c r="L632" t="str">
        <f>LEFT(raw!M632,8)</f>
        <v>10:18:24</v>
      </c>
      <c r="M632" t="s">
        <v>20</v>
      </c>
      <c r="N632" t="s">
        <v>1107</v>
      </c>
      <c r="O632" t="s">
        <v>3741</v>
      </c>
      <c r="P632" s="2">
        <f t="shared" si="54"/>
        <v>44557</v>
      </c>
      <c r="Q632" s="3">
        <f t="shared" si="55"/>
        <v>44561</v>
      </c>
      <c r="R632" t="str">
        <f t="shared" si="56"/>
        <v>Daily Journey</v>
      </c>
      <c r="S632" t="str">
        <f t="shared" si="57"/>
        <v>On Time</v>
      </c>
      <c r="T632" t="str">
        <f>IF(R632="Permit", J632, IF(G632="","NA CO", IF(G632="00:00:00","NA CO", IF(G632&lt;E632,"Early",IF(I632*1440&gt;=parameter!$C$4,"Overtime","On Time CO")))))</f>
        <v>On Time CO</v>
      </c>
      <c r="U632" t="str">
        <f t="shared" si="58"/>
        <v/>
      </c>
      <c r="V632" t="str">
        <f t="shared" si="59"/>
        <v/>
      </c>
    </row>
    <row r="633" spans="1:22" x14ac:dyDescent="0.3">
      <c r="A633" t="s">
        <v>194</v>
      </c>
      <c r="B633" t="s">
        <v>195</v>
      </c>
      <c r="C633" t="str">
        <f>LEFT(raw!D633,10)</f>
        <v>2021-12-28</v>
      </c>
      <c r="D633" t="str">
        <f>LEFT(raw!E633,8)</f>
        <v>08:30:00</v>
      </c>
      <c r="E633" t="str">
        <f>LEFT(raw!F633,8)</f>
        <v>17:30:00</v>
      </c>
      <c r="F633" t="str">
        <f>LEFT(raw!G633,8)</f>
        <v>08:36:58</v>
      </c>
      <c r="G633" t="str">
        <f>LEFT(raw!H633,8)</f>
        <v>17:32:05</v>
      </c>
      <c r="H633" t="s">
        <v>19</v>
      </c>
      <c r="I633" t="s">
        <v>3781</v>
      </c>
      <c r="J633" t="s">
        <v>32</v>
      </c>
      <c r="K633" t="s">
        <v>26</v>
      </c>
      <c r="L633" t="str">
        <f>LEFT(raw!M633,8)</f>
        <v>09:00:00</v>
      </c>
      <c r="M633" t="s">
        <v>20</v>
      </c>
      <c r="N633" t="s">
        <v>28</v>
      </c>
      <c r="O633" t="s">
        <v>28</v>
      </c>
      <c r="P633" s="2">
        <f t="shared" si="54"/>
        <v>44558</v>
      </c>
      <c r="Q633" s="3">
        <f t="shared" si="55"/>
        <v>44561</v>
      </c>
      <c r="R633" t="str">
        <f t="shared" si="56"/>
        <v>Attendance</v>
      </c>
      <c r="S633" t="str">
        <f t="shared" si="57"/>
        <v>Late</v>
      </c>
      <c r="T633" t="str">
        <f>IF(R633="Permit", J633, IF(G633="","NA CO", IF(G633="00:00:00","NA CO", IF(G633&lt;E633,"Early",IF(I633*1440&gt;=parameter!$C$4,"Overtime","On Time CO")))))</f>
        <v>On Time CO</v>
      </c>
      <c r="U633" t="str">
        <f t="shared" si="58"/>
        <v>00:06:58</v>
      </c>
      <c r="V633" t="str">
        <f t="shared" si="59"/>
        <v/>
      </c>
    </row>
    <row r="634" spans="1:22" x14ac:dyDescent="0.3">
      <c r="A634" t="s">
        <v>194</v>
      </c>
      <c r="B634" t="s">
        <v>195</v>
      </c>
      <c r="C634" t="str">
        <f>LEFT(raw!D634,10)</f>
        <v>2021-12-29</v>
      </c>
      <c r="D634" t="str">
        <f>LEFT(raw!E634,8)</f>
        <v>00:00:00</v>
      </c>
      <c r="E634" t="str">
        <f>LEFT(raw!F634,8)</f>
        <v>00:00:00</v>
      </c>
      <c r="F634" t="str">
        <f>LEFT(raw!G634,8)</f>
        <v>07:56:22</v>
      </c>
      <c r="G634" t="str">
        <f>LEFT(raw!H634,8)</f>
        <v>18:24:22</v>
      </c>
      <c r="H634" t="s">
        <v>19</v>
      </c>
      <c r="I634" t="s">
        <v>20</v>
      </c>
      <c r="J634" t="s">
        <v>21</v>
      </c>
      <c r="K634" t="s">
        <v>22</v>
      </c>
      <c r="L634" t="str">
        <f>LEFT(raw!M634,8)</f>
        <v>10:28:00</v>
      </c>
      <c r="M634" t="s">
        <v>20</v>
      </c>
      <c r="N634" t="s">
        <v>198</v>
      </c>
      <c r="O634" t="s">
        <v>3786</v>
      </c>
      <c r="P634" s="2">
        <f t="shared" si="54"/>
        <v>44559</v>
      </c>
      <c r="Q634" s="3">
        <f t="shared" si="55"/>
        <v>44561</v>
      </c>
      <c r="R634" t="str">
        <f t="shared" si="56"/>
        <v>Daily Journey</v>
      </c>
      <c r="S634" t="str">
        <f t="shared" si="57"/>
        <v>On Time</v>
      </c>
      <c r="T634" t="str">
        <f>IF(R634="Permit", J634, IF(G634="","NA CO", IF(G634="00:00:00","NA CO", IF(G634&lt;E634,"Early",IF(I634*1440&gt;=parameter!$C$4,"Overtime","On Time CO")))))</f>
        <v>On Time CO</v>
      </c>
      <c r="U634" t="str">
        <f t="shared" si="58"/>
        <v/>
      </c>
      <c r="V634" t="str">
        <f t="shared" si="59"/>
        <v/>
      </c>
    </row>
    <row r="635" spans="1:22" x14ac:dyDescent="0.3">
      <c r="A635" t="s">
        <v>194</v>
      </c>
      <c r="B635" t="s">
        <v>195</v>
      </c>
      <c r="C635" t="str">
        <f>LEFT(raw!D635,10)</f>
        <v>2021-12-30</v>
      </c>
      <c r="D635" t="str">
        <f>LEFT(raw!E635,8)</f>
        <v>08:30:00</v>
      </c>
      <c r="E635" t="str">
        <f>LEFT(raw!F635,8)</f>
        <v>17:30:00</v>
      </c>
      <c r="F635" t="str">
        <f>LEFT(raw!G635,8)</f>
        <v>08:19:21</v>
      </c>
      <c r="G635" t="str">
        <f>LEFT(raw!H635,8)</f>
        <v>00:00:00</v>
      </c>
      <c r="H635" t="s">
        <v>19</v>
      </c>
      <c r="I635" t="s">
        <v>20</v>
      </c>
      <c r="J635" t="s">
        <v>25</v>
      </c>
      <c r="K635" t="s">
        <v>26</v>
      </c>
      <c r="L635" t="str">
        <f>LEFT(raw!M635,8)</f>
        <v>00:00:00</v>
      </c>
      <c r="M635" t="s">
        <v>20</v>
      </c>
      <c r="N635" t="s">
        <v>28</v>
      </c>
      <c r="O635" t="s">
        <v>21</v>
      </c>
      <c r="P635" s="2">
        <f t="shared" si="54"/>
        <v>44560</v>
      </c>
      <c r="Q635" s="3">
        <f t="shared" si="55"/>
        <v>44561</v>
      </c>
      <c r="R635" t="str">
        <f t="shared" si="56"/>
        <v>Attendance</v>
      </c>
      <c r="S635" t="str">
        <f t="shared" si="57"/>
        <v>On Time</v>
      </c>
      <c r="T635" t="str">
        <f>IF(R635="Permit", J635, IF(G635="","NA CO", IF(G635="00:00:00","NA CO", IF(G635&lt;E635,"Early",IF(I635*1440&gt;=parameter!$C$4,"Overtime","On Time CO")))))</f>
        <v>NA CO</v>
      </c>
      <c r="U635" t="str">
        <f t="shared" si="58"/>
        <v/>
      </c>
      <c r="V635" t="str">
        <f t="shared" si="59"/>
        <v/>
      </c>
    </row>
    <row r="636" spans="1:22" x14ac:dyDescent="0.3">
      <c r="A636" t="s">
        <v>194</v>
      </c>
      <c r="B636" t="s">
        <v>195</v>
      </c>
      <c r="C636" t="str">
        <f>LEFT(raw!D636,10)</f>
        <v>2021-12-31</v>
      </c>
      <c r="D636" t="str">
        <f>LEFT(raw!E636,8)</f>
        <v>00:00:00</v>
      </c>
      <c r="E636" t="str">
        <f>LEFT(raw!F636,8)</f>
        <v>00:00:00</v>
      </c>
      <c r="F636" t="str">
        <f>LEFT(raw!G636,8)</f>
        <v>07:48:04</v>
      </c>
      <c r="G636" t="str">
        <f>LEFT(raw!H636,8)</f>
        <v>17:57:16</v>
      </c>
      <c r="H636" t="s">
        <v>19</v>
      </c>
      <c r="I636" t="s">
        <v>20</v>
      </c>
      <c r="J636" t="s">
        <v>21</v>
      </c>
      <c r="K636" t="s">
        <v>22</v>
      </c>
      <c r="L636" t="str">
        <f>LEFT(raw!M636,8)</f>
        <v>10:09:12</v>
      </c>
      <c r="M636" t="s">
        <v>20</v>
      </c>
      <c r="N636" t="s">
        <v>198</v>
      </c>
      <c r="O636" t="s">
        <v>1105</v>
      </c>
      <c r="P636" s="2">
        <f t="shared" si="54"/>
        <v>44561</v>
      </c>
      <c r="Q636" s="3">
        <f t="shared" si="55"/>
        <v>44561</v>
      </c>
      <c r="R636" t="str">
        <f t="shared" si="56"/>
        <v>Daily Journey</v>
      </c>
      <c r="S636" t="str">
        <f t="shared" si="57"/>
        <v>On Time</v>
      </c>
      <c r="T636" t="str">
        <f>IF(R636="Permit", J636, IF(G636="","NA CO", IF(G636="00:00:00","NA CO", IF(G636&lt;E636,"Early",IF(I636*1440&gt;=parameter!$C$4,"Overtime","On Time CO")))))</f>
        <v>On Time CO</v>
      </c>
      <c r="U636" t="str">
        <f t="shared" si="58"/>
        <v/>
      </c>
      <c r="V636" t="str">
        <f t="shared" si="59"/>
        <v/>
      </c>
    </row>
    <row r="637" spans="1:22" x14ac:dyDescent="0.3">
      <c r="A637" t="s">
        <v>201</v>
      </c>
      <c r="B637" t="s">
        <v>202</v>
      </c>
      <c r="C637" t="str">
        <f>LEFT(raw!D637,10)</f>
        <v>2021-12-02</v>
      </c>
      <c r="D637" t="str">
        <f>LEFT(raw!E637,8)</f>
        <v>08:30:00</v>
      </c>
      <c r="E637" t="str">
        <f>LEFT(raw!F637,8)</f>
        <v>17:00:00</v>
      </c>
      <c r="F637" t="str">
        <f>LEFT(raw!G637,8)</f>
        <v>08:21:20</v>
      </c>
      <c r="G637" t="str">
        <f>LEFT(raw!H637,8)</f>
        <v>17:33:04</v>
      </c>
      <c r="H637" t="s">
        <v>19</v>
      </c>
      <c r="I637" t="s">
        <v>20</v>
      </c>
      <c r="J637" t="s">
        <v>25</v>
      </c>
      <c r="K637" t="s">
        <v>26</v>
      </c>
      <c r="L637" t="str">
        <f>LEFT(raw!M637,8)</f>
        <v>08:30:00</v>
      </c>
      <c r="M637" t="s">
        <v>20</v>
      </c>
      <c r="N637" t="s">
        <v>31</v>
      </c>
      <c r="O637" t="s">
        <v>31</v>
      </c>
      <c r="P637" s="2">
        <f t="shared" si="54"/>
        <v>44532</v>
      </c>
      <c r="Q637" s="3">
        <f t="shared" si="55"/>
        <v>44561</v>
      </c>
      <c r="R637" t="str">
        <f t="shared" si="56"/>
        <v>Attendance</v>
      </c>
      <c r="S637" t="str">
        <f t="shared" si="57"/>
        <v>On Time</v>
      </c>
      <c r="T637" t="str">
        <f>IF(R637="Permit", J637, IF(G637="","NA CO", IF(G637="00:00:00","NA CO", IF(G637&lt;E637,"Early",IF(I637*1440&gt;=parameter!$C$4,"Overtime","On Time CO")))))</f>
        <v>On Time CO</v>
      </c>
      <c r="U637" t="str">
        <f t="shared" si="58"/>
        <v/>
      </c>
      <c r="V637" t="str">
        <f t="shared" si="59"/>
        <v/>
      </c>
    </row>
    <row r="638" spans="1:22" x14ac:dyDescent="0.3">
      <c r="A638" t="s">
        <v>201</v>
      </c>
      <c r="B638" t="s">
        <v>202</v>
      </c>
      <c r="C638" t="str">
        <f>LEFT(raw!D638,10)</f>
        <v>2021-12-03</v>
      </c>
      <c r="D638" t="str">
        <f>LEFT(raw!E638,8)</f>
        <v>08:30:00</v>
      </c>
      <c r="E638" t="str">
        <f>LEFT(raw!F638,8)</f>
        <v>17:00:00</v>
      </c>
      <c r="F638" t="str">
        <f>LEFT(raw!G638,8)</f>
        <v>08:16:56</v>
      </c>
      <c r="G638" t="str">
        <f>LEFT(raw!H638,8)</f>
        <v>17:40:01</v>
      </c>
      <c r="H638" t="s">
        <v>19</v>
      </c>
      <c r="I638" t="s">
        <v>20</v>
      </c>
      <c r="J638" t="s">
        <v>25</v>
      </c>
      <c r="K638" t="s">
        <v>26</v>
      </c>
      <c r="L638" t="str">
        <f>LEFT(raw!M638,8)</f>
        <v>08:30:00</v>
      </c>
      <c r="M638" t="s">
        <v>20</v>
      </c>
      <c r="N638" t="s">
        <v>31</v>
      </c>
      <c r="O638" t="s">
        <v>31</v>
      </c>
      <c r="P638" s="2">
        <f t="shared" si="54"/>
        <v>44533</v>
      </c>
      <c r="Q638" s="3">
        <f t="shared" si="55"/>
        <v>44561</v>
      </c>
      <c r="R638" t="str">
        <f t="shared" si="56"/>
        <v>Attendance</v>
      </c>
      <c r="S638" t="str">
        <f t="shared" si="57"/>
        <v>On Time</v>
      </c>
      <c r="T638" t="str">
        <f>IF(R638="Permit", J638, IF(G638="","NA CO", IF(G638="00:00:00","NA CO", IF(G638&lt;E638,"Early",IF(I638*1440&gt;=parameter!$C$4,"Overtime","On Time CO")))))</f>
        <v>On Time CO</v>
      </c>
      <c r="U638" t="str">
        <f t="shared" si="58"/>
        <v/>
      </c>
      <c r="V638" t="str">
        <f t="shared" si="59"/>
        <v/>
      </c>
    </row>
    <row r="639" spans="1:22" x14ac:dyDescent="0.3">
      <c r="A639" t="s">
        <v>201</v>
      </c>
      <c r="B639" t="s">
        <v>202</v>
      </c>
      <c r="C639" t="str">
        <f>LEFT(raw!D639,10)</f>
        <v>2021-12-06</v>
      </c>
      <c r="D639" t="str">
        <f>LEFT(raw!E639,8)</f>
        <v>08:30:00</v>
      </c>
      <c r="E639" t="str">
        <f>LEFT(raw!F639,8)</f>
        <v>17:00:00</v>
      </c>
      <c r="F639" t="str">
        <f>LEFT(raw!G639,8)</f>
        <v>08:15:37</v>
      </c>
      <c r="G639" t="str">
        <f>LEFT(raw!H639,8)</f>
        <v>18:05:49</v>
      </c>
      <c r="H639" t="s">
        <v>19</v>
      </c>
      <c r="I639" t="s">
        <v>20</v>
      </c>
      <c r="J639" t="s">
        <v>25</v>
      </c>
      <c r="K639" t="s">
        <v>26</v>
      </c>
      <c r="L639" t="str">
        <f>LEFT(raw!M639,8)</f>
        <v>08:30:00</v>
      </c>
      <c r="M639" t="s">
        <v>20</v>
      </c>
      <c r="N639" t="s">
        <v>31</v>
      </c>
      <c r="O639" t="s">
        <v>31</v>
      </c>
      <c r="P639" s="2">
        <f t="shared" si="54"/>
        <v>44536</v>
      </c>
      <c r="Q639" s="3">
        <f t="shared" si="55"/>
        <v>44561</v>
      </c>
      <c r="R639" t="str">
        <f t="shared" si="56"/>
        <v>Attendance</v>
      </c>
      <c r="S639" t="str">
        <f t="shared" si="57"/>
        <v>On Time</v>
      </c>
      <c r="T639" t="str">
        <f>IF(R639="Permit", J639, IF(G639="","NA CO", IF(G639="00:00:00","NA CO", IF(G639&lt;E639,"Early",IF(I639*1440&gt;=parameter!$C$4,"Overtime","On Time CO")))))</f>
        <v>On Time CO</v>
      </c>
      <c r="U639" t="str">
        <f t="shared" si="58"/>
        <v/>
      </c>
      <c r="V639" t="str">
        <f t="shared" si="59"/>
        <v/>
      </c>
    </row>
    <row r="640" spans="1:22" x14ac:dyDescent="0.3">
      <c r="A640" t="s">
        <v>201</v>
      </c>
      <c r="B640" t="s">
        <v>202</v>
      </c>
      <c r="C640" t="str">
        <f>LEFT(raw!D640,10)</f>
        <v>2021-12-07</v>
      </c>
      <c r="D640" t="str">
        <f>LEFT(raw!E640,8)</f>
        <v>08:30:00</v>
      </c>
      <c r="E640" t="str">
        <f>LEFT(raw!F640,8)</f>
        <v>17:00:00</v>
      </c>
      <c r="F640" t="str">
        <f>LEFT(raw!G640,8)</f>
        <v>08:10:19</v>
      </c>
      <c r="G640" t="str">
        <f>LEFT(raw!H640,8)</f>
        <v>17:42:04</v>
      </c>
      <c r="H640" t="s">
        <v>19</v>
      </c>
      <c r="I640" t="s">
        <v>20</v>
      </c>
      <c r="J640" t="s">
        <v>25</v>
      </c>
      <c r="K640" t="s">
        <v>26</v>
      </c>
      <c r="L640" t="str">
        <f>LEFT(raw!M640,8)</f>
        <v>08:30:00</v>
      </c>
      <c r="M640" t="s">
        <v>20</v>
      </c>
      <c r="N640" t="s">
        <v>31</v>
      </c>
      <c r="O640" t="s">
        <v>31</v>
      </c>
      <c r="P640" s="2">
        <f t="shared" si="54"/>
        <v>44537</v>
      </c>
      <c r="Q640" s="3">
        <f t="shared" si="55"/>
        <v>44561</v>
      </c>
      <c r="R640" t="str">
        <f t="shared" si="56"/>
        <v>Attendance</v>
      </c>
      <c r="S640" t="str">
        <f t="shared" si="57"/>
        <v>On Time</v>
      </c>
      <c r="T640" t="str">
        <f>IF(R640="Permit", J640, IF(G640="","NA CO", IF(G640="00:00:00","NA CO", IF(G640&lt;E640,"Early",IF(I640*1440&gt;=parameter!$C$4,"Overtime","On Time CO")))))</f>
        <v>On Time CO</v>
      </c>
      <c r="U640" t="str">
        <f t="shared" si="58"/>
        <v/>
      </c>
      <c r="V640" t="str">
        <f t="shared" si="59"/>
        <v/>
      </c>
    </row>
    <row r="641" spans="1:22" x14ac:dyDescent="0.3">
      <c r="A641" t="s">
        <v>201</v>
      </c>
      <c r="B641" t="s">
        <v>202</v>
      </c>
      <c r="C641" t="str">
        <f>LEFT(raw!D641,10)</f>
        <v>2021-12-08</v>
      </c>
      <c r="D641" t="str">
        <f>LEFT(raw!E641,8)</f>
        <v>08:30:00</v>
      </c>
      <c r="E641" t="str">
        <f>LEFT(raw!F641,8)</f>
        <v>17:00:00</v>
      </c>
      <c r="F641" t="str">
        <f>LEFT(raw!G641,8)</f>
        <v>08:18:37</v>
      </c>
      <c r="G641" t="str">
        <f>LEFT(raw!H641,8)</f>
        <v>17:30:18</v>
      </c>
      <c r="H641" t="s">
        <v>19</v>
      </c>
      <c r="I641" t="s">
        <v>20</v>
      </c>
      <c r="J641" t="s">
        <v>25</v>
      </c>
      <c r="K641" t="s">
        <v>26</v>
      </c>
      <c r="L641" t="str">
        <f>LEFT(raw!M641,8)</f>
        <v>08:30:00</v>
      </c>
      <c r="M641" t="s">
        <v>20</v>
      </c>
      <c r="N641" t="s">
        <v>31</v>
      </c>
      <c r="O641" t="s">
        <v>31</v>
      </c>
      <c r="P641" s="2">
        <f t="shared" si="54"/>
        <v>44538</v>
      </c>
      <c r="Q641" s="3">
        <f t="shared" si="55"/>
        <v>44561</v>
      </c>
      <c r="R641" t="str">
        <f t="shared" si="56"/>
        <v>Attendance</v>
      </c>
      <c r="S641" t="str">
        <f t="shared" si="57"/>
        <v>On Time</v>
      </c>
      <c r="T641" t="str">
        <f>IF(R641="Permit", J641, IF(G641="","NA CO", IF(G641="00:00:00","NA CO", IF(G641&lt;E641,"Early",IF(I641*1440&gt;=parameter!$C$4,"Overtime","On Time CO")))))</f>
        <v>On Time CO</v>
      </c>
      <c r="U641" t="str">
        <f t="shared" si="58"/>
        <v/>
      </c>
      <c r="V641" t="str">
        <f t="shared" si="59"/>
        <v/>
      </c>
    </row>
    <row r="642" spans="1:22" x14ac:dyDescent="0.3">
      <c r="A642" t="s">
        <v>201</v>
      </c>
      <c r="B642" t="s">
        <v>202</v>
      </c>
      <c r="C642" t="str">
        <f>LEFT(raw!D642,10)</f>
        <v>2021-12-09</v>
      </c>
      <c r="D642" t="str">
        <f>LEFT(raw!E642,8)</f>
        <v>08:30:00</v>
      </c>
      <c r="E642" t="str">
        <f>LEFT(raw!F642,8)</f>
        <v>17:00:00</v>
      </c>
      <c r="F642" t="str">
        <f>LEFT(raw!G642,8)</f>
        <v>08:18:28</v>
      </c>
      <c r="G642" t="str">
        <f>LEFT(raw!H642,8)</f>
        <v>18:47:44</v>
      </c>
      <c r="H642" t="s">
        <v>19</v>
      </c>
      <c r="I642" t="s">
        <v>20</v>
      </c>
      <c r="J642" t="s">
        <v>25</v>
      </c>
      <c r="K642" t="s">
        <v>26</v>
      </c>
      <c r="L642" t="str">
        <f>LEFT(raw!M642,8)</f>
        <v>08:30:00</v>
      </c>
      <c r="M642" t="s">
        <v>20</v>
      </c>
      <c r="N642" t="s">
        <v>31</v>
      </c>
      <c r="O642" t="s">
        <v>31</v>
      </c>
      <c r="P642" s="2">
        <f t="shared" ref="P642:P705" si="60">DATE(LEFT(C642,4),MID(C642,6,2),RIGHT(C642,2))</f>
        <v>44539</v>
      </c>
      <c r="Q642" s="3">
        <f t="shared" si="55"/>
        <v>44561</v>
      </c>
      <c r="R642" t="str">
        <f t="shared" si="56"/>
        <v>Attendance</v>
      </c>
      <c r="S642" t="str">
        <f t="shared" si="57"/>
        <v>On Time</v>
      </c>
      <c r="T642" t="str">
        <f>IF(R642="Permit", J642, IF(G642="","NA CO", IF(G642="00:00:00","NA CO", IF(G642&lt;E642,"Early",IF(I642*1440&gt;=parameter!$C$4,"Overtime","On Time CO")))))</f>
        <v>On Time CO</v>
      </c>
      <c r="U642" t="str">
        <f t="shared" si="58"/>
        <v/>
      </c>
      <c r="V642" t="str">
        <f t="shared" si="59"/>
        <v/>
      </c>
    </row>
    <row r="643" spans="1:22" x14ac:dyDescent="0.3">
      <c r="A643" t="s">
        <v>201</v>
      </c>
      <c r="B643" t="s">
        <v>202</v>
      </c>
      <c r="C643" t="str">
        <f>LEFT(raw!D643,10)</f>
        <v>2021-12-10</v>
      </c>
      <c r="D643" t="str">
        <f>LEFT(raw!E643,8)</f>
        <v>08:30:00</v>
      </c>
      <c r="E643" t="str">
        <f>LEFT(raw!F643,8)</f>
        <v>17:00:00</v>
      </c>
      <c r="F643" t="str">
        <f>LEFT(raw!G643,8)</f>
        <v>08:15:03</v>
      </c>
      <c r="G643" t="str">
        <f>LEFT(raw!H643,8)</f>
        <v>17:53:33</v>
      </c>
      <c r="H643" t="s">
        <v>19</v>
      </c>
      <c r="I643" t="s">
        <v>20</v>
      </c>
      <c r="J643" t="s">
        <v>25</v>
      </c>
      <c r="K643" t="s">
        <v>26</v>
      </c>
      <c r="L643" t="str">
        <f>LEFT(raw!M643,8)</f>
        <v>08:30:00</v>
      </c>
      <c r="M643" t="s">
        <v>20</v>
      </c>
      <c r="N643" t="s">
        <v>31</v>
      </c>
      <c r="O643" t="s">
        <v>31</v>
      </c>
      <c r="P643" s="2">
        <f t="shared" si="60"/>
        <v>44540</v>
      </c>
      <c r="Q643" s="3">
        <f t="shared" ref="Q643:Q706" si="61">DATE(YEAR(P643),MONTH(P643)+1,1)-1</f>
        <v>44561</v>
      </c>
      <c r="R643" t="str">
        <f t="shared" ref="R643:R706" si="62">IF(J643="","Daily Journey",IF(J643="On Time","Attendance",IF(J643="Late","Attendance",IF(J643="Pending/Rejected","Permit"))))</f>
        <v>Attendance</v>
      </c>
      <c r="S643" t="str">
        <f t="shared" ref="S643:S706" si="63">IF(J643="","On Time",IF(J643="On Time","On Time",IF(J643="Late","Late",IF(R643="Permit", K643))))</f>
        <v>On Time</v>
      </c>
      <c r="T643" t="str">
        <f>IF(R643="Permit", J643, IF(G643="","NA CO", IF(G643="00:00:00","NA CO", IF(G643&lt;E643,"Early",IF(I643*1440&gt;=parameter!$C$4,"Overtime","On Time CO")))))</f>
        <v>On Time CO</v>
      </c>
      <c r="U643" t="str">
        <f t="shared" ref="U643:U706" si="64">IF(S643="Late",I643,"")</f>
        <v/>
      </c>
      <c r="V643" t="str">
        <f t="shared" ref="V643:V706" si="65">IF(T643="Overtime",M643,"")</f>
        <v/>
      </c>
    </row>
    <row r="644" spans="1:22" x14ac:dyDescent="0.3">
      <c r="A644" t="s">
        <v>201</v>
      </c>
      <c r="B644" t="s">
        <v>202</v>
      </c>
      <c r="C644" t="str">
        <f>LEFT(raw!D644,10)</f>
        <v>2021-12-13</v>
      </c>
      <c r="D644" t="str">
        <f>LEFT(raw!E644,8)</f>
        <v>08:30:00</v>
      </c>
      <c r="E644" t="str">
        <f>LEFT(raw!F644,8)</f>
        <v>17:00:00</v>
      </c>
      <c r="F644" t="str">
        <f>LEFT(raw!G644,8)</f>
        <v>08:32:26</v>
      </c>
      <c r="G644" t="str">
        <f>LEFT(raw!H644,8)</f>
        <v>18:48:09</v>
      </c>
      <c r="H644" t="s">
        <v>19</v>
      </c>
      <c r="I644" t="s">
        <v>3810</v>
      </c>
      <c r="J644" t="s">
        <v>32</v>
      </c>
      <c r="K644" t="s">
        <v>26</v>
      </c>
      <c r="L644" t="str">
        <f>LEFT(raw!M644,8)</f>
        <v>08:30:00</v>
      </c>
      <c r="M644" t="s">
        <v>20</v>
      </c>
      <c r="N644" t="s">
        <v>31</v>
      </c>
      <c r="O644" t="s">
        <v>31</v>
      </c>
      <c r="P644" s="2">
        <f t="shared" si="60"/>
        <v>44543</v>
      </c>
      <c r="Q644" s="3">
        <f t="shared" si="61"/>
        <v>44561</v>
      </c>
      <c r="R644" t="str">
        <f t="shared" si="62"/>
        <v>Attendance</v>
      </c>
      <c r="S644" t="str">
        <f t="shared" si="63"/>
        <v>Late</v>
      </c>
      <c r="T644" t="str">
        <f>IF(R644="Permit", J644, IF(G644="","NA CO", IF(G644="00:00:00","NA CO", IF(G644&lt;E644,"Early",IF(I644*1440&gt;=parameter!$C$4,"Overtime","On Time CO")))))</f>
        <v>On Time CO</v>
      </c>
      <c r="U644" t="str">
        <f t="shared" si="64"/>
        <v>00:02:26</v>
      </c>
      <c r="V644" t="str">
        <f t="shared" si="65"/>
        <v/>
      </c>
    </row>
    <row r="645" spans="1:22" x14ac:dyDescent="0.3">
      <c r="A645" t="s">
        <v>201</v>
      </c>
      <c r="B645" t="s">
        <v>202</v>
      </c>
      <c r="C645" t="str">
        <f>LEFT(raw!D645,10)</f>
        <v>2021-12-14</v>
      </c>
      <c r="D645" t="str">
        <f>LEFT(raw!E645,8)</f>
        <v>08:30:00</v>
      </c>
      <c r="E645" t="str">
        <f>LEFT(raw!F645,8)</f>
        <v>17:00:00</v>
      </c>
      <c r="F645" t="str">
        <f>LEFT(raw!G645,8)</f>
        <v>08:16:57</v>
      </c>
      <c r="G645" t="str">
        <f>LEFT(raw!H645,8)</f>
        <v>17:33:36</v>
      </c>
      <c r="H645" t="s">
        <v>19</v>
      </c>
      <c r="I645" t="s">
        <v>20</v>
      </c>
      <c r="J645" t="s">
        <v>25</v>
      </c>
      <c r="K645" t="s">
        <v>26</v>
      </c>
      <c r="L645" t="str">
        <f>LEFT(raw!M645,8)</f>
        <v>08:30:00</v>
      </c>
      <c r="M645" t="s">
        <v>20</v>
      </c>
      <c r="N645" t="s">
        <v>31</v>
      </c>
      <c r="O645" t="s">
        <v>31</v>
      </c>
      <c r="P645" s="2">
        <f t="shared" si="60"/>
        <v>44544</v>
      </c>
      <c r="Q645" s="3">
        <f t="shared" si="61"/>
        <v>44561</v>
      </c>
      <c r="R645" t="str">
        <f t="shared" si="62"/>
        <v>Attendance</v>
      </c>
      <c r="S645" t="str">
        <f t="shared" si="63"/>
        <v>On Time</v>
      </c>
      <c r="T645" t="str">
        <f>IF(R645="Permit", J645, IF(G645="","NA CO", IF(G645="00:00:00","NA CO", IF(G645&lt;E645,"Early",IF(I645*1440&gt;=parameter!$C$4,"Overtime","On Time CO")))))</f>
        <v>On Time CO</v>
      </c>
      <c r="U645" t="str">
        <f t="shared" si="64"/>
        <v/>
      </c>
      <c r="V645" t="str">
        <f t="shared" si="65"/>
        <v/>
      </c>
    </row>
    <row r="646" spans="1:22" x14ac:dyDescent="0.3">
      <c r="A646" t="s">
        <v>201</v>
      </c>
      <c r="B646" t="s">
        <v>202</v>
      </c>
      <c r="C646" t="str">
        <f>LEFT(raw!D646,10)</f>
        <v>2021-12-15</v>
      </c>
      <c r="D646" t="str">
        <f>LEFT(raw!E646,8)</f>
        <v>08:30:00</v>
      </c>
      <c r="E646" t="str">
        <f>LEFT(raw!F646,8)</f>
        <v>17:00:00</v>
      </c>
      <c r="F646" t="str">
        <f>LEFT(raw!G646,8)</f>
        <v>08:22:08</v>
      </c>
      <c r="G646" t="str">
        <f>LEFT(raw!H646,8)</f>
        <v>17:50:57</v>
      </c>
      <c r="H646" t="s">
        <v>19</v>
      </c>
      <c r="I646" t="s">
        <v>20</v>
      </c>
      <c r="J646" t="s">
        <v>25</v>
      </c>
      <c r="K646" t="s">
        <v>26</v>
      </c>
      <c r="L646" t="str">
        <f>LEFT(raw!M646,8)</f>
        <v>08:30:00</v>
      </c>
      <c r="M646" t="s">
        <v>20</v>
      </c>
      <c r="N646" t="s">
        <v>31</v>
      </c>
      <c r="O646" t="s">
        <v>31</v>
      </c>
      <c r="P646" s="2">
        <f t="shared" si="60"/>
        <v>44545</v>
      </c>
      <c r="Q646" s="3">
        <f t="shared" si="61"/>
        <v>44561</v>
      </c>
      <c r="R646" t="str">
        <f t="shared" si="62"/>
        <v>Attendance</v>
      </c>
      <c r="S646" t="str">
        <f t="shared" si="63"/>
        <v>On Time</v>
      </c>
      <c r="T646" t="str">
        <f>IF(R646="Permit", J646, IF(G646="","NA CO", IF(G646="00:00:00","NA CO", IF(G646&lt;E646,"Early",IF(I646*1440&gt;=parameter!$C$4,"Overtime","On Time CO")))))</f>
        <v>On Time CO</v>
      </c>
      <c r="U646" t="str">
        <f t="shared" si="64"/>
        <v/>
      </c>
      <c r="V646" t="str">
        <f t="shared" si="65"/>
        <v/>
      </c>
    </row>
    <row r="647" spans="1:22" x14ac:dyDescent="0.3">
      <c r="A647" t="s">
        <v>201</v>
      </c>
      <c r="B647" t="s">
        <v>202</v>
      </c>
      <c r="C647" t="str">
        <f>LEFT(raw!D647,10)</f>
        <v>2021-12-16</v>
      </c>
      <c r="D647" t="str">
        <f>LEFT(raw!E647,8)</f>
        <v>08:30:00</v>
      </c>
      <c r="E647" t="str">
        <f>LEFT(raw!F647,8)</f>
        <v>17:00:00</v>
      </c>
      <c r="F647" t="str">
        <f>LEFT(raw!G647,8)</f>
        <v>08:16:52</v>
      </c>
      <c r="G647" t="str">
        <f>LEFT(raw!H647,8)</f>
        <v>17:34:45</v>
      </c>
      <c r="H647" t="s">
        <v>19</v>
      </c>
      <c r="I647" t="s">
        <v>20</v>
      </c>
      <c r="J647" t="s">
        <v>25</v>
      </c>
      <c r="K647" t="s">
        <v>26</v>
      </c>
      <c r="L647" t="str">
        <f>LEFT(raw!M647,8)</f>
        <v>08:30:00</v>
      </c>
      <c r="M647" t="s">
        <v>20</v>
      </c>
      <c r="N647" t="s">
        <v>31</v>
      </c>
      <c r="O647" t="s">
        <v>31</v>
      </c>
      <c r="P647" s="2">
        <f t="shared" si="60"/>
        <v>44546</v>
      </c>
      <c r="Q647" s="3">
        <f t="shared" si="61"/>
        <v>44561</v>
      </c>
      <c r="R647" t="str">
        <f t="shared" si="62"/>
        <v>Attendance</v>
      </c>
      <c r="S647" t="str">
        <f t="shared" si="63"/>
        <v>On Time</v>
      </c>
      <c r="T647" t="str">
        <f>IF(R647="Permit", J647, IF(G647="","NA CO", IF(G647="00:00:00","NA CO", IF(G647&lt;E647,"Early",IF(I647*1440&gt;=parameter!$C$4,"Overtime","On Time CO")))))</f>
        <v>On Time CO</v>
      </c>
      <c r="U647" t="str">
        <f t="shared" si="64"/>
        <v/>
      </c>
      <c r="V647" t="str">
        <f t="shared" si="65"/>
        <v/>
      </c>
    </row>
    <row r="648" spans="1:22" x14ac:dyDescent="0.3">
      <c r="A648" t="s">
        <v>201</v>
      </c>
      <c r="B648" t="s">
        <v>202</v>
      </c>
      <c r="C648" t="str">
        <f>LEFT(raw!D648,10)</f>
        <v>2021-12-17</v>
      </c>
      <c r="D648" t="str">
        <f>LEFT(raw!E648,8)</f>
        <v>08:30:00</v>
      </c>
      <c r="E648" t="str">
        <f>LEFT(raw!F648,8)</f>
        <v>17:00:00</v>
      </c>
      <c r="F648" t="str">
        <f>LEFT(raw!G648,8)</f>
        <v>08:17:42</v>
      </c>
      <c r="G648" t="str">
        <f>LEFT(raw!H648,8)</f>
        <v>17:30:46</v>
      </c>
      <c r="H648" t="s">
        <v>19</v>
      </c>
      <c r="I648" t="s">
        <v>20</v>
      </c>
      <c r="J648" t="s">
        <v>25</v>
      </c>
      <c r="K648" t="s">
        <v>26</v>
      </c>
      <c r="L648" t="str">
        <f>LEFT(raw!M648,8)</f>
        <v>08:30:00</v>
      </c>
      <c r="M648" t="s">
        <v>20</v>
      </c>
      <c r="N648" t="s">
        <v>31</v>
      </c>
      <c r="O648" t="s">
        <v>31</v>
      </c>
      <c r="P648" s="2">
        <f t="shared" si="60"/>
        <v>44547</v>
      </c>
      <c r="Q648" s="3">
        <f t="shared" si="61"/>
        <v>44561</v>
      </c>
      <c r="R648" t="str">
        <f t="shared" si="62"/>
        <v>Attendance</v>
      </c>
      <c r="S648" t="str">
        <f t="shared" si="63"/>
        <v>On Time</v>
      </c>
      <c r="T648" t="str">
        <f>IF(R648="Permit", J648, IF(G648="","NA CO", IF(G648="00:00:00","NA CO", IF(G648&lt;E648,"Early",IF(I648*1440&gt;=parameter!$C$4,"Overtime","On Time CO")))))</f>
        <v>On Time CO</v>
      </c>
      <c r="U648" t="str">
        <f t="shared" si="64"/>
        <v/>
      </c>
      <c r="V648" t="str">
        <f t="shared" si="65"/>
        <v/>
      </c>
    </row>
    <row r="649" spans="1:22" x14ac:dyDescent="0.3">
      <c r="A649" t="s">
        <v>201</v>
      </c>
      <c r="B649" t="s">
        <v>202</v>
      </c>
      <c r="C649" t="str">
        <f>LEFT(raw!D649,10)</f>
        <v>2021-12-20</v>
      </c>
      <c r="D649" t="str">
        <f>LEFT(raw!E649,8)</f>
        <v>08:30:00</v>
      </c>
      <c r="E649" t="str">
        <f>LEFT(raw!F649,8)</f>
        <v>17:00:00</v>
      </c>
      <c r="F649" t="str">
        <f>LEFT(raw!G649,8)</f>
        <v>08:20:36</v>
      </c>
      <c r="G649" t="str">
        <f>LEFT(raw!H649,8)</f>
        <v>17:33:41</v>
      </c>
      <c r="H649" t="s">
        <v>19</v>
      </c>
      <c r="I649" t="s">
        <v>20</v>
      </c>
      <c r="J649" t="s">
        <v>25</v>
      </c>
      <c r="K649" t="s">
        <v>26</v>
      </c>
      <c r="L649" t="str">
        <f>LEFT(raw!M649,8)</f>
        <v>08:30:00</v>
      </c>
      <c r="M649" t="s">
        <v>20</v>
      </c>
      <c r="N649" t="s">
        <v>31</v>
      </c>
      <c r="O649" t="s">
        <v>31</v>
      </c>
      <c r="P649" s="2">
        <f t="shared" si="60"/>
        <v>44550</v>
      </c>
      <c r="Q649" s="3">
        <f t="shared" si="61"/>
        <v>44561</v>
      </c>
      <c r="R649" t="str">
        <f t="shared" si="62"/>
        <v>Attendance</v>
      </c>
      <c r="S649" t="str">
        <f t="shared" si="63"/>
        <v>On Time</v>
      </c>
      <c r="T649" t="str">
        <f>IF(R649="Permit", J649, IF(G649="","NA CO", IF(G649="00:00:00","NA CO", IF(G649&lt;E649,"Early",IF(I649*1440&gt;=parameter!$C$4,"Overtime","On Time CO")))))</f>
        <v>On Time CO</v>
      </c>
      <c r="U649" t="str">
        <f t="shared" si="64"/>
        <v/>
      </c>
      <c r="V649" t="str">
        <f t="shared" si="65"/>
        <v/>
      </c>
    </row>
    <row r="650" spans="1:22" x14ac:dyDescent="0.3">
      <c r="A650" t="s">
        <v>201</v>
      </c>
      <c r="B650" t="s">
        <v>202</v>
      </c>
      <c r="C650" t="str">
        <f>LEFT(raw!D650,10)</f>
        <v>2021-12-21</v>
      </c>
      <c r="D650" t="str">
        <f>LEFT(raw!E650,8)</f>
        <v>08:30:00</v>
      </c>
      <c r="E650" t="str">
        <f>LEFT(raw!F650,8)</f>
        <v>17:00:00</v>
      </c>
      <c r="F650" t="str">
        <f>LEFT(raw!G650,8)</f>
        <v>08:24:02</v>
      </c>
      <c r="G650" t="str">
        <f>LEFT(raw!H650,8)</f>
        <v>17:34:00</v>
      </c>
      <c r="H650" t="s">
        <v>19</v>
      </c>
      <c r="I650" t="s">
        <v>20</v>
      </c>
      <c r="J650" t="s">
        <v>25</v>
      </c>
      <c r="K650" t="s">
        <v>26</v>
      </c>
      <c r="L650" t="str">
        <f>LEFT(raw!M650,8)</f>
        <v>08:30:00</v>
      </c>
      <c r="M650" t="s">
        <v>20</v>
      </c>
      <c r="N650" t="s">
        <v>31</v>
      </c>
      <c r="O650" t="s">
        <v>31</v>
      </c>
      <c r="P650" s="2">
        <f t="shared" si="60"/>
        <v>44551</v>
      </c>
      <c r="Q650" s="3">
        <f t="shared" si="61"/>
        <v>44561</v>
      </c>
      <c r="R650" t="str">
        <f t="shared" si="62"/>
        <v>Attendance</v>
      </c>
      <c r="S650" t="str">
        <f t="shared" si="63"/>
        <v>On Time</v>
      </c>
      <c r="T650" t="str">
        <f>IF(R650="Permit", J650, IF(G650="","NA CO", IF(G650="00:00:00","NA CO", IF(G650&lt;E650,"Early",IF(I650*1440&gt;=parameter!$C$4,"Overtime","On Time CO")))))</f>
        <v>On Time CO</v>
      </c>
      <c r="U650" t="str">
        <f t="shared" si="64"/>
        <v/>
      </c>
      <c r="V650" t="str">
        <f t="shared" si="65"/>
        <v/>
      </c>
    </row>
    <row r="651" spans="1:22" x14ac:dyDescent="0.3">
      <c r="A651" t="s">
        <v>201</v>
      </c>
      <c r="B651" t="s">
        <v>202</v>
      </c>
      <c r="C651" t="str">
        <f>LEFT(raw!D651,10)</f>
        <v>2021-12-22</v>
      </c>
      <c r="D651" t="str">
        <f>LEFT(raw!E651,8)</f>
        <v>08:30:00</v>
      </c>
      <c r="E651" t="str">
        <f>LEFT(raw!F651,8)</f>
        <v>17:00:00</v>
      </c>
      <c r="F651" t="str">
        <f>LEFT(raw!G651,8)</f>
        <v>08:21:57</v>
      </c>
      <c r="G651" t="str">
        <f>LEFT(raw!H651,8)</f>
        <v>17:41:13</v>
      </c>
      <c r="H651" t="s">
        <v>19</v>
      </c>
      <c r="I651" t="s">
        <v>20</v>
      </c>
      <c r="J651" t="s">
        <v>25</v>
      </c>
      <c r="K651" t="s">
        <v>26</v>
      </c>
      <c r="L651" t="str">
        <f>LEFT(raw!M651,8)</f>
        <v>08:30:00</v>
      </c>
      <c r="M651" t="s">
        <v>20</v>
      </c>
      <c r="N651" t="s">
        <v>31</v>
      </c>
      <c r="O651" t="s">
        <v>31</v>
      </c>
      <c r="P651" s="2">
        <f t="shared" si="60"/>
        <v>44552</v>
      </c>
      <c r="Q651" s="3">
        <f t="shared" si="61"/>
        <v>44561</v>
      </c>
      <c r="R651" t="str">
        <f t="shared" si="62"/>
        <v>Attendance</v>
      </c>
      <c r="S651" t="str">
        <f t="shared" si="63"/>
        <v>On Time</v>
      </c>
      <c r="T651" t="str">
        <f>IF(R651="Permit", J651, IF(G651="","NA CO", IF(G651="00:00:00","NA CO", IF(G651&lt;E651,"Early",IF(I651*1440&gt;=parameter!$C$4,"Overtime","On Time CO")))))</f>
        <v>On Time CO</v>
      </c>
      <c r="U651" t="str">
        <f t="shared" si="64"/>
        <v/>
      </c>
      <c r="V651" t="str">
        <f t="shared" si="65"/>
        <v/>
      </c>
    </row>
    <row r="652" spans="1:22" x14ac:dyDescent="0.3">
      <c r="A652" t="s">
        <v>201</v>
      </c>
      <c r="B652" t="s">
        <v>202</v>
      </c>
      <c r="C652" t="str">
        <f>LEFT(raw!D652,10)</f>
        <v>2021-12-23</v>
      </c>
      <c r="D652" t="str">
        <f>LEFT(raw!E652,8)</f>
        <v>08:30:00</v>
      </c>
      <c r="E652" t="str">
        <f>LEFT(raw!F652,8)</f>
        <v>17:00:00</v>
      </c>
      <c r="F652" t="str">
        <f>LEFT(raw!G652,8)</f>
        <v>08:21:08</v>
      </c>
      <c r="G652" t="str">
        <f>LEFT(raw!H652,8)</f>
        <v>17:33:23</v>
      </c>
      <c r="H652" t="s">
        <v>19</v>
      </c>
      <c r="I652" t="s">
        <v>20</v>
      </c>
      <c r="J652" t="s">
        <v>25</v>
      </c>
      <c r="K652" t="s">
        <v>26</v>
      </c>
      <c r="L652" t="str">
        <f>LEFT(raw!M652,8)</f>
        <v>08:30:00</v>
      </c>
      <c r="M652" t="s">
        <v>20</v>
      </c>
      <c r="N652" t="s">
        <v>31</v>
      </c>
      <c r="O652" t="s">
        <v>31</v>
      </c>
      <c r="P652" s="2">
        <f t="shared" si="60"/>
        <v>44553</v>
      </c>
      <c r="Q652" s="3">
        <f t="shared" si="61"/>
        <v>44561</v>
      </c>
      <c r="R652" t="str">
        <f t="shared" si="62"/>
        <v>Attendance</v>
      </c>
      <c r="S652" t="str">
        <f t="shared" si="63"/>
        <v>On Time</v>
      </c>
      <c r="T652" t="str">
        <f>IF(R652="Permit", J652, IF(G652="","NA CO", IF(G652="00:00:00","NA CO", IF(G652&lt;E652,"Early",IF(I652*1440&gt;=parameter!$C$4,"Overtime","On Time CO")))))</f>
        <v>On Time CO</v>
      </c>
      <c r="U652" t="str">
        <f t="shared" si="64"/>
        <v/>
      </c>
      <c r="V652" t="str">
        <f t="shared" si="65"/>
        <v/>
      </c>
    </row>
    <row r="653" spans="1:22" x14ac:dyDescent="0.3">
      <c r="A653" t="s">
        <v>201</v>
      </c>
      <c r="B653" t="s">
        <v>202</v>
      </c>
      <c r="C653" t="str">
        <f>LEFT(raw!D653,10)</f>
        <v>2021-12-24</v>
      </c>
      <c r="D653" t="str">
        <f>LEFT(raw!E653,8)</f>
        <v>08:30:00</v>
      </c>
      <c r="E653" t="str">
        <f>LEFT(raw!F653,8)</f>
        <v>17:00:00</v>
      </c>
      <c r="F653" t="str">
        <f>LEFT(raw!G653,8)</f>
        <v>08:21:31</v>
      </c>
      <c r="G653" t="str">
        <f>LEFT(raw!H653,8)</f>
        <v>17:30:28</v>
      </c>
      <c r="H653" t="s">
        <v>19</v>
      </c>
      <c r="I653" t="s">
        <v>20</v>
      </c>
      <c r="J653" t="s">
        <v>25</v>
      </c>
      <c r="K653" t="s">
        <v>26</v>
      </c>
      <c r="L653" t="str">
        <f>LEFT(raw!M653,8)</f>
        <v>08:30:00</v>
      </c>
      <c r="M653" t="s">
        <v>20</v>
      </c>
      <c r="N653" t="s">
        <v>31</v>
      </c>
      <c r="O653" t="s">
        <v>31</v>
      </c>
      <c r="P653" s="2">
        <f t="shared" si="60"/>
        <v>44554</v>
      </c>
      <c r="Q653" s="3">
        <f t="shared" si="61"/>
        <v>44561</v>
      </c>
      <c r="R653" t="str">
        <f t="shared" si="62"/>
        <v>Attendance</v>
      </c>
      <c r="S653" t="str">
        <f t="shared" si="63"/>
        <v>On Time</v>
      </c>
      <c r="T653" t="str">
        <f>IF(R653="Permit", J653, IF(G653="","NA CO", IF(G653="00:00:00","NA CO", IF(G653&lt;E653,"Early",IF(I653*1440&gt;=parameter!$C$4,"Overtime","On Time CO")))))</f>
        <v>On Time CO</v>
      </c>
      <c r="U653" t="str">
        <f t="shared" si="64"/>
        <v/>
      </c>
      <c r="V653" t="str">
        <f t="shared" si="65"/>
        <v/>
      </c>
    </row>
    <row r="654" spans="1:22" x14ac:dyDescent="0.3">
      <c r="A654" t="s">
        <v>201</v>
      </c>
      <c r="B654" t="s">
        <v>202</v>
      </c>
      <c r="C654" t="str">
        <f>LEFT(raw!D654,10)</f>
        <v>2021-12-27</v>
      </c>
      <c r="D654" t="str">
        <f>LEFT(raw!E654,8)</f>
        <v>08:30:00</v>
      </c>
      <c r="E654" t="str">
        <f>LEFT(raw!F654,8)</f>
        <v>17:00:00</v>
      </c>
      <c r="F654" t="str">
        <f>LEFT(raw!G654,8)</f>
        <v>08:29:12</v>
      </c>
      <c r="G654" t="str">
        <f>LEFT(raw!H654,8)</f>
        <v>17:36:55</v>
      </c>
      <c r="H654" t="s">
        <v>19</v>
      </c>
      <c r="I654" t="s">
        <v>20</v>
      </c>
      <c r="J654" t="s">
        <v>25</v>
      </c>
      <c r="K654" t="s">
        <v>26</v>
      </c>
      <c r="L654" t="str">
        <f>LEFT(raw!M654,8)</f>
        <v>08:30:00</v>
      </c>
      <c r="M654" t="s">
        <v>20</v>
      </c>
      <c r="N654" t="s">
        <v>31</v>
      </c>
      <c r="O654" t="s">
        <v>31</v>
      </c>
      <c r="P654" s="2">
        <f t="shared" si="60"/>
        <v>44557</v>
      </c>
      <c r="Q654" s="3">
        <f t="shared" si="61"/>
        <v>44561</v>
      </c>
      <c r="R654" t="str">
        <f t="shared" si="62"/>
        <v>Attendance</v>
      </c>
      <c r="S654" t="str">
        <f t="shared" si="63"/>
        <v>On Time</v>
      </c>
      <c r="T654" t="str">
        <f>IF(R654="Permit", J654, IF(G654="","NA CO", IF(G654="00:00:00","NA CO", IF(G654&lt;E654,"Early",IF(I654*1440&gt;=parameter!$C$4,"Overtime","On Time CO")))))</f>
        <v>On Time CO</v>
      </c>
      <c r="U654" t="str">
        <f t="shared" si="64"/>
        <v/>
      </c>
      <c r="V654" t="str">
        <f t="shared" si="65"/>
        <v/>
      </c>
    </row>
    <row r="655" spans="1:22" x14ac:dyDescent="0.3">
      <c r="A655" t="s">
        <v>201</v>
      </c>
      <c r="B655" t="s">
        <v>202</v>
      </c>
      <c r="C655" t="str">
        <f>LEFT(raw!D655,10)</f>
        <v>2021-12-28</v>
      </c>
      <c r="D655" t="str">
        <f>LEFT(raw!E655,8)</f>
        <v>08:30:00</v>
      </c>
      <c r="E655" t="str">
        <f>LEFT(raw!F655,8)</f>
        <v>17:00:00</v>
      </c>
      <c r="F655" t="str">
        <f>LEFT(raw!G655,8)</f>
        <v>08:24:39</v>
      </c>
      <c r="G655" t="str">
        <f>LEFT(raw!H655,8)</f>
        <v>17:33:08</v>
      </c>
      <c r="H655" t="s">
        <v>19</v>
      </c>
      <c r="I655" t="s">
        <v>20</v>
      </c>
      <c r="J655" t="s">
        <v>25</v>
      </c>
      <c r="K655" t="s">
        <v>26</v>
      </c>
      <c r="L655" t="str">
        <f>LEFT(raw!M655,8)</f>
        <v>08:30:00</v>
      </c>
      <c r="M655" t="s">
        <v>20</v>
      </c>
      <c r="N655" t="s">
        <v>31</v>
      </c>
      <c r="O655" t="s">
        <v>31</v>
      </c>
      <c r="P655" s="2">
        <f t="shared" si="60"/>
        <v>44558</v>
      </c>
      <c r="Q655" s="3">
        <f t="shared" si="61"/>
        <v>44561</v>
      </c>
      <c r="R655" t="str">
        <f t="shared" si="62"/>
        <v>Attendance</v>
      </c>
      <c r="S655" t="str">
        <f t="shared" si="63"/>
        <v>On Time</v>
      </c>
      <c r="T655" t="str">
        <f>IF(R655="Permit", J655, IF(G655="","NA CO", IF(G655="00:00:00","NA CO", IF(G655&lt;E655,"Early",IF(I655*1440&gt;=parameter!$C$4,"Overtime","On Time CO")))))</f>
        <v>On Time CO</v>
      </c>
      <c r="U655" t="str">
        <f t="shared" si="64"/>
        <v/>
      </c>
      <c r="V655" t="str">
        <f t="shared" si="65"/>
        <v/>
      </c>
    </row>
    <row r="656" spans="1:22" x14ac:dyDescent="0.3">
      <c r="A656" t="s">
        <v>205</v>
      </c>
      <c r="B656" t="s">
        <v>206</v>
      </c>
      <c r="C656" t="str">
        <f>LEFT(raw!D656,10)</f>
        <v>2021-12-01</v>
      </c>
      <c r="D656" t="str">
        <f>LEFT(raw!E656,8)</f>
        <v>00:00:00</v>
      </c>
      <c r="E656" t="str">
        <f>LEFT(raw!F656,8)</f>
        <v>00:00:00</v>
      </c>
      <c r="F656" t="str">
        <f>LEFT(raw!G656,8)</f>
        <v>08:06:12</v>
      </c>
      <c r="G656" t="str">
        <f>LEFT(raw!H656,8)</f>
        <v>17:56:47</v>
      </c>
      <c r="H656" t="s">
        <v>19</v>
      </c>
      <c r="I656" t="s">
        <v>20</v>
      </c>
      <c r="J656" t="s">
        <v>21</v>
      </c>
      <c r="K656" t="s">
        <v>22</v>
      </c>
      <c r="L656" t="str">
        <f>LEFT(raw!M656,8)</f>
        <v>09:50:35</v>
      </c>
      <c r="M656" t="s">
        <v>20</v>
      </c>
      <c r="N656" t="s">
        <v>209</v>
      </c>
      <c r="O656" t="s">
        <v>209</v>
      </c>
      <c r="P656" s="2">
        <f t="shared" si="60"/>
        <v>44531</v>
      </c>
      <c r="Q656" s="3">
        <f t="shared" si="61"/>
        <v>44561</v>
      </c>
      <c r="R656" t="str">
        <f t="shared" si="62"/>
        <v>Daily Journey</v>
      </c>
      <c r="S656" t="str">
        <f t="shared" si="63"/>
        <v>On Time</v>
      </c>
      <c r="T656" t="str">
        <f>IF(R656="Permit", J656, IF(G656="","NA CO", IF(G656="00:00:00","NA CO", IF(G656&lt;E656,"Early",IF(I656*1440&gt;=parameter!$C$4,"Overtime","On Time CO")))))</f>
        <v>On Time CO</v>
      </c>
      <c r="U656" t="str">
        <f t="shared" si="64"/>
        <v/>
      </c>
      <c r="V656" t="str">
        <f t="shared" si="65"/>
        <v/>
      </c>
    </row>
    <row r="657" spans="1:22" x14ac:dyDescent="0.3">
      <c r="A657" t="s">
        <v>205</v>
      </c>
      <c r="B657" t="s">
        <v>206</v>
      </c>
      <c r="C657" t="str">
        <f>LEFT(raw!D657,10)</f>
        <v>2021-12-02</v>
      </c>
      <c r="D657" t="str">
        <f>LEFT(raw!E657,8)</f>
        <v>00:00:00</v>
      </c>
      <c r="E657" t="str">
        <f>LEFT(raw!F657,8)</f>
        <v>00:00:00</v>
      </c>
      <c r="F657" t="str">
        <f>LEFT(raw!G657,8)</f>
        <v>08:18:22</v>
      </c>
      <c r="G657" t="str">
        <f>LEFT(raw!H657,8)</f>
        <v/>
      </c>
      <c r="H657" t="s">
        <v>19</v>
      </c>
      <c r="I657" t="s">
        <v>20</v>
      </c>
      <c r="J657" t="s">
        <v>21</v>
      </c>
      <c r="K657" t="s">
        <v>22</v>
      </c>
      <c r="L657" t="str">
        <f>LEFT(raw!M657,8)</f>
        <v>00:00:00</v>
      </c>
      <c r="M657" t="s">
        <v>20</v>
      </c>
      <c r="N657" t="s">
        <v>209</v>
      </c>
      <c r="P657" s="2">
        <f t="shared" si="60"/>
        <v>44532</v>
      </c>
      <c r="Q657" s="3">
        <f t="shared" si="61"/>
        <v>44561</v>
      </c>
      <c r="R657" t="str">
        <f t="shared" si="62"/>
        <v>Daily Journey</v>
      </c>
      <c r="S657" t="str">
        <f t="shared" si="63"/>
        <v>On Time</v>
      </c>
      <c r="T657" t="str">
        <f>IF(R657="Permit", J657, IF(G657="","NA CO", IF(G657="00:00:00","NA CO", IF(G657&lt;E657,"Early",IF(I657*1440&gt;=parameter!$C$4,"Overtime","On Time CO")))))</f>
        <v>NA CO</v>
      </c>
      <c r="U657" t="str">
        <f t="shared" si="64"/>
        <v/>
      </c>
      <c r="V657" t="str">
        <f t="shared" si="65"/>
        <v/>
      </c>
    </row>
    <row r="658" spans="1:22" x14ac:dyDescent="0.3">
      <c r="A658" t="s">
        <v>205</v>
      </c>
      <c r="B658" t="s">
        <v>206</v>
      </c>
      <c r="C658" t="str">
        <f>LEFT(raw!D658,10)</f>
        <v>2021-12-03</v>
      </c>
      <c r="D658" t="str">
        <f>LEFT(raw!E658,8)</f>
        <v>00:00:00</v>
      </c>
      <c r="E658" t="str">
        <f>LEFT(raw!F658,8)</f>
        <v>00:00:00</v>
      </c>
      <c r="F658" t="str">
        <f>LEFT(raw!G658,8)</f>
        <v>07:31:58</v>
      </c>
      <c r="G658" t="str">
        <f>LEFT(raw!H658,8)</f>
        <v/>
      </c>
      <c r="H658" t="s">
        <v>19</v>
      </c>
      <c r="I658" t="s">
        <v>20</v>
      </c>
      <c r="J658" t="s">
        <v>21</v>
      </c>
      <c r="K658" t="s">
        <v>22</v>
      </c>
      <c r="L658" t="str">
        <f>LEFT(raw!M658,8)</f>
        <v>00:00:00</v>
      </c>
      <c r="M658" t="s">
        <v>20</v>
      </c>
      <c r="N658" t="s">
        <v>209</v>
      </c>
      <c r="P658" s="2">
        <f t="shared" si="60"/>
        <v>44533</v>
      </c>
      <c r="Q658" s="3">
        <f t="shared" si="61"/>
        <v>44561</v>
      </c>
      <c r="R658" t="str">
        <f t="shared" si="62"/>
        <v>Daily Journey</v>
      </c>
      <c r="S658" t="str">
        <f t="shared" si="63"/>
        <v>On Time</v>
      </c>
      <c r="T658" t="str">
        <f>IF(R658="Permit", J658, IF(G658="","NA CO", IF(G658="00:00:00","NA CO", IF(G658&lt;E658,"Early",IF(I658*1440&gt;=parameter!$C$4,"Overtime","On Time CO")))))</f>
        <v>NA CO</v>
      </c>
      <c r="U658" t="str">
        <f t="shared" si="64"/>
        <v/>
      </c>
      <c r="V658" t="str">
        <f t="shared" si="65"/>
        <v/>
      </c>
    </row>
    <row r="659" spans="1:22" x14ac:dyDescent="0.3">
      <c r="A659" t="s">
        <v>205</v>
      </c>
      <c r="B659" t="s">
        <v>206</v>
      </c>
      <c r="C659" t="str">
        <f>LEFT(raw!D659,10)</f>
        <v>2021-12-06</v>
      </c>
      <c r="D659" t="str">
        <f>LEFT(raw!E659,8)</f>
        <v>07:30:00</v>
      </c>
      <c r="E659" t="str">
        <f>LEFT(raw!F659,8)</f>
        <v>16:30:00</v>
      </c>
      <c r="F659" t="str">
        <f>LEFT(raw!G659,8)</f>
        <v>07:38:29</v>
      </c>
      <c r="G659" t="str">
        <f>LEFT(raw!H659,8)</f>
        <v>17:16:51</v>
      </c>
      <c r="H659" t="s">
        <v>19</v>
      </c>
      <c r="I659" t="s">
        <v>3841</v>
      </c>
      <c r="J659" t="s">
        <v>32</v>
      </c>
      <c r="K659" t="s">
        <v>26</v>
      </c>
      <c r="L659" t="str">
        <f>LEFT(raw!M659,8)</f>
        <v>09:00:00</v>
      </c>
      <c r="M659" t="s">
        <v>20</v>
      </c>
      <c r="N659" t="s">
        <v>28</v>
      </c>
      <c r="O659" t="s">
        <v>28</v>
      </c>
      <c r="P659" s="2">
        <f t="shared" si="60"/>
        <v>44536</v>
      </c>
      <c r="Q659" s="3">
        <f t="shared" si="61"/>
        <v>44561</v>
      </c>
      <c r="R659" t="str">
        <f t="shared" si="62"/>
        <v>Attendance</v>
      </c>
      <c r="S659" t="str">
        <f t="shared" si="63"/>
        <v>Late</v>
      </c>
      <c r="T659" t="str">
        <f>IF(R659="Permit", J659, IF(G659="","NA CO", IF(G659="00:00:00","NA CO", IF(G659&lt;E659,"Early",IF(I659*1440&gt;=parameter!$C$4,"Overtime","On Time CO")))))</f>
        <v>On Time CO</v>
      </c>
      <c r="U659" t="str">
        <f t="shared" si="64"/>
        <v>00:08:29</v>
      </c>
      <c r="V659" t="str">
        <f t="shared" si="65"/>
        <v/>
      </c>
    </row>
    <row r="660" spans="1:22" x14ac:dyDescent="0.3">
      <c r="A660" t="s">
        <v>205</v>
      </c>
      <c r="B660" t="s">
        <v>206</v>
      </c>
      <c r="C660" t="str">
        <f>LEFT(raw!D660,10)</f>
        <v>2021-12-07</v>
      </c>
      <c r="D660" t="str">
        <f>LEFT(raw!E660,8)</f>
        <v>00:00:00</v>
      </c>
      <c r="E660" t="str">
        <f>LEFT(raw!F660,8)</f>
        <v>00:00:00</v>
      </c>
      <c r="F660" t="str">
        <f>LEFT(raw!G660,8)</f>
        <v>08:17:47</v>
      </c>
      <c r="G660" t="str">
        <f>LEFT(raw!H660,8)</f>
        <v>18:30:53</v>
      </c>
      <c r="H660" t="s">
        <v>19</v>
      </c>
      <c r="I660" t="s">
        <v>20</v>
      </c>
      <c r="J660" t="s">
        <v>21</v>
      </c>
      <c r="K660" t="s">
        <v>22</v>
      </c>
      <c r="L660" t="str">
        <f>LEFT(raw!M660,8)</f>
        <v>10:13:05</v>
      </c>
      <c r="M660" t="s">
        <v>20</v>
      </c>
      <c r="N660" t="s">
        <v>209</v>
      </c>
      <c r="O660" t="s">
        <v>209</v>
      </c>
      <c r="P660" s="2">
        <f t="shared" si="60"/>
        <v>44537</v>
      </c>
      <c r="Q660" s="3">
        <f t="shared" si="61"/>
        <v>44561</v>
      </c>
      <c r="R660" t="str">
        <f t="shared" si="62"/>
        <v>Daily Journey</v>
      </c>
      <c r="S660" t="str">
        <f t="shared" si="63"/>
        <v>On Time</v>
      </c>
      <c r="T660" t="str">
        <f>IF(R660="Permit", J660, IF(G660="","NA CO", IF(G660="00:00:00","NA CO", IF(G660&lt;E660,"Early",IF(I660*1440&gt;=parameter!$C$4,"Overtime","On Time CO")))))</f>
        <v>On Time CO</v>
      </c>
      <c r="U660" t="str">
        <f t="shared" si="64"/>
        <v/>
      </c>
      <c r="V660" t="str">
        <f t="shared" si="65"/>
        <v/>
      </c>
    </row>
    <row r="661" spans="1:22" x14ac:dyDescent="0.3">
      <c r="A661" t="s">
        <v>205</v>
      </c>
      <c r="B661" t="s">
        <v>206</v>
      </c>
      <c r="C661" t="str">
        <f>LEFT(raw!D661,10)</f>
        <v>2021-12-08</v>
      </c>
      <c r="D661" t="str">
        <f>LEFT(raw!E661,8)</f>
        <v>07:30:00</v>
      </c>
      <c r="E661" t="str">
        <f>LEFT(raw!F661,8)</f>
        <v>16:00:00</v>
      </c>
      <c r="F661" t="str">
        <f>LEFT(raw!G661,8)</f>
        <v>08:37:47</v>
      </c>
      <c r="G661" t="str">
        <f>LEFT(raw!H661,8)</f>
        <v>17:39:17</v>
      </c>
      <c r="H661" t="s">
        <v>19</v>
      </c>
      <c r="I661" t="s">
        <v>1816</v>
      </c>
      <c r="J661" t="s">
        <v>32</v>
      </c>
      <c r="K661" t="s">
        <v>26</v>
      </c>
      <c r="L661" t="str">
        <f>LEFT(raw!M661,8)</f>
        <v>08:30:00</v>
      </c>
      <c r="M661" t="s">
        <v>20</v>
      </c>
      <c r="N661" t="s">
        <v>28</v>
      </c>
      <c r="O661" t="s">
        <v>28</v>
      </c>
      <c r="P661" s="2">
        <f t="shared" si="60"/>
        <v>44538</v>
      </c>
      <c r="Q661" s="3">
        <f t="shared" si="61"/>
        <v>44561</v>
      </c>
      <c r="R661" t="str">
        <f t="shared" si="62"/>
        <v>Attendance</v>
      </c>
      <c r="S661" t="str">
        <f t="shared" si="63"/>
        <v>Late</v>
      </c>
      <c r="T661" t="str">
        <f>IF(R661="Permit", J661, IF(G661="","NA CO", IF(G661="00:00:00","NA CO", IF(G661&lt;E661,"Early",IF(I661*1440&gt;=parameter!$C$4,"Overtime","On Time CO")))))</f>
        <v>Overtime</v>
      </c>
      <c r="U661" t="str">
        <f t="shared" si="64"/>
        <v>01:07:47</v>
      </c>
      <c r="V661" t="str">
        <f t="shared" si="65"/>
        <v>00:00:00</v>
      </c>
    </row>
    <row r="662" spans="1:22" x14ac:dyDescent="0.3">
      <c r="A662" t="s">
        <v>205</v>
      </c>
      <c r="B662" t="s">
        <v>206</v>
      </c>
      <c r="C662" t="str">
        <f>LEFT(raw!D662,10)</f>
        <v>2021-12-09</v>
      </c>
      <c r="D662" t="str">
        <f>LEFT(raw!E662,8)</f>
        <v>00:00:00</v>
      </c>
      <c r="E662" t="str">
        <f>LEFT(raw!F662,8)</f>
        <v>00:00:00</v>
      </c>
      <c r="F662" t="str">
        <f>LEFT(raw!G662,8)</f>
        <v>08:11:14</v>
      </c>
      <c r="G662" t="str">
        <f>LEFT(raw!H662,8)</f>
        <v>17:27:09</v>
      </c>
      <c r="H662" t="s">
        <v>19</v>
      </c>
      <c r="I662" t="s">
        <v>20</v>
      </c>
      <c r="J662" t="s">
        <v>21</v>
      </c>
      <c r="K662" t="s">
        <v>22</v>
      </c>
      <c r="L662" t="str">
        <f>LEFT(raw!M662,8)</f>
        <v>09:15:54</v>
      </c>
      <c r="M662" t="s">
        <v>20</v>
      </c>
      <c r="N662" t="s">
        <v>209</v>
      </c>
      <c r="O662" t="s">
        <v>209</v>
      </c>
      <c r="P662" s="2">
        <f t="shared" si="60"/>
        <v>44539</v>
      </c>
      <c r="Q662" s="3">
        <f t="shared" si="61"/>
        <v>44561</v>
      </c>
      <c r="R662" t="str">
        <f t="shared" si="62"/>
        <v>Daily Journey</v>
      </c>
      <c r="S662" t="str">
        <f t="shared" si="63"/>
        <v>On Time</v>
      </c>
      <c r="T662" t="str">
        <f>IF(R662="Permit", J662, IF(G662="","NA CO", IF(G662="00:00:00","NA CO", IF(G662&lt;E662,"Early",IF(I662*1440&gt;=parameter!$C$4,"Overtime","On Time CO")))))</f>
        <v>On Time CO</v>
      </c>
      <c r="U662" t="str">
        <f t="shared" si="64"/>
        <v/>
      </c>
      <c r="V662" t="str">
        <f t="shared" si="65"/>
        <v/>
      </c>
    </row>
    <row r="663" spans="1:22" x14ac:dyDescent="0.3">
      <c r="A663" t="s">
        <v>205</v>
      </c>
      <c r="B663" t="s">
        <v>206</v>
      </c>
      <c r="C663" t="str">
        <f>LEFT(raw!D663,10)</f>
        <v>2021-12-10</v>
      </c>
      <c r="D663" t="str">
        <f>LEFT(raw!E663,8)</f>
        <v>07:30:00</v>
      </c>
      <c r="E663" t="str">
        <f>LEFT(raw!F663,8)</f>
        <v>16:30:00</v>
      </c>
      <c r="F663" t="str">
        <f>LEFT(raw!G663,8)</f>
        <v>08:41:03</v>
      </c>
      <c r="G663" t="str">
        <f>LEFT(raw!H663,8)</f>
        <v>17:47:59</v>
      </c>
      <c r="H663" t="s">
        <v>19</v>
      </c>
      <c r="I663" t="s">
        <v>3854</v>
      </c>
      <c r="J663" t="s">
        <v>32</v>
      </c>
      <c r="K663" t="s">
        <v>26</v>
      </c>
      <c r="L663" t="str">
        <f>LEFT(raw!M663,8)</f>
        <v>09:00:00</v>
      </c>
      <c r="M663" t="s">
        <v>20</v>
      </c>
      <c r="N663" t="s">
        <v>28</v>
      </c>
      <c r="O663" t="s">
        <v>28</v>
      </c>
      <c r="P663" s="2">
        <f t="shared" si="60"/>
        <v>44540</v>
      </c>
      <c r="Q663" s="3">
        <f t="shared" si="61"/>
        <v>44561</v>
      </c>
      <c r="R663" t="str">
        <f t="shared" si="62"/>
        <v>Attendance</v>
      </c>
      <c r="S663" t="str">
        <f t="shared" si="63"/>
        <v>Late</v>
      </c>
      <c r="T663" t="str">
        <f>IF(R663="Permit", J663, IF(G663="","NA CO", IF(G663="00:00:00","NA CO", IF(G663&lt;E663,"Early",IF(I663*1440&gt;=parameter!$C$4,"Overtime","On Time CO")))))</f>
        <v>Overtime</v>
      </c>
      <c r="U663" t="str">
        <f t="shared" si="64"/>
        <v>01:11:03</v>
      </c>
      <c r="V663" t="str">
        <f t="shared" si="65"/>
        <v>00:00:00</v>
      </c>
    </row>
    <row r="664" spans="1:22" x14ac:dyDescent="0.3">
      <c r="A664" t="s">
        <v>205</v>
      </c>
      <c r="B664" t="s">
        <v>206</v>
      </c>
      <c r="C664" t="str">
        <f>LEFT(raw!D664,10)</f>
        <v>2021-12-13</v>
      </c>
      <c r="D664" t="str">
        <f>LEFT(raw!E664,8)</f>
        <v>00:00:00</v>
      </c>
      <c r="E664" t="str">
        <f>LEFT(raw!F664,8)</f>
        <v>00:00:00</v>
      </c>
      <c r="F664" t="str">
        <f>LEFT(raw!G664,8)</f>
        <v>08:18:42</v>
      </c>
      <c r="G664" t="str">
        <f>LEFT(raw!H664,8)</f>
        <v>20:30:43</v>
      </c>
      <c r="H664" t="s">
        <v>19</v>
      </c>
      <c r="I664" t="s">
        <v>20</v>
      </c>
      <c r="J664" t="s">
        <v>21</v>
      </c>
      <c r="K664" t="s">
        <v>22</v>
      </c>
      <c r="L664" t="str">
        <f>LEFT(raw!M664,8)</f>
        <v>12:12:01</v>
      </c>
      <c r="M664" t="s">
        <v>20</v>
      </c>
      <c r="N664" t="s">
        <v>209</v>
      </c>
      <c r="O664" t="s">
        <v>209</v>
      </c>
      <c r="P664" s="2">
        <f t="shared" si="60"/>
        <v>44543</v>
      </c>
      <c r="Q664" s="3">
        <f t="shared" si="61"/>
        <v>44561</v>
      </c>
      <c r="R664" t="str">
        <f t="shared" si="62"/>
        <v>Daily Journey</v>
      </c>
      <c r="S664" t="str">
        <f t="shared" si="63"/>
        <v>On Time</v>
      </c>
      <c r="T664" t="str">
        <f>IF(R664="Permit", J664, IF(G664="","NA CO", IF(G664="00:00:00","NA CO", IF(G664&lt;E664,"Early",IF(I664*1440&gt;=parameter!$C$4,"Overtime","On Time CO")))))</f>
        <v>On Time CO</v>
      </c>
      <c r="U664" t="str">
        <f t="shared" si="64"/>
        <v/>
      </c>
      <c r="V664" t="str">
        <f t="shared" si="65"/>
        <v/>
      </c>
    </row>
    <row r="665" spans="1:22" x14ac:dyDescent="0.3">
      <c r="A665" t="s">
        <v>205</v>
      </c>
      <c r="B665" t="s">
        <v>206</v>
      </c>
      <c r="C665" t="str">
        <f>LEFT(raw!D665,10)</f>
        <v>2021-12-14</v>
      </c>
      <c r="D665" t="str">
        <f>LEFT(raw!E665,8)</f>
        <v>07:30:00</v>
      </c>
      <c r="E665" t="str">
        <f>LEFT(raw!F665,8)</f>
        <v>16:30:00</v>
      </c>
      <c r="F665" t="str">
        <f>LEFT(raw!G665,8)</f>
        <v>08:28:19</v>
      </c>
      <c r="G665" t="str">
        <f>LEFT(raw!H665,8)</f>
        <v>18:01:47</v>
      </c>
      <c r="H665" t="s">
        <v>19</v>
      </c>
      <c r="I665" t="s">
        <v>3861</v>
      </c>
      <c r="J665" t="s">
        <v>32</v>
      </c>
      <c r="K665" t="s">
        <v>26</v>
      </c>
      <c r="L665" t="str">
        <f>LEFT(raw!M665,8)</f>
        <v>09:00:00</v>
      </c>
      <c r="M665" t="s">
        <v>20</v>
      </c>
      <c r="N665" t="s">
        <v>28</v>
      </c>
      <c r="O665" t="s">
        <v>28</v>
      </c>
      <c r="P665" s="2">
        <f t="shared" si="60"/>
        <v>44544</v>
      </c>
      <c r="Q665" s="3">
        <f t="shared" si="61"/>
        <v>44561</v>
      </c>
      <c r="R665" t="str">
        <f t="shared" si="62"/>
        <v>Attendance</v>
      </c>
      <c r="S665" t="str">
        <f t="shared" si="63"/>
        <v>Late</v>
      </c>
      <c r="T665" t="str">
        <f>IF(R665="Permit", J665, IF(G665="","NA CO", IF(G665="00:00:00","NA CO", IF(G665&lt;E665,"Early",IF(I665*1440&gt;=parameter!$C$4,"Overtime","On Time CO")))))</f>
        <v>On Time CO</v>
      </c>
      <c r="U665" t="str">
        <f t="shared" si="64"/>
        <v>00:58:19</v>
      </c>
      <c r="V665" t="str">
        <f t="shared" si="65"/>
        <v/>
      </c>
    </row>
    <row r="666" spans="1:22" x14ac:dyDescent="0.3">
      <c r="A666" t="s">
        <v>205</v>
      </c>
      <c r="B666" t="s">
        <v>206</v>
      </c>
      <c r="C666" t="str">
        <f>LEFT(raw!D666,10)</f>
        <v>2021-12-15</v>
      </c>
      <c r="D666" t="str">
        <f>LEFT(raw!E666,8)</f>
        <v>00:00:00</v>
      </c>
      <c r="E666" t="str">
        <f>LEFT(raw!F666,8)</f>
        <v>00:00:00</v>
      </c>
      <c r="F666" t="str">
        <f>LEFT(raw!G666,8)</f>
        <v>08:07:07</v>
      </c>
      <c r="G666" t="str">
        <f>LEFT(raw!H666,8)</f>
        <v>18:35:28</v>
      </c>
      <c r="H666" t="s">
        <v>19</v>
      </c>
      <c r="I666" t="s">
        <v>20</v>
      </c>
      <c r="J666" t="s">
        <v>21</v>
      </c>
      <c r="K666" t="s">
        <v>22</v>
      </c>
      <c r="L666" t="str">
        <f>LEFT(raw!M666,8)</f>
        <v>10:28:21</v>
      </c>
      <c r="M666" t="s">
        <v>20</v>
      </c>
      <c r="N666" t="s">
        <v>208</v>
      </c>
      <c r="O666" t="s">
        <v>207</v>
      </c>
      <c r="P666" s="2">
        <f t="shared" si="60"/>
        <v>44545</v>
      </c>
      <c r="Q666" s="3">
        <f t="shared" si="61"/>
        <v>44561</v>
      </c>
      <c r="R666" t="str">
        <f t="shared" si="62"/>
        <v>Daily Journey</v>
      </c>
      <c r="S666" t="str">
        <f t="shared" si="63"/>
        <v>On Time</v>
      </c>
      <c r="T666" t="str">
        <f>IF(R666="Permit", J666, IF(G666="","NA CO", IF(G666="00:00:00","NA CO", IF(G666&lt;E666,"Early",IF(I666*1440&gt;=parameter!$C$4,"Overtime","On Time CO")))))</f>
        <v>On Time CO</v>
      </c>
      <c r="U666" t="str">
        <f t="shared" si="64"/>
        <v/>
      </c>
      <c r="V666" t="str">
        <f t="shared" si="65"/>
        <v/>
      </c>
    </row>
    <row r="667" spans="1:22" x14ac:dyDescent="0.3">
      <c r="A667" t="s">
        <v>205</v>
      </c>
      <c r="B667" t="s">
        <v>206</v>
      </c>
      <c r="C667" t="str">
        <f>LEFT(raw!D667,10)</f>
        <v>2021-12-16</v>
      </c>
      <c r="D667" t="str">
        <f>LEFT(raw!E667,8)</f>
        <v>07:30:00</v>
      </c>
      <c r="E667" t="str">
        <f>LEFT(raw!F667,8)</f>
        <v>16:30:00</v>
      </c>
      <c r="F667" t="str">
        <f>LEFT(raw!G667,8)</f>
        <v>08:56:41</v>
      </c>
      <c r="G667" t="str">
        <f>LEFT(raw!H667,8)</f>
        <v>18:02:46</v>
      </c>
      <c r="H667" t="s">
        <v>19</v>
      </c>
      <c r="I667" t="s">
        <v>3869</v>
      </c>
      <c r="J667" t="s">
        <v>32</v>
      </c>
      <c r="K667" t="s">
        <v>26</v>
      </c>
      <c r="L667" t="str">
        <f>LEFT(raw!M667,8)</f>
        <v>09:00:00</v>
      </c>
      <c r="M667" t="s">
        <v>20</v>
      </c>
      <c r="N667" t="s">
        <v>28</v>
      </c>
      <c r="O667" t="s">
        <v>28</v>
      </c>
      <c r="P667" s="2">
        <f t="shared" si="60"/>
        <v>44546</v>
      </c>
      <c r="Q667" s="3">
        <f t="shared" si="61"/>
        <v>44561</v>
      </c>
      <c r="R667" t="str">
        <f t="shared" si="62"/>
        <v>Attendance</v>
      </c>
      <c r="S667" t="str">
        <f t="shared" si="63"/>
        <v>Late</v>
      </c>
      <c r="T667" t="str">
        <f>IF(R667="Permit", J667, IF(G667="","NA CO", IF(G667="00:00:00","NA CO", IF(G667&lt;E667,"Early",IF(I667*1440&gt;=parameter!$C$4,"Overtime","On Time CO")))))</f>
        <v>Overtime</v>
      </c>
      <c r="U667" t="str">
        <f t="shared" si="64"/>
        <v>01:26:41</v>
      </c>
      <c r="V667" t="str">
        <f t="shared" si="65"/>
        <v>00:00:00</v>
      </c>
    </row>
    <row r="668" spans="1:22" x14ac:dyDescent="0.3">
      <c r="A668" t="s">
        <v>205</v>
      </c>
      <c r="B668" t="s">
        <v>206</v>
      </c>
      <c r="C668" t="str">
        <f>LEFT(raw!D668,10)</f>
        <v>2021-12-17</v>
      </c>
      <c r="D668" t="str">
        <f>LEFT(raw!E668,8)</f>
        <v>00:00:00</v>
      </c>
      <c r="E668" t="str">
        <f>LEFT(raw!F668,8)</f>
        <v>00:00:00</v>
      </c>
      <c r="F668" t="str">
        <f>LEFT(raw!G668,8)</f>
        <v>07:30:43</v>
      </c>
      <c r="G668" t="str">
        <f>LEFT(raw!H668,8)</f>
        <v>17:32:45</v>
      </c>
      <c r="H668" t="s">
        <v>19</v>
      </c>
      <c r="I668" t="s">
        <v>20</v>
      </c>
      <c r="J668" t="s">
        <v>21</v>
      </c>
      <c r="K668" t="s">
        <v>22</v>
      </c>
      <c r="L668" t="str">
        <f>LEFT(raw!M668,8)</f>
        <v>10:02:02</v>
      </c>
      <c r="M668" t="s">
        <v>20</v>
      </c>
      <c r="N668" t="s">
        <v>209</v>
      </c>
      <c r="O668" t="s">
        <v>209</v>
      </c>
      <c r="P668" s="2">
        <f t="shared" si="60"/>
        <v>44547</v>
      </c>
      <c r="Q668" s="3">
        <f t="shared" si="61"/>
        <v>44561</v>
      </c>
      <c r="R668" t="str">
        <f t="shared" si="62"/>
        <v>Daily Journey</v>
      </c>
      <c r="S668" t="str">
        <f t="shared" si="63"/>
        <v>On Time</v>
      </c>
      <c r="T668" t="str">
        <f>IF(R668="Permit", J668, IF(G668="","NA CO", IF(G668="00:00:00","NA CO", IF(G668&lt;E668,"Early",IF(I668*1440&gt;=parameter!$C$4,"Overtime","On Time CO")))))</f>
        <v>On Time CO</v>
      </c>
      <c r="U668" t="str">
        <f t="shared" si="64"/>
        <v/>
      </c>
      <c r="V668" t="str">
        <f t="shared" si="65"/>
        <v/>
      </c>
    </row>
    <row r="669" spans="1:22" x14ac:dyDescent="0.3">
      <c r="A669" t="s">
        <v>205</v>
      </c>
      <c r="B669" t="s">
        <v>206</v>
      </c>
      <c r="C669" t="str">
        <f>LEFT(raw!D669,10)</f>
        <v>2021-12-20</v>
      </c>
      <c r="D669" t="str">
        <f>LEFT(raw!E669,8)</f>
        <v>07:30:00</v>
      </c>
      <c r="E669" t="str">
        <f>LEFT(raw!F669,8)</f>
        <v>16:30:00</v>
      </c>
      <c r="F669" t="str">
        <f>LEFT(raw!G669,8)</f>
        <v>08:30:55</v>
      </c>
      <c r="G669" t="str">
        <f>LEFT(raw!H669,8)</f>
        <v>17:50:13</v>
      </c>
      <c r="H669" t="s">
        <v>19</v>
      </c>
      <c r="I669" t="s">
        <v>3876</v>
      </c>
      <c r="J669" t="s">
        <v>32</v>
      </c>
      <c r="K669" t="s">
        <v>26</v>
      </c>
      <c r="L669" t="str">
        <f>LEFT(raw!M669,8)</f>
        <v>09:00:00</v>
      </c>
      <c r="M669" t="s">
        <v>20</v>
      </c>
      <c r="N669" t="s">
        <v>28</v>
      </c>
      <c r="O669" t="s">
        <v>28</v>
      </c>
      <c r="P669" s="2">
        <f t="shared" si="60"/>
        <v>44550</v>
      </c>
      <c r="Q669" s="3">
        <f t="shared" si="61"/>
        <v>44561</v>
      </c>
      <c r="R669" t="str">
        <f t="shared" si="62"/>
        <v>Attendance</v>
      </c>
      <c r="S669" t="str">
        <f t="shared" si="63"/>
        <v>Late</v>
      </c>
      <c r="T669" t="str">
        <f>IF(R669="Permit", J669, IF(G669="","NA CO", IF(G669="00:00:00","NA CO", IF(G669&lt;E669,"Early",IF(I669*1440&gt;=parameter!$C$4,"Overtime","On Time CO")))))</f>
        <v>Overtime</v>
      </c>
      <c r="U669" t="str">
        <f t="shared" si="64"/>
        <v>01:00:55</v>
      </c>
      <c r="V669" t="str">
        <f t="shared" si="65"/>
        <v>00:00:00</v>
      </c>
    </row>
    <row r="670" spans="1:22" x14ac:dyDescent="0.3">
      <c r="A670" t="s">
        <v>205</v>
      </c>
      <c r="B670" t="s">
        <v>206</v>
      </c>
      <c r="C670" t="str">
        <f>LEFT(raw!D670,10)</f>
        <v>2021-12-21</v>
      </c>
      <c r="D670" t="str">
        <f>LEFT(raw!E670,8)</f>
        <v>07:30:00</v>
      </c>
      <c r="E670" t="str">
        <f>LEFT(raw!F670,8)</f>
        <v>16:30:00</v>
      </c>
      <c r="F670" t="str">
        <f>LEFT(raw!G670,8)</f>
        <v>08:29:11</v>
      </c>
      <c r="G670" t="str">
        <f>LEFT(raw!H670,8)</f>
        <v>17:42:46</v>
      </c>
      <c r="H670" t="s">
        <v>19</v>
      </c>
      <c r="I670" t="s">
        <v>2793</v>
      </c>
      <c r="J670" t="s">
        <v>32</v>
      </c>
      <c r="K670" t="s">
        <v>26</v>
      </c>
      <c r="L670" t="str">
        <f>LEFT(raw!M670,8)</f>
        <v>09:00:00</v>
      </c>
      <c r="M670" t="s">
        <v>20</v>
      </c>
      <c r="N670" t="s">
        <v>28</v>
      </c>
      <c r="O670" t="s">
        <v>28</v>
      </c>
      <c r="P670" s="2">
        <f t="shared" si="60"/>
        <v>44551</v>
      </c>
      <c r="Q670" s="3">
        <f t="shared" si="61"/>
        <v>44561</v>
      </c>
      <c r="R670" t="str">
        <f t="shared" si="62"/>
        <v>Attendance</v>
      </c>
      <c r="S670" t="str">
        <f t="shared" si="63"/>
        <v>Late</v>
      </c>
      <c r="T670" t="str">
        <f>IF(R670="Permit", J670, IF(G670="","NA CO", IF(G670="00:00:00","NA CO", IF(G670&lt;E670,"Early",IF(I670*1440&gt;=parameter!$C$4,"Overtime","On Time CO")))))</f>
        <v>On Time CO</v>
      </c>
      <c r="U670" t="str">
        <f t="shared" si="64"/>
        <v>00:59:11</v>
      </c>
      <c r="V670" t="str">
        <f t="shared" si="65"/>
        <v/>
      </c>
    </row>
    <row r="671" spans="1:22" x14ac:dyDescent="0.3">
      <c r="A671" t="s">
        <v>205</v>
      </c>
      <c r="B671" t="s">
        <v>206</v>
      </c>
      <c r="C671" t="str">
        <f>LEFT(raw!D671,10)</f>
        <v>2021-12-22</v>
      </c>
      <c r="D671" t="str">
        <f>LEFT(raw!E671,8)</f>
        <v>07:30:00</v>
      </c>
      <c r="E671" t="str">
        <f>LEFT(raw!F671,8)</f>
        <v>16:00:00</v>
      </c>
      <c r="F671" t="str">
        <f>LEFT(raw!G671,8)</f>
        <v>08:46:44</v>
      </c>
      <c r="G671" t="str">
        <f>LEFT(raw!H671,8)</f>
        <v>17:58:54</v>
      </c>
      <c r="H671" t="s">
        <v>19</v>
      </c>
      <c r="I671" t="s">
        <v>3881</v>
      </c>
      <c r="J671" t="s">
        <v>32</v>
      </c>
      <c r="K671" t="s">
        <v>26</v>
      </c>
      <c r="L671" t="str">
        <f>LEFT(raw!M671,8)</f>
        <v>08:30:00</v>
      </c>
      <c r="M671" t="s">
        <v>20</v>
      </c>
      <c r="N671" t="s">
        <v>28</v>
      </c>
      <c r="O671" t="s">
        <v>28</v>
      </c>
      <c r="P671" s="2">
        <f t="shared" si="60"/>
        <v>44552</v>
      </c>
      <c r="Q671" s="3">
        <f t="shared" si="61"/>
        <v>44561</v>
      </c>
      <c r="R671" t="str">
        <f t="shared" si="62"/>
        <v>Attendance</v>
      </c>
      <c r="S671" t="str">
        <f t="shared" si="63"/>
        <v>Late</v>
      </c>
      <c r="T671" t="str">
        <f>IF(R671="Permit", J671, IF(G671="","NA CO", IF(G671="00:00:00","NA CO", IF(G671&lt;E671,"Early",IF(I671*1440&gt;=parameter!$C$4,"Overtime","On Time CO")))))</f>
        <v>Overtime</v>
      </c>
      <c r="U671" t="str">
        <f t="shared" si="64"/>
        <v>01:16:44</v>
      </c>
      <c r="V671" t="str">
        <f t="shared" si="65"/>
        <v>00:00:00</v>
      </c>
    </row>
    <row r="672" spans="1:22" x14ac:dyDescent="0.3">
      <c r="A672" t="s">
        <v>205</v>
      </c>
      <c r="B672" t="s">
        <v>206</v>
      </c>
      <c r="C672" t="str">
        <f>LEFT(raw!D672,10)</f>
        <v>2021-12-23</v>
      </c>
      <c r="D672" t="str">
        <f>LEFT(raw!E672,8)</f>
        <v>00:00:00</v>
      </c>
      <c r="E672" t="str">
        <f>LEFT(raw!F672,8)</f>
        <v>00:00:00</v>
      </c>
      <c r="F672" t="str">
        <f>LEFT(raw!G672,8)</f>
        <v>18:39:05</v>
      </c>
      <c r="G672" t="str">
        <f>LEFT(raw!H672,8)</f>
        <v>18:39:40</v>
      </c>
      <c r="H672" t="s">
        <v>19</v>
      </c>
      <c r="I672" t="s">
        <v>20</v>
      </c>
      <c r="J672" t="s">
        <v>21</v>
      </c>
      <c r="K672" t="s">
        <v>22</v>
      </c>
      <c r="L672" t="str">
        <f>LEFT(raw!M672,8)</f>
        <v>00:00:35</v>
      </c>
      <c r="M672" t="s">
        <v>20</v>
      </c>
      <c r="N672" t="s">
        <v>209</v>
      </c>
      <c r="O672" t="s">
        <v>209</v>
      </c>
      <c r="P672" s="2">
        <f t="shared" si="60"/>
        <v>44553</v>
      </c>
      <c r="Q672" s="3">
        <f t="shared" si="61"/>
        <v>44561</v>
      </c>
      <c r="R672" t="str">
        <f t="shared" si="62"/>
        <v>Daily Journey</v>
      </c>
      <c r="S672" t="str">
        <f t="shared" si="63"/>
        <v>On Time</v>
      </c>
      <c r="T672" t="str">
        <f>IF(R672="Permit", J672, IF(G672="","NA CO", IF(G672="00:00:00","NA CO", IF(G672&lt;E672,"Early",IF(I672*1440&gt;=parameter!$C$4,"Overtime","On Time CO")))))</f>
        <v>On Time CO</v>
      </c>
      <c r="U672" t="str">
        <f t="shared" si="64"/>
        <v/>
      </c>
      <c r="V672" t="str">
        <f t="shared" si="65"/>
        <v/>
      </c>
    </row>
    <row r="673" spans="1:22" x14ac:dyDescent="0.3">
      <c r="A673" t="s">
        <v>205</v>
      </c>
      <c r="B673" t="s">
        <v>206</v>
      </c>
      <c r="C673" t="str">
        <f>LEFT(raw!D673,10)</f>
        <v>2021-12-24</v>
      </c>
      <c r="D673" t="str">
        <f>LEFT(raw!E673,8)</f>
        <v>00:00:00</v>
      </c>
      <c r="E673" t="str">
        <f>LEFT(raw!F673,8)</f>
        <v>00:00:00</v>
      </c>
      <c r="F673" t="str">
        <f>LEFT(raw!G673,8)</f>
        <v>07:58:58</v>
      </c>
      <c r="G673" t="str">
        <f>LEFT(raw!H673,8)</f>
        <v/>
      </c>
      <c r="H673" t="s">
        <v>19</v>
      </c>
      <c r="I673" t="s">
        <v>20</v>
      </c>
      <c r="J673" t="s">
        <v>21</v>
      </c>
      <c r="K673" t="s">
        <v>22</v>
      </c>
      <c r="L673" t="str">
        <f>LEFT(raw!M673,8)</f>
        <v>00:00:00</v>
      </c>
      <c r="M673" t="s">
        <v>20</v>
      </c>
      <c r="N673" t="s">
        <v>209</v>
      </c>
      <c r="P673" s="2">
        <f t="shared" si="60"/>
        <v>44554</v>
      </c>
      <c r="Q673" s="3">
        <f t="shared" si="61"/>
        <v>44561</v>
      </c>
      <c r="R673" t="str">
        <f t="shared" si="62"/>
        <v>Daily Journey</v>
      </c>
      <c r="S673" t="str">
        <f t="shared" si="63"/>
        <v>On Time</v>
      </c>
      <c r="T673" t="str">
        <f>IF(R673="Permit", J673, IF(G673="","NA CO", IF(G673="00:00:00","NA CO", IF(G673&lt;E673,"Early",IF(I673*1440&gt;=parameter!$C$4,"Overtime","On Time CO")))))</f>
        <v>NA CO</v>
      </c>
      <c r="U673" t="str">
        <f t="shared" si="64"/>
        <v/>
      </c>
      <c r="V673" t="str">
        <f t="shared" si="65"/>
        <v/>
      </c>
    </row>
    <row r="674" spans="1:22" x14ac:dyDescent="0.3">
      <c r="A674" t="s">
        <v>205</v>
      </c>
      <c r="B674" t="s">
        <v>206</v>
      </c>
      <c r="C674" t="str">
        <f>LEFT(raw!D674,10)</f>
        <v>2021-12-27</v>
      </c>
      <c r="D674" t="str">
        <f>LEFT(raw!E674,8)</f>
        <v>00:00:00</v>
      </c>
      <c r="E674" t="str">
        <f>LEFT(raw!F674,8)</f>
        <v>00:00:00</v>
      </c>
      <c r="F674" t="str">
        <f>LEFT(raw!G674,8)</f>
        <v>07:41:59</v>
      </c>
      <c r="G674" t="str">
        <f>LEFT(raw!H674,8)</f>
        <v>17:17:45</v>
      </c>
      <c r="H674" t="s">
        <v>19</v>
      </c>
      <c r="I674" t="s">
        <v>20</v>
      </c>
      <c r="J674" t="s">
        <v>21</v>
      </c>
      <c r="K674" t="s">
        <v>22</v>
      </c>
      <c r="L674" t="str">
        <f>LEFT(raw!M674,8)</f>
        <v>09:35:46</v>
      </c>
      <c r="M674" t="s">
        <v>20</v>
      </c>
      <c r="N674" t="s">
        <v>209</v>
      </c>
      <c r="O674" t="s">
        <v>209</v>
      </c>
      <c r="P674" s="2">
        <f t="shared" si="60"/>
        <v>44557</v>
      </c>
      <c r="Q674" s="3">
        <f t="shared" si="61"/>
        <v>44561</v>
      </c>
      <c r="R674" t="str">
        <f t="shared" si="62"/>
        <v>Daily Journey</v>
      </c>
      <c r="S674" t="str">
        <f t="shared" si="63"/>
        <v>On Time</v>
      </c>
      <c r="T674" t="str">
        <f>IF(R674="Permit", J674, IF(G674="","NA CO", IF(G674="00:00:00","NA CO", IF(G674&lt;E674,"Early",IF(I674*1440&gt;=parameter!$C$4,"Overtime","On Time CO")))))</f>
        <v>On Time CO</v>
      </c>
      <c r="U674" t="str">
        <f t="shared" si="64"/>
        <v/>
      </c>
      <c r="V674" t="str">
        <f t="shared" si="65"/>
        <v/>
      </c>
    </row>
    <row r="675" spans="1:22" x14ac:dyDescent="0.3">
      <c r="A675" t="s">
        <v>205</v>
      </c>
      <c r="B675" t="s">
        <v>206</v>
      </c>
      <c r="C675" t="str">
        <f>LEFT(raw!D675,10)</f>
        <v>2021-12-28</v>
      </c>
      <c r="D675" t="str">
        <f>LEFT(raw!E675,8)</f>
        <v>07:30:00</v>
      </c>
      <c r="E675" t="str">
        <f>LEFT(raw!F675,8)</f>
        <v>16:30:00</v>
      </c>
      <c r="F675" t="str">
        <f>LEFT(raw!G675,8)</f>
        <v>08:36:15</v>
      </c>
      <c r="G675" t="str">
        <f>LEFT(raw!H675,8)</f>
        <v>18:16:58</v>
      </c>
      <c r="H675" t="s">
        <v>19</v>
      </c>
      <c r="I675" t="s">
        <v>3895</v>
      </c>
      <c r="J675" t="s">
        <v>32</v>
      </c>
      <c r="K675" t="s">
        <v>26</v>
      </c>
      <c r="L675" t="str">
        <f>LEFT(raw!M675,8)</f>
        <v>09:00:00</v>
      </c>
      <c r="M675" t="s">
        <v>20</v>
      </c>
      <c r="N675" t="s">
        <v>28</v>
      </c>
      <c r="O675" t="s">
        <v>28</v>
      </c>
      <c r="P675" s="2">
        <f t="shared" si="60"/>
        <v>44558</v>
      </c>
      <c r="Q675" s="3">
        <f t="shared" si="61"/>
        <v>44561</v>
      </c>
      <c r="R675" t="str">
        <f t="shared" si="62"/>
        <v>Attendance</v>
      </c>
      <c r="S675" t="str">
        <f t="shared" si="63"/>
        <v>Late</v>
      </c>
      <c r="T675" t="str">
        <f>IF(R675="Permit", J675, IF(G675="","NA CO", IF(G675="00:00:00","NA CO", IF(G675&lt;E675,"Early",IF(I675*1440&gt;=parameter!$C$4,"Overtime","On Time CO")))))</f>
        <v>Overtime</v>
      </c>
      <c r="U675" t="str">
        <f t="shared" si="64"/>
        <v>01:06:15</v>
      </c>
      <c r="V675" t="str">
        <f t="shared" si="65"/>
        <v>00:00:00</v>
      </c>
    </row>
    <row r="676" spans="1:22" x14ac:dyDescent="0.3">
      <c r="A676" t="s">
        <v>205</v>
      </c>
      <c r="B676" t="s">
        <v>206</v>
      </c>
      <c r="C676" t="str">
        <f>LEFT(raw!D676,10)</f>
        <v>2021-12-29</v>
      </c>
      <c r="D676" t="str">
        <f>LEFT(raw!E676,8)</f>
        <v>00:00:00</v>
      </c>
      <c r="E676" t="str">
        <f>LEFT(raw!F676,8)</f>
        <v>00:00:00</v>
      </c>
      <c r="F676" t="str">
        <f>LEFT(raw!G676,8)</f>
        <v>08:10:49</v>
      </c>
      <c r="G676" t="str">
        <f>LEFT(raw!H676,8)</f>
        <v>19:46:20</v>
      </c>
      <c r="H676" t="s">
        <v>19</v>
      </c>
      <c r="I676" t="s">
        <v>20</v>
      </c>
      <c r="J676" t="s">
        <v>21</v>
      </c>
      <c r="K676" t="s">
        <v>22</v>
      </c>
      <c r="L676" t="str">
        <f>LEFT(raw!M676,8)</f>
        <v>11:35:30</v>
      </c>
      <c r="M676" t="s">
        <v>20</v>
      </c>
      <c r="N676" t="s">
        <v>209</v>
      </c>
      <c r="O676" t="s">
        <v>209</v>
      </c>
      <c r="P676" s="2">
        <f t="shared" si="60"/>
        <v>44559</v>
      </c>
      <c r="Q676" s="3">
        <f t="shared" si="61"/>
        <v>44561</v>
      </c>
      <c r="R676" t="str">
        <f t="shared" si="62"/>
        <v>Daily Journey</v>
      </c>
      <c r="S676" t="str">
        <f t="shared" si="63"/>
        <v>On Time</v>
      </c>
      <c r="T676" t="str">
        <f>IF(R676="Permit", J676, IF(G676="","NA CO", IF(G676="00:00:00","NA CO", IF(G676&lt;E676,"Early",IF(I676*1440&gt;=parameter!$C$4,"Overtime","On Time CO")))))</f>
        <v>On Time CO</v>
      </c>
      <c r="U676" t="str">
        <f t="shared" si="64"/>
        <v/>
      </c>
      <c r="V676" t="str">
        <f t="shared" si="65"/>
        <v/>
      </c>
    </row>
    <row r="677" spans="1:22" x14ac:dyDescent="0.3">
      <c r="A677" t="s">
        <v>205</v>
      </c>
      <c r="B677" t="s">
        <v>206</v>
      </c>
      <c r="C677" t="str">
        <f>LEFT(raw!D677,10)</f>
        <v>2021-12-30</v>
      </c>
      <c r="D677" t="str">
        <f>LEFT(raw!E677,8)</f>
        <v>00:00:00</v>
      </c>
      <c r="E677" t="str">
        <f>LEFT(raw!F677,8)</f>
        <v>00:00:00</v>
      </c>
      <c r="F677" t="str">
        <f>LEFT(raw!G677,8)</f>
        <v>19:34:25</v>
      </c>
      <c r="G677" t="str">
        <f>LEFT(raw!H677,8)</f>
        <v>19:35:30</v>
      </c>
      <c r="H677" t="s">
        <v>19</v>
      </c>
      <c r="I677" t="s">
        <v>20</v>
      </c>
      <c r="J677" t="s">
        <v>21</v>
      </c>
      <c r="K677" t="s">
        <v>22</v>
      </c>
      <c r="L677" t="str">
        <f>LEFT(raw!M677,8)</f>
        <v>00:01:05</v>
      </c>
      <c r="M677" t="s">
        <v>20</v>
      </c>
      <c r="N677" t="s">
        <v>208</v>
      </c>
      <c r="O677" t="s">
        <v>209</v>
      </c>
      <c r="P677" s="2">
        <f t="shared" si="60"/>
        <v>44560</v>
      </c>
      <c r="Q677" s="3">
        <f t="shared" si="61"/>
        <v>44561</v>
      </c>
      <c r="R677" t="str">
        <f t="shared" si="62"/>
        <v>Daily Journey</v>
      </c>
      <c r="S677" t="str">
        <f t="shared" si="63"/>
        <v>On Time</v>
      </c>
      <c r="T677" t="str">
        <f>IF(R677="Permit", J677, IF(G677="","NA CO", IF(G677="00:00:00","NA CO", IF(G677&lt;E677,"Early",IF(I677*1440&gt;=parameter!$C$4,"Overtime","On Time CO")))))</f>
        <v>On Time CO</v>
      </c>
      <c r="U677" t="str">
        <f t="shared" si="64"/>
        <v/>
      </c>
      <c r="V677" t="str">
        <f t="shared" si="65"/>
        <v/>
      </c>
    </row>
    <row r="678" spans="1:22" x14ac:dyDescent="0.3">
      <c r="A678" t="s">
        <v>205</v>
      </c>
      <c r="B678" t="s">
        <v>206</v>
      </c>
      <c r="C678" t="str">
        <f>LEFT(raw!D678,10)</f>
        <v>2021-12-31</v>
      </c>
      <c r="D678" t="str">
        <f>LEFT(raw!E678,8)</f>
        <v>07:30:00</v>
      </c>
      <c r="E678" t="str">
        <f>LEFT(raw!F678,8)</f>
        <v>17:30:00</v>
      </c>
      <c r="F678" t="str">
        <f>LEFT(raw!G678,8)</f>
        <v>08:22:57</v>
      </c>
      <c r="G678" t="str">
        <f>LEFT(raw!H678,8)</f>
        <v>16:28:38</v>
      </c>
      <c r="H678" t="s">
        <v>19</v>
      </c>
      <c r="I678" t="s">
        <v>3906</v>
      </c>
      <c r="J678" t="s">
        <v>32</v>
      </c>
      <c r="K678" t="s">
        <v>26</v>
      </c>
      <c r="L678" t="str">
        <f>LEFT(raw!M678,8)</f>
        <v>10:00:00</v>
      </c>
      <c r="M678" t="s">
        <v>20</v>
      </c>
      <c r="N678" t="s">
        <v>28</v>
      </c>
      <c r="O678" t="s">
        <v>28</v>
      </c>
      <c r="P678" s="2">
        <f t="shared" si="60"/>
        <v>44561</v>
      </c>
      <c r="Q678" s="3">
        <f t="shared" si="61"/>
        <v>44561</v>
      </c>
      <c r="R678" t="str">
        <f t="shared" si="62"/>
        <v>Attendance</v>
      </c>
      <c r="S678" t="str">
        <f t="shared" si="63"/>
        <v>Late</v>
      </c>
      <c r="T678" t="str">
        <f>IF(R678="Permit", J678, IF(G678="","NA CO", IF(G678="00:00:00","NA CO", IF(G678&lt;E678,"Early",IF(I678*1440&gt;=parameter!$C$4,"Overtime","On Time CO")))))</f>
        <v>Early</v>
      </c>
      <c r="U678" t="str">
        <f t="shared" si="64"/>
        <v>00:52:57</v>
      </c>
      <c r="V678" t="str">
        <f t="shared" si="65"/>
        <v/>
      </c>
    </row>
    <row r="679" spans="1:22" x14ac:dyDescent="0.3">
      <c r="A679" t="s">
        <v>211</v>
      </c>
      <c r="B679" t="s">
        <v>212</v>
      </c>
      <c r="C679" t="str">
        <f>LEFT(raw!D679,10)</f>
        <v>2021-12-01</v>
      </c>
      <c r="D679" t="str">
        <f>LEFT(raw!E679,8)</f>
        <v>08:00:00</v>
      </c>
      <c r="E679" t="str">
        <f>LEFT(raw!F679,8)</f>
        <v>17:00:00</v>
      </c>
      <c r="F679" t="str">
        <f>LEFT(raw!G679,8)</f>
        <v>07:49:29</v>
      </c>
      <c r="G679" t="str">
        <f>LEFT(raw!H679,8)</f>
        <v>17:17:29</v>
      </c>
      <c r="H679" t="s">
        <v>19</v>
      </c>
      <c r="I679" t="s">
        <v>20</v>
      </c>
      <c r="J679" t="s">
        <v>25</v>
      </c>
      <c r="K679" t="s">
        <v>26</v>
      </c>
      <c r="L679" t="str">
        <f>LEFT(raw!M679,8)</f>
        <v>09:00:00</v>
      </c>
      <c r="M679" t="s">
        <v>20</v>
      </c>
      <c r="N679" t="s">
        <v>214</v>
      </c>
      <c r="O679" t="s">
        <v>214</v>
      </c>
      <c r="P679" s="2">
        <f t="shared" si="60"/>
        <v>44531</v>
      </c>
      <c r="Q679" s="3">
        <f t="shared" si="61"/>
        <v>44561</v>
      </c>
      <c r="R679" t="str">
        <f t="shared" si="62"/>
        <v>Attendance</v>
      </c>
      <c r="S679" t="str">
        <f t="shared" si="63"/>
        <v>On Time</v>
      </c>
      <c r="T679" t="str">
        <f>IF(R679="Permit", J679, IF(G679="","NA CO", IF(G679="00:00:00","NA CO", IF(G679&lt;E679,"Early",IF(I679*1440&gt;=parameter!$C$4,"Overtime","On Time CO")))))</f>
        <v>On Time CO</v>
      </c>
      <c r="U679" t="str">
        <f t="shared" si="64"/>
        <v/>
      </c>
      <c r="V679" t="str">
        <f t="shared" si="65"/>
        <v/>
      </c>
    </row>
    <row r="680" spans="1:22" x14ac:dyDescent="0.3">
      <c r="A680" t="s">
        <v>211</v>
      </c>
      <c r="B680" t="s">
        <v>212</v>
      </c>
      <c r="C680" t="str">
        <f>LEFT(raw!D680,10)</f>
        <v>2021-12-02</v>
      </c>
      <c r="D680" t="str">
        <f>LEFT(raw!E680,8)</f>
        <v>08:00:00</v>
      </c>
      <c r="E680" t="str">
        <f>LEFT(raw!F680,8)</f>
        <v>17:00:00</v>
      </c>
      <c r="F680" t="str">
        <f>LEFT(raw!G680,8)</f>
        <v>08:13:54</v>
      </c>
      <c r="G680" t="str">
        <f>LEFT(raw!H680,8)</f>
        <v>17:05:09</v>
      </c>
      <c r="H680" t="s">
        <v>19</v>
      </c>
      <c r="I680" t="s">
        <v>1132</v>
      </c>
      <c r="J680" t="s">
        <v>32</v>
      </c>
      <c r="K680" t="s">
        <v>26</v>
      </c>
      <c r="L680" t="str">
        <f>LEFT(raw!M680,8)</f>
        <v>09:00:00</v>
      </c>
      <c r="M680" t="s">
        <v>20</v>
      </c>
      <c r="N680" t="s">
        <v>214</v>
      </c>
      <c r="O680" t="s">
        <v>214</v>
      </c>
      <c r="P680" s="2">
        <f t="shared" si="60"/>
        <v>44532</v>
      </c>
      <c r="Q680" s="3">
        <f t="shared" si="61"/>
        <v>44561</v>
      </c>
      <c r="R680" t="str">
        <f t="shared" si="62"/>
        <v>Attendance</v>
      </c>
      <c r="S680" t="str">
        <f t="shared" si="63"/>
        <v>Late</v>
      </c>
      <c r="T680" t="str">
        <f>IF(R680="Permit", J680, IF(G680="","NA CO", IF(G680="00:00:00","NA CO", IF(G680&lt;E680,"Early",IF(I680*1440&gt;=parameter!$C$4,"Overtime","On Time CO")))))</f>
        <v>On Time CO</v>
      </c>
      <c r="U680" t="str">
        <f t="shared" si="64"/>
        <v>00:13:54</v>
      </c>
      <c r="V680" t="str">
        <f t="shared" si="65"/>
        <v/>
      </c>
    </row>
    <row r="681" spans="1:22" x14ac:dyDescent="0.3">
      <c r="A681" t="s">
        <v>211</v>
      </c>
      <c r="B681" t="s">
        <v>212</v>
      </c>
      <c r="C681" t="str">
        <f>LEFT(raw!D681,10)</f>
        <v>2021-12-03</v>
      </c>
      <c r="D681" t="str">
        <f>LEFT(raw!E681,8)</f>
        <v>08:00:00</v>
      </c>
      <c r="E681" t="str">
        <f>LEFT(raw!F681,8)</f>
        <v>17:00:00</v>
      </c>
      <c r="F681" t="str">
        <f>LEFT(raw!G681,8)</f>
        <v>07:46:27</v>
      </c>
      <c r="G681" t="str">
        <f>LEFT(raw!H681,8)</f>
        <v>17:15:17</v>
      </c>
      <c r="H681" t="s">
        <v>19</v>
      </c>
      <c r="I681" t="s">
        <v>20</v>
      </c>
      <c r="J681" t="s">
        <v>25</v>
      </c>
      <c r="K681" t="s">
        <v>26</v>
      </c>
      <c r="L681" t="str">
        <f>LEFT(raw!M681,8)</f>
        <v>09:00:00</v>
      </c>
      <c r="M681" t="s">
        <v>20</v>
      </c>
      <c r="N681" t="s">
        <v>214</v>
      </c>
      <c r="O681" t="s">
        <v>214</v>
      </c>
      <c r="P681" s="2">
        <f t="shared" si="60"/>
        <v>44533</v>
      </c>
      <c r="Q681" s="3">
        <f t="shared" si="61"/>
        <v>44561</v>
      </c>
      <c r="R681" t="str">
        <f t="shared" si="62"/>
        <v>Attendance</v>
      </c>
      <c r="S681" t="str">
        <f t="shared" si="63"/>
        <v>On Time</v>
      </c>
      <c r="T681" t="str">
        <f>IF(R681="Permit", J681, IF(G681="","NA CO", IF(G681="00:00:00","NA CO", IF(G681&lt;E681,"Early",IF(I681*1440&gt;=parameter!$C$4,"Overtime","On Time CO")))))</f>
        <v>On Time CO</v>
      </c>
      <c r="U681" t="str">
        <f t="shared" si="64"/>
        <v/>
      </c>
      <c r="V681" t="str">
        <f t="shared" si="65"/>
        <v/>
      </c>
    </row>
    <row r="682" spans="1:22" x14ac:dyDescent="0.3">
      <c r="A682" t="s">
        <v>211</v>
      </c>
      <c r="B682" t="s">
        <v>212</v>
      </c>
      <c r="C682" t="str">
        <f>LEFT(raw!D682,10)</f>
        <v>2021-12-06</v>
      </c>
      <c r="D682" t="str">
        <f>LEFT(raw!E682,8)</f>
        <v>08:00:00</v>
      </c>
      <c r="E682" t="str">
        <f>LEFT(raw!F682,8)</f>
        <v>17:00:00</v>
      </c>
      <c r="F682" t="str">
        <f>LEFT(raw!G682,8)</f>
        <v>07:57:53</v>
      </c>
      <c r="G682" t="str">
        <f>LEFT(raw!H682,8)</f>
        <v>17:02:20</v>
      </c>
      <c r="H682" t="s">
        <v>19</v>
      </c>
      <c r="I682" t="s">
        <v>20</v>
      </c>
      <c r="J682" t="s">
        <v>25</v>
      </c>
      <c r="K682" t="s">
        <v>26</v>
      </c>
      <c r="L682" t="str">
        <f>LEFT(raw!M682,8)</f>
        <v>09:00:00</v>
      </c>
      <c r="M682" t="s">
        <v>20</v>
      </c>
      <c r="N682" t="s">
        <v>214</v>
      </c>
      <c r="O682" t="s">
        <v>214</v>
      </c>
      <c r="P682" s="2">
        <f t="shared" si="60"/>
        <v>44536</v>
      </c>
      <c r="Q682" s="3">
        <f t="shared" si="61"/>
        <v>44561</v>
      </c>
      <c r="R682" t="str">
        <f t="shared" si="62"/>
        <v>Attendance</v>
      </c>
      <c r="S682" t="str">
        <f t="shared" si="63"/>
        <v>On Time</v>
      </c>
      <c r="T682" t="str">
        <f>IF(R682="Permit", J682, IF(G682="","NA CO", IF(G682="00:00:00","NA CO", IF(G682&lt;E682,"Early",IF(I682*1440&gt;=parameter!$C$4,"Overtime","On Time CO")))))</f>
        <v>On Time CO</v>
      </c>
      <c r="U682" t="str">
        <f t="shared" si="64"/>
        <v/>
      </c>
      <c r="V682" t="str">
        <f t="shared" si="65"/>
        <v/>
      </c>
    </row>
    <row r="683" spans="1:22" x14ac:dyDescent="0.3">
      <c r="A683" t="s">
        <v>211</v>
      </c>
      <c r="B683" t="s">
        <v>212</v>
      </c>
      <c r="C683" t="str">
        <f>LEFT(raw!D683,10)</f>
        <v>2021-12-07</v>
      </c>
      <c r="D683" t="str">
        <f>LEFT(raw!E683,8)</f>
        <v>08:00:00</v>
      </c>
      <c r="E683" t="str">
        <f>LEFT(raw!F683,8)</f>
        <v>17:00:00</v>
      </c>
      <c r="F683" t="str">
        <f>LEFT(raw!G683,8)</f>
        <v>07:58:54</v>
      </c>
      <c r="G683" t="str">
        <f>LEFT(raw!H683,8)</f>
        <v>17:56:05</v>
      </c>
      <c r="H683" t="s">
        <v>19</v>
      </c>
      <c r="I683" t="s">
        <v>20</v>
      </c>
      <c r="J683" t="s">
        <v>25</v>
      </c>
      <c r="K683" t="s">
        <v>26</v>
      </c>
      <c r="L683" t="str">
        <f>LEFT(raw!M683,8)</f>
        <v>09:00:00</v>
      </c>
      <c r="M683" t="s">
        <v>20</v>
      </c>
      <c r="N683" t="s">
        <v>214</v>
      </c>
      <c r="O683" t="s">
        <v>214</v>
      </c>
      <c r="P683" s="2">
        <f t="shared" si="60"/>
        <v>44537</v>
      </c>
      <c r="Q683" s="3">
        <f t="shared" si="61"/>
        <v>44561</v>
      </c>
      <c r="R683" t="str">
        <f t="shared" si="62"/>
        <v>Attendance</v>
      </c>
      <c r="S683" t="str">
        <f t="shared" si="63"/>
        <v>On Time</v>
      </c>
      <c r="T683" t="str">
        <f>IF(R683="Permit", J683, IF(G683="","NA CO", IF(G683="00:00:00","NA CO", IF(G683&lt;E683,"Early",IF(I683*1440&gt;=parameter!$C$4,"Overtime","On Time CO")))))</f>
        <v>On Time CO</v>
      </c>
      <c r="U683" t="str">
        <f t="shared" si="64"/>
        <v/>
      </c>
      <c r="V683" t="str">
        <f t="shared" si="65"/>
        <v/>
      </c>
    </row>
    <row r="684" spans="1:22" x14ac:dyDescent="0.3">
      <c r="A684" t="s">
        <v>211</v>
      </c>
      <c r="B684" t="s">
        <v>212</v>
      </c>
      <c r="C684" t="str">
        <f>LEFT(raw!D684,10)</f>
        <v>2021-12-08</v>
      </c>
      <c r="D684" t="str">
        <f>LEFT(raw!E684,8)</f>
        <v>08:00:00</v>
      </c>
      <c r="E684" t="str">
        <f>LEFT(raw!F684,8)</f>
        <v>17:00:00</v>
      </c>
      <c r="F684" t="str">
        <f>LEFT(raw!G684,8)</f>
        <v>07:58:39</v>
      </c>
      <c r="G684" t="str">
        <f>LEFT(raw!H684,8)</f>
        <v>17:11:46</v>
      </c>
      <c r="H684" t="s">
        <v>19</v>
      </c>
      <c r="I684" t="s">
        <v>20</v>
      </c>
      <c r="J684" t="s">
        <v>25</v>
      </c>
      <c r="K684" t="s">
        <v>26</v>
      </c>
      <c r="L684" t="str">
        <f>LEFT(raw!M684,8)</f>
        <v>09:00:00</v>
      </c>
      <c r="M684" t="s">
        <v>20</v>
      </c>
      <c r="N684" t="s">
        <v>214</v>
      </c>
      <c r="O684" t="s">
        <v>214</v>
      </c>
      <c r="P684" s="2">
        <f t="shared" si="60"/>
        <v>44538</v>
      </c>
      <c r="Q684" s="3">
        <f t="shared" si="61"/>
        <v>44561</v>
      </c>
      <c r="R684" t="str">
        <f t="shared" si="62"/>
        <v>Attendance</v>
      </c>
      <c r="S684" t="str">
        <f t="shared" si="63"/>
        <v>On Time</v>
      </c>
      <c r="T684" t="str">
        <f>IF(R684="Permit", J684, IF(G684="","NA CO", IF(G684="00:00:00","NA CO", IF(G684&lt;E684,"Early",IF(I684*1440&gt;=parameter!$C$4,"Overtime","On Time CO")))))</f>
        <v>On Time CO</v>
      </c>
      <c r="U684" t="str">
        <f t="shared" si="64"/>
        <v/>
      </c>
      <c r="V684" t="str">
        <f t="shared" si="65"/>
        <v/>
      </c>
    </row>
    <row r="685" spans="1:22" x14ac:dyDescent="0.3">
      <c r="A685" t="s">
        <v>211</v>
      </c>
      <c r="B685" t="s">
        <v>212</v>
      </c>
      <c r="C685" t="str">
        <f>LEFT(raw!D685,10)</f>
        <v>2021-12-09</v>
      </c>
      <c r="D685" t="str">
        <f>LEFT(raw!E685,8)</f>
        <v>08:00:00</v>
      </c>
      <c r="E685" t="str">
        <f>LEFT(raw!F685,8)</f>
        <v>17:00:00</v>
      </c>
      <c r="F685" t="str">
        <f>LEFT(raw!G685,8)</f>
        <v>07:59:03</v>
      </c>
      <c r="G685" t="str">
        <f>LEFT(raw!H685,8)</f>
        <v>17:06:16</v>
      </c>
      <c r="H685" t="s">
        <v>19</v>
      </c>
      <c r="I685" t="s">
        <v>20</v>
      </c>
      <c r="J685" t="s">
        <v>25</v>
      </c>
      <c r="K685" t="s">
        <v>26</v>
      </c>
      <c r="L685" t="str">
        <f>LEFT(raw!M685,8)</f>
        <v>09:00:00</v>
      </c>
      <c r="M685" t="s">
        <v>20</v>
      </c>
      <c r="N685" t="s">
        <v>214</v>
      </c>
      <c r="O685" t="s">
        <v>214</v>
      </c>
      <c r="P685" s="2">
        <f t="shared" si="60"/>
        <v>44539</v>
      </c>
      <c r="Q685" s="3">
        <f t="shared" si="61"/>
        <v>44561</v>
      </c>
      <c r="R685" t="str">
        <f t="shared" si="62"/>
        <v>Attendance</v>
      </c>
      <c r="S685" t="str">
        <f t="shared" si="63"/>
        <v>On Time</v>
      </c>
      <c r="T685" t="str">
        <f>IF(R685="Permit", J685, IF(G685="","NA CO", IF(G685="00:00:00","NA CO", IF(G685&lt;E685,"Early",IF(I685*1440&gt;=parameter!$C$4,"Overtime","On Time CO")))))</f>
        <v>On Time CO</v>
      </c>
      <c r="U685" t="str">
        <f t="shared" si="64"/>
        <v/>
      </c>
      <c r="V685" t="str">
        <f t="shared" si="65"/>
        <v/>
      </c>
    </row>
    <row r="686" spans="1:22" x14ac:dyDescent="0.3">
      <c r="A686" t="s">
        <v>211</v>
      </c>
      <c r="B686" t="s">
        <v>212</v>
      </c>
      <c r="C686" t="str">
        <f>LEFT(raw!D686,10)</f>
        <v>2021-12-10</v>
      </c>
      <c r="D686" t="str">
        <f>LEFT(raw!E686,8)</f>
        <v>08:00:00</v>
      </c>
      <c r="E686" t="str">
        <f>LEFT(raw!F686,8)</f>
        <v>17:00:00</v>
      </c>
      <c r="F686" t="str">
        <f>LEFT(raw!G686,8)</f>
        <v>07:53:58</v>
      </c>
      <c r="G686" t="str">
        <f>LEFT(raw!H686,8)</f>
        <v>17:08:10</v>
      </c>
      <c r="H686" t="s">
        <v>19</v>
      </c>
      <c r="I686" t="s">
        <v>20</v>
      </c>
      <c r="J686" t="s">
        <v>25</v>
      </c>
      <c r="K686" t="s">
        <v>26</v>
      </c>
      <c r="L686" t="str">
        <f>LEFT(raw!M686,8)</f>
        <v>09:00:00</v>
      </c>
      <c r="M686" t="s">
        <v>20</v>
      </c>
      <c r="N686" t="s">
        <v>214</v>
      </c>
      <c r="O686" t="s">
        <v>214</v>
      </c>
      <c r="P686" s="2">
        <f t="shared" si="60"/>
        <v>44540</v>
      </c>
      <c r="Q686" s="3">
        <f t="shared" si="61"/>
        <v>44561</v>
      </c>
      <c r="R686" t="str">
        <f t="shared" si="62"/>
        <v>Attendance</v>
      </c>
      <c r="S686" t="str">
        <f t="shared" si="63"/>
        <v>On Time</v>
      </c>
      <c r="T686" t="str">
        <f>IF(R686="Permit", J686, IF(G686="","NA CO", IF(G686="00:00:00","NA CO", IF(G686&lt;E686,"Early",IF(I686*1440&gt;=parameter!$C$4,"Overtime","On Time CO")))))</f>
        <v>On Time CO</v>
      </c>
      <c r="U686" t="str">
        <f t="shared" si="64"/>
        <v/>
      </c>
      <c r="V686" t="str">
        <f t="shared" si="65"/>
        <v/>
      </c>
    </row>
    <row r="687" spans="1:22" x14ac:dyDescent="0.3">
      <c r="A687" t="s">
        <v>211</v>
      </c>
      <c r="B687" t="s">
        <v>212</v>
      </c>
      <c r="C687" t="str">
        <f>LEFT(raw!D687,10)</f>
        <v>2021-12-13</v>
      </c>
      <c r="D687" t="str">
        <f>LEFT(raw!E687,8)</f>
        <v>08:00:00</v>
      </c>
      <c r="E687" t="str">
        <f>LEFT(raw!F687,8)</f>
        <v>17:00:00</v>
      </c>
      <c r="F687" t="str">
        <f>LEFT(raw!G687,8)</f>
        <v>07:31:53</v>
      </c>
      <c r="G687" t="str">
        <f>LEFT(raw!H687,8)</f>
        <v>17:05:20</v>
      </c>
      <c r="H687" t="s">
        <v>19</v>
      </c>
      <c r="I687" t="s">
        <v>20</v>
      </c>
      <c r="J687" t="s">
        <v>25</v>
      </c>
      <c r="K687" t="s">
        <v>26</v>
      </c>
      <c r="L687" t="str">
        <f>LEFT(raw!M687,8)</f>
        <v>09:00:00</v>
      </c>
      <c r="M687" t="s">
        <v>20</v>
      </c>
      <c r="N687" t="s">
        <v>214</v>
      </c>
      <c r="O687" t="s">
        <v>214</v>
      </c>
      <c r="P687" s="2">
        <f t="shared" si="60"/>
        <v>44543</v>
      </c>
      <c r="Q687" s="3">
        <f t="shared" si="61"/>
        <v>44561</v>
      </c>
      <c r="R687" t="str">
        <f t="shared" si="62"/>
        <v>Attendance</v>
      </c>
      <c r="S687" t="str">
        <f t="shared" si="63"/>
        <v>On Time</v>
      </c>
      <c r="T687" t="str">
        <f>IF(R687="Permit", J687, IF(G687="","NA CO", IF(G687="00:00:00","NA CO", IF(G687&lt;E687,"Early",IF(I687*1440&gt;=parameter!$C$4,"Overtime","On Time CO")))))</f>
        <v>On Time CO</v>
      </c>
      <c r="U687" t="str">
        <f t="shared" si="64"/>
        <v/>
      </c>
      <c r="V687" t="str">
        <f t="shared" si="65"/>
        <v/>
      </c>
    </row>
    <row r="688" spans="1:22" x14ac:dyDescent="0.3">
      <c r="A688" t="s">
        <v>211</v>
      </c>
      <c r="B688" t="s">
        <v>212</v>
      </c>
      <c r="C688" t="str">
        <f>LEFT(raw!D688,10)</f>
        <v>2021-12-14</v>
      </c>
      <c r="D688" t="str">
        <f>LEFT(raw!E688,8)</f>
        <v>08:00:00</v>
      </c>
      <c r="E688" t="str">
        <f>LEFT(raw!F688,8)</f>
        <v>17:00:00</v>
      </c>
      <c r="F688" t="str">
        <f>LEFT(raw!G688,8)</f>
        <v>08:07:40</v>
      </c>
      <c r="G688" t="str">
        <f>LEFT(raw!H688,8)</f>
        <v>17:05:58</v>
      </c>
      <c r="H688" t="s">
        <v>19</v>
      </c>
      <c r="I688" t="s">
        <v>3930</v>
      </c>
      <c r="J688" t="s">
        <v>32</v>
      </c>
      <c r="K688" t="s">
        <v>26</v>
      </c>
      <c r="L688" t="str">
        <f>LEFT(raw!M688,8)</f>
        <v>09:00:00</v>
      </c>
      <c r="M688" t="s">
        <v>20</v>
      </c>
      <c r="N688" t="s">
        <v>214</v>
      </c>
      <c r="O688" t="s">
        <v>214</v>
      </c>
      <c r="P688" s="2">
        <f t="shared" si="60"/>
        <v>44544</v>
      </c>
      <c r="Q688" s="3">
        <f t="shared" si="61"/>
        <v>44561</v>
      </c>
      <c r="R688" t="str">
        <f t="shared" si="62"/>
        <v>Attendance</v>
      </c>
      <c r="S688" t="str">
        <f t="shared" si="63"/>
        <v>Late</v>
      </c>
      <c r="T688" t="str">
        <f>IF(R688="Permit", J688, IF(G688="","NA CO", IF(G688="00:00:00","NA CO", IF(G688&lt;E688,"Early",IF(I688*1440&gt;=parameter!$C$4,"Overtime","On Time CO")))))</f>
        <v>On Time CO</v>
      </c>
      <c r="U688" t="str">
        <f t="shared" si="64"/>
        <v>00:07:40</v>
      </c>
      <c r="V688" t="str">
        <f t="shared" si="65"/>
        <v/>
      </c>
    </row>
    <row r="689" spans="1:22" x14ac:dyDescent="0.3">
      <c r="A689" t="s">
        <v>211</v>
      </c>
      <c r="B689" t="s">
        <v>212</v>
      </c>
      <c r="C689" t="str">
        <f>LEFT(raw!D689,10)</f>
        <v>2021-12-15</v>
      </c>
      <c r="D689" t="str">
        <f>LEFT(raw!E689,8)</f>
        <v>08:00:00</v>
      </c>
      <c r="E689" t="str">
        <f>LEFT(raw!F689,8)</f>
        <v>17:00:00</v>
      </c>
      <c r="F689" t="str">
        <f>LEFT(raw!G689,8)</f>
        <v>07:44:43</v>
      </c>
      <c r="G689" t="str">
        <f>LEFT(raw!H689,8)</f>
        <v>17:01:26</v>
      </c>
      <c r="H689" t="s">
        <v>19</v>
      </c>
      <c r="I689" t="s">
        <v>20</v>
      </c>
      <c r="J689" t="s">
        <v>25</v>
      </c>
      <c r="K689" t="s">
        <v>26</v>
      </c>
      <c r="L689" t="str">
        <f>LEFT(raw!M689,8)</f>
        <v>09:00:00</v>
      </c>
      <c r="M689" t="s">
        <v>20</v>
      </c>
      <c r="N689" t="s">
        <v>214</v>
      </c>
      <c r="O689" t="s">
        <v>214</v>
      </c>
      <c r="P689" s="2">
        <f t="shared" si="60"/>
        <v>44545</v>
      </c>
      <c r="Q689" s="3">
        <f t="shared" si="61"/>
        <v>44561</v>
      </c>
      <c r="R689" t="str">
        <f t="shared" si="62"/>
        <v>Attendance</v>
      </c>
      <c r="S689" t="str">
        <f t="shared" si="63"/>
        <v>On Time</v>
      </c>
      <c r="T689" t="str">
        <f>IF(R689="Permit", J689, IF(G689="","NA CO", IF(G689="00:00:00","NA CO", IF(G689&lt;E689,"Early",IF(I689*1440&gt;=parameter!$C$4,"Overtime","On Time CO")))))</f>
        <v>On Time CO</v>
      </c>
      <c r="U689" t="str">
        <f t="shared" si="64"/>
        <v/>
      </c>
      <c r="V689" t="str">
        <f t="shared" si="65"/>
        <v/>
      </c>
    </row>
    <row r="690" spans="1:22" x14ac:dyDescent="0.3">
      <c r="A690" t="s">
        <v>211</v>
      </c>
      <c r="B690" t="s">
        <v>212</v>
      </c>
      <c r="C690" t="str">
        <f>LEFT(raw!D690,10)</f>
        <v>2021-12-16</v>
      </c>
      <c r="D690" t="str">
        <f>LEFT(raw!E690,8)</f>
        <v>08:00:00</v>
      </c>
      <c r="E690" t="str">
        <f>LEFT(raw!F690,8)</f>
        <v>17:00:00</v>
      </c>
      <c r="F690" t="str">
        <f>LEFT(raw!G690,8)</f>
        <v>07:38:47</v>
      </c>
      <c r="G690" t="str">
        <f>LEFT(raw!H690,8)</f>
        <v>17:01:59</v>
      </c>
      <c r="H690" t="s">
        <v>19</v>
      </c>
      <c r="I690" t="s">
        <v>20</v>
      </c>
      <c r="J690" t="s">
        <v>25</v>
      </c>
      <c r="K690" t="s">
        <v>26</v>
      </c>
      <c r="L690" t="str">
        <f>LEFT(raw!M690,8)</f>
        <v>09:00:00</v>
      </c>
      <c r="M690" t="s">
        <v>20</v>
      </c>
      <c r="N690" t="s">
        <v>214</v>
      </c>
      <c r="O690" t="s">
        <v>214</v>
      </c>
      <c r="P690" s="2">
        <f t="shared" si="60"/>
        <v>44546</v>
      </c>
      <c r="Q690" s="3">
        <f t="shared" si="61"/>
        <v>44561</v>
      </c>
      <c r="R690" t="str">
        <f t="shared" si="62"/>
        <v>Attendance</v>
      </c>
      <c r="S690" t="str">
        <f t="shared" si="63"/>
        <v>On Time</v>
      </c>
      <c r="T690" t="str">
        <f>IF(R690="Permit", J690, IF(G690="","NA CO", IF(G690="00:00:00","NA CO", IF(G690&lt;E690,"Early",IF(I690*1440&gt;=parameter!$C$4,"Overtime","On Time CO")))))</f>
        <v>On Time CO</v>
      </c>
      <c r="U690" t="str">
        <f t="shared" si="64"/>
        <v/>
      </c>
      <c r="V690" t="str">
        <f t="shared" si="65"/>
        <v/>
      </c>
    </row>
    <row r="691" spans="1:22" x14ac:dyDescent="0.3">
      <c r="A691" t="s">
        <v>211</v>
      </c>
      <c r="B691" t="s">
        <v>212</v>
      </c>
      <c r="C691" t="str">
        <f>LEFT(raw!D691,10)</f>
        <v>2021-12-17</v>
      </c>
      <c r="D691" t="str">
        <f>LEFT(raw!E691,8)</f>
        <v>08:00:00</v>
      </c>
      <c r="E691" t="str">
        <f>LEFT(raw!F691,8)</f>
        <v>17:00:00</v>
      </c>
      <c r="F691" t="str">
        <f>LEFT(raw!G691,8)</f>
        <v>07:55:46</v>
      </c>
      <c r="G691" t="str">
        <f>LEFT(raw!H691,8)</f>
        <v>17:05:36</v>
      </c>
      <c r="H691" t="s">
        <v>19</v>
      </c>
      <c r="I691" t="s">
        <v>20</v>
      </c>
      <c r="J691" t="s">
        <v>25</v>
      </c>
      <c r="K691" t="s">
        <v>26</v>
      </c>
      <c r="L691" t="str">
        <f>LEFT(raw!M691,8)</f>
        <v>09:00:00</v>
      </c>
      <c r="M691" t="s">
        <v>20</v>
      </c>
      <c r="N691" t="s">
        <v>214</v>
      </c>
      <c r="O691" t="s">
        <v>214</v>
      </c>
      <c r="P691" s="2">
        <f t="shared" si="60"/>
        <v>44547</v>
      </c>
      <c r="Q691" s="3">
        <f t="shared" si="61"/>
        <v>44561</v>
      </c>
      <c r="R691" t="str">
        <f t="shared" si="62"/>
        <v>Attendance</v>
      </c>
      <c r="S691" t="str">
        <f t="shared" si="63"/>
        <v>On Time</v>
      </c>
      <c r="T691" t="str">
        <f>IF(R691="Permit", J691, IF(G691="","NA CO", IF(G691="00:00:00","NA CO", IF(G691&lt;E691,"Early",IF(I691*1440&gt;=parameter!$C$4,"Overtime","On Time CO")))))</f>
        <v>On Time CO</v>
      </c>
      <c r="U691" t="str">
        <f t="shared" si="64"/>
        <v/>
      </c>
      <c r="V691" t="str">
        <f t="shared" si="65"/>
        <v/>
      </c>
    </row>
    <row r="692" spans="1:22" x14ac:dyDescent="0.3">
      <c r="A692" t="s">
        <v>211</v>
      </c>
      <c r="B692" t="s">
        <v>212</v>
      </c>
      <c r="C692" t="str">
        <f>LEFT(raw!D692,10)</f>
        <v>2021-12-18</v>
      </c>
      <c r="D692" t="str">
        <f>LEFT(raw!E692,8)</f>
        <v>00:00:00</v>
      </c>
      <c r="E692" t="str">
        <f>LEFT(raw!F692,8)</f>
        <v>00:00:00</v>
      </c>
      <c r="F692" t="str">
        <f>LEFT(raw!G692,8)</f>
        <v>07:56:00</v>
      </c>
      <c r="G692" t="str">
        <f>LEFT(raw!H692,8)</f>
        <v>17:10:00</v>
      </c>
      <c r="H692" t="s">
        <v>21</v>
      </c>
      <c r="I692" t="s">
        <v>20</v>
      </c>
      <c r="J692" t="s">
        <v>21</v>
      </c>
      <c r="K692" t="s">
        <v>854</v>
      </c>
      <c r="L692" t="str">
        <f>LEFT(raw!M692,8)</f>
        <v>09:14:00</v>
      </c>
      <c r="M692" t="s">
        <v>3941</v>
      </c>
      <c r="N692" t="s">
        <v>21</v>
      </c>
      <c r="O692" t="s">
        <v>21</v>
      </c>
      <c r="P692" s="2">
        <f t="shared" si="60"/>
        <v>44548</v>
      </c>
      <c r="Q692" s="3">
        <f t="shared" si="61"/>
        <v>44561</v>
      </c>
      <c r="R692" t="str">
        <f t="shared" si="62"/>
        <v>Daily Journey</v>
      </c>
      <c r="S692" t="str">
        <f t="shared" si="63"/>
        <v>On Time</v>
      </c>
      <c r="T692" t="str">
        <f>IF(R692="Permit", J692, IF(G692="","NA CO", IF(G692="00:00:00","NA CO", IF(G692&lt;E692,"Early",IF(I692*1440&gt;=parameter!$C$4,"Overtime","On Time CO")))))</f>
        <v>On Time CO</v>
      </c>
      <c r="U692" t="str">
        <f t="shared" si="64"/>
        <v/>
      </c>
      <c r="V692" t="str">
        <f t="shared" si="65"/>
        <v/>
      </c>
    </row>
    <row r="693" spans="1:22" x14ac:dyDescent="0.3">
      <c r="A693" t="s">
        <v>211</v>
      </c>
      <c r="B693" t="s">
        <v>212</v>
      </c>
      <c r="C693" t="str">
        <f>LEFT(raw!D693,10)</f>
        <v>2021-12-18</v>
      </c>
      <c r="D693" t="str">
        <f>LEFT(raw!E693,8)</f>
        <v>00:00:00</v>
      </c>
      <c r="E693" t="str">
        <f>LEFT(raw!F693,8)</f>
        <v>00:00:00</v>
      </c>
      <c r="F693" t="str">
        <f>LEFT(raw!G693,8)</f>
        <v>07:59:44</v>
      </c>
      <c r="G693" t="str">
        <f>LEFT(raw!H693,8)</f>
        <v>17:06:57</v>
      </c>
      <c r="H693" t="s">
        <v>19</v>
      </c>
      <c r="I693" t="s">
        <v>20</v>
      </c>
      <c r="J693" t="s">
        <v>21</v>
      </c>
      <c r="K693" t="s">
        <v>22</v>
      </c>
      <c r="L693" t="str">
        <f>LEFT(raw!M693,8)</f>
        <v>09:07:13</v>
      </c>
      <c r="M693" t="s">
        <v>20</v>
      </c>
      <c r="N693" t="s">
        <v>3946</v>
      </c>
      <c r="O693" t="s">
        <v>3946</v>
      </c>
      <c r="P693" s="2">
        <f t="shared" si="60"/>
        <v>44548</v>
      </c>
      <c r="Q693" s="3">
        <f t="shared" si="61"/>
        <v>44561</v>
      </c>
      <c r="R693" t="str">
        <f t="shared" si="62"/>
        <v>Daily Journey</v>
      </c>
      <c r="S693" t="str">
        <f t="shared" si="63"/>
        <v>On Time</v>
      </c>
      <c r="T693" t="str">
        <f>IF(R693="Permit", J693, IF(G693="","NA CO", IF(G693="00:00:00","NA CO", IF(G693&lt;E693,"Early",IF(I693*1440&gt;=parameter!$C$4,"Overtime","On Time CO")))))</f>
        <v>On Time CO</v>
      </c>
      <c r="U693" t="str">
        <f t="shared" si="64"/>
        <v/>
      </c>
      <c r="V693" t="str">
        <f t="shared" si="65"/>
        <v/>
      </c>
    </row>
    <row r="694" spans="1:22" x14ac:dyDescent="0.3">
      <c r="A694" t="s">
        <v>211</v>
      </c>
      <c r="B694" t="s">
        <v>212</v>
      </c>
      <c r="C694" t="str">
        <f>LEFT(raw!D694,10)</f>
        <v>2021-12-20</v>
      </c>
      <c r="D694" t="str">
        <f>LEFT(raw!E694,8)</f>
        <v>08:00:00</v>
      </c>
      <c r="E694" t="str">
        <f>LEFT(raw!F694,8)</f>
        <v>17:00:00</v>
      </c>
      <c r="F694" t="str">
        <f>LEFT(raw!G694,8)</f>
        <v>07:55:14</v>
      </c>
      <c r="G694" t="str">
        <f>LEFT(raw!H694,8)</f>
        <v>17:02:12</v>
      </c>
      <c r="H694" t="s">
        <v>19</v>
      </c>
      <c r="I694" t="s">
        <v>20</v>
      </c>
      <c r="J694" t="s">
        <v>25</v>
      </c>
      <c r="K694" t="s">
        <v>26</v>
      </c>
      <c r="L694" t="str">
        <f>LEFT(raw!M694,8)</f>
        <v>09:00:00</v>
      </c>
      <c r="M694" t="s">
        <v>20</v>
      </c>
      <c r="N694" t="s">
        <v>214</v>
      </c>
      <c r="O694" t="s">
        <v>214</v>
      </c>
      <c r="P694" s="2">
        <f t="shared" si="60"/>
        <v>44550</v>
      </c>
      <c r="Q694" s="3">
        <f t="shared" si="61"/>
        <v>44561</v>
      </c>
      <c r="R694" t="str">
        <f t="shared" si="62"/>
        <v>Attendance</v>
      </c>
      <c r="S694" t="str">
        <f t="shared" si="63"/>
        <v>On Time</v>
      </c>
      <c r="T694" t="str">
        <f>IF(R694="Permit", J694, IF(G694="","NA CO", IF(G694="00:00:00","NA CO", IF(G694&lt;E694,"Early",IF(I694*1440&gt;=parameter!$C$4,"Overtime","On Time CO")))))</f>
        <v>On Time CO</v>
      </c>
      <c r="U694" t="str">
        <f t="shared" si="64"/>
        <v/>
      </c>
      <c r="V694" t="str">
        <f t="shared" si="65"/>
        <v/>
      </c>
    </row>
    <row r="695" spans="1:22" x14ac:dyDescent="0.3">
      <c r="A695" t="s">
        <v>211</v>
      </c>
      <c r="B695" t="s">
        <v>212</v>
      </c>
      <c r="C695" t="str">
        <f>LEFT(raw!D695,10)</f>
        <v>2021-12-21</v>
      </c>
      <c r="D695" t="str">
        <f>LEFT(raw!E695,8)</f>
        <v>08:00:00</v>
      </c>
      <c r="E695" t="str">
        <f>LEFT(raw!F695,8)</f>
        <v>17:00:00</v>
      </c>
      <c r="F695" t="str">
        <f>LEFT(raw!G695,8)</f>
        <v>08:09:21</v>
      </c>
      <c r="G695" t="str">
        <f>LEFT(raw!H695,8)</f>
        <v>17:05:32</v>
      </c>
      <c r="H695" t="s">
        <v>19</v>
      </c>
      <c r="I695" t="s">
        <v>3953</v>
      </c>
      <c r="J695" t="s">
        <v>32</v>
      </c>
      <c r="K695" t="s">
        <v>26</v>
      </c>
      <c r="L695" t="str">
        <f>LEFT(raw!M695,8)</f>
        <v>09:00:00</v>
      </c>
      <c r="M695" t="s">
        <v>20</v>
      </c>
      <c r="N695" t="s">
        <v>214</v>
      </c>
      <c r="O695" t="s">
        <v>214</v>
      </c>
      <c r="P695" s="2">
        <f t="shared" si="60"/>
        <v>44551</v>
      </c>
      <c r="Q695" s="3">
        <f t="shared" si="61"/>
        <v>44561</v>
      </c>
      <c r="R695" t="str">
        <f t="shared" si="62"/>
        <v>Attendance</v>
      </c>
      <c r="S695" t="str">
        <f t="shared" si="63"/>
        <v>Late</v>
      </c>
      <c r="T695" t="str">
        <f>IF(R695="Permit", J695, IF(G695="","NA CO", IF(G695="00:00:00","NA CO", IF(G695&lt;E695,"Early",IF(I695*1440&gt;=parameter!$C$4,"Overtime","On Time CO")))))</f>
        <v>On Time CO</v>
      </c>
      <c r="U695" t="str">
        <f t="shared" si="64"/>
        <v>00:09:21</v>
      </c>
      <c r="V695" t="str">
        <f t="shared" si="65"/>
        <v/>
      </c>
    </row>
    <row r="696" spans="1:22" x14ac:dyDescent="0.3">
      <c r="A696" t="s">
        <v>211</v>
      </c>
      <c r="B696" t="s">
        <v>212</v>
      </c>
      <c r="C696" t="str">
        <f>LEFT(raw!D696,10)</f>
        <v>2021-12-28</v>
      </c>
      <c r="D696" t="str">
        <f>LEFT(raw!E696,8)</f>
        <v>08:00:00</v>
      </c>
      <c r="E696" t="str">
        <f>LEFT(raw!F696,8)</f>
        <v>17:00:00</v>
      </c>
      <c r="F696" t="str">
        <f>LEFT(raw!G696,8)</f>
        <v>07:44:19</v>
      </c>
      <c r="G696" t="str">
        <f>LEFT(raw!H696,8)</f>
        <v>17:02:09</v>
      </c>
      <c r="H696" t="s">
        <v>19</v>
      </c>
      <c r="I696" t="s">
        <v>20</v>
      </c>
      <c r="J696" t="s">
        <v>25</v>
      </c>
      <c r="K696" t="s">
        <v>26</v>
      </c>
      <c r="L696" t="str">
        <f>LEFT(raw!M696,8)</f>
        <v>09:00:00</v>
      </c>
      <c r="M696" t="s">
        <v>20</v>
      </c>
      <c r="N696" t="s">
        <v>214</v>
      </c>
      <c r="O696" t="s">
        <v>214</v>
      </c>
      <c r="P696" s="2">
        <f t="shared" si="60"/>
        <v>44558</v>
      </c>
      <c r="Q696" s="3">
        <f t="shared" si="61"/>
        <v>44561</v>
      </c>
      <c r="R696" t="str">
        <f t="shared" si="62"/>
        <v>Attendance</v>
      </c>
      <c r="S696" t="str">
        <f t="shared" si="63"/>
        <v>On Time</v>
      </c>
      <c r="T696" t="str">
        <f>IF(R696="Permit", J696, IF(G696="","NA CO", IF(G696="00:00:00","NA CO", IF(G696&lt;E696,"Early",IF(I696*1440&gt;=parameter!$C$4,"Overtime","On Time CO")))))</f>
        <v>On Time CO</v>
      </c>
      <c r="U696" t="str">
        <f t="shared" si="64"/>
        <v/>
      </c>
      <c r="V696" t="str">
        <f t="shared" si="65"/>
        <v/>
      </c>
    </row>
    <row r="697" spans="1:22" x14ac:dyDescent="0.3">
      <c r="A697" t="s">
        <v>211</v>
      </c>
      <c r="B697" t="s">
        <v>212</v>
      </c>
      <c r="C697" t="str">
        <f>LEFT(raw!D697,10)</f>
        <v>2021-12-29</v>
      </c>
      <c r="D697" t="str">
        <f>LEFT(raw!E697,8)</f>
        <v>08:00:00</v>
      </c>
      <c r="E697" t="str">
        <f>LEFT(raw!F697,8)</f>
        <v>17:00:00</v>
      </c>
      <c r="F697" t="str">
        <f>LEFT(raw!G697,8)</f>
        <v>07:54:18</v>
      </c>
      <c r="G697" t="str">
        <f>LEFT(raw!H697,8)</f>
        <v>17:14:44</v>
      </c>
      <c r="H697" t="s">
        <v>19</v>
      </c>
      <c r="I697" t="s">
        <v>20</v>
      </c>
      <c r="J697" t="s">
        <v>25</v>
      </c>
      <c r="K697" t="s">
        <v>26</v>
      </c>
      <c r="L697" t="str">
        <f>LEFT(raw!M697,8)</f>
        <v>09:00:00</v>
      </c>
      <c r="M697" t="s">
        <v>20</v>
      </c>
      <c r="N697" t="s">
        <v>214</v>
      </c>
      <c r="O697" t="s">
        <v>214</v>
      </c>
      <c r="P697" s="2">
        <f t="shared" si="60"/>
        <v>44559</v>
      </c>
      <c r="Q697" s="3">
        <f t="shared" si="61"/>
        <v>44561</v>
      </c>
      <c r="R697" t="str">
        <f t="shared" si="62"/>
        <v>Attendance</v>
      </c>
      <c r="S697" t="str">
        <f t="shared" si="63"/>
        <v>On Time</v>
      </c>
      <c r="T697" t="str">
        <f>IF(R697="Permit", J697, IF(G697="","NA CO", IF(G697="00:00:00","NA CO", IF(G697&lt;E697,"Early",IF(I697*1440&gt;=parameter!$C$4,"Overtime","On Time CO")))))</f>
        <v>On Time CO</v>
      </c>
      <c r="U697" t="str">
        <f t="shared" si="64"/>
        <v/>
      </c>
      <c r="V697" t="str">
        <f t="shared" si="65"/>
        <v/>
      </c>
    </row>
    <row r="698" spans="1:22" x14ac:dyDescent="0.3">
      <c r="A698" t="s">
        <v>211</v>
      </c>
      <c r="B698" t="s">
        <v>212</v>
      </c>
      <c r="C698" t="str">
        <f>LEFT(raw!D698,10)</f>
        <v>2021-12-30</v>
      </c>
      <c r="D698" t="str">
        <f>LEFT(raw!E698,8)</f>
        <v>08:00:00</v>
      </c>
      <c r="E698" t="str">
        <f>LEFT(raw!F698,8)</f>
        <v>17:00:00</v>
      </c>
      <c r="F698" t="str">
        <f>LEFT(raw!G698,8)</f>
        <v>07:55:53</v>
      </c>
      <c r="G698" t="str">
        <f>LEFT(raw!H698,8)</f>
        <v>00:00:00</v>
      </c>
      <c r="H698" t="s">
        <v>19</v>
      </c>
      <c r="I698" t="s">
        <v>20</v>
      </c>
      <c r="J698" t="s">
        <v>25</v>
      </c>
      <c r="K698" t="s">
        <v>26</v>
      </c>
      <c r="L698" t="str">
        <f>LEFT(raw!M698,8)</f>
        <v>00:00:00</v>
      </c>
      <c r="M698" t="s">
        <v>20</v>
      </c>
      <c r="N698" t="s">
        <v>214</v>
      </c>
      <c r="O698" t="s">
        <v>21</v>
      </c>
      <c r="P698" s="2">
        <f t="shared" si="60"/>
        <v>44560</v>
      </c>
      <c r="Q698" s="3">
        <f t="shared" si="61"/>
        <v>44561</v>
      </c>
      <c r="R698" t="str">
        <f t="shared" si="62"/>
        <v>Attendance</v>
      </c>
      <c r="S698" t="str">
        <f t="shared" si="63"/>
        <v>On Time</v>
      </c>
      <c r="T698" t="str">
        <f>IF(R698="Permit", J698, IF(G698="","NA CO", IF(G698="00:00:00","NA CO", IF(G698&lt;E698,"Early",IF(I698*1440&gt;=parameter!$C$4,"Overtime","On Time CO")))))</f>
        <v>NA CO</v>
      </c>
      <c r="U698" t="str">
        <f t="shared" si="64"/>
        <v/>
      </c>
      <c r="V698" t="str">
        <f t="shared" si="65"/>
        <v/>
      </c>
    </row>
    <row r="699" spans="1:22" x14ac:dyDescent="0.3">
      <c r="A699" t="s">
        <v>220</v>
      </c>
      <c r="B699" t="s">
        <v>221</v>
      </c>
      <c r="C699" t="str">
        <f>LEFT(raw!D699,10)</f>
        <v>2021-12-01</v>
      </c>
      <c r="D699" t="str">
        <f>LEFT(raw!E699,8)</f>
        <v>08:30:00</v>
      </c>
      <c r="E699" t="str">
        <f>LEFT(raw!F699,8)</f>
        <v>17:30:00</v>
      </c>
      <c r="F699" t="str">
        <f>LEFT(raw!G699,8)</f>
        <v>07:07:11</v>
      </c>
      <c r="G699" t="str">
        <f>LEFT(raw!H699,8)</f>
        <v>17:36:43</v>
      </c>
      <c r="H699" t="s">
        <v>19</v>
      </c>
      <c r="I699" t="s">
        <v>20</v>
      </c>
      <c r="J699" t="s">
        <v>25</v>
      </c>
      <c r="K699" t="s">
        <v>26</v>
      </c>
      <c r="L699" t="str">
        <f>LEFT(raw!M699,8)</f>
        <v>09:00:00</v>
      </c>
      <c r="M699" t="s">
        <v>20</v>
      </c>
      <c r="N699" t="s">
        <v>28</v>
      </c>
      <c r="O699" t="s">
        <v>28</v>
      </c>
      <c r="P699" s="2">
        <f t="shared" si="60"/>
        <v>44531</v>
      </c>
      <c r="Q699" s="3">
        <f t="shared" si="61"/>
        <v>44561</v>
      </c>
      <c r="R699" t="str">
        <f t="shared" si="62"/>
        <v>Attendance</v>
      </c>
      <c r="S699" t="str">
        <f t="shared" si="63"/>
        <v>On Time</v>
      </c>
      <c r="T699" t="str">
        <f>IF(R699="Permit", J699, IF(G699="","NA CO", IF(G699="00:00:00","NA CO", IF(G699&lt;E699,"Early",IF(I699*1440&gt;=parameter!$C$4,"Overtime","On Time CO")))))</f>
        <v>On Time CO</v>
      </c>
      <c r="U699" t="str">
        <f t="shared" si="64"/>
        <v/>
      </c>
      <c r="V699" t="str">
        <f t="shared" si="65"/>
        <v/>
      </c>
    </row>
    <row r="700" spans="1:22" x14ac:dyDescent="0.3">
      <c r="A700" t="s">
        <v>220</v>
      </c>
      <c r="B700" t="s">
        <v>221</v>
      </c>
      <c r="C700" t="str">
        <f>LEFT(raw!D700,10)</f>
        <v>2021-12-02</v>
      </c>
      <c r="D700" t="str">
        <f>LEFT(raw!E700,8)</f>
        <v>08:30:00</v>
      </c>
      <c r="E700" t="str">
        <f>LEFT(raw!F700,8)</f>
        <v>17:30:00</v>
      </c>
      <c r="F700" t="str">
        <f>LEFT(raw!G700,8)</f>
        <v>06:58:38</v>
      </c>
      <c r="G700" t="str">
        <f>LEFT(raw!H700,8)</f>
        <v>17:44:10</v>
      </c>
      <c r="H700" t="s">
        <v>19</v>
      </c>
      <c r="I700" t="s">
        <v>20</v>
      </c>
      <c r="J700" t="s">
        <v>25</v>
      </c>
      <c r="K700" t="s">
        <v>26</v>
      </c>
      <c r="L700" t="str">
        <f>LEFT(raw!M700,8)</f>
        <v>09:00:00</v>
      </c>
      <c r="M700" t="s">
        <v>20</v>
      </c>
      <c r="N700" t="s">
        <v>28</v>
      </c>
      <c r="O700" t="s">
        <v>28</v>
      </c>
      <c r="P700" s="2">
        <f t="shared" si="60"/>
        <v>44532</v>
      </c>
      <c r="Q700" s="3">
        <f t="shared" si="61"/>
        <v>44561</v>
      </c>
      <c r="R700" t="str">
        <f t="shared" si="62"/>
        <v>Attendance</v>
      </c>
      <c r="S700" t="str">
        <f t="shared" si="63"/>
        <v>On Time</v>
      </c>
      <c r="T700" t="str">
        <f>IF(R700="Permit", J700, IF(G700="","NA CO", IF(G700="00:00:00","NA CO", IF(G700&lt;E700,"Early",IF(I700*1440&gt;=parameter!$C$4,"Overtime","On Time CO")))))</f>
        <v>On Time CO</v>
      </c>
      <c r="U700" t="str">
        <f t="shared" si="64"/>
        <v/>
      </c>
      <c r="V700" t="str">
        <f t="shared" si="65"/>
        <v/>
      </c>
    </row>
    <row r="701" spans="1:22" x14ac:dyDescent="0.3">
      <c r="A701" t="s">
        <v>220</v>
      </c>
      <c r="B701" t="s">
        <v>221</v>
      </c>
      <c r="C701" t="str">
        <f>LEFT(raw!D701,10)</f>
        <v>2021-12-03</v>
      </c>
      <c r="D701" t="str">
        <f>LEFT(raw!E701,8)</f>
        <v>08:30:00</v>
      </c>
      <c r="E701" t="str">
        <f>LEFT(raw!F701,8)</f>
        <v>17:30:00</v>
      </c>
      <c r="F701" t="str">
        <f>LEFT(raw!G701,8)</f>
        <v>06:59:05</v>
      </c>
      <c r="G701" t="str">
        <f>LEFT(raw!H701,8)</f>
        <v>17:42:55</v>
      </c>
      <c r="H701" t="s">
        <v>19</v>
      </c>
      <c r="I701" t="s">
        <v>20</v>
      </c>
      <c r="J701" t="s">
        <v>25</v>
      </c>
      <c r="K701" t="s">
        <v>26</v>
      </c>
      <c r="L701" t="str">
        <f>LEFT(raw!M701,8)</f>
        <v>09:00:00</v>
      </c>
      <c r="M701" t="s">
        <v>20</v>
      </c>
      <c r="N701" t="s">
        <v>28</v>
      </c>
      <c r="O701" t="s">
        <v>28</v>
      </c>
      <c r="P701" s="2">
        <f t="shared" si="60"/>
        <v>44533</v>
      </c>
      <c r="Q701" s="3">
        <f t="shared" si="61"/>
        <v>44561</v>
      </c>
      <c r="R701" t="str">
        <f t="shared" si="62"/>
        <v>Attendance</v>
      </c>
      <c r="S701" t="str">
        <f t="shared" si="63"/>
        <v>On Time</v>
      </c>
      <c r="T701" t="str">
        <f>IF(R701="Permit", J701, IF(G701="","NA CO", IF(G701="00:00:00","NA CO", IF(G701&lt;E701,"Early",IF(I701*1440&gt;=parameter!$C$4,"Overtime","On Time CO")))))</f>
        <v>On Time CO</v>
      </c>
      <c r="U701" t="str">
        <f t="shared" si="64"/>
        <v/>
      </c>
      <c r="V701" t="str">
        <f t="shared" si="65"/>
        <v/>
      </c>
    </row>
    <row r="702" spans="1:22" x14ac:dyDescent="0.3">
      <c r="A702" t="s">
        <v>220</v>
      </c>
      <c r="B702" t="s">
        <v>221</v>
      </c>
      <c r="C702" t="str">
        <f>LEFT(raw!D702,10)</f>
        <v>2021-12-06</v>
      </c>
      <c r="D702" t="str">
        <f>LEFT(raw!E702,8)</f>
        <v>08:30:00</v>
      </c>
      <c r="E702" t="str">
        <f>LEFT(raw!F702,8)</f>
        <v>17:30:00</v>
      </c>
      <c r="F702" t="str">
        <f>LEFT(raw!G702,8)</f>
        <v>07:31:35</v>
      </c>
      <c r="G702" t="str">
        <f>LEFT(raw!H702,8)</f>
        <v>18:22:25</v>
      </c>
      <c r="H702" t="s">
        <v>19</v>
      </c>
      <c r="I702" t="s">
        <v>20</v>
      </c>
      <c r="J702" t="s">
        <v>25</v>
      </c>
      <c r="K702" t="s">
        <v>26</v>
      </c>
      <c r="L702" t="str">
        <f>LEFT(raw!M702,8)</f>
        <v>09:00:00</v>
      </c>
      <c r="M702" t="s">
        <v>20</v>
      </c>
      <c r="N702" t="s">
        <v>28</v>
      </c>
      <c r="O702" t="s">
        <v>28</v>
      </c>
      <c r="P702" s="2">
        <f t="shared" si="60"/>
        <v>44536</v>
      </c>
      <c r="Q702" s="3">
        <f t="shared" si="61"/>
        <v>44561</v>
      </c>
      <c r="R702" t="str">
        <f t="shared" si="62"/>
        <v>Attendance</v>
      </c>
      <c r="S702" t="str">
        <f t="shared" si="63"/>
        <v>On Time</v>
      </c>
      <c r="T702" t="str">
        <f>IF(R702="Permit", J702, IF(G702="","NA CO", IF(G702="00:00:00","NA CO", IF(G702&lt;E702,"Early",IF(I702*1440&gt;=parameter!$C$4,"Overtime","On Time CO")))))</f>
        <v>On Time CO</v>
      </c>
      <c r="U702" t="str">
        <f t="shared" si="64"/>
        <v/>
      </c>
      <c r="V702" t="str">
        <f t="shared" si="65"/>
        <v/>
      </c>
    </row>
    <row r="703" spans="1:22" x14ac:dyDescent="0.3">
      <c r="A703" t="s">
        <v>220</v>
      </c>
      <c r="B703" t="s">
        <v>221</v>
      </c>
      <c r="C703" t="str">
        <f>LEFT(raw!D703,10)</f>
        <v>2021-12-08</v>
      </c>
      <c r="D703" t="str">
        <f>LEFT(raw!E703,8)</f>
        <v>08:30:00</v>
      </c>
      <c r="E703" t="str">
        <f>LEFT(raw!F703,8)</f>
        <v>17:30:00</v>
      </c>
      <c r="F703" t="str">
        <f>LEFT(raw!G703,8)</f>
        <v>07:33:18</v>
      </c>
      <c r="G703" t="str">
        <f>LEFT(raw!H703,8)</f>
        <v>17:36:05</v>
      </c>
      <c r="H703" t="s">
        <v>19</v>
      </c>
      <c r="I703" t="s">
        <v>20</v>
      </c>
      <c r="J703" t="s">
        <v>25</v>
      </c>
      <c r="K703" t="s">
        <v>26</v>
      </c>
      <c r="L703" t="str">
        <f>LEFT(raw!M703,8)</f>
        <v>09:00:00</v>
      </c>
      <c r="M703" t="s">
        <v>20</v>
      </c>
      <c r="N703" t="s">
        <v>28</v>
      </c>
      <c r="O703" t="s">
        <v>28</v>
      </c>
      <c r="P703" s="2">
        <f t="shared" si="60"/>
        <v>44538</v>
      </c>
      <c r="Q703" s="3">
        <f t="shared" si="61"/>
        <v>44561</v>
      </c>
      <c r="R703" t="str">
        <f t="shared" si="62"/>
        <v>Attendance</v>
      </c>
      <c r="S703" t="str">
        <f t="shared" si="63"/>
        <v>On Time</v>
      </c>
      <c r="T703" t="str">
        <f>IF(R703="Permit", J703, IF(G703="","NA CO", IF(G703="00:00:00","NA CO", IF(G703&lt;E703,"Early",IF(I703*1440&gt;=parameter!$C$4,"Overtime","On Time CO")))))</f>
        <v>On Time CO</v>
      </c>
      <c r="U703" t="str">
        <f t="shared" si="64"/>
        <v/>
      </c>
      <c r="V703" t="str">
        <f t="shared" si="65"/>
        <v/>
      </c>
    </row>
    <row r="704" spans="1:22" x14ac:dyDescent="0.3">
      <c r="A704" t="s">
        <v>220</v>
      </c>
      <c r="B704" t="s">
        <v>221</v>
      </c>
      <c r="C704" t="str">
        <f>LEFT(raw!D704,10)</f>
        <v>2021-12-09</v>
      </c>
      <c r="D704" t="str">
        <f>LEFT(raw!E704,8)</f>
        <v>08:30:00</v>
      </c>
      <c r="E704" t="str">
        <f>LEFT(raw!F704,8)</f>
        <v>17:30:00</v>
      </c>
      <c r="F704" t="str">
        <f>LEFT(raw!G704,8)</f>
        <v>07:45:19</v>
      </c>
      <c r="G704" t="str">
        <f>LEFT(raw!H704,8)</f>
        <v>17:35:28</v>
      </c>
      <c r="H704" t="s">
        <v>19</v>
      </c>
      <c r="I704" t="s">
        <v>20</v>
      </c>
      <c r="J704" t="s">
        <v>25</v>
      </c>
      <c r="K704" t="s">
        <v>26</v>
      </c>
      <c r="L704" t="str">
        <f>LEFT(raw!M704,8)</f>
        <v>09:00:00</v>
      </c>
      <c r="M704" t="s">
        <v>20</v>
      </c>
      <c r="N704" t="s">
        <v>28</v>
      </c>
      <c r="O704" t="s">
        <v>28</v>
      </c>
      <c r="P704" s="2">
        <f t="shared" si="60"/>
        <v>44539</v>
      </c>
      <c r="Q704" s="3">
        <f t="shared" si="61"/>
        <v>44561</v>
      </c>
      <c r="R704" t="str">
        <f t="shared" si="62"/>
        <v>Attendance</v>
      </c>
      <c r="S704" t="str">
        <f t="shared" si="63"/>
        <v>On Time</v>
      </c>
      <c r="T704" t="str">
        <f>IF(R704="Permit", J704, IF(G704="","NA CO", IF(G704="00:00:00","NA CO", IF(G704&lt;E704,"Early",IF(I704*1440&gt;=parameter!$C$4,"Overtime","On Time CO")))))</f>
        <v>On Time CO</v>
      </c>
      <c r="U704" t="str">
        <f t="shared" si="64"/>
        <v/>
      </c>
      <c r="V704" t="str">
        <f t="shared" si="65"/>
        <v/>
      </c>
    </row>
    <row r="705" spans="1:22" x14ac:dyDescent="0.3">
      <c r="A705" t="s">
        <v>220</v>
      </c>
      <c r="B705" t="s">
        <v>221</v>
      </c>
      <c r="C705" t="str">
        <f>LEFT(raw!D705,10)</f>
        <v>2021-12-13</v>
      </c>
      <c r="D705" t="str">
        <f>LEFT(raw!E705,8)</f>
        <v>08:30:00</v>
      </c>
      <c r="E705" t="str">
        <f>LEFT(raw!F705,8)</f>
        <v>17:30:00</v>
      </c>
      <c r="F705" t="str">
        <f>LEFT(raw!G705,8)</f>
        <v>07:38:40</v>
      </c>
      <c r="G705" t="str">
        <f>LEFT(raw!H705,8)</f>
        <v>17:35:13</v>
      </c>
      <c r="H705" t="s">
        <v>19</v>
      </c>
      <c r="I705" t="s">
        <v>20</v>
      </c>
      <c r="J705" t="s">
        <v>25</v>
      </c>
      <c r="K705" t="s">
        <v>26</v>
      </c>
      <c r="L705" t="str">
        <f>LEFT(raw!M705,8)</f>
        <v>09:00:00</v>
      </c>
      <c r="M705" t="s">
        <v>20</v>
      </c>
      <c r="N705" t="s">
        <v>28</v>
      </c>
      <c r="O705" t="s">
        <v>28</v>
      </c>
      <c r="P705" s="2">
        <f t="shared" si="60"/>
        <v>44543</v>
      </c>
      <c r="Q705" s="3">
        <f t="shared" si="61"/>
        <v>44561</v>
      </c>
      <c r="R705" t="str">
        <f t="shared" si="62"/>
        <v>Attendance</v>
      </c>
      <c r="S705" t="str">
        <f t="shared" si="63"/>
        <v>On Time</v>
      </c>
      <c r="T705" t="str">
        <f>IF(R705="Permit", J705, IF(G705="","NA CO", IF(G705="00:00:00","NA CO", IF(G705&lt;E705,"Early",IF(I705*1440&gt;=parameter!$C$4,"Overtime","On Time CO")))))</f>
        <v>On Time CO</v>
      </c>
      <c r="U705" t="str">
        <f t="shared" si="64"/>
        <v/>
      </c>
      <c r="V705" t="str">
        <f t="shared" si="65"/>
        <v/>
      </c>
    </row>
    <row r="706" spans="1:22" x14ac:dyDescent="0.3">
      <c r="A706" t="s">
        <v>220</v>
      </c>
      <c r="B706" t="s">
        <v>221</v>
      </c>
      <c r="C706" t="str">
        <f>LEFT(raw!D706,10)</f>
        <v>2021-12-14</v>
      </c>
      <c r="D706" t="str">
        <f>LEFT(raw!E706,8)</f>
        <v>08:30:00</v>
      </c>
      <c r="E706" t="str">
        <f>LEFT(raw!F706,8)</f>
        <v>17:30:00</v>
      </c>
      <c r="F706" t="str">
        <f>LEFT(raw!G706,8)</f>
        <v>07:31:21</v>
      </c>
      <c r="G706" t="str">
        <f>LEFT(raw!H706,8)</f>
        <v>00:00:00</v>
      </c>
      <c r="H706" t="s">
        <v>19</v>
      </c>
      <c r="I706" t="s">
        <v>20</v>
      </c>
      <c r="J706" t="s">
        <v>25</v>
      </c>
      <c r="K706" t="s">
        <v>26</v>
      </c>
      <c r="L706" t="str">
        <f>LEFT(raw!M706,8)</f>
        <v>00:00:00</v>
      </c>
      <c r="M706" t="s">
        <v>20</v>
      </c>
      <c r="N706" t="s">
        <v>28</v>
      </c>
      <c r="O706" t="s">
        <v>21</v>
      </c>
      <c r="P706" s="2">
        <f t="shared" ref="P706:P769" si="66">DATE(LEFT(C706,4),MID(C706,6,2),RIGHT(C706,2))</f>
        <v>44544</v>
      </c>
      <c r="Q706" s="3">
        <f t="shared" si="61"/>
        <v>44561</v>
      </c>
      <c r="R706" t="str">
        <f t="shared" si="62"/>
        <v>Attendance</v>
      </c>
      <c r="S706" t="str">
        <f t="shared" si="63"/>
        <v>On Time</v>
      </c>
      <c r="T706" t="str">
        <f>IF(R706="Permit", J706, IF(G706="","NA CO", IF(G706="00:00:00","NA CO", IF(G706&lt;E706,"Early",IF(I706*1440&gt;=parameter!$C$4,"Overtime","On Time CO")))))</f>
        <v>NA CO</v>
      </c>
      <c r="U706" t="str">
        <f t="shared" si="64"/>
        <v/>
      </c>
      <c r="V706" t="str">
        <f t="shared" si="65"/>
        <v/>
      </c>
    </row>
    <row r="707" spans="1:22" x14ac:dyDescent="0.3">
      <c r="A707" t="s">
        <v>220</v>
      </c>
      <c r="B707" t="s">
        <v>221</v>
      </c>
      <c r="C707" t="str">
        <f>LEFT(raw!D707,10)</f>
        <v>2021-12-15</v>
      </c>
      <c r="D707" t="str">
        <f>LEFT(raw!E707,8)</f>
        <v>08:30:00</v>
      </c>
      <c r="E707" t="str">
        <f>LEFT(raw!F707,8)</f>
        <v>17:30:00</v>
      </c>
      <c r="F707" t="str">
        <f>LEFT(raw!G707,8)</f>
        <v>07:44:53</v>
      </c>
      <c r="G707" t="str">
        <f>LEFT(raw!H707,8)</f>
        <v>17:35:54</v>
      </c>
      <c r="H707" t="s">
        <v>19</v>
      </c>
      <c r="I707" t="s">
        <v>20</v>
      </c>
      <c r="J707" t="s">
        <v>25</v>
      </c>
      <c r="K707" t="s">
        <v>26</v>
      </c>
      <c r="L707" t="str">
        <f>LEFT(raw!M707,8)</f>
        <v>09:00:00</v>
      </c>
      <c r="M707" t="s">
        <v>20</v>
      </c>
      <c r="N707" t="s">
        <v>28</v>
      </c>
      <c r="O707" t="s">
        <v>28</v>
      </c>
      <c r="P707" s="2">
        <f t="shared" si="66"/>
        <v>44545</v>
      </c>
      <c r="Q707" s="3">
        <f t="shared" ref="Q707:Q770" si="67">DATE(YEAR(P707),MONTH(P707)+1,1)-1</f>
        <v>44561</v>
      </c>
      <c r="R707" t="str">
        <f t="shared" ref="R707:R770" si="68">IF(J707="","Daily Journey",IF(J707="On Time","Attendance",IF(J707="Late","Attendance",IF(J707="Pending/Rejected","Permit"))))</f>
        <v>Attendance</v>
      </c>
      <c r="S707" t="str">
        <f t="shared" ref="S707:S770" si="69">IF(J707="","On Time",IF(J707="On Time","On Time",IF(J707="Late","Late",IF(R707="Permit", K707))))</f>
        <v>On Time</v>
      </c>
      <c r="T707" t="str">
        <f>IF(R707="Permit", J707, IF(G707="","NA CO", IF(G707="00:00:00","NA CO", IF(G707&lt;E707,"Early",IF(I707*1440&gt;=parameter!$C$4,"Overtime","On Time CO")))))</f>
        <v>On Time CO</v>
      </c>
      <c r="U707" t="str">
        <f t="shared" ref="U707:U770" si="70">IF(S707="Late",I707,"")</f>
        <v/>
      </c>
      <c r="V707" t="str">
        <f t="shared" ref="V707:V770" si="71">IF(T707="Overtime",M707,"")</f>
        <v/>
      </c>
    </row>
    <row r="708" spans="1:22" x14ac:dyDescent="0.3">
      <c r="A708" t="s">
        <v>220</v>
      </c>
      <c r="B708" t="s">
        <v>221</v>
      </c>
      <c r="C708" t="str">
        <f>LEFT(raw!D708,10)</f>
        <v>2021-12-16</v>
      </c>
      <c r="D708" t="str">
        <f>LEFT(raw!E708,8)</f>
        <v>08:30:00</v>
      </c>
      <c r="E708" t="str">
        <f>LEFT(raw!F708,8)</f>
        <v>17:30:00</v>
      </c>
      <c r="F708" t="str">
        <f>LEFT(raw!G708,8)</f>
        <v>07:38:58</v>
      </c>
      <c r="G708" t="str">
        <f>LEFT(raw!H708,8)</f>
        <v>17:43:58</v>
      </c>
      <c r="H708" t="s">
        <v>19</v>
      </c>
      <c r="I708" t="s">
        <v>20</v>
      </c>
      <c r="J708" t="s">
        <v>25</v>
      </c>
      <c r="K708" t="s">
        <v>26</v>
      </c>
      <c r="L708" t="str">
        <f>LEFT(raw!M708,8)</f>
        <v>09:00:00</v>
      </c>
      <c r="M708" t="s">
        <v>20</v>
      </c>
      <c r="N708" t="s">
        <v>28</v>
      </c>
      <c r="O708" t="s">
        <v>28</v>
      </c>
      <c r="P708" s="2">
        <f t="shared" si="66"/>
        <v>44546</v>
      </c>
      <c r="Q708" s="3">
        <f t="shared" si="67"/>
        <v>44561</v>
      </c>
      <c r="R708" t="str">
        <f t="shared" si="68"/>
        <v>Attendance</v>
      </c>
      <c r="S708" t="str">
        <f t="shared" si="69"/>
        <v>On Time</v>
      </c>
      <c r="T708" t="str">
        <f>IF(R708="Permit", J708, IF(G708="","NA CO", IF(G708="00:00:00","NA CO", IF(G708&lt;E708,"Early",IF(I708*1440&gt;=parameter!$C$4,"Overtime","On Time CO")))))</f>
        <v>On Time CO</v>
      </c>
      <c r="U708" t="str">
        <f t="shared" si="70"/>
        <v/>
      </c>
      <c r="V708" t="str">
        <f t="shared" si="71"/>
        <v/>
      </c>
    </row>
    <row r="709" spans="1:22" x14ac:dyDescent="0.3">
      <c r="A709" t="s">
        <v>220</v>
      </c>
      <c r="B709" t="s">
        <v>221</v>
      </c>
      <c r="C709" t="str">
        <f>LEFT(raw!D709,10)</f>
        <v>2021-12-20</v>
      </c>
      <c r="D709" t="str">
        <f>LEFT(raw!E709,8)</f>
        <v>08:30:00</v>
      </c>
      <c r="E709" t="str">
        <f>LEFT(raw!F709,8)</f>
        <v>17:30:00</v>
      </c>
      <c r="F709" t="str">
        <f>LEFT(raw!G709,8)</f>
        <v>07:34:22</v>
      </c>
      <c r="G709" t="str">
        <f>LEFT(raw!H709,8)</f>
        <v>00:00:00</v>
      </c>
      <c r="H709" t="s">
        <v>19</v>
      </c>
      <c r="I709" t="s">
        <v>20</v>
      </c>
      <c r="J709" t="s">
        <v>25</v>
      </c>
      <c r="K709" t="s">
        <v>26</v>
      </c>
      <c r="L709" t="str">
        <f>LEFT(raw!M709,8)</f>
        <v>00:00:00</v>
      </c>
      <c r="M709" t="s">
        <v>20</v>
      </c>
      <c r="N709" t="s">
        <v>28</v>
      </c>
      <c r="O709" t="s">
        <v>21</v>
      </c>
      <c r="P709" s="2">
        <f t="shared" si="66"/>
        <v>44550</v>
      </c>
      <c r="Q709" s="3">
        <f t="shared" si="67"/>
        <v>44561</v>
      </c>
      <c r="R709" t="str">
        <f t="shared" si="68"/>
        <v>Attendance</v>
      </c>
      <c r="S709" t="str">
        <f t="shared" si="69"/>
        <v>On Time</v>
      </c>
      <c r="T709" t="str">
        <f>IF(R709="Permit", J709, IF(G709="","NA CO", IF(G709="00:00:00","NA CO", IF(G709&lt;E709,"Early",IF(I709*1440&gt;=parameter!$C$4,"Overtime","On Time CO")))))</f>
        <v>NA CO</v>
      </c>
      <c r="U709" t="str">
        <f t="shared" si="70"/>
        <v/>
      </c>
      <c r="V709" t="str">
        <f t="shared" si="71"/>
        <v/>
      </c>
    </row>
    <row r="710" spans="1:22" x14ac:dyDescent="0.3">
      <c r="A710" t="s">
        <v>220</v>
      </c>
      <c r="B710" t="s">
        <v>221</v>
      </c>
      <c r="C710" t="str">
        <f>LEFT(raw!D710,10)</f>
        <v>2021-12-22</v>
      </c>
      <c r="D710" t="str">
        <f>LEFT(raw!E710,8)</f>
        <v>08:30:00</v>
      </c>
      <c r="E710" t="str">
        <f>LEFT(raw!F710,8)</f>
        <v>17:30:00</v>
      </c>
      <c r="F710" t="str">
        <f>LEFT(raw!G710,8)</f>
        <v>07:34:55</v>
      </c>
      <c r="G710" t="str">
        <f>LEFT(raw!H710,8)</f>
        <v>00:00:00</v>
      </c>
      <c r="H710" t="s">
        <v>19</v>
      </c>
      <c r="I710" t="s">
        <v>20</v>
      </c>
      <c r="J710" t="s">
        <v>25</v>
      </c>
      <c r="K710" t="s">
        <v>26</v>
      </c>
      <c r="L710" t="str">
        <f>LEFT(raw!M710,8)</f>
        <v>00:00:00</v>
      </c>
      <c r="M710" t="s">
        <v>20</v>
      </c>
      <c r="N710" t="s">
        <v>28</v>
      </c>
      <c r="O710" t="s">
        <v>21</v>
      </c>
      <c r="P710" s="2">
        <f t="shared" si="66"/>
        <v>44552</v>
      </c>
      <c r="Q710" s="3">
        <f t="shared" si="67"/>
        <v>44561</v>
      </c>
      <c r="R710" t="str">
        <f t="shared" si="68"/>
        <v>Attendance</v>
      </c>
      <c r="S710" t="str">
        <f t="shared" si="69"/>
        <v>On Time</v>
      </c>
      <c r="T710" t="str">
        <f>IF(R710="Permit", J710, IF(G710="","NA CO", IF(G710="00:00:00","NA CO", IF(G710&lt;E710,"Early",IF(I710*1440&gt;=parameter!$C$4,"Overtime","On Time CO")))))</f>
        <v>NA CO</v>
      </c>
      <c r="U710" t="str">
        <f t="shared" si="70"/>
        <v/>
      </c>
      <c r="V710" t="str">
        <f t="shared" si="71"/>
        <v/>
      </c>
    </row>
    <row r="711" spans="1:22" x14ac:dyDescent="0.3">
      <c r="A711" t="s">
        <v>3987</v>
      </c>
      <c r="B711" t="s">
        <v>3988</v>
      </c>
      <c r="C711" t="str">
        <f>LEFT(raw!D711,10)</f>
        <v>2021-12-01</v>
      </c>
      <c r="D711" t="str">
        <f>LEFT(raw!E711,8)</f>
        <v>00:00:00</v>
      </c>
      <c r="E711" t="str">
        <f>LEFT(raw!F711,8)</f>
        <v>00:00:00</v>
      </c>
      <c r="F711" t="str">
        <f>LEFT(raw!G711,8)</f>
        <v>07:19:46</v>
      </c>
      <c r="G711" t="str">
        <f>LEFT(raw!H711,8)</f>
        <v>17:20:04</v>
      </c>
      <c r="H711" t="s">
        <v>19</v>
      </c>
      <c r="I711" t="s">
        <v>20</v>
      </c>
      <c r="J711" t="s">
        <v>21</v>
      </c>
      <c r="K711" t="s">
        <v>22</v>
      </c>
      <c r="L711" t="str">
        <f>LEFT(raw!M711,8)</f>
        <v>10:00:18</v>
      </c>
      <c r="M711" t="s">
        <v>20</v>
      </c>
      <c r="N711" t="s">
        <v>3992</v>
      </c>
      <c r="O711" t="s">
        <v>3993</v>
      </c>
      <c r="P711" s="2">
        <f t="shared" si="66"/>
        <v>44531</v>
      </c>
      <c r="Q711" s="3">
        <f t="shared" si="67"/>
        <v>44561</v>
      </c>
      <c r="R711" t="str">
        <f t="shared" si="68"/>
        <v>Daily Journey</v>
      </c>
      <c r="S711" t="str">
        <f t="shared" si="69"/>
        <v>On Time</v>
      </c>
      <c r="T711" t="str">
        <f>IF(R711="Permit", J711, IF(G711="","NA CO", IF(G711="00:00:00","NA CO", IF(G711&lt;E711,"Early",IF(I711*1440&gt;=parameter!$C$4,"Overtime","On Time CO")))))</f>
        <v>On Time CO</v>
      </c>
      <c r="U711" t="str">
        <f t="shared" si="70"/>
        <v/>
      </c>
      <c r="V711" t="str">
        <f t="shared" si="71"/>
        <v/>
      </c>
    </row>
    <row r="712" spans="1:22" x14ac:dyDescent="0.3">
      <c r="A712" t="s">
        <v>3987</v>
      </c>
      <c r="B712" t="s">
        <v>3988</v>
      </c>
      <c r="C712" t="str">
        <f>LEFT(raw!D712,10)</f>
        <v>2021-12-02</v>
      </c>
      <c r="D712" t="str">
        <f>LEFT(raw!E712,8)</f>
        <v>00:00:00</v>
      </c>
      <c r="E712" t="str">
        <f>LEFT(raw!F712,8)</f>
        <v>00:00:00</v>
      </c>
      <c r="F712" t="str">
        <f>LEFT(raw!G712,8)</f>
        <v>06:45:36</v>
      </c>
      <c r="G712" t="str">
        <f>LEFT(raw!H712,8)</f>
        <v>17:32:55</v>
      </c>
      <c r="H712" t="s">
        <v>19</v>
      </c>
      <c r="I712" t="s">
        <v>20</v>
      </c>
      <c r="J712" t="s">
        <v>21</v>
      </c>
      <c r="K712" t="s">
        <v>22</v>
      </c>
      <c r="L712" t="str">
        <f>LEFT(raw!M712,8)</f>
        <v>10:47:19</v>
      </c>
      <c r="M712" t="s">
        <v>20</v>
      </c>
      <c r="N712" t="s">
        <v>3998</v>
      </c>
      <c r="O712" t="s">
        <v>3999</v>
      </c>
      <c r="P712" s="2">
        <f t="shared" si="66"/>
        <v>44532</v>
      </c>
      <c r="Q712" s="3">
        <f t="shared" si="67"/>
        <v>44561</v>
      </c>
      <c r="R712" t="str">
        <f t="shared" si="68"/>
        <v>Daily Journey</v>
      </c>
      <c r="S712" t="str">
        <f t="shared" si="69"/>
        <v>On Time</v>
      </c>
      <c r="T712" t="str">
        <f>IF(R712="Permit", J712, IF(G712="","NA CO", IF(G712="00:00:00","NA CO", IF(G712&lt;E712,"Early",IF(I712*1440&gt;=parameter!$C$4,"Overtime","On Time CO")))))</f>
        <v>On Time CO</v>
      </c>
      <c r="U712" t="str">
        <f t="shared" si="70"/>
        <v/>
      </c>
      <c r="V712" t="str">
        <f t="shared" si="71"/>
        <v/>
      </c>
    </row>
    <row r="713" spans="1:22" x14ac:dyDescent="0.3">
      <c r="A713" t="s">
        <v>3987</v>
      </c>
      <c r="B713" t="s">
        <v>3988</v>
      </c>
      <c r="C713" t="str">
        <f>LEFT(raw!D713,10)</f>
        <v>2021-12-03</v>
      </c>
      <c r="D713" t="str">
        <f>LEFT(raw!E713,8)</f>
        <v>00:00:00</v>
      </c>
      <c r="E713" t="str">
        <f>LEFT(raw!F713,8)</f>
        <v>00:00:00</v>
      </c>
      <c r="F713" t="str">
        <f>LEFT(raw!G713,8)</f>
        <v>07:08:32</v>
      </c>
      <c r="G713" t="str">
        <f>LEFT(raw!H713,8)</f>
        <v>18:10:35</v>
      </c>
      <c r="H713" t="s">
        <v>19</v>
      </c>
      <c r="I713" t="s">
        <v>20</v>
      </c>
      <c r="J713" t="s">
        <v>21</v>
      </c>
      <c r="K713" t="s">
        <v>22</v>
      </c>
      <c r="L713" t="str">
        <f>LEFT(raw!M713,8)</f>
        <v>11:02:03</v>
      </c>
      <c r="M713" t="s">
        <v>20</v>
      </c>
      <c r="N713" t="s">
        <v>3992</v>
      </c>
      <c r="O713" t="s">
        <v>4004</v>
      </c>
      <c r="P713" s="2">
        <f t="shared" si="66"/>
        <v>44533</v>
      </c>
      <c r="Q713" s="3">
        <f t="shared" si="67"/>
        <v>44561</v>
      </c>
      <c r="R713" t="str">
        <f t="shared" si="68"/>
        <v>Daily Journey</v>
      </c>
      <c r="S713" t="str">
        <f t="shared" si="69"/>
        <v>On Time</v>
      </c>
      <c r="T713" t="str">
        <f>IF(R713="Permit", J713, IF(G713="","NA CO", IF(G713="00:00:00","NA CO", IF(G713&lt;E713,"Early",IF(I713*1440&gt;=parameter!$C$4,"Overtime","On Time CO")))))</f>
        <v>On Time CO</v>
      </c>
      <c r="U713" t="str">
        <f t="shared" si="70"/>
        <v/>
      </c>
      <c r="V713" t="str">
        <f t="shared" si="71"/>
        <v/>
      </c>
    </row>
    <row r="714" spans="1:22" x14ac:dyDescent="0.3">
      <c r="A714" t="s">
        <v>3987</v>
      </c>
      <c r="B714" t="s">
        <v>3988</v>
      </c>
      <c r="C714" t="str">
        <f>LEFT(raw!D714,10)</f>
        <v>2021-12-06</v>
      </c>
      <c r="D714" t="str">
        <f>LEFT(raw!E714,8)</f>
        <v>00:00:00</v>
      </c>
      <c r="E714" t="str">
        <f>LEFT(raw!F714,8)</f>
        <v>00:00:00</v>
      </c>
      <c r="F714" t="str">
        <f>LEFT(raw!G714,8)</f>
        <v>07:05:25</v>
      </c>
      <c r="G714" t="str">
        <f>LEFT(raw!H714,8)</f>
        <v>19:10:43</v>
      </c>
      <c r="H714" t="s">
        <v>19</v>
      </c>
      <c r="I714" t="s">
        <v>20</v>
      </c>
      <c r="J714" t="s">
        <v>21</v>
      </c>
      <c r="K714" t="s">
        <v>22</v>
      </c>
      <c r="L714" t="str">
        <f>LEFT(raw!M714,8)</f>
        <v>12:05:18</v>
      </c>
      <c r="M714" t="s">
        <v>20</v>
      </c>
      <c r="N714" t="s">
        <v>143</v>
      </c>
      <c r="O714" t="s">
        <v>4009</v>
      </c>
      <c r="P714" s="2">
        <f t="shared" si="66"/>
        <v>44536</v>
      </c>
      <c r="Q714" s="3">
        <f t="shared" si="67"/>
        <v>44561</v>
      </c>
      <c r="R714" t="str">
        <f t="shared" si="68"/>
        <v>Daily Journey</v>
      </c>
      <c r="S714" t="str">
        <f t="shared" si="69"/>
        <v>On Time</v>
      </c>
      <c r="T714" t="str">
        <f>IF(R714="Permit", J714, IF(G714="","NA CO", IF(G714="00:00:00","NA CO", IF(G714&lt;E714,"Early",IF(I714*1440&gt;=parameter!$C$4,"Overtime","On Time CO")))))</f>
        <v>On Time CO</v>
      </c>
      <c r="U714" t="str">
        <f t="shared" si="70"/>
        <v/>
      </c>
      <c r="V714" t="str">
        <f t="shared" si="71"/>
        <v/>
      </c>
    </row>
    <row r="715" spans="1:22" x14ac:dyDescent="0.3">
      <c r="A715" t="s">
        <v>3987</v>
      </c>
      <c r="B715" t="s">
        <v>3988</v>
      </c>
      <c r="C715" t="str">
        <f>LEFT(raw!D715,10)</f>
        <v>2021-12-07</v>
      </c>
      <c r="D715" t="str">
        <f>LEFT(raw!E715,8)</f>
        <v>00:00:00</v>
      </c>
      <c r="E715" t="str">
        <f>LEFT(raw!F715,8)</f>
        <v>00:00:00</v>
      </c>
      <c r="F715" t="str">
        <f>LEFT(raw!G715,8)</f>
        <v>07:01:25</v>
      </c>
      <c r="G715" t="str">
        <f>LEFT(raw!H715,8)</f>
        <v>18:26:30</v>
      </c>
      <c r="H715" t="s">
        <v>19</v>
      </c>
      <c r="I715" t="s">
        <v>20</v>
      </c>
      <c r="J715" t="s">
        <v>21</v>
      </c>
      <c r="K715" t="s">
        <v>22</v>
      </c>
      <c r="L715" t="str">
        <f>LEFT(raw!M715,8)</f>
        <v>11:25:05</v>
      </c>
      <c r="M715" t="s">
        <v>20</v>
      </c>
      <c r="N715" t="s">
        <v>4009</v>
      </c>
      <c r="O715" t="s">
        <v>4014</v>
      </c>
      <c r="P715" s="2">
        <f t="shared" si="66"/>
        <v>44537</v>
      </c>
      <c r="Q715" s="3">
        <f t="shared" si="67"/>
        <v>44561</v>
      </c>
      <c r="R715" t="str">
        <f t="shared" si="68"/>
        <v>Daily Journey</v>
      </c>
      <c r="S715" t="str">
        <f t="shared" si="69"/>
        <v>On Time</v>
      </c>
      <c r="T715" t="str">
        <f>IF(R715="Permit", J715, IF(G715="","NA CO", IF(G715="00:00:00","NA CO", IF(G715&lt;E715,"Early",IF(I715*1440&gt;=parameter!$C$4,"Overtime","On Time CO")))))</f>
        <v>On Time CO</v>
      </c>
      <c r="U715" t="str">
        <f t="shared" si="70"/>
        <v/>
      </c>
      <c r="V715" t="str">
        <f t="shared" si="71"/>
        <v/>
      </c>
    </row>
    <row r="716" spans="1:22" x14ac:dyDescent="0.3">
      <c r="A716" t="s">
        <v>3987</v>
      </c>
      <c r="B716" t="s">
        <v>3988</v>
      </c>
      <c r="C716" t="str">
        <f>LEFT(raw!D716,10)</f>
        <v>2021-12-08</v>
      </c>
      <c r="D716" t="str">
        <f>LEFT(raw!E716,8)</f>
        <v>00:00:00</v>
      </c>
      <c r="E716" t="str">
        <f>LEFT(raw!F716,8)</f>
        <v>00:00:00</v>
      </c>
      <c r="F716" t="str">
        <f>LEFT(raw!G716,8)</f>
        <v>07:10:57</v>
      </c>
      <c r="G716" t="str">
        <f>LEFT(raw!H716,8)</f>
        <v>17:12:45</v>
      </c>
      <c r="H716" t="s">
        <v>19</v>
      </c>
      <c r="I716" t="s">
        <v>20</v>
      </c>
      <c r="J716" t="s">
        <v>21</v>
      </c>
      <c r="K716" t="s">
        <v>22</v>
      </c>
      <c r="L716" t="str">
        <f>LEFT(raw!M716,8)</f>
        <v>10:01:48</v>
      </c>
      <c r="M716" t="s">
        <v>20</v>
      </c>
      <c r="N716" t="s">
        <v>4004</v>
      </c>
      <c r="O716" t="s">
        <v>4004</v>
      </c>
      <c r="P716" s="2">
        <f t="shared" si="66"/>
        <v>44538</v>
      </c>
      <c r="Q716" s="3">
        <f t="shared" si="67"/>
        <v>44561</v>
      </c>
      <c r="R716" t="str">
        <f t="shared" si="68"/>
        <v>Daily Journey</v>
      </c>
      <c r="S716" t="str">
        <f t="shared" si="69"/>
        <v>On Time</v>
      </c>
      <c r="T716" t="str">
        <f>IF(R716="Permit", J716, IF(G716="","NA CO", IF(G716="00:00:00","NA CO", IF(G716&lt;E716,"Early",IF(I716*1440&gt;=parameter!$C$4,"Overtime","On Time CO")))))</f>
        <v>On Time CO</v>
      </c>
      <c r="U716" t="str">
        <f t="shared" si="70"/>
        <v/>
      </c>
      <c r="V716" t="str">
        <f t="shared" si="71"/>
        <v/>
      </c>
    </row>
    <row r="717" spans="1:22" x14ac:dyDescent="0.3">
      <c r="A717" t="s">
        <v>3987</v>
      </c>
      <c r="B717" t="s">
        <v>3988</v>
      </c>
      <c r="C717" t="str">
        <f>LEFT(raw!D717,10)</f>
        <v>2021-12-09</v>
      </c>
      <c r="D717" t="str">
        <f>LEFT(raw!E717,8)</f>
        <v>00:00:00</v>
      </c>
      <c r="E717" t="str">
        <f>LEFT(raw!F717,8)</f>
        <v>00:00:00</v>
      </c>
      <c r="F717" t="str">
        <f>LEFT(raw!G717,8)</f>
        <v>07:10:29</v>
      </c>
      <c r="G717" t="str">
        <f>LEFT(raw!H717,8)</f>
        <v>17:49:28</v>
      </c>
      <c r="H717" t="s">
        <v>19</v>
      </c>
      <c r="I717" t="s">
        <v>20</v>
      </c>
      <c r="J717" t="s">
        <v>21</v>
      </c>
      <c r="K717" t="s">
        <v>22</v>
      </c>
      <c r="L717" t="str">
        <f>LEFT(raw!M717,8)</f>
        <v>10:38:59</v>
      </c>
      <c r="M717" t="s">
        <v>20</v>
      </c>
      <c r="N717" t="s">
        <v>4009</v>
      </c>
      <c r="O717" t="s">
        <v>143</v>
      </c>
      <c r="P717" s="2">
        <f t="shared" si="66"/>
        <v>44539</v>
      </c>
      <c r="Q717" s="3">
        <f t="shared" si="67"/>
        <v>44561</v>
      </c>
      <c r="R717" t="str">
        <f t="shared" si="68"/>
        <v>Daily Journey</v>
      </c>
      <c r="S717" t="str">
        <f t="shared" si="69"/>
        <v>On Time</v>
      </c>
      <c r="T717" t="str">
        <f>IF(R717="Permit", J717, IF(G717="","NA CO", IF(G717="00:00:00","NA CO", IF(G717&lt;E717,"Early",IF(I717*1440&gt;=parameter!$C$4,"Overtime","On Time CO")))))</f>
        <v>On Time CO</v>
      </c>
      <c r="U717" t="str">
        <f t="shared" si="70"/>
        <v/>
      </c>
      <c r="V717" t="str">
        <f t="shared" si="71"/>
        <v/>
      </c>
    </row>
    <row r="718" spans="1:22" x14ac:dyDescent="0.3">
      <c r="A718" t="s">
        <v>3987</v>
      </c>
      <c r="B718" t="s">
        <v>3988</v>
      </c>
      <c r="C718" t="str">
        <f>LEFT(raw!D718,10)</f>
        <v>2021-12-10</v>
      </c>
      <c r="D718" t="str">
        <f>LEFT(raw!E718,8)</f>
        <v>00:00:00</v>
      </c>
      <c r="E718" t="str">
        <f>LEFT(raw!F718,8)</f>
        <v>00:00:00</v>
      </c>
      <c r="F718" t="str">
        <f>LEFT(raw!G718,8)</f>
        <v>07:08:14</v>
      </c>
      <c r="G718" t="str">
        <f>LEFT(raw!H718,8)</f>
        <v>17:36:37</v>
      </c>
      <c r="H718" t="s">
        <v>19</v>
      </c>
      <c r="I718" t="s">
        <v>20</v>
      </c>
      <c r="J718" t="s">
        <v>21</v>
      </c>
      <c r="K718" t="s">
        <v>22</v>
      </c>
      <c r="L718" t="str">
        <f>LEFT(raw!M718,8)</f>
        <v>10:28:22</v>
      </c>
      <c r="M718" t="s">
        <v>20</v>
      </c>
      <c r="N718" t="s">
        <v>143</v>
      </c>
      <c r="O718" t="s">
        <v>4009</v>
      </c>
      <c r="P718" s="2">
        <f t="shared" si="66"/>
        <v>44540</v>
      </c>
      <c r="Q718" s="3">
        <f t="shared" si="67"/>
        <v>44561</v>
      </c>
      <c r="R718" t="str">
        <f t="shared" si="68"/>
        <v>Daily Journey</v>
      </c>
      <c r="S718" t="str">
        <f t="shared" si="69"/>
        <v>On Time</v>
      </c>
      <c r="T718" t="str">
        <f>IF(R718="Permit", J718, IF(G718="","NA CO", IF(G718="00:00:00","NA CO", IF(G718&lt;E718,"Early",IF(I718*1440&gt;=parameter!$C$4,"Overtime","On Time CO")))))</f>
        <v>On Time CO</v>
      </c>
      <c r="U718" t="str">
        <f t="shared" si="70"/>
        <v/>
      </c>
      <c r="V718" t="str">
        <f t="shared" si="71"/>
        <v/>
      </c>
    </row>
    <row r="719" spans="1:22" x14ac:dyDescent="0.3">
      <c r="A719" t="s">
        <v>3987</v>
      </c>
      <c r="B719" t="s">
        <v>3988</v>
      </c>
      <c r="C719" t="str">
        <f>LEFT(raw!D719,10)</f>
        <v>2021-12-13</v>
      </c>
      <c r="D719" t="str">
        <f>LEFT(raw!E719,8)</f>
        <v>07:30:00</v>
      </c>
      <c r="E719" t="str">
        <f>LEFT(raw!F719,8)</f>
        <v>16:30:00</v>
      </c>
      <c r="F719" t="str">
        <f>LEFT(raw!G719,8)</f>
        <v>07:08:25</v>
      </c>
      <c r="G719" t="str">
        <f>LEFT(raw!H719,8)</f>
        <v>17:22:06</v>
      </c>
      <c r="H719" t="s">
        <v>19</v>
      </c>
      <c r="I719" t="s">
        <v>20</v>
      </c>
      <c r="J719" t="s">
        <v>25</v>
      </c>
      <c r="K719" t="s">
        <v>26</v>
      </c>
      <c r="L719" t="str">
        <f>LEFT(raw!M719,8)</f>
        <v>09:00:00</v>
      </c>
      <c r="M719" t="s">
        <v>20</v>
      </c>
      <c r="N719" t="s">
        <v>31</v>
      </c>
      <c r="O719" t="s">
        <v>31</v>
      </c>
      <c r="P719" s="2">
        <f t="shared" si="66"/>
        <v>44543</v>
      </c>
      <c r="Q719" s="3">
        <f t="shared" si="67"/>
        <v>44561</v>
      </c>
      <c r="R719" t="str">
        <f t="shared" si="68"/>
        <v>Attendance</v>
      </c>
      <c r="S719" t="str">
        <f t="shared" si="69"/>
        <v>On Time</v>
      </c>
      <c r="T719" t="str">
        <f>IF(R719="Permit", J719, IF(G719="","NA CO", IF(G719="00:00:00","NA CO", IF(G719&lt;E719,"Early",IF(I719*1440&gt;=parameter!$C$4,"Overtime","On Time CO")))))</f>
        <v>On Time CO</v>
      </c>
      <c r="U719" t="str">
        <f t="shared" si="70"/>
        <v/>
      </c>
      <c r="V719" t="str">
        <f t="shared" si="71"/>
        <v/>
      </c>
    </row>
    <row r="720" spans="1:22" x14ac:dyDescent="0.3">
      <c r="A720" t="s">
        <v>3987</v>
      </c>
      <c r="B720" t="s">
        <v>3988</v>
      </c>
      <c r="C720" t="str">
        <f>LEFT(raw!D720,10)</f>
        <v>2021-12-14</v>
      </c>
      <c r="D720" t="str">
        <f>LEFT(raw!E720,8)</f>
        <v>07:30:00</v>
      </c>
      <c r="E720" t="str">
        <f>LEFT(raw!F720,8)</f>
        <v>16:30:00</v>
      </c>
      <c r="F720" t="str">
        <f>LEFT(raw!G720,8)</f>
        <v>07:06:07</v>
      </c>
      <c r="G720" t="str">
        <f>LEFT(raw!H720,8)</f>
        <v>17:50:47</v>
      </c>
      <c r="H720" t="s">
        <v>19</v>
      </c>
      <c r="I720" t="s">
        <v>20</v>
      </c>
      <c r="J720" t="s">
        <v>25</v>
      </c>
      <c r="K720" t="s">
        <v>26</v>
      </c>
      <c r="L720" t="str">
        <f>LEFT(raw!M720,8)</f>
        <v>09:00:00</v>
      </c>
      <c r="M720" t="s">
        <v>20</v>
      </c>
      <c r="N720" t="s">
        <v>31</v>
      </c>
      <c r="O720" t="s">
        <v>31</v>
      </c>
      <c r="P720" s="2">
        <f t="shared" si="66"/>
        <v>44544</v>
      </c>
      <c r="Q720" s="3">
        <f t="shared" si="67"/>
        <v>44561</v>
      </c>
      <c r="R720" t="str">
        <f t="shared" si="68"/>
        <v>Attendance</v>
      </c>
      <c r="S720" t="str">
        <f t="shared" si="69"/>
        <v>On Time</v>
      </c>
      <c r="T720" t="str">
        <f>IF(R720="Permit", J720, IF(G720="","NA CO", IF(G720="00:00:00","NA CO", IF(G720&lt;E720,"Early",IF(I720*1440&gt;=parameter!$C$4,"Overtime","On Time CO")))))</f>
        <v>On Time CO</v>
      </c>
      <c r="U720" t="str">
        <f t="shared" si="70"/>
        <v/>
      </c>
      <c r="V720" t="str">
        <f t="shared" si="71"/>
        <v/>
      </c>
    </row>
    <row r="721" spans="1:22" x14ac:dyDescent="0.3">
      <c r="A721" t="s">
        <v>3987</v>
      </c>
      <c r="B721" t="s">
        <v>3988</v>
      </c>
      <c r="C721" t="str">
        <f>LEFT(raw!D721,10)</f>
        <v>2021-12-15</v>
      </c>
      <c r="D721" t="str">
        <f>LEFT(raw!E721,8)</f>
        <v>07:30:00</v>
      </c>
      <c r="E721" t="str">
        <f>LEFT(raw!F721,8)</f>
        <v>16:00:00</v>
      </c>
      <c r="F721" t="str">
        <f>LEFT(raw!G721,8)</f>
        <v>07:10:59</v>
      </c>
      <c r="G721" t="str">
        <f>LEFT(raw!H721,8)</f>
        <v>18:17:52</v>
      </c>
      <c r="H721" t="s">
        <v>19</v>
      </c>
      <c r="I721" t="s">
        <v>20</v>
      </c>
      <c r="J721" t="s">
        <v>25</v>
      </c>
      <c r="K721" t="s">
        <v>26</v>
      </c>
      <c r="L721" t="str">
        <f>LEFT(raw!M721,8)</f>
        <v>08:30:00</v>
      </c>
      <c r="M721" t="s">
        <v>20</v>
      </c>
      <c r="N721" t="s">
        <v>31</v>
      </c>
      <c r="O721" t="s">
        <v>31</v>
      </c>
      <c r="P721" s="2">
        <f t="shared" si="66"/>
        <v>44545</v>
      </c>
      <c r="Q721" s="3">
        <f t="shared" si="67"/>
        <v>44561</v>
      </c>
      <c r="R721" t="str">
        <f t="shared" si="68"/>
        <v>Attendance</v>
      </c>
      <c r="S721" t="str">
        <f t="shared" si="69"/>
        <v>On Time</v>
      </c>
      <c r="T721" t="str">
        <f>IF(R721="Permit", J721, IF(G721="","NA CO", IF(G721="00:00:00","NA CO", IF(G721&lt;E721,"Early",IF(I721*1440&gt;=parameter!$C$4,"Overtime","On Time CO")))))</f>
        <v>On Time CO</v>
      </c>
      <c r="U721" t="str">
        <f t="shared" si="70"/>
        <v/>
      </c>
      <c r="V721" t="str">
        <f t="shared" si="71"/>
        <v/>
      </c>
    </row>
    <row r="722" spans="1:22" x14ac:dyDescent="0.3">
      <c r="A722" t="s">
        <v>3987</v>
      </c>
      <c r="B722" t="s">
        <v>3988</v>
      </c>
      <c r="C722" t="str">
        <f>LEFT(raw!D722,10)</f>
        <v>2021-12-16</v>
      </c>
      <c r="D722" t="str">
        <f>LEFT(raw!E722,8)</f>
        <v>07:30:00</v>
      </c>
      <c r="E722" t="str">
        <f>LEFT(raw!F722,8)</f>
        <v>16:30:00</v>
      </c>
      <c r="F722" t="str">
        <f>LEFT(raw!G722,8)</f>
        <v>07:08:11</v>
      </c>
      <c r="G722" t="str">
        <f>LEFT(raw!H722,8)</f>
        <v>20:15:49</v>
      </c>
      <c r="H722" t="s">
        <v>19</v>
      </c>
      <c r="I722" t="s">
        <v>20</v>
      </c>
      <c r="J722" t="s">
        <v>25</v>
      </c>
      <c r="K722" t="s">
        <v>26</v>
      </c>
      <c r="L722" t="str">
        <f>LEFT(raw!M722,8)</f>
        <v>09:00:00</v>
      </c>
      <c r="M722" t="s">
        <v>20</v>
      </c>
      <c r="N722" t="s">
        <v>31</v>
      </c>
      <c r="O722" t="s">
        <v>31</v>
      </c>
      <c r="P722" s="2">
        <f t="shared" si="66"/>
        <v>44546</v>
      </c>
      <c r="Q722" s="3">
        <f t="shared" si="67"/>
        <v>44561</v>
      </c>
      <c r="R722" t="str">
        <f t="shared" si="68"/>
        <v>Attendance</v>
      </c>
      <c r="S722" t="str">
        <f t="shared" si="69"/>
        <v>On Time</v>
      </c>
      <c r="T722" t="str">
        <f>IF(R722="Permit", J722, IF(G722="","NA CO", IF(G722="00:00:00","NA CO", IF(G722&lt;E722,"Early",IF(I722*1440&gt;=parameter!$C$4,"Overtime","On Time CO")))))</f>
        <v>On Time CO</v>
      </c>
      <c r="U722" t="str">
        <f t="shared" si="70"/>
        <v/>
      </c>
      <c r="V722" t="str">
        <f t="shared" si="71"/>
        <v/>
      </c>
    </row>
    <row r="723" spans="1:22" x14ac:dyDescent="0.3">
      <c r="A723" t="s">
        <v>3987</v>
      </c>
      <c r="B723" t="s">
        <v>3988</v>
      </c>
      <c r="C723" t="str">
        <f>LEFT(raw!D723,10)</f>
        <v>2021-12-17</v>
      </c>
      <c r="D723" t="str">
        <f>LEFT(raw!E723,8)</f>
        <v>07:30:00</v>
      </c>
      <c r="E723" t="str">
        <f>LEFT(raw!F723,8)</f>
        <v>16:30:00</v>
      </c>
      <c r="F723" t="str">
        <f>LEFT(raw!G723,8)</f>
        <v>07:17:27</v>
      </c>
      <c r="G723" t="str">
        <f>LEFT(raw!H723,8)</f>
        <v>19:09:07</v>
      </c>
      <c r="H723" t="s">
        <v>19</v>
      </c>
      <c r="I723" t="s">
        <v>20</v>
      </c>
      <c r="J723" t="s">
        <v>25</v>
      </c>
      <c r="K723" t="s">
        <v>26</v>
      </c>
      <c r="L723" t="str">
        <f>LEFT(raw!M723,8)</f>
        <v>09:00:00</v>
      </c>
      <c r="M723" t="s">
        <v>20</v>
      </c>
      <c r="N723" t="s">
        <v>31</v>
      </c>
      <c r="O723" t="s">
        <v>31</v>
      </c>
      <c r="P723" s="2">
        <f t="shared" si="66"/>
        <v>44547</v>
      </c>
      <c r="Q723" s="3">
        <f t="shared" si="67"/>
        <v>44561</v>
      </c>
      <c r="R723" t="str">
        <f t="shared" si="68"/>
        <v>Attendance</v>
      </c>
      <c r="S723" t="str">
        <f t="shared" si="69"/>
        <v>On Time</v>
      </c>
      <c r="T723" t="str">
        <f>IF(R723="Permit", J723, IF(G723="","NA CO", IF(G723="00:00:00","NA CO", IF(G723&lt;E723,"Early",IF(I723*1440&gt;=parameter!$C$4,"Overtime","On Time CO")))))</f>
        <v>On Time CO</v>
      </c>
      <c r="U723" t="str">
        <f t="shared" si="70"/>
        <v/>
      </c>
      <c r="V723" t="str">
        <f t="shared" si="71"/>
        <v/>
      </c>
    </row>
    <row r="724" spans="1:22" x14ac:dyDescent="0.3">
      <c r="A724" t="s">
        <v>3987</v>
      </c>
      <c r="B724" t="s">
        <v>3988</v>
      </c>
      <c r="C724" t="str">
        <f>LEFT(raw!D724,10)</f>
        <v>2021-12-20</v>
      </c>
      <c r="D724" t="str">
        <f>LEFT(raw!E724,8)</f>
        <v>07:30:00</v>
      </c>
      <c r="E724" t="str">
        <f>LEFT(raw!F724,8)</f>
        <v>16:30:00</v>
      </c>
      <c r="F724" t="str">
        <f>LEFT(raw!G724,8)</f>
        <v>07:10:51</v>
      </c>
      <c r="G724" t="str">
        <f>LEFT(raw!H724,8)</f>
        <v>16:15:00</v>
      </c>
      <c r="H724" t="s">
        <v>19</v>
      </c>
      <c r="I724" t="s">
        <v>20</v>
      </c>
      <c r="J724" t="s">
        <v>25</v>
      </c>
      <c r="K724" t="s">
        <v>26</v>
      </c>
      <c r="L724" t="str">
        <f>LEFT(raw!M724,8)</f>
        <v>09:00:00</v>
      </c>
      <c r="M724" t="s">
        <v>20</v>
      </c>
      <c r="N724" t="s">
        <v>31</v>
      </c>
      <c r="O724" t="s">
        <v>21</v>
      </c>
      <c r="P724" s="2">
        <f t="shared" si="66"/>
        <v>44550</v>
      </c>
      <c r="Q724" s="3">
        <f t="shared" si="67"/>
        <v>44561</v>
      </c>
      <c r="R724" t="str">
        <f t="shared" si="68"/>
        <v>Attendance</v>
      </c>
      <c r="S724" t="str">
        <f t="shared" si="69"/>
        <v>On Time</v>
      </c>
      <c r="T724" t="str">
        <f>IF(R724="Permit", J724, IF(G724="","NA CO", IF(G724="00:00:00","NA CO", IF(G724&lt;E724,"Early",IF(I724*1440&gt;=parameter!$C$4,"Overtime","On Time CO")))))</f>
        <v>Early</v>
      </c>
      <c r="U724" t="str">
        <f t="shared" si="70"/>
        <v/>
      </c>
      <c r="V724" t="str">
        <f t="shared" si="71"/>
        <v/>
      </c>
    </row>
    <row r="725" spans="1:22" x14ac:dyDescent="0.3">
      <c r="A725" t="s">
        <v>3987</v>
      </c>
      <c r="B725" t="s">
        <v>3988</v>
      </c>
      <c r="C725" t="str">
        <f>LEFT(raw!D725,10)</f>
        <v>2021-12-21</v>
      </c>
      <c r="D725" t="str">
        <f>LEFT(raw!E725,8)</f>
        <v>07:30:00</v>
      </c>
      <c r="E725" t="str">
        <f>LEFT(raw!F725,8)</f>
        <v>16:30:00</v>
      </c>
      <c r="F725" t="str">
        <f>LEFT(raw!G725,8)</f>
        <v>07:17:14</v>
      </c>
      <c r="G725" t="str">
        <f>LEFT(raw!H725,8)</f>
        <v>18:18:29</v>
      </c>
      <c r="H725" t="s">
        <v>19</v>
      </c>
      <c r="I725" t="s">
        <v>20</v>
      </c>
      <c r="J725" t="s">
        <v>25</v>
      </c>
      <c r="K725" t="s">
        <v>26</v>
      </c>
      <c r="L725" t="str">
        <f>LEFT(raw!M725,8)</f>
        <v>09:00:00</v>
      </c>
      <c r="M725" t="s">
        <v>20</v>
      </c>
      <c r="N725" t="s">
        <v>31</v>
      </c>
      <c r="O725" t="s">
        <v>31</v>
      </c>
      <c r="P725" s="2">
        <f t="shared" si="66"/>
        <v>44551</v>
      </c>
      <c r="Q725" s="3">
        <f t="shared" si="67"/>
        <v>44561</v>
      </c>
      <c r="R725" t="str">
        <f t="shared" si="68"/>
        <v>Attendance</v>
      </c>
      <c r="S725" t="str">
        <f t="shared" si="69"/>
        <v>On Time</v>
      </c>
      <c r="T725" t="str">
        <f>IF(R725="Permit", J725, IF(G725="","NA CO", IF(G725="00:00:00","NA CO", IF(G725&lt;E725,"Early",IF(I725*1440&gt;=parameter!$C$4,"Overtime","On Time CO")))))</f>
        <v>On Time CO</v>
      </c>
      <c r="U725" t="str">
        <f t="shared" si="70"/>
        <v/>
      </c>
      <c r="V725" t="str">
        <f t="shared" si="71"/>
        <v/>
      </c>
    </row>
    <row r="726" spans="1:22" x14ac:dyDescent="0.3">
      <c r="A726" t="s">
        <v>3987</v>
      </c>
      <c r="B726" t="s">
        <v>3988</v>
      </c>
      <c r="C726" t="str">
        <f>LEFT(raw!D726,10)</f>
        <v>2021-12-22</v>
      </c>
      <c r="D726" t="str">
        <f>LEFT(raw!E726,8)</f>
        <v>07:30:00</v>
      </c>
      <c r="E726" t="str">
        <f>LEFT(raw!F726,8)</f>
        <v>16:00:00</v>
      </c>
      <c r="F726" t="str">
        <f>LEFT(raw!G726,8)</f>
        <v>07:21:12</v>
      </c>
      <c r="G726" t="str">
        <f>LEFT(raw!H726,8)</f>
        <v>18:12:56</v>
      </c>
      <c r="H726" t="s">
        <v>19</v>
      </c>
      <c r="I726" t="s">
        <v>20</v>
      </c>
      <c r="J726" t="s">
        <v>25</v>
      </c>
      <c r="K726" t="s">
        <v>26</v>
      </c>
      <c r="L726" t="str">
        <f>LEFT(raw!M726,8)</f>
        <v>08:30:00</v>
      </c>
      <c r="M726" t="s">
        <v>20</v>
      </c>
      <c r="N726" t="s">
        <v>31</v>
      </c>
      <c r="O726" t="s">
        <v>31</v>
      </c>
      <c r="P726" s="2">
        <f t="shared" si="66"/>
        <v>44552</v>
      </c>
      <c r="Q726" s="3">
        <f t="shared" si="67"/>
        <v>44561</v>
      </c>
      <c r="R726" t="str">
        <f t="shared" si="68"/>
        <v>Attendance</v>
      </c>
      <c r="S726" t="str">
        <f t="shared" si="69"/>
        <v>On Time</v>
      </c>
      <c r="T726" t="str">
        <f>IF(R726="Permit", J726, IF(G726="","NA CO", IF(G726="00:00:00","NA CO", IF(G726&lt;E726,"Early",IF(I726*1440&gt;=parameter!$C$4,"Overtime","On Time CO")))))</f>
        <v>On Time CO</v>
      </c>
      <c r="U726" t="str">
        <f t="shared" si="70"/>
        <v/>
      </c>
      <c r="V726" t="str">
        <f t="shared" si="71"/>
        <v/>
      </c>
    </row>
    <row r="727" spans="1:22" x14ac:dyDescent="0.3">
      <c r="A727" t="s">
        <v>3987</v>
      </c>
      <c r="B727" t="s">
        <v>3988</v>
      </c>
      <c r="C727" t="str">
        <f>LEFT(raw!D727,10)</f>
        <v>2021-12-23</v>
      </c>
      <c r="D727" t="str">
        <f>LEFT(raw!E727,8)</f>
        <v>07:30:00</v>
      </c>
      <c r="E727" t="str">
        <f>LEFT(raw!F727,8)</f>
        <v>16:30:00</v>
      </c>
      <c r="F727" t="str">
        <f>LEFT(raw!G727,8)</f>
        <v>07:21:04</v>
      </c>
      <c r="G727" t="str">
        <f>LEFT(raw!H727,8)</f>
        <v>17:40:17</v>
      </c>
      <c r="H727" t="s">
        <v>19</v>
      </c>
      <c r="I727" t="s">
        <v>20</v>
      </c>
      <c r="J727" t="s">
        <v>25</v>
      </c>
      <c r="K727" t="s">
        <v>26</v>
      </c>
      <c r="L727" t="str">
        <f>LEFT(raw!M727,8)</f>
        <v>09:00:00</v>
      </c>
      <c r="M727" t="s">
        <v>20</v>
      </c>
      <c r="N727" t="s">
        <v>31</v>
      </c>
      <c r="O727" t="s">
        <v>31</v>
      </c>
      <c r="P727" s="2">
        <f t="shared" si="66"/>
        <v>44553</v>
      </c>
      <c r="Q727" s="3">
        <f t="shared" si="67"/>
        <v>44561</v>
      </c>
      <c r="R727" t="str">
        <f t="shared" si="68"/>
        <v>Attendance</v>
      </c>
      <c r="S727" t="str">
        <f t="shared" si="69"/>
        <v>On Time</v>
      </c>
      <c r="T727" t="str">
        <f>IF(R727="Permit", J727, IF(G727="","NA CO", IF(G727="00:00:00","NA CO", IF(G727&lt;E727,"Early",IF(I727*1440&gt;=parameter!$C$4,"Overtime","On Time CO")))))</f>
        <v>On Time CO</v>
      </c>
      <c r="U727" t="str">
        <f t="shared" si="70"/>
        <v/>
      </c>
      <c r="V727" t="str">
        <f t="shared" si="71"/>
        <v/>
      </c>
    </row>
    <row r="728" spans="1:22" x14ac:dyDescent="0.3">
      <c r="A728" t="s">
        <v>3987</v>
      </c>
      <c r="B728" t="s">
        <v>3988</v>
      </c>
      <c r="C728" t="str">
        <f>LEFT(raw!D728,10)</f>
        <v>2021-12-24</v>
      </c>
      <c r="D728" t="str">
        <f>LEFT(raw!E728,8)</f>
        <v>07:30:00</v>
      </c>
      <c r="E728" t="str">
        <f>LEFT(raw!F728,8)</f>
        <v>16:30:00</v>
      </c>
      <c r="F728" t="str">
        <f>LEFT(raw!G728,8)</f>
        <v>07:13:26</v>
      </c>
      <c r="G728" t="str">
        <f>LEFT(raw!H728,8)</f>
        <v>17:15:57</v>
      </c>
      <c r="H728" t="s">
        <v>19</v>
      </c>
      <c r="I728" t="s">
        <v>20</v>
      </c>
      <c r="J728" t="s">
        <v>25</v>
      </c>
      <c r="K728" t="s">
        <v>26</v>
      </c>
      <c r="L728" t="str">
        <f>LEFT(raw!M728,8)</f>
        <v>09:00:00</v>
      </c>
      <c r="M728" t="s">
        <v>20</v>
      </c>
      <c r="N728" t="s">
        <v>31</v>
      </c>
      <c r="O728" t="s">
        <v>31</v>
      </c>
      <c r="P728" s="2">
        <f t="shared" si="66"/>
        <v>44554</v>
      </c>
      <c r="Q728" s="3">
        <f t="shared" si="67"/>
        <v>44561</v>
      </c>
      <c r="R728" t="str">
        <f t="shared" si="68"/>
        <v>Attendance</v>
      </c>
      <c r="S728" t="str">
        <f t="shared" si="69"/>
        <v>On Time</v>
      </c>
      <c r="T728" t="str">
        <f>IF(R728="Permit", J728, IF(G728="","NA CO", IF(G728="00:00:00","NA CO", IF(G728&lt;E728,"Early",IF(I728*1440&gt;=parameter!$C$4,"Overtime","On Time CO")))))</f>
        <v>On Time CO</v>
      </c>
      <c r="U728" t="str">
        <f t="shared" si="70"/>
        <v/>
      </c>
      <c r="V728" t="str">
        <f t="shared" si="71"/>
        <v/>
      </c>
    </row>
    <row r="729" spans="1:22" x14ac:dyDescent="0.3">
      <c r="A729" t="s">
        <v>3987</v>
      </c>
      <c r="B729" t="s">
        <v>3988</v>
      </c>
      <c r="C729" t="str">
        <f>LEFT(raw!D729,10)</f>
        <v>2021-12-27</v>
      </c>
      <c r="D729" t="str">
        <f>LEFT(raw!E729,8)</f>
        <v>07:30:00</v>
      </c>
      <c r="E729" t="str">
        <f>LEFT(raw!F729,8)</f>
        <v>16:30:00</v>
      </c>
      <c r="F729" t="str">
        <f>LEFT(raw!G729,8)</f>
        <v>07:22:33</v>
      </c>
      <c r="G729" t="str">
        <f>LEFT(raw!H729,8)</f>
        <v>17:44:07</v>
      </c>
      <c r="H729" t="s">
        <v>19</v>
      </c>
      <c r="I729" t="s">
        <v>20</v>
      </c>
      <c r="J729" t="s">
        <v>25</v>
      </c>
      <c r="K729" t="s">
        <v>26</v>
      </c>
      <c r="L729" t="str">
        <f>LEFT(raw!M729,8)</f>
        <v>09:00:00</v>
      </c>
      <c r="M729" t="s">
        <v>20</v>
      </c>
      <c r="N729" t="s">
        <v>31</v>
      </c>
      <c r="O729" t="s">
        <v>31</v>
      </c>
      <c r="P729" s="2">
        <f t="shared" si="66"/>
        <v>44557</v>
      </c>
      <c r="Q729" s="3">
        <f t="shared" si="67"/>
        <v>44561</v>
      </c>
      <c r="R729" t="str">
        <f t="shared" si="68"/>
        <v>Attendance</v>
      </c>
      <c r="S729" t="str">
        <f t="shared" si="69"/>
        <v>On Time</v>
      </c>
      <c r="T729" t="str">
        <f>IF(R729="Permit", J729, IF(G729="","NA CO", IF(G729="00:00:00","NA CO", IF(G729&lt;E729,"Early",IF(I729*1440&gt;=parameter!$C$4,"Overtime","On Time CO")))))</f>
        <v>On Time CO</v>
      </c>
      <c r="U729" t="str">
        <f t="shared" si="70"/>
        <v/>
      </c>
      <c r="V729" t="str">
        <f t="shared" si="71"/>
        <v/>
      </c>
    </row>
    <row r="730" spans="1:22" x14ac:dyDescent="0.3">
      <c r="A730" t="s">
        <v>3987</v>
      </c>
      <c r="B730" t="s">
        <v>3988</v>
      </c>
      <c r="C730" t="str">
        <f>LEFT(raw!D730,10)</f>
        <v>2021-12-28</v>
      </c>
      <c r="D730" t="str">
        <f>LEFT(raw!E730,8)</f>
        <v>07:30:00</v>
      </c>
      <c r="E730" t="str">
        <f>LEFT(raw!F730,8)</f>
        <v>16:30:00</v>
      </c>
      <c r="F730" t="str">
        <f>LEFT(raw!G730,8)</f>
        <v>07:16:37</v>
      </c>
      <c r="G730" t="str">
        <f>LEFT(raw!H730,8)</f>
        <v>17:33:42</v>
      </c>
      <c r="H730" t="s">
        <v>19</v>
      </c>
      <c r="I730" t="s">
        <v>20</v>
      </c>
      <c r="J730" t="s">
        <v>25</v>
      </c>
      <c r="K730" t="s">
        <v>26</v>
      </c>
      <c r="L730" t="str">
        <f>LEFT(raw!M730,8)</f>
        <v>09:00:00</v>
      </c>
      <c r="M730" t="s">
        <v>20</v>
      </c>
      <c r="N730" t="s">
        <v>31</v>
      </c>
      <c r="O730" t="s">
        <v>31</v>
      </c>
      <c r="P730" s="2">
        <f t="shared" si="66"/>
        <v>44558</v>
      </c>
      <c r="Q730" s="3">
        <f t="shared" si="67"/>
        <v>44561</v>
      </c>
      <c r="R730" t="str">
        <f t="shared" si="68"/>
        <v>Attendance</v>
      </c>
      <c r="S730" t="str">
        <f t="shared" si="69"/>
        <v>On Time</v>
      </c>
      <c r="T730" t="str">
        <f>IF(R730="Permit", J730, IF(G730="","NA CO", IF(G730="00:00:00","NA CO", IF(G730&lt;E730,"Early",IF(I730*1440&gt;=parameter!$C$4,"Overtime","On Time CO")))))</f>
        <v>On Time CO</v>
      </c>
      <c r="U730" t="str">
        <f t="shared" si="70"/>
        <v/>
      </c>
      <c r="V730" t="str">
        <f t="shared" si="71"/>
        <v/>
      </c>
    </row>
    <row r="731" spans="1:22" x14ac:dyDescent="0.3">
      <c r="A731" t="s">
        <v>3987</v>
      </c>
      <c r="B731" t="s">
        <v>3988</v>
      </c>
      <c r="C731" t="str">
        <f>LEFT(raw!D731,10)</f>
        <v>2021-12-29</v>
      </c>
      <c r="D731" t="str">
        <f>LEFT(raw!E731,8)</f>
        <v>07:30:00</v>
      </c>
      <c r="E731" t="str">
        <f>LEFT(raw!F731,8)</f>
        <v>16:00:00</v>
      </c>
      <c r="F731" t="str">
        <f>LEFT(raw!G731,8)</f>
        <v>07:13:56</v>
      </c>
      <c r="G731" t="str">
        <f>LEFT(raw!H731,8)</f>
        <v>17:55:57</v>
      </c>
      <c r="H731" t="s">
        <v>19</v>
      </c>
      <c r="I731" t="s">
        <v>20</v>
      </c>
      <c r="J731" t="s">
        <v>25</v>
      </c>
      <c r="K731" t="s">
        <v>26</v>
      </c>
      <c r="L731" t="str">
        <f>LEFT(raw!M731,8)</f>
        <v>08:30:00</v>
      </c>
      <c r="M731" t="s">
        <v>20</v>
      </c>
      <c r="N731" t="s">
        <v>31</v>
      </c>
      <c r="O731" t="s">
        <v>31</v>
      </c>
      <c r="P731" s="2">
        <f t="shared" si="66"/>
        <v>44559</v>
      </c>
      <c r="Q731" s="3">
        <f t="shared" si="67"/>
        <v>44561</v>
      </c>
      <c r="R731" t="str">
        <f t="shared" si="68"/>
        <v>Attendance</v>
      </c>
      <c r="S731" t="str">
        <f t="shared" si="69"/>
        <v>On Time</v>
      </c>
      <c r="T731" t="str">
        <f>IF(R731="Permit", J731, IF(G731="","NA CO", IF(G731="00:00:00","NA CO", IF(G731&lt;E731,"Early",IF(I731*1440&gt;=parameter!$C$4,"Overtime","On Time CO")))))</f>
        <v>On Time CO</v>
      </c>
      <c r="U731" t="str">
        <f t="shared" si="70"/>
        <v/>
      </c>
      <c r="V731" t="str">
        <f t="shared" si="71"/>
        <v/>
      </c>
    </row>
    <row r="732" spans="1:22" x14ac:dyDescent="0.3">
      <c r="A732" t="s">
        <v>3987</v>
      </c>
      <c r="B732" t="s">
        <v>3988</v>
      </c>
      <c r="C732" t="str">
        <f>LEFT(raw!D732,10)</f>
        <v>2021-12-30</v>
      </c>
      <c r="D732" t="str">
        <f>LEFT(raw!E732,8)</f>
        <v>07:30:00</v>
      </c>
      <c r="E732" t="str">
        <f>LEFT(raw!F732,8)</f>
        <v>16:30:00</v>
      </c>
      <c r="F732" t="str">
        <f>LEFT(raw!G732,8)</f>
        <v>07:20:40</v>
      </c>
      <c r="G732" t="str">
        <f>LEFT(raw!H732,8)</f>
        <v>18:20:01</v>
      </c>
      <c r="H732" t="s">
        <v>19</v>
      </c>
      <c r="I732" t="s">
        <v>20</v>
      </c>
      <c r="J732" t="s">
        <v>25</v>
      </c>
      <c r="K732" t="s">
        <v>26</v>
      </c>
      <c r="L732" t="str">
        <f>LEFT(raw!M732,8)</f>
        <v>09:00:00</v>
      </c>
      <c r="M732" t="s">
        <v>20</v>
      </c>
      <c r="N732" t="s">
        <v>31</v>
      </c>
      <c r="O732" t="s">
        <v>31</v>
      </c>
      <c r="P732" s="2">
        <f t="shared" si="66"/>
        <v>44560</v>
      </c>
      <c r="Q732" s="3">
        <f t="shared" si="67"/>
        <v>44561</v>
      </c>
      <c r="R732" t="str">
        <f t="shared" si="68"/>
        <v>Attendance</v>
      </c>
      <c r="S732" t="str">
        <f t="shared" si="69"/>
        <v>On Time</v>
      </c>
      <c r="T732" t="str">
        <f>IF(R732="Permit", J732, IF(G732="","NA CO", IF(G732="00:00:00","NA CO", IF(G732&lt;E732,"Early",IF(I732*1440&gt;=parameter!$C$4,"Overtime","On Time CO")))))</f>
        <v>On Time CO</v>
      </c>
      <c r="U732" t="str">
        <f t="shared" si="70"/>
        <v/>
      </c>
      <c r="V732" t="str">
        <f t="shared" si="71"/>
        <v/>
      </c>
    </row>
    <row r="733" spans="1:22" x14ac:dyDescent="0.3">
      <c r="A733" t="s">
        <v>3987</v>
      </c>
      <c r="B733" t="s">
        <v>3988</v>
      </c>
      <c r="C733" t="str">
        <f>LEFT(raw!D733,10)</f>
        <v>2021-12-31</v>
      </c>
      <c r="D733" t="str">
        <f>LEFT(raw!E733,8)</f>
        <v>07:30:00</v>
      </c>
      <c r="E733" t="str">
        <f>LEFT(raw!F733,8)</f>
        <v>16:30:00</v>
      </c>
      <c r="F733" t="str">
        <f>LEFT(raw!G733,8)</f>
        <v>07:18:28</v>
      </c>
      <c r="G733" t="str">
        <f>LEFT(raw!H733,8)</f>
        <v>17:06:10</v>
      </c>
      <c r="H733" t="s">
        <v>19</v>
      </c>
      <c r="I733" t="s">
        <v>20</v>
      </c>
      <c r="J733" t="s">
        <v>25</v>
      </c>
      <c r="K733" t="s">
        <v>26</v>
      </c>
      <c r="L733" t="str">
        <f>LEFT(raw!M733,8)</f>
        <v>09:00:00</v>
      </c>
      <c r="M733" t="s">
        <v>20</v>
      </c>
      <c r="N733" t="s">
        <v>31</v>
      </c>
      <c r="O733" t="s">
        <v>31</v>
      </c>
      <c r="P733" s="2">
        <f t="shared" si="66"/>
        <v>44561</v>
      </c>
      <c r="Q733" s="3">
        <f t="shared" si="67"/>
        <v>44561</v>
      </c>
      <c r="R733" t="str">
        <f t="shared" si="68"/>
        <v>Attendance</v>
      </c>
      <c r="S733" t="str">
        <f t="shared" si="69"/>
        <v>On Time</v>
      </c>
      <c r="T733" t="str">
        <f>IF(R733="Permit", J733, IF(G733="","NA CO", IF(G733="00:00:00","NA CO", IF(G733&lt;E733,"Early",IF(I733*1440&gt;=parameter!$C$4,"Overtime","On Time CO")))))</f>
        <v>On Time CO</v>
      </c>
      <c r="U733" t="str">
        <f t="shared" si="70"/>
        <v/>
      </c>
      <c r="V733" t="str">
        <f t="shared" si="71"/>
        <v/>
      </c>
    </row>
    <row r="734" spans="1:22" x14ac:dyDescent="0.3">
      <c r="A734" t="s">
        <v>1139</v>
      </c>
      <c r="B734" t="s">
        <v>1140</v>
      </c>
      <c r="C734" t="str">
        <f>LEFT(raw!D734,10)</f>
        <v>2021-12-01</v>
      </c>
      <c r="D734" t="str">
        <f>LEFT(raw!E734,8)</f>
        <v>08:30:00</v>
      </c>
      <c r="E734" t="str">
        <f>LEFT(raw!F734,8)</f>
        <v>17:30:00</v>
      </c>
      <c r="F734" t="str">
        <f>LEFT(raw!G734,8)</f>
        <v>07:32:42</v>
      </c>
      <c r="G734" t="str">
        <f>LEFT(raw!H734,8)</f>
        <v>17:37:08</v>
      </c>
      <c r="H734" t="s">
        <v>19</v>
      </c>
      <c r="I734" t="s">
        <v>20</v>
      </c>
      <c r="J734" t="s">
        <v>25</v>
      </c>
      <c r="K734" t="s">
        <v>26</v>
      </c>
      <c r="L734" t="str">
        <f>LEFT(raw!M734,8)</f>
        <v>09:00:00</v>
      </c>
      <c r="M734" t="s">
        <v>20</v>
      </c>
      <c r="N734" t="s">
        <v>31</v>
      </c>
      <c r="O734" t="s">
        <v>31</v>
      </c>
      <c r="P734" s="2">
        <f t="shared" si="66"/>
        <v>44531</v>
      </c>
      <c r="Q734" s="3">
        <f t="shared" si="67"/>
        <v>44561</v>
      </c>
      <c r="R734" t="str">
        <f t="shared" si="68"/>
        <v>Attendance</v>
      </c>
      <c r="S734" t="str">
        <f t="shared" si="69"/>
        <v>On Time</v>
      </c>
      <c r="T734" t="str">
        <f>IF(R734="Permit", J734, IF(G734="","NA CO", IF(G734="00:00:00","NA CO", IF(G734&lt;E734,"Early",IF(I734*1440&gt;=parameter!$C$4,"Overtime","On Time CO")))))</f>
        <v>On Time CO</v>
      </c>
      <c r="U734" t="str">
        <f t="shared" si="70"/>
        <v/>
      </c>
      <c r="V734" t="str">
        <f t="shared" si="71"/>
        <v/>
      </c>
    </row>
    <row r="735" spans="1:22" x14ac:dyDescent="0.3">
      <c r="A735" t="s">
        <v>1139</v>
      </c>
      <c r="B735" t="s">
        <v>1140</v>
      </c>
      <c r="C735" t="str">
        <f>LEFT(raw!D735,10)</f>
        <v>2021-12-02</v>
      </c>
      <c r="D735" t="str">
        <f>LEFT(raw!E735,8)</f>
        <v>00:00:00</v>
      </c>
      <c r="E735" t="str">
        <f>LEFT(raw!F735,8)</f>
        <v>00:00:00</v>
      </c>
      <c r="F735" t="str">
        <f>LEFT(raw!G735,8)</f>
        <v>05:31:51</v>
      </c>
      <c r="G735" t="str">
        <f>LEFT(raw!H735,8)</f>
        <v>20:32:51</v>
      </c>
      <c r="H735" t="s">
        <v>19</v>
      </c>
      <c r="I735" t="s">
        <v>20</v>
      </c>
      <c r="J735" t="s">
        <v>21</v>
      </c>
      <c r="K735" t="s">
        <v>22</v>
      </c>
      <c r="L735" t="str">
        <f>LEFT(raw!M735,8)</f>
        <v>15:00:59</v>
      </c>
      <c r="M735" t="s">
        <v>20</v>
      </c>
      <c r="N735" t="s">
        <v>4071</v>
      </c>
      <c r="O735" t="s">
        <v>4072</v>
      </c>
      <c r="P735" s="2">
        <f t="shared" si="66"/>
        <v>44532</v>
      </c>
      <c r="Q735" s="3">
        <f t="shared" si="67"/>
        <v>44561</v>
      </c>
      <c r="R735" t="str">
        <f t="shared" si="68"/>
        <v>Daily Journey</v>
      </c>
      <c r="S735" t="str">
        <f t="shared" si="69"/>
        <v>On Time</v>
      </c>
      <c r="T735" t="str">
        <f>IF(R735="Permit", J735, IF(G735="","NA CO", IF(G735="00:00:00","NA CO", IF(G735&lt;E735,"Early",IF(I735*1440&gt;=parameter!$C$4,"Overtime","On Time CO")))))</f>
        <v>On Time CO</v>
      </c>
      <c r="U735" t="str">
        <f t="shared" si="70"/>
        <v/>
      </c>
      <c r="V735" t="str">
        <f t="shared" si="71"/>
        <v/>
      </c>
    </row>
    <row r="736" spans="1:22" x14ac:dyDescent="0.3">
      <c r="A736" t="s">
        <v>1139</v>
      </c>
      <c r="B736" t="s">
        <v>1140</v>
      </c>
      <c r="C736" t="str">
        <f>LEFT(raw!D736,10)</f>
        <v>2021-12-03</v>
      </c>
      <c r="D736" t="str">
        <f>LEFT(raw!E736,8)</f>
        <v>08:30:00</v>
      </c>
      <c r="E736" t="str">
        <f>LEFT(raw!F736,8)</f>
        <v>17:30:00</v>
      </c>
      <c r="F736" t="str">
        <f>LEFT(raw!G736,8)</f>
        <v>06:36:22</v>
      </c>
      <c r="G736" t="str">
        <f>LEFT(raw!H736,8)</f>
        <v>00:00:00</v>
      </c>
      <c r="H736" t="s">
        <v>19</v>
      </c>
      <c r="I736" t="s">
        <v>20</v>
      </c>
      <c r="J736" t="s">
        <v>25</v>
      </c>
      <c r="K736" t="s">
        <v>26</v>
      </c>
      <c r="L736" t="str">
        <f>LEFT(raw!M736,8)</f>
        <v>00:00:00</v>
      </c>
      <c r="M736" t="s">
        <v>20</v>
      </c>
      <c r="N736" t="s">
        <v>31</v>
      </c>
      <c r="O736" t="s">
        <v>21</v>
      </c>
      <c r="P736" s="2">
        <f t="shared" si="66"/>
        <v>44533</v>
      </c>
      <c r="Q736" s="3">
        <f t="shared" si="67"/>
        <v>44561</v>
      </c>
      <c r="R736" t="str">
        <f t="shared" si="68"/>
        <v>Attendance</v>
      </c>
      <c r="S736" t="str">
        <f t="shared" si="69"/>
        <v>On Time</v>
      </c>
      <c r="T736" t="str">
        <f>IF(R736="Permit", J736, IF(G736="","NA CO", IF(G736="00:00:00","NA CO", IF(G736&lt;E736,"Early",IF(I736*1440&gt;=parameter!$C$4,"Overtime","On Time CO")))))</f>
        <v>NA CO</v>
      </c>
      <c r="U736" t="str">
        <f t="shared" si="70"/>
        <v/>
      </c>
      <c r="V736" t="str">
        <f t="shared" si="71"/>
        <v/>
      </c>
    </row>
    <row r="737" spans="1:22" x14ac:dyDescent="0.3">
      <c r="A737" t="s">
        <v>1139</v>
      </c>
      <c r="B737" t="s">
        <v>1140</v>
      </c>
      <c r="C737" t="str">
        <f>LEFT(raw!D737,10)</f>
        <v>2021-12-06</v>
      </c>
      <c r="D737" t="str">
        <f>LEFT(raw!E737,8)</f>
        <v>00:00:00</v>
      </c>
      <c r="E737" t="str">
        <f>LEFT(raw!F737,8)</f>
        <v>00:00:00</v>
      </c>
      <c r="F737" t="str">
        <f>LEFT(raw!G737,8)</f>
        <v>05:14:46</v>
      </c>
      <c r="G737" t="str">
        <f>LEFT(raw!H737,8)</f>
        <v>19:54:59</v>
      </c>
      <c r="H737" t="s">
        <v>19</v>
      </c>
      <c r="I737" t="s">
        <v>20</v>
      </c>
      <c r="J737" t="s">
        <v>21</v>
      </c>
      <c r="K737" t="s">
        <v>22</v>
      </c>
      <c r="L737" t="str">
        <f>LEFT(raw!M737,8)</f>
        <v>14:40:12</v>
      </c>
      <c r="M737" t="s">
        <v>20</v>
      </c>
      <c r="N737" t="s">
        <v>1141</v>
      </c>
      <c r="O737" t="s">
        <v>1141</v>
      </c>
      <c r="P737" s="2">
        <f t="shared" si="66"/>
        <v>44536</v>
      </c>
      <c r="Q737" s="3">
        <f t="shared" si="67"/>
        <v>44561</v>
      </c>
      <c r="R737" t="str">
        <f t="shared" si="68"/>
        <v>Daily Journey</v>
      </c>
      <c r="S737" t="str">
        <f t="shared" si="69"/>
        <v>On Time</v>
      </c>
      <c r="T737" t="str">
        <f>IF(R737="Permit", J737, IF(G737="","NA CO", IF(G737="00:00:00","NA CO", IF(G737&lt;E737,"Early",IF(I737*1440&gt;=parameter!$C$4,"Overtime","On Time CO")))))</f>
        <v>On Time CO</v>
      </c>
      <c r="U737" t="str">
        <f t="shared" si="70"/>
        <v/>
      </c>
      <c r="V737" t="str">
        <f t="shared" si="71"/>
        <v/>
      </c>
    </row>
    <row r="738" spans="1:22" x14ac:dyDescent="0.3">
      <c r="A738" t="s">
        <v>1139</v>
      </c>
      <c r="B738" t="s">
        <v>1140</v>
      </c>
      <c r="C738" t="str">
        <f>LEFT(raw!D738,10)</f>
        <v>2021-12-07</v>
      </c>
      <c r="D738" t="str">
        <f>LEFT(raw!E738,8)</f>
        <v>08:30:00</v>
      </c>
      <c r="E738" t="str">
        <f>LEFT(raw!F738,8)</f>
        <v>17:30:00</v>
      </c>
      <c r="F738" t="str">
        <f>LEFT(raw!G738,8)</f>
        <v>06:22:01</v>
      </c>
      <c r="G738" t="str">
        <f>LEFT(raw!H738,8)</f>
        <v>17:31:14</v>
      </c>
      <c r="H738" t="s">
        <v>19</v>
      </c>
      <c r="I738" t="s">
        <v>20</v>
      </c>
      <c r="J738" t="s">
        <v>25</v>
      </c>
      <c r="K738" t="s">
        <v>26</v>
      </c>
      <c r="L738" t="str">
        <f>LEFT(raw!M738,8)</f>
        <v>09:00:00</v>
      </c>
      <c r="M738" t="s">
        <v>20</v>
      </c>
      <c r="N738" t="s">
        <v>31</v>
      </c>
      <c r="O738" t="s">
        <v>31</v>
      </c>
      <c r="P738" s="2">
        <f t="shared" si="66"/>
        <v>44537</v>
      </c>
      <c r="Q738" s="3">
        <f t="shared" si="67"/>
        <v>44561</v>
      </c>
      <c r="R738" t="str">
        <f t="shared" si="68"/>
        <v>Attendance</v>
      </c>
      <c r="S738" t="str">
        <f t="shared" si="69"/>
        <v>On Time</v>
      </c>
      <c r="T738" t="str">
        <f>IF(R738="Permit", J738, IF(G738="","NA CO", IF(G738="00:00:00","NA CO", IF(G738&lt;E738,"Early",IF(I738*1440&gt;=parameter!$C$4,"Overtime","On Time CO")))))</f>
        <v>On Time CO</v>
      </c>
      <c r="U738" t="str">
        <f t="shared" si="70"/>
        <v/>
      </c>
      <c r="V738" t="str">
        <f t="shared" si="71"/>
        <v/>
      </c>
    </row>
    <row r="739" spans="1:22" x14ac:dyDescent="0.3">
      <c r="A739" t="s">
        <v>1139</v>
      </c>
      <c r="B739" t="s">
        <v>1140</v>
      </c>
      <c r="C739" t="str">
        <f>LEFT(raw!D739,10)</f>
        <v>2021-12-08</v>
      </c>
      <c r="D739" t="str">
        <f>LEFT(raw!E739,8)</f>
        <v>00:00:00</v>
      </c>
      <c r="E739" t="str">
        <f>LEFT(raw!F739,8)</f>
        <v>00:00:00</v>
      </c>
      <c r="F739" t="str">
        <f>LEFT(raw!G739,8)</f>
        <v>05:36:57</v>
      </c>
      <c r="G739" t="str">
        <f>LEFT(raw!H739,8)</f>
        <v>18:06:07</v>
      </c>
      <c r="H739" t="s">
        <v>19</v>
      </c>
      <c r="I739" t="s">
        <v>20</v>
      </c>
      <c r="J739" t="s">
        <v>21</v>
      </c>
      <c r="K739" t="s">
        <v>22</v>
      </c>
      <c r="L739" t="str">
        <f>LEFT(raw!M739,8)</f>
        <v>12:29:10</v>
      </c>
      <c r="M739" t="s">
        <v>20</v>
      </c>
      <c r="N739" t="s">
        <v>1141</v>
      </c>
      <c r="O739" t="s">
        <v>1141</v>
      </c>
      <c r="P739" s="2">
        <f t="shared" si="66"/>
        <v>44538</v>
      </c>
      <c r="Q739" s="3">
        <f t="shared" si="67"/>
        <v>44561</v>
      </c>
      <c r="R739" t="str">
        <f t="shared" si="68"/>
        <v>Daily Journey</v>
      </c>
      <c r="S739" t="str">
        <f t="shared" si="69"/>
        <v>On Time</v>
      </c>
      <c r="T739" t="str">
        <f>IF(R739="Permit", J739, IF(G739="","NA CO", IF(G739="00:00:00","NA CO", IF(G739&lt;E739,"Early",IF(I739*1440&gt;=parameter!$C$4,"Overtime","On Time CO")))))</f>
        <v>On Time CO</v>
      </c>
      <c r="U739" t="str">
        <f t="shared" si="70"/>
        <v/>
      </c>
      <c r="V739" t="str">
        <f t="shared" si="71"/>
        <v/>
      </c>
    </row>
    <row r="740" spans="1:22" x14ac:dyDescent="0.3">
      <c r="A740" t="s">
        <v>1139</v>
      </c>
      <c r="B740" t="s">
        <v>1140</v>
      </c>
      <c r="C740" t="str">
        <f>LEFT(raw!D740,10)</f>
        <v>2021-12-10</v>
      </c>
      <c r="D740" t="str">
        <f>LEFT(raw!E740,8)</f>
        <v>00:00:00</v>
      </c>
      <c r="E740" t="str">
        <f>LEFT(raw!F740,8)</f>
        <v>00:00:00</v>
      </c>
      <c r="F740" t="str">
        <f>LEFT(raw!G740,8)</f>
        <v>03:51:18</v>
      </c>
      <c r="G740" t="str">
        <f>LEFT(raw!H740,8)</f>
        <v>18:02:36</v>
      </c>
      <c r="H740" t="s">
        <v>19</v>
      </c>
      <c r="I740" t="s">
        <v>20</v>
      </c>
      <c r="J740" t="s">
        <v>21</v>
      </c>
      <c r="K740" t="s">
        <v>22</v>
      </c>
      <c r="L740" t="str">
        <f>LEFT(raw!M740,8)</f>
        <v>14:11:18</v>
      </c>
      <c r="M740" t="s">
        <v>20</v>
      </c>
      <c r="N740" t="s">
        <v>1141</v>
      </c>
      <c r="O740" t="s">
        <v>1141</v>
      </c>
      <c r="P740" s="2">
        <f t="shared" si="66"/>
        <v>44540</v>
      </c>
      <c r="Q740" s="3">
        <f t="shared" si="67"/>
        <v>44561</v>
      </c>
      <c r="R740" t="str">
        <f t="shared" si="68"/>
        <v>Daily Journey</v>
      </c>
      <c r="S740" t="str">
        <f t="shared" si="69"/>
        <v>On Time</v>
      </c>
      <c r="T740" t="str">
        <f>IF(R740="Permit", J740, IF(G740="","NA CO", IF(G740="00:00:00","NA CO", IF(G740&lt;E740,"Early",IF(I740*1440&gt;=parameter!$C$4,"Overtime","On Time CO")))))</f>
        <v>On Time CO</v>
      </c>
      <c r="U740" t="str">
        <f t="shared" si="70"/>
        <v/>
      </c>
      <c r="V740" t="str">
        <f t="shared" si="71"/>
        <v/>
      </c>
    </row>
    <row r="741" spans="1:22" x14ac:dyDescent="0.3">
      <c r="A741" t="s">
        <v>1139</v>
      </c>
      <c r="B741" t="s">
        <v>1140</v>
      </c>
      <c r="C741" t="str">
        <f>LEFT(raw!D741,10)</f>
        <v>2021-12-13</v>
      </c>
      <c r="D741" t="str">
        <f>LEFT(raw!E741,8)</f>
        <v>08:30:00</v>
      </c>
      <c r="E741" t="str">
        <f>LEFT(raw!F741,8)</f>
        <v>17:30:00</v>
      </c>
      <c r="F741" t="str">
        <f>LEFT(raw!G741,8)</f>
        <v>06:49:13</v>
      </c>
      <c r="G741" t="str">
        <f>LEFT(raw!H741,8)</f>
        <v>17:31:32</v>
      </c>
      <c r="H741" t="s">
        <v>19</v>
      </c>
      <c r="I741" t="s">
        <v>20</v>
      </c>
      <c r="J741" t="s">
        <v>25</v>
      </c>
      <c r="K741" t="s">
        <v>26</v>
      </c>
      <c r="L741" t="str">
        <f>LEFT(raw!M741,8)</f>
        <v>09:00:00</v>
      </c>
      <c r="M741" t="s">
        <v>20</v>
      </c>
      <c r="N741" t="s">
        <v>31</v>
      </c>
      <c r="O741" t="s">
        <v>31</v>
      </c>
      <c r="P741" s="2">
        <f t="shared" si="66"/>
        <v>44543</v>
      </c>
      <c r="Q741" s="3">
        <f t="shared" si="67"/>
        <v>44561</v>
      </c>
      <c r="R741" t="str">
        <f t="shared" si="68"/>
        <v>Attendance</v>
      </c>
      <c r="S741" t="str">
        <f t="shared" si="69"/>
        <v>On Time</v>
      </c>
      <c r="T741" t="str">
        <f>IF(R741="Permit", J741, IF(G741="","NA CO", IF(G741="00:00:00","NA CO", IF(G741&lt;E741,"Early",IF(I741*1440&gt;=parameter!$C$4,"Overtime","On Time CO")))))</f>
        <v>On Time CO</v>
      </c>
      <c r="U741" t="str">
        <f t="shared" si="70"/>
        <v/>
      </c>
      <c r="V741" t="str">
        <f t="shared" si="71"/>
        <v/>
      </c>
    </row>
    <row r="742" spans="1:22" x14ac:dyDescent="0.3">
      <c r="A742" t="s">
        <v>1139</v>
      </c>
      <c r="B742" t="s">
        <v>1140</v>
      </c>
      <c r="C742" t="str">
        <f>LEFT(raw!D742,10)</f>
        <v>2021-12-14</v>
      </c>
      <c r="D742" t="str">
        <f>LEFT(raw!E742,8)</f>
        <v>00:00:00</v>
      </c>
      <c r="E742" t="str">
        <f>LEFT(raw!F742,8)</f>
        <v>00:00:00</v>
      </c>
      <c r="F742" t="str">
        <f>LEFT(raw!G742,8)</f>
        <v>06:00:57</v>
      </c>
      <c r="G742" t="str">
        <f>LEFT(raw!H742,8)</f>
        <v>17:47:30</v>
      </c>
      <c r="H742" t="s">
        <v>19</v>
      </c>
      <c r="I742" t="s">
        <v>20</v>
      </c>
      <c r="J742" t="s">
        <v>21</v>
      </c>
      <c r="K742" t="s">
        <v>22</v>
      </c>
      <c r="L742" t="str">
        <f>LEFT(raw!M742,8)</f>
        <v>11:46:33</v>
      </c>
      <c r="M742" t="s">
        <v>20</v>
      </c>
      <c r="N742" t="s">
        <v>1143</v>
      </c>
      <c r="O742" t="s">
        <v>4096</v>
      </c>
      <c r="P742" s="2">
        <f t="shared" si="66"/>
        <v>44544</v>
      </c>
      <c r="Q742" s="3">
        <f t="shared" si="67"/>
        <v>44561</v>
      </c>
      <c r="R742" t="str">
        <f t="shared" si="68"/>
        <v>Daily Journey</v>
      </c>
      <c r="S742" t="str">
        <f t="shared" si="69"/>
        <v>On Time</v>
      </c>
      <c r="T742" t="str">
        <f>IF(R742="Permit", J742, IF(G742="","NA CO", IF(G742="00:00:00","NA CO", IF(G742&lt;E742,"Early",IF(I742*1440&gt;=parameter!$C$4,"Overtime","On Time CO")))))</f>
        <v>On Time CO</v>
      </c>
      <c r="U742" t="str">
        <f t="shared" si="70"/>
        <v/>
      </c>
      <c r="V742" t="str">
        <f t="shared" si="71"/>
        <v/>
      </c>
    </row>
    <row r="743" spans="1:22" x14ac:dyDescent="0.3">
      <c r="A743" t="s">
        <v>1139</v>
      </c>
      <c r="B743" t="s">
        <v>1140</v>
      </c>
      <c r="C743" t="str">
        <f>LEFT(raw!D743,10)</f>
        <v>2021-12-16</v>
      </c>
      <c r="D743" t="str">
        <f>LEFT(raw!E743,8)</f>
        <v>00:00:00</v>
      </c>
      <c r="E743" t="str">
        <f>LEFT(raw!F743,8)</f>
        <v>00:00:00</v>
      </c>
      <c r="F743" t="str">
        <f>LEFT(raw!G743,8)</f>
        <v>04:36:46</v>
      </c>
      <c r="G743" t="str">
        <f>LEFT(raw!H743,8)</f>
        <v>21:32:11</v>
      </c>
      <c r="H743" t="s">
        <v>19</v>
      </c>
      <c r="I743" t="s">
        <v>20</v>
      </c>
      <c r="J743" t="s">
        <v>21</v>
      </c>
      <c r="K743" t="s">
        <v>22</v>
      </c>
      <c r="L743" t="str">
        <f>LEFT(raw!M743,8)</f>
        <v>16:55:24</v>
      </c>
      <c r="M743" t="s">
        <v>20</v>
      </c>
      <c r="N743" t="s">
        <v>1141</v>
      </c>
      <c r="O743" t="s">
        <v>1141</v>
      </c>
      <c r="P743" s="2">
        <f t="shared" si="66"/>
        <v>44546</v>
      </c>
      <c r="Q743" s="3">
        <f t="shared" si="67"/>
        <v>44561</v>
      </c>
      <c r="R743" t="str">
        <f t="shared" si="68"/>
        <v>Daily Journey</v>
      </c>
      <c r="S743" t="str">
        <f t="shared" si="69"/>
        <v>On Time</v>
      </c>
      <c r="T743" t="str">
        <f>IF(R743="Permit", J743, IF(G743="","NA CO", IF(G743="00:00:00","NA CO", IF(G743&lt;E743,"Early",IF(I743*1440&gt;=parameter!$C$4,"Overtime","On Time CO")))))</f>
        <v>On Time CO</v>
      </c>
      <c r="U743" t="str">
        <f t="shared" si="70"/>
        <v/>
      </c>
      <c r="V743" t="str">
        <f t="shared" si="71"/>
        <v/>
      </c>
    </row>
    <row r="744" spans="1:22" x14ac:dyDescent="0.3">
      <c r="A744" t="s">
        <v>1139</v>
      </c>
      <c r="B744" t="s">
        <v>1140</v>
      </c>
      <c r="C744" t="str">
        <f>LEFT(raw!D744,10)</f>
        <v>2021-12-17</v>
      </c>
      <c r="D744" t="str">
        <f>LEFT(raw!E744,8)</f>
        <v>08:30:00</v>
      </c>
      <c r="E744" t="str">
        <f>LEFT(raw!F744,8)</f>
        <v>17:30:00</v>
      </c>
      <c r="F744" t="str">
        <f>LEFT(raw!G744,8)</f>
        <v>06:35:14</v>
      </c>
      <c r="G744" t="str">
        <f>LEFT(raw!H744,8)</f>
        <v>17:31:34</v>
      </c>
      <c r="H744" t="s">
        <v>19</v>
      </c>
      <c r="I744" t="s">
        <v>20</v>
      </c>
      <c r="J744" t="s">
        <v>25</v>
      </c>
      <c r="K744" t="s">
        <v>26</v>
      </c>
      <c r="L744" t="str">
        <f>LEFT(raw!M744,8)</f>
        <v>09:00:00</v>
      </c>
      <c r="M744" t="s">
        <v>20</v>
      </c>
      <c r="N744" t="s">
        <v>31</v>
      </c>
      <c r="O744" t="s">
        <v>31</v>
      </c>
      <c r="P744" s="2">
        <f t="shared" si="66"/>
        <v>44547</v>
      </c>
      <c r="Q744" s="3">
        <f t="shared" si="67"/>
        <v>44561</v>
      </c>
      <c r="R744" t="str">
        <f t="shared" si="68"/>
        <v>Attendance</v>
      </c>
      <c r="S744" t="str">
        <f t="shared" si="69"/>
        <v>On Time</v>
      </c>
      <c r="T744" t="str">
        <f>IF(R744="Permit", J744, IF(G744="","NA CO", IF(G744="00:00:00","NA CO", IF(G744&lt;E744,"Early",IF(I744*1440&gt;=parameter!$C$4,"Overtime","On Time CO")))))</f>
        <v>On Time CO</v>
      </c>
      <c r="U744" t="str">
        <f t="shared" si="70"/>
        <v/>
      </c>
      <c r="V744" t="str">
        <f t="shared" si="71"/>
        <v/>
      </c>
    </row>
    <row r="745" spans="1:22" x14ac:dyDescent="0.3">
      <c r="A745" t="s">
        <v>1139</v>
      </c>
      <c r="B745" t="s">
        <v>1140</v>
      </c>
      <c r="C745" t="str">
        <f>LEFT(raw!D745,10)</f>
        <v>2021-12-20</v>
      </c>
      <c r="D745" t="str">
        <f>LEFT(raw!E745,8)</f>
        <v>00:00:00</v>
      </c>
      <c r="E745" t="str">
        <f>LEFT(raw!F745,8)</f>
        <v>00:00:00</v>
      </c>
      <c r="F745" t="str">
        <f>LEFT(raw!G745,8)</f>
        <v>06:00:03</v>
      </c>
      <c r="G745" t="str">
        <f>LEFT(raw!H745,8)</f>
        <v>19:32:33</v>
      </c>
      <c r="H745" t="s">
        <v>19</v>
      </c>
      <c r="I745" t="s">
        <v>20</v>
      </c>
      <c r="J745" t="s">
        <v>21</v>
      </c>
      <c r="K745" t="s">
        <v>22</v>
      </c>
      <c r="L745" t="str">
        <f>LEFT(raw!M745,8)</f>
        <v>13:32:29</v>
      </c>
      <c r="M745" t="s">
        <v>20</v>
      </c>
      <c r="N745" t="s">
        <v>4071</v>
      </c>
      <c r="O745" t="s">
        <v>1141</v>
      </c>
      <c r="P745" s="2">
        <f t="shared" si="66"/>
        <v>44550</v>
      </c>
      <c r="Q745" s="3">
        <f t="shared" si="67"/>
        <v>44561</v>
      </c>
      <c r="R745" t="str">
        <f t="shared" si="68"/>
        <v>Daily Journey</v>
      </c>
      <c r="S745" t="str">
        <f t="shared" si="69"/>
        <v>On Time</v>
      </c>
      <c r="T745" t="str">
        <f>IF(R745="Permit", J745, IF(G745="","NA CO", IF(G745="00:00:00","NA CO", IF(G745&lt;E745,"Early",IF(I745*1440&gt;=parameter!$C$4,"Overtime","On Time CO")))))</f>
        <v>On Time CO</v>
      </c>
      <c r="U745" t="str">
        <f t="shared" si="70"/>
        <v/>
      </c>
      <c r="V745" t="str">
        <f t="shared" si="71"/>
        <v/>
      </c>
    </row>
    <row r="746" spans="1:22" x14ac:dyDescent="0.3">
      <c r="A746" t="s">
        <v>1139</v>
      </c>
      <c r="B746" t="s">
        <v>1140</v>
      </c>
      <c r="C746" t="str">
        <f>LEFT(raw!D746,10)</f>
        <v>2021-12-21</v>
      </c>
      <c r="D746" t="str">
        <f>LEFT(raw!E746,8)</f>
        <v>08:30:00</v>
      </c>
      <c r="E746" t="str">
        <f>LEFT(raw!F746,8)</f>
        <v>17:30:00</v>
      </c>
      <c r="F746" t="str">
        <f>LEFT(raw!G746,8)</f>
        <v>06:46:14</v>
      </c>
      <c r="G746" t="str">
        <f>LEFT(raw!H746,8)</f>
        <v>17:31:07</v>
      </c>
      <c r="H746" t="s">
        <v>19</v>
      </c>
      <c r="I746" t="s">
        <v>20</v>
      </c>
      <c r="J746" t="s">
        <v>25</v>
      </c>
      <c r="K746" t="s">
        <v>26</v>
      </c>
      <c r="L746" t="str">
        <f>LEFT(raw!M746,8)</f>
        <v>09:00:00</v>
      </c>
      <c r="M746" t="s">
        <v>20</v>
      </c>
      <c r="N746" t="s">
        <v>31</v>
      </c>
      <c r="O746" t="s">
        <v>31</v>
      </c>
      <c r="P746" s="2">
        <f t="shared" si="66"/>
        <v>44551</v>
      </c>
      <c r="Q746" s="3">
        <f t="shared" si="67"/>
        <v>44561</v>
      </c>
      <c r="R746" t="str">
        <f t="shared" si="68"/>
        <v>Attendance</v>
      </c>
      <c r="S746" t="str">
        <f t="shared" si="69"/>
        <v>On Time</v>
      </c>
      <c r="T746" t="str">
        <f>IF(R746="Permit", J746, IF(G746="","NA CO", IF(G746="00:00:00","NA CO", IF(G746&lt;E746,"Early",IF(I746*1440&gt;=parameter!$C$4,"Overtime","On Time CO")))))</f>
        <v>On Time CO</v>
      </c>
      <c r="U746" t="str">
        <f t="shared" si="70"/>
        <v/>
      </c>
      <c r="V746" t="str">
        <f t="shared" si="71"/>
        <v/>
      </c>
    </row>
    <row r="747" spans="1:22" x14ac:dyDescent="0.3">
      <c r="A747" t="s">
        <v>1139</v>
      </c>
      <c r="B747" t="s">
        <v>1140</v>
      </c>
      <c r="C747" t="str">
        <f>LEFT(raw!D747,10)</f>
        <v>2021-12-22</v>
      </c>
      <c r="D747" t="str">
        <f>LEFT(raw!E747,8)</f>
        <v>00:00:00</v>
      </c>
      <c r="E747" t="str">
        <f>LEFT(raw!F747,8)</f>
        <v>00:00:00</v>
      </c>
      <c r="F747" t="str">
        <f>LEFT(raw!G747,8)</f>
        <v>05:09:58</v>
      </c>
      <c r="G747" t="str">
        <f>LEFT(raw!H747,8)</f>
        <v>18:01:22</v>
      </c>
      <c r="H747" t="s">
        <v>19</v>
      </c>
      <c r="I747" t="s">
        <v>20</v>
      </c>
      <c r="J747" t="s">
        <v>21</v>
      </c>
      <c r="K747" t="s">
        <v>22</v>
      </c>
      <c r="L747" t="str">
        <f>LEFT(raw!M747,8)</f>
        <v>12:51:23</v>
      </c>
      <c r="M747" t="s">
        <v>20</v>
      </c>
      <c r="N747" t="s">
        <v>1141</v>
      </c>
      <c r="O747" t="s">
        <v>1143</v>
      </c>
      <c r="P747" s="2">
        <f t="shared" si="66"/>
        <v>44552</v>
      </c>
      <c r="Q747" s="3">
        <f t="shared" si="67"/>
        <v>44561</v>
      </c>
      <c r="R747" t="str">
        <f t="shared" si="68"/>
        <v>Daily Journey</v>
      </c>
      <c r="S747" t="str">
        <f t="shared" si="69"/>
        <v>On Time</v>
      </c>
      <c r="T747" t="str">
        <f>IF(R747="Permit", J747, IF(G747="","NA CO", IF(G747="00:00:00","NA CO", IF(G747&lt;E747,"Early",IF(I747*1440&gt;=parameter!$C$4,"Overtime","On Time CO")))))</f>
        <v>On Time CO</v>
      </c>
      <c r="U747" t="str">
        <f t="shared" si="70"/>
        <v/>
      </c>
      <c r="V747" t="str">
        <f t="shared" si="71"/>
        <v/>
      </c>
    </row>
    <row r="748" spans="1:22" x14ac:dyDescent="0.3">
      <c r="A748" t="s">
        <v>1139</v>
      </c>
      <c r="B748" t="s">
        <v>1140</v>
      </c>
      <c r="C748" t="str">
        <f>LEFT(raw!D748,10)</f>
        <v>2021-12-23</v>
      </c>
      <c r="D748" t="str">
        <f>LEFT(raw!E748,8)</f>
        <v>08:30:00</v>
      </c>
      <c r="E748" t="str">
        <f>LEFT(raw!F748,8)</f>
        <v>17:30:00</v>
      </c>
      <c r="F748" t="str">
        <f>LEFT(raw!G748,8)</f>
        <v>06:42:04</v>
      </c>
      <c r="G748" t="str">
        <f>LEFT(raw!H748,8)</f>
        <v>17:31:36</v>
      </c>
      <c r="H748" t="s">
        <v>19</v>
      </c>
      <c r="I748" t="s">
        <v>20</v>
      </c>
      <c r="J748" t="s">
        <v>25</v>
      </c>
      <c r="K748" t="s">
        <v>26</v>
      </c>
      <c r="L748" t="str">
        <f>LEFT(raw!M748,8)</f>
        <v>09:00:00</v>
      </c>
      <c r="M748" t="s">
        <v>20</v>
      </c>
      <c r="N748" t="s">
        <v>31</v>
      </c>
      <c r="O748" t="s">
        <v>31</v>
      </c>
      <c r="P748" s="2">
        <f t="shared" si="66"/>
        <v>44553</v>
      </c>
      <c r="Q748" s="3">
        <f t="shared" si="67"/>
        <v>44561</v>
      </c>
      <c r="R748" t="str">
        <f t="shared" si="68"/>
        <v>Attendance</v>
      </c>
      <c r="S748" t="str">
        <f t="shared" si="69"/>
        <v>On Time</v>
      </c>
      <c r="T748" t="str">
        <f>IF(R748="Permit", J748, IF(G748="","NA CO", IF(G748="00:00:00","NA CO", IF(G748&lt;E748,"Early",IF(I748*1440&gt;=parameter!$C$4,"Overtime","On Time CO")))))</f>
        <v>On Time CO</v>
      </c>
      <c r="U748" t="str">
        <f t="shared" si="70"/>
        <v/>
      </c>
      <c r="V748" t="str">
        <f t="shared" si="71"/>
        <v/>
      </c>
    </row>
    <row r="749" spans="1:22" x14ac:dyDescent="0.3">
      <c r="A749" t="s">
        <v>1139</v>
      </c>
      <c r="B749" t="s">
        <v>1140</v>
      </c>
      <c r="C749" t="str">
        <f>LEFT(raw!D749,10)</f>
        <v>2021-12-24</v>
      </c>
      <c r="D749" t="str">
        <f>LEFT(raw!E749,8)</f>
        <v>00:00:00</v>
      </c>
      <c r="E749" t="str">
        <f>LEFT(raw!F749,8)</f>
        <v>00:00:00</v>
      </c>
      <c r="F749" t="str">
        <f>LEFT(raw!G749,8)</f>
        <v>05:57:30</v>
      </c>
      <c r="G749" t="str">
        <f>LEFT(raw!H749,8)</f>
        <v>18:41:06</v>
      </c>
      <c r="H749" t="s">
        <v>19</v>
      </c>
      <c r="I749" t="s">
        <v>20</v>
      </c>
      <c r="J749" t="s">
        <v>21</v>
      </c>
      <c r="K749" t="s">
        <v>22</v>
      </c>
      <c r="L749" t="str">
        <f>LEFT(raw!M749,8)</f>
        <v>12:43:35</v>
      </c>
      <c r="M749" t="s">
        <v>20</v>
      </c>
      <c r="N749" t="s">
        <v>1143</v>
      </c>
      <c r="O749" t="s">
        <v>1141</v>
      </c>
      <c r="P749" s="2">
        <f t="shared" si="66"/>
        <v>44554</v>
      </c>
      <c r="Q749" s="3">
        <f t="shared" si="67"/>
        <v>44561</v>
      </c>
      <c r="R749" t="str">
        <f t="shared" si="68"/>
        <v>Daily Journey</v>
      </c>
      <c r="S749" t="str">
        <f t="shared" si="69"/>
        <v>On Time</v>
      </c>
      <c r="T749" t="str">
        <f>IF(R749="Permit", J749, IF(G749="","NA CO", IF(G749="00:00:00","NA CO", IF(G749&lt;E749,"Early",IF(I749*1440&gt;=parameter!$C$4,"Overtime","On Time CO")))))</f>
        <v>On Time CO</v>
      </c>
      <c r="U749" t="str">
        <f t="shared" si="70"/>
        <v/>
      </c>
      <c r="V749" t="str">
        <f t="shared" si="71"/>
        <v/>
      </c>
    </row>
    <row r="750" spans="1:22" x14ac:dyDescent="0.3">
      <c r="A750" t="s">
        <v>1139</v>
      </c>
      <c r="B750" t="s">
        <v>1140</v>
      </c>
      <c r="C750" t="str">
        <f>LEFT(raw!D750,10)</f>
        <v>2021-12-27</v>
      </c>
      <c r="D750" t="str">
        <f>LEFT(raw!E750,8)</f>
        <v>08:30:00</v>
      </c>
      <c r="E750" t="str">
        <f>LEFT(raw!F750,8)</f>
        <v>17:30:00</v>
      </c>
      <c r="F750" t="str">
        <f>LEFT(raw!G750,8)</f>
        <v>06:48:27</v>
      </c>
      <c r="G750" t="str">
        <f>LEFT(raw!H750,8)</f>
        <v>17:33:46</v>
      </c>
      <c r="H750" t="s">
        <v>19</v>
      </c>
      <c r="I750" t="s">
        <v>20</v>
      </c>
      <c r="J750" t="s">
        <v>25</v>
      </c>
      <c r="K750" t="s">
        <v>26</v>
      </c>
      <c r="L750" t="str">
        <f>LEFT(raw!M750,8)</f>
        <v>09:00:00</v>
      </c>
      <c r="M750" t="s">
        <v>20</v>
      </c>
      <c r="N750" t="s">
        <v>31</v>
      </c>
      <c r="O750" t="s">
        <v>31</v>
      </c>
      <c r="P750" s="2">
        <f t="shared" si="66"/>
        <v>44557</v>
      </c>
      <c r="Q750" s="3">
        <f t="shared" si="67"/>
        <v>44561</v>
      </c>
      <c r="R750" t="str">
        <f t="shared" si="68"/>
        <v>Attendance</v>
      </c>
      <c r="S750" t="str">
        <f t="shared" si="69"/>
        <v>On Time</v>
      </c>
      <c r="T750" t="str">
        <f>IF(R750="Permit", J750, IF(G750="","NA CO", IF(G750="00:00:00","NA CO", IF(G750&lt;E750,"Early",IF(I750*1440&gt;=parameter!$C$4,"Overtime","On Time CO")))))</f>
        <v>On Time CO</v>
      </c>
      <c r="U750" t="str">
        <f t="shared" si="70"/>
        <v/>
      </c>
      <c r="V750" t="str">
        <f t="shared" si="71"/>
        <v/>
      </c>
    </row>
    <row r="751" spans="1:22" x14ac:dyDescent="0.3">
      <c r="A751" t="s">
        <v>1139</v>
      </c>
      <c r="B751" t="s">
        <v>1140</v>
      </c>
      <c r="C751" t="str">
        <f>LEFT(raw!D751,10)</f>
        <v>2021-12-28</v>
      </c>
      <c r="D751" t="str">
        <f>LEFT(raw!E751,8)</f>
        <v>00:00:00</v>
      </c>
      <c r="E751" t="str">
        <f>LEFT(raw!F751,8)</f>
        <v>00:00:00</v>
      </c>
      <c r="F751" t="str">
        <f>LEFT(raw!G751,8)</f>
        <v>05:31:02</v>
      </c>
      <c r="G751" t="str">
        <f>LEFT(raw!H751,8)</f>
        <v/>
      </c>
      <c r="H751" t="s">
        <v>19</v>
      </c>
      <c r="I751" t="s">
        <v>20</v>
      </c>
      <c r="J751" t="s">
        <v>21</v>
      </c>
      <c r="K751" t="s">
        <v>22</v>
      </c>
      <c r="L751" t="str">
        <f>LEFT(raw!M751,8)</f>
        <v>00:00:00</v>
      </c>
      <c r="M751" t="s">
        <v>20</v>
      </c>
      <c r="N751" t="s">
        <v>1141</v>
      </c>
      <c r="P751" s="2">
        <f t="shared" si="66"/>
        <v>44558</v>
      </c>
      <c r="Q751" s="3">
        <f t="shared" si="67"/>
        <v>44561</v>
      </c>
      <c r="R751" t="str">
        <f t="shared" si="68"/>
        <v>Daily Journey</v>
      </c>
      <c r="S751" t="str">
        <f t="shared" si="69"/>
        <v>On Time</v>
      </c>
      <c r="T751" t="str">
        <f>IF(R751="Permit", J751, IF(G751="","NA CO", IF(G751="00:00:00","NA CO", IF(G751&lt;E751,"Early",IF(I751*1440&gt;=parameter!$C$4,"Overtime","On Time CO")))))</f>
        <v>NA CO</v>
      </c>
      <c r="U751" t="str">
        <f t="shared" si="70"/>
        <v/>
      </c>
      <c r="V751" t="str">
        <f t="shared" si="71"/>
        <v/>
      </c>
    </row>
    <row r="752" spans="1:22" x14ac:dyDescent="0.3">
      <c r="A752" t="s">
        <v>1139</v>
      </c>
      <c r="B752" t="s">
        <v>1140</v>
      </c>
      <c r="C752" t="str">
        <f>LEFT(raw!D752,10)</f>
        <v>2021-12-29</v>
      </c>
      <c r="D752" t="str">
        <f>LEFT(raw!E752,8)</f>
        <v>08:30:00</v>
      </c>
      <c r="E752" t="str">
        <f>LEFT(raw!F752,8)</f>
        <v>17:30:00</v>
      </c>
      <c r="F752" t="str">
        <f>LEFT(raw!G752,8)</f>
        <v>08:01:03</v>
      </c>
      <c r="G752" t="str">
        <f>LEFT(raw!H752,8)</f>
        <v>17:31:36</v>
      </c>
      <c r="H752" t="s">
        <v>19</v>
      </c>
      <c r="I752" t="s">
        <v>20</v>
      </c>
      <c r="J752" t="s">
        <v>25</v>
      </c>
      <c r="K752" t="s">
        <v>26</v>
      </c>
      <c r="L752" t="str">
        <f>LEFT(raw!M752,8)</f>
        <v>09:00:00</v>
      </c>
      <c r="M752" t="s">
        <v>20</v>
      </c>
      <c r="N752" t="s">
        <v>31</v>
      </c>
      <c r="O752" t="s">
        <v>31</v>
      </c>
      <c r="P752" s="2">
        <f t="shared" si="66"/>
        <v>44559</v>
      </c>
      <c r="Q752" s="3">
        <f t="shared" si="67"/>
        <v>44561</v>
      </c>
      <c r="R752" t="str">
        <f t="shared" si="68"/>
        <v>Attendance</v>
      </c>
      <c r="S752" t="str">
        <f t="shared" si="69"/>
        <v>On Time</v>
      </c>
      <c r="T752" t="str">
        <f>IF(R752="Permit", J752, IF(G752="","NA CO", IF(G752="00:00:00","NA CO", IF(G752&lt;E752,"Early",IF(I752*1440&gt;=parameter!$C$4,"Overtime","On Time CO")))))</f>
        <v>On Time CO</v>
      </c>
      <c r="U752" t="str">
        <f t="shared" si="70"/>
        <v/>
      </c>
      <c r="V752" t="str">
        <f t="shared" si="71"/>
        <v/>
      </c>
    </row>
    <row r="753" spans="1:22" x14ac:dyDescent="0.3">
      <c r="A753" t="s">
        <v>1139</v>
      </c>
      <c r="B753" t="s">
        <v>1140</v>
      </c>
      <c r="C753" t="str">
        <f>LEFT(raw!D753,10)</f>
        <v>2021-12-30</v>
      </c>
      <c r="D753" t="str">
        <f>LEFT(raw!E753,8)</f>
        <v>00:00:00</v>
      </c>
      <c r="E753" t="str">
        <f>LEFT(raw!F753,8)</f>
        <v>00:00:00</v>
      </c>
      <c r="F753" t="str">
        <f>LEFT(raw!G753,8)</f>
        <v>05:04:51</v>
      </c>
      <c r="G753" t="str">
        <f>LEFT(raw!H753,8)</f>
        <v>19:24:52</v>
      </c>
      <c r="H753" t="s">
        <v>19</v>
      </c>
      <c r="I753" t="s">
        <v>20</v>
      </c>
      <c r="J753" t="s">
        <v>21</v>
      </c>
      <c r="K753" t="s">
        <v>22</v>
      </c>
      <c r="L753" t="str">
        <f>LEFT(raw!M753,8)</f>
        <v>14:20:01</v>
      </c>
      <c r="M753" t="s">
        <v>20</v>
      </c>
      <c r="N753" t="s">
        <v>1143</v>
      </c>
      <c r="O753" t="s">
        <v>1141</v>
      </c>
      <c r="P753" s="2">
        <f t="shared" si="66"/>
        <v>44560</v>
      </c>
      <c r="Q753" s="3">
        <f t="shared" si="67"/>
        <v>44561</v>
      </c>
      <c r="R753" t="str">
        <f t="shared" si="68"/>
        <v>Daily Journey</v>
      </c>
      <c r="S753" t="str">
        <f t="shared" si="69"/>
        <v>On Time</v>
      </c>
      <c r="T753" t="str">
        <f>IF(R753="Permit", J753, IF(G753="","NA CO", IF(G753="00:00:00","NA CO", IF(G753&lt;E753,"Early",IF(I753*1440&gt;=parameter!$C$4,"Overtime","On Time CO")))))</f>
        <v>On Time CO</v>
      </c>
      <c r="U753" t="str">
        <f t="shared" si="70"/>
        <v/>
      </c>
      <c r="V753" t="str">
        <f t="shared" si="71"/>
        <v/>
      </c>
    </row>
    <row r="754" spans="1:22" x14ac:dyDescent="0.3">
      <c r="A754" t="s">
        <v>223</v>
      </c>
      <c r="B754" t="s">
        <v>224</v>
      </c>
      <c r="C754" t="str">
        <f>LEFT(raw!D754,10)</f>
        <v>2021-12-01</v>
      </c>
      <c r="D754" t="str">
        <f>LEFT(raw!E754,8)</f>
        <v>07:30:00</v>
      </c>
      <c r="E754" t="str">
        <f>LEFT(raw!F754,8)</f>
        <v>16:00:00</v>
      </c>
      <c r="F754" t="str">
        <f>LEFT(raw!G754,8)</f>
        <v>06:25:06</v>
      </c>
      <c r="G754" t="str">
        <f>LEFT(raw!H754,8)</f>
        <v>17:29:00</v>
      </c>
      <c r="H754" t="s">
        <v>19</v>
      </c>
      <c r="I754" t="s">
        <v>20</v>
      </c>
      <c r="J754" t="s">
        <v>25</v>
      </c>
      <c r="K754" t="s">
        <v>26</v>
      </c>
      <c r="L754" t="str">
        <f>LEFT(raw!M754,8)</f>
        <v>08:30:00</v>
      </c>
      <c r="M754" t="s">
        <v>20</v>
      </c>
      <c r="N754" t="s">
        <v>31</v>
      </c>
      <c r="O754" t="s">
        <v>21</v>
      </c>
      <c r="P754" s="2">
        <f t="shared" si="66"/>
        <v>44531</v>
      </c>
      <c r="Q754" s="3">
        <f t="shared" si="67"/>
        <v>44561</v>
      </c>
      <c r="R754" t="str">
        <f t="shared" si="68"/>
        <v>Attendance</v>
      </c>
      <c r="S754" t="str">
        <f t="shared" si="69"/>
        <v>On Time</v>
      </c>
      <c r="T754" t="str">
        <f>IF(R754="Permit", J754, IF(G754="","NA CO", IF(G754="00:00:00","NA CO", IF(G754&lt;E754,"Early",IF(I754*1440&gt;=parameter!$C$4,"Overtime","On Time CO")))))</f>
        <v>On Time CO</v>
      </c>
      <c r="U754" t="str">
        <f t="shared" si="70"/>
        <v/>
      </c>
      <c r="V754" t="str">
        <f t="shared" si="71"/>
        <v/>
      </c>
    </row>
    <row r="755" spans="1:22" x14ac:dyDescent="0.3">
      <c r="A755" t="s">
        <v>223</v>
      </c>
      <c r="B755" t="s">
        <v>224</v>
      </c>
      <c r="C755" t="str">
        <f>LEFT(raw!D755,10)</f>
        <v>2021-12-02</v>
      </c>
      <c r="D755" t="str">
        <f>LEFT(raw!E755,8)</f>
        <v>00:00:00</v>
      </c>
      <c r="E755" t="str">
        <f>LEFT(raw!F755,8)</f>
        <v>00:00:00</v>
      </c>
      <c r="F755" t="str">
        <f>LEFT(raw!G755,8)</f>
        <v>06:59:30</v>
      </c>
      <c r="G755" t="str">
        <f>LEFT(raw!H755,8)</f>
        <v>17:14:18</v>
      </c>
      <c r="H755" t="s">
        <v>19</v>
      </c>
      <c r="I755" t="s">
        <v>20</v>
      </c>
      <c r="J755" t="s">
        <v>21</v>
      </c>
      <c r="K755" t="s">
        <v>22</v>
      </c>
      <c r="L755" t="str">
        <f>LEFT(raw!M755,8)</f>
        <v>10:14:47</v>
      </c>
      <c r="M755" t="s">
        <v>20</v>
      </c>
      <c r="N755" t="s">
        <v>4137</v>
      </c>
      <c r="O755" t="s">
        <v>4137</v>
      </c>
      <c r="P755" s="2">
        <f t="shared" si="66"/>
        <v>44532</v>
      </c>
      <c r="Q755" s="3">
        <f t="shared" si="67"/>
        <v>44561</v>
      </c>
      <c r="R755" t="str">
        <f t="shared" si="68"/>
        <v>Daily Journey</v>
      </c>
      <c r="S755" t="str">
        <f t="shared" si="69"/>
        <v>On Time</v>
      </c>
      <c r="T755" t="str">
        <f>IF(R755="Permit", J755, IF(G755="","NA CO", IF(G755="00:00:00","NA CO", IF(G755&lt;E755,"Early",IF(I755*1440&gt;=parameter!$C$4,"Overtime","On Time CO")))))</f>
        <v>On Time CO</v>
      </c>
      <c r="U755" t="str">
        <f t="shared" si="70"/>
        <v/>
      </c>
      <c r="V755" t="str">
        <f t="shared" si="71"/>
        <v/>
      </c>
    </row>
    <row r="756" spans="1:22" x14ac:dyDescent="0.3">
      <c r="A756" t="s">
        <v>223</v>
      </c>
      <c r="B756" t="s">
        <v>224</v>
      </c>
      <c r="C756" t="str">
        <f>LEFT(raw!D756,10)</f>
        <v>2021-12-03</v>
      </c>
      <c r="D756" t="str">
        <f>LEFT(raw!E756,8)</f>
        <v>07:30:00</v>
      </c>
      <c r="E756" t="str">
        <f>LEFT(raw!F756,8)</f>
        <v>16:30:00</v>
      </c>
      <c r="F756" t="str">
        <f>LEFT(raw!G756,8)</f>
        <v>06:15:29</v>
      </c>
      <c r="G756" t="str">
        <f>LEFT(raw!H756,8)</f>
        <v>17:24:22</v>
      </c>
      <c r="H756" t="s">
        <v>19</v>
      </c>
      <c r="I756" t="s">
        <v>20</v>
      </c>
      <c r="J756" t="s">
        <v>25</v>
      </c>
      <c r="K756" t="s">
        <v>26</v>
      </c>
      <c r="L756" t="str">
        <f>LEFT(raw!M756,8)</f>
        <v>09:00:00</v>
      </c>
      <c r="M756" t="s">
        <v>20</v>
      </c>
      <c r="N756" t="s">
        <v>31</v>
      </c>
      <c r="O756" t="s">
        <v>31</v>
      </c>
      <c r="P756" s="2">
        <f t="shared" si="66"/>
        <v>44533</v>
      </c>
      <c r="Q756" s="3">
        <f t="shared" si="67"/>
        <v>44561</v>
      </c>
      <c r="R756" t="str">
        <f t="shared" si="68"/>
        <v>Attendance</v>
      </c>
      <c r="S756" t="str">
        <f t="shared" si="69"/>
        <v>On Time</v>
      </c>
      <c r="T756" t="str">
        <f>IF(R756="Permit", J756, IF(G756="","NA CO", IF(G756="00:00:00","NA CO", IF(G756&lt;E756,"Early",IF(I756*1440&gt;=parameter!$C$4,"Overtime","On Time CO")))))</f>
        <v>On Time CO</v>
      </c>
      <c r="U756" t="str">
        <f t="shared" si="70"/>
        <v/>
      </c>
      <c r="V756" t="str">
        <f t="shared" si="71"/>
        <v/>
      </c>
    </row>
    <row r="757" spans="1:22" x14ac:dyDescent="0.3">
      <c r="A757" t="s">
        <v>223</v>
      </c>
      <c r="B757" t="s">
        <v>224</v>
      </c>
      <c r="C757" t="str">
        <f>LEFT(raw!D757,10)</f>
        <v>2021-12-06</v>
      </c>
      <c r="D757" t="str">
        <f>LEFT(raw!E757,8)</f>
        <v>00:00:00</v>
      </c>
      <c r="E757" t="str">
        <f>LEFT(raw!F757,8)</f>
        <v>00:00:00</v>
      </c>
      <c r="F757" t="str">
        <f>LEFT(raw!G757,8)</f>
        <v>06:20:15</v>
      </c>
      <c r="G757" t="str">
        <f>LEFT(raw!H757,8)</f>
        <v>19:00:41</v>
      </c>
      <c r="H757" t="s">
        <v>19</v>
      </c>
      <c r="I757" t="s">
        <v>20</v>
      </c>
      <c r="J757" t="s">
        <v>21</v>
      </c>
      <c r="K757" t="s">
        <v>22</v>
      </c>
      <c r="L757" t="str">
        <f>LEFT(raw!M757,8)</f>
        <v>12:40:26</v>
      </c>
      <c r="M757" t="s">
        <v>20</v>
      </c>
      <c r="N757" t="s">
        <v>4145</v>
      </c>
      <c r="O757" t="s">
        <v>4145</v>
      </c>
      <c r="P757" s="2">
        <f t="shared" si="66"/>
        <v>44536</v>
      </c>
      <c r="Q757" s="3">
        <f t="shared" si="67"/>
        <v>44561</v>
      </c>
      <c r="R757" t="str">
        <f t="shared" si="68"/>
        <v>Daily Journey</v>
      </c>
      <c r="S757" t="str">
        <f t="shared" si="69"/>
        <v>On Time</v>
      </c>
      <c r="T757" t="str">
        <f>IF(R757="Permit", J757, IF(G757="","NA CO", IF(G757="00:00:00","NA CO", IF(G757&lt;E757,"Early",IF(I757*1440&gt;=parameter!$C$4,"Overtime","On Time CO")))))</f>
        <v>On Time CO</v>
      </c>
      <c r="U757" t="str">
        <f t="shared" si="70"/>
        <v/>
      </c>
      <c r="V757" t="str">
        <f t="shared" si="71"/>
        <v/>
      </c>
    </row>
    <row r="758" spans="1:22" x14ac:dyDescent="0.3">
      <c r="A758" t="s">
        <v>223</v>
      </c>
      <c r="B758" t="s">
        <v>224</v>
      </c>
      <c r="C758" t="str">
        <f>LEFT(raw!D758,10)</f>
        <v>2021-12-07</v>
      </c>
      <c r="D758" t="str">
        <f>LEFT(raw!E758,8)</f>
        <v>07:30:00</v>
      </c>
      <c r="E758" t="str">
        <f>LEFT(raw!F758,8)</f>
        <v>16:30:00</v>
      </c>
      <c r="F758" t="str">
        <f>LEFT(raw!G758,8)</f>
        <v>06:31:08</v>
      </c>
      <c r="G758" t="str">
        <f>LEFT(raw!H758,8)</f>
        <v>18:29:21</v>
      </c>
      <c r="H758" t="s">
        <v>19</v>
      </c>
      <c r="I758" t="s">
        <v>20</v>
      </c>
      <c r="J758" t="s">
        <v>25</v>
      </c>
      <c r="K758" t="s">
        <v>26</v>
      </c>
      <c r="L758" t="str">
        <f>LEFT(raw!M758,8)</f>
        <v>09:00:00</v>
      </c>
      <c r="M758" t="s">
        <v>20</v>
      </c>
      <c r="N758" t="s">
        <v>31</v>
      </c>
      <c r="O758" t="s">
        <v>31</v>
      </c>
      <c r="P758" s="2">
        <f t="shared" si="66"/>
        <v>44537</v>
      </c>
      <c r="Q758" s="3">
        <f t="shared" si="67"/>
        <v>44561</v>
      </c>
      <c r="R758" t="str">
        <f t="shared" si="68"/>
        <v>Attendance</v>
      </c>
      <c r="S758" t="str">
        <f t="shared" si="69"/>
        <v>On Time</v>
      </c>
      <c r="T758" t="str">
        <f>IF(R758="Permit", J758, IF(G758="","NA CO", IF(G758="00:00:00","NA CO", IF(G758&lt;E758,"Early",IF(I758*1440&gt;=parameter!$C$4,"Overtime","On Time CO")))))</f>
        <v>On Time CO</v>
      </c>
      <c r="U758" t="str">
        <f t="shared" si="70"/>
        <v/>
      </c>
      <c r="V758" t="str">
        <f t="shared" si="71"/>
        <v/>
      </c>
    </row>
    <row r="759" spans="1:22" x14ac:dyDescent="0.3">
      <c r="A759" t="s">
        <v>223</v>
      </c>
      <c r="B759" t="s">
        <v>224</v>
      </c>
      <c r="C759" t="str">
        <f>LEFT(raw!D759,10)</f>
        <v>2021-12-08</v>
      </c>
      <c r="D759" t="str">
        <f>LEFT(raw!E759,8)</f>
        <v>07:30:00</v>
      </c>
      <c r="E759" t="str">
        <f>LEFT(raw!F759,8)</f>
        <v>16:00:00</v>
      </c>
      <c r="F759" t="str">
        <f>LEFT(raw!G759,8)</f>
        <v>06:30:33</v>
      </c>
      <c r="G759" t="str">
        <f>LEFT(raw!H759,8)</f>
        <v>17:20:47</v>
      </c>
      <c r="H759" t="s">
        <v>19</v>
      </c>
      <c r="I759" t="s">
        <v>20</v>
      </c>
      <c r="J759" t="s">
        <v>25</v>
      </c>
      <c r="K759" t="s">
        <v>26</v>
      </c>
      <c r="L759" t="str">
        <f>LEFT(raw!M759,8)</f>
        <v>08:30:00</v>
      </c>
      <c r="M759" t="s">
        <v>20</v>
      </c>
      <c r="N759" t="s">
        <v>31</v>
      </c>
      <c r="O759" t="s">
        <v>31</v>
      </c>
      <c r="P759" s="2">
        <f t="shared" si="66"/>
        <v>44538</v>
      </c>
      <c r="Q759" s="3">
        <f t="shared" si="67"/>
        <v>44561</v>
      </c>
      <c r="R759" t="str">
        <f t="shared" si="68"/>
        <v>Attendance</v>
      </c>
      <c r="S759" t="str">
        <f t="shared" si="69"/>
        <v>On Time</v>
      </c>
      <c r="T759" t="str">
        <f>IF(R759="Permit", J759, IF(G759="","NA CO", IF(G759="00:00:00","NA CO", IF(G759&lt;E759,"Early",IF(I759*1440&gt;=parameter!$C$4,"Overtime","On Time CO")))))</f>
        <v>On Time CO</v>
      </c>
      <c r="U759" t="str">
        <f t="shared" si="70"/>
        <v/>
      </c>
      <c r="V759" t="str">
        <f t="shared" si="71"/>
        <v/>
      </c>
    </row>
    <row r="760" spans="1:22" x14ac:dyDescent="0.3">
      <c r="A760" t="s">
        <v>223</v>
      </c>
      <c r="B760" t="s">
        <v>224</v>
      </c>
      <c r="C760" t="str">
        <f>LEFT(raw!D760,10)</f>
        <v>2021-12-09</v>
      </c>
      <c r="D760" t="str">
        <f>LEFT(raw!E760,8)</f>
        <v>07:30:00</v>
      </c>
      <c r="E760" t="str">
        <f>LEFT(raw!F760,8)</f>
        <v>16:30:00</v>
      </c>
      <c r="F760" t="str">
        <f>LEFT(raw!G760,8)</f>
        <v>06:27:00</v>
      </c>
      <c r="G760" t="str">
        <f>LEFT(raw!H760,8)</f>
        <v>17:35:38</v>
      </c>
      <c r="H760" t="s">
        <v>19</v>
      </c>
      <c r="I760" t="s">
        <v>20</v>
      </c>
      <c r="J760" t="s">
        <v>25</v>
      </c>
      <c r="K760" t="s">
        <v>26</v>
      </c>
      <c r="L760" t="str">
        <f>LEFT(raw!M760,8)</f>
        <v>09:00:00</v>
      </c>
      <c r="M760" t="s">
        <v>20</v>
      </c>
      <c r="N760" t="s">
        <v>31</v>
      </c>
      <c r="O760" t="s">
        <v>31</v>
      </c>
      <c r="P760" s="2">
        <f t="shared" si="66"/>
        <v>44539</v>
      </c>
      <c r="Q760" s="3">
        <f t="shared" si="67"/>
        <v>44561</v>
      </c>
      <c r="R760" t="str">
        <f t="shared" si="68"/>
        <v>Attendance</v>
      </c>
      <c r="S760" t="str">
        <f t="shared" si="69"/>
        <v>On Time</v>
      </c>
      <c r="T760" t="str">
        <f>IF(R760="Permit", J760, IF(G760="","NA CO", IF(G760="00:00:00","NA CO", IF(G760&lt;E760,"Early",IF(I760*1440&gt;=parameter!$C$4,"Overtime","On Time CO")))))</f>
        <v>On Time CO</v>
      </c>
      <c r="U760" t="str">
        <f t="shared" si="70"/>
        <v/>
      </c>
      <c r="V760" t="str">
        <f t="shared" si="71"/>
        <v/>
      </c>
    </row>
    <row r="761" spans="1:22" x14ac:dyDescent="0.3">
      <c r="A761" t="s">
        <v>223</v>
      </c>
      <c r="B761" t="s">
        <v>224</v>
      </c>
      <c r="C761" t="str">
        <f>LEFT(raw!D761,10)</f>
        <v>2021-12-10</v>
      </c>
      <c r="D761" t="str">
        <f>LEFT(raw!E761,8)</f>
        <v>07:30:00</v>
      </c>
      <c r="E761" t="str">
        <f>LEFT(raw!F761,8)</f>
        <v>16:30:00</v>
      </c>
      <c r="F761" t="str">
        <f>LEFT(raw!G761,8)</f>
        <v>06:17:04</v>
      </c>
      <c r="G761" t="str">
        <f>LEFT(raw!H761,8)</f>
        <v>19:00:58</v>
      </c>
      <c r="H761" t="s">
        <v>19</v>
      </c>
      <c r="I761" t="s">
        <v>20</v>
      </c>
      <c r="J761" t="s">
        <v>25</v>
      </c>
      <c r="K761" t="s">
        <v>26</v>
      </c>
      <c r="L761" t="str">
        <f>LEFT(raw!M761,8)</f>
        <v>09:00:00</v>
      </c>
      <c r="M761" t="s">
        <v>20</v>
      </c>
      <c r="N761" t="s">
        <v>31</v>
      </c>
      <c r="O761" t="s">
        <v>31</v>
      </c>
      <c r="P761" s="2">
        <f t="shared" si="66"/>
        <v>44540</v>
      </c>
      <c r="Q761" s="3">
        <f t="shared" si="67"/>
        <v>44561</v>
      </c>
      <c r="R761" t="str">
        <f t="shared" si="68"/>
        <v>Attendance</v>
      </c>
      <c r="S761" t="str">
        <f t="shared" si="69"/>
        <v>On Time</v>
      </c>
      <c r="T761" t="str">
        <f>IF(R761="Permit", J761, IF(G761="","NA CO", IF(G761="00:00:00","NA CO", IF(G761&lt;E761,"Early",IF(I761*1440&gt;=parameter!$C$4,"Overtime","On Time CO")))))</f>
        <v>On Time CO</v>
      </c>
      <c r="U761" t="str">
        <f t="shared" si="70"/>
        <v/>
      </c>
      <c r="V761" t="str">
        <f t="shared" si="71"/>
        <v/>
      </c>
    </row>
    <row r="762" spans="1:22" x14ac:dyDescent="0.3">
      <c r="A762" t="s">
        <v>223</v>
      </c>
      <c r="B762" t="s">
        <v>224</v>
      </c>
      <c r="C762" t="str">
        <f>LEFT(raw!D762,10)</f>
        <v>2021-12-13</v>
      </c>
      <c r="D762" t="str">
        <f>LEFT(raw!E762,8)</f>
        <v>00:00:00</v>
      </c>
      <c r="E762" t="str">
        <f>LEFT(raw!F762,8)</f>
        <v>00:00:00</v>
      </c>
      <c r="F762" t="str">
        <f>LEFT(raw!G762,8)</f>
        <v>06:18:39</v>
      </c>
      <c r="G762" t="str">
        <f>LEFT(raw!H762,8)</f>
        <v/>
      </c>
      <c r="H762" t="s">
        <v>19</v>
      </c>
      <c r="I762" t="s">
        <v>20</v>
      </c>
      <c r="J762" t="s">
        <v>21</v>
      </c>
      <c r="K762" t="s">
        <v>22</v>
      </c>
      <c r="L762" t="str">
        <f>LEFT(raw!M762,8)</f>
        <v>00:00:00</v>
      </c>
      <c r="M762" t="s">
        <v>20</v>
      </c>
      <c r="N762" t="s">
        <v>4159</v>
      </c>
      <c r="P762" s="2">
        <f t="shared" si="66"/>
        <v>44543</v>
      </c>
      <c r="Q762" s="3">
        <f t="shared" si="67"/>
        <v>44561</v>
      </c>
      <c r="R762" t="str">
        <f t="shared" si="68"/>
        <v>Daily Journey</v>
      </c>
      <c r="S762" t="str">
        <f t="shared" si="69"/>
        <v>On Time</v>
      </c>
      <c r="T762" t="str">
        <f>IF(R762="Permit", J762, IF(G762="","NA CO", IF(G762="00:00:00","NA CO", IF(G762&lt;E762,"Early",IF(I762*1440&gt;=parameter!$C$4,"Overtime","On Time CO")))))</f>
        <v>NA CO</v>
      </c>
      <c r="U762" t="str">
        <f t="shared" si="70"/>
        <v/>
      </c>
      <c r="V762" t="str">
        <f t="shared" si="71"/>
        <v/>
      </c>
    </row>
    <row r="763" spans="1:22" x14ac:dyDescent="0.3">
      <c r="A763" t="s">
        <v>223</v>
      </c>
      <c r="B763" t="s">
        <v>224</v>
      </c>
      <c r="C763" t="str">
        <f>LEFT(raw!D763,10)</f>
        <v>2021-12-14</v>
      </c>
      <c r="D763" t="str">
        <f>LEFT(raw!E763,8)</f>
        <v>07:30:00</v>
      </c>
      <c r="E763" t="str">
        <f>LEFT(raw!F763,8)</f>
        <v>16:30:00</v>
      </c>
      <c r="F763" t="str">
        <f>LEFT(raw!G763,8)</f>
        <v>06:07:50</v>
      </c>
      <c r="G763" t="str">
        <f>LEFT(raw!H763,8)</f>
        <v>17:51:06</v>
      </c>
      <c r="H763" t="s">
        <v>19</v>
      </c>
      <c r="I763" t="s">
        <v>20</v>
      </c>
      <c r="J763" t="s">
        <v>25</v>
      </c>
      <c r="K763" t="s">
        <v>26</v>
      </c>
      <c r="L763" t="str">
        <f>LEFT(raw!M763,8)</f>
        <v>09:00:00</v>
      </c>
      <c r="M763" t="s">
        <v>20</v>
      </c>
      <c r="N763" t="s">
        <v>31</v>
      </c>
      <c r="O763" t="s">
        <v>31</v>
      </c>
      <c r="P763" s="2">
        <f t="shared" si="66"/>
        <v>44544</v>
      </c>
      <c r="Q763" s="3">
        <f t="shared" si="67"/>
        <v>44561</v>
      </c>
      <c r="R763" t="str">
        <f t="shared" si="68"/>
        <v>Attendance</v>
      </c>
      <c r="S763" t="str">
        <f t="shared" si="69"/>
        <v>On Time</v>
      </c>
      <c r="T763" t="str">
        <f>IF(R763="Permit", J763, IF(G763="","NA CO", IF(G763="00:00:00","NA CO", IF(G763&lt;E763,"Early",IF(I763*1440&gt;=parameter!$C$4,"Overtime","On Time CO")))))</f>
        <v>On Time CO</v>
      </c>
      <c r="U763" t="str">
        <f t="shared" si="70"/>
        <v/>
      </c>
      <c r="V763" t="str">
        <f t="shared" si="71"/>
        <v/>
      </c>
    </row>
    <row r="764" spans="1:22" x14ac:dyDescent="0.3">
      <c r="A764" t="s">
        <v>223</v>
      </c>
      <c r="B764" t="s">
        <v>224</v>
      </c>
      <c r="C764" t="str">
        <f>LEFT(raw!D764,10)</f>
        <v>2021-12-15</v>
      </c>
      <c r="D764" t="str">
        <f>LEFT(raw!E764,8)</f>
        <v>07:30:00</v>
      </c>
      <c r="E764" t="str">
        <f>LEFT(raw!F764,8)</f>
        <v>16:00:00</v>
      </c>
      <c r="F764" t="str">
        <f>LEFT(raw!G764,8)</f>
        <v>06:20:41</v>
      </c>
      <c r="G764" t="str">
        <f>LEFT(raw!H764,8)</f>
        <v>18:16:19</v>
      </c>
      <c r="H764" t="s">
        <v>19</v>
      </c>
      <c r="I764" t="s">
        <v>20</v>
      </c>
      <c r="J764" t="s">
        <v>25</v>
      </c>
      <c r="K764" t="s">
        <v>26</v>
      </c>
      <c r="L764" t="str">
        <f>LEFT(raw!M764,8)</f>
        <v>08:30:00</v>
      </c>
      <c r="M764" t="s">
        <v>20</v>
      </c>
      <c r="N764" t="s">
        <v>31</v>
      </c>
      <c r="O764" t="s">
        <v>31</v>
      </c>
      <c r="P764" s="2">
        <f t="shared" si="66"/>
        <v>44545</v>
      </c>
      <c r="Q764" s="3">
        <f t="shared" si="67"/>
        <v>44561</v>
      </c>
      <c r="R764" t="str">
        <f t="shared" si="68"/>
        <v>Attendance</v>
      </c>
      <c r="S764" t="str">
        <f t="shared" si="69"/>
        <v>On Time</v>
      </c>
      <c r="T764" t="str">
        <f>IF(R764="Permit", J764, IF(G764="","NA CO", IF(G764="00:00:00","NA CO", IF(G764&lt;E764,"Early",IF(I764*1440&gt;=parameter!$C$4,"Overtime","On Time CO")))))</f>
        <v>On Time CO</v>
      </c>
      <c r="U764" t="str">
        <f t="shared" si="70"/>
        <v/>
      </c>
      <c r="V764" t="str">
        <f t="shared" si="71"/>
        <v/>
      </c>
    </row>
    <row r="765" spans="1:22" x14ac:dyDescent="0.3">
      <c r="A765" t="s">
        <v>223</v>
      </c>
      <c r="B765" t="s">
        <v>224</v>
      </c>
      <c r="C765" t="str">
        <f>LEFT(raw!D765,10)</f>
        <v>2021-12-16</v>
      </c>
      <c r="D765" t="str">
        <f>LEFT(raw!E765,8)</f>
        <v>07:30:00</v>
      </c>
      <c r="E765" t="str">
        <f>LEFT(raw!F765,8)</f>
        <v>16:30:00</v>
      </c>
      <c r="F765" t="str">
        <f>LEFT(raw!G765,8)</f>
        <v>06:19:47</v>
      </c>
      <c r="G765" t="str">
        <f>LEFT(raw!H765,8)</f>
        <v>20:11:48</v>
      </c>
      <c r="H765" t="s">
        <v>19</v>
      </c>
      <c r="I765" t="s">
        <v>20</v>
      </c>
      <c r="J765" t="s">
        <v>25</v>
      </c>
      <c r="K765" t="s">
        <v>26</v>
      </c>
      <c r="L765" t="str">
        <f>LEFT(raw!M765,8)</f>
        <v>09:00:00</v>
      </c>
      <c r="M765" t="s">
        <v>20</v>
      </c>
      <c r="N765" t="s">
        <v>31</v>
      </c>
      <c r="O765" t="s">
        <v>31</v>
      </c>
      <c r="P765" s="2">
        <f t="shared" si="66"/>
        <v>44546</v>
      </c>
      <c r="Q765" s="3">
        <f t="shared" si="67"/>
        <v>44561</v>
      </c>
      <c r="R765" t="str">
        <f t="shared" si="68"/>
        <v>Attendance</v>
      </c>
      <c r="S765" t="str">
        <f t="shared" si="69"/>
        <v>On Time</v>
      </c>
      <c r="T765" t="str">
        <f>IF(R765="Permit", J765, IF(G765="","NA CO", IF(G765="00:00:00","NA CO", IF(G765&lt;E765,"Early",IF(I765*1440&gt;=parameter!$C$4,"Overtime","On Time CO")))))</f>
        <v>On Time CO</v>
      </c>
      <c r="U765" t="str">
        <f t="shared" si="70"/>
        <v/>
      </c>
      <c r="V765" t="str">
        <f t="shared" si="71"/>
        <v/>
      </c>
    </row>
    <row r="766" spans="1:22" x14ac:dyDescent="0.3">
      <c r="A766" t="s">
        <v>223</v>
      </c>
      <c r="B766" t="s">
        <v>224</v>
      </c>
      <c r="C766" t="str">
        <f>LEFT(raw!D766,10)</f>
        <v>2021-12-17</v>
      </c>
      <c r="D766" t="str">
        <f>LEFT(raw!E766,8)</f>
        <v>07:30:00</v>
      </c>
      <c r="E766" t="str">
        <f>LEFT(raw!F766,8)</f>
        <v>16:30:00</v>
      </c>
      <c r="F766" t="str">
        <f>LEFT(raw!G766,8)</f>
        <v>06:23:35</v>
      </c>
      <c r="G766" t="str">
        <f>LEFT(raw!H766,8)</f>
        <v>18:26:41</v>
      </c>
      <c r="H766" t="s">
        <v>19</v>
      </c>
      <c r="I766" t="s">
        <v>20</v>
      </c>
      <c r="J766" t="s">
        <v>25</v>
      </c>
      <c r="K766" t="s">
        <v>26</v>
      </c>
      <c r="L766" t="str">
        <f>LEFT(raw!M766,8)</f>
        <v>09:00:00</v>
      </c>
      <c r="M766" t="s">
        <v>20</v>
      </c>
      <c r="N766" t="s">
        <v>31</v>
      </c>
      <c r="O766" t="s">
        <v>31</v>
      </c>
      <c r="P766" s="2">
        <f t="shared" si="66"/>
        <v>44547</v>
      </c>
      <c r="Q766" s="3">
        <f t="shared" si="67"/>
        <v>44561</v>
      </c>
      <c r="R766" t="str">
        <f t="shared" si="68"/>
        <v>Attendance</v>
      </c>
      <c r="S766" t="str">
        <f t="shared" si="69"/>
        <v>On Time</v>
      </c>
      <c r="T766" t="str">
        <f>IF(R766="Permit", J766, IF(G766="","NA CO", IF(G766="00:00:00","NA CO", IF(G766&lt;E766,"Early",IF(I766*1440&gt;=parameter!$C$4,"Overtime","On Time CO")))))</f>
        <v>On Time CO</v>
      </c>
      <c r="U766" t="str">
        <f t="shared" si="70"/>
        <v/>
      </c>
      <c r="V766" t="str">
        <f t="shared" si="71"/>
        <v/>
      </c>
    </row>
    <row r="767" spans="1:22" x14ac:dyDescent="0.3">
      <c r="A767" t="s">
        <v>223</v>
      </c>
      <c r="B767" t="s">
        <v>224</v>
      </c>
      <c r="C767" t="str">
        <f>LEFT(raw!D767,10)</f>
        <v>2021-12-21</v>
      </c>
      <c r="D767" t="str">
        <f>LEFT(raw!E767,8)</f>
        <v>07:30:00</v>
      </c>
      <c r="E767" t="str">
        <f>LEFT(raw!F767,8)</f>
        <v>16:30:00</v>
      </c>
      <c r="F767" t="str">
        <f>LEFT(raw!G767,8)</f>
        <v>06:34:09</v>
      </c>
      <c r="G767" t="str">
        <f>LEFT(raw!H767,8)</f>
        <v>17:52:18</v>
      </c>
      <c r="H767" t="s">
        <v>19</v>
      </c>
      <c r="I767" t="s">
        <v>20</v>
      </c>
      <c r="J767" t="s">
        <v>25</v>
      </c>
      <c r="K767" t="s">
        <v>26</v>
      </c>
      <c r="L767" t="str">
        <f>LEFT(raw!M767,8)</f>
        <v>09:00:00</v>
      </c>
      <c r="M767" t="s">
        <v>20</v>
      </c>
      <c r="N767" t="s">
        <v>31</v>
      </c>
      <c r="O767" t="s">
        <v>31</v>
      </c>
      <c r="P767" s="2">
        <f t="shared" si="66"/>
        <v>44551</v>
      </c>
      <c r="Q767" s="3">
        <f t="shared" si="67"/>
        <v>44561</v>
      </c>
      <c r="R767" t="str">
        <f t="shared" si="68"/>
        <v>Attendance</v>
      </c>
      <c r="S767" t="str">
        <f t="shared" si="69"/>
        <v>On Time</v>
      </c>
      <c r="T767" t="str">
        <f>IF(R767="Permit", J767, IF(G767="","NA CO", IF(G767="00:00:00","NA CO", IF(G767&lt;E767,"Early",IF(I767*1440&gt;=parameter!$C$4,"Overtime","On Time CO")))))</f>
        <v>On Time CO</v>
      </c>
      <c r="U767" t="str">
        <f t="shared" si="70"/>
        <v/>
      </c>
      <c r="V767" t="str">
        <f t="shared" si="71"/>
        <v/>
      </c>
    </row>
    <row r="768" spans="1:22" x14ac:dyDescent="0.3">
      <c r="A768" t="s">
        <v>223</v>
      </c>
      <c r="B768" t="s">
        <v>224</v>
      </c>
      <c r="C768" t="str">
        <f>LEFT(raw!D768,10)</f>
        <v>2021-12-22</v>
      </c>
      <c r="D768" t="str">
        <f>LEFT(raw!E768,8)</f>
        <v>07:30:00</v>
      </c>
      <c r="E768" t="str">
        <f>LEFT(raw!F768,8)</f>
        <v>16:00:00</v>
      </c>
      <c r="F768" t="str">
        <f>LEFT(raw!G768,8)</f>
        <v>06:22:12</v>
      </c>
      <c r="G768" t="str">
        <f>LEFT(raw!H768,8)</f>
        <v>17:36:13</v>
      </c>
      <c r="H768" t="s">
        <v>19</v>
      </c>
      <c r="I768" t="s">
        <v>20</v>
      </c>
      <c r="J768" t="s">
        <v>25</v>
      </c>
      <c r="K768" t="s">
        <v>26</v>
      </c>
      <c r="L768" t="str">
        <f>LEFT(raw!M768,8)</f>
        <v>08:30:00</v>
      </c>
      <c r="M768" t="s">
        <v>20</v>
      </c>
      <c r="N768" t="s">
        <v>31</v>
      </c>
      <c r="O768" t="s">
        <v>31</v>
      </c>
      <c r="P768" s="2">
        <f t="shared" si="66"/>
        <v>44552</v>
      </c>
      <c r="Q768" s="3">
        <f t="shared" si="67"/>
        <v>44561</v>
      </c>
      <c r="R768" t="str">
        <f t="shared" si="68"/>
        <v>Attendance</v>
      </c>
      <c r="S768" t="str">
        <f t="shared" si="69"/>
        <v>On Time</v>
      </c>
      <c r="T768" t="str">
        <f>IF(R768="Permit", J768, IF(G768="","NA CO", IF(G768="00:00:00","NA CO", IF(G768&lt;E768,"Early",IF(I768*1440&gt;=parameter!$C$4,"Overtime","On Time CO")))))</f>
        <v>On Time CO</v>
      </c>
      <c r="U768" t="str">
        <f t="shared" si="70"/>
        <v/>
      </c>
      <c r="V768" t="str">
        <f t="shared" si="71"/>
        <v/>
      </c>
    </row>
    <row r="769" spans="1:22" x14ac:dyDescent="0.3">
      <c r="A769" t="s">
        <v>223</v>
      </c>
      <c r="B769" t="s">
        <v>224</v>
      </c>
      <c r="C769" t="str">
        <f>LEFT(raw!D769,10)</f>
        <v>2021-12-23</v>
      </c>
      <c r="D769" t="str">
        <f>LEFT(raw!E769,8)</f>
        <v>07:30:00</v>
      </c>
      <c r="E769" t="str">
        <f>LEFT(raw!F769,8)</f>
        <v>16:30:00</v>
      </c>
      <c r="F769" t="str">
        <f>LEFT(raw!G769,8)</f>
        <v>06:26:01</v>
      </c>
      <c r="G769" t="str">
        <f>LEFT(raw!H769,8)</f>
        <v>17:33:02</v>
      </c>
      <c r="H769" t="s">
        <v>19</v>
      </c>
      <c r="I769" t="s">
        <v>20</v>
      </c>
      <c r="J769" t="s">
        <v>25</v>
      </c>
      <c r="K769" t="s">
        <v>26</v>
      </c>
      <c r="L769" t="str">
        <f>LEFT(raw!M769,8)</f>
        <v>09:00:00</v>
      </c>
      <c r="M769" t="s">
        <v>20</v>
      </c>
      <c r="N769" t="s">
        <v>31</v>
      </c>
      <c r="O769" t="s">
        <v>31</v>
      </c>
      <c r="P769" s="2">
        <f t="shared" si="66"/>
        <v>44553</v>
      </c>
      <c r="Q769" s="3">
        <f t="shared" si="67"/>
        <v>44561</v>
      </c>
      <c r="R769" t="str">
        <f t="shared" si="68"/>
        <v>Attendance</v>
      </c>
      <c r="S769" t="str">
        <f t="shared" si="69"/>
        <v>On Time</v>
      </c>
      <c r="T769" t="str">
        <f>IF(R769="Permit", J769, IF(G769="","NA CO", IF(G769="00:00:00","NA CO", IF(G769&lt;E769,"Early",IF(I769*1440&gt;=parameter!$C$4,"Overtime","On Time CO")))))</f>
        <v>On Time CO</v>
      </c>
      <c r="U769" t="str">
        <f t="shared" si="70"/>
        <v/>
      </c>
      <c r="V769" t="str">
        <f t="shared" si="71"/>
        <v/>
      </c>
    </row>
    <row r="770" spans="1:22" x14ac:dyDescent="0.3">
      <c r="A770" t="s">
        <v>223</v>
      </c>
      <c r="B770" t="s">
        <v>224</v>
      </c>
      <c r="C770" t="str">
        <f>LEFT(raw!D770,10)</f>
        <v>2021-12-24</v>
      </c>
      <c r="D770" t="str">
        <f>LEFT(raw!E770,8)</f>
        <v>07:30:00</v>
      </c>
      <c r="E770" t="str">
        <f>LEFT(raw!F770,8)</f>
        <v>16:30:00</v>
      </c>
      <c r="F770" t="str">
        <f>LEFT(raw!G770,8)</f>
        <v>06:45:12</v>
      </c>
      <c r="G770" t="str">
        <f>LEFT(raw!H770,8)</f>
        <v>17:05:29</v>
      </c>
      <c r="H770" t="s">
        <v>19</v>
      </c>
      <c r="I770" t="s">
        <v>20</v>
      </c>
      <c r="J770" t="s">
        <v>25</v>
      </c>
      <c r="K770" t="s">
        <v>26</v>
      </c>
      <c r="L770" t="str">
        <f>LEFT(raw!M770,8)</f>
        <v>09:00:00</v>
      </c>
      <c r="M770" t="s">
        <v>20</v>
      </c>
      <c r="N770" t="s">
        <v>31</v>
      </c>
      <c r="O770" t="s">
        <v>31</v>
      </c>
      <c r="P770" s="2">
        <f t="shared" ref="P770:P833" si="72">DATE(LEFT(C770,4),MID(C770,6,2),RIGHT(C770,2))</f>
        <v>44554</v>
      </c>
      <c r="Q770" s="3">
        <f t="shared" si="67"/>
        <v>44561</v>
      </c>
      <c r="R770" t="str">
        <f t="shared" si="68"/>
        <v>Attendance</v>
      </c>
      <c r="S770" t="str">
        <f t="shared" si="69"/>
        <v>On Time</v>
      </c>
      <c r="T770" t="str">
        <f>IF(R770="Permit", J770, IF(G770="","NA CO", IF(G770="00:00:00","NA CO", IF(G770&lt;E770,"Early",IF(I770*1440&gt;=parameter!$C$4,"Overtime","On Time CO")))))</f>
        <v>On Time CO</v>
      </c>
      <c r="U770" t="str">
        <f t="shared" si="70"/>
        <v/>
      </c>
      <c r="V770" t="str">
        <f t="shared" si="71"/>
        <v/>
      </c>
    </row>
    <row r="771" spans="1:22" x14ac:dyDescent="0.3">
      <c r="A771" t="s">
        <v>223</v>
      </c>
      <c r="B771" t="s">
        <v>224</v>
      </c>
      <c r="C771" t="str">
        <f>LEFT(raw!D771,10)</f>
        <v>2021-12-27</v>
      </c>
      <c r="D771" t="str">
        <f>LEFT(raw!E771,8)</f>
        <v>07:30:00</v>
      </c>
      <c r="E771" t="str">
        <f>LEFT(raw!F771,8)</f>
        <v>16:30:00</v>
      </c>
      <c r="F771" t="str">
        <f>LEFT(raw!G771,8)</f>
        <v>06:37:40</v>
      </c>
      <c r="G771" t="str">
        <f>LEFT(raw!H771,8)</f>
        <v>17:47:05</v>
      </c>
      <c r="H771" t="s">
        <v>19</v>
      </c>
      <c r="I771" t="s">
        <v>20</v>
      </c>
      <c r="J771" t="s">
        <v>25</v>
      </c>
      <c r="K771" t="s">
        <v>26</v>
      </c>
      <c r="L771" t="str">
        <f>LEFT(raw!M771,8)</f>
        <v>09:00:00</v>
      </c>
      <c r="M771" t="s">
        <v>20</v>
      </c>
      <c r="N771" t="s">
        <v>31</v>
      </c>
      <c r="O771" t="s">
        <v>31</v>
      </c>
      <c r="P771" s="2">
        <f t="shared" si="72"/>
        <v>44557</v>
      </c>
      <c r="Q771" s="3">
        <f t="shared" ref="Q771:Q834" si="73">DATE(YEAR(P771),MONTH(P771)+1,1)-1</f>
        <v>44561</v>
      </c>
      <c r="R771" t="str">
        <f t="shared" ref="R771:R834" si="74">IF(J771="","Daily Journey",IF(J771="On Time","Attendance",IF(J771="Late","Attendance",IF(J771="Pending/Rejected","Permit"))))</f>
        <v>Attendance</v>
      </c>
      <c r="S771" t="str">
        <f t="shared" ref="S771:S834" si="75">IF(J771="","On Time",IF(J771="On Time","On Time",IF(J771="Late","Late",IF(R771="Permit", K771))))</f>
        <v>On Time</v>
      </c>
      <c r="T771" t="str">
        <f>IF(R771="Permit", J771, IF(G771="","NA CO", IF(G771="00:00:00","NA CO", IF(G771&lt;E771,"Early",IF(I771*1440&gt;=parameter!$C$4,"Overtime","On Time CO")))))</f>
        <v>On Time CO</v>
      </c>
      <c r="U771" t="str">
        <f t="shared" ref="U771:U834" si="76">IF(S771="Late",I771,"")</f>
        <v/>
      </c>
      <c r="V771" t="str">
        <f t="shared" ref="V771:V834" si="77">IF(T771="Overtime",M771,"")</f>
        <v/>
      </c>
    </row>
    <row r="772" spans="1:22" x14ac:dyDescent="0.3">
      <c r="A772" t="s">
        <v>223</v>
      </c>
      <c r="B772" t="s">
        <v>224</v>
      </c>
      <c r="C772" t="str">
        <f>LEFT(raw!D772,10)</f>
        <v>2021-12-28</v>
      </c>
      <c r="D772" t="str">
        <f>LEFT(raw!E772,8)</f>
        <v>07:30:00</v>
      </c>
      <c r="E772" t="str">
        <f>LEFT(raw!F772,8)</f>
        <v>16:30:00</v>
      </c>
      <c r="F772" t="str">
        <f>LEFT(raw!G772,8)</f>
        <v>06:17:18</v>
      </c>
      <c r="G772" t="str">
        <f>LEFT(raw!H772,8)</f>
        <v>17:33:05</v>
      </c>
      <c r="H772" t="s">
        <v>19</v>
      </c>
      <c r="I772" t="s">
        <v>20</v>
      </c>
      <c r="J772" t="s">
        <v>25</v>
      </c>
      <c r="K772" t="s">
        <v>26</v>
      </c>
      <c r="L772" t="str">
        <f>LEFT(raw!M772,8)</f>
        <v>09:00:00</v>
      </c>
      <c r="M772" t="s">
        <v>20</v>
      </c>
      <c r="N772" t="s">
        <v>31</v>
      </c>
      <c r="O772" t="s">
        <v>31</v>
      </c>
      <c r="P772" s="2">
        <f t="shared" si="72"/>
        <v>44558</v>
      </c>
      <c r="Q772" s="3">
        <f t="shared" si="73"/>
        <v>44561</v>
      </c>
      <c r="R772" t="str">
        <f t="shared" si="74"/>
        <v>Attendance</v>
      </c>
      <c r="S772" t="str">
        <f t="shared" si="75"/>
        <v>On Time</v>
      </c>
      <c r="T772" t="str">
        <f>IF(R772="Permit", J772, IF(G772="","NA CO", IF(G772="00:00:00","NA CO", IF(G772&lt;E772,"Early",IF(I772*1440&gt;=parameter!$C$4,"Overtime","On Time CO")))))</f>
        <v>On Time CO</v>
      </c>
      <c r="U772" t="str">
        <f t="shared" si="76"/>
        <v/>
      </c>
      <c r="V772" t="str">
        <f t="shared" si="77"/>
        <v/>
      </c>
    </row>
    <row r="773" spans="1:22" x14ac:dyDescent="0.3">
      <c r="A773" t="s">
        <v>223</v>
      </c>
      <c r="B773" t="s">
        <v>224</v>
      </c>
      <c r="C773" t="str">
        <f>LEFT(raw!D773,10)</f>
        <v>2021-12-29</v>
      </c>
      <c r="D773" t="str">
        <f>LEFT(raw!E773,8)</f>
        <v>07:30:00</v>
      </c>
      <c r="E773" t="str">
        <f>LEFT(raw!F773,8)</f>
        <v>16:00:00</v>
      </c>
      <c r="F773" t="str">
        <f>LEFT(raw!G773,8)</f>
        <v>06:28:23</v>
      </c>
      <c r="G773" t="str">
        <f>LEFT(raw!H773,8)</f>
        <v>17:39:02</v>
      </c>
      <c r="H773" t="s">
        <v>19</v>
      </c>
      <c r="I773" t="s">
        <v>20</v>
      </c>
      <c r="J773" t="s">
        <v>25</v>
      </c>
      <c r="K773" t="s">
        <v>26</v>
      </c>
      <c r="L773" t="str">
        <f>LEFT(raw!M773,8)</f>
        <v>08:30:00</v>
      </c>
      <c r="M773" t="s">
        <v>20</v>
      </c>
      <c r="N773" t="s">
        <v>31</v>
      </c>
      <c r="O773" t="s">
        <v>31</v>
      </c>
      <c r="P773" s="2">
        <f t="shared" si="72"/>
        <v>44559</v>
      </c>
      <c r="Q773" s="3">
        <f t="shared" si="73"/>
        <v>44561</v>
      </c>
      <c r="R773" t="str">
        <f t="shared" si="74"/>
        <v>Attendance</v>
      </c>
      <c r="S773" t="str">
        <f t="shared" si="75"/>
        <v>On Time</v>
      </c>
      <c r="T773" t="str">
        <f>IF(R773="Permit", J773, IF(G773="","NA CO", IF(G773="00:00:00","NA CO", IF(G773&lt;E773,"Early",IF(I773*1440&gt;=parameter!$C$4,"Overtime","On Time CO")))))</f>
        <v>On Time CO</v>
      </c>
      <c r="U773" t="str">
        <f t="shared" si="76"/>
        <v/>
      </c>
      <c r="V773" t="str">
        <f t="shared" si="77"/>
        <v/>
      </c>
    </row>
    <row r="774" spans="1:22" x14ac:dyDescent="0.3">
      <c r="A774" t="s">
        <v>223</v>
      </c>
      <c r="B774" t="s">
        <v>224</v>
      </c>
      <c r="C774" t="str">
        <f>LEFT(raw!D774,10)</f>
        <v>2021-12-30</v>
      </c>
      <c r="D774" t="str">
        <f>LEFT(raw!E774,8)</f>
        <v>07:30:00</v>
      </c>
      <c r="E774" t="str">
        <f>LEFT(raw!F774,8)</f>
        <v>16:30:00</v>
      </c>
      <c r="F774" t="str">
        <f>LEFT(raw!G774,8)</f>
        <v>06:24:09</v>
      </c>
      <c r="G774" t="str">
        <f>LEFT(raw!H774,8)</f>
        <v>18:16:32</v>
      </c>
      <c r="H774" t="s">
        <v>19</v>
      </c>
      <c r="I774" t="s">
        <v>20</v>
      </c>
      <c r="J774" t="s">
        <v>25</v>
      </c>
      <c r="K774" t="s">
        <v>26</v>
      </c>
      <c r="L774" t="str">
        <f>LEFT(raw!M774,8)</f>
        <v>09:00:00</v>
      </c>
      <c r="M774" t="s">
        <v>20</v>
      </c>
      <c r="N774" t="s">
        <v>31</v>
      </c>
      <c r="O774" t="s">
        <v>31</v>
      </c>
      <c r="P774" s="2">
        <f t="shared" si="72"/>
        <v>44560</v>
      </c>
      <c r="Q774" s="3">
        <f t="shared" si="73"/>
        <v>44561</v>
      </c>
      <c r="R774" t="str">
        <f t="shared" si="74"/>
        <v>Attendance</v>
      </c>
      <c r="S774" t="str">
        <f t="shared" si="75"/>
        <v>On Time</v>
      </c>
      <c r="T774" t="str">
        <f>IF(R774="Permit", J774, IF(G774="","NA CO", IF(G774="00:00:00","NA CO", IF(G774&lt;E774,"Early",IF(I774*1440&gt;=parameter!$C$4,"Overtime","On Time CO")))))</f>
        <v>On Time CO</v>
      </c>
      <c r="U774" t="str">
        <f t="shared" si="76"/>
        <v/>
      </c>
      <c r="V774" t="str">
        <f t="shared" si="77"/>
        <v/>
      </c>
    </row>
    <row r="775" spans="1:22" x14ac:dyDescent="0.3">
      <c r="A775" t="s">
        <v>223</v>
      </c>
      <c r="B775" t="s">
        <v>224</v>
      </c>
      <c r="C775" t="str">
        <f>LEFT(raw!D775,10)</f>
        <v>2021-12-31</v>
      </c>
      <c r="D775" t="str">
        <f>LEFT(raw!E775,8)</f>
        <v>07:30:00</v>
      </c>
      <c r="E775" t="str">
        <f>LEFT(raw!F775,8)</f>
        <v>16:30:00</v>
      </c>
      <c r="F775" t="str">
        <f>LEFT(raw!G775,8)</f>
        <v>06:25:23</v>
      </c>
      <c r="G775" t="str">
        <f>LEFT(raw!H775,8)</f>
        <v>16:40:03</v>
      </c>
      <c r="H775" t="s">
        <v>19</v>
      </c>
      <c r="I775" t="s">
        <v>20</v>
      </c>
      <c r="J775" t="s">
        <v>25</v>
      </c>
      <c r="K775" t="s">
        <v>26</v>
      </c>
      <c r="L775" t="str">
        <f>LEFT(raw!M775,8)</f>
        <v>09:00:00</v>
      </c>
      <c r="M775" t="s">
        <v>20</v>
      </c>
      <c r="N775" t="s">
        <v>31</v>
      </c>
      <c r="O775" t="s">
        <v>31</v>
      </c>
      <c r="P775" s="2">
        <f t="shared" si="72"/>
        <v>44561</v>
      </c>
      <c r="Q775" s="3">
        <f t="shared" si="73"/>
        <v>44561</v>
      </c>
      <c r="R775" t="str">
        <f t="shared" si="74"/>
        <v>Attendance</v>
      </c>
      <c r="S775" t="str">
        <f t="shared" si="75"/>
        <v>On Time</v>
      </c>
      <c r="T775" t="str">
        <f>IF(R775="Permit", J775, IF(G775="","NA CO", IF(G775="00:00:00","NA CO", IF(G775&lt;E775,"Early",IF(I775*1440&gt;=parameter!$C$4,"Overtime","On Time CO")))))</f>
        <v>On Time CO</v>
      </c>
      <c r="U775" t="str">
        <f t="shared" si="76"/>
        <v/>
      </c>
      <c r="V775" t="str">
        <f t="shared" si="77"/>
        <v/>
      </c>
    </row>
    <row r="776" spans="1:22" x14ac:dyDescent="0.3">
      <c r="A776" t="s">
        <v>225</v>
      </c>
      <c r="B776" t="s">
        <v>226</v>
      </c>
      <c r="C776" t="str">
        <f>LEFT(raw!D776,10)</f>
        <v>2021-12-01</v>
      </c>
      <c r="D776" t="str">
        <f>LEFT(raw!E776,8)</f>
        <v>00:00:00</v>
      </c>
      <c r="E776" t="str">
        <f>LEFT(raw!F776,8)</f>
        <v>00:00:00</v>
      </c>
      <c r="F776" t="str">
        <f>LEFT(raw!G776,8)</f>
        <v>07:17:21</v>
      </c>
      <c r="G776" t="str">
        <f>LEFT(raw!H776,8)</f>
        <v>18:52:32</v>
      </c>
      <c r="H776" t="s">
        <v>19</v>
      </c>
      <c r="I776" t="s">
        <v>20</v>
      </c>
      <c r="J776" t="s">
        <v>21</v>
      </c>
      <c r="K776" t="s">
        <v>22</v>
      </c>
      <c r="L776" t="str">
        <f>LEFT(raw!M776,8)</f>
        <v>11:35:11</v>
      </c>
      <c r="M776" t="s">
        <v>20</v>
      </c>
      <c r="N776" t="s">
        <v>227</v>
      </c>
      <c r="O776" t="s">
        <v>227</v>
      </c>
      <c r="P776" s="2">
        <f t="shared" si="72"/>
        <v>44531</v>
      </c>
      <c r="Q776" s="3">
        <f t="shared" si="73"/>
        <v>44561</v>
      </c>
      <c r="R776" t="str">
        <f t="shared" si="74"/>
        <v>Daily Journey</v>
      </c>
      <c r="S776" t="str">
        <f t="shared" si="75"/>
        <v>On Time</v>
      </c>
      <c r="T776" t="str">
        <f>IF(R776="Permit", J776, IF(G776="","NA CO", IF(G776="00:00:00","NA CO", IF(G776&lt;E776,"Early",IF(I776*1440&gt;=parameter!$C$4,"Overtime","On Time CO")))))</f>
        <v>On Time CO</v>
      </c>
      <c r="U776" t="str">
        <f t="shared" si="76"/>
        <v/>
      </c>
      <c r="V776" t="str">
        <f t="shared" si="77"/>
        <v/>
      </c>
    </row>
    <row r="777" spans="1:22" x14ac:dyDescent="0.3">
      <c r="A777" t="s">
        <v>225</v>
      </c>
      <c r="B777" t="s">
        <v>226</v>
      </c>
      <c r="C777" t="str">
        <f>LEFT(raw!D777,10)</f>
        <v>2021-12-02</v>
      </c>
      <c r="D777" t="str">
        <f>LEFT(raw!E777,8)</f>
        <v>07:30:00</v>
      </c>
      <c r="E777" t="str">
        <f>LEFT(raw!F777,8)</f>
        <v>16:30:00</v>
      </c>
      <c r="F777" t="str">
        <f>LEFT(raw!G777,8)</f>
        <v>08:12:24</v>
      </c>
      <c r="G777" t="str">
        <f>LEFT(raw!H777,8)</f>
        <v>18:46:26</v>
      </c>
      <c r="H777" t="s">
        <v>19</v>
      </c>
      <c r="I777" t="s">
        <v>4200</v>
      </c>
      <c r="J777" t="s">
        <v>32</v>
      </c>
      <c r="K777" t="s">
        <v>26</v>
      </c>
      <c r="L777" t="str">
        <f>LEFT(raw!M777,8)</f>
        <v>09:00:00</v>
      </c>
      <c r="M777" t="s">
        <v>20</v>
      </c>
      <c r="N777" t="s">
        <v>28</v>
      </c>
      <c r="O777" t="s">
        <v>28</v>
      </c>
      <c r="P777" s="2">
        <f t="shared" si="72"/>
        <v>44532</v>
      </c>
      <c r="Q777" s="3">
        <f t="shared" si="73"/>
        <v>44561</v>
      </c>
      <c r="R777" t="str">
        <f t="shared" si="74"/>
        <v>Attendance</v>
      </c>
      <c r="S777" t="str">
        <f t="shared" si="75"/>
        <v>Late</v>
      </c>
      <c r="T777" t="str">
        <f>IF(R777="Permit", J777, IF(G777="","NA CO", IF(G777="00:00:00","NA CO", IF(G777&lt;E777,"Early",IF(I777*1440&gt;=parameter!$C$4,"Overtime","On Time CO")))))</f>
        <v>On Time CO</v>
      </c>
      <c r="U777" t="str">
        <f t="shared" si="76"/>
        <v>00:42:24</v>
      </c>
      <c r="V777" t="str">
        <f t="shared" si="77"/>
        <v/>
      </c>
    </row>
    <row r="778" spans="1:22" x14ac:dyDescent="0.3">
      <c r="A778" t="s">
        <v>225</v>
      </c>
      <c r="B778" t="s">
        <v>226</v>
      </c>
      <c r="C778" t="str">
        <f>LEFT(raw!D778,10)</f>
        <v>2021-12-03</v>
      </c>
      <c r="D778" t="str">
        <f>LEFT(raw!E778,8)</f>
        <v>00:00:00</v>
      </c>
      <c r="E778" t="str">
        <f>LEFT(raw!F778,8)</f>
        <v>00:00:00</v>
      </c>
      <c r="F778" t="str">
        <f>LEFT(raw!G778,8)</f>
        <v>07:02:49</v>
      </c>
      <c r="G778" t="str">
        <f>LEFT(raw!H778,8)</f>
        <v>18:33:39</v>
      </c>
      <c r="H778" t="s">
        <v>19</v>
      </c>
      <c r="I778" t="s">
        <v>20</v>
      </c>
      <c r="J778" t="s">
        <v>21</v>
      </c>
      <c r="K778" t="s">
        <v>22</v>
      </c>
      <c r="L778" t="str">
        <f>LEFT(raw!M778,8)</f>
        <v>11:30:50</v>
      </c>
      <c r="M778" t="s">
        <v>20</v>
      </c>
      <c r="N778" t="s">
        <v>227</v>
      </c>
      <c r="O778" t="s">
        <v>1146</v>
      </c>
      <c r="P778" s="2">
        <f t="shared" si="72"/>
        <v>44533</v>
      </c>
      <c r="Q778" s="3">
        <f t="shared" si="73"/>
        <v>44561</v>
      </c>
      <c r="R778" t="str">
        <f t="shared" si="74"/>
        <v>Daily Journey</v>
      </c>
      <c r="S778" t="str">
        <f t="shared" si="75"/>
        <v>On Time</v>
      </c>
      <c r="T778" t="str">
        <f>IF(R778="Permit", J778, IF(G778="","NA CO", IF(G778="00:00:00","NA CO", IF(G778&lt;E778,"Early",IF(I778*1440&gt;=parameter!$C$4,"Overtime","On Time CO")))))</f>
        <v>On Time CO</v>
      </c>
      <c r="U778" t="str">
        <f t="shared" si="76"/>
        <v/>
      </c>
      <c r="V778" t="str">
        <f t="shared" si="77"/>
        <v/>
      </c>
    </row>
    <row r="779" spans="1:22" x14ac:dyDescent="0.3">
      <c r="A779" t="s">
        <v>225</v>
      </c>
      <c r="B779" t="s">
        <v>226</v>
      </c>
      <c r="C779" t="str">
        <f>LEFT(raw!D779,10)</f>
        <v>2021-12-06</v>
      </c>
      <c r="D779" t="str">
        <f>LEFT(raw!E779,8)</f>
        <v>07:30:00</v>
      </c>
      <c r="E779" t="str">
        <f>LEFT(raw!F779,8)</f>
        <v>16:30:00</v>
      </c>
      <c r="F779" t="str">
        <f>LEFT(raw!G779,8)</f>
        <v>08:05:54</v>
      </c>
      <c r="G779" t="str">
        <f>LEFT(raw!H779,8)</f>
        <v>18:52:08</v>
      </c>
      <c r="H779" t="s">
        <v>19</v>
      </c>
      <c r="I779" t="s">
        <v>4208</v>
      </c>
      <c r="J779" t="s">
        <v>32</v>
      </c>
      <c r="K779" t="s">
        <v>26</v>
      </c>
      <c r="L779" t="str">
        <f>LEFT(raw!M779,8)</f>
        <v>09:00:00</v>
      </c>
      <c r="M779" t="s">
        <v>20</v>
      </c>
      <c r="N779" t="s">
        <v>28</v>
      </c>
      <c r="O779" t="s">
        <v>28</v>
      </c>
      <c r="P779" s="2">
        <f t="shared" si="72"/>
        <v>44536</v>
      </c>
      <c r="Q779" s="3">
        <f t="shared" si="73"/>
        <v>44561</v>
      </c>
      <c r="R779" t="str">
        <f t="shared" si="74"/>
        <v>Attendance</v>
      </c>
      <c r="S779" t="str">
        <f t="shared" si="75"/>
        <v>Late</v>
      </c>
      <c r="T779" t="str">
        <f>IF(R779="Permit", J779, IF(G779="","NA CO", IF(G779="00:00:00","NA CO", IF(G779&lt;E779,"Early",IF(I779*1440&gt;=parameter!$C$4,"Overtime","On Time CO")))))</f>
        <v>On Time CO</v>
      </c>
      <c r="U779" t="str">
        <f t="shared" si="76"/>
        <v>00:35:54</v>
      </c>
      <c r="V779" t="str">
        <f t="shared" si="77"/>
        <v/>
      </c>
    </row>
    <row r="780" spans="1:22" x14ac:dyDescent="0.3">
      <c r="A780" t="s">
        <v>225</v>
      </c>
      <c r="B780" t="s">
        <v>226</v>
      </c>
      <c r="C780" t="str">
        <f>LEFT(raw!D780,10)</f>
        <v>2021-12-07</v>
      </c>
      <c r="D780" t="str">
        <f>LEFT(raw!E780,8)</f>
        <v>00:00:00</v>
      </c>
      <c r="E780" t="str">
        <f>LEFT(raw!F780,8)</f>
        <v>00:00:00</v>
      </c>
      <c r="F780" t="str">
        <f>LEFT(raw!G780,8)</f>
        <v>06:59:42</v>
      </c>
      <c r="G780" t="str">
        <f>LEFT(raw!H780,8)</f>
        <v>18:18:33</v>
      </c>
      <c r="H780" t="s">
        <v>19</v>
      </c>
      <c r="I780" t="s">
        <v>20</v>
      </c>
      <c r="J780" t="s">
        <v>21</v>
      </c>
      <c r="K780" t="s">
        <v>22</v>
      </c>
      <c r="L780" t="str">
        <f>LEFT(raw!M780,8)</f>
        <v>11:18:51</v>
      </c>
      <c r="M780" t="s">
        <v>20</v>
      </c>
      <c r="N780" t="s">
        <v>4213</v>
      </c>
      <c r="O780" t="s">
        <v>4213</v>
      </c>
      <c r="P780" s="2">
        <f t="shared" si="72"/>
        <v>44537</v>
      </c>
      <c r="Q780" s="3">
        <f t="shared" si="73"/>
        <v>44561</v>
      </c>
      <c r="R780" t="str">
        <f t="shared" si="74"/>
        <v>Daily Journey</v>
      </c>
      <c r="S780" t="str">
        <f t="shared" si="75"/>
        <v>On Time</v>
      </c>
      <c r="T780" t="str">
        <f>IF(R780="Permit", J780, IF(G780="","NA CO", IF(G780="00:00:00","NA CO", IF(G780&lt;E780,"Early",IF(I780*1440&gt;=parameter!$C$4,"Overtime","On Time CO")))))</f>
        <v>On Time CO</v>
      </c>
      <c r="U780" t="str">
        <f t="shared" si="76"/>
        <v/>
      </c>
      <c r="V780" t="str">
        <f t="shared" si="77"/>
        <v/>
      </c>
    </row>
    <row r="781" spans="1:22" x14ac:dyDescent="0.3">
      <c r="A781" t="s">
        <v>225</v>
      </c>
      <c r="B781" t="s">
        <v>226</v>
      </c>
      <c r="C781" t="str">
        <f>LEFT(raw!D781,10)</f>
        <v>2021-12-08</v>
      </c>
      <c r="D781" t="str">
        <f>LEFT(raw!E781,8)</f>
        <v>07:30:00</v>
      </c>
      <c r="E781" t="str">
        <f>LEFT(raw!F781,8)</f>
        <v>16:00:00</v>
      </c>
      <c r="F781" t="str">
        <f>LEFT(raw!G781,8)</f>
        <v>08:07:34</v>
      </c>
      <c r="G781" t="str">
        <f>LEFT(raw!H781,8)</f>
        <v>18:39:13</v>
      </c>
      <c r="H781" t="s">
        <v>19</v>
      </c>
      <c r="I781" t="s">
        <v>4217</v>
      </c>
      <c r="J781" t="s">
        <v>32</v>
      </c>
      <c r="K781" t="s">
        <v>26</v>
      </c>
      <c r="L781" t="str">
        <f>LEFT(raw!M781,8)</f>
        <v>08:30:00</v>
      </c>
      <c r="M781" t="s">
        <v>20</v>
      </c>
      <c r="N781" t="s">
        <v>28</v>
      </c>
      <c r="O781" t="s">
        <v>28</v>
      </c>
      <c r="P781" s="2">
        <f t="shared" si="72"/>
        <v>44538</v>
      </c>
      <c r="Q781" s="3">
        <f t="shared" si="73"/>
        <v>44561</v>
      </c>
      <c r="R781" t="str">
        <f t="shared" si="74"/>
        <v>Attendance</v>
      </c>
      <c r="S781" t="str">
        <f t="shared" si="75"/>
        <v>Late</v>
      </c>
      <c r="T781" t="str">
        <f>IF(R781="Permit", J781, IF(G781="","NA CO", IF(G781="00:00:00","NA CO", IF(G781&lt;E781,"Early",IF(I781*1440&gt;=parameter!$C$4,"Overtime","On Time CO")))))</f>
        <v>On Time CO</v>
      </c>
      <c r="U781" t="str">
        <f t="shared" si="76"/>
        <v>00:37:34</v>
      </c>
      <c r="V781" t="str">
        <f t="shared" si="77"/>
        <v/>
      </c>
    </row>
    <row r="782" spans="1:22" x14ac:dyDescent="0.3">
      <c r="A782" t="s">
        <v>225</v>
      </c>
      <c r="B782" t="s">
        <v>226</v>
      </c>
      <c r="C782" t="str">
        <f>LEFT(raw!D782,10)</f>
        <v>2021-12-09</v>
      </c>
      <c r="D782" t="str">
        <f>LEFT(raw!E782,8)</f>
        <v>00:00:00</v>
      </c>
      <c r="E782" t="str">
        <f>LEFT(raw!F782,8)</f>
        <v>00:00:00</v>
      </c>
      <c r="F782" t="str">
        <f>LEFT(raw!G782,8)</f>
        <v>07:12:08</v>
      </c>
      <c r="G782" t="str">
        <f>LEFT(raw!H782,8)</f>
        <v>18:07:37</v>
      </c>
      <c r="H782" t="s">
        <v>19</v>
      </c>
      <c r="I782" t="s">
        <v>20</v>
      </c>
      <c r="J782" t="s">
        <v>21</v>
      </c>
      <c r="K782" t="s">
        <v>22</v>
      </c>
      <c r="L782" t="str">
        <f>LEFT(raw!M782,8)</f>
        <v>10:55:28</v>
      </c>
      <c r="M782" t="s">
        <v>20</v>
      </c>
      <c r="N782" t="s">
        <v>4222</v>
      </c>
      <c r="O782" t="s">
        <v>4213</v>
      </c>
      <c r="P782" s="2">
        <f t="shared" si="72"/>
        <v>44539</v>
      </c>
      <c r="Q782" s="3">
        <f t="shared" si="73"/>
        <v>44561</v>
      </c>
      <c r="R782" t="str">
        <f t="shared" si="74"/>
        <v>Daily Journey</v>
      </c>
      <c r="S782" t="str">
        <f t="shared" si="75"/>
        <v>On Time</v>
      </c>
      <c r="T782" t="str">
        <f>IF(R782="Permit", J782, IF(G782="","NA CO", IF(G782="00:00:00","NA CO", IF(G782&lt;E782,"Early",IF(I782*1440&gt;=parameter!$C$4,"Overtime","On Time CO")))))</f>
        <v>On Time CO</v>
      </c>
      <c r="U782" t="str">
        <f t="shared" si="76"/>
        <v/>
      </c>
      <c r="V782" t="str">
        <f t="shared" si="77"/>
        <v/>
      </c>
    </row>
    <row r="783" spans="1:22" x14ac:dyDescent="0.3">
      <c r="A783" t="s">
        <v>225</v>
      </c>
      <c r="B783" t="s">
        <v>226</v>
      </c>
      <c r="C783" t="str">
        <f>LEFT(raw!D783,10)</f>
        <v>2021-12-10</v>
      </c>
      <c r="D783" t="str">
        <f>LEFT(raw!E783,8)</f>
        <v>07:30:00</v>
      </c>
      <c r="E783" t="str">
        <f>LEFT(raw!F783,8)</f>
        <v>16:30:00</v>
      </c>
      <c r="F783" t="str">
        <f>LEFT(raw!G783,8)</f>
        <v>07:51:54</v>
      </c>
      <c r="G783" t="str">
        <f>LEFT(raw!H783,8)</f>
        <v>17:32:21</v>
      </c>
      <c r="H783" t="s">
        <v>19</v>
      </c>
      <c r="I783" t="s">
        <v>4225</v>
      </c>
      <c r="J783" t="s">
        <v>32</v>
      </c>
      <c r="K783" t="s">
        <v>26</v>
      </c>
      <c r="L783" t="str">
        <f>LEFT(raw!M783,8)</f>
        <v>09:00:00</v>
      </c>
      <c r="M783" t="s">
        <v>20</v>
      </c>
      <c r="N783" t="s">
        <v>28</v>
      </c>
      <c r="O783" t="s">
        <v>28</v>
      </c>
      <c r="P783" s="2">
        <f t="shared" si="72"/>
        <v>44540</v>
      </c>
      <c r="Q783" s="3">
        <f t="shared" si="73"/>
        <v>44561</v>
      </c>
      <c r="R783" t="str">
        <f t="shared" si="74"/>
        <v>Attendance</v>
      </c>
      <c r="S783" t="str">
        <f t="shared" si="75"/>
        <v>Late</v>
      </c>
      <c r="T783" t="str">
        <f>IF(R783="Permit", J783, IF(G783="","NA CO", IF(G783="00:00:00","NA CO", IF(G783&lt;E783,"Early",IF(I783*1440&gt;=parameter!$C$4,"Overtime","On Time CO")))))</f>
        <v>On Time CO</v>
      </c>
      <c r="U783" t="str">
        <f t="shared" si="76"/>
        <v>00:21:54</v>
      </c>
      <c r="V783" t="str">
        <f t="shared" si="77"/>
        <v/>
      </c>
    </row>
    <row r="784" spans="1:22" x14ac:dyDescent="0.3">
      <c r="A784" t="s">
        <v>225</v>
      </c>
      <c r="B784" t="s">
        <v>226</v>
      </c>
      <c r="C784" t="str">
        <f>LEFT(raw!D784,10)</f>
        <v>2021-12-13</v>
      </c>
      <c r="D784" t="str">
        <f>LEFT(raw!E784,8)</f>
        <v>00:00:00</v>
      </c>
      <c r="E784" t="str">
        <f>LEFT(raw!F784,8)</f>
        <v>00:00:00</v>
      </c>
      <c r="F784" t="str">
        <f>LEFT(raw!G784,8)</f>
        <v>06:49:31</v>
      </c>
      <c r="G784" t="str">
        <f>LEFT(raw!H784,8)</f>
        <v>18:00:59</v>
      </c>
      <c r="H784" t="s">
        <v>19</v>
      </c>
      <c r="I784" t="s">
        <v>20</v>
      </c>
      <c r="J784" t="s">
        <v>21</v>
      </c>
      <c r="K784" t="s">
        <v>22</v>
      </c>
      <c r="L784" t="str">
        <f>LEFT(raw!M784,8)</f>
        <v>11:11:27</v>
      </c>
      <c r="M784" t="s">
        <v>20</v>
      </c>
      <c r="N784" t="s">
        <v>4222</v>
      </c>
      <c r="O784" t="s">
        <v>4222</v>
      </c>
      <c r="P784" s="2">
        <f t="shared" si="72"/>
        <v>44543</v>
      </c>
      <c r="Q784" s="3">
        <f t="shared" si="73"/>
        <v>44561</v>
      </c>
      <c r="R784" t="str">
        <f t="shared" si="74"/>
        <v>Daily Journey</v>
      </c>
      <c r="S784" t="str">
        <f t="shared" si="75"/>
        <v>On Time</v>
      </c>
      <c r="T784" t="str">
        <f>IF(R784="Permit", J784, IF(G784="","NA CO", IF(G784="00:00:00","NA CO", IF(G784&lt;E784,"Early",IF(I784*1440&gt;=parameter!$C$4,"Overtime","On Time CO")))))</f>
        <v>On Time CO</v>
      </c>
      <c r="U784" t="str">
        <f t="shared" si="76"/>
        <v/>
      </c>
      <c r="V784" t="str">
        <f t="shared" si="77"/>
        <v/>
      </c>
    </row>
    <row r="785" spans="1:22" x14ac:dyDescent="0.3">
      <c r="A785" t="s">
        <v>225</v>
      </c>
      <c r="B785" t="s">
        <v>226</v>
      </c>
      <c r="C785" t="str">
        <f>LEFT(raw!D785,10)</f>
        <v>2021-12-14</v>
      </c>
      <c r="D785" t="str">
        <f>LEFT(raw!E785,8)</f>
        <v>07:30:00</v>
      </c>
      <c r="E785" t="str">
        <f>LEFT(raw!F785,8)</f>
        <v>16:30:00</v>
      </c>
      <c r="F785" t="str">
        <f>LEFT(raw!G785,8)</f>
        <v>08:07:08</v>
      </c>
      <c r="G785" t="str">
        <f>LEFT(raw!H785,8)</f>
        <v>17:57:00</v>
      </c>
      <c r="H785" t="s">
        <v>19</v>
      </c>
      <c r="I785" t="s">
        <v>4233</v>
      </c>
      <c r="J785" t="s">
        <v>32</v>
      </c>
      <c r="K785" t="s">
        <v>26</v>
      </c>
      <c r="L785" t="str">
        <f>LEFT(raw!M785,8)</f>
        <v>09:00:00</v>
      </c>
      <c r="M785" t="s">
        <v>20</v>
      </c>
      <c r="N785" t="s">
        <v>28</v>
      </c>
      <c r="O785" t="s">
        <v>28</v>
      </c>
      <c r="P785" s="2">
        <f t="shared" si="72"/>
        <v>44544</v>
      </c>
      <c r="Q785" s="3">
        <f t="shared" si="73"/>
        <v>44561</v>
      </c>
      <c r="R785" t="str">
        <f t="shared" si="74"/>
        <v>Attendance</v>
      </c>
      <c r="S785" t="str">
        <f t="shared" si="75"/>
        <v>Late</v>
      </c>
      <c r="T785" t="str">
        <f>IF(R785="Permit", J785, IF(G785="","NA CO", IF(G785="00:00:00","NA CO", IF(G785&lt;E785,"Early",IF(I785*1440&gt;=parameter!$C$4,"Overtime","On Time CO")))))</f>
        <v>On Time CO</v>
      </c>
      <c r="U785" t="str">
        <f t="shared" si="76"/>
        <v>00:37:08</v>
      </c>
      <c r="V785" t="str">
        <f t="shared" si="77"/>
        <v/>
      </c>
    </row>
    <row r="786" spans="1:22" x14ac:dyDescent="0.3">
      <c r="A786" t="s">
        <v>225</v>
      </c>
      <c r="B786" t="s">
        <v>226</v>
      </c>
      <c r="C786" t="str">
        <f>LEFT(raw!D786,10)</f>
        <v>2021-12-15</v>
      </c>
      <c r="D786" t="str">
        <f>LEFT(raw!E786,8)</f>
        <v>00:00:00</v>
      </c>
      <c r="E786" t="str">
        <f>LEFT(raw!F786,8)</f>
        <v>00:00:00</v>
      </c>
      <c r="F786" t="str">
        <f>LEFT(raw!G786,8)</f>
        <v>06:31:44</v>
      </c>
      <c r="G786" t="str">
        <f>LEFT(raw!H786,8)</f>
        <v>17:51:43</v>
      </c>
      <c r="H786" t="s">
        <v>19</v>
      </c>
      <c r="I786" t="s">
        <v>20</v>
      </c>
      <c r="J786" t="s">
        <v>21</v>
      </c>
      <c r="K786" t="s">
        <v>22</v>
      </c>
      <c r="L786" t="str">
        <f>LEFT(raw!M786,8)</f>
        <v>11:19:58</v>
      </c>
      <c r="M786" t="s">
        <v>20</v>
      </c>
      <c r="N786" t="s">
        <v>4238</v>
      </c>
      <c r="O786" t="s">
        <v>4238</v>
      </c>
      <c r="P786" s="2">
        <f t="shared" si="72"/>
        <v>44545</v>
      </c>
      <c r="Q786" s="3">
        <f t="shared" si="73"/>
        <v>44561</v>
      </c>
      <c r="R786" t="str">
        <f t="shared" si="74"/>
        <v>Daily Journey</v>
      </c>
      <c r="S786" t="str">
        <f t="shared" si="75"/>
        <v>On Time</v>
      </c>
      <c r="T786" t="str">
        <f>IF(R786="Permit", J786, IF(G786="","NA CO", IF(G786="00:00:00","NA CO", IF(G786&lt;E786,"Early",IF(I786*1440&gt;=parameter!$C$4,"Overtime","On Time CO")))))</f>
        <v>On Time CO</v>
      </c>
      <c r="U786" t="str">
        <f t="shared" si="76"/>
        <v/>
      </c>
      <c r="V786" t="str">
        <f t="shared" si="77"/>
        <v/>
      </c>
    </row>
    <row r="787" spans="1:22" x14ac:dyDescent="0.3">
      <c r="A787" t="s">
        <v>225</v>
      </c>
      <c r="B787" t="s">
        <v>226</v>
      </c>
      <c r="C787" t="str">
        <f>LEFT(raw!D787,10)</f>
        <v>2021-12-16</v>
      </c>
      <c r="D787" t="str">
        <f>LEFT(raw!E787,8)</f>
        <v>07:30:00</v>
      </c>
      <c r="E787" t="str">
        <f>LEFT(raw!F787,8)</f>
        <v>16:30:00</v>
      </c>
      <c r="F787" t="str">
        <f>LEFT(raw!G787,8)</f>
        <v>08:08:08</v>
      </c>
      <c r="G787" t="str">
        <f>LEFT(raw!H787,8)</f>
        <v>17:37:04</v>
      </c>
      <c r="H787" t="s">
        <v>19</v>
      </c>
      <c r="I787" t="s">
        <v>4241</v>
      </c>
      <c r="J787" t="s">
        <v>32</v>
      </c>
      <c r="K787" t="s">
        <v>26</v>
      </c>
      <c r="L787" t="str">
        <f>LEFT(raw!M787,8)</f>
        <v>09:00:00</v>
      </c>
      <c r="M787" t="s">
        <v>20</v>
      </c>
      <c r="N787" t="s">
        <v>28</v>
      </c>
      <c r="O787" t="s">
        <v>28</v>
      </c>
      <c r="P787" s="2">
        <f t="shared" si="72"/>
        <v>44546</v>
      </c>
      <c r="Q787" s="3">
        <f t="shared" si="73"/>
        <v>44561</v>
      </c>
      <c r="R787" t="str">
        <f t="shared" si="74"/>
        <v>Attendance</v>
      </c>
      <c r="S787" t="str">
        <f t="shared" si="75"/>
        <v>Late</v>
      </c>
      <c r="T787" t="str">
        <f>IF(R787="Permit", J787, IF(G787="","NA CO", IF(G787="00:00:00","NA CO", IF(G787&lt;E787,"Early",IF(I787*1440&gt;=parameter!$C$4,"Overtime","On Time CO")))))</f>
        <v>On Time CO</v>
      </c>
      <c r="U787" t="str">
        <f t="shared" si="76"/>
        <v>00:38:08</v>
      </c>
      <c r="V787" t="str">
        <f t="shared" si="77"/>
        <v/>
      </c>
    </row>
    <row r="788" spans="1:22" x14ac:dyDescent="0.3">
      <c r="A788" t="s">
        <v>225</v>
      </c>
      <c r="B788" t="s">
        <v>226</v>
      </c>
      <c r="C788" t="str">
        <f>LEFT(raw!D788,10)</f>
        <v>2021-12-17</v>
      </c>
      <c r="D788" t="str">
        <f>LEFT(raw!E788,8)</f>
        <v>00:00:00</v>
      </c>
      <c r="E788" t="str">
        <f>LEFT(raw!F788,8)</f>
        <v>00:00:00</v>
      </c>
      <c r="F788" t="str">
        <f>LEFT(raw!G788,8)</f>
        <v>07:03:23</v>
      </c>
      <c r="G788" t="str">
        <f>LEFT(raw!H788,8)</f>
        <v>17:36:22</v>
      </c>
      <c r="H788" t="s">
        <v>19</v>
      </c>
      <c r="I788" t="s">
        <v>20</v>
      </c>
      <c r="J788" t="s">
        <v>21</v>
      </c>
      <c r="K788" t="s">
        <v>22</v>
      </c>
      <c r="L788" t="str">
        <f>LEFT(raw!M788,8)</f>
        <v>10:32:59</v>
      </c>
      <c r="M788" t="s">
        <v>20</v>
      </c>
      <c r="N788" t="s">
        <v>4238</v>
      </c>
      <c r="O788" t="s">
        <v>4238</v>
      </c>
      <c r="P788" s="2">
        <f t="shared" si="72"/>
        <v>44547</v>
      </c>
      <c r="Q788" s="3">
        <f t="shared" si="73"/>
        <v>44561</v>
      </c>
      <c r="R788" t="str">
        <f t="shared" si="74"/>
        <v>Daily Journey</v>
      </c>
      <c r="S788" t="str">
        <f t="shared" si="75"/>
        <v>On Time</v>
      </c>
      <c r="T788" t="str">
        <f>IF(R788="Permit", J788, IF(G788="","NA CO", IF(G788="00:00:00","NA CO", IF(G788&lt;E788,"Early",IF(I788*1440&gt;=parameter!$C$4,"Overtime","On Time CO")))))</f>
        <v>On Time CO</v>
      </c>
      <c r="U788" t="str">
        <f t="shared" si="76"/>
        <v/>
      </c>
      <c r="V788" t="str">
        <f t="shared" si="77"/>
        <v/>
      </c>
    </row>
    <row r="789" spans="1:22" x14ac:dyDescent="0.3">
      <c r="A789" t="s">
        <v>225</v>
      </c>
      <c r="B789" t="s">
        <v>226</v>
      </c>
      <c r="C789" t="str">
        <f>LEFT(raw!D789,10)</f>
        <v>2021-12-20</v>
      </c>
      <c r="D789" t="str">
        <f>LEFT(raw!E789,8)</f>
        <v>07:30:00</v>
      </c>
      <c r="E789" t="str">
        <f>LEFT(raw!F789,8)</f>
        <v>16:30:00</v>
      </c>
      <c r="F789" t="str">
        <f>LEFT(raw!G789,8)</f>
        <v>08:15:01</v>
      </c>
      <c r="G789" t="str">
        <f>LEFT(raw!H789,8)</f>
        <v>17:31:46</v>
      </c>
      <c r="H789" t="s">
        <v>19</v>
      </c>
      <c r="I789" t="s">
        <v>784</v>
      </c>
      <c r="J789" t="s">
        <v>32</v>
      </c>
      <c r="K789" t="s">
        <v>26</v>
      </c>
      <c r="L789" t="str">
        <f>LEFT(raw!M789,8)</f>
        <v>09:00:00</v>
      </c>
      <c r="M789" t="s">
        <v>20</v>
      </c>
      <c r="N789" t="s">
        <v>28</v>
      </c>
      <c r="O789" t="s">
        <v>28</v>
      </c>
      <c r="P789" s="2">
        <f t="shared" si="72"/>
        <v>44550</v>
      </c>
      <c r="Q789" s="3">
        <f t="shared" si="73"/>
        <v>44561</v>
      </c>
      <c r="R789" t="str">
        <f t="shared" si="74"/>
        <v>Attendance</v>
      </c>
      <c r="S789" t="str">
        <f t="shared" si="75"/>
        <v>Late</v>
      </c>
      <c r="T789" t="str">
        <f>IF(R789="Permit", J789, IF(G789="","NA CO", IF(G789="00:00:00","NA CO", IF(G789&lt;E789,"Early",IF(I789*1440&gt;=parameter!$C$4,"Overtime","On Time CO")))))</f>
        <v>On Time CO</v>
      </c>
      <c r="U789" t="str">
        <f t="shared" si="76"/>
        <v>00:45:01</v>
      </c>
      <c r="V789" t="str">
        <f t="shared" si="77"/>
        <v/>
      </c>
    </row>
    <row r="790" spans="1:22" x14ac:dyDescent="0.3">
      <c r="A790" t="s">
        <v>225</v>
      </c>
      <c r="B790" t="s">
        <v>226</v>
      </c>
      <c r="C790" t="str">
        <f>LEFT(raw!D790,10)</f>
        <v>2021-12-21</v>
      </c>
      <c r="D790" t="str">
        <f>LEFT(raw!E790,8)</f>
        <v>00:00:00</v>
      </c>
      <c r="E790" t="str">
        <f>LEFT(raw!F790,8)</f>
        <v>00:00:00</v>
      </c>
      <c r="F790" t="str">
        <f>LEFT(raw!G790,8)</f>
        <v>07:27:57</v>
      </c>
      <c r="G790" t="str">
        <f>LEFT(raw!H790,8)</f>
        <v>17:39:31</v>
      </c>
      <c r="H790" t="s">
        <v>19</v>
      </c>
      <c r="I790" t="s">
        <v>20</v>
      </c>
      <c r="J790" t="s">
        <v>21</v>
      </c>
      <c r="K790" t="s">
        <v>22</v>
      </c>
      <c r="L790" t="str">
        <f>LEFT(raw!M790,8)</f>
        <v>10:11:34</v>
      </c>
      <c r="M790" t="s">
        <v>20</v>
      </c>
      <c r="N790" t="s">
        <v>4238</v>
      </c>
      <c r="O790" t="s">
        <v>4238</v>
      </c>
      <c r="P790" s="2">
        <f t="shared" si="72"/>
        <v>44551</v>
      </c>
      <c r="Q790" s="3">
        <f t="shared" si="73"/>
        <v>44561</v>
      </c>
      <c r="R790" t="str">
        <f t="shared" si="74"/>
        <v>Daily Journey</v>
      </c>
      <c r="S790" t="str">
        <f t="shared" si="75"/>
        <v>On Time</v>
      </c>
      <c r="T790" t="str">
        <f>IF(R790="Permit", J790, IF(G790="","NA CO", IF(G790="00:00:00","NA CO", IF(G790&lt;E790,"Early",IF(I790*1440&gt;=parameter!$C$4,"Overtime","On Time CO")))))</f>
        <v>On Time CO</v>
      </c>
      <c r="U790" t="str">
        <f t="shared" si="76"/>
        <v/>
      </c>
      <c r="V790" t="str">
        <f t="shared" si="77"/>
        <v/>
      </c>
    </row>
    <row r="791" spans="1:22" x14ac:dyDescent="0.3">
      <c r="A791" t="s">
        <v>225</v>
      </c>
      <c r="B791" t="s">
        <v>226</v>
      </c>
      <c r="C791" t="str">
        <f>LEFT(raw!D791,10)</f>
        <v>2021-12-22</v>
      </c>
      <c r="D791" t="str">
        <f>LEFT(raw!E791,8)</f>
        <v>07:30:00</v>
      </c>
      <c r="E791" t="str">
        <f>LEFT(raw!F791,8)</f>
        <v>16:00:00</v>
      </c>
      <c r="F791" t="str">
        <f>LEFT(raw!G791,8)</f>
        <v>08:14:00</v>
      </c>
      <c r="G791" t="str">
        <f>LEFT(raw!H791,8)</f>
        <v>17:32:21</v>
      </c>
      <c r="H791" t="s">
        <v>19</v>
      </c>
      <c r="I791" t="s">
        <v>4252</v>
      </c>
      <c r="J791" t="s">
        <v>32</v>
      </c>
      <c r="K791" t="s">
        <v>26</v>
      </c>
      <c r="L791" t="str">
        <f>LEFT(raw!M791,8)</f>
        <v>08:30:00</v>
      </c>
      <c r="M791" t="s">
        <v>20</v>
      </c>
      <c r="N791" t="s">
        <v>28</v>
      </c>
      <c r="O791" t="s">
        <v>28</v>
      </c>
      <c r="P791" s="2">
        <f t="shared" si="72"/>
        <v>44552</v>
      </c>
      <c r="Q791" s="3">
        <f t="shared" si="73"/>
        <v>44561</v>
      </c>
      <c r="R791" t="str">
        <f t="shared" si="74"/>
        <v>Attendance</v>
      </c>
      <c r="S791" t="str">
        <f t="shared" si="75"/>
        <v>Late</v>
      </c>
      <c r="T791" t="str">
        <f>IF(R791="Permit", J791, IF(G791="","NA CO", IF(G791="00:00:00","NA CO", IF(G791&lt;E791,"Early",IF(I791*1440&gt;=parameter!$C$4,"Overtime","On Time CO")))))</f>
        <v>On Time CO</v>
      </c>
      <c r="U791" t="str">
        <f t="shared" si="76"/>
        <v>00:44:00</v>
      </c>
      <c r="V791" t="str">
        <f t="shared" si="77"/>
        <v/>
      </c>
    </row>
    <row r="792" spans="1:22" x14ac:dyDescent="0.3">
      <c r="A792" t="s">
        <v>225</v>
      </c>
      <c r="B792" t="s">
        <v>226</v>
      </c>
      <c r="C792" t="str">
        <f>LEFT(raw!D792,10)</f>
        <v>2021-12-23</v>
      </c>
      <c r="D792" t="str">
        <f>LEFT(raw!E792,8)</f>
        <v>00:00:00</v>
      </c>
      <c r="E792" t="str">
        <f>LEFT(raw!F792,8)</f>
        <v>00:00:00</v>
      </c>
      <c r="F792" t="str">
        <f>LEFT(raw!G792,8)</f>
        <v>07:22:16</v>
      </c>
      <c r="G792" t="str">
        <f>LEFT(raw!H792,8)</f>
        <v>17:39:17</v>
      </c>
      <c r="H792" t="s">
        <v>19</v>
      </c>
      <c r="I792" t="s">
        <v>20</v>
      </c>
      <c r="J792" t="s">
        <v>21</v>
      </c>
      <c r="K792" t="s">
        <v>22</v>
      </c>
      <c r="L792" t="str">
        <f>LEFT(raw!M792,8)</f>
        <v>10:17:00</v>
      </c>
      <c r="M792" t="s">
        <v>20</v>
      </c>
      <c r="N792" t="s">
        <v>4238</v>
      </c>
      <c r="O792" t="s">
        <v>4238</v>
      </c>
      <c r="P792" s="2">
        <f t="shared" si="72"/>
        <v>44553</v>
      </c>
      <c r="Q792" s="3">
        <f t="shared" si="73"/>
        <v>44561</v>
      </c>
      <c r="R792" t="str">
        <f t="shared" si="74"/>
        <v>Daily Journey</v>
      </c>
      <c r="S792" t="str">
        <f t="shared" si="75"/>
        <v>On Time</v>
      </c>
      <c r="T792" t="str">
        <f>IF(R792="Permit", J792, IF(G792="","NA CO", IF(G792="00:00:00","NA CO", IF(G792&lt;E792,"Early",IF(I792*1440&gt;=parameter!$C$4,"Overtime","On Time CO")))))</f>
        <v>On Time CO</v>
      </c>
      <c r="U792" t="str">
        <f t="shared" si="76"/>
        <v/>
      </c>
      <c r="V792" t="str">
        <f t="shared" si="77"/>
        <v/>
      </c>
    </row>
    <row r="793" spans="1:22" x14ac:dyDescent="0.3">
      <c r="A793" t="s">
        <v>225</v>
      </c>
      <c r="B793" t="s">
        <v>226</v>
      </c>
      <c r="C793" t="str">
        <f>LEFT(raw!D793,10)</f>
        <v>2021-12-24</v>
      </c>
      <c r="D793" t="str">
        <f>LEFT(raw!E793,8)</f>
        <v>07:30:00</v>
      </c>
      <c r="E793" t="str">
        <f>LEFT(raw!F793,8)</f>
        <v>16:30:00</v>
      </c>
      <c r="F793" t="str">
        <f>LEFT(raw!G793,8)</f>
        <v>08:17:51</v>
      </c>
      <c r="G793" t="str">
        <f>LEFT(raw!H793,8)</f>
        <v>20:08:53</v>
      </c>
      <c r="H793" t="s">
        <v>19</v>
      </c>
      <c r="I793" t="s">
        <v>4260</v>
      </c>
      <c r="J793" t="s">
        <v>32</v>
      </c>
      <c r="K793" t="s">
        <v>26</v>
      </c>
      <c r="L793" t="str">
        <f>LEFT(raw!M793,8)</f>
        <v>09:00:00</v>
      </c>
      <c r="M793" t="s">
        <v>20</v>
      </c>
      <c r="N793" t="s">
        <v>28</v>
      </c>
      <c r="O793" t="s">
        <v>28</v>
      </c>
      <c r="P793" s="2">
        <f t="shared" si="72"/>
        <v>44554</v>
      </c>
      <c r="Q793" s="3">
        <f t="shared" si="73"/>
        <v>44561</v>
      </c>
      <c r="R793" t="str">
        <f t="shared" si="74"/>
        <v>Attendance</v>
      </c>
      <c r="S793" t="str">
        <f t="shared" si="75"/>
        <v>Late</v>
      </c>
      <c r="T793" t="str">
        <f>IF(R793="Permit", J793, IF(G793="","NA CO", IF(G793="00:00:00","NA CO", IF(G793&lt;E793,"Early",IF(I793*1440&gt;=parameter!$C$4,"Overtime","On Time CO")))))</f>
        <v>On Time CO</v>
      </c>
      <c r="U793" t="str">
        <f t="shared" si="76"/>
        <v>00:47:51</v>
      </c>
      <c r="V793" t="str">
        <f t="shared" si="77"/>
        <v/>
      </c>
    </row>
    <row r="794" spans="1:22" x14ac:dyDescent="0.3">
      <c r="A794" t="s">
        <v>225</v>
      </c>
      <c r="B794" t="s">
        <v>226</v>
      </c>
      <c r="C794" t="str">
        <f>LEFT(raw!D794,10)</f>
        <v>2021-12-27</v>
      </c>
      <c r="D794" t="str">
        <f>LEFT(raw!E794,8)</f>
        <v>00:00:00</v>
      </c>
      <c r="E794" t="str">
        <f>LEFT(raw!F794,8)</f>
        <v>00:00:00</v>
      </c>
      <c r="F794" t="str">
        <f>LEFT(raw!G794,8)</f>
        <v>07:48:55</v>
      </c>
      <c r="G794" t="str">
        <f>LEFT(raw!H794,8)</f>
        <v>19:57:45</v>
      </c>
      <c r="H794" t="s">
        <v>19</v>
      </c>
      <c r="I794" t="s">
        <v>20</v>
      </c>
      <c r="J794" t="s">
        <v>21</v>
      </c>
      <c r="K794" t="s">
        <v>22</v>
      </c>
      <c r="L794" t="str">
        <f>LEFT(raw!M794,8)</f>
        <v>12:08:49</v>
      </c>
      <c r="M794" t="s">
        <v>20</v>
      </c>
      <c r="N794" t="s">
        <v>4238</v>
      </c>
      <c r="O794" t="s">
        <v>4238</v>
      </c>
      <c r="P794" s="2">
        <f t="shared" si="72"/>
        <v>44557</v>
      </c>
      <c r="Q794" s="3">
        <f t="shared" si="73"/>
        <v>44561</v>
      </c>
      <c r="R794" t="str">
        <f t="shared" si="74"/>
        <v>Daily Journey</v>
      </c>
      <c r="S794" t="str">
        <f t="shared" si="75"/>
        <v>On Time</v>
      </c>
      <c r="T794" t="str">
        <f>IF(R794="Permit", J794, IF(G794="","NA CO", IF(G794="00:00:00","NA CO", IF(G794&lt;E794,"Early",IF(I794*1440&gt;=parameter!$C$4,"Overtime","On Time CO")))))</f>
        <v>On Time CO</v>
      </c>
      <c r="U794" t="str">
        <f t="shared" si="76"/>
        <v/>
      </c>
      <c r="V794" t="str">
        <f t="shared" si="77"/>
        <v/>
      </c>
    </row>
    <row r="795" spans="1:22" x14ac:dyDescent="0.3">
      <c r="A795" t="s">
        <v>225</v>
      </c>
      <c r="B795" t="s">
        <v>226</v>
      </c>
      <c r="C795" t="str">
        <f>LEFT(raw!D795,10)</f>
        <v>2021-12-28</v>
      </c>
      <c r="D795" t="str">
        <f>LEFT(raw!E795,8)</f>
        <v>07:30:00</v>
      </c>
      <c r="E795" t="str">
        <f>LEFT(raw!F795,8)</f>
        <v>16:30:00</v>
      </c>
      <c r="F795" t="str">
        <f>LEFT(raw!G795,8)</f>
        <v>08:11:04</v>
      </c>
      <c r="G795" t="str">
        <f>LEFT(raw!H795,8)</f>
        <v>17:30:59</v>
      </c>
      <c r="H795" t="s">
        <v>19</v>
      </c>
      <c r="I795" t="s">
        <v>4267</v>
      </c>
      <c r="J795" t="s">
        <v>32</v>
      </c>
      <c r="K795" t="s">
        <v>26</v>
      </c>
      <c r="L795" t="str">
        <f>LEFT(raw!M795,8)</f>
        <v>09:00:00</v>
      </c>
      <c r="M795" t="s">
        <v>20</v>
      </c>
      <c r="N795" t="s">
        <v>28</v>
      </c>
      <c r="O795" t="s">
        <v>28</v>
      </c>
      <c r="P795" s="2">
        <f t="shared" si="72"/>
        <v>44558</v>
      </c>
      <c r="Q795" s="3">
        <f t="shared" si="73"/>
        <v>44561</v>
      </c>
      <c r="R795" t="str">
        <f t="shared" si="74"/>
        <v>Attendance</v>
      </c>
      <c r="S795" t="str">
        <f t="shared" si="75"/>
        <v>Late</v>
      </c>
      <c r="T795" t="str">
        <f>IF(R795="Permit", J795, IF(G795="","NA CO", IF(G795="00:00:00","NA CO", IF(G795&lt;E795,"Early",IF(I795*1440&gt;=parameter!$C$4,"Overtime","On Time CO")))))</f>
        <v>On Time CO</v>
      </c>
      <c r="U795" t="str">
        <f t="shared" si="76"/>
        <v>00:41:04</v>
      </c>
      <c r="V795" t="str">
        <f t="shared" si="77"/>
        <v/>
      </c>
    </row>
    <row r="796" spans="1:22" x14ac:dyDescent="0.3">
      <c r="A796" t="s">
        <v>225</v>
      </c>
      <c r="B796" t="s">
        <v>226</v>
      </c>
      <c r="C796" t="str">
        <f>LEFT(raw!D796,10)</f>
        <v>2021-12-29</v>
      </c>
      <c r="D796" t="str">
        <f>LEFT(raw!E796,8)</f>
        <v>00:00:00</v>
      </c>
      <c r="E796" t="str">
        <f>LEFT(raw!F796,8)</f>
        <v>00:00:00</v>
      </c>
      <c r="F796" t="str">
        <f>LEFT(raw!G796,8)</f>
        <v>07:44:27</v>
      </c>
      <c r="G796" t="str">
        <f>LEFT(raw!H796,8)</f>
        <v>17:33:19</v>
      </c>
      <c r="H796" t="s">
        <v>19</v>
      </c>
      <c r="I796" t="s">
        <v>20</v>
      </c>
      <c r="J796" t="s">
        <v>21</v>
      </c>
      <c r="K796" t="s">
        <v>22</v>
      </c>
      <c r="L796" t="str">
        <f>LEFT(raw!M796,8)</f>
        <v>09:48:52</v>
      </c>
      <c r="M796" t="s">
        <v>20</v>
      </c>
      <c r="N796" t="s">
        <v>4238</v>
      </c>
      <c r="O796" t="s">
        <v>4238</v>
      </c>
      <c r="P796" s="2">
        <f t="shared" si="72"/>
        <v>44559</v>
      </c>
      <c r="Q796" s="3">
        <f t="shared" si="73"/>
        <v>44561</v>
      </c>
      <c r="R796" t="str">
        <f t="shared" si="74"/>
        <v>Daily Journey</v>
      </c>
      <c r="S796" t="str">
        <f t="shared" si="75"/>
        <v>On Time</v>
      </c>
      <c r="T796" t="str">
        <f>IF(R796="Permit", J796, IF(G796="","NA CO", IF(G796="00:00:00","NA CO", IF(G796&lt;E796,"Early",IF(I796*1440&gt;=parameter!$C$4,"Overtime","On Time CO")))))</f>
        <v>On Time CO</v>
      </c>
      <c r="U796" t="str">
        <f t="shared" si="76"/>
        <v/>
      </c>
      <c r="V796" t="str">
        <f t="shared" si="77"/>
        <v/>
      </c>
    </row>
    <row r="797" spans="1:22" x14ac:dyDescent="0.3">
      <c r="A797" t="s">
        <v>225</v>
      </c>
      <c r="B797" t="s">
        <v>226</v>
      </c>
      <c r="C797" t="str">
        <f>LEFT(raw!D797,10)</f>
        <v>2021-12-30</v>
      </c>
      <c r="D797" t="str">
        <f>LEFT(raw!E797,8)</f>
        <v>07:30:00</v>
      </c>
      <c r="E797" t="str">
        <f>LEFT(raw!F797,8)</f>
        <v>16:30:00</v>
      </c>
      <c r="F797" t="str">
        <f>LEFT(raw!G797,8)</f>
        <v>08:07:42</v>
      </c>
      <c r="G797" t="str">
        <f>LEFT(raw!H797,8)</f>
        <v>17:30:36</v>
      </c>
      <c r="H797" t="s">
        <v>19</v>
      </c>
      <c r="I797" t="s">
        <v>4274</v>
      </c>
      <c r="J797" t="s">
        <v>32</v>
      </c>
      <c r="K797" t="s">
        <v>26</v>
      </c>
      <c r="L797" t="str">
        <f>LEFT(raw!M797,8)</f>
        <v>09:00:00</v>
      </c>
      <c r="M797" t="s">
        <v>20</v>
      </c>
      <c r="N797" t="s">
        <v>28</v>
      </c>
      <c r="O797" t="s">
        <v>28</v>
      </c>
      <c r="P797" s="2">
        <f t="shared" si="72"/>
        <v>44560</v>
      </c>
      <c r="Q797" s="3">
        <f t="shared" si="73"/>
        <v>44561</v>
      </c>
      <c r="R797" t="str">
        <f t="shared" si="74"/>
        <v>Attendance</v>
      </c>
      <c r="S797" t="str">
        <f t="shared" si="75"/>
        <v>Late</v>
      </c>
      <c r="T797" t="str">
        <f>IF(R797="Permit", J797, IF(G797="","NA CO", IF(G797="00:00:00","NA CO", IF(G797&lt;E797,"Early",IF(I797*1440&gt;=parameter!$C$4,"Overtime","On Time CO")))))</f>
        <v>On Time CO</v>
      </c>
      <c r="U797" t="str">
        <f t="shared" si="76"/>
        <v>00:37:42</v>
      </c>
      <c r="V797" t="str">
        <f t="shared" si="77"/>
        <v/>
      </c>
    </row>
    <row r="798" spans="1:22" x14ac:dyDescent="0.3">
      <c r="A798" t="s">
        <v>225</v>
      </c>
      <c r="B798" t="s">
        <v>226</v>
      </c>
      <c r="C798" t="str">
        <f>LEFT(raw!D798,10)</f>
        <v>2021-12-31</v>
      </c>
      <c r="D798" t="str">
        <f>LEFT(raw!E798,8)</f>
        <v>00:00:00</v>
      </c>
      <c r="E798" t="str">
        <f>LEFT(raw!F798,8)</f>
        <v>00:00:00</v>
      </c>
      <c r="F798" t="str">
        <f>LEFT(raw!G798,8)</f>
        <v>07:25:57</v>
      </c>
      <c r="G798" t="str">
        <f>LEFT(raw!H798,8)</f>
        <v>19:53:27</v>
      </c>
      <c r="H798" t="s">
        <v>19</v>
      </c>
      <c r="I798" t="s">
        <v>20</v>
      </c>
      <c r="J798" t="s">
        <v>21</v>
      </c>
      <c r="K798" t="s">
        <v>22</v>
      </c>
      <c r="L798" t="str">
        <f>LEFT(raw!M798,8)</f>
        <v>12:27:30</v>
      </c>
      <c r="M798" t="s">
        <v>20</v>
      </c>
      <c r="N798" t="s">
        <v>4238</v>
      </c>
      <c r="O798" t="s">
        <v>4238</v>
      </c>
      <c r="P798" s="2">
        <f t="shared" si="72"/>
        <v>44561</v>
      </c>
      <c r="Q798" s="3">
        <f t="shared" si="73"/>
        <v>44561</v>
      </c>
      <c r="R798" t="str">
        <f t="shared" si="74"/>
        <v>Daily Journey</v>
      </c>
      <c r="S798" t="str">
        <f t="shared" si="75"/>
        <v>On Time</v>
      </c>
      <c r="T798" t="str">
        <f>IF(R798="Permit", J798, IF(G798="","NA CO", IF(G798="00:00:00","NA CO", IF(G798&lt;E798,"Early",IF(I798*1440&gt;=parameter!$C$4,"Overtime","On Time CO")))))</f>
        <v>On Time CO</v>
      </c>
      <c r="U798" t="str">
        <f t="shared" si="76"/>
        <v/>
      </c>
      <c r="V798" t="str">
        <f t="shared" si="77"/>
        <v/>
      </c>
    </row>
    <row r="799" spans="1:22" x14ac:dyDescent="0.3">
      <c r="A799" t="s">
        <v>228</v>
      </c>
      <c r="B799" t="s">
        <v>229</v>
      </c>
      <c r="C799" t="str">
        <f>LEFT(raw!D799,10)</f>
        <v>2021-12-01</v>
      </c>
      <c r="D799" t="str">
        <f>LEFT(raw!E799,8)</f>
        <v>08:30:00</v>
      </c>
      <c r="E799" t="str">
        <f>LEFT(raw!F799,8)</f>
        <v>17:30:00</v>
      </c>
      <c r="F799" t="str">
        <f>LEFT(raw!G799,8)</f>
        <v>08:07:40</v>
      </c>
      <c r="G799" t="str">
        <f>LEFT(raw!H799,8)</f>
        <v>17:39:43</v>
      </c>
      <c r="H799" t="s">
        <v>19</v>
      </c>
      <c r="I799" t="s">
        <v>20</v>
      </c>
      <c r="J799" t="s">
        <v>25</v>
      </c>
      <c r="K799" t="s">
        <v>26</v>
      </c>
      <c r="L799" t="str">
        <f>LEFT(raw!M799,8)</f>
        <v>09:00:00</v>
      </c>
      <c r="M799" t="s">
        <v>20</v>
      </c>
      <c r="N799" t="s">
        <v>184</v>
      </c>
      <c r="O799" t="s">
        <v>184</v>
      </c>
      <c r="P799" s="2">
        <f t="shared" si="72"/>
        <v>44531</v>
      </c>
      <c r="Q799" s="3">
        <f t="shared" si="73"/>
        <v>44561</v>
      </c>
      <c r="R799" t="str">
        <f t="shared" si="74"/>
        <v>Attendance</v>
      </c>
      <c r="S799" t="str">
        <f t="shared" si="75"/>
        <v>On Time</v>
      </c>
      <c r="T799" t="str">
        <f>IF(R799="Permit", J799, IF(G799="","NA CO", IF(G799="00:00:00","NA CO", IF(G799&lt;E799,"Early",IF(I799*1440&gt;=parameter!$C$4,"Overtime","On Time CO")))))</f>
        <v>On Time CO</v>
      </c>
      <c r="U799" t="str">
        <f t="shared" si="76"/>
        <v/>
      </c>
      <c r="V799" t="str">
        <f t="shared" si="77"/>
        <v/>
      </c>
    </row>
    <row r="800" spans="1:22" x14ac:dyDescent="0.3">
      <c r="A800" t="s">
        <v>228</v>
      </c>
      <c r="B800" t="s">
        <v>229</v>
      </c>
      <c r="C800" t="str">
        <f>LEFT(raw!D800,10)</f>
        <v>2021-12-02</v>
      </c>
      <c r="D800" t="str">
        <f>LEFT(raw!E800,8)</f>
        <v>08:30:00</v>
      </c>
      <c r="E800" t="str">
        <f>LEFT(raw!F800,8)</f>
        <v>17:30:00</v>
      </c>
      <c r="F800" t="str">
        <f>LEFT(raw!G800,8)</f>
        <v>08:02:19</v>
      </c>
      <c r="G800" t="str">
        <f>LEFT(raw!H800,8)</f>
        <v>17:40:09</v>
      </c>
      <c r="H800" t="s">
        <v>19</v>
      </c>
      <c r="I800" t="s">
        <v>20</v>
      </c>
      <c r="J800" t="s">
        <v>25</v>
      </c>
      <c r="K800" t="s">
        <v>26</v>
      </c>
      <c r="L800" t="str">
        <f>LEFT(raw!M800,8)</f>
        <v>09:00:00</v>
      </c>
      <c r="M800" t="s">
        <v>20</v>
      </c>
      <c r="N800" t="s">
        <v>184</v>
      </c>
      <c r="O800" t="s">
        <v>184</v>
      </c>
      <c r="P800" s="2">
        <f t="shared" si="72"/>
        <v>44532</v>
      </c>
      <c r="Q800" s="3">
        <f t="shared" si="73"/>
        <v>44561</v>
      </c>
      <c r="R800" t="str">
        <f t="shared" si="74"/>
        <v>Attendance</v>
      </c>
      <c r="S800" t="str">
        <f t="shared" si="75"/>
        <v>On Time</v>
      </c>
      <c r="T800" t="str">
        <f>IF(R800="Permit", J800, IF(G800="","NA CO", IF(G800="00:00:00","NA CO", IF(G800&lt;E800,"Early",IF(I800*1440&gt;=parameter!$C$4,"Overtime","On Time CO")))))</f>
        <v>On Time CO</v>
      </c>
      <c r="U800" t="str">
        <f t="shared" si="76"/>
        <v/>
      </c>
      <c r="V800" t="str">
        <f t="shared" si="77"/>
        <v/>
      </c>
    </row>
    <row r="801" spans="1:22" x14ac:dyDescent="0.3">
      <c r="A801" t="s">
        <v>228</v>
      </c>
      <c r="B801" t="s">
        <v>229</v>
      </c>
      <c r="C801" t="str">
        <f>LEFT(raw!D801,10)</f>
        <v>2021-12-03</v>
      </c>
      <c r="D801" t="str">
        <f>LEFT(raw!E801,8)</f>
        <v>08:30:00</v>
      </c>
      <c r="E801" t="str">
        <f>LEFT(raw!F801,8)</f>
        <v>17:30:00</v>
      </c>
      <c r="F801" t="str">
        <f>LEFT(raw!G801,8)</f>
        <v>08:08:05</v>
      </c>
      <c r="G801" t="str">
        <f>LEFT(raw!H801,8)</f>
        <v>17:39:39</v>
      </c>
      <c r="H801" t="s">
        <v>19</v>
      </c>
      <c r="I801" t="s">
        <v>20</v>
      </c>
      <c r="J801" t="s">
        <v>25</v>
      </c>
      <c r="K801" t="s">
        <v>26</v>
      </c>
      <c r="L801" t="str">
        <f>LEFT(raw!M801,8)</f>
        <v>09:00:00</v>
      </c>
      <c r="M801" t="s">
        <v>20</v>
      </c>
      <c r="N801" t="s">
        <v>184</v>
      </c>
      <c r="O801" t="s">
        <v>184</v>
      </c>
      <c r="P801" s="2">
        <f t="shared" si="72"/>
        <v>44533</v>
      </c>
      <c r="Q801" s="3">
        <f t="shared" si="73"/>
        <v>44561</v>
      </c>
      <c r="R801" t="str">
        <f t="shared" si="74"/>
        <v>Attendance</v>
      </c>
      <c r="S801" t="str">
        <f t="shared" si="75"/>
        <v>On Time</v>
      </c>
      <c r="T801" t="str">
        <f>IF(R801="Permit", J801, IF(G801="","NA CO", IF(G801="00:00:00","NA CO", IF(G801&lt;E801,"Early",IF(I801*1440&gt;=parameter!$C$4,"Overtime","On Time CO")))))</f>
        <v>On Time CO</v>
      </c>
      <c r="U801" t="str">
        <f t="shared" si="76"/>
        <v/>
      </c>
      <c r="V801" t="str">
        <f t="shared" si="77"/>
        <v/>
      </c>
    </row>
    <row r="802" spans="1:22" x14ac:dyDescent="0.3">
      <c r="A802" t="s">
        <v>228</v>
      </c>
      <c r="B802" t="s">
        <v>229</v>
      </c>
      <c r="C802" t="str">
        <f>LEFT(raw!D802,10)</f>
        <v>2021-12-06</v>
      </c>
      <c r="D802" t="str">
        <f>LEFT(raw!E802,8)</f>
        <v>08:30:00</v>
      </c>
      <c r="E802" t="str">
        <f>LEFT(raw!F802,8)</f>
        <v>17:30:00</v>
      </c>
      <c r="F802" t="str">
        <f>LEFT(raw!G802,8)</f>
        <v>07:48:52</v>
      </c>
      <c r="G802" t="str">
        <f>LEFT(raw!H802,8)</f>
        <v>17:36:48</v>
      </c>
      <c r="H802" t="s">
        <v>19</v>
      </c>
      <c r="I802" t="s">
        <v>20</v>
      </c>
      <c r="J802" t="s">
        <v>25</v>
      </c>
      <c r="K802" t="s">
        <v>26</v>
      </c>
      <c r="L802" t="str">
        <f>LEFT(raw!M802,8)</f>
        <v>09:00:00</v>
      </c>
      <c r="M802" t="s">
        <v>20</v>
      </c>
      <c r="N802" t="s">
        <v>184</v>
      </c>
      <c r="O802" t="s">
        <v>184</v>
      </c>
      <c r="P802" s="2">
        <f t="shared" si="72"/>
        <v>44536</v>
      </c>
      <c r="Q802" s="3">
        <f t="shared" si="73"/>
        <v>44561</v>
      </c>
      <c r="R802" t="str">
        <f t="shared" si="74"/>
        <v>Attendance</v>
      </c>
      <c r="S802" t="str">
        <f t="shared" si="75"/>
        <v>On Time</v>
      </c>
      <c r="T802" t="str">
        <f>IF(R802="Permit", J802, IF(G802="","NA CO", IF(G802="00:00:00","NA CO", IF(G802&lt;E802,"Early",IF(I802*1440&gt;=parameter!$C$4,"Overtime","On Time CO")))))</f>
        <v>On Time CO</v>
      </c>
      <c r="U802" t="str">
        <f t="shared" si="76"/>
        <v/>
      </c>
      <c r="V802" t="str">
        <f t="shared" si="77"/>
        <v/>
      </c>
    </row>
    <row r="803" spans="1:22" x14ac:dyDescent="0.3">
      <c r="A803" t="s">
        <v>228</v>
      </c>
      <c r="B803" t="s">
        <v>229</v>
      </c>
      <c r="C803" t="str">
        <f>LEFT(raw!D803,10)</f>
        <v>2021-12-06</v>
      </c>
      <c r="D803" t="str">
        <f>LEFT(raw!E803,8)</f>
        <v>08:30:00</v>
      </c>
      <c r="E803" t="str">
        <f>LEFT(raw!F803,8)</f>
        <v>17:30:00</v>
      </c>
      <c r="F803" t="str">
        <f>LEFT(raw!G803,8)</f>
        <v>07:48:52</v>
      </c>
      <c r="G803" t="str">
        <f>LEFT(raw!H803,8)</f>
        <v>17:36:48</v>
      </c>
      <c r="H803" t="s">
        <v>19</v>
      </c>
      <c r="I803" t="s">
        <v>20</v>
      </c>
      <c r="J803" t="s">
        <v>25</v>
      </c>
      <c r="K803" t="s">
        <v>26</v>
      </c>
      <c r="L803" t="str">
        <f>LEFT(raw!M803,8)</f>
        <v>09:00:00</v>
      </c>
      <c r="M803" t="s">
        <v>20</v>
      </c>
      <c r="N803" t="s">
        <v>184</v>
      </c>
      <c r="O803" t="s">
        <v>184</v>
      </c>
      <c r="P803" s="2">
        <f t="shared" si="72"/>
        <v>44536</v>
      </c>
      <c r="Q803" s="3">
        <f t="shared" si="73"/>
        <v>44561</v>
      </c>
      <c r="R803" t="str">
        <f t="shared" si="74"/>
        <v>Attendance</v>
      </c>
      <c r="S803" t="str">
        <f t="shared" si="75"/>
        <v>On Time</v>
      </c>
      <c r="T803" t="str">
        <f>IF(R803="Permit", J803, IF(G803="","NA CO", IF(G803="00:00:00","NA CO", IF(G803&lt;E803,"Early",IF(I803*1440&gt;=parameter!$C$4,"Overtime","On Time CO")))))</f>
        <v>On Time CO</v>
      </c>
      <c r="U803" t="str">
        <f t="shared" si="76"/>
        <v/>
      </c>
      <c r="V803" t="str">
        <f t="shared" si="77"/>
        <v/>
      </c>
    </row>
    <row r="804" spans="1:22" x14ac:dyDescent="0.3">
      <c r="A804" t="s">
        <v>228</v>
      </c>
      <c r="B804" t="s">
        <v>229</v>
      </c>
      <c r="C804" t="str">
        <f>LEFT(raw!D804,10)</f>
        <v>2021-12-08</v>
      </c>
      <c r="D804" t="str">
        <f>LEFT(raw!E804,8)</f>
        <v>08:30:00</v>
      </c>
      <c r="E804" t="str">
        <f>LEFT(raw!F804,8)</f>
        <v>17:30:00</v>
      </c>
      <c r="F804" t="str">
        <f>LEFT(raw!G804,8)</f>
        <v>08:02:38</v>
      </c>
      <c r="G804" t="str">
        <f>LEFT(raw!H804,8)</f>
        <v>17:36:44</v>
      </c>
      <c r="H804" t="s">
        <v>19</v>
      </c>
      <c r="I804" t="s">
        <v>20</v>
      </c>
      <c r="J804" t="s">
        <v>25</v>
      </c>
      <c r="K804" t="s">
        <v>26</v>
      </c>
      <c r="L804" t="str">
        <f>LEFT(raw!M804,8)</f>
        <v>09:00:00</v>
      </c>
      <c r="M804" t="s">
        <v>20</v>
      </c>
      <c r="N804" t="s">
        <v>184</v>
      </c>
      <c r="O804" t="s">
        <v>184</v>
      </c>
      <c r="P804" s="2">
        <f t="shared" si="72"/>
        <v>44538</v>
      </c>
      <c r="Q804" s="3">
        <f t="shared" si="73"/>
        <v>44561</v>
      </c>
      <c r="R804" t="str">
        <f t="shared" si="74"/>
        <v>Attendance</v>
      </c>
      <c r="S804" t="str">
        <f t="shared" si="75"/>
        <v>On Time</v>
      </c>
      <c r="T804" t="str">
        <f>IF(R804="Permit", J804, IF(G804="","NA CO", IF(G804="00:00:00","NA CO", IF(G804&lt;E804,"Early",IF(I804*1440&gt;=parameter!$C$4,"Overtime","On Time CO")))))</f>
        <v>On Time CO</v>
      </c>
      <c r="U804" t="str">
        <f t="shared" si="76"/>
        <v/>
      </c>
      <c r="V804" t="str">
        <f t="shared" si="77"/>
        <v/>
      </c>
    </row>
    <row r="805" spans="1:22" x14ac:dyDescent="0.3">
      <c r="A805" t="s">
        <v>228</v>
      </c>
      <c r="B805" t="s">
        <v>229</v>
      </c>
      <c r="C805" t="str">
        <f>LEFT(raw!D805,10)</f>
        <v>2021-12-09</v>
      </c>
      <c r="D805" t="str">
        <f>LEFT(raw!E805,8)</f>
        <v>08:30:00</v>
      </c>
      <c r="E805" t="str">
        <f>LEFT(raw!F805,8)</f>
        <v>17:30:00</v>
      </c>
      <c r="F805" t="str">
        <f>LEFT(raw!G805,8)</f>
        <v>08:17:58</v>
      </c>
      <c r="G805" t="str">
        <f>LEFT(raw!H805,8)</f>
        <v>17:36:41</v>
      </c>
      <c r="H805" t="s">
        <v>19</v>
      </c>
      <c r="I805" t="s">
        <v>20</v>
      </c>
      <c r="J805" t="s">
        <v>25</v>
      </c>
      <c r="K805" t="s">
        <v>26</v>
      </c>
      <c r="L805" t="str">
        <f>LEFT(raw!M805,8)</f>
        <v>09:00:00</v>
      </c>
      <c r="M805" t="s">
        <v>20</v>
      </c>
      <c r="N805" t="s">
        <v>184</v>
      </c>
      <c r="O805" t="s">
        <v>184</v>
      </c>
      <c r="P805" s="2">
        <f t="shared" si="72"/>
        <v>44539</v>
      </c>
      <c r="Q805" s="3">
        <f t="shared" si="73"/>
        <v>44561</v>
      </c>
      <c r="R805" t="str">
        <f t="shared" si="74"/>
        <v>Attendance</v>
      </c>
      <c r="S805" t="str">
        <f t="shared" si="75"/>
        <v>On Time</v>
      </c>
      <c r="T805" t="str">
        <f>IF(R805="Permit", J805, IF(G805="","NA CO", IF(G805="00:00:00","NA CO", IF(G805&lt;E805,"Early",IF(I805*1440&gt;=parameter!$C$4,"Overtime","On Time CO")))))</f>
        <v>On Time CO</v>
      </c>
      <c r="U805" t="str">
        <f t="shared" si="76"/>
        <v/>
      </c>
      <c r="V805" t="str">
        <f t="shared" si="77"/>
        <v/>
      </c>
    </row>
    <row r="806" spans="1:22" x14ac:dyDescent="0.3">
      <c r="A806" t="s">
        <v>228</v>
      </c>
      <c r="B806" t="s">
        <v>229</v>
      </c>
      <c r="C806" t="str">
        <f>LEFT(raw!D806,10)</f>
        <v>2021-12-10</v>
      </c>
      <c r="D806" t="str">
        <f>LEFT(raw!E806,8)</f>
        <v>08:30:00</v>
      </c>
      <c r="E806" t="str">
        <f>LEFT(raw!F806,8)</f>
        <v>17:30:00</v>
      </c>
      <c r="F806" t="str">
        <f>LEFT(raw!G806,8)</f>
        <v>08:04:20</v>
      </c>
      <c r="G806" t="str">
        <f>LEFT(raw!H806,8)</f>
        <v>17:41:09</v>
      </c>
      <c r="H806" t="s">
        <v>19</v>
      </c>
      <c r="I806" t="s">
        <v>20</v>
      </c>
      <c r="J806" t="s">
        <v>25</v>
      </c>
      <c r="K806" t="s">
        <v>26</v>
      </c>
      <c r="L806" t="str">
        <f>LEFT(raw!M806,8)</f>
        <v>09:00:00</v>
      </c>
      <c r="M806" t="s">
        <v>20</v>
      </c>
      <c r="N806" t="s">
        <v>184</v>
      </c>
      <c r="O806" t="s">
        <v>184</v>
      </c>
      <c r="P806" s="2">
        <f t="shared" si="72"/>
        <v>44540</v>
      </c>
      <c r="Q806" s="3">
        <f t="shared" si="73"/>
        <v>44561</v>
      </c>
      <c r="R806" t="str">
        <f t="shared" si="74"/>
        <v>Attendance</v>
      </c>
      <c r="S806" t="str">
        <f t="shared" si="75"/>
        <v>On Time</v>
      </c>
      <c r="T806" t="str">
        <f>IF(R806="Permit", J806, IF(G806="","NA CO", IF(G806="00:00:00","NA CO", IF(G806&lt;E806,"Early",IF(I806*1440&gt;=parameter!$C$4,"Overtime","On Time CO")))))</f>
        <v>On Time CO</v>
      </c>
      <c r="U806" t="str">
        <f t="shared" si="76"/>
        <v/>
      </c>
      <c r="V806" t="str">
        <f t="shared" si="77"/>
        <v/>
      </c>
    </row>
    <row r="807" spans="1:22" x14ac:dyDescent="0.3">
      <c r="A807" t="s">
        <v>228</v>
      </c>
      <c r="B807" t="s">
        <v>229</v>
      </c>
      <c r="C807" t="str">
        <f>LEFT(raw!D807,10)</f>
        <v>2021-12-13</v>
      </c>
      <c r="D807" t="str">
        <f>LEFT(raw!E807,8)</f>
        <v>08:30:00</v>
      </c>
      <c r="E807" t="str">
        <f>LEFT(raw!F807,8)</f>
        <v>17:30:00</v>
      </c>
      <c r="F807" t="str">
        <f>LEFT(raw!G807,8)</f>
        <v>07:47:02</v>
      </c>
      <c r="G807" t="str">
        <f>LEFT(raw!H807,8)</f>
        <v>17:38:50</v>
      </c>
      <c r="H807" t="s">
        <v>19</v>
      </c>
      <c r="I807" t="s">
        <v>20</v>
      </c>
      <c r="J807" t="s">
        <v>25</v>
      </c>
      <c r="K807" t="s">
        <v>26</v>
      </c>
      <c r="L807" t="str">
        <f>LEFT(raw!M807,8)</f>
        <v>09:00:00</v>
      </c>
      <c r="M807" t="s">
        <v>20</v>
      </c>
      <c r="N807" t="s">
        <v>184</v>
      </c>
      <c r="O807" t="s">
        <v>184</v>
      </c>
      <c r="P807" s="2">
        <f t="shared" si="72"/>
        <v>44543</v>
      </c>
      <c r="Q807" s="3">
        <f t="shared" si="73"/>
        <v>44561</v>
      </c>
      <c r="R807" t="str">
        <f t="shared" si="74"/>
        <v>Attendance</v>
      </c>
      <c r="S807" t="str">
        <f t="shared" si="75"/>
        <v>On Time</v>
      </c>
      <c r="T807" t="str">
        <f>IF(R807="Permit", J807, IF(G807="","NA CO", IF(G807="00:00:00","NA CO", IF(G807&lt;E807,"Early",IF(I807*1440&gt;=parameter!$C$4,"Overtime","On Time CO")))))</f>
        <v>On Time CO</v>
      </c>
      <c r="U807" t="str">
        <f t="shared" si="76"/>
        <v/>
      </c>
      <c r="V807" t="str">
        <f t="shared" si="77"/>
        <v/>
      </c>
    </row>
    <row r="808" spans="1:22" x14ac:dyDescent="0.3">
      <c r="A808" t="s">
        <v>228</v>
      </c>
      <c r="B808" t="s">
        <v>229</v>
      </c>
      <c r="C808" t="str">
        <f>LEFT(raw!D808,10)</f>
        <v>2021-12-13</v>
      </c>
      <c r="D808" t="str">
        <f>LEFT(raw!E808,8)</f>
        <v>08:30:00</v>
      </c>
      <c r="E808" t="str">
        <f>LEFT(raw!F808,8)</f>
        <v>17:30:00</v>
      </c>
      <c r="F808" t="str">
        <f>LEFT(raw!G808,8)</f>
        <v>07:47:02</v>
      </c>
      <c r="G808" t="str">
        <f>LEFT(raw!H808,8)</f>
        <v>17:38:50</v>
      </c>
      <c r="H808" t="s">
        <v>19</v>
      </c>
      <c r="I808" t="s">
        <v>20</v>
      </c>
      <c r="J808" t="s">
        <v>25</v>
      </c>
      <c r="K808" t="s">
        <v>26</v>
      </c>
      <c r="L808" t="str">
        <f>LEFT(raw!M808,8)</f>
        <v>09:00:00</v>
      </c>
      <c r="M808" t="s">
        <v>20</v>
      </c>
      <c r="N808" t="s">
        <v>184</v>
      </c>
      <c r="O808" t="s">
        <v>184</v>
      </c>
      <c r="P808" s="2">
        <f t="shared" si="72"/>
        <v>44543</v>
      </c>
      <c r="Q808" s="3">
        <f t="shared" si="73"/>
        <v>44561</v>
      </c>
      <c r="R808" t="str">
        <f t="shared" si="74"/>
        <v>Attendance</v>
      </c>
      <c r="S808" t="str">
        <f t="shared" si="75"/>
        <v>On Time</v>
      </c>
      <c r="T808" t="str">
        <f>IF(R808="Permit", J808, IF(G808="","NA CO", IF(G808="00:00:00","NA CO", IF(G808&lt;E808,"Early",IF(I808*1440&gt;=parameter!$C$4,"Overtime","On Time CO")))))</f>
        <v>On Time CO</v>
      </c>
      <c r="U808" t="str">
        <f t="shared" si="76"/>
        <v/>
      </c>
      <c r="V808" t="str">
        <f t="shared" si="77"/>
        <v/>
      </c>
    </row>
    <row r="809" spans="1:22" x14ac:dyDescent="0.3">
      <c r="A809" t="s">
        <v>228</v>
      </c>
      <c r="B809" t="s">
        <v>229</v>
      </c>
      <c r="C809" t="str">
        <f>LEFT(raw!D809,10)</f>
        <v>2021-12-15</v>
      </c>
      <c r="D809" t="str">
        <f>LEFT(raw!E809,8)</f>
        <v>08:30:00</v>
      </c>
      <c r="E809" t="str">
        <f>LEFT(raw!F809,8)</f>
        <v>17:30:00</v>
      </c>
      <c r="F809" t="str">
        <f>LEFT(raw!G809,8)</f>
        <v>08:04:34</v>
      </c>
      <c r="G809" t="str">
        <f>LEFT(raw!H809,8)</f>
        <v>17:36:29</v>
      </c>
      <c r="H809" t="s">
        <v>19</v>
      </c>
      <c r="I809" t="s">
        <v>20</v>
      </c>
      <c r="J809" t="s">
        <v>25</v>
      </c>
      <c r="K809" t="s">
        <v>26</v>
      </c>
      <c r="L809" t="str">
        <f>LEFT(raw!M809,8)</f>
        <v>09:00:00</v>
      </c>
      <c r="M809" t="s">
        <v>20</v>
      </c>
      <c r="N809" t="s">
        <v>184</v>
      </c>
      <c r="O809" t="s">
        <v>184</v>
      </c>
      <c r="P809" s="2">
        <f t="shared" si="72"/>
        <v>44545</v>
      </c>
      <c r="Q809" s="3">
        <f t="shared" si="73"/>
        <v>44561</v>
      </c>
      <c r="R809" t="str">
        <f t="shared" si="74"/>
        <v>Attendance</v>
      </c>
      <c r="S809" t="str">
        <f t="shared" si="75"/>
        <v>On Time</v>
      </c>
      <c r="T809" t="str">
        <f>IF(R809="Permit", J809, IF(G809="","NA CO", IF(G809="00:00:00","NA CO", IF(G809&lt;E809,"Early",IF(I809*1440&gt;=parameter!$C$4,"Overtime","On Time CO")))))</f>
        <v>On Time CO</v>
      </c>
      <c r="U809" t="str">
        <f t="shared" si="76"/>
        <v/>
      </c>
      <c r="V809" t="str">
        <f t="shared" si="77"/>
        <v/>
      </c>
    </row>
    <row r="810" spans="1:22" x14ac:dyDescent="0.3">
      <c r="A810" t="s">
        <v>228</v>
      </c>
      <c r="B810" t="s">
        <v>229</v>
      </c>
      <c r="C810" t="str">
        <f>LEFT(raw!D810,10)</f>
        <v>2021-12-16</v>
      </c>
      <c r="D810" t="str">
        <f>LEFT(raw!E810,8)</f>
        <v>08:30:00</v>
      </c>
      <c r="E810" t="str">
        <f>LEFT(raw!F810,8)</f>
        <v>17:30:00</v>
      </c>
      <c r="F810" t="str">
        <f>LEFT(raw!G810,8)</f>
        <v>08:04:54</v>
      </c>
      <c r="G810" t="str">
        <f>LEFT(raw!H810,8)</f>
        <v>17:41:52</v>
      </c>
      <c r="H810" t="s">
        <v>19</v>
      </c>
      <c r="I810" t="s">
        <v>20</v>
      </c>
      <c r="J810" t="s">
        <v>25</v>
      </c>
      <c r="K810" t="s">
        <v>26</v>
      </c>
      <c r="L810" t="str">
        <f>LEFT(raw!M810,8)</f>
        <v>09:00:00</v>
      </c>
      <c r="M810" t="s">
        <v>20</v>
      </c>
      <c r="N810" t="s">
        <v>184</v>
      </c>
      <c r="O810" t="s">
        <v>184</v>
      </c>
      <c r="P810" s="2">
        <f t="shared" si="72"/>
        <v>44546</v>
      </c>
      <c r="Q810" s="3">
        <f t="shared" si="73"/>
        <v>44561</v>
      </c>
      <c r="R810" t="str">
        <f t="shared" si="74"/>
        <v>Attendance</v>
      </c>
      <c r="S810" t="str">
        <f t="shared" si="75"/>
        <v>On Time</v>
      </c>
      <c r="T810" t="str">
        <f>IF(R810="Permit", J810, IF(G810="","NA CO", IF(G810="00:00:00","NA CO", IF(G810&lt;E810,"Early",IF(I810*1440&gt;=parameter!$C$4,"Overtime","On Time CO")))))</f>
        <v>On Time CO</v>
      </c>
      <c r="U810" t="str">
        <f t="shared" si="76"/>
        <v/>
      </c>
      <c r="V810" t="str">
        <f t="shared" si="77"/>
        <v/>
      </c>
    </row>
    <row r="811" spans="1:22" x14ac:dyDescent="0.3">
      <c r="A811" t="s">
        <v>228</v>
      </c>
      <c r="B811" t="s">
        <v>229</v>
      </c>
      <c r="C811" t="str">
        <f>LEFT(raw!D811,10)</f>
        <v>2021-12-17</v>
      </c>
      <c r="D811" t="str">
        <f>LEFT(raw!E811,8)</f>
        <v>08:30:00</v>
      </c>
      <c r="E811" t="str">
        <f>LEFT(raw!F811,8)</f>
        <v>17:30:00</v>
      </c>
      <c r="F811" t="str">
        <f>LEFT(raw!G811,8)</f>
        <v>08:03:07</v>
      </c>
      <c r="G811" t="str">
        <f>LEFT(raw!H811,8)</f>
        <v>17:44:05</v>
      </c>
      <c r="H811" t="s">
        <v>19</v>
      </c>
      <c r="I811" t="s">
        <v>20</v>
      </c>
      <c r="J811" t="s">
        <v>25</v>
      </c>
      <c r="K811" t="s">
        <v>26</v>
      </c>
      <c r="L811" t="str">
        <f>LEFT(raw!M811,8)</f>
        <v>09:00:00</v>
      </c>
      <c r="M811" t="s">
        <v>20</v>
      </c>
      <c r="N811" t="s">
        <v>184</v>
      </c>
      <c r="O811" t="s">
        <v>184</v>
      </c>
      <c r="P811" s="2">
        <f t="shared" si="72"/>
        <v>44547</v>
      </c>
      <c r="Q811" s="3">
        <f t="shared" si="73"/>
        <v>44561</v>
      </c>
      <c r="R811" t="str">
        <f t="shared" si="74"/>
        <v>Attendance</v>
      </c>
      <c r="S811" t="str">
        <f t="shared" si="75"/>
        <v>On Time</v>
      </c>
      <c r="T811" t="str">
        <f>IF(R811="Permit", J811, IF(G811="","NA CO", IF(G811="00:00:00","NA CO", IF(G811&lt;E811,"Early",IF(I811*1440&gt;=parameter!$C$4,"Overtime","On Time CO")))))</f>
        <v>On Time CO</v>
      </c>
      <c r="U811" t="str">
        <f t="shared" si="76"/>
        <v/>
      </c>
      <c r="V811" t="str">
        <f t="shared" si="77"/>
        <v/>
      </c>
    </row>
    <row r="812" spans="1:22" x14ac:dyDescent="0.3">
      <c r="A812" t="s">
        <v>228</v>
      </c>
      <c r="B812" t="s">
        <v>229</v>
      </c>
      <c r="C812" t="str">
        <f>LEFT(raw!D812,10)</f>
        <v>2021-12-17</v>
      </c>
      <c r="D812" t="str">
        <f>LEFT(raw!E812,8)</f>
        <v>08:30:00</v>
      </c>
      <c r="E812" t="str">
        <f>LEFT(raw!F812,8)</f>
        <v>17:30:00</v>
      </c>
      <c r="F812" t="str">
        <f>LEFT(raw!G812,8)</f>
        <v>08:03:07</v>
      </c>
      <c r="G812" t="str">
        <f>LEFT(raw!H812,8)</f>
        <v>17:44:05</v>
      </c>
      <c r="H812" t="s">
        <v>19</v>
      </c>
      <c r="I812" t="s">
        <v>20</v>
      </c>
      <c r="J812" t="s">
        <v>25</v>
      </c>
      <c r="K812" t="s">
        <v>26</v>
      </c>
      <c r="L812" t="str">
        <f>LEFT(raw!M812,8)</f>
        <v>09:00:00</v>
      </c>
      <c r="M812" t="s">
        <v>20</v>
      </c>
      <c r="N812" t="s">
        <v>184</v>
      </c>
      <c r="O812" t="s">
        <v>184</v>
      </c>
      <c r="P812" s="2">
        <f t="shared" si="72"/>
        <v>44547</v>
      </c>
      <c r="Q812" s="3">
        <f t="shared" si="73"/>
        <v>44561</v>
      </c>
      <c r="R812" t="str">
        <f t="shared" si="74"/>
        <v>Attendance</v>
      </c>
      <c r="S812" t="str">
        <f t="shared" si="75"/>
        <v>On Time</v>
      </c>
      <c r="T812" t="str">
        <f>IF(R812="Permit", J812, IF(G812="","NA CO", IF(G812="00:00:00","NA CO", IF(G812&lt;E812,"Early",IF(I812*1440&gt;=parameter!$C$4,"Overtime","On Time CO")))))</f>
        <v>On Time CO</v>
      </c>
      <c r="U812" t="str">
        <f t="shared" si="76"/>
        <v/>
      </c>
      <c r="V812" t="str">
        <f t="shared" si="77"/>
        <v/>
      </c>
    </row>
    <row r="813" spans="1:22" x14ac:dyDescent="0.3">
      <c r="A813" t="s">
        <v>228</v>
      </c>
      <c r="B813" t="s">
        <v>229</v>
      </c>
      <c r="C813" t="str">
        <f>LEFT(raw!D813,10)</f>
        <v>2021-12-20</v>
      </c>
      <c r="D813" t="str">
        <f>LEFT(raw!E813,8)</f>
        <v>08:30:00</v>
      </c>
      <c r="E813" t="str">
        <f>LEFT(raw!F813,8)</f>
        <v>17:30:00</v>
      </c>
      <c r="F813" t="str">
        <f>LEFT(raw!G813,8)</f>
        <v>08:04:28</v>
      </c>
      <c r="G813" t="str">
        <f>LEFT(raw!H813,8)</f>
        <v>17:44:21</v>
      </c>
      <c r="H813" t="s">
        <v>19</v>
      </c>
      <c r="I813" t="s">
        <v>20</v>
      </c>
      <c r="J813" t="s">
        <v>25</v>
      </c>
      <c r="K813" t="s">
        <v>26</v>
      </c>
      <c r="L813" t="str">
        <f>LEFT(raw!M813,8)</f>
        <v>09:00:00</v>
      </c>
      <c r="M813" t="s">
        <v>20</v>
      </c>
      <c r="N813" t="s">
        <v>184</v>
      </c>
      <c r="O813" t="s">
        <v>184</v>
      </c>
      <c r="P813" s="2">
        <f t="shared" si="72"/>
        <v>44550</v>
      </c>
      <c r="Q813" s="3">
        <f t="shared" si="73"/>
        <v>44561</v>
      </c>
      <c r="R813" t="str">
        <f t="shared" si="74"/>
        <v>Attendance</v>
      </c>
      <c r="S813" t="str">
        <f t="shared" si="75"/>
        <v>On Time</v>
      </c>
      <c r="T813" t="str">
        <f>IF(R813="Permit", J813, IF(G813="","NA CO", IF(G813="00:00:00","NA CO", IF(G813&lt;E813,"Early",IF(I813*1440&gt;=parameter!$C$4,"Overtime","On Time CO")))))</f>
        <v>On Time CO</v>
      </c>
      <c r="U813" t="str">
        <f t="shared" si="76"/>
        <v/>
      </c>
      <c r="V813" t="str">
        <f t="shared" si="77"/>
        <v/>
      </c>
    </row>
    <row r="814" spans="1:22" x14ac:dyDescent="0.3">
      <c r="A814" t="s">
        <v>228</v>
      </c>
      <c r="B814" t="s">
        <v>229</v>
      </c>
      <c r="C814" t="str">
        <f>LEFT(raw!D814,10)</f>
        <v>2021-12-21</v>
      </c>
      <c r="D814" t="str">
        <f>LEFT(raw!E814,8)</f>
        <v>08:30:00</v>
      </c>
      <c r="E814" t="str">
        <f>LEFT(raw!F814,8)</f>
        <v>17:30:00</v>
      </c>
      <c r="F814" t="str">
        <f>LEFT(raw!G814,8)</f>
        <v>08:07:10</v>
      </c>
      <c r="G814" t="str">
        <f>LEFT(raw!H814,8)</f>
        <v>17:36:03</v>
      </c>
      <c r="H814" t="s">
        <v>19</v>
      </c>
      <c r="I814" t="s">
        <v>20</v>
      </c>
      <c r="J814" t="s">
        <v>25</v>
      </c>
      <c r="K814" t="s">
        <v>26</v>
      </c>
      <c r="L814" t="str">
        <f>LEFT(raw!M814,8)</f>
        <v>09:00:00</v>
      </c>
      <c r="M814" t="s">
        <v>20</v>
      </c>
      <c r="N814" t="s">
        <v>184</v>
      </c>
      <c r="O814" t="s">
        <v>184</v>
      </c>
      <c r="P814" s="2">
        <f t="shared" si="72"/>
        <v>44551</v>
      </c>
      <c r="Q814" s="3">
        <f t="shared" si="73"/>
        <v>44561</v>
      </c>
      <c r="R814" t="str">
        <f t="shared" si="74"/>
        <v>Attendance</v>
      </c>
      <c r="S814" t="str">
        <f t="shared" si="75"/>
        <v>On Time</v>
      </c>
      <c r="T814" t="str">
        <f>IF(R814="Permit", J814, IF(G814="","NA CO", IF(G814="00:00:00","NA CO", IF(G814&lt;E814,"Early",IF(I814*1440&gt;=parameter!$C$4,"Overtime","On Time CO")))))</f>
        <v>On Time CO</v>
      </c>
      <c r="U814" t="str">
        <f t="shared" si="76"/>
        <v/>
      </c>
      <c r="V814" t="str">
        <f t="shared" si="77"/>
        <v/>
      </c>
    </row>
    <row r="815" spans="1:22" x14ac:dyDescent="0.3">
      <c r="A815" t="s">
        <v>228</v>
      </c>
      <c r="B815" t="s">
        <v>229</v>
      </c>
      <c r="C815" t="str">
        <f>LEFT(raw!D815,10)</f>
        <v>2021-12-22</v>
      </c>
      <c r="D815" t="str">
        <f>LEFT(raw!E815,8)</f>
        <v>08:30:00</v>
      </c>
      <c r="E815" t="str">
        <f>LEFT(raw!F815,8)</f>
        <v>17:30:00</v>
      </c>
      <c r="F815" t="str">
        <f>LEFT(raw!G815,8)</f>
        <v>08:04:02</v>
      </c>
      <c r="G815" t="str">
        <f>LEFT(raw!H815,8)</f>
        <v>17:38:55</v>
      </c>
      <c r="H815" t="s">
        <v>19</v>
      </c>
      <c r="I815" t="s">
        <v>20</v>
      </c>
      <c r="J815" t="s">
        <v>25</v>
      </c>
      <c r="K815" t="s">
        <v>26</v>
      </c>
      <c r="L815" t="str">
        <f>LEFT(raw!M815,8)</f>
        <v>09:00:00</v>
      </c>
      <c r="M815" t="s">
        <v>20</v>
      </c>
      <c r="N815" t="s">
        <v>184</v>
      </c>
      <c r="O815" t="s">
        <v>184</v>
      </c>
      <c r="P815" s="2">
        <f t="shared" si="72"/>
        <v>44552</v>
      </c>
      <c r="Q815" s="3">
        <f t="shared" si="73"/>
        <v>44561</v>
      </c>
      <c r="R815" t="str">
        <f t="shared" si="74"/>
        <v>Attendance</v>
      </c>
      <c r="S815" t="str">
        <f t="shared" si="75"/>
        <v>On Time</v>
      </c>
      <c r="T815" t="str">
        <f>IF(R815="Permit", J815, IF(G815="","NA CO", IF(G815="00:00:00","NA CO", IF(G815&lt;E815,"Early",IF(I815*1440&gt;=parameter!$C$4,"Overtime","On Time CO")))))</f>
        <v>On Time CO</v>
      </c>
      <c r="U815" t="str">
        <f t="shared" si="76"/>
        <v/>
      </c>
      <c r="V815" t="str">
        <f t="shared" si="77"/>
        <v/>
      </c>
    </row>
    <row r="816" spans="1:22" x14ac:dyDescent="0.3">
      <c r="A816" t="s">
        <v>228</v>
      </c>
      <c r="B816" t="s">
        <v>229</v>
      </c>
      <c r="C816" t="str">
        <f>LEFT(raw!D816,10)</f>
        <v>2021-12-22</v>
      </c>
      <c r="D816" t="str">
        <f>LEFT(raw!E816,8)</f>
        <v>08:30:00</v>
      </c>
      <c r="E816" t="str">
        <f>LEFT(raw!F816,8)</f>
        <v>17:30:00</v>
      </c>
      <c r="F816" t="str">
        <f>LEFT(raw!G816,8)</f>
        <v>08:04:02</v>
      </c>
      <c r="G816" t="str">
        <f>LEFT(raw!H816,8)</f>
        <v>17:38:55</v>
      </c>
      <c r="H816" t="s">
        <v>19</v>
      </c>
      <c r="I816" t="s">
        <v>20</v>
      </c>
      <c r="J816" t="s">
        <v>25</v>
      </c>
      <c r="K816" t="s">
        <v>26</v>
      </c>
      <c r="L816" t="str">
        <f>LEFT(raw!M816,8)</f>
        <v>09:00:00</v>
      </c>
      <c r="M816" t="s">
        <v>20</v>
      </c>
      <c r="N816" t="s">
        <v>184</v>
      </c>
      <c r="O816" t="s">
        <v>184</v>
      </c>
      <c r="P816" s="2">
        <f t="shared" si="72"/>
        <v>44552</v>
      </c>
      <c r="Q816" s="3">
        <f t="shared" si="73"/>
        <v>44561</v>
      </c>
      <c r="R816" t="str">
        <f t="shared" si="74"/>
        <v>Attendance</v>
      </c>
      <c r="S816" t="str">
        <f t="shared" si="75"/>
        <v>On Time</v>
      </c>
      <c r="T816" t="str">
        <f>IF(R816="Permit", J816, IF(G816="","NA CO", IF(G816="00:00:00","NA CO", IF(G816&lt;E816,"Early",IF(I816*1440&gt;=parameter!$C$4,"Overtime","On Time CO")))))</f>
        <v>On Time CO</v>
      </c>
      <c r="U816" t="str">
        <f t="shared" si="76"/>
        <v/>
      </c>
      <c r="V816" t="str">
        <f t="shared" si="77"/>
        <v/>
      </c>
    </row>
    <row r="817" spans="1:22" x14ac:dyDescent="0.3">
      <c r="A817" t="s">
        <v>228</v>
      </c>
      <c r="B817" t="s">
        <v>229</v>
      </c>
      <c r="C817" t="str">
        <f>LEFT(raw!D817,10)</f>
        <v>2021-12-23</v>
      </c>
      <c r="D817" t="str">
        <f>LEFT(raw!E817,8)</f>
        <v>08:30:00</v>
      </c>
      <c r="E817" t="str">
        <f>LEFT(raw!F817,8)</f>
        <v>17:30:00</v>
      </c>
      <c r="F817" t="str">
        <f>LEFT(raw!G817,8)</f>
        <v>08:04:31</v>
      </c>
      <c r="G817" t="str">
        <f>LEFT(raw!H817,8)</f>
        <v>17:41:57</v>
      </c>
      <c r="H817" t="s">
        <v>19</v>
      </c>
      <c r="I817" t="s">
        <v>20</v>
      </c>
      <c r="J817" t="s">
        <v>25</v>
      </c>
      <c r="K817" t="s">
        <v>26</v>
      </c>
      <c r="L817" t="str">
        <f>LEFT(raw!M817,8)</f>
        <v>09:00:00</v>
      </c>
      <c r="M817" t="s">
        <v>20</v>
      </c>
      <c r="N817" t="s">
        <v>184</v>
      </c>
      <c r="O817" t="s">
        <v>184</v>
      </c>
      <c r="P817" s="2">
        <f t="shared" si="72"/>
        <v>44553</v>
      </c>
      <c r="Q817" s="3">
        <f t="shared" si="73"/>
        <v>44561</v>
      </c>
      <c r="R817" t="str">
        <f t="shared" si="74"/>
        <v>Attendance</v>
      </c>
      <c r="S817" t="str">
        <f t="shared" si="75"/>
        <v>On Time</v>
      </c>
      <c r="T817" t="str">
        <f>IF(R817="Permit", J817, IF(G817="","NA CO", IF(G817="00:00:00","NA CO", IF(G817&lt;E817,"Early",IF(I817*1440&gt;=parameter!$C$4,"Overtime","On Time CO")))))</f>
        <v>On Time CO</v>
      </c>
      <c r="U817" t="str">
        <f t="shared" si="76"/>
        <v/>
      </c>
      <c r="V817" t="str">
        <f t="shared" si="77"/>
        <v/>
      </c>
    </row>
    <row r="818" spans="1:22" x14ac:dyDescent="0.3">
      <c r="A818" t="s">
        <v>228</v>
      </c>
      <c r="B818" t="s">
        <v>229</v>
      </c>
      <c r="C818" t="str">
        <f>LEFT(raw!D818,10)</f>
        <v>2021-12-23</v>
      </c>
      <c r="D818" t="str">
        <f>LEFT(raw!E818,8)</f>
        <v>08:30:00</v>
      </c>
      <c r="E818" t="str">
        <f>LEFT(raw!F818,8)</f>
        <v>17:30:00</v>
      </c>
      <c r="F818" t="str">
        <f>LEFT(raw!G818,8)</f>
        <v>08:04:31</v>
      </c>
      <c r="G818" t="str">
        <f>LEFT(raw!H818,8)</f>
        <v>17:41:57</v>
      </c>
      <c r="H818" t="s">
        <v>19</v>
      </c>
      <c r="I818" t="s">
        <v>20</v>
      </c>
      <c r="J818" t="s">
        <v>25</v>
      </c>
      <c r="K818" t="s">
        <v>26</v>
      </c>
      <c r="L818" t="str">
        <f>LEFT(raw!M818,8)</f>
        <v>09:00:00</v>
      </c>
      <c r="M818" t="s">
        <v>20</v>
      </c>
      <c r="N818" t="s">
        <v>184</v>
      </c>
      <c r="O818" t="s">
        <v>184</v>
      </c>
      <c r="P818" s="2">
        <f t="shared" si="72"/>
        <v>44553</v>
      </c>
      <c r="Q818" s="3">
        <f t="shared" si="73"/>
        <v>44561</v>
      </c>
      <c r="R818" t="str">
        <f t="shared" si="74"/>
        <v>Attendance</v>
      </c>
      <c r="S818" t="str">
        <f t="shared" si="75"/>
        <v>On Time</v>
      </c>
      <c r="T818" t="str">
        <f>IF(R818="Permit", J818, IF(G818="","NA CO", IF(G818="00:00:00","NA CO", IF(G818&lt;E818,"Early",IF(I818*1440&gt;=parameter!$C$4,"Overtime","On Time CO")))))</f>
        <v>On Time CO</v>
      </c>
      <c r="U818" t="str">
        <f t="shared" si="76"/>
        <v/>
      </c>
      <c r="V818" t="str">
        <f t="shared" si="77"/>
        <v/>
      </c>
    </row>
    <row r="819" spans="1:22" x14ac:dyDescent="0.3">
      <c r="A819" t="s">
        <v>228</v>
      </c>
      <c r="B819" t="s">
        <v>229</v>
      </c>
      <c r="C819" t="str">
        <f>LEFT(raw!D819,10)</f>
        <v>2021-12-24</v>
      </c>
      <c r="D819" t="str">
        <f>LEFT(raw!E819,8)</f>
        <v>08:30:00</v>
      </c>
      <c r="E819" t="str">
        <f>LEFT(raw!F819,8)</f>
        <v>17:30:00</v>
      </c>
      <c r="F819" t="str">
        <f>LEFT(raw!G819,8)</f>
        <v>08:02:04</v>
      </c>
      <c r="G819" t="str">
        <f>LEFT(raw!H819,8)</f>
        <v>00:00:00</v>
      </c>
      <c r="H819" t="s">
        <v>19</v>
      </c>
      <c r="I819" t="s">
        <v>20</v>
      </c>
      <c r="J819" t="s">
        <v>25</v>
      </c>
      <c r="K819" t="s">
        <v>26</v>
      </c>
      <c r="L819" t="str">
        <f>LEFT(raw!M819,8)</f>
        <v>00:00:00</v>
      </c>
      <c r="M819" t="s">
        <v>20</v>
      </c>
      <c r="N819" t="s">
        <v>184</v>
      </c>
      <c r="O819" t="s">
        <v>21</v>
      </c>
      <c r="P819" s="2">
        <f t="shared" si="72"/>
        <v>44554</v>
      </c>
      <c r="Q819" s="3">
        <f t="shared" si="73"/>
        <v>44561</v>
      </c>
      <c r="R819" t="str">
        <f t="shared" si="74"/>
        <v>Attendance</v>
      </c>
      <c r="S819" t="str">
        <f t="shared" si="75"/>
        <v>On Time</v>
      </c>
      <c r="T819" t="str">
        <f>IF(R819="Permit", J819, IF(G819="","NA CO", IF(G819="00:00:00","NA CO", IF(G819&lt;E819,"Early",IF(I819*1440&gt;=parameter!$C$4,"Overtime","On Time CO")))))</f>
        <v>NA CO</v>
      </c>
      <c r="U819" t="str">
        <f t="shared" si="76"/>
        <v/>
      </c>
      <c r="V819" t="str">
        <f t="shared" si="77"/>
        <v/>
      </c>
    </row>
    <row r="820" spans="1:22" x14ac:dyDescent="0.3">
      <c r="A820" t="s">
        <v>228</v>
      </c>
      <c r="B820" t="s">
        <v>229</v>
      </c>
      <c r="C820" t="str">
        <f>LEFT(raw!D820,10)</f>
        <v>2021-12-27</v>
      </c>
      <c r="D820" t="str">
        <f>LEFT(raw!E820,8)</f>
        <v>08:30:00</v>
      </c>
      <c r="E820" t="str">
        <f>LEFT(raw!F820,8)</f>
        <v>17:30:00</v>
      </c>
      <c r="F820" t="str">
        <f>LEFT(raw!G820,8)</f>
        <v>07:50:34</v>
      </c>
      <c r="G820" t="str">
        <f>LEFT(raw!H820,8)</f>
        <v>17:36:15</v>
      </c>
      <c r="H820" t="s">
        <v>19</v>
      </c>
      <c r="I820" t="s">
        <v>20</v>
      </c>
      <c r="J820" t="s">
        <v>25</v>
      </c>
      <c r="K820" t="s">
        <v>26</v>
      </c>
      <c r="L820" t="str">
        <f>LEFT(raw!M820,8)</f>
        <v>09:00:00</v>
      </c>
      <c r="M820" t="s">
        <v>20</v>
      </c>
      <c r="N820" t="s">
        <v>184</v>
      </c>
      <c r="O820" t="s">
        <v>184</v>
      </c>
      <c r="P820" s="2">
        <f t="shared" si="72"/>
        <v>44557</v>
      </c>
      <c r="Q820" s="3">
        <f t="shared" si="73"/>
        <v>44561</v>
      </c>
      <c r="R820" t="str">
        <f t="shared" si="74"/>
        <v>Attendance</v>
      </c>
      <c r="S820" t="str">
        <f t="shared" si="75"/>
        <v>On Time</v>
      </c>
      <c r="T820" t="str">
        <f>IF(R820="Permit", J820, IF(G820="","NA CO", IF(G820="00:00:00","NA CO", IF(G820&lt;E820,"Early",IF(I820*1440&gt;=parameter!$C$4,"Overtime","On Time CO")))))</f>
        <v>On Time CO</v>
      </c>
      <c r="U820" t="str">
        <f t="shared" si="76"/>
        <v/>
      </c>
      <c r="V820" t="str">
        <f t="shared" si="77"/>
        <v/>
      </c>
    </row>
    <row r="821" spans="1:22" x14ac:dyDescent="0.3">
      <c r="A821" t="s">
        <v>228</v>
      </c>
      <c r="B821" t="s">
        <v>229</v>
      </c>
      <c r="C821" t="str">
        <f>LEFT(raw!D821,10)</f>
        <v>2021-12-28</v>
      </c>
      <c r="D821" t="str">
        <f>LEFT(raw!E821,8)</f>
        <v>08:30:00</v>
      </c>
      <c r="E821" t="str">
        <f>LEFT(raw!F821,8)</f>
        <v>17:30:00</v>
      </c>
      <c r="F821" t="str">
        <f>LEFT(raw!G821,8)</f>
        <v>08:00:22</v>
      </c>
      <c r="G821" t="str">
        <f>LEFT(raw!H821,8)</f>
        <v>17:39:32</v>
      </c>
      <c r="H821" t="s">
        <v>19</v>
      </c>
      <c r="I821" t="s">
        <v>20</v>
      </c>
      <c r="J821" t="s">
        <v>25</v>
      </c>
      <c r="K821" t="s">
        <v>26</v>
      </c>
      <c r="L821" t="str">
        <f>LEFT(raw!M821,8)</f>
        <v>09:00:00</v>
      </c>
      <c r="M821" t="s">
        <v>20</v>
      </c>
      <c r="N821" t="s">
        <v>184</v>
      </c>
      <c r="O821" t="s">
        <v>184</v>
      </c>
      <c r="P821" s="2">
        <f t="shared" si="72"/>
        <v>44558</v>
      </c>
      <c r="Q821" s="3">
        <f t="shared" si="73"/>
        <v>44561</v>
      </c>
      <c r="R821" t="str">
        <f t="shared" si="74"/>
        <v>Attendance</v>
      </c>
      <c r="S821" t="str">
        <f t="shared" si="75"/>
        <v>On Time</v>
      </c>
      <c r="T821" t="str">
        <f>IF(R821="Permit", J821, IF(G821="","NA CO", IF(G821="00:00:00","NA CO", IF(G821&lt;E821,"Early",IF(I821*1440&gt;=parameter!$C$4,"Overtime","On Time CO")))))</f>
        <v>On Time CO</v>
      </c>
      <c r="U821" t="str">
        <f t="shared" si="76"/>
        <v/>
      </c>
      <c r="V821" t="str">
        <f t="shared" si="77"/>
        <v/>
      </c>
    </row>
    <row r="822" spans="1:22" x14ac:dyDescent="0.3">
      <c r="A822" t="s">
        <v>228</v>
      </c>
      <c r="B822" t="s">
        <v>229</v>
      </c>
      <c r="C822" t="str">
        <f>LEFT(raw!D822,10)</f>
        <v>2021-12-29</v>
      </c>
      <c r="D822" t="str">
        <f>LEFT(raw!E822,8)</f>
        <v>08:30:00</v>
      </c>
      <c r="E822" t="str">
        <f>LEFT(raw!F822,8)</f>
        <v>17:30:00</v>
      </c>
      <c r="F822" t="str">
        <f>LEFT(raw!G822,8)</f>
        <v>08:03:10</v>
      </c>
      <c r="G822" t="str">
        <f>LEFT(raw!H822,8)</f>
        <v>17:40:03</v>
      </c>
      <c r="H822" t="s">
        <v>19</v>
      </c>
      <c r="I822" t="s">
        <v>20</v>
      </c>
      <c r="J822" t="s">
        <v>25</v>
      </c>
      <c r="K822" t="s">
        <v>26</v>
      </c>
      <c r="L822" t="str">
        <f>LEFT(raw!M822,8)</f>
        <v>09:00:00</v>
      </c>
      <c r="M822" t="s">
        <v>20</v>
      </c>
      <c r="N822" t="s">
        <v>184</v>
      </c>
      <c r="O822" t="s">
        <v>184</v>
      </c>
      <c r="P822" s="2">
        <f t="shared" si="72"/>
        <v>44559</v>
      </c>
      <c r="Q822" s="3">
        <f t="shared" si="73"/>
        <v>44561</v>
      </c>
      <c r="R822" t="str">
        <f t="shared" si="74"/>
        <v>Attendance</v>
      </c>
      <c r="S822" t="str">
        <f t="shared" si="75"/>
        <v>On Time</v>
      </c>
      <c r="T822" t="str">
        <f>IF(R822="Permit", J822, IF(G822="","NA CO", IF(G822="00:00:00","NA CO", IF(G822&lt;E822,"Early",IF(I822*1440&gt;=parameter!$C$4,"Overtime","On Time CO")))))</f>
        <v>On Time CO</v>
      </c>
      <c r="U822" t="str">
        <f t="shared" si="76"/>
        <v/>
      </c>
      <c r="V822" t="str">
        <f t="shared" si="77"/>
        <v/>
      </c>
    </row>
    <row r="823" spans="1:22" x14ac:dyDescent="0.3">
      <c r="A823" t="s">
        <v>228</v>
      </c>
      <c r="B823" t="s">
        <v>229</v>
      </c>
      <c r="C823" t="str">
        <f>LEFT(raw!D823,10)</f>
        <v>2021-12-29</v>
      </c>
      <c r="D823" t="str">
        <f>LEFT(raw!E823,8)</f>
        <v>08:30:00</v>
      </c>
      <c r="E823" t="str">
        <f>LEFT(raw!F823,8)</f>
        <v>17:30:00</v>
      </c>
      <c r="F823" t="str">
        <f>LEFT(raw!G823,8)</f>
        <v>08:03:10</v>
      </c>
      <c r="G823" t="str">
        <f>LEFT(raw!H823,8)</f>
        <v>17:40:03</v>
      </c>
      <c r="H823" t="s">
        <v>19</v>
      </c>
      <c r="I823" t="s">
        <v>20</v>
      </c>
      <c r="J823" t="s">
        <v>25</v>
      </c>
      <c r="K823" t="s">
        <v>26</v>
      </c>
      <c r="L823" t="str">
        <f>LEFT(raw!M823,8)</f>
        <v>09:00:00</v>
      </c>
      <c r="M823" t="s">
        <v>20</v>
      </c>
      <c r="N823" t="s">
        <v>184</v>
      </c>
      <c r="O823" t="s">
        <v>184</v>
      </c>
      <c r="P823" s="2">
        <f t="shared" si="72"/>
        <v>44559</v>
      </c>
      <c r="Q823" s="3">
        <f t="shared" si="73"/>
        <v>44561</v>
      </c>
      <c r="R823" t="str">
        <f t="shared" si="74"/>
        <v>Attendance</v>
      </c>
      <c r="S823" t="str">
        <f t="shared" si="75"/>
        <v>On Time</v>
      </c>
      <c r="T823" t="str">
        <f>IF(R823="Permit", J823, IF(G823="","NA CO", IF(G823="00:00:00","NA CO", IF(G823&lt;E823,"Early",IF(I823*1440&gt;=parameter!$C$4,"Overtime","On Time CO")))))</f>
        <v>On Time CO</v>
      </c>
      <c r="U823" t="str">
        <f t="shared" si="76"/>
        <v/>
      </c>
      <c r="V823" t="str">
        <f t="shared" si="77"/>
        <v/>
      </c>
    </row>
    <row r="824" spans="1:22" x14ac:dyDescent="0.3">
      <c r="A824" t="s">
        <v>228</v>
      </c>
      <c r="B824" t="s">
        <v>229</v>
      </c>
      <c r="C824" t="str">
        <f>LEFT(raw!D824,10)</f>
        <v>2021-12-30</v>
      </c>
      <c r="D824" t="str">
        <f>LEFT(raw!E824,8)</f>
        <v>08:30:00</v>
      </c>
      <c r="E824" t="str">
        <f>LEFT(raw!F824,8)</f>
        <v>17:30:00</v>
      </c>
      <c r="F824" t="str">
        <f>LEFT(raw!G824,8)</f>
        <v>08:12:08</v>
      </c>
      <c r="G824" t="str">
        <f>LEFT(raw!H824,8)</f>
        <v>17:34:28</v>
      </c>
      <c r="H824" t="s">
        <v>19</v>
      </c>
      <c r="I824" t="s">
        <v>20</v>
      </c>
      <c r="J824" t="s">
        <v>25</v>
      </c>
      <c r="K824" t="s">
        <v>26</v>
      </c>
      <c r="L824" t="str">
        <f>LEFT(raw!M824,8)</f>
        <v>09:00:00</v>
      </c>
      <c r="M824" t="s">
        <v>20</v>
      </c>
      <c r="N824" t="s">
        <v>184</v>
      </c>
      <c r="O824" t="s">
        <v>184</v>
      </c>
      <c r="P824" s="2">
        <f t="shared" si="72"/>
        <v>44560</v>
      </c>
      <c r="Q824" s="3">
        <f t="shared" si="73"/>
        <v>44561</v>
      </c>
      <c r="R824" t="str">
        <f t="shared" si="74"/>
        <v>Attendance</v>
      </c>
      <c r="S824" t="str">
        <f t="shared" si="75"/>
        <v>On Time</v>
      </c>
      <c r="T824" t="str">
        <f>IF(R824="Permit", J824, IF(G824="","NA CO", IF(G824="00:00:00","NA CO", IF(G824&lt;E824,"Early",IF(I824*1440&gt;=parameter!$C$4,"Overtime","On Time CO")))))</f>
        <v>On Time CO</v>
      </c>
      <c r="U824" t="str">
        <f t="shared" si="76"/>
        <v/>
      </c>
      <c r="V824" t="str">
        <f t="shared" si="77"/>
        <v/>
      </c>
    </row>
    <row r="825" spans="1:22" x14ac:dyDescent="0.3">
      <c r="A825" t="s">
        <v>228</v>
      </c>
      <c r="B825" t="s">
        <v>229</v>
      </c>
      <c r="C825" t="str">
        <f>LEFT(raw!D825,10)</f>
        <v>2021-12-31</v>
      </c>
      <c r="D825" t="str">
        <f>LEFT(raw!E825,8)</f>
        <v>08:30:00</v>
      </c>
      <c r="E825" t="str">
        <f>LEFT(raw!F825,8)</f>
        <v>17:30:00</v>
      </c>
      <c r="F825" t="str">
        <f>LEFT(raw!G825,8)</f>
        <v>08:11:29</v>
      </c>
      <c r="G825" t="str">
        <f>LEFT(raw!H825,8)</f>
        <v>16:30:06</v>
      </c>
      <c r="H825" t="s">
        <v>19</v>
      </c>
      <c r="I825" t="s">
        <v>20</v>
      </c>
      <c r="J825" t="s">
        <v>25</v>
      </c>
      <c r="K825" t="s">
        <v>26</v>
      </c>
      <c r="L825" t="str">
        <f>LEFT(raw!M825,8)</f>
        <v>09:00:00</v>
      </c>
      <c r="M825" t="s">
        <v>20</v>
      </c>
      <c r="N825" t="s">
        <v>184</v>
      </c>
      <c r="O825" t="s">
        <v>184</v>
      </c>
      <c r="P825" s="2">
        <f t="shared" si="72"/>
        <v>44561</v>
      </c>
      <c r="Q825" s="3">
        <f t="shared" si="73"/>
        <v>44561</v>
      </c>
      <c r="R825" t="str">
        <f t="shared" si="74"/>
        <v>Attendance</v>
      </c>
      <c r="S825" t="str">
        <f t="shared" si="75"/>
        <v>On Time</v>
      </c>
      <c r="T825" t="str">
        <f>IF(R825="Permit", J825, IF(G825="","NA CO", IF(G825="00:00:00","NA CO", IF(G825&lt;E825,"Early",IF(I825*1440&gt;=parameter!$C$4,"Overtime","On Time CO")))))</f>
        <v>Early</v>
      </c>
      <c r="U825" t="str">
        <f t="shared" si="76"/>
        <v/>
      </c>
      <c r="V825" t="str">
        <f t="shared" si="77"/>
        <v/>
      </c>
    </row>
    <row r="826" spans="1:22" x14ac:dyDescent="0.3">
      <c r="A826" t="s">
        <v>233</v>
      </c>
      <c r="B826" t="s">
        <v>234</v>
      </c>
      <c r="C826" t="str">
        <f>LEFT(raw!D826,10)</f>
        <v>2021-12-01</v>
      </c>
      <c r="D826" t="str">
        <f>LEFT(raw!E826,8)</f>
        <v>07:30:00</v>
      </c>
      <c r="E826" t="str">
        <f>LEFT(raw!F826,8)</f>
        <v>16:00:00</v>
      </c>
      <c r="F826" t="str">
        <f>LEFT(raw!G826,8)</f>
        <v>07:51:53</v>
      </c>
      <c r="G826" t="str">
        <f>LEFT(raw!H826,8)</f>
        <v>17:34:57</v>
      </c>
      <c r="H826" t="s">
        <v>19</v>
      </c>
      <c r="I826" t="s">
        <v>4326</v>
      </c>
      <c r="J826" t="s">
        <v>32</v>
      </c>
      <c r="K826" t="s">
        <v>26</v>
      </c>
      <c r="L826" t="str">
        <f>LEFT(raw!M826,8)</f>
        <v>08:30:00</v>
      </c>
      <c r="M826" t="s">
        <v>20</v>
      </c>
      <c r="N826" t="s">
        <v>31</v>
      </c>
      <c r="O826" t="s">
        <v>31</v>
      </c>
      <c r="P826" s="2">
        <f t="shared" si="72"/>
        <v>44531</v>
      </c>
      <c r="Q826" s="3">
        <f t="shared" si="73"/>
        <v>44561</v>
      </c>
      <c r="R826" t="str">
        <f t="shared" si="74"/>
        <v>Attendance</v>
      </c>
      <c r="S826" t="str">
        <f t="shared" si="75"/>
        <v>Late</v>
      </c>
      <c r="T826" t="str">
        <f>IF(R826="Permit", J826, IF(G826="","NA CO", IF(G826="00:00:00","NA CO", IF(G826&lt;E826,"Early",IF(I826*1440&gt;=parameter!$C$4,"Overtime","On Time CO")))))</f>
        <v>On Time CO</v>
      </c>
      <c r="U826" t="str">
        <f t="shared" si="76"/>
        <v>00:21:53</v>
      </c>
      <c r="V826" t="str">
        <f t="shared" si="77"/>
        <v/>
      </c>
    </row>
    <row r="827" spans="1:22" x14ac:dyDescent="0.3">
      <c r="A827" t="s">
        <v>233</v>
      </c>
      <c r="B827" t="s">
        <v>234</v>
      </c>
      <c r="C827" t="str">
        <f>LEFT(raw!D827,10)</f>
        <v>2021-12-02</v>
      </c>
      <c r="D827" t="str">
        <f>LEFT(raw!E827,8)</f>
        <v>07:30:00</v>
      </c>
      <c r="E827" t="str">
        <f>LEFT(raw!F827,8)</f>
        <v>16:30:00</v>
      </c>
      <c r="F827" t="str">
        <f>LEFT(raw!G827,8)</f>
        <v>07:53:17</v>
      </c>
      <c r="G827" t="str">
        <f>LEFT(raw!H827,8)</f>
        <v>17:36:42</v>
      </c>
      <c r="H827" t="s">
        <v>19</v>
      </c>
      <c r="I827" t="s">
        <v>4329</v>
      </c>
      <c r="J827" t="s">
        <v>32</v>
      </c>
      <c r="K827" t="s">
        <v>26</v>
      </c>
      <c r="L827" t="str">
        <f>LEFT(raw!M827,8)</f>
        <v>09:00:00</v>
      </c>
      <c r="M827" t="s">
        <v>20</v>
      </c>
      <c r="N827" t="s">
        <v>31</v>
      </c>
      <c r="O827" t="s">
        <v>31</v>
      </c>
      <c r="P827" s="2">
        <f t="shared" si="72"/>
        <v>44532</v>
      </c>
      <c r="Q827" s="3">
        <f t="shared" si="73"/>
        <v>44561</v>
      </c>
      <c r="R827" t="str">
        <f t="shared" si="74"/>
        <v>Attendance</v>
      </c>
      <c r="S827" t="str">
        <f t="shared" si="75"/>
        <v>Late</v>
      </c>
      <c r="T827" t="str">
        <f>IF(R827="Permit", J827, IF(G827="","NA CO", IF(G827="00:00:00","NA CO", IF(G827&lt;E827,"Early",IF(I827*1440&gt;=parameter!$C$4,"Overtime","On Time CO")))))</f>
        <v>On Time CO</v>
      </c>
      <c r="U827" t="str">
        <f t="shared" si="76"/>
        <v>00:23:17</v>
      </c>
      <c r="V827" t="str">
        <f t="shared" si="77"/>
        <v/>
      </c>
    </row>
    <row r="828" spans="1:22" x14ac:dyDescent="0.3">
      <c r="A828" t="s">
        <v>233</v>
      </c>
      <c r="B828" t="s">
        <v>234</v>
      </c>
      <c r="C828" t="str">
        <f>LEFT(raw!D828,10)</f>
        <v>2021-12-03</v>
      </c>
      <c r="D828" t="str">
        <f>LEFT(raw!E828,8)</f>
        <v>07:30:00</v>
      </c>
      <c r="E828" t="str">
        <f>LEFT(raw!F828,8)</f>
        <v>16:30:00</v>
      </c>
      <c r="F828" t="str">
        <f>LEFT(raw!G828,8)</f>
        <v>08:17:46</v>
      </c>
      <c r="G828" t="str">
        <f>LEFT(raw!H828,8)</f>
        <v>17:34:48</v>
      </c>
      <c r="H828" t="s">
        <v>19</v>
      </c>
      <c r="I828" t="s">
        <v>4332</v>
      </c>
      <c r="J828" t="s">
        <v>32</v>
      </c>
      <c r="K828" t="s">
        <v>26</v>
      </c>
      <c r="L828" t="str">
        <f>LEFT(raw!M828,8)</f>
        <v>09:00:00</v>
      </c>
      <c r="M828" t="s">
        <v>20</v>
      </c>
      <c r="N828" t="s">
        <v>31</v>
      </c>
      <c r="O828" t="s">
        <v>31</v>
      </c>
      <c r="P828" s="2">
        <f t="shared" si="72"/>
        <v>44533</v>
      </c>
      <c r="Q828" s="3">
        <f t="shared" si="73"/>
        <v>44561</v>
      </c>
      <c r="R828" t="str">
        <f t="shared" si="74"/>
        <v>Attendance</v>
      </c>
      <c r="S828" t="str">
        <f t="shared" si="75"/>
        <v>Late</v>
      </c>
      <c r="T828" t="str">
        <f>IF(R828="Permit", J828, IF(G828="","NA CO", IF(G828="00:00:00","NA CO", IF(G828&lt;E828,"Early",IF(I828*1440&gt;=parameter!$C$4,"Overtime","On Time CO")))))</f>
        <v>On Time CO</v>
      </c>
      <c r="U828" t="str">
        <f t="shared" si="76"/>
        <v>00:47:46</v>
      </c>
      <c r="V828" t="str">
        <f t="shared" si="77"/>
        <v/>
      </c>
    </row>
    <row r="829" spans="1:22" x14ac:dyDescent="0.3">
      <c r="A829" t="s">
        <v>233</v>
      </c>
      <c r="B829" t="s">
        <v>234</v>
      </c>
      <c r="C829" t="str">
        <f>LEFT(raw!D829,10)</f>
        <v>2021-12-06</v>
      </c>
      <c r="D829" t="str">
        <f>LEFT(raw!E829,8)</f>
        <v>00:00:00</v>
      </c>
      <c r="E829" t="str">
        <f>LEFT(raw!F829,8)</f>
        <v>00:00:00</v>
      </c>
      <c r="F829" t="str">
        <f>LEFT(raw!G829,8)</f>
        <v>08:08:32</v>
      </c>
      <c r="G829" t="str">
        <f>LEFT(raw!H829,8)</f>
        <v>17:45:48</v>
      </c>
      <c r="H829" t="s">
        <v>19</v>
      </c>
      <c r="I829" t="s">
        <v>20</v>
      </c>
      <c r="J829" t="s">
        <v>21</v>
      </c>
      <c r="K829" t="s">
        <v>22</v>
      </c>
      <c r="L829" t="str">
        <f>LEFT(raw!M829,8)</f>
        <v>09:37:16</v>
      </c>
      <c r="M829" t="s">
        <v>20</v>
      </c>
      <c r="N829" t="s">
        <v>4337</v>
      </c>
      <c r="O829" t="s">
        <v>4338</v>
      </c>
      <c r="P829" s="2">
        <f t="shared" si="72"/>
        <v>44536</v>
      </c>
      <c r="Q829" s="3">
        <f t="shared" si="73"/>
        <v>44561</v>
      </c>
      <c r="R829" t="str">
        <f t="shared" si="74"/>
        <v>Daily Journey</v>
      </c>
      <c r="S829" t="str">
        <f t="shared" si="75"/>
        <v>On Time</v>
      </c>
      <c r="T829" t="str">
        <f>IF(R829="Permit", J829, IF(G829="","NA CO", IF(G829="00:00:00","NA CO", IF(G829&lt;E829,"Early",IF(I829*1440&gt;=parameter!$C$4,"Overtime","On Time CO")))))</f>
        <v>On Time CO</v>
      </c>
      <c r="U829" t="str">
        <f t="shared" si="76"/>
        <v/>
      </c>
      <c r="V829" t="str">
        <f t="shared" si="77"/>
        <v/>
      </c>
    </row>
    <row r="830" spans="1:22" x14ac:dyDescent="0.3">
      <c r="A830" t="s">
        <v>233</v>
      </c>
      <c r="B830" t="s">
        <v>234</v>
      </c>
      <c r="C830" t="str">
        <f>LEFT(raw!D830,10)</f>
        <v>2021-12-07</v>
      </c>
      <c r="D830" t="str">
        <f>LEFT(raw!E830,8)</f>
        <v>07:30:00</v>
      </c>
      <c r="E830" t="str">
        <f>LEFT(raw!F830,8)</f>
        <v>16:30:00</v>
      </c>
      <c r="F830" t="str">
        <f>LEFT(raw!G830,8)</f>
        <v>08:04:33</v>
      </c>
      <c r="G830" t="str">
        <f>LEFT(raw!H830,8)</f>
        <v>17:35:23</v>
      </c>
      <c r="H830" t="s">
        <v>19</v>
      </c>
      <c r="I830" t="s">
        <v>4341</v>
      </c>
      <c r="J830" t="s">
        <v>32</v>
      </c>
      <c r="K830" t="s">
        <v>26</v>
      </c>
      <c r="L830" t="str">
        <f>LEFT(raw!M830,8)</f>
        <v>09:00:00</v>
      </c>
      <c r="M830" t="s">
        <v>20</v>
      </c>
      <c r="N830" t="s">
        <v>31</v>
      </c>
      <c r="O830" t="s">
        <v>31</v>
      </c>
      <c r="P830" s="2">
        <f t="shared" si="72"/>
        <v>44537</v>
      </c>
      <c r="Q830" s="3">
        <f t="shared" si="73"/>
        <v>44561</v>
      </c>
      <c r="R830" t="str">
        <f t="shared" si="74"/>
        <v>Attendance</v>
      </c>
      <c r="S830" t="str">
        <f t="shared" si="75"/>
        <v>Late</v>
      </c>
      <c r="T830" t="str">
        <f>IF(R830="Permit", J830, IF(G830="","NA CO", IF(G830="00:00:00","NA CO", IF(G830&lt;E830,"Early",IF(I830*1440&gt;=parameter!$C$4,"Overtime","On Time CO")))))</f>
        <v>On Time CO</v>
      </c>
      <c r="U830" t="str">
        <f t="shared" si="76"/>
        <v>00:34:33</v>
      </c>
      <c r="V830" t="str">
        <f t="shared" si="77"/>
        <v/>
      </c>
    </row>
    <row r="831" spans="1:22" x14ac:dyDescent="0.3">
      <c r="A831" t="s">
        <v>233</v>
      </c>
      <c r="B831" t="s">
        <v>234</v>
      </c>
      <c r="C831" t="str">
        <f>LEFT(raw!D831,10)</f>
        <v>2021-12-08</v>
      </c>
      <c r="D831" t="str">
        <f>LEFT(raw!E831,8)</f>
        <v>00:00:00</v>
      </c>
      <c r="E831" t="str">
        <f>LEFT(raw!F831,8)</f>
        <v>00:00:00</v>
      </c>
      <c r="F831" t="str">
        <f>LEFT(raw!G831,8)</f>
        <v>08:12:43</v>
      </c>
      <c r="G831" t="str">
        <f>LEFT(raw!H831,8)</f>
        <v>17:42:04</v>
      </c>
      <c r="H831" t="s">
        <v>19</v>
      </c>
      <c r="I831" t="s">
        <v>20</v>
      </c>
      <c r="J831" t="s">
        <v>21</v>
      </c>
      <c r="K831" t="s">
        <v>22</v>
      </c>
      <c r="L831" t="str">
        <f>LEFT(raw!M831,8)</f>
        <v>09:29:20</v>
      </c>
      <c r="M831" t="s">
        <v>20</v>
      </c>
      <c r="N831" t="s">
        <v>235</v>
      </c>
      <c r="O831" t="s">
        <v>235</v>
      </c>
      <c r="P831" s="2">
        <f t="shared" si="72"/>
        <v>44538</v>
      </c>
      <c r="Q831" s="3">
        <f t="shared" si="73"/>
        <v>44561</v>
      </c>
      <c r="R831" t="str">
        <f t="shared" si="74"/>
        <v>Daily Journey</v>
      </c>
      <c r="S831" t="str">
        <f t="shared" si="75"/>
        <v>On Time</v>
      </c>
      <c r="T831" t="str">
        <f>IF(R831="Permit", J831, IF(G831="","NA CO", IF(G831="00:00:00","NA CO", IF(G831&lt;E831,"Early",IF(I831*1440&gt;=parameter!$C$4,"Overtime","On Time CO")))))</f>
        <v>On Time CO</v>
      </c>
      <c r="U831" t="str">
        <f t="shared" si="76"/>
        <v/>
      </c>
      <c r="V831" t="str">
        <f t="shared" si="77"/>
        <v/>
      </c>
    </row>
    <row r="832" spans="1:22" x14ac:dyDescent="0.3">
      <c r="A832" t="s">
        <v>233</v>
      </c>
      <c r="B832" t="s">
        <v>234</v>
      </c>
      <c r="C832" t="str">
        <f>LEFT(raw!D832,10)</f>
        <v>2021-12-09</v>
      </c>
      <c r="D832" t="str">
        <f>LEFT(raw!E832,8)</f>
        <v>07:30:00</v>
      </c>
      <c r="E832" t="str">
        <f>LEFT(raw!F832,8)</f>
        <v>16:30:00</v>
      </c>
      <c r="F832" t="str">
        <f>LEFT(raw!G832,8)</f>
        <v>07:45:59</v>
      </c>
      <c r="G832" t="str">
        <f>LEFT(raw!H832,8)</f>
        <v>17:34:45</v>
      </c>
      <c r="H832" t="s">
        <v>19</v>
      </c>
      <c r="I832" t="s">
        <v>1224</v>
      </c>
      <c r="J832" t="s">
        <v>32</v>
      </c>
      <c r="K832" t="s">
        <v>26</v>
      </c>
      <c r="L832" t="str">
        <f>LEFT(raw!M832,8)</f>
        <v>09:00:00</v>
      </c>
      <c r="M832" t="s">
        <v>20</v>
      </c>
      <c r="N832" t="s">
        <v>31</v>
      </c>
      <c r="O832" t="s">
        <v>31</v>
      </c>
      <c r="P832" s="2">
        <f t="shared" si="72"/>
        <v>44539</v>
      </c>
      <c r="Q832" s="3">
        <f t="shared" si="73"/>
        <v>44561</v>
      </c>
      <c r="R832" t="str">
        <f t="shared" si="74"/>
        <v>Attendance</v>
      </c>
      <c r="S832" t="str">
        <f t="shared" si="75"/>
        <v>Late</v>
      </c>
      <c r="T832" t="str">
        <f>IF(R832="Permit", J832, IF(G832="","NA CO", IF(G832="00:00:00","NA CO", IF(G832&lt;E832,"Early",IF(I832*1440&gt;=parameter!$C$4,"Overtime","On Time CO")))))</f>
        <v>On Time CO</v>
      </c>
      <c r="U832" t="str">
        <f t="shared" si="76"/>
        <v>00:15:59</v>
      </c>
      <c r="V832" t="str">
        <f t="shared" si="77"/>
        <v/>
      </c>
    </row>
    <row r="833" spans="1:22" x14ac:dyDescent="0.3">
      <c r="A833" t="s">
        <v>233</v>
      </c>
      <c r="B833" t="s">
        <v>234</v>
      </c>
      <c r="C833" t="str">
        <f>LEFT(raw!D833,10)</f>
        <v>2021-12-10</v>
      </c>
      <c r="D833" t="str">
        <f>LEFT(raw!E833,8)</f>
        <v>00:00:00</v>
      </c>
      <c r="E833" t="str">
        <f>LEFT(raw!F833,8)</f>
        <v>00:00:00</v>
      </c>
      <c r="F833" t="str">
        <f>LEFT(raw!G833,8)</f>
        <v>08:10:12</v>
      </c>
      <c r="G833" t="str">
        <f>LEFT(raw!H833,8)</f>
        <v>17:32:08</v>
      </c>
      <c r="H833" t="s">
        <v>19</v>
      </c>
      <c r="I833" t="s">
        <v>20</v>
      </c>
      <c r="J833" t="s">
        <v>21</v>
      </c>
      <c r="K833" t="s">
        <v>22</v>
      </c>
      <c r="L833" t="str">
        <f>LEFT(raw!M833,8)</f>
        <v>09:21:56</v>
      </c>
      <c r="M833" t="s">
        <v>20</v>
      </c>
      <c r="N833" t="s">
        <v>4351</v>
      </c>
      <c r="O833" t="s">
        <v>235</v>
      </c>
      <c r="P833" s="2">
        <f t="shared" si="72"/>
        <v>44540</v>
      </c>
      <c r="Q833" s="3">
        <f t="shared" si="73"/>
        <v>44561</v>
      </c>
      <c r="R833" t="str">
        <f t="shared" si="74"/>
        <v>Daily Journey</v>
      </c>
      <c r="S833" t="str">
        <f t="shared" si="75"/>
        <v>On Time</v>
      </c>
      <c r="T833" t="str">
        <f>IF(R833="Permit", J833, IF(G833="","NA CO", IF(G833="00:00:00","NA CO", IF(G833&lt;E833,"Early",IF(I833*1440&gt;=parameter!$C$4,"Overtime","On Time CO")))))</f>
        <v>On Time CO</v>
      </c>
      <c r="U833" t="str">
        <f t="shared" si="76"/>
        <v/>
      </c>
      <c r="V833" t="str">
        <f t="shared" si="77"/>
        <v/>
      </c>
    </row>
    <row r="834" spans="1:22" x14ac:dyDescent="0.3">
      <c r="A834" t="s">
        <v>233</v>
      </c>
      <c r="B834" t="s">
        <v>234</v>
      </c>
      <c r="C834" t="str">
        <f>LEFT(raw!D834,10)</f>
        <v>2021-12-13</v>
      </c>
      <c r="D834" t="str">
        <f>LEFT(raw!E834,8)</f>
        <v>07:30:00</v>
      </c>
      <c r="E834" t="str">
        <f>LEFT(raw!F834,8)</f>
        <v>16:30:00</v>
      </c>
      <c r="F834" t="str">
        <f>LEFT(raw!G834,8)</f>
        <v>07:49:42</v>
      </c>
      <c r="G834" t="str">
        <f>LEFT(raw!H834,8)</f>
        <v>17:35:03</v>
      </c>
      <c r="H834" t="s">
        <v>19</v>
      </c>
      <c r="I834" t="s">
        <v>4354</v>
      </c>
      <c r="J834" t="s">
        <v>32</v>
      </c>
      <c r="K834" t="s">
        <v>26</v>
      </c>
      <c r="L834" t="str">
        <f>LEFT(raw!M834,8)</f>
        <v>09:00:00</v>
      </c>
      <c r="M834" t="s">
        <v>20</v>
      </c>
      <c r="N834" t="s">
        <v>31</v>
      </c>
      <c r="O834" t="s">
        <v>31</v>
      </c>
      <c r="P834" s="2">
        <f t="shared" ref="P834:P897" si="78">DATE(LEFT(C834,4),MID(C834,6,2),RIGHT(C834,2))</f>
        <v>44543</v>
      </c>
      <c r="Q834" s="3">
        <f t="shared" si="73"/>
        <v>44561</v>
      </c>
      <c r="R834" t="str">
        <f t="shared" si="74"/>
        <v>Attendance</v>
      </c>
      <c r="S834" t="str">
        <f t="shared" si="75"/>
        <v>Late</v>
      </c>
      <c r="T834" t="str">
        <f>IF(R834="Permit", J834, IF(G834="","NA CO", IF(G834="00:00:00","NA CO", IF(G834&lt;E834,"Early",IF(I834*1440&gt;=parameter!$C$4,"Overtime","On Time CO")))))</f>
        <v>On Time CO</v>
      </c>
      <c r="U834" t="str">
        <f t="shared" si="76"/>
        <v>00:19:42</v>
      </c>
      <c r="V834" t="str">
        <f t="shared" si="77"/>
        <v/>
      </c>
    </row>
    <row r="835" spans="1:22" x14ac:dyDescent="0.3">
      <c r="A835" t="s">
        <v>233</v>
      </c>
      <c r="B835" t="s">
        <v>234</v>
      </c>
      <c r="C835" t="str">
        <f>LEFT(raw!D835,10)</f>
        <v>2021-12-14</v>
      </c>
      <c r="D835" t="str">
        <f>LEFT(raw!E835,8)</f>
        <v>00:00:00</v>
      </c>
      <c r="E835" t="str">
        <f>LEFT(raw!F835,8)</f>
        <v>00:00:00</v>
      </c>
      <c r="F835" t="str">
        <f>LEFT(raw!G835,8)</f>
        <v>07:50:44</v>
      </c>
      <c r="G835" t="str">
        <f>LEFT(raw!H835,8)</f>
        <v>17:44:58</v>
      </c>
      <c r="H835" t="s">
        <v>19</v>
      </c>
      <c r="I835" t="s">
        <v>20</v>
      </c>
      <c r="J835" t="s">
        <v>21</v>
      </c>
      <c r="K835" t="s">
        <v>22</v>
      </c>
      <c r="L835" t="str">
        <f>LEFT(raw!M835,8)</f>
        <v>09:54:13</v>
      </c>
      <c r="M835" t="s">
        <v>20</v>
      </c>
      <c r="N835" t="s">
        <v>237</v>
      </c>
      <c r="O835" t="s">
        <v>235</v>
      </c>
      <c r="P835" s="2">
        <f t="shared" si="78"/>
        <v>44544</v>
      </c>
      <c r="Q835" s="3">
        <f t="shared" ref="Q835:Q898" si="79">DATE(YEAR(P835),MONTH(P835)+1,1)-1</f>
        <v>44561</v>
      </c>
      <c r="R835" t="str">
        <f t="shared" ref="R835:R898" si="80">IF(J835="","Daily Journey",IF(J835="On Time","Attendance",IF(J835="Late","Attendance",IF(J835="Pending/Rejected","Permit"))))</f>
        <v>Daily Journey</v>
      </c>
      <c r="S835" t="str">
        <f t="shared" ref="S835:S898" si="81">IF(J835="","On Time",IF(J835="On Time","On Time",IF(J835="Late","Late",IF(R835="Permit", K835))))</f>
        <v>On Time</v>
      </c>
      <c r="T835" t="str">
        <f>IF(R835="Permit", J835, IF(G835="","NA CO", IF(G835="00:00:00","NA CO", IF(G835&lt;E835,"Early",IF(I835*1440&gt;=parameter!$C$4,"Overtime","On Time CO")))))</f>
        <v>On Time CO</v>
      </c>
      <c r="U835" t="str">
        <f t="shared" ref="U835:U898" si="82">IF(S835="Late",I835,"")</f>
        <v/>
      </c>
      <c r="V835" t="str">
        <f t="shared" ref="V835:V898" si="83">IF(T835="Overtime",M835,"")</f>
        <v/>
      </c>
    </row>
    <row r="836" spans="1:22" x14ac:dyDescent="0.3">
      <c r="A836" t="s">
        <v>233</v>
      </c>
      <c r="B836" t="s">
        <v>234</v>
      </c>
      <c r="C836" t="str">
        <f>LEFT(raw!D836,10)</f>
        <v>2021-12-15</v>
      </c>
      <c r="D836" t="str">
        <f>LEFT(raw!E836,8)</f>
        <v>07:30:00</v>
      </c>
      <c r="E836" t="str">
        <f>LEFT(raw!F836,8)</f>
        <v>16:00:00</v>
      </c>
      <c r="F836" t="str">
        <f>LEFT(raw!G836,8)</f>
        <v>07:44:12</v>
      </c>
      <c r="G836" t="str">
        <f>LEFT(raw!H836,8)</f>
        <v>17:34:21</v>
      </c>
      <c r="H836" t="s">
        <v>19</v>
      </c>
      <c r="I836" t="s">
        <v>1111</v>
      </c>
      <c r="J836" t="s">
        <v>32</v>
      </c>
      <c r="K836" t="s">
        <v>26</v>
      </c>
      <c r="L836" t="str">
        <f>LEFT(raw!M836,8)</f>
        <v>08:30:00</v>
      </c>
      <c r="M836" t="s">
        <v>20</v>
      </c>
      <c r="N836" t="s">
        <v>31</v>
      </c>
      <c r="O836" t="s">
        <v>31</v>
      </c>
      <c r="P836" s="2">
        <f t="shared" si="78"/>
        <v>44545</v>
      </c>
      <c r="Q836" s="3">
        <f t="shared" si="79"/>
        <v>44561</v>
      </c>
      <c r="R836" t="str">
        <f t="shared" si="80"/>
        <v>Attendance</v>
      </c>
      <c r="S836" t="str">
        <f t="shared" si="81"/>
        <v>Late</v>
      </c>
      <c r="T836" t="str">
        <f>IF(R836="Permit", J836, IF(G836="","NA CO", IF(G836="00:00:00","NA CO", IF(G836&lt;E836,"Early",IF(I836*1440&gt;=parameter!$C$4,"Overtime","On Time CO")))))</f>
        <v>On Time CO</v>
      </c>
      <c r="U836" t="str">
        <f t="shared" si="82"/>
        <v>00:14:12</v>
      </c>
      <c r="V836" t="str">
        <f t="shared" si="83"/>
        <v/>
      </c>
    </row>
    <row r="837" spans="1:22" x14ac:dyDescent="0.3">
      <c r="A837" t="s">
        <v>233</v>
      </c>
      <c r="B837" t="s">
        <v>234</v>
      </c>
      <c r="C837" t="str">
        <f>LEFT(raw!D837,10)</f>
        <v>2021-12-16</v>
      </c>
      <c r="D837" t="str">
        <f>LEFT(raw!E837,8)</f>
        <v>07:30:00</v>
      </c>
      <c r="E837" t="str">
        <f>LEFT(raw!F837,8)</f>
        <v>16:30:00</v>
      </c>
      <c r="F837" t="str">
        <f>LEFT(raw!G837,8)</f>
        <v>07:47:01</v>
      </c>
      <c r="G837" t="str">
        <f>LEFT(raw!H837,8)</f>
        <v>17:35:45</v>
      </c>
      <c r="H837" t="s">
        <v>19</v>
      </c>
      <c r="I837" t="s">
        <v>4363</v>
      </c>
      <c r="J837" t="s">
        <v>32</v>
      </c>
      <c r="K837" t="s">
        <v>26</v>
      </c>
      <c r="L837" t="str">
        <f>LEFT(raw!M837,8)</f>
        <v>09:00:00</v>
      </c>
      <c r="M837" t="s">
        <v>20</v>
      </c>
      <c r="N837" t="s">
        <v>31</v>
      </c>
      <c r="O837" t="s">
        <v>31</v>
      </c>
      <c r="P837" s="2">
        <f t="shared" si="78"/>
        <v>44546</v>
      </c>
      <c r="Q837" s="3">
        <f t="shared" si="79"/>
        <v>44561</v>
      </c>
      <c r="R837" t="str">
        <f t="shared" si="80"/>
        <v>Attendance</v>
      </c>
      <c r="S837" t="str">
        <f t="shared" si="81"/>
        <v>Late</v>
      </c>
      <c r="T837" t="str">
        <f>IF(R837="Permit", J837, IF(G837="","NA CO", IF(G837="00:00:00","NA CO", IF(G837&lt;E837,"Early",IF(I837*1440&gt;=parameter!$C$4,"Overtime","On Time CO")))))</f>
        <v>On Time CO</v>
      </c>
      <c r="U837" t="str">
        <f t="shared" si="82"/>
        <v>00:17:01</v>
      </c>
      <c r="V837" t="str">
        <f t="shared" si="83"/>
        <v/>
      </c>
    </row>
    <row r="838" spans="1:22" x14ac:dyDescent="0.3">
      <c r="A838" t="s">
        <v>233</v>
      </c>
      <c r="B838" t="s">
        <v>234</v>
      </c>
      <c r="C838" t="str">
        <f>LEFT(raw!D838,10)</f>
        <v>2021-12-17</v>
      </c>
      <c r="D838" t="str">
        <f>LEFT(raw!E838,8)</f>
        <v>07:30:00</v>
      </c>
      <c r="E838" t="str">
        <f>LEFT(raw!F838,8)</f>
        <v>16:30:00</v>
      </c>
      <c r="F838" t="str">
        <f>LEFT(raw!G838,8)</f>
        <v>07:59:49</v>
      </c>
      <c r="G838" t="str">
        <f>LEFT(raw!H838,8)</f>
        <v>17:51:27</v>
      </c>
      <c r="H838" t="s">
        <v>19</v>
      </c>
      <c r="I838" t="s">
        <v>4366</v>
      </c>
      <c r="J838" t="s">
        <v>32</v>
      </c>
      <c r="K838" t="s">
        <v>26</v>
      </c>
      <c r="L838" t="str">
        <f>LEFT(raw!M838,8)</f>
        <v>09:00:00</v>
      </c>
      <c r="M838" t="s">
        <v>20</v>
      </c>
      <c r="N838" t="s">
        <v>31</v>
      </c>
      <c r="O838" t="s">
        <v>31</v>
      </c>
      <c r="P838" s="2">
        <f t="shared" si="78"/>
        <v>44547</v>
      </c>
      <c r="Q838" s="3">
        <f t="shared" si="79"/>
        <v>44561</v>
      </c>
      <c r="R838" t="str">
        <f t="shared" si="80"/>
        <v>Attendance</v>
      </c>
      <c r="S838" t="str">
        <f t="shared" si="81"/>
        <v>Late</v>
      </c>
      <c r="T838" t="str">
        <f>IF(R838="Permit", J838, IF(G838="","NA CO", IF(G838="00:00:00","NA CO", IF(G838&lt;E838,"Early",IF(I838*1440&gt;=parameter!$C$4,"Overtime","On Time CO")))))</f>
        <v>On Time CO</v>
      </c>
      <c r="U838" t="str">
        <f t="shared" si="82"/>
        <v>00:29:49</v>
      </c>
      <c r="V838" t="str">
        <f t="shared" si="83"/>
        <v/>
      </c>
    </row>
    <row r="839" spans="1:22" x14ac:dyDescent="0.3">
      <c r="A839" t="s">
        <v>233</v>
      </c>
      <c r="B839" t="s">
        <v>234</v>
      </c>
      <c r="C839" t="str">
        <f>LEFT(raw!D839,10)</f>
        <v>2021-12-20</v>
      </c>
      <c r="D839" t="str">
        <f>LEFT(raw!E839,8)</f>
        <v>00:00:00</v>
      </c>
      <c r="E839" t="str">
        <f>LEFT(raw!F839,8)</f>
        <v>00:00:00</v>
      </c>
      <c r="F839" t="str">
        <f>LEFT(raw!G839,8)</f>
        <v>08:15:15</v>
      </c>
      <c r="G839" t="str">
        <f>LEFT(raw!H839,8)</f>
        <v>17:44:41</v>
      </c>
      <c r="H839" t="s">
        <v>19</v>
      </c>
      <c r="I839" t="s">
        <v>20</v>
      </c>
      <c r="J839" t="s">
        <v>21</v>
      </c>
      <c r="K839" t="s">
        <v>22</v>
      </c>
      <c r="L839" t="str">
        <f>LEFT(raw!M839,8)</f>
        <v>09:29:26</v>
      </c>
      <c r="M839" t="s">
        <v>20</v>
      </c>
      <c r="N839" t="s">
        <v>4337</v>
      </c>
      <c r="O839" t="s">
        <v>235</v>
      </c>
      <c r="P839" s="2">
        <f t="shared" si="78"/>
        <v>44550</v>
      </c>
      <c r="Q839" s="3">
        <f t="shared" si="79"/>
        <v>44561</v>
      </c>
      <c r="R839" t="str">
        <f t="shared" si="80"/>
        <v>Daily Journey</v>
      </c>
      <c r="S839" t="str">
        <f t="shared" si="81"/>
        <v>On Time</v>
      </c>
      <c r="T839" t="str">
        <f>IF(R839="Permit", J839, IF(G839="","NA CO", IF(G839="00:00:00","NA CO", IF(G839&lt;E839,"Early",IF(I839*1440&gt;=parameter!$C$4,"Overtime","On Time CO")))))</f>
        <v>On Time CO</v>
      </c>
      <c r="U839" t="str">
        <f t="shared" si="82"/>
        <v/>
      </c>
      <c r="V839" t="str">
        <f t="shared" si="83"/>
        <v/>
      </c>
    </row>
    <row r="840" spans="1:22" x14ac:dyDescent="0.3">
      <c r="A840" t="s">
        <v>233</v>
      </c>
      <c r="B840" t="s">
        <v>234</v>
      </c>
      <c r="C840" t="str">
        <f>LEFT(raw!D840,10)</f>
        <v>2021-12-21</v>
      </c>
      <c r="D840" t="str">
        <f>LEFT(raw!E840,8)</f>
        <v>07:30:00</v>
      </c>
      <c r="E840" t="str">
        <f>LEFT(raw!F840,8)</f>
        <v>16:30:00</v>
      </c>
      <c r="F840" t="str">
        <f>LEFT(raw!G840,8)</f>
        <v>08:06:21</v>
      </c>
      <c r="G840" t="str">
        <f>LEFT(raw!H840,8)</f>
        <v>17:36:17</v>
      </c>
      <c r="H840" t="s">
        <v>19</v>
      </c>
      <c r="I840" t="s">
        <v>4374</v>
      </c>
      <c r="J840" t="s">
        <v>32</v>
      </c>
      <c r="K840" t="s">
        <v>26</v>
      </c>
      <c r="L840" t="str">
        <f>LEFT(raw!M840,8)</f>
        <v>09:00:00</v>
      </c>
      <c r="M840" t="s">
        <v>20</v>
      </c>
      <c r="N840" t="s">
        <v>31</v>
      </c>
      <c r="O840" t="s">
        <v>31</v>
      </c>
      <c r="P840" s="2">
        <f t="shared" si="78"/>
        <v>44551</v>
      </c>
      <c r="Q840" s="3">
        <f t="shared" si="79"/>
        <v>44561</v>
      </c>
      <c r="R840" t="str">
        <f t="shared" si="80"/>
        <v>Attendance</v>
      </c>
      <c r="S840" t="str">
        <f t="shared" si="81"/>
        <v>Late</v>
      </c>
      <c r="T840" t="str">
        <f>IF(R840="Permit", J840, IF(G840="","NA CO", IF(G840="00:00:00","NA CO", IF(G840&lt;E840,"Early",IF(I840*1440&gt;=parameter!$C$4,"Overtime","On Time CO")))))</f>
        <v>On Time CO</v>
      </c>
      <c r="U840" t="str">
        <f t="shared" si="82"/>
        <v>00:36:21</v>
      </c>
      <c r="V840" t="str">
        <f t="shared" si="83"/>
        <v/>
      </c>
    </row>
    <row r="841" spans="1:22" x14ac:dyDescent="0.3">
      <c r="A841" t="s">
        <v>233</v>
      </c>
      <c r="B841" t="s">
        <v>234</v>
      </c>
      <c r="C841" t="str">
        <f>LEFT(raw!D841,10)</f>
        <v>2021-12-22</v>
      </c>
      <c r="D841" t="str">
        <f>LEFT(raw!E841,8)</f>
        <v>07:30:00</v>
      </c>
      <c r="E841" t="str">
        <f>LEFT(raw!F841,8)</f>
        <v>16:00:00</v>
      </c>
      <c r="F841" t="str">
        <f>LEFT(raw!G841,8)</f>
        <v>08:00:56</v>
      </c>
      <c r="G841" t="str">
        <f>LEFT(raw!H841,8)</f>
        <v>17:33:19</v>
      </c>
      <c r="H841" t="s">
        <v>19</v>
      </c>
      <c r="I841" t="s">
        <v>3102</v>
      </c>
      <c r="J841" t="s">
        <v>32</v>
      </c>
      <c r="K841" t="s">
        <v>26</v>
      </c>
      <c r="L841" t="str">
        <f>LEFT(raw!M841,8)</f>
        <v>08:30:00</v>
      </c>
      <c r="M841" t="s">
        <v>20</v>
      </c>
      <c r="N841" t="s">
        <v>31</v>
      </c>
      <c r="O841" t="s">
        <v>31</v>
      </c>
      <c r="P841" s="2">
        <f t="shared" si="78"/>
        <v>44552</v>
      </c>
      <c r="Q841" s="3">
        <f t="shared" si="79"/>
        <v>44561</v>
      </c>
      <c r="R841" t="str">
        <f t="shared" si="80"/>
        <v>Attendance</v>
      </c>
      <c r="S841" t="str">
        <f t="shared" si="81"/>
        <v>Late</v>
      </c>
      <c r="T841" t="str">
        <f>IF(R841="Permit", J841, IF(G841="","NA CO", IF(G841="00:00:00","NA CO", IF(G841&lt;E841,"Early",IF(I841*1440&gt;=parameter!$C$4,"Overtime","On Time CO")))))</f>
        <v>On Time CO</v>
      </c>
      <c r="U841" t="str">
        <f t="shared" si="82"/>
        <v>00:30:56</v>
      </c>
      <c r="V841" t="str">
        <f t="shared" si="83"/>
        <v/>
      </c>
    </row>
    <row r="842" spans="1:22" x14ac:dyDescent="0.3">
      <c r="A842" t="s">
        <v>233</v>
      </c>
      <c r="B842" t="s">
        <v>234</v>
      </c>
      <c r="C842" t="str">
        <f>LEFT(raw!D842,10)</f>
        <v>2021-12-23</v>
      </c>
      <c r="D842" t="str">
        <f>LEFT(raw!E842,8)</f>
        <v>07:30:00</v>
      </c>
      <c r="E842" t="str">
        <f>LEFT(raw!F842,8)</f>
        <v>16:30:00</v>
      </c>
      <c r="F842" t="str">
        <f>LEFT(raw!G842,8)</f>
        <v>07:52:04</v>
      </c>
      <c r="G842" t="str">
        <f>LEFT(raw!H842,8)</f>
        <v>17:35:08</v>
      </c>
      <c r="H842" t="s">
        <v>19</v>
      </c>
      <c r="I842" t="s">
        <v>4378</v>
      </c>
      <c r="J842" t="s">
        <v>32</v>
      </c>
      <c r="K842" t="s">
        <v>26</v>
      </c>
      <c r="L842" t="str">
        <f>LEFT(raw!M842,8)</f>
        <v>09:00:00</v>
      </c>
      <c r="M842" t="s">
        <v>20</v>
      </c>
      <c r="N842" t="s">
        <v>31</v>
      </c>
      <c r="O842" t="s">
        <v>31</v>
      </c>
      <c r="P842" s="2">
        <f t="shared" si="78"/>
        <v>44553</v>
      </c>
      <c r="Q842" s="3">
        <f t="shared" si="79"/>
        <v>44561</v>
      </c>
      <c r="R842" t="str">
        <f t="shared" si="80"/>
        <v>Attendance</v>
      </c>
      <c r="S842" t="str">
        <f t="shared" si="81"/>
        <v>Late</v>
      </c>
      <c r="T842" t="str">
        <f>IF(R842="Permit", J842, IF(G842="","NA CO", IF(G842="00:00:00","NA CO", IF(G842&lt;E842,"Early",IF(I842*1440&gt;=parameter!$C$4,"Overtime","On Time CO")))))</f>
        <v>On Time CO</v>
      </c>
      <c r="U842" t="str">
        <f t="shared" si="82"/>
        <v>00:22:04</v>
      </c>
      <c r="V842" t="str">
        <f t="shared" si="83"/>
        <v/>
      </c>
    </row>
    <row r="843" spans="1:22" x14ac:dyDescent="0.3">
      <c r="A843" t="s">
        <v>233</v>
      </c>
      <c r="B843" t="s">
        <v>234</v>
      </c>
      <c r="C843" t="str">
        <f>LEFT(raw!D843,10)</f>
        <v>2021-12-24</v>
      </c>
      <c r="D843" t="str">
        <f>LEFT(raw!E843,8)</f>
        <v>00:00:00</v>
      </c>
      <c r="E843" t="str">
        <f>LEFT(raw!F843,8)</f>
        <v>00:00:00</v>
      </c>
      <c r="F843" t="str">
        <f>LEFT(raw!G843,8)</f>
        <v>07:33:16</v>
      </c>
      <c r="G843" t="str">
        <f>LEFT(raw!H843,8)</f>
        <v>17:52:59</v>
      </c>
      <c r="H843" t="s">
        <v>19</v>
      </c>
      <c r="I843" t="s">
        <v>20</v>
      </c>
      <c r="J843" t="s">
        <v>21</v>
      </c>
      <c r="K843" t="s">
        <v>22</v>
      </c>
      <c r="L843" t="str">
        <f>LEFT(raw!M843,8)</f>
        <v>10:19:42</v>
      </c>
      <c r="M843" t="s">
        <v>20</v>
      </c>
      <c r="N843" t="s">
        <v>235</v>
      </c>
      <c r="O843" t="s">
        <v>235</v>
      </c>
      <c r="P843" s="2">
        <f t="shared" si="78"/>
        <v>44554</v>
      </c>
      <c r="Q843" s="3">
        <f t="shared" si="79"/>
        <v>44561</v>
      </c>
      <c r="R843" t="str">
        <f t="shared" si="80"/>
        <v>Daily Journey</v>
      </c>
      <c r="S843" t="str">
        <f t="shared" si="81"/>
        <v>On Time</v>
      </c>
      <c r="T843" t="str">
        <f>IF(R843="Permit", J843, IF(G843="","NA CO", IF(G843="00:00:00","NA CO", IF(G843&lt;E843,"Early",IF(I843*1440&gt;=parameter!$C$4,"Overtime","On Time CO")))))</f>
        <v>On Time CO</v>
      </c>
      <c r="U843" t="str">
        <f t="shared" si="82"/>
        <v/>
      </c>
      <c r="V843" t="str">
        <f t="shared" si="83"/>
        <v/>
      </c>
    </row>
    <row r="844" spans="1:22" x14ac:dyDescent="0.3">
      <c r="A844" t="s">
        <v>233</v>
      </c>
      <c r="B844" t="s">
        <v>234</v>
      </c>
      <c r="C844" t="str">
        <f>LEFT(raw!D844,10)</f>
        <v>2021-12-27</v>
      </c>
      <c r="D844" t="str">
        <f>LEFT(raw!E844,8)</f>
        <v>07:30:00</v>
      </c>
      <c r="E844" t="str">
        <f>LEFT(raw!F844,8)</f>
        <v>16:30:00</v>
      </c>
      <c r="F844" t="str">
        <f>LEFT(raw!G844,8)</f>
        <v>08:18:19</v>
      </c>
      <c r="G844" t="str">
        <f>LEFT(raw!H844,8)</f>
        <v>17:34:41</v>
      </c>
      <c r="H844" t="s">
        <v>19</v>
      </c>
      <c r="I844" t="s">
        <v>4384</v>
      </c>
      <c r="J844" t="s">
        <v>32</v>
      </c>
      <c r="K844" t="s">
        <v>26</v>
      </c>
      <c r="L844" t="str">
        <f>LEFT(raw!M844,8)</f>
        <v>09:00:00</v>
      </c>
      <c r="M844" t="s">
        <v>20</v>
      </c>
      <c r="N844" t="s">
        <v>31</v>
      </c>
      <c r="O844" t="s">
        <v>31</v>
      </c>
      <c r="P844" s="2">
        <f t="shared" si="78"/>
        <v>44557</v>
      </c>
      <c r="Q844" s="3">
        <f t="shared" si="79"/>
        <v>44561</v>
      </c>
      <c r="R844" t="str">
        <f t="shared" si="80"/>
        <v>Attendance</v>
      </c>
      <c r="S844" t="str">
        <f t="shared" si="81"/>
        <v>Late</v>
      </c>
      <c r="T844" t="str">
        <f>IF(R844="Permit", J844, IF(G844="","NA CO", IF(G844="00:00:00","NA CO", IF(G844&lt;E844,"Early",IF(I844*1440&gt;=parameter!$C$4,"Overtime","On Time CO")))))</f>
        <v>On Time CO</v>
      </c>
      <c r="U844" t="str">
        <f t="shared" si="82"/>
        <v>00:48:19</v>
      </c>
      <c r="V844" t="str">
        <f t="shared" si="83"/>
        <v/>
      </c>
    </row>
    <row r="845" spans="1:22" x14ac:dyDescent="0.3">
      <c r="A845" t="s">
        <v>233</v>
      </c>
      <c r="B845" t="s">
        <v>234</v>
      </c>
      <c r="C845" t="str">
        <f>LEFT(raw!D845,10)</f>
        <v>2021-12-28</v>
      </c>
      <c r="D845" t="str">
        <f>LEFT(raw!E845,8)</f>
        <v>07:30:00</v>
      </c>
      <c r="E845" t="str">
        <f>LEFT(raw!F845,8)</f>
        <v>16:30:00</v>
      </c>
      <c r="F845" t="str">
        <f>LEFT(raw!G845,8)</f>
        <v>07:58:11</v>
      </c>
      <c r="G845" t="str">
        <f>LEFT(raw!H845,8)</f>
        <v>17:34:22</v>
      </c>
      <c r="H845" t="s">
        <v>19</v>
      </c>
      <c r="I845" t="s">
        <v>4386</v>
      </c>
      <c r="J845" t="s">
        <v>32</v>
      </c>
      <c r="K845" t="s">
        <v>26</v>
      </c>
      <c r="L845" t="str">
        <f>LEFT(raw!M845,8)</f>
        <v>09:00:00</v>
      </c>
      <c r="M845" t="s">
        <v>20</v>
      </c>
      <c r="N845" t="s">
        <v>31</v>
      </c>
      <c r="O845" t="s">
        <v>31</v>
      </c>
      <c r="P845" s="2">
        <f t="shared" si="78"/>
        <v>44558</v>
      </c>
      <c r="Q845" s="3">
        <f t="shared" si="79"/>
        <v>44561</v>
      </c>
      <c r="R845" t="str">
        <f t="shared" si="80"/>
        <v>Attendance</v>
      </c>
      <c r="S845" t="str">
        <f t="shared" si="81"/>
        <v>Late</v>
      </c>
      <c r="T845" t="str">
        <f>IF(R845="Permit", J845, IF(G845="","NA CO", IF(G845="00:00:00","NA CO", IF(G845&lt;E845,"Early",IF(I845*1440&gt;=parameter!$C$4,"Overtime","On Time CO")))))</f>
        <v>On Time CO</v>
      </c>
      <c r="U845" t="str">
        <f t="shared" si="82"/>
        <v>00:28:11</v>
      </c>
      <c r="V845" t="str">
        <f t="shared" si="83"/>
        <v/>
      </c>
    </row>
    <row r="846" spans="1:22" x14ac:dyDescent="0.3">
      <c r="A846" t="s">
        <v>233</v>
      </c>
      <c r="B846" t="s">
        <v>234</v>
      </c>
      <c r="C846" t="str">
        <f>LEFT(raw!D846,10)</f>
        <v>2021-12-29</v>
      </c>
      <c r="D846" t="str">
        <f>LEFT(raw!E846,8)</f>
        <v>07:30:00</v>
      </c>
      <c r="E846" t="str">
        <f>LEFT(raw!F846,8)</f>
        <v>16:00:00</v>
      </c>
      <c r="F846" t="str">
        <f>LEFT(raw!G846,8)</f>
        <v>07:38:06</v>
      </c>
      <c r="G846" t="str">
        <f>LEFT(raw!H846,8)</f>
        <v>17:34:44</v>
      </c>
      <c r="H846" t="s">
        <v>19</v>
      </c>
      <c r="I846" t="s">
        <v>4389</v>
      </c>
      <c r="J846" t="s">
        <v>32</v>
      </c>
      <c r="K846" t="s">
        <v>26</v>
      </c>
      <c r="L846" t="str">
        <f>LEFT(raw!M846,8)</f>
        <v>08:30:00</v>
      </c>
      <c r="M846" t="s">
        <v>20</v>
      </c>
      <c r="N846" t="s">
        <v>31</v>
      </c>
      <c r="O846" t="s">
        <v>31</v>
      </c>
      <c r="P846" s="2">
        <f t="shared" si="78"/>
        <v>44559</v>
      </c>
      <c r="Q846" s="3">
        <f t="shared" si="79"/>
        <v>44561</v>
      </c>
      <c r="R846" t="str">
        <f t="shared" si="80"/>
        <v>Attendance</v>
      </c>
      <c r="S846" t="str">
        <f t="shared" si="81"/>
        <v>Late</v>
      </c>
      <c r="T846" t="str">
        <f>IF(R846="Permit", J846, IF(G846="","NA CO", IF(G846="00:00:00","NA CO", IF(G846&lt;E846,"Early",IF(I846*1440&gt;=parameter!$C$4,"Overtime","On Time CO")))))</f>
        <v>On Time CO</v>
      </c>
      <c r="U846" t="str">
        <f t="shared" si="82"/>
        <v>00:08:06</v>
      </c>
      <c r="V846" t="str">
        <f t="shared" si="83"/>
        <v/>
      </c>
    </row>
    <row r="847" spans="1:22" x14ac:dyDescent="0.3">
      <c r="A847" t="s">
        <v>233</v>
      </c>
      <c r="B847" t="s">
        <v>234</v>
      </c>
      <c r="C847" t="str">
        <f>LEFT(raw!D847,10)</f>
        <v>2021-12-30</v>
      </c>
      <c r="D847" t="str">
        <f>LEFT(raw!E847,8)</f>
        <v>00:00:00</v>
      </c>
      <c r="E847" t="str">
        <f>LEFT(raw!F847,8)</f>
        <v>00:00:00</v>
      </c>
      <c r="F847" t="str">
        <f>LEFT(raw!G847,8)</f>
        <v>08:08:36</v>
      </c>
      <c r="G847" t="str">
        <f>LEFT(raw!H847,8)</f>
        <v>17:45:46</v>
      </c>
      <c r="H847" t="s">
        <v>19</v>
      </c>
      <c r="I847" t="s">
        <v>20</v>
      </c>
      <c r="J847" t="s">
        <v>21</v>
      </c>
      <c r="K847" t="s">
        <v>22</v>
      </c>
      <c r="L847" t="str">
        <f>LEFT(raw!M847,8)</f>
        <v>09:37:09</v>
      </c>
      <c r="M847" t="s">
        <v>20</v>
      </c>
      <c r="N847" t="s">
        <v>235</v>
      </c>
      <c r="O847" t="s">
        <v>4394</v>
      </c>
      <c r="P847" s="2">
        <f t="shared" si="78"/>
        <v>44560</v>
      </c>
      <c r="Q847" s="3">
        <f t="shared" si="79"/>
        <v>44561</v>
      </c>
      <c r="R847" t="str">
        <f t="shared" si="80"/>
        <v>Daily Journey</v>
      </c>
      <c r="S847" t="str">
        <f t="shared" si="81"/>
        <v>On Time</v>
      </c>
      <c r="T847" t="str">
        <f>IF(R847="Permit", J847, IF(G847="","NA CO", IF(G847="00:00:00","NA CO", IF(G847&lt;E847,"Early",IF(I847*1440&gt;=parameter!$C$4,"Overtime","On Time CO")))))</f>
        <v>On Time CO</v>
      </c>
      <c r="U847" t="str">
        <f t="shared" si="82"/>
        <v/>
      </c>
      <c r="V847" t="str">
        <f t="shared" si="83"/>
        <v/>
      </c>
    </row>
    <row r="848" spans="1:22" x14ac:dyDescent="0.3">
      <c r="A848" t="s">
        <v>233</v>
      </c>
      <c r="B848" t="s">
        <v>234</v>
      </c>
      <c r="C848" t="str">
        <f>LEFT(raw!D848,10)</f>
        <v>2021-12-31</v>
      </c>
      <c r="D848" t="str">
        <f>LEFT(raw!E848,8)</f>
        <v>07:30:00</v>
      </c>
      <c r="E848" t="str">
        <f>LEFT(raw!F848,8)</f>
        <v>16:30:00</v>
      </c>
      <c r="F848" t="str">
        <f>LEFT(raw!G848,8)</f>
        <v>07:53:37</v>
      </c>
      <c r="G848" t="str">
        <f>LEFT(raw!H848,8)</f>
        <v>16:40:16</v>
      </c>
      <c r="H848" t="s">
        <v>19</v>
      </c>
      <c r="I848" t="s">
        <v>4398</v>
      </c>
      <c r="J848" t="s">
        <v>32</v>
      </c>
      <c r="K848" t="s">
        <v>26</v>
      </c>
      <c r="L848" t="str">
        <f>LEFT(raw!M848,8)</f>
        <v>09:00:00</v>
      </c>
      <c r="M848" t="s">
        <v>20</v>
      </c>
      <c r="N848" t="s">
        <v>31</v>
      </c>
      <c r="O848" t="s">
        <v>31</v>
      </c>
      <c r="P848" s="2">
        <f t="shared" si="78"/>
        <v>44561</v>
      </c>
      <c r="Q848" s="3">
        <f t="shared" si="79"/>
        <v>44561</v>
      </c>
      <c r="R848" t="str">
        <f t="shared" si="80"/>
        <v>Attendance</v>
      </c>
      <c r="S848" t="str">
        <f t="shared" si="81"/>
        <v>Late</v>
      </c>
      <c r="T848" t="str">
        <f>IF(R848="Permit", J848, IF(G848="","NA CO", IF(G848="00:00:00","NA CO", IF(G848&lt;E848,"Early",IF(I848*1440&gt;=parameter!$C$4,"Overtime","On Time CO")))))</f>
        <v>On Time CO</v>
      </c>
      <c r="U848" t="str">
        <f t="shared" si="82"/>
        <v>00:23:37</v>
      </c>
      <c r="V848" t="str">
        <f t="shared" si="83"/>
        <v/>
      </c>
    </row>
    <row r="849" spans="1:22" x14ac:dyDescent="0.3">
      <c r="A849" t="s">
        <v>238</v>
      </c>
      <c r="B849" t="s">
        <v>239</v>
      </c>
      <c r="C849" t="str">
        <f>LEFT(raw!D849,10)</f>
        <v>2021-12-01</v>
      </c>
      <c r="D849" t="str">
        <f>LEFT(raw!E849,8)</f>
        <v>00:00:00</v>
      </c>
      <c r="E849" t="str">
        <f>LEFT(raw!F849,8)</f>
        <v>00:00:00</v>
      </c>
      <c r="F849" t="str">
        <f>LEFT(raw!G849,8)</f>
        <v>08:15:58</v>
      </c>
      <c r="G849" t="str">
        <f>LEFT(raw!H849,8)</f>
        <v/>
      </c>
      <c r="H849" t="s">
        <v>19</v>
      </c>
      <c r="I849" t="s">
        <v>20</v>
      </c>
      <c r="J849" t="s">
        <v>21</v>
      </c>
      <c r="K849" t="s">
        <v>22</v>
      </c>
      <c r="L849" t="str">
        <f>LEFT(raw!M849,8)</f>
        <v>00:00:00</v>
      </c>
      <c r="M849" t="s">
        <v>20</v>
      </c>
      <c r="N849" t="s">
        <v>1163</v>
      </c>
      <c r="P849" s="2">
        <f t="shared" si="78"/>
        <v>44531</v>
      </c>
      <c r="Q849" s="3">
        <f t="shared" si="79"/>
        <v>44561</v>
      </c>
      <c r="R849" t="str">
        <f t="shared" si="80"/>
        <v>Daily Journey</v>
      </c>
      <c r="S849" t="str">
        <f t="shared" si="81"/>
        <v>On Time</v>
      </c>
      <c r="T849" t="str">
        <f>IF(R849="Permit", J849, IF(G849="","NA CO", IF(G849="00:00:00","NA CO", IF(G849&lt;E849,"Early",IF(I849*1440&gt;=parameter!$C$4,"Overtime","On Time CO")))))</f>
        <v>NA CO</v>
      </c>
      <c r="U849" t="str">
        <f t="shared" si="82"/>
        <v/>
      </c>
      <c r="V849" t="str">
        <f t="shared" si="83"/>
        <v/>
      </c>
    </row>
    <row r="850" spans="1:22" x14ac:dyDescent="0.3">
      <c r="A850" t="s">
        <v>238</v>
      </c>
      <c r="B850" t="s">
        <v>239</v>
      </c>
      <c r="C850" t="str">
        <f>LEFT(raw!D850,10)</f>
        <v>2021-12-02</v>
      </c>
      <c r="D850" t="str">
        <f>LEFT(raw!E850,8)</f>
        <v>08:30:00</v>
      </c>
      <c r="E850" t="str">
        <f>LEFT(raw!F850,8)</f>
        <v>17:30:00</v>
      </c>
      <c r="F850" t="str">
        <f>LEFT(raw!G850,8)</f>
        <v>07:34:46</v>
      </c>
      <c r="G850" t="str">
        <f>LEFT(raw!H850,8)</f>
        <v>00:00:00</v>
      </c>
      <c r="H850" t="s">
        <v>19</v>
      </c>
      <c r="I850" t="s">
        <v>20</v>
      </c>
      <c r="J850" t="s">
        <v>25</v>
      </c>
      <c r="K850" t="s">
        <v>26</v>
      </c>
      <c r="L850" t="str">
        <f>LEFT(raw!M850,8)</f>
        <v>00:00:00</v>
      </c>
      <c r="M850" t="s">
        <v>20</v>
      </c>
      <c r="N850" t="s">
        <v>31</v>
      </c>
      <c r="O850" t="s">
        <v>21</v>
      </c>
      <c r="P850" s="2">
        <f t="shared" si="78"/>
        <v>44532</v>
      </c>
      <c r="Q850" s="3">
        <f t="shared" si="79"/>
        <v>44561</v>
      </c>
      <c r="R850" t="str">
        <f t="shared" si="80"/>
        <v>Attendance</v>
      </c>
      <c r="S850" t="str">
        <f t="shared" si="81"/>
        <v>On Time</v>
      </c>
      <c r="T850" t="str">
        <f>IF(R850="Permit", J850, IF(G850="","NA CO", IF(G850="00:00:00","NA CO", IF(G850&lt;E850,"Early",IF(I850*1440&gt;=parameter!$C$4,"Overtime","On Time CO")))))</f>
        <v>NA CO</v>
      </c>
      <c r="U850" t="str">
        <f t="shared" si="82"/>
        <v/>
      </c>
      <c r="V850" t="str">
        <f t="shared" si="83"/>
        <v/>
      </c>
    </row>
    <row r="851" spans="1:22" x14ac:dyDescent="0.3">
      <c r="A851" t="s">
        <v>238</v>
      </c>
      <c r="B851" t="s">
        <v>239</v>
      </c>
      <c r="C851" t="str">
        <f>LEFT(raw!D851,10)</f>
        <v>2021-12-06</v>
      </c>
      <c r="D851" t="str">
        <f>LEFT(raw!E851,8)</f>
        <v>08:30:00</v>
      </c>
      <c r="E851" t="str">
        <f>LEFT(raw!F851,8)</f>
        <v>17:30:00</v>
      </c>
      <c r="F851" t="str">
        <f>LEFT(raw!G851,8)</f>
        <v>07:41:24</v>
      </c>
      <c r="G851" t="str">
        <f>LEFT(raw!H851,8)</f>
        <v>19:05:36</v>
      </c>
      <c r="H851" t="s">
        <v>19</v>
      </c>
      <c r="I851" t="s">
        <v>20</v>
      </c>
      <c r="J851" t="s">
        <v>25</v>
      </c>
      <c r="K851" t="s">
        <v>26</v>
      </c>
      <c r="L851" t="str">
        <f>LEFT(raw!M851,8)</f>
        <v>09:00:00</v>
      </c>
      <c r="M851" t="s">
        <v>20</v>
      </c>
      <c r="N851" t="s">
        <v>31</v>
      </c>
      <c r="O851" t="s">
        <v>31</v>
      </c>
      <c r="P851" s="2">
        <f t="shared" si="78"/>
        <v>44536</v>
      </c>
      <c r="Q851" s="3">
        <f t="shared" si="79"/>
        <v>44561</v>
      </c>
      <c r="R851" t="str">
        <f t="shared" si="80"/>
        <v>Attendance</v>
      </c>
      <c r="S851" t="str">
        <f t="shared" si="81"/>
        <v>On Time</v>
      </c>
      <c r="T851" t="str">
        <f>IF(R851="Permit", J851, IF(G851="","NA CO", IF(G851="00:00:00","NA CO", IF(G851&lt;E851,"Early",IF(I851*1440&gt;=parameter!$C$4,"Overtime","On Time CO")))))</f>
        <v>On Time CO</v>
      </c>
      <c r="U851" t="str">
        <f t="shared" si="82"/>
        <v/>
      </c>
      <c r="V851" t="str">
        <f t="shared" si="83"/>
        <v/>
      </c>
    </row>
    <row r="852" spans="1:22" x14ac:dyDescent="0.3">
      <c r="A852" t="s">
        <v>238</v>
      </c>
      <c r="B852" t="s">
        <v>239</v>
      </c>
      <c r="C852" t="str">
        <f>LEFT(raw!D852,10)</f>
        <v>2021-12-08</v>
      </c>
      <c r="D852" t="str">
        <f>LEFT(raw!E852,8)</f>
        <v>08:30:00</v>
      </c>
      <c r="E852" t="str">
        <f>LEFT(raw!F852,8)</f>
        <v>17:30:00</v>
      </c>
      <c r="F852" t="str">
        <f>LEFT(raw!G852,8)</f>
        <v>07:51:18</v>
      </c>
      <c r="G852" t="str">
        <f>LEFT(raw!H852,8)</f>
        <v>18:42:47</v>
      </c>
      <c r="H852" t="s">
        <v>19</v>
      </c>
      <c r="I852" t="s">
        <v>20</v>
      </c>
      <c r="J852" t="s">
        <v>25</v>
      </c>
      <c r="K852" t="s">
        <v>26</v>
      </c>
      <c r="L852" t="str">
        <f>LEFT(raw!M852,8)</f>
        <v>09:00:00</v>
      </c>
      <c r="M852" t="s">
        <v>20</v>
      </c>
      <c r="N852" t="s">
        <v>31</v>
      </c>
      <c r="O852" t="s">
        <v>31</v>
      </c>
      <c r="P852" s="2">
        <f t="shared" si="78"/>
        <v>44538</v>
      </c>
      <c r="Q852" s="3">
        <f t="shared" si="79"/>
        <v>44561</v>
      </c>
      <c r="R852" t="str">
        <f t="shared" si="80"/>
        <v>Attendance</v>
      </c>
      <c r="S852" t="str">
        <f t="shared" si="81"/>
        <v>On Time</v>
      </c>
      <c r="T852" t="str">
        <f>IF(R852="Permit", J852, IF(G852="","NA CO", IF(G852="00:00:00","NA CO", IF(G852&lt;E852,"Early",IF(I852*1440&gt;=parameter!$C$4,"Overtime","On Time CO")))))</f>
        <v>On Time CO</v>
      </c>
      <c r="U852" t="str">
        <f t="shared" si="82"/>
        <v/>
      </c>
      <c r="V852" t="str">
        <f t="shared" si="83"/>
        <v/>
      </c>
    </row>
    <row r="853" spans="1:22" x14ac:dyDescent="0.3">
      <c r="A853" t="s">
        <v>238</v>
      </c>
      <c r="B853" t="s">
        <v>239</v>
      </c>
      <c r="C853" t="str">
        <f>LEFT(raw!D853,10)</f>
        <v>2021-12-14</v>
      </c>
      <c r="D853" t="str">
        <f>LEFT(raw!E853,8)</f>
        <v>08:30:00</v>
      </c>
      <c r="E853" t="str">
        <f>LEFT(raw!F853,8)</f>
        <v>17:30:00</v>
      </c>
      <c r="F853" t="str">
        <f>LEFT(raw!G853,8)</f>
        <v>07:32:49</v>
      </c>
      <c r="G853" t="str">
        <f>LEFT(raw!H853,8)</f>
        <v>17:33:03</v>
      </c>
      <c r="H853" t="s">
        <v>19</v>
      </c>
      <c r="I853" t="s">
        <v>20</v>
      </c>
      <c r="J853" t="s">
        <v>25</v>
      </c>
      <c r="K853" t="s">
        <v>26</v>
      </c>
      <c r="L853" t="str">
        <f>LEFT(raw!M853,8)</f>
        <v>09:00:00</v>
      </c>
      <c r="M853" t="s">
        <v>20</v>
      </c>
      <c r="N853" t="s">
        <v>31</v>
      </c>
      <c r="O853" t="s">
        <v>31</v>
      </c>
      <c r="P853" s="2">
        <f t="shared" si="78"/>
        <v>44544</v>
      </c>
      <c r="Q853" s="3">
        <f t="shared" si="79"/>
        <v>44561</v>
      </c>
      <c r="R853" t="str">
        <f t="shared" si="80"/>
        <v>Attendance</v>
      </c>
      <c r="S853" t="str">
        <f t="shared" si="81"/>
        <v>On Time</v>
      </c>
      <c r="T853" t="str">
        <f>IF(R853="Permit", J853, IF(G853="","NA CO", IF(G853="00:00:00","NA CO", IF(G853&lt;E853,"Early",IF(I853*1440&gt;=parameter!$C$4,"Overtime","On Time CO")))))</f>
        <v>On Time CO</v>
      </c>
      <c r="U853" t="str">
        <f t="shared" si="82"/>
        <v/>
      </c>
      <c r="V853" t="str">
        <f t="shared" si="83"/>
        <v/>
      </c>
    </row>
    <row r="854" spans="1:22" x14ac:dyDescent="0.3">
      <c r="A854" t="s">
        <v>238</v>
      </c>
      <c r="B854" t="s">
        <v>239</v>
      </c>
      <c r="C854" t="str">
        <f>LEFT(raw!D854,10)</f>
        <v>2021-12-15</v>
      </c>
      <c r="D854" t="str">
        <f>LEFT(raw!E854,8)</f>
        <v>08:30:00</v>
      </c>
      <c r="E854" t="str">
        <f>LEFT(raw!F854,8)</f>
        <v>17:30:00</v>
      </c>
      <c r="F854" t="str">
        <f>LEFT(raw!G854,8)</f>
        <v>07:52:52</v>
      </c>
      <c r="G854" t="str">
        <f>LEFT(raw!H854,8)</f>
        <v>17:42:26</v>
      </c>
      <c r="H854" t="s">
        <v>19</v>
      </c>
      <c r="I854" t="s">
        <v>20</v>
      </c>
      <c r="J854" t="s">
        <v>25</v>
      </c>
      <c r="K854" t="s">
        <v>26</v>
      </c>
      <c r="L854" t="str">
        <f>LEFT(raw!M854,8)</f>
        <v>09:00:00</v>
      </c>
      <c r="M854" t="s">
        <v>20</v>
      </c>
      <c r="N854" t="s">
        <v>31</v>
      </c>
      <c r="O854" t="s">
        <v>31</v>
      </c>
      <c r="P854" s="2">
        <f t="shared" si="78"/>
        <v>44545</v>
      </c>
      <c r="Q854" s="3">
        <f t="shared" si="79"/>
        <v>44561</v>
      </c>
      <c r="R854" t="str">
        <f t="shared" si="80"/>
        <v>Attendance</v>
      </c>
      <c r="S854" t="str">
        <f t="shared" si="81"/>
        <v>On Time</v>
      </c>
      <c r="T854" t="str">
        <f>IF(R854="Permit", J854, IF(G854="","NA CO", IF(G854="00:00:00","NA CO", IF(G854&lt;E854,"Early",IF(I854*1440&gt;=parameter!$C$4,"Overtime","On Time CO")))))</f>
        <v>On Time CO</v>
      </c>
      <c r="U854" t="str">
        <f t="shared" si="82"/>
        <v/>
      </c>
      <c r="V854" t="str">
        <f t="shared" si="83"/>
        <v/>
      </c>
    </row>
    <row r="855" spans="1:22" x14ac:dyDescent="0.3">
      <c r="A855" t="s">
        <v>238</v>
      </c>
      <c r="B855" t="s">
        <v>239</v>
      </c>
      <c r="C855" t="str">
        <f>LEFT(raw!D855,10)</f>
        <v>2021-12-16</v>
      </c>
      <c r="D855" t="str">
        <f>LEFT(raw!E855,8)</f>
        <v>08:30:00</v>
      </c>
      <c r="E855" t="str">
        <f>LEFT(raw!F855,8)</f>
        <v>17:30:00</v>
      </c>
      <c r="F855" t="str">
        <f>LEFT(raw!G855,8)</f>
        <v>07:39:59</v>
      </c>
      <c r="G855" t="str">
        <f>LEFT(raw!H855,8)</f>
        <v>17:42:01</v>
      </c>
      <c r="H855" t="s">
        <v>19</v>
      </c>
      <c r="I855" t="s">
        <v>20</v>
      </c>
      <c r="J855" t="s">
        <v>25</v>
      </c>
      <c r="K855" t="s">
        <v>26</v>
      </c>
      <c r="L855" t="str">
        <f>LEFT(raw!M855,8)</f>
        <v>09:00:00</v>
      </c>
      <c r="M855" t="s">
        <v>20</v>
      </c>
      <c r="N855" t="s">
        <v>31</v>
      </c>
      <c r="O855" t="s">
        <v>31</v>
      </c>
      <c r="P855" s="2">
        <f t="shared" si="78"/>
        <v>44546</v>
      </c>
      <c r="Q855" s="3">
        <f t="shared" si="79"/>
        <v>44561</v>
      </c>
      <c r="R855" t="str">
        <f t="shared" si="80"/>
        <v>Attendance</v>
      </c>
      <c r="S855" t="str">
        <f t="shared" si="81"/>
        <v>On Time</v>
      </c>
      <c r="T855" t="str">
        <f>IF(R855="Permit", J855, IF(G855="","NA CO", IF(G855="00:00:00","NA CO", IF(G855&lt;E855,"Early",IF(I855*1440&gt;=parameter!$C$4,"Overtime","On Time CO")))))</f>
        <v>On Time CO</v>
      </c>
      <c r="U855" t="str">
        <f t="shared" si="82"/>
        <v/>
      </c>
      <c r="V855" t="str">
        <f t="shared" si="83"/>
        <v/>
      </c>
    </row>
    <row r="856" spans="1:22" x14ac:dyDescent="0.3">
      <c r="A856" t="s">
        <v>238</v>
      </c>
      <c r="B856" t="s">
        <v>239</v>
      </c>
      <c r="C856" t="str">
        <f>LEFT(raw!D856,10)</f>
        <v>2021-12-20</v>
      </c>
      <c r="D856" t="str">
        <f>LEFT(raw!E856,8)</f>
        <v>08:30:00</v>
      </c>
      <c r="E856" t="str">
        <f>LEFT(raw!F856,8)</f>
        <v>17:30:00</v>
      </c>
      <c r="F856" t="str">
        <f>LEFT(raw!G856,8)</f>
        <v>07:49:56</v>
      </c>
      <c r="G856" t="str">
        <f>LEFT(raw!H856,8)</f>
        <v>17:43:05</v>
      </c>
      <c r="H856" t="s">
        <v>19</v>
      </c>
      <c r="I856" t="s">
        <v>20</v>
      </c>
      <c r="J856" t="s">
        <v>25</v>
      </c>
      <c r="K856" t="s">
        <v>26</v>
      </c>
      <c r="L856" t="str">
        <f>LEFT(raw!M856,8)</f>
        <v>09:00:00</v>
      </c>
      <c r="M856" t="s">
        <v>20</v>
      </c>
      <c r="N856" t="s">
        <v>31</v>
      </c>
      <c r="O856" t="s">
        <v>31</v>
      </c>
      <c r="P856" s="2">
        <f t="shared" si="78"/>
        <v>44550</v>
      </c>
      <c r="Q856" s="3">
        <f t="shared" si="79"/>
        <v>44561</v>
      </c>
      <c r="R856" t="str">
        <f t="shared" si="80"/>
        <v>Attendance</v>
      </c>
      <c r="S856" t="str">
        <f t="shared" si="81"/>
        <v>On Time</v>
      </c>
      <c r="T856" t="str">
        <f>IF(R856="Permit", J856, IF(G856="","NA CO", IF(G856="00:00:00","NA CO", IF(G856&lt;E856,"Early",IF(I856*1440&gt;=parameter!$C$4,"Overtime","On Time CO")))))</f>
        <v>On Time CO</v>
      </c>
      <c r="U856" t="str">
        <f t="shared" si="82"/>
        <v/>
      </c>
      <c r="V856" t="str">
        <f t="shared" si="83"/>
        <v/>
      </c>
    </row>
    <row r="857" spans="1:22" x14ac:dyDescent="0.3">
      <c r="A857" t="s">
        <v>238</v>
      </c>
      <c r="B857" t="s">
        <v>239</v>
      </c>
      <c r="C857" t="str">
        <f>LEFT(raw!D857,10)</f>
        <v>2021-12-21</v>
      </c>
      <c r="D857" t="str">
        <f>LEFT(raw!E857,8)</f>
        <v>08:30:00</v>
      </c>
      <c r="E857" t="str">
        <f>LEFT(raw!F857,8)</f>
        <v>17:30:00</v>
      </c>
      <c r="F857" t="str">
        <f>LEFT(raw!G857,8)</f>
        <v>07:39:43</v>
      </c>
      <c r="G857" t="str">
        <f>LEFT(raw!H857,8)</f>
        <v>17:47:51</v>
      </c>
      <c r="H857" t="s">
        <v>19</v>
      </c>
      <c r="I857" t="s">
        <v>20</v>
      </c>
      <c r="J857" t="s">
        <v>25</v>
      </c>
      <c r="K857" t="s">
        <v>26</v>
      </c>
      <c r="L857" t="str">
        <f>LEFT(raw!M857,8)</f>
        <v>09:00:00</v>
      </c>
      <c r="M857" t="s">
        <v>20</v>
      </c>
      <c r="N857" t="s">
        <v>31</v>
      </c>
      <c r="O857" t="s">
        <v>31</v>
      </c>
      <c r="P857" s="2">
        <f t="shared" si="78"/>
        <v>44551</v>
      </c>
      <c r="Q857" s="3">
        <f t="shared" si="79"/>
        <v>44561</v>
      </c>
      <c r="R857" t="str">
        <f t="shared" si="80"/>
        <v>Attendance</v>
      </c>
      <c r="S857" t="str">
        <f t="shared" si="81"/>
        <v>On Time</v>
      </c>
      <c r="T857" t="str">
        <f>IF(R857="Permit", J857, IF(G857="","NA CO", IF(G857="00:00:00","NA CO", IF(G857&lt;E857,"Early",IF(I857*1440&gt;=parameter!$C$4,"Overtime","On Time CO")))))</f>
        <v>On Time CO</v>
      </c>
      <c r="U857" t="str">
        <f t="shared" si="82"/>
        <v/>
      </c>
      <c r="V857" t="str">
        <f t="shared" si="83"/>
        <v/>
      </c>
    </row>
    <row r="858" spans="1:22" x14ac:dyDescent="0.3">
      <c r="A858" t="s">
        <v>238</v>
      </c>
      <c r="B858" t="s">
        <v>239</v>
      </c>
      <c r="C858" t="str">
        <f>LEFT(raw!D858,10)</f>
        <v>2021-12-22</v>
      </c>
      <c r="D858" t="str">
        <f>LEFT(raw!E858,8)</f>
        <v>08:30:00</v>
      </c>
      <c r="E858" t="str">
        <f>LEFT(raw!F858,8)</f>
        <v>17:30:00</v>
      </c>
      <c r="F858" t="str">
        <f>LEFT(raw!G858,8)</f>
        <v>07:32:49</v>
      </c>
      <c r="G858" t="str">
        <f>LEFT(raw!H858,8)</f>
        <v>17:47:10</v>
      </c>
      <c r="H858" t="s">
        <v>19</v>
      </c>
      <c r="I858" t="s">
        <v>20</v>
      </c>
      <c r="J858" t="s">
        <v>25</v>
      </c>
      <c r="K858" t="s">
        <v>26</v>
      </c>
      <c r="L858" t="str">
        <f>LEFT(raw!M858,8)</f>
        <v>09:00:00</v>
      </c>
      <c r="M858" t="s">
        <v>20</v>
      </c>
      <c r="N858" t="s">
        <v>31</v>
      </c>
      <c r="O858" t="s">
        <v>31</v>
      </c>
      <c r="P858" s="2">
        <f t="shared" si="78"/>
        <v>44552</v>
      </c>
      <c r="Q858" s="3">
        <f t="shared" si="79"/>
        <v>44561</v>
      </c>
      <c r="R858" t="str">
        <f t="shared" si="80"/>
        <v>Attendance</v>
      </c>
      <c r="S858" t="str">
        <f t="shared" si="81"/>
        <v>On Time</v>
      </c>
      <c r="T858" t="str">
        <f>IF(R858="Permit", J858, IF(G858="","NA CO", IF(G858="00:00:00","NA CO", IF(G858&lt;E858,"Early",IF(I858*1440&gt;=parameter!$C$4,"Overtime","On Time CO")))))</f>
        <v>On Time CO</v>
      </c>
      <c r="U858" t="str">
        <f t="shared" si="82"/>
        <v/>
      </c>
      <c r="V858" t="str">
        <f t="shared" si="83"/>
        <v/>
      </c>
    </row>
    <row r="859" spans="1:22" x14ac:dyDescent="0.3">
      <c r="A859" t="s">
        <v>238</v>
      </c>
      <c r="B859" t="s">
        <v>239</v>
      </c>
      <c r="C859" t="str">
        <f>LEFT(raw!D859,10)</f>
        <v>2021-12-24</v>
      </c>
      <c r="D859" t="str">
        <f>LEFT(raw!E859,8)</f>
        <v>08:30:00</v>
      </c>
      <c r="E859" t="str">
        <f>LEFT(raw!F859,8)</f>
        <v>17:30:00</v>
      </c>
      <c r="F859" t="str">
        <f>LEFT(raw!G859,8)</f>
        <v>07:34:54</v>
      </c>
      <c r="G859" t="str">
        <f>LEFT(raw!H859,8)</f>
        <v>17:33:57</v>
      </c>
      <c r="H859" t="s">
        <v>19</v>
      </c>
      <c r="I859" t="s">
        <v>20</v>
      </c>
      <c r="J859" t="s">
        <v>25</v>
      </c>
      <c r="K859" t="s">
        <v>26</v>
      </c>
      <c r="L859" t="str">
        <f>LEFT(raw!M859,8)</f>
        <v>09:00:00</v>
      </c>
      <c r="M859" t="s">
        <v>20</v>
      </c>
      <c r="N859" t="s">
        <v>31</v>
      </c>
      <c r="O859" t="s">
        <v>31</v>
      </c>
      <c r="P859" s="2">
        <f t="shared" si="78"/>
        <v>44554</v>
      </c>
      <c r="Q859" s="3">
        <f t="shared" si="79"/>
        <v>44561</v>
      </c>
      <c r="R859" t="str">
        <f t="shared" si="80"/>
        <v>Attendance</v>
      </c>
      <c r="S859" t="str">
        <f t="shared" si="81"/>
        <v>On Time</v>
      </c>
      <c r="T859" t="str">
        <f>IF(R859="Permit", J859, IF(G859="","NA CO", IF(G859="00:00:00","NA CO", IF(G859&lt;E859,"Early",IF(I859*1440&gt;=parameter!$C$4,"Overtime","On Time CO")))))</f>
        <v>On Time CO</v>
      </c>
      <c r="U859" t="str">
        <f t="shared" si="82"/>
        <v/>
      </c>
      <c r="V859" t="str">
        <f t="shared" si="83"/>
        <v/>
      </c>
    </row>
    <row r="860" spans="1:22" x14ac:dyDescent="0.3">
      <c r="A860" t="s">
        <v>238</v>
      </c>
      <c r="B860" t="s">
        <v>239</v>
      </c>
      <c r="C860" t="str">
        <f>LEFT(raw!D860,10)</f>
        <v>2021-12-27</v>
      </c>
      <c r="D860" t="str">
        <f>LEFT(raw!E860,8)</f>
        <v>08:30:00</v>
      </c>
      <c r="E860" t="str">
        <f>LEFT(raw!F860,8)</f>
        <v>17:30:00</v>
      </c>
      <c r="F860" t="str">
        <f>LEFT(raw!G860,8)</f>
        <v>07:34:52</v>
      </c>
      <c r="G860" t="str">
        <f>LEFT(raw!H860,8)</f>
        <v>17:38:32</v>
      </c>
      <c r="H860" t="s">
        <v>19</v>
      </c>
      <c r="I860" t="s">
        <v>20</v>
      </c>
      <c r="J860" t="s">
        <v>25</v>
      </c>
      <c r="K860" t="s">
        <v>26</v>
      </c>
      <c r="L860" t="str">
        <f>LEFT(raw!M860,8)</f>
        <v>09:00:00</v>
      </c>
      <c r="M860" t="s">
        <v>20</v>
      </c>
      <c r="N860" t="s">
        <v>31</v>
      </c>
      <c r="O860" t="s">
        <v>31</v>
      </c>
      <c r="P860" s="2">
        <f t="shared" si="78"/>
        <v>44557</v>
      </c>
      <c r="Q860" s="3">
        <f t="shared" si="79"/>
        <v>44561</v>
      </c>
      <c r="R860" t="str">
        <f t="shared" si="80"/>
        <v>Attendance</v>
      </c>
      <c r="S860" t="str">
        <f t="shared" si="81"/>
        <v>On Time</v>
      </c>
      <c r="T860" t="str">
        <f>IF(R860="Permit", J860, IF(G860="","NA CO", IF(G860="00:00:00","NA CO", IF(G860&lt;E860,"Early",IF(I860*1440&gt;=parameter!$C$4,"Overtime","On Time CO")))))</f>
        <v>On Time CO</v>
      </c>
      <c r="U860" t="str">
        <f t="shared" si="82"/>
        <v/>
      </c>
      <c r="V860" t="str">
        <f t="shared" si="83"/>
        <v/>
      </c>
    </row>
    <row r="861" spans="1:22" x14ac:dyDescent="0.3">
      <c r="A861" t="s">
        <v>238</v>
      </c>
      <c r="B861" t="s">
        <v>239</v>
      </c>
      <c r="C861" t="str">
        <f>LEFT(raw!D861,10)</f>
        <v>2021-12-28</v>
      </c>
      <c r="D861" t="str">
        <f>LEFT(raw!E861,8)</f>
        <v>08:30:00</v>
      </c>
      <c r="E861" t="str">
        <f>LEFT(raw!F861,8)</f>
        <v>17:30:00</v>
      </c>
      <c r="F861" t="str">
        <f>LEFT(raw!G861,8)</f>
        <v>07:37:50</v>
      </c>
      <c r="G861" t="str">
        <f>LEFT(raw!H861,8)</f>
        <v>17:50:02</v>
      </c>
      <c r="H861" t="s">
        <v>19</v>
      </c>
      <c r="I861" t="s">
        <v>20</v>
      </c>
      <c r="J861" t="s">
        <v>25</v>
      </c>
      <c r="K861" t="s">
        <v>26</v>
      </c>
      <c r="L861" t="str">
        <f>LEFT(raw!M861,8)</f>
        <v>09:00:00</v>
      </c>
      <c r="M861" t="s">
        <v>20</v>
      </c>
      <c r="N861" t="s">
        <v>31</v>
      </c>
      <c r="O861" t="s">
        <v>31</v>
      </c>
      <c r="P861" s="2">
        <f t="shared" si="78"/>
        <v>44558</v>
      </c>
      <c r="Q861" s="3">
        <f t="shared" si="79"/>
        <v>44561</v>
      </c>
      <c r="R861" t="str">
        <f t="shared" si="80"/>
        <v>Attendance</v>
      </c>
      <c r="S861" t="str">
        <f t="shared" si="81"/>
        <v>On Time</v>
      </c>
      <c r="T861" t="str">
        <f>IF(R861="Permit", J861, IF(G861="","NA CO", IF(G861="00:00:00","NA CO", IF(G861&lt;E861,"Early",IF(I861*1440&gt;=parameter!$C$4,"Overtime","On Time CO")))))</f>
        <v>On Time CO</v>
      </c>
      <c r="U861" t="str">
        <f t="shared" si="82"/>
        <v/>
      </c>
      <c r="V861" t="str">
        <f t="shared" si="83"/>
        <v/>
      </c>
    </row>
    <row r="862" spans="1:22" x14ac:dyDescent="0.3">
      <c r="A862" t="s">
        <v>238</v>
      </c>
      <c r="B862" t="s">
        <v>239</v>
      </c>
      <c r="C862" t="str">
        <f>LEFT(raw!D862,10)</f>
        <v>2021-12-30</v>
      </c>
      <c r="D862" t="str">
        <f>LEFT(raw!E862,8)</f>
        <v>08:30:00</v>
      </c>
      <c r="E862" t="str">
        <f>LEFT(raw!F862,8)</f>
        <v>17:30:00</v>
      </c>
      <c r="F862" t="str">
        <f>LEFT(raw!G862,8)</f>
        <v>07:49:37</v>
      </c>
      <c r="G862" t="str">
        <f>LEFT(raw!H862,8)</f>
        <v>17:32:52</v>
      </c>
      <c r="H862" t="s">
        <v>19</v>
      </c>
      <c r="I862" t="s">
        <v>20</v>
      </c>
      <c r="J862" t="s">
        <v>25</v>
      </c>
      <c r="K862" t="s">
        <v>26</v>
      </c>
      <c r="L862" t="str">
        <f>LEFT(raw!M862,8)</f>
        <v>09:00:00</v>
      </c>
      <c r="M862" t="s">
        <v>20</v>
      </c>
      <c r="N862" t="s">
        <v>31</v>
      </c>
      <c r="O862" t="s">
        <v>31</v>
      </c>
      <c r="P862" s="2">
        <f t="shared" si="78"/>
        <v>44560</v>
      </c>
      <c r="Q862" s="3">
        <f t="shared" si="79"/>
        <v>44561</v>
      </c>
      <c r="R862" t="str">
        <f t="shared" si="80"/>
        <v>Attendance</v>
      </c>
      <c r="S862" t="str">
        <f t="shared" si="81"/>
        <v>On Time</v>
      </c>
      <c r="T862" t="str">
        <f>IF(R862="Permit", J862, IF(G862="","NA CO", IF(G862="00:00:00","NA CO", IF(G862&lt;E862,"Early",IF(I862*1440&gt;=parameter!$C$4,"Overtime","On Time CO")))))</f>
        <v>On Time CO</v>
      </c>
      <c r="U862" t="str">
        <f t="shared" si="82"/>
        <v/>
      </c>
      <c r="V862" t="str">
        <f t="shared" si="83"/>
        <v/>
      </c>
    </row>
    <row r="863" spans="1:22" x14ac:dyDescent="0.3">
      <c r="A863" t="s">
        <v>241</v>
      </c>
      <c r="B863" t="s">
        <v>242</v>
      </c>
      <c r="C863" t="str">
        <f>LEFT(raw!D863,10)</f>
        <v>2021-12-01</v>
      </c>
      <c r="D863" t="str">
        <f>LEFT(raw!E863,8)</f>
        <v>08:30:00</v>
      </c>
      <c r="E863" t="str">
        <f>LEFT(raw!F863,8)</f>
        <v>17:30:00</v>
      </c>
      <c r="F863" t="str">
        <f>LEFT(raw!G863,8)</f>
        <v>08:04:53</v>
      </c>
      <c r="G863" t="str">
        <f>LEFT(raw!H863,8)</f>
        <v>00:00:00</v>
      </c>
      <c r="H863" t="s">
        <v>19</v>
      </c>
      <c r="I863" t="s">
        <v>20</v>
      </c>
      <c r="J863" t="s">
        <v>25</v>
      </c>
      <c r="K863" t="s">
        <v>26</v>
      </c>
      <c r="L863" t="str">
        <f>LEFT(raw!M863,8)</f>
        <v>00:00:00</v>
      </c>
      <c r="M863" t="s">
        <v>20</v>
      </c>
      <c r="N863" t="s">
        <v>28</v>
      </c>
      <c r="O863" t="s">
        <v>21</v>
      </c>
      <c r="P863" s="2">
        <f t="shared" si="78"/>
        <v>44531</v>
      </c>
      <c r="Q863" s="3">
        <f t="shared" si="79"/>
        <v>44561</v>
      </c>
      <c r="R863" t="str">
        <f t="shared" si="80"/>
        <v>Attendance</v>
      </c>
      <c r="S863" t="str">
        <f t="shared" si="81"/>
        <v>On Time</v>
      </c>
      <c r="T863" t="str">
        <f>IF(R863="Permit", J863, IF(G863="","NA CO", IF(G863="00:00:00","NA CO", IF(G863&lt;E863,"Early",IF(I863*1440&gt;=parameter!$C$4,"Overtime","On Time CO")))))</f>
        <v>NA CO</v>
      </c>
      <c r="U863" t="str">
        <f t="shared" si="82"/>
        <v/>
      </c>
      <c r="V863" t="str">
        <f t="shared" si="83"/>
        <v/>
      </c>
    </row>
    <row r="864" spans="1:22" x14ac:dyDescent="0.3">
      <c r="A864" t="s">
        <v>241</v>
      </c>
      <c r="B864" t="s">
        <v>242</v>
      </c>
      <c r="C864" t="str">
        <f>LEFT(raw!D864,10)</f>
        <v>2021-12-02</v>
      </c>
      <c r="D864" t="str">
        <f>LEFT(raw!E864,8)</f>
        <v>08:30:00</v>
      </c>
      <c r="E864" t="str">
        <f>LEFT(raw!F864,8)</f>
        <v>17:30:00</v>
      </c>
      <c r="F864" t="str">
        <f>LEFT(raw!G864,8)</f>
        <v>08:09:43</v>
      </c>
      <c r="G864" t="str">
        <f>LEFT(raw!H864,8)</f>
        <v>17:34:55</v>
      </c>
      <c r="H864" t="s">
        <v>19</v>
      </c>
      <c r="I864" t="s">
        <v>20</v>
      </c>
      <c r="J864" t="s">
        <v>25</v>
      </c>
      <c r="K864" t="s">
        <v>26</v>
      </c>
      <c r="L864" t="str">
        <f>LEFT(raw!M864,8)</f>
        <v>09:00:00</v>
      </c>
      <c r="M864" t="s">
        <v>20</v>
      </c>
      <c r="N864" t="s">
        <v>28</v>
      </c>
      <c r="O864" t="s">
        <v>28</v>
      </c>
      <c r="P864" s="2">
        <f t="shared" si="78"/>
        <v>44532</v>
      </c>
      <c r="Q864" s="3">
        <f t="shared" si="79"/>
        <v>44561</v>
      </c>
      <c r="R864" t="str">
        <f t="shared" si="80"/>
        <v>Attendance</v>
      </c>
      <c r="S864" t="str">
        <f t="shared" si="81"/>
        <v>On Time</v>
      </c>
      <c r="T864" t="str">
        <f>IF(R864="Permit", J864, IF(G864="","NA CO", IF(G864="00:00:00","NA CO", IF(G864&lt;E864,"Early",IF(I864*1440&gt;=parameter!$C$4,"Overtime","On Time CO")))))</f>
        <v>On Time CO</v>
      </c>
      <c r="U864" t="str">
        <f t="shared" si="82"/>
        <v/>
      </c>
      <c r="V864" t="str">
        <f t="shared" si="83"/>
        <v/>
      </c>
    </row>
    <row r="865" spans="1:22" x14ac:dyDescent="0.3">
      <c r="A865" t="s">
        <v>241</v>
      </c>
      <c r="B865" t="s">
        <v>242</v>
      </c>
      <c r="C865" t="str">
        <f>LEFT(raw!D865,10)</f>
        <v>2021-12-03</v>
      </c>
      <c r="D865" t="str">
        <f>LEFT(raw!E865,8)</f>
        <v>00:00:00</v>
      </c>
      <c r="E865" t="str">
        <f>LEFT(raw!F865,8)</f>
        <v>00:00:00</v>
      </c>
      <c r="F865" t="str">
        <f>LEFT(raw!G865,8)</f>
        <v>08:17:30</v>
      </c>
      <c r="G865" t="str">
        <f>LEFT(raw!H865,8)</f>
        <v/>
      </c>
      <c r="H865" t="s">
        <v>19</v>
      </c>
      <c r="I865" t="s">
        <v>20</v>
      </c>
      <c r="J865" t="s">
        <v>21</v>
      </c>
      <c r="K865" t="s">
        <v>22</v>
      </c>
      <c r="L865" t="str">
        <f>LEFT(raw!M865,8)</f>
        <v>00:00:00</v>
      </c>
      <c r="M865" t="s">
        <v>20</v>
      </c>
      <c r="N865" t="s">
        <v>4435</v>
      </c>
      <c r="P865" s="2">
        <f t="shared" si="78"/>
        <v>44533</v>
      </c>
      <c r="Q865" s="3">
        <f t="shared" si="79"/>
        <v>44561</v>
      </c>
      <c r="R865" t="str">
        <f t="shared" si="80"/>
        <v>Daily Journey</v>
      </c>
      <c r="S865" t="str">
        <f t="shared" si="81"/>
        <v>On Time</v>
      </c>
      <c r="T865" t="str">
        <f>IF(R865="Permit", J865, IF(G865="","NA CO", IF(G865="00:00:00","NA CO", IF(G865&lt;E865,"Early",IF(I865*1440&gt;=parameter!$C$4,"Overtime","On Time CO")))))</f>
        <v>NA CO</v>
      </c>
      <c r="U865" t="str">
        <f t="shared" si="82"/>
        <v/>
      </c>
      <c r="V865" t="str">
        <f t="shared" si="83"/>
        <v/>
      </c>
    </row>
    <row r="866" spans="1:22" x14ac:dyDescent="0.3">
      <c r="A866" t="s">
        <v>241</v>
      </c>
      <c r="B866" t="s">
        <v>242</v>
      </c>
      <c r="C866" t="str">
        <f>LEFT(raw!D866,10)</f>
        <v>2021-12-06</v>
      </c>
      <c r="D866" t="str">
        <f>LEFT(raw!E866,8)</f>
        <v>08:30:00</v>
      </c>
      <c r="E866" t="str">
        <f>LEFT(raw!F866,8)</f>
        <v>17:30:00</v>
      </c>
      <c r="F866" t="str">
        <f>LEFT(raw!G866,8)</f>
        <v>08:05:31</v>
      </c>
      <c r="G866" t="str">
        <f>LEFT(raw!H866,8)</f>
        <v>17:32:37</v>
      </c>
      <c r="H866" t="s">
        <v>19</v>
      </c>
      <c r="I866" t="s">
        <v>20</v>
      </c>
      <c r="J866" t="s">
        <v>25</v>
      </c>
      <c r="K866" t="s">
        <v>26</v>
      </c>
      <c r="L866" t="str">
        <f>LEFT(raw!M866,8)</f>
        <v>09:00:00</v>
      </c>
      <c r="M866" t="s">
        <v>20</v>
      </c>
      <c r="N866" t="s">
        <v>28</v>
      </c>
      <c r="O866" t="s">
        <v>28</v>
      </c>
      <c r="P866" s="2">
        <f t="shared" si="78"/>
        <v>44536</v>
      </c>
      <c r="Q866" s="3">
        <f t="shared" si="79"/>
        <v>44561</v>
      </c>
      <c r="R866" t="str">
        <f t="shared" si="80"/>
        <v>Attendance</v>
      </c>
      <c r="S866" t="str">
        <f t="shared" si="81"/>
        <v>On Time</v>
      </c>
      <c r="T866" t="str">
        <f>IF(R866="Permit", J866, IF(G866="","NA CO", IF(G866="00:00:00","NA CO", IF(G866&lt;E866,"Early",IF(I866*1440&gt;=parameter!$C$4,"Overtime","On Time CO")))))</f>
        <v>On Time CO</v>
      </c>
      <c r="U866" t="str">
        <f t="shared" si="82"/>
        <v/>
      </c>
      <c r="V866" t="str">
        <f t="shared" si="83"/>
        <v/>
      </c>
    </row>
    <row r="867" spans="1:22" x14ac:dyDescent="0.3">
      <c r="A867" t="s">
        <v>241</v>
      </c>
      <c r="B867" t="s">
        <v>242</v>
      </c>
      <c r="C867" t="str">
        <f>LEFT(raw!D867,10)</f>
        <v>2021-12-07</v>
      </c>
      <c r="D867" t="str">
        <f>LEFT(raw!E867,8)</f>
        <v>08:30:00</v>
      </c>
      <c r="E867" t="str">
        <f>LEFT(raw!F867,8)</f>
        <v>17:30:00</v>
      </c>
      <c r="F867" t="str">
        <f>LEFT(raw!G867,8)</f>
        <v>07:58:53</v>
      </c>
      <c r="G867" t="str">
        <f>LEFT(raw!H867,8)</f>
        <v>17:32:48</v>
      </c>
      <c r="H867" t="s">
        <v>19</v>
      </c>
      <c r="I867" t="s">
        <v>20</v>
      </c>
      <c r="J867" t="s">
        <v>25</v>
      </c>
      <c r="K867" t="s">
        <v>26</v>
      </c>
      <c r="L867" t="str">
        <f>LEFT(raw!M867,8)</f>
        <v>09:00:00</v>
      </c>
      <c r="M867" t="s">
        <v>20</v>
      </c>
      <c r="N867" t="s">
        <v>28</v>
      </c>
      <c r="O867" t="s">
        <v>28</v>
      </c>
      <c r="P867" s="2">
        <f t="shared" si="78"/>
        <v>44537</v>
      </c>
      <c r="Q867" s="3">
        <f t="shared" si="79"/>
        <v>44561</v>
      </c>
      <c r="R867" t="str">
        <f t="shared" si="80"/>
        <v>Attendance</v>
      </c>
      <c r="S867" t="str">
        <f t="shared" si="81"/>
        <v>On Time</v>
      </c>
      <c r="T867" t="str">
        <f>IF(R867="Permit", J867, IF(G867="","NA CO", IF(G867="00:00:00","NA CO", IF(G867&lt;E867,"Early",IF(I867*1440&gt;=parameter!$C$4,"Overtime","On Time CO")))))</f>
        <v>On Time CO</v>
      </c>
      <c r="U867" t="str">
        <f t="shared" si="82"/>
        <v/>
      </c>
      <c r="V867" t="str">
        <f t="shared" si="83"/>
        <v/>
      </c>
    </row>
    <row r="868" spans="1:22" x14ac:dyDescent="0.3">
      <c r="A868" t="s">
        <v>241</v>
      </c>
      <c r="B868" t="s">
        <v>242</v>
      </c>
      <c r="C868" t="str">
        <f>LEFT(raw!D868,10)</f>
        <v>2021-12-09</v>
      </c>
      <c r="D868" t="str">
        <f>LEFT(raw!E868,8)</f>
        <v>08:30:00</v>
      </c>
      <c r="E868" t="str">
        <f>LEFT(raw!F868,8)</f>
        <v>17:30:00</v>
      </c>
      <c r="F868" t="str">
        <f>LEFT(raw!G868,8)</f>
        <v>08:10:21</v>
      </c>
      <c r="G868" t="str">
        <f>LEFT(raw!H868,8)</f>
        <v>17:35:51</v>
      </c>
      <c r="H868" t="s">
        <v>19</v>
      </c>
      <c r="I868" t="s">
        <v>20</v>
      </c>
      <c r="J868" t="s">
        <v>25</v>
      </c>
      <c r="K868" t="s">
        <v>26</v>
      </c>
      <c r="L868" t="str">
        <f>LEFT(raw!M868,8)</f>
        <v>09:00:00</v>
      </c>
      <c r="M868" t="s">
        <v>20</v>
      </c>
      <c r="N868" t="s">
        <v>28</v>
      </c>
      <c r="O868" t="s">
        <v>28</v>
      </c>
      <c r="P868" s="2">
        <f t="shared" si="78"/>
        <v>44539</v>
      </c>
      <c r="Q868" s="3">
        <f t="shared" si="79"/>
        <v>44561</v>
      </c>
      <c r="R868" t="str">
        <f t="shared" si="80"/>
        <v>Attendance</v>
      </c>
      <c r="S868" t="str">
        <f t="shared" si="81"/>
        <v>On Time</v>
      </c>
      <c r="T868" t="str">
        <f>IF(R868="Permit", J868, IF(G868="","NA CO", IF(G868="00:00:00","NA CO", IF(G868&lt;E868,"Early",IF(I868*1440&gt;=parameter!$C$4,"Overtime","On Time CO")))))</f>
        <v>On Time CO</v>
      </c>
      <c r="U868" t="str">
        <f t="shared" si="82"/>
        <v/>
      </c>
      <c r="V868" t="str">
        <f t="shared" si="83"/>
        <v/>
      </c>
    </row>
    <row r="869" spans="1:22" x14ac:dyDescent="0.3">
      <c r="A869" t="s">
        <v>241</v>
      </c>
      <c r="B869" t="s">
        <v>242</v>
      </c>
      <c r="C869" t="str">
        <f>LEFT(raw!D869,10)</f>
        <v>2021-12-10</v>
      </c>
      <c r="D869" t="str">
        <f>LEFT(raw!E869,8)</f>
        <v>08:30:00</v>
      </c>
      <c r="E869" t="str">
        <f>LEFT(raw!F869,8)</f>
        <v>17:30:00</v>
      </c>
      <c r="F869" t="str">
        <f>LEFT(raw!G869,8)</f>
        <v>08:12:57</v>
      </c>
      <c r="G869" t="str">
        <f>LEFT(raw!H869,8)</f>
        <v>17:40:29</v>
      </c>
      <c r="H869" t="s">
        <v>19</v>
      </c>
      <c r="I869" t="s">
        <v>20</v>
      </c>
      <c r="J869" t="s">
        <v>25</v>
      </c>
      <c r="K869" t="s">
        <v>26</v>
      </c>
      <c r="L869" t="str">
        <f>LEFT(raw!M869,8)</f>
        <v>09:00:00</v>
      </c>
      <c r="M869" t="s">
        <v>20</v>
      </c>
      <c r="N869" t="s">
        <v>28</v>
      </c>
      <c r="O869" t="s">
        <v>28</v>
      </c>
      <c r="P869" s="2">
        <f t="shared" si="78"/>
        <v>44540</v>
      </c>
      <c r="Q869" s="3">
        <f t="shared" si="79"/>
        <v>44561</v>
      </c>
      <c r="R869" t="str">
        <f t="shared" si="80"/>
        <v>Attendance</v>
      </c>
      <c r="S869" t="str">
        <f t="shared" si="81"/>
        <v>On Time</v>
      </c>
      <c r="T869" t="str">
        <f>IF(R869="Permit", J869, IF(G869="","NA CO", IF(G869="00:00:00","NA CO", IF(G869&lt;E869,"Early",IF(I869*1440&gt;=parameter!$C$4,"Overtime","On Time CO")))))</f>
        <v>On Time CO</v>
      </c>
      <c r="U869" t="str">
        <f t="shared" si="82"/>
        <v/>
      </c>
      <c r="V869" t="str">
        <f t="shared" si="83"/>
        <v/>
      </c>
    </row>
    <row r="870" spans="1:22" x14ac:dyDescent="0.3">
      <c r="A870" t="s">
        <v>241</v>
      </c>
      <c r="B870" t="s">
        <v>242</v>
      </c>
      <c r="C870" t="str">
        <f>LEFT(raw!D870,10)</f>
        <v>2021-12-13</v>
      </c>
      <c r="D870" t="str">
        <f>LEFT(raw!E870,8)</f>
        <v>08:30:00</v>
      </c>
      <c r="E870" t="str">
        <f>LEFT(raw!F870,8)</f>
        <v>17:30:00</v>
      </c>
      <c r="F870" t="str">
        <f>LEFT(raw!G870,8)</f>
        <v>08:10:29</v>
      </c>
      <c r="G870" t="str">
        <f>LEFT(raw!H870,8)</f>
        <v>17:31:49</v>
      </c>
      <c r="H870" t="s">
        <v>19</v>
      </c>
      <c r="I870" t="s">
        <v>20</v>
      </c>
      <c r="J870" t="s">
        <v>25</v>
      </c>
      <c r="K870" t="s">
        <v>26</v>
      </c>
      <c r="L870" t="str">
        <f>LEFT(raw!M870,8)</f>
        <v>09:00:00</v>
      </c>
      <c r="M870" t="s">
        <v>20</v>
      </c>
      <c r="N870" t="s">
        <v>28</v>
      </c>
      <c r="O870" t="s">
        <v>28</v>
      </c>
      <c r="P870" s="2">
        <f t="shared" si="78"/>
        <v>44543</v>
      </c>
      <c r="Q870" s="3">
        <f t="shared" si="79"/>
        <v>44561</v>
      </c>
      <c r="R870" t="str">
        <f t="shared" si="80"/>
        <v>Attendance</v>
      </c>
      <c r="S870" t="str">
        <f t="shared" si="81"/>
        <v>On Time</v>
      </c>
      <c r="T870" t="str">
        <f>IF(R870="Permit", J870, IF(G870="","NA CO", IF(G870="00:00:00","NA CO", IF(G870&lt;E870,"Early",IF(I870*1440&gt;=parameter!$C$4,"Overtime","On Time CO")))))</f>
        <v>On Time CO</v>
      </c>
      <c r="U870" t="str">
        <f t="shared" si="82"/>
        <v/>
      </c>
      <c r="V870" t="str">
        <f t="shared" si="83"/>
        <v/>
      </c>
    </row>
    <row r="871" spans="1:22" x14ac:dyDescent="0.3">
      <c r="A871" t="s">
        <v>241</v>
      </c>
      <c r="B871" t="s">
        <v>242</v>
      </c>
      <c r="C871" t="str">
        <f>LEFT(raw!D871,10)</f>
        <v>2021-12-14</v>
      </c>
      <c r="D871" t="str">
        <f>LEFT(raw!E871,8)</f>
        <v>08:30:00</v>
      </c>
      <c r="E871" t="str">
        <f>LEFT(raw!F871,8)</f>
        <v>17:30:00</v>
      </c>
      <c r="F871" t="str">
        <f>LEFT(raw!G871,8)</f>
        <v>08:06:54</v>
      </c>
      <c r="G871" t="str">
        <f>LEFT(raw!H871,8)</f>
        <v>17:40:05</v>
      </c>
      <c r="H871" t="s">
        <v>19</v>
      </c>
      <c r="I871" t="s">
        <v>20</v>
      </c>
      <c r="J871" t="s">
        <v>25</v>
      </c>
      <c r="K871" t="s">
        <v>26</v>
      </c>
      <c r="L871" t="str">
        <f>LEFT(raw!M871,8)</f>
        <v>09:00:00</v>
      </c>
      <c r="M871" t="s">
        <v>20</v>
      </c>
      <c r="N871" t="s">
        <v>28</v>
      </c>
      <c r="O871" t="s">
        <v>28</v>
      </c>
      <c r="P871" s="2">
        <f t="shared" si="78"/>
        <v>44544</v>
      </c>
      <c r="Q871" s="3">
        <f t="shared" si="79"/>
        <v>44561</v>
      </c>
      <c r="R871" t="str">
        <f t="shared" si="80"/>
        <v>Attendance</v>
      </c>
      <c r="S871" t="str">
        <f t="shared" si="81"/>
        <v>On Time</v>
      </c>
      <c r="T871" t="str">
        <f>IF(R871="Permit", J871, IF(G871="","NA CO", IF(G871="00:00:00","NA CO", IF(G871&lt;E871,"Early",IF(I871*1440&gt;=parameter!$C$4,"Overtime","On Time CO")))))</f>
        <v>On Time CO</v>
      </c>
      <c r="U871" t="str">
        <f t="shared" si="82"/>
        <v/>
      </c>
      <c r="V871" t="str">
        <f t="shared" si="83"/>
        <v/>
      </c>
    </row>
    <row r="872" spans="1:22" x14ac:dyDescent="0.3">
      <c r="A872" t="s">
        <v>241</v>
      </c>
      <c r="B872" t="s">
        <v>242</v>
      </c>
      <c r="C872" t="str">
        <f>LEFT(raw!D872,10)</f>
        <v>2021-12-15</v>
      </c>
      <c r="D872" t="str">
        <f>LEFT(raw!E872,8)</f>
        <v>08:30:00</v>
      </c>
      <c r="E872" t="str">
        <f>LEFT(raw!F872,8)</f>
        <v>17:30:00</v>
      </c>
      <c r="F872" t="str">
        <f>LEFT(raw!G872,8)</f>
        <v>08:00:51</v>
      </c>
      <c r="G872" t="str">
        <f>LEFT(raw!H872,8)</f>
        <v>17:34:17</v>
      </c>
      <c r="H872" t="s">
        <v>19</v>
      </c>
      <c r="I872" t="s">
        <v>20</v>
      </c>
      <c r="J872" t="s">
        <v>25</v>
      </c>
      <c r="K872" t="s">
        <v>26</v>
      </c>
      <c r="L872" t="str">
        <f>LEFT(raw!M872,8)</f>
        <v>09:00:00</v>
      </c>
      <c r="M872" t="s">
        <v>20</v>
      </c>
      <c r="N872" t="s">
        <v>28</v>
      </c>
      <c r="O872" t="s">
        <v>28</v>
      </c>
      <c r="P872" s="2">
        <f t="shared" si="78"/>
        <v>44545</v>
      </c>
      <c r="Q872" s="3">
        <f t="shared" si="79"/>
        <v>44561</v>
      </c>
      <c r="R872" t="str">
        <f t="shared" si="80"/>
        <v>Attendance</v>
      </c>
      <c r="S872" t="str">
        <f t="shared" si="81"/>
        <v>On Time</v>
      </c>
      <c r="T872" t="str">
        <f>IF(R872="Permit", J872, IF(G872="","NA CO", IF(G872="00:00:00","NA CO", IF(G872&lt;E872,"Early",IF(I872*1440&gt;=parameter!$C$4,"Overtime","On Time CO")))))</f>
        <v>On Time CO</v>
      </c>
      <c r="U872" t="str">
        <f t="shared" si="82"/>
        <v/>
      </c>
      <c r="V872" t="str">
        <f t="shared" si="83"/>
        <v/>
      </c>
    </row>
    <row r="873" spans="1:22" x14ac:dyDescent="0.3">
      <c r="A873" t="s">
        <v>241</v>
      </c>
      <c r="B873" t="s">
        <v>242</v>
      </c>
      <c r="C873" t="str">
        <f>LEFT(raw!D873,10)</f>
        <v>2021-12-16</v>
      </c>
      <c r="D873" t="str">
        <f>LEFT(raw!E873,8)</f>
        <v>08:30:00</v>
      </c>
      <c r="E873" t="str">
        <f>LEFT(raw!F873,8)</f>
        <v>17:30:00</v>
      </c>
      <c r="F873" t="str">
        <f>LEFT(raw!G873,8)</f>
        <v>08:02:48</v>
      </c>
      <c r="G873" t="str">
        <f>LEFT(raw!H873,8)</f>
        <v>17:41:18</v>
      </c>
      <c r="H873" t="s">
        <v>19</v>
      </c>
      <c r="I873" t="s">
        <v>20</v>
      </c>
      <c r="J873" t="s">
        <v>25</v>
      </c>
      <c r="K873" t="s">
        <v>26</v>
      </c>
      <c r="L873" t="str">
        <f>LEFT(raw!M873,8)</f>
        <v>09:00:00</v>
      </c>
      <c r="M873" t="s">
        <v>20</v>
      </c>
      <c r="N873" t="s">
        <v>28</v>
      </c>
      <c r="O873" t="s">
        <v>28</v>
      </c>
      <c r="P873" s="2">
        <f t="shared" si="78"/>
        <v>44546</v>
      </c>
      <c r="Q873" s="3">
        <f t="shared" si="79"/>
        <v>44561</v>
      </c>
      <c r="R873" t="str">
        <f t="shared" si="80"/>
        <v>Attendance</v>
      </c>
      <c r="S873" t="str">
        <f t="shared" si="81"/>
        <v>On Time</v>
      </c>
      <c r="T873" t="str">
        <f>IF(R873="Permit", J873, IF(G873="","NA CO", IF(G873="00:00:00","NA CO", IF(G873&lt;E873,"Early",IF(I873*1440&gt;=parameter!$C$4,"Overtime","On Time CO")))))</f>
        <v>On Time CO</v>
      </c>
      <c r="U873" t="str">
        <f t="shared" si="82"/>
        <v/>
      </c>
      <c r="V873" t="str">
        <f t="shared" si="83"/>
        <v/>
      </c>
    </row>
    <row r="874" spans="1:22" x14ac:dyDescent="0.3">
      <c r="A874" t="s">
        <v>241</v>
      </c>
      <c r="B874" t="s">
        <v>242</v>
      </c>
      <c r="C874" t="str">
        <f>LEFT(raw!D874,10)</f>
        <v>2021-12-17</v>
      </c>
      <c r="D874" t="str">
        <f>LEFT(raw!E874,8)</f>
        <v>08:30:00</v>
      </c>
      <c r="E874" t="str">
        <f>LEFT(raw!F874,8)</f>
        <v>17:30:00</v>
      </c>
      <c r="F874" t="str">
        <f>LEFT(raw!G874,8)</f>
        <v>08:01:09</v>
      </c>
      <c r="G874" t="str">
        <f>LEFT(raw!H874,8)</f>
        <v>17:58:10</v>
      </c>
      <c r="H874" t="s">
        <v>19</v>
      </c>
      <c r="I874" t="s">
        <v>20</v>
      </c>
      <c r="J874" t="s">
        <v>25</v>
      </c>
      <c r="K874" t="s">
        <v>26</v>
      </c>
      <c r="L874" t="str">
        <f>LEFT(raw!M874,8)</f>
        <v>09:00:00</v>
      </c>
      <c r="M874" t="s">
        <v>20</v>
      </c>
      <c r="N874" t="s">
        <v>28</v>
      </c>
      <c r="O874" t="s">
        <v>28</v>
      </c>
      <c r="P874" s="2">
        <f t="shared" si="78"/>
        <v>44547</v>
      </c>
      <c r="Q874" s="3">
        <f t="shared" si="79"/>
        <v>44561</v>
      </c>
      <c r="R874" t="str">
        <f t="shared" si="80"/>
        <v>Attendance</v>
      </c>
      <c r="S874" t="str">
        <f t="shared" si="81"/>
        <v>On Time</v>
      </c>
      <c r="T874" t="str">
        <f>IF(R874="Permit", J874, IF(G874="","NA CO", IF(G874="00:00:00","NA CO", IF(G874&lt;E874,"Early",IF(I874*1440&gt;=parameter!$C$4,"Overtime","On Time CO")))))</f>
        <v>On Time CO</v>
      </c>
      <c r="U874" t="str">
        <f t="shared" si="82"/>
        <v/>
      </c>
      <c r="V874" t="str">
        <f t="shared" si="83"/>
        <v/>
      </c>
    </row>
    <row r="875" spans="1:22" x14ac:dyDescent="0.3">
      <c r="A875" t="s">
        <v>241</v>
      </c>
      <c r="B875" t="s">
        <v>242</v>
      </c>
      <c r="C875" t="str">
        <f>LEFT(raw!D875,10)</f>
        <v>2021-12-20</v>
      </c>
      <c r="D875" t="str">
        <f>LEFT(raw!E875,8)</f>
        <v>08:30:00</v>
      </c>
      <c r="E875" t="str">
        <f>LEFT(raw!F875,8)</f>
        <v>17:30:00</v>
      </c>
      <c r="F875" t="str">
        <f>LEFT(raw!G875,8)</f>
        <v>07:54:32</v>
      </c>
      <c r="G875" t="str">
        <f>LEFT(raw!H875,8)</f>
        <v>17:32:14</v>
      </c>
      <c r="H875" t="s">
        <v>19</v>
      </c>
      <c r="I875" t="s">
        <v>20</v>
      </c>
      <c r="J875" t="s">
        <v>25</v>
      </c>
      <c r="K875" t="s">
        <v>26</v>
      </c>
      <c r="L875" t="str">
        <f>LEFT(raw!M875,8)</f>
        <v>09:00:00</v>
      </c>
      <c r="M875" t="s">
        <v>20</v>
      </c>
      <c r="N875" t="s">
        <v>28</v>
      </c>
      <c r="O875" t="s">
        <v>28</v>
      </c>
      <c r="P875" s="2">
        <f t="shared" si="78"/>
        <v>44550</v>
      </c>
      <c r="Q875" s="3">
        <f t="shared" si="79"/>
        <v>44561</v>
      </c>
      <c r="R875" t="str">
        <f t="shared" si="80"/>
        <v>Attendance</v>
      </c>
      <c r="S875" t="str">
        <f t="shared" si="81"/>
        <v>On Time</v>
      </c>
      <c r="T875" t="str">
        <f>IF(R875="Permit", J875, IF(G875="","NA CO", IF(G875="00:00:00","NA CO", IF(G875&lt;E875,"Early",IF(I875*1440&gt;=parameter!$C$4,"Overtime","On Time CO")))))</f>
        <v>On Time CO</v>
      </c>
      <c r="U875" t="str">
        <f t="shared" si="82"/>
        <v/>
      </c>
      <c r="V875" t="str">
        <f t="shared" si="83"/>
        <v/>
      </c>
    </row>
    <row r="876" spans="1:22" x14ac:dyDescent="0.3">
      <c r="A876" t="s">
        <v>241</v>
      </c>
      <c r="B876" t="s">
        <v>242</v>
      </c>
      <c r="C876" t="str">
        <f>LEFT(raw!D876,10)</f>
        <v>2021-12-21</v>
      </c>
      <c r="D876" t="str">
        <f>LEFT(raw!E876,8)</f>
        <v>08:30:00</v>
      </c>
      <c r="E876" t="str">
        <f>LEFT(raw!F876,8)</f>
        <v>17:30:00</v>
      </c>
      <c r="F876" t="str">
        <f>LEFT(raw!G876,8)</f>
        <v>08:01:54</v>
      </c>
      <c r="G876" t="str">
        <f>LEFT(raw!H876,8)</f>
        <v>00:00:00</v>
      </c>
      <c r="H876" t="s">
        <v>19</v>
      </c>
      <c r="I876" t="s">
        <v>20</v>
      </c>
      <c r="J876" t="s">
        <v>25</v>
      </c>
      <c r="K876" t="s">
        <v>26</v>
      </c>
      <c r="L876" t="str">
        <f>LEFT(raw!M876,8)</f>
        <v>00:00:00</v>
      </c>
      <c r="M876" t="s">
        <v>20</v>
      </c>
      <c r="N876" t="s">
        <v>28</v>
      </c>
      <c r="O876" t="s">
        <v>21</v>
      </c>
      <c r="P876" s="2">
        <f t="shared" si="78"/>
        <v>44551</v>
      </c>
      <c r="Q876" s="3">
        <f t="shared" si="79"/>
        <v>44561</v>
      </c>
      <c r="R876" t="str">
        <f t="shared" si="80"/>
        <v>Attendance</v>
      </c>
      <c r="S876" t="str">
        <f t="shared" si="81"/>
        <v>On Time</v>
      </c>
      <c r="T876" t="str">
        <f>IF(R876="Permit", J876, IF(G876="","NA CO", IF(G876="00:00:00","NA CO", IF(G876&lt;E876,"Early",IF(I876*1440&gt;=parameter!$C$4,"Overtime","On Time CO")))))</f>
        <v>NA CO</v>
      </c>
      <c r="U876" t="str">
        <f t="shared" si="82"/>
        <v/>
      </c>
      <c r="V876" t="str">
        <f t="shared" si="83"/>
        <v/>
      </c>
    </row>
    <row r="877" spans="1:22" x14ac:dyDescent="0.3">
      <c r="A877" t="s">
        <v>241</v>
      </c>
      <c r="B877" t="s">
        <v>242</v>
      </c>
      <c r="C877" t="str">
        <f>LEFT(raw!D877,10)</f>
        <v>2021-12-22</v>
      </c>
      <c r="D877" t="str">
        <f>LEFT(raw!E877,8)</f>
        <v>08:30:00</v>
      </c>
      <c r="E877" t="str">
        <f>LEFT(raw!F877,8)</f>
        <v>17:30:00</v>
      </c>
      <c r="F877" t="str">
        <f>LEFT(raw!G877,8)</f>
        <v>08:03:55</v>
      </c>
      <c r="G877" t="str">
        <f>LEFT(raw!H877,8)</f>
        <v>17:32:14</v>
      </c>
      <c r="H877" t="s">
        <v>19</v>
      </c>
      <c r="I877" t="s">
        <v>20</v>
      </c>
      <c r="J877" t="s">
        <v>25</v>
      </c>
      <c r="K877" t="s">
        <v>26</v>
      </c>
      <c r="L877" t="str">
        <f>LEFT(raw!M877,8)</f>
        <v>09:00:00</v>
      </c>
      <c r="M877" t="s">
        <v>20</v>
      </c>
      <c r="N877" t="s">
        <v>28</v>
      </c>
      <c r="O877" t="s">
        <v>28</v>
      </c>
      <c r="P877" s="2">
        <f t="shared" si="78"/>
        <v>44552</v>
      </c>
      <c r="Q877" s="3">
        <f t="shared" si="79"/>
        <v>44561</v>
      </c>
      <c r="R877" t="str">
        <f t="shared" si="80"/>
        <v>Attendance</v>
      </c>
      <c r="S877" t="str">
        <f t="shared" si="81"/>
        <v>On Time</v>
      </c>
      <c r="T877" t="str">
        <f>IF(R877="Permit", J877, IF(G877="","NA CO", IF(G877="00:00:00","NA CO", IF(G877&lt;E877,"Early",IF(I877*1440&gt;=parameter!$C$4,"Overtime","On Time CO")))))</f>
        <v>On Time CO</v>
      </c>
      <c r="U877" t="str">
        <f t="shared" si="82"/>
        <v/>
      </c>
      <c r="V877" t="str">
        <f t="shared" si="83"/>
        <v/>
      </c>
    </row>
    <row r="878" spans="1:22" x14ac:dyDescent="0.3">
      <c r="A878" t="s">
        <v>241</v>
      </c>
      <c r="B878" t="s">
        <v>242</v>
      </c>
      <c r="C878" t="str">
        <f>LEFT(raw!D878,10)</f>
        <v>2021-12-23</v>
      </c>
      <c r="D878" t="str">
        <f>LEFT(raw!E878,8)</f>
        <v>08:30:00</v>
      </c>
      <c r="E878" t="str">
        <f>LEFT(raw!F878,8)</f>
        <v>17:30:00</v>
      </c>
      <c r="F878" t="str">
        <f>LEFT(raw!G878,8)</f>
        <v>08:00:55</v>
      </c>
      <c r="G878" t="str">
        <f>LEFT(raw!H878,8)</f>
        <v>17:49:16</v>
      </c>
      <c r="H878" t="s">
        <v>19</v>
      </c>
      <c r="I878" t="s">
        <v>20</v>
      </c>
      <c r="J878" t="s">
        <v>25</v>
      </c>
      <c r="K878" t="s">
        <v>26</v>
      </c>
      <c r="L878" t="str">
        <f>LEFT(raw!M878,8)</f>
        <v>09:00:00</v>
      </c>
      <c r="M878" t="s">
        <v>20</v>
      </c>
      <c r="N878" t="s">
        <v>28</v>
      </c>
      <c r="O878" t="s">
        <v>28</v>
      </c>
      <c r="P878" s="2">
        <f t="shared" si="78"/>
        <v>44553</v>
      </c>
      <c r="Q878" s="3">
        <f t="shared" si="79"/>
        <v>44561</v>
      </c>
      <c r="R878" t="str">
        <f t="shared" si="80"/>
        <v>Attendance</v>
      </c>
      <c r="S878" t="str">
        <f t="shared" si="81"/>
        <v>On Time</v>
      </c>
      <c r="T878" t="str">
        <f>IF(R878="Permit", J878, IF(G878="","NA CO", IF(G878="00:00:00","NA CO", IF(G878&lt;E878,"Early",IF(I878*1440&gt;=parameter!$C$4,"Overtime","On Time CO")))))</f>
        <v>On Time CO</v>
      </c>
      <c r="U878" t="str">
        <f t="shared" si="82"/>
        <v/>
      </c>
      <c r="V878" t="str">
        <f t="shared" si="83"/>
        <v/>
      </c>
    </row>
    <row r="879" spans="1:22" x14ac:dyDescent="0.3">
      <c r="A879" t="s">
        <v>241</v>
      </c>
      <c r="B879" t="s">
        <v>242</v>
      </c>
      <c r="C879" t="str">
        <f>LEFT(raw!D879,10)</f>
        <v>2021-12-24</v>
      </c>
      <c r="D879" t="str">
        <f>LEFT(raw!E879,8)</f>
        <v>08:30:00</v>
      </c>
      <c r="E879" t="str">
        <f>LEFT(raw!F879,8)</f>
        <v>17:30:00</v>
      </c>
      <c r="F879" t="str">
        <f>LEFT(raw!G879,8)</f>
        <v>08:05:07</v>
      </c>
      <c r="G879" t="str">
        <f>LEFT(raw!H879,8)</f>
        <v>17:33:23</v>
      </c>
      <c r="H879" t="s">
        <v>19</v>
      </c>
      <c r="I879" t="s">
        <v>20</v>
      </c>
      <c r="J879" t="s">
        <v>25</v>
      </c>
      <c r="K879" t="s">
        <v>26</v>
      </c>
      <c r="L879" t="str">
        <f>LEFT(raw!M879,8)</f>
        <v>09:00:00</v>
      </c>
      <c r="M879" t="s">
        <v>20</v>
      </c>
      <c r="N879" t="s">
        <v>28</v>
      </c>
      <c r="O879" t="s">
        <v>28</v>
      </c>
      <c r="P879" s="2">
        <f t="shared" si="78"/>
        <v>44554</v>
      </c>
      <c r="Q879" s="3">
        <f t="shared" si="79"/>
        <v>44561</v>
      </c>
      <c r="R879" t="str">
        <f t="shared" si="80"/>
        <v>Attendance</v>
      </c>
      <c r="S879" t="str">
        <f t="shared" si="81"/>
        <v>On Time</v>
      </c>
      <c r="T879" t="str">
        <f>IF(R879="Permit", J879, IF(G879="","NA CO", IF(G879="00:00:00","NA CO", IF(G879&lt;E879,"Early",IF(I879*1440&gt;=parameter!$C$4,"Overtime","On Time CO")))))</f>
        <v>On Time CO</v>
      </c>
      <c r="U879" t="str">
        <f t="shared" si="82"/>
        <v/>
      </c>
      <c r="V879" t="str">
        <f t="shared" si="83"/>
        <v/>
      </c>
    </row>
    <row r="880" spans="1:22" x14ac:dyDescent="0.3">
      <c r="A880" t="s">
        <v>241</v>
      </c>
      <c r="B880" t="s">
        <v>242</v>
      </c>
      <c r="C880" t="str">
        <f>LEFT(raw!D880,10)</f>
        <v>2021-12-27</v>
      </c>
      <c r="D880" t="str">
        <f>LEFT(raw!E880,8)</f>
        <v>08:30:00</v>
      </c>
      <c r="E880" t="str">
        <f>LEFT(raw!F880,8)</f>
        <v>17:30:00</v>
      </c>
      <c r="F880" t="str">
        <f>LEFT(raw!G880,8)</f>
        <v>08:07:09</v>
      </c>
      <c r="G880" t="str">
        <f>LEFT(raw!H880,8)</f>
        <v>17:32:59</v>
      </c>
      <c r="H880" t="s">
        <v>19</v>
      </c>
      <c r="I880" t="s">
        <v>20</v>
      </c>
      <c r="J880" t="s">
        <v>25</v>
      </c>
      <c r="K880" t="s">
        <v>26</v>
      </c>
      <c r="L880" t="str">
        <f>LEFT(raw!M880,8)</f>
        <v>09:00:00</v>
      </c>
      <c r="M880" t="s">
        <v>20</v>
      </c>
      <c r="N880" t="s">
        <v>28</v>
      </c>
      <c r="O880" t="s">
        <v>28</v>
      </c>
      <c r="P880" s="2">
        <f t="shared" si="78"/>
        <v>44557</v>
      </c>
      <c r="Q880" s="3">
        <f t="shared" si="79"/>
        <v>44561</v>
      </c>
      <c r="R880" t="str">
        <f t="shared" si="80"/>
        <v>Attendance</v>
      </c>
      <c r="S880" t="str">
        <f t="shared" si="81"/>
        <v>On Time</v>
      </c>
      <c r="T880" t="str">
        <f>IF(R880="Permit", J880, IF(G880="","NA CO", IF(G880="00:00:00","NA CO", IF(G880&lt;E880,"Early",IF(I880*1440&gt;=parameter!$C$4,"Overtime","On Time CO")))))</f>
        <v>On Time CO</v>
      </c>
      <c r="U880" t="str">
        <f t="shared" si="82"/>
        <v/>
      </c>
      <c r="V880" t="str">
        <f t="shared" si="83"/>
        <v/>
      </c>
    </row>
    <row r="881" spans="1:22" x14ac:dyDescent="0.3">
      <c r="A881" t="s">
        <v>241</v>
      </c>
      <c r="B881" t="s">
        <v>242</v>
      </c>
      <c r="C881" t="str">
        <f>LEFT(raw!D881,10)</f>
        <v>2021-12-28</v>
      </c>
      <c r="D881" t="str">
        <f>LEFT(raw!E881,8)</f>
        <v>08:30:00</v>
      </c>
      <c r="E881" t="str">
        <f>LEFT(raw!F881,8)</f>
        <v>17:30:00</v>
      </c>
      <c r="F881" t="str">
        <f>LEFT(raw!G881,8)</f>
        <v>08:12:58</v>
      </c>
      <c r="G881" t="str">
        <f>LEFT(raw!H881,8)</f>
        <v>17:32:05</v>
      </c>
      <c r="H881" t="s">
        <v>19</v>
      </c>
      <c r="I881" t="s">
        <v>20</v>
      </c>
      <c r="J881" t="s">
        <v>25</v>
      </c>
      <c r="K881" t="s">
        <v>26</v>
      </c>
      <c r="L881" t="str">
        <f>LEFT(raw!M881,8)</f>
        <v>09:00:00</v>
      </c>
      <c r="M881" t="s">
        <v>20</v>
      </c>
      <c r="N881" t="s">
        <v>28</v>
      </c>
      <c r="O881" t="s">
        <v>28</v>
      </c>
      <c r="P881" s="2">
        <f t="shared" si="78"/>
        <v>44558</v>
      </c>
      <c r="Q881" s="3">
        <f t="shared" si="79"/>
        <v>44561</v>
      </c>
      <c r="R881" t="str">
        <f t="shared" si="80"/>
        <v>Attendance</v>
      </c>
      <c r="S881" t="str">
        <f t="shared" si="81"/>
        <v>On Time</v>
      </c>
      <c r="T881" t="str">
        <f>IF(R881="Permit", J881, IF(G881="","NA CO", IF(G881="00:00:00","NA CO", IF(G881&lt;E881,"Early",IF(I881*1440&gt;=parameter!$C$4,"Overtime","On Time CO")))))</f>
        <v>On Time CO</v>
      </c>
      <c r="U881" t="str">
        <f t="shared" si="82"/>
        <v/>
      </c>
      <c r="V881" t="str">
        <f t="shared" si="83"/>
        <v/>
      </c>
    </row>
    <row r="882" spans="1:22" x14ac:dyDescent="0.3">
      <c r="A882" t="s">
        <v>241</v>
      </c>
      <c r="B882" t="s">
        <v>242</v>
      </c>
      <c r="C882" t="str">
        <f>LEFT(raw!D882,10)</f>
        <v>2021-12-29</v>
      </c>
      <c r="D882" t="str">
        <f>LEFT(raw!E882,8)</f>
        <v>08:30:00</v>
      </c>
      <c r="E882" t="str">
        <f>LEFT(raw!F882,8)</f>
        <v>17:30:00</v>
      </c>
      <c r="F882" t="str">
        <f>LEFT(raw!G882,8)</f>
        <v>08:10:59</v>
      </c>
      <c r="G882" t="str">
        <f>LEFT(raw!H882,8)</f>
        <v>17:32:09</v>
      </c>
      <c r="H882" t="s">
        <v>19</v>
      </c>
      <c r="I882" t="s">
        <v>20</v>
      </c>
      <c r="J882" t="s">
        <v>25</v>
      </c>
      <c r="K882" t="s">
        <v>26</v>
      </c>
      <c r="L882" t="str">
        <f>LEFT(raw!M882,8)</f>
        <v>09:00:00</v>
      </c>
      <c r="M882" t="s">
        <v>20</v>
      </c>
      <c r="N882" t="s">
        <v>28</v>
      </c>
      <c r="O882" t="s">
        <v>28</v>
      </c>
      <c r="P882" s="2">
        <f t="shared" si="78"/>
        <v>44559</v>
      </c>
      <c r="Q882" s="3">
        <f t="shared" si="79"/>
        <v>44561</v>
      </c>
      <c r="R882" t="str">
        <f t="shared" si="80"/>
        <v>Attendance</v>
      </c>
      <c r="S882" t="str">
        <f t="shared" si="81"/>
        <v>On Time</v>
      </c>
      <c r="T882" t="str">
        <f>IF(R882="Permit", J882, IF(G882="","NA CO", IF(G882="00:00:00","NA CO", IF(G882&lt;E882,"Early",IF(I882*1440&gt;=parameter!$C$4,"Overtime","On Time CO")))))</f>
        <v>On Time CO</v>
      </c>
      <c r="U882" t="str">
        <f t="shared" si="82"/>
        <v/>
      </c>
      <c r="V882" t="str">
        <f t="shared" si="83"/>
        <v/>
      </c>
    </row>
    <row r="883" spans="1:22" x14ac:dyDescent="0.3">
      <c r="A883" t="s">
        <v>241</v>
      </c>
      <c r="B883" t="s">
        <v>242</v>
      </c>
      <c r="C883" t="str">
        <f>LEFT(raw!D883,10)</f>
        <v>2021-12-30</v>
      </c>
      <c r="D883" t="str">
        <f>LEFT(raw!E883,8)</f>
        <v>08:30:00</v>
      </c>
      <c r="E883" t="str">
        <f>LEFT(raw!F883,8)</f>
        <v>17:30:00</v>
      </c>
      <c r="F883" t="str">
        <f>LEFT(raw!G883,8)</f>
        <v>08:09:16</v>
      </c>
      <c r="G883" t="str">
        <f>LEFT(raw!H883,8)</f>
        <v>17:33:35</v>
      </c>
      <c r="H883" t="s">
        <v>19</v>
      </c>
      <c r="I883" t="s">
        <v>20</v>
      </c>
      <c r="J883" t="s">
        <v>25</v>
      </c>
      <c r="K883" t="s">
        <v>26</v>
      </c>
      <c r="L883" t="str">
        <f>LEFT(raw!M883,8)</f>
        <v>09:00:00</v>
      </c>
      <c r="M883" t="s">
        <v>20</v>
      </c>
      <c r="N883" t="s">
        <v>28</v>
      </c>
      <c r="O883" t="s">
        <v>28</v>
      </c>
      <c r="P883" s="2">
        <f t="shared" si="78"/>
        <v>44560</v>
      </c>
      <c r="Q883" s="3">
        <f t="shared" si="79"/>
        <v>44561</v>
      </c>
      <c r="R883" t="str">
        <f t="shared" si="80"/>
        <v>Attendance</v>
      </c>
      <c r="S883" t="str">
        <f t="shared" si="81"/>
        <v>On Time</v>
      </c>
      <c r="T883" t="str">
        <f>IF(R883="Permit", J883, IF(G883="","NA CO", IF(G883="00:00:00","NA CO", IF(G883&lt;E883,"Early",IF(I883*1440&gt;=parameter!$C$4,"Overtime","On Time CO")))))</f>
        <v>On Time CO</v>
      </c>
      <c r="U883" t="str">
        <f t="shared" si="82"/>
        <v/>
      </c>
      <c r="V883" t="str">
        <f t="shared" si="83"/>
        <v/>
      </c>
    </row>
    <row r="884" spans="1:22" x14ac:dyDescent="0.3">
      <c r="A884" t="s">
        <v>241</v>
      </c>
      <c r="B884" t="s">
        <v>242</v>
      </c>
      <c r="C884" t="str">
        <f>LEFT(raw!D884,10)</f>
        <v>2021-12-31</v>
      </c>
      <c r="D884" t="str">
        <f>LEFT(raw!E884,8)</f>
        <v>08:30:00</v>
      </c>
      <c r="E884" t="str">
        <f>LEFT(raw!F884,8)</f>
        <v>17:30:00</v>
      </c>
      <c r="F884" t="str">
        <f>LEFT(raw!G884,8)</f>
        <v>17:00:43</v>
      </c>
      <c r="G884" t="str">
        <f>LEFT(raw!H884,8)</f>
        <v>00:00:00</v>
      </c>
      <c r="H884" t="s">
        <v>19</v>
      </c>
      <c r="I884" t="s">
        <v>4470</v>
      </c>
      <c r="J884" t="s">
        <v>32</v>
      </c>
      <c r="K884" t="s">
        <v>26</v>
      </c>
      <c r="L884" t="str">
        <f>LEFT(raw!M884,8)</f>
        <v>00:00:00</v>
      </c>
      <c r="M884" t="s">
        <v>20</v>
      </c>
      <c r="N884" t="s">
        <v>28</v>
      </c>
      <c r="O884" t="s">
        <v>21</v>
      </c>
      <c r="P884" s="2">
        <f t="shared" si="78"/>
        <v>44561</v>
      </c>
      <c r="Q884" s="3">
        <f t="shared" si="79"/>
        <v>44561</v>
      </c>
      <c r="R884" t="str">
        <f t="shared" si="80"/>
        <v>Attendance</v>
      </c>
      <c r="S884" t="str">
        <f t="shared" si="81"/>
        <v>Late</v>
      </c>
      <c r="T884" t="str">
        <f>IF(R884="Permit", J884, IF(G884="","NA CO", IF(G884="00:00:00","NA CO", IF(G884&lt;E884,"Early",IF(I884*1440&gt;=parameter!$C$4,"Overtime","On Time CO")))))</f>
        <v>NA CO</v>
      </c>
      <c r="U884" t="str">
        <f t="shared" si="82"/>
        <v>08:30:43</v>
      </c>
      <c r="V884" t="str">
        <f t="shared" si="83"/>
        <v/>
      </c>
    </row>
    <row r="885" spans="1:22" x14ac:dyDescent="0.3">
      <c r="A885" t="s">
        <v>252</v>
      </c>
      <c r="B885" t="s">
        <v>253</v>
      </c>
      <c r="C885" t="str">
        <f>LEFT(raw!D885,10)</f>
        <v>2021-12-01</v>
      </c>
      <c r="D885" t="str">
        <f>LEFT(raw!E885,8)</f>
        <v>08:30:00</v>
      </c>
      <c r="E885" t="str">
        <f>LEFT(raw!F885,8)</f>
        <v>17:30:00</v>
      </c>
      <c r="F885" t="str">
        <f>LEFT(raw!G885,8)</f>
        <v>08:06:33</v>
      </c>
      <c r="G885" t="str">
        <f>LEFT(raw!H885,8)</f>
        <v>17:32:50</v>
      </c>
      <c r="H885" t="s">
        <v>19</v>
      </c>
      <c r="I885" t="s">
        <v>20</v>
      </c>
      <c r="J885" t="s">
        <v>25</v>
      </c>
      <c r="K885" t="s">
        <v>26</v>
      </c>
      <c r="L885" t="str">
        <f>LEFT(raw!M885,8)</f>
        <v>09:00:00</v>
      </c>
      <c r="M885" t="s">
        <v>20</v>
      </c>
      <c r="N885" t="s">
        <v>28</v>
      </c>
      <c r="O885" t="s">
        <v>28</v>
      </c>
      <c r="P885" s="2">
        <f t="shared" si="78"/>
        <v>44531</v>
      </c>
      <c r="Q885" s="3">
        <f t="shared" si="79"/>
        <v>44561</v>
      </c>
      <c r="R885" t="str">
        <f t="shared" si="80"/>
        <v>Attendance</v>
      </c>
      <c r="S885" t="str">
        <f t="shared" si="81"/>
        <v>On Time</v>
      </c>
      <c r="T885" t="str">
        <f>IF(R885="Permit", J885, IF(G885="","NA CO", IF(G885="00:00:00","NA CO", IF(G885&lt;E885,"Early",IF(I885*1440&gt;=parameter!$C$4,"Overtime","On Time CO")))))</f>
        <v>On Time CO</v>
      </c>
      <c r="U885" t="str">
        <f t="shared" si="82"/>
        <v/>
      </c>
      <c r="V885" t="str">
        <f t="shared" si="83"/>
        <v/>
      </c>
    </row>
    <row r="886" spans="1:22" x14ac:dyDescent="0.3">
      <c r="A886" t="s">
        <v>252</v>
      </c>
      <c r="B886" t="s">
        <v>253</v>
      </c>
      <c r="C886" t="str">
        <f>LEFT(raw!D886,10)</f>
        <v>2021-12-06</v>
      </c>
      <c r="D886" t="str">
        <f>LEFT(raw!E886,8)</f>
        <v>08:30:00</v>
      </c>
      <c r="E886" t="str">
        <f>LEFT(raw!F886,8)</f>
        <v>17:30:00</v>
      </c>
      <c r="F886" t="str">
        <f>LEFT(raw!G886,8)</f>
        <v>08:10:25</v>
      </c>
      <c r="G886" t="str">
        <f>LEFT(raw!H886,8)</f>
        <v>17:31:59</v>
      </c>
      <c r="H886" t="s">
        <v>19</v>
      </c>
      <c r="I886" t="s">
        <v>20</v>
      </c>
      <c r="J886" t="s">
        <v>25</v>
      </c>
      <c r="K886" t="s">
        <v>26</v>
      </c>
      <c r="L886" t="str">
        <f>LEFT(raw!M886,8)</f>
        <v>09:00:00</v>
      </c>
      <c r="M886" t="s">
        <v>20</v>
      </c>
      <c r="N886" t="s">
        <v>28</v>
      </c>
      <c r="O886" t="s">
        <v>28</v>
      </c>
      <c r="P886" s="2">
        <f t="shared" si="78"/>
        <v>44536</v>
      </c>
      <c r="Q886" s="3">
        <f t="shared" si="79"/>
        <v>44561</v>
      </c>
      <c r="R886" t="str">
        <f t="shared" si="80"/>
        <v>Attendance</v>
      </c>
      <c r="S886" t="str">
        <f t="shared" si="81"/>
        <v>On Time</v>
      </c>
      <c r="T886" t="str">
        <f>IF(R886="Permit", J886, IF(G886="","NA CO", IF(G886="00:00:00","NA CO", IF(G886&lt;E886,"Early",IF(I886*1440&gt;=parameter!$C$4,"Overtime","On Time CO")))))</f>
        <v>On Time CO</v>
      </c>
      <c r="U886" t="str">
        <f t="shared" si="82"/>
        <v/>
      </c>
      <c r="V886" t="str">
        <f t="shared" si="83"/>
        <v/>
      </c>
    </row>
    <row r="887" spans="1:22" x14ac:dyDescent="0.3">
      <c r="A887" t="s">
        <v>252</v>
      </c>
      <c r="B887" t="s">
        <v>253</v>
      </c>
      <c r="C887" t="str">
        <f>LEFT(raw!D887,10)</f>
        <v>2021-12-07</v>
      </c>
      <c r="D887" t="str">
        <f>LEFT(raw!E887,8)</f>
        <v>08:30:00</v>
      </c>
      <c r="E887" t="str">
        <f>LEFT(raw!F887,8)</f>
        <v>17:30:00</v>
      </c>
      <c r="F887" t="str">
        <f>LEFT(raw!G887,8)</f>
        <v>08:08:31</v>
      </c>
      <c r="G887" t="str">
        <f>LEFT(raw!H887,8)</f>
        <v>17:32:33</v>
      </c>
      <c r="H887" t="s">
        <v>19</v>
      </c>
      <c r="I887" t="s">
        <v>20</v>
      </c>
      <c r="J887" t="s">
        <v>25</v>
      </c>
      <c r="K887" t="s">
        <v>26</v>
      </c>
      <c r="L887" t="str">
        <f>LEFT(raw!M887,8)</f>
        <v>09:00:00</v>
      </c>
      <c r="M887" t="s">
        <v>20</v>
      </c>
      <c r="N887" t="s">
        <v>28</v>
      </c>
      <c r="O887" t="s">
        <v>28</v>
      </c>
      <c r="P887" s="2">
        <f t="shared" si="78"/>
        <v>44537</v>
      </c>
      <c r="Q887" s="3">
        <f t="shared" si="79"/>
        <v>44561</v>
      </c>
      <c r="R887" t="str">
        <f t="shared" si="80"/>
        <v>Attendance</v>
      </c>
      <c r="S887" t="str">
        <f t="shared" si="81"/>
        <v>On Time</v>
      </c>
      <c r="T887" t="str">
        <f>IF(R887="Permit", J887, IF(G887="","NA CO", IF(G887="00:00:00","NA CO", IF(G887&lt;E887,"Early",IF(I887*1440&gt;=parameter!$C$4,"Overtime","On Time CO")))))</f>
        <v>On Time CO</v>
      </c>
      <c r="U887" t="str">
        <f t="shared" si="82"/>
        <v/>
      </c>
      <c r="V887" t="str">
        <f t="shared" si="83"/>
        <v/>
      </c>
    </row>
    <row r="888" spans="1:22" x14ac:dyDescent="0.3">
      <c r="A888" t="s">
        <v>252</v>
      </c>
      <c r="B888" t="s">
        <v>253</v>
      </c>
      <c r="C888" t="str">
        <f>LEFT(raw!D888,10)</f>
        <v>2021-12-08</v>
      </c>
      <c r="D888" t="str">
        <f>LEFT(raw!E888,8)</f>
        <v>08:30:00</v>
      </c>
      <c r="E888" t="str">
        <f>LEFT(raw!F888,8)</f>
        <v>17:30:00</v>
      </c>
      <c r="F888" t="str">
        <f>LEFT(raw!G888,8)</f>
        <v>08:20:05</v>
      </c>
      <c r="G888" t="str">
        <f>LEFT(raw!H888,8)</f>
        <v>17:33:37</v>
      </c>
      <c r="H888" t="s">
        <v>19</v>
      </c>
      <c r="I888" t="s">
        <v>20</v>
      </c>
      <c r="J888" t="s">
        <v>25</v>
      </c>
      <c r="K888" t="s">
        <v>26</v>
      </c>
      <c r="L888" t="str">
        <f>LEFT(raw!M888,8)</f>
        <v>09:00:00</v>
      </c>
      <c r="M888" t="s">
        <v>20</v>
      </c>
      <c r="N888" t="s">
        <v>28</v>
      </c>
      <c r="O888" t="s">
        <v>28</v>
      </c>
      <c r="P888" s="2">
        <f t="shared" si="78"/>
        <v>44538</v>
      </c>
      <c r="Q888" s="3">
        <f t="shared" si="79"/>
        <v>44561</v>
      </c>
      <c r="R888" t="str">
        <f t="shared" si="80"/>
        <v>Attendance</v>
      </c>
      <c r="S888" t="str">
        <f t="shared" si="81"/>
        <v>On Time</v>
      </c>
      <c r="T888" t="str">
        <f>IF(R888="Permit", J888, IF(G888="","NA CO", IF(G888="00:00:00","NA CO", IF(G888&lt;E888,"Early",IF(I888*1440&gt;=parameter!$C$4,"Overtime","On Time CO")))))</f>
        <v>On Time CO</v>
      </c>
      <c r="U888" t="str">
        <f t="shared" si="82"/>
        <v/>
      </c>
      <c r="V888" t="str">
        <f t="shared" si="83"/>
        <v/>
      </c>
    </row>
    <row r="889" spans="1:22" x14ac:dyDescent="0.3">
      <c r="A889" t="s">
        <v>252</v>
      </c>
      <c r="B889" t="s">
        <v>253</v>
      </c>
      <c r="C889" t="str">
        <f>LEFT(raw!D889,10)</f>
        <v>2021-12-09</v>
      </c>
      <c r="D889" t="str">
        <f>LEFT(raw!E889,8)</f>
        <v>08:30:00</v>
      </c>
      <c r="E889" t="str">
        <f>LEFT(raw!F889,8)</f>
        <v>17:30:00</v>
      </c>
      <c r="F889" t="str">
        <f>LEFT(raw!G889,8)</f>
        <v>08:20:06</v>
      </c>
      <c r="G889" t="str">
        <f>LEFT(raw!H889,8)</f>
        <v>17:32:18</v>
      </c>
      <c r="H889" t="s">
        <v>19</v>
      </c>
      <c r="I889" t="s">
        <v>20</v>
      </c>
      <c r="J889" t="s">
        <v>25</v>
      </c>
      <c r="K889" t="s">
        <v>26</v>
      </c>
      <c r="L889" t="str">
        <f>LEFT(raw!M889,8)</f>
        <v>09:00:00</v>
      </c>
      <c r="M889" t="s">
        <v>20</v>
      </c>
      <c r="N889" t="s">
        <v>28</v>
      </c>
      <c r="O889" t="s">
        <v>28</v>
      </c>
      <c r="P889" s="2">
        <f t="shared" si="78"/>
        <v>44539</v>
      </c>
      <c r="Q889" s="3">
        <f t="shared" si="79"/>
        <v>44561</v>
      </c>
      <c r="R889" t="str">
        <f t="shared" si="80"/>
        <v>Attendance</v>
      </c>
      <c r="S889" t="str">
        <f t="shared" si="81"/>
        <v>On Time</v>
      </c>
      <c r="T889" t="str">
        <f>IF(R889="Permit", J889, IF(G889="","NA CO", IF(G889="00:00:00","NA CO", IF(G889&lt;E889,"Early",IF(I889*1440&gt;=parameter!$C$4,"Overtime","On Time CO")))))</f>
        <v>On Time CO</v>
      </c>
      <c r="U889" t="str">
        <f t="shared" si="82"/>
        <v/>
      </c>
      <c r="V889" t="str">
        <f t="shared" si="83"/>
        <v/>
      </c>
    </row>
    <row r="890" spans="1:22" x14ac:dyDescent="0.3">
      <c r="A890" t="s">
        <v>252</v>
      </c>
      <c r="B890" t="s">
        <v>253</v>
      </c>
      <c r="C890" t="str">
        <f>LEFT(raw!D890,10)</f>
        <v>2021-12-10</v>
      </c>
      <c r="D890" t="str">
        <f>LEFT(raw!E890,8)</f>
        <v>08:30:00</v>
      </c>
      <c r="E890" t="str">
        <f>LEFT(raw!F890,8)</f>
        <v>17:30:00</v>
      </c>
      <c r="F890" t="str">
        <f>LEFT(raw!G890,8)</f>
        <v>08:22:10</v>
      </c>
      <c r="G890" t="str">
        <f>LEFT(raw!H890,8)</f>
        <v>17:32:51</v>
      </c>
      <c r="H890" t="s">
        <v>19</v>
      </c>
      <c r="I890" t="s">
        <v>20</v>
      </c>
      <c r="J890" t="s">
        <v>25</v>
      </c>
      <c r="K890" t="s">
        <v>26</v>
      </c>
      <c r="L890" t="str">
        <f>LEFT(raw!M890,8)</f>
        <v>09:00:00</v>
      </c>
      <c r="M890" t="s">
        <v>20</v>
      </c>
      <c r="N890" t="s">
        <v>28</v>
      </c>
      <c r="O890" t="s">
        <v>28</v>
      </c>
      <c r="P890" s="2">
        <f t="shared" si="78"/>
        <v>44540</v>
      </c>
      <c r="Q890" s="3">
        <f t="shared" si="79"/>
        <v>44561</v>
      </c>
      <c r="R890" t="str">
        <f t="shared" si="80"/>
        <v>Attendance</v>
      </c>
      <c r="S890" t="str">
        <f t="shared" si="81"/>
        <v>On Time</v>
      </c>
      <c r="T890" t="str">
        <f>IF(R890="Permit", J890, IF(G890="","NA CO", IF(G890="00:00:00","NA CO", IF(G890&lt;E890,"Early",IF(I890*1440&gt;=parameter!$C$4,"Overtime","On Time CO")))))</f>
        <v>On Time CO</v>
      </c>
      <c r="U890" t="str">
        <f t="shared" si="82"/>
        <v/>
      </c>
      <c r="V890" t="str">
        <f t="shared" si="83"/>
        <v/>
      </c>
    </row>
    <row r="891" spans="1:22" x14ac:dyDescent="0.3">
      <c r="A891" t="s">
        <v>252</v>
      </c>
      <c r="B891" t="s">
        <v>253</v>
      </c>
      <c r="C891" t="str">
        <f>LEFT(raw!D891,10)</f>
        <v>2021-12-13</v>
      </c>
      <c r="D891" t="str">
        <f>LEFT(raw!E891,8)</f>
        <v>08:30:00</v>
      </c>
      <c r="E891" t="str">
        <f>LEFT(raw!F891,8)</f>
        <v>17:30:00</v>
      </c>
      <c r="F891" t="str">
        <f>LEFT(raw!G891,8)</f>
        <v>08:28:33</v>
      </c>
      <c r="G891" t="str">
        <f>LEFT(raw!H891,8)</f>
        <v>17:34:42</v>
      </c>
      <c r="H891" t="s">
        <v>19</v>
      </c>
      <c r="I891" t="s">
        <v>20</v>
      </c>
      <c r="J891" t="s">
        <v>25</v>
      </c>
      <c r="K891" t="s">
        <v>26</v>
      </c>
      <c r="L891" t="str">
        <f>LEFT(raw!M891,8)</f>
        <v>09:00:00</v>
      </c>
      <c r="M891" t="s">
        <v>20</v>
      </c>
      <c r="N891" t="s">
        <v>28</v>
      </c>
      <c r="O891" t="s">
        <v>28</v>
      </c>
      <c r="P891" s="2">
        <f t="shared" si="78"/>
        <v>44543</v>
      </c>
      <c r="Q891" s="3">
        <f t="shared" si="79"/>
        <v>44561</v>
      </c>
      <c r="R891" t="str">
        <f t="shared" si="80"/>
        <v>Attendance</v>
      </c>
      <c r="S891" t="str">
        <f t="shared" si="81"/>
        <v>On Time</v>
      </c>
      <c r="T891" t="str">
        <f>IF(R891="Permit", J891, IF(G891="","NA CO", IF(G891="00:00:00","NA CO", IF(G891&lt;E891,"Early",IF(I891*1440&gt;=parameter!$C$4,"Overtime","On Time CO")))))</f>
        <v>On Time CO</v>
      </c>
      <c r="U891" t="str">
        <f t="shared" si="82"/>
        <v/>
      </c>
      <c r="V891" t="str">
        <f t="shared" si="83"/>
        <v/>
      </c>
    </row>
    <row r="892" spans="1:22" x14ac:dyDescent="0.3">
      <c r="A892" t="s">
        <v>252</v>
      </c>
      <c r="B892" t="s">
        <v>253</v>
      </c>
      <c r="C892" t="str">
        <f>LEFT(raw!D892,10)</f>
        <v>2021-12-14</v>
      </c>
      <c r="D892" t="str">
        <f>LEFT(raw!E892,8)</f>
        <v>08:30:00</v>
      </c>
      <c r="E892" t="str">
        <f>LEFT(raw!F892,8)</f>
        <v>17:30:00</v>
      </c>
      <c r="F892" t="str">
        <f>LEFT(raw!G892,8)</f>
        <v>08:14:18</v>
      </c>
      <c r="G892" t="str">
        <f>LEFT(raw!H892,8)</f>
        <v>17:34:01</v>
      </c>
      <c r="H892" t="s">
        <v>19</v>
      </c>
      <c r="I892" t="s">
        <v>20</v>
      </c>
      <c r="J892" t="s">
        <v>25</v>
      </c>
      <c r="K892" t="s">
        <v>26</v>
      </c>
      <c r="L892" t="str">
        <f>LEFT(raw!M892,8)</f>
        <v>09:00:00</v>
      </c>
      <c r="M892" t="s">
        <v>20</v>
      </c>
      <c r="N892" t="s">
        <v>28</v>
      </c>
      <c r="O892" t="s">
        <v>28</v>
      </c>
      <c r="P892" s="2">
        <f t="shared" si="78"/>
        <v>44544</v>
      </c>
      <c r="Q892" s="3">
        <f t="shared" si="79"/>
        <v>44561</v>
      </c>
      <c r="R892" t="str">
        <f t="shared" si="80"/>
        <v>Attendance</v>
      </c>
      <c r="S892" t="str">
        <f t="shared" si="81"/>
        <v>On Time</v>
      </c>
      <c r="T892" t="str">
        <f>IF(R892="Permit", J892, IF(G892="","NA CO", IF(G892="00:00:00","NA CO", IF(G892&lt;E892,"Early",IF(I892*1440&gt;=parameter!$C$4,"Overtime","On Time CO")))))</f>
        <v>On Time CO</v>
      </c>
      <c r="U892" t="str">
        <f t="shared" si="82"/>
        <v/>
      </c>
      <c r="V892" t="str">
        <f t="shared" si="83"/>
        <v/>
      </c>
    </row>
    <row r="893" spans="1:22" x14ac:dyDescent="0.3">
      <c r="A893" t="s">
        <v>252</v>
      </c>
      <c r="B893" t="s">
        <v>253</v>
      </c>
      <c r="C893" t="str">
        <f>LEFT(raw!D893,10)</f>
        <v>2021-12-15</v>
      </c>
      <c r="D893" t="str">
        <f>LEFT(raw!E893,8)</f>
        <v>08:30:00</v>
      </c>
      <c r="E893" t="str">
        <f>LEFT(raw!F893,8)</f>
        <v>17:30:00</v>
      </c>
      <c r="F893" t="str">
        <f>LEFT(raw!G893,8)</f>
        <v>08:22:29</v>
      </c>
      <c r="G893" t="str">
        <f>LEFT(raw!H893,8)</f>
        <v>17:32:32</v>
      </c>
      <c r="H893" t="s">
        <v>19</v>
      </c>
      <c r="I893" t="s">
        <v>20</v>
      </c>
      <c r="J893" t="s">
        <v>25</v>
      </c>
      <c r="K893" t="s">
        <v>26</v>
      </c>
      <c r="L893" t="str">
        <f>LEFT(raw!M893,8)</f>
        <v>09:00:00</v>
      </c>
      <c r="M893" t="s">
        <v>20</v>
      </c>
      <c r="N893" t="s">
        <v>28</v>
      </c>
      <c r="O893" t="s">
        <v>28</v>
      </c>
      <c r="P893" s="2">
        <f t="shared" si="78"/>
        <v>44545</v>
      </c>
      <c r="Q893" s="3">
        <f t="shared" si="79"/>
        <v>44561</v>
      </c>
      <c r="R893" t="str">
        <f t="shared" si="80"/>
        <v>Attendance</v>
      </c>
      <c r="S893" t="str">
        <f t="shared" si="81"/>
        <v>On Time</v>
      </c>
      <c r="T893" t="str">
        <f>IF(R893="Permit", J893, IF(G893="","NA CO", IF(G893="00:00:00","NA CO", IF(G893&lt;E893,"Early",IF(I893*1440&gt;=parameter!$C$4,"Overtime","On Time CO")))))</f>
        <v>On Time CO</v>
      </c>
      <c r="U893" t="str">
        <f t="shared" si="82"/>
        <v/>
      </c>
      <c r="V893" t="str">
        <f t="shared" si="83"/>
        <v/>
      </c>
    </row>
    <row r="894" spans="1:22" x14ac:dyDescent="0.3">
      <c r="A894" t="s">
        <v>252</v>
      </c>
      <c r="B894" t="s">
        <v>253</v>
      </c>
      <c r="C894" t="str">
        <f>LEFT(raw!D894,10)</f>
        <v>2021-12-16</v>
      </c>
      <c r="D894" t="str">
        <f>LEFT(raw!E894,8)</f>
        <v>08:30:00</v>
      </c>
      <c r="E894" t="str">
        <f>LEFT(raw!F894,8)</f>
        <v>17:30:00</v>
      </c>
      <c r="F894" t="str">
        <f>LEFT(raw!G894,8)</f>
        <v>08:14:42</v>
      </c>
      <c r="G894" t="str">
        <f>LEFT(raw!H894,8)</f>
        <v>17:34:56</v>
      </c>
      <c r="H894" t="s">
        <v>19</v>
      </c>
      <c r="I894" t="s">
        <v>20</v>
      </c>
      <c r="J894" t="s">
        <v>25</v>
      </c>
      <c r="K894" t="s">
        <v>26</v>
      </c>
      <c r="L894" t="str">
        <f>LEFT(raw!M894,8)</f>
        <v>09:00:00</v>
      </c>
      <c r="M894" t="s">
        <v>20</v>
      </c>
      <c r="N894" t="s">
        <v>28</v>
      </c>
      <c r="O894" t="s">
        <v>28</v>
      </c>
      <c r="P894" s="2">
        <f t="shared" si="78"/>
        <v>44546</v>
      </c>
      <c r="Q894" s="3">
        <f t="shared" si="79"/>
        <v>44561</v>
      </c>
      <c r="R894" t="str">
        <f t="shared" si="80"/>
        <v>Attendance</v>
      </c>
      <c r="S894" t="str">
        <f t="shared" si="81"/>
        <v>On Time</v>
      </c>
      <c r="T894" t="str">
        <f>IF(R894="Permit", J894, IF(G894="","NA CO", IF(G894="00:00:00","NA CO", IF(G894&lt;E894,"Early",IF(I894*1440&gt;=parameter!$C$4,"Overtime","On Time CO")))))</f>
        <v>On Time CO</v>
      </c>
      <c r="U894" t="str">
        <f t="shared" si="82"/>
        <v/>
      </c>
      <c r="V894" t="str">
        <f t="shared" si="83"/>
        <v/>
      </c>
    </row>
    <row r="895" spans="1:22" x14ac:dyDescent="0.3">
      <c r="A895" t="s">
        <v>252</v>
      </c>
      <c r="B895" t="s">
        <v>253</v>
      </c>
      <c r="C895" t="str">
        <f>LEFT(raw!D895,10)</f>
        <v>2021-12-17</v>
      </c>
      <c r="D895" t="str">
        <f>LEFT(raw!E895,8)</f>
        <v>08:30:00</v>
      </c>
      <c r="E895" t="str">
        <f>LEFT(raw!F895,8)</f>
        <v>17:30:00</v>
      </c>
      <c r="F895" t="str">
        <f>LEFT(raw!G895,8)</f>
        <v>07:53:37</v>
      </c>
      <c r="G895" t="str">
        <f>LEFT(raw!H895,8)</f>
        <v>17:32:34</v>
      </c>
      <c r="H895" t="s">
        <v>19</v>
      </c>
      <c r="I895" t="s">
        <v>20</v>
      </c>
      <c r="J895" t="s">
        <v>25</v>
      </c>
      <c r="K895" t="s">
        <v>26</v>
      </c>
      <c r="L895" t="str">
        <f>LEFT(raw!M895,8)</f>
        <v>09:00:00</v>
      </c>
      <c r="M895" t="s">
        <v>20</v>
      </c>
      <c r="N895" t="s">
        <v>28</v>
      </c>
      <c r="O895" t="s">
        <v>28</v>
      </c>
      <c r="P895" s="2">
        <f t="shared" si="78"/>
        <v>44547</v>
      </c>
      <c r="Q895" s="3">
        <f t="shared" si="79"/>
        <v>44561</v>
      </c>
      <c r="R895" t="str">
        <f t="shared" si="80"/>
        <v>Attendance</v>
      </c>
      <c r="S895" t="str">
        <f t="shared" si="81"/>
        <v>On Time</v>
      </c>
      <c r="T895" t="str">
        <f>IF(R895="Permit", J895, IF(G895="","NA CO", IF(G895="00:00:00","NA CO", IF(G895&lt;E895,"Early",IF(I895*1440&gt;=parameter!$C$4,"Overtime","On Time CO")))))</f>
        <v>On Time CO</v>
      </c>
      <c r="U895" t="str">
        <f t="shared" si="82"/>
        <v/>
      </c>
      <c r="V895" t="str">
        <f t="shared" si="83"/>
        <v/>
      </c>
    </row>
    <row r="896" spans="1:22" x14ac:dyDescent="0.3">
      <c r="A896" t="s">
        <v>252</v>
      </c>
      <c r="B896" t="s">
        <v>253</v>
      </c>
      <c r="C896" t="str">
        <f>LEFT(raw!D896,10)</f>
        <v>2021-12-20</v>
      </c>
      <c r="D896" t="str">
        <f>LEFT(raw!E896,8)</f>
        <v>08:30:00</v>
      </c>
      <c r="E896" t="str">
        <f>LEFT(raw!F896,8)</f>
        <v>17:30:00</v>
      </c>
      <c r="F896" t="str">
        <f>LEFT(raw!G896,8)</f>
        <v>08:04:11</v>
      </c>
      <c r="G896" t="str">
        <f>LEFT(raw!H896,8)</f>
        <v>17:31:43</v>
      </c>
      <c r="H896" t="s">
        <v>19</v>
      </c>
      <c r="I896" t="s">
        <v>20</v>
      </c>
      <c r="J896" t="s">
        <v>25</v>
      </c>
      <c r="K896" t="s">
        <v>26</v>
      </c>
      <c r="L896" t="str">
        <f>LEFT(raw!M896,8)</f>
        <v>09:00:00</v>
      </c>
      <c r="M896" t="s">
        <v>20</v>
      </c>
      <c r="N896" t="s">
        <v>28</v>
      </c>
      <c r="O896" t="s">
        <v>28</v>
      </c>
      <c r="P896" s="2">
        <f t="shared" si="78"/>
        <v>44550</v>
      </c>
      <c r="Q896" s="3">
        <f t="shared" si="79"/>
        <v>44561</v>
      </c>
      <c r="R896" t="str">
        <f t="shared" si="80"/>
        <v>Attendance</v>
      </c>
      <c r="S896" t="str">
        <f t="shared" si="81"/>
        <v>On Time</v>
      </c>
      <c r="T896" t="str">
        <f>IF(R896="Permit", J896, IF(G896="","NA CO", IF(G896="00:00:00","NA CO", IF(G896&lt;E896,"Early",IF(I896*1440&gt;=parameter!$C$4,"Overtime","On Time CO")))))</f>
        <v>On Time CO</v>
      </c>
      <c r="U896" t="str">
        <f t="shared" si="82"/>
        <v/>
      </c>
      <c r="V896" t="str">
        <f t="shared" si="83"/>
        <v/>
      </c>
    </row>
    <row r="897" spans="1:22" x14ac:dyDescent="0.3">
      <c r="A897" t="s">
        <v>252</v>
      </c>
      <c r="B897" t="s">
        <v>253</v>
      </c>
      <c r="C897" t="str">
        <f>LEFT(raw!D897,10)</f>
        <v>2021-12-21</v>
      </c>
      <c r="D897" t="str">
        <f>LEFT(raw!E897,8)</f>
        <v>08:30:00</v>
      </c>
      <c r="E897" t="str">
        <f>LEFT(raw!F897,8)</f>
        <v>17:30:00</v>
      </c>
      <c r="F897" t="str">
        <f>LEFT(raw!G897,8)</f>
        <v>08:19:56</v>
      </c>
      <c r="G897" t="str">
        <f>LEFT(raw!H897,8)</f>
        <v>17:33:08</v>
      </c>
      <c r="H897" t="s">
        <v>19</v>
      </c>
      <c r="I897" t="s">
        <v>20</v>
      </c>
      <c r="J897" t="s">
        <v>25</v>
      </c>
      <c r="K897" t="s">
        <v>26</v>
      </c>
      <c r="L897" t="str">
        <f>LEFT(raw!M897,8)</f>
        <v>09:00:00</v>
      </c>
      <c r="M897" t="s">
        <v>20</v>
      </c>
      <c r="N897" t="s">
        <v>28</v>
      </c>
      <c r="O897" t="s">
        <v>28</v>
      </c>
      <c r="P897" s="2">
        <f t="shared" si="78"/>
        <v>44551</v>
      </c>
      <c r="Q897" s="3">
        <f t="shared" si="79"/>
        <v>44561</v>
      </c>
      <c r="R897" t="str">
        <f t="shared" si="80"/>
        <v>Attendance</v>
      </c>
      <c r="S897" t="str">
        <f t="shared" si="81"/>
        <v>On Time</v>
      </c>
      <c r="T897" t="str">
        <f>IF(R897="Permit", J897, IF(G897="","NA CO", IF(G897="00:00:00","NA CO", IF(G897&lt;E897,"Early",IF(I897*1440&gt;=parameter!$C$4,"Overtime","On Time CO")))))</f>
        <v>On Time CO</v>
      </c>
      <c r="U897" t="str">
        <f t="shared" si="82"/>
        <v/>
      </c>
      <c r="V897" t="str">
        <f t="shared" si="83"/>
        <v/>
      </c>
    </row>
    <row r="898" spans="1:22" x14ac:dyDescent="0.3">
      <c r="A898" t="s">
        <v>252</v>
      </c>
      <c r="B898" t="s">
        <v>253</v>
      </c>
      <c r="C898" t="str">
        <f>LEFT(raw!D898,10)</f>
        <v>2021-12-22</v>
      </c>
      <c r="D898" t="str">
        <f>LEFT(raw!E898,8)</f>
        <v>08:30:00</v>
      </c>
      <c r="E898" t="str">
        <f>LEFT(raw!F898,8)</f>
        <v>17:30:00</v>
      </c>
      <c r="F898" t="str">
        <f>LEFT(raw!G898,8)</f>
        <v>08:17:32</v>
      </c>
      <c r="G898" t="str">
        <f>LEFT(raw!H898,8)</f>
        <v>17:30:56</v>
      </c>
      <c r="H898" t="s">
        <v>19</v>
      </c>
      <c r="I898" t="s">
        <v>20</v>
      </c>
      <c r="J898" t="s">
        <v>25</v>
      </c>
      <c r="K898" t="s">
        <v>26</v>
      </c>
      <c r="L898" t="str">
        <f>LEFT(raw!M898,8)</f>
        <v>09:00:00</v>
      </c>
      <c r="M898" t="s">
        <v>20</v>
      </c>
      <c r="N898" t="s">
        <v>28</v>
      </c>
      <c r="O898" t="s">
        <v>28</v>
      </c>
      <c r="P898" s="2">
        <f t="shared" ref="P898:P961" si="84">DATE(LEFT(C898,4),MID(C898,6,2),RIGHT(C898,2))</f>
        <v>44552</v>
      </c>
      <c r="Q898" s="3">
        <f t="shared" si="79"/>
        <v>44561</v>
      </c>
      <c r="R898" t="str">
        <f t="shared" si="80"/>
        <v>Attendance</v>
      </c>
      <c r="S898" t="str">
        <f t="shared" si="81"/>
        <v>On Time</v>
      </c>
      <c r="T898" t="str">
        <f>IF(R898="Permit", J898, IF(G898="","NA CO", IF(G898="00:00:00","NA CO", IF(G898&lt;E898,"Early",IF(I898*1440&gt;=parameter!$C$4,"Overtime","On Time CO")))))</f>
        <v>On Time CO</v>
      </c>
      <c r="U898" t="str">
        <f t="shared" si="82"/>
        <v/>
      </c>
      <c r="V898" t="str">
        <f t="shared" si="83"/>
        <v/>
      </c>
    </row>
    <row r="899" spans="1:22" x14ac:dyDescent="0.3">
      <c r="A899" t="s">
        <v>252</v>
      </c>
      <c r="B899" t="s">
        <v>253</v>
      </c>
      <c r="C899" t="str">
        <f>LEFT(raw!D899,10)</f>
        <v>2021-12-23</v>
      </c>
      <c r="D899" t="str">
        <f>LEFT(raw!E899,8)</f>
        <v>08:30:00</v>
      </c>
      <c r="E899" t="str">
        <f>LEFT(raw!F899,8)</f>
        <v>17:30:00</v>
      </c>
      <c r="F899" t="str">
        <f>LEFT(raw!G899,8)</f>
        <v>07:57:51</v>
      </c>
      <c r="G899" t="str">
        <f>LEFT(raw!H899,8)</f>
        <v>17:31:15</v>
      </c>
      <c r="H899" t="s">
        <v>19</v>
      </c>
      <c r="I899" t="s">
        <v>20</v>
      </c>
      <c r="J899" t="s">
        <v>25</v>
      </c>
      <c r="K899" t="s">
        <v>26</v>
      </c>
      <c r="L899" t="str">
        <f>LEFT(raw!M899,8)</f>
        <v>09:00:00</v>
      </c>
      <c r="M899" t="s">
        <v>20</v>
      </c>
      <c r="N899" t="s">
        <v>28</v>
      </c>
      <c r="O899" t="s">
        <v>28</v>
      </c>
      <c r="P899" s="2">
        <f t="shared" si="84"/>
        <v>44553</v>
      </c>
      <c r="Q899" s="3">
        <f t="shared" ref="Q899:Q962" si="85">DATE(YEAR(P899),MONTH(P899)+1,1)-1</f>
        <v>44561</v>
      </c>
      <c r="R899" t="str">
        <f t="shared" ref="R899:R962" si="86">IF(J899="","Daily Journey",IF(J899="On Time","Attendance",IF(J899="Late","Attendance",IF(J899="Pending/Rejected","Permit"))))</f>
        <v>Attendance</v>
      </c>
      <c r="S899" t="str">
        <f t="shared" ref="S899:S962" si="87">IF(J899="","On Time",IF(J899="On Time","On Time",IF(J899="Late","Late",IF(R899="Permit", K899))))</f>
        <v>On Time</v>
      </c>
      <c r="T899" t="str">
        <f>IF(R899="Permit", J899, IF(G899="","NA CO", IF(G899="00:00:00","NA CO", IF(G899&lt;E899,"Early",IF(I899*1440&gt;=parameter!$C$4,"Overtime","On Time CO")))))</f>
        <v>On Time CO</v>
      </c>
      <c r="U899" t="str">
        <f t="shared" ref="U899:U962" si="88">IF(S899="Late",I899,"")</f>
        <v/>
      </c>
      <c r="V899" t="str">
        <f t="shared" ref="V899:V962" si="89">IF(T899="Overtime",M899,"")</f>
        <v/>
      </c>
    </row>
    <row r="900" spans="1:22" x14ac:dyDescent="0.3">
      <c r="A900" t="s">
        <v>252</v>
      </c>
      <c r="B900" t="s">
        <v>253</v>
      </c>
      <c r="C900" t="str">
        <f>LEFT(raw!D900,10)</f>
        <v>2021-12-24</v>
      </c>
      <c r="D900" t="str">
        <f>LEFT(raw!E900,8)</f>
        <v>08:30:00</v>
      </c>
      <c r="E900" t="str">
        <f>LEFT(raw!F900,8)</f>
        <v>17:30:00</v>
      </c>
      <c r="F900" t="str">
        <f>LEFT(raw!G900,8)</f>
        <v>08:00:53</v>
      </c>
      <c r="G900" t="str">
        <f>LEFT(raw!H900,8)</f>
        <v>17:30:45</v>
      </c>
      <c r="H900" t="s">
        <v>19</v>
      </c>
      <c r="I900" t="s">
        <v>20</v>
      </c>
      <c r="J900" t="s">
        <v>25</v>
      </c>
      <c r="K900" t="s">
        <v>26</v>
      </c>
      <c r="L900" t="str">
        <f>LEFT(raw!M900,8)</f>
        <v>09:00:00</v>
      </c>
      <c r="M900" t="s">
        <v>20</v>
      </c>
      <c r="N900" t="s">
        <v>28</v>
      </c>
      <c r="O900" t="s">
        <v>28</v>
      </c>
      <c r="P900" s="2">
        <f t="shared" si="84"/>
        <v>44554</v>
      </c>
      <c r="Q900" s="3">
        <f t="shared" si="85"/>
        <v>44561</v>
      </c>
      <c r="R900" t="str">
        <f t="shared" si="86"/>
        <v>Attendance</v>
      </c>
      <c r="S900" t="str">
        <f t="shared" si="87"/>
        <v>On Time</v>
      </c>
      <c r="T900" t="str">
        <f>IF(R900="Permit", J900, IF(G900="","NA CO", IF(G900="00:00:00","NA CO", IF(G900&lt;E900,"Early",IF(I900*1440&gt;=parameter!$C$4,"Overtime","On Time CO")))))</f>
        <v>On Time CO</v>
      </c>
      <c r="U900" t="str">
        <f t="shared" si="88"/>
        <v/>
      </c>
      <c r="V900" t="str">
        <f t="shared" si="89"/>
        <v/>
      </c>
    </row>
    <row r="901" spans="1:22" x14ac:dyDescent="0.3">
      <c r="A901" t="s">
        <v>252</v>
      </c>
      <c r="B901" t="s">
        <v>253</v>
      </c>
      <c r="C901" t="str">
        <f>LEFT(raw!D901,10)</f>
        <v>2021-12-27</v>
      </c>
      <c r="D901" t="str">
        <f>LEFT(raw!E901,8)</f>
        <v>08:30:00</v>
      </c>
      <c r="E901" t="str">
        <f>LEFT(raw!F901,8)</f>
        <v>17:30:00</v>
      </c>
      <c r="F901" t="str">
        <f>LEFT(raw!G901,8)</f>
        <v>08:01:16</v>
      </c>
      <c r="G901" t="str">
        <f>LEFT(raw!H901,8)</f>
        <v>17:30:53</v>
      </c>
      <c r="H901" t="s">
        <v>19</v>
      </c>
      <c r="I901" t="s">
        <v>20</v>
      </c>
      <c r="J901" t="s">
        <v>25</v>
      </c>
      <c r="K901" t="s">
        <v>26</v>
      </c>
      <c r="L901" t="str">
        <f>LEFT(raw!M901,8)</f>
        <v>09:00:00</v>
      </c>
      <c r="M901" t="s">
        <v>20</v>
      </c>
      <c r="N901" t="s">
        <v>28</v>
      </c>
      <c r="O901" t="s">
        <v>28</v>
      </c>
      <c r="P901" s="2">
        <f t="shared" si="84"/>
        <v>44557</v>
      </c>
      <c r="Q901" s="3">
        <f t="shared" si="85"/>
        <v>44561</v>
      </c>
      <c r="R901" t="str">
        <f t="shared" si="86"/>
        <v>Attendance</v>
      </c>
      <c r="S901" t="str">
        <f t="shared" si="87"/>
        <v>On Time</v>
      </c>
      <c r="T901" t="str">
        <f>IF(R901="Permit", J901, IF(G901="","NA CO", IF(G901="00:00:00","NA CO", IF(G901&lt;E901,"Early",IF(I901*1440&gt;=parameter!$C$4,"Overtime","On Time CO")))))</f>
        <v>On Time CO</v>
      </c>
      <c r="U901" t="str">
        <f t="shared" si="88"/>
        <v/>
      </c>
      <c r="V901" t="str">
        <f t="shared" si="89"/>
        <v/>
      </c>
    </row>
    <row r="902" spans="1:22" x14ac:dyDescent="0.3">
      <c r="A902" t="s">
        <v>252</v>
      </c>
      <c r="B902" t="s">
        <v>253</v>
      </c>
      <c r="C902" t="str">
        <f>LEFT(raw!D902,10)</f>
        <v>2021-12-28</v>
      </c>
      <c r="D902" t="str">
        <f>LEFT(raw!E902,8)</f>
        <v>08:30:00</v>
      </c>
      <c r="E902" t="str">
        <f>LEFT(raw!F902,8)</f>
        <v>17:30:00</v>
      </c>
      <c r="F902" t="str">
        <f>LEFT(raw!G902,8)</f>
        <v>07:55:10</v>
      </c>
      <c r="G902" t="str">
        <f>LEFT(raw!H902,8)</f>
        <v>17:31:28</v>
      </c>
      <c r="H902" t="s">
        <v>19</v>
      </c>
      <c r="I902" t="s">
        <v>20</v>
      </c>
      <c r="J902" t="s">
        <v>25</v>
      </c>
      <c r="K902" t="s">
        <v>26</v>
      </c>
      <c r="L902" t="str">
        <f>LEFT(raw!M902,8)</f>
        <v>09:00:00</v>
      </c>
      <c r="M902" t="s">
        <v>20</v>
      </c>
      <c r="N902" t="s">
        <v>28</v>
      </c>
      <c r="O902" t="s">
        <v>28</v>
      </c>
      <c r="P902" s="2">
        <f t="shared" si="84"/>
        <v>44558</v>
      </c>
      <c r="Q902" s="3">
        <f t="shared" si="85"/>
        <v>44561</v>
      </c>
      <c r="R902" t="str">
        <f t="shared" si="86"/>
        <v>Attendance</v>
      </c>
      <c r="S902" t="str">
        <f t="shared" si="87"/>
        <v>On Time</v>
      </c>
      <c r="T902" t="str">
        <f>IF(R902="Permit", J902, IF(G902="","NA CO", IF(G902="00:00:00","NA CO", IF(G902&lt;E902,"Early",IF(I902*1440&gt;=parameter!$C$4,"Overtime","On Time CO")))))</f>
        <v>On Time CO</v>
      </c>
      <c r="U902" t="str">
        <f t="shared" si="88"/>
        <v/>
      </c>
      <c r="V902" t="str">
        <f t="shared" si="89"/>
        <v/>
      </c>
    </row>
    <row r="903" spans="1:22" x14ac:dyDescent="0.3">
      <c r="A903" t="s">
        <v>252</v>
      </c>
      <c r="B903" t="s">
        <v>253</v>
      </c>
      <c r="C903" t="str">
        <f>LEFT(raw!D903,10)</f>
        <v>2021-12-29</v>
      </c>
      <c r="D903" t="str">
        <f>LEFT(raw!E903,8)</f>
        <v>08:30:00</v>
      </c>
      <c r="E903" t="str">
        <f>LEFT(raw!F903,8)</f>
        <v>17:30:00</v>
      </c>
      <c r="F903" t="str">
        <f>LEFT(raw!G903,8)</f>
        <v>07:56:00</v>
      </c>
      <c r="G903" t="str">
        <f>LEFT(raw!H903,8)</f>
        <v>00:00:00</v>
      </c>
      <c r="H903" t="s">
        <v>19</v>
      </c>
      <c r="I903" t="s">
        <v>20</v>
      </c>
      <c r="J903" t="s">
        <v>25</v>
      </c>
      <c r="K903" t="s">
        <v>26</v>
      </c>
      <c r="L903" t="str">
        <f>LEFT(raw!M903,8)</f>
        <v>00:00:00</v>
      </c>
      <c r="M903" t="s">
        <v>20</v>
      </c>
      <c r="N903" t="s">
        <v>28</v>
      </c>
      <c r="O903" t="s">
        <v>21</v>
      </c>
      <c r="P903" s="2">
        <f t="shared" si="84"/>
        <v>44559</v>
      </c>
      <c r="Q903" s="3">
        <f t="shared" si="85"/>
        <v>44561</v>
      </c>
      <c r="R903" t="str">
        <f t="shared" si="86"/>
        <v>Attendance</v>
      </c>
      <c r="S903" t="str">
        <f t="shared" si="87"/>
        <v>On Time</v>
      </c>
      <c r="T903" t="str">
        <f>IF(R903="Permit", J903, IF(G903="","NA CO", IF(G903="00:00:00","NA CO", IF(G903&lt;E903,"Early",IF(I903*1440&gt;=parameter!$C$4,"Overtime","On Time CO")))))</f>
        <v>NA CO</v>
      </c>
      <c r="U903" t="str">
        <f t="shared" si="88"/>
        <v/>
      </c>
      <c r="V903" t="str">
        <f t="shared" si="89"/>
        <v/>
      </c>
    </row>
    <row r="904" spans="1:22" x14ac:dyDescent="0.3">
      <c r="A904" t="s">
        <v>252</v>
      </c>
      <c r="B904" t="s">
        <v>253</v>
      </c>
      <c r="C904" t="str">
        <f>LEFT(raw!D904,10)</f>
        <v>2021-12-30</v>
      </c>
      <c r="D904" t="str">
        <f>LEFT(raw!E904,8)</f>
        <v>08:30:00</v>
      </c>
      <c r="E904" t="str">
        <f>LEFT(raw!F904,8)</f>
        <v>17:30:00</v>
      </c>
      <c r="F904" t="str">
        <f>LEFT(raw!G904,8)</f>
        <v>08:19:49</v>
      </c>
      <c r="G904" t="str">
        <f>LEFT(raw!H904,8)</f>
        <v>17:32:03</v>
      </c>
      <c r="H904" t="s">
        <v>19</v>
      </c>
      <c r="I904" t="s">
        <v>20</v>
      </c>
      <c r="J904" t="s">
        <v>25</v>
      </c>
      <c r="K904" t="s">
        <v>26</v>
      </c>
      <c r="L904" t="str">
        <f>LEFT(raw!M904,8)</f>
        <v>09:00:00</v>
      </c>
      <c r="M904" t="s">
        <v>20</v>
      </c>
      <c r="N904" t="s">
        <v>28</v>
      </c>
      <c r="O904" t="s">
        <v>28</v>
      </c>
      <c r="P904" s="2">
        <f t="shared" si="84"/>
        <v>44560</v>
      </c>
      <c r="Q904" s="3">
        <f t="shared" si="85"/>
        <v>44561</v>
      </c>
      <c r="R904" t="str">
        <f t="shared" si="86"/>
        <v>Attendance</v>
      </c>
      <c r="S904" t="str">
        <f t="shared" si="87"/>
        <v>On Time</v>
      </c>
      <c r="T904" t="str">
        <f>IF(R904="Permit", J904, IF(G904="","NA CO", IF(G904="00:00:00","NA CO", IF(G904&lt;E904,"Early",IF(I904*1440&gt;=parameter!$C$4,"Overtime","On Time CO")))))</f>
        <v>On Time CO</v>
      </c>
      <c r="U904" t="str">
        <f t="shared" si="88"/>
        <v/>
      </c>
      <c r="V904" t="str">
        <f t="shared" si="89"/>
        <v/>
      </c>
    </row>
    <row r="905" spans="1:22" x14ac:dyDescent="0.3">
      <c r="A905" t="s">
        <v>252</v>
      </c>
      <c r="B905" t="s">
        <v>253</v>
      </c>
      <c r="C905" t="str">
        <f>LEFT(raw!D905,10)</f>
        <v>2021-12-31</v>
      </c>
      <c r="D905" t="str">
        <f>LEFT(raw!E905,8)</f>
        <v>08:30:00</v>
      </c>
      <c r="E905" t="str">
        <f>LEFT(raw!F905,8)</f>
        <v>17:30:00</v>
      </c>
      <c r="F905" t="str">
        <f>LEFT(raw!G905,8)</f>
        <v>08:03:47</v>
      </c>
      <c r="G905" t="str">
        <f>LEFT(raw!H905,8)</f>
        <v>00:00:00</v>
      </c>
      <c r="H905" t="s">
        <v>19</v>
      </c>
      <c r="I905" t="s">
        <v>20</v>
      </c>
      <c r="J905" t="s">
        <v>25</v>
      </c>
      <c r="K905" t="s">
        <v>26</v>
      </c>
      <c r="L905" t="str">
        <f>LEFT(raw!M905,8)</f>
        <v>00:00:00</v>
      </c>
      <c r="M905" t="s">
        <v>20</v>
      </c>
      <c r="N905" t="s">
        <v>28</v>
      </c>
      <c r="O905" t="s">
        <v>21</v>
      </c>
      <c r="P905" s="2">
        <f t="shared" si="84"/>
        <v>44561</v>
      </c>
      <c r="Q905" s="3">
        <f t="shared" si="85"/>
        <v>44561</v>
      </c>
      <c r="R905" t="str">
        <f t="shared" si="86"/>
        <v>Attendance</v>
      </c>
      <c r="S905" t="str">
        <f t="shared" si="87"/>
        <v>On Time</v>
      </c>
      <c r="T905" t="str">
        <f>IF(R905="Permit", J905, IF(G905="","NA CO", IF(G905="00:00:00","NA CO", IF(G905&lt;E905,"Early",IF(I905*1440&gt;=parameter!$C$4,"Overtime","On Time CO")))))</f>
        <v>NA CO</v>
      </c>
      <c r="U905" t="str">
        <f t="shared" si="88"/>
        <v/>
      </c>
      <c r="V905" t="str">
        <f t="shared" si="89"/>
        <v/>
      </c>
    </row>
    <row r="906" spans="1:22" x14ac:dyDescent="0.3">
      <c r="A906" t="s">
        <v>1192</v>
      </c>
      <c r="B906" t="s">
        <v>1193</v>
      </c>
      <c r="C906" t="str">
        <f>LEFT(raw!D906,10)</f>
        <v>2021-12-01</v>
      </c>
      <c r="D906" t="str">
        <f>LEFT(raw!E906,8)</f>
        <v>08:30:00</v>
      </c>
      <c r="E906" t="str">
        <f>LEFT(raw!F906,8)</f>
        <v>17:30:00</v>
      </c>
      <c r="F906" t="str">
        <f>LEFT(raw!G906,8)</f>
        <v>08:38:29</v>
      </c>
      <c r="G906" t="str">
        <f>LEFT(raw!H906,8)</f>
        <v>17:50:54</v>
      </c>
      <c r="H906" t="s">
        <v>19</v>
      </c>
      <c r="I906" t="s">
        <v>3841</v>
      </c>
      <c r="J906" t="s">
        <v>32</v>
      </c>
      <c r="K906" t="s">
        <v>26</v>
      </c>
      <c r="L906" t="str">
        <f>LEFT(raw!M906,8)</f>
        <v>09:00:00</v>
      </c>
      <c r="M906" t="s">
        <v>20</v>
      </c>
      <c r="N906" t="s">
        <v>28</v>
      </c>
      <c r="O906" t="s">
        <v>28</v>
      </c>
      <c r="P906" s="2">
        <f t="shared" si="84"/>
        <v>44531</v>
      </c>
      <c r="Q906" s="3">
        <f t="shared" si="85"/>
        <v>44561</v>
      </c>
      <c r="R906" t="str">
        <f t="shared" si="86"/>
        <v>Attendance</v>
      </c>
      <c r="S906" t="str">
        <f t="shared" si="87"/>
        <v>Late</v>
      </c>
      <c r="T906" t="str">
        <f>IF(R906="Permit", J906, IF(G906="","NA CO", IF(G906="00:00:00","NA CO", IF(G906&lt;E906,"Early",IF(I906*1440&gt;=parameter!$C$4,"Overtime","On Time CO")))))</f>
        <v>On Time CO</v>
      </c>
      <c r="U906" t="str">
        <f t="shared" si="88"/>
        <v>00:08:29</v>
      </c>
      <c r="V906" t="str">
        <f t="shared" si="89"/>
        <v/>
      </c>
    </row>
    <row r="907" spans="1:22" x14ac:dyDescent="0.3">
      <c r="A907" t="s">
        <v>1192</v>
      </c>
      <c r="B907" t="s">
        <v>1193</v>
      </c>
      <c r="C907" t="str">
        <f>LEFT(raw!D907,10)</f>
        <v>2021-12-02</v>
      </c>
      <c r="D907" t="str">
        <f>LEFT(raw!E907,8)</f>
        <v>08:30:00</v>
      </c>
      <c r="E907" t="str">
        <f>LEFT(raw!F907,8)</f>
        <v>17:30:00</v>
      </c>
      <c r="F907" t="str">
        <f>LEFT(raw!G907,8)</f>
        <v>08:26:06</v>
      </c>
      <c r="G907" t="str">
        <f>LEFT(raw!H907,8)</f>
        <v>17:48:10</v>
      </c>
      <c r="H907" t="s">
        <v>19</v>
      </c>
      <c r="I907" t="s">
        <v>20</v>
      </c>
      <c r="J907" t="s">
        <v>25</v>
      </c>
      <c r="K907" t="s">
        <v>26</v>
      </c>
      <c r="L907" t="str">
        <f>LEFT(raw!M907,8)</f>
        <v>09:00:00</v>
      </c>
      <c r="M907" t="s">
        <v>20</v>
      </c>
      <c r="N907" t="s">
        <v>28</v>
      </c>
      <c r="O907" t="s">
        <v>28</v>
      </c>
      <c r="P907" s="2">
        <f t="shared" si="84"/>
        <v>44532</v>
      </c>
      <c r="Q907" s="3">
        <f t="shared" si="85"/>
        <v>44561</v>
      </c>
      <c r="R907" t="str">
        <f t="shared" si="86"/>
        <v>Attendance</v>
      </c>
      <c r="S907" t="str">
        <f t="shared" si="87"/>
        <v>On Time</v>
      </c>
      <c r="T907" t="str">
        <f>IF(R907="Permit", J907, IF(G907="","NA CO", IF(G907="00:00:00","NA CO", IF(G907&lt;E907,"Early",IF(I907*1440&gt;=parameter!$C$4,"Overtime","On Time CO")))))</f>
        <v>On Time CO</v>
      </c>
      <c r="U907" t="str">
        <f t="shared" si="88"/>
        <v/>
      </c>
      <c r="V907" t="str">
        <f t="shared" si="89"/>
        <v/>
      </c>
    </row>
    <row r="908" spans="1:22" x14ac:dyDescent="0.3">
      <c r="A908" t="s">
        <v>1192</v>
      </c>
      <c r="B908" t="s">
        <v>1193</v>
      </c>
      <c r="C908" t="str">
        <f>LEFT(raw!D908,10)</f>
        <v>2021-12-03</v>
      </c>
      <c r="D908" t="str">
        <f>LEFT(raw!E908,8)</f>
        <v>08:30:00</v>
      </c>
      <c r="E908" t="str">
        <f>LEFT(raw!F908,8)</f>
        <v>17:30:00</v>
      </c>
      <c r="F908" t="str">
        <f>LEFT(raw!G908,8)</f>
        <v>08:12:30</v>
      </c>
      <c r="G908" t="str">
        <f>LEFT(raw!H908,8)</f>
        <v>17:36:28</v>
      </c>
      <c r="H908" t="s">
        <v>19</v>
      </c>
      <c r="I908" t="s">
        <v>20</v>
      </c>
      <c r="J908" t="s">
        <v>25</v>
      </c>
      <c r="K908" t="s">
        <v>26</v>
      </c>
      <c r="L908" t="str">
        <f>LEFT(raw!M908,8)</f>
        <v>09:00:00</v>
      </c>
      <c r="M908" t="s">
        <v>20</v>
      </c>
      <c r="N908" t="s">
        <v>28</v>
      </c>
      <c r="O908" t="s">
        <v>28</v>
      </c>
      <c r="P908" s="2">
        <f t="shared" si="84"/>
        <v>44533</v>
      </c>
      <c r="Q908" s="3">
        <f t="shared" si="85"/>
        <v>44561</v>
      </c>
      <c r="R908" t="str">
        <f t="shared" si="86"/>
        <v>Attendance</v>
      </c>
      <c r="S908" t="str">
        <f t="shared" si="87"/>
        <v>On Time</v>
      </c>
      <c r="T908" t="str">
        <f>IF(R908="Permit", J908, IF(G908="","NA CO", IF(G908="00:00:00","NA CO", IF(G908&lt;E908,"Early",IF(I908*1440&gt;=parameter!$C$4,"Overtime","On Time CO")))))</f>
        <v>On Time CO</v>
      </c>
      <c r="U908" t="str">
        <f t="shared" si="88"/>
        <v/>
      </c>
      <c r="V908" t="str">
        <f t="shared" si="89"/>
        <v/>
      </c>
    </row>
    <row r="909" spans="1:22" x14ac:dyDescent="0.3">
      <c r="A909" t="s">
        <v>1192</v>
      </c>
      <c r="B909" t="s">
        <v>1193</v>
      </c>
      <c r="C909" t="str">
        <f>LEFT(raw!D909,10)</f>
        <v>2021-12-06</v>
      </c>
      <c r="D909" t="str">
        <f>LEFT(raw!E909,8)</f>
        <v>00:00:00</v>
      </c>
      <c r="E909" t="str">
        <f>LEFT(raw!F909,8)</f>
        <v>00:00:00</v>
      </c>
      <c r="F909" t="str">
        <f>LEFT(raw!G909,8)</f>
        <v>08:20:44</v>
      </c>
      <c r="G909" t="str">
        <f>LEFT(raw!H909,8)</f>
        <v>22:53:25</v>
      </c>
      <c r="H909" t="s">
        <v>19</v>
      </c>
      <c r="I909" t="s">
        <v>20</v>
      </c>
      <c r="J909" t="s">
        <v>21</v>
      </c>
      <c r="K909" t="s">
        <v>22</v>
      </c>
      <c r="L909" t="str">
        <f>LEFT(raw!M909,8)</f>
        <v>14:32:40</v>
      </c>
      <c r="M909" t="s">
        <v>20</v>
      </c>
      <c r="N909" t="s">
        <v>4513</v>
      </c>
      <c r="O909" t="s">
        <v>1202</v>
      </c>
      <c r="P909" s="2">
        <f t="shared" si="84"/>
        <v>44536</v>
      </c>
      <c r="Q909" s="3">
        <f t="shared" si="85"/>
        <v>44561</v>
      </c>
      <c r="R909" t="str">
        <f t="shared" si="86"/>
        <v>Daily Journey</v>
      </c>
      <c r="S909" t="str">
        <f t="shared" si="87"/>
        <v>On Time</v>
      </c>
      <c r="T909" t="str">
        <f>IF(R909="Permit", J909, IF(G909="","NA CO", IF(G909="00:00:00","NA CO", IF(G909&lt;E909,"Early",IF(I909*1440&gt;=parameter!$C$4,"Overtime","On Time CO")))))</f>
        <v>On Time CO</v>
      </c>
      <c r="U909" t="str">
        <f t="shared" si="88"/>
        <v/>
      </c>
      <c r="V909" t="str">
        <f t="shared" si="89"/>
        <v/>
      </c>
    </row>
    <row r="910" spans="1:22" x14ac:dyDescent="0.3">
      <c r="A910" t="s">
        <v>1192</v>
      </c>
      <c r="B910" t="s">
        <v>1193</v>
      </c>
      <c r="C910" t="str">
        <f>LEFT(raw!D910,10)</f>
        <v>2021-12-07</v>
      </c>
      <c r="D910" t="str">
        <f>LEFT(raw!E910,8)</f>
        <v>08:30:00</v>
      </c>
      <c r="E910" t="str">
        <f>LEFT(raw!F910,8)</f>
        <v>17:30:00</v>
      </c>
      <c r="F910" t="str">
        <f>LEFT(raw!G910,8)</f>
        <v>08:21:32</v>
      </c>
      <c r="G910" t="str">
        <f>LEFT(raw!H910,8)</f>
        <v>00:00:00</v>
      </c>
      <c r="H910" t="s">
        <v>19</v>
      </c>
      <c r="I910" t="s">
        <v>20</v>
      </c>
      <c r="J910" t="s">
        <v>25</v>
      </c>
      <c r="K910" t="s">
        <v>26</v>
      </c>
      <c r="L910" t="str">
        <f>LEFT(raw!M910,8)</f>
        <v>00:00:00</v>
      </c>
      <c r="M910" t="s">
        <v>20</v>
      </c>
      <c r="N910" t="s">
        <v>28</v>
      </c>
      <c r="O910" t="s">
        <v>21</v>
      </c>
      <c r="P910" s="2">
        <f t="shared" si="84"/>
        <v>44537</v>
      </c>
      <c r="Q910" s="3">
        <f t="shared" si="85"/>
        <v>44561</v>
      </c>
      <c r="R910" t="str">
        <f t="shared" si="86"/>
        <v>Attendance</v>
      </c>
      <c r="S910" t="str">
        <f t="shared" si="87"/>
        <v>On Time</v>
      </c>
      <c r="T910" t="str">
        <f>IF(R910="Permit", J910, IF(G910="","NA CO", IF(G910="00:00:00","NA CO", IF(G910&lt;E910,"Early",IF(I910*1440&gt;=parameter!$C$4,"Overtime","On Time CO")))))</f>
        <v>NA CO</v>
      </c>
      <c r="U910" t="str">
        <f t="shared" si="88"/>
        <v/>
      </c>
      <c r="V910" t="str">
        <f t="shared" si="89"/>
        <v/>
      </c>
    </row>
    <row r="911" spans="1:22" x14ac:dyDescent="0.3">
      <c r="A911" t="s">
        <v>1192</v>
      </c>
      <c r="B911" t="s">
        <v>1193</v>
      </c>
      <c r="C911" t="str">
        <f>LEFT(raw!D911,10)</f>
        <v>2021-12-08</v>
      </c>
      <c r="D911" t="str">
        <f>LEFT(raw!E911,8)</f>
        <v>08:30:00</v>
      </c>
      <c r="E911" t="str">
        <f>LEFT(raw!F911,8)</f>
        <v>17:30:00</v>
      </c>
      <c r="F911" t="str">
        <f>LEFT(raw!G911,8)</f>
        <v>08:25:10</v>
      </c>
      <c r="G911" t="str">
        <f>LEFT(raw!H911,8)</f>
        <v>17:50:54</v>
      </c>
      <c r="H911" t="s">
        <v>19</v>
      </c>
      <c r="I911" t="s">
        <v>20</v>
      </c>
      <c r="J911" t="s">
        <v>25</v>
      </c>
      <c r="K911" t="s">
        <v>26</v>
      </c>
      <c r="L911" t="str">
        <f>LEFT(raw!M911,8)</f>
        <v>09:00:00</v>
      </c>
      <c r="M911" t="s">
        <v>20</v>
      </c>
      <c r="N911" t="s">
        <v>28</v>
      </c>
      <c r="O911" t="s">
        <v>28</v>
      </c>
      <c r="P911" s="2">
        <f t="shared" si="84"/>
        <v>44538</v>
      </c>
      <c r="Q911" s="3">
        <f t="shared" si="85"/>
        <v>44561</v>
      </c>
      <c r="R911" t="str">
        <f t="shared" si="86"/>
        <v>Attendance</v>
      </c>
      <c r="S911" t="str">
        <f t="shared" si="87"/>
        <v>On Time</v>
      </c>
      <c r="T911" t="str">
        <f>IF(R911="Permit", J911, IF(G911="","NA CO", IF(G911="00:00:00","NA CO", IF(G911&lt;E911,"Early",IF(I911*1440&gt;=parameter!$C$4,"Overtime","On Time CO")))))</f>
        <v>On Time CO</v>
      </c>
      <c r="U911" t="str">
        <f t="shared" si="88"/>
        <v/>
      </c>
      <c r="V911" t="str">
        <f t="shared" si="89"/>
        <v/>
      </c>
    </row>
    <row r="912" spans="1:22" x14ac:dyDescent="0.3">
      <c r="A912" t="s">
        <v>1192</v>
      </c>
      <c r="B912" t="s">
        <v>1193</v>
      </c>
      <c r="C912" t="str">
        <f>LEFT(raw!D912,10)</f>
        <v>2021-12-09</v>
      </c>
      <c r="D912" t="str">
        <f>LEFT(raw!E912,8)</f>
        <v>08:30:00</v>
      </c>
      <c r="E912" t="str">
        <f>LEFT(raw!F912,8)</f>
        <v>17:30:00</v>
      </c>
      <c r="F912" t="str">
        <f>LEFT(raw!G912,8)</f>
        <v>08:28:37</v>
      </c>
      <c r="G912" t="str">
        <f>LEFT(raw!H912,8)</f>
        <v>17:58:51</v>
      </c>
      <c r="H912" t="s">
        <v>19</v>
      </c>
      <c r="I912" t="s">
        <v>20</v>
      </c>
      <c r="J912" t="s">
        <v>25</v>
      </c>
      <c r="K912" t="s">
        <v>26</v>
      </c>
      <c r="L912" t="str">
        <f>LEFT(raw!M912,8)</f>
        <v>09:00:00</v>
      </c>
      <c r="M912" t="s">
        <v>20</v>
      </c>
      <c r="N912" t="s">
        <v>28</v>
      </c>
      <c r="O912" t="s">
        <v>28</v>
      </c>
      <c r="P912" s="2">
        <f t="shared" si="84"/>
        <v>44539</v>
      </c>
      <c r="Q912" s="3">
        <f t="shared" si="85"/>
        <v>44561</v>
      </c>
      <c r="R912" t="str">
        <f t="shared" si="86"/>
        <v>Attendance</v>
      </c>
      <c r="S912" t="str">
        <f t="shared" si="87"/>
        <v>On Time</v>
      </c>
      <c r="T912" t="str">
        <f>IF(R912="Permit", J912, IF(G912="","NA CO", IF(G912="00:00:00","NA CO", IF(G912&lt;E912,"Early",IF(I912*1440&gt;=parameter!$C$4,"Overtime","On Time CO")))))</f>
        <v>On Time CO</v>
      </c>
      <c r="U912" t="str">
        <f t="shared" si="88"/>
        <v/>
      </c>
      <c r="V912" t="str">
        <f t="shared" si="89"/>
        <v/>
      </c>
    </row>
    <row r="913" spans="1:22" x14ac:dyDescent="0.3">
      <c r="A913" t="s">
        <v>1192</v>
      </c>
      <c r="B913" t="s">
        <v>1193</v>
      </c>
      <c r="C913" t="str">
        <f>LEFT(raw!D913,10)</f>
        <v>2021-12-10</v>
      </c>
      <c r="D913" t="str">
        <f>LEFT(raw!E913,8)</f>
        <v>00:00:00</v>
      </c>
      <c r="E913" t="str">
        <f>LEFT(raw!F913,8)</f>
        <v>00:00:00</v>
      </c>
      <c r="F913" t="str">
        <f>LEFT(raw!G913,8)</f>
        <v>08:22:34</v>
      </c>
      <c r="G913" t="str">
        <f>LEFT(raw!H913,8)</f>
        <v/>
      </c>
      <c r="H913" t="s">
        <v>19</v>
      </c>
      <c r="I913" t="s">
        <v>20</v>
      </c>
      <c r="J913" t="s">
        <v>21</v>
      </c>
      <c r="K913" t="s">
        <v>22</v>
      </c>
      <c r="L913" t="str">
        <f>LEFT(raw!M913,8)</f>
        <v>00:00:00</v>
      </c>
      <c r="M913" t="s">
        <v>20</v>
      </c>
      <c r="N913" t="s">
        <v>1202</v>
      </c>
      <c r="P913" s="2">
        <f t="shared" si="84"/>
        <v>44540</v>
      </c>
      <c r="Q913" s="3">
        <f t="shared" si="85"/>
        <v>44561</v>
      </c>
      <c r="R913" t="str">
        <f t="shared" si="86"/>
        <v>Daily Journey</v>
      </c>
      <c r="S913" t="str">
        <f t="shared" si="87"/>
        <v>On Time</v>
      </c>
      <c r="T913" t="str">
        <f>IF(R913="Permit", J913, IF(G913="","NA CO", IF(G913="00:00:00","NA CO", IF(G913&lt;E913,"Early",IF(I913*1440&gt;=parameter!$C$4,"Overtime","On Time CO")))))</f>
        <v>NA CO</v>
      </c>
      <c r="U913" t="str">
        <f t="shared" si="88"/>
        <v/>
      </c>
      <c r="V913" t="str">
        <f t="shared" si="89"/>
        <v/>
      </c>
    </row>
    <row r="914" spans="1:22" x14ac:dyDescent="0.3">
      <c r="A914" t="s">
        <v>1192</v>
      </c>
      <c r="B914" t="s">
        <v>1193</v>
      </c>
      <c r="C914" t="str">
        <f>LEFT(raw!D914,10)</f>
        <v>2021-12-13</v>
      </c>
      <c r="D914" t="str">
        <f>LEFT(raw!E914,8)</f>
        <v>08:30:00</v>
      </c>
      <c r="E914" t="str">
        <f>LEFT(raw!F914,8)</f>
        <v>17:30:00</v>
      </c>
      <c r="F914" t="str">
        <f>LEFT(raw!G914,8)</f>
        <v>08:29:34</v>
      </c>
      <c r="G914" t="str">
        <f>LEFT(raw!H914,8)</f>
        <v>17:37:00</v>
      </c>
      <c r="H914" t="s">
        <v>19</v>
      </c>
      <c r="I914" t="s">
        <v>20</v>
      </c>
      <c r="J914" t="s">
        <v>25</v>
      </c>
      <c r="K914" t="s">
        <v>26</v>
      </c>
      <c r="L914" t="str">
        <f>LEFT(raw!M914,8)</f>
        <v>09:00:00</v>
      </c>
      <c r="M914" t="s">
        <v>20</v>
      </c>
      <c r="N914" t="s">
        <v>28</v>
      </c>
      <c r="O914" t="s">
        <v>28</v>
      </c>
      <c r="P914" s="2">
        <f t="shared" si="84"/>
        <v>44543</v>
      </c>
      <c r="Q914" s="3">
        <f t="shared" si="85"/>
        <v>44561</v>
      </c>
      <c r="R914" t="str">
        <f t="shared" si="86"/>
        <v>Attendance</v>
      </c>
      <c r="S914" t="str">
        <f t="shared" si="87"/>
        <v>On Time</v>
      </c>
      <c r="T914" t="str">
        <f>IF(R914="Permit", J914, IF(G914="","NA CO", IF(G914="00:00:00","NA CO", IF(G914&lt;E914,"Early",IF(I914*1440&gt;=parameter!$C$4,"Overtime","On Time CO")))))</f>
        <v>On Time CO</v>
      </c>
      <c r="U914" t="str">
        <f t="shared" si="88"/>
        <v/>
      </c>
      <c r="V914" t="str">
        <f t="shared" si="89"/>
        <v/>
      </c>
    </row>
    <row r="915" spans="1:22" x14ac:dyDescent="0.3">
      <c r="A915" t="s">
        <v>1192</v>
      </c>
      <c r="B915" t="s">
        <v>1193</v>
      </c>
      <c r="C915" t="str">
        <f>LEFT(raw!D915,10)</f>
        <v>2021-12-14</v>
      </c>
      <c r="D915" t="str">
        <f>LEFT(raw!E915,8)</f>
        <v>08:30:00</v>
      </c>
      <c r="E915" t="str">
        <f>LEFT(raw!F915,8)</f>
        <v>17:30:00</v>
      </c>
      <c r="F915" t="str">
        <f>LEFT(raw!G915,8)</f>
        <v>08:32:58</v>
      </c>
      <c r="G915" t="str">
        <f>LEFT(raw!H915,8)</f>
        <v>17:52:48</v>
      </c>
      <c r="H915" t="s">
        <v>19</v>
      </c>
      <c r="I915" t="s">
        <v>4528</v>
      </c>
      <c r="J915" t="s">
        <v>32</v>
      </c>
      <c r="K915" t="s">
        <v>26</v>
      </c>
      <c r="L915" t="str">
        <f>LEFT(raw!M915,8)</f>
        <v>09:00:00</v>
      </c>
      <c r="M915" t="s">
        <v>20</v>
      </c>
      <c r="N915" t="s">
        <v>28</v>
      </c>
      <c r="O915" t="s">
        <v>28</v>
      </c>
      <c r="P915" s="2">
        <f t="shared" si="84"/>
        <v>44544</v>
      </c>
      <c r="Q915" s="3">
        <f t="shared" si="85"/>
        <v>44561</v>
      </c>
      <c r="R915" t="str">
        <f t="shared" si="86"/>
        <v>Attendance</v>
      </c>
      <c r="S915" t="str">
        <f t="shared" si="87"/>
        <v>Late</v>
      </c>
      <c r="T915" t="str">
        <f>IF(R915="Permit", J915, IF(G915="","NA CO", IF(G915="00:00:00","NA CO", IF(G915&lt;E915,"Early",IF(I915*1440&gt;=parameter!$C$4,"Overtime","On Time CO")))))</f>
        <v>On Time CO</v>
      </c>
      <c r="U915" t="str">
        <f t="shared" si="88"/>
        <v>00:02:58</v>
      </c>
      <c r="V915" t="str">
        <f t="shared" si="89"/>
        <v/>
      </c>
    </row>
    <row r="916" spans="1:22" x14ac:dyDescent="0.3">
      <c r="A916" t="s">
        <v>1192</v>
      </c>
      <c r="B916" t="s">
        <v>1193</v>
      </c>
      <c r="C916" t="str">
        <f>LEFT(raw!D916,10)</f>
        <v>2021-12-15</v>
      </c>
      <c r="D916" t="str">
        <f>LEFT(raw!E916,8)</f>
        <v>08:30:00</v>
      </c>
      <c r="E916" t="str">
        <f>LEFT(raw!F916,8)</f>
        <v>17:30:00</v>
      </c>
      <c r="F916" t="str">
        <f>LEFT(raw!G916,8)</f>
        <v>08:23:13</v>
      </c>
      <c r="G916" t="str">
        <f>LEFT(raw!H916,8)</f>
        <v>17:40:16</v>
      </c>
      <c r="H916" t="s">
        <v>19</v>
      </c>
      <c r="I916" t="s">
        <v>20</v>
      </c>
      <c r="J916" t="s">
        <v>25</v>
      </c>
      <c r="K916" t="s">
        <v>26</v>
      </c>
      <c r="L916" t="str">
        <f>LEFT(raw!M916,8)</f>
        <v>09:00:00</v>
      </c>
      <c r="M916" t="s">
        <v>20</v>
      </c>
      <c r="N916" t="s">
        <v>28</v>
      </c>
      <c r="O916" t="s">
        <v>28</v>
      </c>
      <c r="P916" s="2">
        <f t="shared" si="84"/>
        <v>44545</v>
      </c>
      <c r="Q916" s="3">
        <f t="shared" si="85"/>
        <v>44561</v>
      </c>
      <c r="R916" t="str">
        <f t="shared" si="86"/>
        <v>Attendance</v>
      </c>
      <c r="S916" t="str">
        <f t="shared" si="87"/>
        <v>On Time</v>
      </c>
      <c r="T916" t="str">
        <f>IF(R916="Permit", J916, IF(G916="","NA CO", IF(G916="00:00:00","NA CO", IF(G916&lt;E916,"Early",IF(I916*1440&gt;=parameter!$C$4,"Overtime","On Time CO")))))</f>
        <v>On Time CO</v>
      </c>
      <c r="U916" t="str">
        <f t="shared" si="88"/>
        <v/>
      </c>
      <c r="V916" t="str">
        <f t="shared" si="89"/>
        <v/>
      </c>
    </row>
    <row r="917" spans="1:22" x14ac:dyDescent="0.3">
      <c r="A917" t="s">
        <v>1192</v>
      </c>
      <c r="B917" t="s">
        <v>1193</v>
      </c>
      <c r="C917" t="str">
        <f>LEFT(raw!D917,10)</f>
        <v>2021-12-16</v>
      </c>
      <c r="D917" t="str">
        <f>LEFT(raw!E917,8)</f>
        <v>00:00:00</v>
      </c>
      <c r="E917" t="str">
        <f>LEFT(raw!F917,8)</f>
        <v>00:00:00</v>
      </c>
      <c r="F917" t="str">
        <f>LEFT(raw!G917,8)</f>
        <v>08:26:26</v>
      </c>
      <c r="G917" t="str">
        <f>LEFT(raw!H917,8)</f>
        <v>21:45:14</v>
      </c>
      <c r="H917" t="s">
        <v>19</v>
      </c>
      <c r="I917" t="s">
        <v>20</v>
      </c>
      <c r="J917" t="s">
        <v>21</v>
      </c>
      <c r="K917" t="s">
        <v>22</v>
      </c>
      <c r="L917" t="str">
        <f>LEFT(raw!M917,8)</f>
        <v>13:18:47</v>
      </c>
      <c r="M917" t="s">
        <v>20</v>
      </c>
      <c r="N917" t="s">
        <v>1202</v>
      </c>
      <c r="O917" t="s">
        <v>4535</v>
      </c>
      <c r="P917" s="2">
        <f t="shared" si="84"/>
        <v>44546</v>
      </c>
      <c r="Q917" s="3">
        <f t="shared" si="85"/>
        <v>44561</v>
      </c>
      <c r="R917" t="str">
        <f t="shared" si="86"/>
        <v>Daily Journey</v>
      </c>
      <c r="S917" t="str">
        <f t="shared" si="87"/>
        <v>On Time</v>
      </c>
      <c r="T917" t="str">
        <f>IF(R917="Permit", J917, IF(G917="","NA CO", IF(G917="00:00:00","NA CO", IF(G917&lt;E917,"Early",IF(I917*1440&gt;=parameter!$C$4,"Overtime","On Time CO")))))</f>
        <v>On Time CO</v>
      </c>
      <c r="U917" t="str">
        <f t="shared" si="88"/>
        <v/>
      </c>
      <c r="V917" t="str">
        <f t="shared" si="89"/>
        <v/>
      </c>
    </row>
    <row r="918" spans="1:22" x14ac:dyDescent="0.3">
      <c r="A918" t="s">
        <v>1192</v>
      </c>
      <c r="B918" t="s">
        <v>1193</v>
      </c>
      <c r="C918" t="str">
        <f>LEFT(raw!D918,10)</f>
        <v>2021-12-17</v>
      </c>
      <c r="D918" t="str">
        <f>LEFT(raw!E918,8)</f>
        <v>08:30:00</v>
      </c>
      <c r="E918" t="str">
        <f>LEFT(raw!F918,8)</f>
        <v>17:30:00</v>
      </c>
      <c r="F918" t="str">
        <f>LEFT(raw!G918,8)</f>
        <v>07:32:11</v>
      </c>
      <c r="G918" t="str">
        <f>LEFT(raw!H918,8)</f>
        <v>17:18:46</v>
      </c>
      <c r="H918" t="s">
        <v>19</v>
      </c>
      <c r="I918" t="s">
        <v>20</v>
      </c>
      <c r="J918" t="s">
        <v>25</v>
      </c>
      <c r="K918" t="s">
        <v>26</v>
      </c>
      <c r="L918" t="str">
        <f>LEFT(raw!M918,8)</f>
        <v>09:00:00</v>
      </c>
      <c r="M918" t="s">
        <v>20</v>
      </c>
      <c r="N918" t="s">
        <v>28</v>
      </c>
      <c r="O918" t="s">
        <v>28</v>
      </c>
      <c r="P918" s="2">
        <f t="shared" si="84"/>
        <v>44547</v>
      </c>
      <c r="Q918" s="3">
        <f t="shared" si="85"/>
        <v>44561</v>
      </c>
      <c r="R918" t="str">
        <f t="shared" si="86"/>
        <v>Attendance</v>
      </c>
      <c r="S918" t="str">
        <f t="shared" si="87"/>
        <v>On Time</v>
      </c>
      <c r="T918" t="str">
        <f>IF(R918="Permit", J918, IF(G918="","NA CO", IF(G918="00:00:00","NA CO", IF(G918&lt;E918,"Early",IF(I918*1440&gt;=parameter!$C$4,"Overtime","On Time CO")))))</f>
        <v>Early</v>
      </c>
      <c r="U918" t="str">
        <f t="shared" si="88"/>
        <v/>
      </c>
      <c r="V918" t="str">
        <f t="shared" si="89"/>
        <v/>
      </c>
    </row>
    <row r="919" spans="1:22" x14ac:dyDescent="0.3">
      <c r="A919" t="s">
        <v>1192</v>
      </c>
      <c r="B919" t="s">
        <v>1193</v>
      </c>
      <c r="C919" t="str">
        <f>LEFT(raw!D919,10)</f>
        <v>2021-12-20</v>
      </c>
      <c r="D919" t="str">
        <f>LEFT(raw!E919,8)</f>
        <v>08:30:00</v>
      </c>
      <c r="E919" t="str">
        <f>LEFT(raw!F919,8)</f>
        <v>17:30:00</v>
      </c>
      <c r="F919" t="str">
        <f>LEFT(raw!G919,8)</f>
        <v>08:27:18</v>
      </c>
      <c r="G919" t="str">
        <f>LEFT(raw!H919,8)</f>
        <v>17:52:26</v>
      </c>
      <c r="H919" t="s">
        <v>19</v>
      </c>
      <c r="I919" t="s">
        <v>20</v>
      </c>
      <c r="J919" t="s">
        <v>25</v>
      </c>
      <c r="K919" t="s">
        <v>26</v>
      </c>
      <c r="L919" t="str">
        <f>LEFT(raw!M919,8)</f>
        <v>09:00:00</v>
      </c>
      <c r="M919" t="s">
        <v>20</v>
      </c>
      <c r="N919" t="s">
        <v>28</v>
      </c>
      <c r="O919" t="s">
        <v>28</v>
      </c>
      <c r="P919" s="2">
        <f t="shared" si="84"/>
        <v>44550</v>
      </c>
      <c r="Q919" s="3">
        <f t="shared" si="85"/>
        <v>44561</v>
      </c>
      <c r="R919" t="str">
        <f t="shared" si="86"/>
        <v>Attendance</v>
      </c>
      <c r="S919" t="str">
        <f t="shared" si="87"/>
        <v>On Time</v>
      </c>
      <c r="T919" t="str">
        <f>IF(R919="Permit", J919, IF(G919="","NA CO", IF(G919="00:00:00","NA CO", IF(G919&lt;E919,"Early",IF(I919*1440&gt;=parameter!$C$4,"Overtime","On Time CO")))))</f>
        <v>On Time CO</v>
      </c>
      <c r="U919" t="str">
        <f t="shared" si="88"/>
        <v/>
      </c>
      <c r="V919" t="str">
        <f t="shared" si="89"/>
        <v/>
      </c>
    </row>
    <row r="920" spans="1:22" x14ac:dyDescent="0.3">
      <c r="A920" t="s">
        <v>1192</v>
      </c>
      <c r="B920" t="s">
        <v>1193</v>
      </c>
      <c r="C920" t="str">
        <f>LEFT(raw!D920,10)</f>
        <v>2021-12-21</v>
      </c>
      <c r="D920" t="str">
        <f>LEFT(raw!E920,8)</f>
        <v>08:30:00</v>
      </c>
      <c r="E920" t="str">
        <f>LEFT(raw!F920,8)</f>
        <v>17:30:00</v>
      </c>
      <c r="F920" t="str">
        <f>LEFT(raw!G920,8)</f>
        <v>08:32:21</v>
      </c>
      <c r="G920" t="str">
        <f>LEFT(raw!H920,8)</f>
        <v>18:01:52</v>
      </c>
      <c r="H920" t="s">
        <v>19</v>
      </c>
      <c r="I920" t="s">
        <v>3546</v>
      </c>
      <c r="J920" t="s">
        <v>32</v>
      </c>
      <c r="K920" t="s">
        <v>26</v>
      </c>
      <c r="L920" t="str">
        <f>LEFT(raw!M920,8)</f>
        <v>09:00:00</v>
      </c>
      <c r="M920" t="s">
        <v>20</v>
      </c>
      <c r="N920" t="s">
        <v>28</v>
      </c>
      <c r="O920" t="s">
        <v>28</v>
      </c>
      <c r="P920" s="2">
        <f t="shared" si="84"/>
        <v>44551</v>
      </c>
      <c r="Q920" s="3">
        <f t="shared" si="85"/>
        <v>44561</v>
      </c>
      <c r="R920" t="str">
        <f t="shared" si="86"/>
        <v>Attendance</v>
      </c>
      <c r="S920" t="str">
        <f t="shared" si="87"/>
        <v>Late</v>
      </c>
      <c r="T920" t="str">
        <f>IF(R920="Permit", J920, IF(G920="","NA CO", IF(G920="00:00:00","NA CO", IF(G920&lt;E920,"Early",IF(I920*1440&gt;=parameter!$C$4,"Overtime","On Time CO")))))</f>
        <v>On Time CO</v>
      </c>
      <c r="U920" t="str">
        <f t="shared" si="88"/>
        <v>00:02:21</v>
      </c>
      <c r="V920" t="str">
        <f t="shared" si="89"/>
        <v/>
      </c>
    </row>
    <row r="921" spans="1:22" x14ac:dyDescent="0.3">
      <c r="A921" t="s">
        <v>1192</v>
      </c>
      <c r="B921" t="s">
        <v>1193</v>
      </c>
      <c r="C921" t="str">
        <f>LEFT(raw!D921,10)</f>
        <v>2021-12-22</v>
      </c>
      <c r="D921" t="str">
        <f>LEFT(raw!E921,8)</f>
        <v>00:00:00</v>
      </c>
      <c r="E921" t="str">
        <f>LEFT(raw!F921,8)</f>
        <v>00:00:00</v>
      </c>
      <c r="F921" t="str">
        <f>LEFT(raw!G921,8)</f>
        <v>08:13:34</v>
      </c>
      <c r="G921" t="str">
        <f>LEFT(raw!H921,8)</f>
        <v/>
      </c>
      <c r="H921" t="s">
        <v>19</v>
      </c>
      <c r="I921" t="s">
        <v>20</v>
      </c>
      <c r="J921" t="s">
        <v>21</v>
      </c>
      <c r="K921" t="s">
        <v>22</v>
      </c>
      <c r="L921" t="str">
        <f>LEFT(raw!M921,8)</f>
        <v>00:00:00</v>
      </c>
      <c r="M921" t="s">
        <v>20</v>
      </c>
      <c r="N921" t="s">
        <v>4535</v>
      </c>
      <c r="P921" s="2">
        <f t="shared" si="84"/>
        <v>44552</v>
      </c>
      <c r="Q921" s="3">
        <f t="shared" si="85"/>
        <v>44561</v>
      </c>
      <c r="R921" t="str">
        <f t="shared" si="86"/>
        <v>Daily Journey</v>
      </c>
      <c r="S921" t="str">
        <f t="shared" si="87"/>
        <v>On Time</v>
      </c>
      <c r="T921" t="str">
        <f>IF(R921="Permit", J921, IF(G921="","NA CO", IF(G921="00:00:00","NA CO", IF(G921&lt;E921,"Early",IF(I921*1440&gt;=parameter!$C$4,"Overtime","On Time CO")))))</f>
        <v>NA CO</v>
      </c>
      <c r="U921" t="str">
        <f t="shared" si="88"/>
        <v/>
      </c>
      <c r="V921" t="str">
        <f t="shared" si="89"/>
        <v/>
      </c>
    </row>
    <row r="922" spans="1:22" x14ac:dyDescent="0.3">
      <c r="A922" t="s">
        <v>1192</v>
      </c>
      <c r="B922" t="s">
        <v>1193</v>
      </c>
      <c r="C922" t="str">
        <f>LEFT(raw!D922,10)</f>
        <v>2021-12-23</v>
      </c>
      <c r="D922" t="str">
        <f>LEFT(raw!E922,8)</f>
        <v>08:30:00</v>
      </c>
      <c r="E922" t="str">
        <f>LEFT(raw!F922,8)</f>
        <v>17:30:00</v>
      </c>
      <c r="F922" t="str">
        <f>LEFT(raw!G922,8)</f>
        <v>08:16:30</v>
      </c>
      <c r="G922" t="str">
        <f>LEFT(raw!H922,8)</f>
        <v>19:03:20</v>
      </c>
      <c r="H922" t="s">
        <v>19</v>
      </c>
      <c r="I922" t="s">
        <v>20</v>
      </c>
      <c r="J922" t="s">
        <v>25</v>
      </c>
      <c r="K922" t="s">
        <v>26</v>
      </c>
      <c r="L922" t="str">
        <f>LEFT(raw!M922,8)</f>
        <v>09:00:00</v>
      </c>
      <c r="M922" t="s">
        <v>20</v>
      </c>
      <c r="N922" t="s">
        <v>28</v>
      </c>
      <c r="O922" t="s">
        <v>28</v>
      </c>
      <c r="P922" s="2">
        <f t="shared" si="84"/>
        <v>44553</v>
      </c>
      <c r="Q922" s="3">
        <f t="shared" si="85"/>
        <v>44561</v>
      </c>
      <c r="R922" t="str">
        <f t="shared" si="86"/>
        <v>Attendance</v>
      </c>
      <c r="S922" t="str">
        <f t="shared" si="87"/>
        <v>On Time</v>
      </c>
      <c r="T922" t="str">
        <f>IF(R922="Permit", J922, IF(G922="","NA CO", IF(G922="00:00:00","NA CO", IF(G922&lt;E922,"Early",IF(I922*1440&gt;=parameter!$C$4,"Overtime","On Time CO")))))</f>
        <v>On Time CO</v>
      </c>
      <c r="U922" t="str">
        <f t="shared" si="88"/>
        <v/>
      </c>
      <c r="V922" t="str">
        <f t="shared" si="89"/>
        <v/>
      </c>
    </row>
    <row r="923" spans="1:22" x14ac:dyDescent="0.3">
      <c r="A923" t="s">
        <v>1192</v>
      </c>
      <c r="B923" t="s">
        <v>1193</v>
      </c>
      <c r="C923" t="str">
        <f>LEFT(raw!D923,10)</f>
        <v>2021-12-24</v>
      </c>
      <c r="D923" t="str">
        <f>LEFT(raw!E923,8)</f>
        <v>08:30:00</v>
      </c>
      <c r="E923" t="str">
        <f>LEFT(raw!F923,8)</f>
        <v>17:30:00</v>
      </c>
      <c r="F923" t="str">
        <f>LEFT(raw!G923,8)</f>
        <v>08:18:02</v>
      </c>
      <c r="G923" t="str">
        <f>LEFT(raw!H923,8)</f>
        <v>00:00:00</v>
      </c>
      <c r="H923" t="s">
        <v>19</v>
      </c>
      <c r="I923" t="s">
        <v>20</v>
      </c>
      <c r="J923" t="s">
        <v>25</v>
      </c>
      <c r="K923" t="s">
        <v>26</v>
      </c>
      <c r="L923" t="str">
        <f>LEFT(raw!M923,8)</f>
        <v>00:00:00</v>
      </c>
      <c r="M923" t="s">
        <v>20</v>
      </c>
      <c r="N923" t="s">
        <v>28</v>
      </c>
      <c r="O923" t="s">
        <v>21</v>
      </c>
      <c r="P923" s="2">
        <f t="shared" si="84"/>
        <v>44554</v>
      </c>
      <c r="Q923" s="3">
        <f t="shared" si="85"/>
        <v>44561</v>
      </c>
      <c r="R923" t="str">
        <f t="shared" si="86"/>
        <v>Attendance</v>
      </c>
      <c r="S923" t="str">
        <f t="shared" si="87"/>
        <v>On Time</v>
      </c>
      <c r="T923" t="str">
        <f>IF(R923="Permit", J923, IF(G923="","NA CO", IF(G923="00:00:00","NA CO", IF(G923&lt;E923,"Early",IF(I923*1440&gt;=parameter!$C$4,"Overtime","On Time CO")))))</f>
        <v>NA CO</v>
      </c>
      <c r="U923" t="str">
        <f t="shared" si="88"/>
        <v/>
      </c>
      <c r="V923" t="str">
        <f t="shared" si="89"/>
        <v/>
      </c>
    </row>
    <row r="924" spans="1:22" x14ac:dyDescent="0.3">
      <c r="A924" t="s">
        <v>1192</v>
      </c>
      <c r="B924" t="s">
        <v>1193</v>
      </c>
      <c r="C924" t="str">
        <f>LEFT(raw!D924,10)</f>
        <v>2021-12-27</v>
      </c>
      <c r="D924" t="str">
        <f>LEFT(raw!E924,8)</f>
        <v>08:30:00</v>
      </c>
      <c r="E924" t="str">
        <f>LEFT(raw!F924,8)</f>
        <v>17:30:00</v>
      </c>
      <c r="F924" t="str">
        <f>LEFT(raw!G924,8)</f>
        <v>08:21:24</v>
      </c>
      <c r="G924" t="str">
        <f>LEFT(raw!H924,8)</f>
        <v>18:49:00</v>
      </c>
      <c r="H924" t="s">
        <v>19</v>
      </c>
      <c r="I924" t="s">
        <v>20</v>
      </c>
      <c r="J924" t="s">
        <v>25</v>
      </c>
      <c r="K924" t="s">
        <v>26</v>
      </c>
      <c r="L924" t="str">
        <f>LEFT(raw!M924,8)</f>
        <v>09:00:00</v>
      </c>
      <c r="M924" t="s">
        <v>20</v>
      </c>
      <c r="N924" t="s">
        <v>28</v>
      </c>
      <c r="O924" t="s">
        <v>28</v>
      </c>
      <c r="P924" s="2">
        <f t="shared" si="84"/>
        <v>44557</v>
      </c>
      <c r="Q924" s="3">
        <f t="shared" si="85"/>
        <v>44561</v>
      </c>
      <c r="R924" t="str">
        <f t="shared" si="86"/>
        <v>Attendance</v>
      </c>
      <c r="S924" t="str">
        <f t="shared" si="87"/>
        <v>On Time</v>
      </c>
      <c r="T924" t="str">
        <f>IF(R924="Permit", J924, IF(G924="","NA CO", IF(G924="00:00:00","NA CO", IF(G924&lt;E924,"Early",IF(I924*1440&gt;=parameter!$C$4,"Overtime","On Time CO")))))</f>
        <v>On Time CO</v>
      </c>
      <c r="U924" t="str">
        <f t="shared" si="88"/>
        <v/>
      </c>
      <c r="V924" t="str">
        <f t="shared" si="89"/>
        <v/>
      </c>
    </row>
    <row r="925" spans="1:22" x14ac:dyDescent="0.3">
      <c r="A925" t="s">
        <v>1192</v>
      </c>
      <c r="B925" t="s">
        <v>1193</v>
      </c>
      <c r="C925" t="str">
        <f>LEFT(raw!D925,10)</f>
        <v>2021-12-28</v>
      </c>
      <c r="D925" t="str">
        <f>LEFT(raw!E925,8)</f>
        <v>00:00:00</v>
      </c>
      <c r="E925" t="str">
        <f>LEFT(raw!F925,8)</f>
        <v>00:00:00</v>
      </c>
      <c r="F925" t="str">
        <f>LEFT(raw!G925,8)</f>
        <v>08:36:17</v>
      </c>
      <c r="G925" t="str">
        <f>LEFT(raw!H925,8)</f>
        <v>18:29:54</v>
      </c>
      <c r="H925" t="s">
        <v>19</v>
      </c>
      <c r="I925" t="s">
        <v>20</v>
      </c>
      <c r="J925" t="s">
        <v>21</v>
      </c>
      <c r="K925" t="s">
        <v>22</v>
      </c>
      <c r="L925" t="str">
        <f>LEFT(raw!M925,8)</f>
        <v>09:53:37</v>
      </c>
      <c r="M925" t="s">
        <v>20</v>
      </c>
      <c r="N925" t="s">
        <v>4535</v>
      </c>
      <c r="O925" t="s">
        <v>4535</v>
      </c>
      <c r="P925" s="2">
        <f t="shared" si="84"/>
        <v>44558</v>
      </c>
      <c r="Q925" s="3">
        <f t="shared" si="85"/>
        <v>44561</v>
      </c>
      <c r="R925" t="str">
        <f t="shared" si="86"/>
        <v>Daily Journey</v>
      </c>
      <c r="S925" t="str">
        <f t="shared" si="87"/>
        <v>On Time</v>
      </c>
      <c r="T925" t="str">
        <f>IF(R925="Permit", J925, IF(G925="","NA CO", IF(G925="00:00:00","NA CO", IF(G925&lt;E925,"Early",IF(I925*1440&gt;=parameter!$C$4,"Overtime","On Time CO")))))</f>
        <v>On Time CO</v>
      </c>
      <c r="U925" t="str">
        <f t="shared" si="88"/>
        <v/>
      </c>
      <c r="V925" t="str">
        <f t="shared" si="89"/>
        <v/>
      </c>
    </row>
    <row r="926" spans="1:22" x14ac:dyDescent="0.3">
      <c r="A926" t="s">
        <v>1192</v>
      </c>
      <c r="B926" t="s">
        <v>1193</v>
      </c>
      <c r="C926" t="str">
        <f>LEFT(raw!D926,10)</f>
        <v>2021-12-29</v>
      </c>
      <c r="D926" t="str">
        <f>LEFT(raw!E926,8)</f>
        <v>08:30:00</v>
      </c>
      <c r="E926" t="str">
        <f>LEFT(raw!F926,8)</f>
        <v>17:30:00</v>
      </c>
      <c r="F926" t="str">
        <f>LEFT(raw!G926,8)</f>
        <v>08:21:08</v>
      </c>
      <c r="G926" t="str">
        <f>LEFT(raw!H926,8)</f>
        <v>17:33:21</v>
      </c>
      <c r="H926" t="s">
        <v>19</v>
      </c>
      <c r="I926" t="s">
        <v>20</v>
      </c>
      <c r="J926" t="s">
        <v>25</v>
      </c>
      <c r="K926" t="s">
        <v>26</v>
      </c>
      <c r="L926" t="str">
        <f>LEFT(raw!M926,8)</f>
        <v>09:00:00</v>
      </c>
      <c r="M926" t="s">
        <v>20</v>
      </c>
      <c r="N926" t="s">
        <v>28</v>
      </c>
      <c r="O926" t="s">
        <v>28</v>
      </c>
      <c r="P926" s="2">
        <f t="shared" si="84"/>
        <v>44559</v>
      </c>
      <c r="Q926" s="3">
        <f t="shared" si="85"/>
        <v>44561</v>
      </c>
      <c r="R926" t="str">
        <f t="shared" si="86"/>
        <v>Attendance</v>
      </c>
      <c r="S926" t="str">
        <f t="shared" si="87"/>
        <v>On Time</v>
      </c>
      <c r="T926" t="str">
        <f>IF(R926="Permit", J926, IF(G926="","NA CO", IF(G926="00:00:00","NA CO", IF(G926&lt;E926,"Early",IF(I926*1440&gt;=parameter!$C$4,"Overtime","On Time CO")))))</f>
        <v>On Time CO</v>
      </c>
      <c r="U926" t="str">
        <f t="shared" si="88"/>
        <v/>
      </c>
      <c r="V926" t="str">
        <f t="shared" si="89"/>
        <v/>
      </c>
    </row>
    <row r="927" spans="1:22" x14ac:dyDescent="0.3">
      <c r="A927" t="s">
        <v>1192</v>
      </c>
      <c r="B927" t="s">
        <v>1193</v>
      </c>
      <c r="C927" t="str">
        <f>LEFT(raw!D927,10)</f>
        <v>2021-12-30</v>
      </c>
      <c r="D927" t="str">
        <f>LEFT(raw!E927,8)</f>
        <v>08:30:00</v>
      </c>
      <c r="E927" t="str">
        <f>LEFT(raw!F927,8)</f>
        <v>17:30:00</v>
      </c>
      <c r="F927" t="str">
        <f>LEFT(raw!G927,8)</f>
        <v>08:19:03</v>
      </c>
      <c r="G927" t="str">
        <f>LEFT(raw!H927,8)</f>
        <v>17:35:07</v>
      </c>
      <c r="H927" t="s">
        <v>19</v>
      </c>
      <c r="I927" t="s">
        <v>20</v>
      </c>
      <c r="J927" t="s">
        <v>25</v>
      </c>
      <c r="K927" t="s">
        <v>26</v>
      </c>
      <c r="L927" t="str">
        <f>LEFT(raw!M927,8)</f>
        <v>09:00:00</v>
      </c>
      <c r="M927" t="s">
        <v>20</v>
      </c>
      <c r="N927" t="s">
        <v>28</v>
      </c>
      <c r="O927" t="s">
        <v>28</v>
      </c>
      <c r="P927" s="2">
        <f t="shared" si="84"/>
        <v>44560</v>
      </c>
      <c r="Q927" s="3">
        <f t="shared" si="85"/>
        <v>44561</v>
      </c>
      <c r="R927" t="str">
        <f t="shared" si="86"/>
        <v>Attendance</v>
      </c>
      <c r="S927" t="str">
        <f t="shared" si="87"/>
        <v>On Time</v>
      </c>
      <c r="T927" t="str">
        <f>IF(R927="Permit", J927, IF(G927="","NA CO", IF(G927="00:00:00","NA CO", IF(G927&lt;E927,"Early",IF(I927*1440&gt;=parameter!$C$4,"Overtime","On Time CO")))))</f>
        <v>On Time CO</v>
      </c>
      <c r="U927" t="str">
        <f t="shared" si="88"/>
        <v/>
      </c>
      <c r="V927" t="str">
        <f t="shared" si="89"/>
        <v/>
      </c>
    </row>
    <row r="928" spans="1:22" x14ac:dyDescent="0.3">
      <c r="A928" t="s">
        <v>1192</v>
      </c>
      <c r="B928" t="s">
        <v>1193</v>
      </c>
      <c r="C928" t="str">
        <f>LEFT(raw!D928,10)</f>
        <v>2021-12-31</v>
      </c>
      <c r="D928" t="str">
        <f>LEFT(raw!E928,8)</f>
        <v>08:30:00</v>
      </c>
      <c r="E928" t="str">
        <f>LEFT(raw!F928,8)</f>
        <v>17:30:00</v>
      </c>
      <c r="F928" t="str">
        <f>LEFT(raw!G928,8)</f>
        <v>08:18:15</v>
      </c>
      <c r="G928" t="str">
        <f>LEFT(raw!H928,8)</f>
        <v>16:25:44</v>
      </c>
      <c r="H928" t="s">
        <v>19</v>
      </c>
      <c r="I928" t="s">
        <v>20</v>
      </c>
      <c r="J928" t="s">
        <v>25</v>
      </c>
      <c r="K928" t="s">
        <v>26</v>
      </c>
      <c r="L928" t="str">
        <f>LEFT(raw!M928,8)</f>
        <v>09:00:00</v>
      </c>
      <c r="M928" t="s">
        <v>20</v>
      </c>
      <c r="N928" t="s">
        <v>28</v>
      </c>
      <c r="O928" t="s">
        <v>28</v>
      </c>
      <c r="P928" s="2">
        <f t="shared" si="84"/>
        <v>44561</v>
      </c>
      <c r="Q928" s="3">
        <f t="shared" si="85"/>
        <v>44561</v>
      </c>
      <c r="R928" t="str">
        <f t="shared" si="86"/>
        <v>Attendance</v>
      </c>
      <c r="S928" t="str">
        <f t="shared" si="87"/>
        <v>On Time</v>
      </c>
      <c r="T928" t="str">
        <f>IF(R928="Permit", J928, IF(G928="","NA CO", IF(G928="00:00:00","NA CO", IF(G928&lt;E928,"Early",IF(I928*1440&gt;=parameter!$C$4,"Overtime","On Time CO")))))</f>
        <v>Early</v>
      </c>
      <c r="U928" t="str">
        <f t="shared" si="88"/>
        <v/>
      </c>
      <c r="V928" t="str">
        <f t="shared" si="89"/>
        <v/>
      </c>
    </row>
    <row r="929" spans="1:22" x14ac:dyDescent="0.3">
      <c r="A929" t="s">
        <v>4562</v>
      </c>
      <c r="B929" t="s">
        <v>4563</v>
      </c>
      <c r="C929" t="str">
        <f>LEFT(raw!D929,10)</f>
        <v>2021-12-01</v>
      </c>
      <c r="D929" t="str">
        <f>LEFT(raw!E929,8)</f>
        <v>00:00:00</v>
      </c>
      <c r="E929" t="str">
        <f>LEFT(raw!F929,8)</f>
        <v>00:00:00</v>
      </c>
      <c r="F929" t="str">
        <f>LEFT(raw!G929,8)</f>
        <v>08:00:46</v>
      </c>
      <c r="G929" t="str">
        <f>LEFT(raw!H929,8)</f>
        <v>18:22:22</v>
      </c>
      <c r="H929" t="s">
        <v>19</v>
      </c>
      <c r="I929" t="s">
        <v>20</v>
      </c>
      <c r="J929" t="s">
        <v>21</v>
      </c>
      <c r="K929" t="s">
        <v>22</v>
      </c>
      <c r="L929" t="str">
        <f>LEFT(raw!M929,8)</f>
        <v>10:21:35</v>
      </c>
      <c r="M929" t="s">
        <v>20</v>
      </c>
      <c r="N929" t="s">
        <v>66</v>
      </c>
      <c r="O929" t="s">
        <v>4567</v>
      </c>
      <c r="P929" s="2">
        <f t="shared" si="84"/>
        <v>44531</v>
      </c>
      <c r="Q929" s="3">
        <f t="shared" si="85"/>
        <v>44561</v>
      </c>
      <c r="R929" t="str">
        <f t="shared" si="86"/>
        <v>Daily Journey</v>
      </c>
      <c r="S929" t="str">
        <f t="shared" si="87"/>
        <v>On Time</v>
      </c>
      <c r="T929" t="str">
        <f>IF(R929="Permit", J929, IF(G929="","NA CO", IF(G929="00:00:00","NA CO", IF(G929&lt;E929,"Early",IF(I929*1440&gt;=parameter!$C$4,"Overtime","On Time CO")))))</f>
        <v>On Time CO</v>
      </c>
      <c r="U929" t="str">
        <f t="shared" si="88"/>
        <v/>
      </c>
      <c r="V929" t="str">
        <f t="shared" si="89"/>
        <v/>
      </c>
    </row>
    <row r="930" spans="1:22" x14ac:dyDescent="0.3">
      <c r="A930" t="s">
        <v>4562</v>
      </c>
      <c r="B930" t="s">
        <v>4563</v>
      </c>
      <c r="C930" t="str">
        <f>LEFT(raw!D930,10)</f>
        <v>2021-12-02</v>
      </c>
      <c r="D930" t="str">
        <f>LEFT(raw!E930,8)</f>
        <v>08:30:00</v>
      </c>
      <c r="E930" t="str">
        <f>LEFT(raw!F930,8)</f>
        <v>17:30:00</v>
      </c>
      <c r="F930" t="str">
        <f>LEFT(raw!G930,8)</f>
        <v>08:00:30</v>
      </c>
      <c r="G930" t="str">
        <f>LEFT(raw!H930,8)</f>
        <v>00:00:00</v>
      </c>
      <c r="H930" t="s">
        <v>19</v>
      </c>
      <c r="I930" t="s">
        <v>20</v>
      </c>
      <c r="J930" t="s">
        <v>25</v>
      </c>
      <c r="K930" t="s">
        <v>26</v>
      </c>
      <c r="L930" t="str">
        <f>LEFT(raw!M930,8)</f>
        <v>00:00:00</v>
      </c>
      <c r="M930" t="s">
        <v>20</v>
      </c>
      <c r="N930" t="s">
        <v>28</v>
      </c>
      <c r="O930" t="s">
        <v>21</v>
      </c>
      <c r="P930" s="2">
        <f t="shared" si="84"/>
        <v>44532</v>
      </c>
      <c r="Q930" s="3">
        <f t="shared" si="85"/>
        <v>44561</v>
      </c>
      <c r="R930" t="str">
        <f t="shared" si="86"/>
        <v>Attendance</v>
      </c>
      <c r="S930" t="str">
        <f t="shared" si="87"/>
        <v>On Time</v>
      </c>
      <c r="T930" t="str">
        <f>IF(R930="Permit", J930, IF(G930="","NA CO", IF(G930="00:00:00","NA CO", IF(G930&lt;E930,"Early",IF(I930*1440&gt;=parameter!$C$4,"Overtime","On Time CO")))))</f>
        <v>NA CO</v>
      </c>
      <c r="U930" t="str">
        <f t="shared" si="88"/>
        <v/>
      </c>
      <c r="V930" t="str">
        <f t="shared" si="89"/>
        <v/>
      </c>
    </row>
    <row r="931" spans="1:22" x14ac:dyDescent="0.3">
      <c r="A931" t="s">
        <v>4562</v>
      </c>
      <c r="B931" t="s">
        <v>4563</v>
      </c>
      <c r="C931" t="str">
        <f>LEFT(raw!D931,10)</f>
        <v>2021-12-03</v>
      </c>
      <c r="D931" t="str">
        <f>LEFT(raw!E931,8)</f>
        <v>08:30:00</v>
      </c>
      <c r="E931" t="str">
        <f>LEFT(raw!F931,8)</f>
        <v>17:30:00</v>
      </c>
      <c r="F931" t="str">
        <f>LEFT(raw!G931,8)</f>
        <v>08:09:22</v>
      </c>
      <c r="G931" t="str">
        <f>LEFT(raw!H931,8)</f>
        <v>17:37:20</v>
      </c>
      <c r="H931" t="s">
        <v>19</v>
      </c>
      <c r="I931" t="s">
        <v>20</v>
      </c>
      <c r="J931" t="s">
        <v>25</v>
      </c>
      <c r="K931" t="s">
        <v>26</v>
      </c>
      <c r="L931" t="str">
        <f>LEFT(raw!M931,8)</f>
        <v>09:00:00</v>
      </c>
      <c r="M931" t="s">
        <v>20</v>
      </c>
      <c r="N931" t="s">
        <v>28</v>
      </c>
      <c r="O931" t="s">
        <v>28</v>
      </c>
      <c r="P931" s="2">
        <f t="shared" si="84"/>
        <v>44533</v>
      </c>
      <c r="Q931" s="3">
        <f t="shared" si="85"/>
        <v>44561</v>
      </c>
      <c r="R931" t="str">
        <f t="shared" si="86"/>
        <v>Attendance</v>
      </c>
      <c r="S931" t="str">
        <f t="shared" si="87"/>
        <v>On Time</v>
      </c>
      <c r="T931" t="str">
        <f>IF(R931="Permit", J931, IF(G931="","NA CO", IF(G931="00:00:00","NA CO", IF(G931&lt;E931,"Early",IF(I931*1440&gt;=parameter!$C$4,"Overtime","On Time CO")))))</f>
        <v>On Time CO</v>
      </c>
      <c r="U931" t="str">
        <f t="shared" si="88"/>
        <v/>
      </c>
      <c r="V931" t="str">
        <f t="shared" si="89"/>
        <v/>
      </c>
    </row>
    <row r="932" spans="1:22" x14ac:dyDescent="0.3">
      <c r="A932" t="s">
        <v>4562</v>
      </c>
      <c r="B932" t="s">
        <v>4563</v>
      </c>
      <c r="C932" t="str">
        <f>LEFT(raw!D932,10)</f>
        <v>2021-12-06</v>
      </c>
      <c r="D932" t="str">
        <f>LEFT(raw!E932,8)</f>
        <v>08:30:00</v>
      </c>
      <c r="E932" t="str">
        <f>LEFT(raw!F932,8)</f>
        <v>17:30:00</v>
      </c>
      <c r="F932" t="str">
        <f>LEFT(raw!G932,8)</f>
        <v>08:12:39</v>
      </c>
      <c r="G932" t="str">
        <f>LEFT(raw!H932,8)</f>
        <v>18:46:49</v>
      </c>
      <c r="H932" t="s">
        <v>19</v>
      </c>
      <c r="I932" t="s">
        <v>20</v>
      </c>
      <c r="J932" t="s">
        <v>25</v>
      </c>
      <c r="K932" t="s">
        <v>26</v>
      </c>
      <c r="L932" t="str">
        <f>LEFT(raw!M932,8)</f>
        <v>09:00:00</v>
      </c>
      <c r="M932" t="s">
        <v>20</v>
      </c>
      <c r="N932" t="s">
        <v>28</v>
      </c>
      <c r="O932" t="s">
        <v>28</v>
      </c>
      <c r="P932" s="2">
        <f t="shared" si="84"/>
        <v>44536</v>
      </c>
      <c r="Q932" s="3">
        <f t="shared" si="85"/>
        <v>44561</v>
      </c>
      <c r="R932" t="str">
        <f t="shared" si="86"/>
        <v>Attendance</v>
      </c>
      <c r="S932" t="str">
        <f t="shared" si="87"/>
        <v>On Time</v>
      </c>
      <c r="T932" t="str">
        <f>IF(R932="Permit", J932, IF(G932="","NA CO", IF(G932="00:00:00","NA CO", IF(G932&lt;E932,"Early",IF(I932*1440&gt;=parameter!$C$4,"Overtime","On Time CO")))))</f>
        <v>On Time CO</v>
      </c>
      <c r="U932" t="str">
        <f t="shared" si="88"/>
        <v/>
      </c>
      <c r="V932" t="str">
        <f t="shared" si="89"/>
        <v/>
      </c>
    </row>
    <row r="933" spans="1:22" x14ac:dyDescent="0.3">
      <c r="A933" t="s">
        <v>4562</v>
      </c>
      <c r="B933" t="s">
        <v>4563</v>
      </c>
      <c r="C933" t="str">
        <f>LEFT(raw!D933,10)</f>
        <v>2021-12-07</v>
      </c>
      <c r="D933" t="str">
        <f>LEFT(raw!E933,8)</f>
        <v>08:30:00</v>
      </c>
      <c r="E933" t="str">
        <f>LEFT(raw!F933,8)</f>
        <v>17:30:00</v>
      </c>
      <c r="F933" t="str">
        <f>LEFT(raw!G933,8)</f>
        <v>08:14:29</v>
      </c>
      <c r="G933" t="str">
        <f>LEFT(raw!H933,8)</f>
        <v>00:00:00</v>
      </c>
      <c r="H933" t="s">
        <v>19</v>
      </c>
      <c r="I933" t="s">
        <v>20</v>
      </c>
      <c r="J933" t="s">
        <v>25</v>
      </c>
      <c r="K933" t="s">
        <v>26</v>
      </c>
      <c r="L933" t="str">
        <f>LEFT(raw!M933,8)</f>
        <v>00:00:00</v>
      </c>
      <c r="M933" t="s">
        <v>20</v>
      </c>
      <c r="N933" t="s">
        <v>28</v>
      </c>
      <c r="O933" t="s">
        <v>21</v>
      </c>
      <c r="P933" s="2">
        <f t="shared" si="84"/>
        <v>44537</v>
      </c>
      <c r="Q933" s="3">
        <f t="shared" si="85"/>
        <v>44561</v>
      </c>
      <c r="R933" t="str">
        <f t="shared" si="86"/>
        <v>Attendance</v>
      </c>
      <c r="S933" t="str">
        <f t="shared" si="87"/>
        <v>On Time</v>
      </c>
      <c r="T933" t="str">
        <f>IF(R933="Permit", J933, IF(G933="","NA CO", IF(G933="00:00:00","NA CO", IF(G933&lt;E933,"Early",IF(I933*1440&gt;=parameter!$C$4,"Overtime","On Time CO")))))</f>
        <v>NA CO</v>
      </c>
      <c r="U933" t="str">
        <f t="shared" si="88"/>
        <v/>
      </c>
      <c r="V933" t="str">
        <f t="shared" si="89"/>
        <v/>
      </c>
    </row>
    <row r="934" spans="1:22" x14ac:dyDescent="0.3">
      <c r="A934" t="s">
        <v>4562</v>
      </c>
      <c r="B934" t="s">
        <v>4563</v>
      </c>
      <c r="C934" t="str">
        <f>LEFT(raw!D934,10)</f>
        <v>2021-12-08</v>
      </c>
      <c r="D934" t="str">
        <f>LEFT(raw!E934,8)</f>
        <v>08:30:00</v>
      </c>
      <c r="E934" t="str">
        <f>LEFT(raw!F934,8)</f>
        <v>17:30:00</v>
      </c>
      <c r="F934" t="str">
        <f>LEFT(raw!G934,8)</f>
        <v>08:02:59</v>
      </c>
      <c r="G934" t="str">
        <f>LEFT(raw!H934,8)</f>
        <v>18:28:12</v>
      </c>
      <c r="H934" t="s">
        <v>19</v>
      </c>
      <c r="I934" t="s">
        <v>20</v>
      </c>
      <c r="J934" t="s">
        <v>25</v>
      </c>
      <c r="K934" t="s">
        <v>26</v>
      </c>
      <c r="L934" t="str">
        <f>LEFT(raw!M934,8)</f>
        <v>09:00:00</v>
      </c>
      <c r="M934" t="s">
        <v>20</v>
      </c>
      <c r="N934" t="s">
        <v>28</v>
      </c>
      <c r="O934" t="s">
        <v>28</v>
      </c>
      <c r="P934" s="2">
        <f t="shared" si="84"/>
        <v>44538</v>
      </c>
      <c r="Q934" s="3">
        <f t="shared" si="85"/>
        <v>44561</v>
      </c>
      <c r="R934" t="str">
        <f t="shared" si="86"/>
        <v>Attendance</v>
      </c>
      <c r="S934" t="str">
        <f t="shared" si="87"/>
        <v>On Time</v>
      </c>
      <c r="T934" t="str">
        <f>IF(R934="Permit", J934, IF(G934="","NA CO", IF(G934="00:00:00","NA CO", IF(G934&lt;E934,"Early",IF(I934*1440&gt;=parameter!$C$4,"Overtime","On Time CO")))))</f>
        <v>On Time CO</v>
      </c>
      <c r="U934" t="str">
        <f t="shared" si="88"/>
        <v/>
      </c>
      <c r="V934" t="str">
        <f t="shared" si="89"/>
        <v/>
      </c>
    </row>
    <row r="935" spans="1:22" x14ac:dyDescent="0.3">
      <c r="A935" t="s">
        <v>4562</v>
      </c>
      <c r="B935" t="s">
        <v>4563</v>
      </c>
      <c r="C935" t="str">
        <f>LEFT(raw!D935,10)</f>
        <v>2021-12-09</v>
      </c>
      <c r="D935" t="str">
        <f>LEFT(raw!E935,8)</f>
        <v>08:30:00</v>
      </c>
      <c r="E935" t="str">
        <f>LEFT(raw!F935,8)</f>
        <v>17:30:00</v>
      </c>
      <c r="F935" t="str">
        <f>LEFT(raw!G935,8)</f>
        <v>08:02:49</v>
      </c>
      <c r="G935" t="str">
        <f>LEFT(raw!H935,8)</f>
        <v>18:18:18</v>
      </c>
      <c r="H935" t="s">
        <v>19</v>
      </c>
      <c r="I935" t="s">
        <v>20</v>
      </c>
      <c r="J935" t="s">
        <v>25</v>
      </c>
      <c r="K935" t="s">
        <v>26</v>
      </c>
      <c r="L935" t="str">
        <f>LEFT(raw!M935,8)</f>
        <v>09:00:00</v>
      </c>
      <c r="M935" t="s">
        <v>20</v>
      </c>
      <c r="N935" t="s">
        <v>28</v>
      </c>
      <c r="O935" t="s">
        <v>28</v>
      </c>
      <c r="P935" s="2">
        <f t="shared" si="84"/>
        <v>44539</v>
      </c>
      <c r="Q935" s="3">
        <f t="shared" si="85"/>
        <v>44561</v>
      </c>
      <c r="R935" t="str">
        <f t="shared" si="86"/>
        <v>Attendance</v>
      </c>
      <c r="S935" t="str">
        <f t="shared" si="87"/>
        <v>On Time</v>
      </c>
      <c r="T935" t="str">
        <f>IF(R935="Permit", J935, IF(G935="","NA CO", IF(G935="00:00:00","NA CO", IF(G935&lt;E935,"Early",IF(I935*1440&gt;=parameter!$C$4,"Overtime","On Time CO")))))</f>
        <v>On Time CO</v>
      </c>
      <c r="U935" t="str">
        <f t="shared" si="88"/>
        <v/>
      </c>
      <c r="V935" t="str">
        <f t="shared" si="89"/>
        <v/>
      </c>
    </row>
    <row r="936" spans="1:22" x14ac:dyDescent="0.3">
      <c r="A936" t="s">
        <v>4562</v>
      </c>
      <c r="B936" t="s">
        <v>4563</v>
      </c>
      <c r="C936" t="str">
        <f>LEFT(raw!D936,10)</f>
        <v>2021-12-10</v>
      </c>
      <c r="D936" t="str">
        <f>LEFT(raw!E936,8)</f>
        <v>08:30:00</v>
      </c>
      <c r="E936" t="str">
        <f>LEFT(raw!F936,8)</f>
        <v>17:30:00</v>
      </c>
      <c r="F936" t="str">
        <f>LEFT(raw!G936,8)</f>
        <v>08:14:24</v>
      </c>
      <c r="G936" t="str">
        <f>LEFT(raw!H936,8)</f>
        <v>18:35:55</v>
      </c>
      <c r="H936" t="s">
        <v>19</v>
      </c>
      <c r="I936" t="s">
        <v>20</v>
      </c>
      <c r="J936" t="s">
        <v>25</v>
      </c>
      <c r="K936" t="s">
        <v>26</v>
      </c>
      <c r="L936" t="str">
        <f>LEFT(raw!M936,8)</f>
        <v>09:00:00</v>
      </c>
      <c r="M936" t="s">
        <v>20</v>
      </c>
      <c r="N936" t="s">
        <v>28</v>
      </c>
      <c r="O936" t="s">
        <v>28</v>
      </c>
      <c r="P936" s="2">
        <f t="shared" si="84"/>
        <v>44540</v>
      </c>
      <c r="Q936" s="3">
        <f t="shared" si="85"/>
        <v>44561</v>
      </c>
      <c r="R936" t="str">
        <f t="shared" si="86"/>
        <v>Attendance</v>
      </c>
      <c r="S936" t="str">
        <f t="shared" si="87"/>
        <v>On Time</v>
      </c>
      <c r="T936" t="str">
        <f>IF(R936="Permit", J936, IF(G936="","NA CO", IF(G936="00:00:00","NA CO", IF(G936&lt;E936,"Early",IF(I936*1440&gt;=parameter!$C$4,"Overtime","On Time CO")))))</f>
        <v>On Time CO</v>
      </c>
      <c r="U936" t="str">
        <f t="shared" si="88"/>
        <v/>
      </c>
      <c r="V936" t="str">
        <f t="shared" si="89"/>
        <v/>
      </c>
    </row>
    <row r="937" spans="1:22" x14ac:dyDescent="0.3">
      <c r="A937" t="s">
        <v>4562</v>
      </c>
      <c r="B937" t="s">
        <v>4563</v>
      </c>
      <c r="C937" t="str">
        <f>LEFT(raw!D937,10)</f>
        <v>2021-12-13</v>
      </c>
      <c r="D937" t="str">
        <f>LEFT(raw!E937,8)</f>
        <v>08:30:00</v>
      </c>
      <c r="E937" t="str">
        <f>LEFT(raw!F937,8)</f>
        <v>17:30:00</v>
      </c>
      <c r="F937" t="str">
        <f>LEFT(raw!G937,8)</f>
        <v>08:13:29</v>
      </c>
      <c r="G937" t="str">
        <f>LEFT(raw!H937,8)</f>
        <v>17:43:46</v>
      </c>
      <c r="H937" t="s">
        <v>19</v>
      </c>
      <c r="I937" t="s">
        <v>20</v>
      </c>
      <c r="J937" t="s">
        <v>25</v>
      </c>
      <c r="K937" t="s">
        <v>26</v>
      </c>
      <c r="L937" t="str">
        <f>LEFT(raw!M937,8)</f>
        <v>09:00:00</v>
      </c>
      <c r="M937" t="s">
        <v>20</v>
      </c>
      <c r="N937" t="s">
        <v>28</v>
      </c>
      <c r="O937" t="s">
        <v>28</v>
      </c>
      <c r="P937" s="2">
        <f t="shared" si="84"/>
        <v>44543</v>
      </c>
      <c r="Q937" s="3">
        <f t="shared" si="85"/>
        <v>44561</v>
      </c>
      <c r="R937" t="str">
        <f t="shared" si="86"/>
        <v>Attendance</v>
      </c>
      <c r="S937" t="str">
        <f t="shared" si="87"/>
        <v>On Time</v>
      </c>
      <c r="T937" t="str">
        <f>IF(R937="Permit", J937, IF(G937="","NA CO", IF(G937="00:00:00","NA CO", IF(G937&lt;E937,"Early",IF(I937*1440&gt;=parameter!$C$4,"Overtime","On Time CO")))))</f>
        <v>On Time CO</v>
      </c>
      <c r="U937" t="str">
        <f t="shared" si="88"/>
        <v/>
      </c>
      <c r="V937" t="str">
        <f t="shared" si="89"/>
        <v/>
      </c>
    </row>
    <row r="938" spans="1:22" x14ac:dyDescent="0.3">
      <c r="A938" t="s">
        <v>4562</v>
      </c>
      <c r="B938" t="s">
        <v>4563</v>
      </c>
      <c r="C938" t="str">
        <f>LEFT(raw!D938,10)</f>
        <v>2021-12-14</v>
      </c>
      <c r="D938" t="str">
        <f>LEFT(raw!E938,8)</f>
        <v>08:30:00</v>
      </c>
      <c r="E938" t="str">
        <f>LEFT(raw!F938,8)</f>
        <v>17:30:00</v>
      </c>
      <c r="F938" t="str">
        <f>LEFT(raw!G938,8)</f>
        <v>08:15:56</v>
      </c>
      <c r="G938" t="str">
        <f>LEFT(raw!H938,8)</f>
        <v>17:40:43</v>
      </c>
      <c r="H938" t="s">
        <v>19</v>
      </c>
      <c r="I938" t="s">
        <v>20</v>
      </c>
      <c r="J938" t="s">
        <v>25</v>
      </c>
      <c r="K938" t="s">
        <v>26</v>
      </c>
      <c r="L938" t="str">
        <f>LEFT(raw!M938,8)</f>
        <v>09:00:00</v>
      </c>
      <c r="M938" t="s">
        <v>20</v>
      </c>
      <c r="N938" t="s">
        <v>28</v>
      </c>
      <c r="O938" t="s">
        <v>28</v>
      </c>
      <c r="P938" s="2">
        <f t="shared" si="84"/>
        <v>44544</v>
      </c>
      <c r="Q938" s="3">
        <f t="shared" si="85"/>
        <v>44561</v>
      </c>
      <c r="R938" t="str">
        <f t="shared" si="86"/>
        <v>Attendance</v>
      </c>
      <c r="S938" t="str">
        <f t="shared" si="87"/>
        <v>On Time</v>
      </c>
      <c r="T938" t="str">
        <f>IF(R938="Permit", J938, IF(G938="","NA CO", IF(G938="00:00:00","NA CO", IF(G938&lt;E938,"Early",IF(I938*1440&gt;=parameter!$C$4,"Overtime","On Time CO")))))</f>
        <v>On Time CO</v>
      </c>
      <c r="U938" t="str">
        <f t="shared" si="88"/>
        <v/>
      </c>
      <c r="V938" t="str">
        <f t="shared" si="89"/>
        <v/>
      </c>
    </row>
    <row r="939" spans="1:22" x14ac:dyDescent="0.3">
      <c r="A939" t="s">
        <v>4562</v>
      </c>
      <c r="B939" t="s">
        <v>4563</v>
      </c>
      <c r="C939" t="str">
        <f>LEFT(raw!D939,10)</f>
        <v>2021-12-15</v>
      </c>
      <c r="D939" t="str">
        <f>LEFT(raw!E939,8)</f>
        <v>08:30:00</v>
      </c>
      <c r="E939" t="str">
        <f>LEFT(raw!F939,8)</f>
        <v>17:30:00</v>
      </c>
      <c r="F939" t="str">
        <f>LEFT(raw!G939,8)</f>
        <v>08:14:25</v>
      </c>
      <c r="G939" t="str">
        <f>LEFT(raw!H939,8)</f>
        <v>17:48:53</v>
      </c>
      <c r="H939" t="s">
        <v>19</v>
      </c>
      <c r="I939" t="s">
        <v>20</v>
      </c>
      <c r="J939" t="s">
        <v>25</v>
      </c>
      <c r="K939" t="s">
        <v>26</v>
      </c>
      <c r="L939" t="str">
        <f>LEFT(raw!M939,8)</f>
        <v>09:00:00</v>
      </c>
      <c r="M939" t="s">
        <v>20</v>
      </c>
      <c r="N939" t="s">
        <v>28</v>
      </c>
      <c r="O939" t="s">
        <v>28</v>
      </c>
      <c r="P939" s="2">
        <f t="shared" si="84"/>
        <v>44545</v>
      </c>
      <c r="Q939" s="3">
        <f t="shared" si="85"/>
        <v>44561</v>
      </c>
      <c r="R939" t="str">
        <f t="shared" si="86"/>
        <v>Attendance</v>
      </c>
      <c r="S939" t="str">
        <f t="shared" si="87"/>
        <v>On Time</v>
      </c>
      <c r="T939" t="str">
        <f>IF(R939="Permit", J939, IF(G939="","NA CO", IF(G939="00:00:00","NA CO", IF(G939&lt;E939,"Early",IF(I939*1440&gt;=parameter!$C$4,"Overtime","On Time CO")))))</f>
        <v>On Time CO</v>
      </c>
      <c r="U939" t="str">
        <f t="shared" si="88"/>
        <v/>
      </c>
      <c r="V939" t="str">
        <f t="shared" si="89"/>
        <v/>
      </c>
    </row>
    <row r="940" spans="1:22" x14ac:dyDescent="0.3">
      <c r="A940" t="s">
        <v>4562</v>
      </c>
      <c r="B940" t="s">
        <v>4563</v>
      </c>
      <c r="C940" t="str">
        <f>LEFT(raw!D940,10)</f>
        <v>2021-12-16</v>
      </c>
      <c r="D940" t="str">
        <f>LEFT(raw!E940,8)</f>
        <v>08:30:00</v>
      </c>
      <c r="E940" t="str">
        <f>LEFT(raw!F940,8)</f>
        <v>17:30:00</v>
      </c>
      <c r="F940" t="str">
        <f>LEFT(raw!G940,8)</f>
        <v>08:17:22</v>
      </c>
      <c r="G940" t="str">
        <f>LEFT(raw!H940,8)</f>
        <v>17:30:13</v>
      </c>
      <c r="H940" t="s">
        <v>19</v>
      </c>
      <c r="I940" t="s">
        <v>20</v>
      </c>
      <c r="J940" t="s">
        <v>25</v>
      </c>
      <c r="K940" t="s">
        <v>26</v>
      </c>
      <c r="L940" t="str">
        <f>LEFT(raw!M940,8)</f>
        <v>09:00:00</v>
      </c>
      <c r="M940" t="s">
        <v>20</v>
      </c>
      <c r="N940" t="s">
        <v>28</v>
      </c>
      <c r="O940" t="s">
        <v>28</v>
      </c>
      <c r="P940" s="2">
        <f t="shared" si="84"/>
        <v>44546</v>
      </c>
      <c r="Q940" s="3">
        <f t="shared" si="85"/>
        <v>44561</v>
      </c>
      <c r="R940" t="str">
        <f t="shared" si="86"/>
        <v>Attendance</v>
      </c>
      <c r="S940" t="str">
        <f t="shared" si="87"/>
        <v>On Time</v>
      </c>
      <c r="T940" t="str">
        <f>IF(R940="Permit", J940, IF(G940="","NA CO", IF(G940="00:00:00","NA CO", IF(G940&lt;E940,"Early",IF(I940*1440&gt;=parameter!$C$4,"Overtime","On Time CO")))))</f>
        <v>On Time CO</v>
      </c>
      <c r="U940" t="str">
        <f t="shared" si="88"/>
        <v/>
      </c>
      <c r="V940" t="str">
        <f t="shared" si="89"/>
        <v/>
      </c>
    </row>
    <row r="941" spans="1:22" x14ac:dyDescent="0.3">
      <c r="A941" t="s">
        <v>4562</v>
      </c>
      <c r="B941" t="s">
        <v>4563</v>
      </c>
      <c r="C941" t="str">
        <f>LEFT(raw!D941,10)</f>
        <v>2021-12-17</v>
      </c>
      <c r="D941" t="str">
        <f>LEFT(raw!E941,8)</f>
        <v>08:30:00</v>
      </c>
      <c r="E941" t="str">
        <f>LEFT(raw!F941,8)</f>
        <v>17:30:00</v>
      </c>
      <c r="F941" t="str">
        <f>LEFT(raw!G941,8)</f>
        <v>08:10:10</v>
      </c>
      <c r="G941" t="str">
        <f>LEFT(raw!H941,8)</f>
        <v>17:32:22</v>
      </c>
      <c r="H941" t="s">
        <v>19</v>
      </c>
      <c r="I941" t="s">
        <v>20</v>
      </c>
      <c r="J941" t="s">
        <v>25</v>
      </c>
      <c r="K941" t="s">
        <v>26</v>
      </c>
      <c r="L941" t="str">
        <f>LEFT(raw!M941,8)</f>
        <v>09:00:00</v>
      </c>
      <c r="M941" t="s">
        <v>20</v>
      </c>
      <c r="N941" t="s">
        <v>28</v>
      </c>
      <c r="O941" t="s">
        <v>28</v>
      </c>
      <c r="P941" s="2">
        <f t="shared" si="84"/>
        <v>44547</v>
      </c>
      <c r="Q941" s="3">
        <f t="shared" si="85"/>
        <v>44561</v>
      </c>
      <c r="R941" t="str">
        <f t="shared" si="86"/>
        <v>Attendance</v>
      </c>
      <c r="S941" t="str">
        <f t="shared" si="87"/>
        <v>On Time</v>
      </c>
      <c r="T941" t="str">
        <f>IF(R941="Permit", J941, IF(G941="","NA CO", IF(G941="00:00:00","NA CO", IF(G941&lt;E941,"Early",IF(I941*1440&gt;=parameter!$C$4,"Overtime","On Time CO")))))</f>
        <v>On Time CO</v>
      </c>
      <c r="U941" t="str">
        <f t="shared" si="88"/>
        <v/>
      </c>
      <c r="V941" t="str">
        <f t="shared" si="89"/>
        <v/>
      </c>
    </row>
    <row r="942" spans="1:22" x14ac:dyDescent="0.3">
      <c r="A942" t="s">
        <v>4562</v>
      </c>
      <c r="B942" t="s">
        <v>4563</v>
      </c>
      <c r="C942" t="str">
        <f>LEFT(raw!D942,10)</f>
        <v>2021-12-20</v>
      </c>
      <c r="D942" t="str">
        <f>LEFT(raw!E942,8)</f>
        <v>00:00:00</v>
      </c>
      <c r="E942" t="str">
        <f>LEFT(raw!F942,8)</f>
        <v>00:00:00</v>
      </c>
      <c r="F942" t="str">
        <f>LEFT(raw!G942,8)</f>
        <v>08:17:40</v>
      </c>
      <c r="G942" t="str">
        <f>LEFT(raw!H942,8)</f>
        <v>18:46:05</v>
      </c>
      <c r="H942" t="s">
        <v>19</v>
      </c>
      <c r="I942" t="s">
        <v>20</v>
      </c>
      <c r="J942" t="s">
        <v>21</v>
      </c>
      <c r="K942" t="s">
        <v>22</v>
      </c>
      <c r="L942" t="str">
        <f>LEFT(raw!M942,8)</f>
        <v>10:28:25</v>
      </c>
      <c r="M942" t="s">
        <v>20</v>
      </c>
      <c r="N942" t="s">
        <v>4593</v>
      </c>
      <c r="O942" t="s">
        <v>4594</v>
      </c>
      <c r="P942" s="2">
        <f t="shared" si="84"/>
        <v>44550</v>
      </c>
      <c r="Q942" s="3">
        <f t="shared" si="85"/>
        <v>44561</v>
      </c>
      <c r="R942" t="str">
        <f t="shared" si="86"/>
        <v>Daily Journey</v>
      </c>
      <c r="S942" t="str">
        <f t="shared" si="87"/>
        <v>On Time</v>
      </c>
      <c r="T942" t="str">
        <f>IF(R942="Permit", J942, IF(G942="","NA CO", IF(G942="00:00:00","NA CO", IF(G942&lt;E942,"Early",IF(I942*1440&gt;=parameter!$C$4,"Overtime","On Time CO")))))</f>
        <v>On Time CO</v>
      </c>
      <c r="U942" t="str">
        <f t="shared" si="88"/>
        <v/>
      </c>
      <c r="V942" t="str">
        <f t="shared" si="89"/>
        <v/>
      </c>
    </row>
    <row r="943" spans="1:22" x14ac:dyDescent="0.3">
      <c r="A943" t="s">
        <v>4562</v>
      </c>
      <c r="B943" t="s">
        <v>4563</v>
      </c>
      <c r="C943" t="str">
        <f>LEFT(raw!D943,10)</f>
        <v>2021-12-21</v>
      </c>
      <c r="D943" t="str">
        <f>LEFT(raw!E943,8)</f>
        <v>08:30:00</v>
      </c>
      <c r="E943" t="str">
        <f>LEFT(raw!F943,8)</f>
        <v>17:30:00</v>
      </c>
      <c r="F943" t="str">
        <f>LEFT(raw!G943,8)</f>
        <v>08:17:21</v>
      </c>
      <c r="G943" t="str">
        <f>LEFT(raw!H943,8)</f>
        <v>17:31:44</v>
      </c>
      <c r="H943" t="s">
        <v>19</v>
      </c>
      <c r="I943" t="s">
        <v>20</v>
      </c>
      <c r="J943" t="s">
        <v>25</v>
      </c>
      <c r="K943" t="s">
        <v>26</v>
      </c>
      <c r="L943" t="str">
        <f>LEFT(raw!M943,8)</f>
        <v>09:00:00</v>
      </c>
      <c r="M943" t="s">
        <v>20</v>
      </c>
      <c r="N943" t="s">
        <v>28</v>
      </c>
      <c r="O943" t="s">
        <v>28</v>
      </c>
      <c r="P943" s="2">
        <f t="shared" si="84"/>
        <v>44551</v>
      </c>
      <c r="Q943" s="3">
        <f t="shared" si="85"/>
        <v>44561</v>
      </c>
      <c r="R943" t="str">
        <f t="shared" si="86"/>
        <v>Attendance</v>
      </c>
      <c r="S943" t="str">
        <f t="shared" si="87"/>
        <v>On Time</v>
      </c>
      <c r="T943" t="str">
        <f>IF(R943="Permit", J943, IF(G943="","NA CO", IF(G943="00:00:00","NA CO", IF(G943&lt;E943,"Early",IF(I943*1440&gt;=parameter!$C$4,"Overtime","On Time CO")))))</f>
        <v>On Time CO</v>
      </c>
      <c r="U943" t="str">
        <f t="shared" si="88"/>
        <v/>
      </c>
      <c r="V943" t="str">
        <f t="shared" si="89"/>
        <v/>
      </c>
    </row>
    <row r="944" spans="1:22" x14ac:dyDescent="0.3">
      <c r="A944" t="s">
        <v>4562</v>
      </c>
      <c r="B944" t="s">
        <v>4563</v>
      </c>
      <c r="C944" t="str">
        <f>LEFT(raw!D944,10)</f>
        <v>2021-12-22</v>
      </c>
      <c r="D944" t="str">
        <f>LEFT(raw!E944,8)</f>
        <v>00:00:00</v>
      </c>
      <c r="E944" t="str">
        <f>LEFT(raw!F944,8)</f>
        <v>00:00:00</v>
      </c>
      <c r="F944" t="str">
        <f>LEFT(raw!G944,8)</f>
        <v>08:17:33</v>
      </c>
      <c r="G944" t="str">
        <f>LEFT(raw!H944,8)</f>
        <v>17:38:28</v>
      </c>
      <c r="H944" t="s">
        <v>19</v>
      </c>
      <c r="I944" t="s">
        <v>20</v>
      </c>
      <c r="J944" t="s">
        <v>21</v>
      </c>
      <c r="K944" t="s">
        <v>22</v>
      </c>
      <c r="L944" t="str">
        <f>LEFT(raw!M944,8)</f>
        <v>09:20:54</v>
      </c>
      <c r="M944" t="s">
        <v>20</v>
      </c>
      <c r="N944" t="s">
        <v>4593</v>
      </c>
      <c r="O944" t="s">
        <v>4593</v>
      </c>
      <c r="P944" s="2">
        <f t="shared" si="84"/>
        <v>44552</v>
      </c>
      <c r="Q944" s="3">
        <f t="shared" si="85"/>
        <v>44561</v>
      </c>
      <c r="R944" t="str">
        <f t="shared" si="86"/>
        <v>Daily Journey</v>
      </c>
      <c r="S944" t="str">
        <f t="shared" si="87"/>
        <v>On Time</v>
      </c>
      <c r="T944" t="str">
        <f>IF(R944="Permit", J944, IF(G944="","NA CO", IF(G944="00:00:00","NA CO", IF(G944&lt;E944,"Early",IF(I944*1440&gt;=parameter!$C$4,"Overtime","On Time CO")))))</f>
        <v>On Time CO</v>
      </c>
      <c r="U944" t="str">
        <f t="shared" si="88"/>
        <v/>
      </c>
      <c r="V944" t="str">
        <f t="shared" si="89"/>
        <v/>
      </c>
    </row>
    <row r="945" spans="1:22" x14ac:dyDescent="0.3">
      <c r="A945" t="s">
        <v>4562</v>
      </c>
      <c r="B945" t="s">
        <v>4563</v>
      </c>
      <c r="C945" t="str">
        <f>LEFT(raw!D945,10)</f>
        <v>2021-12-23</v>
      </c>
      <c r="D945" t="str">
        <f>LEFT(raw!E945,8)</f>
        <v>08:30:00</v>
      </c>
      <c r="E945" t="str">
        <f>LEFT(raw!F945,8)</f>
        <v>17:30:00</v>
      </c>
      <c r="F945" t="str">
        <f>LEFT(raw!G945,8)</f>
        <v>08:16:50</v>
      </c>
      <c r="G945" t="str">
        <f>LEFT(raw!H945,8)</f>
        <v>17:40:49</v>
      </c>
      <c r="H945" t="s">
        <v>19</v>
      </c>
      <c r="I945" t="s">
        <v>20</v>
      </c>
      <c r="J945" t="s">
        <v>25</v>
      </c>
      <c r="K945" t="s">
        <v>26</v>
      </c>
      <c r="L945" t="str">
        <f>LEFT(raw!M945,8)</f>
        <v>09:00:00</v>
      </c>
      <c r="M945" t="s">
        <v>20</v>
      </c>
      <c r="N945" t="s">
        <v>28</v>
      </c>
      <c r="O945" t="s">
        <v>28</v>
      </c>
      <c r="P945" s="2">
        <f t="shared" si="84"/>
        <v>44553</v>
      </c>
      <c r="Q945" s="3">
        <f t="shared" si="85"/>
        <v>44561</v>
      </c>
      <c r="R945" t="str">
        <f t="shared" si="86"/>
        <v>Attendance</v>
      </c>
      <c r="S945" t="str">
        <f t="shared" si="87"/>
        <v>On Time</v>
      </c>
      <c r="T945" t="str">
        <f>IF(R945="Permit", J945, IF(G945="","NA CO", IF(G945="00:00:00","NA CO", IF(G945&lt;E945,"Early",IF(I945*1440&gt;=parameter!$C$4,"Overtime","On Time CO")))))</f>
        <v>On Time CO</v>
      </c>
      <c r="U945" t="str">
        <f t="shared" si="88"/>
        <v/>
      </c>
      <c r="V945" t="str">
        <f t="shared" si="89"/>
        <v/>
      </c>
    </row>
    <row r="946" spans="1:22" x14ac:dyDescent="0.3">
      <c r="A946" t="s">
        <v>4562</v>
      </c>
      <c r="B946" t="s">
        <v>4563</v>
      </c>
      <c r="C946" t="str">
        <f>LEFT(raw!D946,10)</f>
        <v>2021-12-24</v>
      </c>
      <c r="D946" t="str">
        <f>LEFT(raw!E946,8)</f>
        <v>00:00:00</v>
      </c>
      <c r="E946" t="str">
        <f>LEFT(raw!F946,8)</f>
        <v>00:00:00</v>
      </c>
      <c r="F946" t="str">
        <f>LEFT(raw!G946,8)</f>
        <v>08:26:26</v>
      </c>
      <c r="G946" t="str">
        <f>LEFT(raw!H946,8)</f>
        <v>17:41:58</v>
      </c>
      <c r="H946" t="s">
        <v>19</v>
      </c>
      <c r="I946" t="s">
        <v>20</v>
      </c>
      <c r="J946" t="s">
        <v>21</v>
      </c>
      <c r="K946" t="s">
        <v>22</v>
      </c>
      <c r="L946" t="str">
        <f>LEFT(raw!M946,8)</f>
        <v>09:15:32</v>
      </c>
      <c r="M946" t="s">
        <v>20</v>
      </c>
      <c r="N946" t="s">
        <v>4593</v>
      </c>
      <c r="O946" t="s">
        <v>4593</v>
      </c>
      <c r="P946" s="2">
        <f t="shared" si="84"/>
        <v>44554</v>
      </c>
      <c r="Q946" s="3">
        <f t="shared" si="85"/>
        <v>44561</v>
      </c>
      <c r="R946" t="str">
        <f t="shared" si="86"/>
        <v>Daily Journey</v>
      </c>
      <c r="S946" t="str">
        <f t="shared" si="87"/>
        <v>On Time</v>
      </c>
      <c r="T946" t="str">
        <f>IF(R946="Permit", J946, IF(G946="","NA CO", IF(G946="00:00:00","NA CO", IF(G946&lt;E946,"Early",IF(I946*1440&gt;=parameter!$C$4,"Overtime","On Time CO")))))</f>
        <v>On Time CO</v>
      </c>
      <c r="U946" t="str">
        <f t="shared" si="88"/>
        <v/>
      </c>
      <c r="V946" t="str">
        <f t="shared" si="89"/>
        <v/>
      </c>
    </row>
    <row r="947" spans="1:22" x14ac:dyDescent="0.3">
      <c r="A947" t="s">
        <v>4562</v>
      </c>
      <c r="B947" t="s">
        <v>4563</v>
      </c>
      <c r="C947" t="str">
        <f>LEFT(raw!D947,10)</f>
        <v>2021-12-27</v>
      </c>
      <c r="D947" t="str">
        <f>LEFT(raw!E947,8)</f>
        <v>08:30:00</v>
      </c>
      <c r="E947" t="str">
        <f>LEFT(raw!F947,8)</f>
        <v>17:30:00</v>
      </c>
      <c r="F947" t="str">
        <f>LEFT(raw!G947,8)</f>
        <v>08:14:06</v>
      </c>
      <c r="G947" t="str">
        <f>LEFT(raw!H947,8)</f>
        <v>17:38:04</v>
      </c>
      <c r="H947" t="s">
        <v>19</v>
      </c>
      <c r="I947" t="s">
        <v>20</v>
      </c>
      <c r="J947" t="s">
        <v>25</v>
      </c>
      <c r="K947" t="s">
        <v>26</v>
      </c>
      <c r="L947" t="str">
        <f>LEFT(raw!M947,8)</f>
        <v>09:00:00</v>
      </c>
      <c r="M947" t="s">
        <v>20</v>
      </c>
      <c r="N947" t="s">
        <v>28</v>
      </c>
      <c r="O947" t="s">
        <v>28</v>
      </c>
      <c r="P947" s="2">
        <f t="shared" si="84"/>
        <v>44557</v>
      </c>
      <c r="Q947" s="3">
        <f t="shared" si="85"/>
        <v>44561</v>
      </c>
      <c r="R947" t="str">
        <f t="shared" si="86"/>
        <v>Attendance</v>
      </c>
      <c r="S947" t="str">
        <f t="shared" si="87"/>
        <v>On Time</v>
      </c>
      <c r="T947" t="str">
        <f>IF(R947="Permit", J947, IF(G947="","NA CO", IF(G947="00:00:00","NA CO", IF(G947&lt;E947,"Early",IF(I947*1440&gt;=parameter!$C$4,"Overtime","On Time CO")))))</f>
        <v>On Time CO</v>
      </c>
      <c r="U947" t="str">
        <f t="shared" si="88"/>
        <v/>
      </c>
      <c r="V947" t="str">
        <f t="shared" si="89"/>
        <v/>
      </c>
    </row>
    <row r="948" spans="1:22" x14ac:dyDescent="0.3">
      <c r="A948" t="s">
        <v>4562</v>
      </c>
      <c r="B948" t="s">
        <v>4563</v>
      </c>
      <c r="C948" t="str">
        <f>LEFT(raw!D948,10)</f>
        <v>2021-12-28</v>
      </c>
      <c r="D948" t="str">
        <f>LEFT(raw!E948,8)</f>
        <v>00:00:00</v>
      </c>
      <c r="E948" t="str">
        <f>LEFT(raw!F948,8)</f>
        <v>00:00:00</v>
      </c>
      <c r="F948" t="str">
        <f>LEFT(raw!G948,8)</f>
        <v>08:25:54</v>
      </c>
      <c r="G948" t="str">
        <f>LEFT(raw!H948,8)</f>
        <v>18:02:35</v>
      </c>
      <c r="H948" t="s">
        <v>19</v>
      </c>
      <c r="I948" t="s">
        <v>20</v>
      </c>
      <c r="J948" t="s">
        <v>21</v>
      </c>
      <c r="K948" t="s">
        <v>22</v>
      </c>
      <c r="L948" t="str">
        <f>LEFT(raw!M948,8)</f>
        <v>09:36:41</v>
      </c>
      <c r="M948" t="s">
        <v>20</v>
      </c>
      <c r="N948" t="s">
        <v>4594</v>
      </c>
      <c r="O948" t="s">
        <v>4612</v>
      </c>
      <c r="P948" s="2">
        <f t="shared" si="84"/>
        <v>44558</v>
      </c>
      <c r="Q948" s="3">
        <f t="shared" si="85"/>
        <v>44561</v>
      </c>
      <c r="R948" t="str">
        <f t="shared" si="86"/>
        <v>Daily Journey</v>
      </c>
      <c r="S948" t="str">
        <f t="shared" si="87"/>
        <v>On Time</v>
      </c>
      <c r="T948" t="str">
        <f>IF(R948="Permit", J948, IF(G948="","NA CO", IF(G948="00:00:00","NA CO", IF(G948&lt;E948,"Early",IF(I948*1440&gt;=parameter!$C$4,"Overtime","On Time CO")))))</f>
        <v>On Time CO</v>
      </c>
      <c r="U948" t="str">
        <f t="shared" si="88"/>
        <v/>
      </c>
      <c r="V948" t="str">
        <f t="shared" si="89"/>
        <v/>
      </c>
    </row>
    <row r="949" spans="1:22" x14ac:dyDescent="0.3">
      <c r="A949" t="s">
        <v>4562</v>
      </c>
      <c r="B949" t="s">
        <v>4563</v>
      </c>
      <c r="C949" t="str">
        <f>LEFT(raw!D949,10)</f>
        <v>2021-12-29</v>
      </c>
      <c r="D949" t="str">
        <f>LEFT(raw!E949,8)</f>
        <v>08:30:00</v>
      </c>
      <c r="E949" t="str">
        <f>LEFT(raw!F949,8)</f>
        <v>17:30:00</v>
      </c>
      <c r="F949" t="str">
        <f>LEFT(raw!G949,8)</f>
        <v>08:11:06</v>
      </c>
      <c r="G949" t="str">
        <f>LEFT(raw!H949,8)</f>
        <v>17:42:45</v>
      </c>
      <c r="H949" t="s">
        <v>19</v>
      </c>
      <c r="I949" t="s">
        <v>20</v>
      </c>
      <c r="J949" t="s">
        <v>25</v>
      </c>
      <c r="K949" t="s">
        <v>26</v>
      </c>
      <c r="L949" t="str">
        <f>LEFT(raw!M949,8)</f>
        <v>09:00:00</v>
      </c>
      <c r="M949" t="s">
        <v>20</v>
      </c>
      <c r="N949" t="s">
        <v>28</v>
      </c>
      <c r="O949" t="s">
        <v>28</v>
      </c>
      <c r="P949" s="2">
        <f t="shared" si="84"/>
        <v>44559</v>
      </c>
      <c r="Q949" s="3">
        <f t="shared" si="85"/>
        <v>44561</v>
      </c>
      <c r="R949" t="str">
        <f t="shared" si="86"/>
        <v>Attendance</v>
      </c>
      <c r="S949" t="str">
        <f t="shared" si="87"/>
        <v>On Time</v>
      </c>
      <c r="T949" t="str">
        <f>IF(R949="Permit", J949, IF(G949="","NA CO", IF(G949="00:00:00","NA CO", IF(G949&lt;E949,"Early",IF(I949*1440&gt;=parameter!$C$4,"Overtime","On Time CO")))))</f>
        <v>On Time CO</v>
      </c>
      <c r="U949" t="str">
        <f t="shared" si="88"/>
        <v/>
      </c>
      <c r="V949" t="str">
        <f t="shared" si="89"/>
        <v/>
      </c>
    </row>
    <row r="950" spans="1:22" x14ac:dyDescent="0.3">
      <c r="A950" t="s">
        <v>4562</v>
      </c>
      <c r="B950" t="s">
        <v>4563</v>
      </c>
      <c r="C950" t="str">
        <f>LEFT(raw!D950,10)</f>
        <v>2021-12-30</v>
      </c>
      <c r="D950" t="str">
        <f>LEFT(raw!E950,8)</f>
        <v>00:00:00</v>
      </c>
      <c r="E950" t="str">
        <f>LEFT(raw!F950,8)</f>
        <v>00:00:00</v>
      </c>
      <c r="F950" t="str">
        <f>LEFT(raw!G950,8)</f>
        <v>08:04:30</v>
      </c>
      <c r="G950" t="str">
        <f>LEFT(raw!H950,8)</f>
        <v>21:52:04</v>
      </c>
      <c r="H950" t="s">
        <v>19</v>
      </c>
      <c r="I950" t="s">
        <v>20</v>
      </c>
      <c r="J950" t="s">
        <v>21</v>
      </c>
      <c r="K950" t="s">
        <v>22</v>
      </c>
      <c r="L950" t="str">
        <f>LEFT(raw!M950,8)</f>
        <v>13:47:33</v>
      </c>
      <c r="M950" t="s">
        <v>20</v>
      </c>
      <c r="N950" t="s">
        <v>4593</v>
      </c>
      <c r="O950" t="s">
        <v>4593</v>
      </c>
      <c r="P950" s="2">
        <f t="shared" si="84"/>
        <v>44560</v>
      </c>
      <c r="Q950" s="3">
        <f t="shared" si="85"/>
        <v>44561</v>
      </c>
      <c r="R950" t="str">
        <f t="shared" si="86"/>
        <v>Daily Journey</v>
      </c>
      <c r="S950" t="str">
        <f t="shared" si="87"/>
        <v>On Time</v>
      </c>
      <c r="T950" t="str">
        <f>IF(R950="Permit", J950, IF(G950="","NA CO", IF(G950="00:00:00","NA CO", IF(G950&lt;E950,"Early",IF(I950*1440&gt;=parameter!$C$4,"Overtime","On Time CO")))))</f>
        <v>On Time CO</v>
      </c>
      <c r="U950" t="str">
        <f t="shared" si="88"/>
        <v/>
      </c>
      <c r="V950" t="str">
        <f t="shared" si="89"/>
        <v/>
      </c>
    </row>
    <row r="951" spans="1:22" x14ac:dyDescent="0.3">
      <c r="A951" t="s">
        <v>4562</v>
      </c>
      <c r="B951" t="s">
        <v>4563</v>
      </c>
      <c r="C951" t="str">
        <f>LEFT(raw!D951,10)</f>
        <v>2021-12-31</v>
      </c>
      <c r="D951" t="str">
        <f>LEFT(raw!E951,8)</f>
        <v>08:30:00</v>
      </c>
      <c r="E951" t="str">
        <f>LEFT(raw!F951,8)</f>
        <v>17:30:00</v>
      </c>
      <c r="F951" t="str">
        <f>LEFT(raw!G951,8)</f>
        <v>08:09:50</v>
      </c>
      <c r="G951" t="str">
        <f>LEFT(raw!H951,8)</f>
        <v>16:43:26</v>
      </c>
      <c r="H951" t="s">
        <v>19</v>
      </c>
      <c r="I951" t="s">
        <v>20</v>
      </c>
      <c r="J951" t="s">
        <v>25</v>
      </c>
      <c r="K951" t="s">
        <v>26</v>
      </c>
      <c r="L951" t="str">
        <f>LEFT(raw!M951,8)</f>
        <v>09:00:00</v>
      </c>
      <c r="M951" t="s">
        <v>20</v>
      </c>
      <c r="N951" t="s">
        <v>28</v>
      </c>
      <c r="O951" t="s">
        <v>28</v>
      </c>
      <c r="P951" s="2">
        <f t="shared" si="84"/>
        <v>44561</v>
      </c>
      <c r="Q951" s="3">
        <f t="shared" si="85"/>
        <v>44561</v>
      </c>
      <c r="R951" t="str">
        <f t="shared" si="86"/>
        <v>Attendance</v>
      </c>
      <c r="S951" t="str">
        <f t="shared" si="87"/>
        <v>On Time</v>
      </c>
      <c r="T951" t="str">
        <f>IF(R951="Permit", J951, IF(G951="","NA CO", IF(G951="00:00:00","NA CO", IF(G951&lt;E951,"Early",IF(I951*1440&gt;=parameter!$C$4,"Overtime","On Time CO")))))</f>
        <v>Early</v>
      </c>
      <c r="U951" t="str">
        <f t="shared" si="88"/>
        <v/>
      </c>
      <c r="V951" t="str">
        <f t="shared" si="89"/>
        <v/>
      </c>
    </row>
    <row r="952" spans="1:22" x14ac:dyDescent="0.3">
      <c r="A952" t="s">
        <v>259</v>
      </c>
      <c r="B952" t="s">
        <v>260</v>
      </c>
      <c r="C952" t="str">
        <f>LEFT(raw!D952,10)</f>
        <v>2021-12-02</v>
      </c>
      <c r="D952" t="str">
        <f>LEFT(raw!E952,8)</f>
        <v>00:00:00</v>
      </c>
      <c r="E952" t="str">
        <f>LEFT(raw!F952,8)</f>
        <v>00:00:00</v>
      </c>
      <c r="F952" t="str">
        <f>LEFT(raw!G952,8)</f>
        <v>08:10:04</v>
      </c>
      <c r="G952" t="str">
        <f>LEFT(raw!H952,8)</f>
        <v/>
      </c>
      <c r="H952" t="s">
        <v>19</v>
      </c>
      <c r="I952" t="s">
        <v>20</v>
      </c>
      <c r="J952" t="s">
        <v>21</v>
      </c>
      <c r="K952" t="s">
        <v>22</v>
      </c>
      <c r="L952" t="str">
        <f>LEFT(raw!M952,8)</f>
        <v>00:00:00</v>
      </c>
      <c r="M952" t="s">
        <v>20</v>
      </c>
      <c r="N952" t="s">
        <v>261</v>
      </c>
      <c r="P952" s="2">
        <f t="shared" si="84"/>
        <v>44532</v>
      </c>
      <c r="Q952" s="3">
        <f t="shared" si="85"/>
        <v>44561</v>
      </c>
      <c r="R952" t="str">
        <f t="shared" si="86"/>
        <v>Daily Journey</v>
      </c>
      <c r="S952" t="str">
        <f t="shared" si="87"/>
        <v>On Time</v>
      </c>
      <c r="T952" t="str">
        <f>IF(R952="Permit", J952, IF(G952="","NA CO", IF(G952="00:00:00","NA CO", IF(G952&lt;E952,"Early",IF(I952*1440&gt;=parameter!$C$4,"Overtime","On Time CO")))))</f>
        <v>NA CO</v>
      </c>
      <c r="U952" t="str">
        <f t="shared" si="88"/>
        <v/>
      </c>
      <c r="V952" t="str">
        <f t="shared" si="89"/>
        <v/>
      </c>
    </row>
    <row r="953" spans="1:22" x14ac:dyDescent="0.3">
      <c r="A953" t="s">
        <v>259</v>
      </c>
      <c r="B953" t="s">
        <v>260</v>
      </c>
      <c r="C953" t="str">
        <f>LEFT(raw!D953,10)</f>
        <v>2021-12-06</v>
      </c>
      <c r="D953" t="str">
        <f>LEFT(raw!E953,8)</f>
        <v>00:00:00</v>
      </c>
      <c r="E953" t="str">
        <f>LEFT(raw!F953,8)</f>
        <v>00:00:00</v>
      </c>
      <c r="F953" t="str">
        <f>LEFT(raw!G953,8)</f>
        <v>06:27:13</v>
      </c>
      <c r="G953" t="str">
        <f>LEFT(raw!H953,8)</f>
        <v>21:00:56</v>
      </c>
      <c r="H953" t="s">
        <v>19</v>
      </c>
      <c r="I953" t="s">
        <v>20</v>
      </c>
      <c r="J953" t="s">
        <v>21</v>
      </c>
      <c r="K953" t="s">
        <v>22</v>
      </c>
      <c r="L953" t="str">
        <f>LEFT(raw!M953,8)</f>
        <v>14:33:43</v>
      </c>
      <c r="M953" t="s">
        <v>20</v>
      </c>
      <c r="N953" t="s">
        <v>261</v>
      </c>
      <c r="O953" t="s">
        <v>261</v>
      </c>
      <c r="P953" s="2">
        <f t="shared" si="84"/>
        <v>44536</v>
      </c>
      <c r="Q953" s="3">
        <f t="shared" si="85"/>
        <v>44561</v>
      </c>
      <c r="R953" t="str">
        <f t="shared" si="86"/>
        <v>Daily Journey</v>
      </c>
      <c r="S953" t="str">
        <f t="shared" si="87"/>
        <v>On Time</v>
      </c>
      <c r="T953" t="str">
        <f>IF(R953="Permit", J953, IF(G953="","NA CO", IF(G953="00:00:00","NA CO", IF(G953&lt;E953,"Early",IF(I953*1440&gt;=parameter!$C$4,"Overtime","On Time CO")))))</f>
        <v>On Time CO</v>
      </c>
      <c r="U953" t="str">
        <f t="shared" si="88"/>
        <v/>
      </c>
      <c r="V953" t="str">
        <f t="shared" si="89"/>
        <v/>
      </c>
    </row>
    <row r="954" spans="1:22" x14ac:dyDescent="0.3">
      <c r="A954" t="s">
        <v>259</v>
      </c>
      <c r="B954" t="s">
        <v>260</v>
      </c>
      <c r="C954" t="str">
        <f>LEFT(raw!D954,10)</f>
        <v>2021-12-07</v>
      </c>
      <c r="D954" t="str">
        <f>LEFT(raw!E954,8)</f>
        <v>08:30:00</v>
      </c>
      <c r="E954" t="str">
        <f>LEFT(raw!F954,8)</f>
        <v>17:30:00</v>
      </c>
      <c r="F954" t="str">
        <f>LEFT(raw!G954,8)</f>
        <v>08:25:01</v>
      </c>
      <c r="G954" t="str">
        <f>LEFT(raw!H954,8)</f>
        <v>20:13:56</v>
      </c>
      <c r="H954" t="s">
        <v>19</v>
      </c>
      <c r="I954" t="s">
        <v>20</v>
      </c>
      <c r="J954" t="s">
        <v>25</v>
      </c>
      <c r="K954" t="s">
        <v>26</v>
      </c>
      <c r="L954" t="str">
        <f>LEFT(raw!M954,8)</f>
        <v>09:00:00</v>
      </c>
      <c r="M954" t="s">
        <v>20</v>
      </c>
      <c r="N954" t="s">
        <v>28</v>
      </c>
      <c r="O954" t="s">
        <v>28</v>
      </c>
      <c r="P954" s="2">
        <f t="shared" si="84"/>
        <v>44537</v>
      </c>
      <c r="Q954" s="3">
        <f t="shared" si="85"/>
        <v>44561</v>
      </c>
      <c r="R954" t="str">
        <f t="shared" si="86"/>
        <v>Attendance</v>
      </c>
      <c r="S954" t="str">
        <f t="shared" si="87"/>
        <v>On Time</v>
      </c>
      <c r="T954" t="str">
        <f>IF(R954="Permit", J954, IF(G954="","NA CO", IF(G954="00:00:00","NA CO", IF(G954&lt;E954,"Early",IF(I954*1440&gt;=parameter!$C$4,"Overtime","On Time CO")))))</f>
        <v>On Time CO</v>
      </c>
      <c r="U954" t="str">
        <f t="shared" si="88"/>
        <v/>
      </c>
      <c r="V954" t="str">
        <f t="shared" si="89"/>
        <v/>
      </c>
    </row>
    <row r="955" spans="1:22" x14ac:dyDescent="0.3">
      <c r="A955" t="s">
        <v>259</v>
      </c>
      <c r="B955" t="s">
        <v>260</v>
      </c>
      <c r="C955" t="str">
        <f>LEFT(raw!D955,10)</f>
        <v>2021-12-08</v>
      </c>
      <c r="D955" t="str">
        <f>LEFT(raw!E955,8)</f>
        <v>00:00:00</v>
      </c>
      <c r="E955" t="str">
        <f>LEFT(raw!F955,8)</f>
        <v>00:00:00</v>
      </c>
      <c r="F955" t="str">
        <f>LEFT(raw!G955,8)</f>
        <v>07:54:23</v>
      </c>
      <c r="G955" t="str">
        <f>LEFT(raw!H955,8)</f>
        <v>20:22:13</v>
      </c>
      <c r="H955" t="s">
        <v>19</v>
      </c>
      <c r="I955" t="s">
        <v>20</v>
      </c>
      <c r="J955" t="s">
        <v>21</v>
      </c>
      <c r="K955" t="s">
        <v>22</v>
      </c>
      <c r="L955" t="str">
        <f>LEFT(raw!M955,8)</f>
        <v>12:27:50</v>
      </c>
      <c r="M955" t="s">
        <v>20</v>
      </c>
      <c r="N955" t="s">
        <v>4633</v>
      </c>
      <c r="O955" t="s">
        <v>4633</v>
      </c>
      <c r="P955" s="2">
        <f t="shared" si="84"/>
        <v>44538</v>
      </c>
      <c r="Q955" s="3">
        <f t="shared" si="85"/>
        <v>44561</v>
      </c>
      <c r="R955" t="str">
        <f t="shared" si="86"/>
        <v>Daily Journey</v>
      </c>
      <c r="S955" t="str">
        <f t="shared" si="87"/>
        <v>On Time</v>
      </c>
      <c r="T955" t="str">
        <f>IF(R955="Permit", J955, IF(G955="","NA CO", IF(G955="00:00:00","NA CO", IF(G955&lt;E955,"Early",IF(I955*1440&gt;=parameter!$C$4,"Overtime","On Time CO")))))</f>
        <v>On Time CO</v>
      </c>
      <c r="U955" t="str">
        <f t="shared" si="88"/>
        <v/>
      </c>
      <c r="V955" t="str">
        <f t="shared" si="89"/>
        <v/>
      </c>
    </row>
    <row r="956" spans="1:22" x14ac:dyDescent="0.3">
      <c r="A956" t="s">
        <v>259</v>
      </c>
      <c r="B956" t="s">
        <v>260</v>
      </c>
      <c r="C956" t="str">
        <f>LEFT(raw!D956,10)</f>
        <v>2021-12-09</v>
      </c>
      <c r="D956" t="str">
        <f>LEFT(raw!E956,8)</f>
        <v>08:30:00</v>
      </c>
      <c r="E956" t="str">
        <f>LEFT(raw!F956,8)</f>
        <v>17:30:00</v>
      </c>
      <c r="F956" t="str">
        <f>LEFT(raw!G956,8)</f>
        <v>08:19:32</v>
      </c>
      <c r="G956" t="str">
        <f>LEFT(raw!H956,8)</f>
        <v>19:52:12</v>
      </c>
      <c r="H956" t="s">
        <v>19</v>
      </c>
      <c r="I956" t="s">
        <v>20</v>
      </c>
      <c r="J956" t="s">
        <v>25</v>
      </c>
      <c r="K956" t="s">
        <v>26</v>
      </c>
      <c r="L956" t="str">
        <f>LEFT(raw!M956,8)</f>
        <v>09:00:00</v>
      </c>
      <c r="M956" t="s">
        <v>20</v>
      </c>
      <c r="N956" t="s">
        <v>28</v>
      </c>
      <c r="O956" t="s">
        <v>28</v>
      </c>
      <c r="P956" s="2">
        <f t="shared" si="84"/>
        <v>44539</v>
      </c>
      <c r="Q956" s="3">
        <f t="shared" si="85"/>
        <v>44561</v>
      </c>
      <c r="R956" t="str">
        <f t="shared" si="86"/>
        <v>Attendance</v>
      </c>
      <c r="S956" t="str">
        <f t="shared" si="87"/>
        <v>On Time</v>
      </c>
      <c r="T956" t="str">
        <f>IF(R956="Permit", J956, IF(G956="","NA CO", IF(G956="00:00:00","NA CO", IF(G956&lt;E956,"Early",IF(I956*1440&gt;=parameter!$C$4,"Overtime","On Time CO")))))</f>
        <v>On Time CO</v>
      </c>
      <c r="U956" t="str">
        <f t="shared" si="88"/>
        <v/>
      </c>
      <c r="V956" t="str">
        <f t="shared" si="89"/>
        <v/>
      </c>
    </row>
    <row r="957" spans="1:22" x14ac:dyDescent="0.3">
      <c r="A957" t="s">
        <v>259</v>
      </c>
      <c r="B957" t="s">
        <v>260</v>
      </c>
      <c r="C957" t="str">
        <f>LEFT(raw!D957,10)</f>
        <v>2021-12-10</v>
      </c>
      <c r="D957" t="str">
        <f>LEFT(raw!E957,8)</f>
        <v>00:00:00</v>
      </c>
      <c r="E957" t="str">
        <f>LEFT(raw!F957,8)</f>
        <v>00:00:00</v>
      </c>
      <c r="F957" t="str">
        <f>LEFT(raw!G957,8)</f>
        <v>08:30:39</v>
      </c>
      <c r="G957" t="str">
        <f>LEFT(raw!H957,8)</f>
        <v>23:17:48</v>
      </c>
      <c r="H957" t="s">
        <v>19</v>
      </c>
      <c r="I957" t="s">
        <v>20</v>
      </c>
      <c r="J957" t="s">
        <v>21</v>
      </c>
      <c r="K957" t="s">
        <v>22</v>
      </c>
      <c r="L957" t="str">
        <f>LEFT(raw!M957,8)</f>
        <v>14:47:08</v>
      </c>
      <c r="M957" t="s">
        <v>20</v>
      </c>
      <c r="N957" t="s">
        <v>4633</v>
      </c>
      <c r="O957" t="s">
        <v>4640</v>
      </c>
      <c r="P957" s="2">
        <f t="shared" si="84"/>
        <v>44540</v>
      </c>
      <c r="Q957" s="3">
        <f t="shared" si="85"/>
        <v>44561</v>
      </c>
      <c r="R957" t="str">
        <f t="shared" si="86"/>
        <v>Daily Journey</v>
      </c>
      <c r="S957" t="str">
        <f t="shared" si="87"/>
        <v>On Time</v>
      </c>
      <c r="T957" t="str">
        <f>IF(R957="Permit", J957, IF(G957="","NA CO", IF(G957="00:00:00","NA CO", IF(G957&lt;E957,"Early",IF(I957*1440&gt;=parameter!$C$4,"Overtime","On Time CO")))))</f>
        <v>On Time CO</v>
      </c>
      <c r="U957" t="str">
        <f t="shared" si="88"/>
        <v/>
      </c>
      <c r="V957" t="str">
        <f t="shared" si="89"/>
        <v/>
      </c>
    </row>
    <row r="958" spans="1:22" x14ac:dyDescent="0.3">
      <c r="A958" t="s">
        <v>259</v>
      </c>
      <c r="B958" t="s">
        <v>260</v>
      </c>
      <c r="C958" t="str">
        <f>LEFT(raw!D958,10)</f>
        <v>2021-12-13</v>
      </c>
      <c r="D958" t="str">
        <f>LEFT(raw!E958,8)</f>
        <v>08:30:00</v>
      </c>
      <c r="E958" t="str">
        <f>LEFT(raw!F958,8)</f>
        <v>17:30:00</v>
      </c>
      <c r="F958" t="str">
        <f>LEFT(raw!G958,8)</f>
        <v>08:16:40</v>
      </c>
      <c r="G958" t="str">
        <f>LEFT(raw!H958,8)</f>
        <v>20:26:01</v>
      </c>
      <c r="H958" t="s">
        <v>19</v>
      </c>
      <c r="I958" t="s">
        <v>20</v>
      </c>
      <c r="J958" t="s">
        <v>25</v>
      </c>
      <c r="K958" t="s">
        <v>26</v>
      </c>
      <c r="L958" t="str">
        <f>LEFT(raw!M958,8)</f>
        <v>09:00:00</v>
      </c>
      <c r="M958" t="s">
        <v>20</v>
      </c>
      <c r="N958" t="s">
        <v>28</v>
      </c>
      <c r="O958" t="s">
        <v>28</v>
      </c>
      <c r="P958" s="2">
        <f t="shared" si="84"/>
        <v>44543</v>
      </c>
      <c r="Q958" s="3">
        <f t="shared" si="85"/>
        <v>44561</v>
      </c>
      <c r="R958" t="str">
        <f t="shared" si="86"/>
        <v>Attendance</v>
      </c>
      <c r="S958" t="str">
        <f t="shared" si="87"/>
        <v>On Time</v>
      </c>
      <c r="T958" t="str">
        <f>IF(R958="Permit", J958, IF(G958="","NA CO", IF(G958="00:00:00","NA CO", IF(G958&lt;E958,"Early",IF(I958*1440&gt;=parameter!$C$4,"Overtime","On Time CO")))))</f>
        <v>On Time CO</v>
      </c>
      <c r="U958" t="str">
        <f t="shared" si="88"/>
        <v/>
      </c>
      <c r="V958" t="str">
        <f t="shared" si="89"/>
        <v/>
      </c>
    </row>
    <row r="959" spans="1:22" x14ac:dyDescent="0.3">
      <c r="A959" t="s">
        <v>259</v>
      </c>
      <c r="B959" t="s">
        <v>260</v>
      </c>
      <c r="C959" t="str">
        <f>LEFT(raw!D959,10)</f>
        <v>2021-12-14</v>
      </c>
      <c r="D959" t="str">
        <f>LEFT(raw!E959,8)</f>
        <v>00:00:00</v>
      </c>
      <c r="E959" t="str">
        <f>LEFT(raw!F959,8)</f>
        <v>00:00:00</v>
      </c>
      <c r="F959" t="str">
        <f>LEFT(raw!G959,8)</f>
        <v>06:21:55</v>
      </c>
      <c r="G959" t="str">
        <f>LEFT(raw!H959,8)</f>
        <v/>
      </c>
      <c r="H959" t="s">
        <v>19</v>
      </c>
      <c r="I959" t="s">
        <v>20</v>
      </c>
      <c r="J959" t="s">
        <v>21</v>
      </c>
      <c r="K959" t="s">
        <v>22</v>
      </c>
      <c r="L959" t="str">
        <f>LEFT(raw!M959,8)</f>
        <v>00:00:00</v>
      </c>
      <c r="M959" t="s">
        <v>20</v>
      </c>
      <c r="N959" t="s">
        <v>4633</v>
      </c>
      <c r="P959" s="2">
        <f t="shared" si="84"/>
        <v>44544</v>
      </c>
      <c r="Q959" s="3">
        <f t="shared" si="85"/>
        <v>44561</v>
      </c>
      <c r="R959" t="str">
        <f t="shared" si="86"/>
        <v>Daily Journey</v>
      </c>
      <c r="S959" t="str">
        <f t="shared" si="87"/>
        <v>On Time</v>
      </c>
      <c r="T959" t="str">
        <f>IF(R959="Permit", J959, IF(G959="","NA CO", IF(G959="00:00:00","NA CO", IF(G959&lt;E959,"Early",IF(I959*1440&gt;=parameter!$C$4,"Overtime","On Time CO")))))</f>
        <v>NA CO</v>
      </c>
      <c r="U959" t="str">
        <f t="shared" si="88"/>
        <v/>
      </c>
      <c r="V959" t="str">
        <f t="shared" si="89"/>
        <v/>
      </c>
    </row>
    <row r="960" spans="1:22" x14ac:dyDescent="0.3">
      <c r="A960" t="s">
        <v>259</v>
      </c>
      <c r="B960" t="s">
        <v>260</v>
      </c>
      <c r="C960" t="str">
        <f>LEFT(raw!D960,10)</f>
        <v>2021-12-15</v>
      </c>
      <c r="D960" t="str">
        <f>LEFT(raw!E960,8)</f>
        <v>08:30:00</v>
      </c>
      <c r="E960" t="str">
        <f>LEFT(raw!F960,8)</f>
        <v>17:30:00</v>
      </c>
      <c r="F960" t="str">
        <f>LEFT(raw!G960,8)</f>
        <v>07:44:50</v>
      </c>
      <c r="G960" t="str">
        <f>LEFT(raw!H960,8)</f>
        <v>20:05:03</v>
      </c>
      <c r="H960" t="s">
        <v>19</v>
      </c>
      <c r="I960" t="s">
        <v>20</v>
      </c>
      <c r="J960" t="s">
        <v>25</v>
      </c>
      <c r="K960" t="s">
        <v>26</v>
      </c>
      <c r="L960" t="str">
        <f>LEFT(raw!M960,8)</f>
        <v>09:00:00</v>
      </c>
      <c r="M960" t="s">
        <v>20</v>
      </c>
      <c r="N960" t="s">
        <v>28</v>
      </c>
      <c r="O960" t="s">
        <v>28</v>
      </c>
      <c r="P960" s="2">
        <f t="shared" si="84"/>
        <v>44545</v>
      </c>
      <c r="Q960" s="3">
        <f t="shared" si="85"/>
        <v>44561</v>
      </c>
      <c r="R960" t="str">
        <f t="shared" si="86"/>
        <v>Attendance</v>
      </c>
      <c r="S960" t="str">
        <f t="shared" si="87"/>
        <v>On Time</v>
      </c>
      <c r="T960" t="str">
        <f>IF(R960="Permit", J960, IF(G960="","NA CO", IF(G960="00:00:00","NA CO", IF(G960&lt;E960,"Early",IF(I960*1440&gt;=parameter!$C$4,"Overtime","On Time CO")))))</f>
        <v>On Time CO</v>
      </c>
      <c r="U960" t="str">
        <f t="shared" si="88"/>
        <v/>
      </c>
      <c r="V960" t="str">
        <f t="shared" si="89"/>
        <v/>
      </c>
    </row>
    <row r="961" spans="1:22" x14ac:dyDescent="0.3">
      <c r="A961" t="s">
        <v>259</v>
      </c>
      <c r="B961" t="s">
        <v>260</v>
      </c>
      <c r="C961" t="str">
        <f>LEFT(raw!D961,10)</f>
        <v>2021-12-16</v>
      </c>
      <c r="D961" t="str">
        <f>LEFT(raw!E961,8)</f>
        <v>00:00:00</v>
      </c>
      <c r="E961" t="str">
        <f>LEFT(raw!F961,8)</f>
        <v>00:00:00</v>
      </c>
      <c r="F961" t="str">
        <f>LEFT(raw!G961,8)</f>
        <v>07:38:11</v>
      </c>
      <c r="G961" t="str">
        <f>LEFT(raw!H961,8)</f>
        <v/>
      </c>
      <c r="H961" t="s">
        <v>19</v>
      </c>
      <c r="I961" t="s">
        <v>20</v>
      </c>
      <c r="J961" t="s">
        <v>21</v>
      </c>
      <c r="K961" t="s">
        <v>22</v>
      </c>
      <c r="L961" t="str">
        <f>LEFT(raw!M961,8)</f>
        <v>00:00:00</v>
      </c>
      <c r="M961" t="s">
        <v>20</v>
      </c>
      <c r="N961" t="s">
        <v>4633</v>
      </c>
      <c r="P961" s="2">
        <f t="shared" si="84"/>
        <v>44546</v>
      </c>
      <c r="Q961" s="3">
        <f t="shared" si="85"/>
        <v>44561</v>
      </c>
      <c r="R961" t="str">
        <f t="shared" si="86"/>
        <v>Daily Journey</v>
      </c>
      <c r="S961" t="str">
        <f t="shared" si="87"/>
        <v>On Time</v>
      </c>
      <c r="T961" t="str">
        <f>IF(R961="Permit", J961, IF(G961="","NA CO", IF(G961="00:00:00","NA CO", IF(G961&lt;E961,"Early",IF(I961*1440&gt;=parameter!$C$4,"Overtime","On Time CO")))))</f>
        <v>NA CO</v>
      </c>
      <c r="U961" t="str">
        <f t="shared" si="88"/>
        <v/>
      </c>
      <c r="V961" t="str">
        <f t="shared" si="89"/>
        <v/>
      </c>
    </row>
    <row r="962" spans="1:22" x14ac:dyDescent="0.3">
      <c r="A962" t="s">
        <v>259</v>
      </c>
      <c r="B962" t="s">
        <v>260</v>
      </c>
      <c r="C962" t="str">
        <f>LEFT(raw!D962,10)</f>
        <v>2021-12-20</v>
      </c>
      <c r="D962" t="str">
        <f>LEFT(raw!E962,8)</f>
        <v>00:00:00</v>
      </c>
      <c r="E962" t="str">
        <f>LEFT(raw!F962,8)</f>
        <v>00:00:00</v>
      </c>
      <c r="F962" t="str">
        <f>LEFT(raw!G962,8)</f>
        <v>06:19:05</v>
      </c>
      <c r="G962" t="str">
        <f>LEFT(raw!H962,8)</f>
        <v>20:43:58</v>
      </c>
      <c r="H962" t="s">
        <v>19</v>
      </c>
      <c r="I962" t="s">
        <v>20</v>
      </c>
      <c r="J962" t="s">
        <v>21</v>
      </c>
      <c r="K962" t="s">
        <v>22</v>
      </c>
      <c r="L962" t="str">
        <f>LEFT(raw!M962,8)</f>
        <v>14:24:52</v>
      </c>
      <c r="M962" t="s">
        <v>20</v>
      </c>
      <c r="N962" t="s">
        <v>4633</v>
      </c>
      <c r="O962" t="s">
        <v>4633</v>
      </c>
      <c r="P962" s="2">
        <f t="shared" ref="P962:P1025" si="90">DATE(LEFT(C962,4),MID(C962,6,2),RIGHT(C962,2))</f>
        <v>44550</v>
      </c>
      <c r="Q962" s="3">
        <f t="shared" si="85"/>
        <v>44561</v>
      </c>
      <c r="R962" t="str">
        <f t="shared" si="86"/>
        <v>Daily Journey</v>
      </c>
      <c r="S962" t="str">
        <f t="shared" si="87"/>
        <v>On Time</v>
      </c>
      <c r="T962" t="str">
        <f>IF(R962="Permit", J962, IF(G962="","NA CO", IF(G962="00:00:00","NA CO", IF(G962&lt;E962,"Early",IF(I962*1440&gt;=parameter!$C$4,"Overtime","On Time CO")))))</f>
        <v>On Time CO</v>
      </c>
      <c r="U962" t="str">
        <f t="shared" si="88"/>
        <v/>
      </c>
      <c r="V962" t="str">
        <f t="shared" si="89"/>
        <v/>
      </c>
    </row>
    <row r="963" spans="1:22" x14ac:dyDescent="0.3">
      <c r="A963" t="s">
        <v>259</v>
      </c>
      <c r="B963" t="s">
        <v>260</v>
      </c>
      <c r="C963" t="str">
        <f>LEFT(raw!D963,10)</f>
        <v>2021-12-21</v>
      </c>
      <c r="D963" t="str">
        <f>LEFT(raw!E963,8)</f>
        <v>08:30:00</v>
      </c>
      <c r="E963" t="str">
        <f>LEFT(raw!F963,8)</f>
        <v>17:30:00</v>
      </c>
      <c r="F963" t="str">
        <f>LEFT(raw!G963,8)</f>
        <v>08:23:11</v>
      </c>
      <c r="G963" t="str">
        <f>LEFT(raw!H963,8)</f>
        <v>20:10:00</v>
      </c>
      <c r="H963" t="s">
        <v>19</v>
      </c>
      <c r="I963" t="s">
        <v>20</v>
      </c>
      <c r="J963" t="s">
        <v>25</v>
      </c>
      <c r="K963" t="s">
        <v>26</v>
      </c>
      <c r="L963" t="str">
        <f>LEFT(raw!M963,8)</f>
        <v>09:00:00</v>
      </c>
      <c r="M963" t="s">
        <v>20</v>
      </c>
      <c r="N963" t="s">
        <v>28</v>
      </c>
      <c r="O963" t="s">
        <v>21</v>
      </c>
      <c r="P963" s="2">
        <f t="shared" si="90"/>
        <v>44551</v>
      </c>
      <c r="Q963" s="3">
        <f t="shared" ref="Q963:Q1026" si="91">DATE(YEAR(P963),MONTH(P963)+1,1)-1</f>
        <v>44561</v>
      </c>
      <c r="R963" t="str">
        <f t="shared" ref="R963:R1026" si="92">IF(J963="","Daily Journey",IF(J963="On Time","Attendance",IF(J963="Late","Attendance",IF(J963="Pending/Rejected","Permit"))))</f>
        <v>Attendance</v>
      </c>
      <c r="S963" t="str">
        <f t="shared" ref="S963:S1026" si="93">IF(J963="","On Time",IF(J963="On Time","On Time",IF(J963="Late","Late",IF(R963="Permit", K963))))</f>
        <v>On Time</v>
      </c>
      <c r="T963" t="str">
        <f>IF(R963="Permit", J963, IF(G963="","NA CO", IF(G963="00:00:00","NA CO", IF(G963&lt;E963,"Early",IF(I963*1440&gt;=parameter!$C$4,"Overtime","On Time CO")))))</f>
        <v>On Time CO</v>
      </c>
      <c r="U963" t="str">
        <f t="shared" ref="U963:U1026" si="94">IF(S963="Late",I963,"")</f>
        <v/>
      </c>
      <c r="V963" t="str">
        <f t="shared" ref="V963:V1026" si="95">IF(T963="Overtime",M963,"")</f>
        <v/>
      </c>
    </row>
    <row r="964" spans="1:22" x14ac:dyDescent="0.3">
      <c r="A964" t="s">
        <v>259</v>
      </c>
      <c r="B964" t="s">
        <v>260</v>
      </c>
      <c r="C964" t="str">
        <f>LEFT(raw!D964,10)</f>
        <v>2021-12-22</v>
      </c>
      <c r="D964" t="str">
        <f>LEFT(raw!E964,8)</f>
        <v>00:00:00</v>
      </c>
      <c r="E964" t="str">
        <f>LEFT(raw!F964,8)</f>
        <v>00:00:00</v>
      </c>
      <c r="F964" t="str">
        <f>LEFT(raw!G964,8)</f>
        <v>07:59:17</v>
      </c>
      <c r="G964" t="str">
        <f>LEFT(raw!H964,8)</f>
        <v/>
      </c>
      <c r="H964" t="s">
        <v>19</v>
      </c>
      <c r="I964" t="s">
        <v>20</v>
      </c>
      <c r="J964" t="s">
        <v>21</v>
      </c>
      <c r="K964" t="s">
        <v>22</v>
      </c>
      <c r="L964" t="str">
        <f>LEFT(raw!M964,8)</f>
        <v>00:00:00</v>
      </c>
      <c r="M964" t="s">
        <v>20</v>
      </c>
      <c r="N964" t="s">
        <v>4640</v>
      </c>
      <c r="P964" s="2">
        <f t="shared" si="90"/>
        <v>44552</v>
      </c>
      <c r="Q964" s="3">
        <f t="shared" si="91"/>
        <v>44561</v>
      </c>
      <c r="R964" t="str">
        <f t="shared" si="92"/>
        <v>Daily Journey</v>
      </c>
      <c r="S964" t="str">
        <f t="shared" si="93"/>
        <v>On Time</v>
      </c>
      <c r="T964" t="str">
        <f>IF(R964="Permit", J964, IF(G964="","NA CO", IF(G964="00:00:00","NA CO", IF(G964&lt;E964,"Early",IF(I964*1440&gt;=parameter!$C$4,"Overtime","On Time CO")))))</f>
        <v>NA CO</v>
      </c>
      <c r="U964" t="str">
        <f t="shared" si="94"/>
        <v/>
      </c>
      <c r="V964" t="str">
        <f t="shared" si="95"/>
        <v/>
      </c>
    </row>
    <row r="965" spans="1:22" x14ac:dyDescent="0.3">
      <c r="A965" t="s">
        <v>259</v>
      </c>
      <c r="B965" t="s">
        <v>260</v>
      </c>
      <c r="C965" t="str">
        <f>LEFT(raw!D965,10)</f>
        <v>2021-12-23</v>
      </c>
      <c r="D965" t="str">
        <f>LEFT(raw!E965,8)</f>
        <v>08:30:00</v>
      </c>
      <c r="E965" t="str">
        <f>LEFT(raw!F965,8)</f>
        <v>17:30:00</v>
      </c>
      <c r="F965" t="str">
        <f>LEFT(raw!G965,8)</f>
        <v>07:55:14</v>
      </c>
      <c r="G965" t="str">
        <f>LEFT(raw!H965,8)</f>
        <v>21:09:48</v>
      </c>
      <c r="H965" t="s">
        <v>19</v>
      </c>
      <c r="I965" t="s">
        <v>20</v>
      </c>
      <c r="J965" t="s">
        <v>25</v>
      </c>
      <c r="K965" t="s">
        <v>26</v>
      </c>
      <c r="L965" t="str">
        <f>LEFT(raw!M965,8)</f>
        <v>09:00:00</v>
      </c>
      <c r="M965" t="s">
        <v>20</v>
      </c>
      <c r="N965" t="s">
        <v>28</v>
      </c>
      <c r="O965" t="s">
        <v>28</v>
      </c>
      <c r="P965" s="2">
        <f t="shared" si="90"/>
        <v>44553</v>
      </c>
      <c r="Q965" s="3">
        <f t="shared" si="91"/>
        <v>44561</v>
      </c>
      <c r="R965" t="str">
        <f t="shared" si="92"/>
        <v>Attendance</v>
      </c>
      <c r="S965" t="str">
        <f t="shared" si="93"/>
        <v>On Time</v>
      </c>
      <c r="T965" t="str">
        <f>IF(R965="Permit", J965, IF(G965="","NA CO", IF(G965="00:00:00","NA CO", IF(G965&lt;E965,"Early",IF(I965*1440&gt;=parameter!$C$4,"Overtime","On Time CO")))))</f>
        <v>On Time CO</v>
      </c>
      <c r="U965" t="str">
        <f t="shared" si="94"/>
        <v/>
      </c>
      <c r="V965" t="str">
        <f t="shared" si="95"/>
        <v/>
      </c>
    </row>
    <row r="966" spans="1:22" x14ac:dyDescent="0.3">
      <c r="A966" t="s">
        <v>259</v>
      </c>
      <c r="B966" t="s">
        <v>260</v>
      </c>
      <c r="C966" t="str">
        <f>LEFT(raw!D966,10)</f>
        <v>2021-12-24</v>
      </c>
      <c r="D966" t="str">
        <f>LEFT(raw!E966,8)</f>
        <v>00:00:00</v>
      </c>
      <c r="E966" t="str">
        <f>LEFT(raw!F966,8)</f>
        <v>00:00:00</v>
      </c>
      <c r="F966" t="str">
        <f>LEFT(raw!G966,8)</f>
        <v>08:01:26</v>
      </c>
      <c r="G966" t="str">
        <f>LEFT(raw!H966,8)</f>
        <v/>
      </c>
      <c r="H966" t="s">
        <v>19</v>
      </c>
      <c r="I966" t="s">
        <v>20</v>
      </c>
      <c r="J966" t="s">
        <v>21</v>
      </c>
      <c r="K966" t="s">
        <v>22</v>
      </c>
      <c r="L966" t="str">
        <f>LEFT(raw!M966,8)</f>
        <v>00:00:00</v>
      </c>
      <c r="M966" t="s">
        <v>20</v>
      </c>
      <c r="N966" t="s">
        <v>4633</v>
      </c>
      <c r="P966" s="2">
        <f t="shared" si="90"/>
        <v>44554</v>
      </c>
      <c r="Q966" s="3">
        <f t="shared" si="91"/>
        <v>44561</v>
      </c>
      <c r="R966" t="str">
        <f t="shared" si="92"/>
        <v>Daily Journey</v>
      </c>
      <c r="S966" t="str">
        <f t="shared" si="93"/>
        <v>On Time</v>
      </c>
      <c r="T966" t="str">
        <f>IF(R966="Permit", J966, IF(G966="","NA CO", IF(G966="00:00:00","NA CO", IF(G966&lt;E966,"Early",IF(I966*1440&gt;=parameter!$C$4,"Overtime","On Time CO")))))</f>
        <v>NA CO</v>
      </c>
      <c r="U966" t="str">
        <f t="shared" si="94"/>
        <v/>
      </c>
      <c r="V966" t="str">
        <f t="shared" si="95"/>
        <v/>
      </c>
    </row>
    <row r="967" spans="1:22" x14ac:dyDescent="0.3">
      <c r="A967" t="s">
        <v>259</v>
      </c>
      <c r="B967" t="s">
        <v>260</v>
      </c>
      <c r="C967" t="str">
        <f>LEFT(raw!D967,10)</f>
        <v>2021-12-27</v>
      </c>
      <c r="D967" t="str">
        <f>LEFT(raw!E967,8)</f>
        <v>08:30:00</v>
      </c>
      <c r="E967" t="str">
        <f>LEFT(raw!F967,8)</f>
        <v>17:30:00</v>
      </c>
      <c r="F967" t="str">
        <f>LEFT(raw!G967,8)</f>
        <v>08:02:53</v>
      </c>
      <c r="G967" t="str">
        <f>LEFT(raw!H967,8)</f>
        <v>19:07:57</v>
      </c>
      <c r="H967" t="s">
        <v>19</v>
      </c>
      <c r="I967" t="s">
        <v>20</v>
      </c>
      <c r="J967" t="s">
        <v>25</v>
      </c>
      <c r="K967" t="s">
        <v>26</v>
      </c>
      <c r="L967" t="str">
        <f>LEFT(raw!M967,8)</f>
        <v>09:00:00</v>
      </c>
      <c r="M967" t="s">
        <v>20</v>
      </c>
      <c r="N967" t="s">
        <v>28</v>
      </c>
      <c r="O967" t="s">
        <v>28</v>
      </c>
      <c r="P967" s="2">
        <f t="shared" si="90"/>
        <v>44557</v>
      </c>
      <c r="Q967" s="3">
        <f t="shared" si="91"/>
        <v>44561</v>
      </c>
      <c r="R967" t="str">
        <f t="shared" si="92"/>
        <v>Attendance</v>
      </c>
      <c r="S967" t="str">
        <f t="shared" si="93"/>
        <v>On Time</v>
      </c>
      <c r="T967" t="str">
        <f>IF(R967="Permit", J967, IF(G967="","NA CO", IF(G967="00:00:00","NA CO", IF(G967&lt;E967,"Early",IF(I967*1440&gt;=parameter!$C$4,"Overtime","On Time CO")))))</f>
        <v>On Time CO</v>
      </c>
      <c r="U967" t="str">
        <f t="shared" si="94"/>
        <v/>
      </c>
      <c r="V967" t="str">
        <f t="shared" si="95"/>
        <v/>
      </c>
    </row>
    <row r="968" spans="1:22" x14ac:dyDescent="0.3">
      <c r="A968" t="s">
        <v>259</v>
      </c>
      <c r="B968" t="s">
        <v>260</v>
      </c>
      <c r="C968" t="str">
        <f>LEFT(raw!D968,10)</f>
        <v>2021-12-28</v>
      </c>
      <c r="D968" t="str">
        <f>LEFT(raw!E968,8)</f>
        <v>00:00:00</v>
      </c>
      <c r="E968" t="str">
        <f>LEFT(raw!F968,8)</f>
        <v>00:00:00</v>
      </c>
      <c r="F968" t="str">
        <f>LEFT(raw!G968,8)</f>
        <v>07:52:30</v>
      </c>
      <c r="G968" t="str">
        <f>LEFT(raw!H968,8)</f>
        <v>17:54:29</v>
      </c>
      <c r="H968" t="s">
        <v>19</v>
      </c>
      <c r="I968" t="s">
        <v>20</v>
      </c>
      <c r="J968" t="s">
        <v>21</v>
      </c>
      <c r="K968" t="s">
        <v>22</v>
      </c>
      <c r="L968" t="str">
        <f>LEFT(raw!M968,8)</f>
        <v>10:01:58</v>
      </c>
      <c r="M968" t="s">
        <v>20</v>
      </c>
      <c r="N968" t="s">
        <v>4669</v>
      </c>
      <c r="O968" t="s">
        <v>4670</v>
      </c>
      <c r="P968" s="2">
        <f t="shared" si="90"/>
        <v>44558</v>
      </c>
      <c r="Q968" s="3">
        <f t="shared" si="91"/>
        <v>44561</v>
      </c>
      <c r="R968" t="str">
        <f t="shared" si="92"/>
        <v>Daily Journey</v>
      </c>
      <c r="S968" t="str">
        <f t="shared" si="93"/>
        <v>On Time</v>
      </c>
      <c r="T968" t="str">
        <f>IF(R968="Permit", J968, IF(G968="","NA CO", IF(G968="00:00:00","NA CO", IF(G968&lt;E968,"Early",IF(I968*1440&gt;=parameter!$C$4,"Overtime","On Time CO")))))</f>
        <v>On Time CO</v>
      </c>
      <c r="U968" t="str">
        <f t="shared" si="94"/>
        <v/>
      </c>
      <c r="V968" t="str">
        <f t="shared" si="95"/>
        <v/>
      </c>
    </row>
    <row r="969" spans="1:22" x14ac:dyDescent="0.3">
      <c r="A969" t="s">
        <v>259</v>
      </c>
      <c r="B969" t="s">
        <v>260</v>
      </c>
      <c r="C969" t="str">
        <f>LEFT(raw!D969,10)</f>
        <v>2021-12-29</v>
      </c>
      <c r="D969" t="str">
        <f>LEFT(raw!E969,8)</f>
        <v>08:30:00</v>
      </c>
      <c r="E969" t="str">
        <f>LEFT(raw!F969,8)</f>
        <v>17:30:00</v>
      </c>
      <c r="F969" t="str">
        <f>LEFT(raw!G969,8)</f>
        <v>08:04:31</v>
      </c>
      <c r="G969" t="str">
        <f>LEFT(raw!H969,8)</f>
        <v>19:21:37</v>
      </c>
      <c r="H969" t="s">
        <v>19</v>
      </c>
      <c r="I969" t="s">
        <v>20</v>
      </c>
      <c r="J969" t="s">
        <v>25</v>
      </c>
      <c r="K969" t="s">
        <v>26</v>
      </c>
      <c r="L969" t="str">
        <f>LEFT(raw!M969,8)</f>
        <v>09:00:00</v>
      </c>
      <c r="M969" t="s">
        <v>20</v>
      </c>
      <c r="N969" t="s">
        <v>28</v>
      </c>
      <c r="O969" t="s">
        <v>28</v>
      </c>
      <c r="P969" s="2">
        <f t="shared" si="90"/>
        <v>44559</v>
      </c>
      <c r="Q969" s="3">
        <f t="shared" si="91"/>
        <v>44561</v>
      </c>
      <c r="R969" t="str">
        <f t="shared" si="92"/>
        <v>Attendance</v>
      </c>
      <c r="S969" t="str">
        <f t="shared" si="93"/>
        <v>On Time</v>
      </c>
      <c r="T969" t="str">
        <f>IF(R969="Permit", J969, IF(G969="","NA CO", IF(G969="00:00:00","NA CO", IF(G969&lt;E969,"Early",IF(I969*1440&gt;=parameter!$C$4,"Overtime","On Time CO")))))</f>
        <v>On Time CO</v>
      </c>
      <c r="U969" t="str">
        <f t="shared" si="94"/>
        <v/>
      </c>
      <c r="V969" t="str">
        <f t="shared" si="95"/>
        <v/>
      </c>
    </row>
    <row r="970" spans="1:22" x14ac:dyDescent="0.3">
      <c r="A970" t="s">
        <v>259</v>
      </c>
      <c r="B970" t="s">
        <v>260</v>
      </c>
      <c r="C970" t="str">
        <f>LEFT(raw!D970,10)</f>
        <v>2021-12-30</v>
      </c>
      <c r="D970" t="str">
        <f>LEFT(raw!E970,8)</f>
        <v>00:00:00</v>
      </c>
      <c r="E970" t="str">
        <f>LEFT(raw!F970,8)</f>
        <v>00:00:00</v>
      </c>
      <c r="F970" t="str">
        <f>LEFT(raw!G970,8)</f>
        <v>08:04:18</v>
      </c>
      <c r="G970" t="str">
        <f>LEFT(raw!H970,8)</f>
        <v>20:11:08</v>
      </c>
      <c r="H970" t="s">
        <v>19</v>
      </c>
      <c r="I970" t="s">
        <v>20</v>
      </c>
      <c r="J970" t="s">
        <v>21</v>
      </c>
      <c r="K970" t="s">
        <v>22</v>
      </c>
      <c r="L970" t="str">
        <f>LEFT(raw!M970,8)</f>
        <v>12:06:49</v>
      </c>
      <c r="M970" t="s">
        <v>20</v>
      </c>
      <c r="N970" t="s">
        <v>4633</v>
      </c>
      <c r="O970" t="s">
        <v>4633</v>
      </c>
      <c r="P970" s="2">
        <f t="shared" si="90"/>
        <v>44560</v>
      </c>
      <c r="Q970" s="3">
        <f t="shared" si="91"/>
        <v>44561</v>
      </c>
      <c r="R970" t="str">
        <f t="shared" si="92"/>
        <v>Daily Journey</v>
      </c>
      <c r="S970" t="str">
        <f t="shared" si="93"/>
        <v>On Time</v>
      </c>
      <c r="T970" t="str">
        <f>IF(R970="Permit", J970, IF(G970="","NA CO", IF(G970="00:00:00","NA CO", IF(G970&lt;E970,"Early",IF(I970*1440&gt;=parameter!$C$4,"Overtime","On Time CO")))))</f>
        <v>On Time CO</v>
      </c>
      <c r="U970" t="str">
        <f t="shared" si="94"/>
        <v/>
      </c>
      <c r="V970" t="str">
        <f t="shared" si="95"/>
        <v/>
      </c>
    </row>
    <row r="971" spans="1:22" x14ac:dyDescent="0.3">
      <c r="A971" t="s">
        <v>259</v>
      </c>
      <c r="B971" t="s">
        <v>260</v>
      </c>
      <c r="C971" t="str">
        <f>LEFT(raw!D971,10)</f>
        <v>2021-12-31</v>
      </c>
      <c r="D971" t="str">
        <f>LEFT(raw!E971,8)</f>
        <v>08:30:00</v>
      </c>
      <c r="E971" t="str">
        <f>LEFT(raw!F971,8)</f>
        <v>17:30:00</v>
      </c>
      <c r="F971" t="str">
        <f>LEFT(raw!G971,8)</f>
        <v>07:54:58</v>
      </c>
      <c r="G971" t="str">
        <f>LEFT(raw!H971,8)</f>
        <v>20:04:47</v>
      </c>
      <c r="H971" t="s">
        <v>19</v>
      </c>
      <c r="I971" t="s">
        <v>20</v>
      </c>
      <c r="J971" t="s">
        <v>25</v>
      </c>
      <c r="K971" t="s">
        <v>26</v>
      </c>
      <c r="L971" t="str">
        <f>LEFT(raw!M971,8)</f>
        <v>09:00:00</v>
      </c>
      <c r="M971" t="s">
        <v>20</v>
      </c>
      <c r="N971" t="s">
        <v>28</v>
      </c>
      <c r="O971" t="s">
        <v>28</v>
      </c>
      <c r="P971" s="2">
        <f t="shared" si="90"/>
        <v>44561</v>
      </c>
      <c r="Q971" s="3">
        <f t="shared" si="91"/>
        <v>44561</v>
      </c>
      <c r="R971" t="str">
        <f t="shared" si="92"/>
        <v>Attendance</v>
      </c>
      <c r="S971" t="str">
        <f t="shared" si="93"/>
        <v>On Time</v>
      </c>
      <c r="T971" t="str">
        <f>IF(R971="Permit", J971, IF(G971="","NA CO", IF(G971="00:00:00","NA CO", IF(G971&lt;E971,"Early",IF(I971*1440&gt;=parameter!$C$4,"Overtime","On Time CO")))))</f>
        <v>On Time CO</v>
      </c>
      <c r="U971" t="str">
        <f t="shared" si="94"/>
        <v/>
      </c>
      <c r="V971" t="str">
        <f t="shared" si="95"/>
        <v/>
      </c>
    </row>
    <row r="972" spans="1:22" x14ac:dyDescent="0.3">
      <c r="A972" t="s">
        <v>1209</v>
      </c>
      <c r="B972" t="s">
        <v>1210</v>
      </c>
      <c r="C972" t="str">
        <f>LEFT(raw!D972,10)</f>
        <v>2021-12-01</v>
      </c>
      <c r="D972" t="str">
        <f>LEFT(raw!E972,8)</f>
        <v>07:30:00</v>
      </c>
      <c r="E972" t="str">
        <f>LEFT(raw!F972,8)</f>
        <v>16:00:00</v>
      </c>
      <c r="F972" t="str">
        <f>LEFT(raw!G972,8)</f>
        <v>07:21:55</v>
      </c>
      <c r="G972" t="str">
        <f>LEFT(raw!H972,8)</f>
        <v>18:37:25</v>
      </c>
      <c r="H972" t="s">
        <v>19</v>
      </c>
      <c r="I972" t="s">
        <v>20</v>
      </c>
      <c r="J972" t="s">
        <v>25</v>
      </c>
      <c r="K972" t="s">
        <v>26</v>
      </c>
      <c r="L972" t="str">
        <f>LEFT(raw!M972,8)</f>
        <v>08:30:00</v>
      </c>
      <c r="M972" t="s">
        <v>20</v>
      </c>
      <c r="N972" t="s">
        <v>31</v>
      </c>
      <c r="O972" t="s">
        <v>31</v>
      </c>
      <c r="P972" s="2">
        <f t="shared" si="90"/>
        <v>44531</v>
      </c>
      <c r="Q972" s="3">
        <f t="shared" si="91"/>
        <v>44561</v>
      </c>
      <c r="R972" t="str">
        <f t="shared" si="92"/>
        <v>Attendance</v>
      </c>
      <c r="S972" t="str">
        <f t="shared" si="93"/>
        <v>On Time</v>
      </c>
      <c r="T972" t="str">
        <f>IF(R972="Permit", J972, IF(G972="","NA CO", IF(G972="00:00:00","NA CO", IF(G972&lt;E972,"Early",IF(I972*1440&gt;=parameter!$C$4,"Overtime","On Time CO")))))</f>
        <v>On Time CO</v>
      </c>
      <c r="U972" t="str">
        <f t="shared" si="94"/>
        <v/>
      </c>
      <c r="V972" t="str">
        <f t="shared" si="95"/>
        <v/>
      </c>
    </row>
    <row r="973" spans="1:22" x14ac:dyDescent="0.3">
      <c r="A973" t="s">
        <v>1209</v>
      </c>
      <c r="B973" t="s">
        <v>1210</v>
      </c>
      <c r="C973" t="str">
        <f>LEFT(raw!D973,10)</f>
        <v>2021-12-02</v>
      </c>
      <c r="D973" t="str">
        <f>LEFT(raw!E973,8)</f>
        <v>07:30:00</v>
      </c>
      <c r="E973" t="str">
        <f>LEFT(raw!F973,8)</f>
        <v>16:30:00</v>
      </c>
      <c r="F973" t="str">
        <f>LEFT(raw!G973,8)</f>
        <v>07:30:42</v>
      </c>
      <c r="G973" t="str">
        <f>LEFT(raw!H973,8)</f>
        <v>18:45:16</v>
      </c>
      <c r="H973" t="s">
        <v>19</v>
      </c>
      <c r="I973" t="s">
        <v>4686</v>
      </c>
      <c r="J973" t="s">
        <v>32</v>
      </c>
      <c r="K973" t="s">
        <v>26</v>
      </c>
      <c r="L973" t="str">
        <f>LEFT(raw!M973,8)</f>
        <v>09:00:00</v>
      </c>
      <c r="M973" t="s">
        <v>20</v>
      </c>
      <c r="N973" t="s">
        <v>31</v>
      </c>
      <c r="O973" t="s">
        <v>31</v>
      </c>
      <c r="P973" s="2">
        <f t="shared" si="90"/>
        <v>44532</v>
      </c>
      <c r="Q973" s="3">
        <f t="shared" si="91"/>
        <v>44561</v>
      </c>
      <c r="R973" t="str">
        <f t="shared" si="92"/>
        <v>Attendance</v>
      </c>
      <c r="S973" t="str">
        <f t="shared" si="93"/>
        <v>Late</v>
      </c>
      <c r="T973" t="str">
        <f>IF(R973="Permit", J973, IF(G973="","NA CO", IF(G973="00:00:00","NA CO", IF(G973&lt;E973,"Early",IF(I973*1440&gt;=parameter!$C$4,"Overtime","On Time CO")))))</f>
        <v>On Time CO</v>
      </c>
      <c r="U973" t="str">
        <f t="shared" si="94"/>
        <v>00:00:42</v>
      </c>
      <c r="V973" t="str">
        <f t="shared" si="95"/>
        <v/>
      </c>
    </row>
    <row r="974" spans="1:22" x14ac:dyDescent="0.3">
      <c r="A974" t="s">
        <v>1209</v>
      </c>
      <c r="B974" t="s">
        <v>1210</v>
      </c>
      <c r="C974" t="str">
        <f>LEFT(raw!D974,10)</f>
        <v>2021-12-03</v>
      </c>
      <c r="D974" t="str">
        <f>LEFT(raw!E974,8)</f>
        <v>07:30:00</v>
      </c>
      <c r="E974" t="str">
        <f>LEFT(raw!F974,8)</f>
        <v>16:30:00</v>
      </c>
      <c r="F974" t="str">
        <f>LEFT(raw!G974,8)</f>
        <v>06:50:36</v>
      </c>
      <c r="G974" t="str">
        <f>LEFT(raw!H974,8)</f>
        <v>18:23:03</v>
      </c>
      <c r="H974" t="s">
        <v>19</v>
      </c>
      <c r="I974" t="s">
        <v>20</v>
      </c>
      <c r="J974" t="s">
        <v>25</v>
      </c>
      <c r="K974" t="s">
        <v>26</v>
      </c>
      <c r="L974" t="str">
        <f>LEFT(raw!M974,8)</f>
        <v>09:00:00</v>
      </c>
      <c r="M974" t="s">
        <v>20</v>
      </c>
      <c r="N974" t="s">
        <v>31</v>
      </c>
      <c r="O974" t="s">
        <v>31</v>
      </c>
      <c r="P974" s="2">
        <f t="shared" si="90"/>
        <v>44533</v>
      </c>
      <c r="Q974" s="3">
        <f t="shared" si="91"/>
        <v>44561</v>
      </c>
      <c r="R974" t="str">
        <f t="shared" si="92"/>
        <v>Attendance</v>
      </c>
      <c r="S974" t="str">
        <f t="shared" si="93"/>
        <v>On Time</v>
      </c>
      <c r="T974" t="str">
        <f>IF(R974="Permit", J974, IF(G974="","NA CO", IF(G974="00:00:00","NA CO", IF(G974&lt;E974,"Early",IF(I974*1440&gt;=parameter!$C$4,"Overtime","On Time CO")))))</f>
        <v>On Time CO</v>
      </c>
      <c r="U974" t="str">
        <f t="shared" si="94"/>
        <v/>
      </c>
      <c r="V974" t="str">
        <f t="shared" si="95"/>
        <v/>
      </c>
    </row>
    <row r="975" spans="1:22" x14ac:dyDescent="0.3">
      <c r="A975" t="s">
        <v>1209</v>
      </c>
      <c r="B975" t="s">
        <v>1210</v>
      </c>
      <c r="C975" t="str">
        <f>LEFT(raw!D975,10)</f>
        <v>2021-12-06</v>
      </c>
      <c r="D975" t="str">
        <f>LEFT(raw!E975,8)</f>
        <v>00:00:00</v>
      </c>
      <c r="E975" t="str">
        <f>LEFT(raw!F975,8)</f>
        <v>00:00:00</v>
      </c>
      <c r="F975" t="str">
        <f>LEFT(raw!G975,8)</f>
        <v>07:25:12</v>
      </c>
      <c r="G975" t="str">
        <f>LEFT(raw!H975,8)</f>
        <v/>
      </c>
      <c r="H975" t="s">
        <v>19</v>
      </c>
      <c r="I975" t="s">
        <v>20</v>
      </c>
      <c r="J975" t="s">
        <v>21</v>
      </c>
      <c r="K975" t="s">
        <v>22</v>
      </c>
      <c r="L975" t="str">
        <f>LEFT(raw!M975,8)</f>
        <v>00:00:00</v>
      </c>
      <c r="M975" t="s">
        <v>20</v>
      </c>
      <c r="N975" t="s">
        <v>4691</v>
      </c>
      <c r="P975" s="2">
        <f t="shared" si="90"/>
        <v>44536</v>
      </c>
      <c r="Q975" s="3">
        <f t="shared" si="91"/>
        <v>44561</v>
      </c>
      <c r="R975" t="str">
        <f t="shared" si="92"/>
        <v>Daily Journey</v>
      </c>
      <c r="S975" t="str">
        <f t="shared" si="93"/>
        <v>On Time</v>
      </c>
      <c r="T975" t="str">
        <f>IF(R975="Permit", J975, IF(G975="","NA CO", IF(G975="00:00:00","NA CO", IF(G975&lt;E975,"Early",IF(I975*1440&gt;=parameter!$C$4,"Overtime","On Time CO")))))</f>
        <v>NA CO</v>
      </c>
      <c r="U975" t="str">
        <f t="shared" si="94"/>
        <v/>
      </c>
      <c r="V975" t="str">
        <f t="shared" si="95"/>
        <v/>
      </c>
    </row>
    <row r="976" spans="1:22" x14ac:dyDescent="0.3">
      <c r="A976" t="s">
        <v>1209</v>
      </c>
      <c r="B976" t="s">
        <v>1210</v>
      </c>
      <c r="C976" t="str">
        <f>LEFT(raw!D976,10)</f>
        <v>2021-12-07</v>
      </c>
      <c r="D976" t="str">
        <f>LEFT(raw!E976,8)</f>
        <v>07:30:00</v>
      </c>
      <c r="E976" t="str">
        <f>LEFT(raw!F976,8)</f>
        <v>16:30:00</v>
      </c>
      <c r="F976" t="str">
        <f>LEFT(raw!G976,8)</f>
        <v>07:19:11</v>
      </c>
      <c r="G976" t="str">
        <f>LEFT(raw!H976,8)</f>
        <v>18:29:15</v>
      </c>
      <c r="H976" t="s">
        <v>19</v>
      </c>
      <c r="I976" t="s">
        <v>20</v>
      </c>
      <c r="J976" t="s">
        <v>25</v>
      </c>
      <c r="K976" t="s">
        <v>26</v>
      </c>
      <c r="L976" t="str">
        <f>LEFT(raw!M976,8)</f>
        <v>09:00:00</v>
      </c>
      <c r="M976" t="s">
        <v>20</v>
      </c>
      <c r="N976" t="s">
        <v>31</v>
      </c>
      <c r="O976" t="s">
        <v>31</v>
      </c>
      <c r="P976" s="2">
        <f t="shared" si="90"/>
        <v>44537</v>
      </c>
      <c r="Q976" s="3">
        <f t="shared" si="91"/>
        <v>44561</v>
      </c>
      <c r="R976" t="str">
        <f t="shared" si="92"/>
        <v>Attendance</v>
      </c>
      <c r="S976" t="str">
        <f t="shared" si="93"/>
        <v>On Time</v>
      </c>
      <c r="T976" t="str">
        <f>IF(R976="Permit", J976, IF(G976="","NA CO", IF(G976="00:00:00","NA CO", IF(G976&lt;E976,"Early",IF(I976*1440&gt;=parameter!$C$4,"Overtime","On Time CO")))))</f>
        <v>On Time CO</v>
      </c>
      <c r="U976" t="str">
        <f t="shared" si="94"/>
        <v/>
      </c>
      <c r="V976" t="str">
        <f t="shared" si="95"/>
        <v/>
      </c>
    </row>
    <row r="977" spans="1:22" x14ac:dyDescent="0.3">
      <c r="A977" t="s">
        <v>1209</v>
      </c>
      <c r="B977" t="s">
        <v>1210</v>
      </c>
      <c r="C977" t="str">
        <f>LEFT(raw!D977,10)</f>
        <v>2021-12-08</v>
      </c>
      <c r="D977" t="str">
        <f>LEFT(raw!E977,8)</f>
        <v>07:30:00</v>
      </c>
      <c r="E977" t="str">
        <f>LEFT(raw!F977,8)</f>
        <v>16:00:00</v>
      </c>
      <c r="F977" t="str">
        <f>LEFT(raw!G977,8)</f>
        <v>07:08:59</v>
      </c>
      <c r="G977" t="str">
        <f>LEFT(raw!H977,8)</f>
        <v>19:42:58</v>
      </c>
      <c r="H977" t="s">
        <v>19</v>
      </c>
      <c r="I977" t="s">
        <v>20</v>
      </c>
      <c r="J977" t="s">
        <v>25</v>
      </c>
      <c r="K977" t="s">
        <v>26</v>
      </c>
      <c r="L977" t="str">
        <f>LEFT(raw!M977,8)</f>
        <v>08:30:00</v>
      </c>
      <c r="M977" t="s">
        <v>20</v>
      </c>
      <c r="N977" t="s">
        <v>31</v>
      </c>
      <c r="O977" t="s">
        <v>31</v>
      </c>
      <c r="P977" s="2">
        <f t="shared" si="90"/>
        <v>44538</v>
      </c>
      <c r="Q977" s="3">
        <f t="shared" si="91"/>
        <v>44561</v>
      </c>
      <c r="R977" t="str">
        <f t="shared" si="92"/>
        <v>Attendance</v>
      </c>
      <c r="S977" t="str">
        <f t="shared" si="93"/>
        <v>On Time</v>
      </c>
      <c r="T977" t="str">
        <f>IF(R977="Permit", J977, IF(G977="","NA CO", IF(G977="00:00:00","NA CO", IF(G977&lt;E977,"Early",IF(I977*1440&gt;=parameter!$C$4,"Overtime","On Time CO")))))</f>
        <v>On Time CO</v>
      </c>
      <c r="U977" t="str">
        <f t="shared" si="94"/>
        <v/>
      </c>
      <c r="V977" t="str">
        <f t="shared" si="95"/>
        <v/>
      </c>
    </row>
    <row r="978" spans="1:22" x14ac:dyDescent="0.3">
      <c r="A978" t="s">
        <v>1209</v>
      </c>
      <c r="B978" t="s">
        <v>1210</v>
      </c>
      <c r="C978" t="str">
        <f>LEFT(raw!D978,10)</f>
        <v>2021-12-09</v>
      </c>
      <c r="D978" t="str">
        <f>LEFT(raw!E978,8)</f>
        <v>07:30:00</v>
      </c>
      <c r="E978" t="str">
        <f>LEFT(raw!F978,8)</f>
        <v>16:30:00</v>
      </c>
      <c r="F978" t="str">
        <f>LEFT(raw!G978,8)</f>
        <v>07:04:39</v>
      </c>
      <c r="G978" t="str">
        <f>LEFT(raw!H978,8)</f>
        <v>17:37:20</v>
      </c>
      <c r="H978" t="s">
        <v>19</v>
      </c>
      <c r="I978" t="s">
        <v>20</v>
      </c>
      <c r="J978" t="s">
        <v>25</v>
      </c>
      <c r="K978" t="s">
        <v>26</v>
      </c>
      <c r="L978" t="str">
        <f>LEFT(raw!M978,8)</f>
        <v>09:00:00</v>
      </c>
      <c r="M978" t="s">
        <v>20</v>
      </c>
      <c r="N978" t="s">
        <v>31</v>
      </c>
      <c r="O978" t="s">
        <v>31</v>
      </c>
      <c r="P978" s="2">
        <f t="shared" si="90"/>
        <v>44539</v>
      </c>
      <c r="Q978" s="3">
        <f t="shared" si="91"/>
        <v>44561</v>
      </c>
      <c r="R978" t="str">
        <f t="shared" si="92"/>
        <v>Attendance</v>
      </c>
      <c r="S978" t="str">
        <f t="shared" si="93"/>
        <v>On Time</v>
      </c>
      <c r="T978" t="str">
        <f>IF(R978="Permit", J978, IF(G978="","NA CO", IF(G978="00:00:00","NA CO", IF(G978&lt;E978,"Early",IF(I978*1440&gt;=parameter!$C$4,"Overtime","On Time CO")))))</f>
        <v>On Time CO</v>
      </c>
      <c r="U978" t="str">
        <f t="shared" si="94"/>
        <v/>
      </c>
      <c r="V978" t="str">
        <f t="shared" si="95"/>
        <v/>
      </c>
    </row>
    <row r="979" spans="1:22" x14ac:dyDescent="0.3">
      <c r="A979" t="s">
        <v>1209</v>
      </c>
      <c r="B979" t="s">
        <v>1210</v>
      </c>
      <c r="C979" t="str">
        <f>LEFT(raw!D979,10)</f>
        <v>2021-12-10</v>
      </c>
      <c r="D979" t="str">
        <f>LEFT(raw!E979,8)</f>
        <v>07:30:00</v>
      </c>
      <c r="E979" t="str">
        <f>LEFT(raw!F979,8)</f>
        <v>16:30:00</v>
      </c>
      <c r="F979" t="str">
        <f>LEFT(raw!G979,8)</f>
        <v>07:19:34</v>
      </c>
      <c r="G979" t="str">
        <f>LEFT(raw!H979,8)</f>
        <v>19:19:08</v>
      </c>
      <c r="H979" t="s">
        <v>19</v>
      </c>
      <c r="I979" t="s">
        <v>20</v>
      </c>
      <c r="J979" t="s">
        <v>25</v>
      </c>
      <c r="K979" t="s">
        <v>26</v>
      </c>
      <c r="L979" t="str">
        <f>LEFT(raw!M979,8)</f>
        <v>09:00:00</v>
      </c>
      <c r="M979" t="s">
        <v>20</v>
      </c>
      <c r="N979" t="s">
        <v>31</v>
      </c>
      <c r="O979" t="s">
        <v>31</v>
      </c>
      <c r="P979" s="2">
        <f t="shared" si="90"/>
        <v>44540</v>
      </c>
      <c r="Q979" s="3">
        <f t="shared" si="91"/>
        <v>44561</v>
      </c>
      <c r="R979" t="str">
        <f t="shared" si="92"/>
        <v>Attendance</v>
      </c>
      <c r="S979" t="str">
        <f t="shared" si="93"/>
        <v>On Time</v>
      </c>
      <c r="T979" t="str">
        <f>IF(R979="Permit", J979, IF(G979="","NA CO", IF(G979="00:00:00","NA CO", IF(G979&lt;E979,"Early",IF(I979*1440&gt;=parameter!$C$4,"Overtime","On Time CO")))))</f>
        <v>On Time CO</v>
      </c>
      <c r="U979" t="str">
        <f t="shared" si="94"/>
        <v/>
      </c>
      <c r="V979" t="str">
        <f t="shared" si="95"/>
        <v/>
      </c>
    </row>
    <row r="980" spans="1:22" x14ac:dyDescent="0.3">
      <c r="A980" t="s">
        <v>1209</v>
      </c>
      <c r="B980" t="s">
        <v>1210</v>
      </c>
      <c r="C980" t="str">
        <f>LEFT(raw!D980,10)</f>
        <v>2021-12-13</v>
      </c>
      <c r="D980" t="str">
        <f>LEFT(raw!E980,8)</f>
        <v>07:30:00</v>
      </c>
      <c r="E980" t="str">
        <f>LEFT(raw!F980,8)</f>
        <v>16:30:00</v>
      </c>
      <c r="F980" t="str">
        <f>LEFT(raw!G980,8)</f>
        <v>07:04:17</v>
      </c>
      <c r="G980" t="str">
        <f>LEFT(raw!H980,8)</f>
        <v>18:47:25</v>
      </c>
      <c r="H980" t="s">
        <v>19</v>
      </c>
      <c r="I980" t="s">
        <v>20</v>
      </c>
      <c r="J980" t="s">
        <v>25</v>
      </c>
      <c r="K980" t="s">
        <v>26</v>
      </c>
      <c r="L980" t="str">
        <f>LEFT(raw!M980,8)</f>
        <v>09:00:00</v>
      </c>
      <c r="M980" t="s">
        <v>20</v>
      </c>
      <c r="N980" t="s">
        <v>31</v>
      </c>
      <c r="O980" t="s">
        <v>31</v>
      </c>
      <c r="P980" s="2">
        <f t="shared" si="90"/>
        <v>44543</v>
      </c>
      <c r="Q980" s="3">
        <f t="shared" si="91"/>
        <v>44561</v>
      </c>
      <c r="R980" t="str">
        <f t="shared" si="92"/>
        <v>Attendance</v>
      </c>
      <c r="S980" t="str">
        <f t="shared" si="93"/>
        <v>On Time</v>
      </c>
      <c r="T980" t="str">
        <f>IF(R980="Permit", J980, IF(G980="","NA CO", IF(G980="00:00:00","NA CO", IF(G980&lt;E980,"Early",IF(I980*1440&gt;=parameter!$C$4,"Overtime","On Time CO")))))</f>
        <v>On Time CO</v>
      </c>
      <c r="U980" t="str">
        <f t="shared" si="94"/>
        <v/>
      </c>
      <c r="V980" t="str">
        <f t="shared" si="95"/>
        <v/>
      </c>
    </row>
    <row r="981" spans="1:22" x14ac:dyDescent="0.3">
      <c r="A981" t="s">
        <v>1209</v>
      </c>
      <c r="B981" t="s">
        <v>1210</v>
      </c>
      <c r="C981" t="str">
        <f>LEFT(raw!D981,10)</f>
        <v>2021-12-14</v>
      </c>
      <c r="D981" t="str">
        <f>LEFT(raw!E981,8)</f>
        <v>07:30:00</v>
      </c>
      <c r="E981" t="str">
        <f>LEFT(raw!F981,8)</f>
        <v>16:30:00</v>
      </c>
      <c r="F981" t="str">
        <f>LEFT(raw!G981,8)</f>
        <v>06:56:01</v>
      </c>
      <c r="G981" t="str">
        <f>LEFT(raw!H981,8)</f>
        <v>17:50:56</v>
      </c>
      <c r="H981" t="s">
        <v>19</v>
      </c>
      <c r="I981" t="s">
        <v>20</v>
      </c>
      <c r="J981" t="s">
        <v>25</v>
      </c>
      <c r="K981" t="s">
        <v>26</v>
      </c>
      <c r="L981" t="str">
        <f>LEFT(raw!M981,8)</f>
        <v>09:00:00</v>
      </c>
      <c r="M981" t="s">
        <v>20</v>
      </c>
      <c r="N981" t="s">
        <v>31</v>
      </c>
      <c r="O981" t="s">
        <v>31</v>
      </c>
      <c r="P981" s="2">
        <f t="shared" si="90"/>
        <v>44544</v>
      </c>
      <c r="Q981" s="3">
        <f t="shared" si="91"/>
        <v>44561</v>
      </c>
      <c r="R981" t="str">
        <f t="shared" si="92"/>
        <v>Attendance</v>
      </c>
      <c r="S981" t="str">
        <f t="shared" si="93"/>
        <v>On Time</v>
      </c>
      <c r="T981" t="str">
        <f>IF(R981="Permit", J981, IF(G981="","NA CO", IF(G981="00:00:00","NA CO", IF(G981&lt;E981,"Early",IF(I981*1440&gt;=parameter!$C$4,"Overtime","On Time CO")))))</f>
        <v>On Time CO</v>
      </c>
      <c r="U981" t="str">
        <f t="shared" si="94"/>
        <v/>
      </c>
      <c r="V981" t="str">
        <f t="shared" si="95"/>
        <v/>
      </c>
    </row>
    <row r="982" spans="1:22" x14ac:dyDescent="0.3">
      <c r="A982" t="s">
        <v>1209</v>
      </c>
      <c r="B982" t="s">
        <v>1210</v>
      </c>
      <c r="C982" t="str">
        <f>LEFT(raw!D982,10)</f>
        <v>2021-12-15</v>
      </c>
      <c r="D982" t="str">
        <f>LEFT(raw!E982,8)</f>
        <v>07:30:00</v>
      </c>
      <c r="E982" t="str">
        <f>LEFT(raw!F982,8)</f>
        <v>16:00:00</v>
      </c>
      <c r="F982" t="str">
        <f>LEFT(raw!G982,8)</f>
        <v>07:22:04</v>
      </c>
      <c r="G982" t="str">
        <f>LEFT(raw!H982,8)</f>
        <v>18:21:28</v>
      </c>
      <c r="H982" t="s">
        <v>19</v>
      </c>
      <c r="I982" t="s">
        <v>20</v>
      </c>
      <c r="J982" t="s">
        <v>25</v>
      </c>
      <c r="K982" t="s">
        <v>26</v>
      </c>
      <c r="L982" t="str">
        <f>LEFT(raw!M982,8)</f>
        <v>08:30:00</v>
      </c>
      <c r="M982" t="s">
        <v>20</v>
      </c>
      <c r="N982" t="s">
        <v>31</v>
      </c>
      <c r="O982" t="s">
        <v>31</v>
      </c>
      <c r="P982" s="2">
        <f t="shared" si="90"/>
        <v>44545</v>
      </c>
      <c r="Q982" s="3">
        <f t="shared" si="91"/>
        <v>44561</v>
      </c>
      <c r="R982" t="str">
        <f t="shared" si="92"/>
        <v>Attendance</v>
      </c>
      <c r="S982" t="str">
        <f t="shared" si="93"/>
        <v>On Time</v>
      </c>
      <c r="T982" t="str">
        <f>IF(R982="Permit", J982, IF(G982="","NA CO", IF(G982="00:00:00","NA CO", IF(G982&lt;E982,"Early",IF(I982*1440&gt;=parameter!$C$4,"Overtime","On Time CO")))))</f>
        <v>On Time CO</v>
      </c>
      <c r="U982" t="str">
        <f t="shared" si="94"/>
        <v/>
      </c>
      <c r="V982" t="str">
        <f t="shared" si="95"/>
        <v/>
      </c>
    </row>
    <row r="983" spans="1:22" x14ac:dyDescent="0.3">
      <c r="A983" t="s">
        <v>1209</v>
      </c>
      <c r="B983" t="s">
        <v>1210</v>
      </c>
      <c r="C983" t="str">
        <f>LEFT(raw!D983,10)</f>
        <v>2021-12-16</v>
      </c>
      <c r="D983" t="str">
        <f>LEFT(raw!E983,8)</f>
        <v>07:30:00</v>
      </c>
      <c r="E983" t="str">
        <f>LEFT(raw!F983,8)</f>
        <v>16:30:00</v>
      </c>
      <c r="F983" t="str">
        <f>LEFT(raw!G983,8)</f>
        <v>06:58:09</v>
      </c>
      <c r="G983" t="str">
        <f>LEFT(raw!H983,8)</f>
        <v>20:11:39</v>
      </c>
      <c r="H983" t="s">
        <v>19</v>
      </c>
      <c r="I983" t="s">
        <v>20</v>
      </c>
      <c r="J983" t="s">
        <v>25</v>
      </c>
      <c r="K983" t="s">
        <v>26</v>
      </c>
      <c r="L983" t="str">
        <f>LEFT(raw!M983,8)</f>
        <v>09:00:00</v>
      </c>
      <c r="M983" t="s">
        <v>20</v>
      </c>
      <c r="N983" t="s">
        <v>31</v>
      </c>
      <c r="O983" t="s">
        <v>31</v>
      </c>
      <c r="P983" s="2">
        <f t="shared" si="90"/>
        <v>44546</v>
      </c>
      <c r="Q983" s="3">
        <f t="shared" si="91"/>
        <v>44561</v>
      </c>
      <c r="R983" t="str">
        <f t="shared" si="92"/>
        <v>Attendance</v>
      </c>
      <c r="S983" t="str">
        <f t="shared" si="93"/>
        <v>On Time</v>
      </c>
      <c r="T983" t="str">
        <f>IF(R983="Permit", J983, IF(G983="","NA CO", IF(G983="00:00:00","NA CO", IF(G983&lt;E983,"Early",IF(I983*1440&gt;=parameter!$C$4,"Overtime","On Time CO")))))</f>
        <v>On Time CO</v>
      </c>
      <c r="U983" t="str">
        <f t="shared" si="94"/>
        <v/>
      </c>
      <c r="V983" t="str">
        <f t="shared" si="95"/>
        <v/>
      </c>
    </row>
    <row r="984" spans="1:22" x14ac:dyDescent="0.3">
      <c r="A984" t="s">
        <v>1209</v>
      </c>
      <c r="B984" t="s">
        <v>1210</v>
      </c>
      <c r="C984" t="str">
        <f>LEFT(raw!D984,10)</f>
        <v>2021-12-17</v>
      </c>
      <c r="D984" t="str">
        <f>LEFT(raw!E984,8)</f>
        <v>07:30:00</v>
      </c>
      <c r="E984" t="str">
        <f>LEFT(raw!F984,8)</f>
        <v>16:30:00</v>
      </c>
      <c r="F984" t="str">
        <f>LEFT(raw!G984,8)</f>
        <v>07:05:16</v>
      </c>
      <c r="G984" t="str">
        <f>LEFT(raw!H984,8)</f>
        <v>18:22:39</v>
      </c>
      <c r="H984" t="s">
        <v>19</v>
      </c>
      <c r="I984" t="s">
        <v>20</v>
      </c>
      <c r="J984" t="s">
        <v>25</v>
      </c>
      <c r="K984" t="s">
        <v>26</v>
      </c>
      <c r="L984" t="str">
        <f>LEFT(raw!M984,8)</f>
        <v>09:00:00</v>
      </c>
      <c r="M984" t="s">
        <v>20</v>
      </c>
      <c r="N984" t="s">
        <v>31</v>
      </c>
      <c r="O984" t="s">
        <v>31</v>
      </c>
      <c r="P984" s="2">
        <f t="shared" si="90"/>
        <v>44547</v>
      </c>
      <c r="Q984" s="3">
        <f t="shared" si="91"/>
        <v>44561</v>
      </c>
      <c r="R984" t="str">
        <f t="shared" si="92"/>
        <v>Attendance</v>
      </c>
      <c r="S984" t="str">
        <f t="shared" si="93"/>
        <v>On Time</v>
      </c>
      <c r="T984" t="str">
        <f>IF(R984="Permit", J984, IF(G984="","NA CO", IF(G984="00:00:00","NA CO", IF(G984&lt;E984,"Early",IF(I984*1440&gt;=parameter!$C$4,"Overtime","On Time CO")))))</f>
        <v>On Time CO</v>
      </c>
      <c r="U984" t="str">
        <f t="shared" si="94"/>
        <v/>
      </c>
      <c r="V984" t="str">
        <f t="shared" si="95"/>
        <v/>
      </c>
    </row>
    <row r="985" spans="1:22" x14ac:dyDescent="0.3">
      <c r="A985" t="s">
        <v>1209</v>
      </c>
      <c r="B985" t="s">
        <v>1210</v>
      </c>
      <c r="C985" t="str">
        <f>LEFT(raw!D985,10)</f>
        <v>2021-12-20</v>
      </c>
      <c r="D985" t="str">
        <f>LEFT(raw!E985,8)</f>
        <v>07:30:00</v>
      </c>
      <c r="E985" t="str">
        <f>LEFT(raw!F985,8)</f>
        <v>16:30:00</v>
      </c>
      <c r="F985" t="str">
        <f>LEFT(raw!G985,8)</f>
        <v>07:06:45</v>
      </c>
      <c r="G985" t="str">
        <f>LEFT(raw!H985,8)</f>
        <v>17:26:51</v>
      </c>
      <c r="H985" t="s">
        <v>19</v>
      </c>
      <c r="I985" t="s">
        <v>20</v>
      </c>
      <c r="J985" t="s">
        <v>25</v>
      </c>
      <c r="K985" t="s">
        <v>26</v>
      </c>
      <c r="L985" t="str">
        <f>LEFT(raw!M985,8)</f>
        <v>09:00:00</v>
      </c>
      <c r="M985" t="s">
        <v>20</v>
      </c>
      <c r="N985" t="s">
        <v>31</v>
      </c>
      <c r="O985" t="s">
        <v>31</v>
      </c>
      <c r="P985" s="2">
        <f t="shared" si="90"/>
        <v>44550</v>
      </c>
      <c r="Q985" s="3">
        <f t="shared" si="91"/>
        <v>44561</v>
      </c>
      <c r="R985" t="str">
        <f t="shared" si="92"/>
        <v>Attendance</v>
      </c>
      <c r="S985" t="str">
        <f t="shared" si="93"/>
        <v>On Time</v>
      </c>
      <c r="T985" t="str">
        <f>IF(R985="Permit", J985, IF(G985="","NA CO", IF(G985="00:00:00","NA CO", IF(G985&lt;E985,"Early",IF(I985*1440&gt;=parameter!$C$4,"Overtime","On Time CO")))))</f>
        <v>On Time CO</v>
      </c>
      <c r="U985" t="str">
        <f t="shared" si="94"/>
        <v/>
      </c>
      <c r="V985" t="str">
        <f t="shared" si="95"/>
        <v/>
      </c>
    </row>
    <row r="986" spans="1:22" x14ac:dyDescent="0.3">
      <c r="A986" t="s">
        <v>1209</v>
      </c>
      <c r="B986" t="s">
        <v>1210</v>
      </c>
      <c r="C986" t="str">
        <f>LEFT(raw!D986,10)</f>
        <v>2021-12-21</v>
      </c>
      <c r="D986" t="str">
        <f>LEFT(raw!E986,8)</f>
        <v>07:30:00</v>
      </c>
      <c r="E986" t="str">
        <f>LEFT(raw!F986,8)</f>
        <v>16:30:00</v>
      </c>
      <c r="F986" t="str">
        <f>LEFT(raw!G986,8)</f>
        <v>07:02:12</v>
      </c>
      <c r="G986" t="str">
        <f>LEFT(raw!H986,8)</f>
        <v>17:52:07</v>
      </c>
      <c r="H986" t="s">
        <v>19</v>
      </c>
      <c r="I986" t="s">
        <v>20</v>
      </c>
      <c r="J986" t="s">
        <v>25</v>
      </c>
      <c r="K986" t="s">
        <v>26</v>
      </c>
      <c r="L986" t="str">
        <f>LEFT(raw!M986,8)</f>
        <v>09:00:00</v>
      </c>
      <c r="M986" t="s">
        <v>20</v>
      </c>
      <c r="N986" t="s">
        <v>31</v>
      </c>
      <c r="O986" t="s">
        <v>31</v>
      </c>
      <c r="P986" s="2">
        <f t="shared" si="90"/>
        <v>44551</v>
      </c>
      <c r="Q986" s="3">
        <f t="shared" si="91"/>
        <v>44561</v>
      </c>
      <c r="R986" t="str">
        <f t="shared" si="92"/>
        <v>Attendance</v>
      </c>
      <c r="S986" t="str">
        <f t="shared" si="93"/>
        <v>On Time</v>
      </c>
      <c r="T986" t="str">
        <f>IF(R986="Permit", J986, IF(G986="","NA CO", IF(G986="00:00:00","NA CO", IF(G986&lt;E986,"Early",IF(I986*1440&gt;=parameter!$C$4,"Overtime","On Time CO")))))</f>
        <v>On Time CO</v>
      </c>
      <c r="U986" t="str">
        <f t="shared" si="94"/>
        <v/>
      </c>
      <c r="V986" t="str">
        <f t="shared" si="95"/>
        <v/>
      </c>
    </row>
    <row r="987" spans="1:22" x14ac:dyDescent="0.3">
      <c r="A987" t="s">
        <v>1209</v>
      </c>
      <c r="B987" t="s">
        <v>1210</v>
      </c>
      <c r="C987" t="str">
        <f>LEFT(raw!D987,10)</f>
        <v>2021-12-22</v>
      </c>
      <c r="D987" t="str">
        <f>LEFT(raw!E987,8)</f>
        <v>07:30:00</v>
      </c>
      <c r="E987" t="str">
        <f>LEFT(raw!F987,8)</f>
        <v>16:00:00</v>
      </c>
      <c r="F987" t="str">
        <f>LEFT(raw!G987,8)</f>
        <v>07:04:36</v>
      </c>
      <c r="G987" t="str">
        <f>LEFT(raw!H987,8)</f>
        <v>17:33:19</v>
      </c>
      <c r="H987" t="s">
        <v>19</v>
      </c>
      <c r="I987" t="s">
        <v>20</v>
      </c>
      <c r="J987" t="s">
        <v>25</v>
      </c>
      <c r="K987" t="s">
        <v>26</v>
      </c>
      <c r="L987" t="str">
        <f>LEFT(raw!M987,8)</f>
        <v>08:30:00</v>
      </c>
      <c r="M987" t="s">
        <v>20</v>
      </c>
      <c r="N987" t="s">
        <v>31</v>
      </c>
      <c r="O987" t="s">
        <v>31</v>
      </c>
      <c r="P987" s="2">
        <f t="shared" si="90"/>
        <v>44552</v>
      </c>
      <c r="Q987" s="3">
        <f t="shared" si="91"/>
        <v>44561</v>
      </c>
      <c r="R987" t="str">
        <f t="shared" si="92"/>
        <v>Attendance</v>
      </c>
      <c r="S987" t="str">
        <f t="shared" si="93"/>
        <v>On Time</v>
      </c>
      <c r="T987" t="str">
        <f>IF(R987="Permit", J987, IF(G987="","NA CO", IF(G987="00:00:00","NA CO", IF(G987&lt;E987,"Early",IF(I987*1440&gt;=parameter!$C$4,"Overtime","On Time CO")))))</f>
        <v>On Time CO</v>
      </c>
      <c r="U987" t="str">
        <f t="shared" si="94"/>
        <v/>
      </c>
      <c r="V987" t="str">
        <f t="shared" si="95"/>
        <v/>
      </c>
    </row>
    <row r="988" spans="1:22" x14ac:dyDescent="0.3">
      <c r="A988" t="s">
        <v>1209</v>
      </c>
      <c r="B988" t="s">
        <v>1210</v>
      </c>
      <c r="C988" t="str">
        <f>LEFT(raw!D988,10)</f>
        <v>2021-12-23</v>
      </c>
      <c r="D988" t="str">
        <f>LEFT(raw!E988,8)</f>
        <v>07:30:00</v>
      </c>
      <c r="E988" t="str">
        <f>LEFT(raw!F988,8)</f>
        <v>16:30:00</v>
      </c>
      <c r="F988" t="str">
        <f>LEFT(raw!G988,8)</f>
        <v>07:00:00</v>
      </c>
      <c r="G988" t="str">
        <f>LEFT(raw!H988,8)</f>
        <v>17:35:00</v>
      </c>
      <c r="H988" t="s">
        <v>19</v>
      </c>
      <c r="I988" t="s">
        <v>20</v>
      </c>
      <c r="J988" t="s">
        <v>25</v>
      </c>
      <c r="K988" t="s">
        <v>26</v>
      </c>
      <c r="L988" t="str">
        <f>LEFT(raw!M988,8)</f>
        <v>09:00:00</v>
      </c>
      <c r="M988" t="s">
        <v>20</v>
      </c>
      <c r="N988" t="s">
        <v>21</v>
      </c>
      <c r="O988" t="s">
        <v>21</v>
      </c>
      <c r="P988" s="2">
        <f t="shared" si="90"/>
        <v>44553</v>
      </c>
      <c r="Q988" s="3">
        <f t="shared" si="91"/>
        <v>44561</v>
      </c>
      <c r="R988" t="str">
        <f t="shared" si="92"/>
        <v>Attendance</v>
      </c>
      <c r="S988" t="str">
        <f t="shared" si="93"/>
        <v>On Time</v>
      </c>
      <c r="T988" t="str">
        <f>IF(R988="Permit", J988, IF(G988="","NA CO", IF(G988="00:00:00","NA CO", IF(G988&lt;E988,"Early",IF(I988*1440&gt;=parameter!$C$4,"Overtime","On Time CO")))))</f>
        <v>On Time CO</v>
      </c>
      <c r="U988" t="str">
        <f t="shared" si="94"/>
        <v/>
      </c>
      <c r="V988" t="str">
        <f t="shared" si="95"/>
        <v/>
      </c>
    </row>
    <row r="989" spans="1:22" x14ac:dyDescent="0.3">
      <c r="A989" t="s">
        <v>1209</v>
      </c>
      <c r="B989" t="s">
        <v>1210</v>
      </c>
      <c r="C989" t="str">
        <f>LEFT(raw!D989,10)</f>
        <v>2021-12-24</v>
      </c>
      <c r="D989" t="str">
        <f>LEFT(raw!E989,8)</f>
        <v>07:30:00</v>
      </c>
      <c r="E989" t="str">
        <f>LEFT(raw!F989,8)</f>
        <v>16:30:00</v>
      </c>
      <c r="F989" t="str">
        <f>LEFT(raw!G989,8)</f>
        <v>07:07:04</v>
      </c>
      <c r="G989" t="str">
        <f>LEFT(raw!H989,8)</f>
        <v>16:56:10</v>
      </c>
      <c r="H989" t="s">
        <v>19</v>
      </c>
      <c r="I989" t="s">
        <v>20</v>
      </c>
      <c r="J989" t="s">
        <v>25</v>
      </c>
      <c r="K989" t="s">
        <v>26</v>
      </c>
      <c r="L989" t="str">
        <f>LEFT(raw!M989,8)</f>
        <v>09:00:00</v>
      </c>
      <c r="M989" t="s">
        <v>20</v>
      </c>
      <c r="N989" t="s">
        <v>31</v>
      </c>
      <c r="O989" t="s">
        <v>31</v>
      </c>
      <c r="P989" s="2">
        <f t="shared" si="90"/>
        <v>44554</v>
      </c>
      <c r="Q989" s="3">
        <f t="shared" si="91"/>
        <v>44561</v>
      </c>
      <c r="R989" t="str">
        <f t="shared" si="92"/>
        <v>Attendance</v>
      </c>
      <c r="S989" t="str">
        <f t="shared" si="93"/>
        <v>On Time</v>
      </c>
      <c r="T989" t="str">
        <f>IF(R989="Permit", J989, IF(G989="","NA CO", IF(G989="00:00:00","NA CO", IF(G989&lt;E989,"Early",IF(I989*1440&gt;=parameter!$C$4,"Overtime","On Time CO")))))</f>
        <v>On Time CO</v>
      </c>
      <c r="U989" t="str">
        <f t="shared" si="94"/>
        <v/>
      </c>
      <c r="V989" t="str">
        <f t="shared" si="95"/>
        <v/>
      </c>
    </row>
    <row r="990" spans="1:22" x14ac:dyDescent="0.3">
      <c r="A990" t="s">
        <v>1209</v>
      </c>
      <c r="B990" t="s">
        <v>1210</v>
      </c>
      <c r="C990" t="str">
        <f>LEFT(raw!D990,10)</f>
        <v>2021-12-27</v>
      </c>
      <c r="D990" t="str">
        <f>LEFT(raw!E990,8)</f>
        <v>07:30:00</v>
      </c>
      <c r="E990" t="str">
        <f>LEFT(raw!F990,8)</f>
        <v>16:30:00</v>
      </c>
      <c r="F990" t="str">
        <f>LEFT(raw!G990,8)</f>
        <v>07:06:05</v>
      </c>
      <c r="G990" t="str">
        <f>LEFT(raw!H990,8)</f>
        <v>17:46:33</v>
      </c>
      <c r="H990" t="s">
        <v>19</v>
      </c>
      <c r="I990" t="s">
        <v>20</v>
      </c>
      <c r="J990" t="s">
        <v>25</v>
      </c>
      <c r="K990" t="s">
        <v>26</v>
      </c>
      <c r="L990" t="str">
        <f>LEFT(raw!M990,8)</f>
        <v>09:00:00</v>
      </c>
      <c r="M990" t="s">
        <v>20</v>
      </c>
      <c r="N990" t="s">
        <v>31</v>
      </c>
      <c r="O990" t="s">
        <v>31</v>
      </c>
      <c r="P990" s="2">
        <f t="shared" si="90"/>
        <v>44557</v>
      </c>
      <c r="Q990" s="3">
        <f t="shared" si="91"/>
        <v>44561</v>
      </c>
      <c r="R990" t="str">
        <f t="shared" si="92"/>
        <v>Attendance</v>
      </c>
      <c r="S990" t="str">
        <f t="shared" si="93"/>
        <v>On Time</v>
      </c>
      <c r="T990" t="str">
        <f>IF(R990="Permit", J990, IF(G990="","NA CO", IF(G990="00:00:00","NA CO", IF(G990&lt;E990,"Early",IF(I990*1440&gt;=parameter!$C$4,"Overtime","On Time CO")))))</f>
        <v>On Time CO</v>
      </c>
      <c r="U990" t="str">
        <f t="shared" si="94"/>
        <v/>
      </c>
      <c r="V990" t="str">
        <f t="shared" si="95"/>
        <v/>
      </c>
    </row>
    <row r="991" spans="1:22" x14ac:dyDescent="0.3">
      <c r="A991" t="s">
        <v>1209</v>
      </c>
      <c r="B991" t="s">
        <v>1210</v>
      </c>
      <c r="C991" t="str">
        <f>LEFT(raw!D991,10)</f>
        <v>2021-12-28</v>
      </c>
      <c r="D991" t="str">
        <f>LEFT(raw!E991,8)</f>
        <v>07:30:00</v>
      </c>
      <c r="E991" t="str">
        <f>LEFT(raw!F991,8)</f>
        <v>16:30:00</v>
      </c>
      <c r="F991" t="str">
        <f>LEFT(raw!G991,8)</f>
        <v>07:01:28</v>
      </c>
      <c r="G991" t="str">
        <f>LEFT(raw!H991,8)</f>
        <v>17:52:25</v>
      </c>
      <c r="H991" t="s">
        <v>19</v>
      </c>
      <c r="I991" t="s">
        <v>20</v>
      </c>
      <c r="J991" t="s">
        <v>25</v>
      </c>
      <c r="K991" t="s">
        <v>26</v>
      </c>
      <c r="L991" t="str">
        <f>LEFT(raw!M991,8)</f>
        <v>09:00:00</v>
      </c>
      <c r="M991" t="s">
        <v>20</v>
      </c>
      <c r="N991" t="s">
        <v>31</v>
      </c>
      <c r="O991" t="s">
        <v>31</v>
      </c>
      <c r="P991" s="2">
        <f t="shared" si="90"/>
        <v>44558</v>
      </c>
      <c r="Q991" s="3">
        <f t="shared" si="91"/>
        <v>44561</v>
      </c>
      <c r="R991" t="str">
        <f t="shared" si="92"/>
        <v>Attendance</v>
      </c>
      <c r="S991" t="str">
        <f t="shared" si="93"/>
        <v>On Time</v>
      </c>
      <c r="T991" t="str">
        <f>IF(R991="Permit", J991, IF(G991="","NA CO", IF(G991="00:00:00","NA CO", IF(G991&lt;E991,"Early",IF(I991*1440&gt;=parameter!$C$4,"Overtime","On Time CO")))))</f>
        <v>On Time CO</v>
      </c>
      <c r="U991" t="str">
        <f t="shared" si="94"/>
        <v/>
      </c>
      <c r="V991" t="str">
        <f t="shared" si="95"/>
        <v/>
      </c>
    </row>
    <row r="992" spans="1:22" x14ac:dyDescent="0.3">
      <c r="A992" t="s">
        <v>1209</v>
      </c>
      <c r="B992" t="s">
        <v>1210</v>
      </c>
      <c r="C992" t="str">
        <f>LEFT(raw!D992,10)</f>
        <v>2021-12-30</v>
      </c>
      <c r="D992" t="str">
        <f>LEFT(raw!E992,8)</f>
        <v>07:30:00</v>
      </c>
      <c r="E992" t="str">
        <f>LEFT(raw!F992,8)</f>
        <v>16:30:00</v>
      </c>
      <c r="F992" t="str">
        <f>LEFT(raw!G992,8)</f>
        <v>06:58:26</v>
      </c>
      <c r="G992" t="str">
        <f>LEFT(raw!H992,8)</f>
        <v>18:00:23</v>
      </c>
      <c r="H992" t="s">
        <v>19</v>
      </c>
      <c r="I992" t="s">
        <v>20</v>
      </c>
      <c r="J992" t="s">
        <v>25</v>
      </c>
      <c r="K992" t="s">
        <v>26</v>
      </c>
      <c r="L992" t="str">
        <f>LEFT(raw!M992,8)</f>
        <v>09:00:00</v>
      </c>
      <c r="M992" t="s">
        <v>20</v>
      </c>
      <c r="N992" t="s">
        <v>31</v>
      </c>
      <c r="O992" t="s">
        <v>31</v>
      </c>
      <c r="P992" s="2">
        <f t="shared" si="90"/>
        <v>44560</v>
      </c>
      <c r="Q992" s="3">
        <f t="shared" si="91"/>
        <v>44561</v>
      </c>
      <c r="R992" t="str">
        <f t="shared" si="92"/>
        <v>Attendance</v>
      </c>
      <c r="S992" t="str">
        <f t="shared" si="93"/>
        <v>On Time</v>
      </c>
      <c r="T992" t="str">
        <f>IF(R992="Permit", J992, IF(G992="","NA CO", IF(G992="00:00:00","NA CO", IF(G992&lt;E992,"Early",IF(I992*1440&gt;=parameter!$C$4,"Overtime","On Time CO")))))</f>
        <v>On Time CO</v>
      </c>
      <c r="U992" t="str">
        <f t="shared" si="94"/>
        <v/>
      </c>
      <c r="V992" t="str">
        <f t="shared" si="95"/>
        <v/>
      </c>
    </row>
    <row r="993" spans="1:22" x14ac:dyDescent="0.3">
      <c r="A993" t="s">
        <v>1209</v>
      </c>
      <c r="B993" t="s">
        <v>1210</v>
      </c>
      <c r="C993" t="str">
        <f>LEFT(raw!D993,10)</f>
        <v>2021-12-31</v>
      </c>
      <c r="D993" t="str">
        <f>LEFT(raw!E993,8)</f>
        <v>07:30:00</v>
      </c>
      <c r="E993" t="str">
        <f>LEFT(raw!F993,8)</f>
        <v>16:30:00</v>
      </c>
      <c r="F993" t="str">
        <f>LEFT(raw!G993,8)</f>
        <v>06:50:30</v>
      </c>
      <c r="G993" t="str">
        <f>LEFT(raw!H993,8)</f>
        <v>16:39:13</v>
      </c>
      <c r="H993" t="s">
        <v>19</v>
      </c>
      <c r="I993" t="s">
        <v>20</v>
      </c>
      <c r="J993" t="s">
        <v>25</v>
      </c>
      <c r="K993" t="s">
        <v>26</v>
      </c>
      <c r="L993" t="str">
        <f>LEFT(raw!M993,8)</f>
        <v>09:00:00</v>
      </c>
      <c r="M993" t="s">
        <v>20</v>
      </c>
      <c r="N993" t="s">
        <v>31</v>
      </c>
      <c r="O993" t="s">
        <v>31</v>
      </c>
      <c r="P993" s="2">
        <f t="shared" si="90"/>
        <v>44561</v>
      </c>
      <c r="Q993" s="3">
        <f t="shared" si="91"/>
        <v>44561</v>
      </c>
      <c r="R993" t="str">
        <f t="shared" si="92"/>
        <v>Attendance</v>
      </c>
      <c r="S993" t="str">
        <f t="shared" si="93"/>
        <v>On Time</v>
      </c>
      <c r="T993" t="str">
        <f>IF(R993="Permit", J993, IF(G993="","NA CO", IF(G993="00:00:00","NA CO", IF(G993&lt;E993,"Early",IF(I993*1440&gt;=parameter!$C$4,"Overtime","On Time CO")))))</f>
        <v>On Time CO</v>
      </c>
      <c r="U993" t="str">
        <f t="shared" si="94"/>
        <v/>
      </c>
      <c r="V993" t="str">
        <f t="shared" si="95"/>
        <v/>
      </c>
    </row>
    <row r="994" spans="1:22" x14ac:dyDescent="0.3">
      <c r="A994" t="s">
        <v>262</v>
      </c>
      <c r="B994" t="s">
        <v>263</v>
      </c>
      <c r="C994" t="str">
        <f>LEFT(raw!D994,10)</f>
        <v>2021-12-02</v>
      </c>
      <c r="D994" t="str">
        <f>LEFT(raw!E994,8)</f>
        <v>08:00:00</v>
      </c>
      <c r="E994" t="str">
        <f>LEFT(raw!F994,8)</f>
        <v>16:30:00</v>
      </c>
      <c r="F994" t="str">
        <f>LEFT(raw!G994,8)</f>
        <v>08:17:30</v>
      </c>
      <c r="G994" t="str">
        <f>LEFT(raw!H994,8)</f>
        <v>18:27:22</v>
      </c>
      <c r="H994" t="s">
        <v>19</v>
      </c>
      <c r="I994" t="s">
        <v>4738</v>
      </c>
      <c r="J994" t="s">
        <v>32</v>
      </c>
      <c r="K994" t="s">
        <v>26</v>
      </c>
      <c r="L994" t="str">
        <f>LEFT(raw!M994,8)</f>
        <v>08:30:00</v>
      </c>
      <c r="M994" t="s">
        <v>20</v>
      </c>
      <c r="N994" t="s">
        <v>43</v>
      </c>
      <c r="O994" t="s">
        <v>43</v>
      </c>
      <c r="P994" s="2">
        <f t="shared" si="90"/>
        <v>44532</v>
      </c>
      <c r="Q994" s="3">
        <f t="shared" si="91"/>
        <v>44561</v>
      </c>
      <c r="R994" t="str">
        <f t="shared" si="92"/>
        <v>Attendance</v>
      </c>
      <c r="S994" t="str">
        <f t="shared" si="93"/>
        <v>Late</v>
      </c>
      <c r="T994" t="str">
        <f>IF(R994="Permit", J994, IF(G994="","NA CO", IF(G994="00:00:00","NA CO", IF(G994&lt;E994,"Early",IF(I994*1440&gt;=parameter!$C$4,"Overtime","On Time CO")))))</f>
        <v>On Time CO</v>
      </c>
      <c r="U994" t="str">
        <f t="shared" si="94"/>
        <v>00:17:30</v>
      </c>
      <c r="V994" t="str">
        <f t="shared" si="95"/>
        <v/>
      </c>
    </row>
    <row r="995" spans="1:22" x14ac:dyDescent="0.3">
      <c r="A995" t="s">
        <v>262</v>
      </c>
      <c r="B995" t="s">
        <v>263</v>
      </c>
      <c r="C995" t="str">
        <f>LEFT(raw!D995,10)</f>
        <v>2021-12-03</v>
      </c>
      <c r="D995" t="str">
        <f>LEFT(raw!E995,8)</f>
        <v>08:00:00</v>
      </c>
      <c r="E995" t="str">
        <f>LEFT(raw!F995,8)</f>
        <v>16:30:00</v>
      </c>
      <c r="F995" t="str">
        <f>LEFT(raw!G995,8)</f>
        <v>08:33:39</v>
      </c>
      <c r="G995" t="str">
        <f>LEFT(raw!H995,8)</f>
        <v>18:20:36</v>
      </c>
      <c r="H995" t="s">
        <v>19</v>
      </c>
      <c r="I995" t="s">
        <v>4742</v>
      </c>
      <c r="J995" t="s">
        <v>32</v>
      </c>
      <c r="K995" t="s">
        <v>26</v>
      </c>
      <c r="L995" t="str">
        <f>LEFT(raw!M995,8)</f>
        <v>08:30:00</v>
      </c>
      <c r="M995" t="s">
        <v>20</v>
      </c>
      <c r="N995" t="s">
        <v>43</v>
      </c>
      <c r="O995" t="s">
        <v>43</v>
      </c>
      <c r="P995" s="2">
        <f t="shared" si="90"/>
        <v>44533</v>
      </c>
      <c r="Q995" s="3">
        <f t="shared" si="91"/>
        <v>44561</v>
      </c>
      <c r="R995" t="str">
        <f t="shared" si="92"/>
        <v>Attendance</v>
      </c>
      <c r="S995" t="str">
        <f t="shared" si="93"/>
        <v>Late</v>
      </c>
      <c r="T995" t="str">
        <f>IF(R995="Permit", J995, IF(G995="","NA CO", IF(G995="00:00:00","NA CO", IF(G995&lt;E995,"Early",IF(I995*1440&gt;=parameter!$C$4,"Overtime","On Time CO")))))</f>
        <v>On Time CO</v>
      </c>
      <c r="U995" t="str">
        <f t="shared" si="94"/>
        <v>00:33:39</v>
      </c>
      <c r="V995" t="str">
        <f t="shared" si="95"/>
        <v/>
      </c>
    </row>
    <row r="996" spans="1:22" x14ac:dyDescent="0.3">
      <c r="A996" t="s">
        <v>262</v>
      </c>
      <c r="B996" t="s">
        <v>263</v>
      </c>
      <c r="C996" t="str">
        <f>LEFT(raw!D996,10)</f>
        <v>2021-12-06</v>
      </c>
      <c r="D996" t="str">
        <f>LEFT(raw!E996,8)</f>
        <v>08:00:00</v>
      </c>
      <c r="E996" t="str">
        <f>LEFT(raw!F996,8)</f>
        <v>16:30:00</v>
      </c>
      <c r="F996" t="str">
        <f>LEFT(raw!G996,8)</f>
        <v>08:32:05</v>
      </c>
      <c r="G996" t="str">
        <f>LEFT(raw!H996,8)</f>
        <v>18:37:21</v>
      </c>
      <c r="H996" t="s">
        <v>19</v>
      </c>
      <c r="I996" t="s">
        <v>4746</v>
      </c>
      <c r="J996" t="s">
        <v>32</v>
      </c>
      <c r="K996" t="s">
        <v>26</v>
      </c>
      <c r="L996" t="str">
        <f>LEFT(raw!M996,8)</f>
        <v>08:30:00</v>
      </c>
      <c r="M996" t="s">
        <v>20</v>
      </c>
      <c r="N996" t="s">
        <v>43</v>
      </c>
      <c r="O996" t="s">
        <v>43</v>
      </c>
      <c r="P996" s="2">
        <f t="shared" si="90"/>
        <v>44536</v>
      </c>
      <c r="Q996" s="3">
        <f t="shared" si="91"/>
        <v>44561</v>
      </c>
      <c r="R996" t="str">
        <f t="shared" si="92"/>
        <v>Attendance</v>
      </c>
      <c r="S996" t="str">
        <f t="shared" si="93"/>
        <v>Late</v>
      </c>
      <c r="T996" t="str">
        <f>IF(R996="Permit", J996, IF(G996="","NA CO", IF(G996="00:00:00","NA CO", IF(G996&lt;E996,"Early",IF(I996*1440&gt;=parameter!$C$4,"Overtime","On Time CO")))))</f>
        <v>On Time CO</v>
      </c>
      <c r="U996" t="str">
        <f t="shared" si="94"/>
        <v>00:32:05</v>
      </c>
      <c r="V996" t="str">
        <f t="shared" si="95"/>
        <v/>
      </c>
    </row>
    <row r="997" spans="1:22" x14ac:dyDescent="0.3">
      <c r="A997" t="s">
        <v>262</v>
      </c>
      <c r="B997" t="s">
        <v>263</v>
      </c>
      <c r="C997" t="str">
        <f>LEFT(raw!D997,10)</f>
        <v>2021-12-07</v>
      </c>
      <c r="D997" t="str">
        <f>LEFT(raw!E997,8)</f>
        <v>08:00:00</v>
      </c>
      <c r="E997" t="str">
        <f>LEFT(raw!F997,8)</f>
        <v>16:30:00</v>
      </c>
      <c r="F997" t="str">
        <f>LEFT(raw!G997,8)</f>
        <v>08:36:35</v>
      </c>
      <c r="G997" t="str">
        <f>LEFT(raw!H997,8)</f>
        <v>18:38:48</v>
      </c>
      <c r="H997" t="s">
        <v>19</v>
      </c>
      <c r="I997" t="s">
        <v>4750</v>
      </c>
      <c r="J997" t="s">
        <v>32</v>
      </c>
      <c r="K997" t="s">
        <v>26</v>
      </c>
      <c r="L997" t="str">
        <f>LEFT(raw!M997,8)</f>
        <v>08:30:00</v>
      </c>
      <c r="M997" t="s">
        <v>20</v>
      </c>
      <c r="N997" t="s">
        <v>43</v>
      </c>
      <c r="O997" t="s">
        <v>43</v>
      </c>
      <c r="P997" s="2">
        <f t="shared" si="90"/>
        <v>44537</v>
      </c>
      <c r="Q997" s="3">
        <f t="shared" si="91"/>
        <v>44561</v>
      </c>
      <c r="R997" t="str">
        <f t="shared" si="92"/>
        <v>Attendance</v>
      </c>
      <c r="S997" t="str">
        <f t="shared" si="93"/>
        <v>Late</v>
      </c>
      <c r="T997" t="str">
        <f>IF(R997="Permit", J997, IF(G997="","NA CO", IF(G997="00:00:00","NA CO", IF(G997&lt;E997,"Early",IF(I997*1440&gt;=parameter!$C$4,"Overtime","On Time CO")))))</f>
        <v>On Time CO</v>
      </c>
      <c r="U997" t="str">
        <f t="shared" si="94"/>
        <v>00:36:35</v>
      </c>
      <c r="V997" t="str">
        <f t="shared" si="95"/>
        <v/>
      </c>
    </row>
    <row r="998" spans="1:22" x14ac:dyDescent="0.3">
      <c r="A998" t="s">
        <v>262</v>
      </c>
      <c r="B998" t="s">
        <v>263</v>
      </c>
      <c r="C998" t="str">
        <f>LEFT(raw!D998,10)</f>
        <v>2021-12-08</v>
      </c>
      <c r="D998" t="str">
        <f>LEFT(raw!E998,8)</f>
        <v>08:00:00</v>
      </c>
      <c r="E998" t="str">
        <f>LEFT(raw!F998,8)</f>
        <v>16:30:00</v>
      </c>
      <c r="F998" t="str">
        <f>LEFT(raw!G998,8)</f>
        <v>07:17:37</v>
      </c>
      <c r="G998" t="str">
        <f>LEFT(raw!H998,8)</f>
        <v>18:06:32</v>
      </c>
      <c r="H998" t="s">
        <v>19</v>
      </c>
      <c r="I998" t="s">
        <v>20</v>
      </c>
      <c r="J998" t="s">
        <v>25</v>
      </c>
      <c r="K998" t="s">
        <v>26</v>
      </c>
      <c r="L998" t="str">
        <f>LEFT(raw!M998,8)</f>
        <v>08:30:00</v>
      </c>
      <c r="M998" t="s">
        <v>20</v>
      </c>
      <c r="N998" t="s">
        <v>43</v>
      </c>
      <c r="O998" t="s">
        <v>43</v>
      </c>
      <c r="P998" s="2">
        <f t="shared" si="90"/>
        <v>44538</v>
      </c>
      <c r="Q998" s="3">
        <f t="shared" si="91"/>
        <v>44561</v>
      </c>
      <c r="R998" t="str">
        <f t="shared" si="92"/>
        <v>Attendance</v>
      </c>
      <c r="S998" t="str">
        <f t="shared" si="93"/>
        <v>On Time</v>
      </c>
      <c r="T998" t="str">
        <f>IF(R998="Permit", J998, IF(G998="","NA CO", IF(G998="00:00:00","NA CO", IF(G998&lt;E998,"Early",IF(I998*1440&gt;=parameter!$C$4,"Overtime","On Time CO")))))</f>
        <v>On Time CO</v>
      </c>
      <c r="U998" t="str">
        <f t="shared" si="94"/>
        <v/>
      </c>
      <c r="V998" t="str">
        <f t="shared" si="95"/>
        <v/>
      </c>
    </row>
    <row r="999" spans="1:22" x14ac:dyDescent="0.3">
      <c r="A999" t="s">
        <v>262</v>
      </c>
      <c r="B999" t="s">
        <v>263</v>
      </c>
      <c r="C999" t="str">
        <f>LEFT(raw!D999,10)</f>
        <v>2021-12-10</v>
      </c>
      <c r="D999" t="str">
        <f>LEFT(raw!E999,8)</f>
        <v>08:00:00</v>
      </c>
      <c r="E999" t="str">
        <f>LEFT(raw!F999,8)</f>
        <v>16:30:00</v>
      </c>
      <c r="F999" t="str">
        <f>LEFT(raw!G999,8)</f>
        <v>08:34:53</v>
      </c>
      <c r="G999" t="str">
        <f>LEFT(raw!H999,8)</f>
        <v>18:57:55</v>
      </c>
      <c r="H999" t="s">
        <v>19</v>
      </c>
      <c r="I999" t="s">
        <v>4755</v>
      </c>
      <c r="J999" t="s">
        <v>32</v>
      </c>
      <c r="K999" t="s">
        <v>26</v>
      </c>
      <c r="L999" t="str">
        <f>LEFT(raw!M999,8)</f>
        <v>08:30:00</v>
      </c>
      <c r="M999" t="s">
        <v>20</v>
      </c>
      <c r="N999" t="s">
        <v>43</v>
      </c>
      <c r="O999" t="s">
        <v>43</v>
      </c>
      <c r="P999" s="2">
        <f t="shared" si="90"/>
        <v>44540</v>
      </c>
      <c r="Q999" s="3">
        <f t="shared" si="91"/>
        <v>44561</v>
      </c>
      <c r="R999" t="str">
        <f t="shared" si="92"/>
        <v>Attendance</v>
      </c>
      <c r="S999" t="str">
        <f t="shared" si="93"/>
        <v>Late</v>
      </c>
      <c r="T999" t="str">
        <f>IF(R999="Permit", J999, IF(G999="","NA CO", IF(G999="00:00:00","NA CO", IF(G999&lt;E999,"Early",IF(I999*1440&gt;=parameter!$C$4,"Overtime","On Time CO")))))</f>
        <v>On Time CO</v>
      </c>
      <c r="U999" t="str">
        <f t="shared" si="94"/>
        <v>00:34:53</v>
      </c>
      <c r="V999" t="str">
        <f t="shared" si="95"/>
        <v/>
      </c>
    </row>
    <row r="1000" spans="1:22" x14ac:dyDescent="0.3">
      <c r="A1000" t="s">
        <v>262</v>
      </c>
      <c r="B1000" t="s">
        <v>263</v>
      </c>
      <c r="C1000" t="str">
        <f>LEFT(raw!D1000,10)</f>
        <v>2021-12-13</v>
      </c>
      <c r="D1000" t="str">
        <f>LEFT(raw!E1000,8)</f>
        <v>08:00:00</v>
      </c>
      <c r="E1000" t="str">
        <f>LEFT(raw!F1000,8)</f>
        <v>16:30:00</v>
      </c>
      <c r="F1000" t="str">
        <f>LEFT(raw!G1000,8)</f>
        <v>08:15:01</v>
      </c>
      <c r="G1000" t="str">
        <f>LEFT(raw!H1000,8)</f>
        <v>17:47:21</v>
      </c>
      <c r="H1000" t="s">
        <v>19</v>
      </c>
      <c r="I1000" t="s">
        <v>4757</v>
      </c>
      <c r="J1000" t="s">
        <v>32</v>
      </c>
      <c r="K1000" t="s">
        <v>26</v>
      </c>
      <c r="L1000" t="str">
        <f>LEFT(raw!M1000,8)</f>
        <v>08:30:00</v>
      </c>
      <c r="M1000" t="s">
        <v>20</v>
      </c>
      <c r="N1000" t="s">
        <v>43</v>
      </c>
      <c r="O1000" t="s">
        <v>43</v>
      </c>
      <c r="P1000" s="2">
        <f t="shared" si="90"/>
        <v>44543</v>
      </c>
      <c r="Q1000" s="3">
        <f t="shared" si="91"/>
        <v>44561</v>
      </c>
      <c r="R1000" t="str">
        <f t="shared" si="92"/>
        <v>Attendance</v>
      </c>
      <c r="S1000" t="str">
        <f t="shared" si="93"/>
        <v>Late</v>
      </c>
      <c r="T1000" t="str">
        <f>IF(R1000="Permit", J1000, IF(G1000="","NA CO", IF(G1000="00:00:00","NA CO", IF(G1000&lt;E1000,"Early",IF(I1000*1440&gt;=parameter!$C$4,"Overtime","On Time CO")))))</f>
        <v>On Time CO</v>
      </c>
      <c r="U1000" t="str">
        <f t="shared" si="94"/>
        <v>00:15:01</v>
      </c>
      <c r="V1000" t="str">
        <f t="shared" si="95"/>
        <v/>
      </c>
    </row>
    <row r="1001" spans="1:22" x14ac:dyDescent="0.3">
      <c r="A1001" t="s">
        <v>262</v>
      </c>
      <c r="B1001" t="s">
        <v>263</v>
      </c>
      <c r="C1001" t="str">
        <f>LEFT(raw!D1001,10)</f>
        <v>2021-12-14</v>
      </c>
      <c r="D1001" t="str">
        <f>LEFT(raw!E1001,8)</f>
        <v>08:00:00</v>
      </c>
      <c r="E1001" t="str">
        <f>LEFT(raw!F1001,8)</f>
        <v>16:30:00</v>
      </c>
      <c r="F1001" t="str">
        <f>LEFT(raw!G1001,8)</f>
        <v>08:14:29</v>
      </c>
      <c r="G1001" t="str">
        <f>LEFT(raw!H1001,8)</f>
        <v>18:19:22</v>
      </c>
      <c r="H1001" t="s">
        <v>19</v>
      </c>
      <c r="I1001" t="s">
        <v>4760</v>
      </c>
      <c r="J1001" t="s">
        <v>32</v>
      </c>
      <c r="K1001" t="s">
        <v>26</v>
      </c>
      <c r="L1001" t="str">
        <f>LEFT(raw!M1001,8)</f>
        <v>08:30:00</v>
      </c>
      <c r="M1001" t="s">
        <v>20</v>
      </c>
      <c r="N1001" t="s">
        <v>43</v>
      </c>
      <c r="O1001" t="s">
        <v>43</v>
      </c>
      <c r="P1001" s="2">
        <f t="shared" si="90"/>
        <v>44544</v>
      </c>
      <c r="Q1001" s="3">
        <f t="shared" si="91"/>
        <v>44561</v>
      </c>
      <c r="R1001" t="str">
        <f t="shared" si="92"/>
        <v>Attendance</v>
      </c>
      <c r="S1001" t="str">
        <f t="shared" si="93"/>
        <v>Late</v>
      </c>
      <c r="T1001" t="str">
        <f>IF(R1001="Permit", J1001, IF(G1001="","NA CO", IF(G1001="00:00:00","NA CO", IF(G1001&lt;E1001,"Early",IF(I1001*1440&gt;=parameter!$C$4,"Overtime","On Time CO")))))</f>
        <v>On Time CO</v>
      </c>
      <c r="U1001" t="str">
        <f t="shared" si="94"/>
        <v>00:14:29</v>
      </c>
      <c r="V1001" t="str">
        <f t="shared" si="95"/>
        <v/>
      </c>
    </row>
    <row r="1002" spans="1:22" x14ac:dyDescent="0.3">
      <c r="A1002" t="s">
        <v>262</v>
      </c>
      <c r="B1002" t="s">
        <v>263</v>
      </c>
      <c r="C1002" t="str">
        <f>LEFT(raw!D1002,10)</f>
        <v>2021-12-15</v>
      </c>
      <c r="D1002" t="str">
        <f>LEFT(raw!E1002,8)</f>
        <v>08:00:00</v>
      </c>
      <c r="E1002" t="str">
        <f>LEFT(raw!F1002,8)</f>
        <v>16:30:00</v>
      </c>
      <c r="F1002" t="str">
        <f>LEFT(raw!G1002,8)</f>
        <v>08:32:04</v>
      </c>
      <c r="G1002" t="str">
        <f>LEFT(raw!H1002,8)</f>
        <v>17:38:50</v>
      </c>
      <c r="H1002" t="s">
        <v>19</v>
      </c>
      <c r="I1002" t="s">
        <v>4762</v>
      </c>
      <c r="J1002" t="s">
        <v>32</v>
      </c>
      <c r="K1002" t="s">
        <v>26</v>
      </c>
      <c r="L1002" t="str">
        <f>LEFT(raw!M1002,8)</f>
        <v>08:30:00</v>
      </c>
      <c r="M1002" t="s">
        <v>20</v>
      </c>
      <c r="N1002" t="s">
        <v>43</v>
      </c>
      <c r="O1002" t="s">
        <v>43</v>
      </c>
      <c r="P1002" s="2">
        <f t="shared" si="90"/>
        <v>44545</v>
      </c>
      <c r="Q1002" s="3">
        <f t="shared" si="91"/>
        <v>44561</v>
      </c>
      <c r="R1002" t="str">
        <f t="shared" si="92"/>
        <v>Attendance</v>
      </c>
      <c r="S1002" t="str">
        <f t="shared" si="93"/>
        <v>Late</v>
      </c>
      <c r="T1002" t="str">
        <f>IF(R1002="Permit", J1002, IF(G1002="","NA CO", IF(G1002="00:00:00","NA CO", IF(G1002&lt;E1002,"Early",IF(I1002*1440&gt;=parameter!$C$4,"Overtime","On Time CO")))))</f>
        <v>On Time CO</v>
      </c>
      <c r="U1002" t="str">
        <f t="shared" si="94"/>
        <v>00:32:04</v>
      </c>
      <c r="V1002" t="str">
        <f t="shared" si="95"/>
        <v/>
      </c>
    </row>
    <row r="1003" spans="1:22" x14ac:dyDescent="0.3">
      <c r="A1003" t="s">
        <v>262</v>
      </c>
      <c r="B1003" t="s">
        <v>263</v>
      </c>
      <c r="C1003" t="str">
        <f>LEFT(raw!D1003,10)</f>
        <v>2021-12-16</v>
      </c>
      <c r="D1003" t="str">
        <f>LEFT(raw!E1003,8)</f>
        <v>08:00:00</v>
      </c>
      <c r="E1003" t="str">
        <f>LEFT(raw!F1003,8)</f>
        <v>16:30:00</v>
      </c>
      <c r="F1003" t="str">
        <f>LEFT(raw!G1003,8)</f>
        <v>08:27:08</v>
      </c>
      <c r="G1003" t="str">
        <f>LEFT(raw!H1003,8)</f>
        <v>18:00:03</v>
      </c>
      <c r="H1003" t="s">
        <v>19</v>
      </c>
      <c r="I1003" t="s">
        <v>4766</v>
      </c>
      <c r="J1003" t="s">
        <v>32</v>
      </c>
      <c r="K1003" t="s">
        <v>26</v>
      </c>
      <c r="L1003" t="str">
        <f>LEFT(raw!M1003,8)</f>
        <v>08:30:00</v>
      </c>
      <c r="M1003" t="s">
        <v>20</v>
      </c>
      <c r="N1003" t="s">
        <v>43</v>
      </c>
      <c r="O1003" t="s">
        <v>43</v>
      </c>
      <c r="P1003" s="2">
        <f t="shared" si="90"/>
        <v>44546</v>
      </c>
      <c r="Q1003" s="3">
        <f t="shared" si="91"/>
        <v>44561</v>
      </c>
      <c r="R1003" t="str">
        <f t="shared" si="92"/>
        <v>Attendance</v>
      </c>
      <c r="S1003" t="str">
        <f t="shared" si="93"/>
        <v>Late</v>
      </c>
      <c r="T1003" t="str">
        <f>IF(R1003="Permit", J1003, IF(G1003="","NA CO", IF(G1003="00:00:00","NA CO", IF(G1003&lt;E1003,"Early",IF(I1003*1440&gt;=parameter!$C$4,"Overtime","On Time CO")))))</f>
        <v>On Time CO</v>
      </c>
      <c r="U1003" t="str">
        <f t="shared" si="94"/>
        <v>00:27:08</v>
      </c>
      <c r="V1003" t="str">
        <f t="shared" si="95"/>
        <v/>
      </c>
    </row>
    <row r="1004" spans="1:22" x14ac:dyDescent="0.3">
      <c r="A1004" t="s">
        <v>262</v>
      </c>
      <c r="B1004" t="s">
        <v>263</v>
      </c>
      <c r="C1004" t="str">
        <f>LEFT(raw!D1004,10)</f>
        <v>2021-12-17</v>
      </c>
      <c r="D1004" t="str">
        <f>LEFT(raw!E1004,8)</f>
        <v>08:00:00</v>
      </c>
      <c r="E1004" t="str">
        <f>LEFT(raw!F1004,8)</f>
        <v>16:30:00</v>
      </c>
      <c r="F1004" t="str">
        <f>LEFT(raw!G1004,8)</f>
        <v>08:31:11</v>
      </c>
      <c r="G1004" t="str">
        <f>LEFT(raw!H1004,8)</f>
        <v>18:12:52</v>
      </c>
      <c r="H1004" t="s">
        <v>19</v>
      </c>
      <c r="I1004" t="s">
        <v>4770</v>
      </c>
      <c r="J1004" t="s">
        <v>32</v>
      </c>
      <c r="K1004" t="s">
        <v>26</v>
      </c>
      <c r="L1004" t="str">
        <f>LEFT(raw!M1004,8)</f>
        <v>08:30:00</v>
      </c>
      <c r="M1004" t="s">
        <v>20</v>
      </c>
      <c r="N1004" t="s">
        <v>43</v>
      </c>
      <c r="O1004" t="s">
        <v>43</v>
      </c>
      <c r="P1004" s="2">
        <f t="shared" si="90"/>
        <v>44547</v>
      </c>
      <c r="Q1004" s="3">
        <f t="shared" si="91"/>
        <v>44561</v>
      </c>
      <c r="R1004" t="str">
        <f t="shared" si="92"/>
        <v>Attendance</v>
      </c>
      <c r="S1004" t="str">
        <f t="shared" si="93"/>
        <v>Late</v>
      </c>
      <c r="T1004" t="str">
        <f>IF(R1004="Permit", J1004, IF(G1004="","NA CO", IF(G1004="00:00:00","NA CO", IF(G1004&lt;E1004,"Early",IF(I1004*1440&gt;=parameter!$C$4,"Overtime","On Time CO")))))</f>
        <v>On Time CO</v>
      </c>
      <c r="U1004" t="str">
        <f t="shared" si="94"/>
        <v>00:31:11</v>
      </c>
      <c r="V1004" t="str">
        <f t="shared" si="95"/>
        <v/>
      </c>
    </row>
    <row r="1005" spans="1:22" x14ac:dyDescent="0.3">
      <c r="A1005" t="s">
        <v>262</v>
      </c>
      <c r="B1005" t="s">
        <v>263</v>
      </c>
      <c r="C1005" t="str">
        <f>LEFT(raw!D1005,10)</f>
        <v>2021-12-20</v>
      </c>
      <c r="D1005" t="str">
        <f>LEFT(raw!E1005,8)</f>
        <v>08:00:00</v>
      </c>
      <c r="E1005" t="str">
        <f>LEFT(raw!F1005,8)</f>
        <v>16:30:00</v>
      </c>
      <c r="F1005" t="str">
        <f>LEFT(raw!G1005,8)</f>
        <v>08:32:41</v>
      </c>
      <c r="G1005" t="str">
        <f>LEFT(raw!H1005,8)</f>
        <v>00:00:00</v>
      </c>
      <c r="H1005" t="s">
        <v>19</v>
      </c>
      <c r="I1005" t="s">
        <v>4773</v>
      </c>
      <c r="J1005" t="s">
        <v>32</v>
      </c>
      <c r="K1005" t="s">
        <v>26</v>
      </c>
      <c r="L1005" t="str">
        <f>LEFT(raw!M1005,8)</f>
        <v>00:00:00</v>
      </c>
      <c r="M1005" t="s">
        <v>20</v>
      </c>
      <c r="N1005" t="s">
        <v>43</v>
      </c>
      <c r="O1005" t="s">
        <v>21</v>
      </c>
      <c r="P1005" s="2">
        <f t="shared" si="90"/>
        <v>44550</v>
      </c>
      <c r="Q1005" s="3">
        <f t="shared" si="91"/>
        <v>44561</v>
      </c>
      <c r="R1005" t="str">
        <f t="shared" si="92"/>
        <v>Attendance</v>
      </c>
      <c r="S1005" t="str">
        <f t="shared" si="93"/>
        <v>Late</v>
      </c>
      <c r="T1005" t="str">
        <f>IF(R1005="Permit", J1005, IF(G1005="","NA CO", IF(G1005="00:00:00","NA CO", IF(G1005&lt;E1005,"Early",IF(I1005*1440&gt;=parameter!$C$4,"Overtime","On Time CO")))))</f>
        <v>NA CO</v>
      </c>
      <c r="U1005" t="str">
        <f t="shared" si="94"/>
        <v>00:32:41</v>
      </c>
      <c r="V1005" t="str">
        <f t="shared" si="95"/>
        <v/>
      </c>
    </row>
    <row r="1006" spans="1:22" x14ac:dyDescent="0.3">
      <c r="A1006" t="s">
        <v>262</v>
      </c>
      <c r="B1006" t="s">
        <v>263</v>
      </c>
      <c r="C1006" t="str">
        <f>LEFT(raw!D1006,10)</f>
        <v>2021-12-21</v>
      </c>
      <c r="D1006" t="str">
        <f>LEFT(raw!E1006,8)</f>
        <v>08:00:00</v>
      </c>
      <c r="E1006" t="str">
        <f>LEFT(raw!F1006,8)</f>
        <v>16:30:00</v>
      </c>
      <c r="F1006" t="str">
        <f>LEFT(raw!G1006,8)</f>
        <v>08:15:10</v>
      </c>
      <c r="G1006" t="str">
        <f>LEFT(raw!H1006,8)</f>
        <v>17:47:49</v>
      </c>
      <c r="H1006" t="s">
        <v>19</v>
      </c>
      <c r="I1006" t="s">
        <v>4776</v>
      </c>
      <c r="J1006" t="s">
        <v>32</v>
      </c>
      <c r="K1006" t="s">
        <v>26</v>
      </c>
      <c r="L1006" t="str">
        <f>LEFT(raw!M1006,8)</f>
        <v>08:30:00</v>
      </c>
      <c r="M1006" t="s">
        <v>20</v>
      </c>
      <c r="N1006" t="s">
        <v>43</v>
      </c>
      <c r="O1006" t="s">
        <v>43</v>
      </c>
      <c r="P1006" s="2">
        <f t="shared" si="90"/>
        <v>44551</v>
      </c>
      <c r="Q1006" s="3">
        <f t="shared" si="91"/>
        <v>44561</v>
      </c>
      <c r="R1006" t="str">
        <f t="shared" si="92"/>
        <v>Attendance</v>
      </c>
      <c r="S1006" t="str">
        <f t="shared" si="93"/>
        <v>Late</v>
      </c>
      <c r="T1006" t="str">
        <f>IF(R1006="Permit", J1006, IF(G1006="","NA CO", IF(G1006="00:00:00","NA CO", IF(G1006&lt;E1006,"Early",IF(I1006*1440&gt;=parameter!$C$4,"Overtime","On Time CO")))))</f>
        <v>On Time CO</v>
      </c>
      <c r="U1006" t="str">
        <f t="shared" si="94"/>
        <v>00:15:10</v>
      </c>
      <c r="V1006" t="str">
        <f t="shared" si="95"/>
        <v/>
      </c>
    </row>
    <row r="1007" spans="1:22" x14ac:dyDescent="0.3">
      <c r="A1007" t="s">
        <v>262</v>
      </c>
      <c r="B1007" t="s">
        <v>263</v>
      </c>
      <c r="C1007" t="str">
        <f>LEFT(raw!D1007,10)</f>
        <v>2021-12-22</v>
      </c>
      <c r="D1007" t="str">
        <f>LEFT(raw!E1007,8)</f>
        <v>08:00:00</v>
      </c>
      <c r="E1007" t="str">
        <f>LEFT(raw!F1007,8)</f>
        <v>16:30:00</v>
      </c>
      <c r="F1007" t="str">
        <f>LEFT(raw!G1007,8)</f>
        <v>08:29:20</v>
      </c>
      <c r="G1007" t="str">
        <f>LEFT(raw!H1007,8)</f>
        <v>17:51:07</v>
      </c>
      <c r="H1007" t="s">
        <v>19</v>
      </c>
      <c r="I1007" t="s">
        <v>4780</v>
      </c>
      <c r="J1007" t="s">
        <v>32</v>
      </c>
      <c r="K1007" t="s">
        <v>26</v>
      </c>
      <c r="L1007" t="str">
        <f>LEFT(raw!M1007,8)</f>
        <v>08:30:00</v>
      </c>
      <c r="M1007" t="s">
        <v>20</v>
      </c>
      <c r="N1007" t="s">
        <v>43</v>
      </c>
      <c r="O1007" t="s">
        <v>43</v>
      </c>
      <c r="P1007" s="2">
        <f t="shared" si="90"/>
        <v>44552</v>
      </c>
      <c r="Q1007" s="3">
        <f t="shared" si="91"/>
        <v>44561</v>
      </c>
      <c r="R1007" t="str">
        <f t="shared" si="92"/>
        <v>Attendance</v>
      </c>
      <c r="S1007" t="str">
        <f t="shared" si="93"/>
        <v>Late</v>
      </c>
      <c r="T1007" t="str">
        <f>IF(R1007="Permit", J1007, IF(G1007="","NA CO", IF(G1007="00:00:00","NA CO", IF(G1007&lt;E1007,"Early",IF(I1007*1440&gt;=parameter!$C$4,"Overtime","On Time CO")))))</f>
        <v>On Time CO</v>
      </c>
      <c r="U1007" t="str">
        <f t="shared" si="94"/>
        <v>00:29:20</v>
      </c>
      <c r="V1007" t="str">
        <f t="shared" si="95"/>
        <v/>
      </c>
    </row>
    <row r="1008" spans="1:22" x14ac:dyDescent="0.3">
      <c r="A1008" t="s">
        <v>262</v>
      </c>
      <c r="B1008" t="s">
        <v>263</v>
      </c>
      <c r="C1008" t="str">
        <f>LEFT(raw!D1008,10)</f>
        <v>2021-12-23</v>
      </c>
      <c r="D1008" t="str">
        <f>LEFT(raw!E1008,8)</f>
        <v>08:00:00</v>
      </c>
      <c r="E1008" t="str">
        <f>LEFT(raw!F1008,8)</f>
        <v>16:30:00</v>
      </c>
      <c r="F1008" t="str">
        <f>LEFT(raw!G1008,8)</f>
        <v>06:53:53</v>
      </c>
      <c r="G1008" t="str">
        <f>LEFT(raw!H1008,8)</f>
        <v>16:00:12</v>
      </c>
      <c r="H1008" t="s">
        <v>19</v>
      </c>
      <c r="I1008" t="s">
        <v>20</v>
      </c>
      <c r="J1008" t="s">
        <v>25</v>
      </c>
      <c r="K1008" t="s">
        <v>26</v>
      </c>
      <c r="L1008" t="str">
        <f>LEFT(raw!M1008,8)</f>
        <v>08:30:00</v>
      </c>
      <c r="M1008" t="s">
        <v>20</v>
      </c>
      <c r="N1008" t="s">
        <v>43</v>
      </c>
      <c r="O1008" t="s">
        <v>43</v>
      </c>
      <c r="P1008" s="2">
        <f t="shared" si="90"/>
        <v>44553</v>
      </c>
      <c r="Q1008" s="3">
        <f t="shared" si="91"/>
        <v>44561</v>
      </c>
      <c r="R1008" t="str">
        <f t="shared" si="92"/>
        <v>Attendance</v>
      </c>
      <c r="S1008" t="str">
        <f t="shared" si="93"/>
        <v>On Time</v>
      </c>
      <c r="T1008" t="str">
        <f>IF(R1008="Permit", J1008, IF(G1008="","NA CO", IF(G1008="00:00:00","NA CO", IF(G1008&lt;E1008,"Early",IF(I1008*1440&gt;=parameter!$C$4,"Overtime","On Time CO")))))</f>
        <v>Early</v>
      </c>
      <c r="U1008" t="str">
        <f t="shared" si="94"/>
        <v/>
      </c>
      <c r="V1008" t="str">
        <f t="shared" si="95"/>
        <v/>
      </c>
    </row>
    <row r="1009" spans="1:22" x14ac:dyDescent="0.3">
      <c r="A1009" t="s">
        <v>262</v>
      </c>
      <c r="B1009" t="s">
        <v>263</v>
      </c>
      <c r="C1009" t="str">
        <f>LEFT(raw!D1009,10)</f>
        <v>2021-12-24</v>
      </c>
      <c r="D1009" t="str">
        <f>LEFT(raw!E1009,8)</f>
        <v>08:00:00</v>
      </c>
      <c r="E1009" t="str">
        <f>LEFT(raw!F1009,8)</f>
        <v>16:30:00</v>
      </c>
      <c r="F1009" t="str">
        <f>LEFT(raw!G1009,8)</f>
        <v>08:32:25</v>
      </c>
      <c r="G1009" t="str">
        <f>LEFT(raw!H1009,8)</f>
        <v>17:37:36</v>
      </c>
      <c r="H1009" t="s">
        <v>19</v>
      </c>
      <c r="I1009" t="s">
        <v>1398</v>
      </c>
      <c r="J1009" t="s">
        <v>32</v>
      </c>
      <c r="K1009" t="s">
        <v>26</v>
      </c>
      <c r="L1009" t="str">
        <f>LEFT(raw!M1009,8)</f>
        <v>08:30:00</v>
      </c>
      <c r="M1009" t="s">
        <v>20</v>
      </c>
      <c r="N1009" t="s">
        <v>43</v>
      </c>
      <c r="O1009" t="s">
        <v>43</v>
      </c>
      <c r="P1009" s="2">
        <f t="shared" si="90"/>
        <v>44554</v>
      </c>
      <c r="Q1009" s="3">
        <f t="shared" si="91"/>
        <v>44561</v>
      </c>
      <c r="R1009" t="str">
        <f t="shared" si="92"/>
        <v>Attendance</v>
      </c>
      <c r="S1009" t="str">
        <f t="shared" si="93"/>
        <v>Late</v>
      </c>
      <c r="T1009" t="str">
        <f>IF(R1009="Permit", J1009, IF(G1009="","NA CO", IF(G1009="00:00:00","NA CO", IF(G1009&lt;E1009,"Early",IF(I1009*1440&gt;=parameter!$C$4,"Overtime","On Time CO")))))</f>
        <v>On Time CO</v>
      </c>
      <c r="U1009" t="str">
        <f t="shared" si="94"/>
        <v>00:32:25</v>
      </c>
      <c r="V1009" t="str">
        <f t="shared" si="95"/>
        <v/>
      </c>
    </row>
    <row r="1010" spans="1:22" x14ac:dyDescent="0.3">
      <c r="A1010" t="s">
        <v>262</v>
      </c>
      <c r="B1010" t="s">
        <v>263</v>
      </c>
      <c r="C1010" t="str">
        <f>LEFT(raw!D1010,10)</f>
        <v>2021-12-27</v>
      </c>
      <c r="D1010" t="str">
        <f>LEFT(raw!E1010,8)</f>
        <v>08:00:00</v>
      </c>
      <c r="E1010" t="str">
        <f>LEFT(raw!F1010,8)</f>
        <v>16:30:00</v>
      </c>
      <c r="F1010" t="str">
        <f>LEFT(raw!G1010,8)</f>
        <v>08:34:40</v>
      </c>
      <c r="G1010" t="str">
        <f>LEFT(raw!H1010,8)</f>
        <v>17:43:22</v>
      </c>
      <c r="H1010" t="s">
        <v>19</v>
      </c>
      <c r="I1010" t="s">
        <v>4789</v>
      </c>
      <c r="J1010" t="s">
        <v>32</v>
      </c>
      <c r="K1010" t="s">
        <v>26</v>
      </c>
      <c r="L1010" t="str">
        <f>LEFT(raw!M1010,8)</f>
        <v>08:30:00</v>
      </c>
      <c r="M1010" t="s">
        <v>20</v>
      </c>
      <c r="N1010" t="s">
        <v>43</v>
      </c>
      <c r="O1010" t="s">
        <v>43</v>
      </c>
      <c r="P1010" s="2">
        <f t="shared" si="90"/>
        <v>44557</v>
      </c>
      <c r="Q1010" s="3">
        <f t="shared" si="91"/>
        <v>44561</v>
      </c>
      <c r="R1010" t="str">
        <f t="shared" si="92"/>
        <v>Attendance</v>
      </c>
      <c r="S1010" t="str">
        <f t="shared" si="93"/>
        <v>Late</v>
      </c>
      <c r="T1010" t="str">
        <f>IF(R1010="Permit", J1010, IF(G1010="","NA CO", IF(G1010="00:00:00","NA CO", IF(G1010&lt;E1010,"Early",IF(I1010*1440&gt;=parameter!$C$4,"Overtime","On Time CO")))))</f>
        <v>On Time CO</v>
      </c>
      <c r="U1010" t="str">
        <f t="shared" si="94"/>
        <v>00:34:40</v>
      </c>
      <c r="V1010" t="str">
        <f t="shared" si="95"/>
        <v/>
      </c>
    </row>
    <row r="1011" spans="1:22" x14ac:dyDescent="0.3">
      <c r="A1011" t="s">
        <v>262</v>
      </c>
      <c r="B1011" t="s">
        <v>263</v>
      </c>
      <c r="C1011" t="str">
        <f>LEFT(raw!D1011,10)</f>
        <v>2021-12-28</v>
      </c>
      <c r="D1011" t="str">
        <f>LEFT(raw!E1011,8)</f>
        <v>08:00:00</v>
      </c>
      <c r="E1011" t="str">
        <f>LEFT(raw!F1011,8)</f>
        <v>16:30:00</v>
      </c>
      <c r="F1011" t="str">
        <f>LEFT(raw!G1011,8)</f>
        <v>08:13:11</v>
      </c>
      <c r="G1011" t="str">
        <f>LEFT(raw!H1011,8)</f>
        <v>17:44:06</v>
      </c>
      <c r="H1011" t="s">
        <v>19</v>
      </c>
      <c r="I1011" t="s">
        <v>4792</v>
      </c>
      <c r="J1011" t="s">
        <v>32</v>
      </c>
      <c r="K1011" t="s">
        <v>26</v>
      </c>
      <c r="L1011" t="str">
        <f>LEFT(raw!M1011,8)</f>
        <v>08:30:00</v>
      </c>
      <c r="M1011" t="s">
        <v>20</v>
      </c>
      <c r="N1011" t="s">
        <v>43</v>
      </c>
      <c r="O1011" t="s">
        <v>43</v>
      </c>
      <c r="P1011" s="2">
        <f t="shared" si="90"/>
        <v>44558</v>
      </c>
      <c r="Q1011" s="3">
        <f t="shared" si="91"/>
        <v>44561</v>
      </c>
      <c r="R1011" t="str">
        <f t="shared" si="92"/>
        <v>Attendance</v>
      </c>
      <c r="S1011" t="str">
        <f t="shared" si="93"/>
        <v>Late</v>
      </c>
      <c r="T1011" t="str">
        <f>IF(R1011="Permit", J1011, IF(G1011="","NA CO", IF(G1011="00:00:00","NA CO", IF(G1011&lt;E1011,"Early",IF(I1011*1440&gt;=parameter!$C$4,"Overtime","On Time CO")))))</f>
        <v>On Time CO</v>
      </c>
      <c r="U1011" t="str">
        <f t="shared" si="94"/>
        <v>00:13:11</v>
      </c>
      <c r="V1011" t="str">
        <f t="shared" si="95"/>
        <v/>
      </c>
    </row>
    <row r="1012" spans="1:22" x14ac:dyDescent="0.3">
      <c r="A1012" t="s">
        <v>262</v>
      </c>
      <c r="B1012" t="s">
        <v>263</v>
      </c>
      <c r="C1012" t="str">
        <f>LEFT(raw!D1012,10)</f>
        <v>2021-12-29</v>
      </c>
      <c r="D1012" t="str">
        <f>LEFT(raw!E1012,8)</f>
        <v>08:00:00</v>
      </c>
      <c r="E1012" t="str">
        <f>LEFT(raw!F1012,8)</f>
        <v>16:30:00</v>
      </c>
      <c r="F1012" t="str">
        <f>LEFT(raw!G1012,8)</f>
        <v>08:35:03</v>
      </c>
      <c r="G1012" t="str">
        <f>LEFT(raw!H1012,8)</f>
        <v>17:56:49</v>
      </c>
      <c r="H1012" t="s">
        <v>19</v>
      </c>
      <c r="I1012" t="s">
        <v>4796</v>
      </c>
      <c r="J1012" t="s">
        <v>32</v>
      </c>
      <c r="K1012" t="s">
        <v>26</v>
      </c>
      <c r="L1012" t="str">
        <f>LEFT(raw!M1012,8)</f>
        <v>08:30:00</v>
      </c>
      <c r="M1012" t="s">
        <v>20</v>
      </c>
      <c r="N1012" t="s">
        <v>43</v>
      </c>
      <c r="O1012" t="s">
        <v>43</v>
      </c>
      <c r="P1012" s="2">
        <f t="shared" si="90"/>
        <v>44559</v>
      </c>
      <c r="Q1012" s="3">
        <f t="shared" si="91"/>
        <v>44561</v>
      </c>
      <c r="R1012" t="str">
        <f t="shared" si="92"/>
        <v>Attendance</v>
      </c>
      <c r="S1012" t="str">
        <f t="shared" si="93"/>
        <v>Late</v>
      </c>
      <c r="T1012" t="str">
        <f>IF(R1012="Permit", J1012, IF(G1012="","NA CO", IF(G1012="00:00:00","NA CO", IF(G1012&lt;E1012,"Early",IF(I1012*1440&gt;=parameter!$C$4,"Overtime","On Time CO")))))</f>
        <v>On Time CO</v>
      </c>
      <c r="U1012" t="str">
        <f t="shared" si="94"/>
        <v>00:35:03</v>
      </c>
      <c r="V1012" t="str">
        <f t="shared" si="95"/>
        <v/>
      </c>
    </row>
    <row r="1013" spans="1:22" x14ac:dyDescent="0.3">
      <c r="A1013" t="s">
        <v>262</v>
      </c>
      <c r="B1013" t="s">
        <v>263</v>
      </c>
      <c r="C1013" t="str">
        <f>LEFT(raw!D1013,10)</f>
        <v>2021-12-30</v>
      </c>
      <c r="D1013" t="str">
        <f>LEFT(raw!E1013,8)</f>
        <v>08:00:00</v>
      </c>
      <c r="E1013" t="str">
        <f>LEFT(raw!F1013,8)</f>
        <v>16:30:00</v>
      </c>
      <c r="F1013" t="str">
        <f>LEFT(raw!G1013,8)</f>
        <v>08:14:02</v>
      </c>
      <c r="G1013" t="str">
        <f>LEFT(raw!H1013,8)</f>
        <v>18:05:46</v>
      </c>
      <c r="H1013" t="s">
        <v>19</v>
      </c>
      <c r="I1013" t="s">
        <v>4800</v>
      </c>
      <c r="J1013" t="s">
        <v>32</v>
      </c>
      <c r="K1013" t="s">
        <v>26</v>
      </c>
      <c r="L1013" t="str">
        <f>LEFT(raw!M1013,8)</f>
        <v>08:30:00</v>
      </c>
      <c r="M1013" t="s">
        <v>20</v>
      </c>
      <c r="N1013" t="s">
        <v>43</v>
      </c>
      <c r="O1013" t="s">
        <v>43</v>
      </c>
      <c r="P1013" s="2">
        <f t="shared" si="90"/>
        <v>44560</v>
      </c>
      <c r="Q1013" s="3">
        <f t="shared" si="91"/>
        <v>44561</v>
      </c>
      <c r="R1013" t="str">
        <f t="shared" si="92"/>
        <v>Attendance</v>
      </c>
      <c r="S1013" t="str">
        <f t="shared" si="93"/>
        <v>Late</v>
      </c>
      <c r="T1013" t="str">
        <f>IF(R1013="Permit", J1013, IF(G1013="","NA CO", IF(G1013="00:00:00","NA CO", IF(G1013&lt;E1013,"Early",IF(I1013*1440&gt;=parameter!$C$4,"Overtime","On Time CO")))))</f>
        <v>On Time CO</v>
      </c>
      <c r="U1013" t="str">
        <f t="shared" si="94"/>
        <v>00:14:02</v>
      </c>
      <c r="V1013" t="str">
        <f t="shared" si="95"/>
        <v/>
      </c>
    </row>
    <row r="1014" spans="1:22" x14ac:dyDescent="0.3">
      <c r="A1014" t="s">
        <v>262</v>
      </c>
      <c r="B1014" t="s">
        <v>263</v>
      </c>
      <c r="C1014" t="str">
        <f>LEFT(raw!D1014,10)</f>
        <v>2021-12-31</v>
      </c>
      <c r="D1014" t="str">
        <f>LEFT(raw!E1014,8)</f>
        <v>08:00:00</v>
      </c>
      <c r="E1014" t="str">
        <f>LEFT(raw!F1014,8)</f>
        <v>16:30:00</v>
      </c>
      <c r="F1014" t="str">
        <f>LEFT(raw!G1014,8)</f>
        <v>08:33:22</v>
      </c>
      <c r="G1014" t="str">
        <f>LEFT(raw!H1014,8)</f>
        <v>16:14:24</v>
      </c>
      <c r="H1014" t="s">
        <v>19</v>
      </c>
      <c r="I1014" t="s">
        <v>4804</v>
      </c>
      <c r="J1014" t="s">
        <v>32</v>
      </c>
      <c r="K1014" t="s">
        <v>26</v>
      </c>
      <c r="L1014" t="str">
        <f>LEFT(raw!M1014,8)</f>
        <v>08:30:00</v>
      </c>
      <c r="M1014" t="s">
        <v>20</v>
      </c>
      <c r="N1014" t="s">
        <v>43</v>
      </c>
      <c r="O1014" t="s">
        <v>43</v>
      </c>
      <c r="P1014" s="2">
        <f t="shared" si="90"/>
        <v>44561</v>
      </c>
      <c r="Q1014" s="3">
        <f t="shared" si="91"/>
        <v>44561</v>
      </c>
      <c r="R1014" t="str">
        <f t="shared" si="92"/>
        <v>Attendance</v>
      </c>
      <c r="S1014" t="str">
        <f t="shared" si="93"/>
        <v>Late</v>
      </c>
      <c r="T1014" t="str">
        <f>IF(R1014="Permit", J1014, IF(G1014="","NA CO", IF(G1014="00:00:00","NA CO", IF(G1014&lt;E1014,"Early",IF(I1014*1440&gt;=parameter!$C$4,"Overtime","On Time CO")))))</f>
        <v>Early</v>
      </c>
      <c r="U1014" t="str">
        <f t="shared" si="94"/>
        <v>00:33:22</v>
      </c>
      <c r="V1014" t="str">
        <f t="shared" si="95"/>
        <v/>
      </c>
    </row>
    <row r="1015" spans="1:22" x14ac:dyDescent="0.3">
      <c r="A1015" t="s">
        <v>268</v>
      </c>
      <c r="B1015" t="s">
        <v>269</v>
      </c>
      <c r="C1015" t="str">
        <f>LEFT(raw!D1015,10)</f>
        <v>2021-12-01</v>
      </c>
      <c r="D1015" t="str">
        <f>LEFT(raw!E1015,8)</f>
        <v>07:30:00</v>
      </c>
      <c r="E1015" t="str">
        <f>LEFT(raw!F1015,8)</f>
        <v>16:00:00</v>
      </c>
      <c r="F1015" t="str">
        <f>LEFT(raw!G1015,8)</f>
        <v>08:26:10</v>
      </c>
      <c r="G1015" t="str">
        <f>LEFT(raw!H1015,8)</f>
        <v>17:40:03</v>
      </c>
      <c r="H1015" t="s">
        <v>19</v>
      </c>
      <c r="I1015" t="s">
        <v>4806</v>
      </c>
      <c r="J1015" t="s">
        <v>32</v>
      </c>
      <c r="K1015" t="s">
        <v>26</v>
      </c>
      <c r="L1015" t="str">
        <f>LEFT(raw!M1015,8)</f>
        <v>08:30:00</v>
      </c>
      <c r="M1015" t="s">
        <v>20</v>
      </c>
      <c r="N1015" t="s">
        <v>28</v>
      </c>
      <c r="O1015" t="s">
        <v>28</v>
      </c>
      <c r="P1015" s="2">
        <f t="shared" si="90"/>
        <v>44531</v>
      </c>
      <c r="Q1015" s="3">
        <f t="shared" si="91"/>
        <v>44561</v>
      </c>
      <c r="R1015" t="str">
        <f t="shared" si="92"/>
        <v>Attendance</v>
      </c>
      <c r="S1015" t="str">
        <f t="shared" si="93"/>
        <v>Late</v>
      </c>
      <c r="T1015" t="str">
        <f>IF(R1015="Permit", J1015, IF(G1015="","NA CO", IF(G1015="00:00:00","NA CO", IF(G1015&lt;E1015,"Early",IF(I1015*1440&gt;=parameter!$C$4,"Overtime","On Time CO")))))</f>
        <v>On Time CO</v>
      </c>
      <c r="U1015" t="str">
        <f t="shared" si="94"/>
        <v>00:56:10</v>
      </c>
      <c r="V1015" t="str">
        <f t="shared" si="95"/>
        <v/>
      </c>
    </row>
    <row r="1016" spans="1:22" x14ac:dyDescent="0.3">
      <c r="A1016" t="s">
        <v>268</v>
      </c>
      <c r="B1016" t="s">
        <v>269</v>
      </c>
      <c r="C1016" t="str">
        <f>LEFT(raw!D1016,10)</f>
        <v>2021-12-06</v>
      </c>
      <c r="D1016" t="str">
        <f>LEFT(raw!E1016,8)</f>
        <v>07:30:00</v>
      </c>
      <c r="E1016" t="str">
        <f>LEFT(raw!F1016,8)</f>
        <v>16:30:00</v>
      </c>
      <c r="F1016" t="str">
        <f>LEFT(raw!G1016,8)</f>
        <v>08:14:18</v>
      </c>
      <c r="G1016" t="str">
        <f>LEFT(raw!H1016,8)</f>
        <v>17:32:00</v>
      </c>
      <c r="H1016" t="s">
        <v>19</v>
      </c>
      <c r="I1016" t="s">
        <v>4808</v>
      </c>
      <c r="J1016" t="s">
        <v>32</v>
      </c>
      <c r="K1016" t="s">
        <v>26</v>
      </c>
      <c r="L1016" t="str">
        <f>LEFT(raw!M1016,8)</f>
        <v>09:00:00</v>
      </c>
      <c r="M1016" t="s">
        <v>20</v>
      </c>
      <c r="N1016" t="s">
        <v>28</v>
      </c>
      <c r="O1016" t="s">
        <v>28</v>
      </c>
      <c r="P1016" s="2">
        <f t="shared" si="90"/>
        <v>44536</v>
      </c>
      <c r="Q1016" s="3">
        <f t="shared" si="91"/>
        <v>44561</v>
      </c>
      <c r="R1016" t="str">
        <f t="shared" si="92"/>
        <v>Attendance</v>
      </c>
      <c r="S1016" t="str">
        <f t="shared" si="93"/>
        <v>Late</v>
      </c>
      <c r="T1016" t="str">
        <f>IF(R1016="Permit", J1016, IF(G1016="","NA CO", IF(G1016="00:00:00","NA CO", IF(G1016&lt;E1016,"Early",IF(I1016*1440&gt;=parameter!$C$4,"Overtime","On Time CO")))))</f>
        <v>On Time CO</v>
      </c>
      <c r="U1016" t="str">
        <f t="shared" si="94"/>
        <v>00:44:18</v>
      </c>
      <c r="V1016" t="str">
        <f t="shared" si="95"/>
        <v/>
      </c>
    </row>
    <row r="1017" spans="1:22" x14ac:dyDescent="0.3">
      <c r="A1017" t="s">
        <v>268</v>
      </c>
      <c r="B1017" t="s">
        <v>269</v>
      </c>
      <c r="C1017" t="str">
        <f>LEFT(raw!D1017,10)</f>
        <v>2021-12-07</v>
      </c>
      <c r="D1017" t="str">
        <f>LEFT(raw!E1017,8)</f>
        <v>07:30:00</v>
      </c>
      <c r="E1017" t="str">
        <f>LEFT(raw!F1017,8)</f>
        <v>16:30:00</v>
      </c>
      <c r="F1017" t="str">
        <f>LEFT(raw!G1017,8)</f>
        <v>09:21:31</v>
      </c>
      <c r="G1017" t="str">
        <f>LEFT(raw!H1017,8)</f>
        <v>18:46:20</v>
      </c>
      <c r="H1017" t="s">
        <v>19</v>
      </c>
      <c r="I1017" t="s">
        <v>4812</v>
      </c>
      <c r="J1017" t="s">
        <v>32</v>
      </c>
      <c r="K1017" t="s">
        <v>26</v>
      </c>
      <c r="L1017" t="str">
        <f>LEFT(raw!M1017,8)</f>
        <v>09:00:00</v>
      </c>
      <c r="M1017" t="s">
        <v>20</v>
      </c>
      <c r="N1017" t="s">
        <v>28</v>
      </c>
      <c r="O1017" t="s">
        <v>28</v>
      </c>
      <c r="P1017" s="2">
        <f t="shared" si="90"/>
        <v>44537</v>
      </c>
      <c r="Q1017" s="3">
        <f t="shared" si="91"/>
        <v>44561</v>
      </c>
      <c r="R1017" t="str">
        <f t="shared" si="92"/>
        <v>Attendance</v>
      </c>
      <c r="S1017" t="str">
        <f t="shared" si="93"/>
        <v>Late</v>
      </c>
      <c r="T1017" t="str">
        <f>IF(R1017="Permit", J1017, IF(G1017="","NA CO", IF(G1017="00:00:00","NA CO", IF(G1017&lt;E1017,"Early",IF(I1017*1440&gt;=parameter!$C$4,"Overtime","On Time CO")))))</f>
        <v>Overtime</v>
      </c>
      <c r="U1017" t="str">
        <f t="shared" si="94"/>
        <v>01:51:31</v>
      </c>
      <c r="V1017" t="str">
        <f t="shared" si="95"/>
        <v>00:00:00</v>
      </c>
    </row>
    <row r="1018" spans="1:22" x14ac:dyDescent="0.3">
      <c r="A1018" t="s">
        <v>268</v>
      </c>
      <c r="B1018" t="s">
        <v>269</v>
      </c>
      <c r="C1018" t="str">
        <f>LEFT(raw!D1018,10)</f>
        <v>2021-12-09</v>
      </c>
      <c r="D1018" t="str">
        <f>LEFT(raw!E1018,8)</f>
        <v>07:30:00</v>
      </c>
      <c r="E1018" t="str">
        <f>LEFT(raw!F1018,8)</f>
        <v>16:30:00</v>
      </c>
      <c r="F1018" t="str">
        <f>LEFT(raw!G1018,8)</f>
        <v>08:45:08</v>
      </c>
      <c r="G1018" t="str">
        <f>LEFT(raw!H1018,8)</f>
        <v>00:00:00</v>
      </c>
      <c r="H1018" t="s">
        <v>19</v>
      </c>
      <c r="I1018" t="s">
        <v>4815</v>
      </c>
      <c r="J1018" t="s">
        <v>32</v>
      </c>
      <c r="K1018" t="s">
        <v>26</v>
      </c>
      <c r="L1018" t="str">
        <f>LEFT(raw!M1018,8)</f>
        <v>00:00:00</v>
      </c>
      <c r="M1018" t="s">
        <v>20</v>
      </c>
      <c r="N1018" t="s">
        <v>28</v>
      </c>
      <c r="O1018" t="s">
        <v>21</v>
      </c>
      <c r="P1018" s="2">
        <f t="shared" si="90"/>
        <v>44539</v>
      </c>
      <c r="Q1018" s="3">
        <f t="shared" si="91"/>
        <v>44561</v>
      </c>
      <c r="R1018" t="str">
        <f t="shared" si="92"/>
        <v>Attendance</v>
      </c>
      <c r="S1018" t="str">
        <f t="shared" si="93"/>
        <v>Late</v>
      </c>
      <c r="T1018" t="str">
        <f>IF(R1018="Permit", J1018, IF(G1018="","NA CO", IF(G1018="00:00:00","NA CO", IF(G1018&lt;E1018,"Early",IF(I1018*1440&gt;=parameter!$C$4,"Overtime","On Time CO")))))</f>
        <v>NA CO</v>
      </c>
      <c r="U1018" t="str">
        <f t="shared" si="94"/>
        <v>01:15:08</v>
      </c>
      <c r="V1018" t="str">
        <f t="shared" si="95"/>
        <v/>
      </c>
    </row>
    <row r="1019" spans="1:22" x14ac:dyDescent="0.3">
      <c r="A1019" t="s">
        <v>268</v>
      </c>
      <c r="B1019" t="s">
        <v>269</v>
      </c>
      <c r="C1019" t="str">
        <f>LEFT(raw!D1019,10)</f>
        <v>2021-12-10</v>
      </c>
      <c r="D1019" t="str">
        <f>LEFT(raw!E1019,8)</f>
        <v>07:30:00</v>
      </c>
      <c r="E1019" t="str">
        <f>LEFT(raw!F1019,8)</f>
        <v>16:30:00</v>
      </c>
      <c r="F1019" t="str">
        <f>LEFT(raw!G1019,8)</f>
        <v>07:56:17</v>
      </c>
      <c r="G1019" t="str">
        <f>LEFT(raw!H1019,8)</f>
        <v>18:33:04</v>
      </c>
      <c r="H1019" t="s">
        <v>19</v>
      </c>
      <c r="I1019" t="s">
        <v>1670</v>
      </c>
      <c r="J1019" t="s">
        <v>32</v>
      </c>
      <c r="K1019" t="s">
        <v>26</v>
      </c>
      <c r="L1019" t="str">
        <f>LEFT(raw!M1019,8)</f>
        <v>09:00:00</v>
      </c>
      <c r="M1019" t="s">
        <v>20</v>
      </c>
      <c r="N1019" t="s">
        <v>28</v>
      </c>
      <c r="O1019" t="s">
        <v>28</v>
      </c>
      <c r="P1019" s="2">
        <f t="shared" si="90"/>
        <v>44540</v>
      </c>
      <c r="Q1019" s="3">
        <f t="shared" si="91"/>
        <v>44561</v>
      </c>
      <c r="R1019" t="str">
        <f t="shared" si="92"/>
        <v>Attendance</v>
      </c>
      <c r="S1019" t="str">
        <f t="shared" si="93"/>
        <v>Late</v>
      </c>
      <c r="T1019" t="str">
        <f>IF(R1019="Permit", J1019, IF(G1019="","NA CO", IF(G1019="00:00:00","NA CO", IF(G1019&lt;E1019,"Early",IF(I1019*1440&gt;=parameter!$C$4,"Overtime","On Time CO")))))</f>
        <v>On Time CO</v>
      </c>
      <c r="U1019" t="str">
        <f t="shared" si="94"/>
        <v>00:26:17</v>
      </c>
      <c r="V1019" t="str">
        <f t="shared" si="95"/>
        <v/>
      </c>
    </row>
    <row r="1020" spans="1:22" x14ac:dyDescent="0.3">
      <c r="A1020" t="s">
        <v>268</v>
      </c>
      <c r="B1020" t="s">
        <v>269</v>
      </c>
      <c r="C1020" t="str">
        <f>LEFT(raw!D1020,10)</f>
        <v>2021-12-13</v>
      </c>
      <c r="D1020" t="str">
        <f>LEFT(raw!E1020,8)</f>
        <v>07:30:00</v>
      </c>
      <c r="E1020" t="str">
        <f>LEFT(raw!F1020,8)</f>
        <v>16:30:00</v>
      </c>
      <c r="F1020" t="str">
        <f>LEFT(raw!G1020,8)</f>
        <v>08:09:07</v>
      </c>
      <c r="G1020" t="str">
        <f>LEFT(raw!H1020,8)</f>
        <v>00:00:00</v>
      </c>
      <c r="H1020" t="s">
        <v>19</v>
      </c>
      <c r="I1020" t="s">
        <v>4819</v>
      </c>
      <c r="J1020" t="s">
        <v>32</v>
      </c>
      <c r="K1020" t="s">
        <v>26</v>
      </c>
      <c r="L1020" t="str">
        <f>LEFT(raw!M1020,8)</f>
        <v>00:00:00</v>
      </c>
      <c r="M1020" t="s">
        <v>20</v>
      </c>
      <c r="N1020" t="s">
        <v>28</v>
      </c>
      <c r="O1020" t="s">
        <v>21</v>
      </c>
      <c r="P1020" s="2">
        <f t="shared" si="90"/>
        <v>44543</v>
      </c>
      <c r="Q1020" s="3">
        <f t="shared" si="91"/>
        <v>44561</v>
      </c>
      <c r="R1020" t="str">
        <f t="shared" si="92"/>
        <v>Attendance</v>
      </c>
      <c r="S1020" t="str">
        <f t="shared" si="93"/>
        <v>Late</v>
      </c>
      <c r="T1020" t="str">
        <f>IF(R1020="Permit", J1020, IF(G1020="","NA CO", IF(G1020="00:00:00","NA CO", IF(G1020&lt;E1020,"Early",IF(I1020*1440&gt;=parameter!$C$4,"Overtime","On Time CO")))))</f>
        <v>NA CO</v>
      </c>
      <c r="U1020" t="str">
        <f t="shared" si="94"/>
        <v>00:39:07</v>
      </c>
      <c r="V1020" t="str">
        <f t="shared" si="95"/>
        <v/>
      </c>
    </row>
    <row r="1021" spans="1:22" x14ac:dyDescent="0.3">
      <c r="A1021" t="s">
        <v>268</v>
      </c>
      <c r="B1021" t="s">
        <v>269</v>
      </c>
      <c r="C1021" t="str">
        <f>LEFT(raw!D1021,10)</f>
        <v>2021-12-15</v>
      </c>
      <c r="D1021" t="str">
        <f>LEFT(raw!E1021,8)</f>
        <v>07:30:00</v>
      </c>
      <c r="E1021" t="str">
        <f>LEFT(raw!F1021,8)</f>
        <v>16:00:00</v>
      </c>
      <c r="F1021" t="str">
        <f>LEFT(raw!G1021,8)</f>
        <v>08:10:40</v>
      </c>
      <c r="G1021" t="str">
        <f>LEFT(raw!H1021,8)</f>
        <v>17:36:47</v>
      </c>
      <c r="H1021" t="s">
        <v>19</v>
      </c>
      <c r="I1021" t="s">
        <v>4823</v>
      </c>
      <c r="J1021" t="s">
        <v>32</v>
      </c>
      <c r="K1021" t="s">
        <v>26</v>
      </c>
      <c r="L1021" t="str">
        <f>LEFT(raw!M1021,8)</f>
        <v>08:30:00</v>
      </c>
      <c r="M1021" t="s">
        <v>20</v>
      </c>
      <c r="N1021" t="s">
        <v>28</v>
      </c>
      <c r="O1021" t="s">
        <v>28</v>
      </c>
      <c r="P1021" s="2">
        <f t="shared" si="90"/>
        <v>44545</v>
      </c>
      <c r="Q1021" s="3">
        <f t="shared" si="91"/>
        <v>44561</v>
      </c>
      <c r="R1021" t="str">
        <f t="shared" si="92"/>
        <v>Attendance</v>
      </c>
      <c r="S1021" t="str">
        <f t="shared" si="93"/>
        <v>Late</v>
      </c>
      <c r="T1021" t="str">
        <f>IF(R1021="Permit", J1021, IF(G1021="","NA CO", IF(G1021="00:00:00","NA CO", IF(G1021&lt;E1021,"Early",IF(I1021*1440&gt;=parameter!$C$4,"Overtime","On Time CO")))))</f>
        <v>On Time CO</v>
      </c>
      <c r="U1021" t="str">
        <f t="shared" si="94"/>
        <v>00:40:40</v>
      </c>
      <c r="V1021" t="str">
        <f t="shared" si="95"/>
        <v/>
      </c>
    </row>
    <row r="1022" spans="1:22" x14ac:dyDescent="0.3">
      <c r="A1022" t="s">
        <v>268</v>
      </c>
      <c r="B1022" t="s">
        <v>269</v>
      </c>
      <c r="C1022" t="str">
        <f>LEFT(raw!D1022,10)</f>
        <v>2021-12-16</v>
      </c>
      <c r="D1022" t="str">
        <f>LEFT(raw!E1022,8)</f>
        <v>07:30:00</v>
      </c>
      <c r="E1022" t="str">
        <f>LEFT(raw!F1022,8)</f>
        <v>16:30:00</v>
      </c>
      <c r="F1022" t="str">
        <f>LEFT(raw!G1022,8)</f>
        <v>08:37:03</v>
      </c>
      <c r="G1022" t="str">
        <f>LEFT(raw!H1022,8)</f>
        <v>00:00:00</v>
      </c>
      <c r="H1022" t="s">
        <v>19</v>
      </c>
      <c r="I1022" t="s">
        <v>4826</v>
      </c>
      <c r="J1022" t="s">
        <v>32</v>
      </c>
      <c r="K1022" t="s">
        <v>26</v>
      </c>
      <c r="L1022" t="str">
        <f>LEFT(raw!M1022,8)</f>
        <v>00:00:00</v>
      </c>
      <c r="M1022" t="s">
        <v>20</v>
      </c>
      <c r="N1022" t="s">
        <v>28</v>
      </c>
      <c r="O1022" t="s">
        <v>21</v>
      </c>
      <c r="P1022" s="2">
        <f t="shared" si="90"/>
        <v>44546</v>
      </c>
      <c r="Q1022" s="3">
        <f t="shared" si="91"/>
        <v>44561</v>
      </c>
      <c r="R1022" t="str">
        <f t="shared" si="92"/>
        <v>Attendance</v>
      </c>
      <c r="S1022" t="str">
        <f t="shared" si="93"/>
        <v>Late</v>
      </c>
      <c r="T1022" t="str">
        <f>IF(R1022="Permit", J1022, IF(G1022="","NA CO", IF(G1022="00:00:00","NA CO", IF(G1022&lt;E1022,"Early",IF(I1022*1440&gt;=parameter!$C$4,"Overtime","On Time CO")))))</f>
        <v>NA CO</v>
      </c>
      <c r="U1022" t="str">
        <f t="shared" si="94"/>
        <v>01:07:03</v>
      </c>
      <c r="V1022" t="str">
        <f t="shared" si="95"/>
        <v/>
      </c>
    </row>
    <row r="1023" spans="1:22" x14ac:dyDescent="0.3">
      <c r="A1023" t="s">
        <v>268</v>
      </c>
      <c r="B1023" t="s">
        <v>269</v>
      </c>
      <c r="C1023" t="str">
        <f>LEFT(raw!D1023,10)</f>
        <v>2021-12-17</v>
      </c>
      <c r="D1023" t="str">
        <f>LEFT(raw!E1023,8)</f>
        <v>07:30:00</v>
      </c>
      <c r="E1023" t="str">
        <f>LEFT(raw!F1023,8)</f>
        <v>16:30:00</v>
      </c>
      <c r="F1023" t="str">
        <f>LEFT(raw!G1023,8)</f>
        <v>07:37:56</v>
      </c>
      <c r="G1023" t="str">
        <f>LEFT(raw!H1023,8)</f>
        <v>16:59:17</v>
      </c>
      <c r="H1023" t="s">
        <v>19</v>
      </c>
      <c r="I1023" t="s">
        <v>4830</v>
      </c>
      <c r="J1023" t="s">
        <v>32</v>
      </c>
      <c r="K1023" t="s">
        <v>26</v>
      </c>
      <c r="L1023" t="str">
        <f>LEFT(raw!M1023,8)</f>
        <v>09:00:00</v>
      </c>
      <c r="M1023" t="s">
        <v>20</v>
      </c>
      <c r="N1023" t="s">
        <v>28</v>
      </c>
      <c r="O1023" t="s">
        <v>28</v>
      </c>
      <c r="P1023" s="2">
        <f t="shared" si="90"/>
        <v>44547</v>
      </c>
      <c r="Q1023" s="3">
        <f t="shared" si="91"/>
        <v>44561</v>
      </c>
      <c r="R1023" t="str">
        <f t="shared" si="92"/>
        <v>Attendance</v>
      </c>
      <c r="S1023" t="str">
        <f t="shared" si="93"/>
        <v>Late</v>
      </c>
      <c r="T1023" t="str">
        <f>IF(R1023="Permit", J1023, IF(G1023="","NA CO", IF(G1023="00:00:00","NA CO", IF(G1023&lt;E1023,"Early",IF(I1023*1440&gt;=parameter!$C$4,"Overtime","On Time CO")))))</f>
        <v>On Time CO</v>
      </c>
      <c r="U1023" t="str">
        <f t="shared" si="94"/>
        <v>00:07:56</v>
      </c>
      <c r="V1023" t="str">
        <f t="shared" si="95"/>
        <v/>
      </c>
    </row>
    <row r="1024" spans="1:22" x14ac:dyDescent="0.3">
      <c r="A1024" t="s">
        <v>268</v>
      </c>
      <c r="B1024" t="s">
        <v>269</v>
      </c>
      <c r="C1024" t="str">
        <f>LEFT(raw!D1024,10)</f>
        <v>2021-12-21</v>
      </c>
      <c r="D1024" t="str">
        <f>LEFT(raw!E1024,8)</f>
        <v>07:30:00</v>
      </c>
      <c r="E1024" t="str">
        <f>LEFT(raw!F1024,8)</f>
        <v>16:30:00</v>
      </c>
      <c r="F1024" t="str">
        <f>LEFT(raw!G1024,8)</f>
        <v>08:37:47</v>
      </c>
      <c r="G1024" t="str">
        <f>LEFT(raw!H1024,8)</f>
        <v>18:20:56</v>
      </c>
      <c r="H1024" t="s">
        <v>19</v>
      </c>
      <c r="I1024" t="s">
        <v>1816</v>
      </c>
      <c r="J1024" t="s">
        <v>32</v>
      </c>
      <c r="K1024" t="s">
        <v>26</v>
      </c>
      <c r="L1024" t="str">
        <f>LEFT(raw!M1024,8)</f>
        <v>09:00:00</v>
      </c>
      <c r="M1024" t="s">
        <v>20</v>
      </c>
      <c r="N1024" t="s">
        <v>28</v>
      </c>
      <c r="O1024" t="s">
        <v>28</v>
      </c>
      <c r="P1024" s="2">
        <f t="shared" si="90"/>
        <v>44551</v>
      </c>
      <c r="Q1024" s="3">
        <f t="shared" si="91"/>
        <v>44561</v>
      </c>
      <c r="R1024" t="str">
        <f t="shared" si="92"/>
        <v>Attendance</v>
      </c>
      <c r="S1024" t="str">
        <f t="shared" si="93"/>
        <v>Late</v>
      </c>
      <c r="T1024" t="str">
        <f>IF(R1024="Permit", J1024, IF(G1024="","NA CO", IF(G1024="00:00:00","NA CO", IF(G1024&lt;E1024,"Early",IF(I1024*1440&gt;=parameter!$C$4,"Overtime","On Time CO")))))</f>
        <v>Overtime</v>
      </c>
      <c r="U1024" t="str">
        <f t="shared" si="94"/>
        <v>01:07:47</v>
      </c>
      <c r="V1024" t="str">
        <f t="shared" si="95"/>
        <v>00:00:00</v>
      </c>
    </row>
    <row r="1025" spans="1:22" x14ac:dyDescent="0.3">
      <c r="A1025" t="s">
        <v>268</v>
      </c>
      <c r="B1025" t="s">
        <v>269</v>
      </c>
      <c r="C1025" t="str">
        <f>LEFT(raw!D1025,10)</f>
        <v>2021-12-22</v>
      </c>
      <c r="D1025" t="str">
        <f>LEFT(raw!E1025,8)</f>
        <v>07:30:00</v>
      </c>
      <c r="E1025" t="str">
        <f>LEFT(raw!F1025,8)</f>
        <v>16:00:00</v>
      </c>
      <c r="F1025" t="str">
        <f>LEFT(raw!G1025,8)</f>
        <v>08:10:33</v>
      </c>
      <c r="G1025" t="str">
        <f>LEFT(raw!H1025,8)</f>
        <v>18:18:36</v>
      </c>
      <c r="H1025" t="s">
        <v>19</v>
      </c>
      <c r="I1025" t="s">
        <v>4834</v>
      </c>
      <c r="J1025" t="s">
        <v>32</v>
      </c>
      <c r="K1025" t="s">
        <v>26</v>
      </c>
      <c r="L1025" t="str">
        <f>LEFT(raw!M1025,8)</f>
        <v>08:30:00</v>
      </c>
      <c r="M1025" t="s">
        <v>20</v>
      </c>
      <c r="N1025" t="s">
        <v>28</v>
      </c>
      <c r="O1025" t="s">
        <v>28</v>
      </c>
      <c r="P1025" s="2">
        <f t="shared" si="90"/>
        <v>44552</v>
      </c>
      <c r="Q1025" s="3">
        <f t="shared" si="91"/>
        <v>44561</v>
      </c>
      <c r="R1025" t="str">
        <f t="shared" si="92"/>
        <v>Attendance</v>
      </c>
      <c r="S1025" t="str">
        <f t="shared" si="93"/>
        <v>Late</v>
      </c>
      <c r="T1025" t="str">
        <f>IF(R1025="Permit", J1025, IF(G1025="","NA CO", IF(G1025="00:00:00","NA CO", IF(G1025&lt;E1025,"Early",IF(I1025*1440&gt;=parameter!$C$4,"Overtime","On Time CO")))))</f>
        <v>On Time CO</v>
      </c>
      <c r="U1025" t="str">
        <f t="shared" si="94"/>
        <v>00:40:33</v>
      </c>
      <c r="V1025" t="str">
        <f t="shared" si="95"/>
        <v/>
      </c>
    </row>
    <row r="1026" spans="1:22" x14ac:dyDescent="0.3">
      <c r="A1026" t="s">
        <v>268</v>
      </c>
      <c r="B1026" t="s">
        <v>269</v>
      </c>
      <c r="C1026" t="str">
        <f>LEFT(raw!D1026,10)</f>
        <v>2021-12-23</v>
      </c>
      <c r="D1026" t="str">
        <f>LEFT(raw!E1026,8)</f>
        <v>07:30:00</v>
      </c>
      <c r="E1026" t="str">
        <f>LEFT(raw!F1026,8)</f>
        <v>16:30:00</v>
      </c>
      <c r="F1026" t="str">
        <f>LEFT(raw!G1026,8)</f>
        <v>08:15:26</v>
      </c>
      <c r="G1026" t="str">
        <f>LEFT(raw!H1026,8)</f>
        <v>17:31:29</v>
      </c>
      <c r="H1026" t="s">
        <v>19</v>
      </c>
      <c r="I1026" t="s">
        <v>4837</v>
      </c>
      <c r="J1026" t="s">
        <v>32</v>
      </c>
      <c r="K1026" t="s">
        <v>26</v>
      </c>
      <c r="L1026" t="str">
        <f>LEFT(raw!M1026,8)</f>
        <v>09:00:00</v>
      </c>
      <c r="M1026" t="s">
        <v>20</v>
      </c>
      <c r="N1026" t="s">
        <v>28</v>
      </c>
      <c r="O1026" t="s">
        <v>28</v>
      </c>
      <c r="P1026" s="2">
        <f t="shared" ref="P1026:P1089" si="96">DATE(LEFT(C1026,4),MID(C1026,6,2),RIGHT(C1026,2))</f>
        <v>44553</v>
      </c>
      <c r="Q1026" s="3">
        <f t="shared" si="91"/>
        <v>44561</v>
      </c>
      <c r="R1026" t="str">
        <f t="shared" si="92"/>
        <v>Attendance</v>
      </c>
      <c r="S1026" t="str">
        <f t="shared" si="93"/>
        <v>Late</v>
      </c>
      <c r="T1026" t="str">
        <f>IF(R1026="Permit", J1026, IF(G1026="","NA CO", IF(G1026="00:00:00","NA CO", IF(G1026&lt;E1026,"Early",IF(I1026*1440&gt;=parameter!$C$4,"Overtime","On Time CO")))))</f>
        <v>On Time CO</v>
      </c>
      <c r="U1026" t="str">
        <f t="shared" si="94"/>
        <v>00:45:26</v>
      </c>
      <c r="V1026" t="str">
        <f t="shared" si="95"/>
        <v/>
      </c>
    </row>
    <row r="1027" spans="1:22" x14ac:dyDescent="0.3">
      <c r="A1027" t="s">
        <v>268</v>
      </c>
      <c r="B1027" t="s">
        <v>269</v>
      </c>
      <c r="C1027" t="str">
        <f>LEFT(raw!D1027,10)</f>
        <v>2021-12-27</v>
      </c>
      <c r="D1027" t="str">
        <f>LEFT(raw!E1027,8)</f>
        <v>07:30:00</v>
      </c>
      <c r="E1027" t="str">
        <f>LEFT(raw!F1027,8)</f>
        <v>16:30:00</v>
      </c>
      <c r="F1027" t="str">
        <f>LEFT(raw!G1027,8)</f>
        <v>08:16:50</v>
      </c>
      <c r="G1027" t="str">
        <f>LEFT(raw!H1027,8)</f>
        <v>00:00:00</v>
      </c>
      <c r="H1027" t="s">
        <v>19</v>
      </c>
      <c r="I1027" t="s">
        <v>4839</v>
      </c>
      <c r="J1027" t="s">
        <v>32</v>
      </c>
      <c r="K1027" t="s">
        <v>26</v>
      </c>
      <c r="L1027" t="str">
        <f>LEFT(raw!M1027,8)</f>
        <v>00:00:00</v>
      </c>
      <c r="M1027" t="s">
        <v>20</v>
      </c>
      <c r="N1027" t="s">
        <v>28</v>
      </c>
      <c r="O1027" t="s">
        <v>21</v>
      </c>
      <c r="P1027" s="2">
        <f t="shared" si="96"/>
        <v>44557</v>
      </c>
      <c r="Q1027" s="3">
        <f t="shared" ref="Q1027:Q1090" si="97">DATE(YEAR(P1027),MONTH(P1027)+1,1)-1</f>
        <v>44561</v>
      </c>
      <c r="R1027" t="str">
        <f t="shared" ref="R1027:R1090" si="98">IF(J1027="","Daily Journey",IF(J1027="On Time","Attendance",IF(J1027="Late","Attendance",IF(J1027="Pending/Rejected","Permit"))))</f>
        <v>Attendance</v>
      </c>
      <c r="S1027" t="str">
        <f t="shared" ref="S1027:S1090" si="99">IF(J1027="","On Time",IF(J1027="On Time","On Time",IF(J1027="Late","Late",IF(R1027="Permit", K1027))))</f>
        <v>Late</v>
      </c>
      <c r="T1027" t="str">
        <f>IF(R1027="Permit", J1027, IF(G1027="","NA CO", IF(G1027="00:00:00","NA CO", IF(G1027&lt;E1027,"Early",IF(I1027*1440&gt;=parameter!$C$4,"Overtime","On Time CO")))))</f>
        <v>NA CO</v>
      </c>
      <c r="U1027" t="str">
        <f t="shared" ref="U1027:U1090" si="100">IF(S1027="Late",I1027,"")</f>
        <v>00:46:50</v>
      </c>
      <c r="V1027" t="str">
        <f t="shared" ref="V1027:V1090" si="101">IF(T1027="Overtime",M1027,"")</f>
        <v/>
      </c>
    </row>
    <row r="1028" spans="1:22" x14ac:dyDescent="0.3">
      <c r="A1028" t="s">
        <v>268</v>
      </c>
      <c r="B1028" t="s">
        <v>269</v>
      </c>
      <c r="C1028" t="str">
        <f>LEFT(raw!D1028,10)</f>
        <v>2021-12-28</v>
      </c>
      <c r="D1028" t="str">
        <f>LEFT(raw!E1028,8)</f>
        <v>07:30:00</v>
      </c>
      <c r="E1028" t="str">
        <f>LEFT(raw!F1028,8)</f>
        <v>16:30:00</v>
      </c>
      <c r="F1028" t="str">
        <f>LEFT(raw!G1028,8)</f>
        <v>08:09:57</v>
      </c>
      <c r="G1028" t="str">
        <f>LEFT(raw!H1028,8)</f>
        <v>17:35:41</v>
      </c>
      <c r="H1028" t="s">
        <v>19</v>
      </c>
      <c r="I1028" t="s">
        <v>4842</v>
      </c>
      <c r="J1028" t="s">
        <v>32</v>
      </c>
      <c r="K1028" t="s">
        <v>26</v>
      </c>
      <c r="L1028" t="str">
        <f>LEFT(raw!M1028,8)</f>
        <v>09:00:00</v>
      </c>
      <c r="M1028" t="s">
        <v>20</v>
      </c>
      <c r="N1028" t="s">
        <v>28</v>
      </c>
      <c r="O1028" t="s">
        <v>28</v>
      </c>
      <c r="P1028" s="2">
        <f t="shared" si="96"/>
        <v>44558</v>
      </c>
      <c r="Q1028" s="3">
        <f t="shared" si="97"/>
        <v>44561</v>
      </c>
      <c r="R1028" t="str">
        <f t="shared" si="98"/>
        <v>Attendance</v>
      </c>
      <c r="S1028" t="str">
        <f t="shared" si="99"/>
        <v>Late</v>
      </c>
      <c r="T1028" t="str">
        <f>IF(R1028="Permit", J1028, IF(G1028="","NA CO", IF(G1028="00:00:00","NA CO", IF(G1028&lt;E1028,"Early",IF(I1028*1440&gt;=parameter!$C$4,"Overtime","On Time CO")))))</f>
        <v>On Time CO</v>
      </c>
      <c r="U1028" t="str">
        <f t="shared" si="100"/>
        <v>00:39:57</v>
      </c>
      <c r="V1028" t="str">
        <f t="shared" si="101"/>
        <v/>
      </c>
    </row>
    <row r="1029" spans="1:22" x14ac:dyDescent="0.3">
      <c r="A1029" t="s">
        <v>268</v>
      </c>
      <c r="B1029" t="s">
        <v>269</v>
      </c>
      <c r="C1029" t="str">
        <f>LEFT(raw!D1029,10)</f>
        <v>2021-12-29</v>
      </c>
      <c r="D1029" t="str">
        <f>LEFT(raw!E1029,8)</f>
        <v>07:30:00</v>
      </c>
      <c r="E1029" t="str">
        <f>LEFT(raw!F1029,8)</f>
        <v>16:00:00</v>
      </c>
      <c r="F1029" t="str">
        <f>LEFT(raw!G1029,8)</f>
        <v>08:25:41</v>
      </c>
      <c r="G1029" t="str">
        <f>LEFT(raw!H1029,8)</f>
        <v>17:30:27</v>
      </c>
      <c r="H1029" t="s">
        <v>19</v>
      </c>
      <c r="I1029" t="s">
        <v>4845</v>
      </c>
      <c r="J1029" t="s">
        <v>32</v>
      </c>
      <c r="K1029" t="s">
        <v>26</v>
      </c>
      <c r="L1029" t="str">
        <f>LEFT(raw!M1029,8)</f>
        <v>08:30:00</v>
      </c>
      <c r="M1029" t="s">
        <v>20</v>
      </c>
      <c r="N1029" t="s">
        <v>28</v>
      </c>
      <c r="O1029" t="s">
        <v>28</v>
      </c>
      <c r="P1029" s="2">
        <f t="shared" si="96"/>
        <v>44559</v>
      </c>
      <c r="Q1029" s="3">
        <f t="shared" si="97"/>
        <v>44561</v>
      </c>
      <c r="R1029" t="str">
        <f t="shared" si="98"/>
        <v>Attendance</v>
      </c>
      <c r="S1029" t="str">
        <f t="shared" si="99"/>
        <v>Late</v>
      </c>
      <c r="T1029" t="str">
        <f>IF(R1029="Permit", J1029, IF(G1029="","NA CO", IF(G1029="00:00:00","NA CO", IF(G1029&lt;E1029,"Early",IF(I1029*1440&gt;=parameter!$C$4,"Overtime","On Time CO")))))</f>
        <v>On Time CO</v>
      </c>
      <c r="U1029" t="str">
        <f t="shared" si="100"/>
        <v>00:55:41</v>
      </c>
      <c r="V1029" t="str">
        <f t="shared" si="101"/>
        <v/>
      </c>
    </row>
    <row r="1030" spans="1:22" x14ac:dyDescent="0.3">
      <c r="A1030" t="s">
        <v>268</v>
      </c>
      <c r="B1030" t="s">
        <v>269</v>
      </c>
      <c r="C1030" t="str">
        <f>LEFT(raw!D1030,10)</f>
        <v>2021-12-31</v>
      </c>
      <c r="D1030" t="str">
        <f>LEFT(raw!E1030,8)</f>
        <v>07:30:00</v>
      </c>
      <c r="E1030" t="str">
        <f>LEFT(raw!F1030,8)</f>
        <v>16:30:00</v>
      </c>
      <c r="F1030" t="str">
        <f>LEFT(raw!G1030,8)</f>
        <v>08:37:03</v>
      </c>
      <c r="G1030" t="str">
        <f>LEFT(raw!H1030,8)</f>
        <v>16:16:50</v>
      </c>
      <c r="H1030" t="s">
        <v>19</v>
      </c>
      <c r="I1030" t="s">
        <v>4826</v>
      </c>
      <c r="J1030" t="s">
        <v>32</v>
      </c>
      <c r="K1030" t="s">
        <v>26</v>
      </c>
      <c r="L1030" t="str">
        <f>LEFT(raw!M1030,8)</f>
        <v>09:00:00</v>
      </c>
      <c r="M1030" t="s">
        <v>20</v>
      </c>
      <c r="N1030" t="s">
        <v>28</v>
      </c>
      <c r="O1030" t="s">
        <v>28</v>
      </c>
      <c r="P1030" s="2">
        <f t="shared" si="96"/>
        <v>44561</v>
      </c>
      <c r="Q1030" s="3">
        <f t="shared" si="97"/>
        <v>44561</v>
      </c>
      <c r="R1030" t="str">
        <f t="shared" si="98"/>
        <v>Attendance</v>
      </c>
      <c r="S1030" t="str">
        <f t="shared" si="99"/>
        <v>Late</v>
      </c>
      <c r="T1030" t="str">
        <f>IF(R1030="Permit", J1030, IF(G1030="","NA CO", IF(G1030="00:00:00","NA CO", IF(G1030&lt;E1030,"Early",IF(I1030*1440&gt;=parameter!$C$4,"Overtime","On Time CO")))))</f>
        <v>Early</v>
      </c>
      <c r="U1030" t="str">
        <f t="shared" si="100"/>
        <v>01:07:03</v>
      </c>
      <c r="V1030" t="str">
        <f t="shared" si="101"/>
        <v/>
      </c>
    </row>
    <row r="1031" spans="1:22" x14ac:dyDescent="0.3">
      <c r="A1031" t="s">
        <v>273</v>
      </c>
      <c r="B1031" t="s">
        <v>274</v>
      </c>
      <c r="C1031" t="str">
        <f>LEFT(raw!D1031,10)</f>
        <v>2021-12-01</v>
      </c>
      <c r="D1031" t="str">
        <f>LEFT(raw!E1031,8)</f>
        <v>07:30:00</v>
      </c>
      <c r="E1031" t="str">
        <f>LEFT(raw!F1031,8)</f>
        <v>16:00:00</v>
      </c>
      <c r="F1031" t="str">
        <f>LEFT(raw!G1031,8)</f>
        <v>08:14:52</v>
      </c>
      <c r="G1031" t="str">
        <f>LEFT(raw!H1031,8)</f>
        <v>17:51:53</v>
      </c>
      <c r="H1031" t="s">
        <v>19</v>
      </c>
      <c r="I1031" t="s">
        <v>4851</v>
      </c>
      <c r="J1031" t="s">
        <v>32</v>
      </c>
      <c r="K1031" t="s">
        <v>26</v>
      </c>
      <c r="L1031" t="str">
        <f>LEFT(raw!M1031,8)</f>
        <v>08:30:00</v>
      </c>
      <c r="M1031" t="s">
        <v>20</v>
      </c>
      <c r="N1031" t="s">
        <v>28</v>
      </c>
      <c r="O1031" t="s">
        <v>28</v>
      </c>
      <c r="P1031" s="2">
        <f t="shared" si="96"/>
        <v>44531</v>
      </c>
      <c r="Q1031" s="3">
        <f t="shared" si="97"/>
        <v>44561</v>
      </c>
      <c r="R1031" t="str">
        <f t="shared" si="98"/>
        <v>Attendance</v>
      </c>
      <c r="S1031" t="str">
        <f t="shared" si="99"/>
        <v>Late</v>
      </c>
      <c r="T1031" t="str">
        <f>IF(R1031="Permit", J1031, IF(G1031="","NA CO", IF(G1031="00:00:00","NA CO", IF(G1031&lt;E1031,"Early",IF(I1031*1440&gt;=parameter!$C$4,"Overtime","On Time CO")))))</f>
        <v>On Time CO</v>
      </c>
      <c r="U1031" t="str">
        <f t="shared" si="100"/>
        <v>00:44:52</v>
      </c>
      <c r="V1031" t="str">
        <f t="shared" si="101"/>
        <v/>
      </c>
    </row>
    <row r="1032" spans="1:22" x14ac:dyDescent="0.3">
      <c r="A1032" t="s">
        <v>273</v>
      </c>
      <c r="B1032" t="s">
        <v>274</v>
      </c>
      <c r="C1032" t="str">
        <f>LEFT(raw!D1032,10)</f>
        <v>2021-12-02</v>
      </c>
      <c r="D1032" t="str">
        <f>LEFT(raw!E1032,8)</f>
        <v>07:30:00</v>
      </c>
      <c r="E1032" t="str">
        <f>LEFT(raw!F1032,8)</f>
        <v>16:30:00</v>
      </c>
      <c r="F1032" t="str">
        <f>LEFT(raw!G1032,8)</f>
        <v>08:12:23</v>
      </c>
      <c r="G1032" t="str">
        <f>LEFT(raw!H1032,8)</f>
        <v>18:23:27</v>
      </c>
      <c r="H1032" t="s">
        <v>19</v>
      </c>
      <c r="I1032" t="s">
        <v>4854</v>
      </c>
      <c r="J1032" t="s">
        <v>32</v>
      </c>
      <c r="K1032" t="s">
        <v>26</v>
      </c>
      <c r="L1032" t="str">
        <f>LEFT(raw!M1032,8)</f>
        <v>09:00:00</v>
      </c>
      <c r="M1032" t="s">
        <v>20</v>
      </c>
      <c r="N1032" t="s">
        <v>28</v>
      </c>
      <c r="O1032" t="s">
        <v>28</v>
      </c>
      <c r="P1032" s="2">
        <f t="shared" si="96"/>
        <v>44532</v>
      </c>
      <c r="Q1032" s="3">
        <f t="shared" si="97"/>
        <v>44561</v>
      </c>
      <c r="R1032" t="str">
        <f t="shared" si="98"/>
        <v>Attendance</v>
      </c>
      <c r="S1032" t="str">
        <f t="shared" si="99"/>
        <v>Late</v>
      </c>
      <c r="T1032" t="str">
        <f>IF(R1032="Permit", J1032, IF(G1032="","NA CO", IF(G1032="00:00:00","NA CO", IF(G1032&lt;E1032,"Early",IF(I1032*1440&gt;=parameter!$C$4,"Overtime","On Time CO")))))</f>
        <v>On Time CO</v>
      </c>
      <c r="U1032" t="str">
        <f t="shared" si="100"/>
        <v>00:42:23</v>
      </c>
      <c r="V1032" t="str">
        <f t="shared" si="101"/>
        <v/>
      </c>
    </row>
    <row r="1033" spans="1:22" x14ac:dyDescent="0.3">
      <c r="A1033" t="s">
        <v>273</v>
      </c>
      <c r="B1033" t="s">
        <v>274</v>
      </c>
      <c r="C1033" t="str">
        <f>LEFT(raw!D1033,10)</f>
        <v>2021-12-03</v>
      </c>
      <c r="D1033" t="str">
        <f>LEFT(raw!E1033,8)</f>
        <v>07:30:00</v>
      </c>
      <c r="E1033" t="str">
        <f>LEFT(raw!F1033,8)</f>
        <v>16:30:00</v>
      </c>
      <c r="F1033" t="str">
        <f>LEFT(raw!G1033,8)</f>
        <v>08:08:16</v>
      </c>
      <c r="G1033" t="str">
        <f>LEFT(raw!H1033,8)</f>
        <v>17:53:27</v>
      </c>
      <c r="H1033" t="s">
        <v>19</v>
      </c>
      <c r="I1033" t="s">
        <v>1321</v>
      </c>
      <c r="J1033" t="s">
        <v>32</v>
      </c>
      <c r="K1033" t="s">
        <v>26</v>
      </c>
      <c r="L1033" t="str">
        <f>LEFT(raw!M1033,8)</f>
        <v>09:00:00</v>
      </c>
      <c r="M1033" t="s">
        <v>20</v>
      </c>
      <c r="N1033" t="s">
        <v>28</v>
      </c>
      <c r="O1033" t="s">
        <v>28</v>
      </c>
      <c r="P1033" s="2">
        <f t="shared" si="96"/>
        <v>44533</v>
      </c>
      <c r="Q1033" s="3">
        <f t="shared" si="97"/>
        <v>44561</v>
      </c>
      <c r="R1033" t="str">
        <f t="shared" si="98"/>
        <v>Attendance</v>
      </c>
      <c r="S1033" t="str">
        <f t="shared" si="99"/>
        <v>Late</v>
      </c>
      <c r="T1033" t="str">
        <f>IF(R1033="Permit", J1033, IF(G1033="","NA CO", IF(G1033="00:00:00","NA CO", IF(G1033&lt;E1033,"Early",IF(I1033*1440&gt;=parameter!$C$4,"Overtime","On Time CO")))))</f>
        <v>On Time CO</v>
      </c>
      <c r="U1033" t="str">
        <f t="shared" si="100"/>
        <v>00:38:16</v>
      </c>
      <c r="V1033" t="str">
        <f t="shared" si="101"/>
        <v/>
      </c>
    </row>
    <row r="1034" spans="1:22" x14ac:dyDescent="0.3">
      <c r="A1034" t="s">
        <v>273</v>
      </c>
      <c r="B1034" t="s">
        <v>274</v>
      </c>
      <c r="C1034" t="str">
        <f>LEFT(raw!D1034,10)</f>
        <v>2021-12-06</v>
      </c>
      <c r="D1034" t="str">
        <f>LEFT(raw!E1034,8)</f>
        <v>07:30:00</v>
      </c>
      <c r="E1034" t="str">
        <f>LEFT(raw!F1034,8)</f>
        <v>16:30:00</v>
      </c>
      <c r="F1034" t="str">
        <f>LEFT(raw!G1034,8)</f>
        <v>08:08:35</v>
      </c>
      <c r="G1034" t="str">
        <f>LEFT(raw!H1034,8)</f>
        <v>18:55:23</v>
      </c>
      <c r="H1034" t="s">
        <v>19</v>
      </c>
      <c r="I1034" t="s">
        <v>4859</v>
      </c>
      <c r="J1034" t="s">
        <v>32</v>
      </c>
      <c r="K1034" t="s">
        <v>26</v>
      </c>
      <c r="L1034" t="str">
        <f>LEFT(raw!M1034,8)</f>
        <v>09:00:00</v>
      </c>
      <c r="M1034" t="s">
        <v>20</v>
      </c>
      <c r="N1034" t="s">
        <v>28</v>
      </c>
      <c r="O1034" t="s">
        <v>28</v>
      </c>
      <c r="P1034" s="2">
        <f t="shared" si="96"/>
        <v>44536</v>
      </c>
      <c r="Q1034" s="3">
        <f t="shared" si="97"/>
        <v>44561</v>
      </c>
      <c r="R1034" t="str">
        <f t="shared" si="98"/>
        <v>Attendance</v>
      </c>
      <c r="S1034" t="str">
        <f t="shared" si="99"/>
        <v>Late</v>
      </c>
      <c r="T1034" t="str">
        <f>IF(R1034="Permit", J1034, IF(G1034="","NA CO", IF(G1034="00:00:00","NA CO", IF(G1034&lt;E1034,"Early",IF(I1034*1440&gt;=parameter!$C$4,"Overtime","On Time CO")))))</f>
        <v>On Time CO</v>
      </c>
      <c r="U1034" t="str">
        <f t="shared" si="100"/>
        <v>00:38:35</v>
      </c>
      <c r="V1034" t="str">
        <f t="shared" si="101"/>
        <v/>
      </c>
    </row>
    <row r="1035" spans="1:22" x14ac:dyDescent="0.3">
      <c r="A1035" t="s">
        <v>273</v>
      </c>
      <c r="B1035" t="s">
        <v>274</v>
      </c>
      <c r="C1035" t="str">
        <f>LEFT(raw!D1035,10)</f>
        <v>2021-12-07</v>
      </c>
      <c r="D1035" t="str">
        <f>LEFT(raw!E1035,8)</f>
        <v>07:30:00</v>
      </c>
      <c r="E1035" t="str">
        <f>LEFT(raw!F1035,8)</f>
        <v>16:30:00</v>
      </c>
      <c r="F1035" t="str">
        <f>LEFT(raw!G1035,8)</f>
        <v>08:22:39</v>
      </c>
      <c r="G1035" t="str">
        <f>LEFT(raw!H1035,8)</f>
        <v>17:57:47</v>
      </c>
      <c r="H1035" t="s">
        <v>19</v>
      </c>
      <c r="I1035" t="s">
        <v>4861</v>
      </c>
      <c r="J1035" t="s">
        <v>32</v>
      </c>
      <c r="K1035" t="s">
        <v>26</v>
      </c>
      <c r="L1035" t="str">
        <f>LEFT(raw!M1035,8)</f>
        <v>09:00:00</v>
      </c>
      <c r="M1035" t="s">
        <v>20</v>
      </c>
      <c r="N1035" t="s">
        <v>28</v>
      </c>
      <c r="O1035" t="s">
        <v>28</v>
      </c>
      <c r="P1035" s="2">
        <f t="shared" si="96"/>
        <v>44537</v>
      </c>
      <c r="Q1035" s="3">
        <f t="shared" si="97"/>
        <v>44561</v>
      </c>
      <c r="R1035" t="str">
        <f t="shared" si="98"/>
        <v>Attendance</v>
      </c>
      <c r="S1035" t="str">
        <f t="shared" si="99"/>
        <v>Late</v>
      </c>
      <c r="T1035" t="str">
        <f>IF(R1035="Permit", J1035, IF(G1035="","NA CO", IF(G1035="00:00:00","NA CO", IF(G1035&lt;E1035,"Early",IF(I1035*1440&gt;=parameter!$C$4,"Overtime","On Time CO")))))</f>
        <v>On Time CO</v>
      </c>
      <c r="U1035" t="str">
        <f t="shared" si="100"/>
        <v>00:52:39</v>
      </c>
      <c r="V1035" t="str">
        <f t="shared" si="101"/>
        <v/>
      </c>
    </row>
    <row r="1036" spans="1:22" x14ac:dyDescent="0.3">
      <c r="A1036" t="s">
        <v>273</v>
      </c>
      <c r="B1036" t="s">
        <v>274</v>
      </c>
      <c r="C1036" t="str">
        <f>LEFT(raw!D1036,10)</f>
        <v>2021-12-08</v>
      </c>
      <c r="D1036" t="str">
        <f>LEFT(raw!E1036,8)</f>
        <v>07:30:00</v>
      </c>
      <c r="E1036" t="str">
        <f>LEFT(raw!F1036,8)</f>
        <v>16:00:00</v>
      </c>
      <c r="F1036" t="str">
        <f>LEFT(raw!G1036,8)</f>
        <v>08:10:00</v>
      </c>
      <c r="G1036" t="str">
        <f>LEFT(raw!H1036,8)</f>
        <v>18:11:23</v>
      </c>
      <c r="H1036" t="s">
        <v>19</v>
      </c>
      <c r="I1036" t="s">
        <v>1307</v>
      </c>
      <c r="J1036" t="s">
        <v>32</v>
      </c>
      <c r="K1036" t="s">
        <v>26</v>
      </c>
      <c r="L1036" t="str">
        <f>LEFT(raw!M1036,8)</f>
        <v>08:30:00</v>
      </c>
      <c r="M1036" t="s">
        <v>20</v>
      </c>
      <c r="N1036" t="s">
        <v>28</v>
      </c>
      <c r="O1036" t="s">
        <v>28</v>
      </c>
      <c r="P1036" s="2">
        <f t="shared" si="96"/>
        <v>44538</v>
      </c>
      <c r="Q1036" s="3">
        <f t="shared" si="97"/>
        <v>44561</v>
      </c>
      <c r="R1036" t="str">
        <f t="shared" si="98"/>
        <v>Attendance</v>
      </c>
      <c r="S1036" t="str">
        <f t="shared" si="99"/>
        <v>Late</v>
      </c>
      <c r="T1036" t="str">
        <f>IF(R1036="Permit", J1036, IF(G1036="","NA CO", IF(G1036="00:00:00","NA CO", IF(G1036&lt;E1036,"Early",IF(I1036*1440&gt;=parameter!$C$4,"Overtime","On Time CO")))))</f>
        <v>On Time CO</v>
      </c>
      <c r="U1036" t="str">
        <f t="shared" si="100"/>
        <v>00:40:00</v>
      </c>
      <c r="V1036" t="str">
        <f t="shared" si="101"/>
        <v/>
      </c>
    </row>
    <row r="1037" spans="1:22" x14ac:dyDescent="0.3">
      <c r="A1037" t="s">
        <v>273</v>
      </c>
      <c r="B1037" t="s">
        <v>274</v>
      </c>
      <c r="C1037" t="str">
        <f>LEFT(raw!D1037,10)</f>
        <v>2021-12-09</v>
      </c>
      <c r="D1037" t="str">
        <f>LEFT(raw!E1037,8)</f>
        <v>07:30:00</v>
      </c>
      <c r="E1037" t="str">
        <f>LEFT(raw!F1037,8)</f>
        <v>16:30:00</v>
      </c>
      <c r="F1037" t="str">
        <f>LEFT(raw!G1037,8)</f>
        <v>08:21:29</v>
      </c>
      <c r="G1037" t="str">
        <f>LEFT(raw!H1037,8)</f>
        <v>18:03:47</v>
      </c>
      <c r="H1037" t="s">
        <v>19</v>
      </c>
      <c r="I1037" t="s">
        <v>4865</v>
      </c>
      <c r="J1037" t="s">
        <v>32</v>
      </c>
      <c r="K1037" t="s">
        <v>26</v>
      </c>
      <c r="L1037" t="str">
        <f>LEFT(raw!M1037,8)</f>
        <v>09:00:00</v>
      </c>
      <c r="M1037" t="s">
        <v>20</v>
      </c>
      <c r="N1037" t="s">
        <v>28</v>
      </c>
      <c r="O1037" t="s">
        <v>28</v>
      </c>
      <c r="P1037" s="2">
        <f t="shared" si="96"/>
        <v>44539</v>
      </c>
      <c r="Q1037" s="3">
        <f t="shared" si="97"/>
        <v>44561</v>
      </c>
      <c r="R1037" t="str">
        <f t="shared" si="98"/>
        <v>Attendance</v>
      </c>
      <c r="S1037" t="str">
        <f t="shared" si="99"/>
        <v>Late</v>
      </c>
      <c r="T1037" t="str">
        <f>IF(R1037="Permit", J1037, IF(G1037="","NA CO", IF(G1037="00:00:00","NA CO", IF(G1037&lt;E1037,"Early",IF(I1037*1440&gt;=parameter!$C$4,"Overtime","On Time CO")))))</f>
        <v>On Time CO</v>
      </c>
      <c r="U1037" t="str">
        <f t="shared" si="100"/>
        <v>00:51:29</v>
      </c>
      <c r="V1037" t="str">
        <f t="shared" si="101"/>
        <v/>
      </c>
    </row>
    <row r="1038" spans="1:22" x14ac:dyDescent="0.3">
      <c r="A1038" t="s">
        <v>273</v>
      </c>
      <c r="B1038" t="s">
        <v>274</v>
      </c>
      <c r="C1038" t="str">
        <f>LEFT(raw!D1038,10)</f>
        <v>2021-12-10</v>
      </c>
      <c r="D1038" t="str">
        <f>LEFT(raw!E1038,8)</f>
        <v>07:30:00</v>
      </c>
      <c r="E1038" t="str">
        <f>LEFT(raw!F1038,8)</f>
        <v>16:30:00</v>
      </c>
      <c r="F1038" t="str">
        <f>LEFT(raw!G1038,8)</f>
        <v>07:50:49</v>
      </c>
      <c r="G1038" t="str">
        <f>LEFT(raw!H1038,8)</f>
        <v>18:14:46</v>
      </c>
      <c r="H1038" t="s">
        <v>19</v>
      </c>
      <c r="I1038" t="s">
        <v>4869</v>
      </c>
      <c r="J1038" t="s">
        <v>32</v>
      </c>
      <c r="K1038" t="s">
        <v>26</v>
      </c>
      <c r="L1038" t="str">
        <f>LEFT(raw!M1038,8)</f>
        <v>09:00:00</v>
      </c>
      <c r="M1038" t="s">
        <v>20</v>
      </c>
      <c r="N1038" t="s">
        <v>28</v>
      </c>
      <c r="O1038" t="s">
        <v>28</v>
      </c>
      <c r="P1038" s="2">
        <f t="shared" si="96"/>
        <v>44540</v>
      </c>
      <c r="Q1038" s="3">
        <f t="shared" si="97"/>
        <v>44561</v>
      </c>
      <c r="R1038" t="str">
        <f t="shared" si="98"/>
        <v>Attendance</v>
      </c>
      <c r="S1038" t="str">
        <f t="shared" si="99"/>
        <v>Late</v>
      </c>
      <c r="T1038" t="str">
        <f>IF(R1038="Permit", J1038, IF(G1038="","NA CO", IF(G1038="00:00:00","NA CO", IF(G1038&lt;E1038,"Early",IF(I1038*1440&gt;=parameter!$C$4,"Overtime","On Time CO")))))</f>
        <v>On Time CO</v>
      </c>
      <c r="U1038" t="str">
        <f t="shared" si="100"/>
        <v>00:20:49</v>
      </c>
      <c r="V1038" t="str">
        <f t="shared" si="101"/>
        <v/>
      </c>
    </row>
    <row r="1039" spans="1:22" x14ac:dyDescent="0.3">
      <c r="A1039" t="s">
        <v>273</v>
      </c>
      <c r="B1039" t="s">
        <v>274</v>
      </c>
      <c r="C1039" t="str">
        <f>LEFT(raw!D1039,10)</f>
        <v>2021-12-13</v>
      </c>
      <c r="D1039" t="str">
        <f>LEFT(raw!E1039,8)</f>
        <v>07:30:00</v>
      </c>
      <c r="E1039" t="str">
        <f>LEFT(raw!F1039,8)</f>
        <v>16:30:00</v>
      </c>
      <c r="F1039" t="str">
        <f>LEFT(raw!G1039,8)</f>
        <v>08:19:08</v>
      </c>
      <c r="G1039" t="str">
        <f>LEFT(raw!H1039,8)</f>
        <v>18:02:18</v>
      </c>
      <c r="H1039" t="s">
        <v>19</v>
      </c>
      <c r="I1039" t="s">
        <v>4872</v>
      </c>
      <c r="J1039" t="s">
        <v>32</v>
      </c>
      <c r="K1039" t="s">
        <v>26</v>
      </c>
      <c r="L1039" t="str">
        <f>LEFT(raw!M1039,8)</f>
        <v>09:00:00</v>
      </c>
      <c r="M1039" t="s">
        <v>20</v>
      </c>
      <c r="N1039" t="s">
        <v>28</v>
      </c>
      <c r="O1039" t="s">
        <v>28</v>
      </c>
      <c r="P1039" s="2">
        <f t="shared" si="96"/>
        <v>44543</v>
      </c>
      <c r="Q1039" s="3">
        <f t="shared" si="97"/>
        <v>44561</v>
      </c>
      <c r="R1039" t="str">
        <f t="shared" si="98"/>
        <v>Attendance</v>
      </c>
      <c r="S1039" t="str">
        <f t="shared" si="99"/>
        <v>Late</v>
      </c>
      <c r="T1039" t="str">
        <f>IF(R1039="Permit", J1039, IF(G1039="","NA CO", IF(G1039="00:00:00","NA CO", IF(G1039&lt;E1039,"Early",IF(I1039*1440&gt;=parameter!$C$4,"Overtime","On Time CO")))))</f>
        <v>On Time CO</v>
      </c>
      <c r="U1039" t="str">
        <f t="shared" si="100"/>
        <v>00:49:08</v>
      </c>
      <c r="V1039" t="str">
        <f t="shared" si="101"/>
        <v/>
      </c>
    </row>
    <row r="1040" spans="1:22" x14ac:dyDescent="0.3">
      <c r="A1040" t="s">
        <v>273</v>
      </c>
      <c r="B1040" t="s">
        <v>274</v>
      </c>
      <c r="C1040" t="str">
        <f>LEFT(raw!D1040,10)</f>
        <v>2021-12-14</v>
      </c>
      <c r="D1040" t="str">
        <f>LEFT(raw!E1040,8)</f>
        <v>07:30:00</v>
      </c>
      <c r="E1040" t="str">
        <f>LEFT(raw!F1040,8)</f>
        <v>16:30:00</v>
      </c>
      <c r="F1040" t="str">
        <f>LEFT(raw!G1040,8)</f>
        <v>08:02:11</v>
      </c>
      <c r="G1040" t="str">
        <f>LEFT(raw!H1040,8)</f>
        <v>18:48:05</v>
      </c>
      <c r="H1040" t="s">
        <v>19</v>
      </c>
      <c r="I1040" t="s">
        <v>4874</v>
      </c>
      <c r="J1040" t="s">
        <v>32</v>
      </c>
      <c r="K1040" t="s">
        <v>26</v>
      </c>
      <c r="L1040" t="str">
        <f>LEFT(raw!M1040,8)</f>
        <v>09:00:00</v>
      </c>
      <c r="M1040" t="s">
        <v>20</v>
      </c>
      <c r="N1040" t="s">
        <v>28</v>
      </c>
      <c r="O1040" t="s">
        <v>28</v>
      </c>
      <c r="P1040" s="2">
        <f t="shared" si="96"/>
        <v>44544</v>
      </c>
      <c r="Q1040" s="3">
        <f t="shared" si="97"/>
        <v>44561</v>
      </c>
      <c r="R1040" t="str">
        <f t="shared" si="98"/>
        <v>Attendance</v>
      </c>
      <c r="S1040" t="str">
        <f t="shared" si="99"/>
        <v>Late</v>
      </c>
      <c r="T1040" t="str">
        <f>IF(R1040="Permit", J1040, IF(G1040="","NA CO", IF(G1040="00:00:00","NA CO", IF(G1040&lt;E1040,"Early",IF(I1040*1440&gt;=parameter!$C$4,"Overtime","On Time CO")))))</f>
        <v>On Time CO</v>
      </c>
      <c r="U1040" t="str">
        <f t="shared" si="100"/>
        <v>00:32:11</v>
      </c>
      <c r="V1040" t="str">
        <f t="shared" si="101"/>
        <v/>
      </c>
    </row>
    <row r="1041" spans="1:22" x14ac:dyDescent="0.3">
      <c r="A1041" t="s">
        <v>273</v>
      </c>
      <c r="B1041" t="s">
        <v>274</v>
      </c>
      <c r="C1041" t="str">
        <f>LEFT(raw!D1041,10)</f>
        <v>2021-12-15</v>
      </c>
      <c r="D1041" t="str">
        <f>LEFT(raw!E1041,8)</f>
        <v>07:30:00</v>
      </c>
      <c r="E1041" t="str">
        <f>LEFT(raw!F1041,8)</f>
        <v>16:00:00</v>
      </c>
      <c r="F1041" t="str">
        <f>LEFT(raw!G1041,8)</f>
        <v>08:22:00</v>
      </c>
      <c r="G1041" t="str">
        <f>LEFT(raw!H1041,8)</f>
        <v>17:34:53</v>
      </c>
      <c r="H1041" t="s">
        <v>19</v>
      </c>
      <c r="I1041" t="s">
        <v>4876</v>
      </c>
      <c r="J1041" t="s">
        <v>32</v>
      </c>
      <c r="K1041" t="s">
        <v>26</v>
      </c>
      <c r="L1041" t="str">
        <f>LEFT(raw!M1041,8)</f>
        <v>08:30:00</v>
      </c>
      <c r="M1041" t="s">
        <v>20</v>
      </c>
      <c r="N1041" t="s">
        <v>28</v>
      </c>
      <c r="O1041" t="s">
        <v>28</v>
      </c>
      <c r="P1041" s="2">
        <f t="shared" si="96"/>
        <v>44545</v>
      </c>
      <c r="Q1041" s="3">
        <f t="shared" si="97"/>
        <v>44561</v>
      </c>
      <c r="R1041" t="str">
        <f t="shared" si="98"/>
        <v>Attendance</v>
      </c>
      <c r="S1041" t="str">
        <f t="shared" si="99"/>
        <v>Late</v>
      </c>
      <c r="T1041" t="str">
        <f>IF(R1041="Permit", J1041, IF(G1041="","NA CO", IF(G1041="00:00:00","NA CO", IF(G1041&lt;E1041,"Early",IF(I1041*1440&gt;=parameter!$C$4,"Overtime","On Time CO")))))</f>
        <v>On Time CO</v>
      </c>
      <c r="U1041" t="str">
        <f t="shared" si="100"/>
        <v>00:52:00</v>
      </c>
      <c r="V1041" t="str">
        <f t="shared" si="101"/>
        <v/>
      </c>
    </row>
    <row r="1042" spans="1:22" x14ac:dyDescent="0.3">
      <c r="A1042" t="s">
        <v>273</v>
      </c>
      <c r="B1042" t="s">
        <v>274</v>
      </c>
      <c r="C1042" t="str">
        <f>LEFT(raw!D1042,10)</f>
        <v>2021-12-16</v>
      </c>
      <c r="D1042" t="str">
        <f>LEFT(raw!E1042,8)</f>
        <v>07:30:00</v>
      </c>
      <c r="E1042" t="str">
        <f>LEFT(raw!F1042,8)</f>
        <v>16:30:00</v>
      </c>
      <c r="F1042" t="str">
        <f>LEFT(raw!G1042,8)</f>
        <v>08:17:26</v>
      </c>
      <c r="G1042" t="str">
        <f>LEFT(raw!H1042,8)</f>
        <v>18:00:47</v>
      </c>
      <c r="H1042" t="s">
        <v>19</v>
      </c>
      <c r="I1042" t="s">
        <v>4880</v>
      </c>
      <c r="J1042" t="s">
        <v>32</v>
      </c>
      <c r="K1042" t="s">
        <v>26</v>
      </c>
      <c r="L1042" t="str">
        <f>LEFT(raw!M1042,8)</f>
        <v>09:00:00</v>
      </c>
      <c r="M1042" t="s">
        <v>20</v>
      </c>
      <c r="N1042" t="s">
        <v>28</v>
      </c>
      <c r="O1042" t="s">
        <v>28</v>
      </c>
      <c r="P1042" s="2">
        <f t="shared" si="96"/>
        <v>44546</v>
      </c>
      <c r="Q1042" s="3">
        <f t="shared" si="97"/>
        <v>44561</v>
      </c>
      <c r="R1042" t="str">
        <f t="shared" si="98"/>
        <v>Attendance</v>
      </c>
      <c r="S1042" t="str">
        <f t="shared" si="99"/>
        <v>Late</v>
      </c>
      <c r="T1042" t="str">
        <f>IF(R1042="Permit", J1042, IF(G1042="","NA CO", IF(G1042="00:00:00","NA CO", IF(G1042&lt;E1042,"Early",IF(I1042*1440&gt;=parameter!$C$4,"Overtime","On Time CO")))))</f>
        <v>On Time CO</v>
      </c>
      <c r="U1042" t="str">
        <f t="shared" si="100"/>
        <v>00:47:26</v>
      </c>
      <c r="V1042" t="str">
        <f t="shared" si="101"/>
        <v/>
      </c>
    </row>
    <row r="1043" spans="1:22" x14ac:dyDescent="0.3">
      <c r="A1043" t="s">
        <v>273</v>
      </c>
      <c r="B1043" t="s">
        <v>274</v>
      </c>
      <c r="C1043" t="str">
        <f>LEFT(raw!D1043,10)</f>
        <v>2021-12-17</v>
      </c>
      <c r="D1043" t="str">
        <f>LEFT(raw!E1043,8)</f>
        <v>07:30:00</v>
      </c>
      <c r="E1043" t="str">
        <f>LEFT(raw!F1043,8)</f>
        <v>16:30:00</v>
      </c>
      <c r="F1043" t="str">
        <f>LEFT(raw!G1043,8)</f>
        <v>08:24:55</v>
      </c>
      <c r="G1043" t="str">
        <f>LEFT(raw!H1043,8)</f>
        <v>17:34:39</v>
      </c>
      <c r="H1043" t="s">
        <v>19</v>
      </c>
      <c r="I1043" t="s">
        <v>4882</v>
      </c>
      <c r="J1043" t="s">
        <v>32</v>
      </c>
      <c r="K1043" t="s">
        <v>26</v>
      </c>
      <c r="L1043" t="str">
        <f>LEFT(raw!M1043,8)</f>
        <v>09:00:00</v>
      </c>
      <c r="M1043" t="s">
        <v>20</v>
      </c>
      <c r="N1043" t="s">
        <v>28</v>
      </c>
      <c r="O1043" t="s">
        <v>28</v>
      </c>
      <c r="P1043" s="2">
        <f t="shared" si="96"/>
        <v>44547</v>
      </c>
      <c r="Q1043" s="3">
        <f t="shared" si="97"/>
        <v>44561</v>
      </c>
      <c r="R1043" t="str">
        <f t="shared" si="98"/>
        <v>Attendance</v>
      </c>
      <c r="S1043" t="str">
        <f t="shared" si="99"/>
        <v>Late</v>
      </c>
      <c r="T1043" t="str">
        <f>IF(R1043="Permit", J1043, IF(G1043="","NA CO", IF(G1043="00:00:00","NA CO", IF(G1043&lt;E1043,"Early",IF(I1043*1440&gt;=parameter!$C$4,"Overtime","On Time CO")))))</f>
        <v>On Time CO</v>
      </c>
      <c r="U1043" t="str">
        <f t="shared" si="100"/>
        <v>00:54:55</v>
      </c>
      <c r="V1043" t="str">
        <f t="shared" si="101"/>
        <v/>
      </c>
    </row>
    <row r="1044" spans="1:22" x14ac:dyDescent="0.3">
      <c r="A1044" t="s">
        <v>273</v>
      </c>
      <c r="B1044" t="s">
        <v>274</v>
      </c>
      <c r="C1044" t="str">
        <f>LEFT(raw!D1044,10)</f>
        <v>2021-12-20</v>
      </c>
      <c r="D1044" t="str">
        <f>LEFT(raw!E1044,8)</f>
        <v>07:30:00</v>
      </c>
      <c r="E1044" t="str">
        <f>LEFT(raw!F1044,8)</f>
        <v>16:30:00</v>
      </c>
      <c r="F1044" t="str">
        <f>LEFT(raw!G1044,8)</f>
        <v>08:20:15</v>
      </c>
      <c r="G1044" t="str">
        <f>LEFT(raw!H1044,8)</f>
        <v>18:05:59</v>
      </c>
      <c r="H1044" t="s">
        <v>19</v>
      </c>
      <c r="I1044" t="s">
        <v>4885</v>
      </c>
      <c r="J1044" t="s">
        <v>32</v>
      </c>
      <c r="K1044" t="s">
        <v>26</v>
      </c>
      <c r="L1044" t="str">
        <f>LEFT(raw!M1044,8)</f>
        <v>09:00:00</v>
      </c>
      <c r="M1044" t="s">
        <v>20</v>
      </c>
      <c r="N1044" t="s">
        <v>28</v>
      </c>
      <c r="O1044" t="s">
        <v>28</v>
      </c>
      <c r="P1044" s="2">
        <f t="shared" si="96"/>
        <v>44550</v>
      </c>
      <c r="Q1044" s="3">
        <f t="shared" si="97"/>
        <v>44561</v>
      </c>
      <c r="R1044" t="str">
        <f t="shared" si="98"/>
        <v>Attendance</v>
      </c>
      <c r="S1044" t="str">
        <f t="shared" si="99"/>
        <v>Late</v>
      </c>
      <c r="T1044" t="str">
        <f>IF(R1044="Permit", J1044, IF(G1044="","NA CO", IF(G1044="00:00:00","NA CO", IF(G1044&lt;E1044,"Early",IF(I1044*1440&gt;=parameter!$C$4,"Overtime","On Time CO")))))</f>
        <v>On Time CO</v>
      </c>
      <c r="U1044" t="str">
        <f t="shared" si="100"/>
        <v>00:50:15</v>
      </c>
      <c r="V1044" t="str">
        <f t="shared" si="101"/>
        <v/>
      </c>
    </row>
    <row r="1045" spans="1:22" x14ac:dyDescent="0.3">
      <c r="A1045" t="s">
        <v>273</v>
      </c>
      <c r="B1045" t="s">
        <v>274</v>
      </c>
      <c r="C1045" t="str">
        <f>LEFT(raw!D1045,10)</f>
        <v>2021-12-21</v>
      </c>
      <c r="D1045" t="str">
        <f>LEFT(raw!E1045,8)</f>
        <v>07:30:00</v>
      </c>
      <c r="E1045" t="str">
        <f>LEFT(raw!F1045,8)</f>
        <v>16:30:00</v>
      </c>
      <c r="F1045" t="str">
        <f>LEFT(raw!G1045,8)</f>
        <v>08:22:34</v>
      </c>
      <c r="G1045" t="str">
        <f>LEFT(raw!H1045,8)</f>
        <v>18:17:55</v>
      </c>
      <c r="H1045" t="s">
        <v>19</v>
      </c>
      <c r="I1045" t="s">
        <v>4888</v>
      </c>
      <c r="J1045" t="s">
        <v>32</v>
      </c>
      <c r="K1045" t="s">
        <v>26</v>
      </c>
      <c r="L1045" t="str">
        <f>LEFT(raw!M1045,8)</f>
        <v>09:00:00</v>
      </c>
      <c r="M1045" t="s">
        <v>20</v>
      </c>
      <c r="N1045" t="s">
        <v>28</v>
      </c>
      <c r="O1045" t="s">
        <v>28</v>
      </c>
      <c r="P1045" s="2">
        <f t="shared" si="96"/>
        <v>44551</v>
      </c>
      <c r="Q1045" s="3">
        <f t="shared" si="97"/>
        <v>44561</v>
      </c>
      <c r="R1045" t="str">
        <f t="shared" si="98"/>
        <v>Attendance</v>
      </c>
      <c r="S1045" t="str">
        <f t="shared" si="99"/>
        <v>Late</v>
      </c>
      <c r="T1045" t="str">
        <f>IF(R1045="Permit", J1045, IF(G1045="","NA CO", IF(G1045="00:00:00","NA CO", IF(G1045&lt;E1045,"Early",IF(I1045*1440&gt;=parameter!$C$4,"Overtime","On Time CO")))))</f>
        <v>On Time CO</v>
      </c>
      <c r="U1045" t="str">
        <f t="shared" si="100"/>
        <v>00:52:34</v>
      </c>
      <c r="V1045" t="str">
        <f t="shared" si="101"/>
        <v/>
      </c>
    </row>
    <row r="1046" spans="1:22" x14ac:dyDescent="0.3">
      <c r="A1046" t="s">
        <v>273</v>
      </c>
      <c r="B1046" t="s">
        <v>274</v>
      </c>
      <c r="C1046" t="str">
        <f>LEFT(raw!D1046,10)</f>
        <v>2021-12-22</v>
      </c>
      <c r="D1046" t="str">
        <f>LEFT(raw!E1046,8)</f>
        <v>07:30:00</v>
      </c>
      <c r="E1046" t="str">
        <f>LEFT(raw!F1046,8)</f>
        <v>16:00:00</v>
      </c>
      <c r="F1046" t="str">
        <f>LEFT(raw!G1046,8)</f>
        <v>08:24:38</v>
      </c>
      <c r="G1046" t="str">
        <f>LEFT(raw!H1046,8)</f>
        <v>18:32:27</v>
      </c>
      <c r="H1046" t="s">
        <v>19</v>
      </c>
      <c r="I1046" t="s">
        <v>1304</v>
      </c>
      <c r="J1046" t="s">
        <v>32</v>
      </c>
      <c r="K1046" t="s">
        <v>26</v>
      </c>
      <c r="L1046" t="str">
        <f>LEFT(raw!M1046,8)</f>
        <v>08:30:00</v>
      </c>
      <c r="M1046" t="s">
        <v>20</v>
      </c>
      <c r="N1046" t="s">
        <v>28</v>
      </c>
      <c r="O1046" t="s">
        <v>28</v>
      </c>
      <c r="P1046" s="2">
        <f t="shared" si="96"/>
        <v>44552</v>
      </c>
      <c r="Q1046" s="3">
        <f t="shared" si="97"/>
        <v>44561</v>
      </c>
      <c r="R1046" t="str">
        <f t="shared" si="98"/>
        <v>Attendance</v>
      </c>
      <c r="S1046" t="str">
        <f t="shared" si="99"/>
        <v>Late</v>
      </c>
      <c r="T1046" t="str">
        <f>IF(R1046="Permit", J1046, IF(G1046="","NA CO", IF(G1046="00:00:00","NA CO", IF(G1046&lt;E1046,"Early",IF(I1046*1440&gt;=parameter!$C$4,"Overtime","On Time CO")))))</f>
        <v>On Time CO</v>
      </c>
      <c r="U1046" t="str">
        <f t="shared" si="100"/>
        <v>00:54:38</v>
      </c>
      <c r="V1046" t="str">
        <f t="shared" si="101"/>
        <v/>
      </c>
    </row>
    <row r="1047" spans="1:22" x14ac:dyDescent="0.3">
      <c r="A1047" t="s">
        <v>273</v>
      </c>
      <c r="B1047" t="s">
        <v>274</v>
      </c>
      <c r="C1047" t="str">
        <f>LEFT(raw!D1047,10)</f>
        <v>2021-12-23</v>
      </c>
      <c r="D1047" t="str">
        <f>LEFT(raw!E1047,8)</f>
        <v>07:30:00</v>
      </c>
      <c r="E1047" t="str">
        <f>LEFT(raw!F1047,8)</f>
        <v>16:30:00</v>
      </c>
      <c r="F1047" t="str">
        <f>LEFT(raw!G1047,8)</f>
        <v>08:13:19</v>
      </c>
      <c r="G1047" t="str">
        <f>LEFT(raw!H1047,8)</f>
        <v>18:42:34</v>
      </c>
      <c r="H1047" t="s">
        <v>19</v>
      </c>
      <c r="I1047" t="s">
        <v>4894</v>
      </c>
      <c r="J1047" t="s">
        <v>32</v>
      </c>
      <c r="K1047" t="s">
        <v>26</v>
      </c>
      <c r="L1047" t="str">
        <f>LEFT(raw!M1047,8)</f>
        <v>09:00:00</v>
      </c>
      <c r="M1047" t="s">
        <v>20</v>
      </c>
      <c r="N1047" t="s">
        <v>28</v>
      </c>
      <c r="O1047" t="s">
        <v>28</v>
      </c>
      <c r="P1047" s="2">
        <f t="shared" si="96"/>
        <v>44553</v>
      </c>
      <c r="Q1047" s="3">
        <f t="shared" si="97"/>
        <v>44561</v>
      </c>
      <c r="R1047" t="str">
        <f t="shared" si="98"/>
        <v>Attendance</v>
      </c>
      <c r="S1047" t="str">
        <f t="shared" si="99"/>
        <v>Late</v>
      </c>
      <c r="T1047" t="str">
        <f>IF(R1047="Permit", J1047, IF(G1047="","NA CO", IF(G1047="00:00:00","NA CO", IF(G1047&lt;E1047,"Early",IF(I1047*1440&gt;=parameter!$C$4,"Overtime","On Time CO")))))</f>
        <v>On Time CO</v>
      </c>
      <c r="U1047" t="str">
        <f t="shared" si="100"/>
        <v>00:43:19</v>
      </c>
      <c r="V1047" t="str">
        <f t="shared" si="101"/>
        <v/>
      </c>
    </row>
    <row r="1048" spans="1:22" x14ac:dyDescent="0.3">
      <c r="A1048" t="s">
        <v>273</v>
      </c>
      <c r="B1048" t="s">
        <v>274</v>
      </c>
      <c r="C1048" t="str">
        <f>LEFT(raw!D1048,10)</f>
        <v>2021-12-24</v>
      </c>
      <c r="D1048" t="str">
        <f>LEFT(raw!E1048,8)</f>
        <v>07:30:00</v>
      </c>
      <c r="E1048" t="str">
        <f>LEFT(raw!F1048,8)</f>
        <v>16:30:00</v>
      </c>
      <c r="F1048" t="str">
        <f>LEFT(raw!G1048,8)</f>
        <v>08:05:37</v>
      </c>
      <c r="G1048" t="str">
        <f>LEFT(raw!H1048,8)</f>
        <v>18:19:23</v>
      </c>
      <c r="H1048" t="s">
        <v>19</v>
      </c>
      <c r="I1048" t="s">
        <v>4898</v>
      </c>
      <c r="J1048" t="s">
        <v>32</v>
      </c>
      <c r="K1048" t="s">
        <v>26</v>
      </c>
      <c r="L1048" t="str">
        <f>LEFT(raw!M1048,8)</f>
        <v>09:00:00</v>
      </c>
      <c r="M1048" t="s">
        <v>20</v>
      </c>
      <c r="N1048" t="s">
        <v>28</v>
      </c>
      <c r="O1048" t="s">
        <v>28</v>
      </c>
      <c r="P1048" s="2">
        <f t="shared" si="96"/>
        <v>44554</v>
      </c>
      <c r="Q1048" s="3">
        <f t="shared" si="97"/>
        <v>44561</v>
      </c>
      <c r="R1048" t="str">
        <f t="shared" si="98"/>
        <v>Attendance</v>
      </c>
      <c r="S1048" t="str">
        <f t="shared" si="99"/>
        <v>Late</v>
      </c>
      <c r="T1048" t="str">
        <f>IF(R1048="Permit", J1048, IF(G1048="","NA CO", IF(G1048="00:00:00","NA CO", IF(G1048&lt;E1048,"Early",IF(I1048*1440&gt;=parameter!$C$4,"Overtime","On Time CO")))))</f>
        <v>On Time CO</v>
      </c>
      <c r="U1048" t="str">
        <f t="shared" si="100"/>
        <v>00:35:37</v>
      </c>
      <c r="V1048" t="str">
        <f t="shared" si="101"/>
        <v/>
      </c>
    </row>
    <row r="1049" spans="1:22" x14ac:dyDescent="0.3">
      <c r="A1049" t="s">
        <v>276</v>
      </c>
      <c r="B1049" t="s">
        <v>277</v>
      </c>
      <c r="C1049" t="str">
        <f>LEFT(raw!D1049,10)</f>
        <v>2021-12-01</v>
      </c>
      <c r="D1049" t="str">
        <f>LEFT(raw!E1049,8)</f>
        <v>08:30:00</v>
      </c>
      <c r="E1049" t="str">
        <f>LEFT(raw!F1049,8)</f>
        <v>17:30:00</v>
      </c>
      <c r="F1049" t="str">
        <f>LEFT(raw!G1049,8)</f>
        <v>08:21:51</v>
      </c>
      <c r="G1049" t="str">
        <f>LEFT(raw!H1049,8)</f>
        <v>17:57:22</v>
      </c>
      <c r="H1049" t="s">
        <v>19</v>
      </c>
      <c r="I1049" t="s">
        <v>20</v>
      </c>
      <c r="J1049" t="s">
        <v>25</v>
      </c>
      <c r="K1049" t="s">
        <v>26</v>
      </c>
      <c r="L1049" t="str">
        <f>LEFT(raw!M1049,8)</f>
        <v>09:00:00</v>
      </c>
      <c r="M1049" t="s">
        <v>20</v>
      </c>
      <c r="N1049" t="s">
        <v>28</v>
      </c>
      <c r="O1049" t="s">
        <v>28</v>
      </c>
      <c r="P1049" s="2">
        <f t="shared" si="96"/>
        <v>44531</v>
      </c>
      <c r="Q1049" s="3">
        <f t="shared" si="97"/>
        <v>44561</v>
      </c>
      <c r="R1049" t="str">
        <f t="shared" si="98"/>
        <v>Attendance</v>
      </c>
      <c r="S1049" t="str">
        <f t="shared" si="99"/>
        <v>On Time</v>
      </c>
      <c r="T1049" t="str">
        <f>IF(R1049="Permit", J1049, IF(G1049="","NA CO", IF(G1049="00:00:00","NA CO", IF(G1049&lt;E1049,"Early",IF(I1049*1440&gt;=parameter!$C$4,"Overtime","On Time CO")))))</f>
        <v>On Time CO</v>
      </c>
      <c r="U1049" t="str">
        <f t="shared" si="100"/>
        <v/>
      </c>
      <c r="V1049" t="str">
        <f t="shared" si="101"/>
        <v/>
      </c>
    </row>
    <row r="1050" spans="1:22" x14ac:dyDescent="0.3">
      <c r="A1050" t="s">
        <v>276</v>
      </c>
      <c r="B1050" t="s">
        <v>277</v>
      </c>
      <c r="C1050" t="str">
        <f>LEFT(raw!D1050,10)</f>
        <v>2021-12-02</v>
      </c>
      <c r="D1050" t="str">
        <f>LEFT(raw!E1050,8)</f>
        <v>08:30:00</v>
      </c>
      <c r="E1050" t="str">
        <f>LEFT(raw!F1050,8)</f>
        <v>17:30:00</v>
      </c>
      <c r="F1050" t="str">
        <f>LEFT(raw!G1050,8)</f>
        <v>08:22:24</v>
      </c>
      <c r="G1050" t="str">
        <f>LEFT(raw!H1050,8)</f>
        <v>19:39:47</v>
      </c>
      <c r="H1050" t="s">
        <v>19</v>
      </c>
      <c r="I1050" t="s">
        <v>20</v>
      </c>
      <c r="J1050" t="s">
        <v>25</v>
      </c>
      <c r="K1050" t="s">
        <v>26</v>
      </c>
      <c r="L1050" t="str">
        <f>LEFT(raw!M1050,8)</f>
        <v>09:00:00</v>
      </c>
      <c r="M1050" t="s">
        <v>20</v>
      </c>
      <c r="N1050" t="s">
        <v>28</v>
      </c>
      <c r="O1050" t="s">
        <v>28</v>
      </c>
      <c r="P1050" s="2">
        <f t="shared" si="96"/>
        <v>44532</v>
      </c>
      <c r="Q1050" s="3">
        <f t="shared" si="97"/>
        <v>44561</v>
      </c>
      <c r="R1050" t="str">
        <f t="shared" si="98"/>
        <v>Attendance</v>
      </c>
      <c r="S1050" t="str">
        <f t="shared" si="99"/>
        <v>On Time</v>
      </c>
      <c r="T1050" t="str">
        <f>IF(R1050="Permit", J1050, IF(G1050="","NA CO", IF(G1050="00:00:00","NA CO", IF(G1050&lt;E1050,"Early",IF(I1050*1440&gt;=parameter!$C$4,"Overtime","On Time CO")))))</f>
        <v>On Time CO</v>
      </c>
      <c r="U1050" t="str">
        <f t="shared" si="100"/>
        <v/>
      </c>
      <c r="V1050" t="str">
        <f t="shared" si="101"/>
        <v/>
      </c>
    </row>
    <row r="1051" spans="1:22" x14ac:dyDescent="0.3">
      <c r="A1051" t="s">
        <v>276</v>
      </c>
      <c r="B1051" t="s">
        <v>277</v>
      </c>
      <c r="C1051" t="str">
        <f>LEFT(raw!D1051,10)</f>
        <v>2021-12-03</v>
      </c>
      <c r="D1051" t="str">
        <f>LEFT(raw!E1051,8)</f>
        <v>08:30:00</v>
      </c>
      <c r="E1051" t="str">
        <f>LEFT(raw!F1051,8)</f>
        <v>17:30:00</v>
      </c>
      <c r="F1051" t="str">
        <f>LEFT(raw!G1051,8)</f>
        <v>08:20:14</v>
      </c>
      <c r="G1051" t="str">
        <f>LEFT(raw!H1051,8)</f>
        <v>18:29:48</v>
      </c>
      <c r="H1051" t="s">
        <v>19</v>
      </c>
      <c r="I1051" t="s">
        <v>20</v>
      </c>
      <c r="J1051" t="s">
        <v>25</v>
      </c>
      <c r="K1051" t="s">
        <v>26</v>
      </c>
      <c r="L1051" t="str">
        <f>LEFT(raw!M1051,8)</f>
        <v>09:00:00</v>
      </c>
      <c r="M1051" t="s">
        <v>20</v>
      </c>
      <c r="N1051" t="s">
        <v>28</v>
      </c>
      <c r="O1051" t="s">
        <v>28</v>
      </c>
      <c r="P1051" s="2">
        <f t="shared" si="96"/>
        <v>44533</v>
      </c>
      <c r="Q1051" s="3">
        <f t="shared" si="97"/>
        <v>44561</v>
      </c>
      <c r="R1051" t="str">
        <f t="shared" si="98"/>
        <v>Attendance</v>
      </c>
      <c r="S1051" t="str">
        <f t="shared" si="99"/>
        <v>On Time</v>
      </c>
      <c r="T1051" t="str">
        <f>IF(R1051="Permit", J1051, IF(G1051="","NA CO", IF(G1051="00:00:00","NA CO", IF(G1051&lt;E1051,"Early",IF(I1051*1440&gt;=parameter!$C$4,"Overtime","On Time CO")))))</f>
        <v>On Time CO</v>
      </c>
      <c r="U1051" t="str">
        <f t="shared" si="100"/>
        <v/>
      </c>
      <c r="V1051" t="str">
        <f t="shared" si="101"/>
        <v/>
      </c>
    </row>
    <row r="1052" spans="1:22" x14ac:dyDescent="0.3">
      <c r="A1052" t="s">
        <v>276</v>
      </c>
      <c r="B1052" t="s">
        <v>277</v>
      </c>
      <c r="C1052" t="str">
        <f>LEFT(raw!D1052,10)</f>
        <v>2021-12-06</v>
      </c>
      <c r="D1052" t="str">
        <f>LEFT(raw!E1052,8)</f>
        <v>08:30:00</v>
      </c>
      <c r="E1052" t="str">
        <f>LEFT(raw!F1052,8)</f>
        <v>17:30:00</v>
      </c>
      <c r="F1052" t="str">
        <f>LEFT(raw!G1052,8)</f>
        <v>08:20:12</v>
      </c>
      <c r="G1052" t="str">
        <f>LEFT(raw!H1052,8)</f>
        <v>19:00:27</v>
      </c>
      <c r="H1052" t="s">
        <v>19</v>
      </c>
      <c r="I1052" t="s">
        <v>20</v>
      </c>
      <c r="J1052" t="s">
        <v>25</v>
      </c>
      <c r="K1052" t="s">
        <v>26</v>
      </c>
      <c r="L1052" t="str">
        <f>LEFT(raw!M1052,8)</f>
        <v>09:00:00</v>
      </c>
      <c r="M1052" t="s">
        <v>20</v>
      </c>
      <c r="N1052" t="s">
        <v>28</v>
      </c>
      <c r="O1052" t="s">
        <v>28</v>
      </c>
      <c r="P1052" s="2">
        <f t="shared" si="96"/>
        <v>44536</v>
      </c>
      <c r="Q1052" s="3">
        <f t="shared" si="97"/>
        <v>44561</v>
      </c>
      <c r="R1052" t="str">
        <f t="shared" si="98"/>
        <v>Attendance</v>
      </c>
      <c r="S1052" t="str">
        <f t="shared" si="99"/>
        <v>On Time</v>
      </c>
      <c r="T1052" t="str">
        <f>IF(R1052="Permit", J1052, IF(G1052="","NA CO", IF(G1052="00:00:00","NA CO", IF(G1052&lt;E1052,"Early",IF(I1052*1440&gt;=parameter!$C$4,"Overtime","On Time CO")))))</f>
        <v>On Time CO</v>
      </c>
      <c r="U1052" t="str">
        <f t="shared" si="100"/>
        <v/>
      </c>
      <c r="V1052" t="str">
        <f t="shared" si="101"/>
        <v/>
      </c>
    </row>
    <row r="1053" spans="1:22" x14ac:dyDescent="0.3">
      <c r="A1053" t="s">
        <v>276</v>
      </c>
      <c r="B1053" t="s">
        <v>277</v>
      </c>
      <c r="C1053" t="str">
        <f>LEFT(raw!D1053,10)</f>
        <v>2021-12-07</v>
      </c>
      <c r="D1053" t="str">
        <f>LEFT(raw!E1053,8)</f>
        <v>00:00:00</v>
      </c>
      <c r="E1053" t="str">
        <f>LEFT(raw!F1053,8)</f>
        <v>00:00:00</v>
      </c>
      <c r="F1053" t="str">
        <f>LEFT(raw!G1053,8)</f>
        <v>08:22:21</v>
      </c>
      <c r="G1053" t="str">
        <f>LEFT(raw!H1053,8)</f>
        <v>21:17:00</v>
      </c>
      <c r="H1053" t="s">
        <v>19</v>
      </c>
      <c r="I1053" t="s">
        <v>20</v>
      </c>
      <c r="J1053" t="s">
        <v>21</v>
      </c>
      <c r="K1053" t="s">
        <v>22</v>
      </c>
      <c r="L1053" t="str">
        <f>LEFT(raw!M1053,8)</f>
        <v>12:54:38</v>
      </c>
      <c r="M1053" t="s">
        <v>20</v>
      </c>
      <c r="N1053" t="s">
        <v>282</v>
      </c>
      <c r="O1053" t="s">
        <v>4911</v>
      </c>
      <c r="P1053" s="2">
        <f t="shared" si="96"/>
        <v>44537</v>
      </c>
      <c r="Q1053" s="3">
        <f t="shared" si="97"/>
        <v>44561</v>
      </c>
      <c r="R1053" t="str">
        <f t="shared" si="98"/>
        <v>Daily Journey</v>
      </c>
      <c r="S1053" t="str">
        <f t="shared" si="99"/>
        <v>On Time</v>
      </c>
      <c r="T1053" t="str">
        <f>IF(R1053="Permit", J1053, IF(G1053="","NA CO", IF(G1053="00:00:00","NA CO", IF(G1053&lt;E1053,"Early",IF(I1053*1440&gt;=parameter!$C$4,"Overtime","On Time CO")))))</f>
        <v>On Time CO</v>
      </c>
      <c r="U1053" t="str">
        <f t="shared" si="100"/>
        <v/>
      </c>
      <c r="V1053" t="str">
        <f t="shared" si="101"/>
        <v/>
      </c>
    </row>
    <row r="1054" spans="1:22" x14ac:dyDescent="0.3">
      <c r="A1054" t="s">
        <v>276</v>
      </c>
      <c r="B1054" t="s">
        <v>277</v>
      </c>
      <c r="C1054" t="str">
        <f>LEFT(raw!D1054,10)</f>
        <v>2021-12-08</v>
      </c>
      <c r="D1054" t="str">
        <f>LEFT(raw!E1054,8)</f>
        <v>08:30:00</v>
      </c>
      <c r="E1054" t="str">
        <f>LEFT(raw!F1054,8)</f>
        <v>17:30:00</v>
      </c>
      <c r="F1054" t="str">
        <f>LEFT(raw!G1054,8)</f>
        <v>08:15:08</v>
      </c>
      <c r="G1054" t="str">
        <f>LEFT(raw!H1054,8)</f>
        <v>17:50:03</v>
      </c>
      <c r="H1054" t="s">
        <v>19</v>
      </c>
      <c r="I1054" t="s">
        <v>20</v>
      </c>
      <c r="J1054" t="s">
        <v>25</v>
      </c>
      <c r="K1054" t="s">
        <v>26</v>
      </c>
      <c r="L1054" t="str">
        <f>LEFT(raw!M1054,8)</f>
        <v>09:00:00</v>
      </c>
      <c r="M1054" t="s">
        <v>20</v>
      </c>
      <c r="N1054" t="s">
        <v>28</v>
      </c>
      <c r="O1054" t="s">
        <v>28</v>
      </c>
      <c r="P1054" s="2">
        <f t="shared" si="96"/>
        <v>44538</v>
      </c>
      <c r="Q1054" s="3">
        <f t="shared" si="97"/>
        <v>44561</v>
      </c>
      <c r="R1054" t="str">
        <f t="shared" si="98"/>
        <v>Attendance</v>
      </c>
      <c r="S1054" t="str">
        <f t="shared" si="99"/>
        <v>On Time</v>
      </c>
      <c r="T1054" t="str">
        <f>IF(R1054="Permit", J1054, IF(G1054="","NA CO", IF(G1054="00:00:00","NA CO", IF(G1054&lt;E1054,"Early",IF(I1054*1440&gt;=parameter!$C$4,"Overtime","On Time CO")))))</f>
        <v>On Time CO</v>
      </c>
      <c r="U1054" t="str">
        <f t="shared" si="100"/>
        <v/>
      </c>
      <c r="V1054" t="str">
        <f t="shared" si="101"/>
        <v/>
      </c>
    </row>
    <row r="1055" spans="1:22" x14ac:dyDescent="0.3">
      <c r="A1055" t="s">
        <v>276</v>
      </c>
      <c r="B1055" t="s">
        <v>277</v>
      </c>
      <c r="C1055" t="str">
        <f>LEFT(raw!D1055,10)</f>
        <v>2021-12-09</v>
      </c>
      <c r="D1055" t="str">
        <f>LEFT(raw!E1055,8)</f>
        <v>08:30:00</v>
      </c>
      <c r="E1055" t="str">
        <f>LEFT(raw!F1055,8)</f>
        <v>17:30:00</v>
      </c>
      <c r="F1055" t="str">
        <f>LEFT(raw!G1055,8)</f>
        <v>08:16:10</v>
      </c>
      <c r="G1055" t="str">
        <f>LEFT(raw!H1055,8)</f>
        <v>00:00:00</v>
      </c>
      <c r="H1055" t="s">
        <v>19</v>
      </c>
      <c r="I1055" t="s">
        <v>20</v>
      </c>
      <c r="J1055" t="s">
        <v>25</v>
      </c>
      <c r="K1055" t="s">
        <v>26</v>
      </c>
      <c r="L1055" t="str">
        <f>LEFT(raw!M1055,8)</f>
        <v>00:00:00</v>
      </c>
      <c r="M1055" t="s">
        <v>20</v>
      </c>
      <c r="N1055" t="s">
        <v>28</v>
      </c>
      <c r="O1055" t="s">
        <v>21</v>
      </c>
      <c r="P1055" s="2">
        <f t="shared" si="96"/>
        <v>44539</v>
      </c>
      <c r="Q1055" s="3">
        <f t="shared" si="97"/>
        <v>44561</v>
      </c>
      <c r="R1055" t="str">
        <f t="shared" si="98"/>
        <v>Attendance</v>
      </c>
      <c r="S1055" t="str">
        <f t="shared" si="99"/>
        <v>On Time</v>
      </c>
      <c r="T1055" t="str">
        <f>IF(R1055="Permit", J1055, IF(G1055="","NA CO", IF(G1055="00:00:00","NA CO", IF(G1055&lt;E1055,"Early",IF(I1055*1440&gt;=parameter!$C$4,"Overtime","On Time CO")))))</f>
        <v>NA CO</v>
      </c>
      <c r="U1055" t="str">
        <f t="shared" si="100"/>
        <v/>
      </c>
      <c r="V1055" t="str">
        <f t="shared" si="101"/>
        <v/>
      </c>
    </row>
    <row r="1056" spans="1:22" x14ac:dyDescent="0.3">
      <c r="A1056" t="s">
        <v>276</v>
      </c>
      <c r="B1056" t="s">
        <v>277</v>
      </c>
      <c r="C1056" t="str">
        <f>LEFT(raw!D1056,10)</f>
        <v>2021-12-10</v>
      </c>
      <c r="D1056" t="str">
        <f>LEFT(raw!E1056,8)</f>
        <v>00:00:00</v>
      </c>
      <c r="E1056" t="str">
        <f>LEFT(raw!F1056,8)</f>
        <v>00:00:00</v>
      </c>
      <c r="F1056" t="str">
        <f>LEFT(raw!G1056,8)</f>
        <v>08:12:33</v>
      </c>
      <c r="G1056" t="str">
        <f>LEFT(raw!H1056,8)</f>
        <v>18:35:38</v>
      </c>
      <c r="H1056" t="s">
        <v>19</v>
      </c>
      <c r="I1056" t="s">
        <v>20</v>
      </c>
      <c r="J1056" t="s">
        <v>21</v>
      </c>
      <c r="K1056" t="s">
        <v>22</v>
      </c>
      <c r="L1056" t="str">
        <f>LEFT(raw!M1056,8)</f>
        <v>10:23:05</v>
      </c>
      <c r="M1056" t="s">
        <v>20</v>
      </c>
      <c r="N1056" t="s">
        <v>4921</v>
      </c>
      <c r="O1056" t="s">
        <v>4922</v>
      </c>
      <c r="P1056" s="2">
        <f t="shared" si="96"/>
        <v>44540</v>
      </c>
      <c r="Q1056" s="3">
        <f t="shared" si="97"/>
        <v>44561</v>
      </c>
      <c r="R1056" t="str">
        <f t="shared" si="98"/>
        <v>Daily Journey</v>
      </c>
      <c r="S1056" t="str">
        <f t="shared" si="99"/>
        <v>On Time</v>
      </c>
      <c r="T1056" t="str">
        <f>IF(R1056="Permit", J1056, IF(G1056="","NA CO", IF(G1056="00:00:00","NA CO", IF(G1056&lt;E1056,"Early",IF(I1056*1440&gt;=parameter!$C$4,"Overtime","On Time CO")))))</f>
        <v>On Time CO</v>
      </c>
      <c r="U1056" t="str">
        <f t="shared" si="100"/>
        <v/>
      </c>
      <c r="V1056" t="str">
        <f t="shared" si="101"/>
        <v/>
      </c>
    </row>
    <row r="1057" spans="1:22" x14ac:dyDescent="0.3">
      <c r="A1057" t="s">
        <v>276</v>
      </c>
      <c r="B1057" t="s">
        <v>277</v>
      </c>
      <c r="C1057" t="str">
        <f>LEFT(raw!D1057,10)</f>
        <v>2021-12-13</v>
      </c>
      <c r="D1057" t="str">
        <f>LEFT(raw!E1057,8)</f>
        <v>08:30:00</v>
      </c>
      <c r="E1057" t="str">
        <f>LEFT(raw!F1057,8)</f>
        <v>17:30:00</v>
      </c>
      <c r="F1057" t="str">
        <f>LEFT(raw!G1057,8)</f>
        <v>08:16:26</v>
      </c>
      <c r="G1057" t="str">
        <f>LEFT(raw!H1057,8)</f>
        <v>17:36:22</v>
      </c>
      <c r="H1057" t="s">
        <v>19</v>
      </c>
      <c r="I1057" t="s">
        <v>20</v>
      </c>
      <c r="J1057" t="s">
        <v>25</v>
      </c>
      <c r="K1057" t="s">
        <v>26</v>
      </c>
      <c r="L1057" t="str">
        <f>LEFT(raw!M1057,8)</f>
        <v>09:00:00</v>
      </c>
      <c r="M1057" t="s">
        <v>20</v>
      </c>
      <c r="N1057" t="s">
        <v>28</v>
      </c>
      <c r="O1057" t="s">
        <v>28</v>
      </c>
      <c r="P1057" s="2">
        <f t="shared" si="96"/>
        <v>44543</v>
      </c>
      <c r="Q1057" s="3">
        <f t="shared" si="97"/>
        <v>44561</v>
      </c>
      <c r="R1057" t="str">
        <f t="shared" si="98"/>
        <v>Attendance</v>
      </c>
      <c r="S1057" t="str">
        <f t="shared" si="99"/>
        <v>On Time</v>
      </c>
      <c r="T1057" t="str">
        <f>IF(R1057="Permit", J1057, IF(G1057="","NA CO", IF(G1057="00:00:00","NA CO", IF(G1057&lt;E1057,"Early",IF(I1057*1440&gt;=parameter!$C$4,"Overtime","On Time CO")))))</f>
        <v>On Time CO</v>
      </c>
      <c r="U1057" t="str">
        <f t="shared" si="100"/>
        <v/>
      </c>
      <c r="V1057" t="str">
        <f t="shared" si="101"/>
        <v/>
      </c>
    </row>
    <row r="1058" spans="1:22" x14ac:dyDescent="0.3">
      <c r="A1058" t="s">
        <v>276</v>
      </c>
      <c r="B1058" t="s">
        <v>277</v>
      </c>
      <c r="C1058" t="str">
        <f>LEFT(raw!D1058,10)</f>
        <v>2021-12-14</v>
      </c>
      <c r="D1058" t="str">
        <f>LEFT(raw!E1058,8)</f>
        <v>08:30:00</v>
      </c>
      <c r="E1058" t="str">
        <f>LEFT(raw!F1058,8)</f>
        <v>17:30:00</v>
      </c>
      <c r="F1058" t="str">
        <f>LEFT(raw!G1058,8)</f>
        <v>08:22:40</v>
      </c>
      <c r="G1058" t="str">
        <f>LEFT(raw!H1058,8)</f>
        <v>17:40:57</v>
      </c>
      <c r="H1058" t="s">
        <v>19</v>
      </c>
      <c r="I1058" t="s">
        <v>20</v>
      </c>
      <c r="J1058" t="s">
        <v>25</v>
      </c>
      <c r="K1058" t="s">
        <v>26</v>
      </c>
      <c r="L1058" t="str">
        <f>LEFT(raw!M1058,8)</f>
        <v>09:00:00</v>
      </c>
      <c r="M1058" t="s">
        <v>20</v>
      </c>
      <c r="N1058" t="s">
        <v>28</v>
      </c>
      <c r="O1058" t="s">
        <v>28</v>
      </c>
      <c r="P1058" s="2">
        <f t="shared" si="96"/>
        <v>44544</v>
      </c>
      <c r="Q1058" s="3">
        <f t="shared" si="97"/>
        <v>44561</v>
      </c>
      <c r="R1058" t="str">
        <f t="shared" si="98"/>
        <v>Attendance</v>
      </c>
      <c r="S1058" t="str">
        <f t="shared" si="99"/>
        <v>On Time</v>
      </c>
      <c r="T1058" t="str">
        <f>IF(R1058="Permit", J1058, IF(G1058="","NA CO", IF(G1058="00:00:00","NA CO", IF(G1058&lt;E1058,"Early",IF(I1058*1440&gt;=parameter!$C$4,"Overtime","On Time CO")))))</f>
        <v>On Time CO</v>
      </c>
      <c r="U1058" t="str">
        <f t="shared" si="100"/>
        <v/>
      </c>
      <c r="V1058" t="str">
        <f t="shared" si="101"/>
        <v/>
      </c>
    </row>
    <row r="1059" spans="1:22" x14ac:dyDescent="0.3">
      <c r="A1059" t="s">
        <v>276</v>
      </c>
      <c r="B1059" t="s">
        <v>277</v>
      </c>
      <c r="C1059" t="str">
        <f>LEFT(raw!D1059,10)</f>
        <v>2021-12-15</v>
      </c>
      <c r="D1059" t="str">
        <f>LEFT(raw!E1059,8)</f>
        <v>08:30:00</v>
      </c>
      <c r="E1059" t="str">
        <f>LEFT(raw!F1059,8)</f>
        <v>17:30:00</v>
      </c>
      <c r="F1059" t="str">
        <f>LEFT(raw!G1059,8)</f>
        <v>08:15:23</v>
      </c>
      <c r="G1059" t="str">
        <f>LEFT(raw!H1059,8)</f>
        <v>17:42:26</v>
      </c>
      <c r="H1059" t="s">
        <v>19</v>
      </c>
      <c r="I1059" t="s">
        <v>20</v>
      </c>
      <c r="J1059" t="s">
        <v>25</v>
      </c>
      <c r="K1059" t="s">
        <v>26</v>
      </c>
      <c r="L1059" t="str">
        <f>LEFT(raw!M1059,8)</f>
        <v>09:00:00</v>
      </c>
      <c r="M1059" t="s">
        <v>20</v>
      </c>
      <c r="N1059" t="s">
        <v>28</v>
      </c>
      <c r="O1059" t="s">
        <v>28</v>
      </c>
      <c r="P1059" s="2">
        <f t="shared" si="96"/>
        <v>44545</v>
      </c>
      <c r="Q1059" s="3">
        <f t="shared" si="97"/>
        <v>44561</v>
      </c>
      <c r="R1059" t="str">
        <f t="shared" si="98"/>
        <v>Attendance</v>
      </c>
      <c r="S1059" t="str">
        <f t="shared" si="99"/>
        <v>On Time</v>
      </c>
      <c r="T1059" t="str">
        <f>IF(R1059="Permit", J1059, IF(G1059="","NA CO", IF(G1059="00:00:00","NA CO", IF(G1059&lt;E1059,"Early",IF(I1059*1440&gt;=parameter!$C$4,"Overtime","On Time CO")))))</f>
        <v>On Time CO</v>
      </c>
      <c r="U1059" t="str">
        <f t="shared" si="100"/>
        <v/>
      </c>
      <c r="V1059" t="str">
        <f t="shared" si="101"/>
        <v/>
      </c>
    </row>
    <row r="1060" spans="1:22" x14ac:dyDescent="0.3">
      <c r="A1060" t="s">
        <v>276</v>
      </c>
      <c r="B1060" t="s">
        <v>277</v>
      </c>
      <c r="C1060" t="str">
        <f>LEFT(raw!D1060,10)</f>
        <v>2021-12-16</v>
      </c>
      <c r="D1060" t="str">
        <f>LEFT(raw!E1060,8)</f>
        <v>08:30:00</v>
      </c>
      <c r="E1060" t="str">
        <f>LEFT(raw!F1060,8)</f>
        <v>17:30:00</v>
      </c>
      <c r="F1060" t="str">
        <f>LEFT(raw!G1060,8)</f>
        <v>08:19:36</v>
      </c>
      <c r="G1060" t="str">
        <f>LEFT(raw!H1060,8)</f>
        <v>18:03:23</v>
      </c>
      <c r="H1060" t="s">
        <v>19</v>
      </c>
      <c r="I1060" t="s">
        <v>20</v>
      </c>
      <c r="J1060" t="s">
        <v>25</v>
      </c>
      <c r="K1060" t="s">
        <v>26</v>
      </c>
      <c r="L1060" t="str">
        <f>LEFT(raw!M1060,8)</f>
        <v>09:00:00</v>
      </c>
      <c r="M1060" t="s">
        <v>20</v>
      </c>
      <c r="N1060" t="s">
        <v>28</v>
      </c>
      <c r="O1060" t="s">
        <v>28</v>
      </c>
      <c r="P1060" s="2">
        <f t="shared" si="96"/>
        <v>44546</v>
      </c>
      <c r="Q1060" s="3">
        <f t="shared" si="97"/>
        <v>44561</v>
      </c>
      <c r="R1060" t="str">
        <f t="shared" si="98"/>
        <v>Attendance</v>
      </c>
      <c r="S1060" t="str">
        <f t="shared" si="99"/>
        <v>On Time</v>
      </c>
      <c r="T1060" t="str">
        <f>IF(R1060="Permit", J1060, IF(G1060="","NA CO", IF(G1060="00:00:00","NA CO", IF(G1060&lt;E1060,"Early",IF(I1060*1440&gt;=parameter!$C$4,"Overtime","On Time CO")))))</f>
        <v>On Time CO</v>
      </c>
      <c r="U1060" t="str">
        <f t="shared" si="100"/>
        <v/>
      </c>
      <c r="V1060" t="str">
        <f t="shared" si="101"/>
        <v/>
      </c>
    </row>
    <row r="1061" spans="1:22" x14ac:dyDescent="0.3">
      <c r="A1061" t="s">
        <v>276</v>
      </c>
      <c r="B1061" t="s">
        <v>277</v>
      </c>
      <c r="C1061" t="str">
        <f>LEFT(raw!D1061,10)</f>
        <v>2021-12-17</v>
      </c>
      <c r="D1061" t="str">
        <f>LEFT(raw!E1061,8)</f>
        <v>00:00:00</v>
      </c>
      <c r="E1061" t="str">
        <f>LEFT(raw!F1061,8)</f>
        <v>00:00:00</v>
      </c>
      <c r="F1061" t="str">
        <f>LEFT(raw!G1061,8)</f>
        <v>08:21:30</v>
      </c>
      <c r="G1061" t="str">
        <f>LEFT(raw!H1061,8)</f>
        <v/>
      </c>
      <c r="H1061" t="s">
        <v>19</v>
      </c>
      <c r="I1061" t="s">
        <v>20</v>
      </c>
      <c r="J1061" t="s">
        <v>21</v>
      </c>
      <c r="K1061" t="s">
        <v>22</v>
      </c>
      <c r="L1061" t="str">
        <f>LEFT(raw!M1061,8)</f>
        <v>00:00:00</v>
      </c>
      <c r="M1061" t="s">
        <v>20</v>
      </c>
      <c r="N1061" t="s">
        <v>4933</v>
      </c>
      <c r="P1061" s="2">
        <f t="shared" si="96"/>
        <v>44547</v>
      </c>
      <c r="Q1061" s="3">
        <f t="shared" si="97"/>
        <v>44561</v>
      </c>
      <c r="R1061" t="str">
        <f t="shared" si="98"/>
        <v>Daily Journey</v>
      </c>
      <c r="S1061" t="str">
        <f t="shared" si="99"/>
        <v>On Time</v>
      </c>
      <c r="T1061" t="str">
        <f>IF(R1061="Permit", J1061, IF(G1061="","NA CO", IF(G1061="00:00:00","NA CO", IF(G1061&lt;E1061,"Early",IF(I1061*1440&gt;=parameter!$C$4,"Overtime","On Time CO")))))</f>
        <v>NA CO</v>
      </c>
      <c r="U1061" t="str">
        <f t="shared" si="100"/>
        <v/>
      </c>
      <c r="V1061" t="str">
        <f t="shared" si="101"/>
        <v/>
      </c>
    </row>
    <row r="1062" spans="1:22" x14ac:dyDescent="0.3">
      <c r="A1062" t="s">
        <v>276</v>
      </c>
      <c r="B1062" t="s">
        <v>277</v>
      </c>
      <c r="C1062" t="str">
        <f>LEFT(raw!D1062,10)</f>
        <v>2021-12-20</v>
      </c>
      <c r="D1062" t="str">
        <f>LEFT(raw!E1062,8)</f>
        <v>08:30:00</v>
      </c>
      <c r="E1062" t="str">
        <f>LEFT(raw!F1062,8)</f>
        <v>17:30:00</v>
      </c>
      <c r="F1062" t="str">
        <f>LEFT(raw!G1062,8)</f>
        <v>08:15:37</v>
      </c>
      <c r="G1062" t="str">
        <f>LEFT(raw!H1062,8)</f>
        <v>18:02:06</v>
      </c>
      <c r="H1062" t="s">
        <v>19</v>
      </c>
      <c r="I1062" t="s">
        <v>20</v>
      </c>
      <c r="J1062" t="s">
        <v>25</v>
      </c>
      <c r="K1062" t="s">
        <v>26</v>
      </c>
      <c r="L1062" t="str">
        <f>LEFT(raw!M1062,8)</f>
        <v>09:00:00</v>
      </c>
      <c r="M1062" t="s">
        <v>20</v>
      </c>
      <c r="N1062" t="s">
        <v>28</v>
      </c>
      <c r="O1062" t="s">
        <v>28</v>
      </c>
      <c r="P1062" s="2">
        <f t="shared" si="96"/>
        <v>44550</v>
      </c>
      <c r="Q1062" s="3">
        <f t="shared" si="97"/>
        <v>44561</v>
      </c>
      <c r="R1062" t="str">
        <f t="shared" si="98"/>
        <v>Attendance</v>
      </c>
      <c r="S1062" t="str">
        <f t="shared" si="99"/>
        <v>On Time</v>
      </c>
      <c r="T1062" t="str">
        <f>IF(R1062="Permit", J1062, IF(G1062="","NA CO", IF(G1062="00:00:00","NA CO", IF(G1062&lt;E1062,"Early",IF(I1062*1440&gt;=parameter!$C$4,"Overtime","On Time CO")))))</f>
        <v>On Time CO</v>
      </c>
      <c r="U1062" t="str">
        <f t="shared" si="100"/>
        <v/>
      </c>
      <c r="V1062" t="str">
        <f t="shared" si="101"/>
        <v/>
      </c>
    </row>
    <row r="1063" spans="1:22" x14ac:dyDescent="0.3">
      <c r="A1063" t="s">
        <v>276</v>
      </c>
      <c r="B1063" t="s">
        <v>277</v>
      </c>
      <c r="C1063" t="str">
        <f>LEFT(raw!D1063,10)</f>
        <v>2021-12-21</v>
      </c>
      <c r="D1063" t="str">
        <f>LEFT(raw!E1063,8)</f>
        <v>08:30:00</v>
      </c>
      <c r="E1063" t="str">
        <f>LEFT(raw!F1063,8)</f>
        <v>17:30:00</v>
      </c>
      <c r="F1063" t="str">
        <f>LEFT(raw!G1063,8)</f>
        <v>08:19:50</v>
      </c>
      <c r="G1063" t="str">
        <f>LEFT(raw!H1063,8)</f>
        <v>18:33:41</v>
      </c>
      <c r="H1063" t="s">
        <v>19</v>
      </c>
      <c r="I1063" t="s">
        <v>20</v>
      </c>
      <c r="J1063" t="s">
        <v>25</v>
      </c>
      <c r="K1063" t="s">
        <v>26</v>
      </c>
      <c r="L1063" t="str">
        <f>LEFT(raw!M1063,8)</f>
        <v>09:00:00</v>
      </c>
      <c r="M1063" t="s">
        <v>20</v>
      </c>
      <c r="N1063" t="s">
        <v>28</v>
      </c>
      <c r="O1063" t="s">
        <v>28</v>
      </c>
      <c r="P1063" s="2">
        <f t="shared" si="96"/>
        <v>44551</v>
      </c>
      <c r="Q1063" s="3">
        <f t="shared" si="97"/>
        <v>44561</v>
      </c>
      <c r="R1063" t="str">
        <f t="shared" si="98"/>
        <v>Attendance</v>
      </c>
      <c r="S1063" t="str">
        <f t="shared" si="99"/>
        <v>On Time</v>
      </c>
      <c r="T1063" t="str">
        <f>IF(R1063="Permit", J1063, IF(G1063="","NA CO", IF(G1063="00:00:00","NA CO", IF(G1063&lt;E1063,"Early",IF(I1063*1440&gt;=parameter!$C$4,"Overtime","On Time CO")))))</f>
        <v>On Time CO</v>
      </c>
      <c r="U1063" t="str">
        <f t="shared" si="100"/>
        <v/>
      </c>
      <c r="V1063" t="str">
        <f t="shared" si="101"/>
        <v/>
      </c>
    </row>
    <row r="1064" spans="1:22" x14ac:dyDescent="0.3">
      <c r="A1064" t="s">
        <v>276</v>
      </c>
      <c r="B1064" t="s">
        <v>277</v>
      </c>
      <c r="C1064" t="str">
        <f>LEFT(raw!D1064,10)</f>
        <v>2021-12-22</v>
      </c>
      <c r="D1064" t="str">
        <f>LEFT(raw!E1064,8)</f>
        <v>00:00:00</v>
      </c>
      <c r="E1064" t="str">
        <f>LEFT(raw!F1064,8)</f>
        <v>00:00:00</v>
      </c>
      <c r="F1064" t="str">
        <f>LEFT(raw!G1064,8)</f>
        <v>07:20:01</v>
      </c>
      <c r="G1064" t="str">
        <f>LEFT(raw!H1064,8)</f>
        <v>18:31:35</v>
      </c>
      <c r="H1064" t="s">
        <v>19</v>
      </c>
      <c r="I1064" t="s">
        <v>20</v>
      </c>
      <c r="J1064" t="s">
        <v>21</v>
      </c>
      <c r="K1064" t="s">
        <v>22</v>
      </c>
      <c r="L1064" t="str">
        <f>LEFT(raw!M1064,8)</f>
        <v>11:11:33</v>
      </c>
      <c r="M1064" t="s">
        <v>20</v>
      </c>
      <c r="N1064" t="s">
        <v>4943</v>
      </c>
      <c r="O1064" t="s">
        <v>1256</v>
      </c>
      <c r="P1064" s="2">
        <f t="shared" si="96"/>
        <v>44552</v>
      </c>
      <c r="Q1064" s="3">
        <f t="shared" si="97"/>
        <v>44561</v>
      </c>
      <c r="R1064" t="str">
        <f t="shared" si="98"/>
        <v>Daily Journey</v>
      </c>
      <c r="S1064" t="str">
        <f t="shared" si="99"/>
        <v>On Time</v>
      </c>
      <c r="T1064" t="str">
        <f>IF(R1064="Permit", J1064, IF(G1064="","NA CO", IF(G1064="00:00:00","NA CO", IF(G1064&lt;E1064,"Early",IF(I1064*1440&gt;=parameter!$C$4,"Overtime","On Time CO")))))</f>
        <v>On Time CO</v>
      </c>
      <c r="U1064" t="str">
        <f t="shared" si="100"/>
        <v/>
      </c>
      <c r="V1064" t="str">
        <f t="shared" si="101"/>
        <v/>
      </c>
    </row>
    <row r="1065" spans="1:22" x14ac:dyDescent="0.3">
      <c r="A1065" t="s">
        <v>276</v>
      </c>
      <c r="B1065" t="s">
        <v>277</v>
      </c>
      <c r="C1065" t="str">
        <f>LEFT(raw!D1065,10)</f>
        <v>2021-12-23</v>
      </c>
      <c r="D1065" t="str">
        <f>LEFT(raw!E1065,8)</f>
        <v>08:30:00</v>
      </c>
      <c r="E1065" t="str">
        <f>LEFT(raw!F1065,8)</f>
        <v>17:30:00</v>
      </c>
      <c r="F1065" t="str">
        <f>LEFT(raw!G1065,8)</f>
        <v>08:11:17</v>
      </c>
      <c r="G1065" t="str">
        <f>LEFT(raw!H1065,8)</f>
        <v>17:41:00</v>
      </c>
      <c r="H1065" t="s">
        <v>19</v>
      </c>
      <c r="I1065" t="s">
        <v>20</v>
      </c>
      <c r="J1065" t="s">
        <v>25</v>
      </c>
      <c r="K1065" t="s">
        <v>26</v>
      </c>
      <c r="L1065" t="str">
        <f>LEFT(raw!M1065,8)</f>
        <v>09:00:00</v>
      </c>
      <c r="M1065" t="s">
        <v>20</v>
      </c>
      <c r="N1065" t="s">
        <v>28</v>
      </c>
      <c r="O1065" t="s">
        <v>28</v>
      </c>
      <c r="P1065" s="2">
        <f t="shared" si="96"/>
        <v>44553</v>
      </c>
      <c r="Q1065" s="3">
        <f t="shared" si="97"/>
        <v>44561</v>
      </c>
      <c r="R1065" t="str">
        <f t="shared" si="98"/>
        <v>Attendance</v>
      </c>
      <c r="S1065" t="str">
        <f t="shared" si="99"/>
        <v>On Time</v>
      </c>
      <c r="T1065" t="str">
        <f>IF(R1065="Permit", J1065, IF(G1065="","NA CO", IF(G1065="00:00:00","NA CO", IF(G1065&lt;E1065,"Early",IF(I1065*1440&gt;=parameter!$C$4,"Overtime","On Time CO")))))</f>
        <v>On Time CO</v>
      </c>
      <c r="U1065" t="str">
        <f t="shared" si="100"/>
        <v/>
      </c>
      <c r="V1065" t="str">
        <f t="shared" si="101"/>
        <v/>
      </c>
    </row>
    <row r="1066" spans="1:22" x14ac:dyDescent="0.3">
      <c r="A1066" t="s">
        <v>276</v>
      </c>
      <c r="B1066" t="s">
        <v>277</v>
      </c>
      <c r="C1066" t="str">
        <f>LEFT(raw!D1066,10)</f>
        <v>2021-12-24</v>
      </c>
      <c r="D1066" t="str">
        <f>LEFT(raw!E1066,8)</f>
        <v>08:30:00</v>
      </c>
      <c r="E1066" t="str">
        <f>LEFT(raw!F1066,8)</f>
        <v>17:30:00</v>
      </c>
      <c r="F1066" t="str">
        <f>LEFT(raw!G1066,8)</f>
        <v>08:17:49</v>
      </c>
      <c r="G1066" t="str">
        <f>LEFT(raw!H1066,8)</f>
        <v>17:54:08</v>
      </c>
      <c r="H1066" t="s">
        <v>19</v>
      </c>
      <c r="I1066" t="s">
        <v>20</v>
      </c>
      <c r="J1066" t="s">
        <v>25</v>
      </c>
      <c r="K1066" t="s">
        <v>26</v>
      </c>
      <c r="L1066" t="str">
        <f>LEFT(raw!M1066,8)</f>
        <v>09:00:00</v>
      </c>
      <c r="M1066" t="s">
        <v>20</v>
      </c>
      <c r="N1066" t="s">
        <v>28</v>
      </c>
      <c r="O1066" t="s">
        <v>28</v>
      </c>
      <c r="P1066" s="2">
        <f t="shared" si="96"/>
        <v>44554</v>
      </c>
      <c r="Q1066" s="3">
        <f t="shared" si="97"/>
        <v>44561</v>
      </c>
      <c r="R1066" t="str">
        <f t="shared" si="98"/>
        <v>Attendance</v>
      </c>
      <c r="S1066" t="str">
        <f t="shared" si="99"/>
        <v>On Time</v>
      </c>
      <c r="T1066" t="str">
        <f>IF(R1066="Permit", J1066, IF(G1066="","NA CO", IF(G1066="00:00:00","NA CO", IF(G1066&lt;E1066,"Early",IF(I1066*1440&gt;=parameter!$C$4,"Overtime","On Time CO")))))</f>
        <v>On Time CO</v>
      </c>
      <c r="U1066" t="str">
        <f t="shared" si="100"/>
        <v/>
      </c>
      <c r="V1066" t="str">
        <f t="shared" si="101"/>
        <v/>
      </c>
    </row>
    <row r="1067" spans="1:22" x14ac:dyDescent="0.3">
      <c r="A1067" t="s">
        <v>276</v>
      </c>
      <c r="B1067" t="s">
        <v>277</v>
      </c>
      <c r="C1067" t="str">
        <f>LEFT(raw!D1067,10)</f>
        <v>2021-12-27</v>
      </c>
      <c r="D1067" t="str">
        <f>LEFT(raw!E1067,8)</f>
        <v>08:30:00</v>
      </c>
      <c r="E1067" t="str">
        <f>LEFT(raw!F1067,8)</f>
        <v>17:30:00</v>
      </c>
      <c r="F1067" t="str">
        <f>LEFT(raw!G1067,8)</f>
        <v>08:21:39</v>
      </c>
      <c r="G1067" t="str">
        <f>LEFT(raw!H1067,8)</f>
        <v>18:05:39</v>
      </c>
      <c r="H1067" t="s">
        <v>19</v>
      </c>
      <c r="I1067" t="s">
        <v>20</v>
      </c>
      <c r="J1067" t="s">
        <v>25</v>
      </c>
      <c r="K1067" t="s">
        <v>26</v>
      </c>
      <c r="L1067" t="str">
        <f>LEFT(raw!M1067,8)</f>
        <v>09:00:00</v>
      </c>
      <c r="M1067" t="s">
        <v>20</v>
      </c>
      <c r="N1067" t="s">
        <v>28</v>
      </c>
      <c r="O1067" t="s">
        <v>28</v>
      </c>
      <c r="P1067" s="2">
        <f t="shared" si="96"/>
        <v>44557</v>
      </c>
      <c r="Q1067" s="3">
        <f t="shared" si="97"/>
        <v>44561</v>
      </c>
      <c r="R1067" t="str">
        <f t="shared" si="98"/>
        <v>Attendance</v>
      </c>
      <c r="S1067" t="str">
        <f t="shared" si="99"/>
        <v>On Time</v>
      </c>
      <c r="T1067" t="str">
        <f>IF(R1067="Permit", J1067, IF(G1067="","NA CO", IF(G1067="00:00:00","NA CO", IF(G1067&lt;E1067,"Early",IF(I1067*1440&gt;=parameter!$C$4,"Overtime","On Time CO")))))</f>
        <v>On Time CO</v>
      </c>
      <c r="U1067" t="str">
        <f t="shared" si="100"/>
        <v/>
      </c>
      <c r="V1067" t="str">
        <f t="shared" si="101"/>
        <v/>
      </c>
    </row>
    <row r="1068" spans="1:22" x14ac:dyDescent="0.3">
      <c r="A1068" t="s">
        <v>276</v>
      </c>
      <c r="B1068" t="s">
        <v>277</v>
      </c>
      <c r="C1068" t="str">
        <f>LEFT(raw!D1068,10)</f>
        <v>2021-12-28</v>
      </c>
      <c r="D1068" t="str">
        <f>LEFT(raw!E1068,8)</f>
        <v>08:30:00</v>
      </c>
      <c r="E1068" t="str">
        <f>LEFT(raw!F1068,8)</f>
        <v>17:30:00</v>
      </c>
      <c r="F1068" t="str">
        <f>LEFT(raw!G1068,8)</f>
        <v>08:19:44</v>
      </c>
      <c r="G1068" t="str">
        <f>LEFT(raw!H1068,8)</f>
        <v>18:01:26</v>
      </c>
      <c r="H1068" t="s">
        <v>19</v>
      </c>
      <c r="I1068" t="s">
        <v>20</v>
      </c>
      <c r="J1068" t="s">
        <v>25</v>
      </c>
      <c r="K1068" t="s">
        <v>26</v>
      </c>
      <c r="L1068" t="str">
        <f>LEFT(raw!M1068,8)</f>
        <v>09:00:00</v>
      </c>
      <c r="M1068" t="s">
        <v>20</v>
      </c>
      <c r="N1068" t="s">
        <v>28</v>
      </c>
      <c r="O1068" t="s">
        <v>28</v>
      </c>
      <c r="P1068" s="2">
        <f t="shared" si="96"/>
        <v>44558</v>
      </c>
      <c r="Q1068" s="3">
        <f t="shared" si="97"/>
        <v>44561</v>
      </c>
      <c r="R1068" t="str">
        <f t="shared" si="98"/>
        <v>Attendance</v>
      </c>
      <c r="S1068" t="str">
        <f t="shared" si="99"/>
        <v>On Time</v>
      </c>
      <c r="T1068" t="str">
        <f>IF(R1068="Permit", J1068, IF(G1068="","NA CO", IF(G1068="00:00:00","NA CO", IF(G1068&lt;E1068,"Early",IF(I1068*1440&gt;=parameter!$C$4,"Overtime","On Time CO")))))</f>
        <v>On Time CO</v>
      </c>
      <c r="U1068" t="str">
        <f t="shared" si="100"/>
        <v/>
      </c>
      <c r="V1068" t="str">
        <f t="shared" si="101"/>
        <v/>
      </c>
    </row>
    <row r="1069" spans="1:22" x14ac:dyDescent="0.3">
      <c r="A1069" t="s">
        <v>276</v>
      </c>
      <c r="B1069" t="s">
        <v>277</v>
      </c>
      <c r="C1069" t="str">
        <f>LEFT(raw!D1069,10)</f>
        <v>2021-12-29</v>
      </c>
      <c r="D1069" t="str">
        <f>LEFT(raw!E1069,8)</f>
        <v>00:00:00</v>
      </c>
      <c r="E1069" t="str">
        <f>LEFT(raw!F1069,8)</f>
        <v>00:00:00</v>
      </c>
      <c r="F1069" t="str">
        <f>LEFT(raw!G1069,8)</f>
        <v>08:16:28</v>
      </c>
      <c r="G1069" t="str">
        <f>LEFT(raw!H1069,8)</f>
        <v>19:09:25</v>
      </c>
      <c r="H1069" t="s">
        <v>19</v>
      </c>
      <c r="I1069" t="s">
        <v>20</v>
      </c>
      <c r="J1069" t="s">
        <v>21</v>
      </c>
      <c r="K1069" t="s">
        <v>22</v>
      </c>
      <c r="L1069" t="str">
        <f>LEFT(raw!M1069,8)</f>
        <v>10:52:57</v>
      </c>
      <c r="M1069" t="s">
        <v>20</v>
      </c>
      <c r="N1069" t="s">
        <v>4921</v>
      </c>
      <c r="O1069" t="s">
        <v>4956</v>
      </c>
      <c r="P1069" s="2">
        <f t="shared" si="96"/>
        <v>44559</v>
      </c>
      <c r="Q1069" s="3">
        <f t="shared" si="97"/>
        <v>44561</v>
      </c>
      <c r="R1069" t="str">
        <f t="shared" si="98"/>
        <v>Daily Journey</v>
      </c>
      <c r="S1069" t="str">
        <f t="shared" si="99"/>
        <v>On Time</v>
      </c>
      <c r="T1069" t="str">
        <f>IF(R1069="Permit", J1069, IF(G1069="","NA CO", IF(G1069="00:00:00","NA CO", IF(G1069&lt;E1069,"Early",IF(I1069*1440&gt;=parameter!$C$4,"Overtime","On Time CO")))))</f>
        <v>On Time CO</v>
      </c>
      <c r="U1069" t="str">
        <f t="shared" si="100"/>
        <v/>
      </c>
      <c r="V1069" t="str">
        <f t="shared" si="101"/>
        <v/>
      </c>
    </row>
    <row r="1070" spans="1:22" x14ac:dyDescent="0.3">
      <c r="A1070" t="s">
        <v>276</v>
      </c>
      <c r="B1070" t="s">
        <v>277</v>
      </c>
      <c r="C1070" t="str">
        <f>LEFT(raw!D1070,10)</f>
        <v>2021-12-30</v>
      </c>
      <c r="D1070" t="str">
        <f>LEFT(raw!E1070,8)</f>
        <v>08:30:00</v>
      </c>
      <c r="E1070" t="str">
        <f>LEFT(raw!F1070,8)</f>
        <v>17:30:00</v>
      </c>
      <c r="F1070" t="str">
        <f>LEFT(raw!G1070,8)</f>
        <v>08:21:50</v>
      </c>
      <c r="G1070" t="str">
        <f>LEFT(raw!H1070,8)</f>
        <v>19:09:06</v>
      </c>
      <c r="H1070" t="s">
        <v>19</v>
      </c>
      <c r="I1070" t="s">
        <v>20</v>
      </c>
      <c r="J1070" t="s">
        <v>25</v>
      </c>
      <c r="K1070" t="s">
        <v>26</v>
      </c>
      <c r="L1070" t="str">
        <f>LEFT(raw!M1070,8)</f>
        <v>09:00:00</v>
      </c>
      <c r="M1070" t="s">
        <v>20</v>
      </c>
      <c r="N1070" t="s">
        <v>28</v>
      </c>
      <c r="O1070" t="s">
        <v>28</v>
      </c>
      <c r="P1070" s="2">
        <f t="shared" si="96"/>
        <v>44560</v>
      </c>
      <c r="Q1070" s="3">
        <f t="shared" si="97"/>
        <v>44561</v>
      </c>
      <c r="R1070" t="str">
        <f t="shared" si="98"/>
        <v>Attendance</v>
      </c>
      <c r="S1070" t="str">
        <f t="shared" si="99"/>
        <v>On Time</v>
      </c>
      <c r="T1070" t="str">
        <f>IF(R1070="Permit", J1070, IF(G1070="","NA CO", IF(G1070="00:00:00","NA CO", IF(G1070&lt;E1070,"Early",IF(I1070*1440&gt;=parameter!$C$4,"Overtime","On Time CO")))))</f>
        <v>On Time CO</v>
      </c>
      <c r="U1070" t="str">
        <f t="shared" si="100"/>
        <v/>
      </c>
      <c r="V1070" t="str">
        <f t="shared" si="101"/>
        <v/>
      </c>
    </row>
    <row r="1071" spans="1:22" x14ac:dyDescent="0.3">
      <c r="A1071" t="s">
        <v>276</v>
      </c>
      <c r="B1071" t="s">
        <v>277</v>
      </c>
      <c r="C1071" t="str">
        <f>LEFT(raw!D1071,10)</f>
        <v>2021-12-31</v>
      </c>
      <c r="D1071" t="str">
        <f>LEFT(raw!E1071,8)</f>
        <v>08:30:00</v>
      </c>
      <c r="E1071" t="str">
        <f>LEFT(raw!F1071,8)</f>
        <v>17:30:00</v>
      </c>
      <c r="F1071" t="str">
        <f>LEFT(raw!G1071,8)</f>
        <v>08:29:00</v>
      </c>
      <c r="G1071" t="str">
        <f>LEFT(raw!H1071,8)</f>
        <v>18:19:20</v>
      </c>
      <c r="H1071" t="s">
        <v>19</v>
      </c>
      <c r="I1071" t="s">
        <v>20</v>
      </c>
      <c r="J1071" t="s">
        <v>25</v>
      </c>
      <c r="K1071" t="s">
        <v>26</v>
      </c>
      <c r="L1071" t="str">
        <f>LEFT(raw!M1071,8)</f>
        <v>09:00:00</v>
      </c>
      <c r="M1071" t="s">
        <v>20</v>
      </c>
      <c r="N1071" t="s">
        <v>28</v>
      </c>
      <c r="O1071" t="s">
        <v>28</v>
      </c>
      <c r="P1071" s="2">
        <f t="shared" si="96"/>
        <v>44561</v>
      </c>
      <c r="Q1071" s="3">
        <f t="shared" si="97"/>
        <v>44561</v>
      </c>
      <c r="R1071" t="str">
        <f t="shared" si="98"/>
        <v>Attendance</v>
      </c>
      <c r="S1071" t="str">
        <f t="shared" si="99"/>
        <v>On Time</v>
      </c>
      <c r="T1071" t="str">
        <f>IF(R1071="Permit", J1071, IF(G1071="","NA CO", IF(G1071="00:00:00","NA CO", IF(G1071&lt;E1071,"Early",IF(I1071*1440&gt;=parameter!$C$4,"Overtime","On Time CO")))))</f>
        <v>On Time CO</v>
      </c>
      <c r="U1071" t="str">
        <f t="shared" si="100"/>
        <v/>
      </c>
      <c r="V1071" t="str">
        <f t="shared" si="101"/>
        <v/>
      </c>
    </row>
    <row r="1072" spans="1:22" x14ac:dyDescent="0.3">
      <c r="A1072" t="s">
        <v>283</v>
      </c>
      <c r="B1072" t="s">
        <v>284</v>
      </c>
      <c r="C1072" t="str">
        <f>LEFT(raw!D1072,10)</f>
        <v>2021-12-01</v>
      </c>
      <c r="D1072" t="str">
        <f>LEFT(raw!E1072,8)</f>
        <v>08:30:00</v>
      </c>
      <c r="E1072" t="str">
        <f>LEFT(raw!F1072,8)</f>
        <v>17:30:00</v>
      </c>
      <c r="F1072" t="str">
        <f>LEFT(raw!G1072,8)</f>
        <v>08:20:14</v>
      </c>
      <c r="G1072" t="str">
        <f>LEFT(raw!H1072,8)</f>
        <v>17:39:12</v>
      </c>
      <c r="H1072" t="s">
        <v>19</v>
      </c>
      <c r="I1072" t="s">
        <v>20</v>
      </c>
      <c r="J1072" t="s">
        <v>25</v>
      </c>
      <c r="K1072" t="s">
        <v>26</v>
      </c>
      <c r="L1072" t="str">
        <f>LEFT(raw!M1072,8)</f>
        <v>09:00:00</v>
      </c>
      <c r="M1072" t="s">
        <v>20</v>
      </c>
      <c r="N1072" t="s">
        <v>184</v>
      </c>
      <c r="O1072" t="s">
        <v>184</v>
      </c>
      <c r="P1072" s="2">
        <f t="shared" si="96"/>
        <v>44531</v>
      </c>
      <c r="Q1072" s="3">
        <f t="shared" si="97"/>
        <v>44561</v>
      </c>
      <c r="R1072" t="str">
        <f t="shared" si="98"/>
        <v>Attendance</v>
      </c>
      <c r="S1072" t="str">
        <f t="shared" si="99"/>
        <v>On Time</v>
      </c>
      <c r="T1072" t="str">
        <f>IF(R1072="Permit", J1072, IF(G1072="","NA CO", IF(G1072="00:00:00","NA CO", IF(G1072&lt;E1072,"Early",IF(I1072*1440&gt;=parameter!$C$4,"Overtime","On Time CO")))))</f>
        <v>On Time CO</v>
      </c>
      <c r="U1072" t="str">
        <f t="shared" si="100"/>
        <v/>
      </c>
      <c r="V1072" t="str">
        <f t="shared" si="101"/>
        <v/>
      </c>
    </row>
    <row r="1073" spans="1:22" x14ac:dyDescent="0.3">
      <c r="A1073" t="s">
        <v>283</v>
      </c>
      <c r="B1073" t="s">
        <v>284</v>
      </c>
      <c r="C1073" t="str">
        <f>LEFT(raw!D1073,10)</f>
        <v>2021-12-02</v>
      </c>
      <c r="D1073" t="str">
        <f>LEFT(raw!E1073,8)</f>
        <v>08:30:00</v>
      </c>
      <c r="E1073" t="str">
        <f>LEFT(raw!F1073,8)</f>
        <v>17:30:00</v>
      </c>
      <c r="F1073" t="str">
        <f>LEFT(raw!G1073,8)</f>
        <v>08:18:46</v>
      </c>
      <c r="G1073" t="str">
        <f>LEFT(raw!H1073,8)</f>
        <v>17:37:27</v>
      </c>
      <c r="H1073" t="s">
        <v>19</v>
      </c>
      <c r="I1073" t="s">
        <v>20</v>
      </c>
      <c r="J1073" t="s">
        <v>25</v>
      </c>
      <c r="K1073" t="s">
        <v>26</v>
      </c>
      <c r="L1073" t="str">
        <f>LEFT(raw!M1073,8)</f>
        <v>09:00:00</v>
      </c>
      <c r="M1073" t="s">
        <v>20</v>
      </c>
      <c r="N1073" t="s">
        <v>184</v>
      </c>
      <c r="O1073" t="s">
        <v>184</v>
      </c>
      <c r="P1073" s="2">
        <f t="shared" si="96"/>
        <v>44532</v>
      </c>
      <c r="Q1073" s="3">
        <f t="shared" si="97"/>
        <v>44561</v>
      </c>
      <c r="R1073" t="str">
        <f t="shared" si="98"/>
        <v>Attendance</v>
      </c>
      <c r="S1073" t="str">
        <f t="shared" si="99"/>
        <v>On Time</v>
      </c>
      <c r="T1073" t="str">
        <f>IF(R1073="Permit", J1073, IF(G1073="","NA CO", IF(G1073="00:00:00","NA CO", IF(G1073&lt;E1073,"Early",IF(I1073*1440&gt;=parameter!$C$4,"Overtime","On Time CO")))))</f>
        <v>On Time CO</v>
      </c>
      <c r="U1073" t="str">
        <f t="shared" si="100"/>
        <v/>
      </c>
      <c r="V1073" t="str">
        <f t="shared" si="101"/>
        <v/>
      </c>
    </row>
    <row r="1074" spans="1:22" x14ac:dyDescent="0.3">
      <c r="A1074" t="s">
        <v>283</v>
      </c>
      <c r="B1074" t="s">
        <v>284</v>
      </c>
      <c r="C1074" t="str">
        <f>LEFT(raw!D1074,10)</f>
        <v>2021-12-03</v>
      </c>
      <c r="D1074" t="str">
        <f>LEFT(raw!E1074,8)</f>
        <v>08:30:00</v>
      </c>
      <c r="E1074" t="str">
        <f>LEFT(raw!F1074,8)</f>
        <v>17:30:00</v>
      </c>
      <c r="F1074" t="str">
        <f>LEFT(raw!G1074,8)</f>
        <v>08:13:33</v>
      </c>
      <c r="G1074" t="str">
        <f>LEFT(raw!H1074,8)</f>
        <v>17:35:20</v>
      </c>
      <c r="H1074" t="s">
        <v>19</v>
      </c>
      <c r="I1074" t="s">
        <v>20</v>
      </c>
      <c r="J1074" t="s">
        <v>25</v>
      </c>
      <c r="K1074" t="s">
        <v>26</v>
      </c>
      <c r="L1074" t="str">
        <f>LEFT(raw!M1074,8)</f>
        <v>09:00:00</v>
      </c>
      <c r="M1074" t="s">
        <v>20</v>
      </c>
      <c r="N1074" t="s">
        <v>184</v>
      </c>
      <c r="O1074" t="s">
        <v>184</v>
      </c>
      <c r="P1074" s="2">
        <f t="shared" si="96"/>
        <v>44533</v>
      </c>
      <c r="Q1074" s="3">
        <f t="shared" si="97"/>
        <v>44561</v>
      </c>
      <c r="R1074" t="str">
        <f t="shared" si="98"/>
        <v>Attendance</v>
      </c>
      <c r="S1074" t="str">
        <f t="shared" si="99"/>
        <v>On Time</v>
      </c>
      <c r="T1074" t="str">
        <f>IF(R1074="Permit", J1074, IF(G1074="","NA CO", IF(G1074="00:00:00","NA CO", IF(G1074&lt;E1074,"Early",IF(I1074*1440&gt;=parameter!$C$4,"Overtime","On Time CO")))))</f>
        <v>On Time CO</v>
      </c>
      <c r="U1074" t="str">
        <f t="shared" si="100"/>
        <v/>
      </c>
      <c r="V1074" t="str">
        <f t="shared" si="101"/>
        <v/>
      </c>
    </row>
    <row r="1075" spans="1:22" x14ac:dyDescent="0.3">
      <c r="A1075" t="s">
        <v>283</v>
      </c>
      <c r="B1075" t="s">
        <v>284</v>
      </c>
      <c r="C1075" t="str">
        <f>LEFT(raw!D1075,10)</f>
        <v>2021-12-06</v>
      </c>
      <c r="D1075" t="str">
        <f>LEFT(raw!E1075,8)</f>
        <v>08:30:00</v>
      </c>
      <c r="E1075" t="str">
        <f>LEFT(raw!F1075,8)</f>
        <v>17:30:00</v>
      </c>
      <c r="F1075" t="str">
        <f>LEFT(raw!G1075,8)</f>
        <v>08:18:25</v>
      </c>
      <c r="G1075" t="str">
        <f>LEFT(raw!H1075,8)</f>
        <v>17:36:16</v>
      </c>
      <c r="H1075" t="s">
        <v>19</v>
      </c>
      <c r="I1075" t="s">
        <v>20</v>
      </c>
      <c r="J1075" t="s">
        <v>25</v>
      </c>
      <c r="K1075" t="s">
        <v>26</v>
      </c>
      <c r="L1075" t="str">
        <f>LEFT(raw!M1075,8)</f>
        <v>09:00:00</v>
      </c>
      <c r="M1075" t="s">
        <v>20</v>
      </c>
      <c r="N1075" t="s">
        <v>184</v>
      </c>
      <c r="O1075" t="s">
        <v>184</v>
      </c>
      <c r="P1075" s="2">
        <f t="shared" si="96"/>
        <v>44536</v>
      </c>
      <c r="Q1075" s="3">
        <f t="shared" si="97"/>
        <v>44561</v>
      </c>
      <c r="R1075" t="str">
        <f t="shared" si="98"/>
        <v>Attendance</v>
      </c>
      <c r="S1075" t="str">
        <f t="shared" si="99"/>
        <v>On Time</v>
      </c>
      <c r="T1075" t="str">
        <f>IF(R1075="Permit", J1075, IF(G1075="","NA CO", IF(G1075="00:00:00","NA CO", IF(G1075&lt;E1075,"Early",IF(I1075*1440&gt;=parameter!$C$4,"Overtime","On Time CO")))))</f>
        <v>On Time CO</v>
      </c>
      <c r="U1075" t="str">
        <f t="shared" si="100"/>
        <v/>
      </c>
      <c r="V1075" t="str">
        <f t="shared" si="101"/>
        <v/>
      </c>
    </row>
    <row r="1076" spans="1:22" x14ac:dyDescent="0.3">
      <c r="A1076" t="s">
        <v>283</v>
      </c>
      <c r="B1076" t="s">
        <v>284</v>
      </c>
      <c r="C1076" t="str">
        <f>LEFT(raw!D1076,10)</f>
        <v>2021-12-08</v>
      </c>
      <c r="D1076" t="str">
        <f>LEFT(raw!E1076,8)</f>
        <v>08:30:00</v>
      </c>
      <c r="E1076" t="str">
        <f>LEFT(raw!F1076,8)</f>
        <v>17:30:00</v>
      </c>
      <c r="F1076" t="str">
        <f>LEFT(raw!G1076,8)</f>
        <v>08:20:45</v>
      </c>
      <c r="G1076" t="str">
        <f>LEFT(raw!H1076,8)</f>
        <v>17:34:51</v>
      </c>
      <c r="H1076" t="s">
        <v>19</v>
      </c>
      <c r="I1076" t="s">
        <v>20</v>
      </c>
      <c r="J1076" t="s">
        <v>25</v>
      </c>
      <c r="K1076" t="s">
        <v>26</v>
      </c>
      <c r="L1076" t="str">
        <f>LEFT(raw!M1076,8)</f>
        <v>09:00:00</v>
      </c>
      <c r="M1076" t="s">
        <v>20</v>
      </c>
      <c r="N1076" t="s">
        <v>184</v>
      </c>
      <c r="O1076" t="s">
        <v>184</v>
      </c>
      <c r="P1076" s="2">
        <f t="shared" si="96"/>
        <v>44538</v>
      </c>
      <c r="Q1076" s="3">
        <f t="shared" si="97"/>
        <v>44561</v>
      </c>
      <c r="R1076" t="str">
        <f t="shared" si="98"/>
        <v>Attendance</v>
      </c>
      <c r="S1076" t="str">
        <f t="shared" si="99"/>
        <v>On Time</v>
      </c>
      <c r="T1076" t="str">
        <f>IF(R1076="Permit", J1076, IF(G1076="","NA CO", IF(G1076="00:00:00","NA CO", IF(G1076&lt;E1076,"Early",IF(I1076*1440&gt;=parameter!$C$4,"Overtime","On Time CO")))))</f>
        <v>On Time CO</v>
      </c>
      <c r="U1076" t="str">
        <f t="shared" si="100"/>
        <v/>
      </c>
      <c r="V1076" t="str">
        <f t="shared" si="101"/>
        <v/>
      </c>
    </row>
    <row r="1077" spans="1:22" x14ac:dyDescent="0.3">
      <c r="A1077" t="s">
        <v>283</v>
      </c>
      <c r="B1077" t="s">
        <v>284</v>
      </c>
      <c r="C1077" t="str">
        <f>LEFT(raw!D1077,10)</f>
        <v>2021-12-09</v>
      </c>
      <c r="D1077" t="str">
        <f>LEFT(raw!E1077,8)</f>
        <v>08:30:00</v>
      </c>
      <c r="E1077" t="str">
        <f>LEFT(raw!F1077,8)</f>
        <v>17:30:00</v>
      </c>
      <c r="F1077" t="str">
        <f>LEFT(raw!G1077,8)</f>
        <v>08:15:52</v>
      </c>
      <c r="G1077" t="str">
        <f>LEFT(raw!H1077,8)</f>
        <v>17:36:47</v>
      </c>
      <c r="H1077" t="s">
        <v>19</v>
      </c>
      <c r="I1077" t="s">
        <v>20</v>
      </c>
      <c r="J1077" t="s">
        <v>25</v>
      </c>
      <c r="K1077" t="s">
        <v>26</v>
      </c>
      <c r="L1077" t="str">
        <f>LEFT(raw!M1077,8)</f>
        <v>09:00:00</v>
      </c>
      <c r="M1077" t="s">
        <v>20</v>
      </c>
      <c r="N1077" t="s">
        <v>184</v>
      </c>
      <c r="O1077" t="s">
        <v>184</v>
      </c>
      <c r="P1077" s="2">
        <f t="shared" si="96"/>
        <v>44539</v>
      </c>
      <c r="Q1077" s="3">
        <f t="shared" si="97"/>
        <v>44561</v>
      </c>
      <c r="R1077" t="str">
        <f t="shared" si="98"/>
        <v>Attendance</v>
      </c>
      <c r="S1077" t="str">
        <f t="shared" si="99"/>
        <v>On Time</v>
      </c>
      <c r="T1077" t="str">
        <f>IF(R1077="Permit", J1077, IF(G1077="","NA CO", IF(G1077="00:00:00","NA CO", IF(G1077&lt;E1077,"Early",IF(I1077*1440&gt;=parameter!$C$4,"Overtime","On Time CO")))))</f>
        <v>On Time CO</v>
      </c>
      <c r="U1077" t="str">
        <f t="shared" si="100"/>
        <v/>
      </c>
      <c r="V1077" t="str">
        <f t="shared" si="101"/>
        <v/>
      </c>
    </row>
    <row r="1078" spans="1:22" x14ac:dyDescent="0.3">
      <c r="A1078" t="s">
        <v>283</v>
      </c>
      <c r="B1078" t="s">
        <v>284</v>
      </c>
      <c r="C1078" t="str">
        <f>LEFT(raw!D1078,10)</f>
        <v>2021-12-10</v>
      </c>
      <c r="D1078" t="str">
        <f>LEFT(raw!E1078,8)</f>
        <v>08:30:00</v>
      </c>
      <c r="E1078" t="str">
        <f>LEFT(raw!F1078,8)</f>
        <v>17:30:00</v>
      </c>
      <c r="F1078" t="str">
        <f>LEFT(raw!G1078,8)</f>
        <v>08:17:29</v>
      </c>
      <c r="G1078" t="str">
        <f>LEFT(raw!H1078,8)</f>
        <v>17:37:11</v>
      </c>
      <c r="H1078" t="s">
        <v>19</v>
      </c>
      <c r="I1078" t="s">
        <v>20</v>
      </c>
      <c r="J1078" t="s">
        <v>25</v>
      </c>
      <c r="K1078" t="s">
        <v>26</v>
      </c>
      <c r="L1078" t="str">
        <f>LEFT(raw!M1078,8)</f>
        <v>09:00:00</v>
      </c>
      <c r="M1078" t="s">
        <v>20</v>
      </c>
      <c r="N1078" t="s">
        <v>184</v>
      </c>
      <c r="O1078" t="s">
        <v>184</v>
      </c>
      <c r="P1078" s="2">
        <f t="shared" si="96"/>
        <v>44540</v>
      </c>
      <c r="Q1078" s="3">
        <f t="shared" si="97"/>
        <v>44561</v>
      </c>
      <c r="R1078" t="str">
        <f t="shared" si="98"/>
        <v>Attendance</v>
      </c>
      <c r="S1078" t="str">
        <f t="shared" si="99"/>
        <v>On Time</v>
      </c>
      <c r="T1078" t="str">
        <f>IF(R1078="Permit", J1078, IF(G1078="","NA CO", IF(G1078="00:00:00","NA CO", IF(G1078&lt;E1078,"Early",IF(I1078*1440&gt;=parameter!$C$4,"Overtime","On Time CO")))))</f>
        <v>On Time CO</v>
      </c>
      <c r="U1078" t="str">
        <f t="shared" si="100"/>
        <v/>
      </c>
      <c r="V1078" t="str">
        <f t="shared" si="101"/>
        <v/>
      </c>
    </row>
    <row r="1079" spans="1:22" x14ac:dyDescent="0.3">
      <c r="A1079" t="s">
        <v>283</v>
      </c>
      <c r="B1079" t="s">
        <v>284</v>
      </c>
      <c r="C1079" t="str">
        <f>LEFT(raw!D1079,10)</f>
        <v>2021-12-13</v>
      </c>
      <c r="D1079" t="str">
        <f>LEFT(raw!E1079,8)</f>
        <v>08:30:00</v>
      </c>
      <c r="E1079" t="str">
        <f>LEFT(raw!F1079,8)</f>
        <v>17:30:00</v>
      </c>
      <c r="F1079" t="str">
        <f>LEFT(raw!G1079,8)</f>
        <v>08:20:26</v>
      </c>
      <c r="G1079" t="str">
        <f>LEFT(raw!H1079,8)</f>
        <v>17:37:16</v>
      </c>
      <c r="H1079" t="s">
        <v>19</v>
      </c>
      <c r="I1079" t="s">
        <v>20</v>
      </c>
      <c r="J1079" t="s">
        <v>25</v>
      </c>
      <c r="K1079" t="s">
        <v>26</v>
      </c>
      <c r="L1079" t="str">
        <f>LEFT(raw!M1079,8)</f>
        <v>09:00:00</v>
      </c>
      <c r="M1079" t="s">
        <v>20</v>
      </c>
      <c r="N1079" t="s">
        <v>184</v>
      </c>
      <c r="O1079" t="s">
        <v>184</v>
      </c>
      <c r="P1079" s="2">
        <f t="shared" si="96"/>
        <v>44543</v>
      </c>
      <c r="Q1079" s="3">
        <f t="shared" si="97"/>
        <v>44561</v>
      </c>
      <c r="R1079" t="str">
        <f t="shared" si="98"/>
        <v>Attendance</v>
      </c>
      <c r="S1079" t="str">
        <f t="shared" si="99"/>
        <v>On Time</v>
      </c>
      <c r="T1079" t="str">
        <f>IF(R1079="Permit", J1079, IF(G1079="","NA CO", IF(G1079="00:00:00","NA CO", IF(G1079&lt;E1079,"Early",IF(I1079*1440&gt;=parameter!$C$4,"Overtime","On Time CO")))))</f>
        <v>On Time CO</v>
      </c>
      <c r="U1079" t="str">
        <f t="shared" si="100"/>
        <v/>
      </c>
      <c r="V1079" t="str">
        <f t="shared" si="101"/>
        <v/>
      </c>
    </row>
    <row r="1080" spans="1:22" x14ac:dyDescent="0.3">
      <c r="A1080" t="s">
        <v>283</v>
      </c>
      <c r="B1080" t="s">
        <v>284</v>
      </c>
      <c r="C1080" t="str">
        <f>LEFT(raw!D1080,10)</f>
        <v>2021-12-15</v>
      </c>
      <c r="D1080" t="str">
        <f>LEFT(raw!E1080,8)</f>
        <v>08:30:00</v>
      </c>
      <c r="E1080" t="str">
        <f>LEFT(raw!F1080,8)</f>
        <v>17:30:00</v>
      </c>
      <c r="F1080" t="str">
        <f>LEFT(raw!G1080,8)</f>
        <v>08:19:49</v>
      </c>
      <c r="G1080" t="str">
        <f>LEFT(raw!H1080,8)</f>
        <v>17:36:42</v>
      </c>
      <c r="H1080" t="s">
        <v>19</v>
      </c>
      <c r="I1080" t="s">
        <v>20</v>
      </c>
      <c r="J1080" t="s">
        <v>25</v>
      </c>
      <c r="K1080" t="s">
        <v>26</v>
      </c>
      <c r="L1080" t="str">
        <f>LEFT(raw!M1080,8)</f>
        <v>09:00:00</v>
      </c>
      <c r="M1080" t="s">
        <v>20</v>
      </c>
      <c r="N1080" t="s">
        <v>184</v>
      </c>
      <c r="O1080" t="s">
        <v>184</v>
      </c>
      <c r="P1080" s="2">
        <f t="shared" si="96"/>
        <v>44545</v>
      </c>
      <c r="Q1080" s="3">
        <f t="shared" si="97"/>
        <v>44561</v>
      </c>
      <c r="R1080" t="str">
        <f t="shared" si="98"/>
        <v>Attendance</v>
      </c>
      <c r="S1080" t="str">
        <f t="shared" si="99"/>
        <v>On Time</v>
      </c>
      <c r="T1080" t="str">
        <f>IF(R1080="Permit", J1080, IF(G1080="","NA CO", IF(G1080="00:00:00","NA CO", IF(G1080&lt;E1080,"Early",IF(I1080*1440&gt;=parameter!$C$4,"Overtime","On Time CO")))))</f>
        <v>On Time CO</v>
      </c>
      <c r="U1080" t="str">
        <f t="shared" si="100"/>
        <v/>
      </c>
      <c r="V1080" t="str">
        <f t="shared" si="101"/>
        <v/>
      </c>
    </row>
    <row r="1081" spans="1:22" x14ac:dyDescent="0.3">
      <c r="A1081" t="s">
        <v>283</v>
      </c>
      <c r="B1081" t="s">
        <v>284</v>
      </c>
      <c r="C1081" t="str">
        <f>LEFT(raw!D1081,10)</f>
        <v>2021-12-16</v>
      </c>
      <c r="D1081" t="str">
        <f>LEFT(raw!E1081,8)</f>
        <v>08:30:00</v>
      </c>
      <c r="E1081" t="str">
        <f>LEFT(raw!F1081,8)</f>
        <v>17:30:00</v>
      </c>
      <c r="F1081" t="str">
        <f>LEFT(raw!G1081,8)</f>
        <v>08:20:15</v>
      </c>
      <c r="G1081" t="str">
        <f>LEFT(raw!H1081,8)</f>
        <v>17:36:28</v>
      </c>
      <c r="H1081" t="s">
        <v>19</v>
      </c>
      <c r="I1081" t="s">
        <v>20</v>
      </c>
      <c r="J1081" t="s">
        <v>25</v>
      </c>
      <c r="K1081" t="s">
        <v>26</v>
      </c>
      <c r="L1081" t="str">
        <f>LEFT(raw!M1081,8)</f>
        <v>09:00:00</v>
      </c>
      <c r="M1081" t="s">
        <v>20</v>
      </c>
      <c r="N1081" t="s">
        <v>184</v>
      </c>
      <c r="O1081" t="s">
        <v>184</v>
      </c>
      <c r="P1081" s="2">
        <f t="shared" si="96"/>
        <v>44546</v>
      </c>
      <c r="Q1081" s="3">
        <f t="shared" si="97"/>
        <v>44561</v>
      </c>
      <c r="R1081" t="str">
        <f t="shared" si="98"/>
        <v>Attendance</v>
      </c>
      <c r="S1081" t="str">
        <f t="shared" si="99"/>
        <v>On Time</v>
      </c>
      <c r="T1081" t="str">
        <f>IF(R1081="Permit", J1081, IF(G1081="","NA CO", IF(G1081="00:00:00","NA CO", IF(G1081&lt;E1081,"Early",IF(I1081*1440&gt;=parameter!$C$4,"Overtime","On Time CO")))))</f>
        <v>On Time CO</v>
      </c>
      <c r="U1081" t="str">
        <f t="shared" si="100"/>
        <v/>
      </c>
      <c r="V1081" t="str">
        <f t="shared" si="101"/>
        <v/>
      </c>
    </row>
    <row r="1082" spans="1:22" x14ac:dyDescent="0.3">
      <c r="A1082" t="s">
        <v>283</v>
      </c>
      <c r="B1082" t="s">
        <v>284</v>
      </c>
      <c r="C1082" t="str">
        <f>LEFT(raw!D1082,10)</f>
        <v>2021-12-17</v>
      </c>
      <c r="D1082" t="str">
        <f>LEFT(raw!E1082,8)</f>
        <v>08:30:00</v>
      </c>
      <c r="E1082" t="str">
        <f>LEFT(raw!F1082,8)</f>
        <v>17:30:00</v>
      </c>
      <c r="F1082" t="str">
        <f>LEFT(raw!G1082,8)</f>
        <v>08:15:25</v>
      </c>
      <c r="G1082" t="str">
        <f>LEFT(raw!H1082,8)</f>
        <v>00:00:00</v>
      </c>
      <c r="H1082" t="s">
        <v>19</v>
      </c>
      <c r="I1082" t="s">
        <v>20</v>
      </c>
      <c r="J1082" t="s">
        <v>25</v>
      </c>
      <c r="K1082" t="s">
        <v>26</v>
      </c>
      <c r="L1082" t="str">
        <f>LEFT(raw!M1082,8)</f>
        <v>00:00:00</v>
      </c>
      <c r="M1082" t="s">
        <v>20</v>
      </c>
      <c r="N1082" t="s">
        <v>184</v>
      </c>
      <c r="O1082" t="s">
        <v>21</v>
      </c>
      <c r="P1082" s="2">
        <f t="shared" si="96"/>
        <v>44547</v>
      </c>
      <c r="Q1082" s="3">
        <f t="shared" si="97"/>
        <v>44561</v>
      </c>
      <c r="R1082" t="str">
        <f t="shared" si="98"/>
        <v>Attendance</v>
      </c>
      <c r="S1082" t="str">
        <f t="shared" si="99"/>
        <v>On Time</v>
      </c>
      <c r="T1082" t="str">
        <f>IF(R1082="Permit", J1082, IF(G1082="","NA CO", IF(G1082="00:00:00","NA CO", IF(G1082&lt;E1082,"Early",IF(I1082*1440&gt;=parameter!$C$4,"Overtime","On Time CO")))))</f>
        <v>NA CO</v>
      </c>
      <c r="U1082" t="str">
        <f t="shared" si="100"/>
        <v/>
      </c>
      <c r="V1082" t="str">
        <f t="shared" si="101"/>
        <v/>
      </c>
    </row>
    <row r="1083" spans="1:22" x14ac:dyDescent="0.3">
      <c r="A1083" t="s">
        <v>283</v>
      </c>
      <c r="B1083" t="s">
        <v>284</v>
      </c>
      <c r="C1083" t="str">
        <f>LEFT(raw!D1083,10)</f>
        <v>2021-12-22</v>
      </c>
      <c r="D1083" t="str">
        <f>LEFT(raw!E1083,8)</f>
        <v>08:30:00</v>
      </c>
      <c r="E1083" t="str">
        <f>LEFT(raw!F1083,8)</f>
        <v>17:30:00</v>
      </c>
      <c r="F1083" t="str">
        <f>LEFT(raw!G1083,8)</f>
        <v>08:19:37</v>
      </c>
      <c r="G1083" t="str">
        <f>LEFT(raw!H1083,8)</f>
        <v>17:39:02</v>
      </c>
      <c r="H1083" t="s">
        <v>19</v>
      </c>
      <c r="I1083" t="s">
        <v>20</v>
      </c>
      <c r="J1083" t="s">
        <v>25</v>
      </c>
      <c r="K1083" t="s">
        <v>26</v>
      </c>
      <c r="L1083" t="str">
        <f>LEFT(raw!M1083,8)</f>
        <v>09:00:00</v>
      </c>
      <c r="M1083" t="s">
        <v>20</v>
      </c>
      <c r="N1083" t="s">
        <v>184</v>
      </c>
      <c r="O1083" t="s">
        <v>184</v>
      </c>
      <c r="P1083" s="2">
        <f t="shared" si="96"/>
        <v>44552</v>
      </c>
      <c r="Q1083" s="3">
        <f t="shared" si="97"/>
        <v>44561</v>
      </c>
      <c r="R1083" t="str">
        <f t="shared" si="98"/>
        <v>Attendance</v>
      </c>
      <c r="S1083" t="str">
        <f t="shared" si="99"/>
        <v>On Time</v>
      </c>
      <c r="T1083" t="str">
        <f>IF(R1083="Permit", J1083, IF(G1083="","NA CO", IF(G1083="00:00:00","NA CO", IF(G1083&lt;E1083,"Early",IF(I1083*1440&gt;=parameter!$C$4,"Overtime","On Time CO")))))</f>
        <v>On Time CO</v>
      </c>
      <c r="U1083" t="str">
        <f t="shared" si="100"/>
        <v/>
      </c>
      <c r="V1083" t="str">
        <f t="shared" si="101"/>
        <v/>
      </c>
    </row>
    <row r="1084" spans="1:22" x14ac:dyDescent="0.3">
      <c r="A1084" t="s">
        <v>283</v>
      </c>
      <c r="B1084" t="s">
        <v>284</v>
      </c>
      <c r="C1084" t="str">
        <f>LEFT(raw!D1084,10)</f>
        <v>2021-12-23</v>
      </c>
      <c r="D1084" t="str">
        <f>LEFT(raw!E1084,8)</f>
        <v>08:30:00</v>
      </c>
      <c r="E1084" t="str">
        <f>LEFT(raw!F1084,8)</f>
        <v>17:30:00</v>
      </c>
      <c r="F1084" t="str">
        <f>LEFT(raw!G1084,8)</f>
        <v>08:22:07</v>
      </c>
      <c r="G1084" t="str">
        <f>LEFT(raw!H1084,8)</f>
        <v>17:36:43</v>
      </c>
      <c r="H1084" t="s">
        <v>19</v>
      </c>
      <c r="I1084" t="s">
        <v>20</v>
      </c>
      <c r="J1084" t="s">
        <v>25</v>
      </c>
      <c r="K1084" t="s">
        <v>26</v>
      </c>
      <c r="L1084" t="str">
        <f>LEFT(raw!M1084,8)</f>
        <v>09:00:00</v>
      </c>
      <c r="M1084" t="s">
        <v>20</v>
      </c>
      <c r="N1084" t="s">
        <v>184</v>
      </c>
      <c r="O1084" t="s">
        <v>184</v>
      </c>
      <c r="P1084" s="2">
        <f t="shared" si="96"/>
        <v>44553</v>
      </c>
      <c r="Q1084" s="3">
        <f t="shared" si="97"/>
        <v>44561</v>
      </c>
      <c r="R1084" t="str">
        <f t="shared" si="98"/>
        <v>Attendance</v>
      </c>
      <c r="S1084" t="str">
        <f t="shared" si="99"/>
        <v>On Time</v>
      </c>
      <c r="T1084" t="str">
        <f>IF(R1084="Permit", J1084, IF(G1084="","NA CO", IF(G1084="00:00:00","NA CO", IF(G1084&lt;E1084,"Early",IF(I1084*1440&gt;=parameter!$C$4,"Overtime","On Time CO")))))</f>
        <v>On Time CO</v>
      </c>
      <c r="U1084" t="str">
        <f t="shared" si="100"/>
        <v/>
      </c>
      <c r="V1084" t="str">
        <f t="shared" si="101"/>
        <v/>
      </c>
    </row>
    <row r="1085" spans="1:22" x14ac:dyDescent="0.3">
      <c r="A1085" t="s">
        <v>283</v>
      </c>
      <c r="B1085" t="s">
        <v>284</v>
      </c>
      <c r="C1085" t="str">
        <f>LEFT(raw!D1085,10)</f>
        <v>2021-12-24</v>
      </c>
      <c r="D1085" t="str">
        <f>LEFT(raw!E1085,8)</f>
        <v>08:30:00</v>
      </c>
      <c r="E1085" t="str">
        <f>LEFT(raw!F1085,8)</f>
        <v>17:30:00</v>
      </c>
      <c r="F1085" t="str">
        <f>LEFT(raw!G1085,8)</f>
        <v>08:27:11</v>
      </c>
      <c r="G1085" t="str">
        <f>LEFT(raw!H1085,8)</f>
        <v>17:35:22</v>
      </c>
      <c r="H1085" t="s">
        <v>19</v>
      </c>
      <c r="I1085" t="s">
        <v>20</v>
      </c>
      <c r="J1085" t="s">
        <v>25</v>
      </c>
      <c r="K1085" t="s">
        <v>26</v>
      </c>
      <c r="L1085" t="str">
        <f>LEFT(raw!M1085,8)</f>
        <v>09:00:00</v>
      </c>
      <c r="M1085" t="s">
        <v>20</v>
      </c>
      <c r="N1085" t="s">
        <v>184</v>
      </c>
      <c r="O1085" t="s">
        <v>184</v>
      </c>
      <c r="P1085" s="2">
        <f t="shared" si="96"/>
        <v>44554</v>
      </c>
      <c r="Q1085" s="3">
        <f t="shared" si="97"/>
        <v>44561</v>
      </c>
      <c r="R1085" t="str">
        <f t="shared" si="98"/>
        <v>Attendance</v>
      </c>
      <c r="S1085" t="str">
        <f t="shared" si="99"/>
        <v>On Time</v>
      </c>
      <c r="T1085" t="str">
        <f>IF(R1085="Permit", J1085, IF(G1085="","NA CO", IF(G1085="00:00:00","NA CO", IF(G1085&lt;E1085,"Early",IF(I1085*1440&gt;=parameter!$C$4,"Overtime","On Time CO")))))</f>
        <v>On Time CO</v>
      </c>
      <c r="U1085" t="str">
        <f t="shared" si="100"/>
        <v/>
      </c>
      <c r="V1085" t="str">
        <f t="shared" si="101"/>
        <v/>
      </c>
    </row>
    <row r="1086" spans="1:22" x14ac:dyDescent="0.3">
      <c r="A1086" t="s">
        <v>283</v>
      </c>
      <c r="B1086" t="s">
        <v>284</v>
      </c>
      <c r="C1086" t="str">
        <f>LEFT(raw!D1086,10)</f>
        <v>2021-12-27</v>
      </c>
      <c r="D1086" t="str">
        <f>LEFT(raw!E1086,8)</f>
        <v>08:30:00</v>
      </c>
      <c r="E1086" t="str">
        <f>LEFT(raw!F1086,8)</f>
        <v>17:30:00</v>
      </c>
      <c r="F1086" t="str">
        <f>LEFT(raw!G1086,8)</f>
        <v>08:21:40</v>
      </c>
      <c r="G1086" t="str">
        <f>LEFT(raw!H1086,8)</f>
        <v>17:38:26</v>
      </c>
      <c r="H1086" t="s">
        <v>19</v>
      </c>
      <c r="I1086" t="s">
        <v>20</v>
      </c>
      <c r="J1086" t="s">
        <v>25</v>
      </c>
      <c r="K1086" t="s">
        <v>26</v>
      </c>
      <c r="L1086" t="str">
        <f>LEFT(raw!M1086,8)</f>
        <v>09:00:00</v>
      </c>
      <c r="M1086" t="s">
        <v>20</v>
      </c>
      <c r="N1086" t="s">
        <v>184</v>
      </c>
      <c r="O1086" t="s">
        <v>184</v>
      </c>
      <c r="P1086" s="2">
        <f t="shared" si="96"/>
        <v>44557</v>
      </c>
      <c r="Q1086" s="3">
        <f t="shared" si="97"/>
        <v>44561</v>
      </c>
      <c r="R1086" t="str">
        <f t="shared" si="98"/>
        <v>Attendance</v>
      </c>
      <c r="S1086" t="str">
        <f t="shared" si="99"/>
        <v>On Time</v>
      </c>
      <c r="T1086" t="str">
        <f>IF(R1086="Permit", J1086, IF(G1086="","NA CO", IF(G1086="00:00:00","NA CO", IF(G1086&lt;E1086,"Early",IF(I1086*1440&gt;=parameter!$C$4,"Overtime","On Time CO")))))</f>
        <v>On Time CO</v>
      </c>
      <c r="U1086" t="str">
        <f t="shared" si="100"/>
        <v/>
      </c>
      <c r="V1086" t="str">
        <f t="shared" si="101"/>
        <v/>
      </c>
    </row>
    <row r="1087" spans="1:22" x14ac:dyDescent="0.3">
      <c r="A1087" t="s">
        <v>283</v>
      </c>
      <c r="B1087" t="s">
        <v>284</v>
      </c>
      <c r="C1087" t="str">
        <f>LEFT(raw!D1087,10)</f>
        <v>2021-12-28</v>
      </c>
      <c r="D1087" t="str">
        <f>LEFT(raw!E1087,8)</f>
        <v>08:30:00</v>
      </c>
      <c r="E1087" t="str">
        <f>LEFT(raw!F1087,8)</f>
        <v>17:30:00</v>
      </c>
      <c r="F1087" t="str">
        <f>LEFT(raw!G1087,8)</f>
        <v>08:13:42</v>
      </c>
      <c r="G1087" t="str">
        <f>LEFT(raw!H1087,8)</f>
        <v>17:37:48</v>
      </c>
      <c r="H1087" t="s">
        <v>19</v>
      </c>
      <c r="I1087" t="s">
        <v>20</v>
      </c>
      <c r="J1087" t="s">
        <v>25</v>
      </c>
      <c r="K1087" t="s">
        <v>26</v>
      </c>
      <c r="L1087" t="str">
        <f>LEFT(raw!M1087,8)</f>
        <v>09:00:00</v>
      </c>
      <c r="M1087" t="s">
        <v>20</v>
      </c>
      <c r="N1087" t="s">
        <v>184</v>
      </c>
      <c r="O1087" t="s">
        <v>184</v>
      </c>
      <c r="P1087" s="2">
        <f t="shared" si="96"/>
        <v>44558</v>
      </c>
      <c r="Q1087" s="3">
        <f t="shared" si="97"/>
        <v>44561</v>
      </c>
      <c r="R1087" t="str">
        <f t="shared" si="98"/>
        <v>Attendance</v>
      </c>
      <c r="S1087" t="str">
        <f t="shared" si="99"/>
        <v>On Time</v>
      </c>
      <c r="T1087" t="str">
        <f>IF(R1087="Permit", J1087, IF(G1087="","NA CO", IF(G1087="00:00:00","NA CO", IF(G1087&lt;E1087,"Early",IF(I1087*1440&gt;=parameter!$C$4,"Overtime","On Time CO")))))</f>
        <v>On Time CO</v>
      </c>
      <c r="U1087" t="str">
        <f t="shared" si="100"/>
        <v/>
      </c>
      <c r="V1087" t="str">
        <f t="shared" si="101"/>
        <v/>
      </c>
    </row>
    <row r="1088" spans="1:22" x14ac:dyDescent="0.3">
      <c r="A1088" t="s">
        <v>283</v>
      </c>
      <c r="B1088" t="s">
        <v>284</v>
      </c>
      <c r="C1088" t="str">
        <f>LEFT(raw!D1088,10)</f>
        <v>2021-12-30</v>
      </c>
      <c r="D1088" t="str">
        <f>LEFT(raw!E1088,8)</f>
        <v>08:30:00</v>
      </c>
      <c r="E1088" t="str">
        <f>LEFT(raw!F1088,8)</f>
        <v>17:30:00</v>
      </c>
      <c r="F1088" t="str">
        <f>LEFT(raw!G1088,8)</f>
        <v>08:20:09</v>
      </c>
      <c r="G1088" t="str">
        <f>LEFT(raw!H1088,8)</f>
        <v>17:35:00</v>
      </c>
      <c r="H1088" t="s">
        <v>19</v>
      </c>
      <c r="I1088" t="s">
        <v>20</v>
      </c>
      <c r="J1088" t="s">
        <v>25</v>
      </c>
      <c r="K1088" t="s">
        <v>26</v>
      </c>
      <c r="L1088" t="str">
        <f>LEFT(raw!M1088,8)</f>
        <v>09:00:00</v>
      </c>
      <c r="M1088" t="s">
        <v>20</v>
      </c>
      <c r="N1088" t="s">
        <v>184</v>
      </c>
      <c r="O1088" t="s">
        <v>184</v>
      </c>
      <c r="P1088" s="2">
        <f t="shared" si="96"/>
        <v>44560</v>
      </c>
      <c r="Q1088" s="3">
        <f t="shared" si="97"/>
        <v>44561</v>
      </c>
      <c r="R1088" t="str">
        <f t="shared" si="98"/>
        <v>Attendance</v>
      </c>
      <c r="S1088" t="str">
        <f t="shared" si="99"/>
        <v>On Time</v>
      </c>
      <c r="T1088" t="str">
        <f>IF(R1088="Permit", J1088, IF(G1088="","NA CO", IF(G1088="00:00:00","NA CO", IF(G1088&lt;E1088,"Early",IF(I1088*1440&gt;=parameter!$C$4,"Overtime","On Time CO")))))</f>
        <v>On Time CO</v>
      </c>
      <c r="U1088" t="str">
        <f t="shared" si="100"/>
        <v/>
      </c>
      <c r="V1088" t="str">
        <f t="shared" si="101"/>
        <v/>
      </c>
    </row>
    <row r="1089" spans="1:22" x14ac:dyDescent="0.3">
      <c r="A1089" t="s">
        <v>283</v>
      </c>
      <c r="B1089" t="s">
        <v>284</v>
      </c>
      <c r="C1089" t="str">
        <f>LEFT(raw!D1089,10)</f>
        <v>2021-12-31</v>
      </c>
      <c r="D1089" t="str">
        <f>LEFT(raw!E1089,8)</f>
        <v>08:30:00</v>
      </c>
      <c r="E1089" t="str">
        <f>LEFT(raw!F1089,8)</f>
        <v>17:30:00</v>
      </c>
      <c r="F1089" t="str">
        <f>LEFT(raw!G1089,8)</f>
        <v>08:21:56</v>
      </c>
      <c r="G1089" t="str">
        <f>LEFT(raw!H1089,8)</f>
        <v>16:30:00</v>
      </c>
      <c r="H1089" t="s">
        <v>19</v>
      </c>
      <c r="I1089" t="s">
        <v>20</v>
      </c>
      <c r="J1089" t="s">
        <v>25</v>
      </c>
      <c r="K1089" t="s">
        <v>26</v>
      </c>
      <c r="L1089" t="str">
        <f>LEFT(raw!M1089,8)</f>
        <v>09:00:00</v>
      </c>
      <c r="M1089" t="s">
        <v>20</v>
      </c>
      <c r="N1089" t="s">
        <v>184</v>
      </c>
      <c r="O1089" t="s">
        <v>184</v>
      </c>
      <c r="P1089" s="2">
        <f t="shared" si="96"/>
        <v>44561</v>
      </c>
      <c r="Q1089" s="3">
        <f t="shared" si="97"/>
        <v>44561</v>
      </c>
      <c r="R1089" t="str">
        <f t="shared" si="98"/>
        <v>Attendance</v>
      </c>
      <c r="S1089" t="str">
        <f t="shared" si="99"/>
        <v>On Time</v>
      </c>
      <c r="T1089" t="str">
        <f>IF(R1089="Permit", J1089, IF(G1089="","NA CO", IF(G1089="00:00:00","NA CO", IF(G1089&lt;E1089,"Early",IF(I1089*1440&gt;=parameter!$C$4,"Overtime","On Time CO")))))</f>
        <v>Early</v>
      </c>
      <c r="U1089" t="str">
        <f t="shared" si="100"/>
        <v/>
      </c>
      <c r="V1089" t="str">
        <f t="shared" si="101"/>
        <v/>
      </c>
    </row>
    <row r="1090" spans="1:22" x14ac:dyDescent="0.3">
      <c r="A1090" t="s">
        <v>292</v>
      </c>
      <c r="B1090" t="s">
        <v>293</v>
      </c>
      <c r="C1090" t="str">
        <f>LEFT(raw!D1090,10)</f>
        <v>2021-12-01</v>
      </c>
      <c r="D1090" t="str">
        <f>LEFT(raw!E1090,8)</f>
        <v>00:00:00</v>
      </c>
      <c r="E1090" t="str">
        <f>LEFT(raw!F1090,8)</f>
        <v>00:00:00</v>
      </c>
      <c r="F1090" t="str">
        <f>LEFT(raw!G1090,8)</f>
        <v>07:31:00</v>
      </c>
      <c r="G1090" t="str">
        <f>LEFT(raw!H1090,8)</f>
        <v>17:32:50</v>
      </c>
      <c r="H1090" t="s">
        <v>19</v>
      </c>
      <c r="I1090" t="s">
        <v>20</v>
      </c>
      <c r="J1090" t="s">
        <v>21</v>
      </c>
      <c r="K1090" t="s">
        <v>22</v>
      </c>
      <c r="L1090" t="str">
        <f>LEFT(raw!M1090,8)</f>
        <v>10:01:50</v>
      </c>
      <c r="M1090" t="s">
        <v>20</v>
      </c>
      <c r="N1090" t="s">
        <v>157</v>
      </c>
      <c r="O1090" t="s">
        <v>157</v>
      </c>
      <c r="P1090" s="2">
        <f t="shared" ref="P1090:P1153" si="102">DATE(LEFT(C1090,4),MID(C1090,6,2),RIGHT(C1090,2))</f>
        <v>44531</v>
      </c>
      <c r="Q1090" s="3">
        <f t="shared" si="97"/>
        <v>44561</v>
      </c>
      <c r="R1090" t="str">
        <f t="shared" si="98"/>
        <v>Daily Journey</v>
      </c>
      <c r="S1090" t="str">
        <f t="shared" si="99"/>
        <v>On Time</v>
      </c>
      <c r="T1090" t="str">
        <f>IF(R1090="Permit", J1090, IF(G1090="","NA CO", IF(G1090="00:00:00","NA CO", IF(G1090&lt;E1090,"Early",IF(I1090*1440&gt;=parameter!$C$4,"Overtime","On Time CO")))))</f>
        <v>On Time CO</v>
      </c>
      <c r="U1090" t="str">
        <f t="shared" si="100"/>
        <v/>
      </c>
      <c r="V1090" t="str">
        <f t="shared" si="101"/>
        <v/>
      </c>
    </row>
    <row r="1091" spans="1:22" x14ac:dyDescent="0.3">
      <c r="A1091" t="s">
        <v>292</v>
      </c>
      <c r="B1091" t="s">
        <v>293</v>
      </c>
      <c r="C1091" t="str">
        <f>LEFT(raw!D1091,10)</f>
        <v>2021-12-03</v>
      </c>
      <c r="D1091" t="str">
        <f>LEFT(raw!E1091,8)</f>
        <v>00:00:00</v>
      </c>
      <c r="E1091" t="str">
        <f>LEFT(raw!F1091,8)</f>
        <v>00:00:00</v>
      </c>
      <c r="F1091" t="str">
        <f>LEFT(raw!G1091,8)</f>
        <v>07:35:33</v>
      </c>
      <c r="G1091" t="str">
        <f>LEFT(raw!H1091,8)</f>
        <v>17:38:35</v>
      </c>
      <c r="H1091" t="s">
        <v>19</v>
      </c>
      <c r="I1091" t="s">
        <v>20</v>
      </c>
      <c r="J1091" t="s">
        <v>21</v>
      </c>
      <c r="K1091" t="s">
        <v>22</v>
      </c>
      <c r="L1091" t="str">
        <f>LEFT(raw!M1091,8)</f>
        <v>10:03:01</v>
      </c>
      <c r="M1091" t="s">
        <v>20</v>
      </c>
      <c r="N1091" t="s">
        <v>157</v>
      </c>
      <c r="O1091" t="s">
        <v>157</v>
      </c>
      <c r="P1091" s="2">
        <f t="shared" si="102"/>
        <v>44533</v>
      </c>
      <c r="Q1091" s="3">
        <f t="shared" ref="Q1091:Q1154" si="103">DATE(YEAR(P1091),MONTH(P1091)+1,1)-1</f>
        <v>44561</v>
      </c>
      <c r="R1091" t="str">
        <f t="shared" ref="R1091:R1154" si="104">IF(J1091="","Daily Journey",IF(J1091="On Time","Attendance",IF(J1091="Late","Attendance",IF(J1091="Pending/Rejected","Permit"))))</f>
        <v>Daily Journey</v>
      </c>
      <c r="S1091" t="str">
        <f t="shared" ref="S1091:S1154" si="105">IF(J1091="","On Time",IF(J1091="On Time","On Time",IF(J1091="Late","Late",IF(R1091="Permit", K1091))))</f>
        <v>On Time</v>
      </c>
      <c r="T1091" t="str">
        <f>IF(R1091="Permit", J1091, IF(G1091="","NA CO", IF(G1091="00:00:00","NA CO", IF(G1091&lt;E1091,"Early",IF(I1091*1440&gt;=parameter!$C$4,"Overtime","On Time CO")))))</f>
        <v>On Time CO</v>
      </c>
      <c r="U1091" t="str">
        <f t="shared" ref="U1091:U1154" si="106">IF(S1091="Late",I1091,"")</f>
        <v/>
      </c>
      <c r="V1091" t="str">
        <f t="shared" ref="V1091:V1154" si="107">IF(T1091="Overtime",M1091,"")</f>
        <v/>
      </c>
    </row>
    <row r="1092" spans="1:22" x14ac:dyDescent="0.3">
      <c r="A1092" t="s">
        <v>292</v>
      </c>
      <c r="B1092" t="s">
        <v>293</v>
      </c>
      <c r="C1092" t="str">
        <f>LEFT(raw!D1092,10)</f>
        <v>2021-12-06</v>
      </c>
      <c r="D1092" t="str">
        <f>LEFT(raw!E1092,8)</f>
        <v>08:30:00</v>
      </c>
      <c r="E1092" t="str">
        <f>LEFT(raw!F1092,8)</f>
        <v>17:30:00</v>
      </c>
      <c r="F1092" t="str">
        <f>LEFT(raw!G1092,8)</f>
        <v>08:25:49</v>
      </c>
      <c r="G1092" t="str">
        <f>LEFT(raw!H1092,8)</f>
        <v>18:02:36</v>
      </c>
      <c r="H1092" t="s">
        <v>19</v>
      </c>
      <c r="I1092" t="s">
        <v>20</v>
      </c>
      <c r="J1092" t="s">
        <v>25</v>
      </c>
      <c r="K1092" t="s">
        <v>26</v>
      </c>
      <c r="L1092" t="str">
        <f>LEFT(raw!M1092,8)</f>
        <v>09:00:00</v>
      </c>
      <c r="M1092" t="s">
        <v>20</v>
      </c>
      <c r="N1092" t="s">
        <v>28</v>
      </c>
      <c r="O1092" t="s">
        <v>28</v>
      </c>
      <c r="P1092" s="2">
        <f t="shared" si="102"/>
        <v>44536</v>
      </c>
      <c r="Q1092" s="3">
        <f t="shared" si="103"/>
        <v>44561</v>
      </c>
      <c r="R1092" t="str">
        <f t="shared" si="104"/>
        <v>Attendance</v>
      </c>
      <c r="S1092" t="str">
        <f t="shared" si="105"/>
        <v>On Time</v>
      </c>
      <c r="T1092" t="str">
        <f>IF(R1092="Permit", J1092, IF(G1092="","NA CO", IF(G1092="00:00:00","NA CO", IF(G1092&lt;E1092,"Early",IF(I1092*1440&gt;=parameter!$C$4,"Overtime","On Time CO")))))</f>
        <v>On Time CO</v>
      </c>
      <c r="U1092" t="str">
        <f t="shared" si="106"/>
        <v/>
      </c>
      <c r="V1092" t="str">
        <f t="shared" si="107"/>
        <v/>
      </c>
    </row>
    <row r="1093" spans="1:22" x14ac:dyDescent="0.3">
      <c r="A1093" t="s">
        <v>292</v>
      </c>
      <c r="B1093" t="s">
        <v>293</v>
      </c>
      <c r="C1093" t="str">
        <f>LEFT(raw!D1093,10)</f>
        <v>2021-12-07</v>
      </c>
      <c r="D1093" t="str">
        <f>LEFT(raw!E1093,8)</f>
        <v>00:00:00</v>
      </c>
      <c r="E1093" t="str">
        <f>LEFT(raw!F1093,8)</f>
        <v>00:00:00</v>
      </c>
      <c r="F1093" t="str">
        <f>LEFT(raw!G1093,8)</f>
        <v>07:29:01</v>
      </c>
      <c r="G1093" t="str">
        <f>LEFT(raw!H1093,8)</f>
        <v>17:42:42</v>
      </c>
      <c r="H1093" t="s">
        <v>19</v>
      </c>
      <c r="I1093" t="s">
        <v>20</v>
      </c>
      <c r="J1093" t="s">
        <v>21</v>
      </c>
      <c r="K1093" t="s">
        <v>22</v>
      </c>
      <c r="L1093" t="str">
        <f>LEFT(raw!M1093,8)</f>
        <v>10:13:40</v>
      </c>
      <c r="M1093" t="s">
        <v>20</v>
      </c>
      <c r="N1093" t="s">
        <v>294</v>
      </c>
      <c r="O1093" t="s">
        <v>157</v>
      </c>
      <c r="P1093" s="2">
        <f t="shared" si="102"/>
        <v>44537</v>
      </c>
      <c r="Q1093" s="3">
        <f t="shared" si="103"/>
        <v>44561</v>
      </c>
      <c r="R1093" t="str">
        <f t="shared" si="104"/>
        <v>Daily Journey</v>
      </c>
      <c r="S1093" t="str">
        <f t="shared" si="105"/>
        <v>On Time</v>
      </c>
      <c r="T1093" t="str">
        <f>IF(R1093="Permit", J1093, IF(G1093="","NA CO", IF(G1093="00:00:00","NA CO", IF(G1093&lt;E1093,"Early",IF(I1093*1440&gt;=parameter!$C$4,"Overtime","On Time CO")))))</f>
        <v>On Time CO</v>
      </c>
      <c r="U1093" t="str">
        <f t="shared" si="106"/>
        <v/>
      </c>
      <c r="V1093" t="str">
        <f t="shared" si="107"/>
        <v/>
      </c>
    </row>
    <row r="1094" spans="1:22" x14ac:dyDescent="0.3">
      <c r="A1094" t="s">
        <v>292</v>
      </c>
      <c r="B1094" t="s">
        <v>293</v>
      </c>
      <c r="C1094" t="str">
        <f>LEFT(raw!D1094,10)</f>
        <v>2021-12-08</v>
      </c>
      <c r="D1094" t="str">
        <f>LEFT(raw!E1094,8)</f>
        <v>08:30:00</v>
      </c>
      <c r="E1094" t="str">
        <f>LEFT(raw!F1094,8)</f>
        <v>17:30:00</v>
      </c>
      <c r="F1094" t="str">
        <f>LEFT(raw!G1094,8)</f>
        <v>08:23:54</v>
      </c>
      <c r="G1094" t="str">
        <f>LEFT(raw!H1094,8)</f>
        <v>17:38:25</v>
      </c>
      <c r="H1094" t="s">
        <v>19</v>
      </c>
      <c r="I1094" t="s">
        <v>20</v>
      </c>
      <c r="J1094" t="s">
        <v>25</v>
      </c>
      <c r="K1094" t="s">
        <v>26</v>
      </c>
      <c r="L1094" t="str">
        <f>LEFT(raw!M1094,8)</f>
        <v>09:00:00</v>
      </c>
      <c r="M1094" t="s">
        <v>20</v>
      </c>
      <c r="N1094" t="s">
        <v>28</v>
      </c>
      <c r="O1094" t="s">
        <v>28</v>
      </c>
      <c r="P1094" s="2">
        <f t="shared" si="102"/>
        <v>44538</v>
      </c>
      <c r="Q1094" s="3">
        <f t="shared" si="103"/>
        <v>44561</v>
      </c>
      <c r="R1094" t="str">
        <f t="shared" si="104"/>
        <v>Attendance</v>
      </c>
      <c r="S1094" t="str">
        <f t="shared" si="105"/>
        <v>On Time</v>
      </c>
      <c r="T1094" t="str">
        <f>IF(R1094="Permit", J1094, IF(G1094="","NA CO", IF(G1094="00:00:00","NA CO", IF(G1094&lt;E1094,"Early",IF(I1094*1440&gt;=parameter!$C$4,"Overtime","On Time CO")))))</f>
        <v>On Time CO</v>
      </c>
      <c r="U1094" t="str">
        <f t="shared" si="106"/>
        <v/>
      </c>
      <c r="V1094" t="str">
        <f t="shared" si="107"/>
        <v/>
      </c>
    </row>
    <row r="1095" spans="1:22" x14ac:dyDescent="0.3">
      <c r="A1095" t="s">
        <v>292</v>
      </c>
      <c r="B1095" t="s">
        <v>293</v>
      </c>
      <c r="C1095" t="str">
        <f>LEFT(raw!D1095,10)</f>
        <v>2021-12-09</v>
      </c>
      <c r="D1095" t="str">
        <f>LEFT(raw!E1095,8)</f>
        <v>00:00:00</v>
      </c>
      <c r="E1095" t="str">
        <f>LEFT(raw!F1095,8)</f>
        <v>00:00:00</v>
      </c>
      <c r="F1095" t="str">
        <f>LEFT(raw!G1095,8)</f>
        <v>07:24:20</v>
      </c>
      <c r="G1095" t="str">
        <f>LEFT(raw!H1095,8)</f>
        <v>17:34:24</v>
      </c>
      <c r="H1095" t="s">
        <v>19</v>
      </c>
      <c r="I1095" t="s">
        <v>20</v>
      </c>
      <c r="J1095" t="s">
        <v>21</v>
      </c>
      <c r="K1095" t="s">
        <v>22</v>
      </c>
      <c r="L1095" t="str">
        <f>LEFT(raw!M1095,8)</f>
        <v>10:10:03</v>
      </c>
      <c r="M1095" t="s">
        <v>20</v>
      </c>
      <c r="N1095" t="s">
        <v>157</v>
      </c>
      <c r="O1095" t="s">
        <v>157</v>
      </c>
      <c r="P1095" s="2">
        <f t="shared" si="102"/>
        <v>44539</v>
      </c>
      <c r="Q1095" s="3">
        <f t="shared" si="103"/>
        <v>44561</v>
      </c>
      <c r="R1095" t="str">
        <f t="shared" si="104"/>
        <v>Daily Journey</v>
      </c>
      <c r="S1095" t="str">
        <f t="shared" si="105"/>
        <v>On Time</v>
      </c>
      <c r="T1095" t="str">
        <f>IF(R1095="Permit", J1095, IF(G1095="","NA CO", IF(G1095="00:00:00","NA CO", IF(G1095&lt;E1095,"Early",IF(I1095*1440&gt;=parameter!$C$4,"Overtime","On Time CO")))))</f>
        <v>On Time CO</v>
      </c>
      <c r="U1095" t="str">
        <f t="shared" si="106"/>
        <v/>
      </c>
      <c r="V1095" t="str">
        <f t="shared" si="107"/>
        <v/>
      </c>
    </row>
    <row r="1096" spans="1:22" x14ac:dyDescent="0.3">
      <c r="A1096" t="s">
        <v>292</v>
      </c>
      <c r="B1096" t="s">
        <v>293</v>
      </c>
      <c r="C1096" t="str">
        <f>LEFT(raw!D1096,10)</f>
        <v>2021-12-10</v>
      </c>
      <c r="D1096" t="str">
        <f>LEFT(raw!E1096,8)</f>
        <v>08:30:00</v>
      </c>
      <c r="E1096" t="str">
        <f>LEFT(raw!F1096,8)</f>
        <v>17:30:00</v>
      </c>
      <c r="F1096" t="str">
        <f>LEFT(raw!G1096,8)</f>
        <v>08:15:15</v>
      </c>
      <c r="G1096" t="str">
        <f>LEFT(raw!H1096,8)</f>
        <v>21:33:04</v>
      </c>
      <c r="H1096" t="s">
        <v>19</v>
      </c>
      <c r="I1096" t="s">
        <v>20</v>
      </c>
      <c r="J1096" t="s">
        <v>25</v>
      </c>
      <c r="K1096" t="s">
        <v>26</v>
      </c>
      <c r="L1096" t="str">
        <f>LEFT(raw!M1096,8)</f>
        <v>09:00:00</v>
      </c>
      <c r="M1096" t="s">
        <v>20</v>
      </c>
      <c r="N1096" t="s">
        <v>28</v>
      </c>
      <c r="O1096" t="s">
        <v>28</v>
      </c>
      <c r="P1096" s="2">
        <f t="shared" si="102"/>
        <v>44540</v>
      </c>
      <c r="Q1096" s="3">
        <f t="shared" si="103"/>
        <v>44561</v>
      </c>
      <c r="R1096" t="str">
        <f t="shared" si="104"/>
        <v>Attendance</v>
      </c>
      <c r="S1096" t="str">
        <f t="shared" si="105"/>
        <v>On Time</v>
      </c>
      <c r="T1096" t="str">
        <f>IF(R1096="Permit", J1096, IF(G1096="","NA CO", IF(G1096="00:00:00","NA CO", IF(G1096&lt;E1096,"Early",IF(I1096*1440&gt;=parameter!$C$4,"Overtime","On Time CO")))))</f>
        <v>On Time CO</v>
      </c>
      <c r="U1096" t="str">
        <f t="shared" si="106"/>
        <v/>
      </c>
      <c r="V1096" t="str">
        <f t="shared" si="107"/>
        <v/>
      </c>
    </row>
    <row r="1097" spans="1:22" x14ac:dyDescent="0.3">
      <c r="A1097" t="s">
        <v>292</v>
      </c>
      <c r="B1097" t="s">
        <v>293</v>
      </c>
      <c r="C1097" t="str">
        <f>LEFT(raw!D1097,10)</f>
        <v>2021-12-13</v>
      </c>
      <c r="D1097" t="str">
        <f>LEFT(raw!E1097,8)</f>
        <v>00:00:00</v>
      </c>
      <c r="E1097" t="str">
        <f>LEFT(raw!F1097,8)</f>
        <v>00:00:00</v>
      </c>
      <c r="F1097" t="str">
        <f>LEFT(raw!G1097,8)</f>
        <v>07:27:53</v>
      </c>
      <c r="G1097" t="str">
        <f>LEFT(raw!H1097,8)</f>
        <v>17:31:43</v>
      </c>
      <c r="H1097" t="s">
        <v>19</v>
      </c>
      <c r="I1097" t="s">
        <v>20</v>
      </c>
      <c r="J1097" t="s">
        <v>21</v>
      </c>
      <c r="K1097" t="s">
        <v>22</v>
      </c>
      <c r="L1097" t="str">
        <f>LEFT(raw!M1097,8)</f>
        <v>10:03:49</v>
      </c>
      <c r="M1097" t="s">
        <v>20</v>
      </c>
      <c r="N1097" t="s">
        <v>294</v>
      </c>
      <c r="O1097" t="s">
        <v>157</v>
      </c>
      <c r="P1097" s="2">
        <f t="shared" si="102"/>
        <v>44543</v>
      </c>
      <c r="Q1097" s="3">
        <f t="shared" si="103"/>
        <v>44561</v>
      </c>
      <c r="R1097" t="str">
        <f t="shared" si="104"/>
        <v>Daily Journey</v>
      </c>
      <c r="S1097" t="str">
        <f t="shared" si="105"/>
        <v>On Time</v>
      </c>
      <c r="T1097" t="str">
        <f>IF(R1097="Permit", J1097, IF(G1097="","NA CO", IF(G1097="00:00:00","NA CO", IF(G1097&lt;E1097,"Early",IF(I1097*1440&gt;=parameter!$C$4,"Overtime","On Time CO")))))</f>
        <v>On Time CO</v>
      </c>
      <c r="U1097" t="str">
        <f t="shared" si="106"/>
        <v/>
      </c>
      <c r="V1097" t="str">
        <f t="shared" si="107"/>
        <v/>
      </c>
    </row>
    <row r="1098" spans="1:22" x14ac:dyDescent="0.3">
      <c r="A1098" t="s">
        <v>292</v>
      </c>
      <c r="B1098" t="s">
        <v>293</v>
      </c>
      <c r="C1098" t="str">
        <f>LEFT(raw!D1098,10)</f>
        <v>2021-12-14</v>
      </c>
      <c r="D1098" t="str">
        <f>LEFT(raw!E1098,8)</f>
        <v>08:30:00</v>
      </c>
      <c r="E1098" t="str">
        <f>LEFT(raw!F1098,8)</f>
        <v>17:30:00</v>
      </c>
      <c r="F1098" t="str">
        <f>LEFT(raw!G1098,8)</f>
        <v>08:22:41</v>
      </c>
      <c r="G1098" t="str">
        <f>LEFT(raw!H1098,8)</f>
        <v>17:32:20</v>
      </c>
      <c r="H1098" t="s">
        <v>19</v>
      </c>
      <c r="I1098" t="s">
        <v>20</v>
      </c>
      <c r="J1098" t="s">
        <v>25</v>
      </c>
      <c r="K1098" t="s">
        <v>26</v>
      </c>
      <c r="L1098" t="str">
        <f>LEFT(raw!M1098,8)</f>
        <v>09:00:00</v>
      </c>
      <c r="M1098" t="s">
        <v>20</v>
      </c>
      <c r="N1098" t="s">
        <v>28</v>
      </c>
      <c r="O1098" t="s">
        <v>28</v>
      </c>
      <c r="P1098" s="2">
        <f t="shared" si="102"/>
        <v>44544</v>
      </c>
      <c r="Q1098" s="3">
        <f t="shared" si="103"/>
        <v>44561</v>
      </c>
      <c r="R1098" t="str">
        <f t="shared" si="104"/>
        <v>Attendance</v>
      </c>
      <c r="S1098" t="str">
        <f t="shared" si="105"/>
        <v>On Time</v>
      </c>
      <c r="T1098" t="str">
        <f>IF(R1098="Permit", J1098, IF(G1098="","NA CO", IF(G1098="00:00:00","NA CO", IF(G1098&lt;E1098,"Early",IF(I1098*1440&gt;=parameter!$C$4,"Overtime","On Time CO")))))</f>
        <v>On Time CO</v>
      </c>
      <c r="U1098" t="str">
        <f t="shared" si="106"/>
        <v/>
      </c>
      <c r="V1098" t="str">
        <f t="shared" si="107"/>
        <v/>
      </c>
    </row>
    <row r="1099" spans="1:22" x14ac:dyDescent="0.3">
      <c r="A1099" t="s">
        <v>292</v>
      </c>
      <c r="B1099" t="s">
        <v>293</v>
      </c>
      <c r="C1099" t="str">
        <f>LEFT(raw!D1099,10)</f>
        <v>2021-12-15</v>
      </c>
      <c r="D1099" t="str">
        <f>LEFT(raw!E1099,8)</f>
        <v>00:00:00</v>
      </c>
      <c r="E1099" t="str">
        <f>LEFT(raw!F1099,8)</f>
        <v>00:00:00</v>
      </c>
      <c r="F1099" t="str">
        <f>LEFT(raw!G1099,8)</f>
        <v>07:20:21</v>
      </c>
      <c r="G1099" t="str">
        <f>LEFT(raw!H1099,8)</f>
        <v>18:09:02</v>
      </c>
      <c r="H1099" t="s">
        <v>19</v>
      </c>
      <c r="I1099" t="s">
        <v>20</v>
      </c>
      <c r="J1099" t="s">
        <v>21</v>
      </c>
      <c r="K1099" t="s">
        <v>22</v>
      </c>
      <c r="L1099" t="str">
        <f>LEFT(raw!M1099,8)</f>
        <v>10:48:40</v>
      </c>
      <c r="M1099" t="s">
        <v>20</v>
      </c>
      <c r="N1099" t="s">
        <v>157</v>
      </c>
      <c r="O1099" t="s">
        <v>294</v>
      </c>
      <c r="P1099" s="2">
        <f t="shared" si="102"/>
        <v>44545</v>
      </c>
      <c r="Q1099" s="3">
        <f t="shared" si="103"/>
        <v>44561</v>
      </c>
      <c r="R1099" t="str">
        <f t="shared" si="104"/>
        <v>Daily Journey</v>
      </c>
      <c r="S1099" t="str">
        <f t="shared" si="105"/>
        <v>On Time</v>
      </c>
      <c r="T1099" t="str">
        <f>IF(R1099="Permit", J1099, IF(G1099="","NA CO", IF(G1099="00:00:00","NA CO", IF(G1099&lt;E1099,"Early",IF(I1099*1440&gt;=parameter!$C$4,"Overtime","On Time CO")))))</f>
        <v>On Time CO</v>
      </c>
      <c r="U1099" t="str">
        <f t="shared" si="106"/>
        <v/>
      </c>
      <c r="V1099" t="str">
        <f t="shared" si="107"/>
        <v/>
      </c>
    </row>
    <row r="1100" spans="1:22" x14ac:dyDescent="0.3">
      <c r="A1100" t="s">
        <v>292</v>
      </c>
      <c r="B1100" t="s">
        <v>293</v>
      </c>
      <c r="C1100" t="str">
        <f>LEFT(raw!D1100,10)</f>
        <v>2021-12-16</v>
      </c>
      <c r="D1100" t="str">
        <f>LEFT(raw!E1100,8)</f>
        <v>08:30:00</v>
      </c>
      <c r="E1100" t="str">
        <f>LEFT(raw!F1100,8)</f>
        <v>17:30:00</v>
      </c>
      <c r="F1100" t="str">
        <f>LEFT(raw!G1100,8)</f>
        <v>08:25:15</v>
      </c>
      <c r="G1100" t="str">
        <f>LEFT(raw!H1100,8)</f>
        <v>17:31:42</v>
      </c>
      <c r="H1100" t="s">
        <v>19</v>
      </c>
      <c r="I1100" t="s">
        <v>20</v>
      </c>
      <c r="J1100" t="s">
        <v>25</v>
      </c>
      <c r="K1100" t="s">
        <v>26</v>
      </c>
      <c r="L1100" t="str">
        <f>LEFT(raw!M1100,8)</f>
        <v>09:00:00</v>
      </c>
      <c r="M1100" t="s">
        <v>20</v>
      </c>
      <c r="N1100" t="s">
        <v>28</v>
      </c>
      <c r="O1100" t="s">
        <v>28</v>
      </c>
      <c r="P1100" s="2">
        <f t="shared" si="102"/>
        <v>44546</v>
      </c>
      <c r="Q1100" s="3">
        <f t="shared" si="103"/>
        <v>44561</v>
      </c>
      <c r="R1100" t="str">
        <f t="shared" si="104"/>
        <v>Attendance</v>
      </c>
      <c r="S1100" t="str">
        <f t="shared" si="105"/>
        <v>On Time</v>
      </c>
      <c r="T1100" t="str">
        <f>IF(R1100="Permit", J1100, IF(G1100="","NA CO", IF(G1100="00:00:00","NA CO", IF(G1100&lt;E1100,"Early",IF(I1100*1440&gt;=parameter!$C$4,"Overtime","On Time CO")))))</f>
        <v>On Time CO</v>
      </c>
      <c r="U1100" t="str">
        <f t="shared" si="106"/>
        <v/>
      </c>
      <c r="V1100" t="str">
        <f t="shared" si="107"/>
        <v/>
      </c>
    </row>
    <row r="1101" spans="1:22" x14ac:dyDescent="0.3">
      <c r="A1101" t="s">
        <v>292</v>
      </c>
      <c r="B1101" t="s">
        <v>293</v>
      </c>
      <c r="C1101" t="str">
        <f>LEFT(raw!D1101,10)</f>
        <v>2021-12-17</v>
      </c>
      <c r="D1101" t="str">
        <f>LEFT(raw!E1101,8)</f>
        <v>00:00:00</v>
      </c>
      <c r="E1101" t="str">
        <f>LEFT(raw!F1101,8)</f>
        <v>00:00:00</v>
      </c>
      <c r="F1101" t="str">
        <f>LEFT(raw!G1101,8)</f>
        <v>07:33:38</v>
      </c>
      <c r="G1101" t="str">
        <f>LEFT(raw!H1101,8)</f>
        <v>18:31:43</v>
      </c>
      <c r="H1101" t="s">
        <v>19</v>
      </c>
      <c r="I1101" t="s">
        <v>20</v>
      </c>
      <c r="J1101" t="s">
        <v>21</v>
      </c>
      <c r="K1101" t="s">
        <v>22</v>
      </c>
      <c r="L1101" t="str">
        <f>LEFT(raw!M1101,8)</f>
        <v>10:58:05</v>
      </c>
      <c r="M1101" t="s">
        <v>20</v>
      </c>
      <c r="N1101" t="s">
        <v>157</v>
      </c>
      <c r="O1101" t="s">
        <v>157</v>
      </c>
      <c r="P1101" s="2">
        <f t="shared" si="102"/>
        <v>44547</v>
      </c>
      <c r="Q1101" s="3">
        <f t="shared" si="103"/>
        <v>44561</v>
      </c>
      <c r="R1101" t="str">
        <f t="shared" si="104"/>
        <v>Daily Journey</v>
      </c>
      <c r="S1101" t="str">
        <f t="shared" si="105"/>
        <v>On Time</v>
      </c>
      <c r="T1101" t="str">
        <f>IF(R1101="Permit", J1101, IF(G1101="","NA CO", IF(G1101="00:00:00","NA CO", IF(G1101&lt;E1101,"Early",IF(I1101*1440&gt;=parameter!$C$4,"Overtime","On Time CO")))))</f>
        <v>On Time CO</v>
      </c>
      <c r="U1101" t="str">
        <f t="shared" si="106"/>
        <v/>
      </c>
      <c r="V1101" t="str">
        <f t="shared" si="107"/>
        <v/>
      </c>
    </row>
    <row r="1102" spans="1:22" x14ac:dyDescent="0.3">
      <c r="A1102" t="s">
        <v>292</v>
      </c>
      <c r="B1102" t="s">
        <v>293</v>
      </c>
      <c r="C1102" t="str">
        <f>LEFT(raw!D1102,10)</f>
        <v>2021-12-20</v>
      </c>
      <c r="D1102" t="str">
        <f>LEFT(raw!E1102,8)</f>
        <v>08:30:00</v>
      </c>
      <c r="E1102" t="str">
        <f>LEFT(raw!F1102,8)</f>
        <v>17:30:00</v>
      </c>
      <c r="F1102" t="str">
        <f>LEFT(raw!G1102,8)</f>
        <v>08:22:51</v>
      </c>
      <c r="G1102" t="str">
        <f>LEFT(raw!H1102,8)</f>
        <v>17:33:29</v>
      </c>
      <c r="H1102" t="s">
        <v>19</v>
      </c>
      <c r="I1102" t="s">
        <v>20</v>
      </c>
      <c r="J1102" t="s">
        <v>25</v>
      </c>
      <c r="K1102" t="s">
        <v>26</v>
      </c>
      <c r="L1102" t="str">
        <f>LEFT(raw!M1102,8)</f>
        <v>09:00:00</v>
      </c>
      <c r="M1102" t="s">
        <v>20</v>
      </c>
      <c r="N1102" t="s">
        <v>28</v>
      </c>
      <c r="O1102" t="s">
        <v>28</v>
      </c>
      <c r="P1102" s="2">
        <f t="shared" si="102"/>
        <v>44550</v>
      </c>
      <c r="Q1102" s="3">
        <f t="shared" si="103"/>
        <v>44561</v>
      </c>
      <c r="R1102" t="str">
        <f t="shared" si="104"/>
        <v>Attendance</v>
      </c>
      <c r="S1102" t="str">
        <f t="shared" si="105"/>
        <v>On Time</v>
      </c>
      <c r="T1102" t="str">
        <f>IF(R1102="Permit", J1102, IF(G1102="","NA CO", IF(G1102="00:00:00","NA CO", IF(G1102&lt;E1102,"Early",IF(I1102*1440&gt;=parameter!$C$4,"Overtime","On Time CO")))))</f>
        <v>On Time CO</v>
      </c>
      <c r="U1102" t="str">
        <f t="shared" si="106"/>
        <v/>
      </c>
      <c r="V1102" t="str">
        <f t="shared" si="107"/>
        <v/>
      </c>
    </row>
    <row r="1103" spans="1:22" x14ac:dyDescent="0.3">
      <c r="A1103" t="s">
        <v>292</v>
      </c>
      <c r="B1103" t="s">
        <v>293</v>
      </c>
      <c r="C1103" t="str">
        <f>LEFT(raw!D1103,10)</f>
        <v>2021-12-21</v>
      </c>
      <c r="D1103" t="str">
        <f>LEFT(raw!E1103,8)</f>
        <v>00:00:00</v>
      </c>
      <c r="E1103" t="str">
        <f>LEFT(raw!F1103,8)</f>
        <v>00:00:00</v>
      </c>
      <c r="F1103" t="str">
        <f>LEFT(raw!G1103,8)</f>
        <v>07:33:59</v>
      </c>
      <c r="G1103" t="str">
        <f>LEFT(raw!H1103,8)</f>
        <v/>
      </c>
      <c r="H1103" t="s">
        <v>19</v>
      </c>
      <c r="I1103" t="s">
        <v>20</v>
      </c>
      <c r="J1103" t="s">
        <v>21</v>
      </c>
      <c r="K1103" t="s">
        <v>22</v>
      </c>
      <c r="L1103" t="str">
        <f>LEFT(raw!M1103,8)</f>
        <v>00:00:00</v>
      </c>
      <c r="M1103" t="s">
        <v>20</v>
      </c>
      <c r="N1103" t="s">
        <v>157</v>
      </c>
      <c r="P1103" s="2">
        <f t="shared" si="102"/>
        <v>44551</v>
      </c>
      <c r="Q1103" s="3">
        <f t="shared" si="103"/>
        <v>44561</v>
      </c>
      <c r="R1103" t="str">
        <f t="shared" si="104"/>
        <v>Daily Journey</v>
      </c>
      <c r="S1103" t="str">
        <f t="shared" si="105"/>
        <v>On Time</v>
      </c>
      <c r="T1103" t="str">
        <f>IF(R1103="Permit", J1103, IF(G1103="","NA CO", IF(G1103="00:00:00","NA CO", IF(G1103&lt;E1103,"Early",IF(I1103*1440&gt;=parameter!$C$4,"Overtime","On Time CO")))))</f>
        <v>NA CO</v>
      </c>
      <c r="U1103" t="str">
        <f t="shared" si="106"/>
        <v/>
      </c>
      <c r="V1103" t="str">
        <f t="shared" si="107"/>
        <v/>
      </c>
    </row>
    <row r="1104" spans="1:22" x14ac:dyDescent="0.3">
      <c r="A1104" t="s">
        <v>292</v>
      </c>
      <c r="B1104" t="s">
        <v>293</v>
      </c>
      <c r="C1104" t="str">
        <f>LEFT(raw!D1104,10)</f>
        <v>2021-12-22</v>
      </c>
      <c r="D1104" t="str">
        <f>LEFT(raw!E1104,8)</f>
        <v>08:30:00</v>
      </c>
      <c r="E1104" t="str">
        <f>LEFT(raw!F1104,8)</f>
        <v>17:30:00</v>
      </c>
      <c r="F1104" t="str">
        <f>LEFT(raw!G1104,8)</f>
        <v>08:16:01</v>
      </c>
      <c r="G1104" t="str">
        <f>LEFT(raw!H1104,8)</f>
        <v>22:01:58</v>
      </c>
      <c r="H1104" t="s">
        <v>19</v>
      </c>
      <c r="I1104" t="s">
        <v>20</v>
      </c>
      <c r="J1104" t="s">
        <v>25</v>
      </c>
      <c r="K1104" t="s">
        <v>26</v>
      </c>
      <c r="L1104" t="str">
        <f>LEFT(raw!M1104,8)</f>
        <v>09:00:00</v>
      </c>
      <c r="M1104" t="s">
        <v>20</v>
      </c>
      <c r="N1104" t="s">
        <v>28</v>
      </c>
      <c r="O1104" t="s">
        <v>28</v>
      </c>
      <c r="P1104" s="2">
        <f t="shared" si="102"/>
        <v>44552</v>
      </c>
      <c r="Q1104" s="3">
        <f t="shared" si="103"/>
        <v>44561</v>
      </c>
      <c r="R1104" t="str">
        <f t="shared" si="104"/>
        <v>Attendance</v>
      </c>
      <c r="S1104" t="str">
        <f t="shared" si="105"/>
        <v>On Time</v>
      </c>
      <c r="T1104" t="str">
        <f>IF(R1104="Permit", J1104, IF(G1104="","NA CO", IF(G1104="00:00:00","NA CO", IF(G1104&lt;E1104,"Early",IF(I1104*1440&gt;=parameter!$C$4,"Overtime","On Time CO")))))</f>
        <v>On Time CO</v>
      </c>
      <c r="U1104" t="str">
        <f t="shared" si="106"/>
        <v/>
      </c>
      <c r="V1104" t="str">
        <f t="shared" si="107"/>
        <v/>
      </c>
    </row>
    <row r="1105" spans="1:22" x14ac:dyDescent="0.3">
      <c r="A1105" t="s">
        <v>292</v>
      </c>
      <c r="B1105" t="s">
        <v>293</v>
      </c>
      <c r="C1105" t="str">
        <f>LEFT(raw!D1105,10)</f>
        <v>2021-12-23</v>
      </c>
      <c r="D1105" t="str">
        <f>LEFT(raw!E1105,8)</f>
        <v>00:00:00</v>
      </c>
      <c r="E1105" t="str">
        <f>LEFT(raw!F1105,8)</f>
        <v>00:00:00</v>
      </c>
      <c r="F1105" t="str">
        <f>LEFT(raw!G1105,8)</f>
        <v>07:36:47</v>
      </c>
      <c r="G1105" t="str">
        <f>LEFT(raw!H1105,8)</f>
        <v>17:50:37</v>
      </c>
      <c r="H1105" t="s">
        <v>19</v>
      </c>
      <c r="I1105" t="s">
        <v>20</v>
      </c>
      <c r="J1105" t="s">
        <v>21</v>
      </c>
      <c r="K1105" t="s">
        <v>22</v>
      </c>
      <c r="L1105" t="str">
        <f>LEFT(raw!M1105,8)</f>
        <v>10:13:49</v>
      </c>
      <c r="M1105" t="s">
        <v>20</v>
      </c>
      <c r="N1105" t="s">
        <v>157</v>
      </c>
      <c r="O1105" t="s">
        <v>157</v>
      </c>
      <c r="P1105" s="2">
        <f t="shared" si="102"/>
        <v>44553</v>
      </c>
      <c r="Q1105" s="3">
        <f t="shared" si="103"/>
        <v>44561</v>
      </c>
      <c r="R1105" t="str">
        <f t="shared" si="104"/>
        <v>Daily Journey</v>
      </c>
      <c r="S1105" t="str">
        <f t="shared" si="105"/>
        <v>On Time</v>
      </c>
      <c r="T1105" t="str">
        <f>IF(R1105="Permit", J1105, IF(G1105="","NA CO", IF(G1105="00:00:00","NA CO", IF(G1105&lt;E1105,"Early",IF(I1105*1440&gt;=parameter!$C$4,"Overtime","On Time CO")))))</f>
        <v>On Time CO</v>
      </c>
      <c r="U1105" t="str">
        <f t="shared" si="106"/>
        <v/>
      </c>
      <c r="V1105" t="str">
        <f t="shared" si="107"/>
        <v/>
      </c>
    </row>
    <row r="1106" spans="1:22" x14ac:dyDescent="0.3">
      <c r="A1106" t="s">
        <v>292</v>
      </c>
      <c r="B1106" t="s">
        <v>293</v>
      </c>
      <c r="C1106" t="str">
        <f>LEFT(raw!D1106,10)</f>
        <v>2021-12-24</v>
      </c>
      <c r="D1106" t="str">
        <f>LEFT(raw!E1106,8)</f>
        <v>08:30:00</v>
      </c>
      <c r="E1106" t="str">
        <f>LEFT(raw!F1106,8)</f>
        <v>17:30:00</v>
      </c>
      <c r="F1106" t="str">
        <f>LEFT(raw!G1106,8)</f>
        <v>08:21:52</v>
      </c>
      <c r="G1106" t="str">
        <f>LEFT(raw!H1106,8)</f>
        <v>18:49:54</v>
      </c>
      <c r="H1106" t="s">
        <v>19</v>
      </c>
      <c r="I1106" t="s">
        <v>20</v>
      </c>
      <c r="J1106" t="s">
        <v>25</v>
      </c>
      <c r="K1106" t="s">
        <v>26</v>
      </c>
      <c r="L1106" t="str">
        <f>LEFT(raw!M1106,8)</f>
        <v>09:00:00</v>
      </c>
      <c r="M1106" t="s">
        <v>20</v>
      </c>
      <c r="N1106" t="s">
        <v>28</v>
      </c>
      <c r="O1106" t="s">
        <v>28</v>
      </c>
      <c r="P1106" s="2">
        <f t="shared" si="102"/>
        <v>44554</v>
      </c>
      <c r="Q1106" s="3">
        <f t="shared" si="103"/>
        <v>44561</v>
      </c>
      <c r="R1106" t="str">
        <f t="shared" si="104"/>
        <v>Attendance</v>
      </c>
      <c r="S1106" t="str">
        <f t="shared" si="105"/>
        <v>On Time</v>
      </c>
      <c r="T1106" t="str">
        <f>IF(R1106="Permit", J1106, IF(G1106="","NA CO", IF(G1106="00:00:00","NA CO", IF(G1106&lt;E1106,"Early",IF(I1106*1440&gt;=parameter!$C$4,"Overtime","On Time CO")))))</f>
        <v>On Time CO</v>
      </c>
      <c r="U1106" t="str">
        <f t="shared" si="106"/>
        <v/>
      </c>
      <c r="V1106" t="str">
        <f t="shared" si="107"/>
        <v/>
      </c>
    </row>
    <row r="1107" spans="1:22" x14ac:dyDescent="0.3">
      <c r="A1107" t="s">
        <v>292</v>
      </c>
      <c r="B1107" t="s">
        <v>293</v>
      </c>
      <c r="C1107" t="str">
        <f>LEFT(raw!D1107,10)</f>
        <v>2021-12-27</v>
      </c>
      <c r="D1107" t="str">
        <f>LEFT(raw!E1107,8)</f>
        <v>00:00:00</v>
      </c>
      <c r="E1107" t="str">
        <f>LEFT(raw!F1107,8)</f>
        <v>00:00:00</v>
      </c>
      <c r="F1107" t="str">
        <f>LEFT(raw!G1107,8)</f>
        <v>07:35:11</v>
      </c>
      <c r="G1107" t="str">
        <f>LEFT(raw!H1107,8)</f>
        <v>20:47:58</v>
      </c>
      <c r="H1107" t="s">
        <v>19</v>
      </c>
      <c r="I1107" t="s">
        <v>20</v>
      </c>
      <c r="J1107" t="s">
        <v>21</v>
      </c>
      <c r="K1107" t="s">
        <v>22</v>
      </c>
      <c r="L1107" t="str">
        <f>LEFT(raw!M1107,8)</f>
        <v>13:12:47</v>
      </c>
      <c r="M1107" t="s">
        <v>20</v>
      </c>
      <c r="N1107" t="s">
        <v>155</v>
      </c>
      <c r="O1107" t="s">
        <v>157</v>
      </c>
      <c r="P1107" s="2">
        <f t="shared" si="102"/>
        <v>44557</v>
      </c>
      <c r="Q1107" s="3">
        <f t="shared" si="103"/>
        <v>44561</v>
      </c>
      <c r="R1107" t="str">
        <f t="shared" si="104"/>
        <v>Daily Journey</v>
      </c>
      <c r="S1107" t="str">
        <f t="shared" si="105"/>
        <v>On Time</v>
      </c>
      <c r="T1107" t="str">
        <f>IF(R1107="Permit", J1107, IF(G1107="","NA CO", IF(G1107="00:00:00","NA CO", IF(G1107&lt;E1107,"Early",IF(I1107*1440&gt;=parameter!$C$4,"Overtime","On Time CO")))))</f>
        <v>On Time CO</v>
      </c>
      <c r="U1107" t="str">
        <f t="shared" si="106"/>
        <v/>
      </c>
      <c r="V1107" t="str">
        <f t="shared" si="107"/>
        <v/>
      </c>
    </row>
    <row r="1108" spans="1:22" x14ac:dyDescent="0.3">
      <c r="A1108" t="s">
        <v>292</v>
      </c>
      <c r="B1108" t="s">
        <v>293</v>
      </c>
      <c r="C1108" t="str">
        <f>LEFT(raw!D1108,10)</f>
        <v>2021-12-28</v>
      </c>
      <c r="D1108" t="str">
        <f>LEFT(raw!E1108,8)</f>
        <v>08:30:00</v>
      </c>
      <c r="E1108" t="str">
        <f>LEFT(raw!F1108,8)</f>
        <v>17:30:00</v>
      </c>
      <c r="F1108" t="str">
        <f>LEFT(raw!G1108,8)</f>
        <v>08:23:21</v>
      </c>
      <c r="G1108" t="str">
        <f>LEFT(raw!H1108,8)</f>
        <v>18:43:27</v>
      </c>
      <c r="H1108" t="s">
        <v>19</v>
      </c>
      <c r="I1108" t="s">
        <v>20</v>
      </c>
      <c r="J1108" t="s">
        <v>25</v>
      </c>
      <c r="K1108" t="s">
        <v>26</v>
      </c>
      <c r="L1108" t="str">
        <f>LEFT(raw!M1108,8)</f>
        <v>09:00:00</v>
      </c>
      <c r="M1108" t="s">
        <v>20</v>
      </c>
      <c r="N1108" t="s">
        <v>28</v>
      </c>
      <c r="O1108" t="s">
        <v>28</v>
      </c>
      <c r="P1108" s="2">
        <f t="shared" si="102"/>
        <v>44558</v>
      </c>
      <c r="Q1108" s="3">
        <f t="shared" si="103"/>
        <v>44561</v>
      </c>
      <c r="R1108" t="str">
        <f t="shared" si="104"/>
        <v>Attendance</v>
      </c>
      <c r="S1108" t="str">
        <f t="shared" si="105"/>
        <v>On Time</v>
      </c>
      <c r="T1108" t="str">
        <f>IF(R1108="Permit", J1108, IF(G1108="","NA CO", IF(G1108="00:00:00","NA CO", IF(G1108&lt;E1108,"Early",IF(I1108*1440&gt;=parameter!$C$4,"Overtime","On Time CO")))))</f>
        <v>On Time CO</v>
      </c>
      <c r="U1108" t="str">
        <f t="shared" si="106"/>
        <v/>
      </c>
      <c r="V1108" t="str">
        <f t="shared" si="107"/>
        <v/>
      </c>
    </row>
    <row r="1109" spans="1:22" x14ac:dyDescent="0.3">
      <c r="A1109" t="s">
        <v>292</v>
      </c>
      <c r="B1109" t="s">
        <v>293</v>
      </c>
      <c r="C1109" t="str">
        <f>LEFT(raw!D1109,10)</f>
        <v>2021-12-29</v>
      </c>
      <c r="D1109" t="str">
        <f>LEFT(raw!E1109,8)</f>
        <v>00:00:00</v>
      </c>
      <c r="E1109" t="str">
        <f>LEFT(raw!F1109,8)</f>
        <v>00:00:00</v>
      </c>
      <c r="F1109" t="str">
        <f>LEFT(raw!G1109,8)</f>
        <v>07:34:08</v>
      </c>
      <c r="G1109" t="str">
        <f>LEFT(raw!H1109,8)</f>
        <v>19:32:47</v>
      </c>
      <c r="H1109" t="s">
        <v>19</v>
      </c>
      <c r="I1109" t="s">
        <v>20</v>
      </c>
      <c r="J1109" t="s">
        <v>21</v>
      </c>
      <c r="K1109" t="s">
        <v>22</v>
      </c>
      <c r="L1109" t="str">
        <f>LEFT(raw!M1109,8)</f>
        <v>11:58:39</v>
      </c>
      <c r="M1109" t="s">
        <v>20</v>
      </c>
      <c r="N1109" t="s">
        <v>294</v>
      </c>
      <c r="O1109" t="s">
        <v>294</v>
      </c>
      <c r="P1109" s="2">
        <f t="shared" si="102"/>
        <v>44559</v>
      </c>
      <c r="Q1109" s="3">
        <f t="shared" si="103"/>
        <v>44561</v>
      </c>
      <c r="R1109" t="str">
        <f t="shared" si="104"/>
        <v>Daily Journey</v>
      </c>
      <c r="S1109" t="str">
        <f t="shared" si="105"/>
        <v>On Time</v>
      </c>
      <c r="T1109" t="str">
        <f>IF(R1109="Permit", J1109, IF(G1109="","NA CO", IF(G1109="00:00:00","NA CO", IF(G1109&lt;E1109,"Early",IF(I1109*1440&gt;=parameter!$C$4,"Overtime","On Time CO")))))</f>
        <v>On Time CO</v>
      </c>
      <c r="U1109" t="str">
        <f t="shared" si="106"/>
        <v/>
      </c>
      <c r="V1109" t="str">
        <f t="shared" si="107"/>
        <v/>
      </c>
    </row>
    <row r="1110" spans="1:22" x14ac:dyDescent="0.3">
      <c r="A1110" t="s">
        <v>292</v>
      </c>
      <c r="B1110" t="s">
        <v>293</v>
      </c>
      <c r="C1110" t="str">
        <f>LEFT(raw!D1110,10)</f>
        <v>2021-12-30</v>
      </c>
      <c r="D1110" t="str">
        <f>LEFT(raw!E1110,8)</f>
        <v>08:30:00</v>
      </c>
      <c r="E1110" t="str">
        <f>LEFT(raw!F1110,8)</f>
        <v>17:30:00</v>
      </c>
      <c r="F1110" t="str">
        <f>LEFT(raw!G1110,8)</f>
        <v>08:27:11</v>
      </c>
      <c r="G1110" t="str">
        <f>LEFT(raw!H1110,8)</f>
        <v>21:53:28</v>
      </c>
      <c r="H1110" t="s">
        <v>19</v>
      </c>
      <c r="I1110" t="s">
        <v>20</v>
      </c>
      <c r="J1110" t="s">
        <v>25</v>
      </c>
      <c r="K1110" t="s">
        <v>26</v>
      </c>
      <c r="L1110" t="str">
        <f>LEFT(raw!M1110,8)</f>
        <v>09:00:00</v>
      </c>
      <c r="M1110" t="s">
        <v>20</v>
      </c>
      <c r="N1110" t="s">
        <v>28</v>
      </c>
      <c r="O1110" t="s">
        <v>28</v>
      </c>
      <c r="P1110" s="2">
        <f t="shared" si="102"/>
        <v>44560</v>
      </c>
      <c r="Q1110" s="3">
        <f t="shared" si="103"/>
        <v>44561</v>
      </c>
      <c r="R1110" t="str">
        <f t="shared" si="104"/>
        <v>Attendance</v>
      </c>
      <c r="S1110" t="str">
        <f t="shared" si="105"/>
        <v>On Time</v>
      </c>
      <c r="T1110" t="str">
        <f>IF(R1110="Permit", J1110, IF(G1110="","NA CO", IF(G1110="00:00:00","NA CO", IF(G1110&lt;E1110,"Early",IF(I1110*1440&gt;=parameter!$C$4,"Overtime","On Time CO")))))</f>
        <v>On Time CO</v>
      </c>
      <c r="U1110" t="str">
        <f t="shared" si="106"/>
        <v/>
      </c>
      <c r="V1110" t="str">
        <f t="shared" si="107"/>
        <v/>
      </c>
    </row>
    <row r="1111" spans="1:22" x14ac:dyDescent="0.3">
      <c r="A1111" t="s">
        <v>292</v>
      </c>
      <c r="B1111" t="s">
        <v>293</v>
      </c>
      <c r="C1111" t="str">
        <f>LEFT(raw!D1111,10)</f>
        <v>2021-12-31</v>
      </c>
      <c r="D1111" t="str">
        <f>LEFT(raw!E1111,8)</f>
        <v>08:30:00</v>
      </c>
      <c r="E1111" t="str">
        <f>LEFT(raw!F1111,8)</f>
        <v>17:30:00</v>
      </c>
      <c r="F1111" t="str">
        <f>LEFT(raw!G1111,8)</f>
        <v>08:25:18</v>
      </c>
      <c r="G1111" t="str">
        <f>LEFT(raw!H1111,8)</f>
        <v>20:51:01</v>
      </c>
      <c r="H1111" t="s">
        <v>19</v>
      </c>
      <c r="I1111" t="s">
        <v>20</v>
      </c>
      <c r="J1111" t="s">
        <v>25</v>
      </c>
      <c r="K1111" t="s">
        <v>26</v>
      </c>
      <c r="L1111" t="str">
        <f>LEFT(raw!M1111,8)</f>
        <v>09:00:00</v>
      </c>
      <c r="M1111" t="s">
        <v>20</v>
      </c>
      <c r="N1111" t="s">
        <v>28</v>
      </c>
      <c r="O1111" t="s">
        <v>28</v>
      </c>
      <c r="P1111" s="2">
        <f t="shared" si="102"/>
        <v>44561</v>
      </c>
      <c r="Q1111" s="3">
        <f t="shared" si="103"/>
        <v>44561</v>
      </c>
      <c r="R1111" t="str">
        <f t="shared" si="104"/>
        <v>Attendance</v>
      </c>
      <c r="S1111" t="str">
        <f t="shared" si="105"/>
        <v>On Time</v>
      </c>
      <c r="T1111" t="str">
        <f>IF(R1111="Permit", J1111, IF(G1111="","NA CO", IF(G1111="00:00:00","NA CO", IF(G1111&lt;E1111,"Early",IF(I1111*1440&gt;=parameter!$C$4,"Overtime","On Time CO")))))</f>
        <v>On Time CO</v>
      </c>
      <c r="U1111" t="str">
        <f t="shared" si="106"/>
        <v/>
      </c>
      <c r="V1111" t="str">
        <f t="shared" si="107"/>
        <v/>
      </c>
    </row>
    <row r="1112" spans="1:22" x14ac:dyDescent="0.3">
      <c r="A1112" t="s">
        <v>5058</v>
      </c>
      <c r="B1112" t="s">
        <v>5059</v>
      </c>
      <c r="C1112" t="str">
        <f>LEFT(raw!D1112,10)</f>
        <v>2021-12-20</v>
      </c>
      <c r="D1112" t="str">
        <f>LEFT(raw!E1112,8)</f>
        <v>08:30:00</v>
      </c>
      <c r="E1112" t="str">
        <f>LEFT(raw!F1112,8)</f>
        <v>17:30:00</v>
      </c>
      <c r="F1112" t="str">
        <f>LEFT(raw!G1112,8)</f>
        <v>07:42:17</v>
      </c>
      <c r="G1112" t="str">
        <f>LEFT(raw!H1112,8)</f>
        <v>00:00:00</v>
      </c>
      <c r="H1112" t="s">
        <v>19</v>
      </c>
      <c r="I1112" t="s">
        <v>20</v>
      </c>
      <c r="J1112" t="s">
        <v>25</v>
      </c>
      <c r="K1112" t="s">
        <v>26</v>
      </c>
      <c r="L1112" t="str">
        <f>LEFT(raw!M1112,8)</f>
        <v>00:00:00</v>
      </c>
      <c r="M1112" t="s">
        <v>20</v>
      </c>
      <c r="N1112" t="s">
        <v>28</v>
      </c>
      <c r="O1112" t="s">
        <v>21</v>
      </c>
      <c r="P1112" s="2">
        <f t="shared" si="102"/>
        <v>44550</v>
      </c>
      <c r="Q1112" s="3">
        <f t="shared" si="103"/>
        <v>44561</v>
      </c>
      <c r="R1112" t="str">
        <f t="shared" si="104"/>
        <v>Attendance</v>
      </c>
      <c r="S1112" t="str">
        <f t="shared" si="105"/>
        <v>On Time</v>
      </c>
      <c r="T1112" t="str">
        <f>IF(R1112="Permit", J1112, IF(G1112="","NA CO", IF(G1112="00:00:00","NA CO", IF(G1112&lt;E1112,"Early",IF(I1112*1440&gt;=parameter!$C$4,"Overtime","On Time CO")))))</f>
        <v>NA CO</v>
      </c>
      <c r="U1112" t="str">
        <f t="shared" si="106"/>
        <v/>
      </c>
      <c r="V1112" t="str">
        <f t="shared" si="107"/>
        <v/>
      </c>
    </row>
    <row r="1113" spans="1:22" x14ac:dyDescent="0.3">
      <c r="A1113" t="s">
        <v>5058</v>
      </c>
      <c r="B1113" t="s">
        <v>5059</v>
      </c>
      <c r="C1113" t="str">
        <f>LEFT(raw!D1113,10)</f>
        <v>2021-12-21</v>
      </c>
      <c r="D1113" t="str">
        <f>LEFT(raw!E1113,8)</f>
        <v>08:30:00</v>
      </c>
      <c r="E1113" t="str">
        <f>LEFT(raw!F1113,8)</f>
        <v>17:30:00</v>
      </c>
      <c r="F1113" t="str">
        <f>LEFT(raw!G1113,8)</f>
        <v>07:52:16</v>
      </c>
      <c r="G1113" t="str">
        <f>LEFT(raw!H1113,8)</f>
        <v>17:32:36</v>
      </c>
      <c r="H1113" t="s">
        <v>19</v>
      </c>
      <c r="I1113" t="s">
        <v>20</v>
      </c>
      <c r="J1113" t="s">
        <v>25</v>
      </c>
      <c r="K1113" t="s">
        <v>26</v>
      </c>
      <c r="L1113" t="str">
        <f>LEFT(raw!M1113,8)</f>
        <v>09:00:00</v>
      </c>
      <c r="M1113" t="s">
        <v>20</v>
      </c>
      <c r="N1113" t="s">
        <v>28</v>
      </c>
      <c r="O1113" t="s">
        <v>28</v>
      </c>
      <c r="P1113" s="2">
        <f t="shared" si="102"/>
        <v>44551</v>
      </c>
      <c r="Q1113" s="3">
        <f t="shared" si="103"/>
        <v>44561</v>
      </c>
      <c r="R1113" t="str">
        <f t="shared" si="104"/>
        <v>Attendance</v>
      </c>
      <c r="S1113" t="str">
        <f t="shared" si="105"/>
        <v>On Time</v>
      </c>
      <c r="T1113" t="str">
        <f>IF(R1113="Permit", J1113, IF(G1113="","NA CO", IF(G1113="00:00:00","NA CO", IF(G1113&lt;E1113,"Early",IF(I1113*1440&gt;=parameter!$C$4,"Overtime","On Time CO")))))</f>
        <v>On Time CO</v>
      </c>
      <c r="U1113" t="str">
        <f t="shared" si="106"/>
        <v/>
      </c>
      <c r="V1113" t="str">
        <f t="shared" si="107"/>
        <v/>
      </c>
    </row>
    <row r="1114" spans="1:22" x14ac:dyDescent="0.3">
      <c r="A1114" t="s">
        <v>5058</v>
      </c>
      <c r="B1114" t="s">
        <v>5059</v>
      </c>
      <c r="C1114" t="str">
        <f>LEFT(raw!D1114,10)</f>
        <v>2021-12-22</v>
      </c>
      <c r="D1114" t="str">
        <f>LEFT(raw!E1114,8)</f>
        <v>08:30:00</v>
      </c>
      <c r="E1114" t="str">
        <f>LEFT(raw!F1114,8)</f>
        <v>17:30:00</v>
      </c>
      <c r="F1114" t="str">
        <f>LEFT(raw!G1114,8)</f>
        <v>08:18:02</v>
      </c>
      <c r="G1114" t="str">
        <f>LEFT(raw!H1114,8)</f>
        <v>18:40:57</v>
      </c>
      <c r="H1114" t="s">
        <v>19</v>
      </c>
      <c r="I1114" t="s">
        <v>20</v>
      </c>
      <c r="J1114" t="s">
        <v>25</v>
      </c>
      <c r="K1114" t="s">
        <v>26</v>
      </c>
      <c r="L1114" t="str">
        <f>LEFT(raw!M1114,8)</f>
        <v>09:00:00</v>
      </c>
      <c r="M1114" t="s">
        <v>20</v>
      </c>
      <c r="N1114" t="s">
        <v>28</v>
      </c>
      <c r="O1114" t="s">
        <v>28</v>
      </c>
      <c r="P1114" s="2">
        <f t="shared" si="102"/>
        <v>44552</v>
      </c>
      <c r="Q1114" s="3">
        <f t="shared" si="103"/>
        <v>44561</v>
      </c>
      <c r="R1114" t="str">
        <f t="shared" si="104"/>
        <v>Attendance</v>
      </c>
      <c r="S1114" t="str">
        <f t="shared" si="105"/>
        <v>On Time</v>
      </c>
      <c r="T1114" t="str">
        <f>IF(R1114="Permit", J1114, IF(G1114="","NA CO", IF(G1114="00:00:00","NA CO", IF(G1114&lt;E1114,"Early",IF(I1114*1440&gt;=parameter!$C$4,"Overtime","On Time CO")))))</f>
        <v>On Time CO</v>
      </c>
      <c r="U1114" t="str">
        <f t="shared" si="106"/>
        <v/>
      </c>
      <c r="V1114" t="str">
        <f t="shared" si="107"/>
        <v/>
      </c>
    </row>
    <row r="1115" spans="1:22" x14ac:dyDescent="0.3">
      <c r="A1115" t="s">
        <v>5058</v>
      </c>
      <c r="B1115" t="s">
        <v>5059</v>
      </c>
      <c r="C1115" t="str">
        <f>LEFT(raw!D1115,10)</f>
        <v>2021-12-23</v>
      </c>
      <c r="D1115" t="str">
        <f>LEFT(raw!E1115,8)</f>
        <v>08:30:00</v>
      </c>
      <c r="E1115" t="str">
        <f>LEFT(raw!F1115,8)</f>
        <v>17:30:00</v>
      </c>
      <c r="F1115" t="str">
        <f>LEFT(raw!G1115,8)</f>
        <v>08:25:09</v>
      </c>
      <c r="G1115" t="str">
        <f>LEFT(raw!H1115,8)</f>
        <v>17:45:30</v>
      </c>
      <c r="H1115" t="s">
        <v>19</v>
      </c>
      <c r="I1115" t="s">
        <v>20</v>
      </c>
      <c r="J1115" t="s">
        <v>25</v>
      </c>
      <c r="K1115" t="s">
        <v>26</v>
      </c>
      <c r="L1115" t="str">
        <f>LEFT(raw!M1115,8)</f>
        <v>09:00:00</v>
      </c>
      <c r="M1115" t="s">
        <v>20</v>
      </c>
      <c r="N1115" t="s">
        <v>28</v>
      </c>
      <c r="O1115" t="s">
        <v>28</v>
      </c>
      <c r="P1115" s="2">
        <f t="shared" si="102"/>
        <v>44553</v>
      </c>
      <c r="Q1115" s="3">
        <f t="shared" si="103"/>
        <v>44561</v>
      </c>
      <c r="R1115" t="str">
        <f t="shared" si="104"/>
        <v>Attendance</v>
      </c>
      <c r="S1115" t="str">
        <f t="shared" si="105"/>
        <v>On Time</v>
      </c>
      <c r="T1115" t="str">
        <f>IF(R1115="Permit", J1115, IF(G1115="","NA CO", IF(G1115="00:00:00","NA CO", IF(G1115&lt;E1115,"Early",IF(I1115*1440&gt;=parameter!$C$4,"Overtime","On Time CO")))))</f>
        <v>On Time CO</v>
      </c>
      <c r="U1115" t="str">
        <f t="shared" si="106"/>
        <v/>
      </c>
      <c r="V1115" t="str">
        <f t="shared" si="107"/>
        <v/>
      </c>
    </row>
    <row r="1116" spans="1:22" x14ac:dyDescent="0.3">
      <c r="A1116" t="s">
        <v>5058</v>
      </c>
      <c r="B1116" t="s">
        <v>5059</v>
      </c>
      <c r="C1116" t="str">
        <f>LEFT(raw!D1116,10)</f>
        <v>2021-12-24</v>
      </c>
      <c r="D1116" t="str">
        <f>LEFT(raw!E1116,8)</f>
        <v>08:30:00</v>
      </c>
      <c r="E1116" t="str">
        <f>LEFT(raw!F1116,8)</f>
        <v>17:30:00</v>
      </c>
      <c r="F1116" t="str">
        <f>LEFT(raw!G1116,8)</f>
        <v>08:27:34</v>
      </c>
      <c r="G1116" t="str">
        <f>LEFT(raw!H1116,8)</f>
        <v>00:00:00</v>
      </c>
      <c r="H1116" t="s">
        <v>19</v>
      </c>
      <c r="I1116" t="s">
        <v>20</v>
      </c>
      <c r="J1116" t="s">
        <v>25</v>
      </c>
      <c r="K1116" t="s">
        <v>26</v>
      </c>
      <c r="L1116" t="str">
        <f>LEFT(raw!M1116,8)</f>
        <v>00:00:00</v>
      </c>
      <c r="M1116" t="s">
        <v>20</v>
      </c>
      <c r="N1116" t="s">
        <v>28</v>
      </c>
      <c r="O1116" t="s">
        <v>21</v>
      </c>
      <c r="P1116" s="2">
        <f t="shared" si="102"/>
        <v>44554</v>
      </c>
      <c r="Q1116" s="3">
        <f t="shared" si="103"/>
        <v>44561</v>
      </c>
      <c r="R1116" t="str">
        <f t="shared" si="104"/>
        <v>Attendance</v>
      </c>
      <c r="S1116" t="str">
        <f t="shared" si="105"/>
        <v>On Time</v>
      </c>
      <c r="T1116" t="str">
        <f>IF(R1116="Permit", J1116, IF(G1116="","NA CO", IF(G1116="00:00:00","NA CO", IF(G1116&lt;E1116,"Early",IF(I1116*1440&gt;=parameter!$C$4,"Overtime","On Time CO")))))</f>
        <v>NA CO</v>
      </c>
      <c r="U1116" t="str">
        <f t="shared" si="106"/>
        <v/>
      </c>
      <c r="V1116" t="str">
        <f t="shared" si="107"/>
        <v/>
      </c>
    </row>
    <row r="1117" spans="1:22" x14ac:dyDescent="0.3">
      <c r="A1117" t="s">
        <v>5058</v>
      </c>
      <c r="B1117" t="s">
        <v>5059</v>
      </c>
      <c r="C1117" t="str">
        <f>LEFT(raw!D1117,10)</f>
        <v>2021-12-27</v>
      </c>
      <c r="D1117" t="str">
        <f>LEFT(raw!E1117,8)</f>
        <v>08:30:00</v>
      </c>
      <c r="E1117" t="str">
        <f>LEFT(raw!F1117,8)</f>
        <v>17:30:00</v>
      </c>
      <c r="F1117" t="str">
        <f>LEFT(raw!G1117,8)</f>
        <v>08:28:41</v>
      </c>
      <c r="G1117" t="str">
        <f>LEFT(raw!H1117,8)</f>
        <v>19:38:47</v>
      </c>
      <c r="H1117" t="s">
        <v>19</v>
      </c>
      <c r="I1117" t="s">
        <v>20</v>
      </c>
      <c r="J1117" t="s">
        <v>25</v>
      </c>
      <c r="K1117" t="s">
        <v>26</v>
      </c>
      <c r="L1117" t="str">
        <f>LEFT(raw!M1117,8)</f>
        <v>09:00:00</v>
      </c>
      <c r="M1117" t="s">
        <v>20</v>
      </c>
      <c r="N1117" t="s">
        <v>28</v>
      </c>
      <c r="O1117" t="s">
        <v>28</v>
      </c>
      <c r="P1117" s="2">
        <f t="shared" si="102"/>
        <v>44557</v>
      </c>
      <c r="Q1117" s="3">
        <f t="shared" si="103"/>
        <v>44561</v>
      </c>
      <c r="R1117" t="str">
        <f t="shared" si="104"/>
        <v>Attendance</v>
      </c>
      <c r="S1117" t="str">
        <f t="shared" si="105"/>
        <v>On Time</v>
      </c>
      <c r="T1117" t="str">
        <f>IF(R1117="Permit", J1117, IF(G1117="","NA CO", IF(G1117="00:00:00","NA CO", IF(G1117&lt;E1117,"Early",IF(I1117*1440&gt;=parameter!$C$4,"Overtime","On Time CO")))))</f>
        <v>On Time CO</v>
      </c>
      <c r="U1117" t="str">
        <f t="shared" si="106"/>
        <v/>
      </c>
      <c r="V1117" t="str">
        <f t="shared" si="107"/>
        <v/>
      </c>
    </row>
    <row r="1118" spans="1:22" x14ac:dyDescent="0.3">
      <c r="A1118" t="s">
        <v>5058</v>
      </c>
      <c r="B1118" t="s">
        <v>5059</v>
      </c>
      <c r="C1118" t="str">
        <f>LEFT(raw!D1118,10)</f>
        <v>2021-12-28</v>
      </c>
      <c r="D1118" t="str">
        <f>LEFT(raw!E1118,8)</f>
        <v>08:30:00</v>
      </c>
      <c r="E1118" t="str">
        <f>LEFT(raw!F1118,8)</f>
        <v>17:30:00</v>
      </c>
      <c r="F1118" t="str">
        <f>LEFT(raw!G1118,8)</f>
        <v>08:30:16</v>
      </c>
      <c r="G1118" t="str">
        <f>LEFT(raw!H1118,8)</f>
        <v>20:46:01</v>
      </c>
      <c r="H1118" t="s">
        <v>19</v>
      </c>
      <c r="I1118" t="s">
        <v>5074</v>
      </c>
      <c r="J1118" t="s">
        <v>32</v>
      </c>
      <c r="K1118" t="s">
        <v>26</v>
      </c>
      <c r="L1118" t="str">
        <f>LEFT(raw!M1118,8)</f>
        <v>09:00:00</v>
      </c>
      <c r="M1118" t="s">
        <v>20</v>
      </c>
      <c r="N1118" t="s">
        <v>28</v>
      </c>
      <c r="O1118" t="s">
        <v>28</v>
      </c>
      <c r="P1118" s="2">
        <f t="shared" si="102"/>
        <v>44558</v>
      </c>
      <c r="Q1118" s="3">
        <f t="shared" si="103"/>
        <v>44561</v>
      </c>
      <c r="R1118" t="str">
        <f t="shared" si="104"/>
        <v>Attendance</v>
      </c>
      <c r="S1118" t="str">
        <f t="shared" si="105"/>
        <v>Late</v>
      </c>
      <c r="T1118" t="str">
        <f>IF(R1118="Permit", J1118, IF(G1118="","NA CO", IF(G1118="00:00:00","NA CO", IF(G1118&lt;E1118,"Early",IF(I1118*1440&gt;=parameter!$C$4,"Overtime","On Time CO")))))</f>
        <v>On Time CO</v>
      </c>
      <c r="U1118" t="str">
        <f t="shared" si="106"/>
        <v>00:00:16</v>
      </c>
      <c r="V1118" t="str">
        <f t="shared" si="107"/>
        <v/>
      </c>
    </row>
    <row r="1119" spans="1:22" x14ac:dyDescent="0.3">
      <c r="A1119" t="s">
        <v>5058</v>
      </c>
      <c r="B1119" t="s">
        <v>5059</v>
      </c>
      <c r="C1119" t="str">
        <f>LEFT(raw!D1119,10)</f>
        <v>2021-12-29</v>
      </c>
      <c r="D1119" t="str">
        <f>LEFT(raw!E1119,8)</f>
        <v>08:30:00</v>
      </c>
      <c r="E1119" t="str">
        <f>LEFT(raw!F1119,8)</f>
        <v>17:30:00</v>
      </c>
      <c r="F1119" t="str">
        <f>LEFT(raw!G1119,8)</f>
        <v>08:33:47</v>
      </c>
      <c r="G1119" t="str">
        <f>LEFT(raw!H1119,8)</f>
        <v>00:00:00</v>
      </c>
      <c r="H1119" t="s">
        <v>19</v>
      </c>
      <c r="I1119" t="s">
        <v>999</v>
      </c>
      <c r="J1119" t="s">
        <v>32</v>
      </c>
      <c r="K1119" t="s">
        <v>26</v>
      </c>
      <c r="L1119" t="str">
        <f>LEFT(raw!M1119,8)</f>
        <v>00:00:00</v>
      </c>
      <c r="M1119" t="s">
        <v>20</v>
      </c>
      <c r="N1119" t="s">
        <v>28</v>
      </c>
      <c r="O1119" t="s">
        <v>21</v>
      </c>
      <c r="P1119" s="2">
        <f t="shared" si="102"/>
        <v>44559</v>
      </c>
      <c r="Q1119" s="3">
        <f t="shared" si="103"/>
        <v>44561</v>
      </c>
      <c r="R1119" t="str">
        <f t="shared" si="104"/>
        <v>Attendance</v>
      </c>
      <c r="S1119" t="str">
        <f t="shared" si="105"/>
        <v>Late</v>
      </c>
      <c r="T1119" t="str">
        <f>IF(R1119="Permit", J1119, IF(G1119="","NA CO", IF(G1119="00:00:00","NA CO", IF(G1119&lt;E1119,"Early",IF(I1119*1440&gt;=parameter!$C$4,"Overtime","On Time CO")))))</f>
        <v>NA CO</v>
      </c>
      <c r="U1119" t="str">
        <f t="shared" si="106"/>
        <v>00:03:47</v>
      </c>
      <c r="V1119" t="str">
        <f t="shared" si="107"/>
        <v/>
      </c>
    </row>
    <row r="1120" spans="1:22" x14ac:dyDescent="0.3">
      <c r="A1120" t="s">
        <v>5058</v>
      </c>
      <c r="B1120" t="s">
        <v>5059</v>
      </c>
      <c r="C1120" t="str">
        <f>LEFT(raw!D1120,10)</f>
        <v>2021-12-30</v>
      </c>
      <c r="D1120" t="str">
        <f>LEFT(raw!E1120,8)</f>
        <v>08:30:00</v>
      </c>
      <c r="E1120" t="str">
        <f>LEFT(raw!F1120,8)</f>
        <v>17:30:00</v>
      </c>
      <c r="F1120" t="str">
        <f>LEFT(raw!G1120,8)</f>
        <v>08:25:59</v>
      </c>
      <c r="G1120" t="str">
        <f>LEFT(raw!H1120,8)</f>
        <v>17:32:25</v>
      </c>
      <c r="H1120" t="s">
        <v>19</v>
      </c>
      <c r="I1120" t="s">
        <v>20</v>
      </c>
      <c r="J1120" t="s">
        <v>25</v>
      </c>
      <c r="K1120" t="s">
        <v>26</v>
      </c>
      <c r="L1120" t="str">
        <f>LEFT(raw!M1120,8)</f>
        <v>09:00:00</v>
      </c>
      <c r="M1120" t="s">
        <v>20</v>
      </c>
      <c r="N1120" t="s">
        <v>28</v>
      </c>
      <c r="O1120" t="s">
        <v>28</v>
      </c>
      <c r="P1120" s="2">
        <f t="shared" si="102"/>
        <v>44560</v>
      </c>
      <c r="Q1120" s="3">
        <f t="shared" si="103"/>
        <v>44561</v>
      </c>
      <c r="R1120" t="str">
        <f t="shared" si="104"/>
        <v>Attendance</v>
      </c>
      <c r="S1120" t="str">
        <f t="shared" si="105"/>
        <v>On Time</v>
      </c>
      <c r="T1120" t="str">
        <f>IF(R1120="Permit", J1120, IF(G1120="","NA CO", IF(G1120="00:00:00","NA CO", IF(G1120&lt;E1120,"Early",IF(I1120*1440&gt;=parameter!$C$4,"Overtime","On Time CO")))))</f>
        <v>On Time CO</v>
      </c>
      <c r="U1120" t="str">
        <f t="shared" si="106"/>
        <v/>
      </c>
      <c r="V1120" t="str">
        <f t="shared" si="107"/>
        <v/>
      </c>
    </row>
    <row r="1121" spans="1:22" x14ac:dyDescent="0.3">
      <c r="A1121" t="s">
        <v>5058</v>
      </c>
      <c r="B1121" t="s">
        <v>5059</v>
      </c>
      <c r="C1121" t="str">
        <f>LEFT(raw!D1121,10)</f>
        <v>2021-12-31</v>
      </c>
      <c r="D1121" t="str">
        <f>LEFT(raw!E1121,8)</f>
        <v>08:30:00</v>
      </c>
      <c r="E1121" t="str">
        <f>LEFT(raw!F1121,8)</f>
        <v>17:30:00</v>
      </c>
      <c r="F1121" t="str">
        <f>LEFT(raw!G1121,8)</f>
        <v>08:17:52</v>
      </c>
      <c r="G1121" t="str">
        <f>LEFT(raw!H1121,8)</f>
        <v>16:14:48</v>
      </c>
      <c r="H1121" t="s">
        <v>19</v>
      </c>
      <c r="I1121" t="s">
        <v>20</v>
      </c>
      <c r="J1121" t="s">
        <v>25</v>
      </c>
      <c r="K1121" t="s">
        <v>26</v>
      </c>
      <c r="L1121" t="str">
        <f>LEFT(raw!M1121,8)</f>
        <v>09:00:00</v>
      </c>
      <c r="M1121" t="s">
        <v>20</v>
      </c>
      <c r="N1121" t="s">
        <v>28</v>
      </c>
      <c r="O1121" t="s">
        <v>28</v>
      </c>
      <c r="P1121" s="2">
        <f t="shared" si="102"/>
        <v>44561</v>
      </c>
      <c r="Q1121" s="3">
        <f t="shared" si="103"/>
        <v>44561</v>
      </c>
      <c r="R1121" t="str">
        <f t="shared" si="104"/>
        <v>Attendance</v>
      </c>
      <c r="S1121" t="str">
        <f t="shared" si="105"/>
        <v>On Time</v>
      </c>
      <c r="T1121" t="str">
        <f>IF(R1121="Permit", J1121, IF(G1121="","NA CO", IF(G1121="00:00:00","NA CO", IF(G1121&lt;E1121,"Early",IF(I1121*1440&gt;=parameter!$C$4,"Overtime","On Time CO")))))</f>
        <v>Early</v>
      </c>
      <c r="U1121" t="str">
        <f t="shared" si="106"/>
        <v/>
      </c>
      <c r="V1121" t="str">
        <f t="shared" si="107"/>
        <v/>
      </c>
    </row>
    <row r="1122" spans="1:22" x14ac:dyDescent="0.3">
      <c r="A1122" t="s">
        <v>297</v>
      </c>
      <c r="B1122" t="s">
        <v>298</v>
      </c>
      <c r="C1122" t="str">
        <f>LEFT(raw!D1122,10)</f>
        <v>2021-12-01</v>
      </c>
      <c r="D1122" t="str">
        <f>LEFT(raw!E1122,8)</f>
        <v>07:30:00</v>
      </c>
      <c r="E1122" t="str">
        <f>LEFT(raw!F1122,8)</f>
        <v>16:00:00</v>
      </c>
      <c r="F1122" t="str">
        <f>LEFT(raw!G1122,8)</f>
        <v>08:23:15</v>
      </c>
      <c r="G1122" t="str">
        <f>LEFT(raw!H1122,8)</f>
        <v>00:00:00</v>
      </c>
      <c r="H1122" t="s">
        <v>19</v>
      </c>
      <c r="I1122" t="s">
        <v>5082</v>
      </c>
      <c r="J1122" t="s">
        <v>32</v>
      </c>
      <c r="K1122" t="s">
        <v>26</v>
      </c>
      <c r="L1122" t="str">
        <f>LEFT(raw!M1122,8)</f>
        <v>00:00:00</v>
      </c>
      <c r="M1122" t="s">
        <v>20</v>
      </c>
      <c r="N1122" t="s">
        <v>28</v>
      </c>
      <c r="O1122" t="s">
        <v>21</v>
      </c>
      <c r="P1122" s="2">
        <f t="shared" si="102"/>
        <v>44531</v>
      </c>
      <c r="Q1122" s="3">
        <f t="shared" si="103"/>
        <v>44561</v>
      </c>
      <c r="R1122" t="str">
        <f t="shared" si="104"/>
        <v>Attendance</v>
      </c>
      <c r="S1122" t="str">
        <f t="shared" si="105"/>
        <v>Late</v>
      </c>
      <c r="T1122" t="str">
        <f>IF(R1122="Permit", J1122, IF(G1122="","NA CO", IF(G1122="00:00:00","NA CO", IF(G1122&lt;E1122,"Early",IF(I1122*1440&gt;=parameter!$C$4,"Overtime","On Time CO")))))</f>
        <v>NA CO</v>
      </c>
      <c r="U1122" t="str">
        <f t="shared" si="106"/>
        <v>00:53:15</v>
      </c>
      <c r="V1122" t="str">
        <f t="shared" si="107"/>
        <v/>
      </c>
    </row>
    <row r="1123" spans="1:22" x14ac:dyDescent="0.3">
      <c r="A1123" t="s">
        <v>297</v>
      </c>
      <c r="B1123" t="s">
        <v>298</v>
      </c>
      <c r="C1123" t="str">
        <f>LEFT(raw!D1123,10)</f>
        <v>2021-12-02</v>
      </c>
      <c r="D1123" t="str">
        <f>LEFT(raw!E1123,8)</f>
        <v>07:30:00</v>
      </c>
      <c r="E1123" t="str">
        <f>LEFT(raw!F1123,8)</f>
        <v>16:30:00</v>
      </c>
      <c r="F1123" t="str">
        <f>LEFT(raw!G1123,8)</f>
        <v>08:19:56</v>
      </c>
      <c r="G1123" t="str">
        <f>LEFT(raw!H1123,8)</f>
        <v>00:00:00</v>
      </c>
      <c r="H1123" t="s">
        <v>19</v>
      </c>
      <c r="I1123" t="s">
        <v>5084</v>
      </c>
      <c r="J1123" t="s">
        <v>32</v>
      </c>
      <c r="K1123" t="s">
        <v>26</v>
      </c>
      <c r="L1123" t="str">
        <f>LEFT(raw!M1123,8)</f>
        <v>00:00:00</v>
      </c>
      <c r="M1123" t="s">
        <v>20</v>
      </c>
      <c r="N1123" t="s">
        <v>28</v>
      </c>
      <c r="O1123" t="s">
        <v>21</v>
      </c>
      <c r="P1123" s="2">
        <f t="shared" si="102"/>
        <v>44532</v>
      </c>
      <c r="Q1123" s="3">
        <f t="shared" si="103"/>
        <v>44561</v>
      </c>
      <c r="R1123" t="str">
        <f t="shared" si="104"/>
        <v>Attendance</v>
      </c>
      <c r="S1123" t="str">
        <f t="shared" si="105"/>
        <v>Late</v>
      </c>
      <c r="T1123" t="str">
        <f>IF(R1123="Permit", J1123, IF(G1123="","NA CO", IF(G1123="00:00:00","NA CO", IF(G1123&lt;E1123,"Early",IF(I1123*1440&gt;=parameter!$C$4,"Overtime","On Time CO")))))</f>
        <v>NA CO</v>
      </c>
      <c r="U1123" t="str">
        <f t="shared" si="106"/>
        <v>00:49:56</v>
      </c>
      <c r="V1123" t="str">
        <f t="shared" si="107"/>
        <v/>
      </c>
    </row>
    <row r="1124" spans="1:22" x14ac:dyDescent="0.3">
      <c r="A1124" t="s">
        <v>297</v>
      </c>
      <c r="B1124" t="s">
        <v>298</v>
      </c>
      <c r="C1124" t="str">
        <f>LEFT(raw!D1124,10)</f>
        <v>2021-12-03</v>
      </c>
      <c r="D1124" t="str">
        <f>LEFT(raw!E1124,8)</f>
        <v>07:30:00</v>
      </c>
      <c r="E1124" t="str">
        <f>LEFT(raw!F1124,8)</f>
        <v>16:30:00</v>
      </c>
      <c r="F1124" t="str">
        <f>LEFT(raw!G1124,8)</f>
        <v>08:22:50</v>
      </c>
      <c r="G1124" t="str">
        <f>LEFT(raw!H1124,8)</f>
        <v>18:44:31</v>
      </c>
      <c r="H1124" t="s">
        <v>19</v>
      </c>
      <c r="I1124" t="s">
        <v>5087</v>
      </c>
      <c r="J1124" t="s">
        <v>32</v>
      </c>
      <c r="K1124" t="s">
        <v>26</v>
      </c>
      <c r="L1124" t="str">
        <f>LEFT(raw!M1124,8)</f>
        <v>09:00:00</v>
      </c>
      <c r="M1124" t="s">
        <v>20</v>
      </c>
      <c r="N1124" t="s">
        <v>28</v>
      </c>
      <c r="O1124" t="s">
        <v>28</v>
      </c>
      <c r="P1124" s="2">
        <f t="shared" si="102"/>
        <v>44533</v>
      </c>
      <c r="Q1124" s="3">
        <f t="shared" si="103"/>
        <v>44561</v>
      </c>
      <c r="R1124" t="str">
        <f t="shared" si="104"/>
        <v>Attendance</v>
      </c>
      <c r="S1124" t="str">
        <f t="shared" si="105"/>
        <v>Late</v>
      </c>
      <c r="T1124" t="str">
        <f>IF(R1124="Permit", J1124, IF(G1124="","NA CO", IF(G1124="00:00:00","NA CO", IF(G1124&lt;E1124,"Early",IF(I1124*1440&gt;=parameter!$C$4,"Overtime","On Time CO")))))</f>
        <v>On Time CO</v>
      </c>
      <c r="U1124" t="str">
        <f t="shared" si="106"/>
        <v>00:52:50</v>
      </c>
      <c r="V1124" t="str">
        <f t="shared" si="107"/>
        <v/>
      </c>
    </row>
    <row r="1125" spans="1:22" x14ac:dyDescent="0.3">
      <c r="A1125" t="s">
        <v>297</v>
      </c>
      <c r="B1125" t="s">
        <v>298</v>
      </c>
      <c r="C1125" t="str">
        <f>LEFT(raw!D1125,10)</f>
        <v>2021-12-06</v>
      </c>
      <c r="D1125" t="str">
        <f>LEFT(raw!E1125,8)</f>
        <v>07:30:00</v>
      </c>
      <c r="E1125" t="str">
        <f>LEFT(raw!F1125,8)</f>
        <v>16:30:00</v>
      </c>
      <c r="F1125" t="str">
        <f>LEFT(raw!G1125,8)</f>
        <v>08:24:40</v>
      </c>
      <c r="G1125" t="str">
        <f>LEFT(raw!H1125,8)</f>
        <v>18:06:26</v>
      </c>
      <c r="H1125" t="s">
        <v>19</v>
      </c>
      <c r="I1125" t="s">
        <v>5090</v>
      </c>
      <c r="J1125" t="s">
        <v>32</v>
      </c>
      <c r="K1125" t="s">
        <v>26</v>
      </c>
      <c r="L1125" t="str">
        <f>LEFT(raw!M1125,8)</f>
        <v>09:00:00</v>
      </c>
      <c r="M1125" t="s">
        <v>20</v>
      </c>
      <c r="N1125" t="s">
        <v>28</v>
      </c>
      <c r="O1125" t="s">
        <v>28</v>
      </c>
      <c r="P1125" s="2">
        <f t="shared" si="102"/>
        <v>44536</v>
      </c>
      <c r="Q1125" s="3">
        <f t="shared" si="103"/>
        <v>44561</v>
      </c>
      <c r="R1125" t="str">
        <f t="shared" si="104"/>
        <v>Attendance</v>
      </c>
      <c r="S1125" t="str">
        <f t="shared" si="105"/>
        <v>Late</v>
      </c>
      <c r="T1125" t="str">
        <f>IF(R1125="Permit", J1125, IF(G1125="","NA CO", IF(G1125="00:00:00","NA CO", IF(G1125&lt;E1125,"Early",IF(I1125*1440&gt;=parameter!$C$4,"Overtime","On Time CO")))))</f>
        <v>On Time CO</v>
      </c>
      <c r="U1125" t="str">
        <f t="shared" si="106"/>
        <v>00:54:40</v>
      </c>
      <c r="V1125" t="str">
        <f t="shared" si="107"/>
        <v/>
      </c>
    </row>
    <row r="1126" spans="1:22" x14ac:dyDescent="0.3">
      <c r="A1126" t="s">
        <v>297</v>
      </c>
      <c r="B1126" t="s">
        <v>298</v>
      </c>
      <c r="C1126" t="str">
        <f>LEFT(raw!D1126,10)</f>
        <v>2021-12-07</v>
      </c>
      <c r="D1126" t="str">
        <f>LEFT(raw!E1126,8)</f>
        <v>07:30:00</v>
      </c>
      <c r="E1126" t="str">
        <f>LEFT(raw!F1126,8)</f>
        <v>16:30:00</v>
      </c>
      <c r="F1126" t="str">
        <f>LEFT(raw!G1126,8)</f>
        <v>08:25:34</v>
      </c>
      <c r="G1126" t="str">
        <f>LEFT(raw!H1126,8)</f>
        <v>17:48:48</v>
      </c>
      <c r="H1126" t="s">
        <v>19</v>
      </c>
      <c r="I1126" t="s">
        <v>1697</v>
      </c>
      <c r="J1126" t="s">
        <v>32</v>
      </c>
      <c r="K1126" t="s">
        <v>26</v>
      </c>
      <c r="L1126" t="str">
        <f>LEFT(raw!M1126,8)</f>
        <v>09:00:00</v>
      </c>
      <c r="M1126" t="s">
        <v>20</v>
      </c>
      <c r="N1126" t="s">
        <v>28</v>
      </c>
      <c r="O1126" t="s">
        <v>28</v>
      </c>
      <c r="P1126" s="2">
        <f t="shared" si="102"/>
        <v>44537</v>
      </c>
      <c r="Q1126" s="3">
        <f t="shared" si="103"/>
        <v>44561</v>
      </c>
      <c r="R1126" t="str">
        <f t="shared" si="104"/>
        <v>Attendance</v>
      </c>
      <c r="S1126" t="str">
        <f t="shared" si="105"/>
        <v>Late</v>
      </c>
      <c r="T1126" t="str">
        <f>IF(R1126="Permit", J1126, IF(G1126="","NA CO", IF(G1126="00:00:00","NA CO", IF(G1126&lt;E1126,"Early",IF(I1126*1440&gt;=parameter!$C$4,"Overtime","On Time CO")))))</f>
        <v>On Time CO</v>
      </c>
      <c r="U1126" t="str">
        <f t="shared" si="106"/>
        <v>00:55:34</v>
      </c>
      <c r="V1126" t="str">
        <f t="shared" si="107"/>
        <v/>
      </c>
    </row>
    <row r="1127" spans="1:22" x14ac:dyDescent="0.3">
      <c r="A1127" t="s">
        <v>297</v>
      </c>
      <c r="B1127" t="s">
        <v>298</v>
      </c>
      <c r="C1127" t="str">
        <f>LEFT(raw!D1127,10)</f>
        <v>2021-12-08</v>
      </c>
      <c r="D1127" t="str">
        <f>LEFT(raw!E1127,8)</f>
        <v>07:30:00</v>
      </c>
      <c r="E1127" t="str">
        <f>LEFT(raw!F1127,8)</f>
        <v>16:00:00</v>
      </c>
      <c r="F1127" t="str">
        <f>LEFT(raw!G1127,8)</f>
        <v>08:16:34</v>
      </c>
      <c r="G1127" t="str">
        <f>LEFT(raw!H1127,8)</f>
        <v>17:43:08</v>
      </c>
      <c r="H1127" t="s">
        <v>19</v>
      </c>
      <c r="I1127" t="s">
        <v>995</v>
      </c>
      <c r="J1127" t="s">
        <v>32</v>
      </c>
      <c r="K1127" t="s">
        <v>26</v>
      </c>
      <c r="L1127" t="str">
        <f>LEFT(raw!M1127,8)</f>
        <v>08:30:00</v>
      </c>
      <c r="M1127" t="s">
        <v>20</v>
      </c>
      <c r="N1127" t="s">
        <v>28</v>
      </c>
      <c r="O1127" t="s">
        <v>28</v>
      </c>
      <c r="P1127" s="2">
        <f t="shared" si="102"/>
        <v>44538</v>
      </c>
      <c r="Q1127" s="3">
        <f t="shared" si="103"/>
        <v>44561</v>
      </c>
      <c r="R1127" t="str">
        <f t="shared" si="104"/>
        <v>Attendance</v>
      </c>
      <c r="S1127" t="str">
        <f t="shared" si="105"/>
        <v>Late</v>
      </c>
      <c r="T1127" t="str">
        <f>IF(R1127="Permit", J1127, IF(G1127="","NA CO", IF(G1127="00:00:00","NA CO", IF(G1127&lt;E1127,"Early",IF(I1127*1440&gt;=parameter!$C$4,"Overtime","On Time CO")))))</f>
        <v>On Time CO</v>
      </c>
      <c r="U1127" t="str">
        <f t="shared" si="106"/>
        <v>00:46:34</v>
      </c>
      <c r="V1127" t="str">
        <f t="shared" si="107"/>
        <v/>
      </c>
    </row>
    <row r="1128" spans="1:22" x14ac:dyDescent="0.3">
      <c r="A1128" t="s">
        <v>297</v>
      </c>
      <c r="B1128" t="s">
        <v>298</v>
      </c>
      <c r="C1128" t="str">
        <f>LEFT(raw!D1128,10)</f>
        <v>2021-12-09</v>
      </c>
      <c r="D1128" t="str">
        <f>LEFT(raw!E1128,8)</f>
        <v>07:30:00</v>
      </c>
      <c r="E1128" t="str">
        <f>LEFT(raw!F1128,8)</f>
        <v>16:30:00</v>
      </c>
      <c r="F1128" t="str">
        <f>LEFT(raw!G1128,8)</f>
        <v>08:15:02</v>
      </c>
      <c r="G1128" t="str">
        <f>LEFT(raw!H1128,8)</f>
        <v>17:37:38</v>
      </c>
      <c r="H1128" t="s">
        <v>19</v>
      </c>
      <c r="I1128" t="s">
        <v>5096</v>
      </c>
      <c r="J1128" t="s">
        <v>32</v>
      </c>
      <c r="K1128" t="s">
        <v>26</v>
      </c>
      <c r="L1128" t="str">
        <f>LEFT(raw!M1128,8)</f>
        <v>09:00:00</v>
      </c>
      <c r="M1128" t="s">
        <v>20</v>
      </c>
      <c r="N1128" t="s">
        <v>28</v>
      </c>
      <c r="O1128" t="s">
        <v>28</v>
      </c>
      <c r="P1128" s="2">
        <f t="shared" si="102"/>
        <v>44539</v>
      </c>
      <c r="Q1128" s="3">
        <f t="shared" si="103"/>
        <v>44561</v>
      </c>
      <c r="R1128" t="str">
        <f t="shared" si="104"/>
        <v>Attendance</v>
      </c>
      <c r="S1128" t="str">
        <f t="shared" si="105"/>
        <v>Late</v>
      </c>
      <c r="T1128" t="str">
        <f>IF(R1128="Permit", J1128, IF(G1128="","NA CO", IF(G1128="00:00:00","NA CO", IF(G1128&lt;E1128,"Early",IF(I1128*1440&gt;=parameter!$C$4,"Overtime","On Time CO")))))</f>
        <v>On Time CO</v>
      </c>
      <c r="U1128" t="str">
        <f t="shared" si="106"/>
        <v>00:45:02</v>
      </c>
      <c r="V1128" t="str">
        <f t="shared" si="107"/>
        <v/>
      </c>
    </row>
    <row r="1129" spans="1:22" x14ac:dyDescent="0.3">
      <c r="A1129" t="s">
        <v>297</v>
      </c>
      <c r="B1129" t="s">
        <v>298</v>
      </c>
      <c r="C1129" t="str">
        <f>LEFT(raw!D1129,10)</f>
        <v>2021-12-10</v>
      </c>
      <c r="D1129" t="str">
        <f>LEFT(raw!E1129,8)</f>
        <v>07:30:00</v>
      </c>
      <c r="E1129" t="str">
        <f>LEFT(raw!F1129,8)</f>
        <v>16:30:00</v>
      </c>
      <c r="F1129" t="str">
        <f>LEFT(raw!G1129,8)</f>
        <v>08:13:09</v>
      </c>
      <c r="G1129" t="str">
        <f>LEFT(raw!H1129,8)</f>
        <v>17:35:28</v>
      </c>
      <c r="H1129" t="s">
        <v>19</v>
      </c>
      <c r="I1129" t="s">
        <v>5099</v>
      </c>
      <c r="J1129" t="s">
        <v>32</v>
      </c>
      <c r="K1129" t="s">
        <v>26</v>
      </c>
      <c r="L1129" t="str">
        <f>LEFT(raw!M1129,8)</f>
        <v>09:00:00</v>
      </c>
      <c r="M1129" t="s">
        <v>20</v>
      </c>
      <c r="N1129" t="s">
        <v>28</v>
      </c>
      <c r="O1129" t="s">
        <v>28</v>
      </c>
      <c r="P1129" s="2">
        <f t="shared" si="102"/>
        <v>44540</v>
      </c>
      <c r="Q1129" s="3">
        <f t="shared" si="103"/>
        <v>44561</v>
      </c>
      <c r="R1129" t="str">
        <f t="shared" si="104"/>
        <v>Attendance</v>
      </c>
      <c r="S1129" t="str">
        <f t="shared" si="105"/>
        <v>Late</v>
      </c>
      <c r="T1129" t="str">
        <f>IF(R1129="Permit", J1129, IF(G1129="","NA CO", IF(G1129="00:00:00","NA CO", IF(G1129&lt;E1129,"Early",IF(I1129*1440&gt;=parameter!$C$4,"Overtime","On Time CO")))))</f>
        <v>On Time CO</v>
      </c>
      <c r="U1129" t="str">
        <f t="shared" si="106"/>
        <v>00:43:09</v>
      </c>
      <c r="V1129" t="str">
        <f t="shared" si="107"/>
        <v/>
      </c>
    </row>
    <row r="1130" spans="1:22" x14ac:dyDescent="0.3">
      <c r="A1130" t="s">
        <v>297</v>
      </c>
      <c r="B1130" t="s">
        <v>298</v>
      </c>
      <c r="C1130" t="str">
        <f>LEFT(raw!D1130,10)</f>
        <v>2021-12-13</v>
      </c>
      <c r="D1130" t="str">
        <f>LEFT(raw!E1130,8)</f>
        <v>07:30:00</v>
      </c>
      <c r="E1130" t="str">
        <f>LEFT(raw!F1130,8)</f>
        <v>16:30:00</v>
      </c>
      <c r="F1130" t="str">
        <f>LEFT(raw!G1130,8)</f>
        <v>08:15:10</v>
      </c>
      <c r="G1130" t="str">
        <f>LEFT(raw!H1130,8)</f>
        <v>17:37:06</v>
      </c>
      <c r="H1130" t="s">
        <v>19</v>
      </c>
      <c r="I1130" t="s">
        <v>5101</v>
      </c>
      <c r="J1130" t="s">
        <v>32</v>
      </c>
      <c r="K1130" t="s">
        <v>26</v>
      </c>
      <c r="L1130" t="str">
        <f>LEFT(raw!M1130,8)</f>
        <v>09:00:00</v>
      </c>
      <c r="M1130" t="s">
        <v>20</v>
      </c>
      <c r="N1130" t="s">
        <v>28</v>
      </c>
      <c r="O1130" t="s">
        <v>28</v>
      </c>
      <c r="P1130" s="2">
        <f t="shared" si="102"/>
        <v>44543</v>
      </c>
      <c r="Q1130" s="3">
        <f t="shared" si="103"/>
        <v>44561</v>
      </c>
      <c r="R1130" t="str">
        <f t="shared" si="104"/>
        <v>Attendance</v>
      </c>
      <c r="S1130" t="str">
        <f t="shared" si="105"/>
        <v>Late</v>
      </c>
      <c r="T1130" t="str">
        <f>IF(R1130="Permit", J1130, IF(G1130="","NA CO", IF(G1130="00:00:00","NA CO", IF(G1130&lt;E1130,"Early",IF(I1130*1440&gt;=parameter!$C$4,"Overtime","On Time CO")))))</f>
        <v>On Time CO</v>
      </c>
      <c r="U1130" t="str">
        <f t="shared" si="106"/>
        <v>00:45:10</v>
      </c>
      <c r="V1130" t="str">
        <f t="shared" si="107"/>
        <v/>
      </c>
    </row>
    <row r="1131" spans="1:22" x14ac:dyDescent="0.3">
      <c r="A1131" t="s">
        <v>297</v>
      </c>
      <c r="B1131" t="s">
        <v>298</v>
      </c>
      <c r="C1131" t="str">
        <f>LEFT(raw!D1131,10)</f>
        <v>2021-12-14</v>
      </c>
      <c r="D1131" t="str">
        <f>LEFT(raw!E1131,8)</f>
        <v>07:30:00</v>
      </c>
      <c r="E1131" t="str">
        <f>LEFT(raw!F1131,8)</f>
        <v>16:30:00</v>
      </c>
      <c r="F1131" t="str">
        <f>LEFT(raw!G1131,8)</f>
        <v>08:15:14</v>
      </c>
      <c r="G1131" t="str">
        <f>LEFT(raw!H1131,8)</f>
        <v>17:36:08</v>
      </c>
      <c r="H1131" t="s">
        <v>19</v>
      </c>
      <c r="I1131" t="s">
        <v>5104</v>
      </c>
      <c r="J1131" t="s">
        <v>32</v>
      </c>
      <c r="K1131" t="s">
        <v>26</v>
      </c>
      <c r="L1131" t="str">
        <f>LEFT(raw!M1131,8)</f>
        <v>09:00:00</v>
      </c>
      <c r="M1131" t="s">
        <v>20</v>
      </c>
      <c r="N1131" t="s">
        <v>28</v>
      </c>
      <c r="O1131" t="s">
        <v>28</v>
      </c>
      <c r="P1131" s="2">
        <f t="shared" si="102"/>
        <v>44544</v>
      </c>
      <c r="Q1131" s="3">
        <f t="shared" si="103"/>
        <v>44561</v>
      </c>
      <c r="R1131" t="str">
        <f t="shared" si="104"/>
        <v>Attendance</v>
      </c>
      <c r="S1131" t="str">
        <f t="shared" si="105"/>
        <v>Late</v>
      </c>
      <c r="T1131" t="str">
        <f>IF(R1131="Permit", J1131, IF(G1131="","NA CO", IF(G1131="00:00:00","NA CO", IF(G1131&lt;E1131,"Early",IF(I1131*1440&gt;=parameter!$C$4,"Overtime","On Time CO")))))</f>
        <v>On Time CO</v>
      </c>
      <c r="U1131" t="str">
        <f t="shared" si="106"/>
        <v>00:45:14</v>
      </c>
      <c r="V1131" t="str">
        <f t="shared" si="107"/>
        <v/>
      </c>
    </row>
    <row r="1132" spans="1:22" x14ac:dyDescent="0.3">
      <c r="A1132" t="s">
        <v>297</v>
      </c>
      <c r="B1132" t="s">
        <v>298</v>
      </c>
      <c r="C1132" t="str">
        <f>LEFT(raw!D1132,10)</f>
        <v>2021-12-15</v>
      </c>
      <c r="D1132" t="str">
        <f>LEFT(raw!E1132,8)</f>
        <v>07:30:00</v>
      </c>
      <c r="E1132" t="str">
        <f>LEFT(raw!F1132,8)</f>
        <v>16:00:00</v>
      </c>
      <c r="F1132" t="str">
        <f>LEFT(raw!G1132,8)</f>
        <v>08:18:06</v>
      </c>
      <c r="G1132" t="str">
        <f>LEFT(raw!H1132,8)</f>
        <v>17:41:28</v>
      </c>
      <c r="H1132" t="s">
        <v>19</v>
      </c>
      <c r="I1132" t="s">
        <v>5108</v>
      </c>
      <c r="J1132" t="s">
        <v>32</v>
      </c>
      <c r="K1132" t="s">
        <v>26</v>
      </c>
      <c r="L1132" t="str">
        <f>LEFT(raw!M1132,8)</f>
        <v>08:30:00</v>
      </c>
      <c r="M1132" t="s">
        <v>20</v>
      </c>
      <c r="N1132" t="s">
        <v>28</v>
      </c>
      <c r="O1132" t="s">
        <v>28</v>
      </c>
      <c r="P1132" s="2">
        <f t="shared" si="102"/>
        <v>44545</v>
      </c>
      <c r="Q1132" s="3">
        <f t="shared" si="103"/>
        <v>44561</v>
      </c>
      <c r="R1132" t="str">
        <f t="shared" si="104"/>
        <v>Attendance</v>
      </c>
      <c r="S1132" t="str">
        <f t="shared" si="105"/>
        <v>Late</v>
      </c>
      <c r="T1132" t="str">
        <f>IF(R1132="Permit", J1132, IF(G1132="","NA CO", IF(G1132="00:00:00","NA CO", IF(G1132&lt;E1132,"Early",IF(I1132*1440&gt;=parameter!$C$4,"Overtime","On Time CO")))))</f>
        <v>On Time CO</v>
      </c>
      <c r="U1132" t="str">
        <f t="shared" si="106"/>
        <v>00:48:06</v>
      </c>
      <c r="V1132" t="str">
        <f t="shared" si="107"/>
        <v/>
      </c>
    </row>
    <row r="1133" spans="1:22" x14ac:dyDescent="0.3">
      <c r="A1133" t="s">
        <v>297</v>
      </c>
      <c r="B1133" t="s">
        <v>298</v>
      </c>
      <c r="C1133" t="str">
        <f>LEFT(raw!D1133,10)</f>
        <v>2021-12-16</v>
      </c>
      <c r="D1133" t="str">
        <f>LEFT(raw!E1133,8)</f>
        <v>07:30:00</v>
      </c>
      <c r="E1133" t="str">
        <f>LEFT(raw!F1133,8)</f>
        <v>16:30:00</v>
      </c>
      <c r="F1133" t="str">
        <f>LEFT(raw!G1133,8)</f>
        <v>08:11:51</v>
      </c>
      <c r="G1133" t="str">
        <f>LEFT(raw!H1133,8)</f>
        <v>18:22:13</v>
      </c>
      <c r="H1133" t="s">
        <v>19</v>
      </c>
      <c r="I1133" t="s">
        <v>5111</v>
      </c>
      <c r="J1133" t="s">
        <v>32</v>
      </c>
      <c r="K1133" t="s">
        <v>26</v>
      </c>
      <c r="L1133" t="str">
        <f>LEFT(raw!M1133,8)</f>
        <v>09:00:00</v>
      </c>
      <c r="M1133" t="s">
        <v>20</v>
      </c>
      <c r="N1133" t="s">
        <v>28</v>
      </c>
      <c r="O1133" t="s">
        <v>28</v>
      </c>
      <c r="P1133" s="2">
        <f t="shared" si="102"/>
        <v>44546</v>
      </c>
      <c r="Q1133" s="3">
        <f t="shared" si="103"/>
        <v>44561</v>
      </c>
      <c r="R1133" t="str">
        <f t="shared" si="104"/>
        <v>Attendance</v>
      </c>
      <c r="S1133" t="str">
        <f t="shared" si="105"/>
        <v>Late</v>
      </c>
      <c r="T1133" t="str">
        <f>IF(R1133="Permit", J1133, IF(G1133="","NA CO", IF(G1133="00:00:00","NA CO", IF(G1133&lt;E1133,"Early",IF(I1133*1440&gt;=parameter!$C$4,"Overtime","On Time CO")))))</f>
        <v>On Time CO</v>
      </c>
      <c r="U1133" t="str">
        <f t="shared" si="106"/>
        <v>00:41:51</v>
      </c>
      <c r="V1133" t="str">
        <f t="shared" si="107"/>
        <v/>
      </c>
    </row>
    <row r="1134" spans="1:22" x14ac:dyDescent="0.3">
      <c r="A1134" t="s">
        <v>297</v>
      </c>
      <c r="B1134" t="s">
        <v>298</v>
      </c>
      <c r="C1134" t="str">
        <f>LEFT(raw!D1134,10)</f>
        <v>2021-12-17</v>
      </c>
      <c r="D1134" t="str">
        <f>LEFT(raw!E1134,8)</f>
        <v>07:30:00</v>
      </c>
      <c r="E1134" t="str">
        <f>LEFT(raw!F1134,8)</f>
        <v>16:30:00</v>
      </c>
      <c r="F1134" t="str">
        <f>LEFT(raw!G1134,8)</f>
        <v>08:11:48</v>
      </c>
      <c r="G1134" t="str">
        <f>LEFT(raw!H1134,8)</f>
        <v>18:18:17</v>
      </c>
      <c r="H1134" t="s">
        <v>19</v>
      </c>
      <c r="I1134" t="s">
        <v>1159</v>
      </c>
      <c r="J1134" t="s">
        <v>32</v>
      </c>
      <c r="K1134" t="s">
        <v>26</v>
      </c>
      <c r="L1134" t="str">
        <f>LEFT(raw!M1134,8)</f>
        <v>09:00:00</v>
      </c>
      <c r="M1134" t="s">
        <v>20</v>
      </c>
      <c r="N1134" t="s">
        <v>28</v>
      </c>
      <c r="O1134" t="s">
        <v>28</v>
      </c>
      <c r="P1134" s="2">
        <f t="shared" si="102"/>
        <v>44547</v>
      </c>
      <c r="Q1134" s="3">
        <f t="shared" si="103"/>
        <v>44561</v>
      </c>
      <c r="R1134" t="str">
        <f t="shared" si="104"/>
        <v>Attendance</v>
      </c>
      <c r="S1134" t="str">
        <f t="shared" si="105"/>
        <v>Late</v>
      </c>
      <c r="T1134" t="str">
        <f>IF(R1134="Permit", J1134, IF(G1134="","NA CO", IF(G1134="00:00:00","NA CO", IF(G1134&lt;E1134,"Early",IF(I1134*1440&gt;=parameter!$C$4,"Overtime","On Time CO")))))</f>
        <v>On Time CO</v>
      </c>
      <c r="U1134" t="str">
        <f t="shared" si="106"/>
        <v>00:41:48</v>
      </c>
      <c r="V1134" t="str">
        <f t="shared" si="107"/>
        <v/>
      </c>
    </row>
    <row r="1135" spans="1:22" x14ac:dyDescent="0.3">
      <c r="A1135" t="s">
        <v>297</v>
      </c>
      <c r="B1135" t="s">
        <v>298</v>
      </c>
      <c r="C1135" t="str">
        <f>LEFT(raw!D1135,10)</f>
        <v>2021-12-20</v>
      </c>
      <c r="D1135" t="str">
        <f>LEFT(raw!E1135,8)</f>
        <v>07:30:00</v>
      </c>
      <c r="E1135" t="str">
        <f>LEFT(raw!F1135,8)</f>
        <v>16:30:00</v>
      </c>
      <c r="F1135" t="str">
        <f>LEFT(raw!G1135,8)</f>
        <v>08:13:50</v>
      </c>
      <c r="G1135" t="str">
        <f>LEFT(raw!H1135,8)</f>
        <v>18:34:03</v>
      </c>
      <c r="H1135" t="s">
        <v>19</v>
      </c>
      <c r="I1135" t="s">
        <v>5117</v>
      </c>
      <c r="J1135" t="s">
        <v>32</v>
      </c>
      <c r="K1135" t="s">
        <v>26</v>
      </c>
      <c r="L1135" t="str">
        <f>LEFT(raw!M1135,8)</f>
        <v>09:00:00</v>
      </c>
      <c r="M1135" t="s">
        <v>20</v>
      </c>
      <c r="N1135" t="s">
        <v>28</v>
      </c>
      <c r="O1135" t="s">
        <v>28</v>
      </c>
      <c r="P1135" s="2">
        <f t="shared" si="102"/>
        <v>44550</v>
      </c>
      <c r="Q1135" s="3">
        <f t="shared" si="103"/>
        <v>44561</v>
      </c>
      <c r="R1135" t="str">
        <f t="shared" si="104"/>
        <v>Attendance</v>
      </c>
      <c r="S1135" t="str">
        <f t="shared" si="105"/>
        <v>Late</v>
      </c>
      <c r="T1135" t="str">
        <f>IF(R1135="Permit", J1135, IF(G1135="","NA CO", IF(G1135="00:00:00","NA CO", IF(G1135&lt;E1135,"Early",IF(I1135*1440&gt;=parameter!$C$4,"Overtime","On Time CO")))))</f>
        <v>On Time CO</v>
      </c>
      <c r="U1135" t="str">
        <f t="shared" si="106"/>
        <v>00:43:50</v>
      </c>
      <c r="V1135" t="str">
        <f t="shared" si="107"/>
        <v/>
      </c>
    </row>
    <row r="1136" spans="1:22" x14ac:dyDescent="0.3">
      <c r="A1136" t="s">
        <v>297</v>
      </c>
      <c r="B1136" t="s">
        <v>298</v>
      </c>
      <c r="C1136" t="str">
        <f>LEFT(raw!D1136,10)</f>
        <v>2021-12-21</v>
      </c>
      <c r="D1136" t="str">
        <f>LEFT(raw!E1136,8)</f>
        <v>07:30:00</v>
      </c>
      <c r="E1136" t="str">
        <f>LEFT(raw!F1136,8)</f>
        <v>16:30:00</v>
      </c>
      <c r="F1136" t="str">
        <f>LEFT(raw!G1136,8)</f>
        <v>08:18:29</v>
      </c>
      <c r="G1136" t="str">
        <f>LEFT(raw!H1136,8)</f>
        <v>17:34:19</v>
      </c>
      <c r="H1136" t="s">
        <v>19</v>
      </c>
      <c r="I1136" t="s">
        <v>5119</v>
      </c>
      <c r="J1136" t="s">
        <v>32</v>
      </c>
      <c r="K1136" t="s">
        <v>26</v>
      </c>
      <c r="L1136" t="str">
        <f>LEFT(raw!M1136,8)</f>
        <v>09:00:00</v>
      </c>
      <c r="M1136" t="s">
        <v>20</v>
      </c>
      <c r="N1136" t="s">
        <v>28</v>
      </c>
      <c r="O1136" t="s">
        <v>28</v>
      </c>
      <c r="P1136" s="2">
        <f t="shared" si="102"/>
        <v>44551</v>
      </c>
      <c r="Q1136" s="3">
        <f t="shared" si="103"/>
        <v>44561</v>
      </c>
      <c r="R1136" t="str">
        <f t="shared" si="104"/>
        <v>Attendance</v>
      </c>
      <c r="S1136" t="str">
        <f t="shared" si="105"/>
        <v>Late</v>
      </c>
      <c r="T1136" t="str">
        <f>IF(R1136="Permit", J1136, IF(G1136="","NA CO", IF(G1136="00:00:00","NA CO", IF(G1136&lt;E1136,"Early",IF(I1136*1440&gt;=parameter!$C$4,"Overtime","On Time CO")))))</f>
        <v>On Time CO</v>
      </c>
      <c r="U1136" t="str">
        <f t="shared" si="106"/>
        <v>00:48:29</v>
      </c>
      <c r="V1136" t="str">
        <f t="shared" si="107"/>
        <v/>
      </c>
    </row>
    <row r="1137" spans="1:22" x14ac:dyDescent="0.3">
      <c r="A1137" t="s">
        <v>297</v>
      </c>
      <c r="B1137" t="s">
        <v>298</v>
      </c>
      <c r="C1137" t="str">
        <f>LEFT(raw!D1137,10)</f>
        <v>2021-12-22</v>
      </c>
      <c r="D1137" t="str">
        <f>LEFT(raw!E1137,8)</f>
        <v>07:30:00</v>
      </c>
      <c r="E1137" t="str">
        <f>LEFT(raw!F1137,8)</f>
        <v>16:00:00</v>
      </c>
      <c r="F1137" t="str">
        <f>LEFT(raw!G1137,8)</f>
        <v>08:15:40</v>
      </c>
      <c r="G1137" t="str">
        <f>LEFT(raw!H1137,8)</f>
        <v>17:58:17</v>
      </c>
      <c r="H1137" t="s">
        <v>19</v>
      </c>
      <c r="I1137" t="s">
        <v>5123</v>
      </c>
      <c r="J1137" t="s">
        <v>32</v>
      </c>
      <c r="K1137" t="s">
        <v>26</v>
      </c>
      <c r="L1137" t="str">
        <f>LEFT(raw!M1137,8)</f>
        <v>08:30:00</v>
      </c>
      <c r="M1137" t="s">
        <v>20</v>
      </c>
      <c r="N1137" t="s">
        <v>28</v>
      </c>
      <c r="O1137" t="s">
        <v>28</v>
      </c>
      <c r="P1137" s="2">
        <f t="shared" si="102"/>
        <v>44552</v>
      </c>
      <c r="Q1137" s="3">
        <f t="shared" si="103"/>
        <v>44561</v>
      </c>
      <c r="R1137" t="str">
        <f t="shared" si="104"/>
        <v>Attendance</v>
      </c>
      <c r="S1137" t="str">
        <f t="shared" si="105"/>
        <v>Late</v>
      </c>
      <c r="T1137" t="str">
        <f>IF(R1137="Permit", J1137, IF(G1137="","NA CO", IF(G1137="00:00:00","NA CO", IF(G1137&lt;E1137,"Early",IF(I1137*1440&gt;=parameter!$C$4,"Overtime","On Time CO")))))</f>
        <v>On Time CO</v>
      </c>
      <c r="U1137" t="str">
        <f t="shared" si="106"/>
        <v>00:45:40</v>
      </c>
      <c r="V1137" t="str">
        <f t="shared" si="107"/>
        <v/>
      </c>
    </row>
    <row r="1138" spans="1:22" x14ac:dyDescent="0.3">
      <c r="A1138" t="s">
        <v>297</v>
      </c>
      <c r="B1138" t="s">
        <v>298</v>
      </c>
      <c r="C1138" t="str">
        <f>LEFT(raw!D1138,10)</f>
        <v>2021-12-23</v>
      </c>
      <c r="D1138" t="str">
        <f>LEFT(raw!E1138,8)</f>
        <v>07:30:00</v>
      </c>
      <c r="E1138" t="str">
        <f>LEFT(raw!F1138,8)</f>
        <v>16:30:00</v>
      </c>
      <c r="F1138" t="str">
        <f>LEFT(raw!G1138,8)</f>
        <v>08:13:14</v>
      </c>
      <c r="G1138" t="str">
        <f>LEFT(raw!H1138,8)</f>
        <v>17:37:04</v>
      </c>
      <c r="H1138" t="s">
        <v>19</v>
      </c>
      <c r="I1138" t="s">
        <v>5125</v>
      </c>
      <c r="J1138" t="s">
        <v>32</v>
      </c>
      <c r="K1138" t="s">
        <v>26</v>
      </c>
      <c r="L1138" t="str">
        <f>LEFT(raw!M1138,8)</f>
        <v>09:00:00</v>
      </c>
      <c r="M1138" t="s">
        <v>20</v>
      </c>
      <c r="N1138" t="s">
        <v>28</v>
      </c>
      <c r="O1138" t="s">
        <v>28</v>
      </c>
      <c r="P1138" s="2">
        <f t="shared" si="102"/>
        <v>44553</v>
      </c>
      <c r="Q1138" s="3">
        <f t="shared" si="103"/>
        <v>44561</v>
      </c>
      <c r="R1138" t="str">
        <f t="shared" si="104"/>
        <v>Attendance</v>
      </c>
      <c r="S1138" t="str">
        <f t="shared" si="105"/>
        <v>Late</v>
      </c>
      <c r="T1138" t="str">
        <f>IF(R1138="Permit", J1138, IF(G1138="","NA CO", IF(G1138="00:00:00","NA CO", IF(G1138&lt;E1138,"Early",IF(I1138*1440&gt;=parameter!$C$4,"Overtime","On Time CO")))))</f>
        <v>On Time CO</v>
      </c>
      <c r="U1138" t="str">
        <f t="shared" si="106"/>
        <v>00:43:14</v>
      </c>
      <c r="V1138" t="str">
        <f t="shared" si="107"/>
        <v/>
      </c>
    </row>
    <row r="1139" spans="1:22" x14ac:dyDescent="0.3">
      <c r="A1139" t="s">
        <v>297</v>
      </c>
      <c r="B1139" t="s">
        <v>298</v>
      </c>
      <c r="C1139" t="str">
        <f>LEFT(raw!D1139,10)</f>
        <v>2021-12-24</v>
      </c>
      <c r="D1139" t="str">
        <f>LEFT(raw!E1139,8)</f>
        <v>07:30:00</v>
      </c>
      <c r="E1139" t="str">
        <f>LEFT(raw!F1139,8)</f>
        <v>16:30:00</v>
      </c>
      <c r="F1139" t="str">
        <f>LEFT(raw!G1139,8)</f>
        <v>08:17:58</v>
      </c>
      <c r="G1139" t="str">
        <f>LEFT(raw!H1139,8)</f>
        <v>00:00:00</v>
      </c>
      <c r="H1139" t="s">
        <v>19</v>
      </c>
      <c r="I1139" t="s">
        <v>5127</v>
      </c>
      <c r="J1139" t="s">
        <v>32</v>
      </c>
      <c r="K1139" t="s">
        <v>26</v>
      </c>
      <c r="L1139" t="str">
        <f>LEFT(raw!M1139,8)</f>
        <v>00:00:00</v>
      </c>
      <c r="M1139" t="s">
        <v>20</v>
      </c>
      <c r="N1139" t="s">
        <v>28</v>
      </c>
      <c r="O1139" t="s">
        <v>21</v>
      </c>
      <c r="P1139" s="2">
        <f t="shared" si="102"/>
        <v>44554</v>
      </c>
      <c r="Q1139" s="3">
        <f t="shared" si="103"/>
        <v>44561</v>
      </c>
      <c r="R1139" t="str">
        <f t="shared" si="104"/>
        <v>Attendance</v>
      </c>
      <c r="S1139" t="str">
        <f t="shared" si="105"/>
        <v>Late</v>
      </c>
      <c r="T1139" t="str">
        <f>IF(R1139="Permit", J1139, IF(G1139="","NA CO", IF(G1139="00:00:00","NA CO", IF(G1139&lt;E1139,"Early",IF(I1139*1440&gt;=parameter!$C$4,"Overtime","On Time CO")))))</f>
        <v>NA CO</v>
      </c>
      <c r="U1139" t="str">
        <f t="shared" si="106"/>
        <v>00:47:58</v>
      </c>
      <c r="V1139" t="str">
        <f t="shared" si="107"/>
        <v/>
      </c>
    </row>
    <row r="1140" spans="1:22" x14ac:dyDescent="0.3">
      <c r="A1140" t="s">
        <v>297</v>
      </c>
      <c r="B1140" t="s">
        <v>298</v>
      </c>
      <c r="C1140" t="str">
        <f>LEFT(raw!D1140,10)</f>
        <v>2021-12-27</v>
      </c>
      <c r="D1140" t="str">
        <f>LEFT(raw!E1140,8)</f>
        <v>07:30:00</v>
      </c>
      <c r="E1140" t="str">
        <f>LEFT(raw!F1140,8)</f>
        <v>16:30:00</v>
      </c>
      <c r="F1140" t="str">
        <f>LEFT(raw!G1140,8)</f>
        <v>08:15:26</v>
      </c>
      <c r="G1140" t="str">
        <f>LEFT(raw!H1140,8)</f>
        <v>17:48:09</v>
      </c>
      <c r="H1140" t="s">
        <v>19</v>
      </c>
      <c r="I1140" t="s">
        <v>4837</v>
      </c>
      <c r="J1140" t="s">
        <v>32</v>
      </c>
      <c r="K1140" t="s">
        <v>26</v>
      </c>
      <c r="L1140" t="str">
        <f>LEFT(raw!M1140,8)</f>
        <v>09:00:00</v>
      </c>
      <c r="M1140" t="s">
        <v>20</v>
      </c>
      <c r="N1140" t="s">
        <v>28</v>
      </c>
      <c r="O1140" t="s">
        <v>28</v>
      </c>
      <c r="P1140" s="2">
        <f t="shared" si="102"/>
        <v>44557</v>
      </c>
      <c r="Q1140" s="3">
        <f t="shared" si="103"/>
        <v>44561</v>
      </c>
      <c r="R1140" t="str">
        <f t="shared" si="104"/>
        <v>Attendance</v>
      </c>
      <c r="S1140" t="str">
        <f t="shared" si="105"/>
        <v>Late</v>
      </c>
      <c r="T1140" t="str">
        <f>IF(R1140="Permit", J1140, IF(G1140="","NA CO", IF(G1140="00:00:00","NA CO", IF(G1140&lt;E1140,"Early",IF(I1140*1440&gt;=parameter!$C$4,"Overtime","On Time CO")))))</f>
        <v>On Time CO</v>
      </c>
      <c r="U1140" t="str">
        <f t="shared" si="106"/>
        <v>00:45:26</v>
      </c>
      <c r="V1140" t="str">
        <f t="shared" si="107"/>
        <v/>
      </c>
    </row>
    <row r="1141" spans="1:22" x14ac:dyDescent="0.3">
      <c r="A1141" t="s">
        <v>297</v>
      </c>
      <c r="B1141" t="s">
        <v>298</v>
      </c>
      <c r="C1141" t="str">
        <f>LEFT(raw!D1141,10)</f>
        <v>2021-12-29</v>
      </c>
      <c r="D1141" t="str">
        <f>LEFT(raw!E1141,8)</f>
        <v>07:30:00</v>
      </c>
      <c r="E1141" t="str">
        <f>LEFT(raw!F1141,8)</f>
        <v>16:00:00</v>
      </c>
      <c r="F1141" t="str">
        <f>LEFT(raw!G1141,8)</f>
        <v>08:12:41</v>
      </c>
      <c r="G1141" t="str">
        <f>LEFT(raw!H1141,8)</f>
        <v>00:00:00</v>
      </c>
      <c r="H1141" t="s">
        <v>19</v>
      </c>
      <c r="I1141" t="s">
        <v>1029</v>
      </c>
      <c r="J1141" t="s">
        <v>32</v>
      </c>
      <c r="K1141" t="s">
        <v>26</v>
      </c>
      <c r="L1141" t="str">
        <f>LEFT(raw!M1141,8)</f>
        <v>00:00:00</v>
      </c>
      <c r="M1141" t="s">
        <v>20</v>
      </c>
      <c r="N1141" t="s">
        <v>28</v>
      </c>
      <c r="O1141" t="s">
        <v>21</v>
      </c>
      <c r="P1141" s="2">
        <f t="shared" si="102"/>
        <v>44559</v>
      </c>
      <c r="Q1141" s="3">
        <f t="shared" si="103"/>
        <v>44561</v>
      </c>
      <c r="R1141" t="str">
        <f t="shared" si="104"/>
        <v>Attendance</v>
      </c>
      <c r="S1141" t="str">
        <f t="shared" si="105"/>
        <v>Late</v>
      </c>
      <c r="T1141" t="str">
        <f>IF(R1141="Permit", J1141, IF(G1141="","NA CO", IF(G1141="00:00:00","NA CO", IF(G1141&lt;E1141,"Early",IF(I1141*1440&gt;=parameter!$C$4,"Overtime","On Time CO")))))</f>
        <v>NA CO</v>
      </c>
      <c r="U1141" t="str">
        <f t="shared" si="106"/>
        <v>00:42:41</v>
      </c>
      <c r="V1141" t="str">
        <f t="shared" si="107"/>
        <v/>
      </c>
    </row>
    <row r="1142" spans="1:22" x14ac:dyDescent="0.3">
      <c r="A1142" t="s">
        <v>297</v>
      </c>
      <c r="B1142" t="s">
        <v>298</v>
      </c>
      <c r="C1142" t="str">
        <f>LEFT(raw!D1142,10)</f>
        <v>2021-12-30</v>
      </c>
      <c r="D1142" t="str">
        <f>LEFT(raw!E1142,8)</f>
        <v>07:30:00</v>
      </c>
      <c r="E1142" t="str">
        <f>LEFT(raw!F1142,8)</f>
        <v>16:30:00</v>
      </c>
      <c r="F1142" t="str">
        <f>LEFT(raw!G1142,8)</f>
        <v>08:19:20</v>
      </c>
      <c r="G1142" t="str">
        <f>LEFT(raw!H1142,8)</f>
        <v>17:33:45</v>
      </c>
      <c r="H1142" t="s">
        <v>19</v>
      </c>
      <c r="I1142" t="s">
        <v>1675</v>
      </c>
      <c r="J1142" t="s">
        <v>32</v>
      </c>
      <c r="K1142" t="s">
        <v>26</v>
      </c>
      <c r="L1142" t="str">
        <f>LEFT(raw!M1142,8)</f>
        <v>09:00:00</v>
      </c>
      <c r="M1142" t="s">
        <v>20</v>
      </c>
      <c r="N1142" t="s">
        <v>28</v>
      </c>
      <c r="O1142" t="s">
        <v>28</v>
      </c>
      <c r="P1142" s="2">
        <f t="shared" si="102"/>
        <v>44560</v>
      </c>
      <c r="Q1142" s="3">
        <f t="shared" si="103"/>
        <v>44561</v>
      </c>
      <c r="R1142" t="str">
        <f t="shared" si="104"/>
        <v>Attendance</v>
      </c>
      <c r="S1142" t="str">
        <f t="shared" si="105"/>
        <v>Late</v>
      </c>
      <c r="T1142" t="str">
        <f>IF(R1142="Permit", J1142, IF(G1142="","NA CO", IF(G1142="00:00:00","NA CO", IF(G1142&lt;E1142,"Early",IF(I1142*1440&gt;=parameter!$C$4,"Overtime","On Time CO")))))</f>
        <v>On Time CO</v>
      </c>
      <c r="U1142" t="str">
        <f t="shared" si="106"/>
        <v>00:49:20</v>
      </c>
      <c r="V1142" t="str">
        <f t="shared" si="107"/>
        <v/>
      </c>
    </row>
    <row r="1143" spans="1:22" x14ac:dyDescent="0.3">
      <c r="A1143" t="s">
        <v>297</v>
      </c>
      <c r="B1143" t="s">
        <v>298</v>
      </c>
      <c r="C1143" t="str">
        <f>LEFT(raw!D1143,10)</f>
        <v>2021-12-31</v>
      </c>
      <c r="D1143" t="str">
        <f>LEFT(raw!E1143,8)</f>
        <v>07:30:00</v>
      </c>
      <c r="E1143" t="str">
        <f>LEFT(raw!F1143,8)</f>
        <v>16:30:00</v>
      </c>
      <c r="F1143" t="str">
        <f>LEFT(raw!G1143,8)</f>
        <v>08:22:06</v>
      </c>
      <c r="G1143" t="str">
        <f>LEFT(raw!H1143,8)</f>
        <v>16:53:47</v>
      </c>
      <c r="H1143" t="s">
        <v>19</v>
      </c>
      <c r="I1143" t="s">
        <v>5135</v>
      </c>
      <c r="J1143" t="s">
        <v>32</v>
      </c>
      <c r="K1143" t="s">
        <v>26</v>
      </c>
      <c r="L1143" t="str">
        <f>LEFT(raw!M1143,8)</f>
        <v>09:00:00</v>
      </c>
      <c r="M1143" t="s">
        <v>20</v>
      </c>
      <c r="N1143" t="s">
        <v>28</v>
      </c>
      <c r="O1143" t="s">
        <v>28</v>
      </c>
      <c r="P1143" s="2">
        <f t="shared" si="102"/>
        <v>44561</v>
      </c>
      <c r="Q1143" s="3">
        <f t="shared" si="103"/>
        <v>44561</v>
      </c>
      <c r="R1143" t="str">
        <f t="shared" si="104"/>
        <v>Attendance</v>
      </c>
      <c r="S1143" t="str">
        <f t="shared" si="105"/>
        <v>Late</v>
      </c>
      <c r="T1143" t="str">
        <f>IF(R1143="Permit", J1143, IF(G1143="","NA CO", IF(G1143="00:00:00","NA CO", IF(G1143&lt;E1143,"Early",IF(I1143*1440&gt;=parameter!$C$4,"Overtime","On Time CO")))))</f>
        <v>On Time CO</v>
      </c>
      <c r="U1143" t="str">
        <f t="shared" si="106"/>
        <v>00:52:06</v>
      </c>
      <c r="V1143" t="str">
        <f t="shared" si="107"/>
        <v/>
      </c>
    </row>
    <row r="1144" spans="1:22" x14ac:dyDescent="0.3">
      <c r="A1144" t="s">
        <v>302</v>
      </c>
      <c r="B1144" t="s">
        <v>303</v>
      </c>
      <c r="C1144" t="str">
        <f>LEFT(raw!D1144,10)</f>
        <v>2021-12-01</v>
      </c>
      <c r="D1144" t="str">
        <f>LEFT(raw!E1144,8)</f>
        <v>08:30:00</v>
      </c>
      <c r="E1144" t="str">
        <f>LEFT(raw!F1144,8)</f>
        <v>17:30:00</v>
      </c>
      <c r="F1144" t="str">
        <f>LEFT(raw!G1144,8)</f>
        <v>08:30:36</v>
      </c>
      <c r="G1144" t="str">
        <f>LEFT(raw!H1144,8)</f>
        <v>21:43:41</v>
      </c>
      <c r="H1144" t="s">
        <v>19</v>
      </c>
      <c r="I1144" t="s">
        <v>5139</v>
      </c>
      <c r="J1144" t="s">
        <v>32</v>
      </c>
      <c r="K1144" t="s">
        <v>26</v>
      </c>
      <c r="L1144" t="str">
        <f>LEFT(raw!M1144,8)</f>
        <v>09:00:00</v>
      </c>
      <c r="M1144" t="s">
        <v>20</v>
      </c>
      <c r="N1144" t="s">
        <v>28</v>
      </c>
      <c r="O1144" t="s">
        <v>28</v>
      </c>
      <c r="P1144" s="2">
        <f t="shared" si="102"/>
        <v>44531</v>
      </c>
      <c r="Q1144" s="3">
        <f t="shared" si="103"/>
        <v>44561</v>
      </c>
      <c r="R1144" t="str">
        <f t="shared" si="104"/>
        <v>Attendance</v>
      </c>
      <c r="S1144" t="str">
        <f t="shared" si="105"/>
        <v>Late</v>
      </c>
      <c r="T1144" t="str">
        <f>IF(R1144="Permit", J1144, IF(G1144="","NA CO", IF(G1144="00:00:00","NA CO", IF(G1144&lt;E1144,"Early",IF(I1144*1440&gt;=parameter!$C$4,"Overtime","On Time CO")))))</f>
        <v>On Time CO</v>
      </c>
      <c r="U1144" t="str">
        <f t="shared" si="106"/>
        <v>00:00:36</v>
      </c>
      <c r="V1144" t="str">
        <f t="shared" si="107"/>
        <v/>
      </c>
    </row>
    <row r="1145" spans="1:22" x14ac:dyDescent="0.3">
      <c r="A1145" t="s">
        <v>302</v>
      </c>
      <c r="B1145" t="s">
        <v>303</v>
      </c>
      <c r="C1145" t="str">
        <f>LEFT(raw!D1145,10)</f>
        <v>2021-12-01</v>
      </c>
      <c r="D1145" t="str">
        <f>LEFT(raw!E1145,8)</f>
        <v>08:30:00</v>
      </c>
      <c r="E1145" t="str">
        <f>LEFT(raw!F1145,8)</f>
        <v>17:30:00</v>
      </c>
      <c r="F1145" t="str">
        <f>LEFT(raw!G1145,8)</f>
        <v>08:30:36</v>
      </c>
      <c r="G1145" t="str">
        <f>LEFT(raw!H1145,8)</f>
        <v>21:43:41</v>
      </c>
      <c r="H1145" t="s">
        <v>19</v>
      </c>
      <c r="I1145" t="s">
        <v>5139</v>
      </c>
      <c r="J1145" t="s">
        <v>32</v>
      </c>
      <c r="K1145" t="s">
        <v>26</v>
      </c>
      <c r="L1145" t="str">
        <f>LEFT(raw!M1145,8)</f>
        <v>09:00:00</v>
      </c>
      <c r="M1145" t="s">
        <v>20</v>
      </c>
      <c r="N1145" t="s">
        <v>28</v>
      </c>
      <c r="O1145" t="s">
        <v>28</v>
      </c>
      <c r="P1145" s="2">
        <f t="shared" si="102"/>
        <v>44531</v>
      </c>
      <c r="Q1145" s="3">
        <f t="shared" si="103"/>
        <v>44561</v>
      </c>
      <c r="R1145" t="str">
        <f t="shared" si="104"/>
        <v>Attendance</v>
      </c>
      <c r="S1145" t="str">
        <f t="shared" si="105"/>
        <v>Late</v>
      </c>
      <c r="T1145" t="str">
        <f>IF(R1145="Permit", J1145, IF(G1145="","NA CO", IF(G1145="00:00:00","NA CO", IF(G1145&lt;E1145,"Early",IF(I1145*1440&gt;=parameter!$C$4,"Overtime","On Time CO")))))</f>
        <v>On Time CO</v>
      </c>
      <c r="U1145" t="str">
        <f t="shared" si="106"/>
        <v>00:00:36</v>
      </c>
      <c r="V1145" t="str">
        <f t="shared" si="107"/>
        <v/>
      </c>
    </row>
    <row r="1146" spans="1:22" x14ac:dyDescent="0.3">
      <c r="A1146" t="s">
        <v>302</v>
      </c>
      <c r="B1146" t="s">
        <v>303</v>
      </c>
      <c r="C1146" t="str">
        <f>LEFT(raw!D1146,10)</f>
        <v>2021-12-02</v>
      </c>
      <c r="D1146" t="str">
        <f>LEFT(raw!E1146,8)</f>
        <v>00:00:00</v>
      </c>
      <c r="E1146" t="str">
        <f>LEFT(raw!F1146,8)</f>
        <v>00:00:00</v>
      </c>
      <c r="F1146" t="str">
        <f>LEFT(raw!G1146,8)</f>
        <v>07:01:48</v>
      </c>
      <c r="G1146" t="str">
        <f>LEFT(raw!H1146,8)</f>
        <v>22:10:29</v>
      </c>
      <c r="H1146" t="s">
        <v>19</v>
      </c>
      <c r="I1146" t="s">
        <v>20</v>
      </c>
      <c r="J1146" t="s">
        <v>21</v>
      </c>
      <c r="K1146" t="s">
        <v>22</v>
      </c>
      <c r="L1146" t="str">
        <f>LEFT(raw!M1146,8)</f>
        <v>15:08:41</v>
      </c>
      <c r="M1146" t="s">
        <v>20</v>
      </c>
      <c r="N1146" t="s">
        <v>304</v>
      </c>
      <c r="O1146" t="s">
        <v>304</v>
      </c>
      <c r="P1146" s="2">
        <f t="shared" si="102"/>
        <v>44532</v>
      </c>
      <c r="Q1146" s="3">
        <f t="shared" si="103"/>
        <v>44561</v>
      </c>
      <c r="R1146" t="str">
        <f t="shared" si="104"/>
        <v>Daily Journey</v>
      </c>
      <c r="S1146" t="str">
        <f t="shared" si="105"/>
        <v>On Time</v>
      </c>
      <c r="T1146" t="str">
        <f>IF(R1146="Permit", J1146, IF(G1146="","NA CO", IF(G1146="00:00:00","NA CO", IF(G1146&lt;E1146,"Early",IF(I1146*1440&gt;=parameter!$C$4,"Overtime","On Time CO")))))</f>
        <v>On Time CO</v>
      </c>
      <c r="U1146" t="str">
        <f t="shared" si="106"/>
        <v/>
      </c>
      <c r="V1146" t="str">
        <f t="shared" si="107"/>
        <v/>
      </c>
    </row>
    <row r="1147" spans="1:22" x14ac:dyDescent="0.3">
      <c r="A1147" t="s">
        <v>302</v>
      </c>
      <c r="B1147" t="s">
        <v>303</v>
      </c>
      <c r="C1147" t="str">
        <f>LEFT(raw!D1147,10)</f>
        <v>2021-12-03</v>
      </c>
      <c r="D1147" t="str">
        <f>LEFT(raw!E1147,8)</f>
        <v>08:30:00</v>
      </c>
      <c r="E1147" t="str">
        <f>LEFT(raw!F1147,8)</f>
        <v>17:30:00</v>
      </c>
      <c r="F1147" t="str">
        <f>LEFT(raw!G1147,8)</f>
        <v>07:49:37</v>
      </c>
      <c r="G1147" t="str">
        <f>LEFT(raw!H1147,8)</f>
        <v>21:10:34</v>
      </c>
      <c r="H1147" t="s">
        <v>19</v>
      </c>
      <c r="I1147" t="s">
        <v>20</v>
      </c>
      <c r="J1147" t="s">
        <v>25</v>
      </c>
      <c r="K1147" t="s">
        <v>26</v>
      </c>
      <c r="L1147" t="str">
        <f>LEFT(raw!M1147,8)</f>
        <v>09:00:00</v>
      </c>
      <c r="M1147" t="s">
        <v>20</v>
      </c>
      <c r="N1147" t="s">
        <v>28</v>
      </c>
      <c r="O1147" t="s">
        <v>28</v>
      </c>
      <c r="P1147" s="2">
        <f t="shared" si="102"/>
        <v>44533</v>
      </c>
      <c r="Q1147" s="3">
        <f t="shared" si="103"/>
        <v>44561</v>
      </c>
      <c r="R1147" t="str">
        <f t="shared" si="104"/>
        <v>Attendance</v>
      </c>
      <c r="S1147" t="str">
        <f t="shared" si="105"/>
        <v>On Time</v>
      </c>
      <c r="T1147" t="str">
        <f>IF(R1147="Permit", J1147, IF(G1147="","NA CO", IF(G1147="00:00:00","NA CO", IF(G1147&lt;E1147,"Early",IF(I1147*1440&gt;=parameter!$C$4,"Overtime","On Time CO")))))</f>
        <v>On Time CO</v>
      </c>
      <c r="U1147" t="str">
        <f t="shared" si="106"/>
        <v/>
      </c>
      <c r="V1147" t="str">
        <f t="shared" si="107"/>
        <v/>
      </c>
    </row>
    <row r="1148" spans="1:22" x14ac:dyDescent="0.3">
      <c r="A1148" t="s">
        <v>302</v>
      </c>
      <c r="B1148" t="s">
        <v>303</v>
      </c>
      <c r="C1148" t="str">
        <f>LEFT(raw!D1148,10)</f>
        <v>2021-12-06</v>
      </c>
      <c r="D1148" t="str">
        <f>LEFT(raw!E1148,8)</f>
        <v>00:00:00</v>
      </c>
      <c r="E1148" t="str">
        <f>LEFT(raw!F1148,8)</f>
        <v>00:00:00</v>
      </c>
      <c r="F1148" t="str">
        <f>LEFT(raw!G1148,8)</f>
        <v>05:42:51</v>
      </c>
      <c r="G1148" t="str">
        <f>LEFT(raw!H1148,8)</f>
        <v>22:59:35</v>
      </c>
      <c r="H1148" t="s">
        <v>19</v>
      </c>
      <c r="I1148" t="s">
        <v>20</v>
      </c>
      <c r="J1148" t="s">
        <v>21</v>
      </c>
      <c r="K1148" t="s">
        <v>22</v>
      </c>
      <c r="L1148" t="str">
        <f>LEFT(raw!M1148,8)</f>
        <v>17:16:44</v>
      </c>
      <c r="M1148" t="s">
        <v>20</v>
      </c>
      <c r="N1148" t="s">
        <v>304</v>
      </c>
      <c r="O1148" t="s">
        <v>304</v>
      </c>
      <c r="P1148" s="2">
        <f t="shared" si="102"/>
        <v>44536</v>
      </c>
      <c r="Q1148" s="3">
        <f t="shared" si="103"/>
        <v>44561</v>
      </c>
      <c r="R1148" t="str">
        <f t="shared" si="104"/>
        <v>Daily Journey</v>
      </c>
      <c r="S1148" t="str">
        <f t="shared" si="105"/>
        <v>On Time</v>
      </c>
      <c r="T1148" t="str">
        <f>IF(R1148="Permit", J1148, IF(G1148="","NA CO", IF(G1148="00:00:00","NA CO", IF(G1148&lt;E1148,"Early",IF(I1148*1440&gt;=parameter!$C$4,"Overtime","On Time CO")))))</f>
        <v>On Time CO</v>
      </c>
      <c r="U1148" t="str">
        <f t="shared" si="106"/>
        <v/>
      </c>
      <c r="V1148" t="str">
        <f t="shared" si="107"/>
        <v/>
      </c>
    </row>
    <row r="1149" spans="1:22" x14ac:dyDescent="0.3">
      <c r="A1149" t="s">
        <v>302</v>
      </c>
      <c r="B1149" t="s">
        <v>303</v>
      </c>
      <c r="C1149" t="str">
        <f>LEFT(raw!D1149,10)</f>
        <v>2021-12-07</v>
      </c>
      <c r="D1149" t="str">
        <f>LEFT(raw!E1149,8)</f>
        <v>08:30:00</v>
      </c>
      <c r="E1149" t="str">
        <f>LEFT(raw!F1149,8)</f>
        <v>17:30:00</v>
      </c>
      <c r="F1149" t="str">
        <f>LEFT(raw!G1149,8)</f>
        <v>08:00:37</v>
      </c>
      <c r="G1149" t="str">
        <f>LEFT(raw!H1149,8)</f>
        <v>20:22:12</v>
      </c>
      <c r="H1149" t="s">
        <v>19</v>
      </c>
      <c r="I1149" t="s">
        <v>20</v>
      </c>
      <c r="J1149" t="s">
        <v>25</v>
      </c>
      <c r="K1149" t="s">
        <v>26</v>
      </c>
      <c r="L1149" t="str">
        <f>LEFT(raw!M1149,8)</f>
        <v>09:00:00</v>
      </c>
      <c r="M1149" t="s">
        <v>20</v>
      </c>
      <c r="N1149" t="s">
        <v>28</v>
      </c>
      <c r="O1149" t="s">
        <v>28</v>
      </c>
      <c r="P1149" s="2">
        <f t="shared" si="102"/>
        <v>44537</v>
      </c>
      <c r="Q1149" s="3">
        <f t="shared" si="103"/>
        <v>44561</v>
      </c>
      <c r="R1149" t="str">
        <f t="shared" si="104"/>
        <v>Attendance</v>
      </c>
      <c r="S1149" t="str">
        <f t="shared" si="105"/>
        <v>On Time</v>
      </c>
      <c r="T1149" t="str">
        <f>IF(R1149="Permit", J1149, IF(G1149="","NA CO", IF(G1149="00:00:00","NA CO", IF(G1149&lt;E1149,"Early",IF(I1149*1440&gt;=parameter!$C$4,"Overtime","On Time CO")))))</f>
        <v>On Time CO</v>
      </c>
      <c r="U1149" t="str">
        <f t="shared" si="106"/>
        <v/>
      </c>
      <c r="V1149" t="str">
        <f t="shared" si="107"/>
        <v/>
      </c>
    </row>
    <row r="1150" spans="1:22" x14ac:dyDescent="0.3">
      <c r="A1150" t="s">
        <v>302</v>
      </c>
      <c r="B1150" t="s">
        <v>303</v>
      </c>
      <c r="C1150" t="str">
        <f>LEFT(raw!D1150,10)</f>
        <v>2021-12-08</v>
      </c>
      <c r="D1150" t="str">
        <f>LEFT(raw!E1150,8)</f>
        <v>00:00:00</v>
      </c>
      <c r="E1150" t="str">
        <f>LEFT(raw!F1150,8)</f>
        <v>00:00:00</v>
      </c>
      <c r="F1150" t="str">
        <f>LEFT(raw!G1150,8)</f>
        <v>07:26:57</v>
      </c>
      <c r="G1150" t="str">
        <f>LEFT(raw!H1150,8)</f>
        <v>20:55:44</v>
      </c>
      <c r="H1150" t="s">
        <v>19</v>
      </c>
      <c r="I1150" t="s">
        <v>20</v>
      </c>
      <c r="J1150" t="s">
        <v>21</v>
      </c>
      <c r="K1150" t="s">
        <v>22</v>
      </c>
      <c r="L1150" t="str">
        <f>LEFT(raw!M1150,8)</f>
        <v>13:28:47</v>
      </c>
      <c r="M1150" t="s">
        <v>20</v>
      </c>
      <c r="N1150" t="s">
        <v>5157</v>
      </c>
      <c r="O1150" t="s">
        <v>413</v>
      </c>
      <c r="P1150" s="2">
        <f t="shared" si="102"/>
        <v>44538</v>
      </c>
      <c r="Q1150" s="3">
        <f t="shared" si="103"/>
        <v>44561</v>
      </c>
      <c r="R1150" t="str">
        <f t="shared" si="104"/>
        <v>Daily Journey</v>
      </c>
      <c r="S1150" t="str">
        <f t="shared" si="105"/>
        <v>On Time</v>
      </c>
      <c r="T1150" t="str">
        <f>IF(R1150="Permit", J1150, IF(G1150="","NA CO", IF(G1150="00:00:00","NA CO", IF(G1150&lt;E1150,"Early",IF(I1150*1440&gt;=parameter!$C$4,"Overtime","On Time CO")))))</f>
        <v>On Time CO</v>
      </c>
      <c r="U1150" t="str">
        <f t="shared" si="106"/>
        <v/>
      </c>
      <c r="V1150" t="str">
        <f t="shared" si="107"/>
        <v/>
      </c>
    </row>
    <row r="1151" spans="1:22" x14ac:dyDescent="0.3">
      <c r="A1151" t="s">
        <v>302</v>
      </c>
      <c r="B1151" t="s">
        <v>303</v>
      </c>
      <c r="C1151" t="str">
        <f>LEFT(raw!D1151,10)</f>
        <v>2021-12-09</v>
      </c>
      <c r="D1151" t="str">
        <f>LEFT(raw!E1151,8)</f>
        <v>08:30:00</v>
      </c>
      <c r="E1151" t="str">
        <f>LEFT(raw!F1151,8)</f>
        <v>17:30:00</v>
      </c>
      <c r="F1151" t="str">
        <f>LEFT(raw!G1151,8)</f>
        <v>08:20:32</v>
      </c>
      <c r="G1151" t="str">
        <f>LEFT(raw!H1151,8)</f>
        <v>19:23:39</v>
      </c>
      <c r="H1151" t="s">
        <v>19</v>
      </c>
      <c r="I1151" t="s">
        <v>20</v>
      </c>
      <c r="J1151" t="s">
        <v>25</v>
      </c>
      <c r="K1151" t="s">
        <v>26</v>
      </c>
      <c r="L1151" t="str">
        <f>LEFT(raw!M1151,8)</f>
        <v>09:00:00</v>
      </c>
      <c r="M1151" t="s">
        <v>20</v>
      </c>
      <c r="N1151" t="s">
        <v>28</v>
      </c>
      <c r="O1151" t="s">
        <v>28</v>
      </c>
      <c r="P1151" s="2">
        <f t="shared" si="102"/>
        <v>44539</v>
      </c>
      <c r="Q1151" s="3">
        <f t="shared" si="103"/>
        <v>44561</v>
      </c>
      <c r="R1151" t="str">
        <f t="shared" si="104"/>
        <v>Attendance</v>
      </c>
      <c r="S1151" t="str">
        <f t="shared" si="105"/>
        <v>On Time</v>
      </c>
      <c r="T1151" t="str">
        <f>IF(R1151="Permit", J1151, IF(G1151="","NA CO", IF(G1151="00:00:00","NA CO", IF(G1151&lt;E1151,"Early",IF(I1151*1440&gt;=parameter!$C$4,"Overtime","On Time CO")))))</f>
        <v>On Time CO</v>
      </c>
      <c r="U1151" t="str">
        <f t="shared" si="106"/>
        <v/>
      </c>
      <c r="V1151" t="str">
        <f t="shared" si="107"/>
        <v/>
      </c>
    </row>
    <row r="1152" spans="1:22" x14ac:dyDescent="0.3">
      <c r="A1152" t="s">
        <v>302</v>
      </c>
      <c r="B1152" t="s">
        <v>303</v>
      </c>
      <c r="C1152" t="str">
        <f>LEFT(raw!D1152,10)</f>
        <v>2021-12-10</v>
      </c>
      <c r="D1152" t="str">
        <f>LEFT(raw!E1152,8)</f>
        <v>00:00:00</v>
      </c>
      <c r="E1152" t="str">
        <f>LEFT(raw!F1152,8)</f>
        <v>00:00:00</v>
      </c>
      <c r="F1152" t="str">
        <f>LEFT(raw!G1152,8)</f>
        <v>08:16:35</v>
      </c>
      <c r="G1152" t="str">
        <f>LEFT(raw!H1152,8)</f>
        <v>18:41:11</v>
      </c>
      <c r="H1152" t="s">
        <v>19</v>
      </c>
      <c r="I1152" t="s">
        <v>20</v>
      </c>
      <c r="J1152" t="s">
        <v>21</v>
      </c>
      <c r="K1152" t="s">
        <v>22</v>
      </c>
      <c r="L1152" t="str">
        <f>LEFT(raw!M1152,8)</f>
        <v>10:24:36</v>
      </c>
      <c r="M1152" t="s">
        <v>20</v>
      </c>
      <c r="N1152" t="s">
        <v>5164</v>
      </c>
      <c r="O1152" t="s">
        <v>1888</v>
      </c>
      <c r="P1152" s="2">
        <f t="shared" si="102"/>
        <v>44540</v>
      </c>
      <c r="Q1152" s="3">
        <f t="shared" si="103"/>
        <v>44561</v>
      </c>
      <c r="R1152" t="str">
        <f t="shared" si="104"/>
        <v>Daily Journey</v>
      </c>
      <c r="S1152" t="str">
        <f t="shared" si="105"/>
        <v>On Time</v>
      </c>
      <c r="T1152" t="str">
        <f>IF(R1152="Permit", J1152, IF(G1152="","NA CO", IF(G1152="00:00:00","NA CO", IF(G1152&lt;E1152,"Early",IF(I1152*1440&gt;=parameter!$C$4,"Overtime","On Time CO")))))</f>
        <v>On Time CO</v>
      </c>
      <c r="U1152" t="str">
        <f t="shared" si="106"/>
        <v/>
      </c>
      <c r="V1152" t="str">
        <f t="shared" si="107"/>
        <v/>
      </c>
    </row>
    <row r="1153" spans="1:22" x14ac:dyDescent="0.3">
      <c r="A1153" t="s">
        <v>302</v>
      </c>
      <c r="B1153" t="s">
        <v>303</v>
      </c>
      <c r="C1153" t="str">
        <f>LEFT(raw!D1153,10)</f>
        <v>2021-12-13</v>
      </c>
      <c r="D1153" t="str">
        <f>LEFT(raw!E1153,8)</f>
        <v>08:30:00</v>
      </c>
      <c r="E1153" t="str">
        <f>LEFT(raw!F1153,8)</f>
        <v>17:30:00</v>
      </c>
      <c r="F1153" t="str">
        <f>LEFT(raw!G1153,8)</f>
        <v>08:24:07</v>
      </c>
      <c r="G1153" t="str">
        <f>LEFT(raw!H1153,8)</f>
        <v>18:42:57</v>
      </c>
      <c r="H1153" t="s">
        <v>19</v>
      </c>
      <c r="I1153" t="s">
        <v>20</v>
      </c>
      <c r="J1153" t="s">
        <v>25</v>
      </c>
      <c r="K1153" t="s">
        <v>26</v>
      </c>
      <c r="L1153" t="str">
        <f>LEFT(raw!M1153,8)</f>
        <v>09:00:00</v>
      </c>
      <c r="M1153" t="s">
        <v>20</v>
      </c>
      <c r="N1153" t="s">
        <v>28</v>
      </c>
      <c r="O1153" t="s">
        <v>28</v>
      </c>
      <c r="P1153" s="2">
        <f t="shared" si="102"/>
        <v>44543</v>
      </c>
      <c r="Q1153" s="3">
        <f t="shared" si="103"/>
        <v>44561</v>
      </c>
      <c r="R1153" t="str">
        <f t="shared" si="104"/>
        <v>Attendance</v>
      </c>
      <c r="S1153" t="str">
        <f t="shared" si="105"/>
        <v>On Time</v>
      </c>
      <c r="T1153" t="str">
        <f>IF(R1153="Permit", J1153, IF(G1153="","NA CO", IF(G1153="00:00:00","NA CO", IF(G1153&lt;E1153,"Early",IF(I1153*1440&gt;=parameter!$C$4,"Overtime","On Time CO")))))</f>
        <v>On Time CO</v>
      </c>
      <c r="U1153" t="str">
        <f t="shared" si="106"/>
        <v/>
      </c>
      <c r="V1153" t="str">
        <f t="shared" si="107"/>
        <v/>
      </c>
    </row>
    <row r="1154" spans="1:22" x14ac:dyDescent="0.3">
      <c r="A1154" t="s">
        <v>302</v>
      </c>
      <c r="B1154" t="s">
        <v>303</v>
      </c>
      <c r="C1154" t="str">
        <f>LEFT(raw!D1154,10)</f>
        <v>2021-12-14</v>
      </c>
      <c r="D1154" t="str">
        <f>LEFT(raw!E1154,8)</f>
        <v>00:00:00</v>
      </c>
      <c r="E1154" t="str">
        <f>LEFT(raw!F1154,8)</f>
        <v>00:00:00</v>
      </c>
      <c r="F1154" t="str">
        <f>LEFT(raw!G1154,8)</f>
        <v>07:14:11</v>
      </c>
      <c r="G1154" t="str">
        <f>LEFT(raw!H1154,8)</f>
        <v>17:58:26</v>
      </c>
      <c r="H1154" t="s">
        <v>19</v>
      </c>
      <c r="I1154" t="s">
        <v>20</v>
      </c>
      <c r="J1154" t="s">
        <v>21</v>
      </c>
      <c r="K1154" t="s">
        <v>22</v>
      </c>
      <c r="L1154" t="str">
        <f>LEFT(raw!M1154,8)</f>
        <v>10:44:14</v>
      </c>
      <c r="M1154" t="s">
        <v>20</v>
      </c>
      <c r="N1154" t="s">
        <v>5172</v>
      </c>
      <c r="O1154" t="s">
        <v>5172</v>
      </c>
      <c r="P1154" s="2">
        <f t="shared" ref="P1154:P1217" si="108">DATE(LEFT(C1154,4),MID(C1154,6,2),RIGHT(C1154,2))</f>
        <v>44544</v>
      </c>
      <c r="Q1154" s="3">
        <f t="shared" si="103"/>
        <v>44561</v>
      </c>
      <c r="R1154" t="str">
        <f t="shared" si="104"/>
        <v>Daily Journey</v>
      </c>
      <c r="S1154" t="str">
        <f t="shared" si="105"/>
        <v>On Time</v>
      </c>
      <c r="T1154" t="str">
        <f>IF(R1154="Permit", J1154, IF(G1154="","NA CO", IF(G1154="00:00:00","NA CO", IF(G1154&lt;E1154,"Early",IF(I1154*1440&gt;=parameter!$C$4,"Overtime","On Time CO")))))</f>
        <v>On Time CO</v>
      </c>
      <c r="U1154" t="str">
        <f t="shared" si="106"/>
        <v/>
      </c>
      <c r="V1154" t="str">
        <f t="shared" si="107"/>
        <v/>
      </c>
    </row>
    <row r="1155" spans="1:22" x14ac:dyDescent="0.3">
      <c r="A1155" t="s">
        <v>302</v>
      </c>
      <c r="B1155" t="s">
        <v>303</v>
      </c>
      <c r="C1155" t="str">
        <f>LEFT(raw!D1155,10)</f>
        <v>2021-12-15</v>
      </c>
      <c r="D1155" t="str">
        <f>LEFT(raw!E1155,8)</f>
        <v>08:30:00</v>
      </c>
      <c r="E1155" t="str">
        <f>LEFT(raw!F1155,8)</f>
        <v>17:30:00</v>
      </c>
      <c r="F1155" t="str">
        <f>LEFT(raw!G1155,8)</f>
        <v>08:12:54</v>
      </c>
      <c r="G1155" t="str">
        <f>LEFT(raw!H1155,8)</f>
        <v>18:47:18</v>
      </c>
      <c r="H1155" t="s">
        <v>19</v>
      </c>
      <c r="I1155" t="s">
        <v>20</v>
      </c>
      <c r="J1155" t="s">
        <v>25</v>
      </c>
      <c r="K1155" t="s">
        <v>26</v>
      </c>
      <c r="L1155" t="str">
        <f>LEFT(raw!M1155,8)</f>
        <v>09:00:00</v>
      </c>
      <c r="M1155" t="s">
        <v>20</v>
      </c>
      <c r="N1155" t="s">
        <v>28</v>
      </c>
      <c r="O1155" t="s">
        <v>28</v>
      </c>
      <c r="P1155" s="2">
        <f t="shared" si="108"/>
        <v>44545</v>
      </c>
      <c r="Q1155" s="3">
        <f t="shared" ref="Q1155:Q1218" si="109">DATE(YEAR(P1155),MONTH(P1155)+1,1)-1</f>
        <v>44561</v>
      </c>
      <c r="R1155" t="str">
        <f t="shared" ref="R1155:R1218" si="110">IF(J1155="","Daily Journey",IF(J1155="On Time","Attendance",IF(J1155="Late","Attendance",IF(J1155="Pending/Rejected","Permit"))))</f>
        <v>Attendance</v>
      </c>
      <c r="S1155" t="str">
        <f t="shared" ref="S1155:S1218" si="111">IF(J1155="","On Time",IF(J1155="On Time","On Time",IF(J1155="Late","Late",IF(R1155="Permit", K1155))))</f>
        <v>On Time</v>
      </c>
      <c r="T1155" t="str">
        <f>IF(R1155="Permit", J1155, IF(G1155="","NA CO", IF(G1155="00:00:00","NA CO", IF(G1155&lt;E1155,"Early",IF(I1155*1440&gt;=parameter!$C$4,"Overtime","On Time CO")))))</f>
        <v>On Time CO</v>
      </c>
      <c r="U1155" t="str">
        <f t="shared" ref="U1155:U1218" si="112">IF(S1155="Late",I1155,"")</f>
        <v/>
      </c>
      <c r="V1155" t="str">
        <f t="shared" ref="V1155:V1218" si="113">IF(T1155="Overtime",M1155,"")</f>
        <v/>
      </c>
    </row>
    <row r="1156" spans="1:22" x14ac:dyDescent="0.3">
      <c r="A1156" t="s">
        <v>302</v>
      </c>
      <c r="B1156" t="s">
        <v>303</v>
      </c>
      <c r="C1156" t="str">
        <f>LEFT(raw!D1156,10)</f>
        <v>2021-12-16</v>
      </c>
      <c r="D1156" t="str">
        <f>LEFT(raw!E1156,8)</f>
        <v>00:00:00</v>
      </c>
      <c r="E1156" t="str">
        <f>LEFT(raw!F1156,8)</f>
        <v>00:00:00</v>
      </c>
      <c r="F1156" t="str">
        <f>LEFT(raw!G1156,8)</f>
        <v>07:59:10</v>
      </c>
      <c r="G1156" t="str">
        <f>LEFT(raw!H1156,8)</f>
        <v/>
      </c>
      <c r="H1156" t="s">
        <v>19</v>
      </c>
      <c r="I1156" t="s">
        <v>20</v>
      </c>
      <c r="J1156" t="s">
        <v>21</v>
      </c>
      <c r="K1156" t="s">
        <v>22</v>
      </c>
      <c r="L1156" t="str">
        <f>LEFT(raw!M1156,8)</f>
        <v>00:00:00</v>
      </c>
      <c r="M1156" t="s">
        <v>20</v>
      </c>
      <c r="N1156" t="s">
        <v>5157</v>
      </c>
      <c r="P1156" s="2">
        <f t="shared" si="108"/>
        <v>44546</v>
      </c>
      <c r="Q1156" s="3">
        <f t="shared" si="109"/>
        <v>44561</v>
      </c>
      <c r="R1156" t="str">
        <f t="shared" si="110"/>
        <v>Daily Journey</v>
      </c>
      <c r="S1156" t="str">
        <f t="shared" si="111"/>
        <v>On Time</v>
      </c>
      <c r="T1156" t="str">
        <f>IF(R1156="Permit", J1156, IF(G1156="","NA CO", IF(G1156="00:00:00","NA CO", IF(G1156&lt;E1156,"Early",IF(I1156*1440&gt;=parameter!$C$4,"Overtime","On Time CO")))))</f>
        <v>NA CO</v>
      </c>
      <c r="U1156" t="str">
        <f t="shared" si="112"/>
        <v/>
      </c>
      <c r="V1156" t="str">
        <f t="shared" si="113"/>
        <v/>
      </c>
    </row>
    <row r="1157" spans="1:22" x14ac:dyDescent="0.3">
      <c r="A1157" t="s">
        <v>302</v>
      </c>
      <c r="B1157" t="s">
        <v>303</v>
      </c>
      <c r="C1157" t="str">
        <f>LEFT(raw!D1157,10)</f>
        <v>2021-12-17</v>
      </c>
      <c r="D1157" t="str">
        <f>LEFT(raw!E1157,8)</f>
        <v>08:30:00</v>
      </c>
      <c r="E1157" t="str">
        <f>LEFT(raw!F1157,8)</f>
        <v>17:30:00</v>
      </c>
      <c r="F1157" t="str">
        <f>LEFT(raw!G1157,8)</f>
        <v>08:44:21</v>
      </c>
      <c r="G1157" t="str">
        <f>LEFT(raw!H1157,8)</f>
        <v>19:31:08</v>
      </c>
      <c r="H1157" t="s">
        <v>19</v>
      </c>
      <c r="I1157" t="s">
        <v>5180</v>
      </c>
      <c r="J1157" t="s">
        <v>32</v>
      </c>
      <c r="K1157" t="s">
        <v>26</v>
      </c>
      <c r="L1157" t="str">
        <f>LEFT(raw!M1157,8)</f>
        <v>09:00:00</v>
      </c>
      <c r="M1157" t="s">
        <v>20</v>
      </c>
      <c r="N1157" t="s">
        <v>28</v>
      </c>
      <c r="O1157" t="s">
        <v>28</v>
      </c>
      <c r="P1157" s="2">
        <f t="shared" si="108"/>
        <v>44547</v>
      </c>
      <c r="Q1157" s="3">
        <f t="shared" si="109"/>
        <v>44561</v>
      </c>
      <c r="R1157" t="str">
        <f t="shared" si="110"/>
        <v>Attendance</v>
      </c>
      <c r="S1157" t="str">
        <f t="shared" si="111"/>
        <v>Late</v>
      </c>
      <c r="T1157" t="str">
        <f>IF(R1157="Permit", J1157, IF(G1157="","NA CO", IF(G1157="00:00:00","NA CO", IF(G1157&lt;E1157,"Early",IF(I1157*1440&gt;=parameter!$C$4,"Overtime","On Time CO")))))</f>
        <v>On Time CO</v>
      </c>
      <c r="U1157" t="str">
        <f t="shared" si="112"/>
        <v>00:14:21</v>
      </c>
      <c r="V1157" t="str">
        <f t="shared" si="113"/>
        <v/>
      </c>
    </row>
    <row r="1158" spans="1:22" x14ac:dyDescent="0.3">
      <c r="A1158" t="s">
        <v>302</v>
      </c>
      <c r="B1158" t="s">
        <v>303</v>
      </c>
      <c r="C1158" t="str">
        <f>LEFT(raw!D1158,10)</f>
        <v>2021-12-20</v>
      </c>
      <c r="D1158" t="str">
        <f>LEFT(raw!E1158,8)</f>
        <v>00:00:00</v>
      </c>
      <c r="E1158" t="str">
        <f>LEFT(raw!F1158,8)</f>
        <v>00:00:00</v>
      </c>
      <c r="F1158" t="str">
        <f>LEFT(raw!G1158,8)</f>
        <v>06:40:11</v>
      </c>
      <c r="G1158" t="str">
        <f>LEFT(raw!H1158,8)</f>
        <v>18:20:43</v>
      </c>
      <c r="H1158" t="s">
        <v>19</v>
      </c>
      <c r="I1158" t="s">
        <v>20</v>
      </c>
      <c r="J1158" t="s">
        <v>21</v>
      </c>
      <c r="K1158" t="s">
        <v>22</v>
      </c>
      <c r="L1158" t="str">
        <f>LEFT(raw!M1158,8)</f>
        <v>11:40:31</v>
      </c>
      <c r="M1158" t="s">
        <v>20</v>
      </c>
      <c r="N1158" t="s">
        <v>5185</v>
      </c>
      <c r="O1158" t="s">
        <v>5186</v>
      </c>
      <c r="P1158" s="2">
        <f t="shared" si="108"/>
        <v>44550</v>
      </c>
      <c r="Q1158" s="3">
        <f t="shared" si="109"/>
        <v>44561</v>
      </c>
      <c r="R1158" t="str">
        <f t="shared" si="110"/>
        <v>Daily Journey</v>
      </c>
      <c r="S1158" t="str">
        <f t="shared" si="111"/>
        <v>On Time</v>
      </c>
      <c r="T1158" t="str">
        <f>IF(R1158="Permit", J1158, IF(G1158="","NA CO", IF(G1158="00:00:00","NA CO", IF(G1158&lt;E1158,"Early",IF(I1158*1440&gt;=parameter!$C$4,"Overtime","On Time CO")))))</f>
        <v>On Time CO</v>
      </c>
      <c r="U1158" t="str">
        <f t="shared" si="112"/>
        <v/>
      </c>
      <c r="V1158" t="str">
        <f t="shared" si="113"/>
        <v/>
      </c>
    </row>
    <row r="1159" spans="1:22" x14ac:dyDescent="0.3">
      <c r="A1159" t="s">
        <v>302</v>
      </c>
      <c r="B1159" t="s">
        <v>303</v>
      </c>
      <c r="C1159" t="str">
        <f>LEFT(raw!D1159,10)</f>
        <v>2021-12-21</v>
      </c>
      <c r="D1159" t="str">
        <f>LEFT(raw!E1159,8)</f>
        <v>08:30:00</v>
      </c>
      <c r="E1159" t="str">
        <f>LEFT(raw!F1159,8)</f>
        <v>17:30:00</v>
      </c>
      <c r="F1159" t="str">
        <f>LEFT(raw!G1159,8)</f>
        <v>08:01:33</v>
      </c>
      <c r="G1159" t="str">
        <f>LEFT(raw!H1159,8)</f>
        <v>17:47:05</v>
      </c>
      <c r="H1159" t="s">
        <v>19</v>
      </c>
      <c r="I1159" t="s">
        <v>20</v>
      </c>
      <c r="J1159" t="s">
        <v>25</v>
      </c>
      <c r="K1159" t="s">
        <v>26</v>
      </c>
      <c r="L1159" t="str">
        <f>LEFT(raw!M1159,8)</f>
        <v>09:00:00</v>
      </c>
      <c r="M1159" t="s">
        <v>20</v>
      </c>
      <c r="N1159" t="s">
        <v>28</v>
      </c>
      <c r="O1159" t="s">
        <v>28</v>
      </c>
      <c r="P1159" s="2">
        <f t="shared" si="108"/>
        <v>44551</v>
      </c>
      <c r="Q1159" s="3">
        <f t="shared" si="109"/>
        <v>44561</v>
      </c>
      <c r="R1159" t="str">
        <f t="shared" si="110"/>
        <v>Attendance</v>
      </c>
      <c r="S1159" t="str">
        <f t="shared" si="111"/>
        <v>On Time</v>
      </c>
      <c r="T1159" t="str">
        <f>IF(R1159="Permit", J1159, IF(G1159="","NA CO", IF(G1159="00:00:00","NA CO", IF(G1159&lt;E1159,"Early",IF(I1159*1440&gt;=parameter!$C$4,"Overtime","On Time CO")))))</f>
        <v>On Time CO</v>
      </c>
      <c r="U1159" t="str">
        <f t="shared" si="112"/>
        <v/>
      </c>
      <c r="V1159" t="str">
        <f t="shared" si="113"/>
        <v/>
      </c>
    </row>
    <row r="1160" spans="1:22" x14ac:dyDescent="0.3">
      <c r="A1160" t="s">
        <v>302</v>
      </c>
      <c r="B1160" t="s">
        <v>303</v>
      </c>
      <c r="C1160" t="str">
        <f>LEFT(raw!D1160,10)</f>
        <v>2021-12-22</v>
      </c>
      <c r="D1160" t="str">
        <f>LEFT(raw!E1160,8)</f>
        <v>00:00:00</v>
      </c>
      <c r="E1160" t="str">
        <f>LEFT(raw!F1160,8)</f>
        <v>00:00:00</v>
      </c>
      <c r="F1160" t="str">
        <f>LEFT(raw!G1160,8)</f>
        <v>06:40:53</v>
      </c>
      <c r="G1160" t="str">
        <f>LEFT(raw!H1160,8)</f>
        <v>17:43:40</v>
      </c>
      <c r="H1160" t="s">
        <v>19</v>
      </c>
      <c r="I1160" t="s">
        <v>20</v>
      </c>
      <c r="J1160" t="s">
        <v>21</v>
      </c>
      <c r="K1160" t="s">
        <v>22</v>
      </c>
      <c r="L1160" t="str">
        <f>LEFT(raw!M1160,8)</f>
        <v>11:02:46</v>
      </c>
      <c r="M1160" t="s">
        <v>20</v>
      </c>
      <c r="N1160" t="s">
        <v>5193</v>
      </c>
      <c r="O1160" t="s">
        <v>895</v>
      </c>
      <c r="P1160" s="2">
        <f t="shared" si="108"/>
        <v>44552</v>
      </c>
      <c r="Q1160" s="3">
        <f t="shared" si="109"/>
        <v>44561</v>
      </c>
      <c r="R1160" t="str">
        <f t="shared" si="110"/>
        <v>Daily Journey</v>
      </c>
      <c r="S1160" t="str">
        <f t="shared" si="111"/>
        <v>On Time</v>
      </c>
      <c r="T1160" t="str">
        <f>IF(R1160="Permit", J1160, IF(G1160="","NA CO", IF(G1160="00:00:00","NA CO", IF(G1160&lt;E1160,"Early",IF(I1160*1440&gt;=parameter!$C$4,"Overtime","On Time CO")))))</f>
        <v>On Time CO</v>
      </c>
      <c r="U1160" t="str">
        <f t="shared" si="112"/>
        <v/>
      </c>
      <c r="V1160" t="str">
        <f t="shared" si="113"/>
        <v/>
      </c>
    </row>
    <row r="1161" spans="1:22" x14ac:dyDescent="0.3">
      <c r="A1161" t="s">
        <v>302</v>
      </c>
      <c r="B1161" t="s">
        <v>303</v>
      </c>
      <c r="C1161" t="str">
        <f>LEFT(raw!D1161,10)</f>
        <v>2021-12-24</v>
      </c>
      <c r="D1161" t="str">
        <f>LEFT(raw!E1161,8)</f>
        <v>00:00:00</v>
      </c>
      <c r="E1161" t="str">
        <f>LEFT(raw!F1161,8)</f>
        <v>00:00:00</v>
      </c>
      <c r="F1161" t="str">
        <f>LEFT(raw!G1161,8)</f>
        <v>07:03:07</v>
      </c>
      <c r="G1161" t="str">
        <f>LEFT(raw!H1161,8)</f>
        <v>17:58:31</v>
      </c>
      <c r="H1161" t="s">
        <v>19</v>
      </c>
      <c r="I1161" t="s">
        <v>20</v>
      </c>
      <c r="J1161" t="s">
        <v>21</v>
      </c>
      <c r="K1161" t="s">
        <v>22</v>
      </c>
      <c r="L1161" t="str">
        <f>LEFT(raw!M1161,8)</f>
        <v>10:55:24</v>
      </c>
      <c r="M1161" t="s">
        <v>20</v>
      </c>
      <c r="N1161" t="s">
        <v>5198</v>
      </c>
      <c r="O1161" t="s">
        <v>5199</v>
      </c>
      <c r="P1161" s="2">
        <f t="shared" si="108"/>
        <v>44554</v>
      </c>
      <c r="Q1161" s="3">
        <f t="shared" si="109"/>
        <v>44561</v>
      </c>
      <c r="R1161" t="str">
        <f t="shared" si="110"/>
        <v>Daily Journey</v>
      </c>
      <c r="S1161" t="str">
        <f t="shared" si="111"/>
        <v>On Time</v>
      </c>
      <c r="T1161" t="str">
        <f>IF(R1161="Permit", J1161, IF(G1161="","NA CO", IF(G1161="00:00:00","NA CO", IF(G1161&lt;E1161,"Early",IF(I1161*1440&gt;=parameter!$C$4,"Overtime","On Time CO")))))</f>
        <v>On Time CO</v>
      </c>
      <c r="U1161" t="str">
        <f t="shared" si="112"/>
        <v/>
      </c>
      <c r="V1161" t="str">
        <f t="shared" si="113"/>
        <v/>
      </c>
    </row>
    <row r="1162" spans="1:22" x14ac:dyDescent="0.3">
      <c r="A1162" t="s">
        <v>302</v>
      </c>
      <c r="B1162" t="s">
        <v>303</v>
      </c>
      <c r="C1162" t="str">
        <f>LEFT(raw!D1162,10)</f>
        <v>2021-12-27</v>
      </c>
      <c r="D1162" t="str">
        <f>LEFT(raw!E1162,8)</f>
        <v>08:30:00</v>
      </c>
      <c r="E1162" t="str">
        <f>LEFT(raw!F1162,8)</f>
        <v>17:30:00</v>
      </c>
      <c r="F1162" t="str">
        <f>LEFT(raw!G1162,8)</f>
        <v>08:24:35</v>
      </c>
      <c r="G1162" t="str">
        <f>LEFT(raw!H1162,8)</f>
        <v>17:36:41</v>
      </c>
      <c r="H1162" t="s">
        <v>19</v>
      </c>
      <c r="I1162" t="s">
        <v>20</v>
      </c>
      <c r="J1162" t="s">
        <v>25</v>
      </c>
      <c r="K1162" t="s">
        <v>26</v>
      </c>
      <c r="L1162" t="str">
        <f>LEFT(raw!M1162,8)</f>
        <v>09:00:00</v>
      </c>
      <c r="M1162" t="s">
        <v>20</v>
      </c>
      <c r="N1162" t="s">
        <v>28</v>
      </c>
      <c r="O1162" t="s">
        <v>28</v>
      </c>
      <c r="P1162" s="2">
        <f t="shared" si="108"/>
        <v>44557</v>
      </c>
      <c r="Q1162" s="3">
        <f t="shared" si="109"/>
        <v>44561</v>
      </c>
      <c r="R1162" t="str">
        <f t="shared" si="110"/>
        <v>Attendance</v>
      </c>
      <c r="S1162" t="str">
        <f t="shared" si="111"/>
        <v>On Time</v>
      </c>
      <c r="T1162" t="str">
        <f>IF(R1162="Permit", J1162, IF(G1162="","NA CO", IF(G1162="00:00:00","NA CO", IF(G1162&lt;E1162,"Early",IF(I1162*1440&gt;=parameter!$C$4,"Overtime","On Time CO")))))</f>
        <v>On Time CO</v>
      </c>
      <c r="U1162" t="str">
        <f t="shared" si="112"/>
        <v/>
      </c>
      <c r="V1162" t="str">
        <f t="shared" si="113"/>
        <v/>
      </c>
    </row>
    <row r="1163" spans="1:22" x14ac:dyDescent="0.3">
      <c r="A1163" t="s">
        <v>302</v>
      </c>
      <c r="B1163" t="s">
        <v>303</v>
      </c>
      <c r="C1163" t="str">
        <f>LEFT(raw!D1163,10)</f>
        <v>2021-12-28</v>
      </c>
      <c r="D1163" t="str">
        <f>LEFT(raw!E1163,8)</f>
        <v>00:00:00</v>
      </c>
      <c r="E1163" t="str">
        <f>LEFT(raw!F1163,8)</f>
        <v>00:00:00</v>
      </c>
      <c r="F1163" t="str">
        <f>LEFT(raw!G1163,8)</f>
        <v>06:59:06</v>
      </c>
      <c r="G1163" t="str">
        <f>LEFT(raw!H1163,8)</f>
        <v/>
      </c>
      <c r="H1163" t="s">
        <v>19</v>
      </c>
      <c r="I1163" t="s">
        <v>20</v>
      </c>
      <c r="J1163" t="s">
        <v>21</v>
      </c>
      <c r="K1163" t="s">
        <v>22</v>
      </c>
      <c r="L1163" t="str">
        <f>LEFT(raw!M1163,8)</f>
        <v>00:00:00</v>
      </c>
      <c r="M1163" t="s">
        <v>20</v>
      </c>
      <c r="N1163" t="s">
        <v>5157</v>
      </c>
      <c r="P1163" s="2">
        <f t="shared" si="108"/>
        <v>44558</v>
      </c>
      <c r="Q1163" s="3">
        <f t="shared" si="109"/>
        <v>44561</v>
      </c>
      <c r="R1163" t="str">
        <f t="shared" si="110"/>
        <v>Daily Journey</v>
      </c>
      <c r="S1163" t="str">
        <f t="shared" si="111"/>
        <v>On Time</v>
      </c>
      <c r="T1163" t="str">
        <f>IF(R1163="Permit", J1163, IF(G1163="","NA CO", IF(G1163="00:00:00","NA CO", IF(G1163&lt;E1163,"Early",IF(I1163*1440&gt;=parameter!$C$4,"Overtime","On Time CO")))))</f>
        <v>NA CO</v>
      </c>
      <c r="U1163" t="str">
        <f t="shared" si="112"/>
        <v/>
      </c>
      <c r="V1163" t="str">
        <f t="shared" si="113"/>
        <v/>
      </c>
    </row>
    <row r="1164" spans="1:22" x14ac:dyDescent="0.3">
      <c r="A1164" t="s">
        <v>302</v>
      </c>
      <c r="B1164" t="s">
        <v>303</v>
      </c>
      <c r="C1164" t="str">
        <f>LEFT(raw!D1164,10)</f>
        <v>2021-12-29</v>
      </c>
      <c r="D1164" t="str">
        <f>LEFT(raw!E1164,8)</f>
        <v>00:00:00</v>
      </c>
      <c r="E1164" t="str">
        <f>LEFT(raw!F1164,8)</f>
        <v>00:00:00</v>
      </c>
      <c r="F1164" t="str">
        <f>LEFT(raw!G1164,8)</f>
        <v>06:19:31</v>
      </c>
      <c r="G1164" t="str">
        <f>LEFT(raw!H1164,8)</f>
        <v>19:42:08</v>
      </c>
      <c r="H1164" t="s">
        <v>19</v>
      </c>
      <c r="I1164" t="s">
        <v>20</v>
      </c>
      <c r="J1164" t="s">
        <v>21</v>
      </c>
      <c r="K1164" t="s">
        <v>22</v>
      </c>
      <c r="L1164" t="str">
        <f>LEFT(raw!M1164,8)</f>
        <v>13:22:36</v>
      </c>
      <c r="M1164" t="s">
        <v>20</v>
      </c>
      <c r="N1164" t="s">
        <v>5157</v>
      </c>
      <c r="O1164" t="s">
        <v>1888</v>
      </c>
      <c r="P1164" s="2">
        <f t="shared" si="108"/>
        <v>44559</v>
      </c>
      <c r="Q1164" s="3">
        <f t="shared" si="109"/>
        <v>44561</v>
      </c>
      <c r="R1164" t="str">
        <f t="shared" si="110"/>
        <v>Daily Journey</v>
      </c>
      <c r="S1164" t="str">
        <f t="shared" si="111"/>
        <v>On Time</v>
      </c>
      <c r="T1164" t="str">
        <f>IF(R1164="Permit", J1164, IF(G1164="","NA CO", IF(G1164="00:00:00","NA CO", IF(G1164&lt;E1164,"Early",IF(I1164*1440&gt;=parameter!$C$4,"Overtime","On Time CO")))))</f>
        <v>On Time CO</v>
      </c>
      <c r="U1164" t="str">
        <f t="shared" si="112"/>
        <v/>
      </c>
      <c r="V1164" t="str">
        <f t="shared" si="113"/>
        <v/>
      </c>
    </row>
    <row r="1165" spans="1:22" x14ac:dyDescent="0.3">
      <c r="A1165" t="s">
        <v>302</v>
      </c>
      <c r="B1165" t="s">
        <v>303</v>
      </c>
      <c r="C1165" t="str">
        <f>LEFT(raw!D1165,10)</f>
        <v>2021-12-30</v>
      </c>
      <c r="D1165" t="str">
        <f>LEFT(raw!E1165,8)</f>
        <v>00:00:00</v>
      </c>
      <c r="E1165" t="str">
        <f>LEFT(raw!F1165,8)</f>
        <v>00:00:00</v>
      </c>
      <c r="F1165" t="str">
        <f>LEFT(raw!G1165,8)</f>
        <v>07:13:55</v>
      </c>
      <c r="G1165" t="str">
        <f>LEFT(raw!H1165,8)</f>
        <v>22:22:13</v>
      </c>
      <c r="H1165" t="s">
        <v>19</v>
      </c>
      <c r="I1165" t="s">
        <v>20</v>
      </c>
      <c r="J1165" t="s">
        <v>21</v>
      </c>
      <c r="K1165" t="s">
        <v>22</v>
      </c>
      <c r="L1165" t="str">
        <f>LEFT(raw!M1165,8)</f>
        <v>15:08:18</v>
      </c>
      <c r="M1165" t="s">
        <v>20</v>
      </c>
      <c r="N1165" t="s">
        <v>5157</v>
      </c>
      <c r="O1165" t="s">
        <v>5157</v>
      </c>
      <c r="P1165" s="2">
        <f t="shared" si="108"/>
        <v>44560</v>
      </c>
      <c r="Q1165" s="3">
        <f t="shared" si="109"/>
        <v>44561</v>
      </c>
      <c r="R1165" t="str">
        <f t="shared" si="110"/>
        <v>Daily Journey</v>
      </c>
      <c r="S1165" t="str">
        <f t="shared" si="111"/>
        <v>On Time</v>
      </c>
      <c r="T1165" t="str">
        <f>IF(R1165="Permit", J1165, IF(G1165="","NA CO", IF(G1165="00:00:00","NA CO", IF(G1165&lt;E1165,"Early",IF(I1165*1440&gt;=parameter!$C$4,"Overtime","On Time CO")))))</f>
        <v>On Time CO</v>
      </c>
      <c r="U1165" t="str">
        <f t="shared" si="112"/>
        <v/>
      </c>
      <c r="V1165" t="str">
        <f t="shared" si="113"/>
        <v/>
      </c>
    </row>
    <row r="1166" spans="1:22" x14ac:dyDescent="0.3">
      <c r="A1166" t="s">
        <v>302</v>
      </c>
      <c r="B1166" t="s">
        <v>303</v>
      </c>
      <c r="C1166" t="str">
        <f>LEFT(raw!D1166,10)</f>
        <v>2021-12-31</v>
      </c>
      <c r="D1166" t="str">
        <f>LEFT(raw!E1166,8)</f>
        <v>08:30:00</v>
      </c>
      <c r="E1166" t="str">
        <f>LEFT(raw!F1166,8)</f>
        <v>17:30:00</v>
      </c>
      <c r="F1166" t="str">
        <f>LEFT(raw!G1166,8)</f>
        <v>08:17:30</v>
      </c>
      <c r="G1166" t="str">
        <f>LEFT(raw!H1166,8)</f>
        <v>16:12:07</v>
      </c>
      <c r="H1166" t="s">
        <v>19</v>
      </c>
      <c r="I1166" t="s">
        <v>20</v>
      </c>
      <c r="J1166" t="s">
        <v>25</v>
      </c>
      <c r="K1166" t="s">
        <v>26</v>
      </c>
      <c r="L1166" t="str">
        <f>LEFT(raw!M1166,8)</f>
        <v>09:00:00</v>
      </c>
      <c r="M1166" t="s">
        <v>20</v>
      </c>
      <c r="N1166" t="s">
        <v>28</v>
      </c>
      <c r="O1166" t="s">
        <v>28</v>
      </c>
      <c r="P1166" s="2">
        <f t="shared" si="108"/>
        <v>44561</v>
      </c>
      <c r="Q1166" s="3">
        <f t="shared" si="109"/>
        <v>44561</v>
      </c>
      <c r="R1166" t="str">
        <f t="shared" si="110"/>
        <v>Attendance</v>
      </c>
      <c r="S1166" t="str">
        <f t="shared" si="111"/>
        <v>On Time</v>
      </c>
      <c r="T1166" t="str">
        <f>IF(R1166="Permit", J1166, IF(G1166="","NA CO", IF(G1166="00:00:00","NA CO", IF(G1166&lt;E1166,"Early",IF(I1166*1440&gt;=parameter!$C$4,"Overtime","On Time CO")))))</f>
        <v>Early</v>
      </c>
      <c r="U1166" t="str">
        <f t="shared" si="112"/>
        <v/>
      </c>
      <c r="V1166" t="str">
        <f t="shared" si="113"/>
        <v/>
      </c>
    </row>
    <row r="1167" spans="1:22" x14ac:dyDescent="0.3">
      <c r="A1167" t="s">
        <v>306</v>
      </c>
      <c r="B1167" t="s">
        <v>307</v>
      </c>
      <c r="C1167" t="str">
        <f>LEFT(raw!D1167,10)</f>
        <v>2021-12-01</v>
      </c>
      <c r="D1167" t="str">
        <f>LEFT(raw!E1167,8)</f>
        <v>00:00:00</v>
      </c>
      <c r="E1167" t="str">
        <f>LEFT(raw!F1167,8)</f>
        <v>00:00:00</v>
      </c>
      <c r="F1167" t="str">
        <f>LEFT(raw!G1167,8)</f>
        <v>07:23:52</v>
      </c>
      <c r="G1167" t="str">
        <f>LEFT(raw!H1167,8)</f>
        <v>17:52:23</v>
      </c>
      <c r="H1167" t="s">
        <v>19</v>
      </c>
      <c r="I1167" t="s">
        <v>20</v>
      </c>
      <c r="J1167" t="s">
        <v>21</v>
      </c>
      <c r="K1167" t="s">
        <v>22</v>
      </c>
      <c r="L1167" t="str">
        <f>LEFT(raw!M1167,8)</f>
        <v>10:28:31</v>
      </c>
      <c r="M1167" t="s">
        <v>20</v>
      </c>
      <c r="N1167" t="s">
        <v>313</v>
      </c>
      <c r="O1167" t="s">
        <v>313</v>
      </c>
      <c r="P1167" s="2">
        <f t="shared" si="108"/>
        <v>44531</v>
      </c>
      <c r="Q1167" s="3">
        <f t="shared" si="109"/>
        <v>44561</v>
      </c>
      <c r="R1167" t="str">
        <f t="shared" si="110"/>
        <v>Daily Journey</v>
      </c>
      <c r="S1167" t="str">
        <f t="shared" si="111"/>
        <v>On Time</v>
      </c>
      <c r="T1167" t="str">
        <f>IF(R1167="Permit", J1167, IF(G1167="","NA CO", IF(G1167="00:00:00","NA CO", IF(G1167&lt;E1167,"Early",IF(I1167*1440&gt;=parameter!$C$4,"Overtime","On Time CO")))))</f>
        <v>On Time CO</v>
      </c>
      <c r="U1167" t="str">
        <f t="shared" si="112"/>
        <v/>
      </c>
      <c r="V1167" t="str">
        <f t="shared" si="113"/>
        <v/>
      </c>
    </row>
    <row r="1168" spans="1:22" x14ac:dyDescent="0.3">
      <c r="A1168" t="s">
        <v>306</v>
      </c>
      <c r="B1168" t="s">
        <v>307</v>
      </c>
      <c r="C1168" t="str">
        <f>LEFT(raw!D1168,10)</f>
        <v>2021-12-02</v>
      </c>
      <c r="D1168" t="str">
        <f>LEFT(raw!E1168,8)</f>
        <v>08:30:00</v>
      </c>
      <c r="E1168" t="str">
        <f>LEFT(raw!F1168,8)</f>
        <v>17:30:00</v>
      </c>
      <c r="F1168" t="str">
        <f>LEFT(raw!G1168,8)</f>
        <v>07:28:06</v>
      </c>
      <c r="G1168" t="str">
        <f>LEFT(raw!H1168,8)</f>
        <v>17:30:55</v>
      </c>
      <c r="H1168" t="s">
        <v>19</v>
      </c>
      <c r="I1168" t="s">
        <v>20</v>
      </c>
      <c r="J1168" t="s">
        <v>25</v>
      </c>
      <c r="K1168" t="s">
        <v>26</v>
      </c>
      <c r="L1168" t="str">
        <f>LEFT(raw!M1168,8)</f>
        <v>09:00:00</v>
      </c>
      <c r="M1168" t="s">
        <v>20</v>
      </c>
      <c r="N1168" t="s">
        <v>28</v>
      </c>
      <c r="O1168" t="s">
        <v>28</v>
      </c>
      <c r="P1168" s="2">
        <f t="shared" si="108"/>
        <v>44532</v>
      </c>
      <c r="Q1168" s="3">
        <f t="shared" si="109"/>
        <v>44561</v>
      </c>
      <c r="R1168" t="str">
        <f t="shared" si="110"/>
        <v>Attendance</v>
      </c>
      <c r="S1168" t="str">
        <f t="shared" si="111"/>
        <v>On Time</v>
      </c>
      <c r="T1168" t="str">
        <f>IF(R1168="Permit", J1168, IF(G1168="","NA CO", IF(G1168="00:00:00","NA CO", IF(G1168&lt;E1168,"Early",IF(I1168*1440&gt;=parameter!$C$4,"Overtime","On Time CO")))))</f>
        <v>On Time CO</v>
      </c>
      <c r="U1168" t="str">
        <f t="shared" si="112"/>
        <v/>
      </c>
      <c r="V1168" t="str">
        <f t="shared" si="113"/>
        <v/>
      </c>
    </row>
    <row r="1169" spans="1:22" x14ac:dyDescent="0.3">
      <c r="A1169" t="s">
        <v>306</v>
      </c>
      <c r="B1169" t="s">
        <v>307</v>
      </c>
      <c r="C1169" t="str">
        <f>LEFT(raw!D1169,10)</f>
        <v>2021-12-03</v>
      </c>
      <c r="D1169" t="str">
        <f>LEFT(raw!E1169,8)</f>
        <v>00:00:00</v>
      </c>
      <c r="E1169" t="str">
        <f>LEFT(raw!F1169,8)</f>
        <v>00:00:00</v>
      </c>
      <c r="F1169" t="str">
        <f>LEFT(raw!G1169,8)</f>
        <v>07:18:45</v>
      </c>
      <c r="G1169" t="str">
        <f>LEFT(raw!H1169,8)</f>
        <v>18:15:27</v>
      </c>
      <c r="H1169" t="s">
        <v>19</v>
      </c>
      <c r="I1169" t="s">
        <v>20</v>
      </c>
      <c r="J1169" t="s">
        <v>21</v>
      </c>
      <c r="K1169" t="s">
        <v>22</v>
      </c>
      <c r="L1169" t="str">
        <f>LEFT(raw!M1169,8)</f>
        <v>10:56:42</v>
      </c>
      <c r="M1169" t="s">
        <v>20</v>
      </c>
      <c r="N1169" t="s">
        <v>5223</v>
      </c>
      <c r="O1169" t="s">
        <v>313</v>
      </c>
      <c r="P1169" s="2">
        <f t="shared" si="108"/>
        <v>44533</v>
      </c>
      <c r="Q1169" s="3">
        <f t="shared" si="109"/>
        <v>44561</v>
      </c>
      <c r="R1169" t="str">
        <f t="shared" si="110"/>
        <v>Daily Journey</v>
      </c>
      <c r="S1169" t="str">
        <f t="shared" si="111"/>
        <v>On Time</v>
      </c>
      <c r="T1169" t="str">
        <f>IF(R1169="Permit", J1169, IF(G1169="","NA CO", IF(G1169="00:00:00","NA CO", IF(G1169&lt;E1169,"Early",IF(I1169*1440&gt;=parameter!$C$4,"Overtime","On Time CO")))))</f>
        <v>On Time CO</v>
      </c>
      <c r="U1169" t="str">
        <f t="shared" si="112"/>
        <v/>
      </c>
      <c r="V1169" t="str">
        <f t="shared" si="113"/>
        <v/>
      </c>
    </row>
    <row r="1170" spans="1:22" x14ac:dyDescent="0.3">
      <c r="A1170" t="s">
        <v>306</v>
      </c>
      <c r="B1170" t="s">
        <v>307</v>
      </c>
      <c r="C1170" t="str">
        <f>LEFT(raw!D1170,10)</f>
        <v>2021-12-06</v>
      </c>
      <c r="D1170" t="str">
        <f>LEFT(raw!E1170,8)</f>
        <v>08:30:00</v>
      </c>
      <c r="E1170" t="str">
        <f>LEFT(raw!F1170,8)</f>
        <v>17:30:00</v>
      </c>
      <c r="F1170" t="str">
        <f>LEFT(raw!G1170,8)</f>
        <v>07:45:27</v>
      </c>
      <c r="G1170" t="str">
        <f>LEFT(raw!H1170,8)</f>
        <v>17:45:41</v>
      </c>
      <c r="H1170" t="s">
        <v>19</v>
      </c>
      <c r="I1170" t="s">
        <v>20</v>
      </c>
      <c r="J1170" t="s">
        <v>25</v>
      </c>
      <c r="K1170" t="s">
        <v>26</v>
      </c>
      <c r="L1170" t="str">
        <f>LEFT(raw!M1170,8)</f>
        <v>09:00:00</v>
      </c>
      <c r="M1170" t="s">
        <v>20</v>
      </c>
      <c r="N1170" t="s">
        <v>28</v>
      </c>
      <c r="O1170" t="s">
        <v>28</v>
      </c>
      <c r="P1170" s="2">
        <f t="shared" si="108"/>
        <v>44536</v>
      </c>
      <c r="Q1170" s="3">
        <f t="shared" si="109"/>
        <v>44561</v>
      </c>
      <c r="R1170" t="str">
        <f t="shared" si="110"/>
        <v>Attendance</v>
      </c>
      <c r="S1170" t="str">
        <f t="shared" si="111"/>
        <v>On Time</v>
      </c>
      <c r="T1170" t="str">
        <f>IF(R1170="Permit", J1170, IF(G1170="","NA CO", IF(G1170="00:00:00","NA CO", IF(G1170&lt;E1170,"Early",IF(I1170*1440&gt;=parameter!$C$4,"Overtime","On Time CO")))))</f>
        <v>On Time CO</v>
      </c>
      <c r="U1170" t="str">
        <f t="shared" si="112"/>
        <v/>
      </c>
      <c r="V1170" t="str">
        <f t="shared" si="113"/>
        <v/>
      </c>
    </row>
    <row r="1171" spans="1:22" x14ac:dyDescent="0.3">
      <c r="A1171" t="s">
        <v>306</v>
      </c>
      <c r="B1171" t="s">
        <v>307</v>
      </c>
      <c r="C1171" t="str">
        <f>LEFT(raw!D1171,10)</f>
        <v>2021-12-07</v>
      </c>
      <c r="D1171" t="str">
        <f>LEFT(raw!E1171,8)</f>
        <v>00:00:00</v>
      </c>
      <c r="E1171" t="str">
        <f>LEFT(raw!F1171,8)</f>
        <v>00:00:00</v>
      </c>
      <c r="F1171" t="str">
        <f>LEFT(raw!G1171,8)</f>
        <v>07:19:16</v>
      </c>
      <c r="G1171" t="str">
        <f>LEFT(raw!H1171,8)</f>
        <v>17:39:52</v>
      </c>
      <c r="H1171" t="s">
        <v>19</v>
      </c>
      <c r="I1171" t="s">
        <v>20</v>
      </c>
      <c r="J1171" t="s">
        <v>21</v>
      </c>
      <c r="K1171" t="s">
        <v>22</v>
      </c>
      <c r="L1171" t="str">
        <f>LEFT(raw!M1171,8)</f>
        <v>10:20:35</v>
      </c>
      <c r="M1171" t="s">
        <v>20</v>
      </c>
      <c r="N1171" t="s">
        <v>313</v>
      </c>
      <c r="O1171" t="s">
        <v>313</v>
      </c>
      <c r="P1171" s="2">
        <f t="shared" si="108"/>
        <v>44537</v>
      </c>
      <c r="Q1171" s="3">
        <f t="shared" si="109"/>
        <v>44561</v>
      </c>
      <c r="R1171" t="str">
        <f t="shared" si="110"/>
        <v>Daily Journey</v>
      </c>
      <c r="S1171" t="str">
        <f t="shared" si="111"/>
        <v>On Time</v>
      </c>
      <c r="T1171" t="str">
        <f>IF(R1171="Permit", J1171, IF(G1171="","NA CO", IF(G1171="00:00:00","NA CO", IF(G1171&lt;E1171,"Early",IF(I1171*1440&gt;=parameter!$C$4,"Overtime","On Time CO")))))</f>
        <v>On Time CO</v>
      </c>
      <c r="U1171" t="str">
        <f t="shared" si="112"/>
        <v/>
      </c>
      <c r="V1171" t="str">
        <f t="shared" si="113"/>
        <v/>
      </c>
    </row>
    <row r="1172" spans="1:22" x14ac:dyDescent="0.3">
      <c r="A1172" t="s">
        <v>306</v>
      </c>
      <c r="B1172" t="s">
        <v>307</v>
      </c>
      <c r="C1172" t="str">
        <f>LEFT(raw!D1172,10)</f>
        <v>2021-12-08</v>
      </c>
      <c r="D1172" t="str">
        <f>LEFT(raw!E1172,8)</f>
        <v>08:30:00</v>
      </c>
      <c r="E1172" t="str">
        <f>LEFT(raw!F1172,8)</f>
        <v>17:30:00</v>
      </c>
      <c r="F1172" t="str">
        <f>LEFT(raw!G1172,8)</f>
        <v>07:16:53</v>
      </c>
      <c r="G1172" t="str">
        <f>LEFT(raw!H1172,8)</f>
        <v>17:30:23</v>
      </c>
      <c r="H1172" t="s">
        <v>19</v>
      </c>
      <c r="I1172" t="s">
        <v>20</v>
      </c>
      <c r="J1172" t="s">
        <v>25</v>
      </c>
      <c r="K1172" t="s">
        <v>26</v>
      </c>
      <c r="L1172" t="str">
        <f>LEFT(raw!M1172,8)</f>
        <v>09:00:00</v>
      </c>
      <c r="M1172" t="s">
        <v>20</v>
      </c>
      <c r="N1172" t="s">
        <v>28</v>
      </c>
      <c r="O1172" t="s">
        <v>28</v>
      </c>
      <c r="P1172" s="2">
        <f t="shared" si="108"/>
        <v>44538</v>
      </c>
      <c r="Q1172" s="3">
        <f t="shared" si="109"/>
        <v>44561</v>
      </c>
      <c r="R1172" t="str">
        <f t="shared" si="110"/>
        <v>Attendance</v>
      </c>
      <c r="S1172" t="str">
        <f t="shared" si="111"/>
        <v>On Time</v>
      </c>
      <c r="T1172" t="str">
        <f>IF(R1172="Permit", J1172, IF(G1172="","NA CO", IF(G1172="00:00:00","NA CO", IF(G1172&lt;E1172,"Early",IF(I1172*1440&gt;=parameter!$C$4,"Overtime","On Time CO")))))</f>
        <v>On Time CO</v>
      </c>
      <c r="U1172" t="str">
        <f t="shared" si="112"/>
        <v/>
      </c>
      <c r="V1172" t="str">
        <f t="shared" si="113"/>
        <v/>
      </c>
    </row>
    <row r="1173" spans="1:22" x14ac:dyDescent="0.3">
      <c r="A1173" t="s">
        <v>306</v>
      </c>
      <c r="B1173" t="s">
        <v>307</v>
      </c>
      <c r="C1173" t="str">
        <f>LEFT(raw!D1173,10)</f>
        <v>2021-12-09</v>
      </c>
      <c r="D1173" t="str">
        <f>LEFT(raw!E1173,8)</f>
        <v>00:00:00</v>
      </c>
      <c r="E1173" t="str">
        <f>LEFT(raw!F1173,8)</f>
        <v>00:00:00</v>
      </c>
      <c r="F1173" t="str">
        <f>LEFT(raw!G1173,8)</f>
        <v>07:22:07</v>
      </c>
      <c r="G1173" t="str">
        <f>LEFT(raw!H1173,8)</f>
        <v>18:30:45</v>
      </c>
      <c r="H1173" t="s">
        <v>19</v>
      </c>
      <c r="I1173" t="s">
        <v>20</v>
      </c>
      <c r="J1173" t="s">
        <v>21</v>
      </c>
      <c r="K1173" t="s">
        <v>22</v>
      </c>
      <c r="L1173" t="str">
        <f>LEFT(raw!M1173,8)</f>
        <v>11:08:37</v>
      </c>
      <c r="M1173" t="s">
        <v>20</v>
      </c>
      <c r="N1173" t="s">
        <v>313</v>
      </c>
      <c r="O1173" t="s">
        <v>895</v>
      </c>
      <c r="P1173" s="2">
        <f t="shared" si="108"/>
        <v>44539</v>
      </c>
      <c r="Q1173" s="3">
        <f t="shared" si="109"/>
        <v>44561</v>
      </c>
      <c r="R1173" t="str">
        <f t="shared" si="110"/>
        <v>Daily Journey</v>
      </c>
      <c r="S1173" t="str">
        <f t="shared" si="111"/>
        <v>On Time</v>
      </c>
      <c r="T1173" t="str">
        <f>IF(R1173="Permit", J1173, IF(G1173="","NA CO", IF(G1173="00:00:00","NA CO", IF(G1173&lt;E1173,"Early",IF(I1173*1440&gt;=parameter!$C$4,"Overtime","On Time CO")))))</f>
        <v>On Time CO</v>
      </c>
      <c r="U1173" t="str">
        <f t="shared" si="112"/>
        <v/>
      </c>
      <c r="V1173" t="str">
        <f t="shared" si="113"/>
        <v/>
      </c>
    </row>
    <row r="1174" spans="1:22" x14ac:dyDescent="0.3">
      <c r="A1174" t="s">
        <v>306</v>
      </c>
      <c r="B1174" t="s">
        <v>307</v>
      </c>
      <c r="C1174" t="str">
        <f>LEFT(raw!D1174,10)</f>
        <v>2021-12-10</v>
      </c>
      <c r="D1174" t="str">
        <f>LEFT(raw!E1174,8)</f>
        <v>08:30:00</v>
      </c>
      <c r="E1174" t="str">
        <f>LEFT(raw!F1174,8)</f>
        <v>17:30:00</v>
      </c>
      <c r="F1174" t="str">
        <f>LEFT(raw!G1174,8)</f>
        <v>07:21:24</v>
      </c>
      <c r="G1174" t="str">
        <f>LEFT(raw!H1174,8)</f>
        <v>19:40:04</v>
      </c>
      <c r="H1174" t="s">
        <v>19</v>
      </c>
      <c r="I1174" t="s">
        <v>20</v>
      </c>
      <c r="J1174" t="s">
        <v>25</v>
      </c>
      <c r="K1174" t="s">
        <v>26</v>
      </c>
      <c r="L1174" t="str">
        <f>LEFT(raw!M1174,8)</f>
        <v>09:00:00</v>
      </c>
      <c r="M1174" t="s">
        <v>20</v>
      </c>
      <c r="N1174" t="s">
        <v>28</v>
      </c>
      <c r="O1174" t="s">
        <v>28</v>
      </c>
      <c r="P1174" s="2">
        <f t="shared" si="108"/>
        <v>44540</v>
      </c>
      <c r="Q1174" s="3">
        <f t="shared" si="109"/>
        <v>44561</v>
      </c>
      <c r="R1174" t="str">
        <f t="shared" si="110"/>
        <v>Attendance</v>
      </c>
      <c r="S1174" t="str">
        <f t="shared" si="111"/>
        <v>On Time</v>
      </c>
      <c r="T1174" t="str">
        <f>IF(R1174="Permit", J1174, IF(G1174="","NA CO", IF(G1174="00:00:00","NA CO", IF(G1174&lt;E1174,"Early",IF(I1174*1440&gt;=parameter!$C$4,"Overtime","On Time CO")))))</f>
        <v>On Time CO</v>
      </c>
      <c r="U1174" t="str">
        <f t="shared" si="112"/>
        <v/>
      </c>
      <c r="V1174" t="str">
        <f t="shared" si="113"/>
        <v/>
      </c>
    </row>
    <row r="1175" spans="1:22" x14ac:dyDescent="0.3">
      <c r="A1175" t="s">
        <v>306</v>
      </c>
      <c r="B1175" t="s">
        <v>307</v>
      </c>
      <c r="C1175" t="str">
        <f>LEFT(raw!D1175,10)</f>
        <v>2021-12-13</v>
      </c>
      <c r="D1175" t="str">
        <f>LEFT(raw!E1175,8)</f>
        <v>08:30:00</v>
      </c>
      <c r="E1175" t="str">
        <f>LEFT(raw!F1175,8)</f>
        <v>17:30:00</v>
      </c>
      <c r="F1175" t="str">
        <f>LEFT(raw!G1175,8)</f>
        <v>07:26:32</v>
      </c>
      <c r="G1175" t="str">
        <f>LEFT(raw!H1175,8)</f>
        <v>18:56:24</v>
      </c>
      <c r="H1175" t="s">
        <v>19</v>
      </c>
      <c r="I1175" t="s">
        <v>20</v>
      </c>
      <c r="J1175" t="s">
        <v>25</v>
      </c>
      <c r="K1175" t="s">
        <v>26</v>
      </c>
      <c r="L1175" t="str">
        <f>LEFT(raw!M1175,8)</f>
        <v>09:00:00</v>
      </c>
      <c r="M1175" t="s">
        <v>20</v>
      </c>
      <c r="N1175" t="s">
        <v>28</v>
      </c>
      <c r="O1175" t="s">
        <v>28</v>
      </c>
      <c r="P1175" s="2">
        <f t="shared" si="108"/>
        <v>44543</v>
      </c>
      <c r="Q1175" s="3">
        <f t="shared" si="109"/>
        <v>44561</v>
      </c>
      <c r="R1175" t="str">
        <f t="shared" si="110"/>
        <v>Attendance</v>
      </c>
      <c r="S1175" t="str">
        <f t="shared" si="111"/>
        <v>On Time</v>
      </c>
      <c r="T1175" t="str">
        <f>IF(R1175="Permit", J1175, IF(G1175="","NA CO", IF(G1175="00:00:00","NA CO", IF(G1175&lt;E1175,"Early",IF(I1175*1440&gt;=parameter!$C$4,"Overtime","On Time CO")))))</f>
        <v>On Time CO</v>
      </c>
      <c r="U1175" t="str">
        <f t="shared" si="112"/>
        <v/>
      </c>
      <c r="V1175" t="str">
        <f t="shared" si="113"/>
        <v/>
      </c>
    </row>
    <row r="1176" spans="1:22" x14ac:dyDescent="0.3">
      <c r="A1176" t="s">
        <v>306</v>
      </c>
      <c r="B1176" t="s">
        <v>307</v>
      </c>
      <c r="C1176" t="str">
        <f>LEFT(raw!D1176,10)</f>
        <v>2021-12-14</v>
      </c>
      <c r="D1176" t="str">
        <f>LEFT(raw!E1176,8)</f>
        <v>08:30:00</v>
      </c>
      <c r="E1176" t="str">
        <f>LEFT(raw!F1176,8)</f>
        <v>17:30:00</v>
      </c>
      <c r="F1176" t="str">
        <f>LEFT(raw!G1176,8)</f>
        <v>07:12:52</v>
      </c>
      <c r="G1176" t="str">
        <f>LEFT(raw!H1176,8)</f>
        <v>18:35:06</v>
      </c>
      <c r="H1176" t="s">
        <v>19</v>
      </c>
      <c r="I1176" t="s">
        <v>20</v>
      </c>
      <c r="J1176" t="s">
        <v>25</v>
      </c>
      <c r="K1176" t="s">
        <v>26</v>
      </c>
      <c r="L1176" t="str">
        <f>LEFT(raw!M1176,8)</f>
        <v>09:00:00</v>
      </c>
      <c r="M1176" t="s">
        <v>20</v>
      </c>
      <c r="N1176" t="s">
        <v>28</v>
      </c>
      <c r="O1176" t="s">
        <v>28</v>
      </c>
      <c r="P1176" s="2">
        <f t="shared" si="108"/>
        <v>44544</v>
      </c>
      <c r="Q1176" s="3">
        <f t="shared" si="109"/>
        <v>44561</v>
      </c>
      <c r="R1176" t="str">
        <f t="shared" si="110"/>
        <v>Attendance</v>
      </c>
      <c r="S1176" t="str">
        <f t="shared" si="111"/>
        <v>On Time</v>
      </c>
      <c r="T1176" t="str">
        <f>IF(R1176="Permit", J1176, IF(G1176="","NA CO", IF(G1176="00:00:00","NA CO", IF(G1176&lt;E1176,"Early",IF(I1176*1440&gt;=parameter!$C$4,"Overtime","On Time CO")))))</f>
        <v>On Time CO</v>
      </c>
      <c r="U1176" t="str">
        <f t="shared" si="112"/>
        <v/>
      </c>
      <c r="V1176" t="str">
        <f t="shared" si="113"/>
        <v/>
      </c>
    </row>
    <row r="1177" spans="1:22" x14ac:dyDescent="0.3">
      <c r="A1177" t="s">
        <v>306</v>
      </c>
      <c r="B1177" t="s">
        <v>307</v>
      </c>
      <c r="C1177" t="str">
        <f>LEFT(raw!D1177,10)</f>
        <v>2021-12-15</v>
      </c>
      <c r="D1177" t="str">
        <f>LEFT(raw!E1177,8)</f>
        <v>08:30:00</v>
      </c>
      <c r="E1177" t="str">
        <f>LEFT(raw!F1177,8)</f>
        <v>17:30:00</v>
      </c>
      <c r="F1177" t="str">
        <f>LEFT(raw!G1177,8)</f>
        <v>07:34:18</v>
      </c>
      <c r="G1177" t="str">
        <f>LEFT(raw!H1177,8)</f>
        <v>18:40:46</v>
      </c>
      <c r="H1177" t="s">
        <v>19</v>
      </c>
      <c r="I1177" t="s">
        <v>20</v>
      </c>
      <c r="J1177" t="s">
        <v>25</v>
      </c>
      <c r="K1177" t="s">
        <v>26</v>
      </c>
      <c r="L1177" t="str">
        <f>LEFT(raw!M1177,8)</f>
        <v>09:00:00</v>
      </c>
      <c r="M1177" t="s">
        <v>20</v>
      </c>
      <c r="N1177" t="s">
        <v>28</v>
      </c>
      <c r="O1177" t="s">
        <v>28</v>
      </c>
      <c r="P1177" s="2">
        <f t="shared" si="108"/>
        <v>44545</v>
      </c>
      <c r="Q1177" s="3">
        <f t="shared" si="109"/>
        <v>44561</v>
      </c>
      <c r="R1177" t="str">
        <f t="shared" si="110"/>
        <v>Attendance</v>
      </c>
      <c r="S1177" t="str">
        <f t="shared" si="111"/>
        <v>On Time</v>
      </c>
      <c r="T1177" t="str">
        <f>IF(R1177="Permit", J1177, IF(G1177="","NA CO", IF(G1177="00:00:00","NA CO", IF(G1177&lt;E1177,"Early",IF(I1177*1440&gt;=parameter!$C$4,"Overtime","On Time CO")))))</f>
        <v>On Time CO</v>
      </c>
      <c r="U1177" t="str">
        <f t="shared" si="112"/>
        <v/>
      </c>
      <c r="V1177" t="str">
        <f t="shared" si="113"/>
        <v/>
      </c>
    </row>
    <row r="1178" spans="1:22" x14ac:dyDescent="0.3">
      <c r="A1178" t="s">
        <v>306</v>
      </c>
      <c r="B1178" t="s">
        <v>307</v>
      </c>
      <c r="C1178" t="str">
        <f>LEFT(raw!D1178,10)</f>
        <v>2021-12-16</v>
      </c>
      <c r="D1178" t="str">
        <f>LEFT(raw!E1178,8)</f>
        <v>08:30:00</v>
      </c>
      <c r="E1178" t="str">
        <f>LEFT(raw!F1178,8)</f>
        <v>17:30:00</v>
      </c>
      <c r="F1178" t="str">
        <f>LEFT(raw!G1178,8)</f>
        <v>07:51:56</v>
      </c>
      <c r="G1178" t="str">
        <f>LEFT(raw!H1178,8)</f>
        <v>17:30:54</v>
      </c>
      <c r="H1178" t="s">
        <v>19</v>
      </c>
      <c r="I1178" t="s">
        <v>20</v>
      </c>
      <c r="J1178" t="s">
        <v>25</v>
      </c>
      <c r="K1178" t="s">
        <v>26</v>
      </c>
      <c r="L1178" t="str">
        <f>LEFT(raw!M1178,8)</f>
        <v>09:00:00</v>
      </c>
      <c r="M1178" t="s">
        <v>20</v>
      </c>
      <c r="N1178" t="s">
        <v>28</v>
      </c>
      <c r="O1178" t="s">
        <v>28</v>
      </c>
      <c r="P1178" s="2">
        <f t="shared" si="108"/>
        <v>44546</v>
      </c>
      <c r="Q1178" s="3">
        <f t="shared" si="109"/>
        <v>44561</v>
      </c>
      <c r="R1178" t="str">
        <f t="shared" si="110"/>
        <v>Attendance</v>
      </c>
      <c r="S1178" t="str">
        <f t="shared" si="111"/>
        <v>On Time</v>
      </c>
      <c r="T1178" t="str">
        <f>IF(R1178="Permit", J1178, IF(G1178="","NA CO", IF(G1178="00:00:00","NA CO", IF(G1178&lt;E1178,"Early",IF(I1178*1440&gt;=parameter!$C$4,"Overtime","On Time CO")))))</f>
        <v>On Time CO</v>
      </c>
      <c r="U1178" t="str">
        <f t="shared" si="112"/>
        <v/>
      </c>
      <c r="V1178" t="str">
        <f t="shared" si="113"/>
        <v/>
      </c>
    </row>
    <row r="1179" spans="1:22" x14ac:dyDescent="0.3">
      <c r="A1179" t="s">
        <v>306</v>
      </c>
      <c r="B1179" t="s">
        <v>307</v>
      </c>
      <c r="C1179" t="str">
        <f>LEFT(raw!D1179,10)</f>
        <v>2021-12-17</v>
      </c>
      <c r="D1179" t="str">
        <f>LEFT(raw!E1179,8)</f>
        <v>00:00:00</v>
      </c>
      <c r="E1179" t="str">
        <f>LEFT(raw!F1179,8)</f>
        <v>00:00:00</v>
      </c>
      <c r="F1179" t="str">
        <f>LEFT(raw!G1179,8)</f>
        <v>07:34:56</v>
      </c>
      <c r="G1179" t="str">
        <f>LEFT(raw!H1179,8)</f>
        <v>17:49:11</v>
      </c>
      <c r="H1179" t="s">
        <v>19</v>
      </c>
      <c r="I1179" t="s">
        <v>20</v>
      </c>
      <c r="J1179" t="s">
        <v>21</v>
      </c>
      <c r="K1179" t="s">
        <v>22</v>
      </c>
      <c r="L1179" t="str">
        <f>LEFT(raw!M1179,8)</f>
        <v>10:14:15</v>
      </c>
      <c r="M1179" t="s">
        <v>20</v>
      </c>
      <c r="N1179" t="s">
        <v>313</v>
      </c>
      <c r="O1179" t="s">
        <v>313</v>
      </c>
      <c r="P1179" s="2">
        <f t="shared" si="108"/>
        <v>44547</v>
      </c>
      <c r="Q1179" s="3">
        <f t="shared" si="109"/>
        <v>44561</v>
      </c>
      <c r="R1179" t="str">
        <f t="shared" si="110"/>
        <v>Daily Journey</v>
      </c>
      <c r="S1179" t="str">
        <f t="shared" si="111"/>
        <v>On Time</v>
      </c>
      <c r="T1179" t="str">
        <f>IF(R1179="Permit", J1179, IF(G1179="","NA CO", IF(G1179="00:00:00","NA CO", IF(G1179&lt;E1179,"Early",IF(I1179*1440&gt;=parameter!$C$4,"Overtime","On Time CO")))))</f>
        <v>On Time CO</v>
      </c>
      <c r="U1179" t="str">
        <f t="shared" si="112"/>
        <v/>
      </c>
      <c r="V1179" t="str">
        <f t="shared" si="113"/>
        <v/>
      </c>
    </row>
    <row r="1180" spans="1:22" x14ac:dyDescent="0.3">
      <c r="A1180" t="s">
        <v>306</v>
      </c>
      <c r="B1180" t="s">
        <v>307</v>
      </c>
      <c r="C1180" t="str">
        <f>LEFT(raw!D1180,10)</f>
        <v>2021-12-20</v>
      </c>
      <c r="D1180" t="str">
        <f>LEFT(raw!E1180,8)</f>
        <v>08:30:00</v>
      </c>
      <c r="E1180" t="str">
        <f>LEFT(raw!F1180,8)</f>
        <v>17:30:00</v>
      </c>
      <c r="F1180" t="str">
        <f>LEFT(raw!G1180,8)</f>
        <v>07:25:05</v>
      </c>
      <c r="G1180" t="str">
        <f>LEFT(raw!H1180,8)</f>
        <v>19:07:44</v>
      </c>
      <c r="H1180" t="s">
        <v>19</v>
      </c>
      <c r="I1180" t="s">
        <v>20</v>
      </c>
      <c r="J1180" t="s">
        <v>25</v>
      </c>
      <c r="K1180" t="s">
        <v>26</v>
      </c>
      <c r="L1180" t="str">
        <f>LEFT(raw!M1180,8)</f>
        <v>09:00:00</v>
      </c>
      <c r="M1180" t="s">
        <v>20</v>
      </c>
      <c r="N1180" t="s">
        <v>28</v>
      </c>
      <c r="O1180" t="s">
        <v>28</v>
      </c>
      <c r="P1180" s="2">
        <f t="shared" si="108"/>
        <v>44550</v>
      </c>
      <c r="Q1180" s="3">
        <f t="shared" si="109"/>
        <v>44561</v>
      </c>
      <c r="R1180" t="str">
        <f t="shared" si="110"/>
        <v>Attendance</v>
      </c>
      <c r="S1180" t="str">
        <f t="shared" si="111"/>
        <v>On Time</v>
      </c>
      <c r="T1180" t="str">
        <f>IF(R1180="Permit", J1180, IF(G1180="","NA CO", IF(G1180="00:00:00","NA CO", IF(G1180&lt;E1180,"Early",IF(I1180*1440&gt;=parameter!$C$4,"Overtime","On Time CO")))))</f>
        <v>On Time CO</v>
      </c>
      <c r="U1180" t="str">
        <f t="shared" si="112"/>
        <v/>
      </c>
      <c r="V1180" t="str">
        <f t="shared" si="113"/>
        <v/>
      </c>
    </row>
    <row r="1181" spans="1:22" x14ac:dyDescent="0.3">
      <c r="A1181" t="s">
        <v>306</v>
      </c>
      <c r="B1181" t="s">
        <v>307</v>
      </c>
      <c r="C1181" t="str">
        <f>LEFT(raw!D1181,10)</f>
        <v>2021-12-21</v>
      </c>
      <c r="D1181" t="str">
        <f>LEFT(raw!E1181,8)</f>
        <v>00:00:00</v>
      </c>
      <c r="E1181" t="str">
        <f>LEFT(raw!F1181,8)</f>
        <v>00:00:00</v>
      </c>
      <c r="F1181" t="str">
        <f>LEFT(raw!G1181,8)</f>
        <v>07:51:16</v>
      </c>
      <c r="G1181" t="str">
        <f>LEFT(raw!H1181,8)</f>
        <v>18:01:29</v>
      </c>
      <c r="H1181" t="s">
        <v>19</v>
      </c>
      <c r="I1181" t="s">
        <v>20</v>
      </c>
      <c r="J1181" t="s">
        <v>21</v>
      </c>
      <c r="K1181" t="s">
        <v>22</v>
      </c>
      <c r="L1181" t="str">
        <f>LEFT(raw!M1181,8)</f>
        <v>10:10:13</v>
      </c>
      <c r="M1181" t="s">
        <v>20</v>
      </c>
      <c r="N1181" t="s">
        <v>314</v>
      </c>
      <c r="O1181" t="s">
        <v>313</v>
      </c>
      <c r="P1181" s="2">
        <f t="shared" si="108"/>
        <v>44551</v>
      </c>
      <c r="Q1181" s="3">
        <f t="shared" si="109"/>
        <v>44561</v>
      </c>
      <c r="R1181" t="str">
        <f t="shared" si="110"/>
        <v>Daily Journey</v>
      </c>
      <c r="S1181" t="str">
        <f t="shared" si="111"/>
        <v>On Time</v>
      </c>
      <c r="T1181" t="str">
        <f>IF(R1181="Permit", J1181, IF(G1181="","NA CO", IF(G1181="00:00:00","NA CO", IF(G1181&lt;E1181,"Early",IF(I1181*1440&gt;=parameter!$C$4,"Overtime","On Time CO")))))</f>
        <v>On Time CO</v>
      </c>
      <c r="U1181" t="str">
        <f t="shared" si="112"/>
        <v/>
      </c>
      <c r="V1181" t="str">
        <f t="shared" si="113"/>
        <v/>
      </c>
    </row>
    <row r="1182" spans="1:22" x14ac:dyDescent="0.3">
      <c r="A1182" t="s">
        <v>306</v>
      </c>
      <c r="B1182" t="s">
        <v>307</v>
      </c>
      <c r="C1182" t="str">
        <f>LEFT(raw!D1182,10)</f>
        <v>2021-12-22</v>
      </c>
      <c r="D1182" t="str">
        <f>LEFT(raw!E1182,8)</f>
        <v>08:30:00</v>
      </c>
      <c r="E1182" t="str">
        <f>LEFT(raw!F1182,8)</f>
        <v>17:30:00</v>
      </c>
      <c r="F1182" t="str">
        <f>LEFT(raw!G1182,8)</f>
        <v>07:44:04</v>
      </c>
      <c r="G1182" t="str">
        <f>LEFT(raw!H1182,8)</f>
        <v>17:44:20</v>
      </c>
      <c r="H1182" t="s">
        <v>19</v>
      </c>
      <c r="I1182" t="s">
        <v>20</v>
      </c>
      <c r="J1182" t="s">
        <v>25</v>
      </c>
      <c r="K1182" t="s">
        <v>26</v>
      </c>
      <c r="L1182" t="str">
        <f>LEFT(raw!M1182,8)</f>
        <v>09:00:00</v>
      </c>
      <c r="M1182" t="s">
        <v>20</v>
      </c>
      <c r="N1182" t="s">
        <v>28</v>
      </c>
      <c r="O1182" t="s">
        <v>28</v>
      </c>
      <c r="P1182" s="2">
        <f t="shared" si="108"/>
        <v>44552</v>
      </c>
      <c r="Q1182" s="3">
        <f t="shared" si="109"/>
        <v>44561</v>
      </c>
      <c r="R1182" t="str">
        <f t="shared" si="110"/>
        <v>Attendance</v>
      </c>
      <c r="S1182" t="str">
        <f t="shared" si="111"/>
        <v>On Time</v>
      </c>
      <c r="T1182" t="str">
        <f>IF(R1182="Permit", J1182, IF(G1182="","NA CO", IF(G1182="00:00:00","NA CO", IF(G1182&lt;E1182,"Early",IF(I1182*1440&gt;=parameter!$C$4,"Overtime","On Time CO")))))</f>
        <v>On Time CO</v>
      </c>
      <c r="U1182" t="str">
        <f t="shared" si="112"/>
        <v/>
      </c>
      <c r="V1182" t="str">
        <f t="shared" si="113"/>
        <v/>
      </c>
    </row>
    <row r="1183" spans="1:22" x14ac:dyDescent="0.3">
      <c r="A1183" t="s">
        <v>306</v>
      </c>
      <c r="B1183" t="s">
        <v>307</v>
      </c>
      <c r="C1183" t="str">
        <f>LEFT(raw!D1183,10)</f>
        <v>2021-12-23</v>
      </c>
      <c r="D1183" t="str">
        <f>LEFT(raw!E1183,8)</f>
        <v>00:00:00</v>
      </c>
      <c r="E1183" t="str">
        <f>LEFT(raw!F1183,8)</f>
        <v>00:00:00</v>
      </c>
      <c r="F1183" t="str">
        <f>LEFT(raw!G1183,8)</f>
        <v>07:52:00</v>
      </c>
      <c r="G1183" t="str">
        <f>LEFT(raw!H1183,8)</f>
        <v>17:49:19</v>
      </c>
      <c r="H1183" t="s">
        <v>19</v>
      </c>
      <c r="I1183" t="s">
        <v>20</v>
      </c>
      <c r="J1183" t="s">
        <v>21</v>
      </c>
      <c r="K1183" t="s">
        <v>22</v>
      </c>
      <c r="L1183" t="str">
        <f>LEFT(raw!M1183,8)</f>
        <v>09:57:19</v>
      </c>
      <c r="M1183" t="s">
        <v>20</v>
      </c>
      <c r="N1183" t="s">
        <v>313</v>
      </c>
      <c r="O1183" t="s">
        <v>313</v>
      </c>
      <c r="P1183" s="2">
        <f t="shared" si="108"/>
        <v>44553</v>
      </c>
      <c r="Q1183" s="3">
        <f t="shared" si="109"/>
        <v>44561</v>
      </c>
      <c r="R1183" t="str">
        <f t="shared" si="110"/>
        <v>Daily Journey</v>
      </c>
      <c r="S1183" t="str">
        <f t="shared" si="111"/>
        <v>On Time</v>
      </c>
      <c r="T1183" t="str">
        <f>IF(R1183="Permit", J1183, IF(G1183="","NA CO", IF(G1183="00:00:00","NA CO", IF(G1183&lt;E1183,"Early",IF(I1183*1440&gt;=parameter!$C$4,"Overtime","On Time CO")))))</f>
        <v>On Time CO</v>
      </c>
      <c r="U1183" t="str">
        <f t="shared" si="112"/>
        <v/>
      </c>
      <c r="V1183" t="str">
        <f t="shared" si="113"/>
        <v/>
      </c>
    </row>
    <row r="1184" spans="1:22" x14ac:dyDescent="0.3">
      <c r="A1184" t="s">
        <v>306</v>
      </c>
      <c r="B1184" t="s">
        <v>307</v>
      </c>
      <c r="C1184" t="str">
        <f>LEFT(raw!D1184,10)</f>
        <v>2021-12-24</v>
      </c>
      <c r="D1184" t="str">
        <f>LEFT(raw!E1184,8)</f>
        <v>08:30:00</v>
      </c>
      <c r="E1184" t="str">
        <f>LEFT(raw!F1184,8)</f>
        <v>17:30:00</v>
      </c>
      <c r="F1184" t="str">
        <f>LEFT(raw!G1184,8)</f>
        <v>07:30:04</v>
      </c>
      <c r="G1184" t="str">
        <f>LEFT(raw!H1184,8)</f>
        <v>17:30:20</v>
      </c>
      <c r="H1184" t="s">
        <v>19</v>
      </c>
      <c r="I1184" t="s">
        <v>20</v>
      </c>
      <c r="J1184" t="s">
        <v>25</v>
      </c>
      <c r="K1184" t="s">
        <v>26</v>
      </c>
      <c r="L1184" t="str">
        <f>LEFT(raw!M1184,8)</f>
        <v>09:00:00</v>
      </c>
      <c r="M1184" t="s">
        <v>20</v>
      </c>
      <c r="N1184" t="s">
        <v>28</v>
      </c>
      <c r="O1184" t="s">
        <v>28</v>
      </c>
      <c r="P1184" s="2">
        <f t="shared" si="108"/>
        <v>44554</v>
      </c>
      <c r="Q1184" s="3">
        <f t="shared" si="109"/>
        <v>44561</v>
      </c>
      <c r="R1184" t="str">
        <f t="shared" si="110"/>
        <v>Attendance</v>
      </c>
      <c r="S1184" t="str">
        <f t="shared" si="111"/>
        <v>On Time</v>
      </c>
      <c r="T1184" t="str">
        <f>IF(R1184="Permit", J1184, IF(G1184="","NA CO", IF(G1184="00:00:00","NA CO", IF(G1184&lt;E1184,"Early",IF(I1184*1440&gt;=parameter!$C$4,"Overtime","On Time CO")))))</f>
        <v>On Time CO</v>
      </c>
      <c r="U1184" t="str">
        <f t="shared" si="112"/>
        <v/>
      </c>
      <c r="V1184" t="str">
        <f t="shared" si="113"/>
        <v/>
      </c>
    </row>
    <row r="1185" spans="1:22" x14ac:dyDescent="0.3">
      <c r="A1185" t="s">
        <v>306</v>
      </c>
      <c r="B1185" t="s">
        <v>307</v>
      </c>
      <c r="C1185" t="str">
        <f>LEFT(raw!D1185,10)</f>
        <v>2021-12-27</v>
      </c>
      <c r="D1185" t="str">
        <f>LEFT(raw!E1185,8)</f>
        <v>00:00:00</v>
      </c>
      <c r="E1185" t="str">
        <f>LEFT(raw!F1185,8)</f>
        <v>00:00:00</v>
      </c>
      <c r="F1185" t="str">
        <f>LEFT(raw!G1185,8)</f>
        <v>07:46:26</v>
      </c>
      <c r="G1185" t="str">
        <f>LEFT(raw!H1185,8)</f>
        <v>17:35:31</v>
      </c>
      <c r="H1185" t="s">
        <v>19</v>
      </c>
      <c r="I1185" t="s">
        <v>20</v>
      </c>
      <c r="J1185" t="s">
        <v>21</v>
      </c>
      <c r="K1185" t="s">
        <v>22</v>
      </c>
      <c r="L1185" t="str">
        <f>LEFT(raw!M1185,8)</f>
        <v>09:49:05</v>
      </c>
      <c r="M1185" t="s">
        <v>20</v>
      </c>
      <c r="N1185" t="s">
        <v>313</v>
      </c>
      <c r="O1185" t="s">
        <v>313</v>
      </c>
      <c r="P1185" s="2">
        <f t="shared" si="108"/>
        <v>44557</v>
      </c>
      <c r="Q1185" s="3">
        <f t="shared" si="109"/>
        <v>44561</v>
      </c>
      <c r="R1185" t="str">
        <f t="shared" si="110"/>
        <v>Daily Journey</v>
      </c>
      <c r="S1185" t="str">
        <f t="shared" si="111"/>
        <v>On Time</v>
      </c>
      <c r="T1185" t="str">
        <f>IF(R1185="Permit", J1185, IF(G1185="","NA CO", IF(G1185="00:00:00","NA CO", IF(G1185&lt;E1185,"Early",IF(I1185*1440&gt;=parameter!$C$4,"Overtime","On Time CO")))))</f>
        <v>On Time CO</v>
      </c>
      <c r="U1185" t="str">
        <f t="shared" si="112"/>
        <v/>
      </c>
      <c r="V1185" t="str">
        <f t="shared" si="113"/>
        <v/>
      </c>
    </row>
    <row r="1186" spans="1:22" x14ac:dyDescent="0.3">
      <c r="A1186" t="s">
        <v>306</v>
      </c>
      <c r="B1186" t="s">
        <v>307</v>
      </c>
      <c r="C1186" t="str">
        <f>LEFT(raw!D1186,10)</f>
        <v>2021-12-28</v>
      </c>
      <c r="D1186" t="str">
        <f>LEFT(raw!E1186,8)</f>
        <v>08:30:00</v>
      </c>
      <c r="E1186" t="str">
        <f>LEFT(raw!F1186,8)</f>
        <v>17:30:00</v>
      </c>
      <c r="F1186" t="str">
        <f>LEFT(raw!G1186,8)</f>
        <v>07:24:43</v>
      </c>
      <c r="G1186" t="str">
        <f>LEFT(raw!H1186,8)</f>
        <v>17:30:45</v>
      </c>
      <c r="H1186" t="s">
        <v>19</v>
      </c>
      <c r="I1186" t="s">
        <v>20</v>
      </c>
      <c r="J1186" t="s">
        <v>25</v>
      </c>
      <c r="K1186" t="s">
        <v>26</v>
      </c>
      <c r="L1186" t="str">
        <f>LEFT(raw!M1186,8)</f>
        <v>09:00:00</v>
      </c>
      <c r="M1186" t="s">
        <v>20</v>
      </c>
      <c r="N1186" t="s">
        <v>28</v>
      </c>
      <c r="O1186" t="s">
        <v>28</v>
      </c>
      <c r="P1186" s="2">
        <f t="shared" si="108"/>
        <v>44558</v>
      </c>
      <c r="Q1186" s="3">
        <f t="shared" si="109"/>
        <v>44561</v>
      </c>
      <c r="R1186" t="str">
        <f t="shared" si="110"/>
        <v>Attendance</v>
      </c>
      <c r="S1186" t="str">
        <f t="shared" si="111"/>
        <v>On Time</v>
      </c>
      <c r="T1186" t="str">
        <f>IF(R1186="Permit", J1186, IF(G1186="","NA CO", IF(G1186="00:00:00","NA CO", IF(G1186&lt;E1186,"Early",IF(I1186*1440&gt;=parameter!$C$4,"Overtime","On Time CO")))))</f>
        <v>On Time CO</v>
      </c>
      <c r="U1186" t="str">
        <f t="shared" si="112"/>
        <v/>
      </c>
      <c r="V1186" t="str">
        <f t="shared" si="113"/>
        <v/>
      </c>
    </row>
    <row r="1187" spans="1:22" x14ac:dyDescent="0.3">
      <c r="A1187" t="s">
        <v>306</v>
      </c>
      <c r="B1187" t="s">
        <v>307</v>
      </c>
      <c r="C1187" t="str">
        <f>LEFT(raw!D1187,10)</f>
        <v>2021-12-29</v>
      </c>
      <c r="D1187" t="str">
        <f>LEFT(raw!E1187,8)</f>
        <v>00:00:00</v>
      </c>
      <c r="E1187" t="str">
        <f>LEFT(raw!F1187,8)</f>
        <v>00:00:00</v>
      </c>
      <c r="F1187" t="str">
        <f>LEFT(raw!G1187,8)</f>
        <v>07:43:16</v>
      </c>
      <c r="G1187" t="str">
        <f>LEFT(raw!H1187,8)</f>
        <v>17:33:12</v>
      </c>
      <c r="H1187" t="s">
        <v>19</v>
      </c>
      <c r="I1187" t="s">
        <v>20</v>
      </c>
      <c r="J1187" t="s">
        <v>21</v>
      </c>
      <c r="K1187" t="s">
        <v>22</v>
      </c>
      <c r="L1187" t="str">
        <f>LEFT(raw!M1187,8)</f>
        <v>09:49:56</v>
      </c>
      <c r="M1187" t="s">
        <v>20</v>
      </c>
      <c r="N1187" t="s">
        <v>313</v>
      </c>
      <c r="O1187" t="s">
        <v>5279</v>
      </c>
      <c r="P1187" s="2">
        <f t="shared" si="108"/>
        <v>44559</v>
      </c>
      <c r="Q1187" s="3">
        <f t="shared" si="109"/>
        <v>44561</v>
      </c>
      <c r="R1187" t="str">
        <f t="shared" si="110"/>
        <v>Daily Journey</v>
      </c>
      <c r="S1187" t="str">
        <f t="shared" si="111"/>
        <v>On Time</v>
      </c>
      <c r="T1187" t="str">
        <f>IF(R1187="Permit", J1187, IF(G1187="","NA CO", IF(G1187="00:00:00","NA CO", IF(G1187&lt;E1187,"Early",IF(I1187*1440&gt;=parameter!$C$4,"Overtime","On Time CO")))))</f>
        <v>On Time CO</v>
      </c>
      <c r="U1187" t="str">
        <f t="shared" si="112"/>
        <v/>
      </c>
      <c r="V1187" t="str">
        <f t="shared" si="113"/>
        <v/>
      </c>
    </row>
    <row r="1188" spans="1:22" x14ac:dyDescent="0.3">
      <c r="A1188" t="s">
        <v>306</v>
      </c>
      <c r="B1188" t="s">
        <v>307</v>
      </c>
      <c r="C1188" t="str">
        <f>LEFT(raw!D1188,10)</f>
        <v>2021-12-30</v>
      </c>
      <c r="D1188" t="str">
        <f>LEFT(raw!E1188,8)</f>
        <v>08:30:00</v>
      </c>
      <c r="E1188" t="str">
        <f>LEFT(raw!F1188,8)</f>
        <v>17:30:00</v>
      </c>
      <c r="F1188" t="str">
        <f>LEFT(raw!G1188,8)</f>
        <v>07:27:05</v>
      </c>
      <c r="G1188" t="str">
        <f>LEFT(raw!H1188,8)</f>
        <v>17:32:24</v>
      </c>
      <c r="H1188" t="s">
        <v>19</v>
      </c>
      <c r="I1188" t="s">
        <v>20</v>
      </c>
      <c r="J1188" t="s">
        <v>25</v>
      </c>
      <c r="K1188" t="s">
        <v>26</v>
      </c>
      <c r="L1188" t="str">
        <f>LEFT(raw!M1188,8)</f>
        <v>09:00:00</v>
      </c>
      <c r="M1188" t="s">
        <v>20</v>
      </c>
      <c r="N1188" t="s">
        <v>28</v>
      </c>
      <c r="O1188" t="s">
        <v>28</v>
      </c>
      <c r="P1188" s="2">
        <f t="shared" si="108"/>
        <v>44560</v>
      </c>
      <c r="Q1188" s="3">
        <f t="shared" si="109"/>
        <v>44561</v>
      </c>
      <c r="R1188" t="str">
        <f t="shared" si="110"/>
        <v>Attendance</v>
      </c>
      <c r="S1188" t="str">
        <f t="shared" si="111"/>
        <v>On Time</v>
      </c>
      <c r="T1188" t="str">
        <f>IF(R1188="Permit", J1188, IF(G1188="","NA CO", IF(G1188="00:00:00","NA CO", IF(G1188&lt;E1188,"Early",IF(I1188*1440&gt;=parameter!$C$4,"Overtime","On Time CO")))))</f>
        <v>On Time CO</v>
      </c>
      <c r="U1188" t="str">
        <f t="shared" si="112"/>
        <v/>
      </c>
      <c r="V1188" t="str">
        <f t="shared" si="113"/>
        <v/>
      </c>
    </row>
    <row r="1189" spans="1:22" x14ac:dyDescent="0.3">
      <c r="A1189" t="s">
        <v>306</v>
      </c>
      <c r="B1189" t="s">
        <v>307</v>
      </c>
      <c r="C1189" t="str">
        <f>LEFT(raw!D1189,10)</f>
        <v>2021-12-31</v>
      </c>
      <c r="D1189" t="str">
        <f>LEFT(raw!E1189,8)</f>
        <v>00:00:00</v>
      </c>
      <c r="E1189" t="str">
        <f>LEFT(raw!F1189,8)</f>
        <v>00:00:00</v>
      </c>
      <c r="F1189" t="str">
        <f>LEFT(raw!G1189,8)</f>
        <v>07:37:53</v>
      </c>
      <c r="G1189" t="str">
        <f>LEFT(raw!H1189,8)</f>
        <v/>
      </c>
      <c r="H1189" t="s">
        <v>19</v>
      </c>
      <c r="I1189" t="s">
        <v>20</v>
      </c>
      <c r="J1189" t="s">
        <v>21</v>
      </c>
      <c r="K1189" t="s">
        <v>22</v>
      </c>
      <c r="L1189" t="str">
        <f>LEFT(raw!M1189,8)</f>
        <v>00:00:00</v>
      </c>
      <c r="M1189" t="s">
        <v>20</v>
      </c>
      <c r="N1189" t="s">
        <v>313</v>
      </c>
      <c r="P1189" s="2">
        <f t="shared" si="108"/>
        <v>44561</v>
      </c>
      <c r="Q1189" s="3">
        <f t="shared" si="109"/>
        <v>44561</v>
      </c>
      <c r="R1189" t="str">
        <f t="shared" si="110"/>
        <v>Daily Journey</v>
      </c>
      <c r="S1189" t="str">
        <f t="shared" si="111"/>
        <v>On Time</v>
      </c>
      <c r="T1189" t="str">
        <f>IF(R1189="Permit", J1189, IF(G1189="","NA CO", IF(G1189="00:00:00","NA CO", IF(G1189&lt;E1189,"Early",IF(I1189*1440&gt;=parameter!$C$4,"Overtime","On Time CO")))))</f>
        <v>NA CO</v>
      </c>
      <c r="U1189" t="str">
        <f t="shared" si="112"/>
        <v/>
      </c>
      <c r="V1189" t="str">
        <f t="shared" si="113"/>
        <v/>
      </c>
    </row>
    <row r="1190" spans="1:22" x14ac:dyDescent="0.3">
      <c r="A1190" t="s">
        <v>315</v>
      </c>
      <c r="B1190" t="s">
        <v>316</v>
      </c>
      <c r="C1190" t="str">
        <f>LEFT(raw!D1190,10)</f>
        <v>2021-12-01</v>
      </c>
      <c r="D1190" t="str">
        <f>LEFT(raw!E1190,8)</f>
        <v>07:30:00</v>
      </c>
      <c r="E1190" t="str">
        <f>LEFT(raw!F1190,8)</f>
        <v>16:00:00</v>
      </c>
      <c r="F1190" t="str">
        <f>LEFT(raw!G1190,8)</f>
        <v>08:28:30</v>
      </c>
      <c r="G1190" t="str">
        <f>LEFT(raw!H1190,8)</f>
        <v>17:40:08</v>
      </c>
      <c r="H1190" t="s">
        <v>19</v>
      </c>
      <c r="I1190" t="s">
        <v>944</v>
      </c>
      <c r="J1190" t="s">
        <v>32</v>
      </c>
      <c r="K1190" t="s">
        <v>26</v>
      </c>
      <c r="L1190" t="str">
        <f>LEFT(raw!M1190,8)</f>
        <v>08:30:00</v>
      </c>
      <c r="M1190" t="s">
        <v>20</v>
      </c>
      <c r="N1190" t="s">
        <v>28</v>
      </c>
      <c r="O1190" t="s">
        <v>28</v>
      </c>
      <c r="P1190" s="2">
        <f t="shared" si="108"/>
        <v>44531</v>
      </c>
      <c r="Q1190" s="3">
        <f t="shared" si="109"/>
        <v>44561</v>
      </c>
      <c r="R1190" t="str">
        <f t="shared" si="110"/>
        <v>Attendance</v>
      </c>
      <c r="S1190" t="str">
        <f t="shared" si="111"/>
        <v>Late</v>
      </c>
      <c r="T1190" t="str">
        <f>IF(R1190="Permit", J1190, IF(G1190="","NA CO", IF(G1190="00:00:00","NA CO", IF(G1190&lt;E1190,"Early",IF(I1190*1440&gt;=parameter!$C$4,"Overtime","On Time CO")))))</f>
        <v>On Time CO</v>
      </c>
      <c r="U1190" t="str">
        <f t="shared" si="112"/>
        <v>00:58:30</v>
      </c>
      <c r="V1190" t="str">
        <f t="shared" si="113"/>
        <v/>
      </c>
    </row>
    <row r="1191" spans="1:22" x14ac:dyDescent="0.3">
      <c r="A1191" t="s">
        <v>315</v>
      </c>
      <c r="B1191" t="s">
        <v>316</v>
      </c>
      <c r="C1191" t="str">
        <f>LEFT(raw!D1191,10)</f>
        <v>2021-12-02</v>
      </c>
      <c r="D1191" t="str">
        <f>LEFT(raw!E1191,8)</f>
        <v>07:30:00</v>
      </c>
      <c r="E1191" t="str">
        <f>LEFT(raw!F1191,8)</f>
        <v>16:30:00</v>
      </c>
      <c r="F1191" t="str">
        <f>LEFT(raw!G1191,8)</f>
        <v>08:29:15</v>
      </c>
      <c r="G1191" t="str">
        <f>LEFT(raw!H1191,8)</f>
        <v>17:41:15</v>
      </c>
      <c r="H1191" t="s">
        <v>19</v>
      </c>
      <c r="I1191" t="s">
        <v>5288</v>
      </c>
      <c r="J1191" t="s">
        <v>32</v>
      </c>
      <c r="K1191" t="s">
        <v>26</v>
      </c>
      <c r="L1191" t="str">
        <f>LEFT(raw!M1191,8)</f>
        <v>09:00:00</v>
      </c>
      <c r="M1191" t="s">
        <v>20</v>
      </c>
      <c r="N1191" t="s">
        <v>28</v>
      </c>
      <c r="O1191" t="s">
        <v>28</v>
      </c>
      <c r="P1191" s="2">
        <f t="shared" si="108"/>
        <v>44532</v>
      </c>
      <c r="Q1191" s="3">
        <f t="shared" si="109"/>
        <v>44561</v>
      </c>
      <c r="R1191" t="str">
        <f t="shared" si="110"/>
        <v>Attendance</v>
      </c>
      <c r="S1191" t="str">
        <f t="shared" si="111"/>
        <v>Late</v>
      </c>
      <c r="T1191" t="str">
        <f>IF(R1191="Permit", J1191, IF(G1191="","NA CO", IF(G1191="00:00:00","NA CO", IF(G1191&lt;E1191,"Early",IF(I1191*1440&gt;=parameter!$C$4,"Overtime","On Time CO")))))</f>
        <v>On Time CO</v>
      </c>
      <c r="U1191" t="str">
        <f t="shared" si="112"/>
        <v>00:59:15</v>
      </c>
      <c r="V1191" t="str">
        <f t="shared" si="113"/>
        <v/>
      </c>
    </row>
    <row r="1192" spans="1:22" x14ac:dyDescent="0.3">
      <c r="A1192" t="s">
        <v>315</v>
      </c>
      <c r="B1192" t="s">
        <v>316</v>
      </c>
      <c r="C1192" t="str">
        <f>LEFT(raw!D1192,10)</f>
        <v>2021-12-03</v>
      </c>
      <c r="D1192" t="str">
        <f>LEFT(raw!E1192,8)</f>
        <v>00:00:00</v>
      </c>
      <c r="E1192" t="str">
        <f>LEFT(raw!F1192,8)</f>
        <v>00:00:00</v>
      </c>
      <c r="F1192" t="str">
        <f>LEFT(raw!G1192,8)</f>
        <v>08:24:42</v>
      </c>
      <c r="G1192" t="str">
        <f>LEFT(raw!H1192,8)</f>
        <v>17:32:22</v>
      </c>
      <c r="H1192" t="s">
        <v>19</v>
      </c>
      <c r="I1192" t="s">
        <v>20</v>
      </c>
      <c r="J1192" t="s">
        <v>21</v>
      </c>
      <c r="K1192" t="s">
        <v>22</v>
      </c>
      <c r="L1192" t="str">
        <f>LEFT(raw!M1192,8)</f>
        <v>09:07:39</v>
      </c>
      <c r="M1192" t="s">
        <v>20</v>
      </c>
      <c r="N1192" t="s">
        <v>320</v>
      </c>
      <c r="O1192" t="s">
        <v>320</v>
      </c>
      <c r="P1192" s="2">
        <f t="shared" si="108"/>
        <v>44533</v>
      </c>
      <c r="Q1192" s="3">
        <f t="shared" si="109"/>
        <v>44561</v>
      </c>
      <c r="R1192" t="str">
        <f t="shared" si="110"/>
        <v>Daily Journey</v>
      </c>
      <c r="S1192" t="str">
        <f t="shared" si="111"/>
        <v>On Time</v>
      </c>
      <c r="T1192" t="str">
        <f>IF(R1192="Permit", J1192, IF(G1192="","NA CO", IF(G1192="00:00:00","NA CO", IF(G1192&lt;E1192,"Early",IF(I1192*1440&gt;=parameter!$C$4,"Overtime","On Time CO")))))</f>
        <v>On Time CO</v>
      </c>
      <c r="U1192" t="str">
        <f t="shared" si="112"/>
        <v/>
      </c>
      <c r="V1192" t="str">
        <f t="shared" si="113"/>
        <v/>
      </c>
    </row>
    <row r="1193" spans="1:22" x14ac:dyDescent="0.3">
      <c r="A1193" t="s">
        <v>315</v>
      </c>
      <c r="B1193" t="s">
        <v>316</v>
      </c>
      <c r="C1193" t="str">
        <f>LEFT(raw!D1193,10)</f>
        <v>2021-12-06</v>
      </c>
      <c r="D1193" t="str">
        <f>LEFT(raw!E1193,8)</f>
        <v>07:30:00</v>
      </c>
      <c r="E1193" t="str">
        <f>LEFT(raw!F1193,8)</f>
        <v>16:30:00</v>
      </c>
      <c r="F1193" t="str">
        <f>LEFT(raw!G1193,8)</f>
        <v>08:26:40</v>
      </c>
      <c r="G1193" t="str">
        <f>LEFT(raw!H1193,8)</f>
        <v>19:05:12</v>
      </c>
      <c r="H1193" t="s">
        <v>19</v>
      </c>
      <c r="I1193" t="s">
        <v>973</v>
      </c>
      <c r="J1193" t="s">
        <v>32</v>
      </c>
      <c r="K1193" t="s">
        <v>26</v>
      </c>
      <c r="L1193" t="str">
        <f>LEFT(raw!M1193,8)</f>
        <v>09:00:00</v>
      </c>
      <c r="M1193" t="s">
        <v>20</v>
      </c>
      <c r="N1193" t="s">
        <v>28</v>
      </c>
      <c r="O1193" t="s">
        <v>28</v>
      </c>
      <c r="P1193" s="2">
        <f t="shared" si="108"/>
        <v>44536</v>
      </c>
      <c r="Q1193" s="3">
        <f t="shared" si="109"/>
        <v>44561</v>
      </c>
      <c r="R1193" t="str">
        <f t="shared" si="110"/>
        <v>Attendance</v>
      </c>
      <c r="S1193" t="str">
        <f t="shared" si="111"/>
        <v>Late</v>
      </c>
      <c r="T1193" t="str">
        <f>IF(R1193="Permit", J1193, IF(G1193="","NA CO", IF(G1193="00:00:00","NA CO", IF(G1193&lt;E1193,"Early",IF(I1193*1440&gt;=parameter!$C$4,"Overtime","On Time CO")))))</f>
        <v>On Time CO</v>
      </c>
      <c r="U1193" t="str">
        <f t="shared" si="112"/>
        <v>00:56:40</v>
      </c>
      <c r="V1193" t="str">
        <f t="shared" si="113"/>
        <v/>
      </c>
    </row>
    <row r="1194" spans="1:22" x14ac:dyDescent="0.3">
      <c r="A1194" t="s">
        <v>315</v>
      </c>
      <c r="B1194" t="s">
        <v>316</v>
      </c>
      <c r="C1194" t="str">
        <f>LEFT(raw!D1194,10)</f>
        <v>2021-12-07</v>
      </c>
      <c r="D1194" t="str">
        <f>LEFT(raw!E1194,8)</f>
        <v>07:30:00</v>
      </c>
      <c r="E1194" t="str">
        <f>LEFT(raw!F1194,8)</f>
        <v>16:30:00</v>
      </c>
      <c r="F1194" t="str">
        <f>LEFT(raw!G1194,8)</f>
        <v>08:39:01</v>
      </c>
      <c r="G1194" t="str">
        <f>LEFT(raw!H1194,8)</f>
        <v>18:57:57</v>
      </c>
      <c r="H1194" t="s">
        <v>19</v>
      </c>
      <c r="I1194" t="s">
        <v>5298</v>
      </c>
      <c r="J1194" t="s">
        <v>32</v>
      </c>
      <c r="K1194" t="s">
        <v>26</v>
      </c>
      <c r="L1194" t="str">
        <f>LEFT(raw!M1194,8)</f>
        <v>09:00:00</v>
      </c>
      <c r="M1194" t="s">
        <v>20</v>
      </c>
      <c r="N1194" t="s">
        <v>28</v>
      </c>
      <c r="O1194" t="s">
        <v>28</v>
      </c>
      <c r="P1194" s="2">
        <f t="shared" si="108"/>
        <v>44537</v>
      </c>
      <c r="Q1194" s="3">
        <f t="shared" si="109"/>
        <v>44561</v>
      </c>
      <c r="R1194" t="str">
        <f t="shared" si="110"/>
        <v>Attendance</v>
      </c>
      <c r="S1194" t="str">
        <f t="shared" si="111"/>
        <v>Late</v>
      </c>
      <c r="T1194" t="str">
        <f>IF(R1194="Permit", J1194, IF(G1194="","NA CO", IF(G1194="00:00:00","NA CO", IF(G1194&lt;E1194,"Early",IF(I1194*1440&gt;=parameter!$C$4,"Overtime","On Time CO")))))</f>
        <v>Overtime</v>
      </c>
      <c r="U1194" t="str">
        <f t="shared" si="112"/>
        <v>01:09:01</v>
      </c>
      <c r="V1194" t="str">
        <f t="shared" si="113"/>
        <v>00:00:00</v>
      </c>
    </row>
    <row r="1195" spans="1:22" x14ac:dyDescent="0.3">
      <c r="A1195" t="s">
        <v>315</v>
      </c>
      <c r="B1195" t="s">
        <v>316</v>
      </c>
      <c r="C1195" t="str">
        <f>LEFT(raw!D1195,10)</f>
        <v>2021-12-08</v>
      </c>
      <c r="D1195" t="str">
        <f>LEFT(raw!E1195,8)</f>
        <v>07:30:00</v>
      </c>
      <c r="E1195" t="str">
        <f>LEFT(raw!F1195,8)</f>
        <v>16:00:00</v>
      </c>
      <c r="F1195" t="str">
        <f>LEFT(raw!G1195,8)</f>
        <v>08:27:10</v>
      </c>
      <c r="G1195" t="str">
        <f>LEFT(raw!H1195,8)</f>
        <v>17:44:45</v>
      </c>
      <c r="H1195" t="s">
        <v>19</v>
      </c>
      <c r="I1195" t="s">
        <v>2540</v>
      </c>
      <c r="J1195" t="s">
        <v>32</v>
      </c>
      <c r="K1195" t="s">
        <v>26</v>
      </c>
      <c r="L1195" t="str">
        <f>LEFT(raw!M1195,8)</f>
        <v>08:30:00</v>
      </c>
      <c r="M1195" t="s">
        <v>20</v>
      </c>
      <c r="N1195" t="s">
        <v>28</v>
      </c>
      <c r="O1195" t="s">
        <v>28</v>
      </c>
      <c r="P1195" s="2">
        <f t="shared" si="108"/>
        <v>44538</v>
      </c>
      <c r="Q1195" s="3">
        <f t="shared" si="109"/>
        <v>44561</v>
      </c>
      <c r="R1195" t="str">
        <f t="shared" si="110"/>
        <v>Attendance</v>
      </c>
      <c r="S1195" t="str">
        <f t="shared" si="111"/>
        <v>Late</v>
      </c>
      <c r="T1195" t="str">
        <f>IF(R1195="Permit", J1195, IF(G1195="","NA CO", IF(G1195="00:00:00","NA CO", IF(G1195&lt;E1195,"Early",IF(I1195*1440&gt;=parameter!$C$4,"Overtime","On Time CO")))))</f>
        <v>On Time CO</v>
      </c>
      <c r="U1195" t="str">
        <f t="shared" si="112"/>
        <v>00:57:10</v>
      </c>
      <c r="V1195" t="str">
        <f t="shared" si="113"/>
        <v/>
      </c>
    </row>
    <row r="1196" spans="1:22" x14ac:dyDescent="0.3">
      <c r="A1196" t="s">
        <v>315</v>
      </c>
      <c r="B1196" t="s">
        <v>316</v>
      </c>
      <c r="C1196" t="str">
        <f>LEFT(raw!D1196,10)</f>
        <v>2021-12-09</v>
      </c>
      <c r="D1196" t="str">
        <f>LEFT(raw!E1196,8)</f>
        <v>00:00:00</v>
      </c>
      <c r="E1196" t="str">
        <f>LEFT(raw!F1196,8)</f>
        <v>00:00:00</v>
      </c>
      <c r="F1196" t="str">
        <f>LEFT(raw!G1196,8)</f>
        <v>15:51:27</v>
      </c>
      <c r="G1196" t="str">
        <f>LEFT(raw!H1196,8)</f>
        <v>18:18:56</v>
      </c>
      <c r="H1196" t="s">
        <v>19</v>
      </c>
      <c r="I1196" t="s">
        <v>20</v>
      </c>
      <c r="J1196" t="s">
        <v>21</v>
      </c>
      <c r="K1196" t="s">
        <v>22</v>
      </c>
      <c r="L1196" t="str">
        <f>LEFT(raw!M1196,8)</f>
        <v>02:27:29</v>
      </c>
      <c r="M1196" t="s">
        <v>20</v>
      </c>
      <c r="N1196" t="s">
        <v>5305</v>
      </c>
      <c r="O1196" t="s">
        <v>5305</v>
      </c>
      <c r="P1196" s="2">
        <f t="shared" si="108"/>
        <v>44539</v>
      </c>
      <c r="Q1196" s="3">
        <f t="shared" si="109"/>
        <v>44561</v>
      </c>
      <c r="R1196" t="str">
        <f t="shared" si="110"/>
        <v>Daily Journey</v>
      </c>
      <c r="S1196" t="str">
        <f t="shared" si="111"/>
        <v>On Time</v>
      </c>
      <c r="T1196" t="str">
        <f>IF(R1196="Permit", J1196, IF(G1196="","NA CO", IF(G1196="00:00:00","NA CO", IF(G1196&lt;E1196,"Early",IF(I1196*1440&gt;=parameter!$C$4,"Overtime","On Time CO")))))</f>
        <v>On Time CO</v>
      </c>
      <c r="U1196" t="str">
        <f t="shared" si="112"/>
        <v/>
      </c>
      <c r="V1196" t="str">
        <f t="shared" si="113"/>
        <v/>
      </c>
    </row>
    <row r="1197" spans="1:22" x14ac:dyDescent="0.3">
      <c r="A1197" t="s">
        <v>315</v>
      </c>
      <c r="B1197" t="s">
        <v>316</v>
      </c>
      <c r="C1197" t="str">
        <f>LEFT(raw!D1197,10)</f>
        <v>2021-12-10</v>
      </c>
      <c r="D1197" t="str">
        <f>LEFT(raw!E1197,8)</f>
        <v>07:30:00</v>
      </c>
      <c r="E1197" t="str">
        <f>LEFT(raw!F1197,8)</f>
        <v>16:30:00</v>
      </c>
      <c r="F1197" t="str">
        <f>LEFT(raw!G1197,8)</f>
        <v>08:29:06</v>
      </c>
      <c r="G1197" t="str">
        <f>LEFT(raw!H1197,8)</f>
        <v>18:33:08</v>
      </c>
      <c r="H1197" t="s">
        <v>19</v>
      </c>
      <c r="I1197" t="s">
        <v>5308</v>
      </c>
      <c r="J1197" t="s">
        <v>32</v>
      </c>
      <c r="K1197" t="s">
        <v>26</v>
      </c>
      <c r="L1197" t="str">
        <f>LEFT(raw!M1197,8)</f>
        <v>09:00:00</v>
      </c>
      <c r="M1197" t="s">
        <v>20</v>
      </c>
      <c r="N1197" t="s">
        <v>28</v>
      </c>
      <c r="O1197" t="s">
        <v>28</v>
      </c>
      <c r="P1197" s="2">
        <f t="shared" si="108"/>
        <v>44540</v>
      </c>
      <c r="Q1197" s="3">
        <f t="shared" si="109"/>
        <v>44561</v>
      </c>
      <c r="R1197" t="str">
        <f t="shared" si="110"/>
        <v>Attendance</v>
      </c>
      <c r="S1197" t="str">
        <f t="shared" si="111"/>
        <v>Late</v>
      </c>
      <c r="T1197" t="str">
        <f>IF(R1197="Permit", J1197, IF(G1197="","NA CO", IF(G1197="00:00:00","NA CO", IF(G1197&lt;E1197,"Early",IF(I1197*1440&gt;=parameter!$C$4,"Overtime","On Time CO")))))</f>
        <v>On Time CO</v>
      </c>
      <c r="U1197" t="str">
        <f t="shared" si="112"/>
        <v>00:59:06</v>
      </c>
      <c r="V1197" t="str">
        <f t="shared" si="113"/>
        <v/>
      </c>
    </row>
    <row r="1198" spans="1:22" x14ac:dyDescent="0.3">
      <c r="A1198" t="s">
        <v>315</v>
      </c>
      <c r="B1198" t="s">
        <v>316</v>
      </c>
      <c r="C1198" t="str">
        <f>LEFT(raw!D1198,10)</f>
        <v>2021-12-13</v>
      </c>
      <c r="D1198" t="str">
        <f>LEFT(raw!E1198,8)</f>
        <v>07:30:00</v>
      </c>
      <c r="E1198" t="str">
        <f>LEFT(raw!F1198,8)</f>
        <v>16:30:00</v>
      </c>
      <c r="F1198" t="str">
        <f>LEFT(raw!G1198,8)</f>
        <v>08:27:36</v>
      </c>
      <c r="G1198" t="str">
        <f>LEFT(raw!H1198,8)</f>
        <v>00:00:00</v>
      </c>
      <c r="H1198" t="s">
        <v>19</v>
      </c>
      <c r="I1198" t="s">
        <v>5310</v>
      </c>
      <c r="J1198" t="s">
        <v>32</v>
      </c>
      <c r="K1198" t="s">
        <v>26</v>
      </c>
      <c r="L1198" t="str">
        <f>LEFT(raw!M1198,8)</f>
        <v>00:00:00</v>
      </c>
      <c r="M1198" t="s">
        <v>20</v>
      </c>
      <c r="N1198" t="s">
        <v>28</v>
      </c>
      <c r="O1198" t="s">
        <v>21</v>
      </c>
      <c r="P1198" s="2">
        <f t="shared" si="108"/>
        <v>44543</v>
      </c>
      <c r="Q1198" s="3">
        <f t="shared" si="109"/>
        <v>44561</v>
      </c>
      <c r="R1198" t="str">
        <f t="shared" si="110"/>
        <v>Attendance</v>
      </c>
      <c r="S1198" t="str">
        <f t="shared" si="111"/>
        <v>Late</v>
      </c>
      <c r="T1198" t="str">
        <f>IF(R1198="Permit", J1198, IF(G1198="","NA CO", IF(G1198="00:00:00","NA CO", IF(G1198&lt;E1198,"Early",IF(I1198*1440&gt;=parameter!$C$4,"Overtime","On Time CO")))))</f>
        <v>NA CO</v>
      </c>
      <c r="U1198" t="str">
        <f t="shared" si="112"/>
        <v>00:57:36</v>
      </c>
      <c r="V1198" t="str">
        <f t="shared" si="113"/>
        <v/>
      </c>
    </row>
    <row r="1199" spans="1:22" x14ac:dyDescent="0.3">
      <c r="A1199" t="s">
        <v>315</v>
      </c>
      <c r="B1199" t="s">
        <v>316</v>
      </c>
      <c r="C1199" t="str">
        <f>LEFT(raw!D1199,10)</f>
        <v>2021-12-14</v>
      </c>
      <c r="D1199" t="str">
        <f>LEFT(raw!E1199,8)</f>
        <v>07:30:00</v>
      </c>
      <c r="E1199" t="str">
        <f>LEFT(raw!F1199,8)</f>
        <v>16:30:00</v>
      </c>
      <c r="F1199" t="str">
        <f>LEFT(raw!G1199,8)</f>
        <v>08:27:30</v>
      </c>
      <c r="G1199" t="str">
        <f>LEFT(raw!H1199,8)</f>
        <v>17:38:01</v>
      </c>
      <c r="H1199" t="s">
        <v>19</v>
      </c>
      <c r="I1199" t="s">
        <v>5312</v>
      </c>
      <c r="J1199" t="s">
        <v>32</v>
      </c>
      <c r="K1199" t="s">
        <v>26</v>
      </c>
      <c r="L1199" t="str">
        <f>LEFT(raw!M1199,8)</f>
        <v>09:00:00</v>
      </c>
      <c r="M1199" t="s">
        <v>20</v>
      </c>
      <c r="N1199" t="s">
        <v>28</v>
      </c>
      <c r="O1199" t="s">
        <v>28</v>
      </c>
      <c r="P1199" s="2">
        <f t="shared" si="108"/>
        <v>44544</v>
      </c>
      <c r="Q1199" s="3">
        <f t="shared" si="109"/>
        <v>44561</v>
      </c>
      <c r="R1199" t="str">
        <f t="shared" si="110"/>
        <v>Attendance</v>
      </c>
      <c r="S1199" t="str">
        <f t="shared" si="111"/>
        <v>Late</v>
      </c>
      <c r="T1199" t="str">
        <f>IF(R1199="Permit", J1199, IF(G1199="","NA CO", IF(G1199="00:00:00","NA CO", IF(G1199&lt;E1199,"Early",IF(I1199*1440&gt;=parameter!$C$4,"Overtime","On Time CO")))))</f>
        <v>On Time CO</v>
      </c>
      <c r="U1199" t="str">
        <f t="shared" si="112"/>
        <v>00:57:30</v>
      </c>
      <c r="V1199" t="str">
        <f t="shared" si="113"/>
        <v/>
      </c>
    </row>
    <row r="1200" spans="1:22" x14ac:dyDescent="0.3">
      <c r="A1200" t="s">
        <v>315</v>
      </c>
      <c r="B1200" t="s">
        <v>316</v>
      </c>
      <c r="C1200" t="str">
        <f>LEFT(raw!D1200,10)</f>
        <v>2021-12-15</v>
      </c>
      <c r="D1200" t="str">
        <f>LEFT(raw!E1200,8)</f>
        <v>00:00:00</v>
      </c>
      <c r="E1200" t="str">
        <f>LEFT(raw!F1200,8)</f>
        <v>00:00:00</v>
      </c>
      <c r="F1200" t="str">
        <f>LEFT(raw!G1200,8)</f>
        <v>05:49:13</v>
      </c>
      <c r="G1200" t="str">
        <f>LEFT(raw!H1200,8)</f>
        <v>17:59:10</v>
      </c>
      <c r="H1200" t="s">
        <v>19</v>
      </c>
      <c r="I1200" t="s">
        <v>20</v>
      </c>
      <c r="J1200" t="s">
        <v>21</v>
      </c>
      <c r="K1200" t="s">
        <v>22</v>
      </c>
      <c r="L1200" t="str">
        <f>LEFT(raw!M1200,8)</f>
        <v>12:09:57</v>
      </c>
      <c r="M1200" t="s">
        <v>20</v>
      </c>
      <c r="N1200" t="s">
        <v>320</v>
      </c>
      <c r="O1200" t="s">
        <v>5305</v>
      </c>
      <c r="P1200" s="2">
        <f t="shared" si="108"/>
        <v>44545</v>
      </c>
      <c r="Q1200" s="3">
        <f t="shared" si="109"/>
        <v>44561</v>
      </c>
      <c r="R1200" t="str">
        <f t="shared" si="110"/>
        <v>Daily Journey</v>
      </c>
      <c r="S1200" t="str">
        <f t="shared" si="111"/>
        <v>On Time</v>
      </c>
      <c r="T1200" t="str">
        <f>IF(R1200="Permit", J1200, IF(G1200="","NA CO", IF(G1200="00:00:00","NA CO", IF(G1200&lt;E1200,"Early",IF(I1200*1440&gt;=parameter!$C$4,"Overtime","On Time CO")))))</f>
        <v>On Time CO</v>
      </c>
      <c r="U1200" t="str">
        <f t="shared" si="112"/>
        <v/>
      </c>
      <c r="V1200" t="str">
        <f t="shared" si="113"/>
        <v/>
      </c>
    </row>
    <row r="1201" spans="1:22" x14ac:dyDescent="0.3">
      <c r="A1201" t="s">
        <v>315</v>
      </c>
      <c r="B1201" t="s">
        <v>316</v>
      </c>
      <c r="C1201" t="str">
        <f>LEFT(raw!D1201,10)</f>
        <v>2021-12-16</v>
      </c>
      <c r="D1201" t="str">
        <f>LEFT(raw!E1201,8)</f>
        <v>07:30:00</v>
      </c>
      <c r="E1201" t="str">
        <f>LEFT(raw!F1201,8)</f>
        <v>16:30:00</v>
      </c>
      <c r="F1201" t="str">
        <f>LEFT(raw!G1201,8)</f>
        <v>08:26:59</v>
      </c>
      <c r="G1201" t="str">
        <f>LEFT(raw!H1201,8)</f>
        <v>17:36:41</v>
      </c>
      <c r="H1201" t="s">
        <v>19</v>
      </c>
      <c r="I1201" t="s">
        <v>5319</v>
      </c>
      <c r="J1201" t="s">
        <v>32</v>
      </c>
      <c r="K1201" t="s">
        <v>26</v>
      </c>
      <c r="L1201" t="str">
        <f>LEFT(raw!M1201,8)</f>
        <v>09:00:00</v>
      </c>
      <c r="M1201" t="s">
        <v>20</v>
      </c>
      <c r="N1201" t="s">
        <v>28</v>
      </c>
      <c r="O1201" t="s">
        <v>28</v>
      </c>
      <c r="P1201" s="2">
        <f t="shared" si="108"/>
        <v>44546</v>
      </c>
      <c r="Q1201" s="3">
        <f t="shared" si="109"/>
        <v>44561</v>
      </c>
      <c r="R1201" t="str">
        <f t="shared" si="110"/>
        <v>Attendance</v>
      </c>
      <c r="S1201" t="str">
        <f t="shared" si="111"/>
        <v>Late</v>
      </c>
      <c r="T1201" t="str">
        <f>IF(R1201="Permit", J1201, IF(G1201="","NA CO", IF(G1201="00:00:00","NA CO", IF(G1201&lt;E1201,"Early",IF(I1201*1440&gt;=parameter!$C$4,"Overtime","On Time CO")))))</f>
        <v>On Time CO</v>
      </c>
      <c r="U1201" t="str">
        <f t="shared" si="112"/>
        <v>00:56:59</v>
      </c>
      <c r="V1201" t="str">
        <f t="shared" si="113"/>
        <v/>
      </c>
    </row>
    <row r="1202" spans="1:22" x14ac:dyDescent="0.3">
      <c r="A1202" t="s">
        <v>315</v>
      </c>
      <c r="B1202" t="s">
        <v>316</v>
      </c>
      <c r="C1202" t="str">
        <f>LEFT(raw!D1202,10)</f>
        <v>2021-12-17</v>
      </c>
      <c r="D1202" t="str">
        <f>LEFT(raw!E1202,8)</f>
        <v>07:30:00</v>
      </c>
      <c r="E1202" t="str">
        <f>LEFT(raw!F1202,8)</f>
        <v>16:30:00</v>
      </c>
      <c r="F1202" t="str">
        <f>LEFT(raw!G1202,8)</f>
        <v>07:27:28</v>
      </c>
      <c r="G1202" t="str">
        <f>LEFT(raw!H1202,8)</f>
        <v>16:59:04</v>
      </c>
      <c r="H1202" t="s">
        <v>19</v>
      </c>
      <c r="I1202" t="s">
        <v>20</v>
      </c>
      <c r="J1202" t="s">
        <v>25</v>
      </c>
      <c r="K1202" t="s">
        <v>26</v>
      </c>
      <c r="L1202" t="str">
        <f>LEFT(raw!M1202,8)</f>
        <v>09:00:00</v>
      </c>
      <c r="M1202" t="s">
        <v>20</v>
      </c>
      <c r="N1202" t="s">
        <v>28</v>
      </c>
      <c r="O1202" t="s">
        <v>28</v>
      </c>
      <c r="P1202" s="2">
        <f t="shared" si="108"/>
        <v>44547</v>
      </c>
      <c r="Q1202" s="3">
        <f t="shared" si="109"/>
        <v>44561</v>
      </c>
      <c r="R1202" t="str">
        <f t="shared" si="110"/>
        <v>Attendance</v>
      </c>
      <c r="S1202" t="str">
        <f t="shared" si="111"/>
        <v>On Time</v>
      </c>
      <c r="T1202" t="str">
        <f>IF(R1202="Permit", J1202, IF(G1202="","NA CO", IF(G1202="00:00:00","NA CO", IF(G1202&lt;E1202,"Early",IF(I1202*1440&gt;=parameter!$C$4,"Overtime","On Time CO")))))</f>
        <v>On Time CO</v>
      </c>
      <c r="U1202" t="str">
        <f t="shared" si="112"/>
        <v/>
      </c>
      <c r="V1202" t="str">
        <f t="shared" si="113"/>
        <v/>
      </c>
    </row>
    <row r="1203" spans="1:22" x14ac:dyDescent="0.3">
      <c r="A1203" t="s">
        <v>315</v>
      </c>
      <c r="B1203" t="s">
        <v>316</v>
      </c>
      <c r="C1203" t="str">
        <f>LEFT(raw!D1203,10)</f>
        <v>2021-12-20</v>
      </c>
      <c r="D1203" t="str">
        <f>LEFT(raw!E1203,8)</f>
        <v>07:30:00</v>
      </c>
      <c r="E1203" t="str">
        <f>LEFT(raw!F1203,8)</f>
        <v>16:30:00</v>
      </c>
      <c r="F1203" t="str">
        <f>LEFT(raw!G1203,8)</f>
        <v>08:27:11</v>
      </c>
      <c r="G1203" t="str">
        <f>LEFT(raw!H1203,8)</f>
        <v>17:39:29</v>
      </c>
      <c r="H1203" t="s">
        <v>19</v>
      </c>
      <c r="I1203" t="s">
        <v>5323</v>
      </c>
      <c r="J1203" t="s">
        <v>32</v>
      </c>
      <c r="K1203" t="s">
        <v>26</v>
      </c>
      <c r="L1203" t="str">
        <f>LEFT(raw!M1203,8)</f>
        <v>09:00:00</v>
      </c>
      <c r="M1203" t="s">
        <v>20</v>
      </c>
      <c r="N1203" t="s">
        <v>28</v>
      </c>
      <c r="O1203" t="s">
        <v>28</v>
      </c>
      <c r="P1203" s="2">
        <f t="shared" si="108"/>
        <v>44550</v>
      </c>
      <c r="Q1203" s="3">
        <f t="shared" si="109"/>
        <v>44561</v>
      </c>
      <c r="R1203" t="str">
        <f t="shared" si="110"/>
        <v>Attendance</v>
      </c>
      <c r="S1203" t="str">
        <f t="shared" si="111"/>
        <v>Late</v>
      </c>
      <c r="T1203" t="str">
        <f>IF(R1203="Permit", J1203, IF(G1203="","NA CO", IF(G1203="00:00:00","NA CO", IF(G1203&lt;E1203,"Early",IF(I1203*1440&gt;=parameter!$C$4,"Overtime","On Time CO")))))</f>
        <v>On Time CO</v>
      </c>
      <c r="U1203" t="str">
        <f t="shared" si="112"/>
        <v>00:57:11</v>
      </c>
      <c r="V1203" t="str">
        <f t="shared" si="113"/>
        <v/>
      </c>
    </row>
    <row r="1204" spans="1:22" x14ac:dyDescent="0.3">
      <c r="A1204" t="s">
        <v>315</v>
      </c>
      <c r="B1204" t="s">
        <v>316</v>
      </c>
      <c r="C1204" t="str">
        <f>LEFT(raw!D1204,10)</f>
        <v>2021-12-21</v>
      </c>
      <c r="D1204" t="str">
        <f>LEFT(raw!E1204,8)</f>
        <v>00:00:00</v>
      </c>
      <c r="E1204" t="str">
        <f>LEFT(raw!F1204,8)</f>
        <v>00:00:00</v>
      </c>
      <c r="F1204" t="str">
        <f>LEFT(raw!G1204,8)</f>
        <v>08:09:45</v>
      </c>
      <c r="G1204" t="str">
        <f>LEFT(raw!H1204,8)</f>
        <v>17:37:41</v>
      </c>
      <c r="H1204" t="s">
        <v>19</v>
      </c>
      <c r="I1204" t="s">
        <v>20</v>
      </c>
      <c r="J1204" t="s">
        <v>21</v>
      </c>
      <c r="K1204" t="s">
        <v>22</v>
      </c>
      <c r="L1204" t="str">
        <f>LEFT(raw!M1204,8)</f>
        <v>09:27:55</v>
      </c>
      <c r="M1204" t="s">
        <v>20</v>
      </c>
      <c r="N1204" t="s">
        <v>5305</v>
      </c>
      <c r="O1204" t="s">
        <v>5305</v>
      </c>
      <c r="P1204" s="2">
        <f t="shared" si="108"/>
        <v>44551</v>
      </c>
      <c r="Q1204" s="3">
        <f t="shared" si="109"/>
        <v>44561</v>
      </c>
      <c r="R1204" t="str">
        <f t="shared" si="110"/>
        <v>Daily Journey</v>
      </c>
      <c r="S1204" t="str">
        <f t="shared" si="111"/>
        <v>On Time</v>
      </c>
      <c r="T1204" t="str">
        <f>IF(R1204="Permit", J1204, IF(G1204="","NA CO", IF(G1204="00:00:00","NA CO", IF(G1204&lt;E1204,"Early",IF(I1204*1440&gt;=parameter!$C$4,"Overtime","On Time CO")))))</f>
        <v>On Time CO</v>
      </c>
      <c r="U1204" t="str">
        <f t="shared" si="112"/>
        <v/>
      </c>
      <c r="V1204" t="str">
        <f t="shared" si="113"/>
        <v/>
      </c>
    </row>
    <row r="1205" spans="1:22" x14ac:dyDescent="0.3">
      <c r="A1205" t="s">
        <v>315</v>
      </c>
      <c r="B1205" t="s">
        <v>316</v>
      </c>
      <c r="C1205" t="str">
        <f>LEFT(raw!D1205,10)</f>
        <v>2021-12-22</v>
      </c>
      <c r="D1205" t="str">
        <f>LEFT(raw!E1205,8)</f>
        <v>07:30:00</v>
      </c>
      <c r="E1205" t="str">
        <f>LEFT(raw!F1205,8)</f>
        <v>16:00:00</v>
      </c>
      <c r="F1205" t="str">
        <f>LEFT(raw!G1205,8)</f>
        <v>08:26:45</v>
      </c>
      <c r="G1205" t="str">
        <f>LEFT(raw!H1205,8)</f>
        <v>17:37:11</v>
      </c>
      <c r="H1205" t="s">
        <v>19</v>
      </c>
      <c r="I1205" t="s">
        <v>5330</v>
      </c>
      <c r="J1205" t="s">
        <v>32</v>
      </c>
      <c r="K1205" t="s">
        <v>26</v>
      </c>
      <c r="L1205" t="str">
        <f>LEFT(raw!M1205,8)</f>
        <v>08:30:00</v>
      </c>
      <c r="M1205" t="s">
        <v>20</v>
      </c>
      <c r="N1205" t="s">
        <v>28</v>
      </c>
      <c r="O1205" t="s">
        <v>28</v>
      </c>
      <c r="P1205" s="2">
        <f t="shared" si="108"/>
        <v>44552</v>
      </c>
      <c r="Q1205" s="3">
        <f t="shared" si="109"/>
        <v>44561</v>
      </c>
      <c r="R1205" t="str">
        <f t="shared" si="110"/>
        <v>Attendance</v>
      </c>
      <c r="S1205" t="str">
        <f t="shared" si="111"/>
        <v>Late</v>
      </c>
      <c r="T1205" t="str">
        <f>IF(R1205="Permit", J1205, IF(G1205="","NA CO", IF(G1205="00:00:00","NA CO", IF(G1205&lt;E1205,"Early",IF(I1205*1440&gt;=parameter!$C$4,"Overtime","On Time CO")))))</f>
        <v>On Time CO</v>
      </c>
      <c r="U1205" t="str">
        <f t="shared" si="112"/>
        <v>00:56:45</v>
      </c>
      <c r="V1205" t="str">
        <f t="shared" si="113"/>
        <v/>
      </c>
    </row>
    <row r="1206" spans="1:22" x14ac:dyDescent="0.3">
      <c r="A1206" t="s">
        <v>315</v>
      </c>
      <c r="B1206" t="s">
        <v>316</v>
      </c>
      <c r="C1206" t="str">
        <f>LEFT(raw!D1206,10)</f>
        <v>2021-12-23</v>
      </c>
      <c r="D1206" t="str">
        <f>LEFT(raw!E1206,8)</f>
        <v>07:30:00</v>
      </c>
      <c r="E1206" t="str">
        <f>LEFT(raw!F1206,8)</f>
        <v>16:30:00</v>
      </c>
      <c r="F1206" t="str">
        <f>LEFT(raw!G1206,8)</f>
        <v>08:28:25</v>
      </c>
      <c r="G1206" t="str">
        <f>LEFT(raw!H1206,8)</f>
        <v>17:31:07</v>
      </c>
      <c r="H1206" t="s">
        <v>19</v>
      </c>
      <c r="I1206" t="s">
        <v>1833</v>
      </c>
      <c r="J1206" t="s">
        <v>32</v>
      </c>
      <c r="K1206" t="s">
        <v>26</v>
      </c>
      <c r="L1206" t="str">
        <f>LEFT(raw!M1206,8)</f>
        <v>09:00:00</v>
      </c>
      <c r="M1206" t="s">
        <v>20</v>
      </c>
      <c r="N1206" t="s">
        <v>28</v>
      </c>
      <c r="O1206" t="s">
        <v>28</v>
      </c>
      <c r="P1206" s="2">
        <f t="shared" si="108"/>
        <v>44553</v>
      </c>
      <c r="Q1206" s="3">
        <f t="shared" si="109"/>
        <v>44561</v>
      </c>
      <c r="R1206" t="str">
        <f t="shared" si="110"/>
        <v>Attendance</v>
      </c>
      <c r="S1206" t="str">
        <f t="shared" si="111"/>
        <v>Late</v>
      </c>
      <c r="T1206" t="str">
        <f>IF(R1206="Permit", J1206, IF(G1206="","NA CO", IF(G1206="00:00:00","NA CO", IF(G1206&lt;E1206,"Early",IF(I1206*1440&gt;=parameter!$C$4,"Overtime","On Time CO")))))</f>
        <v>On Time CO</v>
      </c>
      <c r="U1206" t="str">
        <f t="shared" si="112"/>
        <v>00:58:25</v>
      </c>
      <c r="V1206" t="str">
        <f t="shared" si="113"/>
        <v/>
      </c>
    </row>
    <row r="1207" spans="1:22" x14ac:dyDescent="0.3">
      <c r="A1207" t="s">
        <v>315</v>
      </c>
      <c r="B1207" t="s">
        <v>316</v>
      </c>
      <c r="C1207" t="str">
        <f>LEFT(raw!D1207,10)</f>
        <v>2021-12-24</v>
      </c>
      <c r="D1207" t="str">
        <f>LEFT(raw!E1207,8)</f>
        <v>07:30:00</v>
      </c>
      <c r="E1207" t="str">
        <f>LEFT(raw!F1207,8)</f>
        <v>16:30:00</v>
      </c>
      <c r="F1207" t="str">
        <f>LEFT(raw!G1207,8)</f>
        <v>08:28:57</v>
      </c>
      <c r="G1207" t="str">
        <f>LEFT(raw!H1207,8)</f>
        <v>17:33:58</v>
      </c>
      <c r="H1207" t="s">
        <v>19</v>
      </c>
      <c r="I1207" t="s">
        <v>5334</v>
      </c>
      <c r="J1207" t="s">
        <v>32</v>
      </c>
      <c r="K1207" t="s">
        <v>26</v>
      </c>
      <c r="L1207" t="str">
        <f>LEFT(raw!M1207,8)</f>
        <v>09:00:00</v>
      </c>
      <c r="M1207" t="s">
        <v>20</v>
      </c>
      <c r="N1207" t="s">
        <v>28</v>
      </c>
      <c r="O1207" t="s">
        <v>28</v>
      </c>
      <c r="P1207" s="2">
        <f t="shared" si="108"/>
        <v>44554</v>
      </c>
      <c r="Q1207" s="3">
        <f t="shared" si="109"/>
        <v>44561</v>
      </c>
      <c r="R1207" t="str">
        <f t="shared" si="110"/>
        <v>Attendance</v>
      </c>
      <c r="S1207" t="str">
        <f t="shared" si="111"/>
        <v>Late</v>
      </c>
      <c r="T1207" t="str">
        <f>IF(R1207="Permit", J1207, IF(G1207="","NA CO", IF(G1207="00:00:00","NA CO", IF(G1207&lt;E1207,"Early",IF(I1207*1440&gt;=parameter!$C$4,"Overtime","On Time CO")))))</f>
        <v>On Time CO</v>
      </c>
      <c r="U1207" t="str">
        <f t="shared" si="112"/>
        <v>00:58:57</v>
      </c>
      <c r="V1207" t="str">
        <f t="shared" si="113"/>
        <v/>
      </c>
    </row>
    <row r="1208" spans="1:22" x14ac:dyDescent="0.3">
      <c r="A1208" t="s">
        <v>315</v>
      </c>
      <c r="B1208" t="s">
        <v>316</v>
      </c>
      <c r="C1208" t="str">
        <f>LEFT(raw!D1208,10)</f>
        <v>2021-12-27</v>
      </c>
      <c r="D1208" t="str">
        <f>LEFT(raw!E1208,8)</f>
        <v>00:00:00</v>
      </c>
      <c r="E1208" t="str">
        <f>LEFT(raw!F1208,8)</f>
        <v>00:00:00</v>
      </c>
      <c r="F1208" t="str">
        <f>LEFT(raw!G1208,8)</f>
        <v>08:03:15</v>
      </c>
      <c r="G1208" t="str">
        <f>LEFT(raw!H1208,8)</f>
        <v>19:00:58</v>
      </c>
      <c r="H1208" t="s">
        <v>19</v>
      </c>
      <c r="I1208" t="s">
        <v>20</v>
      </c>
      <c r="J1208" t="s">
        <v>21</v>
      </c>
      <c r="K1208" t="s">
        <v>22</v>
      </c>
      <c r="L1208" t="str">
        <f>LEFT(raw!M1208,8)</f>
        <v>10:57:43</v>
      </c>
      <c r="M1208" t="s">
        <v>20</v>
      </c>
      <c r="N1208" t="s">
        <v>320</v>
      </c>
      <c r="O1208" t="s">
        <v>5305</v>
      </c>
      <c r="P1208" s="2">
        <f t="shared" si="108"/>
        <v>44557</v>
      </c>
      <c r="Q1208" s="3">
        <f t="shared" si="109"/>
        <v>44561</v>
      </c>
      <c r="R1208" t="str">
        <f t="shared" si="110"/>
        <v>Daily Journey</v>
      </c>
      <c r="S1208" t="str">
        <f t="shared" si="111"/>
        <v>On Time</v>
      </c>
      <c r="T1208" t="str">
        <f>IF(R1208="Permit", J1208, IF(G1208="","NA CO", IF(G1208="00:00:00","NA CO", IF(G1208&lt;E1208,"Early",IF(I1208*1440&gt;=parameter!$C$4,"Overtime","On Time CO")))))</f>
        <v>On Time CO</v>
      </c>
      <c r="U1208" t="str">
        <f t="shared" si="112"/>
        <v/>
      </c>
      <c r="V1208" t="str">
        <f t="shared" si="113"/>
        <v/>
      </c>
    </row>
    <row r="1209" spans="1:22" x14ac:dyDescent="0.3">
      <c r="A1209" t="s">
        <v>315</v>
      </c>
      <c r="B1209" t="s">
        <v>316</v>
      </c>
      <c r="C1209" t="str">
        <f>LEFT(raw!D1209,10)</f>
        <v>2021-12-28</v>
      </c>
      <c r="D1209" t="str">
        <f>LEFT(raw!E1209,8)</f>
        <v>07:30:00</v>
      </c>
      <c r="E1209" t="str">
        <f>LEFT(raw!F1209,8)</f>
        <v>16:30:00</v>
      </c>
      <c r="F1209" t="str">
        <f>LEFT(raw!G1209,8)</f>
        <v>08:25:33</v>
      </c>
      <c r="G1209" t="str">
        <f>LEFT(raw!H1209,8)</f>
        <v>17:39:32</v>
      </c>
      <c r="H1209" t="s">
        <v>19</v>
      </c>
      <c r="I1209" t="s">
        <v>1643</v>
      </c>
      <c r="J1209" t="s">
        <v>32</v>
      </c>
      <c r="K1209" t="s">
        <v>26</v>
      </c>
      <c r="L1209" t="str">
        <f>LEFT(raw!M1209,8)</f>
        <v>09:00:00</v>
      </c>
      <c r="M1209" t="s">
        <v>20</v>
      </c>
      <c r="N1209" t="s">
        <v>28</v>
      </c>
      <c r="O1209" t="s">
        <v>28</v>
      </c>
      <c r="P1209" s="2">
        <f t="shared" si="108"/>
        <v>44558</v>
      </c>
      <c r="Q1209" s="3">
        <f t="shared" si="109"/>
        <v>44561</v>
      </c>
      <c r="R1209" t="str">
        <f t="shared" si="110"/>
        <v>Attendance</v>
      </c>
      <c r="S1209" t="str">
        <f t="shared" si="111"/>
        <v>Late</v>
      </c>
      <c r="T1209" t="str">
        <f>IF(R1209="Permit", J1209, IF(G1209="","NA CO", IF(G1209="00:00:00","NA CO", IF(G1209&lt;E1209,"Early",IF(I1209*1440&gt;=parameter!$C$4,"Overtime","On Time CO")))))</f>
        <v>On Time CO</v>
      </c>
      <c r="U1209" t="str">
        <f t="shared" si="112"/>
        <v>00:55:33</v>
      </c>
      <c r="V1209" t="str">
        <f t="shared" si="113"/>
        <v/>
      </c>
    </row>
    <row r="1210" spans="1:22" x14ac:dyDescent="0.3">
      <c r="A1210" t="s">
        <v>315</v>
      </c>
      <c r="B1210" t="s">
        <v>316</v>
      </c>
      <c r="C1210" t="str">
        <f>LEFT(raw!D1210,10)</f>
        <v>2021-12-29</v>
      </c>
      <c r="D1210" t="str">
        <f>LEFT(raw!E1210,8)</f>
        <v>07:30:00</v>
      </c>
      <c r="E1210" t="str">
        <f>LEFT(raw!F1210,8)</f>
        <v>16:00:00</v>
      </c>
      <c r="F1210" t="str">
        <f>LEFT(raw!G1210,8)</f>
        <v>08:28:08</v>
      </c>
      <c r="G1210" t="str">
        <f>LEFT(raw!H1210,8)</f>
        <v>17:30:30</v>
      </c>
      <c r="H1210" t="s">
        <v>19</v>
      </c>
      <c r="I1210" t="s">
        <v>5343</v>
      </c>
      <c r="J1210" t="s">
        <v>32</v>
      </c>
      <c r="K1210" t="s">
        <v>26</v>
      </c>
      <c r="L1210" t="str">
        <f>LEFT(raw!M1210,8)</f>
        <v>08:30:00</v>
      </c>
      <c r="M1210" t="s">
        <v>20</v>
      </c>
      <c r="N1210" t="s">
        <v>28</v>
      </c>
      <c r="O1210" t="s">
        <v>28</v>
      </c>
      <c r="P1210" s="2">
        <f t="shared" si="108"/>
        <v>44559</v>
      </c>
      <c r="Q1210" s="3">
        <f t="shared" si="109"/>
        <v>44561</v>
      </c>
      <c r="R1210" t="str">
        <f t="shared" si="110"/>
        <v>Attendance</v>
      </c>
      <c r="S1210" t="str">
        <f t="shared" si="111"/>
        <v>Late</v>
      </c>
      <c r="T1210" t="str">
        <f>IF(R1210="Permit", J1210, IF(G1210="","NA CO", IF(G1210="00:00:00","NA CO", IF(G1210&lt;E1210,"Early",IF(I1210*1440&gt;=parameter!$C$4,"Overtime","On Time CO")))))</f>
        <v>On Time CO</v>
      </c>
      <c r="U1210" t="str">
        <f t="shared" si="112"/>
        <v>00:58:08</v>
      </c>
      <c r="V1210" t="str">
        <f t="shared" si="113"/>
        <v/>
      </c>
    </row>
    <row r="1211" spans="1:22" x14ac:dyDescent="0.3">
      <c r="A1211" t="s">
        <v>315</v>
      </c>
      <c r="B1211" t="s">
        <v>316</v>
      </c>
      <c r="C1211" t="str">
        <f>LEFT(raw!D1211,10)</f>
        <v>2021-12-30</v>
      </c>
      <c r="D1211" t="str">
        <f>LEFT(raw!E1211,8)</f>
        <v>07:30:00</v>
      </c>
      <c r="E1211" t="str">
        <f>LEFT(raw!F1211,8)</f>
        <v>16:30:00</v>
      </c>
      <c r="F1211" t="str">
        <f>LEFT(raw!G1211,8)</f>
        <v>08:28:18</v>
      </c>
      <c r="G1211" t="str">
        <f>LEFT(raw!H1211,8)</f>
        <v>00:00:00</v>
      </c>
      <c r="H1211" t="s">
        <v>19</v>
      </c>
      <c r="I1211" t="s">
        <v>5345</v>
      </c>
      <c r="J1211" t="s">
        <v>32</v>
      </c>
      <c r="K1211" t="s">
        <v>26</v>
      </c>
      <c r="L1211" t="str">
        <f>LEFT(raw!M1211,8)</f>
        <v>00:00:00</v>
      </c>
      <c r="M1211" t="s">
        <v>20</v>
      </c>
      <c r="N1211" t="s">
        <v>28</v>
      </c>
      <c r="O1211" t="s">
        <v>21</v>
      </c>
      <c r="P1211" s="2">
        <f t="shared" si="108"/>
        <v>44560</v>
      </c>
      <c r="Q1211" s="3">
        <f t="shared" si="109"/>
        <v>44561</v>
      </c>
      <c r="R1211" t="str">
        <f t="shared" si="110"/>
        <v>Attendance</v>
      </c>
      <c r="S1211" t="str">
        <f t="shared" si="111"/>
        <v>Late</v>
      </c>
      <c r="T1211" t="str">
        <f>IF(R1211="Permit", J1211, IF(G1211="","NA CO", IF(G1211="00:00:00","NA CO", IF(G1211&lt;E1211,"Early",IF(I1211*1440&gt;=parameter!$C$4,"Overtime","On Time CO")))))</f>
        <v>NA CO</v>
      </c>
      <c r="U1211" t="str">
        <f t="shared" si="112"/>
        <v>00:58:18</v>
      </c>
      <c r="V1211" t="str">
        <f t="shared" si="113"/>
        <v/>
      </c>
    </row>
    <row r="1212" spans="1:22" x14ac:dyDescent="0.3">
      <c r="A1212" t="s">
        <v>315</v>
      </c>
      <c r="B1212" t="s">
        <v>316</v>
      </c>
      <c r="C1212" t="str">
        <f>LEFT(raw!D1212,10)</f>
        <v>2021-12-31</v>
      </c>
      <c r="D1212" t="str">
        <f>LEFT(raw!E1212,8)</f>
        <v>07:30:00</v>
      </c>
      <c r="E1212" t="str">
        <f>LEFT(raw!F1212,8)</f>
        <v>16:30:00</v>
      </c>
      <c r="F1212" t="str">
        <f>LEFT(raw!G1212,8)</f>
        <v>08:26:52</v>
      </c>
      <c r="G1212" t="str">
        <f>LEFT(raw!H1212,8)</f>
        <v>00:00:00</v>
      </c>
      <c r="H1212" t="s">
        <v>19</v>
      </c>
      <c r="I1212" t="s">
        <v>5348</v>
      </c>
      <c r="J1212" t="s">
        <v>32</v>
      </c>
      <c r="K1212" t="s">
        <v>26</v>
      </c>
      <c r="L1212" t="str">
        <f>LEFT(raw!M1212,8)</f>
        <v>00:00:00</v>
      </c>
      <c r="M1212" t="s">
        <v>20</v>
      </c>
      <c r="N1212" t="s">
        <v>28</v>
      </c>
      <c r="O1212" t="s">
        <v>21</v>
      </c>
      <c r="P1212" s="2">
        <f t="shared" si="108"/>
        <v>44561</v>
      </c>
      <c r="Q1212" s="3">
        <f t="shared" si="109"/>
        <v>44561</v>
      </c>
      <c r="R1212" t="str">
        <f t="shared" si="110"/>
        <v>Attendance</v>
      </c>
      <c r="S1212" t="str">
        <f t="shared" si="111"/>
        <v>Late</v>
      </c>
      <c r="T1212" t="str">
        <f>IF(R1212="Permit", J1212, IF(G1212="","NA CO", IF(G1212="00:00:00","NA CO", IF(G1212&lt;E1212,"Early",IF(I1212*1440&gt;=parameter!$C$4,"Overtime","On Time CO")))))</f>
        <v>NA CO</v>
      </c>
      <c r="U1212" t="str">
        <f t="shared" si="112"/>
        <v>00:56:52</v>
      </c>
      <c r="V1212" t="str">
        <f t="shared" si="113"/>
        <v/>
      </c>
    </row>
    <row r="1213" spans="1:22" x14ac:dyDescent="0.3">
      <c r="A1213" t="s">
        <v>324</v>
      </c>
      <c r="B1213" t="s">
        <v>325</v>
      </c>
      <c r="C1213" t="str">
        <f>LEFT(raw!D1213,10)</f>
        <v>2021-12-02</v>
      </c>
      <c r="D1213" t="str">
        <f>LEFT(raw!E1213,8)</f>
        <v>07:30:00</v>
      </c>
      <c r="E1213" t="str">
        <f>LEFT(raw!F1213,8)</f>
        <v>16:30:00</v>
      </c>
      <c r="F1213" t="str">
        <f>LEFT(raw!G1213,8)</f>
        <v>08:04:27</v>
      </c>
      <c r="G1213" t="str">
        <f>LEFT(raw!H1213,8)</f>
        <v>00:00:00</v>
      </c>
      <c r="H1213" t="s">
        <v>19</v>
      </c>
      <c r="I1213" t="s">
        <v>5350</v>
      </c>
      <c r="J1213" t="s">
        <v>32</v>
      </c>
      <c r="K1213" t="s">
        <v>26</v>
      </c>
      <c r="L1213" t="str">
        <f>LEFT(raw!M1213,8)</f>
        <v>00:00:00</v>
      </c>
      <c r="M1213" t="s">
        <v>20</v>
      </c>
      <c r="N1213" t="s">
        <v>28</v>
      </c>
      <c r="O1213" t="s">
        <v>21</v>
      </c>
      <c r="P1213" s="2">
        <f t="shared" si="108"/>
        <v>44532</v>
      </c>
      <c r="Q1213" s="3">
        <f t="shared" si="109"/>
        <v>44561</v>
      </c>
      <c r="R1213" t="str">
        <f t="shared" si="110"/>
        <v>Attendance</v>
      </c>
      <c r="S1213" t="str">
        <f t="shared" si="111"/>
        <v>Late</v>
      </c>
      <c r="T1213" t="str">
        <f>IF(R1213="Permit", J1213, IF(G1213="","NA CO", IF(G1213="00:00:00","NA CO", IF(G1213&lt;E1213,"Early",IF(I1213*1440&gt;=parameter!$C$4,"Overtime","On Time CO")))))</f>
        <v>NA CO</v>
      </c>
      <c r="U1213" t="str">
        <f t="shared" si="112"/>
        <v>00:34:27</v>
      </c>
      <c r="V1213" t="str">
        <f t="shared" si="113"/>
        <v/>
      </c>
    </row>
    <row r="1214" spans="1:22" x14ac:dyDescent="0.3">
      <c r="A1214" t="s">
        <v>324</v>
      </c>
      <c r="B1214" t="s">
        <v>325</v>
      </c>
      <c r="C1214" t="str">
        <f>LEFT(raw!D1214,10)</f>
        <v>2021-12-03</v>
      </c>
      <c r="D1214" t="str">
        <f>LEFT(raw!E1214,8)</f>
        <v>07:30:00</v>
      </c>
      <c r="E1214" t="str">
        <f>LEFT(raw!F1214,8)</f>
        <v>16:30:00</v>
      </c>
      <c r="F1214" t="str">
        <f>LEFT(raw!G1214,8)</f>
        <v>08:23:47</v>
      </c>
      <c r="G1214" t="str">
        <f>LEFT(raw!H1214,8)</f>
        <v>17:59:54</v>
      </c>
      <c r="H1214" t="s">
        <v>19</v>
      </c>
      <c r="I1214" t="s">
        <v>5354</v>
      </c>
      <c r="J1214" t="s">
        <v>32</v>
      </c>
      <c r="K1214" t="s">
        <v>26</v>
      </c>
      <c r="L1214" t="str">
        <f>LEFT(raw!M1214,8)</f>
        <v>09:00:00</v>
      </c>
      <c r="M1214" t="s">
        <v>20</v>
      </c>
      <c r="N1214" t="s">
        <v>28</v>
      </c>
      <c r="O1214" t="s">
        <v>28</v>
      </c>
      <c r="P1214" s="2">
        <f t="shared" si="108"/>
        <v>44533</v>
      </c>
      <c r="Q1214" s="3">
        <f t="shared" si="109"/>
        <v>44561</v>
      </c>
      <c r="R1214" t="str">
        <f t="shared" si="110"/>
        <v>Attendance</v>
      </c>
      <c r="S1214" t="str">
        <f t="shared" si="111"/>
        <v>Late</v>
      </c>
      <c r="T1214" t="str">
        <f>IF(R1214="Permit", J1214, IF(G1214="","NA CO", IF(G1214="00:00:00","NA CO", IF(G1214&lt;E1214,"Early",IF(I1214*1440&gt;=parameter!$C$4,"Overtime","On Time CO")))))</f>
        <v>On Time CO</v>
      </c>
      <c r="U1214" t="str">
        <f t="shared" si="112"/>
        <v>00:53:47</v>
      </c>
      <c r="V1214" t="str">
        <f t="shared" si="113"/>
        <v/>
      </c>
    </row>
    <row r="1215" spans="1:22" x14ac:dyDescent="0.3">
      <c r="A1215" t="s">
        <v>324</v>
      </c>
      <c r="B1215" t="s">
        <v>325</v>
      </c>
      <c r="C1215" t="str">
        <f>LEFT(raw!D1215,10)</f>
        <v>2021-12-06</v>
      </c>
      <c r="D1215" t="str">
        <f>LEFT(raw!E1215,8)</f>
        <v>00:00:00</v>
      </c>
      <c r="E1215" t="str">
        <f>LEFT(raw!F1215,8)</f>
        <v>00:00:00</v>
      </c>
      <c r="F1215" t="str">
        <f>LEFT(raw!G1215,8)</f>
        <v>07:51:10</v>
      </c>
      <c r="G1215" t="str">
        <f>LEFT(raw!H1215,8)</f>
        <v/>
      </c>
      <c r="H1215" t="s">
        <v>19</v>
      </c>
      <c r="I1215" t="s">
        <v>20</v>
      </c>
      <c r="J1215" t="s">
        <v>21</v>
      </c>
      <c r="K1215" t="s">
        <v>22</v>
      </c>
      <c r="L1215" t="str">
        <f>LEFT(raw!M1215,8)</f>
        <v>00:00:00</v>
      </c>
      <c r="M1215" t="s">
        <v>20</v>
      </c>
      <c r="N1215" t="s">
        <v>5357</v>
      </c>
      <c r="P1215" s="2">
        <f t="shared" si="108"/>
        <v>44536</v>
      </c>
      <c r="Q1215" s="3">
        <f t="shared" si="109"/>
        <v>44561</v>
      </c>
      <c r="R1215" t="str">
        <f t="shared" si="110"/>
        <v>Daily Journey</v>
      </c>
      <c r="S1215" t="str">
        <f t="shared" si="111"/>
        <v>On Time</v>
      </c>
      <c r="T1215" t="str">
        <f>IF(R1215="Permit", J1215, IF(G1215="","NA CO", IF(G1215="00:00:00","NA CO", IF(G1215&lt;E1215,"Early",IF(I1215*1440&gt;=parameter!$C$4,"Overtime","On Time CO")))))</f>
        <v>NA CO</v>
      </c>
      <c r="U1215" t="str">
        <f t="shared" si="112"/>
        <v/>
      </c>
      <c r="V1215" t="str">
        <f t="shared" si="113"/>
        <v/>
      </c>
    </row>
    <row r="1216" spans="1:22" x14ac:dyDescent="0.3">
      <c r="A1216" t="s">
        <v>324</v>
      </c>
      <c r="B1216" t="s">
        <v>325</v>
      </c>
      <c r="C1216" t="str">
        <f>LEFT(raw!D1216,10)</f>
        <v>2021-12-07</v>
      </c>
      <c r="D1216" t="str">
        <f>LEFT(raw!E1216,8)</f>
        <v>07:30:00</v>
      </c>
      <c r="E1216" t="str">
        <f>LEFT(raw!F1216,8)</f>
        <v>16:30:00</v>
      </c>
      <c r="F1216" t="str">
        <f>LEFT(raw!G1216,8)</f>
        <v>08:16:16</v>
      </c>
      <c r="G1216" t="str">
        <f>LEFT(raw!H1216,8)</f>
        <v>17:49:35</v>
      </c>
      <c r="H1216" t="s">
        <v>19</v>
      </c>
      <c r="I1216" t="s">
        <v>1517</v>
      </c>
      <c r="J1216" t="s">
        <v>32</v>
      </c>
      <c r="K1216" t="s">
        <v>26</v>
      </c>
      <c r="L1216" t="str">
        <f>LEFT(raw!M1216,8)</f>
        <v>09:00:00</v>
      </c>
      <c r="M1216" t="s">
        <v>20</v>
      </c>
      <c r="N1216" t="s">
        <v>28</v>
      </c>
      <c r="O1216" t="s">
        <v>28</v>
      </c>
      <c r="P1216" s="2">
        <f t="shared" si="108"/>
        <v>44537</v>
      </c>
      <c r="Q1216" s="3">
        <f t="shared" si="109"/>
        <v>44561</v>
      </c>
      <c r="R1216" t="str">
        <f t="shared" si="110"/>
        <v>Attendance</v>
      </c>
      <c r="S1216" t="str">
        <f t="shared" si="111"/>
        <v>Late</v>
      </c>
      <c r="T1216" t="str">
        <f>IF(R1216="Permit", J1216, IF(G1216="","NA CO", IF(G1216="00:00:00","NA CO", IF(G1216&lt;E1216,"Early",IF(I1216*1440&gt;=parameter!$C$4,"Overtime","On Time CO")))))</f>
        <v>On Time CO</v>
      </c>
      <c r="U1216" t="str">
        <f t="shared" si="112"/>
        <v>00:46:16</v>
      </c>
      <c r="V1216" t="str">
        <f t="shared" si="113"/>
        <v/>
      </c>
    </row>
    <row r="1217" spans="1:22" x14ac:dyDescent="0.3">
      <c r="A1217" t="s">
        <v>324</v>
      </c>
      <c r="B1217" t="s">
        <v>325</v>
      </c>
      <c r="C1217" t="str">
        <f>LEFT(raw!D1217,10)</f>
        <v>2021-12-08</v>
      </c>
      <c r="D1217" t="str">
        <f>LEFT(raw!E1217,8)</f>
        <v>07:30:00</v>
      </c>
      <c r="E1217" t="str">
        <f>LEFT(raw!F1217,8)</f>
        <v>16:00:00</v>
      </c>
      <c r="F1217" t="str">
        <f>LEFT(raw!G1217,8)</f>
        <v>08:25:33</v>
      </c>
      <c r="G1217" t="str">
        <f>LEFT(raw!H1217,8)</f>
        <v>17:36:24</v>
      </c>
      <c r="H1217" t="s">
        <v>19</v>
      </c>
      <c r="I1217" t="s">
        <v>1643</v>
      </c>
      <c r="J1217" t="s">
        <v>32</v>
      </c>
      <c r="K1217" t="s">
        <v>26</v>
      </c>
      <c r="L1217" t="str">
        <f>LEFT(raw!M1217,8)</f>
        <v>08:30:00</v>
      </c>
      <c r="M1217" t="s">
        <v>20</v>
      </c>
      <c r="N1217" t="s">
        <v>28</v>
      </c>
      <c r="O1217" t="s">
        <v>28</v>
      </c>
      <c r="P1217" s="2">
        <f t="shared" si="108"/>
        <v>44538</v>
      </c>
      <c r="Q1217" s="3">
        <f t="shared" si="109"/>
        <v>44561</v>
      </c>
      <c r="R1217" t="str">
        <f t="shared" si="110"/>
        <v>Attendance</v>
      </c>
      <c r="S1217" t="str">
        <f t="shared" si="111"/>
        <v>Late</v>
      </c>
      <c r="T1217" t="str">
        <f>IF(R1217="Permit", J1217, IF(G1217="","NA CO", IF(G1217="00:00:00","NA CO", IF(G1217&lt;E1217,"Early",IF(I1217*1440&gt;=parameter!$C$4,"Overtime","On Time CO")))))</f>
        <v>On Time CO</v>
      </c>
      <c r="U1217" t="str">
        <f t="shared" si="112"/>
        <v>00:55:33</v>
      </c>
      <c r="V1217" t="str">
        <f t="shared" si="113"/>
        <v/>
      </c>
    </row>
    <row r="1218" spans="1:22" x14ac:dyDescent="0.3">
      <c r="A1218" t="s">
        <v>324</v>
      </c>
      <c r="B1218" t="s">
        <v>325</v>
      </c>
      <c r="C1218" t="str">
        <f>LEFT(raw!D1218,10)</f>
        <v>2021-12-09</v>
      </c>
      <c r="D1218" t="str">
        <f>LEFT(raw!E1218,8)</f>
        <v>07:30:00</v>
      </c>
      <c r="E1218" t="str">
        <f>LEFT(raw!F1218,8)</f>
        <v>16:30:00</v>
      </c>
      <c r="F1218" t="str">
        <f>LEFT(raw!G1218,8)</f>
        <v>08:23:24</v>
      </c>
      <c r="G1218" t="str">
        <f>LEFT(raw!H1218,8)</f>
        <v>17:58:32</v>
      </c>
      <c r="H1218" t="s">
        <v>19</v>
      </c>
      <c r="I1218" t="s">
        <v>5362</v>
      </c>
      <c r="J1218" t="s">
        <v>32</v>
      </c>
      <c r="K1218" t="s">
        <v>26</v>
      </c>
      <c r="L1218" t="str">
        <f>LEFT(raw!M1218,8)</f>
        <v>09:00:00</v>
      </c>
      <c r="M1218" t="s">
        <v>20</v>
      </c>
      <c r="N1218" t="s">
        <v>28</v>
      </c>
      <c r="O1218" t="s">
        <v>28</v>
      </c>
      <c r="P1218" s="2">
        <f t="shared" ref="P1218:P1281" si="114">DATE(LEFT(C1218,4),MID(C1218,6,2),RIGHT(C1218,2))</f>
        <v>44539</v>
      </c>
      <c r="Q1218" s="3">
        <f t="shared" si="109"/>
        <v>44561</v>
      </c>
      <c r="R1218" t="str">
        <f t="shared" si="110"/>
        <v>Attendance</v>
      </c>
      <c r="S1218" t="str">
        <f t="shared" si="111"/>
        <v>Late</v>
      </c>
      <c r="T1218" t="str">
        <f>IF(R1218="Permit", J1218, IF(G1218="","NA CO", IF(G1218="00:00:00","NA CO", IF(G1218&lt;E1218,"Early",IF(I1218*1440&gt;=parameter!$C$4,"Overtime","On Time CO")))))</f>
        <v>On Time CO</v>
      </c>
      <c r="U1218" t="str">
        <f t="shared" si="112"/>
        <v>00:53:24</v>
      </c>
      <c r="V1218" t="str">
        <f t="shared" si="113"/>
        <v/>
      </c>
    </row>
    <row r="1219" spans="1:22" x14ac:dyDescent="0.3">
      <c r="A1219" t="s">
        <v>324</v>
      </c>
      <c r="B1219" t="s">
        <v>325</v>
      </c>
      <c r="C1219" t="str">
        <f>LEFT(raw!D1219,10)</f>
        <v>2021-12-10</v>
      </c>
      <c r="D1219" t="str">
        <f>LEFT(raw!E1219,8)</f>
        <v>07:30:00</v>
      </c>
      <c r="E1219" t="str">
        <f>LEFT(raw!F1219,8)</f>
        <v>16:30:00</v>
      </c>
      <c r="F1219" t="str">
        <f>LEFT(raw!G1219,8)</f>
        <v>08:20:27</v>
      </c>
      <c r="G1219" t="str">
        <f>LEFT(raw!H1219,8)</f>
        <v>00:00:00</v>
      </c>
      <c r="H1219" t="s">
        <v>19</v>
      </c>
      <c r="I1219" t="s">
        <v>5365</v>
      </c>
      <c r="J1219" t="s">
        <v>32</v>
      </c>
      <c r="K1219" t="s">
        <v>26</v>
      </c>
      <c r="L1219" t="str">
        <f>LEFT(raw!M1219,8)</f>
        <v>00:00:00</v>
      </c>
      <c r="M1219" t="s">
        <v>20</v>
      </c>
      <c r="N1219" t="s">
        <v>28</v>
      </c>
      <c r="O1219" t="s">
        <v>21</v>
      </c>
      <c r="P1219" s="2">
        <f t="shared" si="114"/>
        <v>44540</v>
      </c>
      <c r="Q1219" s="3">
        <f t="shared" ref="Q1219:Q1282" si="115">DATE(YEAR(P1219),MONTH(P1219)+1,1)-1</f>
        <v>44561</v>
      </c>
      <c r="R1219" t="str">
        <f t="shared" ref="R1219:R1282" si="116">IF(J1219="","Daily Journey",IF(J1219="On Time","Attendance",IF(J1219="Late","Attendance",IF(J1219="Pending/Rejected","Permit"))))</f>
        <v>Attendance</v>
      </c>
      <c r="S1219" t="str">
        <f t="shared" ref="S1219:S1282" si="117">IF(J1219="","On Time",IF(J1219="On Time","On Time",IF(J1219="Late","Late",IF(R1219="Permit", K1219))))</f>
        <v>Late</v>
      </c>
      <c r="T1219" t="str">
        <f>IF(R1219="Permit", J1219, IF(G1219="","NA CO", IF(G1219="00:00:00","NA CO", IF(G1219&lt;E1219,"Early",IF(I1219*1440&gt;=parameter!$C$4,"Overtime","On Time CO")))))</f>
        <v>NA CO</v>
      </c>
      <c r="U1219" t="str">
        <f t="shared" ref="U1219:U1282" si="118">IF(S1219="Late",I1219,"")</f>
        <v>00:50:27</v>
      </c>
      <c r="V1219" t="str">
        <f t="shared" ref="V1219:V1282" si="119">IF(T1219="Overtime",M1219,"")</f>
        <v/>
      </c>
    </row>
    <row r="1220" spans="1:22" x14ac:dyDescent="0.3">
      <c r="A1220" t="s">
        <v>324</v>
      </c>
      <c r="B1220" t="s">
        <v>325</v>
      </c>
      <c r="C1220" t="str">
        <f>LEFT(raw!D1220,10)</f>
        <v>2021-12-13</v>
      </c>
      <c r="D1220" t="str">
        <f>LEFT(raw!E1220,8)</f>
        <v>07:30:00</v>
      </c>
      <c r="E1220" t="str">
        <f>LEFT(raw!F1220,8)</f>
        <v>16:30:00</v>
      </c>
      <c r="F1220" t="str">
        <f>LEFT(raw!G1220,8)</f>
        <v>08:21:04</v>
      </c>
      <c r="G1220" t="str">
        <f>LEFT(raw!H1220,8)</f>
        <v>18:06:17</v>
      </c>
      <c r="H1220" t="s">
        <v>19</v>
      </c>
      <c r="I1220" t="s">
        <v>5367</v>
      </c>
      <c r="J1220" t="s">
        <v>32</v>
      </c>
      <c r="K1220" t="s">
        <v>26</v>
      </c>
      <c r="L1220" t="str">
        <f>LEFT(raw!M1220,8)</f>
        <v>09:00:00</v>
      </c>
      <c r="M1220" t="s">
        <v>20</v>
      </c>
      <c r="N1220" t="s">
        <v>28</v>
      </c>
      <c r="O1220" t="s">
        <v>28</v>
      </c>
      <c r="P1220" s="2">
        <f t="shared" si="114"/>
        <v>44543</v>
      </c>
      <c r="Q1220" s="3">
        <f t="shared" si="115"/>
        <v>44561</v>
      </c>
      <c r="R1220" t="str">
        <f t="shared" si="116"/>
        <v>Attendance</v>
      </c>
      <c r="S1220" t="str">
        <f t="shared" si="117"/>
        <v>Late</v>
      </c>
      <c r="T1220" t="str">
        <f>IF(R1220="Permit", J1220, IF(G1220="","NA CO", IF(G1220="00:00:00","NA CO", IF(G1220&lt;E1220,"Early",IF(I1220*1440&gt;=parameter!$C$4,"Overtime","On Time CO")))))</f>
        <v>On Time CO</v>
      </c>
      <c r="U1220" t="str">
        <f t="shared" si="118"/>
        <v>00:51:04</v>
      </c>
      <c r="V1220" t="str">
        <f t="shared" si="119"/>
        <v/>
      </c>
    </row>
    <row r="1221" spans="1:22" x14ac:dyDescent="0.3">
      <c r="A1221" t="s">
        <v>324</v>
      </c>
      <c r="B1221" t="s">
        <v>325</v>
      </c>
      <c r="C1221" t="str">
        <f>LEFT(raw!D1221,10)</f>
        <v>2021-12-14</v>
      </c>
      <c r="D1221" t="str">
        <f>LEFT(raw!E1221,8)</f>
        <v>07:30:00</v>
      </c>
      <c r="E1221" t="str">
        <f>LEFT(raw!F1221,8)</f>
        <v>16:30:00</v>
      </c>
      <c r="F1221" t="str">
        <f>LEFT(raw!G1221,8)</f>
        <v>08:22:27</v>
      </c>
      <c r="G1221" t="str">
        <f>LEFT(raw!H1221,8)</f>
        <v>00:00:00</v>
      </c>
      <c r="H1221" t="s">
        <v>19</v>
      </c>
      <c r="I1221" t="s">
        <v>1499</v>
      </c>
      <c r="J1221" t="s">
        <v>32</v>
      </c>
      <c r="K1221" t="s">
        <v>26</v>
      </c>
      <c r="L1221" t="str">
        <f>LEFT(raw!M1221,8)</f>
        <v>00:00:00</v>
      </c>
      <c r="M1221" t="s">
        <v>20</v>
      </c>
      <c r="N1221" t="s">
        <v>28</v>
      </c>
      <c r="O1221" t="s">
        <v>21</v>
      </c>
      <c r="P1221" s="2">
        <f t="shared" si="114"/>
        <v>44544</v>
      </c>
      <c r="Q1221" s="3">
        <f t="shared" si="115"/>
        <v>44561</v>
      </c>
      <c r="R1221" t="str">
        <f t="shared" si="116"/>
        <v>Attendance</v>
      </c>
      <c r="S1221" t="str">
        <f t="shared" si="117"/>
        <v>Late</v>
      </c>
      <c r="T1221" t="str">
        <f>IF(R1221="Permit", J1221, IF(G1221="","NA CO", IF(G1221="00:00:00","NA CO", IF(G1221&lt;E1221,"Early",IF(I1221*1440&gt;=parameter!$C$4,"Overtime","On Time CO")))))</f>
        <v>NA CO</v>
      </c>
      <c r="U1221" t="str">
        <f t="shared" si="118"/>
        <v>00:52:27</v>
      </c>
      <c r="V1221" t="str">
        <f t="shared" si="119"/>
        <v/>
      </c>
    </row>
    <row r="1222" spans="1:22" x14ac:dyDescent="0.3">
      <c r="A1222" t="s">
        <v>324</v>
      </c>
      <c r="B1222" t="s">
        <v>325</v>
      </c>
      <c r="C1222" t="str">
        <f>LEFT(raw!D1222,10)</f>
        <v>2021-12-15</v>
      </c>
      <c r="D1222" t="str">
        <f>LEFT(raw!E1222,8)</f>
        <v>07:30:00</v>
      </c>
      <c r="E1222" t="str">
        <f>LEFT(raw!F1222,8)</f>
        <v>16:00:00</v>
      </c>
      <c r="F1222" t="str">
        <f>LEFT(raw!G1222,8)</f>
        <v>08:21:17</v>
      </c>
      <c r="G1222" t="str">
        <f>LEFT(raw!H1222,8)</f>
        <v>17:51:32</v>
      </c>
      <c r="H1222" t="s">
        <v>19</v>
      </c>
      <c r="I1222" t="s">
        <v>5371</v>
      </c>
      <c r="J1222" t="s">
        <v>32</v>
      </c>
      <c r="K1222" t="s">
        <v>26</v>
      </c>
      <c r="L1222" t="str">
        <f>LEFT(raw!M1222,8)</f>
        <v>08:30:00</v>
      </c>
      <c r="M1222" t="s">
        <v>20</v>
      </c>
      <c r="N1222" t="s">
        <v>28</v>
      </c>
      <c r="O1222" t="s">
        <v>28</v>
      </c>
      <c r="P1222" s="2">
        <f t="shared" si="114"/>
        <v>44545</v>
      </c>
      <c r="Q1222" s="3">
        <f t="shared" si="115"/>
        <v>44561</v>
      </c>
      <c r="R1222" t="str">
        <f t="shared" si="116"/>
        <v>Attendance</v>
      </c>
      <c r="S1222" t="str">
        <f t="shared" si="117"/>
        <v>Late</v>
      </c>
      <c r="T1222" t="str">
        <f>IF(R1222="Permit", J1222, IF(G1222="","NA CO", IF(G1222="00:00:00","NA CO", IF(G1222&lt;E1222,"Early",IF(I1222*1440&gt;=parameter!$C$4,"Overtime","On Time CO")))))</f>
        <v>On Time CO</v>
      </c>
      <c r="U1222" t="str">
        <f t="shared" si="118"/>
        <v>00:51:17</v>
      </c>
      <c r="V1222" t="str">
        <f t="shared" si="119"/>
        <v/>
      </c>
    </row>
    <row r="1223" spans="1:22" x14ac:dyDescent="0.3">
      <c r="A1223" t="s">
        <v>324</v>
      </c>
      <c r="B1223" t="s">
        <v>325</v>
      </c>
      <c r="C1223" t="str">
        <f>LEFT(raw!D1223,10)</f>
        <v>2021-12-16</v>
      </c>
      <c r="D1223" t="str">
        <f>LEFT(raw!E1223,8)</f>
        <v>07:30:00</v>
      </c>
      <c r="E1223" t="str">
        <f>LEFT(raw!F1223,8)</f>
        <v>16:30:00</v>
      </c>
      <c r="F1223" t="str">
        <f>LEFT(raw!G1223,8)</f>
        <v>08:10:17</v>
      </c>
      <c r="G1223" t="str">
        <f>LEFT(raw!H1223,8)</f>
        <v>00:00:00</v>
      </c>
      <c r="H1223" t="s">
        <v>19</v>
      </c>
      <c r="I1223" t="s">
        <v>5374</v>
      </c>
      <c r="J1223" t="s">
        <v>32</v>
      </c>
      <c r="K1223" t="s">
        <v>26</v>
      </c>
      <c r="L1223" t="str">
        <f>LEFT(raw!M1223,8)</f>
        <v>00:00:00</v>
      </c>
      <c r="M1223" t="s">
        <v>20</v>
      </c>
      <c r="N1223" t="s">
        <v>28</v>
      </c>
      <c r="O1223" t="s">
        <v>21</v>
      </c>
      <c r="P1223" s="2">
        <f t="shared" si="114"/>
        <v>44546</v>
      </c>
      <c r="Q1223" s="3">
        <f t="shared" si="115"/>
        <v>44561</v>
      </c>
      <c r="R1223" t="str">
        <f t="shared" si="116"/>
        <v>Attendance</v>
      </c>
      <c r="S1223" t="str">
        <f t="shared" si="117"/>
        <v>Late</v>
      </c>
      <c r="T1223" t="str">
        <f>IF(R1223="Permit", J1223, IF(G1223="","NA CO", IF(G1223="00:00:00","NA CO", IF(G1223&lt;E1223,"Early",IF(I1223*1440&gt;=parameter!$C$4,"Overtime","On Time CO")))))</f>
        <v>NA CO</v>
      </c>
      <c r="U1223" t="str">
        <f t="shared" si="118"/>
        <v>00:40:17</v>
      </c>
      <c r="V1223" t="str">
        <f t="shared" si="119"/>
        <v/>
      </c>
    </row>
    <row r="1224" spans="1:22" x14ac:dyDescent="0.3">
      <c r="A1224" t="s">
        <v>324</v>
      </c>
      <c r="B1224" t="s">
        <v>325</v>
      </c>
      <c r="C1224" t="str">
        <f>LEFT(raw!D1224,10)</f>
        <v>2021-12-17</v>
      </c>
      <c r="D1224" t="str">
        <f>LEFT(raw!E1224,8)</f>
        <v>07:30:00</v>
      </c>
      <c r="E1224" t="str">
        <f>LEFT(raw!F1224,8)</f>
        <v>16:30:00</v>
      </c>
      <c r="F1224" t="str">
        <f>LEFT(raw!G1224,8)</f>
        <v>05:59:11</v>
      </c>
      <c r="G1224" t="str">
        <f>LEFT(raw!H1224,8)</f>
        <v>00:00:00</v>
      </c>
      <c r="H1224" t="s">
        <v>19</v>
      </c>
      <c r="I1224" t="s">
        <v>20</v>
      </c>
      <c r="J1224" t="s">
        <v>25</v>
      </c>
      <c r="K1224" t="s">
        <v>26</v>
      </c>
      <c r="L1224" t="str">
        <f>LEFT(raw!M1224,8)</f>
        <v>00:00:00</v>
      </c>
      <c r="M1224" t="s">
        <v>20</v>
      </c>
      <c r="N1224" t="s">
        <v>28</v>
      </c>
      <c r="O1224" t="s">
        <v>21</v>
      </c>
      <c r="P1224" s="2">
        <f t="shared" si="114"/>
        <v>44547</v>
      </c>
      <c r="Q1224" s="3">
        <f t="shared" si="115"/>
        <v>44561</v>
      </c>
      <c r="R1224" t="str">
        <f t="shared" si="116"/>
        <v>Attendance</v>
      </c>
      <c r="S1224" t="str">
        <f t="shared" si="117"/>
        <v>On Time</v>
      </c>
      <c r="T1224" t="str">
        <f>IF(R1224="Permit", J1224, IF(G1224="","NA CO", IF(G1224="00:00:00","NA CO", IF(G1224&lt;E1224,"Early",IF(I1224*1440&gt;=parameter!$C$4,"Overtime","On Time CO")))))</f>
        <v>NA CO</v>
      </c>
      <c r="U1224" t="str">
        <f t="shared" si="118"/>
        <v/>
      </c>
      <c r="V1224" t="str">
        <f t="shared" si="119"/>
        <v/>
      </c>
    </row>
    <row r="1225" spans="1:22" x14ac:dyDescent="0.3">
      <c r="A1225" t="s">
        <v>324</v>
      </c>
      <c r="B1225" t="s">
        <v>325</v>
      </c>
      <c r="C1225" t="str">
        <f>LEFT(raw!D1225,10)</f>
        <v>2021-12-20</v>
      </c>
      <c r="D1225" t="str">
        <f>LEFT(raw!E1225,8)</f>
        <v>07:30:00</v>
      </c>
      <c r="E1225" t="str">
        <f>LEFT(raw!F1225,8)</f>
        <v>16:30:00</v>
      </c>
      <c r="F1225" t="str">
        <f>LEFT(raw!G1225,8)</f>
        <v>08:17:42</v>
      </c>
      <c r="G1225" t="str">
        <f>LEFT(raw!H1225,8)</f>
        <v>00:00:00</v>
      </c>
      <c r="H1225" t="s">
        <v>19</v>
      </c>
      <c r="I1225" t="s">
        <v>5378</v>
      </c>
      <c r="J1225" t="s">
        <v>32</v>
      </c>
      <c r="K1225" t="s">
        <v>26</v>
      </c>
      <c r="L1225" t="str">
        <f>LEFT(raw!M1225,8)</f>
        <v>00:00:00</v>
      </c>
      <c r="M1225" t="s">
        <v>20</v>
      </c>
      <c r="N1225" t="s">
        <v>28</v>
      </c>
      <c r="O1225" t="s">
        <v>21</v>
      </c>
      <c r="P1225" s="2">
        <f t="shared" si="114"/>
        <v>44550</v>
      </c>
      <c r="Q1225" s="3">
        <f t="shared" si="115"/>
        <v>44561</v>
      </c>
      <c r="R1225" t="str">
        <f t="shared" si="116"/>
        <v>Attendance</v>
      </c>
      <c r="S1225" t="str">
        <f t="shared" si="117"/>
        <v>Late</v>
      </c>
      <c r="T1225" t="str">
        <f>IF(R1225="Permit", J1225, IF(G1225="","NA CO", IF(G1225="00:00:00","NA CO", IF(G1225&lt;E1225,"Early",IF(I1225*1440&gt;=parameter!$C$4,"Overtime","On Time CO")))))</f>
        <v>NA CO</v>
      </c>
      <c r="U1225" t="str">
        <f t="shared" si="118"/>
        <v>00:47:42</v>
      </c>
      <c r="V1225" t="str">
        <f t="shared" si="119"/>
        <v/>
      </c>
    </row>
    <row r="1226" spans="1:22" x14ac:dyDescent="0.3">
      <c r="A1226" t="s">
        <v>324</v>
      </c>
      <c r="B1226" t="s">
        <v>325</v>
      </c>
      <c r="C1226" t="str">
        <f>LEFT(raw!D1226,10)</f>
        <v>2021-12-21</v>
      </c>
      <c r="D1226" t="str">
        <f>LEFT(raw!E1226,8)</f>
        <v>07:30:00</v>
      </c>
      <c r="E1226" t="str">
        <f>LEFT(raw!F1226,8)</f>
        <v>17:30:00</v>
      </c>
      <c r="F1226" t="str">
        <f>LEFT(raw!G1226,8)</f>
        <v>08:18:54</v>
      </c>
      <c r="G1226" t="str">
        <f>LEFT(raw!H1226,8)</f>
        <v>18:21:09</v>
      </c>
      <c r="H1226" t="s">
        <v>19</v>
      </c>
      <c r="I1226" t="s">
        <v>5382</v>
      </c>
      <c r="J1226" t="s">
        <v>32</v>
      </c>
      <c r="K1226" t="s">
        <v>26</v>
      </c>
      <c r="L1226" t="str">
        <f>LEFT(raw!M1226,8)</f>
        <v>10:00:00</v>
      </c>
      <c r="M1226" t="s">
        <v>20</v>
      </c>
      <c r="N1226" t="s">
        <v>28</v>
      </c>
      <c r="O1226" t="s">
        <v>28</v>
      </c>
      <c r="P1226" s="2">
        <f t="shared" si="114"/>
        <v>44551</v>
      </c>
      <c r="Q1226" s="3">
        <f t="shared" si="115"/>
        <v>44561</v>
      </c>
      <c r="R1226" t="str">
        <f t="shared" si="116"/>
        <v>Attendance</v>
      </c>
      <c r="S1226" t="str">
        <f t="shared" si="117"/>
        <v>Late</v>
      </c>
      <c r="T1226" t="str">
        <f>IF(R1226="Permit", J1226, IF(G1226="","NA CO", IF(G1226="00:00:00","NA CO", IF(G1226&lt;E1226,"Early",IF(I1226*1440&gt;=parameter!$C$4,"Overtime","On Time CO")))))</f>
        <v>On Time CO</v>
      </c>
      <c r="U1226" t="str">
        <f t="shared" si="118"/>
        <v>00:48:54</v>
      </c>
      <c r="V1226" t="str">
        <f t="shared" si="119"/>
        <v/>
      </c>
    </row>
    <row r="1227" spans="1:22" x14ac:dyDescent="0.3">
      <c r="A1227" t="s">
        <v>324</v>
      </c>
      <c r="B1227" t="s">
        <v>325</v>
      </c>
      <c r="C1227" t="str">
        <f>LEFT(raw!D1227,10)</f>
        <v>2021-12-22</v>
      </c>
      <c r="D1227" t="str">
        <f>LEFT(raw!E1227,8)</f>
        <v>08:30:00</v>
      </c>
      <c r="E1227" t="str">
        <f>LEFT(raw!F1227,8)</f>
        <v>17:30:00</v>
      </c>
      <c r="F1227" t="str">
        <f>LEFT(raw!G1227,8)</f>
        <v>08:04:41</v>
      </c>
      <c r="G1227" t="str">
        <f>LEFT(raw!H1227,8)</f>
        <v>18:17:40</v>
      </c>
      <c r="H1227" t="s">
        <v>19</v>
      </c>
      <c r="I1227" t="s">
        <v>20</v>
      </c>
      <c r="J1227" t="s">
        <v>25</v>
      </c>
      <c r="K1227" t="s">
        <v>26</v>
      </c>
      <c r="L1227" t="str">
        <f>LEFT(raw!M1227,8)</f>
        <v>09:00:00</v>
      </c>
      <c r="M1227" t="s">
        <v>20</v>
      </c>
      <c r="N1227" t="s">
        <v>28</v>
      </c>
      <c r="O1227" t="s">
        <v>28</v>
      </c>
      <c r="P1227" s="2">
        <f t="shared" si="114"/>
        <v>44552</v>
      </c>
      <c r="Q1227" s="3">
        <f t="shared" si="115"/>
        <v>44561</v>
      </c>
      <c r="R1227" t="str">
        <f t="shared" si="116"/>
        <v>Attendance</v>
      </c>
      <c r="S1227" t="str">
        <f t="shared" si="117"/>
        <v>On Time</v>
      </c>
      <c r="T1227" t="str">
        <f>IF(R1227="Permit", J1227, IF(G1227="","NA CO", IF(G1227="00:00:00","NA CO", IF(G1227&lt;E1227,"Early",IF(I1227*1440&gt;=parameter!$C$4,"Overtime","On Time CO")))))</f>
        <v>On Time CO</v>
      </c>
      <c r="U1227" t="str">
        <f t="shared" si="118"/>
        <v/>
      </c>
      <c r="V1227" t="str">
        <f t="shared" si="119"/>
        <v/>
      </c>
    </row>
    <row r="1228" spans="1:22" x14ac:dyDescent="0.3">
      <c r="A1228" t="s">
        <v>324</v>
      </c>
      <c r="B1228" t="s">
        <v>325</v>
      </c>
      <c r="C1228" t="str">
        <f>LEFT(raw!D1228,10)</f>
        <v>2021-12-23</v>
      </c>
      <c r="D1228" t="str">
        <f>LEFT(raw!E1228,8)</f>
        <v>08:30:00</v>
      </c>
      <c r="E1228" t="str">
        <f>LEFT(raw!F1228,8)</f>
        <v>17:30:00</v>
      </c>
      <c r="F1228" t="str">
        <f>LEFT(raw!G1228,8)</f>
        <v>08:11:32</v>
      </c>
      <c r="G1228" t="str">
        <f>LEFT(raw!H1228,8)</f>
        <v>17:48:45</v>
      </c>
      <c r="H1228" t="s">
        <v>19</v>
      </c>
      <c r="I1228" t="s">
        <v>20</v>
      </c>
      <c r="J1228" t="s">
        <v>25</v>
      </c>
      <c r="K1228" t="s">
        <v>26</v>
      </c>
      <c r="L1228" t="str">
        <f>LEFT(raw!M1228,8)</f>
        <v>09:00:00</v>
      </c>
      <c r="M1228" t="s">
        <v>20</v>
      </c>
      <c r="N1228" t="s">
        <v>28</v>
      </c>
      <c r="O1228" t="s">
        <v>28</v>
      </c>
      <c r="P1228" s="2">
        <f t="shared" si="114"/>
        <v>44553</v>
      </c>
      <c r="Q1228" s="3">
        <f t="shared" si="115"/>
        <v>44561</v>
      </c>
      <c r="R1228" t="str">
        <f t="shared" si="116"/>
        <v>Attendance</v>
      </c>
      <c r="S1228" t="str">
        <f t="shared" si="117"/>
        <v>On Time</v>
      </c>
      <c r="T1228" t="str">
        <f>IF(R1228="Permit", J1228, IF(G1228="","NA CO", IF(G1228="00:00:00","NA CO", IF(G1228&lt;E1228,"Early",IF(I1228*1440&gt;=parameter!$C$4,"Overtime","On Time CO")))))</f>
        <v>On Time CO</v>
      </c>
      <c r="U1228" t="str">
        <f t="shared" si="118"/>
        <v/>
      </c>
      <c r="V1228" t="str">
        <f t="shared" si="119"/>
        <v/>
      </c>
    </row>
    <row r="1229" spans="1:22" x14ac:dyDescent="0.3">
      <c r="A1229" t="s">
        <v>324</v>
      </c>
      <c r="B1229" t="s">
        <v>325</v>
      </c>
      <c r="C1229" t="str">
        <f>LEFT(raw!D1229,10)</f>
        <v>2021-12-24</v>
      </c>
      <c r="D1229" t="str">
        <f>LEFT(raw!E1229,8)</f>
        <v>08:30:00</v>
      </c>
      <c r="E1229" t="str">
        <f>LEFT(raw!F1229,8)</f>
        <v>17:30:00</v>
      </c>
      <c r="F1229" t="str">
        <f>LEFT(raw!G1229,8)</f>
        <v>07:59:48</v>
      </c>
      <c r="G1229" t="str">
        <f>LEFT(raw!H1229,8)</f>
        <v>18:04:05</v>
      </c>
      <c r="H1229" t="s">
        <v>19</v>
      </c>
      <c r="I1229" t="s">
        <v>20</v>
      </c>
      <c r="J1229" t="s">
        <v>25</v>
      </c>
      <c r="K1229" t="s">
        <v>26</v>
      </c>
      <c r="L1229" t="str">
        <f>LEFT(raw!M1229,8)</f>
        <v>09:00:00</v>
      </c>
      <c r="M1229" t="s">
        <v>20</v>
      </c>
      <c r="N1229" t="s">
        <v>28</v>
      </c>
      <c r="O1229" t="s">
        <v>28</v>
      </c>
      <c r="P1229" s="2">
        <f t="shared" si="114"/>
        <v>44554</v>
      </c>
      <c r="Q1229" s="3">
        <f t="shared" si="115"/>
        <v>44561</v>
      </c>
      <c r="R1229" t="str">
        <f t="shared" si="116"/>
        <v>Attendance</v>
      </c>
      <c r="S1229" t="str">
        <f t="shared" si="117"/>
        <v>On Time</v>
      </c>
      <c r="T1229" t="str">
        <f>IF(R1229="Permit", J1229, IF(G1229="","NA CO", IF(G1229="00:00:00","NA CO", IF(G1229&lt;E1229,"Early",IF(I1229*1440&gt;=parameter!$C$4,"Overtime","On Time CO")))))</f>
        <v>On Time CO</v>
      </c>
      <c r="U1229" t="str">
        <f t="shared" si="118"/>
        <v/>
      </c>
      <c r="V1229" t="str">
        <f t="shared" si="119"/>
        <v/>
      </c>
    </row>
    <row r="1230" spans="1:22" x14ac:dyDescent="0.3">
      <c r="A1230" t="s">
        <v>324</v>
      </c>
      <c r="B1230" t="s">
        <v>325</v>
      </c>
      <c r="C1230" t="str">
        <f>LEFT(raw!D1230,10)</f>
        <v>2021-12-27</v>
      </c>
      <c r="D1230" t="str">
        <f>LEFT(raw!E1230,8)</f>
        <v>08:30:00</v>
      </c>
      <c r="E1230" t="str">
        <f>LEFT(raw!F1230,8)</f>
        <v>17:30:00</v>
      </c>
      <c r="F1230" t="str">
        <f>LEFT(raw!G1230,8)</f>
        <v>06:17:33</v>
      </c>
      <c r="G1230" t="str">
        <f>LEFT(raw!H1230,8)</f>
        <v>18:19:36</v>
      </c>
      <c r="H1230" t="s">
        <v>19</v>
      </c>
      <c r="I1230" t="s">
        <v>20</v>
      </c>
      <c r="J1230" t="s">
        <v>25</v>
      </c>
      <c r="K1230" t="s">
        <v>26</v>
      </c>
      <c r="L1230" t="str">
        <f>LEFT(raw!M1230,8)</f>
        <v>09:00:00</v>
      </c>
      <c r="M1230" t="s">
        <v>20</v>
      </c>
      <c r="N1230" t="s">
        <v>28</v>
      </c>
      <c r="O1230" t="s">
        <v>28</v>
      </c>
      <c r="P1230" s="2">
        <f t="shared" si="114"/>
        <v>44557</v>
      </c>
      <c r="Q1230" s="3">
        <f t="shared" si="115"/>
        <v>44561</v>
      </c>
      <c r="R1230" t="str">
        <f t="shared" si="116"/>
        <v>Attendance</v>
      </c>
      <c r="S1230" t="str">
        <f t="shared" si="117"/>
        <v>On Time</v>
      </c>
      <c r="T1230" t="str">
        <f>IF(R1230="Permit", J1230, IF(G1230="","NA CO", IF(G1230="00:00:00","NA CO", IF(G1230&lt;E1230,"Early",IF(I1230*1440&gt;=parameter!$C$4,"Overtime","On Time CO")))))</f>
        <v>On Time CO</v>
      </c>
      <c r="U1230" t="str">
        <f t="shared" si="118"/>
        <v/>
      </c>
      <c r="V1230" t="str">
        <f t="shared" si="119"/>
        <v/>
      </c>
    </row>
    <row r="1231" spans="1:22" x14ac:dyDescent="0.3">
      <c r="A1231" t="s">
        <v>324</v>
      </c>
      <c r="B1231" t="s">
        <v>325</v>
      </c>
      <c r="C1231" t="str">
        <f>LEFT(raw!D1231,10)</f>
        <v>2021-12-28</v>
      </c>
      <c r="D1231" t="str">
        <f>LEFT(raw!E1231,8)</f>
        <v>08:30:00</v>
      </c>
      <c r="E1231" t="str">
        <f>LEFT(raw!F1231,8)</f>
        <v>17:30:00</v>
      </c>
      <c r="F1231" t="str">
        <f>LEFT(raw!G1231,8)</f>
        <v>05:59:27</v>
      </c>
      <c r="G1231" t="str">
        <f>LEFT(raw!H1231,8)</f>
        <v>18:09:25</v>
      </c>
      <c r="H1231" t="s">
        <v>19</v>
      </c>
      <c r="I1231" t="s">
        <v>20</v>
      </c>
      <c r="J1231" t="s">
        <v>25</v>
      </c>
      <c r="K1231" t="s">
        <v>26</v>
      </c>
      <c r="L1231" t="str">
        <f>LEFT(raw!M1231,8)</f>
        <v>09:00:00</v>
      </c>
      <c r="M1231" t="s">
        <v>20</v>
      </c>
      <c r="N1231" t="s">
        <v>28</v>
      </c>
      <c r="O1231" t="s">
        <v>28</v>
      </c>
      <c r="P1231" s="2">
        <f t="shared" si="114"/>
        <v>44558</v>
      </c>
      <c r="Q1231" s="3">
        <f t="shared" si="115"/>
        <v>44561</v>
      </c>
      <c r="R1231" t="str">
        <f t="shared" si="116"/>
        <v>Attendance</v>
      </c>
      <c r="S1231" t="str">
        <f t="shared" si="117"/>
        <v>On Time</v>
      </c>
      <c r="T1231" t="str">
        <f>IF(R1231="Permit", J1231, IF(G1231="","NA CO", IF(G1231="00:00:00","NA CO", IF(G1231&lt;E1231,"Early",IF(I1231*1440&gt;=parameter!$C$4,"Overtime","On Time CO")))))</f>
        <v>On Time CO</v>
      </c>
      <c r="U1231" t="str">
        <f t="shared" si="118"/>
        <v/>
      </c>
      <c r="V1231" t="str">
        <f t="shared" si="119"/>
        <v/>
      </c>
    </row>
    <row r="1232" spans="1:22" x14ac:dyDescent="0.3">
      <c r="A1232" t="s">
        <v>324</v>
      </c>
      <c r="B1232" t="s">
        <v>325</v>
      </c>
      <c r="C1232" t="str">
        <f>LEFT(raw!D1232,10)</f>
        <v>2021-12-29</v>
      </c>
      <c r="D1232" t="str">
        <f>LEFT(raw!E1232,8)</f>
        <v>08:30:00</v>
      </c>
      <c r="E1232" t="str">
        <f>LEFT(raw!F1232,8)</f>
        <v>17:30:00</v>
      </c>
      <c r="F1232" t="str">
        <f>LEFT(raw!G1232,8)</f>
        <v>07:53:13</v>
      </c>
      <c r="G1232" t="str">
        <f>LEFT(raw!H1232,8)</f>
        <v>19:21:51</v>
      </c>
      <c r="H1232" t="s">
        <v>19</v>
      </c>
      <c r="I1232" t="s">
        <v>20</v>
      </c>
      <c r="J1232" t="s">
        <v>25</v>
      </c>
      <c r="K1232" t="s">
        <v>26</v>
      </c>
      <c r="L1232" t="str">
        <f>LEFT(raw!M1232,8)</f>
        <v>09:00:00</v>
      </c>
      <c r="M1232" t="s">
        <v>20</v>
      </c>
      <c r="N1232" t="s">
        <v>28</v>
      </c>
      <c r="O1232" t="s">
        <v>28</v>
      </c>
      <c r="P1232" s="2">
        <f t="shared" si="114"/>
        <v>44559</v>
      </c>
      <c r="Q1232" s="3">
        <f t="shared" si="115"/>
        <v>44561</v>
      </c>
      <c r="R1232" t="str">
        <f t="shared" si="116"/>
        <v>Attendance</v>
      </c>
      <c r="S1232" t="str">
        <f t="shared" si="117"/>
        <v>On Time</v>
      </c>
      <c r="T1232" t="str">
        <f>IF(R1232="Permit", J1232, IF(G1232="","NA CO", IF(G1232="00:00:00","NA CO", IF(G1232&lt;E1232,"Early",IF(I1232*1440&gt;=parameter!$C$4,"Overtime","On Time CO")))))</f>
        <v>On Time CO</v>
      </c>
      <c r="U1232" t="str">
        <f t="shared" si="118"/>
        <v/>
      </c>
      <c r="V1232" t="str">
        <f t="shared" si="119"/>
        <v/>
      </c>
    </row>
    <row r="1233" spans="1:22" x14ac:dyDescent="0.3">
      <c r="A1233" t="s">
        <v>324</v>
      </c>
      <c r="B1233" t="s">
        <v>325</v>
      </c>
      <c r="C1233" t="str">
        <f>LEFT(raw!D1233,10)</f>
        <v>2021-12-30</v>
      </c>
      <c r="D1233" t="str">
        <f>LEFT(raw!E1233,8)</f>
        <v>08:30:00</v>
      </c>
      <c r="E1233" t="str">
        <f>LEFT(raw!F1233,8)</f>
        <v>17:30:00</v>
      </c>
      <c r="F1233" t="str">
        <f>LEFT(raw!G1233,8)</f>
        <v>06:05:48</v>
      </c>
      <c r="G1233" t="str">
        <f>LEFT(raw!H1233,8)</f>
        <v>18:21:03</v>
      </c>
      <c r="H1233" t="s">
        <v>19</v>
      </c>
      <c r="I1233" t="s">
        <v>20</v>
      </c>
      <c r="J1233" t="s">
        <v>25</v>
      </c>
      <c r="K1233" t="s">
        <v>26</v>
      </c>
      <c r="L1233" t="str">
        <f>LEFT(raw!M1233,8)</f>
        <v>09:00:00</v>
      </c>
      <c r="M1233" t="s">
        <v>20</v>
      </c>
      <c r="N1233" t="s">
        <v>28</v>
      </c>
      <c r="O1233" t="s">
        <v>28</v>
      </c>
      <c r="P1233" s="2">
        <f t="shared" si="114"/>
        <v>44560</v>
      </c>
      <c r="Q1233" s="3">
        <f t="shared" si="115"/>
        <v>44561</v>
      </c>
      <c r="R1233" t="str">
        <f t="shared" si="116"/>
        <v>Attendance</v>
      </c>
      <c r="S1233" t="str">
        <f t="shared" si="117"/>
        <v>On Time</v>
      </c>
      <c r="T1233" t="str">
        <f>IF(R1233="Permit", J1233, IF(G1233="","NA CO", IF(G1233="00:00:00","NA CO", IF(G1233&lt;E1233,"Early",IF(I1233*1440&gt;=parameter!$C$4,"Overtime","On Time CO")))))</f>
        <v>On Time CO</v>
      </c>
      <c r="U1233" t="str">
        <f t="shared" si="118"/>
        <v/>
      </c>
      <c r="V1233" t="str">
        <f t="shared" si="119"/>
        <v/>
      </c>
    </row>
    <row r="1234" spans="1:22" x14ac:dyDescent="0.3">
      <c r="A1234" t="s">
        <v>324</v>
      </c>
      <c r="B1234" t="s">
        <v>325</v>
      </c>
      <c r="C1234" t="str">
        <f>LEFT(raw!D1234,10)</f>
        <v>2021-12-31</v>
      </c>
      <c r="D1234" t="str">
        <f>LEFT(raw!E1234,8)</f>
        <v>08:30:00</v>
      </c>
      <c r="E1234" t="str">
        <f>LEFT(raw!F1234,8)</f>
        <v>17:30:00</v>
      </c>
      <c r="F1234" t="str">
        <f>LEFT(raw!G1234,8)</f>
        <v>08:26:32</v>
      </c>
      <c r="G1234" t="str">
        <f>LEFT(raw!H1234,8)</f>
        <v>17:07:04</v>
      </c>
      <c r="H1234" t="s">
        <v>19</v>
      </c>
      <c r="I1234" t="s">
        <v>20</v>
      </c>
      <c r="J1234" t="s">
        <v>25</v>
      </c>
      <c r="K1234" t="s">
        <v>26</v>
      </c>
      <c r="L1234" t="str">
        <f>LEFT(raw!M1234,8)</f>
        <v>09:00:00</v>
      </c>
      <c r="M1234" t="s">
        <v>20</v>
      </c>
      <c r="N1234" t="s">
        <v>28</v>
      </c>
      <c r="O1234" t="s">
        <v>28</v>
      </c>
      <c r="P1234" s="2">
        <f t="shared" si="114"/>
        <v>44561</v>
      </c>
      <c r="Q1234" s="3">
        <f t="shared" si="115"/>
        <v>44561</v>
      </c>
      <c r="R1234" t="str">
        <f t="shared" si="116"/>
        <v>Attendance</v>
      </c>
      <c r="S1234" t="str">
        <f t="shared" si="117"/>
        <v>On Time</v>
      </c>
      <c r="T1234" t="str">
        <f>IF(R1234="Permit", J1234, IF(G1234="","NA CO", IF(G1234="00:00:00","NA CO", IF(G1234&lt;E1234,"Early",IF(I1234*1440&gt;=parameter!$C$4,"Overtime","On Time CO")))))</f>
        <v>Early</v>
      </c>
      <c r="U1234" t="str">
        <f t="shared" si="118"/>
        <v/>
      </c>
      <c r="V1234" t="str">
        <f t="shared" si="119"/>
        <v/>
      </c>
    </row>
    <row r="1235" spans="1:22" x14ac:dyDescent="0.3">
      <c r="A1235" t="s">
        <v>330</v>
      </c>
      <c r="B1235" t="s">
        <v>331</v>
      </c>
      <c r="C1235" t="str">
        <f>LEFT(raw!D1235,10)</f>
        <v>2021-12-01</v>
      </c>
      <c r="D1235" t="str">
        <f>LEFT(raw!E1235,8)</f>
        <v>00:00:00</v>
      </c>
      <c r="E1235" t="str">
        <f>LEFT(raw!F1235,8)</f>
        <v>00:00:00</v>
      </c>
      <c r="F1235" t="str">
        <f>LEFT(raw!G1235,8)</f>
        <v>06:19:55</v>
      </c>
      <c r="G1235" t="str">
        <f>LEFT(raw!H1235,8)</f>
        <v>16:50:31</v>
      </c>
      <c r="H1235" t="s">
        <v>19</v>
      </c>
      <c r="I1235" t="s">
        <v>20</v>
      </c>
      <c r="J1235" t="s">
        <v>21</v>
      </c>
      <c r="K1235" t="s">
        <v>22</v>
      </c>
      <c r="L1235" t="str">
        <f>LEFT(raw!M1235,8)</f>
        <v>10:30:35</v>
      </c>
      <c r="M1235" t="s">
        <v>20</v>
      </c>
      <c r="N1235" t="s">
        <v>333</v>
      </c>
      <c r="O1235" t="s">
        <v>333</v>
      </c>
      <c r="P1235" s="2">
        <f t="shared" si="114"/>
        <v>44531</v>
      </c>
      <c r="Q1235" s="3">
        <f t="shared" si="115"/>
        <v>44561</v>
      </c>
      <c r="R1235" t="str">
        <f t="shared" si="116"/>
        <v>Daily Journey</v>
      </c>
      <c r="S1235" t="str">
        <f t="shared" si="117"/>
        <v>On Time</v>
      </c>
      <c r="T1235" t="str">
        <f>IF(R1235="Permit", J1235, IF(G1235="","NA CO", IF(G1235="00:00:00","NA CO", IF(G1235&lt;E1235,"Early",IF(I1235*1440&gt;=parameter!$C$4,"Overtime","On Time CO")))))</f>
        <v>On Time CO</v>
      </c>
      <c r="U1235" t="str">
        <f t="shared" si="118"/>
        <v/>
      </c>
      <c r="V1235" t="str">
        <f t="shared" si="119"/>
        <v/>
      </c>
    </row>
    <row r="1236" spans="1:22" x14ac:dyDescent="0.3">
      <c r="A1236" t="s">
        <v>330</v>
      </c>
      <c r="B1236" t="s">
        <v>331</v>
      </c>
      <c r="C1236" t="str">
        <f>LEFT(raw!D1236,10)</f>
        <v>2021-12-06</v>
      </c>
      <c r="D1236" t="str">
        <f>LEFT(raw!E1236,8)</f>
        <v>07:30:00</v>
      </c>
      <c r="E1236" t="str">
        <f>LEFT(raw!F1236,8)</f>
        <v>16:30:00</v>
      </c>
      <c r="F1236" t="str">
        <f>LEFT(raw!G1236,8)</f>
        <v>06:56:48</v>
      </c>
      <c r="G1236" t="str">
        <f>LEFT(raw!H1236,8)</f>
        <v>16:36:40</v>
      </c>
      <c r="H1236" t="s">
        <v>19</v>
      </c>
      <c r="I1236" t="s">
        <v>20</v>
      </c>
      <c r="J1236" t="s">
        <v>25</v>
      </c>
      <c r="K1236" t="s">
        <v>26</v>
      </c>
      <c r="L1236" t="str">
        <f>LEFT(raw!M1236,8)</f>
        <v>09:00:00</v>
      </c>
      <c r="M1236" t="s">
        <v>20</v>
      </c>
      <c r="N1236" t="s">
        <v>28</v>
      </c>
      <c r="O1236" t="s">
        <v>28</v>
      </c>
      <c r="P1236" s="2">
        <f t="shared" si="114"/>
        <v>44536</v>
      </c>
      <c r="Q1236" s="3">
        <f t="shared" si="115"/>
        <v>44561</v>
      </c>
      <c r="R1236" t="str">
        <f t="shared" si="116"/>
        <v>Attendance</v>
      </c>
      <c r="S1236" t="str">
        <f t="shared" si="117"/>
        <v>On Time</v>
      </c>
      <c r="T1236" t="str">
        <f>IF(R1236="Permit", J1236, IF(G1236="","NA CO", IF(G1236="00:00:00","NA CO", IF(G1236&lt;E1236,"Early",IF(I1236*1440&gt;=parameter!$C$4,"Overtime","On Time CO")))))</f>
        <v>On Time CO</v>
      </c>
      <c r="U1236" t="str">
        <f t="shared" si="118"/>
        <v/>
      </c>
      <c r="V1236" t="str">
        <f t="shared" si="119"/>
        <v/>
      </c>
    </row>
    <row r="1237" spans="1:22" x14ac:dyDescent="0.3">
      <c r="A1237" t="s">
        <v>330</v>
      </c>
      <c r="B1237" t="s">
        <v>331</v>
      </c>
      <c r="C1237" t="str">
        <f>LEFT(raw!D1237,10)</f>
        <v>2021-12-07</v>
      </c>
      <c r="D1237" t="str">
        <f>LEFT(raw!E1237,8)</f>
        <v>00:00:00</v>
      </c>
      <c r="E1237" t="str">
        <f>LEFT(raw!F1237,8)</f>
        <v>00:00:00</v>
      </c>
      <c r="F1237" t="str">
        <f>LEFT(raw!G1237,8)</f>
        <v>06:46:59</v>
      </c>
      <c r="G1237" t="str">
        <f>LEFT(raw!H1237,8)</f>
        <v/>
      </c>
      <c r="H1237" t="s">
        <v>19</v>
      </c>
      <c r="I1237" t="s">
        <v>20</v>
      </c>
      <c r="J1237" t="s">
        <v>21</v>
      </c>
      <c r="K1237" t="s">
        <v>22</v>
      </c>
      <c r="L1237" t="str">
        <f>LEFT(raw!M1237,8)</f>
        <v>00:00:00</v>
      </c>
      <c r="M1237" t="s">
        <v>20</v>
      </c>
      <c r="N1237" t="s">
        <v>5412</v>
      </c>
      <c r="P1237" s="2">
        <f t="shared" si="114"/>
        <v>44537</v>
      </c>
      <c r="Q1237" s="3">
        <f t="shared" si="115"/>
        <v>44561</v>
      </c>
      <c r="R1237" t="str">
        <f t="shared" si="116"/>
        <v>Daily Journey</v>
      </c>
      <c r="S1237" t="str">
        <f t="shared" si="117"/>
        <v>On Time</v>
      </c>
      <c r="T1237" t="str">
        <f>IF(R1237="Permit", J1237, IF(G1237="","NA CO", IF(G1237="00:00:00","NA CO", IF(G1237&lt;E1237,"Early",IF(I1237*1440&gt;=parameter!$C$4,"Overtime","On Time CO")))))</f>
        <v>NA CO</v>
      </c>
      <c r="U1237" t="str">
        <f t="shared" si="118"/>
        <v/>
      </c>
      <c r="V1237" t="str">
        <f t="shared" si="119"/>
        <v/>
      </c>
    </row>
    <row r="1238" spans="1:22" x14ac:dyDescent="0.3">
      <c r="A1238" t="s">
        <v>330</v>
      </c>
      <c r="B1238" t="s">
        <v>331</v>
      </c>
      <c r="C1238" t="str">
        <f>LEFT(raw!D1238,10)</f>
        <v>2021-12-08</v>
      </c>
      <c r="D1238" t="str">
        <f>LEFT(raw!E1238,8)</f>
        <v>07:30:00</v>
      </c>
      <c r="E1238" t="str">
        <f>LEFT(raw!F1238,8)</f>
        <v>16:00:00</v>
      </c>
      <c r="F1238" t="str">
        <f>LEFT(raw!G1238,8)</f>
        <v>07:03:30</v>
      </c>
      <c r="G1238" t="str">
        <f>LEFT(raw!H1238,8)</f>
        <v>16:44:23</v>
      </c>
      <c r="H1238" t="s">
        <v>19</v>
      </c>
      <c r="I1238" t="s">
        <v>20</v>
      </c>
      <c r="J1238" t="s">
        <v>25</v>
      </c>
      <c r="K1238" t="s">
        <v>26</v>
      </c>
      <c r="L1238" t="str">
        <f>LEFT(raw!M1238,8)</f>
        <v>08:30:00</v>
      </c>
      <c r="M1238" t="s">
        <v>20</v>
      </c>
      <c r="N1238" t="s">
        <v>28</v>
      </c>
      <c r="O1238" t="s">
        <v>28</v>
      </c>
      <c r="P1238" s="2">
        <f t="shared" si="114"/>
        <v>44538</v>
      </c>
      <c r="Q1238" s="3">
        <f t="shared" si="115"/>
        <v>44561</v>
      </c>
      <c r="R1238" t="str">
        <f t="shared" si="116"/>
        <v>Attendance</v>
      </c>
      <c r="S1238" t="str">
        <f t="shared" si="117"/>
        <v>On Time</v>
      </c>
      <c r="T1238" t="str">
        <f>IF(R1238="Permit", J1238, IF(G1238="","NA CO", IF(G1238="00:00:00","NA CO", IF(G1238&lt;E1238,"Early",IF(I1238*1440&gt;=parameter!$C$4,"Overtime","On Time CO")))))</f>
        <v>On Time CO</v>
      </c>
      <c r="U1238" t="str">
        <f t="shared" si="118"/>
        <v/>
      </c>
      <c r="V1238" t="str">
        <f t="shared" si="119"/>
        <v/>
      </c>
    </row>
    <row r="1239" spans="1:22" x14ac:dyDescent="0.3">
      <c r="A1239" t="s">
        <v>330</v>
      </c>
      <c r="B1239" t="s">
        <v>331</v>
      </c>
      <c r="C1239" t="str">
        <f>LEFT(raw!D1239,10)</f>
        <v>2021-12-09</v>
      </c>
      <c r="D1239" t="str">
        <f>LEFT(raw!E1239,8)</f>
        <v>07:30:00</v>
      </c>
      <c r="E1239" t="str">
        <f>LEFT(raw!F1239,8)</f>
        <v>16:30:00</v>
      </c>
      <c r="F1239" t="str">
        <f>LEFT(raw!G1239,8)</f>
        <v>06:53:19</v>
      </c>
      <c r="G1239" t="str">
        <f>LEFT(raw!H1239,8)</f>
        <v>17:31:32</v>
      </c>
      <c r="H1239" t="s">
        <v>19</v>
      </c>
      <c r="I1239" t="s">
        <v>20</v>
      </c>
      <c r="J1239" t="s">
        <v>25</v>
      </c>
      <c r="K1239" t="s">
        <v>26</v>
      </c>
      <c r="L1239" t="str">
        <f>LEFT(raw!M1239,8)</f>
        <v>09:00:00</v>
      </c>
      <c r="M1239" t="s">
        <v>20</v>
      </c>
      <c r="N1239" t="s">
        <v>28</v>
      </c>
      <c r="O1239" t="s">
        <v>28</v>
      </c>
      <c r="P1239" s="2">
        <f t="shared" si="114"/>
        <v>44539</v>
      </c>
      <c r="Q1239" s="3">
        <f t="shared" si="115"/>
        <v>44561</v>
      </c>
      <c r="R1239" t="str">
        <f t="shared" si="116"/>
        <v>Attendance</v>
      </c>
      <c r="S1239" t="str">
        <f t="shared" si="117"/>
        <v>On Time</v>
      </c>
      <c r="T1239" t="str">
        <f>IF(R1239="Permit", J1239, IF(G1239="","NA CO", IF(G1239="00:00:00","NA CO", IF(G1239&lt;E1239,"Early",IF(I1239*1440&gt;=parameter!$C$4,"Overtime","On Time CO")))))</f>
        <v>On Time CO</v>
      </c>
      <c r="U1239" t="str">
        <f t="shared" si="118"/>
        <v/>
      </c>
      <c r="V1239" t="str">
        <f t="shared" si="119"/>
        <v/>
      </c>
    </row>
    <row r="1240" spans="1:22" x14ac:dyDescent="0.3">
      <c r="A1240" t="s">
        <v>330</v>
      </c>
      <c r="B1240" t="s">
        <v>331</v>
      </c>
      <c r="C1240" t="str">
        <f>LEFT(raw!D1240,10)</f>
        <v>2021-12-10</v>
      </c>
      <c r="D1240" t="str">
        <f>LEFT(raw!E1240,8)</f>
        <v>07:30:00</v>
      </c>
      <c r="E1240" t="str">
        <f>LEFT(raw!F1240,8)</f>
        <v>16:30:00</v>
      </c>
      <c r="F1240" t="str">
        <f>LEFT(raw!G1240,8)</f>
        <v>07:10:05</v>
      </c>
      <c r="G1240" t="str">
        <f>LEFT(raw!H1240,8)</f>
        <v>18:32:50</v>
      </c>
      <c r="H1240" t="s">
        <v>19</v>
      </c>
      <c r="I1240" t="s">
        <v>20</v>
      </c>
      <c r="J1240" t="s">
        <v>25</v>
      </c>
      <c r="K1240" t="s">
        <v>26</v>
      </c>
      <c r="L1240" t="str">
        <f>LEFT(raw!M1240,8)</f>
        <v>09:00:00</v>
      </c>
      <c r="M1240" t="s">
        <v>20</v>
      </c>
      <c r="N1240" t="s">
        <v>28</v>
      </c>
      <c r="O1240" t="s">
        <v>28</v>
      </c>
      <c r="P1240" s="2">
        <f t="shared" si="114"/>
        <v>44540</v>
      </c>
      <c r="Q1240" s="3">
        <f t="shared" si="115"/>
        <v>44561</v>
      </c>
      <c r="R1240" t="str">
        <f t="shared" si="116"/>
        <v>Attendance</v>
      </c>
      <c r="S1240" t="str">
        <f t="shared" si="117"/>
        <v>On Time</v>
      </c>
      <c r="T1240" t="str">
        <f>IF(R1240="Permit", J1240, IF(G1240="","NA CO", IF(G1240="00:00:00","NA CO", IF(G1240&lt;E1240,"Early",IF(I1240*1440&gt;=parameter!$C$4,"Overtime","On Time CO")))))</f>
        <v>On Time CO</v>
      </c>
      <c r="U1240" t="str">
        <f t="shared" si="118"/>
        <v/>
      </c>
      <c r="V1240" t="str">
        <f t="shared" si="119"/>
        <v/>
      </c>
    </row>
    <row r="1241" spans="1:22" x14ac:dyDescent="0.3">
      <c r="A1241" t="s">
        <v>330</v>
      </c>
      <c r="B1241" t="s">
        <v>331</v>
      </c>
      <c r="C1241" t="str">
        <f>LEFT(raw!D1241,10)</f>
        <v>2021-12-13</v>
      </c>
      <c r="D1241" t="str">
        <f>LEFT(raw!E1241,8)</f>
        <v>00:00:00</v>
      </c>
      <c r="E1241" t="str">
        <f>LEFT(raw!F1241,8)</f>
        <v>00:00:00</v>
      </c>
      <c r="F1241" t="str">
        <f>LEFT(raw!G1241,8)</f>
        <v>06:22:25</v>
      </c>
      <c r="G1241" t="str">
        <f>LEFT(raw!H1241,8)</f>
        <v/>
      </c>
      <c r="H1241" t="s">
        <v>19</v>
      </c>
      <c r="I1241" t="s">
        <v>20</v>
      </c>
      <c r="J1241" t="s">
        <v>21</v>
      </c>
      <c r="K1241" t="s">
        <v>22</v>
      </c>
      <c r="L1241" t="str">
        <f>LEFT(raw!M1241,8)</f>
        <v>00:00:00</v>
      </c>
      <c r="M1241" t="s">
        <v>20</v>
      </c>
      <c r="N1241" t="s">
        <v>5423</v>
      </c>
      <c r="P1241" s="2">
        <f t="shared" si="114"/>
        <v>44543</v>
      </c>
      <c r="Q1241" s="3">
        <f t="shared" si="115"/>
        <v>44561</v>
      </c>
      <c r="R1241" t="str">
        <f t="shared" si="116"/>
        <v>Daily Journey</v>
      </c>
      <c r="S1241" t="str">
        <f t="shared" si="117"/>
        <v>On Time</v>
      </c>
      <c r="T1241" t="str">
        <f>IF(R1241="Permit", J1241, IF(G1241="","NA CO", IF(G1241="00:00:00","NA CO", IF(G1241&lt;E1241,"Early",IF(I1241*1440&gt;=parameter!$C$4,"Overtime","On Time CO")))))</f>
        <v>NA CO</v>
      </c>
      <c r="U1241" t="str">
        <f t="shared" si="118"/>
        <v/>
      </c>
      <c r="V1241" t="str">
        <f t="shared" si="119"/>
        <v/>
      </c>
    </row>
    <row r="1242" spans="1:22" x14ac:dyDescent="0.3">
      <c r="A1242" t="s">
        <v>330</v>
      </c>
      <c r="B1242" t="s">
        <v>331</v>
      </c>
      <c r="C1242" t="str">
        <f>LEFT(raw!D1242,10)</f>
        <v>2021-12-14</v>
      </c>
      <c r="D1242" t="str">
        <f>LEFT(raw!E1242,8)</f>
        <v>07:30:00</v>
      </c>
      <c r="E1242" t="str">
        <f>LEFT(raw!F1242,8)</f>
        <v>16:30:00</v>
      </c>
      <c r="F1242" t="str">
        <f>LEFT(raw!G1242,8)</f>
        <v>07:09:07</v>
      </c>
      <c r="G1242" t="str">
        <f>LEFT(raw!H1242,8)</f>
        <v>16:51:14</v>
      </c>
      <c r="H1242" t="s">
        <v>19</v>
      </c>
      <c r="I1242" t="s">
        <v>20</v>
      </c>
      <c r="J1242" t="s">
        <v>25</v>
      </c>
      <c r="K1242" t="s">
        <v>26</v>
      </c>
      <c r="L1242" t="str">
        <f>LEFT(raw!M1242,8)</f>
        <v>09:00:00</v>
      </c>
      <c r="M1242" t="s">
        <v>20</v>
      </c>
      <c r="N1242" t="s">
        <v>28</v>
      </c>
      <c r="O1242" t="s">
        <v>28</v>
      </c>
      <c r="P1242" s="2">
        <f t="shared" si="114"/>
        <v>44544</v>
      </c>
      <c r="Q1242" s="3">
        <f t="shared" si="115"/>
        <v>44561</v>
      </c>
      <c r="R1242" t="str">
        <f t="shared" si="116"/>
        <v>Attendance</v>
      </c>
      <c r="S1242" t="str">
        <f t="shared" si="117"/>
        <v>On Time</v>
      </c>
      <c r="T1242" t="str">
        <f>IF(R1242="Permit", J1242, IF(G1242="","NA CO", IF(G1242="00:00:00","NA CO", IF(G1242&lt;E1242,"Early",IF(I1242*1440&gt;=parameter!$C$4,"Overtime","On Time CO")))))</f>
        <v>On Time CO</v>
      </c>
      <c r="U1242" t="str">
        <f t="shared" si="118"/>
        <v/>
      </c>
      <c r="V1242" t="str">
        <f t="shared" si="119"/>
        <v/>
      </c>
    </row>
    <row r="1243" spans="1:22" x14ac:dyDescent="0.3">
      <c r="A1243" t="s">
        <v>330</v>
      </c>
      <c r="B1243" t="s">
        <v>331</v>
      </c>
      <c r="C1243" t="str">
        <f>LEFT(raw!D1243,10)</f>
        <v>2021-12-15</v>
      </c>
      <c r="D1243" t="str">
        <f>LEFT(raw!E1243,8)</f>
        <v>07:30:00</v>
      </c>
      <c r="E1243" t="str">
        <f>LEFT(raw!F1243,8)</f>
        <v>16:00:00</v>
      </c>
      <c r="F1243" t="str">
        <f>LEFT(raw!G1243,8)</f>
        <v>07:09:14</v>
      </c>
      <c r="G1243" t="str">
        <f>LEFT(raw!H1243,8)</f>
        <v>16:49:21</v>
      </c>
      <c r="H1243" t="s">
        <v>19</v>
      </c>
      <c r="I1243" t="s">
        <v>20</v>
      </c>
      <c r="J1243" t="s">
        <v>25</v>
      </c>
      <c r="K1243" t="s">
        <v>26</v>
      </c>
      <c r="L1243" t="str">
        <f>LEFT(raw!M1243,8)</f>
        <v>08:30:00</v>
      </c>
      <c r="M1243" t="s">
        <v>20</v>
      </c>
      <c r="N1243" t="s">
        <v>28</v>
      </c>
      <c r="O1243" t="s">
        <v>28</v>
      </c>
      <c r="P1243" s="2">
        <f t="shared" si="114"/>
        <v>44545</v>
      </c>
      <c r="Q1243" s="3">
        <f t="shared" si="115"/>
        <v>44561</v>
      </c>
      <c r="R1243" t="str">
        <f t="shared" si="116"/>
        <v>Attendance</v>
      </c>
      <c r="S1243" t="str">
        <f t="shared" si="117"/>
        <v>On Time</v>
      </c>
      <c r="T1243" t="str">
        <f>IF(R1243="Permit", J1243, IF(G1243="","NA CO", IF(G1243="00:00:00","NA CO", IF(G1243&lt;E1243,"Early",IF(I1243*1440&gt;=parameter!$C$4,"Overtime","On Time CO")))))</f>
        <v>On Time CO</v>
      </c>
      <c r="U1243" t="str">
        <f t="shared" si="118"/>
        <v/>
      </c>
      <c r="V1243" t="str">
        <f t="shared" si="119"/>
        <v/>
      </c>
    </row>
    <row r="1244" spans="1:22" x14ac:dyDescent="0.3">
      <c r="A1244" t="s">
        <v>330</v>
      </c>
      <c r="B1244" t="s">
        <v>331</v>
      </c>
      <c r="C1244" t="str">
        <f>LEFT(raw!D1244,10)</f>
        <v>2021-12-16</v>
      </c>
      <c r="D1244" t="str">
        <f>LEFT(raw!E1244,8)</f>
        <v>07:30:00</v>
      </c>
      <c r="E1244" t="str">
        <f>LEFT(raw!F1244,8)</f>
        <v>16:30:00</v>
      </c>
      <c r="F1244" t="str">
        <f>LEFT(raw!G1244,8)</f>
        <v>06:54:09</v>
      </c>
      <c r="G1244" t="str">
        <f>LEFT(raw!H1244,8)</f>
        <v>17:13:03</v>
      </c>
      <c r="H1244" t="s">
        <v>19</v>
      </c>
      <c r="I1244" t="s">
        <v>20</v>
      </c>
      <c r="J1244" t="s">
        <v>25</v>
      </c>
      <c r="K1244" t="s">
        <v>26</v>
      </c>
      <c r="L1244" t="str">
        <f>LEFT(raw!M1244,8)</f>
        <v>09:00:00</v>
      </c>
      <c r="M1244" t="s">
        <v>20</v>
      </c>
      <c r="N1244" t="s">
        <v>28</v>
      </c>
      <c r="O1244" t="s">
        <v>28</v>
      </c>
      <c r="P1244" s="2">
        <f t="shared" si="114"/>
        <v>44546</v>
      </c>
      <c r="Q1244" s="3">
        <f t="shared" si="115"/>
        <v>44561</v>
      </c>
      <c r="R1244" t="str">
        <f t="shared" si="116"/>
        <v>Attendance</v>
      </c>
      <c r="S1244" t="str">
        <f t="shared" si="117"/>
        <v>On Time</v>
      </c>
      <c r="T1244" t="str">
        <f>IF(R1244="Permit", J1244, IF(G1244="","NA CO", IF(G1244="00:00:00","NA CO", IF(G1244&lt;E1244,"Early",IF(I1244*1440&gt;=parameter!$C$4,"Overtime","On Time CO")))))</f>
        <v>On Time CO</v>
      </c>
      <c r="U1244" t="str">
        <f t="shared" si="118"/>
        <v/>
      </c>
      <c r="V1244" t="str">
        <f t="shared" si="119"/>
        <v/>
      </c>
    </row>
    <row r="1245" spans="1:22" x14ac:dyDescent="0.3">
      <c r="A1245" t="s">
        <v>330</v>
      </c>
      <c r="B1245" t="s">
        <v>331</v>
      </c>
      <c r="C1245" t="str">
        <f>LEFT(raw!D1245,10)</f>
        <v>2021-12-17</v>
      </c>
      <c r="D1245" t="str">
        <f>LEFT(raw!E1245,8)</f>
        <v>00:00:00</v>
      </c>
      <c r="E1245" t="str">
        <f>LEFT(raw!F1245,8)</f>
        <v>00:00:00</v>
      </c>
      <c r="F1245" t="str">
        <f>LEFT(raw!G1245,8)</f>
        <v>07:17:13</v>
      </c>
      <c r="G1245" t="str">
        <f>LEFT(raw!H1245,8)</f>
        <v/>
      </c>
      <c r="H1245" t="s">
        <v>19</v>
      </c>
      <c r="I1245" t="s">
        <v>20</v>
      </c>
      <c r="J1245" t="s">
        <v>21</v>
      </c>
      <c r="K1245" t="s">
        <v>22</v>
      </c>
      <c r="L1245" t="str">
        <f>LEFT(raw!M1245,8)</f>
        <v>00:00:00</v>
      </c>
      <c r="M1245" t="s">
        <v>20</v>
      </c>
      <c r="N1245" t="s">
        <v>5423</v>
      </c>
      <c r="P1245" s="2">
        <f t="shared" si="114"/>
        <v>44547</v>
      </c>
      <c r="Q1245" s="3">
        <f t="shared" si="115"/>
        <v>44561</v>
      </c>
      <c r="R1245" t="str">
        <f t="shared" si="116"/>
        <v>Daily Journey</v>
      </c>
      <c r="S1245" t="str">
        <f t="shared" si="117"/>
        <v>On Time</v>
      </c>
      <c r="T1245" t="str">
        <f>IF(R1245="Permit", J1245, IF(G1245="","NA CO", IF(G1245="00:00:00","NA CO", IF(G1245&lt;E1245,"Early",IF(I1245*1440&gt;=parameter!$C$4,"Overtime","On Time CO")))))</f>
        <v>NA CO</v>
      </c>
      <c r="U1245" t="str">
        <f t="shared" si="118"/>
        <v/>
      </c>
      <c r="V1245" t="str">
        <f t="shared" si="119"/>
        <v/>
      </c>
    </row>
    <row r="1246" spans="1:22" x14ac:dyDescent="0.3">
      <c r="A1246" t="s">
        <v>330</v>
      </c>
      <c r="B1246" t="s">
        <v>331</v>
      </c>
      <c r="C1246" t="str">
        <f>LEFT(raw!D1246,10)</f>
        <v>2021-12-20</v>
      </c>
      <c r="D1246" t="str">
        <f>LEFT(raw!E1246,8)</f>
        <v>07:30:00</v>
      </c>
      <c r="E1246" t="str">
        <f>LEFT(raw!F1246,8)</f>
        <v>16:30:00</v>
      </c>
      <c r="F1246" t="str">
        <f>LEFT(raw!G1246,8)</f>
        <v>07:17:32</v>
      </c>
      <c r="G1246" t="str">
        <f>LEFT(raw!H1246,8)</f>
        <v>17:40:57</v>
      </c>
      <c r="H1246" t="s">
        <v>19</v>
      </c>
      <c r="I1246" t="s">
        <v>20</v>
      </c>
      <c r="J1246" t="s">
        <v>25</v>
      </c>
      <c r="K1246" t="s">
        <v>26</v>
      </c>
      <c r="L1246" t="str">
        <f>LEFT(raw!M1246,8)</f>
        <v>09:00:00</v>
      </c>
      <c r="M1246" t="s">
        <v>20</v>
      </c>
      <c r="N1246" t="s">
        <v>28</v>
      </c>
      <c r="O1246" t="s">
        <v>28</v>
      </c>
      <c r="P1246" s="2">
        <f t="shared" si="114"/>
        <v>44550</v>
      </c>
      <c r="Q1246" s="3">
        <f t="shared" si="115"/>
        <v>44561</v>
      </c>
      <c r="R1246" t="str">
        <f t="shared" si="116"/>
        <v>Attendance</v>
      </c>
      <c r="S1246" t="str">
        <f t="shared" si="117"/>
        <v>On Time</v>
      </c>
      <c r="T1246" t="str">
        <f>IF(R1246="Permit", J1246, IF(G1246="","NA CO", IF(G1246="00:00:00","NA CO", IF(G1246&lt;E1246,"Early",IF(I1246*1440&gt;=parameter!$C$4,"Overtime","On Time CO")))))</f>
        <v>On Time CO</v>
      </c>
      <c r="U1246" t="str">
        <f t="shared" si="118"/>
        <v/>
      </c>
      <c r="V1246" t="str">
        <f t="shared" si="119"/>
        <v/>
      </c>
    </row>
    <row r="1247" spans="1:22" x14ac:dyDescent="0.3">
      <c r="A1247" t="s">
        <v>330</v>
      </c>
      <c r="B1247" t="s">
        <v>331</v>
      </c>
      <c r="C1247" t="str">
        <f>LEFT(raw!D1247,10)</f>
        <v>2021-12-21</v>
      </c>
      <c r="D1247" t="str">
        <f>LEFT(raw!E1247,8)</f>
        <v>07:30:00</v>
      </c>
      <c r="E1247" t="str">
        <f>LEFT(raw!F1247,8)</f>
        <v>16:30:00</v>
      </c>
      <c r="F1247" t="str">
        <f>LEFT(raw!G1247,8)</f>
        <v>07:02:48</v>
      </c>
      <c r="G1247" t="str">
        <f>LEFT(raw!H1247,8)</f>
        <v>17:04:31</v>
      </c>
      <c r="H1247" t="s">
        <v>19</v>
      </c>
      <c r="I1247" t="s">
        <v>20</v>
      </c>
      <c r="J1247" t="s">
        <v>25</v>
      </c>
      <c r="K1247" t="s">
        <v>26</v>
      </c>
      <c r="L1247" t="str">
        <f>LEFT(raw!M1247,8)</f>
        <v>09:00:00</v>
      </c>
      <c r="M1247" t="s">
        <v>20</v>
      </c>
      <c r="N1247" t="s">
        <v>28</v>
      </c>
      <c r="O1247" t="s">
        <v>28</v>
      </c>
      <c r="P1247" s="2">
        <f t="shared" si="114"/>
        <v>44551</v>
      </c>
      <c r="Q1247" s="3">
        <f t="shared" si="115"/>
        <v>44561</v>
      </c>
      <c r="R1247" t="str">
        <f t="shared" si="116"/>
        <v>Attendance</v>
      </c>
      <c r="S1247" t="str">
        <f t="shared" si="117"/>
        <v>On Time</v>
      </c>
      <c r="T1247" t="str">
        <f>IF(R1247="Permit", J1247, IF(G1247="","NA CO", IF(G1247="00:00:00","NA CO", IF(G1247&lt;E1247,"Early",IF(I1247*1440&gt;=parameter!$C$4,"Overtime","On Time CO")))))</f>
        <v>On Time CO</v>
      </c>
      <c r="U1247" t="str">
        <f t="shared" si="118"/>
        <v/>
      </c>
      <c r="V1247" t="str">
        <f t="shared" si="119"/>
        <v/>
      </c>
    </row>
    <row r="1248" spans="1:22" x14ac:dyDescent="0.3">
      <c r="A1248" t="s">
        <v>330</v>
      </c>
      <c r="B1248" t="s">
        <v>331</v>
      </c>
      <c r="C1248" t="str">
        <f>LEFT(raw!D1248,10)</f>
        <v>2021-12-22</v>
      </c>
      <c r="D1248" t="str">
        <f>LEFT(raw!E1248,8)</f>
        <v>07:30:00</v>
      </c>
      <c r="E1248" t="str">
        <f>LEFT(raw!F1248,8)</f>
        <v>16:00:00</v>
      </c>
      <c r="F1248" t="str">
        <f>LEFT(raw!G1248,8)</f>
        <v>07:12:25</v>
      </c>
      <c r="G1248" t="str">
        <f>LEFT(raw!H1248,8)</f>
        <v>17:14:24</v>
      </c>
      <c r="H1248" t="s">
        <v>19</v>
      </c>
      <c r="I1248" t="s">
        <v>20</v>
      </c>
      <c r="J1248" t="s">
        <v>25</v>
      </c>
      <c r="K1248" t="s">
        <v>26</v>
      </c>
      <c r="L1248" t="str">
        <f>LEFT(raw!M1248,8)</f>
        <v>08:30:00</v>
      </c>
      <c r="M1248" t="s">
        <v>20</v>
      </c>
      <c r="N1248" t="s">
        <v>28</v>
      </c>
      <c r="O1248" t="s">
        <v>28</v>
      </c>
      <c r="P1248" s="2">
        <f t="shared" si="114"/>
        <v>44552</v>
      </c>
      <c r="Q1248" s="3">
        <f t="shared" si="115"/>
        <v>44561</v>
      </c>
      <c r="R1248" t="str">
        <f t="shared" si="116"/>
        <v>Attendance</v>
      </c>
      <c r="S1248" t="str">
        <f t="shared" si="117"/>
        <v>On Time</v>
      </c>
      <c r="T1248" t="str">
        <f>IF(R1248="Permit", J1248, IF(G1248="","NA CO", IF(G1248="00:00:00","NA CO", IF(G1248&lt;E1248,"Early",IF(I1248*1440&gt;=parameter!$C$4,"Overtime","On Time CO")))))</f>
        <v>On Time CO</v>
      </c>
      <c r="U1248" t="str">
        <f t="shared" si="118"/>
        <v/>
      </c>
      <c r="V1248" t="str">
        <f t="shared" si="119"/>
        <v/>
      </c>
    </row>
    <row r="1249" spans="1:22" x14ac:dyDescent="0.3">
      <c r="A1249" t="s">
        <v>330</v>
      </c>
      <c r="B1249" t="s">
        <v>331</v>
      </c>
      <c r="C1249" t="str">
        <f>LEFT(raw!D1249,10)</f>
        <v>2021-12-23</v>
      </c>
      <c r="D1249" t="str">
        <f>LEFT(raw!E1249,8)</f>
        <v>00:00:00</v>
      </c>
      <c r="E1249" t="str">
        <f>LEFT(raw!F1249,8)</f>
        <v>00:00:00</v>
      </c>
      <c r="F1249" t="str">
        <f>LEFT(raw!G1249,8)</f>
        <v>06:29:02</v>
      </c>
      <c r="G1249" t="str">
        <f>LEFT(raw!H1249,8)</f>
        <v/>
      </c>
      <c r="H1249" t="s">
        <v>19</v>
      </c>
      <c r="I1249" t="s">
        <v>20</v>
      </c>
      <c r="J1249" t="s">
        <v>21</v>
      </c>
      <c r="K1249" t="s">
        <v>22</v>
      </c>
      <c r="L1249" t="str">
        <f>LEFT(raw!M1249,8)</f>
        <v>00:00:00</v>
      </c>
      <c r="M1249" t="s">
        <v>20</v>
      </c>
      <c r="N1249" t="s">
        <v>5412</v>
      </c>
      <c r="P1249" s="2">
        <f t="shared" si="114"/>
        <v>44553</v>
      </c>
      <c r="Q1249" s="3">
        <f t="shared" si="115"/>
        <v>44561</v>
      </c>
      <c r="R1249" t="str">
        <f t="shared" si="116"/>
        <v>Daily Journey</v>
      </c>
      <c r="S1249" t="str">
        <f t="shared" si="117"/>
        <v>On Time</v>
      </c>
      <c r="T1249" t="str">
        <f>IF(R1249="Permit", J1249, IF(G1249="","NA CO", IF(G1249="00:00:00","NA CO", IF(G1249&lt;E1249,"Early",IF(I1249*1440&gt;=parameter!$C$4,"Overtime","On Time CO")))))</f>
        <v>NA CO</v>
      </c>
      <c r="U1249" t="str">
        <f t="shared" si="118"/>
        <v/>
      </c>
      <c r="V1249" t="str">
        <f t="shared" si="119"/>
        <v/>
      </c>
    </row>
    <row r="1250" spans="1:22" x14ac:dyDescent="0.3">
      <c r="A1250" t="s">
        <v>330</v>
      </c>
      <c r="B1250" t="s">
        <v>331</v>
      </c>
      <c r="C1250" t="str">
        <f>LEFT(raw!D1250,10)</f>
        <v>2021-12-24</v>
      </c>
      <c r="D1250" t="str">
        <f>LEFT(raw!E1250,8)</f>
        <v>07:30:00</v>
      </c>
      <c r="E1250" t="str">
        <f>LEFT(raw!F1250,8)</f>
        <v>16:30:00</v>
      </c>
      <c r="F1250" t="str">
        <f>LEFT(raw!G1250,8)</f>
        <v>07:00:11</v>
      </c>
      <c r="G1250" t="str">
        <f>LEFT(raw!H1250,8)</f>
        <v>17:09:21</v>
      </c>
      <c r="H1250" t="s">
        <v>19</v>
      </c>
      <c r="I1250" t="s">
        <v>20</v>
      </c>
      <c r="J1250" t="s">
        <v>25</v>
      </c>
      <c r="K1250" t="s">
        <v>26</v>
      </c>
      <c r="L1250" t="str">
        <f>LEFT(raw!M1250,8)</f>
        <v>09:00:00</v>
      </c>
      <c r="M1250" t="s">
        <v>20</v>
      </c>
      <c r="N1250" t="s">
        <v>28</v>
      </c>
      <c r="O1250" t="s">
        <v>28</v>
      </c>
      <c r="P1250" s="2">
        <f t="shared" si="114"/>
        <v>44554</v>
      </c>
      <c r="Q1250" s="3">
        <f t="shared" si="115"/>
        <v>44561</v>
      </c>
      <c r="R1250" t="str">
        <f t="shared" si="116"/>
        <v>Attendance</v>
      </c>
      <c r="S1250" t="str">
        <f t="shared" si="117"/>
        <v>On Time</v>
      </c>
      <c r="T1250" t="str">
        <f>IF(R1250="Permit", J1250, IF(G1250="","NA CO", IF(G1250="00:00:00","NA CO", IF(G1250&lt;E1250,"Early",IF(I1250*1440&gt;=parameter!$C$4,"Overtime","On Time CO")))))</f>
        <v>On Time CO</v>
      </c>
      <c r="U1250" t="str">
        <f t="shared" si="118"/>
        <v/>
      </c>
      <c r="V1250" t="str">
        <f t="shared" si="119"/>
        <v/>
      </c>
    </row>
    <row r="1251" spans="1:22" x14ac:dyDescent="0.3">
      <c r="A1251" t="s">
        <v>330</v>
      </c>
      <c r="B1251" t="s">
        <v>331</v>
      </c>
      <c r="C1251" t="str">
        <f>LEFT(raw!D1251,10)</f>
        <v>2021-12-27</v>
      </c>
      <c r="D1251" t="str">
        <f>LEFT(raw!E1251,8)</f>
        <v>07:30:00</v>
      </c>
      <c r="E1251" t="str">
        <f>LEFT(raw!F1251,8)</f>
        <v>16:30:00</v>
      </c>
      <c r="F1251" t="str">
        <f>LEFT(raw!G1251,8)</f>
        <v>06:59:35</v>
      </c>
      <c r="G1251" t="str">
        <f>LEFT(raw!H1251,8)</f>
        <v>16:55:02</v>
      </c>
      <c r="H1251" t="s">
        <v>19</v>
      </c>
      <c r="I1251" t="s">
        <v>20</v>
      </c>
      <c r="J1251" t="s">
        <v>25</v>
      </c>
      <c r="K1251" t="s">
        <v>26</v>
      </c>
      <c r="L1251" t="str">
        <f>LEFT(raw!M1251,8)</f>
        <v>09:00:00</v>
      </c>
      <c r="M1251" t="s">
        <v>20</v>
      </c>
      <c r="N1251" t="s">
        <v>28</v>
      </c>
      <c r="O1251" t="s">
        <v>28</v>
      </c>
      <c r="P1251" s="2">
        <f t="shared" si="114"/>
        <v>44557</v>
      </c>
      <c r="Q1251" s="3">
        <f t="shared" si="115"/>
        <v>44561</v>
      </c>
      <c r="R1251" t="str">
        <f t="shared" si="116"/>
        <v>Attendance</v>
      </c>
      <c r="S1251" t="str">
        <f t="shared" si="117"/>
        <v>On Time</v>
      </c>
      <c r="T1251" t="str">
        <f>IF(R1251="Permit", J1251, IF(G1251="","NA CO", IF(G1251="00:00:00","NA CO", IF(G1251&lt;E1251,"Early",IF(I1251*1440&gt;=parameter!$C$4,"Overtime","On Time CO")))))</f>
        <v>On Time CO</v>
      </c>
      <c r="U1251" t="str">
        <f t="shared" si="118"/>
        <v/>
      </c>
      <c r="V1251" t="str">
        <f t="shared" si="119"/>
        <v/>
      </c>
    </row>
    <row r="1252" spans="1:22" x14ac:dyDescent="0.3">
      <c r="A1252" t="s">
        <v>330</v>
      </c>
      <c r="B1252" t="s">
        <v>331</v>
      </c>
      <c r="C1252" t="str">
        <f>LEFT(raw!D1252,10)</f>
        <v>2021-12-28</v>
      </c>
      <c r="D1252" t="str">
        <f>LEFT(raw!E1252,8)</f>
        <v>07:30:00</v>
      </c>
      <c r="E1252" t="str">
        <f>LEFT(raw!F1252,8)</f>
        <v>16:30:00</v>
      </c>
      <c r="F1252" t="str">
        <f>LEFT(raw!G1252,8)</f>
        <v>07:01:49</v>
      </c>
      <c r="G1252" t="str">
        <f>LEFT(raw!H1252,8)</f>
        <v>16:59:51</v>
      </c>
      <c r="H1252" t="s">
        <v>19</v>
      </c>
      <c r="I1252" t="s">
        <v>20</v>
      </c>
      <c r="J1252" t="s">
        <v>25</v>
      </c>
      <c r="K1252" t="s">
        <v>26</v>
      </c>
      <c r="L1252" t="str">
        <f>LEFT(raw!M1252,8)</f>
        <v>09:00:00</v>
      </c>
      <c r="M1252" t="s">
        <v>20</v>
      </c>
      <c r="N1252" t="s">
        <v>28</v>
      </c>
      <c r="O1252" t="s">
        <v>28</v>
      </c>
      <c r="P1252" s="2">
        <f t="shared" si="114"/>
        <v>44558</v>
      </c>
      <c r="Q1252" s="3">
        <f t="shared" si="115"/>
        <v>44561</v>
      </c>
      <c r="R1252" t="str">
        <f t="shared" si="116"/>
        <v>Attendance</v>
      </c>
      <c r="S1252" t="str">
        <f t="shared" si="117"/>
        <v>On Time</v>
      </c>
      <c r="T1252" t="str">
        <f>IF(R1252="Permit", J1252, IF(G1252="","NA CO", IF(G1252="00:00:00","NA CO", IF(G1252&lt;E1252,"Early",IF(I1252*1440&gt;=parameter!$C$4,"Overtime","On Time CO")))))</f>
        <v>On Time CO</v>
      </c>
      <c r="U1252" t="str">
        <f t="shared" si="118"/>
        <v/>
      </c>
      <c r="V1252" t="str">
        <f t="shared" si="119"/>
        <v/>
      </c>
    </row>
    <row r="1253" spans="1:22" x14ac:dyDescent="0.3">
      <c r="A1253" t="s">
        <v>330</v>
      </c>
      <c r="B1253" t="s">
        <v>331</v>
      </c>
      <c r="C1253" t="str">
        <f>LEFT(raw!D1253,10)</f>
        <v>2021-12-29</v>
      </c>
      <c r="D1253" t="str">
        <f>LEFT(raw!E1253,8)</f>
        <v>00:00:00</v>
      </c>
      <c r="E1253" t="str">
        <f>LEFT(raw!F1253,8)</f>
        <v>00:00:00</v>
      </c>
      <c r="F1253" t="str">
        <f>LEFT(raw!G1253,8)</f>
        <v>07:24:35</v>
      </c>
      <c r="G1253" t="str">
        <f>LEFT(raw!H1253,8)</f>
        <v>16:53:16</v>
      </c>
      <c r="H1253" t="s">
        <v>19</v>
      </c>
      <c r="I1253" t="s">
        <v>20</v>
      </c>
      <c r="J1253" t="s">
        <v>21</v>
      </c>
      <c r="K1253" t="s">
        <v>22</v>
      </c>
      <c r="L1253" t="str">
        <f>LEFT(raw!M1253,8)</f>
        <v>09:28:40</v>
      </c>
      <c r="M1253" t="s">
        <v>20</v>
      </c>
      <c r="N1253" t="s">
        <v>5412</v>
      </c>
      <c r="O1253" t="s">
        <v>5457</v>
      </c>
      <c r="P1253" s="2">
        <f t="shared" si="114"/>
        <v>44559</v>
      </c>
      <c r="Q1253" s="3">
        <f t="shared" si="115"/>
        <v>44561</v>
      </c>
      <c r="R1253" t="str">
        <f t="shared" si="116"/>
        <v>Daily Journey</v>
      </c>
      <c r="S1253" t="str">
        <f t="shared" si="117"/>
        <v>On Time</v>
      </c>
      <c r="T1253" t="str">
        <f>IF(R1253="Permit", J1253, IF(G1253="","NA CO", IF(G1253="00:00:00","NA CO", IF(G1253&lt;E1253,"Early",IF(I1253*1440&gt;=parameter!$C$4,"Overtime","On Time CO")))))</f>
        <v>On Time CO</v>
      </c>
      <c r="U1253" t="str">
        <f t="shared" si="118"/>
        <v/>
      </c>
      <c r="V1253" t="str">
        <f t="shared" si="119"/>
        <v/>
      </c>
    </row>
    <row r="1254" spans="1:22" x14ac:dyDescent="0.3">
      <c r="A1254" t="s">
        <v>330</v>
      </c>
      <c r="B1254" t="s">
        <v>331</v>
      </c>
      <c r="C1254" t="str">
        <f>LEFT(raw!D1254,10)</f>
        <v>2021-12-30</v>
      </c>
      <c r="D1254" t="str">
        <f>LEFT(raw!E1254,8)</f>
        <v>07:30:00</v>
      </c>
      <c r="E1254" t="str">
        <f>LEFT(raw!F1254,8)</f>
        <v>16:30:00</v>
      </c>
      <c r="F1254" t="str">
        <f>LEFT(raw!G1254,8)</f>
        <v>07:00:02</v>
      </c>
      <c r="G1254" t="str">
        <f>LEFT(raw!H1254,8)</f>
        <v>16:47:08</v>
      </c>
      <c r="H1254" t="s">
        <v>19</v>
      </c>
      <c r="I1254" t="s">
        <v>20</v>
      </c>
      <c r="J1254" t="s">
        <v>25</v>
      </c>
      <c r="K1254" t="s">
        <v>26</v>
      </c>
      <c r="L1254" t="str">
        <f>LEFT(raw!M1254,8)</f>
        <v>09:00:00</v>
      </c>
      <c r="M1254" t="s">
        <v>20</v>
      </c>
      <c r="N1254" t="s">
        <v>28</v>
      </c>
      <c r="O1254" t="s">
        <v>28</v>
      </c>
      <c r="P1254" s="2">
        <f t="shared" si="114"/>
        <v>44560</v>
      </c>
      <c r="Q1254" s="3">
        <f t="shared" si="115"/>
        <v>44561</v>
      </c>
      <c r="R1254" t="str">
        <f t="shared" si="116"/>
        <v>Attendance</v>
      </c>
      <c r="S1254" t="str">
        <f t="shared" si="117"/>
        <v>On Time</v>
      </c>
      <c r="T1254" t="str">
        <f>IF(R1254="Permit", J1254, IF(G1254="","NA CO", IF(G1254="00:00:00","NA CO", IF(G1254&lt;E1254,"Early",IF(I1254*1440&gt;=parameter!$C$4,"Overtime","On Time CO")))))</f>
        <v>On Time CO</v>
      </c>
      <c r="U1254" t="str">
        <f t="shared" si="118"/>
        <v/>
      </c>
      <c r="V1254" t="str">
        <f t="shared" si="119"/>
        <v/>
      </c>
    </row>
    <row r="1255" spans="1:22" x14ac:dyDescent="0.3">
      <c r="A1255" t="s">
        <v>330</v>
      </c>
      <c r="B1255" t="s">
        <v>331</v>
      </c>
      <c r="C1255" t="str">
        <f>LEFT(raw!D1255,10)</f>
        <v>2021-12-31</v>
      </c>
      <c r="D1255" t="str">
        <f>LEFT(raw!E1255,8)</f>
        <v>07:30:00</v>
      </c>
      <c r="E1255" t="str">
        <f>LEFT(raw!F1255,8)</f>
        <v>16:30:00</v>
      </c>
      <c r="F1255" t="str">
        <f>LEFT(raw!G1255,8)</f>
        <v>06:57:53</v>
      </c>
      <c r="G1255" t="str">
        <f>LEFT(raw!H1255,8)</f>
        <v>16:19:34</v>
      </c>
      <c r="H1255" t="s">
        <v>19</v>
      </c>
      <c r="I1255" t="s">
        <v>20</v>
      </c>
      <c r="J1255" t="s">
        <v>25</v>
      </c>
      <c r="K1255" t="s">
        <v>26</v>
      </c>
      <c r="L1255" t="str">
        <f>LEFT(raw!M1255,8)</f>
        <v>09:00:00</v>
      </c>
      <c r="M1255" t="s">
        <v>20</v>
      </c>
      <c r="N1255" t="s">
        <v>28</v>
      </c>
      <c r="O1255" t="s">
        <v>28</v>
      </c>
      <c r="P1255" s="2">
        <f t="shared" si="114"/>
        <v>44561</v>
      </c>
      <c r="Q1255" s="3">
        <f t="shared" si="115"/>
        <v>44561</v>
      </c>
      <c r="R1255" t="str">
        <f t="shared" si="116"/>
        <v>Attendance</v>
      </c>
      <c r="S1255" t="str">
        <f t="shared" si="117"/>
        <v>On Time</v>
      </c>
      <c r="T1255" t="str">
        <f>IF(R1255="Permit", J1255, IF(G1255="","NA CO", IF(G1255="00:00:00","NA CO", IF(G1255&lt;E1255,"Early",IF(I1255*1440&gt;=parameter!$C$4,"Overtime","On Time CO")))))</f>
        <v>Early</v>
      </c>
      <c r="U1255" t="str">
        <f t="shared" si="118"/>
        <v/>
      </c>
      <c r="V1255" t="str">
        <f t="shared" si="119"/>
        <v/>
      </c>
    </row>
    <row r="1256" spans="1:22" x14ac:dyDescent="0.3">
      <c r="A1256" t="s">
        <v>334</v>
      </c>
      <c r="B1256" t="s">
        <v>335</v>
      </c>
      <c r="C1256" t="str">
        <f>LEFT(raw!D1256,10)</f>
        <v>2021-12-01</v>
      </c>
      <c r="D1256" t="str">
        <f>LEFT(raw!E1256,8)</f>
        <v>07:30:00</v>
      </c>
      <c r="E1256" t="str">
        <f>LEFT(raw!F1256,8)</f>
        <v>16:00:00</v>
      </c>
      <c r="F1256" t="str">
        <f>LEFT(raw!G1256,8)</f>
        <v>08:14:59</v>
      </c>
      <c r="G1256" t="str">
        <f>LEFT(raw!H1256,8)</f>
        <v>17:46:29</v>
      </c>
      <c r="H1256" t="s">
        <v>19</v>
      </c>
      <c r="I1256" t="s">
        <v>5465</v>
      </c>
      <c r="J1256" t="s">
        <v>32</v>
      </c>
      <c r="K1256" t="s">
        <v>26</v>
      </c>
      <c r="L1256" t="str">
        <f>LEFT(raw!M1256,8)</f>
        <v>08:30:00</v>
      </c>
      <c r="M1256" t="s">
        <v>20</v>
      </c>
      <c r="N1256" t="s">
        <v>28</v>
      </c>
      <c r="O1256" t="s">
        <v>28</v>
      </c>
      <c r="P1256" s="2">
        <f t="shared" si="114"/>
        <v>44531</v>
      </c>
      <c r="Q1256" s="3">
        <f t="shared" si="115"/>
        <v>44561</v>
      </c>
      <c r="R1256" t="str">
        <f t="shared" si="116"/>
        <v>Attendance</v>
      </c>
      <c r="S1256" t="str">
        <f t="shared" si="117"/>
        <v>Late</v>
      </c>
      <c r="T1256" t="str">
        <f>IF(R1256="Permit", J1256, IF(G1256="","NA CO", IF(G1256="00:00:00","NA CO", IF(G1256&lt;E1256,"Early",IF(I1256*1440&gt;=parameter!$C$4,"Overtime","On Time CO")))))</f>
        <v>On Time CO</v>
      </c>
      <c r="U1256" t="str">
        <f t="shared" si="118"/>
        <v>00:44:59</v>
      </c>
      <c r="V1256" t="str">
        <f t="shared" si="119"/>
        <v/>
      </c>
    </row>
    <row r="1257" spans="1:22" x14ac:dyDescent="0.3">
      <c r="A1257" t="s">
        <v>334</v>
      </c>
      <c r="B1257" t="s">
        <v>335</v>
      </c>
      <c r="C1257" t="str">
        <f>LEFT(raw!D1257,10)</f>
        <v>2021-12-02</v>
      </c>
      <c r="D1257" t="str">
        <f>LEFT(raw!E1257,8)</f>
        <v>00:00:00</v>
      </c>
      <c r="E1257" t="str">
        <f>LEFT(raw!F1257,8)</f>
        <v>00:00:00</v>
      </c>
      <c r="F1257" t="str">
        <f>LEFT(raw!G1257,8)</f>
        <v>07:19:12</v>
      </c>
      <c r="G1257" t="str">
        <f>LEFT(raw!H1257,8)</f>
        <v>17:54:25</v>
      </c>
      <c r="H1257" t="s">
        <v>19</v>
      </c>
      <c r="I1257" t="s">
        <v>20</v>
      </c>
      <c r="J1257" t="s">
        <v>21</v>
      </c>
      <c r="K1257" t="s">
        <v>22</v>
      </c>
      <c r="L1257" t="str">
        <f>LEFT(raw!M1257,8)</f>
        <v>10:35:13</v>
      </c>
      <c r="M1257" t="s">
        <v>20</v>
      </c>
      <c r="N1257" t="s">
        <v>5470</v>
      </c>
      <c r="O1257" t="s">
        <v>5470</v>
      </c>
      <c r="P1257" s="2">
        <f t="shared" si="114"/>
        <v>44532</v>
      </c>
      <c r="Q1257" s="3">
        <f t="shared" si="115"/>
        <v>44561</v>
      </c>
      <c r="R1257" t="str">
        <f t="shared" si="116"/>
        <v>Daily Journey</v>
      </c>
      <c r="S1257" t="str">
        <f t="shared" si="117"/>
        <v>On Time</v>
      </c>
      <c r="T1257" t="str">
        <f>IF(R1257="Permit", J1257, IF(G1257="","NA CO", IF(G1257="00:00:00","NA CO", IF(G1257&lt;E1257,"Early",IF(I1257*1440&gt;=parameter!$C$4,"Overtime","On Time CO")))))</f>
        <v>On Time CO</v>
      </c>
      <c r="U1257" t="str">
        <f t="shared" si="118"/>
        <v/>
      </c>
      <c r="V1257" t="str">
        <f t="shared" si="119"/>
        <v/>
      </c>
    </row>
    <row r="1258" spans="1:22" x14ac:dyDescent="0.3">
      <c r="A1258" t="s">
        <v>334</v>
      </c>
      <c r="B1258" t="s">
        <v>335</v>
      </c>
      <c r="C1258" t="str">
        <f>LEFT(raw!D1258,10)</f>
        <v>2021-12-03</v>
      </c>
      <c r="D1258" t="str">
        <f>LEFT(raw!E1258,8)</f>
        <v>07:30:00</v>
      </c>
      <c r="E1258" t="str">
        <f>LEFT(raw!F1258,8)</f>
        <v>16:30:00</v>
      </c>
      <c r="F1258" t="str">
        <f>LEFT(raw!G1258,8)</f>
        <v>07:57:43</v>
      </c>
      <c r="G1258" t="str">
        <f>LEFT(raw!H1258,8)</f>
        <v>17:36:45</v>
      </c>
      <c r="H1258" t="s">
        <v>19</v>
      </c>
      <c r="I1258" t="s">
        <v>5473</v>
      </c>
      <c r="J1258" t="s">
        <v>32</v>
      </c>
      <c r="K1258" t="s">
        <v>26</v>
      </c>
      <c r="L1258" t="str">
        <f>LEFT(raw!M1258,8)</f>
        <v>09:00:00</v>
      </c>
      <c r="M1258" t="s">
        <v>20</v>
      </c>
      <c r="N1258" t="s">
        <v>28</v>
      </c>
      <c r="O1258" t="s">
        <v>28</v>
      </c>
      <c r="P1258" s="2">
        <f t="shared" si="114"/>
        <v>44533</v>
      </c>
      <c r="Q1258" s="3">
        <f t="shared" si="115"/>
        <v>44561</v>
      </c>
      <c r="R1258" t="str">
        <f t="shared" si="116"/>
        <v>Attendance</v>
      </c>
      <c r="S1258" t="str">
        <f t="shared" si="117"/>
        <v>Late</v>
      </c>
      <c r="T1258" t="str">
        <f>IF(R1258="Permit", J1258, IF(G1258="","NA CO", IF(G1258="00:00:00","NA CO", IF(G1258&lt;E1258,"Early",IF(I1258*1440&gt;=parameter!$C$4,"Overtime","On Time CO")))))</f>
        <v>On Time CO</v>
      </c>
      <c r="U1258" t="str">
        <f t="shared" si="118"/>
        <v>00:27:43</v>
      </c>
      <c r="V1258" t="str">
        <f t="shared" si="119"/>
        <v/>
      </c>
    </row>
    <row r="1259" spans="1:22" x14ac:dyDescent="0.3">
      <c r="A1259" t="s">
        <v>334</v>
      </c>
      <c r="B1259" t="s">
        <v>335</v>
      </c>
      <c r="C1259" t="str">
        <f>LEFT(raw!D1259,10)</f>
        <v>2021-12-06</v>
      </c>
      <c r="D1259" t="str">
        <f>LEFT(raw!E1259,8)</f>
        <v>00:00:00</v>
      </c>
      <c r="E1259" t="str">
        <f>LEFT(raw!F1259,8)</f>
        <v>00:00:00</v>
      </c>
      <c r="F1259" t="str">
        <f>LEFT(raw!G1259,8)</f>
        <v>06:50:53</v>
      </c>
      <c r="G1259" t="str">
        <f>LEFT(raw!H1259,8)</f>
        <v>18:52:24</v>
      </c>
      <c r="H1259" t="s">
        <v>19</v>
      </c>
      <c r="I1259" t="s">
        <v>20</v>
      </c>
      <c r="J1259" t="s">
        <v>21</v>
      </c>
      <c r="K1259" t="s">
        <v>22</v>
      </c>
      <c r="L1259" t="str">
        <f>LEFT(raw!M1259,8)</f>
        <v>12:01:30</v>
      </c>
      <c r="M1259" t="s">
        <v>20</v>
      </c>
      <c r="N1259" t="s">
        <v>336</v>
      </c>
      <c r="O1259" t="s">
        <v>336</v>
      </c>
      <c r="P1259" s="2">
        <f t="shared" si="114"/>
        <v>44536</v>
      </c>
      <c r="Q1259" s="3">
        <f t="shared" si="115"/>
        <v>44561</v>
      </c>
      <c r="R1259" t="str">
        <f t="shared" si="116"/>
        <v>Daily Journey</v>
      </c>
      <c r="S1259" t="str">
        <f t="shared" si="117"/>
        <v>On Time</v>
      </c>
      <c r="T1259" t="str">
        <f>IF(R1259="Permit", J1259, IF(G1259="","NA CO", IF(G1259="00:00:00","NA CO", IF(G1259&lt;E1259,"Early",IF(I1259*1440&gt;=parameter!$C$4,"Overtime","On Time CO")))))</f>
        <v>On Time CO</v>
      </c>
      <c r="U1259" t="str">
        <f t="shared" si="118"/>
        <v/>
      </c>
      <c r="V1259" t="str">
        <f t="shared" si="119"/>
        <v/>
      </c>
    </row>
    <row r="1260" spans="1:22" x14ac:dyDescent="0.3">
      <c r="A1260" t="s">
        <v>334</v>
      </c>
      <c r="B1260" t="s">
        <v>335</v>
      </c>
      <c r="C1260" t="str">
        <f>LEFT(raw!D1260,10)</f>
        <v>2021-12-07</v>
      </c>
      <c r="D1260" t="str">
        <f>LEFT(raw!E1260,8)</f>
        <v>07:30:00</v>
      </c>
      <c r="E1260" t="str">
        <f>LEFT(raw!F1260,8)</f>
        <v>16:30:00</v>
      </c>
      <c r="F1260" t="str">
        <f>LEFT(raw!G1260,8)</f>
        <v>08:08:33</v>
      </c>
      <c r="G1260" t="str">
        <f>LEFT(raw!H1260,8)</f>
        <v>18:10:05</v>
      </c>
      <c r="H1260" t="s">
        <v>19</v>
      </c>
      <c r="I1260" t="s">
        <v>5480</v>
      </c>
      <c r="J1260" t="s">
        <v>32</v>
      </c>
      <c r="K1260" t="s">
        <v>26</v>
      </c>
      <c r="L1260" t="str">
        <f>LEFT(raw!M1260,8)</f>
        <v>09:00:00</v>
      </c>
      <c r="M1260" t="s">
        <v>20</v>
      </c>
      <c r="N1260" t="s">
        <v>28</v>
      </c>
      <c r="O1260" t="s">
        <v>28</v>
      </c>
      <c r="P1260" s="2">
        <f t="shared" si="114"/>
        <v>44537</v>
      </c>
      <c r="Q1260" s="3">
        <f t="shared" si="115"/>
        <v>44561</v>
      </c>
      <c r="R1260" t="str">
        <f t="shared" si="116"/>
        <v>Attendance</v>
      </c>
      <c r="S1260" t="str">
        <f t="shared" si="117"/>
        <v>Late</v>
      </c>
      <c r="T1260" t="str">
        <f>IF(R1260="Permit", J1260, IF(G1260="","NA CO", IF(G1260="00:00:00","NA CO", IF(G1260&lt;E1260,"Early",IF(I1260*1440&gt;=parameter!$C$4,"Overtime","On Time CO")))))</f>
        <v>On Time CO</v>
      </c>
      <c r="U1260" t="str">
        <f t="shared" si="118"/>
        <v>00:38:33</v>
      </c>
      <c r="V1260" t="str">
        <f t="shared" si="119"/>
        <v/>
      </c>
    </row>
    <row r="1261" spans="1:22" x14ac:dyDescent="0.3">
      <c r="A1261" t="s">
        <v>334</v>
      </c>
      <c r="B1261" t="s">
        <v>335</v>
      </c>
      <c r="C1261" t="str">
        <f>LEFT(raw!D1261,10)</f>
        <v>2021-12-08</v>
      </c>
      <c r="D1261" t="str">
        <f>LEFT(raw!E1261,8)</f>
        <v>00:00:00</v>
      </c>
      <c r="E1261" t="str">
        <f>LEFT(raw!F1261,8)</f>
        <v>00:00:00</v>
      </c>
      <c r="F1261" t="str">
        <f>LEFT(raw!G1261,8)</f>
        <v>07:06:36</v>
      </c>
      <c r="G1261" t="str">
        <f>LEFT(raw!H1261,8)</f>
        <v>17:54:27</v>
      </c>
      <c r="H1261" t="s">
        <v>19</v>
      </c>
      <c r="I1261" t="s">
        <v>20</v>
      </c>
      <c r="J1261" t="s">
        <v>21</v>
      </c>
      <c r="K1261" t="s">
        <v>22</v>
      </c>
      <c r="L1261" t="str">
        <f>LEFT(raw!M1261,8)</f>
        <v>10:47:51</v>
      </c>
      <c r="M1261" t="s">
        <v>20</v>
      </c>
      <c r="N1261" t="s">
        <v>336</v>
      </c>
      <c r="O1261" t="s">
        <v>5470</v>
      </c>
      <c r="P1261" s="2">
        <f t="shared" si="114"/>
        <v>44538</v>
      </c>
      <c r="Q1261" s="3">
        <f t="shared" si="115"/>
        <v>44561</v>
      </c>
      <c r="R1261" t="str">
        <f t="shared" si="116"/>
        <v>Daily Journey</v>
      </c>
      <c r="S1261" t="str">
        <f t="shared" si="117"/>
        <v>On Time</v>
      </c>
      <c r="T1261" t="str">
        <f>IF(R1261="Permit", J1261, IF(G1261="","NA CO", IF(G1261="00:00:00","NA CO", IF(G1261&lt;E1261,"Early",IF(I1261*1440&gt;=parameter!$C$4,"Overtime","On Time CO")))))</f>
        <v>On Time CO</v>
      </c>
      <c r="U1261" t="str">
        <f t="shared" si="118"/>
        <v/>
      </c>
      <c r="V1261" t="str">
        <f t="shared" si="119"/>
        <v/>
      </c>
    </row>
    <row r="1262" spans="1:22" x14ac:dyDescent="0.3">
      <c r="A1262" t="s">
        <v>334</v>
      </c>
      <c r="B1262" t="s">
        <v>335</v>
      </c>
      <c r="C1262" t="str">
        <f>LEFT(raw!D1262,10)</f>
        <v>2021-12-09</v>
      </c>
      <c r="D1262" t="str">
        <f>LEFT(raw!E1262,8)</f>
        <v>07:30:00</v>
      </c>
      <c r="E1262" t="str">
        <f>LEFT(raw!F1262,8)</f>
        <v>16:30:00</v>
      </c>
      <c r="F1262" t="str">
        <f>LEFT(raw!G1262,8)</f>
        <v>08:11:25</v>
      </c>
      <c r="G1262" t="str">
        <f>LEFT(raw!H1262,8)</f>
        <v>00:00:00</v>
      </c>
      <c r="H1262" t="s">
        <v>19</v>
      </c>
      <c r="I1262" t="s">
        <v>5487</v>
      </c>
      <c r="J1262" t="s">
        <v>32</v>
      </c>
      <c r="K1262" t="s">
        <v>26</v>
      </c>
      <c r="L1262" t="str">
        <f>LEFT(raw!M1262,8)</f>
        <v>00:00:00</v>
      </c>
      <c r="M1262" t="s">
        <v>20</v>
      </c>
      <c r="N1262" t="s">
        <v>28</v>
      </c>
      <c r="O1262" t="s">
        <v>21</v>
      </c>
      <c r="P1262" s="2">
        <f t="shared" si="114"/>
        <v>44539</v>
      </c>
      <c r="Q1262" s="3">
        <f t="shared" si="115"/>
        <v>44561</v>
      </c>
      <c r="R1262" t="str">
        <f t="shared" si="116"/>
        <v>Attendance</v>
      </c>
      <c r="S1262" t="str">
        <f t="shared" si="117"/>
        <v>Late</v>
      </c>
      <c r="T1262" t="str">
        <f>IF(R1262="Permit", J1262, IF(G1262="","NA CO", IF(G1262="00:00:00","NA CO", IF(G1262&lt;E1262,"Early",IF(I1262*1440&gt;=parameter!$C$4,"Overtime","On Time CO")))))</f>
        <v>NA CO</v>
      </c>
      <c r="U1262" t="str">
        <f t="shared" si="118"/>
        <v>00:41:25</v>
      </c>
      <c r="V1262" t="str">
        <f t="shared" si="119"/>
        <v/>
      </c>
    </row>
    <row r="1263" spans="1:22" x14ac:dyDescent="0.3">
      <c r="A1263" t="s">
        <v>334</v>
      </c>
      <c r="B1263" t="s">
        <v>335</v>
      </c>
      <c r="C1263" t="str">
        <f>LEFT(raw!D1263,10)</f>
        <v>2021-12-10</v>
      </c>
      <c r="D1263" t="str">
        <f>LEFT(raw!E1263,8)</f>
        <v>00:00:00</v>
      </c>
      <c r="E1263" t="str">
        <f>LEFT(raw!F1263,8)</f>
        <v>00:00:00</v>
      </c>
      <c r="F1263" t="str">
        <f>LEFT(raw!G1263,8)</f>
        <v>07:19:55</v>
      </c>
      <c r="G1263" t="str">
        <f>LEFT(raw!H1263,8)</f>
        <v>18:50:15</v>
      </c>
      <c r="H1263" t="s">
        <v>19</v>
      </c>
      <c r="I1263" t="s">
        <v>20</v>
      </c>
      <c r="J1263" t="s">
        <v>21</v>
      </c>
      <c r="K1263" t="s">
        <v>22</v>
      </c>
      <c r="L1263" t="str">
        <f>LEFT(raw!M1263,8)</f>
        <v>11:30:19</v>
      </c>
      <c r="M1263" t="s">
        <v>20</v>
      </c>
      <c r="N1263" t="s">
        <v>336</v>
      </c>
      <c r="O1263" t="s">
        <v>336</v>
      </c>
      <c r="P1263" s="2">
        <f t="shared" si="114"/>
        <v>44540</v>
      </c>
      <c r="Q1263" s="3">
        <f t="shared" si="115"/>
        <v>44561</v>
      </c>
      <c r="R1263" t="str">
        <f t="shared" si="116"/>
        <v>Daily Journey</v>
      </c>
      <c r="S1263" t="str">
        <f t="shared" si="117"/>
        <v>On Time</v>
      </c>
      <c r="T1263" t="str">
        <f>IF(R1263="Permit", J1263, IF(G1263="","NA CO", IF(G1263="00:00:00","NA CO", IF(G1263&lt;E1263,"Early",IF(I1263*1440&gt;=parameter!$C$4,"Overtime","On Time CO")))))</f>
        <v>On Time CO</v>
      </c>
      <c r="U1263" t="str">
        <f t="shared" si="118"/>
        <v/>
      </c>
      <c r="V1263" t="str">
        <f t="shared" si="119"/>
        <v/>
      </c>
    </row>
    <row r="1264" spans="1:22" x14ac:dyDescent="0.3">
      <c r="A1264" t="s">
        <v>334</v>
      </c>
      <c r="B1264" t="s">
        <v>335</v>
      </c>
      <c r="C1264" t="str">
        <f>LEFT(raw!D1264,10)</f>
        <v>2021-12-13</v>
      </c>
      <c r="D1264" t="str">
        <f>LEFT(raw!E1264,8)</f>
        <v>07:30:00</v>
      </c>
      <c r="E1264" t="str">
        <f>LEFT(raw!F1264,8)</f>
        <v>16:30:00</v>
      </c>
      <c r="F1264" t="str">
        <f>LEFT(raw!G1264,8)</f>
        <v>08:17:27</v>
      </c>
      <c r="G1264" t="str">
        <f>LEFT(raw!H1264,8)</f>
        <v>17:40:11</v>
      </c>
      <c r="H1264" t="s">
        <v>19</v>
      </c>
      <c r="I1264" t="s">
        <v>1235</v>
      </c>
      <c r="J1264" t="s">
        <v>32</v>
      </c>
      <c r="K1264" t="s">
        <v>26</v>
      </c>
      <c r="L1264" t="str">
        <f>LEFT(raw!M1264,8)</f>
        <v>09:00:00</v>
      </c>
      <c r="M1264" t="s">
        <v>20</v>
      </c>
      <c r="N1264" t="s">
        <v>28</v>
      </c>
      <c r="O1264" t="s">
        <v>28</v>
      </c>
      <c r="P1264" s="2">
        <f t="shared" si="114"/>
        <v>44543</v>
      </c>
      <c r="Q1264" s="3">
        <f t="shared" si="115"/>
        <v>44561</v>
      </c>
      <c r="R1264" t="str">
        <f t="shared" si="116"/>
        <v>Attendance</v>
      </c>
      <c r="S1264" t="str">
        <f t="shared" si="117"/>
        <v>Late</v>
      </c>
      <c r="T1264" t="str">
        <f>IF(R1264="Permit", J1264, IF(G1264="","NA CO", IF(G1264="00:00:00","NA CO", IF(G1264&lt;E1264,"Early",IF(I1264*1440&gt;=parameter!$C$4,"Overtime","On Time CO")))))</f>
        <v>On Time CO</v>
      </c>
      <c r="U1264" t="str">
        <f t="shared" si="118"/>
        <v>00:47:27</v>
      </c>
      <c r="V1264" t="str">
        <f t="shared" si="119"/>
        <v/>
      </c>
    </row>
    <row r="1265" spans="1:22" x14ac:dyDescent="0.3">
      <c r="A1265" t="s">
        <v>334</v>
      </c>
      <c r="B1265" t="s">
        <v>335</v>
      </c>
      <c r="C1265" t="str">
        <f>LEFT(raw!D1265,10)</f>
        <v>2021-12-14</v>
      </c>
      <c r="D1265" t="str">
        <f>LEFT(raw!E1265,8)</f>
        <v>00:00:00</v>
      </c>
      <c r="E1265" t="str">
        <f>LEFT(raw!F1265,8)</f>
        <v>00:00:00</v>
      </c>
      <c r="F1265" t="str">
        <f>LEFT(raw!G1265,8)</f>
        <v>06:24:07</v>
      </c>
      <c r="G1265" t="str">
        <f>LEFT(raw!H1265,8)</f>
        <v/>
      </c>
      <c r="H1265" t="s">
        <v>19</v>
      </c>
      <c r="I1265" t="s">
        <v>20</v>
      </c>
      <c r="J1265" t="s">
        <v>21</v>
      </c>
      <c r="K1265" t="s">
        <v>22</v>
      </c>
      <c r="L1265" t="str">
        <f>LEFT(raw!M1265,8)</f>
        <v>00:00:00</v>
      </c>
      <c r="M1265" t="s">
        <v>20</v>
      </c>
      <c r="N1265" t="s">
        <v>336</v>
      </c>
      <c r="P1265" s="2">
        <f t="shared" si="114"/>
        <v>44544</v>
      </c>
      <c r="Q1265" s="3">
        <f t="shared" si="115"/>
        <v>44561</v>
      </c>
      <c r="R1265" t="str">
        <f t="shared" si="116"/>
        <v>Daily Journey</v>
      </c>
      <c r="S1265" t="str">
        <f t="shared" si="117"/>
        <v>On Time</v>
      </c>
      <c r="T1265" t="str">
        <f>IF(R1265="Permit", J1265, IF(G1265="","NA CO", IF(G1265="00:00:00","NA CO", IF(G1265&lt;E1265,"Early",IF(I1265*1440&gt;=parameter!$C$4,"Overtime","On Time CO")))))</f>
        <v>NA CO</v>
      </c>
      <c r="U1265" t="str">
        <f t="shared" si="118"/>
        <v/>
      </c>
      <c r="V1265" t="str">
        <f t="shared" si="119"/>
        <v/>
      </c>
    </row>
    <row r="1266" spans="1:22" x14ac:dyDescent="0.3">
      <c r="A1266" t="s">
        <v>334</v>
      </c>
      <c r="B1266" t="s">
        <v>335</v>
      </c>
      <c r="C1266" t="str">
        <f>LEFT(raw!D1266,10)</f>
        <v>2021-12-15</v>
      </c>
      <c r="D1266" t="str">
        <f>LEFT(raw!E1266,8)</f>
        <v>07:30:00</v>
      </c>
      <c r="E1266" t="str">
        <f>LEFT(raw!F1266,8)</f>
        <v>16:00:00</v>
      </c>
      <c r="F1266" t="str">
        <f>LEFT(raw!G1266,8)</f>
        <v>07:57:20</v>
      </c>
      <c r="G1266" t="str">
        <f>LEFT(raw!H1266,8)</f>
        <v>18:38:12</v>
      </c>
      <c r="H1266" t="s">
        <v>19</v>
      </c>
      <c r="I1266" t="s">
        <v>5497</v>
      </c>
      <c r="J1266" t="s">
        <v>32</v>
      </c>
      <c r="K1266" t="s">
        <v>26</v>
      </c>
      <c r="L1266" t="str">
        <f>LEFT(raw!M1266,8)</f>
        <v>08:30:00</v>
      </c>
      <c r="M1266" t="s">
        <v>20</v>
      </c>
      <c r="N1266" t="s">
        <v>28</v>
      </c>
      <c r="O1266" t="s">
        <v>28</v>
      </c>
      <c r="P1266" s="2">
        <f t="shared" si="114"/>
        <v>44545</v>
      </c>
      <c r="Q1266" s="3">
        <f t="shared" si="115"/>
        <v>44561</v>
      </c>
      <c r="R1266" t="str">
        <f t="shared" si="116"/>
        <v>Attendance</v>
      </c>
      <c r="S1266" t="str">
        <f t="shared" si="117"/>
        <v>Late</v>
      </c>
      <c r="T1266" t="str">
        <f>IF(R1266="Permit", J1266, IF(G1266="","NA CO", IF(G1266="00:00:00","NA CO", IF(G1266&lt;E1266,"Early",IF(I1266*1440&gt;=parameter!$C$4,"Overtime","On Time CO")))))</f>
        <v>On Time CO</v>
      </c>
      <c r="U1266" t="str">
        <f t="shared" si="118"/>
        <v>00:27:20</v>
      </c>
      <c r="V1266" t="str">
        <f t="shared" si="119"/>
        <v/>
      </c>
    </row>
    <row r="1267" spans="1:22" x14ac:dyDescent="0.3">
      <c r="A1267" t="s">
        <v>334</v>
      </c>
      <c r="B1267" t="s">
        <v>335</v>
      </c>
      <c r="C1267" t="str">
        <f>LEFT(raw!D1267,10)</f>
        <v>2021-12-16</v>
      </c>
      <c r="D1267" t="str">
        <f>LEFT(raw!E1267,8)</f>
        <v>00:00:00</v>
      </c>
      <c r="E1267" t="str">
        <f>LEFT(raw!F1267,8)</f>
        <v>00:00:00</v>
      </c>
      <c r="F1267" t="str">
        <f>LEFT(raw!G1267,8)</f>
        <v>07:13:32</v>
      </c>
      <c r="G1267" t="str">
        <f>LEFT(raw!H1267,8)</f>
        <v/>
      </c>
      <c r="H1267" t="s">
        <v>19</v>
      </c>
      <c r="I1267" t="s">
        <v>20</v>
      </c>
      <c r="J1267" t="s">
        <v>21</v>
      </c>
      <c r="K1267" t="s">
        <v>22</v>
      </c>
      <c r="L1267" t="str">
        <f>LEFT(raw!M1267,8)</f>
        <v>00:00:00</v>
      </c>
      <c r="M1267" t="s">
        <v>20</v>
      </c>
      <c r="N1267" t="s">
        <v>336</v>
      </c>
      <c r="P1267" s="2">
        <f t="shared" si="114"/>
        <v>44546</v>
      </c>
      <c r="Q1267" s="3">
        <f t="shared" si="115"/>
        <v>44561</v>
      </c>
      <c r="R1267" t="str">
        <f t="shared" si="116"/>
        <v>Daily Journey</v>
      </c>
      <c r="S1267" t="str">
        <f t="shared" si="117"/>
        <v>On Time</v>
      </c>
      <c r="T1267" t="str">
        <f>IF(R1267="Permit", J1267, IF(G1267="","NA CO", IF(G1267="00:00:00","NA CO", IF(G1267&lt;E1267,"Early",IF(I1267*1440&gt;=parameter!$C$4,"Overtime","On Time CO")))))</f>
        <v>NA CO</v>
      </c>
      <c r="U1267" t="str">
        <f t="shared" si="118"/>
        <v/>
      </c>
      <c r="V1267" t="str">
        <f t="shared" si="119"/>
        <v/>
      </c>
    </row>
    <row r="1268" spans="1:22" x14ac:dyDescent="0.3">
      <c r="A1268" t="s">
        <v>334</v>
      </c>
      <c r="B1268" t="s">
        <v>335</v>
      </c>
      <c r="C1268" t="str">
        <f>LEFT(raw!D1268,10)</f>
        <v>2021-12-17</v>
      </c>
      <c r="D1268" t="str">
        <f>LEFT(raw!E1268,8)</f>
        <v>07:30:00</v>
      </c>
      <c r="E1268" t="str">
        <f>LEFT(raw!F1268,8)</f>
        <v>16:30:00</v>
      </c>
      <c r="F1268" t="str">
        <f>LEFT(raw!G1268,8)</f>
        <v>07:42:41</v>
      </c>
      <c r="G1268" t="str">
        <f>LEFT(raw!H1268,8)</f>
        <v>17:36:59</v>
      </c>
      <c r="H1268" t="s">
        <v>19</v>
      </c>
      <c r="I1268" t="s">
        <v>5502</v>
      </c>
      <c r="J1268" t="s">
        <v>32</v>
      </c>
      <c r="K1268" t="s">
        <v>26</v>
      </c>
      <c r="L1268" t="str">
        <f>LEFT(raw!M1268,8)</f>
        <v>09:00:00</v>
      </c>
      <c r="M1268" t="s">
        <v>20</v>
      </c>
      <c r="N1268" t="s">
        <v>28</v>
      </c>
      <c r="O1268" t="s">
        <v>28</v>
      </c>
      <c r="P1268" s="2">
        <f t="shared" si="114"/>
        <v>44547</v>
      </c>
      <c r="Q1268" s="3">
        <f t="shared" si="115"/>
        <v>44561</v>
      </c>
      <c r="R1268" t="str">
        <f t="shared" si="116"/>
        <v>Attendance</v>
      </c>
      <c r="S1268" t="str">
        <f t="shared" si="117"/>
        <v>Late</v>
      </c>
      <c r="T1268" t="str">
        <f>IF(R1268="Permit", J1268, IF(G1268="","NA CO", IF(G1268="00:00:00","NA CO", IF(G1268&lt;E1268,"Early",IF(I1268*1440&gt;=parameter!$C$4,"Overtime","On Time CO")))))</f>
        <v>On Time CO</v>
      </c>
      <c r="U1268" t="str">
        <f t="shared" si="118"/>
        <v>00:12:41</v>
      </c>
      <c r="V1268" t="str">
        <f t="shared" si="119"/>
        <v/>
      </c>
    </row>
    <row r="1269" spans="1:22" x14ac:dyDescent="0.3">
      <c r="A1269" t="s">
        <v>334</v>
      </c>
      <c r="B1269" t="s">
        <v>335</v>
      </c>
      <c r="C1269" t="str">
        <f>LEFT(raw!D1269,10)</f>
        <v>2021-12-20</v>
      </c>
      <c r="D1269" t="str">
        <f>LEFT(raw!E1269,8)</f>
        <v>00:00:00</v>
      </c>
      <c r="E1269" t="str">
        <f>LEFT(raw!F1269,8)</f>
        <v>00:00:00</v>
      </c>
      <c r="F1269" t="str">
        <f>LEFT(raw!G1269,8)</f>
        <v>07:42:12</v>
      </c>
      <c r="G1269" t="str">
        <f>LEFT(raw!H1269,8)</f>
        <v/>
      </c>
      <c r="H1269" t="s">
        <v>19</v>
      </c>
      <c r="I1269" t="s">
        <v>20</v>
      </c>
      <c r="J1269" t="s">
        <v>21</v>
      </c>
      <c r="K1269" t="s">
        <v>22</v>
      </c>
      <c r="L1269" t="str">
        <f>LEFT(raw!M1269,8)</f>
        <v>00:00:00</v>
      </c>
      <c r="M1269" t="s">
        <v>20</v>
      </c>
      <c r="N1269" t="s">
        <v>336</v>
      </c>
      <c r="P1269" s="2">
        <f t="shared" si="114"/>
        <v>44550</v>
      </c>
      <c r="Q1269" s="3">
        <f t="shared" si="115"/>
        <v>44561</v>
      </c>
      <c r="R1269" t="str">
        <f t="shared" si="116"/>
        <v>Daily Journey</v>
      </c>
      <c r="S1269" t="str">
        <f t="shared" si="117"/>
        <v>On Time</v>
      </c>
      <c r="T1269" t="str">
        <f>IF(R1269="Permit", J1269, IF(G1269="","NA CO", IF(G1269="00:00:00","NA CO", IF(G1269&lt;E1269,"Early",IF(I1269*1440&gt;=parameter!$C$4,"Overtime","On Time CO")))))</f>
        <v>NA CO</v>
      </c>
      <c r="U1269" t="str">
        <f t="shared" si="118"/>
        <v/>
      </c>
      <c r="V1269" t="str">
        <f t="shared" si="119"/>
        <v/>
      </c>
    </row>
    <row r="1270" spans="1:22" x14ac:dyDescent="0.3">
      <c r="A1270" t="s">
        <v>334</v>
      </c>
      <c r="B1270" t="s">
        <v>335</v>
      </c>
      <c r="C1270" t="str">
        <f>LEFT(raw!D1270,10)</f>
        <v>2021-12-21</v>
      </c>
      <c r="D1270" t="str">
        <f>LEFT(raw!E1270,8)</f>
        <v>07:30:00</v>
      </c>
      <c r="E1270" t="str">
        <f>LEFT(raw!F1270,8)</f>
        <v>16:30:00</v>
      </c>
      <c r="F1270" t="str">
        <f>LEFT(raw!G1270,8)</f>
        <v>08:15:51</v>
      </c>
      <c r="G1270" t="str">
        <f>LEFT(raw!H1270,8)</f>
        <v>00:00:00</v>
      </c>
      <c r="H1270" t="s">
        <v>19</v>
      </c>
      <c r="I1270" t="s">
        <v>5506</v>
      </c>
      <c r="J1270" t="s">
        <v>32</v>
      </c>
      <c r="K1270" t="s">
        <v>26</v>
      </c>
      <c r="L1270" t="str">
        <f>LEFT(raw!M1270,8)</f>
        <v>00:00:00</v>
      </c>
      <c r="M1270" t="s">
        <v>20</v>
      </c>
      <c r="N1270" t="s">
        <v>28</v>
      </c>
      <c r="O1270" t="s">
        <v>21</v>
      </c>
      <c r="P1270" s="2">
        <f t="shared" si="114"/>
        <v>44551</v>
      </c>
      <c r="Q1270" s="3">
        <f t="shared" si="115"/>
        <v>44561</v>
      </c>
      <c r="R1270" t="str">
        <f t="shared" si="116"/>
        <v>Attendance</v>
      </c>
      <c r="S1270" t="str">
        <f t="shared" si="117"/>
        <v>Late</v>
      </c>
      <c r="T1270" t="str">
        <f>IF(R1270="Permit", J1270, IF(G1270="","NA CO", IF(G1270="00:00:00","NA CO", IF(G1270&lt;E1270,"Early",IF(I1270*1440&gt;=parameter!$C$4,"Overtime","On Time CO")))))</f>
        <v>NA CO</v>
      </c>
      <c r="U1270" t="str">
        <f t="shared" si="118"/>
        <v>00:45:51</v>
      </c>
      <c r="V1270" t="str">
        <f t="shared" si="119"/>
        <v/>
      </c>
    </row>
    <row r="1271" spans="1:22" x14ac:dyDescent="0.3">
      <c r="A1271" t="s">
        <v>334</v>
      </c>
      <c r="B1271" t="s">
        <v>335</v>
      </c>
      <c r="C1271" t="str">
        <f>LEFT(raw!D1271,10)</f>
        <v>2021-12-22</v>
      </c>
      <c r="D1271" t="str">
        <f>LEFT(raw!E1271,8)</f>
        <v>00:00:00</v>
      </c>
      <c r="E1271" t="str">
        <f>LEFT(raw!F1271,8)</f>
        <v>00:00:00</v>
      </c>
      <c r="F1271" t="str">
        <f>LEFT(raw!G1271,8)</f>
        <v>07:53:47</v>
      </c>
      <c r="G1271" t="str">
        <f>LEFT(raw!H1271,8)</f>
        <v>18:49:28</v>
      </c>
      <c r="H1271" t="s">
        <v>19</v>
      </c>
      <c r="I1271" t="s">
        <v>20</v>
      </c>
      <c r="J1271" t="s">
        <v>21</v>
      </c>
      <c r="K1271" t="s">
        <v>22</v>
      </c>
      <c r="L1271" t="str">
        <f>LEFT(raw!M1271,8)</f>
        <v>10:55:40</v>
      </c>
      <c r="M1271" t="s">
        <v>20</v>
      </c>
      <c r="N1271" t="s">
        <v>336</v>
      </c>
      <c r="O1271" t="s">
        <v>336</v>
      </c>
      <c r="P1271" s="2">
        <f t="shared" si="114"/>
        <v>44552</v>
      </c>
      <c r="Q1271" s="3">
        <f t="shared" si="115"/>
        <v>44561</v>
      </c>
      <c r="R1271" t="str">
        <f t="shared" si="116"/>
        <v>Daily Journey</v>
      </c>
      <c r="S1271" t="str">
        <f t="shared" si="117"/>
        <v>On Time</v>
      </c>
      <c r="T1271" t="str">
        <f>IF(R1271="Permit", J1271, IF(G1271="","NA CO", IF(G1271="00:00:00","NA CO", IF(G1271&lt;E1271,"Early",IF(I1271*1440&gt;=parameter!$C$4,"Overtime","On Time CO")))))</f>
        <v>On Time CO</v>
      </c>
      <c r="U1271" t="str">
        <f t="shared" si="118"/>
        <v/>
      </c>
      <c r="V1271" t="str">
        <f t="shared" si="119"/>
        <v/>
      </c>
    </row>
    <row r="1272" spans="1:22" x14ac:dyDescent="0.3">
      <c r="A1272" t="s">
        <v>334</v>
      </c>
      <c r="B1272" t="s">
        <v>335</v>
      </c>
      <c r="C1272" t="str">
        <f>LEFT(raw!D1272,10)</f>
        <v>2021-12-23</v>
      </c>
      <c r="D1272" t="str">
        <f>LEFT(raw!E1272,8)</f>
        <v>07:30:00</v>
      </c>
      <c r="E1272" t="str">
        <f>LEFT(raw!F1272,8)</f>
        <v>16:30:00</v>
      </c>
      <c r="F1272" t="str">
        <f>LEFT(raw!G1272,8)</f>
        <v>08:13:59</v>
      </c>
      <c r="G1272" t="str">
        <f>LEFT(raw!H1272,8)</f>
        <v>17:40:40</v>
      </c>
      <c r="H1272" t="s">
        <v>19</v>
      </c>
      <c r="I1272" t="s">
        <v>5512</v>
      </c>
      <c r="J1272" t="s">
        <v>32</v>
      </c>
      <c r="K1272" t="s">
        <v>26</v>
      </c>
      <c r="L1272" t="str">
        <f>LEFT(raw!M1272,8)</f>
        <v>09:00:00</v>
      </c>
      <c r="M1272" t="s">
        <v>20</v>
      </c>
      <c r="N1272" t="s">
        <v>28</v>
      </c>
      <c r="O1272" t="s">
        <v>28</v>
      </c>
      <c r="P1272" s="2">
        <f t="shared" si="114"/>
        <v>44553</v>
      </c>
      <c r="Q1272" s="3">
        <f t="shared" si="115"/>
        <v>44561</v>
      </c>
      <c r="R1272" t="str">
        <f t="shared" si="116"/>
        <v>Attendance</v>
      </c>
      <c r="S1272" t="str">
        <f t="shared" si="117"/>
        <v>Late</v>
      </c>
      <c r="T1272" t="str">
        <f>IF(R1272="Permit", J1272, IF(G1272="","NA CO", IF(G1272="00:00:00","NA CO", IF(G1272&lt;E1272,"Early",IF(I1272*1440&gt;=parameter!$C$4,"Overtime","On Time CO")))))</f>
        <v>On Time CO</v>
      </c>
      <c r="U1272" t="str">
        <f t="shared" si="118"/>
        <v>00:43:59</v>
      </c>
      <c r="V1272" t="str">
        <f t="shared" si="119"/>
        <v/>
      </c>
    </row>
    <row r="1273" spans="1:22" x14ac:dyDescent="0.3">
      <c r="A1273" t="s">
        <v>334</v>
      </c>
      <c r="B1273" t="s">
        <v>335</v>
      </c>
      <c r="C1273" t="str">
        <f>LEFT(raw!D1273,10)</f>
        <v>2021-12-24</v>
      </c>
      <c r="D1273" t="str">
        <f>LEFT(raw!E1273,8)</f>
        <v>07:30:00</v>
      </c>
      <c r="E1273" t="str">
        <f>LEFT(raw!F1273,8)</f>
        <v>16:30:00</v>
      </c>
      <c r="F1273" t="str">
        <f>LEFT(raw!G1273,8)</f>
        <v>08:12:17</v>
      </c>
      <c r="G1273" t="str">
        <f>LEFT(raw!H1273,8)</f>
        <v>17:38:34</v>
      </c>
      <c r="H1273" t="s">
        <v>19</v>
      </c>
      <c r="I1273" t="s">
        <v>5516</v>
      </c>
      <c r="J1273" t="s">
        <v>32</v>
      </c>
      <c r="K1273" t="s">
        <v>26</v>
      </c>
      <c r="L1273" t="str">
        <f>LEFT(raw!M1273,8)</f>
        <v>09:00:00</v>
      </c>
      <c r="M1273" t="s">
        <v>20</v>
      </c>
      <c r="N1273" t="s">
        <v>28</v>
      </c>
      <c r="O1273" t="s">
        <v>28</v>
      </c>
      <c r="P1273" s="2">
        <f t="shared" si="114"/>
        <v>44554</v>
      </c>
      <c r="Q1273" s="3">
        <f t="shared" si="115"/>
        <v>44561</v>
      </c>
      <c r="R1273" t="str">
        <f t="shared" si="116"/>
        <v>Attendance</v>
      </c>
      <c r="S1273" t="str">
        <f t="shared" si="117"/>
        <v>Late</v>
      </c>
      <c r="T1273" t="str">
        <f>IF(R1273="Permit", J1273, IF(G1273="","NA CO", IF(G1273="00:00:00","NA CO", IF(G1273&lt;E1273,"Early",IF(I1273*1440&gt;=parameter!$C$4,"Overtime","On Time CO")))))</f>
        <v>On Time CO</v>
      </c>
      <c r="U1273" t="str">
        <f t="shared" si="118"/>
        <v>00:42:17</v>
      </c>
      <c r="V1273" t="str">
        <f t="shared" si="119"/>
        <v/>
      </c>
    </row>
    <row r="1274" spans="1:22" x14ac:dyDescent="0.3">
      <c r="A1274" t="s">
        <v>334</v>
      </c>
      <c r="B1274" t="s">
        <v>335</v>
      </c>
      <c r="C1274" t="str">
        <f>LEFT(raw!D1274,10)</f>
        <v>2021-12-27</v>
      </c>
      <c r="D1274" t="str">
        <f>LEFT(raw!E1274,8)</f>
        <v>07:30:00</v>
      </c>
      <c r="E1274" t="str">
        <f>LEFT(raw!F1274,8)</f>
        <v>16:30:00</v>
      </c>
      <c r="F1274" t="str">
        <f>LEFT(raw!G1274,8)</f>
        <v>07:56:08</v>
      </c>
      <c r="G1274" t="str">
        <f>LEFT(raw!H1274,8)</f>
        <v>17:33:56</v>
      </c>
      <c r="H1274" t="s">
        <v>19</v>
      </c>
      <c r="I1274" t="s">
        <v>5519</v>
      </c>
      <c r="J1274" t="s">
        <v>32</v>
      </c>
      <c r="K1274" t="s">
        <v>26</v>
      </c>
      <c r="L1274" t="str">
        <f>LEFT(raw!M1274,8)</f>
        <v>09:00:00</v>
      </c>
      <c r="M1274" t="s">
        <v>20</v>
      </c>
      <c r="N1274" t="s">
        <v>28</v>
      </c>
      <c r="O1274" t="s">
        <v>28</v>
      </c>
      <c r="P1274" s="2">
        <f t="shared" si="114"/>
        <v>44557</v>
      </c>
      <c r="Q1274" s="3">
        <f t="shared" si="115"/>
        <v>44561</v>
      </c>
      <c r="R1274" t="str">
        <f t="shared" si="116"/>
        <v>Attendance</v>
      </c>
      <c r="S1274" t="str">
        <f t="shared" si="117"/>
        <v>Late</v>
      </c>
      <c r="T1274" t="str">
        <f>IF(R1274="Permit", J1274, IF(G1274="","NA CO", IF(G1274="00:00:00","NA CO", IF(G1274&lt;E1274,"Early",IF(I1274*1440&gt;=parameter!$C$4,"Overtime","On Time CO")))))</f>
        <v>On Time CO</v>
      </c>
      <c r="U1274" t="str">
        <f t="shared" si="118"/>
        <v>00:26:08</v>
      </c>
      <c r="V1274" t="str">
        <f t="shared" si="119"/>
        <v/>
      </c>
    </row>
    <row r="1275" spans="1:22" x14ac:dyDescent="0.3">
      <c r="A1275" t="s">
        <v>334</v>
      </c>
      <c r="B1275" t="s">
        <v>335</v>
      </c>
      <c r="C1275" t="str">
        <f>LEFT(raw!D1275,10)</f>
        <v>2021-12-28</v>
      </c>
      <c r="D1275" t="str">
        <f>LEFT(raw!E1275,8)</f>
        <v>00:00:00</v>
      </c>
      <c r="E1275" t="str">
        <f>LEFT(raw!F1275,8)</f>
        <v>00:00:00</v>
      </c>
      <c r="F1275" t="str">
        <f>LEFT(raw!G1275,8)</f>
        <v>07:03:26</v>
      </c>
      <c r="G1275" t="str">
        <f>LEFT(raw!H1275,8)</f>
        <v/>
      </c>
      <c r="H1275" t="s">
        <v>19</v>
      </c>
      <c r="I1275" t="s">
        <v>20</v>
      </c>
      <c r="J1275" t="s">
        <v>21</v>
      </c>
      <c r="K1275" t="s">
        <v>22</v>
      </c>
      <c r="L1275" t="str">
        <f>LEFT(raw!M1275,8)</f>
        <v>00:00:00</v>
      </c>
      <c r="M1275" t="s">
        <v>20</v>
      </c>
      <c r="N1275" t="s">
        <v>336</v>
      </c>
      <c r="P1275" s="2">
        <f t="shared" si="114"/>
        <v>44558</v>
      </c>
      <c r="Q1275" s="3">
        <f t="shared" si="115"/>
        <v>44561</v>
      </c>
      <c r="R1275" t="str">
        <f t="shared" si="116"/>
        <v>Daily Journey</v>
      </c>
      <c r="S1275" t="str">
        <f t="shared" si="117"/>
        <v>On Time</v>
      </c>
      <c r="T1275" t="str">
        <f>IF(R1275="Permit", J1275, IF(G1275="","NA CO", IF(G1275="00:00:00","NA CO", IF(G1275&lt;E1275,"Early",IF(I1275*1440&gt;=parameter!$C$4,"Overtime","On Time CO")))))</f>
        <v>NA CO</v>
      </c>
      <c r="U1275" t="str">
        <f t="shared" si="118"/>
        <v/>
      </c>
      <c r="V1275" t="str">
        <f t="shared" si="119"/>
        <v/>
      </c>
    </row>
    <row r="1276" spans="1:22" x14ac:dyDescent="0.3">
      <c r="A1276" t="s">
        <v>334</v>
      </c>
      <c r="B1276" t="s">
        <v>335</v>
      </c>
      <c r="C1276" t="str">
        <f>LEFT(raw!D1276,10)</f>
        <v>2021-12-29</v>
      </c>
      <c r="D1276" t="str">
        <f>LEFT(raw!E1276,8)</f>
        <v>07:30:00</v>
      </c>
      <c r="E1276" t="str">
        <f>LEFT(raw!F1276,8)</f>
        <v>16:00:00</v>
      </c>
      <c r="F1276" t="str">
        <f>LEFT(raw!G1276,8)</f>
        <v>07:39:11</v>
      </c>
      <c r="G1276" t="str">
        <f>LEFT(raw!H1276,8)</f>
        <v>17:43:51</v>
      </c>
      <c r="H1276" t="s">
        <v>19</v>
      </c>
      <c r="I1276" t="s">
        <v>1550</v>
      </c>
      <c r="J1276" t="s">
        <v>32</v>
      </c>
      <c r="K1276" t="s">
        <v>26</v>
      </c>
      <c r="L1276" t="str">
        <f>LEFT(raw!M1276,8)</f>
        <v>08:30:00</v>
      </c>
      <c r="M1276" t="s">
        <v>20</v>
      </c>
      <c r="N1276" t="s">
        <v>28</v>
      </c>
      <c r="O1276" t="s">
        <v>28</v>
      </c>
      <c r="P1276" s="2">
        <f t="shared" si="114"/>
        <v>44559</v>
      </c>
      <c r="Q1276" s="3">
        <f t="shared" si="115"/>
        <v>44561</v>
      </c>
      <c r="R1276" t="str">
        <f t="shared" si="116"/>
        <v>Attendance</v>
      </c>
      <c r="S1276" t="str">
        <f t="shared" si="117"/>
        <v>Late</v>
      </c>
      <c r="T1276" t="str">
        <f>IF(R1276="Permit", J1276, IF(G1276="","NA CO", IF(G1276="00:00:00","NA CO", IF(G1276&lt;E1276,"Early",IF(I1276*1440&gt;=parameter!$C$4,"Overtime","On Time CO")))))</f>
        <v>On Time CO</v>
      </c>
      <c r="U1276" t="str">
        <f t="shared" si="118"/>
        <v>00:09:11</v>
      </c>
      <c r="V1276" t="str">
        <f t="shared" si="119"/>
        <v/>
      </c>
    </row>
    <row r="1277" spans="1:22" x14ac:dyDescent="0.3">
      <c r="A1277" t="s">
        <v>334</v>
      </c>
      <c r="B1277" t="s">
        <v>335</v>
      </c>
      <c r="C1277" t="str">
        <f>LEFT(raw!D1277,10)</f>
        <v>2021-12-30</v>
      </c>
      <c r="D1277" t="str">
        <f>LEFT(raw!E1277,8)</f>
        <v>00:00:00</v>
      </c>
      <c r="E1277" t="str">
        <f>LEFT(raw!F1277,8)</f>
        <v>00:00:00</v>
      </c>
      <c r="F1277" t="str">
        <f>LEFT(raw!G1277,8)</f>
        <v>07:07:56</v>
      </c>
      <c r="G1277" t="str">
        <f>LEFT(raw!H1277,8)</f>
        <v/>
      </c>
      <c r="H1277" t="s">
        <v>19</v>
      </c>
      <c r="I1277" t="s">
        <v>20</v>
      </c>
      <c r="J1277" t="s">
        <v>21</v>
      </c>
      <c r="K1277" t="s">
        <v>22</v>
      </c>
      <c r="L1277" t="str">
        <f>LEFT(raw!M1277,8)</f>
        <v>00:00:00</v>
      </c>
      <c r="M1277" t="s">
        <v>20</v>
      </c>
      <c r="N1277" t="s">
        <v>336</v>
      </c>
      <c r="P1277" s="2">
        <f t="shared" si="114"/>
        <v>44560</v>
      </c>
      <c r="Q1277" s="3">
        <f t="shared" si="115"/>
        <v>44561</v>
      </c>
      <c r="R1277" t="str">
        <f t="shared" si="116"/>
        <v>Daily Journey</v>
      </c>
      <c r="S1277" t="str">
        <f t="shared" si="117"/>
        <v>On Time</v>
      </c>
      <c r="T1277" t="str">
        <f>IF(R1277="Permit", J1277, IF(G1277="","NA CO", IF(G1277="00:00:00","NA CO", IF(G1277&lt;E1277,"Early",IF(I1277*1440&gt;=parameter!$C$4,"Overtime","On Time CO")))))</f>
        <v>NA CO</v>
      </c>
      <c r="U1277" t="str">
        <f t="shared" si="118"/>
        <v/>
      </c>
      <c r="V1277" t="str">
        <f t="shared" si="119"/>
        <v/>
      </c>
    </row>
    <row r="1278" spans="1:22" x14ac:dyDescent="0.3">
      <c r="A1278" t="s">
        <v>338</v>
      </c>
      <c r="B1278" t="s">
        <v>339</v>
      </c>
      <c r="C1278" t="str">
        <f>LEFT(raw!D1278,10)</f>
        <v>2021-12-01</v>
      </c>
      <c r="D1278" t="str">
        <f>LEFT(raw!E1278,8)</f>
        <v>08:30:00</v>
      </c>
      <c r="E1278" t="str">
        <f>LEFT(raw!F1278,8)</f>
        <v>17:30:00</v>
      </c>
      <c r="F1278" t="str">
        <f>LEFT(raw!G1278,8)</f>
        <v>08:07:46</v>
      </c>
      <c r="G1278" t="str">
        <f>LEFT(raw!H1278,8)</f>
        <v>17:41:22</v>
      </c>
      <c r="H1278" t="s">
        <v>19</v>
      </c>
      <c r="I1278" t="s">
        <v>20</v>
      </c>
      <c r="J1278" t="s">
        <v>25</v>
      </c>
      <c r="K1278" t="s">
        <v>26</v>
      </c>
      <c r="L1278" t="str">
        <f>LEFT(raw!M1278,8)</f>
        <v>09:00:00</v>
      </c>
      <c r="M1278" t="s">
        <v>20</v>
      </c>
      <c r="N1278" t="s">
        <v>43</v>
      </c>
      <c r="O1278" t="s">
        <v>43</v>
      </c>
      <c r="P1278" s="2">
        <f t="shared" si="114"/>
        <v>44531</v>
      </c>
      <c r="Q1278" s="3">
        <f t="shared" si="115"/>
        <v>44561</v>
      </c>
      <c r="R1278" t="str">
        <f t="shared" si="116"/>
        <v>Attendance</v>
      </c>
      <c r="S1278" t="str">
        <f t="shared" si="117"/>
        <v>On Time</v>
      </c>
      <c r="T1278" t="str">
        <f>IF(R1278="Permit", J1278, IF(G1278="","NA CO", IF(G1278="00:00:00","NA CO", IF(G1278&lt;E1278,"Early",IF(I1278*1440&gt;=parameter!$C$4,"Overtime","On Time CO")))))</f>
        <v>On Time CO</v>
      </c>
      <c r="U1278" t="str">
        <f t="shared" si="118"/>
        <v/>
      </c>
      <c r="V1278" t="str">
        <f t="shared" si="119"/>
        <v/>
      </c>
    </row>
    <row r="1279" spans="1:22" x14ac:dyDescent="0.3">
      <c r="A1279" t="s">
        <v>338</v>
      </c>
      <c r="B1279" t="s">
        <v>339</v>
      </c>
      <c r="C1279" t="str">
        <f>LEFT(raw!D1279,10)</f>
        <v>2021-12-02</v>
      </c>
      <c r="D1279" t="str">
        <f>LEFT(raw!E1279,8)</f>
        <v>08:30:00</v>
      </c>
      <c r="E1279" t="str">
        <f>LEFT(raw!F1279,8)</f>
        <v>17:30:00</v>
      </c>
      <c r="F1279" t="str">
        <f>LEFT(raw!G1279,8)</f>
        <v>08:16:59</v>
      </c>
      <c r="G1279" t="str">
        <f>LEFT(raw!H1279,8)</f>
        <v>17:50:46</v>
      </c>
      <c r="H1279" t="s">
        <v>19</v>
      </c>
      <c r="I1279" t="s">
        <v>20</v>
      </c>
      <c r="J1279" t="s">
        <v>25</v>
      </c>
      <c r="K1279" t="s">
        <v>26</v>
      </c>
      <c r="L1279" t="str">
        <f>LEFT(raw!M1279,8)</f>
        <v>09:00:00</v>
      </c>
      <c r="M1279" t="s">
        <v>20</v>
      </c>
      <c r="N1279" t="s">
        <v>43</v>
      </c>
      <c r="O1279" t="s">
        <v>43</v>
      </c>
      <c r="P1279" s="2">
        <f t="shared" si="114"/>
        <v>44532</v>
      </c>
      <c r="Q1279" s="3">
        <f t="shared" si="115"/>
        <v>44561</v>
      </c>
      <c r="R1279" t="str">
        <f t="shared" si="116"/>
        <v>Attendance</v>
      </c>
      <c r="S1279" t="str">
        <f t="shared" si="117"/>
        <v>On Time</v>
      </c>
      <c r="T1279" t="str">
        <f>IF(R1279="Permit", J1279, IF(G1279="","NA CO", IF(G1279="00:00:00","NA CO", IF(G1279&lt;E1279,"Early",IF(I1279*1440&gt;=parameter!$C$4,"Overtime","On Time CO")))))</f>
        <v>On Time CO</v>
      </c>
      <c r="U1279" t="str">
        <f t="shared" si="118"/>
        <v/>
      </c>
      <c r="V1279" t="str">
        <f t="shared" si="119"/>
        <v/>
      </c>
    </row>
    <row r="1280" spans="1:22" x14ac:dyDescent="0.3">
      <c r="A1280" t="s">
        <v>338</v>
      </c>
      <c r="B1280" t="s">
        <v>339</v>
      </c>
      <c r="C1280" t="str">
        <f>LEFT(raw!D1280,10)</f>
        <v>2021-12-03</v>
      </c>
      <c r="D1280" t="str">
        <f>LEFT(raw!E1280,8)</f>
        <v>08:30:00</v>
      </c>
      <c r="E1280" t="str">
        <f>LEFT(raw!F1280,8)</f>
        <v>17:30:00</v>
      </c>
      <c r="F1280" t="str">
        <f>LEFT(raw!G1280,8)</f>
        <v>08:13:46</v>
      </c>
      <c r="G1280" t="str">
        <f>LEFT(raw!H1280,8)</f>
        <v>18:51:25</v>
      </c>
      <c r="H1280" t="s">
        <v>19</v>
      </c>
      <c r="I1280" t="s">
        <v>20</v>
      </c>
      <c r="J1280" t="s">
        <v>25</v>
      </c>
      <c r="K1280" t="s">
        <v>26</v>
      </c>
      <c r="L1280" t="str">
        <f>LEFT(raw!M1280,8)</f>
        <v>09:00:00</v>
      </c>
      <c r="M1280" t="s">
        <v>20</v>
      </c>
      <c r="N1280" t="s">
        <v>43</v>
      </c>
      <c r="O1280" t="s">
        <v>43</v>
      </c>
      <c r="P1280" s="2">
        <f t="shared" si="114"/>
        <v>44533</v>
      </c>
      <c r="Q1280" s="3">
        <f t="shared" si="115"/>
        <v>44561</v>
      </c>
      <c r="R1280" t="str">
        <f t="shared" si="116"/>
        <v>Attendance</v>
      </c>
      <c r="S1280" t="str">
        <f t="shared" si="117"/>
        <v>On Time</v>
      </c>
      <c r="T1280" t="str">
        <f>IF(R1280="Permit", J1280, IF(G1280="","NA CO", IF(G1280="00:00:00","NA CO", IF(G1280&lt;E1280,"Early",IF(I1280*1440&gt;=parameter!$C$4,"Overtime","On Time CO")))))</f>
        <v>On Time CO</v>
      </c>
      <c r="U1280" t="str">
        <f t="shared" si="118"/>
        <v/>
      </c>
      <c r="V1280" t="str">
        <f t="shared" si="119"/>
        <v/>
      </c>
    </row>
    <row r="1281" spans="1:22" x14ac:dyDescent="0.3">
      <c r="A1281" t="s">
        <v>338</v>
      </c>
      <c r="B1281" t="s">
        <v>339</v>
      </c>
      <c r="C1281" t="str">
        <f>LEFT(raw!D1281,10)</f>
        <v>2021-12-06</v>
      </c>
      <c r="D1281" t="str">
        <f>LEFT(raw!E1281,8)</f>
        <v>00:00:00</v>
      </c>
      <c r="E1281" t="str">
        <f>LEFT(raw!F1281,8)</f>
        <v>00:00:00</v>
      </c>
      <c r="F1281" t="str">
        <f>LEFT(raw!G1281,8)</f>
        <v>08:14:34</v>
      </c>
      <c r="G1281" t="str">
        <f>LEFT(raw!H1281,8)</f>
        <v/>
      </c>
      <c r="H1281" t="s">
        <v>19</v>
      </c>
      <c r="I1281" t="s">
        <v>20</v>
      </c>
      <c r="J1281" t="s">
        <v>21</v>
      </c>
      <c r="K1281" t="s">
        <v>22</v>
      </c>
      <c r="L1281" t="str">
        <f>LEFT(raw!M1281,8)</f>
        <v>00:00:00</v>
      </c>
      <c r="M1281" t="s">
        <v>20</v>
      </c>
      <c r="N1281" t="s">
        <v>5535</v>
      </c>
      <c r="P1281" s="2">
        <f t="shared" si="114"/>
        <v>44536</v>
      </c>
      <c r="Q1281" s="3">
        <f t="shared" si="115"/>
        <v>44561</v>
      </c>
      <c r="R1281" t="str">
        <f t="shared" si="116"/>
        <v>Daily Journey</v>
      </c>
      <c r="S1281" t="str">
        <f t="shared" si="117"/>
        <v>On Time</v>
      </c>
      <c r="T1281" t="str">
        <f>IF(R1281="Permit", J1281, IF(G1281="","NA CO", IF(G1281="00:00:00","NA CO", IF(G1281&lt;E1281,"Early",IF(I1281*1440&gt;=parameter!$C$4,"Overtime","On Time CO")))))</f>
        <v>NA CO</v>
      </c>
      <c r="U1281" t="str">
        <f t="shared" si="118"/>
        <v/>
      </c>
      <c r="V1281" t="str">
        <f t="shared" si="119"/>
        <v/>
      </c>
    </row>
    <row r="1282" spans="1:22" x14ac:dyDescent="0.3">
      <c r="A1282" t="s">
        <v>338</v>
      </c>
      <c r="B1282" t="s">
        <v>339</v>
      </c>
      <c r="C1282" t="str">
        <f>LEFT(raw!D1282,10)</f>
        <v>2021-12-07</v>
      </c>
      <c r="D1282" t="str">
        <f>LEFT(raw!E1282,8)</f>
        <v>00:00:00</v>
      </c>
      <c r="E1282" t="str">
        <f>LEFT(raw!F1282,8)</f>
        <v>00:00:00</v>
      </c>
      <c r="F1282" t="str">
        <f>LEFT(raw!G1282,8)</f>
        <v>08:31:03</v>
      </c>
      <c r="G1282" t="str">
        <f>LEFT(raw!H1282,8)</f>
        <v>17:31:22</v>
      </c>
      <c r="H1282" t="s">
        <v>19</v>
      </c>
      <c r="I1282" t="s">
        <v>20</v>
      </c>
      <c r="J1282" t="s">
        <v>21</v>
      </c>
      <c r="K1282" t="s">
        <v>22</v>
      </c>
      <c r="L1282" t="str">
        <f>LEFT(raw!M1282,8)</f>
        <v>09:00:19</v>
      </c>
      <c r="M1282" t="s">
        <v>20</v>
      </c>
      <c r="N1282" t="s">
        <v>5535</v>
      </c>
      <c r="O1282" t="s">
        <v>5535</v>
      </c>
      <c r="P1282" s="2">
        <f t="shared" ref="P1282:P1345" si="120">DATE(LEFT(C1282,4),MID(C1282,6,2),RIGHT(C1282,2))</f>
        <v>44537</v>
      </c>
      <c r="Q1282" s="3">
        <f t="shared" si="115"/>
        <v>44561</v>
      </c>
      <c r="R1282" t="str">
        <f t="shared" si="116"/>
        <v>Daily Journey</v>
      </c>
      <c r="S1282" t="str">
        <f t="shared" si="117"/>
        <v>On Time</v>
      </c>
      <c r="T1282" t="str">
        <f>IF(R1282="Permit", J1282, IF(G1282="","NA CO", IF(G1282="00:00:00","NA CO", IF(G1282&lt;E1282,"Early",IF(I1282*1440&gt;=parameter!$C$4,"Overtime","On Time CO")))))</f>
        <v>On Time CO</v>
      </c>
      <c r="U1282" t="str">
        <f t="shared" si="118"/>
        <v/>
      </c>
      <c r="V1282" t="str">
        <f t="shared" si="119"/>
        <v/>
      </c>
    </row>
    <row r="1283" spans="1:22" x14ac:dyDescent="0.3">
      <c r="A1283" t="s">
        <v>338</v>
      </c>
      <c r="B1283" t="s">
        <v>339</v>
      </c>
      <c r="C1283" t="str">
        <f>LEFT(raw!D1283,10)</f>
        <v>2021-12-08</v>
      </c>
      <c r="D1283" t="str">
        <f>LEFT(raw!E1283,8)</f>
        <v>08:30:00</v>
      </c>
      <c r="E1283" t="str">
        <f>LEFT(raw!F1283,8)</f>
        <v>17:30:00</v>
      </c>
      <c r="F1283" t="str">
        <f>LEFT(raw!G1283,8)</f>
        <v>07:38:08</v>
      </c>
      <c r="G1283" t="str">
        <f>LEFT(raw!H1283,8)</f>
        <v>17:30:56</v>
      </c>
      <c r="H1283" t="s">
        <v>19</v>
      </c>
      <c r="I1283" t="s">
        <v>20</v>
      </c>
      <c r="J1283" t="s">
        <v>25</v>
      </c>
      <c r="K1283" t="s">
        <v>26</v>
      </c>
      <c r="L1283" t="str">
        <f>LEFT(raw!M1283,8)</f>
        <v>09:00:00</v>
      </c>
      <c r="M1283" t="s">
        <v>20</v>
      </c>
      <c r="N1283" t="s">
        <v>43</v>
      </c>
      <c r="O1283" t="s">
        <v>43</v>
      </c>
      <c r="P1283" s="2">
        <f t="shared" si="120"/>
        <v>44538</v>
      </c>
      <c r="Q1283" s="3">
        <f t="shared" ref="Q1283:Q1346" si="121">DATE(YEAR(P1283),MONTH(P1283)+1,1)-1</f>
        <v>44561</v>
      </c>
      <c r="R1283" t="str">
        <f t="shared" ref="R1283:R1346" si="122">IF(J1283="","Daily Journey",IF(J1283="On Time","Attendance",IF(J1283="Late","Attendance",IF(J1283="Pending/Rejected","Permit"))))</f>
        <v>Attendance</v>
      </c>
      <c r="S1283" t="str">
        <f t="shared" ref="S1283:S1346" si="123">IF(J1283="","On Time",IF(J1283="On Time","On Time",IF(J1283="Late","Late",IF(R1283="Permit", K1283))))</f>
        <v>On Time</v>
      </c>
      <c r="T1283" t="str">
        <f>IF(R1283="Permit", J1283, IF(G1283="","NA CO", IF(G1283="00:00:00","NA CO", IF(G1283&lt;E1283,"Early",IF(I1283*1440&gt;=parameter!$C$4,"Overtime","On Time CO")))))</f>
        <v>On Time CO</v>
      </c>
      <c r="U1283" t="str">
        <f t="shared" ref="U1283:U1346" si="124">IF(S1283="Late",I1283,"")</f>
        <v/>
      </c>
      <c r="V1283" t="str">
        <f t="shared" ref="V1283:V1346" si="125">IF(T1283="Overtime",M1283,"")</f>
        <v/>
      </c>
    </row>
    <row r="1284" spans="1:22" x14ac:dyDescent="0.3">
      <c r="A1284" t="s">
        <v>338</v>
      </c>
      <c r="B1284" t="s">
        <v>339</v>
      </c>
      <c r="C1284" t="str">
        <f>LEFT(raw!D1284,10)</f>
        <v>2021-12-09</v>
      </c>
      <c r="D1284" t="str">
        <f>LEFT(raw!E1284,8)</f>
        <v>00:00:00</v>
      </c>
      <c r="E1284" t="str">
        <f>LEFT(raw!F1284,8)</f>
        <v>00:00:00</v>
      </c>
      <c r="F1284" t="str">
        <f>LEFT(raw!G1284,8)</f>
        <v>08:30:35</v>
      </c>
      <c r="G1284" t="str">
        <f>LEFT(raw!H1284,8)</f>
        <v>17:31:03</v>
      </c>
      <c r="H1284" t="s">
        <v>19</v>
      </c>
      <c r="I1284" t="s">
        <v>20</v>
      </c>
      <c r="J1284" t="s">
        <v>21</v>
      </c>
      <c r="K1284" t="s">
        <v>22</v>
      </c>
      <c r="L1284" t="str">
        <f>LEFT(raw!M1284,8)</f>
        <v>09:00:27</v>
      </c>
      <c r="M1284" t="s">
        <v>20</v>
      </c>
      <c r="N1284" t="s">
        <v>5535</v>
      </c>
      <c r="O1284" t="s">
        <v>5546</v>
      </c>
      <c r="P1284" s="2">
        <f t="shared" si="120"/>
        <v>44539</v>
      </c>
      <c r="Q1284" s="3">
        <f t="shared" si="121"/>
        <v>44561</v>
      </c>
      <c r="R1284" t="str">
        <f t="shared" si="122"/>
        <v>Daily Journey</v>
      </c>
      <c r="S1284" t="str">
        <f t="shared" si="123"/>
        <v>On Time</v>
      </c>
      <c r="T1284" t="str">
        <f>IF(R1284="Permit", J1284, IF(G1284="","NA CO", IF(G1284="00:00:00","NA CO", IF(G1284&lt;E1284,"Early",IF(I1284*1440&gt;=parameter!$C$4,"Overtime","On Time CO")))))</f>
        <v>On Time CO</v>
      </c>
      <c r="U1284" t="str">
        <f t="shared" si="124"/>
        <v/>
      </c>
      <c r="V1284" t="str">
        <f t="shared" si="125"/>
        <v/>
      </c>
    </row>
    <row r="1285" spans="1:22" x14ac:dyDescent="0.3">
      <c r="A1285" t="s">
        <v>338</v>
      </c>
      <c r="B1285" t="s">
        <v>339</v>
      </c>
      <c r="C1285" t="str">
        <f>LEFT(raw!D1285,10)</f>
        <v>2021-12-10</v>
      </c>
      <c r="D1285" t="str">
        <f>LEFT(raw!E1285,8)</f>
        <v>08:30:00</v>
      </c>
      <c r="E1285" t="str">
        <f>LEFT(raw!F1285,8)</f>
        <v>17:30:00</v>
      </c>
      <c r="F1285" t="str">
        <f>LEFT(raw!G1285,8)</f>
        <v>07:46:50</v>
      </c>
      <c r="G1285" t="str">
        <f>LEFT(raw!H1285,8)</f>
        <v>17:33:13</v>
      </c>
      <c r="H1285" t="s">
        <v>19</v>
      </c>
      <c r="I1285" t="s">
        <v>20</v>
      </c>
      <c r="J1285" t="s">
        <v>25</v>
      </c>
      <c r="K1285" t="s">
        <v>26</v>
      </c>
      <c r="L1285" t="str">
        <f>LEFT(raw!M1285,8)</f>
        <v>09:00:00</v>
      </c>
      <c r="M1285" t="s">
        <v>20</v>
      </c>
      <c r="N1285" t="s">
        <v>43</v>
      </c>
      <c r="O1285" t="s">
        <v>43</v>
      </c>
      <c r="P1285" s="2">
        <f t="shared" si="120"/>
        <v>44540</v>
      </c>
      <c r="Q1285" s="3">
        <f t="shared" si="121"/>
        <v>44561</v>
      </c>
      <c r="R1285" t="str">
        <f t="shared" si="122"/>
        <v>Attendance</v>
      </c>
      <c r="S1285" t="str">
        <f t="shared" si="123"/>
        <v>On Time</v>
      </c>
      <c r="T1285" t="str">
        <f>IF(R1285="Permit", J1285, IF(G1285="","NA CO", IF(G1285="00:00:00","NA CO", IF(G1285&lt;E1285,"Early",IF(I1285*1440&gt;=parameter!$C$4,"Overtime","On Time CO")))))</f>
        <v>On Time CO</v>
      </c>
      <c r="U1285" t="str">
        <f t="shared" si="124"/>
        <v/>
      </c>
      <c r="V1285" t="str">
        <f t="shared" si="125"/>
        <v/>
      </c>
    </row>
    <row r="1286" spans="1:22" x14ac:dyDescent="0.3">
      <c r="A1286" t="s">
        <v>338</v>
      </c>
      <c r="B1286" t="s">
        <v>339</v>
      </c>
      <c r="C1286" t="str">
        <f>LEFT(raw!D1286,10)</f>
        <v>2021-12-13</v>
      </c>
      <c r="D1286" t="str">
        <f>LEFT(raw!E1286,8)</f>
        <v>08:30:00</v>
      </c>
      <c r="E1286" t="str">
        <f>LEFT(raw!F1286,8)</f>
        <v>17:30:00</v>
      </c>
      <c r="F1286" t="str">
        <f>LEFT(raw!G1286,8)</f>
        <v>08:31:02</v>
      </c>
      <c r="G1286" t="str">
        <f>LEFT(raw!H1286,8)</f>
        <v>18:37:41</v>
      </c>
      <c r="H1286" t="s">
        <v>19</v>
      </c>
      <c r="I1286" t="s">
        <v>5551</v>
      </c>
      <c r="J1286" t="s">
        <v>32</v>
      </c>
      <c r="K1286" t="s">
        <v>26</v>
      </c>
      <c r="L1286" t="str">
        <f>LEFT(raw!M1286,8)</f>
        <v>09:00:00</v>
      </c>
      <c r="M1286" t="s">
        <v>20</v>
      </c>
      <c r="N1286" t="s">
        <v>43</v>
      </c>
      <c r="O1286" t="s">
        <v>43</v>
      </c>
      <c r="P1286" s="2">
        <f t="shared" si="120"/>
        <v>44543</v>
      </c>
      <c r="Q1286" s="3">
        <f t="shared" si="121"/>
        <v>44561</v>
      </c>
      <c r="R1286" t="str">
        <f t="shared" si="122"/>
        <v>Attendance</v>
      </c>
      <c r="S1286" t="str">
        <f t="shared" si="123"/>
        <v>Late</v>
      </c>
      <c r="T1286" t="str">
        <f>IF(R1286="Permit", J1286, IF(G1286="","NA CO", IF(G1286="00:00:00","NA CO", IF(G1286&lt;E1286,"Early",IF(I1286*1440&gt;=parameter!$C$4,"Overtime","On Time CO")))))</f>
        <v>On Time CO</v>
      </c>
      <c r="U1286" t="str">
        <f t="shared" si="124"/>
        <v>00:01:02</v>
      </c>
      <c r="V1286" t="str">
        <f t="shared" si="125"/>
        <v/>
      </c>
    </row>
    <row r="1287" spans="1:22" x14ac:dyDescent="0.3">
      <c r="A1287" t="s">
        <v>338</v>
      </c>
      <c r="B1287" t="s">
        <v>339</v>
      </c>
      <c r="C1287" t="str">
        <f>LEFT(raw!D1287,10)</f>
        <v>2021-12-14</v>
      </c>
      <c r="D1287" t="str">
        <f>LEFT(raw!E1287,8)</f>
        <v>08:30:00</v>
      </c>
      <c r="E1287" t="str">
        <f>LEFT(raw!F1287,8)</f>
        <v>17:30:00</v>
      </c>
      <c r="F1287" t="str">
        <f>LEFT(raw!G1287,8)</f>
        <v>07:48:38</v>
      </c>
      <c r="G1287" t="str">
        <f>LEFT(raw!H1287,8)</f>
        <v>18:25:34</v>
      </c>
      <c r="H1287" t="s">
        <v>19</v>
      </c>
      <c r="I1287" t="s">
        <v>20</v>
      </c>
      <c r="J1287" t="s">
        <v>25</v>
      </c>
      <c r="K1287" t="s">
        <v>26</v>
      </c>
      <c r="L1287" t="str">
        <f>LEFT(raw!M1287,8)</f>
        <v>09:00:00</v>
      </c>
      <c r="M1287" t="s">
        <v>20</v>
      </c>
      <c r="N1287" t="s">
        <v>43</v>
      </c>
      <c r="O1287" t="s">
        <v>43</v>
      </c>
      <c r="P1287" s="2">
        <f t="shared" si="120"/>
        <v>44544</v>
      </c>
      <c r="Q1287" s="3">
        <f t="shared" si="121"/>
        <v>44561</v>
      </c>
      <c r="R1287" t="str">
        <f t="shared" si="122"/>
        <v>Attendance</v>
      </c>
      <c r="S1287" t="str">
        <f t="shared" si="123"/>
        <v>On Time</v>
      </c>
      <c r="T1287" t="str">
        <f>IF(R1287="Permit", J1287, IF(G1287="","NA CO", IF(G1287="00:00:00","NA CO", IF(G1287&lt;E1287,"Early",IF(I1287*1440&gt;=parameter!$C$4,"Overtime","On Time CO")))))</f>
        <v>On Time CO</v>
      </c>
      <c r="U1287" t="str">
        <f t="shared" si="124"/>
        <v/>
      </c>
      <c r="V1287" t="str">
        <f t="shared" si="125"/>
        <v/>
      </c>
    </row>
    <row r="1288" spans="1:22" x14ac:dyDescent="0.3">
      <c r="A1288" t="s">
        <v>338</v>
      </c>
      <c r="B1288" t="s">
        <v>339</v>
      </c>
      <c r="C1288" t="str">
        <f>LEFT(raw!D1288,10)</f>
        <v>2021-12-15</v>
      </c>
      <c r="D1288" t="str">
        <f>LEFT(raw!E1288,8)</f>
        <v>00:00:00</v>
      </c>
      <c r="E1288" t="str">
        <f>LEFT(raw!F1288,8)</f>
        <v>00:00:00</v>
      </c>
      <c r="F1288" t="str">
        <f>LEFT(raw!G1288,8)</f>
        <v>08:30:50</v>
      </c>
      <c r="G1288" t="str">
        <f>LEFT(raw!H1288,8)</f>
        <v>17:31:36</v>
      </c>
      <c r="H1288" t="s">
        <v>19</v>
      </c>
      <c r="I1288" t="s">
        <v>20</v>
      </c>
      <c r="J1288" t="s">
        <v>21</v>
      </c>
      <c r="K1288" t="s">
        <v>22</v>
      </c>
      <c r="L1288" t="str">
        <f>LEFT(raw!M1288,8)</f>
        <v>09:00:45</v>
      </c>
      <c r="M1288" t="s">
        <v>20</v>
      </c>
      <c r="N1288" t="s">
        <v>5535</v>
      </c>
      <c r="O1288" t="s">
        <v>5535</v>
      </c>
      <c r="P1288" s="2">
        <f t="shared" si="120"/>
        <v>44545</v>
      </c>
      <c r="Q1288" s="3">
        <f t="shared" si="121"/>
        <v>44561</v>
      </c>
      <c r="R1288" t="str">
        <f t="shared" si="122"/>
        <v>Daily Journey</v>
      </c>
      <c r="S1288" t="str">
        <f t="shared" si="123"/>
        <v>On Time</v>
      </c>
      <c r="T1288" t="str">
        <f>IF(R1288="Permit", J1288, IF(G1288="","NA CO", IF(G1288="00:00:00","NA CO", IF(G1288&lt;E1288,"Early",IF(I1288*1440&gt;=parameter!$C$4,"Overtime","On Time CO")))))</f>
        <v>On Time CO</v>
      </c>
      <c r="U1288" t="str">
        <f t="shared" si="124"/>
        <v/>
      </c>
      <c r="V1288" t="str">
        <f t="shared" si="125"/>
        <v/>
      </c>
    </row>
    <row r="1289" spans="1:22" x14ac:dyDescent="0.3">
      <c r="A1289" t="s">
        <v>338</v>
      </c>
      <c r="B1289" t="s">
        <v>339</v>
      </c>
      <c r="C1289" t="str">
        <f>LEFT(raw!D1289,10)</f>
        <v>2021-12-16</v>
      </c>
      <c r="D1289" t="str">
        <f>LEFT(raw!E1289,8)</f>
        <v>08:30:00</v>
      </c>
      <c r="E1289" t="str">
        <f>LEFT(raw!F1289,8)</f>
        <v>17:30:00</v>
      </c>
      <c r="F1289" t="str">
        <f>LEFT(raw!G1289,8)</f>
        <v>08:00:30</v>
      </c>
      <c r="G1289" t="str">
        <f>LEFT(raw!H1289,8)</f>
        <v>18:50:46</v>
      </c>
      <c r="H1289" t="s">
        <v>19</v>
      </c>
      <c r="I1289" t="s">
        <v>20</v>
      </c>
      <c r="J1289" t="s">
        <v>25</v>
      </c>
      <c r="K1289" t="s">
        <v>26</v>
      </c>
      <c r="L1289" t="str">
        <f>LEFT(raw!M1289,8)</f>
        <v>09:00:00</v>
      </c>
      <c r="M1289" t="s">
        <v>20</v>
      </c>
      <c r="N1289" t="s">
        <v>43</v>
      </c>
      <c r="O1289" t="s">
        <v>43</v>
      </c>
      <c r="P1289" s="2">
        <f t="shared" si="120"/>
        <v>44546</v>
      </c>
      <c r="Q1289" s="3">
        <f t="shared" si="121"/>
        <v>44561</v>
      </c>
      <c r="R1289" t="str">
        <f t="shared" si="122"/>
        <v>Attendance</v>
      </c>
      <c r="S1289" t="str">
        <f t="shared" si="123"/>
        <v>On Time</v>
      </c>
      <c r="T1289" t="str">
        <f>IF(R1289="Permit", J1289, IF(G1289="","NA CO", IF(G1289="00:00:00","NA CO", IF(G1289&lt;E1289,"Early",IF(I1289*1440&gt;=parameter!$C$4,"Overtime","On Time CO")))))</f>
        <v>On Time CO</v>
      </c>
      <c r="U1289" t="str">
        <f t="shared" si="124"/>
        <v/>
      </c>
      <c r="V1289" t="str">
        <f t="shared" si="125"/>
        <v/>
      </c>
    </row>
    <row r="1290" spans="1:22" x14ac:dyDescent="0.3">
      <c r="A1290" t="s">
        <v>338</v>
      </c>
      <c r="B1290" t="s">
        <v>339</v>
      </c>
      <c r="C1290" t="str">
        <f>LEFT(raw!D1290,10)</f>
        <v>2021-12-17</v>
      </c>
      <c r="D1290" t="str">
        <f>LEFT(raw!E1290,8)</f>
        <v>00:00:00</v>
      </c>
      <c r="E1290" t="str">
        <f>LEFT(raw!F1290,8)</f>
        <v>00:00:00</v>
      </c>
      <c r="F1290" t="str">
        <f>LEFT(raw!G1290,8)</f>
        <v>08:30:44</v>
      </c>
      <c r="G1290" t="str">
        <f>LEFT(raw!H1290,8)</f>
        <v>17:30:35</v>
      </c>
      <c r="H1290" t="s">
        <v>19</v>
      </c>
      <c r="I1290" t="s">
        <v>20</v>
      </c>
      <c r="J1290" t="s">
        <v>21</v>
      </c>
      <c r="K1290" t="s">
        <v>22</v>
      </c>
      <c r="L1290" t="str">
        <f>LEFT(raw!M1290,8)</f>
        <v>08:59:50</v>
      </c>
      <c r="M1290" t="s">
        <v>20</v>
      </c>
      <c r="N1290" t="s">
        <v>5535</v>
      </c>
      <c r="O1290" t="s">
        <v>5535</v>
      </c>
      <c r="P1290" s="2">
        <f t="shared" si="120"/>
        <v>44547</v>
      </c>
      <c r="Q1290" s="3">
        <f t="shared" si="121"/>
        <v>44561</v>
      </c>
      <c r="R1290" t="str">
        <f t="shared" si="122"/>
        <v>Daily Journey</v>
      </c>
      <c r="S1290" t="str">
        <f t="shared" si="123"/>
        <v>On Time</v>
      </c>
      <c r="T1290" t="str">
        <f>IF(R1290="Permit", J1290, IF(G1290="","NA CO", IF(G1290="00:00:00","NA CO", IF(G1290&lt;E1290,"Early",IF(I1290*1440&gt;=parameter!$C$4,"Overtime","On Time CO")))))</f>
        <v>On Time CO</v>
      </c>
      <c r="U1290" t="str">
        <f t="shared" si="124"/>
        <v/>
      </c>
      <c r="V1290" t="str">
        <f t="shared" si="125"/>
        <v/>
      </c>
    </row>
    <row r="1291" spans="1:22" x14ac:dyDescent="0.3">
      <c r="A1291" t="s">
        <v>338</v>
      </c>
      <c r="B1291" t="s">
        <v>339</v>
      </c>
      <c r="C1291" t="str">
        <f>LEFT(raw!D1291,10)</f>
        <v>2021-12-20</v>
      </c>
      <c r="D1291" t="str">
        <f>LEFT(raw!E1291,8)</f>
        <v>08:30:00</v>
      </c>
      <c r="E1291" t="str">
        <f>LEFT(raw!F1291,8)</f>
        <v>17:30:00</v>
      </c>
      <c r="F1291" t="str">
        <f>LEFT(raw!G1291,8)</f>
        <v>08:18:40</v>
      </c>
      <c r="G1291" t="str">
        <f>LEFT(raw!H1291,8)</f>
        <v>17:29:46</v>
      </c>
      <c r="H1291" t="s">
        <v>19</v>
      </c>
      <c r="I1291" t="s">
        <v>20</v>
      </c>
      <c r="J1291" t="s">
        <v>25</v>
      </c>
      <c r="K1291" t="s">
        <v>26</v>
      </c>
      <c r="L1291" t="str">
        <f>LEFT(raw!M1291,8)</f>
        <v>09:00:00</v>
      </c>
      <c r="M1291" t="s">
        <v>20</v>
      </c>
      <c r="N1291" t="s">
        <v>43</v>
      </c>
      <c r="O1291" t="s">
        <v>43</v>
      </c>
      <c r="P1291" s="2">
        <f t="shared" si="120"/>
        <v>44550</v>
      </c>
      <c r="Q1291" s="3">
        <f t="shared" si="121"/>
        <v>44561</v>
      </c>
      <c r="R1291" t="str">
        <f t="shared" si="122"/>
        <v>Attendance</v>
      </c>
      <c r="S1291" t="str">
        <f t="shared" si="123"/>
        <v>On Time</v>
      </c>
      <c r="T1291" t="str">
        <f>IF(R1291="Permit", J1291, IF(G1291="","NA CO", IF(G1291="00:00:00","NA CO", IF(G1291&lt;E1291,"Early",IF(I1291*1440&gt;=parameter!$C$4,"Overtime","On Time CO")))))</f>
        <v>Early</v>
      </c>
      <c r="U1291" t="str">
        <f t="shared" si="124"/>
        <v/>
      </c>
      <c r="V1291" t="str">
        <f t="shared" si="125"/>
        <v/>
      </c>
    </row>
    <row r="1292" spans="1:22" x14ac:dyDescent="0.3">
      <c r="A1292" t="s">
        <v>338</v>
      </c>
      <c r="B1292" t="s">
        <v>339</v>
      </c>
      <c r="C1292" t="str">
        <f>LEFT(raw!D1292,10)</f>
        <v>2021-12-21</v>
      </c>
      <c r="D1292" t="str">
        <f>LEFT(raw!E1292,8)</f>
        <v>08:30:00</v>
      </c>
      <c r="E1292" t="str">
        <f>LEFT(raw!F1292,8)</f>
        <v>17:30:00</v>
      </c>
      <c r="F1292" t="str">
        <f>LEFT(raw!G1292,8)</f>
        <v>08:16:00</v>
      </c>
      <c r="G1292" t="str">
        <f>LEFT(raw!H1292,8)</f>
        <v>21:15:37</v>
      </c>
      <c r="H1292" t="s">
        <v>19</v>
      </c>
      <c r="I1292" t="s">
        <v>20</v>
      </c>
      <c r="J1292" t="s">
        <v>25</v>
      </c>
      <c r="K1292" t="s">
        <v>26</v>
      </c>
      <c r="L1292" t="str">
        <f>LEFT(raw!M1292,8)</f>
        <v>09:00:00</v>
      </c>
      <c r="M1292" t="s">
        <v>20</v>
      </c>
      <c r="N1292" t="s">
        <v>43</v>
      </c>
      <c r="O1292" t="s">
        <v>43</v>
      </c>
      <c r="P1292" s="2">
        <f t="shared" si="120"/>
        <v>44551</v>
      </c>
      <c r="Q1292" s="3">
        <f t="shared" si="121"/>
        <v>44561</v>
      </c>
      <c r="R1292" t="str">
        <f t="shared" si="122"/>
        <v>Attendance</v>
      </c>
      <c r="S1292" t="str">
        <f t="shared" si="123"/>
        <v>On Time</v>
      </c>
      <c r="T1292" t="str">
        <f>IF(R1292="Permit", J1292, IF(G1292="","NA CO", IF(G1292="00:00:00","NA CO", IF(G1292&lt;E1292,"Early",IF(I1292*1440&gt;=parameter!$C$4,"Overtime","On Time CO")))))</f>
        <v>On Time CO</v>
      </c>
      <c r="U1292" t="str">
        <f t="shared" si="124"/>
        <v/>
      </c>
      <c r="V1292" t="str">
        <f t="shared" si="125"/>
        <v/>
      </c>
    </row>
    <row r="1293" spans="1:22" x14ac:dyDescent="0.3">
      <c r="A1293" t="s">
        <v>338</v>
      </c>
      <c r="B1293" t="s">
        <v>339</v>
      </c>
      <c r="C1293" t="str">
        <f>LEFT(raw!D1293,10)</f>
        <v>2021-12-22</v>
      </c>
      <c r="D1293" t="str">
        <f>LEFT(raw!E1293,8)</f>
        <v>00:00:00</v>
      </c>
      <c r="E1293" t="str">
        <f>LEFT(raw!F1293,8)</f>
        <v>00:00:00</v>
      </c>
      <c r="F1293" t="str">
        <f>LEFT(raw!G1293,8)</f>
        <v>08:30:51</v>
      </c>
      <c r="G1293" t="str">
        <f>LEFT(raw!H1293,8)</f>
        <v>17:31:04</v>
      </c>
      <c r="H1293" t="s">
        <v>19</v>
      </c>
      <c r="I1293" t="s">
        <v>20</v>
      </c>
      <c r="J1293" t="s">
        <v>21</v>
      </c>
      <c r="K1293" t="s">
        <v>22</v>
      </c>
      <c r="L1293" t="str">
        <f>LEFT(raw!M1293,8)</f>
        <v>09:00:13</v>
      </c>
      <c r="M1293" t="s">
        <v>20</v>
      </c>
      <c r="N1293" t="s">
        <v>5535</v>
      </c>
      <c r="O1293" t="s">
        <v>5535</v>
      </c>
      <c r="P1293" s="2">
        <f t="shared" si="120"/>
        <v>44552</v>
      </c>
      <c r="Q1293" s="3">
        <f t="shared" si="121"/>
        <v>44561</v>
      </c>
      <c r="R1293" t="str">
        <f t="shared" si="122"/>
        <v>Daily Journey</v>
      </c>
      <c r="S1293" t="str">
        <f t="shared" si="123"/>
        <v>On Time</v>
      </c>
      <c r="T1293" t="str">
        <f>IF(R1293="Permit", J1293, IF(G1293="","NA CO", IF(G1293="00:00:00","NA CO", IF(G1293&lt;E1293,"Early",IF(I1293*1440&gt;=parameter!$C$4,"Overtime","On Time CO")))))</f>
        <v>On Time CO</v>
      </c>
      <c r="U1293" t="str">
        <f t="shared" si="124"/>
        <v/>
      </c>
      <c r="V1293" t="str">
        <f t="shared" si="125"/>
        <v/>
      </c>
    </row>
    <row r="1294" spans="1:22" x14ac:dyDescent="0.3">
      <c r="A1294" t="s">
        <v>338</v>
      </c>
      <c r="B1294" t="s">
        <v>339</v>
      </c>
      <c r="C1294" t="str">
        <f>LEFT(raw!D1294,10)</f>
        <v>2021-12-23</v>
      </c>
      <c r="D1294" t="str">
        <f>LEFT(raw!E1294,8)</f>
        <v>00:00:00</v>
      </c>
      <c r="E1294" t="str">
        <f>LEFT(raw!F1294,8)</f>
        <v>00:00:00</v>
      </c>
      <c r="F1294" t="str">
        <f>LEFT(raw!G1294,8)</f>
        <v>08:10:19</v>
      </c>
      <c r="G1294" t="str">
        <f>LEFT(raw!H1294,8)</f>
        <v>17:30:54</v>
      </c>
      <c r="H1294" t="s">
        <v>19</v>
      </c>
      <c r="I1294" t="s">
        <v>20</v>
      </c>
      <c r="J1294" t="s">
        <v>21</v>
      </c>
      <c r="K1294" t="s">
        <v>22</v>
      </c>
      <c r="L1294" t="str">
        <f>LEFT(raw!M1294,8)</f>
        <v>09:20:34</v>
      </c>
      <c r="M1294" t="s">
        <v>20</v>
      </c>
      <c r="N1294" t="s">
        <v>5535</v>
      </c>
      <c r="O1294" t="s">
        <v>5535</v>
      </c>
      <c r="P1294" s="2">
        <f t="shared" si="120"/>
        <v>44553</v>
      </c>
      <c r="Q1294" s="3">
        <f t="shared" si="121"/>
        <v>44561</v>
      </c>
      <c r="R1294" t="str">
        <f t="shared" si="122"/>
        <v>Daily Journey</v>
      </c>
      <c r="S1294" t="str">
        <f t="shared" si="123"/>
        <v>On Time</v>
      </c>
      <c r="T1294" t="str">
        <f>IF(R1294="Permit", J1294, IF(G1294="","NA CO", IF(G1294="00:00:00","NA CO", IF(G1294&lt;E1294,"Early",IF(I1294*1440&gt;=parameter!$C$4,"Overtime","On Time CO")))))</f>
        <v>On Time CO</v>
      </c>
      <c r="U1294" t="str">
        <f t="shared" si="124"/>
        <v/>
      </c>
      <c r="V1294" t="str">
        <f t="shared" si="125"/>
        <v/>
      </c>
    </row>
    <row r="1295" spans="1:22" x14ac:dyDescent="0.3">
      <c r="A1295" t="s">
        <v>338</v>
      </c>
      <c r="B1295" t="s">
        <v>339</v>
      </c>
      <c r="C1295" t="str">
        <f>LEFT(raw!D1295,10)</f>
        <v>2021-12-24</v>
      </c>
      <c r="D1295" t="str">
        <f>LEFT(raw!E1295,8)</f>
        <v>08:30:00</v>
      </c>
      <c r="E1295" t="str">
        <f>LEFT(raw!F1295,8)</f>
        <v>17:30:00</v>
      </c>
      <c r="F1295" t="str">
        <f>LEFT(raw!G1295,8)</f>
        <v>07:55:20</v>
      </c>
      <c r="G1295" t="str">
        <f>LEFT(raw!H1295,8)</f>
        <v>18:57:56</v>
      </c>
      <c r="H1295" t="s">
        <v>19</v>
      </c>
      <c r="I1295" t="s">
        <v>20</v>
      </c>
      <c r="J1295" t="s">
        <v>25</v>
      </c>
      <c r="K1295" t="s">
        <v>26</v>
      </c>
      <c r="L1295" t="str">
        <f>LEFT(raw!M1295,8)</f>
        <v>09:00:00</v>
      </c>
      <c r="M1295" t="s">
        <v>20</v>
      </c>
      <c r="N1295" t="s">
        <v>43</v>
      </c>
      <c r="O1295" t="s">
        <v>43</v>
      </c>
      <c r="P1295" s="2">
        <f t="shared" si="120"/>
        <v>44554</v>
      </c>
      <c r="Q1295" s="3">
        <f t="shared" si="121"/>
        <v>44561</v>
      </c>
      <c r="R1295" t="str">
        <f t="shared" si="122"/>
        <v>Attendance</v>
      </c>
      <c r="S1295" t="str">
        <f t="shared" si="123"/>
        <v>On Time</v>
      </c>
      <c r="T1295" t="str">
        <f>IF(R1295="Permit", J1295, IF(G1295="","NA CO", IF(G1295="00:00:00","NA CO", IF(G1295&lt;E1295,"Early",IF(I1295*1440&gt;=parameter!$C$4,"Overtime","On Time CO")))))</f>
        <v>On Time CO</v>
      </c>
      <c r="U1295" t="str">
        <f t="shared" si="124"/>
        <v/>
      </c>
      <c r="V1295" t="str">
        <f t="shared" si="125"/>
        <v/>
      </c>
    </row>
    <row r="1296" spans="1:22" x14ac:dyDescent="0.3">
      <c r="A1296" t="s">
        <v>338</v>
      </c>
      <c r="B1296" t="s">
        <v>339</v>
      </c>
      <c r="C1296" t="str">
        <f>LEFT(raw!D1296,10)</f>
        <v>2021-12-27</v>
      </c>
      <c r="D1296" t="str">
        <f>LEFT(raw!E1296,8)</f>
        <v>08:30:00</v>
      </c>
      <c r="E1296" t="str">
        <f>LEFT(raw!F1296,8)</f>
        <v>17:30:00</v>
      </c>
      <c r="F1296" t="str">
        <f>LEFT(raw!G1296,8)</f>
        <v>08:03:17</v>
      </c>
      <c r="G1296" t="str">
        <f>LEFT(raw!H1296,8)</f>
        <v>18:25:25</v>
      </c>
      <c r="H1296" t="s">
        <v>19</v>
      </c>
      <c r="I1296" t="s">
        <v>20</v>
      </c>
      <c r="J1296" t="s">
        <v>25</v>
      </c>
      <c r="K1296" t="s">
        <v>26</v>
      </c>
      <c r="L1296" t="str">
        <f>LEFT(raw!M1296,8)</f>
        <v>09:00:00</v>
      </c>
      <c r="M1296" t="s">
        <v>20</v>
      </c>
      <c r="N1296" t="s">
        <v>43</v>
      </c>
      <c r="O1296" t="s">
        <v>43</v>
      </c>
      <c r="P1296" s="2">
        <f t="shared" si="120"/>
        <v>44557</v>
      </c>
      <c r="Q1296" s="3">
        <f t="shared" si="121"/>
        <v>44561</v>
      </c>
      <c r="R1296" t="str">
        <f t="shared" si="122"/>
        <v>Attendance</v>
      </c>
      <c r="S1296" t="str">
        <f t="shared" si="123"/>
        <v>On Time</v>
      </c>
      <c r="T1296" t="str">
        <f>IF(R1296="Permit", J1296, IF(G1296="","NA CO", IF(G1296="00:00:00","NA CO", IF(G1296&lt;E1296,"Early",IF(I1296*1440&gt;=parameter!$C$4,"Overtime","On Time CO")))))</f>
        <v>On Time CO</v>
      </c>
      <c r="U1296" t="str">
        <f t="shared" si="124"/>
        <v/>
      </c>
      <c r="V1296" t="str">
        <f t="shared" si="125"/>
        <v/>
      </c>
    </row>
    <row r="1297" spans="1:22" x14ac:dyDescent="0.3">
      <c r="A1297" t="s">
        <v>338</v>
      </c>
      <c r="B1297" t="s">
        <v>339</v>
      </c>
      <c r="C1297" t="str">
        <f>LEFT(raw!D1297,10)</f>
        <v>2021-12-28</v>
      </c>
      <c r="D1297" t="str">
        <f>LEFT(raw!E1297,8)</f>
        <v>08:30:00</v>
      </c>
      <c r="E1297" t="str">
        <f>LEFT(raw!F1297,8)</f>
        <v>17:30:00</v>
      </c>
      <c r="F1297" t="str">
        <f>LEFT(raw!G1297,8)</f>
        <v>08:10:37</v>
      </c>
      <c r="G1297" t="str">
        <f>LEFT(raw!H1297,8)</f>
        <v>17:30:21</v>
      </c>
      <c r="H1297" t="s">
        <v>19</v>
      </c>
      <c r="I1297" t="s">
        <v>20</v>
      </c>
      <c r="J1297" t="s">
        <v>25</v>
      </c>
      <c r="K1297" t="s">
        <v>26</v>
      </c>
      <c r="L1297" t="str">
        <f>LEFT(raw!M1297,8)</f>
        <v>09:00:00</v>
      </c>
      <c r="M1297" t="s">
        <v>20</v>
      </c>
      <c r="N1297" t="s">
        <v>43</v>
      </c>
      <c r="O1297" t="s">
        <v>43</v>
      </c>
      <c r="P1297" s="2">
        <f t="shared" si="120"/>
        <v>44558</v>
      </c>
      <c r="Q1297" s="3">
        <f t="shared" si="121"/>
        <v>44561</v>
      </c>
      <c r="R1297" t="str">
        <f t="shared" si="122"/>
        <v>Attendance</v>
      </c>
      <c r="S1297" t="str">
        <f t="shared" si="123"/>
        <v>On Time</v>
      </c>
      <c r="T1297" t="str">
        <f>IF(R1297="Permit", J1297, IF(G1297="","NA CO", IF(G1297="00:00:00","NA CO", IF(G1297&lt;E1297,"Early",IF(I1297*1440&gt;=parameter!$C$4,"Overtime","On Time CO")))))</f>
        <v>On Time CO</v>
      </c>
      <c r="U1297" t="str">
        <f t="shared" si="124"/>
        <v/>
      </c>
      <c r="V1297" t="str">
        <f t="shared" si="125"/>
        <v/>
      </c>
    </row>
    <row r="1298" spans="1:22" x14ac:dyDescent="0.3">
      <c r="A1298" t="s">
        <v>338</v>
      </c>
      <c r="B1298" t="s">
        <v>339</v>
      </c>
      <c r="C1298" t="str">
        <f>LEFT(raw!D1298,10)</f>
        <v>2021-12-29</v>
      </c>
      <c r="D1298" t="str">
        <f>LEFT(raw!E1298,8)</f>
        <v>00:00:00</v>
      </c>
      <c r="E1298" t="str">
        <f>LEFT(raw!F1298,8)</f>
        <v>00:00:00</v>
      </c>
      <c r="F1298" t="str">
        <f>LEFT(raw!G1298,8)</f>
        <v>08:15:48</v>
      </c>
      <c r="G1298" t="str">
        <f>LEFT(raw!H1298,8)</f>
        <v>17:30:55</v>
      </c>
      <c r="H1298" t="s">
        <v>19</v>
      </c>
      <c r="I1298" t="s">
        <v>20</v>
      </c>
      <c r="J1298" t="s">
        <v>21</v>
      </c>
      <c r="K1298" t="s">
        <v>22</v>
      </c>
      <c r="L1298" t="str">
        <f>LEFT(raw!M1298,8)</f>
        <v>09:15:07</v>
      </c>
      <c r="M1298" t="s">
        <v>20</v>
      </c>
      <c r="N1298" t="s">
        <v>5535</v>
      </c>
      <c r="O1298" t="s">
        <v>5535</v>
      </c>
      <c r="P1298" s="2">
        <f t="shared" si="120"/>
        <v>44559</v>
      </c>
      <c r="Q1298" s="3">
        <f t="shared" si="121"/>
        <v>44561</v>
      </c>
      <c r="R1298" t="str">
        <f t="shared" si="122"/>
        <v>Daily Journey</v>
      </c>
      <c r="S1298" t="str">
        <f t="shared" si="123"/>
        <v>On Time</v>
      </c>
      <c r="T1298" t="str">
        <f>IF(R1298="Permit", J1298, IF(G1298="","NA CO", IF(G1298="00:00:00","NA CO", IF(G1298&lt;E1298,"Early",IF(I1298*1440&gt;=parameter!$C$4,"Overtime","On Time CO")))))</f>
        <v>On Time CO</v>
      </c>
      <c r="U1298" t="str">
        <f t="shared" si="124"/>
        <v/>
      </c>
      <c r="V1298" t="str">
        <f t="shared" si="125"/>
        <v/>
      </c>
    </row>
    <row r="1299" spans="1:22" x14ac:dyDescent="0.3">
      <c r="A1299" t="s">
        <v>338</v>
      </c>
      <c r="B1299" t="s">
        <v>339</v>
      </c>
      <c r="C1299" t="str">
        <f>LEFT(raw!D1299,10)</f>
        <v>2021-12-30</v>
      </c>
      <c r="D1299" t="str">
        <f>LEFT(raw!E1299,8)</f>
        <v>00:00:00</v>
      </c>
      <c r="E1299" t="str">
        <f>LEFT(raw!F1299,8)</f>
        <v>00:00:00</v>
      </c>
      <c r="F1299" t="str">
        <f>LEFT(raw!G1299,8)</f>
        <v>08:03:21</v>
      </c>
      <c r="G1299" t="str">
        <f>LEFT(raw!H1299,8)</f>
        <v>17:22:18</v>
      </c>
      <c r="H1299" t="s">
        <v>19</v>
      </c>
      <c r="I1299" t="s">
        <v>20</v>
      </c>
      <c r="J1299" t="s">
        <v>21</v>
      </c>
      <c r="K1299" t="s">
        <v>22</v>
      </c>
      <c r="L1299" t="str">
        <f>LEFT(raw!M1299,8)</f>
        <v>09:18:56</v>
      </c>
      <c r="M1299" t="s">
        <v>20</v>
      </c>
      <c r="N1299" t="s">
        <v>5535</v>
      </c>
      <c r="O1299" t="s">
        <v>5535</v>
      </c>
      <c r="P1299" s="2">
        <f t="shared" si="120"/>
        <v>44560</v>
      </c>
      <c r="Q1299" s="3">
        <f t="shared" si="121"/>
        <v>44561</v>
      </c>
      <c r="R1299" t="str">
        <f t="shared" si="122"/>
        <v>Daily Journey</v>
      </c>
      <c r="S1299" t="str">
        <f t="shared" si="123"/>
        <v>On Time</v>
      </c>
      <c r="T1299" t="str">
        <f>IF(R1299="Permit", J1299, IF(G1299="","NA CO", IF(G1299="00:00:00","NA CO", IF(G1299&lt;E1299,"Early",IF(I1299*1440&gt;=parameter!$C$4,"Overtime","On Time CO")))))</f>
        <v>On Time CO</v>
      </c>
      <c r="U1299" t="str">
        <f t="shared" si="124"/>
        <v/>
      </c>
      <c r="V1299" t="str">
        <f t="shared" si="125"/>
        <v/>
      </c>
    </row>
    <row r="1300" spans="1:22" x14ac:dyDescent="0.3">
      <c r="A1300" t="s">
        <v>338</v>
      </c>
      <c r="B1300" t="s">
        <v>339</v>
      </c>
      <c r="C1300" t="str">
        <f>LEFT(raw!D1300,10)</f>
        <v>2021-12-31</v>
      </c>
      <c r="D1300" t="str">
        <f>LEFT(raw!E1300,8)</f>
        <v>08:30:00</v>
      </c>
      <c r="E1300" t="str">
        <f>LEFT(raw!F1300,8)</f>
        <v>17:30:00</v>
      </c>
      <c r="F1300" t="str">
        <f>LEFT(raw!G1300,8)</f>
        <v>07:57:39</v>
      </c>
      <c r="G1300" t="str">
        <f>LEFT(raw!H1300,8)</f>
        <v>19:31:14</v>
      </c>
      <c r="H1300" t="s">
        <v>19</v>
      </c>
      <c r="I1300" t="s">
        <v>20</v>
      </c>
      <c r="J1300" t="s">
        <v>25</v>
      </c>
      <c r="K1300" t="s">
        <v>26</v>
      </c>
      <c r="L1300" t="str">
        <f>LEFT(raw!M1300,8)</f>
        <v>09:00:00</v>
      </c>
      <c r="M1300" t="s">
        <v>20</v>
      </c>
      <c r="N1300" t="s">
        <v>43</v>
      </c>
      <c r="O1300" t="s">
        <v>43</v>
      </c>
      <c r="P1300" s="2">
        <f t="shared" si="120"/>
        <v>44561</v>
      </c>
      <c r="Q1300" s="3">
        <f t="shared" si="121"/>
        <v>44561</v>
      </c>
      <c r="R1300" t="str">
        <f t="shared" si="122"/>
        <v>Attendance</v>
      </c>
      <c r="S1300" t="str">
        <f t="shared" si="123"/>
        <v>On Time</v>
      </c>
      <c r="T1300" t="str">
        <f>IF(R1300="Permit", J1300, IF(G1300="","NA CO", IF(G1300="00:00:00","NA CO", IF(G1300&lt;E1300,"Early",IF(I1300*1440&gt;=parameter!$C$4,"Overtime","On Time CO")))))</f>
        <v>On Time CO</v>
      </c>
      <c r="U1300" t="str">
        <f t="shared" si="124"/>
        <v/>
      </c>
      <c r="V1300" t="str">
        <f t="shared" si="125"/>
        <v/>
      </c>
    </row>
    <row r="1301" spans="1:22" x14ac:dyDescent="0.3">
      <c r="A1301" t="s">
        <v>345</v>
      </c>
      <c r="B1301" t="s">
        <v>346</v>
      </c>
      <c r="C1301" t="str">
        <f>LEFT(raw!D1301,10)</f>
        <v>2021-12-01</v>
      </c>
      <c r="D1301" t="str">
        <f>LEFT(raw!E1301,8)</f>
        <v>08:30:00</v>
      </c>
      <c r="E1301" t="str">
        <f>LEFT(raw!F1301,8)</f>
        <v>17:30:00</v>
      </c>
      <c r="F1301" t="str">
        <f>LEFT(raw!G1301,8)</f>
        <v>07:38:06</v>
      </c>
      <c r="G1301" t="str">
        <f>LEFT(raw!H1301,8)</f>
        <v>17:52:52</v>
      </c>
      <c r="H1301" t="s">
        <v>19</v>
      </c>
      <c r="I1301" t="s">
        <v>20</v>
      </c>
      <c r="J1301" t="s">
        <v>25</v>
      </c>
      <c r="K1301" t="s">
        <v>26</v>
      </c>
      <c r="L1301" t="str">
        <f>LEFT(raw!M1301,8)</f>
        <v>09:00:00</v>
      </c>
      <c r="M1301" t="s">
        <v>20</v>
      </c>
      <c r="N1301" t="s">
        <v>43</v>
      </c>
      <c r="O1301" t="s">
        <v>43</v>
      </c>
      <c r="P1301" s="2">
        <f t="shared" si="120"/>
        <v>44531</v>
      </c>
      <c r="Q1301" s="3">
        <f t="shared" si="121"/>
        <v>44561</v>
      </c>
      <c r="R1301" t="str">
        <f t="shared" si="122"/>
        <v>Attendance</v>
      </c>
      <c r="S1301" t="str">
        <f t="shared" si="123"/>
        <v>On Time</v>
      </c>
      <c r="T1301" t="str">
        <f>IF(R1301="Permit", J1301, IF(G1301="","NA CO", IF(G1301="00:00:00","NA CO", IF(G1301&lt;E1301,"Early",IF(I1301*1440&gt;=parameter!$C$4,"Overtime","On Time CO")))))</f>
        <v>On Time CO</v>
      </c>
      <c r="U1301" t="str">
        <f t="shared" si="124"/>
        <v/>
      </c>
      <c r="V1301" t="str">
        <f t="shared" si="125"/>
        <v/>
      </c>
    </row>
    <row r="1302" spans="1:22" x14ac:dyDescent="0.3">
      <c r="A1302" t="s">
        <v>345</v>
      </c>
      <c r="B1302" t="s">
        <v>346</v>
      </c>
      <c r="C1302" t="str">
        <f>LEFT(raw!D1302,10)</f>
        <v>2021-12-02</v>
      </c>
      <c r="D1302" t="str">
        <f>LEFT(raw!E1302,8)</f>
        <v>00:00:00</v>
      </c>
      <c r="E1302" t="str">
        <f>LEFT(raw!F1302,8)</f>
        <v>00:00:00</v>
      </c>
      <c r="F1302" t="str">
        <f>LEFT(raw!G1302,8)</f>
        <v>08:18:00</v>
      </c>
      <c r="G1302" t="str">
        <f>LEFT(raw!H1302,8)</f>
        <v>17:59:34</v>
      </c>
      <c r="H1302" t="s">
        <v>19</v>
      </c>
      <c r="I1302" t="s">
        <v>20</v>
      </c>
      <c r="J1302" t="s">
        <v>21</v>
      </c>
      <c r="K1302" t="s">
        <v>22</v>
      </c>
      <c r="L1302" t="str">
        <f>LEFT(raw!M1302,8)</f>
        <v>09:41:33</v>
      </c>
      <c r="M1302" t="s">
        <v>20</v>
      </c>
      <c r="N1302" t="s">
        <v>5601</v>
      </c>
      <c r="O1302" t="s">
        <v>5601</v>
      </c>
      <c r="P1302" s="2">
        <f t="shared" si="120"/>
        <v>44532</v>
      </c>
      <c r="Q1302" s="3">
        <f t="shared" si="121"/>
        <v>44561</v>
      </c>
      <c r="R1302" t="str">
        <f t="shared" si="122"/>
        <v>Daily Journey</v>
      </c>
      <c r="S1302" t="str">
        <f t="shared" si="123"/>
        <v>On Time</v>
      </c>
      <c r="T1302" t="str">
        <f>IF(R1302="Permit", J1302, IF(G1302="","NA CO", IF(G1302="00:00:00","NA CO", IF(G1302&lt;E1302,"Early",IF(I1302*1440&gt;=parameter!$C$4,"Overtime","On Time CO")))))</f>
        <v>On Time CO</v>
      </c>
      <c r="U1302" t="str">
        <f t="shared" si="124"/>
        <v/>
      </c>
      <c r="V1302" t="str">
        <f t="shared" si="125"/>
        <v/>
      </c>
    </row>
    <row r="1303" spans="1:22" x14ac:dyDescent="0.3">
      <c r="A1303" t="s">
        <v>345</v>
      </c>
      <c r="B1303" t="s">
        <v>346</v>
      </c>
      <c r="C1303" t="str">
        <f>LEFT(raw!D1303,10)</f>
        <v>2021-12-03</v>
      </c>
      <c r="D1303" t="str">
        <f>LEFT(raw!E1303,8)</f>
        <v>00:00:00</v>
      </c>
      <c r="E1303" t="str">
        <f>LEFT(raw!F1303,8)</f>
        <v>00:00:00</v>
      </c>
      <c r="F1303" t="str">
        <f>LEFT(raw!G1303,8)</f>
        <v>08:26:25</v>
      </c>
      <c r="G1303" t="str">
        <f>LEFT(raw!H1303,8)</f>
        <v>20:33:45</v>
      </c>
      <c r="H1303" t="s">
        <v>19</v>
      </c>
      <c r="I1303" t="s">
        <v>20</v>
      </c>
      <c r="J1303" t="s">
        <v>21</v>
      </c>
      <c r="K1303" t="s">
        <v>22</v>
      </c>
      <c r="L1303" t="str">
        <f>LEFT(raw!M1303,8)</f>
        <v>12:07:20</v>
      </c>
      <c r="M1303" t="s">
        <v>20</v>
      </c>
      <c r="N1303" t="s">
        <v>5606</v>
      </c>
      <c r="O1303" t="s">
        <v>5601</v>
      </c>
      <c r="P1303" s="2">
        <f t="shared" si="120"/>
        <v>44533</v>
      </c>
      <c r="Q1303" s="3">
        <f t="shared" si="121"/>
        <v>44561</v>
      </c>
      <c r="R1303" t="str">
        <f t="shared" si="122"/>
        <v>Daily Journey</v>
      </c>
      <c r="S1303" t="str">
        <f t="shared" si="123"/>
        <v>On Time</v>
      </c>
      <c r="T1303" t="str">
        <f>IF(R1303="Permit", J1303, IF(G1303="","NA CO", IF(G1303="00:00:00","NA CO", IF(G1303&lt;E1303,"Early",IF(I1303*1440&gt;=parameter!$C$4,"Overtime","On Time CO")))))</f>
        <v>On Time CO</v>
      </c>
      <c r="U1303" t="str">
        <f t="shared" si="124"/>
        <v/>
      </c>
      <c r="V1303" t="str">
        <f t="shared" si="125"/>
        <v/>
      </c>
    </row>
    <row r="1304" spans="1:22" x14ac:dyDescent="0.3">
      <c r="A1304" t="s">
        <v>345</v>
      </c>
      <c r="B1304" t="s">
        <v>346</v>
      </c>
      <c r="C1304" t="str">
        <f>LEFT(raw!D1304,10)</f>
        <v>2021-12-06</v>
      </c>
      <c r="D1304" t="str">
        <f>LEFT(raw!E1304,8)</f>
        <v>08:30:00</v>
      </c>
      <c r="E1304" t="str">
        <f>LEFT(raw!F1304,8)</f>
        <v>17:30:00</v>
      </c>
      <c r="F1304" t="str">
        <f>LEFT(raw!G1304,8)</f>
        <v>08:10:18</v>
      </c>
      <c r="G1304" t="str">
        <f>LEFT(raw!H1304,8)</f>
        <v>17:28:37</v>
      </c>
      <c r="H1304" t="s">
        <v>19</v>
      </c>
      <c r="I1304" t="s">
        <v>20</v>
      </c>
      <c r="J1304" t="s">
        <v>25</v>
      </c>
      <c r="K1304" t="s">
        <v>26</v>
      </c>
      <c r="L1304" t="str">
        <f>LEFT(raw!M1304,8)</f>
        <v>09:00:00</v>
      </c>
      <c r="M1304" t="s">
        <v>20</v>
      </c>
      <c r="N1304" t="s">
        <v>43</v>
      </c>
      <c r="O1304" t="s">
        <v>43</v>
      </c>
      <c r="P1304" s="2">
        <f t="shared" si="120"/>
        <v>44536</v>
      </c>
      <c r="Q1304" s="3">
        <f t="shared" si="121"/>
        <v>44561</v>
      </c>
      <c r="R1304" t="str">
        <f t="shared" si="122"/>
        <v>Attendance</v>
      </c>
      <c r="S1304" t="str">
        <f t="shared" si="123"/>
        <v>On Time</v>
      </c>
      <c r="T1304" t="str">
        <f>IF(R1304="Permit", J1304, IF(G1304="","NA CO", IF(G1304="00:00:00","NA CO", IF(G1304&lt;E1304,"Early",IF(I1304*1440&gt;=parameter!$C$4,"Overtime","On Time CO")))))</f>
        <v>Early</v>
      </c>
      <c r="U1304" t="str">
        <f t="shared" si="124"/>
        <v/>
      </c>
      <c r="V1304" t="str">
        <f t="shared" si="125"/>
        <v/>
      </c>
    </row>
    <row r="1305" spans="1:22" x14ac:dyDescent="0.3">
      <c r="A1305" t="s">
        <v>345</v>
      </c>
      <c r="B1305" t="s">
        <v>346</v>
      </c>
      <c r="C1305" t="str">
        <f>LEFT(raw!D1305,10)</f>
        <v>2021-12-07</v>
      </c>
      <c r="D1305" t="str">
        <f>LEFT(raw!E1305,8)</f>
        <v>00:00:00</v>
      </c>
      <c r="E1305" t="str">
        <f>LEFT(raw!F1305,8)</f>
        <v>00:00:00</v>
      </c>
      <c r="F1305" t="str">
        <f>LEFT(raw!G1305,8)</f>
        <v>08:20:31</v>
      </c>
      <c r="G1305" t="str">
        <f>LEFT(raw!H1305,8)</f>
        <v>17:38:50</v>
      </c>
      <c r="H1305" t="s">
        <v>19</v>
      </c>
      <c r="I1305" t="s">
        <v>20</v>
      </c>
      <c r="J1305" t="s">
        <v>21</v>
      </c>
      <c r="K1305" t="s">
        <v>22</v>
      </c>
      <c r="L1305" t="str">
        <f>LEFT(raw!M1305,8)</f>
        <v>09:18:19</v>
      </c>
      <c r="M1305" t="s">
        <v>20</v>
      </c>
      <c r="N1305" t="s">
        <v>5601</v>
      </c>
      <c r="O1305" t="s">
        <v>5601</v>
      </c>
      <c r="P1305" s="2">
        <f t="shared" si="120"/>
        <v>44537</v>
      </c>
      <c r="Q1305" s="3">
        <f t="shared" si="121"/>
        <v>44561</v>
      </c>
      <c r="R1305" t="str">
        <f t="shared" si="122"/>
        <v>Daily Journey</v>
      </c>
      <c r="S1305" t="str">
        <f t="shared" si="123"/>
        <v>On Time</v>
      </c>
      <c r="T1305" t="str">
        <f>IF(R1305="Permit", J1305, IF(G1305="","NA CO", IF(G1305="00:00:00","NA CO", IF(G1305&lt;E1305,"Early",IF(I1305*1440&gt;=parameter!$C$4,"Overtime","On Time CO")))))</f>
        <v>On Time CO</v>
      </c>
      <c r="U1305" t="str">
        <f t="shared" si="124"/>
        <v/>
      </c>
      <c r="V1305" t="str">
        <f t="shared" si="125"/>
        <v/>
      </c>
    </row>
    <row r="1306" spans="1:22" x14ac:dyDescent="0.3">
      <c r="A1306" t="s">
        <v>345</v>
      </c>
      <c r="B1306" t="s">
        <v>346</v>
      </c>
      <c r="C1306" t="str">
        <f>LEFT(raw!D1306,10)</f>
        <v>2021-12-08</v>
      </c>
      <c r="D1306" t="str">
        <f>LEFT(raw!E1306,8)</f>
        <v>08:30:00</v>
      </c>
      <c r="E1306" t="str">
        <f>LEFT(raw!F1306,8)</f>
        <v>17:30:00</v>
      </c>
      <c r="F1306" t="str">
        <f>LEFT(raw!G1306,8)</f>
        <v>08:00:04</v>
      </c>
      <c r="G1306" t="str">
        <f>LEFT(raw!H1306,8)</f>
        <v>18:08:36</v>
      </c>
      <c r="H1306" t="s">
        <v>19</v>
      </c>
      <c r="I1306" t="s">
        <v>20</v>
      </c>
      <c r="J1306" t="s">
        <v>25</v>
      </c>
      <c r="K1306" t="s">
        <v>26</v>
      </c>
      <c r="L1306" t="str">
        <f>LEFT(raw!M1306,8)</f>
        <v>09:00:00</v>
      </c>
      <c r="M1306" t="s">
        <v>20</v>
      </c>
      <c r="N1306" t="s">
        <v>43</v>
      </c>
      <c r="O1306" t="s">
        <v>43</v>
      </c>
      <c r="P1306" s="2">
        <f t="shared" si="120"/>
        <v>44538</v>
      </c>
      <c r="Q1306" s="3">
        <f t="shared" si="121"/>
        <v>44561</v>
      </c>
      <c r="R1306" t="str">
        <f t="shared" si="122"/>
        <v>Attendance</v>
      </c>
      <c r="S1306" t="str">
        <f t="shared" si="123"/>
        <v>On Time</v>
      </c>
      <c r="T1306" t="str">
        <f>IF(R1306="Permit", J1306, IF(G1306="","NA CO", IF(G1306="00:00:00","NA CO", IF(G1306&lt;E1306,"Early",IF(I1306*1440&gt;=parameter!$C$4,"Overtime","On Time CO")))))</f>
        <v>On Time CO</v>
      </c>
      <c r="U1306" t="str">
        <f t="shared" si="124"/>
        <v/>
      </c>
      <c r="V1306" t="str">
        <f t="shared" si="125"/>
        <v/>
      </c>
    </row>
    <row r="1307" spans="1:22" x14ac:dyDescent="0.3">
      <c r="A1307" t="s">
        <v>345</v>
      </c>
      <c r="B1307" t="s">
        <v>346</v>
      </c>
      <c r="C1307" t="str">
        <f>LEFT(raw!D1307,10)</f>
        <v>2021-12-09</v>
      </c>
      <c r="D1307" t="str">
        <f>LEFT(raw!E1307,8)</f>
        <v>00:00:00</v>
      </c>
      <c r="E1307" t="str">
        <f>LEFT(raw!F1307,8)</f>
        <v>00:00:00</v>
      </c>
      <c r="F1307" t="str">
        <f>LEFT(raw!G1307,8)</f>
        <v>08:19:16</v>
      </c>
      <c r="G1307" t="str">
        <f>LEFT(raw!H1307,8)</f>
        <v>17:38:20</v>
      </c>
      <c r="H1307" t="s">
        <v>19</v>
      </c>
      <c r="I1307" t="s">
        <v>20</v>
      </c>
      <c r="J1307" t="s">
        <v>21</v>
      </c>
      <c r="K1307" t="s">
        <v>22</v>
      </c>
      <c r="L1307" t="str">
        <f>LEFT(raw!M1307,8)</f>
        <v>09:19:03</v>
      </c>
      <c r="M1307" t="s">
        <v>20</v>
      </c>
      <c r="N1307" t="s">
        <v>5601</v>
      </c>
      <c r="O1307" t="s">
        <v>1339</v>
      </c>
      <c r="P1307" s="2">
        <f t="shared" si="120"/>
        <v>44539</v>
      </c>
      <c r="Q1307" s="3">
        <f t="shared" si="121"/>
        <v>44561</v>
      </c>
      <c r="R1307" t="str">
        <f t="shared" si="122"/>
        <v>Daily Journey</v>
      </c>
      <c r="S1307" t="str">
        <f t="shared" si="123"/>
        <v>On Time</v>
      </c>
      <c r="T1307" t="str">
        <f>IF(R1307="Permit", J1307, IF(G1307="","NA CO", IF(G1307="00:00:00","NA CO", IF(G1307&lt;E1307,"Early",IF(I1307*1440&gt;=parameter!$C$4,"Overtime","On Time CO")))))</f>
        <v>On Time CO</v>
      </c>
      <c r="U1307" t="str">
        <f t="shared" si="124"/>
        <v/>
      </c>
      <c r="V1307" t="str">
        <f t="shared" si="125"/>
        <v/>
      </c>
    </row>
    <row r="1308" spans="1:22" x14ac:dyDescent="0.3">
      <c r="A1308" t="s">
        <v>345</v>
      </c>
      <c r="B1308" t="s">
        <v>346</v>
      </c>
      <c r="C1308" t="str">
        <f>LEFT(raw!D1308,10)</f>
        <v>2021-12-10</v>
      </c>
      <c r="D1308" t="str">
        <f>LEFT(raw!E1308,8)</f>
        <v>00:00:00</v>
      </c>
      <c r="E1308" t="str">
        <f>LEFT(raw!F1308,8)</f>
        <v>00:00:00</v>
      </c>
      <c r="F1308" t="str">
        <f>LEFT(raw!G1308,8)</f>
        <v>08:19:35</v>
      </c>
      <c r="G1308" t="str">
        <f>LEFT(raw!H1308,8)</f>
        <v>20:09:47</v>
      </c>
      <c r="H1308" t="s">
        <v>19</v>
      </c>
      <c r="I1308" t="s">
        <v>20</v>
      </c>
      <c r="J1308" t="s">
        <v>21</v>
      </c>
      <c r="K1308" t="s">
        <v>22</v>
      </c>
      <c r="L1308" t="str">
        <f>LEFT(raw!M1308,8)</f>
        <v>11:50:12</v>
      </c>
      <c r="M1308" t="s">
        <v>20</v>
      </c>
      <c r="N1308" t="s">
        <v>347</v>
      </c>
      <c r="O1308" t="s">
        <v>5624</v>
      </c>
      <c r="P1308" s="2">
        <f t="shared" si="120"/>
        <v>44540</v>
      </c>
      <c r="Q1308" s="3">
        <f t="shared" si="121"/>
        <v>44561</v>
      </c>
      <c r="R1308" t="str">
        <f t="shared" si="122"/>
        <v>Daily Journey</v>
      </c>
      <c r="S1308" t="str">
        <f t="shared" si="123"/>
        <v>On Time</v>
      </c>
      <c r="T1308" t="str">
        <f>IF(R1308="Permit", J1308, IF(G1308="","NA CO", IF(G1308="00:00:00","NA CO", IF(G1308&lt;E1308,"Early",IF(I1308*1440&gt;=parameter!$C$4,"Overtime","On Time CO")))))</f>
        <v>On Time CO</v>
      </c>
      <c r="U1308" t="str">
        <f t="shared" si="124"/>
        <v/>
      </c>
      <c r="V1308" t="str">
        <f t="shared" si="125"/>
        <v/>
      </c>
    </row>
    <row r="1309" spans="1:22" x14ac:dyDescent="0.3">
      <c r="A1309" t="s">
        <v>345</v>
      </c>
      <c r="B1309" t="s">
        <v>346</v>
      </c>
      <c r="C1309" t="str">
        <f>LEFT(raw!D1309,10)</f>
        <v>2021-12-13</v>
      </c>
      <c r="D1309" t="str">
        <f>LEFT(raw!E1309,8)</f>
        <v>08:30:00</v>
      </c>
      <c r="E1309" t="str">
        <f>LEFT(raw!F1309,8)</f>
        <v>17:30:00</v>
      </c>
      <c r="F1309" t="str">
        <f>LEFT(raw!G1309,8)</f>
        <v>08:01:15</v>
      </c>
      <c r="G1309" t="str">
        <f>LEFT(raw!H1309,8)</f>
        <v>18:37:28</v>
      </c>
      <c r="H1309" t="s">
        <v>19</v>
      </c>
      <c r="I1309" t="s">
        <v>20</v>
      </c>
      <c r="J1309" t="s">
        <v>25</v>
      </c>
      <c r="K1309" t="s">
        <v>26</v>
      </c>
      <c r="L1309" t="str">
        <f>LEFT(raw!M1309,8)</f>
        <v>09:00:00</v>
      </c>
      <c r="M1309" t="s">
        <v>20</v>
      </c>
      <c r="N1309" t="s">
        <v>43</v>
      </c>
      <c r="O1309" t="s">
        <v>43</v>
      </c>
      <c r="P1309" s="2">
        <f t="shared" si="120"/>
        <v>44543</v>
      </c>
      <c r="Q1309" s="3">
        <f t="shared" si="121"/>
        <v>44561</v>
      </c>
      <c r="R1309" t="str">
        <f t="shared" si="122"/>
        <v>Attendance</v>
      </c>
      <c r="S1309" t="str">
        <f t="shared" si="123"/>
        <v>On Time</v>
      </c>
      <c r="T1309" t="str">
        <f>IF(R1309="Permit", J1309, IF(G1309="","NA CO", IF(G1309="00:00:00","NA CO", IF(G1309&lt;E1309,"Early",IF(I1309*1440&gt;=parameter!$C$4,"Overtime","On Time CO")))))</f>
        <v>On Time CO</v>
      </c>
      <c r="U1309" t="str">
        <f t="shared" si="124"/>
        <v/>
      </c>
      <c r="V1309" t="str">
        <f t="shared" si="125"/>
        <v/>
      </c>
    </row>
    <row r="1310" spans="1:22" x14ac:dyDescent="0.3">
      <c r="A1310" t="s">
        <v>345</v>
      </c>
      <c r="B1310" t="s">
        <v>346</v>
      </c>
      <c r="C1310" t="str">
        <f>LEFT(raw!D1310,10)</f>
        <v>2021-12-14</v>
      </c>
      <c r="D1310" t="str">
        <f>LEFT(raw!E1310,8)</f>
        <v>00:00:00</v>
      </c>
      <c r="E1310" t="str">
        <f>LEFT(raw!F1310,8)</f>
        <v>00:00:00</v>
      </c>
      <c r="F1310" t="str">
        <f>LEFT(raw!G1310,8)</f>
        <v>08:08:45</v>
      </c>
      <c r="G1310" t="str">
        <f>LEFT(raw!H1310,8)</f>
        <v>18:26:27</v>
      </c>
      <c r="H1310" t="s">
        <v>19</v>
      </c>
      <c r="I1310" t="s">
        <v>20</v>
      </c>
      <c r="J1310" t="s">
        <v>21</v>
      </c>
      <c r="K1310" t="s">
        <v>22</v>
      </c>
      <c r="L1310" t="str">
        <f>LEFT(raw!M1310,8)</f>
        <v>10:17:41</v>
      </c>
      <c r="M1310" t="s">
        <v>20</v>
      </c>
      <c r="N1310" t="s">
        <v>347</v>
      </c>
      <c r="O1310" t="s">
        <v>347</v>
      </c>
      <c r="P1310" s="2">
        <f t="shared" si="120"/>
        <v>44544</v>
      </c>
      <c r="Q1310" s="3">
        <f t="shared" si="121"/>
        <v>44561</v>
      </c>
      <c r="R1310" t="str">
        <f t="shared" si="122"/>
        <v>Daily Journey</v>
      </c>
      <c r="S1310" t="str">
        <f t="shared" si="123"/>
        <v>On Time</v>
      </c>
      <c r="T1310" t="str">
        <f>IF(R1310="Permit", J1310, IF(G1310="","NA CO", IF(G1310="00:00:00","NA CO", IF(G1310&lt;E1310,"Early",IF(I1310*1440&gt;=parameter!$C$4,"Overtime","On Time CO")))))</f>
        <v>On Time CO</v>
      </c>
      <c r="U1310" t="str">
        <f t="shared" si="124"/>
        <v/>
      </c>
      <c r="V1310" t="str">
        <f t="shared" si="125"/>
        <v/>
      </c>
    </row>
    <row r="1311" spans="1:22" x14ac:dyDescent="0.3">
      <c r="A1311" t="s">
        <v>345</v>
      </c>
      <c r="B1311" t="s">
        <v>346</v>
      </c>
      <c r="C1311" t="str">
        <f>LEFT(raw!D1311,10)</f>
        <v>2021-12-15</v>
      </c>
      <c r="D1311" t="str">
        <f>LEFT(raw!E1311,8)</f>
        <v>08:30:00</v>
      </c>
      <c r="E1311" t="str">
        <f>LEFT(raw!F1311,8)</f>
        <v>17:30:00</v>
      </c>
      <c r="F1311" t="str">
        <f>LEFT(raw!G1311,8)</f>
        <v>08:11:03</v>
      </c>
      <c r="G1311" t="str">
        <f>LEFT(raw!H1311,8)</f>
        <v>18:02:48</v>
      </c>
      <c r="H1311" t="s">
        <v>19</v>
      </c>
      <c r="I1311" t="s">
        <v>20</v>
      </c>
      <c r="J1311" t="s">
        <v>25</v>
      </c>
      <c r="K1311" t="s">
        <v>26</v>
      </c>
      <c r="L1311" t="str">
        <f>LEFT(raw!M1311,8)</f>
        <v>09:00:00</v>
      </c>
      <c r="M1311" t="s">
        <v>20</v>
      </c>
      <c r="N1311" t="s">
        <v>43</v>
      </c>
      <c r="O1311" t="s">
        <v>43</v>
      </c>
      <c r="P1311" s="2">
        <f t="shared" si="120"/>
        <v>44545</v>
      </c>
      <c r="Q1311" s="3">
        <f t="shared" si="121"/>
        <v>44561</v>
      </c>
      <c r="R1311" t="str">
        <f t="shared" si="122"/>
        <v>Attendance</v>
      </c>
      <c r="S1311" t="str">
        <f t="shared" si="123"/>
        <v>On Time</v>
      </c>
      <c r="T1311" t="str">
        <f>IF(R1311="Permit", J1311, IF(G1311="","NA CO", IF(G1311="00:00:00","NA CO", IF(G1311&lt;E1311,"Early",IF(I1311*1440&gt;=parameter!$C$4,"Overtime","On Time CO")))))</f>
        <v>On Time CO</v>
      </c>
      <c r="U1311" t="str">
        <f t="shared" si="124"/>
        <v/>
      </c>
      <c r="V1311" t="str">
        <f t="shared" si="125"/>
        <v/>
      </c>
    </row>
    <row r="1312" spans="1:22" x14ac:dyDescent="0.3">
      <c r="A1312" t="s">
        <v>345</v>
      </c>
      <c r="B1312" t="s">
        <v>346</v>
      </c>
      <c r="C1312" t="str">
        <f>LEFT(raw!D1312,10)</f>
        <v>2021-12-16</v>
      </c>
      <c r="D1312" t="str">
        <f>LEFT(raw!E1312,8)</f>
        <v>00:00:00</v>
      </c>
      <c r="E1312" t="str">
        <f>LEFT(raw!F1312,8)</f>
        <v>00:00:00</v>
      </c>
      <c r="F1312" t="str">
        <f>LEFT(raw!G1312,8)</f>
        <v>08:21:25</v>
      </c>
      <c r="G1312" t="str">
        <f>LEFT(raw!H1312,8)</f>
        <v>17:36:47</v>
      </c>
      <c r="H1312" t="s">
        <v>19</v>
      </c>
      <c r="I1312" t="s">
        <v>20</v>
      </c>
      <c r="J1312" t="s">
        <v>21</v>
      </c>
      <c r="K1312" t="s">
        <v>22</v>
      </c>
      <c r="L1312" t="str">
        <f>LEFT(raw!M1312,8)</f>
        <v>09:15:22</v>
      </c>
      <c r="M1312" t="s">
        <v>20</v>
      </c>
      <c r="N1312" t="s">
        <v>347</v>
      </c>
      <c r="O1312" t="s">
        <v>1339</v>
      </c>
      <c r="P1312" s="2">
        <f t="shared" si="120"/>
        <v>44546</v>
      </c>
      <c r="Q1312" s="3">
        <f t="shared" si="121"/>
        <v>44561</v>
      </c>
      <c r="R1312" t="str">
        <f t="shared" si="122"/>
        <v>Daily Journey</v>
      </c>
      <c r="S1312" t="str">
        <f t="shared" si="123"/>
        <v>On Time</v>
      </c>
      <c r="T1312" t="str">
        <f>IF(R1312="Permit", J1312, IF(G1312="","NA CO", IF(G1312="00:00:00","NA CO", IF(G1312&lt;E1312,"Early",IF(I1312*1440&gt;=parameter!$C$4,"Overtime","On Time CO")))))</f>
        <v>On Time CO</v>
      </c>
      <c r="U1312" t="str">
        <f t="shared" si="124"/>
        <v/>
      </c>
      <c r="V1312" t="str">
        <f t="shared" si="125"/>
        <v/>
      </c>
    </row>
    <row r="1313" spans="1:22" x14ac:dyDescent="0.3">
      <c r="A1313" t="s">
        <v>345</v>
      </c>
      <c r="B1313" t="s">
        <v>346</v>
      </c>
      <c r="C1313" t="str">
        <f>LEFT(raw!D1313,10)</f>
        <v>2021-12-17</v>
      </c>
      <c r="D1313" t="str">
        <f>LEFT(raw!E1313,8)</f>
        <v>08:30:00</v>
      </c>
      <c r="E1313" t="str">
        <f>LEFT(raw!F1313,8)</f>
        <v>17:30:00</v>
      </c>
      <c r="F1313" t="str">
        <f>LEFT(raw!G1313,8)</f>
        <v>08:07:50</v>
      </c>
      <c r="G1313" t="str">
        <f>LEFT(raw!H1313,8)</f>
        <v>17:44:09</v>
      </c>
      <c r="H1313" t="s">
        <v>19</v>
      </c>
      <c r="I1313" t="s">
        <v>20</v>
      </c>
      <c r="J1313" t="s">
        <v>25</v>
      </c>
      <c r="K1313" t="s">
        <v>26</v>
      </c>
      <c r="L1313" t="str">
        <f>LEFT(raw!M1313,8)</f>
        <v>09:00:00</v>
      </c>
      <c r="M1313" t="s">
        <v>20</v>
      </c>
      <c r="N1313" t="s">
        <v>43</v>
      </c>
      <c r="O1313" t="s">
        <v>43</v>
      </c>
      <c r="P1313" s="2">
        <f t="shared" si="120"/>
        <v>44547</v>
      </c>
      <c r="Q1313" s="3">
        <f t="shared" si="121"/>
        <v>44561</v>
      </c>
      <c r="R1313" t="str">
        <f t="shared" si="122"/>
        <v>Attendance</v>
      </c>
      <c r="S1313" t="str">
        <f t="shared" si="123"/>
        <v>On Time</v>
      </c>
      <c r="T1313" t="str">
        <f>IF(R1313="Permit", J1313, IF(G1313="","NA CO", IF(G1313="00:00:00","NA CO", IF(G1313&lt;E1313,"Early",IF(I1313*1440&gt;=parameter!$C$4,"Overtime","On Time CO")))))</f>
        <v>On Time CO</v>
      </c>
      <c r="U1313" t="str">
        <f t="shared" si="124"/>
        <v/>
      </c>
      <c r="V1313" t="str">
        <f t="shared" si="125"/>
        <v/>
      </c>
    </row>
    <row r="1314" spans="1:22" x14ac:dyDescent="0.3">
      <c r="A1314" t="s">
        <v>345</v>
      </c>
      <c r="B1314" t="s">
        <v>346</v>
      </c>
      <c r="C1314" t="str">
        <f>LEFT(raw!D1314,10)</f>
        <v>2021-12-20</v>
      </c>
      <c r="D1314" t="str">
        <f>LEFT(raw!E1314,8)</f>
        <v>08:30:00</v>
      </c>
      <c r="E1314" t="str">
        <f>LEFT(raw!F1314,8)</f>
        <v>17:30:00</v>
      </c>
      <c r="F1314" t="str">
        <f>LEFT(raw!G1314,8)</f>
        <v>08:14:20</v>
      </c>
      <c r="G1314" t="str">
        <f>LEFT(raw!H1314,8)</f>
        <v>17:29:38</v>
      </c>
      <c r="H1314" t="s">
        <v>19</v>
      </c>
      <c r="I1314" t="s">
        <v>20</v>
      </c>
      <c r="J1314" t="s">
        <v>25</v>
      </c>
      <c r="K1314" t="s">
        <v>26</v>
      </c>
      <c r="L1314" t="str">
        <f>LEFT(raw!M1314,8)</f>
        <v>09:00:00</v>
      </c>
      <c r="M1314" t="s">
        <v>20</v>
      </c>
      <c r="N1314" t="s">
        <v>43</v>
      </c>
      <c r="O1314" t="s">
        <v>43</v>
      </c>
      <c r="P1314" s="2">
        <f t="shared" si="120"/>
        <v>44550</v>
      </c>
      <c r="Q1314" s="3">
        <f t="shared" si="121"/>
        <v>44561</v>
      </c>
      <c r="R1314" t="str">
        <f t="shared" si="122"/>
        <v>Attendance</v>
      </c>
      <c r="S1314" t="str">
        <f t="shared" si="123"/>
        <v>On Time</v>
      </c>
      <c r="T1314" t="str">
        <f>IF(R1314="Permit", J1314, IF(G1314="","NA CO", IF(G1314="00:00:00","NA CO", IF(G1314&lt;E1314,"Early",IF(I1314*1440&gt;=parameter!$C$4,"Overtime","On Time CO")))))</f>
        <v>Early</v>
      </c>
      <c r="U1314" t="str">
        <f t="shared" si="124"/>
        <v/>
      </c>
      <c r="V1314" t="str">
        <f t="shared" si="125"/>
        <v/>
      </c>
    </row>
    <row r="1315" spans="1:22" x14ac:dyDescent="0.3">
      <c r="A1315" t="s">
        <v>345</v>
      </c>
      <c r="B1315" t="s">
        <v>346</v>
      </c>
      <c r="C1315" t="str">
        <f>LEFT(raw!D1315,10)</f>
        <v>2021-12-21</v>
      </c>
      <c r="D1315" t="str">
        <f>LEFT(raw!E1315,8)</f>
        <v>08:30:00</v>
      </c>
      <c r="E1315" t="str">
        <f>LEFT(raw!F1315,8)</f>
        <v>17:30:00</v>
      </c>
      <c r="F1315" t="str">
        <f>LEFT(raw!G1315,8)</f>
        <v>08:23:42</v>
      </c>
      <c r="G1315" t="str">
        <f>LEFT(raw!H1315,8)</f>
        <v>21:15:38</v>
      </c>
      <c r="H1315" t="s">
        <v>19</v>
      </c>
      <c r="I1315" t="s">
        <v>20</v>
      </c>
      <c r="J1315" t="s">
        <v>25</v>
      </c>
      <c r="K1315" t="s">
        <v>26</v>
      </c>
      <c r="L1315" t="str">
        <f>LEFT(raw!M1315,8)</f>
        <v>09:00:00</v>
      </c>
      <c r="M1315" t="s">
        <v>20</v>
      </c>
      <c r="N1315" t="s">
        <v>43</v>
      </c>
      <c r="O1315" t="s">
        <v>43</v>
      </c>
      <c r="P1315" s="2">
        <f t="shared" si="120"/>
        <v>44551</v>
      </c>
      <c r="Q1315" s="3">
        <f t="shared" si="121"/>
        <v>44561</v>
      </c>
      <c r="R1315" t="str">
        <f t="shared" si="122"/>
        <v>Attendance</v>
      </c>
      <c r="S1315" t="str">
        <f t="shared" si="123"/>
        <v>On Time</v>
      </c>
      <c r="T1315" t="str">
        <f>IF(R1315="Permit", J1315, IF(G1315="","NA CO", IF(G1315="00:00:00","NA CO", IF(G1315&lt;E1315,"Early",IF(I1315*1440&gt;=parameter!$C$4,"Overtime","On Time CO")))))</f>
        <v>On Time CO</v>
      </c>
      <c r="U1315" t="str">
        <f t="shared" si="124"/>
        <v/>
      </c>
      <c r="V1315" t="str">
        <f t="shared" si="125"/>
        <v/>
      </c>
    </row>
    <row r="1316" spans="1:22" x14ac:dyDescent="0.3">
      <c r="A1316" t="s">
        <v>345</v>
      </c>
      <c r="B1316" t="s">
        <v>346</v>
      </c>
      <c r="C1316" t="str">
        <f>LEFT(raw!D1316,10)</f>
        <v>2021-12-22</v>
      </c>
      <c r="D1316" t="str">
        <f>LEFT(raw!E1316,8)</f>
        <v>08:30:00</v>
      </c>
      <c r="E1316" t="str">
        <f>LEFT(raw!F1316,8)</f>
        <v>17:30:00</v>
      </c>
      <c r="F1316" t="str">
        <f>LEFT(raw!G1316,8)</f>
        <v>08:21:17</v>
      </c>
      <c r="G1316" t="str">
        <f>LEFT(raw!H1316,8)</f>
        <v>17:56:36</v>
      </c>
      <c r="H1316" t="s">
        <v>19</v>
      </c>
      <c r="I1316" t="s">
        <v>20</v>
      </c>
      <c r="J1316" t="s">
        <v>25</v>
      </c>
      <c r="K1316" t="s">
        <v>26</v>
      </c>
      <c r="L1316" t="str">
        <f>LEFT(raw!M1316,8)</f>
        <v>09:00:00</v>
      </c>
      <c r="M1316" t="s">
        <v>20</v>
      </c>
      <c r="N1316" t="s">
        <v>43</v>
      </c>
      <c r="O1316" t="s">
        <v>43</v>
      </c>
      <c r="P1316" s="2">
        <f t="shared" si="120"/>
        <v>44552</v>
      </c>
      <c r="Q1316" s="3">
        <f t="shared" si="121"/>
        <v>44561</v>
      </c>
      <c r="R1316" t="str">
        <f t="shared" si="122"/>
        <v>Attendance</v>
      </c>
      <c r="S1316" t="str">
        <f t="shared" si="123"/>
        <v>On Time</v>
      </c>
      <c r="T1316" t="str">
        <f>IF(R1316="Permit", J1316, IF(G1316="","NA CO", IF(G1316="00:00:00","NA CO", IF(G1316&lt;E1316,"Early",IF(I1316*1440&gt;=parameter!$C$4,"Overtime","On Time CO")))))</f>
        <v>On Time CO</v>
      </c>
      <c r="U1316" t="str">
        <f t="shared" si="124"/>
        <v/>
      </c>
      <c r="V1316" t="str">
        <f t="shared" si="125"/>
        <v/>
      </c>
    </row>
    <row r="1317" spans="1:22" x14ac:dyDescent="0.3">
      <c r="A1317" t="s">
        <v>345</v>
      </c>
      <c r="B1317" t="s">
        <v>346</v>
      </c>
      <c r="C1317" t="str">
        <f>LEFT(raw!D1317,10)</f>
        <v>2021-12-23</v>
      </c>
      <c r="D1317" t="str">
        <f>LEFT(raw!E1317,8)</f>
        <v>08:30:00</v>
      </c>
      <c r="E1317" t="str">
        <f>LEFT(raw!F1317,8)</f>
        <v>17:30:00</v>
      </c>
      <c r="F1317" t="str">
        <f>LEFT(raw!G1317,8)</f>
        <v>08:08:50</v>
      </c>
      <c r="G1317" t="str">
        <f>LEFT(raw!H1317,8)</f>
        <v>17:51:01</v>
      </c>
      <c r="H1317" t="s">
        <v>19</v>
      </c>
      <c r="I1317" t="s">
        <v>20</v>
      </c>
      <c r="J1317" t="s">
        <v>25</v>
      </c>
      <c r="K1317" t="s">
        <v>26</v>
      </c>
      <c r="L1317" t="str">
        <f>LEFT(raw!M1317,8)</f>
        <v>09:00:00</v>
      </c>
      <c r="M1317" t="s">
        <v>20</v>
      </c>
      <c r="N1317" t="s">
        <v>43</v>
      </c>
      <c r="O1317" t="s">
        <v>43</v>
      </c>
      <c r="P1317" s="2">
        <f t="shared" si="120"/>
        <v>44553</v>
      </c>
      <c r="Q1317" s="3">
        <f t="shared" si="121"/>
        <v>44561</v>
      </c>
      <c r="R1317" t="str">
        <f t="shared" si="122"/>
        <v>Attendance</v>
      </c>
      <c r="S1317" t="str">
        <f t="shared" si="123"/>
        <v>On Time</v>
      </c>
      <c r="T1317" t="str">
        <f>IF(R1317="Permit", J1317, IF(G1317="","NA CO", IF(G1317="00:00:00","NA CO", IF(G1317&lt;E1317,"Early",IF(I1317*1440&gt;=parameter!$C$4,"Overtime","On Time CO")))))</f>
        <v>On Time CO</v>
      </c>
      <c r="U1317" t="str">
        <f t="shared" si="124"/>
        <v/>
      </c>
      <c r="V1317" t="str">
        <f t="shared" si="125"/>
        <v/>
      </c>
    </row>
    <row r="1318" spans="1:22" x14ac:dyDescent="0.3">
      <c r="A1318" t="s">
        <v>345</v>
      </c>
      <c r="B1318" t="s">
        <v>346</v>
      </c>
      <c r="C1318" t="str">
        <f>LEFT(raw!D1318,10)</f>
        <v>2021-12-27</v>
      </c>
      <c r="D1318" t="str">
        <f>LEFT(raw!E1318,8)</f>
        <v>08:30:00</v>
      </c>
      <c r="E1318" t="str">
        <f>LEFT(raw!F1318,8)</f>
        <v>17:30:00</v>
      </c>
      <c r="F1318" t="str">
        <f>LEFT(raw!G1318,8)</f>
        <v>07:32:30</v>
      </c>
      <c r="G1318" t="str">
        <f>LEFT(raw!H1318,8)</f>
        <v>18:25:03</v>
      </c>
      <c r="H1318" t="s">
        <v>19</v>
      </c>
      <c r="I1318" t="s">
        <v>20</v>
      </c>
      <c r="J1318" t="s">
        <v>25</v>
      </c>
      <c r="K1318" t="s">
        <v>26</v>
      </c>
      <c r="L1318" t="str">
        <f>LEFT(raw!M1318,8)</f>
        <v>09:00:00</v>
      </c>
      <c r="M1318" t="s">
        <v>20</v>
      </c>
      <c r="N1318" t="s">
        <v>43</v>
      </c>
      <c r="O1318" t="s">
        <v>43</v>
      </c>
      <c r="P1318" s="2">
        <f t="shared" si="120"/>
        <v>44557</v>
      </c>
      <c r="Q1318" s="3">
        <f t="shared" si="121"/>
        <v>44561</v>
      </c>
      <c r="R1318" t="str">
        <f t="shared" si="122"/>
        <v>Attendance</v>
      </c>
      <c r="S1318" t="str">
        <f t="shared" si="123"/>
        <v>On Time</v>
      </c>
      <c r="T1318" t="str">
        <f>IF(R1318="Permit", J1318, IF(G1318="","NA CO", IF(G1318="00:00:00","NA CO", IF(G1318&lt;E1318,"Early",IF(I1318*1440&gt;=parameter!$C$4,"Overtime","On Time CO")))))</f>
        <v>On Time CO</v>
      </c>
      <c r="U1318" t="str">
        <f t="shared" si="124"/>
        <v/>
      </c>
      <c r="V1318" t="str">
        <f t="shared" si="125"/>
        <v/>
      </c>
    </row>
    <row r="1319" spans="1:22" x14ac:dyDescent="0.3">
      <c r="A1319" t="s">
        <v>345</v>
      </c>
      <c r="B1319" t="s">
        <v>346</v>
      </c>
      <c r="C1319" t="str">
        <f>LEFT(raw!D1319,10)</f>
        <v>2021-12-28</v>
      </c>
      <c r="D1319" t="str">
        <f>LEFT(raw!E1319,8)</f>
        <v>00:00:00</v>
      </c>
      <c r="E1319" t="str">
        <f>LEFT(raw!F1319,8)</f>
        <v>00:00:00</v>
      </c>
      <c r="F1319" t="str">
        <f>LEFT(raw!G1319,8)</f>
        <v>08:18:04</v>
      </c>
      <c r="G1319" t="str">
        <f>LEFT(raw!H1319,8)</f>
        <v>20:54:10</v>
      </c>
      <c r="H1319" t="s">
        <v>19</v>
      </c>
      <c r="I1319" t="s">
        <v>20</v>
      </c>
      <c r="J1319" t="s">
        <v>21</v>
      </c>
      <c r="K1319" t="s">
        <v>22</v>
      </c>
      <c r="L1319" t="str">
        <f>LEFT(raw!M1319,8)</f>
        <v>12:36:05</v>
      </c>
      <c r="M1319" t="s">
        <v>20</v>
      </c>
      <c r="N1319" t="s">
        <v>347</v>
      </c>
      <c r="O1319" t="s">
        <v>347</v>
      </c>
      <c r="P1319" s="2">
        <f t="shared" si="120"/>
        <v>44558</v>
      </c>
      <c r="Q1319" s="3">
        <f t="shared" si="121"/>
        <v>44561</v>
      </c>
      <c r="R1319" t="str">
        <f t="shared" si="122"/>
        <v>Daily Journey</v>
      </c>
      <c r="S1319" t="str">
        <f t="shared" si="123"/>
        <v>On Time</v>
      </c>
      <c r="T1319" t="str">
        <f>IF(R1319="Permit", J1319, IF(G1319="","NA CO", IF(G1319="00:00:00","NA CO", IF(G1319&lt;E1319,"Early",IF(I1319*1440&gt;=parameter!$C$4,"Overtime","On Time CO")))))</f>
        <v>On Time CO</v>
      </c>
      <c r="U1319" t="str">
        <f t="shared" si="124"/>
        <v/>
      </c>
      <c r="V1319" t="str">
        <f t="shared" si="125"/>
        <v/>
      </c>
    </row>
    <row r="1320" spans="1:22" x14ac:dyDescent="0.3">
      <c r="A1320" t="s">
        <v>345</v>
      </c>
      <c r="B1320" t="s">
        <v>346</v>
      </c>
      <c r="C1320" t="str">
        <f>LEFT(raw!D1320,10)</f>
        <v>2021-12-29</v>
      </c>
      <c r="D1320" t="str">
        <f>LEFT(raw!E1320,8)</f>
        <v>08:30:00</v>
      </c>
      <c r="E1320" t="str">
        <f>LEFT(raw!F1320,8)</f>
        <v>17:30:00</v>
      </c>
      <c r="F1320" t="str">
        <f>LEFT(raw!G1320,8)</f>
        <v>08:09:55</v>
      </c>
      <c r="G1320" t="str">
        <f>LEFT(raw!H1320,8)</f>
        <v>17:49:41</v>
      </c>
      <c r="H1320" t="s">
        <v>19</v>
      </c>
      <c r="I1320" t="s">
        <v>20</v>
      </c>
      <c r="J1320" t="s">
        <v>25</v>
      </c>
      <c r="K1320" t="s">
        <v>26</v>
      </c>
      <c r="L1320" t="str">
        <f>LEFT(raw!M1320,8)</f>
        <v>09:00:00</v>
      </c>
      <c r="M1320" t="s">
        <v>20</v>
      </c>
      <c r="N1320" t="s">
        <v>43</v>
      </c>
      <c r="O1320" t="s">
        <v>43</v>
      </c>
      <c r="P1320" s="2">
        <f t="shared" si="120"/>
        <v>44559</v>
      </c>
      <c r="Q1320" s="3">
        <f t="shared" si="121"/>
        <v>44561</v>
      </c>
      <c r="R1320" t="str">
        <f t="shared" si="122"/>
        <v>Attendance</v>
      </c>
      <c r="S1320" t="str">
        <f t="shared" si="123"/>
        <v>On Time</v>
      </c>
      <c r="T1320" t="str">
        <f>IF(R1320="Permit", J1320, IF(G1320="","NA CO", IF(G1320="00:00:00","NA CO", IF(G1320&lt;E1320,"Early",IF(I1320*1440&gt;=parameter!$C$4,"Overtime","On Time CO")))))</f>
        <v>On Time CO</v>
      </c>
      <c r="U1320" t="str">
        <f t="shared" si="124"/>
        <v/>
      </c>
      <c r="V1320" t="str">
        <f t="shared" si="125"/>
        <v/>
      </c>
    </row>
    <row r="1321" spans="1:22" x14ac:dyDescent="0.3">
      <c r="A1321" t="s">
        <v>345</v>
      </c>
      <c r="B1321" t="s">
        <v>346</v>
      </c>
      <c r="C1321" t="str">
        <f>LEFT(raw!D1321,10)</f>
        <v>2021-12-30</v>
      </c>
      <c r="D1321" t="str">
        <f>LEFT(raw!E1321,8)</f>
        <v>08:30:00</v>
      </c>
      <c r="E1321" t="str">
        <f>LEFT(raw!F1321,8)</f>
        <v>17:30:00</v>
      </c>
      <c r="F1321" t="str">
        <f>LEFT(raw!G1321,8)</f>
        <v>08:15:51</v>
      </c>
      <c r="G1321" t="str">
        <f>LEFT(raw!H1321,8)</f>
        <v>17:29:06</v>
      </c>
      <c r="H1321" t="s">
        <v>19</v>
      </c>
      <c r="I1321" t="s">
        <v>20</v>
      </c>
      <c r="J1321" t="s">
        <v>25</v>
      </c>
      <c r="K1321" t="s">
        <v>26</v>
      </c>
      <c r="L1321" t="str">
        <f>LEFT(raw!M1321,8)</f>
        <v>09:00:00</v>
      </c>
      <c r="M1321" t="s">
        <v>20</v>
      </c>
      <c r="N1321" t="s">
        <v>43</v>
      </c>
      <c r="O1321" t="s">
        <v>43</v>
      </c>
      <c r="P1321" s="2">
        <f t="shared" si="120"/>
        <v>44560</v>
      </c>
      <c r="Q1321" s="3">
        <f t="shared" si="121"/>
        <v>44561</v>
      </c>
      <c r="R1321" t="str">
        <f t="shared" si="122"/>
        <v>Attendance</v>
      </c>
      <c r="S1321" t="str">
        <f t="shared" si="123"/>
        <v>On Time</v>
      </c>
      <c r="T1321" t="str">
        <f>IF(R1321="Permit", J1321, IF(G1321="","NA CO", IF(G1321="00:00:00","NA CO", IF(G1321&lt;E1321,"Early",IF(I1321*1440&gt;=parameter!$C$4,"Overtime","On Time CO")))))</f>
        <v>Early</v>
      </c>
      <c r="U1321" t="str">
        <f t="shared" si="124"/>
        <v/>
      </c>
      <c r="V1321" t="str">
        <f t="shared" si="125"/>
        <v/>
      </c>
    </row>
    <row r="1322" spans="1:22" x14ac:dyDescent="0.3">
      <c r="A1322" t="s">
        <v>345</v>
      </c>
      <c r="B1322" t="s">
        <v>346</v>
      </c>
      <c r="C1322" t="str">
        <f>LEFT(raw!D1322,10)</f>
        <v>2021-12-31</v>
      </c>
      <c r="D1322" t="str">
        <f>LEFT(raw!E1322,8)</f>
        <v>00:00:00</v>
      </c>
      <c r="E1322" t="str">
        <f>LEFT(raw!F1322,8)</f>
        <v>00:00:00</v>
      </c>
      <c r="F1322" t="str">
        <f>LEFT(raw!G1322,8)</f>
        <v>08:20:27</v>
      </c>
      <c r="G1322" t="str">
        <f>LEFT(raw!H1322,8)</f>
        <v>16:47:33</v>
      </c>
      <c r="H1322" t="s">
        <v>19</v>
      </c>
      <c r="I1322" t="s">
        <v>20</v>
      </c>
      <c r="J1322" t="s">
        <v>21</v>
      </c>
      <c r="K1322" t="s">
        <v>22</v>
      </c>
      <c r="L1322" t="str">
        <f>LEFT(raw!M1322,8)</f>
        <v>08:27:06</v>
      </c>
      <c r="M1322" t="s">
        <v>20</v>
      </c>
      <c r="N1322" t="s">
        <v>5659</v>
      </c>
      <c r="O1322" t="s">
        <v>5659</v>
      </c>
      <c r="P1322" s="2">
        <f t="shared" si="120"/>
        <v>44561</v>
      </c>
      <c r="Q1322" s="3">
        <f t="shared" si="121"/>
        <v>44561</v>
      </c>
      <c r="R1322" t="str">
        <f t="shared" si="122"/>
        <v>Daily Journey</v>
      </c>
      <c r="S1322" t="str">
        <f t="shared" si="123"/>
        <v>On Time</v>
      </c>
      <c r="T1322" t="str">
        <f>IF(R1322="Permit", J1322, IF(G1322="","NA CO", IF(G1322="00:00:00","NA CO", IF(G1322&lt;E1322,"Early",IF(I1322*1440&gt;=parameter!$C$4,"Overtime","On Time CO")))))</f>
        <v>On Time CO</v>
      </c>
      <c r="U1322" t="str">
        <f t="shared" si="124"/>
        <v/>
      </c>
      <c r="V1322" t="str">
        <f t="shared" si="125"/>
        <v/>
      </c>
    </row>
    <row r="1323" spans="1:22" x14ac:dyDescent="0.3">
      <c r="A1323" t="s">
        <v>348</v>
      </c>
      <c r="B1323" t="s">
        <v>349</v>
      </c>
      <c r="C1323" t="str">
        <f>LEFT(raw!D1323,10)</f>
        <v>2021-12-01</v>
      </c>
      <c r="D1323" t="str">
        <f>LEFT(raw!E1323,8)</f>
        <v>00:00:00</v>
      </c>
      <c r="E1323" t="str">
        <f>LEFT(raw!F1323,8)</f>
        <v>00:00:00</v>
      </c>
      <c r="F1323" t="str">
        <f>LEFT(raw!G1323,8)</f>
        <v>08:21:47</v>
      </c>
      <c r="G1323" t="str">
        <f>LEFT(raw!H1323,8)</f>
        <v>19:40:02</v>
      </c>
      <c r="H1323" t="s">
        <v>19</v>
      </c>
      <c r="I1323" t="s">
        <v>20</v>
      </c>
      <c r="J1323" t="s">
        <v>21</v>
      </c>
      <c r="K1323" t="s">
        <v>22</v>
      </c>
      <c r="L1323" t="str">
        <f>LEFT(raw!M1323,8)</f>
        <v>11:18:14</v>
      </c>
      <c r="M1323" t="s">
        <v>20</v>
      </c>
      <c r="N1323" t="s">
        <v>5664</v>
      </c>
      <c r="O1323" t="s">
        <v>66</v>
      </c>
      <c r="P1323" s="2">
        <f t="shared" si="120"/>
        <v>44531</v>
      </c>
      <c r="Q1323" s="3">
        <f t="shared" si="121"/>
        <v>44561</v>
      </c>
      <c r="R1323" t="str">
        <f t="shared" si="122"/>
        <v>Daily Journey</v>
      </c>
      <c r="S1323" t="str">
        <f t="shared" si="123"/>
        <v>On Time</v>
      </c>
      <c r="T1323" t="str">
        <f>IF(R1323="Permit", J1323, IF(G1323="","NA CO", IF(G1323="00:00:00","NA CO", IF(G1323&lt;E1323,"Early",IF(I1323*1440&gt;=parameter!$C$4,"Overtime","On Time CO")))))</f>
        <v>On Time CO</v>
      </c>
      <c r="U1323" t="str">
        <f t="shared" si="124"/>
        <v/>
      </c>
      <c r="V1323" t="str">
        <f t="shared" si="125"/>
        <v/>
      </c>
    </row>
    <row r="1324" spans="1:22" x14ac:dyDescent="0.3">
      <c r="A1324" t="s">
        <v>348</v>
      </c>
      <c r="B1324" t="s">
        <v>349</v>
      </c>
      <c r="C1324" t="str">
        <f>LEFT(raw!D1324,10)</f>
        <v>2021-12-02</v>
      </c>
      <c r="D1324" t="str">
        <f>LEFT(raw!E1324,8)</f>
        <v>00:00:00</v>
      </c>
      <c r="E1324" t="str">
        <f>LEFT(raw!F1324,8)</f>
        <v>00:00:00</v>
      </c>
      <c r="F1324" t="str">
        <f>LEFT(raw!G1324,8)</f>
        <v>07:44:38</v>
      </c>
      <c r="G1324" t="str">
        <f>LEFT(raw!H1324,8)</f>
        <v/>
      </c>
      <c r="H1324" t="s">
        <v>19</v>
      </c>
      <c r="I1324" t="s">
        <v>20</v>
      </c>
      <c r="J1324" t="s">
        <v>21</v>
      </c>
      <c r="K1324" t="s">
        <v>22</v>
      </c>
      <c r="L1324" t="str">
        <f>LEFT(raw!M1324,8)</f>
        <v>00:00:00</v>
      </c>
      <c r="M1324" t="s">
        <v>20</v>
      </c>
      <c r="N1324" t="s">
        <v>5667</v>
      </c>
      <c r="P1324" s="2">
        <f t="shared" si="120"/>
        <v>44532</v>
      </c>
      <c r="Q1324" s="3">
        <f t="shared" si="121"/>
        <v>44561</v>
      </c>
      <c r="R1324" t="str">
        <f t="shared" si="122"/>
        <v>Daily Journey</v>
      </c>
      <c r="S1324" t="str">
        <f t="shared" si="123"/>
        <v>On Time</v>
      </c>
      <c r="T1324" t="str">
        <f>IF(R1324="Permit", J1324, IF(G1324="","NA CO", IF(G1324="00:00:00","NA CO", IF(G1324&lt;E1324,"Early",IF(I1324*1440&gt;=parameter!$C$4,"Overtime","On Time CO")))))</f>
        <v>NA CO</v>
      </c>
      <c r="U1324" t="str">
        <f t="shared" si="124"/>
        <v/>
      </c>
      <c r="V1324" t="str">
        <f t="shared" si="125"/>
        <v/>
      </c>
    </row>
    <row r="1325" spans="1:22" x14ac:dyDescent="0.3">
      <c r="A1325" t="s">
        <v>348</v>
      </c>
      <c r="B1325" t="s">
        <v>349</v>
      </c>
      <c r="C1325" t="str">
        <f>LEFT(raw!D1325,10)</f>
        <v>2021-12-03</v>
      </c>
      <c r="D1325" t="str">
        <f>LEFT(raw!E1325,8)</f>
        <v>08:30:00</v>
      </c>
      <c r="E1325" t="str">
        <f>LEFT(raw!F1325,8)</f>
        <v>17:00:00</v>
      </c>
      <c r="F1325" t="str">
        <f>LEFT(raw!G1325,8)</f>
        <v>08:17:37</v>
      </c>
      <c r="G1325" t="str">
        <f>LEFT(raw!H1325,8)</f>
        <v>18:49:33</v>
      </c>
      <c r="H1325" t="s">
        <v>19</v>
      </c>
      <c r="I1325" t="s">
        <v>20</v>
      </c>
      <c r="J1325" t="s">
        <v>25</v>
      </c>
      <c r="K1325" t="s">
        <v>26</v>
      </c>
      <c r="L1325" t="str">
        <f>LEFT(raw!M1325,8)</f>
        <v>08:30:00</v>
      </c>
      <c r="M1325" t="s">
        <v>20</v>
      </c>
      <c r="N1325" t="s">
        <v>28</v>
      </c>
      <c r="O1325" t="s">
        <v>28</v>
      </c>
      <c r="P1325" s="2">
        <f t="shared" si="120"/>
        <v>44533</v>
      </c>
      <c r="Q1325" s="3">
        <f t="shared" si="121"/>
        <v>44561</v>
      </c>
      <c r="R1325" t="str">
        <f t="shared" si="122"/>
        <v>Attendance</v>
      </c>
      <c r="S1325" t="str">
        <f t="shared" si="123"/>
        <v>On Time</v>
      </c>
      <c r="T1325" t="str">
        <f>IF(R1325="Permit", J1325, IF(G1325="","NA CO", IF(G1325="00:00:00","NA CO", IF(G1325&lt;E1325,"Early",IF(I1325*1440&gt;=parameter!$C$4,"Overtime","On Time CO")))))</f>
        <v>On Time CO</v>
      </c>
      <c r="U1325" t="str">
        <f t="shared" si="124"/>
        <v/>
      </c>
      <c r="V1325" t="str">
        <f t="shared" si="125"/>
        <v/>
      </c>
    </row>
    <row r="1326" spans="1:22" x14ac:dyDescent="0.3">
      <c r="A1326" t="s">
        <v>348</v>
      </c>
      <c r="B1326" t="s">
        <v>349</v>
      </c>
      <c r="C1326" t="str">
        <f>LEFT(raw!D1326,10)</f>
        <v>2021-12-06</v>
      </c>
      <c r="D1326" t="str">
        <f>LEFT(raw!E1326,8)</f>
        <v>00:00:00</v>
      </c>
      <c r="E1326" t="str">
        <f>LEFT(raw!F1326,8)</f>
        <v>00:00:00</v>
      </c>
      <c r="F1326" t="str">
        <f>LEFT(raw!G1326,8)</f>
        <v>08:26:58</v>
      </c>
      <c r="G1326" t="str">
        <f>LEFT(raw!H1326,8)</f>
        <v>19:33:35</v>
      </c>
      <c r="H1326" t="s">
        <v>19</v>
      </c>
      <c r="I1326" t="s">
        <v>20</v>
      </c>
      <c r="J1326" t="s">
        <v>21</v>
      </c>
      <c r="K1326" t="s">
        <v>22</v>
      </c>
      <c r="L1326" t="str">
        <f>LEFT(raw!M1326,8)</f>
        <v>11:06:36</v>
      </c>
      <c r="M1326" t="s">
        <v>20</v>
      </c>
      <c r="N1326" t="s">
        <v>5673</v>
      </c>
      <c r="O1326" t="s">
        <v>545</v>
      </c>
      <c r="P1326" s="2">
        <f t="shared" si="120"/>
        <v>44536</v>
      </c>
      <c r="Q1326" s="3">
        <f t="shared" si="121"/>
        <v>44561</v>
      </c>
      <c r="R1326" t="str">
        <f t="shared" si="122"/>
        <v>Daily Journey</v>
      </c>
      <c r="S1326" t="str">
        <f t="shared" si="123"/>
        <v>On Time</v>
      </c>
      <c r="T1326" t="str">
        <f>IF(R1326="Permit", J1326, IF(G1326="","NA CO", IF(G1326="00:00:00","NA CO", IF(G1326&lt;E1326,"Early",IF(I1326*1440&gt;=parameter!$C$4,"Overtime","On Time CO")))))</f>
        <v>On Time CO</v>
      </c>
      <c r="U1326" t="str">
        <f t="shared" si="124"/>
        <v/>
      </c>
      <c r="V1326" t="str">
        <f t="shared" si="125"/>
        <v/>
      </c>
    </row>
    <row r="1327" spans="1:22" x14ac:dyDescent="0.3">
      <c r="A1327" t="s">
        <v>348</v>
      </c>
      <c r="B1327" t="s">
        <v>349</v>
      </c>
      <c r="C1327" t="str">
        <f>LEFT(raw!D1327,10)</f>
        <v>2021-12-07</v>
      </c>
      <c r="D1327" t="str">
        <f>LEFT(raw!E1327,8)</f>
        <v>00:00:00</v>
      </c>
      <c r="E1327" t="str">
        <f>LEFT(raw!F1327,8)</f>
        <v>00:00:00</v>
      </c>
      <c r="F1327" t="str">
        <f>LEFT(raw!G1327,8)</f>
        <v>08:21:44</v>
      </c>
      <c r="G1327" t="str">
        <f>LEFT(raw!H1327,8)</f>
        <v>18:57:09</v>
      </c>
      <c r="H1327" t="s">
        <v>19</v>
      </c>
      <c r="I1327" t="s">
        <v>20</v>
      </c>
      <c r="J1327" t="s">
        <v>21</v>
      </c>
      <c r="K1327" t="s">
        <v>22</v>
      </c>
      <c r="L1327" t="str">
        <f>LEFT(raw!M1327,8)</f>
        <v>10:35:25</v>
      </c>
      <c r="M1327" t="s">
        <v>20</v>
      </c>
      <c r="N1327" t="s">
        <v>5678</v>
      </c>
      <c r="O1327" t="s">
        <v>5679</v>
      </c>
      <c r="P1327" s="2">
        <f t="shared" si="120"/>
        <v>44537</v>
      </c>
      <c r="Q1327" s="3">
        <f t="shared" si="121"/>
        <v>44561</v>
      </c>
      <c r="R1327" t="str">
        <f t="shared" si="122"/>
        <v>Daily Journey</v>
      </c>
      <c r="S1327" t="str">
        <f t="shared" si="123"/>
        <v>On Time</v>
      </c>
      <c r="T1327" t="str">
        <f>IF(R1327="Permit", J1327, IF(G1327="","NA CO", IF(G1327="00:00:00","NA CO", IF(G1327&lt;E1327,"Early",IF(I1327*1440&gt;=parameter!$C$4,"Overtime","On Time CO")))))</f>
        <v>On Time CO</v>
      </c>
      <c r="U1327" t="str">
        <f t="shared" si="124"/>
        <v/>
      </c>
      <c r="V1327" t="str">
        <f t="shared" si="125"/>
        <v/>
      </c>
    </row>
    <row r="1328" spans="1:22" x14ac:dyDescent="0.3">
      <c r="A1328" t="s">
        <v>348</v>
      </c>
      <c r="B1328" t="s">
        <v>349</v>
      </c>
      <c r="C1328" t="str">
        <f>LEFT(raw!D1328,10)</f>
        <v>2021-12-08</v>
      </c>
      <c r="D1328" t="str">
        <f>LEFT(raw!E1328,8)</f>
        <v>00:00:00</v>
      </c>
      <c r="E1328" t="str">
        <f>LEFT(raw!F1328,8)</f>
        <v>00:00:00</v>
      </c>
      <c r="F1328" t="str">
        <f>LEFT(raw!G1328,8)</f>
        <v>08:20:38</v>
      </c>
      <c r="G1328" t="str">
        <f>LEFT(raw!H1328,8)</f>
        <v>18:55:48</v>
      </c>
      <c r="H1328" t="s">
        <v>19</v>
      </c>
      <c r="I1328" t="s">
        <v>20</v>
      </c>
      <c r="J1328" t="s">
        <v>21</v>
      </c>
      <c r="K1328" t="s">
        <v>22</v>
      </c>
      <c r="L1328" t="str">
        <f>LEFT(raw!M1328,8)</f>
        <v>10:35:09</v>
      </c>
      <c r="M1328" t="s">
        <v>20</v>
      </c>
      <c r="N1328" t="s">
        <v>5684</v>
      </c>
      <c r="O1328" t="s">
        <v>66</v>
      </c>
      <c r="P1328" s="2">
        <f t="shared" si="120"/>
        <v>44538</v>
      </c>
      <c r="Q1328" s="3">
        <f t="shared" si="121"/>
        <v>44561</v>
      </c>
      <c r="R1328" t="str">
        <f t="shared" si="122"/>
        <v>Daily Journey</v>
      </c>
      <c r="S1328" t="str">
        <f t="shared" si="123"/>
        <v>On Time</v>
      </c>
      <c r="T1328" t="str">
        <f>IF(R1328="Permit", J1328, IF(G1328="","NA CO", IF(G1328="00:00:00","NA CO", IF(G1328&lt;E1328,"Early",IF(I1328*1440&gt;=parameter!$C$4,"Overtime","On Time CO")))))</f>
        <v>On Time CO</v>
      </c>
      <c r="U1328" t="str">
        <f t="shared" si="124"/>
        <v/>
      </c>
      <c r="V1328" t="str">
        <f t="shared" si="125"/>
        <v/>
      </c>
    </row>
    <row r="1329" spans="1:22" x14ac:dyDescent="0.3">
      <c r="A1329" t="s">
        <v>348</v>
      </c>
      <c r="B1329" t="s">
        <v>349</v>
      </c>
      <c r="C1329" t="str">
        <f>LEFT(raw!D1329,10)</f>
        <v>2021-12-09</v>
      </c>
      <c r="D1329" t="str">
        <f>LEFT(raw!E1329,8)</f>
        <v>00:00:00</v>
      </c>
      <c r="E1329" t="str">
        <f>LEFT(raw!F1329,8)</f>
        <v>00:00:00</v>
      </c>
      <c r="F1329" t="str">
        <f>LEFT(raw!G1329,8)</f>
        <v>08:17:44</v>
      </c>
      <c r="G1329" t="str">
        <f>LEFT(raw!H1329,8)</f>
        <v>19:32:46</v>
      </c>
      <c r="H1329" t="s">
        <v>19</v>
      </c>
      <c r="I1329" t="s">
        <v>20</v>
      </c>
      <c r="J1329" t="s">
        <v>21</v>
      </c>
      <c r="K1329" t="s">
        <v>22</v>
      </c>
      <c r="L1329" t="str">
        <f>LEFT(raw!M1329,8)</f>
        <v>11:15:01</v>
      </c>
      <c r="M1329" t="s">
        <v>20</v>
      </c>
      <c r="N1329" t="s">
        <v>5689</v>
      </c>
      <c r="O1329" t="s">
        <v>5199</v>
      </c>
      <c r="P1329" s="2">
        <f t="shared" si="120"/>
        <v>44539</v>
      </c>
      <c r="Q1329" s="3">
        <f t="shared" si="121"/>
        <v>44561</v>
      </c>
      <c r="R1329" t="str">
        <f t="shared" si="122"/>
        <v>Daily Journey</v>
      </c>
      <c r="S1329" t="str">
        <f t="shared" si="123"/>
        <v>On Time</v>
      </c>
      <c r="T1329" t="str">
        <f>IF(R1329="Permit", J1329, IF(G1329="","NA CO", IF(G1329="00:00:00","NA CO", IF(G1329&lt;E1329,"Early",IF(I1329*1440&gt;=parameter!$C$4,"Overtime","On Time CO")))))</f>
        <v>On Time CO</v>
      </c>
      <c r="U1329" t="str">
        <f t="shared" si="124"/>
        <v/>
      </c>
      <c r="V1329" t="str">
        <f t="shared" si="125"/>
        <v/>
      </c>
    </row>
    <row r="1330" spans="1:22" x14ac:dyDescent="0.3">
      <c r="A1330" t="s">
        <v>348</v>
      </c>
      <c r="B1330" t="s">
        <v>349</v>
      </c>
      <c r="C1330" t="str">
        <f>LEFT(raw!D1330,10)</f>
        <v>2021-12-13</v>
      </c>
      <c r="D1330" t="str">
        <f>LEFT(raw!E1330,8)</f>
        <v>08:30:00</v>
      </c>
      <c r="E1330" t="str">
        <f>LEFT(raw!F1330,8)</f>
        <v>17:00:00</v>
      </c>
      <c r="F1330" t="str">
        <f>LEFT(raw!G1330,8)</f>
        <v>08:29:10</v>
      </c>
      <c r="G1330" t="str">
        <f>LEFT(raw!H1330,8)</f>
        <v>20:05:00</v>
      </c>
      <c r="H1330" t="s">
        <v>19</v>
      </c>
      <c r="I1330" t="s">
        <v>20</v>
      </c>
      <c r="J1330" t="s">
        <v>25</v>
      </c>
      <c r="K1330" t="s">
        <v>26</v>
      </c>
      <c r="L1330" t="str">
        <f>LEFT(raw!M1330,8)</f>
        <v>08:30:00</v>
      </c>
      <c r="M1330" t="s">
        <v>20</v>
      </c>
      <c r="N1330" t="s">
        <v>28</v>
      </c>
      <c r="O1330" t="s">
        <v>21</v>
      </c>
      <c r="P1330" s="2">
        <f t="shared" si="120"/>
        <v>44543</v>
      </c>
      <c r="Q1330" s="3">
        <f t="shared" si="121"/>
        <v>44561</v>
      </c>
      <c r="R1330" t="str">
        <f t="shared" si="122"/>
        <v>Attendance</v>
      </c>
      <c r="S1330" t="str">
        <f t="shared" si="123"/>
        <v>On Time</v>
      </c>
      <c r="T1330" t="str">
        <f>IF(R1330="Permit", J1330, IF(G1330="","NA CO", IF(G1330="00:00:00","NA CO", IF(G1330&lt;E1330,"Early",IF(I1330*1440&gt;=parameter!$C$4,"Overtime","On Time CO")))))</f>
        <v>On Time CO</v>
      </c>
      <c r="U1330" t="str">
        <f t="shared" si="124"/>
        <v/>
      </c>
      <c r="V1330" t="str">
        <f t="shared" si="125"/>
        <v/>
      </c>
    </row>
    <row r="1331" spans="1:22" x14ac:dyDescent="0.3">
      <c r="A1331" t="s">
        <v>348</v>
      </c>
      <c r="B1331" t="s">
        <v>349</v>
      </c>
      <c r="C1331" t="str">
        <f>LEFT(raw!D1331,10)</f>
        <v>2021-12-14</v>
      </c>
      <c r="D1331" t="str">
        <f>LEFT(raw!E1331,8)</f>
        <v>08:30:00</v>
      </c>
      <c r="E1331" t="str">
        <f>LEFT(raw!F1331,8)</f>
        <v>17:00:00</v>
      </c>
      <c r="F1331" t="str">
        <f>LEFT(raw!G1331,8)</f>
        <v>08:40:14</v>
      </c>
      <c r="G1331" t="str">
        <f>LEFT(raw!H1331,8)</f>
        <v>17:38:01</v>
      </c>
      <c r="H1331" t="s">
        <v>19</v>
      </c>
      <c r="I1331" t="s">
        <v>5693</v>
      </c>
      <c r="J1331" t="s">
        <v>32</v>
      </c>
      <c r="K1331" t="s">
        <v>26</v>
      </c>
      <c r="L1331" t="str">
        <f>LEFT(raw!M1331,8)</f>
        <v>08:30:00</v>
      </c>
      <c r="M1331" t="s">
        <v>20</v>
      </c>
      <c r="N1331" t="s">
        <v>28</v>
      </c>
      <c r="O1331" t="s">
        <v>28</v>
      </c>
      <c r="P1331" s="2">
        <f t="shared" si="120"/>
        <v>44544</v>
      </c>
      <c r="Q1331" s="3">
        <f t="shared" si="121"/>
        <v>44561</v>
      </c>
      <c r="R1331" t="str">
        <f t="shared" si="122"/>
        <v>Attendance</v>
      </c>
      <c r="S1331" t="str">
        <f t="shared" si="123"/>
        <v>Late</v>
      </c>
      <c r="T1331" t="str">
        <f>IF(R1331="Permit", J1331, IF(G1331="","NA CO", IF(G1331="00:00:00","NA CO", IF(G1331&lt;E1331,"Early",IF(I1331*1440&gt;=parameter!$C$4,"Overtime","On Time CO")))))</f>
        <v>On Time CO</v>
      </c>
      <c r="U1331" t="str">
        <f t="shared" si="124"/>
        <v>00:10:14</v>
      </c>
      <c r="V1331" t="str">
        <f t="shared" si="125"/>
        <v/>
      </c>
    </row>
    <row r="1332" spans="1:22" x14ac:dyDescent="0.3">
      <c r="A1332" t="s">
        <v>348</v>
      </c>
      <c r="B1332" t="s">
        <v>349</v>
      </c>
      <c r="C1332" t="str">
        <f>LEFT(raw!D1332,10)</f>
        <v>2021-12-15</v>
      </c>
      <c r="D1332" t="str">
        <f>LEFT(raw!E1332,8)</f>
        <v>00:00:00</v>
      </c>
      <c r="E1332" t="str">
        <f>LEFT(raw!F1332,8)</f>
        <v>00:00:00</v>
      </c>
      <c r="F1332" t="str">
        <f>LEFT(raw!G1332,8)</f>
        <v>08:29:23</v>
      </c>
      <c r="G1332" t="str">
        <f>LEFT(raw!H1332,8)</f>
        <v>18:36:14</v>
      </c>
      <c r="H1332" t="s">
        <v>19</v>
      </c>
      <c r="I1332" t="s">
        <v>20</v>
      </c>
      <c r="J1332" t="s">
        <v>21</v>
      </c>
      <c r="K1332" t="s">
        <v>22</v>
      </c>
      <c r="L1332" t="str">
        <f>LEFT(raw!M1332,8)</f>
        <v>10:06:51</v>
      </c>
      <c r="M1332" t="s">
        <v>20</v>
      </c>
      <c r="N1332" t="s">
        <v>5698</v>
      </c>
      <c r="O1332" t="s">
        <v>5199</v>
      </c>
      <c r="P1332" s="2">
        <f t="shared" si="120"/>
        <v>44545</v>
      </c>
      <c r="Q1332" s="3">
        <f t="shared" si="121"/>
        <v>44561</v>
      </c>
      <c r="R1332" t="str">
        <f t="shared" si="122"/>
        <v>Daily Journey</v>
      </c>
      <c r="S1332" t="str">
        <f t="shared" si="123"/>
        <v>On Time</v>
      </c>
      <c r="T1332" t="str">
        <f>IF(R1332="Permit", J1332, IF(G1332="","NA CO", IF(G1332="00:00:00","NA CO", IF(G1332&lt;E1332,"Early",IF(I1332*1440&gt;=parameter!$C$4,"Overtime","On Time CO")))))</f>
        <v>On Time CO</v>
      </c>
      <c r="U1332" t="str">
        <f t="shared" si="124"/>
        <v/>
      </c>
      <c r="V1332" t="str">
        <f t="shared" si="125"/>
        <v/>
      </c>
    </row>
    <row r="1333" spans="1:22" x14ac:dyDescent="0.3">
      <c r="A1333" t="s">
        <v>348</v>
      </c>
      <c r="B1333" t="s">
        <v>349</v>
      </c>
      <c r="C1333" t="str">
        <f>LEFT(raw!D1333,10)</f>
        <v>2021-12-16</v>
      </c>
      <c r="D1333" t="str">
        <f>LEFT(raw!E1333,8)</f>
        <v>08:30:00</v>
      </c>
      <c r="E1333" t="str">
        <f>LEFT(raw!F1333,8)</f>
        <v>17:00:00</v>
      </c>
      <c r="F1333" t="str">
        <f>LEFT(raw!G1333,8)</f>
        <v>08:39:15</v>
      </c>
      <c r="G1333" t="str">
        <f>LEFT(raw!H1333,8)</f>
        <v>17:36:33</v>
      </c>
      <c r="H1333" t="s">
        <v>19</v>
      </c>
      <c r="I1333" t="s">
        <v>5700</v>
      </c>
      <c r="J1333" t="s">
        <v>32</v>
      </c>
      <c r="K1333" t="s">
        <v>26</v>
      </c>
      <c r="L1333" t="str">
        <f>LEFT(raw!M1333,8)</f>
        <v>08:30:00</v>
      </c>
      <c r="M1333" t="s">
        <v>20</v>
      </c>
      <c r="N1333" t="s">
        <v>28</v>
      </c>
      <c r="O1333" t="s">
        <v>28</v>
      </c>
      <c r="P1333" s="2">
        <f t="shared" si="120"/>
        <v>44546</v>
      </c>
      <c r="Q1333" s="3">
        <f t="shared" si="121"/>
        <v>44561</v>
      </c>
      <c r="R1333" t="str">
        <f t="shared" si="122"/>
        <v>Attendance</v>
      </c>
      <c r="S1333" t="str">
        <f t="shared" si="123"/>
        <v>Late</v>
      </c>
      <c r="T1333" t="str">
        <f>IF(R1333="Permit", J1333, IF(G1333="","NA CO", IF(G1333="00:00:00","NA CO", IF(G1333&lt;E1333,"Early",IF(I1333*1440&gt;=parameter!$C$4,"Overtime","On Time CO")))))</f>
        <v>On Time CO</v>
      </c>
      <c r="U1333" t="str">
        <f t="shared" si="124"/>
        <v>00:09:15</v>
      </c>
      <c r="V1333" t="str">
        <f t="shared" si="125"/>
        <v/>
      </c>
    </row>
    <row r="1334" spans="1:22" x14ac:dyDescent="0.3">
      <c r="A1334" t="s">
        <v>348</v>
      </c>
      <c r="B1334" t="s">
        <v>349</v>
      </c>
      <c r="C1334" t="str">
        <f>LEFT(raw!D1334,10)</f>
        <v>2021-12-17</v>
      </c>
      <c r="D1334" t="str">
        <f>LEFT(raw!E1334,8)</f>
        <v>08:30:00</v>
      </c>
      <c r="E1334" t="str">
        <f>LEFT(raw!F1334,8)</f>
        <v>17:00:00</v>
      </c>
      <c r="F1334" t="str">
        <f>LEFT(raw!G1334,8)</f>
        <v>08:20:20</v>
      </c>
      <c r="G1334" t="str">
        <f>LEFT(raw!H1334,8)</f>
        <v>18:39:31</v>
      </c>
      <c r="H1334" t="s">
        <v>19</v>
      </c>
      <c r="I1334" t="s">
        <v>20</v>
      </c>
      <c r="J1334" t="s">
        <v>25</v>
      </c>
      <c r="K1334" t="s">
        <v>26</v>
      </c>
      <c r="L1334" t="str">
        <f>LEFT(raw!M1334,8)</f>
        <v>08:30:00</v>
      </c>
      <c r="M1334" t="s">
        <v>20</v>
      </c>
      <c r="N1334" t="s">
        <v>28</v>
      </c>
      <c r="O1334" t="s">
        <v>28</v>
      </c>
      <c r="P1334" s="2">
        <f t="shared" si="120"/>
        <v>44547</v>
      </c>
      <c r="Q1334" s="3">
        <f t="shared" si="121"/>
        <v>44561</v>
      </c>
      <c r="R1334" t="str">
        <f t="shared" si="122"/>
        <v>Attendance</v>
      </c>
      <c r="S1334" t="str">
        <f t="shared" si="123"/>
        <v>On Time</v>
      </c>
      <c r="T1334" t="str">
        <f>IF(R1334="Permit", J1334, IF(G1334="","NA CO", IF(G1334="00:00:00","NA CO", IF(G1334&lt;E1334,"Early",IF(I1334*1440&gt;=parameter!$C$4,"Overtime","On Time CO")))))</f>
        <v>On Time CO</v>
      </c>
      <c r="U1334" t="str">
        <f t="shared" si="124"/>
        <v/>
      </c>
      <c r="V1334" t="str">
        <f t="shared" si="125"/>
        <v/>
      </c>
    </row>
    <row r="1335" spans="1:22" x14ac:dyDescent="0.3">
      <c r="A1335" t="s">
        <v>348</v>
      </c>
      <c r="B1335" t="s">
        <v>349</v>
      </c>
      <c r="C1335" t="str">
        <f>LEFT(raw!D1335,10)</f>
        <v>2021-12-20</v>
      </c>
      <c r="D1335" t="str">
        <f>LEFT(raw!E1335,8)</f>
        <v>00:00:00</v>
      </c>
      <c r="E1335" t="str">
        <f>LEFT(raw!F1335,8)</f>
        <v>00:00:00</v>
      </c>
      <c r="F1335" t="str">
        <f>LEFT(raw!G1335,8)</f>
        <v>08:27:19</v>
      </c>
      <c r="G1335" t="str">
        <f>LEFT(raw!H1335,8)</f>
        <v>17:39:34</v>
      </c>
      <c r="H1335" t="s">
        <v>19</v>
      </c>
      <c r="I1335" t="s">
        <v>20</v>
      </c>
      <c r="J1335" t="s">
        <v>21</v>
      </c>
      <c r="K1335" t="s">
        <v>22</v>
      </c>
      <c r="L1335" t="str">
        <f>LEFT(raw!M1335,8)</f>
        <v>09:12:14</v>
      </c>
      <c r="M1335" t="s">
        <v>20</v>
      </c>
      <c r="N1335" t="s">
        <v>5707</v>
      </c>
      <c r="O1335" t="s">
        <v>545</v>
      </c>
      <c r="P1335" s="2">
        <f t="shared" si="120"/>
        <v>44550</v>
      </c>
      <c r="Q1335" s="3">
        <f t="shared" si="121"/>
        <v>44561</v>
      </c>
      <c r="R1335" t="str">
        <f t="shared" si="122"/>
        <v>Daily Journey</v>
      </c>
      <c r="S1335" t="str">
        <f t="shared" si="123"/>
        <v>On Time</v>
      </c>
      <c r="T1335" t="str">
        <f>IF(R1335="Permit", J1335, IF(G1335="","NA CO", IF(G1335="00:00:00","NA CO", IF(G1335&lt;E1335,"Early",IF(I1335*1440&gt;=parameter!$C$4,"Overtime","On Time CO")))))</f>
        <v>On Time CO</v>
      </c>
      <c r="U1335" t="str">
        <f t="shared" si="124"/>
        <v/>
      </c>
      <c r="V1335" t="str">
        <f t="shared" si="125"/>
        <v/>
      </c>
    </row>
    <row r="1336" spans="1:22" x14ac:dyDescent="0.3">
      <c r="A1336" t="s">
        <v>348</v>
      </c>
      <c r="B1336" t="s">
        <v>349</v>
      </c>
      <c r="C1336" t="str">
        <f>LEFT(raw!D1336,10)</f>
        <v>2021-12-23</v>
      </c>
      <c r="D1336" t="str">
        <f>LEFT(raw!E1336,8)</f>
        <v>00:00:00</v>
      </c>
      <c r="E1336" t="str">
        <f>LEFT(raw!F1336,8)</f>
        <v>00:00:00</v>
      </c>
      <c r="F1336" t="str">
        <f>LEFT(raw!G1336,8)</f>
        <v>09:20:48</v>
      </c>
      <c r="G1336" t="str">
        <f>LEFT(raw!H1336,8)</f>
        <v/>
      </c>
      <c r="H1336" t="s">
        <v>19</v>
      </c>
      <c r="I1336" t="s">
        <v>20</v>
      </c>
      <c r="J1336" t="s">
        <v>21</v>
      </c>
      <c r="K1336" t="s">
        <v>22</v>
      </c>
      <c r="L1336" t="str">
        <f>LEFT(raw!M1336,8)</f>
        <v>00:00:00</v>
      </c>
      <c r="M1336" t="s">
        <v>20</v>
      </c>
      <c r="N1336" t="s">
        <v>5710</v>
      </c>
      <c r="P1336" s="2">
        <f t="shared" si="120"/>
        <v>44553</v>
      </c>
      <c r="Q1336" s="3">
        <f t="shared" si="121"/>
        <v>44561</v>
      </c>
      <c r="R1336" t="str">
        <f t="shared" si="122"/>
        <v>Daily Journey</v>
      </c>
      <c r="S1336" t="str">
        <f t="shared" si="123"/>
        <v>On Time</v>
      </c>
      <c r="T1336" t="str">
        <f>IF(R1336="Permit", J1336, IF(G1336="","NA CO", IF(G1336="00:00:00","NA CO", IF(G1336&lt;E1336,"Early",IF(I1336*1440&gt;=parameter!$C$4,"Overtime","On Time CO")))))</f>
        <v>NA CO</v>
      </c>
      <c r="U1336" t="str">
        <f t="shared" si="124"/>
        <v/>
      </c>
      <c r="V1336" t="str">
        <f t="shared" si="125"/>
        <v/>
      </c>
    </row>
    <row r="1337" spans="1:22" x14ac:dyDescent="0.3">
      <c r="A1337" t="s">
        <v>348</v>
      </c>
      <c r="B1337" t="s">
        <v>349</v>
      </c>
      <c r="C1337" t="str">
        <f>LEFT(raw!D1337,10)</f>
        <v>2021-12-24</v>
      </c>
      <c r="D1337" t="str">
        <f>LEFT(raw!E1337,8)</f>
        <v>08:30:00</v>
      </c>
      <c r="E1337" t="str">
        <f>LEFT(raw!F1337,8)</f>
        <v>17:00:00</v>
      </c>
      <c r="F1337" t="str">
        <f>LEFT(raw!G1337,8)</f>
        <v>09:59:55</v>
      </c>
      <c r="G1337" t="str">
        <f>LEFT(raw!H1337,8)</f>
        <v>16:36:44</v>
      </c>
      <c r="H1337" t="s">
        <v>19</v>
      </c>
      <c r="I1337" t="s">
        <v>5714</v>
      </c>
      <c r="J1337" t="s">
        <v>32</v>
      </c>
      <c r="K1337" t="s">
        <v>26</v>
      </c>
      <c r="L1337" t="str">
        <f>LEFT(raw!M1337,8)</f>
        <v>08:30:00</v>
      </c>
      <c r="M1337" t="s">
        <v>20</v>
      </c>
      <c r="N1337" t="s">
        <v>28</v>
      </c>
      <c r="O1337" t="s">
        <v>28</v>
      </c>
      <c r="P1337" s="2">
        <f t="shared" si="120"/>
        <v>44554</v>
      </c>
      <c r="Q1337" s="3">
        <f t="shared" si="121"/>
        <v>44561</v>
      </c>
      <c r="R1337" t="str">
        <f t="shared" si="122"/>
        <v>Attendance</v>
      </c>
      <c r="S1337" t="str">
        <f t="shared" si="123"/>
        <v>Late</v>
      </c>
      <c r="T1337" t="str">
        <f>IF(R1337="Permit", J1337, IF(G1337="","NA CO", IF(G1337="00:00:00","NA CO", IF(G1337&lt;E1337,"Early",IF(I1337*1440&gt;=parameter!$C$4,"Overtime","On Time CO")))))</f>
        <v>Early</v>
      </c>
      <c r="U1337" t="str">
        <f t="shared" si="124"/>
        <v>01:29:55</v>
      </c>
      <c r="V1337" t="str">
        <f t="shared" si="125"/>
        <v/>
      </c>
    </row>
    <row r="1338" spans="1:22" x14ac:dyDescent="0.3">
      <c r="A1338" t="s">
        <v>348</v>
      </c>
      <c r="B1338" t="s">
        <v>349</v>
      </c>
      <c r="C1338" t="str">
        <f>LEFT(raw!D1338,10)</f>
        <v>2021-12-28</v>
      </c>
      <c r="D1338" t="str">
        <f>LEFT(raw!E1338,8)</f>
        <v>08:30:00</v>
      </c>
      <c r="E1338" t="str">
        <f>LEFT(raw!F1338,8)</f>
        <v>17:00:00</v>
      </c>
      <c r="F1338" t="str">
        <f>LEFT(raw!G1338,8)</f>
        <v>08:11:15</v>
      </c>
      <c r="G1338" t="str">
        <f>LEFT(raw!H1338,8)</f>
        <v>19:44:49</v>
      </c>
      <c r="H1338" t="s">
        <v>19</v>
      </c>
      <c r="I1338" t="s">
        <v>20</v>
      </c>
      <c r="J1338" t="s">
        <v>25</v>
      </c>
      <c r="K1338" t="s">
        <v>26</v>
      </c>
      <c r="L1338" t="str">
        <f>LEFT(raw!M1338,8)</f>
        <v>08:30:00</v>
      </c>
      <c r="M1338" t="s">
        <v>20</v>
      </c>
      <c r="N1338" t="s">
        <v>28</v>
      </c>
      <c r="O1338" t="s">
        <v>28</v>
      </c>
      <c r="P1338" s="2">
        <f t="shared" si="120"/>
        <v>44558</v>
      </c>
      <c r="Q1338" s="3">
        <f t="shared" si="121"/>
        <v>44561</v>
      </c>
      <c r="R1338" t="str">
        <f t="shared" si="122"/>
        <v>Attendance</v>
      </c>
      <c r="S1338" t="str">
        <f t="shared" si="123"/>
        <v>On Time</v>
      </c>
      <c r="T1338" t="str">
        <f>IF(R1338="Permit", J1338, IF(G1338="","NA CO", IF(G1338="00:00:00","NA CO", IF(G1338&lt;E1338,"Early",IF(I1338*1440&gt;=parameter!$C$4,"Overtime","On Time CO")))))</f>
        <v>On Time CO</v>
      </c>
      <c r="U1338" t="str">
        <f t="shared" si="124"/>
        <v/>
      </c>
      <c r="V1338" t="str">
        <f t="shared" si="125"/>
        <v/>
      </c>
    </row>
    <row r="1339" spans="1:22" x14ac:dyDescent="0.3">
      <c r="A1339" t="s">
        <v>348</v>
      </c>
      <c r="B1339" t="s">
        <v>349</v>
      </c>
      <c r="C1339" t="str">
        <f>LEFT(raw!D1339,10)</f>
        <v>2021-12-29</v>
      </c>
      <c r="D1339" t="str">
        <f>LEFT(raw!E1339,8)</f>
        <v>08:30:00</v>
      </c>
      <c r="E1339" t="str">
        <f>LEFT(raw!F1339,8)</f>
        <v>17:00:00</v>
      </c>
      <c r="F1339" t="str">
        <f>LEFT(raw!G1339,8)</f>
        <v>08:30:44</v>
      </c>
      <c r="G1339" t="str">
        <f>LEFT(raw!H1339,8)</f>
        <v>17:35:26</v>
      </c>
      <c r="H1339" t="s">
        <v>19</v>
      </c>
      <c r="I1339" t="s">
        <v>5719</v>
      </c>
      <c r="J1339" t="s">
        <v>32</v>
      </c>
      <c r="K1339" t="s">
        <v>26</v>
      </c>
      <c r="L1339" t="str">
        <f>LEFT(raw!M1339,8)</f>
        <v>08:30:00</v>
      </c>
      <c r="M1339" t="s">
        <v>20</v>
      </c>
      <c r="N1339" t="s">
        <v>28</v>
      </c>
      <c r="O1339" t="s">
        <v>28</v>
      </c>
      <c r="P1339" s="2">
        <f t="shared" si="120"/>
        <v>44559</v>
      </c>
      <c r="Q1339" s="3">
        <f t="shared" si="121"/>
        <v>44561</v>
      </c>
      <c r="R1339" t="str">
        <f t="shared" si="122"/>
        <v>Attendance</v>
      </c>
      <c r="S1339" t="str">
        <f t="shared" si="123"/>
        <v>Late</v>
      </c>
      <c r="T1339" t="str">
        <f>IF(R1339="Permit", J1339, IF(G1339="","NA CO", IF(G1339="00:00:00","NA CO", IF(G1339&lt;E1339,"Early",IF(I1339*1440&gt;=parameter!$C$4,"Overtime","On Time CO")))))</f>
        <v>On Time CO</v>
      </c>
      <c r="U1339" t="str">
        <f t="shared" si="124"/>
        <v>00:00:44</v>
      </c>
      <c r="V1339" t="str">
        <f t="shared" si="125"/>
        <v/>
      </c>
    </row>
    <row r="1340" spans="1:22" x14ac:dyDescent="0.3">
      <c r="A1340" t="s">
        <v>348</v>
      </c>
      <c r="B1340" t="s">
        <v>349</v>
      </c>
      <c r="C1340" t="str">
        <f>LEFT(raw!D1340,10)</f>
        <v>2021-12-30</v>
      </c>
      <c r="D1340" t="str">
        <f>LEFT(raw!E1340,8)</f>
        <v>00:00:00</v>
      </c>
      <c r="E1340" t="str">
        <f>LEFT(raw!F1340,8)</f>
        <v>00:00:00</v>
      </c>
      <c r="F1340" t="str">
        <f>LEFT(raw!G1340,8)</f>
        <v>08:23:50</v>
      </c>
      <c r="G1340" t="str">
        <f>LEFT(raw!H1340,8)</f>
        <v>17:44:33</v>
      </c>
      <c r="H1340" t="s">
        <v>19</v>
      </c>
      <c r="I1340" t="s">
        <v>20</v>
      </c>
      <c r="J1340" t="s">
        <v>21</v>
      </c>
      <c r="K1340" t="s">
        <v>22</v>
      </c>
      <c r="L1340" t="str">
        <f>LEFT(raw!M1340,8)</f>
        <v>09:20:43</v>
      </c>
      <c r="M1340" t="s">
        <v>20</v>
      </c>
      <c r="N1340" t="s">
        <v>5724</v>
      </c>
      <c r="O1340" t="s">
        <v>66</v>
      </c>
      <c r="P1340" s="2">
        <f t="shared" si="120"/>
        <v>44560</v>
      </c>
      <c r="Q1340" s="3">
        <f t="shared" si="121"/>
        <v>44561</v>
      </c>
      <c r="R1340" t="str">
        <f t="shared" si="122"/>
        <v>Daily Journey</v>
      </c>
      <c r="S1340" t="str">
        <f t="shared" si="123"/>
        <v>On Time</v>
      </c>
      <c r="T1340" t="str">
        <f>IF(R1340="Permit", J1340, IF(G1340="","NA CO", IF(G1340="00:00:00","NA CO", IF(G1340&lt;E1340,"Early",IF(I1340*1440&gt;=parameter!$C$4,"Overtime","On Time CO")))))</f>
        <v>On Time CO</v>
      </c>
      <c r="U1340" t="str">
        <f t="shared" si="124"/>
        <v/>
      </c>
      <c r="V1340" t="str">
        <f t="shared" si="125"/>
        <v/>
      </c>
    </row>
    <row r="1341" spans="1:22" x14ac:dyDescent="0.3">
      <c r="A1341" t="s">
        <v>348</v>
      </c>
      <c r="B1341" t="s">
        <v>349</v>
      </c>
      <c r="C1341" t="str">
        <f>LEFT(raw!D1341,10)</f>
        <v>2021-12-31</v>
      </c>
      <c r="D1341" t="str">
        <f>LEFT(raw!E1341,8)</f>
        <v>08:30:00</v>
      </c>
      <c r="E1341" t="str">
        <f>LEFT(raw!F1341,8)</f>
        <v>17:00:00</v>
      </c>
      <c r="F1341" t="str">
        <f>LEFT(raw!G1341,8)</f>
        <v>08:27:37</v>
      </c>
      <c r="G1341" t="str">
        <f>LEFT(raw!H1341,8)</f>
        <v>17:52:33</v>
      </c>
      <c r="H1341" t="s">
        <v>19</v>
      </c>
      <c r="I1341" t="s">
        <v>20</v>
      </c>
      <c r="J1341" t="s">
        <v>25</v>
      </c>
      <c r="K1341" t="s">
        <v>26</v>
      </c>
      <c r="L1341" t="str">
        <f>LEFT(raw!M1341,8)</f>
        <v>08:30:00</v>
      </c>
      <c r="M1341" t="s">
        <v>20</v>
      </c>
      <c r="N1341" t="s">
        <v>28</v>
      </c>
      <c r="O1341" t="s">
        <v>28</v>
      </c>
      <c r="P1341" s="2">
        <f t="shared" si="120"/>
        <v>44561</v>
      </c>
      <c r="Q1341" s="3">
        <f t="shared" si="121"/>
        <v>44561</v>
      </c>
      <c r="R1341" t="str">
        <f t="shared" si="122"/>
        <v>Attendance</v>
      </c>
      <c r="S1341" t="str">
        <f t="shared" si="123"/>
        <v>On Time</v>
      </c>
      <c r="T1341" t="str">
        <f>IF(R1341="Permit", J1341, IF(G1341="","NA CO", IF(G1341="00:00:00","NA CO", IF(G1341&lt;E1341,"Early",IF(I1341*1440&gt;=parameter!$C$4,"Overtime","On Time CO")))))</f>
        <v>On Time CO</v>
      </c>
      <c r="U1341" t="str">
        <f t="shared" si="124"/>
        <v/>
      </c>
      <c r="V1341" t="str">
        <f t="shared" si="125"/>
        <v/>
      </c>
    </row>
    <row r="1342" spans="1:22" x14ac:dyDescent="0.3">
      <c r="A1342" t="s">
        <v>355</v>
      </c>
      <c r="B1342" t="s">
        <v>356</v>
      </c>
      <c r="C1342" t="str">
        <f>LEFT(raw!D1342,10)</f>
        <v>2021-12-01</v>
      </c>
      <c r="D1342" t="str">
        <f>LEFT(raw!E1342,8)</f>
        <v>00:00:00</v>
      </c>
      <c r="E1342" t="str">
        <f>LEFT(raw!F1342,8)</f>
        <v>00:00:00</v>
      </c>
      <c r="F1342" t="str">
        <f>LEFT(raw!G1342,8)</f>
        <v>07:50:53</v>
      </c>
      <c r="G1342" t="str">
        <f>LEFT(raw!H1342,8)</f>
        <v>17:46:51</v>
      </c>
      <c r="H1342" t="s">
        <v>19</v>
      </c>
      <c r="I1342" t="s">
        <v>20</v>
      </c>
      <c r="J1342" t="s">
        <v>21</v>
      </c>
      <c r="K1342" t="s">
        <v>22</v>
      </c>
      <c r="L1342" t="str">
        <f>LEFT(raw!M1342,8)</f>
        <v>09:55:57</v>
      </c>
      <c r="M1342" t="s">
        <v>20</v>
      </c>
      <c r="N1342" t="s">
        <v>358</v>
      </c>
      <c r="O1342" t="s">
        <v>358</v>
      </c>
      <c r="P1342" s="2">
        <f t="shared" si="120"/>
        <v>44531</v>
      </c>
      <c r="Q1342" s="3">
        <f t="shared" si="121"/>
        <v>44561</v>
      </c>
      <c r="R1342" t="str">
        <f t="shared" si="122"/>
        <v>Daily Journey</v>
      </c>
      <c r="S1342" t="str">
        <f t="shared" si="123"/>
        <v>On Time</v>
      </c>
      <c r="T1342" t="str">
        <f>IF(R1342="Permit", J1342, IF(G1342="","NA CO", IF(G1342="00:00:00","NA CO", IF(G1342&lt;E1342,"Early",IF(I1342*1440&gt;=parameter!$C$4,"Overtime","On Time CO")))))</f>
        <v>On Time CO</v>
      </c>
      <c r="U1342" t="str">
        <f t="shared" si="124"/>
        <v/>
      </c>
      <c r="V1342" t="str">
        <f t="shared" si="125"/>
        <v/>
      </c>
    </row>
    <row r="1343" spans="1:22" x14ac:dyDescent="0.3">
      <c r="A1343" t="s">
        <v>355</v>
      </c>
      <c r="B1343" t="s">
        <v>356</v>
      </c>
      <c r="C1343" t="str">
        <f>LEFT(raw!D1343,10)</f>
        <v>2021-12-02</v>
      </c>
      <c r="D1343" t="str">
        <f>LEFT(raw!E1343,8)</f>
        <v>08:30:00</v>
      </c>
      <c r="E1343" t="str">
        <f>LEFT(raw!F1343,8)</f>
        <v>17:30:00</v>
      </c>
      <c r="F1343" t="str">
        <f>LEFT(raw!G1343,8)</f>
        <v>08:17:04</v>
      </c>
      <c r="G1343" t="str">
        <f>LEFT(raw!H1343,8)</f>
        <v>17:30:08</v>
      </c>
      <c r="H1343" t="s">
        <v>19</v>
      </c>
      <c r="I1343" t="s">
        <v>20</v>
      </c>
      <c r="J1343" t="s">
        <v>25</v>
      </c>
      <c r="K1343" t="s">
        <v>26</v>
      </c>
      <c r="L1343" t="str">
        <f>LEFT(raw!M1343,8)</f>
        <v>09:00:00</v>
      </c>
      <c r="M1343" t="s">
        <v>20</v>
      </c>
      <c r="N1343" t="s">
        <v>28</v>
      </c>
      <c r="O1343" t="s">
        <v>28</v>
      </c>
      <c r="P1343" s="2">
        <f t="shared" si="120"/>
        <v>44532</v>
      </c>
      <c r="Q1343" s="3">
        <f t="shared" si="121"/>
        <v>44561</v>
      </c>
      <c r="R1343" t="str">
        <f t="shared" si="122"/>
        <v>Attendance</v>
      </c>
      <c r="S1343" t="str">
        <f t="shared" si="123"/>
        <v>On Time</v>
      </c>
      <c r="T1343" t="str">
        <f>IF(R1343="Permit", J1343, IF(G1343="","NA CO", IF(G1343="00:00:00","NA CO", IF(G1343&lt;E1343,"Early",IF(I1343*1440&gt;=parameter!$C$4,"Overtime","On Time CO")))))</f>
        <v>On Time CO</v>
      </c>
      <c r="U1343" t="str">
        <f t="shared" si="124"/>
        <v/>
      </c>
      <c r="V1343" t="str">
        <f t="shared" si="125"/>
        <v/>
      </c>
    </row>
    <row r="1344" spans="1:22" x14ac:dyDescent="0.3">
      <c r="A1344" t="s">
        <v>355</v>
      </c>
      <c r="B1344" t="s">
        <v>356</v>
      </c>
      <c r="C1344" t="str">
        <f>LEFT(raw!D1344,10)</f>
        <v>2021-12-03</v>
      </c>
      <c r="D1344" t="str">
        <f>LEFT(raw!E1344,8)</f>
        <v>00:00:00</v>
      </c>
      <c r="E1344" t="str">
        <f>LEFT(raw!F1344,8)</f>
        <v>00:00:00</v>
      </c>
      <c r="F1344" t="str">
        <f>LEFT(raw!G1344,8)</f>
        <v>07:12:53</v>
      </c>
      <c r="G1344" t="str">
        <f>LEFT(raw!H1344,8)</f>
        <v>17:31:08</v>
      </c>
      <c r="H1344" t="s">
        <v>19</v>
      </c>
      <c r="I1344" t="s">
        <v>20</v>
      </c>
      <c r="J1344" t="s">
        <v>21</v>
      </c>
      <c r="K1344" t="s">
        <v>22</v>
      </c>
      <c r="L1344" t="str">
        <f>LEFT(raw!M1344,8)</f>
        <v>10:18:15</v>
      </c>
      <c r="M1344" t="s">
        <v>20</v>
      </c>
      <c r="N1344" t="s">
        <v>358</v>
      </c>
      <c r="O1344" t="s">
        <v>358</v>
      </c>
      <c r="P1344" s="2">
        <f t="shared" si="120"/>
        <v>44533</v>
      </c>
      <c r="Q1344" s="3">
        <f t="shared" si="121"/>
        <v>44561</v>
      </c>
      <c r="R1344" t="str">
        <f t="shared" si="122"/>
        <v>Daily Journey</v>
      </c>
      <c r="S1344" t="str">
        <f t="shared" si="123"/>
        <v>On Time</v>
      </c>
      <c r="T1344" t="str">
        <f>IF(R1344="Permit", J1344, IF(G1344="","NA CO", IF(G1344="00:00:00","NA CO", IF(G1344&lt;E1344,"Early",IF(I1344*1440&gt;=parameter!$C$4,"Overtime","On Time CO")))))</f>
        <v>On Time CO</v>
      </c>
      <c r="U1344" t="str">
        <f t="shared" si="124"/>
        <v/>
      </c>
      <c r="V1344" t="str">
        <f t="shared" si="125"/>
        <v/>
      </c>
    </row>
    <row r="1345" spans="1:22" x14ac:dyDescent="0.3">
      <c r="A1345" t="s">
        <v>355</v>
      </c>
      <c r="B1345" t="s">
        <v>356</v>
      </c>
      <c r="C1345" t="str">
        <f>LEFT(raw!D1345,10)</f>
        <v>2021-12-06</v>
      </c>
      <c r="D1345" t="str">
        <f>LEFT(raw!E1345,8)</f>
        <v>08:30:00</v>
      </c>
      <c r="E1345" t="str">
        <f>LEFT(raw!F1345,8)</f>
        <v>17:30:00</v>
      </c>
      <c r="F1345" t="str">
        <f>LEFT(raw!G1345,8)</f>
        <v>08:26:01</v>
      </c>
      <c r="G1345" t="str">
        <f>LEFT(raw!H1345,8)</f>
        <v>17:30:23</v>
      </c>
      <c r="H1345" t="s">
        <v>19</v>
      </c>
      <c r="I1345" t="s">
        <v>20</v>
      </c>
      <c r="J1345" t="s">
        <v>25</v>
      </c>
      <c r="K1345" t="s">
        <v>26</v>
      </c>
      <c r="L1345" t="str">
        <f>LEFT(raw!M1345,8)</f>
        <v>09:00:00</v>
      </c>
      <c r="M1345" t="s">
        <v>20</v>
      </c>
      <c r="N1345" t="s">
        <v>28</v>
      </c>
      <c r="O1345" t="s">
        <v>28</v>
      </c>
      <c r="P1345" s="2">
        <f t="shared" si="120"/>
        <v>44536</v>
      </c>
      <c r="Q1345" s="3">
        <f t="shared" si="121"/>
        <v>44561</v>
      </c>
      <c r="R1345" t="str">
        <f t="shared" si="122"/>
        <v>Attendance</v>
      </c>
      <c r="S1345" t="str">
        <f t="shared" si="123"/>
        <v>On Time</v>
      </c>
      <c r="T1345" t="str">
        <f>IF(R1345="Permit", J1345, IF(G1345="","NA CO", IF(G1345="00:00:00","NA CO", IF(G1345&lt;E1345,"Early",IF(I1345*1440&gt;=parameter!$C$4,"Overtime","On Time CO")))))</f>
        <v>On Time CO</v>
      </c>
      <c r="U1345" t="str">
        <f t="shared" si="124"/>
        <v/>
      </c>
      <c r="V1345" t="str">
        <f t="shared" si="125"/>
        <v/>
      </c>
    </row>
    <row r="1346" spans="1:22" x14ac:dyDescent="0.3">
      <c r="A1346" t="s">
        <v>355</v>
      </c>
      <c r="B1346" t="s">
        <v>356</v>
      </c>
      <c r="C1346" t="str">
        <f>LEFT(raw!D1346,10)</f>
        <v>2021-12-07</v>
      </c>
      <c r="D1346" t="str">
        <f>LEFT(raw!E1346,8)</f>
        <v>00:00:00</v>
      </c>
      <c r="E1346" t="str">
        <f>LEFT(raw!F1346,8)</f>
        <v>00:00:00</v>
      </c>
      <c r="F1346" t="str">
        <f>LEFT(raw!G1346,8)</f>
        <v>07:01:53</v>
      </c>
      <c r="G1346" t="str">
        <f>LEFT(raw!H1346,8)</f>
        <v>17:36:50</v>
      </c>
      <c r="H1346" t="s">
        <v>19</v>
      </c>
      <c r="I1346" t="s">
        <v>20</v>
      </c>
      <c r="J1346" t="s">
        <v>21</v>
      </c>
      <c r="K1346" t="s">
        <v>22</v>
      </c>
      <c r="L1346" t="str">
        <f>LEFT(raw!M1346,8)</f>
        <v>10:34:56</v>
      </c>
      <c r="M1346" t="s">
        <v>20</v>
      </c>
      <c r="N1346" t="s">
        <v>358</v>
      </c>
      <c r="O1346" t="s">
        <v>358</v>
      </c>
      <c r="P1346" s="2">
        <f t="shared" ref="P1346:P1409" si="126">DATE(LEFT(C1346,4),MID(C1346,6,2),RIGHT(C1346,2))</f>
        <v>44537</v>
      </c>
      <c r="Q1346" s="3">
        <f t="shared" si="121"/>
        <v>44561</v>
      </c>
      <c r="R1346" t="str">
        <f t="shared" si="122"/>
        <v>Daily Journey</v>
      </c>
      <c r="S1346" t="str">
        <f t="shared" si="123"/>
        <v>On Time</v>
      </c>
      <c r="T1346" t="str">
        <f>IF(R1346="Permit", J1346, IF(G1346="","NA CO", IF(G1346="00:00:00","NA CO", IF(G1346&lt;E1346,"Early",IF(I1346*1440&gt;=parameter!$C$4,"Overtime","On Time CO")))))</f>
        <v>On Time CO</v>
      </c>
      <c r="U1346" t="str">
        <f t="shared" si="124"/>
        <v/>
      </c>
      <c r="V1346" t="str">
        <f t="shared" si="125"/>
        <v/>
      </c>
    </row>
    <row r="1347" spans="1:22" x14ac:dyDescent="0.3">
      <c r="A1347" t="s">
        <v>355</v>
      </c>
      <c r="B1347" t="s">
        <v>356</v>
      </c>
      <c r="C1347" t="str">
        <f>LEFT(raw!D1347,10)</f>
        <v>2021-12-08</v>
      </c>
      <c r="D1347" t="str">
        <f>LEFT(raw!E1347,8)</f>
        <v>08:30:00</v>
      </c>
      <c r="E1347" t="str">
        <f>LEFT(raw!F1347,8)</f>
        <v>17:30:00</v>
      </c>
      <c r="F1347" t="str">
        <f>LEFT(raw!G1347,8)</f>
        <v>08:25:47</v>
      </c>
      <c r="G1347" t="str">
        <f>LEFT(raw!H1347,8)</f>
        <v>17:30:19</v>
      </c>
      <c r="H1347" t="s">
        <v>19</v>
      </c>
      <c r="I1347" t="s">
        <v>20</v>
      </c>
      <c r="J1347" t="s">
        <v>25</v>
      </c>
      <c r="K1347" t="s">
        <v>26</v>
      </c>
      <c r="L1347" t="str">
        <f>LEFT(raw!M1347,8)</f>
        <v>09:00:00</v>
      </c>
      <c r="M1347" t="s">
        <v>20</v>
      </c>
      <c r="N1347" t="s">
        <v>28</v>
      </c>
      <c r="O1347" t="s">
        <v>28</v>
      </c>
      <c r="P1347" s="2">
        <f t="shared" si="126"/>
        <v>44538</v>
      </c>
      <c r="Q1347" s="3">
        <f t="shared" ref="Q1347:Q1410" si="127">DATE(YEAR(P1347),MONTH(P1347)+1,1)-1</f>
        <v>44561</v>
      </c>
      <c r="R1347" t="str">
        <f t="shared" ref="R1347:R1410" si="128">IF(J1347="","Daily Journey",IF(J1347="On Time","Attendance",IF(J1347="Late","Attendance",IF(J1347="Pending/Rejected","Permit"))))</f>
        <v>Attendance</v>
      </c>
      <c r="S1347" t="str">
        <f t="shared" ref="S1347:S1410" si="129">IF(J1347="","On Time",IF(J1347="On Time","On Time",IF(J1347="Late","Late",IF(R1347="Permit", K1347))))</f>
        <v>On Time</v>
      </c>
      <c r="T1347" t="str">
        <f>IF(R1347="Permit", J1347, IF(G1347="","NA CO", IF(G1347="00:00:00","NA CO", IF(G1347&lt;E1347,"Early",IF(I1347*1440&gt;=parameter!$C$4,"Overtime","On Time CO")))))</f>
        <v>On Time CO</v>
      </c>
      <c r="U1347" t="str">
        <f t="shared" ref="U1347:U1410" si="130">IF(S1347="Late",I1347,"")</f>
        <v/>
      </c>
      <c r="V1347" t="str">
        <f t="shared" ref="V1347:V1410" si="131">IF(T1347="Overtime",M1347,"")</f>
        <v/>
      </c>
    </row>
    <row r="1348" spans="1:22" x14ac:dyDescent="0.3">
      <c r="A1348" t="s">
        <v>355</v>
      </c>
      <c r="B1348" t="s">
        <v>356</v>
      </c>
      <c r="C1348" t="str">
        <f>LEFT(raw!D1348,10)</f>
        <v>2021-12-09</v>
      </c>
      <c r="D1348" t="str">
        <f>LEFT(raw!E1348,8)</f>
        <v>00:00:00</v>
      </c>
      <c r="E1348" t="str">
        <f>LEFT(raw!F1348,8)</f>
        <v>00:00:00</v>
      </c>
      <c r="F1348" t="str">
        <f>LEFT(raw!G1348,8)</f>
        <v>06:57:24</v>
      </c>
      <c r="G1348" t="str">
        <f>LEFT(raw!H1348,8)</f>
        <v>17:31:19</v>
      </c>
      <c r="H1348" t="s">
        <v>19</v>
      </c>
      <c r="I1348" t="s">
        <v>20</v>
      </c>
      <c r="J1348" t="s">
        <v>21</v>
      </c>
      <c r="K1348" t="s">
        <v>22</v>
      </c>
      <c r="L1348" t="str">
        <f>LEFT(raw!M1348,8)</f>
        <v>10:33:55</v>
      </c>
      <c r="M1348" t="s">
        <v>20</v>
      </c>
      <c r="N1348" t="s">
        <v>358</v>
      </c>
      <c r="O1348" t="s">
        <v>358</v>
      </c>
      <c r="P1348" s="2">
        <f t="shared" si="126"/>
        <v>44539</v>
      </c>
      <c r="Q1348" s="3">
        <f t="shared" si="127"/>
        <v>44561</v>
      </c>
      <c r="R1348" t="str">
        <f t="shared" si="128"/>
        <v>Daily Journey</v>
      </c>
      <c r="S1348" t="str">
        <f t="shared" si="129"/>
        <v>On Time</v>
      </c>
      <c r="T1348" t="str">
        <f>IF(R1348="Permit", J1348, IF(G1348="","NA CO", IF(G1348="00:00:00","NA CO", IF(G1348&lt;E1348,"Early",IF(I1348*1440&gt;=parameter!$C$4,"Overtime","On Time CO")))))</f>
        <v>On Time CO</v>
      </c>
      <c r="U1348" t="str">
        <f t="shared" si="130"/>
        <v/>
      </c>
      <c r="V1348" t="str">
        <f t="shared" si="131"/>
        <v/>
      </c>
    </row>
    <row r="1349" spans="1:22" x14ac:dyDescent="0.3">
      <c r="A1349" t="s">
        <v>355</v>
      </c>
      <c r="B1349" t="s">
        <v>356</v>
      </c>
      <c r="C1349" t="str">
        <f>LEFT(raw!D1349,10)</f>
        <v>2021-12-10</v>
      </c>
      <c r="D1349" t="str">
        <f>LEFT(raw!E1349,8)</f>
        <v>08:30:00</v>
      </c>
      <c r="E1349" t="str">
        <f>LEFT(raw!F1349,8)</f>
        <v>17:30:00</v>
      </c>
      <c r="F1349" t="str">
        <f>LEFT(raw!G1349,8)</f>
        <v>08:17:03</v>
      </c>
      <c r="G1349" t="str">
        <f>LEFT(raw!H1349,8)</f>
        <v>17:30:35</v>
      </c>
      <c r="H1349" t="s">
        <v>19</v>
      </c>
      <c r="I1349" t="s">
        <v>20</v>
      </c>
      <c r="J1349" t="s">
        <v>25</v>
      </c>
      <c r="K1349" t="s">
        <v>26</v>
      </c>
      <c r="L1349" t="str">
        <f>LEFT(raw!M1349,8)</f>
        <v>09:00:00</v>
      </c>
      <c r="M1349" t="s">
        <v>20</v>
      </c>
      <c r="N1349" t="s">
        <v>28</v>
      </c>
      <c r="O1349" t="s">
        <v>28</v>
      </c>
      <c r="P1349" s="2">
        <f t="shared" si="126"/>
        <v>44540</v>
      </c>
      <c r="Q1349" s="3">
        <f t="shared" si="127"/>
        <v>44561</v>
      </c>
      <c r="R1349" t="str">
        <f t="shared" si="128"/>
        <v>Attendance</v>
      </c>
      <c r="S1349" t="str">
        <f t="shared" si="129"/>
        <v>On Time</v>
      </c>
      <c r="T1349" t="str">
        <f>IF(R1349="Permit", J1349, IF(G1349="","NA CO", IF(G1349="00:00:00","NA CO", IF(G1349&lt;E1349,"Early",IF(I1349*1440&gt;=parameter!$C$4,"Overtime","On Time CO")))))</f>
        <v>On Time CO</v>
      </c>
      <c r="U1349" t="str">
        <f t="shared" si="130"/>
        <v/>
      </c>
      <c r="V1349" t="str">
        <f t="shared" si="131"/>
        <v/>
      </c>
    </row>
    <row r="1350" spans="1:22" x14ac:dyDescent="0.3">
      <c r="A1350" t="s">
        <v>355</v>
      </c>
      <c r="B1350" t="s">
        <v>356</v>
      </c>
      <c r="C1350" t="str">
        <f>LEFT(raw!D1350,10)</f>
        <v>2021-12-13</v>
      </c>
      <c r="D1350" t="str">
        <f>LEFT(raw!E1350,8)</f>
        <v>00:00:00</v>
      </c>
      <c r="E1350" t="str">
        <f>LEFT(raw!F1350,8)</f>
        <v>00:00:00</v>
      </c>
      <c r="F1350" t="str">
        <f>LEFT(raw!G1350,8)</f>
        <v>07:08:27</v>
      </c>
      <c r="G1350" t="str">
        <f>LEFT(raw!H1350,8)</f>
        <v>17:34:27</v>
      </c>
      <c r="H1350" t="s">
        <v>19</v>
      </c>
      <c r="I1350" t="s">
        <v>20</v>
      </c>
      <c r="J1350" t="s">
        <v>21</v>
      </c>
      <c r="K1350" t="s">
        <v>22</v>
      </c>
      <c r="L1350" t="str">
        <f>LEFT(raw!M1350,8)</f>
        <v>10:25:59</v>
      </c>
      <c r="M1350" t="s">
        <v>20</v>
      </c>
      <c r="N1350" t="s">
        <v>358</v>
      </c>
      <c r="O1350" t="s">
        <v>358</v>
      </c>
      <c r="P1350" s="2">
        <f t="shared" si="126"/>
        <v>44543</v>
      </c>
      <c r="Q1350" s="3">
        <f t="shared" si="127"/>
        <v>44561</v>
      </c>
      <c r="R1350" t="str">
        <f t="shared" si="128"/>
        <v>Daily Journey</v>
      </c>
      <c r="S1350" t="str">
        <f t="shared" si="129"/>
        <v>On Time</v>
      </c>
      <c r="T1350" t="str">
        <f>IF(R1350="Permit", J1350, IF(G1350="","NA CO", IF(G1350="00:00:00","NA CO", IF(G1350&lt;E1350,"Early",IF(I1350*1440&gt;=parameter!$C$4,"Overtime","On Time CO")))))</f>
        <v>On Time CO</v>
      </c>
      <c r="U1350" t="str">
        <f t="shared" si="130"/>
        <v/>
      </c>
      <c r="V1350" t="str">
        <f t="shared" si="131"/>
        <v/>
      </c>
    </row>
    <row r="1351" spans="1:22" x14ac:dyDescent="0.3">
      <c r="A1351" t="s">
        <v>355</v>
      </c>
      <c r="B1351" t="s">
        <v>356</v>
      </c>
      <c r="C1351" t="str">
        <f>LEFT(raw!D1351,10)</f>
        <v>2021-12-14</v>
      </c>
      <c r="D1351" t="str">
        <f>LEFT(raw!E1351,8)</f>
        <v>08:30:00</v>
      </c>
      <c r="E1351" t="str">
        <f>LEFT(raw!F1351,8)</f>
        <v>17:30:00</v>
      </c>
      <c r="F1351" t="str">
        <f>LEFT(raw!G1351,8)</f>
        <v>08:06:48</v>
      </c>
      <c r="G1351" t="str">
        <f>LEFT(raw!H1351,8)</f>
        <v>17:30:55</v>
      </c>
      <c r="H1351" t="s">
        <v>19</v>
      </c>
      <c r="I1351" t="s">
        <v>20</v>
      </c>
      <c r="J1351" t="s">
        <v>25</v>
      </c>
      <c r="K1351" t="s">
        <v>26</v>
      </c>
      <c r="L1351" t="str">
        <f>LEFT(raw!M1351,8)</f>
        <v>09:00:00</v>
      </c>
      <c r="M1351" t="s">
        <v>20</v>
      </c>
      <c r="N1351" t="s">
        <v>28</v>
      </c>
      <c r="O1351" t="s">
        <v>28</v>
      </c>
      <c r="P1351" s="2">
        <f t="shared" si="126"/>
        <v>44544</v>
      </c>
      <c r="Q1351" s="3">
        <f t="shared" si="127"/>
        <v>44561</v>
      </c>
      <c r="R1351" t="str">
        <f t="shared" si="128"/>
        <v>Attendance</v>
      </c>
      <c r="S1351" t="str">
        <f t="shared" si="129"/>
        <v>On Time</v>
      </c>
      <c r="T1351" t="str">
        <f>IF(R1351="Permit", J1351, IF(G1351="","NA CO", IF(G1351="00:00:00","NA CO", IF(G1351&lt;E1351,"Early",IF(I1351*1440&gt;=parameter!$C$4,"Overtime","On Time CO")))))</f>
        <v>On Time CO</v>
      </c>
      <c r="U1351" t="str">
        <f t="shared" si="130"/>
        <v/>
      </c>
      <c r="V1351" t="str">
        <f t="shared" si="131"/>
        <v/>
      </c>
    </row>
    <row r="1352" spans="1:22" x14ac:dyDescent="0.3">
      <c r="A1352" t="s">
        <v>355</v>
      </c>
      <c r="B1352" t="s">
        <v>356</v>
      </c>
      <c r="C1352" t="str">
        <f>LEFT(raw!D1352,10)</f>
        <v>2021-12-15</v>
      </c>
      <c r="D1352" t="str">
        <f>LEFT(raw!E1352,8)</f>
        <v>00:00:00</v>
      </c>
      <c r="E1352" t="str">
        <f>LEFT(raw!F1352,8)</f>
        <v>00:00:00</v>
      </c>
      <c r="F1352" t="str">
        <f>LEFT(raw!G1352,8)</f>
        <v>07:24:07</v>
      </c>
      <c r="G1352" t="str">
        <f>LEFT(raw!H1352,8)</f>
        <v>17:47:04</v>
      </c>
      <c r="H1352" t="s">
        <v>19</v>
      </c>
      <c r="I1352" t="s">
        <v>20</v>
      </c>
      <c r="J1352" t="s">
        <v>21</v>
      </c>
      <c r="K1352" t="s">
        <v>22</v>
      </c>
      <c r="L1352" t="str">
        <f>LEFT(raw!M1352,8)</f>
        <v>10:22:56</v>
      </c>
      <c r="M1352" t="s">
        <v>20</v>
      </c>
      <c r="N1352" t="s">
        <v>358</v>
      </c>
      <c r="O1352" t="s">
        <v>358</v>
      </c>
      <c r="P1352" s="2">
        <f t="shared" si="126"/>
        <v>44545</v>
      </c>
      <c r="Q1352" s="3">
        <f t="shared" si="127"/>
        <v>44561</v>
      </c>
      <c r="R1352" t="str">
        <f t="shared" si="128"/>
        <v>Daily Journey</v>
      </c>
      <c r="S1352" t="str">
        <f t="shared" si="129"/>
        <v>On Time</v>
      </c>
      <c r="T1352" t="str">
        <f>IF(R1352="Permit", J1352, IF(G1352="","NA CO", IF(G1352="00:00:00","NA CO", IF(G1352&lt;E1352,"Early",IF(I1352*1440&gt;=parameter!$C$4,"Overtime","On Time CO")))))</f>
        <v>On Time CO</v>
      </c>
      <c r="U1352" t="str">
        <f t="shared" si="130"/>
        <v/>
      </c>
      <c r="V1352" t="str">
        <f t="shared" si="131"/>
        <v/>
      </c>
    </row>
    <row r="1353" spans="1:22" x14ac:dyDescent="0.3">
      <c r="A1353" t="s">
        <v>355</v>
      </c>
      <c r="B1353" t="s">
        <v>356</v>
      </c>
      <c r="C1353" t="str">
        <f>LEFT(raw!D1353,10)</f>
        <v>2021-12-16</v>
      </c>
      <c r="D1353" t="str">
        <f>LEFT(raw!E1353,8)</f>
        <v>08:30:00</v>
      </c>
      <c r="E1353" t="str">
        <f>LEFT(raw!F1353,8)</f>
        <v>17:30:00</v>
      </c>
      <c r="F1353" t="str">
        <f>LEFT(raw!G1353,8)</f>
        <v>08:12:25</v>
      </c>
      <c r="G1353" t="str">
        <f>LEFT(raw!H1353,8)</f>
        <v>17:31:11</v>
      </c>
      <c r="H1353" t="s">
        <v>19</v>
      </c>
      <c r="I1353" t="s">
        <v>20</v>
      </c>
      <c r="J1353" t="s">
        <v>25</v>
      </c>
      <c r="K1353" t="s">
        <v>26</v>
      </c>
      <c r="L1353" t="str">
        <f>LEFT(raw!M1353,8)</f>
        <v>09:00:00</v>
      </c>
      <c r="M1353" t="s">
        <v>20</v>
      </c>
      <c r="N1353" t="s">
        <v>28</v>
      </c>
      <c r="O1353" t="s">
        <v>28</v>
      </c>
      <c r="P1353" s="2">
        <f t="shared" si="126"/>
        <v>44546</v>
      </c>
      <c r="Q1353" s="3">
        <f t="shared" si="127"/>
        <v>44561</v>
      </c>
      <c r="R1353" t="str">
        <f t="shared" si="128"/>
        <v>Attendance</v>
      </c>
      <c r="S1353" t="str">
        <f t="shared" si="129"/>
        <v>On Time</v>
      </c>
      <c r="T1353" t="str">
        <f>IF(R1353="Permit", J1353, IF(G1353="","NA CO", IF(G1353="00:00:00","NA CO", IF(G1353&lt;E1353,"Early",IF(I1353*1440&gt;=parameter!$C$4,"Overtime","On Time CO")))))</f>
        <v>On Time CO</v>
      </c>
      <c r="U1353" t="str">
        <f t="shared" si="130"/>
        <v/>
      </c>
      <c r="V1353" t="str">
        <f t="shared" si="131"/>
        <v/>
      </c>
    </row>
    <row r="1354" spans="1:22" x14ac:dyDescent="0.3">
      <c r="A1354" t="s">
        <v>355</v>
      </c>
      <c r="B1354" t="s">
        <v>356</v>
      </c>
      <c r="C1354" t="str">
        <f>LEFT(raw!D1354,10)</f>
        <v>2021-12-17</v>
      </c>
      <c r="D1354" t="str">
        <f>LEFT(raw!E1354,8)</f>
        <v>00:00:00</v>
      </c>
      <c r="E1354" t="str">
        <f>LEFT(raw!F1354,8)</f>
        <v>00:00:00</v>
      </c>
      <c r="F1354" t="str">
        <f>LEFT(raw!G1354,8)</f>
        <v>07:22:15</v>
      </c>
      <c r="G1354" t="str">
        <f>LEFT(raw!H1354,8)</f>
        <v>17:30:32</v>
      </c>
      <c r="H1354" t="s">
        <v>19</v>
      </c>
      <c r="I1354" t="s">
        <v>20</v>
      </c>
      <c r="J1354" t="s">
        <v>21</v>
      </c>
      <c r="K1354" t="s">
        <v>22</v>
      </c>
      <c r="L1354" t="str">
        <f>LEFT(raw!M1354,8)</f>
        <v>10:08:17</v>
      </c>
      <c r="M1354" t="s">
        <v>20</v>
      </c>
      <c r="N1354" t="s">
        <v>358</v>
      </c>
      <c r="O1354" t="s">
        <v>358</v>
      </c>
      <c r="P1354" s="2">
        <f t="shared" si="126"/>
        <v>44547</v>
      </c>
      <c r="Q1354" s="3">
        <f t="shared" si="127"/>
        <v>44561</v>
      </c>
      <c r="R1354" t="str">
        <f t="shared" si="128"/>
        <v>Daily Journey</v>
      </c>
      <c r="S1354" t="str">
        <f t="shared" si="129"/>
        <v>On Time</v>
      </c>
      <c r="T1354" t="str">
        <f>IF(R1354="Permit", J1354, IF(G1354="","NA CO", IF(G1354="00:00:00","NA CO", IF(G1354&lt;E1354,"Early",IF(I1354*1440&gt;=parameter!$C$4,"Overtime","On Time CO")))))</f>
        <v>On Time CO</v>
      </c>
      <c r="U1354" t="str">
        <f t="shared" si="130"/>
        <v/>
      </c>
      <c r="V1354" t="str">
        <f t="shared" si="131"/>
        <v/>
      </c>
    </row>
    <row r="1355" spans="1:22" x14ac:dyDescent="0.3">
      <c r="A1355" t="s">
        <v>5766</v>
      </c>
      <c r="B1355" t="s">
        <v>5767</v>
      </c>
      <c r="C1355" t="str">
        <f>LEFT(raw!D1355,10)</f>
        <v>2021-12-20</v>
      </c>
      <c r="D1355" t="str">
        <f>LEFT(raw!E1355,8)</f>
        <v>00:00:00</v>
      </c>
      <c r="E1355" t="str">
        <f>LEFT(raw!F1355,8)</f>
        <v>00:00:00</v>
      </c>
      <c r="F1355" t="str">
        <f>LEFT(raw!G1355,8)</f>
        <v>07:07:14</v>
      </c>
      <c r="G1355" t="str">
        <f>LEFT(raw!H1355,8)</f>
        <v>17:41:45</v>
      </c>
      <c r="H1355" t="s">
        <v>19</v>
      </c>
      <c r="I1355" t="s">
        <v>20</v>
      </c>
      <c r="J1355" t="s">
        <v>21</v>
      </c>
      <c r="K1355" t="s">
        <v>22</v>
      </c>
      <c r="L1355" t="str">
        <f>LEFT(raw!M1355,8)</f>
        <v>10:34:30</v>
      </c>
      <c r="M1355" t="s">
        <v>20</v>
      </c>
      <c r="N1355" t="s">
        <v>1878</v>
      </c>
      <c r="O1355" t="s">
        <v>5771</v>
      </c>
      <c r="P1355" s="2">
        <f t="shared" si="126"/>
        <v>44550</v>
      </c>
      <c r="Q1355" s="3">
        <f t="shared" si="127"/>
        <v>44561</v>
      </c>
      <c r="R1355" t="str">
        <f t="shared" si="128"/>
        <v>Daily Journey</v>
      </c>
      <c r="S1355" t="str">
        <f t="shared" si="129"/>
        <v>On Time</v>
      </c>
      <c r="T1355" t="str">
        <f>IF(R1355="Permit", J1355, IF(G1355="","NA CO", IF(G1355="00:00:00","NA CO", IF(G1355&lt;E1355,"Early",IF(I1355*1440&gt;=parameter!$C$4,"Overtime","On Time CO")))))</f>
        <v>On Time CO</v>
      </c>
      <c r="U1355" t="str">
        <f t="shared" si="130"/>
        <v/>
      </c>
      <c r="V1355" t="str">
        <f t="shared" si="131"/>
        <v/>
      </c>
    </row>
    <row r="1356" spans="1:22" x14ac:dyDescent="0.3">
      <c r="A1356" t="s">
        <v>5766</v>
      </c>
      <c r="B1356" t="s">
        <v>5767</v>
      </c>
      <c r="C1356" t="str">
        <f>LEFT(raw!D1356,10)</f>
        <v>2021-12-21</v>
      </c>
      <c r="D1356" t="str">
        <f>LEFT(raw!E1356,8)</f>
        <v>00:00:00</v>
      </c>
      <c r="E1356" t="str">
        <f>LEFT(raw!F1356,8)</f>
        <v>00:00:00</v>
      </c>
      <c r="F1356" t="str">
        <f>LEFT(raw!G1356,8)</f>
        <v>07:32:06</v>
      </c>
      <c r="G1356" t="str">
        <f>LEFT(raw!H1356,8)</f>
        <v>19:01:49</v>
      </c>
      <c r="H1356" t="s">
        <v>19</v>
      </c>
      <c r="I1356" t="s">
        <v>20</v>
      </c>
      <c r="J1356" t="s">
        <v>21</v>
      </c>
      <c r="K1356" t="s">
        <v>22</v>
      </c>
      <c r="L1356" t="str">
        <f>LEFT(raw!M1356,8)</f>
        <v>11:29:43</v>
      </c>
      <c r="M1356" t="s">
        <v>20</v>
      </c>
      <c r="N1356" t="s">
        <v>5771</v>
      </c>
      <c r="O1356" t="s">
        <v>5776</v>
      </c>
      <c r="P1356" s="2">
        <f t="shared" si="126"/>
        <v>44551</v>
      </c>
      <c r="Q1356" s="3">
        <f t="shared" si="127"/>
        <v>44561</v>
      </c>
      <c r="R1356" t="str">
        <f t="shared" si="128"/>
        <v>Daily Journey</v>
      </c>
      <c r="S1356" t="str">
        <f t="shared" si="129"/>
        <v>On Time</v>
      </c>
      <c r="T1356" t="str">
        <f>IF(R1356="Permit", J1356, IF(G1356="","NA CO", IF(G1356="00:00:00","NA CO", IF(G1356&lt;E1356,"Early",IF(I1356*1440&gt;=parameter!$C$4,"Overtime","On Time CO")))))</f>
        <v>On Time CO</v>
      </c>
      <c r="U1356" t="str">
        <f t="shared" si="130"/>
        <v/>
      </c>
      <c r="V1356" t="str">
        <f t="shared" si="131"/>
        <v/>
      </c>
    </row>
    <row r="1357" spans="1:22" x14ac:dyDescent="0.3">
      <c r="A1357" t="s">
        <v>5766</v>
      </c>
      <c r="B1357" t="s">
        <v>5767</v>
      </c>
      <c r="C1357" t="str">
        <f>LEFT(raw!D1357,10)</f>
        <v>2021-12-22</v>
      </c>
      <c r="D1357" t="str">
        <f>LEFT(raw!E1357,8)</f>
        <v>00:00:00</v>
      </c>
      <c r="E1357" t="str">
        <f>LEFT(raw!F1357,8)</f>
        <v>00:00:00</v>
      </c>
      <c r="F1357" t="str">
        <f>LEFT(raw!G1357,8)</f>
        <v>07:14:28</v>
      </c>
      <c r="G1357" t="str">
        <f>LEFT(raw!H1357,8)</f>
        <v>17:40:51</v>
      </c>
      <c r="H1357" t="s">
        <v>19</v>
      </c>
      <c r="I1357" t="s">
        <v>20</v>
      </c>
      <c r="J1357" t="s">
        <v>21</v>
      </c>
      <c r="K1357" t="s">
        <v>22</v>
      </c>
      <c r="L1357" t="str">
        <f>LEFT(raw!M1357,8)</f>
        <v>10:26:22</v>
      </c>
      <c r="M1357" t="s">
        <v>20</v>
      </c>
      <c r="N1357" t="s">
        <v>5781</v>
      </c>
      <c r="O1357" t="s">
        <v>5782</v>
      </c>
      <c r="P1357" s="2">
        <f t="shared" si="126"/>
        <v>44552</v>
      </c>
      <c r="Q1357" s="3">
        <f t="shared" si="127"/>
        <v>44561</v>
      </c>
      <c r="R1357" t="str">
        <f t="shared" si="128"/>
        <v>Daily Journey</v>
      </c>
      <c r="S1357" t="str">
        <f t="shared" si="129"/>
        <v>On Time</v>
      </c>
      <c r="T1357" t="str">
        <f>IF(R1357="Permit", J1357, IF(G1357="","NA CO", IF(G1357="00:00:00","NA CO", IF(G1357&lt;E1357,"Early",IF(I1357*1440&gt;=parameter!$C$4,"Overtime","On Time CO")))))</f>
        <v>On Time CO</v>
      </c>
      <c r="U1357" t="str">
        <f t="shared" si="130"/>
        <v/>
      </c>
      <c r="V1357" t="str">
        <f t="shared" si="131"/>
        <v/>
      </c>
    </row>
    <row r="1358" spans="1:22" x14ac:dyDescent="0.3">
      <c r="A1358" t="s">
        <v>5766</v>
      </c>
      <c r="B1358" t="s">
        <v>5767</v>
      </c>
      <c r="C1358" t="str">
        <f>LEFT(raw!D1358,10)</f>
        <v>2021-12-23</v>
      </c>
      <c r="D1358" t="str">
        <f>LEFT(raw!E1358,8)</f>
        <v>00:00:00</v>
      </c>
      <c r="E1358" t="str">
        <f>LEFT(raw!F1358,8)</f>
        <v>00:00:00</v>
      </c>
      <c r="F1358" t="str">
        <f>LEFT(raw!G1358,8)</f>
        <v>07:39:23</v>
      </c>
      <c r="G1358" t="str">
        <f>LEFT(raw!H1358,8)</f>
        <v>17:57:56</v>
      </c>
      <c r="H1358" t="s">
        <v>19</v>
      </c>
      <c r="I1358" t="s">
        <v>20</v>
      </c>
      <c r="J1358" t="s">
        <v>21</v>
      </c>
      <c r="K1358" t="s">
        <v>22</v>
      </c>
      <c r="L1358" t="str">
        <f>LEFT(raw!M1358,8)</f>
        <v>10:18:32</v>
      </c>
      <c r="M1358" t="s">
        <v>20</v>
      </c>
      <c r="N1358" t="s">
        <v>5782</v>
      </c>
      <c r="O1358" t="s">
        <v>5787</v>
      </c>
      <c r="P1358" s="2">
        <f t="shared" si="126"/>
        <v>44553</v>
      </c>
      <c r="Q1358" s="3">
        <f t="shared" si="127"/>
        <v>44561</v>
      </c>
      <c r="R1358" t="str">
        <f t="shared" si="128"/>
        <v>Daily Journey</v>
      </c>
      <c r="S1358" t="str">
        <f t="shared" si="129"/>
        <v>On Time</v>
      </c>
      <c r="T1358" t="str">
        <f>IF(R1358="Permit", J1358, IF(G1358="","NA CO", IF(G1358="00:00:00","NA CO", IF(G1358&lt;E1358,"Early",IF(I1358*1440&gt;=parameter!$C$4,"Overtime","On Time CO")))))</f>
        <v>On Time CO</v>
      </c>
      <c r="U1358" t="str">
        <f t="shared" si="130"/>
        <v/>
      </c>
      <c r="V1358" t="str">
        <f t="shared" si="131"/>
        <v/>
      </c>
    </row>
    <row r="1359" spans="1:22" x14ac:dyDescent="0.3">
      <c r="A1359" t="s">
        <v>5766</v>
      </c>
      <c r="B1359" t="s">
        <v>5767</v>
      </c>
      <c r="C1359" t="str">
        <f>LEFT(raw!D1359,10)</f>
        <v>2021-12-24</v>
      </c>
      <c r="D1359" t="str">
        <f>LEFT(raw!E1359,8)</f>
        <v>00:00:00</v>
      </c>
      <c r="E1359" t="str">
        <f>LEFT(raw!F1359,8)</f>
        <v>00:00:00</v>
      </c>
      <c r="F1359" t="str">
        <f>LEFT(raw!G1359,8)</f>
        <v>08:06:36</v>
      </c>
      <c r="G1359" t="str">
        <f>LEFT(raw!H1359,8)</f>
        <v>17:47:37</v>
      </c>
      <c r="H1359" t="s">
        <v>19</v>
      </c>
      <c r="I1359" t="s">
        <v>20</v>
      </c>
      <c r="J1359" t="s">
        <v>21</v>
      </c>
      <c r="K1359" t="s">
        <v>22</v>
      </c>
      <c r="L1359" t="str">
        <f>LEFT(raw!M1359,8)</f>
        <v>09:41:01</v>
      </c>
      <c r="M1359" t="s">
        <v>20</v>
      </c>
      <c r="N1359" t="s">
        <v>5782</v>
      </c>
      <c r="O1359" t="s">
        <v>5782</v>
      </c>
      <c r="P1359" s="2">
        <f t="shared" si="126"/>
        <v>44554</v>
      </c>
      <c r="Q1359" s="3">
        <f t="shared" si="127"/>
        <v>44561</v>
      </c>
      <c r="R1359" t="str">
        <f t="shared" si="128"/>
        <v>Daily Journey</v>
      </c>
      <c r="S1359" t="str">
        <f t="shared" si="129"/>
        <v>On Time</v>
      </c>
      <c r="T1359" t="str">
        <f>IF(R1359="Permit", J1359, IF(G1359="","NA CO", IF(G1359="00:00:00","NA CO", IF(G1359&lt;E1359,"Early",IF(I1359*1440&gt;=parameter!$C$4,"Overtime","On Time CO")))))</f>
        <v>On Time CO</v>
      </c>
      <c r="U1359" t="str">
        <f t="shared" si="130"/>
        <v/>
      </c>
      <c r="V1359" t="str">
        <f t="shared" si="131"/>
        <v/>
      </c>
    </row>
    <row r="1360" spans="1:22" x14ac:dyDescent="0.3">
      <c r="A1360" t="s">
        <v>5766</v>
      </c>
      <c r="B1360" t="s">
        <v>5767</v>
      </c>
      <c r="C1360" t="str">
        <f>LEFT(raw!D1360,10)</f>
        <v>2021-12-27</v>
      </c>
      <c r="D1360" t="str">
        <f>LEFT(raw!E1360,8)</f>
        <v>00:00:00</v>
      </c>
      <c r="E1360" t="str">
        <f>LEFT(raw!F1360,8)</f>
        <v>00:00:00</v>
      </c>
      <c r="F1360" t="str">
        <f>LEFT(raw!G1360,8)</f>
        <v>07:42:10</v>
      </c>
      <c r="G1360" t="str">
        <f>LEFT(raw!H1360,8)</f>
        <v>18:20:30</v>
      </c>
      <c r="H1360" t="s">
        <v>19</v>
      </c>
      <c r="I1360" t="s">
        <v>20</v>
      </c>
      <c r="J1360" t="s">
        <v>21</v>
      </c>
      <c r="K1360" t="s">
        <v>22</v>
      </c>
      <c r="L1360" t="str">
        <f>LEFT(raw!M1360,8)</f>
        <v>10:38:20</v>
      </c>
      <c r="M1360" t="s">
        <v>20</v>
      </c>
      <c r="N1360" t="s">
        <v>5782</v>
      </c>
      <c r="O1360" t="s">
        <v>5787</v>
      </c>
      <c r="P1360" s="2">
        <f t="shared" si="126"/>
        <v>44557</v>
      </c>
      <c r="Q1360" s="3">
        <f t="shared" si="127"/>
        <v>44561</v>
      </c>
      <c r="R1360" t="str">
        <f t="shared" si="128"/>
        <v>Daily Journey</v>
      </c>
      <c r="S1360" t="str">
        <f t="shared" si="129"/>
        <v>On Time</v>
      </c>
      <c r="T1360" t="str">
        <f>IF(R1360="Permit", J1360, IF(G1360="","NA CO", IF(G1360="00:00:00","NA CO", IF(G1360&lt;E1360,"Early",IF(I1360*1440&gt;=parameter!$C$4,"Overtime","On Time CO")))))</f>
        <v>On Time CO</v>
      </c>
      <c r="U1360" t="str">
        <f t="shared" si="130"/>
        <v/>
      </c>
      <c r="V1360" t="str">
        <f t="shared" si="131"/>
        <v/>
      </c>
    </row>
    <row r="1361" spans="1:22" x14ac:dyDescent="0.3">
      <c r="A1361" t="s">
        <v>5766</v>
      </c>
      <c r="B1361" t="s">
        <v>5767</v>
      </c>
      <c r="C1361" t="str">
        <f>LEFT(raw!D1361,10)</f>
        <v>2021-12-28</v>
      </c>
      <c r="D1361" t="str">
        <f>LEFT(raw!E1361,8)</f>
        <v>00:00:00</v>
      </c>
      <c r="E1361" t="str">
        <f>LEFT(raw!F1361,8)</f>
        <v>00:00:00</v>
      </c>
      <c r="F1361" t="str">
        <f>LEFT(raw!G1361,8)</f>
        <v>08:05:52</v>
      </c>
      <c r="G1361" t="str">
        <f>LEFT(raw!H1361,8)</f>
        <v/>
      </c>
      <c r="H1361" t="s">
        <v>19</v>
      </c>
      <c r="I1361" t="s">
        <v>20</v>
      </c>
      <c r="J1361" t="s">
        <v>21</v>
      </c>
      <c r="K1361" t="s">
        <v>22</v>
      </c>
      <c r="L1361" t="str">
        <f>LEFT(raw!M1361,8)</f>
        <v>00:00:00</v>
      </c>
      <c r="M1361" t="s">
        <v>20</v>
      </c>
      <c r="N1361" t="s">
        <v>5782</v>
      </c>
      <c r="P1361" s="2">
        <f t="shared" si="126"/>
        <v>44558</v>
      </c>
      <c r="Q1361" s="3">
        <f t="shared" si="127"/>
        <v>44561</v>
      </c>
      <c r="R1361" t="str">
        <f t="shared" si="128"/>
        <v>Daily Journey</v>
      </c>
      <c r="S1361" t="str">
        <f t="shared" si="129"/>
        <v>On Time</v>
      </c>
      <c r="T1361" t="str">
        <f>IF(R1361="Permit", J1361, IF(G1361="","NA CO", IF(G1361="00:00:00","NA CO", IF(G1361&lt;E1361,"Early",IF(I1361*1440&gt;=parameter!$C$4,"Overtime","On Time CO")))))</f>
        <v>NA CO</v>
      </c>
      <c r="U1361" t="str">
        <f t="shared" si="130"/>
        <v/>
      </c>
      <c r="V1361" t="str">
        <f t="shared" si="131"/>
        <v/>
      </c>
    </row>
    <row r="1362" spans="1:22" x14ac:dyDescent="0.3">
      <c r="A1362" t="s">
        <v>5766</v>
      </c>
      <c r="B1362" t="s">
        <v>5767</v>
      </c>
      <c r="C1362" t="str">
        <f>LEFT(raw!D1362,10)</f>
        <v>2021-12-29</v>
      </c>
      <c r="D1362" t="str">
        <f>LEFT(raw!E1362,8)</f>
        <v>00:00:00</v>
      </c>
      <c r="E1362" t="str">
        <f>LEFT(raw!F1362,8)</f>
        <v>00:00:00</v>
      </c>
      <c r="F1362" t="str">
        <f>LEFT(raw!G1362,8)</f>
        <v>08:21:58</v>
      </c>
      <c r="G1362" t="str">
        <f>LEFT(raw!H1362,8)</f>
        <v>17:47:12</v>
      </c>
      <c r="H1362" t="s">
        <v>19</v>
      </c>
      <c r="I1362" t="s">
        <v>20</v>
      </c>
      <c r="J1362" t="s">
        <v>21</v>
      </c>
      <c r="K1362" t="s">
        <v>22</v>
      </c>
      <c r="L1362" t="str">
        <f>LEFT(raw!M1362,8)</f>
        <v>09:25:13</v>
      </c>
      <c r="M1362" t="s">
        <v>20</v>
      </c>
      <c r="N1362" t="s">
        <v>5782</v>
      </c>
      <c r="O1362" t="s">
        <v>5782</v>
      </c>
      <c r="P1362" s="2">
        <f t="shared" si="126"/>
        <v>44559</v>
      </c>
      <c r="Q1362" s="3">
        <f t="shared" si="127"/>
        <v>44561</v>
      </c>
      <c r="R1362" t="str">
        <f t="shared" si="128"/>
        <v>Daily Journey</v>
      </c>
      <c r="S1362" t="str">
        <f t="shared" si="129"/>
        <v>On Time</v>
      </c>
      <c r="T1362" t="str">
        <f>IF(R1362="Permit", J1362, IF(G1362="","NA CO", IF(G1362="00:00:00","NA CO", IF(G1362&lt;E1362,"Early",IF(I1362*1440&gt;=parameter!$C$4,"Overtime","On Time CO")))))</f>
        <v>On Time CO</v>
      </c>
      <c r="U1362" t="str">
        <f t="shared" si="130"/>
        <v/>
      </c>
      <c r="V1362" t="str">
        <f t="shared" si="131"/>
        <v/>
      </c>
    </row>
    <row r="1363" spans="1:22" x14ac:dyDescent="0.3">
      <c r="A1363" t="s">
        <v>5766</v>
      </c>
      <c r="B1363" t="s">
        <v>5767</v>
      </c>
      <c r="C1363" t="str">
        <f>LEFT(raw!D1363,10)</f>
        <v>2021-12-30</v>
      </c>
      <c r="D1363" t="str">
        <f>LEFT(raw!E1363,8)</f>
        <v>00:00:00</v>
      </c>
      <c r="E1363" t="str">
        <f>LEFT(raw!F1363,8)</f>
        <v>00:00:00</v>
      </c>
      <c r="F1363" t="str">
        <f>LEFT(raw!G1363,8)</f>
        <v>08:05:38</v>
      </c>
      <c r="G1363" t="str">
        <f>LEFT(raw!H1363,8)</f>
        <v>17:38:48</v>
      </c>
      <c r="H1363" t="s">
        <v>19</v>
      </c>
      <c r="I1363" t="s">
        <v>20</v>
      </c>
      <c r="J1363" t="s">
        <v>21</v>
      </c>
      <c r="K1363" t="s">
        <v>22</v>
      </c>
      <c r="L1363" t="str">
        <f>LEFT(raw!M1363,8)</f>
        <v>09:33:09</v>
      </c>
      <c r="M1363" t="s">
        <v>20</v>
      </c>
      <c r="N1363" t="s">
        <v>5782</v>
      </c>
      <c r="O1363" t="s">
        <v>5782</v>
      </c>
      <c r="P1363" s="2">
        <f t="shared" si="126"/>
        <v>44560</v>
      </c>
      <c r="Q1363" s="3">
        <f t="shared" si="127"/>
        <v>44561</v>
      </c>
      <c r="R1363" t="str">
        <f t="shared" si="128"/>
        <v>Daily Journey</v>
      </c>
      <c r="S1363" t="str">
        <f t="shared" si="129"/>
        <v>On Time</v>
      </c>
      <c r="T1363" t="str">
        <f>IF(R1363="Permit", J1363, IF(G1363="","NA CO", IF(G1363="00:00:00","NA CO", IF(G1363&lt;E1363,"Early",IF(I1363*1440&gt;=parameter!$C$4,"Overtime","On Time CO")))))</f>
        <v>On Time CO</v>
      </c>
      <c r="U1363" t="str">
        <f t="shared" si="130"/>
        <v/>
      </c>
      <c r="V1363" t="str">
        <f t="shared" si="131"/>
        <v/>
      </c>
    </row>
    <row r="1364" spans="1:22" x14ac:dyDescent="0.3">
      <c r="A1364" t="s">
        <v>5766</v>
      </c>
      <c r="B1364" t="s">
        <v>5767</v>
      </c>
      <c r="C1364" t="str">
        <f>LEFT(raw!D1364,10)</f>
        <v>2021-12-31</v>
      </c>
      <c r="D1364" t="str">
        <f>LEFT(raw!E1364,8)</f>
        <v>00:00:00</v>
      </c>
      <c r="E1364" t="str">
        <f>LEFT(raw!F1364,8)</f>
        <v>00:00:00</v>
      </c>
      <c r="F1364" t="str">
        <f>LEFT(raw!G1364,8)</f>
        <v>08:05:26</v>
      </c>
      <c r="G1364" t="str">
        <f>LEFT(raw!H1364,8)</f>
        <v>16:42:42</v>
      </c>
      <c r="H1364" t="s">
        <v>19</v>
      </c>
      <c r="I1364" t="s">
        <v>20</v>
      </c>
      <c r="J1364" t="s">
        <v>21</v>
      </c>
      <c r="K1364" t="s">
        <v>22</v>
      </c>
      <c r="L1364" t="str">
        <f>LEFT(raw!M1364,8)</f>
        <v>08:37:15</v>
      </c>
      <c r="M1364" t="s">
        <v>20</v>
      </c>
      <c r="N1364" t="s">
        <v>5787</v>
      </c>
      <c r="O1364" t="s">
        <v>5782</v>
      </c>
      <c r="P1364" s="2">
        <f t="shared" si="126"/>
        <v>44561</v>
      </c>
      <c r="Q1364" s="3">
        <f t="shared" si="127"/>
        <v>44561</v>
      </c>
      <c r="R1364" t="str">
        <f t="shared" si="128"/>
        <v>Daily Journey</v>
      </c>
      <c r="S1364" t="str">
        <f t="shared" si="129"/>
        <v>On Time</v>
      </c>
      <c r="T1364" t="str">
        <f>IF(R1364="Permit", J1364, IF(G1364="","NA CO", IF(G1364="00:00:00","NA CO", IF(G1364&lt;E1364,"Early",IF(I1364*1440&gt;=parameter!$C$4,"Overtime","On Time CO")))))</f>
        <v>On Time CO</v>
      </c>
      <c r="U1364" t="str">
        <f t="shared" si="130"/>
        <v/>
      </c>
      <c r="V1364" t="str">
        <f t="shared" si="131"/>
        <v/>
      </c>
    </row>
    <row r="1365" spans="1:22" x14ac:dyDescent="0.3">
      <c r="A1365" t="s">
        <v>5811</v>
      </c>
      <c r="B1365" t="s">
        <v>5812</v>
      </c>
      <c r="C1365" t="str">
        <f>LEFT(raw!D1365,10)</f>
        <v>2021-12-22</v>
      </c>
      <c r="D1365" t="str">
        <f>LEFT(raw!E1365,8)</f>
        <v>08:30:00</v>
      </c>
      <c r="E1365" t="str">
        <f>LEFT(raw!F1365,8)</f>
        <v>17:30:00</v>
      </c>
      <c r="F1365" t="str">
        <f>LEFT(raw!G1365,8)</f>
        <v>08:04:17</v>
      </c>
      <c r="G1365" t="str">
        <f>LEFT(raw!H1365,8)</f>
        <v>18:41:40</v>
      </c>
      <c r="H1365" t="s">
        <v>19</v>
      </c>
      <c r="I1365" t="s">
        <v>20</v>
      </c>
      <c r="J1365" t="s">
        <v>25</v>
      </c>
      <c r="K1365" t="s">
        <v>26</v>
      </c>
      <c r="L1365" t="str">
        <f>LEFT(raw!M1365,8)</f>
        <v>09:00:00</v>
      </c>
      <c r="M1365" t="s">
        <v>20</v>
      </c>
      <c r="N1365" t="s">
        <v>28</v>
      </c>
      <c r="O1365" t="s">
        <v>28</v>
      </c>
      <c r="P1365" s="2">
        <f t="shared" si="126"/>
        <v>44552</v>
      </c>
      <c r="Q1365" s="3">
        <f t="shared" si="127"/>
        <v>44561</v>
      </c>
      <c r="R1365" t="str">
        <f t="shared" si="128"/>
        <v>Attendance</v>
      </c>
      <c r="S1365" t="str">
        <f t="shared" si="129"/>
        <v>On Time</v>
      </c>
      <c r="T1365" t="str">
        <f>IF(R1365="Permit", J1365, IF(G1365="","NA CO", IF(G1365="00:00:00","NA CO", IF(G1365&lt;E1365,"Early",IF(I1365*1440&gt;=parameter!$C$4,"Overtime","On Time CO")))))</f>
        <v>On Time CO</v>
      </c>
      <c r="U1365" t="str">
        <f t="shared" si="130"/>
        <v/>
      </c>
      <c r="V1365" t="str">
        <f t="shared" si="131"/>
        <v/>
      </c>
    </row>
    <row r="1366" spans="1:22" x14ac:dyDescent="0.3">
      <c r="A1366" t="s">
        <v>5811</v>
      </c>
      <c r="B1366" t="s">
        <v>5812</v>
      </c>
      <c r="C1366" t="str">
        <f>LEFT(raw!D1366,10)</f>
        <v>2021-12-23</v>
      </c>
      <c r="D1366" t="str">
        <f>LEFT(raw!E1366,8)</f>
        <v>08:30:00</v>
      </c>
      <c r="E1366" t="str">
        <f>LEFT(raw!F1366,8)</f>
        <v>17:30:00</v>
      </c>
      <c r="F1366" t="str">
        <f>LEFT(raw!G1366,8)</f>
        <v>08:03:34</v>
      </c>
      <c r="G1366" t="str">
        <f>LEFT(raw!H1366,8)</f>
        <v>19:31:28</v>
      </c>
      <c r="H1366" t="s">
        <v>19</v>
      </c>
      <c r="I1366" t="s">
        <v>20</v>
      </c>
      <c r="J1366" t="s">
        <v>25</v>
      </c>
      <c r="K1366" t="s">
        <v>26</v>
      </c>
      <c r="L1366" t="str">
        <f>LEFT(raw!M1366,8)</f>
        <v>09:00:00</v>
      </c>
      <c r="M1366" t="s">
        <v>20</v>
      </c>
      <c r="N1366" t="s">
        <v>28</v>
      </c>
      <c r="O1366" t="s">
        <v>28</v>
      </c>
      <c r="P1366" s="2">
        <f t="shared" si="126"/>
        <v>44553</v>
      </c>
      <c r="Q1366" s="3">
        <f t="shared" si="127"/>
        <v>44561</v>
      </c>
      <c r="R1366" t="str">
        <f t="shared" si="128"/>
        <v>Attendance</v>
      </c>
      <c r="S1366" t="str">
        <f t="shared" si="129"/>
        <v>On Time</v>
      </c>
      <c r="T1366" t="str">
        <f>IF(R1366="Permit", J1366, IF(G1366="","NA CO", IF(G1366="00:00:00","NA CO", IF(G1366&lt;E1366,"Early",IF(I1366*1440&gt;=parameter!$C$4,"Overtime","On Time CO")))))</f>
        <v>On Time CO</v>
      </c>
      <c r="U1366" t="str">
        <f t="shared" si="130"/>
        <v/>
      </c>
      <c r="V1366" t="str">
        <f t="shared" si="131"/>
        <v/>
      </c>
    </row>
    <row r="1367" spans="1:22" x14ac:dyDescent="0.3">
      <c r="A1367" t="s">
        <v>5811</v>
      </c>
      <c r="B1367" t="s">
        <v>5812</v>
      </c>
      <c r="C1367" t="str">
        <f>LEFT(raw!D1367,10)</f>
        <v>2021-12-24</v>
      </c>
      <c r="D1367" t="str">
        <f>LEFT(raw!E1367,8)</f>
        <v>08:30:00</v>
      </c>
      <c r="E1367" t="str">
        <f>LEFT(raw!F1367,8)</f>
        <v>17:30:00</v>
      </c>
      <c r="F1367" t="str">
        <f>LEFT(raw!G1367,8)</f>
        <v>08:13:13</v>
      </c>
      <c r="G1367" t="str">
        <f>LEFT(raw!H1367,8)</f>
        <v>00:00:00</v>
      </c>
      <c r="H1367" t="s">
        <v>19</v>
      </c>
      <c r="I1367" t="s">
        <v>20</v>
      </c>
      <c r="J1367" t="s">
        <v>25</v>
      </c>
      <c r="K1367" t="s">
        <v>26</v>
      </c>
      <c r="L1367" t="str">
        <f>LEFT(raw!M1367,8)</f>
        <v>00:00:00</v>
      </c>
      <c r="M1367" t="s">
        <v>20</v>
      </c>
      <c r="N1367" t="s">
        <v>28</v>
      </c>
      <c r="O1367" t="s">
        <v>21</v>
      </c>
      <c r="P1367" s="2">
        <f t="shared" si="126"/>
        <v>44554</v>
      </c>
      <c r="Q1367" s="3">
        <f t="shared" si="127"/>
        <v>44561</v>
      </c>
      <c r="R1367" t="str">
        <f t="shared" si="128"/>
        <v>Attendance</v>
      </c>
      <c r="S1367" t="str">
        <f t="shared" si="129"/>
        <v>On Time</v>
      </c>
      <c r="T1367" t="str">
        <f>IF(R1367="Permit", J1367, IF(G1367="","NA CO", IF(G1367="00:00:00","NA CO", IF(G1367&lt;E1367,"Early",IF(I1367*1440&gt;=parameter!$C$4,"Overtime","On Time CO")))))</f>
        <v>NA CO</v>
      </c>
      <c r="U1367" t="str">
        <f t="shared" si="130"/>
        <v/>
      </c>
      <c r="V1367" t="str">
        <f t="shared" si="131"/>
        <v/>
      </c>
    </row>
    <row r="1368" spans="1:22" x14ac:dyDescent="0.3">
      <c r="A1368" t="s">
        <v>5811</v>
      </c>
      <c r="B1368" t="s">
        <v>5812</v>
      </c>
      <c r="C1368" t="str">
        <f>LEFT(raw!D1368,10)</f>
        <v>2021-12-27</v>
      </c>
      <c r="D1368" t="str">
        <f>LEFT(raw!E1368,8)</f>
        <v>08:30:00</v>
      </c>
      <c r="E1368" t="str">
        <f>LEFT(raw!F1368,8)</f>
        <v>17:30:00</v>
      </c>
      <c r="F1368" t="str">
        <f>LEFT(raw!G1368,8)</f>
        <v>07:53:46</v>
      </c>
      <c r="G1368" t="str">
        <f>LEFT(raw!H1368,8)</f>
        <v>17:38:45</v>
      </c>
      <c r="H1368" t="s">
        <v>19</v>
      </c>
      <c r="I1368" t="s">
        <v>20</v>
      </c>
      <c r="J1368" t="s">
        <v>25</v>
      </c>
      <c r="K1368" t="s">
        <v>26</v>
      </c>
      <c r="L1368" t="str">
        <f>LEFT(raw!M1368,8)</f>
        <v>09:00:00</v>
      </c>
      <c r="M1368" t="s">
        <v>20</v>
      </c>
      <c r="N1368" t="s">
        <v>28</v>
      </c>
      <c r="O1368" t="s">
        <v>28</v>
      </c>
      <c r="P1368" s="2">
        <f t="shared" si="126"/>
        <v>44557</v>
      </c>
      <c r="Q1368" s="3">
        <f t="shared" si="127"/>
        <v>44561</v>
      </c>
      <c r="R1368" t="str">
        <f t="shared" si="128"/>
        <v>Attendance</v>
      </c>
      <c r="S1368" t="str">
        <f t="shared" si="129"/>
        <v>On Time</v>
      </c>
      <c r="T1368" t="str">
        <f>IF(R1368="Permit", J1368, IF(G1368="","NA CO", IF(G1368="00:00:00","NA CO", IF(G1368&lt;E1368,"Early",IF(I1368*1440&gt;=parameter!$C$4,"Overtime","On Time CO")))))</f>
        <v>On Time CO</v>
      </c>
      <c r="U1368" t="str">
        <f t="shared" si="130"/>
        <v/>
      </c>
      <c r="V1368" t="str">
        <f t="shared" si="131"/>
        <v/>
      </c>
    </row>
    <row r="1369" spans="1:22" x14ac:dyDescent="0.3">
      <c r="A1369" t="s">
        <v>5811</v>
      </c>
      <c r="B1369" t="s">
        <v>5812</v>
      </c>
      <c r="C1369" t="str">
        <f>LEFT(raw!D1369,10)</f>
        <v>2021-12-28</v>
      </c>
      <c r="D1369" t="str">
        <f>LEFT(raw!E1369,8)</f>
        <v>08:30:00</v>
      </c>
      <c r="E1369" t="str">
        <f>LEFT(raw!F1369,8)</f>
        <v>17:30:00</v>
      </c>
      <c r="F1369" t="str">
        <f>LEFT(raw!G1369,8)</f>
        <v>08:08:05</v>
      </c>
      <c r="G1369" t="str">
        <f>LEFT(raw!H1369,8)</f>
        <v>17:48:13</v>
      </c>
      <c r="H1369" t="s">
        <v>19</v>
      </c>
      <c r="I1369" t="s">
        <v>20</v>
      </c>
      <c r="J1369" t="s">
        <v>25</v>
      </c>
      <c r="K1369" t="s">
        <v>26</v>
      </c>
      <c r="L1369" t="str">
        <f>LEFT(raw!M1369,8)</f>
        <v>09:00:00</v>
      </c>
      <c r="M1369" t="s">
        <v>20</v>
      </c>
      <c r="N1369" t="s">
        <v>28</v>
      </c>
      <c r="O1369" t="s">
        <v>28</v>
      </c>
      <c r="P1369" s="2">
        <f t="shared" si="126"/>
        <v>44558</v>
      </c>
      <c r="Q1369" s="3">
        <f t="shared" si="127"/>
        <v>44561</v>
      </c>
      <c r="R1369" t="str">
        <f t="shared" si="128"/>
        <v>Attendance</v>
      </c>
      <c r="S1369" t="str">
        <f t="shared" si="129"/>
        <v>On Time</v>
      </c>
      <c r="T1369" t="str">
        <f>IF(R1369="Permit", J1369, IF(G1369="","NA CO", IF(G1369="00:00:00","NA CO", IF(G1369&lt;E1369,"Early",IF(I1369*1440&gt;=parameter!$C$4,"Overtime","On Time CO")))))</f>
        <v>On Time CO</v>
      </c>
      <c r="U1369" t="str">
        <f t="shared" si="130"/>
        <v/>
      </c>
      <c r="V1369" t="str">
        <f t="shared" si="131"/>
        <v/>
      </c>
    </row>
    <row r="1370" spans="1:22" x14ac:dyDescent="0.3">
      <c r="A1370" t="s">
        <v>5811</v>
      </c>
      <c r="B1370" t="s">
        <v>5812</v>
      </c>
      <c r="C1370" t="str">
        <f>LEFT(raw!D1370,10)</f>
        <v>2021-12-29</v>
      </c>
      <c r="D1370" t="str">
        <f>LEFT(raw!E1370,8)</f>
        <v>08:30:00</v>
      </c>
      <c r="E1370" t="str">
        <f>LEFT(raw!F1370,8)</f>
        <v>17:30:00</v>
      </c>
      <c r="F1370" t="str">
        <f>LEFT(raw!G1370,8)</f>
        <v>08:17:08</v>
      </c>
      <c r="G1370" t="str">
        <f>LEFT(raw!H1370,8)</f>
        <v>22:03:22</v>
      </c>
      <c r="H1370" t="s">
        <v>19</v>
      </c>
      <c r="I1370" t="s">
        <v>20</v>
      </c>
      <c r="J1370" t="s">
        <v>25</v>
      </c>
      <c r="K1370" t="s">
        <v>26</v>
      </c>
      <c r="L1370" t="str">
        <f>LEFT(raw!M1370,8)</f>
        <v>09:00:00</v>
      </c>
      <c r="M1370" t="s">
        <v>20</v>
      </c>
      <c r="N1370" t="s">
        <v>28</v>
      </c>
      <c r="O1370" t="s">
        <v>28</v>
      </c>
      <c r="P1370" s="2">
        <f t="shared" si="126"/>
        <v>44559</v>
      </c>
      <c r="Q1370" s="3">
        <f t="shared" si="127"/>
        <v>44561</v>
      </c>
      <c r="R1370" t="str">
        <f t="shared" si="128"/>
        <v>Attendance</v>
      </c>
      <c r="S1370" t="str">
        <f t="shared" si="129"/>
        <v>On Time</v>
      </c>
      <c r="T1370" t="str">
        <f>IF(R1370="Permit", J1370, IF(G1370="","NA CO", IF(G1370="00:00:00","NA CO", IF(G1370&lt;E1370,"Early",IF(I1370*1440&gt;=parameter!$C$4,"Overtime","On Time CO")))))</f>
        <v>On Time CO</v>
      </c>
      <c r="U1370" t="str">
        <f t="shared" si="130"/>
        <v/>
      </c>
      <c r="V1370" t="str">
        <f t="shared" si="131"/>
        <v/>
      </c>
    </row>
    <row r="1371" spans="1:22" x14ac:dyDescent="0.3">
      <c r="A1371" t="s">
        <v>5811</v>
      </c>
      <c r="B1371" t="s">
        <v>5812</v>
      </c>
      <c r="C1371" t="str">
        <f>LEFT(raw!D1371,10)</f>
        <v>2021-12-30</v>
      </c>
      <c r="D1371" t="str">
        <f>LEFT(raw!E1371,8)</f>
        <v>08:30:00</v>
      </c>
      <c r="E1371" t="str">
        <f>LEFT(raw!F1371,8)</f>
        <v>17:30:00</v>
      </c>
      <c r="F1371" t="str">
        <f>LEFT(raw!G1371,8)</f>
        <v>08:27:51</v>
      </c>
      <c r="G1371" t="str">
        <f>LEFT(raw!H1371,8)</f>
        <v>21:31:39</v>
      </c>
      <c r="H1371" t="s">
        <v>19</v>
      </c>
      <c r="I1371" t="s">
        <v>20</v>
      </c>
      <c r="J1371" t="s">
        <v>25</v>
      </c>
      <c r="K1371" t="s">
        <v>26</v>
      </c>
      <c r="L1371" t="str">
        <f>LEFT(raw!M1371,8)</f>
        <v>09:00:00</v>
      </c>
      <c r="M1371" t="s">
        <v>20</v>
      </c>
      <c r="N1371" t="s">
        <v>28</v>
      </c>
      <c r="O1371" t="s">
        <v>28</v>
      </c>
      <c r="P1371" s="2">
        <f t="shared" si="126"/>
        <v>44560</v>
      </c>
      <c r="Q1371" s="3">
        <f t="shared" si="127"/>
        <v>44561</v>
      </c>
      <c r="R1371" t="str">
        <f t="shared" si="128"/>
        <v>Attendance</v>
      </c>
      <c r="S1371" t="str">
        <f t="shared" si="129"/>
        <v>On Time</v>
      </c>
      <c r="T1371" t="str">
        <f>IF(R1371="Permit", J1371, IF(G1371="","NA CO", IF(G1371="00:00:00","NA CO", IF(G1371&lt;E1371,"Early",IF(I1371*1440&gt;=parameter!$C$4,"Overtime","On Time CO")))))</f>
        <v>On Time CO</v>
      </c>
      <c r="U1371" t="str">
        <f t="shared" si="130"/>
        <v/>
      </c>
      <c r="V1371" t="str">
        <f t="shared" si="131"/>
        <v/>
      </c>
    </row>
    <row r="1372" spans="1:22" x14ac:dyDescent="0.3">
      <c r="A1372" t="s">
        <v>5811</v>
      </c>
      <c r="B1372" t="s">
        <v>5812</v>
      </c>
      <c r="C1372" t="str">
        <f>LEFT(raw!D1372,10)</f>
        <v>2021-12-31</v>
      </c>
      <c r="D1372" t="str">
        <f>LEFT(raw!E1372,8)</f>
        <v>08:30:00</v>
      </c>
      <c r="E1372" t="str">
        <f>LEFT(raw!F1372,8)</f>
        <v>17:30:00</v>
      </c>
      <c r="F1372" t="str">
        <f>LEFT(raw!G1372,8)</f>
        <v>08:27:51</v>
      </c>
      <c r="G1372" t="str">
        <f>LEFT(raw!H1372,8)</f>
        <v>17:19:41</v>
      </c>
      <c r="H1372" t="s">
        <v>19</v>
      </c>
      <c r="I1372" t="s">
        <v>20</v>
      </c>
      <c r="J1372" t="s">
        <v>25</v>
      </c>
      <c r="K1372" t="s">
        <v>26</v>
      </c>
      <c r="L1372" t="str">
        <f>LEFT(raw!M1372,8)</f>
        <v>09:00:00</v>
      </c>
      <c r="M1372" t="s">
        <v>20</v>
      </c>
      <c r="N1372" t="s">
        <v>28</v>
      </c>
      <c r="O1372" t="s">
        <v>28</v>
      </c>
      <c r="P1372" s="2">
        <f t="shared" si="126"/>
        <v>44561</v>
      </c>
      <c r="Q1372" s="3">
        <f t="shared" si="127"/>
        <v>44561</v>
      </c>
      <c r="R1372" t="str">
        <f t="shared" si="128"/>
        <v>Attendance</v>
      </c>
      <c r="S1372" t="str">
        <f t="shared" si="129"/>
        <v>On Time</v>
      </c>
      <c r="T1372" t="str">
        <f>IF(R1372="Permit", J1372, IF(G1372="","NA CO", IF(G1372="00:00:00","NA CO", IF(G1372&lt;E1372,"Early",IF(I1372*1440&gt;=parameter!$C$4,"Overtime","On Time CO")))))</f>
        <v>Early</v>
      </c>
      <c r="U1372" t="str">
        <f t="shared" si="130"/>
        <v/>
      </c>
      <c r="V1372" t="str">
        <f t="shared" si="131"/>
        <v/>
      </c>
    </row>
    <row r="1373" spans="1:22" x14ac:dyDescent="0.3">
      <c r="A1373" t="s">
        <v>359</v>
      </c>
      <c r="B1373" t="s">
        <v>360</v>
      </c>
      <c r="C1373" t="str">
        <f>LEFT(raw!D1373,10)</f>
        <v>2021-12-01</v>
      </c>
      <c r="D1373" t="str">
        <f>LEFT(raw!E1373,8)</f>
        <v>00:00:00</v>
      </c>
      <c r="E1373" t="str">
        <f>LEFT(raw!F1373,8)</f>
        <v>00:00:00</v>
      </c>
      <c r="F1373" t="str">
        <f>LEFT(raw!G1373,8)</f>
        <v>08:13:27</v>
      </c>
      <c r="G1373" t="str">
        <f>LEFT(raw!H1373,8)</f>
        <v>19:05:22</v>
      </c>
      <c r="H1373" t="s">
        <v>19</v>
      </c>
      <c r="I1373" t="s">
        <v>20</v>
      </c>
      <c r="J1373" t="s">
        <v>21</v>
      </c>
      <c r="K1373" t="s">
        <v>22</v>
      </c>
      <c r="L1373" t="str">
        <f>LEFT(raw!M1373,8)</f>
        <v>10:51:55</v>
      </c>
      <c r="M1373" t="s">
        <v>20</v>
      </c>
      <c r="N1373" t="s">
        <v>363</v>
      </c>
      <c r="O1373" t="s">
        <v>143</v>
      </c>
      <c r="P1373" s="2">
        <f t="shared" si="126"/>
        <v>44531</v>
      </c>
      <c r="Q1373" s="3">
        <f t="shared" si="127"/>
        <v>44561</v>
      </c>
      <c r="R1373" t="str">
        <f t="shared" si="128"/>
        <v>Daily Journey</v>
      </c>
      <c r="S1373" t="str">
        <f t="shared" si="129"/>
        <v>On Time</v>
      </c>
      <c r="T1373" t="str">
        <f>IF(R1373="Permit", J1373, IF(G1373="","NA CO", IF(G1373="00:00:00","NA CO", IF(G1373&lt;E1373,"Early",IF(I1373*1440&gt;=parameter!$C$4,"Overtime","On Time CO")))))</f>
        <v>On Time CO</v>
      </c>
      <c r="U1373" t="str">
        <f t="shared" si="130"/>
        <v/>
      </c>
      <c r="V1373" t="str">
        <f t="shared" si="131"/>
        <v/>
      </c>
    </row>
    <row r="1374" spans="1:22" x14ac:dyDescent="0.3">
      <c r="A1374" t="s">
        <v>359</v>
      </c>
      <c r="B1374" t="s">
        <v>360</v>
      </c>
      <c r="C1374" t="str">
        <f>LEFT(raw!D1374,10)</f>
        <v>2021-12-02</v>
      </c>
      <c r="D1374" t="str">
        <f>LEFT(raw!E1374,8)</f>
        <v>08:30:00</v>
      </c>
      <c r="E1374" t="str">
        <f>LEFT(raw!F1374,8)</f>
        <v>17:30:00</v>
      </c>
      <c r="F1374" t="str">
        <f>LEFT(raw!G1374,8)</f>
        <v>08:49:29</v>
      </c>
      <c r="G1374" t="str">
        <f>LEFT(raw!H1374,8)</f>
        <v>20:50:25</v>
      </c>
      <c r="H1374" t="s">
        <v>19</v>
      </c>
      <c r="I1374" t="s">
        <v>5835</v>
      </c>
      <c r="J1374" t="s">
        <v>32</v>
      </c>
      <c r="K1374" t="s">
        <v>26</v>
      </c>
      <c r="L1374" t="str">
        <f>LEFT(raw!M1374,8)</f>
        <v>09:00:00</v>
      </c>
      <c r="M1374" t="s">
        <v>20</v>
      </c>
      <c r="N1374" t="s">
        <v>31</v>
      </c>
      <c r="O1374" t="s">
        <v>31</v>
      </c>
      <c r="P1374" s="2">
        <f t="shared" si="126"/>
        <v>44532</v>
      </c>
      <c r="Q1374" s="3">
        <f t="shared" si="127"/>
        <v>44561</v>
      </c>
      <c r="R1374" t="str">
        <f t="shared" si="128"/>
        <v>Attendance</v>
      </c>
      <c r="S1374" t="str">
        <f t="shared" si="129"/>
        <v>Late</v>
      </c>
      <c r="T1374" t="str">
        <f>IF(R1374="Permit", J1374, IF(G1374="","NA CO", IF(G1374="00:00:00","NA CO", IF(G1374&lt;E1374,"Early",IF(I1374*1440&gt;=parameter!$C$4,"Overtime","On Time CO")))))</f>
        <v>On Time CO</v>
      </c>
      <c r="U1374" t="str">
        <f t="shared" si="130"/>
        <v>00:19:29</v>
      </c>
      <c r="V1374" t="str">
        <f t="shared" si="131"/>
        <v/>
      </c>
    </row>
    <row r="1375" spans="1:22" x14ac:dyDescent="0.3">
      <c r="A1375" t="s">
        <v>359</v>
      </c>
      <c r="B1375" t="s">
        <v>360</v>
      </c>
      <c r="C1375" t="str">
        <f>LEFT(raw!D1375,10)</f>
        <v>2021-12-03</v>
      </c>
      <c r="D1375" t="str">
        <f>LEFT(raw!E1375,8)</f>
        <v>00:00:00</v>
      </c>
      <c r="E1375" t="str">
        <f>LEFT(raw!F1375,8)</f>
        <v>00:00:00</v>
      </c>
      <c r="F1375" t="str">
        <f>LEFT(raw!G1375,8)</f>
        <v>06:52:19</v>
      </c>
      <c r="G1375" t="str">
        <f>LEFT(raw!H1375,8)</f>
        <v>19:39:11</v>
      </c>
      <c r="H1375" t="s">
        <v>19</v>
      </c>
      <c r="I1375" t="s">
        <v>20</v>
      </c>
      <c r="J1375" t="s">
        <v>21</v>
      </c>
      <c r="K1375" t="s">
        <v>22</v>
      </c>
      <c r="L1375" t="str">
        <f>LEFT(raw!M1375,8)</f>
        <v>12:46:52</v>
      </c>
      <c r="M1375" t="s">
        <v>20</v>
      </c>
      <c r="N1375" t="s">
        <v>363</v>
      </c>
      <c r="O1375" t="s">
        <v>143</v>
      </c>
      <c r="P1375" s="2">
        <f t="shared" si="126"/>
        <v>44533</v>
      </c>
      <c r="Q1375" s="3">
        <f t="shared" si="127"/>
        <v>44561</v>
      </c>
      <c r="R1375" t="str">
        <f t="shared" si="128"/>
        <v>Daily Journey</v>
      </c>
      <c r="S1375" t="str">
        <f t="shared" si="129"/>
        <v>On Time</v>
      </c>
      <c r="T1375" t="str">
        <f>IF(R1375="Permit", J1375, IF(G1375="","NA CO", IF(G1375="00:00:00","NA CO", IF(G1375&lt;E1375,"Early",IF(I1375*1440&gt;=parameter!$C$4,"Overtime","On Time CO")))))</f>
        <v>On Time CO</v>
      </c>
      <c r="U1375" t="str">
        <f t="shared" si="130"/>
        <v/>
      </c>
      <c r="V1375" t="str">
        <f t="shared" si="131"/>
        <v/>
      </c>
    </row>
    <row r="1376" spans="1:22" x14ac:dyDescent="0.3">
      <c r="A1376" t="s">
        <v>359</v>
      </c>
      <c r="B1376" t="s">
        <v>360</v>
      </c>
      <c r="C1376" t="str">
        <f>LEFT(raw!D1376,10)</f>
        <v>2021-12-06</v>
      </c>
      <c r="D1376" t="str">
        <f>LEFT(raw!E1376,8)</f>
        <v>08:30:00</v>
      </c>
      <c r="E1376" t="str">
        <f>LEFT(raw!F1376,8)</f>
        <v>17:30:00</v>
      </c>
      <c r="F1376" t="str">
        <f>LEFT(raw!G1376,8)</f>
        <v>08:22:09</v>
      </c>
      <c r="G1376" t="str">
        <f>LEFT(raw!H1376,8)</f>
        <v>18:54:23</v>
      </c>
      <c r="H1376" t="s">
        <v>19</v>
      </c>
      <c r="I1376" t="s">
        <v>20</v>
      </c>
      <c r="J1376" t="s">
        <v>25</v>
      </c>
      <c r="K1376" t="s">
        <v>26</v>
      </c>
      <c r="L1376" t="str">
        <f>LEFT(raw!M1376,8)</f>
        <v>09:00:00</v>
      </c>
      <c r="M1376" t="s">
        <v>20</v>
      </c>
      <c r="N1376" t="s">
        <v>31</v>
      </c>
      <c r="O1376" t="s">
        <v>31</v>
      </c>
      <c r="P1376" s="2">
        <f t="shared" si="126"/>
        <v>44536</v>
      </c>
      <c r="Q1376" s="3">
        <f t="shared" si="127"/>
        <v>44561</v>
      </c>
      <c r="R1376" t="str">
        <f t="shared" si="128"/>
        <v>Attendance</v>
      </c>
      <c r="S1376" t="str">
        <f t="shared" si="129"/>
        <v>On Time</v>
      </c>
      <c r="T1376" t="str">
        <f>IF(R1376="Permit", J1376, IF(G1376="","NA CO", IF(G1376="00:00:00","NA CO", IF(G1376&lt;E1376,"Early",IF(I1376*1440&gt;=parameter!$C$4,"Overtime","On Time CO")))))</f>
        <v>On Time CO</v>
      </c>
      <c r="U1376" t="str">
        <f t="shared" si="130"/>
        <v/>
      </c>
      <c r="V1376" t="str">
        <f t="shared" si="131"/>
        <v/>
      </c>
    </row>
    <row r="1377" spans="1:22" x14ac:dyDescent="0.3">
      <c r="A1377" t="s">
        <v>359</v>
      </c>
      <c r="B1377" t="s">
        <v>360</v>
      </c>
      <c r="C1377" t="str">
        <f>LEFT(raw!D1377,10)</f>
        <v>2021-12-07</v>
      </c>
      <c r="D1377" t="str">
        <f>LEFT(raw!E1377,8)</f>
        <v>00:00:00</v>
      </c>
      <c r="E1377" t="str">
        <f>LEFT(raw!F1377,8)</f>
        <v>00:00:00</v>
      </c>
      <c r="F1377" t="str">
        <f>LEFT(raw!G1377,8)</f>
        <v>06:51:30</v>
      </c>
      <c r="G1377" t="str">
        <f>LEFT(raw!H1377,8)</f>
        <v>19:07:51</v>
      </c>
      <c r="H1377" t="s">
        <v>19</v>
      </c>
      <c r="I1377" t="s">
        <v>20</v>
      </c>
      <c r="J1377" t="s">
        <v>21</v>
      </c>
      <c r="K1377" t="s">
        <v>22</v>
      </c>
      <c r="L1377" t="str">
        <f>LEFT(raw!M1377,8)</f>
        <v>12:16:21</v>
      </c>
      <c r="M1377" t="s">
        <v>20</v>
      </c>
      <c r="N1377" t="s">
        <v>363</v>
      </c>
      <c r="O1377" t="s">
        <v>363</v>
      </c>
      <c r="P1377" s="2">
        <f t="shared" si="126"/>
        <v>44537</v>
      </c>
      <c r="Q1377" s="3">
        <f t="shared" si="127"/>
        <v>44561</v>
      </c>
      <c r="R1377" t="str">
        <f t="shared" si="128"/>
        <v>Daily Journey</v>
      </c>
      <c r="S1377" t="str">
        <f t="shared" si="129"/>
        <v>On Time</v>
      </c>
      <c r="T1377" t="str">
        <f>IF(R1377="Permit", J1377, IF(G1377="","NA CO", IF(G1377="00:00:00","NA CO", IF(G1377&lt;E1377,"Early",IF(I1377*1440&gt;=parameter!$C$4,"Overtime","On Time CO")))))</f>
        <v>On Time CO</v>
      </c>
      <c r="U1377" t="str">
        <f t="shared" si="130"/>
        <v/>
      </c>
      <c r="V1377" t="str">
        <f t="shared" si="131"/>
        <v/>
      </c>
    </row>
    <row r="1378" spans="1:22" x14ac:dyDescent="0.3">
      <c r="A1378" t="s">
        <v>359</v>
      </c>
      <c r="B1378" t="s">
        <v>360</v>
      </c>
      <c r="C1378" t="str">
        <f>LEFT(raw!D1378,10)</f>
        <v>2021-12-08</v>
      </c>
      <c r="D1378" t="str">
        <f>LEFT(raw!E1378,8)</f>
        <v>08:30:00</v>
      </c>
      <c r="E1378" t="str">
        <f>LEFT(raw!F1378,8)</f>
        <v>17:30:00</v>
      </c>
      <c r="F1378" t="str">
        <f>LEFT(raw!G1378,8)</f>
        <v>08:27:34</v>
      </c>
      <c r="G1378" t="str">
        <f>LEFT(raw!H1378,8)</f>
        <v>18:12:18</v>
      </c>
      <c r="H1378" t="s">
        <v>19</v>
      </c>
      <c r="I1378" t="s">
        <v>20</v>
      </c>
      <c r="J1378" t="s">
        <v>25</v>
      </c>
      <c r="K1378" t="s">
        <v>26</v>
      </c>
      <c r="L1378" t="str">
        <f>LEFT(raw!M1378,8)</f>
        <v>09:00:00</v>
      </c>
      <c r="M1378" t="s">
        <v>20</v>
      </c>
      <c r="N1378" t="s">
        <v>31</v>
      </c>
      <c r="O1378" t="s">
        <v>31</v>
      </c>
      <c r="P1378" s="2">
        <f t="shared" si="126"/>
        <v>44538</v>
      </c>
      <c r="Q1378" s="3">
        <f t="shared" si="127"/>
        <v>44561</v>
      </c>
      <c r="R1378" t="str">
        <f t="shared" si="128"/>
        <v>Attendance</v>
      </c>
      <c r="S1378" t="str">
        <f t="shared" si="129"/>
        <v>On Time</v>
      </c>
      <c r="T1378" t="str">
        <f>IF(R1378="Permit", J1378, IF(G1378="","NA CO", IF(G1378="00:00:00","NA CO", IF(G1378&lt;E1378,"Early",IF(I1378*1440&gt;=parameter!$C$4,"Overtime","On Time CO")))))</f>
        <v>On Time CO</v>
      </c>
      <c r="U1378" t="str">
        <f t="shared" si="130"/>
        <v/>
      </c>
      <c r="V1378" t="str">
        <f t="shared" si="131"/>
        <v/>
      </c>
    </row>
    <row r="1379" spans="1:22" x14ac:dyDescent="0.3">
      <c r="A1379" t="s">
        <v>359</v>
      </c>
      <c r="B1379" t="s">
        <v>360</v>
      </c>
      <c r="C1379" t="str">
        <f>LEFT(raw!D1379,10)</f>
        <v>2021-12-09</v>
      </c>
      <c r="D1379" t="str">
        <f>LEFT(raw!E1379,8)</f>
        <v>00:00:00</v>
      </c>
      <c r="E1379" t="str">
        <f>LEFT(raw!F1379,8)</f>
        <v>00:00:00</v>
      </c>
      <c r="F1379" t="str">
        <f>LEFT(raw!G1379,8)</f>
        <v>06:52:34</v>
      </c>
      <c r="G1379" t="str">
        <f>LEFT(raw!H1379,8)</f>
        <v>18:54:10</v>
      </c>
      <c r="H1379" t="s">
        <v>19</v>
      </c>
      <c r="I1379" t="s">
        <v>20</v>
      </c>
      <c r="J1379" t="s">
        <v>21</v>
      </c>
      <c r="K1379" t="s">
        <v>22</v>
      </c>
      <c r="L1379" t="str">
        <f>LEFT(raw!M1379,8)</f>
        <v>12:01:35</v>
      </c>
      <c r="M1379" t="s">
        <v>20</v>
      </c>
      <c r="N1379" t="s">
        <v>363</v>
      </c>
      <c r="O1379" t="s">
        <v>143</v>
      </c>
      <c r="P1379" s="2">
        <f t="shared" si="126"/>
        <v>44539</v>
      </c>
      <c r="Q1379" s="3">
        <f t="shared" si="127"/>
        <v>44561</v>
      </c>
      <c r="R1379" t="str">
        <f t="shared" si="128"/>
        <v>Daily Journey</v>
      </c>
      <c r="S1379" t="str">
        <f t="shared" si="129"/>
        <v>On Time</v>
      </c>
      <c r="T1379" t="str">
        <f>IF(R1379="Permit", J1379, IF(G1379="","NA CO", IF(G1379="00:00:00","NA CO", IF(G1379&lt;E1379,"Early",IF(I1379*1440&gt;=parameter!$C$4,"Overtime","On Time CO")))))</f>
        <v>On Time CO</v>
      </c>
      <c r="U1379" t="str">
        <f t="shared" si="130"/>
        <v/>
      </c>
      <c r="V1379" t="str">
        <f t="shared" si="131"/>
        <v/>
      </c>
    </row>
    <row r="1380" spans="1:22" x14ac:dyDescent="0.3">
      <c r="A1380" t="s">
        <v>359</v>
      </c>
      <c r="B1380" t="s">
        <v>360</v>
      </c>
      <c r="C1380" t="str">
        <f>LEFT(raw!D1380,10)</f>
        <v>2021-12-10</v>
      </c>
      <c r="D1380" t="str">
        <f>LEFT(raw!E1380,8)</f>
        <v>08:30:00</v>
      </c>
      <c r="E1380" t="str">
        <f>LEFT(raw!F1380,8)</f>
        <v>17:30:00</v>
      </c>
      <c r="F1380" t="str">
        <f>LEFT(raw!G1380,8)</f>
        <v>08:27:37</v>
      </c>
      <c r="G1380" t="str">
        <f>LEFT(raw!H1380,8)</f>
        <v>17:54:47</v>
      </c>
      <c r="H1380" t="s">
        <v>19</v>
      </c>
      <c r="I1380" t="s">
        <v>20</v>
      </c>
      <c r="J1380" t="s">
        <v>25</v>
      </c>
      <c r="K1380" t="s">
        <v>26</v>
      </c>
      <c r="L1380" t="str">
        <f>LEFT(raw!M1380,8)</f>
        <v>09:00:00</v>
      </c>
      <c r="M1380" t="s">
        <v>20</v>
      </c>
      <c r="N1380" t="s">
        <v>31</v>
      </c>
      <c r="O1380" t="s">
        <v>31</v>
      </c>
      <c r="P1380" s="2">
        <f t="shared" si="126"/>
        <v>44540</v>
      </c>
      <c r="Q1380" s="3">
        <f t="shared" si="127"/>
        <v>44561</v>
      </c>
      <c r="R1380" t="str">
        <f t="shared" si="128"/>
        <v>Attendance</v>
      </c>
      <c r="S1380" t="str">
        <f t="shared" si="129"/>
        <v>On Time</v>
      </c>
      <c r="T1380" t="str">
        <f>IF(R1380="Permit", J1380, IF(G1380="","NA CO", IF(G1380="00:00:00","NA CO", IF(G1380&lt;E1380,"Early",IF(I1380*1440&gt;=parameter!$C$4,"Overtime","On Time CO")))))</f>
        <v>On Time CO</v>
      </c>
      <c r="U1380" t="str">
        <f t="shared" si="130"/>
        <v/>
      </c>
      <c r="V1380" t="str">
        <f t="shared" si="131"/>
        <v/>
      </c>
    </row>
    <row r="1381" spans="1:22" x14ac:dyDescent="0.3">
      <c r="A1381" t="s">
        <v>359</v>
      </c>
      <c r="B1381" t="s">
        <v>360</v>
      </c>
      <c r="C1381" t="str">
        <f>LEFT(raw!D1381,10)</f>
        <v>2021-12-13</v>
      </c>
      <c r="D1381" t="str">
        <f>LEFT(raw!E1381,8)</f>
        <v>00:00:00</v>
      </c>
      <c r="E1381" t="str">
        <f>LEFT(raw!F1381,8)</f>
        <v>00:00:00</v>
      </c>
      <c r="F1381" t="str">
        <f>LEFT(raw!G1381,8)</f>
        <v>06:47:17</v>
      </c>
      <c r="G1381" t="str">
        <f>LEFT(raw!H1381,8)</f>
        <v>17:50:07</v>
      </c>
      <c r="H1381" t="s">
        <v>19</v>
      </c>
      <c r="I1381" t="s">
        <v>20</v>
      </c>
      <c r="J1381" t="s">
        <v>21</v>
      </c>
      <c r="K1381" t="s">
        <v>22</v>
      </c>
      <c r="L1381" t="str">
        <f>LEFT(raw!M1381,8)</f>
        <v>11:02:50</v>
      </c>
      <c r="M1381" t="s">
        <v>20</v>
      </c>
      <c r="N1381" t="s">
        <v>363</v>
      </c>
      <c r="O1381" t="s">
        <v>363</v>
      </c>
      <c r="P1381" s="2">
        <f t="shared" si="126"/>
        <v>44543</v>
      </c>
      <c r="Q1381" s="3">
        <f t="shared" si="127"/>
        <v>44561</v>
      </c>
      <c r="R1381" t="str">
        <f t="shared" si="128"/>
        <v>Daily Journey</v>
      </c>
      <c r="S1381" t="str">
        <f t="shared" si="129"/>
        <v>On Time</v>
      </c>
      <c r="T1381" t="str">
        <f>IF(R1381="Permit", J1381, IF(G1381="","NA CO", IF(G1381="00:00:00","NA CO", IF(G1381&lt;E1381,"Early",IF(I1381*1440&gt;=parameter!$C$4,"Overtime","On Time CO")))))</f>
        <v>On Time CO</v>
      </c>
      <c r="U1381" t="str">
        <f t="shared" si="130"/>
        <v/>
      </c>
      <c r="V1381" t="str">
        <f t="shared" si="131"/>
        <v/>
      </c>
    </row>
    <row r="1382" spans="1:22" x14ac:dyDescent="0.3">
      <c r="A1382" t="s">
        <v>359</v>
      </c>
      <c r="B1382" t="s">
        <v>360</v>
      </c>
      <c r="C1382" t="str">
        <f>LEFT(raw!D1382,10)</f>
        <v>2021-12-14</v>
      </c>
      <c r="D1382" t="str">
        <f>LEFT(raw!E1382,8)</f>
        <v>08:30:00</v>
      </c>
      <c r="E1382" t="str">
        <f>LEFT(raw!F1382,8)</f>
        <v>17:30:00</v>
      </c>
      <c r="F1382" t="str">
        <f>LEFT(raw!G1382,8)</f>
        <v>08:27:08</v>
      </c>
      <c r="G1382" t="str">
        <f>LEFT(raw!H1382,8)</f>
        <v>17:39:49</v>
      </c>
      <c r="H1382" t="s">
        <v>19</v>
      </c>
      <c r="I1382" t="s">
        <v>20</v>
      </c>
      <c r="J1382" t="s">
        <v>25</v>
      </c>
      <c r="K1382" t="s">
        <v>26</v>
      </c>
      <c r="L1382" t="str">
        <f>LEFT(raw!M1382,8)</f>
        <v>09:00:00</v>
      </c>
      <c r="M1382" t="s">
        <v>20</v>
      </c>
      <c r="N1382" t="s">
        <v>31</v>
      </c>
      <c r="O1382" t="s">
        <v>31</v>
      </c>
      <c r="P1382" s="2">
        <f t="shared" si="126"/>
        <v>44544</v>
      </c>
      <c r="Q1382" s="3">
        <f t="shared" si="127"/>
        <v>44561</v>
      </c>
      <c r="R1382" t="str">
        <f t="shared" si="128"/>
        <v>Attendance</v>
      </c>
      <c r="S1382" t="str">
        <f t="shared" si="129"/>
        <v>On Time</v>
      </c>
      <c r="T1382" t="str">
        <f>IF(R1382="Permit", J1382, IF(G1382="","NA CO", IF(G1382="00:00:00","NA CO", IF(G1382&lt;E1382,"Early",IF(I1382*1440&gt;=parameter!$C$4,"Overtime","On Time CO")))))</f>
        <v>On Time CO</v>
      </c>
      <c r="U1382" t="str">
        <f t="shared" si="130"/>
        <v/>
      </c>
      <c r="V1382" t="str">
        <f t="shared" si="131"/>
        <v/>
      </c>
    </row>
    <row r="1383" spans="1:22" x14ac:dyDescent="0.3">
      <c r="A1383" t="s">
        <v>359</v>
      </c>
      <c r="B1383" t="s">
        <v>360</v>
      </c>
      <c r="C1383" t="str">
        <f>LEFT(raw!D1383,10)</f>
        <v>2021-12-15</v>
      </c>
      <c r="D1383" t="str">
        <f>LEFT(raw!E1383,8)</f>
        <v>00:00:00</v>
      </c>
      <c r="E1383" t="str">
        <f>LEFT(raw!F1383,8)</f>
        <v>00:00:00</v>
      </c>
      <c r="F1383" t="str">
        <f>LEFT(raw!G1383,8)</f>
        <v>06:47:30</v>
      </c>
      <c r="G1383" t="str">
        <f>LEFT(raw!H1383,8)</f>
        <v>17:52:07</v>
      </c>
      <c r="H1383" t="s">
        <v>19</v>
      </c>
      <c r="I1383" t="s">
        <v>20</v>
      </c>
      <c r="J1383" t="s">
        <v>21</v>
      </c>
      <c r="K1383" t="s">
        <v>22</v>
      </c>
      <c r="L1383" t="str">
        <f>LEFT(raw!M1383,8)</f>
        <v>11:04:36</v>
      </c>
      <c r="M1383" t="s">
        <v>20</v>
      </c>
      <c r="N1383" t="s">
        <v>5863</v>
      </c>
      <c r="O1383" t="s">
        <v>363</v>
      </c>
      <c r="P1383" s="2">
        <f t="shared" si="126"/>
        <v>44545</v>
      </c>
      <c r="Q1383" s="3">
        <f t="shared" si="127"/>
        <v>44561</v>
      </c>
      <c r="R1383" t="str">
        <f t="shared" si="128"/>
        <v>Daily Journey</v>
      </c>
      <c r="S1383" t="str">
        <f t="shared" si="129"/>
        <v>On Time</v>
      </c>
      <c r="T1383" t="str">
        <f>IF(R1383="Permit", J1383, IF(G1383="","NA CO", IF(G1383="00:00:00","NA CO", IF(G1383&lt;E1383,"Early",IF(I1383*1440&gt;=parameter!$C$4,"Overtime","On Time CO")))))</f>
        <v>On Time CO</v>
      </c>
      <c r="U1383" t="str">
        <f t="shared" si="130"/>
        <v/>
      </c>
      <c r="V1383" t="str">
        <f t="shared" si="131"/>
        <v/>
      </c>
    </row>
    <row r="1384" spans="1:22" x14ac:dyDescent="0.3">
      <c r="A1384" t="s">
        <v>359</v>
      </c>
      <c r="B1384" t="s">
        <v>360</v>
      </c>
      <c r="C1384" t="str">
        <f>LEFT(raw!D1384,10)</f>
        <v>2021-12-16</v>
      </c>
      <c r="D1384" t="str">
        <f>LEFT(raw!E1384,8)</f>
        <v>08:30:00</v>
      </c>
      <c r="E1384" t="str">
        <f>LEFT(raw!F1384,8)</f>
        <v>17:30:00</v>
      </c>
      <c r="F1384" t="str">
        <f>LEFT(raw!G1384,8)</f>
        <v>08:27:52</v>
      </c>
      <c r="G1384" t="str">
        <f>LEFT(raw!H1384,8)</f>
        <v>17:39:25</v>
      </c>
      <c r="H1384" t="s">
        <v>19</v>
      </c>
      <c r="I1384" t="s">
        <v>20</v>
      </c>
      <c r="J1384" t="s">
        <v>25</v>
      </c>
      <c r="K1384" t="s">
        <v>26</v>
      </c>
      <c r="L1384" t="str">
        <f>LEFT(raw!M1384,8)</f>
        <v>09:00:00</v>
      </c>
      <c r="M1384" t="s">
        <v>20</v>
      </c>
      <c r="N1384" t="s">
        <v>31</v>
      </c>
      <c r="O1384" t="s">
        <v>31</v>
      </c>
      <c r="P1384" s="2">
        <f t="shared" si="126"/>
        <v>44546</v>
      </c>
      <c r="Q1384" s="3">
        <f t="shared" si="127"/>
        <v>44561</v>
      </c>
      <c r="R1384" t="str">
        <f t="shared" si="128"/>
        <v>Attendance</v>
      </c>
      <c r="S1384" t="str">
        <f t="shared" si="129"/>
        <v>On Time</v>
      </c>
      <c r="T1384" t="str">
        <f>IF(R1384="Permit", J1384, IF(G1384="","NA CO", IF(G1384="00:00:00","NA CO", IF(G1384&lt;E1384,"Early",IF(I1384*1440&gt;=parameter!$C$4,"Overtime","On Time CO")))))</f>
        <v>On Time CO</v>
      </c>
      <c r="U1384" t="str">
        <f t="shared" si="130"/>
        <v/>
      </c>
      <c r="V1384" t="str">
        <f t="shared" si="131"/>
        <v/>
      </c>
    </row>
    <row r="1385" spans="1:22" x14ac:dyDescent="0.3">
      <c r="A1385" t="s">
        <v>359</v>
      </c>
      <c r="B1385" t="s">
        <v>360</v>
      </c>
      <c r="C1385" t="str">
        <f>LEFT(raw!D1385,10)</f>
        <v>2021-12-17</v>
      </c>
      <c r="D1385" t="str">
        <f>LEFT(raw!E1385,8)</f>
        <v>00:00:00</v>
      </c>
      <c r="E1385" t="str">
        <f>LEFT(raw!F1385,8)</f>
        <v>00:00:00</v>
      </c>
      <c r="F1385" t="str">
        <f>LEFT(raw!G1385,8)</f>
        <v>06:47:07</v>
      </c>
      <c r="G1385" t="str">
        <f>LEFT(raw!H1385,8)</f>
        <v>18:27:32</v>
      </c>
      <c r="H1385" t="s">
        <v>19</v>
      </c>
      <c r="I1385" t="s">
        <v>20</v>
      </c>
      <c r="J1385" t="s">
        <v>21</v>
      </c>
      <c r="K1385" t="s">
        <v>22</v>
      </c>
      <c r="L1385" t="str">
        <f>LEFT(raw!M1385,8)</f>
        <v>11:40:25</v>
      </c>
      <c r="M1385" t="s">
        <v>20</v>
      </c>
      <c r="N1385" t="s">
        <v>363</v>
      </c>
      <c r="O1385" t="s">
        <v>363</v>
      </c>
      <c r="P1385" s="2">
        <f t="shared" si="126"/>
        <v>44547</v>
      </c>
      <c r="Q1385" s="3">
        <f t="shared" si="127"/>
        <v>44561</v>
      </c>
      <c r="R1385" t="str">
        <f t="shared" si="128"/>
        <v>Daily Journey</v>
      </c>
      <c r="S1385" t="str">
        <f t="shared" si="129"/>
        <v>On Time</v>
      </c>
      <c r="T1385" t="str">
        <f>IF(R1385="Permit", J1385, IF(G1385="","NA CO", IF(G1385="00:00:00","NA CO", IF(G1385&lt;E1385,"Early",IF(I1385*1440&gt;=parameter!$C$4,"Overtime","On Time CO")))))</f>
        <v>On Time CO</v>
      </c>
      <c r="U1385" t="str">
        <f t="shared" si="130"/>
        <v/>
      </c>
      <c r="V1385" t="str">
        <f t="shared" si="131"/>
        <v/>
      </c>
    </row>
    <row r="1386" spans="1:22" x14ac:dyDescent="0.3">
      <c r="A1386" t="s">
        <v>359</v>
      </c>
      <c r="B1386" t="s">
        <v>360</v>
      </c>
      <c r="C1386" t="str">
        <f>LEFT(raw!D1386,10)</f>
        <v>2021-12-20</v>
      </c>
      <c r="D1386" t="str">
        <f>LEFT(raw!E1386,8)</f>
        <v>08:30:00</v>
      </c>
      <c r="E1386" t="str">
        <f>LEFT(raw!F1386,8)</f>
        <v>17:30:00</v>
      </c>
      <c r="F1386" t="str">
        <f>LEFT(raw!G1386,8)</f>
        <v>08:26:43</v>
      </c>
      <c r="G1386" t="str">
        <f>LEFT(raw!H1386,8)</f>
        <v>17:51:21</v>
      </c>
      <c r="H1386" t="s">
        <v>19</v>
      </c>
      <c r="I1386" t="s">
        <v>20</v>
      </c>
      <c r="J1386" t="s">
        <v>25</v>
      </c>
      <c r="K1386" t="s">
        <v>26</v>
      </c>
      <c r="L1386" t="str">
        <f>LEFT(raw!M1386,8)</f>
        <v>09:00:00</v>
      </c>
      <c r="M1386" t="s">
        <v>20</v>
      </c>
      <c r="N1386" t="s">
        <v>31</v>
      </c>
      <c r="O1386" t="s">
        <v>31</v>
      </c>
      <c r="P1386" s="2">
        <f t="shared" si="126"/>
        <v>44550</v>
      </c>
      <c r="Q1386" s="3">
        <f t="shared" si="127"/>
        <v>44561</v>
      </c>
      <c r="R1386" t="str">
        <f t="shared" si="128"/>
        <v>Attendance</v>
      </c>
      <c r="S1386" t="str">
        <f t="shared" si="129"/>
        <v>On Time</v>
      </c>
      <c r="T1386" t="str">
        <f>IF(R1386="Permit", J1386, IF(G1386="","NA CO", IF(G1386="00:00:00","NA CO", IF(G1386&lt;E1386,"Early",IF(I1386*1440&gt;=parameter!$C$4,"Overtime","On Time CO")))))</f>
        <v>On Time CO</v>
      </c>
      <c r="U1386" t="str">
        <f t="shared" si="130"/>
        <v/>
      </c>
      <c r="V1386" t="str">
        <f t="shared" si="131"/>
        <v/>
      </c>
    </row>
    <row r="1387" spans="1:22" x14ac:dyDescent="0.3">
      <c r="A1387" t="s">
        <v>359</v>
      </c>
      <c r="B1387" t="s">
        <v>360</v>
      </c>
      <c r="C1387" t="str">
        <f>LEFT(raw!D1387,10)</f>
        <v>2021-12-21</v>
      </c>
      <c r="D1387" t="str">
        <f>LEFT(raw!E1387,8)</f>
        <v>00:00:00</v>
      </c>
      <c r="E1387" t="str">
        <f>LEFT(raw!F1387,8)</f>
        <v>00:00:00</v>
      </c>
      <c r="F1387" t="str">
        <f>LEFT(raw!G1387,8)</f>
        <v>06:47:57</v>
      </c>
      <c r="G1387" t="str">
        <f>LEFT(raw!H1387,8)</f>
        <v>18:06:36</v>
      </c>
      <c r="H1387" t="s">
        <v>19</v>
      </c>
      <c r="I1387" t="s">
        <v>20</v>
      </c>
      <c r="J1387" t="s">
        <v>21</v>
      </c>
      <c r="K1387" t="s">
        <v>22</v>
      </c>
      <c r="L1387" t="str">
        <f>LEFT(raw!M1387,8)</f>
        <v>11:18:39</v>
      </c>
      <c r="M1387" t="s">
        <v>20</v>
      </c>
      <c r="N1387" t="s">
        <v>363</v>
      </c>
      <c r="O1387" t="s">
        <v>143</v>
      </c>
      <c r="P1387" s="2">
        <f t="shared" si="126"/>
        <v>44551</v>
      </c>
      <c r="Q1387" s="3">
        <f t="shared" si="127"/>
        <v>44561</v>
      </c>
      <c r="R1387" t="str">
        <f t="shared" si="128"/>
        <v>Daily Journey</v>
      </c>
      <c r="S1387" t="str">
        <f t="shared" si="129"/>
        <v>On Time</v>
      </c>
      <c r="T1387" t="str">
        <f>IF(R1387="Permit", J1387, IF(G1387="","NA CO", IF(G1387="00:00:00","NA CO", IF(G1387&lt;E1387,"Early",IF(I1387*1440&gt;=parameter!$C$4,"Overtime","On Time CO")))))</f>
        <v>On Time CO</v>
      </c>
      <c r="U1387" t="str">
        <f t="shared" si="130"/>
        <v/>
      </c>
      <c r="V1387" t="str">
        <f t="shared" si="131"/>
        <v/>
      </c>
    </row>
    <row r="1388" spans="1:22" x14ac:dyDescent="0.3">
      <c r="A1388" t="s">
        <v>359</v>
      </c>
      <c r="B1388" t="s">
        <v>360</v>
      </c>
      <c r="C1388" t="str">
        <f>LEFT(raw!D1388,10)</f>
        <v>2021-12-22</v>
      </c>
      <c r="D1388" t="str">
        <f>LEFT(raw!E1388,8)</f>
        <v>08:30:00</v>
      </c>
      <c r="E1388" t="str">
        <f>LEFT(raw!F1388,8)</f>
        <v>17:30:00</v>
      </c>
      <c r="F1388" t="str">
        <f>LEFT(raw!G1388,8)</f>
        <v>08:32:34</v>
      </c>
      <c r="G1388" t="str">
        <f>LEFT(raw!H1388,8)</f>
        <v>17:39:04</v>
      </c>
      <c r="H1388" t="s">
        <v>19</v>
      </c>
      <c r="I1388" t="s">
        <v>5879</v>
      </c>
      <c r="J1388" t="s">
        <v>32</v>
      </c>
      <c r="K1388" t="s">
        <v>26</v>
      </c>
      <c r="L1388" t="str">
        <f>LEFT(raw!M1388,8)</f>
        <v>09:00:00</v>
      </c>
      <c r="M1388" t="s">
        <v>20</v>
      </c>
      <c r="N1388" t="s">
        <v>31</v>
      </c>
      <c r="O1388" t="s">
        <v>31</v>
      </c>
      <c r="P1388" s="2">
        <f t="shared" si="126"/>
        <v>44552</v>
      </c>
      <c r="Q1388" s="3">
        <f t="shared" si="127"/>
        <v>44561</v>
      </c>
      <c r="R1388" t="str">
        <f t="shared" si="128"/>
        <v>Attendance</v>
      </c>
      <c r="S1388" t="str">
        <f t="shared" si="129"/>
        <v>Late</v>
      </c>
      <c r="T1388" t="str">
        <f>IF(R1388="Permit", J1388, IF(G1388="","NA CO", IF(G1388="00:00:00","NA CO", IF(G1388&lt;E1388,"Early",IF(I1388*1440&gt;=parameter!$C$4,"Overtime","On Time CO")))))</f>
        <v>On Time CO</v>
      </c>
      <c r="U1388" t="str">
        <f t="shared" si="130"/>
        <v>00:02:34</v>
      </c>
      <c r="V1388" t="str">
        <f t="shared" si="131"/>
        <v/>
      </c>
    </row>
    <row r="1389" spans="1:22" x14ac:dyDescent="0.3">
      <c r="A1389" t="s">
        <v>359</v>
      </c>
      <c r="B1389" t="s">
        <v>360</v>
      </c>
      <c r="C1389" t="str">
        <f>LEFT(raw!D1389,10)</f>
        <v>2021-12-23</v>
      </c>
      <c r="D1389" t="str">
        <f>LEFT(raw!E1389,8)</f>
        <v>00:00:00</v>
      </c>
      <c r="E1389" t="str">
        <f>LEFT(raw!F1389,8)</f>
        <v>00:00:00</v>
      </c>
      <c r="F1389" t="str">
        <f>LEFT(raw!G1389,8)</f>
        <v>06:46:23</v>
      </c>
      <c r="G1389" t="str">
        <f>LEFT(raw!H1389,8)</f>
        <v>18:18:09</v>
      </c>
      <c r="H1389" t="s">
        <v>19</v>
      </c>
      <c r="I1389" t="s">
        <v>20</v>
      </c>
      <c r="J1389" t="s">
        <v>21</v>
      </c>
      <c r="K1389" t="s">
        <v>22</v>
      </c>
      <c r="L1389" t="str">
        <f>LEFT(raw!M1389,8)</f>
        <v>11:31:46</v>
      </c>
      <c r="M1389" t="s">
        <v>20</v>
      </c>
      <c r="N1389" t="s">
        <v>363</v>
      </c>
      <c r="O1389" t="s">
        <v>363</v>
      </c>
      <c r="P1389" s="2">
        <f t="shared" si="126"/>
        <v>44553</v>
      </c>
      <c r="Q1389" s="3">
        <f t="shared" si="127"/>
        <v>44561</v>
      </c>
      <c r="R1389" t="str">
        <f t="shared" si="128"/>
        <v>Daily Journey</v>
      </c>
      <c r="S1389" t="str">
        <f t="shared" si="129"/>
        <v>On Time</v>
      </c>
      <c r="T1389" t="str">
        <f>IF(R1389="Permit", J1389, IF(G1389="","NA CO", IF(G1389="00:00:00","NA CO", IF(G1389&lt;E1389,"Early",IF(I1389*1440&gt;=parameter!$C$4,"Overtime","On Time CO")))))</f>
        <v>On Time CO</v>
      </c>
      <c r="U1389" t="str">
        <f t="shared" si="130"/>
        <v/>
      </c>
      <c r="V1389" t="str">
        <f t="shared" si="131"/>
        <v/>
      </c>
    </row>
    <row r="1390" spans="1:22" x14ac:dyDescent="0.3">
      <c r="A1390" t="s">
        <v>359</v>
      </c>
      <c r="B1390" t="s">
        <v>360</v>
      </c>
      <c r="C1390" t="str">
        <f>LEFT(raw!D1390,10)</f>
        <v>2021-12-24</v>
      </c>
      <c r="D1390" t="str">
        <f>LEFT(raw!E1390,8)</f>
        <v>08:30:00</v>
      </c>
      <c r="E1390" t="str">
        <f>LEFT(raw!F1390,8)</f>
        <v>17:30:00</v>
      </c>
      <c r="F1390" t="str">
        <f>LEFT(raw!G1390,8)</f>
        <v>08:19:25</v>
      </c>
      <c r="G1390" t="str">
        <f>LEFT(raw!H1390,8)</f>
        <v>18:26:25</v>
      </c>
      <c r="H1390" t="s">
        <v>19</v>
      </c>
      <c r="I1390" t="s">
        <v>20</v>
      </c>
      <c r="J1390" t="s">
        <v>25</v>
      </c>
      <c r="K1390" t="s">
        <v>26</v>
      </c>
      <c r="L1390" t="str">
        <f>LEFT(raw!M1390,8)</f>
        <v>09:00:00</v>
      </c>
      <c r="M1390" t="s">
        <v>20</v>
      </c>
      <c r="N1390" t="s">
        <v>31</v>
      </c>
      <c r="O1390" t="s">
        <v>31</v>
      </c>
      <c r="P1390" s="2">
        <f t="shared" si="126"/>
        <v>44554</v>
      </c>
      <c r="Q1390" s="3">
        <f t="shared" si="127"/>
        <v>44561</v>
      </c>
      <c r="R1390" t="str">
        <f t="shared" si="128"/>
        <v>Attendance</v>
      </c>
      <c r="S1390" t="str">
        <f t="shared" si="129"/>
        <v>On Time</v>
      </c>
      <c r="T1390" t="str">
        <f>IF(R1390="Permit", J1390, IF(G1390="","NA CO", IF(G1390="00:00:00","NA CO", IF(G1390&lt;E1390,"Early",IF(I1390*1440&gt;=parameter!$C$4,"Overtime","On Time CO")))))</f>
        <v>On Time CO</v>
      </c>
      <c r="U1390" t="str">
        <f t="shared" si="130"/>
        <v/>
      </c>
      <c r="V1390" t="str">
        <f t="shared" si="131"/>
        <v/>
      </c>
    </row>
    <row r="1391" spans="1:22" x14ac:dyDescent="0.3">
      <c r="A1391" t="s">
        <v>359</v>
      </c>
      <c r="B1391" t="s">
        <v>360</v>
      </c>
      <c r="C1391" t="str">
        <f>LEFT(raw!D1391,10)</f>
        <v>2021-12-27</v>
      </c>
      <c r="D1391" t="str">
        <f>LEFT(raw!E1391,8)</f>
        <v>00:00:00</v>
      </c>
      <c r="E1391" t="str">
        <f>LEFT(raw!F1391,8)</f>
        <v>00:00:00</v>
      </c>
      <c r="F1391" t="str">
        <f>LEFT(raw!G1391,8)</f>
        <v>06:47:21</v>
      </c>
      <c r="G1391" t="str">
        <f>LEFT(raw!H1391,8)</f>
        <v>21:43:07</v>
      </c>
      <c r="H1391" t="s">
        <v>19</v>
      </c>
      <c r="I1391" t="s">
        <v>20</v>
      </c>
      <c r="J1391" t="s">
        <v>21</v>
      </c>
      <c r="K1391" t="s">
        <v>22</v>
      </c>
      <c r="L1391" t="str">
        <f>LEFT(raw!M1391,8)</f>
        <v>14:55:45</v>
      </c>
      <c r="M1391" t="s">
        <v>20</v>
      </c>
      <c r="N1391" t="s">
        <v>363</v>
      </c>
      <c r="O1391" t="s">
        <v>363</v>
      </c>
      <c r="P1391" s="2">
        <f t="shared" si="126"/>
        <v>44557</v>
      </c>
      <c r="Q1391" s="3">
        <f t="shared" si="127"/>
        <v>44561</v>
      </c>
      <c r="R1391" t="str">
        <f t="shared" si="128"/>
        <v>Daily Journey</v>
      </c>
      <c r="S1391" t="str">
        <f t="shared" si="129"/>
        <v>On Time</v>
      </c>
      <c r="T1391" t="str">
        <f>IF(R1391="Permit", J1391, IF(G1391="","NA CO", IF(G1391="00:00:00","NA CO", IF(G1391&lt;E1391,"Early",IF(I1391*1440&gt;=parameter!$C$4,"Overtime","On Time CO")))))</f>
        <v>On Time CO</v>
      </c>
      <c r="U1391" t="str">
        <f t="shared" si="130"/>
        <v/>
      </c>
      <c r="V1391" t="str">
        <f t="shared" si="131"/>
        <v/>
      </c>
    </row>
    <row r="1392" spans="1:22" x14ac:dyDescent="0.3">
      <c r="A1392" t="s">
        <v>359</v>
      </c>
      <c r="B1392" t="s">
        <v>360</v>
      </c>
      <c r="C1392" t="str">
        <f>LEFT(raw!D1392,10)</f>
        <v>2021-12-28</v>
      </c>
      <c r="D1392" t="str">
        <f>LEFT(raw!E1392,8)</f>
        <v>08:30:00</v>
      </c>
      <c r="E1392" t="str">
        <f>LEFT(raw!F1392,8)</f>
        <v>17:30:00</v>
      </c>
      <c r="F1392" t="str">
        <f>LEFT(raw!G1392,8)</f>
        <v>08:19:44</v>
      </c>
      <c r="G1392" t="str">
        <f>LEFT(raw!H1392,8)</f>
        <v>17:42:32</v>
      </c>
      <c r="H1392" t="s">
        <v>19</v>
      </c>
      <c r="I1392" t="s">
        <v>20</v>
      </c>
      <c r="J1392" t="s">
        <v>25</v>
      </c>
      <c r="K1392" t="s">
        <v>26</v>
      </c>
      <c r="L1392" t="str">
        <f>LEFT(raw!M1392,8)</f>
        <v>09:00:00</v>
      </c>
      <c r="M1392" t="s">
        <v>20</v>
      </c>
      <c r="N1392" t="s">
        <v>31</v>
      </c>
      <c r="O1392" t="s">
        <v>31</v>
      </c>
      <c r="P1392" s="2">
        <f t="shared" si="126"/>
        <v>44558</v>
      </c>
      <c r="Q1392" s="3">
        <f t="shared" si="127"/>
        <v>44561</v>
      </c>
      <c r="R1392" t="str">
        <f t="shared" si="128"/>
        <v>Attendance</v>
      </c>
      <c r="S1392" t="str">
        <f t="shared" si="129"/>
        <v>On Time</v>
      </c>
      <c r="T1392" t="str">
        <f>IF(R1392="Permit", J1392, IF(G1392="","NA CO", IF(G1392="00:00:00","NA CO", IF(G1392&lt;E1392,"Early",IF(I1392*1440&gt;=parameter!$C$4,"Overtime","On Time CO")))))</f>
        <v>On Time CO</v>
      </c>
      <c r="U1392" t="str">
        <f t="shared" si="130"/>
        <v/>
      </c>
      <c r="V1392" t="str">
        <f t="shared" si="131"/>
        <v/>
      </c>
    </row>
    <row r="1393" spans="1:22" x14ac:dyDescent="0.3">
      <c r="A1393" t="s">
        <v>359</v>
      </c>
      <c r="B1393" t="s">
        <v>360</v>
      </c>
      <c r="C1393" t="str">
        <f>LEFT(raw!D1393,10)</f>
        <v>2021-12-29</v>
      </c>
      <c r="D1393" t="str">
        <f>LEFT(raw!E1393,8)</f>
        <v>00:00:00</v>
      </c>
      <c r="E1393" t="str">
        <f>LEFT(raw!F1393,8)</f>
        <v>00:00:00</v>
      </c>
      <c r="F1393" t="str">
        <f>LEFT(raw!G1393,8)</f>
        <v>06:47:18</v>
      </c>
      <c r="G1393" t="str">
        <f>LEFT(raw!H1393,8)</f>
        <v>19:09:44</v>
      </c>
      <c r="H1393" t="s">
        <v>19</v>
      </c>
      <c r="I1393" t="s">
        <v>20</v>
      </c>
      <c r="J1393" t="s">
        <v>21</v>
      </c>
      <c r="K1393" t="s">
        <v>22</v>
      </c>
      <c r="L1393" t="str">
        <f>LEFT(raw!M1393,8)</f>
        <v>12:22:26</v>
      </c>
      <c r="M1393" t="s">
        <v>20</v>
      </c>
      <c r="N1393" t="s">
        <v>363</v>
      </c>
      <c r="O1393" t="s">
        <v>363</v>
      </c>
      <c r="P1393" s="2">
        <f t="shared" si="126"/>
        <v>44559</v>
      </c>
      <c r="Q1393" s="3">
        <f t="shared" si="127"/>
        <v>44561</v>
      </c>
      <c r="R1393" t="str">
        <f t="shared" si="128"/>
        <v>Daily Journey</v>
      </c>
      <c r="S1393" t="str">
        <f t="shared" si="129"/>
        <v>On Time</v>
      </c>
      <c r="T1393" t="str">
        <f>IF(R1393="Permit", J1393, IF(G1393="","NA CO", IF(G1393="00:00:00","NA CO", IF(G1393&lt;E1393,"Early",IF(I1393*1440&gt;=parameter!$C$4,"Overtime","On Time CO")))))</f>
        <v>On Time CO</v>
      </c>
      <c r="U1393" t="str">
        <f t="shared" si="130"/>
        <v/>
      </c>
      <c r="V1393" t="str">
        <f t="shared" si="131"/>
        <v/>
      </c>
    </row>
    <row r="1394" spans="1:22" x14ac:dyDescent="0.3">
      <c r="A1394" t="s">
        <v>359</v>
      </c>
      <c r="B1394" t="s">
        <v>360</v>
      </c>
      <c r="C1394" t="str">
        <f>LEFT(raw!D1394,10)</f>
        <v>2021-12-30</v>
      </c>
      <c r="D1394" t="str">
        <f>LEFT(raw!E1394,8)</f>
        <v>08:30:00</v>
      </c>
      <c r="E1394" t="str">
        <f>LEFT(raw!F1394,8)</f>
        <v>17:30:00</v>
      </c>
      <c r="F1394" t="str">
        <f>LEFT(raw!G1394,8)</f>
        <v>08:25:46</v>
      </c>
      <c r="G1394" t="str">
        <f>LEFT(raw!H1394,8)</f>
        <v>18:21:18</v>
      </c>
      <c r="H1394" t="s">
        <v>19</v>
      </c>
      <c r="I1394" t="s">
        <v>20</v>
      </c>
      <c r="J1394" t="s">
        <v>25</v>
      </c>
      <c r="K1394" t="s">
        <v>26</v>
      </c>
      <c r="L1394" t="str">
        <f>LEFT(raw!M1394,8)</f>
        <v>09:00:00</v>
      </c>
      <c r="M1394" t="s">
        <v>20</v>
      </c>
      <c r="N1394" t="s">
        <v>31</v>
      </c>
      <c r="O1394" t="s">
        <v>31</v>
      </c>
      <c r="P1394" s="2">
        <f t="shared" si="126"/>
        <v>44560</v>
      </c>
      <c r="Q1394" s="3">
        <f t="shared" si="127"/>
        <v>44561</v>
      </c>
      <c r="R1394" t="str">
        <f t="shared" si="128"/>
        <v>Attendance</v>
      </c>
      <c r="S1394" t="str">
        <f t="shared" si="129"/>
        <v>On Time</v>
      </c>
      <c r="T1394" t="str">
        <f>IF(R1394="Permit", J1394, IF(G1394="","NA CO", IF(G1394="00:00:00","NA CO", IF(G1394&lt;E1394,"Early",IF(I1394*1440&gt;=parameter!$C$4,"Overtime","On Time CO")))))</f>
        <v>On Time CO</v>
      </c>
      <c r="U1394" t="str">
        <f t="shared" si="130"/>
        <v/>
      </c>
      <c r="V1394" t="str">
        <f t="shared" si="131"/>
        <v/>
      </c>
    </row>
    <row r="1395" spans="1:22" x14ac:dyDescent="0.3">
      <c r="A1395" t="s">
        <v>359</v>
      </c>
      <c r="B1395" t="s">
        <v>360</v>
      </c>
      <c r="C1395" t="str">
        <f>LEFT(raw!D1395,10)</f>
        <v>2021-12-31</v>
      </c>
      <c r="D1395" t="str">
        <f>LEFT(raw!E1395,8)</f>
        <v>00:00:00</v>
      </c>
      <c r="E1395" t="str">
        <f>LEFT(raw!F1395,8)</f>
        <v>00:00:00</v>
      </c>
      <c r="F1395" t="str">
        <f>LEFT(raw!G1395,8)</f>
        <v>06:47:15</v>
      </c>
      <c r="G1395" t="str">
        <f>LEFT(raw!H1395,8)</f>
        <v>20:29:15</v>
      </c>
      <c r="H1395" t="s">
        <v>19</v>
      </c>
      <c r="I1395" t="s">
        <v>20</v>
      </c>
      <c r="J1395" t="s">
        <v>21</v>
      </c>
      <c r="K1395" t="s">
        <v>22</v>
      </c>
      <c r="L1395" t="str">
        <f>LEFT(raw!M1395,8)</f>
        <v>13:42:00</v>
      </c>
      <c r="M1395" t="s">
        <v>20</v>
      </c>
      <c r="N1395" t="s">
        <v>363</v>
      </c>
      <c r="O1395" t="s">
        <v>5902</v>
      </c>
      <c r="P1395" s="2">
        <f t="shared" si="126"/>
        <v>44561</v>
      </c>
      <c r="Q1395" s="3">
        <f t="shared" si="127"/>
        <v>44561</v>
      </c>
      <c r="R1395" t="str">
        <f t="shared" si="128"/>
        <v>Daily Journey</v>
      </c>
      <c r="S1395" t="str">
        <f t="shared" si="129"/>
        <v>On Time</v>
      </c>
      <c r="T1395" t="str">
        <f>IF(R1395="Permit", J1395, IF(G1395="","NA CO", IF(G1395="00:00:00","NA CO", IF(G1395&lt;E1395,"Early",IF(I1395*1440&gt;=parameter!$C$4,"Overtime","On Time CO")))))</f>
        <v>On Time CO</v>
      </c>
      <c r="U1395" t="str">
        <f t="shared" si="130"/>
        <v/>
      </c>
      <c r="V1395" t="str">
        <f t="shared" si="131"/>
        <v/>
      </c>
    </row>
    <row r="1396" spans="1:22" x14ac:dyDescent="0.3">
      <c r="A1396" t="s">
        <v>365</v>
      </c>
      <c r="B1396" t="s">
        <v>366</v>
      </c>
      <c r="C1396" t="str">
        <f>LEFT(raw!D1396,10)</f>
        <v>2021-12-01</v>
      </c>
      <c r="D1396" t="str">
        <f>LEFT(raw!E1396,8)</f>
        <v>07:30:00</v>
      </c>
      <c r="E1396" t="str">
        <f>LEFT(raw!F1396,8)</f>
        <v>16:00:00</v>
      </c>
      <c r="F1396" t="str">
        <f>LEFT(raw!G1396,8)</f>
        <v>08:29:48</v>
      </c>
      <c r="G1396" t="str">
        <f>LEFT(raw!H1396,8)</f>
        <v>00:00:00</v>
      </c>
      <c r="H1396" t="s">
        <v>19</v>
      </c>
      <c r="I1396" t="s">
        <v>1242</v>
      </c>
      <c r="J1396" t="s">
        <v>32</v>
      </c>
      <c r="K1396" t="s">
        <v>26</v>
      </c>
      <c r="L1396" t="str">
        <f>LEFT(raw!M1396,8)</f>
        <v>00:00:00</v>
      </c>
      <c r="M1396" t="s">
        <v>20</v>
      </c>
      <c r="N1396" t="s">
        <v>28</v>
      </c>
      <c r="O1396" t="s">
        <v>21</v>
      </c>
      <c r="P1396" s="2">
        <f t="shared" si="126"/>
        <v>44531</v>
      </c>
      <c r="Q1396" s="3">
        <f t="shared" si="127"/>
        <v>44561</v>
      </c>
      <c r="R1396" t="str">
        <f t="shared" si="128"/>
        <v>Attendance</v>
      </c>
      <c r="S1396" t="str">
        <f t="shared" si="129"/>
        <v>Late</v>
      </c>
      <c r="T1396" t="str">
        <f>IF(R1396="Permit", J1396, IF(G1396="","NA CO", IF(G1396="00:00:00","NA CO", IF(G1396&lt;E1396,"Early",IF(I1396*1440&gt;=parameter!$C$4,"Overtime","On Time CO")))))</f>
        <v>NA CO</v>
      </c>
      <c r="U1396" t="str">
        <f t="shared" si="130"/>
        <v>00:59:48</v>
      </c>
      <c r="V1396" t="str">
        <f t="shared" si="131"/>
        <v/>
      </c>
    </row>
    <row r="1397" spans="1:22" x14ac:dyDescent="0.3">
      <c r="A1397" t="s">
        <v>365</v>
      </c>
      <c r="B1397" t="s">
        <v>366</v>
      </c>
      <c r="C1397" t="str">
        <f>LEFT(raw!D1397,10)</f>
        <v>2021-12-02</v>
      </c>
      <c r="D1397" t="str">
        <f>LEFT(raw!E1397,8)</f>
        <v>07:30:00</v>
      </c>
      <c r="E1397" t="str">
        <f>LEFT(raw!F1397,8)</f>
        <v>16:30:00</v>
      </c>
      <c r="F1397" t="str">
        <f>LEFT(raw!G1397,8)</f>
        <v>08:35:40</v>
      </c>
      <c r="G1397" t="str">
        <f>LEFT(raw!H1397,8)</f>
        <v>20:00:14</v>
      </c>
      <c r="H1397" t="s">
        <v>19</v>
      </c>
      <c r="I1397" t="s">
        <v>5906</v>
      </c>
      <c r="J1397" t="s">
        <v>32</v>
      </c>
      <c r="K1397" t="s">
        <v>26</v>
      </c>
      <c r="L1397" t="str">
        <f>LEFT(raw!M1397,8)</f>
        <v>09:00:00</v>
      </c>
      <c r="M1397" t="s">
        <v>20</v>
      </c>
      <c r="N1397" t="s">
        <v>28</v>
      </c>
      <c r="O1397" t="s">
        <v>28</v>
      </c>
      <c r="P1397" s="2">
        <f t="shared" si="126"/>
        <v>44532</v>
      </c>
      <c r="Q1397" s="3">
        <f t="shared" si="127"/>
        <v>44561</v>
      </c>
      <c r="R1397" t="str">
        <f t="shared" si="128"/>
        <v>Attendance</v>
      </c>
      <c r="S1397" t="str">
        <f t="shared" si="129"/>
        <v>Late</v>
      </c>
      <c r="T1397" t="str">
        <f>IF(R1397="Permit", J1397, IF(G1397="","NA CO", IF(G1397="00:00:00","NA CO", IF(G1397&lt;E1397,"Early",IF(I1397*1440&gt;=parameter!$C$4,"Overtime","On Time CO")))))</f>
        <v>Overtime</v>
      </c>
      <c r="U1397" t="str">
        <f t="shared" si="130"/>
        <v>01:05:40</v>
      </c>
      <c r="V1397" t="str">
        <f t="shared" si="131"/>
        <v>00:00:00</v>
      </c>
    </row>
    <row r="1398" spans="1:22" x14ac:dyDescent="0.3">
      <c r="A1398" t="s">
        <v>365</v>
      </c>
      <c r="B1398" t="s">
        <v>366</v>
      </c>
      <c r="C1398" t="str">
        <f>LEFT(raw!D1398,10)</f>
        <v>2021-12-03</v>
      </c>
      <c r="D1398" t="str">
        <f>LEFT(raw!E1398,8)</f>
        <v>07:30:00</v>
      </c>
      <c r="E1398" t="str">
        <f>LEFT(raw!F1398,8)</f>
        <v>16:30:00</v>
      </c>
      <c r="F1398" t="str">
        <f>LEFT(raw!G1398,8)</f>
        <v>08:29:33</v>
      </c>
      <c r="G1398" t="str">
        <f>LEFT(raw!H1398,8)</f>
        <v>20:03:12</v>
      </c>
      <c r="H1398" t="s">
        <v>19</v>
      </c>
      <c r="I1398" t="s">
        <v>5910</v>
      </c>
      <c r="J1398" t="s">
        <v>32</v>
      </c>
      <c r="K1398" t="s">
        <v>26</v>
      </c>
      <c r="L1398" t="str">
        <f>LEFT(raw!M1398,8)</f>
        <v>09:00:00</v>
      </c>
      <c r="M1398" t="s">
        <v>20</v>
      </c>
      <c r="N1398" t="s">
        <v>28</v>
      </c>
      <c r="O1398" t="s">
        <v>28</v>
      </c>
      <c r="P1398" s="2">
        <f t="shared" si="126"/>
        <v>44533</v>
      </c>
      <c r="Q1398" s="3">
        <f t="shared" si="127"/>
        <v>44561</v>
      </c>
      <c r="R1398" t="str">
        <f t="shared" si="128"/>
        <v>Attendance</v>
      </c>
      <c r="S1398" t="str">
        <f t="shared" si="129"/>
        <v>Late</v>
      </c>
      <c r="T1398" t="str">
        <f>IF(R1398="Permit", J1398, IF(G1398="","NA CO", IF(G1398="00:00:00","NA CO", IF(G1398&lt;E1398,"Early",IF(I1398*1440&gt;=parameter!$C$4,"Overtime","On Time CO")))))</f>
        <v>On Time CO</v>
      </c>
      <c r="U1398" t="str">
        <f t="shared" si="130"/>
        <v>00:59:33</v>
      </c>
      <c r="V1398" t="str">
        <f t="shared" si="131"/>
        <v/>
      </c>
    </row>
    <row r="1399" spans="1:22" x14ac:dyDescent="0.3">
      <c r="A1399" t="s">
        <v>365</v>
      </c>
      <c r="B1399" t="s">
        <v>366</v>
      </c>
      <c r="C1399" t="str">
        <f>LEFT(raw!D1399,10)</f>
        <v>2021-12-06</v>
      </c>
      <c r="D1399" t="str">
        <f>LEFT(raw!E1399,8)</f>
        <v>00:00:00</v>
      </c>
      <c r="E1399" t="str">
        <f>LEFT(raw!F1399,8)</f>
        <v>00:00:00</v>
      </c>
      <c r="F1399" t="str">
        <f>LEFT(raw!G1399,8)</f>
        <v>07:55:28</v>
      </c>
      <c r="G1399" t="str">
        <f>LEFT(raw!H1399,8)</f>
        <v/>
      </c>
      <c r="H1399" t="s">
        <v>19</v>
      </c>
      <c r="I1399" t="s">
        <v>20</v>
      </c>
      <c r="J1399" t="s">
        <v>21</v>
      </c>
      <c r="K1399" t="s">
        <v>22</v>
      </c>
      <c r="L1399" t="str">
        <f>LEFT(raw!M1399,8)</f>
        <v>00:00:00</v>
      </c>
      <c r="M1399" t="s">
        <v>20</v>
      </c>
      <c r="N1399" t="s">
        <v>5913</v>
      </c>
      <c r="P1399" s="2">
        <f t="shared" si="126"/>
        <v>44536</v>
      </c>
      <c r="Q1399" s="3">
        <f t="shared" si="127"/>
        <v>44561</v>
      </c>
      <c r="R1399" t="str">
        <f t="shared" si="128"/>
        <v>Daily Journey</v>
      </c>
      <c r="S1399" t="str">
        <f t="shared" si="129"/>
        <v>On Time</v>
      </c>
      <c r="T1399" t="str">
        <f>IF(R1399="Permit", J1399, IF(G1399="","NA CO", IF(G1399="00:00:00","NA CO", IF(G1399&lt;E1399,"Early",IF(I1399*1440&gt;=parameter!$C$4,"Overtime","On Time CO")))))</f>
        <v>NA CO</v>
      </c>
      <c r="U1399" t="str">
        <f t="shared" si="130"/>
        <v/>
      </c>
      <c r="V1399" t="str">
        <f t="shared" si="131"/>
        <v/>
      </c>
    </row>
    <row r="1400" spans="1:22" x14ac:dyDescent="0.3">
      <c r="A1400" t="s">
        <v>365</v>
      </c>
      <c r="B1400" t="s">
        <v>366</v>
      </c>
      <c r="C1400" t="str">
        <f>LEFT(raw!D1400,10)</f>
        <v>2021-12-15</v>
      </c>
      <c r="D1400" t="str">
        <f>LEFT(raw!E1400,8)</f>
        <v>07:30:00</v>
      </c>
      <c r="E1400" t="str">
        <f>LEFT(raw!F1400,8)</f>
        <v>16:00:00</v>
      </c>
      <c r="F1400" t="str">
        <f>LEFT(raw!G1400,8)</f>
        <v>08:23:48</v>
      </c>
      <c r="G1400" t="str">
        <f>LEFT(raw!H1400,8)</f>
        <v>00:00:00</v>
      </c>
      <c r="H1400" t="s">
        <v>19</v>
      </c>
      <c r="I1400" t="s">
        <v>5915</v>
      </c>
      <c r="J1400" t="s">
        <v>32</v>
      </c>
      <c r="K1400" t="s">
        <v>26</v>
      </c>
      <c r="L1400" t="str">
        <f>LEFT(raw!M1400,8)</f>
        <v>00:00:00</v>
      </c>
      <c r="M1400" t="s">
        <v>20</v>
      </c>
      <c r="N1400" t="s">
        <v>28</v>
      </c>
      <c r="O1400" t="s">
        <v>21</v>
      </c>
      <c r="P1400" s="2">
        <f t="shared" si="126"/>
        <v>44545</v>
      </c>
      <c r="Q1400" s="3">
        <f t="shared" si="127"/>
        <v>44561</v>
      </c>
      <c r="R1400" t="str">
        <f t="shared" si="128"/>
        <v>Attendance</v>
      </c>
      <c r="S1400" t="str">
        <f t="shared" si="129"/>
        <v>Late</v>
      </c>
      <c r="T1400" t="str">
        <f>IF(R1400="Permit", J1400, IF(G1400="","NA CO", IF(G1400="00:00:00","NA CO", IF(G1400&lt;E1400,"Early",IF(I1400*1440&gt;=parameter!$C$4,"Overtime","On Time CO")))))</f>
        <v>NA CO</v>
      </c>
      <c r="U1400" t="str">
        <f t="shared" si="130"/>
        <v>00:53:48</v>
      </c>
      <c r="V1400" t="str">
        <f t="shared" si="131"/>
        <v/>
      </c>
    </row>
    <row r="1401" spans="1:22" x14ac:dyDescent="0.3">
      <c r="A1401" t="s">
        <v>365</v>
      </c>
      <c r="B1401" t="s">
        <v>366</v>
      </c>
      <c r="C1401" t="str">
        <f>LEFT(raw!D1401,10)</f>
        <v>2021-12-16</v>
      </c>
      <c r="D1401" t="str">
        <f>LEFT(raw!E1401,8)</f>
        <v>07:30:00</v>
      </c>
      <c r="E1401" t="str">
        <f>LEFT(raw!F1401,8)</f>
        <v>16:30:00</v>
      </c>
      <c r="F1401" t="str">
        <f>LEFT(raw!G1401,8)</f>
        <v>08:27:32</v>
      </c>
      <c r="G1401" t="str">
        <f>LEFT(raw!H1401,8)</f>
        <v>00:00:00</v>
      </c>
      <c r="H1401" t="s">
        <v>19</v>
      </c>
      <c r="I1401" t="s">
        <v>5917</v>
      </c>
      <c r="J1401" t="s">
        <v>32</v>
      </c>
      <c r="K1401" t="s">
        <v>26</v>
      </c>
      <c r="L1401" t="str">
        <f>LEFT(raw!M1401,8)</f>
        <v>00:00:00</v>
      </c>
      <c r="M1401" t="s">
        <v>20</v>
      </c>
      <c r="N1401" t="s">
        <v>28</v>
      </c>
      <c r="O1401" t="s">
        <v>21</v>
      </c>
      <c r="P1401" s="2">
        <f t="shared" si="126"/>
        <v>44546</v>
      </c>
      <c r="Q1401" s="3">
        <f t="shared" si="127"/>
        <v>44561</v>
      </c>
      <c r="R1401" t="str">
        <f t="shared" si="128"/>
        <v>Attendance</v>
      </c>
      <c r="S1401" t="str">
        <f t="shared" si="129"/>
        <v>Late</v>
      </c>
      <c r="T1401" t="str">
        <f>IF(R1401="Permit", J1401, IF(G1401="","NA CO", IF(G1401="00:00:00","NA CO", IF(G1401&lt;E1401,"Early",IF(I1401*1440&gt;=parameter!$C$4,"Overtime","On Time CO")))))</f>
        <v>NA CO</v>
      </c>
      <c r="U1401" t="str">
        <f t="shared" si="130"/>
        <v>00:57:32</v>
      </c>
      <c r="V1401" t="str">
        <f t="shared" si="131"/>
        <v/>
      </c>
    </row>
    <row r="1402" spans="1:22" x14ac:dyDescent="0.3">
      <c r="A1402" t="s">
        <v>365</v>
      </c>
      <c r="B1402" t="s">
        <v>366</v>
      </c>
      <c r="C1402" t="str">
        <f>LEFT(raw!D1402,10)</f>
        <v>2021-12-21</v>
      </c>
      <c r="D1402" t="str">
        <f>LEFT(raw!E1402,8)</f>
        <v>07:30:00</v>
      </c>
      <c r="E1402" t="str">
        <f>LEFT(raw!F1402,8)</f>
        <v>16:30:00</v>
      </c>
      <c r="F1402" t="str">
        <f>LEFT(raw!G1402,8)</f>
        <v>08:28:58</v>
      </c>
      <c r="G1402" t="str">
        <f>LEFT(raw!H1402,8)</f>
        <v>00:00:00</v>
      </c>
      <c r="H1402" t="s">
        <v>19</v>
      </c>
      <c r="I1402" t="s">
        <v>5920</v>
      </c>
      <c r="J1402" t="s">
        <v>32</v>
      </c>
      <c r="K1402" t="s">
        <v>26</v>
      </c>
      <c r="L1402" t="str">
        <f>LEFT(raw!M1402,8)</f>
        <v>00:00:00</v>
      </c>
      <c r="M1402" t="s">
        <v>20</v>
      </c>
      <c r="N1402" t="s">
        <v>28</v>
      </c>
      <c r="O1402" t="s">
        <v>21</v>
      </c>
      <c r="P1402" s="2">
        <f t="shared" si="126"/>
        <v>44551</v>
      </c>
      <c r="Q1402" s="3">
        <f t="shared" si="127"/>
        <v>44561</v>
      </c>
      <c r="R1402" t="str">
        <f t="shared" si="128"/>
        <v>Attendance</v>
      </c>
      <c r="S1402" t="str">
        <f t="shared" si="129"/>
        <v>Late</v>
      </c>
      <c r="T1402" t="str">
        <f>IF(R1402="Permit", J1402, IF(G1402="","NA CO", IF(G1402="00:00:00","NA CO", IF(G1402&lt;E1402,"Early",IF(I1402*1440&gt;=parameter!$C$4,"Overtime","On Time CO")))))</f>
        <v>NA CO</v>
      </c>
      <c r="U1402" t="str">
        <f t="shared" si="130"/>
        <v>00:58:58</v>
      </c>
      <c r="V1402" t="str">
        <f t="shared" si="131"/>
        <v/>
      </c>
    </row>
    <row r="1403" spans="1:22" x14ac:dyDescent="0.3">
      <c r="A1403" t="s">
        <v>365</v>
      </c>
      <c r="B1403" t="s">
        <v>366</v>
      </c>
      <c r="C1403" t="str">
        <f>LEFT(raw!D1403,10)</f>
        <v>2021-12-22</v>
      </c>
      <c r="D1403" t="str">
        <f>LEFT(raw!E1403,8)</f>
        <v>08:30:00</v>
      </c>
      <c r="E1403" t="str">
        <f>LEFT(raw!F1403,8)</f>
        <v>17:30:00</v>
      </c>
      <c r="F1403" t="str">
        <f>LEFT(raw!G1403,8)</f>
        <v>08:25:10</v>
      </c>
      <c r="G1403" t="str">
        <f>LEFT(raw!H1403,8)</f>
        <v>18:38:42</v>
      </c>
      <c r="H1403" t="s">
        <v>19</v>
      </c>
      <c r="I1403" t="s">
        <v>20</v>
      </c>
      <c r="J1403" t="s">
        <v>25</v>
      </c>
      <c r="K1403" t="s">
        <v>26</v>
      </c>
      <c r="L1403" t="str">
        <f>LEFT(raw!M1403,8)</f>
        <v>09:00:00</v>
      </c>
      <c r="M1403" t="s">
        <v>20</v>
      </c>
      <c r="N1403" t="s">
        <v>28</v>
      </c>
      <c r="O1403" t="s">
        <v>28</v>
      </c>
      <c r="P1403" s="2">
        <f t="shared" si="126"/>
        <v>44552</v>
      </c>
      <c r="Q1403" s="3">
        <f t="shared" si="127"/>
        <v>44561</v>
      </c>
      <c r="R1403" t="str">
        <f t="shared" si="128"/>
        <v>Attendance</v>
      </c>
      <c r="S1403" t="str">
        <f t="shared" si="129"/>
        <v>On Time</v>
      </c>
      <c r="T1403" t="str">
        <f>IF(R1403="Permit", J1403, IF(G1403="","NA CO", IF(G1403="00:00:00","NA CO", IF(G1403&lt;E1403,"Early",IF(I1403*1440&gt;=parameter!$C$4,"Overtime","On Time CO")))))</f>
        <v>On Time CO</v>
      </c>
      <c r="U1403" t="str">
        <f t="shared" si="130"/>
        <v/>
      </c>
      <c r="V1403" t="str">
        <f t="shared" si="131"/>
        <v/>
      </c>
    </row>
    <row r="1404" spans="1:22" x14ac:dyDescent="0.3">
      <c r="A1404" t="s">
        <v>365</v>
      </c>
      <c r="B1404" t="s">
        <v>366</v>
      </c>
      <c r="C1404" t="str">
        <f>LEFT(raw!D1404,10)</f>
        <v>2021-12-23</v>
      </c>
      <c r="D1404" t="str">
        <f>LEFT(raw!E1404,8)</f>
        <v>08:30:00</v>
      </c>
      <c r="E1404" t="str">
        <f>LEFT(raw!F1404,8)</f>
        <v>17:30:00</v>
      </c>
      <c r="F1404" t="str">
        <f>LEFT(raw!G1404,8)</f>
        <v>08:23:24</v>
      </c>
      <c r="G1404" t="str">
        <f>LEFT(raw!H1404,8)</f>
        <v>00:00:00</v>
      </c>
      <c r="H1404" t="s">
        <v>19</v>
      </c>
      <c r="I1404" t="s">
        <v>20</v>
      </c>
      <c r="J1404" t="s">
        <v>25</v>
      </c>
      <c r="K1404" t="s">
        <v>26</v>
      </c>
      <c r="L1404" t="str">
        <f>LEFT(raw!M1404,8)</f>
        <v>00:00:00</v>
      </c>
      <c r="M1404" t="s">
        <v>20</v>
      </c>
      <c r="N1404" t="s">
        <v>28</v>
      </c>
      <c r="O1404" t="s">
        <v>21</v>
      </c>
      <c r="P1404" s="2">
        <f t="shared" si="126"/>
        <v>44553</v>
      </c>
      <c r="Q1404" s="3">
        <f t="shared" si="127"/>
        <v>44561</v>
      </c>
      <c r="R1404" t="str">
        <f t="shared" si="128"/>
        <v>Attendance</v>
      </c>
      <c r="S1404" t="str">
        <f t="shared" si="129"/>
        <v>On Time</v>
      </c>
      <c r="T1404" t="str">
        <f>IF(R1404="Permit", J1404, IF(G1404="","NA CO", IF(G1404="00:00:00","NA CO", IF(G1404&lt;E1404,"Early",IF(I1404*1440&gt;=parameter!$C$4,"Overtime","On Time CO")))))</f>
        <v>NA CO</v>
      </c>
      <c r="U1404" t="str">
        <f t="shared" si="130"/>
        <v/>
      </c>
      <c r="V1404" t="str">
        <f t="shared" si="131"/>
        <v/>
      </c>
    </row>
    <row r="1405" spans="1:22" x14ac:dyDescent="0.3">
      <c r="A1405" t="s">
        <v>365</v>
      </c>
      <c r="B1405" t="s">
        <v>366</v>
      </c>
      <c r="C1405" t="str">
        <f>LEFT(raw!D1405,10)</f>
        <v>2021-12-27</v>
      </c>
      <c r="D1405" t="str">
        <f>LEFT(raw!E1405,8)</f>
        <v>08:30:00</v>
      </c>
      <c r="E1405" t="str">
        <f>LEFT(raw!F1405,8)</f>
        <v>17:30:00</v>
      </c>
      <c r="F1405" t="str">
        <f>LEFT(raw!G1405,8)</f>
        <v>08:14:52</v>
      </c>
      <c r="G1405" t="str">
        <f>LEFT(raw!H1405,8)</f>
        <v>19:12:10</v>
      </c>
      <c r="H1405" t="s">
        <v>19</v>
      </c>
      <c r="I1405" t="s">
        <v>20</v>
      </c>
      <c r="J1405" t="s">
        <v>25</v>
      </c>
      <c r="K1405" t="s">
        <v>26</v>
      </c>
      <c r="L1405" t="str">
        <f>LEFT(raw!M1405,8)</f>
        <v>09:00:00</v>
      </c>
      <c r="M1405" t="s">
        <v>20</v>
      </c>
      <c r="N1405" t="s">
        <v>28</v>
      </c>
      <c r="O1405" t="s">
        <v>28</v>
      </c>
      <c r="P1405" s="2">
        <f t="shared" si="126"/>
        <v>44557</v>
      </c>
      <c r="Q1405" s="3">
        <f t="shared" si="127"/>
        <v>44561</v>
      </c>
      <c r="R1405" t="str">
        <f t="shared" si="128"/>
        <v>Attendance</v>
      </c>
      <c r="S1405" t="str">
        <f t="shared" si="129"/>
        <v>On Time</v>
      </c>
      <c r="T1405" t="str">
        <f>IF(R1405="Permit", J1405, IF(G1405="","NA CO", IF(G1405="00:00:00","NA CO", IF(G1405&lt;E1405,"Early",IF(I1405*1440&gt;=parameter!$C$4,"Overtime","On Time CO")))))</f>
        <v>On Time CO</v>
      </c>
      <c r="U1405" t="str">
        <f t="shared" si="130"/>
        <v/>
      </c>
      <c r="V1405" t="str">
        <f t="shared" si="131"/>
        <v/>
      </c>
    </row>
    <row r="1406" spans="1:22" x14ac:dyDescent="0.3">
      <c r="A1406" t="s">
        <v>365</v>
      </c>
      <c r="B1406" t="s">
        <v>366</v>
      </c>
      <c r="C1406" t="str">
        <f>LEFT(raw!D1406,10)</f>
        <v>2021-12-28</v>
      </c>
      <c r="D1406" t="str">
        <f>LEFT(raw!E1406,8)</f>
        <v>08:30:00</v>
      </c>
      <c r="E1406" t="str">
        <f>LEFT(raw!F1406,8)</f>
        <v>17:30:00</v>
      </c>
      <c r="F1406" t="str">
        <f>LEFT(raw!G1406,8)</f>
        <v>08:18:45</v>
      </c>
      <c r="G1406" t="str">
        <f>LEFT(raw!H1406,8)</f>
        <v>00:00:00</v>
      </c>
      <c r="H1406" t="s">
        <v>19</v>
      </c>
      <c r="I1406" t="s">
        <v>20</v>
      </c>
      <c r="J1406" t="s">
        <v>25</v>
      </c>
      <c r="K1406" t="s">
        <v>26</v>
      </c>
      <c r="L1406" t="str">
        <f>LEFT(raw!M1406,8)</f>
        <v>00:00:00</v>
      </c>
      <c r="M1406" t="s">
        <v>20</v>
      </c>
      <c r="N1406" t="s">
        <v>28</v>
      </c>
      <c r="O1406" t="s">
        <v>21</v>
      </c>
      <c r="P1406" s="2">
        <f t="shared" si="126"/>
        <v>44558</v>
      </c>
      <c r="Q1406" s="3">
        <f t="shared" si="127"/>
        <v>44561</v>
      </c>
      <c r="R1406" t="str">
        <f t="shared" si="128"/>
        <v>Attendance</v>
      </c>
      <c r="S1406" t="str">
        <f t="shared" si="129"/>
        <v>On Time</v>
      </c>
      <c r="T1406" t="str">
        <f>IF(R1406="Permit", J1406, IF(G1406="","NA CO", IF(G1406="00:00:00","NA CO", IF(G1406&lt;E1406,"Early",IF(I1406*1440&gt;=parameter!$C$4,"Overtime","On Time CO")))))</f>
        <v>NA CO</v>
      </c>
      <c r="U1406" t="str">
        <f t="shared" si="130"/>
        <v/>
      </c>
      <c r="V1406" t="str">
        <f t="shared" si="131"/>
        <v/>
      </c>
    </row>
    <row r="1407" spans="1:22" x14ac:dyDescent="0.3">
      <c r="A1407" t="s">
        <v>365</v>
      </c>
      <c r="B1407" t="s">
        <v>366</v>
      </c>
      <c r="C1407" t="str">
        <f>LEFT(raw!D1407,10)</f>
        <v>2021-12-29</v>
      </c>
      <c r="D1407" t="str">
        <f>LEFT(raw!E1407,8)</f>
        <v>08:30:00</v>
      </c>
      <c r="E1407" t="str">
        <f>LEFT(raw!F1407,8)</f>
        <v>17:30:00</v>
      </c>
      <c r="F1407" t="str">
        <f>LEFT(raw!G1407,8)</f>
        <v>08:18:36</v>
      </c>
      <c r="G1407" t="str">
        <f>LEFT(raw!H1407,8)</f>
        <v>19:38:26</v>
      </c>
      <c r="H1407" t="s">
        <v>19</v>
      </c>
      <c r="I1407" t="s">
        <v>20</v>
      </c>
      <c r="J1407" t="s">
        <v>25</v>
      </c>
      <c r="K1407" t="s">
        <v>26</v>
      </c>
      <c r="L1407" t="str">
        <f>LEFT(raw!M1407,8)</f>
        <v>09:00:00</v>
      </c>
      <c r="M1407" t="s">
        <v>20</v>
      </c>
      <c r="N1407" t="s">
        <v>28</v>
      </c>
      <c r="O1407" t="s">
        <v>28</v>
      </c>
      <c r="P1407" s="2">
        <f t="shared" si="126"/>
        <v>44559</v>
      </c>
      <c r="Q1407" s="3">
        <f t="shared" si="127"/>
        <v>44561</v>
      </c>
      <c r="R1407" t="str">
        <f t="shared" si="128"/>
        <v>Attendance</v>
      </c>
      <c r="S1407" t="str">
        <f t="shared" si="129"/>
        <v>On Time</v>
      </c>
      <c r="T1407" t="str">
        <f>IF(R1407="Permit", J1407, IF(G1407="","NA CO", IF(G1407="00:00:00","NA CO", IF(G1407&lt;E1407,"Early",IF(I1407*1440&gt;=parameter!$C$4,"Overtime","On Time CO")))))</f>
        <v>On Time CO</v>
      </c>
      <c r="U1407" t="str">
        <f t="shared" si="130"/>
        <v/>
      </c>
      <c r="V1407" t="str">
        <f t="shared" si="131"/>
        <v/>
      </c>
    </row>
    <row r="1408" spans="1:22" x14ac:dyDescent="0.3">
      <c r="A1408" t="s">
        <v>365</v>
      </c>
      <c r="B1408" t="s">
        <v>366</v>
      </c>
      <c r="C1408" t="str">
        <f>LEFT(raw!D1408,10)</f>
        <v>2021-12-30</v>
      </c>
      <c r="D1408" t="str">
        <f>LEFT(raw!E1408,8)</f>
        <v>08:30:00</v>
      </c>
      <c r="E1408" t="str">
        <f>LEFT(raw!F1408,8)</f>
        <v>17:30:00</v>
      </c>
      <c r="F1408" t="str">
        <f>LEFT(raw!G1408,8)</f>
        <v>08:17:59</v>
      </c>
      <c r="G1408" t="str">
        <f>LEFT(raw!H1408,8)</f>
        <v>19:57:05</v>
      </c>
      <c r="H1408" t="s">
        <v>19</v>
      </c>
      <c r="I1408" t="s">
        <v>20</v>
      </c>
      <c r="J1408" t="s">
        <v>25</v>
      </c>
      <c r="K1408" t="s">
        <v>26</v>
      </c>
      <c r="L1408" t="str">
        <f>LEFT(raw!M1408,8)</f>
        <v>09:00:00</v>
      </c>
      <c r="M1408" t="s">
        <v>20</v>
      </c>
      <c r="N1408" t="s">
        <v>28</v>
      </c>
      <c r="O1408" t="s">
        <v>28</v>
      </c>
      <c r="P1408" s="2">
        <f t="shared" si="126"/>
        <v>44560</v>
      </c>
      <c r="Q1408" s="3">
        <f t="shared" si="127"/>
        <v>44561</v>
      </c>
      <c r="R1408" t="str">
        <f t="shared" si="128"/>
        <v>Attendance</v>
      </c>
      <c r="S1408" t="str">
        <f t="shared" si="129"/>
        <v>On Time</v>
      </c>
      <c r="T1408" t="str">
        <f>IF(R1408="Permit", J1408, IF(G1408="","NA CO", IF(G1408="00:00:00","NA CO", IF(G1408&lt;E1408,"Early",IF(I1408*1440&gt;=parameter!$C$4,"Overtime","On Time CO")))))</f>
        <v>On Time CO</v>
      </c>
      <c r="U1408" t="str">
        <f t="shared" si="130"/>
        <v/>
      </c>
      <c r="V1408" t="str">
        <f t="shared" si="131"/>
        <v/>
      </c>
    </row>
    <row r="1409" spans="1:22" x14ac:dyDescent="0.3">
      <c r="A1409" t="s">
        <v>365</v>
      </c>
      <c r="B1409" t="s">
        <v>366</v>
      </c>
      <c r="C1409" t="str">
        <f>LEFT(raw!D1409,10)</f>
        <v>2021-12-31</v>
      </c>
      <c r="D1409" t="str">
        <f>LEFT(raw!E1409,8)</f>
        <v>08:30:00</v>
      </c>
      <c r="E1409" t="str">
        <f>LEFT(raw!F1409,8)</f>
        <v>17:30:00</v>
      </c>
      <c r="F1409" t="str">
        <f>LEFT(raw!G1409,8)</f>
        <v>08:08:48</v>
      </c>
      <c r="G1409" t="str">
        <f>LEFT(raw!H1409,8)</f>
        <v>22:58:17</v>
      </c>
      <c r="H1409" t="s">
        <v>19</v>
      </c>
      <c r="I1409" t="s">
        <v>20</v>
      </c>
      <c r="J1409" t="s">
        <v>25</v>
      </c>
      <c r="K1409" t="s">
        <v>26</v>
      </c>
      <c r="L1409" t="str">
        <f>LEFT(raw!M1409,8)</f>
        <v>09:00:00</v>
      </c>
      <c r="M1409" t="s">
        <v>20</v>
      </c>
      <c r="N1409" t="s">
        <v>28</v>
      </c>
      <c r="O1409" t="s">
        <v>28</v>
      </c>
      <c r="P1409" s="2">
        <f t="shared" si="126"/>
        <v>44561</v>
      </c>
      <c r="Q1409" s="3">
        <f t="shared" si="127"/>
        <v>44561</v>
      </c>
      <c r="R1409" t="str">
        <f t="shared" si="128"/>
        <v>Attendance</v>
      </c>
      <c r="S1409" t="str">
        <f t="shared" si="129"/>
        <v>On Time</v>
      </c>
      <c r="T1409" t="str">
        <f>IF(R1409="Permit", J1409, IF(G1409="","NA CO", IF(G1409="00:00:00","NA CO", IF(G1409&lt;E1409,"Early",IF(I1409*1440&gt;=parameter!$C$4,"Overtime","On Time CO")))))</f>
        <v>On Time CO</v>
      </c>
      <c r="U1409" t="str">
        <f t="shared" si="130"/>
        <v/>
      </c>
      <c r="V1409" t="str">
        <f t="shared" si="131"/>
        <v/>
      </c>
    </row>
    <row r="1410" spans="1:22" x14ac:dyDescent="0.3">
      <c r="A1410" t="s">
        <v>371</v>
      </c>
      <c r="B1410" t="s">
        <v>372</v>
      </c>
      <c r="C1410" t="str">
        <f>LEFT(raw!D1410,10)</f>
        <v>2021-12-01</v>
      </c>
      <c r="D1410" t="str">
        <f>LEFT(raw!E1410,8)</f>
        <v>08:30:00</v>
      </c>
      <c r="E1410" t="str">
        <f>LEFT(raw!F1410,8)</f>
        <v>17:30:00</v>
      </c>
      <c r="F1410" t="str">
        <f>LEFT(raw!G1410,8)</f>
        <v>07:43:22</v>
      </c>
      <c r="G1410" t="str">
        <f>LEFT(raw!H1410,8)</f>
        <v>18:05:00</v>
      </c>
      <c r="H1410" t="s">
        <v>19</v>
      </c>
      <c r="I1410" t="s">
        <v>20</v>
      </c>
      <c r="J1410" t="s">
        <v>25</v>
      </c>
      <c r="K1410" t="s">
        <v>26</v>
      </c>
      <c r="L1410" t="str">
        <f>LEFT(raw!M1410,8)</f>
        <v>09:00:00</v>
      </c>
      <c r="M1410" t="s">
        <v>20</v>
      </c>
      <c r="N1410" t="s">
        <v>184</v>
      </c>
      <c r="O1410" t="s">
        <v>184</v>
      </c>
      <c r="P1410" s="2">
        <f t="shared" ref="P1410:P1473" si="132">DATE(LEFT(C1410,4),MID(C1410,6,2),RIGHT(C1410,2))</f>
        <v>44531</v>
      </c>
      <c r="Q1410" s="3">
        <f t="shared" si="127"/>
        <v>44561</v>
      </c>
      <c r="R1410" t="str">
        <f t="shared" si="128"/>
        <v>Attendance</v>
      </c>
      <c r="S1410" t="str">
        <f t="shared" si="129"/>
        <v>On Time</v>
      </c>
      <c r="T1410" t="str">
        <f>IF(R1410="Permit", J1410, IF(G1410="","NA CO", IF(G1410="00:00:00","NA CO", IF(G1410&lt;E1410,"Early",IF(I1410*1440&gt;=parameter!$C$4,"Overtime","On Time CO")))))</f>
        <v>On Time CO</v>
      </c>
      <c r="U1410" t="str">
        <f t="shared" si="130"/>
        <v/>
      </c>
      <c r="V1410" t="str">
        <f t="shared" si="131"/>
        <v/>
      </c>
    </row>
    <row r="1411" spans="1:22" x14ac:dyDescent="0.3">
      <c r="A1411" t="s">
        <v>371</v>
      </c>
      <c r="B1411" t="s">
        <v>372</v>
      </c>
      <c r="C1411" t="str">
        <f>LEFT(raw!D1411,10)</f>
        <v>2021-12-02</v>
      </c>
      <c r="D1411" t="str">
        <f>LEFT(raw!E1411,8)</f>
        <v>00:00:00</v>
      </c>
      <c r="E1411" t="str">
        <f>LEFT(raw!F1411,8)</f>
        <v>00:00:00</v>
      </c>
      <c r="F1411" t="str">
        <f>LEFT(raw!G1411,8)</f>
        <v>00:00:00</v>
      </c>
      <c r="G1411" t="str">
        <f>LEFT(raw!H1411,8)</f>
        <v>00:00:00</v>
      </c>
      <c r="H1411" t="s">
        <v>21</v>
      </c>
      <c r="I1411" t="s">
        <v>20</v>
      </c>
      <c r="J1411" t="s">
        <v>99</v>
      </c>
      <c r="K1411" t="s">
        <v>100</v>
      </c>
      <c r="L1411" t="str">
        <f>LEFT(raw!M1411,8)</f>
        <v>00:00:00</v>
      </c>
      <c r="M1411" t="s">
        <v>20</v>
      </c>
      <c r="N1411" t="s">
        <v>5935</v>
      </c>
      <c r="O1411" t="s">
        <v>5936</v>
      </c>
      <c r="P1411" s="2">
        <f t="shared" si="132"/>
        <v>44532</v>
      </c>
      <c r="Q1411" s="3">
        <f t="shared" ref="Q1411:Q1474" si="133">DATE(YEAR(P1411),MONTH(P1411)+1,1)-1</f>
        <v>44561</v>
      </c>
      <c r="R1411" t="str">
        <f t="shared" ref="R1411:R1474" si="134">IF(J1411="","Daily Journey",IF(J1411="On Time","Attendance",IF(J1411="Late","Attendance",IF(J1411="Pending/Rejected","Permit"))))</f>
        <v>Permit</v>
      </c>
      <c r="S1411" t="str">
        <f t="shared" ref="S1411:S1474" si="135">IF(J1411="","On Time",IF(J1411="On Time","On Time",IF(J1411="Late","Late",IF(R1411="Permit", K1411))))</f>
        <v>Leave</v>
      </c>
      <c r="T1411" t="str">
        <f>IF(R1411="Permit", J1411, IF(G1411="","NA CO", IF(G1411="00:00:00","NA CO", IF(G1411&lt;E1411,"Early",IF(I1411*1440&gt;=parameter!$C$4,"Overtime","On Time CO")))))</f>
        <v>Pending/Rejected</v>
      </c>
      <c r="U1411" t="str">
        <f t="shared" ref="U1411:U1474" si="136">IF(S1411="Late",I1411,"")</f>
        <v/>
      </c>
      <c r="V1411" t="str">
        <f t="shared" ref="V1411:V1474" si="137">IF(T1411="Overtime",M1411,"")</f>
        <v/>
      </c>
    </row>
    <row r="1412" spans="1:22" x14ac:dyDescent="0.3">
      <c r="A1412" t="s">
        <v>371</v>
      </c>
      <c r="B1412" t="s">
        <v>372</v>
      </c>
      <c r="C1412" t="str">
        <f>LEFT(raw!D1412,10)</f>
        <v>2021-12-06</v>
      </c>
      <c r="D1412" t="str">
        <f>LEFT(raw!E1412,8)</f>
        <v>08:30:00</v>
      </c>
      <c r="E1412" t="str">
        <f>LEFT(raw!F1412,8)</f>
        <v>17:30:00</v>
      </c>
      <c r="F1412" t="str">
        <f>LEFT(raw!G1412,8)</f>
        <v>07:40:38</v>
      </c>
      <c r="G1412" t="str">
        <f>LEFT(raw!H1412,8)</f>
        <v>17:58:42</v>
      </c>
      <c r="H1412" t="s">
        <v>19</v>
      </c>
      <c r="I1412" t="s">
        <v>20</v>
      </c>
      <c r="J1412" t="s">
        <v>25</v>
      </c>
      <c r="K1412" t="s">
        <v>26</v>
      </c>
      <c r="L1412" t="str">
        <f>LEFT(raw!M1412,8)</f>
        <v>09:00:00</v>
      </c>
      <c r="M1412" t="s">
        <v>20</v>
      </c>
      <c r="N1412" t="s">
        <v>184</v>
      </c>
      <c r="O1412" t="s">
        <v>184</v>
      </c>
      <c r="P1412" s="2">
        <f t="shared" si="132"/>
        <v>44536</v>
      </c>
      <c r="Q1412" s="3">
        <f t="shared" si="133"/>
        <v>44561</v>
      </c>
      <c r="R1412" t="str">
        <f t="shared" si="134"/>
        <v>Attendance</v>
      </c>
      <c r="S1412" t="str">
        <f t="shared" si="135"/>
        <v>On Time</v>
      </c>
      <c r="T1412" t="str">
        <f>IF(R1412="Permit", J1412, IF(G1412="","NA CO", IF(G1412="00:00:00","NA CO", IF(G1412&lt;E1412,"Early",IF(I1412*1440&gt;=parameter!$C$4,"Overtime","On Time CO")))))</f>
        <v>On Time CO</v>
      </c>
      <c r="U1412" t="str">
        <f t="shared" si="136"/>
        <v/>
      </c>
      <c r="V1412" t="str">
        <f t="shared" si="137"/>
        <v/>
      </c>
    </row>
    <row r="1413" spans="1:22" x14ac:dyDescent="0.3">
      <c r="A1413" t="s">
        <v>371</v>
      </c>
      <c r="B1413" t="s">
        <v>372</v>
      </c>
      <c r="C1413" t="str">
        <f>LEFT(raw!D1413,10)</f>
        <v>2021-12-09</v>
      </c>
      <c r="D1413" t="str">
        <f>LEFT(raw!E1413,8)</f>
        <v>08:30:00</v>
      </c>
      <c r="E1413" t="str">
        <f>LEFT(raw!F1413,8)</f>
        <v>17:30:00</v>
      </c>
      <c r="F1413" t="str">
        <f>LEFT(raw!G1413,8)</f>
        <v>07:39:42</v>
      </c>
      <c r="G1413" t="str">
        <f>LEFT(raw!H1413,8)</f>
        <v>17:48:22</v>
      </c>
      <c r="H1413" t="s">
        <v>19</v>
      </c>
      <c r="I1413" t="s">
        <v>20</v>
      </c>
      <c r="J1413" t="s">
        <v>25</v>
      </c>
      <c r="K1413" t="s">
        <v>26</v>
      </c>
      <c r="L1413" t="str">
        <f>LEFT(raw!M1413,8)</f>
        <v>09:00:00</v>
      </c>
      <c r="M1413" t="s">
        <v>20</v>
      </c>
      <c r="N1413" t="s">
        <v>184</v>
      </c>
      <c r="O1413" t="s">
        <v>184</v>
      </c>
      <c r="P1413" s="2">
        <f t="shared" si="132"/>
        <v>44539</v>
      </c>
      <c r="Q1413" s="3">
        <f t="shared" si="133"/>
        <v>44561</v>
      </c>
      <c r="R1413" t="str">
        <f t="shared" si="134"/>
        <v>Attendance</v>
      </c>
      <c r="S1413" t="str">
        <f t="shared" si="135"/>
        <v>On Time</v>
      </c>
      <c r="T1413" t="str">
        <f>IF(R1413="Permit", J1413, IF(G1413="","NA CO", IF(G1413="00:00:00","NA CO", IF(G1413&lt;E1413,"Early",IF(I1413*1440&gt;=parameter!$C$4,"Overtime","On Time CO")))))</f>
        <v>On Time CO</v>
      </c>
      <c r="U1413" t="str">
        <f t="shared" si="136"/>
        <v/>
      </c>
      <c r="V1413" t="str">
        <f t="shared" si="137"/>
        <v/>
      </c>
    </row>
    <row r="1414" spans="1:22" x14ac:dyDescent="0.3">
      <c r="A1414" t="s">
        <v>371</v>
      </c>
      <c r="B1414" t="s">
        <v>372</v>
      </c>
      <c r="C1414" t="str">
        <f>LEFT(raw!D1414,10)</f>
        <v>2021-12-10</v>
      </c>
      <c r="D1414" t="str">
        <f>LEFT(raw!E1414,8)</f>
        <v>08:30:00</v>
      </c>
      <c r="E1414" t="str">
        <f>LEFT(raw!F1414,8)</f>
        <v>17:30:00</v>
      </c>
      <c r="F1414" t="str">
        <f>LEFT(raw!G1414,8)</f>
        <v>07:43:42</v>
      </c>
      <c r="G1414" t="str">
        <f>LEFT(raw!H1414,8)</f>
        <v>18:37:19</v>
      </c>
      <c r="H1414" t="s">
        <v>19</v>
      </c>
      <c r="I1414" t="s">
        <v>20</v>
      </c>
      <c r="J1414" t="s">
        <v>25</v>
      </c>
      <c r="K1414" t="s">
        <v>26</v>
      </c>
      <c r="L1414" t="str">
        <f>LEFT(raw!M1414,8)</f>
        <v>09:00:00</v>
      </c>
      <c r="M1414" t="s">
        <v>20</v>
      </c>
      <c r="N1414" t="s">
        <v>184</v>
      </c>
      <c r="O1414" t="s">
        <v>184</v>
      </c>
      <c r="P1414" s="2">
        <f t="shared" si="132"/>
        <v>44540</v>
      </c>
      <c r="Q1414" s="3">
        <f t="shared" si="133"/>
        <v>44561</v>
      </c>
      <c r="R1414" t="str">
        <f t="shared" si="134"/>
        <v>Attendance</v>
      </c>
      <c r="S1414" t="str">
        <f t="shared" si="135"/>
        <v>On Time</v>
      </c>
      <c r="T1414" t="str">
        <f>IF(R1414="Permit", J1414, IF(G1414="","NA CO", IF(G1414="00:00:00","NA CO", IF(G1414&lt;E1414,"Early",IF(I1414*1440&gt;=parameter!$C$4,"Overtime","On Time CO")))))</f>
        <v>On Time CO</v>
      </c>
      <c r="U1414" t="str">
        <f t="shared" si="136"/>
        <v/>
      </c>
      <c r="V1414" t="str">
        <f t="shared" si="137"/>
        <v/>
      </c>
    </row>
    <row r="1415" spans="1:22" x14ac:dyDescent="0.3">
      <c r="A1415" t="s">
        <v>371</v>
      </c>
      <c r="B1415" t="s">
        <v>372</v>
      </c>
      <c r="C1415" t="str">
        <f>LEFT(raw!D1415,10)</f>
        <v>2021-12-13</v>
      </c>
      <c r="D1415" t="str">
        <f>LEFT(raw!E1415,8)</f>
        <v>08:30:00</v>
      </c>
      <c r="E1415" t="str">
        <f>LEFT(raw!F1415,8)</f>
        <v>17:30:00</v>
      </c>
      <c r="F1415" t="str">
        <f>LEFT(raw!G1415,8)</f>
        <v>07:44:06</v>
      </c>
      <c r="G1415" t="str">
        <f>LEFT(raw!H1415,8)</f>
        <v>18:56:10</v>
      </c>
      <c r="H1415" t="s">
        <v>19</v>
      </c>
      <c r="I1415" t="s">
        <v>20</v>
      </c>
      <c r="J1415" t="s">
        <v>25</v>
      </c>
      <c r="K1415" t="s">
        <v>26</v>
      </c>
      <c r="L1415" t="str">
        <f>LEFT(raw!M1415,8)</f>
        <v>09:00:00</v>
      </c>
      <c r="M1415" t="s">
        <v>20</v>
      </c>
      <c r="N1415" t="s">
        <v>184</v>
      </c>
      <c r="O1415" t="s">
        <v>184</v>
      </c>
      <c r="P1415" s="2">
        <f t="shared" si="132"/>
        <v>44543</v>
      </c>
      <c r="Q1415" s="3">
        <f t="shared" si="133"/>
        <v>44561</v>
      </c>
      <c r="R1415" t="str">
        <f t="shared" si="134"/>
        <v>Attendance</v>
      </c>
      <c r="S1415" t="str">
        <f t="shared" si="135"/>
        <v>On Time</v>
      </c>
      <c r="T1415" t="str">
        <f>IF(R1415="Permit", J1415, IF(G1415="","NA CO", IF(G1415="00:00:00","NA CO", IF(G1415&lt;E1415,"Early",IF(I1415*1440&gt;=parameter!$C$4,"Overtime","On Time CO")))))</f>
        <v>On Time CO</v>
      </c>
      <c r="U1415" t="str">
        <f t="shared" si="136"/>
        <v/>
      </c>
      <c r="V1415" t="str">
        <f t="shared" si="137"/>
        <v/>
      </c>
    </row>
    <row r="1416" spans="1:22" x14ac:dyDescent="0.3">
      <c r="A1416" t="s">
        <v>371</v>
      </c>
      <c r="B1416" t="s">
        <v>372</v>
      </c>
      <c r="C1416" t="str">
        <f>LEFT(raw!D1416,10)</f>
        <v>2021-12-14</v>
      </c>
      <c r="D1416" t="str">
        <f>LEFT(raw!E1416,8)</f>
        <v>08:30:00</v>
      </c>
      <c r="E1416" t="str">
        <f>LEFT(raw!F1416,8)</f>
        <v>17:30:00</v>
      </c>
      <c r="F1416" t="str">
        <f>LEFT(raw!G1416,8)</f>
        <v>07:58:30</v>
      </c>
      <c r="G1416" t="str">
        <f>LEFT(raw!H1416,8)</f>
        <v>18:27:13</v>
      </c>
      <c r="H1416" t="s">
        <v>19</v>
      </c>
      <c r="I1416" t="s">
        <v>20</v>
      </c>
      <c r="J1416" t="s">
        <v>25</v>
      </c>
      <c r="K1416" t="s">
        <v>26</v>
      </c>
      <c r="L1416" t="str">
        <f>LEFT(raw!M1416,8)</f>
        <v>09:00:00</v>
      </c>
      <c r="M1416" t="s">
        <v>20</v>
      </c>
      <c r="N1416" t="s">
        <v>184</v>
      </c>
      <c r="O1416" t="s">
        <v>184</v>
      </c>
      <c r="P1416" s="2">
        <f t="shared" si="132"/>
        <v>44544</v>
      </c>
      <c r="Q1416" s="3">
        <f t="shared" si="133"/>
        <v>44561</v>
      </c>
      <c r="R1416" t="str">
        <f t="shared" si="134"/>
        <v>Attendance</v>
      </c>
      <c r="S1416" t="str">
        <f t="shared" si="135"/>
        <v>On Time</v>
      </c>
      <c r="T1416" t="str">
        <f>IF(R1416="Permit", J1416, IF(G1416="","NA CO", IF(G1416="00:00:00","NA CO", IF(G1416&lt;E1416,"Early",IF(I1416*1440&gt;=parameter!$C$4,"Overtime","On Time CO")))))</f>
        <v>On Time CO</v>
      </c>
      <c r="U1416" t="str">
        <f t="shared" si="136"/>
        <v/>
      </c>
      <c r="V1416" t="str">
        <f t="shared" si="137"/>
        <v/>
      </c>
    </row>
    <row r="1417" spans="1:22" x14ac:dyDescent="0.3">
      <c r="A1417" t="s">
        <v>371</v>
      </c>
      <c r="B1417" t="s">
        <v>372</v>
      </c>
      <c r="C1417" t="str">
        <f>LEFT(raw!D1417,10)</f>
        <v>2021-12-15</v>
      </c>
      <c r="D1417" t="str">
        <f>LEFT(raw!E1417,8)</f>
        <v>08:30:00</v>
      </c>
      <c r="E1417" t="str">
        <f>LEFT(raw!F1417,8)</f>
        <v>17:30:00</v>
      </c>
      <c r="F1417" t="str">
        <f>LEFT(raw!G1417,8)</f>
        <v>07:43:52</v>
      </c>
      <c r="G1417" t="str">
        <f>LEFT(raw!H1417,8)</f>
        <v>18:36:04</v>
      </c>
      <c r="H1417" t="s">
        <v>19</v>
      </c>
      <c r="I1417" t="s">
        <v>20</v>
      </c>
      <c r="J1417" t="s">
        <v>25</v>
      </c>
      <c r="K1417" t="s">
        <v>26</v>
      </c>
      <c r="L1417" t="str">
        <f>LEFT(raw!M1417,8)</f>
        <v>09:00:00</v>
      </c>
      <c r="M1417" t="s">
        <v>20</v>
      </c>
      <c r="N1417" t="s">
        <v>184</v>
      </c>
      <c r="O1417" t="s">
        <v>184</v>
      </c>
      <c r="P1417" s="2">
        <f t="shared" si="132"/>
        <v>44545</v>
      </c>
      <c r="Q1417" s="3">
        <f t="shared" si="133"/>
        <v>44561</v>
      </c>
      <c r="R1417" t="str">
        <f t="shared" si="134"/>
        <v>Attendance</v>
      </c>
      <c r="S1417" t="str">
        <f t="shared" si="135"/>
        <v>On Time</v>
      </c>
      <c r="T1417" t="str">
        <f>IF(R1417="Permit", J1417, IF(G1417="","NA CO", IF(G1417="00:00:00","NA CO", IF(G1417&lt;E1417,"Early",IF(I1417*1440&gt;=parameter!$C$4,"Overtime","On Time CO")))))</f>
        <v>On Time CO</v>
      </c>
      <c r="U1417" t="str">
        <f t="shared" si="136"/>
        <v/>
      </c>
      <c r="V1417" t="str">
        <f t="shared" si="137"/>
        <v/>
      </c>
    </row>
    <row r="1418" spans="1:22" x14ac:dyDescent="0.3">
      <c r="A1418" t="s">
        <v>371</v>
      </c>
      <c r="B1418" t="s">
        <v>372</v>
      </c>
      <c r="C1418" t="str">
        <f>LEFT(raw!D1418,10)</f>
        <v>2021-12-16</v>
      </c>
      <c r="D1418" t="str">
        <f>LEFT(raw!E1418,8)</f>
        <v>08:30:00</v>
      </c>
      <c r="E1418" t="str">
        <f>LEFT(raw!F1418,8)</f>
        <v>17:30:00</v>
      </c>
      <c r="F1418" t="str">
        <f>LEFT(raw!G1418,8)</f>
        <v>07:46:28</v>
      </c>
      <c r="G1418" t="str">
        <f>LEFT(raw!H1418,8)</f>
        <v>18:35:10</v>
      </c>
      <c r="H1418" t="s">
        <v>19</v>
      </c>
      <c r="I1418" t="s">
        <v>20</v>
      </c>
      <c r="J1418" t="s">
        <v>25</v>
      </c>
      <c r="K1418" t="s">
        <v>26</v>
      </c>
      <c r="L1418" t="str">
        <f>LEFT(raw!M1418,8)</f>
        <v>09:00:00</v>
      </c>
      <c r="M1418" t="s">
        <v>20</v>
      </c>
      <c r="N1418" t="s">
        <v>184</v>
      </c>
      <c r="O1418" t="s">
        <v>184</v>
      </c>
      <c r="P1418" s="2">
        <f t="shared" si="132"/>
        <v>44546</v>
      </c>
      <c r="Q1418" s="3">
        <f t="shared" si="133"/>
        <v>44561</v>
      </c>
      <c r="R1418" t="str">
        <f t="shared" si="134"/>
        <v>Attendance</v>
      </c>
      <c r="S1418" t="str">
        <f t="shared" si="135"/>
        <v>On Time</v>
      </c>
      <c r="T1418" t="str">
        <f>IF(R1418="Permit", J1418, IF(G1418="","NA CO", IF(G1418="00:00:00","NA CO", IF(G1418&lt;E1418,"Early",IF(I1418*1440&gt;=parameter!$C$4,"Overtime","On Time CO")))))</f>
        <v>On Time CO</v>
      </c>
      <c r="U1418" t="str">
        <f t="shared" si="136"/>
        <v/>
      </c>
      <c r="V1418" t="str">
        <f t="shared" si="137"/>
        <v/>
      </c>
    </row>
    <row r="1419" spans="1:22" x14ac:dyDescent="0.3">
      <c r="A1419" t="s">
        <v>371</v>
      </c>
      <c r="B1419" t="s">
        <v>372</v>
      </c>
      <c r="C1419" t="str">
        <f>LEFT(raw!D1419,10)</f>
        <v>2021-12-17</v>
      </c>
      <c r="D1419" t="str">
        <f>LEFT(raw!E1419,8)</f>
        <v>08:30:00</v>
      </c>
      <c r="E1419" t="str">
        <f>LEFT(raw!F1419,8)</f>
        <v>17:30:00</v>
      </c>
      <c r="F1419" t="str">
        <f>LEFT(raw!G1419,8)</f>
        <v>06:32:51</v>
      </c>
      <c r="G1419" t="str">
        <f>LEFT(raw!H1419,8)</f>
        <v>17:35:57</v>
      </c>
      <c r="H1419" t="s">
        <v>19</v>
      </c>
      <c r="I1419" t="s">
        <v>20</v>
      </c>
      <c r="J1419" t="s">
        <v>25</v>
      </c>
      <c r="K1419" t="s">
        <v>26</v>
      </c>
      <c r="L1419" t="str">
        <f>LEFT(raw!M1419,8)</f>
        <v>09:00:00</v>
      </c>
      <c r="M1419" t="s">
        <v>20</v>
      </c>
      <c r="N1419" t="s">
        <v>184</v>
      </c>
      <c r="O1419" t="s">
        <v>184</v>
      </c>
      <c r="P1419" s="2">
        <f t="shared" si="132"/>
        <v>44547</v>
      </c>
      <c r="Q1419" s="3">
        <f t="shared" si="133"/>
        <v>44561</v>
      </c>
      <c r="R1419" t="str">
        <f t="shared" si="134"/>
        <v>Attendance</v>
      </c>
      <c r="S1419" t="str">
        <f t="shared" si="135"/>
        <v>On Time</v>
      </c>
      <c r="T1419" t="str">
        <f>IF(R1419="Permit", J1419, IF(G1419="","NA CO", IF(G1419="00:00:00","NA CO", IF(G1419&lt;E1419,"Early",IF(I1419*1440&gt;=parameter!$C$4,"Overtime","On Time CO")))))</f>
        <v>On Time CO</v>
      </c>
      <c r="U1419" t="str">
        <f t="shared" si="136"/>
        <v/>
      </c>
      <c r="V1419" t="str">
        <f t="shared" si="137"/>
        <v/>
      </c>
    </row>
    <row r="1420" spans="1:22" x14ac:dyDescent="0.3">
      <c r="A1420" t="s">
        <v>371</v>
      </c>
      <c r="B1420" t="s">
        <v>372</v>
      </c>
      <c r="C1420" t="str">
        <f>LEFT(raw!D1420,10)</f>
        <v>2021-12-20</v>
      </c>
      <c r="D1420" t="str">
        <f>LEFT(raw!E1420,8)</f>
        <v>08:30:00</v>
      </c>
      <c r="E1420" t="str">
        <f>LEFT(raw!F1420,8)</f>
        <v>17:30:00</v>
      </c>
      <c r="F1420" t="str">
        <f>LEFT(raw!G1420,8)</f>
        <v>07:44:31</v>
      </c>
      <c r="G1420" t="str">
        <f>LEFT(raw!H1420,8)</f>
        <v>18:32:17</v>
      </c>
      <c r="H1420" t="s">
        <v>19</v>
      </c>
      <c r="I1420" t="s">
        <v>20</v>
      </c>
      <c r="J1420" t="s">
        <v>25</v>
      </c>
      <c r="K1420" t="s">
        <v>26</v>
      </c>
      <c r="L1420" t="str">
        <f>LEFT(raw!M1420,8)</f>
        <v>09:00:00</v>
      </c>
      <c r="M1420" t="s">
        <v>20</v>
      </c>
      <c r="N1420" t="s">
        <v>184</v>
      </c>
      <c r="O1420" t="s">
        <v>184</v>
      </c>
      <c r="P1420" s="2">
        <f t="shared" si="132"/>
        <v>44550</v>
      </c>
      <c r="Q1420" s="3">
        <f t="shared" si="133"/>
        <v>44561</v>
      </c>
      <c r="R1420" t="str">
        <f t="shared" si="134"/>
        <v>Attendance</v>
      </c>
      <c r="S1420" t="str">
        <f t="shared" si="135"/>
        <v>On Time</v>
      </c>
      <c r="T1420" t="str">
        <f>IF(R1420="Permit", J1420, IF(G1420="","NA CO", IF(G1420="00:00:00","NA CO", IF(G1420&lt;E1420,"Early",IF(I1420*1440&gt;=parameter!$C$4,"Overtime","On Time CO")))))</f>
        <v>On Time CO</v>
      </c>
      <c r="U1420" t="str">
        <f t="shared" si="136"/>
        <v/>
      </c>
      <c r="V1420" t="str">
        <f t="shared" si="137"/>
        <v/>
      </c>
    </row>
    <row r="1421" spans="1:22" x14ac:dyDescent="0.3">
      <c r="A1421" t="s">
        <v>371</v>
      </c>
      <c r="B1421" t="s">
        <v>372</v>
      </c>
      <c r="C1421" t="str">
        <f>LEFT(raw!D1421,10)</f>
        <v>2021-12-21</v>
      </c>
      <c r="D1421" t="str">
        <f>LEFT(raw!E1421,8)</f>
        <v>08:30:00</v>
      </c>
      <c r="E1421" t="str">
        <f>LEFT(raw!F1421,8)</f>
        <v>17:30:00</v>
      </c>
      <c r="F1421" t="str">
        <f>LEFT(raw!G1421,8)</f>
        <v>07:46:23</v>
      </c>
      <c r="G1421" t="str">
        <f>LEFT(raw!H1421,8)</f>
        <v>18:38:42</v>
      </c>
      <c r="H1421" t="s">
        <v>19</v>
      </c>
      <c r="I1421" t="s">
        <v>20</v>
      </c>
      <c r="J1421" t="s">
        <v>25</v>
      </c>
      <c r="K1421" t="s">
        <v>26</v>
      </c>
      <c r="L1421" t="str">
        <f>LEFT(raw!M1421,8)</f>
        <v>09:00:00</v>
      </c>
      <c r="M1421" t="s">
        <v>20</v>
      </c>
      <c r="N1421" t="s">
        <v>184</v>
      </c>
      <c r="O1421" t="s">
        <v>184</v>
      </c>
      <c r="P1421" s="2">
        <f t="shared" si="132"/>
        <v>44551</v>
      </c>
      <c r="Q1421" s="3">
        <f t="shared" si="133"/>
        <v>44561</v>
      </c>
      <c r="R1421" t="str">
        <f t="shared" si="134"/>
        <v>Attendance</v>
      </c>
      <c r="S1421" t="str">
        <f t="shared" si="135"/>
        <v>On Time</v>
      </c>
      <c r="T1421" t="str">
        <f>IF(R1421="Permit", J1421, IF(G1421="","NA CO", IF(G1421="00:00:00","NA CO", IF(G1421&lt;E1421,"Early",IF(I1421*1440&gt;=parameter!$C$4,"Overtime","On Time CO")))))</f>
        <v>On Time CO</v>
      </c>
      <c r="U1421" t="str">
        <f t="shared" si="136"/>
        <v/>
      </c>
      <c r="V1421" t="str">
        <f t="shared" si="137"/>
        <v/>
      </c>
    </row>
    <row r="1422" spans="1:22" x14ac:dyDescent="0.3">
      <c r="A1422" t="s">
        <v>371</v>
      </c>
      <c r="B1422" t="s">
        <v>372</v>
      </c>
      <c r="C1422" t="str">
        <f>LEFT(raw!D1422,10)</f>
        <v>2021-12-22</v>
      </c>
      <c r="D1422" t="str">
        <f>LEFT(raw!E1422,8)</f>
        <v>08:30:00</v>
      </c>
      <c r="E1422" t="str">
        <f>LEFT(raw!F1422,8)</f>
        <v>17:30:00</v>
      </c>
      <c r="F1422" t="str">
        <f>LEFT(raw!G1422,8)</f>
        <v>07:46:40</v>
      </c>
      <c r="G1422" t="str">
        <f>LEFT(raw!H1422,8)</f>
        <v>18:17:31</v>
      </c>
      <c r="H1422" t="s">
        <v>19</v>
      </c>
      <c r="I1422" t="s">
        <v>20</v>
      </c>
      <c r="J1422" t="s">
        <v>25</v>
      </c>
      <c r="K1422" t="s">
        <v>26</v>
      </c>
      <c r="L1422" t="str">
        <f>LEFT(raw!M1422,8)</f>
        <v>09:00:00</v>
      </c>
      <c r="M1422" t="s">
        <v>20</v>
      </c>
      <c r="N1422" t="s">
        <v>184</v>
      </c>
      <c r="O1422" t="s">
        <v>184</v>
      </c>
      <c r="P1422" s="2">
        <f t="shared" si="132"/>
        <v>44552</v>
      </c>
      <c r="Q1422" s="3">
        <f t="shared" si="133"/>
        <v>44561</v>
      </c>
      <c r="R1422" t="str">
        <f t="shared" si="134"/>
        <v>Attendance</v>
      </c>
      <c r="S1422" t="str">
        <f t="shared" si="135"/>
        <v>On Time</v>
      </c>
      <c r="T1422" t="str">
        <f>IF(R1422="Permit", J1422, IF(G1422="","NA CO", IF(G1422="00:00:00","NA CO", IF(G1422&lt;E1422,"Early",IF(I1422*1440&gt;=parameter!$C$4,"Overtime","On Time CO")))))</f>
        <v>On Time CO</v>
      </c>
      <c r="U1422" t="str">
        <f t="shared" si="136"/>
        <v/>
      </c>
      <c r="V1422" t="str">
        <f t="shared" si="137"/>
        <v/>
      </c>
    </row>
    <row r="1423" spans="1:22" x14ac:dyDescent="0.3">
      <c r="A1423" t="s">
        <v>371</v>
      </c>
      <c r="B1423" t="s">
        <v>372</v>
      </c>
      <c r="C1423" t="str">
        <f>LEFT(raw!D1423,10)</f>
        <v>2021-12-23</v>
      </c>
      <c r="D1423" t="str">
        <f>LEFT(raw!E1423,8)</f>
        <v>08:30:00</v>
      </c>
      <c r="E1423" t="str">
        <f>LEFT(raw!F1423,8)</f>
        <v>17:30:00</v>
      </c>
      <c r="F1423" t="str">
        <f>LEFT(raw!G1423,8)</f>
        <v>08:42:21</v>
      </c>
      <c r="G1423" t="str">
        <f>LEFT(raw!H1423,8)</f>
        <v>17:33:51</v>
      </c>
      <c r="H1423" t="s">
        <v>19</v>
      </c>
      <c r="I1423" t="s">
        <v>5965</v>
      </c>
      <c r="J1423" t="s">
        <v>32</v>
      </c>
      <c r="K1423" t="s">
        <v>26</v>
      </c>
      <c r="L1423" t="str">
        <f>LEFT(raw!M1423,8)</f>
        <v>09:00:00</v>
      </c>
      <c r="M1423" t="s">
        <v>20</v>
      </c>
      <c r="N1423" t="s">
        <v>184</v>
      </c>
      <c r="O1423" t="s">
        <v>184</v>
      </c>
      <c r="P1423" s="2">
        <f t="shared" si="132"/>
        <v>44553</v>
      </c>
      <c r="Q1423" s="3">
        <f t="shared" si="133"/>
        <v>44561</v>
      </c>
      <c r="R1423" t="str">
        <f t="shared" si="134"/>
        <v>Attendance</v>
      </c>
      <c r="S1423" t="str">
        <f t="shared" si="135"/>
        <v>Late</v>
      </c>
      <c r="T1423" t="str">
        <f>IF(R1423="Permit", J1423, IF(G1423="","NA CO", IF(G1423="00:00:00","NA CO", IF(G1423&lt;E1423,"Early",IF(I1423*1440&gt;=parameter!$C$4,"Overtime","On Time CO")))))</f>
        <v>On Time CO</v>
      </c>
      <c r="U1423" t="str">
        <f t="shared" si="136"/>
        <v>00:12:21</v>
      </c>
      <c r="V1423" t="str">
        <f t="shared" si="137"/>
        <v/>
      </c>
    </row>
    <row r="1424" spans="1:22" x14ac:dyDescent="0.3">
      <c r="A1424" t="s">
        <v>371</v>
      </c>
      <c r="B1424" t="s">
        <v>372</v>
      </c>
      <c r="C1424" t="str">
        <f>LEFT(raw!D1424,10)</f>
        <v>2021-12-24</v>
      </c>
      <c r="D1424" t="str">
        <f>LEFT(raw!E1424,8)</f>
        <v>08:30:00</v>
      </c>
      <c r="E1424" t="str">
        <f>LEFT(raw!F1424,8)</f>
        <v>17:30:00</v>
      </c>
      <c r="F1424" t="str">
        <f>LEFT(raw!G1424,8)</f>
        <v>07:57:37</v>
      </c>
      <c r="G1424" t="str">
        <f>LEFT(raw!H1424,8)</f>
        <v>17:33:26</v>
      </c>
      <c r="H1424" t="s">
        <v>19</v>
      </c>
      <c r="I1424" t="s">
        <v>20</v>
      </c>
      <c r="J1424" t="s">
        <v>25</v>
      </c>
      <c r="K1424" t="s">
        <v>26</v>
      </c>
      <c r="L1424" t="str">
        <f>LEFT(raw!M1424,8)</f>
        <v>09:00:00</v>
      </c>
      <c r="M1424" t="s">
        <v>20</v>
      </c>
      <c r="N1424" t="s">
        <v>184</v>
      </c>
      <c r="O1424" t="s">
        <v>184</v>
      </c>
      <c r="P1424" s="2">
        <f t="shared" si="132"/>
        <v>44554</v>
      </c>
      <c r="Q1424" s="3">
        <f t="shared" si="133"/>
        <v>44561</v>
      </c>
      <c r="R1424" t="str">
        <f t="shared" si="134"/>
        <v>Attendance</v>
      </c>
      <c r="S1424" t="str">
        <f t="shared" si="135"/>
        <v>On Time</v>
      </c>
      <c r="T1424" t="str">
        <f>IF(R1424="Permit", J1424, IF(G1424="","NA CO", IF(G1424="00:00:00","NA CO", IF(G1424&lt;E1424,"Early",IF(I1424*1440&gt;=parameter!$C$4,"Overtime","On Time CO")))))</f>
        <v>On Time CO</v>
      </c>
      <c r="U1424" t="str">
        <f t="shared" si="136"/>
        <v/>
      </c>
      <c r="V1424" t="str">
        <f t="shared" si="137"/>
        <v/>
      </c>
    </row>
    <row r="1425" spans="1:22" x14ac:dyDescent="0.3">
      <c r="A1425" t="s">
        <v>371</v>
      </c>
      <c r="B1425" t="s">
        <v>372</v>
      </c>
      <c r="C1425" t="str">
        <f>LEFT(raw!D1425,10)</f>
        <v>2021-12-27</v>
      </c>
      <c r="D1425" t="str">
        <f>LEFT(raw!E1425,8)</f>
        <v>08:30:00</v>
      </c>
      <c r="E1425" t="str">
        <f>LEFT(raw!F1425,8)</f>
        <v>17:30:00</v>
      </c>
      <c r="F1425" t="str">
        <f>LEFT(raw!G1425,8)</f>
        <v>07:44:27</v>
      </c>
      <c r="G1425" t="str">
        <f>LEFT(raw!H1425,8)</f>
        <v>17:47:34</v>
      </c>
      <c r="H1425" t="s">
        <v>19</v>
      </c>
      <c r="I1425" t="s">
        <v>20</v>
      </c>
      <c r="J1425" t="s">
        <v>25</v>
      </c>
      <c r="K1425" t="s">
        <v>26</v>
      </c>
      <c r="L1425" t="str">
        <f>LEFT(raw!M1425,8)</f>
        <v>09:00:00</v>
      </c>
      <c r="M1425" t="s">
        <v>20</v>
      </c>
      <c r="N1425" t="s">
        <v>184</v>
      </c>
      <c r="O1425" t="s">
        <v>184</v>
      </c>
      <c r="P1425" s="2">
        <f t="shared" si="132"/>
        <v>44557</v>
      </c>
      <c r="Q1425" s="3">
        <f t="shared" si="133"/>
        <v>44561</v>
      </c>
      <c r="R1425" t="str">
        <f t="shared" si="134"/>
        <v>Attendance</v>
      </c>
      <c r="S1425" t="str">
        <f t="shared" si="135"/>
        <v>On Time</v>
      </c>
      <c r="T1425" t="str">
        <f>IF(R1425="Permit", J1425, IF(G1425="","NA CO", IF(G1425="00:00:00","NA CO", IF(G1425&lt;E1425,"Early",IF(I1425*1440&gt;=parameter!$C$4,"Overtime","On Time CO")))))</f>
        <v>On Time CO</v>
      </c>
      <c r="U1425" t="str">
        <f t="shared" si="136"/>
        <v/>
      </c>
      <c r="V1425" t="str">
        <f t="shared" si="137"/>
        <v/>
      </c>
    </row>
    <row r="1426" spans="1:22" x14ac:dyDescent="0.3">
      <c r="A1426" t="s">
        <v>371</v>
      </c>
      <c r="B1426" t="s">
        <v>372</v>
      </c>
      <c r="C1426" t="str">
        <f>LEFT(raw!D1426,10)</f>
        <v>2021-12-28</v>
      </c>
      <c r="D1426" t="str">
        <f>LEFT(raw!E1426,8)</f>
        <v>08:30:00</v>
      </c>
      <c r="E1426" t="str">
        <f>LEFT(raw!F1426,8)</f>
        <v>17:30:00</v>
      </c>
      <c r="F1426" t="str">
        <f>LEFT(raw!G1426,8)</f>
        <v>07:30:50</v>
      </c>
      <c r="G1426" t="str">
        <f>LEFT(raw!H1426,8)</f>
        <v>17:57:02</v>
      </c>
      <c r="H1426" t="s">
        <v>19</v>
      </c>
      <c r="I1426" t="s">
        <v>20</v>
      </c>
      <c r="J1426" t="s">
        <v>25</v>
      </c>
      <c r="K1426" t="s">
        <v>26</v>
      </c>
      <c r="L1426" t="str">
        <f>LEFT(raw!M1426,8)</f>
        <v>09:00:00</v>
      </c>
      <c r="M1426" t="s">
        <v>20</v>
      </c>
      <c r="N1426" t="s">
        <v>184</v>
      </c>
      <c r="O1426" t="s">
        <v>184</v>
      </c>
      <c r="P1426" s="2">
        <f t="shared" si="132"/>
        <v>44558</v>
      </c>
      <c r="Q1426" s="3">
        <f t="shared" si="133"/>
        <v>44561</v>
      </c>
      <c r="R1426" t="str">
        <f t="shared" si="134"/>
        <v>Attendance</v>
      </c>
      <c r="S1426" t="str">
        <f t="shared" si="135"/>
        <v>On Time</v>
      </c>
      <c r="T1426" t="str">
        <f>IF(R1426="Permit", J1426, IF(G1426="","NA CO", IF(G1426="00:00:00","NA CO", IF(G1426&lt;E1426,"Early",IF(I1426*1440&gt;=parameter!$C$4,"Overtime","On Time CO")))))</f>
        <v>On Time CO</v>
      </c>
      <c r="U1426" t="str">
        <f t="shared" si="136"/>
        <v/>
      </c>
      <c r="V1426" t="str">
        <f t="shared" si="137"/>
        <v/>
      </c>
    </row>
    <row r="1427" spans="1:22" x14ac:dyDescent="0.3">
      <c r="A1427" t="s">
        <v>371</v>
      </c>
      <c r="B1427" t="s">
        <v>372</v>
      </c>
      <c r="C1427" t="str">
        <f>LEFT(raw!D1427,10)</f>
        <v>2021-12-29</v>
      </c>
      <c r="D1427" t="str">
        <f>LEFT(raw!E1427,8)</f>
        <v>08:30:00</v>
      </c>
      <c r="E1427" t="str">
        <f>LEFT(raw!F1427,8)</f>
        <v>17:30:00</v>
      </c>
      <c r="F1427" t="str">
        <f>LEFT(raw!G1427,8)</f>
        <v>07:50:23</v>
      </c>
      <c r="G1427" t="str">
        <f>LEFT(raw!H1427,8)</f>
        <v>17:33:54</v>
      </c>
      <c r="H1427" t="s">
        <v>19</v>
      </c>
      <c r="I1427" t="s">
        <v>20</v>
      </c>
      <c r="J1427" t="s">
        <v>25</v>
      </c>
      <c r="K1427" t="s">
        <v>26</v>
      </c>
      <c r="L1427" t="str">
        <f>LEFT(raw!M1427,8)</f>
        <v>09:00:00</v>
      </c>
      <c r="M1427" t="s">
        <v>20</v>
      </c>
      <c r="N1427" t="s">
        <v>184</v>
      </c>
      <c r="O1427" t="s">
        <v>184</v>
      </c>
      <c r="P1427" s="2">
        <f t="shared" si="132"/>
        <v>44559</v>
      </c>
      <c r="Q1427" s="3">
        <f t="shared" si="133"/>
        <v>44561</v>
      </c>
      <c r="R1427" t="str">
        <f t="shared" si="134"/>
        <v>Attendance</v>
      </c>
      <c r="S1427" t="str">
        <f t="shared" si="135"/>
        <v>On Time</v>
      </c>
      <c r="T1427" t="str">
        <f>IF(R1427="Permit", J1427, IF(G1427="","NA CO", IF(G1427="00:00:00","NA CO", IF(G1427&lt;E1427,"Early",IF(I1427*1440&gt;=parameter!$C$4,"Overtime","On Time CO")))))</f>
        <v>On Time CO</v>
      </c>
      <c r="U1427" t="str">
        <f t="shared" si="136"/>
        <v/>
      </c>
      <c r="V1427" t="str">
        <f t="shared" si="137"/>
        <v/>
      </c>
    </row>
    <row r="1428" spans="1:22" x14ac:dyDescent="0.3">
      <c r="A1428" t="s">
        <v>371</v>
      </c>
      <c r="B1428" t="s">
        <v>372</v>
      </c>
      <c r="C1428" t="str">
        <f>LEFT(raw!D1428,10)</f>
        <v>2021-12-30</v>
      </c>
      <c r="D1428" t="str">
        <f>LEFT(raw!E1428,8)</f>
        <v>08:30:00</v>
      </c>
      <c r="E1428" t="str">
        <f>LEFT(raw!F1428,8)</f>
        <v>17:30:00</v>
      </c>
      <c r="F1428" t="str">
        <f>LEFT(raw!G1428,8)</f>
        <v>07:29:20</v>
      </c>
      <c r="G1428" t="str">
        <f>LEFT(raw!H1428,8)</f>
        <v>17:40:36</v>
      </c>
      <c r="H1428" t="s">
        <v>19</v>
      </c>
      <c r="I1428" t="s">
        <v>20</v>
      </c>
      <c r="J1428" t="s">
        <v>25</v>
      </c>
      <c r="K1428" t="s">
        <v>26</v>
      </c>
      <c r="L1428" t="str">
        <f>LEFT(raw!M1428,8)</f>
        <v>09:00:00</v>
      </c>
      <c r="M1428" t="s">
        <v>20</v>
      </c>
      <c r="N1428" t="s">
        <v>184</v>
      </c>
      <c r="O1428" t="s">
        <v>184</v>
      </c>
      <c r="P1428" s="2">
        <f t="shared" si="132"/>
        <v>44560</v>
      </c>
      <c r="Q1428" s="3">
        <f t="shared" si="133"/>
        <v>44561</v>
      </c>
      <c r="R1428" t="str">
        <f t="shared" si="134"/>
        <v>Attendance</v>
      </c>
      <c r="S1428" t="str">
        <f t="shared" si="135"/>
        <v>On Time</v>
      </c>
      <c r="T1428" t="str">
        <f>IF(R1428="Permit", J1428, IF(G1428="","NA CO", IF(G1428="00:00:00","NA CO", IF(G1428&lt;E1428,"Early",IF(I1428*1440&gt;=parameter!$C$4,"Overtime","On Time CO")))))</f>
        <v>On Time CO</v>
      </c>
      <c r="U1428" t="str">
        <f t="shared" si="136"/>
        <v/>
      </c>
      <c r="V1428" t="str">
        <f t="shared" si="137"/>
        <v/>
      </c>
    </row>
    <row r="1429" spans="1:22" x14ac:dyDescent="0.3">
      <c r="A1429" t="s">
        <v>371</v>
      </c>
      <c r="B1429" t="s">
        <v>372</v>
      </c>
      <c r="C1429" t="str">
        <f>LEFT(raw!D1429,10)</f>
        <v>2021-12-31</v>
      </c>
      <c r="D1429" t="str">
        <f>LEFT(raw!E1429,8)</f>
        <v>08:30:00</v>
      </c>
      <c r="E1429" t="str">
        <f>LEFT(raw!F1429,8)</f>
        <v>17:30:00</v>
      </c>
      <c r="F1429" t="str">
        <f>LEFT(raw!G1429,8)</f>
        <v>07:29:09</v>
      </c>
      <c r="G1429" t="str">
        <f>LEFT(raw!H1429,8)</f>
        <v>16:21:46</v>
      </c>
      <c r="H1429" t="s">
        <v>19</v>
      </c>
      <c r="I1429" t="s">
        <v>20</v>
      </c>
      <c r="J1429" t="s">
        <v>25</v>
      </c>
      <c r="K1429" t="s">
        <v>26</v>
      </c>
      <c r="L1429" t="str">
        <f>LEFT(raw!M1429,8)</f>
        <v>09:00:00</v>
      </c>
      <c r="M1429" t="s">
        <v>20</v>
      </c>
      <c r="N1429" t="s">
        <v>184</v>
      </c>
      <c r="O1429" t="s">
        <v>184</v>
      </c>
      <c r="P1429" s="2">
        <f t="shared" si="132"/>
        <v>44561</v>
      </c>
      <c r="Q1429" s="3">
        <f t="shared" si="133"/>
        <v>44561</v>
      </c>
      <c r="R1429" t="str">
        <f t="shared" si="134"/>
        <v>Attendance</v>
      </c>
      <c r="S1429" t="str">
        <f t="shared" si="135"/>
        <v>On Time</v>
      </c>
      <c r="T1429" t="str">
        <f>IF(R1429="Permit", J1429, IF(G1429="","NA CO", IF(G1429="00:00:00","NA CO", IF(G1429&lt;E1429,"Early",IF(I1429*1440&gt;=parameter!$C$4,"Overtime","On Time CO")))))</f>
        <v>Early</v>
      </c>
      <c r="U1429" t="str">
        <f t="shared" si="136"/>
        <v/>
      </c>
      <c r="V1429" t="str">
        <f t="shared" si="137"/>
        <v/>
      </c>
    </row>
    <row r="1430" spans="1:22" x14ac:dyDescent="0.3">
      <c r="A1430" t="s">
        <v>374</v>
      </c>
      <c r="B1430" t="s">
        <v>375</v>
      </c>
      <c r="C1430" t="str">
        <f>LEFT(raw!D1430,10)</f>
        <v>2021-12-01</v>
      </c>
      <c r="D1430" t="str">
        <f>LEFT(raw!E1430,8)</f>
        <v>08:30:00</v>
      </c>
      <c r="E1430" t="str">
        <f>LEFT(raw!F1430,8)</f>
        <v>17:30:00</v>
      </c>
      <c r="F1430" t="str">
        <f>LEFT(raw!G1430,8)</f>
        <v>08:05:26</v>
      </c>
      <c r="G1430" t="str">
        <f>LEFT(raw!H1430,8)</f>
        <v>19:31:06</v>
      </c>
      <c r="H1430" t="s">
        <v>19</v>
      </c>
      <c r="I1430" t="s">
        <v>20</v>
      </c>
      <c r="J1430" t="s">
        <v>25</v>
      </c>
      <c r="K1430" t="s">
        <v>26</v>
      </c>
      <c r="L1430" t="str">
        <f>LEFT(raw!M1430,8)</f>
        <v>09:00:00</v>
      </c>
      <c r="M1430" t="s">
        <v>20</v>
      </c>
      <c r="N1430" t="s">
        <v>28</v>
      </c>
      <c r="O1430" t="s">
        <v>28</v>
      </c>
      <c r="P1430" s="2">
        <f t="shared" si="132"/>
        <v>44531</v>
      </c>
      <c r="Q1430" s="3">
        <f t="shared" si="133"/>
        <v>44561</v>
      </c>
      <c r="R1430" t="str">
        <f t="shared" si="134"/>
        <v>Attendance</v>
      </c>
      <c r="S1430" t="str">
        <f t="shared" si="135"/>
        <v>On Time</v>
      </c>
      <c r="T1430" t="str">
        <f>IF(R1430="Permit", J1430, IF(G1430="","NA CO", IF(G1430="00:00:00","NA CO", IF(G1430&lt;E1430,"Early",IF(I1430*1440&gt;=parameter!$C$4,"Overtime","On Time CO")))))</f>
        <v>On Time CO</v>
      </c>
      <c r="U1430" t="str">
        <f t="shared" si="136"/>
        <v/>
      </c>
      <c r="V1430" t="str">
        <f t="shared" si="137"/>
        <v/>
      </c>
    </row>
    <row r="1431" spans="1:22" x14ac:dyDescent="0.3">
      <c r="A1431" t="s">
        <v>374</v>
      </c>
      <c r="B1431" t="s">
        <v>375</v>
      </c>
      <c r="C1431" t="str">
        <f>LEFT(raw!D1431,10)</f>
        <v>2021-12-02</v>
      </c>
      <c r="D1431" t="str">
        <f>LEFT(raw!E1431,8)</f>
        <v>08:30:00</v>
      </c>
      <c r="E1431" t="str">
        <f>LEFT(raw!F1431,8)</f>
        <v>17:30:00</v>
      </c>
      <c r="F1431" t="str">
        <f>LEFT(raw!G1431,8)</f>
        <v>07:54:12</v>
      </c>
      <c r="G1431" t="str">
        <f>LEFT(raw!H1431,8)</f>
        <v>18:09:28</v>
      </c>
      <c r="H1431" t="s">
        <v>19</v>
      </c>
      <c r="I1431" t="s">
        <v>20</v>
      </c>
      <c r="J1431" t="s">
        <v>25</v>
      </c>
      <c r="K1431" t="s">
        <v>26</v>
      </c>
      <c r="L1431" t="str">
        <f>LEFT(raw!M1431,8)</f>
        <v>09:00:00</v>
      </c>
      <c r="M1431" t="s">
        <v>20</v>
      </c>
      <c r="N1431" t="s">
        <v>28</v>
      </c>
      <c r="O1431" t="s">
        <v>28</v>
      </c>
      <c r="P1431" s="2">
        <f t="shared" si="132"/>
        <v>44532</v>
      </c>
      <c r="Q1431" s="3">
        <f t="shared" si="133"/>
        <v>44561</v>
      </c>
      <c r="R1431" t="str">
        <f t="shared" si="134"/>
        <v>Attendance</v>
      </c>
      <c r="S1431" t="str">
        <f t="shared" si="135"/>
        <v>On Time</v>
      </c>
      <c r="T1431" t="str">
        <f>IF(R1431="Permit", J1431, IF(G1431="","NA CO", IF(G1431="00:00:00","NA CO", IF(G1431&lt;E1431,"Early",IF(I1431*1440&gt;=parameter!$C$4,"Overtime","On Time CO")))))</f>
        <v>On Time CO</v>
      </c>
      <c r="U1431" t="str">
        <f t="shared" si="136"/>
        <v/>
      </c>
      <c r="V1431" t="str">
        <f t="shared" si="137"/>
        <v/>
      </c>
    </row>
    <row r="1432" spans="1:22" x14ac:dyDescent="0.3">
      <c r="A1432" t="s">
        <v>374</v>
      </c>
      <c r="B1432" t="s">
        <v>375</v>
      </c>
      <c r="C1432" t="str">
        <f>LEFT(raw!D1432,10)</f>
        <v>2021-12-03</v>
      </c>
      <c r="D1432" t="str">
        <f>LEFT(raw!E1432,8)</f>
        <v>08:30:00</v>
      </c>
      <c r="E1432" t="str">
        <f>LEFT(raw!F1432,8)</f>
        <v>17:30:00</v>
      </c>
      <c r="F1432" t="str">
        <f>LEFT(raw!G1432,8)</f>
        <v>08:05:15</v>
      </c>
      <c r="G1432" t="str">
        <f>LEFT(raw!H1432,8)</f>
        <v>17:56:07</v>
      </c>
      <c r="H1432" t="s">
        <v>19</v>
      </c>
      <c r="I1432" t="s">
        <v>20</v>
      </c>
      <c r="J1432" t="s">
        <v>25</v>
      </c>
      <c r="K1432" t="s">
        <v>26</v>
      </c>
      <c r="L1432" t="str">
        <f>LEFT(raw!M1432,8)</f>
        <v>09:00:00</v>
      </c>
      <c r="M1432" t="s">
        <v>20</v>
      </c>
      <c r="N1432" t="s">
        <v>28</v>
      </c>
      <c r="O1432" t="s">
        <v>28</v>
      </c>
      <c r="P1432" s="2">
        <f t="shared" si="132"/>
        <v>44533</v>
      </c>
      <c r="Q1432" s="3">
        <f t="shared" si="133"/>
        <v>44561</v>
      </c>
      <c r="R1432" t="str">
        <f t="shared" si="134"/>
        <v>Attendance</v>
      </c>
      <c r="S1432" t="str">
        <f t="shared" si="135"/>
        <v>On Time</v>
      </c>
      <c r="T1432" t="str">
        <f>IF(R1432="Permit", J1432, IF(G1432="","NA CO", IF(G1432="00:00:00","NA CO", IF(G1432&lt;E1432,"Early",IF(I1432*1440&gt;=parameter!$C$4,"Overtime","On Time CO")))))</f>
        <v>On Time CO</v>
      </c>
      <c r="U1432" t="str">
        <f t="shared" si="136"/>
        <v/>
      </c>
      <c r="V1432" t="str">
        <f t="shared" si="137"/>
        <v/>
      </c>
    </row>
    <row r="1433" spans="1:22" x14ac:dyDescent="0.3">
      <c r="A1433" t="s">
        <v>374</v>
      </c>
      <c r="B1433" t="s">
        <v>375</v>
      </c>
      <c r="C1433" t="str">
        <f>LEFT(raw!D1433,10)</f>
        <v>2021-12-07</v>
      </c>
      <c r="D1433" t="str">
        <f>LEFT(raw!E1433,8)</f>
        <v>08:30:00</v>
      </c>
      <c r="E1433" t="str">
        <f>LEFT(raw!F1433,8)</f>
        <v>17:30:00</v>
      </c>
      <c r="F1433" t="str">
        <f>LEFT(raw!G1433,8)</f>
        <v>08:09:43</v>
      </c>
      <c r="G1433" t="str">
        <f>LEFT(raw!H1433,8)</f>
        <v>18:43:32</v>
      </c>
      <c r="H1433" t="s">
        <v>19</v>
      </c>
      <c r="I1433" t="s">
        <v>20</v>
      </c>
      <c r="J1433" t="s">
        <v>25</v>
      </c>
      <c r="K1433" t="s">
        <v>26</v>
      </c>
      <c r="L1433" t="str">
        <f>LEFT(raw!M1433,8)</f>
        <v>09:00:00</v>
      </c>
      <c r="M1433" t="s">
        <v>20</v>
      </c>
      <c r="N1433" t="s">
        <v>28</v>
      </c>
      <c r="O1433" t="s">
        <v>28</v>
      </c>
      <c r="P1433" s="2">
        <f t="shared" si="132"/>
        <v>44537</v>
      </c>
      <c r="Q1433" s="3">
        <f t="shared" si="133"/>
        <v>44561</v>
      </c>
      <c r="R1433" t="str">
        <f t="shared" si="134"/>
        <v>Attendance</v>
      </c>
      <c r="S1433" t="str">
        <f t="shared" si="135"/>
        <v>On Time</v>
      </c>
      <c r="T1433" t="str">
        <f>IF(R1433="Permit", J1433, IF(G1433="","NA CO", IF(G1433="00:00:00","NA CO", IF(G1433&lt;E1433,"Early",IF(I1433*1440&gt;=parameter!$C$4,"Overtime","On Time CO")))))</f>
        <v>On Time CO</v>
      </c>
      <c r="U1433" t="str">
        <f t="shared" si="136"/>
        <v/>
      </c>
      <c r="V1433" t="str">
        <f t="shared" si="137"/>
        <v/>
      </c>
    </row>
    <row r="1434" spans="1:22" x14ac:dyDescent="0.3">
      <c r="A1434" t="s">
        <v>374</v>
      </c>
      <c r="B1434" t="s">
        <v>375</v>
      </c>
      <c r="C1434" t="str">
        <f>LEFT(raw!D1434,10)</f>
        <v>2021-12-08</v>
      </c>
      <c r="D1434" t="str">
        <f>LEFT(raw!E1434,8)</f>
        <v>08:30:00</v>
      </c>
      <c r="E1434" t="str">
        <f>LEFT(raw!F1434,8)</f>
        <v>17:30:00</v>
      </c>
      <c r="F1434" t="str">
        <f>LEFT(raw!G1434,8)</f>
        <v>08:14:34</v>
      </c>
      <c r="G1434" t="str">
        <f>LEFT(raw!H1434,8)</f>
        <v>17:56:11</v>
      </c>
      <c r="H1434" t="s">
        <v>19</v>
      </c>
      <c r="I1434" t="s">
        <v>20</v>
      </c>
      <c r="J1434" t="s">
        <v>25</v>
      </c>
      <c r="K1434" t="s">
        <v>26</v>
      </c>
      <c r="L1434" t="str">
        <f>LEFT(raw!M1434,8)</f>
        <v>09:00:00</v>
      </c>
      <c r="M1434" t="s">
        <v>20</v>
      </c>
      <c r="N1434" t="s">
        <v>28</v>
      </c>
      <c r="O1434" t="s">
        <v>28</v>
      </c>
      <c r="P1434" s="2">
        <f t="shared" si="132"/>
        <v>44538</v>
      </c>
      <c r="Q1434" s="3">
        <f t="shared" si="133"/>
        <v>44561</v>
      </c>
      <c r="R1434" t="str">
        <f t="shared" si="134"/>
        <v>Attendance</v>
      </c>
      <c r="S1434" t="str">
        <f t="shared" si="135"/>
        <v>On Time</v>
      </c>
      <c r="T1434" t="str">
        <f>IF(R1434="Permit", J1434, IF(G1434="","NA CO", IF(G1434="00:00:00","NA CO", IF(G1434&lt;E1434,"Early",IF(I1434*1440&gt;=parameter!$C$4,"Overtime","On Time CO")))))</f>
        <v>On Time CO</v>
      </c>
      <c r="U1434" t="str">
        <f t="shared" si="136"/>
        <v/>
      </c>
      <c r="V1434" t="str">
        <f t="shared" si="137"/>
        <v/>
      </c>
    </row>
    <row r="1435" spans="1:22" x14ac:dyDescent="0.3">
      <c r="A1435" t="s">
        <v>374</v>
      </c>
      <c r="B1435" t="s">
        <v>375</v>
      </c>
      <c r="C1435" t="str">
        <f>LEFT(raw!D1435,10)</f>
        <v>2021-12-09</v>
      </c>
      <c r="D1435" t="str">
        <f>LEFT(raw!E1435,8)</f>
        <v>08:30:00</v>
      </c>
      <c r="E1435" t="str">
        <f>LEFT(raw!F1435,8)</f>
        <v>17:30:00</v>
      </c>
      <c r="F1435" t="str">
        <f>LEFT(raw!G1435,8)</f>
        <v>08:01:45</v>
      </c>
      <c r="G1435" t="str">
        <f>LEFT(raw!H1435,8)</f>
        <v>17:58:33</v>
      </c>
      <c r="H1435" t="s">
        <v>19</v>
      </c>
      <c r="I1435" t="s">
        <v>20</v>
      </c>
      <c r="J1435" t="s">
        <v>25</v>
      </c>
      <c r="K1435" t="s">
        <v>26</v>
      </c>
      <c r="L1435" t="str">
        <f>LEFT(raw!M1435,8)</f>
        <v>09:00:00</v>
      </c>
      <c r="M1435" t="s">
        <v>20</v>
      </c>
      <c r="N1435" t="s">
        <v>28</v>
      </c>
      <c r="O1435" t="s">
        <v>28</v>
      </c>
      <c r="P1435" s="2">
        <f t="shared" si="132"/>
        <v>44539</v>
      </c>
      <c r="Q1435" s="3">
        <f t="shared" si="133"/>
        <v>44561</v>
      </c>
      <c r="R1435" t="str">
        <f t="shared" si="134"/>
        <v>Attendance</v>
      </c>
      <c r="S1435" t="str">
        <f t="shared" si="135"/>
        <v>On Time</v>
      </c>
      <c r="T1435" t="str">
        <f>IF(R1435="Permit", J1435, IF(G1435="","NA CO", IF(G1435="00:00:00","NA CO", IF(G1435&lt;E1435,"Early",IF(I1435*1440&gt;=parameter!$C$4,"Overtime","On Time CO")))))</f>
        <v>On Time CO</v>
      </c>
      <c r="U1435" t="str">
        <f t="shared" si="136"/>
        <v/>
      </c>
      <c r="V1435" t="str">
        <f t="shared" si="137"/>
        <v/>
      </c>
    </row>
    <row r="1436" spans="1:22" x14ac:dyDescent="0.3">
      <c r="A1436" t="s">
        <v>374</v>
      </c>
      <c r="B1436" t="s">
        <v>375</v>
      </c>
      <c r="C1436" t="str">
        <f>LEFT(raw!D1436,10)</f>
        <v>2021-12-10</v>
      </c>
      <c r="D1436" t="str">
        <f>LEFT(raw!E1436,8)</f>
        <v>08:30:00</v>
      </c>
      <c r="E1436" t="str">
        <f>LEFT(raw!F1436,8)</f>
        <v>17:30:00</v>
      </c>
      <c r="F1436" t="str">
        <f>LEFT(raw!G1436,8)</f>
        <v>08:12:47</v>
      </c>
      <c r="G1436" t="str">
        <f>LEFT(raw!H1436,8)</f>
        <v>18:47:08</v>
      </c>
      <c r="H1436" t="s">
        <v>19</v>
      </c>
      <c r="I1436" t="s">
        <v>20</v>
      </c>
      <c r="J1436" t="s">
        <v>25</v>
      </c>
      <c r="K1436" t="s">
        <v>26</v>
      </c>
      <c r="L1436" t="str">
        <f>LEFT(raw!M1436,8)</f>
        <v>09:00:00</v>
      </c>
      <c r="M1436" t="s">
        <v>20</v>
      </c>
      <c r="N1436" t="s">
        <v>28</v>
      </c>
      <c r="O1436" t="s">
        <v>28</v>
      </c>
      <c r="P1436" s="2">
        <f t="shared" si="132"/>
        <v>44540</v>
      </c>
      <c r="Q1436" s="3">
        <f t="shared" si="133"/>
        <v>44561</v>
      </c>
      <c r="R1436" t="str">
        <f t="shared" si="134"/>
        <v>Attendance</v>
      </c>
      <c r="S1436" t="str">
        <f t="shared" si="135"/>
        <v>On Time</v>
      </c>
      <c r="T1436" t="str">
        <f>IF(R1436="Permit", J1436, IF(G1436="","NA CO", IF(G1436="00:00:00","NA CO", IF(G1436&lt;E1436,"Early",IF(I1436*1440&gt;=parameter!$C$4,"Overtime","On Time CO")))))</f>
        <v>On Time CO</v>
      </c>
      <c r="U1436" t="str">
        <f t="shared" si="136"/>
        <v/>
      </c>
      <c r="V1436" t="str">
        <f t="shared" si="137"/>
        <v/>
      </c>
    </row>
    <row r="1437" spans="1:22" x14ac:dyDescent="0.3">
      <c r="A1437" t="s">
        <v>374</v>
      </c>
      <c r="B1437" t="s">
        <v>375</v>
      </c>
      <c r="C1437" t="str">
        <f>LEFT(raw!D1437,10)</f>
        <v>2021-12-13</v>
      </c>
      <c r="D1437" t="str">
        <f>LEFT(raw!E1437,8)</f>
        <v>08:30:00</v>
      </c>
      <c r="E1437" t="str">
        <f>LEFT(raw!F1437,8)</f>
        <v>17:30:00</v>
      </c>
      <c r="F1437" t="str">
        <f>LEFT(raw!G1437,8)</f>
        <v>08:02:25</v>
      </c>
      <c r="G1437" t="str">
        <f>LEFT(raw!H1437,8)</f>
        <v>20:03:07</v>
      </c>
      <c r="H1437" t="s">
        <v>19</v>
      </c>
      <c r="I1437" t="s">
        <v>20</v>
      </c>
      <c r="J1437" t="s">
        <v>25</v>
      </c>
      <c r="K1437" t="s">
        <v>26</v>
      </c>
      <c r="L1437" t="str">
        <f>LEFT(raw!M1437,8)</f>
        <v>09:00:00</v>
      </c>
      <c r="M1437" t="s">
        <v>20</v>
      </c>
      <c r="N1437" t="s">
        <v>28</v>
      </c>
      <c r="O1437" t="s">
        <v>28</v>
      </c>
      <c r="P1437" s="2">
        <f t="shared" si="132"/>
        <v>44543</v>
      </c>
      <c r="Q1437" s="3">
        <f t="shared" si="133"/>
        <v>44561</v>
      </c>
      <c r="R1437" t="str">
        <f t="shared" si="134"/>
        <v>Attendance</v>
      </c>
      <c r="S1437" t="str">
        <f t="shared" si="135"/>
        <v>On Time</v>
      </c>
      <c r="T1437" t="str">
        <f>IF(R1437="Permit", J1437, IF(G1437="","NA CO", IF(G1437="00:00:00","NA CO", IF(G1437&lt;E1437,"Early",IF(I1437*1440&gt;=parameter!$C$4,"Overtime","On Time CO")))))</f>
        <v>On Time CO</v>
      </c>
      <c r="U1437" t="str">
        <f t="shared" si="136"/>
        <v/>
      </c>
      <c r="V1437" t="str">
        <f t="shared" si="137"/>
        <v/>
      </c>
    </row>
    <row r="1438" spans="1:22" x14ac:dyDescent="0.3">
      <c r="A1438" t="s">
        <v>374</v>
      </c>
      <c r="B1438" t="s">
        <v>375</v>
      </c>
      <c r="C1438" t="str">
        <f>LEFT(raw!D1438,10)</f>
        <v>2021-12-14</v>
      </c>
      <c r="D1438" t="str">
        <f>LEFT(raw!E1438,8)</f>
        <v>08:30:00</v>
      </c>
      <c r="E1438" t="str">
        <f>LEFT(raw!F1438,8)</f>
        <v>17:30:00</v>
      </c>
      <c r="F1438" t="str">
        <f>LEFT(raw!G1438,8)</f>
        <v>08:03:59</v>
      </c>
      <c r="G1438" t="str">
        <f>LEFT(raw!H1438,8)</f>
        <v>17:42:47</v>
      </c>
      <c r="H1438" t="s">
        <v>19</v>
      </c>
      <c r="I1438" t="s">
        <v>20</v>
      </c>
      <c r="J1438" t="s">
        <v>25</v>
      </c>
      <c r="K1438" t="s">
        <v>26</v>
      </c>
      <c r="L1438" t="str">
        <f>LEFT(raw!M1438,8)</f>
        <v>09:00:00</v>
      </c>
      <c r="M1438" t="s">
        <v>20</v>
      </c>
      <c r="N1438" t="s">
        <v>28</v>
      </c>
      <c r="O1438" t="s">
        <v>28</v>
      </c>
      <c r="P1438" s="2">
        <f t="shared" si="132"/>
        <v>44544</v>
      </c>
      <c r="Q1438" s="3">
        <f t="shared" si="133"/>
        <v>44561</v>
      </c>
      <c r="R1438" t="str">
        <f t="shared" si="134"/>
        <v>Attendance</v>
      </c>
      <c r="S1438" t="str">
        <f t="shared" si="135"/>
        <v>On Time</v>
      </c>
      <c r="T1438" t="str">
        <f>IF(R1438="Permit", J1438, IF(G1438="","NA CO", IF(G1438="00:00:00","NA CO", IF(G1438&lt;E1438,"Early",IF(I1438*1440&gt;=parameter!$C$4,"Overtime","On Time CO")))))</f>
        <v>On Time CO</v>
      </c>
      <c r="U1438" t="str">
        <f t="shared" si="136"/>
        <v/>
      </c>
      <c r="V1438" t="str">
        <f t="shared" si="137"/>
        <v/>
      </c>
    </row>
    <row r="1439" spans="1:22" x14ac:dyDescent="0.3">
      <c r="A1439" t="s">
        <v>374</v>
      </c>
      <c r="B1439" t="s">
        <v>375</v>
      </c>
      <c r="C1439" t="str">
        <f>LEFT(raw!D1439,10)</f>
        <v>2021-12-15</v>
      </c>
      <c r="D1439" t="str">
        <f>LEFT(raw!E1439,8)</f>
        <v>08:30:00</v>
      </c>
      <c r="E1439" t="str">
        <f>LEFT(raw!F1439,8)</f>
        <v>17:30:00</v>
      </c>
      <c r="F1439" t="str">
        <f>LEFT(raw!G1439,8)</f>
        <v>08:02:47</v>
      </c>
      <c r="G1439" t="str">
        <f>LEFT(raw!H1439,8)</f>
        <v>17:45:17</v>
      </c>
      <c r="H1439" t="s">
        <v>19</v>
      </c>
      <c r="I1439" t="s">
        <v>20</v>
      </c>
      <c r="J1439" t="s">
        <v>25</v>
      </c>
      <c r="K1439" t="s">
        <v>26</v>
      </c>
      <c r="L1439" t="str">
        <f>LEFT(raw!M1439,8)</f>
        <v>09:00:00</v>
      </c>
      <c r="M1439" t="s">
        <v>20</v>
      </c>
      <c r="N1439" t="s">
        <v>28</v>
      </c>
      <c r="O1439" t="s">
        <v>28</v>
      </c>
      <c r="P1439" s="2">
        <f t="shared" si="132"/>
        <v>44545</v>
      </c>
      <c r="Q1439" s="3">
        <f t="shared" si="133"/>
        <v>44561</v>
      </c>
      <c r="R1439" t="str">
        <f t="shared" si="134"/>
        <v>Attendance</v>
      </c>
      <c r="S1439" t="str">
        <f t="shared" si="135"/>
        <v>On Time</v>
      </c>
      <c r="T1439" t="str">
        <f>IF(R1439="Permit", J1439, IF(G1439="","NA CO", IF(G1439="00:00:00","NA CO", IF(G1439&lt;E1439,"Early",IF(I1439*1440&gt;=parameter!$C$4,"Overtime","On Time CO")))))</f>
        <v>On Time CO</v>
      </c>
      <c r="U1439" t="str">
        <f t="shared" si="136"/>
        <v/>
      </c>
      <c r="V1439" t="str">
        <f t="shared" si="137"/>
        <v/>
      </c>
    </row>
    <row r="1440" spans="1:22" x14ac:dyDescent="0.3">
      <c r="A1440" t="s">
        <v>374</v>
      </c>
      <c r="B1440" t="s">
        <v>375</v>
      </c>
      <c r="C1440" t="str">
        <f>LEFT(raw!D1440,10)</f>
        <v>2021-12-16</v>
      </c>
      <c r="D1440" t="str">
        <f>LEFT(raw!E1440,8)</f>
        <v>08:30:00</v>
      </c>
      <c r="E1440" t="str">
        <f>LEFT(raw!F1440,8)</f>
        <v>17:30:00</v>
      </c>
      <c r="F1440" t="str">
        <f>LEFT(raw!G1440,8)</f>
        <v>08:09:28</v>
      </c>
      <c r="G1440" t="str">
        <f>LEFT(raw!H1440,8)</f>
        <v>17:32:46</v>
      </c>
      <c r="H1440" t="s">
        <v>19</v>
      </c>
      <c r="I1440" t="s">
        <v>20</v>
      </c>
      <c r="J1440" t="s">
        <v>25</v>
      </c>
      <c r="K1440" t="s">
        <v>26</v>
      </c>
      <c r="L1440" t="str">
        <f>LEFT(raw!M1440,8)</f>
        <v>09:00:00</v>
      </c>
      <c r="M1440" t="s">
        <v>20</v>
      </c>
      <c r="N1440" t="s">
        <v>28</v>
      </c>
      <c r="O1440" t="s">
        <v>28</v>
      </c>
      <c r="P1440" s="2">
        <f t="shared" si="132"/>
        <v>44546</v>
      </c>
      <c r="Q1440" s="3">
        <f t="shared" si="133"/>
        <v>44561</v>
      </c>
      <c r="R1440" t="str">
        <f t="shared" si="134"/>
        <v>Attendance</v>
      </c>
      <c r="S1440" t="str">
        <f t="shared" si="135"/>
        <v>On Time</v>
      </c>
      <c r="T1440" t="str">
        <f>IF(R1440="Permit", J1440, IF(G1440="","NA CO", IF(G1440="00:00:00","NA CO", IF(G1440&lt;E1440,"Early",IF(I1440*1440&gt;=parameter!$C$4,"Overtime","On Time CO")))))</f>
        <v>On Time CO</v>
      </c>
      <c r="U1440" t="str">
        <f t="shared" si="136"/>
        <v/>
      </c>
      <c r="V1440" t="str">
        <f t="shared" si="137"/>
        <v/>
      </c>
    </row>
    <row r="1441" spans="1:22" x14ac:dyDescent="0.3">
      <c r="A1441" t="s">
        <v>374</v>
      </c>
      <c r="B1441" t="s">
        <v>375</v>
      </c>
      <c r="C1441" t="str">
        <f>LEFT(raw!D1441,10)</f>
        <v>2021-12-17</v>
      </c>
      <c r="D1441" t="str">
        <f>LEFT(raw!E1441,8)</f>
        <v>08:30:00</v>
      </c>
      <c r="E1441" t="str">
        <f>LEFT(raw!F1441,8)</f>
        <v>17:30:00</v>
      </c>
      <c r="F1441" t="str">
        <f>LEFT(raw!G1441,8)</f>
        <v>08:02:05</v>
      </c>
      <c r="G1441" t="str">
        <f>LEFT(raw!H1441,8)</f>
        <v>17:56:23</v>
      </c>
      <c r="H1441" t="s">
        <v>19</v>
      </c>
      <c r="I1441" t="s">
        <v>20</v>
      </c>
      <c r="J1441" t="s">
        <v>25</v>
      </c>
      <c r="K1441" t="s">
        <v>26</v>
      </c>
      <c r="L1441" t="str">
        <f>LEFT(raw!M1441,8)</f>
        <v>09:00:00</v>
      </c>
      <c r="M1441" t="s">
        <v>20</v>
      </c>
      <c r="N1441" t="s">
        <v>28</v>
      </c>
      <c r="O1441" t="s">
        <v>28</v>
      </c>
      <c r="P1441" s="2">
        <f t="shared" si="132"/>
        <v>44547</v>
      </c>
      <c r="Q1441" s="3">
        <f t="shared" si="133"/>
        <v>44561</v>
      </c>
      <c r="R1441" t="str">
        <f t="shared" si="134"/>
        <v>Attendance</v>
      </c>
      <c r="S1441" t="str">
        <f t="shared" si="135"/>
        <v>On Time</v>
      </c>
      <c r="T1441" t="str">
        <f>IF(R1441="Permit", J1441, IF(G1441="","NA CO", IF(G1441="00:00:00","NA CO", IF(G1441&lt;E1441,"Early",IF(I1441*1440&gt;=parameter!$C$4,"Overtime","On Time CO")))))</f>
        <v>On Time CO</v>
      </c>
      <c r="U1441" t="str">
        <f t="shared" si="136"/>
        <v/>
      </c>
      <c r="V1441" t="str">
        <f t="shared" si="137"/>
        <v/>
      </c>
    </row>
    <row r="1442" spans="1:22" x14ac:dyDescent="0.3">
      <c r="A1442" t="s">
        <v>374</v>
      </c>
      <c r="B1442" t="s">
        <v>375</v>
      </c>
      <c r="C1442" t="str">
        <f>LEFT(raw!D1442,10)</f>
        <v>2021-12-20</v>
      </c>
      <c r="D1442" t="str">
        <f>LEFT(raw!E1442,8)</f>
        <v>08:30:00</v>
      </c>
      <c r="E1442" t="str">
        <f>LEFT(raw!F1442,8)</f>
        <v>17:30:00</v>
      </c>
      <c r="F1442" t="str">
        <f>LEFT(raw!G1442,8)</f>
        <v>08:11:11</v>
      </c>
      <c r="G1442" t="str">
        <f>LEFT(raw!H1442,8)</f>
        <v>17:50:00</v>
      </c>
      <c r="H1442" t="s">
        <v>19</v>
      </c>
      <c r="I1442" t="s">
        <v>20</v>
      </c>
      <c r="J1442" t="s">
        <v>25</v>
      </c>
      <c r="K1442" t="s">
        <v>26</v>
      </c>
      <c r="L1442" t="str">
        <f>LEFT(raw!M1442,8)</f>
        <v>09:00:00</v>
      </c>
      <c r="M1442" t="s">
        <v>20</v>
      </c>
      <c r="N1442" t="s">
        <v>28</v>
      </c>
      <c r="O1442" t="s">
        <v>28</v>
      </c>
      <c r="P1442" s="2">
        <f t="shared" si="132"/>
        <v>44550</v>
      </c>
      <c r="Q1442" s="3">
        <f t="shared" si="133"/>
        <v>44561</v>
      </c>
      <c r="R1442" t="str">
        <f t="shared" si="134"/>
        <v>Attendance</v>
      </c>
      <c r="S1442" t="str">
        <f t="shared" si="135"/>
        <v>On Time</v>
      </c>
      <c r="T1442" t="str">
        <f>IF(R1442="Permit", J1442, IF(G1442="","NA CO", IF(G1442="00:00:00","NA CO", IF(G1442&lt;E1442,"Early",IF(I1442*1440&gt;=parameter!$C$4,"Overtime","On Time CO")))))</f>
        <v>On Time CO</v>
      </c>
      <c r="U1442" t="str">
        <f t="shared" si="136"/>
        <v/>
      </c>
      <c r="V1442" t="str">
        <f t="shared" si="137"/>
        <v/>
      </c>
    </row>
    <row r="1443" spans="1:22" x14ac:dyDescent="0.3">
      <c r="A1443" t="s">
        <v>374</v>
      </c>
      <c r="B1443" t="s">
        <v>375</v>
      </c>
      <c r="C1443" t="str">
        <f>LEFT(raw!D1443,10)</f>
        <v>2021-12-21</v>
      </c>
      <c r="D1443" t="str">
        <f>LEFT(raw!E1443,8)</f>
        <v>08:30:00</v>
      </c>
      <c r="E1443" t="str">
        <f>LEFT(raw!F1443,8)</f>
        <v>17:30:00</v>
      </c>
      <c r="F1443" t="str">
        <f>LEFT(raw!G1443,8)</f>
        <v>08:05:11</v>
      </c>
      <c r="G1443" t="str">
        <f>LEFT(raw!H1443,8)</f>
        <v>17:38:54</v>
      </c>
      <c r="H1443" t="s">
        <v>19</v>
      </c>
      <c r="I1443" t="s">
        <v>20</v>
      </c>
      <c r="J1443" t="s">
        <v>25</v>
      </c>
      <c r="K1443" t="s">
        <v>26</v>
      </c>
      <c r="L1443" t="str">
        <f>LEFT(raw!M1443,8)</f>
        <v>09:00:00</v>
      </c>
      <c r="M1443" t="s">
        <v>20</v>
      </c>
      <c r="N1443" t="s">
        <v>28</v>
      </c>
      <c r="O1443" t="s">
        <v>28</v>
      </c>
      <c r="P1443" s="2">
        <f t="shared" si="132"/>
        <v>44551</v>
      </c>
      <c r="Q1443" s="3">
        <f t="shared" si="133"/>
        <v>44561</v>
      </c>
      <c r="R1443" t="str">
        <f t="shared" si="134"/>
        <v>Attendance</v>
      </c>
      <c r="S1443" t="str">
        <f t="shared" si="135"/>
        <v>On Time</v>
      </c>
      <c r="T1443" t="str">
        <f>IF(R1443="Permit", J1443, IF(G1443="","NA CO", IF(G1443="00:00:00","NA CO", IF(G1443&lt;E1443,"Early",IF(I1443*1440&gt;=parameter!$C$4,"Overtime","On Time CO")))))</f>
        <v>On Time CO</v>
      </c>
      <c r="U1443" t="str">
        <f t="shared" si="136"/>
        <v/>
      </c>
      <c r="V1443" t="str">
        <f t="shared" si="137"/>
        <v/>
      </c>
    </row>
    <row r="1444" spans="1:22" x14ac:dyDescent="0.3">
      <c r="A1444" t="s">
        <v>374</v>
      </c>
      <c r="B1444" t="s">
        <v>375</v>
      </c>
      <c r="C1444" t="str">
        <f>LEFT(raw!D1444,10)</f>
        <v>2021-12-22</v>
      </c>
      <c r="D1444" t="str">
        <f>LEFT(raw!E1444,8)</f>
        <v>08:30:00</v>
      </c>
      <c r="E1444" t="str">
        <f>LEFT(raw!F1444,8)</f>
        <v>17:30:00</v>
      </c>
      <c r="F1444" t="str">
        <f>LEFT(raw!G1444,8)</f>
        <v>08:12:22</v>
      </c>
      <c r="G1444" t="str">
        <f>LEFT(raw!H1444,8)</f>
        <v>19:01:12</v>
      </c>
      <c r="H1444" t="s">
        <v>19</v>
      </c>
      <c r="I1444" t="s">
        <v>20</v>
      </c>
      <c r="J1444" t="s">
        <v>25</v>
      </c>
      <c r="K1444" t="s">
        <v>26</v>
      </c>
      <c r="L1444" t="str">
        <f>LEFT(raw!M1444,8)</f>
        <v>09:00:00</v>
      </c>
      <c r="M1444" t="s">
        <v>20</v>
      </c>
      <c r="N1444" t="s">
        <v>28</v>
      </c>
      <c r="O1444" t="s">
        <v>28</v>
      </c>
      <c r="P1444" s="2">
        <f t="shared" si="132"/>
        <v>44552</v>
      </c>
      <c r="Q1444" s="3">
        <f t="shared" si="133"/>
        <v>44561</v>
      </c>
      <c r="R1444" t="str">
        <f t="shared" si="134"/>
        <v>Attendance</v>
      </c>
      <c r="S1444" t="str">
        <f t="shared" si="135"/>
        <v>On Time</v>
      </c>
      <c r="T1444" t="str">
        <f>IF(R1444="Permit", J1444, IF(G1444="","NA CO", IF(G1444="00:00:00","NA CO", IF(G1444&lt;E1444,"Early",IF(I1444*1440&gt;=parameter!$C$4,"Overtime","On Time CO")))))</f>
        <v>On Time CO</v>
      </c>
      <c r="U1444" t="str">
        <f t="shared" si="136"/>
        <v/>
      </c>
      <c r="V1444" t="str">
        <f t="shared" si="137"/>
        <v/>
      </c>
    </row>
    <row r="1445" spans="1:22" x14ac:dyDescent="0.3">
      <c r="A1445" t="s">
        <v>374</v>
      </c>
      <c r="B1445" t="s">
        <v>375</v>
      </c>
      <c r="C1445" t="str">
        <f>LEFT(raw!D1445,10)</f>
        <v>2021-12-23</v>
      </c>
      <c r="D1445" t="str">
        <f>LEFT(raw!E1445,8)</f>
        <v>08:30:00</v>
      </c>
      <c r="E1445" t="str">
        <f>LEFT(raw!F1445,8)</f>
        <v>17:30:00</v>
      </c>
      <c r="F1445" t="str">
        <f>LEFT(raw!G1445,8)</f>
        <v>08:03:40</v>
      </c>
      <c r="G1445" t="str">
        <f>LEFT(raw!H1445,8)</f>
        <v>18:35:18</v>
      </c>
      <c r="H1445" t="s">
        <v>19</v>
      </c>
      <c r="I1445" t="s">
        <v>20</v>
      </c>
      <c r="J1445" t="s">
        <v>25</v>
      </c>
      <c r="K1445" t="s">
        <v>26</v>
      </c>
      <c r="L1445" t="str">
        <f>LEFT(raw!M1445,8)</f>
        <v>09:00:00</v>
      </c>
      <c r="M1445" t="s">
        <v>20</v>
      </c>
      <c r="N1445" t="s">
        <v>28</v>
      </c>
      <c r="O1445" t="s">
        <v>28</v>
      </c>
      <c r="P1445" s="2">
        <f t="shared" si="132"/>
        <v>44553</v>
      </c>
      <c r="Q1445" s="3">
        <f t="shared" si="133"/>
        <v>44561</v>
      </c>
      <c r="R1445" t="str">
        <f t="shared" si="134"/>
        <v>Attendance</v>
      </c>
      <c r="S1445" t="str">
        <f t="shared" si="135"/>
        <v>On Time</v>
      </c>
      <c r="T1445" t="str">
        <f>IF(R1445="Permit", J1445, IF(G1445="","NA CO", IF(G1445="00:00:00","NA CO", IF(G1445&lt;E1445,"Early",IF(I1445*1440&gt;=parameter!$C$4,"Overtime","On Time CO")))))</f>
        <v>On Time CO</v>
      </c>
      <c r="U1445" t="str">
        <f t="shared" si="136"/>
        <v/>
      </c>
      <c r="V1445" t="str">
        <f t="shared" si="137"/>
        <v/>
      </c>
    </row>
    <row r="1446" spans="1:22" x14ac:dyDescent="0.3">
      <c r="A1446" t="s">
        <v>374</v>
      </c>
      <c r="B1446" t="s">
        <v>375</v>
      </c>
      <c r="C1446" t="str">
        <f>LEFT(raw!D1446,10)</f>
        <v>2021-12-24</v>
      </c>
      <c r="D1446" t="str">
        <f>LEFT(raw!E1446,8)</f>
        <v>08:30:00</v>
      </c>
      <c r="E1446" t="str">
        <f>LEFT(raw!F1446,8)</f>
        <v>17:30:00</v>
      </c>
      <c r="F1446" t="str">
        <f>LEFT(raw!G1446,8)</f>
        <v>08:08:05</v>
      </c>
      <c r="G1446" t="str">
        <f>LEFT(raw!H1446,8)</f>
        <v>17:31:49</v>
      </c>
      <c r="H1446" t="s">
        <v>19</v>
      </c>
      <c r="I1446" t="s">
        <v>20</v>
      </c>
      <c r="J1446" t="s">
        <v>25</v>
      </c>
      <c r="K1446" t="s">
        <v>26</v>
      </c>
      <c r="L1446" t="str">
        <f>LEFT(raw!M1446,8)</f>
        <v>09:00:00</v>
      </c>
      <c r="M1446" t="s">
        <v>20</v>
      </c>
      <c r="N1446" t="s">
        <v>28</v>
      </c>
      <c r="O1446" t="s">
        <v>28</v>
      </c>
      <c r="P1446" s="2">
        <f t="shared" si="132"/>
        <v>44554</v>
      </c>
      <c r="Q1446" s="3">
        <f t="shared" si="133"/>
        <v>44561</v>
      </c>
      <c r="R1446" t="str">
        <f t="shared" si="134"/>
        <v>Attendance</v>
      </c>
      <c r="S1446" t="str">
        <f t="shared" si="135"/>
        <v>On Time</v>
      </c>
      <c r="T1446" t="str">
        <f>IF(R1446="Permit", J1446, IF(G1446="","NA CO", IF(G1446="00:00:00","NA CO", IF(G1446&lt;E1446,"Early",IF(I1446*1440&gt;=parameter!$C$4,"Overtime","On Time CO")))))</f>
        <v>On Time CO</v>
      </c>
      <c r="U1446" t="str">
        <f t="shared" si="136"/>
        <v/>
      </c>
      <c r="V1446" t="str">
        <f t="shared" si="137"/>
        <v/>
      </c>
    </row>
    <row r="1447" spans="1:22" x14ac:dyDescent="0.3">
      <c r="A1447" t="s">
        <v>374</v>
      </c>
      <c r="B1447" t="s">
        <v>375</v>
      </c>
      <c r="C1447" t="str">
        <f>LEFT(raw!D1447,10)</f>
        <v>2021-12-27</v>
      </c>
      <c r="D1447" t="str">
        <f>LEFT(raw!E1447,8)</f>
        <v>08:30:00</v>
      </c>
      <c r="E1447" t="str">
        <f>LEFT(raw!F1447,8)</f>
        <v>17:30:00</v>
      </c>
      <c r="F1447" t="str">
        <f>LEFT(raw!G1447,8)</f>
        <v>08:06:38</v>
      </c>
      <c r="G1447" t="str">
        <f>LEFT(raw!H1447,8)</f>
        <v>17:35:25</v>
      </c>
      <c r="H1447" t="s">
        <v>19</v>
      </c>
      <c r="I1447" t="s">
        <v>20</v>
      </c>
      <c r="J1447" t="s">
        <v>25</v>
      </c>
      <c r="K1447" t="s">
        <v>26</v>
      </c>
      <c r="L1447" t="str">
        <f>LEFT(raw!M1447,8)</f>
        <v>09:00:00</v>
      </c>
      <c r="M1447" t="s">
        <v>20</v>
      </c>
      <c r="N1447" t="s">
        <v>28</v>
      </c>
      <c r="O1447" t="s">
        <v>28</v>
      </c>
      <c r="P1447" s="2">
        <f t="shared" si="132"/>
        <v>44557</v>
      </c>
      <c r="Q1447" s="3">
        <f t="shared" si="133"/>
        <v>44561</v>
      </c>
      <c r="R1447" t="str">
        <f t="shared" si="134"/>
        <v>Attendance</v>
      </c>
      <c r="S1447" t="str">
        <f t="shared" si="135"/>
        <v>On Time</v>
      </c>
      <c r="T1447" t="str">
        <f>IF(R1447="Permit", J1447, IF(G1447="","NA CO", IF(G1447="00:00:00","NA CO", IF(G1447&lt;E1447,"Early",IF(I1447*1440&gt;=parameter!$C$4,"Overtime","On Time CO")))))</f>
        <v>On Time CO</v>
      </c>
      <c r="U1447" t="str">
        <f t="shared" si="136"/>
        <v/>
      </c>
      <c r="V1447" t="str">
        <f t="shared" si="137"/>
        <v/>
      </c>
    </row>
    <row r="1448" spans="1:22" x14ac:dyDescent="0.3">
      <c r="A1448" t="s">
        <v>374</v>
      </c>
      <c r="B1448" t="s">
        <v>375</v>
      </c>
      <c r="C1448" t="str">
        <f>LEFT(raw!D1448,10)</f>
        <v>2021-12-28</v>
      </c>
      <c r="D1448" t="str">
        <f>LEFT(raw!E1448,8)</f>
        <v>08:30:00</v>
      </c>
      <c r="E1448" t="str">
        <f>LEFT(raw!F1448,8)</f>
        <v>17:30:00</v>
      </c>
      <c r="F1448" t="str">
        <f>LEFT(raw!G1448,8)</f>
        <v>08:10:59</v>
      </c>
      <c r="G1448" t="str">
        <f>LEFT(raw!H1448,8)</f>
        <v>17:42:34</v>
      </c>
      <c r="H1448" t="s">
        <v>19</v>
      </c>
      <c r="I1448" t="s">
        <v>20</v>
      </c>
      <c r="J1448" t="s">
        <v>25</v>
      </c>
      <c r="K1448" t="s">
        <v>26</v>
      </c>
      <c r="L1448" t="str">
        <f>LEFT(raw!M1448,8)</f>
        <v>09:00:00</v>
      </c>
      <c r="M1448" t="s">
        <v>20</v>
      </c>
      <c r="N1448" t="s">
        <v>28</v>
      </c>
      <c r="O1448" t="s">
        <v>28</v>
      </c>
      <c r="P1448" s="2">
        <f t="shared" si="132"/>
        <v>44558</v>
      </c>
      <c r="Q1448" s="3">
        <f t="shared" si="133"/>
        <v>44561</v>
      </c>
      <c r="R1448" t="str">
        <f t="shared" si="134"/>
        <v>Attendance</v>
      </c>
      <c r="S1448" t="str">
        <f t="shared" si="135"/>
        <v>On Time</v>
      </c>
      <c r="T1448" t="str">
        <f>IF(R1448="Permit", J1448, IF(G1448="","NA CO", IF(G1448="00:00:00","NA CO", IF(G1448&lt;E1448,"Early",IF(I1448*1440&gt;=parameter!$C$4,"Overtime","On Time CO")))))</f>
        <v>On Time CO</v>
      </c>
      <c r="U1448" t="str">
        <f t="shared" si="136"/>
        <v/>
      </c>
      <c r="V1448" t="str">
        <f t="shared" si="137"/>
        <v/>
      </c>
    </row>
    <row r="1449" spans="1:22" x14ac:dyDescent="0.3">
      <c r="A1449" t="s">
        <v>374</v>
      </c>
      <c r="B1449" t="s">
        <v>375</v>
      </c>
      <c r="C1449" t="str">
        <f>LEFT(raw!D1449,10)</f>
        <v>2021-12-29</v>
      </c>
      <c r="D1449" t="str">
        <f>LEFT(raw!E1449,8)</f>
        <v>08:30:00</v>
      </c>
      <c r="E1449" t="str">
        <f>LEFT(raw!F1449,8)</f>
        <v>17:30:00</v>
      </c>
      <c r="F1449" t="str">
        <f>LEFT(raw!G1449,8)</f>
        <v>07:59:21</v>
      </c>
      <c r="G1449" t="str">
        <f>LEFT(raw!H1449,8)</f>
        <v>17:34:56</v>
      </c>
      <c r="H1449" t="s">
        <v>19</v>
      </c>
      <c r="I1449" t="s">
        <v>20</v>
      </c>
      <c r="J1449" t="s">
        <v>25</v>
      </c>
      <c r="K1449" t="s">
        <v>26</v>
      </c>
      <c r="L1449" t="str">
        <f>LEFT(raw!M1449,8)</f>
        <v>09:00:00</v>
      </c>
      <c r="M1449" t="s">
        <v>20</v>
      </c>
      <c r="N1449" t="s">
        <v>28</v>
      </c>
      <c r="O1449" t="s">
        <v>28</v>
      </c>
      <c r="P1449" s="2">
        <f t="shared" si="132"/>
        <v>44559</v>
      </c>
      <c r="Q1449" s="3">
        <f t="shared" si="133"/>
        <v>44561</v>
      </c>
      <c r="R1449" t="str">
        <f t="shared" si="134"/>
        <v>Attendance</v>
      </c>
      <c r="S1449" t="str">
        <f t="shared" si="135"/>
        <v>On Time</v>
      </c>
      <c r="T1449" t="str">
        <f>IF(R1449="Permit", J1449, IF(G1449="","NA CO", IF(G1449="00:00:00","NA CO", IF(G1449&lt;E1449,"Early",IF(I1449*1440&gt;=parameter!$C$4,"Overtime","On Time CO")))))</f>
        <v>On Time CO</v>
      </c>
      <c r="U1449" t="str">
        <f t="shared" si="136"/>
        <v/>
      </c>
      <c r="V1449" t="str">
        <f t="shared" si="137"/>
        <v/>
      </c>
    </row>
    <row r="1450" spans="1:22" x14ac:dyDescent="0.3">
      <c r="A1450" t="s">
        <v>374</v>
      </c>
      <c r="B1450" t="s">
        <v>375</v>
      </c>
      <c r="C1450" t="str">
        <f>LEFT(raw!D1450,10)</f>
        <v>2021-12-30</v>
      </c>
      <c r="D1450" t="str">
        <f>LEFT(raw!E1450,8)</f>
        <v>08:30:00</v>
      </c>
      <c r="E1450" t="str">
        <f>LEFT(raw!F1450,8)</f>
        <v>17:30:00</v>
      </c>
      <c r="F1450" t="str">
        <f>LEFT(raw!G1450,8)</f>
        <v>08:04:32</v>
      </c>
      <c r="G1450" t="str">
        <f>LEFT(raw!H1450,8)</f>
        <v>17:42:19</v>
      </c>
      <c r="H1450" t="s">
        <v>19</v>
      </c>
      <c r="I1450" t="s">
        <v>20</v>
      </c>
      <c r="J1450" t="s">
        <v>25</v>
      </c>
      <c r="K1450" t="s">
        <v>26</v>
      </c>
      <c r="L1450" t="str">
        <f>LEFT(raw!M1450,8)</f>
        <v>09:00:00</v>
      </c>
      <c r="M1450" t="s">
        <v>20</v>
      </c>
      <c r="N1450" t="s">
        <v>28</v>
      </c>
      <c r="O1450" t="s">
        <v>28</v>
      </c>
      <c r="P1450" s="2">
        <f t="shared" si="132"/>
        <v>44560</v>
      </c>
      <c r="Q1450" s="3">
        <f t="shared" si="133"/>
        <v>44561</v>
      </c>
      <c r="R1450" t="str">
        <f t="shared" si="134"/>
        <v>Attendance</v>
      </c>
      <c r="S1450" t="str">
        <f t="shared" si="135"/>
        <v>On Time</v>
      </c>
      <c r="T1450" t="str">
        <f>IF(R1450="Permit", J1450, IF(G1450="","NA CO", IF(G1450="00:00:00","NA CO", IF(G1450&lt;E1450,"Early",IF(I1450*1440&gt;=parameter!$C$4,"Overtime","On Time CO")))))</f>
        <v>On Time CO</v>
      </c>
      <c r="U1450" t="str">
        <f t="shared" si="136"/>
        <v/>
      </c>
      <c r="V1450" t="str">
        <f t="shared" si="137"/>
        <v/>
      </c>
    </row>
    <row r="1451" spans="1:22" x14ac:dyDescent="0.3">
      <c r="A1451" t="s">
        <v>378</v>
      </c>
      <c r="B1451" t="s">
        <v>379</v>
      </c>
      <c r="C1451" t="str">
        <f>LEFT(raw!D1451,10)</f>
        <v>2021-12-01</v>
      </c>
      <c r="D1451" t="str">
        <f>LEFT(raw!E1451,8)</f>
        <v>07:30:00</v>
      </c>
      <c r="E1451" t="str">
        <f>LEFT(raw!F1451,8)</f>
        <v>16:00:00</v>
      </c>
      <c r="F1451" t="str">
        <f>LEFT(raw!G1451,8)</f>
        <v>07:30:38</v>
      </c>
      <c r="G1451" t="str">
        <f>LEFT(raw!H1451,8)</f>
        <v>19:22:37</v>
      </c>
      <c r="H1451" t="s">
        <v>19</v>
      </c>
      <c r="I1451" t="s">
        <v>1946</v>
      </c>
      <c r="J1451" t="s">
        <v>32</v>
      </c>
      <c r="K1451" t="s">
        <v>26</v>
      </c>
      <c r="L1451" t="str">
        <f>LEFT(raw!M1451,8)</f>
        <v>08:30:00</v>
      </c>
      <c r="M1451" t="s">
        <v>20</v>
      </c>
      <c r="N1451" t="s">
        <v>28</v>
      </c>
      <c r="O1451" t="s">
        <v>28</v>
      </c>
      <c r="P1451" s="2">
        <f t="shared" si="132"/>
        <v>44531</v>
      </c>
      <c r="Q1451" s="3">
        <f t="shared" si="133"/>
        <v>44561</v>
      </c>
      <c r="R1451" t="str">
        <f t="shared" si="134"/>
        <v>Attendance</v>
      </c>
      <c r="S1451" t="str">
        <f t="shared" si="135"/>
        <v>Late</v>
      </c>
      <c r="T1451" t="str">
        <f>IF(R1451="Permit", J1451, IF(G1451="","NA CO", IF(G1451="00:00:00","NA CO", IF(G1451&lt;E1451,"Early",IF(I1451*1440&gt;=parameter!$C$4,"Overtime","On Time CO")))))</f>
        <v>On Time CO</v>
      </c>
      <c r="U1451" t="str">
        <f t="shared" si="136"/>
        <v>00:00:38</v>
      </c>
      <c r="V1451" t="str">
        <f t="shared" si="137"/>
        <v/>
      </c>
    </row>
    <row r="1452" spans="1:22" x14ac:dyDescent="0.3">
      <c r="A1452" t="s">
        <v>378</v>
      </c>
      <c r="B1452" t="s">
        <v>379</v>
      </c>
      <c r="C1452" t="str">
        <f>LEFT(raw!D1452,10)</f>
        <v>2021-12-02</v>
      </c>
      <c r="D1452" t="str">
        <f>LEFT(raw!E1452,8)</f>
        <v>07:30:00</v>
      </c>
      <c r="E1452" t="str">
        <f>LEFT(raw!F1452,8)</f>
        <v>16:30:00</v>
      </c>
      <c r="F1452" t="str">
        <f>LEFT(raw!G1452,8)</f>
        <v>07:40:24</v>
      </c>
      <c r="G1452" t="str">
        <f>LEFT(raw!H1452,8)</f>
        <v>18:34:48</v>
      </c>
      <c r="H1452" t="s">
        <v>19</v>
      </c>
      <c r="I1452" t="s">
        <v>6030</v>
      </c>
      <c r="J1452" t="s">
        <v>32</v>
      </c>
      <c r="K1452" t="s">
        <v>26</v>
      </c>
      <c r="L1452" t="str">
        <f>LEFT(raw!M1452,8)</f>
        <v>09:00:00</v>
      </c>
      <c r="M1452" t="s">
        <v>20</v>
      </c>
      <c r="N1452" t="s">
        <v>28</v>
      </c>
      <c r="O1452" t="s">
        <v>28</v>
      </c>
      <c r="P1452" s="2">
        <f t="shared" si="132"/>
        <v>44532</v>
      </c>
      <c r="Q1452" s="3">
        <f t="shared" si="133"/>
        <v>44561</v>
      </c>
      <c r="R1452" t="str">
        <f t="shared" si="134"/>
        <v>Attendance</v>
      </c>
      <c r="S1452" t="str">
        <f t="shared" si="135"/>
        <v>Late</v>
      </c>
      <c r="T1452" t="str">
        <f>IF(R1452="Permit", J1452, IF(G1452="","NA CO", IF(G1452="00:00:00","NA CO", IF(G1452&lt;E1452,"Early",IF(I1452*1440&gt;=parameter!$C$4,"Overtime","On Time CO")))))</f>
        <v>On Time CO</v>
      </c>
      <c r="U1452" t="str">
        <f t="shared" si="136"/>
        <v>00:10:24</v>
      </c>
      <c r="V1452" t="str">
        <f t="shared" si="137"/>
        <v/>
      </c>
    </row>
    <row r="1453" spans="1:22" x14ac:dyDescent="0.3">
      <c r="A1453" t="s">
        <v>378</v>
      </c>
      <c r="B1453" t="s">
        <v>379</v>
      </c>
      <c r="C1453" t="str">
        <f>LEFT(raw!D1453,10)</f>
        <v>2021-12-03</v>
      </c>
      <c r="D1453" t="str">
        <f>LEFT(raw!E1453,8)</f>
        <v>07:30:00</v>
      </c>
      <c r="E1453" t="str">
        <f>LEFT(raw!F1453,8)</f>
        <v>16:30:00</v>
      </c>
      <c r="F1453" t="str">
        <f>LEFT(raw!G1453,8)</f>
        <v>08:07:45</v>
      </c>
      <c r="G1453" t="str">
        <f>LEFT(raw!H1453,8)</f>
        <v>00:00:00</v>
      </c>
      <c r="H1453" t="s">
        <v>19</v>
      </c>
      <c r="I1453" t="s">
        <v>6033</v>
      </c>
      <c r="J1453" t="s">
        <v>32</v>
      </c>
      <c r="K1453" t="s">
        <v>26</v>
      </c>
      <c r="L1453" t="str">
        <f>LEFT(raw!M1453,8)</f>
        <v>00:00:00</v>
      </c>
      <c r="M1453" t="s">
        <v>20</v>
      </c>
      <c r="N1453" t="s">
        <v>28</v>
      </c>
      <c r="O1453" t="s">
        <v>21</v>
      </c>
      <c r="P1453" s="2">
        <f t="shared" si="132"/>
        <v>44533</v>
      </c>
      <c r="Q1453" s="3">
        <f t="shared" si="133"/>
        <v>44561</v>
      </c>
      <c r="R1453" t="str">
        <f t="shared" si="134"/>
        <v>Attendance</v>
      </c>
      <c r="S1453" t="str">
        <f t="shared" si="135"/>
        <v>Late</v>
      </c>
      <c r="T1453" t="str">
        <f>IF(R1453="Permit", J1453, IF(G1453="","NA CO", IF(G1453="00:00:00","NA CO", IF(G1453&lt;E1453,"Early",IF(I1453*1440&gt;=parameter!$C$4,"Overtime","On Time CO")))))</f>
        <v>NA CO</v>
      </c>
      <c r="U1453" t="str">
        <f t="shared" si="136"/>
        <v>00:37:45</v>
      </c>
      <c r="V1453" t="str">
        <f t="shared" si="137"/>
        <v/>
      </c>
    </row>
    <row r="1454" spans="1:22" x14ac:dyDescent="0.3">
      <c r="A1454" t="s">
        <v>378</v>
      </c>
      <c r="B1454" t="s">
        <v>379</v>
      </c>
      <c r="C1454" t="str">
        <f>LEFT(raw!D1454,10)</f>
        <v>2021-12-06</v>
      </c>
      <c r="D1454" t="str">
        <f>LEFT(raw!E1454,8)</f>
        <v>00:00:00</v>
      </c>
      <c r="E1454" t="str">
        <f>LEFT(raw!F1454,8)</f>
        <v>00:00:00</v>
      </c>
      <c r="F1454" t="str">
        <f>LEFT(raw!G1454,8)</f>
        <v>07:53:34</v>
      </c>
      <c r="G1454" t="str">
        <f>LEFT(raw!H1454,8)</f>
        <v/>
      </c>
      <c r="H1454" t="s">
        <v>19</v>
      </c>
      <c r="I1454" t="s">
        <v>20</v>
      </c>
      <c r="J1454" t="s">
        <v>21</v>
      </c>
      <c r="K1454" t="s">
        <v>22</v>
      </c>
      <c r="L1454" t="str">
        <f>LEFT(raw!M1454,8)</f>
        <v>00:00:00</v>
      </c>
      <c r="M1454" t="s">
        <v>20</v>
      </c>
      <c r="N1454" t="s">
        <v>6036</v>
      </c>
      <c r="P1454" s="2">
        <f t="shared" si="132"/>
        <v>44536</v>
      </c>
      <c r="Q1454" s="3">
        <f t="shared" si="133"/>
        <v>44561</v>
      </c>
      <c r="R1454" t="str">
        <f t="shared" si="134"/>
        <v>Daily Journey</v>
      </c>
      <c r="S1454" t="str">
        <f t="shared" si="135"/>
        <v>On Time</v>
      </c>
      <c r="T1454" t="str">
        <f>IF(R1454="Permit", J1454, IF(G1454="","NA CO", IF(G1454="00:00:00","NA CO", IF(G1454&lt;E1454,"Early",IF(I1454*1440&gt;=parameter!$C$4,"Overtime","On Time CO")))))</f>
        <v>NA CO</v>
      </c>
      <c r="U1454" t="str">
        <f t="shared" si="136"/>
        <v/>
      </c>
      <c r="V1454" t="str">
        <f t="shared" si="137"/>
        <v/>
      </c>
    </row>
    <row r="1455" spans="1:22" x14ac:dyDescent="0.3">
      <c r="A1455" t="s">
        <v>378</v>
      </c>
      <c r="B1455" t="s">
        <v>379</v>
      </c>
      <c r="C1455" t="str">
        <f>LEFT(raw!D1455,10)</f>
        <v>2021-12-07</v>
      </c>
      <c r="D1455" t="str">
        <f>LEFT(raw!E1455,8)</f>
        <v>00:00:00</v>
      </c>
      <c r="E1455" t="str">
        <f>LEFT(raw!F1455,8)</f>
        <v>00:00:00</v>
      </c>
      <c r="F1455" t="str">
        <f>LEFT(raw!G1455,8)</f>
        <v>07:34:17</v>
      </c>
      <c r="G1455" t="str">
        <f>LEFT(raw!H1455,8)</f>
        <v>17:40:19</v>
      </c>
      <c r="H1455" t="s">
        <v>19</v>
      </c>
      <c r="I1455" t="s">
        <v>20</v>
      </c>
      <c r="J1455" t="s">
        <v>21</v>
      </c>
      <c r="K1455" t="s">
        <v>22</v>
      </c>
      <c r="L1455" t="str">
        <f>LEFT(raw!M1455,8)</f>
        <v>10:06:01</v>
      </c>
      <c r="M1455" t="s">
        <v>20</v>
      </c>
      <c r="N1455" t="s">
        <v>6041</v>
      </c>
      <c r="O1455" t="s">
        <v>6041</v>
      </c>
      <c r="P1455" s="2">
        <f t="shared" si="132"/>
        <v>44537</v>
      </c>
      <c r="Q1455" s="3">
        <f t="shared" si="133"/>
        <v>44561</v>
      </c>
      <c r="R1455" t="str">
        <f t="shared" si="134"/>
        <v>Daily Journey</v>
      </c>
      <c r="S1455" t="str">
        <f t="shared" si="135"/>
        <v>On Time</v>
      </c>
      <c r="T1455" t="str">
        <f>IF(R1455="Permit", J1455, IF(G1455="","NA CO", IF(G1455="00:00:00","NA CO", IF(G1455&lt;E1455,"Early",IF(I1455*1440&gt;=parameter!$C$4,"Overtime","On Time CO")))))</f>
        <v>On Time CO</v>
      </c>
      <c r="U1455" t="str">
        <f t="shared" si="136"/>
        <v/>
      </c>
      <c r="V1455" t="str">
        <f t="shared" si="137"/>
        <v/>
      </c>
    </row>
    <row r="1456" spans="1:22" x14ac:dyDescent="0.3">
      <c r="A1456" t="s">
        <v>378</v>
      </c>
      <c r="B1456" t="s">
        <v>379</v>
      </c>
      <c r="C1456" t="str">
        <f>LEFT(raw!D1456,10)</f>
        <v>2021-12-08</v>
      </c>
      <c r="D1456" t="str">
        <f>LEFT(raw!E1456,8)</f>
        <v>00:00:00</v>
      </c>
      <c r="E1456" t="str">
        <f>LEFT(raw!F1456,8)</f>
        <v>00:00:00</v>
      </c>
      <c r="F1456" t="str">
        <f>LEFT(raw!G1456,8)</f>
        <v>07:54:15</v>
      </c>
      <c r="G1456" t="str">
        <f>LEFT(raw!H1456,8)</f>
        <v/>
      </c>
      <c r="H1456" t="s">
        <v>19</v>
      </c>
      <c r="I1456" t="s">
        <v>20</v>
      </c>
      <c r="J1456" t="s">
        <v>21</v>
      </c>
      <c r="K1456" t="s">
        <v>22</v>
      </c>
      <c r="L1456" t="str">
        <f>LEFT(raw!M1456,8)</f>
        <v>00:00:00</v>
      </c>
      <c r="M1456" t="s">
        <v>20</v>
      </c>
      <c r="N1456" t="s">
        <v>6044</v>
      </c>
      <c r="P1456" s="2">
        <f t="shared" si="132"/>
        <v>44538</v>
      </c>
      <c r="Q1456" s="3">
        <f t="shared" si="133"/>
        <v>44561</v>
      </c>
      <c r="R1456" t="str">
        <f t="shared" si="134"/>
        <v>Daily Journey</v>
      </c>
      <c r="S1456" t="str">
        <f t="shared" si="135"/>
        <v>On Time</v>
      </c>
      <c r="T1456" t="str">
        <f>IF(R1456="Permit", J1456, IF(G1456="","NA CO", IF(G1456="00:00:00","NA CO", IF(G1456&lt;E1456,"Early",IF(I1456*1440&gt;=parameter!$C$4,"Overtime","On Time CO")))))</f>
        <v>NA CO</v>
      </c>
      <c r="U1456" t="str">
        <f t="shared" si="136"/>
        <v/>
      </c>
      <c r="V1456" t="str">
        <f t="shared" si="137"/>
        <v/>
      </c>
    </row>
    <row r="1457" spans="1:22" x14ac:dyDescent="0.3">
      <c r="A1457" t="s">
        <v>378</v>
      </c>
      <c r="B1457" t="s">
        <v>379</v>
      </c>
      <c r="C1457" t="str">
        <f>LEFT(raw!D1457,10)</f>
        <v>2021-12-09</v>
      </c>
      <c r="D1457" t="str">
        <f>LEFT(raw!E1457,8)</f>
        <v>00:00:00</v>
      </c>
      <c r="E1457" t="str">
        <f>LEFT(raw!F1457,8)</f>
        <v>00:00:00</v>
      </c>
      <c r="F1457" t="str">
        <f>LEFT(raw!G1457,8)</f>
        <v>09:03:18</v>
      </c>
      <c r="G1457" t="str">
        <f>LEFT(raw!H1457,8)</f>
        <v>17:39:10</v>
      </c>
      <c r="H1457" t="s">
        <v>19</v>
      </c>
      <c r="I1457" t="s">
        <v>20</v>
      </c>
      <c r="J1457" t="s">
        <v>21</v>
      </c>
      <c r="K1457" t="s">
        <v>22</v>
      </c>
      <c r="L1457" t="str">
        <f>LEFT(raw!M1457,8)</f>
        <v>08:35:52</v>
      </c>
      <c r="M1457" t="s">
        <v>20</v>
      </c>
      <c r="N1457" t="s">
        <v>6049</v>
      </c>
      <c r="O1457" t="s">
        <v>6044</v>
      </c>
      <c r="P1457" s="2">
        <f t="shared" si="132"/>
        <v>44539</v>
      </c>
      <c r="Q1457" s="3">
        <f t="shared" si="133"/>
        <v>44561</v>
      </c>
      <c r="R1457" t="str">
        <f t="shared" si="134"/>
        <v>Daily Journey</v>
      </c>
      <c r="S1457" t="str">
        <f t="shared" si="135"/>
        <v>On Time</v>
      </c>
      <c r="T1457" t="str">
        <f>IF(R1457="Permit", J1457, IF(G1457="","NA CO", IF(G1457="00:00:00","NA CO", IF(G1457&lt;E1457,"Early",IF(I1457*1440&gt;=parameter!$C$4,"Overtime","On Time CO")))))</f>
        <v>On Time CO</v>
      </c>
      <c r="U1457" t="str">
        <f t="shared" si="136"/>
        <v/>
      </c>
      <c r="V1457" t="str">
        <f t="shared" si="137"/>
        <v/>
      </c>
    </row>
    <row r="1458" spans="1:22" x14ac:dyDescent="0.3">
      <c r="A1458" t="s">
        <v>378</v>
      </c>
      <c r="B1458" t="s">
        <v>379</v>
      </c>
      <c r="C1458" t="str">
        <f>LEFT(raw!D1458,10)</f>
        <v>2021-12-10</v>
      </c>
      <c r="D1458" t="str">
        <f>LEFT(raw!E1458,8)</f>
        <v>00:00:00</v>
      </c>
      <c r="E1458" t="str">
        <f>LEFT(raw!F1458,8)</f>
        <v>00:00:00</v>
      </c>
      <c r="F1458" t="str">
        <f>LEFT(raw!G1458,8)</f>
        <v>08:13:35</v>
      </c>
      <c r="G1458" t="str">
        <f>LEFT(raw!H1458,8)</f>
        <v/>
      </c>
      <c r="H1458" t="s">
        <v>19</v>
      </c>
      <c r="I1458" t="s">
        <v>20</v>
      </c>
      <c r="J1458" t="s">
        <v>21</v>
      </c>
      <c r="K1458" t="s">
        <v>22</v>
      </c>
      <c r="L1458" t="str">
        <f>LEFT(raw!M1458,8)</f>
        <v>00:00:00</v>
      </c>
      <c r="M1458" t="s">
        <v>20</v>
      </c>
      <c r="N1458" t="s">
        <v>6052</v>
      </c>
      <c r="P1458" s="2">
        <f t="shared" si="132"/>
        <v>44540</v>
      </c>
      <c r="Q1458" s="3">
        <f t="shared" si="133"/>
        <v>44561</v>
      </c>
      <c r="R1458" t="str">
        <f t="shared" si="134"/>
        <v>Daily Journey</v>
      </c>
      <c r="S1458" t="str">
        <f t="shared" si="135"/>
        <v>On Time</v>
      </c>
      <c r="T1458" t="str">
        <f>IF(R1458="Permit", J1458, IF(G1458="","NA CO", IF(G1458="00:00:00","NA CO", IF(G1458&lt;E1458,"Early",IF(I1458*1440&gt;=parameter!$C$4,"Overtime","On Time CO")))))</f>
        <v>NA CO</v>
      </c>
      <c r="U1458" t="str">
        <f t="shared" si="136"/>
        <v/>
      </c>
      <c r="V1458" t="str">
        <f t="shared" si="137"/>
        <v/>
      </c>
    </row>
    <row r="1459" spans="1:22" x14ac:dyDescent="0.3">
      <c r="A1459" t="s">
        <v>378</v>
      </c>
      <c r="B1459" t="s">
        <v>379</v>
      </c>
      <c r="C1459" t="str">
        <f>LEFT(raw!D1459,10)</f>
        <v>2021-12-13</v>
      </c>
      <c r="D1459" t="str">
        <f>LEFT(raw!E1459,8)</f>
        <v>00:00:00</v>
      </c>
      <c r="E1459" t="str">
        <f>LEFT(raw!F1459,8)</f>
        <v>00:00:00</v>
      </c>
      <c r="F1459" t="str">
        <f>LEFT(raw!G1459,8)</f>
        <v>08:23:34</v>
      </c>
      <c r="G1459" t="str">
        <f>LEFT(raw!H1459,8)</f>
        <v/>
      </c>
      <c r="H1459" t="s">
        <v>19</v>
      </c>
      <c r="I1459" t="s">
        <v>20</v>
      </c>
      <c r="J1459" t="s">
        <v>21</v>
      </c>
      <c r="K1459" t="s">
        <v>22</v>
      </c>
      <c r="L1459" t="str">
        <f>LEFT(raw!M1459,8)</f>
        <v>00:00:00</v>
      </c>
      <c r="M1459" t="s">
        <v>20</v>
      </c>
      <c r="N1459" t="s">
        <v>6055</v>
      </c>
      <c r="P1459" s="2">
        <f t="shared" si="132"/>
        <v>44543</v>
      </c>
      <c r="Q1459" s="3">
        <f t="shared" si="133"/>
        <v>44561</v>
      </c>
      <c r="R1459" t="str">
        <f t="shared" si="134"/>
        <v>Daily Journey</v>
      </c>
      <c r="S1459" t="str">
        <f t="shared" si="135"/>
        <v>On Time</v>
      </c>
      <c r="T1459" t="str">
        <f>IF(R1459="Permit", J1459, IF(G1459="","NA CO", IF(G1459="00:00:00","NA CO", IF(G1459&lt;E1459,"Early",IF(I1459*1440&gt;=parameter!$C$4,"Overtime","On Time CO")))))</f>
        <v>NA CO</v>
      </c>
      <c r="U1459" t="str">
        <f t="shared" si="136"/>
        <v/>
      </c>
      <c r="V1459" t="str">
        <f t="shared" si="137"/>
        <v/>
      </c>
    </row>
    <row r="1460" spans="1:22" x14ac:dyDescent="0.3">
      <c r="A1460" t="s">
        <v>378</v>
      </c>
      <c r="B1460" t="s">
        <v>379</v>
      </c>
      <c r="C1460" t="str">
        <f>LEFT(raw!D1460,10)</f>
        <v>2021-12-14</v>
      </c>
      <c r="D1460" t="str">
        <f>LEFT(raw!E1460,8)</f>
        <v>00:00:00</v>
      </c>
      <c r="E1460" t="str">
        <f>LEFT(raw!F1460,8)</f>
        <v>00:00:00</v>
      </c>
      <c r="F1460" t="str">
        <f>LEFT(raw!G1460,8)</f>
        <v>09:03:27</v>
      </c>
      <c r="G1460" t="str">
        <f>LEFT(raw!H1460,8)</f>
        <v>17:53:27</v>
      </c>
      <c r="H1460" t="s">
        <v>19</v>
      </c>
      <c r="I1460" t="s">
        <v>20</v>
      </c>
      <c r="J1460" t="s">
        <v>21</v>
      </c>
      <c r="K1460" t="s">
        <v>22</v>
      </c>
      <c r="L1460" t="str">
        <f>LEFT(raw!M1460,8)</f>
        <v>08:50:00</v>
      </c>
      <c r="M1460" t="s">
        <v>20</v>
      </c>
      <c r="N1460" t="s">
        <v>6060</v>
      </c>
      <c r="O1460" t="s">
        <v>6041</v>
      </c>
      <c r="P1460" s="2">
        <f t="shared" si="132"/>
        <v>44544</v>
      </c>
      <c r="Q1460" s="3">
        <f t="shared" si="133"/>
        <v>44561</v>
      </c>
      <c r="R1460" t="str">
        <f t="shared" si="134"/>
        <v>Daily Journey</v>
      </c>
      <c r="S1460" t="str">
        <f t="shared" si="135"/>
        <v>On Time</v>
      </c>
      <c r="T1460" t="str">
        <f>IF(R1460="Permit", J1460, IF(G1460="","NA CO", IF(G1460="00:00:00","NA CO", IF(G1460&lt;E1460,"Early",IF(I1460*1440&gt;=parameter!$C$4,"Overtime","On Time CO")))))</f>
        <v>On Time CO</v>
      </c>
      <c r="U1460" t="str">
        <f t="shared" si="136"/>
        <v/>
      </c>
      <c r="V1460" t="str">
        <f t="shared" si="137"/>
        <v/>
      </c>
    </row>
    <row r="1461" spans="1:22" x14ac:dyDescent="0.3">
      <c r="A1461" t="s">
        <v>378</v>
      </c>
      <c r="B1461" t="s">
        <v>379</v>
      </c>
      <c r="C1461" t="str">
        <f>LEFT(raw!D1461,10)</f>
        <v>2021-12-15</v>
      </c>
      <c r="D1461" t="str">
        <f>LEFT(raw!E1461,8)</f>
        <v>07:30:00</v>
      </c>
      <c r="E1461" t="str">
        <f>LEFT(raw!F1461,8)</f>
        <v>16:00:00</v>
      </c>
      <c r="F1461" t="str">
        <f>LEFT(raw!G1461,8)</f>
        <v>07:51:06</v>
      </c>
      <c r="G1461" t="str">
        <f>LEFT(raw!H1461,8)</f>
        <v>17:34:52</v>
      </c>
      <c r="H1461" t="s">
        <v>19</v>
      </c>
      <c r="I1461" t="s">
        <v>6063</v>
      </c>
      <c r="J1461" t="s">
        <v>32</v>
      </c>
      <c r="K1461" t="s">
        <v>26</v>
      </c>
      <c r="L1461" t="str">
        <f>LEFT(raw!M1461,8)</f>
        <v>08:30:00</v>
      </c>
      <c r="M1461" t="s">
        <v>20</v>
      </c>
      <c r="N1461" t="s">
        <v>28</v>
      </c>
      <c r="O1461" t="s">
        <v>28</v>
      </c>
      <c r="P1461" s="2">
        <f t="shared" si="132"/>
        <v>44545</v>
      </c>
      <c r="Q1461" s="3">
        <f t="shared" si="133"/>
        <v>44561</v>
      </c>
      <c r="R1461" t="str">
        <f t="shared" si="134"/>
        <v>Attendance</v>
      </c>
      <c r="S1461" t="str">
        <f t="shared" si="135"/>
        <v>Late</v>
      </c>
      <c r="T1461" t="str">
        <f>IF(R1461="Permit", J1461, IF(G1461="","NA CO", IF(G1461="00:00:00","NA CO", IF(G1461&lt;E1461,"Early",IF(I1461*1440&gt;=parameter!$C$4,"Overtime","On Time CO")))))</f>
        <v>On Time CO</v>
      </c>
      <c r="U1461" t="str">
        <f t="shared" si="136"/>
        <v>00:21:06</v>
      </c>
      <c r="V1461" t="str">
        <f t="shared" si="137"/>
        <v/>
      </c>
    </row>
    <row r="1462" spans="1:22" x14ac:dyDescent="0.3">
      <c r="A1462" t="s">
        <v>378</v>
      </c>
      <c r="B1462" t="s">
        <v>379</v>
      </c>
      <c r="C1462" t="str">
        <f>LEFT(raw!D1462,10)</f>
        <v>2021-12-16</v>
      </c>
      <c r="D1462" t="str">
        <f>LEFT(raw!E1462,8)</f>
        <v>07:30:00</v>
      </c>
      <c r="E1462" t="str">
        <f>LEFT(raw!F1462,8)</f>
        <v>16:30:00</v>
      </c>
      <c r="F1462" t="str">
        <f>LEFT(raw!G1462,8)</f>
        <v>07:40:40</v>
      </c>
      <c r="G1462" t="str">
        <f>LEFT(raw!H1462,8)</f>
        <v>19:11:00</v>
      </c>
      <c r="H1462" t="s">
        <v>19</v>
      </c>
      <c r="I1462" t="s">
        <v>6067</v>
      </c>
      <c r="J1462" t="s">
        <v>32</v>
      </c>
      <c r="K1462" t="s">
        <v>26</v>
      </c>
      <c r="L1462" t="str">
        <f>LEFT(raw!M1462,8)</f>
        <v>09:00:00</v>
      </c>
      <c r="M1462" t="s">
        <v>20</v>
      </c>
      <c r="N1462" t="s">
        <v>28</v>
      </c>
      <c r="O1462" t="s">
        <v>28</v>
      </c>
      <c r="P1462" s="2">
        <f t="shared" si="132"/>
        <v>44546</v>
      </c>
      <c r="Q1462" s="3">
        <f t="shared" si="133"/>
        <v>44561</v>
      </c>
      <c r="R1462" t="str">
        <f t="shared" si="134"/>
        <v>Attendance</v>
      </c>
      <c r="S1462" t="str">
        <f t="shared" si="135"/>
        <v>Late</v>
      </c>
      <c r="T1462" t="str">
        <f>IF(R1462="Permit", J1462, IF(G1462="","NA CO", IF(G1462="00:00:00","NA CO", IF(G1462&lt;E1462,"Early",IF(I1462*1440&gt;=parameter!$C$4,"Overtime","On Time CO")))))</f>
        <v>On Time CO</v>
      </c>
      <c r="U1462" t="str">
        <f t="shared" si="136"/>
        <v>00:10:40</v>
      </c>
      <c r="V1462" t="str">
        <f t="shared" si="137"/>
        <v/>
      </c>
    </row>
    <row r="1463" spans="1:22" x14ac:dyDescent="0.3">
      <c r="A1463" t="s">
        <v>378</v>
      </c>
      <c r="B1463" t="s">
        <v>379</v>
      </c>
      <c r="C1463" t="str">
        <f>LEFT(raw!D1463,10)</f>
        <v>2021-12-24</v>
      </c>
      <c r="D1463" t="str">
        <f>LEFT(raw!E1463,8)</f>
        <v>08:30:00</v>
      </c>
      <c r="E1463" t="str">
        <f>LEFT(raw!F1463,8)</f>
        <v>17:30:00</v>
      </c>
      <c r="F1463" t="str">
        <f>LEFT(raw!G1463,8)</f>
        <v>08:09:49</v>
      </c>
      <c r="G1463" t="str">
        <f>LEFT(raw!H1463,8)</f>
        <v>19:04:58</v>
      </c>
      <c r="H1463" t="s">
        <v>19</v>
      </c>
      <c r="I1463" t="s">
        <v>20</v>
      </c>
      <c r="J1463" t="s">
        <v>25</v>
      </c>
      <c r="K1463" t="s">
        <v>26</v>
      </c>
      <c r="L1463" t="str">
        <f>LEFT(raw!M1463,8)</f>
        <v>09:00:00</v>
      </c>
      <c r="M1463" t="s">
        <v>20</v>
      </c>
      <c r="N1463" t="s">
        <v>28</v>
      </c>
      <c r="O1463" t="s">
        <v>28</v>
      </c>
      <c r="P1463" s="2">
        <f t="shared" si="132"/>
        <v>44554</v>
      </c>
      <c r="Q1463" s="3">
        <f t="shared" si="133"/>
        <v>44561</v>
      </c>
      <c r="R1463" t="str">
        <f t="shared" si="134"/>
        <v>Attendance</v>
      </c>
      <c r="S1463" t="str">
        <f t="shared" si="135"/>
        <v>On Time</v>
      </c>
      <c r="T1463" t="str">
        <f>IF(R1463="Permit", J1463, IF(G1463="","NA CO", IF(G1463="00:00:00","NA CO", IF(G1463&lt;E1463,"Early",IF(I1463*1440&gt;=parameter!$C$4,"Overtime","On Time CO")))))</f>
        <v>On Time CO</v>
      </c>
      <c r="U1463" t="str">
        <f t="shared" si="136"/>
        <v/>
      </c>
      <c r="V1463" t="str">
        <f t="shared" si="137"/>
        <v/>
      </c>
    </row>
    <row r="1464" spans="1:22" x14ac:dyDescent="0.3">
      <c r="A1464" t="s">
        <v>378</v>
      </c>
      <c r="B1464" t="s">
        <v>379</v>
      </c>
      <c r="C1464" t="str">
        <f>LEFT(raw!D1464,10)</f>
        <v>2021-12-27</v>
      </c>
      <c r="D1464" t="str">
        <f>LEFT(raw!E1464,8)</f>
        <v>08:30:00</v>
      </c>
      <c r="E1464" t="str">
        <f>LEFT(raw!F1464,8)</f>
        <v>17:30:00</v>
      </c>
      <c r="F1464" t="str">
        <f>LEFT(raw!G1464,8)</f>
        <v>07:33:52</v>
      </c>
      <c r="G1464" t="str">
        <f>LEFT(raw!H1464,8)</f>
        <v>18:34:39</v>
      </c>
      <c r="H1464" t="s">
        <v>19</v>
      </c>
      <c r="I1464" t="s">
        <v>20</v>
      </c>
      <c r="J1464" t="s">
        <v>25</v>
      </c>
      <c r="K1464" t="s">
        <v>26</v>
      </c>
      <c r="L1464" t="str">
        <f>LEFT(raw!M1464,8)</f>
        <v>09:00:00</v>
      </c>
      <c r="M1464" t="s">
        <v>20</v>
      </c>
      <c r="N1464" t="s">
        <v>28</v>
      </c>
      <c r="O1464" t="s">
        <v>28</v>
      </c>
      <c r="P1464" s="2">
        <f t="shared" si="132"/>
        <v>44557</v>
      </c>
      <c r="Q1464" s="3">
        <f t="shared" si="133"/>
        <v>44561</v>
      </c>
      <c r="R1464" t="str">
        <f t="shared" si="134"/>
        <v>Attendance</v>
      </c>
      <c r="S1464" t="str">
        <f t="shared" si="135"/>
        <v>On Time</v>
      </c>
      <c r="T1464" t="str">
        <f>IF(R1464="Permit", J1464, IF(G1464="","NA CO", IF(G1464="00:00:00","NA CO", IF(G1464&lt;E1464,"Early",IF(I1464*1440&gt;=parameter!$C$4,"Overtime","On Time CO")))))</f>
        <v>On Time CO</v>
      </c>
      <c r="U1464" t="str">
        <f t="shared" si="136"/>
        <v/>
      </c>
      <c r="V1464" t="str">
        <f t="shared" si="137"/>
        <v/>
      </c>
    </row>
    <row r="1465" spans="1:22" x14ac:dyDescent="0.3">
      <c r="A1465" t="s">
        <v>378</v>
      </c>
      <c r="B1465" t="s">
        <v>379</v>
      </c>
      <c r="C1465" t="str">
        <f>LEFT(raw!D1465,10)</f>
        <v>2021-12-28</v>
      </c>
      <c r="D1465" t="str">
        <f>LEFT(raw!E1465,8)</f>
        <v>08:30:00</v>
      </c>
      <c r="E1465" t="str">
        <f>LEFT(raw!F1465,8)</f>
        <v>17:30:00</v>
      </c>
      <c r="F1465" t="str">
        <f>LEFT(raw!G1465,8)</f>
        <v>07:31:02</v>
      </c>
      <c r="G1465" t="str">
        <f>LEFT(raw!H1465,8)</f>
        <v>18:39:24</v>
      </c>
      <c r="H1465" t="s">
        <v>19</v>
      </c>
      <c r="I1465" t="s">
        <v>20</v>
      </c>
      <c r="J1465" t="s">
        <v>25</v>
      </c>
      <c r="K1465" t="s">
        <v>26</v>
      </c>
      <c r="L1465" t="str">
        <f>LEFT(raw!M1465,8)</f>
        <v>09:00:00</v>
      </c>
      <c r="M1465" t="s">
        <v>20</v>
      </c>
      <c r="N1465" t="s">
        <v>28</v>
      </c>
      <c r="O1465" t="s">
        <v>28</v>
      </c>
      <c r="P1465" s="2">
        <f t="shared" si="132"/>
        <v>44558</v>
      </c>
      <c r="Q1465" s="3">
        <f t="shared" si="133"/>
        <v>44561</v>
      </c>
      <c r="R1465" t="str">
        <f t="shared" si="134"/>
        <v>Attendance</v>
      </c>
      <c r="S1465" t="str">
        <f t="shared" si="135"/>
        <v>On Time</v>
      </c>
      <c r="T1465" t="str">
        <f>IF(R1465="Permit", J1465, IF(G1465="","NA CO", IF(G1465="00:00:00","NA CO", IF(G1465&lt;E1465,"Early",IF(I1465*1440&gt;=parameter!$C$4,"Overtime","On Time CO")))))</f>
        <v>On Time CO</v>
      </c>
      <c r="U1465" t="str">
        <f t="shared" si="136"/>
        <v/>
      </c>
      <c r="V1465" t="str">
        <f t="shared" si="137"/>
        <v/>
      </c>
    </row>
    <row r="1466" spans="1:22" x14ac:dyDescent="0.3">
      <c r="A1466" t="s">
        <v>378</v>
      </c>
      <c r="B1466" t="s">
        <v>379</v>
      </c>
      <c r="C1466" t="str">
        <f>LEFT(raw!D1466,10)</f>
        <v>2021-12-29</v>
      </c>
      <c r="D1466" t="str">
        <f>LEFT(raw!E1466,8)</f>
        <v>08:30:00</v>
      </c>
      <c r="E1466" t="str">
        <f>LEFT(raw!F1466,8)</f>
        <v>17:30:00</v>
      </c>
      <c r="F1466" t="str">
        <f>LEFT(raw!G1466,8)</f>
        <v>07:54:19</v>
      </c>
      <c r="G1466" t="str">
        <f>LEFT(raw!H1466,8)</f>
        <v>17:50:30</v>
      </c>
      <c r="H1466" t="s">
        <v>19</v>
      </c>
      <c r="I1466" t="s">
        <v>20</v>
      </c>
      <c r="J1466" t="s">
        <v>25</v>
      </c>
      <c r="K1466" t="s">
        <v>26</v>
      </c>
      <c r="L1466" t="str">
        <f>LEFT(raw!M1466,8)</f>
        <v>09:00:00</v>
      </c>
      <c r="M1466" t="s">
        <v>20</v>
      </c>
      <c r="N1466" t="s">
        <v>28</v>
      </c>
      <c r="O1466" t="s">
        <v>28</v>
      </c>
      <c r="P1466" s="2">
        <f t="shared" si="132"/>
        <v>44559</v>
      </c>
      <c r="Q1466" s="3">
        <f t="shared" si="133"/>
        <v>44561</v>
      </c>
      <c r="R1466" t="str">
        <f t="shared" si="134"/>
        <v>Attendance</v>
      </c>
      <c r="S1466" t="str">
        <f t="shared" si="135"/>
        <v>On Time</v>
      </c>
      <c r="T1466" t="str">
        <f>IF(R1466="Permit", J1466, IF(G1466="","NA CO", IF(G1466="00:00:00","NA CO", IF(G1466&lt;E1466,"Early",IF(I1466*1440&gt;=parameter!$C$4,"Overtime","On Time CO")))))</f>
        <v>On Time CO</v>
      </c>
      <c r="U1466" t="str">
        <f t="shared" si="136"/>
        <v/>
      </c>
      <c r="V1466" t="str">
        <f t="shared" si="137"/>
        <v/>
      </c>
    </row>
    <row r="1467" spans="1:22" x14ac:dyDescent="0.3">
      <c r="A1467" t="s">
        <v>378</v>
      </c>
      <c r="B1467" t="s">
        <v>379</v>
      </c>
      <c r="C1467" t="str">
        <f>LEFT(raw!D1467,10)</f>
        <v>2021-12-30</v>
      </c>
      <c r="D1467" t="str">
        <f>LEFT(raw!E1467,8)</f>
        <v>08:30:00</v>
      </c>
      <c r="E1467" t="str">
        <f>LEFT(raw!F1467,8)</f>
        <v>17:30:00</v>
      </c>
      <c r="F1467" t="str">
        <f>LEFT(raw!G1467,8)</f>
        <v>07:55:25</v>
      </c>
      <c r="G1467" t="str">
        <f>LEFT(raw!H1467,8)</f>
        <v>17:39:51</v>
      </c>
      <c r="H1467" t="s">
        <v>19</v>
      </c>
      <c r="I1467" t="s">
        <v>20</v>
      </c>
      <c r="J1467" t="s">
        <v>25</v>
      </c>
      <c r="K1467" t="s">
        <v>26</v>
      </c>
      <c r="L1467" t="str">
        <f>LEFT(raw!M1467,8)</f>
        <v>09:00:00</v>
      </c>
      <c r="M1467" t="s">
        <v>20</v>
      </c>
      <c r="N1467" t="s">
        <v>28</v>
      </c>
      <c r="O1467" t="s">
        <v>28</v>
      </c>
      <c r="P1467" s="2">
        <f t="shared" si="132"/>
        <v>44560</v>
      </c>
      <c r="Q1467" s="3">
        <f t="shared" si="133"/>
        <v>44561</v>
      </c>
      <c r="R1467" t="str">
        <f t="shared" si="134"/>
        <v>Attendance</v>
      </c>
      <c r="S1467" t="str">
        <f t="shared" si="135"/>
        <v>On Time</v>
      </c>
      <c r="T1467" t="str">
        <f>IF(R1467="Permit", J1467, IF(G1467="","NA CO", IF(G1467="00:00:00","NA CO", IF(G1467&lt;E1467,"Early",IF(I1467*1440&gt;=parameter!$C$4,"Overtime","On Time CO")))))</f>
        <v>On Time CO</v>
      </c>
      <c r="U1467" t="str">
        <f t="shared" si="136"/>
        <v/>
      </c>
      <c r="V1467" t="str">
        <f t="shared" si="137"/>
        <v/>
      </c>
    </row>
    <row r="1468" spans="1:22" x14ac:dyDescent="0.3">
      <c r="A1468" t="s">
        <v>378</v>
      </c>
      <c r="B1468" t="s">
        <v>379</v>
      </c>
      <c r="C1468" t="str">
        <f>LEFT(raw!D1468,10)</f>
        <v>2021-12-31</v>
      </c>
      <c r="D1468" t="str">
        <f>LEFT(raw!E1468,8)</f>
        <v>08:30:00</v>
      </c>
      <c r="E1468" t="str">
        <f>LEFT(raw!F1468,8)</f>
        <v>17:30:00</v>
      </c>
      <c r="F1468" t="str">
        <f>LEFT(raw!G1468,8)</f>
        <v>07:46:27</v>
      </c>
      <c r="G1468" t="str">
        <f>LEFT(raw!H1468,8)</f>
        <v>00:00:00</v>
      </c>
      <c r="H1468" t="s">
        <v>19</v>
      </c>
      <c r="I1468" t="s">
        <v>20</v>
      </c>
      <c r="J1468" t="s">
        <v>25</v>
      </c>
      <c r="K1468" t="s">
        <v>26</v>
      </c>
      <c r="L1468" t="str">
        <f>LEFT(raw!M1468,8)</f>
        <v>00:00:00</v>
      </c>
      <c r="M1468" t="s">
        <v>20</v>
      </c>
      <c r="N1468" t="s">
        <v>28</v>
      </c>
      <c r="O1468" t="s">
        <v>21</v>
      </c>
      <c r="P1468" s="2">
        <f t="shared" si="132"/>
        <v>44561</v>
      </c>
      <c r="Q1468" s="3">
        <f t="shared" si="133"/>
        <v>44561</v>
      </c>
      <c r="R1468" t="str">
        <f t="shared" si="134"/>
        <v>Attendance</v>
      </c>
      <c r="S1468" t="str">
        <f t="shared" si="135"/>
        <v>On Time</v>
      </c>
      <c r="T1468" t="str">
        <f>IF(R1468="Permit", J1468, IF(G1468="","NA CO", IF(G1468="00:00:00","NA CO", IF(G1468&lt;E1468,"Early",IF(I1468*1440&gt;=parameter!$C$4,"Overtime","On Time CO")))))</f>
        <v>NA CO</v>
      </c>
      <c r="U1468" t="str">
        <f t="shared" si="136"/>
        <v/>
      </c>
      <c r="V1468" t="str">
        <f t="shared" si="137"/>
        <v/>
      </c>
    </row>
    <row r="1469" spans="1:22" x14ac:dyDescent="0.3">
      <c r="A1469" t="s">
        <v>382</v>
      </c>
      <c r="B1469" t="s">
        <v>383</v>
      </c>
      <c r="C1469" t="str">
        <f>LEFT(raw!D1469,10)</f>
        <v>2021-12-01</v>
      </c>
      <c r="D1469" t="str">
        <f>LEFT(raw!E1469,8)</f>
        <v>00:00:00</v>
      </c>
      <c r="E1469" t="str">
        <f>LEFT(raw!F1469,8)</f>
        <v>00:00:00</v>
      </c>
      <c r="F1469" t="str">
        <f>LEFT(raw!G1469,8)</f>
        <v>00:00:00</v>
      </c>
      <c r="G1469" t="str">
        <f>LEFT(raw!H1469,8)</f>
        <v>00:00:00</v>
      </c>
      <c r="H1469" t="s">
        <v>21</v>
      </c>
      <c r="I1469" t="s">
        <v>20</v>
      </c>
      <c r="J1469" t="s">
        <v>99</v>
      </c>
      <c r="K1469" t="s">
        <v>100</v>
      </c>
      <c r="L1469" t="str">
        <f>LEFT(raw!M1469,8)</f>
        <v>00:00:00</v>
      </c>
      <c r="M1469" t="s">
        <v>20</v>
      </c>
      <c r="N1469" t="s">
        <v>1390</v>
      </c>
      <c r="O1469" t="s">
        <v>6082</v>
      </c>
      <c r="P1469" s="2">
        <f t="shared" si="132"/>
        <v>44531</v>
      </c>
      <c r="Q1469" s="3">
        <f t="shared" si="133"/>
        <v>44561</v>
      </c>
      <c r="R1469" t="str">
        <f t="shared" si="134"/>
        <v>Permit</v>
      </c>
      <c r="S1469" t="str">
        <f t="shared" si="135"/>
        <v>Leave</v>
      </c>
      <c r="T1469" t="str">
        <f>IF(R1469="Permit", J1469, IF(G1469="","NA CO", IF(G1469="00:00:00","NA CO", IF(G1469&lt;E1469,"Early",IF(I1469*1440&gt;=parameter!$C$4,"Overtime","On Time CO")))))</f>
        <v>Pending/Rejected</v>
      </c>
      <c r="U1469" t="str">
        <f t="shared" si="136"/>
        <v/>
      </c>
      <c r="V1469" t="str">
        <f t="shared" si="137"/>
        <v/>
      </c>
    </row>
    <row r="1470" spans="1:22" x14ac:dyDescent="0.3">
      <c r="A1470" t="s">
        <v>388</v>
      </c>
      <c r="B1470" t="s">
        <v>389</v>
      </c>
      <c r="C1470" t="str">
        <f>LEFT(raw!D1470,10)</f>
        <v>2021-12-01</v>
      </c>
      <c r="D1470" t="str">
        <f>LEFT(raw!E1470,8)</f>
        <v>07:30:00</v>
      </c>
      <c r="E1470" t="str">
        <f>LEFT(raw!F1470,8)</f>
        <v>16:00:00</v>
      </c>
      <c r="F1470" t="str">
        <f>LEFT(raw!G1470,8)</f>
        <v>07:38:17</v>
      </c>
      <c r="G1470" t="str">
        <f>LEFT(raw!H1470,8)</f>
        <v>17:43:17</v>
      </c>
      <c r="H1470" t="s">
        <v>19</v>
      </c>
      <c r="I1470" t="s">
        <v>6086</v>
      </c>
      <c r="J1470" t="s">
        <v>32</v>
      </c>
      <c r="K1470" t="s">
        <v>26</v>
      </c>
      <c r="L1470" t="str">
        <f>LEFT(raw!M1470,8)</f>
        <v>08:30:00</v>
      </c>
      <c r="M1470" t="s">
        <v>20</v>
      </c>
      <c r="N1470" t="s">
        <v>28</v>
      </c>
      <c r="O1470" t="s">
        <v>28</v>
      </c>
      <c r="P1470" s="2">
        <f t="shared" si="132"/>
        <v>44531</v>
      </c>
      <c r="Q1470" s="3">
        <f t="shared" si="133"/>
        <v>44561</v>
      </c>
      <c r="R1470" t="str">
        <f t="shared" si="134"/>
        <v>Attendance</v>
      </c>
      <c r="S1470" t="str">
        <f t="shared" si="135"/>
        <v>Late</v>
      </c>
      <c r="T1470" t="str">
        <f>IF(R1470="Permit", J1470, IF(G1470="","NA CO", IF(G1470="00:00:00","NA CO", IF(G1470&lt;E1470,"Early",IF(I1470*1440&gt;=parameter!$C$4,"Overtime","On Time CO")))))</f>
        <v>On Time CO</v>
      </c>
      <c r="U1470" t="str">
        <f t="shared" si="136"/>
        <v>00:08:17</v>
      </c>
      <c r="V1470" t="str">
        <f t="shared" si="137"/>
        <v/>
      </c>
    </row>
    <row r="1471" spans="1:22" x14ac:dyDescent="0.3">
      <c r="A1471" t="s">
        <v>388</v>
      </c>
      <c r="B1471" t="s">
        <v>389</v>
      </c>
      <c r="C1471" t="str">
        <f>LEFT(raw!D1471,10)</f>
        <v>2021-12-02</v>
      </c>
      <c r="D1471" t="str">
        <f>LEFT(raw!E1471,8)</f>
        <v>07:30:00</v>
      </c>
      <c r="E1471" t="str">
        <f>LEFT(raw!F1471,8)</f>
        <v>16:30:00</v>
      </c>
      <c r="F1471" t="str">
        <f>LEFT(raw!G1471,8)</f>
        <v>07:57:53</v>
      </c>
      <c r="G1471" t="str">
        <f>LEFT(raw!H1471,8)</f>
        <v>17:40:30</v>
      </c>
      <c r="H1471" t="s">
        <v>19</v>
      </c>
      <c r="I1471" t="s">
        <v>6089</v>
      </c>
      <c r="J1471" t="s">
        <v>32</v>
      </c>
      <c r="K1471" t="s">
        <v>26</v>
      </c>
      <c r="L1471" t="str">
        <f>LEFT(raw!M1471,8)</f>
        <v>09:00:00</v>
      </c>
      <c r="M1471" t="s">
        <v>20</v>
      </c>
      <c r="N1471" t="s">
        <v>28</v>
      </c>
      <c r="O1471" t="s">
        <v>28</v>
      </c>
      <c r="P1471" s="2">
        <f t="shared" si="132"/>
        <v>44532</v>
      </c>
      <c r="Q1471" s="3">
        <f t="shared" si="133"/>
        <v>44561</v>
      </c>
      <c r="R1471" t="str">
        <f t="shared" si="134"/>
        <v>Attendance</v>
      </c>
      <c r="S1471" t="str">
        <f t="shared" si="135"/>
        <v>Late</v>
      </c>
      <c r="T1471" t="str">
        <f>IF(R1471="Permit", J1471, IF(G1471="","NA CO", IF(G1471="00:00:00","NA CO", IF(G1471&lt;E1471,"Early",IF(I1471*1440&gt;=parameter!$C$4,"Overtime","On Time CO")))))</f>
        <v>On Time CO</v>
      </c>
      <c r="U1471" t="str">
        <f t="shared" si="136"/>
        <v>00:27:53</v>
      </c>
      <c r="V1471" t="str">
        <f t="shared" si="137"/>
        <v/>
      </c>
    </row>
    <row r="1472" spans="1:22" x14ac:dyDescent="0.3">
      <c r="A1472" t="s">
        <v>388</v>
      </c>
      <c r="B1472" t="s">
        <v>389</v>
      </c>
      <c r="C1472" t="str">
        <f>LEFT(raw!D1472,10)</f>
        <v>2021-12-03</v>
      </c>
      <c r="D1472" t="str">
        <f>LEFT(raw!E1472,8)</f>
        <v>07:30:00</v>
      </c>
      <c r="E1472" t="str">
        <f>LEFT(raw!F1472,8)</f>
        <v>16:30:00</v>
      </c>
      <c r="F1472" t="str">
        <f>LEFT(raw!G1472,8)</f>
        <v>07:57:56</v>
      </c>
      <c r="G1472" t="str">
        <f>LEFT(raw!H1472,8)</f>
        <v>20:14:23</v>
      </c>
      <c r="H1472" t="s">
        <v>19</v>
      </c>
      <c r="I1472" t="s">
        <v>6093</v>
      </c>
      <c r="J1472" t="s">
        <v>32</v>
      </c>
      <c r="K1472" t="s">
        <v>26</v>
      </c>
      <c r="L1472" t="str">
        <f>LEFT(raw!M1472,8)</f>
        <v>09:00:00</v>
      </c>
      <c r="M1472" t="s">
        <v>20</v>
      </c>
      <c r="N1472" t="s">
        <v>28</v>
      </c>
      <c r="O1472" t="s">
        <v>28</v>
      </c>
      <c r="P1472" s="2">
        <f t="shared" si="132"/>
        <v>44533</v>
      </c>
      <c r="Q1472" s="3">
        <f t="shared" si="133"/>
        <v>44561</v>
      </c>
      <c r="R1472" t="str">
        <f t="shared" si="134"/>
        <v>Attendance</v>
      </c>
      <c r="S1472" t="str">
        <f t="shared" si="135"/>
        <v>Late</v>
      </c>
      <c r="T1472" t="str">
        <f>IF(R1472="Permit", J1472, IF(G1472="","NA CO", IF(G1472="00:00:00","NA CO", IF(G1472&lt;E1472,"Early",IF(I1472*1440&gt;=parameter!$C$4,"Overtime","On Time CO")))))</f>
        <v>On Time CO</v>
      </c>
      <c r="U1472" t="str">
        <f t="shared" si="136"/>
        <v>00:27:56</v>
      </c>
      <c r="V1472" t="str">
        <f t="shared" si="137"/>
        <v/>
      </c>
    </row>
    <row r="1473" spans="1:22" x14ac:dyDescent="0.3">
      <c r="A1473" t="s">
        <v>388</v>
      </c>
      <c r="B1473" t="s">
        <v>389</v>
      </c>
      <c r="C1473" t="str">
        <f>LEFT(raw!D1473,10)</f>
        <v>2021-12-06</v>
      </c>
      <c r="D1473" t="str">
        <f>LEFT(raw!E1473,8)</f>
        <v>00:00:00</v>
      </c>
      <c r="E1473" t="str">
        <f>LEFT(raw!F1473,8)</f>
        <v>00:00:00</v>
      </c>
      <c r="F1473" t="str">
        <f>LEFT(raw!G1473,8)</f>
        <v>08:00:22</v>
      </c>
      <c r="G1473" t="str">
        <f>LEFT(raw!H1473,8)</f>
        <v/>
      </c>
      <c r="H1473" t="s">
        <v>19</v>
      </c>
      <c r="I1473" t="s">
        <v>20</v>
      </c>
      <c r="J1473" t="s">
        <v>21</v>
      </c>
      <c r="K1473" t="s">
        <v>22</v>
      </c>
      <c r="L1473" t="str">
        <f>LEFT(raw!M1473,8)</f>
        <v>00:00:00</v>
      </c>
      <c r="M1473" t="s">
        <v>20</v>
      </c>
      <c r="N1473" t="s">
        <v>6096</v>
      </c>
      <c r="P1473" s="2">
        <f t="shared" si="132"/>
        <v>44536</v>
      </c>
      <c r="Q1473" s="3">
        <f t="shared" si="133"/>
        <v>44561</v>
      </c>
      <c r="R1473" t="str">
        <f t="shared" si="134"/>
        <v>Daily Journey</v>
      </c>
      <c r="S1473" t="str">
        <f t="shared" si="135"/>
        <v>On Time</v>
      </c>
      <c r="T1473" t="str">
        <f>IF(R1473="Permit", J1473, IF(G1473="","NA CO", IF(G1473="00:00:00","NA CO", IF(G1473&lt;E1473,"Early",IF(I1473*1440&gt;=parameter!$C$4,"Overtime","On Time CO")))))</f>
        <v>NA CO</v>
      </c>
      <c r="U1473" t="str">
        <f t="shared" si="136"/>
        <v/>
      </c>
      <c r="V1473" t="str">
        <f t="shared" si="137"/>
        <v/>
      </c>
    </row>
    <row r="1474" spans="1:22" x14ac:dyDescent="0.3">
      <c r="A1474" t="s">
        <v>388</v>
      </c>
      <c r="B1474" t="s">
        <v>389</v>
      </c>
      <c r="C1474" t="str">
        <f>LEFT(raw!D1474,10)</f>
        <v>2021-12-07</v>
      </c>
      <c r="D1474" t="str">
        <f>LEFT(raw!E1474,8)</f>
        <v>00:00:00</v>
      </c>
      <c r="E1474" t="str">
        <f>LEFT(raw!F1474,8)</f>
        <v>00:00:00</v>
      </c>
      <c r="F1474" t="str">
        <f>LEFT(raw!G1474,8)</f>
        <v>08:29:16</v>
      </c>
      <c r="G1474" t="str">
        <f>LEFT(raw!H1474,8)</f>
        <v>17:48:54</v>
      </c>
      <c r="H1474" t="s">
        <v>19</v>
      </c>
      <c r="I1474" t="s">
        <v>20</v>
      </c>
      <c r="J1474" t="s">
        <v>21</v>
      </c>
      <c r="K1474" t="s">
        <v>22</v>
      </c>
      <c r="L1474" t="str">
        <f>LEFT(raw!M1474,8)</f>
        <v>09:19:38</v>
      </c>
      <c r="M1474" t="s">
        <v>20</v>
      </c>
      <c r="N1474" t="s">
        <v>6101</v>
      </c>
      <c r="O1474" t="s">
        <v>6102</v>
      </c>
      <c r="P1474" s="2">
        <f t="shared" ref="P1474:P1537" si="138">DATE(LEFT(C1474,4),MID(C1474,6,2),RIGHT(C1474,2))</f>
        <v>44537</v>
      </c>
      <c r="Q1474" s="3">
        <f t="shared" si="133"/>
        <v>44561</v>
      </c>
      <c r="R1474" t="str">
        <f t="shared" si="134"/>
        <v>Daily Journey</v>
      </c>
      <c r="S1474" t="str">
        <f t="shared" si="135"/>
        <v>On Time</v>
      </c>
      <c r="T1474" t="str">
        <f>IF(R1474="Permit", J1474, IF(G1474="","NA CO", IF(G1474="00:00:00","NA CO", IF(G1474&lt;E1474,"Early",IF(I1474*1440&gt;=parameter!$C$4,"Overtime","On Time CO")))))</f>
        <v>On Time CO</v>
      </c>
      <c r="U1474" t="str">
        <f t="shared" si="136"/>
        <v/>
      </c>
      <c r="V1474" t="str">
        <f t="shared" si="137"/>
        <v/>
      </c>
    </row>
    <row r="1475" spans="1:22" x14ac:dyDescent="0.3">
      <c r="A1475" t="s">
        <v>388</v>
      </c>
      <c r="B1475" t="s">
        <v>389</v>
      </c>
      <c r="C1475" t="str">
        <f>LEFT(raw!D1475,10)</f>
        <v>2021-12-08</v>
      </c>
      <c r="D1475" t="str">
        <f>LEFT(raw!E1475,8)</f>
        <v>00:00:00</v>
      </c>
      <c r="E1475" t="str">
        <f>LEFT(raw!F1475,8)</f>
        <v>00:00:00</v>
      </c>
      <c r="F1475" t="str">
        <f>LEFT(raw!G1475,8)</f>
        <v>08:06:02</v>
      </c>
      <c r="G1475" t="str">
        <f>LEFT(raw!H1475,8)</f>
        <v>17:33:25</v>
      </c>
      <c r="H1475" t="s">
        <v>19</v>
      </c>
      <c r="I1475" t="s">
        <v>20</v>
      </c>
      <c r="J1475" t="s">
        <v>21</v>
      </c>
      <c r="K1475" t="s">
        <v>22</v>
      </c>
      <c r="L1475" t="str">
        <f>LEFT(raw!M1475,8)</f>
        <v>09:27:22</v>
      </c>
      <c r="M1475" t="s">
        <v>20</v>
      </c>
      <c r="N1475" t="s">
        <v>6101</v>
      </c>
      <c r="O1475" t="s">
        <v>6107</v>
      </c>
      <c r="P1475" s="2">
        <f t="shared" si="138"/>
        <v>44538</v>
      </c>
      <c r="Q1475" s="3">
        <f t="shared" ref="Q1475:Q1538" si="139">DATE(YEAR(P1475),MONTH(P1475)+1,1)-1</f>
        <v>44561</v>
      </c>
      <c r="R1475" t="str">
        <f t="shared" ref="R1475:R1538" si="140">IF(J1475="","Daily Journey",IF(J1475="On Time","Attendance",IF(J1475="Late","Attendance",IF(J1475="Pending/Rejected","Permit"))))</f>
        <v>Daily Journey</v>
      </c>
      <c r="S1475" t="str">
        <f t="shared" ref="S1475:S1538" si="141">IF(J1475="","On Time",IF(J1475="On Time","On Time",IF(J1475="Late","Late",IF(R1475="Permit", K1475))))</f>
        <v>On Time</v>
      </c>
      <c r="T1475" t="str">
        <f>IF(R1475="Permit", J1475, IF(G1475="","NA CO", IF(G1475="00:00:00","NA CO", IF(G1475&lt;E1475,"Early",IF(I1475*1440&gt;=parameter!$C$4,"Overtime","On Time CO")))))</f>
        <v>On Time CO</v>
      </c>
      <c r="U1475" t="str">
        <f t="shared" ref="U1475:U1538" si="142">IF(S1475="Late",I1475,"")</f>
        <v/>
      </c>
      <c r="V1475" t="str">
        <f t="shared" ref="V1475:V1538" si="143">IF(T1475="Overtime",M1475,"")</f>
        <v/>
      </c>
    </row>
    <row r="1476" spans="1:22" x14ac:dyDescent="0.3">
      <c r="A1476" t="s">
        <v>388</v>
      </c>
      <c r="B1476" t="s">
        <v>389</v>
      </c>
      <c r="C1476" t="str">
        <f>LEFT(raw!D1476,10)</f>
        <v>2021-12-09</v>
      </c>
      <c r="D1476" t="str">
        <f>LEFT(raw!E1476,8)</f>
        <v>00:00:00</v>
      </c>
      <c r="E1476" t="str">
        <f>LEFT(raw!F1476,8)</f>
        <v>00:00:00</v>
      </c>
      <c r="F1476" t="str">
        <f>LEFT(raw!G1476,8)</f>
        <v>08:20:17</v>
      </c>
      <c r="G1476" t="str">
        <f>LEFT(raw!H1476,8)</f>
        <v/>
      </c>
      <c r="H1476" t="s">
        <v>19</v>
      </c>
      <c r="I1476" t="s">
        <v>20</v>
      </c>
      <c r="J1476" t="s">
        <v>21</v>
      </c>
      <c r="K1476" t="s">
        <v>22</v>
      </c>
      <c r="L1476" t="str">
        <f>LEFT(raw!M1476,8)</f>
        <v>00:00:00</v>
      </c>
      <c r="M1476" t="s">
        <v>20</v>
      </c>
      <c r="N1476" t="s">
        <v>6110</v>
      </c>
      <c r="P1476" s="2">
        <f t="shared" si="138"/>
        <v>44539</v>
      </c>
      <c r="Q1476" s="3">
        <f t="shared" si="139"/>
        <v>44561</v>
      </c>
      <c r="R1476" t="str">
        <f t="shared" si="140"/>
        <v>Daily Journey</v>
      </c>
      <c r="S1476" t="str">
        <f t="shared" si="141"/>
        <v>On Time</v>
      </c>
      <c r="T1476" t="str">
        <f>IF(R1476="Permit", J1476, IF(G1476="","NA CO", IF(G1476="00:00:00","NA CO", IF(G1476&lt;E1476,"Early",IF(I1476*1440&gt;=parameter!$C$4,"Overtime","On Time CO")))))</f>
        <v>NA CO</v>
      </c>
      <c r="U1476" t="str">
        <f t="shared" si="142"/>
        <v/>
      </c>
      <c r="V1476" t="str">
        <f t="shared" si="143"/>
        <v/>
      </c>
    </row>
    <row r="1477" spans="1:22" x14ac:dyDescent="0.3">
      <c r="A1477" t="s">
        <v>388</v>
      </c>
      <c r="B1477" t="s">
        <v>389</v>
      </c>
      <c r="C1477" t="str">
        <f>LEFT(raw!D1477,10)</f>
        <v>2021-12-10</v>
      </c>
      <c r="D1477" t="str">
        <f>LEFT(raw!E1477,8)</f>
        <v>00:00:00</v>
      </c>
      <c r="E1477" t="str">
        <f>LEFT(raw!F1477,8)</f>
        <v>00:00:00</v>
      </c>
      <c r="F1477" t="str">
        <f>LEFT(raw!G1477,8)</f>
        <v>08:20:06</v>
      </c>
      <c r="G1477" t="str">
        <f>LEFT(raw!H1477,8)</f>
        <v/>
      </c>
      <c r="H1477" t="s">
        <v>19</v>
      </c>
      <c r="I1477" t="s">
        <v>20</v>
      </c>
      <c r="J1477" t="s">
        <v>21</v>
      </c>
      <c r="K1477" t="s">
        <v>22</v>
      </c>
      <c r="L1477" t="str">
        <f>LEFT(raw!M1477,8)</f>
        <v>00:00:00</v>
      </c>
      <c r="M1477" t="s">
        <v>20</v>
      </c>
      <c r="N1477" t="s">
        <v>6101</v>
      </c>
      <c r="P1477" s="2">
        <f t="shared" si="138"/>
        <v>44540</v>
      </c>
      <c r="Q1477" s="3">
        <f t="shared" si="139"/>
        <v>44561</v>
      </c>
      <c r="R1477" t="str">
        <f t="shared" si="140"/>
        <v>Daily Journey</v>
      </c>
      <c r="S1477" t="str">
        <f t="shared" si="141"/>
        <v>On Time</v>
      </c>
      <c r="T1477" t="str">
        <f>IF(R1477="Permit", J1477, IF(G1477="","NA CO", IF(G1477="00:00:00","NA CO", IF(G1477&lt;E1477,"Early",IF(I1477*1440&gt;=parameter!$C$4,"Overtime","On Time CO")))))</f>
        <v>NA CO</v>
      </c>
      <c r="U1477" t="str">
        <f t="shared" si="142"/>
        <v/>
      </c>
      <c r="V1477" t="str">
        <f t="shared" si="143"/>
        <v/>
      </c>
    </row>
    <row r="1478" spans="1:22" x14ac:dyDescent="0.3">
      <c r="A1478" t="s">
        <v>388</v>
      </c>
      <c r="B1478" t="s">
        <v>389</v>
      </c>
      <c r="C1478" t="str">
        <f>LEFT(raw!D1478,10)</f>
        <v>2021-12-13</v>
      </c>
      <c r="D1478" t="str">
        <f>LEFT(raw!E1478,8)</f>
        <v>07:30:00</v>
      </c>
      <c r="E1478" t="str">
        <f>LEFT(raw!F1478,8)</f>
        <v>16:30:00</v>
      </c>
      <c r="F1478" t="str">
        <f>LEFT(raw!G1478,8)</f>
        <v>08:20:16</v>
      </c>
      <c r="G1478" t="str">
        <f>LEFT(raw!H1478,8)</f>
        <v>18:47:49</v>
      </c>
      <c r="H1478" t="s">
        <v>19</v>
      </c>
      <c r="I1478" t="s">
        <v>6116</v>
      </c>
      <c r="J1478" t="s">
        <v>32</v>
      </c>
      <c r="K1478" t="s">
        <v>26</v>
      </c>
      <c r="L1478" t="str">
        <f>LEFT(raw!M1478,8)</f>
        <v>09:00:00</v>
      </c>
      <c r="M1478" t="s">
        <v>20</v>
      </c>
      <c r="N1478" t="s">
        <v>28</v>
      </c>
      <c r="O1478" t="s">
        <v>28</v>
      </c>
      <c r="P1478" s="2">
        <f t="shared" si="138"/>
        <v>44543</v>
      </c>
      <c r="Q1478" s="3">
        <f t="shared" si="139"/>
        <v>44561</v>
      </c>
      <c r="R1478" t="str">
        <f t="shared" si="140"/>
        <v>Attendance</v>
      </c>
      <c r="S1478" t="str">
        <f t="shared" si="141"/>
        <v>Late</v>
      </c>
      <c r="T1478" t="str">
        <f>IF(R1478="Permit", J1478, IF(G1478="","NA CO", IF(G1478="00:00:00","NA CO", IF(G1478&lt;E1478,"Early",IF(I1478*1440&gt;=parameter!$C$4,"Overtime","On Time CO")))))</f>
        <v>On Time CO</v>
      </c>
      <c r="U1478" t="str">
        <f t="shared" si="142"/>
        <v>00:50:16</v>
      </c>
      <c r="V1478" t="str">
        <f t="shared" si="143"/>
        <v/>
      </c>
    </row>
    <row r="1479" spans="1:22" x14ac:dyDescent="0.3">
      <c r="A1479" t="s">
        <v>388</v>
      </c>
      <c r="B1479" t="s">
        <v>389</v>
      </c>
      <c r="C1479" t="str">
        <f>LEFT(raw!D1479,10)</f>
        <v>2021-12-14</v>
      </c>
      <c r="D1479" t="str">
        <f>LEFT(raw!E1479,8)</f>
        <v>07:30:00</v>
      </c>
      <c r="E1479" t="str">
        <f>LEFT(raw!F1479,8)</f>
        <v>16:30:00</v>
      </c>
      <c r="F1479" t="str">
        <f>LEFT(raw!G1479,8)</f>
        <v>08:09:07</v>
      </c>
      <c r="G1479" t="str">
        <f>LEFT(raw!H1479,8)</f>
        <v>17:37:07</v>
      </c>
      <c r="H1479" t="s">
        <v>19</v>
      </c>
      <c r="I1479" t="s">
        <v>4819</v>
      </c>
      <c r="J1479" t="s">
        <v>32</v>
      </c>
      <c r="K1479" t="s">
        <v>26</v>
      </c>
      <c r="L1479" t="str">
        <f>LEFT(raw!M1479,8)</f>
        <v>09:00:00</v>
      </c>
      <c r="M1479" t="s">
        <v>20</v>
      </c>
      <c r="N1479" t="s">
        <v>28</v>
      </c>
      <c r="O1479" t="s">
        <v>28</v>
      </c>
      <c r="P1479" s="2">
        <f t="shared" si="138"/>
        <v>44544</v>
      </c>
      <c r="Q1479" s="3">
        <f t="shared" si="139"/>
        <v>44561</v>
      </c>
      <c r="R1479" t="str">
        <f t="shared" si="140"/>
        <v>Attendance</v>
      </c>
      <c r="S1479" t="str">
        <f t="shared" si="141"/>
        <v>Late</v>
      </c>
      <c r="T1479" t="str">
        <f>IF(R1479="Permit", J1479, IF(G1479="","NA CO", IF(G1479="00:00:00","NA CO", IF(G1479&lt;E1479,"Early",IF(I1479*1440&gt;=parameter!$C$4,"Overtime","On Time CO")))))</f>
        <v>On Time CO</v>
      </c>
      <c r="U1479" t="str">
        <f t="shared" si="142"/>
        <v>00:39:07</v>
      </c>
      <c r="V1479" t="str">
        <f t="shared" si="143"/>
        <v/>
      </c>
    </row>
    <row r="1480" spans="1:22" x14ac:dyDescent="0.3">
      <c r="A1480" t="s">
        <v>388</v>
      </c>
      <c r="B1480" t="s">
        <v>389</v>
      </c>
      <c r="C1480" t="str">
        <f>LEFT(raw!D1480,10)</f>
        <v>2021-12-15</v>
      </c>
      <c r="D1480" t="str">
        <f>LEFT(raw!E1480,8)</f>
        <v>07:30:00</v>
      </c>
      <c r="E1480" t="str">
        <f>LEFT(raw!F1480,8)</f>
        <v>16:00:00</v>
      </c>
      <c r="F1480" t="str">
        <f>LEFT(raw!G1480,8)</f>
        <v>08:09:54</v>
      </c>
      <c r="G1480" t="str">
        <f>LEFT(raw!H1480,8)</f>
        <v>17:45:42</v>
      </c>
      <c r="H1480" t="s">
        <v>19</v>
      </c>
      <c r="I1480" t="s">
        <v>6122</v>
      </c>
      <c r="J1480" t="s">
        <v>32</v>
      </c>
      <c r="K1480" t="s">
        <v>26</v>
      </c>
      <c r="L1480" t="str">
        <f>LEFT(raw!M1480,8)</f>
        <v>08:30:00</v>
      </c>
      <c r="M1480" t="s">
        <v>20</v>
      </c>
      <c r="N1480" t="s">
        <v>28</v>
      </c>
      <c r="O1480" t="s">
        <v>28</v>
      </c>
      <c r="P1480" s="2">
        <f t="shared" si="138"/>
        <v>44545</v>
      </c>
      <c r="Q1480" s="3">
        <f t="shared" si="139"/>
        <v>44561</v>
      </c>
      <c r="R1480" t="str">
        <f t="shared" si="140"/>
        <v>Attendance</v>
      </c>
      <c r="S1480" t="str">
        <f t="shared" si="141"/>
        <v>Late</v>
      </c>
      <c r="T1480" t="str">
        <f>IF(R1480="Permit", J1480, IF(G1480="","NA CO", IF(G1480="00:00:00","NA CO", IF(G1480&lt;E1480,"Early",IF(I1480*1440&gt;=parameter!$C$4,"Overtime","On Time CO")))))</f>
        <v>On Time CO</v>
      </c>
      <c r="U1480" t="str">
        <f t="shared" si="142"/>
        <v>00:39:54</v>
      </c>
      <c r="V1480" t="str">
        <f t="shared" si="143"/>
        <v/>
      </c>
    </row>
    <row r="1481" spans="1:22" x14ac:dyDescent="0.3">
      <c r="A1481" t="s">
        <v>388</v>
      </c>
      <c r="B1481" t="s">
        <v>389</v>
      </c>
      <c r="C1481" t="str">
        <f>LEFT(raw!D1481,10)</f>
        <v>2021-12-16</v>
      </c>
      <c r="D1481" t="str">
        <f>LEFT(raw!E1481,8)</f>
        <v>07:30:00</v>
      </c>
      <c r="E1481" t="str">
        <f>LEFT(raw!F1481,8)</f>
        <v>16:30:00</v>
      </c>
      <c r="F1481" t="str">
        <f>LEFT(raw!G1481,8)</f>
        <v>08:11:00</v>
      </c>
      <c r="G1481" t="str">
        <f>LEFT(raw!H1481,8)</f>
        <v>19:06:21</v>
      </c>
      <c r="H1481" t="s">
        <v>19</v>
      </c>
      <c r="I1481" t="s">
        <v>6126</v>
      </c>
      <c r="J1481" t="s">
        <v>32</v>
      </c>
      <c r="K1481" t="s">
        <v>26</v>
      </c>
      <c r="L1481" t="str">
        <f>LEFT(raw!M1481,8)</f>
        <v>09:00:00</v>
      </c>
      <c r="M1481" t="s">
        <v>20</v>
      </c>
      <c r="N1481" t="s">
        <v>28</v>
      </c>
      <c r="O1481" t="s">
        <v>28</v>
      </c>
      <c r="P1481" s="2">
        <f t="shared" si="138"/>
        <v>44546</v>
      </c>
      <c r="Q1481" s="3">
        <f t="shared" si="139"/>
        <v>44561</v>
      </c>
      <c r="R1481" t="str">
        <f t="shared" si="140"/>
        <v>Attendance</v>
      </c>
      <c r="S1481" t="str">
        <f t="shared" si="141"/>
        <v>Late</v>
      </c>
      <c r="T1481" t="str">
        <f>IF(R1481="Permit", J1481, IF(G1481="","NA CO", IF(G1481="00:00:00","NA CO", IF(G1481&lt;E1481,"Early",IF(I1481*1440&gt;=parameter!$C$4,"Overtime","On Time CO")))))</f>
        <v>On Time CO</v>
      </c>
      <c r="U1481" t="str">
        <f t="shared" si="142"/>
        <v>00:41:00</v>
      </c>
      <c r="V1481" t="str">
        <f t="shared" si="143"/>
        <v/>
      </c>
    </row>
    <row r="1482" spans="1:22" x14ac:dyDescent="0.3">
      <c r="A1482" t="s">
        <v>388</v>
      </c>
      <c r="B1482" t="s">
        <v>389</v>
      </c>
      <c r="C1482" t="str">
        <f>LEFT(raw!D1482,10)</f>
        <v>2021-12-17</v>
      </c>
      <c r="D1482" t="str">
        <f>LEFT(raw!E1482,8)</f>
        <v>07:30:00</v>
      </c>
      <c r="E1482" t="str">
        <f>LEFT(raw!F1482,8)</f>
        <v>16:30:00</v>
      </c>
      <c r="F1482" t="str">
        <f>LEFT(raw!G1482,8)</f>
        <v>08:09:23</v>
      </c>
      <c r="G1482" t="str">
        <f>LEFT(raw!H1482,8)</f>
        <v>17:37:50</v>
      </c>
      <c r="H1482" t="s">
        <v>19</v>
      </c>
      <c r="I1482" t="s">
        <v>6128</v>
      </c>
      <c r="J1482" t="s">
        <v>32</v>
      </c>
      <c r="K1482" t="s">
        <v>26</v>
      </c>
      <c r="L1482" t="str">
        <f>LEFT(raw!M1482,8)</f>
        <v>09:00:00</v>
      </c>
      <c r="M1482" t="s">
        <v>20</v>
      </c>
      <c r="N1482" t="s">
        <v>28</v>
      </c>
      <c r="O1482" t="s">
        <v>28</v>
      </c>
      <c r="P1482" s="2">
        <f t="shared" si="138"/>
        <v>44547</v>
      </c>
      <c r="Q1482" s="3">
        <f t="shared" si="139"/>
        <v>44561</v>
      </c>
      <c r="R1482" t="str">
        <f t="shared" si="140"/>
        <v>Attendance</v>
      </c>
      <c r="S1482" t="str">
        <f t="shared" si="141"/>
        <v>Late</v>
      </c>
      <c r="T1482" t="str">
        <f>IF(R1482="Permit", J1482, IF(G1482="","NA CO", IF(G1482="00:00:00","NA CO", IF(G1482&lt;E1482,"Early",IF(I1482*1440&gt;=parameter!$C$4,"Overtime","On Time CO")))))</f>
        <v>On Time CO</v>
      </c>
      <c r="U1482" t="str">
        <f t="shared" si="142"/>
        <v>00:39:23</v>
      </c>
      <c r="V1482" t="str">
        <f t="shared" si="143"/>
        <v/>
      </c>
    </row>
    <row r="1483" spans="1:22" x14ac:dyDescent="0.3">
      <c r="A1483" t="s">
        <v>388</v>
      </c>
      <c r="B1483" t="s">
        <v>389</v>
      </c>
      <c r="C1483" t="str">
        <f>LEFT(raw!D1483,10)</f>
        <v>2021-12-20</v>
      </c>
      <c r="D1483" t="str">
        <f>LEFT(raw!E1483,8)</f>
        <v>07:30:00</v>
      </c>
      <c r="E1483" t="str">
        <f>LEFT(raw!F1483,8)</f>
        <v>16:30:00</v>
      </c>
      <c r="F1483" t="str">
        <f>LEFT(raw!G1483,8)</f>
        <v>08:15:44</v>
      </c>
      <c r="G1483" t="str">
        <f>LEFT(raw!H1483,8)</f>
        <v>18:03:06</v>
      </c>
      <c r="H1483" t="s">
        <v>19</v>
      </c>
      <c r="I1483" t="s">
        <v>6131</v>
      </c>
      <c r="J1483" t="s">
        <v>32</v>
      </c>
      <c r="K1483" t="s">
        <v>26</v>
      </c>
      <c r="L1483" t="str">
        <f>LEFT(raw!M1483,8)</f>
        <v>09:00:00</v>
      </c>
      <c r="M1483" t="s">
        <v>20</v>
      </c>
      <c r="N1483" t="s">
        <v>28</v>
      </c>
      <c r="O1483" t="s">
        <v>28</v>
      </c>
      <c r="P1483" s="2">
        <f t="shared" si="138"/>
        <v>44550</v>
      </c>
      <c r="Q1483" s="3">
        <f t="shared" si="139"/>
        <v>44561</v>
      </c>
      <c r="R1483" t="str">
        <f t="shared" si="140"/>
        <v>Attendance</v>
      </c>
      <c r="S1483" t="str">
        <f t="shared" si="141"/>
        <v>Late</v>
      </c>
      <c r="T1483" t="str">
        <f>IF(R1483="Permit", J1483, IF(G1483="","NA CO", IF(G1483="00:00:00","NA CO", IF(G1483&lt;E1483,"Early",IF(I1483*1440&gt;=parameter!$C$4,"Overtime","On Time CO")))))</f>
        <v>On Time CO</v>
      </c>
      <c r="U1483" t="str">
        <f t="shared" si="142"/>
        <v>00:45:44</v>
      </c>
      <c r="V1483" t="str">
        <f t="shared" si="143"/>
        <v/>
      </c>
    </row>
    <row r="1484" spans="1:22" x14ac:dyDescent="0.3">
      <c r="A1484" t="s">
        <v>388</v>
      </c>
      <c r="B1484" t="s">
        <v>389</v>
      </c>
      <c r="C1484" t="str">
        <f>LEFT(raw!D1484,10)</f>
        <v>2021-12-21</v>
      </c>
      <c r="D1484" t="str">
        <f>LEFT(raw!E1484,8)</f>
        <v>07:30:00</v>
      </c>
      <c r="E1484" t="str">
        <f>LEFT(raw!F1484,8)</f>
        <v>17:30:00</v>
      </c>
      <c r="F1484" t="str">
        <f>LEFT(raw!G1484,8)</f>
        <v>08:15:14</v>
      </c>
      <c r="G1484" t="str">
        <f>LEFT(raw!H1484,8)</f>
        <v>17:45:10</v>
      </c>
      <c r="H1484" t="s">
        <v>19</v>
      </c>
      <c r="I1484" t="s">
        <v>5104</v>
      </c>
      <c r="J1484" t="s">
        <v>32</v>
      </c>
      <c r="K1484" t="s">
        <v>26</v>
      </c>
      <c r="L1484" t="str">
        <f>LEFT(raw!M1484,8)</f>
        <v>10:00:00</v>
      </c>
      <c r="M1484" t="s">
        <v>20</v>
      </c>
      <c r="N1484" t="s">
        <v>28</v>
      </c>
      <c r="O1484" t="s">
        <v>28</v>
      </c>
      <c r="P1484" s="2">
        <f t="shared" si="138"/>
        <v>44551</v>
      </c>
      <c r="Q1484" s="3">
        <f t="shared" si="139"/>
        <v>44561</v>
      </c>
      <c r="R1484" t="str">
        <f t="shared" si="140"/>
        <v>Attendance</v>
      </c>
      <c r="S1484" t="str">
        <f t="shared" si="141"/>
        <v>Late</v>
      </c>
      <c r="T1484" t="str">
        <f>IF(R1484="Permit", J1484, IF(G1484="","NA CO", IF(G1484="00:00:00","NA CO", IF(G1484&lt;E1484,"Early",IF(I1484*1440&gt;=parameter!$C$4,"Overtime","On Time CO")))))</f>
        <v>On Time CO</v>
      </c>
      <c r="U1484" t="str">
        <f t="shared" si="142"/>
        <v>00:45:14</v>
      </c>
      <c r="V1484" t="str">
        <f t="shared" si="143"/>
        <v/>
      </c>
    </row>
    <row r="1485" spans="1:22" x14ac:dyDescent="0.3">
      <c r="A1485" t="s">
        <v>388</v>
      </c>
      <c r="B1485" t="s">
        <v>389</v>
      </c>
      <c r="C1485" t="str">
        <f>LEFT(raw!D1485,10)</f>
        <v>2021-12-22</v>
      </c>
      <c r="D1485" t="str">
        <f>LEFT(raw!E1485,8)</f>
        <v>08:30:00</v>
      </c>
      <c r="E1485" t="str">
        <f>LEFT(raw!F1485,8)</f>
        <v>17:30:00</v>
      </c>
      <c r="F1485" t="str">
        <f>LEFT(raw!G1485,8)</f>
        <v>08:15:39</v>
      </c>
      <c r="G1485" t="str">
        <f>LEFT(raw!H1485,8)</f>
        <v>17:51:10</v>
      </c>
      <c r="H1485" t="s">
        <v>19</v>
      </c>
      <c r="I1485" t="s">
        <v>20</v>
      </c>
      <c r="J1485" t="s">
        <v>25</v>
      </c>
      <c r="K1485" t="s">
        <v>26</v>
      </c>
      <c r="L1485" t="str">
        <f>LEFT(raw!M1485,8)</f>
        <v>09:00:00</v>
      </c>
      <c r="M1485" t="s">
        <v>20</v>
      </c>
      <c r="N1485" t="s">
        <v>28</v>
      </c>
      <c r="O1485" t="s">
        <v>28</v>
      </c>
      <c r="P1485" s="2">
        <f t="shared" si="138"/>
        <v>44552</v>
      </c>
      <c r="Q1485" s="3">
        <f t="shared" si="139"/>
        <v>44561</v>
      </c>
      <c r="R1485" t="str">
        <f t="shared" si="140"/>
        <v>Attendance</v>
      </c>
      <c r="S1485" t="str">
        <f t="shared" si="141"/>
        <v>On Time</v>
      </c>
      <c r="T1485" t="str">
        <f>IF(R1485="Permit", J1485, IF(G1485="","NA CO", IF(G1485="00:00:00","NA CO", IF(G1485&lt;E1485,"Early",IF(I1485*1440&gt;=parameter!$C$4,"Overtime","On Time CO")))))</f>
        <v>On Time CO</v>
      </c>
      <c r="U1485" t="str">
        <f t="shared" si="142"/>
        <v/>
      </c>
      <c r="V1485" t="str">
        <f t="shared" si="143"/>
        <v/>
      </c>
    </row>
    <row r="1486" spans="1:22" x14ac:dyDescent="0.3">
      <c r="A1486" t="s">
        <v>388</v>
      </c>
      <c r="B1486" t="s">
        <v>389</v>
      </c>
      <c r="C1486" t="str">
        <f>LEFT(raw!D1486,10)</f>
        <v>2021-12-27</v>
      </c>
      <c r="D1486" t="str">
        <f>LEFT(raw!E1486,8)</f>
        <v>08:30:00</v>
      </c>
      <c r="E1486" t="str">
        <f>LEFT(raw!F1486,8)</f>
        <v>17:30:00</v>
      </c>
      <c r="F1486" t="str">
        <f>LEFT(raw!G1486,8)</f>
        <v>08:07:15</v>
      </c>
      <c r="G1486" t="str">
        <f>LEFT(raw!H1486,8)</f>
        <v>18:12:51</v>
      </c>
      <c r="H1486" t="s">
        <v>19</v>
      </c>
      <c r="I1486" t="s">
        <v>20</v>
      </c>
      <c r="J1486" t="s">
        <v>25</v>
      </c>
      <c r="K1486" t="s">
        <v>26</v>
      </c>
      <c r="L1486" t="str">
        <f>LEFT(raw!M1486,8)</f>
        <v>09:00:00</v>
      </c>
      <c r="M1486" t="s">
        <v>20</v>
      </c>
      <c r="N1486" t="s">
        <v>28</v>
      </c>
      <c r="O1486" t="s">
        <v>28</v>
      </c>
      <c r="P1486" s="2">
        <f t="shared" si="138"/>
        <v>44557</v>
      </c>
      <c r="Q1486" s="3">
        <f t="shared" si="139"/>
        <v>44561</v>
      </c>
      <c r="R1486" t="str">
        <f t="shared" si="140"/>
        <v>Attendance</v>
      </c>
      <c r="S1486" t="str">
        <f t="shared" si="141"/>
        <v>On Time</v>
      </c>
      <c r="T1486" t="str">
        <f>IF(R1486="Permit", J1486, IF(G1486="","NA CO", IF(G1486="00:00:00","NA CO", IF(G1486&lt;E1486,"Early",IF(I1486*1440&gt;=parameter!$C$4,"Overtime","On Time CO")))))</f>
        <v>On Time CO</v>
      </c>
      <c r="U1486" t="str">
        <f t="shared" si="142"/>
        <v/>
      </c>
      <c r="V1486" t="str">
        <f t="shared" si="143"/>
        <v/>
      </c>
    </row>
    <row r="1487" spans="1:22" x14ac:dyDescent="0.3">
      <c r="A1487" t="s">
        <v>388</v>
      </c>
      <c r="B1487" t="s">
        <v>389</v>
      </c>
      <c r="C1487" t="str">
        <f>LEFT(raw!D1487,10)</f>
        <v>2021-12-28</v>
      </c>
      <c r="D1487" t="str">
        <f>LEFT(raw!E1487,8)</f>
        <v>08:30:00</v>
      </c>
      <c r="E1487" t="str">
        <f>LEFT(raw!F1487,8)</f>
        <v>17:30:00</v>
      </c>
      <c r="F1487" t="str">
        <f>LEFT(raw!G1487,8)</f>
        <v>08:08:20</v>
      </c>
      <c r="G1487" t="str">
        <f>LEFT(raw!H1487,8)</f>
        <v>18:35:32</v>
      </c>
      <c r="H1487" t="s">
        <v>19</v>
      </c>
      <c r="I1487" t="s">
        <v>20</v>
      </c>
      <c r="J1487" t="s">
        <v>25</v>
      </c>
      <c r="K1487" t="s">
        <v>26</v>
      </c>
      <c r="L1487" t="str">
        <f>LEFT(raw!M1487,8)</f>
        <v>09:00:00</v>
      </c>
      <c r="M1487" t="s">
        <v>20</v>
      </c>
      <c r="N1487" t="s">
        <v>28</v>
      </c>
      <c r="O1487" t="s">
        <v>28</v>
      </c>
      <c r="P1487" s="2">
        <f t="shared" si="138"/>
        <v>44558</v>
      </c>
      <c r="Q1487" s="3">
        <f t="shared" si="139"/>
        <v>44561</v>
      </c>
      <c r="R1487" t="str">
        <f t="shared" si="140"/>
        <v>Attendance</v>
      </c>
      <c r="S1487" t="str">
        <f t="shared" si="141"/>
        <v>On Time</v>
      </c>
      <c r="T1487" t="str">
        <f>IF(R1487="Permit", J1487, IF(G1487="","NA CO", IF(G1487="00:00:00","NA CO", IF(G1487&lt;E1487,"Early",IF(I1487*1440&gt;=parameter!$C$4,"Overtime","On Time CO")))))</f>
        <v>On Time CO</v>
      </c>
      <c r="U1487" t="str">
        <f t="shared" si="142"/>
        <v/>
      </c>
      <c r="V1487" t="str">
        <f t="shared" si="143"/>
        <v/>
      </c>
    </row>
    <row r="1488" spans="1:22" x14ac:dyDescent="0.3">
      <c r="A1488" t="s">
        <v>388</v>
      </c>
      <c r="B1488" t="s">
        <v>389</v>
      </c>
      <c r="C1488" t="str">
        <f>LEFT(raw!D1488,10)</f>
        <v>2021-12-29</v>
      </c>
      <c r="D1488" t="str">
        <f>LEFT(raw!E1488,8)</f>
        <v>08:30:00</v>
      </c>
      <c r="E1488" t="str">
        <f>LEFT(raw!F1488,8)</f>
        <v>17:30:00</v>
      </c>
      <c r="F1488" t="str">
        <f>LEFT(raw!G1488,8)</f>
        <v>08:15:15</v>
      </c>
      <c r="G1488" t="str">
        <f>LEFT(raw!H1488,8)</f>
        <v>17:56:16</v>
      </c>
      <c r="H1488" t="s">
        <v>19</v>
      </c>
      <c r="I1488" t="s">
        <v>20</v>
      </c>
      <c r="J1488" t="s">
        <v>25</v>
      </c>
      <c r="K1488" t="s">
        <v>26</v>
      </c>
      <c r="L1488" t="str">
        <f>LEFT(raw!M1488,8)</f>
        <v>09:00:00</v>
      </c>
      <c r="M1488" t="s">
        <v>20</v>
      </c>
      <c r="N1488" t="s">
        <v>28</v>
      </c>
      <c r="O1488" t="s">
        <v>28</v>
      </c>
      <c r="P1488" s="2">
        <f t="shared" si="138"/>
        <v>44559</v>
      </c>
      <c r="Q1488" s="3">
        <f t="shared" si="139"/>
        <v>44561</v>
      </c>
      <c r="R1488" t="str">
        <f t="shared" si="140"/>
        <v>Attendance</v>
      </c>
      <c r="S1488" t="str">
        <f t="shared" si="141"/>
        <v>On Time</v>
      </c>
      <c r="T1488" t="str">
        <f>IF(R1488="Permit", J1488, IF(G1488="","NA CO", IF(G1488="00:00:00","NA CO", IF(G1488&lt;E1488,"Early",IF(I1488*1440&gt;=parameter!$C$4,"Overtime","On Time CO")))))</f>
        <v>On Time CO</v>
      </c>
      <c r="U1488" t="str">
        <f t="shared" si="142"/>
        <v/>
      </c>
      <c r="V1488" t="str">
        <f t="shared" si="143"/>
        <v/>
      </c>
    </row>
    <row r="1489" spans="1:22" x14ac:dyDescent="0.3">
      <c r="A1489" t="s">
        <v>391</v>
      </c>
      <c r="B1489" t="s">
        <v>392</v>
      </c>
      <c r="C1489" t="str">
        <f>LEFT(raw!D1489,10)</f>
        <v>2021-12-08</v>
      </c>
      <c r="D1489" t="str">
        <f>LEFT(raw!E1489,8)</f>
        <v>08:30:00</v>
      </c>
      <c r="E1489" t="str">
        <f>LEFT(raw!F1489,8)</f>
        <v>17:30:00</v>
      </c>
      <c r="F1489" t="str">
        <f>LEFT(raw!G1489,8)</f>
        <v>08:18:42</v>
      </c>
      <c r="G1489" t="str">
        <f>LEFT(raw!H1489,8)</f>
        <v>17:38:40</v>
      </c>
      <c r="H1489" t="s">
        <v>19</v>
      </c>
      <c r="I1489" t="s">
        <v>20</v>
      </c>
      <c r="J1489" t="s">
        <v>25</v>
      </c>
      <c r="K1489" t="s">
        <v>26</v>
      </c>
      <c r="L1489" t="str">
        <f>LEFT(raw!M1489,8)</f>
        <v>09:00:00</v>
      </c>
      <c r="M1489" t="s">
        <v>20</v>
      </c>
      <c r="N1489" t="s">
        <v>184</v>
      </c>
      <c r="O1489" t="s">
        <v>184</v>
      </c>
      <c r="P1489" s="2">
        <f t="shared" si="138"/>
        <v>44538</v>
      </c>
      <c r="Q1489" s="3">
        <f t="shared" si="139"/>
        <v>44561</v>
      </c>
      <c r="R1489" t="str">
        <f t="shared" si="140"/>
        <v>Attendance</v>
      </c>
      <c r="S1489" t="str">
        <f t="shared" si="141"/>
        <v>On Time</v>
      </c>
      <c r="T1489" t="str">
        <f>IF(R1489="Permit", J1489, IF(G1489="","NA CO", IF(G1489="00:00:00","NA CO", IF(G1489&lt;E1489,"Early",IF(I1489*1440&gt;=parameter!$C$4,"Overtime","On Time CO")))))</f>
        <v>On Time CO</v>
      </c>
      <c r="U1489" t="str">
        <f t="shared" si="142"/>
        <v/>
      </c>
      <c r="V1489" t="str">
        <f t="shared" si="143"/>
        <v/>
      </c>
    </row>
    <row r="1490" spans="1:22" x14ac:dyDescent="0.3">
      <c r="A1490" t="s">
        <v>391</v>
      </c>
      <c r="B1490" t="s">
        <v>392</v>
      </c>
      <c r="C1490" t="str">
        <f>LEFT(raw!D1490,10)</f>
        <v>2021-12-09</v>
      </c>
      <c r="D1490" t="str">
        <f>LEFT(raw!E1490,8)</f>
        <v>08:30:00</v>
      </c>
      <c r="E1490" t="str">
        <f>LEFT(raw!F1490,8)</f>
        <v>17:30:00</v>
      </c>
      <c r="F1490" t="str">
        <f>LEFT(raw!G1490,8)</f>
        <v>08:20:59</v>
      </c>
      <c r="G1490" t="str">
        <f>LEFT(raw!H1490,8)</f>
        <v>18:00:24</v>
      </c>
      <c r="H1490" t="s">
        <v>19</v>
      </c>
      <c r="I1490" t="s">
        <v>20</v>
      </c>
      <c r="J1490" t="s">
        <v>25</v>
      </c>
      <c r="K1490" t="s">
        <v>26</v>
      </c>
      <c r="L1490" t="str">
        <f>LEFT(raw!M1490,8)</f>
        <v>09:00:00</v>
      </c>
      <c r="M1490" t="s">
        <v>20</v>
      </c>
      <c r="N1490" t="s">
        <v>184</v>
      </c>
      <c r="O1490" t="s">
        <v>184</v>
      </c>
      <c r="P1490" s="2">
        <f t="shared" si="138"/>
        <v>44539</v>
      </c>
      <c r="Q1490" s="3">
        <f t="shared" si="139"/>
        <v>44561</v>
      </c>
      <c r="R1490" t="str">
        <f t="shared" si="140"/>
        <v>Attendance</v>
      </c>
      <c r="S1490" t="str">
        <f t="shared" si="141"/>
        <v>On Time</v>
      </c>
      <c r="T1490" t="str">
        <f>IF(R1490="Permit", J1490, IF(G1490="","NA CO", IF(G1490="00:00:00","NA CO", IF(G1490&lt;E1490,"Early",IF(I1490*1440&gt;=parameter!$C$4,"Overtime","On Time CO")))))</f>
        <v>On Time CO</v>
      </c>
      <c r="U1490" t="str">
        <f t="shared" si="142"/>
        <v/>
      </c>
      <c r="V1490" t="str">
        <f t="shared" si="143"/>
        <v/>
      </c>
    </row>
    <row r="1491" spans="1:22" x14ac:dyDescent="0.3">
      <c r="A1491" t="s">
        <v>391</v>
      </c>
      <c r="B1491" t="s">
        <v>392</v>
      </c>
      <c r="C1491" t="str">
        <f>LEFT(raw!D1491,10)</f>
        <v>2021-12-10</v>
      </c>
      <c r="D1491" t="str">
        <f>LEFT(raw!E1491,8)</f>
        <v>08:30:00</v>
      </c>
      <c r="E1491" t="str">
        <f>LEFT(raw!F1491,8)</f>
        <v>17:30:00</v>
      </c>
      <c r="F1491" t="str">
        <f>LEFT(raw!G1491,8)</f>
        <v>08:22:36</v>
      </c>
      <c r="G1491" t="str">
        <f>LEFT(raw!H1491,8)</f>
        <v>17:32:21</v>
      </c>
      <c r="H1491" t="s">
        <v>19</v>
      </c>
      <c r="I1491" t="s">
        <v>20</v>
      </c>
      <c r="J1491" t="s">
        <v>25</v>
      </c>
      <c r="K1491" t="s">
        <v>26</v>
      </c>
      <c r="L1491" t="str">
        <f>LEFT(raw!M1491,8)</f>
        <v>09:00:00</v>
      </c>
      <c r="M1491" t="s">
        <v>20</v>
      </c>
      <c r="N1491" t="s">
        <v>184</v>
      </c>
      <c r="O1491" t="s">
        <v>184</v>
      </c>
      <c r="P1491" s="2">
        <f t="shared" si="138"/>
        <v>44540</v>
      </c>
      <c r="Q1491" s="3">
        <f t="shared" si="139"/>
        <v>44561</v>
      </c>
      <c r="R1491" t="str">
        <f t="shared" si="140"/>
        <v>Attendance</v>
      </c>
      <c r="S1491" t="str">
        <f t="shared" si="141"/>
        <v>On Time</v>
      </c>
      <c r="T1491" t="str">
        <f>IF(R1491="Permit", J1491, IF(G1491="","NA CO", IF(G1491="00:00:00","NA CO", IF(G1491&lt;E1491,"Early",IF(I1491*1440&gt;=parameter!$C$4,"Overtime","On Time CO")))))</f>
        <v>On Time CO</v>
      </c>
      <c r="U1491" t="str">
        <f t="shared" si="142"/>
        <v/>
      </c>
      <c r="V1491" t="str">
        <f t="shared" si="143"/>
        <v/>
      </c>
    </row>
    <row r="1492" spans="1:22" x14ac:dyDescent="0.3">
      <c r="A1492" t="s">
        <v>391</v>
      </c>
      <c r="B1492" t="s">
        <v>392</v>
      </c>
      <c r="C1492" t="str">
        <f>LEFT(raw!D1492,10)</f>
        <v>2021-12-13</v>
      </c>
      <c r="D1492" t="str">
        <f>LEFT(raw!E1492,8)</f>
        <v>08:30:00</v>
      </c>
      <c r="E1492" t="str">
        <f>LEFT(raw!F1492,8)</f>
        <v>17:30:00</v>
      </c>
      <c r="F1492" t="str">
        <f>LEFT(raw!G1492,8)</f>
        <v>08:22:40</v>
      </c>
      <c r="G1492" t="str">
        <f>LEFT(raw!H1492,8)</f>
        <v>17:57:59</v>
      </c>
      <c r="H1492" t="s">
        <v>19</v>
      </c>
      <c r="I1492" t="s">
        <v>20</v>
      </c>
      <c r="J1492" t="s">
        <v>25</v>
      </c>
      <c r="K1492" t="s">
        <v>26</v>
      </c>
      <c r="L1492" t="str">
        <f>LEFT(raw!M1492,8)</f>
        <v>09:00:00</v>
      </c>
      <c r="M1492" t="s">
        <v>20</v>
      </c>
      <c r="N1492" t="s">
        <v>184</v>
      </c>
      <c r="O1492" t="s">
        <v>184</v>
      </c>
      <c r="P1492" s="2">
        <f t="shared" si="138"/>
        <v>44543</v>
      </c>
      <c r="Q1492" s="3">
        <f t="shared" si="139"/>
        <v>44561</v>
      </c>
      <c r="R1492" t="str">
        <f t="shared" si="140"/>
        <v>Attendance</v>
      </c>
      <c r="S1492" t="str">
        <f t="shared" si="141"/>
        <v>On Time</v>
      </c>
      <c r="T1492" t="str">
        <f>IF(R1492="Permit", J1492, IF(G1492="","NA CO", IF(G1492="00:00:00","NA CO", IF(G1492&lt;E1492,"Early",IF(I1492*1440&gt;=parameter!$C$4,"Overtime","On Time CO")))))</f>
        <v>On Time CO</v>
      </c>
      <c r="U1492" t="str">
        <f t="shared" si="142"/>
        <v/>
      </c>
      <c r="V1492" t="str">
        <f t="shared" si="143"/>
        <v/>
      </c>
    </row>
    <row r="1493" spans="1:22" x14ac:dyDescent="0.3">
      <c r="A1493" t="s">
        <v>391</v>
      </c>
      <c r="B1493" t="s">
        <v>392</v>
      </c>
      <c r="C1493" t="str">
        <f>LEFT(raw!D1493,10)</f>
        <v>2021-12-14</v>
      </c>
      <c r="D1493" t="str">
        <f>LEFT(raw!E1493,8)</f>
        <v>08:30:00</v>
      </c>
      <c r="E1493" t="str">
        <f>LEFT(raw!F1493,8)</f>
        <v>17:30:00</v>
      </c>
      <c r="F1493" t="str">
        <f>LEFT(raw!G1493,8)</f>
        <v>08:18:43</v>
      </c>
      <c r="G1493" t="str">
        <f>LEFT(raw!H1493,8)</f>
        <v>17:50:16</v>
      </c>
      <c r="H1493" t="s">
        <v>19</v>
      </c>
      <c r="I1493" t="s">
        <v>20</v>
      </c>
      <c r="J1493" t="s">
        <v>25</v>
      </c>
      <c r="K1493" t="s">
        <v>26</v>
      </c>
      <c r="L1493" t="str">
        <f>LEFT(raw!M1493,8)</f>
        <v>09:00:00</v>
      </c>
      <c r="M1493" t="s">
        <v>20</v>
      </c>
      <c r="N1493" t="s">
        <v>184</v>
      </c>
      <c r="O1493" t="s">
        <v>184</v>
      </c>
      <c r="P1493" s="2">
        <f t="shared" si="138"/>
        <v>44544</v>
      </c>
      <c r="Q1493" s="3">
        <f t="shared" si="139"/>
        <v>44561</v>
      </c>
      <c r="R1493" t="str">
        <f t="shared" si="140"/>
        <v>Attendance</v>
      </c>
      <c r="S1493" t="str">
        <f t="shared" si="141"/>
        <v>On Time</v>
      </c>
      <c r="T1493" t="str">
        <f>IF(R1493="Permit", J1493, IF(G1493="","NA CO", IF(G1493="00:00:00","NA CO", IF(G1493&lt;E1493,"Early",IF(I1493*1440&gt;=parameter!$C$4,"Overtime","On Time CO")))))</f>
        <v>On Time CO</v>
      </c>
      <c r="U1493" t="str">
        <f t="shared" si="142"/>
        <v/>
      </c>
      <c r="V1493" t="str">
        <f t="shared" si="143"/>
        <v/>
      </c>
    </row>
    <row r="1494" spans="1:22" x14ac:dyDescent="0.3">
      <c r="A1494" t="s">
        <v>391</v>
      </c>
      <c r="B1494" t="s">
        <v>392</v>
      </c>
      <c r="C1494" t="str">
        <f>LEFT(raw!D1494,10)</f>
        <v>2021-12-15</v>
      </c>
      <c r="D1494" t="str">
        <f>LEFT(raw!E1494,8)</f>
        <v>08:30:00</v>
      </c>
      <c r="E1494" t="str">
        <f>LEFT(raw!F1494,8)</f>
        <v>17:30:00</v>
      </c>
      <c r="F1494" t="str">
        <f>LEFT(raw!G1494,8)</f>
        <v>08:22:11</v>
      </c>
      <c r="G1494" t="str">
        <f>LEFT(raw!H1494,8)</f>
        <v>17:57:55</v>
      </c>
      <c r="H1494" t="s">
        <v>19</v>
      </c>
      <c r="I1494" t="s">
        <v>20</v>
      </c>
      <c r="J1494" t="s">
        <v>25</v>
      </c>
      <c r="K1494" t="s">
        <v>26</v>
      </c>
      <c r="L1494" t="str">
        <f>LEFT(raw!M1494,8)</f>
        <v>09:00:00</v>
      </c>
      <c r="M1494" t="s">
        <v>20</v>
      </c>
      <c r="N1494" t="s">
        <v>184</v>
      </c>
      <c r="O1494" t="s">
        <v>184</v>
      </c>
      <c r="P1494" s="2">
        <f t="shared" si="138"/>
        <v>44545</v>
      </c>
      <c r="Q1494" s="3">
        <f t="shared" si="139"/>
        <v>44561</v>
      </c>
      <c r="R1494" t="str">
        <f t="shared" si="140"/>
        <v>Attendance</v>
      </c>
      <c r="S1494" t="str">
        <f t="shared" si="141"/>
        <v>On Time</v>
      </c>
      <c r="T1494" t="str">
        <f>IF(R1494="Permit", J1494, IF(G1494="","NA CO", IF(G1494="00:00:00","NA CO", IF(G1494&lt;E1494,"Early",IF(I1494*1440&gt;=parameter!$C$4,"Overtime","On Time CO")))))</f>
        <v>On Time CO</v>
      </c>
      <c r="U1494" t="str">
        <f t="shared" si="142"/>
        <v/>
      </c>
      <c r="V1494" t="str">
        <f t="shared" si="143"/>
        <v/>
      </c>
    </row>
    <row r="1495" spans="1:22" x14ac:dyDescent="0.3">
      <c r="A1495" t="s">
        <v>391</v>
      </c>
      <c r="B1495" t="s">
        <v>392</v>
      </c>
      <c r="C1495" t="str">
        <f>LEFT(raw!D1495,10)</f>
        <v>2021-12-16</v>
      </c>
      <c r="D1495" t="str">
        <f>LEFT(raw!E1495,8)</f>
        <v>08:30:00</v>
      </c>
      <c r="E1495" t="str">
        <f>LEFT(raw!F1495,8)</f>
        <v>17:30:00</v>
      </c>
      <c r="F1495" t="str">
        <f>LEFT(raw!G1495,8)</f>
        <v>08:23:39</v>
      </c>
      <c r="G1495" t="str">
        <f>LEFT(raw!H1495,8)</f>
        <v>17:40:21</v>
      </c>
      <c r="H1495" t="s">
        <v>19</v>
      </c>
      <c r="I1495" t="s">
        <v>20</v>
      </c>
      <c r="J1495" t="s">
        <v>25</v>
      </c>
      <c r="K1495" t="s">
        <v>26</v>
      </c>
      <c r="L1495" t="str">
        <f>LEFT(raw!M1495,8)</f>
        <v>09:00:00</v>
      </c>
      <c r="M1495" t="s">
        <v>20</v>
      </c>
      <c r="N1495" t="s">
        <v>184</v>
      </c>
      <c r="O1495" t="s">
        <v>184</v>
      </c>
      <c r="P1495" s="2">
        <f t="shared" si="138"/>
        <v>44546</v>
      </c>
      <c r="Q1495" s="3">
        <f t="shared" si="139"/>
        <v>44561</v>
      </c>
      <c r="R1495" t="str">
        <f t="shared" si="140"/>
        <v>Attendance</v>
      </c>
      <c r="S1495" t="str">
        <f t="shared" si="141"/>
        <v>On Time</v>
      </c>
      <c r="T1495" t="str">
        <f>IF(R1495="Permit", J1495, IF(G1495="","NA CO", IF(G1495="00:00:00","NA CO", IF(G1495&lt;E1495,"Early",IF(I1495*1440&gt;=parameter!$C$4,"Overtime","On Time CO")))))</f>
        <v>On Time CO</v>
      </c>
      <c r="U1495" t="str">
        <f t="shared" si="142"/>
        <v/>
      </c>
      <c r="V1495" t="str">
        <f t="shared" si="143"/>
        <v/>
      </c>
    </row>
    <row r="1496" spans="1:22" x14ac:dyDescent="0.3">
      <c r="A1496" t="s">
        <v>391</v>
      </c>
      <c r="B1496" t="s">
        <v>392</v>
      </c>
      <c r="C1496" t="str">
        <f>LEFT(raw!D1496,10)</f>
        <v>2021-12-17</v>
      </c>
      <c r="D1496" t="str">
        <f>LEFT(raw!E1496,8)</f>
        <v>08:30:00</v>
      </c>
      <c r="E1496" t="str">
        <f>LEFT(raw!F1496,8)</f>
        <v>17:30:00</v>
      </c>
      <c r="F1496" t="str">
        <f>LEFT(raw!G1496,8)</f>
        <v>08:27:36</v>
      </c>
      <c r="G1496" t="str">
        <f>LEFT(raw!H1496,8)</f>
        <v>17:38:19</v>
      </c>
      <c r="H1496" t="s">
        <v>19</v>
      </c>
      <c r="I1496" t="s">
        <v>20</v>
      </c>
      <c r="J1496" t="s">
        <v>25</v>
      </c>
      <c r="K1496" t="s">
        <v>26</v>
      </c>
      <c r="L1496" t="str">
        <f>LEFT(raw!M1496,8)</f>
        <v>09:00:00</v>
      </c>
      <c r="M1496" t="s">
        <v>20</v>
      </c>
      <c r="N1496" t="s">
        <v>184</v>
      </c>
      <c r="O1496" t="s">
        <v>184</v>
      </c>
      <c r="P1496" s="2">
        <f t="shared" si="138"/>
        <v>44547</v>
      </c>
      <c r="Q1496" s="3">
        <f t="shared" si="139"/>
        <v>44561</v>
      </c>
      <c r="R1496" t="str">
        <f t="shared" si="140"/>
        <v>Attendance</v>
      </c>
      <c r="S1496" t="str">
        <f t="shared" si="141"/>
        <v>On Time</v>
      </c>
      <c r="T1496" t="str">
        <f>IF(R1496="Permit", J1496, IF(G1496="","NA CO", IF(G1496="00:00:00","NA CO", IF(G1496&lt;E1496,"Early",IF(I1496*1440&gt;=parameter!$C$4,"Overtime","On Time CO")))))</f>
        <v>On Time CO</v>
      </c>
      <c r="U1496" t="str">
        <f t="shared" si="142"/>
        <v/>
      </c>
      <c r="V1496" t="str">
        <f t="shared" si="143"/>
        <v/>
      </c>
    </row>
    <row r="1497" spans="1:22" x14ac:dyDescent="0.3">
      <c r="A1497" t="s">
        <v>391</v>
      </c>
      <c r="B1497" t="s">
        <v>392</v>
      </c>
      <c r="C1497" t="str">
        <f>LEFT(raw!D1497,10)</f>
        <v>2021-12-20</v>
      </c>
      <c r="D1497" t="str">
        <f>LEFT(raw!E1497,8)</f>
        <v>08:30:00</v>
      </c>
      <c r="E1497" t="str">
        <f>LEFT(raw!F1497,8)</f>
        <v>17:30:00</v>
      </c>
      <c r="F1497" t="str">
        <f>LEFT(raw!G1497,8)</f>
        <v>08:21:51</v>
      </c>
      <c r="G1497" t="str">
        <f>LEFT(raw!H1497,8)</f>
        <v>18:18:27</v>
      </c>
      <c r="H1497" t="s">
        <v>19</v>
      </c>
      <c r="I1497" t="s">
        <v>20</v>
      </c>
      <c r="J1497" t="s">
        <v>25</v>
      </c>
      <c r="K1497" t="s">
        <v>26</v>
      </c>
      <c r="L1497" t="str">
        <f>LEFT(raw!M1497,8)</f>
        <v>09:00:00</v>
      </c>
      <c r="M1497" t="s">
        <v>20</v>
      </c>
      <c r="N1497" t="s">
        <v>184</v>
      </c>
      <c r="O1497" t="s">
        <v>184</v>
      </c>
      <c r="P1497" s="2">
        <f t="shared" si="138"/>
        <v>44550</v>
      </c>
      <c r="Q1497" s="3">
        <f t="shared" si="139"/>
        <v>44561</v>
      </c>
      <c r="R1497" t="str">
        <f t="shared" si="140"/>
        <v>Attendance</v>
      </c>
      <c r="S1497" t="str">
        <f t="shared" si="141"/>
        <v>On Time</v>
      </c>
      <c r="T1497" t="str">
        <f>IF(R1497="Permit", J1497, IF(G1497="","NA CO", IF(G1497="00:00:00","NA CO", IF(G1497&lt;E1497,"Early",IF(I1497*1440&gt;=parameter!$C$4,"Overtime","On Time CO")))))</f>
        <v>On Time CO</v>
      </c>
      <c r="U1497" t="str">
        <f t="shared" si="142"/>
        <v/>
      </c>
      <c r="V1497" t="str">
        <f t="shared" si="143"/>
        <v/>
      </c>
    </row>
    <row r="1498" spans="1:22" x14ac:dyDescent="0.3">
      <c r="A1498" t="s">
        <v>391</v>
      </c>
      <c r="B1498" t="s">
        <v>392</v>
      </c>
      <c r="C1498" t="str">
        <f>LEFT(raw!D1498,10)</f>
        <v>2021-12-21</v>
      </c>
      <c r="D1498" t="str">
        <f>LEFT(raw!E1498,8)</f>
        <v>08:30:00</v>
      </c>
      <c r="E1498" t="str">
        <f>LEFT(raw!F1498,8)</f>
        <v>17:30:00</v>
      </c>
      <c r="F1498" t="str">
        <f>LEFT(raw!G1498,8)</f>
        <v>08:00:29</v>
      </c>
      <c r="G1498" t="str">
        <f>LEFT(raw!H1498,8)</f>
        <v>17:41:48</v>
      </c>
      <c r="H1498" t="s">
        <v>19</v>
      </c>
      <c r="I1498" t="s">
        <v>20</v>
      </c>
      <c r="J1498" t="s">
        <v>25</v>
      </c>
      <c r="K1498" t="s">
        <v>26</v>
      </c>
      <c r="L1498" t="str">
        <f>LEFT(raw!M1498,8)</f>
        <v>09:00:00</v>
      </c>
      <c r="M1498" t="s">
        <v>20</v>
      </c>
      <c r="N1498" t="s">
        <v>184</v>
      </c>
      <c r="O1498" t="s">
        <v>184</v>
      </c>
      <c r="P1498" s="2">
        <f t="shared" si="138"/>
        <v>44551</v>
      </c>
      <c r="Q1498" s="3">
        <f t="shared" si="139"/>
        <v>44561</v>
      </c>
      <c r="R1498" t="str">
        <f t="shared" si="140"/>
        <v>Attendance</v>
      </c>
      <c r="S1498" t="str">
        <f t="shared" si="141"/>
        <v>On Time</v>
      </c>
      <c r="T1498" t="str">
        <f>IF(R1498="Permit", J1498, IF(G1498="","NA CO", IF(G1498="00:00:00","NA CO", IF(G1498&lt;E1498,"Early",IF(I1498*1440&gt;=parameter!$C$4,"Overtime","On Time CO")))))</f>
        <v>On Time CO</v>
      </c>
      <c r="U1498" t="str">
        <f t="shared" si="142"/>
        <v/>
      </c>
      <c r="V1498" t="str">
        <f t="shared" si="143"/>
        <v/>
      </c>
    </row>
    <row r="1499" spans="1:22" x14ac:dyDescent="0.3">
      <c r="A1499" t="s">
        <v>391</v>
      </c>
      <c r="B1499" t="s">
        <v>392</v>
      </c>
      <c r="C1499" t="str">
        <f>LEFT(raw!D1499,10)</f>
        <v>2021-12-22</v>
      </c>
      <c r="D1499" t="str">
        <f>LEFT(raw!E1499,8)</f>
        <v>08:30:00</v>
      </c>
      <c r="E1499" t="str">
        <f>LEFT(raw!F1499,8)</f>
        <v>17:30:00</v>
      </c>
      <c r="F1499" t="str">
        <f>LEFT(raw!G1499,8)</f>
        <v>07:53:47</v>
      </c>
      <c r="G1499" t="str">
        <f>LEFT(raw!H1499,8)</f>
        <v>18:30:52</v>
      </c>
      <c r="H1499" t="s">
        <v>19</v>
      </c>
      <c r="I1499" t="s">
        <v>20</v>
      </c>
      <c r="J1499" t="s">
        <v>25</v>
      </c>
      <c r="K1499" t="s">
        <v>26</v>
      </c>
      <c r="L1499" t="str">
        <f>LEFT(raw!M1499,8)</f>
        <v>09:00:00</v>
      </c>
      <c r="M1499" t="s">
        <v>20</v>
      </c>
      <c r="N1499" t="s">
        <v>184</v>
      </c>
      <c r="O1499" t="s">
        <v>184</v>
      </c>
      <c r="P1499" s="2">
        <f t="shared" si="138"/>
        <v>44552</v>
      </c>
      <c r="Q1499" s="3">
        <f t="shared" si="139"/>
        <v>44561</v>
      </c>
      <c r="R1499" t="str">
        <f t="shared" si="140"/>
        <v>Attendance</v>
      </c>
      <c r="S1499" t="str">
        <f t="shared" si="141"/>
        <v>On Time</v>
      </c>
      <c r="T1499" t="str">
        <f>IF(R1499="Permit", J1499, IF(G1499="","NA CO", IF(G1499="00:00:00","NA CO", IF(G1499&lt;E1499,"Early",IF(I1499*1440&gt;=parameter!$C$4,"Overtime","On Time CO")))))</f>
        <v>On Time CO</v>
      </c>
      <c r="U1499" t="str">
        <f t="shared" si="142"/>
        <v/>
      </c>
      <c r="V1499" t="str">
        <f t="shared" si="143"/>
        <v/>
      </c>
    </row>
    <row r="1500" spans="1:22" x14ac:dyDescent="0.3">
      <c r="A1500" t="s">
        <v>391</v>
      </c>
      <c r="B1500" t="s">
        <v>392</v>
      </c>
      <c r="C1500" t="str">
        <f>LEFT(raw!D1500,10)</f>
        <v>2021-12-23</v>
      </c>
      <c r="D1500" t="str">
        <f>LEFT(raw!E1500,8)</f>
        <v>08:30:00</v>
      </c>
      <c r="E1500" t="str">
        <f>LEFT(raw!F1500,8)</f>
        <v>17:30:00</v>
      </c>
      <c r="F1500" t="str">
        <f>LEFT(raw!G1500,8)</f>
        <v>07:57:46</v>
      </c>
      <c r="G1500" t="str">
        <f>LEFT(raw!H1500,8)</f>
        <v>17:43:06</v>
      </c>
      <c r="H1500" t="s">
        <v>19</v>
      </c>
      <c r="I1500" t="s">
        <v>20</v>
      </c>
      <c r="J1500" t="s">
        <v>25</v>
      </c>
      <c r="K1500" t="s">
        <v>26</v>
      </c>
      <c r="L1500" t="str">
        <f>LEFT(raw!M1500,8)</f>
        <v>09:00:00</v>
      </c>
      <c r="M1500" t="s">
        <v>20</v>
      </c>
      <c r="N1500" t="s">
        <v>184</v>
      </c>
      <c r="O1500" t="s">
        <v>184</v>
      </c>
      <c r="P1500" s="2">
        <f t="shared" si="138"/>
        <v>44553</v>
      </c>
      <c r="Q1500" s="3">
        <f t="shared" si="139"/>
        <v>44561</v>
      </c>
      <c r="R1500" t="str">
        <f t="shared" si="140"/>
        <v>Attendance</v>
      </c>
      <c r="S1500" t="str">
        <f t="shared" si="141"/>
        <v>On Time</v>
      </c>
      <c r="T1500" t="str">
        <f>IF(R1500="Permit", J1500, IF(G1500="","NA CO", IF(G1500="00:00:00","NA CO", IF(G1500&lt;E1500,"Early",IF(I1500*1440&gt;=parameter!$C$4,"Overtime","On Time CO")))))</f>
        <v>On Time CO</v>
      </c>
      <c r="U1500" t="str">
        <f t="shared" si="142"/>
        <v/>
      </c>
      <c r="V1500" t="str">
        <f t="shared" si="143"/>
        <v/>
      </c>
    </row>
    <row r="1501" spans="1:22" x14ac:dyDescent="0.3">
      <c r="A1501" t="s">
        <v>391</v>
      </c>
      <c r="B1501" t="s">
        <v>392</v>
      </c>
      <c r="C1501" t="str">
        <f>LEFT(raw!D1501,10)</f>
        <v>2021-12-24</v>
      </c>
      <c r="D1501" t="str">
        <f>LEFT(raw!E1501,8)</f>
        <v>08:30:00</v>
      </c>
      <c r="E1501" t="str">
        <f>LEFT(raw!F1501,8)</f>
        <v>17:30:00</v>
      </c>
      <c r="F1501" t="str">
        <f>LEFT(raw!G1501,8)</f>
        <v>08:22:00</v>
      </c>
      <c r="G1501" t="str">
        <f>LEFT(raw!H1501,8)</f>
        <v>18:38:51</v>
      </c>
      <c r="H1501" t="s">
        <v>19</v>
      </c>
      <c r="I1501" t="s">
        <v>20</v>
      </c>
      <c r="J1501" t="s">
        <v>25</v>
      </c>
      <c r="K1501" t="s">
        <v>26</v>
      </c>
      <c r="L1501" t="str">
        <f>LEFT(raw!M1501,8)</f>
        <v>09:00:00</v>
      </c>
      <c r="M1501" t="s">
        <v>20</v>
      </c>
      <c r="N1501" t="s">
        <v>184</v>
      </c>
      <c r="O1501" t="s">
        <v>184</v>
      </c>
      <c r="P1501" s="2">
        <f t="shared" si="138"/>
        <v>44554</v>
      </c>
      <c r="Q1501" s="3">
        <f t="shared" si="139"/>
        <v>44561</v>
      </c>
      <c r="R1501" t="str">
        <f t="shared" si="140"/>
        <v>Attendance</v>
      </c>
      <c r="S1501" t="str">
        <f t="shared" si="141"/>
        <v>On Time</v>
      </c>
      <c r="T1501" t="str">
        <f>IF(R1501="Permit", J1501, IF(G1501="","NA CO", IF(G1501="00:00:00","NA CO", IF(G1501&lt;E1501,"Early",IF(I1501*1440&gt;=parameter!$C$4,"Overtime","On Time CO")))))</f>
        <v>On Time CO</v>
      </c>
      <c r="U1501" t="str">
        <f t="shared" si="142"/>
        <v/>
      </c>
      <c r="V1501" t="str">
        <f t="shared" si="143"/>
        <v/>
      </c>
    </row>
    <row r="1502" spans="1:22" x14ac:dyDescent="0.3">
      <c r="A1502" t="s">
        <v>391</v>
      </c>
      <c r="B1502" t="s">
        <v>392</v>
      </c>
      <c r="C1502" t="str">
        <f>LEFT(raw!D1502,10)</f>
        <v>2021-12-27</v>
      </c>
      <c r="D1502" t="str">
        <f>LEFT(raw!E1502,8)</f>
        <v>08:30:00</v>
      </c>
      <c r="E1502" t="str">
        <f>LEFT(raw!F1502,8)</f>
        <v>17:30:00</v>
      </c>
      <c r="F1502" t="str">
        <f>LEFT(raw!G1502,8)</f>
        <v>08:13:05</v>
      </c>
      <c r="G1502" t="str">
        <f>LEFT(raw!H1502,8)</f>
        <v>18:39:15</v>
      </c>
      <c r="H1502" t="s">
        <v>19</v>
      </c>
      <c r="I1502" t="s">
        <v>20</v>
      </c>
      <c r="J1502" t="s">
        <v>25</v>
      </c>
      <c r="K1502" t="s">
        <v>26</v>
      </c>
      <c r="L1502" t="str">
        <f>LEFT(raw!M1502,8)</f>
        <v>09:00:00</v>
      </c>
      <c r="M1502" t="s">
        <v>20</v>
      </c>
      <c r="N1502" t="s">
        <v>184</v>
      </c>
      <c r="O1502" t="s">
        <v>184</v>
      </c>
      <c r="P1502" s="2">
        <f t="shared" si="138"/>
        <v>44557</v>
      </c>
      <c r="Q1502" s="3">
        <f t="shared" si="139"/>
        <v>44561</v>
      </c>
      <c r="R1502" t="str">
        <f t="shared" si="140"/>
        <v>Attendance</v>
      </c>
      <c r="S1502" t="str">
        <f t="shared" si="141"/>
        <v>On Time</v>
      </c>
      <c r="T1502" t="str">
        <f>IF(R1502="Permit", J1502, IF(G1502="","NA CO", IF(G1502="00:00:00","NA CO", IF(G1502&lt;E1502,"Early",IF(I1502*1440&gt;=parameter!$C$4,"Overtime","On Time CO")))))</f>
        <v>On Time CO</v>
      </c>
      <c r="U1502" t="str">
        <f t="shared" si="142"/>
        <v/>
      </c>
      <c r="V1502" t="str">
        <f t="shared" si="143"/>
        <v/>
      </c>
    </row>
    <row r="1503" spans="1:22" x14ac:dyDescent="0.3">
      <c r="A1503" t="s">
        <v>391</v>
      </c>
      <c r="B1503" t="s">
        <v>392</v>
      </c>
      <c r="C1503" t="str">
        <f>LEFT(raw!D1503,10)</f>
        <v>2021-12-28</v>
      </c>
      <c r="D1503" t="str">
        <f>LEFT(raw!E1503,8)</f>
        <v>08:30:00</v>
      </c>
      <c r="E1503" t="str">
        <f>LEFT(raw!F1503,8)</f>
        <v>17:30:00</v>
      </c>
      <c r="F1503" t="str">
        <f>LEFT(raw!G1503,8)</f>
        <v>08:11:58</v>
      </c>
      <c r="G1503" t="str">
        <f>LEFT(raw!H1503,8)</f>
        <v>18:44:07</v>
      </c>
      <c r="H1503" t="s">
        <v>19</v>
      </c>
      <c r="I1503" t="s">
        <v>20</v>
      </c>
      <c r="J1503" t="s">
        <v>25</v>
      </c>
      <c r="K1503" t="s">
        <v>26</v>
      </c>
      <c r="L1503" t="str">
        <f>LEFT(raw!M1503,8)</f>
        <v>09:00:00</v>
      </c>
      <c r="M1503" t="s">
        <v>20</v>
      </c>
      <c r="N1503" t="s">
        <v>184</v>
      </c>
      <c r="O1503" t="s">
        <v>184</v>
      </c>
      <c r="P1503" s="2">
        <f t="shared" si="138"/>
        <v>44558</v>
      </c>
      <c r="Q1503" s="3">
        <f t="shared" si="139"/>
        <v>44561</v>
      </c>
      <c r="R1503" t="str">
        <f t="shared" si="140"/>
        <v>Attendance</v>
      </c>
      <c r="S1503" t="str">
        <f t="shared" si="141"/>
        <v>On Time</v>
      </c>
      <c r="T1503" t="str">
        <f>IF(R1503="Permit", J1503, IF(G1503="","NA CO", IF(G1503="00:00:00","NA CO", IF(G1503&lt;E1503,"Early",IF(I1503*1440&gt;=parameter!$C$4,"Overtime","On Time CO")))))</f>
        <v>On Time CO</v>
      </c>
      <c r="U1503" t="str">
        <f t="shared" si="142"/>
        <v/>
      </c>
      <c r="V1503" t="str">
        <f t="shared" si="143"/>
        <v/>
      </c>
    </row>
    <row r="1504" spans="1:22" x14ac:dyDescent="0.3">
      <c r="A1504" t="s">
        <v>391</v>
      </c>
      <c r="B1504" t="s">
        <v>392</v>
      </c>
      <c r="C1504" t="str">
        <f>LEFT(raw!D1504,10)</f>
        <v>2021-12-29</v>
      </c>
      <c r="D1504" t="str">
        <f>LEFT(raw!E1504,8)</f>
        <v>08:30:00</v>
      </c>
      <c r="E1504" t="str">
        <f>LEFT(raw!F1504,8)</f>
        <v>17:30:00</v>
      </c>
      <c r="F1504" t="str">
        <f>LEFT(raw!G1504,8)</f>
        <v>08:15:58</v>
      </c>
      <c r="G1504" t="str">
        <f>LEFT(raw!H1504,8)</f>
        <v>17:44:01</v>
      </c>
      <c r="H1504" t="s">
        <v>19</v>
      </c>
      <c r="I1504" t="s">
        <v>20</v>
      </c>
      <c r="J1504" t="s">
        <v>25</v>
      </c>
      <c r="K1504" t="s">
        <v>26</v>
      </c>
      <c r="L1504" t="str">
        <f>LEFT(raw!M1504,8)</f>
        <v>09:00:00</v>
      </c>
      <c r="M1504" t="s">
        <v>20</v>
      </c>
      <c r="N1504" t="s">
        <v>184</v>
      </c>
      <c r="O1504" t="s">
        <v>184</v>
      </c>
      <c r="P1504" s="2">
        <f t="shared" si="138"/>
        <v>44559</v>
      </c>
      <c r="Q1504" s="3">
        <f t="shared" si="139"/>
        <v>44561</v>
      </c>
      <c r="R1504" t="str">
        <f t="shared" si="140"/>
        <v>Attendance</v>
      </c>
      <c r="S1504" t="str">
        <f t="shared" si="141"/>
        <v>On Time</v>
      </c>
      <c r="T1504" t="str">
        <f>IF(R1504="Permit", J1504, IF(G1504="","NA CO", IF(G1504="00:00:00","NA CO", IF(G1504&lt;E1504,"Early",IF(I1504*1440&gt;=parameter!$C$4,"Overtime","On Time CO")))))</f>
        <v>On Time CO</v>
      </c>
      <c r="U1504" t="str">
        <f t="shared" si="142"/>
        <v/>
      </c>
      <c r="V1504" t="str">
        <f t="shared" si="143"/>
        <v/>
      </c>
    </row>
    <row r="1505" spans="1:22" x14ac:dyDescent="0.3">
      <c r="A1505" t="s">
        <v>391</v>
      </c>
      <c r="B1505" t="s">
        <v>392</v>
      </c>
      <c r="C1505" t="str">
        <f>LEFT(raw!D1505,10)</f>
        <v>2021-12-30</v>
      </c>
      <c r="D1505" t="str">
        <f>LEFT(raw!E1505,8)</f>
        <v>08:30:00</v>
      </c>
      <c r="E1505" t="str">
        <f>LEFT(raw!F1505,8)</f>
        <v>17:30:00</v>
      </c>
      <c r="F1505" t="str">
        <f>LEFT(raw!G1505,8)</f>
        <v>08:18:12</v>
      </c>
      <c r="G1505" t="str">
        <f>LEFT(raw!H1505,8)</f>
        <v>19:19:07</v>
      </c>
      <c r="H1505" t="s">
        <v>19</v>
      </c>
      <c r="I1505" t="s">
        <v>20</v>
      </c>
      <c r="J1505" t="s">
        <v>25</v>
      </c>
      <c r="K1505" t="s">
        <v>26</v>
      </c>
      <c r="L1505" t="str">
        <f>LEFT(raw!M1505,8)</f>
        <v>09:00:00</v>
      </c>
      <c r="M1505" t="s">
        <v>20</v>
      </c>
      <c r="N1505" t="s">
        <v>184</v>
      </c>
      <c r="O1505" t="s">
        <v>184</v>
      </c>
      <c r="P1505" s="2">
        <f t="shared" si="138"/>
        <v>44560</v>
      </c>
      <c r="Q1505" s="3">
        <f t="shared" si="139"/>
        <v>44561</v>
      </c>
      <c r="R1505" t="str">
        <f t="shared" si="140"/>
        <v>Attendance</v>
      </c>
      <c r="S1505" t="str">
        <f t="shared" si="141"/>
        <v>On Time</v>
      </c>
      <c r="T1505" t="str">
        <f>IF(R1505="Permit", J1505, IF(G1505="","NA CO", IF(G1505="00:00:00","NA CO", IF(G1505&lt;E1505,"Early",IF(I1505*1440&gt;=parameter!$C$4,"Overtime","On Time CO")))))</f>
        <v>On Time CO</v>
      </c>
      <c r="U1505" t="str">
        <f t="shared" si="142"/>
        <v/>
      </c>
      <c r="V1505" t="str">
        <f t="shared" si="143"/>
        <v/>
      </c>
    </row>
    <row r="1506" spans="1:22" x14ac:dyDescent="0.3">
      <c r="A1506" t="s">
        <v>391</v>
      </c>
      <c r="B1506" t="s">
        <v>392</v>
      </c>
      <c r="C1506" t="str">
        <f>LEFT(raw!D1506,10)</f>
        <v>2021-12-31</v>
      </c>
      <c r="D1506" t="str">
        <f>LEFT(raw!E1506,8)</f>
        <v>08:30:00</v>
      </c>
      <c r="E1506" t="str">
        <f>LEFT(raw!F1506,8)</f>
        <v>17:30:00</v>
      </c>
      <c r="F1506" t="str">
        <f>LEFT(raw!G1506,8)</f>
        <v>08:22:22</v>
      </c>
      <c r="G1506" t="str">
        <f>LEFT(raw!H1506,8)</f>
        <v>16:54:47</v>
      </c>
      <c r="H1506" t="s">
        <v>19</v>
      </c>
      <c r="I1506" t="s">
        <v>20</v>
      </c>
      <c r="J1506" t="s">
        <v>25</v>
      </c>
      <c r="K1506" t="s">
        <v>26</v>
      </c>
      <c r="L1506" t="str">
        <f>LEFT(raw!M1506,8)</f>
        <v>09:00:00</v>
      </c>
      <c r="M1506" t="s">
        <v>20</v>
      </c>
      <c r="N1506" t="s">
        <v>184</v>
      </c>
      <c r="O1506" t="s">
        <v>184</v>
      </c>
      <c r="P1506" s="2">
        <f t="shared" si="138"/>
        <v>44561</v>
      </c>
      <c r="Q1506" s="3">
        <f t="shared" si="139"/>
        <v>44561</v>
      </c>
      <c r="R1506" t="str">
        <f t="shared" si="140"/>
        <v>Attendance</v>
      </c>
      <c r="S1506" t="str">
        <f t="shared" si="141"/>
        <v>On Time</v>
      </c>
      <c r="T1506" t="str">
        <f>IF(R1506="Permit", J1506, IF(G1506="","NA CO", IF(G1506="00:00:00","NA CO", IF(G1506&lt;E1506,"Early",IF(I1506*1440&gt;=parameter!$C$4,"Overtime","On Time CO")))))</f>
        <v>Early</v>
      </c>
      <c r="U1506" t="str">
        <f t="shared" si="142"/>
        <v/>
      </c>
      <c r="V1506" t="str">
        <f t="shared" si="143"/>
        <v/>
      </c>
    </row>
    <row r="1507" spans="1:22" x14ac:dyDescent="0.3">
      <c r="A1507" t="s">
        <v>399</v>
      </c>
      <c r="B1507" t="s">
        <v>400</v>
      </c>
      <c r="C1507" t="str">
        <f>LEFT(raw!D1507,10)</f>
        <v>2021-12-01</v>
      </c>
      <c r="D1507" t="str">
        <f>LEFT(raw!E1507,8)</f>
        <v>07:30:00</v>
      </c>
      <c r="E1507" t="str">
        <f>LEFT(raw!F1507,8)</f>
        <v>16:00:00</v>
      </c>
      <c r="F1507" t="str">
        <f>LEFT(raw!G1507,8)</f>
        <v>07:22:47</v>
      </c>
      <c r="G1507" t="str">
        <f>LEFT(raw!H1507,8)</f>
        <v>17:16:11</v>
      </c>
      <c r="H1507" t="s">
        <v>19</v>
      </c>
      <c r="I1507" t="s">
        <v>20</v>
      </c>
      <c r="J1507" t="s">
        <v>25</v>
      </c>
      <c r="K1507" t="s">
        <v>26</v>
      </c>
      <c r="L1507" t="str">
        <f>LEFT(raw!M1507,8)</f>
        <v>08:30:00</v>
      </c>
      <c r="M1507" t="s">
        <v>20</v>
      </c>
      <c r="N1507" t="s">
        <v>31</v>
      </c>
      <c r="O1507" t="s">
        <v>31</v>
      </c>
      <c r="P1507" s="2">
        <f t="shared" si="138"/>
        <v>44531</v>
      </c>
      <c r="Q1507" s="3">
        <f t="shared" si="139"/>
        <v>44561</v>
      </c>
      <c r="R1507" t="str">
        <f t="shared" si="140"/>
        <v>Attendance</v>
      </c>
      <c r="S1507" t="str">
        <f t="shared" si="141"/>
        <v>On Time</v>
      </c>
      <c r="T1507" t="str">
        <f>IF(R1507="Permit", J1507, IF(G1507="","NA CO", IF(G1507="00:00:00","NA CO", IF(G1507&lt;E1507,"Early",IF(I1507*1440&gt;=parameter!$C$4,"Overtime","On Time CO")))))</f>
        <v>On Time CO</v>
      </c>
      <c r="U1507" t="str">
        <f t="shared" si="142"/>
        <v/>
      </c>
      <c r="V1507" t="str">
        <f t="shared" si="143"/>
        <v/>
      </c>
    </row>
    <row r="1508" spans="1:22" x14ac:dyDescent="0.3">
      <c r="A1508" t="s">
        <v>399</v>
      </c>
      <c r="B1508" t="s">
        <v>400</v>
      </c>
      <c r="C1508" t="str">
        <f>LEFT(raw!D1508,10)</f>
        <v>2021-12-02</v>
      </c>
      <c r="D1508" t="str">
        <f>LEFT(raw!E1508,8)</f>
        <v>07:30:00</v>
      </c>
      <c r="E1508" t="str">
        <f>LEFT(raw!F1508,8)</f>
        <v>16:30:00</v>
      </c>
      <c r="F1508" t="str">
        <f>LEFT(raw!G1508,8)</f>
        <v>07:30:07</v>
      </c>
      <c r="G1508" t="str">
        <f>LEFT(raw!H1508,8)</f>
        <v>19:08:07</v>
      </c>
      <c r="H1508" t="s">
        <v>19</v>
      </c>
      <c r="I1508" t="s">
        <v>6183</v>
      </c>
      <c r="J1508" t="s">
        <v>32</v>
      </c>
      <c r="K1508" t="s">
        <v>26</v>
      </c>
      <c r="L1508" t="str">
        <f>LEFT(raw!M1508,8)</f>
        <v>09:00:00</v>
      </c>
      <c r="M1508" t="s">
        <v>20</v>
      </c>
      <c r="N1508" t="s">
        <v>31</v>
      </c>
      <c r="O1508" t="s">
        <v>31</v>
      </c>
      <c r="P1508" s="2">
        <f t="shared" si="138"/>
        <v>44532</v>
      </c>
      <c r="Q1508" s="3">
        <f t="shared" si="139"/>
        <v>44561</v>
      </c>
      <c r="R1508" t="str">
        <f t="shared" si="140"/>
        <v>Attendance</v>
      </c>
      <c r="S1508" t="str">
        <f t="shared" si="141"/>
        <v>Late</v>
      </c>
      <c r="T1508" t="str">
        <f>IF(R1508="Permit", J1508, IF(G1508="","NA CO", IF(G1508="00:00:00","NA CO", IF(G1508&lt;E1508,"Early",IF(I1508*1440&gt;=parameter!$C$4,"Overtime","On Time CO")))))</f>
        <v>On Time CO</v>
      </c>
      <c r="U1508" t="str">
        <f t="shared" si="142"/>
        <v>00:00:07</v>
      </c>
      <c r="V1508" t="str">
        <f t="shared" si="143"/>
        <v/>
      </c>
    </row>
    <row r="1509" spans="1:22" x14ac:dyDescent="0.3">
      <c r="A1509" t="s">
        <v>399</v>
      </c>
      <c r="B1509" t="s">
        <v>400</v>
      </c>
      <c r="C1509" t="str">
        <f>LEFT(raw!D1509,10)</f>
        <v>2021-12-03</v>
      </c>
      <c r="D1509" t="str">
        <f>LEFT(raw!E1509,8)</f>
        <v>07:30:00</v>
      </c>
      <c r="E1509" t="str">
        <f>LEFT(raw!F1509,8)</f>
        <v>16:30:00</v>
      </c>
      <c r="F1509" t="str">
        <f>LEFT(raw!G1509,8)</f>
        <v>07:25:01</v>
      </c>
      <c r="G1509" t="str">
        <f>LEFT(raw!H1509,8)</f>
        <v>19:24:21</v>
      </c>
      <c r="H1509" t="s">
        <v>19</v>
      </c>
      <c r="I1509" t="s">
        <v>20</v>
      </c>
      <c r="J1509" t="s">
        <v>25</v>
      </c>
      <c r="K1509" t="s">
        <v>26</v>
      </c>
      <c r="L1509" t="str">
        <f>LEFT(raw!M1509,8)</f>
        <v>09:00:00</v>
      </c>
      <c r="M1509" t="s">
        <v>20</v>
      </c>
      <c r="N1509" t="s">
        <v>31</v>
      </c>
      <c r="O1509" t="s">
        <v>31</v>
      </c>
      <c r="P1509" s="2">
        <f t="shared" si="138"/>
        <v>44533</v>
      </c>
      <c r="Q1509" s="3">
        <f t="shared" si="139"/>
        <v>44561</v>
      </c>
      <c r="R1509" t="str">
        <f t="shared" si="140"/>
        <v>Attendance</v>
      </c>
      <c r="S1509" t="str">
        <f t="shared" si="141"/>
        <v>On Time</v>
      </c>
      <c r="T1509" t="str">
        <f>IF(R1509="Permit", J1509, IF(G1509="","NA CO", IF(G1509="00:00:00","NA CO", IF(G1509&lt;E1509,"Early",IF(I1509*1440&gt;=parameter!$C$4,"Overtime","On Time CO")))))</f>
        <v>On Time CO</v>
      </c>
      <c r="U1509" t="str">
        <f t="shared" si="142"/>
        <v/>
      </c>
      <c r="V1509" t="str">
        <f t="shared" si="143"/>
        <v/>
      </c>
    </row>
    <row r="1510" spans="1:22" x14ac:dyDescent="0.3">
      <c r="A1510" t="s">
        <v>399</v>
      </c>
      <c r="B1510" t="s">
        <v>400</v>
      </c>
      <c r="C1510" t="str">
        <f>LEFT(raw!D1510,10)</f>
        <v>2021-12-06</v>
      </c>
      <c r="D1510" t="str">
        <f>LEFT(raw!E1510,8)</f>
        <v>07:30:00</v>
      </c>
      <c r="E1510" t="str">
        <f>LEFT(raw!F1510,8)</f>
        <v>16:30:00</v>
      </c>
      <c r="F1510" t="str">
        <f>LEFT(raw!G1510,8)</f>
        <v>07:26:05</v>
      </c>
      <c r="G1510" t="str">
        <f>LEFT(raw!H1510,8)</f>
        <v>19:46:32</v>
      </c>
      <c r="H1510" t="s">
        <v>19</v>
      </c>
      <c r="I1510" t="s">
        <v>20</v>
      </c>
      <c r="J1510" t="s">
        <v>25</v>
      </c>
      <c r="K1510" t="s">
        <v>26</v>
      </c>
      <c r="L1510" t="str">
        <f>LEFT(raw!M1510,8)</f>
        <v>09:00:00</v>
      </c>
      <c r="M1510" t="s">
        <v>20</v>
      </c>
      <c r="N1510" t="s">
        <v>31</v>
      </c>
      <c r="O1510" t="s">
        <v>31</v>
      </c>
      <c r="P1510" s="2">
        <f t="shared" si="138"/>
        <v>44536</v>
      </c>
      <c r="Q1510" s="3">
        <f t="shared" si="139"/>
        <v>44561</v>
      </c>
      <c r="R1510" t="str">
        <f t="shared" si="140"/>
        <v>Attendance</v>
      </c>
      <c r="S1510" t="str">
        <f t="shared" si="141"/>
        <v>On Time</v>
      </c>
      <c r="T1510" t="str">
        <f>IF(R1510="Permit", J1510, IF(G1510="","NA CO", IF(G1510="00:00:00","NA CO", IF(G1510&lt;E1510,"Early",IF(I1510*1440&gt;=parameter!$C$4,"Overtime","On Time CO")))))</f>
        <v>On Time CO</v>
      </c>
      <c r="U1510" t="str">
        <f t="shared" si="142"/>
        <v/>
      </c>
      <c r="V1510" t="str">
        <f t="shared" si="143"/>
        <v/>
      </c>
    </row>
    <row r="1511" spans="1:22" x14ac:dyDescent="0.3">
      <c r="A1511" t="s">
        <v>399</v>
      </c>
      <c r="B1511" t="s">
        <v>400</v>
      </c>
      <c r="C1511" t="str">
        <f>LEFT(raw!D1511,10)</f>
        <v>2021-12-07</v>
      </c>
      <c r="D1511" t="str">
        <f>LEFT(raw!E1511,8)</f>
        <v>07:30:00</v>
      </c>
      <c r="E1511" t="str">
        <f>LEFT(raw!F1511,8)</f>
        <v>16:30:00</v>
      </c>
      <c r="F1511" t="str">
        <f>LEFT(raw!G1511,8)</f>
        <v>07:41:56</v>
      </c>
      <c r="G1511" t="str">
        <f>LEFT(raw!H1511,8)</f>
        <v>00:00:00</v>
      </c>
      <c r="H1511" t="s">
        <v>19</v>
      </c>
      <c r="I1511" t="s">
        <v>6191</v>
      </c>
      <c r="J1511" t="s">
        <v>32</v>
      </c>
      <c r="K1511" t="s">
        <v>26</v>
      </c>
      <c r="L1511" t="str">
        <f>LEFT(raw!M1511,8)</f>
        <v>00:00:00</v>
      </c>
      <c r="M1511" t="s">
        <v>20</v>
      </c>
      <c r="N1511" t="s">
        <v>31</v>
      </c>
      <c r="O1511" t="s">
        <v>21</v>
      </c>
      <c r="P1511" s="2">
        <f t="shared" si="138"/>
        <v>44537</v>
      </c>
      <c r="Q1511" s="3">
        <f t="shared" si="139"/>
        <v>44561</v>
      </c>
      <c r="R1511" t="str">
        <f t="shared" si="140"/>
        <v>Attendance</v>
      </c>
      <c r="S1511" t="str">
        <f t="shared" si="141"/>
        <v>Late</v>
      </c>
      <c r="T1511" t="str">
        <f>IF(R1511="Permit", J1511, IF(G1511="","NA CO", IF(G1511="00:00:00","NA CO", IF(G1511&lt;E1511,"Early",IF(I1511*1440&gt;=parameter!$C$4,"Overtime","On Time CO")))))</f>
        <v>NA CO</v>
      </c>
      <c r="U1511" t="str">
        <f t="shared" si="142"/>
        <v>00:11:56</v>
      </c>
      <c r="V1511" t="str">
        <f t="shared" si="143"/>
        <v/>
      </c>
    </row>
    <row r="1512" spans="1:22" x14ac:dyDescent="0.3">
      <c r="A1512" t="s">
        <v>399</v>
      </c>
      <c r="B1512" t="s">
        <v>400</v>
      </c>
      <c r="C1512" t="str">
        <f>LEFT(raw!D1512,10)</f>
        <v>2021-12-08</v>
      </c>
      <c r="D1512" t="str">
        <f>LEFT(raw!E1512,8)</f>
        <v>07:30:00</v>
      </c>
      <c r="E1512" t="str">
        <f>LEFT(raw!F1512,8)</f>
        <v>16:00:00</v>
      </c>
      <c r="F1512" t="str">
        <f>LEFT(raw!G1512,8)</f>
        <v>07:29:59</v>
      </c>
      <c r="G1512" t="str">
        <f>LEFT(raw!H1512,8)</f>
        <v>18:13:59</v>
      </c>
      <c r="H1512" t="s">
        <v>19</v>
      </c>
      <c r="I1512" t="s">
        <v>20</v>
      </c>
      <c r="J1512" t="s">
        <v>25</v>
      </c>
      <c r="K1512" t="s">
        <v>26</v>
      </c>
      <c r="L1512" t="str">
        <f>LEFT(raw!M1512,8)</f>
        <v>08:30:00</v>
      </c>
      <c r="M1512" t="s">
        <v>20</v>
      </c>
      <c r="N1512" t="s">
        <v>31</v>
      </c>
      <c r="O1512" t="s">
        <v>31</v>
      </c>
      <c r="P1512" s="2">
        <f t="shared" si="138"/>
        <v>44538</v>
      </c>
      <c r="Q1512" s="3">
        <f t="shared" si="139"/>
        <v>44561</v>
      </c>
      <c r="R1512" t="str">
        <f t="shared" si="140"/>
        <v>Attendance</v>
      </c>
      <c r="S1512" t="str">
        <f t="shared" si="141"/>
        <v>On Time</v>
      </c>
      <c r="T1512" t="str">
        <f>IF(R1512="Permit", J1512, IF(G1512="","NA CO", IF(G1512="00:00:00","NA CO", IF(G1512&lt;E1512,"Early",IF(I1512*1440&gt;=parameter!$C$4,"Overtime","On Time CO")))))</f>
        <v>On Time CO</v>
      </c>
      <c r="U1512" t="str">
        <f t="shared" si="142"/>
        <v/>
      </c>
      <c r="V1512" t="str">
        <f t="shared" si="143"/>
        <v/>
      </c>
    </row>
    <row r="1513" spans="1:22" x14ac:dyDescent="0.3">
      <c r="A1513" t="s">
        <v>399</v>
      </c>
      <c r="B1513" t="s">
        <v>400</v>
      </c>
      <c r="C1513" t="str">
        <f>LEFT(raw!D1513,10)</f>
        <v>2021-12-09</v>
      </c>
      <c r="D1513" t="str">
        <f>LEFT(raw!E1513,8)</f>
        <v>07:30:00</v>
      </c>
      <c r="E1513" t="str">
        <f>LEFT(raw!F1513,8)</f>
        <v>16:30:00</v>
      </c>
      <c r="F1513" t="str">
        <f>LEFT(raw!G1513,8)</f>
        <v>07:36:01</v>
      </c>
      <c r="G1513" t="str">
        <f>LEFT(raw!H1513,8)</f>
        <v>17:13:14</v>
      </c>
      <c r="H1513" t="s">
        <v>19</v>
      </c>
      <c r="I1513" t="s">
        <v>6198</v>
      </c>
      <c r="J1513" t="s">
        <v>32</v>
      </c>
      <c r="K1513" t="s">
        <v>26</v>
      </c>
      <c r="L1513" t="str">
        <f>LEFT(raw!M1513,8)</f>
        <v>09:00:00</v>
      </c>
      <c r="M1513" t="s">
        <v>20</v>
      </c>
      <c r="N1513" t="s">
        <v>31</v>
      </c>
      <c r="O1513" t="s">
        <v>31</v>
      </c>
      <c r="P1513" s="2">
        <f t="shared" si="138"/>
        <v>44539</v>
      </c>
      <c r="Q1513" s="3">
        <f t="shared" si="139"/>
        <v>44561</v>
      </c>
      <c r="R1513" t="str">
        <f t="shared" si="140"/>
        <v>Attendance</v>
      </c>
      <c r="S1513" t="str">
        <f t="shared" si="141"/>
        <v>Late</v>
      </c>
      <c r="T1513" t="str">
        <f>IF(R1513="Permit", J1513, IF(G1513="","NA CO", IF(G1513="00:00:00","NA CO", IF(G1513&lt;E1513,"Early",IF(I1513*1440&gt;=parameter!$C$4,"Overtime","On Time CO")))))</f>
        <v>On Time CO</v>
      </c>
      <c r="U1513" t="str">
        <f t="shared" si="142"/>
        <v>00:06:01</v>
      </c>
      <c r="V1513" t="str">
        <f t="shared" si="143"/>
        <v/>
      </c>
    </row>
    <row r="1514" spans="1:22" x14ac:dyDescent="0.3">
      <c r="A1514" t="s">
        <v>399</v>
      </c>
      <c r="B1514" t="s">
        <v>400</v>
      </c>
      <c r="C1514" t="str">
        <f>LEFT(raw!D1514,10)</f>
        <v>2021-12-10</v>
      </c>
      <c r="D1514" t="str">
        <f>LEFT(raw!E1514,8)</f>
        <v>07:30:00</v>
      </c>
      <c r="E1514" t="str">
        <f>LEFT(raw!F1514,8)</f>
        <v>16:30:00</v>
      </c>
      <c r="F1514" t="str">
        <f>LEFT(raw!G1514,8)</f>
        <v>07:25:40</v>
      </c>
      <c r="G1514" t="str">
        <f>LEFT(raw!H1514,8)</f>
        <v>16:58:44</v>
      </c>
      <c r="H1514" t="s">
        <v>19</v>
      </c>
      <c r="I1514" t="s">
        <v>20</v>
      </c>
      <c r="J1514" t="s">
        <v>25</v>
      </c>
      <c r="K1514" t="s">
        <v>26</v>
      </c>
      <c r="L1514" t="str">
        <f>LEFT(raw!M1514,8)</f>
        <v>09:00:00</v>
      </c>
      <c r="M1514" t="s">
        <v>20</v>
      </c>
      <c r="N1514" t="s">
        <v>31</v>
      </c>
      <c r="O1514" t="s">
        <v>31</v>
      </c>
      <c r="P1514" s="2">
        <f t="shared" si="138"/>
        <v>44540</v>
      </c>
      <c r="Q1514" s="3">
        <f t="shared" si="139"/>
        <v>44561</v>
      </c>
      <c r="R1514" t="str">
        <f t="shared" si="140"/>
        <v>Attendance</v>
      </c>
      <c r="S1514" t="str">
        <f t="shared" si="141"/>
        <v>On Time</v>
      </c>
      <c r="T1514" t="str">
        <f>IF(R1514="Permit", J1514, IF(G1514="","NA CO", IF(G1514="00:00:00","NA CO", IF(G1514&lt;E1514,"Early",IF(I1514*1440&gt;=parameter!$C$4,"Overtime","On Time CO")))))</f>
        <v>On Time CO</v>
      </c>
      <c r="U1514" t="str">
        <f t="shared" si="142"/>
        <v/>
      </c>
      <c r="V1514" t="str">
        <f t="shared" si="143"/>
        <v/>
      </c>
    </row>
    <row r="1515" spans="1:22" x14ac:dyDescent="0.3">
      <c r="A1515" t="s">
        <v>399</v>
      </c>
      <c r="B1515" t="s">
        <v>400</v>
      </c>
      <c r="C1515" t="str">
        <f>LEFT(raw!D1515,10)</f>
        <v>2021-12-13</v>
      </c>
      <c r="D1515" t="str">
        <f>LEFT(raw!E1515,8)</f>
        <v>07:30:00</v>
      </c>
      <c r="E1515" t="str">
        <f>LEFT(raw!F1515,8)</f>
        <v>16:30:00</v>
      </c>
      <c r="F1515" t="str">
        <f>LEFT(raw!G1515,8)</f>
        <v>07:27:27</v>
      </c>
      <c r="G1515" t="str">
        <f>LEFT(raw!H1515,8)</f>
        <v>17:05:02</v>
      </c>
      <c r="H1515" t="s">
        <v>19</v>
      </c>
      <c r="I1515" t="s">
        <v>20</v>
      </c>
      <c r="J1515" t="s">
        <v>25</v>
      </c>
      <c r="K1515" t="s">
        <v>26</v>
      </c>
      <c r="L1515" t="str">
        <f>LEFT(raw!M1515,8)</f>
        <v>09:00:00</v>
      </c>
      <c r="M1515" t="s">
        <v>20</v>
      </c>
      <c r="N1515" t="s">
        <v>31</v>
      </c>
      <c r="O1515" t="s">
        <v>31</v>
      </c>
      <c r="P1515" s="2">
        <f t="shared" si="138"/>
        <v>44543</v>
      </c>
      <c r="Q1515" s="3">
        <f t="shared" si="139"/>
        <v>44561</v>
      </c>
      <c r="R1515" t="str">
        <f t="shared" si="140"/>
        <v>Attendance</v>
      </c>
      <c r="S1515" t="str">
        <f t="shared" si="141"/>
        <v>On Time</v>
      </c>
      <c r="T1515" t="str">
        <f>IF(R1515="Permit", J1515, IF(G1515="","NA CO", IF(G1515="00:00:00","NA CO", IF(G1515&lt;E1515,"Early",IF(I1515*1440&gt;=parameter!$C$4,"Overtime","On Time CO")))))</f>
        <v>On Time CO</v>
      </c>
      <c r="U1515" t="str">
        <f t="shared" si="142"/>
        <v/>
      </c>
      <c r="V1515" t="str">
        <f t="shared" si="143"/>
        <v/>
      </c>
    </row>
    <row r="1516" spans="1:22" x14ac:dyDescent="0.3">
      <c r="A1516" t="s">
        <v>399</v>
      </c>
      <c r="B1516" t="s">
        <v>400</v>
      </c>
      <c r="C1516" t="str">
        <f>LEFT(raw!D1516,10)</f>
        <v>2021-12-14</v>
      </c>
      <c r="D1516" t="str">
        <f>LEFT(raw!E1516,8)</f>
        <v>07:30:00</v>
      </c>
      <c r="E1516" t="str">
        <f>LEFT(raw!F1516,8)</f>
        <v>16:30:00</v>
      </c>
      <c r="F1516" t="str">
        <f>LEFT(raw!G1516,8)</f>
        <v>07:32:32</v>
      </c>
      <c r="G1516" t="str">
        <f>LEFT(raw!H1516,8)</f>
        <v>18:07:09</v>
      </c>
      <c r="H1516" t="s">
        <v>19</v>
      </c>
      <c r="I1516" t="s">
        <v>6206</v>
      </c>
      <c r="J1516" t="s">
        <v>32</v>
      </c>
      <c r="K1516" t="s">
        <v>26</v>
      </c>
      <c r="L1516" t="str">
        <f>LEFT(raw!M1516,8)</f>
        <v>09:00:00</v>
      </c>
      <c r="M1516" t="s">
        <v>20</v>
      </c>
      <c r="N1516" t="s">
        <v>31</v>
      </c>
      <c r="O1516" t="s">
        <v>31</v>
      </c>
      <c r="P1516" s="2">
        <f t="shared" si="138"/>
        <v>44544</v>
      </c>
      <c r="Q1516" s="3">
        <f t="shared" si="139"/>
        <v>44561</v>
      </c>
      <c r="R1516" t="str">
        <f t="shared" si="140"/>
        <v>Attendance</v>
      </c>
      <c r="S1516" t="str">
        <f t="shared" si="141"/>
        <v>Late</v>
      </c>
      <c r="T1516" t="str">
        <f>IF(R1516="Permit", J1516, IF(G1516="","NA CO", IF(G1516="00:00:00","NA CO", IF(G1516&lt;E1516,"Early",IF(I1516*1440&gt;=parameter!$C$4,"Overtime","On Time CO")))))</f>
        <v>On Time CO</v>
      </c>
      <c r="U1516" t="str">
        <f t="shared" si="142"/>
        <v>00:02:32</v>
      </c>
      <c r="V1516" t="str">
        <f t="shared" si="143"/>
        <v/>
      </c>
    </row>
    <row r="1517" spans="1:22" x14ac:dyDescent="0.3">
      <c r="A1517" t="s">
        <v>399</v>
      </c>
      <c r="B1517" t="s">
        <v>400</v>
      </c>
      <c r="C1517" t="str">
        <f>LEFT(raw!D1517,10)</f>
        <v>2021-12-15</v>
      </c>
      <c r="D1517" t="str">
        <f>LEFT(raw!E1517,8)</f>
        <v>07:30:00</v>
      </c>
      <c r="E1517" t="str">
        <f>LEFT(raw!F1517,8)</f>
        <v>16:00:00</v>
      </c>
      <c r="F1517" t="str">
        <f>LEFT(raw!G1517,8)</f>
        <v>07:30:40</v>
      </c>
      <c r="G1517" t="str">
        <f>LEFT(raw!H1517,8)</f>
        <v>00:00:00</v>
      </c>
      <c r="H1517" t="s">
        <v>19</v>
      </c>
      <c r="I1517" t="s">
        <v>1275</v>
      </c>
      <c r="J1517" t="s">
        <v>32</v>
      </c>
      <c r="K1517" t="s">
        <v>26</v>
      </c>
      <c r="L1517" t="str">
        <f>LEFT(raw!M1517,8)</f>
        <v>00:00:00</v>
      </c>
      <c r="M1517" t="s">
        <v>20</v>
      </c>
      <c r="N1517" t="s">
        <v>31</v>
      </c>
      <c r="O1517" t="s">
        <v>21</v>
      </c>
      <c r="P1517" s="2">
        <f t="shared" si="138"/>
        <v>44545</v>
      </c>
      <c r="Q1517" s="3">
        <f t="shared" si="139"/>
        <v>44561</v>
      </c>
      <c r="R1517" t="str">
        <f t="shared" si="140"/>
        <v>Attendance</v>
      </c>
      <c r="S1517" t="str">
        <f t="shared" si="141"/>
        <v>Late</v>
      </c>
      <c r="T1517" t="str">
        <f>IF(R1517="Permit", J1517, IF(G1517="","NA CO", IF(G1517="00:00:00","NA CO", IF(G1517&lt;E1517,"Early",IF(I1517*1440&gt;=parameter!$C$4,"Overtime","On Time CO")))))</f>
        <v>NA CO</v>
      </c>
      <c r="U1517" t="str">
        <f t="shared" si="142"/>
        <v>00:00:40</v>
      </c>
      <c r="V1517" t="str">
        <f t="shared" si="143"/>
        <v/>
      </c>
    </row>
    <row r="1518" spans="1:22" x14ac:dyDescent="0.3">
      <c r="A1518" t="s">
        <v>399</v>
      </c>
      <c r="B1518" t="s">
        <v>400</v>
      </c>
      <c r="C1518" t="str">
        <f>LEFT(raw!D1518,10)</f>
        <v>2021-12-16</v>
      </c>
      <c r="D1518" t="str">
        <f>LEFT(raw!E1518,8)</f>
        <v>07:30:00</v>
      </c>
      <c r="E1518" t="str">
        <f>LEFT(raw!F1518,8)</f>
        <v>16:30:00</v>
      </c>
      <c r="F1518" t="str">
        <f>LEFT(raw!G1518,8)</f>
        <v>07:28:30</v>
      </c>
      <c r="G1518" t="str">
        <f>LEFT(raw!H1518,8)</f>
        <v>19:19:02</v>
      </c>
      <c r="H1518" t="s">
        <v>19</v>
      </c>
      <c r="I1518" t="s">
        <v>20</v>
      </c>
      <c r="J1518" t="s">
        <v>25</v>
      </c>
      <c r="K1518" t="s">
        <v>26</v>
      </c>
      <c r="L1518" t="str">
        <f>LEFT(raw!M1518,8)</f>
        <v>09:00:00</v>
      </c>
      <c r="M1518" t="s">
        <v>20</v>
      </c>
      <c r="N1518" t="s">
        <v>31</v>
      </c>
      <c r="O1518" t="s">
        <v>31</v>
      </c>
      <c r="P1518" s="2">
        <f t="shared" si="138"/>
        <v>44546</v>
      </c>
      <c r="Q1518" s="3">
        <f t="shared" si="139"/>
        <v>44561</v>
      </c>
      <c r="R1518" t="str">
        <f t="shared" si="140"/>
        <v>Attendance</v>
      </c>
      <c r="S1518" t="str">
        <f t="shared" si="141"/>
        <v>On Time</v>
      </c>
      <c r="T1518" t="str">
        <f>IF(R1518="Permit", J1518, IF(G1518="","NA CO", IF(G1518="00:00:00","NA CO", IF(G1518&lt;E1518,"Early",IF(I1518*1440&gt;=parameter!$C$4,"Overtime","On Time CO")))))</f>
        <v>On Time CO</v>
      </c>
      <c r="U1518" t="str">
        <f t="shared" si="142"/>
        <v/>
      </c>
      <c r="V1518" t="str">
        <f t="shared" si="143"/>
        <v/>
      </c>
    </row>
    <row r="1519" spans="1:22" x14ac:dyDescent="0.3">
      <c r="A1519" t="s">
        <v>399</v>
      </c>
      <c r="B1519" t="s">
        <v>400</v>
      </c>
      <c r="C1519" t="str">
        <f>LEFT(raw!D1519,10)</f>
        <v>2021-12-21</v>
      </c>
      <c r="D1519" t="str">
        <f>LEFT(raw!E1519,8)</f>
        <v>07:30:00</v>
      </c>
      <c r="E1519" t="str">
        <f>LEFT(raw!F1519,8)</f>
        <v>16:30:00</v>
      </c>
      <c r="F1519" t="str">
        <f>LEFT(raw!G1519,8)</f>
        <v>07:14:17</v>
      </c>
      <c r="G1519" t="str">
        <f>LEFT(raw!H1519,8)</f>
        <v>17:41:31</v>
      </c>
      <c r="H1519" t="s">
        <v>19</v>
      </c>
      <c r="I1519" t="s">
        <v>20</v>
      </c>
      <c r="J1519" t="s">
        <v>25</v>
      </c>
      <c r="K1519" t="s">
        <v>26</v>
      </c>
      <c r="L1519" t="str">
        <f>LEFT(raw!M1519,8)</f>
        <v>09:00:00</v>
      </c>
      <c r="M1519" t="s">
        <v>20</v>
      </c>
      <c r="N1519" t="s">
        <v>31</v>
      </c>
      <c r="O1519" t="s">
        <v>31</v>
      </c>
      <c r="P1519" s="2">
        <f t="shared" si="138"/>
        <v>44551</v>
      </c>
      <c r="Q1519" s="3">
        <f t="shared" si="139"/>
        <v>44561</v>
      </c>
      <c r="R1519" t="str">
        <f t="shared" si="140"/>
        <v>Attendance</v>
      </c>
      <c r="S1519" t="str">
        <f t="shared" si="141"/>
        <v>On Time</v>
      </c>
      <c r="T1519" t="str">
        <f>IF(R1519="Permit", J1519, IF(G1519="","NA CO", IF(G1519="00:00:00","NA CO", IF(G1519&lt;E1519,"Early",IF(I1519*1440&gt;=parameter!$C$4,"Overtime","On Time CO")))))</f>
        <v>On Time CO</v>
      </c>
      <c r="U1519" t="str">
        <f t="shared" si="142"/>
        <v/>
      </c>
      <c r="V1519" t="str">
        <f t="shared" si="143"/>
        <v/>
      </c>
    </row>
    <row r="1520" spans="1:22" x14ac:dyDescent="0.3">
      <c r="A1520" t="s">
        <v>399</v>
      </c>
      <c r="B1520" t="s">
        <v>400</v>
      </c>
      <c r="C1520" t="str">
        <f>LEFT(raw!D1520,10)</f>
        <v>2021-12-22</v>
      </c>
      <c r="D1520" t="str">
        <f>LEFT(raw!E1520,8)</f>
        <v>07:30:00</v>
      </c>
      <c r="E1520" t="str">
        <f>LEFT(raw!F1520,8)</f>
        <v>16:00:00</v>
      </c>
      <c r="F1520" t="str">
        <f>LEFT(raw!G1520,8)</f>
        <v>07:28:20</v>
      </c>
      <c r="G1520" t="str">
        <f>LEFT(raw!H1520,8)</f>
        <v>17:57:58</v>
      </c>
      <c r="H1520" t="s">
        <v>19</v>
      </c>
      <c r="I1520" t="s">
        <v>20</v>
      </c>
      <c r="J1520" t="s">
        <v>25</v>
      </c>
      <c r="K1520" t="s">
        <v>26</v>
      </c>
      <c r="L1520" t="str">
        <f>LEFT(raw!M1520,8)</f>
        <v>08:30:00</v>
      </c>
      <c r="M1520" t="s">
        <v>20</v>
      </c>
      <c r="N1520" t="s">
        <v>31</v>
      </c>
      <c r="O1520" t="s">
        <v>31</v>
      </c>
      <c r="P1520" s="2">
        <f t="shared" si="138"/>
        <v>44552</v>
      </c>
      <c r="Q1520" s="3">
        <f t="shared" si="139"/>
        <v>44561</v>
      </c>
      <c r="R1520" t="str">
        <f t="shared" si="140"/>
        <v>Attendance</v>
      </c>
      <c r="S1520" t="str">
        <f t="shared" si="141"/>
        <v>On Time</v>
      </c>
      <c r="T1520" t="str">
        <f>IF(R1520="Permit", J1520, IF(G1520="","NA CO", IF(G1520="00:00:00","NA CO", IF(G1520&lt;E1520,"Early",IF(I1520*1440&gt;=parameter!$C$4,"Overtime","On Time CO")))))</f>
        <v>On Time CO</v>
      </c>
      <c r="U1520" t="str">
        <f t="shared" si="142"/>
        <v/>
      </c>
      <c r="V1520" t="str">
        <f t="shared" si="143"/>
        <v/>
      </c>
    </row>
    <row r="1521" spans="1:22" x14ac:dyDescent="0.3">
      <c r="A1521" t="s">
        <v>399</v>
      </c>
      <c r="B1521" t="s">
        <v>400</v>
      </c>
      <c r="C1521" t="str">
        <f>LEFT(raw!D1521,10)</f>
        <v>2021-12-23</v>
      </c>
      <c r="D1521" t="str">
        <f>LEFT(raw!E1521,8)</f>
        <v>07:30:00</v>
      </c>
      <c r="E1521" t="str">
        <f>LEFT(raw!F1521,8)</f>
        <v>16:30:00</v>
      </c>
      <c r="F1521" t="str">
        <f>LEFT(raw!G1521,8)</f>
        <v>07:29:20</v>
      </c>
      <c r="G1521" t="str">
        <f>LEFT(raw!H1521,8)</f>
        <v>17:34:35</v>
      </c>
      <c r="H1521" t="s">
        <v>19</v>
      </c>
      <c r="I1521" t="s">
        <v>20</v>
      </c>
      <c r="J1521" t="s">
        <v>25</v>
      </c>
      <c r="K1521" t="s">
        <v>26</v>
      </c>
      <c r="L1521" t="str">
        <f>LEFT(raw!M1521,8)</f>
        <v>09:00:00</v>
      </c>
      <c r="M1521" t="s">
        <v>20</v>
      </c>
      <c r="N1521" t="s">
        <v>31</v>
      </c>
      <c r="O1521" t="s">
        <v>31</v>
      </c>
      <c r="P1521" s="2">
        <f t="shared" si="138"/>
        <v>44553</v>
      </c>
      <c r="Q1521" s="3">
        <f t="shared" si="139"/>
        <v>44561</v>
      </c>
      <c r="R1521" t="str">
        <f t="shared" si="140"/>
        <v>Attendance</v>
      </c>
      <c r="S1521" t="str">
        <f t="shared" si="141"/>
        <v>On Time</v>
      </c>
      <c r="T1521" t="str">
        <f>IF(R1521="Permit", J1521, IF(G1521="","NA CO", IF(G1521="00:00:00","NA CO", IF(G1521&lt;E1521,"Early",IF(I1521*1440&gt;=parameter!$C$4,"Overtime","On Time CO")))))</f>
        <v>On Time CO</v>
      </c>
      <c r="U1521" t="str">
        <f t="shared" si="142"/>
        <v/>
      </c>
      <c r="V1521" t="str">
        <f t="shared" si="143"/>
        <v/>
      </c>
    </row>
    <row r="1522" spans="1:22" x14ac:dyDescent="0.3">
      <c r="A1522" t="s">
        <v>399</v>
      </c>
      <c r="B1522" t="s">
        <v>400</v>
      </c>
      <c r="C1522" t="str">
        <f>LEFT(raw!D1522,10)</f>
        <v>2021-12-28</v>
      </c>
      <c r="D1522" t="str">
        <f>LEFT(raw!E1522,8)</f>
        <v>07:30:00</v>
      </c>
      <c r="E1522" t="str">
        <f>LEFT(raw!F1522,8)</f>
        <v>16:30:00</v>
      </c>
      <c r="F1522" t="str">
        <f>LEFT(raw!G1522,8)</f>
        <v>07:26:09</v>
      </c>
      <c r="G1522" t="str">
        <f>LEFT(raw!H1522,8)</f>
        <v>17:47:53</v>
      </c>
      <c r="H1522" t="s">
        <v>19</v>
      </c>
      <c r="I1522" t="s">
        <v>20</v>
      </c>
      <c r="J1522" t="s">
        <v>25</v>
      </c>
      <c r="K1522" t="s">
        <v>26</v>
      </c>
      <c r="L1522" t="str">
        <f>LEFT(raw!M1522,8)</f>
        <v>09:00:00</v>
      </c>
      <c r="M1522" t="s">
        <v>20</v>
      </c>
      <c r="N1522" t="s">
        <v>31</v>
      </c>
      <c r="O1522" t="s">
        <v>31</v>
      </c>
      <c r="P1522" s="2">
        <f t="shared" si="138"/>
        <v>44558</v>
      </c>
      <c r="Q1522" s="3">
        <f t="shared" si="139"/>
        <v>44561</v>
      </c>
      <c r="R1522" t="str">
        <f t="shared" si="140"/>
        <v>Attendance</v>
      </c>
      <c r="S1522" t="str">
        <f t="shared" si="141"/>
        <v>On Time</v>
      </c>
      <c r="T1522" t="str">
        <f>IF(R1522="Permit", J1522, IF(G1522="","NA CO", IF(G1522="00:00:00","NA CO", IF(G1522&lt;E1522,"Early",IF(I1522*1440&gt;=parameter!$C$4,"Overtime","On Time CO")))))</f>
        <v>On Time CO</v>
      </c>
      <c r="U1522" t="str">
        <f t="shared" si="142"/>
        <v/>
      </c>
      <c r="V1522" t="str">
        <f t="shared" si="143"/>
        <v/>
      </c>
    </row>
    <row r="1523" spans="1:22" x14ac:dyDescent="0.3">
      <c r="A1523" t="s">
        <v>399</v>
      </c>
      <c r="B1523" t="s">
        <v>400</v>
      </c>
      <c r="C1523" t="str">
        <f>LEFT(raw!D1523,10)</f>
        <v>2021-12-29</v>
      </c>
      <c r="D1523" t="str">
        <f>LEFT(raw!E1523,8)</f>
        <v>07:30:00</v>
      </c>
      <c r="E1523" t="str">
        <f>LEFT(raw!F1523,8)</f>
        <v>16:00:00</v>
      </c>
      <c r="F1523" t="str">
        <f>LEFT(raw!G1523,8)</f>
        <v>07:35:30</v>
      </c>
      <c r="G1523" t="str">
        <f>LEFT(raw!H1523,8)</f>
        <v>17:08:28</v>
      </c>
      <c r="H1523" t="s">
        <v>19</v>
      </c>
      <c r="I1523" t="s">
        <v>6225</v>
      </c>
      <c r="J1523" t="s">
        <v>32</v>
      </c>
      <c r="K1523" t="s">
        <v>26</v>
      </c>
      <c r="L1523" t="str">
        <f>LEFT(raw!M1523,8)</f>
        <v>08:30:00</v>
      </c>
      <c r="M1523" t="s">
        <v>20</v>
      </c>
      <c r="N1523" t="s">
        <v>31</v>
      </c>
      <c r="O1523" t="s">
        <v>31</v>
      </c>
      <c r="P1523" s="2">
        <f t="shared" si="138"/>
        <v>44559</v>
      </c>
      <c r="Q1523" s="3">
        <f t="shared" si="139"/>
        <v>44561</v>
      </c>
      <c r="R1523" t="str">
        <f t="shared" si="140"/>
        <v>Attendance</v>
      </c>
      <c r="S1523" t="str">
        <f t="shared" si="141"/>
        <v>Late</v>
      </c>
      <c r="T1523" t="str">
        <f>IF(R1523="Permit", J1523, IF(G1523="","NA CO", IF(G1523="00:00:00","NA CO", IF(G1523&lt;E1523,"Early",IF(I1523*1440&gt;=parameter!$C$4,"Overtime","On Time CO")))))</f>
        <v>On Time CO</v>
      </c>
      <c r="U1523" t="str">
        <f t="shared" si="142"/>
        <v>00:05:30</v>
      </c>
      <c r="V1523" t="str">
        <f t="shared" si="143"/>
        <v/>
      </c>
    </row>
    <row r="1524" spans="1:22" x14ac:dyDescent="0.3">
      <c r="A1524" t="s">
        <v>402</v>
      </c>
      <c r="B1524" t="s">
        <v>403</v>
      </c>
      <c r="C1524" t="str">
        <f>LEFT(raw!D1524,10)</f>
        <v>2021-12-01</v>
      </c>
      <c r="D1524" t="str">
        <f>LEFT(raw!E1524,8)</f>
        <v>08:30:00</v>
      </c>
      <c r="E1524" t="str">
        <f>LEFT(raw!F1524,8)</f>
        <v>17:30:00</v>
      </c>
      <c r="F1524" t="str">
        <f>LEFT(raw!G1524,8)</f>
        <v>07:24:55</v>
      </c>
      <c r="G1524" t="str">
        <f>LEFT(raw!H1524,8)</f>
        <v>18:18:14</v>
      </c>
      <c r="H1524" t="s">
        <v>19</v>
      </c>
      <c r="I1524" t="s">
        <v>20</v>
      </c>
      <c r="J1524" t="s">
        <v>25</v>
      </c>
      <c r="K1524" t="s">
        <v>26</v>
      </c>
      <c r="L1524" t="str">
        <f>LEFT(raw!M1524,8)</f>
        <v>09:00:00</v>
      </c>
      <c r="M1524" t="s">
        <v>20</v>
      </c>
      <c r="N1524" t="s">
        <v>28</v>
      </c>
      <c r="O1524" t="s">
        <v>28</v>
      </c>
      <c r="P1524" s="2">
        <f t="shared" si="138"/>
        <v>44531</v>
      </c>
      <c r="Q1524" s="3">
        <f t="shared" si="139"/>
        <v>44561</v>
      </c>
      <c r="R1524" t="str">
        <f t="shared" si="140"/>
        <v>Attendance</v>
      </c>
      <c r="S1524" t="str">
        <f t="shared" si="141"/>
        <v>On Time</v>
      </c>
      <c r="T1524" t="str">
        <f>IF(R1524="Permit", J1524, IF(G1524="","NA CO", IF(G1524="00:00:00","NA CO", IF(G1524&lt;E1524,"Early",IF(I1524*1440&gt;=parameter!$C$4,"Overtime","On Time CO")))))</f>
        <v>On Time CO</v>
      </c>
      <c r="U1524" t="str">
        <f t="shared" si="142"/>
        <v/>
      </c>
      <c r="V1524" t="str">
        <f t="shared" si="143"/>
        <v/>
      </c>
    </row>
    <row r="1525" spans="1:22" x14ac:dyDescent="0.3">
      <c r="A1525" t="s">
        <v>402</v>
      </c>
      <c r="B1525" t="s">
        <v>403</v>
      </c>
      <c r="C1525" t="str">
        <f>LEFT(raw!D1525,10)</f>
        <v>2021-12-03</v>
      </c>
      <c r="D1525" t="str">
        <f>LEFT(raw!E1525,8)</f>
        <v>08:30:00</v>
      </c>
      <c r="E1525" t="str">
        <f>LEFT(raw!F1525,8)</f>
        <v>17:30:00</v>
      </c>
      <c r="F1525" t="str">
        <f>LEFT(raw!G1525,8)</f>
        <v>07:56:22</v>
      </c>
      <c r="G1525" t="str">
        <f>LEFT(raw!H1525,8)</f>
        <v>17:36:58</v>
      </c>
      <c r="H1525" t="s">
        <v>19</v>
      </c>
      <c r="I1525" t="s">
        <v>20</v>
      </c>
      <c r="J1525" t="s">
        <v>25</v>
      </c>
      <c r="K1525" t="s">
        <v>26</v>
      </c>
      <c r="L1525" t="str">
        <f>LEFT(raw!M1525,8)</f>
        <v>09:00:00</v>
      </c>
      <c r="M1525" t="s">
        <v>20</v>
      </c>
      <c r="N1525" t="s">
        <v>28</v>
      </c>
      <c r="O1525" t="s">
        <v>28</v>
      </c>
      <c r="P1525" s="2">
        <f t="shared" si="138"/>
        <v>44533</v>
      </c>
      <c r="Q1525" s="3">
        <f t="shared" si="139"/>
        <v>44561</v>
      </c>
      <c r="R1525" t="str">
        <f t="shared" si="140"/>
        <v>Attendance</v>
      </c>
      <c r="S1525" t="str">
        <f t="shared" si="141"/>
        <v>On Time</v>
      </c>
      <c r="T1525" t="str">
        <f>IF(R1525="Permit", J1525, IF(G1525="","NA CO", IF(G1525="00:00:00","NA CO", IF(G1525&lt;E1525,"Early",IF(I1525*1440&gt;=parameter!$C$4,"Overtime","On Time CO")))))</f>
        <v>On Time CO</v>
      </c>
      <c r="U1525" t="str">
        <f t="shared" si="142"/>
        <v/>
      </c>
      <c r="V1525" t="str">
        <f t="shared" si="143"/>
        <v/>
      </c>
    </row>
    <row r="1526" spans="1:22" x14ac:dyDescent="0.3">
      <c r="A1526" t="s">
        <v>402</v>
      </c>
      <c r="B1526" t="s">
        <v>403</v>
      </c>
      <c r="C1526" t="str">
        <f>LEFT(raw!D1526,10)</f>
        <v>2021-12-06</v>
      </c>
      <c r="D1526" t="str">
        <f>LEFT(raw!E1526,8)</f>
        <v>00:00:00</v>
      </c>
      <c r="E1526" t="str">
        <f>LEFT(raw!F1526,8)</f>
        <v>00:00:00</v>
      </c>
      <c r="F1526" t="str">
        <f>LEFT(raw!G1526,8)</f>
        <v>07:24:41</v>
      </c>
      <c r="G1526" t="str">
        <f>LEFT(raw!H1526,8)</f>
        <v>20:13:21</v>
      </c>
      <c r="H1526" t="s">
        <v>19</v>
      </c>
      <c r="I1526" t="s">
        <v>20</v>
      </c>
      <c r="J1526" t="s">
        <v>21</v>
      </c>
      <c r="K1526" t="s">
        <v>22</v>
      </c>
      <c r="L1526" t="str">
        <f>LEFT(raw!M1526,8)</f>
        <v>12:48:39</v>
      </c>
      <c r="M1526" t="s">
        <v>20</v>
      </c>
      <c r="N1526" t="s">
        <v>404</v>
      </c>
      <c r="O1526" t="s">
        <v>1420</v>
      </c>
      <c r="P1526" s="2">
        <f t="shared" si="138"/>
        <v>44536</v>
      </c>
      <c r="Q1526" s="3">
        <f t="shared" si="139"/>
        <v>44561</v>
      </c>
      <c r="R1526" t="str">
        <f t="shared" si="140"/>
        <v>Daily Journey</v>
      </c>
      <c r="S1526" t="str">
        <f t="shared" si="141"/>
        <v>On Time</v>
      </c>
      <c r="T1526" t="str">
        <f>IF(R1526="Permit", J1526, IF(G1526="","NA CO", IF(G1526="00:00:00","NA CO", IF(G1526&lt;E1526,"Early",IF(I1526*1440&gt;=parameter!$C$4,"Overtime","On Time CO")))))</f>
        <v>On Time CO</v>
      </c>
      <c r="U1526" t="str">
        <f t="shared" si="142"/>
        <v/>
      </c>
      <c r="V1526" t="str">
        <f t="shared" si="143"/>
        <v/>
      </c>
    </row>
    <row r="1527" spans="1:22" x14ac:dyDescent="0.3">
      <c r="A1527" t="s">
        <v>402</v>
      </c>
      <c r="B1527" t="s">
        <v>403</v>
      </c>
      <c r="C1527" t="str">
        <f>LEFT(raw!D1527,10)</f>
        <v>2021-12-07</v>
      </c>
      <c r="D1527" t="str">
        <f>LEFT(raw!E1527,8)</f>
        <v>08:30:00</v>
      </c>
      <c r="E1527" t="str">
        <f>LEFT(raw!F1527,8)</f>
        <v>17:30:00</v>
      </c>
      <c r="F1527" t="str">
        <f>LEFT(raw!G1527,8)</f>
        <v>07:41:48</v>
      </c>
      <c r="G1527" t="str">
        <f>LEFT(raw!H1527,8)</f>
        <v>18:14:31</v>
      </c>
      <c r="H1527" t="s">
        <v>19</v>
      </c>
      <c r="I1527" t="s">
        <v>20</v>
      </c>
      <c r="J1527" t="s">
        <v>25</v>
      </c>
      <c r="K1527" t="s">
        <v>26</v>
      </c>
      <c r="L1527" t="str">
        <f>LEFT(raw!M1527,8)</f>
        <v>09:00:00</v>
      </c>
      <c r="M1527" t="s">
        <v>20</v>
      </c>
      <c r="N1527" t="s">
        <v>28</v>
      </c>
      <c r="O1527" t="s">
        <v>28</v>
      </c>
      <c r="P1527" s="2">
        <f t="shared" si="138"/>
        <v>44537</v>
      </c>
      <c r="Q1527" s="3">
        <f t="shared" si="139"/>
        <v>44561</v>
      </c>
      <c r="R1527" t="str">
        <f t="shared" si="140"/>
        <v>Attendance</v>
      </c>
      <c r="S1527" t="str">
        <f t="shared" si="141"/>
        <v>On Time</v>
      </c>
      <c r="T1527" t="str">
        <f>IF(R1527="Permit", J1527, IF(G1527="","NA CO", IF(G1527="00:00:00","NA CO", IF(G1527&lt;E1527,"Early",IF(I1527*1440&gt;=parameter!$C$4,"Overtime","On Time CO")))))</f>
        <v>On Time CO</v>
      </c>
      <c r="U1527" t="str">
        <f t="shared" si="142"/>
        <v/>
      </c>
      <c r="V1527" t="str">
        <f t="shared" si="143"/>
        <v/>
      </c>
    </row>
    <row r="1528" spans="1:22" x14ac:dyDescent="0.3">
      <c r="A1528" t="s">
        <v>402</v>
      </c>
      <c r="B1528" t="s">
        <v>403</v>
      </c>
      <c r="C1528" t="str">
        <f>LEFT(raw!D1528,10)</f>
        <v>2021-12-08</v>
      </c>
      <c r="D1528" t="str">
        <f>LEFT(raw!E1528,8)</f>
        <v>00:00:00</v>
      </c>
      <c r="E1528" t="str">
        <f>LEFT(raw!F1528,8)</f>
        <v>00:00:00</v>
      </c>
      <c r="F1528" t="str">
        <f>LEFT(raw!G1528,8)</f>
        <v>07:55:41</v>
      </c>
      <c r="G1528" t="str">
        <f>LEFT(raw!H1528,8)</f>
        <v/>
      </c>
      <c r="H1528" t="s">
        <v>19</v>
      </c>
      <c r="I1528" t="s">
        <v>20</v>
      </c>
      <c r="J1528" t="s">
        <v>21</v>
      </c>
      <c r="K1528" t="s">
        <v>22</v>
      </c>
      <c r="L1528" t="str">
        <f>LEFT(raw!M1528,8)</f>
        <v>00:00:00</v>
      </c>
      <c r="M1528" t="s">
        <v>20</v>
      </c>
      <c r="N1528" t="s">
        <v>404</v>
      </c>
      <c r="P1528" s="2">
        <f t="shared" si="138"/>
        <v>44538</v>
      </c>
      <c r="Q1528" s="3">
        <f t="shared" si="139"/>
        <v>44561</v>
      </c>
      <c r="R1528" t="str">
        <f t="shared" si="140"/>
        <v>Daily Journey</v>
      </c>
      <c r="S1528" t="str">
        <f t="shared" si="141"/>
        <v>On Time</v>
      </c>
      <c r="T1528" t="str">
        <f>IF(R1528="Permit", J1528, IF(G1528="","NA CO", IF(G1528="00:00:00","NA CO", IF(G1528&lt;E1528,"Early",IF(I1528*1440&gt;=parameter!$C$4,"Overtime","On Time CO")))))</f>
        <v>NA CO</v>
      </c>
      <c r="U1528" t="str">
        <f t="shared" si="142"/>
        <v/>
      </c>
      <c r="V1528" t="str">
        <f t="shared" si="143"/>
        <v/>
      </c>
    </row>
    <row r="1529" spans="1:22" x14ac:dyDescent="0.3">
      <c r="A1529" t="s">
        <v>402</v>
      </c>
      <c r="B1529" t="s">
        <v>403</v>
      </c>
      <c r="C1529" t="str">
        <f>LEFT(raw!D1529,10)</f>
        <v>2021-12-09</v>
      </c>
      <c r="D1529" t="str">
        <f>LEFT(raw!E1529,8)</f>
        <v>08:30:00</v>
      </c>
      <c r="E1529" t="str">
        <f>LEFT(raw!F1529,8)</f>
        <v>17:30:00</v>
      </c>
      <c r="F1529" t="str">
        <f>LEFT(raw!G1529,8)</f>
        <v>07:51:30</v>
      </c>
      <c r="G1529" t="str">
        <f>LEFT(raw!H1529,8)</f>
        <v>18:06:42</v>
      </c>
      <c r="H1529" t="s">
        <v>19</v>
      </c>
      <c r="I1529" t="s">
        <v>20</v>
      </c>
      <c r="J1529" t="s">
        <v>25</v>
      </c>
      <c r="K1529" t="s">
        <v>26</v>
      </c>
      <c r="L1529" t="str">
        <f>LEFT(raw!M1529,8)</f>
        <v>09:00:00</v>
      </c>
      <c r="M1529" t="s">
        <v>20</v>
      </c>
      <c r="N1529" t="s">
        <v>28</v>
      </c>
      <c r="O1529" t="s">
        <v>28</v>
      </c>
      <c r="P1529" s="2">
        <f t="shared" si="138"/>
        <v>44539</v>
      </c>
      <c r="Q1529" s="3">
        <f t="shared" si="139"/>
        <v>44561</v>
      </c>
      <c r="R1529" t="str">
        <f t="shared" si="140"/>
        <v>Attendance</v>
      </c>
      <c r="S1529" t="str">
        <f t="shared" si="141"/>
        <v>On Time</v>
      </c>
      <c r="T1529" t="str">
        <f>IF(R1529="Permit", J1529, IF(G1529="","NA CO", IF(G1529="00:00:00","NA CO", IF(G1529&lt;E1529,"Early",IF(I1529*1440&gt;=parameter!$C$4,"Overtime","On Time CO")))))</f>
        <v>On Time CO</v>
      </c>
      <c r="U1529" t="str">
        <f t="shared" si="142"/>
        <v/>
      </c>
      <c r="V1529" t="str">
        <f t="shared" si="143"/>
        <v/>
      </c>
    </row>
    <row r="1530" spans="1:22" x14ac:dyDescent="0.3">
      <c r="A1530" t="s">
        <v>402</v>
      </c>
      <c r="B1530" t="s">
        <v>403</v>
      </c>
      <c r="C1530" t="str">
        <f>LEFT(raw!D1530,10)</f>
        <v>2021-12-10</v>
      </c>
      <c r="D1530" t="str">
        <f>LEFT(raw!E1530,8)</f>
        <v>00:00:00</v>
      </c>
      <c r="E1530" t="str">
        <f>LEFT(raw!F1530,8)</f>
        <v>00:00:00</v>
      </c>
      <c r="F1530" t="str">
        <f>LEFT(raw!G1530,8)</f>
        <v>07:45:26</v>
      </c>
      <c r="G1530" t="str">
        <f>LEFT(raw!H1530,8)</f>
        <v>19:42:06</v>
      </c>
      <c r="H1530" t="s">
        <v>19</v>
      </c>
      <c r="I1530" t="s">
        <v>20</v>
      </c>
      <c r="J1530" t="s">
        <v>21</v>
      </c>
      <c r="K1530" t="s">
        <v>22</v>
      </c>
      <c r="L1530" t="str">
        <f>LEFT(raw!M1530,8)</f>
        <v>11:56:40</v>
      </c>
      <c r="M1530" t="s">
        <v>20</v>
      </c>
      <c r="N1530" t="s">
        <v>6246</v>
      </c>
      <c r="O1530" t="s">
        <v>404</v>
      </c>
      <c r="P1530" s="2">
        <f t="shared" si="138"/>
        <v>44540</v>
      </c>
      <c r="Q1530" s="3">
        <f t="shared" si="139"/>
        <v>44561</v>
      </c>
      <c r="R1530" t="str">
        <f t="shared" si="140"/>
        <v>Daily Journey</v>
      </c>
      <c r="S1530" t="str">
        <f t="shared" si="141"/>
        <v>On Time</v>
      </c>
      <c r="T1530" t="str">
        <f>IF(R1530="Permit", J1530, IF(G1530="","NA CO", IF(G1530="00:00:00","NA CO", IF(G1530&lt;E1530,"Early",IF(I1530*1440&gt;=parameter!$C$4,"Overtime","On Time CO")))))</f>
        <v>On Time CO</v>
      </c>
      <c r="U1530" t="str">
        <f t="shared" si="142"/>
        <v/>
      </c>
      <c r="V1530" t="str">
        <f t="shared" si="143"/>
        <v/>
      </c>
    </row>
    <row r="1531" spans="1:22" x14ac:dyDescent="0.3">
      <c r="A1531" t="s">
        <v>402</v>
      </c>
      <c r="B1531" t="s">
        <v>403</v>
      </c>
      <c r="C1531" t="str">
        <f>LEFT(raw!D1531,10)</f>
        <v>2021-12-13</v>
      </c>
      <c r="D1531" t="str">
        <f>LEFT(raw!E1531,8)</f>
        <v>08:30:00</v>
      </c>
      <c r="E1531" t="str">
        <f>LEFT(raw!F1531,8)</f>
        <v>17:30:00</v>
      </c>
      <c r="F1531" t="str">
        <f>LEFT(raw!G1531,8)</f>
        <v>07:40:21</v>
      </c>
      <c r="G1531" t="str">
        <f>LEFT(raw!H1531,8)</f>
        <v>17:45:00</v>
      </c>
      <c r="H1531" t="s">
        <v>19</v>
      </c>
      <c r="I1531" t="s">
        <v>20</v>
      </c>
      <c r="J1531" t="s">
        <v>25</v>
      </c>
      <c r="K1531" t="s">
        <v>26</v>
      </c>
      <c r="L1531" t="str">
        <f>LEFT(raw!M1531,8)</f>
        <v>09:00:00</v>
      </c>
      <c r="M1531" t="s">
        <v>20</v>
      </c>
      <c r="N1531" t="s">
        <v>28</v>
      </c>
      <c r="O1531" t="s">
        <v>28</v>
      </c>
      <c r="P1531" s="2">
        <f t="shared" si="138"/>
        <v>44543</v>
      </c>
      <c r="Q1531" s="3">
        <f t="shared" si="139"/>
        <v>44561</v>
      </c>
      <c r="R1531" t="str">
        <f t="shared" si="140"/>
        <v>Attendance</v>
      </c>
      <c r="S1531" t="str">
        <f t="shared" si="141"/>
        <v>On Time</v>
      </c>
      <c r="T1531" t="str">
        <f>IF(R1531="Permit", J1531, IF(G1531="","NA CO", IF(G1531="00:00:00","NA CO", IF(G1531&lt;E1531,"Early",IF(I1531*1440&gt;=parameter!$C$4,"Overtime","On Time CO")))))</f>
        <v>On Time CO</v>
      </c>
      <c r="U1531" t="str">
        <f t="shared" si="142"/>
        <v/>
      </c>
      <c r="V1531" t="str">
        <f t="shared" si="143"/>
        <v/>
      </c>
    </row>
    <row r="1532" spans="1:22" x14ac:dyDescent="0.3">
      <c r="A1532" t="s">
        <v>402</v>
      </c>
      <c r="B1532" t="s">
        <v>403</v>
      </c>
      <c r="C1532" t="str">
        <f>LEFT(raw!D1532,10)</f>
        <v>2021-12-14</v>
      </c>
      <c r="D1532" t="str">
        <f>LEFT(raw!E1532,8)</f>
        <v>00:00:00</v>
      </c>
      <c r="E1532" t="str">
        <f>LEFT(raw!F1532,8)</f>
        <v>00:00:00</v>
      </c>
      <c r="F1532" t="str">
        <f>LEFT(raw!G1532,8)</f>
        <v>07:11:09</v>
      </c>
      <c r="G1532" t="str">
        <f>LEFT(raw!H1532,8)</f>
        <v/>
      </c>
      <c r="H1532" t="s">
        <v>19</v>
      </c>
      <c r="I1532" t="s">
        <v>20</v>
      </c>
      <c r="J1532" t="s">
        <v>21</v>
      </c>
      <c r="K1532" t="s">
        <v>22</v>
      </c>
      <c r="L1532" t="str">
        <f>LEFT(raw!M1532,8)</f>
        <v>00:00:00</v>
      </c>
      <c r="M1532" t="s">
        <v>20</v>
      </c>
      <c r="N1532" t="s">
        <v>6246</v>
      </c>
      <c r="P1532" s="2">
        <f t="shared" si="138"/>
        <v>44544</v>
      </c>
      <c r="Q1532" s="3">
        <f t="shared" si="139"/>
        <v>44561</v>
      </c>
      <c r="R1532" t="str">
        <f t="shared" si="140"/>
        <v>Daily Journey</v>
      </c>
      <c r="S1532" t="str">
        <f t="shared" si="141"/>
        <v>On Time</v>
      </c>
      <c r="T1532" t="str">
        <f>IF(R1532="Permit", J1532, IF(G1532="","NA CO", IF(G1532="00:00:00","NA CO", IF(G1532&lt;E1532,"Early",IF(I1532*1440&gt;=parameter!$C$4,"Overtime","On Time CO")))))</f>
        <v>NA CO</v>
      </c>
      <c r="U1532" t="str">
        <f t="shared" si="142"/>
        <v/>
      </c>
      <c r="V1532" t="str">
        <f t="shared" si="143"/>
        <v/>
      </c>
    </row>
    <row r="1533" spans="1:22" x14ac:dyDescent="0.3">
      <c r="A1533" t="s">
        <v>402</v>
      </c>
      <c r="B1533" t="s">
        <v>403</v>
      </c>
      <c r="C1533" t="str">
        <f>LEFT(raw!D1533,10)</f>
        <v>2021-12-15</v>
      </c>
      <c r="D1533" t="str">
        <f>LEFT(raw!E1533,8)</f>
        <v>08:30:00</v>
      </c>
      <c r="E1533" t="str">
        <f>LEFT(raw!F1533,8)</f>
        <v>17:30:00</v>
      </c>
      <c r="F1533" t="str">
        <f>LEFT(raw!G1533,8)</f>
        <v>07:31:28</v>
      </c>
      <c r="G1533" t="str">
        <f>LEFT(raw!H1533,8)</f>
        <v>21:34:06</v>
      </c>
      <c r="H1533" t="s">
        <v>19</v>
      </c>
      <c r="I1533" t="s">
        <v>20</v>
      </c>
      <c r="J1533" t="s">
        <v>25</v>
      </c>
      <c r="K1533" t="s">
        <v>26</v>
      </c>
      <c r="L1533" t="str">
        <f>LEFT(raw!M1533,8)</f>
        <v>09:00:00</v>
      </c>
      <c r="M1533" t="s">
        <v>20</v>
      </c>
      <c r="N1533" t="s">
        <v>28</v>
      </c>
      <c r="O1533" t="s">
        <v>28</v>
      </c>
      <c r="P1533" s="2">
        <f t="shared" si="138"/>
        <v>44545</v>
      </c>
      <c r="Q1533" s="3">
        <f t="shared" si="139"/>
        <v>44561</v>
      </c>
      <c r="R1533" t="str">
        <f t="shared" si="140"/>
        <v>Attendance</v>
      </c>
      <c r="S1533" t="str">
        <f t="shared" si="141"/>
        <v>On Time</v>
      </c>
      <c r="T1533" t="str">
        <f>IF(R1533="Permit", J1533, IF(G1533="","NA CO", IF(G1533="00:00:00","NA CO", IF(G1533&lt;E1533,"Early",IF(I1533*1440&gt;=parameter!$C$4,"Overtime","On Time CO")))))</f>
        <v>On Time CO</v>
      </c>
      <c r="U1533" t="str">
        <f t="shared" si="142"/>
        <v/>
      </c>
      <c r="V1533" t="str">
        <f t="shared" si="143"/>
        <v/>
      </c>
    </row>
    <row r="1534" spans="1:22" x14ac:dyDescent="0.3">
      <c r="A1534" t="s">
        <v>402</v>
      </c>
      <c r="B1534" t="s">
        <v>403</v>
      </c>
      <c r="C1534" t="str">
        <f>LEFT(raw!D1534,10)</f>
        <v>2021-12-16</v>
      </c>
      <c r="D1534" t="str">
        <f>LEFT(raw!E1534,8)</f>
        <v>00:00:00</v>
      </c>
      <c r="E1534" t="str">
        <f>LEFT(raw!F1534,8)</f>
        <v>00:00:00</v>
      </c>
      <c r="F1534" t="str">
        <f>LEFT(raw!G1534,8)</f>
        <v>07:31:20</v>
      </c>
      <c r="G1534" t="str">
        <f>LEFT(raw!H1534,8)</f>
        <v>20:01:38</v>
      </c>
      <c r="H1534" t="s">
        <v>19</v>
      </c>
      <c r="I1534" t="s">
        <v>20</v>
      </c>
      <c r="J1534" t="s">
        <v>21</v>
      </c>
      <c r="K1534" t="s">
        <v>22</v>
      </c>
      <c r="L1534" t="str">
        <f>LEFT(raw!M1534,8)</f>
        <v>12:30:17</v>
      </c>
      <c r="M1534" t="s">
        <v>20</v>
      </c>
      <c r="N1534" t="s">
        <v>6246</v>
      </c>
      <c r="O1534" t="s">
        <v>6246</v>
      </c>
      <c r="P1534" s="2">
        <f t="shared" si="138"/>
        <v>44546</v>
      </c>
      <c r="Q1534" s="3">
        <f t="shared" si="139"/>
        <v>44561</v>
      </c>
      <c r="R1534" t="str">
        <f t="shared" si="140"/>
        <v>Daily Journey</v>
      </c>
      <c r="S1534" t="str">
        <f t="shared" si="141"/>
        <v>On Time</v>
      </c>
      <c r="T1534" t="str">
        <f>IF(R1534="Permit", J1534, IF(G1534="","NA CO", IF(G1534="00:00:00","NA CO", IF(G1534&lt;E1534,"Early",IF(I1534*1440&gt;=parameter!$C$4,"Overtime","On Time CO")))))</f>
        <v>On Time CO</v>
      </c>
      <c r="U1534" t="str">
        <f t="shared" si="142"/>
        <v/>
      </c>
      <c r="V1534" t="str">
        <f t="shared" si="143"/>
        <v/>
      </c>
    </row>
    <row r="1535" spans="1:22" x14ac:dyDescent="0.3">
      <c r="A1535" t="s">
        <v>402</v>
      </c>
      <c r="B1535" t="s">
        <v>403</v>
      </c>
      <c r="C1535" t="str">
        <f>LEFT(raw!D1535,10)</f>
        <v>2021-12-17</v>
      </c>
      <c r="D1535" t="str">
        <f>LEFT(raw!E1535,8)</f>
        <v>08:30:00</v>
      </c>
      <c r="E1535" t="str">
        <f>LEFT(raw!F1535,8)</f>
        <v>17:30:00</v>
      </c>
      <c r="F1535" t="str">
        <f>LEFT(raw!G1535,8)</f>
        <v>07:23:33</v>
      </c>
      <c r="G1535" t="str">
        <f>LEFT(raw!H1535,8)</f>
        <v>18:39:39</v>
      </c>
      <c r="H1535" t="s">
        <v>19</v>
      </c>
      <c r="I1535" t="s">
        <v>20</v>
      </c>
      <c r="J1535" t="s">
        <v>25</v>
      </c>
      <c r="K1535" t="s">
        <v>26</v>
      </c>
      <c r="L1535" t="str">
        <f>LEFT(raw!M1535,8)</f>
        <v>09:00:00</v>
      </c>
      <c r="M1535" t="s">
        <v>20</v>
      </c>
      <c r="N1535" t="s">
        <v>28</v>
      </c>
      <c r="O1535" t="s">
        <v>28</v>
      </c>
      <c r="P1535" s="2">
        <f t="shared" si="138"/>
        <v>44547</v>
      </c>
      <c r="Q1535" s="3">
        <f t="shared" si="139"/>
        <v>44561</v>
      </c>
      <c r="R1535" t="str">
        <f t="shared" si="140"/>
        <v>Attendance</v>
      </c>
      <c r="S1535" t="str">
        <f t="shared" si="141"/>
        <v>On Time</v>
      </c>
      <c r="T1535" t="str">
        <f>IF(R1535="Permit", J1535, IF(G1535="","NA CO", IF(G1535="00:00:00","NA CO", IF(G1535&lt;E1535,"Early",IF(I1535*1440&gt;=parameter!$C$4,"Overtime","On Time CO")))))</f>
        <v>On Time CO</v>
      </c>
      <c r="U1535" t="str">
        <f t="shared" si="142"/>
        <v/>
      </c>
      <c r="V1535" t="str">
        <f t="shared" si="143"/>
        <v/>
      </c>
    </row>
    <row r="1536" spans="1:22" x14ac:dyDescent="0.3">
      <c r="A1536" t="s">
        <v>402</v>
      </c>
      <c r="B1536" t="s">
        <v>403</v>
      </c>
      <c r="C1536" t="str">
        <f>LEFT(raw!D1536,10)</f>
        <v>2021-12-21</v>
      </c>
      <c r="D1536" t="str">
        <f>LEFT(raw!E1536,8)</f>
        <v>08:30:00</v>
      </c>
      <c r="E1536" t="str">
        <f>LEFT(raw!F1536,8)</f>
        <v>17:30:00</v>
      </c>
      <c r="F1536" t="str">
        <f>LEFT(raw!G1536,8)</f>
        <v>07:50:12</v>
      </c>
      <c r="G1536" t="str">
        <f>LEFT(raw!H1536,8)</f>
        <v>18:40:19</v>
      </c>
      <c r="H1536" t="s">
        <v>19</v>
      </c>
      <c r="I1536" t="s">
        <v>20</v>
      </c>
      <c r="J1536" t="s">
        <v>25</v>
      </c>
      <c r="K1536" t="s">
        <v>26</v>
      </c>
      <c r="L1536" t="str">
        <f>LEFT(raw!M1536,8)</f>
        <v>09:00:00</v>
      </c>
      <c r="M1536" t="s">
        <v>20</v>
      </c>
      <c r="N1536" t="s">
        <v>28</v>
      </c>
      <c r="O1536" t="s">
        <v>28</v>
      </c>
      <c r="P1536" s="2">
        <f t="shared" si="138"/>
        <v>44551</v>
      </c>
      <c r="Q1536" s="3">
        <f t="shared" si="139"/>
        <v>44561</v>
      </c>
      <c r="R1536" t="str">
        <f t="shared" si="140"/>
        <v>Attendance</v>
      </c>
      <c r="S1536" t="str">
        <f t="shared" si="141"/>
        <v>On Time</v>
      </c>
      <c r="T1536" t="str">
        <f>IF(R1536="Permit", J1536, IF(G1536="","NA CO", IF(G1536="00:00:00","NA CO", IF(G1536&lt;E1536,"Early",IF(I1536*1440&gt;=parameter!$C$4,"Overtime","On Time CO")))))</f>
        <v>On Time CO</v>
      </c>
      <c r="U1536" t="str">
        <f t="shared" si="142"/>
        <v/>
      </c>
      <c r="V1536" t="str">
        <f t="shared" si="143"/>
        <v/>
      </c>
    </row>
    <row r="1537" spans="1:22" x14ac:dyDescent="0.3">
      <c r="A1537" t="s">
        <v>402</v>
      </c>
      <c r="B1537" t="s">
        <v>403</v>
      </c>
      <c r="C1537" t="str">
        <f>LEFT(raw!D1537,10)</f>
        <v>2021-12-22</v>
      </c>
      <c r="D1537" t="str">
        <f>LEFT(raw!E1537,8)</f>
        <v>00:00:00</v>
      </c>
      <c r="E1537" t="str">
        <f>LEFT(raw!F1537,8)</f>
        <v>00:00:00</v>
      </c>
      <c r="F1537" t="str">
        <f>LEFT(raw!G1537,8)</f>
        <v>08:17:31</v>
      </c>
      <c r="G1537" t="str">
        <f>LEFT(raw!H1537,8)</f>
        <v/>
      </c>
      <c r="H1537" t="s">
        <v>19</v>
      </c>
      <c r="I1537" t="s">
        <v>20</v>
      </c>
      <c r="J1537" t="s">
        <v>21</v>
      </c>
      <c r="K1537" t="s">
        <v>22</v>
      </c>
      <c r="L1537" t="str">
        <f>LEFT(raw!M1537,8)</f>
        <v>00:00:00</v>
      </c>
      <c r="M1537" t="s">
        <v>20</v>
      </c>
      <c r="N1537" t="s">
        <v>6246</v>
      </c>
      <c r="P1537" s="2">
        <f t="shared" si="138"/>
        <v>44552</v>
      </c>
      <c r="Q1537" s="3">
        <f t="shared" si="139"/>
        <v>44561</v>
      </c>
      <c r="R1537" t="str">
        <f t="shared" si="140"/>
        <v>Daily Journey</v>
      </c>
      <c r="S1537" t="str">
        <f t="shared" si="141"/>
        <v>On Time</v>
      </c>
      <c r="T1537" t="str">
        <f>IF(R1537="Permit", J1537, IF(G1537="","NA CO", IF(G1537="00:00:00","NA CO", IF(G1537&lt;E1537,"Early",IF(I1537*1440&gt;=parameter!$C$4,"Overtime","On Time CO")))))</f>
        <v>NA CO</v>
      </c>
      <c r="U1537" t="str">
        <f t="shared" si="142"/>
        <v/>
      </c>
      <c r="V1537" t="str">
        <f t="shared" si="143"/>
        <v/>
      </c>
    </row>
    <row r="1538" spans="1:22" x14ac:dyDescent="0.3">
      <c r="A1538" t="s">
        <v>402</v>
      </c>
      <c r="B1538" t="s">
        <v>403</v>
      </c>
      <c r="C1538" t="str">
        <f>LEFT(raw!D1538,10)</f>
        <v>2021-12-23</v>
      </c>
      <c r="D1538" t="str">
        <f>LEFT(raw!E1538,8)</f>
        <v>08:30:00</v>
      </c>
      <c r="E1538" t="str">
        <f>LEFT(raw!F1538,8)</f>
        <v>17:30:00</v>
      </c>
      <c r="F1538" t="str">
        <f>LEFT(raw!G1538,8)</f>
        <v>07:18:33</v>
      </c>
      <c r="G1538" t="str">
        <f>LEFT(raw!H1538,8)</f>
        <v>18:24:55</v>
      </c>
      <c r="H1538" t="s">
        <v>19</v>
      </c>
      <c r="I1538" t="s">
        <v>20</v>
      </c>
      <c r="J1538" t="s">
        <v>25</v>
      </c>
      <c r="K1538" t="s">
        <v>26</v>
      </c>
      <c r="L1538" t="str">
        <f>LEFT(raw!M1538,8)</f>
        <v>09:00:00</v>
      </c>
      <c r="M1538" t="s">
        <v>20</v>
      </c>
      <c r="N1538" t="s">
        <v>28</v>
      </c>
      <c r="O1538" t="s">
        <v>28</v>
      </c>
      <c r="P1538" s="2">
        <f t="shared" ref="P1538:P1601" si="144">DATE(LEFT(C1538,4),MID(C1538,6,2),RIGHT(C1538,2))</f>
        <v>44553</v>
      </c>
      <c r="Q1538" s="3">
        <f t="shared" si="139"/>
        <v>44561</v>
      </c>
      <c r="R1538" t="str">
        <f t="shared" si="140"/>
        <v>Attendance</v>
      </c>
      <c r="S1538" t="str">
        <f t="shared" si="141"/>
        <v>On Time</v>
      </c>
      <c r="T1538" t="str">
        <f>IF(R1538="Permit", J1538, IF(G1538="","NA CO", IF(G1538="00:00:00","NA CO", IF(G1538&lt;E1538,"Early",IF(I1538*1440&gt;=parameter!$C$4,"Overtime","On Time CO")))))</f>
        <v>On Time CO</v>
      </c>
      <c r="U1538" t="str">
        <f t="shared" si="142"/>
        <v/>
      </c>
      <c r="V1538" t="str">
        <f t="shared" si="143"/>
        <v/>
      </c>
    </row>
    <row r="1539" spans="1:22" x14ac:dyDescent="0.3">
      <c r="A1539" t="s">
        <v>402</v>
      </c>
      <c r="B1539" t="s">
        <v>403</v>
      </c>
      <c r="C1539" t="str">
        <f>LEFT(raw!D1539,10)</f>
        <v>2021-12-24</v>
      </c>
      <c r="D1539" t="str">
        <f>LEFT(raw!E1539,8)</f>
        <v>00:00:00</v>
      </c>
      <c r="E1539" t="str">
        <f>LEFT(raw!F1539,8)</f>
        <v>00:00:00</v>
      </c>
      <c r="F1539" t="str">
        <f>LEFT(raw!G1539,8)</f>
        <v>07:22:59</v>
      </c>
      <c r="G1539" t="str">
        <f>LEFT(raw!H1539,8)</f>
        <v/>
      </c>
      <c r="H1539" t="s">
        <v>19</v>
      </c>
      <c r="I1539" t="s">
        <v>20</v>
      </c>
      <c r="J1539" t="s">
        <v>21</v>
      </c>
      <c r="K1539" t="s">
        <v>22</v>
      </c>
      <c r="L1539" t="str">
        <f>LEFT(raw!M1539,8)</f>
        <v>00:00:00</v>
      </c>
      <c r="M1539" t="s">
        <v>20</v>
      </c>
      <c r="N1539" t="s">
        <v>1420</v>
      </c>
      <c r="P1539" s="2">
        <f t="shared" si="144"/>
        <v>44554</v>
      </c>
      <c r="Q1539" s="3">
        <f t="shared" ref="Q1539:Q1602" si="145">DATE(YEAR(P1539),MONTH(P1539)+1,1)-1</f>
        <v>44561</v>
      </c>
      <c r="R1539" t="str">
        <f t="shared" ref="R1539:R1602" si="146">IF(J1539="","Daily Journey",IF(J1539="On Time","Attendance",IF(J1539="Late","Attendance",IF(J1539="Pending/Rejected","Permit"))))</f>
        <v>Daily Journey</v>
      </c>
      <c r="S1539" t="str">
        <f t="shared" ref="S1539:S1602" si="147">IF(J1539="","On Time",IF(J1539="On Time","On Time",IF(J1539="Late","Late",IF(R1539="Permit", K1539))))</f>
        <v>On Time</v>
      </c>
      <c r="T1539" t="str">
        <f>IF(R1539="Permit", J1539, IF(G1539="","NA CO", IF(G1539="00:00:00","NA CO", IF(G1539&lt;E1539,"Early",IF(I1539*1440&gt;=parameter!$C$4,"Overtime","On Time CO")))))</f>
        <v>NA CO</v>
      </c>
      <c r="U1539" t="str">
        <f t="shared" ref="U1539:U1602" si="148">IF(S1539="Late",I1539,"")</f>
        <v/>
      </c>
      <c r="V1539" t="str">
        <f t="shared" ref="V1539:V1602" si="149">IF(T1539="Overtime",M1539,"")</f>
        <v/>
      </c>
    </row>
    <row r="1540" spans="1:22" x14ac:dyDescent="0.3">
      <c r="A1540" t="s">
        <v>402</v>
      </c>
      <c r="B1540" t="s">
        <v>403</v>
      </c>
      <c r="C1540" t="str">
        <f>LEFT(raw!D1540,10)</f>
        <v>2021-12-29</v>
      </c>
      <c r="D1540" t="str">
        <f>LEFT(raw!E1540,8)</f>
        <v>08:30:00</v>
      </c>
      <c r="E1540" t="str">
        <f>LEFT(raw!F1540,8)</f>
        <v>17:30:00</v>
      </c>
      <c r="F1540" t="str">
        <f>LEFT(raw!G1540,8)</f>
        <v>07:30:23</v>
      </c>
      <c r="G1540" t="str">
        <f>LEFT(raw!H1540,8)</f>
        <v>18:15:30</v>
      </c>
      <c r="H1540" t="s">
        <v>19</v>
      </c>
      <c r="I1540" t="s">
        <v>20</v>
      </c>
      <c r="J1540" t="s">
        <v>25</v>
      </c>
      <c r="K1540" t="s">
        <v>26</v>
      </c>
      <c r="L1540" t="str">
        <f>LEFT(raw!M1540,8)</f>
        <v>09:00:00</v>
      </c>
      <c r="M1540" t="s">
        <v>20</v>
      </c>
      <c r="N1540" t="s">
        <v>28</v>
      </c>
      <c r="O1540" t="s">
        <v>28</v>
      </c>
      <c r="P1540" s="2">
        <f t="shared" si="144"/>
        <v>44559</v>
      </c>
      <c r="Q1540" s="3">
        <f t="shared" si="145"/>
        <v>44561</v>
      </c>
      <c r="R1540" t="str">
        <f t="shared" si="146"/>
        <v>Attendance</v>
      </c>
      <c r="S1540" t="str">
        <f t="shared" si="147"/>
        <v>On Time</v>
      </c>
      <c r="T1540" t="str">
        <f>IF(R1540="Permit", J1540, IF(G1540="","NA CO", IF(G1540="00:00:00","NA CO", IF(G1540&lt;E1540,"Early",IF(I1540*1440&gt;=parameter!$C$4,"Overtime","On Time CO")))))</f>
        <v>On Time CO</v>
      </c>
      <c r="U1540" t="str">
        <f t="shared" si="148"/>
        <v/>
      </c>
      <c r="V1540" t="str">
        <f t="shared" si="149"/>
        <v/>
      </c>
    </row>
    <row r="1541" spans="1:22" x14ac:dyDescent="0.3">
      <c r="A1541" t="s">
        <v>402</v>
      </c>
      <c r="B1541" t="s">
        <v>403</v>
      </c>
      <c r="C1541" t="str">
        <f>LEFT(raw!D1541,10)</f>
        <v>2021-12-30</v>
      </c>
      <c r="D1541" t="str">
        <f>LEFT(raw!E1541,8)</f>
        <v>08:30:00</v>
      </c>
      <c r="E1541" t="str">
        <f>LEFT(raw!F1541,8)</f>
        <v>17:30:00</v>
      </c>
      <c r="F1541" t="str">
        <f>LEFT(raw!G1541,8)</f>
        <v>07:22:42</v>
      </c>
      <c r="G1541" t="str">
        <f>LEFT(raw!H1541,8)</f>
        <v>18:16:49</v>
      </c>
      <c r="H1541" t="s">
        <v>19</v>
      </c>
      <c r="I1541" t="s">
        <v>20</v>
      </c>
      <c r="J1541" t="s">
        <v>25</v>
      </c>
      <c r="K1541" t="s">
        <v>26</v>
      </c>
      <c r="L1541" t="str">
        <f>LEFT(raw!M1541,8)</f>
        <v>09:00:00</v>
      </c>
      <c r="M1541" t="s">
        <v>20</v>
      </c>
      <c r="N1541" t="s">
        <v>28</v>
      </c>
      <c r="O1541" t="s">
        <v>28</v>
      </c>
      <c r="P1541" s="2">
        <f t="shared" si="144"/>
        <v>44560</v>
      </c>
      <c r="Q1541" s="3">
        <f t="shared" si="145"/>
        <v>44561</v>
      </c>
      <c r="R1541" t="str">
        <f t="shared" si="146"/>
        <v>Attendance</v>
      </c>
      <c r="S1541" t="str">
        <f t="shared" si="147"/>
        <v>On Time</v>
      </c>
      <c r="T1541" t="str">
        <f>IF(R1541="Permit", J1541, IF(G1541="","NA CO", IF(G1541="00:00:00","NA CO", IF(G1541&lt;E1541,"Early",IF(I1541*1440&gt;=parameter!$C$4,"Overtime","On Time CO")))))</f>
        <v>On Time CO</v>
      </c>
      <c r="U1541" t="str">
        <f t="shared" si="148"/>
        <v/>
      </c>
      <c r="V1541" t="str">
        <f t="shared" si="149"/>
        <v/>
      </c>
    </row>
    <row r="1542" spans="1:22" x14ac:dyDescent="0.3">
      <c r="A1542" t="s">
        <v>402</v>
      </c>
      <c r="B1542" t="s">
        <v>403</v>
      </c>
      <c r="C1542" t="str">
        <f>LEFT(raw!D1542,10)</f>
        <v>2021-12-31</v>
      </c>
      <c r="D1542" t="str">
        <f>LEFT(raw!E1542,8)</f>
        <v>08:30:00</v>
      </c>
      <c r="E1542" t="str">
        <f>LEFT(raw!F1542,8)</f>
        <v>17:30:00</v>
      </c>
      <c r="F1542" t="str">
        <f>LEFT(raw!G1542,8)</f>
        <v>07:15:24</v>
      </c>
      <c r="G1542" t="str">
        <f>LEFT(raw!H1542,8)</f>
        <v>17:02:24</v>
      </c>
      <c r="H1542" t="s">
        <v>19</v>
      </c>
      <c r="I1542" t="s">
        <v>20</v>
      </c>
      <c r="J1542" t="s">
        <v>25</v>
      </c>
      <c r="K1542" t="s">
        <v>26</v>
      </c>
      <c r="L1542" t="str">
        <f>LEFT(raw!M1542,8)</f>
        <v>09:00:00</v>
      </c>
      <c r="M1542" t="s">
        <v>20</v>
      </c>
      <c r="N1542" t="s">
        <v>28</v>
      </c>
      <c r="O1542" t="s">
        <v>28</v>
      </c>
      <c r="P1542" s="2">
        <f t="shared" si="144"/>
        <v>44561</v>
      </c>
      <c r="Q1542" s="3">
        <f t="shared" si="145"/>
        <v>44561</v>
      </c>
      <c r="R1542" t="str">
        <f t="shared" si="146"/>
        <v>Attendance</v>
      </c>
      <c r="S1542" t="str">
        <f t="shared" si="147"/>
        <v>On Time</v>
      </c>
      <c r="T1542" t="str">
        <f>IF(R1542="Permit", J1542, IF(G1542="","NA CO", IF(G1542="00:00:00","NA CO", IF(G1542&lt;E1542,"Early",IF(I1542*1440&gt;=parameter!$C$4,"Overtime","On Time CO")))))</f>
        <v>Early</v>
      </c>
      <c r="U1542" t="str">
        <f t="shared" si="148"/>
        <v/>
      </c>
      <c r="V1542" t="str">
        <f t="shared" si="149"/>
        <v/>
      </c>
    </row>
    <row r="1543" spans="1:22" x14ac:dyDescent="0.3">
      <c r="A1543" t="s">
        <v>405</v>
      </c>
      <c r="B1543" t="s">
        <v>406</v>
      </c>
      <c r="C1543" t="str">
        <f>LEFT(raw!D1543,10)</f>
        <v>2021-12-01</v>
      </c>
      <c r="D1543" t="str">
        <f>LEFT(raw!E1543,8)</f>
        <v>08:00:00</v>
      </c>
      <c r="E1543" t="str">
        <f>LEFT(raw!F1543,8)</f>
        <v>16:30:00</v>
      </c>
      <c r="F1543" t="str">
        <f>LEFT(raw!G1543,8)</f>
        <v>08:34:36</v>
      </c>
      <c r="G1543" t="str">
        <f>LEFT(raw!H1543,8)</f>
        <v>18:46:42</v>
      </c>
      <c r="H1543" t="s">
        <v>19</v>
      </c>
      <c r="I1543" t="s">
        <v>6281</v>
      </c>
      <c r="J1543" t="s">
        <v>32</v>
      </c>
      <c r="K1543" t="s">
        <v>26</v>
      </c>
      <c r="L1543" t="str">
        <f>LEFT(raw!M1543,8)</f>
        <v>08:30:00</v>
      </c>
      <c r="M1543" t="s">
        <v>20</v>
      </c>
      <c r="N1543" t="s">
        <v>184</v>
      </c>
      <c r="O1543" t="s">
        <v>184</v>
      </c>
      <c r="P1543" s="2">
        <f t="shared" si="144"/>
        <v>44531</v>
      </c>
      <c r="Q1543" s="3">
        <f t="shared" si="145"/>
        <v>44561</v>
      </c>
      <c r="R1543" t="str">
        <f t="shared" si="146"/>
        <v>Attendance</v>
      </c>
      <c r="S1543" t="str">
        <f t="shared" si="147"/>
        <v>Late</v>
      </c>
      <c r="T1543" t="str">
        <f>IF(R1543="Permit", J1543, IF(G1543="","NA CO", IF(G1543="00:00:00","NA CO", IF(G1543&lt;E1543,"Early",IF(I1543*1440&gt;=parameter!$C$4,"Overtime","On Time CO")))))</f>
        <v>On Time CO</v>
      </c>
      <c r="U1543" t="str">
        <f t="shared" si="148"/>
        <v>00:34:36</v>
      </c>
      <c r="V1543" t="str">
        <f t="shared" si="149"/>
        <v/>
      </c>
    </row>
    <row r="1544" spans="1:22" x14ac:dyDescent="0.3">
      <c r="A1544" t="s">
        <v>405</v>
      </c>
      <c r="B1544" t="s">
        <v>406</v>
      </c>
      <c r="C1544" t="str">
        <f>LEFT(raw!D1544,10)</f>
        <v>2021-12-02</v>
      </c>
      <c r="D1544" t="str">
        <f>LEFT(raw!E1544,8)</f>
        <v>08:00:00</v>
      </c>
      <c r="E1544" t="str">
        <f>LEFT(raw!F1544,8)</f>
        <v>16:30:00</v>
      </c>
      <c r="F1544" t="str">
        <f>LEFT(raw!G1544,8)</f>
        <v>08:43:03</v>
      </c>
      <c r="G1544" t="str">
        <f>LEFT(raw!H1544,8)</f>
        <v>18:49:45</v>
      </c>
      <c r="H1544" t="s">
        <v>19</v>
      </c>
      <c r="I1544" t="s">
        <v>6284</v>
      </c>
      <c r="J1544" t="s">
        <v>32</v>
      </c>
      <c r="K1544" t="s">
        <v>26</v>
      </c>
      <c r="L1544" t="str">
        <f>LEFT(raw!M1544,8)</f>
        <v>08:30:00</v>
      </c>
      <c r="M1544" t="s">
        <v>20</v>
      </c>
      <c r="N1544" t="s">
        <v>184</v>
      </c>
      <c r="O1544" t="s">
        <v>184</v>
      </c>
      <c r="P1544" s="2">
        <f t="shared" si="144"/>
        <v>44532</v>
      </c>
      <c r="Q1544" s="3">
        <f t="shared" si="145"/>
        <v>44561</v>
      </c>
      <c r="R1544" t="str">
        <f t="shared" si="146"/>
        <v>Attendance</v>
      </c>
      <c r="S1544" t="str">
        <f t="shared" si="147"/>
        <v>Late</v>
      </c>
      <c r="T1544" t="str">
        <f>IF(R1544="Permit", J1544, IF(G1544="","NA CO", IF(G1544="00:00:00","NA CO", IF(G1544&lt;E1544,"Early",IF(I1544*1440&gt;=parameter!$C$4,"Overtime","On Time CO")))))</f>
        <v>On Time CO</v>
      </c>
      <c r="U1544" t="str">
        <f t="shared" si="148"/>
        <v>00:43:03</v>
      </c>
      <c r="V1544" t="str">
        <f t="shared" si="149"/>
        <v/>
      </c>
    </row>
    <row r="1545" spans="1:22" x14ac:dyDescent="0.3">
      <c r="A1545" t="s">
        <v>405</v>
      </c>
      <c r="B1545" t="s">
        <v>406</v>
      </c>
      <c r="C1545" t="str">
        <f>LEFT(raw!D1545,10)</f>
        <v>2021-12-03</v>
      </c>
      <c r="D1545" t="str">
        <f>LEFT(raw!E1545,8)</f>
        <v>08:00:00</v>
      </c>
      <c r="E1545" t="str">
        <f>LEFT(raw!F1545,8)</f>
        <v>16:30:00</v>
      </c>
      <c r="F1545" t="str">
        <f>LEFT(raw!G1545,8)</f>
        <v>08:41:38</v>
      </c>
      <c r="G1545" t="str">
        <f>LEFT(raw!H1545,8)</f>
        <v>18:39:17</v>
      </c>
      <c r="H1545" t="s">
        <v>19</v>
      </c>
      <c r="I1545" t="s">
        <v>6288</v>
      </c>
      <c r="J1545" t="s">
        <v>32</v>
      </c>
      <c r="K1545" t="s">
        <v>26</v>
      </c>
      <c r="L1545" t="str">
        <f>LEFT(raw!M1545,8)</f>
        <v>08:30:00</v>
      </c>
      <c r="M1545" t="s">
        <v>20</v>
      </c>
      <c r="N1545" t="s">
        <v>184</v>
      </c>
      <c r="O1545" t="s">
        <v>184</v>
      </c>
      <c r="P1545" s="2">
        <f t="shared" si="144"/>
        <v>44533</v>
      </c>
      <c r="Q1545" s="3">
        <f t="shared" si="145"/>
        <v>44561</v>
      </c>
      <c r="R1545" t="str">
        <f t="shared" si="146"/>
        <v>Attendance</v>
      </c>
      <c r="S1545" t="str">
        <f t="shared" si="147"/>
        <v>Late</v>
      </c>
      <c r="T1545" t="str">
        <f>IF(R1545="Permit", J1545, IF(G1545="","NA CO", IF(G1545="00:00:00","NA CO", IF(G1545&lt;E1545,"Early",IF(I1545*1440&gt;=parameter!$C$4,"Overtime","On Time CO")))))</f>
        <v>On Time CO</v>
      </c>
      <c r="U1545" t="str">
        <f t="shared" si="148"/>
        <v>00:41:38</v>
      </c>
      <c r="V1545" t="str">
        <f t="shared" si="149"/>
        <v/>
      </c>
    </row>
    <row r="1546" spans="1:22" x14ac:dyDescent="0.3">
      <c r="A1546" t="s">
        <v>405</v>
      </c>
      <c r="B1546" t="s">
        <v>406</v>
      </c>
      <c r="C1546" t="str">
        <f>LEFT(raw!D1546,10)</f>
        <v>2021-12-06</v>
      </c>
      <c r="D1546" t="str">
        <f>LEFT(raw!E1546,8)</f>
        <v>08:00:00</v>
      </c>
      <c r="E1546" t="str">
        <f>LEFT(raw!F1546,8)</f>
        <v>16:30:00</v>
      </c>
      <c r="F1546" t="str">
        <f>LEFT(raw!G1546,8)</f>
        <v>08:23:37</v>
      </c>
      <c r="G1546" t="str">
        <f>LEFT(raw!H1546,8)</f>
        <v>19:02:35</v>
      </c>
      <c r="H1546" t="s">
        <v>19</v>
      </c>
      <c r="I1546" t="s">
        <v>4398</v>
      </c>
      <c r="J1546" t="s">
        <v>32</v>
      </c>
      <c r="K1546" t="s">
        <v>26</v>
      </c>
      <c r="L1546" t="str">
        <f>LEFT(raw!M1546,8)</f>
        <v>08:30:00</v>
      </c>
      <c r="M1546" t="s">
        <v>20</v>
      </c>
      <c r="N1546" t="s">
        <v>184</v>
      </c>
      <c r="O1546" t="s">
        <v>184</v>
      </c>
      <c r="P1546" s="2">
        <f t="shared" si="144"/>
        <v>44536</v>
      </c>
      <c r="Q1546" s="3">
        <f t="shared" si="145"/>
        <v>44561</v>
      </c>
      <c r="R1546" t="str">
        <f t="shared" si="146"/>
        <v>Attendance</v>
      </c>
      <c r="S1546" t="str">
        <f t="shared" si="147"/>
        <v>Late</v>
      </c>
      <c r="T1546" t="str">
        <f>IF(R1546="Permit", J1546, IF(G1546="","NA CO", IF(G1546="00:00:00","NA CO", IF(G1546&lt;E1546,"Early",IF(I1546*1440&gt;=parameter!$C$4,"Overtime","On Time CO")))))</f>
        <v>On Time CO</v>
      </c>
      <c r="U1546" t="str">
        <f t="shared" si="148"/>
        <v>00:23:37</v>
      </c>
      <c r="V1546" t="str">
        <f t="shared" si="149"/>
        <v/>
      </c>
    </row>
    <row r="1547" spans="1:22" x14ac:dyDescent="0.3">
      <c r="A1547" t="s">
        <v>405</v>
      </c>
      <c r="B1547" t="s">
        <v>406</v>
      </c>
      <c r="C1547" t="str">
        <f>LEFT(raw!D1547,10)</f>
        <v>2021-12-07</v>
      </c>
      <c r="D1547" t="str">
        <f>LEFT(raw!E1547,8)</f>
        <v>08:00:00</v>
      </c>
      <c r="E1547" t="str">
        <f>LEFT(raw!F1547,8)</f>
        <v>16:30:00</v>
      </c>
      <c r="F1547" t="str">
        <f>LEFT(raw!G1547,8)</f>
        <v>08:41:13</v>
      </c>
      <c r="G1547" t="str">
        <f>LEFT(raw!H1547,8)</f>
        <v>19:00:05</v>
      </c>
      <c r="H1547" t="s">
        <v>19</v>
      </c>
      <c r="I1547" t="s">
        <v>6294</v>
      </c>
      <c r="J1547" t="s">
        <v>32</v>
      </c>
      <c r="K1547" t="s">
        <v>26</v>
      </c>
      <c r="L1547" t="str">
        <f>LEFT(raw!M1547,8)</f>
        <v>08:30:00</v>
      </c>
      <c r="M1547" t="s">
        <v>20</v>
      </c>
      <c r="N1547" t="s">
        <v>184</v>
      </c>
      <c r="O1547" t="s">
        <v>184</v>
      </c>
      <c r="P1547" s="2">
        <f t="shared" si="144"/>
        <v>44537</v>
      </c>
      <c r="Q1547" s="3">
        <f t="shared" si="145"/>
        <v>44561</v>
      </c>
      <c r="R1547" t="str">
        <f t="shared" si="146"/>
        <v>Attendance</v>
      </c>
      <c r="S1547" t="str">
        <f t="shared" si="147"/>
        <v>Late</v>
      </c>
      <c r="T1547" t="str">
        <f>IF(R1547="Permit", J1547, IF(G1547="","NA CO", IF(G1547="00:00:00","NA CO", IF(G1547&lt;E1547,"Early",IF(I1547*1440&gt;=parameter!$C$4,"Overtime","On Time CO")))))</f>
        <v>On Time CO</v>
      </c>
      <c r="U1547" t="str">
        <f t="shared" si="148"/>
        <v>00:41:13</v>
      </c>
      <c r="V1547" t="str">
        <f t="shared" si="149"/>
        <v/>
      </c>
    </row>
    <row r="1548" spans="1:22" x14ac:dyDescent="0.3">
      <c r="A1548" t="s">
        <v>405</v>
      </c>
      <c r="B1548" t="s">
        <v>406</v>
      </c>
      <c r="C1548" t="str">
        <f>LEFT(raw!D1548,10)</f>
        <v>2021-12-08</v>
      </c>
      <c r="D1548" t="str">
        <f>LEFT(raw!E1548,8)</f>
        <v>08:00:00</v>
      </c>
      <c r="E1548" t="str">
        <f>LEFT(raw!F1548,8)</f>
        <v>16:30:00</v>
      </c>
      <c r="F1548" t="str">
        <f>LEFT(raw!G1548,8)</f>
        <v>08:35:06</v>
      </c>
      <c r="G1548" t="str">
        <f>LEFT(raw!H1548,8)</f>
        <v>19:14:07</v>
      </c>
      <c r="H1548" t="s">
        <v>19</v>
      </c>
      <c r="I1548" t="s">
        <v>6298</v>
      </c>
      <c r="J1548" t="s">
        <v>32</v>
      </c>
      <c r="K1548" t="s">
        <v>26</v>
      </c>
      <c r="L1548" t="str">
        <f>LEFT(raw!M1548,8)</f>
        <v>08:30:00</v>
      </c>
      <c r="M1548" t="s">
        <v>20</v>
      </c>
      <c r="N1548" t="s">
        <v>184</v>
      </c>
      <c r="O1548" t="s">
        <v>184</v>
      </c>
      <c r="P1548" s="2">
        <f t="shared" si="144"/>
        <v>44538</v>
      </c>
      <c r="Q1548" s="3">
        <f t="shared" si="145"/>
        <v>44561</v>
      </c>
      <c r="R1548" t="str">
        <f t="shared" si="146"/>
        <v>Attendance</v>
      </c>
      <c r="S1548" t="str">
        <f t="shared" si="147"/>
        <v>Late</v>
      </c>
      <c r="T1548" t="str">
        <f>IF(R1548="Permit", J1548, IF(G1548="","NA CO", IF(G1548="00:00:00","NA CO", IF(G1548&lt;E1548,"Early",IF(I1548*1440&gt;=parameter!$C$4,"Overtime","On Time CO")))))</f>
        <v>On Time CO</v>
      </c>
      <c r="U1548" t="str">
        <f t="shared" si="148"/>
        <v>00:35:06</v>
      </c>
      <c r="V1548" t="str">
        <f t="shared" si="149"/>
        <v/>
      </c>
    </row>
    <row r="1549" spans="1:22" x14ac:dyDescent="0.3">
      <c r="A1549" t="s">
        <v>405</v>
      </c>
      <c r="B1549" t="s">
        <v>406</v>
      </c>
      <c r="C1549" t="str">
        <f>LEFT(raw!D1549,10)</f>
        <v>2021-12-09</v>
      </c>
      <c r="D1549" t="str">
        <f>LEFT(raw!E1549,8)</f>
        <v>08:00:00</v>
      </c>
      <c r="E1549" t="str">
        <f>LEFT(raw!F1549,8)</f>
        <v>16:30:00</v>
      </c>
      <c r="F1549" t="str">
        <f>LEFT(raw!G1549,8)</f>
        <v>08:31:13</v>
      </c>
      <c r="G1549" t="str">
        <f>LEFT(raw!H1549,8)</f>
        <v>18:43:38</v>
      </c>
      <c r="H1549" t="s">
        <v>19</v>
      </c>
      <c r="I1549" t="s">
        <v>1424</v>
      </c>
      <c r="J1549" t="s">
        <v>32</v>
      </c>
      <c r="K1549" t="s">
        <v>26</v>
      </c>
      <c r="L1549" t="str">
        <f>LEFT(raw!M1549,8)</f>
        <v>08:30:00</v>
      </c>
      <c r="M1549" t="s">
        <v>20</v>
      </c>
      <c r="N1549" t="s">
        <v>184</v>
      </c>
      <c r="O1549" t="s">
        <v>184</v>
      </c>
      <c r="P1549" s="2">
        <f t="shared" si="144"/>
        <v>44539</v>
      </c>
      <c r="Q1549" s="3">
        <f t="shared" si="145"/>
        <v>44561</v>
      </c>
      <c r="R1549" t="str">
        <f t="shared" si="146"/>
        <v>Attendance</v>
      </c>
      <c r="S1549" t="str">
        <f t="shared" si="147"/>
        <v>Late</v>
      </c>
      <c r="T1549" t="str">
        <f>IF(R1549="Permit", J1549, IF(G1549="","NA CO", IF(G1549="00:00:00","NA CO", IF(G1549&lt;E1549,"Early",IF(I1549*1440&gt;=parameter!$C$4,"Overtime","On Time CO")))))</f>
        <v>On Time CO</v>
      </c>
      <c r="U1549" t="str">
        <f t="shared" si="148"/>
        <v>00:31:13</v>
      </c>
      <c r="V1549" t="str">
        <f t="shared" si="149"/>
        <v/>
      </c>
    </row>
    <row r="1550" spans="1:22" x14ac:dyDescent="0.3">
      <c r="A1550" t="s">
        <v>405</v>
      </c>
      <c r="B1550" t="s">
        <v>406</v>
      </c>
      <c r="C1550" t="str">
        <f>LEFT(raw!D1550,10)</f>
        <v>2021-12-10</v>
      </c>
      <c r="D1550" t="str">
        <f>LEFT(raw!E1550,8)</f>
        <v>08:00:00</v>
      </c>
      <c r="E1550" t="str">
        <f>LEFT(raw!F1550,8)</f>
        <v>16:30:00</v>
      </c>
      <c r="F1550" t="str">
        <f>LEFT(raw!G1550,8)</f>
        <v>08:33:01</v>
      </c>
      <c r="G1550" t="str">
        <f>LEFT(raw!H1550,8)</f>
        <v>19:35:45</v>
      </c>
      <c r="H1550" t="s">
        <v>19</v>
      </c>
      <c r="I1550" t="s">
        <v>1616</v>
      </c>
      <c r="J1550" t="s">
        <v>32</v>
      </c>
      <c r="K1550" t="s">
        <v>26</v>
      </c>
      <c r="L1550" t="str">
        <f>LEFT(raw!M1550,8)</f>
        <v>08:30:00</v>
      </c>
      <c r="M1550" t="s">
        <v>20</v>
      </c>
      <c r="N1550" t="s">
        <v>184</v>
      </c>
      <c r="O1550" t="s">
        <v>184</v>
      </c>
      <c r="P1550" s="2">
        <f t="shared" si="144"/>
        <v>44540</v>
      </c>
      <c r="Q1550" s="3">
        <f t="shared" si="145"/>
        <v>44561</v>
      </c>
      <c r="R1550" t="str">
        <f t="shared" si="146"/>
        <v>Attendance</v>
      </c>
      <c r="S1550" t="str">
        <f t="shared" si="147"/>
        <v>Late</v>
      </c>
      <c r="T1550" t="str">
        <f>IF(R1550="Permit", J1550, IF(G1550="","NA CO", IF(G1550="00:00:00","NA CO", IF(G1550&lt;E1550,"Early",IF(I1550*1440&gt;=parameter!$C$4,"Overtime","On Time CO")))))</f>
        <v>On Time CO</v>
      </c>
      <c r="U1550" t="str">
        <f t="shared" si="148"/>
        <v>00:33:01</v>
      </c>
      <c r="V1550" t="str">
        <f t="shared" si="149"/>
        <v/>
      </c>
    </row>
    <row r="1551" spans="1:22" x14ac:dyDescent="0.3">
      <c r="A1551" t="s">
        <v>405</v>
      </c>
      <c r="B1551" t="s">
        <v>406</v>
      </c>
      <c r="C1551" t="str">
        <f>LEFT(raw!D1551,10)</f>
        <v>2021-12-13</v>
      </c>
      <c r="D1551" t="str">
        <f>LEFT(raw!E1551,8)</f>
        <v>08:00:00</v>
      </c>
      <c r="E1551" t="str">
        <f>LEFT(raw!F1551,8)</f>
        <v>16:30:00</v>
      </c>
      <c r="F1551" t="str">
        <f>LEFT(raw!G1551,8)</f>
        <v>08:14:18</v>
      </c>
      <c r="G1551" t="str">
        <f>LEFT(raw!H1551,8)</f>
        <v>18:16:35</v>
      </c>
      <c r="H1551" t="s">
        <v>19</v>
      </c>
      <c r="I1551" t="s">
        <v>6306</v>
      </c>
      <c r="J1551" t="s">
        <v>32</v>
      </c>
      <c r="K1551" t="s">
        <v>26</v>
      </c>
      <c r="L1551" t="str">
        <f>LEFT(raw!M1551,8)</f>
        <v>08:30:00</v>
      </c>
      <c r="M1551" t="s">
        <v>20</v>
      </c>
      <c r="N1551" t="s">
        <v>184</v>
      </c>
      <c r="O1551" t="s">
        <v>184</v>
      </c>
      <c r="P1551" s="2">
        <f t="shared" si="144"/>
        <v>44543</v>
      </c>
      <c r="Q1551" s="3">
        <f t="shared" si="145"/>
        <v>44561</v>
      </c>
      <c r="R1551" t="str">
        <f t="shared" si="146"/>
        <v>Attendance</v>
      </c>
      <c r="S1551" t="str">
        <f t="shared" si="147"/>
        <v>Late</v>
      </c>
      <c r="T1551" t="str">
        <f>IF(R1551="Permit", J1551, IF(G1551="","NA CO", IF(G1551="00:00:00","NA CO", IF(G1551&lt;E1551,"Early",IF(I1551*1440&gt;=parameter!$C$4,"Overtime","On Time CO")))))</f>
        <v>On Time CO</v>
      </c>
      <c r="U1551" t="str">
        <f t="shared" si="148"/>
        <v>00:14:18</v>
      </c>
      <c r="V1551" t="str">
        <f t="shared" si="149"/>
        <v/>
      </c>
    </row>
    <row r="1552" spans="1:22" x14ac:dyDescent="0.3">
      <c r="A1552" t="s">
        <v>405</v>
      </c>
      <c r="B1552" t="s">
        <v>406</v>
      </c>
      <c r="C1552" t="str">
        <f>LEFT(raw!D1552,10)</f>
        <v>2021-12-14</v>
      </c>
      <c r="D1552" t="str">
        <f>LEFT(raw!E1552,8)</f>
        <v>08:00:00</v>
      </c>
      <c r="E1552" t="str">
        <f>LEFT(raw!F1552,8)</f>
        <v>16:30:00</v>
      </c>
      <c r="F1552" t="str">
        <f>LEFT(raw!G1552,8)</f>
        <v>08:45:13</v>
      </c>
      <c r="G1552" t="str">
        <f>LEFT(raw!H1552,8)</f>
        <v>18:08:22</v>
      </c>
      <c r="H1552" t="s">
        <v>19</v>
      </c>
      <c r="I1552" t="s">
        <v>6309</v>
      </c>
      <c r="J1552" t="s">
        <v>32</v>
      </c>
      <c r="K1552" t="s">
        <v>26</v>
      </c>
      <c r="L1552" t="str">
        <f>LEFT(raw!M1552,8)</f>
        <v>08:30:00</v>
      </c>
      <c r="M1552" t="s">
        <v>20</v>
      </c>
      <c r="N1552" t="s">
        <v>184</v>
      </c>
      <c r="O1552" t="s">
        <v>184</v>
      </c>
      <c r="P1552" s="2">
        <f t="shared" si="144"/>
        <v>44544</v>
      </c>
      <c r="Q1552" s="3">
        <f t="shared" si="145"/>
        <v>44561</v>
      </c>
      <c r="R1552" t="str">
        <f t="shared" si="146"/>
        <v>Attendance</v>
      </c>
      <c r="S1552" t="str">
        <f t="shared" si="147"/>
        <v>Late</v>
      </c>
      <c r="T1552" t="str">
        <f>IF(R1552="Permit", J1552, IF(G1552="","NA CO", IF(G1552="00:00:00","NA CO", IF(G1552&lt;E1552,"Early",IF(I1552*1440&gt;=parameter!$C$4,"Overtime","On Time CO")))))</f>
        <v>On Time CO</v>
      </c>
      <c r="U1552" t="str">
        <f t="shared" si="148"/>
        <v>00:45:13</v>
      </c>
      <c r="V1552" t="str">
        <f t="shared" si="149"/>
        <v/>
      </c>
    </row>
    <row r="1553" spans="1:22" x14ac:dyDescent="0.3">
      <c r="A1553" t="s">
        <v>405</v>
      </c>
      <c r="B1553" t="s">
        <v>406</v>
      </c>
      <c r="C1553" t="str">
        <f>LEFT(raw!D1553,10)</f>
        <v>2021-12-15</v>
      </c>
      <c r="D1553" t="str">
        <f>LEFT(raw!E1553,8)</f>
        <v>08:00:00</v>
      </c>
      <c r="E1553" t="str">
        <f>LEFT(raw!F1553,8)</f>
        <v>16:30:00</v>
      </c>
      <c r="F1553" t="str">
        <f>LEFT(raw!G1553,8)</f>
        <v>08:27:53</v>
      </c>
      <c r="G1553" t="str">
        <f>LEFT(raw!H1553,8)</f>
        <v>18:32:22</v>
      </c>
      <c r="H1553" t="s">
        <v>19</v>
      </c>
      <c r="I1553" t="s">
        <v>6089</v>
      </c>
      <c r="J1553" t="s">
        <v>32</v>
      </c>
      <c r="K1553" t="s">
        <v>26</v>
      </c>
      <c r="L1553" t="str">
        <f>LEFT(raw!M1553,8)</f>
        <v>08:30:00</v>
      </c>
      <c r="M1553" t="s">
        <v>20</v>
      </c>
      <c r="N1553" t="s">
        <v>184</v>
      </c>
      <c r="O1553" t="s">
        <v>184</v>
      </c>
      <c r="P1553" s="2">
        <f t="shared" si="144"/>
        <v>44545</v>
      </c>
      <c r="Q1553" s="3">
        <f t="shared" si="145"/>
        <v>44561</v>
      </c>
      <c r="R1553" t="str">
        <f t="shared" si="146"/>
        <v>Attendance</v>
      </c>
      <c r="S1553" t="str">
        <f t="shared" si="147"/>
        <v>Late</v>
      </c>
      <c r="T1553" t="str">
        <f>IF(R1553="Permit", J1553, IF(G1553="","NA CO", IF(G1553="00:00:00","NA CO", IF(G1553&lt;E1553,"Early",IF(I1553*1440&gt;=parameter!$C$4,"Overtime","On Time CO")))))</f>
        <v>On Time CO</v>
      </c>
      <c r="U1553" t="str">
        <f t="shared" si="148"/>
        <v>00:27:53</v>
      </c>
      <c r="V1553" t="str">
        <f t="shared" si="149"/>
        <v/>
      </c>
    </row>
    <row r="1554" spans="1:22" x14ac:dyDescent="0.3">
      <c r="A1554" t="s">
        <v>405</v>
      </c>
      <c r="B1554" t="s">
        <v>406</v>
      </c>
      <c r="C1554" t="str">
        <f>LEFT(raw!D1554,10)</f>
        <v>2021-12-16</v>
      </c>
      <c r="D1554" t="str">
        <f>LEFT(raw!E1554,8)</f>
        <v>08:00:00</v>
      </c>
      <c r="E1554" t="str">
        <f>LEFT(raw!F1554,8)</f>
        <v>16:30:00</v>
      </c>
      <c r="F1554" t="str">
        <f>LEFT(raw!G1554,8)</f>
        <v>08:37:03</v>
      </c>
      <c r="G1554" t="str">
        <f>LEFT(raw!H1554,8)</f>
        <v>17:46:49</v>
      </c>
      <c r="H1554" t="s">
        <v>19</v>
      </c>
      <c r="I1554" t="s">
        <v>6314</v>
      </c>
      <c r="J1554" t="s">
        <v>32</v>
      </c>
      <c r="K1554" t="s">
        <v>26</v>
      </c>
      <c r="L1554" t="str">
        <f>LEFT(raw!M1554,8)</f>
        <v>08:30:00</v>
      </c>
      <c r="M1554" t="s">
        <v>20</v>
      </c>
      <c r="N1554" t="s">
        <v>184</v>
      </c>
      <c r="O1554" t="s">
        <v>184</v>
      </c>
      <c r="P1554" s="2">
        <f t="shared" si="144"/>
        <v>44546</v>
      </c>
      <c r="Q1554" s="3">
        <f t="shared" si="145"/>
        <v>44561</v>
      </c>
      <c r="R1554" t="str">
        <f t="shared" si="146"/>
        <v>Attendance</v>
      </c>
      <c r="S1554" t="str">
        <f t="shared" si="147"/>
        <v>Late</v>
      </c>
      <c r="T1554" t="str">
        <f>IF(R1554="Permit", J1554, IF(G1554="","NA CO", IF(G1554="00:00:00","NA CO", IF(G1554&lt;E1554,"Early",IF(I1554*1440&gt;=parameter!$C$4,"Overtime","On Time CO")))))</f>
        <v>On Time CO</v>
      </c>
      <c r="U1554" t="str">
        <f t="shared" si="148"/>
        <v>00:37:03</v>
      </c>
      <c r="V1554" t="str">
        <f t="shared" si="149"/>
        <v/>
      </c>
    </row>
    <row r="1555" spans="1:22" x14ac:dyDescent="0.3">
      <c r="A1555" t="s">
        <v>405</v>
      </c>
      <c r="B1555" t="s">
        <v>406</v>
      </c>
      <c r="C1555" t="str">
        <f>LEFT(raw!D1555,10)</f>
        <v>2021-12-17</v>
      </c>
      <c r="D1555" t="str">
        <f>LEFT(raw!E1555,8)</f>
        <v>08:00:00</v>
      </c>
      <c r="E1555" t="str">
        <f>LEFT(raw!F1555,8)</f>
        <v>16:30:00</v>
      </c>
      <c r="F1555" t="str">
        <f>LEFT(raw!G1555,8)</f>
        <v>08:26:37</v>
      </c>
      <c r="G1555" t="str">
        <f>LEFT(raw!H1555,8)</f>
        <v>18:22:18</v>
      </c>
      <c r="H1555" t="s">
        <v>19</v>
      </c>
      <c r="I1555" t="s">
        <v>1618</v>
      </c>
      <c r="J1555" t="s">
        <v>32</v>
      </c>
      <c r="K1555" t="s">
        <v>26</v>
      </c>
      <c r="L1555" t="str">
        <f>LEFT(raw!M1555,8)</f>
        <v>08:30:00</v>
      </c>
      <c r="M1555" t="s">
        <v>20</v>
      </c>
      <c r="N1555" t="s">
        <v>184</v>
      </c>
      <c r="O1555" t="s">
        <v>184</v>
      </c>
      <c r="P1555" s="2">
        <f t="shared" si="144"/>
        <v>44547</v>
      </c>
      <c r="Q1555" s="3">
        <f t="shared" si="145"/>
        <v>44561</v>
      </c>
      <c r="R1555" t="str">
        <f t="shared" si="146"/>
        <v>Attendance</v>
      </c>
      <c r="S1555" t="str">
        <f t="shared" si="147"/>
        <v>Late</v>
      </c>
      <c r="T1555" t="str">
        <f>IF(R1555="Permit", J1555, IF(G1555="","NA CO", IF(G1555="00:00:00","NA CO", IF(G1555&lt;E1555,"Early",IF(I1555*1440&gt;=parameter!$C$4,"Overtime","On Time CO")))))</f>
        <v>On Time CO</v>
      </c>
      <c r="U1555" t="str">
        <f t="shared" si="148"/>
        <v>00:26:37</v>
      </c>
      <c r="V1555" t="str">
        <f t="shared" si="149"/>
        <v/>
      </c>
    </row>
    <row r="1556" spans="1:22" x14ac:dyDescent="0.3">
      <c r="A1556" t="s">
        <v>405</v>
      </c>
      <c r="B1556" t="s">
        <v>406</v>
      </c>
      <c r="C1556" t="str">
        <f>LEFT(raw!D1556,10)</f>
        <v>2021-12-20</v>
      </c>
      <c r="D1556" t="str">
        <f>LEFT(raw!E1556,8)</f>
        <v>08:00:00</v>
      </c>
      <c r="E1556" t="str">
        <f>LEFT(raw!F1556,8)</f>
        <v>16:30:00</v>
      </c>
      <c r="F1556" t="str">
        <f>LEFT(raw!G1556,8)</f>
        <v>08:43:27</v>
      </c>
      <c r="G1556" t="str">
        <f>LEFT(raw!H1556,8)</f>
        <v>18:24:43</v>
      </c>
      <c r="H1556" t="s">
        <v>19</v>
      </c>
      <c r="I1556" t="s">
        <v>6319</v>
      </c>
      <c r="J1556" t="s">
        <v>32</v>
      </c>
      <c r="K1556" t="s">
        <v>26</v>
      </c>
      <c r="L1556" t="str">
        <f>LEFT(raw!M1556,8)</f>
        <v>08:30:00</v>
      </c>
      <c r="M1556" t="s">
        <v>20</v>
      </c>
      <c r="N1556" t="s">
        <v>184</v>
      </c>
      <c r="O1556" t="s">
        <v>184</v>
      </c>
      <c r="P1556" s="2">
        <f t="shared" si="144"/>
        <v>44550</v>
      </c>
      <c r="Q1556" s="3">
        <f t="shared" si="145"/>
        <v>44561</v>
      </c>
      <c r="R1556" t="str">
        <f t="shared" si="146"/>
        <v>Attendance</v>
      </c>
      <c r="S1556" t="str">
        <f t="shared" si="147"/>
        <v>Late</v>
      </c>
      <c r="T1556" t="str">
        <f>IF(R1556="Permit", J1556, IF(G1556="","NA CO", IF(G1556="00:00:00","NA CO", IF(G1556&lt;E1556,"Early",IF(I1556*1440&gt;=parameter!$C$4,"Overtime","On Time CO")))))</f>
        <v>On Time CO</v>
      </c>
      <c r="U1556" t="str">
        <f t="shared" si="148"/>
        <v>00:43:27</v>
      </c>
      <c r="V1556" t="str">
        <f t="shared" si="149"/>
        <v/>
      </c>
    </row>
    <row r="1557" spans="1:22" x14ac:dyDescent="0.3">
      <c r="A1557" t="s">
        <v>405</v>
      </c>
      <c r="B1557" t="s">
        <v>406</v>
      </c>
      <c r="C1557" t="str">
        <f>LEFT(raw!D1557,10)</f>
        <v>2021-12-21</v>
      </c>
      <c r="D1557" t="str">
        <f>LEFT(raw!E1557,8)</f>
        <v>08:00:00</v>
      </c>
      <c r="E1557" t="str">
        <f>LEFT(raw!F1557,8)</f>
        <v>16:30:00</v>
      </c>
      <c r="F1557" t="str">
        <f>LEFT(raw!G1557,8)</f>
        <v>08:40:36</v>
      </c>
      <c r="G1557" t="str">
        <f>LEFT(raw!H1557,8)</f>
        <v>18:32:21</v>
      </c>
      <c r="H1557" t="s">
        <v>19</v>
      </c>
      <c r="I1557" t="s">
        <v>6323</v>
      </c>
      <c r="J1557" t="s">
        <v>32</v>
      </c>
      <c r="K1557" t="s">
        <v>26</v>
      </c>
      <c r="L1557" t="str">
        <f>LEFT(raw!M1557,8)</f>
        <v>08:30:00</v>
      </c>
      <c r="M1557" t="s">
        <v>20</v>
      </c>
      <c r="N1557" t="s">
        <v>184</v>
      </c>
      <c r="O1557" t="s">
        <v>184</v>
      </c>
      <c r="P1557" s="2">
        <f t="shared" si="144"/>
        <v>44551</v>
      </c>
      <c r="Q1557" s="3">
        <f t="shared" si="145"/>
        <v>44561</v>
      </c>
      <c r="R1557" t="str">
        <f t="shared" si="146"/>
        <v>Attendance</v>
      </c>
      <c r="S1557" t="str">
        <f t="shared" si="147"/>
        <v>Late</v>
      </c>
      <c r="T1557" t="str">
        <f>IF(R1557="Permit", J1557, IF(G1557="","NA CO", IF(G1557="00:00:00","NA CO", IF(G1557&lt;E1557,"Early",IF(I1557*1440&gt;=parameter!$C$4,"Overtime","On Time CO")))))</f>
        <v>On Time CO</v>
      </c>
      <c r="U1557" t="str">
        <f t="shared" si="148"/>
        <v>00:40:36</v>
      </c>
      <c r="V1557" t="str">
        <f t="shared" si="149"/>
        <v/>
      </c>
    </row>
    <row r="1558" spans="1:22" x14ac:dyDescent="0.3">
      <c r="A1558" t="s">
        <v>405</v>
      </c>
      <c r="B1558" t="s">
        <v>406</v>
      </c>
      <c r="C1558" t="str">
        <f>LEFT(raw!D1558,10)</f>
        <v>2021-12-22</v>
      </c>
      <c r="D1558" t="str">
        <f>LEFT(raw!E1558,8)</f>
        <v>08:00:00</v>
      </c>
      <c r="E1558" t="str">
        <f>LEFT(raw!F1558,8)</f>
        <v>16:30:00</v>
      </c>
      <c r="F1558" t="str">
        <f>LEFT(raw!G1558,8)</f>
        <v>08:43:09</v>
      </c>
      <c r="G1558" t="str">
        <f>LEFT(raw!H1558,8)</f>
        <v>18:39:40</v>
      </c>
      <c r="H1558" t="s">
        <v>19</v>
      </c>
      <c r="I1558" t="s">
        <v>5099</v>
      </c>
      <c r="J1558" t="s">
        <v>32</v>
      </c>
      <c r="K1558" t="s">
        <v>26</v>
      </c>
      <c r="L1558" t="str">
        <f>LEFT(raw!M1558,8)</f>
        <v>08:30:00</v>
      </c>
      <c r="M1558" t="s">
        <v>20</v>
      </c>
      <c r="N1558" t="s">
        <v>184</v>
      </c>
      <c r="O1558" t="s">
        <v>184</v>
      </c>
      <c r="P1558" s="2">
        <f t="shared" si="144"/>
        <v>44552</v>
      </c>
      <c r="Q1558" s="3">
        <f t="shared" si="145"/>
        <v>44561</v>
      </c>
      <c r="R1558" t="str">
        <f t="shared" si="146"/>
        <v>Attendance</v>
      </c>
      <c r="S1558" t="str">
        <f t="shared" si="147"/>
        <v>Late</v>
      </c>
      <c r="T1558" t="str">
        <f>IF(R1558="Permit", J1558, IF(G1558="","NA CO", IF(G1558="00:00:00","NA CO", IF(G1558&lt;E1558,"Early",IF(I1558*1440&gt;=parameter!$C$4,"Overtime","On Time CO")))))</f>
        <v>On Time CO</v>
      </c>
      <c r="U1558" t="str">
        <f t="shared" si="148"/>
        <v>00:43:09</v>
      </c>
      <c r="V1558" t="str">
        <f t="shared" si="149"/>
        <v/>
      </c>
    </row>
    <row r="1559" spans="1:22" x14ac:dyDescent="0.3">
      <c r="A1559" t="s">
        <v>405</v>
      </c>
      <c r="B1559" t="s">
        <v>406</v>
      </c>
      <c r="C1559" t="str">
        <f>LEFT(raw!D1559,10)</f>
        <v>2021-12-23</v>
      </c>
      <c r="D1559" t="str">
        <f>LEFT(raw!E1559,8)</f>
        <v>08:00:00</v>
      </c>
      <c r="E1559" t="str">
        <f>LEFT(raw!F1559,8)</f>
        <v>16:30:00</v>
      </c>
      <c r="F1559" t="str">
        <f>LEFT(raw!G1559,8)</f>
        <v>08:38:27</v>
      </c>
      <c r="G1559" t="str">
        <f>LEFT(raw!H1559,8)</f>
        <v>18:53:43</v>
      </c>
      <c r="H1559" t="s">
        <v>19</v>
      </c>
      <c r="I1559" t="s">
        <v>6329</v>
      </c>
      <c r="J1559" t="s">
        <v>32</v>
      </c>
      <c r="K1559" t="s">
        <v>26</v>
      </c>
      <c r="L1559" t="str">
        <f>LEFT(raw!M1559,8)</f>
        <v>08:30:00</v>
      </c>
      <c r="M1559" t="s">
        <v>20</v>
      </c>
      <c r="N1559" t="s">
        <v>184</v>
      </c>
      <c r="O1559" t="s">
        <v>184</v>
      </c>
      <c r="P1559" s="2">
        <f t="shared" si="144"/>
        <v>44553</v>
      </c>
      <c r="Q1559" s="3">
        <f t="shared" si="145"/>
        <v>44561</v>
      </c>
      <c r="R1559" t="str">
        <f t="shared" si="146"/>
        <v>Attendance</v>
      </c>
      <c r="S1559" t="str">
        <f t="shared" si="147"/>
        <v>Late</v>
      </c>
      <c r="T1559" t="str">
        <f>IF(R1559="Permit", J1559, IF(G1559="","NA CO", IF(G1559="00:00:00","NA CO", IF(G1559&lt;E1559,"Early",IF(I1559*1440&gt;=parameter!$C$4,"Overtime","On Time CO")))))</f>
        <v>On Time CO</v>
      </c>
      <c r="U1559" t="str">
        <f t="shared" si="148"/>
        <v>00:38:27</v>
      </c>
      <c r="V1559" t="str">
        <f t="shared" si="149"/>
        <v/>
      </c>
    </row>
    <row r="1560" spans="1:22" x14ac:dyDescent="0.3">
      <c r="A1560" t="s">
        <v>405</v>
      </c>
      <c r="B1560" t="s">
        <v>406</v>
      </c>
      <c r="C1560" t="str">
        <f>LEFT(raw!D1560,10)</f>
        <v>2021-12-24</v>
      </c>
      <c r="D1560" t="str">
        <f>LEFT(raw!E1560,8)</f>
        <v>08:00:00</v>
      </c>
      <c r="E1560" t="str">
        <f>LEFT(raw!F1560,8)</f>
        <v>16:30:00</v>
      </c>
      <c r="F1560" t="str">
        <f>LEFT(raw!G1560,8)</f>
        <v>08:37:31</v>
      </c>
      <c r="G1560" t="str">
        <f>LEFT(raw!H1560,8)</f>
        <v>17:27:26</v>
      </c>
      <c r="H1560" t="s">
        <v>19</v>
      </c>
      <c r="I1560" t="s">
        <v>6333</v>
      </c>
      <c r="J1560" t="s">
        <v>32</v>
      </c>
      <c r="K1560" t="s">
        <v>26</v>
      </c>
      <c r="L1560" t="str">
        <f>LEFT(raw!M1560,8)</f>
        <v>08:30:00</v>
      </c>
      <c r="M1560" t="s">
        <v>20</v>
      </c>
      <c r="N1560" t="s">
        <v>184</v>
      </c>
      <c r="O1560" t="s">
        <v>184</v>
      </c>
      <c r="P1560" s="2">
        <f t="shared" si="144"/>
        <v>44554</v>
      </c>
      <c r="Q1560" s="3">
        <f t="shared" si="145"/>
        <v>44561</v>
      </c>
      <c r="R1560" t="str">
        <f t="shared" si="146"/>
        <v>Attendance</v>
      </c>
      <c r="S1560" t="str">
        <f t="shared" si="147"/>
        <v>Late</v>
      </c>
      <c r="T1560" t="str">
        <f>IF(R1560="Permit", J1560, IF(G1560="","NA CO", IF(G1560="00:00:00","NA CO", IF(G1560&lt;E1560,"Early",IF(I1560*1440&gt;=parameter!$C$4,"Overtime","On Time CO")))))</f>
        <v>On Time CO</v>
      </c>
      <c r="U1560" t="str">
        <f t="shared" si="148"/>
        <v>00:37:31</v>
      </c>
      <c r="V1560" t="str">
        <f t="shared" si="149"/>
        <v/>
      </c>
    </row>
    <row r="1561" spans="1:22" x14ac:dyDescent="0.3">
      <c r="A1561" t="s">
        <v>405</v>
      </c>
      <c r="B1561" t="s">
        <v>406</v>
      </c>
      <c r="C1561" t="str">
        <f>LEFT(raw!D1561,10)</f>
        <v>2021-12-27</v>
      </c>
      <c r="D1561" t="str">
        <f>LEFT(raw!E1561,8)</f>
        <v>08:00:00</v>
      </c>
      <c r="E1561" t="str">
        <f>LEFT(raw!F1561,8)</f>
        <v>16:30:00</v>
      </c>
      <c r="F1561" t="str">
        <f>LEFT(raw!G1561,8)</f>
        <v>08:26:09</v>
      </c>
      <c r="G1561" t="str">
        <f>LEFT(raw!H1561,8)</f>
        <v>18:09:33</v>
      </c>
      <c r="H1561" t="s">
        <v>19</v>
      </c>
      <c r="I1561" t="s">
        <v>2043</v>
      </c>
      <c r="J1561" t="s">
        <v>32</v>
      </c>
      <c r="K1561" t="s">
        <v>26</v>
      </c>
      <c r="L1561" t="str">
        <f>LEFT(raw!M1561,8)</f>
        <v>08:30:00</v>
      </c>
      <c r="M1561" t="s">
        <v>20</v>
      </c>
      <c r="N1561" t="s">
        <v>43</v>
      </c>
      <c r="O1561" t="s">
        <v>43</v>
      </c>
      <c r="P1561" s="2">
        <f t="shared" si="144"/>
        <v>44557</v>
      </c>
      <c r="Q1561" s="3">
        <f t="shared" si="145"/>
        <v>44561</v>
      </c>
      <c r="R1561" t="str">
        <f t="shared" si="146"/>
        <v>Attendance</v>
      </c>
      <c r="S1561" t="str">
        <f t="shared" si="147"/>
        <v>Late</v>
      </c>
      <c r="T1561" t="str">
        <f>IF(R1561="Permit", J1561, IF(G1561="","NA CO", IF(G1561="00:00:00","NA CO", IF(G1561&lt;E1561,"Early",IF(I1561*1440&gt;=parameter!$C$4,"Overtime","On Time CO")))))</f>
        <v>On Time CO</v>
      </c>
      <c r="U1561" t="str">
        <f t="shared" si="148"/>
        <v>00:26:09</v>
      </c>
      <c r="V1561" t="str">
        <f t="shared" si="149"/>
        <v/>
      </c>
    </row>
    <row r="1562" spans="1:22" x14ac:dyDescent="0.3">
      <c r="A1562" t="s">
        <v>405</v>
      </c>
      <c r="B1562" t="s">
        <v>406</v>
      </c>
      <c r="C1562" t="str">
        <f>LEFT(raw!D1562,10)</f>
        <v>2021-12-28</v>
      </c>
      <c r="D1562" t="str">
        <f>LEFT(raw!E1562,8)</f>
        <v>08:00:00</v>
      </c>
      <c r="E1562" t="str">
        <f>LEFT(raw!F1562,8)</f>
        <v>16:30:00</v>
      </c>
      <c r="F1562" t="str">
        <f>LEFT(raw!G1562,8)</f>
        <v>08:19:33</v>
      </c>
      <c r="G1562" t="str">
        <f>LEFT(raw!H1562,8)</f>
        <v>17:47:27</v>
      </c>
      <c r="H1562" t="s">
        <v>19</v>
      </c>
      <c r="I1562" t="s">
        <v>6339</v>
      </c>
      <c r="J1562" t="s">
        <v>32</v>
      </c>
      <c r="K1562" t="s">
        <v>26</v>
      </c>
      <c r="L1562" t="str">
        <f>LEFT(raw!M1562,8)</f>
        <v>08:30:00</v>
      </c>
      <c r="M1562" t="s">
        <v>20</v>
      </c>
      <c r="N1562" t="s">
        <v>43</v>
      </c>
      <c r="O1562" t="s">
        <v>43</v>
      </c>
      <c r="P1562" s="2">
        <f t="shared" si="144"/>
        <v>44558</v>
      </c>
      <c r="Q1562" s="3">
        <f t="shared" si="145"/>
        <v>44561</v>
      </c>
      <c r="R1562" t="str">
        <f t="shared" si="146"/>
        <v>Attendance</v>
      </c>
      <c r="S1562" t="str">
        <f t="shared" si="147"/>
        <v>Late</v>
      </c>
      <c r="T1562" t="str">
        <f>IF(R1562="Permit", J1562, IF(G1562="","NA CO", IF(G1562="00:00:00","NA CO", IF(G1562&lt;E1562,"Early",IF(I1562*1440&gt;=parameter!$C$4,"Overtime","On Time CO")))))</f>
        <v>On Time CO</v>
      </c>
      <c r="U1562" t="str">
        <f t="shared" si="148"/>
        <v>00:19:33</v>
      </c>
      <c r="V1562" t="str">
        <f t="shared" si="149"/>
        <v/>
      </c>
    </row>
    <row r="1563" spans="1:22" x14ac:dyDescent="0.3">
      <c r="A1563" t="s">
        <v>405</v>
      </c>
      <c r="B1563" t="s">
        <v>406</v>
      </c>
      <c r="C1563" t="str">
        <f>LEFT(raw!D1563,10)</f>
        <v>2021-12-29</v>
      </c>
      <c r="D1563" t="str">
        <f>LEFT(raw!E1563,8)</f>
        <v>00:00:00</v>
      </c>
      <c r="E1563" t="str">
        <f>LEFT(raw!F1563,8)</f>
        <v>00:00:00</v>
      </c>
      <c r="F1563" t="str">
        <f>LEFT(raw!G1563,8)</f>
        <v>18:49:19</v>
      </c>
      <c r="G1563" t="str">
        <f>LEFT(raw!H1563,8)</f>
        <v>18:49:47</v>
      </c>
      <c r="H1563" t="s">
        <v>19</v>
      </c>
      <c r="I1563" t="s">
        <v>20</v>
      </c>
      <c r="J1563" t="s">
        <v>21</v>
      </c>
      <c r="K1563" t="s">
        <v>22</v>
      </c>
      <c r="L1563" t="str">
        <f>LEFT(raw!M1563,8)</f>
        <v>00:00:27</v>
      </c>
      <c r="M1563" t="s">
        <v>20</v>
      </c>
      <c r="N1563" t="s">
        <v>506</v>
      </c>
      <c r="O1563" t="s">
        <v>506</v>
      </c>
      <c r="P1563" s="2">
        <f t="shared" si="144"/>
        <v>44559</v>
      </c>
      <c r="Q1563" s="3">
        <f t="shared" si="145"/>
        <v>44561</v>
      </c>
      <c r="R1563" t="str">
        <f t="shared" si="146"/>
        <v>Daily Journey</v>
      </c>
      <c r="S1563" t="str">
        <f t="shared" si="147"/>
        <v>On Time</v>
      </c>
      <c r="T1563" t="str">
        <f>IF(R1563="Permit", J1563, IF(G1563="","NA CO", IF(G1563="00:00:00","NA CO", IF(G1563&lt;E1563,"Early",IF(I1563*1440&gt;=parameter!$C$4,"Overtime","On Time CO")))))</f>
        <v>On Time CO</v>
      </c>
      <c r="U1563" t="str">
        <f t="shared" si="148"/>
        <v/>
      </c>
      <c r="V1563" t="str">
        <f t="shared" si="149"/>
        <v/>
      </c>
    </row>
    <row r="1564" spans="1:22" x14ac:dyDescent="0.3">
      <c r="A1564" t="s">
        <v>405</v>
      </c>
      <c r="B1564" t="s">
        <v>406</v>
      </c>
      <c r="C1564" t="str">
        <f>LEFT(raw!D1564,10)</f>
        <v>2021-12-30</v>
      </c>
      <c r="D1564" t="str">
        <f>LEFT(raw!E1564,8)</f>
        <v>08:00:00</v>
      </c>
      <c r="E1564" t="str">
        <f>LEFT(raw!F1564,8)</f>
        <v>16:30:00</v>
      </c>
      <c r="F1564" t="str">
        <f>LEFT(raw!G1564,8)</f>
        <v>08:39:05</v>
      </c>
      <c r="G1564" t="str">
        <f>LEFT(raw!H1564,8)</f>
        <v>17:34:59</v>
      </c>
      <c r="H1564" t="s">
        <v>19</v>
      </c>
      <c r="I1564" t="s">
        <v>6346</v>
      </c>
      <c r="J1564" t="s">
        <v>32</v>
      </c>
      <c r="K1564" t="s">
        <v>26</v>
      </c>
      <c r="L1564" t="str">
        <f>LEFT(raw!M1564,8)</f>
        <v>08:30:00</v>
      </c>
      <c r="M1564" t="s">
        <v>20</v>
      </c>
      <c r="N1564" t="s">
        <v>43</v>
      </c>
      <c r="O1564" t="s">
        <v>43</v>
      </c>
      <c r="P1564" s="2">
        <f t="shared" si="144"/>
        <v>44560</v>
      </c>
      <c r="Q1564" s="3">
        <f t="shared" si="145"/>
        <v>44561</v>
      </c>
      <c r="R1564" t="str">
        <f t="shared" si="146"/>
        <v>Attendance</v>
      </c>
      <c r="S1564" t="str">
        <f t="shared" si="147"/>
        <v>Late</v>
      </c>
      <c r="T1564" t="str">
        <f>IF(R1564="Permit", J1564, IF(G1564="","NA CO", IF(G1564="00:00:00","NA CO", IF(G1564&lt;E1564,"Early",IF(I1564*1440&gt;=parameter!$C$4,"Overtime","On Time CO")))))</f>
        <v>On Time CO</v>
      </c>
      <c r="U1564" t="str">
        <f t="shared" si="148"/>
        <v>00:39:05</v>
      </c>
      <c r="V1564" t="str">
        <f t="shared" si="149"/>
        <v/>
      </c>
    </row>
    <row r="1565" spans="1:22" x14ac:dyDescent="0.3">
      <c r="A1565" t="s">
        <v>405</v>
      </c>
      <c r="B1565" t="s">
        <v>406</v>
      </c>
      <c r="C1565" t="str">
        <f>LEFT(raw!D1565,10)</f>
        <v>2021-12-31</v>
      </c>
      <c r="D1565" t="str">
        <f>LEFT(raw!E1565,8)</f>
        <v>08:00:00</v>
      </c>
      <c r="E1565" t="str">
        <f>LEFT(raw!F1565,8)</f>
        <v>16:30:00</v>
      </c>
      <c r="F1565" t="str">
        <f>LEFT(raw!G1565,8)</f>
        <v>08:30:13</v>
      </c>
      <c r="G1565" t="str">
        <f>LEFT(raw!H1565,8)</f>
        <v>16:28:04</v>
      </c>
      <c r="H1565" t="s">
        <v>19</v>
      </c>
      <c r="I1565" t="s">
        <v>3122</v>
      </c>
      <c r="J1565" t="s">
        <v>32</v>
      </c>
      <c r="K1565" t="s">
        <v>26</v>
      </c>
      <c r="L1565" t="str">
        <f>LEFT(raw!M1565,8)</f>
        <v>08:30:00</v>
      </c>
      <c r="M1565" t="s">
        <v>20</v>
      </c>
      <c r="N1565" t="s">
        <v>43</v>
      </c>
      <c r="O1565" t="s">
        <v>43</v>
      </c>
      <c r="P1565" s="2">
        <f t="shared" si="144"/>
        <v>44561</v>
      </c>
      <c r="Q1565" s="3">
        <f t="shared" si="145"/>
        <v>44561</v>
      </c>
      <c r="R1565" t="str">
        <f t="shared" si="146"/>
        <v>Attendance</v>
      </c>
      <c r="S1565" t="str">
        <f t="shared" si="147"/>
        <v>Late</v>
      </c>
      <c r="T1565" t="str">
        <f>IF(R1565="Permit", J1565, IF(G1565="","NA CO", IF(G1565="00:00:00","NA CO", IF(G1565&lt;E1565,"Early",IF(I1565*1440&gt;=parameter!$C$4,"Overtime","On Time CO")))))</f>
        <v>Early</v>
      </c>
      <c r="U1565" t="str">
        <f t="shared" si="148"/>
        <v>00:30:13</v>
      </c>
      <c r="V1565" t="str">
        <f t="shared" si="149"/>
        <v/>
      </c>
    </row>
    <row r="1566" spans="1:22" x14ac:dyDescent="0.3">
      <c r="A1566" t="s">
        <v>409</v>
      </c>
      <c r="B1566" t="s">
        <v>410</v>
      </c>
      <c r="C1566" t="str">
        <f>LEFT(raw!D1566,10)</f>
        <v>2021-12-01</v>
      </c>
      <c r="D1566" t="str">
        <f>LEFT(raw!E1566,8)</f>
        <v>00:00:00</v>
      </c>
      <c r="E1566" t="str">
        <f>LEFT(raw!F1566,8)</f>
        <v>00:00:00</v>
      </c>
      <c r="F1566" t="str">
        <f>LEFT(raw!G1566,8)</f>
        <v>07:12:22</v>
      </c>
      <c r="G1566" t="str">
        <f>LEFT(raw!H1566,8)</f>
        <v>17:41:11</v>
      </c>
      <c r="H1566" t="s">
        <v>19</v>
      </c>
      <c r="I1566" t="s">
        <v>20</v>
      </c>
      <c r="J1566" t="s">
        <v>21</v>
      </c>
      <c r="K1566" t="s">
        <v>22</v>
      </c>
      <c r="L1566" t="str">
        <f>LEFT(raw!M1566,8)</f>
        <v>10:28:48</v>
      </c>
      <c r="M1566" t="s">
        <v>20</v>
      </c>
      <c r="N1566" t="s">
        <v>412</v>
      </c>
      <c r="O1566" t="s">
        <v>412</v>
      </c>
      <c r="P1566" s="2">
        <f t="shared" si="144"/>
        <v>44531</v>
      </c>
      <c r="Q1566" s="3">
        <f t="shared" si="145"/>
        <v>44561</v>
      </c>
      <c r="R1566" t="str">
        <f t="shared" si="146"/>
        <v>Daily Journey</v>
      </c>
      <c r="S1566" t="str">
        <f t="shared" si="147"/>
        <v>On Time</v>
      </c>
      <c r="T1566" t="str">
        <f>IF(R1566="Permit", J1566, IF(G1566="","NA CO", IF(G1566="00:00:00","NA CO", IF(G1566&lt;E1566,"Early",IF(I1566*1440&gt;=parameter!$C$4,"Overtime","On Time CO")))))</f>
        <v>On Time CO</v>
      </c>
      <c r="U1566" t="str">
        <f t="shared" si="148"/>
        <v/>
      </c>
      <c r="V1566" t="str">
        <f t="shared" si="149"/>
        <v/>
      </c>
    </row>
    <row r="1567" spans="1:22" x14ac:dyDescent="0.3">
      <c r="A1567" t="s">
        <v>409</v>
      </c>
      <c r="B1567" t="s">
        <v>410</v>
      </c>
      <c r="C1567" t="str">
        <f>LEFT(raw!D1567,10)</f>
        <v>2021-12-02</v>
      </c>
      <c r="D1567" t="str">
        <f>LEFT(raw!E1567,8)</f>
        <v>08:00:00</v>
      </c>
      <c r="E1567" t="str">
        <f>LEFT(raw!F1567,8)</f>
        <v>16:30:00</v>
      </c>
      <c r="F1567" t="str">
        <f>LEFT(raw!G1567,8)</f>
        <v>08:24:42</v>
      </c>
      <c r="G1567" t="str">
        <f>LEFT(raw!H1567,8)</f>
        <v>17:30:57</v>
      </c>
      <c r="H1567" t="s">
        <v>19</v>
      </c>
      <c r="I1567" t="s">
        <v>6355</v>
      </c>
      <c r="J1567" t="s">
        <v>32</v>
      </c>
      <c r="K1567" t="s">
        <v>26</v>
      </c>
      <c r="L1567" t="str">
        <f>LEFT(raw!M1567,8)</f>
        <v>08:30:00</v>
      </c>
      <c r="M1567" t="s">
        <v>20</v>
      </c>
      <c r="N1567" t="s">
        <v>28</v>
      </c>
      <c r="O1567" t="s">
        <v>28</v>
      </c>
      <c r="P1567" s="2">
        <f t="shared" si="144"/>
        <v>44532</v>
      </c>
      <c r="Q1567" s="3">
        <f t="shared" si="145"/>
        <v>44561</v>
      </c>
      <c r="R1567" t="str">
        <f t="shared" si="146"/>
        <v>Attendance</v>
      </c>
      <c r="S1567" t="str">
        <f t="shared" si="147"/>
        <v>Late</v>
      </c>
      <c r="T1567" t="str">
        <f>IF(R1567="Permit", J1567, IF(G1567="","NA CO", IF(G1567="00:00:00","NA CO", IF(G1567&lt;E1567,"Early",IF(I1567*1440&gt;=parameter!$C$4,"Overtime","On Time CO")))))</f>
        <v>On Time CO</v>
      </c>
      <c r="U1567" t="str">
        <f t="shared" si="148"/>
        <v>00:24:42</v>
      </c>
      <c r="V1567" t="str">
        <f t="shared" si="149"/>
        <v/>
      </c>
    </row>
    <row r="1568" spans="1:22" x14ac:dyDescent="0.3">
      <c r="A1568" t="s">
        <v>409</v>
      </c>
      <c r="B1568" t="s">
        <v>410</v>
      </c>
      <c r="C1568" t="str">
        <f>LEFT(raw!D1568,10)</f>
        <v>2021-12-03</v>
      </c>
      <c r="D1568" t="str">
        <f>LEFT(raw!E1568,8)</f>
        <v>00:00:00</v>
      </c>
      <c r="E1568" t="str">
        <f>LEFT(raw!F1568,8)</f>
        <v>00:00:00</v>
      </c>
      <c r="F1568" t="str">
        <f>LEFT(raw!G1568,8)</f>
        <v>06:53:49</v>
      </c>
      <c r="G1568" t="str">
        <f>LEFT(raw!H1568,8)</f>
        <v/>
      </c>
      <c r="H1568" t="s">
        <v>19</v>
      </c>
      <c r="I1568" t="s">
        <v>20</v>
      </c>
      <c r="J1568" t="s">
        <v>21</v>
      </c>
      <c r="K1568" t="s">
        <v>22</v>
      </c>
      <c r="L1568" t="str">
        <f>LEFT(raw!M1568,8)</f>
        <v>00:00:00</v>
      </c>
      <c r="M1568" t="s">
        <v>20</v>
      </c>
      <c r="N1568" t="s">
        <v>412</v>
      </c>
      <c r="P1568" s="2">
        <f t="shared" si="144"/>
        <v>44533</v>
      </c>
      <c r="Q1568" s="3">
        <f t="shared" si="145"/>
        <v>44561</v>
      </c>
      <c r="R1568" t="str">
        <f t="shared" si="146"/>
        <v>Daily Journey</v>
      </c>
      <c r="S1568" t="str">
        <f t="shared" si="147"/>
        <v>On Time</v>
      </c>
      <c r="T1568" t="str">
        <f>IF(R1568="Permit", J1568, IF(G1568="","NA CO", IF(G1568="00:00:00","NA CO", IF(G1568&lt;E1568,"Early",IF(I1568*1440&gt;=parameter!$C$4,"Overtime","On Time CO")))))</f>
        <v>NA CO</v>
      </c>
      <c r="U1568" t="str">
        <f t="shared" si="148"/>
        <v/>
      </c>
      <c r="V1568" t="str">
        <f t="shared" si="149"/>
        <v/>
      </c>
    </row>
    <row r="1569" spans="1:22" x14ac:dyDescent="0.3">
      <c r="A1569" t="s">
        <v>409</v>
      </c>
      <c r="B1569" t="s">
        <v>410</v>
      </c>
      <c r="C1569" t="str">
        <f>LEFT(raw!D1569,10)</f>
        <v>2021-12-06</v>
      </c>
      <c r="D1569" t="str">
        <f>LEFT(raw!E1569,8)</f>
        <v>08:00:00</v>
      </c>
      <c r="E1569" t="str">
        <f>LEFT(raw!F1569,8)</f>
        <v>16:30:00</v>
      </c>
      <c r="F1569" t="str">
        <f>LEFT(raw!G1569,8)</f>
        <v>08:26:03</v>
      </c>
      <c r="G1569" t="str">
        <f>LEFT(raw!H1569,8)</f>
        <v>17:42:02</v>
      </c>
      <c r="H1569" t="s">
        <v>19</v>
      </c>
      <c r="I1569" t="s">
        <v>6360</v>
      </c>
      <c r="J1569" t="s">
        <v>32</v>
      </c>
      <c r="K1569" t="s">
        <v>26</v>
      </c>
      <c r="L1569" t="str">
        <f>LEFT(raw!M1569,8)</f>
        <v>08:30:00</v>
      </c>
      <c r="M1569" t="s">
        <v>20</v>
      </c>
      <c r="N1569" t="s">
        <v>28</v>
      </c>
      <c r="O1569" t="s">
        <v>28</v>
      </c>
      <c r="P1569" s="2">
        <f t="shared" si="144"/>
        <v>44536</v>
      </c>
      <c r="Q1569" s="3">
        <f t="shared" si="145"/>
        <v>44561</v>
      </c>
      <c r="R1569" t="str">
        <f t="shared" si="146"/>
        <v>Attendance</v>
      </c>
      <c r="S1569" t="str">
        <f t="shared" si="147"/>
        <v>Late</v>
      </c>
      <c r="T1569" t="str">
        <f>IF(R1569="Permit", J1569, IF(G1569="","NA CO", IF(G1569="00:00:00","NA CO", IF(G1569&lt;E1569,"Early",IF(I1569*1440&gt;=parameter!$C$4,"Overtime","On Time CO")))))</f>
        <v>On Time CO</v>
      </c>
      <c r="U1569" t="str">
        <f t="shared" si="148"/>
        <v>00:26:03</v>
      </c>
      <c r="V1569" t="str">
        <f t="shared" si="149"/>
        <v/>
      </c>
    </row>
    <row r="1570" spans="1:22" x14ac:dyDescent="0.3">
      <c r="A1570" t="s">
        <v>409</v>
      </c>
      <c r="B1570" t="s">
        <v>410</v>
      </c>
      <c r="C1570" t="str">
        <f>LEFT(raw!D1570,10)</f>
        <v>2021-12-07</v>
      </c>
      <c r="D1570" t="str">
        <f>LEFT(raw!E1570,8)</f>
        <v>00:00:00</v>
      </c>
      <c r="E1570" t="str">
        <f>LEFT(raw!F1570,8)</f>
        <v>00:00:00</v>
      </c>
      <c r="F1570" t="str">
        <f>LEFT(raw!G1570,8)</f>
        <v>06:32:33</v>
      </c>
      <c r="G1570" t="str">
        <f>LEFT(raw!H1570,8)</f>
        <v>17:36:11</v>
      </c>
      <c r="H1570" t="s">
        <v>19</v>
      </c>
      <c r="I1570" t="s">
        <v>20</v>
      </c>
      <c r="J1570" t="s">
        <v>21</v>
      </c>
      <c r="K1570" t="s">
        <v>22</v>
      </c>
      <c r="L1570" t="str">
        <f>LEFT(raw!M1570,8)</f>
        <v>11:03:37</v>
      </c>
      <c r="M1570" t="s">
        <v>20</v>
      </c>
      <c r="N1570" t="s">
        <v>412</v>
      </c>
      <c r="O1570" t="s">
        <v>415</v>
      </c>
      <c r="P1570" s="2">
        <f t="shared" si="144"/>
        <v>44537</v>
      </c>
      <c r="Q1570" s="3">
        <f t="shared" si="145"/>
        <v>44561</v>
      </c>
      <c r="R1570" t="str">
        <f t="shared" si="146"/>
        <v>Daily Journey</v>
      </c>
      <c r="S1570" t="str">
        <f t="shared" si="147"/>
        <v>On Time</v>
      </c>
      <c r="T1570" t="str">
        <f>IF(R1570="Permit", J1570, IF(G1570="","NA CO", IF(G1570="00:00:00","NA CO", IF(G1570&lt;E1570,"Early",IF(I1570*1440&gt;=parameter!$C$4,"Overtime","On Time CO")))))</f>
        <v>On Time CO</v>
      </c>
      <c r="U1570" t="str">
        <f t="shared" si="148"/>
        <v/>
      </c>
      <c r="V1570" t="str">
        <f t="shared" si="149"/>
        <v/>
      </c>
    </row>
    <row r="1571" spans="1:22" x14ac:dyDescent="0.3">
      <c r="A1571" t="s">
        <v>409</v>
      </c>
      <c r="B1571" t="s">
        <v>410</v>
      </c>
      <c r="C1571" t="str">
        <f>LEFT(raw!D1571,10)</f>
        <v>2021-12-08</v>
      </c>
      <c r="D1571" t="str">
        <f>LEFT(raw!E1571,8)</f>
        <v>00:00:00</v>
      </c>
      <c r="E1571" t="str">
        <f>LEFT(raw!F1571,8)</f>
        <v>00:00:00</v>
      </c>
      <c r="F1571" t="str">
        <f>LEFT(raw!G1571,8)</f>
        <v>07:37:11</v>
      </c>
      <c r="G1571" t="str">
        <f>LEFT(raw!H1571,8)</f>
        <v>20:45:08</v>
      </c>
      <c r="H1571" t="s">
        <v>19</v>
      </c>
      <c r="I1571" t="s">
        <v>20</v>
      </c>
      <c r="J1571" t="s">
        <v>21</v>
      </c>
      <c r="K1571" t="s">
        <v>22</v>
      </c>
      <c r="L1571" t="str">
        <f>LEFT(raw!M1571,8)</f>
        <v>13:07:57</v>
      </c>
      <c r="M1571" t="s">
        <v>20</v>
      </c>
      <c r="N1571" t="s">
        <v>412</v>
      </c>
      <c r="O1571" t="s">
        <v>6369</v>
      </c>
      <c r="P1571" s="2">
        <f t="shared" si="144"/>
        <v>44538</v>
      </c>
      <c r="Q1571" s="3">
        <f t="shared" si="145"/>
        <v>44561</v>
      </c>
      <c r="R1571" t="str">
        <f t="shared" si="146"/>
        <v>Daily Journey</v>
      </c>
      <c r="S1571" t="str">
        <f t="shared" si="147"/>
        <v>On Time</v>
      </c>
      <c r="T1571" t="str">
        <f>IF(R1571="Permit", J1571, IF(G1571="","NA CO", IF(G1571="00:00:00","NA CO", IF(G1571&lt;E1571,"Early",IF(I1571*1440&gt;=parameter!$C$4,"Overtime","On Time CO")))))</f>
        <v>On Time CO</v>
      </c>
      <c r="U1571" t="str">
        <f t="shared" si="148"/>
        <v/>
      </c>
      <c r="V1571" t="str">
        <f t="shared" si="149"/>
        <v/>
      </c>
    </row>
    <row r="1572" spans="1:22" x14ac:dyDescent="0.3">
      <c r="A1572" t="s">
        <v>409</v>
      </c>
      <c r="B1572" t="s">
        <v>410</v>
      </c>
      <c r="C1572" t="str">
        <f>LEFT(raw!D1572,10)</f>
        <v>2021-12-09</v>
      </c>
      <c r="D1572" t="str">
        <f>LEFT(raw!E1572,8)</f>
        <v>08:00:00</v>
      </c>
      <c r="E1572" t="str">
        <f>LEFT(raw!F1572,8)</f>
        <v>16:30:00</v>
      </c>
      <c r="F1572" t="str">
        <f>LEFT(raw!G1572,8)</f>
        <v>08:13:09</v>
      </c>
      <c r="G1572" t="str">
        <f>LEFT(raw!H1572,8)</f>
        <v>17:30:22</v>
      </c>
      <c r="H1572" t="s">
        <v>19</v>
      </c>
      <c r="I1572" t="s">
        <v>6371</v>
      </c>
      <c r="J1572" t="s">
        <v>32</v>
      </c>
      <c r="K1572" t="s">
        <v>26</v>
      </c>
      <c r="L1572" t="str">
        <f>LEFT(raw!M1572,8)</f>
        <v>08:30:00</v>
      </c>
      <c r="M1572" t="s">
        <v>20</v>
      </c>
      <c r="N1572" t="s">
        <v>28</v>
      </c>
      <c r="O1572" t="s">
        <v>28</v>
      </c>
      <c r="P1572" s="2">
        <f t="shared" si="144"/>
        <v>44539</v>
      </c>
      <c r="Q1572" s="3">
        <f t="shared" si="145"/>
        <v>44561</v>
      </c>
      <c r="R1572" t="str">
        <f t="shared" si="146"/>
        <v>Attendance</v>
      </c>
      <c r="S1572" t="str">
        <f t="shared" si="147"/>
        <v>Late</v>
      </c>
      <c r="T1572" t="str">
        <f>IF(R1572="Permit", J1572, IF(G1572="","NA CO", IF(G1572="00:00:00","NA CO", IF(G1572&lt;E1572,"Early",IF(I1572*1440&gt;=parameter!$C$4,"Overtime","On Time CO")))))</f>
        <v>On Time CO</v>
      </c>
      <c r="U1572" t="str">
        <f t="shared" si="148"/>
        <v>00:13:09</v>
      </c>
      <c r="V1572" t="str">
        <f t="shared" si="149"/>
        <v/>
      </c>
    </row>
    <row r="1573" spans="1:22" x14ac:dyDescent="0.3">
      <c r="A1573" t="s">
        <v>409</v>
      </c>
      <c r="B1573" t="s">
        <v>410</v>
      </c>
      <c r="C1573" t="str">
        <f>LEFT(raw!D1573,10)</f>
        <v>2021-12-10</v>
      </c>
      <c r="D1573" t="str">
        <f>LEFT(raw!E1573,8)</f>
        <v>08:00:00</v>
      </c>
      <c r="E1573" t="str">
        <f>LEFT(raw!F1573,8)</f>
        <v>16:30:00</v>
      </c>
      <c r="F1573" t="str">
        <f>LEFT(raw!G1573,8)</f>
        <v>08:17:37</v>
      </c>
      <c r="G1573" t="str">
        <f>LEFT(raw!H1573,8)</f>
        <v>17:31:29</v>
      </c>
      <c r="H1573" t="s">
        <v>19</v>
      </c>
      <c r="I1573" t="s">
        <v>6373</v>
      </c>
      <c r="J1573" t="s">
        <v>32</v>
      </c>
      <c r="K1573" t="s">
        <v>26</v>
      </c>
      <c r="L1573" t="str">
        <f>LEFT(raw!M1573,8)</f>
        <v>08:30:00</v>
      </c>
      <c r="M1573" t="s">
        <v>20</v>
      </c>
      <c r="N1573" t="s">
        <v>28</v>
      </c>
      <c r="O1573" t="s">
        <v>28</v>
      </c>
      <c r="P1573" s="2">
        <f t="shared" si="144"/>
        <v>44540</v>
      </c>
      <c r="Q1573" s="3">
        <f t="shared" si="145"/>
        <v>44561</v>
      </c>
      <c r="R1573" t="str">
        <f t="shared" si="146"/>
        <v>Attendance</v>
      </c>
      <c r="S1573" t="str">
        <f t="shared" si="147"/>
        <v>Late</v>
      </c>
      <c r="T1573" t="str">
        <f>IF(R1573="Permit", J1573, IF(G1573="","NA CO", IF(G1573="00:00:00","NA CO", IF(G1573&lt;E1573,"Early",IF(I1573*1440&gt;=parameter!$C$4,"Overtime","On Time CO")))))</f>
        <v>On Time CO</v>
      </c>
      <c r="U1573" t="str">
        <f t="shared" si="148"/>
        <v>00:17:37</v>
      </c>
      <c r="V1573" t="str">
        <f t="shared" si="149"/>
        <v/>
      </c>
    </row>
    <row r="1574" spans="1:22" x14ac:dyDescent="0.3">
      <c r="A1574" t="s">
        <v>409</v>
      </c>
      <c r="B1574" t="s">
        <v>410</v>
      </c>
      <c r="C1574" t="str">
        <f>LEFT(raw!D1574,10)</f>
        <v>2021-12-13</v>
      </c>
      <c r="D1574" t="str">
        <f>LEFT(raw!E1574,8)</f>
        <v>00:00:00</v>
      </c>
      <c r="E1574" t="str">
        <f>LEFT(raw!F1574,8)</f>
        <v>00:00:00</v>
      </c>
      <c r="F1574" t="str">
        <f>LEFT(raw!G1574,8)</f>
        <v>07:02:10</v>
      </c>
      <c r="G1574" t="str">
        <f>LEFT(raw!H1574,8)</f>
        <v>17:46:59</v>
      </c>
      <c r="H1574" t="s">
        <v>19</v>
      </c>
      <c r="I1574" t="s">
        <v>20</v>
      </c>
      <c r="J1574" t="s">
        <v>21</v>
      </c>
      <c r="K1574" t="s">
        <v>22</v>
      </c>
      <c r="L1574" t="str">
        <f>LEFT(raw!M1574,8)</f>
        <v>10:44:49</v>
      </c>
      <c r="M1574" t="s">
        <v>20</v>
      </c>
      <c r="N1574" t="s">
        <v>412</v>
      </c>
      <c r="O1574" t="s">
        <v>6378</v>
      </c>
      <c r="P1574" s="2">
        <f t="shared" si="144"/>
        <v>44543</v>
      </c>
      <c r="Q1574" s="3">
        <f t="shared" si="145"/>
        <v>44561</v>
      </c>
      <c r="R1574" t="str">
        <f t="shared" si="146"/>
        <v>Daily Journey</v>
      </c>
      <c r="S1574" t="str">
        <f t="shared" si="147"/>
        <v>On Time</v>
      </c>
      <c r="T1574" t="str">
        <f>IF(R1574="Permit", J1574, IF(G1574="","NA CO", IF(G1574="00:00:00","NA CO", IF(G1574&lt;E1574,"Early",IF(I1574*1440&gt;=parameter!$C$4,"Overtime","On Time CO")))))</f>
        <v>On Time CO</v>
      </c>
      <c r="U1574" t="str">
        <f t="shared" si="148"/>
        <v/>
      </c>
      <c r="V1574" t="str">
        <f t="shared" si="149"/>
        <v/>
      </c>
    </row>
    <row r="1575" spans="1:22" x14ac:dyDescent="0.3">
      <c r="A1575" t="s">
        <v>409</v>
      </c>
      <c r="B1575" t="s">
        <v>410</v>
      </c>
      <c r="C1575" t="str">
        <f>LEFT(raw!D1575,10)</f>
        <v>2021-12-14</v>
      </c>
      <c r="D1575" t="str">
        <f>LEFT(raw!E1575,8)</f>
        <v>08:00:00</v>
      </c>
      <c r="E1575" t="str">
        <f>LEFT(raw!F1575,8)</f>
        <v>16:30:00</v>
      </c>
      <c r="F1575" t="str">
        <f>LEFT(raw!G1575,8)</f>
        <v>08:24:21</v>
      </c>
      <c r="G1575" t="str">
        <f>LEFT(raw!H1575,8)</f>
        <v>17:52:29</v>
      </c>
      <c r="H1575" t="s">
        <v>19</v>
      </c>
      <c r="I1575" t="s">
        <v>6381</v>
      </c>
      <c r="J1575" t="s">
        <v>32</v>
      </c>
      <c r="K1575" t="s">
        <v>26</v>
      </c>
      <c r="L1575" t="str">
        <f>LEFT(raw!M1575,8)</f>
        <v>08:30:00</v>
      </c>
      <c r="M1575" t="s">
        <v>20</v>
      </c>
      <c r="N1575" t="s">
        <v>28</v>
      </c>
      <c r="O1575" t="s">
        <v>28</v>
      </c>
      <c r="P1575" s="2">
        <f t="shared" si="144"/>
        <v>44544</v>
      </c>
      <c r="Q1575" s="3">
        <f t="shared" si="145"/>
        <v>44561</v>
      </c>
      <c r="R1575" t="str">
        <f t="shared" si="146"/>
        <v>Attendance</v>
      </c>
      <c r="S1575" t="str">
        <f t="shared" si="147"/>
        <v>Late</v>
      </c>
      <c r="T1575" t="str">
        <f>IF(R1575="Permit", J1575, IF(G1575="","NA CO", IF(G1575="00:00:00","NA CO", IF(G1575&lt;E1575,"Early",IF(I1575*1440&gt;=parameter!$C$4,"Overtime","On Time CO")))))</f>
        <v>On Time CO</v>
      </c>
      <c r="U1575" t="str">
        <f t="shared" si="148"/>
        <v>00:24:21</v>
      </c>
      <c r="V1575" t="str">
        <f t="shared" si="149"/>
        <v/>
      </c>
    </row>
    <row r="1576" spans="1:22" x14ac:dyDescent="0.3">
      <c r="A1576" t="s">
        <v>409</v>
      </c>
      <c r="B1576" t="s">
        <v>410</v>
      </c>
      <c r="C1576" t="str">
        <f>LEFT(raw!D1576,10)</f>
        <v>2021-12-15</v>
      </c>
      <c r="D1576" t="str">
        <f>LEFT(raw!E1576,8)</f>
        <v>00:00:00</v>
      </c>
      <c r="E1576" t="str">
        <f>LEFT(raw!F1576,8)</f>
        <v>00:00:00</v>
      </c>
      <c r="F1576" t="str">
        <f>LEFT(raw!G1576,8)</f>
        <v>07:01:34</v>
      </c>
      <c r="G1576" t="str">
        <f>LEFT(raw!H1576,8)</f>
        <v>17:36:16</v>
      </c>
      <c r="H1576" t="s">
        <v>19</v>
      </c>
      <c r="I1576" t="s">
        <v>20</v>
      </c>
      <c r="J1576" t="s">
        <v>21</v>
      </c>
      <c r="K1576" t="s">
        <v>22</v>
      </c>
      <c r="L1576" t="str">
        <f>LEFT(raw!M1576,8)</f>
        <v>10:34:41</v>
      </c>
      <c r="M1576" t="s">
        <v>20</v>
      </c>
      <c r="N1576" t="s">
        <v>412</v>
      </c>
      <c r="O1576" t="s">
        <v>6386</v>
      </c>
      <c r="P1576" s="2">
        <f t="shared" si="144"/>
        <v>44545</v>
      </c>
      <c r="Q1576" s="3">
        <f t="shared" si="145"/>
        <v>44561</v>
      </c>
      <c r="R1576" t="str">
        <f t="shared" si="146"/>
        <v>Daily Journey</v>
      </c>
      <c r="S1576" t="str">
        <f t="shared" si="147"/>
        <v>On Time</v>
      </c>
      <c r="T1576" t="str">
        <f>IF(R1576="Permit", J1576, IF(G1576="","NA CO", IF(G1576="00:00:00","NA CO", IF(G1576&lt;E1576,"Early",IF(I1576*1440&gt;=parameter!$C$4,"Overtime","On Time CO")))))</f>
        <v>On Time CO</v>
      </c>
      <c r="U1576" t="str">
        <f t="shared" si="148"/>
        <v/>
      </c>
      <c r="V1576" t="str">
        <f t="shared" si="149"/>
        <v/>
      </c>
    </row>
    <row r="1577" spans="1:22" x14ac:dyDescent="0.3">
      <c r="A1577" t="s">
        <v>409</v>
      </c>
      <c r="B1577" t="s">
        <v>410</v>
      </c>
      <c r="C1577" t="str">
        <f>LEFT(raw!D1577,10)</f>
        <v>2021-12-16</v>
      </c>
      <c r="D1577" t="str">
        <f>LEFT(raw!E1577,8)</f>
        <v>08:00:00</v>
      </c>
      <c r="E1577" t="str">
        <f>LEFT(raw!F1577,8)</f>
        <v>16:30:00</v>
      </c>
      <c r="F1577" t="str">
        <f>LEFT(raw!G1577,8)</f>
        <v>08:13:55</v>
      </c>
      <c r="G1577" t="str">
        <f>LEFT(raw!H1577,8)</f>
        <v>17:32:51</v>
      </c>
      <c r="H1577" t="s">
        <v>19</v>
      </c>
      <c r="I1577" t="s">
        <v>6389</v>
      </c>
      <c r="J1577" t="s">
        <v>32</v>
      </c>
      <c r="K1577" t="s">
        <v>26</v>
      </c>
      <c r="L1577" t="str">
        <f>LEFT(raw!M1577,8)</f>
        <v>08:30:00</v>
      </c>
      <c r="M1577" t="s">
        <v>20</v>
      </c>
      <c r="N1577" t="s">
        <v>28</v>
      </c>
      <c r="O1577" t="s">
        <v>28</v>
      </c>
      <c r="P1577" s="2">
        <f t="shared" si="144"/>
        <v>44546</v>
      </c>
      <c r="Q1577" s="3">
        <f t="shared" si="145"/>
        <v>44561</v>
      </c>
      <c r="R1577" t="str">
        <f t="shared" si="146"/>
        <v>Attendance</v>
      </c>
      <c r="S1577" t="str">
        <f t="shared" si="147"/>
        <v>Late</v>
      </c>
      <c r="T1577" t="str">
        <f>IF(R1577="Permit", J1577, IF(G1577="","NA CO", IF(G1577="00:00:00","NA CO", IF(G1577&lt;E1577,"Early",IF(I1577*1440&gt;=parameter!$C$4,"Overtime","On Time CO")))))</f>
        <v>On Time CO</v>
      </c>
      <c r="U1577" t="str">
        <f t="shared" si="148"/>
        <v>00:13:55</v>
      </c>
      <c r="V1577" t="str">
        <f t="shared" si="149"/>
        <v/>
      </c>
    </row>
    <row r="1578" spans="1:22" x14ac:dyDescent="0.3">
      <c r="A1578" t="s">
        <v>409</v>
      </c>
      <c r="B1578" t="s">
        <v>410</v>
      </c>
      <c r="C1578" t="str">
        <f>LEFT(raw!D1578,10)</f>
        <v>2021-12-17</v>
      </c>
      <c r="D1578" t="str">
        <f>LEFT(raw!E1578,8)</f>
        <v>00:00:00</v>
      </c>
      <c r="E1578" t="str">
        <f>LEFT(raw!F1578,8)</f>
        <v>00:00:00</v>
      </c>
      <c r="F1578" t="str">
        <f>LEFT(raw!G1578,8)</f>
        <v>07:52:48</v>
      </c>
      <c r="G1578" t="str">
        <f>LEFT(raw!H1578,8)</f>
        <v>17:57:06</v>
      </c>
      <c r="H1578" t="s">
        <v>19</v>
      </c>
      <c r="I1578" t="s">
        <v>20</v>
      </c>
      <c r="J1578" t="s">
        <v>21</v>
      </c>
      <c r="K1578" t="s">
        <v>22</v>
      </c>
      <c r="L1578" t="str">
        <f>LEFT(raw!M1578,8)</f>
        <v>10:04:17</v>
      </c>
      <c r="M1578" t="s">
        <v>20</v>
      </c>
      <c r="N1578" t="s">
        <v>6394</v>
      </c>
      <c r="O1578" t="s">
        <v>6394</v>
      </c>
      <c r="P1578" s="2">
        <f t="shared" si="144"/>
        <v>44547</v>
      </c>
      <c r="Q1578" s="3">
        <f t="shared" si="145"/>
        <v>44561</v>
      </c>
      <c r="R1578" t="str">
        <f t="shared" si="146"/>
        <v>Daily Journey</v>
      </c>
      <c r="S1578" t="str">
        <f t="shared" si="147"/>
        <v>On Time</v>
      </c>
      <c r="T1578" t="str">
        <f>IF(R1578="Permit", J1578, IF(G1578="","NA CO", IF(G1578="00:00:00","NA CO", IF(G1578&lt;E1578,"Early",IF(I1578*1440&gt;=parameter!$C$4,"Overtime","On Time CO")))))</f>
        <v>On Time CO</v>
      </c>
      <c r="U1578" t="str">
        <f t="shared" si="148"/>
        <v/>
      </c>
      <c r="V1578" t="str">
        <f t="shared" si="149"/>
        <v/>
      </c>
    </row>
    <row r="1579" spans="1:22" x14ac:dyDescent="0.3">
      <c r="A1579" t="s">
        <v>409</v>
      </c>
      <c r="B1579" t="s">
        <v>410</v>
      </c>
      <c r="C1579" t="str">
        <f>LEFT(raw!D1579,10)</f>
        <v>2021-12-20</v>
      </c>
      <c r="D1579" t="str">
        <f>LEFT(raw!E1579,8)</f>
        <v>08:00:00</v>
      </c>
      <c r="E1579" t="str">
        <f>LEFT(raw!F1579,8)</f>
        <v>16:30:00</v>
      </c>
      <c r="F1579" t="str">
        <f>LEFT(raw!G1579,8)</f>
        <v>08:11:55</v>
      </c>
      <c r="G1579" t="str">
        <f>LEFT(raw!H1579,8)</f>
        <v>17:30:42</v>
      </c>
      <c r="H1579" t="s">
        <v>19</v>
      </c>
      <c r="I1579" t="s">
        <v>6397</v>
      </c>
      <c r="J1579" t="s">
        <v>32</v>
      </c>
      <c r="K1579" t="s">
        <v>26</v>
      </c>
      <c r="L1579" t="str">
        <f>LEFT(raw!M1579,8)</f>
        <v>08:30:00</v>
      </c>
      <c r="M1579" t="s">
        <v>20</v>
      </c>
      <c r="N1579" t="s">
        <v>28</v>
      </c>
      <c r="O1579" t="s">
        <v>28</v>
      </c>
      <c r="P1579" s="2">
        <f t="shared" si="144"/>
        <v>44550</v>
      </c>
      <c r="Q1579" s="3">
        <f t="shared" si="145"/>
        <v>44561</v>
      </c>
      <c r="R1579" t="str">
        <f t="shared" si="146"/>
        <v>Attendance</v>
      </c>
      <c r="S1579" t="str">
        <f t="shared" si="147"/>
        <v>Late</v>
      </c>
      <c r="T1579" t="str">
        <f>IF(R1579="Permit", J1579, IF(G1579="","NA CO", IF(G1579="00:00:00","NA CO", IF(G1579&lt;E1579,"Early",IF(I1579*1440&gt;=parameter!$C$4,"Overtime","On Time CO")))))</f>
        <v>On Time CO</v>
      </c>
      <c r="U1579" t="str">
        <f t="shared" si="148"/>
        <v>00:11:55</v>
      </c>
      <c r="V1579" t="str">
        <f t="shared" si="149"/>
        <v/>
      </c>
    </row>
    <row r="1580" spans="1:22" x14ac:dyDescent="0.3">
      <c r="A1580" t="s">
        <v>409</v>
      </c>
      <c r="B1580" t="s">
        <v>410</v>
      </c>
      <c r="C1580" t="str">
        <f>LEFT(raw!D1580,10)</f>
        <v>2021-12-21</v>
      </c>
      <c r="D1580" t="str">
        <f>LEFT(raw!E1580,8)</f>
        <v>00:00:00</v>
      </c>
      <c r="E1580" t="str">
        <f>LEFT(raw!F1580,8)</f>
        <v>00:00:00</v>
      </c>
      <c r="F1580" t="str">
        <f>LEFT(raw!G1580,8)</f>
        <v>08:19:03</v>
      </c>
      <c r="G1580" t="str">
        <f>LEFT(raw!H1580,8)</f>
        <v>17:35:34</v>
      </c>
      <c r="H1580" t="s">
        <v>19</v>
      </c>
      <c r="I1580" t="s">
        <v>20</v>
      </c>
      <c r="J1580" t="s">
        <v>21</v>
      </c>
      <c r="K1580" t="s">
        <v>22</v>
      </c>
      <c r="L1580" t="str">
        <f>LEFT(raw!M1580,8)</f>
        <v>09:16:30</v>
      </c>
      <c r="M1580" t="s">
        <v>20</v>
      </c>
      <c r="N1580" t="s">
        <v>6402</v>
      </c>
      <c r="O1580" t="s">
        <v>413</v>
      </c>
      <c r="P1580" s="2">
        <f t="shared" si="144"/>
        <v>44551</v>
      </c>
      <c r="Q1580" s="3">
        <f t="shared" si="145"/>
        <v>44561</v>
      </c>
      <c r="R1580" t="str">
        <f t="shared" si="146"/>
        <v>Daily Journey</v>
      </c>
      <c r="S1580" t="str">
        <f t="shared" si="147"/>
        <v>On Time</v>
      </c>
      <c r="T1580" t="str">
        <f>IF(R1580="Permit", J1580, IF(G1580="","NA CO", IF(G1580="00:00:00","NA CO", IF(G1580&lt;E1580,"Early",IF(I1580*1440&gt;=parameter!$C$4,"Overtime","On Time CO")))))</f>
        <v>On Time CO</v>
      </c>
      <c r="U1580" t="str">
        <f t="shared" si="148"/>
        <v/>
      </c>
      <c r="V1580" t="str">
        <f t="shared" si="149"/>
        <v/>
      </c>
    </row>
    <row r="1581" spans="1:22" x14ac:dyDescent="0.3">
      <c r="A1581" t="s">
        <v>409</v>
      </c>
      <c r="B1581" t="s">
        <v>410</v>
      </c>
      <c r="C1581" t="str">
        <f>LEFT(raw!D1581,10)</f>
        <v>2021-12-22</v>
      </c>
      <c r="D1581" t="str">
        <f>LEFT(raw!E1581,8)</f>
        <v>08:00:00</v>
      </c>
      <c r="E1581" t="str">
        <f>LEFT(raw!F1581,8)</f>
        <v>16:30:00</v>
      </c>
      <c r="F1581" t="str">
        <f>LEFT(raw!G1581,8)</f>
        <v>08:28:14</v>
      </c>
      <c r="G1581" t="str">
        <f>LEFT(raw!H1581,8)</f>
        <v>18:10:21</v>
      </c>
      <c r="H1581" t="s">
        <v>19</v>
      </c>
      <c r="I1581" t="s">
        <v>6405</v>
      </c>
      <c r="J1581" t="s">
        <v>32</v>
      </c>
      <c r="K1581" t="s">
        <v>26</v>
      </c>
      <c r="L1581" t="str">
        <f>LEFT(raw!M1581,8)</f>
        <v>08:30:00</v>
      </c>
      <c r="M1581" t="s">
        <v>20</v>
      </c>
      <c r="N1581" t="s">
        <v>28</v>
      </c>
      <c r="O1581" t="s">
        <v>28</v>
      </c>
      <c r="P1581" s="2">
        <f t="shared" si="144"/>
        <v>44552</v>
      </c>
      <c r="Q1581" s="3">
        <f t="shared" si="145"/>
        <v>44561</v>
      </c>
      <c r="R1581" t="str">
        <f t="shared" si="146"/>
        <v>Attendance</v>
      </c>
      <c r="S1581" t="str">
        <f t="shared" si="147"/>
        <v>Late</v>
      </c>
      <c r="T1581" t="str">
        <f>IF(R1581="Permit", J1581, IF(G1581="","NA CO", IF(G1581="00:00:00","NA CO", IF(G1581&lt;E1581,"Early",IF(I1581*1440&gt;=parameter!$C$4,"Overtime","On Time CO")))))</f>
        <v>On Time CO</v>
      </c>
      <c r="U1581" t="str">
        <f t="shared" si="148"/>
        <v>00:28:14</v>
      </c>
      <c r="V1581" t="str">
        <f t="shared" si="149"/>
        <v/>
      </c>
    </row>
    <row r="1582" spans="1:22" x14ac:dyDescent="0.3">
      <c r="A1582" t="s">
        <v>409</v>
      </c>
      <c r="B1582" t="s">
        <v>410</v>
      </c>
      <c r="C1582" t="str">
        <f>LEFT(raw!D1582,10)</f>
        <v>2021-12-23</v>
      </c>
      <c r="D1582" t="str">
        <f>LEFT(raw!E1582,8)</f>
        <v>00:00:00</v>
      </c>
      <c r="E1582" t="str">
        <f>LEFT(raw!F1582,8)</f>
        <v>00:00:00</v>
      </c>
      <c r="F1582" t="str">
        <f>LEFT(raw!G1582,8)</f>
        <v>06:36:32</v>
      </c>
      <c r="G1582" t="str">
        <f>LEFT(raw!H1582,8)</f>
        <v>18:13:25</v>
      </c>
      <c r="H1582" t="s">
        <v>19</v>
      </c>
      <c r="I1582" t="s">
        <v>20</v>
      </c>
      <c r="J1582" t="s">
        <v>21</v>
      </c>
      <c r="K1582" t="s">
        <v>22</v>
      </c>
      <c r="L1582" t="str">
        <f>LEFT(raw!M1582,8)</f>
        <v>11:36:53</v>
      </c>
      <c r="M1582" t="s">
        <v>20</v>
      </c>
      <c r="N1582" t="s">
        <v>6394</v>
      </c>
      <c r="O1582" t="s">
        <v>6410</v>
      </c>
      <c r="P1582" s="2">
        <f t="shared" si="144"/>
        <v>44553</v>
      </c>
      <c r="Q1582" s="3">
        <f t="shared" si="145"/>
        <v>44561</v>
      </c>
      <c r="R1582" t="str">
        <f t="shared" si="146"/>
        <v>Daily Journey</v>
      </c>
      <c r="S1582" t="str">
        <f t="shared" si="147"/>
        <v>On Time</v>
      </c>
      <c r="T1582" t="str">
        <f>IF(R1582="Permit", J1582, IF(G1582="","NA CO", IF(G1582="00:00:00","NA CO", IF(G1582&lt;E1582,"Early",IF(I1582*1440&gt;=parameter!$C$4,"Overtime","On Time CO")))))</f>
        <v>On Time CO</v>
      </c>
      <c r="U1582" t="str">
        <f t="shared" si="148"/>
        <v/>
      </c>
      <c r="V1582" t="str">
        <f t="shared" si="149"/>
        <v/>
      </c>
    </row>
    <row r="1583" spans="1:22" x14ac:dyDescent="0.3">
      <c r="A1583" t="s">
        <v>409</v>
      </c>
      <c r="B1583" t="s">
        <v>410</v>
      </c>
      <c r="C1583" t="str">
        <f>LEFT(raw!D1583,10)</f>
        <v>2021-12-27</v>
      </c>
      <c r="D1583" t="str">
        <f>LEFT(raw!E1583,8)</f>
        <v>08:00:00</v>
      </c>
      <c r="E1583" t="str">
        <f>LEFT(raw!F1583,8)</f>
        <v>16:30:00</v>
      </c>
      <c r="F1583" t="str">
        <f>LEFT(raw!G1583,8)</f>
        <v>08:09:48</v>
      </c>
      <c r="G1583" t="str">
        <f>LEFT(raw!H1583,8)</f>
        <v>18:08:10</v>
      </c>
      <c r="H1583" t="s">
        <v>19</v>
      </c>
      <c r="I1583" t="s">
        <v>6413</v>
      </c>
      <c r="J1583" t="s">
        <v>32</v>
      </c>
      <c r="K1583" t="s">
        <v>26</v>
      </c>
      <c r="L1583" t="str">
        <f>LEFT(raw!M1583,8)</f>
        <v>08:30:00</v>
      </c>
      <c r="M1583" t="s">
        <v>20</v>
      </c>
      <c r="N1583" t="s">
        <v>28</v>
      </c>
      <c r="O1583" t="s">
        <v>28</v>
      </c>
      <c r="P1583" s="2">
        <f t="shared" si="144"/>
        <v>44557</v>
      </c>
      <c r="Q1583" s="3">
        <f t="shared" si="145"/>
        <v>44561</v>
      </c>
      <c r="R1583" t="str">
        <f t="shared" si="146"/>
        <v>Attendance</v>
      </c>
      <c r="S1583" t="str">
        <f t="shared" si="147"/>
        <v>Late</v>
      </c>
      <c r="T1583" t="str">
        <f>IF(R1583="Permit", J1583, IF(G1583="","NA CO", IF(G1583="00:00:00","NA CO", IF(G1583&lt;E1583,"Early",IF(I1583*1440&gt;=parameter!$C$4,"Overtime","On Time CO")))))</f>
        <v>On Time CO</v>
      </c>
      <c r="U1583" t="str">
        <f t="shared" si="148"/>
        <v>00:09:48</v>
      </c>
      <c r="V1583" t="str">
        <f t="shared" si="149"/>
        <v/>
      </c>
    </row>
    <row r="1584" spans="1:22" x14ac:dyDescent="0.3">
      <c r="A1584" t="s">
        <v>409</v>
      </c>
      <c r="B1584" t="s">
        <v>410</v>
      </c>
      <c r="C1584" t="str">
        <f>LEFT(raw!D1584,10)</f>
        <v>2021-12-28</v>
      </c>
      <c r="D1584" t="str">
        <f>LEFT(raw!E1584,8)</f>
        <v>08:00:00</v>
      </c>
      <c r="E1584" t="str">
        <f>LEFT(raw!F1584,8)</f>
        <v>16:30:00</v>
      </c>
      <c r="F1584" t="str">
        <f>LEFT(raw!G1584,8)</f>
        <v>08:24:45</v>
      </c>
      <c r="G1584" t="str">
        <f>LEFT(raw!H1584,8)</f>
        <v>17:38:37</v>
      </c>
      <c r="H1584" t="s">
        <v>19</v>
      </c>
      <c r="I1584" t="s">
        <v>6416</v>
      </c>
      <c r="J1584" t="s">
        <v>32</v>
      </c>
      <c r="K1584" t="s">
        <v>26</v>
      </c>
      <c r="L1584" t="str">
        <f>LEFT(raw!M1584,8)</f>
        <v>08:30:00</v>
      </c>
      <c r="M1584" t="s">
        <v>20</v>
      </c>
      <c r="N1584" t="s">
        <v>28</v>
      </c>
      <c r="O1584" t="s">
        <v>28</v>
      </c>
      <c r="P1584" s="2">
        <f t="shared" si="144"/>
        <v>44558</v>
      </c>
      <c r="Q1584" s="3">
        <f t="shared" si="145"/>
        <v>44561</v>
      </c>
      <c r="R1584" t="str">
        <f t="shared" si="146"/>
        <v>Attendance</v>
      </c>
      <c r="S1584" t="str">
        <f t="shared" si="147"/>
        <v>Late</v>
      </c>
      <c r="T1584" t="str">
        <f>IF(R1584="Permit", J1584, IF(G1584="","NA CO", IF(G1584="00:00:00","NA CO", IF(G1584&lt;E1584,"Early",IF(I1584*1440&gt;=parameter!$C$4,"Overtime","On Time CO")))))</f>
        <v>On Time CO</v>
      </c>
      <c r="U1584" t="str">
        <f t="shared" si="148"/>
        <v>00:24:45</v>
      </c>
      <c r="V1584" t="str">
        <f t="shared" si="149"/>
        <v/>
      </c>
    </row>
    <row r="1585" spans="1:22" x14ac:dyDescent="0.3">
      <c r="A1585" t="s">
        <v>409</v>
      </c>
      <c r="B1585" t="s">
        <v>410</v>
      </c>
      <c r="C1585" t="str">
        <f>LEFT(raw!D1585,10)</f>
        <v>2021-12-29</v>
      </c>
      <c r="D1585" t="str">
        <f>LEFT(raw!E1585,8)</f>
        <v>00:00:00</v>
      </c>
      <c r="E1585" t="str">
        <f>LEFT(raw!F1585,8)</f>
        <v>00:00:00</v>
      </c>
      <c r="F1585" t="str">
        <f>LEFT(raw!G1585,8)</f>
        <v>07:46:26</v>
      </c>
      <c r="G1585" t="str">
        <f>LEFT(raw!H1585,8)</f>
        <v>20:22:56</v>
      </c>
      <c r="H1585" t="s">
        <v>19</v>
      </c>
      <c r="I1585" t="s">
        <v>20</v>
      </c>
      <c r="J1585" t="s">
        <v>21</v>
      </c>
      <c r="K1585" t="s">
        <v>22</v>
      </c>
      <c r="L1585" t="str">
        <f>LEFT(raw!M1585,8)</f>
        <v>12:36:30</v>
      </c>
      <c r="M1585" t="s">
        <v>20</v>
      </c>
      <c r="N1585" t="s">
        <v>6421</v>
      </c>
      <c r="O1585" t="s">
        <v>6422</v>
      </c>
      <c r="P1585" s="2">
        <f t="shared" si="144"/>
        <v>44559</v>
      </c>
      <c r="Q1585" s="3">
        <f t="shared" si="145"/>
        <v>44561</v>
      </c>
      <c r="R1585" t="str">
        <f t="shared" si="146"/>
        <v>Daily Journey</v>
      </c>
      <c r="S1585" t="str">
        <f t="shared" si="147"/>
        <v>On Time</v>
      </c>
      <c r="T1585" t="str">
        <f>IF(R1585="Permit", J1585, IF(G1585="","NA CO", IF(G1585="00:00:00","NA CO", IF(G1585&lt;E1585,"Early",IF(I1585*1440&gt;=parameter!$C$4,"Overtime","On Time CO")))))</f>
        <v>On Time CO</v>
      </c>
      <c r="U1585" t="str">
        <f t="shared" si="148"/>
        <v/>
      </c>
      <c r="V1585" t="str">
        <f t="shared" si="149"/>
        <v/>
      </c>
    </row>
    <row r="1586" spans="1:22" x14ac:dyDescent="0.3">
      <c r="A1586" t="s">
        <v>409</v>
      </c>
      <c r="B1586" t="s">
        <v>410</v>
      </c>
      <c r="C1586" t="str">
        <f>LEFT(raw!D1586,10)</f>
        <v>2021-12-30</v>
      </c>
      <c r="D1586" t="str">
        <f>LEFT(raw!E1586,8)</f>
        <v>00:00:00</v>
      </c>
      <c r="E1586" t="str">
        <f>LEFT(raw!F1586,8)</f>
        <v>00:00:00</v>
      </c>
      <c r="F1586" t="str">
        <f>LEFT(raw!G1586,8)</f>
        <v>07:50:46</v>
      </c>
      <c r="G1586" t="str">
        <f>LEFT(raw!H1586,8)</f>
        <v>17:39:17</v>
      </c>
      <c r="H1586" t="s">
        <v>19</v>
      </c>
      <c r="I1586" t="s">
        <v>20</v>
      </c>
      <c r="J1586" t="s">
        <v>21</v>
      </c>
      <c r="K1586" t="s">
        <v>22</v>
      </c>
      <c r="L1586" t="str">
        <f>LEFT(raw!M1586,8)</f>
        <v>09:48:30</v>
      </c>
      <c r="M1586" t="s">
        <v>20</v>
      </c>
      <c r="N1586" t="s">
        <v>1435</v>
      </c>
      <c r="O1586" t="s">
        <v>1435</v>
      </c>
      <c r="P1586" s="2">
        <f t="shared" si="144"/>
        <v>44560</v>
      </c>
      <c r="Q1586" s="3">
        <f t="shared" si="145"/>
        <v>44561</v>
      </c>
      <c r="R1586" t="str">
        <f t="shared" si="146"/>
        <v>Daily Journey</v>
      </c>
      <c r="S1586" t="str">
        <f t="shared" si="147"/>
        <v>On Time</v>
      </c>
      <c r="T1586" t="str">
        <f>IF(R1586="Permit", J1586, IF(G1586="","NA CO", IF(G1586="00:00:00","NA CO", IF(G1586&lt;E1586,"Early",IF(I1586*1440&gt;=parameter!$C$4,"Overtime","On Time CO")))))</f>
        <v>On Time CO</v>
      </c>
      <c r="U1586" t="str">
        <f t="shared" si="148"/>
        <v/>
      </c>
      <c r="V1586" t="str">
        <f t="shared" si="149"/>
        <v/>
      </c>
    </row>
    <row r="1587" spans="1:22" x14ac:dyDescent="0.3">
      <c r="A1587" t="s">
        <v>409</v>
      </c>
      <c r="B1587" t="s">
        <v>410</v>
      </c>
      <c r="C1587" t="str">
        <f>LEFT(raw!D1587,10)</f>
        <v>2021-12-31</v>
      </c>
      <c r="D1587" t="str">
        <f>LEFT(raw!E1587,8)</f>
        <v>08:00:00</v>
      </c>
      <c r="E1587" t="str">
        <f>LEFT(raw!F1587,8)</f>
        <v>16:30:00</v>
      </c>
      <c r="F1587" t="str">
        <f>LEFT(raw!G1587,8)</f>
        <v>08:10:13</v>
      </c>
      <c r="G1587" t="str">
        <f>LEFT(raw!H1587,8)</f>
        <v>16:08:59</v>
      </c>
      <c r="H1587" t="s">
        <v>19</v>
      </c>
      <c r="I1587" t="s">
        <v>6429</v>
      </c>
      <c r="J1587" t="s">
        <v>32</v>
      </c>
      <c r="K1587" t="s">
        <v>26</v>
      </c>
      <c r="L1587" t="str">
        <f>LEFT(raw!M1587,8)</f>
        <v>08:30:00</v>
      </c>
      <c r="M1587" t="s">
        <v>20</v>
      </c>
      <c r="N1587" t="s">
        <v>28</v>
      </c>
      <c r="O1587" t="s">
        <v>28</v>
      </c>
      <c r="P1587" s="2">
        <f t="shared" si="144"/>
        <v>44561</v>
      </c>
      <c r="Q1587" s="3">
        <f t="shared" si="145"/>
        <v>44561</v>
      </c>
      <c r="R1587" t="str">
        <f t="shared" si="146"/>
        <v>Attendance</v>
      </c>
      <c r="S1587" t="str">
        <f t="shared" si="147"/>
        <v>Late</v>
      </c>
      <c r="T1587" t="str">
        <f>IF(R1587="Permit", J1587, IF(G1587="","NA CO", IF(G1587="00:00:00","NA CO", IF(G1587&lt;E1587,"Early",IF(I1587*1440&gt;=parameter!$C$4,"Overtime","On Time CO")))))</f>
        <v>Early</v>
      </c>
      <c r="U1587" t="str">
        <f t="shared" si="148"/>
        <v>00:10:13</v>
      </c>
      <c r="V1587" t="str">
        <f t="shared" si="149"/>
        <v/>
      </c>
    </row>
    <row r="1588" spans="1:22" x14ac:dyDescent="0.3">
      <c r="A1588" t="s">
        <v>416</v>
      </c>
      <c r="B1588" t="s">
        <v>417</v>
      </c>
      <c r="C1588" t="str">
        <f>LEFT(raw!D1588,10)</f>
        <v>2021-12-01</v>
      </c>
      <c r="D1588" t="str">
        <f>LEFT(raw!E1588,8)</f>
        <v>00:00:00</v>
      </c>
      <c r="E1588" t="str">
        <f>LEFT(raw!F1588,8)</f>
        <v>00:00:00</v>
      </c>
      <c r="F1588" t="str">
        <f>LEFT(raw!G1588,8)</f>
        <v>08:19:53</v>
      </c>
      <c r="G1588" t="str">
        <f>LEFT(raw!H1588,8)</f>
        <v/>
      </c>
      <c r="H1588" t="s">
        <v>19</v>
      </c>
      <c r="I1588" t="s">
        <v>20</v>
      </c>
      <c r="J1588" t="s">
        <v>21</v>
      </c>
      <c r="K1588" t="s">
        <v>22</v>
      </c>
      <c r="L1588" t="str">
        <f>LEFT(raw!M1588,8)</f>
        <v>00:00:00</v>
      </c>
      <c r="M1588" t="s">
        <v>20</v>
      </c>
      <c r="N1588" t="s">
        <v>419</v>
      </c>
      <c r="P1588" s="2">
        <f t="shared" si="144"/>
        <v>44531</v>
      </c>
      <c r="Q1588" s="3">
        <f t="shared" si="145"/>
        <v>44561</v>
      </c>
      <c r="R1588" t="str">
        <f t="shared" si="146"/>
        <v>Daily Journey</v>
      </c>
      <c r="S1588" t="str">
        <f t="shared" si="147"/>
        <v>On Time</v>
      </c>
      <c r="T1588" t="str">
        <f>IF(R1588="Permit", J1588, IF(G1588="","NA CO", IF(G1588="00:00:00","NA CO", IF(G1588&lt;E1588,"Early",IF(I1588*1440&gt;=parameter!$C$4,"Overtime","On Time CO")))))</f>
        <v>NA CO</v>
      </c>
      <c r="U1588" t="str">
        <f t="shared" si="148"/>
        <v/>
      </c>
      <c r="V1588" t="str">
        <f t="shared" si="149"/>
        <v/>
      </c>
    </row>
    <row r="1589" spans="1:22" x14ac:dyDescent="0.3">
      <c r="A1589" t="s">
        <v>416</v>
      </c>
      <c r="B1589" t="s">
        <v>417</v>
      </c>
      <c r="C1589" t="str">
        <f>LEFT(raw!D1589,10)</f>
        <v>2021-12-03</v>
      </c>
      <c r="D1589" t="str">
        <f>LEFT(raw!E1589,8)</f>
        <v>00:00:00</v>
      </c>
      <c r="E1589" t="str">
        <f>LEFT(raw!F1589,8)</f>
        <v>00:00:00</v>
      </c>
      <c r="F1589" t="str">
        <f>LEFT(raw!G1589,8)</f>
        <v>08:26:19</v>
      </c>
      <c r="G1589" t="str">
        <f>LEFT(raw!H1589,8)</f>
        <v/>
      </c>
      <c r="H1589" t="s">
        <v>19</v>
      </c>
      <c r="I1589" t="s">
        <v>20</v>
      </c>
      <c r="J1589" t="s">
        <v>21</v>
      </c>
      <c r="K1589" t="s">
        <v>22</v>
      </c>
      <c r="L1589" t="str">
        <f>LEFT(raw!M1589,8)</f>
        <v>00:00:00</v>
      </c>
      <c r="M1589" t="s">
        <v>20</v>
      </c>
      <c r="N1589" t="s">
        <v>6434</v>
      </c>
      <c r="P1589" s="2">
        <f t="shared" si="144"/>
        <v>44533</v>
      </c>
      <c r="Q1589" s="3">
        <f t="shared" si="145"/>
        <v>44561</v>
      </c>
      <c r="R1589" t="str">
        <f t="shared" si="146"/>
        <v>Daily Journey</v>
      </c>
      <c r="S1589" t="str">
        <f t="shared" si="147"/>
        <v>On Time</v>
      </c>
      <c r="T1589" t="str">
        <f>IF(R1589="Permit", J1589, IF(G1589="","NA CO", IF(G1589="00:00:00","NA CO", IF(G1589&lt;E1589,"Early",IF(I1589*1440&gt;=parameter!$C$4,"Overtime","On Time CO")))))</f>
        <v>NA CO</v>
      </c>
      <c r="U1589" t="str">
        <f t="shared" si="148"/>
        <v/>
      </c>
      <c r="V1589" t="str">
        <f t="shared" si="149"/>
        <v/>
      </c>
    </row>
    <row r="1590" spans="1:22" x14ac:dyDescent="0.3">
      <c r="A1590" t="s">
        <v>420</v>
      </c>
      <c r="B1590" t="s">
        <v>421</v>
      </c>
      <c r="C1590" t="str">
        <f>LEFT(raw!D1590,10)</f>
        <v>2021-12-01</v>
      </c>
      <c r="D1590" t="str">
        <f>LEFT(raw!E1590,8)</f>
        <v>07:30:00</v>
      </c>
      <c r="E1590" t="str">
        <f>LEFT(raw!F1590,8)</f>
        <v>16:00:00</v>
      </c>
      <c r="F1590" t="str">
        <f>LEFT(raw!G1590,8)</f>
        <v>06:55:39</v>
      </c>
      <c r="G1590" t="str">
        <f>LEFT(raw!H1590,8)</f>
        <v>17:40:47</v>
      </c>
      <c r="H1590" t="s">
        <v>19</v>
      </c>
      <c r="I1590" t="s">
        <v>20</v>
      </c>
      <c r="J1590" t="s">
        <v>25</v>
      </c>
      <c r="K1590" t="s">
        <v>26</v>
      </c>
      <c r="L1590" t="str">
        <f>LEFT(raw!M1590,8)</f>
        <v>08:30:00</v>
      </c>
      <c r="M1590" t="s">
        <v>20</v>
      </c>
      <c r="N1590" t="s">
        <v>31</v>
      </c>
      <c r="O1590" t="s">
        <v>31</v>
      </c>
      <c r="P1590" s="2">
        <f t="shared" si="144"/>
        <v>44531</v>
      </c>
      <c r="Q1590" s="3">
        <f t="shared" si="145"/>
        <v>44561</v>
      </c>
      <c r="R1590" t="str">
        <f t="shared" si="146"/>
        <v>Attendance</v>
      </c>
      <c r="S1590" t="str">
        <f t="shared" si="147"/>
        <v>On Time</v>
      </c>
      <c r="T1590" t="str">
        <f>IF(R1590="Permit", J1590, IF(G1590="","NA CO", IF(G1590="00:00:00","NA CO", IF(G1590&lt;E1590,"Early",IF(I1590*1440&gt;=parameter!$C$4,"Overtime","On Time CO")))))</f>
        <v>On Time CO</v>
      </c>
      <c r="U1590" t="str">
        <f t="shared" si="148"/>
        <v/>
      </c>
      <c r="V1590" t="str">
        <f t="shared" si="149"/>
        <v/>
      </c>
    </row>
    <row r="1591" spans="1:22" x14ac:dyDescent="0.3">
      <c r="A1591" t="s">
        <v>420</v>
      </c>
      <c r="B1591" t="s">
        <v>421</v>
      </c>
      <c r="C1591" t="str">
        <f>LEFT(raw!D1591,10)</f>
        <v>2021-12-02</v>
      </c>
      <c r="D1591" t="str">
        <f>LEFT(raw!E1591,8)</f>
        <v>07:30:00</v>
      </c>
      <c r="E1591" t="str">
        <f>LEFT(raw!F1591,8)</f>
        <v>16:30:00</v>
      </c>
      <c r="F1591" t="str">
        <f>LEFT(raw!G1591,8)</f>
        <v>06:51:05</v>
      </c>
      <c r="G1591" t="str">
        <f>LEFT(raw!H1591,8)</f>
        <v>17:34:55</v>
      </c>
      <c r="H1591" t="s">
        <v>19</v>
      </c>
      <c r="I1591" t="s">
        <v>20</v>
      </c>
      <c r="J1591" t="s">
        <v>25</v>
      </c>
      <c r="K1591" t="s">
        <v>26</v>
      </c>
      <c r="L1591" t="str">
        <f>LEFT(raw!M1591,8)</f>
        <v>09:00:00</v>
      </c>
      <c r="M1591" t="s">
        <v>20</v>
      </c>
      <c r="N1591" t="s">
        <v>31</v>
      </c>
      <c r="O1591" t="s">
        <v>31</v>
      </c>
      <c r="P1591" s="2">
        <f t="shared" si="144"/>
        <v>44532</v>
      </c>
      <c r="Q1591" s="3">
        <f t="shared" si="145"/>
        <v>44561</v>
      </c>
      <c r="R1591" t="str">
        <f t="shared" si="146"/>
        <v>Attendance</v>
      </c>
      <c r="S1591" t="str">
        <f t="shared" si="147"/>
        <v>On Time</v>
      </c>
      <c r="T1591" t="str">
        <f>IF(R1591="Permit", J1591, IF(G1591="","NA CO", IF(G1591="00:00:00","NA CO", IF(G1591&lt;E1591,"Early",IF(I1591*1440&gt;=parameter!$C$4,"Overtime","On Time CO")))))</f>
        <v>On Time CO</v>
      </c>
      <c r="U1591" t="str">
        <f t="shared" si="148"/>
        <v/>
      </c>
      <c r="V1591" t="str">
        <f t="shared" si="149"/>
        <v/>
      </c>
    </row>
    <row r="1592" spans="1:22" x14ac:dyDescent="0.3">
      <c r="A1592" t="s">
        <v>420</v>
      </c>
      <c r="B1592" t="s">
        <v>421</v>
      </c>
      <c r="C1592" t="str">
        <f>LEFT(raw!D1592,10)</f>
        <v>2021-12-06</v>
      </c>
      <c r="D1592" t="str">
        <f>LEFT(raw!E1592,8)</f>
        <v>07:30:00</v>
      </c>
      <c r="E1592" t="str">
        <f>LEFT(raw!F1592,8)</f>
        <v>16:30:00</v>
      </c>
      <c r="F1592" t="str">
        <f>LEFT(raw!G1592,8)</f>
        <v>06:57:58</v>
      </c>
      <c r="G1592" t="str">
        <f>LEFT(raw!H1592,8)</f>
        <v>19:13:12</v>
      </c>
      <c r="H1592" t="s">
        <v>19</v>
      </c>
      <c r="I1592" t="s">
        <v>20</v>
      </c>
      <c r="J1592" t="s">
        <v>25</v>
      </c>
      <c r="K1592" t="s">
        <v>26</v>
      </c>
      <c r="L1592" t="str">
        <f>LEFT(raw!M1592,8)</f>
        <v>09:00:00</v>
      </c>
      <c r="M1592" t="s">
        <v>20</v>
      </c>
      <c r="N1592" t="s">
        <v>31</v>
      </c>
      <c r="O1592" t="s">
        <v>31</v>
      </c>
      <c r="P1592" s="2">
        <f t="shared" si="144"/>
        <v>44536</v>
      </c>
      <c r="Q1592" s="3">
        <f t="shared" si="145"/>
        <v>44561</v>
      </c>
      <c r="R1592" t="str">
        <f t="shared" si="146"/>
        <v>Attendance</v>
      </c>
      <c r="S1592" t="str">
        <f t="shared" si="147"/>
        <v>On Time</v>
      </c>
      <c r="T1592" t="str">
        <f>IF(R1592="Permit", J1592, IF(G1592="","NA CO", IF(G1592="00:00:00","NA CO", IF(G1592&lt;E1592,"Early",IF(I1592*1440&gt;=parameter!$C$4,"Overtime","On Time CO")))))</f>
        <v>On Time CO</v>
      </c>
      <c r="U1592" t="str">
        <f t="shared" si="148"/>
        <v/>
      </c>
      <c r="V1592" t="str">
        <f t="shared" si="149"/>
        <v/>
      </c>
    </row>
    <row r="1593" spans="1:22" x14ac:dyDescent="0.3">
      <c r="A1593" t="s">
        <v>420</v>
      </c>
      <c r="B1593" t="s">
        <v>421</v>
      </c>
      <c r="C1593" t="str">
        <f>LEFT(raw!D1593,10)</f>
        <v>2021-12-07</v>
      </c>
      <c r="D1593" t="str">
        <f>LEFT(raw!E1593,8)</f>
        <v>07:30:00</v>
      </c>
      <c r="E1593" t="str">
        <f>LEFT(raw!F1593,8)</f>
        <v>16:30:00</v>
      </c>
      <c r="F1593" t="str">
        <f>LEFT(raw!G1593,8)</f>
        <v>07:01:21</v>
      </c>
      <c r="G1593" t="str">
        <f>LEFT(raw!H1593,8)</f>
        <v>18:33:09</v>
      </c>
      <c r="H1593" t="s">
        <v>19</v>
      </c>
      <c r="I1593" t="s">
        <v>20</v>
      </c>
      <c r="J1593" t="s">
        <v>25</v>
      </c>
      <c r="K1593" t="s">
        <v>26</v>
      </c>
      <c r="L1593" t="str">
        <f>LEFT(raw!M1593,8)</f>
        <v>09:00:00</v>
      </c>
      <c r="M1593" t="s">
        <v>20</v>
      </c>
      <c r="N1593" t="s">
        <v>31</v>
      </c>
      <c r="O1593" t="s">
        <v>31</v>
      </c>
      <c r="P1593" s="2">
        <f t="shared" si="144"/>
        <v>44537</v>
      </c>
      <c r="Q1593" s="3">
        <f t="shared" si="145"/>
        <v>44561</v>
      </c>
      <c r="R1593" t="str">
        <f t="shared" si="146"/>
        <v>Attendance</v>
      </c>
      <c r="S1593" t="str">
        <f t="shared" si="147"/>
        <v>On Time</v>
      </c>
      <c r="T1593" t="str">
        <f>IF(R1593="Permit", J1593, IF(G1593="","NA CO", IF(G1593="00:00:00","NA CO", IF(G1593&lt;E1593,"Early",IF(I1593*1440&gt;=parameter!$C$4,"Overtime","On Time CO")))))</f>
        <v>On Time CO</v>
      </c>
      <c r="U1593" t="str">
        <f t="shared" si="148"/>
        <v/>
      </c>
      <c r="V1593" t="str">
        <f t="shared" si="149"/>
        <v/>
      </c>
    </row>
    <row r="1594" spans="1:22" x14ac:dyDescent="0.3">
      <c r="A1594" t="s">
        <v>420</v>
      </c>
      <c r="B1594" t="s">
        <v>421</v>
      </c>
      <c r="C1594" t="str">
        <f>LEFT(raw!D1594,10)</f>
        <v>2021-12-08</v>
      </c>
      <c r="D1594" t="str">
        <f>LEFT(raw!E1594,8)</f>
        <v>00:00:00</v>
      </c>
      <c r="E1594" t="str">
        <f>LEFT(raw!F1594,8)</f>
        <v>00:00:00</v>
      </c>
      <c r="F1594" t="str">
        <f>LEFT(raw!G1594,8)</f>
        <v>07:02:00</v>
      </c>
      <c r="G1594" t="str">
        <f>LEFT(raw!H1594,8)</f>
        <v>17:13:29</v>
      </c>
      <c r="H1594" t="s">
        <v>19</v>
      </c>
      <c r="I1594" t="s">
        <v>20</v>
      </c>
      <c r="J1594" t="s">
        <v>21</v>
      </c>
      <c r="K1594" t="s">
        <v>22</v>
      </c>
      <c r="L1594" t="str">
        <f>LEFT(raw!M1594,8)</f>
        <v>10:11:28</v>
      </c>
      <c r="M1594" t="s">
        <v>20</v>
      </c>
      <c r="N1594" t="s">
        <v>6449</v>
      </c>
      <c r="O1594" t="s">
        <v>423</v>
      </c>
      <c r="P1594" s="2">
        <f t="shared" si="144"/>
        <v>44538</v>
      </c>
      <c r="Q1594" s="3">
        <f t="shared" si="145"/>
        <v>44561</v>
      </c>
      <c r="R1594" t="str">
        <f t="shared" si="146"/>
        <v>Daily Journey</v>
      </c>
      <c r="S1594" t="str">
        <f t="shared" si="147"/>
        <v>On Time</v>
      </c>
      <c r="T1594" t="str">
        <f>IF(R1594="Permit", J1594, IF(G1594="","NA CO", IF(G1594="00:00:00","NA CO", IF(G1594&lt;E1594,"Early",IF(I1594*1440&gt;=parameter!$C$4,"Overtime","On Time CO")))))</f>
        <v>On Time CO</v>
      </c>
      <c r="U1594" t="str">
        <f t="shared" si="148"/>
        <v/>
      </c>
      <c r="V1594" t="str">
        <f t="shared" si="149"/>
        <v/>
      </c>
    </row>
    <row r="1595" spans="1:22" x14ac:dyDescent="0.3">
      <c r="A1595" t="s">
        <v>420</v>
      </c>
      <c r="B1595" t="s">
        <v>421</v>
      </c>
      <c r="C1595" t="str">
        <f>LEFT(raw!D1595,10)</f>
        <v>2021-12-09</v>
      </c>
      <c r="D1595" t="str">
        <f>LEFT(raw!E1595,8)</f>
        <v>07:30:00</v>
      </c>
      <c r="E1595" t="str">
        <f>LEFT(raw!F1595,8)</f>
        <v>16:30:00</v>
      </c>
      <c r="F1595" t="str">
        <f>LEFT(raw!G1595,8)</f>
        <v>07:09:46</v>
      </c>
      <c r="G1595" t="str">
        <f>LEFT(raw!H1595,8)</f>
        <v>18:50:35</v>
      </c>
      <c r="H1595" t="s">
        <v>19</v>
      </c>
      <c r="I1595" t="s">
        <v>20</v>
      </c>
      <c r="J1595" t="s">
        <v>25</v>
      </c>
      <c r="K1595" t="s">
        <v>26</v>
      </c>
      <c r="L1595" t="str">
        <f>LEFT(raw!M1595,8)</f>
        <v>09:00:00</v>
      </c>
      <c r="M1595" t="s">
        <v>20</v>
      </c>
      <c r="N1595" t="s">
        <v>31</v>
      </c>
      <c r="O1595" t="s">
        <v>31</v>
      </c>
      <c r="P1595" s="2">
        <f t="shared" si="144"/>
        <v>44539</v>
      </c>
      <c r="Q1595" s="3">
        <f t="shared" si="145"/>
        <v>44561</v>
      </c>
      <c r="R1595" t="str">
        <f t="shared" si="146"/>
        <v>Attendance</v>
      </c>
      <c r="S1595" t="str">
        <f t="shared" si="147"/>
        <v>On Time</v>
      </c>
      <c r="T1595" t="str">
        <f>IF(R1595="Permit", J1595, IF(G1595="","NA CO", IF(G1595="00:00:00","NA CO", IF(G1595&lt;E1595,"Early",IF(I1595*1440&gt;=parameter!$C$4,"Overtime","On Time CO")))))</f>
        <v>On Time CO</v>
      </c>
      <c r="U1595" t="str">
        <f t="shared" si="148"/>
        <v/>
      </c>
      <c r="V1595" t="str">
        <f t="shared" si="149"/>
        <v/>
      </c>
    </row>
    <row r="1596" spans="1:22" x14ac:dyDescent="0.3">
      <c r="A1596" t="s">
        <v>420</v>
      </c>
      <c r="B1596" t="s">
        <v>421</v>
      </c>
      <c r="C1596" t="str">
        <f>LEFT(raw!D1596,10)</f>
        <v>2021-12-10</v>
      </c>
      <c r="D1596" t="str">
        <f>LEFT(raw!E1596,8)</f>
        <v>07:30:00</v>
      </c>
      <c r="E1596" t="str">
        <f>LEFT(raw!F1596,8)</f>
        <v>16:30:00</v>
      </c>
      <c r="F1596" t="str">
        <f>LEFT(raw!G1596,8)</f>
        <v>06:55:44</v>
      </c>
      <c r="G1596" t="str">
        <f>LEFT(raw!H1596,8)</f>
        <v>19:29:03</v>
      </c>
      <c r="H1596" t="s">
        <v>19</v>
      </c>
      <c r="I1596" t="s">
        <v>20</v>
      </c>
      <c r="J1596" t="s">
        <v>25</v>
      </c>
      <c r="K1596" t="s">
        <v>26</v>
      </c>
      <c r="L1596" t="str">
        <f>LEFT(raw!M1596,8)</f>
        <v>09:00:00</v>
      </c>
      <c r="M1596" t="s">
        <v>20</v>
      </c>
      <c r="N1596" t="s">
        <v>31</v>
      </c>
      <c r="O1596" t="s">
        <v>31</v>
      </c>
      <c r="P1596" s="2">
        <f t="shared" si="144"/>
        <v>44540</v>
      </c>
      <c r="Q1596" s="3">
        <f t="shared" si="145"/>
        <v>44561</v>
      </c>
      <c r="R1596" t="str">
        <f t="shared" si="146"/>
        <v>Attendance</v>
      </c>
      <c r="S1596" t="str">
        <f t="shared" si="147"/>
        <v>On Time</v>
      </c>
      <c r="T1596" t="str">
        <f>IF(R1596="Permit", J1596, IF(G1596="","NA CO", IF(G1596="00:00:00","NA CO", IF(G1596&lt;E1596,"Early",IF(I1596*1440&gt;=parameter!$C$4,"Overtime","On Time CO")))))</f>
        <v>On Time CO</v>
      </c>
      <c r="U1596" t="str">
        <f t="shared" si="148"/>
        <v/>
      </c>
      <c r="V1596" t="str">
        <f t="shared" si="149"/>
        <v/>
      </c>
    </row>
    <row r="1597" spans="1:22" x14ac:dyDescent="0.3">
      <c r="A1597" t="s">
        <v>420</v>
      </c>
      <c r="B1597" t="s">
        <v>421</v>
      </c>
      <c r="C1597" t="str">
        <f>LEFT(raw!D1597,10)</f>
        <v>2021-12-13</v>
      </c>
      <c r="D1597" t="str">
        <f>LEFT(raw!E1597,8)</f>
        <v>07:30:00</v>
      </c>
      <c r="E1597" t="str">
        <f>LEFT(raw!F1597,8)</f>
        <v>16:30:00</v>
      </c>
      <c r="F1597" t="str">
        <f>LEFT(raw!G1597,8)</f>
        <v>06:56:33</v>
      </c>
      <c r="G1597" t="str">
        <f>LEFT(raw!H1597,8)</f>
        <v>19:25:24</v>
      </c>
      <c r="H1597" t="s">
        <v>19</v>
      </c>
      <c r="I1597" t="s">
        <v>20</v>
      </c>
      <c r="J1597" t="s">
        <v>25</v>
      </c>
      <c r="K1597" t="s">
        <v>26</v>
      </c>
      <c r="L1597" t="str">
        <f>LEFT(raw!M1597,8)</f>
        <v>09:00:00</v>
      </c>
      <c r="M1597" t="s">
        <v>20</v>
      </c>
      <c r="N1597" t="s">
        <v>31</v>
      </c>
      <c r="O1597" t="s">
        <v>31</v>
      </c>
      <c r="P1597" s="2">
        <f t="shared" si="144"/>
        <v>44543</v>
      </c>
      <c r="Q1597" s="3">
        <f t="shared" si="145"/>
        <v>44561</v>
      </c>
      <c r="R1597" t="str">
        <f t="shared" si="146"/>
        <v>Attendance</v>
      </c>
      <c r="S1597" t="str">
        <f t="shared" si="147"/>
        <v>On Time</v>
      </c>
      <c r="T1597" t="str">
        <f>IF(R1597="Permit", J1597, IF(G1597="","NA CO", IF(G1597="00:00:00","NA CO", IF(G1597&lt;E1597,"Early",IF(I1597*1440&gt;=parameter!$C$4,"Overtime","On Time CO")))))</f>
        <v>On Time CO</v>
      </c>
      <c r="U1597" t="str">
        <f t="shared" si="148"/>
        <v/>
      </c>
      <c r="V1597" t="str">
        <f t="shared" si="149"/>
        <v/>
      </c>
    </row>
    <row r="1598" spans="1:22" x14ac:dyDescent="0.3">
      <c r="A1598" t="s">
        <v>420</v>
      </c>
      <c r="B1598" t="s">
        <v>421</v>
      </c>
      <c r="C1598" t="str">
        <f>LEFT(raw!D1598,10)</f>
        <v>2021-12-14</v>
      </c>
      <c r="D1598" t="str">
        <f>LEFT(raw!E1598,8)</f>
        <v>00:00:00</v>
      </c>
      <c r="E1598" t="str">
        <f>LEFT(raw!F1598,8)</f>
        <v>00:00:00</v>
      </c>
      <c r="F1598" t="str">
        <f>LEFT(raw!G1598,8)</f>
        <v>07:12:28</v>
      </c>
      <c r="G1598" t="str">
        <f>LEFT(raw!H1598,8)</f>
        <v>17:21:46</v>
      </c>
      <c r="H1598" t="s">
        <v>19</v>
      </c>
      <c r="I1598" t="s">
        <v>20</v>
      </c>
      <c r="J1598" t="s">
        <v>21</v>
      </c>
      <c r="K1598" t="s">
        <v>22</v>
      </c>
      <c r="L1598" t="str">
        <f>LEFT(raw!M1598,8)</f>
        <v>10:09:17</v>
      </c>
      <c r="M1598" t="s">
        <v>20</v>
      </c>
      <c r="N1598" t="s">
        <v>423</v>
      </c>
      <c r="O1598" t="s">
        <v>423</v>
      </c>
      <c r="P1598" s="2">
        <f t="shared" si="144"/>
        <v>44544</v>
      </c>
      <c r="Q1598" s="3">
        <f t="shared" si="145"/>
        <v>44561</v>
      </c>
      <c r="R1598" t="str">
        <f t="shared" si="146"/>
        <v>Daily Journey</v>
      </c>
      <c r="S1598" t="str">
        <f t="shared" si="147"/>
        <v>On Time</v>
      </c>
      <c r="T1598" t="str">
        <f>IF(R1598="Permit", J1598, IF(G1598="","NA CO", IF(G1598="00:00:00","NA CO", IF(G1598&lt;E1598,"Early",IF(I1598*1440&gt;=parameter!$C$4,"Overtime","On Time CO")))))</f>
        <v>On Time CO</v>
      </c>
      <c r="U1598" t="str">
        <f t="shared" si="148"/>
        <v/>
      </c>
      <c r="V1598" t="str">
        <f t="shared" si="149"/>
        <v/>
      </c>
    </row>
    <row r="1599" spans="1:22" x14ac:dyDescent="0.3">
      <c r="A1599" t="s">
        <v>420</v>
      </c>
      <c r="B1599" t="s">
        <v>421</v>
      </c>
      <c r="C1599" t="str">
        <f>LEFT(raw!D1599,10)</f>
        <v>2021-12-15</v>
      </c>
      <c r="D1599" t="str">
        <f>LEFT(raw!E1599,8)</f>
        <v>07:30:00</v>
      </c>
      <c r="E1599" t="str">
        <f>LEFT(raw!F1599,8)</f>
        <v>16:00:00</v>
      </c>
      <c r="F1599" t="str">
        <f>LEFT(raw!G1599,8)</f>
        <v>07:00:25</v>
      </c>
      <c r="G1599" t="str">
        <f>LEFT(raw!H1599,8)</f>
        <v>18:22:41</v>
      </c>
      <c r="H1599" t="s">
        <v>19</v>
      </c>
      <c r="I1599" t="s">
        <v>20</v>
      </c>
      <c r="J1599" t="s">
        <v>25</v>
      </c>
      <c r="K1599" t="s">
        <v>26</v>
      </c>
      <c r="L1599" t="str">
        <f>LEFT(raw!M1599,8)</f>
        <v>08:30:00</v>
      </c>
      <c r="M1599" t="s">
        <v>20</v>
      </c>
      <c r="N1599" t="s">
        <v>31</v>
      </c>
      <c r="O1599" t="s">
        <v>31</v>
      </c>
      <c r="P1599" s="2">
        <f t="shared" si="144"/>
        <v>44545</v>
      </c>
      <c r="Q1599" s="3">
        <f t="shared" si="145"/>
        <v>44561</v>
      </c>
      <c r="R1599" t="str">
        <f t="shared" si="146"/>
        <v>Attendance</v>
      </c>
      <c r="S1599" t="str">
        <f t="shared" si="147"/>
        <v>On Time</v>
      </c>
      <c r="T1599" t="str">
        <f>IF(R1599="Permit", J1599, IF(G1599="","NA CO", IF(G1599="00:00:00","NA CO", IF(G1599&lt;E1599,"Early",IF(I1599*1440&gt;=parameter!$C$4,"Overtime","On Time CO")))))</f>
        <v>On Time CO</v>
      </c>
      <c r="U1599" t="str">
        <f t="shared" si="148"/>
        <v/>
      </c>
      <c r="V1599" t="str">
        <f t="shared" si="149"/>
        <v/>
      </c>
    </row>
    <row r="1600" spans="1:22" x14ac:dyDescent="0.3">
      <c r="A1600" t="s">
        <v>420</v>
      </c>
      <c r="B1600" t="s">
        <v>421</v>
      </c>
      <c r="C1600" t="str">
        <f>LEFT(raw!D1600,10)</f>
        <v>2021-12-16</v>
      </c>
      <c r="D1600" t="str">
        <f>LEFT(raw!E1600,8)</f>
        <v>07:30:00</v>
      </c>
      <c r="E1600" t="str">
        <f>LEFT(raw!F1600,8)</f>
        <v>16:30:00</v>
      </c>
      <c r="F1600" t="str">
        <f>LEFT(raw!G1600,8)</f>
        <v>07:07:07</v>
      </c>
      <c r="G1600" t="str">
        <f>LEFT(raw!H1600,8)</f>
        <v>20:34:05</v>
      </c>
      <c r="H1600" t="s">
        <v>19</v>
      </c>
      <c r="I1600" t="s">
        <v>20</v>
      </c>
      <c r="J1600" t="s">
        <v>25</v>
      </c>
      <c r="K1600" t="s">
        <v>26</v>
      </c>
      <c r="L1600" t="str">
        <f>LEFT(raw!M1600,8)</f>
        <v>09:00:00</v>
      </c>
      <c r="M1600" t="s">
        <v>20</v>
      </c>
      <c r="N1600" t="s">
        <v>31</v>
      </c>
      <c r="O1600" t="s">
        <v>31</v>
      </c>
      <c r="P1600" s="2">
        <f t="shared" si="144"/>
        <v>44546</v>
      </c>
      <c r="Q1600" s="3">
        <f t="shared" si="145"/>
        <v>44561</v>
      </c>
      <c r="R1600" t="str">
        <f t="shared" si="146"/>
        <v>Attendance</v>
      </c>
      <c r="S1600" t="str">
        <f t="shared" si="147"/>
        <v>On Time</v>
      </c>
      <c r="T1600" t="str">
        <f>IF(R1600="Permit", J1600, IF(G1600="","NA CO", IF(G1600="00:00:00","NA CO", IF(G1600&lt;E1600,"Early",IF(I1600*1440&gt;=parameter!$C$4,"Overtime","On Time CO")))))</f>
        <v>On Time CO</v>
      </c>
      <c r="U1600" t="str">
        <f t="shared" si="148"/>
        <v/>
      </c>
      <c r="V1600" t="str">
        <f t="shared" si="149"/>
        <v/>
      </c>
    </row>
    <row r="1601" spans="1:22" x14ac:dyDescent="0.3">
      <c r="A1601" t="s">
        <v>420</v>
      </c>
      <c r="B1601" t="s">
        <v>421</v>
      </c>
      <c r="C1601" t="str">
        <f>LEFT(raw!D1601,10)</f>
        <v>2021-12-17</v>
      </c>
      <c r="D1601" t="str">
        <f>LEFT(raw!E1601,8)</f>
        <v>07:30:00</v>
      </c>
      <c r="E1601" t="str">
        <f>LEFT(raw!F1601,8)</f>
        <v>16:30:00</v>
      </c>
      <c r="F1601" t="str">
        <f>LEFT(raw!G1601,8)</f>
        <v>06:44:23</v>
      </c>
      <c r="G1601" t="str">
        <f>LEFT(raw!H1601,8)</f>
        <v>19:19:05</v>
      </c>
      <c r="H1601" t="s">
        <v>19</v>
      </c>
      <c r="I1601" t="s">
        <v>20</v>
      </c>
      <c r="J1601" t="s">
        <v>25</v>
      </c>
      <c r="K1601" t="s">
        <v>26</v>
      </c>
      <c r="L1601" t="str">
        <f>LEFT(raw!M1601,8)</f>
        <v>09:00:00</v>
      </c>
      <c r="M1601" t="s">
        <v>20</v>
      </c>
      <c r="N1601" t="s">
        <v>31</v>
      </c>
      <c r="O1601" t="s">
        <v>31</v>
      </c>
      <c r="P1601" s="2">
        <f t="shared" si="144"/>
        <v>44547</v>
      </c>
      <c r="Q1601" s="3">
        <f t="shared" si="145"/>
        <v>44561</v>
      </c>
      <c r="R1601" t="str">
        <f t="shared" si="146"/>
        <v>Attendance</v>
      </c>
      <c r="S1601" t="str">
        <f t="shared" si="147"/>
        <v>On Time</v>
      </c>
      <c r="T1601" t="str">
        <f>IF(R1601="Permit", J1601, IF(G1601="","NA CO", IF(G1601="00:00:00","NA CO", IF(G1601&lt;E1601,"Early",IF(I1601*1440&gt;=parameter!$C$4,"Overtime","On Time CO")))))</f>
        <v>On Time CO</v>
      </c>
      <c r="U1601" t="str">
        <f t="shared" si="148"/>
        <v/>
      </c>
      <c r="V1601" t="str">
        <f t="shared" si="149"/>
        <v/>
      </c>
    </row>
    <row r="1602" spans="1:22" x14ac:dyDescent="0.3">
      <c r="A1602" t="s">
        <v>420</v>
      </c>
      <c r="B1602" t="s">
        <v>421</v>
      </c>
      <c r="C1602" t="str">
        <f>LEFT(raw!D1602,10)</f>
        <v>2021-12-20</v>
      </c>
      <c r="D1602" t="str">
        <f>LEFT(raw!E1602,8)</f>
        <v>07:30:00</v>
      </c>
      <c r="E1602" t="str">
        <f>LEFT(raw!F1602,8)</f>
        <v>16:30:00</v>
      </c>
      <c r="F1602" t="str">
        <f>LEFT(raw!G1602,8)</f>
        <v>06:57:24</v>
      </c>
      <c r="G1602" t="str">
        <f>LEFT(raw!H1602,8)</f>
        <v>17:48:21</v>
      </c>
      <c r="H1602" t="s">
        <v>19</v>
      </c>
      <c r="I1602" t="s">
        <v>20</v>
      </c>
      <c r="J1602" t="s">
        <v>25</v>
      </c>
      <c r="K1602" t="s">
        <v>26</v>
      </c>
      <c r="L1602" t="str">
        <f>LEFT(raw!M1602,8)</f>
        <v>09:00:00</v>
      </c>
      <c r="M1602" t="s">
        <v>20</v>
      </c>
      <c r="N1602" t="s">
        <v>31</v>
      </c>
      <c r="O1602" t="s">
        <v>31</v>
      </c>
      <c r="P1602" s="2">
        <f t="shared" ref="P1602:P1665" si="150">DATE(LEFT(C1602,4),MID(C1602,6,2),RIGHT(C1602,2))</f>
        <v>44550</v>
      </c>
      <c r="Q1602" s="3">
        <f t="shared" si="145"/>
        <v>44561</v>
      </c>
      <c r="R1602" t="str">
        <f t="shared" si="146"/>
        <v>Attendance</v>
      </c>
      <c r="S1602" t="str">
        <f t="shared" si="147"/>
        <v>On Time</v>
      </c>
      <c r="T1602" t="str">
        <f>IF(R1602="Permit", J1602, IF(G1602="","NA CO", IF(G1602="00:00:00","NA CO", IF(G1602&lt;E1602,"Early",IF(I1602*1440&gt;=parameter!$C$4,"Overtime","On Time CO")))))</f>
        <v>On Time CO</v>
      </c>
      <c r="U1602" t="str">
        <f t="shared" si="148"/>
        <v/>
      </c>
      <c r="V1602" t="str">
        <f t="shared" si="149"/>
        <v/>
      </c>
    </row>
    <row r="1603" spans="1:22" x14ac:dyDescent="0.3">
      <c r="A1603" t="s">
        <v>420</v>
      </c>
      <c r="B1603" t="s">
        <v>421</v>
      </c>
      <c r="C1603" t="str">
        <f>LEFT(raw!D1603,10)</f>
        <v>2021-12-21</v>
      </c>
      <c r="D1603" t="str">
        <f>LEFT(raw!E1603,8)</f>
        <v>07:30:00</v>
      </c>
      <c r="E1603" t="str">
        <f>LEFT(raw!F1603,8)</f>
        <v>16:30:00</v>
      </c>
      <c r="F1603" t="str">
        <f>LEFT(raw!G1603,8)</f>
        <v>07:01:55</v>
      </c>
      <c r="G1603" t="str">
        <f>LEFT(raw!H1603,8)</f>
        <v>17:32:25</v>
      </c>
      <c r="H1603" t="s">
        <v>19</v>
      </c>
      <c r="I1603" t="s">
        <v>20</v>
      </c>
      <c r="J1603" t="s">
        <v>25</v>
      </c>
      <c r="K1603" t="s">
        <v>26</v>
      </c>
      <c r="L1603" t="str">
        <f>LEFT(raw!M1603,8)</f>
        <v>09:00:00</v>
      </c>
      <c r="M1603" t="s">
        <v>20</v>
      </c>
      <c r="N1603" t="s">
        <v>31</v>
      </c>
      <c r="O1603" t="s">
        <v>31</v>
      </c>
      <c r="P1603" s="2">
        <f t="shared" si="150"/>
        <v>44551</v>
      </c>
      <c r="Q1603" s="3">
        <f t="shared" ref="Q1603:Q1666" si="151">DATE(YEAR(P1603),MONTH(P1603)+1,1)-1</f>
        <v>44561</v>
      </c>
      <c r="R1603" t="str">
        <f t="shared" ref="R1603:R1666" si="152">IF(J1603="","Daily Journey",IF(J1603="On Time","Attendance",IF(J1603="Late","Attendance",IF(J1603="Pending/Rejected","Permit"))))</f>
        <v>Attendance</v>
      </c>
      <c r="S1603" t="str">
        <f t="shared" ref="S1603:S1666" si="153">IF(J1603="","On Time",IF(J1603="On Time","On Time",IF(J1603="Late","Late",IF(R1603="Permit", K1603))))</f>
        <v>On Time</v>
      </c>
      <c r="T1603" t="str">
        <f>IF(R1603="Permit", J1603, IF(G1603="","NA CO", IF(G1603="00:00:00","NA CO", IF(G1603&lt;E1603,"Early",IF(I1603*1440&gt;=parameter!$C$4,"Overtime","On Time CO")))))</f>
        <v>On Time CO</v>
      </c>
      <c r="U1603" t="str">
        <f t="shared" ref="U1603:U1666" si="154">IF(S1603="Late",I1603,"")</f>
        <v/>
      </c>
      <c r="V1603" t="str">
        <f t="shared" ref="V1603:V1666" si="155">IF(T1603="Overtime",M1603,"")</f>
        <v/>
      </c>
    </row>
    <row r="1604" spans="1:22" x14ac:dyDescent="0.3">
      <c r="A1604" t="s">
        <v>420</v>
      </c>
      <c r="B1604" t="s">
        <v>421</v>
      </c>
      <c r="C1604" t="str">
        <f>LEFT(raw!D1604,10)</f>
        <v>2021-12-22</v>
      </c>
      <c r="D1604" t="str">
        <f>LEFT(raw!E1604,8)</f>
        <v>07:30:00</v>
      </c>
      <c r="E1604" t="str">
        <f>LEFT(raw!F1604,8)</f>
        <v>16:00:00</v>
      </c>
      <c r="F1604" t="str">
        <f>LEFT(raw!G1604,8)</f>
        <v>07:04:28</v>
      </c>
      <c r="G1604" t="str">
        <f>LEFT(raw!H1604,8)</f>
        <v>17:57:00</v>
      </c>
      <c r="H1604" t="s">
        <v>19</v>
      </c>
      <c r="I1604" t="s">
        <v>20</v>
      </c>
      <c r="J1604" t="s">
        <v>25</v>
      </c>
      <c r="K1604" t="s">
        <v>26</v>
      </c>
      <c r="L1604" t="str">
        <f>LEFT(raw!M1604,8)</f>
        <v>08:30:00</v>
      </c>
      <c r="M1604" t="s">
        <v>20</v>
      </c>
      <c r="N1604" t="s">
        <v>31</v>
      </c>
      <c r="O1604" t="s">
        <v>31</v>
      </c>
      <c r="P1604" s="2">
        <f t="shared" si="150"/>
        <v>44552</v>
      </c>
      <c r="Q1604" s="3">
        <f t="shared" si="151"/>
        <v>44561</v>
      </c>
      <c r="R1604" t="str">
        <f t="shared" si="152"/>
        <v>Attendance</v>
      </c>
      <c r="S1604" t="str">
        <f t="shared" si="153"/>
        <v>On Time</v>
      </c>
      <c r="T1604" t="str">
        <f>IF(R1604="Permit", J1604, IF(G1604="","NA CO", IF(G1604="00:00:00","NA CO", IF(G1604&lt;E1604,"Early",IF(I1604*1440&gt;=parameter!$C$4,"Overtime","On Time CO")))))</f>
        <v>On Time CO</v>
      </c>
      <c r="U1604" t="str">
        <f t="shared" si="154"/>
        <v/>
      </c>
      <c r="V1604" t="str">
        <f t="shared" si="155"/>
        <v/>
      </c>
    </row>
    <row r="1605" spans="1:22" x14ac:dyDescent="0.3">
      <c r="A1605" t="s">
        <v>420</v>
      </c>
      <c r="B1605" t="s">
        <v>421</v>
      </c>
      <c r="C1605" t="str">
        <f>LEFT(raw!D1605,10)</f>
        <v>2021-12-23</v>
      </c>
      <c r="D1605" t="str">
        <f>LEFT(raw!E1605,8)</f>
        <v>07:30:00</v>
      </c>
      <c r="E1605" t="str">
        <f>LEFT(raw!F1605,8)</f>
        <v>16:30:00</v>
      </c>
      <c r="F1605" t="str">
        <f>LEFT(raw!G1605,8)</f>
        <v>07:02:49</v>
      </c>
      <c r="G1605" t="str">
        <f>LEFT(raw!H1605,8)</f>
        <v>17:39:22</v>
      </c>
      <c r="H1605" t="s">
        <v>19</v>
      </c>
      <c r="I1605" t="s">
        <v>20</v>
      </c>
      <c r="J1605" t="s">
        <v>25</v>
      </c>
      <c r="K1605" t="s">
        <v>26</v>
      </c>
      <c r="L1605" t="str">
        <f>LEFT(raw!M1605,8)</f>
        <v>09:00:00</v>
      </c>
      <c r="M1605" t="s">
        <v>20</v>
      </c>
      <c r="N1605" t="s">
        <v>31</v>
      </c>
      <c r="O1605" t="s">
        <v>31</v>
      </c>
      <c r="P1605" s="2">
        <f t="shared" si="150"/>
        <v>44553</v>
      </c>
      <c r="Q1605" s="3">
        <f t="shared" si="151"/>
        <v>44561</v>
      </c>
      <c r="R1605" t="str">
        <f t="shared" si="152"/>
        <v>Attendance</v>
      </c>
      <c r="S1605" t="str">
        <f t="shared" si="153"/>
        <v>On Time</v>
      </c>
      <c r="T1605" t="str">
        <f>IF(R1605="Permit", J1605, IF(G1605="","NA CO", IF(G1605="00:00:00","NA CO", IF(G1605&lt;E1605,"Early",IF(I1605*1440&gt;=parameter!$C$4,"Overtime","On Time CO")))))</f>
        <v>On Time CO</v>
      </c>
      <c r="U1605" t="str">
        <f t="shared" si="154"/>
        <v/>
      </c>
      <c r="V1605" t="str">
        <f t="shared" si="155"/>
        <v/>
      </c>
    </row>
    <row r="1606" spans="1:22" x14ac:dyDescent="0.3">
      <c r="A1606" t="s">
        <v>420</v>
      </c>
      <c r="B1606" t="s">
        <v>421</v>
      </c>
      <c r="C1606" t="str">
        <f>LEFT(raw!D1606,10)</f>
        <v>2021-12-24</v>
      </c>
      <c r="D1606" t="str">
        <f>LEFT(raw!E1606,8)</f>
        <v>07:30:00</v>
      </c>
      <c r="E1606" t="str">
        <f>LEFT(raw!F1606,8)</f>
        <v>16:30:00</v>
      </c>
      <c r="F1606" t="str">
        <f>LEFT(raw!G1606,8)</f>
        <v>06:56:44</v>
      </c>
      <c r="G1606" t="str">
        <f>LEFT(raw!H1606,8)</f>
        <v>17:22:38</v>
      </c>
      <c r="H1606" t="s">
        <v>19</v>
      </c>
      <c r="I1606" t="s">
        <v>20</v>
      </c>
      <c r="J1606" t="s">
        <v>25</v>
      </c>
      <c r="K1606" t="s">
        <v>26</v>
      </c>
      <c r="L1606" t="str">
        <f>LEFT(raw!M1606,8)</f>
        <v>09:00:00</v>
      </c>
      <c r="M1606" t="s">
        <v>20</v>
      </c>
      <c r="N1606" t="s">
        <v>31</v>
      </c>
      <c r="O1606" t="s">
        <v>31</v>
      </c>
      <c r="P1606" s="2">
        <f t="shared" si="150"/>
        <v>44554</v>
      </c>
      <c r="Q1606" s="3">
        <f t="shared" si="151"/>
        <v>44561</v>
      </c>
      <c r="R1606" t="str">
        <f t="shared" si="152"/>
        <v>Attendance</v>
      </c>
      <c r="S1606" t="str">
        <f t="shared" si="153"/>
        <v>On Time</v>
      </c>
      <c r="T1606" t="str">
        <f>IF(R1606="Permit", J1606, IF(G1606="","NA CO", IF(G1606="00:00:00","NA CO", IF(G1606&lt;E1606,"Early",IF(I1606*1440&gt;=parameter!$C$4,"Overtime","On Time CO")))))</f>
        <v>On Time CO</v>
      </c>
      <c r="U1606" t="str">
        <f t="shared" si="154"/>
        <v/>
      </c>
      <c r="V1606" t="str">
        <f t="shared" si="155"/>
        <v/>
      </c>
    </row>
    <row r="1607" spans="1:22" x14ac:dyDescent="0.3">
      <c r="A1607" t="s">
        <v>420</v>
      </c>
      <c r="B1607" t="s">
        <v>421</v>
      </c>
      <c r="C1607" t="str">
        <f>LEFT(raw!D1607,10)</f>
        <v>2021-12-27</v>
      </c>
      <c r="D1607" t="str">
        <f>LEFT(raw!E1607,8)</f>
        <v>07:30:00</v>
      </c>
      <c r="E1607" t="str">
        <f>LEFT(raw!F1607,8)</f>
        <v>16:30:00</v>
      </c>
      <c r="F1607" t="str">
        <f>LEFT(raw!G1607,8)</f>
        <v>06:59:38</v>
      </c>
      <c r="G1607" t="str">
        <f>LEFT(raw!H1607,8)</f>
        <v>18:15:10</v>
      </c>
      <c r="H1607" t="s">
        <v>19</v>
      </c>
      <c r="I1607" t="s">
        <v>20</v>
      </c>
      <c r="J1607" t="s">
        <v>25</v>
      </c>
      <c r="K1607" t="s">
        <v>26</v>
      </c>
      <c r="L1607" t="str">
        <f>LEFT(raw!M1607,8)</f>
        <v>09:00:00</v>
      </c>
      <c r="M1607" t="s">
        <v>20</v>
      </c>
      <c r="N1607" t="s">
        <v>31</v>
      </c>
      <c r="O1607" t="s">
        <v>31</v>
      </c>
      <c r="P1607" s="2">
        <f t="shared" si="150"/>
        <v>44557</v>
      </c>
      <c r="Q1607" s="3">
        <f t="shared" si="151"/>
        <v>44561</v>
      </c>
      <c r="R1607" t="str">
        <f t="shared" si="152"/>
        <v>Attendance</v>
      </c>
      <c r="S1607" t="str">
        <f t="shared" si="153"/>
        <v>On Time</v>
      </c>
      <c r="T1607" t="str">
        <f>IF(R1607="Permit", J1607, IF(G1607="","NA CO", IF(G1607="00:00:00","NA CO", IF(G1607&lt;E1607,"Early",IF(I1607*1440&gt;=parameter!$C$4,"Overtime","On Time CO")))))</f>
        <v>On Time CO</v>
      </c>
      <c r="U1607" t="str">
        <f t="shared" si="154"/>
        <v/>
      </c>
      <c r="V1607" t="str">
        <f t="shared" si="155"/>
        <v/>
      </c>
    </row>
    <row r="1608" spans="1:22" x14ac:dyDescent="0.3">
      <c r="A1608" t="s">
        <v>420</v>
      </c>
      <c r="B1608" t="s">
        <v>421</v>
      </c>
      <c r="C1608" t="str">
        <f>LEFT(raw!D1608,10)</f>
        <v>2021-12-28</v>
      </c>
      <c r="D1608" t="str">
        <f>LEFT(raw!E1608,8)</f>
        <v>07:30:00</v>
      </c>
      <c r="E1608" t="str">
        <f>LEFT(raw!F1608,8)</f>
        <v>16:30:00</v>
      </c>
      <c r="F1608" t="str">
        <f>LEFT(raw!G1608,8)</f>
        <v>06:57:47</v>
      </c>
      <c r="G1608" t="str">
        <f>LEFT(raw!H1608,8)</f>
        <v>17:59:51</v>
      </c>
      <c r="H1608" t="s">
        <v>19</v>
      </c>
      <c r="I1608" t="s">
        <v>20</v>
      </c>
      <c r="J1608" t="s">
        <v>25</v>
      </c>
      <c r="K1608" t="s">
        <v>26</v>
      </c>
      <c r="L1608" t="str">
        <f>LEFT(raw!M1608,8)</f>
        <v>09:00:00</v>
      </c>
      <c r="M1608" t="s">
        <v>20</v>
      </c>
      <c r="N1608" t="s">
        <v>31</v>
      </c>
      <c r="O1608" t="s">
        <v>31</v>
      </c>
      <c r="P1608" s="2">
        <f t="shared" si="150"/>
        <v>44558</v>
      </c>
      <c r="Q1608" s="3">
        <f t="shared" si="151"/>
        <v>44561</v>
      </c>
      <c r="R1608" t="str">
        <f t="shared" si="152"/>
        <v>Attendance</v>
      </c>
      <c r="S1608" t="str">
        <f t="shared" si="153"/>
        <v>On Time</v>
      </c>
      <c r="T1608" t="str">
        <f>IF(R1608="Permit", J1608, IF(G1608="","NA CO", IF(G1608="00:00:00","NA CO", IF(G1608&lt;E1608,"Early",IF(I1608*1440&gt;=parameter!$C$4,"Overtime","On Time CO")))))</f>
        <v>On Time CO</v>
      </c>
      <c r="U1608" t="str">
        <f t="shared" si="154"/>
        <v/>
      </c>
      <c r="V1608" t="str">
        <f t="shared" si="155"/>
        <v/>
      </c>
    </row>
    <row r="1609" spans="1:22" x14ac:dyDescent="0.3">
      <c r="A1609" t="s">
        <v>420</v>
      </c>
      <c r="B1609" t="s">
        <v>421</v>
      </c>
      <c r="C1609" t="str">
        <f>LEFT(raw!D1609,10)</f>
        <v>2021-12-29</v>
      </c>
      <c r="D1609" t="str">
        <f>LEFT(raw!E1609,8)</f>
        <v>07:30:00</v>
      </c>
      <c r="E1609" t="str">
        <f>LEFT(raw!F1609,8)</f>
        <v>16:00:00</v>
      </c>
      <c r="F1609" t="str">
        <f>LEFT(raw!G1609,8)</f>
        <v>07:04:55</v>
      </c>
      <c r="G1609" t="str">
        <f>LEFT(raw!H1609,8)</f>
        <v>17:50:17</v>
      </c>
      <c r="H1609" t="s">
        <v>19</v>
      </c>
      <c r="I1609" t="s">
        <v>20</v>
      </c>
      <c r="J1609" t="s">
        <v>25</v>
      </c>
      <c r="K1609" t="s">
        <v>26</v>
      </c>
      <c r="L1609" t="str">
        <f>LEFT(raw!M1609,8)</f>
        <v>08:30:00</v>
      </c>
      <c r="M1609" t="s">
        <v>20</v>
      </c>
      <c r="N1609" t="s">
        <v>31</v>
      </c>
      <c r="O1609" t="s">
        <v>31</v>
      </c>
      <c r="P1609" s="2">
        <f t="shared" si="150"/>
        <v>44559</v>
      </c>
      <c r="Q1609" s="3">
        <f t="shared" si="151"/>
        <v>44561</v>
      </c>
      <c r="R1609" t="str">
        <f t="shared" si="152"/>
        <v>Attendance</v>
      </c>
      <c r="S1609" t="str">
        <f t="shared" si="153"/>
        <v>On Time</v>
      </c>
      <c r="T1609" t="str">
        <f>IF(R1609="Permit", J1609, IF(G1609="","NA CO", IF(G1609="00:00:00","NA CO", IF(G1609&lt;E1609,"Early",IF(I1609*1440&gt;=parameter!$C$4,"Overtime","On Time CO")))))</f>
        <v>On Time CO</v>
      </c>
      <c r="U1609" t="str">
        <f t="shared" si="154"/>
        <v/>
      </c>
      <c r="V1609" t="str">
        <f t="shared" si="155"/>
        <v/>
      </c>
    </row>
    <row r="1610" spans="1:22" x14ac:dyDescent="0.3">
      <c r="A1610" t="s">
        <v>420</v>
      </c>
      <c r="B1610" t="s">
        <v>421</v>
      </c>
      <c r="C1610" t="str">
        <f>LEFT(raw!D1610,10)</f>
        <v>2021-12-30</v>
      </c>
      <c r="D1610" t="str">
        <f>LEFT(raw!E1610,8)</f>
        <v>07:30:00</v>
      </c>
      <c r="E1610" t="str">
        <f>LEFT(raw!F1610,8)</f>
        <v>16:30:00</v>
      </c>
      <c r="F1610" t="str">
        <f>LEFT(raw!G1610,8)</f>
        <v>07:05:26</v>
      </c>
      <c r="G1610" t="str">
        <f>LEFT(raw!H1610,8)</f>
        <v>18:12:52</v>
      </c>
      <c r="H1610" t="s">
        <v>19</v>
      </c>
      <c r="I1610" t="s">
        <v>20</v>
      </c>
      <c r="J1610" t="s">
        <v>25</v>
      </c>
      <c r="K1610" t="s">
        <v>26</v>
      </c>
      <c r="L1610" t="str">
        <f>LEFT(raw!M1610,8)</f>
        <v>09:00:00</v>
      </c>
      <c r="M1610" t="s">
        <v>20</v>
      </c>
      <c r="N1610" t="s">
        <v>31</v>
      </c>
      <c r="O1610" t="s">
        <v>31</v>
      </c>
      <c r="P1610" s="2">
        <f t="shared" si="150"/>
        <v>44560</v>
      </c>
      <c r="Q1610" s="3">
        <f t="shared" si="151"/>
        <v>44561</v>
      </c>
      <c r="R1610" t="str">
        <f t="shared" si="152"/>
        <v>Attendance</v>
      </c>
      <c r="S1610" t="str">
        <f t="shared" si="153"/>
        <v>On Time</v>
      </c>
      <c r="T1610" t="str">
        <f>IF(R1610="Permit", J1610, IF(G1610="","NA CO", IF(G1610="00:00:00","NA CO", IF(G1610&lt;E1610,"Early",IF(I1610*1440&gt;=parameter!$C$4,"Overtime","On Time CO")))))</f>
        <v>On Time CO</v>
      </c>
      <c r="U1610" t="str">
        <f t="shared" si="154"/>
        <v/>
      </c>
      <c r="V1610" t="str">
        <f t="shared" si="155"/>
        <v/>
      </c>
    </row>
    <row r="1611" spans="1:22" x14ac:dyDescent="0.3">
      <c r="A1611" t="s">
        <v>420</v>
      </c>
      <c r="B1611" t="s">
        <v>421</v>
      </c>
      <c r="C1611" t="str">
        <f>LEFT(raw!D1611,10)</f>
        <v>2021-12-31</v>
      </c>
      <c r="D1611" t="str">
        <f>LEFT(raw!E1611,8)</f>
        <v>07:30:00</v>
      </c>
      <c r="E1611" t="str">
        <f>LEFT(raw!F1611,8)</f>
        <v>16:30:00</v>
      </c>
      <c r="F1611" t="str">
        <f>LEFT(raw!G1611,8)</f>
        <v>07:01:11</v>
      </c>
      <c r="G1611" t="str">
        <f>LEFT(raw!H1611,8)</f>
        <v>16:57:20</v>
      </c>
      <c r="H1611" t="s">
        <v>19</v>
      </c>
      <c r="I1611" t="s">
        <v>20</v>
      </c>
      <c r="J1611" t="s">
        <v>25</v>
      </c>
      <c r="K1611" t="s">
        <v>26</v>
      </c>
      <c r="L1611" t="str">
        <f>LEFT(raw!M1611,8)</f>
        <v>09:00:00</v>
      </c>
      <c r="M1611" t="s">
        <v>20</v>
      </c>
      <c r="N1611" t="s">
        <v>31</v>
      </c>
      <c r="O1611" t="s">
        <v>31</v>
      </c>
      <c r="P1611" s="2">
        <f t="shared" si="150"/>
        <v>44561</v>
      </c>
      <c r="Q1611" s="3">
        <f t="shared" si="151"/>
        <v>44561</v>
      </c>
      <c r="R1611" t="str">
        <f t="shared" si="152"/>
        <v>Attendance</v>
      </c>
      <c r="S1611" t="str">
        <f t="shared" si="153"/>
        <v>On Time</v>
      </c>
      <c r="T1611" t="str">
        <f>IF(R1611="Permit", J1611, IF(G1611="","NA CO", IF(G1611="00:00:00","NA CO", IF(G1611&lt;E1611,"Early",IF(I1611*1440&gt;=parameter!$C$4,"Overtime","On Time CO")))))</f>
        <v>On Time CO</v>
      </c>
      <c r="U1611" t="str">
        <f t="shared" si="154"/>
        <v/>
      </c>
      <c r="V1611" t="str">
        <f t="shared" si="155"/>
        <v/>
      </c>
    </row>
    <row r="1612" spans="1:22" x14ac:dyDescent="0.3">
      <c r="A1612" t="s">
        <v>424</v>
      </c>
      <c r="B1612" t="s">
        <v>425</v>
      </c>
      <c r="C1612" t="str">
        <f>LEFT(raw!D1612,10)</f>
        <v>2021-12-01</v>
      </c>
      <c r="D1612" t="str">
        <f>LEFT(raw!E1612,8)</f>
        <v>08:30:00</v>
      </c>
      <c r="E1612" t="str">
        <f>LEFT(raw!F1612,8)</f>
        <v>17:30:00</v>
      </c>
      <c r="F1612" t="str">
        <f>LEFT(raw!G1612,8)</f>
        <v>07:48:17</v>
      </c>
      <c r="G1612" t="str">
        <f>LEFT(raw!H1612,8)</f>
        <v>17:17:37</v>
      </c>
      <c r="H1612" t="s">
        <v>19</v>
      </c>
      <c r="I1612" t="s">
        <v>20</v>
      </c>
      <c r="J1612" t="s">
        <v>25</v>
      </c>
      <c r="K1612" t="s">
        <v>26</v>
      </c>
      <c r="L1612" t="str">
        <f>LEFT(raw!M1612,8)</f>
        <v>09:00:00</v>
      </c>
      <c r="M1612" t="s">
        <v>20</v>
      </c>
      <c r="N1612" t="s">
        <v>214</v>
      </c>
      <c r="O1612" t="s">
        <v>214</v>
      </c>
      <c r="P1612" s="2">
        <f t="shared" si="150"/>
        <v>44531</v>
      </c>
      <c r="Q1612" s="3">
        <f t="shared" si="151"/>
        <v>44561</v>
      </c>
      <c r="R1612" t="str">
        <f t="shared" si="152"/>
        <v>Attendance</v>
      </c>
      <c r="S1612" t="str">
        <f t="shared" si="153"/>
        <v>On Time</v>
      </c>
      <c r="T1612" t="str">
        <f>IF(R1612="Permit", J1612, IF(G1612="","NA CO", IF(G1612="00:00:00","NA CO", IF(G1612&lt;E1612,"Early",IF(I1612*1440&gt;=parameter!$C$4,"Overtime","On Time CO")))))</f>
        <v>Early</v>
      </c>
      <c r="U1612" t="str">
        <f t="shared" si="154"/>
        <v/>
      </c>
      <c r="V1612" t="str">
        <f t="shared" si="155"/>
        <v/>
      </c>
    </row>
    <row r="1613" spans="1:22" x14ac:dyDescent="0.3">
      <c r="A1613" t="s">
        <v>424</v>
      </c>
      <c r="B1613" t="s">
        <v>425</v>
      </c>
      <c r="C1613" t="str">
        <f>LEFT(raw!D1613,10)</f>
        <v>2021-12-02</v>
      </c>
      <c r="D1613" t="str">
        <f>LEFT(raw!E1613,8)</f>
        <v>08:30:00</v>
      </c>
      <c r="E1613" t="str">
        <f>LEFT(raw!F1613,8)</f>
        <v>17:30:00</v>
      </c>
      <c r="F1613" t="str">
        <f>LEFT(raw!G1613,8)</f>
        <v>07:50:32</v>
      </c>
      <c r="G1613" t="str">
        <f>LEFT(raw!H1613,8)</f>
        <v>17:07:33</v>
      </c>
      <c r="H1613" t="s">
        <v>19</v>
      </c>
      <c r="I1613" t="s">
        <v>20</v>
      </c>
      <c r="J1613" t="s">
        <v>25</v>
      </c>
      <c r="K1613" t="s">
        <v>26</v>
      </c>
      <c r="L1613" t="str">
        <f>LEFT(raw!M1613,8)</f>
        <v>09:00:00</v>
      </c>
      <c r="M1613" t="s">
        <v>20</v>
      </c>
      <c r="N1613" t="s">
        <v>214</v>
      </c>
      <c r="O1613" t="s">
        <v>214</v>
      </c>
      <c r="P1613" s="2">
        <f t="shared" si="150"/>
        <v>44532</v>
      </c>
      <c r="Q1613" s="3">
        <f t="shared" si="151"/>
        <v>44561</v>
      </c>
      <c r="R1613" t="str">
        <f t="shared" si="152"/>
        <v>Attendance</v>
      </c>
      <c r="S1613" t="str">
        <f t="shared" si="153"/>
        <v>On Time</v>
      </c>
      <c r="T1613" t="str">
        <f>IF(R1613="Permit", J1613, IF(G1613="","NA CO", IF(G1613="00:00:00","NA CO", IF(G1613&lt;E1613,"Early",IF(I1613*1440&gt;=parameter!$C$4,"Overtime","On Time CO")))))</f>
        <v>Early</v>
      </c>
      <c r="U1613" t="str">
        <f t="shared" si="154"/>
        <v/>
      </c>
      <c r="V1613" t="str">
        <f t="shared" si="155"/>
        <v/>
      </c>
    </row>
    <row r="1614" spans="1:22" x14ac:dyDescent="0.3">
      <c r="A1614" t="s">
        <v>424</v>
      </c>
      <c r="B1614" t="s">
        <v>425</v>
      </c>
      <c r="C1614" t="str">
        <f>LEFT(raw!D1614,10)</f>
        <v>2021-12-03</v>
      </c>
      <c r="D1614" t="str">
        <f>LEFT(raw!E1614,8)</f>
        <v>08:30:00</v>
      </c>
      <c r="E1614" t="str">
        <f>LEFT(raw!F1614,8)</f>
        <v>17:30:00</v>
      </c>
      <c r="F1614" t="str">
        <f>LEFT(raw!G1614,8)</f>
        <v>07:33:56</v>
      </c>
      <c r="G1614" t="str">
        <f>LEFT(raw!H1614,8)</f>
        <v>17:16:47</v>
      </c>
      <c r="H1614" t="s">
        <v>19</v>
      </c>
      <c r="I1614" t="s">
        <v>20</v>
      </c>
      <c r="J1614" t="s">
        <v>25</v>
      </c>
      <c r="K1614" t="s">
        <v>26</v>
      </c>
      <c r="L1614" t="str">
        <f>LEFT(raw!M1614,8)</f>
        <v>09:00:00</v>
      </c>
      <c r="M1614" t="s">
        <v>20</v>
      </c>
      <c r="N1614" t="s">
        <v>214</v>
      </c>
      <c r="O1614" t="s">
        <v>214</v>
      </c>
      <c r="P1614" s="2">
        <f t="shared" si="150"/>
        <v>44533</v>
      </c>
      <c r="Q1614" s="3">
        <f t="shared" si="151"/>
        <v>44561</v>
      </c>
      <c r="R1614" t="str">
        <f t="shared" si="152"/>
        <v>Attendance</v>
      </c>
      <c r="S1614" t="str">
        <f t="shared" si="153"/>
        <v>On Time</v>
      </c>
      <c r="T1614" t="str">
        <f>IF(R1614="Permit", J1614, IF(G1614="","NA CO", IF(G1614="00:00:00","NA CO", IF(G1614&lt;E1614,"Early",IF(I1614*1440&gt;=parameter!$C$4,"Overtime","On Time CO")))))</f>
        <v>Early</v>
      </c>
      <c r="U1614" t="str">
        <f t="shared" si="154"/>
        <v/>
      </c>
      <c r="V1614" t="str">
        <f t="shared" si="155"/>
        <v/>
      </c>
    </row>
    <row r="1615" spans="1:22" x14ac:dyDescent="0.3">
      <c r="A1615" t="s">
        <v>424</v>
      </c>
      <c r="B1615" t="s">
        <v>425</v>
      </c>
      <c r="C1615" t="str">
        <f>LEFT(raw!D1615,10)</f>
        <v>2021-12-06</v>
      </c>
      <c r="D1615" t="str">
        <f>LEFT(raw!E1615,8)</f>
        <v>08:30:00</v>
      </c>
      <c r="E1615" t="str">
        <f>LEFT(raw!F1615,8)</f>
        <v>17:30:00</v>
      </c>
      <c r="F1615" t="str">
        <f>LEFT(raw!G1615,8)</f>
        <v>08:08:06</v>
      </c>
      <c r="G1615" t="str">
        <f>LEFT(raw!H1615,8)</f>
        <v>17:03:51</v>
      </c>
      <c r="H1615" t="s">
        <v>19</v>
      </c>
      <c r="I1615" t="s">
        <v>20</v>
      </c>
      <c r="J1615" t="s">
        <v>25</v>
      </c>
      <c r="K1615" t="s">
        <v>26</v>
      </c>
      <c r="L1615" t="str">
        <f>LEFT(raw!M1615,8)</f>
        <v>09:00:00</v>
      </c>
      <c r="M1615" t="s">
        <v>20</v>
      </c>
      <c r="N1615" t="s">
        <v>214</v>
      </c>
      <c r="O1615" t="s">
        <v>214</v>
      </c>
      <c r="P1615" s="2">
        <f t="shared" si="150"/>
        <v>44536</v>
      </c>
      <c r="Q1615" s="3">
        <f t="shared" si="151"/>
        <v>44561</v>
      </c>
      <c r="R1615" t="str">
        <f t="shared" si="152"/>
        <v>Attendance</v>
      </c>
      <c r="S1615" t="str">
        <f t="shared" si="153"/>
        <v>On Time</v>
      </c>
      <c r="T1615" t="str">
        <f>IF(R1615="Permit", J1615, IF(G1615="","NA CO", IF(G1615="00:00:00","NA CO", IF(G1615&lt;E1615,"Early",IF(I1615*1440&gt;=parameter!$C$4,"Overtime","On Time CO")))))</f>
        <v>Early</v>
      </c>
      <c r="U1615" t="str">
        <f t="shared" si="154"/>
        <v/>
      </c>
      <c r="V1615" t="str">
        <f t="shared" si="155"/>
        <v/>
      </c>
    </row>
    <row r="1616" spans="1:22" x14ac:dyDescent="0.3">
      <c r="A1616" t="s">
        <v>424</v>
      </c>
      <c r="B1616" t="s">
        <v>425</v>
      </c>
      <c r="C1616" t="str">
        <f>LEFT(raw!D1616,10)</f>
        <v>2021-12-07</v>
      </c>
      <c r="D1616" t="str">
        <f>LEFT(raw!E1616,8)</f>
        <v>08:30:00</v>
      </c>
      <c r="E1616" t="str">
        <f>LEFT(raw!F1616,8)</f>
        <v>17:30:00</v>
      </c>
      <c r="F1616" t="str">
        <f>LEFT(raw!G1616,8)</f>
        <v>07:11:58</v>
      </c>
      <c r="G1616" t="str">
        <f>LEFT(raw!H1616,8)</f>
        <v>17:56:39</v>
      </c>
      <c r="H1616" t="s">
        <v>19</v>
      </c>
      <c r="I1616" t="s">
        <v>20</v>
      </c>
      <c r="J1616" t="s">
        <v>25</v>
      </c>
      <c r="K1616" t="s">
        <v>26</v>
      </c>
      <c r="L1616" t="str">
        <f>LEFT(raw!M1616,8)</f>
        <v>09:00:00</v>
      </c>
      <c r="M1616" t="s">
        <v>20</v>
      </c>
      <c r="N1616" t="s">
        <v>214</v>
      </c>
      <c r="O1616" t="s">
        <v>214</v>
      </c>
      <c r="P1616" s="2">
        <f t="shared" si="150"/>
        <v>44537</v>
      </c>
      <c r="Q1616" s="3">
        <f t="shared" si="151"/>
        <v>44561</v>
      </c>
      <c r="R1616" t="str">
        <f t="shared" si="152"/>
        <v>Attendance</v>
      </c>
      <c r="S1616" t="str">
        <f t="shared" si="153"/>
        <v>On Time</v>
      </c>
      <c r="T1616" t="str">
        <f>IF(R1616="Permit", J1616, IF(G1616="","NA CO", IF(G1616="00:00:00","NA CO", IF(G1616&lt;E1616,"Early",IF(I1616*1440&gt;=parameter!$C$4,"Overtime","On Time CO")))))</f>
        <v>On Time CO</v>
      </c>
      <c r="U1616" t="str">
        <f t="shared" si="154"/>
        <v/>
      </c>
      <c r="V1616" t="str">
        <f t="shared" si="155"/>
        <v/>
      </c>
    </row>
    <row r="1617" spans="1:22" x14ac:dyDescent="0.3">
      <c r="A1617" t="s">
        <v>424</v>
      </c>
      <c r="B1617" t="s">
        <v>425</v>
      </c>
      <c r="C1617" t="str">
        <f>LEFT(raw!D1617,10)</f>
        <v>2021-12-08</v>
      </c>
      <c r="D1617" t="str">
        <f>LEFT(raw!E1617,8)</f>
        <v>08:30:00</v>
      </c>
      <c r="E1617" t="str">
        <f>LEFT(raw!F1617,8)</f>
        <v>17:30:00</v>
      </c>
      <c r="F1617" t="str">
        <f>LEFT(raw!G1617,8)</f>
        <v>07:52:42</v>
      </c>
      <c r="G1617" t="str">
        <f>LEFT(raw!H1617,8)</f>
        <v>17:15:41</v>
      </c>
      <c r="H1617" t="s">
        <v>19</v>
      </c>
      <c r="I1617" t="s">
        <v>20</v>
      </c>
      <c r="J1617" t="s">
        <v>25</v>
      </c>
      <c r="K1617" t="s">
        <v>26</v>
      </c>
      <c r="L1617" t="str">
        <f>LEFT(raw!M1617,8)</f>
        <v>09:00:00</v>
      </c>
      <c r="M1617" t="s">
        <v>20</v>
      </c>
      <c r="N1617" t="s">
        <v>214</v>
      </c>
      <c r="O1617" t="s">
        <v>214</v>
      </c>
      <c r="P1617" s="2">
        <f t="shared" si="150"/>
        <v>44538</v>
      </c>
      <c r="Q1617" s="3">
        <f t="shared" si="151"/>
        <v>44561</v>
      </c>
      <c r="R1617" t="str">
        <f t="shared" si="152"/>
        <v>Attendance</v>
      </c>
      <c r="S1617" t="str">
        <f t="shared" si="153"/>
        <v>On Time</v>
      </c>
      <c r="T1617" t="str">
        <f>IF(R1617="Permit", J1617, IF(G1617="","NA CO", IF(G1617="00:00:00","NA CO", IF(G1617&lt;E1617,"Early",IF(I1617*1440&gt;=parameter!$C$4,"Overtime","On Time CO")))))</f>
        <v>Early</v>
      </c>
      <c r="U1617" t="str">
        <f t="shared" si="154"/>
        <v/>
      </c>
      <c r="V1617" t="str">
        <f t="shared" si="155"/>
        <v/>
      </c>
    </row>
    <row r="1618" spans="1:22" x14ac:dyDescent="0.3">
      <c r="A1618" t="s">
        <v>424</v>
      </c>
      <c r="B1618" t="s">
        <v>425</v>
      </c>
      <c r="C1618" t="str">
        <f>LEFT(raw!D1618,10)</f>
        <v>2021-12-09</v>
      </c>
      <c r="D1618" t="str">
        <f>LEFT(raw!E1618,8)</f>
        <v>08:30:00</v>
      </c>
      <c r="E1618" t="str">
        <f>LEFT(raw!F1618,8)</f>
        <v>17:30:00</v>
      </c>
      <c r="F1618" t="str">
        <f>LEFT(raw!G1618,8)</f>
        <v>07:47:31</v>
      </c>
      <c r="G1618" t="str">
        <f>LEFT(raw!H1618,8)</f>
        <v>17:07:39</v>
      </c>
      <c r="H1618" t="s">
        <v>19</v>
      </c>
      <c r="I1618" t="s">
        <v>20</v>
      </c>
      <c r="J1618" t="s">
        <v>25</v>
      </c>
      <c r="K1618" t="s">
        <v>26</v>
      </c>
      <c r="L1618" t="str">
        <f>LEFT(raw!M1618,8)</f>
        <v>09:00:00</v>
      </c>
      <c r="M1618" t="s">
        <v>20</v>
      </c>
      <c r="N1618" t="s">
        <v>214</v>
      </c>
      <c r="O1618" t="s">
        <v>214</v>
      </c>
      <c r="P1618" s="2">
        <f t="shared" si="150"/>
        <v>44539</v>
      </c>
      <c r="Q1618" s="3">
        <f t="shared" si="151"/>
        <v>44561</v>
      </c>
      <c r="R1618" t="str">
        <f t="shared" si="152"/>
        <v>Attendance</v>
      </c>
      <c r="S1618" t="str">
        <f t="shared" si="153"/>
        <v>On Time</v>
      </c>
      <c r="T1618" t="str">
        <f>IF(R1618="Permit", J1618, IF(G1618="","NA CO", IF(G1618="00:00:00","NA CO", IF(G1618&lt;E1618,"Early",IF(I1618*1440&gt;=parameter!$C$4,"Overtime","On Time CO")))))</f>
        <v>Early</v>
      </c>
      <c r="U1618" t="str">
        <f t="shared" si="154"/>
        <v/>
      </c>
      <c r="V1618" t="str">
        <f t="shared" si="155"/>
        <v/>
      </c>
    </row>
    <row r="1619" spans="1:22" x14ac:dyDescent="0.3">
      <c r="A1619" t="s">
        <v>424</v>
      </c>
      <c r="B1619" t="s">
        <v>425</v>
      </c>
      <c r="C1619" t="str">
        <f>LEFT(raw!D1619,10)</f>
        <v>2021-12-10</v>
      </c>
      <c r="D1619" t="str">
        <f>LEFT(raw!E1619,8)</f>
        <v>08:30:00</v>
      </c>
      <c r="E1619" t="str">
        <f>LEFT(raw!F1619,8)</f>
        <v>17:30:00</v>
      </c>
      <c r="F1619" t="str">
        <f>LEFT(raw!G1619,8)</f>
        <v>07:45:54</v>
      </c>
      <c r="G1619" t="str">
        <f>LEFT(raw!H1619,8)</f>
        <v>17:05:27</v>
      </c>
      <c r="H1619" t="s">
        <v>19</v>
      </c>
      <c r="I1619" t="s">
        <v>20</v>
      </c>
      <c r="J1619" t="s">
        <v>25</v>
      </c>
      <c r="K1619" t="s">
        <v>26</v>
      </c>
      <c r="L1619" t="str">
        <f>LEFT(raw!M1619,8)</f>
        <v>09:00:00</v>
      </c>
      <c r="M1619" t="s">
        <v>20</v>
      </c>
      <c r="N1619" t="s">
        <v>214</v>
      </c>
      <c r="O1619" t="s">
        <v>214</v>
      </c>
      <c r="P1619" s="2">
        <f t="shared" si="150"/>
        <v>44540</v>
      </c>
      <c r="Q1619" s="3">
        <f t="shared" si="151"/>
        <v>44561</v>
      </c>
      <c r="R1619" t="str">
        <f t="shared" si="152"/>
        <v>Attendance</v>
      </c>
      <c r="S1619" t="str">
        <f t="shared" si="153"/>
        <v>On Time</v>
      </c>
      <c r="T1619" t="str">
        <f>IF(R1619="Permit", J1619, IF(G1619="","NA CO", IF(G1619="00:00:00","NA CO", IF(G1619&lt;E1619,"Early",IF(I1619*1440&gt;=parameter!$C$4,"Overtime","On Time CO")))))</f>
        <v>Early</v>
      </c>
      <c r="U1619" t="str">
        <f t="shared" si="154"/>
        <v/>
      </c>
      <c r="V1619" t="str">
        <f t="shared" si="155"/>
        <v/>
      </c>
    </row>
    <row r="1620" spans="1:22" x14ac:dyDescent="0.3">
      <c r="A1620" t="s">
        <v>424</v>
      </c>
      <c r="B1620" t="s">
        <v>425</v>
      </c>
      <c r="C1620" t="str">
        <f>LEFT(raw!D1620,10)</f>
        <v>2021-12-13</v>
      </c>
      <c r="D1620" t="str">
        <f>LEFT(raw!E1620,8)</f>
        <v>08:30:00</v>
      </c>
      <c r="E1620" t="str">
        <f>LEFT(raw!F1620,8)</f>
        <v>17:30:00</v>
      </c>
      <c r="F1620" t="str">
        <f>LEFT(raw!G1620,8)</f>
        <v>07:48:38</v>
      </c>
      <c r="G1620" t="str">
        <f>LEFT(raw!H1620,8)</f>
        <v>17:05:26</v>
      </c>
      <c r="H1620" t="s">
        <v>19</v>
      </c>
      <c r="I1620" t="s">
        <v>20</v>
      </c>
      <c r="J1620" t="s">
        <v>25</v>
      </c>
      <c r="K1620" t="s">
        <v>26</v>
      </c>
      <c r="L1620" t="str">
        <f>LEFT(raw!M1620,8)</f>
        <v>09:00:00</v>
      </c>
      <c r="M1620" t="s">
        <v>20</v>
      </c>
      <c r="N1620" t="s">
        <v>214</v>
      </c>
      <c r="O1620" t="s">
        <v>214</v>
      </c>
      <c r="P1620" s="2">
        <f t="shared" si="150"/>
        <v>44543</v>
      </c>
      <c r="Q1620" s="3">
        <f t="shared" si="151"/>
        <v>44561</v>
      </c>
      <c r="R1620" t="str">
        <f t="shared" si="152"/>
        <v>Attendance</v>
      </c>
      <c r="S1620" t="str">
        <f t="shared" si="153"/>
        <v>On Time</v>
      </c>
      <c r="T1620" t="str">
        <f>IF(R1620="Permit", J1620, IF(G1620="","NA CO", IF(G1620="00:00:00","NA CO", IF(G1620&lt;E1620,"Early",IF(I1620*1440&gt;=parameter!$C$4,"Overtime","On Time CO")))))</f>
        <v>Early</v>
      </c>
      <c r="U1620" t="str">
        <f t="shared" si="154"/>
        <v/>
      </c>
      <c r="V1620" t="str">
        <f t="shared" si="155"/>
        <v/>
      </c>
    </row>
    <row r="1621" spans="1:22" x14ac:dyDescent="0.3">
      <c r="A1621" t="s">
        <v>424</v>
      </c>
      <c r="B1621" t="s">
        <v>425</v>
      </c>
      <c r="C1621" t="str">
        <f>LEFT(raw!D1621,10)</f>
        <v>2021-12-14</v>
      </c>
      <c r="D1621" t="str">
        <f>LEFT(raw!E1621,8)</f>
        <v>08:30:00</v>
      </c>
      <c r="E1621" t="str">
        <f>LEFT(raw!F1621,8)</f>
        <v>17:30:00</v>
      </c>
      <c r="F1621" t="str">
        <f>LEFT(raw!G1621,8)</f>
        <v>08:02:39</v>
      </c>
      <c r="G1621" t="str">
        <f>LEFT(raw!H1621,8)</f>
        <v>17:10:06</v>
      </c>
      <c r="H1621" t="s">
        <v>19</v>
      </c>
      <c r="I1621" t="s">
        <v>20</v>
      </c>
      <c r="J1621" t="s">
        <v>25</v>
      </c>
      <c r="K1621" t="s">
        <v>26</v>
      </c>
      <c r="L1621" t="str">
        <f>LEFT(raw!M1621,8)</f>
        <v>09:00:00</v>
      </c>
      <c r="M1621" t="s">
        <v>20</v>
      </c>
      <c r="N1621" t="s">
        <v>214</v>
      </c>
      <c r="O1621" t="s">
        <v>214</v>
      </c>
      <c r="P1621" s="2">
        <f t="shared" si="150"/>
        <v>44544</v>
      </c>
      <c r="Q1621" s="3">
        <f t="shared" si="151"/>
        <v>44561</v>
      </c>
      <c r="R1621" t="str">
        <f t="shared" si="152"/>
        <v>Attendance</v>
      </c>
      <c r="S1621" t="str">
        <f t="shared" si="153"/>
        <v>On Time</v>
      </c>
      <c r="T1621" t="str">
        <f>IF(R1621="Permit", J1621, IF(G1621="","NA CO", IF(G1621="00:00:00","NA CO", IF(G1621&lt;E1621,"Early",IF(I1621*1440&gt;=parameter!$C$4,"Overtime","On Time CO")))))</f>
        <v>Early</v>
      </c>
      <c r="U1621" t="str">
        <f t="shared" si="154"/>
        <v/>
      </c>
      <c r="V1621" t="str">
        <f t="shared" si="155"/>
        <v/>
      </c>
    </row>
    <row r="1622" spans="1:22" x14ac:dyDescent="0.3">
      <c r="A1622" t="s">
        <v>424</v>
      </c>
      <c r="B1622" t="s">
        <v>425</v>
      </c>
      <c r="C1622" t="str">
        <f>LEFT(raw!D1622,10)</f>
        <v>2021-12-15</v>
      </c>
      <c r="D1622" t="str">
        <f>LEFT(raw!E1622,8)</f>
        <v>08:30:00</v>
      </c>
      <c r="E1622" t="str">
        <f>LEFT(raw!F1622,8)</f>
        <v>17:30:00</v>
      </c>
      <c r="F1622" t="str">
        <f>LEFT(raw!G1622,8)</f>
        <v>07:37:25</v>
      </c>
      <c r="G1622" t="str">
        <f>LEFT(raw!H1622,8)</f>
        <v>17:02:08</v>
      </c>
      <c r="H1622" t="s">
        <v>19</v>
      </c>
      <c r="I1622" t="s">
        <v>20</v>
      </c>
      <c r="J1622" t="s">
        <v>25</v>
      </c>
      <c r="K1622" t="s">
        <v>26</v>
      </c>
      <c r="L1622" t="str">
        <f>LEFT(raw!M1622,8)</f>
        <v>09:00:00</v>
      </c>
      <c r="M1622" t="s">
        <v>20</v>
      </c>
      <c r="N1622" t="s">
        <v>214</v>
      </c>
      <c r="O1622" t="s">
        <v>214</v>
      </c>
      <c r="P1622" s="2">
        <f t="shared" si="150"/>
        <v>44545</v>
      </c>
      <c r="Q1622" s="3">
        <f t="shared" si="151"/>
        <v>44561</v>
      </c>
      <c r="R1622" t="str">
        <f t="shared" si="152"/>
        <v>Attendance</v>
      </c>
      <c r="S1622" t="str">
        <f t="shared" si="153"/>
        <v>On Time</v>
      </c>
      <c r="T1622" t="str">
        <f>IF(R1622="Permit", J1622, IF(G1622="","NA CO", IF(G1622="00:00:00","NA CO", IF(G1622&lt;E1622,"Early",IF(I1622*1440&gt;=parameter!$C$4,"Overtime","On Time CO")))))</f>
        <v>Early</v>
      </c>
      <c r="U1622" t="str">
        <f t="shared" si="154"/>
        <v/>
      </c>
      <c r="V1622" t="str">
        <f t="shared" si="155"/>
        <v/>
      </c>
    </row>
    <row r="1623" spans="1:22" x14ac:dyDescent="0.3">
      <c r="A1623" t="s">
        <v>424</v>
      </c>
      <c r="B1623" t="s">
        <v>425</v>
      </c>
      <c r="C1623" t="str">
        <f>LEFT(raw!D1623,10)</f>
        <v>2021-12-16</v>
      </c>
      <c r="D1623" t="str">
        <f>LEFT(raw!E1623,8)</f>
        <v>08:30:00</v>
      </c>
      <c r="E1623" t="str">
        <f>LEFT(raw!F1623,8)</f>
        <v>17:30:00</v>
      </c>
      <c r="F1623" t="str">
        <f>LEFT(raw!G1623,8)</f>
        <v>07:49:28</v>
      </c>
      <c r="G1623" t="str">
        <f>LEFT(raw!H1623,8)</f>
        <v>17:05:34</v>
      </c>
      <c r="H1623" t="s">
        <v>19</v>
      </c>
      <c r="I1623" t="s">
        <v>20</v>
      </c>
      <c r="J1623" t="s">
        <v>25</v>
      </c>
      <c r="K1623" t="s">
        <v>26</v>
      </c>
      <c r="L1623" t="str">
        <f>LEFT(raw!M1623,8)</f>
        <v>09:00:00</v>
      </c>
      <c r="M1623" t="s">
        <v>20</v>
      </c>
      <c r="N1623" t="s">
        <v>214</v>
      </c>
      <c r="O1623" t="s">
        <v>214</v>
      </c>
      <c r="P1623" s="2">
        <f t="shared" si="150"/>
        <v>44546</v>
      </c>
      <c r="Q1623" s="3">
        <f t="shared" si="151"/>
        <v>44561</v>
      </c>
      <c r="R1623" t="str">
        <f t="shared" si="152"/>
        <v>Attendance</v>
      </c>
      <c r="S1623" t="str">
        <f t="shared" si="153"/>
        <v>On Time</v>
      </c>
      <c r="T1623" t="str">
        <f>IF(R1623="Permit", J1623, IF(G1623="","NA CO", IF(G1623="00:00:00","NA CO", IF(G1623&lt;E1623,"Early",IF(I1623*1440&gt;=parameter!$C$4,"Overtime","On Time CO")))))</f>
        <v>Early</v>
      </c>
      <c r="U1623" t="str">
        <f t="shared" si="154"/>
        <v/>
      </c>
      <c r="V1623" t="str">
        <f t="shared" si="155"/>
        <v/>
      </c>
    </row>
    <row r="1624" spans="1:22" x14ac:dyDescent="0.3">
      <c r="A1624" t="s">
        <v>424</v>
      </c>
      <c r="B1624" t="s">
        <v>425</v>
      </c>
      <c r="C1624" t="str">
        <f>LEFT(raw!D1624,10)</f>
        <v>2021-12-17</v>
      </c>
      <c r="D1624" t="str">
        <f>LEFT(raw!E1624,8)</f>
        <v>08:30:00</v>
      </c>
      <c r="E1624" t="str">
        <f>LEFT(raw!F1624,8)</f>
        <v>17:30:00</v>
      </c>
      <c r="F1624" t="str">
        <f>LEFT(raw!G1624,8)</f>
        <v>07:50:11</v>
      </c>
      <c r="G1624" t="str">
        <f>LEFT(raw!H1624,8)</f>
        <v>17:06:40</v>
      </c>
      <c r="H1624" t="s">
        <v>19</v>
      </c>
      <c r="I1624" t="s">
        <v>20</v>
      </c>
      <c r="J1624" t="s">
        <v>25</v>
      </c>
      <c r="K1624" t="s">
        <v>26</v>
      </c>
      <c r="L1624" t="str">
        <f>LEFT(raw!M1624,8)</f>
        <v>09:00:00</v>
      </c>
      <c r="M1624" t="s">
        <v>20</v>
      </c>
      <c r="N1624" t="s">
        <v>214</v>
      </c>
      <c r="O1624" t="s">
        <v>214</v>
      </c>
      <c r="P1624" s="2">
        <f t="shared" si="150"/>
        <v>44547</v>
      </c>
      <c r="Q1624" s="3">
        <f t="shared" si="151"/>
        <v>44561</v>
      </c>
      <c r="R1624" t="str">
        <f t="shared" si="152"/>
        <v>Attendance</v>
      </c>
      <c r="S1624" t="str">
        <f t="shared" si="153"/>
        <v>On Time</v>
      </c>
      <c r="T1624" t="str">
        <f>IF(R1624="Permit", J1624, IF(G1624="","NA CO", IF(G1624="00:00:00","NA CO", IF(G1624&lt;E1624,"Early",IF(I1624*1440&gt;=parameter!$C$4,"Overtime","On Time CO")))))</f>
        <v>Early</v>
      </c>
      <c r="U1624" t="str">
        <f t="shared" si="154"/>
        <v/>
      </c>
      <c r="V1624" t="str">
        <f t="shared" si="155"/>
        <v/>
      </c>
    </row>
    <row r="1625" spans="1:22" x14ac:dyDescent="0.3">
      <c r="A1625" t="s">
        <v>424</v>
      </c>
      <c r="B1625" t="s">
        <v>425</v>
      </c>
      <c r="C1625" t="str">
        <f>LEFT(raw!D1625,10)</f>
        <v>2021-12-18</v>
      </c>
      <c r="D1625" t="str">
        <f>LEFT(raw!E1625,8)</f>
        <v>00:00:00</v>
      </c>
      <c r="E1625" t="str">
        <f>LEFT(raw!F1625,8)</f>
        <v>00:00:00</v>
      </c>
      <c r="F1625" t="str">
        <f>LEFT(raw!G1625,8)</f>
        <v>07:54:19</v>
      </c>
      <c r="G1625" t="str">
        <f>LEFT(raw!H1625,8)</f>
        <v>17:05:16</v>
      </c>
      <c r="H1625" t="s">
        <v>19</v>
      </c>
      <c r="I1625" t="s">
        <v>20</v>
      </c>
      <c r="J1625" t="s">
        <v>21</v>
      </c>
      <c r="K1625" t="s">
        <v>22</v>
      </c>
      <c r="L1625" t="str">
        <f>LEFT(raw!M1625,8)</f>
        <v>09:10:57</v>
      </c>
      <c r="M1625" t="s">
        <v>20</v>
      </c>
      <c r="N1625" t="s">
        <v>3946</v>
      </c>
      <c r="O1625" t="s">
        <v>3946</v>
      </c>
      <c r="P1625" s="2">
        <f t="shared" si="150"/>
        <v>44548</v>
      </c>
      <c r="Q1625" s="3">
        <f t="shared" si="151"/>
        <v>44561</v>
      </c>
      <c r="R1625" t="str">
        <f t="shared" si="152"/>
        <v>Daily Journey</v>
      </c>
      <c r="S1625" t="str">
        <f t="shared" si="153"/>
        <v>On Time</v>
      </c>
      <c r="T1625" t="str">
        <f>IF(R1625="Permit", J1625, IF(G1625="","NA CO", IF(G1625="00:00:00","NA CO", IF(G1625&lt;E1625,"Early",IF(I1625*1440&gt;=parameter!$C$4,"Overtime","On Time CO")))))</f>
        <v>On Time CO</v>
      </c>
      <c r="U1625" t="str">
        <f t="shared" si="154"/>
        <v/>
      </c>
      <c r="V1625" t="str">
        <f t="shared" si="155"/>
        <v/>
      </c>
    </row>
    <row r="1626" spans="1:22" x14ac:dyDescent="0.3">
      <c r="A1626" t="s">
        <v>424</v>
      </c>
      <c r="B1626" t="s">
        <v>425</v>
      </c>
      <c r="C1626" t="str">
        <f>LEFT(raw!D1626,10)</f>
        <v>2021-12-20</v>
      </c>
      <c r="D1626" t="str">
        <f>LEFT(raw!E1626,8)</f>
        <v>08:30:00</v>
      </c>
      <c r="E1626" t="str">
        <f>LEFT(raw!F1626,8)</f>
        <v>17:30:00</v>
      </c>
      <c r="F1626" t="str">
        <f>LEFT(raw!G1626,8)</f>
        <v>07:43:55</v>
      </c>
      <c r="G1626" t="str">
        <f>LEFT(raw!H1626,8)</f>
        <v>00:00:00</v>
      </c>
      <c r="H1626" t="s">
        <v>19</v>
      </c>
      <c r="I1626" t="s">
        <v>20</v>
      </c>
      <c r="J1626" t="s">
        <v>25</v>
      </c>
      <c r="K1626" t="s">
        <v>26</v>
      </c>
      <c r="L1626" t="str">
        <f>LEFT(raw!M1626,8)</f>
        <v>00:00:00</v>
      </c>
      <c r="M1626" t="s">
        <v>20</v>
      </c>
      <c r="N1626" t="s">
        <v>214</v>
      </c>
      <c r="O1626" t="s">
        <v>21</v>
      </c>
      <c r="P1626" s="2">
        <f t="shared" si="150"/>
        <v>44550</v>
      </c>
      <c r="Q1626" s="3">
        <f t="shared" si="151"/>
        <v>44561</v>
      </c>
      <c r="R1626" t="str">
        <f t="shared" si="152"/>
        <v>Attendance</v>
      </c>
      <c r="S1626" t="str">
        <f t="shared" si="153"/>
        <v>On Time</v>
      </c>
      <c r="T1626" t="str">
        <f>IF(R1626="Permit", J1626, IF(G1626="","NA CO", IF(G1626="00:00:00","NA CO", IF(G1626&lt;E1626,"Early",IF(I1626*1440&gt;=parameter!$C$4,"Overtime","On Time CO")))))</f>
        <v>NA CO</v>
      </c>
      <c r="U1626" t="str">
        <f t="shared" si="154"/>
        <v/>
      </c>
      <c r="V1626" t="str">
        <f t="shared" si="155"/>
        <v/>
      </c>
    </row>
    <row r="1627" spans="1:22" x14ac:dyDescent="0.3">
      <c r="A1627" t="s">
        <v>424</v>
      </c>
      <c r="B1627" t="s">
        <v>425</v>
      </c>
      <c r="C1627" t="str">
        <f>LEFT(raw!D1627,10)</f>
        <v>2021-12-21</v>
      </c>
      <c r="D1627" t="str">
        <f>LEFT(raw!E1627,8)</f>
        <v>08:30:00</v>
      </c>
      <c r="E1627" t="str">
        <f>LEFT(raw!F1627,8)</f>
        <v>17:30:00</v>
      </c>
      <c r="F1627" t="str">
        <f>LEFT(raw!G1627,8)</f>
        <v>07:50:11</v>
      </c>
      <c r="G1627" t="str">
        <f>LEFT(raw!H1627,8)</f>
        <v>17:06:13</v>
      </c>
      <c r="H1627" t="s">
        <v>19</v>
      </c>
      <c r="I1627" t="s">
        <v>20</v>
      </c>
      <c r="J1627" t="s">
        <v>25</v>
      </c>
      <c r="K1627" t="s">
        <v>26</v>
      </c>
      <c r="L1627" t="str">
        <f>LEFT(raw!M1627,8)</f>
        <v>09:00:00</v>
      </c>
      <c r="M1627" t="s">
        <v>20</v>
      </c>
      <c r="N1627" t="s">
        <v>214</v>
      </c>
      <c r="O1627" t="s">
        <v>214</v>
      </c>
      <c r="P1627" s="2">
        <f t="shared" si="150"/>
        <v>44551</v>
      </c>
      <c r="Q1627" s="3">
        <f t="shared" si="151"/>
        <v>44561</v>
      </c>
      <c r="R1627" t="str">
        <f t="shared" si="152"/>
        <v>Attendance</v>
      </c>
      <c r="S1627" t="str">
        <f t="shared" si="153"/>
        <v>On Time</v>
      </c>
      <c r="T1627" t="str">
        <f>IF(R1627="Permit", J1627, IF(G1627="","NA CO", IF(G1627="00:00:00","NA CO", IF(G1627&lt;E1627,"Early",IF(I1627*1440&gt;=parameter!$C$4,"Overtime","On Time CO")))))</f>
        <v>Early</v>
      </c>
      <c r="U1627" t="str">
        <f t="shared" si="154"/>
        <v/>
      </c>
      <c r="V1627" t="str">
        <f t="shared" si="155"/>
        <v/>
      </c>
    </row>
    <row r="1628" spans="1:22" x14ac:dyDescent="0.3">
      <c r="A1628" t="s">
        <v>424</v>
      </c>
      <c r="B1628" t="s">
        <v>425</v>
      </c>
      <c r="C1628" t="str">
        <f>LEFT(raw!D1628,10)</f>
        <v>2021-12-22</v>
      </c>
      <c r="D1628" t="str">
        <f>LEFT(raw!E1628,8)</f>
        <v>08:30:00</v>
      </c>
      <c r="E1628" t="str">
        <f>LEFT(raw!F1628,8)</f>
        <v>17:30:00</v>
      </c>
      <c r="F1628" t="str">
        <f>LEFT(raw!G1628,8)</f>
        <v>07:42:27</v>
      </c>
      <c r="G1628" t="str">
        <f>LEFT(raw!H1628,8)</f>
        <v>17:06:20</v>
      </c>
      <c r="H1628" t="s">
        <v>19</v>
      </c>
      <c r="I1628" t="s">
        <v>20</v>
      </c>
      <c r="J1628" t="s">
        <v>25</v>
      </c>
      <c r="K1628" t="s">
        <v>26</v>
      </c>
      <c r="L1628" t="str">
        <f>LEFT(raw!M1628,8)</f>
        <v>09:00:00</v>
      </c>
      <c r="M1628" t="s">
        <v>20</v>
      </c>
      <c r="N1628" t="s">
        <v>214</v>
      </c>
      <c r="O1628" t="s">
        <v>214</v>
      </c>
      <c r="P1628" s="2">
        <f t="shared" si="150"/>
        <v>44552</v>
      </c>
      <c r="Q1628" s="3">
        <f t="shared" si="151"/>
        <v>44561</v>
      </c>
      <c r="R1628" t="str">
        <f t="shared" si="152"/>
        <v>Attendance</v>
      </c>
      <c r="S1628" t="str">
        <f t="shared" si="153"/>
        <v>On Time</v>
      </c>
      <c r="T1628" t="str">
        <f>IF(R1628="Permit", J1628, IF(G1628="","NA CO", IF(G1628="00:00:00","NA CO", IF(G1628&lt;E1628,"Early",IF(I1628*1440&gt;=parameter!$C$4,"Overtime","On Time CO")))))</f>
        <v>Early</v>
      </c>
      <c r="U1628" t="str">
        <f t="shared" si="154"/>
        <v/>
      </c>
      <c r="V1628" t="str">
        <f t="shared" si="155"/>
        <v/>
      </c>
    </row>
    <row r="1629" spans="1:22" x14ac:dyDescent="0.3">
      <c r="A1629" t="s">
        <v>424</v>
      </c>
      <c r="B1629" t="s">
        <v>425</v>
      </c>
      <c r="C1629" t="str">
        <f>LEFT(raw!D1629,10)</f>
        <v>2021-12-23</v>
      </c>
      <c r="D1629" t="str">
        <f>LEFT(raw!E1629,8)</f>
        <v>08:30:00</v>
      </c>
      <c r="E1629" t="str">
        <f>LEFT(raw!F1629,8)</f>
        <v>17:30:00</v>
      </c>
      <c r="F1629" t="str">
        <f>LEFT(raw!G1629,8)</f>
        <v>07:42:19</v>
      </c>
      <c r="G1629" t="str">
        <f>LEFT(raw!H1629,8)</f>
        <v>17:02:00</v>
      </c>
      <c r="H1629" t="s">
        <v>19</v>
      </c>
      <c r="I1629" t="s">
        <v>20</v>
      </c>
      <c r="J1629" t="s">
        <v>25</v>
      </c>
      <c r="K1629" t="s">
        <v>26</v>
      </c>
      <c r="L1629" t="str">
        <f>LEFT(raw!M1629,8)</f>
        <v>09:00:00</v>
      </c>
      <c r="M1629" t="s">
        <v>20</v>
      </c>
      <c r="N1629" t="s">
        <v>214</v>
      </c>
      <c r="O1629" t="s">
        <v>214</v>
      </c>
      <c r="P1629" s="2">
        <f t="shared" si="150"/>
        <v>44553</v>
      </c>
      <c r="Q1629" s="3">
        <f t="shared" si="151"/>
        <v>44561</v>
      </c>
      <c r="R1629" t="str">
        <f t="shared" si="152"/>
        <v>Attendance</v>
      </c>
      <c r="S1629" t="str">
        <f t="shared" si="153"/>
        <v>On Time</v>
      </c>
      <c r="T1629" t="str">
        <f>IF(R1629="Permit", J1629, IF(G1629="","NA CO", IF(G1629="00:00:00","NA CO", IF(G1629&lt;E1629,"Early",IF(I1629*1440&gt;=parameter!$C$4,"Overtime","On Time CO")))))</f>
        <v>Early</v>
      </c>
      <c r="U1629" t="str">
        <f t="shared" si="154"/>
        <v/>
      </c>
      <c r="V1629" t="str">
        <f t="shared" si="155"/>
        <v/>
      </c>
    </row>
    <row r="1630" spans="1:22" x14ac:dyDescent="0.3">
      <c r="A1630" t="s">
        <v>424</v>
      </c>
      <c r="B1630" t="s">
        <v>425</v>
      </c>
      <c r="C1630" t="str">
        <f>LEFT(raw!D1630,10)</f>
        <v>2021-12-24</v>
      </c>
      <c r="D1630" t="str">
        <f>LEFT(raw!E1630,8)</f>
        <v>08:30:00</v>
      </c>
      <c r="E1630" t="str">
        <f>LEFT(raw!F1630,8)</f>
        <v>17:30:00</v>
      </c>
      <c r="F1630" t="str">
        <f>LEFT(raw!G1630,8)</f>
        <v>07:51:54</v>
      </c>
      <c r="G1630" t="str">
        <f>LEFT(raw!H1630,8)</f>
        <v>17:08:40</v>
      </c>
      <c r="H1630" t="s">
        <v>19</v>
      </c>
      <c r="I1630" t="s">
        <v>20</v>
      </c>
      <c r="J1630" t="s">
        <v>25</v>
      </c>
      <c r="K1630" t="s">
        <v>26</v>
      </c>
      <c r="L1630" t="str">
        <f>LEFT(raw!M1630,8)</f>
        <v>09:00:00</v>
      </c>
      <c r="M1630" t="s">
        <v>20</v>
      </c>
      <c r="N1630" t="s">
        <v>214</v>
      </c>
      <c r="O1630" t="s">
        <v>214</v>
      </c>
      <c r="P1630" s="2">
        <f t="shared" si="150"/>
        <v>44554</v>
      </c>
      <c r="Q1630" s="3">
        <f t="shared" si="151"/>
        <v>44561</v>
      </c>
      <c r="R1630" t="str">
        <f t="shared" si="152"/>
        <v>Attendance</v>
      </c>
      <c r="S1630" t="str">
        <f t="shared" si="153"/>
        <v>On Time</v>
      </c>
      <c r="T1630" t="str">
        <f>IF(R1630="Permit", J1630, IF(G1630="","NA CO", IF(G1630="00:00:00","NA CO", IF(G1630&lt;E1630,"Early",IF(I1630*1440&gt;=parameter!$C$4,"Overtime","On Time CO")))))</f>
        <v>Early</v>
      </c>
      <c r="U1630" t="str">
        <f t="shared" si="154"/>
        <v/>
      </c>
      <c r="V1630" t="str">
        <f t="shared" si="155"/>
        <v/>
      </c>
    </row>
    <row r="1631" spans="1:22" x14ac:dyDescent="0.3">
      <c r="A1631" t="s">
        <v>424</v>
      </c>
      <c r="B1631" t="s">
        <v>425</v>
      </c>
      <c r="C1631" t="str">
        <f>LEFT(raw!D1631,10)</f>
        <v>2021-12-27</v>
      </c>
      <c r="D1631" t="str">
        <f>LEFT(raw!E1631,8)</f>
        <v>08:30:00</v>
      </c>
      <c r="E1631" t="str">
        <f>LEFT(raw!F1631,8)</f>
        <v>17:30:00</v>
      </c>
      <c r="F1631" t="str">
        <f>LEFT(raw!G1631,8)</f>
        <v>07:48:15</v>
      </c>
      <c r="G1631" t="str">
        <f>LEFT(raw!H1631,8)</f>
        <v>17:26:34</v>
      </c>
      <c r="H1631" t="s">
        <v>19</v>
      </c>
      <c r="I1631" t="s">
        <v>20</v>
      </c>
      <c r="J1631" t="s">
        <v>25</v>
      </c>
      <c r="K1631" t="s">
        <v>26</v>
      </c>
      <c r="L1631" t="str">
        <f>LEFT(raw!M1631,8)</f>
        <v>09:00:00</v>
      </c>
      <c r="M1631" t="s">
        <v>20</v>
      </c>
      <c r="N1631" t="s">
        <v>214</v>
      </c>
      <c r="O1631" t="s">
        <v>214</v>
      </c>
      <c r="P1631" s="2">
        <f t="shared" si="150"/>
        <v>44557</v>
      </c>
      <c r="Q1631" s="3">
        <f t="shared" si="151"/>
        <v>44561</v>
      </c>
      <c r="R1631" t="str">
        <f t="shared" si="152"/>
        <v>Attendance</v>
      </c>
      <c r="S1631" t="str">
        <f t="shared" si="153"/>
        <v>On Time</v>
      </c>
      <c r="T1631" t="str">
        <f>IF(R1631="Permit", J1631, IF(G1631="","NA CO", IF(G1631="00:00:00","NA CO", IF(G1631&lt;E1631,"Early",IF(I1631*1440&gt;=parameter!$C$4,"Overtime","On Time CO")))))</f>
        <v>Early</v>
      </c>
      <c r="U1631" t="str">
        <f t="shared" si="154"/>
        <v/>
      </c>
      <c r="V1631" t="str">
        <f t="shared" si="155"/>
        <v/>
      </c>
    </row>
    <row r="1632" spans="1:22" x14ac:dyDescent="0.3">
      <c r="A1632" t="s">
        <v>424</v>
      </c>
      <c r="B1632" t="s">
        <v>425</v>
      </c>
      <c r="C1632" t="str">
        <f>LEFT(raw!D1632,10)</f>
        <v>2021-12-28</v>
      </c>
      <c r="D1632" t="str">
        <f>LEFT(raw!E1632,8)</f>
        <v>08:30:00</v>
      </c>
      <c r="E1632" t="str">
        <f>LEFT(raw!F1632,8)</f>
        <v>17:00:00</v>
      </c>
      <c r="F1632" t="str">
        <f>LEFT(raw!G1632,8)</f>
        <v>07:42:26</v>
      </c>
      <c r="G1632" t="str">
        <f>LEFT(raw!H1632,8)</f>
        <v>17:03:36</v>
      </c>
      <c r="H1632" t="s">
        <v>19</v>
      </c>
      <c r="I1632" t="s">
        <v>20</v>
      </c>
      <c r="J1632" t="s">
        <v>25</v>
      </c>
      <c r="K1632" t="s">
        <v>26</v>
      </c>
      <c r="L1632" t="str">
        <f>LEFT(raw!M1632,8)</f>
        <v>08:30:00</v>
      </c>
      <c r="M1632" t="s">
        <v>20</v>
      </c>
      <c r="N1632" t="s">
        <v>214</v>
      </c>
      <c r="O1632" t="s">
        <v>214</v>
      </c>
      <c r="P1632" s="2">
        <f t="shared" si="150"/>
        <v>44558</v>
      </c>
      <c r="Q1632" s="3">
        <f t="shared" si="151"/>
        <v>44561</v>
      </c>
      <c r="R1632" t="str">
        <f t="shared" si="152"/>
        <v>Attendance</v>
      </c>
      <c r="S1632" t="str">
        <f t="shared" si="153"/>
        <v>On Time</v>
      </c>
      <c r="T1632" t="str">
        <f>IF(R1632="Permit", J1632, IF(G1632="","NA CO", IF(G1632="00:00:00","NA CO", IF(G1632&lt;E1632,"Early",IF(I1632*1440&gt;=parameter!$C$4,"Overtime","On Time CO")))))</f>
        <v>On Time CO</v>
      </c>
      <c r="U1632" t="str">
        <f t="shared" si="154"/>
        <v/>
      </c>
      <c r="V1632" t="str">
        <f t="shared" si="155"/>
        <v/>
      </c>
    </row>
    <row r="1633" spans="1:22" x14ac:dyDescent="0.3">
      <c r="A1633" t="s">
        <v>424</v>
      </c>
      <c r="B1633" t="s">
        <v>425</v>
      </c>
      <c r="C1633" t="str">
        <f>LEFT(raw!D1633,10)</f>
        <v>2021-12-29</v>
      </c>
      <c r="D1633" t="str">
        <f>LEFT(raw!E1633,8)</f>
        <v>08:00:00</v>
      </c>
      <c r="E1633" t="str">
        <f>LEFT(raw!F1633,8)</f>
        <v>17:00:00</v>
      </c>
      <c r="F1633" t="str">
        <f>LEFT(raw!G1633,8)</f>
        <v>08:10:37</v>
      </c>
      <c r="G1633" t="str">
        <f>LEFT(raw!H1633,8)</f>
        <v>17:15:01</v>
      </c>
      <c r="H1633" t="s">
        <v>19</v>
      </c>
      <c r="I1633" t="s">
        <v>6546</v>
      </c>
      <c r="J1633" t="s">
        <v>32</v>
      </c>
      <c r="K1633" t="s">
        <v>26</v>
      </c>
      <c r="L1633" t="str">
        <f>LEFT(raw!M1633,8)</f>
        <v>09:00:00</v>
      </c>
      <c r="M1633" t="s">
        <v>20</v>
      </c>
      <c r="N1633" t="s">
        <v>214</v>
      </c>
      <c r="O1633" t="s">
        <v>214</v>
      </c>
      <c r="P1633" s="2">
        <f t="shared" si="150"/>
        <v>44559</v>
      </c>
      <c r="Q1633" s="3">
        <f t="shared" si="151"/>
        <v>44561</v>
      </c>
      <c r="R1633" t="str">
        <f t="shared" si="152"/>
        <v>Attendance</v>
      </c>
      <c r="S1633" t="str">
        <f t="shared" si="153"/>
        <v>Late</v>
      </c>
      <c r="T1633" t="str">
        <f>IF(R1633="Permit", J1633, IF(G1633="","NA CO", IF(G1633="00:00:00","NA CO", IF(G1633&lt;E1633,"Early",IF(I1633*1440&gt;=parameter!$C$4,"Overtime","On Time CO")))))</f>
        <v>On Time CO</v>
      </c>
      <c r="U1633" t="str">
        <f t="shared" si="154"/>
        <v>00:10:37</v>
      </c>
      <c r="V1633" t="str">
        <f t="shared" si="155"/>
        <v/>
      </c>
    </row>
    <row r="1634" spans="1:22" x14ac:dyDescent="0.3">
      <c r="A1634" t="s">
        <v>424</v>
      </c>
      <c r="B1634" t="s">
        <v>425</v>
      </c>
      <c r="C1634" t="str">
        <f>LEFT(raw!D1634,10)</f>
        <v>2021-12-30</v>
      </c>
      <c r="D1634" t="str">
        <f>LEFT(raw!E1634,8)</f>
        <v>08:00:00</v>
      </c>
      <c r="E1634" t="str">
        <f>LEFT(raw!F1634,8)</f>
        <v>17:00:00</v>
      </c>
      <c r="F1634" t="str">
        <f>LEFT(raw!G1634,8)</f>
        <v>07:38:08</v>
      </c>
      <c r="G1634" t="str">
        <f>LEFT(raw!H1634,8)</f>
        <v>00:00:00</v>
      </c>
      <c r="H1634" t="s">
        <v>19</v>
      </c>
      <c r="I1634" t="s">
        <v>20</v>
      </c>
      <c r="J1634" t="s">
        <v>25</v>
      </c>
      <c r="K1634" t="s">
        <v>26</v>
      </c>
      <c r="L1634" t="str">
        <f>LEFT(raw!M1634,8)</f>
        <v>00:00:00</v>
      </c>
      <c r="M1634" t="s">
        <v>20</v>
      </c>
      <c r="N1634" t="s">
        <v>214</v>
      </c>
      <c r="O1634" t="s">
        <v>21</v>
      </c>
      <c r="P1634" s="2">
        <f t="shared" si="150"/>
        <v>44560</v>
      </c>
      <c r="Q1634" s="3">
        <f t="shared" si="151"/>
        <v>44561</v>
      </c>
      <c r="R1634" t="str">
        <f t="shared" si="152"/>
        <v>Attendance</v>
      </c>
      <c r="S1634" t="str">
        <f t="shared" si="153"/>
        <v>On Time</v>
      </c>
      <c r="T1634" t="str">
        <f>IF(R1634="Permit", J1634, IF(G1634="","NA CO", IF(G1634="00:00:00","NA CO", IF(G1634&lt;E1634,"Early",IF(I1634*1440&gt;=parameter!$C$4,"Overtime","On Time CO")))))</f>
        <v>NA CO</v>
      </c>
      <c r="U1634" t="str">
        <f t="shared" si="154"/>
        <v/>
      </c>
      <c r="V1634" t="str">
        <f t="shared" si="155"/>
        <v/>
      </c>
    </row>
    <row r="1635" spans="1:22" x14ac:dyDescent="0.3">
      <c r="A1635" t="s">
        <v>428</v>
      </c>
      <c r="B1635" t="s">
        <v>429</v>
      </c>
      <c r="C1635" t="str">
        <f>LEFT(raw!D1635,10)</f>
        <v>2021-12-01</v>
      </c>
      <c r="D1635" t="str">
        <f>LEFT(raw!E1635,8)</f>
        <v>08:30:00</v>
      </c>
      <c r="E1635" t="str">
        <f>LEFT(raw!F1635,8)</f>
        <v>17:30:00</v>
      </c>
      <c r="F1635" t="str">
        <f>LEFT(raw!G1635,8)</f>
        <v>07:57:58</v>
      </c>
      <c r="G1635" t="str">
        <f>LEFT(raw!H1635,8)</f>
        <v>19:43:45</v>
      </c>
      <c r="H1635" t="s">
        <v>19</v>
      </c>
      <c r="I1635" t="s">
        <v>20</v>
      </c>
      <c r="J1635" t="s">
        <v>25</v>
      </c>
      <c r="K1635" t="s">
        <v>26</v>
      </c>
      <c r="L1635" t="str">
        <f>LEFT(raw!M1635,8)</f>
        <v>09:00:00</v>
      </c>
      <c r="M1635" t="s">
        <v>20</v>
      </c>
      <c r="N1635" t="s">
        <v>28</v>
      </c>
      <c r="O1635" t="s">
        <v>28</v>
      </c>
      <c r="P1635" s="2">
        <f t="shared" si="150"/>
        <v>44531</v>
      </c>
      <c r="Q1635" s="3">
        <f t="shared" si="151"/>
        <v>44561</v>
      </c>
      <c r="R1635" t="str">
        <f t="shared" si="152"/>
        <v>Attendance</v>
      </c>
      <c r="S1635" t="str">
        <f t="shared" si="153"/>
        <v>On Time</v>
      </c>
      <c r="T1635" t="str">
        <f>IF(R1635="Permit", J1635, IF(G1635="","NA CO", IF(G1635="00:00:00","NA CO", IF(G1635&lt;E1635,"Early",IF(I1635*1440&gt;=parameter!$C$4,"Overtime","On Time CO")))))</f>
        <v>On Time CO</v>
      </c>
      <c r="U1635" t="str">
        <f t="shared" si="154"/>
        <v/>
      </c>
      <c r="V1635" t="str">
        <f t="shared" si="155"/>
        <v/>
      </c>
    </row>
    <row r="1636" spans="1:22" x14ac:dyDescent="0.3">
      <c r="A1636" t="s">
        <v>428</v>
      </c>
      <c r="B1636" t="s">
        <v>429</v>
      </c>
      <c r="C1636" t="str">
        <f>LEFT(raw!D1636,10)</f>
        <v>2021-12-02</v>
      </c>
      <c r="D1636" t="str">
        <f>LEFT(raw!E1636,8)</f>
        <v>08:30:00</v>
      </c>
      <c r="E1636" t="str">
        <f>LEFT(raw!F1636,8)</f>
        <v>17:30:00</v>
      </c>
      <c r="F1636" t="str">
        <f>LEFT(raw!G1636,8)</f>
        <v>08:00:15</v>
      </c>
      <c r="G1636" t="str">
        <f>LEFT(raw!H1636,8)</f>
        <v>19:20:10</v>
      </c>
      <c r="H1636" t="s">
        <v>19</v>
      </c>
      <c r="I1636" t="s">
        <v>20</v>
      </c>
      <c r="J1636" t="s">
        <v>25</v>
      </c>
      <c r="K1636" t="s">
        <v>26</v>
      </c>
      <c r="L1636" t="str">
        <f>LEFT(raw!M1636,8)</f>
        <v>09:00:00</v>
      </c>
      <c r="M1636" t="s">
        <v>20</v>
      </c>
      <c r="N1636" t="s">
        <v>28</v>
      </c>
      <c r="O1636" t="s">
        <v>28</v>
      </c>
      <c r="P1636" s="2">
        <f t="shared" si="150"/>
        <v>44532</v>
      </c>
      <c r="Q1636" s="3">
        <f t="shared" si="151"/>
        <v>44561</v>
      </c>
      <c r="R1636" t="str">
        <f t="shared" si="152"/>
        <v>Attendance</v>
      </c>
      <c r="S1636" t="str">
        <f t="shared" si="153"/>
        <v>On Time</v>
      </c>
      <c r="T1636" t="str">
        <f>IF(R1636="Permit", J1636, IF(G1636="","NA CO", IF(G1636="00:00:00","NA CO", IF(G1636&lt;E1636,"Early",IF(I1636*1440&gt;=parameter!$C$4,"Overtime","On Time CO")))))</f>
        <v>On Time CO</v>
      </c>
      <c r="U1636" t="str">
        <f t="shared" si="154"/>
        <v/>
      </c>
      <c r="V1636" t="str">
        <f t="shared" si="155"/>
        <v/>
      </c>
    </row>
    <row r="1637" spans="1:22" x14ac:dyDescent="0.3">
      <c r="A1637" t="s">
        <v>428</v>
      </c>
      <c r="B1637" t="s">
        <v>429</v>
      </c>
      <c r="C1637" t="str">
        <f>LEFT(raw!D1637,10)</f>
        <v>2021-12-03</v>
      </c>
      <c r="D1637" t="str">
        <f>LEFT(raw!E1637,8)</f>
        <v>08:30:00</v>
      </c>
      <c r="E1637" t="str">
        <f>LEFT(raw!F1637,8)</f>
        <v>17:30:00</v>
      </c>
      <c r="F1637" t="str">
        <f>LEFT(raw!G1637,8)</f>
        <v>07:55:50</v>
      </c>
      <c r="G1637" t="str">
        <f>LEFT(raw!H1637,8)</f>
        <v>19:31:28</v>
      </c>
      <c r="H1637" t="s">
        <v>19</v>
      </c>
      <c r="I1637" t="s">
        <v>20</v>
      </c>
      <c r="J1637" t="s">
        <v>25</v>
      </c>
      <c r="K1637" t="s">
        <v>26</v>
      </c>
      <c r="L1637" t="str">
        <f>LEFT(raw!M1637,8)</f>
        <v>09:00:00</v>
      </c>
      <c r="M1637" t="s">
        <v>20</v>
      </c>
      <c r="N1637" t="s">
        <v>28</v>
      </c>
      <c r="O1637" t="s">
        <v>28</v>
      </c>
      <c r="P1637" s="2">
        <f t="shared" si="150"/>
        <v>44533</v>
      </c>
      <c r="Q1637" s="3">
        <f t="shared" si="151"/>
        <v>44561</v>
      </c>
      <c r="R1637" t="str">
        <f t="shared" si="152"/>
        <v>Attendance</v>
      </c>
      <c r="S1637" t="str">
        <f t="shared" si="153"/>
        <v>On Time</v>
      </c>
      <c r="T1637" t="str">
        <f>IF(R1637="Permit", J1637, IF(G1637="","NA CO", IF(G1637="00:00:00","NA CO", IF(G1637&lt;E1637,"Early",IF(I1637*1440&gt;=parameter!$C$4,"Overtime","On Time CO")))))</f>
        <v>On Time CO</v>
      </c>
      <c r="U1637" t="str">
        <f t="shared" si="154"/>
        <v/>
      </c>
      <c r="V1637" t="str">
        <f t="shared" si="155"/>
        <v/>
      </c>
    </row>
    <row r="1638" spans="1:22" x14ac:dyDescent="0.3">
      <c r="A1638" t="s">
        <v>428</v>
      </c>
      <c r="B1638" t="s">
        <v>429</v>
      </c>
      <c r="C1638" t="str">
        <f>LEFT(raw!D1638,10)</f>
        <v>2021-12-06</v>
      </c>
      <c r="D1638" t="str">
        <f>LEFT(raw!E1638,8)</f>
        <v>08:30:00</v>
      </c>
      <c r="E1638" t="str">
        <f>LEFT(raw!F1638,8)</f>
        <v>17:30:00</v>
      </c>
      <c r="F1638" t="str">
        <f>LEFT(raw!G1638,8)</f>
        <v>08:09:21</v>
      </c>
      <c r="G1638" t="str">
        <f>LEFT(raw!H1638,8)</f>
        <v>19:47:49</v>
      </c>
      <c r="H1638" t="s">
        <v>19</v>
      </c>
      <c r="I1638" t="s">
        <v>20</v>
      </c>
      <c r="J1638" t="s">
        <v>25</v>
      </c>
      <c r="K1638" t="s">
        <v>26</v>
      </c>
      <c r="L1638" t="str">
        <f>LEFT(raw!M1638,8)</f>
        <v>09:00:00</v>
      </c>
      <c r="M1638" t="s">
        <v>20</v>
      </c>
      <c r="N1638" t="s">
        <v>28</v>
      </c>
      <c r="O1638" t="s">
        <v>28</v>
      </c>
      <c r="P1638" s="2">
        <f t="shared" si="150"/>
        <v>44536</v>
      </c>
      <c r="Q1638" s="3">
        <f t="shared" si="151"/>
        <v>44561</v>
      </c>
      <c r="R1638" t="str">
        <f t="shared" si="152"/>
        <v>Attendance</v>
      </c>
      <c r="S1638" t="str">
        <f t="shared" si="153"/>
        <v>On Time</v>
      </c>
      <c r="T1638" t="str">
        <f>IF(R1638="Permit", J1638, IF(G1638="","NA CO", IF(G1638="00:00:00","NA CO", IF(G1638&lt;E1638,"Early",IF(I1638*1440&gt;=parameter!$C$4,"Overtime","On Time CO")))))</f>
        <v>On Time CO</v>
      </c>
      <c r="U1638" t="str">
        <f t="shared" si="154"/>
        <v/>
      </c>
      <c r="V1638" t="str">
        <f t="shared" si="155"/>
        <v/>
      </c>
    </row>
    <row r="1639" spans="1:22" x14ac:dyDescent="0.3">
      <c r="A1639" t="s">
        <v>428</v>
      </c>
      <c r="B1639" t="s">
        <v>429</v>
      </c>
      <c r="C1639" t="str">
        <f>LEFT(raw!D1639,10)</f>
        <v>2021-12-07</v>
      </c>
      <c r="D1639" t="str">
        <f>LEFT(raw!E1639,8)</f>
        <v>08:30:00</v>
      </c>
      <c r="E1639" t="str">
        <f>LEFT(raw!F1639,8)</f>
        <v>17:30:00</v>
      </c>
      <c r="F1639" t="str">
        <f>LEFT(raw!G1639,8)</f>
        <v>08:08:35</v>
      </c>
      <c r="G1639" t="str">
        <f>LEFT(raw!H1639,8)</f>
        <v>19:27:56</v>
      </c>
      <c r="H1639" t="s">
        <v>19</v>
      </c>
      <c r="I1639" t="s">
        <v>20</v>
      </c>
      <c r="J1639" t="s">
        <v>25</v>
      </c>
      <c r="K1639" t="s">
        <v>26</v>
      </c>
      <c r="L1639" t="str">
        <f>LEFT(raw!M1639,8)</f>
        <v>09:00:00</v>
      </c>
      <c r="M1639" t="s">
        <v>20</v>
      </c>
      <c r="N1639" t="s">
        <v>28</v>
      </c>
      <c r="O1639" t="s">
        <v>28</v>
      </c>
      <c r="P1639" s="2">
        <f t="shared" si="150"/>
        <v>44537</v>
      </c>
      <c r="Q1639" s="3">
        <f t="shared" si="151"/>
        <v>44561</v>
      </c>
      <c r="R1639" t="str">
        <f t="shared" si="152"/>
        <v>Attendance</v>
      </c>
      <c r="S1639" t="str">
        <f t="shared" si="153"/>
        <v>On Time</v>
      </c>
      <c r="T1639" t="str">
        <f>IF(R1639="Permit", J1639, IF(G1639="","NA CO", IF(G1639="00:00:00","NA CO", IF(G1639&lt;E1639,"Early",IF(I1639*1440&gt;=parameter!$C$4,"Overtime","On Time CO")))))</f>
        <v>On Time CO</v>
      </c>
      <c r="U1639" t="str">
        <f t="shared" si="154"/>
        <v/>
      </c>
      <c r="V1639" t="str">
        <f t="shared" si="155"/>
        <v/>
      </c>
    </row>
    <row r="1640" spans="1:22" x14ac:dyDescent="0.3">
      <c r="A1640" t="s">
        <v>428</v>
      </c>
      <c r="B1640" t="s">
        <v>429</v>
      </c>
      <c r="C1640" t="str">
        <f>LEFT(raw!D1640,10)</f>
        <v>2021-12-08</v>
      </c>
      <c r="D1640" t="str">
        <f>LEFT(raw!E1640,8)</f>
        <v>08:30:00</v>
      </c>
      <c r="E1640" t="str">
        <f>LEFT(raw!F1640,8)</f>
        <v>17:30:00</v>
      </c>
      <c r="F1640" t="str">
        <f>LEFT(raw!G1640,8)</f>
        <v>08:01:00</v>
      </c>
      <c r="G1640" t="str">
        <f>LEFT(raw!H1640,8)</f>
        <v>00:00:00</v>
      </c>
      <c r="H1640" t="s">
        <v>19</v>
      </c>
      <c r="I1640" t="s">
        <v>20</v>
      </c>
      <c r="J1640" t="s">
        <v>25</v>
      </c>
      <c r="K1640" t="s">
        <v>26</v>
      </c>
      <c r="L1640" t="str">
        <f>LEFT(raw!M1640,8)</f>
        <v>00:00:00</v>
      </c>
      <c r="M1640" t="s">
        <v>20</v>
      </c>
      <c r="N1640" t="s">
        <v>28</v>
      </c>
      <c r="O1640" t="s">
        <v>21</v>
      </c>
      <c r="P1640" s="2">
        <f t="shared" si="150"/>
        <v>44538</v>
      </c>
      <c r="Q1640" s="3">
        <f t="shared" si="151"/>
        <v>44561</v>
      </c>
      <c r="R1640" t="str">
        <f t="shared" si="152"/>
        <v>Attendance</v>
      </c>
      <c r="S1640" t="str">
        <f t="shared" si="153"/>
        <v>On Time</v>
      </c>
      <c r="T1640" t="str">
        <f>IF(R1640="Permit", J1640, IF(G1640="","NA CO", IF(G1640="00:00:00","NA CO", IF(G1640&lt;E1640,"Early",IF(I1640*1440&gt;=parameter!$C$4,"Overtime","On Time CO")))))</f>
        <v>NA CO</v>
      </c>
      <c r="U1640" t="str">
        <f t="shared" si="154"/>
        <v/>
      </c>
      <c r="V1640" t="str">
        <f t="shared" si="155"/>
        <v/>
      </c>
    </row>
    <row r="1641" spans="1:22" x14ac:dyDescent="0.3">
      <c r="A1641" t="s">
        <v>428</v>
      </c>
      <c r="B1641" t="s">
        <v>429</v>
      </c>
      <c r="C1641" t="str">
        <f>LEFT(raw!D1641,10)</f>
        <v>2021-12-09</v>
      </c>
      <c r="D1641" t="str">
        <f>LEFT(raw!E1641,8)</f>
        <v>08:30:00</v>
      </c>
      <c r="E1641" t="str">
        <f>LEFT(raw!F1641,8)</f>
        <v>17:30:00</v>
      </c>
      <c r="F1641" t="str">
        <f>LEFT(raw!G1641,8)</f>
        <v>08:00:51</v>
      </c>
      <c r="G1641" t="str">
        <f>LEFT(raw!H1641,8)</f>
        <v>19:11:16</v>
      </c>
      <c r="H1641" t="s">
        <v>19</v>
      </c>
      <c r="I1641" t="s">
        <v>20</v>
      </c>
      <c r="J1641" t="s">
        <v>25</v>
      </c>
      <c r="K1641" t="s">
        <v>26</v>
      </c>
      <c r="L1641" t="str">
        <f>LEFT(raw!M1641,8)</f>
        <v>09:00:00</v>
      </c>
      <c r="M1641" t="s">
        <v>20</v>
      </c>
      <c r="N1641" t="s">
        <v>28</v>
      </c>
      <c r="O1641" t="s">
        <v>28</v>
      </c>
      <c r="P1641" s="2">
        <f t="shared" si="150"/>
        <v>44539</v>
      </c>
      <c r="Q1641" s="3">
        <f t="shared" si="151"/>
        <v>44561</v>
      </c>
      <c r="R1641" t="str">
        <f t="shared" si="152"/>
        <v>Attendance</v>
      </c>
      <c r="S1641" t="str">
        <f t="shared" si="153"/>
        <v>On Time</v>
      </c>
      <c r="T1641" t="str">
        <f>IF(R1641="Permit", J1641, IF(G1641="","NA CO", IF(G1641="00:00:00","NA CO", IF(G1641&lt;E1641,"Early",IF(I1641*1440&gt;=parameter!$C$4,"Overtime","On Time CO")))))</f>
        <v>On Time CO</v>
      </c>
      <c r="U1641" t="str">
        <f t="shared" si="154"/>
        <v/>
      </c>
      <c r="V1641" t="str">
        <f t="shared" si="155"/>
        <v/>
      </c>
    </row>
    <row r="1642" spans="1:22" x14ac:dyDescent="0.3">
      <c r="A1642" t="s">
        <v>428</v>
      </c>
      <c r="B1642" t="s">
        <v>429</v>
      </c>
      <c r="C1642" t="str">
        <f>LEFT(raw!D1642,10)</f>
        <v>2021-12-10</v>
      </c>
      <c r="D1642" t="str">
        <f>LEFT(raw!E1642,8)</f>
        <v>08:30:00</v>
      </c>
      <c r="E1642" t="str">
        <f>LEFT(raw!F1642,8)</f>
        <v>17:30:00</v>
      </c>
      <c r="F1642" t="str">
        <f>LEFT(raw!G1642,8)</f>
        <v>07:57:25</v>
      </c>
      <c r="G1642" t="str">
        <f>LEFT(raw!H1642,8)</f>
        <v>20:04:58</v>
      </c>
      <c r="H1642" t="s">
        <v>19</v>
      </c>
      <c r="I1642" t="s">
        <v>20</v>
      </c>
      <c r="J1642" t="s">
        <v>25</v>
      </c>
      <c r="K1642" t="s">
        <v>26</v>
      </c>
      <c r="L1642" t="str">
        <f>LEFT(raw!M1642,8)</f>
        <v>09:00:00</v>
      </c>
      <c r="M1642" t="s">
        <v>20</v>
      </c>
      <c r="N1642" t="s">
        <v>28</v>
      </c>
      <c r="O1642" t="s">
        <v>28</v>
      </c>
      <c r="P1642" s="2">
        <f t="shared" si="150"/>
        <v>44540</v>
      </c>
      <c r="Q1642" s="3">
        <f t="shared" si="151"/>
        <v>44561</v>
      </c>
      <c r="R1642" t="str">
        <f t="shared" si="152"/>
        <v>Attendance</v>
      </c>
      <c r="S1642" t="str">
        <f t="shared" si="153"/>
        <v>On Time</v>
      </c>
      <c r="T1642" t="str">
        <f>IF(R1642="Permit", J1642, IF(G1642="","NA CO", IF(G1642="00:00:00","NA CO", IF(G1642&lt;E1642,"Early",IF(I1642*1440&gt;=parameter!$C$4,"Overtime","On Time CO")))))</f>
        <v>On Time CO</v>
      </c>
      <c r="U1642" t="str">
        <f t="shared" si="154"/>
        <v/>
      </c>
      <c r="V1642" t="str">
        <f t="shared" si="155"/>
        <v/>
      </c>
    </row>
    <row r="1643" spans="1:22" x14ac:dyDescent="0.3">
      <c r="A1643" t="s">
        <v>428</v>
      </c>
      <c r="B1643" t="s">
        <v>429</v>
      </c>
      <c r="C1643" t="str">
        <f>LEFT(raw!D1643,10)</f>
        <v>2021-12-13</v>
      </c>
      <c r="D1643" t="str">
        <f>LEFT(raw!E1643,8)</f>
        <v>08:30:00</v>
      </c>
      <c r="E1643" t="str">
        <f>LEFT(raw!F1643,8)</f>
        <v>17:30:00</v>
      </c>
      <c r="F1643" t="str">
        <f>LEFT(raw!G1643,8)</f>
        <v>07:41:17</v>
      </c>
      <c r="G1643" t="str">
        <f>LEFT(raw!H1643,8)</f>
        <v>20:38:20</v>
      </c>
      <c r="H1643" t="s">
        <v>19</v>
      </c>
      <c r="I1643" t="s">
        <v>20</v>
      </c>
      <c r="J1643" t="s">
        <v>25</v>
      </c>
      <c r="K1643" t="s">
        <v>26</v>
      </c>
      <c r="L1643" t="str">
        <f>LEFT(raw!M1643,8)</f>
        <v>09:00:00</v>
      </c>
      <c r="M1643" t="s">
        <v>20</v>
      </c>
      <c r="N1643" t="s">
        <v>28</v>
      </c>
      <c r="O1643" t="s">
        <v>28</v>
      </c>
      <c r="P1643" s="2">
        <f t="shared" si="150"/>
        <v>44543</v>
      </c>
      <c r="Q1643" s="3">
        <f t="shared" si="151"/>
        <v>44561</v>
      </c>
      <c r="R1643" t="str">
        <f t="shared" si="152"/>
        <v>Attendance</v>
      </c>
      <c r="S1643" t="str">
        <f t="shared" si="153"/>
        <v>On Time</v>
      </c>
      <c r="T1643" t="str">
        <f>IF(R1643="Permit", J1643, IF(G1643="","NA CO", IF(G1643="00:00:00","NA CO", IF(G1643&lt;E1643,"Early",IF(I1643*1440&gt;=parameter!$C$4,"Overtime","On Time CO")))))</f>
        <v>On Time CO</v>
      </c>
      <c r="U1643" t="str">
        <f t="shared" si="154"/>
        <v/>
      </c>
      <c r="V1643" t="str">
        <f t="shared" si="155"/>
        <v/>
      </c>
    </row>
    <row r="1644" spans="1:22" x14ac:dyDescent="0.3">
      <c r="A1644" t="s">
        <v>428</v>
      </c>
      <c r="B1644" t="s">
        <v>429</v>
      </c>
      <c r="C1644" t="str">
        <f>LEFT(raw!D1644,10)</f>
        <v>2021-12-14</v>
      </c>
      <c r="D1644" t="str">
        <f>LEFT(raw!E1644,8)</f>
        <v>08:30:00</v>
      </c>
      <c r="E1644" t="str">
        <f>LEFT(raw!F1644,8)</f>
        <v>17:30:00</v>
      </c>
      <c r="F1644" t="str">
        <f>LEFT(raw!G1644,8)</f>
        <v>07:59:17</v>
      </c>
      <c r="G1644" t="str">
        <f>LEFT(raw!H1644,8)</f>
        <v>18:47:10</v>
      </c>
      <c r="H1644" t="s">
        <v>19</v>
      </c>
      <c r="I1644" t="s">
        <v>20</v>
      </c>
      <c r="J1644" t="s">
        <v>25</v>
      </c>
      <c r="K1644" t="s">
        <v>26</v>
      </c>
      <c r="L1644" t="str">
        <f>LEFT(raw!M1644,8)</f>
        <v>09:00:00</v>
      </c>
      <c r="M1644" t="s">
        <v>20</v>
      </c>
      <c r="N1644" t="s">
        <v>28</v>
      </c>
      <c r="O1644" t="s">
        <v>28</v>
      </c>
      <c r="P1644" s="2">
        <f t="shared" si="150"/>
        <v>44544</v>
      </c>
      <c r="Q1644" s="3">
        <f t="shared" si="151"/>
        <v>44561</v>
      </c>
      <c r="R1644" t="str">
        <f t="shared" si="152"/>
        <v>Attendance</v>
      </c>
      <c r="S1644" t="str">
        <f t="shared" si="153"/>
        <v>On Time</v>
      </c>
      <c r="T1644" t="str">
        <f>IF(R1644="Permit", J1644, IF(G1644="","NA CO", IF(G1644="00:00:00","NA CO", IF(G1644&lt;E1644,"Early",IF(I1644*1440&gt;=parameter!$C$4,"Overtime","On Time CO")))))</f>
        <v>On Time CO</v>
      </c>
      <c r="U1644" t="str">
        <f t="shared" si="154"/>
        <v/>
      </c>
      <c r="V1644" t="str">
        <f t="shared" si="155"/>
        <v/>
      </c>
    </row>
    <row r="1645" spans="1:22" x14ac:dyDescent="0.3">
      <c r="A1645" t="s">
        <v>428</v>
      </c>
      <c r="B1645" t="s">
        <v>429</v>
      </c>
      <c r="C1645" t="str">
        <f>LEFT(raw!D1645,10)</f>
        <v>2021-12-15</v>
      </c>
      <c r="D1645" t="str">
        <f>LEFT(raw!E1645,8)</f>
        <v>08:30:00</v>
      </c>
      <c r="E1645" t="str">
        <f>LEFT(raw!F1645,8)</f>
        <v>17:30:00</v>
      </c>
      <c r="F1645" t="str">
        <f>LEFT(raw!G1645,8)</f>
        <v>07:55:40</v>
      </c>
      <c r="G1645" t="str">
        <f>LEFT(raw!H1645,8)</f>
        <v>17:57:33</v>
      </c>
      <c r="H1645" t="s">
        <v>19</v>
      </c>
      <c r="I1645" t="s">
        <v>20</v>
      </c>
      <c r="J1645" t="s">
        <v>25</v>
      </c>
      <c r="K1645" t="s">
        <v>26</v>
      </c>
      <c r="L1645" t="str">
        <f>LEFT(raw!M1645,8)</f>
        <v>09:00:00</v>
      </c>
      <c r="M1645" t="s">
        <v>20</v>
      </c>
      <c r="N1645" t="s">
        <v>28</v>
      </c>
      <c r="O1645" t="s">
        <v>28</v>
      </c>
      <c r="P1645" s="2">
        <f t="shared" si="150"/>
        <v>44545</v>
      </c>
      <c r="Q1645" s="3">
        <f t="shared" si="151"/>
        <v>44561</v>
      </c>
      <c r="R1645" t="str">
        <f t="shared" si="152"/>
        <v>Attendance</v>
      </c>
      <c r="S1645" t="str">
        <f t="shared" si="153"/>
        <v>On Time</v>
      </c>
      <c r="T1645" t="str">
        <f>IF(R1645="Permit", J1645, IF(G1645="","NA CO", IF(G1645="00:00:00","NA CO", IF(G1645&lt;E1645,"Early",IF(I1645*1440&gt;=parameter!$C$4,"Overtime","On Time CO")))))</f>
        <v>On Time CO</v>
      </c>
      <c r="U1645" t="str">
        <f t="shared" si="154"/>
        <v/>
      </c>
      <c r="V1645" t="str">
        <f t="shared" si="155"/>
        <v/>
      </c>
    </row>
    <row r="1646" spans="1:22" x14ac:dyDescent="0.3">
      <c r="A1646" t="s">
        <v>428</v>
      </c>
      <c r="B1646" t="s">
        <v>429</v>
      </c>
      <c r="C1646" t="str">
        <f>LEFT(raw!D1646,10)</f>
        <v>2021-12-16</v>
      </c>
      <c r="D1646" t="str">
        <f>LEFT(raw!E1646,8)</f>
        <v>08:30:00</v>
      </c>
      <c r="E1646" t="str">
        <f>LEFT(raw!F1646,8)</f>
        <v>17:30:00</v>
      </c>
      <c r="F1646" t="str">
        <f>LEFT(raw!G1646,8)</f>
        <v>08:01:24</v>
      </c>
      <c r="G1646" t="str">
        <f>LEFT(raw!H1646,8)</f>
        <v>17:55:26</v>
      </c>
      <c r="H1646" t="s">
        <v>19</v>
      </c>
      <c r="I1646" t="s">
        <v>20</v>
      </c>
      <c r="J1646" t="s">
        <v>25</v>
      </c>
      <c r="K1646" t="s">
        <v>26</v>
      </c>
      <c r="L1646" t="str">
        <f>LEFT(raw!M1646,8)</f>
        <v>09:00:00</v>
      </c>
      <c r="M1646" t="s">
        <v>20</v>
      </c>
      <c r="N1646" t="s">
        <v>28</v>
      </c>
      <c r="O1646" t="s">
        <v>28</v>
      </c>
      <c r="P1646" s="2">
        <f t="shared" si="150"/>
        <v>44546</v>
      </c>
      <c r="Q1646" s="3">
        <f t="shared" si="151"/>
        <v>44561</v>
      </c>
      <c r="R1646" t="str">
        <f t="shared" si="152"/>
        <v>Attendance</v>
      </c>
      <c r="S1646" t="str">
        <f t="shared" si="153"/>
        <v>On Time</v>
      </c>
      <c r="T1646" t="str">
        <f>IF(R1646="Permit", J1646, IF(G1646="","NA CO", IF(G1646="00:00:00","NA CO", IF(G1646&lt;E1646,"Early",IF(I1646*1440&gt;=parameter!$C$4,"Overtime","On Time CO")))))</f>
        <v>On Time CO</v>
      </c>
      <c r="U1646" t="str">
        <f t="shared" si="154"/>
        <v/>
      </c>
      <c r="V1646" t="str">
        <f t="shared" si="155"/>
        <v/>
      </c>
    </row>
    <row r="1647" spans="1:22" x14ac:dyDescent="0.3">
      <c r="A1647" t="s">
        <v>428</v>
      </c>
      <c r="B1647" t="s">
        <v>429</v>
      </c>
      <c r="C1647" t="str">
        <f>LEFT(raw!D1647,10)</f>
        <v>2021-12-17</v>
      </c>
      <c r="D1647" t="str">
        <f>LEFT(raw!E1647,8)</f>
        <v>08:30:00</v>
      </c>
      <c r="E1647" t="str">
        <f>LEFT(raw!F1647,8)</f>
        <v>17:30:00</v>
      </c>
      <c r="F1647" t="str">
        <f>LEFT(raw!G1647,8)</f>
        <v>08:08:15</v>
      </c>
      <c r="G1647" t="str">
        <f>LEFT(raw!H1647,8)</f>
        <v>19:36:14</v>
      </c>
      <c r="H1647" t="s">
        <v>19</v>
      </c>
      <c r="I1647" t="s">
        <v>20</v>
      </c>
      <c r="J1647" t="s">
        <v>25</v>
      </c>
      <c r="K1647" t="s">
        <v>26</v>
      </c>
      <c r="L1647" t="str">
        <f>LEFT(raw!M1647,8)</f>
        <v>09:00:00</v>
      </c>
      <c r="M1647" t="s">
        <v>20</v>
      </c>
      <c r="N1647" t="s">
        <v>28</v>
      </c>
      <c r="O1647" t="s">
        <v>28</v>
      </c>
      <c r="P1647" s="2">
        <f t="shared" si="150"/>
        <v>44547</v>
      </c>
      <c r="Q1647" s="3">
        <f t="shared" si="151"/>
        <v>44561</v>
      </c>
      <c r="R1647" t="str">
        <f t="shared" si="152"/>
        <v>Attendance</v>
      </c>
      <c r="S1647" t="str">
        <f t="shared" si="153"/>
        <v>On Time</v>
      </c>
      <c r="T1647" t="str">
        <f>IF(R1647="Permit", J1647, IF(G1647="","NA CO", IF(G1647="00:00:00","NA CO", IF(G1647&lt;E1647,"Early",IF(I1647*1440&gt;=parameter!$C$4,"Overtime","On Time CO")))))</f>
        <v>On Time CO</v>
      </c>
      <c r="U1647" t="str">
        <f t="shared" si="154"/>
        <v/>
      </c>
      <c r="V1647" t="str">
        <f t="shared" si="155"/>
        <v/>
      </c>
    </row>
    <row r="1648" spans="1:22" x14ac:dyDescent="0.3">
      <c r="A1648" t="s">
        <v>428</v>
      </c>
      <c r="B1648" t="s">
        <v>429</v>
      </c>
      <c r="C1648" t="str">
        <f>LEFT(raw!D1648,10)</f>
        <v>2021-12-21</v>
      </c>
      <c r="D1648" t="str">
        <f>LEFT(raw!E1648,8)</f>
        <v>08:30:00</v>
      </c>
      <c r="E1648" t="str">
        <f>LEFT(raw!F1648,8)</f>
        <v>17:30:00</v>
      </c>
      <c r="F1648" t="str">
        <f>LEFT(raw!G1648,8)</f>
        <v>08:00:32</v>
      </c>
      <c r="G1648" t="str">
        <f>LEFT(raw!H1648,8)</f>
        <v>18:06:33</v>
      </c>
      <c r="H1648" t="s">
        <v>19</v>
      </c>
      <c r="I1648" t="s">
        <v>20</v>
      </c>
      <c r="J1648" t="s">
        <v>25</v>
      </c>
      <c r="K1648" t="s">
        <v>26</v>
      </c>
      <c r="L1648" t="str">
        <f>LEFT(raw!M1648,8)</f>
        <v>09:00:00</v>
      </c>
      <c r="M1648" t="s">
        <v>20</v>
      </c>
      <c r="N1648" t="s">
        <v>28</v>
      </c>
      <c r="O1648" t="s">
        <v>28</v>
      </c>
      <c r="P1648" s="2">
        <f t="shared" si="150"/>
        <v>44551</v>
      </c>
      <c r="Q1648" s="3">
        <f t="shared" si="151"/>
        <v>44561</v>
      </c>
      <c r="R1648" t="str">
        <f t="shared" si="152"/>
        <v>Attendance</v>
      </c>
      <c r="S1648" t="str">
        <f t="shared" si="153"/>
        <v>On Time</v>
      </c>
      <c r="T1648" t="str">
        <f>IF(R1648="Permit", J1648, IF(G1648="","NA CO", IF(G1648="00:00:00","NA CO", IF(G1648&lt;E1648,"Early",IF(I1648*1440&gt;=parameter!$C$4,"Overtime","On Time CO")))))</f>
        <v>On Time CO</v>
      </c>
      <c r="U1648" t="str">
        <f t="shared" si="154"/>
        <v/>
      </c>
      <c r="V1648" t="str">
        <f t="shared" si="155"/>
        <v/>
      </c>
    </row>
    <row r="1649" spans="1:22" x14ac:dyDescent="0.3">
      <c r="A1649" t="s">
        <v>428</v>
      </c>
      <c r="B1649" t="s">
        <v>429</v>
      </c>
      <c r="C1649" t="str">
        <f>LEFT(raw!D1649,10)</f>
        <v>2021-12-22</v>
      </c>
      <c r="D1649" t="str">
        <f>LEFT(raw!E1649,8)</f>
        <v>08:30:00</v>
      </c>
      <c r="E1649" t="str">
        <f>LEFT(raw!F1649,8)</f>
        <v>17:30:00</v>
      </c>
      <c r="F1649" t="str">
        <f>LEFT(raw!G1649,8)</f>
        <v>07:55:31</v>
      </c>
      <c r="G1649" t="str">
        <f>LEFT(raw!H1649,8)</f>
        <v>00:00:00</v>
      </c>
      <c r="H1649" t="s">
        <v>19</v>
      </c>
      <c r="I1649" t="s">
        <v>20</v>
      </c>
      <c r="J1649" t="s">
        <v>25</v>
      </c>
      <c r="K1649" t="s">
        <v>26</v>
      </c>
      <c r="L1649" t="str">
        <f>LEFT(raw!M1649,8)</f>
        <v>00:00:00</v>
      </c>
      <c r="M1649" t="s">
        <v>20</v>
      </c>
      <c r="N1649" t="s">
        <v>28</v>
      </c>
      <c r="O1649" t="s">
        <v>21</v>
      </c>
      <c r="P1649" s="2">
        <f t="shared" si="150"/>
        <v>44552</v>
      </c>
      <c r="Q1649" s="3">
        <f t="shared" si="151"/>
        <v>44561</v>
      </c>
      <c r="R1649" t="str">
        <f t="shared" si="152"/>
        <v>Attendance</v>
      </c>
      <c r="S1649" t="str">
        <f t="shared" si="153"/>
        <v>On Time</v>
      </c>
      <c r="T1649" t="str">
        <f>IF(R1649="Permit", J1649, IF(G1649="","NA CO", IF(G1649="00:00:00","NA CO", IF(G1649&lt;E1649,"Early",IF(I1649*1440&gt;=parameter!$C$4,"Overtime","On Time CO")))))</f>
        <v>NA CO</v>
      </c>
      <c r="U1649" t="str">
        <f t="shared" si="154"/>
        <v/>
      </c>
      <c r="V1649" t="str">
        <f t="shared" si="155"/>
        <v/>
      </c>
    </row>
    <row r="1650" spans="1:22" x14ac:dyDescent="0.3">
      <c r="A1650" t="s">
        <v>428</v>
      </c>
      <c r="B1650" t="s">
        <v>429</v>
      </c>
      <c r="C1650" t="str">
        <f>LEFT(raw!D1650,10)</f>
        <v>2021-12-23</v>
      </c>
      <c r="D1650" t="str">
        <f>LEFT(raw!E1650,8)</f>
        <v>08:30:00</v>
      </c>
      <c r="E1650" t="str">
        <f>LEFT(raw!F1650,8)</f>
        <v>17:30:00</v>
      </c>
      <c r="F1650" t="str">
        <f>LEFT(raw!G1650,8)</f>
        <v>07:51:35</v>
      </c>
      <c r="G1650" t="str">
        <f>LEFT(raw!H1650,8)</f>
        <v>20:06:40</v>
      </c>
      <c r="H1650" t="s">
        <v>19</v>
      </c>
      <c r="I1650" t="s">
        <v>20</v>
      </c>
      <c r="J1650" t="s">
        <v>25</v>
      </c>
      <c r="K1650" t="s">
        <v>26</v>
      </c>
      <c r="L1650" t="str">
        <f>LEFT(raw!M1650,8)</f>
        <v>09:00:00</v>
      </c>
      <c r="M1650" t="s">
        <v>20</v>
      </c>
      <c r="N1650" t="s">
        <v>28</v>
      </c>
      <c r="O1650" t="s">
        <v>28</v>
      </c>
      <c r="P1650" s="2">
        <f t="shared" si="150"/>
        <v>44553</v>
      </c>
      <c r="Q1650" s="3">
        <f t="shared" si="151"/>
        <v>44561</v>
      </c>
      <c r="R1650" t="str">
        <f t="shared" si="152"/>
        <v>Attendance</v>
      </c>
      <c r="S1650" t="str">
        <f t="shared" si="153"/>
        <v>On Time</v>
      </c>
      <c r="T1650" t="str">
        <f>IF(R1650="Permit", J1650, IF(G1650="","NA CO", IF(G1650="00:00:00","NA CO", IF(G1650&lt;E1650,"Early",IF(I1650*1440&gt;=parameter!$C$4,"Overtime","On Time CO")))))</f>
        <v>On Time CO</v>
      </c>
      <c r="U1650" t="str">
        <f t="shared" si="154"/>
        <v/>
      </c>
      <c r="V1650" t="str">
        <f t="shared" si="155"/>
        <v/>
      </c>
    </row>
    <row r="1651" spans="1:22" x14ac:dyDescent="0.3">
      <c r="A1651" t="s">
        <v>428</v>
      </c>
      <c r="B1651" t="s">
        <v>429</v>
      </c>
      <c r="C1651" t="str">
        <f>LEFT(raw!D1651,10)</f>
        <v>2021-12-24</v>
      </c>
      <c r="D1651" t="str">
        <f>LEFT(raw!E1651,8)</f>
        <v>08:30:00</v>
      </c>
      <c r="E1651" t="str">
        <f>LEFT(raw!F1651,8)</f>
        <v>17:30:00</v>
      </c>
      <c r="F1651" t="str">
        <f>LEFT(raw!G1651,8)</f>
        <v>07:38:04</v>
      </c>
      <c r="G1651" t="str">
        <f>LEFT(raw!H1651,8)</f>
        <v>17:33:42</v>
      </c>
      <c r="H1651" t="s">
        <v>19</v>
      </c>
      <c r="I1651" t="s">
        <v>20</v>
      </c>
      <c r="J1651" t="s">
        <v>25</v>
      </c>
      <c r="K1651" t="s">
        <v>26</v>
      </c>
      <c r="L1651" t="str">
        <f>LEFT(raw!M1651,8)</f>
        <v>09:00:00</v>
      </c>
      <c r="M1651" t="s">
        <v>20</v>
      </c>
      <c r="N1651" t="s">
        <v>28</v>
      </c>
      <c r="O1651" t="s">
        <v>28</v>
      </c>
      <c r="P1651" s="2">
        <f t="shared" si="150"/>
        <v>44554</v>
      </c>
      <c r="Q1651" s="3">
        <f t="shared" si="151"/>
        <v>44561</v>
      </c>
      <c r="R1651" t="str">
        <f t="shared" si="152"/>
        <v>Attendance</v>
      </c>
      <c r="S1651" t="str">
        <f t="shared" si="153"/>
        <v>On Time</v>
      </c>
      <c r="T1651" t="str">
        <f>IF(R1651="Permit", J1651, IF(G1651="","NA CO", IF(G1651="00:00:00","NA CO", IF(G1651&lt;E1651,"Early",IF(I1651*1440&gt;=parameter!$C$4,"Overtime","On Time CO")))))</f>
        <v>On Time CO</v>
      </c>
      <c r="U1651" t="str">
        <f t="shared" si="154"/>
        <v/>
      </c>
      <c r="V1651" t="str">
        <f t="shared" si="155"/>
        <v/>
      </c>
    </row>
    <row r="1652" spans="1:22" x14ac:dyDescent="0.3">
      <c r="A1652" t="s">
        <v>428</v>
      </c>
      <c r="B1652" t="s">
        <v>429</v>
      </c>
      <c r="C1652" t="str">
        <f>LEFT(raw!D1652,10)</f>
        <v>2021-12-27</v>
      </c>
      <c r="D1652" t="str">
        <f>LEFT(raw!E1652,8)</f>
        <v>08:30:00</v>
      </c>
      <c r="E1652" t="str">
        <f>LEFT(raw!F1652,8)</f>
        <v>17:30:00</v>
      </c>
      <c r="F1652" t="str">
        <f>LEFT(raw!G1652,8)</f>
        <v>07:55:56</v>
      </c>
      <c r="G1652" t="str">
        <f>LEFT(raw!H1652,8)</f>
        <v>18:22:14</v>
      </c>
      <c r="H1652" t="s">
        <v>19</v>
      </c>
      <c r="I1652" t="s">
        <v>20</v>
      </c>
      <c r="J1652" t="s">
        <v>25</v>
      </c>
      <c r="K1652" t="s">
        <v>26</v>
      </c>
      <c r="L1652" t="str">
        <f>LEFT(raw!M1652,8)</f>
        <v>09:00:00</v>
      </c>
      <c r="M1652" t="s">
        <v>20</v>
      </c>
      <c r="N1652" t="s">
        <v>28</v>
      </c>
      <c r="O1652" t="s">
        <v>28</v>
      </c>
      <c r="P1652" s="2">
        <f t="shared" si="150"/>
        <v>44557</v>
      </c>
      <c r="Q1652" s="3">
        <f t="shared" si="151"/>
        <v>44561</v>
      </c>
      <c r="R1652" t="str">
        <f t="shared" si="152"/>
        <v>Attendance</v>
      </c>
      <c r="S1652" t="str">
        <f t="shared" si="153"/>
        <v>On Time</v>
      </c>
      <c r="T1652" t="str">
        <f>IF(R1652="Permit", J1652, IF(G1652="","NA CO", IF(G1652="00:00:00","NA CO", IF(G1652&lt;E1652,"Early",IF(I1652*1440&gt;=parameter!$C$4,"Overtime","On Time CO")))))</f>
        <v>On Time CO</v>
      </c>
      <c r="U1652" t="str">
        <f t="shared" si="154"/>
        <v/>
      </c>
      <c r="V1652" t="str">
        <f t="shared" si="155"/>
        <v/>
      </c>
    </row>
    <row r="1653" spans="1:22" x14ac:dyDescent="0.3">
      <c r="A1653" t="s">
        <v>428</v>
      </c>
      <c r="B1653" t="s">
        <v>429</v>
      </c>
      <c r="C1653" t="str">
        <f>LEFT(raw!D1653,10)</f>
        <v>2021-12-28</v>
      </c>
      <c r="D1653" t="str">
        <f>LEFT(raw!E1653,8)</f>
        <v>08:30:00</v>
      </c>
      <c r="E1653" t="str">
        <f>LEFT(raw!F1653,8)</f>
        <v>17:30:00</v>
      </c>
      <c r="F1653" t="str">
        <f>LEFT(raw!G1653,8)</f>
        <v>07:59:06</v>
      </c>
      <c r="G1653" t="str">
        <f>LEFT(raw!H1653,8)</f>
        <v>17:57:35</v>
      </c>
      <c r="H1653" t="s">
        <v>19</v>
      </c>
      <c r="I1653" t="s">
        <v>20</v>
      </c>
      <c r="J1653" t="s">
        <v>25</v>
      </c>
      <c r="K1653" t="s">
        <v>26</v>
      </c>
      <c r="L1653" t="str">
        <f>LEFT(raw!M1653,8)</f>
        <v>09:00:00</v>
      </c>
      <c r="M1653" t="s">
        <v>20</v>
      </c>
      <c r="N1653" t="s">
        <v>28</v>
      </c>
      <c r="O1653" t="s">
        <v>28</v>
      </c>
      <c r="P1653" s="2">
        <f t="shared" si="150"/>
        <v>44558</v>
      </c>
      <c r="Q1653" s="3">
        <f t="shared" si="151"/>
        <v>44561</v>
      </c>
      <c r="R1653" t="str">
        <f t="shared" si="152"/>
        <v>Attendance</v>
      </c>
      <c r="S1653" t="str">
        <f t="shared" si="153"/>
        <v>On Time</v>
      </c>
      <c r="T1653" t="str">
        <f>IF(R1653="Permit", J1653, IF(G1653="","NA CO", IF(G1653="00:00:00","NA CO", IF(G1653&lt;E1653,"Early",IF(I1653*1440&gt;=parameter!$C$4,"Overtime","On Time CO")))))</f>
        <v>On Time CO</v>
      </c>
      <c r="U1653" t="str">
        <f t="shared" si="154"/>
        <v/>
      </c>
      <c r="V1653" t="str">
        <f t="shared" si="155"/>
        <v/>
      </c>
    </row>
    <row r="1654" spans="1:22" x14ac:dyDescent="0.3">
      <c r="A1654" t="s">
        <v>428</v>
      </c>
      <c r="B1654" t="s">
        <v>429</v>
      </c>
      <c r="C1654" t="str">
        <f>LEFT(raw!D1654,10)</f>
        <v>2021-12-30</v>
      </c>
      <c r="D1654" t="str">
        <f>LEFT(raw!E1654,8)</f>
        <v>08:30:00</v>
      </c>
      <c r="E1654" t="str">
        <f>LEFT(raw!F1654,8)</f>
        <v>17:30:00</v>
      </c>
      <c r="F1654" t="str">
        <f>LEFT(raw!G1654,8)</f>
        <v>07:51:14</v>
      </c>
      <c r="G1654" t="str">
        <f>LEFT(raw!H1654,8)</f>
        <v>17:41:04</v>
      </c>
      <c r="H1654" t="s">
        <v>19</v>
      </c>
      <c r="I1654" t="s">
        <v>20</v>
      </c>
      <c r="J1654" t="s">
        <v>25</v>
      </c>
      <c r="K1654" t="s">
        <v>26</v>
      </c>
      <c r="L1654" t="str">
        <f>LEFT(raw!M1654,8)</f>
        <v>09:00:00</v>
      </c>
      <c r="M1654" t="s">
        <v>20</v>
      </c>
      <c r="N1654" t="s">
        <v>28</v>
      </c>
      <c r="O1654" t="s">
        <v>28</v>
      </c>
      <c r="P1654" s="2">
        <f t="shared" si="150"/>
        <v>44560</v>
      </c>
      <c r="Q1654" s="3">
        <f t="shared" si="151"/>
        <v>44561</v>
      </c>
      <c r="R1654" t="str">
        <f t="shared" si="152"/>
        <v>Attendance</v>
      </c>
      <c r="S1654" t="str">
        <f t="shared" si="153"/>
        <v>On Time</v>
      </c>
      <c r="T1654" t="str">
        <f>IF(R1654="Permit", J1654, IF(G1654="","NA CO", IF(G1654="00:00:00","NA CO", IF(G1654&lt;E1654,"Early",IF(I1654*1440&gt;=parameter!$C$4,"Overtime","On Time CO")))))</f>
        <v>On Time CO</v>
      </c>
      <c r="U1654" t="str">
        <f t="shared" si="154"/>
        <v/>
      </c>
      <c r="V1654" t="str">
        <f t="shared" si="155"/>
        <v/>
      </c>
    </row>
    <row r="1655" spans="1:22" x14ac:dyDescent="0.3">
      <c r="A1655" t="s">
        <v>428</v>
      </c>
      <c r="B1655" t="s">
        <v>429</v>
      </c>
      <c r="C1655" t="str">
        <f>LEFT(raw!D1655,10)</f>
        <v>2021-12-31</v>
      </c>
      <c r="D1655" t="str">
        <f>LEFT(raw!E1655,8)</f>
        <v>08:30:00</v>
      </c>
      <c r="E1655" t="str">
        <f>LEFT(raw!F1655,8)</f>
        <v>17:30:00</v>
      </c>
      <c r="F1655" t="str">
        <f>LEFT(raw!G1655,8)</f>
        <v>08:01:03</v>
      </c>
      <c r="G1655" t="str">
        <f>LEFT(raw!H1655,8)</f>
        <v>17:35:10</v>
      </c>
      <c r="H1655" t="s">
        <v>19</v>
      </c>
      <c r="I1655" t="s">
        <v>20</v>
      </c>
      <c r="J1655" t="s">
        <v>25</v>
      </c>
      <c r="K1655" t="s">
        <v>26</v>
      </c>
      <c r="L1655" t="str">
        <f>LEFT(raw!M1655,8)</f>
        <v>09:00:00</v>
      </c>
      <c r="M1655" t="s">
        <v>20</v>
      </c>
      <c r="N1655" t="s">
        <v>28</v>
      </c>
      <c r="O1655" t="s">
        <v>28</v>
      </c>
      <c r="P1655" s="2">
        <f t="shared" si="150"/>
        <v>44561</v>
      </c>
      <c r="Q1655" s="3">
        <f t="shared" si="151"/>
        <v>44561</v>
      </c>
      <c r="R1655" t="str">
        <f t="shared" si="152"/>
        <v>Attendance</v>
      </c>
      <c r="S1655" t="str">
        <f t="shared" si="153"/>
        <v>On Time</v>
      </c>
      <c r="T1655" t="str">
        <f>IF(R1655="Permit", J1655, IF(G1655="","NA CO", IF(G1655="00:00:00","NA CO", IF(G1655&lt;E1655,"Early",IF(I1655*1440&gt;=parameter!$C$4,"Overtime","On Time CO")))))</f>
        <v>On Time CO</v>
      </c>
      <c r="U1655" t="str">
        <f t="shared" si="154"/>
        <v/>
      </c>
      <c r="V1655" t="str">
        <f t="shared" si="155"/>
        <v/>
      </c>
    </row>
    <row r="1656" spans="1:22" x14ac:dyDescent="0.3">
      <c r="A1656" t="s">
        <v>434</v>
      </c>
      <c r="B1656" t="s">
        <v>435</v>
      </c>
      <c r="C1656" t="str">
        <f>LEFT(raw!D1656,10)</f>
        <v>2021-12-01</v>
      </c>
      <c r="D1656" t="str">
        <f>LEFT(raw!E1656,8)</f>
        <v>07:30:00</v>
      </c>
      <c r="E1656" t="str">
        <f>LEFT(raw!F1656,8)</f>
        <v>16:00:00</v>
      </c>
      <c r="F1656" t="str">
        <f>LEFT(raw!G1656,8)</f>
        <v>07:56:34</v>
      </c>
      <c r="G1656" t="str">
        <f>LEFT(raw!H1656,8)</f>
        <v>19:38:22</v>
      </c>
      <c r="H1656" t="s">
        <v>19</v>
      </c>
      <c r="I1656" t="s">
        <v>6595</v>
      </c>
      <c r="J1656" t="s">
        <v>32</v>
      </c>
      <c r="K1656" t="s">
        <v>26</v>
      </c>
      <c r="L1656" t="str">
        <f>LEFT(raw!M1656,8)</f>
        <v>08:30:00</v>
      </c>
      <c r="M1656" t="s">
        <v>20</v>
      </c>
      <c r="N1656" t="s">
        <v>28</v>
      </c>
      <c r="O1656" t="s">
        <v>28</v>
      </c>
      <c r="P1656" s="2">
        <f t="shared" si="150"/>
        <v>44531</v>
      </c>
      <c r="Q1656" s="3">
        <f t="shared" si="151"/>
        <v>44561</v>
      </c>
      <c r="R1656" t="str">
        <f t="shared" si="152"/>
        <v>Attendance</v>
      </c>
      <c r="S1656" t="str">
        <f t="shared" si="153"/>
        <v>Late</v>
      </c>
      <c r="T1656" t="str">
        <f>IF(R1656="Permit", J1656, IF(G1656="","NA CO", IF(G1656="00:00:00","NA CO", IF(G1656&lt;E1656,"Early",IF(I1656*1440&gt;=parameter!$C$4,"Overtime","On Time CO")))))</f>
        <v>On Time CO</v>
      </c>
      <c r="U1656" t="str">
        <f t="shared" si="154"/>
        <v>00:26:34</v>
      </c>
      <c r="V1656" t="str">
        <f t="shared" si="155"/>
        <v/>
      </c>
    </row>
    <row r="1657" spans="1:22" x14ac:dyDescent="0.3">
      <c r="A1657" t="s">
        <v>434</v>
      </c>
      <c r="B1657" t="s">
        <v>435</v>
      </c>
      <c r="C1657" t="str">
        <f>LEFT(raw!D1657,10)</f>
        <v>2021-12-02</v>
      </c>
      <c r="D1657" t="str">
        <f>LEFT(raw!E1657,8)</f>
        <v>07:30:00</v>
      </c>
      <c r="E1657" t="str">
        <f>LEFT(raw!F1657,8)</f>
        <v>16:30:00</v>
      </c>
      <c r="F1657" t="str">
        <f>LEFT(raw!G1657,8)</f>
        <v>07:59:57</v>
      </c>
      <c r="G1657" t="str">
        <f>LEFT(raw!H1657,8)</f>
        <v>19:15:44</v>
      </c>
      <c r="H1657" t="s">
        <v>19</v>
      </c>
      <c r="I1657" t="s">
        <v>6598</v>
      </c>
      <c r="J1657" t="s">
        <v>32</v>
      </c>
      <c r="K1657" t="s">
        <v>26</v>
      </c>
      <c r="L1657" t="str">
        <f>LEFT(raw!M1657,8)</f>
        <v>09:00:00</v>
      </c>
      <c r="M1657" t="s">
        <v>20</v>
      </c>
      <c r="N1657" t="s">
        <v>28</v>
      </c>
      <c r="O1657" t="s">
        <v>28</v>
      </c>
      <c r="P1657" s="2">
        <f t="shared" si="150"/>
        <v>44532</v>
      </c>
      <c r="Q1657" s="3">
        <f t="shared" si="151"/>
        <v>44561</v>
      </c>
      <c r="R1657" t="str">
        <f t="shared" si="152"/>
        <v>Attendance</v>
      </c>
      <c r="S1657" t="str">
        <f t="shared" si="153"/>
        <v>Late</v>
      </c>
      <c r="T1657" t="str">
        <f>IF(R1657="Permit", J1657, IF(G1657="","NA CO", IF(G1657="00:00:00","NA CO", IF(G1657&lt;E1657,"Early",IF(I1657*1440&gt;=parameter!$C$4,"Overtime","On Time CO")))))</f>
        <v>On Time CO</v>
      </c>
      <c r="U1657" t="str">
        <f t="shared" si="154"/>
        <v>00:29:57</v>
      </c>
      <c r="V1657" t="str">
        <f t="shared" si="155"/>
        <v/>
      </c>
    </row>
    <row r="1658" spans="1:22" x14ac:dyDescent="0.3">
      <c r="A1658" t="s">
        <v>434</v>
      </c>
      <c r="B1658" t="s">
        <v>435</v>
      </c>
      <c r="C1658" t="str">
        <f>LEFT(raw!D1658,10)</f>
        <v>2021-12-03</v>
      </c>
      <c r="D1658" t="str">
        <f>LEFT(raw!E1658,8)</f>
        <v>07:30:00</v>
      </c>
      <c r="E1658" t="str">
        <f>LEFT(raw!F1658,8)</f>
        <v>16:30:00</v>
      </c>
      <c r="F1658" t="str">
        <f>LEFT(raw!G1658,8)</f>
        <v>07:56:02</v>
      </c>
      <c r="G1658" t="str">
        <f>LEFT(raw!H1658,8)</f>
        <v>19:31:34</v>
      </c>
      <c r="H1658" t="s">
        <v>19</v>
      </c>
      <c r="I1658" t="s">
        <v>6601</v>
      </c>
      <c r="J1658" t="s">
        <v>32</v>
      </c>
      <c r="K1658" t="s">
        <v>26</v>
      </c>
      <c r="L1658" t="str">
        <f>LEFT(raw!M1658,8)</f>
        <v>09:00:00</v>
      </c>
      <c r="M1658" t="s">
        <v>20</v>
      </c>
      <c r="N1658" t="s">
        <v>28</v>
      </c>
      <c r="O1658" t="s">
        <v>28</v>
      </c>
      <c r="P1658" s="2">
        <f t="shared" si="150"/>
        <v>44533</v>
      </c>
      <c r="Q1658" s="3">
        <f t="shared" si="151"/>
        <v>44561</v>
      </c>
      <c r="R1658" t="str">
        <f t="shared" si="152"/>
        <v>Attendance</v>
      </c>
      <c r="S1658" t="str">
        <f t="shared" si="153"/>
        <v>Late</v>
      </c>
      <c r="T1658" t="str">
        <f>IF(R1658="Permit", J1658, IF(G1658="","NA CO", IF(G1658="00:00:00","NA CO", IF(G1658&lt;E1658,"Early",IF(I1658*1440&gt;=parameter!$C$4,"Overtime","On Time CO")))))</f>
        <v>On Time CO</v>
      </c>
      <c r="U1658" t="str">
        <f t="shared" si="154"/>
        <v>00:26:02</v>
      </c>
      <c r="V1658" t="str">
        <f t="shared" si="155"/>
        <v/>
      </c>
    </row>
    <row r="1659" spans="1:22" x14ac:dyDescent="0.3">
      <c r="A1659" t="s">
        <v>434</v>
      </c>
      <c r="B1659" t="s">
        <v>435</v>
      </c>
      <c r="C1659" t="str">
        <f>LEFT(raw!D1659,10)</f>
        <v>2021-12-06</v>
      </c>
      <c r="D1659" t="str">
        <f>LEFT(raw!E1659,8)</f>
        <v>07:30:00</v>
      </c>
      <c r="E1659" t="str">
        <f>LEFT(raw!F1659,8)</f>
        <v>16:30:00</v>
      </c>
      <c r="F1659" t="str">
        <f>LEFT(raw!G1659,8)</f>
        <v>08:09:52</v>
      </c>
      <c r="G1659" t="str">
        <f>LEFT(raw!H1659,8)</f>
        <v>19:33:17</v>
      </c>
      <c r="H1659" t="s">
        <v>19</v>
      </c>
      <c r="I1659" t="s">
        <v>6605</v>
      </c>
      <c r="J1659" t="s">
        <v>32</v>
      </c>
      <c r="K1659" t="s">
        <v>26</v>
      </c>
      <c r="L1659" t="str">
        <f>LEFT(raw!M1659,8)</f>
        <v>09:00:00</v>
      </c>
      <c r="M1659" t="s">
        <v>20</v>
      </c>
      <c r="N1659" t="s">
        <v>28</v>
      </c>
      <c r="O1659" t="s">
        <v>28</v>
      </c>
      <c r="P1659" s="2">
        <f t="shared" si="150"/>
        <v>44536</v>
      </c>
      <c r="Q1659" s="3">
        <f t="shared" si="151"/>
        <v>44561</v>
      </c>
      <c r="R1659" t="str">
        <f t="shared" si="152"/>
        <v>Attendance</v>
      </c>
      <c r="S1659" t="str">
        <f t="shared" si="153"/>
        <v>Late</v>
      </c>
      <c r="T1659" t="str">
        <f>IF(R1659="Permit", J1659, IF(G1659="","NA CO", IF(G1659="00:00:00","NA CO", IF(G1659&lt;E1659,"Early",IF(I1659*1440&gt;=parameter!$C$4,"Overtime","On Time CO")))))</f>
        <v>On Time CO</v>
      </c>
      <c r="U1659" t="str">
        <f t="shared" si="154"/>
        <v>00:39:52</v>
      </c>
      <c r="V1659" t="str">
        <f t="shared" si="155"/>
        <v/>
      </c>
    </row>
    <row r="1660" spans="1:22" x14ac:dyDescent="0.3">
      <c r="A1660" t="s">
        <v>434</v>
      </c>
      <c r="B1660" t="s">
        <v>435</v>
      </c>
      <c r="C1660" t="str">
        <f>LEFT(raw!D1660,10)</f>
        <v>2021-12-07</v>
      </c>
      <c r="D1660" t="str">
        <f>LEFT(raw!E1660,8)</f>
        <v>07:30:00</v>
      </c>
      <c r="E1660" t="str">
        <f>LEFT(raw!F1660,8)</f>
        <v>16:30:00</v>
      </c>
      <c r="F1660" t="str">
        <f>LEFT(raw!G1660,8)</f>
        <v>08:35:20</v>
      </c>
      <c r="G1660" t="str">
        <f>LEFT(raw!H1660,8)</f>
        <v>19:27:46</v>
      </c>
      <c r="H1660" t="s">
        <v>19</v>
      </c>
      <c r="I1660" t="s">
        <v>6609</v>
      </c>
      <c r="J1660" t="s">
        <v>32</v>
      </c>
      <c r="K1660" t="s">
        <v>26</v>
      </c>
      <c r="L1660" t="str">
        <f>LEFT(raw!M1660,8)</f>
        <v>09:00:00</v>
      </c>
      <c r="M1660" t="s">
        <v>20</v>
      </c>
      <c r="N1660" t="s">
        <v>28</v>
      </c>
      <c r="O1660" t="s">
        <v>28</v>
      </c>
      <c r="P1660" s="2">
        <f t="shared" si="150"/>
        <v>44537</v>
      </c>
      <c r="Q1660" s="3">
        <f t="shared" si="151"/>
        <v>44561</v>
      </c>
      <c r="R1660" t="str">
        <f t="shared" si="152"/>
        <v>Attendance</v>
      </c>
      <c r="S1660" t="str">
        <f t="shared" si="153"/>
        <v>Late</v>
      </c>
      <c r="T1660" t="str">
        <f>IF(R1660="Permit", J1660, IF(G1660="","NA CO", IF(G1660="00:00:00","NA CO", IF(G1660&lt;E1660,"Early",IF(I1660*1440&gt;=parameter!$C$4,"Overtime","On Time CO")))))</f>
        <v>Overtime</v>
      </c>
      <c r="U1660" t="str">
        <f t="shared" si="154"/>
        <v>01:05:20</v>
      </c>
      <c r="V1660" t="str">
        <f t="shared" si="155"/>
        <v>00:00:00</v>
      </c>
    </row>
    <row r="1661" spans="1:22" x14ac:dyDescent="0.3">
      <c r="A1661" t="s">
        <v>434</v>
      </c>
      <c r="B1661" t="s">
        <v>435</v>
      </c>
      <c r="C1661" t="str">
        <f>LEFT(raw!D1661,10)</f>
        <v>2021-12-08</v>
      </c>
      <c r="D1661" t="str">
        <f>LEFT(raw!E1661,8)</f>
        <v>07:30:00</v>
      </c>
      <c r="E1661" t="str">
        <f>LEFT(raw!F1661,8)</f>
        <v>16:00:00</v>
      </c>
      <c r="F1661" t="str">
        <f>LEFT(raw!G1661,8)</f>
        <v>08:01:06</v>
      </c>
      <c r="G1661" t="str">
        <f>LEFT(raw!H1661,8)</f>
        <v>18:54:34</v>
      </c>
      <c r="H1661" t="s">
        <v>19</v>
      </c>
      <c r="I1661" t="s">
        <v>6613</v>
      </c>
      <c r="J1661" t="s">
        <v>32</v>
      </c>
      <c r="K1661" t="s">
        <v>26</v>
      </c>
      <c r="L1661" t="str">
        <f>LEFT(raw!M1661,8)</f>
        <v>08:30:00</v>
      </c>
      <c r="M1661" t="s">
        <v>20</v>
      </c>
      <c r="N1661" t="s">
        <v>28</v>
      </c>
      <c r="O1661" t="s">
        <v>28</v>
      </c>
      <c r="P1661" s="2">
        <f t="shared" si="150"/>
        <v>44538</v>
      </c>
      <c r="Q1661" s="3">
        <f t="shared" si="151"/>
        <v>44561</v>
      </c>
      <c r="R1661" t="str">
        <f t="shared" si="152"/>
        <v>Attendance</v>
      </c>
      <c r="S1661" t="str">
        <f t="shared" si="153"/>
        <v>Late</v>
      </c>
      <c r="T1661" t="str">
        <f>IF(R1661="Permit", J1661, IF(G1661="","NA CO", IF(G1661="00:00:00","NA CO", IF(G1661&lt;E1661,"Early",IF(I1661*1440&gt;=parameter!$C$4,"Overtime","On Time CO")))))</f>
        <v>On Time CO</v>
      </c>
      <c r="U1661" t="str">
        <f t="shared" si="154"/>
        <v>00:31:06</v>
      </c>
      <c r="V1661" t="str">
        <f t="shared" si="155"/>
        <v/>
      </c>
    </row>
    <row r="1662" spans="1:22" x14ac:dyDescent="0.3">
      <c r="A1662" t="s">
        <v>434</v>
      </c>
      <c r="B1662" t="s">
        <v>435</v>
      </c>
      <c r="C1662" t="str">
        <f>LEFT(raw!D1662,10)</f>
        <v>2021-12-09</v>
      </c>
      <c r="D1662" t="str">
        <f>LEFT(raw!E1662,8)</f>
        <v>07:30:00</v>
      </c>
      <c r="E1662" t="str">
        <f>LEFT(raw!F1662,8)</f>
        <v>16:30:00</v>
      </c>
      <c r="F1662" t="str">
        <f>LEFT(raw!G1662,8)</f>
        <v>08:02:56</v>
      </c>
      <c r="G1662" t="str">
        <f>LEFT(raw!H1662,8)</f>
        <v>19:01:22</v>
      </c>
      <c r="H1662" t="s">
        <v>19</v>
      </c>
      <c r="I1662" t="s">
        <v>6615</v>
      </c>
      <c r="J1662" t="s">
        <v>32</v>
      </c>
      <c r="K1662" t="s">
        <v>26</v>
      </c>
      <c r="L1662" t="str">
        <f>LEFT(raw!M1662,8)</f>
        <v>09:00:00</v>
      </c>
      <c r="M1662" t="s">
        <v>20</v>
      </c>
      <c r="N1662" t="s">
        <v>28</v>
      </c>
      <c r="O1662" t="s">
        <v>28</v>
      </c>
      <c r="P1662" s="2">
        <f t="shared" si="150"/>
        <v>44539</v>
      </c>
      <c r="Q1662" s="3">
        <f t="shared" si="151"/>
        <v>44561</v>
      </c>
      <c r="R1662" t="str">
        <f t="shared" si="152"/>
        <v>Attendance</v>
      </c>
      <c r="S1662" t="str">
        <f t="shared" si="153"/>
        <v>Late</v>
      </c>
      <c r="T1662" t="str">
        <f>IF(R1662="Permit", J1662, IF(G1662="","NA CO", IF(G1662="00:00:00","NA CO", IF(G1662&lt;E1662,"Early",IF(I1662*1440&gt;=parameter!$C$4,"Overtime","On Time CO")))))</f>
        <v>On Time CO</v>
      </c>
      <c r="U1662" t="str">
        <f t="shared" si="154"/>
        <v>00:32:56</v>
      </c>
      <c r="V1662" t="str">
        <f t="shared" si="155"/>
        <v/>
      </c>
    </row>
    <row r="1663" spans="1:22" x14ac:dyDescent="0.3">
      <c r="A1663" t="s">
        <v>434</v>
      </c>
      <c r="B1663" t="s">
        <v>435</v>
      </c>
      <c r="C1663" t="str">
        <f>LEFT(raw!D1663,10)</f>
        <v>2021-12-10</v>
      </c>
      <c r="D1663" t="str">
        <f>LEFT(raw!E1663,8)</f>
        <v>07:30:00</v>
      </c>
      <c r="E1663" t="str">
        <f>LEFT(raw!F1663,8)</f>
        <v>16:30:00</v>
      </c>
      <c r="F1663" t="str">
        <f>LEFT(raw!G1663,8)</f>
        <v>07:56:45</v>
      </c>
      <c r="G1663" t="str">
        <f>LEFT(raw!H1663,8)</f>
        <v>20:05:48</v>
      </c>
      <c r="H1663" t="s">
        <v>19</v>
      </c>
      <c r="I1663" t="s">
        <v>6619</v>
      </c>
      <c r="J1663" t="s">
        <v>32</v>
      </c>
      <c r="K1663" t="s">
        <v>26</v>
      </c>
      <c r="L1663" t="str">
        <f>LEFT(raw!M1663,8)</f>
        <v>09:00:00</v>
      </c>
      <c r="M1663" t="s">
        <v>20</v>
      </c>
      <c r="N1663" t="s">
        <v>28</v>
      </c>
      <c r="O1663" t="s">
        <v>28</v>
      </c>
      <c r="P1663" s="2">
        <f t="shared" si="150"/>
        <v>44540</v>
      </c>
      <c r="Q1663" s="3">
        <f t="shared" si="151"/>
        <v>44561</v>
      </c>
      <c r="R1663" t="str">
        <f t="shared" si="152"/>
        <v>Attendance</v>
      </c>
      <c r="S1663" t="str">
        <f t="shared" si="153"/>
        <v>Late</v>
      </c>
      <c r="T1663" t="str">
        <f>IF(R1663="Permit", J1663, IF(G1663="","NA CO", IF(G1663="00:00:00","NA CO", IF(G1663&lt;E1663,"Early",IF(I1663*1440&gt;=parameter!$C$4,"Overtime","On Time CO")))))</f>
        <v>On Time CO</v>
      </c>
      <c r="U1663" t="str">
        <f t="shared" si="154"/>
        <v>00:26:45</v>
      </c>
      <c r="V1663" t="str">
        <f t="shared" si="155"/>
        <v/>
      </c>
    </row>
    <row r="1664" spans="1:22" x14ac:dyDescent="0.3">
      <c r="A1664" t="s">
        <v>434</v>
      </c>
      <c r="B1664" t="s">
        <v>435</v>
      </c>
      <c r="C1664" t="str">
        <f>LEFT(raw!D1664,10)</f>
        <v>2021-12-13</v>
      </c>
      <c r="D1664" t="str">
        <f>LEFT(raw!E1664,8)</f>
        <v>07:30:00</v>
      </c>
      <c r="E1664" t="str">
        <f>LEFT(raw!F1664,8)</f>
        <v>16:30:00</v>
      </c>
      <c r="F1664" t="str">
        <f>LEFT(raw!G1664,8)</f>
        <v>07:36:57</v>
      </c>
      <c r="G1664" t="str">
        <f>LEFT(raw!H1664,8)</f>
        <v>20:38:54</v>
      </c>
      <c r="H1664" t="s">
        <v>19</v>
      </c>
      <c r="I1664" t="s">
        <v>6623</v>
      </c>
      <c r="J1664" t="s">
        <v>32</v>
      </c>
      <c r="K1664" t="s">
        <v>26</v>
      </c>
      <c r="L1664" t="str">
        <f>LEFT(raw!M1664,8)</f>
        <v>09:00:00</v>
      </c>
      <c r="M1664" t="s">
        <v>20</v>
      </c>
      <c r="N1664" t="s">
        <v>28</v>
      </c>
      <c r="O1664" t="s">
        <v>28</v>
      </c>
      <c r="P1664" s="2">
        <f t="shared" si="150"/>
        <v>44543</v>
      </c>
      <c r="Q1664" s="3">
        <f t="shared" si="151"/>
        <v>44561</v>
      </c>
      <c r="R1664" t="str">
        <f t="shared" si="152"/>
        <v>Attendance</v>
      </c>
      <c r="S1664" t="str">
        <f t="shared" si="153"/>
        <v>Late</v>
      </c>
      <c r="T1664" t="str">
        <f>IF(R1664="Permit", J1664, IF(G1664="","NA CO", IF(G1664="00:00:00","NA CO", IF(G1664&lt;E1664,"Early",IF(I1664*1440&gt;=parameter!$C$4,"Overtime","On Time CO")))))</f>
        <v>On Time CO</v>
      </c>
      <c r="U1664" t="str">
        <f t="shared" si="154"/>
        <v>00:06:57</v>
      </c>
      <c r="V1664" t="str">
        <f t="shared" si="155"/>
        <v/>
      </c>
    </row>
    <row r="1665" spans="1:22" x14ac:dyDescent="0.3">
      <c r="A1665" t="s">
        <v>434</v>
      </c>
      <c r="B1665" t="s">
        <v>435</v>
      </c>
      <c r="C1665" t="str">
        <f>LEFT(raw!D1665,10)</f>
        <v>2021-12-14</v>
      </c>
      <c r="D1665" t="str">
        <f>LEFT(raw!E1665,8)</f>
        <v>07:30:00</v>
      </c>
      <c r="E1665" t="str">
        <f>LEFT(raw!F1665,8)</f>
        <v>16:30:00</v>
      </c>
      <c r="F1665" t="str">
        <f>LEFT(raw!G1665,8)</f>
        <v>07:59:20</v>
      </c>
      <c r="G1665" t="str">
        <f>LEFT(raw!H1665,8)</f>
        <v>18:45:27</v>
      </c>
      <c r="H1665" t="s">
        <v>19</v>
      </c>
      <c r="I1665" t="s">
        <v>4780</v>
      </c>
      <c r="J1665" t="s">
        <v>32</v>
      </c>
      <c r="K1665" t="s">
        <v>26</v>
      </c>
      <c r="L1665" t="str">
        <f>LEFT(raw!M1665,8)</f>
        <v>09:00:00</v>
      </c>
      <c r="M1665" t="s">
        <v>20</v>
      </c>
      <c r="N1665" t="s">
        <v>28</v>
      </c>
      <c r="O1665" t="s">
        <v>28</v>
      </c>
      <c r="P1665" s="2">
        <f t="shared" si="150"/>
        <v>44544</v>
      </c>
      <c r="Q1665" s="3">
        <f t="shared" si="151"/>
        <v>44561</v>
      </c>
      <c r="R1665" t="str">
        <f t="shared" si="152"/>
        <v>Attendance</v>
      </c>
      <c r="S1665" t="str">
        <f t="shared" si="153"/>
        <v>Late</v>
      </c>
      <c r="T1665" t="str">
        <f>IF(R1665="Permit", J1665, IF(G1665="","NA CO", IF(G1665="00:00:00","NA CO", IF(G1665&lt;E1665,"Early",IF(I1665*1440&gt;=parameter!$C$4,"Overtime","On Time CO")))))</f>
        <v>On Time CO</v>
      </c>
      <c r="U1665" t="str">
        <f t="shared" si="154"/>
        <v>00:29:20</v>
      </c>
      <c r="V1665" t="str">
        <f t="shared" si="155"/>
        <v/>
      </c>
    </row>
    <row r="1666" spans="1:22" x14ac:dyDescent="0.3">
      <c r="A1666" t="s">
        <v>434</v>
      </c>
      <c r="B1666" t="s">
        <v>435</v>
      </c>
      <c r="C1666" t="str">
        <f>LEFT(raw!D1666,10)</f>
        <v>2021-12-15</v>
      </c>
      <c r="D1666" t="str">
        <f>LEFT(raw!E1666,8)</f>
        <v>07:30:00</v>
      </c>
      <c r="E1666" t="str">
        <f>LEFT(raw!F1666,8)</f>
        <v>16:00:00</v>
      </c>
      <c r="F1666" t="str">
        <f>LEFT(raw!G1666,8)</f>
        <v>07:55:45</v>
      </c>
      <c r="G1666" t="str">
        <f>LEFT(raw!H1666,8)</f>
        <v>17:52:21</v>
      </c>
      <c r="H1666" t="s">
        <v>19</v>
      </c>
      <c r="I1666" t="s">
        <v>6627</v>
      </c>
      <c r="J1666" t="s">
        <v>32</v>
      </c>
      <c r="K1666" t="s">
        <v>26</v>
      </c>
      <c r="L1666" t="str">
        <f>LEFT(raw!M1666,8)</f>
        <v>08:30:00</v>
      </c>
      <c r="M1666" t="s">
        <v>20</v>
      </c>
      <c r="N1666" t="s">
        <v>28</v>
      </c>
      <c r="O1666" t="s">
        <v>28</v>
      </c>
      <c r="P1666" s="2">
        <f t="shared" ref="P1666:P1729" si="156">DATE(LEFT(C1666,4),MID(C1666,6,2),RIGHT(C1666,2))</f>
        <v>44545</v>
      </c>
      <c r="Q1666" s="3">
        <f t="shared" si="151"/>
        <v>44561</v>
      </c>
      <c r="R1666" t="str">
        <f t="shared" si="152"/>
        <v>Attendance</v>
      </c>
      <c r="S1666" t="str">
        <f t="shared" si="153"/>
        <v>Late</v>
      </c>
      <c r="T1666" t="str">
        <f>IF(R1666="Permit", J1666, IF(G1666="","NA CO", IF(G1666="00:00:00","NA CO", IF(G1666&lt;E1666,"Early",IF(I1666*1440&gt;=parameter!$C$4,"Overtime","On Time CO")))))</f>
        <v>On Time CO</v>
      </c>
      <c r="U1666" t="str">
        <f t="shared" si="154"/>
        <v>00:25:45</v>
      </c>
      <c r="V1666" t="str">
        <f t="shared" si="155"/>
        <v/>
      </c>
    </row>
    <row r="1667" spans="1:22" x14ac:dyDescent="0.3">
      <c r="A1667" t="s">
        <v>434</v>
      </c>
      <c r="B1667" t="s">
        <v>435</v>
      </c>
      <c r="C1667" t="str">
        <f>LEFT(raw!D1667,10)</f>
        <v>2021-12-16</v>
      </c>
      <c r="D1667" t="str">
        <f>LEFT(raw!E1667,8)</f>
        <v>07:30:00</v>
      </c>
      <c r="E1667" t="str">
        <f>LEFT(raw!F1667,8)</f>
        <v>16:30:00</v>
      </c>
      <c r="F1667" t="str">
        <f>LEFT(raw!G1667,8)</f>
        <v>08:00:50</v>
      </c>
      <c r="G1667" t="str">
        <f>LEFT(raw!H1667,8)</f>
        <v>17:43:16</v>
      </c>
      <c r="H1667" t="s">
        <v>19</v>
      </c>
      <c r="I1667" t="s">
        <v>6630</v>
      </c>
      <c r="J1667" t="s">
        <v>32</v>
      </c>
      <c r="K1667" t="s">
        <v>26</v>
      </c>
      <c r="L1667" t="str">
        <f>LEFT(raw!M1667,8)</f>
        <v>09:00:00</v>
      </c>
      <c r="M1667" t="s">
        <v>20</v>
      </c>
      <c r="N1667" t="s">
        <v>28</v>
      </c>
      <c r="O1667" t="s">
        <v>28</v>
      </c>
      <c r="P1667" s="2">
        <f t="shared" si="156"/>
        <v>44546</v>
      </c>
      <c r="Q1667" s="3">
        <f t="shared" ref="Q1667:Q1730" si="157">DATE(YEAR(P1667),MONTH(P1667)+1,1)-1</f>
        <v>44561</v>
      </c>
      <c r="R1667" t="str">
        <f t="shared" ref="R1667:R1730" si="158">IF(J1667="","Daily Journey",IF(J1667="On Time","Attendance",IF(J1667="Late","Attendance",IF(J1667="Pending/Rejected","Permit"))))</f>
        <v>Attendance</v>
      </c>
      <c r="S1667" t="str">
        <f t="shared" ref="S1667:S1730" si="159">IF(J1667="","On Time",IF(J1667="On Time","On Time",IF(J1667="Late","Late",IF(R1667="Permit", K1667))))</f>
        <v>Late</v>
      </c>
      <c r="T1667" t="str">
        <f>IF(R1667="Permit", J1667, IF(G1667="","NA CO", IF(G1667="00:00:00","NA CO", IF(G1667&lt;E1667,"Early",IF(I1667*1440&gt;=parameter!$C$4,"Overtime","On Time CO")))))</f>
        <v>On Time CO</v>
      </c>
      <c r="U1667" t="str">
        <f t="shared" ref="U1667:U1730" si="160">IF(S1667="Late",I1667,"")</f>
        <v>00:30:50</v>
      </c>
      <c r="V1667" t="str">
        <f t="shared" ref="V1667:V1730" si="161">IF(T1667="Overtime",M1667,"")</f>
        <v/>
      </c>
    </row>
    <row r="1668" spans="1:22" x14ac:dyDescent="0.3">
      <c r="A1668" t="s">
        <v>434</v>
      </c>
      <c r="B1668" t="s">
        <v>435</v>
      </c>
      <c r="C1668" t="str">
        <f>LEFT(raw!D1668,10)</f>
        <v>2021-12-17</v>
      </c>
      <c r="D1668" t="str">
        <f>LEFT(raw!E1668,8)</f>
        <v>07:30:00</v>
      </c>
      <c r="E1668" t="str">
        <f>LEFT(raw!F1668,8)</f>
        <v>16:30:00</v>
      </c>
      <c r="F1668" t="str">
        <f>LEFT(raw!G1668,8)</f>
        <v>08:08:35</v>
      </c>
      <c r="G1668" t="str">
        <f>LEFT(raw!H1668,8)</f>
        <v>19:33:34</v>
      </c>
      <c r="H1668" t="s">
        <v>19</v>
      </c>
      <c r="I1668" t="s">
        <v>4859</v>
      </c>
      <c r="J1668" t="s">
        <v>32</v>
      </c>
      <c r="K1668" t="s">
        <v>26</v>
      </c>
      <c r="L1668" t="str">
        <f>LEFT(raw!M1668,8)</f>
        <v>09:00:00</v>
      </c>
      <c r="M1668" t="s">
        <v>20</v>
      </c>
      <c r="N1668" t="s">
        <v>28</v>
      </c>
      <c r="O1668" t="s">
        <v>28</v>
      </c>
      <c r="P1668" s="2">
        <f t="shared" si="156"/>
        <v>44547</v>
      </c>
      <c r="Q1668" s="3">
        <f t="shared" si="157"/>
        <v>44561</v>
      </c>
      <c r="R1668" t="str">
        <f t="shared" si="158"/>
        <v>Attendance</v>
      </c>
      <c r="S1668" t="str">
        <f t="shared" si="159"/>
        <v>Late</v>
      </c>
      <c r="T1668" t="str">
        <f>IF(R1668="Permit", J1668, IF(G1668="","NA CO", IF(G1668="00:00:00","NA CO", IF(G1668&lt;E1668,"Early",IF(I1668*1440&gt;=parameter!$C$4,"Overtime","On Time CO")))))</f>
        <v>On Time CO</v>
      </c>
      <c r="U1668" t="str">
        <f t="shared" si="160"/>
        <v>00:38:35</v>
      </c>
      <c r="V1668" t="str">
        <f t="shared" si="161"/>
        <v/>
      </c>
    </row>
    <row r="1669" spans="1:22" x14ac:dyDescent="0.3">
      <c r="A1669" t="s">
        <v>434</v>
      </c>
      <c r="B1669" t="s">
        <v>435</v>
      </c>
      <c r="C1669" t="str">
        <f>LEFT(raw!D1669,10)</f>
        <v>2021-12-20</v>
      </c>
      <c r="D1669" t="str">
        <f>LEFT(raw!E1669,8)</f>
        <v>07:30:00</v>
      </c>
      <c r="E1669" t="str">
        <f>LEFT(raw!F1669,8)</f>
        <v>16:30:00</v>
      </c>
      <c r="F1669" t="str">
        <f>LEFT(raw!G1669,8)</f>
        <v>07:35:53</v>
      </c>
      <c r="G1669" t="str">
        <f>LEFT(raw!H1669,8)</f>
        <v>17:53:29</v>
      </c>
      <c r="H1669" t="s">
        <v>19</v>
      </c>
      <c r="I1669" t="s">
        <v>6635</v>
      </c>
      <c r="J1669" t="s">
        <v>32</v>
      </c>
      <c r="K1669" t="s">
        <v>26</v>
      </c>
      <c r="L1669" t="str">
        <f>LEFT(raw!M1669,8)</f>
        <v>09:00:00</v>
      </c>
      <c r="M1669" t="s">
        <v>20</v>
      </c>
      <c r="N1669" t="s">
        <v>28</v>
      </c>
      <c r="O1669" t="s">
        <v>28</v>
      </c>
      <c r="P1669" s="2">
        <f t="shared" si="156"/>
        <v>44550</v>
      </c>
      <c r="Q1669" s="3">
        <f t="shared" si="157"/>
        <v>44561</v>
      </c>
      <c r="R1669" t="str">
        <f t="shared" si="158"/>
        <v>Attendance</v>
      </c>
      <c r="S1669" t="str">
        <f t="shared" si="159"/>
        <v>Late</v>
      </c>
      <c r="T1669" t="str">
        <f>IF(R1669="Permit", J1669, IF(G1669="","NA CO", IF(G1669="00:00:00","NA CO", IF(G1669&lt;E1669,"Early",IF(I1669*1440&gt;=parameter!$C$4,"Overtime","On Time CO")))))</f>
        <v>On Time CO</v>
      </c>
      <c r="U1669" t="str">
        <f t="shared" si="160"/>
        <v>00:05:53</v>
      </c>
      <c r="V1669" t="str">
        <f t="shared" si="161"/>
        <v/>
      </c>
    </row>
    <row r="1670" spans="1:22" x14ac:dyDescent="0.3">
      <c r="A1670" t="s">
        <v>434</v>
      </c>
      <c r="B1670" t="s">
        <v>435</v>
      </c>
      <c r="C1670" t="str">
        <f>LEFT(raw!D1670,10)</f>
        <v>2021-12-21</v>
      </c>
      <c r="D1670" t="str">
        <f>LEFT(raw!E1670,8)</f>
        <v>07:30:00</v>
      </c>
      <c r="E1670" t="str">
        <f>LEFT(raw!F1670,8)</f>
        <v>16:30:00</v>
      </c>
      <c r="F1670" t="str">
        <f>LEFT(raw!G1670,8)</f>
        <v>07:57:17</v>
      </c>
      <c r="G1670" t="str">
        <f>LEFT(raw!H1670,8)</f>
        <v>17:35:22</v>
      </c>
      <c r="H1670" t="s">
        <v>19</v>
      </c>
      <c r="I1670" t="s">
        <v>6637</v>
      </c>
      <c r="J1670" t="s">
        <v>32</v>
      </c>
      <c r="K1670" t="s">
        <v>26</v>
      </c>
      <c r="L1670" t="str">
        <f>LEFT(raw!M1670,8)</f>
        <v>09:00:00</v>
      </c>
      <c r="M1670" t="s">
        <v>20</v>
      </c>
      <c r="N1670" t="s">
        <v>28</v>
      </c>
      <c r="O1670" t="s">
        <v>28</v>
      </c>
      <c r="P1670" s="2">
        <f t="shared" si="156"/>
        <v>44551</v>
      </c>
      <c r="Q1670" s="3">
        <f t="shared" si="157"/>
        <v>44561</v>
      </c>
      <c r="R1670" t="str">
        <f t="shared" si="158"/>
        <v>Attendance</v>
      </c>
      <c r="S1670" t="str">
        <f t="shared" si="159"/>
        <v>Late</v>
      </c>
      <c r="T1670" t="str">
        <f>IF(R1670="Permit", J1670, IF(G1670="","NA CO", IF(G1670="00:00:00","NA CO", IF(G1670&lt;E1670,"Early",IF(I1670*1440&gt;=parameter!$C$4,"Overtime","On Time CO")))))</f>
        <v>On Time CO</v>
      </c>
      <c r="U1670" t="str">
        <f t="shared" si="160"/>
        <v>00:27:17</v>
      </c>
      <c r="V1670" t="str">
        <f t="shared" si="161"/>
        <v/>
      </c>
    </row>
    <row r="1671" spans="1:22" x14ac:dyDescent="0.3">
      <c r="A1671" t="s">
        <v>434</v>
      </c>
      <c r="B1671" t="s">
        <v>435</v>
      </c>
      <c r="C1671" t="str">
        <f>LEFT(raw!D1671,10)</f>
        <v>2021-12-22</v>
      </c>
      <c r="D1671" t="str">
        <f>LEFT(raw!E1671,8)</f>
        <v>07:30:00</v>
      </c>
      <c r="E1671" t="str">
        <f>LEFT(raw!F1671,8)</f>
        <v>16:00:00</v>
      </c>
      <c r="F1671" t="str">
        <f>LEFT(raw!G1671,8)</f>
        <v>07:36:00</v>
      </c>
      <c r="G1671" t="str">
        <f>LEFT(raw!H1671,8)</f>
        <v>19:09:14</v>
      </c>
      <c r="H1671" t="s">
        <v>19</v>
      </c>
      <c r="I1671" t="s">
        <v>1962</v>
      </c>
      <c r="J1671" t="s">
        <v>32</v>
      </c>
      <c r="K1671" t="s">
        <v>26</v>
      </c>
      <c r="L1671" t="str">
        <f>LEFT(raw!M1671,8)</f>
        <v>08:30:00</v>
      </c>
      <c r="M1671" t="s">
        <v>20</v>
      </c>
      <c r="N1671" t="s">
        <v>28</v>
      </c>
      <c r="O1671" t="s">
        <v>28</v>
      </c>
      <c r="P1671" s="2">
        <f t="shared" si="156"/>
        <v>44552</v>
      </c>
      <c r="Q1671" s="3">
        <f t="shared" si="157"/>
        <v>44561</v>
      </c>
      <c r="R1671" t="str">
        <f t="shared" si="158"/>
        <v>Attendance</v>
      </c>
      <c r="S1671" t="str">
        <f t="shared" si="159"/>
        <v>Late</v>
      </c>
      <c r="T1671" t="str">
        <f>IF(R1671="Permit", J1671, IF(G1671="","NA CO", IF(G1671="00:00:00","NA CO", IF(G1671&lt;E1671,"Early",IF(I1671*1440&gt;=parameter!$C$4,"Overtime","On Time CO")))))</f>
        <v>On Time CO</v>
      </c>
      <c r="U1671" t="str">
        <f t="shared" si="160"/>
        <v>00:06:00</v>
      </c>
      <c r="V1671" t="str">
        <f t="shared" si="161"/>
        <v/>
      </c>
    </row>
    <row r="1672" spans="1:22" x14ac:dyDescent="0.3">
      <c r="A1672" t="s">
        <v>434</v>
      </c>
      <c r="B1672" t="s">
        <v>435</v>
      </c>
      <c r="C1672" t="str">
        <f>LEFT(raw!D1672,10)</f>
        <v>2021-12-23</v>
      </c>
      <c r="D1672" t="str">
        <f>LEFT(raw!E1672,8)</f>
        <v>07:30:00</v>
      </c>
      <c r="E1672" t="str">
        <f>LEFT(raw!F1672,8)</f>
        <v>16:30:00</v>
      </c>
      <c r="F1672" t="str">
        <f>LEFT(raw!G1672,8)</f>
        <v>07:48:58</v>
      </c>
      <c r="G1672" t="str">
        <f>LEFT(raw!H1672,8)</f>
        <v>18:48:14</v>
      </c>
      <c r="H1672" t="s">
        <v>19</v>
      </c>
      <c r="I1672" t="s">
        <v>6643</v>
      </c>
      <c r="J1672" t="s">
        <v>32</v>
      </c>
      <c r="K1672" t="s">
        <v>26</v>
      </c>
      <c r="L1672" t="str">
        <f>LEFT(raw!M1672,8)</f>
        <v>09:00:00</v>
      </c>
      <c r="M1672" t="s">
        <v>20</v>
      </c>
      <c r="N1672" t="s">
        <v>28</v>
      </c>
      <c r="O1672" t="s">
        <v>28</v>
      </c>
      <c r="P1672" s="2">
        <f t="shared" si="156"/>
        <v>44553</v>
      </c>
      <c r="Q1672" s="3">
        <f t="shared" si="157"/>
        <v>44561</v>
      </c>
      <c r="R1672" t="str">
        <f t="shared" si="158"/>
        <v>Attendance</v>
      </c>
      <c r="S1672" t="str">
        <f t="shared" si="159"/>
        <v>Late</v>
      </c>
      <c r="T1672" t="str">
        <f>IF(R1672="Permit", J1672, IF(G1672="","NA CO", IF(G1672="00:00:00","NA CO", IF(G1672&lt;E1672,"Early",IF(I1672*1440&gt;=parameter!$C$4,"Overtime","On Time CO")))))</f>
        <v>On Time CO</v>
      </c>
      <c r="U1672" t="str">
        <f t="shared" si="160"/>
        <v>00:18:58</v>
      </c>
      <c r="V1672" t="str">
        <f t="shared" si="161"/>
        <v/>
      </c>
    </row>
    <row r="1673" spans="1:22" x14ac:dyDescent="0.3">
      <c r="A1673" t="s">
        <v>434</v>
      </c>
      <c r="B1673" t="s">
        <v>435</v>
      </c>
      <c r="C1673" t="str">
        <f>LEFT(raw!D1673,10)</f>
        <v>2021-12-27</v>
      </c>
      <c r="D1673" t="str">
        <f>LEFT(raw!E1673,8)</f>
        <v>07:30:00</v>
      </c>
      <c r="E1673" t="str">
        <f>LEFT(raw!F1673,8)</f>
        <v>16:30:00</v>
      </c>
      <c r="F1673" t="str">
        <f>LEFT(raw!G1673,8)</f>
        <v>07:55:42</v>
      </c>
      <c r="G1673" t="str">
        <f>LEFT(raw!H1673,8)</f>
        <v>18:24:45</v>
      </c>
      <c r="H1673" t="s">
        <v>19</v>
      </c>
      <c r="I1673" t="s">
        <v>6646</v>
      </c>
      <c r="J1673" t="s">
        <v>32</v>
      </c>
      <c r="K1673" t="s">
        <v>26</v>
      </c>
      <c r="L1673" t="str">
        <f>LEFT(raw!M1673,8)</f>
        <v>09:00:00</v>
      </c>
      <c r="M1673" t="s">
        <v>20</v>
      </c>
      <c r="N1673" t="s">
        <v>28</v>
      </c>
      <c r="O1673" t="s">
        <v>28</v>
      </c>
      <c r="P1673" s="2">
        <f t="shared" si="156"/>
        <v>44557</v>
      </c>
      <c r="Q1673" s="3">
        <f t="shared" si="157"/>
        <v>44561</v>
      </c>
      <c r="R1673" t="str">
        <f t="shared" si="158"/>
        <v>Attendance</v>
      </c>
      <c r="S1673" t="str">
        <f t="shared" si="159"/>
        <v>Late</v>
      </c>
      <c r="T1673" t="str">
        <f>IF(R1673="Permit", J1673, IF(G1673="","NA CO", IF(G1673="00:00:00","NA CO", IF(G1673&lt;E1673,"Early",IF(I1673*1440&gt;=parameter!$C$4,"Overtime","On Time CO")))))</f>
        <v>On Time CO</v>
      </c>
      <c r="U1673" t="str">
        <f t="shared" si="160"/>
        <v>00:25:42</v>
      </c>
      <c r="V1673" t="str">
        <f t="shared" si="161"/>
        <v/>
      </c>
    </row>
    <row r="1674" spans="1:22" x14ac:dyDescent="0.3">
      <c r="A1674" t="s">
        <v>434</v>
      </c>
      <c r="B1674" t="s">
        <v>435</v>
      </c>
      <c r="C1674" t="str">
        <f>LEFT(raw!D1674,10)</f>
        <v>2021-12-28</v>
      </c>
      <c r="D1674" t="str">
        <f>LEFT(raw!E1674,8)</f>
        <v>07:30:00</v>
      </c>
      <c r="E1674" t="str">
        <f>LEFT(raw!F1674,8)</f>
        <v>16:30:00</v>
      </c>
      <c r="F1674" t="str">
        <f>LEFT(raw!G1674,8)</f>
        <v>07:58:57</v>
      </c>
      <c r="G1674" t="str">
        <f>LEFT(raw!H1674,8)</f>
        <v>17:57:42</v>
      </c>
      <c r="H1674" t="s">
        <v>19</v>
      </c>
      <c r="I1674" t="s">
        <v>6650</v>
      </c>
      <c r="J1674" t="s">
        <v>32</v>
      </c>
      <c r="K1674" t="s">
        <v>26</v>
      </c>
      <c r="L1674" t="str">
        <f>LEFT(raw!M1674,8)</f>
        <v>09:00:00</v>
      </c>
      <c r="M1674" t="s">
        <v>20</v>
      </c>
      <c r="N1674" t="s">
        <v>28</v>
      </c>
      <c r="O1674" t="s">
        <v>28</v>
      </c>
      <c r="P1674" s="2">
        <f t="shared" si="156"/>
        <v>44558</v>
      </c>
      <c r="Q1674" s="3">
        <f t="shared" si="157"/>
        <v>44561</v>
      </c>
      <c r="R1674" t="str">
        <f t="shared" si="158"/>
        <v>Attendance</v>
      </c>
      <c r="S1674" t="str">
        <f t="shared" si="159"/>
        <v>Late</v>
      </c>
      <c r="T1674" t="str">
        <f>IF(R1674="Permit", J1674, IF(G1674="","NA CO", IF(G1674="00:00:00","NA CO", IF(G1674&lt;E1674,"Early",IF(I1674*1440&gt;=parameter!$C$4,"Overtime","On Time CO")))))</f>
        <v>On Time CO</v>
      </c>
      <c r="U1674" t="str">
        <f t="shared" si="160"/>
        <v>00:28:57</v>
      </c>
      <c r="V1674" t="str">
        <f t="shared" si="161"/>
        <v/>
      </c>
    </row>
    <row r="1675" spans="1:22" x14ac:dyDescent="0.3">
      <c r="A1675" t="s">
        <v>434</v>
      </c>
      <c r="B1675" t="s">
        <v>435</v>
      </c>
      <c r="C1675" t="str">
        <f>LEFT(raw!D1675,10)</f>
        <v>2021-12-29</v>
      </c>
      <c r="D1675" t="str">
        <f>LEFT(raw!E1675,8)</f>
        <v>07:30:00</v>
      </c>
      <c r="E1675" t="str">
        <f>LEFT(raw!F1675,8)</f>
        <v>16:00:00</v>
      </c>
      <c r="F1675" t="str">
        <f>LEFT(raw!G1675,8)</f>
        <v>07:49:41</v>
      </c>
      <c r="G1675" t="str">
        <f>LEFT(raw!H1675,8)</f>
        <v>17:44:16</v>
      </c>
      <c r="H1675" t="s">
        <v>19</v>
      </c>
      <c r="I1675" t="s">
        <v>6654</v>
      </c>
      <c r="J1675" t="s">
        <v>32</v>
      </c>
      <c r="K1675" t="s">
        <v>26</v>
      </c>
      <c r="L1675" t="str">
        <f>LEFT(raw!M1675,8)</f>
        <v>08:30:00</v>
      </c>
      <c r="M1675" t="s">
        <v>20</v>
      </c>
      <c r="N1675" t="s">
        <v>28</v>
      </c>
      <c r="O1675" t="s">
        <v>28</v>
      </c>
      <c r="P1675" s="2">
        <f t="shared" si="156"/>
        <v>44559</v>
      </c>
      <c r="Q1675" s="3">
        <f t="shared" si="157"/>
        <v>44561</v>
      </c>
      <c r="R1675" t="str">
        <f t="shared" si="158"/>
        <v>Attendance</v>
      </c>
      <c r="S1675" t="str">
        <f t="shared" si="159"/>
        <v>Late</v>
      </c>
      <c r="T1675" t="str">
        <f>IF(R1675="Permit", J1675, IF(G1675="","NA CO", IF(G1675="00:00:00","NA CO", IF(G1675&lt;E1675,"Early",IF(I1675*1440&gt;=parameter!$C$4,"Overtime","On Time CO")))))</f>
        <v>On Time CO</v>
      </c>
      <c r="U1675" t="str">
        <f t="shared" si="160"/>
        <v>00:19:41</v>
      </c>
      <c r="V1675" t="str">
        <f t="shared" si="161"/>
        <v/>
      </c>
    </row>
    <row r="1676" spans="1:22" x14ac:dyDescent="0.3">
      <c r="A1676" t="s">
        <v>434</v>
      </c>
      <c r="B1676" t="s">
        <v>435</v>
      </c>
      <c r="C1676" t="str">
        <f>LEFT(raw!D1676,10)</f>
        <v>2021-12-30</v>
      </c>
      <c r="D1676" t="str">
        <f>LEFT(raw!E1676,8)</f>
        <v>07:30:00</v>
      </c>
      <c r="E1676" t="str">
        <f>LEFT(raw!F1676,8)</f>
        <v>16:30:00</v>
      </c>
      <c r="F1676" t="str">
        <f>LEFT(raw!G1676,8)</f>
        <v>07:51:06</v>
      </c>
      <c r="G1676" t="str">
        <f>LEFT(raw!H1676,8)</f>
        <v>17:43:42</v>
      </c>
      <c r="H1676" t="s">
        <v>19</v>
      </c>
      <c r="I1676" t="s">
        <v>6063</v>
      </c>
      <c r="J1676" t="s">
        <v>32</v>
      </c>
      <c r="K1676" t="s">
        <v>26</v>
      </c>
      <c r="L1676" t="str">
        <f>LEFT(raw!M1676,8)</f>
        <v>09:00:00</v>
      </c>
      <c r="M1676" t="s">
        <v>20</v>
      </c>
      <c r="N1676" t="s">
        <v>28</v>
      </c>
      <c r="O1676" t="s">
        <v>28</v>
      </c>
      <c r="P1676" s="2">
        <f t="shared" si="156"/>
        <v>44560</v>
      </c>
      <c r="Q1676" s="3">
        <f t="shared" si="157"/>
        <v>44561</v>
      </c>
      <c r="R1676" t="str">
        <f t="shared" si="158"/>
        <v>Attendance</v>
      </c>
      <c r="S1676" t="str">
        <f t="shared" si="159"/>
        <v>Late</v>
      </c>
      <c r="T1676" t="str">
        <f>IF(R1676="Permit", J1676, IF(G1676="","NA CO", IF(G1676="00:00:00","NA CO", IF(G1676&lt;E1676,"Early",IF(I1676*1440&gt;=parameter!$C$4,"Overtime","On Time CO")))))</f>
        <v>On Time CO</v>
      </c>
      <c r="U1676" t="str">
        <f t="shared" si="160"/>
        <v>00:21:06</v>
      </c>
      <c r="V1676" t="str">
        <f t="shared" si="161"/>
        <v/>
      </c>
    </row>
    <row r="1677" spans="1:22" x14ac:dyDescent="0.3">
      <c r="A1677" t="s">
        <v>434</v>
      </c>
      <c r="B1677" t="s">
        <v>435</v>
      </c>
      <c r="C1677" t="str">
        <f>LEFT(raw!D1677,10)</f>
        <v>2021-12-31</v>
      </c>
      <c r="D1677" t="str">
        <f>LEFT(raw!E1677,8)</f>
        <v>07:30:00</v>
      </c>
      <c r="E1677" t="str">
        <f>LEFT(raw!F1677,8)</f>
        <v>16:30:00</v>
      </c>
      <c r="F1677" t="str">
        <f>LEFT(raw!G1677,8)</f>
        <v>08:00:55</v>
      </c>
      <c r="G1677" t="str">
        <f>LEFT(raw!H1677,8)</f>
        <v>17:32:39</v>
      </c>
      <c r="H1677" t="s">
        <v>19</v>
      </c>
      <c r="I1677" t="s">
        <v>6658</v>
      </c>
      <c r="J1677" t="s">
        <v>32</v>
      </c>
      <c r="K1677" t="s">
        <v>26</v>
      </c>
      <c r="L1677" t="str">
        <f>LEFT(raw!M1677,8)</f>
        <v>09:00:00</v>
      </c>
      <c r="M1677" t="s">
        <v>20</v>
      </c>
      <c r="N1677" t="s">
        <v>28</v>
      </c>
      <c r="O1677" t="s">
        <v>28</v>
      </c>
      <c r="P1677" s="2">
        <f t="shared" si="156"/>
        <v>44561</v>
      </c>
      <c r="Q1677" s="3">
        <f t="shared" si="157"/>
        <v>44561</v>
      </c>
      <c r="R1677" t="str">
        <f t="shared" si="158"/>
        <v>Attendance</v>
      </c>
      <c r="S1677" t="str">
        <f t="shared" si="159"/>
        <v>Late</v>
      </c>
      <c r="T1677" t="str">
        <f>IF(R1677="Permit", J1677, IF(G1677="","NA CO", IF(G1677="00:00:00","NA CO", IF(G1677&lt;E1677,"Early",IF(I1677*1440&gt;=parameter!$C$4,"Overtime","On Time CO")))))</f>
        <v>On Time CO</v>
      </c>
      <c r="U1677" t="str">
        <f t="shared" si="160"/>
        <v>00:30:55</v>
      </c>
      <c r="V1677" t="str">
        <f t="shared" si="161"/>
        <v/>
      </c>
    </row>
    <row r="1678" spans="1:22" x14ac:dyDescent="0.3">
      <c r="A1678" t="s">
        <v>443</v>
      </c>
      <c r="B1678" t="s">
        <v>444</v>
      </c>
      <c r="C1678" t="str">
        <f>LEFT(raw!D1678,10)</f>
        <v>2021-12-03</v>
      </c>
      <c r="D1678" t="str">
        <f>LEFT(raw!E1678,8)</f>
        <v>08:30:00</v>
      </c>
      <c r="E1678" t="str">
        <f>LEFT(raw!F1678,8)</f>
        <v>17:30:00</v>
      </c>
      <c r="F1678" t="str">
        <f>LEFT(raw!G1678,8)</f>
        <v>07:24:39</v>
      </c>
      <c r="G1678" t="str">
        <f>LEFT(raw!H1678,8)</f>
        <v>20:12:58</v>
      </c>
      <c r="H1678" t="s">
        <v>19</v>
      </c>
      <c r="I1678" t="s">
        <v>20</v>
      </c>
      <c r="J1678" t="s">
        <v>25</v>
      </c>
      <c r="K1678" t="s">
        <v>26</v>
      </c>
      <c r="L1678" t="str">
        <f>LEFT(raw!M1678,8)</f>
        <v>09:00:00</v>
      </c>
      <c r="M1678" t="s">
        <v>20</v>
      </c>
      <c r="N1678" t="s">
        <v>31</v>
      </c>
      <c r="O1678" t="s">
        <v>31</v>
      </c>
      <c r="P1678" s="2">
        <f t="shared" si="156"/>
        <v>44533</v>
      </c>
      <c r="Q1678" s="3">
        <f t="shared" si="157"/>
        <v>44561</v>
      </c>
      <c r="R1678" t="str">
        <f t="shared" si="158"/>
        <v>Attendance</v>
      </c>
      <c r="S1678" t="str">
        <f t="shared" si="159"/>
        <v>On Time</v>
      </c>
      <c r="T1678" t="str">
        <f>IF(R1678="Permit", J1678, IF(G1678="","NA CO", IF(G1678="00:00:00","NA CO", IF(G1678&lt;E1678,"Early",IF(I1678*1440&gt;=parameter!$C$4,"Overtime","On Time CO")))))</f>
        <v>On Time CO</v>
      </c>
      <c r="U1678" t="str">
        <f t="shared" si="160"/>
        <v/>
      </c>
      <c r="V1678" t="str">
        <f t="shared" si="161"/>
        <v/>
      </c>
    </row>
    <row r="1679" spans="1:22" x14ac:dyDescent="0.3">
      <c r="A1679" t="s">
        <v>443</v>
      </c>
      <c r="B1679" t="s">
        <v>444</v>
      </c>
      <c r="C1679" t="str">
        <f>LEFT(raw!D1679,10)</f>
        <v>2021-12-06</v>
      </c>
      <c r="D1679" t="str">
        <f>LEFT(raw!E1679,8)</f>
        <v>00:00:00</v>
      </c>
      <c r="E1679" t="str">
        <f>LEFT(raw!F1679,8)</f>
        <v>00:00:00</v>
      </c>
      <c r="F1679" t="str">
        <f>LEFT(raw!G1679,8)</f>
        <v>08:24:27</v>
      </c>
      <c r="G1679" t="str">
        <f>LEFT(raw!H1679,8)</f>
        <v/>
      </c>
      <c r="H1679" t="s">
        <v>19</v>
      </c>
      <c r="I1679" t="s">
        <v>20</v>
      </c>
      <c r="J1679" t="s">
        <v>21</v>
      </c>
      <c r="K1679" t="s">
        <v>22</v>
      </c>
      <c r="L1679" t="str">
        <f>LEFT(raw!M1679,8)</f>
        <v>00:00:00</v>
      </c>
      <c r="M1679" t="s">
        <v>20</v>
      </c>
      <c r="N1679" t="s">
        <v>6664</v>
      </c>
      <c r="P1679" s="2">
        <f t="shared" si="156"/>
        <v>44536</v>
      </c>
      <c r="Q1679" s="3">
        <f t="shared" si="157"/>
        <v>44561</v>
      </c>
      <c r="R1679" t="str">
        <f t="shared" si="158"/>
        <v>Daily Journey</v>
      </c>
      <c r="S1679" t="str">
        <f t="shared" si="159"/>
        <v>On Time</v>
      </c>
      <c r="T1679" t="str">
        <f>IF(R1679="Permit", J1679, IF(G1679="","NA CO", IF(G1679="00:00:00","NA CO", IF(G1679&lt;E1679,"Early",IF(I1679*1440&gt;=parameter!$C$4,"Overtime","On Time CO")))))</f>
        <v>NA CO</v>
      </c>
      <c r="U1679" t="str">
        <f t="shared" si="160"/>
        <v/>
      </c>
      <c r="V1679" t="str">
        <f t="shared" si="161"/>
        <v/>
      </c>
    </row>
    <row r="1680" spans="1:22" x14ac:dyDescent="0.3">
      <c r="A1680" t="s">
        <v>443</v>
      </c>
      <c r="B1680" t="s">
        <v>444</v>
      </c>
      <c r="C1680" t="str">
        <f>LEFT(raw!D1680,10)</f>
        <v>2021-12-09</v>
      </c>
      <c r="D1680" t="str">
        <f>LEFT(raw!E1680,8)</f>
        <v>08:30:00</v>
      </c>
      <c r="E1680" t="str">
        <f>LEFT(raw!F1680,8)</f>
        <v>17:30:00</v>
      </c>
      <c r="F1680" t="str">
        <f>LEFT(raw!G1680,8)</f>
        <v>07:00:34</v>
      </c>
      <c r="G1680" t="str">
        <f>LEFT(raw!H1680,8)</f>
        <v>00:00:00</v>
      </c>
      <c r="H1680" t="s">
        <v>19</v>
      </c>
      <c r="I1680" t="s">
        <v>20</v>
      </c>
      <c r="J1680" t="s">
        <v>25</v>
      </c>
      <c r="K1680" t="s">
        <v>26</v>
      </c>
      <c r="L1680" t="str">
        <f>LEFT(raw!M1680,8)</f>
        <v>00:00:00</v>
      </c>
      <c r="M1680" t="s">
        <v>20</v>
      </c>
      <c r="N1680" t="s">
        <v>31</v>
      </c>
      <c r="O1680" t="s">
        <v>21</v>
      </c>
      <c r="P1680" s="2">
        <f t="shared" si="156"/>
        <v>44539</v>
      </c>
      <c r="Q1680" s="3">
        <f t="shared" si="157"/>
        <v>44561</v>
      </c>
      <c r="R1680" t="str">
        <f t="shared" si="158"/>
        <v>Attendance</v>
      </c>
      <c r="S1680" t="str">
        <f t="shared" si="159"/>
        <v>On Time</v>
      </c>
      <c r="T1680" t="str">
        <f>IF(R1680="Permit", J1680, IF(G1680="","NA CO", IF(G1680="00:00:00","NA CO", IF(G1680&lt;E1680,"Early",IF(I1680*1440&gt;=parameter!$C$4,"Overtime","On Time CO")))))</f>
        <v>NA CO</v>
      </c>
      <c r="U1680" t="str">
        <f t="shared" si="160"/>
        <v/>
      </c>
      <c r="V1680" t="str">
        <f t="shared" si="161"/>
        <v/>
      </c>
    </row>
    <row r="1681" spans="1:22" x14ac:dyDescent="0.3">
      <c r="A1681" t="s">
        <v>443</v>
      </c>
      <c r="B1681" t="s">
        <v>444</v>
      </c>
      <c r="C1681" t="str">
        <f>LEFT(raw!D1681,10)</f>
        <v>2021-12-15</v>
      </c>
      <c r="D1681" t="str">
        <f>LEFT(raw!E1681,8)</f>
        <v>08:30:00</v>
      </c>
      <c r="E1681" t="str">
        <f>LEFT(raw!F1681,8)</f>
        <v>17:30:00</v>
      </c>
      <c r="F1681" t="str">
        <f>LEFT(raw!G1681,8)</f>
        <v>08:00:51</v>
      </c>
      <c r="G1681" t="str">
        <f>LEFT(raw!H1681,8)</f>
        <v>17:37:49</v>
      </c>
      <c r="H1681" t="s">
        <v>19</v>
      </c>
      <c r="I1681" t="s">
        <v>20</v>
      </c>
      <c r="J1681" t="s">
        <v>25</v>
      </c>
      <c r="K1681" t="s">
        <v>26</v>
      </c>
      <c r="L1681" t="str">
        <f>LEFT(raw!M1681,8)</f>
        <v>09:00:00</v>
      </c>
      <c r="M1681" t="s">
        <v>20</v>
      </c>
      <c r="N1681" t="s">
        <v>31</v>
      </c>
      <c r="O1681" t="s">
        <v>31</v>
      </c>
      <c r="P1681" s="2">
        <f t="shared" si="156"/>
        <v>44545</v>
      </c>
      <c r="Q1681" s="3">
        <f t="shared" si="157"/>
        <v>44561</v>
      </c>
      <c r="R1681" t="str">
        <f t="shared" si="158"/>
        <v>Attendance</v>
      </c>
      <c r="S1681" t="str">
        <f t="shared" si="159"/>
        <v>On Time</v>
      </c>
      <c r="T1681" t="str">
        <f>IF(R1681="Permit", J1681, IF(G1681="","NA CO", IF(G1681="00:00:00","NA CO", IF(G1681&lt;E1681,"Early",IF(I1681*1440&gt;=parameter!$C$4,"Overtime","On Time CO")))))</f>
        <v>On Time CO</v>
      </c>
      <c r="U1681" t="str">
        <f t="shared" si="160"/>
        <v/>
      </c>
      <c r="V1681" t="str">
        <f t="shared" si="161"/>
        <v/>
      </c>
    </row>
    <row r="1682" spans="1:22" x14ac:dyDescent="0.3">
      <c r="A1682" t="s">
        <v>443</v>
      </c>
      <c r="B1682" t="s">
        <v>444</v>
      </c>
      <c r="C1682" t="str">
        <f>LEFT(raw!D1682,10)</f>
        <v>2021-12-16</v>
      </c>
      <c r="D1682" t="str">
        <f>LEFT(raw!E1682,8)</f>
        <v>08:30:00</v>
      </c>
      <c r="E1682" t="str">
        <f>LEFT(raw!F1682,8)</f>
        <v>17:30:00</v>
      </c>
      <c r="F1682" t="str">
        <f>LEFT(raw!G1682,8)</f>
        <v>07:35:25</v>
      </c>
      <c r="G1682" t="str">
        <f>LEFT(raw!H1682,8)</f>
        <v>17:31:45</v>
      </c>
      <c r="H1682" t="s">
        <v>19</v>
      </c>
      <c r="I1682" t="s">
        <v>20</v>
      </c>
      <c r="J1682" t="s">
        <v>25</v>
      </c>
      <c r="K1682" t="s">
        <v>26</v>
      </c>
      <c r="L1682" t="str">
        <f>LEFT(raw!M1682,8)</f>
        <v>09:00:00</v>
      </c>
      <c r="M1682" t="s">
        <v>20</v>
      </c>
      <c r="N1682" t="s">
        <v>31</v>
      </c>
      <c r="O1682" t="s">
        <v>31</v>
      </c>
      <c r="P1682" s="2">
        <f t="shared" si="156"/>
        <v>44546</v>
      </c>
      <c r="Q1682" s="3">
        <f t="shared" si="157"/>
        <v>44561</v>
      </c>
      <c r="R1682" t="str">
        <f t="shared" si="158"/>
        <v>Attendance</v>
      </c>
      <c r="S1682" t="str">
        <f t="shared" si="159"/>
        <v>On Time</v>
      </c>
      <c r="T1682" t="str">
        <f>IF(R1682="Permit", J1682, IF(G1682="","NA CO", IF(G1682="00:00:00","NA CO", IF(G1682&lt;E1682,"Early",IF(I1682*1440&gt;=parameter!$C$4,"Overtime","On Time CO")))))</f>
        <v>On Time CO</v>
      </c>
      <c r="U1682" t="str">
        <f t="shared" si="160"/>
        <v/>
      </c>
      <c r="V1682" t="str">
        <f t="shared" si="161"/>
        <v/>
      </c>
    </row>
    <row r="1683" spans="1:22" x14ac:dyDescent="0.3">
      <c r="A1683" t="s">
        <v>443</v>
      </c>
      <c r="B1683" t="s">
        <v>444</v>
      </c>
      <c r="C1683" t="str">
        <f>LEFT(raw!D1683,10)</f>
        <v>2021-12-17</v>
      </c>
      <c r="D1683" t="str">
        <f>LEFT(raw!E1683,8)</f>
        <v>08:30:00</v>
      </c>
      <c r="E1683" t="str">
        <f>LEFT(raw!F1683,8)</f>
        <v>17:30:00</v>
      </c>
      <c r="F1683" t="str">
        <f>LEFT(raw!G1683,8)</f>
        <v>07:33:31</v>
      </c>
      <c r="G1683" t="str">
        <f>LEFT(raw!H1683,8)</f>
        <v>18:04:17</v>
      </c>
      <c r="H1683" t="s">
        <v>19</v>
      </c>
      <c r="I1683" t="s">
        <v>20</v>
      </c>
      <c r="J1683" t="s">
        <v>25</v>
      </c>
      <c r="K1683" t="s">
        <v>26</v>
      </c>
      <c r="L1683" t="str">
        <f>LEFT(raw!M1683,8)</f>
        <v>09:00:00</v>
      </c>
      <c r="M1683" t="s">
        <v>20</v>
      </c>
      <c r="N1683" t="s">
        <v>31</v>
      </c>
      <c r="O1683" t="s">
        <v>31</v>
      </c>
      <c r="P1683" s="2">
        <f t="shared" si="156"/>
        <v>44547</v>
      </c>
      <c r="Q1683" s="3">
        <f t="shared" si="157"/>
        <v>44561</v>
      </c>
      <c r="R1683" t="str">
        <f t="shared" si="158"/>
        <v>Attendance</v>
      </c>
      <c r="S1683" t="str">
        <f t="shared" si="159"/>
        <v>On Time</v>
      </c>
      <c r="T1683" t="str">
        <f>IF(R1683="Permit", J1683, IF(G1683="","NA CO", IF(G1683="00:00:00","NA CO", IF(G1683&lt;E1683,"Early",IF(I1683*1440&gt;=parameter!$C$4,"Overtime","On Time CO")))))</f>
        <v>On Time CO</v>
      </c>
      <c r="U1683" t="str">
        <f t="shared" si="160"/>
        <v/>
      </c>
      <c r="V1683" t="str">
        <f t="shared" si="161"/>
        <v/>
      </c>
    </row>
    <row r="1684" spans="1:22" x14ac:dyDescent="0.3">
      <c r="A1684" t="s">
        <v>443</v>
      </c>
      <c r="B1684" t="s">
        <v>444</v>
      </c>
      <c r="C1684" t="str">
        <f>LEFT(raw!D1684,10)</f>
        <v>2021-12-21</v>
      </c>
      <c r="D1684" t="str">
        <f>LEFT(raw!E1684,8)</f>
        <v>08:30:00</v>
      </c>
      <c r="E1684" t="str">
        <f>LEFT(raw!F1684,8)</f>
        <v>17:30:00</v>
      </c>
      <c r="F1684" t="str">
        <f>LEFT(raw!G1684,8)</f>
        <v>07:58:38</v>
      </c>
      <c r="G1684" t="str">
        <f>LEFT(raw!H1684,8)</f>
        <v>17:58:48</v>
      </c>
      <c r="H1684" t="s">
        <v>19</v>
      </c>
      <c r="I1684" t="s">
        <v>20</v>
      </c>
      <c r="J1684" t="s">
        <v>25</v>
      </c>
      <c r="K1684" t="s">
        <v>26</v>
      </c>
      <c r="L1684" t="str">
        <f>LEFT(raw!M1684,8)</f>
        <v>09:00:00</v>
      </c>
      <c r="M1684" t="s">
        <v>20</v>
      </c>
      <c r="N1684" t="s">
        <v>31</v>
      </c>
      <c r="O1684" t="s">
        <v>31</v>
      </c>
      <c r="P1684" s="2">
        <f t="shared" si="156"/>
        <v>44551</v>
      </c>
      <c r="Q1684" s="3">
        <f t="shared" si="157"/>
        <v>44561</v>
      </c>
      <c r="R1684" t="str">
        <f t="shared" si="158"/>
        <v>Attendance</v>
      </c>
      <c r="S1684" t="str">
        <f t="shared" si="159"/>
        <v>On Time</v>
      </c>
      <c r="T1684" t="str">
        <f>IF(R1684="Permit", J1684, IF(G1684="","NA CO", IF(G1684="00:00:00","NA CO", IF(G1684&lt;E1684,"Early",IF(I1684*1440&gt;=parameter!$C$4,"Overtime","On Time CO")))))</f>
        <v>On Time CO</v>
      </c>
      <c r="U1684" t="str">
        <f t="shared" si="160"/>
        <v/>
      </c>
      <c r="V1684" t="str">
        <f t="shared" si="161"/>
        <v/>
      </c>
    </row>
    <row r="1685" spans="1:22" x14ac:dyDescent="0.3">
      <c r="A1685" t="s">
        <v>443</v>
      </c>
      <c r="B1685" t="s">
        <v>444</v>
      </c>
      <c r="C1685" t="str">
        <f>LEFT(raw!D1685,10)</f>
        <v>2021-12-22</v>
      </c>
      <c r="D1685" t="str">
        <f>LEFT(raw!E1685,8)</f>
        <v>08:30:00</v>
      </c>
      <c r="E1685" t="str">
        <f>LEFT(raw!F1685,8)</f>
        <v>17:30:00</v>
      </c>
      <c r="F1685" t="str">
        <f>LEFT(raw!G1685,8)</f>
        <v>07:46:21</v>
      </c>
      <c r="G1685" t="str">
        <f>LEFT(raw!H1685,8)</f>
        <v>17:36:57</v>
      </c>
      <c r="H1685" t="s">
        <v>19</v>
      </c>
      <c r="I1685" t="s">
        <v>20</v>
      </c>
      <c r="J1685" t="s">
        <v>25</v>
      </c>
      <c r="K1685" t="s">
        <v>26</v>
      </c>
      <c r="L1685" t="str">
        <f>LEFT(raw!M1685,8)</f>
        <v>09:00:00</v>
      </c>
      <c r="M1685" t="s">
        <v>20</v>
      </c>
      <c r="N1685" t="s">
        <v>31</v>
      </c>
      <c r="O1685" t="s">
        <v>31</v>
      </c>
      <c r="P1685" s="2">
        <f t="shared" si="156"/>
        <v>44552</v>
      </c>
      <c r="Q1685" s="3">
        <f t="shared" si="157"/>
        <v>44561</v>
      </c>
      <c r="R1685" t="str">
        <f t="shared" si="158"/>
        <v>Attendance</v>
      </c>
      <c r="S1685" t="str">
        <f t="shared" si="159"/>
        <v>On Time</v>
      </c>
      <c r="T1685" t="str">
        <f>IF(R1685="Permit", J1685, IF(G1685="","NA CO", IF(G1685="00:00:00","NA CO", IF(G1685&lt;E1685,"Early",IF(I1685*1440&gt;=parameter!$C$4,"Overtime","On Time CO")))))</f>
        <v>On Time CO</v>
      </c>
      <c r="U1685" t="str">
        <f t="shared" si="160"/>
        <v/>
      </c>
      <c r="V1685" t="str">
        <f t="shared" si="161"/>
        <v/>
      </c>
    </row>
    <row r="1686" spans="1:22" x14ac:dyDescent="0.3">
      <c r="A1686" t="s">
        <v>443</v>
      </c>
      <c r="B1686" t="s">
        <v>444</v>
      </c>
      <c r="C1686" t="str">
        <f>LEFT(raw!D1686,10)</f>
        <v>2021-12-23</v>
      </c>
      <c r="D1686" t="str">
        <f>LEFT(raw!E1686,8)</f>
        <v>08:30:00</v>
      </c>
      <c r="E1686" t="str">
        <f>LEFT(raw!F1686,8)</f>
        <v>17:30:00</v>
      </c>
      <c r="F1686" t="str">
        <f>LEFT(raw!G1686,8)</f>
        <v>07:31:57</v>
      </c>
      <c r="G1686" t="str">
        <f>LEFT(raw!H1686,8)</f>
        <v>20:12:41</v>
      </c>
      <c r="H1686" t="s">
        <v>19</v>
      </c>
      <c r="I1686" t="s">
        <v>20</v>
      </c>
      <c r="J1686" t="s">
        <v>25</v>
      </c>
      <c r="K1686" t="s">
        <v>26</v>
      </c>
      <c r="L1686" t="str">
        <f>LEFT(raw!M1686,8)</f>
        <v>09:00:00</v>
      </c>
      <c r="M1686" t="s">
        <v>20</v>
      </c>
      <c r="N1686" t="s">
        <v>31</v>
      </c>
      <c r="O1686" t="s">
        <v>31</v>
      </c>
      <c r="P1686" s="2">
        <f t="shared" si="156"/>
        <v>44553</v>
      </c>
      <c r="Q1686" s="3">
        <f t="shared" si="157"/>
        <v>44561</v>
      </c>
      <c r="R1686" t="str">
        <f t="shared" si="158"/>
        <v>Attendance</v>
      </c>
      <c r="S1686" t="str">
        <f t="shared" si="159"/>
        <v>On Time</v>
      </c>
      <c r="T1686" t="str">
        <f>IF(R1686="Permit", J1686, IF(G1686="","NA CO", IF(G1686="00:00:00","NA CO", IF(G1686&lt;E1686,"Early",IF(I1686*1440&gt;=parameter!$C$4,"Overtime","On Time CO")))))</f>
        <v>On Time CO</v>
      </c>
      <c r="U1686" t="str">
        <f t="shared" si="160"/>
        <v/>
      </c>
      <c r="V1686" t="str">
        <f t="shared" si="161"/>
        <v/>
      </c>
    </row>
    <row r="1687" spans="1:22" x14ac:dyDescent="0.3">
      <c r="A1687" t="s">
        <v>443</v>
      </c>
      <c r="B1687" t="s">
        <v>444</v>
      </c>
      <c r="C1687" t="str">
        <f>LEFT(raw!D1687,10)</f>
        <v>2021-12-27</v>
      </c>
      <c r="D1687" t="str">
        <f>LEFT(raw!E1687,8)</f>
        <v>08:30:00</v>
      </c>
      <c r="E1687" t="str">
        <f>LEFT(raw!F1687,8)</f>
        <v>17:30:00</v>
      </c>
      <c r="F1687" t="str">
        <f>LEFT(raw!G1687,8)</f>
        <v>07:31:12</v>
      </c>
      <c r="G1687" t="str">
        <f>LEFT(raw!H1687,8)</f>
        <v>17:34:43</v>
      </c>
      <c r="H1687" t="s">
        <v>19</v>
      </c>
      <c r="I1687" t="s">
        <v>20</v>
      </c>
      <c r="J1687" t="s">
        <v>25</v>
      </c>
      <c r="K1687" t="s">
        <v>26</v>
      </c>
      <c r="L1687" t="str">
        <f>LEFT(raw!M1687,8)</f>
        <v>09:00:00</v>
      </c>
      <c r="M1687" t="s">
        <v>20</v>
      </c>
      <c r="N1687" t="s">
        <v>31</v>
      </c>
      <c r="O1687" t="s">
        <v>31</v>
      </c>
      <c r="P1687" s="2">
        <f t="shared" si="156"/>
        <v>44557</v>
      </c>
      <c r="Q1687" s="3">
        <f t="shared" si="157"/>
        <v>44561</v>
      </c>
      <c r="R1687" t="str">
        <f t="shared" si="158"/>
        <v>Attendance</v>
      </c>
      <c r="S1687" t="str">
        <f t="shared" si="159"/>
        <v>On Time</v>
      </c>
      <c r="T1687" t="str">
        <f>IF(R1687="Permit", J1687, IF(G1687="","NA CO", IF(G1687="00:00:00","NA CO", IF(G1687&lt;E1687,"Early",IF(I1687*1440&gt;=parameter!$C$4,"Overtime","On Time CO")))))</f>
        <v>On Time CO</v>
      </c>
      <c r="U1687" t="str">
        <f t="shared" si="160"/>
        <v/>
      </c>
      <c r="V1687" t="str">
        <f t="shared" si="161"/>
        <v/>
      </c>
    </row>
    <row r="1688" spans="1:22" x14ac:dyDescent="0.3">
      <c r="A1688" t="s">
        <v>443</v>
      </c>
      <c r="B1688" t="s">
        <v>444</v>
      </c>
      <c r="C1688" t="str">
        <f>LEFT(raw!D1688,10)</f>
        <v>2021-12-28</v>
      </c>
      <c r="D1688" t="str">
        <f>LEFT(raw!E1688,8)</f>
        <v>08:30:00</v>
      </c>
      <c r="E1688" t="str">
        <f>LEFT(raw!F1688,8)</f>
        <v>17:30:00</v>
      </c>
      <c r="F1688" t="str">
        <f>LEFT(raw!G1688,8)</f>
        <v>07:33:11</v>
      </c>
      <c r="G1688" t="str">
        <f>LEFT(raw!H1688,8)</f>
        <v>17:44:05</v>
      </c>
      <c r="H1688" t="s">
        <v>19</v>
      </c>
      <c r="I1688" t="s">
        <v>20</v>
      </c>
      <c r="J1688" t="s">
        <v>25</v>
      </c>
      <c r="K1688" t="s">
        <v>26</v>
      </c>
      <c r="L1688" t="str">
        <f>LEFT(raw!M1688,8)</f>
        <v>09:00:00</v>
      </c>
      <c r="M1688" t="s">
        <v>20</v>
      </c>
      <c r="N1688" t="s">
        <v>31</v>
      </c>
      <c r="O1688" t="s">
        <v>31</v>
      </c>
      <c r="P1688" s="2">
        <f t="shared" si="156"/>
        <v>44558</v>
      </c>
      <c r="Q1688" s="3">
        <f t="shared" si="157"/>
        <v>44561</v>
      </c>
      <c r="R1688" t="str">
        <f t="shared" si="158"/>
        <v>Attendance</v>
      </c>
      <c r="S1688" t="str">
        <f t="shared" si="159"/>
        <v>On Time</v>
      </c>
      <c r="T1688" t="str">
        <f>IF(R1688="Permit", J1688, IF(G1688="","NA CO", IF(G1688="00:00:00","NA CO", IF(G1688&lt;E1688,"Early",IF(I1688*1440&gt;=parameter!$C$4,"Overtime","On Time CO")))))</f>
        <v>On Time CO</v>
      </c>
      <c r="U1688" t="str">
        <f t="shared" si="160"/>
        <v/>
      </c>
      <c r="V1688" t="str">
        <f t="shared" si="161"/>
        <v/>
      </c>
    </row>
    <row r="1689" spans="1:22" x14ac:dyDescent="0.3">
      <c r="A1689" t="s">
        <v>443</v>
      </c>
      <c r="B1689" t="s">
        <v>444</v>
      </c>
      <c r="C1689" t="str">
        <f>LEFT(raw!D1689,10)</f>
        <v>2021-12-29</v>
      </c>
      <c r="D1689" t="str">
        <f>LEFT(raw!E1689,8)</f>
        <v>08:30:00</v>
      </c>
      <c r="E1689" t="str">
        <f>LEFT(raw!F1689,8)</f>
        <v>17:30:00</v>
      </c>
      <c r="F1689" t="str">
        <f>LEFT(raw!G1689,8)</f>
        <v>08:22:18</v>
      </c>
      <c r="G1689" t="str">
        <f>LEFT(raw!H1689,8)</f>
        <v>17:39:29</v>
      </c>
      <c r="H1689" t="s">
        <v>19</v>
      </c>
      <c r="I1689" t="s">
        <v>20</v>
      </c>
      <c r="J1689" t="s">
        <v>25</v>
      </c>
      <c r="K1689" t="s">
        <v>26</v>
      </c>
      <c r="L1689" t="str">
        <f>LEFT(raw!M1689,8)</f>
        <v>09:00:00</v>
      </c>
      <c r="M1689" t="s">
        <v>20</v>
      </c>
      <c r="N1689" t="s">
        <v>31</v>
      </c>
      <c r="O1689" t="s">
        <v>31</v>
      </c>
      <c r="P1689" s="2">
        <f t="shared" si="156"/>
        <v>44559</v>
      </c>
      <c r="Q1689" s="3">
        <f t="shared" si="157"/>
        <v>44561</v>
      </c>
      <c r="R1689" t="str">
        <f t="shared" si="158"/>
        <v>Attendance</v>
      </c>
      <c r="S1689" t="str">
        <f t="shared" si="159"/>
        <v>On Time</v>
      </c>
      <c r="T1689" t="str">
        <f>IF(R1689="Permit", J1689, IF(G1689="","NA CO", IF(G1689="00:00:00","NA CO", IF(G1689&lt;E1689,"Early",IF(I1689*1440&gt;=parameter!$C$4,"Overtime","On Time CO")))))</f>
        <v>On Time CO</v>
      </c>
      <c r="U1689" t="str">
        <f t="shared" si="160"/>
        <v/>
      </c>
      <c r="V1689" t="str">
        <f t="shared" si="161"/>
        <v/>
      </c>
    </row>
    <row r="1690" spans="1:22" x14ac:dyDescent="0.3">
      <c r="A1690" t="s">
        <v>443</v>
      </c>
      <c r="B1690" t="s">
        <v>444</v>
      </c>
      <c r="C1690" t="str">
        <f>LEFT(raw!D1690,10)</f>
        <v>2021-12-31</v>
      </c>
      <c r="D1690" t="str">
        <f>LEFT(raw!E1690,8)</f>
        <v>08:30:00</v>
      </c>
      <c r="E1690" t="str">
        <f>LEFT(raw!F1690,8)</f>
        <v>17:30:00</v>
      </c>
      <c r="F1690" t="str">
        <f>LEFT(raw!G1690,8)</f>
        <v>07:52:52</v>
      </c>
      <c r="G1690" t="str">
        <f>LEFT(raw!H1690,8)</f>
        <v>16:18:52</v>
      </c>
      <c r="H1690" t="s">
        <v>19</v>
      </c>
      <c r="I1690" t="s">
        <v>20</v>
      </c>
      <c r="J1690" t="s">
        <v>25</v>
      </c>
      <c r="K1690" t="s">
        <v>26</v>
      </c>
      <c r="L1690" t="str">
        <f>LEFT(raw!M1690,8)</f>
        <v>09:00:00</v>
      </c>
      <c r="M1690" t="s">
        <v>20</v>
      </c>
      <c r="N1690" t="s">
        <v>31</v>
      </c>
      <c r="O1690" t="s">
        <v>31</v>
      </c>
      <c r="P1690" s="2">
        <f t="shared" si="156"/>
        <v>44561</v>
      </c>
      <c r="Q1690" s="3">
        <f t="shared" si="157"/>
        <v>44561</v>
      </c>
      <c r="R1690" t="str">
        <f t="shared" si="158"/>
        <v>Attendance</v>
      </c>
      <c r="S1690" t="str">
        <f t="shared" si="159"/>
        <v>On Time</v>
      </c>
      <c r="T1690" t="str">
        <f>IF(R1690="Permit", J1690, IF(G1690="","NA CO", IF(G1690="00:00:00","NA CO", IF(G1690&lt;E1690,"Early",IF(I1690*1440&gt;=parameter!$C$4,"Overtime","On Time CO")))))</f>
        <v>Early</v>
      </c>
      <c r="U1690" t="str">
        <f t="shared" si="160"/>
        <v/>
      </c>
      <c r="V1690" t="str">
        <f t="shared" si="161"/>
        <v/>
      </c>
    </row>
    <row r="1691" spans="1:22" x14ac:dyDescent="0.3">
      <c r="A1691" t="s">
        <v>445</v>
      </c>
      <c r="B1691" t="s">
        <v>446</v>
      </c>
      <c r="C1691" t="str">
        <f>LEFT(raw!D1691,10)</f>
        <v>2021-12-01</v>
      </c>
      <c r="D1691" t="str">
        <f>LEFT(raw!E1691,8)</f>
        <v>08:30:00</v>
      </c>
      <c r="E1691" t="str">
        <f>LEFT(raw!F1691,8)</f>
        <v>17:00:00</v>
      </c>
      <c r="F1691" t="str">
        <f>LEFT(raw!G1691,8)</f>
        <v>07:52:39</v>
      </c>
      <c r="G1691" t="str">
        <f>LEFT(raw!H1691,8)</f>
        <v>18:42:40</v>
      </c>
      <c r="H1691" t="s">
        <v>19</v>
      </c>
      <c r="I1691" t="s">
        <v>20</v>
      </c>
      <c r="J1691" t="s">
        <v>25</v>
      </c>
      <c r="K1691" t="s">
        <v>26</v>
      </c>
      <c r="L1691" t="str">
        <f>LEFT(raw!M1691,8)</f>
        <v>08:30:00</v>
      </c>
      <c r="M1691" t="s">
        <v>20</v>
      </c>
      <c r="N1691" t="s">
        <v>81</v>
      </c>
      <c r="O1691" t="s">
        <v>81</v>
      </c>
      <c r="P1691" s="2">
        <f t="shared" si="156"/>
        <v>44531</v>
      </c>
      <c r="Q1691" s="3">
        <f t="shared" si="157"/>
        <v>44561</v>
      </c>
      <c r="R1691" t="str">
        <f t="shared" si="158"/>
        <v>Attendance</v>
      </c>
      <c r="S1691" t="str">
        <f t="shared" si="159"/>
        <v>On Time</v>
      </c>
      <c r="T1691" t="str">
        <f>IF(R1691="Permit", J1691, IF(G1691="","NA CO", IF(G1691="00:00:00","NA CO", IF(G1691&lt;E1691,"Early",IF(I1691*1440&gt;=parameter!$C$4,"Overtime","On Time CO")))))</f>
        <v>On Time CO</v>
      </c>
      <c r="U1691" t="str">
        <f t="shared" si="160"/>
        <v/>
      </c>
      <c r="V1691" t="str">
        <f t="shared" si="161"/>
        <v/>
      </c>
    </row>
    <row r="1692" spans="1:22" x14ac:dyDescent="0.3">
      <c r="A1692" t="s">
        <v>445</v>
      </c>
      <c r="B1692" t="s">
        <v>446</v>
      </c>
      <c r="C1692" t="str">
        <f>LEFT(raw!D1692,10)</f>
        <v>2021-12-02</v>
      </c>
      <c r="D1692" t="str">
        <f>LEFT(raw!E1692,8)</f>
        <v>08:30:00</v>
      </c>
      <c r="E1692" t="str">
        <f>LEFT(raw!F1692,8)</f>
        <v>17:00:00</v>
      </c>
      <c r="F1692" t="str">
        <f>LEFT(raw!G1692,8)</f>
        <v>07:55:48</v>
      </c>
      <c r="G1692" t="str">
        <f>LEFT(raw!H1692,8)</f>
        <v>00:00:00</v>
      </c>
      <c r="H1692" t="s">
        <v>19</v>
      </c>
      <c r="I1692" t="s">
        <v>20</v>
      </c>
      <c r="J1692" t="s">
        <v>25</v>
      </c>
      <c r="K1692" t="s">
        <v>26</v>
      </c>
      <c r="L1692" t="str">
        <f>LEFT(raw!M1692,8)</f>
        <v>00:00:00</v>
      </c>
      <c r="M1692" t="s">
        <v>20</v>
      </c>
      <c r="N1692" t="s">
        <v>81</v>
      </c>
      <c r="O1692" t="s">
        <v>21</v>
      </c>
      <c r="P1692" s="2">
        <f t="shared" si="156"/>
        <v>44532</v>
      </c>
      <c r="Q1692" s="3">
        <f t="shared" si="157"/>
        <v>44561</v>
      </c>
      <c r="R1692" t="str">
        <f t="shared" si="158"/>
        <v>Attendance</v>
      </c>
      <c r="S1692" t="str">
        <f t="shared" si="159"/>
        <v>On Time</v>
      </c>
      <c r="T1692" t="str">
        <f>IF(R1692="Permit", J1692, IF(G1692="","NA CO", IF(G1692="00:00:00","NA CO", IF(G1692&lt;E1692,"Early",IF(I1692*1440&gt;=parameter!$C$4,"Overtime","On Time CO")))))</f>
        <v>NA CO</v>
      </c>
      <c r="U1692" t="str">
        <f t="shared" si="160"/>
        <v/>
      </c>
      <c r="V1692" t="str">
        <f t="shared" si="161"/>
        <v/>
      </c>
    </row>
    <row r="1693" spans="1:22" x14ac:dyDescent="0.3">
      <c r="A1693" t="s">
        <v>445</v>
      </c>
      <c r="B1693" t="s">
        <v>446</v>
      </c>
      <c r="C1693" t="str">
        <f>LEFT(raw!D1693,10)</f>
        <v>2021-12-03</v>
      </c>
      <c r="D1693" t="str">
        <f>LEFT(raw!E1693,8)</f>
        <v>08:30:00</v>
      </c>
      <c r="E1693" t="str">
        <f>LEFT(raw!F1693,8)</f>
        <v>17:00:00</v>
      </c>
      <c r="F1693" t="str">
        <f>LEFT(raw!G1693,8)</f>
        <v>07:51:00</v>
      </c>
      <c r="G1693" t="str">
        <f>LEFT(raw!H1693,8)</f>
        <v>18:19:00</v>
      </c>
      <c r="H1693" t="s">
        <v>19</v>
      </c>
      <c r="I1693" t="s">
        <v>20</v>
      </c>
      <c r="J1693" t="s">
        <v>25</v>
      </c>
      <c r="K1693" t="s">
        <v>26</v>
      </c>
      <c r="L1693" t="str">
        <f>LEFT(raw!M1693,8)</f>
        <v>08:30:00</v>
      </c>
      <c r="M1693" t="s">
        <v>20</v>
      </c>
      <c r="N1693" t="s">
        <v>21</v>
      </c>
      <c r="O1693" t="s">
        <v>21</v>
      </c>
      <c r="P1693" s="2">
        <f t="shared" si="156"/>
        <v>44533</v>
      </c>
      <c r="Q1693" s="3">
        <f t="shared" si="157"/>
        <v>44561</v>
      </c>
      <c r="R1693" t="str">
        <f t="shared" si="158"/>
        <v>Attendance</v>
      </c>
      <c r="S1693" t="str">
        <f t="shared" si="159"/>
        <v>On Time</v>
      </c>
      <c r="T1693" t="str">
        <f>IF(R1693="Permit", J1693, IF(G1693="","NA CO", IF(G1693="00:00:00","NA CO", IF(G1693&lt;E1693,"Early",IF(I1693*1440&gt;=parameter!$C$4,"Overtime","On Time CO")))))</f>
        <v>On Time CO</v>
      </c>
      <c r="U1693" t="str">
        <f t="shared" si="160"/>
        <v/>
      </c>
      <c r="V1693" t="str">
        <f t="shared" si="161"/>
        <v/>
      </c>
    </row>
    <row r="1694" spans="1:22" x14ac:dyDescent="0.3">
      <c r="A1694" t="s">
        <v>445</v>
      </c>
      <c r="B1694" t="s">
        <v>446</v>
      </c>
      <c r="C1694" t="str">
        <f>LEFT(raw!D1694,10)</f>
        <v>2021-12-06</v>
      </c>
      <c r="D1694" t="str">
        <f>LEFT(raw!E1694,8)</f>
        <v>08:30:00</v>
      </c>
      <c r="E1694" t="str">
        <f>LEFT(raw!F1694,8)</f>
        <v>17:00:00</v>
      </c>
      <c r="F1694" t="str">
        <f>LEFT(raw!G1694,8)</f>
        <v>07:57:44</v>
      </c>
      <c r="G1694" t="str">
        <f>LEFT(raw!H1694,8)</f>
        <v>18:26:44</v>
      </c>
      <c r="H1694" t="s">
        <v>19</v>
      </c>
      <c r="I1694" t="s">
        <v>20</v>
      </c>
      <c r="J1694" t="s">
        <v>25</v>
      </c>
      <c r="K1694" t="s">
        <v>26</v>
      </c>
      <c r="L1694" t="str">
        <f>LEFT(raw!M1694,8)</f>
        <v>08:30:00</v>
      </c>
      <c r="M1694" t="s">
        <v>20</v>
      </c>
      <c r="N1694" t="s">
        <v>81</v>
      </c>
      <c r="O1694" t="s">
        <v>81</v>
      </c>
      <c r="P1694" s="2">
        <f t="shared" si="156"/>
        <v>44536</v>
      </c>
      <c r="Q1694" s="3">
        <f t="shared" si="157"/>
        <v>44561</v>
      </c>
      <c r="R1694" t="str">
        <f t="shared" si="158"/>
        <v>Attendance</v>
      </c>
      <c r="S1694" t="str">
        <f t="shared" si="159"/>
        <v>On Time</v>
      </c>
      <c r="T1694" t="str">
        <f>IF(R1694="Permit", J1694, IF(G1694="","NA CO", IF(G1694="00:00:00","NA CO", IF(G1694&lt;E1694,"Early",IF(I1694*1440&gt;=parameter!$C$4,"Overtime","On Time CO")))))</f>
        <v>On Time CO</v>
      </c>
      <c r="U1694" t="str">
        <f t="shared" si="160"/>
        <v/>
      </c>
      <c r="V1694" t="str">
        <f t="shared" si="161"/>
        <v/>
      </c>
    </row>
    <row r="1695" spans="1:22" x14ac:dyDescent="0.3">
      <c r="A1695" t="s">
        <v>445</v>
      </c>
      <c r="B1695" t="s">
        <v>446</v>
      </c>
      <c r="C1695" t="str">
        <f>LEFT(raw!D1695,10)</f>
        <v>2021-12-08</v>
      </c>
      <c r="D1695" t="str">
        <f>LEFT(raw!E1695,8)</f>
        <v>08:30:00</v>
      </c>
      <c r="E1695" t="str">
        <f>LEFT(raw!F1695,8)</f>
        <v>17:00:00</v>
      </c>
      <c r="F1695" t="str">
        <f>LEFT(raw!G1695,8)</f>
        <v>07:58:23</v>
      </c>
      <c r="G1695" t="str">
        <f>LEFT(raw!H1695,8)</f>
        <v>17:47:34</v>
      </c>
      <c r="H1695" t="s">
        <v>19</v>
      </c>
      <c r="I1695" t="s">
        <v>20</v>
      </c>
      <c r="J1695" t="s">
        <v>25</v>
      </c>
      <c r="K1695" t="s">
        <v>26</v>
      </c>
      <c r="L1695" t="str">
        <f>LEFT(raw!M1695,8)</f>
        <v>08:30:00</v>
      </c>
      <c r="M1695" t="s">
        <v>20</v>
      </c>
      <c r="N1695" t="s">
        <v>81</v>
      </c>
      <c r="O1695" t="s">
        <v>81</v>
      </c>
      <c r="P1695" s="2">
        <f t="shared" si="156"/>
        <v>44538</v>
      </c>
      <c r="Q1695" s="3">
        <f t="shared" si="157"/>
        <v>44561</v>
      </c>
      <c r="R1695" t="str">
        <f t="shared" si="158"/>
        <v>Attendance</v>
      </c>
      <c r="S1695" t="str">
        <f t="shared" si="159"/>
        <v>On Time</v>
      </c>
      <c r="T1695" t="str">
        <f>IF(R1695="Permit", J1695, IF(G1695="","NA CO", IF(G1695="00:00:00","NA CO", IF(G1695&lt;E1695,"Early",IF(I1695*1440&gt;=parameter!$C$4,"Overtime","On Time CO")))))</f>
        <v>On Time CO</v>
      </c>
      <c r="U1695" t="str">
        <f t="shared" si="160"/>
        <v/>
      </c>
      <c r="V1695" t="str">
        <f t="shared" si="161"/>
        <v/>
      </c>
    </row>
    <row r="1696" spans="1:22" x14ac:dyDescent="0.3">
      <c r="A1696" t="s">
        <v>445</v>
      </c>
      <c r="B1696" t="s">
        <v>446</v>
      </c>
      <c r="C1696" t="str">
        <f>LEFT(raw!D1696,10)</f>
        <v>2021-12-10</v>
      </c>
      <c r="D1696" t="str">
        <f>LEFT(raw!E1696,8)</f>
        <v>08:30:00</v>
      </c>
      <c r="E1696" t="str">
        <f>LEFT(raw!F1696,8)</f>
        <v>17:00:00</v>
      </c>
      <c r="F1696" t="str">
        <f>LEFT(raw!G1696,8)</f>
        <v>07:50:40</v>
      </c>
      <c r="G1696" t="str">
        <f>LEFT(raw!H1696,8)</f>
        <v>18:33:47</v>
      </c>
      <c r="H1696" t="s">
        <v>19</v>
      </c>
      <c r="I1696" t="s">
        <v>20</v>
      </c>
      <c r="J1696" t="s">
        <v>25</v>
      </c>
      <c r="K1696" t="s">
        <v>26</v>
      </c>
      <c r="L1696" t="str">
        <f>LEFT(raw!M1696,8)</f>
        <v>08:30:00</v>
      </c>
      <c r="M1696" t="s">
        <v>20</v>
      </c>
      <c r="N1696" t="s">
        <v>81</v>
      </c>
      <c r="O1696" t="s">
        <v>81</v>
      </c>
      <c r="P1696" s="2">
        <f t="shared" si="156"/>
        <v>44540</v>
      </c>
      <c r="Q1696" s="3">
        <f t="shared" si="157"/>
        <v>44561</v>
      </c>
      <c r="R1696" t="str">
        <f t="shared" si="158"/>
        <v>Attendance</v>
      </c>
      <c r="S1696" t="str">
        <f t="shared" si="159"/>
        <v>On Time</v>
      </c>
      <c r="T1696" t="str">
        <f>IF(R1696="Permit", J1696, IF(G1696="","NA CO", IF(G1696="00:00:00","NA CO", IF(G1696&lt;E1696,"Early",IF(I1696*1440&gt;=parameter!$C$4,"Overtime","On Time CO")))))</f>
        <v>On Time CO</v>
      </c>
      <c r="U1696" t="str">
        <f t="shared" si="160"/>
        <v/>
      </c>
      <c r="V1696" t="str">
        <f t="shared" si="161"/>
        <v/>
      </c>
    </row>
    <row r="1697" spans="1:22" x14ac:dyDescent="0.3">
      <c r="A1697" t="s">
        <v>445</v>
      </c>
      <c r="B1697" t="s">
        <v>446</v>
      </c>
      <c r="C1697" t="str">
        <f>LEFT(raw!D1697,10)</f>
        <v>2021-12-13</v>
      </c>
      <c r="D1697" t="str">
        <f>LEFT(raw!E1697,8)</f>
        <v>08:30:00</v>
      </c>
      <c r="E1697" t="str">
        <f>LEFT(raw!F1697,8)</f>
        <v>17:00:00</v>
      </c>
      <c r="F1697" t="str">
        <f>LEFT(raw!G1697,8)</f>
        <v>07:56:26</v>
      </c>
      <c r="G1697" t="str">
        <f>LEFT(raw!H1697,8)</f>
        <v>18:09:16</v>
      </c>
      <c r="H1697" t="s">
        <v>19</v>
      </c>
      <c r="I1697" t="s">
        <v>20</v>
      </c>
      <c r="J1697" t="s">
        <v>25</v>
      </c>
      <c r="K1697" t="s">
        <v>26</v>
      </c>
      <c r="L1697" t="str">
        <f>LEFT(raw!M1697,8)</f>
        <v>08:30:00</v>
      </c>
      <c r="M1697" t="s">
        <v>20</v>
      </c>
      <c r="N1697" t="s">
        <v>81</v>
      </c>
      <c r="O1697" t="s">
        <v>81</v>
      </c>
      <c r="P1697" s="2">
        <f t="shared" si="156"/>
        <v>44543</v>
      </c>
      <c r="Q1697" s="3">
        <f t="shared" si="157"/>
        <v>44561</v>
      </c>
      <c r="R1697" t="str">
        <f t="shared" si="158"/>
        <v>Attendance</v>
      </c>
      <c r="S1697" t="str">
        <f t="shared" si="159"/>
        <v>On Time</v>
      </c>
      <c r="T1697" t="str">
        <f>IF(R1697="Permit", J1697, IF(G1697="","NA CO", IF(G1697="00:00:00","NA CO", IF(G1697&lt;E1697,"Early",IF(I1697*1440&gt;=parameter!$C$4,"Overtime","On Time CO")))))</f>
        <v>On Time CO</v>
      </c>
      <c r="U1697" t="str">
        <f t="shared" si="160"/>
        <v/>
      </c>
      <c r="V1697" t="str">
        <f t="shared" si="161"/>
        <v/>
      </c>
    </row>
    <row r="1698" spans="1:22" x14ac:dyDescent="0.3">
      <c r="A1698" t="s">
        <v>445</v>
      </c>
      <c r="B1698" t="s">
        <v>446</v>
      </c>
      <c r="C1698" t="str">
        <f>LEFT(raw!D1698,10)</f>
        <v>2021-12-14</v>
      </c>
      <c r="D1698" t="str">
        <f>LEFT(raw!E1698,8)</f>
        <v>08:30:00</v>
      </c>
      <c r="E1698" t="str">
        <f>LEFT(raw!F1698,8)</f>
        <v>17:00:00</v>
      </c>
      <c r="F1698" t="str">
        <f>LEFT(raw!G1698,8)</f>
        <v>07:53:24</v>
      </c>
      <c r="G1698" t="str">
        <f>LEFT(raw!H1698,8)</f>
        <v>18:11:15</v>
      </c>
      <c r="H1698" t="s">
        <v>19</v>
      </c>
      <c r="I1698" t="s">
        <v>20</v>
      </c>
      <c r="J1698" t="s">
        <v>25</v>
      </c>
      <c r="K1698" t="s">
        <v>26</v>
      </c>
      <c r="L1698" t="str">
        <f>LEFT(raw!M1698,8)</f>
        <v>08:30:00</v>
      </c>
      <c r="M1698" t="s">
        <v>20</v>
      </c>
      <c r="N1698" t="s">
        <v>81</v>
      </c>
      <c r="O1698" t="s">
        <v>81</v>
      </c>
      <c r="P1698" s="2">
        <f t="shared" si="156"/>
        <v>44544</v>
      </c>
      <c r="Q1698" s="3">
        <f t="shared" si="157"/>
        <v>44561</v>
      </c>
      <c r="R1698" t="str">
        <f t="shared" si="158"/>
        <v>Attendance</v>
      </c>
      <c r="S1698" t="str">
        <f t="shared" si="159"/>
        <v>On Time</v>
      </c>
      <c r="T1698" t="str">
        <f>IF(R1698="Permit", J1698, IF(G1698="","NA CO", IF(G1698="00:00:00","NA CO", IF(G1698&lt;E1698,"Early",IF(I1698*1440&gt;=parameter!$C$4,"Overtime","On Time CO")))))</f>
        <v>On Time CO</v>
      </c>
      <c r="U1698" t="str">
        <f t="shared" si="160"/>
        <v/>
      </c>
      <c r="V1698" t="str">
        <f t="shared" si="161"/>
        <v/>
      </c>
    </row>
    <row r="1699" spans="1:22" x14ac:dyDescent="0.3">
      <c r="A1699" t="s">
        <v>445</v>
      </c>
      <c r="B1699" t="s">
        <v>446</v>
      </c>
      <c r="C1699" t="str">
        <f>LEFT(raw!D1699,10)</f>
        <v>2021-12-20</v>
      </c>
      <c r="D1699" t="str">
        <f>LEFT(raw!E1699,8)</f>
        <v>08:30:00</v>
      </c>
      <c r="E1699" t="str">
        <f>LEFT(raw!F1699,8)</f>
        <v>17:00:00</v>
      </c>
      <c r="F1699" t="str">
        <f>LEFT(raw!G1699,8)</f>
        <v>08:02:00</v>
      </c>
      <c r="G1699" t="str">
        <f>LEFT(raw!H1699,8)</f>
        <v>20:56:18</v>
      </c>
      <c r="H1699" t="s">
        <v>19</v>
      </c>
      <c r="I1699" t="s">
        <v>20</v>
      </c>
      <c r="J1699" t="s">
        <v>25</v>
      </c>
      <c r="K1699" t="s">
        <v>26</v>
      </c>
      <c r="L1699" t="str">
        <f>LEFT(raw!M1699,8)</f>
        <v>08:30:00</v>
      </c>
      <c r="M1699" t="s">
        <v>20</v>
      </c>
      <c r="N1699" t="s">
        <v>81</v>
      </c>
      <c r="O1699" t="s">
        <v>81</v>
      </c>
      <c r="P1699" s="2">
        <f t="shared" si="156"/>
        <v>44550</v>
      </c>
      <c r="Q1699" s="3">
        <f t="shared" si="157"/>
        <v>44561</v>
      </c>
      <c r="R1699" t="str">
        <f t="shared" si="158"/>
        <v>Attendance</v>
      </c>
      <c r="S1699" t="str">
        <f t="shared" si="159"/>
        <v>On Time</v>
      </c>
      <c r="T1699" t="str">
        <f>IF(R1699="Permit", J1699, IF(G1699="","NA CO", IF(G1699="00:00:00","NA CO", IF(G1699&lt;E1699,"Early",IF(I1699*1440&gt;=parameter!$C$4,"Overtime","On Time CO")))))</f>
        <v>On Time CO</v>
      </c>
      <c r="U1699" t="str">
        <f t="shared" si="160"/>
        <v/>
      </c>
      <c r="V1699" t="str">
        <f t="shared" si="161"/>
        <v/>
      </c>
    </row>
    <row r="1700" spans="1:22" x14ac:dyDescent="0.3">
      <c r="A1700" t="s">
        <v>445</v>
      </c>
      <c r="B1700" t="s">
        <v>446</v>
      </c>
      <c r="C1700" t="str">
        <f>LEFT(raw!D1700,10)</f>
        <v>2021-12-21</v>
      </c>
      <c r="D1700" t="str">
        <f>LEFT(raw!E1700,8)</f>
        <v>08:30:00</v>
      </c>
      <c r="E1700" t="str">
        <f>LEFT(raw!F1700,8)</f>
        <v>17:00:00</v>
      </c>
      <c r="F1700" t="str">
        <f>LEFT(raw!G1700,8)</f>
        <v>07:53:59</v>
      </c>
      <c r="G1700" t="str">
        <f>LEFT(raw!H1700,8)</f>
        <v>18:41:47</v>
      </c>
      <c r="H1700" t="s">
        <v>19</v>
      </c>
      <c r="I1700" t="s">
        <v>20</v>
      </c>
      <c r="J1700" t="s">
        <v>25</v>
      </c>
      <c r="K1700" t="s">
        <v>26</v>
      </c>
      <c r="L1700" t="str">
        <f>LEFT(raw!M1700,8)</f>
        <v>08:30:00</v>
      </c>
      <c r="M1700" t="s">
        <v>20</v>
      </c>
      <c r="N1700" t="s">
        <v>81</v>
      </c>
      <c r="O1700" t="s">
        <v>81</v>
      </c>
      <c r="P1700" s="2">
        <f t="shared" si="156"/>
        <v>44551</v>
      </c>
      <c r="Q1700" s="3">
        <f t="shared" si="157"/>
        <v>44561</v>
      </c>
      <c r="R1700" t="str">
        <f t="shared" si="158"/>
        <v>Attendance</v>
      </c>
      <c r="S1700" t="str">
        <f t="shared" si="159"/>
        <v>On Time</v>
      </c>
      <c r="T1700" t="str">
        <f>IF(R1700="Permit", J1700, IF(G1700="","NA CO", IF(G1700="00:00:00","NA CO", IF(G1700&lt;E1700,"Early",IF(I1700*1440&gt;=parameter!$C$4,"Overtime","On Time CO")))))</f>
        <v>On Time CO</v>
      </c>
      <c r="U1700" t="str">
        <f t="shared" si="160"/>
        <v/>
      </c>
      <c r="V1700" t="str">
        <f t="shared" si="161"/>
        <v/>
      </c>
    </row>
    <row r="1701" spans="1:22" x14ac:dyDescent="0.3">
      <c r="A1701" t="s">
        <v>445</v>
      </c>
      <c r="B1701" t="s">
        <v>446</v>
      </c>
      <c r="C1701" t="str">
        <f>LEFT(raw!D1701,10)</f>
        <v>2021-12-22</v>
      </c>
      <c r="D1701" t="str">
        <f>LEFT(raw!E1701,8)</f>
        <v>08:30:00</v>
      </c>
      <c r="E1701" t="str">
        <f>LEFT(raw!F1701,8)</f>
        <v>17:00:00</v>
      </c>
      <c r="F1701" t="str">
        <f>LEFT(raw!G1701,8)</f>
        <v>08:30:45</v>
      </c>
      <c r="G1701" t="str">
        <f>LEFT(raw!H1701,8)</f>
        <v>18:21:54</v>
      </c>
      <c r="H1701" t="s">
        <v>19</v>
      </c>
      <c r="I1701" t="s">
        <v>1604</v>
      </c>
      <c r="J1701" t="s">
        <v>32</v>
      </c>
      <c r="K1701" t="s">
        <v>26</v>
      </c>
      <c r="L1701" t="str">
        <f>LEFT(raw!M1701,8)</f>
        <v>08:30:00</v>
      </c>
      <c r="M1701" t="s">
        <v>20</v>
      </c>
      <c r="N1701" t="s">
        <v>81</v>
      </c>
      <c r="O1701" t="s">
        <v>81</v>
      </c>
      <c r="P1701" s="2">
        <f t="shared" si="156"/>
        <v>44552</v>
      </c>
      <c r="Q1701" s="3">
        <f t="shared" si="157"/>
        <v>44561</v>
      </c>
      <c r="R1701" t="str">
        <f t="shared" si="158"/>
        <v>Attendance</v>
      </c>
      <c r="S1701" t="str">
        <f t="shared" si="159"/>
        <v>Late</v>
      </c>
      <c r="T1701" t="str">
        <f>IF(R1701="Permit", J1701, IF(G1701="","NA CO", IF(G1701="00:00:00","NA CO", IF(G1701&lt;E1701,"Early",IF(I1701*1440&gt;=parameter!$C$4,"Overtime","On Time CO")))))</f>
        <v>On Time CO</v>
      </c>
      <c r="U1701" t="str">
        <f t="shared" si="160"/>
        <v>00:00:45</v>
      </c>
      <c r="V1701" t="str">
        <f t="shared" si="161"/>
        <v/>
      </c>
    </row>
    <row r="1702" spans="1:22" x14ac:dyDescent="0.3">
      <c r="A1702" t="s">
        <v>445</v>
      </c>
      <c r="B1702" t="s">
        <v>446</v>
      </c>
      <c r="C1702" t="str">
        <f>LEFT(raw!D1702,10)</f>
        <v>2021-12-23</v>
      </c>
      <c r="D1702" t="str">
        <f>LEFT(raw!E1702,8)</f>
        <v>08:30:00</v>
      </c>
      <c r="E1702" t="str">
        <f>LEFT(raw!F1702,8)</f>
        <v>17:00:00</v>
      </c>
      <c r="F1702" t="str">
        <f>LEFT(raw!G1702,8)</f>
        <v>08:00:47</v>
      </c>
      <c r="G1702" t="str">
        <f>LEFT(raw!H1702,8)</f>
        <v>18:49:18</v>
      </c>
      <c r="H1702" t="s">
        <v>19</v>
      </c>
      <c r="I1702" t="s">
        <v>20</v>
      </c>
      <c r="J1702" t="s">
        <v>25</v>
      </c>
      <c r="K1702" t="s">
        <v>26</v>
      </c>
      <c r="L1702" t="str">
        <f>LEFT(raw!M1702,8)</f>
        <v>08:30:00</v>
      </c>
      <c r="M1702" t="s">
        <v>20</v>
      </c>
      <c r="N1702" t="s">
        <v>81</v>
      </c>
      <c r="O1702" t="s">
        <v>81</v>
      </c>
      <c r="P1702" s="2">
        <f t="shared" si="156"/>
        <v>44553</v>
      </c>
      <c r="Q1702" s="3">
        <f t="shared" si="157"/>
        <v>44561</v>
      </c>
      <c r="R1702" t="str">
        <f t="shared" si="158"/>
        <v>Attendance</v>
      </c>
      <c r="S1702" t="str">
        <f t="shared" si="159"/>
        <v>On Time</v>
      </c>
      <c r="T1702" t="str">
        <f>IF(R1702="Permit", J1702, IF(G1702="","NA CO", IF(G1702="00:00:00","NA CO", IF(G1702&lt;E1702,"Early",IF(I1702*1440&gt;=parameter!$C$4,"Overtime","On Time CO")))))</f>
        <v>On Time CO</v>
      </c>
      <c r="U1702" t="str">
        <f t="shared" si="160"/>
        <v/>
      </c>
      <c r="V1702" t="str">
        <f t="shared" si="161"/>
        <v/>
      </c>
    </row>
    <row r="1703" spans="1:22" x14ac:dyDescent="0.3">
      <c r="A1703" t="s">
        <v>445</v>
      </c>
      <c r="B1703" t="s">
        <v>446</v>
      </c>
      <c r="C1703" t="str">
        <f>LEFT(raw!D1703,10)</f>
        <v>2021-12-24</v>
      </c>
      <c r="D1703" t="str">
        <f>LEFT(raw!E1703,8)</f>
        <v>08:30:00</v>
      </c>
      <c r="E1703" t="str">
        <f>LEFT(raw!F1703,8)</f>
        <v>17:00:00</v>
      </c>
      <c r="F1703" t="str">
        <f>LEFT(raw!G1703,8)</f>
        <v>07:51:33</v>
      </c>
      <c r="G1703" t="str">
        <f>LEFT(raw!H1703,8)</f>
        <v>17:44:18</v>
      </c>
      <c r="H1703" t="s">
        <v>19</v>
      </c>
      <c r="I1703" t="s">
        <v>20</v>
      </c>
      <c r="J1703" t="s">
        <v>25</v>
      </c>
      <c r="K1703" t="s">
        <v>26</v>
      </c>
      <c r="L1703" t="str">
        <f>LEFT(raw!M1703,8)</f>
        <v>08:30:00</v>
      </c>
      <c r="M1703" t="s">
        <v>20</v>
      </c>
      <c r="N1703" t="s">
        <v>81</v>
      </c>
      <c r="O1703" t="s">
        <v>81</v>
      </c>
      <c r="P1703" s="2">
        <f t="shared" si="156"/>
        <v>44554</v>
      </c>
      <c r="Q1703" s="3">
        <f t="shared" si="157"/>
        <v>44561</v>
      </c>
      <c r="R1703" t="str">
        <f t="shared" si="158"/>
        <v>Attendance</v>
      </c>
      <c r="S1703" t="str">
        <f t="shared" si="159"/>
        <v>On Time</v>
      </c>
      <c r="T1703" t="str">
        <f>IF(R1703="Permit", J1703, IF(G1703="","NA CO", IF(G1703="00:00:00","NA CO", IF(G1703&lt;E1703,"Early",IF(I1703*1440&gt;=parameter!$C$4,"Overtime","On Time CO")))))</f>
        <v>On Time CO</v>
      </c>
      <c r="U1703" t="str">
        <f t="shared" si="160"/>
        <v/>
      </c>
      <c r="V1703" t="str">
        <f t="shared" si="161"/>
        <v/>
      </c>
    </row>
    <row r="1704" spans="1:22" x14ac:dyDescent="0.3">
      <c r="A1704" t="s">
        <v>445</v>
      </c>
      <c r="B1704" t="s">
        <v>446</v>
      </c>
      <c r="C1704" t="str">
        <f>LEFT(raw!D1704,10)</f>
        <v>2021-12-27</v>
      </c>
      <c r="D1704" t="str">
        <f>LEFT(raw!E1704,8)</f>
        <v>08:30:00</v>
      </c>
      <c r="E1704" t="str">
        <f>LEFT(raw!F1704,8)</f>
        <v>17:00:00</v>
      </c>
      <c r="F1704" t="str">
        <f>LEFT(raw!G1704,8)</f>
        <v>07:51:34</v>
      </c>
      <c r="G1704" t="str">
        <f>LEFT(raw!H1704,8)</f>
        <v>18:05:02</v>
      </c>
      <c r="H1704" t="s">
        <v>19</v>
      </c>
      <c r="I1704" t="s">
        <v>20</v>
      </c>
      <c r="J1704" t="s">
        <v>25</v>
      </c>
      <c r="K1704" t="s">
        <v>26</v>
      </c>
      <c r="L1704" t="str">
        <f>LEFT(raw!M1704,8)</f>
        <v>08:30:00</v>
      </c>
      <c r="M1704" t="s">
        <v>20</v>
      </c>
      <c r="N1704" t="s">
        <v>81</v>
      </c>
      <c r="O1704" t="s">
        <v>81</v>
      </c>
      <c r="P1704" s="2">
        <f t="shared" si="156"/>
        <v>44557</v>
      </c>
      <c r="Q1704" s="3">
        <f t="shared" si="157"/>
        <v>44561</v>
      </c>
      <c r="R1704" t="str">
        <f t="shared" si="158"/>
        <v>Attendance</v>
      </c>
      <c r="S1704" t="str">
        <f t="shared" si="159"/>
        <v>On Time</v>
      </c>
      <c r="T1704" t="str">
        <f>IF(R1704="Permit", J1704, IF(G1704="","NA CO", IF(G1704="00:00:00","NA CO", IF(G1704&lt;E1704,"Early",IF(I1704*1440&gt;=parameter!$C$4,"Overtime","On Time CO")))))</f>
        <v>On Time CO</v>
      </c>
      <c r="U1704" t="str">
        <f t="shared" si="160"/>
        <v/>
      </c>
      <c r="V1704" t="str">
        <f t="shared" si="161"/>
        <v/>
      </c>
    </row>
    <row r="1705" spans="1:22" x14ac:dyDescent="0.3">
      <c r="A1705" t="s">
        <v>445</v>
      </c>
      <c r="B1705" t="s">
        <v>446</v>
      </c>
      <c r="C1705" t="str">
        <f>LEFT(raw!D1705,10)</f>
        <v>2021-12-28</v>
      </c>
      <c r="D1705" t="str">
        <f>LEFT(raw!E1705,8)</f>
        <v>08:30:00</v>
      </c>
      <c r="E1705" t="str">
        <f>LEFT(raw!F1705,8)</f>
        <v>17:00:00</v>
      </c>
      <c r="F1705" t="str">
        <f>LEFT(raw!G1705,8)</f>
        <v>08:00:23</v>
      </c>
      <c r="G1705" t="str">
        <f>LEFT(raw!H1705,8)</f>
        <v>17:28:30</v>
      </c>
      <c r="H1705" t="s">
        <v>19</v>
      </c>
      <c r="I1705" t="s">
        <v>20</v>
      </c>
      <c r="J1705" t="s">
        <v>25</v>
      </c>
      <c r="K1705" t="s">
        <v>26</v>
      </c>
      <c r="L1705" t="str">
        <f>LEFT(raw!M1705,8)</f>
        <v>08:30:00</v>
      </c>
      <c r="M1705" t="s">
        <v>20</v>
      </c>
      <c r="N1705" t="s">
        <v>81</v>
      </c>
      <c r="O1705" t="s">
        <v>81</v>
      </c>
      <c r="P1705" s="2">
        <f t="shared" si="156"/>
        <v>44558</v>
      </c>
      <c r="Q1705" s="3">
        <f t="shared" si="157"/>
        <v>44561</v>
      </c>
      <c r="R1705" t="str">
        <f t="shared" si="158"/>
        <v>Attendance</v>
      </c>
      <c r="S1705" t="str">
        <f t="shared" si="159"/>
        <v>On Time</v>
      </c>
      <c r="T1705" t="str">
        <f>IF(R1705="Permit", J1705, IF(G1705="","NA CO", IF(G1705="00:00:00","NA CO", IF(G1705&lt;E1705,"Early",IF(I1705*1440&gt;=parameter!$C$4,"Overtime","On Time CO")))))</f>
        <v>On Time CO</v>
      </c>
      <c r="U1705" t="str">
        <f t="shared" si="160"/>
        <v/>
      </c>
      <c r="V1705" t="str">
        <f t="shared" si="161"/>
        <v/>
      </c>
    </row>
    <row r="1706" spans="1:22" x14ac:dyDescent="0.3">
      <c r="A1706" t="s">
        <v>445</v>
      </c>
      <c r="B1706" t="s">
        <v>446</v>
      </c>
      <c r="C1706" t="str">
        <f>LEFT(raw!D1706,10)</f>
        <v>2021-12-29</v>
      </c>
      <c r="D1706" t="str">
        <f>LEFT(raw!E1706,8)</f>
        <v>08:30:00</v>
      </c>
      <c r="E1706" t="str">
        <f>LEFT(raw!F1706,8)</f>
        <v>17:00:00</v>
      </c>
      <c r="F1706" t="str">
        <f>LEFT(raw!G1706,8)</f>
        <v>07:56:57</v>
      </c>
      <c r="G1706" t="str">
        <f>LEFT(raw!H1706,8)</f>
        <v>18:13:35</v>
      </c>
      <c r="H1706" t="s">
        <v>19</v>
      </c>
      <c r="I1706" t="s">
        <v>20</v>
      </c>
      <c r="J1706" t="s">
        <v>25</v>
      </c>
      <c r="K1706" t="s">
        <v>26</v>
      </c>
      <c r="L1706" t="str">
        <f>LEFT(raw!M1706,8)</f>
        <v>08:30:00</v>
      </c>
      <c r="M1706" t="s">
        <v>20</v>
      </c>
      <c r="N1706" t="s">
        <v>81</v>
      </c>
      <c r="O1706" t="s">
        <v>81</v>
      </c>
      <c r="P1706" s="2">
        <f t="shared" si="156"/>
        <v>44559</v>
      </c>
      <c r="Q1706" s="3">
        <f t="shared" si="157"/>
        <v>44561</v>
      </c>
      <c r="R1706" t="str">
        <f t="shared" si="158"/>
        <v>Attendance</v>
      </c>
      <c r="S1706" t="str">
        <f t="shared" si="159"/>
        <v>On Time</v>
      </c>
      <c r="T1706" t="str">
        <f>IF(R1706="Permit", J1706, IF(G1706="","NA CO", IF(G1706="00:00:00","NA CO", IF(G1706&lt;E1706,"Early",IF(I1706*1440&gt;=parameter!$C$4,"Overtime","On Time CO")))))</f>
        <v>On Time CO</v>
      </c>
      <c r="U1706" t="str">
        <f t="shared" si="160"/>
        <v/>
      </c>
      <c r="V1706" t="str">
        <f t="shared" si="161"/>
        <v/>
      </c>
    </row>
    <row r="1707" spans="1:22" x14ac:dyDescent="0.3">
      <c r="A1707" t="s">
        <v>445</v>
      </c>
      <c r="B1707" t="s">
        <v>446</v>
      </c>
      <c r="C1707" t="str">
        <f>LEFT(raw!D1707,10)</f>
        <v>2021-12-30</v>
      </c>
      <c r="D1707" t="str">
        <f>LEFT(raw!E1707,8)</f>
        <v>08:30:00</v>
      </c>
      <c r="E1707" t="str">
        <f>LEFT(raw!F1707,8)</f>
        <v>17:00:00</v>
      </c>
      <c r="F1707" t="str">
        <f>LEFT(raw!G1707,8)</f>
        <v>07:53:16</v>
      </c>
      <c r="G1707" t="str">
        <f>LEFT(raw!H1707,8)</f>
        <v>18:30:54</v>
      </c>
      <c r="H1707" t="s">
        <v>19</v>
      </c>
      <c r="I1707" t="s">
        <v>20</v>
      </c>
      <c r="J1707" t="s">
        <v>25</v>
      </c>
      <c r="K1707" t="s">
        <v>26</v>
      </c>
      <c r="L1707" t="str">
        <f>LEFT(raw!M1707,8)</f>
        <v>08:30:00</v>
      </c>
      <c r="M1707" t="s">
        <v>20</v>
      </c>
      <c r="N1707" t="s">
        <v>81</v>
      </c>
      <c r="O1707" t="s">
        <v>81</v>
      </c>
      <c r="P1707" s="2">
        <f t="shared" si="156"/>
        <v>44560</v>
      </c>
      <c r="Q1707" s="3">
        <f t="shared" si="157"/>
        <v>44561</v>
      </c>
      <c r="R1707" t="str">
        <f t="shared" si="158"/>
        <v>Attendance</v>
      </c>
      <c r="S1707" t="str">
        <f t="shared" si="159"/>
        <v>On Time</v>
      </c>
      <c r="T1707" t="str">
        <f>IF(R1707="Permit", J1707, IF(G1707="","NA CO", IF(G1707="00:00:00","NA CO", IF(G1707&lt;E1707,"Early",IF(I1707*1440&gt;=parameter!$C$4,"Overtime","On Time CO")))))</f>
        <v>On Time CO</v>
      </c>
      <c r="U1707" t="str">
        <f t="shared" si="160"/>
        <v/>
      </c>
      <c r="V1707" t="str">
        <f t="shared" si="161"/>
        <v/>
      </c>
    </row>
    <row r="1708" spans="1:22" x14ac:dyDescent="0.3">
      <c r="A1708" t="s">
        <v>1470</v>
      </c>
      <c r="B1708" t="s">
        <v>1471</v>
      </c>
      <c r="C1708" t="str">
        <f>LEFT(raw!D1708,10)</f>
        <v>2021-12-01</v>
      </c>
      <c r="D1708" t="str">
        <f>LEFT(raw!E1708,8)</f>
        <v>08:30:00</v>
      </c>
      <c r="E1708" t="str">
        <f>LEFT(raw!F1708,8)</f>
        <v>17:30:00</v>
      </c>
      <c r="F1708" t="str">
        <f>LEFT(raw!G1708,8)</f>
        <v>07:36:06</v>
      </c>
      <c r="G1708" t="str">
        <f>LEFT(raw!H1708,8)</f>
        <v>18:57:11</v>
      </c>
      <c r="H1708" t="s">
        <v>19</v>
      </c>
      <c r="I1708" t="s">
        <v>20</v>
      </c>
      <c r="J1708" t="s">
        <v>25</v>
      </c>
      <c r="K1708" t="s">
        <v>26</v>
      </c>
      <c r="L1708" t="str">
        <f>LEFT(raw!M1708,8)</f>
        <v>09:00:00</v>
      </c>
      <c r="M1708" t="s">
        <v>20</v>
      </c>
      <c r="N1708" t="s">
        <v>28</v>
      </c>
      <c r="O1708" t="s">
        <v>28</v>
      </c>
      <c r="P1708" s="2">
        <f t="shared" si="156"/>
        <v>44531</v>
      </c>
      <c r="Q1708" s="3">
        <f t="shared" si="157"/>
        <v>44561</v>
      </c>
      <c r="R1708" t="str">
        <f t="shared" si="158"/>
        <v>Attendance</v>
      </c>
      <c r="S1708" t="str">
        <f t="shared" si="159"/>
        <v>On Time</v>
      </c>
      <c r="T1708" t="str">
        <f>IF(R1708="Permit", J1708, IF(G1708="","NA CO", IF(G1708="00:00:00","NA CO", IF(G1708&lt;E1708,"Early",IF(I1708*1440&gt;=parameter!$C$4,"Overtime","On Time CO")))))</f>
        <v>On Time CO</v>
      </c>
      <c r="U1708" t="str">
        <f t="shared" si="160"/>
        <v/>
      </c>
      <c r="V1708" t="str">
        <f t="shared" si="161"/>
        <v/>
      </c>
    </row>
    <row r="1709" spans="1:22" x14ac:dyDescent="0.3">
      <c r="A1709" t="s">
        <v>1470</v>
      </c>
      <c r="B1709" t="s">
        <v>1471</v>
      </c>
      <c r="C1709" t="str">
        <f>LEFT(raw!D1709,10)</f>
        <v>2021-12-02</v>
      </c>
      <c r="D1709" t="str">
        <f>LEFT(raw!E1709,8)</f>
        <v>08:30:00</v>
      </c>
      <c r="E1709" t="str">
        <f>LEFT(raw!F1709,8)</f>
        <v>17:30:00</v>
      </c>
      <c r="F1709" t="str">
        <f>LEFT(raw!G1709,8)</f>
        <v>06:38:37</v>
      </c>
      <c r="G1709" t="str">
        <f>LEFT(raw!H1709,8)</f>
        <v>18:07:46</v>
      </c>
      <c r="H1709" t="s">
        <v>19</v>
      </c>
      <c r="I1709" t="s">
        <v>20</v>
      </c>
      <c r="J1709" t="s">
        <v>25</v>
      </c>
      <c r="K1709" t="s">
        <v>26</v>
      </c>
      <c r="L1709" t="str">
        <f>LEFT(raw!M1709,8)</f>
        <v>09:00:00</v>
      </c>
      <c r="M1709" t="s">
        <v>20</v>
      </c>
      <c r="N1709" t="s">
        <v>28</v>
      </c>
      <c r="O1709" t="s">
        <v>28</v>
      </c>
      <c r="P1709" s="2">
        <f t="shared" si="156"/>
        <v>44532</v>
      </c>
      <c r="Q1709" s="3">
        <f t="shared" si="157"/>
        <v>44561</v>
      </c>
      <c r="R1709" t="str">
        <f t="shared" si="158"/>
        <v>Attendance</v>
      </c>
      <c r="S1709" t="str">
        <f t="shared" si="159"/>
        <v>On Time</v>
      </c>
      <c r="T1709" t="str">
        <f>IF(R1709="Permit", J1709, IF(G1709="","NA CO", IF(G1709="00:00:00","NA CO", IF(G1709&lt;E1709,"Early",IF(I1709*1440&gt;=parameter!$C$4,"Overtime","On Time CO")))))</f>
        <v>On Time CO</v>
      </c>
      <c r="U1709" t="str">
        <f t="shared" si="160"/>
        <v/>
      </c>
      <c r="V1709" t="str">
        <f t="shared" si="161"/>
        <v/>
      </c>
    </row>
    <row r="1710" spans="1:22" x14ac:dyDescent="0.3">
      <c r="A1710" t="s">
        <v>1470</v>
      </c>
      <c r="B1710" t="s">
        <v>1471</v>
      </c>
      <c r="C1710" t="str">
        <f>LEFT(raw!D1710,10)</f>
        <v>2021-12-03</v>
      </c>
      <c r="D1710" t="str">
        <f>LEFT(raw!E1710,8)</f>
        <v>08:30:00</v>
      </c>
      <c r="E1710" t="str">
        <f>LEFT(raw!F1710,8)</f>
        <v>17:30:00</v>
      </c>
      <c r="F1710" t="str">
        <f>LEFT(raw!G1710,8)</f>
        <v>07:56:36</v>
      </c>
      <c r="G1710" t="str">
        <f>LEFT(raw!H1710,8)</f>
        <v>17:56:47</v>
      </c>
      <c r="H1710" t="s">
        <v>19</v>
      </c>
      <c r="I1710" t="s">
        <v>20</v>
      </c>
      <c r="J1710" t="s">
        <v>25</v>
      </c>
      <c r="K1710" t="s">
        <v>26</v>
      </c>
      <c r="L1710" t="str">
        <f>LEFT(raw!M1710,8)</f>
        <v>09:00:00</v>
      </c>
      <c r="M1710" t="s">
        <v>20</v>
      </c>
      <c r="N1710" t="s">
        <v>28</v>
      </c>
      <c r="O1710" t="s">
        <v>28</v>
      </c>
      <c r="P1710" s="2">
        <f t="shared" si="156"/>
        <v>44533</v>
      </c>
      <c r="Q1710" s="3">
        <f t="shared" si="157"/>
        <v>44561</v>
      </c>
      <c r="R1710" t="str">
        <f t="shared" si="158"/>
        <v>Attendance</v>
      </c>
      <c r="S1710" t="str">
        <f t="shared" si="159"/>
        <v>On Time</v>
      </c>
      <c r="T1710" t="str">
        <f>IF(R1710="Permit", J1710, IF(G1710="","NA CO", IF(G1710="00:00:00","NA CO", IF(G1710&lt;E1710,"Early",IF(I1710*1440&gt;=parameter!$C$4,"Overtime","On Time CO")))))</f>
        <v>On Time CO</v>
      </c>
      <c r="U1710" t="str">
        <f t="shared" si="160"/>
        <v/>
      </c>
      <c r="V1710" t="str">
        <f t="shared" si="161"/>
        <v/>
      </c>
    </row>
    <row r="1711" spans="1:22" x14ac:dyDescent="0.3">
      <c r="A1711" t="s">
        <v>1470</v>
      </c>
      <c r="B1711" t="s">
        <v>1471</v>
      </c>
      <c r="C1711" t="str">
        <f>LEFT(raw!D1711,10)</f>
        <v>2021-12-06</v>
      </c>
      <c r="D1711" t="str">
        <f>LEFT(raw!E1711,8)</f>
        <v>08:30:00</v>
      </c>
      <c r="E1711" t="str">
        <f>LEFT(raw!F1711,8)</f>
        <v>17:30:00</v>
      </c>
      <c r="F1711" t="str">
        <f>LEFT(raw!G1711,8)</f>
        <v>07:37:52</v>
      </c>
      <c r="G1711" t="str">
        <f>LEFT(raw!H1711,8)</f>
        <v>18:36:28</v>
      </c>
      <c r="H1711" t="s">
        <v>19</v>
      </c>
      <c r="I1711" t="s">
        <v>20</v>
      </c>
      <c r="J1711" t="s">
        <v>25</v>
      </c>
      <c r="K1711" t="s">
        <v>26</v>
      </c>
      <c r="L1711" t="str">
        <f>LEFT(raw!M1711,8)</f>
        <v>09:00:00</v>
      </c>
      <c r="M1711" t="s">
        <v>20</v>
      </c>
      <c r="N1711" t="s">
        <v>28</v>
      </c>
      <c r="O1711" t="s">
        <v>28</v>
      </c>
      <c r="P1711" s="2">
        <f t="shared" si="156"/>
        <v>44536</v>
      </c>
      <c r="Q1711" s="3">
        <f t="shared" si="157"/>
        <v>44561</v>
      </c>
      <c r="R1711" t="str">
        <f t="shared" si="158"/>
        <v>Attendance</v>
      </c>
      <c r="S1711" t="str">
        <f t="shared" si="159"/>
        <v>On Time</v>
      </c>
      <c r="T1711" t="str">
        <f>IF(R1711="Permit", J1711, IF(G1711="","NA CO", IF(G1711="00:00:00","NA CO", IF(G1711&lt;E1711,"Early",IF(I1711*1440&gt;=parameter!$C$4,"Overtime","On Time CO")))))</f>
        <v>On Time CO</v>
      </c>
      <c r="U1711" t="str">
        <f t="shared" si="160"/>
        <v/>
      </c>
      <c r="V1711" t="str">
        <f t="shared" si="161"/>
        <v/>
      </c>
    </row>
    <row r="1712" spans="1:22" x14ac:dyDescent="0.3">
      <c r="A1712" t="s">
        <v>1470</v>
      </c>
      <c r="B1712" t="s">
        <v>1471</v>
      </c>
      <c r="C1712" t="str">
        <f>LEFT(raw!D1712,10)</f>
        <v>2021-12-07</v>
      </c>
      <c r="D1712" t="str">
        <f>LEFT(raw!E1712,8)</f>
        <v>08:30:00</v>
      </c>
      <c r="E1712" t="str">
        <f>LEFT(raw!F1712,8)</f>
        <v>17:30:00</v>
      </c>
      <c r="F1712" t="str">
        <f>LEFT(raw!G1712,8)</f>
        <v>07:32:28</v>
      </c>
      <c r="G1712" t="str">
        <f>LEFT(raw!H1712,8)</f>
        <v>17:36:02</v>
      </c>
      <c r="H1712" t="s">
        <v>19</v>
      </c>
      <c r="I1712" t="s">
        <v>20</v>
      </c>
      <c r="J1712" t="s">
        <v>25</v>
      </c>
      <c r="K1712" t="s">
        <v>26</v>
      </c>
      <c r="L1712" t="str">
        <f>LEFT(raw!M1712,8)</f>
        <v>09:00:00</v>
      </c>
      <c r="M1712" t="s">
        <v>20</v>
      </c>
      <c r="N1712" t="s">
        <v>28</v>
      </c>
      <c r="O1712" t="s">
        <v>28</v>
      </c>
      <c r="P1712" s="2">
        <f t="shared" si="156"/>
        <v>44537</v>
      </c>
      <c r="Q1712" s="3">
        <f t="shared" si="157"/>
        <v>44561</v>
      </c>
      <c r="R1712" t="str">
        <f t="shared" si="158"/>
        <v>Attendance</v>
      </c>
      <c r="S1712" t="str">
        <f t="shared" si="159"/>
        <v>On Time</v>
      </c>
      <c r="T1712" t="str">
        <f>IF(R1712="Permit", J1712, IF(G1712="","NA CO", IF(G1712="00:00:00","NA CO", IF(G1712&lt;E1712,"Early",IF(I1712*1440&gt;=parameter!$C$4,"Overtime","On Time CO")))))</f>
        <v>On Time CO</v>
      </c>
      <c r="U1712" t="str">
        <f t="shared" si="160"/>
        <v/>
      </c>
      <c r="V1712" t="str">
        <f t="shared" si="161"/>
        <v/>
      </c>
    </row>
    <row r="1713" spans="1:22" x14ac:dyDescent="0.3">
      <c r="A1713" t="s">
        <v>1470</v>
      </c>
      <c r="B1713" t="s">
        <v>1471</v>
      </c>
      <c r="C1713" t="str">
        <f>LEFT(raw!D1713,10)</f>
        <v>2021-12-08</v>
      </c>
      <c r="D1713" t="str">
        <f>LEFT(raw!E1713,8)</f>
        <v>00:00:00</v>
      </c>
      <c r="E1713" t="str">
        <f>LEFT(raw!F1713,8)</f>
        <v>00:00:00</v>
      </c>
      <c r="F1713" t="str">
        <f>LEFT(raw!G1713,8)</f>
        <v>08:03:37</v>
      </c>
      <c r="G1713" t="str">
        <f>LEFT(raw!H1713,8)</f>
        <v>18:27:11</v>
      </c>
      <c r="H1713" t="s">
        <v>19</v>
      </c>
      <c r="I1713" t="s">
        <v>20</v>
      </c>
      <c r="J1713" t="s">
        <v>21</v>
      </c>
      <c r="K1713" t="s">
        <v>22</v>
      </c>
      <c r="L1713" t="str">
        <f>LEFT(raw!M1713,8)</f>
        <v>10:23:34</v>
      </c>
      <c r="M1713" t="s">
        <v>20</v>
      </c>
      <c r="N1713" t="s">
        <v>1472</v>
      </c>
      <c r="O1713" t="s">
        <v>1474</v>
      </c>
      <c r="P1713" s="2">
        <f t="shared" si="156"/>
        <v>44538</v>
      </c>
      <c r="Q1713" s="3">
        <f t="shared" si="157"/>
        <v>44561</v>
      </c>
      <c r="R1713" t="str">
        <f t="shared" si="158"/>
        <v>Daily Journey</v>
      </c>
      <c r="S1713" t="str">
        <f t="shared" si="159"/>
        <v>On Time</v>
      </c>
      <c r="T1713" t="str">
        <f>IF(R1713="Permit", J1713, IF(G1713="","NA CO", IF(G1713="00:00:00","NA CO", IF(G1713&lt;E1713,"Early",IF(I1713*1440&gt;=parameter!$C$4,"Overtime","On Time CO")))))</f>
        <v>On Time CO</v>
      </c>
      <c r="U1713" t="str">
        <f t="shared" si="160"/>
        <v/>
      </c>
      <c r="V1713" t="str">
        <f t="shared" si="161"/>
        <v/>
      </c>
    </row>
    <row r="1714" spans="1:22" x14ac:dyDescent="0.3">
      <c r="A1714" t="s">
        <v>1470</v>
      </c>
      <c r="B1714" t="s">
        <v>1471</v>
      </c>
      <c r="C1714" t="str">
        <f>LEFT(raw!D1714,10)</f>
        <v>2021-12-09</v>
      </c>
      <c r="D1714" t="str">
        <f>LEFT(raw!E1714,8)</f>
        <v>08:30:00</v>
      </c>
      <c r="E1714" t="str">
        <f>LEFT(raw!F1714,8)</f>
        <v>17:30:00</v>
      </c>
      <c r="F1714" t="str">
        <f>LEFT(raw!G1714,8)</f>
        <v>07:53:30</v>
      </c>
      <c r="G1714" t="str">
        <f>LEFT(raw!H1714,8)</f>
        <v>17:52:49</v>
      </c>
      <c r="H1714" t="s">
        <v>19</v>
      </c>
      <c r="I1714" t="s">
        <v>20</v>
      </c>
      <c r="J1714" t="s">
        <v>25</v>
      </c>
      <c r="K1714" t="s">
        <v>26</v>
      </c>
      <c r="L1714" t="str">
        <f>LEFT(raw!M1714,8)</f>
        <v>09:00:00</v>
      </c>
      <c r="M1714" t="s">
        <v>20</v>
      </c>
      <c r="N1714" t="s">
        <v>28</v>
      </c>
      <c r="O1714" t="s">
        <v>28</v>
      </c>
      <c r="P1714" s="2">
        <f t="shared" si="156"/>
        <v>44539</v>
      </c>
      <c r="Q1714" s="3">
        <f t="shared" si="157"/>
        <v>44561</v>
      </c>
      <c r="R1714" t="str">
        <f t="shared" si="158"/>
        <v>Attendance</v>
      </c>
      <c r="S1714" t="str">
        <f t="shared" si="159"/>
        <v>On Time</v>
      </c>
      <c r="T1714" t="str">
        <f>IF(R1714="Permit", J1714, IF(G1714="","NA CO", IF(G1714="00:00:00","NA CO", IF(G1714&lt;E1714,"Early",IF(I1714*1440&gt;=parameter!$C$4,"Overtime","On Time CO")))))</f>
        <v>On Time CO</v>
      </c>
      <c r="U1714" t="str">
        <f t="shared" si="160"/>
        <v/>
      </c>
      <c r="V1714" t="str">
        <f t="shared" si="161"/>
        <v/>
      </c>
    </row>
    <row r="1715" spans="1:22" x14ac:dyDescent="0.3">
      <c r="A1715" t="s">
        <v>1470</v>
      </c>
      <c r="B1715" t="s">
        <v>1471</v>
      </c>
      <c r="C1715" t="str">
        <f>LEFT(raw!D1715,10)</f>
        <v>2021-12-10</v>
      </c>
      <c r="D1715" t="str">
        <f>LEFT(raw!E1715,8)</f>
        <v>08:30:00</v>
      </c>
      <c r="E1715" t="str">
        <f>LEFT(raw!F1715,8)</f>
        <v>17:30:00</v>
      </c>
      <c r="F1715" t="str">
        <f>LEFT(raw!G1715,8)</f>
        <v>07:50:40</v>
      </c>
      <c r="G1715" t="str">
        <f>LEFT(raw!H1715,8)</f>
        <v>18:29:44</v>
      </c>
      <c r="H1715" t="s">
        <v>19</v>
      </c>
      <c r="I1715" t="s">
        <v>20</v>
      </c>
      <c r="J1715" t="s">
        <v>25</v>
      </c>
      <c r="K1715" t="s">
        <v>26</v>
      </c>
      <c r="L1715" t="str">
        <f>LEFT(raw!M1715,8)</f>
        <v>09:00:00</v>
      </c>
      <c r="M1715" t="s">
        <v>20</v>
      </c>
      <c r="N1715" t="s">
        <v>28</v>
      </c>
      <c r="O1715" t="s">
        <v>28</v>
      </c>
      <c r="P1715" s="2">
        <f t="shared" si="156"/>
        <v>44540</v>
      </c>
      <c r="Q1715" s="3">
        <f t="shared" si="157"/>
        <v>44561</v>
      </c>
      <c r="R1715" t="str">
        <f t="shared" si="158"/>
        <v>Attendance</v>
      </c>
      <c r="S1715" t="str">
        <f t="shared" si="159"/>
        <v>On Time</v>
      </c>
      <c r="T1715" t="str">
        <f>IF(R1715="Permit", J1715, IF(G1715="","NA CO", IF(G1715="00:00:00","NA CO", IF(G1715&lt;E1715,"Early",IF(I1715*1440&gt;=parameter!$C$4,"Overtime","On Time CO")))))</f>
        <v>On Time CO</v>
      </c>
      <c r="U1715" t="str">
        <f t="shared" si="160"/>
        <v/>
      </c>
      <c r="V1715" t="str">
        <f t="shared" si="161"/>
        <v/>
      </c>
    </row>
    <row r="1716" spans="1:22" x14ac:dyDescent="0.3">
      <c r="A1716" t="s">
        <v>1470</v>
      </c>
      <c r="B1716" t="s">
        <v>1471</v>
      </c>
      <c r="C1716" t="str">
        <f>LEFT(raw!D1716,10)</f>
        <v>2021-12-13</v>
      </c>
      <c r="D1716" t="str">
        <f>LEFT(raw!E1716,8)</f>
        <v>08:30:00</v>
      </c>
      <c r="E1716" t="str">
        <f>LEFT(raw!F1716,8)</f>
        <v>17:30:00</v>
      </c>
      <c r="F1716" t="str">
        <f>LEFT(raw!G1716,8)</f>
        <v>07:50:28</v>
      </c>
      <c r="G1716" t="str">
        <f>LEFT(raw!H1716,8)</f>
        <v>00:00:00</v>
      </c>
      <c r="H1716" t="s">
        <v>19</v>
      </c>
      <c r="I1716" t="s">
        <v>20</v>
      </c>
      <c r="J1716" t="s">
        <v>25</v>
      </c>
      <c r="K1716" t="s">
        <v>26</v>
      </c>
      <c r="L1716" t="str">
        <f>LEFT(raw!M1716,8)</f>
        <v>00:00:00</v>
      </c>
      <c r="M1716" t="s">
        <v>20</v>
      </c>
      <c r="N1716" t="s">
        <v>28</v>
      </c>
      <c r="O1716" t="s">
        <v>21</v>
      </c>
      <c r="P1716" s="2">
        <f t="shared" si="156"/>
        <v>44543</v>
      </c>
      <c r="Q1716" s="3">
        <f t="shared" si="157"/>
        <v>44561</v>
      </c>
      <c r="R1716" t="str">
        <f t="shared" si="158"/>
        <v>Attendance</v>
      </c>
      <c r="S1716" t="str">
        <f t="shared" si="159"/>
        <v>On Time</v>
      </c>
      <c r="T1716" t="str">
        <f>IF(R1716="Permit", J1716, IF(G1716="","NA CO", IF(G1716="00:00:00","NA CO", IF(G1716&lt;E1716,"Early",IF(I1716*1440&gt;=parameter!$C$4,"Overtime","On Time CO")))))</f>
        <v>NA CO</v>
      </c>
      <c r="U1716" t="str">
        <f t="shared" si="160"/>
        <v/>
      </c>
      <c r="V1716" t="str">
        <f t="shared" si="161"/>
        <v/>
      </c>
    </row>
    <row r="1717" spans="1:22" x14ac:dyDescent="0.3">
      <c r="A1717" t="s">
        <v>1470</v>
      </c>
      <c r="B1717" t="s">
        <v>1471</v>
      </c>
      <c r="C1717" t="str">
        <f>LEFT(raw!D1717,10)</f>
        <v>2021-12-14</v>
      </c>
      <c r="D1717" t="str">
        <f>LEFT(raw!E1717,8)</f>
        <v>00:00:00</v>
      </c>
      <c r="E1717" t="str">
        <f>LEFT(raw!F1717,8)</f>
        <v>00:00:00</v>
      </c>
      <c r="F1717" t="str">
        <f>LEFT(raw!G1717,8)</f>
        <v>08:22:19</v>
      </c>
      <c r="G1717" t="str">
        <f>LEFT(raw!H1717,8)</f>
        <v>22:55:52</v>
      </c>
      <c r="H1717" t="s">
        <v>19</v>
      </c>
      <c r="I1717" t="s">
        <v>20</v>
      </c>
      <c r="J1717" t="s">
        <v>21</v>
      </c>
      <c r="K1717" t="s">
        <v>22</v>
      </c>
      <c r="L1717" t="str">
        <f>LEFT(raw!M1717,8)</f>
        <v>14:33:32</v>
      </c>
      <c r="M1717" t="s">
        <v>20</v>
      </c>
      <c r="N1717" t="s">
        <v>1474</v>
      </c>
      <c r="O1717" t="s">
        <v>1472</v>
      </c>
      <c r="P1717" s="2">
        <f t="shared" si="156"/>
        <v>44544</v>
      </c>
      <c r="Q1717" s="3">
        <f t="shared" si="157"/>
        <v>44561</v>
      </c>
      <c r="R1717" t="str">
        <f t="shared" si="158"/>
        <v>Daily Journey</v>
      </c>
      <c r="S1717" t="str">
        <f t="shared" si="159"/>
        <v>On Time</v>
      </c>
      <c r="T1717" t="str">
        <f>IF(R1717="Permit", J1717, IF(G1717="","NA CO", IF(G1717="00:00:00","NA CO", IF(G1717&lt;E1717,"Early",IF(I1717*1440&gt;=parameter!$C$4,"Overtime","On Time CO")))))</f>
        <v>On Time CO</v>
      </c>
      <c r="U1717" t="str">
        <f t="shared" si="160"/>
        <v/>
      </c>
      <c r="V1717" t="str">
        <f t="shared" si="161"/>
        <v/>
      </c>
    </row>
    <row r="1718" spans="1:22" x14ac:dyDescent="0.3">
      <c r="A1718" t="s">
        <v>1470</v>
      </c>
      <c r="B1718" t="s">
        <v>1471</v>
      </c>
      <c r="C1718" t="str">
        <f>LEFT(raw!D1718,10)</f>
        <v>2021-12-15</v>
      </c>
      <c r="D1718" t="str">
        <f>LEFT(raw!E1718,8)</f>
        <v>08:30:00</v>
      </c>
      <c r="E1718" t="str">
        <f>LEFT(raw!F1718,8)</f>
        <v>17:30:00</v>
      </c>
      <c r="F1718" t="str">
        <f>LEFT(raw!G1718,8)</f>
        <v>07:57:16</v>
      </c>
      <c r="G1718" t="str">
        <f>LEFT(raw!H1718,8)</f>
        <v>17:37:29</v>
      </c>
      <c r="H1718" t="s">
        <v>19</v>
      </c>
      <c r="I1718" t="s">
        <v>20</v>
      </c>
      <c r="J1718" t="s">
        <v>25</v>
      </c>
      <c r="K1718" t="s">
        <v>26</v>
      </c>
      <c r="L1718" t="str">
        <f>LEFT(raw!M1718,8)</f>
        <v>09:00:00</v>
      </c>
      <c r="M1718" t="s">
        <v>20</v>
      </c>
      <c r="N1718" t="s">
        <v>28</v>
      </c>
      <c r="O1718" t="s">
        <v>28</v>
      </c>
      <c r="P1718" s="2">
        <f t="shared" si="156"/>
        <v>44545</v>
      </c>
      <c r="Q1718" s="3">
        <f t="shared" si="157"/>
        <v>44561</v>
      </c>
      <c r="R1718" t="str">
        <f t="shared" si="158"/>
        <v>Attendance</v>
      </c>
      <c r="S1718" t="str">
        <f t="shared" si="159"/>
        <v>On Time</v>
      </c>
      <c r="T1718" t="str">
        <f>IF(R1718="Permit", J1718, IF(G1718="","NA CO", IF(G1718="00:00:00","NA CO", IF(G1718&lt;E1718,"Early",IF(I1718*1440&gt;=parameter!$C$4,"Overtime","On Time CO")))))</f>
        <v>On Time CO</v>
      </c>
      <c r="U1718" t="str">
        <f t="shared" si="160"/>
        <v/>
      </c>
      <c r="V1718" t="str">
        <f t="shared" si="161"/>
        <v/>
      </c>
    </row>
    <row r="1719" spans="1:22" x14ac:dyDescent="0.3">
      <c r="A1719" t="s">
        <v>1470</v>
      </c>
      <c r="B1719" t="s">
        <v>1471</v>
      </c>
      <c r="C1719" t="str">
        <f>LEFT(raw!D1719,10)</f>
        <v>2021-12-16</v>
      </c>
      <c r="D1719" t="str">
        <f>LEFT(raw!E1719,8)</f>
        <v>08:30:00</v>
      </c>
      <c r="E1719" t="str">
        <f>LEFT(raw!F1719,8)</f>
        <v>17:30:00</v>
      </c>
      <c r="F1719" t="str">
        <f>LEFT(raw!G1719,8)</f>
        <v>07:51:07</v>
      </c>
      <c r="G1719" t="str">
        <f>LEFT(raw!H1719,8)</f>
        <v>17:33:21</v>
      </c>
      <c r="H1719" t="s">
        <v>19</v>
      </c>
      <c r="I1719" t="s">
        <v>20</v>
      </c>
      <c r="J1719" t="s">
        <v>25</v>
      </c>
      <c r="K1719" t="s">
        <v>26</v>
      </c>
      <c r="L1719" t="str">
        <f>LEFT(raw!M1719,8)</f>
        <v>09:00:00</v>
      </c>
      <c r="M1719" t="s">
        <v>20</v>
      </c>
      <c r="N1719" t="s">
        <v>28</v>
      </c>
      <c r="O1719" t="s">
        <v>28</v>
      </c>
      <c r="P1719" s="2">
        <f t="shared" si="156"/>
        <v>44546</v>
      </c>
      <c r="Q1719" s="3">
        <f t="shared" si="157"/>
        <v>44561</v>
      </c>
      <c r="R1719" t="str">
        <f t="shared" si="158"/>
        <v>Attendance</v>
      </c>
      <c r="S1719" t="str">
        <f t="shared" si="159"/>
        <v>On Time</v>
      </c>
      <c r="T1719" t="str">
        <f>IF(R1719="Permit", J1719, IF(G1719="","NA CO", IF(G1719="00:00:00","NA CO", IF(G1719&lt;E1719,"Early",IF(I1719*1440&gt;=parameter!$C$4,"Overtime","On Time CO")))))</f>
        <v>On Time CO</v>
      </c>
      <c r="U1719" t="str">
        <f t="shared" si="160"/>
        <v/>
      </c>
      <c r="V1719" t="str">
        <f t="shared" si="161"/>
        <v/>
      </c>
    </row>
    <row r="1720" spans="1:22" x14ac:dyDescent="0.3">
      <c r="A1720" t="s">
        <v>1470</v>
      </c>
      <c r="B1720" t="s">
        <v>1471</v>
      </c>
      <c r="C1720" t="str">
        <f>LEFT(raw!D1720,10)</f>
        <v>2021-12-17</v>
      </c>
      <c r="D1720" t="str">
        <f>LEFT(raw!E1720,8)</f>
        <v>08:30:00</v>
      </c>
      <c r="E1720" t="str">
        <f>LEFT(raw!F1720,8)</f>
        <v>17:30:00</v>
      </c>
      <c r="F1720" t="str">
        <f>LEFT(raw!G1720,8)</f>
        <v>07:04:57</v>
      </c>
      <c r="G1720" t="str">
        <f>LEFT(raw!H1720,8)</f>
        <v>16:59:14</v>
      </c>
      <c r="H1720" t="s">
        <v>19</v>
      </c>
      <c r="I1720" t="s">
        <v>20</v>
      </c>
      <c r="J1720" t="s">
        <v>25</v>
      </c>
      <c r="K1720" t="s">
        <v>26</v>
      </c>
      <c r="L1720" t="str">
        <f>LEFT(raw!M1720,8)</f>
        <v>09:00:00</v>
      </c>
      <c r="M1720" t="s">
        <v>20</v>
      </c>
      <c r="N1720" t="s">
        <v>28</v>
      </c>
      <c r="O1720" t="s">
        <v>28</v>
      </c>
      <c r="P1720" s="2">
        <f t="shared" si="156"/>
        <v>44547</v>
      </c>
      <c r="Q1720" s="3">
        <f t="shared" si="157"/>
        <v>44561</v>
      </c>
      <c r="R1720" t="str">
        <f t="shared" si="158"/>
        <v>Attendance</v>
      </c>
      <c r="S1720" t="str">
        <f t="shared" si="159"/>
        <v>On Time</v>
      </c>
      <c r="T1720" t="str">
        <f>IF(R1720="Permit", J1720, IF(G1720="","NA CO", IF(G1720="00:00:00","NA CO", IF(G1720&lt;E1720,"Early",IF(I1720*1440&gt;=parameter!$C$4,"Overtime","On Time CO")))))</f>
        <v>Early</v>
      </c>
      <c r="U1720" t="str">
        <f t="shared" si="160"/>
        <v/>
      </c>
      <c r="V1720" t="str">
        <f t="shared" si="161"/>
        <v/>
      </c>
    </row>
    <row r="1721" spans="1:22" x14ac:dyDescent="0.3">
      <c r="A1721" t="s">
        <v>1470</v>
      </c>
      <c r="B1721" t="s">
        <v>1471</v>
      </c>
      <c r="C1721" t="str">
        <f>LEFT(raw!D1721,10)</f>
        <v>2021-12-20</v>
      </c>
      <c r="D1721" t="str">
        <f>LEFT(raw!E1721,8)</f>
        <v>08:30:00</v>
      </c>
      <c r="E1721" t="str">
        <f>LEFT(raw!F1721,8)</f>
        <v>17:30:00</v>
      </c>
      <c r="F1721" t="str">
        <f>LEFT(raw!G1721,8)</f>
        <v>07:54:46</v>
      </c>
      <c r="G1721" t="str">
        <f>LEFT(raw!H1721,8)</f>
        <v>17:33:58</v>
      </c>
      <c r="H1721" t="s">
        <v>19</v>
      </c>
      <c r="I1721" t="s">
        <v>20</v>
      </c>
      <c r="J1721" t="s">
        <v>25</v>
      </c>
      <c r="K1721" t="s">
        <v>26</v>
      </c>
      <c r="L1721" t="str">
        <f>LEFT(raw!M1721,8)</f>
        <v>09:00:00</v>
      </c>
      <c r="M1721" t="s">
        <v>20</v>
      </c>
      <c r="N1721" t="s">
        <v>28</v>
      </c>
      <c r="O1721" t="s">
        <v>28</v>
      </c>
      <c r="P1721" s="2">
        <f t="shared" si="156"/>
        <v>44550</v>
      </c>
      <c r="Q1721" s="3">
        <f t="shared" si="157"/>
        <v>44561</v>
      </c>
      <c r="R1721" t="str">
        <f t="shared" si="158"/>
        <v>Attendance</v>
      </c>
      <c r="S1721" t="str">
        <f t="shared" si="159"/>
        <v>On Time</v>
      </c>
      <c r="T1721" t="str">
        <f>IF(R1721="Permit", J1721, IF(G1721="","NA CO", IF(G1721="00:00:00","NA CO", IF(G1721&lt;E1721,"Early",IF(I1721*1440&gt;=parameter!$C$4,"Overtime","On Time CO")))))</f>
        <v>On Time CO</v>
      </c>
      <c r="U1721" t="str">
        <f t="shared" si="160"/>
        <v/>
      </c>
      <c r="V1721" t="str">
        <f t="shared" si="161"/>
        <v/>
      </c>
    </row>
    <row r="1722" spans="1:22" x14ac:dyDescent="0.3">
      <c r="A1722" t="s">
        <v>1470</v>
      </c>
      <c r="B1722" t="s">
        <v>1471</v>
      </c>
      <c r="C1722" t="str">
        <f>LEFT(raw!D1722,10)</f>
        <v>2021-12-21</v>
      </c>
      <c r="D1722" t="str">
        <f>LEFT(raw!E1722,8)</f>
        <v>08:30:00</v>
      </c>
      <c r="E1722" t="str">
        <f>LEFT(raw!F1722,8)</f>
        <v>17:30:00</v>
      </c>
      <c r="F1722" t="str">
        <f>LEFT(raw!G1722,8)</f>
        <v>08:00:06</v>
      </c>
      <c r="G1722" t="str">
        <f>LEFT(raw!H1722,8)</f>
        <v>18:29:28</v>
      </c>
      <c r="H1722" t="s">
        <v>19</v>
      </c>
      <c r="I1722" t="s">
        <v>20</v>
      </c>
      <c r="J1722" t="s">
        <v>25</v>
      </c>
      <c r="K1722" t="s">
        <v>26</v>
      </c>
      <c r="L1722" t="str">
        <f>LEFT(raw!M1722,8)</f>
        <v>09:00:00</v>
      </c>
      <c r="M1722" t="s">
        <v>20</v>
      </c>
      <c r="N1722" t="s">
        <v>28</v>
      </c>
      <c r="O1722" t="s">
        <v>28</v>
      </c>
      <c r="P1722" s="2">
        <f t="shared" si="156"/>
        <v>44551</v>
      </c>
      <c r="Q1722" s="3">
        <f t="shared" si="157"/>
        <v>44561</v>
      </c>
      <c r="R1722" t="str">
        <f t="shared" si="158"/>
        <v>Attendance</v>
      </c>
      <c r="S1722" t="str">
        <f t="shared" si="159"/>
        <v>On Time</v>
      </c>
      <c r="T1722" t="str">
        <f>IF(R1722="Permit", J1722, IF(G1722="","NA CO", IF(G1722="00:00:00","NA CO", IF(G1722&lt;E1722,"Early",IF(I1722*1440&gt;=parameter!$C$4,"Overtime","On Time CO")))))</f>
        <v>On Time CO</v>
      </c>
      <c r="U1722" t="str">
        <f t="shared" si="160"/>
        <v/>
      </c>
      <c r="V1722" t="str">
        <f t="shared" si="161"/>
        <v/>
      </c>
    </row>
    <row r="1723" spans="1:22" x14ac:dyDescent="0.3">
      <c r="A1723" t="s">
        <v>1470</v>
      </c>
      <c r="B1723" t="s">
        <v>1471</v>
      </c>
      <c r="C1723" t="str">
        <f>LEFT(raw!D1723,10)</f>
        <v>2021-12-22</v>
      </c>
      <c r="D1723" t="str">
        <f>LEFT(raw!E1723,8)</f>
        <v>08:30:00</v>
      </c>
      <c r="E1723" t="str">
        <f>LEFT(raw!F1723,8)</f>
        <v>17:30:00</v>
      </c>
      <c r="F1723" t="str">
        <f>LEFT(raw!G1723,8)</f>
        <v>08:05:06</v>
      </c>
      <c r="G1723" t="str">
        <f>LEFT(raw!H1723,8)</f>
        <v>17:36:39</v>
      </c>
      <c r="H1723" t="s">
        <v>19</v>
      </c>
      <c r="I1723" t="s">
        <v>20</v>
      </c>
      <c r="J1723" t="s">
        <v>25</v>
      </c>
      <c r="K1723" t="s">
        <v>26</v>
      </c>
      <c r="L1723" t="str">
        <f>LEFT(raw!M1723,8)</f>
        <v>09:00:00</v>
      </c>
      <c r="M1723" t="s">
        <v>20</v>
      </c>
      <c r="N1723" t="s">
        <v>28</v>
      </c>
      <c r="O1723" t="s">
        <v>28</v>
      </c>
      <c r="P1723" s="2">
        <f t="shared" si="156"/>
        <v>44552</v>
      </c>
      <c r="Q1723" s="3">
        <f t="shared" si="157"/>
        <v>44561</v>
      </c>
      <c r="R1723" t="str">
        <f t="shared" si="158"/>
        <v>Attendance</v>
      </c>
      <c r="S1723" t="str">
        <f t="shared" si="159"/>
        <v>On Time</v>
      </c>
      <c r="T1723" t="str">
        <f>IF(R1723="Permit", J1723, IF(G1723="","NA CO", IF(G1723="00:00:00","NA CO", IF(G1723&lt;E1723,"Early",IF(I1723*1440&gt;=parameter!$C$4,"Overtime","On Time CO")))))</f>
        <v>On Time CO</v>
      </c>
      <c r="U1723" t="str">
        <f t="shared" si="160"/>
        <v/>
      </c>
      <c r="V1723" t="str">
        <f t="shared" si="161"/>
        <v/>
      </c>
    </row>
    <row r="1724" spans="1:22" x14ac:dyDescent="0.3">
      <c r="A1724" t="s">
        <v>1470</v>
      </c>
      <c r="B1724" t="s">
        <v>1471</v>
      </c>
      <c r="C1724" t="str">
        <f>LEFT(raw!D1724,10)</f>
        <v>2021-12-23</v>
      </c>
      <c r="D1724" t="str">
        <f>LEFT(raw!E1724,8)</f>
        <v>08:30:00</v>
      </c>
      <c r="E1724" t="str">
        <f>LEFT(raw!F1724,8)</f>
        <v>17:30:00</v>
      </c>
      <c r="F1724" t="str">
        <f>LEFT(raw!G1724,8)</f>
        <v>08:06:48</v>
      </c>
      <c r="G1724" t="str">
        <f>LEFT(raw!H1724,8)</f>
        <v>17:33:42</v>
      </c>
      <c r="H1724" t="s">
        <v>19</v>
      </c>
      <c r="I1724" t="s">
        <v>20</v>
      </c>
      <c r="J1724" t="s">
        <v>25</v>
      </c>
      <c r="K1724" t="s">
        <v>26</v>
      </c>
      <c r="L1724" t="str">
        <f>LEFT(raw!M1724,8)</f>
        <v>09:00:00</v>
      </c>
      <c r="M1724" t="s">
        <v>20</v>
      </c>
      <c r="N1724" t="s">
        <v>28</v>
      </c>
      <c r="O1724" t="s">
        <v>28</v>
      </c>
      <c r="P1724" s="2">
        <f t="shared" si="156"/>
        <v>44553</v>
      </c>
      <c r="Q1724" s="3">
        <f t="shared" si="157"/>
        <v>44561</v>
      </c>
      <c r="R1724" t="str">
        <f t="shared" si="158"/>
        <v>Attendance</v>
      </c>
      <c r="S1724" t="str">
        <f t="shared" si="159"/>
        <v>On Time</v>
      </c>
      <c r="T1724" t="str">
        <f>IF(R1724="Permit", J1724, IF(G1724="","NA CO", IF(G1724="00:00:00","NA CO", IF(G1724&lt;E1724,"Early",IF(I1724*1440&gt;=parameter!$C$4,"Overtime","On Time CO")))))</f>
        <v>On Time CO</v>
      </c>
      <c r="U1724" t="str">
        <f t="shared" si="160"/>
        <v/>
      </c>
      <c r="V1724" t="str">
        <f t="shared" si="161"/>
        <v/>
      </c>
    </row>
    <row r="1725" spans="1:22" x14ac:dyDescent="0.3">
      <c r="A1725" t="s">
        <v>1470</v>
      </c>
      <c r="B1725" t="s">
        <v>1471</v>
      </c>
      <c r="C1725" t="str">
        <f>LEFT(raw!D1725,10)</f>
        <v>2021-12-24</v>
      </c>
      <c r="D1725" t="str">
        <f>LEFT(raw!E1725,8)</f>
        <v>08:30:00</v>
      </c>
      <c r="E1725" t="str">
        <f>LEFT(raw!F1725,8)</f>
        <v>17:30:00</v>
      </c>
      <c r="F1725" t="str">
        <f>LEFT(raw!G1725,8)</f>
        <v>08:17:13</v>
      </c>
      <c r="G1725" t="str">
        <f>LEFT(raw!H1725,8)</f>
        <v>00:00:00</v>
      </c>
      <c r="H1725" t="s">
        <v>19</v>
      </c>
      <c r="I1725" t="s">
        <v>20</v>
      </c>
      <c r="J1725" t="s">
        <v>25</v>
      </c>
      <c r="K1725" t="s">
        <v>26</v>
      </c>
      <c r="L1725" t="str">
        <f>LEFT(raw!M1725,8)</f>
        <v>00:00:00</v>
      </c>
      <c r="M1725" t="s">
        <v>20</v>
      </c>
      <c r="N1725" t="s">
        <v>28</v>
      </c>
      <c r="O1725" t="s">
        <v>21</v>
      </c>
      <c r="P1725" s="2">
        <f t="shared" si="156"/>
        <v>44554</v>
      </c>
      <c r="Q1725" s="3">
        <f t="shared" si="157"/>
        <v>44561</v>
      </c>
      <c r="R1725" t="str">
        <f t="shared" si="158"/>
        <v>Attendance</v>
      </c>
      <c r="S1725" t="str">
        <f t="shared" si="159"/>
        <v>On Time</v>
      </c>
      <c r="T1725" t="str">
        <f>IF(R1725="Permit", J1725, IF(G1725="","NA CO", IF(G1725="00:00:00","NA CO", IF(G1725&lt;E1725,"Early",IF(I1725*1440&gt;=parameter!$C$4,"Overtime","On Time CO")))))</f>
        <v>NA CO</v>
      </c>
      <c r="U1725" t="str">
        <f t="shared" si="160"/>
        <v/>
      </c>
      <c r="V1725" t="str">
        <f t="shared" si="161"/>
        <v/>
      </c>
    </row>
    <row r="1726" spans="1:22" x14ac:dyDescent="0.3">
      <c r="A1726" t="s">
        <v>1470</v>
      </c>
      <c r="B1726" t="s">
        <v>1471</v>
      </c>
      <c r="C1726" t="str">
        <f>LEFT(raw!D1726,10)</f>
        <v>2021-12-27</v>
      </c>
      <c r="D1726" t="str">
        <f>LEFT(raw!E1726,8)</f>
        <v>08:30:00</v>
      </c>
      <c r="E1726" t="str">
        <f>LEFT(raw!F1726,8)</f>
        <v>17:30:00</v>
      </c>
      <c r="F1726" t="str">
        <f>LEFT(raw!G1726,8)</f>
        <v>07:57:54</v>
      </c>
      <c r="G1726" t="str">
        <f>LEFT(raw!H1726,8)</f>
        <v>17:32:15</v>
      </c>
      <c r="H1726" t="s">
        <v>19</v>
      </c>
      <c r="I1726" t="s">
        <v>20</v>
      </c>
      <c r="J1726" t="s">
        <v>25</v>
      </c>
      <c r="K1726" t="s">
        <v>26</v>
      </c>
      <c r="L1726" t="str">
        <f>LEFT(raw!M1726,8)</f>
        <v>09:00:00</v>
      </c>
      <c r="M1726" t="s">
        <v>20</v>
      </c>
      <c r="N1726" t="s">
        <v>28</v>
      </c>
      <c r="O1726" t="s">
        <v>28</v>
      </c>
      <c r="P1726" s="2">
        <f t="shared" si="156"/>
        <v>44557</v>
      </c>
      <c r="Q1726" s="3">
        <f t="shared" si="157"/>
        <v>44561</v>
      </c>
      <c r="R1726" t="str">
        <f t="shared" si="158"/>
        <v>Attendance</v>
      </c>
      <c r="S1726" t="str">
        <f t="shared" si="159"/>
        <v>On Time</v>
      </c>
      <c r="T1726" t="str">
        <f>IF(R1726="Permit", J1726, IF(G1726="","NA CO", IF(G1726="00:00:00","NA CO", IF(G1726&lt;E1726,"Early",IF(I1726*1440&gt;=parameter!$C$4,"Overtime","On Time CO")))))</f>
        <v>On Time CO</v>
      </c>
      <c r="U1726" t="str">
        <f t="shared" si="160"/>
        <v/>
      </c>
      <c r="V1726" t="str">
        <f t="shared" si="161"/>
        <v/>
      </c>
    </row>
    <row r="1727" spans="1:22" x14ac:dyDescent="0.3">
      <c r="A1727" t="s">
        <v>1470</v>
      </c>
      <c r="B1727" t="s">
        <v>1471</v>
      </c>
      <c r="C1727" t="str">
        <f>LEFT(raw!D1727,10)</f>
        <v>2021-12-28</v>
      </c>
      <c r="D1727" t="str">
        <f>LEFT(raw!E1727,8)</f>
        <v>08:30:00</v>
      </c>
      <c r="E1727" t="str">
        <f>LEFT(raw!F1727,8)</f>
        <v>17:30:00</v>
      </c>
      <c r="F1727" t="str">
        <f>LEFT(raw!G1727,8)</f>
        <v>08:05:38</v>
      </c>
      <c r="G1727" t="str">
        <f>LEFT(raw!H1727,8)</f>
        <v>17:35:59</v>
      </c>
      <c r="H1727" t="s">
        <v>19</v>
      </c>
      <c r="I1727" t="s">
        <v>20</v>
      </c>
      <c r="J1727" t="s">
        <v>25</v>
      </c>
      <c r="K1727" t="s">
        <v>26</v>
      </c>
      <c r="L1727" t="str">
        <f>LEFT(raw!M1727,8)</f>
        <v>09:00:00</v>
      </c>
      <c r="M1727" t="s">
        <v>20</v>
      </c>
      <c r="N1727" t="s">
        <v>28</v>
      </c>
      <c r="O1727" t="s">
        <v>28</v>
      </c>
      <c r="P1727" s="2">
        <f t="shared" si="156"/>
        <v>44558</v>
      </c>
      <c r="Q1727" s="3">
        <f t="shared" si="157"/>
        <v>44561</v>
      </c>
      <c r="R1727" t="str">
        <f t="shared" si="158"/>
        <v>Attendance</v>
      </c>
      <c r="S1727" t="str">
        <f t="shared" si="159"/>
        <v>On Time</v>
      </c>
      <c r="T1727" t="str">
        <f>IF(R1727="Permit", J1727, IF(G1727="","NA CO", IF(G1727="00:00:00","NA CO", IF(G1727&lt;E1727,"Early",IF(I1727*1440&gt;=parameter!$C$4,"Overtime","On Time CO")))))</f>
        <v>On Time CO</v>
      </c>
      <c r="U1727" t="str">
        <f t="shared" si="160"/>
        <v/>
      </c>
      <c r="V1727" t="str">
        <f t="shared" si="161"/>
        <v/>
      </c>
    </row>
    <row r="1728" spans="1:22" x14ac:dyDescent="0.3">
      <c r="A1728" t="s">
        <v>1470</v>
      </c>
      <c r="B1728" t="s">
        <v>1471</v>
      </c>
      <c r="C1728" t="str">
        <f>LEFT(raw!D1728,10)</f>
        <v>2021-12-29</v>
      </c>
      <c r="D1728" t="str">
        <f>LEFT(raw!E1728,8)</f>
        <v>08:30:00</v>
      </c>
      <c r="E1728" t="str">
        <f>LEFT(raw!F1728,8)</f>
        <v>17:30:00</v>
      </c>
      <c r="F1728" t="str">
        <f>LEFT(raw!G1728,8)</f>
        <v>08:19:00</v>
      </c>
      <c r="G1728" t="str">
        <f>LEFT(raw!H1728,8)</f>
        <v>17:30:08</v>
      </c>
      <c r="H1728" t="s">
        <v>19</v>
      </c>
      <c r="I1728" t="s">
        <v>20</v>
      </c>
      <c r="J1728" t="s">
        <v>25</v>
      </c>
      <c r="K1728" t="s">
        <v>26</v>
      </c>
      <c r="L1728" t="str">
        <f>LEFT(raw!M1728,8)</f>
        <v>09:00:00</v>
      </c>
      <c r="M1728" t="s">
        <v>20</v>
      </c>
      <c r="N1728" t="s">
        <v>28</v>
      </c>
      <c r="O1728" t="s">
        <v>28</v>
      </c>
      <c r="P1728" s="2">
        <f t="shared" si="156"/>
        <v>44559</v>
      </c>
      <c r="Q1728" s="3">
        <f t="shared" si="157"/>
        <v>44561</v>
      </c>
      <c r="R1728" t="str">
        <f t="shared" si="158"/>
        <v>Attendance</v>
      </c>
      <c r="S1728" t="str">
        <f t="shared" si="159"/>
        <v>On Time</v>
      </c>
      <c r="T1728" t="str">
        <f>IF(R1728="Permit", J1728, IF(G1728="","NA CO", IF(G1728="00:00:00","NA CO", IF(G1728&lt;E1728,"Early",IF(I1728*1440&gt;=parameter!$C$4,"Overtime","On Time CO")))))</f>
        <v>On Time CO</v>
      </c>
      <c r="U1728" t="str">
        <f t="shared" si="160"/>
        <v/>
      </c>
      <c r="V1728" t="str">
        <f t="shared" si="161"/>
        <v/>
      </c>
    </row>
    <row r="1729" spans="1:22" x14ac:dyDescent="0.3">
      <c r="A1729" t="s">
        <v>1470</v>
      </c>
      <c r="B1729" t="s">
        <v>1471</v>
      </c>
      <c r="C1729" t="str">
        <f>LEFT(raw!D1729,10)</f>
        <v>2021-12-30</v>
      </c>
      <c r="D1729" t="str">
        <f>LEFT(raw!E1729,8)</f>
        <v>00:00:00</v>
      </c>
      <c r="E1729" t="str">
        <f>LEFT(raw!F1729,8)</f>
        <v>00:00:00</v>
      </c>
      <c r="F1729" t="str">
        <f>LEFT(raw!G1729,8)</f>
        <v>08:17:35</v>
      </c>
      <c r="G1729" t="str">
        <f>LEFT(raw!H1729,8)</f>
        <v>22:41:07</v>
      </c>
      <c r="H1729" t="s">
        <v>19</v>
      </c>
      <c r="I1729" t="s">
        <v>20</v>
      </c>
      <c r="J1729" t="s">
        <v>21</v>
      </c>
      <c r="K1729" t="s">
        <v>22</v>
      </c>
      <c r="L1729" t="str">
        <f>LEFT(raw!M1729,8)</f>
        <v>14:23:32</v>
      </c>
      <c r="M1729" t="s">
        <v>20</v>
      </c>
      <c r="N1729" t="s">
        <v>1472</v>
      </c>
      <c r="O1729" t="s">
        <v>6774</v>
      </c>
      <c r="P1729" s="2">
        <f t="shared" si="156"/>
        <v>44560</v>
      </c>
      <c r="Q1729" s="3">
        <f t="shared" si="157"/>
        <v>44561</v>
      </c>
      <c r="R1729" t="str">
        <f t="shared" si="158"/>
        <v>Daily Journey</v>
      </c>
      <c r="S1729" t="str">
        <f t="shared" si="159"/>
        <v>On Time</v>
      </c>
      <c r="T1729" t="str">
        <f>IF(R1729="Permit", J1729, IF(G1729="","NA CO", IF(G1729="00:00:00","NA CO", IF(G1729&lt;E1729,"Early",IF(I1729*1440&gt;=parameter!$C$4,"Overtime","On Time CO")))))</f>
        <v>On Time CO</v>
      </c>
      <c r="U1729" t="str">
        <f t="shared" si="160"/>
        <v/>
      </c>
      <c r="V1729" t="str">
        <f t="shared" si="161"/>
        <v/>
      </c>
    </row>
    <row r="1730" spans="1:22" x14ac:dyDescent="0.3">
      <c r="A1730" t="s">
        <v>1470</v>
      </c>
      <c r="B1730" t="s">
        <v>1471</v>
      </c>
      <c r="C1730" t="str">
        <f>LEFT(raw!D1730,10)</f>
        <v>2021-12-31</v>
      </c>
      <c r="D1730" t="str">
        <f>LEFT(raw!E1730,8)</f>
        <v>08:30:00</v>
      </c>
      <c r="E1730" t="str">
        <f>LEFT(raw!F1730,8)</f>
        <v>17:30:00</v>
      </c>
      <c r="F1730" t="str">
        <f>LEFT(raw!G1730,8)</f>
        <v>08:15:45</v>
      </c>
      <c r="G1730" t="str">
        <f>LEFT(raw!H1730,8)</f>
        <v>16:15:05</v>
      </c>
      <c r="H1730" t="s">
        <v>19</v>
      </c>
      <c r="I1730" t="s">
        <v>20</v>
      </c>
      <c r="J1730" t="s">
        <v>25</v>
      </c>
      <c r="K1730" t="s">
        <v>26</v>
      </c>
      <c r="L1730" t="str">
        <f>LEFT(raw!M1730,8)</f>
        <v>09:00:00</v>
      </c>
      <c r="M1730" t="s">
        <v>20</v>
      </c>
      <c r="N1730" t="s">
        <v>28</v>
      </c>
      <c r="O1730" t="s">
        <v>28</v>
      </c>
      <c r="P1730" s="2">
        <f t="shared" ref="P1730:P1793" si="162">DATE(LEFT(C1730,4),MID(C1730,6,2),RIGHT(C1730,2))</f>
        <v>44561</v>
      </c>
      <c r="Q1730" s="3">
        <f t="shared" si="157"/>
        <v>44561</v>
      </c>
      <c r="R1730" t="str">
        <f t="shared" si="158"/>
        <v>Attendance</v>
      </c>
      <c r="S1730" t="str">
        <f t="shared" si="159"/>
        <v>On Time</v>
      </c>
      <c r="T1730" t="str">
        <f>IF(R1730="Permit", J1730, IF(G1730="","NA CO", IF(G1730="00:00:00","NA CO", IF(G1730&lt;E1730,"Early",IF(I1730*1440&gt;=parameter!$C$4,"Overtime","On Time CO")))))</f>
        <v>Early</v>
      </c>
      <c r="U1730" t="str">
        <f t="shared" si="160"/>
        <v/>
      </c>
      <c r="V1730" t="str">
        <f t="shared" si="161"/>
        <v/>
      </c>
    </row>
    <row r="1731" spans="1:22" x14ac:dyDescent="0.3">
      <c r="A1731" t="s">
        <v>448</v>
      </c>
      <c r="B1731" t="s">
        <v>449</v>
      </c>
      <c r="C1731" t="str">
        <f>LEFT(raw!D1731,10)</f>
        <v>2021-12-01</v>
      </c>
      <c r="D1731" t="str">
        <f>LEFT(raw!E1731,8)</f>
        <v>00:00:00</v>
      </c>
      <c r="E1731" t="str">
        <f>LEFT(raw!F1731,8)</f>
        <v>00:00:00</v>
      </c>
      <c r="F1731" t="str">
        <f>LEFT(raw!G1731,8)</f>
        <v>07:49:32</v>
      </c>
      <c r="G1731" t="str">
        <f>LEFT(raw!H1731,8)</f>
        <v>17:38:25</v>
      </c>
      <c r="H1731" t="s">
        <v>19</v>
      </c>
      <c r="I1731" t="s">
        <v>20</v>
      </c>
      <c r="J1731" t="s">
        <v>21</v>
      </c>
      <c r="K1731" t="s">
        <v>22</v>
      </c>
      <c r="L1731" t="str">
        <f>LEFT(raw!M1731,8)</f>
        <v>09:48:52</v>
      </c>
      <c r="M1731" t="s">
        <v>20</v>
      </c>
      <c r="N1731" t="s">
        <v>450</v>
      </c>
      <c r="O1731" t="s">
        <v>450</v>
      </c>
      <c r="P1731" s="2">
        <f t="shared" si="162"/>
        <v>44531</v>
      </c>
      <c r="Q1731" s="3">
        <f t="shared" ref="Q1731:Q1794" si="163">DATE(YEAR(P1731),MONTH(P1731)+1,1)-1</f>
        <v>44561</v>
      </c>
      <c r="R1731" t="str">
        <f t="shared" ref="R1731:R1794" si="164">IF(J1731="","Daily Journey",IF(J1731="On Time","Attendance",IF(J1731="Late","Attendance",IF(J1731="Pending/Rejected","Permit"))))</f>
        <v>Daily Journey</v>
      </c>
      <c r="S1731" t="str">
        <f t="shared" ref="S1731:S1794" si="165">IF(J1731="","On Time",IF(J1731="On Time","On Time",IF(J1731="Late","Late",IF(R1731="Permit", K1731))))</f>
        <v>On Time</v>
      </c>
      <c r="T1731" t="str">
        <f>IF(R1731="Permit", J1731, IF(G1731="","NA CO", IF(G1731="00:00:00","NA CO", IF(G1731&lt;E1731,"Early",IF(I1731*1440&gt;=parameter!$C$4,"Overtime","On Time CO")))))</f>
        <v>On Time CO</v>
      </c>
      <c r="U1731" t="str">
        <f t="shared" ref="U1731:U1794" si="166">IF(S1731="Late",I1731,"")</f>
        <v/>
      </c>
      <c r="V1731" t="str">
        <f t="shared" ref="V1731:V1794" si="167">IF(T1731="Overtime",M1731,"")</f>
        <v/>
      </c>
    </row>
    <row r="1732" spans="1:22" x14ac:dyDescent="0.3">
      <c r="A1732" t="s">
        <v>448</v>
      </c>
      <c r="B1732" t="s">
        <v>449</v>
      </c>
      <c r="C1732" t="str">
        <f>LEFT(raw!D1732,10)</f>
        <v>2021-12-02</v>
      </c>
      <c r="D1732" t="str">
        <f>LEFT(raw!E1732,8)</f>
        <v>08:30:00</v>
      </c>
      <c r="E1732" t="str">
        <f>LEFT(raw!F1732,8)</f>
        <v>17:30:00</v>
      </c>
      <c r="F1732" t="str">
        <f>LEFT(raw!G1732,8)</f>
        <v>08:10:08</v>
      </c>
      <c r="G1732" t="str">
        <f>LEFT(raw!H1732,8)</f>
        <v>18:55:30</v>
      </c>
      <c r="H1732" t="s">
        <v>19</v>
      </c>
      <c r="I1732" t="s">
        <v>20</v>
      </c>
      <c r="J1732" t="s">
        <v>25</v>
      </c>
      <c r="K1732" t="s">
        <v>26</v>
      </c>
      <c r="L1732" t="str">
        <f>LEFT(raw!M1732,8)</f>
        <v>09:00:00</v>
      </c>
      <c r="M1732" t="s">
        <v>20</v>
      </c>
      <c r="N1732" t="s">
        <v>28</v>
      </c>
      <c r="O1732" t="s">
        <v>28</v>
      </c>
      <c r="P1732" s="2">
        <f t="shared" si="162"/>
        <v>44532</v>
      </c>
      <c r="Q1732" s="3">
        <f t="shared" si="163"/>
        <v>44561</v>
      </c>
      <c r="R1732" t="str">
        <f t="shared" si="164"/>
        <v>Attendance</v>
      </c>
      <c r="S1732" t="str">
        <f t="shared" si="165"/>
        <v>On Time</v>
      </c>
      <c r="T1732" t="str">
        <f>IF(R1732="Permit", J1732, IF(G1732="","NA CO", IF(G1732="00:00:00","NA CO", IF(G1732&lt;E1732,"Early",IF(I1732*1440&gt;=parameter!$C$4,"Overtime","On Time CO")))))</f>
        <v>On Time CO</v>
      </c>
      <c r="U1732" t="str">
        <f t="shared" si="166"/>
        <v/>
      </c>
      <c r="V1732" t="str">
        <f t="shared" si="167"/>
        <v/>
      </c>
    </row>
    <row r="1733" spans="1:22" x14ac:dyDescent="0.3">
      <c r="A1733" t="s">
        <v>448</v>
      </c>
      <c r="B1733" t="s">
        <v>449</v>
      </c>
      <c r="C1733" t="str">
        <f>LEFT(raw!D1733,10)</f>
        <v>2021-12-03</v>
      </c>
      <c r="D1733" t="str">
        <f>LEFT(raw!E1733,8)</f>
        <v>00:00:00</v>
      </c>
      <c r="E1733" t="str">
        <f>LEFT(raw!F1733,8)</f>
        <v>00:00:00</v>
      </c>
      <c r="F1733" t="str">
        <f>LEFT(raw!G1733,8)</f>
        <v>08:06:22</v>
      </c>
      <c r="G1733" t="str">
        <f>LEFT(raw!H1733,8)</f>
        <v>17:36:32</v>
      </c>
      <c r="H1733" t="s">
        <v>19</v>
      </c>
      <c r="I1733" t="s">
        <v>20</v>
      </c>
      <c r="J1733" t="s">
        <v>21</v>
      </c>
      <c r="K1733" t="s">
        <v>22</v>
      </c>
      <c r="L1733" t="str">
        <f>LEFT(raw!M1733,8)</f>
        <v>09:30:09</v>
      </c>
      <c r="M1733" t="s">
        <v>20</v>
      </c>
      <c r="N1733" t="s">
        <v>450</v>
      </c>
      <c r="O1733" t="s">
        <v>450</v>
      </c>
      <c r="P1733" s="2">
        <f t="shared" si="162"/>
        <v>44533</v>
      </c>
      <c r="Q1733" s="3">
        <f t="shared" si="163"/>
        <v>44561</v>
      </c>
      <c r="R1733" t="str">
        <f t="shared" si="164"/>
        <v>Daily Journey</v>
      </c>
      <c r="S1733" t="str">
        <f t="shared" si="165"/>
        <v>On Time</v>
      </c>
      <c r="T1733" t="str">
        <f>IF(R1733="Permit", J1733, IF(G1733="","NA CO", IF(G1733="00:00:00","NA CO", IF(G1733&lt;E1733,"Early",IF(I1733*1440&gt;=parameter!$C$4,"Overtime","On Time CO")))))</f>
        <v>On Time CO</v>
      </c>
      <c r="U1733" t="str">
        <f t="shared" si="166"/>
        <v/>
      </c>
      <c r="V1733" t="str">
        <f t="shared" si="167"/>
        <v/>
      </c>
    </row>
    <row r="1734" spans="1:22" x14ac:dyDescent="0.3">
      <c r="A1734" t="s">
        <v>448</v>
      </c>
      <c r="B1734" t="s">
        <v>449</v>
      </c>
      <c r="C1734" t="str">
        <f>LEFT(raw!D1734,10)</f>
        <v>2021-12-06</v>
      </c>
      <c r="D1734" t="str">
        <f>LEFT(raw!E1734,8)</f>
        <v>08:30:00</v>
      </c>
      <c r="E1734" t="str">
        <f>LEFT(raw!F1734,8)</f>
        <v>17:30:00</v>
      </c>
      <c r="F1734" t="str">
        <f>LEFT(raw!G1734,8)</f>
        <v>08:05:49</v>
      </c>
      <c r="G1734" t="str">
        <f>LEFT(raw!H1734,8)</f>
        <v>18:29:16</v>
      </c>
      <c r="H1734" t="s">
        <v>19</v>
      </c>
      <c r="I1734" t="s">
        <v>20</v>
      </c>
      <c r="J1734" t="s">
        <v>25</v>
      </c>
      <c r="K1734" t="s">
        <v>26</v>
      </c>
      <c r="L1734" t="str">
        <f>LEFT(raw!M1734,8)</f>
        <v>09:00:00</v>
      </c>
      <c r="M1734" t="s">
        <v>20</v>
      </c>
      <c r="N1734" t="s">
        <v>28</v>
      </c>
      <c r="O1734" t="s">
        <v>28</v>
      </c>
      <c r="P1734" s="2">
        <f t="shared" si="162"/>
        <v>44536</v>
      </c>
      <c r="Q1734" s="3">
        <f t="shared" si="163"/>
        <v>44561</v>
      </c>
      <c r="R1734" t="str">
        <f t="shared" si="164"/>
        <v>Attendance</v>
      </c>
      <c r="S1734" t="str">
        <f t="shared" si="165"/>
        <v>On Time</v>
      </c>
      <c r="T1734" t="str">
        <f>IF(R1734="Permit", J1734, IF(G1734="","NA CO", IF(G1734="00:00:00","NA CO", IF(G1734&lt;E1734,"Early",IF(I1734*1440&gt;=parameter!$C$4,"Overtime","On Time CO")))))</f>
        <v>On Time CO</v>
      </c>
      <c r="U1734" t="str">
        <f t="shared" si="166"/>
        <v/>
      </c>
      <c r="V1734" t="str">
        <f t="shared" si="167"/>
        <v/>
      </c>
    </row>
    <row r="1735" spans="1:22" x14ac:dyDescent="0.3">
      <c r="A1735" t="s">
        <v>448</v>
      </c>
      <c r="B1735" t="s">
        <v>449</v>
      </c>
      <c r="C1735" t="str">
        <f>LEFT(raw!D1735,10)</f>
        <v>2021-12-07</v>
      </c>
      <c r="D1735" t="str">
        <f>LEFT(raw!E1735,8)</f>
        <v>00:00:00</v>
      </c>
      <c r="E1735" t="str">
        <f>LEFT(raw!F1735,8)</f>
        <v>00:00:00</v>
      </c>
      <c r="F1735" t="str">
        <f>LEFT(raw!G1735,8)</f>
        <v>07:49:19</v>
      </c>
      <c r="G1735" t="str">
        <f>LEFT(raw!H1735,8)</f>
        <v>17:35:30</v>
      </c>
      <c r="H1735" t="s">
        <v>19</v>
      </c>
      <c r="I1735" t="s">
        <v>20</v>
      </c>
      <c r="J1735" t="s">
        <v>21</v>
      </c>
      <c r="K1735" t="s">
        <v>22</v>
      </c>
      <c r="L1735" t="str">
        <f>LEFT(raw!M1735,8)</f>
        <v>09:46:11</v>
      </c>
      <c r="M1735" t="s">
        <v>20</v>
      </c>
      <c r="N1735" t="s">
        <v>450</v>
      </c>
      <c r="O1735" t="s">
        <v>450</v>
      </c>
      <c r="P1735" s="2">
        <f t="shared" si="162"/>
        <v>44537</v>
      </c>
      <c r="Q1735" s="3">
        <f t="shared" si="163"/>
        <v>44561</v>
      </c>
      <c r="R1735" t="str">
        <f t="shared" si="164"/>
        <v>Daily Journey</v>
      </c>
      <c r="S1735" t="str">
        <f t="shared" si="165"/>
        <v>On Time</v>
      </c>
      <c r="T1735" t="str">
        <f>IF(R1735="Permit", J1735, IF(G1735="","NA CO", IF(G1735="00:00:00","NA CO", IF(G1735&lt;E1735,"Early",IF(I1735*1440&gt;=parameter!$C$4,"Overtime","On Time CO")))))</f>
        <v>On Time CO</v>
      </c>
      <c r="U1735" t="str">
        <f t="shared" si="166"/>
        <v/>
      </c>
      <c r="V1735" t="str">
        <f t="shared" si="167"/>
        <v/>
      </c>
    </row>
    <row r="1736" spans="1:22" x14ac:dyDescent="0.3">
      <c r="A1736" t="s">
        <v>448</v>
      </c>
      <c r="B1736" t="s">
        <v>449</v>
      </c>
      <c r="C1736" t="str">
        <f>LEFT(raw!D1736,10)</f>
        <v>2021-12-08</v>
      </c>
      <c r="D1736" t="str">
        <f>LEFT(raw!E1736,8)</f>
        <v>08:30:00</v>
      </c>
      <c r="E1736" t="str">
        <f>LEFT(raw!F1736,8)</f>
        <v>17:30:00</v>
      </c>
      <c r="F1736" t="str">
        <f>LEFT(raw!G1736,8)</f>
        <v>08:23:37</v>
      </c>
      <c r="G1736" t="str">
        <f>LEFT(raw!H1736,8)</f>
        <v>18:25:57</v>
      </c>
      <c r="H1736" t="s">
        <v>19</v>
      </c>
      <c r="I1736" t="s">
        <v>20</v>
      </c>
      <c r="J1736" t="s">
        <v>25</v>
      </c>
      <c r="K1736" t="s">
        <v>26</v>
      </c>
      <c r="L1736" t="str">
        <f>LEFT(raw!M1736,8)</f>
        <v>09:00:00</v>
      </c>
      <c r="M1736" t="s">
        <v>20</v>
      </c>
      <c r="N1736" t="s">
        <v>28</v>
      </c>
      <c r="O1736" t="s">
        <v>28</v>
      </c>
      <c r="P1736" s="2">
        <f t="shared" si="162"/>
        <v>44538</v>
      </c>
      <c r="Q1736" s="3">
        <f t="shared" si="163"/>
        <v>44561</v>
      </c>
      <c r="R1736" t="str">
        <f t="shared" si="164"/>
        <v>Attendance</v>
      </c>
      <c r="S1736" t="str">
        <f t="shared" si="165"/>
        <v>On Time</v>
      </c>
      <c r="T1736" t="str">
        <f>IF(R1736="Permit", J1736, IF(G1736="","NA CO", IF(G1736="00:00:00","NA CO", IF(G1736&lt;E1736,"Early",IF(I1736*1440&gt;=parameter!$C$4,"Overtime","On Time CO")))))</f>
        <v>On Time CO</v>
      </c>
      <c r="U1736" t="str">
        <f t="shared" si="166"/>
        <v/>
      </c>
      <c r="V1736" t="str">
        <f t="shared" si="167"/>
        <v/>
      </c>
    </row>
    <row r="1737" spans="1:22" x14ac:dyDescent="0.3">
      <c r="A1737" t="s">
        <v>448</v>
      </c>
      <c r="B1737" t="s">
        <v>449</v>
      </c>
      <c r="C1737" t="str">
        <f>LEFT(raw!D1737,10)</f>
        <v>2021-12-09</v>
      </c>
      <c r="D1737" t="str">
        <f>LEFT(raw!E1737,8)</f>
        <v>00:00:00</v>
      </c>
      <c r="E1737" t="str">
        <f>LEFT(raw!F1737,8)</f>
        <v>00:00:00</v>
      </c>
      <c r="F1737" t="str">
        <f>LEFT(raw!G1737,8)</f>
        <v>07:43:48</v>
      </c>
      <c r="G1737" t="str">
        <f>LEFT(raw!H1737,8)</f>
        <v>17:32:39</v>
      </c>
      <c r="H1737" t="s">
        <v>19</v>
      </c>
      <c r="I1737" t="s">
        <v>20</v>
      </c>
      <c r="J1737" t="s">
        <v>21</v>
      </c>
      <c r="K1737" t="s">
        <v>22</v>
      </c>
      <c r="L1737" t="str">
        <f>LEFT(raw!M1737,8)</f>
        <v>09:48:51</v>
      </c>
      <c r="M1737" t="s">
        <v>20</v>
      </c>
      <c r="N1737" t="s">
        <v>450</v>
      </c>
      <c r="O1737" t="s">
        <v>450</v>
      </c>
      <c r="P1737" s="2">
        <f t="shared" si="162"/>
        <v>44539</v>
      </c>
      <c r="Q1737" s="3">
        <f t="shared" si="163"/>
        <v>44561</v>
      </c>
      <c r="R1737" t="str">
        <f t="shared" si="164"/>
        <v>Daily Journey</v>
      </c>
      <c r="S1737" t="str">
        <f t="shared" si="165"/>
        <v>On Time</v>
      </c>
      <c r="T1737" t="str">
        <f>IF(R1737="Permit", J1737, IF(G1737="","NA CO", IF(G1737="00:00:00","NA CO", IF(G1737&lt;E1737,"Early",IF(I1737*1440&gt;=parameter!$C$4,"Overtime","On Time CO")))))</f>
        <v>On Time CO</v>
      </c>
      <c r="U1737" t="str">
        <f t="shared" si="166"/>
        <v/>
      </c>
      <c r="V1737" t="str">
        <f t="shared" si="167"/>
        <v/>
      </c>
    </row>
    <row r="1738" spans="1:22" x14ac:dyDescent="0.3">
      <c r="A1738" t="s">
        <v>448</v>
      </c>
      <c r="B1738" t="s">
        <v>449</v>
      </c>
      <c r="C1738" t="str">
        <f>LEFT(raw!D1738,10)</f>
        <v>2021-12-10</v>
      </c>
      <c r="D1738" t="str">
        <f>LEFT(raw!E1738,8)</f>
        <v>08:30:00</v>
      </c>
      <c r="E1738" t="str">
        <f>LEFT(raw!F1738,8)</f>
        <v>17:30:00</v>
      </c>
      <c r="F1738" t="str">
        <f>LEFT(raw!G1738,8)</f>
        <v>08:14:36</v>
      </c>
      <c r="G1738" t="str">
        <f>LEFT(raw!H1738,8)</f>
        <v>17:39:01</v>
      </c>
      <c r="H1738" t="s">
        <v>19</v>
      </c>
      <c r="I1738" t="s">
        <v>20</v>
      </c>
      <c r="J1738" t="s">
        <v>25</v>
      </c>
      <c r="K1738" t="s">
        <v>26</v>
      </c>
      <c r="L1738" t="str">
        <f>LEFT(raw!M1738,8)</f>
        <v>09:00:00</v>
      </c>
      <c r="M1738" t="s">
        <v>20</v>
      </c>
      <c r="N1738" t="s">
        <v>28</v>
      </c>
      <c r="O1738" t="s">
        <v>28</v>
      </c>
      <c r="P1738" s="2">
        <f t="shared" si="162"/>
        <v>44540</v>
      </c>
      <c r="Q1738" s="3">
        <f t="shared" si="163"/>
        <v>44561</v>
      </c>
      <c r="R1738" t="str">
        <f t="shared" si="164"/>
        <v>Attendance</v>
      </c>
      <c r="S1738" t="str">
        <f t="shared" si="165"/>
        <v>On Time</v>
      </c>
      <c r="T1738" t="str">
        <f>IF(R1738="Permit", J1738, IF(G1738="","NA CO", IF(G1738="00:00:00","NA CO", IF(G1738&lt;E1738,"Early",IF(I1738*1440&gt;=parameter!$C$4,"Overtime","On Time CO")))))</f>
        <v>On Time CO</v>
      </c>
      <c r="U1738" t="str">
        <f t="shared" si="166"/>
        <v/>
      </c>
      <c r="V1738" t="str">
        <f t="shared" si="167"/>
        <v/>
      </c>
    </row>
    <row r="1739" spans="1:22" x14ac:dyDescent="0.3">
      <c r="A1739" t="s">
        <v>448</v>
      </c>
      <c r="B1739" t="s">
        <v>449</v>
      </c>
      <c r="C1739" t="str">
        <f>LEFT(raw!D1739,10)</f>
        <v>2021-12-13</v>
      </c>
      <c r="D1739" t="str">
        <f>LEFT(raw!E1739,8)</f>
        <v>00:00:00</v>
      </c>
      <c r="E1739" t="str">
        <f>LEFT(raw!F1739,8)</f>
        <v>00:00:00</v>
      </c>
      <c r="F1739" t="str">
        <f>LEFT(raw!G1739,8)</f>
        <v>07:47:03</v>
      </c>
      <c r="G1739" t="str">
        <f>LEFT(raw!H1739,8)</f>
        <v>17:45:44</v>
      </c>
      <c r="H1739" t="s">
        <v>19</v>
      </c>
      <c r="I1739" t="s">
        <v>20</v>
      </c>
      <c r="J1739" t="s">
        <v>21</v>
      </c>
      <c r="K1739" t="s">
        <v>22</v>
      </c>
      <c r="L1739" t="str">
        <f>LEFT(raw!M1739,8)</f>
        <v>09:58:41</v>
      </c>
      <c r="M1739" t="s">
        <v>20</v>
      </c>
      <c r="N1739" t="s">
        <v>450</v>
      </c>
      <c r="O1739" t="s">
        <v>450</v>
      </c>
      <c r="P1739" s="2">
        <f t="shared" si="162"/>
        <v>44543</v>
      </c>
      <c r="Q1739" s="3">
        <f t="shared" si="163"/>
        <v>44561</v>
      </c>
      <c r="R1739" t="str">
        <f t="shared" si="164"/>
        <v>Daily Journey</v>
      </c>
      <c r="S1739" t="str">
        <f t="shared" si="165"/>
        <v>On Time</v>
      </c>
      <c r="T1739" t="str">
        <f>IF(R1739="Permit", J1739, IF(G1739="","NA CO", IF(G1739="00:00:00","NA CO", IF(G1739&lt;E1739,"Early",IF(I1739*1440&gt;=parameter!$C$4,"Overtime","On Time CO")))))</f>
        <v>On Time CO</v>
      </c>
      <c r="U1739" t="str">
        <f t="shared" si="166"/>
        <v/>
      </c>
      <c r="V1739" t="str">
        <f t="shared" si="167"/>
        <v/>
      </c>
    </row>
    <row r="1740" spans="1:22" x14ac:dyDescent="0.3">
      <c r="A1740" t="s">
        <v>448</v>
      </c>
      <c r="B1740" t="s">
        <v>449</v>
      </c>
      <c r="C1740" t="str">
        <f>LEFT(raw!D1740,10)</f>
        <v>2021-12-14</v>
      </c>
      <c r="D1740" t="str">
        <f>LEFT(raw!E1740,8)</f>
        <v>08:30:00</v>
      </c>
      <c r="E1740" t="str">
        <f>LEFT(raw!F1740,8)</f>
        <v>17:30:00</v>
      </c>
      <c r="F1740" t="str">
        <f>LEFT(raw!G1740,8)</f>
        <v>08:09:43</v>
      </c>
      <c r="G1740" t="str">
        <f>LEFT(raw!H1740,8)</f>
        <v>17:37:31</v>
      </c>
      <c r="H1740" t="s">
        <v>19</v>
      </c>
      <c r="I1740" t="s">
        <v>20</v>
      </c>
      <c r="J1740" t="s">
        <v>25</v>
      </c>
      <c r="K1740" t="s">
        <v>26</v>
      </c>
      <c r="L1740" t="str">
        <f>LEFT(raw!M1740,8)</f>
        <v>09:00:00</v>
      </c>
      <c r="M1740" t="s">
        <v>20</v>
      </c>
      <c r="N1740" t="s">
        <v>28</v>
      </c>
      <c r="O1740" t="s">
        <v>28</v>
      </c>
      <c r="P1740" s="2">
        <f t="shared" si="162"/>
        <v>44544</v>
      </c>
      <c r="Q1740" s="3">
        <f t="shared" si="163"/>
        <v>44561</v>
      </c>
      <c r="R1740" t="str">
        <f t="shared" si="164"/>
        <v>Attendance</v>
      </c>
      <c r="S1740" t="str">
        <f t="shared" si="165"/>
        <v>On Time</v>
      </c>
      <c r="T1740" t="str">
        <f>IF(R1740="Permit", J1740, IF(G1740="","NA CO", IF(G1740="00:00:00","NA CO", IF(G1740&lt;E1740,"Early",IF(I1740*1440&gt;=parameter!$C$4,"Overtime","On Time CO")))))</f>
        <v>On Time CO</v>
      </c>
      <c r="U1740" t="str">
        <f t="shared" si="166"/>
        <v/>
      </c>
      <c r="V1740" t="str">
        <f t="shared" si="167"/>
        <v/>
      </c>
    </row>
    <row r="1741" spans="1:22" x14ac:dyDescent="0.3">
      <c r="A1741" t="s">
        <v>448</v>
      </c>
      <c r="B1741" t="s">
        <v>449</v>
      </c>
      <c r="C1741" t="str">
        <f>LEFT(raw!D1741,10)</f>
        <v>2021-12-15</v>
      </c>
      <c r="D1741" t="str">
        <f>LEFT(raw!E1741,8)</f>
        <v>00:00:00</v>
      </c>
      <c r="E1741" t="str">
        <f>LEFT(raw!F1741,8)</f>
        <v>00:00:00</v>
      </c>
      <c r="F1741" t="str">
        <f>LEFT(raw!G1741,8)</f>
        <v>07:45:58</v>
      </c>
      <c r="G1741" t="str">
        <f>LEFT(raw!H1741,8)</f>
        <v>18:06:25</v>
      </c>
      <c r="H1741" t="s">
        <v>19</v>
      </c>
      <c r="I1741" t="s">
        <v>20</v>
      </c>
      <c r="J1741" t="s">
        <v>21</v>
      </c>
      <c r="K1741" t="s">
        <v>22</v>
      </c>
      <c r="L1741" t="str">
        <f>LEFT(raw!M1741,8)</f>
        <v>10:20:26</v>
      </c>
      <c r="M1741" t="s">
        <v>20</v>
      </c>
      <c r="N1741" t="s">
        <v>450</v>
      </c>
      <c r="O1741" t="s">
        <v>450</v>
      </c>
      <c r="P1741" s="2">
        <f t="shared" si="162"/>
        <v>44545</v>
      </c>
      <c r="Q1741" s="3">
        <f t="shared" si="163"/>
        <v>44561</v>
      </c>
      <c r="R1741" t="str">
        <f t="shared" si="164"/>
        <v>Daily Journey</v>
      </c>
      <c r="S1741" t="str">
        <f t="shared" si="165"/>
        <v>On Time</v>
      </c>
      <c r="T1741" t="str">
        <f>IF(R1741="Permit", J1741, IF(G1741="","NA CO", IF(G1741="00:00:00","NA CO", IF(G1741&lt;E1741,"Early",IF(I1741*1440&gt;=parameter!$C$4,"Overtime","On Time CO")))))</f>
        <v>On Time CO</v>
      </c>
      <c r="U1741" t="str">
        <f t="shared" si="166"/>
        <v/>
      </c>
      <c r="V1741" t="str">
        <f t="shared" si="167"/>
        <v/>
      </c>
    </row>
    <row r="1742" spans="1:22" x14ac:dyDescent="0.3">
      <c r="A1742" t="s">
        <v>448</v>
      </c>
      <c r="B1742" t="s">
        <v>449</v>
      </c>
      <c r="C1742" t="str">
        <f>LEFT(raw!D1742,10)</f>
        <v>2021-12-16</v>
      </c>
      <c r="D1742" t="str">
        <f>LEFT(raw!E1742,8)</f>
        <v>08:30:00</v>
      </c>
      <c r="E1742" t="str">
        <f>LEFT(raw!F1742,8)</f>
        <v>17:30:00</v>
      </c>
      <c r="F1742" t="str">
        <f>LEFT(raw!G1742,8)</f>
        <v>08:09:35</v>
      </c>
      <c r="G1742" t="str">
        <f>LEFT(raw!H1742,8)</f>
        <v>17:48:13</v>
      </c>
      <c r="H1742" t="s">
        <v>19</v>
      </c>
      <c r="I1742" t="s">
        <v>20</v>
      </c>
      <c r="J1742" t="s">
        <v>25</v>
      </c>
      <c r="K1742" t="s">
        <v>26</v>
      </c>
      <c r="L1742" t="str">
        <f>LEFT(raw!M1742,8)</f>
        <v>09:00:00</v>
      </c>
      <c r="M1742" t="s">
        <v>20</v>
      </c>
      <c r="N1742" t="s">
        <v>28</v>
      </c>
      <c r="O1742" t="s">
        <v>28</v>
      </c>
      <c r="P1742" s="2">
        <f t="shared" si="162"/>
        <v>44546</v>
      </c>
      <c r="Q1742" s="3">
        <f t="shared" si="163"/>
        <v>44561</v>
      </c>
      <c r="R1742" t="str">
        <f t="shared" si="164"/>
        <v>Attendance</v>
      </c>
      <c r="S1742" t="str">
        <f t="shared" si="165"/>
        <v>On Time</v>
      </c>
      <c r="T1742" t="str">
        <f>IF(R1742="Permit", J1742, IF(G1742="","NA CO", IF(G1742="00:00:00","NA CO", IF(G1742&lt;E1742,"Early",IF(I1742*1440&gt;=parameter!$C$4,"Overtime","On Time CO")))))</f>
        <v>On Time CO</v>
      </c>
      <c r="U1742" t="str">
        <f t="shared" si="166"/>
        <v/>
      </c>
      <c r="V1742" t="str">
        <f t="shared" si="167"/>
        <v/>
      </c>
    </row>
    <row r="1743" spans="1:22" x14ac:dyDescent="0.3">
      <c r="A1743" t="s">
        <v>448</v>
      </c>
      <c r="B1743" t="s">
        <v>449</v>
      </c>
      <c r="C1743" t="str">
        <f>LEFT(raw!D1743,10)</f>
        <v>2021-12-17</v>
      </c>
      <c r="D1743" t="str">
        <f>LEFT(raw!E1743,8)</f>
        <v>00:00:00</v>
      </c>
      <c r="E1743" t="str">
        <f>LEFT(raw!F1743,8)</f>
        <v>00:00:00</v>
      </c>
      <c r="F1743" t="str">
        <f>LEFT(raw!G1743,8)</f>
        <v>07:43:41</v>
      </c>
      <c r="G1743" t="str">
        <f>LEFT(raw!H1743,8)</f>
        <v>17:35:12</v>
      </c>
      <c r="H1743" t="s">
        <v>19</v>
      </c>
      <c r="I1743" t="s">
        <v>20</v>
      </c>
      <c r="J1743" t="s">
        <v>21</v>
      </c>
      <c r="K1743" t="s">
        <v>22</v>
      </c>
      <c r="L1743" t="str">
        <f>LEFT(raw!M1743,8)</f>
        <v>09:51:30</v>
      </c>
      <c r="M1743" t="s">
        <v>20</v>
      </c>
      <c r="N1743" t="s">
        <v>450</v>
      </c>
      <c r="O1743" t="s">
        <v>450</v>
      </c>
      <c r="P1743" s="2">
        <f t="shared" si="162"/>
        <v>44547</v>
      </c>
      <c r="Q1743" s="3">
        <f t="shared" si="163"/>
        <v>44561</v>
      </c>
      <c r="R1743" t="str">
        <f t="shared" si="164"/>
        <v>Daily Journey</v>
      </c>
      <c r="S1743" t="str">
        <f t="shared" si="165"/>
        <v>On Time</v>
      </c>
      <c r="T1743" t="str">
        <f>IF(R1743="Permit", J1743, IF(G1743="","NA CO", IF(G1743="00:00:00","NA CO", IF(G1743&lt;E1743,"Early",IF(I1743*1440&gt;=parameter!$C$4,"Overtime","On Time CO")))))</f>
        <v>On Time CO</v>
      </c>
      <c r="U1743" t="str">
        <f t="shared" si="166"/>
        <v/>
      </c>
      <c r="V1743" t="str">
        <f t="shared" si="167"/>
        <v/>
      </c>
    </row>
    <row r="1744" spans="1:22" x14ac:dyDescent="0.3">
      <c r="A1744" t="s">
        <v>448</v>
      </c>
      <c r="B1744" t="s">
        <v>449</v>
      </c>
      <c r="C1744" t="str">
        <f>LEFT(raw!D1744,10)</f>
        <v>2021-12-20</v>
      </c>
      <c r="D1744" t="str">
        <f>LEFT(raw!E1744,8)</f>
        <v>08:30:00</v>
      </c>
      <c r="E1744" t="str">
        <f>LEFT(raw!F1744,8)</f>
        <v>17:30:00</v>
      </c>
      <c r="F1744" t="str">
        <f>LEFT(raw!G1744,8)</f>
        <v>08:09:00</v>
      </c>
      <c r="G1744" t="str">
        <f>LEFT(raw!H1744,8)</f>
        <v>17:52:50</v>
      </c>
      <c r="H1744" t="s">
        <v>19</v>
      </c>
      <c r="I1744" t="s">
        <v>20</v>
      </c>
      <c r="J1744" t="s">
        <v>25</v>
      </c>
      <c r="K1744" t="s">
        <v>26</v>
      </c>
      <c r="L1744" t="str">
        <f>LEFT(raw!M1744,8)</f>
        <v>09:00:00</v>
      </c>
      <c r="M1744" t="s">
        <v>20</v>
      </c>
      <c r="N1744" t="s">
        <v>28</v>
      </c>
      <c r="O1744" t="s">
        <v>28</v>
      </c>
      <c r="P1744" s="2">
        <f t="shared" si="162"/>
        <v>44550</v>
      </c>
      <c r="Q1744" s="3">
        <f t="shared" si="163"/>
        <v>44561</v>
      </c>
      <c r="R1744" t="str">
        <f t="shared" si="164"/>
        <v>Attendance</v>
      </c>
      <c r="S1744" t="str">
        <f t="shared" si="165"/>
        <v>On Time</v>
      </c>
      <c r="T1744" t="str">
        <f>IF(R1744="Permit", J1744, IF(G1744="","NA CO", IF(G1744="00:00:00","NA CO", IF(G1744&lt;E1744,"Early",IF(I1744*1440&gt;=parameter!$C$4,"Overtime","On Time CO")))))</f>
        <v>On Time CO</v>
      </c>
      <c r="U1744" t="str">
        <f t="shared" si="166"/>
        <v/>
      </c>
      <c r="V1744" t="str">
        <f t="shared" si="167"/>
        <v/>
      </c>
    </row>
    <row r="1745" spans="1:22" x14ac:dyDescent="0.3">
      <c r="A1745" t="s">
        <v>448</v>
      </c>
      <c r="B1745" t="s">
        <v>449</v>
      </c>
      <c r="C1745" t="str">
        <f>LEFT(raw!D1745,10)</f>
        <v>2021-12-21</v>
      </c>
      <c r="D1745" t="str">
        <f>LEFT(raw!E1745,8)</f>
        <v>00:00:00</v>
      </c>
      <c r="E1745" t="str">
        <f>LEFT(raw!F1745,8)</f>
        <v>00:00:00</v>
      </c>
      <c r="F1745" t="str">
        <f>LEFT(raw!G1745,8)</f>
        <v>07:51:58</v>
      </c>
      <c r="G1745" t="str">
        <f>LEFT(raw!H1745,8)</f>
        <v>17:35:05</v>
      </c>
      <c r="H1745" t="s">
        <v>19</v>
      </c>
      <c r="I1745" t="s">
        <v>20</v>
      </c>
      <c r="J1745" t="s">
        <v>21</v>
      </c>
      <c r="K1745" t="s">
        <v>22</v>
      </c>
      <c r="L1745" t="str">
        <f>LEFT(raw!M1745,8)</f>
        <v>09:43:07</v>
      </c>
      <c r="M1745" t="s">
        <v>20</v>
      </c>
      <c r="N1745" t="s">
        <v>450</v>
      </c>
      <c r="O1745" t="s">
        <v>450</v>
      </c>
      <c r="P1745" s="2">
        <f t="shared" si="162"/>
        <v>44551</v>
      </c>
      <c r="Q1745" s="3">
        <f t="shared" si="163"/>
        <v>44561</v>
      </c>
      <c r="R1745" t="str">
        <f t="shared" si="164"/>
        <v>Daily Journey</v>
      </c>
      <c r="S1745" t="str">
        <f t="shared" si="165"/>
        <v>On Time</v>
      </c>
      <c r="T1745" t="str">
        <f>IF(R1745="Permit", J1745, IF(G1745="","NA CO", IF(G1745="00:00:00","NA CO", IF(G1745&lt;E1745,"Early",IF(I1745*1440&gt;=parameter!$C$4,"Overtime","On Time CO")))))</f>
        <v>On Time CO</v>
      </c>
      <c r="U1745" t="str">
        <f t="shared" si="166"/>
        <v/>
      </c>
      <c r="V1745" t="str">
        <f t="shared" si="167"/>
        <v/>
      </c>
    </row>
    <row r="1746" spans="1:22" x14ac:dyDescent="0.3">
      <c r="A1746" t="s">
        <v>448</v>
      </c>
      <c r="B1746" t="s">
        <v>449</v>
      </c>
      <c r="C1746" t="str">
        <f>LEFT(raw!D1746,10)</f>
        <v>2021-12-22</v>
      </c>
      <c r="D1746" t="str">
        <f>LEFT(raw!E1746,8)</f>
        <v>08:30:00</v>
      </c>
      <c r="E1746" t="str">
        <f>LEFT(raw!F1746,8)</f>
        <v>17:30:00</v>
      </c>
      <c r="F1746" t="str">
        <f>LEFT(raw!G1746,8)</f>
        <v>08:12:54</v>
      </c>
      <c r="G1746" t="str">
        <f>LEFT(raw!H1746,8)</f>
        <v>17:49:35</v>
      </c>
      <c r="H1746" t="s">
        <v>19</v>
      </c>
      <c r="I1746" t="s">
        <v>20</v>
      </c>
      <c r="J1746" t="s">
        <v>25</v>
      </c>
      <c r="K1746" t="s">
        <v>26</v>
      </c>
      <c r="L1746" t="str">
        <f>LEFT(raw!M1746,8)</f>
        <v>09:00:00</v>
      </c>
      <c r="M1746" t="s">
        <v>20</v>
      </c>
      <c r="N1746" t="s">
        <v>28</v>
      </c>
      <c r="O1746" t="s">
        <v>28</v>
      </c>
      <c r="P1746" s="2">
        <f t="shared" si="162"/>
        <v>44552</v>
      </c>
      <c r="Q1746" s="3">
        <f t="shared" si="163"/>
        <v>44561</v>
      </c>
      <c r="R1746" t="str">
        <f t="shared" si="164"/>
        <v>Attendance</v>
      </c>
      <c r="S1746" t="str">
        <f t="shared" si="165"/>
        <v>On Time</v>
      </c>
      <c r="T1746" t="str">
        <f>IF(R1746="Permit", J1746, IF(G1746="","NA CO", IF(G1746="00:00:00","NA CO", IF(G1746&lt;E1746,"Early",IF(I1746*1440&gt;=parameter!$C$4,"Overtime","On Time CO")))))</f>
        <v>On Time CO</v>
      </c>
      <c r="U1746" t="str">
        <f t="shared" si="166"/>
        <v/>
      </c>
      <c r="V1746" t="str">
        <f t="shared" si="167"/>
        <v/>
      </c>
    </row>
    <row r="1747" spans="1:22" x14ac:dyDescent="0.3">
      <c r="A1747" t="s">
        <v>448</v>
      </c>
      <c r="B1747" t="s">
        <v>449</v>
      </c>
      <c r="C1747" t="str">
        <f>LEFT(raw!D1747,10)</f>
        <v>2021-12-23</v>
      </c>
      <c r="D1747" t="str">
        <f>LEFT(raw!E1747,8)</f>
        <v>00:00:00</v>
      </c>
      <c r="E1747" t="str">
        <f>LEFT(raw!F1747,8)</f>
        <v>00:00:00</v>
      </c>
      <c r="F1747" t="str">
        <f>LEFT(raw!G1747,8)</f>
        <v>06:49:05</v>
      </c>
      <c r="G1747" t="str">
        <f>LEFT(raw!H1747,8)</f>
        <v>17:37:12</v>
      </c>
      <c r="H1747" t="s">
        <v>19</v>
      </c>
      <c r="I1747" t="s">
        <v>20</v>
      </c>
      <c r="J1747" t="s">
        <v>21</v>
      </c>
      <c r="K1747" t="s">
        <v>22</v>
      </c>
      <c r="L1747" t="str">
        <f>LEFT(raw!M1747,8)</f>
        <v>10:48:06</v>
      </c>
      <c r="M1747" t="s">
        <v>20</v>
      </c>
      <c r="N1747" t="s">
        <v>450</v>
      </c>
      <c r="O1747" t="s">
        <v>6827</v>
      </c>
      <c r="P1747" s="2">
        <f t="shared" si="162"/>
        <v>44553</v>
      </c>
      <c r="Q1747" s="3">
        <f t="shared" si="163"/>
        <v>44561</v>
      </c>
      <c r="R1747" t="str">
        <f t="shared" si="164"/>
        <v>Daily Journey</v>
      </c>
      <c r="S1747" t="str">
        <f t="shared" si="165"/>
        <v>On Time</v>
      </c>
      <c r="T1747" t="str">
        <f>IF(R1747="Permit", J1747, IF(G1747="","NA CO", IF(G1747="00:00:00","NA CO", IF(G1747&lt;E1747,"Early",IF(I1747*1440&gt;=parameter!$C$4,"Overtime","On Time CO")))))</f>
        <v>On Time CO</v>
      </c>
      <c r="U1747" t="str">
        <f t="shared" si="166"/>
        <v/>
      </c>
      <c r="V1747" t="str">
        <f t="shared" si="167"/>
        <v/>
      </c>
    </row>
    <row r="1748" spans="1:22" x14ac:dyDescent="0.3">
      <c r="A1748" t="s">
        <v>448</v>
      </c>
      <c r="B1748" t="s">
        <v>449</v>
      </c>
      <c r="C1748" t="str">
        <f>LEFT(raw!D1748,10)</f>
        <v>2021-12-24</v>
      </c>
      <c r="D1748" t="str">
        <f>LEFT(raw!E1748,8)</f>
        <v>08:30:00</v>
      </c>
      <c r="E1748" t="str">
        <f>LEFT(raw!F1748,8)</f>
        <v>17:30:00</v>
      </c>
      <c r="F1748" t="str">
        <f>LEFT(raw!G1748,8)</f>
        <v>08:19:19</v>
      </c>
      <c r="G1748" t="str">
        <f>LEFT(raw!H1748,8)</f>
        <v>17:11:31</v>
      </c>
      <c r="H1748" t="s">
        <v>19</v>
      </c>
      <c r="I1748" t="s">
        <v>20</v>
      </c>
      <c r="J1748" t="s">
        <v>25</v>
      </c>
      <c r="K1748" t="s">
        <v>26</v>
      </c>
      <c r="L1748" t="str">
        <f>LEFT(raw!M1748,8)</f>
        <v>09:00:00</v>
      </c>
      <c r="M1748" t="s">
        <v>20</v>
      </c>
      <c r="N1748" t="s">
        <v>28</v>
      </c>
      <c r="O1748" t="s">
        <v>28</v>
      </c>
      <c r="P1748" s="2">
        <f t="shared" si="162"/>
        <v>44554</v>
      </c>
      <c r="Q1748" s="3">
        <f t="shared" si="163"/>
        <v>44561</v>
      </c>
      <c r="R1748" t="str">
        <f t="shared" si="164"/>
        <v>Attendance</v>
      </c>
      <c r="S1748" t="str">
        <f t="shared" si="165"/>
        <v>On Time</v>
      </c>
      <c r="T1748" t="str">
        <f>IF(R1748="Permit", J1748, IF(G1748="","NA CO", IF(G1748="00:00:00","NA CO", IF(G1748&lt;E1748,"Early",IF(I1748*1440&gt;=parameter!$C$4,"Overtime","On Time CO")))))</f>
        <v>Early</v>
      </c>
      <c r="U1748" t="str">
        <f t="shared" si="166"/>
        <v/>
      </c>
      <c r="V1748" t="str">
        <f t="shared" si="167"/>
        <v/>
      </c>
    </row>
    <row r="1749" spans="1:22" x14ac:dyDescent="0.3">
      <c r="A1749" t="s">
        <v>448</v>
      </c>
      <c r="B1749" t="s">
        <v>449</v>
      </c>
      <c r="C1749" t="str">
        <f>LEFT(raw!D1749,10)</f>
        <v>2021-12-27</v>
      </c>
      <c r="D1749" t="str">
        <f>LEFT(raw!E1749,8)</f>
        <v>00:00:00</v>
      </c>
      <c r="E1749" t="str">
        <f>LEFT(raw!F1749,8)</f>
        <v>00:00:00</v>
      </c>
      <c r="F1749" t="str">
        <f>LEFT(raw!G1749,8)</f>
        <v>08:29:20</v>
      </c>
      <c r="G1749" t="str">
        <f>LEFT(raw!H1749,8)</f>
        <v>20:45:56</v>
      </c>
      <c r="H1749" t="s">
        <v>19</v>
      </c>
      <c r="I1749" t="s">
        <v>20</v>
      </c>
      <c r="J1749" t="s">
        <v>21</v>
      </c>
      <c r="K1749" t="s">
        <v>22</v>
      </c>
      <c r="L1749" t="str">
        <f>LEFT(raw!M1749,8)</f>
        <v>12:16:36</v>
      </c>
      <c r="M1749" t="s">
        <v>20</v>
      </c>
      <c r="N1749" t="s">
        <v>1574</v>
      </c>
      <c r="O1749" t="s">
        <v>6834</v>
      </c>
      <c r="P1749" s="2">
        <f t="shared" si="162"/>
        <v>44557</v>
      </c>
      <c r="Q1749" s="3">
        <f t="shared" si="163"/>
        <v>44561</v>
      </c>
      <c r="R1749" t="str">
        <f t="shared" si="164"/>
        <v>Daily Journey</v>
      </c>
      <c r="S1749" t="str">
        <f t="shared" si="165"/>
        <v>On Time</v>
      </c>
      <c r="T1749" t="str">
        <f>IF(R1749="Permit", J1749, IF(G1749="","NA CO", IF(G1749="00:00:00","NA CO", IF(G1749&lt;E1749,"Early",IF(I1749*1440&gt;=parameter!$C$4,"Overtime","On Time CO")))))</f>
        <v>On Time CO</v>
      </c>
      <c r="U1749" t="str">
        <f t="shared" si="166"/>
        <v/>
      </c>
      <c r="V1749" t="str">
        <f t="shared" si="167"/>
        <v/>
      </c>
    </row>
    <row r="1750" spans="1:22" x14ac:dyDescent="0.3">
      <c r="A1750" t="s">
        <v>448</v>
      </c>
      <c r="B1750" t="s">
        <v>449</v>
      </c>
      <c r="C1750" t="str">
        <f>LEFT(raw!D1750,10)</f>
        <v>2021-12-28</v>
      </c>
      <c r="D1750" t="str">
        <f>LEFT(raw!E1750,8)</f>
        <v>00:00:00</v>
      </c>
      <c r="E1750" t="str">
        <f>LEFT(raw!F1750,8)</f>
        <v>00:00:00</v>
      </c>
      <c r="F1750" t="str">
        <f>LEFT(raw!G1750,8)</f>
        <v>08:07:46</v>
      </c>
      <c r="G1750" t="str">
        <f>LEFT(raw!H1750,8)</f>
        <v>19:44:07</v>
      </c>
      <c r="H1750" t="s">
        <v>19</v>
      </c>
      <c r="I1750" t="s">
        <v>20</v>
      </c>
      <c r="J1750" t="s">
        <v>21</v>
      </c>
      <c r="K1750" t="s">
        <v>22</v>
      </c>
      <c r="L1750" t="str">
        <f>LEFT(raw!M1750,8)</f>
        <v>11:36:21</v>
      </c>
      <c r="M1750" t="s">
        <v>20</v>
      </c>
      <c r="N1750" t="s">
        <v>6839</v>
      </c>
      <c r="O1750" t="s">
        <v>6840</v>
      </c>
      <c r="P1750" s="2">
        <f t="shared" si="162"/>
        <v>44558</v>
      </c>
      <c r="Q1750" s="3">
        <f t="shared" si="163"/>
        <v>44561</v>
      </c>
      <c r="R1750" t="str">
        <f t="shared" si="164"/>
        <v>Daily Journey</v>
      </c>
      <c r="S1750" t="str">
        <f t="shared" si="165"/>
        <v>On Time</v>
      </c>
      <c r="T1750" t="str">
        <f>IF(R1750="Permit", J1750, IF(G1750="","NA CO", IF(G1750="00:00:00","NA CO", IF(G1750&lt;E1750,"Early",IF(I1750*1440&gt;=parameter!$C$4,"Overtime","On Time CO")))))</f>
        <v>On Time CO</v>
      </c>
      <c r="U1750" t="str">
        <f t="shared" si="166"/>
        <v/>
      </c>
      <c r="V1750" t="str">
        <f t="shared" si="167"/>
        <v/>
      </c>
    </row>
    <row r="1751" spans="1:22" x14ac:dyDescent="0.3">
      <c r="A1751" t="s">
        <v>448</v>
      </c>
      <c r="B1751" t="s">
        <v>449</v>
      </c>
      <c r="C1751" t="str">
        <f>LEFT(raw!D1751,10)</f>
        <v>2021-12-29</v>
      </c>
      <c r="D1751" t="str">
        <f>LEFT(raw!E1751,8)</f>
        <v>00:00:00</v>
      </c>
      <c r="E1751" t="str">
        <f>LEFT(raw!F1751,8)</f>
        <v>00:00:00</v>
      </c>
      <c r="F1751" t="str">
        <f>LEFT(raw!G1751,8)</f>
        <v>08:05:18</v>
      </c>
      <c r="G1751" t="str">
        <f>LEFT(raw!H1751,8)</f>
        <v>18:09:45</v>
      </c>
      <c r="H1751" t="s">
        <v>19</v>
      </c>
      <c r="I1751" t="s">
        <v>20</v>
      </c>
      <c r="J1751" t="s">
        <v>21</v>
      </c>
      <c r="K1751" t="s">
        <v>22</v>
      </c>
      <c r="L1751" t="str">
        <f>LEFT(raw!M1751,8)</f>
        <v>10:04:27</v>
      </c>
      <c r="M1751" t="s">
        <v>20</v>
      </c>
      <c r="N1751" t="s">
        <v>6845</v>
      </c>
      <c r="O1751" t="s">
        <v>1574</v>
      </c>
      <c r="P1751" s="2">
        <f t="shared" si="162"/>
        <v>44559</v>
      </c>
      <c r="Q1751" s="3">
        <f t="shared" si="163"/>
        <v>44561</v>
      </c>
      <c r="R1751" t="str">
        <f t="shared" si="164"/>
        <v>Daily Journey</v>
      </c>
      <c r="S1751" t="str">
        <f t="shared" si="165"/>
        <v>On Time</v>
      </c>
      <c r="T1751" t="str">
        <f>IF(R1751="Permit", J1751, IF(G1751="","NA CO", IF(G1751="00:00:00","NA CO", IF(G1751&lt;E1751,"Early",IF(I1751*1440&gt;=parameter!$C$4,"Overtime","On Time CO")))))</f>
        <v>On Time CO</v>
      </c>
      <c r="U1751" t="str">
        <f t="shared" si="166"/>
        <v/>
      </c>
      <c r="V1751" t="str">
        <f t="shared" si="167"/>
        <v/>
      </c>
    </row>
    <row r="1752" spans="1:22" x14ac:dyDescent="0.3">
      <c r="A1752" t="s">
        <v>448</v>
      </c>
      <c r="B1752" t="s">
        <v>449</v>
      </c>
      <c r="C1752" t="str">
        <f>LEFT(raw!D1752,10)</f>
        <v>2021-12-30</v>
      </c>
      <c r="D1752" t="str">
        <f>LEFT(raw!E1752,8)</f>
        <v>00:00:00</v>
      </c>
      <c r="E1752" t="str">
        <f>LEFT(raw!F1752,8)</f>
        <v>00:00:00</v>
      </c>
      <c r="F1752" t="str">
        <f>LEFT(raw!G1752,8)</f>
        <v>08:04:50</v>
      </c>
      <c r="G1752" t="str">
        <f>LEFT(raw!H1752,8)</f>
        <v>22:42:49</v>
      </c>
      <c r="H1752" t="s">
        <v>19</v>
      </c>
      <c r="I1752" t="s">
        <v>20</v>
      </c>
      <c r="J1752" t="s">
        <v>21</v>
      </c>
      <c r="K1752" t="s">
        <v>22</v>
      </c>
      <c r="L1752" t="str">
        <f>LEFT(raw!M1752,8)</f>
        <v>14:37:58</v>
      </c>
      <c r="M1752" t="s">
        <v>20</v>
      </c>
      <c r="N1752" t="s">
        <v>6850</v>
      </c>
      <c r="O1752" t="s">
        <v>6840</v>
      </c>
      <c r="P1752" s="2">
        <f t="shared" si="162"/>
        <v>44560</v>
      </c>
      <c r="Q1752" s="3">
        <f t="shared" si="163"/>
        <v>44561</v>
      </c>
      <c r="R1752" t="str">
        <f t="shared" si="164"/>
        <v>Daily Journey</v>
      </c>
      <c r="S1752" t="str">
        <f t="shared" si="165"/>
        <v>On Time</v>
      </c>
      <c r="T1752" t="str">
        <f>IF(R1752="Permit", J1752, IF(G1752="","NA CO", IF(G1752="00:00:00","NA CO", IF(G1752&lt;E1752,"Early",IF(I1752*1440&gt;=parameter!$C$4,"Overtime","On Time CO")))))</f>
        <v>On Time CO</v>
      </c>
      <c r="U1752" t="str">
        <f t="shared" si="166"/>
        <v/>
      </c>
      <c r="V1752" t="str">
        <f t="shared" si="167"/>
        <v/>
      </c>
    </row>
    <row r="1753" spans="1:22" x14ac:dyDescent="0.3">
      <c r="A1753" t="s">
        <v>448</v>
      </c>
      <c r="B1753" t="s">
        <v>449</v>
      </c>
      <c r="C1753" t="str">
        <f>LEFT(raw!D1753,10)</f>
        <v>2021-12-31</v>
      </c>
      <c r="D1753" t="str">
        <f>LEFT(raw!E1753,8)</f>
        <v>00:00:00</v>
      </c>
      <c r="E1753" t="str">
        <f>LEFT(raw!F1753,8)</f>
        <v>00:00:00</v>
      </c>
      <c r="F1753" t="str">
        <f>LEFT(raw!G1753,8)</f>
        <v>07:46:26</v>
      </c>
      <c r="G1753" t="str">
        <f>LEFT(raw!H1753,8)</f>
        <v>17:37:48</v>
      </c>
      <c r="H1753" t="s">
        <v>19</v>
      </c>
      <c r="I1753" t="s">
        <v>20</v>
      </c>
      <c r="J1753" t="s">
        <v>21</v>
      </c>
      <c r="K1753" t="s">
        <v>22</v>
      </c>
      <c r="L1753" t="str">
        <f>LEFT(raw!M1753,8)</f>
        <v>09:51:21</v>
      </c>
      <c r="M1753" t="s">
        <v>20</v>
      </c>
      <c r="N1753" t="s">
        <v>450</v>
      </c>
      <c r="O1753" t="s">
        <v>450</v>
      </c>
      <c r="P1753" s="2">
        <f t="shared" si="162"/>
        <v>44561</v>
      </c>
      <c r="Q1753" s="3">
        <f t="shared" si="163"/>
        <v>44561</v>
      </c>
      <c r="R1753" t="str">
        <f t="shared" si="164"/>
        <v>Daily Journey</v>
      </c>
      <c r="S1753" t="str">
        <f t="shared" si="165"/>
        <v>On Time</v>
      </c>
      <c r="T1753" t="str">
        <f>IF(R1753="Permit", J1753, IF(G1753="","NA CO", IF(G1753="00:00:00","NA CO", IF(G1753&lt;E1753,"Early",IF(I1753*1440&gt;=parameter!$C$4,"Overtime","On Time CO")))))</f>
        <v>On Time CO</v>
      </c>
      <c r="U1753" t="str">
        <f t="shared" si="166"/>
        <v/>
      </c>
      <c r="V1753" t="str">
        <f t="shared" si="167"/>
        <v/>
      </c>
    </row>
    <row r="1754" spans="1:22" x14ac:dyDescent="0.3">
      <c r="A1754" t="s">
        <v>454</v>
      </c>
      <c r="B1754" t="s">
        <v>455</v>
      </c>
      <c r="C1754" t="str">
        <f>LEFT(raw!D1754,10)</f>
        <v>2021-12-06</v>
      </c>
      <c r="D1754" t="str">
        <f>LEFT(raw!E1754,8)</f>
        <v>07:30:00</v>
      </c>
      <c r="E1754" t="str">
        <f>LEFT(raw!F1754,8)</f>
        <v>16:30:00</v>
      </c>
      <c r="F1754" t="str">
        <f>LEFT(raw!G1754,8)</f>
        <v>07:40:34</v>
      </c>
      <c r="G1754" t="str">
        <f>LEFT(raw!H1754,8)</f>
        <v>00:00:00</v>
      </c>
      <c r="H1754" t="s">
        <v>19</v>
      </c>
      <c r="I1754" t="s">
        <v>6856</v>
      </c>
      <c r="J1754" t="s">
        <v>32</v>
      </c>
      <c r="K1754" t="s">
        <v>26</v>
      </c>
      <c r="L1754" t="str">
        <f>LEFT(raw!M1754,8)</f>
        <v>00:00:00</v>
      </c>
      <c r="M1754" t="s">
        <v>20</v>
      </c>
      <c r="N1754" t="s">
        <v>43</v>
      </c>
      <c r="O1754" t="s">
        <v>21</v>
      </c>
      <c r="P1754" s="2">
        <f t="shared" si="162"/>
        <v>44536</v>
      </c>
      <c r="Q1754" s="3">
        <f t="shared" si="163"/>
        <v>44561</v>
      </c>
      <c r="R1754" t="str">
        <f t="shared" si="164"/>
        <v>Attendance</v>
      </c>
      <c r="S1754" t="str">
        <f t="shared" si="165"/>
        <v>Late</v>
      </c>
      <c r="T1754" t="str">
        <f>IF(R1754="Permit", J1754, IF(G1754="","NA CO", IF(G1754="00:00:00","NA CO", IF(G1754&lt;E1754,"Early",IF(I1754*1440&gt;=parameter!$C$4,"Overtime","On Time CO")))))</f>
        <v>NA CO</v>
      </c>
      <c r="U1754" t="str">
        <f t="shared" si="166"/>
        <v>00:10:34</v>
      </c>
      <c r="V1754" t="str">
        <f t="shared" si="167"/>
        <v/>
      </c>
    </row>
    <row r="1755" spans="1:22" x14ac:dyDescent="0.3">
      <c r="A1755" t="s">
        <v>454</v>
      </c>
      <c r="B1755" t="s">
        <v>455</v>
      </c>
      <c r="C1755" t="str">
        <f>LEFT(raw!D1755,10)</f>
        <v>2021-12-07</v>
      </c>
      <c r="D1755" t="str">
        <f>LEFT(raw!E1755,8)</f>
        <v>07:30:00</v>
      </c>
      <c r="E1755" t="str">
        <f>LEFT(raw!F1755,8)</f>
        <v>16:30:00</v>
      </c>
      <c r="F1755" t="str">
        <f>LEFT(raw!G1755,8)</f>
        <v>07:43:55</v>
      </c>
      <c r="G1755" t="str">
        <f>LEFT(raw!H1755,8)</f>
        <v>00:00:00</v>
      </c>
      <c r="H1755" t="s">
        <v>19</v>
      </c>
      <c r="I1755" t="s">
        <v>6389</v>
      </c>
      <c r="J1755" t="s">
        <v>32</v>
      </c>
      <c r="K1755" t="s">
        <v>26</v>
      </c>
      <c r="L1755" t="str">
        <f>LEFT(raw!M1755,8)</f>
        <v>00:00:00</v>
      </c>
      <c r="M1755" t="s">
        <v>20</v>
      </c>
      <c r="N1755" t="s">
        <v>43</v>
      </c>
      <c r="O1755" t="s">
        <v>21</v>
      </c>
      <c r="P1755" s="2">
        <f t="shared" si="162"/>
        <v>44537</v>
      </c>
      <c r="Q1755" s="3">
        <f t="shared" si="163"/>
        <v>44561</v>
      </c>
      <c r="R1755" t="str">
        <f t="shared" si="164"/>
        <v>Attendance</v>
      </c>
      <c r="S1755" t="str">
        <f t="shared" si="165"/>
        <v>Late</v>
      </c>
      <c r="T1755" t="str">
        <f>IF(R1755="Permit", J1755, IF(G1755="","NA CO", IF(G1755="00:00:00","NA CO", IF(G1755&lt;E1755,"Early",IF(I1755*1440&gt;=parameter!$C$4,"Overtime","On Time CO")))))</f>
        <v>NA CO</v>
      </c>
      <c r="U1755" t="str">
        <f t="shared" si="166"/>
        <v>00:13:55</v>
      </c>
      <c r="V1755" t="str">
        <f t="shared" si="167"/>
        <v/>
      </c>
    </row>
    <row r="1756" spans="1:22" x14ac:dyDescent="0.3">
      <c r="A1756" t="s">
        <v>454</v>
      </c>
      <c r="B1756" t="s">
        <v>455</v>
      </c>
      <c r="C1756" t="str">
        <f>LEFT(raw!D1756,10)</f>
        <v>2021-12-08</v>
      </c>
      <c r="D1756" t="str">
        <f>LEFT(raw!E1756,8)</f>
        <v>07:30:00</v>
      </c>
      <c r="E1756" t="str">
        <f>LEFT(raw!F1756,8)</f>
        <v>16:00:00</v>
      </c>
      <c r="F1756" t="str">
        <f>LEFT(raw!G1756,8)</f>
        <v>07:40:26</v>
      </c>
      <c r="G1756" t="str">
        <f>LEFT(raw!H1756,8)</f>
        <v>19:32:18</v>
      </c>
      <c r="H1756" t="s">
        <v>19</v>
      </c>
      <c r="I1756" t="s">
        <v>6861</v>
      </c>
      <c r="J1756" t="s">
        <v>32</v>
      </c>
      <c r="K1756" t="s">
        <v>26</v>
      </c>
      <c r="L1756" t="str">
        <f>LEFT(raw!M1756,8)</f>
        <v>08:30:00</v>
      </c>
      <c r="M1756" t="s">
        <v>20</v>
      </c>
      <c r="N1756" t="s">
        <v>43</v>
      </c>
      <c r="O1756" t="s">
        <v>43</v>
      </c>
      <c r="P1756" s="2">
        <f t="shared" si="162"/>
        <v>44538</v>
      </c>
      <c r="Q1756" s="3">
        <f t="shared" si="163"/>
        <v>44561</v>
      </c>
      <c r="R1756" t="str">
        <f t="shared" si="164"/>
        <v>Attendance</v>
      </c>
      <c r="S1756" t="str">
        <f t="shared" si="165"/>
        <v>Late</v>
      </c>
      <c r="T1756" t="str">
        <f>IF(R1756="Permit", J1756, IF(G1756="","NA CO", IF(G1756="00:00:00","NA CO", IF(G1756&lt;E1756,"Early",IF(I1756*1440&gt;=parameter!$C$4,"Overtime","On Time CO")))))</f>
        <v>On Time CO</v>
      </c>
      <c r="U1756" t="str">
        <f t="shared" si="166"/>
        <v>00:10:26</v>
      </c>
      <c r="V1756" t="str">
        <f t="shared" si="167"/>
        <v/>
      </c>
    </row>
    <row r="1757" spans="1:22" x14ac:dyDescent="0.3">
      <c r="A1757" t="s">
        <v>454</v>
      </c>
      <c r="B1757" t="s">
        <v>455</v>
      </c>
      <c r="C1757" t="str">
        <f>LEFT(raw!D1757,10)</f>
        <v>2021-12-09</v>
      </c>
      <c r="D1757" t="str">
        <f>LEFT(raw!E1757,8)</f>
        <v>07:30:00</v>
      </c>
      <c r="E1757" t="str">
        <f>LEFT(raw!F1757,8)</f>
        <v>16:30:00</v>
      </c>
      <c r="F1757" t="str">
        <f>LEFT(raw!G1757,8)</f>
        <v>07:41:53</v>
      </c>
      <c r="G1757" t="str">
        <f>LEFT(raw!H1757,8)</f>
        <v>18:09:06</v>
      </c>
      <c r="H1757" t="s">
        <v>19</v>
      </c>
      <c r="I1757" t="s">
        <v>6864</v>
      </c>
      <c r="J1757" t="s">
        <v>32</v>
      </c>
      <c r="K1757" t="s">
        <v>26</v>
      </c>
      <c r="L1757" t="str">
        <f>LEFT(raw!M1757,8)</f>
        <v>09:00:00</v>
      </c>
      <c r="M1757" t="s">
        <v>20</v>
      </c>
      <c r="N1757" t="s">
        <v>43</v>
      </c>
      <c r="O1757" t="s">
        <v>43</v>
      </c>
      <c r="P1757" s="2">
        <f t="shared" si="162"/>
        <v>44539</v>
      </c>
      <c r="Q1757" s="3">
        <f t="shared" si="163"/>
        <v>44561</v>
      </c>
      <c r="R1757" t="str">
        <f t="shared" si="164"/>
        <v>Attendance</v>
      </c>
      <c r="S1757" t="str">
        <f t="shared" si="165"/>
        <v>Late</v>
      </c>
      <c r="T1757" t="str">
        <f>IF(R1757="Permit", J1757, IF(G1757="","NA CO", IF(G1757="00:00:00","NA CO", IF(G1757&lt;E1757,"Early",IF(I1757*1440&gt;=parameter!$C$4,"Overtime","On Time CO")))))</f>
        <v>On Time CO</v>
      </c>
      <c r="U1757" t="str">
        <f t="shared" si="166"/>
        <v>00:11:53</v>
      </c>
      <c r="V1757" t="str">
        <f t="shared" si="167"/>
        <v/>
      </c>
    </row>
    <row r="1758" spans="1:22" x14ac:dyDescent="0.3">
      <c r="A1758" t="s">
        <v>454</v>
      </c>
      <c r="B1758" t="s">
        <v>455</v>
      </c>
      <c r="C1758" t="str">
        <f>LEFT(raw!D1758,10)</f>
        <v>2021-12-09</v>
      </c>
      <c r="D1758" t="str">
        <f>LEFT(raw!E1758,8)</f>
        <v>07:30:00</v>
      </c>
      <c r="E1758" t="str">
        <f>LEFT(raw!F1758,8)</f>
        <v>16:30:00</v>
      </c>
      <c r="F1758" t="str">
        <f>LEFT(raw!G1758,8)</f>
        <v>07:41:53</v>
      </c>
      <c r="G1758" t="str">
        <f>LEFT(raw!H1758,8)</f>
        <v>18:09:06</v>
      </c>
      <c r="H1758" t="s">
        <v>19</v>
      </c>
      <c r="I1758" t="s">
        <v>6864</v>
      </c>
      <c r="J1758" t="s">
        <v>32</v>
      </c>
      <c r="K1758" t="s">
        <v>26</v>
      </c>
      <c r="L1758" t="str">
        <f>LEFT(raw!M1758,8)</f>
        <v>09:00:00</v>
      </c>
      <c r="M1758" t="s">
        <v>20</v>
      </c>
      <c r="N1758" t="s">
        <v>43</v>
      </c>
      <c r="O1758" t="s">
        <v>43</v>
      </c>
      <c r="P1758" s="2">
        <f t="shared" si="162"/>
        <v>44539</v>
      </c>
      <c r="Q1758" s="3">
        <f t="shared" si="163"/>
        <v>44561</v>
      </c>
      <c r="R1758" t="str">
        <f t="shared" si="164"/>
        <v>Attendance</v>
      </c>
      <c r="S1758" t="str">
        <f t="shared" si="165"/>
        <v>Late</v>
      </c>
      <c r="T1758" t="str">
        <f>IF(R1758="Permit", J1758, IF(G1758="","NA CO", IF(G1758="00:00:00","NA CO", IF(G1758&lt;E1758,"Early",IF(I1758*1440&gt;=parameter!$C$4,"Overtime","On Time CO")))))</f>
        <v>On Time CO</v>
      </c>
      <c r="U1758" t="str">
        <f t="shared" si="166"/>
        <v>00:11:53</v>
      </c>
      <c r="V1758" t="str">
        <f t="shared" si="167"/>
        <v/>
      </c>
    </row>
    <row r="1759" spans="1:22" x14ac:dyDescent="0.3">
      <c r="A1759" t="s">
        <v>454</v>
      </c>
      <c r="B1759" t="s">
        <v>455</v>
      </c>
      <c r="C1759" t="str">
        <f>LEFT(raw!D1759,10)</f>
        <v>2021-12-10</v>
      </c>
      <c r="D1759" t="str">
        <f>LEFT(raw!E1759,8)</f>
        <v>07:30:00</v>
      </c>
      <c r="E1759" t="str">
        <f>LEFT(raw!F1759,8)</f>
        <v>16:30:00</v>
      </c>
      <c r="F1759" t="str">
        <f>LEFT(raw!G1759,8)</f>
        <v>07:41:48</v>
      </c>
      <c r="G1759" t="str">
        <f>LEFT(raw!H1759,8)</f>
        <v>17:43:10</v>
      </c>
      <c r="H1759" t="s">
        <v>19</v>
      </c>
      <c r="I1759" t="s">
        <v>6867</v>
      </c>
      <c r="J1759" t="s">
        <v>32</v>
      </c>
      <c r="K1759" t="s">
        <v>26</v>
      </c>
      <c r="L1759" t="str">
        <f>LEFT(raw!M1759,8)</f>
        <v>09:00:00</v>
      </c>
      <c r="M1759" t="s">
        <v>20</v>
      </c>
      <c r="N1759" t="s">
        <v>43</v>
      </c>
      <c r="O1759" t="s">
        <v>43</v>
      </c>
      <c r="P1759" s="2">
        <f t="shared" si="162"/>
        <v>44540</v>
      </c>
      <c r="Q1759" s="3">
        <f t="shared" si="163"/>
        <v>44561</v>
      </c>
      <c r="R1759" t="str">
        <f t="shared" si="164"/>
        <v>Attendance</v>
      </c>
      <c r="S1759" t="str">
        <f t="shared" si="165"/>
        <v>Late</v>
      </c>
      <c r="T1759" t="str">
        <f>IF(R1759="Permit", J1759, IF(G1759="","NA CO", IF(G1759="00:00:00","NA CO", IF(G1759&lt;E1759,"Early",IF(I1759*1440&gt;=parameter!$C$4,"Overtime","On Time CO")))))</f>
        <v>On Time CO</v>
      </c>
      <c r="U1759" t="str">
        <f t="shared" si="166"/>
        <v>00:11:48</v>
      </c>
      <c r="V1759" t="str">
        <f t="shared" si="167"/>
        <v/>
      </c>
    </row>
    <row r="1760" spans="1:22" x14ac:dyDescent="0.3">
      <c r="A1760" t="s">
        <v>454</v>
      </c>
      <c r="B1760" t="s">
        <v>455</v>
      </c>
      <c r="C1760" t="str">
        <f>LEFT(raw!D1760,10)</f>
        <v>2021-12-13</v>
      </c>
      <c r="D1760" t="str">
        <f>LEFT(raw!E1760,8)</f>
        <v>07:30:00</v>
      </c>
      <c r="E1760" t="str">
        <f>LEFT(raw!F1760,8)</f>
        <v>16:30:00</v>
      </c>
      <c r="F1760" t="str">
        <f>LEFT(raw!G1760,8)</f>
        <v>07:39:32</v>
      </c>
      <c r="G1760" t="str">
        <f>LEFT(raw!H1760,8)</f>
        <v>17:20:32</v>
      </c>
      <c r="H1760" t="s">
        <v>19</v>
      </c>
      <c r="I1760" t="s">
        <v>6871</v>
      </c>
      <c r="J1760" t="s">
        <v>32</v>
      </c>
      <c r="K1760" t="s">
        <v>26</v>
      </c>
      <c r="L1760" t="str">
        <f>LEFT(raw!M1760,8)</f>
        <v>09:00:00</v>
      </c>
      <c r="M1760" t="s">
        <v>20</v>
      </c>
      <c r="N1760" t="s">
        <v>43</v>
      </c>
      <c r="O1760" t="s">
        <v>43</v>
      </c>
      <c r="P1760" s="2">
        <f t="shared" si="162"/>
        <v>44543</v>
      </c>
      <c r="Q1760" s="3">
        <f t="shared" si="163"/>
        <v>44561</v>
      </c>
      <c r="R1760" t="str">
        <f t="shared" si="164"/>
        <v>Attendance</v>
      </c>
      <c r="S1760" t="str">
        <f t="shared" si="165"/>
        <v>Late</v>
      </c>
      <c r="T1760" t="str">
        <f>IF(R1760="Permit", J1760, IF(G1760="","NA CO", IF(G1760="00:00:00","NA CO", IF(G1760&lt;E1760,"Early",IF(I1760*1440&gt;=parameter!$C$4,"Overtime","On Time CO")))))</f>
        <v>On Time CO</v>
      </c>
      <c r="U1760" t="str">
        <f t="shared" si="166"/>
        <v>00:09:32</v>
      </c>
      <c r="V1760" t="str">
        <f t="shared" si="167"/>
        <v/>
      </c>
    </row>
    <row r="1761" spans="1:22" x14ac:dyDescent="0.3">
      <c r="A1761" t="s">
        <v>454</v>
      </c>
      <c r="B1761" t="s">
        <v>455</v>
      </c>
      <c r="C1761" t="str">
        <f>LEFT(raw!D1761,10)</f>
        <v>2021-12-14</v>
      </c>
      <c r="D1761" t="str">
        <f>LEFT(raw!E1761,8)</f>
        <v>07:30:00</v>
      </c>
      <c r="E1761" t="str">
        <f>LEFT(raw!F1761,8)</f>
        <v>16:30:00</v>
      </c>
      <c r="F1761" t="str">
        <f>LEFT(raw!G1761,8)</f>
        <v>07:41:58</v>
      </c>
      <c r="G1761" t="str">
        <f>LEFT(raw!H1761,8)</f>
        <v>17:11:10</v>
      </c>
      <c r="H1761" t="s">
        <v>19</v>
      </c>
      <c r="I1761" t="s">
        <v>1491</v>
      </c>
      <c r="J1761" t="s">
        <v>32</v>
      </c>
      <c r="K1761" t="s">
        <v>26</v>
      </c>
      <c r="L1761" t="str">
        <f>LEFT(raw!M1761,8)</f>
        <v>09:00:00</v>
      </c>
      <c r="M1761" t="s">
        <v>20</v>
      </c>
      <c r="N1761" t="s">
        <v>43</v>
      </c>
      <c r="O1761" t="s">
        <v>43</v>
      </c>
      <c r="P1761" s="2">
        <f t="shared" si="162"/>
        <v>44544</v>
      </c>
      <c r="Q1761" s="3">
        <f t="shared" si="163"/>
        <v>44561</v>
      </c>
      <c r="R1761" t="str">
        <f t="shared" si="164"/>
        <v>Attendance</v>
      </c>
      <c r="S1761" t="str">
        <f t="shared" si="165"/>
        <v>Late</v>
      </c>
      <c r="T1761" t="str">
        <f>IF(R1761="Permit", J1761, IF(G1761="","NA CO", IF(G1761="00:00:00","NA CO", IF(G1761&lt;E1761,"Early",IF(I1761*1440&gt;=parameter!$C$4,"Overtime","On Time CO")))))</f>
        <v>On Time CO</v>
      </c>
      <c r="U1761" t="str">
        <f t="shared" si="166"/>
        <v>00:11:58</v>
      </c>
      <c r="V1761" t="str">
        <f t="shared" si="167"/>
        <v/>
      </c>
    </row>
    <row r="1762" spans="1:22" x14ac:dyDescent="0.3">
      <c r="A1762" t="s">
        <v>454</v>
      </c>
      <c r="B1762" t="s">
        <v>455</v>
      </c>
      <c r="C1762" t="str">
        <f>LEFT(raw!D1762,10)</f>
        <v>2021-12-15</v>
      </c>
      <c r="D1762" t="str">
        <f>LEFT(raw!E1762,8)</f>
        <v>07:30:00</v>
      </c>
      <c r="E1762" t="str">
        <f>LEFT(raw!F1762,8)</f>
        <v>16:00:00</v>
      </c>
      <c r="F1762" t="str">
        <f>LEFT(raw!G1762,8)</f>
        <v>07:40:07</v>
      </c>
      <c r="G1762" t="str">
        <f>LEFT(raw!H1762,8)</f>
        <v>00:00:00</v>
      </c>
      <c r="H1762" t="s">
        <v>19</v>
      </c>
      <c r="I1762" t="s">
        <v>6875</v>
      </c>
      <c r="J1762" t="s">
        <v>32</v>
      </c>
      <c r="K1762" t="s">
        <v>26</v>
      </c>
      <c r="L1762" t="str">
        <f>LEFT(raw!M1762,8)</f>
        <v>00:00:00</v>
      </c>
      <c r="M1762" t="s">
        <v>20</v>
      </c>
      <c r="N1762" t="s">
        <v>43</v>
      </c>
      <c r="O1762" t="s">
        <v>21</v>
      </c>
      <c r="P1762" s="2">
        <f t="shared" si="162"/>
        <v>44545</v>
      </c>
      <c r="Q1762" s="3">
        <f t="shared" si="163"/>
        <v>44561</v>
      </c>
      <c r="R1762" t="str">
        <f t="shared" si="164"/>
        <v>Attendance</v>
      </c>
      <c r="S1762" t="str">
        <f t="shared" si="165"/>
        <v>Late</v>
      </c>
      <c r="T1762" t="str">
        <f>IF(R1762="Permit", J1762, IF(G1762="","NA CO", IF(G1762="00:00:00","NA CO", IF(G1762&lt;E1762,"Early",IF(I1762*1440&gt;=parameter!$C$4,"Overtime","On Time CO")))))</f>
        <v>NA CO</v>
      </c>
      <c r="U1762" t="str">
        <f t="shared" si="166"/>
        <v>00:10:07</v>
      </c>
      <c r="V1762" t="str">
        <f t="shared" si="167"/>
        <v/>
      </c>
    </row>
    <row r="1763" spans="1:22" x14ac:dyDescent="0.3">
      <c r="A1763" t="s">
        <v>454</v>
      </c>
      <c r="B1763" t="s">
        <v>455</v>
      </c>
      <c r="C1763" t="str">
        <f>LEFT(raw!D1763,10)</f>
        <v>2021-12-16</v>
      </c>
      <c r="D1763" t="str">
        <f>LEFT(raw!E1763,8)</f>
        <v>07:30:00</v>
      </c>
      <c r="E1763" t="str">
        <f>LEFT(raw!F1763,8)</f>
        <v>16:30:00</v>
      </c>
      <c r="F1763" t="str">
        <f>LEFT(raw!G1763,8)</f>
        <v>07:43:38</v>
      </c>
      <c r="G1763" t="str">
        <f>LEFT(raw!H1763,8)</f>
        <v>17:31:21</v>
      </c>
      <c r="H1763" t="s">
        <v>19</v>
      </c>
      <c r="I1763" t="s">
        <v>6877</v>
      </c>
      <c r="J1763" t="s">
        <v>32</v>
      </c>
      <c r="K1763" t="s">
        <v>26</v>
      </c>
      <c r="L1763" t="str">
        <f>LEFT(raw!M1763,8)</f>
        <v>09:00:00</v>
      </c>
      <c r="M1763" t="s">
        <v>20</v>
      </c>
      <c r="N1763" t="s">
        <v>43</v>
      </c>
      <c r="O1763" t="s">
        <v>43</v>
      </c>
      <c r="P1763" s="2">
        <f t="shared" si="162"/>
        <v>44546</v>
      </c>
      <c r="Q1763" s="3">
        <f t="shared" si="163"/>
        <v>44561</v>
      </c>
      <c r="R1763" t="str">
        <f t="shared" si="164"/>
        <v>Attendance</v>
      </c>
      <c r="S1763" t="str">
        <f t="shared" si="165"/>
        <v>Late</v>
      </c>
      <c r="T1763" t="str">
        <f>IF(R1763="Permit", J1763, IF(G1763="","NA CO", IF(G1763="00:00:00","NA CO", IF(G1763&lt;E1763,"Early",IF(I1763*1440&gt;=parameter!$C$4,"Overtime","On Time CO")))))</f>
        <v>On Time CO</v>
      </c>
      <c r="U1763" t="str">
        <f t="shared" si="166"/>
        <v>00:13:38</v>
      </c>
      <c r="V1763" t="str">
        <f t="shared" si="167"/>
        <v/>
      </c>
    </row>
    <row r="1764" spans="1:22" x14ac:dyDescent="0.3">
      <c r="A1764" t="s">
        <v>454</v>
      </c>
      <c r="B1764" t="s">
        <v>455</v>
      </c>
      <c r="C1764" t="str">
        <f>LEFT(raw!D1764,10)</f>
        <v>2021-12-17</v>
      </c>
      <c r="D1764" t="str">
        <f>LEFT(raw!E1764,8)</f>
        <v>07:30:00</v>
      </c>
      <c r="E1764" t="str">
        <f>LEFT(raw!F1764,8)</f>
        <v>16:30:00</v>
      </c>
      <c r="F1764" t="str">
        <f>LEFT(raw!G1764,8)</f>
        <v>07:55:30</v>
      </c>
      <c r="G1764" t="str">
        <f>LEFT(raw!H1764,8)</f>
        <v>17:19:40</v>
      </c>
      <c r="H1764" t="s">
        <v>19</v>
      </c>
      <c r="I1764" t="s">
        <v>1781</v>
      </c>
      <c r="J1764" t="s">
        <v>32</v>
      </c>
      <c r="K1764" t="s">
        <v>26</v>
      </c>
      <c r="L1764" t="str">
        <f>LEFT(raw!M1764,8)</f>
        <v>09:00:00</v>
      </c>
      <c r="M1764" t="s">
        <v>20</v>
      </c>
      <c r="N1764" t="s">
        <v>43</v>
      </c>
      <c r="O1764" t="s">
        <v>43</v>
      </c>
      <c r="P1764" s="2">
        <f t="shared" si="162"/>
        <v>44547</v>
      </c>
      <c r="Q1764" s="3">
        <f t="shared" si="163"/>
        <v>44561</v>
      </c>
      <c r="R1764" t="str">
        <f t="shared" si="164"/>
        <v>Attendance</v>
      </c>
      <c r="S1764" t="str">
        <f t="shared" si="165"/>
        <v>Late</v>
      </c>
      <c r="T1764" t="str">
        <f>IF(R1764="Permit", J1764, IF(G1764="","NA CO", IF(G1764="00:00:00","NA CO", IF(G1764&lt;E1764,"Early",IF(I1764*1440&gt;=parameter!$C$4,"Overtime","On Time CO")))))</f>
        <v>On Time CO</v>
      </c>
      <c r="U1764" t="str">
        <f t="shared" si="166"/>
        <v>00:25:30</v>
      </c>
      <c r="V1764" t="str">
        <f t="shared" si="167"/>
        <v/>
      </c>
    </row>
    <row r="1765" spans="1:22" x14ac:dyDescent="0.3">
      <c r="A1765" t="s">
        <v>454</v>
      </c>
      <c r="B1765" t="s">
        <v>455</v>
      </c>
      <c r="C1765" t="str">
        <f>LEFT(raw!D1765,10)</f>
        <v>2021-12-20</v>
      </c>
      <c r="D1765" t="str">
        <f>LEFT(raw!E1765,8)</f>
        <v>07:30:00</v>
      </c>
      <c r="E1765" t="str">
        <f>LEFT(raw!F1765,8)</f>
        <v>16:30:00</v>
      </c>
      <c r="F1765" t="str">
        <f>LEFT(raw!G1765,8)</f>
        <v>07:38:32</v>
      </c>
      <c r="G1765" t="str">
        <f>LEFT(raw!H1765,8)</f>
        <v>00:00:00</v>
      </c>
      <c r="H1765" t="s">
        <v>19</v>
      </c>
      <c r="I1765" t="s">
        <v>6881</v>
      </c>
      <c r="J1765" t="s">
        <v>32</v>
      </c>
      <c r="K1765" t="s">
        <v>26</v>
      </c>
      <c r="L1765" t="str">
        <f>LEFT(raw!M1765,8)</f>
        <v>00:00:00</v>
      </c>
      <c r="M1765" t="s">
        <v>20</v>
      </c>
      <c r="N1765" t="s">
        <v>43</v>
      </c>
      <c r="O1765" t="s">
        <v>21</v>
      </c>
      <c r="P1765" s="2">
        <f t="shared" si="162"/>
        <v>44550</v>
      </c>
      <c r="Q1765" s="3">
        <f t="shared" si="163"/>
        <v>44561</v>
      </c>
      <c r="R1765" t="str">
        <f t="shared" si="164"/>
        <v>Attendance</v>
      </c>
      <c r="S1765" t="str">
        <f t="shared" si="165"/>
        <v>Late</v>
      </c>
      <c r="T1765" t="str">
        <f>IF(R1765="Permit", J1765, IF(G1765="","NA CO", IF(G1765="00:00:00","NA CO", IF(G1765&lt;E1765,"Early",IF(I1765*1440&gt;=parameter!$C$4,"Overtime","On Time CO")))))</f>
        <v>NA CO</v>
      </c>
      <c r="U1765" t="str">
        <f t="shared" si="166"/>
        <v>00:08:32</v>
      </c>
      <c r="V1765" t="str">
        <f t="shared" si="167"/>
        <v/>
      </c>
    </row>
    <row r="1766" spans="1:22" x14ac:dyDescent="0.3">
      <c r="A1766" t="s">
        <v>454</v>
      </c>
      <c r="B1766" t="s">
        <v>455</v>
      </c>
      <c r="C1766" t="str">
        <f>LEFT(raw!D1766,10)</f>
        <v>2021-12-21</v>
      </c>
      <c r="D1766" t="str">
        <f>LEFT(raw!E1766,8)</f>
        <v>07:30:00</v>
      </c>
      <c r="E1766" t="str">
        <f>LEFT(raw!F1766,8)</f>
        <v>16:30:00</v>
      </c>
      <c r="F1766" t="str">
        <f>LEFT(raw!G1766,8)</f>
        <v>07:40:30</v>
      </c>
      <c r="G1766" t="str">
        <f>LEFT(raw!H1766,8)</f>
        <v>17:23:57</v>
      </c>
      <c r="H1766" t="s">
        <v>19</v>
      </c>
      <c r="I1766" t="s">
        <v>6884</v>
      </c>
      <c r="J1766" t="s">
        <v>32</v>
      </c>
      <c r="K1766" t="s">
        <v>26</v>
      </c>
      <c r="L1766" t="str">
        <f>LEFT(raw!M1766,8)</f>
        <v>09:00:00</v>
      </c>
      <c r="M1766" t="s">
        <v>20</v>
      </c>
      <c r="N1766" t="s">
        <v>43</v>
      </c>
      <c r="O1766" t="s">
        <v>43</v>
      </c>
      <c r="P1766" s="2">
        <f t="shared" si="162"/>
        <v>44551</v>
      </c>
      <c r="Q1766" s="3">
        <f t="shared" si="163"/>
        <v>44561</v>
      </c>
      <c r="R1766" t="str">
        <f t="shared" si="164"/>
        <v>Attendance</v>
      </c>
      <c r="S1766" t="str">
        <f t="shared" si="165"/>
        <v>Late</v>
      </c>
      <c r="T1766" t="str">
        <f>IF(R1766="Permit", J1766, IF(G1766="","NA CO", IF(G1766="00:00:00","NA CO", IF(G1766&lt;E1766,"Early",IF(I1766*1440&gt;=parameter!$C$4,"Overtime","On Time CO")))))</f>
        <v>On Time CO</v>
      </c>
      <c r="U1766" t="str">
        <f t="shared" si="166"/>
        <v>00:10:30</v>
      </c>
      <c r="V1766" t="str">
        <f t="shared" si="167"/>
        <v/>
      </c>
    </row>
    <row r="1767" spans="1:22" x14ac:dyDescent="0.3">
      <c r="A1767" t="s">
        <v>454</v>
      </c>
      <c r="B1767" t="s">
        <v>455</v>
      </c>
      <c r="C1767" t="str">
        <f>LEFT(raw!D1767,10)</f>
        <v>2021-12-22</v>
      </c>
      <c r="D1767" t="str">
        <f>LEFT(raw!E1767,8)</f>
        <v>07:30:00</v>
      </c>
      <c r="E1767" t="str">
        <f>LEFT(raw!F1767,8)</f>
        <v>16:00:00</v>
      </c>
      <c r="F1767" t="str">
        <f>LEFT(raw!G1767,8)</f>
        <v>07:40:13</v>
      </c>
      <c r="G1767" t="str">
        <f>LEFT(raw!H1767,8)</f>
        <v>17:22:15</v>
      </c>
      <c r="H1767" t="s">
        <v>19</v>
      </c>
      <c r="I1767" t="s">
        <v>6429</v>
      </c>
      <c r="J1767" t="s">
        <v>32</v>
      </c>
      <c r="K1767" t="s">
        <v>26</v>
      </c>
      <c r="L1767" t="str">
        <f>LEFT(raw!M1767,8)</f>
        <v>08:30:00</v>
      </c>
      <c r="M1767" t="s">
        <v>20</v>
      </c>
      <c r="N1767" t="s">
        <v>43</v>
      </c>
      <c r="O1767" t="s">
        <v>43</v>
      </c>
      <c r="P1767" s="2">
        <f t="shared" si="162"/>
        <v>44552</v>
      </c>
      <c r="Q1767" s="3">
        <f t="shared" si="163"/>
        <v>44561</v>
      </c>
      <c r="R1767" t="str">
        <f t="shared" si="164"/>
        <v>Attendance</v>
      </c>
      <c r="S1767" t="str">
        <f t="shared" si="165"/>
        <v>Late</v>
      </c>
      <c r="T1767" t="str">
        <f>IF(R1767="Permit", J1767, IF(G1767="","NA CO", IF(G1767="00:00:00","NA CO", IF(G1767&lt;E1767,"Early",IF(I1767*1440&gt;=parameter!$C$4,"Overtime","On Time CO")))))</f>
        <v>On Time CO</v>
      </c>
      <c r="U1767" t="str">
        <f t="shared" si="166"/>
        <v>00:10:13</v>
      </c>
      <c r="V1767" t="str">
        <f t="shared" si="167"/>
        <v/>
      </c>
    </row>
    <row r="1768" spans="1:22" x14ac:dyDescent="0.3">
      <c r="A1768" t="s">
        <v>454</v>
      </c>
      <c r="B1768" t="s">
        <v>455</v>
      </c>
      <c r="C1768" t="str">
        <f>LEFT(raw!D1768,10)</f>
        <v>2021-12-23</v>
      </c>
      <c r="D1768" t="str">
        <f>LEFT(raw!E1768,8)</f>
        <v>07:30:00</v>
      </c>
      <c r="E1768" t="str">
        <f>LEFT(raw!F1768,8)</f>
        <v>16:30:00</v>
      </c>
      <c r="F1768" t="str">
        <f>LEFT(raw!G1768,8)</f>
        <v>07:37:46</v>
      </c>
      <c r="G1768" t="str">
        <f>LEFT(raw!H1768,8)</f>
        <v>17:22:10</v>
      </c>
      <c r="H1768" t="s">
        <v>19</v>
      </c>
      <c r="I1768" t="s">
        <v>1571</v>
      </c>
      <c r="J1768" t="s">
        <v>32</v>
      </c>
      <c r="K1768" t="s">
        <v>26</v>
      </c>
      <c r="L1768" t="str">
        <f>LEFT(raw!M1768,8)</f>
        <v>09:00:00</v>
      </c>
      <c r="M1768" t="s">
        <v>20</v>
      </c>
      <c r="N1768" t="s">
        <v>43</v>
      </c>
      <c r="O1768" t="s">
        <v>43</v>
      </c>
      <c r="P1768" s="2">
        <f t="shared" si="162"/>
        <v>44553</v>
      </c>
      <c r="Q1768" s="3">
        <f t="shared" si="163"/>
        <v>44561</v>
      </c>
      <c r="R1768" t="str">
        <f t="shared" si="164"/>
        <v>Attendance</v>
      </c>
      <c r="S1768" t="str">
        <f t="shared" si="165"/>
        <v>Late</v>
      </c>
      <c r="T1768" t="str">
        <f>IF(R1768="Permit", J1768, IF(G1768="","NA CO", IF(G1768="00:00:00","NA CO", IF(G1768&lt;E1768,"Early",IF(I1768*1440&gt;=parameter!$C$4,"Overtime","On Time CO")))))</f>
        <v>On Time CO</v>
      </c>
      <c r="U1768" t="str">
        <f t="shared" si="166"/>
        <v>00:07:46</v>
      </c>
      <c r="V1768" t="str">
        <f t="shared" si="167"/>
        <v/>
      </c>
    </row>
    <row r="1769" spans="1:22" x14ac:dyDescent="0.3">
      <c r="A1769" t="s">
        <v>454</v>
      </c>
      <c r="B1769" t="s">
        <v>455</v>
      </c>
      <c r="C1769" t="str">
        <f>LEFT(raw!D1769,10)</f>
        <v>2021-12-24</v>
      </c>
      <c r="D1769" t="str">
        <f>LEFT(raw!E1769,8)</f>
        <v>07:30:00</v>
      </c>
      <c r="E1769" t="str">
        <f>LEFT(raw!F1769,8)</f>
        <v>16:30:00</v>
      </c>
      <c r="F1769" t="str">
        <f>LEFT(raw!G1769,8)</f>
        <v>07:40:07</v>
      </c>
      <c r="G1769" t="str">
        <f>LEFT(raw!H1769,8)</f>
        <v>17:00:07</v>
      </c>
      <c r="H1769" t="s">
        <v>19</v>
      </c>
      <c r="I1769" t="s">
        <v>6875</v>
      </c>
      <c r="J1769" t="s">
        <v>32</v>
      </c>
      <c r="K1769" t="s">
        <v>26</v>
      </c>
      <c r="L1769" t="str">
        <f>LEFT(raw!M1769,8)</f>
        <v>09:00:00</v>
      </c>
      <c r="M1769" t="s">
        <v>20</v>
      </c>
      <c r="N1769" t="s">
        <v>43</v>
      </c>
      <c r="O1769" t="s">
        <v>43</v>
      </c>
      <c r="P1769" s="2">
        <f t="shared" si="162"/>
        <v>44554</v>
      </c>
      <c r="Q1769" s="3">
        <f t="shared" si="163"/>
        <v>44561</v>
      </c>
      <c r="R1769" t="str">
        <f t="shared" si="164"/>
        <v>Attendance</v>
      </c>
      <c r="S1769" t="str">
        <f t="shared" si="165"/>
        <v>Late</v>
      </c>
      <c r="T1769" t="str">
        <f>IF(R1769="Permit", J1769, IF(G1769="","NA CO", IF(G1769="00:00:00","NA CO", IF(G1769&lt;E1769,"Early",IF(I1769*1440&gt;=parameter!$C$4,"Overtime","On Time CO")))))</f>
        <v>On Time CO</v>
      </c>
      <c r="U1769" t="str">
        <f t="shared" si="166"/>
        <v>00:10:07</v>
      </c>
      <c r="V1769" t="str">
        <f t="shared" si="167"/>
        <v/>
      </c>
    </row>
    <row r="1770" spans="1:22" x14ac:dyDescent="0.3">
      <c r="A1770" t="s">
        <v>454</v>
      </c>
      <c r="B1770" t="s">
        <v>455</v>
      </c>
      <c r="C1770" t="str">
        <f>LEFT(raw!D1770,10)</f>
        <v>2021-12-27</v>
      </c>
      <c r="D1770" t="str">
        <f>LEFT(raw!E1770,8)</f>
        <v>07:30:00</v>
      </c>
      <c r="E1770" t="str">
        <f>LEFT(raw!F1770,8)</f>
        <v>16:30:00</v>
      </c>
      <c r="F1770" t="str">
        <f>LEFT(raw!G1770,8)</f>
        <v>07:38:50</v>
      </c>
      <c r="G1770" t="str">
        <f>LEFT(raw!H1770,8)</f>
        <v>17:32:14</v>
      </c>
      <c r="H1770" t="s">
        <v>19</v>
      </c>
      <c r="I1770" t="s">
        <v>917</v>
      </c>
      <c r="J1770" t="s">
        <v>32</v>
      </c>
      <c r="K1770" t="s">
        <v>26</v>
      </c>
      <c r="L1770" t="str">
        <f>LEFT(raw!M1770,8)</f>
        <v>09:00:00</v>
      </c>
      <c r="M1770" t="s">
        <v>20</v>
      </c>
      <c r="N1770" t="s">
        <v>43</v>
      </c>
      <c r="O1770" t="s">
        <v>43</v>
      </c>
      <c r="P1770" s="2">
        <f t="shared" si="162"/>
        <v>44557</v>
      </c>
      <c r="Q1770" s="3">
        <f t="shared" si="163"/>
        <v>44561</v>
      </c>
      <c r="R1770" t="str">
        <f t="shared" si="164"/>
        <v>Attendance</v>
      </c>
      <c r="S1770" t="str">
        <f t="shared" si="165"/>
        <v>Late</v>
      </c>
      <c r="T1770" t="str">
        <f>IF(R1770="Permit", J1770, IF(G1770="","NA CO", IF(G1770="00:00:00","NA CO", IF(G1770&lt;E1770,"Early",IF(I1770*1440&gt;=parameter!$C$4,"Overtime","On Time CO")))))</f>
        <v>On Time CO</v>
      </c>
      <c r="U1770" t="str">
        <f t="shared" si="166"/>
        <v>00:08:50</v>
      </c>
      <c r="V1770" t="str">
        <f t="shared" si="167"/>
        <v/>
      </c>
    </row>
    <row r="1771" spans="1:22" x14ac:dyDescent="0.3">
      <c r="A1771" t="s">
        <v>454</v>
      </c>
      <c r="B1771" t="s">
        <v>455</v>
      </c>
      <c r="C1771" t="str">
        <f>LEFT(raw!D1771,10)</f>
        <v>2021-12-28</v>
      </c>
      <c r="D1771" t="str">
        <f>LEFT(raw!E1771,8)</f>
        <v>07:30:00</v>
      </c>
      <c r="E1771" t="str">
        <f>LEFT(raw!F1771,8)</f>
        <v>16:30:00</v>
      </c>
      <c r="F1771" t="str">
        <f>LEFT(raw!G1771,8)</f>
        <v>07:39:53</v>
      </c>
      <c r="G1771" t="str">
        <f>LEFT(raw!H1771,8)</f>
        <v>17:41:19</v>
      </c>
      <c r="H1771" t="s">
        <v>19</v>
      </c>
      <c r="I1771" t="s">
        <v>3556</v>
      </c>
      <c r="J1771" t="s">
        <v>32</v>
      </c>
      <c r="K1771" t="s">
        <v>26</v>
      </c>
      <c r="L1771" t="str">
        <f>LEFT(raw!M1771,8)</f>
        <v>09:00:00</v>
      </c>
      <c r="M1771" t="s">
        <v>20</v>
      </c>
      <c r="N1771" t="s">
        <v>43</v>
      </c>
      <c r="O1771" t="s">
        <v>43</v>
      </c>
      <c r="P1771" s="2">
        <f t="shared" si="162"/>
        <v>44558</v>
      </c>
      <c r="Q1771" s="3">
        <f t="shared" si="163"/>
        <v>44561</v>
      </c>
      <c r="R1771" t="str">
        <f t="shared" si="164"/>
        <v>Attendance</v>
      </c>
      <c r="S1771" t="str">
        <f t="shared" si="165"/>
        <v>Late</v>
      </c>
      <c r="T1771" t="str">
        <f>IF(R1771="Permit", J1771, IF(G1771="","NA CO", IF(G1771="00:00:00","NA CO", IF(G1771&lt;E1771,"Early",IF(I1771*1440&gt;=parameter!$C$4,"Overtime","On Time CO")))))</f>
        <v>On Time CO</v>
      </c>
      <c r="U1771" t="str">
        <f t="shared" si="166"/>
        <v>00:09:53</v>
      </c>
      <c r="V1771" t="str">
        <f t="shared" si="167"/>
        <v/>
      </c>
    </row>
    <row r="1772" spans="1:22" x14ac:dyDescent="0.3">
      <c r="A1772" t="s">
        <v>454</v>
      </c>
      <c r="B1772" t="s">
        <v>455</v>
      </c>
      <c r="C1772" t="str">
        <f>LEFT(raw!D1772,10)</f>
        <v>2021-12-29</v>
      </c>
      <c r="D1772" t="str">
        <f>LEFT(raw!E1772,8)</f>
        <v>07:30:00</v>
      </c>
      <c r="E1772" t="str">
        <f>LEFT(raw!F1772,8)</f>
        <v>16:00:00</v>
      </c>
      <c r="F1772" t="str">
        <f>LEFT(raw!G1772,8)</f>
        <v>07:41:06</v>
      </c>
      <c r="G1772" t="str">
        <f>LEFT(raw!H1772,8)</f>
        <v>18:46:57</v>
      </c>
      <c r="H1772" t="s">
        <v>19</v>
      </c>
      <c r="I1772" t="s">
        <v>1482</v>
      </c>
      <c r="J1772" t="s">
        <v>32</v>
      </c>
      <c r="K1772" t="s">
        <v>26</v>
      </c>
      <c r="L1772" t="str">
        <f>LEFT(raw!M1772,8)</f>
        <v>08:30:00</v>
      </c>
      <c r="M1772" t="s">
        <v>20</v>
      </c>
      <c r="N1772" t="s">
        <v>43</v>
      </c>
      <c r="O1772" t="s">
        <v>43</v>
      </c>
      <c r="P1772" s="2">
        <f t="shared" si="162"/>
        <v>44559</v>
      </c>
      <c r="Q1772" s="3">
        <f t="shared" si="163"/>
        <v>44561</v>
      </c>
      <c r="R1772" t="str">
        <f t="shared" si="164"/>
        <v>Attendance</v>
      </c>
      <c r="S1772" t="str">
        <f t="shared" si="165"/>
        <v>Late</v>
      </c>
      <c r="T1772" t="str">
        <f>IF(R1772="Permit", J1772, IF(G1772="","NA CO", IF(G1772="00:00:00","NA CO", IF(G1772&lt;E1772,"Early",IF(I1772*1440&gt;=parameter!$C$4,"Overtime","On Time CO")))))</f>
        <v>On Time CO</v>
      </c>
      <c r="U1772" t="str">
        <f t="shared" si="166"/>
        <v>00:11:06</v>
      </c>
      <c r="V1772" t="str">
        <f t="shared" si="167"/>
        <v/>
      </c>
    </row>
    <row r="1773" spans="1:22" x14ac:dyDescent="0.3">
      <c r="A1773" t="s">
        <v>454</v>
      </c>
      <c r="B1773" t="s">
        <v>455</v>
      </c>
      <c r="C1773" t="str">
        <f>LEFT(raw!D1773,10)</f>
        <v>2021-12-30</v>
      </c>
      <c r="D1773" t="str">
        <f>LEFT(raw!E1773,8)</f>
        <v>07:30:00</v>
      </c>
      <c r="E1773" t="str">
        <f>LEFT(raw!F1773,8)</f>
        <v>16:30:00</v>
      </c>
      <c r="F1773" t="str">
        <f>LEFT(raw!G1773,8)</f>
        <v>07:44:32</v>
      </c>
      <c r="G1773" t="str">
        <f>LEFT(raw!H1773,8)</f>
        <v>17:31:54</v>
      </c>
      <c r="H1773" t="s">
        <v>19</v>
      </c>
      <c r="I1773" t="s">
        <v>6898</v>
      </c>
      <c r="J1773" t="s">
        <v>32</v>
      </c>
      <c r="K1773" t="s">
        <v>26</v>
      </c>
      <c r="L1773" t="str">
        <f>LEFT(raw!M1773,8)</f>
        <v>09:00:00</v>
      </c>
      <c r="M1773" t="s">
        <v>20</v>
      </c>
      <c r="N1773" t="s">
        <v>43</v>
      </c>
      <c r="O1773" t="s">
        <v>43</v>
      </c>
      <c r="P1773" s="2">
        <f t="shared" si="162"/>
        <v>44560</v>
      </c>
      <c r="Q1773" s="3">
        <f t="shared" si="163"/>
        <v>44561</v>
      </c>
      <c r="R1773" t="str">
        <f t="shared" si="164"/>
        <v>Attendance</v>
      </c>
      <c r="S1773" t="str">
        <f t="shared" si="165"/>
        <v>Late</v>
      </c>
      <c r="T1773" t="str">
        <f>IF(R1773="Permit", J1773, IF(G1773="","NA CO", IF(G1773="00:00:00","NA CO", IF(G1773&lt;E1773,"Early",IF(I1773*1440&gt;=parameter!$C$4,"Overtime","On Time CO")))))</f>
        <v>On Time CO</v>
      </c>
      <c r="U1773" t="str">
        <f t="shared" si="166"/>
        <v>00:14:32</v>
      </c>
      <c r="V1773" t="str">
        <f t="shared" si="167"/>
        <v/>
      </c>
    </row>
    <row r="1774" spans="1:22" x14ac:dyDescent="0.3">
      <c r="A1774" t="s">
        <v>454</v>
      </c>
      <c r="B1774" t="s">
        <v>455</v>
      </c>
      <c r="C1774" t="str">
        <f>LEFT(raw!D1774,10)</f>
        <v>2021-12-31</v>
      </c>
      <c r="D1774" t="str">
        <f>LEFT(raw!E1774,8)</f>
        <v>07:30:00</v>
      </c>
      <c r="E1774" t="str">
        <f>LEFT(raw!F1774,8)</f>
        <v>16:30:00</v>
      </c>
      <c r="F1774" t="str">
        <f>LEFT(raw!G1774,8)</f>
        <v>07:38:11</v>
      </c>
      <c r="G1774" t="str">
        <f>LEFT(raw!H1774,8)</f>
        <v>00:00:00</v>
      </c>
      <c r="H1774" t="s">
        <v>19</v>
      </c>
      <c r="I1774" t="s">
        <v>6901</v>
      </c>
      <c r="J1774" t="s">
        <v>32</v>
      </c>
      <c r="K1774" t="s">
        <v>26</v>
      </c>
      <c r="L1774" t="str">
        <f>LEFT(raw!M1774,8)</f>
        <v>00:00:00</v>
      </c>
      <c r="M1774" t="s">
        <v>20</v>
      </c>
      <c r="N1774" t="s">
        <v>43</v>
      </c>
      <c r="O1774" t="s">
        <v>21</v>
      </c>
      <c r="P1774" s="2">
        <f t="shared" si="162"/>
        <v>44561</v>
      </c>
      <c r="Q1774" s="3">
        <f t="shared" si="163"/>
        <v>44561</v>
      </c>
      <c r="R1774" t="str">
        <f t="shared" si="164"/>
        <v>Attendance</v>
      </c>
      <c r="S1774" t="str">
        <f t="shared" si="165"/>
        <v>Late</v>
      </c>
      <c r="T1774" t="str">
        <f>IF(R1774="Permit", J1774, IF(G1774="","NA CO", IF(G1774="00:00:00","NA CO", IF(G1774&lt;E1774,"Early",IF(I1774*1440&gt;=parameter!$C$4,"Overtime","On Time CO")))))</f>
        <v>NA CO</v>
      </c>
      <c r="U1774" t="str">
        <f t="shared" si="166"/>
        <v>00:08:11</v>
      </c>
      <c r="V1774" t="str">
        <f t="shared" si="167"/>
        <v/>
      </c>
    </row>
    <row r="1775" spans="1:22" x14ac:dyDescent="0.3">
      <c r="A1775" t="s">
        <v>458</v>
      </c>
      <c r="B1775" t="s">
        <v>459</v>
      </c>
      <c r="C1775" t="str">
        <f>LEFT(raw!D1775,10)</f>
        <v>2021-12-01</v>
      </c>
      <c r="D1775" t="str">
        <f>LEFT(raw!E1775,8)</f>
        <v>06:00:00</v>
      </c>
      <c r="E1775" t="str">
        <f>LEFT(raw!F1775,8)</f>
        <v>15:00:00</v>
      </c>
      <c r="F1775" t="str">
        <f>LEFT(raw!G1775,8)</f>
        <v>09:05:48</v>
      </c>
      <c r="G1775" t="str">
        <f>LEFT(raw!H1775,8)</f>
        <v>17:24:41</v>
      </c>
      <c r="H1775" t="s">
        <v>19</v>
      </c>
      <c r="I1775" t="s">
        <v>6905</v>
      </c>
      <c r="J1775" t="s">
        <v>32</v>
      </c>
      <c r="K1775" t="s">
        <v>26</v>
      </c>
      <c r="L1775" t="str">
        <f>LEFT(raw!M1775,8)</f>
        <v>09:00:00</v>
      </c>
      <c r="M1775" t="s">
        <v>20</v>
      </c>
      <c r="N1775" t="s">
        <v>28</v>
      </c>
      <c r="O1775" t="s">
        <v>28</v>
      </c>
      <c r="P1775" s="2">
        <f t="shared" si="162"/>
        <v>44531</v>
      </c>
      <c r="Q1775" s="3">
        <f t="shared" si="163"/>
        <v>44561</v>
      </c>
      <c r="R1775" t="str">
        <f t="shared" si="164"/>
        <v>Attendance</v>
      </c>
      <c r="S1775" t="str">
        <f t="shared" si="165"/>
        <v>Late</v>
      </c>
      <c r="T1775" t="str">
        <f>IF(R1775="Permit", J1775, IF(G1775="","NA CO", IF(G1775="00:00:00","NA CO", IF(G1775&lt;E1775,"Early",IF(I1775*1440&gt;=parameter!$C$4,"Overtime","On Time CO")))))</f>
        <v>Overtime</v>
      </c>
      <c r="U1775" t="str">
        <f t="shared" si="166"/>
        <v>03:05:48</v>
      </c>
      <c r="V1775" t="str">
        <f t="shared" si="167"/>
        <v>00:00:00</v>
      </c>
    </row>
    <row r="1776" spans="1:22" x14ac:dyDescent="0.3">
      <c r="A1776" t="s">
        <v>458</v>
      </c>
      <c r="B1776" t="s">
        <v>459</v>
      </c>
      <c r="C1776" t="str">
        <f>LEFT(raw!D1776,10)</f>
        <v>2021-12-02</v>
      </c>
      <c r="D1776" t="str">
        <f>LEFT(raw!E1776,8)</f>
        <v>06:00:00</v>
      </c>
      <c r="E1776" t="str">
        <f>LEFT(raw!F1776,8)</f>
        <v>15:00:00</v>
      </c>
      <c r="F1776" t="str">
        <f>LEFT(raw!G1776,8)</f>
        <v>09:23:23</v>
      </c>
      <c r="G1776" t="str">
        <f>LEFT(raw!H1776,8)</f>
        <v>17:26:19</v>
      </c>
      <c r="H1776" t="s">
        <v>19</v>
      </c>
      <c r="I1776" t="s">
        <v>6909</v>
      </c>
      <c r="J1776" t="s">
        <v>32</v>
      </c>
      <c r="K1776" t="s">
        <v>26</v>
      </c>
      <c r="L1776" t="str">
        <f>LEFT(raw!M1776,8)</f>
        <v>09:00:00</v>
      </c>
      <c r="M1776" t="s">
        <v>20</v>
      </c>
      <c r="N1776" t="s">
        <v>28</v>
      </c>
      <c r="O1776" t="s">
        <v>28</v>
      </c>
      <c r="P1776" s="2">
        <f t="shared" si="162"/>
        <v>44532</v>
      </c>
      <c r="Q1776" s="3">
        <f t="shared" si="163"/>
        <v>44561</v>
      </c>
      <c r="R1776" t="str">
        <f t="shared" si="164"/>
        <v>Attendance</v>
      </c>
      <c r="S1776" t="str">
        <f t="shared" si="165"/>
        <v>Late</v>
      </c>
      <c r="T1776" t="str">
        <f>IF(R1776="Permit", J1776, IF(G1776="","NA CO", IF(G1776="00:00:00","NA CO", IF(G1776&lt;E1776,"Early",IF(I1776*1440&gt;=parameter!$C$4,"Overtime","On Time CO")))))</f>
        <v>Overtime</v>
      </c>
      <c r="U1776" t="str">
        <f t="shared" si="166"/>
        <v>03:23:23</v>
      </c>
      <c r="V1776" t="str">
        <f t="shared" si="167"/>
        <v>00:00:00</v>
      </c>
    </row>
    <row r="1777" spans="1:22" x14ac:dyDescent="0.3">
      <c r="A1777" t="s">
        <v>458</v>
      </c>
      <c r="B1777" t="s">
        <v>459</v>
      </c>
      <c r="C1777" t="str">
        <f>LEFT(raw!D1777,10)</f>
        <v>2021-12-03</v>
      </c>
      <c r="D1777" t="str">
        <f>LEFT(raw!E1777,8)</f>
        <v>06:00:00</v>
      </c>
      <c r="E1777" t="str">
        <f>LEFT(raw!F1777,8)</f>
        <v>15:00:00</v>
      </c>
      <c r="F1777" t="str">
        <f>LEFT(raw!G1777,8)</f>
        <v>09:33:14</v>
      </c>
      <c r="G1777" t="str">
        <f>LEFT(raw!H1777,8)</f>
        <v>17:11:36</v>
      </c>
      <c r="H1777" t="s">
        <v>19</v>
      </c>
      <c r="I1777" t="s">
        <v>6913</v>
      </c>
      <c r="J1777" t="s">
        <v>32</v>
      </c>
      <c r="K1777" t="s">
        <v>26</v>
      </c>
      <c r="L1777" t="str">
        <f>LEFT(raw!M1777,8)</f>
        <v>09:00:00</v>
      </c>
      <c r="M1777" t="s">
        <v>20</v>
      </c>
      <c r="N1777" t="s">
        <v>28</v>
      </c>
      <c r="O1777" t="s">
        <v>28</v>
      </c>
      <c r="P1777" s="2">
        <f t="shared" si="162"/>
        <v>44533</v>
      </c>
      <c r="Q1777" s="3">
        <f t="shared" si="163"/>
        <v>44561</v>
      </c>
      <c r="R1777" t="str">
        <f t="shared" si="164"/>
        <v>Attendance</v>
      </c>
      <c r="S1777" t="str">
        <f t="shared" si="165"/>
        <v>Late</v>
      </c>
      <c r="T1777" t="str">
        <f>IF(R1777="Permit", J1777, IF(G1777="","NA CO", IF(G1777="00:00:00","NA CO", IF(G1777&lt;E1777,"Early",IF(I1777*1440&gt;=parameter!$C$4,"Overtime","On Time CO")))))</f>
        <v>Overtime</v>
      </c>
      <c r="U1777" t="str">
        <f t="shared" si="166"/>
        <v>03:33:14</v>
      </c>
      <c r="V1777" t="str">
        <f t="shared" si="167"/>
        <v>00:00:00</v>
      </c>
    </row>
    <row r="1778" spans="1:22" x14ac:dyDescent="0.3">
      <c r="A1778" t="s">
        <v>458</v>
      </c>
      <c r="B1778" t="s">
        <v>459</v>
      </c>
      <c r="C1778" t="str">
        <f>LEFT(raw!D1778,10)</f>
        <v>2021-12-06</v>
      </c>
      <c r="D1778" t="str">
        <f>LEFT(raw!E1778,8)</f>
        <v>06:00:00</v>
      </c>
      <c r="E1778" t="str">
        <f>LEFT(raw!F1778,8)</f>
        <v>15:00:00</v>
      </c>
      <c r="F1778" t="str">
        <f>LEFT(raw!G1778,8)</f>
        <v>12:29:15</v>
      </c>
      <c r="G1778" t="str">
        <f>LEFT(raw!H1778,8)</f>
        <v>19:03:50</v>
      </c>
      <c r="H1778" t="s">
        <v>19</v>
      </c>
      <c r="I1778" t="s">
        <v>6917</v>
      </c>
      <c r="J1778" t="s">
        <v>32</v>
      </c>
      <c r="K1778" t="s">
        <v>26</v>
      </c>
      <c r="L1778" t="str">
        <f>LEFT(raw!M1778,8)</f>
        <v>09:00:00</v>
      </c>
      <c r="M1778" t="s">
        <v>20</v>
      </c>
      <c r="N1778" t="s">
        <v>28</v>
      </c>
      <c r="O1778" t="s">
        <v>28</v>
      </c>
      <c r="P1778" s="2">
        <f t="shared" si="162"/>
        <v>44536</v>
      </c>
      <c r="Q1778" s="3">
        <f t="shared" si="163"/>
        <v>44561</v>
      </c>
      <c r="R1778" t="str">
        <f t="shared" si="164"/>
        <v>Attendance</v>
      </c>
      <c r="S1778" t="str">
        <f t="shared" si="165"/>
        <v>Late</v>
      </c>
      <c r="T1778" t="str">
        <f>IF(R1778="Permit", J1778, IF(G1778="","NA CO", IF(G1778="00:00:00","NA CO", IF(G1778&lt;E1778,"Early",IF(I1778*1440&gt;=parameter!$C$4,"Overtime","On Time CO")))))</f>
        <v>Overtime</v>
      </c>
      <c r="U1778" t="str">
        <f t="shared" si="166"/>
        <v>06:29:15</v>
      </c>
      <c r="V1778" t="str">
        <f t="shared" si="167"/>
        <v>00:00:00</v>
      </c>
    </row>
    <row r="1779" spans="1:22" x14ac:dyDescent="0.3">
      <c r="A1779" t="s">
        <v>458</v>
      </c>
      <c r="B1779" t="s">
        <v>459</v>
      </c>
      <c r="C1779" t="str">
        <f>LEFT(raw!D1779,10)</f>
        <v>2021-12-07</v>
      </c>
      <c r="D1779" t="str">
        <f>LEFT(raw!E1779,8)</f>
        <v>06:00:00</v>
      </c>
      <c r="E1779" t="str">
        <f>LEFT(raw!F1779,8)</f>
        <v>15:00:00</v>
      </c>
      <c r="F1779" t="str">
        <f>LEFT(raw!G1779,8)</f>
        <v>12:57:07</v>
      </c>
      <c r="G1779" t="str">
        <f>LEFT(raw!H1779,8)</f>
        <v>19:22:35</v>
      </c>
      <c r="H1779" t="s">
        <v>19</v>
      </c>
      <c r="I1779" t="s">
        <v>6921</v>
      </c>
      <c r="J1779" t="s">
        <v>32</v>
      </c>
      <c r="K1779" t="s">
        <v>26</v>
      </c>
      <c r="L1779" t="str">
        <f>LEFT(raw!M1779,8)</f>
        <v>09:00:00</v>
      </c>
      <c r="M1779" t="s">
        <v>20</v>
      </c>
      <c r="N1779" t="s">
        <v>28</v>
      </c>
      <c r="O1779" t="s">
        <v>28</v>
      </c>
      <c r="P1779" s="2">
        <f t="shared" si="162"/>
        <v>44537</v>
      </c>
      <c r="Q1779" s="3">
        <f t="shared" si="163"/>
        <v>44561</v>
      </c>
      <c r="R1779" t="str">
        <f t="shared" si="164"/>
        <v>Attendance</v>
      </c>
      <c r="S1779" t="str">
        <f t="shared" si="165"/>
        <v>Late</v>
      </c>
      <c r="T1779" t="str">
        <f>IF(R1779="Permit", J1779, IF(G1779="","NA CO", IF(G1779="00:00:00","NA CO", IF(G1779&lt;E1779,"Early",IF(I1779*1440&gt;=parameter!$C$4,"Overtime","On Time CO")))))</f>
        <v>Overtime</v>
      </c>
      <c r="U1779" t="str">
        <f t="shared" si="166"/>
        <v>06:57:07</v>
      </c>
      <c r="V1779" t="str">
        <f t="shared" si="167"/>
        <v>00:00:00</v>
      </c>
    </row>
    <row r="1780" spans="1:22" x14ac:dyDescent="0.3">
      <c r="A1780" t="s">
        <v>458</v>
      </c>
      <c r="B1780" t="s">
        <v>459</v>
      </c>
      <c r="C1780" t="str">
        <f>LEFT(raw!D1780,10)</f>
        <v>2021-12-08</v>
      </c>
      <c r="D1780" t="str">
        <f>LEFT(raw!E1780,8)</f>
        <v>06:00:00</v>
      </c>
      <c r="E1780" t="str">
        <f>LEFT(raw!F1780,8)</f>
        <v>15:00:00</v>
      </c>
      <c r="F1780" t="str">
        <f>LEFT(raw!G1780,8)</f>
        <v>13:03:22</v>
      </c>
      <c r="G1780" t="str">
        <f>LEFT(raw!H1780,8)</f>
        <v>19:18:14</v>
      </c>
      <c r="H1780" t="s">
        <v>19</v>
      </c>
      <c r="I1780" t="s">
        <v>6924</v>
      </c>
      <c r="J1780" t="s">
        <v>32</v>
      </c>
      <c r="K1780" t="s">
        <v>26</v>
      </c>
      <c r="L1780" t="str">
        <f>LEFT(raw!M1780,8)</f>
        <v>09:00:00</v>
      </c>
      <c r="M1780" t="s">
        <v>20</v>
      </c>
      <c r="N1780" t="s">
        <v>28</v>
      </c>
      <c r="O1780" t="s">
        <v>28</v>
      </c>
      <c r="P1780" s="2">
        <f t="shared" si="162"/>
        <v>44538</v>
      </c>
      <c r="Q1780" s="3">
        <f t="shared" si="163"/>
        <v>44561</v>
      </c>
      <c r="R1780" t="str">
        <f t="shared" si="164"/>
        <v>Attendance</v>
      </c>
      <c r="S1780" t="str">
        <f t="shared" si="165"/>
        <v>Late</v>
      </c>
      <c r="T1780" t="str">
        <f>IF(R1780="Permit", J1780, IF(G1780="","NA CO", IF(G1780="00:00:00","NA CO", IF(G1780&lt;E1780,"Early",IF(I1780*1440&gt;=parameter!$C$4,"Overtime","On Time CO")))))</f>
        <v>Overtime</v>
      </c>
      <c r="U1780" t="str">
        <f t="shared" si="166"/>
        <v>07:03:22</v>
      </c>
      <c r="V1780" t="str">
        <f t="shared" si="167"/>
        <v>00:00:00</v>
      </c>
    </row>
    <row r="1781" spans="1:22" x14ac:dyDescent="0.3">
      <c r="A1781" t="s">
        <v>458</v>
      </c>
      <c r="B1781" t="s">
        <v>459</v>
      </c>
      <c r="C1781" t="str">
        <f>LEFT(raw!D1781,10)</f>
        <v>2021-12-09</v>
      </c>
      <c r="D1781" t="str">
        <f>LEFT(raw!E1781,8)</f>
        <v>06:00:00</v>
      </c>
      <c r="E1781" t="str">
        <f>LEFT(raw!F1781,8)</f>
        <v>15:00:00</v>
      </c>
      <c r="F1781" t="str">
        <f>LEFT(raw!G1781,8)</f>
        <v>12:52:38</v>
      </c>
      <c r="G1781" t="str">
        <f>LEFT(raw!H1781,8)</f>
        <v>19:06:05</v>
      </c>
      <c r="H1781" t="s">
        <v>19</v>
      </c>
      <c r="I1781" t="s">
        <v>6928</v>
      </c>
      <c r="J1781" t="s">
        <v>32</v>
      </c>
      <c r="K1781" t="s">
        <v>26</v>
      </c>
      <c r="L1781" t="str">
        <f>LEFT(raw!M1781,8)</f>
        <v>09:00:00</v>
      </c>
      <c r="M1781" t="s">
        <v>20</v>
      </c>
      <c r="N1781" t="s">
        <v>28</v>
      </c>
      <c r="O1781" t="s">
        <v>28</v>
      </c>
      <c r="P1781" s="2">
        <f t="shared" si="162"/>
        <v>44539</v>
      </c>
      <c r="Q1781" s="3">
        <f t="shared" si="163"/>
        <v>44561</v>
      </c>
      <c r="R1781" t="str">
        <f t="shared" si="164"/>
        <v>Attendance</v>
      </c>
      <c r="S1781" t="str">
        <f t="shared" si="165"/>
        <v>Late</v>
      </c>
      <c r="T1781" t="str">
        <f>IF(R1781="Permit", J1781, IF(G1781="","NA CO", IF(G1781="00:00:00","NA CO", IF(G1781&lt;E1781,"Early",IF(I1781*1440&gt;=parameter!$C$4,"Overtime","On Time CO")))))</f>
        <v>Overtime</v>
      </c>
      <c r="U1781" t="str">
        <f t="shared" si="166"/>
        <v>06:52:38</v>
      </c>
      <c r="V1781" t="str">
        <f t="shared" si="167"/>
        <v>00:00:00</v>
      </c>
    </row>
    <row r="1782" spans="1:22" x14ac:dyDescent="0.3">
      <c r="A1782" t="s">
        <v>458</v>
      </c>
      <c r="B1782" t="s">
        <v>459</v>
      </c>
      <c r="C1782" t="str">
        <f>LEFT(raw!D1782,10)</f>
        <v>2021-12-10</v>
      </c>
      <c r="D1782" t="str">
        <f>LEFT(raw!E1782,8)</f>
        <v>06:00:00</v>
      </c>
      <c r="E1782" t="str">
        <f>LEFT(raw!F1782,8)</f>
        <v>15:00:00</v>
      </c>
      <c r="F1782" t="str">
        <f>LEFT(raw!G1782,8)</f>
        <v>12:55:10</v>
      </c>
      <c r="G1782" t="str">
        <f>LEFT(raw!H1782,8)</f>
        <v>19:01:35</v>
      </c>
      <c r="H1782" t="s">
        <v>19</v>
      </c>
      <c r="I1782" t="s">
        <v>6931</v>
      </c>
      <c r="J1782" t="s">
        <v>32</v>
      </c>
      <c r="K1782" t="s">
        <v>26</v>
      </c>
      <c r="L1782" t="str">
        <f>LEFT(raw!M1782,8)</f>
        <v>09:00:00</v>
      </c>
      <c r="M1782" t="s">
        <v>20</v>
      </c>
      <c r="N1782" t="s">
        <v>28</v>
      </c>
      <c r="O1782" t="s">
        <v>28</v>
      </c>
      <c r="P1782" s="2">
        <f t="shared" si="162"/>
        <v>44540</v>
      </c>
      <c r="Q1782" s="3">
        <f t="shared" si="163"/>
        <v>44561</v>
      </c>
      <c r="R1782" t="str">
        <f t="shared" si="164"/>
        <v>Attendance</v>
      </c>
      <c r="S1782" t="str">
        <f t="shared" si="165"/>
        <v>Late</v>
      </c>
      <c r="T1782" t="str">
        <f>IF(R1782="Permit", J1782, IF(G1782="","NA CO", IF(G1782="00:00:00","NA CO", IF(G1782&lt;E1782,"Early",IF(I1782*1440&gt;=parameter!$C$4,"Overtime","On Time CO")))))</f>
        <v>Overtime</v>
      </c>
      <c r="U1782" t="str">
        <f t="shared" si="166"/>
        <v>06:55:10</v>
      </c>
      <c r="V1782" t="str">
        <f t="shared" si="167"/>
        <v>00:00:00</v>
      </c>
    </row>
    <row r="1783" spans="1:22" x14ac:dyDescent="0.3">
      <c r="A1783" t="s">
        <v>458</v>
      </c>
      <c r="B1783" t="s">
        <v>459</v>
      </c>
      <c r="C1783" t="str">
        <f>LEFT(raw!D1783,10)</f>
        <v>2021-12-13</v>
      </c>
      <c r="D1783" t="str">
        <f>LEFT(raw!E1783,8)</f>
        <v>06:00:00</v>
      </c>
      <c r="E1783" t="str">
        <f>LEFT(raw!F1783,8)</f>
        <v>15:00:00</v>
      </c>
      <c r="F1783" t="str">
        <f>LEFT(raw!G1783,8)</f>
        <v>06:00:14</v>
      </c>
      <c r="G1783" t="str">
        <f>LEFT(raw!H1783,8)</f>
        <v>13:32:25</v>
      </c>
      <c r="H1783" t="s">
        <v>19</v>
      </c>
      <c r="I1783" t="s">
        <v>6935</v>
      </c>
      <c r="J1783" t="s">
        <v>32</v>
      </c>
      <c r="K1783" t="s">
        <v>26</v>
      </c>
      <c r="L1783" t="str">
        <f>LEFT(raw!M1783,8)</f>
        <v>09:00:00</v>
      </c>
      <c r="M1783" t="s">
        <v>20</v>
      </c>
      <c r="N1783" t="s">
        <v>28</v>
      </c>
      <c r="O1783" t="s">
        <v>28</v>
      </c>
      <c r="P1783" s="2">
        <f t="shared" si="162"/>
        <v>44543</v>
      </c>
      <c r="Q1783" s="3">
        <f t="shared" si="163"/>
        <v>44561</v>
      </c>
      <c r="R1783" t="str">
        <f t="shared" si="164"/>
        <v>Attendance</v>
      </c>
      <c r="S1783" t="str">
        <f t="shared" si="165"/>
        <v>Late</v>
      </c>
      <c r="T1783" t="str">
        <f>IF(R1783="Permit", J1783, IF(G1783="","NA CO", IF(G1783="00:00:00","NA CO", IF(G1783&lt;E1783,"Early",IF(I1783*1440&gt;=parameter!$C$4,"Overtime","On Time CO")))))</f>
        <v>Early</v>
      </c>
      <c r="U1783" t="str">
        <f t="shared" si="166"/>
        <v>00:00:14</v>
      </c>
      <c r="V1783" t="str">
        <f t="shared" si="167"/>
        <v/>
      </c>
    </row>
    <row r="1784" spans="1:22" x14ac:dyDescent="0.3">
      <c r="A1784" t="s">
        <v>458</v>
      </c>
      <c r="B1784" t="s">
        <v>459</v>
      </c>
      <c r="C1784" t="str">
        <f>LEFT(raw!D1784,10)</f>
        <v>2021-12-14</v>
      </c>
      <c r="D1784" t="str">
        <f>LEFT(raw!E1784,8)</f>
        <v>06:00:00</v>
      </c>
      <c r="E1784" t="str">
        <f>LEFT(raw!F1784,8)</f>
        <v>15:00:00</v>
      </c>
      <c r="F1784" t="str">
        <f>LEFT(raw!G1784,8)</f>
        <v>06:04:56</v>
      </c>
      <c r="G1784" t="str">
        <f>LEFT(raw!H1784,8)</f>
        <v>13:35:45</v>
      </c>
      <c r="H1784" t="s">
        <v>19</v>
      </c>
      <c r="I1784" t="s">
        <v>1123</v>
      </c>
      <c r="J1784" t="s">
        <v>32</v>
      </c>
      <c r="K1784" t="s">
        <v>26</v>
      </c>
      <c r="L1784" t="str">
        <f>LEFT(raw!M1784,8)</f>
        <v>09:00:00</v>
      </c>
      <c r="M1784" t="s">
        <v>20</v>
      </c>
      <c r="N1784" t="s">
        <v>28</v>
      </c>
      <c r="O1784" t="s">
        <v>28</v>
      </c>
      <c r="P1784" s="2">
        <f t="shared" si="162"/>
        <v>44544</v>
      </c>
      <c r="Q1784" s="3">
        <f t="shared" si="163"/>
        <v>44561</v>
      </c>
      <c r="R1784" t="str">
        <f t="shared" si="164"/>
        <v>Attendance</v>
      </c>
      <c r="S1784" t="str">
        <f t="shared" si="165"/>
        <v>Late</v>
      </c>
      <c r="T1784" t="str">
        <f>IF(R1784="Permit", J1784, IF(G1784="","NA CO", IF(G1784="00:00:00","NA CO", IF(G1784&lt;E1784,"Early",IF(I1784*1440&gt;=parameter!$C$4,"Overtime","On Time CO")))))</f>
        <v>Early</v>
      </c>
      <c r="U1784" t="str">
        <f t="shared" si="166"/>
        <v>00:04:56</v>
      </c>
      <c r="V1784" t="str">
        <f t="shared" si="167"/>
        <v/>
      </c>
    </row>
    <row r="1785" spans="1:22" x14ac:dyDescent="0.3">
      <c r="A1785" t="s">
        <v>458</v>
      </c>
      <c r="B1785" t="s">
        <v>459</v>
      </c>
      <c r="C1785" t="str">
        <f>LEFT(raw!D1785,10)</f>
        <v>2021-12-15</v>
      </c>
      <c r="D1785" t="str">
        <f>LEFT(raw!E1785,8)</f>
        <v>06:00:00</v>
      </c>
      <c r="E1785" t="str">
        <f>LEFT(raw!F1785,8)</f>
        <v>15:00:00</v>
      </c>
      <c r="F1785" t="str">
        <f>LEFT(raw!G1785,8)</f>
        <v>06:27:04</v>
      </c>
      <c r="G1785" t="str">
        <f>LEFT(raw!H1785,8)</f>
        <v>14:49:37</v>
      </c>
      <c r="H1785" t="s">
        <v>19</v>
      </c>
      <c r="I1785" t="s">
        <v>6942</v>
      </c>
      <c r="J1785" t="s">
        <v>32</v>
      </c>
      <c r="K1785" t="s">
        <v>26</v>
      </c>
      <c r="L1785" t="str">
        <f>LEFT(raw!M1785,8)</f>
        <v>09:00:00</v>
      </c>
      <c r="M1785" t="s">
        <v>20</v>
      </c>
      <c r="N1785" t="s">
        <v>28</v>
      </c>
      <c r="O1785" t="s">
        <v>28</v>
      </c>
      <c r="P1785" s="2">
        <f t="shared" si="162"/>
        <v>44545</v>
      </c>
      <c r="Q1785" s="3">
        <f t="shared" si="163"/>
        <v>44561</v>
      </c>
      <c r="R1785" t="str">
        <f t="shared" si="164"/>
        <v>Attendance</v>
      </c>
      <c r="S1785" t="str">
        <f t="shared" si="165"/>
        <v>Late</v>
      </c>
      <c r="T1785" t="str">
        <f>IF(R1785="Permit", J1785, IF(G1785="","NA CO", IF(G1785="00:00:00","NA CO", IF(G1785&lt;E1785,"Early",IF(I1785*1440&gt;=parameter!$C$4,"Overtime","On Time CO")))))</f>
        <v>Early</v>
      </c>
      <c r="U1785" t="str">
        <f t="shared" si="166"/>
        <v>00:27:04</v>
      </c>
      <c r="V1785" t="str">
        <f t="shared" si="167"/>
        <v/>
      </c>
    </row>
    <row r="1786" spans="1:22" x14ac:dyDescent="0.3">
      <c r="A1786" t="s">
        <v>458</v>
      </c>
      <c r="B1786" t="s">
        <v>459</v>
      </c>
      <c r="C1786" t="str">
        <f>LEFT(raw!D1786,10)</f>
        <v>2021-12-16</v>
      </c>
      <c r="D1786" t="str">
        <f>LEFT(raw!E1786,8)</f>
        <v>06:00:00</v>
      </c>
      <c r="E1786" t="str">
        <f>LEFT(raw!F1786,8)</f>
        <v>15:00:00</v>
      </c>
      <c r="F1786" t="str">
        <f>LEFT(raw!G1786,8)</f>
        <v>06:04:27</v>
      </c>
      <c r="G1786" t="str">
        <f>LEFT(raw!H1786,8)</f>
        <v>13:56:37</v>
      </c>
      <c r="H1786" t="s">
        <v>19</v>
      </c>
      <c r="I1786" t="s">
        <v>6946</v>
      </c>
      <c r="J1786" t="s">
        <v>32</v>
      </c>
      <c r="K1786" t="s">
        <v>26</v>
      </c>
      <c r="L1786" t="str">
        <f>LEFT(raw!M1786,8)</f>
        <v>09:00:00</v>
      </c>
      <c r="M1786" t="s">
        <v>20</v>
      </c>
      <c r="N1786" t="s">
        <v>28</v>
      </c>
      <c r="O1786" t="s">
        <v>28</v>
      </c>
      <c r="P1786" s="2">
        <f t="shared" si="162"/>
        <v>44546</v>
      </c>
      <c r="Q1786" s="3">
        <f t="shared" si="163"/>
        <v>44561</v>
      </c>
      <c r="R1786" t="str">
        <f t="shared" si="164"/>
        <v>Attendance</v>
      </c>
      <c r="S1786" t="str">
        <f t="shared" si="165"/>
        <v>Late</v>
      </c>
      <c r="T1786" t="str">
        <f>IF(R1786="Permit", J1786, IF(G1786="","NA CO", IF(G1786="00:00:00","NA CO", IF(G1786&lt;E1786,"Early",IF(I1786*1440&gt;=parameter!$C$4,"Overtime","On Time CO")))))</f>
        <v>Early</v>
      </c>
      <c r="U1786" t="str">
        <f t="shared" si="166"/>
        <v>00:04:27</v>
      </c>
      <c r="V1786" t="str">
        <f t="shared" si="167"/>
        <v/>
      </c>
    </row>
    <row r="1787" spans="1:22" x14ac:dyDescent="0.3">
      <c r="A1787" t="s">
        <v>458</v>
      </c>
      <c r="B1787" t="s">
        <v>459</v>
      </c>
      <c r="C1787" t="str">
        <f>LEFT(raw!D1787,10)</f>
        <v>2021-12-17</v>
      </c>
      <c r="D1787" t="str">
        <f>LEFT(raw!E1787,8)</f>
        <v>06:00:00</v>
      </c>
      <c r="E1787" t="str">
        <f>LEFT(raw!F1787,8)</f>
        <v>15:00:00</v>
      </c>
      <c r="F1787" t="str">
        <f>LEFT(raw!G1787,8)</f>
        <v>06:05:25</v>
      </c>
      <c r="G1787" t="str">
        <f>LEFT(raw!H1787,8)</f>
        <v>13:11:39</v>
      </c>
      <c r="H1787" t="s">
        <v>19</v>
      </c>
      <c r="I1787" t="s">
        <v>6950</v>
      </c>
      <c r="J1787" t="s">
        <v>32</v>
      </c>
      <c r="K1787" t="s">
        <v>26</v>
      </c>
      <c r="L1787" t="str">
        <f>LEFT(raw!M1787,8)</f>
        <v>09:00:00</v>
      </c>
      <c r="M1787" t="s">
        <v>20</v>
      </c>
      <c r="N1787" t="s">
        <v>28</v>
      </c>
      <c r="O1787" t="s">
        <v>28</v>
      </c>
      <c r="P1787" s="2">
        <f t="shared" si="162"/>
        <v>44547</v>
      </c>
      <c r="Q1787" s="3">
        <f t="shared" si="163"/>
        <v>44561</v>
      </c>
      <c r="R1787" t="str">
        <f t="shared" si="164"/>
        <v>Attendance</v>
      </c>
      <c r="S1787" t="str">
        <f t="shared" si="165"/>
        <v>Late</v>
      </c>
      <c r="T1787" t="str">
        <f>IF(R1787="Permit", J1787, IF(G1787="","NA CO", IF(G1787="00:00:00","NA CO", IF(G1787&lt;E1787,"Early",IF(I1787*1440&gt;=parameter!$C$4,"Overtime","On Time CO")))))</f>
        <v>Early</v>
      </c>
      <c r="U1787" t="str">
        <f t="shared" si="166"/>
        <v>00:05:25</v>
      </c>
      <c r="V1787" t="str">
        <f t="shared" si="167"/>
        <v/>
      </c>
    </row>
    <row r="1788" spans="1:22" x14ac:dyDescent="0.3">
      <c r="A1788" t="s">
        <v>458</v>
      </c>
      <c r="B1788" t="s">
        <v>459</v>
      </c>
      <c r="C1788" t="str">
        <f>LEFT(raw!D1788,10)</f>
        <v>2021-12-20</v>
      </c>
      <c r="D1788" t="str">
        <f>LEFT(raw!E1788,8)</f>
        <v>06:00:00</v>
      </c>
      <c r="E1788" t="str">
        <f>LEFT(raw!F1788,8)</f>
        <v>15:00:00</v>
      </c>
      <c r="F1788" t="str">
        <f>LEFT(raw!G1788,8)</f>
        <v>10:11:16</v>
      </c>
      <c r="G1788" t="str">
        <f>LEFT(raw!H1788,8)</f>
        <v>17:27:37</v>
      </c>
      <c r="H1788" t="s">
        <v>19</v>
      </c>
      <c r="I1788" t="s">
        <v>6954</v>
      </c>
      <c r="J1788" t="s">
        <v>32</v>
      </c>
      <c r="K1788" t="s">
        <v>26</v>
      </c>
      <c r="L1788" t="str">
        <f>LEFT(raw!M1788,8)</f>
        <v>09:00:00</v>
      </c>
      <c r="M1788" t="s">
        <v>20</v>
      </c>
      <c r="N1788" t="s">
        <v>28</v>
      </c>
      <c r="O1788" t="s">
        <v>28</v>
      </c>
      <c r="P1788" s="2">
        <f t="shared" si="162"/>
        <v>44550</v>
      </c>
      <c r="Q1788" s="3">
        <f t="shared" si="163"/>
        <v>44561</v>
      </c>
      <c r="R1788" t="str">
        <f t="shared" si="164"/>
        <v>Attendance</v>
      </c>
      <c r="S1788" t="str">
        <f t="shared" si="165"/>
        <v>Late</v>
      </c>
      <c r="T1788" t="str">
        <f>IF(R1788="Permit", J1788, IF(G1788="","NA CO", IF(G1788="00:00:00","NA CO", IF(G1788&lt;E1788,"Early",IF(I1788*1440&gt;=parameter!$C$4,"Overtime","On Time CO")))))</f>
        <v>Overtime</v>
      </c>
      <c r="U1788" t="str">
        <f t="shared" si="166"/>
        <v>04:11:16</v>
      </c>
      <c r="V1788" t="str">
        <f t="shared" si="167"/>
        <v>00:00:00</v>
      </c>
    </row>
    <row r="1789" spans="1:22" x14ac:dyDescent="0.3">
      <c r="A1789" t="s">
        <v>458</v>
      </c>
      <c r="B1789" t="s">
        <v>459</v>
      </c>
      <c r="C1789" t="str">
        <f>LEFT(raw!D1789,10)</f>
        <v>2021-12-21</v>
      </c>
      <c r="D1789" t="str">
        <f>LEFT(raw!E1789,8)</f>
        <v>06:00:00</v>
      </c>
      <c r="E1789" t="str">
        <f>LEFT(raw!F1789,8)</f>
        <v>15:00:00</v>
      </c>
      <c r="F1789" t="str">
        <f>LEFT(raw!G1789,8)</f>
        <v>09:47:47</v>
      </c>
      <c r="G1789" t="str">
        <f>LEFT(raw!H1789,8)</f>
        <v>17:42:43</v>
      </c>
      <c r="H1789" t="s">
        <v>19</v>
      </c>
      <c r="I1789" t="s">
        <v>6957</v>
      </c>
      <c r="J1789" t="s">
        <v>32</v>
      </c>
      <c r="K1789" t="s">
        <v>26</v>
      </c>
      <c r="L1789" t="str">
        <f>LEFT(raw!M1789,8)</f>
        <v>09:00:00</v>
      </c>
      <c r="M1789" t="s">
        <v>20</v>
      </c>
      <c r="N1789" t="s">
        <v>28</v>
      </c>
      <c r="O1789" t="s">
        <v>28</v>
      </c>
      <c r="P1789" s="2">
        <f t="shared" si="162"/>
        <v>44551</v>
      </c>
      <c r="Q1789" s="3">
        <f t="shared" si="163"/>
        <v>44561</v>
      </c>
      <c r="R1789" t="str">
        <f t="shared" si="164"/>
        <v>Attendance</v>
      </c>
      <c r="S1789" t="str">
        <f t="shared" si="165"/>
        <v>Late</v>
      </c>
      <c r="T1789" t="str">
        <f>IF(R1789="Permit", J1789, IF(G1789="","NA CO", IF(G1789="00:00:00","NA CO", IF(G1789&lt;E1789,"Early",IF(I1789*1440&gt;=parameter!$C$4,"Overtime","On Time CO")))))</f>
        <v>Overtime</v>
      </c>
      <c r="U1789" t="str">
        <f t="shared" si="166"/>
        <v>03:47:47</v>
      </c>
      <c r="V1789" t="str">
        <f t="shared" si="167"/>
        <v>00:00:00</v>
      </c>
    </row>
    <row r="1790" spans="1:22" x14ac:dyDescent="0.3">
      <c r="A1790" t="s">
        <v>458</v>
      </c>
      <c r="B1790" t="s">
        <v>459</v>
      </c>
      <c r="C1790" t="str">
        <f>LEFT(raw!D1790,10)</f>
        <v>2021-12-22</v>
      </c>
      <c r="D1790" t="str">
        <f>LEFT(raw!E1790,8)</f>
        <v>06:00:00</v>
      </c>
      <c r="E1790" t="str">
        <f>LEFT(raw!F1790,8)</f>
        <v>15:00:00</v>
      </c>
      <c r="F1790" t="str">
        <f>LEFT(raw!G1790,8)</f>
        <v>10:09:07</v>
      </c>
      <c r="G1790" t="str">
        <f>LEFT(raw!H1790,8)</f>
        <v>17:30:16</v>
      </c>
      <c r="H1790" t="s">
        <v>19</v>
      </c>
      <c r="I1790" t="s">
        <v>6960</v>
      </c>
      <c r="J1790" t="s">
        <v>32</v>
      </c>
      <c r="K1790" t="s">
        <v>26</v>
      </c>
      <c r="L1790" t="str">
        <f>LEFT(raw!M1790,8)</f>
        <v>09:00:00</v>
      </c>
      <c r="M1790" t="s">
        <v>20</v>
      </c>
      <c r="N1790" t="s">
        <v>28</v>
      </c>
      <c r="O1790" t="s">
        <v>28</v>
      </c>
      <c r="P1790" s="2">
        <f t="shared" si="162"/>
        <v>44552</v>
      </c>
      <c r="Q1790" s="3">
        <f t="shared" si="163"/>
        <v>44561</v>
      </c>
      <c r="R1790" t="str">
        <f t="shared" si="164"/>
        <v>Attendance</v>
      </c>
      <c r="S1790" t="str">
        <f t="shared" si="165"/>
        <v>Late</v>
      </c>
      <c r="T1790" t="str">
        <f>IF(R1790="Permit", J1790, IF(G1790="","NA CO", IF(G1790="00:00:00","NA CO", IF(G1790&lt;E1790,"Early",IF(I1790*1440&gt;=parameter!$C$4,"Overtime","On Time CO")))))</f>
        <v>Overtime</v>
      </c>
      <c r="U1790" t="str">
        <f t="shared" si="166"/>
        <v>04:09:07</v>
      </c>
      <c r="V1790" t="str">
        <f t="shared" si="167"/>
        <v>00:00:00</v>
      </c>
    </row>
    <row r="1791" spans="1:22" x14ac:dyDescent="0.3">
      <c r="A1791" t="s">
        <v>458</v>
      </c>
      <c r="B1791" t="s">
        <v>459</v>
      </c>
      <c r="C1791" t="str">
        <f>LEFT(raw!D1791,10)</f>
        <v>2021-12-23</v>
      </c>
      <c r="D1791" t="str">
        <f>LEFT(raw!E1791,8)</f>
        <v>06:00:00</v>
      </c>
      <c r="E1791" t="str">
        <f>LEFT(raw!F1791,8)</f>
        <v>15:00:00</v>
      </c>
      <c r="F1791" t="str">
        <f>LEFT(raw!G1791,8)</f>
        <v>09:52:42</v>
      </c>
      <c r="G1791" t="str">
        <f>LEFT(raw!H1791,8)</f>
        <v>00:00:00</v>
      </c>
      <c r="H1791" t="s">
        <v>19</v>
      </c>
      <c r="I1791" t="s">
        <v>6963</v>
      </c>
      <c r="J1791" t="s">
        <v>32</v>
      </c>
      <c r="K1791" t="s">
        <v>26</v>
      </c>
      <c r="L1791" t="str">
        <f>LEFT(raw!M1791,8)</f>
        <v>00:00:00</v>
      </c>
      <c r="M1791" t="s">
        <v>20</v>
      </c>
      <c r="N1791" t="s">
        <v>28</v>
      </c>
      <c r="O1791" t="s">
        <v>21</v>
      </c>
      <c r="P1791" s="2">
        <f t="shared" si="162"/>
        <v>44553</v>
      </c>
      <c r="Q1791" s="3">
        <f t="shared" si="163"/>
        <v>44561</v>
      </c>
      <c r="R1791" t="str">
        <f t="shared" si="164"/>
        <v>Attendance</v>
      </c>
      <c r="S1791" t="str">
        <f t="shared" si="165"/>
        <v>Late</v>
      </c>
      <c r="T1791" t="str">
        <f>IF(R1791="Permit", J1791, IF(G1791="","NA CO", IF(G1791="00:00:00","NA CO", IF(G1791&lt;E1791,"Early",IF(I1791*1440&gt;=parameter!$C$4,"Overtime","On Time CO")))))</f>
        <v>NA CO</v>
      </c>
      <c r="U1791" t="str">
        <f t="shared" si="166"/>
        <v>03:52:42</v>
      </c>
      <c r="V1791" t="str">
        <f t="shared" si="167"/>
        <v/>
      </c>
    </row>
    <row r="1792" spans="1:22" x14ac:dyDescent="0.3">
      <c r="A1792" t="s">
        <v>458</v>
      </c>
      <c r="B1792" t="s">
        <v>459</v>
      </c>
      <c r="C1792" t="str">
        <f>LEFT(raw!D1792,10)</f>
        <v>2021-12-24</v>
      </c>
      <c r="D1792" t="str">
        <f>LEFT(raw!E1792,8)</f>
        <v>06:00:00</v>
      </c>
      <c r="E1792" t="str">
        <f>LEFT(raw!F1792,8)</f>
        <v>15:00:00</v>
      </c>
      <c r="F1792" t="str">
        <f>LEFT(raw!G1792,8)</f>
        <v>09:56:56</v>
      </c>
      <c r="G1792" t="str">
        <f>LEFT(raw!H1792,8)</f>
        <v>17:11:00</v>
      </c>
      <c r="H1792" t="s">
        <v>19</v>
      </c>
      <c r="I1792" t="s">
        <v>6967</v>
      </c>
      <c r="J1792" t="s">
        <v>32</v>
      </c>
      <c r="K1792" t="s">
        <v>26</v>
      </c>
      <c r="L1792" t="str">
        <f>LEFT(raw!M1792,8)</f>
        <v>09:00:00</v>
      </c>
      <c r="M1792" t="s">
        <v>20</v>
      </c>
      <c r="N1792" t="s">
        <v>28</v>
      </c>
      <c r="O1792" t="s">
        <v>28</v>
      </c>
      <c r="P1792" s="2">
        <f t="shared" si="162"/>
        <v>44554</v>
      </c>
      <c r="Q1792" s="3">
        <f t="shared" si="163"/>
        <v>44561</v>
      </c>
      <c r="R1792" t="str">
        <f t="shared" si="164"/>
        <v>Attendance</v>
      </c>
      <c r="S1792" t="str">
        <f t="shared" si="165"/>
        <v>Late</v>
      </c>
      <c r="T1792" t="str">
        <f>IF(R1792="Permit", J1792, IF(G1792="","NA CO", IF(G1792="00:00:00","NA CO", IF(G1792&lt;E1792,"Early",IF(I1792*1440&gt;=parameter!$C$4,"Overtime","On Time CO")))))</f>
        <v>Overtime</v>
      </c>
      <c r="U1792" t="str">
        <f t="shared" si="166"/>
        <v>03:56:56</v>
      </c>
      <c r="V1792" t="str">
        <f t="shared" si="167"/>
        <v>00:00:00</v>
      </c>
    </row>
    <row r="1793" spans="1:22" x14ac:dyDescent="0.3">
      <c r="A1793" t="s">
        <v>458</v>
      </c>
      <c r="B1793" t="s">
        <v>459</v>
      </c>
      <c r="C1793" t="str">
        <f>LEFT(raw!D1793,10)</f>
        <v>2021-12-27</v>
      </c>
      <c r="D1793" t="str">
        <f>LEFT(raw!E1793,8)</f>
        <v>06:00:00</v>
      </c>
      <c r="E1793" t="str">
        <f>LEFT(raw!F1793,8)</f>
        <v>15:00:00</v>
      </c>
      <c r="F1793" t="str">
        <f>LEFT(raw!G1793,8)</f>
        <v>12:58:24</v>
      </c>
      <c r="G1793" t="str">
        <f>LEFT(raw!H1793,8)</f>
        <v>19:17:01</v>
      </c>
      <c r="H1793" t="s">
        <v>19</v>
      </c>
      <c r="I1793" t="s">
        <v>6971</v>
      </c>
      <c r="J1793" t="s">
        <v>32</v>
      </c>
      <c r="K1793" t="s">
        <v>26</v>
      </c>
      <c r="L1793" t="str">
        <f>LEFT(raw!M1793,8)</f>
        <v>09:00:00</v>
      </c>
      <c r="M1793" t="s">
        <v>20</v>
      </c>
      <c r="N1793" t="s">
        <v>28</v>
      </c>
      <c r="O1793" t="s">
        <v>28</v>
      </c>
      <c r="P1793" s="2">
        <f t="shared" si="162"/>
        <v>44557</v>
      </c>
      <c r="Q1793" s="3">
        <f t="shared" si="163"/>
        <v>44561</v>
      </c>
      <c r="R1793" t="str">
        <f t="shared" si="164"/>
        <v>Attendance</v>
      </c>
      <c r="S1793" t="str">
        <f t="shared" si="165"/>
        <v>Late</v>
      </c>
      <c r="T1793" t="str">
        <f>IF(R1793="Permit", J1793, IF(G1793="","NA CO", IF(G1793="00:00:00","NA CO", IF(G1793&lt;E1793,"Early",IF(I1793*1440&gt;=parameter!$C$4,"Overtime","On Time CO")))))</f>
        <v>Overtime</v>
      </c>
      <c r="U1793" t="str">
        <f t="shared" si="166"/>
        <v>06:58:24</v>
      </c>
      <c r="V1793" t="str">
        <f t="shared" si="167"/>
        <v>00:00:00</v>
      </c>
    </row>
    <row r="1794" spans="1:22" x14ac:dyDescent="0.3">
      <c r="A1794" t="s">
        <v>458</v>
      </c>
      <c r="B1794" t="s">
        <v>459</v>
      </c>
      <c r="C1794" t="str">
        <f>LEFT(raw!D1794,10)</f>
        <v>2021-12-28</v>
      </c>
      <c r="D1794" t="str">
        <f>LEFT(raw!E1794,8)</f>
        <v>06:00:00</v>
      </c>
      <c r="E1794" t="str">
        <f>LEFT(raw!F1794,8)</f>
        <v>15:00:00</v>
      </c>
      <c r="F1794" t="str">
        <f>LEFT(raw!G1794,8)</f>
        <v>13:03:19</v>
      </c>
      <c r="G1794" t="str">
        <f>LEFT(raw!H1794,8)</f>
        <v>19:45:25</v>
      </c>
      <c r="H1794" t="s">
        <v>19</v>
      </c>
      <c r="I1794" t="s">
        <v>6975</v>
      </c>
      <c r="J1794" t="s">
        <v>32</v>
      </c>
      <c r="K1794" t="s">
        <v>26</v>
      </c>
      <c r="L1794" t="str">
        <f>LEFT(raw!M1794,8)</f>
        <v>09:00:00</v>
      </c>
      <c r="M1794" t="s">
        <v>20</v>
      </c>
      <c r="N1794" t="s">
        <v>28</v>
      </c>
      <c r="O1794" t="s">
        <v>28</v>
      </c>
      <c r="P1794" s="2">
        <f t="shared" ref="P1794:P1857" si="168">DATE(LEFT(C1794,4),MID(C1794,6,2),RIGHT(C1794,2))</f>
        <v>44558</v>
      </c>
      <c r="Q1794" s="3">
        <f t="shared" si="163"/>
        <v>44561</v>
      </c>
      <c r="R1794" t="str">
        <f t="shared" si="164"/>
        <v>Attendance</v>
      </c>
      <c r="S1794" t="str">
        <f t="shared" si="165"/>
        <v>Late</v>
      </c>
      <c r="T1794" t="str">
        <f>IF(R1794="Permit", J1794, IF(G1794="","NA CO", IF(G1794="00:00:00","NA CO", IF(G1794&lt;E1794,"Early",IF(I1794*1440&gt;=parameter!$C$4,"Overtime","On Time CO")))))</f>
        <v>Overtime</v>
      </c>
      <c r="U1794" t="str">
        <f t="shared" si="166"/>
        <v>07:03:19</v>
      </c>
      <c r="V1794" t="str">
        <f t="shared" si="167"/>
        <v>00:00:00</v>
      </c>
    </row>
    <row r="1795" spans="1:22" x14ac:dyDescent="0.3">
      <c r="A1795" t="s">
        <v>458</v>
      </c>
      <c r="B1795" t="s">
        <v>459</v>
      </c>
      <c r="C1795" t="str">
        <f>LEFT(raw!D1795,10)</f>
        <v>2021-12-29</v>
      </c>
      <c r="D1795" t="str">
        <f>LEFT(raw!E1795,8)</f>
        <v>06:00:00</v>
      </c>
      <c r="E1795" t="str">
        <f>LEFT(raw!F1795,8)</f>
        <v>15:00:00</v>
      </c>
      <c r="F1795" t="str">
        <f>LEFT(raw!G1795,8)</f>
        <v>12:59:00</v>
      </c>
      <c r="G1795" t="str">
        <f>LEFT(raw!H1795,8)</f>
        <v>19:06:07</v>
      </c>
      <c r="H1795" t="s">
        <v>19</v>
      </c>
      <c r="I1795" t="s">
        <v>6979</v>
      </c>
      <c r="J1795" t="s">
        <v>32</v>
      </c>
      <c r="K1795" t="s">
        <v>26</v>
      </c>
      <c r="L1795" t="str">
        <f>LEFT(raw!M1795,8)</f>
        <v>09:00:00</v>
      </c>
      <c r="M1795" t="s">
        <v>20</v>
      </c>
      <c r="N1795" t="s">
        <v>28</v>
      </c>
      <c r="O1795" t="s">
        <v>28</v>
      </c>
      <c r="P1795" s="2">
        <f t="shared" si="168"/>
        <v>44559</v>
      </c>
      <c r="Q1795" s="3">
        <f t="shared" ref="Q1795:Q1858" si="169">DATE(YEAR(P1795),MONTH(P1795)+1,1)-1</f>
        <v>44561</v>
      </c>
      <c r="R1795" t="str">
        <f t="shared" ref="R1795:R1858" si="170">IF(J1795="","Daily Journey",IF(J1795="On Time","Attendance",IF(J1795="Late","Attendance",IF(J1795="Pending/Rejected","Permit"))))</f>
        <v>Attendance</v>
      </c>
      <c r="S1795" t="str">
        <f t="shared" ref="S1795:S1858" si="171">IF(J1795="","On Time",IF(J1795="On Time","On Time",IF(J1795="Late","Late",IF(R1795="Permit", K1795))))</f>
        <v>Late</v>
      </c>
      <c r="T1795" t="str">
        <f>IF(R1795="Permit", J1795, IF(G1795="","NA CO", IF(G1795="00:00:00","NA CO", IF(G1795&lt;E1795,"Early",IF(I1795*1440&gt;=parameter!$C$4,"Overtime","On Time CO")))))</f>
        <v>Overtime</v>
      </c>
      <c r="U1795" t="str">
        <f t="shared" ref="U1795:U1858" si="172">IF(S1795="Late",I1795,"")</f>
        <v>06:59:00</v>
      </c>
      <c r="V1795" t="str">
        <f t="shared" ref="V1795:V1858" si="173">IF(T1795="Overtime",M1795,"")</f>
        <v>00:00:00</v>
      </c>
    </row>
    <row r="1796" spans="1:22" x14ac:dyDescent="0.3">
      <c r="A1796" t="s">
        <v>458</v>
      </c>
      <c r="B1796" t="s">
        <v>459</v>
      </c>
      <c r="C1796" t="str">
        <f>LEFT(raw!D1796,10)</f>
        <v>2021-12-30</v>
      </c>
      <c r="D1796" t="str">
        <f>LEFT(raw!E1796,8)</f>
        <v>06:00:00</v>
      </c>
      <c r="E1796" t="str">
        <f>LEFT(raw!F1796,8)</f>
        <v>15:00:00</v>
      </c>
      <c r="F1796" t="str">
        <f>LEFT(raw!G1796,8)</f>
        <v>12:57:55</v>
      </c>
      <c r="G1796" t="str">
        <f>LEFT(raw!H1796,8)</f>
        <v>19:03:26</v>
      </c>
      <c r="H1796" t="s">
        <v>19</v>
      </c>
      <c r="I1796" t="s">
        <v>6983</v>
      </c>
      <c r="J1796" t="s">
        <v>32</v>
      </c>
      <c r="K1796" t="s">
        <v>26</v>
      </c>
      <c r="L1796" t="str">
        <f>LEFT(raw!M1796,8)</f>
        <v>09:00:00</v>
      </c>
      <c r="M1796" t="s">
        <v>20</v>
      </c>
      <c r="N1796" t="s">
        <v>28</v>
      </c>
      <c r="O1796" t="s">
        <v>28</v>
      </c>
      <c r="P1796" s="2">
        <f t="shared" si="168"/>
        <v>44560</v>
      </c>
      <c r="Q1796" s="3">
        <f t="shared" si="169"/>
        <v>44561</v>
      </c>
      <c r="R1796" t="str">
        <f t="shared" si="170"/>
        <v>Attendance</v>
      </c>
      <c r="S1796" t="str">
        <f t="shared" si="171"/>
        <v>Late</v>
      </c>
      <c r="T1796" t="str">
        <f>IF(R1796="Permit", J1796, IF(G1796="","NA CO", IF(G1796="00:00:00","NA CO", IF(G1796&lt;E1796,"Early",IF(I1796*1440&gt;=parameter!$C$4,"Overtime","On Time CO")))))</f>
        <v>Overtime</v>
      </c>
      <c r="U1796" t="str">
        <f t="shared" si="172"/>
        <v>06:57:55</v>
      </c>
      <c r="V1796" t="str">
        <f t="shared" si="173"/>
        <v>00:00:00</v>
      </c>
    </row>
    <row r="1797" spans="1:22" x14ac:dyDescent="0.3">
      <c r="A1797" t="s">
        <v>458</v>
      </c>
      <c r="B1797" t="s">
        <v>459</v>
      </c>
      <c r="C1797" t="str">
        <f>LEFT(raw!D1797,10)</f>
        <v>2021-12-31</v>
      </c>
      <c r="D1797" t="str">
        <f>LEFT(raw!E1797,8)</f>
        <v>06:00:00</v>
      </c>
      <c r="E1797" t="str">
        <f>LEFT(raw!F1797,8)</f>
        <v>15:00:00</v>
      </c>
      <c r="F1797" t="str">
        <f>LEFT(raw!G1797,8)</f>
        <v>12:38:09</v>
      </c>
      <c r="G1797" t="str">
        <f>LEFT(raw!H1797,8)</f>
        <v>19:00:26</v>
      </c>
      <c r="H1797" t="s">
        <v>19</v>
      </c>
      <c r="I1797" t="s">
        <v>6987</v>
      </c>
      <c r="J1797" t="s">
        <v>32</v>
      </c>
      <c r="K1797" t="s">
        <v>26</v>
      </c>
      <c r="L1797" t="str">
        <f>LEFT(raw!M1797,8)</f>
        <v>09:00:00</v>
      </c>
      <c r="M1797" t="s">
        <v>20</v>
      </c>
      <c r="N1797" t="s">
        <v>28</v>
      </c>
      <c r="O1797" t="s">
        <v>28</v>
      </c>
      <c r="P1797" s="2">
        <f t="shared" si="168"/>
        <v>44561</v>
      </c>
      <c r="Q1797" s="3">
        <f t="shared" si="169"/>
        <v>44561</v>
      </c>
      <c r="R1797" t="str">
        <f t="shared" si="170"/>
        <v>Attendance</v>
      </c>
      <c r="S1797" t="str">
        <f t="shared" si="171"/>
        <v>Late</v>
      </c>
      <c r="T1797" t="str">
        <f>IF(R1797="Permit", J1797, IF(G1797="","NA CO", IF(G1797="00:00:00","NA CO", IF(G1797&lt;E1797,"Early",IF(I1797*1440&gt;=parameter!$C$4,"Overtime","On Time CO")))))</f>
        <v>Overtime</v>
      </c>
      <c r="U1797" t="str">
        <f t="shared" si="172"/>
        <v>06:38:09</v>
      </c>
      <c r="V1797" t="str">
        <f t="shared" si="173"/>
        <v>00:00:00</v>
      </c>
    </row>
    <row r="1798" spans="1:22" x14ac:dyDescent="0.3">
      <c r="A1798" t="s">
        <v>463</v>
      </c>
      <c r="B1798" t="s">
        <v>464</v>
      </c>
      <c r="C1798" t="str">
        <f>LEFT(raw!D1798,10)</f>
        <v>2021-12-01</v>
      </c>
      <c r="D1798" t="str">
        <f>LEFT(raw!E1798,8)</f>
        <v>00:00:00</v>
      </c>
      <c r="E1798" t="str">
        <f>LEFT(raw!F1798,8)</f>
        <v>00:00:00</v>
      </c>
      <c r="F1798" t="str">
        <f>LEFT(raw!G1798,8)</f>
        <v>08:45:56</v>
      </c>
      <c r="G1798" t="str">
        <f>LEFT(raw!H1798,8)</f>
        <v>19:37:38</v>
      </c>
      <c r="H1798" t="s">
        <v>19</v>
      </c>
      <c r="I1798" t="s">
        <v>20</v>
      </c>
      <c r="J1798" t="s">
        <v>21</v>
      </c>
      <c r="K1798" t="s">
        <v>22</v>
      </c>
      <c r="L1798" t="str">
        <f>LEFT(raw!M1798,8)</f>
        <v>10:51:42</v>
      </c>
      <c r="M1798" t="s">
        <v>20</v>
      </c>
      <c r="N1798" t="s">
        <v>465</v>
      </c>
      <c r="O1798" t="s">
        <v>465</v>
      </c>
      <c r="P1798" s="2">
        <f t="shared" si="168"/>
        <v>44531</v>
      </c>
      <c r="Q1798" s="3">
        <f t="shared" si="169"/>
        <v>44561</v>
      </c>
      <c r="R1798" t="str">
        <f t="shared" si="170"/>
        <v>Daily Journey</v>
      </c>
      <c r="S1798" t="str">
        <f t="shared" si="171"/>
        <v>On Time</v>
      </c>
      <c r="T1798" t="str">
        <f>IF(R1798="Permit", J1798, IF(G1798="","NA CO", IF(G1798="00:00:00","NA CO", IF(G1798&lt;E1798,"Early",IF(I1798*1440&gt;=parameter!$C$4,"Overtime","On Time CO")))))</f>
        <v>On Time CO</v>
      </c>
      <c r="U1798" t="str">
        <f t="shared" si="172"/>
        <v/>
      </c>
      <c r="V1798" t="str">
        <f t="shared" si="173"/>
        <v/>
      </c>
    </row>
    <row r="1799" spans="1:22" x14ac:dyDescent="0.3">
      <c r="A1799" t="s">
        <v>463</v>
      </c>
      <c r="B1799" t="s">
        <v>464</v>
      </c>
      <c r="C1799" t="str">
        <f>LEFT(raw!D1799,10)</f>
        <v>2021-12-02</v>
      </c>
      <c r="D1799" t="str">
        <f>LEFT(raw!E1799,8)</f>
        <v>07:30:00</v>
      </c>
      <c r="E1799" t="str">
        <f>LEFT(raw!F1799,8)</f>
        <v>16:30:00</v>
      </c>
      <c r="F1799" t="str">
        <f>LEFT(raw!G1799,8)</f>
        <v>09:05:42</v>
      </c>
      <c r="G1799" t="str">
        <f>LEFT(raw!H1799,8)</f>
        <v>20:58:41</v>
      </c>
      <c r="H1799" t="s">
        <v>19</v>
      </c>
      <c r="I1799" t="s">
        <v>6995</v>
      </c>
      <c r="J1799" t="s">
        <v>32</v>
      </c>
      <c r="K1799" t="s">
        <v>26</v>
      </c>
      <c r="L1799" t="str">
        <f>LEFT(raw!M1799,8)</f>
        <v>09:00:00</v>
      </c>
      <c r="M1799" t="s">
        <v>20</v>
      </c>
      <c r="N1799" t="s">
        <v>28</v>
      </c>
      <c r="O1799" t="s">
        <v>28</v>
      </c>
      <c r="P1799" s="2">
        <f t="shared" si="168"/>
        <v>44532</v>
      </c>
      <c r="Q1799" s="3">
        <f t="shared" si="169"/>
        <v>44561</v>
      </c>
      <c r="R1799" t="str">
        <f t="shared" si="170"/>
        <v>Attendance</v>
      </c>
      <c r="S1799" t="str">
        <f t="shared" si="171"/>
        <v>Late</v>
      </c>
      <c r="T1799" t="str">
        <f>IF(R1799="Permit", J1799, IF(G1799="","NA CO", IF(G1799="00:00:00","NA CO", IF(G1799&lt;E1799,"Early",IF(I1799*1440&gt;=parameter!$C$4,"Overtime","On Time CO")))))</f>
        <v>Overtime</v>
      </c>
      <c r="U1799" t="str">
        <f t="shared" si="172"/>
        <v>01:35:42</v>
      </c>
      <c r="V1799" t="str">
        <f t="shared" si="173"/>
        <v>00:00:00</v>
      </c>
    </row>
    <row r="1800" spans="1:22" x14ac:dyDescent="0.3">
      <c r="A1800" t="s">
        <v>463</v>
      </c>
      <c r="B1800" t="s">
        <v>464</v>
      </c>
      <c r="C1800" t="str">
        <f>LEFT(raw!D1800,10)</f>
        <v>2021-12-03</v>
      </c>
      <c r="D1800" t="str">
        <f>LEFT(raw!E1800,8)</f>
        <v>00:00:00</v>
      </c>
      <c r="E1800" t="str">
        <f>LEFT(raw!F1800,8)</f>
        <v>00:00:00</v>
      </c>
      <c r="F1800" t="str">
        <f>LEFT(raw!G1800,8)</f>
        <v>08:00:37</v>
      </c>
      <c r="G1800" t="str">
        <f>LEFT(raw!H1800,8)</f>
        <v>23:37:57</v>
      </c>
      <c r="H1800" t="s">
        <v>19</v>
      </c>
      <c r="I1800" t="s">
        <v>20</v>
      </c>
      <c r="J1800" t="s">
        <v>21</v>
      </c>
      <c r="K1800" t="s">
        <v>22</v>
      </c>
      <c r="L1800" t="str">
        <f>LEFT(raw!M1800,8)</f>
        <v>15:37:19</v>
      </c>
      <c r="M1800" t="s">
        <v>20</v>
      </c>
      <c r="N1800" t="s">
        <v>465</v>
      </c>
      <c r="O1800" t="s">
        <v>465</v>
      </c>
      <c r="P1800" s="2">
        <f t="shared" si="168"/>
        <v>44533</v>
      </c>
      <c r="Q1800" s="3">
        <f t="shared" si="169"/>
        <v>44561</v>
      </c>
      <c r="R1800" t="str">
        <f t="shared" si="170"/>
        <v>Daily Journey</v>
      </c>
      <c r="S1800" t="str">
        <f t="shared" si="171"/>
        <v>On Time</v>
      </c>
      <c r="T1800" t="str">
        <f>IF(R1800="Permit", J1800, IF(G1800="","NA CO", IF(G1800="00:00:00","NA CO", IF(G1800&lt;E1800,"Early",IF(I1800*1440&gt;=parameter!$C$4,"Overtime","On Time CO")))))</f>
        <v>On Time CO</v>
      </c>
      <c r="U1800" t="str">
        <f t="shared" si="172"/>
        <v/>
      </c>
      <c r="V1800" t="str">
        <f t="shared" si="173"/>
        <v/>
      </c>
    </row>
    <row r="1801" spans="1:22" x14ac:dyDescent="0.3">
      <c r="A1801" t="s">
        <v>463</v>
      </c>
      <c r="B1801" t="s">
        <v>464</v>
      </c>
      <c r="C1801" t="str">
        <f>LEFT(raw!D1801,10)</f>
        <v>2021-12-07</v>
      </c>
      <c r="D1801" t="str">
        <f>LEFT(raw!E1801,8)</f>
        <v>00:00:00</v>
      </c>
      <c r="E1801" t="str">
        <f>LEFT(raw!F1801,8)</f>
        <v>00:00:00</v>
      </c>
      <c r="F1801" t="str">
        <f>LEFT(raw!G1801,8)</f>
        <v>07:47:42</v>
      </c>
      <c r="G1801" t="str">
        <f>LEFT(raw!H1801,8)</f>
        <v>19:22:28</v>
      </c>
      <c r="H1801" t="s">
        <v>19</v>
      </c>
      <c r="I1801" t="s">
        <v>20</v>
      </c>
      <c r="J1801" t="s">
        <v>21</v>
      </c>
      <c r="K1801" t="s">
        <v>22</v>
      </c>
      <c r="L1801" t="str">
        <f>LEFT(raw!M1801,8)</f>
        <v>11:34:45</v>
      </c>
      <c r="M1801" t="s">
        <v>20</v>
      </c>
      <c r="N1801" t="s">
        <v>465</v>
      </c>
      <c r="O1801" t="s">
        <v>466</v>
      </c>
      <c r="P1801" s="2">
        <f t="shared" si="168"/>
        <v>44537</v>
      </c>
      <c r="Q1801" s="3">
        <f t="shared" si="169"/>
        <v>44561</v>
      </c>
      <c r="R1801" t="str">
        <f t="shared" si="170"/>
        <v>Daily Journey</v>
      </c>
      <c r="S1801" t="str">
        <f t="shared" si="171"/>
        <v>On Time</v>
      </c>
      <c r="T1801" t="str">
        <f>IF(R1801="Permit", J1801, IF(G1801="","NA CO", IF(G1801="00:00:00","NA CO", IF(G1801&lt;E1801,"Early",IF(I1801*1440&gt;=parameter!$C$4,"Overtime","On Time CO")))))</f>
        <v>On Time CO</v>
      </c>
      <c r="U1801" t="str">
        <f t="shared" si="172"/>
        <v/>
      </c>
      <c r="V1801" t="str">
        <f t="shared" si="173"/>
        <v/>
      </c>
    </row>
    <row r="1802" spans="1:22" x14ac:dyDescent="0.3">
      <c r="A1802" t="s">
        <v>463</v>
      </c>
      <c r="B1802" t="s">
        <v>464</v>
      </c>
      <c r="C1802" t="str">
        <f>LEFT(raw!D1802,10)</f>
        <v>2021-12-08</v>
      </c>
      <c r="D1802" t="str">
        <f>LEFT(raw!E1802,8)</f>
        <v>07:30:00</v>
      </c>
      <c r="E1802" t="str">
        <f>LEFT(raw!F1802,8)</f>
        <v>16:00:00</v>
      </c>
      <c r="F1802" t="str">
        <f>LEFT(raw!G1802,8)</f>
        <v>08:30:59</v>
      </c>
      <c r="G1802" t="str">
        <f>LEFT(raw!H1802,8)</f>
        <v>17:36:37</v>
      </c>
      <c r="H1802" t="s">
        <v>19</v>
      </c>
      <c r="I1802" t="s">
        <v>121</v>
      </c>
      <c r="J1802" t="s">
        <v>32</v>
      </c>
      <c r="K1802" t="s">
        <v>26</v>
      </c>
      <c r="L1802" t="str">
        <f>LEFT(raw!M1802,8)</f>
        <v>08:30:00</v>
      </c>
      <c r="M1802" t="s">
        <v>20</v>
      </c>
      <c r="N1802" t="s">
        <v>28</v>
      </c>
      <c r="O1802" t="s">
        <v>28</v>
      </c>
      <c r="P1802" s="2">
        <f t="shared" si="168"/>
        <v>44538</v>
      </c>
      <c r="Q1802" s="3">
        <f t="shared" si="169"/>
        <v>44561</v>
      </c>
      <c r="R1802" t="str">
        <f t="shared" si="170"/>
        <v>Attendance</v>
      </c>
      <c r="S1802" t="str">
        <f t="shared" si="171"/>
        <v>Late</v>
      </c>
      <c r="T1802" t="str">
        <f>IF(R1802="Permit", J1802, IF(G1802="","NA CO", IF(G1802="00:00:00","NA CO", IF(G1802&lt;E1802,"Early",IF(I1802*1440&gt;=parameter!$C$4,"Overtime","On Time CO")))))</f>
        <v>Overtime</v>
      </c>
      <c r="U1802" t="str">
        <f t="shared" si="172"/>
        <v>01:00:59</v>
      </c>
      <c r="V1802" t="str">
        <f t="shared" si="173"/>
        <v>00:00:00</v>
      </c>
    </row>
    <row r="1803" spans="1:22" x14ac:dyDescent="0.3">
      <c r="A1803" t="s">
        <v>463</v>
      </c>
      <c r="B1803" t="s">
        <v>464</v>
      </c>
      <c r="C1803" t="str">
        <f>LEFT(raw!D1803,10)</f>
        <v>2021-12-09</v>
      </c>
      <c r="D1803" t="str">
        <f>LEFT(raw!E1803,8)</f>
        <v>00:00:00</v>
      </c>
      <c r="E1803" t="str">
        <f>LEFT(raw!F1803,8)</f>
        <v>00:00:00</v>
      </c>
      <c r="F1803" t="str">
        <f>LEFT(raw!G1803,8)</f>
        <v>07:25:00</v>
      </c>
      <c r="G1803" t="str">
        <f>LEFT(raw!H1803,8)</f>
        <v>18:15:07</v>
      </c>
      <c r="H1803" t="s">
        <v>19</v>
      </c>
      <c r="I1803" t="s">
        <v>20</v>
      </c>
      <c r="J1803" t="s">
        <v>21</v>
      </c>
      <c r="K1803" t="s">
        <v>22</v>
      </c>
      <c r="L1803" t="str">
        <f>LEFT(raw!M1803,8)</f>
        <v>10:50:07</v>
      </c>
      <c r="M1803" t="s">
        <v>20</v>
      </c>
      <c r="N1803" t="s">
        <v>7010</v>
      </c>
      <c r="O1803" t="s">
        <v>467</v>
      </c>
      <c r="P1803" s="2">
        <f t="shared" si="168"/>
        <v>44539</v>
      </c>
      <c r="Q1803" s="3">
        <f t="shared" si="169"/>
        <v>44561</v>
      </c>
      <c r="R1803" t="str">
        <f t="shared" si="170"/>
        <v>Daily Journey</v>
      </c>
      <c r="S1803" t="str">
        <f t="shared" si="171"/>
        <v>On Time</v>
      </c>
      <c r="T1803" t="str">
        <f>IF(R1803="Permit", J1803, IF(G1803="","NA CO", IF(G1803="00:00:00","NA CO", IF(G1803&lt;E1803,"Early",IF(I1803*1440&gt;=parameter!$C$4,"Overtime","On Time CO")))))</f>
        <v>On Time CO</v>
      </c>
      <c r="U1803" t="str">
        <f t="shared" si="172"/>
        <v/>
      </c>
      <c r="V1803" t="str">
        <f t="shared" si="173"/>
        <v/>
      </c>
    </row>
    <row r="1804" spans="1:22" x14ac:dyDescent="0.3">
      <c r="A1804" t="s">
        <v>463</v>
      </c>
      <c r="B1804" t="s">
        <v>464</v>
      </c>
      <c r="C1804" t="str">
        <f>LEFT(raw!D1804,10)</f>
        <v>2021-12-10</v>
      </c>
      <c r="D1804" t="str">
        <f>LEFT(raw!E1804,8)</f>
        <v>07:30:00</v>
      </c>
      <c r="E1804" t="str">
        <f>LEFT(raw!F1804,8)</f>
        <v>16:30:00</v>
      </c>
      <c r="F1804" t="str">
        <f>LEFT(raw!G1804,8)</f>
        <v>08:28:14</v>
      </c>
      <c r="G1804" t="str">
        <f>LEFT(raw!H1804,8)</f>
        <v>20:01:41</v>
      </c>
      <c r="H1804" t="s">
        <v>19</v>
      </c>
      <c r="I1804" t="s">
        <v>7013</v>
      </c>
      <c r="J1804" t="s">
        <v>32</v>
      </c>
      <c r="K1804" t="s">
        <v>26</v>
      </c>
      <c r="L1804" t="str">
        <f>LEFT(raw!M1804,8)</f>
        <v>09:00:00</v>
      </c>
      <c r="M1804" t="s">
        <v>20</v>
      </c>
      <c r="N1804" t="s">
        <v>28</v>
      </c>
      <c r="O1804" t="s">
        <v>28</v>
      </c>
      <c r="P1804" s="2">
        <f t="shared" si="168"/>
        <v>44540</v>
      </c>
      <c r="Q1804" s="3">
        <f t="shared" si="169"/>
        <v>44561</v>
      </c>
      <c r="R1804" t="str">
        <f t="shared" si="170"/>
        <v>Attendance</v>
      </c>
      <c r="S1804" t="str">
        <f t="shared" si="171"/>
        <v>Late</v>
      </c>
      <c r="T1804" t="str">
        <f>IF(R1804="Permit", J1804, IF(G1804="","NA CO", IF(G1804="00:00:00","NA CO", IF(G1804&lt;E1804,"Early",IF(I1804*1440&gt;=parameter!$C$4,"Overtime","On Time CO")))))</f>
        <v>On Time CO</v>
      </c>
      <c r="U1804" t="str">
        <f t="shared" si="172"/>
        <v>00:58:14</v>
      </c>
      <c r="V1804" t="str">
        <f t="shared" si="173"/>
        <v/>
      </c>
    </row>
    <row r="1805" spans="1:22" x14ac:dyDescent="0.3">
      <c r="A1805" t="s">
        <v>463</v>
      </c>
      <c r="B1805" t="s">
        <v>464</v>
      </c>
      <c r="C1805" t="str">
        <f>LEFT(raw!D1805,10)</f>
        <v>2021-12-13</v>
      </c>
      <c r="D1805" t="str">
        <f>LEFT(raw!E1805,8)</f>
        <v>00:00:00</v>
      </c>
      <c r="E1805" t="str">
        <f>LEFT(raw!F1805,8)</f>
        <v>00:00:00</v>
      </c>
      <c r="F1805" t="str">
        <f>LEFT(raw!G1805,8)</f>
        <v>08:30:20</v>
      </c>
      <c r="G1805" t="str">
        <f>LEFT(raw!H1805,8)</f>
        <v>20:06:18</v>
      </c>
      <c r="H1805" t="s">
        <v>19</v>
      </c>
      <c r="I1805" t="s">
        <v>20</v>
      </c>
      <c r="J1805" t="s">
        <v>21</v>
      </c>
      <c r="K1805" t="s">
        <v>22</v>
      </c>
      <c r="L1805" t="str">
        <f>LEFT(raw!M1805,8)</f>
        <v>11:35:57</v>
      </c>
      <c r="M1805" t="s">
        <v>20</v>
      </c>
      <c r="N1805" t="s">
        <v>467</v>
      </c>
      <c r="O1805" t="s">
        <v>467</v>
      </c>
      <c r="P1805" s="2">
        <f t="shared" si="168"/>
        <v>44543</v>
      </c>
      <c r="Q1805" s="3">
        <f t="shared" si="169"/>
        <v>44561</v>
      </c>
      <c r="R1805" t="str">
        <f t="shared" si="170"/>
        <v>Daily Journey</v>
      </c>
      <c r="S1805" t="str">
        <f t="shared" si="171"/>
        <v>On Time</v>
      </c>
      <c r="T1805" t="str">
        <f>IF(R1805="Permit", J1805, IF(G1805="","NA CO", IF(G1805="00:00:00","NA CO", IF(G1805&lt;E1805,"Early",IF(I1805*1440&gt;=parameter!$C$4,"Overtime","On Time CO")))))</f>
        <v>On Time CO</v>
      </c>
      <c r="U1805" t="str">
        <f t="shared" si="172"/>
        <v/>
      </c>
      <c r="V1805" t="str">
        <f t="shared" si="173"/>
        <v/>
      </c>
    </row>
    <row r="1806" spans="1:22" x14ac:dyDescent="0.3">
      <c r="A1806" t="s">
        <v>463</v>
      </c>
      <c r="B1806" t="s">
        <v>464</v>
      </c>
      <c r="C1806" t="str">
        <f>LEFT(raw!D1806,10)</f>
        <v>2021-12-14</v>
      </c>
      <c r="D1806" t="str">
        <f>LEFT(raw!E1806,8)</f>
        <v>07:30:00</v>
      </c>
      <c r="E1806" t="str">
        <f>LEFT(raw!F1806,8)</f>
        <v>16:30:00</v>
      </c>
      <c r="F1806" t="str">
        <f>LEFT(raw!G1806,8)</f>
        <v>08:38:16</v>
      </c>
      <c r="G1806" t="str">
        <f>LEFT(raw!H1806,8)</f>
        <v>18:26:16</v>
      </c>
      <c r="H1806" t="s">
        <v>19</v>
      </c>
      <c r="I1806" t="s">
        <v>7021</v>
      </c>
      <c r="J1806" t="s">
        <v>32</v>
      </c>
      <c r="K1806" t="s">
        <v>26</v>
      </c>
      <c r="L1806" t="str">
        <f>LEFT(raw!M1806,8)</f>
        <v>09:00:00</v>
      </c>
      <c r="M1806" t="s">
        <v>20</v>
      </c>
      <c r="N1806" t="s">
        <v>28</v>
      </c>
      <c r="O1806" t="s">
        <v>28</v>
      </c>
      <c r="P1806" s="2">
        <f t="shared" si="168"/>
        <v>44544</v>
      </c>
      <c r="Q1806" s="3">
        <f t="shared" si="169"/>
        <v>44561</v>
      </c>
      <c r="R1806" t="str">
        <f t="shared" si="170"/>
        <v>Attendance</v>
      </c>
      <c r="S1806" t="str">
        <f t="shared" si="171"/>
        <v>Late</v>
      </c>
      <c r="T1806" t="str">
        <f>IF(R1806="Permit", J1806, IF(G1806="","NA CO", IF(G1806="00:00:00","NA CO", IF(G1806&lt;E1806,"Early",IF(I1806*1440&gt;=parameter!$C$4,"Overtime","On Time CO")))))</f>
        <v>Overtime</v>
      </c>
      <c r="U1806" t="str">
        <f t="shared" si="172"/>
        <v>01:08:16</v>
      </c>
      <c r="V1806" t="str">
        <f t="shared" si="173"/>
        <v>00:00:00</v>
      </c>
    </row>
    <row r="1807" spans="1:22" x14ac:dyDescent="0.3">
      <c r="A1807" t="s">
        <v>463</v>
      </c>
      <c r="B1807" t="s">
        <v>464</v>
      </c>
      <c r="C1807" t="str">
        <f>LEFT(raw!D1807,10)</f>
        <v>2021-12-15</v>
      </c>
      <c r="D1807" t="str">
        <f>LEFT(raw!E1807,8)</f>
        <v>00:00:00</v>
      </c>
      <c r="E1807" t="str">
        <f>LEFT(raw!F1807,8)</f>
        <v>00:00:00</v>
      </c>
      <c r="F1807" t="str">
        <f>LEFT(raw!G1807,8)</f>
        <v>07:50:33</v>
      </c>
      <c r="G1807" t="str">
        <f>LEFT(raw!H1807,8)</f>
        <v>18:21:24</v>
      </c>
      <c r="H1807" t="s">
        <v>19</v>
      </c>
      <c r="I1807" t="s">
        <v>20</v>
      </c>
      <c r="J1807" t="s">
        <v>21</v>
      </c>
      <c r="K1807" t="s">
        <v>22</v>
      </c>
      <c r="L1807" t="str">
        <f>LEFT(raw!M1807,8)</f>
        <v>10:30:50</v>
      </c>
      <c r="M1807" t="s">
        <v>20</v>
      </c>
      <c r="N1807" t="s">
        <v>1497</v>
      </c>
      <c r="O1807" t="s">
        <v>465</v>
      </c>
      <c r="P1807" s="2">
        <f t="shared" si="168"/>
        <v>44545</v>
      </c>
      <c r="Q1807" s="3">
        <f t="shared" si="169"/>
        <v>44561</v>
      </c>
      <c r="R1807" t="str">
        <f t="shared" si="170"/>
        <v>Daily Journey</v>
      </c>
      <c r="S1807" t="str">
        <f t="shared" si="171"/>
        <v>On Time</v>
      </c>
      <c r="T1807" t="str">
        <f>IF(R1807="Permit", J1807, IF(G1807="","NA CO", IF(G1807="00:00:00","NA CO", IF(G1807&lt;E1807,"Early",IF(I1807*1440&gt;=parameter!$C$4,"Overtime","On Time CO")))))</f>
        <v>On Time CO</v>
      </c>
      <c r="U1807" t="str">
        <f t="shared" si="172"/>
        <v/>
      </c>
      <c r="V1807" t="str">
        <f t="shared" si="173"/>
        <v/>
      </c>
    </row>
    <row r="1808" spans="1:22" x14ac:dyDescent="0.3">
      <c r="A1808" t="s">
        <v>463</v>
      </c>
      <c r="B1808" t="s">
        <v>464</v>
      </c>
      <c r="C1808" t="str">
        <f>LEFT(raw!D1808,10)</f>
        <v>2021-12-16</v>
      </c>
      <c r="D1808" t="str">
        <f>LEFT(raw!E1808,8)</f>
        <v>07:30:00</v>
      </c>
      <c r="E1808" t="str">
        <f>LEFT(raw!F1808,8)</f>
        <v>16:30:00</v>
      </c>
      <c r="F1808" t="str">
        <f>LEFT(raw!G1808,8)</f>
        <v>08:28:28</v>
      </c>
      <c r="G1808" t="str">
        <f>LEFT(raw!H1808,8)</f>
        <v>17:32:47</v>
      </c>
      <c r="H1808" t="s">
        <v>19</v>
      </c>
      <c r="I1808" t="s">
        <v>7028</v>
      </c>
      <c r="J1808" t="s">
        <v>32</v>
      </c>
      <c r="K1808" t="s">
        <v>26</v>
      </c>
      <c r="L1808" t="str">
        <f>LEFT(raw!M1808,8)</f>
        <v>09:00:00</v>
      </c>
      <c r="M1808" t="s">
        <v>20</v>
      </c>
      <c r="N1808" t="s">
        <v>28</v>
      </c>
      <c r="O1808" t="s">
        <v>28</v>
      </c>
      <c r="P1808" s="2">
        <f t="shared" si="168"/>
        <v>44546</v>
      </c>
      <c r="Q1808" s="3">
        <f t="shared" si="169"/>
        <v>44561</v>
      </c>
      <c r="R1808" t="str">
        <f t="shared" si="170"/>
        <v>Attendance</v>
      </c>
      <c r="S1808" t="str">
        <f t="shared" si="171"/>
        <v>Late</v>
      </c>
      <c r="T1808" t="str">
        <f>IF(R1808="Permit", J1808, IF(G1808="","NA CO", IF(G1808="00:00:00","NA CO", IF(G1808&lt;E1808,"Early",IF(I1808*1440&gt;=parameter!$C$4,"Overtime","On Time CO")))))</f>
        <v>On Time CO</v>
      </c>
      <c r="U1808" t="str">
        <f t="shared" si="172"/>
        <v>00:58:28</v>
      </c>
      <c r="V1808" t="str">
        <f t="shared" si="173"/>
        <v/>
      </c>
    </row>
    <row r="1809" spans="1:22" x14ac:dyDescent="0.3">
      <c r="A1809" t="s">
        <v>463</v>
      </c>
      <c r="B1809" t="s">
        <v>464</v>
      </c>
      <c r="C1809" t="str">
        <f>LEFT(raw!D1809,10)</f>
        <v>2021-12-17</v>
      </c>
      <c r="D1809" t="str">
        <f>LEFT(raw!E1809,8)</f>
        <v>00:00:00</v>
      </c>
      <c r="E1809" t="str">
        <f>LEFT(raw!F1809,8)</f>
        <v>00:00:00</v>
      </c>
      <c r="F1809" t="str">
        <f>LEFT(raw!G1809,8)</f>
        <v>08:51:31</v>
      </c>
      <c r="G1809" t="str">
        <f>LEFT(raw!H1809,8)</f>
        <v>18:09:39</v>
      </c>
      <c r="H1809" t="s">
        <v>19</v>
      </c>
      <c r="I1809" t="s">
        <v>20</v>
      </c>
      <c r="J1809" t="s">
        <v>21</v>
      </c>
      <c r="K1809" t="s">
        <v>22</v>
      </c>
      <c r="L1809" t="str">
        <f>LEFT(raw!M1809,8)</f>
        <v>09:18:08</v>
      </c>
      <c r="M1809" t="s">
        <v>20</v>
      </c>
      <c r="N1809" t="s">
        <v>467</v>
      </c>
      <c r="O1809" t="s">
        <v>467</v>
      </c>
      <c r="P1809" s="2">
        <f t="shared" si="168"/>
        <v>44547</v>
      </c>
      <c r="Q1809" s="3">
        <f t="shared" si="169"/>
        <v>44561</v>
      </c>
      <c r="R1809" t="str">
        <f t="shared" si="170"/>
        <v>Daily Journey</v>
      </c>
      <c r="S1809" t="str">
        <f t="shared" si="171"/>
        <v>On Time</v>
      </c>
      <c r="T1809" t="str">
        <f>IF(R1809="Permit", J1809, IF(G1809="","NA CO", IF(G1809="00:00:00","NA CO", IF(G1809&lt;E1809,"Early",IF(I1809*1440&gt;=parameter!$C$4,"Overtime","On Time CO")))))</f>
        <v>On Time CO</v>
      </c>
      <c r="U1809" t="str">
        <f t="shared" si="172"/>
        <v/>
      </c>
      <c r="V1809" t="str">
        <f t="shared" si="173"/>
        <v/>
      </c>
    </row>
    <row r="1810" spans="1:22" x14ac:dyDescent="0.3">
      <c r="A1810" t="s">
        <v>463</v>
      </c>
      <c r="B1810" t="s">
        <v>464</v>
      </c>
      <c r="C1810" t="str">
        <f>LEFT(raw!D1810,10)</f>
        <v>2021-12-20</v>
      </c>
      <c r="D1810" t="str">
        <f>LEFT(raw!E1810,8)</f>
        <v>07:30:00</v>
      </c>
      <c r="E1810" t="str">
        <f>LEFT(raw!F1810,8)</f>
        <v>16:30:00</v>
      </c>
      <c r="F1810" t="str">
        <f>LEFT(raw!G1810,8)</f>
        <v>08:32:01</v>
      </c>
      <c r="G1810" t="str">
        <f>LEFT(raw!H1810,8)</f>
        <v>17:32:43</v>
      </c>
      <c r="H1810" t="s">
        <v>19</v>
      </c>
      <c r="I1810" t="s">
        <v>7035</v>
      </c>
      <c r="J1810" t="s">
        <v>32</v>
      </c>
      <c r="K1810" t="s">
        <v>26</v>
      </c>
      <c r="L1810" t="str">
        <f>LEFT(raw!M1810,8)</f>
        <v>09:00:00</v>
      </c>
      <c r="M1810" t="s">
        <v>20</v>
      </c>
      <c r="N1810" t="s">
        <v>28</v>
      </c>
      <c r="O1810" t="s">
        <v>28</v>
      </c>
      <c r="P1810" s="2">
        <f t="shared" si="168"/>
        <v>44550</v>
      </c>
      <c r="Q1810" s="3">
        <f t="shared" si="169"/>
        <v>44561</v>
      </c>
      <c r="R1810" t="str">
        <f t="shared" si="170"/>
        <v>Attendance</v>
      </c>
      <c r="S1810" t="str">
        <f t="shared" si="171"/>
        <v>Late</v>
      </c>
      <c r="T1810" t="str">
        <f>IF(R1810="Permit", J1810, IF(G1810="","NA CO", IF(G1810="00:00:00","NA CO", IF(G1810&lt;E1810,"Early",IF(I1810*1440&gt;=parameter!$C$4,"Overtime","On Time CO")))))</f>
        <v>Overtime</v>
      </c>
      <c r="U1810" t="str">
        <f t="shared" si="172"/>
        <v>01:02:01</v>
      </c>
      <c r="V1810" t="str">
        <f t="shared" si="173"/>
        <v>00:00:00</v>
      </c>
    </row>
    <row r="1811" spans="1:22" x14ac:dyDescent="0.3">
      <c r="A1811" t="s">
        <v>463</v>
      </c>
      <c r="B1811" t="s">
        <v>464</v>
      </c>
      <c r="C1811" t="str">
        <f>LEFT(raw!D1811,10)</f>
        <v>2021-12-21</v>
      </c>
      <c r="D1811" t="str">
        <f>LEFT(raw!E1811,8)</f>
        <v>00:00:00</v>
      </c>
      <c r="E1811" t="str">
        <f>LEFT(raw!F1811,8)</f>
        <v>00:00:00</v>
      </c>
      <c r="F1811" t="str">
        <f>LEFT(raw!G1811,8)</f>
        <v>08:07:44</v>
      </c>
      <c r="G1811" t="str">
        <f>LEFT(raw!H1811,8)</f>
        <v>21:42:25</v>
      </c>
      <c r="H1811" t="s">
        <v>19</v>
      </c>
      <c r="I1811" t="s">
        <v>20</v>
      </c>
      <c r="J1811" t="s">
        <v>21</v>
      </c>
      <c r="K1811" t="s">
        <v>22</v>
      </c>
      <c r="L1811" t="str">
        <f>LEFT(raw!M1811,8)</f>
        <v>13:34:40</v>
      </c>
      <c r="M1811" t="s">
        <v>20</v>
      </c>
      <c r="N1811" t="s">
        <v>467</v>
      </c>
      <c r="O1811" t="s">
        <v>465</v>
      </c>
      <c r="P1811" s="2">
        <f t="shared" si="168"/>
        <v>44551</v>
      </c>
      <c r="Q1811" s="3">
        <f t="shared" si="169"/>
        <v>44561</v>
      </c>
      <c r="R1811" t="str">
        <f t="shared" si="170"/>
        <v>Daily Journey</v>
      </c>
      <c r="S1811" t="str">
        <f t="shared" si="171"/>
        <v>On Time</v>
      </c>
      <c r="T1811" t="str">
        <f>IF(R1811="Permit", J1811, IF(G1811="","NA CO", IF(G1811="00:00:00","NA CO", IF(G1811&lt;E1811,"Early",IF(I1811*1440&gt;=parameter!$C$4,"Overtime","On Time CO")))))</f>
        <v>On Time CO</v>
      </c>
      <c r="U1811" t="str">
        <f t="shared" si="172"/>
        <v/>
      </c>
      <c r="V1811" t="str">
        <f t="shared" si="173"/>
        <v/>
      </c>
    </row>
    <row r="1812" spans="1:22" x14ac:dyDescent="0.3">
      <c r="A1812" t="s">
        <v>463</v>
      </c>
      <c r="B1812" t="s">
        <v>464</v>
      </c>
      <c r="C1812" t="str">
        <f>LEFT(raw!D1812,10)</f>
        <v>2021-12-22</v>
      </c>
      <c r="D1812" t="str">
        <f>LEFT(raw!E1812,8)</f>
        <v>07:30:00</v>
      </c>
      <c r="E1812" t="str">
        <f>LEFT(raw!F1812,8)</f>
        <v>16:00:00</v>
      </c>
      <c r="F1812" t="str">
        <f>LEFT(raw!G1812,8)</f>
        <v>09:25:53</v>
      </c>
      <c r="G1812" t="str">
        <f>LEFT(raw!H1812,8)</f>
        <v>17:37:03</v>
      </c>
      <c r="H1812" t="s">
        <v>19</v>
      </c>
      <c r="I1812" t="s">
        <v>7042</v>
      </c>
      <c r="J1812" t="s">
        <v>32</v>
      </c>
      <c r="K1812" t="s">
        <v>26</v>
      </c>
      <c r="L1812" t="str">
        <f>LEFT(raw!M1812,8)</f>
        <v>08:30:00</v>
      </c>
      <c r="M1812" t="s">
        <v>20</v>
      </c>
      <c r="N1812" t="s">
        <v>28</v>
      </c>
      <c r="O1812" t="s">
        <v>28</v>
      </c>
      <c r="P1812" s="2">
        <f t="shared" si="168"/>
        <v>44552</v>
      </c>
      <c r="Q1812" s="3">
        <f t="shared" si="169"/>
        <v>44561</v>
      </c>
      <c r="R1812" t="str">
        <f t="shared" si="170"/>
        <v>Attendance</v>
      </c>
      <c r="S1812" t="str">
        <f t="shared" si="171"/>
        <v>Late</v>
      </c>
      <c r="T1812" t="str">
        <f>IF(R1812="Permit", J1812, IF(G1812="","NA CO", IF(G1812="00:00:00","NA CO", IF(G1812&lt;E1812,"Early",IF(I1812*1440&gt;=parameter!$C$4,"Overtime","On Time CO")))))</f>
        <v>Overtime</v>
      </c>
      <c r="U1812" t="str">
        <f t="shared" si="172"/>
        <v>01:55:53</v>
      </c>
      <c r="V1812" t="str">
        <f t="shared" si="173"/>
        <v>00:00:00</v>
      </c>
    </row>
    <row r="1813" spans="1:22" x14ac:dyDescent="0.3">
      <c r="A1813" t="s">
        <v>463</v>
      </c>
      <c r="B1813" t="s">
        <v>464</v>
      </c>
      <c r="C1813" t="str">
        <f>LEFT(raw!D1813,10)</f>
        <v>2021-12-23</v>
      </c>
      <c r="D1813" t="str">
        <f>LEFT(raw!E1813,8)</f>
        <v>00:00:00</v>
      </c>
      <c r="E1813" t="str">
        <f>LEFT(raw!F1813,8)</f>
        <v>00:00:00</v>
      </c>
      <c r="F1813" t="str">
        <f>LEFT(raw!G1813,8)</f>
        <v>07:12:44</v>
      </c>
      <c r="G1813" t="str">
        <f>LEFT(raw!H1813,8)</f>
        <v/>
      </c>
      <c r="H1813" t="s">
        <v>19</v>
      </c>
      <c r="I1813" t="s">
        <v>20</v>
      </c>
      <c r="J1813" t="s">
        <v>21</v>
      </c>
      <c r="K1813" t="s">
        <v>22</v>
      </c>
      <c r="L1813" t="str">
        <f>LEFT(raw!M1813,8)</f>
        <v>00:00:00</v>
      </c>
      <c r="M1813" t="s">
        <v>20</v>
      </c>
      <c r="N1813" t="s">
        <v>465</v>
      </c>
      <c r="P1813" s="2">
        <f t="shared" si="168"/>
        <v>44553</v>
      </c>
      <c r="Q1813" s="3">
        <f t="shared" si="169"/>
        <v>44561</v>
      </c>
      <c r="R1813" t="str">
        <f t="shared" si="170"/>
        <v>Daily Journey</v>
      </c>
      <c r="S1813" t="str">
        <f t="shared" si="171"/>
        <v>On Time</v>
      </c>
      <c r="T1813" t="str">
        <f>IF(R1813="Permit", J1813, IF(G1813="","NA CO", IF(G1813="00:00:00","NA CO", IF(G1813&lt;E1813,"Early",IF(I1813*1440&gt;=parameter!$C$4,"Overtime","On Time CO")))))</f>
        <v>NA CO</v>
      </c>
      <c r="U1813" t="str">
        <f t="shared" si="172"/>
        <v/>
      </c>
      <c r="V1813" t="str">
        <f t="shared" si="173"/>
        <v/>
      </c>
    </row>
    <row r="1814" spans="1:22" x14ac:dyDescent="0.3">
      <c r="A1814" t="s">
        <v>463</v>
      </c>
      <c r="B1814" t="s">
        <v>464</v>
      </c>
      <c r="C1814" t="str">
        <f>LEFT(raw!D1814,10)</f>
        <v>2021-12-24</v>
      </c>
      <c r="D1814" t="str">
        <f>LEFT(raw!E1814,8)</f>
        <v>07:30:00</v>
      </c>
      <c r="E1814" t="str">
        <f>LEFT(raw!F1814,8)</f>
        <v>16:30:00</v>
      </c>
      <c r="F1814" t="str">
        <f>LEFT(raw!G1814,8)</f>
        <v>08:24:50</v>
      </c>
      <c r="G1814" t="str">
        <f>LEFT(raw!H1814,8)</f>
        <v>20:08:50</v>
      </c>
      <c r="H1814" t="s">
        <v>19</v>
      </c>
      <c r="I1814" t="s">
        <v>7047</v>
      </c>
      <c r="J1814" t="s">
        <v>32</v>
      </c>
      <c r="K1814" t="s">
        <v>26</v>
      </c>
      <c r="L1814" t="str">
        <f>LEFT(raw!M1814,8)</f>
        <v>09:00:00</v>
      </c>
      <c r="M1814" t="s">
        <v>20</v>
      </c>
      <c r="N1814" t="s">
        <v>28</v>
      </c>
      <c r="O1814" t="s">
        <v>28</v>
      </c>
      <c r="P1814" s="2">
        <f t="shared" si="168"/>
        <v>44554</v>
      </c>
      <c r="Q1814" s="3">
        <f t="shared" si="169"/>
        <v>44561</v>
      </c>
      <c r="R1814" t="str">
        <f t="shared" si="170"/>
        <v>Attendance</v>
      </c>
      <c r="S1814" t="str">
        <f t="shared" si="171"/>
        <v>Late</v>
      </c>
      <c r="T1814" t="str">
        <f>IF(R1814="Permit", J1814, IF(G1814="","NA CO", IF(G1814="00:00:00","NA CO", IF(G1814&lt;E1814,"Early",IF(I1814*1440&gt;=parameter!$C$4,"Overtime","On Time CO")))))</f>
        <v>On Time CO</v>
      </c>
      <c r="U1814" t="str">
        <f t="shared" si="172"/>
        <v>00:54:50</v>
      </c>
      <c r="V1814" t="str">
        <f t="shared" si="173"/>
        <v/>
      </c>
    </row>
    <row r="1815" spans="1:22" x14ac:dyDescent="0.3">
      <c r="A1815" t="s">
        <v>463</v>
      </c>
      <c r="B1815" t="s">
        <v>464</v>
      </c>
      <c r="C1815" t="str">
        <f>LEFT(raw!D1815,10)</f>
        <v>2021-12-27</v>
      </c>
      <c r="D1815" t="str">
        <f>LEFT(raw!E1815,8)</f>
        <v>00:00:00</v>
      </c>
      <c r="E1815" t="str">
        <f>LEFT(raw!F1815,8)</f>
        <v>00:00:00</v>
      </c>
      <c r="F1815" t="str">
        <f>LEFT(raw!G1815,8)</f>
        <v>08:03:22</v>
      </c>
      <c r="G1815" t="str">
        <f>LEFT(raw!H1815,8)</f>
        <v/>
      </c>
      <c r="H1815" t="s">
        <v>19</v>
      </c>
      <c r="I1815" t="s">
        <v>20</v>
      </c>
      <c r="J1815" t="s">
        <v>21</v>
      </c>
      <c r="K1815" t="s">
        <v>22</v>
      </c>
      <c r="L1815" t="str">
        <f>LEFT(raw!M1815,8)</f>
        <v>00:00:00</v>
      </c>
      <c r="M1815" t="s">
        <v>20</v>
      </c>
      <c r="N1815" t="s">
        <v>465</v>
      </c>
      <c r="P1815" s="2">
        <f t="shared" si="168"/>
        <v>44557</v>
      </c>
      <c r="Q1815" s="3">
        <f t="shared" si="169"/>
        <v>44561</v>
      </c>
      <c r="R1815" t="str">
        <f t="shared" si="170"/>
        <v>Daily Journey</v>
      </c>
      <c r="S1815" t="str">
        <f t="shared" si="171"/>
        <v>On Time</v>
      </c>
      <c r="T1815" t="str">
        <f>IF(R1815="Permit", J1815, IF(G1815="","NA CO", IF(G1815="00:00:00","NA CO", IF(G1815&lt;E1815,"Early",IF(I1815*1440&gt;=parameter!$C$4,"Overtime","On Time CO")))))</f>
        <v>NA CO</v>
      </c>
      <c r="U1815" t="str">
        <f t="shared" si="172"/>
        <v/>
      </c>
      <c r="V1815" t="str">
        <f t="shared" si="173"/>
        <v/>
      </c>
    </row>
    <row r="1816" spans="1:22" x14ac:dyDescent="0.3">
      <c r="A1816" t="s">
        <v>463</v>
      </c>
      <c r="B1816" t="s">
        <v>464</v>
      </c>
      <c r="C1816" t="str">
        <f>LEFT(raw!D1816,10)</f>
        <v>2021-12-28</v>
      </c>
      <c r="D1816" t="str">
        <f>LEFT(raw!E1816,8)</f>
        <v>07:30:00</v>
      </c>
      <c r="E1816" t="str">
        <f>LEFT(raw!F1816,8)</f>
        <v>16:30:00</v>
      </c>
      <c r="F1816" t="str">
        <f>LEFT(raw!G1816,8)</f>
        <v>08:30:31</v>
      </c>
      <c r="G1816" t="str">
        <f>LEFT(raw!H1816,8)</f>
        <v>17:35:45</v>
      </c>
      <c r="H1816" t="s">
        <v>19</v>
      </c>
      <c r="I1816" t="s">
        <v>7051</v>
      </c>
      <c r="J1816" t="s">
        <v>32</v>
      </c>
      <c r="K1816" t="s">
        <v>26</v>
      </c>
      <c r="L1816" t="str">
        <f>LEFT(raw!M1816,8)</f>
        <v>09:00:00</v>
      </c>
      <c r="M1816" t="s">
        <v>20</v>
      </c>
      <c r="N1816" t="s">
        <v>28</v>
      </c>
      <c r="O1816" t="s">
        <v>28</v>
      </c>
      <c r="P1816" s="2">
        <f t="shared" si="168"/>
        <v>44558</v>
      </c>
      <c r="Q1816" s="3">
        <f t="shared" si="169"/>
        <v>44561</v>
      </c>
      <c r="R1816" t="str">
        <f t="shared" si="170"/>
        <v>Attendance</v>
      </c>
      <c r="S1816" t="str">
        <f t="shared" si="171"/>
        <v>Late</v>
      </c>
      <c r="T1816" t="str">
        <f>IF(R1816="Permit", J1816, IF(G1816="","NA CO", IF(G1816="00:00:00","NA CO", IF(G1816&lt;E1816,"Early",IF(I1816*1440&gt;=parameter!$C$4,"Overtime","On Time CO")))))</f>
        <v>Overtime</v>
      </c>
      <c r="U1816" t="str">
        <f t="shared" si="172"/>
        <v>01:00:31</v>
      </c>
      <c r="V1816" t="str">
        <f t="shared" si="173"/>
        <v>00:00:00</v>
      </c>
    </row>
    <row r="1817" spans="1:22" x14ac:dyDescent="0.3">
      <c r="A1817" t="s">
        <v>463</v>
      </c>
      <c r="B1817" t="s">
        <v>464</v>
      </c>
      <c r="C1817" t="str">
        <f>LEFT(raw!D1817,10)</f>
        <v>2021-12-29</v>
      </c>
      <c r="D1817" t="str">
        <f>LEFT(raw!E1817,8)</f>
        <v>00:00:00</v>
      </c>
      <c r="E1817" t="str">
        <f>LEFT(raw!F1817,8)</f>
        <v>00:00:00</v>
      </c>
      <c r="F1817" t="str">
        <f>LEFT(raw!G1817,8)</f>
        <v>08:19:54</v>
      </c>
      <c r="G1817" t="str">
        <f>LEFT(raw!H1817,8)</f>
        <v>23:59:08</v>
      </c>
      <c r="H1817" t="s">
        <v>19</v>
      </c>
      <c r="I1817" t="s">
        <v>20</v>
      </c>
      <c r="J1817" t="s">
        <v>21</v>
      </c>
      <c r="K1817" t="s">
        <v>22</v>
      </c>
      <c r="L1817" t="str">
        <f>LEFT(raw!M1817,8)</f>
        <v>15:39:13</v>
      </c>
      <c r="M1817" t="s">
        <v>20</v>
      </c>
      <c r="N1817" t="s">
        <v>7056</v>
      </c>
      <c r="O1817" t="s">
        <v>465</v>
      </c>
      <c r="P1817" s="2">
        <f t="shared" si="168"/>
        <v>44559</v>
      </c>
      <c r="Q1817" s="3">
        <f t="shared" si="169"/>
        <v>44561</v>
      </c>
      <c r="R1817" t="str">
        <f t="shared" si="170"/>
        <v>Daily Journey</v>
      </c>
      <c r="S1817" t="str">
        <f t="shared" si="171"/>
        <v>On Time</v>
      </c>
      <c r="T1817" t="str">
        <f>IF(R1817="Permit", J1817, IF(G1817="","NA CO", IF(G1817="00:00:00","NA CO", IF(G1817&lt;E1817,"Early",IF(I1817*1440&gt;=parameter!$C$4,"Overtime","On Time CO")))))</f>
        <v>On Time CO</v>
      </c>
      <c r="U1817" t="str">
        <f t="shared" si="172"/>
        <v/>
      </c>
      <c r="V1817" t="str">
        <f t="shared" si="173"/>
        <v/>
      </c>
    </row>
    <row r="1818" spans="1:22" x14ac:dyDescent="0.3">
      <c r="A1818" t="s">
        <v>463</v>
      </c>
      <c r="B1818" t="s">
        <v>464</v>
      </c>
      <c r="C1818" t="str">
        <f>LEFT(raw!D1818,10)</f>
        <v>2021-12-30</v>
      </c>
      <c r="D1818" t="str">
        <f>LEFT(raw!E1818,8)</f>
        <v>00:00:00</v>
      </c>
      <c r="E1818" t="str">
        <f>LEFT(raw!F1818,8)</f>
        <v>00:00:00</v>
      </c>
      <c r="F1818" t="str">
        <f>LEFT(raw!G1818,8)</f>
        <v>08:46:00</v>
      </c>
      <c r="G1818" t="str">
        <f>LEFT(raw!H1818,8)</f>
        <v>18:27:37</v>
      </c>
      <c r="H1818" t="s">
        <v>19</v>
      </c>
      <c r="I1818" t="s">
        <v>20</v>
      </c>
      <c r="J1818" t="s">
        <v>21</v>
      </c>
      <c r="K1818" t="s">
        <v>22</v>
      </c>
      <c r="L1818" t="str">
        <f>LEFT(raw!M1818,8)</f>
        <v>09:41:37</v>
      </c>
      <c r="M1818" t="s">
        <v>20</v>
      </c>
      <c r="N1818" t="s">
        <v>465</v>
      </c>
      <c r="O1818" t="s">
        <v>465</v>
      </c>
      <c r="P1818" s="2">
        <f t="shared" si="168"/>
        <v>44560</v>
      </c>
      <c r="Q1818" s="3">
        <f t="shared" si="169"/>
        <v>44561</v>
      </c>
      <c r="R1818" t="str">
        <f t="shared" si="170"/>
        <v>Daily Journey</v>
      </c>
      <c r="S1818" t="str">
        <f t="shared" si="171"/>
        <v>On Time</v>
      </c>
      <c r="T1818" t="str">
        <f>IF(R1818="Permit", J1818, IF(G1818="","NA CO", IF(G1818="00:00:00","NA CO", IF(G1818&lt;E1818,"Early",IF(I1818*1440&gt;=parameter!$C$4,"Overtime","On Time CO")))))</f>
        <v>On Time CO</v>
      </c>
      <c r="U1818" t="str">
        <f t="shared" si="172"/>
        <v/>
      </c>
      <c r="V1818" t="str">
        <f t="shared" si="173"/>
        <v/>
      </c>
    </row>
    <row r="1819" spans="1:22" x14ac:dyDescent="0.3">
      <c r="A1819" t="s">
        <v>463</v>
      </c>
      <c r="B1819" t="s">
        <v>464</v>
      </c>
      <c r="C1819" t="str">
        <f>LEFT(raw!D1819,10)</f>
        <v>2021-12-31</v>
      </c>
      <c r="D1819" t="str">
        <f>LEFT(raw!E1819,8)</f>
        <v>00:00:00</v>
      </c>
      <c r="E1819" t="str">
        <f>LEFT(raw!F1819,8)</f>
        <v>00:00:00</v>
      </c>
      <c r="F1819" t="str">
        <f>LEFT(raw!G1819,8)</f>
        <v>08:32:14</v>
      </c>
      <c r="G1819" t="str">
        <f>LEFT(raw!H1819,8)</f>
        <v/>
      </c>
      <c r="H1819" t="s">
        <v>19</v>
      </c>
      <c r="I1819" t="s">
        <v>20</v>
      </c>
      <c r="J1819" t="s">
        <v>21</v>
      </c>
      <c r="K1819" t="s">
        <v>22</v>
      </c>
      <c r="L1819" t="str">
        <f>LEFT(raw!M1819,8)</f>
        <v>00:00:00</v>
      </c>
      <c r="M1819" t="s">
        <v>20</v>
      </c>
      <c r="N1819" t="s">
        <v>465</v>
      </c>
      <c r="P1819" s="2">
        <f t="shared" si="168"/>
        <v>44561</v>
      </c>
      <c r="Q1819" s="3">
        <f t="shared" si="169"/>
        <v>44561</v>
      </c>
      <c r="R1819" t="str">
        <f t="shared" si="170"/>
        <v>Daily Journey</v>
      </c>
      <c r="S1819" t="str">
        <f t="shared" si="171"/>
        <v>On Time</v>
      </c>
      <c r="T1819" t="str">
        <f>IF(R1819="Permit", J1819, IF(G1819="","NA CO", IF(G1819="00:00:00","NA CO", IF(G1819&lt;E1819,"Early",IF(I1819*1440&gt;=parameter!$C$4,"Overtime","On Time CO")))))</f>
        <v>NA CO</v>
      </c>
      <c r="U1819" t="str">
        <f t="shared" si="172"/>
        <v/>
      </c>
      <c r="V1819" t="str">
        <f t="shared" si="173"/>
        <v/>
      </c>
    </row>
    <row r="1820" spans="1:22" x14ac:dyDescent="0.3">
      <c r="A1820" t="s">
        <v>468</v>
      </c>
      <c r="B1820" t="s">
        <v>469</v>
      </c>
      <c r="C1820" t="str">
        <f>LEFT(raw!D1820,10)</f>
        <v>2021-12-01</v>
      </c>
      <c r="D1820" t="str">
        <f>LEFT(raw!E1820,8)</f>
        <v>08:30:00</v>
      </c>
      <c r="E1820" t="str">
        <f>LEFT(raw!F1820,8)</f>
        <v>17:30:00</v>
      </c>
      <c r="F1820" t="str">
        <f>LEFT(raw!G1820,8)</f>
        <v>07:19:23</v>
      </c>
      <c r="G1820" t="str">
        <f>LEFT(raw!H1820,8)</f>
        <v>17:36:22</v>
      </c>
      <c r="H1820" t="s">
        <v>19</v>
      </c>
      <c r="I1820" t="s">
        <v>20</v>
      </c>
      <c r="J1820" t="s">
        <v>25</v>
      </c>
      <c r="K1820" t="s">
        <v>26</v>
      </c>
      <c r="L1820" t="str">
        <f>LEFT(raw!M1820,8)</f>
        <v>09:00:00</v>
      </c>
      <c r="M1820" t="s">
        <v>20</v>
      </c>
      <c r="N1820" t="s">
        <v>28</v>
      </c>
      <c r="O1820" t="s">
        <v>28</v>
      </c>
      <c r="P1820" s="2">
        <f t="shared" si="168"/>
        <v>44531</v>
      </c>
      <c r="Q1820" s="3">
        <f t="shared" si="169"/>
        <v>44561</v>
      </c>
      <c r="R1820" t="str">
        <f t="shared" si="170"/>
        <v>Attendance</v>
      </c>
      <c r="S1820" t="str">
        <f t="shared" si="171"/>
        <v>On Time</v>
      </c>
      <c r="T1820" t="str">
        <f>IF(R1820="Permit", J1820, IF(G1820="","NA CO", IF(G1820="00:00:00","NA CO", IF(G1820&lt;E1820,"Early",IF(I1820*1440&gt;=parameter!$C$4,"Overtime","On Time CO")))))</f>
        <v>On Time CO</v>
      </c>
      <c r="U1820" t="str">
        <f t="shared" si="172"/>
        <v/>
      </c>
      <c r="V1820" t="str">
        <f t="shared" si="173"/>
        <v/>
      </c>
    </row>
    <row r="1821" spans="1:22" x14ac:dyDescent="0.3">
      <c r="A1821" t="s">
        <v>468</v>
      </c>
      <c r="B1821" t="s">
        <v>469</v>
      </c>
      <c r="C1821" t="str">
        <f>LEFT(raw!D1821,10)</f>
        <v>2021-12-02</v>
      </c>
      <c r="D1821" t="str">
        <f>LEFT(raw!E1821,8)</f>
        <v>08:30:00</v>
      </c>
      <c r="E1821" t="str">
        <f>LEFT(raw!F1821,8)</f>
        <v>17:30:00</v>
      </c>
      <c r="F1821" t="str">
        <f>LEFT(raw!G1821,8)</f>
        <v>07:49:33</v>
      </c>
      <c r="G1821" t="str">
        <f>LEFT(raw!H1821,8)</f>
        <v>00:00:00</v>
      </c>
      <c r="H1821" t="s">
        <v>19</v>
      </c>
      <c r="I1821" t="s">
        <v>20</v>
      </c>
      <c r="J1821" t="s">
        <v>25</v>
      </c>
      <c r="K1821" t="s">
        <v>26</v>
      </c>
      <c r="L1821" t="str">
        <f>LEFT(raw!M1821,8)</f>
        <v>00:00:00</v>
      </c>
      <c r="M1821" t="s">
        <v>20</v>
      </c>
      <c r="N1821" t="s">
        <v>28</v>
      </c>
      <c r="O1821" t="s">
        <v>21</v>
      </c>
      <c r="P1821" s="2">
        <f t="shared" si="168"/>
        <v>44532</v>
      </c>
      <c r="Q1821" s="3">
        <f t="shared" si="169"/>
        <v>44561</v>
      </c>
      <c r="R1821" t="str">
        <f t="shared" si="170"/>
        <v>Attendance</v>
      </c>
      <c r="S1821" t="str">
        <f t="shared" si="171"/>
        <v>On Time</v>
      </c>
      <c r="T1821" t="str">
        <f>IF(R1821="Permit", J1821, IF(G1821="","NA CO", IF(G1821="00:00:00","NA CO", IF(G1821&lt;E1821,"Early",IF(I1821*1440&gt;=parameter!$C$4,"Overtime","On Time CO")))))</f>
        <v>NA CO</v>
      </c>
      <c r="U1821" t="str">
        <f t="shared" si="172"/>
        <v/>
      </c>
      <c r="V1821" t="str">
        <f t="shared" si="173"/>
        <v/>
      </c>
    </row>
    <row r="1822" spans="1:22" x14ac:dyDescent="0.3">
      <c r="A1822" t="s">
        <v>468</v>
      </c>
      <c r="B1822" t="s">
        <v>469</v>
      </c>
      <c r="C1822" t="str">
        <f>LEFT(raw!D1822,10)</f>
        <v>2021-12-03</v>
      </c>
      <c r="D1822" t="str">
        <f>LEFT(raw!E1822,8)</f>
        <v>08:30:00</v>
      </c>
      <c r="E1822" t="str">
        <f>LEFT(raw!F1822,8)</f>
        <v>17:30:00</v>
      </c>
      <c r="F1822" t="str">
        <f>LEFT(raw!G1822,8)</f>
        <v>07:17:58</v>
      </c>
      <c r="G1822" t="str">
        <f>LEFT(raw!H1822,8)</f>
        <v>17:42:51</v>
      </c>
      <c r="H1822" t="s">
        <v>19</v>
      </c>
      <c r="I1822" t="s">
        <v>20</v>
      </c>
      <c r="J1822" t="s">
        <v>25</v>
      </c>
      <c r="K1822" t="s">
        <v>26</v>
      </c>
      <c r="L1822" t="str">
        <f>LEFT(raw!M1822,8)</f>
        <v>09:00:00</v>
      </c>
      <c r="M1822" t="s">
        <v>20</v>
      </c>
      <c r="N1822" t="s">
        <v>28</v>
      </c>
      <c r="O1822" t="s">
        <v>28</v>
      </c>
      <c r="P1822" s="2">
        <f t="shared" si="168"/>
        <v>44533</v>
      </c>
      <c r="Q1822" s="3">
        <f t="shared" si="169"/>
        <v>44561</v>
      </c>
      <c r="R1822" t="str">
        <f t="shared" si="170"/>
        <v>Attendance</v>
      </c>
      <c r="S1822" t="str">
        <f t="shared" si="171"/>
        <v>On Time</v>
      </c>
      <c r="T1822" t="str">
        <f>IF(R1822="Permit", J1822, IF(G1822="","NA CO", IF(G1822="00:00:00","NA CO", IF(G1822&lt;E1822,"Early",IF(I1822*1440&gt;=parameter!$C$4,"Overtime","On Time CO")))))</f>
        <v>On Time CO</v>
      </c>
      <c r="U1822" t="str">
        <f t="shared" si="172"/>
        <v/>
      </c>
      <c r="V1822" t="str">
        <f t="shared" si="173"/>
        <v/>
      </c>
    </row>
    <row r="1823" spans="1:22" x14ac:dyDescent="0.3">
      <c r="A1823" t="s">
        <v>468</v>
      </c>
      <c r="B1823" t="s">
        <v>469</v>
      </c>
      <c r="C1823" t="str">
        <f>LEFT(raw!D1823,10)</f>
        <v>2021-12-06</v>
      </c>
      <c r="D1823" t="str">
        <f>LEFT(raw!E1823,8)</f>
        <v>08:30:00</v>
      </c>
      <c r="E1823" t="str">
        <f>LEFT(raw!F1823,8)</f>
        <v>17:30:00</v>
      </c>
      <c r="F1823" t="str">
        <f>LEFT(raw!G1823,8)</f>
        <v>07:40:33</v>
      </c>
      <c r="G1823" t="str">
        <f>LEFT(raw!H1823,8)</f>
        <v>18:22:13</v>
      </c>
      <c r="H1823" t="s">
        <v>19</v>
      </c>
      <c r="I1823" t="s">
        <v>20</v>
      </c>
      <c r="J1823" t="s">
        <v>25</v>
      </c>
      <c r="K1823" t="s">
        <v>26</v>
      </c>
      <c r="L1823" t="str">
        <f>LEFT(raw!M1823,8)</f>
        <v>09:00:00</v>
      </c>
      <c r="M1823" t="s">
        <v>20</v>
      </c>
      <c r="N1823" t="s">
        <v>28</v>
      </c>
      <c r="O1823" t="s">
        <v>28</v>
      </c>
      <c r="P1823" s="2">
        <f t="shared" si="168"/>
        <v>44536</v>
      </c>
      <c r="Q1823" s="3">
        <f t="shared" si="169"/>
        <v>44561</v>
      </c>
      <c r="R1823" t="str">
        <f t="shared" si="170"/>
        <v>Attendance</v>
      </c>
      <c r="S1823" t="str">
        <f t="shared" si="171"/>
        <v>On Time</v>
      </c>
      <c r="T1823" t="str">
        <f>IF(R1823="Permit", J1823, IF(G1823="","NA CO", IF(G1823="00:00:00","NA CO", IF(G1823&lt;E1823,"Early",IF(I1823*1440&gt;=parameter!$C$4,"Overtime","On Time CO")))))</f>
        <v>On Time CO</v>
      </c>
      <c r="U1823" t="str">
        <f t="shared" si="172"/>
        <v/>
      </c>
      <c r="V1823" t="str">
        <f t="shared" si="173"/>
        <v/>
      </c>
    </row>
    <row r="1824" spans="1:22" x14ac:dyDescent="0.3">
      <c r="A1824" t="s">
        <v>468</v>
      </c>
      <c r="B1824" t="s">
        <v>469</v>
      </c>
      <c r="C1824" t="str">
        <f>LEFT(raw!D1824,10)</f>
        <v>2021-12-07</v>
      </c>
      <c r="D1824" t="str">
        <f>LEFT(raw!E1824,8)</f>
        <v>08:30:00</v>
      </c>
      <c r="E1824" t="str">
        <f>LEFT(raw!F1824,8)</f>
        <v>17:30:00</v>
      </c>
      <c r="F1824" t="str">
        <f>LEFT(raw!G1824,8)</f>
        <v>07:50:54</v>
      </c>
      <c r="G1824" t="str">
        <f>LEFT(raw!H1824,8)</f>
        <v>17:36:07</v>
      </c>
      <c r="H1824" t="s">
        <v>19</v>
      </c>
      <c r="I1824" t="s">
        <v>20</v>
      </c>
      <c r="J1824" t="s">
        <v>25</v>
      </c>
      <c r="K1824" t="s">
        <v>26</v>
      </c>
      <c r="L1824" t="str">
        <f>LEFT(raw!M1824,8)</f>
        <v>09:00:00</v>
      </c>
      <c r="M1824" t="s">
        <v>20</v>
      </c>
      <c r="N1824" t="s">
        <v>28</v>
      </c>
      <c r="O1824" t="s">
        <v>28</v>
      </c>
      <c r="P1824" s="2">
        <f t="shared" si="168"/>
        <v>44537</v>
      </c>
      <c r="Q1824" s="3">
        <f t="shared" si="169"/>
        <v>44561</v>
      </c>
      <c r="R1824" t="str">
        <f t="shared" si="170"/>
        <v>Attendance</v>
      </c>
      <c r="S1824" t="str">
        <f t="shared" si="171"/>
        <v>On Time</v>
      </c>
      <c r="T1824" t="str">
        <f>IF(R1824="Permit", J1824, IF(G1824="","NA CO", IF(G1824="00:00:00","NA CO", IF(G1824&lt;E1824,"Early",IF(I1824*1440&gt;=parameter!$C$4,"Overtime","On Time CO")))))</f>
        <v>On Time CO</v>
      </c>
      <c r="U1824" t="str">
        <f t="shared" si="172"/>
        <v/>
      </c>
      <c r="V1824" t="str">
        <f t="shared" si="173"/>
        <v/>
      </c>
    </row>
    <row r="1825" spans="1:22" x14ac:dyDescent="0.3">
      <c r="A1825" t="s">
        <v>468</v>
      </c>
      <c r="B1825" t="s">
        <v>469</v>
      </c>
      <c r="C1825" t="str">
        <f>LEFT(raw!D1825,10)</f>
        <v>2021-12-08</v>
      </c>
      <c r="D1825" t="str">
        <f>LEFT(raw!E1825,8)</f>
        <v>08:30:00</v>
      </c>
      <c r="E1825" t="str">
        <f>LEFT(raw!F1825,8)</f>
        <v>17:30:00</v>
      </c>
      <c r="F1825" t="str">
        <f>LEFT(raw!G1825,8)</f>
        <v>07:47:37</v>
      </c>
      <c r="G1825" t="str">
        <f>LEFT(raw!H1825,8)</f>
        <v>17:35:19</v>
      </c>
      <c r="H1825" t="s">
        <v>19</v>
      </c>
      <c r="I1825" t="s">
        <v>20</v>
      </c>
      <c r="J1825" t="s">
        <v>25</v>
      </c>
      <c r="K1825" t="s">
        <v>26</v>
      </c>
      <c r="L1825" t="str">
        <f>LEFT(raw!M1825,8)</f>
        <v>09:00:00</v>
      </c>
      <c r="M1825" t="s">
        <v>20</v>
      </c>
      <c r="N1825" t="s">
        <v>28</v>
      </c>
      <c r="O1825" t="s">
        <v>28</v>
      </c>
      <c r="P1825" s="2">
        <f t="shared" si="168"/>
        <v>44538</v>
      </c>
      <c r="Q1825" s="3">
        <f t="shared" si="169"/>
        <v>44561</v>
      </c>
      <c r="R1825" t="str">
        <f t="shared" si="170"/>
        <v>Attendance</v>
      </c>
      <c r="S1825" t="str">
        <f t="shared" si="171"/>
        <v>On Time</v>
      </c>
      <c r="T1825" t="str">
        <f>IF(R1825="Permit", J1825, IF(G1825="","NA CO", IF(G1825="00:00:00","NA CO", IF(G1825&lt;E1825,"Early",IF(I1825*1440&gt;=parameter!$C$4,"Overtime","On Time CO")))))</f>
        <v>On Time CO</v>
      </c>
      <c r="U1825" t="str">
        <f t="shared" si="172"/>
        <v/>
      </c>
      <c r="V1825" t="str">
        <f t="shared" si="173"/>
        <v/>
      </c>
    </row>
    <row r="1826" spans="1:22" x14ac:dyDescent="0.3">
      <c r="A1826" t="s">
        <v>468</v>
      </c>
      <c r="B1826" t="s">
        <v>469</v>
      </c>
      <c r="C1826" t="str">
        <f>LEFT(raw!D1826,10)</f>
        <v>2021-12-09</v>
      </c>
      <c r="D1826" t="str">
        <f>LEFT(raw!E1826,8)</f>
        <v>08:30:00</v>
      </c>
      <c r="E1826" t="str">
        <f>LEFT(raw!F1826,8)</f>
        <v>17:30:00</v>
      </c>
      <c r="F1826" t="str">
        <f>LEFT(raw!G1826,8)</f>
        <v>07:21:20</v>
      </c>
      <c r="G1826" t="str">
        <f>LEFT(raw!H1826,8)</f>
        <v>17:34:06</v>
      </c>
      <c r="H1826" t="s">
        <v>19</v>
      </c>
      <c r="I1826" t="s">
        <v>20</v>
      </c>
      <c r="J1826" t="s">
        <v>25</v>
      </c>
      <c r="K1826" t="s">
        <v>26</v>
      </c>
      <c r="L1826" t="str">
        <f>LEFT(raw!M1826,8)</f>
        <v>09:00:00</v>
      </c>
      <c r="M1826" t="s">
        <v>20</v>
      </c>
      <c r="N1826" t="s">
        <v>28</v>
      </c>
      <c r="O1826" t="s">
        <v>28</v>
      </c>
      <c r="P1826" s="2">
        <f t="shared" si="168"/>
        <v>44539</v>
      </c>
      <c r="Q1826" s="3">
        <f t="shared" si="169"/>
        <v>44561</v>
      </c>
      <c r="R1826" t="str">
        <f t="shared" si="170"/>
        <v>Attendance</v>
      </c>
      <c r="S1826" t="str">
        <f t="shared" si="171"/>
        <v>On Time</v>
      </c>
      <c r="T1826" t="str">
        <f>IF(R1826="Permit", J1826, IF(G1826="","NA CO", IF(G1826="00:00:00","NA CO", IF(G1826&lt;E1826,"Early",IF(I1826*1440&gt;=parameter!$C$4,"Overtime","On Time CO")))))</f>
        <v>On Time CO</v>
      </c>
      <c r="U1826" t="str">
        <f t="shared" si="172"/>
        <v/>
      </c>
      <c r="V1826" t="str">
        <f t="shared" si="173"/>
        <v/>
      </c>
    </row>
    <row r="1827" spans="1:22" x14ac:dyDescent="0.3">
      <c r="A1827" t="s">
        <v>468</v>
      </c>
      <c r="B1827" t="s">
        <v>469</v>
      </c>
      <c r="C1827" t="str">
        <f>LEFT(raw!D1827,10)</f>
        <v>2021-12-13</v>
      </c>
      <c r="D1827" t="str">
        <f>LEFT(raw!E1827,8)</f>
        <v>08:30:00</v>
      </c>
      <c r="E1827" t="str">
        <f>LEFT(raw!F1827,8)</f>
        <v>17:30:00</v>
      </c>
      <c r="F1827" t="str">
        <f>LEFT(raw!G1827,8)</f>
        <v>07:39:33</v>
      </c>
      <c r="G1827" t="str">
        <f>LEFT(raw!H1827,8)</f>
        <v>00:00:00</v>
      </c>
      <c r="H1827" t="s">
        <v>19</v>
      </c>
      <c r="I1827" t="s">
        <v>20</v>
      </c>
      <c r="J1827" t="s">
        <v>25</v>
      </c>
      <c r="K1827" t="s">
        <v>26</v>
      </c>
      <c r="L1827" t="str">
        <f>LEFT(raw!M1827,8)</f>
        <v>00:00:00</v>
      </c>
      <c r="M1827" t="s">
        <v>20</v>
      </c>
      <c r="N1827" t="s">
        <v>28</v>
      </c>
      <c r="O1827" t="s">
        <v>21</v>
      </c>
      <c r="P1827" s="2">
        <f t="shared" si="168"/>
        <v>44543</v>
      </c>
      <c r="Q1827" s="3">
        <f t="shared" si="169"/>
        <v>44561</v>
      </c>
      <c r="R1827" t="str">
        <f t="shared" si="170"/>
        <v>Attendance</v>
      </c>
      <c r="S1827" t="str">
        <f t="shared" si="171"/>
        <v>On Time</v>
      </c>
      <c r="T1827" t="str">
        <f>IF(R1827="Permit", J1827, IF(G1827="","NA CO", IF(G1827="00:00:00","NA CO", IF(G1827&lt;E1827,"Early",IF(I1827*1440&gt;=parameter!$C$4,"Overtime","On Time CO")))))</f>
        <v>NA CO</v>
      </c>
      <c r="U1827" t="str">
        <f t="shared" si="172"/>
        <v/>
      </c>
      <c r="V1827" t="str">
        <f t="shared" si="173"/>
        <v/>
      </c>
    </row>
    <row r="1828" spans="1:22" x14ac:dyDescent="0.3">
      <c r="A1828" t="s">
        <v>468</v>
      </c>
      <c r="B1828" t="s">
        <v>469</v>
      </c>
      <c r="C1828" t="str">
        <f>LEFT(raw!D1828,10)</f>
        <v>2021-12-14</v>
      </c>
      <c r="D1828" t="str">
        <f>LEFT(raw!E1828,8)</f>
        <v>08:30:00</v>
      </c>
      <c r="E1828" t="str">
        <f>LEFT(raw!F1828,8)</f>
        <v>17:30:00</v>
      </c>
      <c r="F1828" t="str">
        <f>LEFT(raw!G1828,8)</f>
        <v>07:47:41</v>
      </c>
      <c r="G1828" t="str">
        <f>LEFT(raw!H1828,8)</f>
        <v>00:00:00</v>
      </c>
      <c r="H1828" t="s">
        <v>19</v>
      </c>
      <c r="I1828" t="s">
        <v>20</v>
      </c>
      <c r="J1828" t="s">
        <v>25</v>
      </c>
      <c r="K1828" t="s">
        <v>26</v>
      </c>
      <c r="L1828" t="str">
        <f>LEFT(raw!M1828,8)</f>
        <v>00:00:00</v>
      </c>
      <c r="M1828" t="s">
        <v>20</v>
      </c>
      <c r="N1828" t="s">
        <v>28</v>
      </c>
      <c r="O1828" t="s">
        <v>21</v>
      </c>
      <c r="P1828" s="2">
        <f t="shared" si="168"/>
        <v>44544</v>
      </c>
      <c r="Q1828" s="3">
        <f t="shared" si="169"/>
        <v>44561</v>
      </c>
      <c r="R1828" t="str">
        <f t="shared" si="170"/>
        <v>Attendance</v>
      </c>
      <c r="S1828" t="str">
        <f t="shared" si="171"/>
        <v>On Time</v>
      </c>
      <c r="T1828" t="str">
        <f>IF(R1828="Permit", J1828, IF(G1828="","NA CO", IF(G1828="00:00:00","NA CO", IF(G1828&lt;E1828,"Early",IF(I1828*1440&gt;=parameter!$C$4,"Overtime","On Time CO")))))</f>
        <v>NA CO</v>
      </c>
      <c r="U1828" t="str">
        <f t="shared" si="172"/>
        <v/>
      </c>
      <c r="V1828" t="str">
        <f t="shared" si="173"/>
        <v/>
      </c>
    </row>
    <row r="1829" spans="1:22" x14ac:dyDescent="0.3">
      <c r="A1829" t="s">
        <v>468</v>
      </c>
      <c r="B1829" t="s">
        <v>469</v>
      </c>
      <c r="C1829" t="str">
        <f>LEFT(raw!D1829,10)</f>
        <v>2021-12-15</v>
      </c>
      <c r="D1829" t="str">
        <f>LEFT(raw!E1829,8)</f>
        <v>08:30:00</v>
      </c>
      <c r="E1829" t="str">
        <f>LEFT(raw!F1829,8)</f>
        <v>17:30:00</v>
      </c>
      <c r="F1829" t="str">
        <f>LEFT(raw!G1829,8)</f>
        <v>07:34:22</v>
      </c>
      <c r="G1829" t="str">
        <f>LEFT(raw!H1829,8)</f>
        <v>17:31:55</v>
      </c>
      <c r="H1829" t="s">
        <v>19</v>
      </c>
      <c r="I1829" t="s">
        <v>20</v>
      </c>
      <c r="J1829" t="s">
        <v>25</v>
      </c>
      <c r="K1829" t="s">
        <v>26</v>
      </c>
      <c r="L1829" t="str">
        <f>LEFT(raw!M1829,8)</f>
        <v>09:00:00</v>
      </c>
      <c r="M1829" t="s">
        <v>20</v>
      </c>
      <c r="N1829" t="s">
        <v>28</v>
      </c>
      <c r="O1829" t="s">
        <v>28</v>
      </c>
      <c r="P1829" s="2">
        <f t="shared" si="168"/>
        <v>44545</v>
      </c>
      <c r="Q1829" s="3">
        <f t="shared" si="169"/>
        <v>44561</v>
      </c>
      <c r="R1829" t="str">
        <f t="shared" si="170"/>
        <v>Attendance</v>
      </c>
      <c r="S1829" t="str">
        <f t="shared" si="171"/>
        <v>On Time</v>
      </c>
      <c r="T1829" t="str">
        <f>IF(R1829="Permit", J1829, IF(G1829="","NA CO", IF(G1829="00:00:00","NA CO", IF(G1829&lt;E1829,"Early",IF(I1829*1440&gt;=parameter!$C$4,"Overtime","On Time CO")))))</f>
        <v>On Time CO</v>
      </c>
      <c r="U1829" t="str">
        <f t="shared" si="172"/>
        <v/>
      </c>
      <c r="V1829" t="str">
        <f t="shared" si="173"/>
        <v/>
      </c>
    </row>
    <row r="1830" spans="1:22" x14ac:dyDescent="0.3">
      <c r="A1830" t="s">
        <v>468</v>
      </c>
      <c r="B1830" t="s">
        <v>469</v>
      </c>
      <c r="C1830" t="str">
        <f>LEFT(raw!D1830,10)</f>
        <v>2021-12-16</v>
      </c>
      <c r="D1830" t="str">
        <f>LEFT(raw!E1830,8)</f>
        <v>08:30:00</v>
      </c>
      <c r="E1830" t="str">
        <f>LEFT(raw!F1830,8)</f>
        <v>17:30:00</v>
      </c>
      <c r="F1830" t="str">
        <f>LEFT(raw!G1830,8)</f>
        <v>07:38:09</v>
      </c>
      <c r="G1830" t="str">
        <f>LEFT(raw!H1830,8)</f>
        <v>17:38:39</v>
      </c>
      <c r="H1830" t="s">
        <v>19</v>
      </c>
      <c r="I1830" t="s">
        <v>20</v>
      </c>
      <c r="J1830" t="s">
        <v>25</v>
      </c>
      <c r="K1830" t="s">
        <v>26</v>
      </c>
      <c r="L1830" t="str">
        <f>LEFT(raw!M1830,8)</f>
        <v>09:00:00</v>
      </c>
      <c r="M1830" t="s">
        <v>20</v>
      </c>
      <c r="N1830" t="s">
        <v>28</v>
      </c>
      <c r="O1830" t="s">
        <v>28</v>
      </c>
      <c r="P1830" s="2">
        <f t="shared" si="168"/>
        <v>44546</v>
      </c>
      <c r="Q1830" s="3">
        <f t="shared" si="169"/>
        <v>44561</v>
      </c>
      <c r="R1830" t="str">
        <f t="shared" si="170"/>
        <v>Attendance</v>
      </c>
      <c r="S1830" t="str">
        <f t="shared" si="171"/>
        <v>On Time</v>
      </c>
      <c r="T1830" t="str">
        <f>IF(R1830="Permit", J1830, IF(G1830="","NA CO", IF(G1830="00:00:00","NA CO", IF(G1830&lt;E1830,"Early",IF(I1830*1440&gt;=parameter!$C$4,"Overtime","On Time CO")))))</f>
        <v>On Time CO</v>
      </c>
      <c r="U1830" t="str">
        <f t="shared" si="172"/>
        <v/>
      </c>
      <c r="V1830" t="str">
        <f t="shared" si="173"/>
        <v/>
      </c>
    </row>
    <row r="1831" spans="1:22" x14ac:dyDescent="0.3">
      <c r="A1831" t="s">
        <v>468</v>
      </c>
      <c r="B1831" t="s">
        <v>469</v>
      </c>
      <c r="C1831" t="str">
        <f>LEFT(raw!D1831,10)</f>
        <v>2021-12-17</v>
      </c>
      <c r="D1831" t="str">
        <f>LEFT(raw!E1831,8)</f>
        <v>08:30:00</v>
      </c>
      <c r="E1831" t="str">
        <f>LEFT(raw!F1831,8)</f>
        <v>17:30:00</v>
      </c>
      <c r="F1831" t="str">
        <f>LEFT(raw!G1831,8)</f>
        <v>07:39:07</v>
      </c>
      <c r="G1831" t="str">
        <f>LEFT(raw!H1831,8)</f>
        <v>17:35:19</v>
      </c>
      <c r="H1831" t="s">
        <v>19</v>
      </c>
      <c r="I1831" t="s">
        <v>20</v>
      </c>
      <c r="J1831" t="s">
        <v>25</v>
      </c>
      <c r="K1831" t="s">
        <v>26</v>
      </c>
      <c r="L1831" t="str">
        <f>LEFT(raw!M1831,8)</f>
        <v>09:00:00</v>
      </c>
      <c r="M1831" t="s">
        <v>20</v>
      </c>
      <c r="N1831" t="s">
        <v>28</v>
      </c>
      <c r="O1831" t="s">
        <v>28</v>
      </c>
      <c r="P1831" s="2">
        <f t="shared" si="168"/>
        <v>44547</v>
      </c>
      <c r="Q1831" s="3">
        <f t="shared" si="169"/>
        <v>44561</v>
      </c>
      <c r="R1831" t="str">
        <f t="shared" si="170"/>
        <v>Attendance</v>
      </c>
      <c r="S1831" t="str">
        <f t="shared" si="171"/>
        <v>On Time</v>
      </c>
      <c r="T1831" t="str">
        <f>IF(R1831="Permit", J1831, IF(G1831="","NA CO", IF(G1831="00:00:00","NA CO", IF(G1831&lt;E1831,"Early",IF(I1831*1440&gt;=parameter!$C$4,"Overtime","On Time CO")))))</f>
        <v>On Time CO</v>
      </c>
      <c r="U1831" t="str">
        <f t="shared" si="172"/>
        <v/>
      </c>
      <c r="V1831" t="str">
        <f t="shared" si="173"/>
        <v/>
      </c>
    </row>
    <row r="1832" spans="1:22" x14ac:dyDescent="0.3">
      <c r="A1832" t="s">
        <v>468</v>
      </c>
      <c r="B1832" t="s">
        <v>469</v>
      </c>
      <c r="C1832" t="str">
        <f>LEFT(raw!D1832,10)</f>
        <v>2021-12-20</v>
      </c>
      <c r="D1832" t="str">
        <f>LEFT(raw!E1832,8)</f>
        <v>08:30:00</v>
      </c>
      <c r="E1832" t="str">
        <f>LEFT(raw!F1832,8)</f>
        <v>17:30:00</v>
      </c>
      <c r="F1832" t="str">
        <f>LEFT(raw!G1832,8)</f>
        <v>07:49:50</v>
      </c>
      <c r="G1832" t="str">
        <f>LEFT(raw!H1832,8)</f>
        <v>17:57:33</v>
      </c>
      <c r="H1832" t="s">
        <v>19</v>
      </c>
      <c r="I1832" t="s">
        <v>20</v>
      </c>
      <c r="J1832" t="s">
        <v>25</v>
      </c>
      <c r="K1832" t="s">
        <v>26</v>
      </c>
      <c r="L1832" t="str">
        <f>LEFT(raw!M1832,8)</f>
        <v>09:00:00</v>
      </c>
      <c r="M1832" t="s">
        <v>20</v>
      </c>
      <c r="N1832" t="s">
        <v>28</v>
      </c>
      <c r="O1832" t="s">
        <v>28</v>
      </c>
      <c r="P1832" s="2">
        <f t="shared" si="168"/>
        <v>44550</v>
      </c>
      <c r="Q1832" s="3">
        <f t="shared" si="169"/>
        <v>44561</v>
      </c>
      <c r="R1832" t="str">
        <f t="shared" si="170"/>
        <v>Attendance</v>
      </c>
      <c r="S1832" t="str">
        <f t="shared" si="171"/>
        <v>On Time</v>
      </c>
      <c r="T1832" t="str">
        <f>IF(R1832="Permit", J1832, IF(G1832="","NA CO", IF(G1832="00:00:00","NA CO", IF(G1832&lt;E1832,"Early",IF(I1832*1440&gt;=parameter!$C$4,"Overtime","On Time CO")))))</f>
        <v>On Time CO</v>
      </c>
      <c r="U1832" t="str">
        <f t="shared" si="172"/>
        <v/>
      </c>
      <c r="V1832" t="str">
        <f t="shared" si="173"/>
        <v/>
      </c>
    </row>
    <row r="1833" spans="1:22" x14ac:dyDescent="0.3">
      <c r="A1833" t="s">
        <v>468</v>
      </c>
      <c r="B1833" t="s">
        <v>469</v>
      </c>
      <c r="C1833" t="str">
        <f>LEFT(raw!D1833,10)</f>
        <v>2021-12-21</v>
      </c>
      <c r="D1833" t="str">
        <f>LEFT(raw!E1833,8)</f>
        <v>08:30:00</v>
      </c>
      <c r="E1833" t="str">
        <f>LEFT(raw!F1833,8)</f>
        <v>17:30:00</v>
      </c>
      <c r="F1833" t="str">
        <f>LEFT(raw!G1833,8)</f>
        <v>07:45:30</v>
      </c>
      <c r="G1833" t="str">
        <f>LEFT(raw!H1833,8)</f>
        <v>18:30:57</v>
      </c>
      <c r="H1833" t="s">
        <v>19</v>
      </c>
      <c r="I1833" t="s">
        <v>20</v>
      </c>
      <c r="J1833" t="s">
        <v>25</v>
      </c>
      <c r="K1833" t="s">
        <v>26</v>
      </c>
      <c r="L1833" t="str">
        <f>LEFT(raw!M1833,8)</f>
        <v>09:00:00</v>
      </c>
      <c r="M1833" t="s">
        <v>20</v>
      </c>
      <c r="N1833" t="s">
        <v>28</v>
      </c>
      <c r="O1833" t="s">
        <v>28</v>
      </c>
      <c r="P1833" s="2">
        <f t="shared" si="168"/>
        <v>44551</v>
      </c>
      <c r="Q1833" s="3">
        <f t="shared" si="169"/>
        <v>44561</v>
      </c>
      <c r="R1833" t="str">
        <f t="shared" si="170"/>
        <v>Attendance</v>
      </c>
      <c r="S1833" t="str">
        <f t="shared" si="171"/>
        <v>On Time</v>
      </c>
      <c r="T1833" t="str">
        <f>IF(R1833="Permit", J1833, IF(G1833="","NA CO", IF(G1833="00:00:00","NA CO", IF(G1833&lt;E1833,"Early",IF(I1833*1440&gt;=parameter!$C$4,"Overtime","On Time CO")))))</f>
        <v>On Time CO</v>
      </c>
      <c r="U1833" t="str">
        <f t="shared" si="172"/>
        <v/>
      </c>
      <c r="V1833" t="str">
        <f t="shared" si="173"/>
        <v/>
      </c>
    </row>
    <row r="1834" spans="1:22" x14ac:dyDescent="0.3">
      <c r="A1834" t="s">
        <v>468</v>
      </c>
      <c r="B1834" t="s">
        <v>469</v>
      </c>
      <c r="C1834" t="str">
        <f>LEFT(raw!D1834,10)</f>
        <v>2021-12-22</v>
      </c>
      <c r="D1834" t="str">
        <f>LEFT(raw!E1834,8)</f>
        <v>08:30:00</v>
      </c>
      <c r="E1834" t="str">
        <f>LEFT(raw!F1834,8)</f>
        <v>17:30:00</v>
      </c>
      <c r="F1834" t="str">
        <f>LEFT(raw!G1834,8)</f>
        <v>07:39:46</v>
      </c>
      <c r="G1834" t="str">
        <f>LEFT(raw!H1834,8)</f>
        <v>17:31:01</v>
      </c>
      <c r="H1834" t="s">
        <v>19</v>
      </c>
      <c r="I1834" t="s">
        <v>20</v>
      </c>
      <c r="J1834" t="s">
        <v>25</v>
      </c>
      <c r="K1834" t="s">
        <v>26</v>
      </c>
      <c r="L1834" t="str">
        <f>LEFT(raw!M1834,8)</f>
        <v>09:00:00</v>
      </c>
      <c r="M1834" t="s">
        <v>20</v>
      </c>
      <c r="N1834" t="s">
        <v>28</v>
      </c>
      <c r="O1834" t="s">
        <v>28</v>
      </c>
      <c r="P1834" s="2">
        <f t="shared" si="168"/>
        <v>44552</v>
      </c>
      <c r="Q1834" s="3">
        <f t="shared" si="169"/>
        <v>44561</v>
      </c>
      <c r="R1834" t="str">
        <f t="shared" si="170"/>
        <v>Attendance</v>
      </c>
      <c r="S1834" t="str">
        <f t="shared" si="171"/>
        <v>On Time</v>
      </c>
      <c r="T1834" t="str">
        <f>IF(R1834="Permit", J1834, IF(G1834="","NA CO", IF(G1834="00:00:00","NA CO", IF(G1834&lt;E1834,"Early",IF(I1834*1440&gt;=parameter!$C$4,"Overtime","On Time CO")))))</f>
        <v>On Time CO</v>
      </c>
      <c r="U1834" t="str">
        <f t="shared" si="172"/>
        <v/>
      </c>
      <c r="V1834" t="str">
        <f t="shared" si="173"/>
        <v/>
      </c>
    </row>
    <row r="1835" spans="1:22" x14ac:dyDescent="0.3">
      <c r="A1835" t="s">
        <v>468</v>
      </c>
      <c r="B1835" t="s">
        <v>469</v>
      </c>
      <c r="C1835" t="str">
        <f>LEFT(raw!D1835,10)</f>
        <v>2021-12-23</v>
      </c>
      <c r="D1835" t="str">
        <f>LEFT(raw!E1835,8)</f>
        <v>08:30:00</v>
      </c>
      <c r="E1835" t="str">
        <f>LEFT(raw!F1835,8)</f>
        <v>17:30:00</v>
      </c>
      <c r="F1835" t="str">
        <f>LEFT(raw!G1835,8)</f>
        <v>07:10:57</v>
      </c>
      <c r="G1835" t="str">
        <f>LEFT(raw!H1835,8)</f>
        <v>17:34:52</v>
      </c>
      <c r="H1835" t="s">
        <v>19</v>
      </c>
      <c r="I1835" t="s">
        <v>20</v>
      </c>
      <c r="J1835" t="s">
        <v>25</v>
      </c>
      <c r="K1835" t="s">
        <v>26</v>
      </c>
      <c r="L1835" t="str">
        <f>LEFT(raw!M1835,8)</f>
        <v>09:00:00</v>
      </c>
      <c r="M1835" t="s">
        <v>20</v>
      </c>
      <c r="N1835" t="s">
        <v>28</v>
      </c>
      <c r="O1835" t="s">
        <v>28</v>
      </c>
      <c r="P1835" s="2">
        <f t="shared" si="168"/>
        <v>44553</v>
      </c>
      <c r="Q1835" s="3">
        <f t="shared" si="169"/>
        <v>44561</v>
      </c>
      <c r="R1835" t="str">
        <f t="shared" si="170"/>
        <v>Attendance</v>
      </c>
      <c r="S1835" t="str">
        <f t="shared" si="171"/>
        <v>On Time</v>
      </c>
      <c r="T1835" t="str">
        <f>IF(R1835="Permit", J1835, IF(G1835="","NA CO", IF(G1835="00:00:00","NA CO", IF(G1835&lt;E1835,"Early",IF(I1835*1440&gt;=parameter!$C$4,"Overtime","On Time CO")))))</f>
        <v>On Time CO</v>
      </c>
      <c r="U1835" t="str">
        <f t="shared" si="172"/>
        <v/>
      </c>
      <c r="V1835" t="str">
        <f t="shared" si="173"/>
        <v/>
      </c>
    </row>
    <row r="1836" spans="1:22" x14ac:dyDescent="0.3">
      <c r="A1836" t="s">
        <v>468</v>
      </c>
      <c r="B1836" t="s">
        <v>469</v>
      </c>
      <c r="C1836" t="str">
        <f>LEFT(raw!D1836,10)</f>
        <v>2021-12-24</v>
      </c>
      <c r="D1836" t="str">
        <f>LEFT(raw!E1836,8)</f>
        <v>08:30:00</v>
      </c>
      <c r="E1836" t="str">
        <f>LEFT(raw!F1836,8)</f>
        <v>17:30:00</v>
      </c>
      <c r="F1836" t="str">
        <f>LEFT(raw!G1836,8)</f>
        <v>07:43:42</v>
      </c>
      <c r="G1836" t="str">
        <f>LEFT(raw!H1836,8)</f>
        <v>17:48:42</v>
      </c>
      <c r="H1836" t="s">
        <v>19</v>
      </c>
      <c r="I1836" t="s">
        <v>20</v>
      </c>
      <c r="J1836" t="s">
        <v>25</v>
      </c>
      <c r="K1836" t="s">
        <v>26</v>
      </c>
      <c r="L1836" t="str">
        <f>LEFT(raw!M1836,8)</f>
        <v>09:00:00</v>
      </c>
      <c r="M1836" t="s">
        <v>20</v>
      </c>
      <c r="N1836" t="s">
        <v>28</v>
      </c>
      <c r="O1836" t="s">
        <v>28</v>
      </c>
      <c r="P1836" s="2">
        <f t="shared" si="168"/>
        <v>44554</v>
      </c>
      <c r="Q1836" s="3">
        <f t="shared" si="169"/>
        <v>44561</v>
      </c>
      <c r="R1836" t="str">
        <f t="shared" si="170"/>
        <v>Attendance</v>
      </c>
      <c r="S1836" t="str">
        <f t="shared" si="171"/>
        <v>On Time</v>
      </c>
      <c r="T1836" t="str">
        <f>IF(R1836="Permit", J1836, IF(G1836="","NA CO", IF(G1836="00:00:00","NA CO", IF(G1836&lt;E1836,"Early",IF(I1836*1440&gt;=parameter!$C$4,"Overtime","On Time CO")))))</f>
        <v>On Time CO</v>
      </c>
      <c r="U1836" t="str">
        <f t="shared" si="172"/>
        <v/>
      </c>
      <c r="V1836" t="str">
        <f t="shared" si="173"/>
        <v/>
      </c>
    </row>
    <row r="1837" spans="1:22" x14ac:dyDescent="0.3">
      <c r="A1837" t="s">
        <v>468</v>
      </c>
      <c r="B1837" t="s">
        <v>469</v>
      </c>
      <c r="C1837" t="str">
        <f>LEFT(raw!D1837,10)</f>
        <v>2021-12-27</v>
      </c>
      <c r="D1837" t="str">
        <f>LEFT(raw!E1837,8)</f>
        <v>08:30:00</v>
      </c>
      <c r="E1837" t="str">
        <f>LEFT(raw!F1837,8)</f>
        <v>17:30:00</v>
      </c>
      <c r="F1837" t="str">
        <f>LEFT(raw!G1837,8)</f>
        <v>07:50:51</v>
      </c>
      <c r="G1837" t="str">
        <f>LEFT(raw!H1837,8)</f>
        <v>00:00:00</v>
      </c>
      <c r="H1837" t="s">
        <v>19</v>
      </c>
      <c r="I1837" t="s">
        <v>20</v>
      </c>
      <c r="J1837" t="s">
        <v>25</v>
      </c>
      <c r="K1837" t="s">
        <v>26</v>
      </c>
      <c r="L1837" t="str">
        <f>LEFT(raw!M1837,8)</f>
        <v>00:00:00</v>
      </c>
      <c r="M1837" t="s">
        <v>20</v>
      </c>
      <c r="N1837" t="s">
        <v>28</v>
      </c>
      <c r="O1837" t="s">
        <v>21</v>
      </c>
      <c r="P1837" s="2">
        <f t="shared" si="168"/>
        <v>44557</v>
      </c>
      <c r="Q1837" s="3">
        <f t="shared" si="169"/>
        <v>44561</v>
      </c>
      <c r="R1837" t="str">
        <f t="shared" si="170"/>
        <v>Attendance</v>
      </c>
      <c r="S1837" t="str">
        <f t="shared" si="171"/>
        <v>On Time</v>
      </c>
      <c r="T1837" t="str">
        <f>IF(R1837="Permit", J1837, IF(G1837="","NA CO", IF(G1837="00:00:00","NA CO", IF(G1837&lt;E1837,"Early",IF(I1837*1440&gt;=parameter!$C$4,"Overtime","On Time CO")))))</f>
        <v>NA CO</v>
      </c>
      <c r="U1837" t="str">
        <f t="shared" si="172"/>
        <v/>
      </c>
      <c r="V1837" t="str">
        <f t="shared" si="173"/>
        <v/>
      </c>
    </row>
    <row r="1838" spans="1:22" x14ac:dyDescent="0.3">
      <c r="A1838" t="s">
        <v>468</v>
      </c>
      <c r="B1838" t="s">
        <v>469</v>
      </c>
      <c r="C1838" t="str">
        <f>LEFT(raw!D1838,10)</f>
        <v>2021-12-28</v>
      </c>
      <c r="D1838" t="str">
        <f>LEFT(raw!E1838,8)</f>
        <v>08:30:00</v>
      </c>
      <c r="E1838" t="str">
        <f>LEFT(raw!F1838,8)</f>
        <v>17:30:00</v>
      </c>
      <c r="F1838" t="str">
        <f>LEFT(raw!G1838,8)</f>
        <v>07:51:34</v>
      </c>
      <c r="G1838" t="str">
        <f>LEFT(raw!H1838,8)</f>
        <v>17:34:57</v>
      </c>
      <c r="H1838" t="s">
        <v>19</v>
      </c>
      <c r="I1838" t="s">
        <v>20</v>
      </c>
      <c r="J1838" t="s">
        <v>25</v>
      </c>
      <c r="K1838" t="s">
        <v>26</v>
      </c>
      <c r="L1838" t="str">
        <f>LEFT(raw!M1838,8)</f>
        <v>09:00:00</v>
      </c>
      <c r="M1838" t="s">
        <v>20</v>
      </c>
      <c r="N1838" t="s">
        <v>28</v>
      </c>
      <c r="O1838" t="s">
        <v>28</v>
      </c>
      <c r="P1838" s="2">
        <f t="shared" si="168"/>
        <v>44558</v>
      </c>
      <c r="Q1838" s="3">
        <f t="shared" si="169"/>
        <v>44561</v>
      </c>
      <c r="R1838" t="str">
        <f t="shared" si="170"/>
        <v>Attendance</v>
      </c>
      <c r="S1838" t="str">
        <f t="shared" si="171"/>
        <v>On Time</v>
      </c>
      <c r="T1838" t="str">
        <f>IF(R1838="Permit", J1838, IF(G1838="","NA CO", IF(G1838="00:00:00","NA CO", IF(G1838&lt;E1838,"Early",IF(I1838*1440&gt;=parameter!$C$4,"Overtime","On Time CO")))))</f>
        <v>On Time CO</v>
      </c>
      <c r="U1838" t="str">
        <f t="shared" si="172"/>
        <v/>
      </c>
      <c r="V1838" t="str">
        <f t="shared" si="173"/>
        <v/>
      </c>
    </row>
    <row r="1839" spans="1:22" x14ac:dyDescent="0.3">
      <c r="A1839" t="s">
        <v>468</v>
      </c>
      <c r="B1839" t="s">
        <v>469</v>
      </c>
      <c r="C1839" t="str">
        <f>LEFT(raw!D1839,10)</f>
        <v>2021-12-29</v>
      </c>
      <c r="D1839" t="str">
        <f>LEFT(raw!E1839,8)</f>
        <v>08:30:00</v>
      </c>
      <c r="E1839" t="str">
        <f>LEFT(raw!F1839,8)</f>
        <v>17:30:00</v>
      </c>
      <c r="F1839" t="str">
        <f>LEFT(raw!G1839,8)</f>
        <v>07:43:43</v>
      </c>
      <c r="G1839" t="str">
        <f>LEFT(raw!H1839,8)</f>
        <v>17:33:39</v>
      </c>
      <c r="H1839" t="s">
        <v>19</v>
      </c>
      <c r="I1839" t="s">
        <v>20</v>
      </c>
      <c r="J1839" t="s">
        <v>25</v>
      </c>
      <c r="K1839" t="s">
        <v>26</v>
      </c>
      <c r="L1839" t="str">
        <f>LEFT(raw!M1839,8)</f>
        <v>09:00:00</v>
      </c>
      <c r="M1839" t="s">
        <v>20</v>
      </c>
      <c r="N1839" t="s">
        <v>28</v>
      </c>
      <c r="O1839" t="s">
        <v>28</v>
      </c>
      <c r="P1839" s="2">
        <f t="shared" si="168"/>
        <v>44559</v>
      </c>
      <c r="Q1839" s="3">
        <f t="shared" si="169"/>
        <v>44561</v>
      </c>
      <c r="R1839" t="str">
        <f t="shared" si="170"/>
        <v>Attendance</v>
      </c>
      <c r="S1839" t="str">
        <f t="shared" si="171"/>
        <v>On Time</v>
      </c>
      <c r="T1839" t="str">
        <f>IF(R1839="Permit", J1839, IF(G1839="","NA CO", IF(G1839="00:00:00","NA CO", IF(G1839&lt;E1839,"Early",IF(I1839*1440&gt;=parameter!$C$4,"Overtime","On Time CO")))))</f>
        <v>On Time CO</v>
      </c>
      <c r="U1839" t="str">
        <f t="shared" si="172"/>
        <v/>
      </c>
      <c r="V1839" t="str">
        <f t="shared" si="173"/>
        <v/>
      </c>
    </row>
    <row r="1840" spans="1:22" x14ac:dyDescent="0.3">
      <c r="A1840" t="s">
        <v>468</v>
      </c>
      <c r="B1840" t="s">
        <v>469</v>
      </c>
      <c r="C1840" t="str">
        <f>LEFT(raw!D1840,10)</f>
        <v>2021-12-30</v>
      </c>
      <c r="D1840" t="str">
        <f>LEFT(raw!E1840,8)</f>
        <v>08:30:00</v>
      </c>
      <c r="E1840" t="str">
        <f>LEFT(raw!F1840,8)</f>
        <v>17:30:00</v>
      </c>
      <c r="F1840" t="str">
        <f>LEFT(raw!G1840,8)</f>
        <v>07:41:55</v>
      </c>
      <c r="G1840" t="str">
        <f>LEFT(raw!H1840,8)</f>
        <v>17:30:50</v>
      </c>
      <c r="H1840" t="s">
        <v>19</v>
      </c>
      <c r="I1840" t="s">
        <v>20</v>
      </c>
      <c r="J1840" t="s">
        <v>25</v>
      </c>
      <c r="K1840" t="s">
        <v>26</v>
      </c>
      <c r="L1840" t="str">
        <f>LEFT(raw!M1840,8)</f>
        <v>09:00:00</v>
      </c>
      <c r="M1840" t="s">
        <v>20</v>
      </c>
      <c r="N1840" t="s">
        <v>28</v>
      </c>
      <c r="O1840" t="s">
        <v>28</v>
      </c>
      <c r="P1840" s="2">
        <f t="shared" si="168"/>
        <v>44560</v>
      </c>
      <c r="Q1840" s="3">
        <f t="shared" si="169"/>
        <v>44561</v>
      </c>
      <c r="R1840" t="str">
        <f t="shared" si="170"/>
        <v>Attendance</v>
      </c>
      <c r="S1840" t="str">
        <f t="shared" si="171"/>
        <v>On Time</v>
      </c>
      <c r="T1840" t="str">
        <f>IF(R1840="Permit", J1840, IF(G1840="","NA CO", IF(G1840="00:00:00","NA CO", IF(G1840&lt;E1840,"Early",IF(I1840*1440&gt;=parameter!$C$4,"Overtime","On Time CO")))))</f>
        <v>On Time CO</v>
      </c>
      <c r="U1840" t="str">
        <f t="shared" si="172"/>
        <v/>
      </c>
      <c r="V1840" t="str">
        <f t="shared" si="173"/>
        <v/>
      </c>
    </row>
    <row r="1841" spans="1:22" x14ac:dyDescent="0.3">
      <c r="A1841" t="s">
        <v>468</v>
      </c>
      <c r="B1841" t="s">
        <v>469</v>
      </c>
      <c r="C1841" t="str">
        <f>LEFT(raw!D1841,10)</f>
        <v>2021-12-31</v>
      </c>
      <c r="D1841" t="str">
        <f>LEFT(raw!E1841,8)</f>
        <v>08:30:00</v>
      </c>
      <c r="E1841" t="str">
        <f>LEFT(raw!F1841,8)</f>
        <v>17:30:00</v>
      </c>
      <c r="F1841" t="str">
        <f>LEFT(raw!G1841,8)</f>
        <v>07:18:05</v>
      </c>
      <c r="G1841" t="str">
        <f>LEFT(raw!H1841,8)</f>
        <v>00:00:00</v>
      </c>
      <c r="H1841" t="s">
        <v>19</v>
      </c>
      <c r="I1841" t="s">
        <v>20</v>
      </c>
      <c r="J1841" t="s">
        <v>25</v>
      </c>
      <c r="K1841" t="s">
        <v>26</v>
      </c>
      <c r="L1841" t="str">
        <f>LEFT(raw!M1841,8)</f>
        <v>00:00:00</v>
      </c>
      <c r="M1841" t="s">
        <v>20</v>
      </c>
      <c r="N1841" t="s">
        <v>28</v>
      </c>
      <c r="O1841" t="s">
        <v>21</v>
      </c>
      <c r="P1841" s="2">
        <f t="shared" si="168"/>
        <v>44561</v>
      </c>
      <c r="Q1841" s="3">
        <f t="shared" si="169"/>
        <v>44561</v>
      </c>
      <c r="R1841" t="str">
        <f t="shared" si="170"/>
        <v>Attendance</v>
      </c>
      <c r="S1841" t="str">
        <f t="shared" si="171"/>
        <v>On Time</v>
      </c>
      <c r="T1841" t="str">
        <f>IF(R1841="Permit", J1841, IF(G1841="","NA CO", IF(G1841="00:00:00","NA CO", IF(G1841&lt;E1841,"Early",IF(I1841*1440&gt;=parameter!$C$4,"Overtime","On Time CO")))))</f>
        <v>NA CO</v>
      </c>
      <c r="U1841" t="str">
        <f t="shared" si="172"/>
        <v/>
      </c>
      <c r="V1841" t="str">
        <f t="shared" si="173"/>
        <v/>
      </c>
    </row>
    <row r="1842" spans="1:22" x14ac:dyDescent="0.3">
      <c r="A1842" t="s">
        <v>473</v>
      </c>
      <c r="B1842" t="s">
        <v>474</v>
      </c>
      <c r="C1842" t="str">
        <f>LEFT(raw!D1842,10)</f>
        <v>2021-12-01</v>
      </c>
      <c r="D1842" t="str">
        <f>LEFT(raw!E1842,8)</f>
        <v>00:00:00</v>
      </c>
      <c r="E1842" t="str">
        <f>LEFT(raw!F1842,8)</f>
        <v>00:00:00</v>
      </c>
      <c r="F1842" t="str">
        <f>LEFT(raw!G1842,8)</f>
        <v>06:23:03</v>
      </c>
      <c r="G1842" t="str">
        <f>LEFT(raw!H1842,8)</f>
        <v>18:49:48</v>
      </c>
      <c r="H1842" t="s">
        <v>19</v>
      </c>
      <c r="I1842" t="s">
        <v>20</v>
      </c>
      <c r="J1842" t="s">
        <v>21</v>
      </c>
      <c r="K1842" t="s">
        <v>22</v>
      </c>
      <c r="L1842" t="str">
        <f>LEFT(raw!M1842,8)</f>
        <v>12:26:45</v>
      </c>
      <c r="M1842" t="s">
        <v>20</v>
      </c>
      <c r="N1842" t="s">
        <v>475</v>
      </c>
      <c r="O1842" t="s">
        <v>475</v>
      </c>
      <c r="P1842" s="2">
        <f t="shared" si="168"/>
        <v>44531</v>
      </c>
      <c r="Q1842" s="3">
        <f t="shared" si="169"/>
        <v>44561</v>
      </c>
      <c r="R1842" t="str">
        <f t="shared" si="170"/>
        <v>Daily Journey</v>
      </c>
      <c r="S1842" t="str">
        <f t="shared" si="171"/>
        <v>On Time</v>
      </c>
      <c r="T1842" t="str">
        <f>IF(R1842="Permit", J1842, IF(G1842="","NA CO", IF(G1842="00:00:00","NA CO", IF(G1842&lt;E1842,"Early",IF(I1842*1440&gt;=parameter!$C$4,"Overtime","On Time CO")))))</f>
        <v>On Time CO</v>
      </c>
      <c r="U1842" t="str">
        <f t="shared" si="172"/>
        <v/>
      </c>
      <c r="V1842" t="str">
        <f t="shared" si="173"/>
        <v/>
      </c>
    </row>
    <row r="1843" spans="1:22" x14ac:dyDescent="0.3">
      <c r="A1843" t="s">
        <v>473</v>
      </c>
      <c r="B1843" t="s">
        <v>474</v>
      </c>
      <c r="C1843" t="str">
        <f>LEFT(raw!D1843,10)</f>
        <v>2021-12-02</v>
      </c>
      <c r="D1843" t="str">
        <f>LEFT(raw!E1843,8)</f>
        <v>00:00:00</v>
      </c>
      <c r="E1843" t="str">
        <f>LEFT(raw!F1843,8)</f>
        <v>00:00:00</v>
      </c>
      <c r="F1843" t="str">
        <f>LEFT(raw!G1843,8)</f>
        <v>00:00:00</v>
      </c>
      <c r="G1843" t="str">
        <f>LEFT(raw!H1843,8)</f>
        <v>00:00:00</v>
      </c>
      <c r="H1843" t="s">
        <v>21</v>
      </c>
      <c r="I1843" t="s">
        <v>20</v>
      </c>
      <c r="J1843" t="s">
        <v>99</v>
      </c>
      <c r="K1843" t="s">
        <v>100</v>
      </c>
      <c r="L1843" t="str">
        <f>LEFT(raw!M1843,8)</f>
        <v>00:00:00</v>
      </c>
      <c r="M1843" t="s">
        <v>20</v>
      </c>
      <c r="N1843" t="s">
        <v>5935</v>
      </c>
      <c r="O1843" t="s">
        <v>7108</v>
      </c>
      <c r="P1843" s="2">
        <f t="shared" si="168"/>
        <v>44532</v>
      </c>
      <c r="Q1843" s="3">
        <f t="shared" si="169"/>
        <v>44561</v>
      </c>
      <c r="R1843" t="str">
        <f t="shared" si="170"/>
        <v>Permit</v>
      </c>
      <c r="S1843" t="str">
        <f t="shared" si="171"/>
        <v>Leave</v>
      </c>
      <c r="T1843" t="str">
        <f>IF(R1843="Permit", J1843, IF(G1843="","NA CO", IF(G1843="00:00:00","NA CO", IF(G1843&lt;E1843,"Early",IF(I1843*1440&gt;=parameter!$C$4,"Overtime","On Time CO")))))</f>
        <v>Pending/Rejected</v>
      </c>
      <c r="U1843" t="str">
        <f t="shared" si="172"/>
        <v/>
      </c>
      <c r="V1843" t="str">
        <f t="shared" si="173"/>
        <v/>
      </c>
    </row>
    <row r="1844" spans="1:22" x14ac:dyDescent="0.3">
      <c r="A1844" t="s">
        <v>473</v>
      </c>
      <c r="B1844" t="s">
        <v>474</v>
      </c>
      <c r="C1844" t="str">
        <f>LEFT(raw!D1844,10)</f>
        <v>2021-12-15</v>
      </c>
      <c r="D1844" t="str">
        <f>LEFT(raw!E1844,8)</f>
        <v>00:00:00</v>
      </c>
      <c r="E1844" t="str">
        <f>LEFT(raw!F1844,8)</f>
        <v>00:00:00</v>
      </c>
      <c r="F1844" t="str">
        <f>LEFT(raw!G1844,8)</f>
        <v>07:03:38</v>
      </c>
      <c r="G1844" t="str">
        <f>LEFT(raw!H1844,8)</f>
        <v/>
      </c>
      <c r="H1844" t="s">
        <v>19</v>
      </c>
      <c r="I1844" t="s">
        <v>20</v>
      </c>
      <c r="J1844" t="s">
        <v>21</v>
      </c>
      <c r="K1844" t="s">
        <v>22</v>
      </c>
      <c r="L1844" t="str">
        <f>LEFT(raw!M1844,8)</f>
        <v>00:00:00</v>
      </c>
      <c r="M1844" t="s">
        <v>20</v>
      </c>
      <c r="N1844" t="s">
        <v>475</v>
      </c>
      <c r="P1844" s="2">
        <f t="shared" si="168"/>
        <v>44545</v>
      </c>
      <c r="Q1844" s="3">
        <f t="shared" si="169"/>
        <v>44561</v>
      </c>
      <c r="R1844" t="str">
        <f t="shared" si="170"/>
        <v>Daily Journey</v>
      </c>
      <c r="S1844" t="str">
        <f t="shared" si="171"/>
        <v>On Time</v>
      </c>
      <c r="T1844" t="str">
        <f>IF(R1844="Permit", J1844, IF(G1844="","NA CO", IF(G1844="00:00:00","NA CO", IF(G1844&lt;E1844,"Early",IF(I1844*1440&gt;=parameter!$C$4,"Overtime","On Time CO")))))</f>
        <v>NA CO</v>
      </c>
      <c r="U1844" t="str">
        <f t="shared" si="172"/>
        <v/>
      </c>
      <c r="V1844" t="str">
        <f t="shared" si="173"/>
        <v/>
      </c>
    </row>
    <row r="1845" spans="1:22" x14ac:dyDescent="0.3">
      <c r="A1845" t="s">
        <v>473</v>
      </c>
      <c r="B1845" t="s">
        <v>474</v>
      </c>
      <c r="C1845" t="str">
        <f>LEFT(raw!D1845,10)</f>
        <v>2021-12-16</v>
      </c>
      <c r="D1845" t="str">
        <f>LEFT(raw!E1845,8)</f>
        <v>08:00:00</v>
      </c>
      <c r="E1845" t="str">
        <f>LEFT(raw!F1845,8)</f>
        <v>16:30:00</v>
      </c>
      <c r="F1845" t="str">
        <f>LEFT(raw!G1845,8)</f>
        <v>08:21:16</v>
      </c>
      <c r="G1845" t="str">
        <f>LEFT(raw!H1845,8)</f>
        <v>18:11:17</v>
      </c>
      <c r="H1845" t="s">
        <v>19</v>
      </c>
      <c r="I1845" t="s">
        <v>7112</v>
      </c>
      <c r="J1845" t="s">
        <v>32</v>
      </c>
      <c r="K1845" t="s">
        <v>26</v>
      </c>
      <c r="L1845" t="str">
        <f>LEFT(raw!M1845,8)</f>
        <v>08:30:00</v>
      </c>
      <c r="M1845" t="s">
        <v>20</v>
      </c>
      <c r="N1845" t="s">
        <v>28</v>
      </c>
      <c r="O1845" t="s">
        <v>28</v>
      </c>
      <c r="P1845" s="2">
        <f t="shared" si="168"/>
        <v>44546</v>
      </c>
      <c r="Q1845" s="3">
        <f t="shared" si="169"/>
        <v>44561</v>
      </c>
      <c r="R1845" t="str">
        <f t="shared" si="170"/>
        <v>Attendance</v>
      </c>
      <c r="S1845" t="str">
        <f t="shared" si="171"/>
        <v>Late</v>
      </c>
      <c r="T1845" t="str">
        <f>IF(R1845="Permit", J1845, IF(G1845="","NA CO", IF(G1845="00:00:00","NA CO", IF(G1845&lt;E1845,"Early",IF(I1845*1440&gt;=parameter!$C$4,"Overtime","On Time CO")))))</f>
        <v>On Time CO</v>
      </c>
      <c r="U1845" t="str">
        <f t="shared" si="172"/>
        <v>00:21:16</v>
      </c>
      <c r="V1845" t="str">
        <f t="shared" si="173"/>
        <v/>
      </c>
    </row>
    <row r="1846" spans="1:22" x14ac:dyDescent="0.3">
      <c r="A1846" t="s">
        <v>473</v>
      </c>
      <c r="B1846" t="s">
        <v>474</v>
      </c>
      <c r="C1846" t="str">
        <f>LEFT(raw!D1846,10)</f>
        <v>2021-12-17</v>
      </c>
      <c r="D1846" t="str">
        <f>LEFT(raw!E1846,8)</f>
        <v>00:00:00</v>
      </c>
      <c r="E1846" t="str">
        <f>LEFT(raw!F1846,8)</f>
        <v>00:00:00</v>
      </c>
      <c r="F1846" t="str">
        <f>LEFT(raw!G1846,8)</f>
        <v>07:08:37</v>
      </c>
      <c r="G1846" t="str">
        <f>LEFT(raw!H1846,8)</f>
        <v>17:50:09</v>
      </c>
      <c r="H1846" t="s">
        <v>19</v>
      </c>
      <c r="I1846" t="s">
        <v>20</v>
      </c>
      <c r="J1846" t="s">
        <v>21</v>
      </c>
      <c r="K1846" t="s">
        <v>22</v>
      </c>
      <c r="L1846" t="str">
        <f>LEFT(raw!M1846,8)</f>
        <v>10:41:31</v>
      </c>
      <c r="M1846" t="s">
        <v>20</v>
      </c>
      <c r="N1846" t="s">
        <v>7117</v>
      </c>
      <c r="O1846" t="s">
        <v>475</v>
      </c>
      <c r="P1846" s="2">
        <f t="shared" si="168"/>
        <v>44547</v>
      </c>
      <c r="Q1846" s="3">
        <f t="shared" si="169"/>
        <v>44561</v>
      </c>
      <c r="R1846" t="str">
        <f t="shared" si="170"/>
        <v>Daily Journey</v>
      </c>
      <c r="S1846" t="str">
        <f t="shared" si="171"/>
        <v>On Time</v>
      </c>
      <c r="T1846" t="str">
        <f>IF(R1846="Permit", J1846, IF(G1846="","NA CO", IF(G1846="00:00:00","NA CO", IF(G1846&lt;E1846,"Early",IF(I1846*1440&gt;=parameter!$C$4,"Overtime","On Time CO")))))</f>
        <v>On Time CO</v>
      </c>
      <c r="U1846" t="str">
        <f t="shared" si="172"/>
        <v/>
      </c>
      <c r="V1846" t="str">
        <f t="shared" si="173"/>
        <v/>
      </c>
    </row>
    <row r="1847" spans="1:22" x14ac:dyDescent="0.3">
      <c r="A1847" t="s">
        <v>473</v>
      </c>
      <c r="B1847" t="s">
        <v>474</v>
      </c>
      <c r="C1847" t="str">
        <f>LEFT(raw!D1847,10)</f>
        <v>2021-12-20</v>
      </c>
      <c r="D1847" t="str">
        <f>LEFT(raw!E1847,8)</f>
        <v>08:00:00</v>
      </c>
      <c r="E1847" t="str">
        <f>LEFT(raw!F1847,8)</f>
        <v>16:30:00</v>
      </c>
      <c r="F1847" t="str">
        <f>LEFT(raw!G1847,8)</f>
        <v>08:36:44</v>
      </c>
      <c r="G1847" t="str">
        <f>LEFT(raw!H1847,8)</f>
        <v>17:34:47</v>
      </c>
      <c r="H1847" t="s">
        <v>19</v>
      </c>
      <c r="I1847" t="s">
        <v>1817</v>
      </c>
      <c r="J1847" t="s">
        <v>32</v>
      </c>
      <c r="K1847" t="s">
        <v>26</v>
      </c>
      <c r="L1847" t="str">
        <f>LEFT(raw!M1847,8)</f>
        <v>08:30:00</v>
      </c>
      <c r="M1847" t="s">
        <v>20</v>
      </c>
      <c r="N1847" t="s">
        <v>28</v>
      </c>
      <c r="O1847" t="s">
        <v>28</v>
      </c>
      <c r="P1847" s="2">
        <f t="shared" si="168"/>
        <v>44550</v>
      </c>
      <c r="Q1847" s="3">
        <f t="shared" si="169"/>
        <v>44561</v>
      </c>
      <c r="R1847" t="str">
        <f t="shared" si="170"/>
        <v>Attendance</v>
      </c>
      <c r="S1847" t="str">
        <f t="shared" si="171"/>
        <v>Late</v>
      </c>
      <c r="T1847" t="str">
        <f>IF(R1847="Permit", J1847, IF(G1847="","NA CO", IF(G1847="00:00:00","NA CO", IF(G1847&lt;E1847,"Early",IF(I1847*1440&gt;=parameter!$C$4,"Overtime","On Time CO")))))</f>
        <v>On Time CO</v>
      </c>
      <c r="U1847" t="str">
        <f t="shared" si="172"/>
        <v>00:36:44</v>
      </c>
      <c r="V1847" t="str">
        <f t="shared" si="173"/>
        <v/>
      </c>
    </row>
    <row r="1848" spans="1:22" x14ac:dyDescent="0.3">
      <c r="A1848" t="s">
        <v>473</v>
      </c>
      <c r="B1848" t="s">
        <v>474</v>
      </c>
      <c r="C1848" t="str">
        <f>LEFT(raw!D1848,10)</f>
        <v>2021-12-21</v>
      </c>
      <c r="D1848" t="str">
        <f>LEFT(raw!E1848,8)</f>
        <v>00:00:00</v>
      </c>
      <c r="E1848" t="str">
        <f>LEFT(raw!F1848,8)</f>
        <v>00:00:00</v>
      </c>
      <c r="F1848" t="str">
        <f>LEFT(raw!G1848,8)</f>
        <v>07:30:32</v>
      </c>
      <c r="G1848" t="str">
        <f>LEFT(raw!H1848,8)</f>
        <v/>
      </c>
      <c r="H1848" t="s">
        <v>19</v>
      </c>
      <c r="I1848" t="s">
        <v>20</v>
      </c>
      <c r="J1848" t="s">
        <v>21</v>
      </c>
      <c r="K1848" t="s">
        <v>22</v>
      </c>
      <c r="L1848" t="str">
        <f>LEFT(raw!M1848,8)</f>
        <v>00:00:00</v>
      </c>
      <c r="M1848" t="s">
        <v>20</v>
      </c>
      <c r="N1848" t="s">
        <v>475</v>
      </c>
      <c r="P1848" s="2">
        <f t="shared" si="168"/>
        <v>44551</v>
      </c>
      <c r="Q1848" s="3">
        <f t="shared" si="169"/>
        <v>44561</v>
      </c>
      <c r="R1848" t="str">
        <f t="shared" si="170"/>
        <v>Daily Journey</v>
      </c>
      <c r="S1848" t="str">
        <f t="shared" si="171"/>
        <v>On Time</v>
      </c>
      <c r="T1848" t="str">
        <f>IF(R1848="Permit", J1848, IF(G1848="","NA CO", IF(G1848="00:00:00","NA CO", IF(G1848&lt;E1848,"Early",IF(I1848*1440&gt;=parameter!$C$4,"Overtime","On Time CO")))))</f>
        <v>NA CO</v>
      </c>
      <c r="U1848" t="str">
        <f t="shared" si="172"/>
        <v/>
      </c>
      <c r="V1848" t="str">
        <f t="shared" si="173"/>
        <v/>
      </c>
    </row>
    <row r="1849" spans="1:22" x14ac:dyDescent="0.3">
      <c r="A1849" t="s">
        <v>473</v>
      </c>
      <c r="B1849" t="s">
        <v>474</v>
      </c>
      <c r="C1849" t="str">
        <f>LEFT(raw!D1849,10)</f>
        <v>2021-12-22</v>
      </c>
      <c r="D1849" t="str">
        <f>LEFT(raw!E1849,8)</f>
        <v>08:00:00</v>
      </c>
      <c r="E1849" t="str">
        <f>LEFT(raw!F1849,8)</f>
        <v>16:30:00</v>
      </c>
      <c r="F1849" t="str">
        <f>LEFT(raw!G1849,8)</f>
        <v>08:21:46</v>
      </c>
      <c r="G1849" t="str">
        <f>LEFT(raw!H1849,8)</f>
        <v>21:45:05</v>
      </c>
      <c r="H1849" t="s">
        <v>19</v>
      </c>
      <c r="I1849" t="s">
        <v>7125</v>
      </c>
      <c r="J1849" t="s">
        <v>32</v>
      </c>
      <c r="K1849" t="s">
        <v>26</v>
      </c>
      <c r="L1849" t="str">
        <f>LEFT(raw!M1849,8)</f>
        <v>08:30:00</v>
      </c>
      <c r="M1849" t="s">
        <v>20</v>
      </c>
      <c r="N1849" t="s">
        <v>28</v>
      </c>
      <c r="O1849" t="s">
        <v>28</v>
      </c>
      <c r="P1849" s="2">
        <f t="shared" si="168"/>
        <v>44552</v>
      </c>
      <c r="Q1849" s="3">
        <f t="shared" si="169"/>
        <v>44561</v>
      </c>
      <c r="R1849" t="str">
        <f t="shared" si="170"/>
        <v>Attendance</v>
      </c>
      <c r="S1849" t="str">
        <f t="shared" si="171"/>
        <v>Late</v>
      </c>
      <c r="T1849" t="str">
        <f>IF(R1849="Permit", J1849, IF(G1849="","NA CO", IF(G1849="00:00:00","NA CO", IF(G1849&lt;E1849,"Early",IF(I1849*1440&gt;=parameter!$C$4,"Overtime","On Time CO")))))</f>
        <v>On Time CO</v>
      </c>
      <c r="U1849" t="str">
        <f t="shared" si="172"/>
        <v>00:21:46</v>
      </c>
      <c r="V1849" t="str">
        <f t="shared" si="173"/>
        <v/>
      </c>
    </row>
    <row r="1850" spans="1:22" x14ac:dyDescent="0.3">
      <c r="A1850" t="s">
        <v>473</v>
      </c>
      <c r="B1850" t="s">
        <v>474</v>
      </c>
      <c r="C1850" t="str">
        <f>LEFT(raw!D1850,10)</f>
        <v>2021-12-23</v>
      </c>
      <c r="D1850" t="str">
        <f>LEFT(raw!E1850,8)</f>
        <v>00:00:00</v>
      </c>
      <c r="E1850" t="str">
        <f>LEFT(raw!F1850,8)</f>
        <v>00:00:00</v>
      </c>
      <c r="F1850" t="str">
        <f>LEFT(raw!G1850,8)</f>
        <v>08:25:18</v>
      </c>
      <c r="G1850" t="str">
        <f>LEFT(raw!H1850,8)</f>
        <v>20:33:28</v>
      </c>
      <c r="H1850" t="s">
        <v>19</v>
      </c>
      <c r="I1850" t="s">
        <v>20</v>
      </c>
      <c r="J1850" t="s">
        <v>21</v>
      </c>
      <c r="K1850" t="s">
        <v>22</v>
      </c>
      <c r="L1850" t="str">
        <f>LEFT(raw!M1850,8)</f>
        <v>12:08:10</v>
      </c>
      <c r="M1850" t="s">
        <v>20</v>
      </c>
      <c r="N1850" t="s">
        <v>475</v>
      </c>
      <c r="O1850" t="s">
        <v>1505</v>
      </c>
      <c r="P1850" s="2">
        <f t="shared" si="168"/>
        <v>44553</v>
      </c>
      <c r="Q1850" s="3">
        <f t="shared" si="169"/>
        <v>44561</v>
      </c>
      <c r="R1850" t="str">
        <f t="shared" si="170"/>
        <v>Daily Journey</v>
      </c>
      <c r="S1850" t="str">
        <f t="shared" si="171"/>
        <v>On Time</v>
      </c>
      <c r="T1850" t="str">
        <f>IF(R1850="Permit", J1850, IF(G1850="","NA CO", IF(G1850="00:00:00","NA CO", IF(G1850&lt;E1850,"Early",IF(I1850*1440&gt;=parameter!$C$4,"Overtime","On Time CO")))))</f>
        <v>On Time CO</v>
      </c>
      <c r="U1850" t="str">
        <f t="shared" si="172"/>
        <v/>
      </c>
      <c r="V1850" t="str">
        <f t="shared" si="173"/>
        <v/>
      </c>
    </row>
    <row r="1851" spans="1:22" x14ac:dyDescent="0.3">
      <c r="A1851" t="s">
        <v>473</v>
      </c>
      <c r="B1851" t="s">
        <v>474</v>
      </c>
      <c r="C1851" t="str">
        <f>LEFT(raw!D1851,10)</f>
        <v>2021-12-24</v>
      </c>
      <c r="D1851" t="str">
        <f>LEFT(raw!E1851,8)</f>
        <v>08:00:00</v>
      </c>
      <c r="E1851" t="str">
        <f>LEFT(raw!F1851,8)</f>
        <v>16:30:00</v>
      </c>
      <c r="F1851" t="str">
        <f>LEFT(raw!G1851,8)</f>
        <v>08:15:31</v>
      </c>
      <c r="G1851" t="str">
        <f>LEFT(raw!H1851,8)</f>
        <v>19:27:13</v>
      </c>
      <c r="H1851" t="s">
        <v>19</v>
      </c>
      <c r="I1851" t="s">
        <v>7132</v>
      </c>
      <c r="J1851" t="s">
        <v>32</v>
      </c>
      <c r="K1851" t="s">
        <v>26</v>
      </c>
      <c r="L1851" t="str">
        <f>LEFT(raw!M1851,8)</f>
        <v>08:30:00</v>
      </c>
      <c r="M1851" t="s">
        <v>20</v>
      </c>
      <c r="N1851" t="s">
        <v>28</v>
      </c>
      <c r="O1851" t="s">
        <v>28</v>
      </c>
      <c r="P1851" s="2">
        <f t="shared" si="168"/>
        <v>44554</v>
      </c>
      <c r="Q1851" s="3">
        <f t="shared" si="169"/>
        <v>44561</v>
      </c>
      <c r="R1851" t="str">
        <f t="shared" si="170"/>
        <v>Attendance</v>
      </c>
      <c r="S1851" t="str">
        <f t="shared" si="171"/>
        <v>Late</v>
      </c>
      <c r="T1851" t="str">
        <f>IF(R1851="Permit", J1851, IF(G1851="","NA CO", IF(G1851="00:00:00","NA CO", IF(G1851&lt;E1851,"Early",IF(I1851*1440&gt;=parameter!$C$4,"Overtime","On Time CO")))))</f>
        <v>On Time CO</v>
      </c>
      <c r="U1851" t="str">
        <f t="shared" si="172"/>
        <v>00:15:31</v>
      </c>
      <c r="V1851" t="str">
        <f t="shared" si="173"/>
        <v/>
      </c>
    </row>
    <row r="1852" spans="1:22" x14ac:dyDescent="0.3">
      <c r="A1852" t="s">
        <v>473</v>
      </c>
      <c r="B1852" t="s">
        <v>474</v>
      </c>
      <c r="C1852" t="str">
        <f>LEFT(raw!D1852,10)</f>
        <v>2021-12-25</v>
      </c>
      <c r="D1852" t="str">
        <f>LEFT(raw!E1852,8)</f>
        <v>00:00:00</v>
      </c>
      <c r="E1852" t="str">
        <f>LEFT(raw!F1852,8)</f>
        <v>00:00:00</v>
      </c>
      <c r="F1852" t="str">
        <f>LEFT(raw!G1852,8)</f>
        <v>08:23:11</v>
      </c>
      <c r="G1852" t="str">
        <f>LEFT(raw!H1852,8)</f>
        <v>14:39:18</v>
      </c>
      <c r="H1852" t="s">
        <v>19</v>
      </c>
      <c r="I1852" t="s">
        <v>20</v>
      </c>
      <c r="J1852" t="s">
        <v>21</v>
      </c>
      <c r="K1852" t="s">
        <v>22</v>
      </c>
      <c r="L1852" t="str">
        <f>LEFT(raw!M1852,8)</f>
        <v>06:16:07</v>
      </c>
      <c r="M1852" t="s">
        <v>20</v>
      </c>
      <c r="N1852" t="s">
        <v>5679</v>
      </c>
      <c r="O1852" t="s">
        <v>7137</v>
      </c>
      <c r="P1852" s="2">
        <f t="shared" si="168"/>
        <v>44555</v>
      </c>
      <c r="Q1852" s="3">
        <f t="shared" si="169"/>
        <v>44561</v>
      </c>
      <c r="R1852" t="str">
        <f t="shared" si="170"/>
        <v>Daily Journey</v>
      </c>
      <c r="S1852" t="str">
        <f t="shared" si="171"/>
        <v>On Time</v>
      </c>
      <c r="T1852" t="str">
        <f>IF(R1852="Permit", J1852, IF(G1852="","NA CO", IF(G1852="00:00:00","NA CO", IF(G1852&lt;E1852,"Early",IF(I1852*1440&gt;=parameter!$C$4,"Overtime","On Time CO")))))</f>
        <v>On Time CO</v>
      </c>
      <c r="U1852" t="str">
        <f t="shared" si="172"/>
        <v/>
      </c>
      <c r="V1852" t="str">
        <f t="shared" si="173"/>
        <v/>
      </c>
    </row>
    <row r="1853" spans="1:22" x14ac:dyDescent="0.3">
      <c r="A1853" t="s">
        <v>473</v>
      </c>
      <c r="B1853" t="s">
        <v>474</v>
      </c>
      <c r="C1853" t="str">
        <f>LEFT(raw!D1853,10)</f>
        <v>2021-12-27</v>
      </c>
      <c r="D1853" t="str">
        <f>LEFT(raw!E1853,8)</f>
        <v>00:00:00</v>
      </c>
      <c r="E1853" t="str">
        <f>LEFT(raw!F1853,8)</f>
        <v>00:00:00</v>
      </c>
      <c r="F1853" t="str">
        <f>LEFT(raw!G1853,8)</f>
        <v>07:27:47</v>
      </c>
      <c r="G1853" t="str">
        <f>LEFT(raw!H1853,8)</f>
        <v>22:53:56</v>
      </c>
      <c r="H1853" t="s">
        <v>19</v>
      </c>
      <c r="I1853" t="s">
        <v>20</v>
      </c>
      <c r="J1853" t="s">
        <v>21</v>
      </c>
      <c r="K1853" t="s">
        <v>22</v>
      </c>
      <c r="L1853" t="str">
        <f>LEFT(raw!M1853,8)</f>
        <v>15:26:08</v>
      </c>
      <c r="M1853" t="s">
        <v>20</v>
      </c>
      <c r="N1853" t="s">
        <v>1505</v>
      </c>
      <c r="O1853" t="s">
        <v>475</v>
      </c>
      <c r="P1853" s="2">
        <f t="shared" si="168"/>
        <v>44557</v>
      </c>
      <c r="Q1853" s="3">
        <f t="shared" si="169"/>
        <v>44561</v>
      </c>
      <c r="R1853" t="str">
        <f t="shared" si="170"/>
        <v>Daily Journey</v>
      </c>
      <c r="S1853" t="str">
        <f t="shared" si="171"/>
        <v>On Time</v>
      </c>
      <c r="T1853" t="str">
        <f>IF(R1853="Permit", J1853, IF(G1853="","NA CO", IF(G1853="00:00:00","NA CO", IF(G1853&lt;E1853,"Early",IF(I1853*1440&gt;=parameter!$C$4,"Overtime","On Time CO")))))</f>
        <v>On Time CO</v>
      </c>
      <c r="U1853" t="str">
        <f t="shared" si="172"/>
        <v/>
      </c>
      <c r="V1853" t="str">
        <f t="shared" si="173"/>
        <v/>
      </c>
    </row>
    <row r="1854" spans="1:22" x14ac:dyDescent="0.3">
      <c r="A1854" t="s">
        <v>473</v>
      </c>
      <c r="B1854" t="s">
        <v>474</v>
      </c>
      <c r="C1854" t="str">
        <f>LEFT(raw!D1854,10)</f>
        <v>2021-12-28</v>
      </c>
      <c r="D1854" t="str">
        <f>LEFT(raw!E1854,8)</f>
        <v>08:00:00</v>
      </c>
      <c r="E1854" t="str">
        <f>LEFT(raw!F1854,8)</f>
        <v>16:30:00</v>
      </c>
      <c r="F1854" t="str">
        <f>LEFT(raw!G1854,8)</f>
        <v>08:14:30</v>
      </c>
      <c r="G1854" t="str">
        <f>LEFT(raw!H1854,8)</f>
        <v>18:01:13</v>
      </c>
      <c r="H1854" t="s">
        <v>19</v>
      </c>
      <c r="I1854" t="s">
        <v>7145</v>
      </c>
      <c r="J1854" t="s">
        <v>32</v>
      </c>
      <c r="K1854" t="s">
        <v>26</v>
      </c>
      <c r="L1854" t="str">
        <f>LEFT(raw!M1854,8)</f>
        <v>08:30:00</v>
      </c>
      <c r="M1854" t="s">
        <v>20</v>
      </c>
      <c r="N1854" t="s">
        <v>28</v>
      </c>
      <c r="O1854" t="s">
        <v>28</v>
      </c>
      <c r="P1854" s="2">
        <f t="shared" si="168"/>
        <v>44558</v>
      </c>
      <c r="Q1854" s="3">
        <f t="shared" si="169"/>
        <v>44561</v>
      </c>
      <c r="R1854" t="str">
        <f t="shared" si="170"/>
        <v>Attendance</v>
      </c>
      <c r="S1854" t="str">
        <f t="shared" si="171"/>
        <v>Late</v>
      </c>
      <c r="T1854" t="str">
        <f>IF(R1854="Permit", J1854, IF(G1854="","NA CO", IF(G1854="00:00:00","NA CO", IF(G1854&lt;E1854,"Early",IF(I1854*1440&gt;=parameter!$C$4,"Overtime","On Time CO")))))</f>
        <v>On Time CO</v>
      </c>
      <c r="U1854" t="str">
        <f t="shared" si="172"/>
        <v>00:14:30</v>
      </c>
      <c r="V1854" t="str">
        <f t="shared" si="173"/>
        <v/>
      </c>
    </row>
    <row r="1855" spans="1:22" x14ac:dyDescent="0.3">
      <c r="A1855" t="s">
        <v>473</v>
      </c>
      <c r="B1855" t="s">
        <v>474</v>
      </c>
      <c r="C1855" t="str">
        <f>LEFT(raw!D1855,10)</f>
        <v>2021-12-29</v>
      </c>
      <c r="D1855" t="str">
        <f>LEFT(raw!E1855,8)</f>
        <v>00:00:00</v>
      </c>
      <c r="E1855" t="str">
        <f>LEFT(raw!F1855,8)</f>
        <v>00:00:00</v>
      </c>
      <c r="F1855" t="str">
        <f>LEFT(raw!G1855,8)</f>
        <v>07:42:19</v>
      </c>
      <c r="G1855" t="str">
        <f>LEFT(raw!H1855,8)</f>
        <v>20:47:02</v>
      </c>
      <c r="H1855" t="s">
        <v>19</v>
      </c>
      <c r="I1855" t="s">
        <v>20</v>
      </c>
      <c r="J1855" t="s">
        <v>21</v>
      </c>
      <c r="K1855" t="s">
        <v>22</v>
      </c>
      <c r="L1855" t="str">
        <f>LEFT(raw!M1855,8)</f>
        <v>13:04:42</v>
      </c>
      <c r="M1855" t="s">
        <v>20</v>
      </c>
      <c r="N1855" t="s">
        <v>475</v>
      </c>
      <c r="O1855" t="s">
        <v>475</v>
      </c>
      <c r="P1855" s="2">
        <f t="shared" si="168"/>
        <v>44559</v>
      </c>
      <c r="Q1855" s="3">
        <f t="shared" si="169"/>
        <v>44561</v>
      </c>
      <c r="R1855" t="str">
        <f t="shared" si="170"/>
        <v>Daily Journey</v>
      </c>
      <c r="S1855" t="str">
        <f t="shared" si="171"/>
        <v>On Time</v>
      </c>
      <c r="T1855" t="str">
        <f>IF(R1855="Permit", J1855, IF(G1855="","NA CO", IF(G1855="00:00:00","NA CO", IF(G1855&lt;E1855,"Early",IF(I1855*1440&gt;=parameter!$C$4,"Overtime","On Time CO")))))</f>
        <v>On Time CO</v>
      </c>
      <c r="U1855" t="str">
        <f t="shared" si="172"/>
        <v/>
      </c>
      <c r="V1855" t="str">
        <f t="shared" si="173"/>
        <v/>
      </c>
    </row>
    <row r="1856" spans="1:22" x14ac:dyDescent="0.3">
      <c r="A1856" t="s">
        <v>473</v>
      </c>
      <c r="B1856" t="s">
        <v>474</v>
      </c>
      <c r="C1856" t="str">
        <f>LEFT(raw!D1856,10)</f>
        <v>2021-12-30</v>
      </c>
      <c r="D1856" t="str">
        <f>LEFT(raw!E1856,8)</f>
        <v>08:00:00</v>
      </c>
      <c r="E1856" t="str">
        <f>LEFT(raw!F1856,8)</f>
        <v>16:30:00</v>
      </c>
      <c r="F1856" t="str">
        <f>LEFT(raw!G1856,8)</f>
        <v>08:16:20</v>
      </c>
      <c r="G1856" t="str">
        <f>LEFT(raw!H1856,8)</f>
        <v>20:17:15</v>
      </c>
      <c r="H1856" t="s">
        <v>19</v>
      </c>
      <c r="I1856" t="s">
        <v>7152</v>
      </c>
      <c r="J1856" t="s">
        <v>32</v>
      </c>
      <c r="K1856" t="s">
        <v>26</v>
      </c>
      <c r="L1856" t="str">
        <f>LEFT(raw!M1856,8)</f>
        <v>08:30:00</v>
      </c>
      <c r="M1856" t="s">
        <v>20</v>
      </c>
      <c r="N1856" t="s">
        <v>28</v>
      </c>
      <c r="O1856" t="s">
        <v>28</v>
      </c>
      <c r="P1856" s="2">
        <f t="shared" si="168"/>
        <v>44560</v>
      </c>
      <c r="Q1856" s="3">
        <f t="shared" si="169"/>
        <v>44561</v>
      </c>
      <c r="R1856" t="str">
        <f t="shared" si="170"/>
        <v>Attendance</v>
      </c>
      <c r="S1856" t="str">
        <f t="shared" si="171"/>
        <v>Late</v>
      </c>
      <c r="T1856" t="str">
        <f>IF(R1856="Permit", J1856, IF(G1856="","NA CO", IF(G1856="00:00:00","NA CO", IF(G1856&lt;E1856,"Early",IF(I1856*1440&gt;=parameter!$C$4,"Overtime","On Time CO")))))</f>
        <v>On Time CO</v>
      </c>
      <c r="U1856" t="str">
        <f t="shared" si="172"/>
        <v>00:16:20</v>
      </c>
      <c r="V1856" t="str">
        <f t="shared" si="173"/>
        <v/>
      </c>
    </row>
    <row r="1857" spans="1:22" x14ac:dyDescent="0.3">
      <c r="A1857" t="s">
        <v>473</v>
      </c>
      <c r="B1857" t="s">
        <v>474</v>
      </c>
      <c r="C1857" t="str">
        <f>LEFT(raw!D1857,10)</f>
        <v>2021-12-31</v>
      </c>
      <c r="D1857" t="str">
        <f>LEFT(raw!E1857,8)</f>
        <v>08:00:00</v>
      </c>
      <c r="E1857" t="str">
        <f>LEFT(raw!F1857,8)</f>
        <v>16:30:00</v>
      </c>
      <c r="F1857" t="str">
        <f>LEFT(raw!G1857,8)</f>
        <v>08:17:58</v>
      </c>
      <c r="G1857" t="str">
        <f>LEFT(raw!H1857,8)</f>
        <v>20:43:35</v>
      </c>
      <c r="H1857" t="s">
        <v>19</v>
      </c>
      <c r="I1857" t="s">
        <v>7155</v>
      </c>
      <c r="J1857" t="s">
        <v>32</v>
      </c>
      <c r="K1857" t="s">
        <v>26</v>
      </c>
      <c r="L1857" t="str">
        <f>LEFT(raw!M1857,8)</f>
        <v>08:30:00</v>
      </c>
      <c r="M1857" t="s">
        <v>20</v>
      </c>
      <c r="N1857" t="s">
        <v>28</v>
      </c>
      <c r="O1857" t="s">
        <v>28</v>
      </c>
      <c r="P1857" s="2">
        <f t="shared" si="168"/>
        <v>44561</v>
      </c>
      <c r="Q1857" s="3">
        <f t="shared" si="169"/>
        <v>44561</v>
      </c>
      <c r="R1857" t="str">
        <f t="shared" si="170"/>
        <v>Attendance</v>
      </c>
      <c r="S1857" t="str">
        <f t="shared" si="171"/>
        <v>Late</v>
      </c>
      <c r="T1857" t="str">
        <f>IF(R1857="Permit", J1857, IF(G1857="","NA CO", IF(G1857="00:00:00","NA CO", IF(G1857&lt;E1857,"Early",IF(I1857*1440&gt;=parameter!$C$4,"Overtime","On Time CO")))))</f>
        <v>On Time CO</v>
      </c>
      <c r="U1857" t="str">
        <f t="shared" si="172"/>
        <v>00:17:58</v>
      </c>
      <c r="V1857" t="str">
        <f t="shared" si="173"/>
        <v/>
      </c>
    </row>
    <row r="1858" spans="1:22" x14ac:dyDescent="0.3">
      <c r="A1858" t="s">
        <v>478</v>
      </c>
      <c r="B1858" t="s">
        <v>479</v>
      </c>
      <c r="C1858" t="str">
        <f>LEFT(raw!D1858,10)</f>
        <v>2021-12-01</v>
      </c>
      <c r="D1858" t="str">
        <f>LEFT(raw!E1858,8)</f>
        <v>00:00:00</v>
      </c>
      <c r="E1858" t="str">
        <f>LEFT(raw!F1858,8)</f>
        <v>00:00:00</v>
      </c>
      <c r="F1858" t="str">
        <f>LEFT(raw!G1858,8)</f>
        <v>08:16:40</v>
      </c>
      <c r="G1858" t="str">
        <f>LEFT(raw!H1858,8)</f>
        <v>18:34:01</v>
      </c>
      <c r="H1858" t="s">
        <v>19</v>
      </c>
      <c r="I1858" t="s">
        <v>20</v>
      </c>
      <c r="J1858" t="s">
        <v>21</v>
      </c>
      <c r="K1858" t="s">
        <v>22</v>
      </c>
      <c r="L1858" t="str">
        <f>LEFT(raw!M1858,8)</f>
        <v>10:17:20</v>
      </c>
      <c r="M1858" t="s">
        <v>20</v>
      </c>
      <c r="N1858" t="s">
        <v>1511</v>
      </c>
      <c r="O1858" t="s">
        <v>1511</v>
      </c>
      <c r="P1858" s="2">
        <f t="shared" ref="P1858:P1921" si="174">DATE(LEFT(C1858,4),MID(C1858,6,2),RIGHT(C1858,2))</f>
        <v>44531</v>
      </c>
      <c r="Q1858" s="3">
        <f t="shared" si="169"/>
        <v>44561</v>
      </c>
      <c r="R1858" t="str">
        <f t="shared" si="170"/>
        <v>Daily Journey</v>
      </c>
      <c r="S1858" t="str">
        <f t="shared" si="171"/>
        <v>On Time</v>
      </c>
      <c r="T1858" t="str">
        <f>IF(R1858="Permit", J1858, IF(G1858="","NA CO", IF(G1858="00:00:00","NA CO", IF(G1858&lt;E1858,"Early",IF(I1858*1440&gt;=parameter!$C$4,"Overtime","On Time CO")))))</f>
        <v>On Time CO</v>
      </c>
      <c r="U1858" t="str">
        <f t="shared" si="172"/>
        <v/>
      </c>
      <c r="V1858" t="str">
        <f t="shared" si="173"/>
        <v/>
      </c>
    </row>
    <row r="1859" spans="1:22" x14ac:dyDescent="0.3">
      <c r="A1859" t="s">
        <v>478</v>
      </c>
      <c r="B1859" t="s">
        <v>479</v>
      </c>
      <c r="C1859" t="str">
        <f>LEFT(raw!D1859,10)</f>
        <v>2021-12-02</v>
      </c>
      <c r="D1859" t="str">
        <f>LEFT(raw!E1859,8)</f>
        <v>08:30:00</v>
      </c>
      <c r="E1859" t="str">
        <f>LEFT(raw!F1859,8)</f>
        <v>17:30:00</v>
      </c>
      <c r="F1859" t="str">
        <f>LEFT(raw!G1859,8)</f>
        <v>08:23:37</v>
      </c>
      <c r="G1859" t="str">
        <f>LEFT(raw!H1859,8)</f>
        <v>17:55:45</v>
      </c>
      <c r="H1859" t="s">
        <v>19</v>
      </c>
      <c r="I1859" t="s">
        <v>20</v>
      </c>
      <c r="J1859" t="s">
        <v>25</v>
      </c>
      <c r="K1859" t="s">
        <v>26</v>
      </c>
      <c r="L1859" t="str">
        <f>LEFT(raw!M1859,8)</f>
        <v>09:00:00</v>
      </c>
      <c r="M1859" t="s">
        <v>20</v>
      </c>
      <c r="N1859" t="s">
        <v>28</v>
      </c>
      <c r="O1859" t="s">
        <v>28</v>
      </c>
      <c r="P1859" s="2">
        <f t="shared" si="174"/>
        <v>44532</v>
      </c>
      <c r="Q1859" s="3">
        <f t="shared" ref="Q1859:Q1922" si="175">DATE(YEAR(P1859),MONTH(P1859)+1,1)-1</f>
        <v>44561</v>
      </c>
      <c r="R1859" t="str">
        <f t="shared" ref="R1859:R1922" si="176">IF(J1859="","Daily Journey",IF(J1859="On Time","Attendance",IF(J1859="Late","Attendance",IF(J1859="Pending/Rejected","Permit"))))</f>
        <v>Attendance</v>
      </c>
      <c r="S1859" t="str">
        <f t="shared" ref="S1859:S1922" si="177">IF(J1859="","On Time",IF(J1859="On Time","On Time",IF(J1859="Late","Late",IF(R1859="Permit", K1859))))</f>
        <v>On Time</v>
      </c>
      <c r="T1859" t="str">
        <f>IF(R1859="Permit", J1859, IF(G1859="","NA CO", IF(G1859="00:00:00","NA CO", IF(G1859&lt;E1859,"Early",IF(I1859*1440&gt;=parameter!$C$4,"Overtime","On Time CO")))))</f>
        <v>On Time CO</v>
      </c>
      <c r="U1859" t="str">
        <f t="shared" ref="U1859:U1922" si="178">IF(S1859="Late",I1859,"")</f>
        <v/>
      </c>
      <c r="V1859" t="str">
        <f t="shared" ref="V1859:V1922" si="179">IF(T1859="Overtime",M1859,"")</f>
        <v/>
      </c>
    </row>
    <row r="1860" spans="1:22" x14ac:dyDescent="0.3">
      <c r="A1860" t="s">
        <v>478</v>
      </c>
      <c r="B1860" t="s">
        <v>479</v>
      </c>
      <c r="C1860" t="str">
        <f>LEFT(raw!D1860,10)</f>
        <v>2021-12-03</v>
      </c>
      <c r="D1860" t="str">
        <f>LEFT(raw!E1860,8)</f>
        <v>00:00:00</v>
      </c>
      <c r="E1860" t="str">
        <f>LEFT(raw!F1860,8)</f>
        <v>00:00:00</v>
      </c>
      <c r="F1860" t="str">
        <f>LEFT(raw!G1860,8)</f>
        <v>08:18:48</v>
      </c>
      <c r="G1860" t="str">
        <f>LEFT(raw!H1860,8)</f>
        <v>18:07:53</v>
      </c>
      <c r="H1860" t="s">
        <v>19</v>
      </c>
      <c r="I1860" t="s">
        <v>20</v>
      </c>
      <c r="J1860" t="s">
        <v>21</v>
      </c>
      <c r="K1860" t="s">
        <v>22</v>
      </c>
      <c r="L1860" t="str">
        <f>LEFT(raw!M1860,8)</f>
        <v>09:49:04</v>
      </c>
      <c r="M1860" t="s">
        <v>20</v>
      </c>
      <c r="N1860" t="s">
        <v>7166</v>
      </c>
      <c r="O1860" t="s">
        <v>1511</v>
      </c>
      <c r="P1860" s="2">
        <f t="shared" si="174"/>
        <v>44533</v>
      </c>
      <c r="Q1860" s="3">
        <f t="shared" si="175"/>
        <v>44561</v>
      </c>
      <c r="R1860" t="str">
        <f t="shared" si="176"/>
        <v>Daily Journey</v>
      </c>
      <c r="S1860" t="str">
        <f t="shared" si="177"/>
        <v>On Time</v>
      </c>
      <c r="T1860" t="str">
        <f>IF(R1860="Permit", J1860, IF(G1860="","NA CO", IF(G1860="00:00:00","NA CO", IF(G1860&lt;E1860,"Early",IF(I1860*1440&gt;=parameter!$C$4,"Overtime","On Time CO")))))</f>
        <v>On Time CO</v>
      </c>
      <c r="U1860" t="str">
        <f t="shared" si="178"/>
        <v/>
      </c>
      <c r="V1860" t="str">
        <f t="shared" si="179"/>
        <v/>
      </c>
    </row>
    <row r="1861" spans="1:22" x14ac:dyDescent="0.3">
      <c r="A1861" t="s">
        <v>478</v>
      </c>
      <c r="B1861" t="s">
        <v>479</v>
      </c>
      <c r="C1861" t="str">
        <f>LEFT(raw!D1861,10)</f>
        <v>2021-12-06</v>
      </c>
      <c r="D1861" t="str">
        <f>LEFT(raw!E1861,8)</f>
        <v>08:30:00</v>
      </c>
      <c r="E1861" t="str">
        <f>LEFT(raw!F1861,8)</f>
        <v>17:30:00</v>
      </c>
      <c r="F1861" t="str">
        <f>LEFT(raw!G1861,8)</f>
        <v>08:21:46</v>
      </c>
      <c r="G1861" t="str">
        <f>LEFT(raw!H1861,8)</f>
        <v>18:17:56</v>
      </c>
      <c r="H1861" t="s">
        <v>19</v>
      </c>
      <c r="I1861" t="s">
        <v>20</v>
      </c>
      <c r="J1861" t="s">
        <v>25</v>
      </c>
      <c r="K1861" t="s">
        <v>26</v>
      </c>
      <c r="L1861" t="str">
        <f>LEFT(raw!M1861,8)</f>
        <v>09:00:00</v>
      </c>
      <c r="M1861" t="s">
        <v>20</v>
      </c>
      <c r="N1861" t="s">
        <v>28</v>
      </c>
      <c r="O1861" t="s">
        <v>28</v>
      </c>
      <c r="P1861" s="2">
        <f t="shared" si="174"/>
        <v>44536</v>
      </c>
      <c r="Q1861" s="3">
        <f t="shared" si="175"/>
        <v>44561</v>
      </c>
      <c r="R1861" t="str">
        <f t="shared" si="176"/>
        <v>Attendance</v>
      </c>
      <c r="S1861" t="str">
        <f t="shared" si="177"/>
        <v>On Time</v>
      </c>
      <c r="T1861" t="str">
        <f>IF(R1861="Permit", J1861, IF(G1861="","NA CO", IF(G1861="00:00:00","NA CO", IF(G1861&lt;E1861,"Early",IF(I1861*1440&gt;=parameter!$C$4,"Overtime","On Time CO")))))</f>
        <v>On Time CO</v>
      </c>
      <c r="U1861" t="str">
        <f t="shared" si="178"/>
        <v/>
      </c>
      <c r="V1861" t="str">
        <f t="shared" si="179"/>
        <v/>
      </c>
    </row>
    <row r="1862" spans="1:22" x14ac:dyDescent="0.3">
      <c r="A1862" t="s">
        <v>478</v>
      </c>
      <c r="B1862" t="s">
        <v>479</v>
      </c>
      <c r="C1862" t="str">
        <f>LEFT(raw!D1862,10)</f>
        <v>2021-12-07</v>
      </c>
      <c r="D1862" t="str">
        <f>LEFT(raw!E1862,8)</f>
        <v>00:00:00</v>
      </c>
      <c r="E1862" t="str">
        <f>LEFT(raw!F1862,8)</f>
        <v>00:00:00</v>
      </c>
      <c r="F1862" t="str">
        <f>LEFT(raw!G1862,8)</f>
        <v>08:06:30</v>
      </c>
      <c r="G1862" t="str">
        <f>LEFT(raw!H1862,8)</f>
        <v>17:40:19</v>
      </c>
      <c r="H1862" t="s">
        <v>19</v>
      </c>
      <c r="I1862" t="s">
        <v>20</v>
      </c>
      <c r="J1862" t="s">
        <v>21</v>
      </c>
      <c r="K1862" t="s">
        <v>22</v>
      </c>
      <c r="L1862" t="str">
        <f>LEFT(raw!M1862,8)</f>
        <v>09:33:48</v>
      </c>
      <c r="M1862" t="s">
        <v>20</v>
      </c>
      <c r="N1862" t="s">
        <v>481</v>
      </c>
      <c r="O1862" t="s">
        <v>480</v>
      </c>
      <c r="P1862" s="2">
        <f t="shared" si="174"/>
        <v>44537</v>
      </c>
      <c r="Q1862" s="3">
        <f t="shared" si="175"/>
        <v>44561</v>
      </c>
      <c r="R1862" t="str">
        <f t="shared" si="176"/>
        <v>Daily Journey</v>
      </c>
      <c r="S1862" t="str">
        <f t="shared" si="177"/>
        <v>On Time</v>
      </c>
      <c r="T1862" t="str">
        <f>IF(R1862="Permit", J1862, IF(G1862="","NA CO", IF(G1862="00:00:00","NA CO", IF(G1862&lt;E1862,"Early",IF(I1862*1440&gt;=parameter!$C$4,"Overtime","On Time CO")))))</f>
        <v>On Time CO</v>
      </c>
      <c r="U1862" t="str">
        <f t="shared" si="178"/>
        <v/>
      </c>
      <c r="V1862" t="str">
        <f t="shared" si="179"/>
        <v/>
      </c>
    </row>
    <row r="1863" spans="1:22" x14ac:dyDescent="0.3">
      <c r="A1863" t="s">
        <v>478</v>
      </c>
      <c r="B1863" t="s">
        <v>479</v>
      </c>
      <c r="C1863" t="str">
        <f>LEFT(raw!D1863,10)</f>
        <v>2021-12-08</v>
      </c>
      <c r="D1863" t="str">
        <f>LEFT(raw!E1863,8)</f>
        <v>08:30:00</v>
      </c>
      <c r="E1863" t="str">
        <f>LEFT(raw!F1863,8)</f>
        <v>17:30:00</v>
      </c>
      <c r="F1863" t="str">
        <f>LEFT(raw!G1863,8)</f>
        <v>08:21:42</v>
      </c>
      <c r="G1863" t="str">
        <f>LEFT(raw!H1863,8)</f>
        <v>18:04:31</v>
      </c>
      <c r="H1863" t="s">
        <v>19</v>
      </c>
      <c r="I1863" t="s">
        <v>20</v>
      </c>
      <c r="J1863" t="s">
        <v>25</v>
      </c>
      <c r="K1863" t="s">
        <v>26</v>
      </c>
      <c r="L1863" t="str">
        <f>LEFT(raw!M1863,8)</f>
        <v>09:00:00</v>
      </c>
      <c r="M1863" t="s">
        <v>20</v>
      </c>
      <c r="N1863" t="s">
        <v>28</v>
      </c>
      <c r="O1863" t="s">
        <v>28</v>
      </c>
      <c r="P1863" s="2">
        <f t="shared" si="174"/>
        <v>44538</v>
      </c>
      <c r="Q1863" s="3">
        <f t="shared" si="175"/>
        <v>44561</v>
      </c>
      <c r="R1863" t="str">
        <f t="shared" si="176"/>
        <v>Attendance</v>
      </c>
      <c r="S1863" t="str">
        <f t="shared" si="177"/>
        <v>On Time</v>
      </c>
      <c r="T1863" t="str">
        <f>IF(R1863="Permit", J1863, IF(G1863="","NA CO", IF(G1863="00:00:00","NA CO", IF(G1863&lt;E1863,"Early",IF(I1863*1440&gt;=parameter!$C$4,"Overtime","On Time CO")))))</f>
        <v>On Time CO</v>
      </c>
      <c r="U1863" t="str">
        <f t="shared" si="178"/>
        <v/>
      </c>
      <c r="V1863" t="str">
        <f t="shared" si="179"/>
        <v/>
      </c>
    </row>
    <row r="1864" spans="1:22" x14ac:dyDescent="0.3">
      <c r="A1864" t="s">
        <v>478</v>
      </c>
      <c r="B1864" t="s">
        <v>479</v>
      </c>
      <c r="C1864" t="str">
        <f>LEFT(raw!D1864,10)</f>
        <v>2021-12-09</v>
      </c>
      <c r="D1864" t="str">
        <f>LEFT(raw!E1864,8)</f>
        <v>00:00:00</v>
      </c>
      <c r="E1864" t="str">
        <f>LEFT(raw!F1864,8)</f>
        <v>00:00:00</v>
      </c>
      <c r="F1864" t="str">
        <f>LEFT(raw!G1864,8)</f>
        <v>07:01:27</v>
      </c>
      <c r="G1864" t="str">
        <f>LEFT(raw!H1864,8)</f>
        <v>17:47:15</v>
      </c>
      <c r="H1864" t="s">
        <v>19</v>
      </c>
      <c r="I1864" t="s">
        <v>20</v>
      </c>
      <c r="J1864" t="s">
        <v>21</v>
      </c>
      <c r="K1864" t="s">
        <v>22</v>
      </c>
      <c r="L1864" t="str">
        <f>LEFT(raw!M1864,8)</f>
        <v>10:45:47</v>
      </c>
      <c r="M1864" t="s">
        <v>20</v>
      </c>
      <c r="N1864" t="s">
        <v>480</v>
      </c>
      <c r="O1864" t="s">
        <v>480</v>
      </c>
      <c r="P1864" s="2">
        <f t="shared" si="174"/>
        <v>44539</v>
      </c>
      <c r="Q1864" s="3">
        <f t="shared" si="175"/>
        <v>44561</v>
      </c>
      <c r="R1864" t="str">
        <f t="shared" si="176"/>
        <v>Daily Journey</v>
      </c>
      <c r="S1864" t="str">
        <f t="shared" si="177"/>
        <v>On Time</v>
      </c>
      <c r="T1864" t="str">
        <f>IF(R1864="Permit", J1864, IF(G1864="","NA CO", IF(G1864="00:00:00","NA CO", IF(G1864&lt;E1864,"Early",IF(I1864*1440&gt;=parameter!$C$4,"Overtime","On Time CO")))))</f>
        <v>On Time CO</v>
      </c>
      <c r="U1864" t="str">
        <f t="shared" si="178"/>
        <v/>
      </c>
      <c r="V1864" t="str">
        <f t="shared" si="179"/>
        <v/>
      </c>
    </row>
    <row r="1865" spans="1:22" x14ac:dyDescent="0.3">
      <c r="A1865" t="s">
        <v>478</v>
      </c>
      <c r="B1865" t="s">
        <v>479</v>
      </c>
      <c r="C1865" t="str">
        <f>LEFT(raw!D1865,10)</f>
        <v>2021-12-10</v>
      </c>
      <c r="D1865" t="str">
        <f>LEFT(raw!E1865,8)</f>
        <v>08:30:00</v>
      </c>
      <c r="E1865" t="str">
        <f>LEFT(raw!F1865,8)</f>
        <v>17:30:00</v>
      </c>
      <c r="F1865" t="str">
        <f>LEFT(raw!G1865,8)</f>
        <v>08:15:34</v>
      </c>
      <c r="G1865" t="str">
        <f>LEFT(raw!H1865,8)</f>
        <v>18:45:43</v>
      </c>
      <c r="H1865" t="s">
        <v>19</v>
      </c>
      <c r="I1865" t="s">
        <v>20</v>
      </c>
      <c r="J1865" t="s">
        <v>25</v>
      </c>
      <c r="K1865" t="s">
        <v>26</v>
      </c>
      <c r="L1865" t="str">
        <f>LEFT(raw!M1865,8)</f>
        <v>09:00:00</v>
      </c>
      <c r="M1865" t="s">
        <v>20</v>
      </c>
      <c r="N1865" t="s">
        <v>28</v>
      </c>
      <c r="O1865" t="s">
        <v>28</v>
      </c>
      <c r="P1865" s="2">
        <f t="shared" si="174"/>
        <v>44540</v>
      </c>
      <c r="Q1865" s="3">
        <f t="shared" si="175"/>
        <v>44561</v>
      </c>
      <c r="R1865" t="str">
        <f t="shared" si="176"/>
        <v>Attendance</v>
      </c>
      <c r="S1865" t="str">
        <f t="shared" si="177"/>
        <v>On Time</v>
      </c>
      <c r="T1865" t="str">
        <f>IF(R1865="Permit", J1865, IF(G1865="","NA CO", IF(G1865="00:00:00","NA CO", IF(G1865&lt;E1865,"Early",IF(I1865*1440&gt;=parameter!$C$4,"Overtime","On Time CO")))))</f>
        <v>On Time CO</v>
      </c>
      <c r="U1865" t="str">
        <f t="shared" si="178"/>
        <v/>
      </c>
      <c r="V1865" t="str">
        <f t="shared" si="179"/>
        <v/>
      </c>
    </row>
    <row r="1866" spans="1:22" x14ac:dyDescent="0.3">
      <c r="A1866" t="s">
        <v>478</v>
      </c>
      <c r="B1866" t="s">
        <v>479</v>
      </c>
      <c r="C1866" t="str">
        <f>LEFT(raw!D1866,10)</f>
        <v>2021-12-13</v>
      </c>
      <c r="D1866" t="str">
        <f>LEFT(raw!E1866,8)</f>
        <v>08:30:00</v>
      </c>
      <c r="E1866" t="str">
        <f>LEFT(raw!F1866,8)</f>
        <v>17:30:00</v>
      </c>
      <c r="F1866" t="str">
        <f>LEFT(raw!G1866,8)</f>
        <v>08:16:55</v>
      </c>
      <c r="G1866" t="str">
        <f>LEFT(raw!H1866,8)</f>
        <v>18:57:32</v>
      </c>
      <c r="H1866" t="s">
        <v>19</v>
      </c>
      <c r="I1866" t="s">
        <v>20</v>
      </c>
      <c r="J1866" t="s">
        <v>25</v>
      </c>
      <c r="K1866" t="s">
        <v>26</v>
      </c>
      <c r="L1866" t="str">
        <f>LEFT(raw!M1866,8)</f>
        <v>09:00:00</v>
      </c>
      <c r="M1866" t="s">
        <v>20</v>
      </c>
      <c r="N1866" t="s">
        <v>28</v>
      </c>
      <c r="O1866" t="s">
        <v>28</v>
      </c>
      <c r="P1866" s="2">
        <f t="shared" si="174"/>
        <v>44543</v>
      </c>
      <c r="Q1866" s="3">
        <f t="shared" si="175"/>
        <v>44561</v>
      </c>
      <c r="R1866" t="str">
        <f t="shared" si="176"/>
        <v>Attendance</v>
      </c>
      <c r="S1866" t="str">
        <f t="shared" si="177"/>
        <v>On Time</v>
      </c>
      <c r="T1866" t="str">
        <f>IF(R1866="Permit", J1866, IF(G1866="","NA CO", IF(G1866="00:00:00","NA CO", IF(G1866&lt;E1866,"Early",IF(I1866*1440&gt;=parameter!$C$4,"Overtime","On Time CO")))))</f>
        <v>On Time CO</v>
      </c>
      <c r="U1866" t="str">
        <f t="shared" si="178"/>
        <v/>
      </c>
      <c r="V1866" t="str">
        <f t="shared" si="179"/>
        <v/>
      </c>
    </row>
    <row r="1867" spans="1:22" x14ac:dyDescent="0.3">
      <c r="A1867" t="s">
        <v>478</v>
      </c>
      <c r="B1867" t="s">
        <v>479</v>
      </c>
      <c r="C1867" t="str">
        <f>LEFT(raw!D1867,10)</f>
        <v>2021-12-14</v>
      </c>
      <c r="D1867" t="str">
        <f>LEFT(raw!E1867,8)</f>
        <v>08:30:00</v>
      </c>
      <c r="E1867" t="str">
        <f>LEFT(raw!F1867,8)</f>
        <v>17:30:00</v>
      </c>
      <c r="F1867" t="str">
        <f>LEFT(raw!G1867,8)</f>
        <v>08:29:14</v>
      </c>
      <c r="G1867" t="str">
        <f>LEFT(raw!H1867,8)</f>
        <v>19:09:05</v>
      </c>
      <c r="H1867" t="s">
        <v>19</v>
      </c>
      <c r="I1867" t="s">
        <v>20</v>
      </c>
      <c r="J1867" t="s">
        <v>25</v>
      </c>
      <c r="K1867" t="s">
        <v>26</v>
      </c>
      <c r="L1867" t="str">
        <f>LEFT(raw!M1867,8)</f>
        <v>09:00:00</v>
      </c>
      <c r="M1867" t="s">
        <v>20</v>
      </c>
      <c r="N1867" t="s">
        <v>28</v>
      </c>
      <c r="O1867" t="s">
        <v>28</v>
      </c>
      <c r="P1867" s="2">
        <f t="shared" si="174"/>
        <v>44544</v>
      </c>
      <c r="Q1867" s="3">
        <f t="shared" si="175"/>
        <v>44561</v>
      </c>
      <c r="R1867" t="str">
        <f t="shared" si="176"/>
        <v>Attendance</v>
      </c>
      <c r="S1867" t="str">
        <f t="shared" si="177"/>
        <v>On Time</v>
      </c>
      <c r="T1867" t="str">
        <f>IF(R1867="Permit", J1867, IF(G1867="","NA CO", IF(G1867="00:00:00","NA CO", IF(G1867&lt;E1867,"Early",IF(I1867*1440&gt;=parameter!$C$4,"Overtime","On Time CO")))))</f>
        <v>On Time CO</v>
      </c>
      <c r="U1867" t="str">
        <f t="shared" si="178"/>
        <v/>
      </c>
      <c r="V1867" t="str">
        <f t="shared" si="179"/>
        <v/>
      </c>
    </row>
    <row r="1868" spans="1:22" x14ac:dyDescent="0.3">
      <c r="A1868" t="s">
        <v>478</v>
      </c>
      <c r="B1868" t="s">
        <v>479</v>
      </c>
      <c r="C1868" t="str">
        <f>LEFT(raw!D1868,10)</f>
        <v>2021-12-15</v>
      </c>
      <c r="D1868" t="str">
        <f>LEFT(raw!E1868,8)</f>
        <v>00:00:00</v>
      </c>
      <c r="E1868" t="str">
        <f>LEFT(raw!F1868,8)</f>
        <v>00:00:00</v>
      </c>
      <c r="F1868" t="str">
        <f>LEFT(raw!G1868,8)</f>
        <v>08:21:41</v>
      </c>
      <c r="G1868" t="str">
        <f>LEFT(raw!H1868,8)</f>
        <v>19:19:03</v>
      </c>
      <c r="H1868" t="s">
        <v>19</v>
      </c>
      <c r="I1868" t="s">
        <v>20</v>
      </c>
      <c r="J1868" t="s">
        <v>21</v>
      </c>
      <c r="K1868" t="s">
        <v>22</v>
      </c>
      <c r="L1868" t="str">
        <f>LEFT(raw!M1868,8)</f>
        <v>10:57:21</v>
      </c>
      <c r="M1868" t="s">
        <v>20</v>
      </c>
      <c r="N1868" t="s">
        <v>481</v>
      </c>
      <c r="O1868" t="s">
        <v>480</v>
      </c>
      <c r="P1868" s="2">
        <f t="shared" si="174"/>
        <v>44545</v>
      </c>
      <c r="Q1868" s="3">
        <f t="shared" si="175"/>
        <v>44561</v>
      </c>
      <c r="R1868" t="str">
        <f t="shared" si="176"/>
        <v>Daily Journey</v>
      </c>
      <c r="S1868" t="str">
        <f t="shared" si="177"/>
        <v>On Time</v>
      </c>
      <c r="T1868" t="str">
        <f>IF(R1868="Permit", J1868, IF(G1868="","NA CO", IF(G1868="00:00:00","NA CO", IF(G1868&lt;E1868,"Early",IF(I1868*1440&gt;=parameter!$C$4,"Overtime","On Time CO")))))</f>
        <v>On Time CO</v>
      </c>
      <c r="U1868" t="str">
        <f t="shared" si="178"/>
        <v/>
      </c>
      <c r="V1868" t="str">
        <f t="shared" si="179"/>
        <v/>
      </c>
    </row>
    <row r="1869" spans="1:22" x14ac:dyDescent="0.3">
      <c r="A1869" t="s">
        <v>478</v>
      </c>
      <c r="B1869" t="s">
        <v>479</v>
      </c>
      <c r="C1869" t="str">
        <f>LEFT(raw!D1869,10)</f>
        <v>2021-12-16</v>
      </c>
      <c r="D1869" t="str">
        <f>LEFT(raw!E1869,8)</f>
        <v>08:30:00</v>
      </c>
      <c r="E1869" t="str">
        <f>LEFT(raw!F1869,8)</f>
        <v>17:30:00</v>
      </c>
      <c r="F1869" t="str">
        <f>LEFT(raw!G1869,8)</f>
        <v>08:17:13</v>
      </c>
      <c r="G1869" t="str">
        <f>LEFT(raw!H1869,8)</f>
        <v>18:31:12</v>
      </c>
      <c r="H1869" t="s">
        <v>19</v>
      </c>
      <c r="I1869" t="s">
        <v>20</v>
      </c>
      <c r="J1869" t="s">
        <v>25</v>
      </c>
      <c r="K1869" t="s">
        <v>26</v>
      </c>
      <c r="L1869" t="str">
        <f>LEFT(raw!M1869,8)</f>
        <v>09:00:00</v>
      </c>
      <c r="M1869" t="s">
        <v>20</v>
      </c>
      <c r="N1869" t="s">
        <v>28</v>
      </c>
      <c r="O1869" t="s">
        <v>28</v>
      </c>
      <c r="P1869" s="2">
        <f t="shared" si="174"/>
        <v>44546</v>
      </c>
      <c r="Q1869" s="3">
        <f t="shared" si="175"/>
        <v>44561</v>
      </c>
      <c r="R1869" t="str">
        <f t="shared" si="176"/>
        <v>Attendance</v>
      </c>
      <c r="S1869" t="str">
        <f t="shared" si="177"/>
        <v>On Time</v>
      </c>
      <c r="T1869" t="str">
        <f>IF(R1869="Permit", J1869, IF(G1869="","NA CO", IF(G1869="00:00:00","NA CO", IF(G1869&lt;E1869,"Early",IF(I1869*1440&gt;=parameter!$C$4,"Overtime","On Time CO")))))</f>
        <v>On Time CO</v>
      </c>
      <c r="U1869" t="str">
        <f t="shared" si="178"/>
        <v/>
      </c>
      <c r="V1869" t="str">
        <f t="shared" si="179"/>
        <v/>
      </c>
    </row>
    <row r="1870" spans="1:22" x14ac:dyDescent="0.3">
      <c r="A1870" t="s">
        <v>478</v>
      </c>
      <c r="B1870" t="s">
        <v>479</v>
      </c>
      <c r="C1870" t="str">
        <f>LEFT(raw!D1870,10)</f>
        <v>2021-12-17</v>
      </c>
      <c r="D1870" t="str">
        <f>LEFT(raw!E1870,8)</f>
        <v>08:30:00</v>
      </c>
      <c r="E1870" t="str">
        <f>LEFT(raw!F1870,8)</f>
        <v>17:30:00</v>
      </c>
      <c r="F1870" t="str">
        <f>LEFT(raw!G1870,8)</f>
        <v>08:20:04</v>
      </c>
      <c r="G1870" t="str">
        <f>LEFT(raw!H1870,8)</f>
        <v>18:09:24</v>
      </c>
      <c r="H1870" t="s">
        <v>19</v>
      </c>
      <c r="I1870" t="s">
        <v>20</v>
      </c>
      <c r="J1870" t="s">
        <v>25</v>
      </c>
      <c r="K1870" t="s">
        <v>26</v>
      </c>
      <c r="L1870" t="str">
        <f>LEFT(raw!M1870,8)</f>
        <v>09:00:00</v>
      </c>
      <c r="M1870" t="s">
        <v>20</v>
      </c>
      <c r="N1870" t="s">
        <v>28</v>
      </c>
      <c r="O1870" t="s">
        <v>28</v>
      </c>
      <c r="P1870" s="2">
        <f t="shared" si="174"/>
        <v>44547</v>
      </c>
      <c r="Q1870" s="3">
        <f t="shared" si="175"/>
        <v>44561</v>
      </c>
      <c r="R1870" t="str">
        <f t="shared" si="176"/>
        <v>Attendance</v>
      </c>
      <c r="S1870" t="str">
        <f t="shared" si="177"/>
        <v>On Time</v>
      </c>
      <c r="T1870" t="str">
        <f>IF(R1870="Permit", J1870, IF(G1870="","NA CO", IF(G1870="00:00:00","NA CO", IF(G1870&lt;E1870,"Early",IF(I1870*1440&gt;=parameter!$C$4,"Overtime","On Time CO")))))</f>
        <v>On Time CO</v>
      </c>
      <c r="U1870" t="str">
        <f t="shared" si="178"/>
        <v/>
      </c>
      <c r="V1870" t="str">
        <f t="shared" si="179"/>
        <v/>
      </c>
    </row>
    <row r="1871" spans="1:22" x14ac:dyDescent="0.3">
      <c r="A1871" t="s">
        <v>478</v>
      </c>
      <c r="B1871" t="s">
        <v>479</v>
      </c>
      <c r="C1871" t="str">
        <f>LEFT(raw!D1871,10)</f>
        <v>2021-12-20</v>
      </c>
      <c r="D1871" t="str">
        <f>LEFT(raw!E1871,8)</f>
        <v>08:30:00</v>
      </c>
      <c r="E1871" t="str">
        <f>LEFT(raw!F1871,8)</f>
        <v>17:30:00</v>
      </c>
      <c r="F1871" t="str">
        <f>LEFT(raw!G1871,8)</f>
        <v>08:15:55</v>
      </c>
      <c r="G1871" t="str">
        <f>LEFT(raw!H1871,8)</f>
        <v>17:36:44</v>
      </c>
      <c r="H1871" t="s">
        <v>19</v>
      </c>
      <c r="I1871" t="s">
        <v>20</v>
      </c>
      <c r="J1871" t="s">
        <v>25</v>
      </c>
      <c r="K1871" t="s">
        <v>26</v>
      </c>
      <c r="L1871" t="str">
        <f>LEFT(raw!M1871,8)</f>
        <v>09:00:00</v>
      </c>
      <c r="M1871" t="s">
        <v>20</v>
      </c>
      <c r="N1871" t="s">
        <v>28</v>
      </c>
      <c r="O1871" t="s">
        <v>28</v>
      </c>
      <c r="P1871" s="2">
        <f t="shared" si="174"/>
        <v>44550</v>
      </c>
      <c r="Q1871" s="3">
        <f t="shared" si="175"/>
        <v>44561</v>
      </c>
      <c r="R1871" t="str">
        <f t="shared" si="176"/>
        <v>Attendance</v>
      </c>
      <c r="S1871" t="str">
        <f t="shared" si="177"/>
        <v>On Time</v>
      </c>
      <c r="T1871" t="str">
        <f>IF(R1871="Permit", J1871, IF(G1871="","NA CO", IF(G1871="00:00:00","NA CO", IF(G1871&lt;E1871,"Early",IF(I1871*1440&gt;=parameter!$C$4,"Overtime","On Time CO")))))</f>
        <v>On Time CO</v>
      </c>
      <c r="U1871" t="str">
        <f t="shared" si="178"/>
        <v/>
      </c>
      <c r="V1871" t="str">
        <f t="shared" si="179"/>
        <v/>
      </c>
    </row>
    <row r="1872" spans="1:22" x14ac:dyDescent="0.3">
      <c r="A1872" t="s">
        <v>478</v>
      </c>
      <c r="B1872" t="s">
        <v>479</v>
      </c>
      <c r="C1872" t="str">
        <f>LEFT(raw!D1872,10)</f>
        <v>2021-12-21</v>
      </c>
      <c r="D1872" t="str">
        <f>LEFT(raw!E1872,8)</f>
        <v>00:00:00</v>
      </c>
      <c r="E1872" t="str">
        <f>LEFT(raw!F1872,8)</f>
        <v>00:00:00</v>
      </c>
      <c r="F1872" t="str">
        <f>LEFT(raw!G1872,8)</f>
        <v>08:09:26</v>
      </c>
      <c r="G1872" t="str">
        <f>LEFT(raw!H1872,8)</f>
        <v>17:50:31</v>
      </c>
      <c r="H1872" t="s">
        <v>19</v>
      </c>
      <c r="I1872" t="s">
        <v>20</v>
      </c>
      <c r="J1872" t="s">
        <v>21</v>
      </c>
      <c r="K1872" t="s">
        <v>22</v>
      </c>
      <c r="L1872" t="str">
        <f>LEFT(raw!M1872,8)</f>
        <v>09:41:05</v>
      </c>
      <c r="M1872" t="s">
        <v>20</v>
      </c>
      <c r="N1872" t="s">
        <v>480</v>
      </c>
      <c r="O1872" t="s">
        <v>481</v>
      </c>
      <c r="P1872" s="2">
        <f t="shared" si="174"/>
        <v>44551</v>
      </c>
      <c r="Q1872" s="3">
        <f t="shared" si="175"/>
        <v>44561</v>
      </c>
      <c r="R1872" t="str">
        <f t="shared" si="176"/>
        <v>Daily Journey</v>
      </c>
      <c r="S1872" t="str">
        <f t="shared" si="177"/>
        <v>On Time</v>
      </c>
      <c r="T1872" t="str">
        <f>IF(R1872="Permit", J1872, IF(G1872="","NA CO", IF(G1872="00:00:00","NA CO", IF(G1872&lt;E1872,"Early",IF(I1872*1440&gt;=parameter!$C$4,"Overtime","On Time CO")))))</f>
        <v>On Time CO</v>
      </c>
      <c r="U1872" t="str">
        <f t="shared" si="178"/>
        <v/>
      </c>
      <c r="V1872" t="str">
        <f t="shared" si="179"/>
        <v/>
      </c>
    </row>
    <row r="1873" spans="1:22" x14ac:dyDescent="0.3">
      <c r="A1873" t="s">
        <v>478</v>
      </c>
      <c r="B1873" t="s">
        <v>479</v>
      </c>
      <c r="C1873" t="str">
        <f>LEFT(raw!D1873,10)</f>
        <v>2021-12-22</v>
      </c>
      <c r="D1873" t="str">
        <f>LEFT(raw!E1873,8)</f>
        <v>08:30:00</v>
      </c>
      <c r="E1873" t="str">
        <f>LEFT(raw!F1873,8)</f>
        <v>17:30:00</v>
      </c>
      <c r="F1873" t="str">
        <f>LEFT(raw!G1873,8)</f>
        <v>08:14:24</v>
      </c>
      <c r="G1873" t="str">
        <f>LEFT(raw!H1873,8)</f>
        <v>17:55:32</v>
      </c>
      <c r="H1873" t="s">
        <v>19</v>
      </c>
      <c r="I1873" t="s">
        <v>20</v>
      </c>
      <c r="J1873" t="s">
        <v>25</v>
      </c>
      <c r="K1873" t="s">
        <v>26</v>
      </c>
      <c r="L1873" t="str">
        <f>LEFT(raw!M1873,8)</f>
        <v>09:00:00</v>
      </c>
      <c r="M1873" t="s">
        <v>20</v>
      </c>
      <c r="N1873" t="s">
        <v>28</v>
      </c>
      <c r="O1873" t="s">
        <v>28</v>
      </c>
      <c r="P1873" s="2">
        <f t="shared" si="174"/>
        <v>44552</v>
      </c>
      <c r="Q1873" s="3">
        <f t="shared" si="175"/>
        <v>44561</v>
      </c>
      <c r="R1873" t="str">
        <f t="shared" si="176"/>
        <v>Attendance</v>
      </c>
      <c r="S1873" t="str">
        <f t="shared" si="177"/>
        <v>On Time</v>
      </c>
      <c r="T1873" t="str">
        <f>IF(R1873="Permit", J1873, IF(G1873="","NA CO", IF(G1873="00:00:00","NA CO", IF(G1873&lt;E1873,"Early",IF(I1873*1440&gt;=parameter!$C$4,"Overtime","On Time CO")))))</f>
        <v>On Time CO</v>
      </c>
      <c r="U1873" t="str">
        <f t="shared" si="178"/>
        <v/>
      </c>
      <c r="V1873" t="str">
        <f t="shared" si="179"/>
        <v/>
      </c>
    </row>
    <row r="1874" spans="1:22" x14ac:dyDescent="0.3">
      <c r="A1874" t="s">
        <v>478</v>
      </c>
      <c r="B1874" t="s">
        <v>479</v>
      </c>
      <c r="C1874" t="str">
        <f>LEFT(raw!D1874,10)</f>
        <v>2021-12-23</v>
      </c>
      <c r="D1874" t="str">
        <f>LEFT(raw!E1874,8)</f>
        <v>00:00:00</v>
      </c>
      <c r="E1874" t="str">
        <f>LEFT(raw!F1874,8)</f>
        <v>00:00:00</v>
      </c>
      <c r="F1874" t="str">
        <f>LEFT(raw!G1874,8)</f>
        <v>08:24:32</v>
      </c>
      <c r="G1874" t="str">
        <f>LEFT(raw!H1874,8)</f>
        <v>17:31:27</v>
      </c>
      <c r="H1874" t="s">
        <v>19</v>
      </c>
      <c r="I1874" t="s">
        <v>20</v>
      </c>
      <c r="J1874" t="s">
        <v>21</v>
      </c>
      <c r="K1874" t="s">
        <v>22</v>
      </c>
      <c r="L1874" t="str">
        <f>LEFT(raw!M1874,8)</f>
        <v>09:06:55</v>
      </c>
      <c r="M1874" t="s">
        <v>20</v>
      </c>
      <c r="N1874" t="s">
        <v>480</v>
      </c>
      <c r="O1874" t="s">
        <v>480</v>
      </c>
      <c r="P1874" s="2">
        <f t="shared" si="174"/>
        <v>44553</v>
      </c>
      <c r="Q1874" s="3">
        <f t="shared" si="175"/>
        <v>44561</v>
      </c>
      <c r="R1874" t="str">
        <f t="shared" si="176"/>
        <v>Daily Journey</v>
      </c>
      <c r="S1874" t="str">
        <f t="shared" si="177"/>
        <v>On Time</v>
      </c>
      <c r="T1874" t="str">
        <f>IF(R1874="Permit", J1874, IF(G1874="","NA CO", IF(G1874="00:00:00","NA CO", IF(G1874&lt;E1874,"Early",IF(I1874*1440&gt;=parameter!$C$4,"Overtime","On Time CO")))))</f>
        <v>On Time CO</v>
      </c>
      <c r="U1874" t="str">
        <f t="shared" si="178"/>
        <v/>
      </c>
      <c r="V1874" t="str">
        <f t="shared" si="179"/>
        <v/>
      </c>
    </row>
    <row r="1875" spans="1:22" x14ac:dyDescent="0.3">
      <c r="A1875" t="s">
        <v>478</v>
      </c>
      <c r="B1875" t="s">
        <v>479</v>
      </c>
      <c r="C1875" t="str">
        <f>LEFT(raw!D1875,10)</f>
        <v>2021-12-24</v>
      </c>
      <c r="D1875" t="str">
        <f>LEFT(raw!E1875,8)</f>
        <v>08:30:00</v>
      </c>
      <c r="E1875" t="str">
        <f>LEFT(raw!F1875,8)</f>
        <v>17:30:00</v>
      </c>
      <c r="F1875" t="str">
        <f>LEFT(raw!G1875,8)</f>
        <v>08:20:26</v>
      </c>
      <c r="G1875" t="str">
        <f>LEFT(raw!H1875,8)</f>
        <v>17:41:22</v>
      </c>
      <c r="H1875" t="s">
        <v>19</v>
      </c>
      <c r="I1875" t="s">
        <v>20</v>
      </c>
      <c r="J1875" t="s">
        <v>25</v>
      </c>
      <c r="K1875" t="s">
        <v>26</v>
      </c>
      <c r="L1875" t="str">
        <f>LEFT(raw!M1875,8)</f>
        <v>09:00:00</v>
      </c>
      <c r="M1875" t="s">
        <v>20</v>
      </c>
      <c r="N1875" t="s">
        <v>28</v>
      </c>
      <c r="O1875" t="s">
        <v>28</v>
      </c>
      <c r="P1875" s="2">
        <f t="shared" si="174"/>
        <v>44554</v>
      </c>
      <c r="Q1875" s="3">
        <f t="shared" si="175"/>
        <v>44561</v>
      </c>
      <c r="R1875" t="str">
        <f t="shared" si="176"/>
        <v>Attendance</v>
      </c>
      <c r="S1875" t="str">
        <f t="shared" si="177"/>
        <v>On Time</v>
      </c>
      <c r="T1875" t="str">
        <f>IF(R1875="Permit", J1875, IF(G1875="","NA CO", IF(G1875="00:00:00","NA CO", IF(G1875&lt;E1875,"Early",IF(I1875*1440&gt;=parameter!$C$4,"Overtime","On Time CO")))))</f>
        <v>On Time CO</v>
      </c>
      <c r="U1875" t="str">
        <f t="shared" si="178"/>
        <v/>
      </c>
      <c r="V1875" t="str">
        <f t="shared" si="179"/>
        <v/>
      </c>
    </row>
    <row r="1876" spans="1:22" x14ac:dyDescent="0.3">
      <c r="A1876" t="s">
        <v>478</v>
      </c>
      <c r="B1876" t="s">
        <v>479</v>
      </c>
      <c r="C1876" t="str">
        <f>LEFT(raw!D1876,10)</f>
        <v>2021-12-27</v>
      </c>
      <c r="D1876" t="str">
        <f>LEFT(raw!E1876,8)</f>
        <v>00:00:00</v>
      </c>
      <c r="E1876" t="str">
        <f>LEFT(raw!F1876,8)</f>
        <v>00:00:00</v>
      </c>
      <c r="F1876" t="str">
        <f>LEFT(raw!G1876,8)</f>
        <v>08:15:43</v>
      </c>
      <c r="G1876" t="str">
        <f>LEFT(raw!H1876,8)</f>
        <v>17:49:22</v>
      </c>
      <c r="H1876" t="s">
        <v>19</v>
      </c>
      <c r="I1876" t="s">
        <v>20</v>
      </c>
      <c r="J1876" t="s">
        <v>21</v>
      </c>
      <c r="K1876" t="s">
        <v>22</v>
      </c>
      <c r="L1876" t="str">
        <f>LEFT(raw!M1876,8)</f>
        <v>09:33:38</v>
      </c>
      <c r="M1876" t="s">
        <v>20</v>
      </c>
      <c r="N1876" t="s">
        <v>1511</v>
      </c>
      <c r="O1876" t="s">
        <v>480</v>
      </c>
      <c r="P1876" s="2">
        <f t="shared" si="174"/>
        <v>44557</v>
      </c>
      <c r="Q1876" s="3">
        <f t="shared" si="175"/>
        <v>44561</v>
      </c>
      <c r="R1876" t="str">
        <f t="shared" si="176"/>
        <v>Daily Journey</v>
      </c>
      <c r="S1876" t="str">
        <f t="shared" si="177"/>
        <v>On Time</v>
      </c>
      <c r="T1876" t="str">
        <f>IF(R1876="Permit", J1876, IF(G1876="","NA CO", IF(G1876="00:00:00","NA CO", IF(G1876&lt;E1876,"Early",IF(I1876*1440&gt;=parameter!$C$4,"Overtime","On Time CO")))))</f>
        <v>On Time CO</v>
      </c>
      <c r="U1876" t="str">
        <f t="shared" si="178"/>
        <v/>
      </c>
      <c r="V1876" t="str">
        <f t="shared" si="179"/>
        <v/>
      </c>
    </row>
    <row r="1877" spans="1:22" x14ac:dyDescent="0.3">
      <c r="A1877" t="s">
        <v>478</v>
      </c>
      <c r="B1877" t="s">
        <v>479</v>
      </c>
      <c r="C1877" t="str">
        <f>LEFT(raw!D1877,10)</f>
        <v>2021-12-28</v>
      </c>
      <c r="D1877" t="str">
        <f>LEFT(raw!E1877,8)</f>
        <v>08:30:00</v>
      </c>
      <c r="E1877" t="str">
        <f>LEFT(raw!F1877,8)</f>
        <v>17:30:00</v>
      </c>
      <c r="F1877" t="str">
        <f>LEFT(raw!G1877,8)</f>
        <v>08:20:43</v>
      </c>
      <c r="G1877" t="str">
        <f>LEFT(raw!H1877,8)</f>
        <v>17:31:11</v>
      </c>
      <c r="H1877" t="s">
        <v>19</v>
      </c>
      <c r="I1877" t="s">
        <v>20</v>
      </c>
      <c r="J1877" t="s">
        <v>25</v>
      </c>
      <c r="K1877" t="s">
        <v>26</v>
      </c>
      <c r="L1877" t="str">
        <f>LEFT(raw!M1877,8)</f>
        <v>09:00:00</v>
      </c>
      <c r="M1877" t="s">
        <v>20</v>
      </c>
      <c r="N1877" t="s">
        <v>28</v>
      </c>
      <c r="O1877" t="s">
        <v>28</v>
      </c>
      <c r="P1877" s="2">
        <f t="shared" si="174"/>
        <v>44558</v>
      </c>
      <c r="Q1877" s="3">
        <f t="shared" si="175"/>
        <v>44561</v>
      </c>
      <c r="R1877" t="str">
        <f t="shared" si="176"/>
        <v>Attendance</v>
      </c>
      <c r="S1877" t="str">
        <f t="shared" si="177"/>
        <v>On Time</v>
      </c>
      <c r="T1877" t="str">
        <f>IF(R1877="Permit", J1877, IF(G1877="","NA CO", IF(G1877="00:00:00","NA CO", IF(G1877&lt;E1877,"Early",IF(I1877*1440&gt;=parameter!$C$4,"Overtime","On Time CO")))))</f>
        <v>On Time CO</v>
      </c>
      <c r="U1877" t="str">
        <f t="shared" si="178"/>
        <v/>
      </c>
      <c r="V1877" t="str">
        <f t="shared" si="179"/>
        <v/>
      </c>
    </row>
    <row r="1878" spans="1:22" x14ac:dyDescent="0.3">
      <c r="A1878" t="s">
        <v>478</v>
      </c>
      <c r="B1878" t="s">
        <v>479</v>
      </c>
      <c r="C1878" t="str">
        <f>LEFT(raw!D1878,10)</f>
        <v>2021-12-29</v>
      </c>
      <c r="D1878" t="str">
        <f>LEFT(raw!E1878,8)</f>
        <v>00:00:00</v>
      </c>
      <c r="E1878" t="str">
        <f>LEFT(raw!F1878,8)</f>
        <v>00:00:00</v>
      </c>
      <c r="F1878" t="str">
        <f>LEFT(raw!G1878,8)</f>
        <v>09:48:22</v>
      </c>
      <c r="G1878" t="str">
        <f>LEFT(raw!H1878,8)</f>
        <v>17:35:12</v>
      </c>
      <c r="H1878" t="s">
        <v>19</v>
      </c>
      <c r="I1878" t="s">
        <v>20</v>
      </c>
      <c r="J1878" t="s">
        <v>21</v>
      </c>
      <c r="K1878" t="s">
        <v>22</v>
      </c>
      <c r="L1878" t="str">
        <f>LEFT(raw!M1878,8)</f>
        <v>07:46:50</v>
      </c>
      <c r="M1878" t="s">
        <v>20</v>
      </c>
      <c r="N1878" t="s">
        <v>480</v>
      </c>
      <c r="O1878" t="s">
        <v>481</v>
      </c>
      <c r="P1878" s="2">
        <f t="shared" si="174"/>
        <v>44559</v>
      </c>
      <c r="Q1878" s="3">
        <f t="shared" si="175"/>
        <v>44561</v>
      </c>
      <c r="R1878" t="str">
        <f t="shared" si="176"/>
        <v>Daily Journey</v>
      </c>
      <c r="S1878" t="str">
        <f t="shared" si="177"/>
        <v>On Time</v>
      </c>
      <c r="T1878" t="str">
        <f>IF(R1878="Permit", J1878, IF(G1878="","NA CO", IF(G1878="00:00:00","NA CO", IF(G1878&lt;E1878,"Early",IF(I1878*1440&gt;=parameter!$C$4,"Overtime","On Time CO")))))</f>
        <v>On Time CO</v>
      </c>
      <c r="U1878" t="str">
        <f t="shared" si="178"/>
        <v/>
      </c>
      <c r="V1878" t="str">
        <f t="shared" si="179"/>
        <v/>
      </c>
    </row>
    <row r="1879" spans="1:22" x14ac:dyDescent="0.3">
      <c r="A1879" t="s">
        <v>485</v>
      </c>
      <c r="B1879" t="s">
        <v>486</v>
      </c>
      <c r="C1879" t="str">
        <f>LEFT(raw!D1879,10)</f>
        <v>2021-12-01</v>
      </c>
      <c r="D1879" t="str">
        <f>LEFT(raw!E1879,8)</f>
        <v>08:30:00</v>
      </c>
      <c r="E1879" t="str">
        <f>LEFT(raw!F1879,8)</f>
        <v>17:30:00</v>
      </c>
      <c r="F1879" t="str">
        <f>LEFT(raw!G1879,8)</f>
        <v>08:00:53</v>
      </c>
      <c r="G1879" t="str">
        <f>LEFT(raw!H1879,8)</f>
        <v>17:42:54</v>
      </c>
      <c r="H1879" t="s">
        <v>19</v>
      </c>
      <c r="I1879" t="s">
        <v>20</v>
      </c>
      <c r="J1879" t="s">
        <v>25</v>
      </c>
      <c r="K1879" t="s">
        <v>26</v>
      </c>
      <c r="L1879" t="str">
        <f>LEFT(raw!M1879,8)</f>
        <v>09:00:00</v>
      </c>
      <c r="M1879" t="s">
        <v>20</v>
      </c>
      <c r="N1879" t="s">
        <v>184</v>
      </c>
      <c r="O1879" t="s">
        <v>184</v>
      </c>
      <c r="P1879" s="2">
        <f t="shared" si="174"/>
        <v>44531</v>
      </c>
      <c r="Q1879" s="3">
        <f t="shared" si="175"/>
        <v>44561</v>
      </c>
      <c r="R1879" t="str">
        <f t="shared" si="176"/>
        <v>Attendance</v>
      </c>
      <c r="S1879" t="str">
        <f t="shared" si="177"/>
        <v>On Time</v>
      </c>
      <c r="T1879" t="str">
        <f>IF(R1879="Permit", J1879, IF(G1879="","NA CO", IF(G1879="00:00:00","NA CO", IF(G1879&lt;E1879,"Early",IF(I1879*1440&gt;=parameter!$C$4,"Overtime","On Time CO")))))</f>
        <v>On Time CO</v>
      </c>
      <c r="U1879" t="str">
        <f t="shared" si="178"/>
        <v/>
      </c>
      <c r="V1879" t="str">
        <f t="shared" si="179"/>
        <v/>
      </c>
    </row>
    <row r="1880" spans="1:22" x14ac:dyDescent="0.3">
      <c r="A1880" t="s">
        <v>485</v>
      </c>
      <c r="B1880" t="s">
        <v>486</v>
      </c>
      <c r="C1880" t="str">
        <f>LEFT(raw!D1880,10)</f>
        <v>2021-12-02</v>
      </c>
      <c r="D1880" t="str">
        <f>LEFT(raw!E1880,8)</f>
        <v>08:30:00</v>
      </c>
      <c r="E1880" t="str">
        <f>LEFT(raw!F1880,8)</f>
        <v>17:30:00</v>
      </c>
      <c r="F1880" t="str">
        <f>LEFT(raw!G1880,8)</f>
        <v>07:55:34</v>
      </c>
      <c r="G1880" t="str">
        <f>LEFT(raw!H1880,8)</f>
        <v>17:39:49</v>
      </c>
      <c r="H1880" t="s">
        <v>19</v>
      </c>
      <c r="I1880" t="s">
        <v>20</v>
      </c>
      <c r="J1880" t="s">
        <v>25</v>
      </c>
      <c r="K1880" t="s">
        <v>26</v>
      </c>
      <c r="L1880" t="str">
        <f>LEFT(raw!M1880,8)</f>
        <v>09:00:00</v>
      </c>
      <c r="M1880" t="s">
        <v>20</v>
      </c>
      <c r="N1880" t="s">
        <v>184</v>
      </c>
      <c r="O1880" t="s">
        <v>184</v>
      </c>
      <c r="P1880" s="2">
        <f t="shared" si="174"/>
        <v>44532</v>
      </c>
      <c r="Q1880" s="3">
        <f t="shared" si="175"/>
        <v>44561</v>
      </c>
      <c r="R1880" t="str">
        <f t="shared" si="176"/>
        <v>Attendance</v>
      </c>
      <c r="S1880" t="str">
        <f t="shared" si="177"/>
        <v>On Time</v>
      </c>
      <c r="T1880" t="str">
        <f>IF(R1880="Permit", J1880, IF(G1880="","NA CO", IF(G1880="00:00:00","NA CO", IF(G1880&lt;E1880,"Early",IF(I1880*1440&gt;=parameter!$C$4,"Overtime","On Time CO")))))</f>
        <v>On Time CO</v>
      </c>
      <c r="U1880" t="str">
        <f t="shared" si="178"/>
        <v/>
      </c>
      <c r="V1880" t="str">
        <f t="shared" si="179"/>
        <v/>
      </c>
    </row>
    <row r="1881" spans="1:22" x14ac:dyDescent="0.3">
      <c r="A1881" t="s">
        <v>485</v>
      </c>
      <c r="B1881" t="s">
        <v>486</v>
      </c>
      <c r="C1881" t="str">
        <f>LEFT(raw!D1881,10)</f>
        <v>2021-12-03</v>
      </c>
      <c r="D1881" t="str">
        <f>LEFT(raw!E1881,8)</f>
        <v>08:30:00</v>
      </c>
      <c r="E1881" t="str">
        <f>LEFT(raw!F1881,8)</f>
        <v>17:30:00</v>
      </c>
      <c r="F1881" t="str">
        <f>LEFT(raw!G1881,8)</f>
        <v>08:00:30</v>
      </c>
      <c r="G1881" t="str">
        <f>LEFT(raw!H1881,8)</f>
        <v>17:38:45</v>
      </c>
      <c r="H1881" t="s">
        <v>19</v>
      </c>
      <c r="I1881" t="s">
        <v>20</v>
      </c>
      <c r="J1881" t="s">
        <v>25</v>
      </c>
      <c r="K1881" t="s">
        <v>26</v>
      </c>
      <c r="L1881" t="str">
        <f>LEFT(raw!M1881,8)</f>
        <v>09:00:00</v>
      </c>
      <c r="M1881" t="s">
        <v>20</v>
      </c>
      <c r="N1881" t="s">
        <v>184</v>
      </c>
      <c r="O1881" t="s">
        <v>184</v>
      </c>
      <c r="P1881" s="2">
        <f t="shared" si="174"/>
        <v>44533</v>
      </c>
      <c r="Q1881" s="3">
        <f t="shared" si="175"/>
        <v>44561</v>
      </c>
      <c r="R1881" t="str">
        <f t="shared" si="176"/>
        <v>Attendance</v>
      </c>
      <c r="S1881" t="str">
        <f t="shared" si="177"/>
        <v>On Time</v>
      </c>
      <c r="T1881" t="str">
        <f>IF(R1881="Permit", J1881, IF(G1881="","NA CO", IF(G1881="00:00:00","NA CO", IF(G1881&lt;E1881,"Early",IF(I1881*1440&gt;=parameter!$C$4,"Overtime","On Time CO")))))</f>
        <v>On Time CO</v>
      </c>
      <c r="U1881" t="str">
        <f t="shared" si="178"/>
        <v/>
      </c>
      <c r="V1881" t="str">
        <f t="shared" si="179"/>
        <v/>
      </c>
    </row>
    <row r="1882" spans="1:22" x14ac:dyDescent="0.3">
      <c r="A1882" t="s">
        <v>485</v>
      </c>
      <c r="B1882" t="s">
        <v>486</v>
      </c>
      <c r="C1882" t="str">
        <f>LEFT(raw!D1882,10)</f>
        <v>2021-12-06</v>
      </c>
      <c r="D1882" t="str">
        <f>LEFT(raw!E1882,8)</f>
        <v>08:30:00</v>
      </c>
      <c r="E1882" t="str">
        <f>LEFT(raw!F1882,8)</f>
        <v>17:30:00</v>
      </c>
      <c r="F1882" t="str">
        <f>LEFT(raw!G1882,8)</f>
        <v>07:42:36</v>
      </c>
      <c r="G1882" t="str">
        <f>LEFT(raw!H1882,8)</f>
        <v>17:55:48</v>
      </c>
      <c r="H1882" t="s">
        <v>19</v>
      </c>
      <c r="I1882" t="s">
        <v>20</v>
      </c>
      <c r="J1882" t="s">
        <v>25</v>
      </c>
      <c r="K1882" t="s">
        <v>26</v>
      </c>
      <c r="L1882" t="str">
        <f>LEFT(raw!M1882,8)</f>
        <v>09:00:00</v>
      </c>
      <c r="M1882" t="s">
        <v>20</v>
      </c>
      <c r="N1882" t="s">
        <v>184</v>
      </c>
      <c r="O1882" t="s">
        <v>184</v>
      </c>
      <c r="P1882" s="2">
        <f t="shared" si="174"/>
        <v>44536</v>
      </c>
      <c r="Q1882" s="3">
        <f t="shared" si="175"/>
        <v>44561</v>
      </c>
      <c r="R1882" t="str">
        <f t="shared" si="176"/>
        <v>Attendance</v>
      </c>
      <c r="S1882" t="str">
        <f t="shared" si="177"/>
        <v>On Time</v>
      </c>
      <c r="T1882" t="str">
        <f>IF(R1882="Permit", J1882, IF(G1882="","NA CO", IF(G1882="00:00:00","NA CO", IF(G1882&lt;E1882,"Early",IF(I1882*1440&gt;=parameter!$C$4,"Overtime","On Time CO")))))</f>
        <v>On Time CO</v>
      </c>
      <c r="U1882" t="str">
        <f t="shared" si="178"/>
        <v/>
      </c>
      <c r="V1882" t="str">
        <f t="shared" si="179"/>
        <v/>
      </c>
    </row>
    <row r="1883" spans="1:22" x14ac:dyDescent="0.3">
      <c r="A1883" t="s">
        <v>485</v>
      </c>
      <c r="B1883" t="s">
        <v>486</v>
      </c>
      <c r="C1883" t="str">
        <f>LEFT(raw!D1883,10)</f>
        <v>2021-12-08</v>
      </c>
      <c r="D1883" t="str">
        <f>LEFT(raw!E1883,8)</f>
        <v>08:30:00</v>
      </c>
      <c r="E1883" t="str">
        <f>LEFT(raw!F1883,8)</f>
        <v>17:30:00</v>
      </c>
      <c r="F1883" t="str">
        <f>LEFT(raw!G1883,8)</f>
        <v>07:48:24</v>
      </c>
      <c r="G1883" t="str">
        <f>LEFT(raw!H1883,8)</f>
        <v>17:32:25</v>
      </c>
      <c r="H1883" t="s">
        <v>19</v>
      </c>
      <c r="I1883" t="s">
        <v>20</v>
      </c>
      <c r="J1883" t="s">
        <v>25</v>
      </c>
      <c r="K1883" t="s">
        <v>26</v>
      </c>
      <c r="L1883" t="str">
        <f>LEFT(raw!M1883,8)</f>
        <v>09:00:00</v>
      </c>
      <c r="M1883" t="s">
        <v>20</v>
      </c>
      <c r="N1883" t="s">
        <v>184</v>
      </c>
      <c r="O1883" t="s">
        <v>184</v>
      </c>
      <c r="P1883" s="2">
        <f t="shared" si="174"/>
        <v>44538</v>
      </c>
      <c r="Q1883" s="3">
        <f t="shared" si="175"/>
        <v>44561</v>
      </c>
      <c r="R1883" t="str">
        <f t="shared" si="176"/>
        <v>Attendance</v>
      </c>
      <c r="S1883" t="str">
        <f t="shared" si="177"/>
        <v>On Time</v>
      </c>
      <c r="T1883" t="str">
        <f>IF(R1883="Permit", J1883, IF(G1883="","NA CO", IF(G1883="00:00:00","NA CO", IF(G1883&lt;E1883,"Early",IF(I1883*1440&gt;=parameter!$C$4,"Overtime","On Time CO")))))</f>
        <v>On Time CO</v>
      </c>
      <c r="U1883" t="str">
        <f t="shared" si="178"/>
        <v/>
      </c>
      <c r="V1883" t="str">
        <f t="shared" si="179"/>
        <v/>
      </c>
    </row>
    <row r="1884" spans="1:22" x14ac:dyDescent="0.3">
      <c r="A1884" t="s">
        <v>485</v>
      </c>
      <c r="B1884" t="s">
        <v>486</v>
      </c>
      <c r="C1884" t="str">
        <f>LEFT(raw!D1884,10)</f>
        <v>2021-12-09</v>
      </c>
      <c r="D1884" t="str">
        <f>LEFT(raw!E1884,8)</f>
        <v>08:30:00</v>
      </c>
      <c r="E1884" t="str">
        <f>LEFT(raw!F1884,8)</f>
        <v>17:30:00</v>
      </c>
      <c r="F1884" t="str">
        <f>LEFT(raw!G1884,8)</f>
        <v>07:44:54</v>
      </c>
      <c r="G1884" t="str">
        <f>LEFT(raw!H1884,8)</f>
        <v>17:33:19</v>
      </c>
      <c r="H1884" t="s">
        <v>19</v>
      </c>
      <c r="I1884" t="s">
        <v>20</v>
      </c>
      <c r="J1884" t="s">
        <v>25</v>
      </c>
      <c r="K1884" t="s">
        <v>26</v>
      </c>
      <c r="L1884" t="str">
        <f>LEFT(raw!M1884,8)</f>
        <v>09:00:00</v>
      </c>
      <c r="M1884" t="s">
        <v>20</v>
      </c>
      <c r="N1884" t="s">
        <v>184</v>
      </c>
      <c r="O1884" t="s">
        <v>184</v>
      </c>
      <c r="P1884" s="2">
        <f t="shared" si="174"/>
        <v>44539</v>
      </c>
      <c r="Q1884" s="3">
        <f t="shared" si="175"/>
        <v>44561</v>
      </c>
      <c r="R1884" t="str">
        <f t="shared" si="176"/>
        <v>Attendance</v>
      </c>
      <c r="S1884" t="str">
        <f t="shared" si="177"/>
        <v>On Time</v>
      </c>
      <c r="T1884" t="str">
        <f>IF(R1884="Permit", J1884, IF(G1884="","NA CO", IF(G1884="00:00:00","NA CO", IF(G1884&lt;E1884,"Early",IF(I1884*1440&gt;=parameter!$C$4,"Overtime","On Time CO")))))</f>
        <v>On Time CO</v>
      </c>
      <c r="U1884" t="str">
        <f t="shared" si="178"/>
        <v/>
      </c>
      <c r="V1884" t="str">
        <f t="shared" si="179"/>
        <v/>
      </c>
    </row>
    <row r="1885" spans="1:22" x14ac:dyDescent="0.3">
      <c r="A1885" t="s">
        <v>485</v>
      </c>
      <c r="B1885" t="s">
        <v>486</v>
      </c>
      <c r="C1885" t="str">
        <f>LEFT(raw!D1885,10)</f>
        <v>2021-12-10</v>
      </c>
      <c r="D1885" t="str">
        <f>LEFT(raw!E1885,8)</f>
        <v>08:30:00</v>
      </c>
      <c r="E1885" t="str">
        <f>LEFT(raw!F1885,8)</f>
        <v>17:30:00</v>
      </c>
      <c r="F1885" t="str">
        <f>LEFT(raw!G1885,8)</f>
        <v>07:53:11</v>
      </c>
      <c r="G1885" t="str">
        <f>LEFT(raw!H1885,8)</f>
        <v>17:58:50</v>
      </c>
      <c r="H1885" t="s">
        <v>19</v>
      </c>
      <c r="I1885" t="s">
        <v>20</v>
      </c>
      <c r="J1885" t="s">
        <v>25</v>
      </c>
      <c r="K1885" t="s">
        <v>26</v>
      </c>
      <c r="L1885" t="str">
        <f>LEFT(raw!M1885,8)</f>
        <v>09:00:00</v>
      </c>
      <c r="M1885" t="s">
        <v>20</v>
      </c>
      <c r="N1885" t="s">
        <v>184</v>
      </c>
      <c r="O1885" t="s">
        <v>184</v>
      </c>
      <c r="P1885" s="2">
        <f t="shared" si="174"/>
        <v>44540</v>
      </c>
      <c r="Q1885" s="3">
        <f t="shared" si="175"/>
        <v>44561</v>
      </c>
      <c r="R1885" t="str">
        <f t="shared" si="176"/>
        <v>Attendance</v>
      </c>
      <c r="S1885" t="str">
        <f t="shared" si="177"/>
        <v>On Time</v>
      </c>
      <c r="T1885" t="str">
        <f>IF(R1885="Permit", J1885, IF(G1885="","NA CO", IF(G1885="00:00:00","NA CO", IF(G1885&lt;E1885,"Early",IF(I1885*1440&gt;=parameter!$C$4,"Overtime","On Time CO")))))</f>
        <v>On Time CO</v>
      </c>
      <c r="U1885" t="str">
        <f t="shared" si="178"/>
        <v/>
      </c>
      <c r="V1885" t="str">
        <f t="shared" si="179"/>
        <v/>
      </c>
    </row>
    <row r="1886" spans="1:22" x14ac:dyDescent="0.3">
      <c r="A1886" t="s">
        <v>485</v>
      </c>
      <c r="B1886" t="s">
        <v>486</v>
      </c>
      <c r="C1886" t="str">
        <f>LEFT(raw!D1886,10)</f>
        <v>2021-12-13</v>
      </c>
      <c r="D1886" t="str">
        <f>LEFT(raw!E1886,8)</f>
        <v>08:30:00</v>
      </c>
      <c r="E1886" t="str">
        <f>LEFT(raw!F1886,8)</f>
        <v>17:30:00</v>
      </c>
      <c r="F1886" t="str">
        <f>LEFT(raw!G1886,8)</f>
        <v>07:58:05</v>
      </c>
      <c r="G1886" t="str">
        <f>LEFT(raw!H1886,8)</f>
        <v>00:00:00</v>
      </c>
      <c r="H1886" t="s">
        <v>19</v>
      </c>
      <c r="I1886" t="s">
        <v>20</v>
      </c>
      <c r="J1886" t="s">
        <v>25</v>
      </c>
      <c r="K1886" t="s">
        <v>26</v>
      </c>
      <c r="L1886" t="str">
        <f>LEFT(raw!M1886,8)</f>
        <v>00:00:00</v>
      </c>
      <c r="M1886" t="s">
        <v>20</v>
      </c>
      <c r="N1886" t="s">
        <v>184</v>
      </c>
      <c r="O1886" t="s">
        <v>21</v>
      </c>
      <c r="P1886" s="2">
        <f t="shared" si="174"/>
        <v>44543</v>
      </c>
      <c r="Q1886" s="3">
        <f t="shared" si="175"/>
        <v>44561</v>
      </c>
      <c r="R1886" t="str">
        <f t="shared" si="176"/>
        <v>Attendance</v>
      </c>
      <c r="S1886" t="str">
        <f t="shared" si="177"/>
        <v>On Time</v>
      </c>
      <c r="T1886" t="str">
        <f>IF(R1886="Permit", J1886, IF(G1886="","NA CO", IF(G1886="00:00:00","NA CO", IF(G1886&lt;E1886,"Early",IF(I1886*1440&gt;=parameter!$C$4,"Overtime","On Time CO")))))</f>
        <v>NA CO</v>
      </c>
      <c r="U1886" t="str">
        <f t="shared" si="178"/>
        <v/>
      </c>
      <c r="V1886" t="str">
        <f t="shared" si="179"/>
        <v/>
      </c>
    </row>
    <row r="1887" spans="1:22" x14ac:dyDescent="0.3">
      <c r="A1887" t="s">
        <v>485</v>
      </c>
      <c r="B1887" t="s">
        <v>486</v>
      </c>
      <c r="C1887" t="str">
        <f>LEFT(raw!D1887,10)</f>
        <v>2021-12-14</v>
      </c>
      <c r="D1887" t="str">
        <f>LEFT(raw!E1887,8)</f>
        <v>08:30:00</v>
      </c>
      <c r="E1887" t="str">
        <f>LEFT(raw!F1887,8)</f>
        <v>17:30:00</v>
      </c>
      <c r="F1887" t="str">
        <f>LEFT(raw!G1887,8)</f>
        <v>07:58:53</v>
      </c>
      <c r="G1887" t="str">
        <f>LEFT(raw!H1887,8)</f>
        <v>17:44:49</v>
      </c>
      <c r="H1887" t="s">
        <v>19</v>
      </c>
      <c r="I1887" t="s">
        <v>20</v>
      </c>
      <c r="J1887" t="s">
        <v>25</v>
      </c>
      <c r="K1887" t="s">
        <v>26</v>
      </c>
      <c r="L1887" t="str">
        <f>LEFT(raw!M1887,8)</f>
        <v>09:00:00</v>
      </c>
      <c r="M1887" t="s">
        <v>20</v>
      </c>
      <c r="N1887" t="s">
        <v>184</v>
      </c>
      <c r="O1887" t="s">
        <v>184</v>
      </c>
      <c r="P1887" s="2">
        <f t="shared" si="174"/>
        <v>44544</v>
      </c>
      <c r="Q1887" s="3">
        <f t="shared" si="175"/>
        <v>44561</v>
      </c>
      <c r="R1887" t="str">
        <f t="shared" si="176"/>
        <v>Attendance</v>
      </c>
      <c r="S1887" t="str">
        <f t="shared" si="177"/>
        <v>On Time</v>
      </c>
      <c r="T1887" t="str">
        <f>IF(R1887="Permit", J1887, IF(G1887="","NA CO", IF(G1887="00:00:00","NA CO", IF(G1887&lt;E1887,"Early",IF(I1887*1440&gt;=parameter!$C$4,"Overtime","On Time CO")))))</f>
        <v>On Time CO</v>
      </c>
      <c r="U1887" t="str">
        <f t="shared" si="178"/>
        <v/>
      </c>
      <c r="V1887" t="str">
        <f t="shared" si="179"/>
        <v/>
      </c>
    </row>
    <row r="1888" spans="1:22" x14ac:dyDescent="0.3">
      <c r="A1888" t="s">
        <v>485</v>
      </c>
      <c r="B1888" t="s">
        <v>486</v>
      </c>
      <c r="C1888" t="str">
        <f>LEFT(raw!D1888,10)</f>
        <v>2021-12-15</v>
      </c>
      <c r="D1888" t="str">
        <f>LEFT(raw!E1888,8)</f>
        <v>08:30:00</v>
      </c>
      <c r="E1888" t="str">
        <f>LEFT(raw!F1888,8)</f>
        <v>17:30:00</v>
      </c>
      <c r="F1888" t="str">
        <f>LEFT(raw!G1888,8)</f>
        <v>08:13:18</v>
      </c>
      <c r="G1888" t="str">
        <f>LEFT(raw!H1888,8)</f>
        <v>17:34:50</v>
      </c>
      <c r="H1888" t="s">
        <v>19</v>
      </c>
      <c r="I1888" t="s">
        <v>20</v>
      </c>
      <c r="J1888" t="s">
        <v>25</v>
      </c>
      <c r="K1888" t="s">
        <v>26</v>
      </c>
      <c r="L1888" t="str">
        <f>LEFT(raw!M1888,8)</f>
        <v>09:00:00</v>
      </c>
      <c r="M1888" t="s">
        <v>20</v>
      </c>
      <c r="N1888" t="s">
        <v>184</v>
      </c>
      <c r="O1888" t="s">
        <v>184</v>
      </c>
      <c r="P1888" s="2">
        <f t="shared" si="174"/>
        <v>44545</v>
      </c>
      <c r="Q1888" s="3">
        <f t="shared" si="175"/>
        <v>44561</v>
      </c>
      <c r="R1888" t="str">
        <f t="shared" si="176"/>
        <v>Attendance</v>
      </c>
      <c r="S1888" t="str">
        <f t="shared" si="177"/>
        <v>On Time</v>
      </c>
      <c r="T1888" t="str">
        <f>IF(R1888="Permit", J1888, IF(G1888="","NA CO", IF(G1888="00:00:00","NA CO", IF(G1888&lt;E1888,"Early",IF(I1888*1440&gt;=parameter!$C$4,"Overtime","On Time CO")))))</f>
        <v>On Time CO</v>
      </c>
      <c r="U1888" t="str">
        <f t="shared" si="178"/>
        <v/>
      </c>
      <c r="V1888" t="str">
        <f t="shared" si="179"/>
        <v/>
      </c>
    </row>
    <row r="1889" spans="1:22" x14ac:dyDescent="0.3">
      <c r="A1889" t="s">
        <v>485</v>
      </c>
      <c r="B1889" t="s">
        <v>486</v>
      </c>
      <c r="C1889" t="str">
        <f>LEFT(raw!D1889,10)</f>
        <v>2021-12-16</v>
      </c>
      <c r="D1889" t="str">
        <f>LEFT(raw!E1889,8)</f>
        <v>08:30:00</v>
      </c>
      <c r="E1889" t="str">
        <f>LEFT(raw!F1889,8)</f>
        <v>17:30:00</v>
      </c>
      <c r="F1889" t="str">
        <f>LEFT(raw!G1889,8)</f>
        <v>07:42:51</v>
      </c>
      <c r="G1889" t="str">
        <f>LEFT(raw!H1889,8)</f>
        <v>17:36:42</v>
      </c>
      <c r="H1889" t="s">
        <v>19</v>
      </c>
      <c r="I1889" t="s">
        <v>20</v>
      </c>
      <c r="J1889" t="s">
        <v>25</v>
      </c>
      <c r="K1889" t="s">
        <v>26</v>
      </c>
      <c r="L1889" t="str">
        <f>LEFT(raw!M1889,8)</f>
        <v>09:00:00</v>
      </c>
      <c r="M1889" t="s">
        <v>20</v>
      </c>
      <c r="N1889" t="s">
        <v>184</v>
      </c>
      <c r="O1889" t="s">
        <v>184</v>
      </c>
      <c r="P1889" s="2">
        <f t="shared" si="174"/>
        <v>44546</v>
      </c>
      <c r="Q1889" s="3">
        <f t="shared" si="175"/>
        <v>44561</v>
      </c>
      <c r="R1889" t="str">
        <f t="shared" si="176"/>
        <v>Attendance</v>
      </c>
      <c r="S1889" t="str">
        <f t="shared" si="177"/>
        <v>On Time</v>
      </c>
      <c r="T1889" t="str">
        <f>IF(R1889="Permit", J1889, IF(G1889="","NA CO", IF(G1889="00:00:00","NA CO", IF(G1889&lt;E1889,"Early",IF(I1889*1440&gt;=parameter!$C$4,"Overtime","On Time CO")))))</f>
        <v>On Time CO</v>
      </c>
      <c r="U1889" t="str">
        <f t="shared" si="178"/>
        <v/>
      </c>
      <c r="V1889" t="str">
        <f t="shared" si="179"/>
        <v/>
      </c>
    </row>
    <row r="1890" spans="1:22" x14ac:dyDescent="0.3">
      <c r="A1890" t="s">
        <v>485</v>
      </c>
      <c r="B1890" t="s">
        <v>486</v>
      </c>
      <c r="C1890" t="str">
        <f>LEFT(raw!D1890,10)</f>
        <v>2021-12-17</v>
      </c>
      <c r="D1890" t="str">
        <f>LEFT(raw!E1890,8)</f>
        <v>08:30:00</v>
      </c>
      <c r="E1890" t="str">
        <f>LEFT(raw!F1890,8)</f>
        <v>17:30:00</v>
      </c>
      <c r="F1890" t="str">
        <f>LEFT(raw!G1890,8)</f>
        <v>08:22:46</v>
      </c>
      <c r="G1890" t="str">
        <f>LEFT(raw!H1890,8)</f>
        <v>00:00:00</v>
      </c>
      <c r="H1890" t="s">
        <v>19</v>
      </c>
      <c r="I1890" t="s">
        <v>20</v>
      </c>
      <c r="J1890" t="s">
        <v>25</v>
      </c>
      <c r="K1890" t="s">
        <v>26</v>
      </c>
      <c r="L1890" t="str">
        <f>LEFT(raw!M1890,8)</f>
        <v>00:00:00</v>
      </c>
      <c r="M1890" t="s">
        <v>20</v>
      </c>
      <c r="N1890" t="s">
        <v>184</v>
      </c>
      <c r="O1890" t="s">
        <v>21</v>
      </c>
      <c r="P1890" s="2">
        <f t="shared" si="174"/>
        <v>44547</v>
      </c>
      <c r="Q1890" s="3">
        <f t="shared" si="175"/>
        <v>44561</v>
      </c>
      <c r="R1890" t="str">
        <f t="shared" si="176"/>
        <v>Attendance</v>
      </c>
      <c r="S1890" t="str">
        <f t="shared" si="177"/>
        <v>On Time</v>
      </c>
      <c r="T1890" t="str">
        <f>IF(R1890="Permit", J1890, IF(G1890="","NA CO", IF(G1890="00:00:00","NA CO", IF(G1890&lt;E1890,"Early",IF(I1890*1440&gt;=parameter!$C$4,"Overtime","On Time CO")))))</f>
        <v>NA CO</v>
      </c>
      <c r="U1890" t="str">
        <f t="shared" si="178"/>
        <v/>
      </c>
      <c r="V1890" t="str">
        <f t="shared" si="179"/>
        <v/>
      </c>
    </row>
    <row r="1891" spans="1:22" x14ac:dyDescent="0.3">
      <c r="A1891" t="s">
        <v>485</v>
      </c>
      <c r="B1891" t="s">
        <v>486</v>
      </c>
      <c r="C1891" t="str">
        <f>LEFT(raw!D1891,10)</f>
        <v>2021-12-20</v>
      </c>
      <c r="D1891" t="str">
        <f>LEFT(raw!E1891,8)</f>
        <v>08:30:00</v>
      </c>
      <c r="E1891" t="str">
        <f>LEFT(raw!F1891,8)</f>
        <v>17:30:00</v>
      </c>
      <c r="F1891" t="str">
        <f>LEFT(raw!G1891,8)</f>
        <v>08:10:14</v>
      </c>
      <c r="G1891" t="str">
        <f>LEFT(raw!H1891,8)</f>
        <v>17:56:36</v>
      </c>
      <c r="H1891" t="s">
        <v>19</v>
      </c>
      <c r="I1891" t="s">
        <v>20</v>
      </c>
      <c r="J1891" t="s">
        <v>25</v>
      </c>
      <c r="K1891" t="s">
        <v>26</v>
      </c>
      <c r="L1891" t="str">
        <f>LEFT(raw!M1891,8)</f>
        <v>09:00:00</v>
      </c>
      <c r="M1891" t="s">
        <v>20</v>
      </c>
      <c r="N1891" t="s">
        <v>184</v>
      </c>
      <c r="O1891" t="s">
        <v>184</v>
      </c>
      <c r="P1891" s="2">
        <f t="shared" si="174"/>
        <v>44550</v>
      </c>
      <c r="Q1891" s="3">
        <f t="shared" si="175"/>
        <v>44561</v>
      </c>
      <c r="R1891" t="str">
        <f t="shared" si="176"/>
        <v>Attendance</v>
      </c>
      <c r="S1891" t="str">
        <f t="shared" si="177"/>
        <v>On Time</v>
      </c>
      <c r="T1891" t="str">
        <f>IF(R1891="Permit", J1891, IF(G1891="","NA CO", IF(G1891="00:00:00","NA CO", IF(G1891&lt;E1891,"Early",IF(I1891*1440&gt;=parameter!$C$4,"Overtime","On Time CO")))))</f>
        <v>On Time CO</v>
      </c>
      <c r="U1891" t="str">
        <f t="shared" si="178"/>
        <v/>
      </c>
      <c r="V1891" t="str">
        <f t="shared" si="179"/>
        <v/>
      </c>
    </row>
    <row r="1892" spans="1:22" x14ac:dyDescent="0.3">
      <c r="A1892" t="s">
        <v>485</v>
      </c>
      <c r="B1892" t="s">
        <v>486</v>
      </c>
      <c r="C1892" t="str">
        <f>LEFT(raw!D1892,10)</f>
        <v>2021-12-21</v>
      </c>
      <c r="D1892" t="str">
        <f>LEFT(raw!E1892,8)</f>
        <v>08:30:00</v>
      </c>
      <c r="E1892" t="str">
        <f>LEFT(raw!F1892,8)</f>
        <v>17:30:00</v>
      </c>
      <c r="F1892" t="str">
        <f>LEFT(raw!G1892,8)</f>
        <v>08:20:23</v>
      </c>
      <c r="G1892" t="str">
        <f>LEFT(raw!H1892,8)</f>
        <v>17:38:35</v>
      </c>
      <c r="H1892" t="s">
        <v>19</v>
      </c>
      <c r="I1892" t="s">
        <v>20</v>
      </c>
      <c r="J1892" t="s">
        <v>25</v>
      </c>
      <c r="K1892" t="s">
        <v>26</v>
      </c>
      <c r="L1892" t="str">
        <f>LEFT(raw!M1892,8)</f>
        <v>09:00:00</v>
      </c>
      <c r="M1892" t="s">
        <v>20</v>
      </c>
      <c r="N1892" t="s">
        <v>184</v>
      </c>
      <c r="O1892" t="s">
        <v>184</v>
      </c>
      <c r="P1892" s="2">
        <f t="shared" si="174"/>
        <v>44551</v>
      </c>
      <c r="Q1892" s="3">
        <f t="shared" si="175"/>
        <v>44561</v>
      </c>
      <c r="R1892" t="str">
        <f t="shared" si="176"/>
        <v>Attendance</v>
      </c>
      <c r="S1892" t="str">
        <f t="shared" si="177"/>
        <v>On Time</v>
      </c>
      <c r="T1892" t="str">
        <f>IF(R1892="Permit", J1892, IF(G1892="","NA CO", IF(G1892="00:00:00","NA CO", IF(G1892&lt;E1892,"Early",IF(I1892*1440&gt;=parameter!$C$4,"Overtime","On Time CO")))))</f>
        <v>On Time CO</v>
      </c>
      <c r="U1892" t="str">
        <f t="shared" si="178"/>
        <v/>
      </c>
      <c r="V1892" t="str">
        <f t="shared" si="179"/>
        <v/>
      </c>
    </row>
    <row r="1893" spans="1:22" x14ac:dyDescent="0.3">
      <c r="A1893" t="s">
        <v>485</v>
      </c>
      <c r="B1893" t="s">
        <v>486</v>
      </c>
      <c r="C1893" t="str">
        <f>LEFT(raw!D1893,10)</f>
        <v>2021-12-23</v>
      </c>
      <c r="D1893" t="str">
        <f>LEFT(raw!E1893,8)</f>
        <v>08:30:00</v>
      </c>
      <c r="E1893" t="str">
        <f>LEFT(raw!F1893,8)</f>
        <v>17:30:00</v>
      </c>
      <c r="F1893" t="str">
        <f>LEFT(raw!G1893,8)</f>
        <v>08:06:11</v>
      </c>
      <c r="G1893" t="str">
        <f>LEFT(raw!H1893,8)</f>
        <v>17:43:31</v>
      </c>
      <c r="H1893" t="s">
        <v>19</v>
      </c>
      <c r="I1893" t="s">
        <v>20</v>
      </c>
      <c r="J1893" t="s">
        <v>25</v>
      </c>
      <c r="K1893" t="s">
        <v>26</v>
      </c>
      <c r="L1893" t="str">
        <f>LEFT(raw!M1893,8)</f>
        <v>09:00:00</v>
      </c>
      <c r="M1893" t="s">
        <v>20</v>
      </c>
      <c r="N1893" t="s">
        <v>184</v>
      </c>
      <c r="O1893" t="s">
        <v>184</v>
      </c>
      <c r="P1893" s="2">
        <f t="shared" si="174"/>
        <v>44553</v>
      </c>
      <c r="Q1893" s="3">
        <f t="shared" si="175"/>
        <v>44561</v>
      </c>
      <c r="R1893" t="str">
        <f t="shared" si="176"/>
        <v>Attendance</v>
      </c>
      <c r="S1893" t="str">
        <f t="shared" si="177"/>
        <v>On Time</v>
      </c>
      <c r="T1893" t="str">
        <f>IF(R1893="Permit", J1893, IF(G1893="","NA CO", IF(G1893="00:00:00","NA CO", IF(G1893&lt;E1893,"Early",IF(I1893*1440&gt;=parameter!$C$4,"Overtime","On Time CO")))))</f>
        <v>On Time CO</v>
      </c>
      <c r="U1893" t="str">
        <f t="shared" si="178"/>
        <v/>
      </c>
      <c r="V1893" t="str">
        <f t="shared" si="179"/>
        <v/>
      </c>
    </row>
    <row r="1894" spans="1:22" x14ac:dyDescent="0.3">
      <c r="A1894" t="s">
        <v>485</v>
      </c>
      <c r="B1894" t="s">
        <v>486</v>
      </c>
      <c r="C1894" t="str">
        <f>LEFT(raw!D1894,10)</f>
        <v>2021-12-27</v>
      </c>
      <c r="D1894" t="str">
        <f>LEFT(raw!E1894,8)</f>
        <v>08:30:00</v>
      </c>
      <c r="E1894" t="str">
        <f>LEFT(raw!F1894,8)</f>
        <v>17:30:00</v>
      </c>
      <c r="F1894" t="str">
        <f>LEFT(raw!G1894,8)</f>
        <v>07:36:23</v>
      </c>
      <c r="G1894" t="str">
        <f>LEFT(raw!H1894,8)</f>
        <v>18:39:26</v>
      </c>
      <c r="H1894" t="s">
        <v>19</v>
      </c>
      <c r="I1894" t="s">
        <v>20</v>
      </c>
      <c r="J1894" t="s">
        <v>25</v>
      </c>
      <c r="K1894" t="s">
        <v>26</v>
      </c>
      <c r="L1894" t="str">
        <f>LEFT(raw!M1894,8)</f>
        <v>09:00:00</v>
      </c>
      <c r="M1894" t="s">
        <v>20</v>
      </c>
      <c r="N1894" t="s">
        <v>184</v>
      </c>
      <c r="O1894" t="s">
        <v>184</v>
      </c>
      <c r="P1894" s="2">
        <f t="shared" si="174"/>
        <v>44557</v>
      </c>
      <c r="Q1894" s="3">
        <f t="shared" si="175"/>
        <v>44561</v>
      </c>
      <c r="R1894" t="str">
        <f t="shared" si="176"/>
        <v>Attendance</v>
      </c>
      <c r="S1894" t="str">
        <f t="shared" si="177"/>
        <v>On Time</v>
      </c>
      <c r="T1894" t="str">
        <f>IF(R1894="Permit", J1894, IF(G1894="","NA CO", IF(G1894="00:00:00","NA CO", IF(G1894&lt;E1894,"Early",IF(I1894*1440&gt;=parameter!$C$4,"Overtime","On Time CO")))))</f>
        <v>On Time CO</v>
      </c>
      <c r="U1894" t="str">
        <f t="shared" si="178"/>
        <v/>
      </c>
      <c r="V1894" t="str">
        <f t="shared" si="179"/>
        <v/>
      </c>
    </row>
    <row r="1895" spans="1:22" x14ac:dyDescent="0.3">
      <c r="A1895" t="s">
        <v>485</v>
      </c>
      <c r="B1895" t="s">
        <v>486</v>
      </c>
      <c r="C1895" t="str">
        <f>LEFT(raw!D1895,10)</f>
        <v>2021-12-28</v>
      </c>
      <c r="D1895" t="str">
        <f>LEFT(raw!E1895,8)</f>
        <v>08:30:00</v>
      </c>
      <c r="E1895" t="str">
        <f>LEFT(raw!F1895,8)</f>
        <v>17:30:00</v>
      </c>
      <c r="F1895" t="str">
        <f>LEFT(raw!G1895,8)</f>
        <v>07:55:08</v>
      </c>
      <c r="G1895" t="str">
        <f>LEFT(raw!H1895,8)</f>
        <v>18:30:44</v>
      </c>
      <c r="H1895" t="s">
        <v>19</v>
      </c>
      <c r="I1895" t="s">
        <v>20</v>
      </c>
      <c r="J1895" t="s">
        <v>25</v>
      </c>
      <c r="K1895" t="s">
        <v>26</v>
      </c>
      <c r="L1895" t="str">
        <f>LEFT(raw!M1895,8)</f>
        <v>09:00:00</v>
      </c>
      <c r="M1895" t="s">
        <v>20</v>
      </c>
      <c r="N1895" t="s">
        <v>184</v>
      </c>
      <c r="O1895" t="s">
        <v>184</v>
      </c>
      <c r="P1895" s="2">
        <f t="shared" si="174"/>
        <v>44558</v>
      </c>
      <c r="Q1895" s="3">
        <f t="shared" si="175"/>
        <v>44561</v>
      </c>
      <c r="R1895" t="str">
        <f t="shared" si="176"/>
        <v>Attendance</v>
      </c>
      <c r="S1895" t="str">
        <f t="shared" si="177"/>
        <v>On Time</v>
      </c>
      <c r="T1895" t="str">
        <f>IF(R1895="Permit", J1895, IF(G1895="","NA CO", IF(G1895="00:00:00","NA CO", IF(G1895&lt;E1895,"Early",IF(I1895*1440&gt;=parameter!$C$4,"Overtime","On Time CO")))))</f>
        <v>On Time CO</v>
      </c>
      <c r="U1895" t="str">
        <f t="shared" si="178"/>
        <v/>
      </c>
      <c r="V1895" t="str">
        <f t="shared" si="179"/>
        <v/>
      </c>
    </row>
    <row r="1896" spans="1:22" x14ac:dyDescent="0.3">
      <c r="A1896" t="s">
        <v>485</v>
      </c>
      <c r="B1896" t="s">
        <v>486</v>
      </c>
      <c r="C1896" t="str">
        <f>LEFT(raw!D1896,10)</f>
        <v>2021-12-29</v>
      </c>
      <c r="D1896" t="str">
        <f>LEFT(raw!E1896,8)</f>
        <v>08:30:00</v>
      </c>
      <c r="E1896" t="str">
        <f>LEFT(raw!F1896,8)</f>
        <v>17:30:00</v>
      </c>
      <c r="F1896" t="str">
        <f>LEFT(raw!G1896,8)</f>
        <v>07:46:45</v>
      </c>
      <c r="G1896" t="str">
        <f>LEFT(raw!H1896,8)</f>
        <v>17:37:19</v>
      </c>
      <c r="H1896" t="s">
        <v>19</v>
      </c>
      <c r="I1896" t="s">
        <v>20</v>
      </c>
      <c r="J1896" t="s">
        <v>25</v>
      </c>
      <c r="K1896" t="s">
        <v>26</v>
      </c>
      <c r="L1896" t="str">
        <f>LEFT(raw!M1896,8)</f>
        <v>09:00:00</v>
      </c>
      <c r="M1896" t="s">
        <v>20</v>
      </c>
      <c r="N1896" t="s">
        <v>184</v>
      </c>
      <c r="O1896" t="s">
        <v>184</v>
      </c>
      <c r="P1896" s="2">
        <f t="shared" si="174"/>
        <v>44559</v>
      </c>
      <c r="Q1896" s="3">
        <f t="shared" si="175"/>
        <v>44561</v>
      </c>
      <c r="R1896" t="str">
        <f t="shared" si="176"/>
        <v>Attendance</v>
      </c>
      <c r="S1896" t="str">
        <f t="shared" si="177"/>
        <v>On Time</v>
      </c>
      <c r="T1896" t="str">
        <f>IF(R1896="Permit", J1896, IF(G1896="","NA CO", IF(G1896="00:00:00","NA CO", IF(G1896&lt;E1896,"Early",IF(I1896*1440&gt;=parameter!$C$4,"Overtime","On Time CO")))))</f>
        <v>On Time CO</v>
      </c>
      <c r="U1896" t="str">
        <f t="shared" si="178"/>
        <v/>
      </c>
      <c r="V1896" t="str">
        <f t="shared" si="179"/>
        <v/>
      </c>
    </row>
    <row r="1897" spans="1:22" x14ac:dyDescent="0.3">
      <c r="A1897" t="s">
        <v>485</v>
      </c>
      <c r="B1897" t="s">
        <v>486</v>
      </c>
      <c r="C1897" t="str">
        <f>LEFT(raw!D1897,10)</f>
        <v>2021-12-30</v>
      </c>
      <c r="D1897" t="str">
        <f>LEFT(raw!E1897,8)</f>
        <v>08:30:00</v>
      </c>
      <c r="E1897" t="str">
        <f>LEFT(raw!F1897,8)</f>
        <v>17:30:00</v>
      </c>
      <c r="F1897" t="str">
        <f>LEFT(raw!G1897,8)</f>
        <v>07:07:57</v>
      </c>
      <c r="G1897" t="str">
        <f>LEFT(raw!H1897,8)</f>
        <v>17:34:15</v>
      </c>
      <c r="H1897" t="s">
        <v>19</v>
      </c>
      <c r="I1897" t="s">
        <v>20</v>
      </c>
      <c r="J1897" t="s">
        <v>25</v>
      </c>
      <c r="K1897" t="s">
        <v>26</v>
      </c>
      <c r="L1897" t="str">
        <f>LEFT(raw!M1897,8)</f>
        <v>09:00:00</v>
      </c>
      <c r="M1897" t="s">
        <v>20</v>
      </c>
      <c r="N1897" t="s">
        <v>184</v>
      </c>
      <c r="O1897" t="s">
        <v>184</v>
      </c>
      <c r="P1897" s="2">
        <f t="shared" si="174"/>
        <v>44560</v>
      </c>
      <c r="Q1897" s="3">
        <f t="shared" si="175"/>
        <v>44561</v>
      </c>
      <c r="R1897" t="str">
        <f t="shared" si="176"/>
        <v>Attendance</v>
      </c>
      <c r="S1897" t="str">
        <f t="shared" si="177"/>
        <v>On Time</v>
      </c>
      <c r="T1897" t="str">
        <f>IF(R1897="Permit", J1897, IF(G1897="","NA CO", IF(G1897="00:00:00","NA CO", IF(G1897&lt;E1897,"Early",IF(I1897*1440&gt;=parameter!$C$4,"Overtime","On Time CO")))))</f>
        <v>On Time CO</v>
      </c>
      <c r="U1897" t="str">
        <f t="shared" si="178"/>
        <v/>
      </c>
      <c r="V1897" t="str">
        <f t="shared" si="179"/>
        <v/>
      </c>
    </row>
    <row r="1898" spans="1:22" x14ac:dyDescent="0.3">
      <c r="A1898" t="s">
        <v>485</v>
      </c>
      <c r="B1898" t="s">
        <v>486</v>
      </c>
      <c r="C1898" t="str">
        <f>LEFT(raw!D1898,10)</f>
        <v>2021-12-31</v>
      </c>
      <c r="D1898" t="str">
        <f>LEFT(raw!E1898,8)</f>
        <v>08:30:00</v>
      </c>
      <c r="E1898" t="str">
        <f>LEFT(raw!F1898,8)</f>
        <v>17:30:00</v>
      </c>
      <c r="F1898" t="str">
        <f>LEFT(raw!G1898,8)</f>
        <v>07:32:18</v>
      </c>
      <c r="G1898" t="str">
        <f>LEFT(raw!H1898,8)</f>
        <v>00:00:00</v>
      </c>
      <c r="H1898" t="s">
        <v>19</v>
      </c>
      <c r="I1898" t="s">
        <v>20</v>
      </c>
      <c r="J1898" t="s">
        <v>25</v>
      </c>
      <c r="K1898" t="s">
        <v>26</v>
      </c>
      <c r="L1898" t="str">
        <f>LEFT(raw!M1898,8)</f>
        <v>00:00:00</v>
      </c>
      <c r="M1898" t="s">
        <v>20</v>
      </c>
      <c r="N1898" t="s">
        <v>184</v>
      </c>
      <c r="O1898" t="s">
        <v>21</v>
      </c>
      <c r="P1898" s="2">
        <f t="shared" si="174"/>
        <v>44561</v>
      </c>
      <c r="Q1898" s="3">
        <f t="shared" si="175"/>
        <v>44561</v>
      </c>
      <c r="R1898" t="str">
        <f t="shared" si="176"/>
        <v>Attendance</v>
      </c>
      <c r="S1898" t="str">
        <f t="shared" si="177"/>
        <v>On Time</v>
      </c>
      <c r="T1898" t="str">
        <f>IF(R1898="Permit", J1898, IF(G1898="","NA CO", IF(G1898="00:00:00","NA CO", IF(G1898&lt;E1898,"Early",IF(I1898*1440&gt;=parameter!$C$4,"Overtime","On Time CO")))))</f>
        <v>NA CO</v>
      </c>
      <c r="U1898" t="str">
        <f t="shared" si="178"/>
        <v/>
      </c>
      <c r="V1898" t="str">
        <f t="shared" si="179"/>
        <v/>
      </c>
    </row>
    <row r="1899" spans="1:22" x14ac:dyDescent="0.3">
      <c r="A1899" t="s">
        <v>7258</v>
      </c>
      <c r="B1899" t="s">
        <v>7259</v>
      </c>
      <c r="C1899" t="str">
        <f>LEFT(raw!D1899,10)</f>
        <v>2021-12-22</v>
      </c>
      <c r="D1899" t="str">
        <f>LEFT(raw!E1899,8)</f>
        <v>07:30:00</v>
      </c>
      <c r="E1899" t="str">
        <f>LEFT(raw!F1899,8)</f>
        <v>16:00:00</v>
      </c>
      <c r="F1899" t="str">
        <f>LEFT(raw!G1899,8)</f>
        <v>09:00:01</v>
      </c>
      <c r="G1899" t="str">
        <f>LEFT(raw!H1899,8)</f>
        <v>17:39:10</v>
      </c>
      <c r="H1899" t="s">
        <v>19</v>
      </c>
      <c r="I1899" t="s">
        <v>7262</v>
      </c>
      <c r="J1899" t="s">
        <v>32</v>
      </c>
      <c r="K1899" t="s">
        <v>26</v>
      </c>
      <c r="L1899" t="str">
        <f>LEFT(raw!M1899,8)</f>
        <v>08:30:00</v>
      </c>
      <c r="M1899" t="s">
        <v>20</v>
      </c>
      <c r="N1899" t="s">
        <v>43</v>
      </c>
      <c r="O1899" t="s">
        <v>43</v>
      </c>
      <c r="P1899" s="2">
        <f t="shared" si="174"/>
        <v>44552</v>
      </c>
      <c r="Q1899" s="3">
        <f t="shared" si="175"/>
        <v>44561</v>
      </c>
      <c r="R1899" t="str">
        <f t="shared" si="176"/>
        <v>Attendance</v>
      </c>
      <c r="S1899" t="str">
        <f t="shared" si="177"/>
        <v>Late</v>
      </c>
      <c r="T1899" t="str">
        <f>IF(R1899="Permit", J1899, IF(G1899="","NA CO", IF(G1899="00:00:00","NA CO", IF(G1899&lt;E1899,"Early",IF(I1899*1440&gt;=parameter!$C$4,"Overtime","On Time CO")))))</f>
        <v>Overtime</v>
      </c>
      <c r="U1899" t="str">
        <f t="shared" si="178"/>
        <v>01:30:01</v>
      </c>
      <c r="V1899" t="str">
        <f t="shared" si="179"/>
        <v>00:00:00</v>
      </c>
    </row>
    <row r="1900" spans="1:22" x14ac:dyDescent="0.3">
      <c r="A1900" t="s">
        <v>7258</v>
      </c>
      <c r="B1900" t="s">
        <v>7259</v>
      </c>
      <c r="C1900" t="str">
        <f>LEFT(raw!D1900,10)</f>
        <v>2021-12-23</v>
      </c>
      <c r="D1900" t="str">
        <f>LEFT(raw!E1900,8)</f>
        <v>07:30:00</v>
      </c>
      <c r="E1900" t="str">
        <f>LEFT(raw!F1900,8)</f>
        <v>16:30:00</v>
      </c>
      <c r="F1900" t="str">
        <f>LEFT(raw!G1900,8)</f>
        <v>07:55:56</v>
      </c>
      <c r="G1900" t="str">
        <f>LEFT(raw!H1900,8)</f>
        <v>17:12:58</v>
      </c>
      <c r="H1900" t="s">
        <v>19</v>
      </c>
      <c r="I1900" t="s">
        <v>7264</v>
      </c>
      <c r="J1900" t="s">
        <v>32</v>
      </c>
      <c r="K1900" t="s">
        <v>26</v>
      </c>
      <c r="L1900" t="str">
        <f>LEFT(raw!M1900,8)</f>
        <v>09:00:00</v>
      </c>
      <c r="M1900" t="s">
        <v>20</v>
      </c>
      <c r="N1900" t="s">
        <v>43</v>
      </c>
      <c r="O1900" t="s">
        <v>43</v>
      </c>
      <c r="P1900" s="2">
        <f t="shared" si="174"/>
        <v>44553</v>
      </c>
      <c r="Q1900" s="3">
        <f t="shared" si="175"/>
        <v>44561</v>
      </c>
      <c r="R1900" t="str">
        <f t="shared" si="176"/>
        <v>Attendance</v>
      </c>
      <c r="S1900" t="str">
        <f t="shared" si="177"/>
        <v>Late</v>
      </c>
      <c r="T1900" t="str">
        <f>IF(R1900="Permit", J1900, IF(G1900="","NA CO", IF(G1900="00:00:00","NA CO", IF(G1900&lt;E1900,"Early",IF(I1900*1440&gt;=parameter!$C$4,"Overtime","On Time CO")))))</f>
        <v>On Time CO</v>
      </c>
      <c r="U1900" t="str">
        <f t="shared" si="178"/>
        <v>00:25:56</v>
      </c>
      <c r="V1900" t="str">
        <f t="shared" si="179"/>
        <v/>
      </c>
    </row>
    <row r="1901" spans="1:22" x14ac:dyDescent="0.3">
      <c r="A1901" t="s">
        <v>7258</v>
      </c>
      <c r="B1901" t="s">
        <v>7259</v>
      </c>
      <c r="C1901" t="str">
        <f>LEFT(raw!D1901,10)</f>
        <v>2021-12-24</v>
      </c>
      <c r="D1901" t="str">
        <f>LEFT(raw!E1901,8)</f>
        <v>07:30:00</v>
      </c>
      <c r="E1901" t="str">
        <f>LEFT(raw!F1901,8)</f>
        <v>16:30:00</v>
      </c>
      <c r="F1901" t="str">
        <f>LEFT(raw!G1901,8)</f>
        <v>07:40:42</v>
      </c>
      <c r="G1901" t="str">
        <f>LEFT(raw!H1901,8)</f>
        <v>17:20:42</v>
      </c>
      <c r="H1901" t="s">
        <v>19</v>
      </c>
      <c r="I1901" t="s">
        <v>7268</v>
      </c>
      <c r="J1901" t="s">
        <v>32</v>
      </c>
      <c r="K1901" t="s">
        <v>26</v>
      </c>
      <c r="L1901" t="str">
        <f>LEFT(raw!M1901,8)</f>
        <v>09:00:00</v>
      </c>
      <c r="M1901" t="s">
        <v>20</v>
      </c>
      <c r="N1901" t="s">
        <v>43</v>
      </c>
      <c r="O1901" t="s">
        <v>43</v>
      </c>
      <c r="P1901" s="2">
        <f t="shared" si="174"/>
        <v>44554</v>
      </c>
      <c r="Q1901" s="3">
        <f t="shared" si="175"/>
        <v>44561</v>
      </c>
      <c r="R1901" t="str">
        <f t="shared" si="176"/>
        <v>Attendance</v>
      </c>
      <c r="S1901" t="str">
        <f t="shared" si="177"/>
        <v>Late</v>
      </c>
      <c r="T1901" t="str">
        <f>IF(R1901="Permit", J1901, IF(G1901="","NA CO", IF(G1901="00:00:00","NA CO", IF(G1901&lt;E1901,"Early",IF(I1901*1440&gt;=parameter!$C$4,"Overtime","On Time CO")))))</f>
        <v>On Time CO</v>
      </c>
      <c r="U1901" t="str">
        <f t="shared" si="178"/>
        <v>00:10:42</v>
      </c>
      <c r="V1901" t="str">
        <f t="shared" si="179"/>
        <v/>
      </c>
    </row>
    <row r="1902" spans="1:22" x14ac:dyDescent="0.3">
      <c r="A1902" t="s">
        <v>7258</v>
      </c>
      <c r="B1902" t="s">
        <v>7259</v>
      </c>
      <c r="C1902" t="str">
        <f>LEFT(raw!D1902,10)</f>
        <v>2021-12-27</v>
      </c>
      <c r="D1902" t="str">
        <f>LEFT(raw!E1902,8)</f>
        <v>07:30:00</v>
      </c>
      <c r="E1902" t="str">
        <f>LEFT(raw!F1902,8)</f>
        <v>16:30:00</v>
      </c>
      <c r="F1902" t="str">
        <f>LEFT(raw!G1902,8)</f>
        <v>07:39:53</v>
      </c>
      <c r="G1902" t="str">
        <f>LEFT(raw!H1902,8)</f>
        <v>17:19:47</v>
      </c>
      <c r="H1902" t="s">
        <v>19</v>
      </c>
      <c r="I1902" t="s">
        <v>3556</v>
      </c>
      <c r="J1902" t="s">
        <v>32</v>
      </c>
      <c r="K1902" t="s">
        <v>26</v>
      </c>
      <c r="L1902" t="str">
        <f>LEFT(raw!M1902,8)</f>
        <v>09:00:00</v>
      </c>
      <c r="M1902" t="s">
        <v>20</v>
      </c>
      <c r="N1902" t="s">
        <v>43</v>
      </c>
      <c r="O1902" t="s">
        <v>43</v>
      </c>
      <c r="P1902" s="2">
        <f t="shared" si="174"/>
        <v>44557</v>
      </c>
      <c r="Q1902" s="3">
        <f t="shared" si="175"/>
        <v>44561</v>
      </c>
      <c r="R1902" t="str">
        <f t="shared" si="176"/>
        <v>Attendance</v>
      </c>
      <c r="S1902" t="str">
        <f t="shared" si="177"/>
        <v>Late</v>
      </c>
      <c r="T1902" t="str">
        <f>IF(R1902="Permit", J1902, IF(G1902="","NA CO", IF(G1902="00:00:00","NA CO", IF(G1902&lt;E1902,"Early",IF(I1902*1440&gt;=parameter!$C$4,"Overtime","On Time CO")))))</f>
        <v>On Time CO</v>
      </c>
      <c r="U1902" t="str">
        <f t="shared" si="178"/>
        <v>00:09:53</v>
      </c>
      <c r="V1902" t="str">
        <f t="shared" si="179"/>
        <v/>
      </c>
    </row>
    <row r="1903" spans="1:22" x14ac:dyDescent="0.3">
      <c r="A1903" t="s">
        <v>7258</v>
      </c>
      <c r="B1903" t="s">
        <v>7259</v>
      </c>
      <c r="C1903" t="str">
        <f>LEFT(raw!D1903,10)</f>
        <v>2021-12-29</v>
      </c>
      <c r="D1903" t="str">
        <f>LEFT(raw!E1903,8)</f>
        <v>07:30:00</v>
      </c>
      <c r="E1903" t="str">
        <f>LEFT(raw!F1903,8)</f>
        <v>16:00:00</v>
      </c>
      <c r="F1903" t="str">
        <f>LEFT(raw!G1903,8)</f>
        <v>07:43:01</v>
      </c>
      <c r="G1903" t="str">
        <f>LEFT(raw!H1903,8)</f>
        <v>17:05:26</v>
      </c>
      <c r="H1903" t="s">
        <v>19</v>
      </c>
      <c r="I1903" t="s">
        <v>7272</v>
      </c>
      <c r="J1903" t="s">
        <v>32</v>
      </c>
      <c r="K1903" t="s">
        <v>26</v>
      </c>
      <c r="L1903" t="str">
        <f>LEFT(raw!M1903,8)</f>
        <v>08:30:00</v>
      </c>
      <c r="M1903" t="s">
        <v>20</v>
      </c>
      <c r="N1903" t="s">
        <v>43</v>
      </c>
      <c r="O1903" t="s">
        <v>43</v>
      </c>
      <c r="P1903" s="2">
        <f t="shared" si="174"/>
        <v>44559</v>
      </c>
      <c r="Q1903" s="3">
        <f t="shared" si="175"/>
        <v>44561</v>
      </c>
      <c r="R1903" t="str">
        <f t="shared" si="176"/>
        <v>Attendance</v>
      </c>
      <c r="S1903" t="str">
        <f t="shared" si="177"/>
        <v>Late</v>
      </c>
      <c r="T1903" t="str">
        <f>IF(R1903="Permit", J1903, IF(G1903="","NA CO", IF(G1903="00:00:00","NA CO", IF(G1903&lt;E1903,"Early",IF(I1903*1440&gt;=parameter!$C$4,"Overtime","On Time CO")))))</f>
        <v>On Time CO</v>
      </c>
      <c r="U1903" t="str">
        <f t="shared" si="178"/>
        <v>00:13:01</v>
      </c>
      <c r="V1903" t="str">
        <f t="shared" si="179"/>
        <v/>
      </c>
    </row>
    <row r="1904" spans="1:22" x14ac:dyDescent="0.3">
      <c r="A1904" t="s">
        <v>7258</v>
      </c>
      <c r="B1904" t="s">
        <v>7259</v>
      </c>
      <c r="C1904" t="str">
        <f>LEFT(raw!D1904,10)</f>
        <v>2021-12-30</v>
      </c>
      <c r="D1904" t="str">
        <f>LEFT(raw!E1904,8)</f>
        <v>07:30:00</v>
      </c>
      <c r="E1904" t="str">
        <f>LEFT(raw!F1904,8)</f>
        <v>16:30:00</v>
      </c>
      <c r="F1904" t="str">
        <f>LEFT(raw!G1904,8)</f>
        <v>07:38:22</v>
      </c>
      <c r="G1904" t="str">
        <f>LEFT(raw!H1904,8)</f>
        <v>17:00:15</v>
      </c>
      <c r="H1904" t="s">
        <v>19</v>
      </c>
      <c r="I1904" t="s">
        <v>7275</v>
      </c>
      <c r="J1904" t="s">
        <v>32</v>
      </c>
      <c r="K1904" t="s">
        <v>26</v>
      </c>
      <c r="L1904" t="str">
        <f>LEFT(raw!M1904,8)</f>
        <v>09:00:00</v>
      </c>
      <c r="M1904" t="s">
        <v>20</v>
      </c>
      <c r="N1904" t="s">
        <v>43</v>
      </c>
      <c r="O1904" t="s">
        <v>43</v>
      </c>
      <c r="P1904" s="2">
        <f t="shared" si="174"/>
        <v>44560</v>
      </c>
      <c r="Q1904" s="3">
        <f t="shared" si="175"/>
        <v>44561</v>
      </c>
      <c r="R1904" t="str">
        <f t="shared" si="176"/>
        <v>Attendance</v>
      </c>
      <c r="S1904" t="str">
        <f t="shared" si="177"/>
        <v>Late</v>
      </c>
      <c r="T1904" t="str">
        <f>IF(R1904="Permit", J1904, IF(G1904="","NA CO", IF(G1904="00:00:00","NA CO", IF(G1904&lt;E1904,"Early",IF(I1904*1440&gt;=parameter!$C$4,"Overtime","On Time CO")))))</f>
        <v>On Time CO</v>
      </c>
      <c r="U1904" t="str">
        <f t="shared" si="178"/>
        <v>00:08:22</v>
      </c>
      <c r="V1904" t="str">
        <f t="shared" si="179"/>
        <v/>
      </c>
    </row>
    <row r="1905" spans="1:22" x14ac:dyDescent="0.3">
      <c r="A1905" t="s">
        <v>7258</v>
      </c>
      <c r="B1905" t="s">
        <v>7259</v>
      </c>
      <c r="C1905" t="str">
        <f>LEFT(raw!D1905,10)</f>
        <v>2021-12-31</v>
      </c>
      <c r="D1905" t="str">
        <f>LEFT(raw!E1905,8)</f>
        <v>07:30:00</v>
      </c>
      <c r="E1905" t="str">
        <f>LEFT(raw!F1905,8)</f>
        <v>16:30:00</v>
      </c>
      <c r="F1905" t="str">
        <f>LEFT(raw!G1905,8)</f>
        <v>07:48:42</v>
      </c>
      <c r="G1905" t="str">
        <f>LEFT(raw!H1905,8)</f>
        <v>16:15:06</v>
      </c>
      <c r="H1905" t="s">
        <v>19</v>
      </c>
      <c r="I1905" t="s">
        <v>1386</v>
      </c>
      <c r="J1905" t="s">
        <v>32</v>
      </c>
      <c r="K1905" t="s">
        <v>26</v>
      </c>
      <c r="L1905" t="str">
        <f>LEFT(raw!M1905,8)</f>
        <v>09:00:00</v>
      </c>
      <c r="M1905" t="s">
        <v>20</v>
      </c>
      <c r="N1905" t="s">
        <v>43</v>
      </c>
      <c r="O1905" t="s">
        <v>43</v>
      </c>
      <c r="P1905" s="2">
        <f t="shared" si="174"/>
        <v>44561</v>
      </c>
      <c r="Q1905" s="3">
        <f t="shared" si="175"/>
        <v>44561</v>
      </c>
      <c r="R1905" t="str">
        <f t="shared" si="176"/>
        <v>Attendance</v>
      </c>
      <c r="S1905" t="str">
        <f t="shared" si="177"/>
        <v>Late</v>
      </c>
      <c r="T1905" t="str">
        <f>IF(R1905="Permit", J1905, IF(G1905="","NA CO", IF(G1905="00:00:00","NA CO", IF(G1905&lt;E1905,"Early",IF(I1905*1440&gt;=parameter!$C$4,"Overtime","On Time CO")))))</f>
        <v>Early</v>
      </c>
      <c r="U1905" t="str">
        <f t="shared" si="178"/>
        <v>00:18:42</v>
      </c>
      <c r="V1905" t="str">
        <f t="shared" si="179"/>
        <v/>
      </c>
    </row>
    <row r="1906" spans="1:22" x14ac:dyDescent="0.3">
      <c r="A1906" t="s">
        <v>491</v>
      </c>
      <c r="B1906" t="s">
        <v>492</v>
      </c>
      <c r="C1906" t="str">
        <f>LEFT(raw!D1906,10)</f>
        <v>2021-12-02</v>
      </c>
      <c r="D1906" t="str">
        <f>LEFT(raw!E1906,8)</f>
        <v>00:00:00</v>
      </c>
      <c r="E1906" t="str">
        <f>LEFT(raw!F1906,8)</f>
        <v>00:00:00</v>
      </c>
      <c r="F1906" t="str">
        <f>LEFT(raw!G1906,8)</f>
        <v>06:39:51</v>
      </c>
      <c r="G1906" t="str">
        <f>LEFT(raw!H1906,8)</f>
        <v>18:56:19</v>
      </c>
      <c r="H1906" t="s">
        <v>19</v>
      </c>
      <c r="I1906" t="s">
        <v>20</v>
      </c>
      <c r="J1906" t="s">
        <v>21</v>
      </c>
      <c r="K1906" t="s">
        <v>22</v>
      </c>
      <c r="L1906" t="str">
        <f>LEFT(raw!M1906,8)</f>
        <v>12:16:27</v>
      </c>
      <c r="M1906" t="s">
        <v>20</v>
      </c>
      <c r="N1906" t="s">
        <v>493</v>
      </c>
      <c r="O1906" t="s">
        <v>495</v>
      </c>
      <c r="P1906" s="2">
        <f t="shared" si="174"/>
        <v>44532</v>
      </c>
      <c r="Q1906" s="3">
        <f t="shared" si="175"/>
        <v>44561</v>
      </c>
      <c r="R1906" t="str">
        <f t="shared" si="176"/>
        <v>Daily Journey</v>
      </c>
      <c r="S1906" t="str">
        <f t="shared" si="177"/>
        <v>On Time</v>
      </c>
      <c r="T1906" t="str">
        <f>IF(R1906="Permit", J1906, IF(G1906="","NA CO", IF(G1906="00:00:00","NA CO", IF(G1906&lt;E1906,"Early",IF(I1906*1440&gt;=parameter!$C$4,"Overtime","On Time CO")))))</f>
        <v>On Time CO</v>
      </c>
      <c r="U1906" t="str">
        <f t="shared" si="178"/>
        <v/>
      </c>
      <c r="V1906" t="str">
        <f t="shared" si="179"/>
        <v/>
      </c>
    </row>
    <row r="1907" spans="1:22" x14ac:dyDescent="0.3">
      <c r="A1907" t="s">
        <v>491</v>
      </c>
      <c r="B1907" t="s">
        <v>492</v>
      </c>
      <c r="C1907" t="str">
        <f>LEFT(raw!D1907,10)</f>
        <v>2021-12-03</v>
      </c>
      <c r="D1907" t="str">
        <f>LEFT(raw!E1907,8)</f>
        <v>07:30:00</v>
      </c>
      <c r="E1907" t="str">
        <f>LEFT(raw!F1907,8)</f>
        <v>16:30:00</v>
      </c>
      <c r="F1907" t="str">
        <f>LEFT(raw!G1907,8)</f>
        <v>08:30:32</v>
      </c>
      <c r="G1907" t="str">
        <f>LEFT(raw!H1907,8)</f>
        <v>18:31:20</v>
      </c>
      <c r="H1907" t="s">
        <v>19</v>
      </c>
      <c r="I1907" t="s">
        <v>7284</v>
      </c>
      <c r="J1907" t="s">
        <v>32</v>
      </c>
      <c r="K1907" t="s">
        <v>26</v>
      </c>
      <c r="L1907" t="str">
        <f>LEFT(raw!M1907,8)</f>
        <v>09:00:00</v>
      </c>
      <c r="M1907" t="s">
        <v>20</v>
      </c>
      <c r="N1907" t="s">
        <v>28</v>
      </c>
      <c r="O1907" t="s">
        <v>28</v>
      </c>
      <c r="P1907" s="2">
        <f t="shared" si="174"/>
        <v>44533</v>
      </c>
      <c r="Q1907" s="3">
        <f t="shared" si="175"/>
        <v>44561</v>
      </c>
      <c r="R1907" t="str">
        <f t="shared" si="176"/>
        <v>Attendance</v>
      </c>
      <c r="S1907" t="str">
        <f t="shared" si="177"/>
        <v>Late</v>
      </c>
      <c r="T1907" t="str">
        <f>IF(R1907="Permit", J1907, IF(G1907="","NA CO", IF(G1907="00:00:00","NA CO", IF(G1907&lt;E1907,"Early",IF(I1907*1440&gt;=parameter!$C$4,"Overtime","On Time CO")))))</f>
        <v>Overtime</v>
      </c>
      <c r="U1907" t="str">
        <f t="shared" si="178"/>
        <v>01:00:32</v>
      </c>
      <c r="V1907" t="str">
        <f t="shared" si="179"/>
        <v>00:00:00</v>
      </c>
    </row>
    <row r="1908" spans="1:22" x14ac:dyDescent="0.3">
      <c r="A1908" t="s">
        <v>491</v>
      </c>
      <c r="B1908" t="s">
        <v>492</v>
      </c>
      <c r="C1908" t="str">
        <f>LEFT(raw!D1908,10)</f>
        <v>2021-12-06</v>
      </c>
      <c r="D1908" t="str">
        <f>LEFT(raw!E1908,8)</f>
        <v>00:00:00</v>
      </c>
      <c r="E1908" t="str">
        <f>LEFT(raw!F1908,8)</f>
        <v>00:00:00</v>
      </c>
      <c r="F1908" t="str">
        <f>LEFT(raw!G1908,8)</f>
        <v>06:34:31</v>
      </c>
      <c r="G1908" t="str">
        <f>LEFT(raw!H1908,8)</f>
        <v/>
      </c>
      <c r="H1908" t="s">
        <v>19</v>
      </c>
      <c r="I1908" t="s">
        <v>20</v>
      </c>
      <c r="J1908" t="s">
        <v>21</v>
      </c>
      <c r="K1908" t="s">
        <v>22</v>
      </c>
      <c r="L1908" t="str">
        <f>LEFT(raw!M1908,8)</f>
        <v>00:00:00</v>
      </c>
      <c r="M1908" t="s">
        <v>20</v>
      </c>
      <c r="N1908" t="s">
        <v>495</v>
      </c>
      <c r="P1908" s="2">
        <f t="shared" si="174"/>
        <v>44536</v>
      </c>
      <c r="Q1908" s="3">
        <f t="shared" si="175"/>
        <v>44561</v>
      </c>
      <c r="R1908" t="str">
        <f t="shared" si="176"/>
        <v>Daily Journey</v>
      </c>
      <c r="S1908" t="str">
        <f t="shared" si="177"/>
        <v>On Time</v>
      </c>
      <c r="T1908" t="str">
        <f>IF(R1908="Permit", J1908, IF(G1908="","NA CO", IF(G1908="00:00:00","NA CO", IF(G1908&lt;E1908,"Early",IF(I1908*1440&gt;=parameter!$C$4,"Overtime","On Time CO")))))</f>
        <v>NA CO</v>
      </c>
      <c r="U1908" t="str">
        <f t="shared" si="178"/>
        <v/>
      </c>
      <c r="V1908" t="str">
        <f t="shared" si="179"/>
        <v/>
      </c>
    </row>
    <row r="1909" spans="1:22" x14ac:dyDescent="0.3">
      <c r="A1909" t="s">
        <v>491</v>
      </c>
      <c r="B1909" t="s">
        <v>492</v>
      </c>
      <c r="C1909" t="str">
        <f>LEFT(raw!D1909,10)</f>
        <v>2021-12-07</v>
      </c>
      <c r="D1909" t="str">
        <f>LEFT(raw!E1909,8)</f>
        <v>07:30:00</v>
      </c>
      <c r="E1909" t="str">
        <f>LEFT(raw!F1909,8)</f>
        <v>16:30:00</v>
      </c>
      <c r="F1909" t="str">
        <f>LEFT(raw!G1909,8)</f>
        <v>08:11:23</v>
      </c>
      <c r="G1909" t="str">
        <f>LEFT(raw!H1909,8)</f>
        <v>17:55:57</v>
      </c>
      <c r="H1909" t="s">
        <v>19</v>
      </c>
      <c r="I1909" t="s">
        <v>7289</v>
      </c>
      <c r="J1909" t="s">
        <v>32</v>
      </c>
      <c r="K1909" t="s">
        <v>26</v>
      </c>
      <c r="L1909" t="str">
        <f>LEFT(raw!M1909,8)</f>
        <v>09:00:00</v>
      </c>
      <c r="M1909" t="s">
        <v>20</v>
      </c>
      <c r="N1909" t="s">
        <v>28</v>
      </c>
      <c r="O1909" t="s">
        <v>28</v>
      </c>
      <c r="P1909" s="2">
        <f t="shared" si="174"/>
        <v>44537</v>
      </c>
      <c r="Q1909" s="3">
        <f t="shared" si="175"/>
        <v>44561</v>
      </c>
      <c r="R1909" t="str">
        <f t="shared" si="176"/>
        <v>Attendance</v>
      </c>
      <c r="S1909" t="str">
        <f t="shared" si="177"/>
        <v>Late</v>
      </c>
      <c r="T1909" t="str">
        <f>IF(R1909="Permit", J1909, IF(G1909="","NA CO", IF(G1909="00:00:00","NA CO", IF(G1909&lt;E1909,"Early",IF(I1909*1440&gt;=parameter!$C$4,"Overtime","On Time CO")))))</f>
        <v>On Time CO</v>
      </c>
      <c r="U1909" t="str">
        <f t="shared" si="178"/>
        <v>00:41:23</v>
      </c>
      <c r="V1909" t="str">
        <f t="shared" si="179"/>
        <v/>
      </c>
    </row>
    <row r="1910" spans="1:22" x14ac:dyDescent="0.3">
      <c r="A1910" t="s">
        <v>491</v>
      </c>
      <c r="B1910" t="s">
        <v>492</v>
      </c>
      <c r="C1910" t="str">
        <f>LEFT(raw!D1910,10)</f>
        <v>2021-12-08</v>
      </c>
      <c r="D1910" t="str">
        <f>LEFT(raw!E1910,8)</f>
        <v>00:00:00</v>
      </c>
      <c r="E1910" t="str">
        <f>LEFT(raw!F1910,8)</f>
        <v>00:00:00</v>
      </c>
      <c r="F1910" t="str">
        <f>LEFT(raw!G1910,8)</f>
        <v>08:02:51</v>
      </c>
      <c r="G1910" t="str">
        <f>LEFT(raw!H1910,8)</f>
        <v>20:29:14</v>
      </c>
      <c r="H1910" t="s">
        <v>19</v>
      </c>
      <c r="I1910" t="s">
        <v>20</v>
      </c>
      <c r="J1910" t="s">
        <v>21</v>
      </c>
      <c r="K1910" t="s">
        <v>22</v>
      </c>
      <c r="L1910" t="str">
        <f>LEFT(raw!M1910,8)</f>
        <v>12:26:22</v>
      </c>
      <c r="M1910" t="s">
        <v>20</v>
      </c>
      <c r="N1910" t="s">
        <v>7294</v>
      </c>
      <c r="O1910" t="s">
        <v>7295</v>
      </c>
      <c r="P1910" s="2">
        <f t="shared" si="174"/>
        <v>44538</v>
      </c>
      <c r="Q1910" s="3">
        <f t="shared" si="175"/>
        <v>44561</v>
      </c>
      <c r="R1910" t="str">
        <f t="shared" si="176"/>
        <v>Daily Journey</v>
      </c>
      <c r="S1910" t="str">
        <f t="shared" si="177"/>
        <v>On Time</v>
      </c>
      <c r="T1910" t="str">
        <f>IF(R1910="Permit", J1910, IF(G1910="","NA CO", IF(G1910="00:00:00","NA CO", IF(G1910&lt;E1910,"Early",IF(I1910*1440&gt;=parameter!$C$4,"Overtime","On Time CO")))))</f>
        <v>On Time CO</v>
      </c>
      <c r="U1910" t="str">
        <f t="shared" si="178"/>
        <v/>
      </c>
      <c r="V1910" t="str">
        <f t="shared" si="179"/>
        <v/>
      </c>
    </row>
    <row r="1911" spans="1:22" x14ac:dyDescent="0.3">
      <c r="A1911" t="s">
        <v>491</v>
      </c>
      <c r="B1911" t="s">
        <v>492</v>
      </c>
      <c r="C1911" t="str">
        <f>LEFT(raw!D1911,10)</f>
        <v>2021-12-10</v>
      </c>
      <c r="D1911" t="str">
        <f>LEFT(raw!E1911,8)</f>
        <v>00:00:00</v>
      </c>
      <c r="E1911" t="str">
        <f>LEFT(raw!F1911,8)</f>
        <v>00:00:00</v>
      </c>
      <c r="F1911" t="str">
        <f>LEFT(raw!G1911,8)</f>
        <v>06:42:17</v>
      </c>
      <c r="G1911" t="str">
        <f>LEFT(raw!H1911,8)</f>
        <v/>
      </c>
      <c r="H1911" t="s">
        <v>19</v>
      </c>
      <c r="I1911" t="s">
        <v>20</v>
      </c>
      <c r="J1911" t="s">
        <v>21</v>
      </c>
      <c r="K1911" t="s">
        <v>22</v>
      </c>
      <c r="L1911" t="str">
        <f>LEFT(raw!M1911,8)</f>
        <v>00:00:00</v>
      </c>
      <c r="M1911" t="s">
        <v>20</v>
      </c>
      <c r="N1911" t="s">
        <v>7298</v>
      </c>
      <c r="P1911" s="2">
        <f t="shared" si="174"/>
        <v>44540</v>
      </c>
      <c r="Q1911" s="3">
        <f t="shared" si="175"/>
        <v>44561</v>
      </c>
      <c r="R1911" t="str">
        <f t="shared" si="176"/>
        <v>Daily Journey</v>
      </c>
      <c r="S1911" t="str">
        <f t="shared" si="177"/>
        <v>On Time</v>
      </c>
      <c r="T1911" t="str">
        <f>IF(R1911="Permit", J1911, IF(G1911="","NA CO", IF(G1911="00:00:00","NA CO", IF(G1911&lt;E1911,"Early",IF(I1911*1440&gt;=parameter!$C$4,"Overtime","On Time CO")))))</f>
        <v>NA CO</v>
      </c>
      <c r="U1911" t="str">
        <f t="shared" si="178"/>
        <v/>
      </c>
      <c r="V1911" t="str">
        <f t="shared" si="179"/>
        <v/>
      </c>
    </row>
    <row r="1912" spans="1:22" x14ac:dyDescent="0.3">
      <c r="A1912" t="s">
        <v>491</v>
      </c>
      <c r="B1912" t="s">
        <v>492</v>
      </c>
      <c r="C1912" t="str">
        <f>LEFT(raw!D1912,10)</f>
        <v>2021-12-13</v>
      </c>
      <c r="D1912" t="str">
        <f>LEFT(raw!E1912,8)</f>
        <v>07:30:00</v>
      </c>
      <c r="E1912" t="str">
        <f>LEFT(raw!F1912,8)</f>
        <v>16:30:00</v>
      </c>
      <c r="F1912" t="str">
        <f>LEFT(raw!G1912,8)</f>
        <v>08:21:34</v>
      </c>
      <c r="G1912" t="str">
        <f>LEFT(raw!H1912,8)</f>
        <v>19:18:14</v>
      </c>
      <c r="H1912" t="s">
        <v>19</v>
      </c>
      <c r="I1912" t="s">
        <v>7301</v>
      </c>
      <c r="J1912" t="s">
        <v>32</v>
      </c>
      <c r="K1912" t="s">
        <v>26</v>
      </c>
      <c r="L1912" t="str">
        <f>LEFT(raw!M1912,8)</f>
        <v>09:00:00</v>
      </c>
      <c r="M1912" t="s">
        <v>20</v>
      </c>
      <c r="N1912" t="s">
        <v>28</v>
      </c>
      <c r="O1912" t="s">
        <v>28</v>
      </c>
      <c r="P1912" s="2">
        <f t="shared" si="174"/>
        <v>44543</v>
      </c>
      <c r="Q1912" s="3">
        <f t="shared" si="175"/>
        <v>44561</v>
      </c>
      <c r="R1912" t="str">
        <f t="shared" si="176"/>
        <v>Attendance</v>
      </c>
      <c r="S1912" t="str">
        <f t="shared" si="177"/>
        <v>Late</v>
      </c>
      <c r="T1912" t="str">
        <f>IF(R1912="Permit", J1912, IF(G1912="","NA CO", IF(G1912="00:00:00","NA CO", IF(G1912&lt;E1912,"Early",IF(I1912*1440&gt;=parameter!$C$4,"Overtime","On Time CO")))))</f>
        <v>On Time CO</v>
      </c>
      <c r="U1912" t="str">
        <f t="shared" si="178"/>
        <v>00:51:34</v>
      </c>
      <c r="V1912" t="str">
        <f t="shared" si="179"/>
        <v/>
      </c>
    </row>
    <row r="1913" spans="1:22" x14ac:dyDescent="0.3">
      <c r="A1913" t="s">
        <v>491</v>
      </c>
      <c r="B1913" t="s">
        <v>492</v>
      </c>
      <c r="C1913" t="str">
        <f>LEFT(raw!D1913,10)</f>
        <v>2021-12-14</v>
      </c>
      <c r="D1913" t="str">
        <f>LEFT(raw!E1913,8)</f>
        <v>00:00:00</v>
      </c>
      <c r="E1913" t="str">
        <f>LEFT(raw!F1913,8)</f>
        <v>00:00:00</v>
      </c>
      <c r="F1913" t="str">
        <f>LEFT(raw!G1913,8)</f>
        <v>08:44:11</v>
      </c>
      <c r="G1913" t="str">
        <f>LEFT(raw!H1913,8)</f>
        <v/>
      </c>
      <c r="H1913" t="s">
        <v>19</v>
      </c>
      <c r="I1913" t="s">
        <v>20</v>
      </c>
      <c r="J1913" t="s">
        <v>21</v>
      </c>
      <c r="K1913" t="s">
        <v>22</v>
      </c>
      <c r="L1913" t="str">
        <f>LEFT(raw!M1913,8)</f>
        <v>00:00:00</v>
      </c>
      <c r="M1913" t="s">
        <v>20</v>
      </c>
      <c r="N1913" t="s">
        <v>7294</v>
      </c>
      <c r="P1913" s="2">
        <f t="shared" si="174"/>
        <v>44544</v>
      </c>
      <c r="Q1913" s="3">
        <f t="shared" si="175"/>
        <v>44561</v>
      </c>
      <c r="R1913" t="str">
        <f t="shared" si="176"/>
        <v>Daily Journey</v>
      </c>
      <c r="S1913" t="str">
        <f t="shared" si="177"/>
        <v>On Time</v>
      </c>
      <c r="T1913" t="str">
        <f>IF(R1913="Permit", J1913, IF(G1913="","NA CO", IF(G1913="00:00:00","NA CO", IF(G1913&lt;E1913,"Early",IF(I1913*1440&gt;=parameter!$C$4,"Overtime","On Time CO")))))</f>
        <v>NA CO</v>
      </c>
      <c r="U1913" t="str">
        <f t="shared" si="178"/>
        <v/>
      </c>
      <c r="V1913" t="str">
        <f t="shared" si="179"/>
        <v/>
      </c>
    </row>
    <row r="1914" spans="1:22" x14ac:dyDescent="0.3">
      <c r="A1914" t="s">
        <v>491</v>
      </c>
      <c r="B1914" t="s">
        <v>492</v>
      </c>
      <c r="C1914" t="str">
        <f>LEFT(raw!D1914,10)</f>
        <v>2021-12-15</v>
      </c>
      <c r="D1914" t="str">
        <f>LEFT(raw!E1914,8)</f>
        <v>07:30:00</v>
      </c>
      <c r="E1914" t="str">
        <f>LEFT(raw!F1914,8)</f>
        <v>16:00:00</v>
      </c>
      <c r="F1914" t="str">
        <f>LEFT(raw!G1914,8)</f>
        <v>08:43:50</v>
      </c>
      <c r="G1914" t="str">
        <f>LEFT(raw!H1914,8)</f>
        <v>00:00:00</v>
      </c>
      <c r="H1914" t="s">
        <v>19</v>
      </c>
      <c r="I1914" t="s">
        <v>7306</v>
      </c>
      <c r="J1914" t="s">
        <v>32</v>
      </c>
      <c r="K1914" t="s">
        <v>26</v>
      </c>
      <c r="L1914" t="str">
        <f>LEFT(raw!M1914,8)</f>
        <v>00:00:00</v>
      </c>
      <c r="M1914" t="s">
        <v>20</v>
      </c>
      <c r="N1914" t="s">
        <v>28</v>
      </c>
      <c r="O1914" t="s">
        <v>21</v>
      </c>
      <c r="P1914" s="2">
        <f t="shared" si="174"/>
        <v>44545</v>
      </c>
      <c r="Q1914" s="3">
        <f t="shared" si="175"/>
        <v>44561</v>
      </c>
      <c r="R1914" t="str">
        <f t="shared" si="176"/>
        <v>Attendance</v>
      </c>
      <c r="S1914" t="str">
        <f t="shared" si="177"/>
        <v>Late</v>
      </c>
      <c r="T1914" t="str">
        <f>IF(R1914="Permit", J1914, IF(G1914="","NA CO", IF(G1914="00:00:00","NA CO", IF(G1914&lt;E1914,"Early",IF(I1914*1440&gt;=parameter!$C$4,"Overtime","On Time CO")))))</f>
        <v>NA CO</v>
      </c>
      <c r="U1914" t="str">
        <f t="shared" si="178"/>
        <v>01:13:50</v>
      </c>
      <c r="V1914" t="str">
        <f t="shared" si="179"/>
        <v/>
      </c>
    </row>
    <row r="1915" spans="1:22" x14ac:dyDescent="0.3">
      <c r="A1915" t="s">
        <v>491</v>
      </c>
      <c r="B1915" t="s">
        <v>492</v>
      </c>
      <c r="C1915" t="str">
        <f>LEFT(raw!D1915,10)</f>
        <v>2021-12-16</v>
      </c>
      <c r="D1915" t="str">
        <f>LEFT(raw!E1915,8)</f>
        <v>00:00:00</v>
      </c>
      <c r="E1915" t="str">
        <f>LEFT(raw!F1915,8)</f>
        <v>00:00:00</v>
      </c>
      <c r="F1915" t="str">
        <f>LEFT(raw!G1915,8)</f>
        <v>05:23:16</v>
      </c>
      <c r="G1915" t="str">
        <f>LEFT(raw!H1915,8)</f>
        <v>20:12:38</v>
      </c>
      <c r="H1915" t="s">
        <v>19</v>
      </c>
      <c r="I1915" t="s">
        <v>20</v>
      </c>
      <c r="J1915" t="s">
        <v>21</v>
      </c>
      <c r="K1915" t="s">
        <v>22</v>
      </c>
      <c r="L1915" t="str">
        <f>LEFT(raw!M1915,8)</f>
        <v>14:49:21</v>
      </c>
      <c r="M1915" t="s">
        <v>20</v>
      </c>
      <c r="N1915" t="s">
        <v>7294</v>
      </c>
      <c r="O1915" t="s">
        <v>7311</v>
      </c>
      <c r="P1915" s="2">
        <f t="shared" si="174"/>
        <v>44546</v>
      </c>
      <c r="Q1915" s="3">
        <f t="shared" si="175"/>
        <v>44561</v>
      </c>
      <c r="R1915" t="str">
        <f t="shared" si="176"/>
        <v>Daily Journey</v>
      </c>
      <c r="S1915" t="str">
        <f t="shared" si="177"/>
        <v>On Time</v>
      </c>
      <c r="T1915" t="str">
        <f>IF(R1915="Permit", J1915, IF(G1915="","NA CO", IF(G1915="00:00:00","NA CO", IF(G1915&lt;E1915,"Early",IF(I1915*1440&gt;=parameter!$C$4,"Overtime","On Time CO")))))</f>
        <v>On Time CO</v>
      </c>
      <c r="U1915" t="str">
        <f t="shared" si="178"/>
        <v/>
      </c>
      <c r="V1915" t="str">
        <f t="shared" si="179"/>
        <v/>
      </c>
    </row>
    <row r="1916" spans="1:22" x14ac:dyDescent="0.3">
      <c r="A1916" t="s">
        <v>491</v>
      </c>
      <c r="B1916" t="s">
        <v>492</v>
      </c>
      <c r="C1916" t="str">
        <f>LEFT(raw!D1916,10)</f>
        <v>2021-12-20</v>
      </c>
      <c r="D1916" t="str">
        <f>LEFT(raw!E1916,8)</f>
        <v>00:00:00</v>
      </c>
      <c r="E1916" t="str">
        <f>LEFT(raw!F1916,8)</f>
        <v>00:00:00</v>
      </c>
      <c r="F1916" t="str">
        <f>LEFT(raw!G1916,8)</f>
        <v>08:16:53</v>
      </c>
      <c r="G1916" t="str">
        <f>LEFT(raw!H1916,8)</f>
        <v>18:24:18</v>
      </c>
      <c r="H1916" t="s">
        <v>19</v>
      </c>
      <c r="I1916" t="s">
        <v>20</v>
      </c>
      <c r="J1916" t="s">
        <v>21</v>
      </c>
      <c r="K1916" t="s">
        <v>22</v>
      </c>
      <c r="L1916" t="str">
        <f>LEFT(raw!M1916,8)</f>
        <v>10:07:25</v>
      </c>
      <c r="M1916" t="s">
        <v>20</v>
      </c>
      <c r="N1916" t="s">
        <v>7316</v>
      </c>
      <c r="O1916" t="s">
        <v>7317</v>
      </c>
      <c r="P1916" s="2">
        <f t="shared" si="174"/>
        <v>44550</v>
      </c>
      <c r="Q1916" s="3">
        <f t="shared" si="175"/>
        <v>44561</v>
      </c>
      <c r="R1916" t="str">
        <f t="shared" si="176"/>
        <v>Daily Journey</v>
      </c>
      <c r="S1916" t="str">
        <f t="shared" si="177"/>
        <v>On Time</v>
      </c>
      <c r="T1916" t="str">
        <f>IF(R1916="Permit", J1916, IF(G1916="","NA CO", IF(G1916="00:00:00","NA CO", IF(G1916&lt;E1916,"Early",IF(I1916*1440&gt;=parameter!$C$4,"Overtime","On Time CO")))))</f>
        <v>On Time CO</v>
      </c>
      <c r="U1916" t="str">
        <f t="shared" si="178"/>
        <v/>
      </c>
      <c r="V1916" t="str">
        <f t="shared" si="179"/>
        <v/>
      </c>
    </row>
    <row r="1917" spans="1:22" x14ac:dyDescent="0.3">
      <c r="A1917" t="s">
        <v>491</v>
      </c>
      <c r="B1917" t="s">
        <v>492</v>
      </c>
      <c r="C1917" t="str">
        <f>LEFT(raw!D1917,10)</f>
        <v>2021-12-21</v>
      </c>
      <c r="D1917" t="str">
        <f>LEFT(raw!E1917,8)</f>
        <v>07:30:00</v>
      </c>
      <c r="E1917" t="str">
        <f>LEFT(raw!F1917,8)</f>
        <v>16:30:00</v>
      </c>
      <c r="F1917" t="str">
        <f>LEFT(raw!G1917,8)</f>
        <v>08:25:18</v>
      </c>
      <c r="G1917" t="str">
        <f>LEFT(raw!H1917,8)</f>
        <v>17:35:55</v>
      </c>
      <c r="H1917" t="s">
        <v>19</v>
      </c>
      <c r="I1917" t="s">
        <v>7320</v>
      </c>
      <c r="J1917" t="s">
        <v>32</v>
      </c>
      <c r="K1917" t="s">
        <v>26</v>
      </c>
      <c r="L1917" t="str">
        <f>LEFT(raw!M1917,8)</f>
        <v>09:00:00</v>
      </c>
      <c r="M1917" t="s">
        <v>20</v>
      </c>
      <c r="N1917" t="s">
        <v>28</v>
      </c>
      <c r="O1917" t="s">
        <v>28</v>
      </c>
      <c r="P1917" s="2">
        <f t="shared" si="174"/>
        <v>44551</v>
      </c>
      <c r="Q1917" s="3">
        <f t="shared" si="175"/>
        <v>44561</v>
      </c>
      <c r="R1917" t="str">
        <f t="shared" si="176"/>
        <v>Attendance</v>
      </c>
      <c r="S1917" t="str">
        <f t="shared" si="177"/>
        <v>Late</v>
      </c>
      <c r="T1917" t="str">
        <f>IF(R1917="Permit", J1917, IF(G1917="","NA CO", IF(G1917="00:00:00","NA CO", IF(G1917&lt;E1917,"Early",IF(I1917*1440&gt;=parameter!$C$4,"Overtime","On Time CO")))))</f>
        <v>On Time CO</v>
      </c>
      <c r="U1917" t="str">
        <f t="shared" si="178"/>
        <v>00:55:18</v>
      </c>
      <c r="V1917" t="str">
        <f t="shared" si="179"/>
        <v/>
      </c>
    </row>
    <row r="1918" spans="1:22" x14ac:dyDescent="0.3">
      <c r="A1918" t="s">
        <v>491</v>
      </c>
      <c r="B1918" t="s">
        <v>492</v>
      </c>
      <c r="C1918" t="str">
        <f>LEFT(raw!D1918,10)</f>
        <v>2021-12-22</v>
      </c>
      <c r="D1918" t="str">
        <f>LEFT(raw!E1918,8)</f>
        <v>00:00:00</v>
      </c>
      <c r="E1918" t="str">
        <f>LEFT(raw!F1918,8)</f>
        <v>00:00:00</v>
      </c>
      <c r="F1918" t="str">
        <f>LEFT(raw!G1918,8)</f>
        <v>06:52:01</v>
      </c>
      <c r="G1918" t="str">
        <f>LEFT(raw!H1918,8)</f>
        <v>20:10:19</v>
      </c>
      <c r="H1918" t="s">
        <v>19</v>
      </c>
      <c r="I1918" t="s">
        <v>20</v>
      </c>
      <c r="J1918" t="s">
        <v>21</v>
      </c>
      <c r="K1918" t="s">
        <v>22</v>
      </c>
      <c r="L1918" t="str">
        <f>LEFT(raw!M1918,8)</f>
        <v>13:18:17</v>
      </c>
      <c r="M1918" t="s">
        <v>20</v>
      </c>
      <c r="N1918" t="s">
        <v>7311</v>
      </c>
      <c r="O1918" t="s">
        <v>7325</v>
      </c>
      <c r="P1918" s="2">
        <f t="shared" si="174"/>
        <v>44552</v>
      </c>
      <c r="Q1918" s="3">
        <f t="shared" si="175"/>
        <v>44561</v>
      </c>
      <c r="R1918" t="str">
        <f t="shared" si="176"/>
        <v>Daily Journey</v>
      </c>
      <c r="S1918" t="str">
        <f t="shared" si="177"/>
        <v>On Time</v>
      </c>
      <c r="T1918" t="str">
        <f>IF(R1918="Permit", J1918, IF(G1918="","NA CO", IF(G1918="00:00:00","NA CO", IF(G1918&lt;E1918,"Early",IF(I1918*1440&gt;=parameter!$C$4,"Overtime","On Time CO")))))</f>
        <v>On Time CO</v>
      </c>
      <c r="U1918" t="str">
        <f t="shared" si="178"/>
        <v/>
      </c>
      <c r="V1918" t="str">
        <f t="shared" si="179"/>
        <v/>
      </c>
    </row>
    <row r="1919" spans="1:22" x14ac:dyDescent="0.3">
      <c r="A1919" t="s">
        <v>491</v>
      </c>
      <c r="B1919" t="s">
        <v>492</v>
      </c>
      <c r="C1919" t="str">
        <f>LEFT(raw!D1919,10)</f>
        <v>2021-12-23</v>
      </c>
      <c r="D1919" t="str">
        <f>LEFT(raw!E1919,8)</f>
        <v>07:30:00</v>
      </c>
      <c r="E1919" t="str">
        <f>LEFT(raw!F1919,8)</f>
        <v>16:30:00</v>
      </c>
      <c r="F1919" t="str">
        <f>LEFT(raw!G1919,8)</f>
        <v>08:18:06</v>
      </c>
      <c r="G1919" t="str">
        <f>LEFT(raw!H1919,8)</f>
        <v>21:01:34</v>
      </c>
      <c r="H1919" t="s">
        <v>19</v>
      </c>
      <c r="I1919" t="s">
        <v>5108</v>
      </c>
      <c r="J1919" t="s">
        <v>32</v>
      </c>
      <c r="K1919" t="s">
        <v>26</v>
      </c>
      <c r="L1919" t="str">
        <f>LEFT(raw!M1919,8)</f>
        <v>09:00:00</v>
      </c>
      <c r="M1919" t="s">
        <v>20</v>
      </c>
      <c r="N1919" t="s">
        <v>28</v>
      </c>
      <c r="O1919" t="s">
        <v>28</v>
      </c>
      <c r="P1919" s="2">
        <f t="shared" si="174"/>
        <v>44553</v>
      </c>
      <c r="Q1919" s="3">
        <f t="shared" si="175"/>
        <v>44561</v>
      </c>
      <c r="R1919" t="str">
        <f t="shared" si="176"/>
        <v>Attendance</v>
      </c>
      <c r="S1919" t="str">
        <f t="shared" si="177"/>
        <v>Late</v>
      </c>
      <c r="T1919" t="str">
        <f>IF(R1919="Permit", J1919, IF(G1919="","NA CO", IF(G1919="00:00:00","NA CO", IF(G1919&lt;E1919,"Early",IF(I1919*1440&gt;=parameter!$C$4,"Overtime","On Time CO")))))</f>
        <v>On Time CO</v>
      </c>
      <c r="U1919" t="str">
        <f t="shared" si="178"/>
        <v>00:48:06</v>
      </c>
      <c r="V1919" t="str">
        <f t="shared" si="179"/>
        <v/>
      </c>
    </row>
    <row r="1920" spans="1:22" x14ac:dyDescent="0.3">
      <c r="A1920" t="s">
        <v>491</v>
      </c>
      <c r="B1920" t="s">
        <v>492</v>
      </c>
      <c r="C1920" t="str">
        <f>LEFT(raw!D1920,10)</f>
        <v>2021-12-24</v>
      </c>
      <c r="D1920" t="str">
        <f>LEFT(raw!E1920,8)</f>
        <v>00:00:00</v>
      </c>
      <c r="E1920" t="str">
        <f>LEFT(raw!F1920,8)</f>
        <v>00:00:00</v>
      </c>
      <c r="F1920" t="str">
        <f>LEFT(raw!G1920,8)</f>
        <v>06:21:14</v>
      </c>
      <c r="G1920" t="str">
        <f>LEFT(raw!H1920,8)</f>
        <v>18:17:12</v>
      </c>
      <c r="H1920" t="s">
        <v>19</v>
      </c>
      <c r="I1920" t="s">
        <v>20</v>
      </c>
      <c r="J1920" t="s">
        <v>21</v>
      </c>
      <c r="K1920" t="s">
        <v>22</v>
      </c>
      <c r="L1920" t="str">
        <f>LEFT(raw!M1920,8)</f>
        <v>11:55:58</v>
      </c>
      <c r="M1920" t="s">
        <v>20</v>
      </c>
      <c r="N1920" t="s">
        <v>7332</v>
      </c>
      <c r="O1920" t="s">
        <v>7333</v>
      </c>
      <c r="P1920" s="2">
        <f t="shared" si="174"/>
        <v>44554</v>
      </c>
      <c r="Q1920" s="3">
        <f t="shared" si="175"/>
        <v>44561</v>
      </c>
      <c r="R1920" t="str">
        <f t="shared" si="176"/>
        <v>Daily Journey</v>
      </c>
      <c r="S1920" t="str">
        <f t="shared" si="177"/>
        <v>On Time</v>
      </c>
      <c r="T1920" t="str">
        <f>IF(R1920="Permit", J1920, IF(G1920="","NA CO", IF(G1920="00:00:00","NA CO", IF(G1920&lt;E1920,"Early",IF(I1920*1440&gt;=parameter!$C$4,"Overtime","On Time CO")))))</f>
        <v>On Time CO</v>
      </c>
      <c r="U1920" t="str">
        <f t="shared" si="178"/>
        <v/>
      </c>
      <c r="V1920" t="str">
        <f t="shared" si="179"/>
        <v/>
      </c>
    </row>
    <row r="1921" spans="1:22" x14ac:dyDescent="0.3">
      <c r="A1921" t="s">
        <v>491</v>
      </c>
      <c r="B1921" t="s">
        <v>492</v>
      </c>
      <c r="C1921" t="str">
        <f>LEFT(raw!D1921,10)</f>
        <v>2021-12-27</v>
      </c>
      <c r="D1921" t="str">
        <f>LEFT(raw!E1921,8)</f>
        <v>07:30:00</v>
      </c>
      <c r="E1921" t="str">
        <f>LEFT(raw!F1921,8)</f>
        <v>16:30:00</v>
      </c>
      <c r="F1921" t="str">
        <f>LEFT(raw!G1921,8)</f>
        <v>09:50:59</v>
      </c>
      <c r="G1921" t="str">
        <f>LEFT(raw!H1921,8)</f>
        <v>19:08:19</v>
      </c>
      <c r="H1921" t="s">
        <v>19</v>
      </c>
      <c r="I1921" t="s">
        <v>7337</v>
      </c>
      <c r="J1921" t="s">
        <v>32</v>
      </c>
      <c r="K1921" t="s">
        <v>26</v>
      </c>
      <c r="L1921" t="str">
        <f>LEFT(raw!M1921,8)</f>
        <v>09:00:00</v>
      </c>
      <c r="M1921" t="s">
        <v>20</v>
      </c>
      <c r="N1921" t="s">
        <v>28</v>
      </c>
      <c r="O1921" t="s">
        <v>28</v>
      </c>
      <c r="P1921" s="2">
        <f t="shared" si="174"/>
        <v>44557</v>
      </c>
      <c r="Q1921" s="3">
        <f t="shared" si="175"/>
        <v>44561</v>
      </c>
      <c r="R1921" t="str">
        <f t="shared" si="176"/>
        <v>Attendance</v>
      </c>
      <c r="S1921" t="str">
        <f t="shared" si="177"/>
        <v>Late</v>
      </c>
      <c r="T1921" t="str">
        <f>IF(R1921="Permit", J1921, IF(G1921="","NA CO", IF(G1921="00:00:00","NA CO", IF(G1921&lt;E1921,"Early",IF(I1921*1440&gt;=parameter!$C$4,"Overtime","On Time CO")))))</f>
        <v>Overtime</v>
      </c>
      <c r="U1921" t="str">
        <f t="shared" si="178"/>
        <v>02:20:59</v>
      </c>
      <c r="V1921" t="str">
        <f t="shared" si="179"/>
        <v>00:00:00</v>
      </c>
    </row>
    <row r="1922" spans="1:22" x14ac:dyDescent="0.3">
      <c r="A1922" t="s">
        <v>491</v>
      </c>
      <c r="B1922" t="s">
        <v>492</v>
      </c>
      <c r="C1922" t="str">
        <f>LEFT(raw!D1922,10)</f>
        <v>2021-12-28</v>
      </c>
      <c r="D1922" t="str">
        <f>LEFT(raw!E1922,8)</f>
        <v>00:00:00</v>
      </c>
      <c r="E1922" t="str">
        <f>LEFT(raw!F1922,8)</f>
        <v>00:00:00</v>
      </c>
      <c r="F1922" t="str">
        <f>LEFT(raw!G1922,8)</f>
        <v>19:21:31</v>
      </c>
      <c r="G1922" t="str">
        <f>LEFT(raw!H1922,8)</f>
        <v>19:21:51</v>
      </c>
      <c r="H1922" t="s">
        <v>19</v>
      </c>
      <c r="I1922" t="s">
        <v>20</v>
      </c>
      <c r="J1922" t="s">
        <v>21</v>
      </c>
      <c r="K1922" t="s">
        <v>22</v>
      </c>
      <c r="L1922" t="str">
        <f>LEFT(raw!M1922,8)</f>
        <v>00:00:19</v>
      </c>
      <c r="M1922" t="s">
        <v>20</v>
      </c>
      <c r="N1922" t="s">
        <v>7295</v>
      </c>
      <c r="O1922" t="s">
        <v>7295</v>
      </c>
      <c r="P1922" s="2">
        <f t="shared" ref="P1922:P1985" si="180">DATE(LEFT(C1922,4),MID(C1922,6,2),RIGHT(C1922,2))</f>
        <v>44558</v>
      </c>
      <c r="Q1922" s="3">
        <f t="shared" si="175"/>
        <v>44561</v>
      </c>
      <c r="R1922" t="str">
        <f t="shared" si="176"/>
        <v>Daily Journey</v>
      </c>
      <c r="S1922" t="str">
        <f t="shared" si="177"/>
        <v>On Time</v>
      </c>
      <c r="T1922" t="str">
        <f>IF(R1922="Permit", J1922, IF(G1922="","NA CO", IF(G1922="00:00:00","NA CO", IF(G1922&lt;E1922,"Early",IF(I1922*1440&gt;=parameter!$C$4,"Overtime","On Time CO")))))</f>
        <v>On Time CO</v>
      </c>
      <c r="U1922" t="str">
        <f t="shared" si="178"/>
        <v/>
      </c>
      <c r="V1922" t="str">
        <f t="shared" si="179"/>
        <v/>
      </c>
    </row>
    <row r="1923" spans="1:22" x14ac:dyDescent="0.3">
      <c r="A1923" t="s">
        <v>491</v>
      </c>
      <c r="B1923" t="s">
        <v>492</v>
      </c>
      <c r="C1923" t="str">
        <f>LEFT(raw!D1923,10)</f>
        <v>2021-12-29</v>
      </c>
      <c r="D1923" t="str">
        <f>LEFT(raw!E1923,8)</f>
        <v>07:30:00</v>
      </c>
      <c r="E1923" t="str">
        <f>LEFT(raw!F1923,8)</f>
        <v>16:00:00</v>
      </c>
      <c r="F1923" t="str">
        <f>LEFT(raw!G1923,8)</f>
        <v>09:34:39</v>
      </c>
      <c r="G1923" t="str">
        <f>LEFT(raw!H1923,8)</f>
        <v>19:08:31</v>
      </c>
      <c r="H1923" t="s">
        <v>19</v>
      </c>
      <c r="I1923" t="s">
        <v>7345</v>
      </c>
      <c r="J1923" t="s">
        <v>32</v>
      </c>
      <c r="K1923" t="s">
        <v>26</v>
      </c>
      <c r="L1923" t="str">
        <f>LEFT(raw!M1923,8)</f>
        <v>08:30:00</v>
      </c>
      <c r="M1923" t="s">
        <v>20</v>
      </c>
      <c r="N1923" t="s">
        <v>28</v>
      </c>
      <c r="O1923" t="s">
        <v>28</v>
      </c>
      <c r="P1923" s="2">
        <f t="shared" si="180"/>
        <v>44559</v>
      </c>
      <c r="Q1923" s="3">
        <f t="shared" ref="Q1923:Q1986" si="181">DATE(YEAR(P1923),MONTH(P1923)+1,1)-1</f>
        <v>44561</v>
      </c>
      <c r="R1923" t="str">
        <f t="shared" ref="R1923:R1986" si="182">IF(J1923="","Daily Journey",IF(J1923="On Time","Attendance",IF(J1923="Late","Attendance",IF(J1923="Pending/Rejected","Permit"))))</f>
        <v>Attendance</v>
      </c>
      <c r="S1923" t="str">
        <f t="shared" ref="S1923:S1986" si="183">IF(J1923="","On Time",IF(J1923="On Time","On Time",IF(J1923="Late","Late",IF(R1923="Permit", K1923))))</f>
        <v>Late</v>
      </c>
      <c r="T1923" t="str">
        <f>IF(R1923="Permit", J1923, IF(G1923="","NA CO", IF(G1923="00:00:00","NA CO", IF(G1923&lt;E1923,"Early",IF(I1923*1440&gt;=parameter!$C$4,"Overtime","On Time CO")))))</f>
        <v>Overtime</v>
      </c>
      <c r="U1923" t="str">
        <f t="shared" ref="U1923:U1986" si="184">IF(S1923="Late",I1923,"")</f>
        <v>02:04:39</v>
      </c>
      <c r="V1923" t="str">
        <f t="shared" ref="V1923:V1986" si="185">IF(T1923="Overtime",M1923,"")</f>
        <v>00:00:00</v>
      </c>
    </row>
    <row r="1924" spans="1:22" x14ac:dyDescent="0.3">
      <c r="A1924" t="s">
        <v>491</v>
      </c>
      <c r="B1924" t="s">
        <v>492</v>
      </c>
      <c r="C1924" t="str">
        <f>LEFT(raw!D1924,10)</f>
        <v>2021-12-30</v>
      </c>
      <c r="D1924" t="str">
        <f>LEFT(raw!E1924,8)</f>
        <v>00:00:00</v>
      </c>
      <c r="E1924" t="str">
        <f>LEFT(raw!F1924,8)</f>
        <v>00:00:00</v>
      </c>
      <c r="F1924" t="str">
        <f>LEFT(raw!G1924,8)</f>
        <v>03:36:24</v>
      </c>
      <c r="G1924" t="str">
        <f>LEFT(raw!H1924,8)</f>
        <v/>
      </c>
      <c r="H1924" t="s">
        <v>19</v>
      </c>
      <c r="I1924" t="s">
        <v>20</v>
      </c>
      <c r="J1924" t="s">
        <v>21</v>
      </c>
      <c r="K1924" t="s">
        <v>22</v>
      </c>
      <c r="L1924" t="str">
        <f>LEFT(raw!M1924,8)</f>
        <v>00:00:00</v>
      </c>
      <c r="M1924" t="s">
        <v>20</v>
      </c>
      <c r="N1924" t="s">
        <v>7348</v>
      </c>
      <c r="P1924" s="2">
        <f t="shared" si="180"/>
        <v>44560</v>
      </c>
      <c r="Q1924" s="3">
        <f t="shared" si="181"/>
        <v>44561</v>
      </c>
      <c r="R1924" t="str">
        <f t="shared" si="182"/>
        <v>Daily Journey</v>
      </c>
      <c r="S1924" t="str">
        <f t="shared" si="183"/>
        <v>On Time</v>
      </c>
      <c r="T1924" t="str">
        <f>IF(R1924="Permit", J1924, IF(G1924="","NA CO", IF(G1924="00:00:00","NA CO", IF(G1924&lt;E1924,"Early",IF(I1924*1440&gt;=parameter!$C$4,"Overtime","On Time CO")))))</f>
        <v>NA CO</v>
      </c>
      <c r="U1924" t="str">
        <f t="shared" si="184"/>
        <v/>
      </c>
      <c r="V1924" t="str">
        <f t="shared" si="185"/>
        <v/>
      </c>
    </row>
    <row r="1925" spans="1:22" x14ac:dyDescent="0.3">
      <c r="A1925" t="s">
        <v>491</v>
      </c>
      <c r="B1925" t="s">
        <v>492</v>
      </c>
      <c r="C1925" t="str">
        <f>LEFT(raw!D1925,10)</f>
        <v>2021-12-31</v>
      </c>
      <c r="D1925" t="str">
        <f>LEFT(raw!E1925,8)</f>
        <v>00:00:00</v>
      </c>
      <c r="E1925" t="str">
        <f>LEFT(raw!F1925,8)</f>
        <v>00:00:00</v>
      </c>
      <c r="F1925" t="str">
        <f>LEFT(raw!G1925,8)</f>
        <v>08:19:54</v>
      </c>
      <c r="G1925" t="str">
        <f>LEFT(raw!H1925,8)</f>
        <v/>
      </c>
      <c r="H1925" t="s">
        <v>19</v>
      </c>
      <c r="I1925" t="s">
        <v>20</v>
      </c>
      <c r="J1925" t="s">
        <v>21</v>
      </c>
      <c r="K1925" t="s">
        <v>22</v>
      </c>
      <c r="L1925" t="str">
        <f>LEFT(raw!M1925,8)</f>
        <v>00:00:00</v>
      </c>
      <c r="M1925" t="s">
        <v>20</v>
      </c>
      <c r="N1925" t="s">
        <v>7351</v>
      </c>
      <c r="P1925" s="2">
        <f t="shared" si="180"/>
        <v>44561</v>
      </c>
      <c r="Q1925" s="3">
        <f t="shared" si="181"/>
        <v>44561</v>
      </c>
      <c r="R1925" t="str">
        <f t="shared" si="182"/>
        <v>Daily Journey</v>
      </c>
      <c r="S1925" t="str">
        <f t="shared" si="183"/>
        <v>On Time</v>
      </c>
      <c r="T1925" t="str">
        <f>IF(R1925="Permit", J1925, IF(G1925="","NA CO", IF(G1925="00:00:00","NA CO", IF(G1925&lt;E1925,"Early",IF(I1925*1440&gt;=parameter!$C$4,"Overtime","On Time CO")))))</f>
        <v>NA CO</v>
      </c>
      <c r="U1925" t="str">
        <f t="shared" si="184"/>
        <v/>
      </c>
      <c r="V1925" t="str">
        <f t="shared" si="185"/>
        <v/>
      </c>
    </row>
    <row r="1926" spans="1:22" x14ac:dyDescent="0.3">
      <c r="A1926" t="s">
        <v>1522</v>
      </c>
      <c r="B1926" t="s">
        <v>1523</v>
      </c>
      <c r="C1926" t="str">
        <f>LEFT(raw!D1926,10)</f>
        <v>2021-12-01</v>
      </c>
      <c r="D1926" t="str">
        <f>LEFT(raw!E1926,8)</f>
        <v>08:30:00</v>
      </c>
      <c r="E1926" t="str">
        <f>LEFT(raw!F1926,8)</f>
        <v>17:30:00</v>
      </c>
      <c r="F1926" t="str">
        <f>LEFT(raw!G1926,8)</f>
        <v>08:13:09</v>
      </c>
      <c r="G1926" t="str">
        <f>LEFT(raw!H1926,8)</f>
        <v>17:57:34</v>
      </c>
      <c r="H1926" t="s">
        <v>19</v>
      </c>
      <c r="I1926" t="s">
        <v>20</v>
      </c>
      <c r="J1926" t="s">
        <v>25</v>
      </c>
      <c r="K1926" t="s">
        <v>26</v>
      </c>
      <c r="L1926" t="str">
        <f>LEFT(raw!M1926,8)</f>
        <v>09:00:00</v>
      </c>
      <c r="M1926" t="s">
        <v>20</v>
      </c>
      <c r="N1926" t="s">
        <v>31</v>
      </c>
      <c r="O1926" t="s">
        <v>31</v>
      </c>
      <c r="P1926" s="2">
        <f t="shared" si="180"/>
        <v>44531</v>
      </c>
      <c r="Q1926" s="3">
        <f t="shared" si="181"/>
        <v>44561</v>
      </c>
      <c r="R1926" t="str">
        <f t="shared" si="182"/>
        <v>Attendance</v>
      </c>
      <c r="S1926" t="str">
        <f t="shared" si="183"/>
        <v>On Time</v>
      </c>
      <c r="T1926" t="str">
        <f>IF(R1926="Permit", J1926, IF(G1926="","NA CO", IF(G1926="00:00:00","NA CO", IF(G1926&lt;E1926,"Early",IF(I1926*1440&gt;=parameter!$C$4,"Overtime","On Time CO")))))</f>
        <v>On Time CO</v>
      </c>
      <c r="U1926" t="str">
        <f t="shared" si="184"/>
        <v/>
      </c>
      <c r="V1926" t="str">
        <f t="shared" si="185"/>
        <v/>
      </c>
    </row>
    <row r="1927" spans="1:22" x14ac:dyDescent="0.3">
      <c r="A1927" t="s">
        <v>1522</v>
      </c>
      <c r="B1927" t="s">
        <v>1523</v>
      </c>
      <c r="C1927" t="str">
        <f>LEFT(raw!D1927,10)</f>
        <v>2021-12-02</v>
      </c>
      <c r="D1927" t="str">
        <f>LEFT(raw!E1927,8)</f>
        <v>08:30:00</v>
      </c>
      <c r="E1927" t="str">
        <f>LEFT(raw!F1927,8)</f>
        <v>17:30:00</v>
      </c>
      <c r="F1927" t="str">
        <f>LEFT(raw!G1927,8)</f>
        <v>08:31:40</v>
      </c>
      <c r="G1927" t="str">
        <f>LEFT(raw!H1927,8)</f>
        <v>17:46:01</v>
      </c>
      <c r="H1927" t="s">
        <v>19</v>
      </c>
      <c r="I1927" t="s">
        <v>7357</v>
      </c>
      <c r="J1927" t="s">
        <v>32</v>
      </c>
      <c r="K1927" t="s">
        <v>26</v>
      </c>
      <c r="L1927" t="str">
        <f>LEFT(raw!M1927,8)</f>
        <v>09:00:00</v>
      </c>
      <c r="M1927" t="s">
        <v>20</v>
      </c>
      <c r="N1927" t="s">
        <v>31</v>
      </c>
      <c r="O1927" t="s">
        <v>31</v>
      </c>
      <c r="P1927" s="2">
        <f t="shared" si="180"/>
        <v>44532</v>
      </c>
      <c r="Q1927" s="3">
        <f t="shared" si="181"/>
        <v>44561</v>
      </c>
      <c r="R1927" t="str">
        <f t="shared" si="182"/>
        <v>Attendance</v>
      </c>
      <c r="S1927" t="str">
        <f t="shared" si="183"/>
        <v>Late</v>
      </c>
      <c r="T1927" t="str">
        <f>IF(R1927="Permit", J1927, IF(G1927="","NA CO", IF(G1927="00:00:00","NA CO", IF(G1927&lt;E1927,"Early",IF(I1927*1440&gt;=parameter!$C$4,"Overtime","On Time CO")))))</f>
        <v>On Time CO</v>
      </c>
      <c r="U1927" t="str">
        <f t="shared" si="184"/>
        <v>00:01:40</v>
      </c>
      <c r="V1927" t="str">
        <f t="shared" si="185"/>
        <v/>
      </c>
    </row>
    <row r="1928" spans="1:22" x14ac:dyDescent="0.3">
      <c r="A1928" t="s">
        <v>1522</v>
      </c>
      <c r="B1928" t="s">
        <v>1523</v>
      </c>
      <c r="C1928" t="str">
        <f>LEFT(raw!D1928,10)</f>
        <v>2021-12-03</v>
      </c>
      <c r="D1928" t="str">
        <f>LEFT(raw!E1928,8)</f>
        <v>08:30:00</v>
      </c>
      <c r="E1928" t="str">
        <f>LEFT(raw!F1928,8)</f>
        <v>17:30:00</v>
      </c>
      <c r="F1928" t="str">
        <f>LEFT(raw!G1928,8)</f>
        <v>08:05:52</v>
      </c>
      <c r="G1928" t="str">
        <f>LEFT(raw!H1928,8)</f>
        <v>17:30:31</v>
      </c>
      <c r="H1928" t="s">
        <v>19</v>
      </c>
      <c r="I1928" t="s">
        <v>20</v>
      </c>
      <c r="J1928" t="s">
        <v>25</v>
      </c>
      <c r="K1928" t="s">
        <v>26</v>
      </c>
      <c r="L1928" t="str">
        <f>LEFT(raw!M1928,8)</f>
        <v>09:00:00</v>
      </c>
      <c r="M1928" t="s">
        <v>20</v>
      </c>
      <c r="N1928" t="s">
        <v>31</v>
      </c>
      <c r="O1928" t="s">
        <v>31</v>
      </c>
      <c r="P1928" s="2">
        <f t="shared" si="180"/>
        <v>44533</v>
      </c>
      <c r="Q1928" s="3">
        <f t="shared" si="181"/>
        <v>44561</v>
      </c>
      <c r="R1928" t="str">
        <f t="shared" si="182"/>
        <v>Attendance</v>
      </c>
      <c r="S1928" t="str">
        <f t="shared" si="183"/>
        <v>On Time</v>
      </c>
      <c r="T1928" t="str">
        <f>IF(R1928="Permit", J1928, IF(G1928="","NA CO", IF(G1928="00:00:00","NA CO", IF(G1928&lt;E1928,"Early",IF(I1928*1440&gt;=parameter!$C$4,"Overtime","On Time CO")))))</f>
        <v>On Time CO</v>
      </c>
      <c r="U1928" t="str">
        <f t="shared" si="184"/>
        <v/>
      </c>
      <c r="V1928" t="str">
        <f t="shared" si="185"/>
        <v/>
      </c>
    </row>
    <row r="1929" spans="1:22" x14ac:dyDescent="0.3">
      <c r="A1929" t="s">
        <v>1522</v>
      </c>
      <c r="B1929" t="s">
        <v>1523</v>
      </c>
      <c r="C1929" t="str">
        <f>LEFT(raw!D1929,10)</f>
        <v>2021-12-06</v>
      </c>
      <c r="D1929" t="str">
        <f>LEFT(raw!E1929,8)</f>
        <v>08:30:00</v>
      </c>
      <c r="E1929" t="str">
        <f>LEFT(raw!F1929,8)</f>
        <v>17:30:00</v>
      </c>
      <c r="F1929" t="str">
        <f>LEFT(raw!G1929,8)</f>
        <v>08:11:04</v>
      </c>
      <c r="G1929" t="str">
        <f>LEFT(raw!H1929,8)</f>
        <v>17:33:54</v>
      </c>
      <c r="H1929" t="s">
        <v>19</v>
      </c>
      <c r="I1929" t="s">
        <v>20</v>
      </c>
      <c r="J1929" t="s">
        <v>25</v>
      </c>
      <c r="K1929" t="s">
        <v>26</v>
      </c>
      <c r="L1929" t="str">
        <f>LEFT(raw!M1929,8)</f>
        <v>09:00:00</v>
      </c>
      <c r="M1929" t="s">
        <v>20</v>
      </c>
      <c r="N1929" t="s">
        <v>31</v>
      </c>
      <c r="O1929" t="s">
        <v>31</v>
      </c>
      <c r="P1929" s="2">
        <f t="shared" si="180"/>
        <v>44536</v>
      </c>
      <c r="Q1929" s="3">
        <f t="shared" si="181"/>
        <v>44561</v>
      </c>
      <c r="R1929" t="str">
        <f t="shared" si="182"/>
        <v>Attendance</v>
      </c>
      <c r="S1929" t="str">
        <f t="shared" si="183"/>
        <v>On Time</v>
      </c>
      <c r="T1929" t="str">
        <f>IF(R1929="Permit", J1929, IF(G1929="","NA CO", IF(G1929="00:00:00","NA CO", IF(G1929&lt;E1929,"Early",IF(I1929*1440&gt;=parameter!$C$4,"Overtime","On Time CO")))))</f>
        <v>On Time CO</v>
      </c>
      <c r="U1929" t="str">
        <f t="shared" si="184"/>
        <v/>
      </c>
      <c r="V1929" t="str">
        <f t="shared" si="185"/>
        <v/>
      </c>
    </row>
    <row r="1930" spans="1:22" x14ac:dyDescent="0.3">
      <c r="A1930" t="s">
        <v>1522</v>
      </c>
      <c r="B1930" t="s">
        <v>1523</v>
      </c>
      <c r="C1930" t="str">
        <f>LEFT(raw!D1930,10)</f>
        <v>2021-12-07</v>
      </c>
      <c r="D1930" t="str">
        <f>LEFT(raw!E1930,8)</f>
        <v>08:30:00</v>
      </c>
      <c r="E1930" t="str">
        <f>LEFT(raw!F1930,8)</f>
        <v>17:30:00</v>
      </c>
      <c r="F1930" t="str">
        <f>LEFT(raw!G1930,8)</f>
        <v>08:17:16</v>
      </c>
      <c r="G1930" t="str">
        <f>LEFT(raw!H1930,8)</f>
        <v>20:15:38</v>
      </c>
      <c r="H1930" t="s">
        <v>19</v>
      </c>
      <c r="I1930" t="s">
        <v>20</v>
      </c>
      <c r="J1930" t="s">
        <v>25</v>
      </c>
      <c r="K1930" t="s">
        <v>26</v>
      </c>
      <c r="L1930" t="str">
        <f>LEFT(raw!M1930,8)</f>
        <v>09:00:00</v>
      </c>
      <c r="M1930" t="s">
        <v>20</v>
      </c>
      <c r="N1930" t="s">
        <v>31</v>
      </c>
      <c r="O1930" t="s">
        <v>31</v>
      </c>
      <c r="P1930" s="2">
        <f t="shared" si="180"/>
        <v>44537</v>
      </c>
      <c r="Q1930" s="3">
        <f t="shared" si="181"/>
        <v>44561</v>
      </c>
      <c r="R1930" t="str">
        <f t="shared" si="182"/>
        <v>Attendance</v>
      </c>
      <c r="S1930" t="str">
        <f t="shared" si="183"/>
        <v>On Time</v>
      </c>
      <c r="T1930" t="str">
        <f>IF(R1930="Permit", J1930, IF(G1930="","NA CO", IF(G1930="00:00:00","NA CO", IF(G1930&lt;E1930,"Early",IF(I1930*1440&gt;=parameter!$C$4,"Overtime","On Time CO")))))</f>
        <v>On Time CO</v>
      </c>
      <c r="U1930" t="str">
        <f t="shared" si="184"/>
        <v/>
      </c>
      <c r="V1930" t="str">
        <f t="shared" si="185"/>
        <v/>
      </c>
    </row>
    <row r="1931" spans="1:22" x14ac:dyDescent="0.3">
      <c r="A1931" t="s">
        <v>1522</v>
      </c>
      <c r="B1931" t="s">
        <v>1523</v>
      </c>
      <c r="C1931" t="str">
        <f>LEFT(raw!D1931,10)</f>
        <v>2021-12-08</v>
      </c>
      <c r="D1931" t="str">
        <f>LEFT(raw!E1931,8)</f>
        <v>08:30:00</v>
      </c>
      <c r="E1931" t="str">
        <f>LEFT(raw!F1931,8)</f>
        <v>17:30:00</v>
      </c>
      <c r="F1931" t="str">
        <f>LEFT(raw!G1931,8)</f>
        <v>08:12:12</v>
      </c>
      <c r="G1931" t="str">
        <f>LEFT(raw!H1931,8)</f>
        <v>17:43:42</v>
      </c>
      <c r="H1931" t="s">
        <v>19</v>
      </c>
      <c r="I1931" t="s">
        <v>20</v>
      </c>
      <c r="J1931" t="s">
        <v>25</v>
      </c>
      <c r="K1931" t="s">
        <v>26</v>
      </c>
      <c r="L1931" t="str">
        <f>LEFT(raw!M1931,8)</f>
        <v>09:00:00</v>
      </c>
      <c r="M1931" t="s">
        <v>20</v>
      </c>
      <c r="N1931" t="s">
        <v>31</v>
      </c>
      <c r="O1931" t="s">
        <v>31</v>
      </c>
      <c r="P1931" s="2">
        <f t="shared" si="180"/>
        <v>44538</v>
      </c>
      <c r="Q1931" s="3">
        <f t="shared" si="181"/>
        <v>44561</v>
      </c>
      <c r="R1931" t="str">
        <f t="shared" si="182"/>
        <v>Attendance</v>
      </c>
      <c r="S1931" t="str">
        <f t="shared" si="183"/>
        <v>On Time</v>
      </c>
      <c r="T1931" t="str">
        <f>IF(R1931="Permit", J1931, IF(G1931="","NA CO", IF(G1931="00:00:00","NA CO", IF(G1931&lt;E1931,"Early",IF(I1931*1440&gt;=parameter!$C$4,"Overtime","On Time CO")))))</f>
        <v>On Time CO</v>
      </c>
      <c r="U1931" t="str">
        <f t="shared" si="184"/>
        <v/>
      </c>
      <c r="V1931" t="str">
        <f t="shared" si="185"/>
        <v/>
      </c>
    </row>
    <row r="1932" spans="1:22" x14ac:dyDescent="0.3">
      <c r="A1932" t="s">
        <v>1522</v>
      </c>
      <c r="B1932" t="s">
        <v>1523</v>
      </c>
      <c r="C1932" t="str">
        <f>LEFT(raw!D1932,10)</f>
        <v>2021-12-09</v>
      </c>
      <c r="D1932" t="str">
        <f>LEFT(raw!E1932,8)</f>
        <v>08:30:00</v>
      </c>
      <c r="E1932" t="str">
        <f>LEFT(raw!F1932,8)</f>
        <v>17:30:00</v>
      </c>
      <c r="F1932" t="str">
        <f>LEFT(raw!G1932,8)</f>
        <v>08:13:43</v>
      </c>
      <c r="G1932" t="str">
        <f>LEFT(raw!H1932,8)</f>
        <v>17:31:38</v>
      </c>
      <c r="H1932" t="s">
        <v>19</v>
      </c>
      <c r="I1932" t="s">
        <v>20</v>
      </c>
      <c r="J1932" t="s">
        <v>25</v>
      </c>
      <c r="K1932" t="s">
        <v>26</v>
      </c>
      <c r="L1932" t="str">
        <f>LEFT(raw!M1932,8)</f>
        <v>09:00:00</v>
      </c>
      <c r="M1932" t="s">
        <v>20</v>
      </c>
      <c r="N1932" t="s">
        <v>31</v>
      </c>
      <c r="O1932" t="s">
        <v>31</v>
      </c>
      <c r="P1932" s="2">
        <f t="shared" si="180"/>
        <v>44539</v>
      </c>
      <c r="Q1932" s="3">
        <f t="shared" si="181"/>
        <v>44561</v>
      </c>
      <c r="R1932" t="str">
        <f t="shared" si="182"/>
        <v>Attendance</v>
      </c>
      <c r="S1932" t="str">
        <f t="shared" si="183"/>
        <v>On Time</v>
      </c>
      <c r="T1932" t="str">
        <f>IF(R1932="Permit", J1932, IF(G1932="","NA CO", IF(G1932="00:00:00","NA CO", IF(G1932&lt;E1932,"Early",IF(I1932*1440&gt;=parameter!$C$4,"Overtime","On Time CO")))))</f>
        <v>On Time CO</v>
      </c>
      <c r="U1932" t="str">
        <f t="shared" si="184"/>
        <v/>
      </c>
      <c r="V1932" t="str">
        <f t="shared" si="185"/>
        <v/>
      </c>
    </row>
    <row r="1933" spans="1:22" x14ac:dyDescent="0.3">
      <c r="A1933" t="s">
        <v>1522</v>
      </c>
      <c r="B1933" t="s">
        <v>1523</v>
      </c>
      <c r="C1933" t="str">
        <f>LEFT(raw!D1933,10)</f>
        <v>2021-12-10</v>
      </c>
      <c r="D1933" t="str">
        <f>LEFT(raw!E1933,8)</f>
        <v>08:30:00</v>
      </c>
      <c r="E1933" t="str">
        <f>LEFT(raw!F1933,8)</f>
        <v>17:30:00</v>
      </c>
      <c r="F1933" t="str">
        <f>LEFT(raw!G1933,8)</f>
        <v>08:05:45</v>
      </c>
      <c r="G1933" t="str">
        <f>LEFT(raw!H1933,8)</f>
        <v>18:15:58</v>
      </c>
      <c r="H1933" t="s">
        <v>19</v>
      </c>
      <c r="I1933" t="s">
        <v>20</v>
      </c>
      <c r="J1933" t="s">
        <v>25</v>
      </c>
      <c r="K1933" t="s">
        <v>26</v>
      </c>
      <c r="L1933" t="str">
        <f>LEFT(raw!M1933,8)</f>
        <v>09:00:00</v>
      </c>
      <c r="M1933" t="s">
        <v>20</v>
      </c>
      <c r="N1933" t="s">
        <v>31</v>
      </c>
      <c r="O1933" t="s">
        <v>31</v>
      </c>
      <c r="P1933" s="2">
        <f t="shared" si="180"/>
        <v>44540</v>
      </c>
      <c r="Q1933" s="3">
        <f t="shared" si="181"/>
        <v>44561</v>
      </c>
      <c r="R1933" t="str">
        <f t="shared" si="182"/>
        <v>Attendance</v>
      </c>
      <c r="S1933" t="str">
        <f t="shared" si="183"/>
        <v>On Time</v>
      </c>
      <c r="T1933" t="str">
        <f>IF(R1933="Permit", J1933, IF(G1933="","NA CO", IF(G1933="00:00:00","NA CO", IF(G1933&lt;E1933,"Early",IF(I1933*1440&gt;=parameter!$C$4,"Overtime","On Time CO")))))</f>
        <v>On Time CO</v>
      </c>
      <c r="U1933" t="str">
        <f t="shared" si="184"/>
        <v/>
      </c>
      <c r="V1933" t="str">
        <f t="shared" si="185"/>
        <v/>
      </c>
    </row>
    <row r="1934" spans="1:22" x14ac:dyDescent="0.3">
      <c r="A1934" t="s">
        <v>1522</v>
      </c>
      <c r="B1934" t="s">
        <v>1523</v>
      </c>
      <c r="C1934" t="str">
        <f>LEFT(raw!D1934,10)</f>
        <v>2021-12-13</v>
      </c>
      <c r="D1934" t="str">
        <f>LEFT(raw!E1934,8)</f>
        <v>08:30:00</v>
      </c>
      <c r="E1934" t="str">
        <f>LEFT(raw!F1934,8)</f>
        <v>17:30:00</v>
      </c>
      <c r="F1934" t="str">
        <f>LEFT(raw!G1934,8)</f>
        <v>08:10:06</v>
      </c>
      <c r="G1934" t="str">
        <f>LEFT(raw!H1934,8)</f>
        <v>17:33:17</v>
      </c>
      <c r="H1934" t="s">
        <v>19</v>
      </c>
      <c r="I1934" t="s">
        <v>20</v>
      </c>
      <c r="J1934" t="s">
        <v>25</v>
      </c>
      <c r="K1934" t="s">
        <v>26</v>
      </c>
      <c r="L1934" t="str">
        <f>LEFT(raw!M1934,8)</f>
        <v>09:00:00</v>
      </c>
      <c r="M1934" t="s">
        <v>20</v>
      </c>
      <c r="N1934" t="s">
        <v>31</v>
      </c>
      <c r="O1934" t="s">
        <v>31</v>
      </c>
      <c r="P1934" s="2">
        <f t="shared" si="180"/>
        <v>44543</v>
      </c>
      <c r="Q1934" s="3">
        <f t="shared" si="181"/>
        <v>44561</v>
      </c>
      <c r="R1934" t="str">
        <f t="shared" si="182"/>
        <v>Attendance</v>
      </c>
      <c r="S1934" t="str">
        <f t="shared" si="183"/>
        <v>On Time</v>
      </c>
      <c r="T1934" t="str">
        <f>IF(R1934="Permit", J1934, IF(G1934="","NA CO", IF(G1934="00:00:00","NA CO", IF(G1934&lt;E1934,"Early",IF(I1934*1440&gt;=parameter!$C$4,"Overtime","On Time CO")))))</f>
        <v>On Time CO</v>
      </c>
      <c r="U1934" t="str">
        <f t="shared" si="184"/>
        <v/>
      </c>
      <c r="V1934" t="str">
        <f t="shared" si="185"/>
        <v/>
      </c>
    </row>
    <row r="1935" spans="1:22" x14ac:dyDescent="0.3">
      <c r="A1935" t="s">
        <v>1522</v>
      </c>
      <c r="B1935" t="s">
        <v>1523</v>
      </c>
      <c r="C1935" t="str">
        <f>LEFT(raw!D1935,10)</f>
        <v>2021-12-14</v>
      </c>
      <c r="D1935" t="str">
        <f>LEFT(raw!E1935,8)</f>
        <v>08:30:00</v>
      </c>
      <c r="E1935" t="str">
        <f>LEFT(raw!F1935,8)</f>
        <v>17:30:00</v>
      </c>
      <c r="F1935" t="str">
        <f>LEFT(raw!G1935,8)</f>
        <v>08:19:03</v>
      </c>
      <c r="G1935" t="str">
        <f>LEFT(raw!H1935,8)</f>
        <v>17:31:41</v>
      </c>
      <c r="H1935" t="s">
        <v>19</v>
      </c>
      <c r="I1935" t="s">
        <v>20</v>
      </c>
      <c r="J1935" t="s">
        <v>25</v>
      </c>
      <c r="K1935" t="s">
        <v>26</v>
      </c>
      <c r="L1935" t="str">
        <f>LEFT(raw!M1935,8)</f>
        <v>09:00:00</v>
      </c>
      <c r="M1935" t="s">
        <v>20</v>
      </c>
      <c r="N1935" t="s">
        <v>31</v>
      </c>
      <c r="O1935" t="s">
        <v>31</v>
      </c>
      <c r="P1935" s="2">
        <f t="shared" si="180"/>
        <v>44544</v>
      </c>
      <c r="Q1935" s="3">
        <f t="shared" si="181"/>
        <v>44561</v>
      </c>
      <c r="R1935" t="str">
        <f t="shared" si="182"/>
        <v>Attendance</v>
      </c>
      <c r="S1935" t="str">
        <f t="shared" si="183"/>
        <v>On Time</v>
      </c>
      <c r="T1935" t="str">
        <f>IF(R1935="Permit", J1935, IF(G1935="","NA CO", IF(G1935="00:00:00","NA CO", IF(G1935&lt;E1935,"Early",IF(I1935*1440&gt;=parameter!$C$4,"Overtime","On Time CO")))))</f>
        <v>On Time CO</v>
      </c>
      <c r="U1935" t="str">
        <f t="shared" si="184"/>
        <v/>
      </c>
      <c r="V1935" t="str">
        <f t="shared" si="185"/>
        <v/>
      </c>
    </row>
    <row r="1936" spans="1:22" x14ac:dyDescent="0.3">
      <c r="A1936" t="s">
        <v>1522</v>
      </c>
      <c r="B1936" t="s">
        <v>1523</v>
      </c>
      <c r="C1936" t="str">
        <f>LEFT(raw!D1936,10)</f>
        <v>2021-12-15</v>
      </c>
      <c r="D1936" t="str">
        <f>LEFT(raw!E1936,8)</f>
        <v>08:30:00</v>
      </c>
      <c r="E1936" t="str">
        <f>LEFT(raw!F1936,8)</f>
        <v>17:30:00</v>
      </c>
      <c r="F1936" t="str">
        <f>LEFT(raw!G1936,8)</f>
        <v>08:08:31</v>
      </c>
      <c r="G1936" t="str">
        <f>LEFT(raw!H1936,8)</f>
        <v>17:34:01</v>
      </c>
      <c r="H1936" t="s">
        <v>19</v>
      </c>
      <c r="I1936" t="s">
        <v>20</v>
      </c>
      <c r="J1936" t="s">
        <v>25</v>
      </c>
      <c r="K1936" t="s">
        <v>26</v>
      </c>
      <c r="L1936" t="str">
        <f>LEFT(raw!M1936,8)</f>
        <v>09:00:00</v>
      </c>
      <c r="M1936" t="s">
        <v>20</v>
      </c>
      <c r="N1936" t="s">
        <v>31</v>
      </c>
      <c r="O1936" t="s">
        <v>31</v>
      </c>
      <c r="P1936" s="2">
        <f t="shared" si="180"/>
        <v>44545</v>
      </c>
      <c r="Q1936" s="3">
        <f t="shared" si="181"/>
        <v>44561</v>
      </c>
      <c r="R1936" t="str">
        <f t="shared" si="182"/>
        <v>Attendance</v>
      </c>
      <c r="S1936" t="str">
        <f t="shared" si="183"/>
        <v>On Time</v>
      </c>
      <c r="T1936" t="str">
        <f>IF(R1936="Permit", J1936, IF(G1936="","NA CO", IF(G1936="00:00:00","NA CO", IF(G1936&lt;E1936,"Early",IF(I1936*1440&gt;=parameter!$C$4,"Overtime","On Time CO")))))</f>
        <v>On Time CO</v>
      </c>
      <c r="U1936" t="str">
        <f t="shared" si="184"/>
        <v/>
      </c>
      <c r="V1936" t="str">
        <f t="shared" si="185"/>
        <v/>
      </c>
    </row>
    <row r="1937" spans="1:22" x14ac:dyDescent="0.3">
      <c r="A1937" t="s">
        <v>1522</v>
      </c>
      <c r="B1937" t="s">
        <v>1523</v>
      </c>
      <c r="C1937" t="str">
        <f>LEFT(raw!D1937,10)</f>
        <v>2021-12-16</v>
      </c>
      <c r="D1937" t="str">
        <f>LEFT(raw!E1937,8)</f>
        <v>08:30:00</v>
      </c>
      <c r="E1937" t="str">
        <f>LEFT(raw!F1937,8)</f>
        <v>17:30:00</v>
      </c>
      <c r="F1937" t="str">
        <f>LEFT(raw!G1937,8)</f>
        <v>08:14:15</v>
      </c>
      <c r="G1937" t="str">
        <f>LEFT(raw!H1937,8)</f>
        <v>17:33:28</v>
      </c>
      <c r="H1937" t="s">
        <v>19</v>
      </c>
      <c r="I1937" t="s">
        <v>20</v>
      </c>
      <c r="J1937" t="s">
        <v>25</v>
      </c>
      <c r="K1937" t="s">
        <v>26</v>
      </c>
      <c r="L1937" t="str">
        <f>LEFT(raw!M1937,8)</f>
        <v>09:00:00</v>
      </c>
      <c r="M1937" t="s">
        <v>20</v>
      </c>
      <c r="N1937" t="s">
        <v>31</v>
      </c>
      <c r="O1937" t="s">
        <v>31</v>
      </c>
      <c r="P1937" s="2">
        <f t="shared" si="180"/>
        <v>44546</v>
      </c>
      <c r="Q1937" s="3">
        <f t="shared" si="181"/>
        <v>44561</v>
      </c>
      <c r="R1937" t="str">
        <f t="shared" si="182"/>
        <v>Attendance</v>
      </c>
      <c r="S1937" t="str">
        <f t="shared" si="183"/>
        <v>On Time</v>
      </c>
      <c r="T1937" t="str">
        <f>IF(R1937="Permit", J1937, IF(G1937="","NA CO", IF(G1937="00:00:00","NA CO", IF(G1937&lt;E1937,"Early",IF(I1937*1440&gt;=parameter!$C$4,"Overtime","On Time CO")))))</f>
        <v>On Time CO</v>
      </c>
      <c r="U1937" t="str">
        <f t="shared" si="184"/>
        <v/>
      </c>
      <c r="V1937" t="str">
        <f t="shared" si="185"/>
        <v/>
      </c>
    </row>
    <row r="1938" spans="1:22" x14ac:dyDescent="0.3">
      <c r="A1938" t="s">
        <v>1522</v>
      </c>
      <c r="B1938" t="s">
        <v>1523</v>
      </c>
      <c r="C1938" t="str">
        <f>LEFT(raw!D1938,10)</f>
        <v>2021-12-17</v>
      </c>
      <c r="D1938" t="str">
        <f>LEFT(raw!E1938,8)</f>
        <v>08:30:00</v>
      </c>
      <c r="E1938" t="str">
        <f>LEFT(raw!F1938,8)</f>
        <v>17:30:00</v>
      </c>
      <c r="F1938" t="str">
        <f>LEFT(raw!G1938,8)</f>
        <v>08:19:42</v>
      </c>
      <c r="G1938" t="str">
        <f>LEFT(raw!H1938,8)</f>
        <v>17:32:51</v>
      </c>
      <c r="H1938" t="s">
        <v>19</v>
      </c>
      <c r="I1938" t="s">
        <v>20</v>
      </c>
      <c r="J1938" t="s">
        <v>25</v>
      </c>
      <c r="K1938" t="s">
        <v>26</v>
      </c>
      <c r="L1938" t="str">
        <f>LEFT(raw!M1938,8)</f>
        <v>09:00:00</v>
      </c>
      <c r="M1938" t="s">
        <v>20</v>
      </c>
      <c r="N1938" t="s">
        <v>31</v>
      </c>
      <c r="O1938" t="s">
        <v>31</v>
      </c>
      <c r="P1938" s="2">
        <f t="shared" si="180"/>
        <v>44547</v>
      </c>
      <c r="Q1938" s="3">
        <f t="shared" si="181"/>
        <v>44561</v>
      </c>
      <c r="R1938" t="str">
        <f t="shared" si="182"/>
        <v>Attendance</v>
      </c>
      <c r="S1938" t="str">
        <f t="shared" si="183"/>
        <v>On Time</v>
      </c>
      <c r="T1938" t="str">
        <f>IF(R1938="Permit", J1938, IF(G1938="","NA CO", IF(G1938="00:00:00","NA CO", IF(G1938&lt;E1938,"Early",IF(I1938*1440&gt;=parameter!$C$4,"Overtime","On Time CO")))))</f>
        <v>On Time CO</v>
      </c>
      <c r="U1938" t="str">
        <f t="shared" si="184"/>
        <v/>
      </c>
      <c r="V1938" t="str">
        <f t="shared" si="185"/>
        <v/>
      </c>
    </row>
    <row r="1939" spans="1:22" x14ac:dyDescent="0.3">
      <c r="A1939" t="s">
        <v>1522</v>
      </c>
      <c r="B1939" t="s">
        <v>1523</v>
      </c>
      <c r="C1939" t="str">
        <f>LEFT(raw!D1939,10)</f>
        <v>2021-12-20</v>
      </c>
      <c r="D1939" t="str">
        <f>LEFT(raw!E1939,8)</f>
        <v>08:30:00</v>
      </c>
      <c r="E1939" t="str">
        <f>LEFT(raw!F1939,8)</f>
        <v>17:30:00</v>
      </c>
      <c r="F1939" t="str">
        <f>LEFT(raw!G1939,8)</f>
        <v>08:21:41</v>
      </c>
      <c r="G1939" t="str">
        <f>LEFT(raw!H1939,8)</f>
        <v>17:39:15</v>
      </c>
      <c r="H1939" t="s">
        <v>19</v>
      </c>
      <c r="I1939" t="s">
        <v>20</v>
      </c>
      <c r="J1939" t="s">
        <v>25</v>
      </c>
      <c r="K1939" t="s">
        <v>26</v>
      </c>
      <c r="L1939" t="str">
        <f>LEFT(raw!M1939,8)</f>
        <v>09:00:00</v>
      </c>
      <c r="M1939" t="s">
        <v>20</v>
      </c>
      <c r="N1939" t="s">
        <v>31</v>
      </c>
      <c r="O1939" t="s">
        <v>31</v>
      </c>
      <c r="P1939" s="2">
        <f t="shared" si="180"/>
        <v>44550</v>
      </c>
      <c r="Q1939" s="3">
        <f t="shared" si="181"/>
        <v>44561</v>
      </c>
      <c r="R1939" t="str">
        <f t="shared" si="182"/>
        <v>Attendance</v>
      </c>
      <c r="S1939" t="str">
        <f t="shared" si="183"/>
        <v>On Time</v>
      </c>
      <c r="T1939" t="str">
        <f>IF(R1939="Permit", J1939, IF(G1939="","NA CO", IF(G1939="00:00:00","NA CO", IF(G1939&lt;E1939,"Early",IF(I1939*1440&gt;=parameter!$C$4,"Overtime","On Time CO")))))</f>
        <v>On Time CO</v>
      </c>
      <c r="U1939" t="str">
        <f t="shared" si="184"/>
        <v/>
      </c>
      <c r="V1939" t="str">
        <f t="shared" si="185"/>
        <v/>
      </c>
    </row>
    <row r="1940" spans="1:22" x14ac:dyDescent="0.3">
      <c r="A1940" t="s">
        <v>1522</v>
      </c>
      <c r="B1940" t="s">
        <v>1523</v>
      </c>
      <c r="C1940" t="str">
        <f>LEFT(raw!D1940,10)</f>
        <v>2021-12-22</v>
      </c>
      <c r="D1940" t="str">
        <f>LEFT(raw!E1940,8)</f>
        <v>08:30:00</v>
      </c>
      <c r="E1940" t="str">
        <f>LEFT(raw!F1940,8)</f>
        <v>17:30:00</v>
      </c>
      <c r="F1940" t="str">
        <f>LEFT(raw!G1940,8)</f>
        <v>08:16:27</v>
      </c>
      <c r="G1940" t="str">
        <f>LEFT(raw!H1940,8)</f>
        <v>17:35:41</v>
      </c>
      <c r="H1940" t="s">
        <v>19</v>
      </c>
      <c r="I1940" t="s">
        <v>20</v>
      </c>
      <c r="J1940" t="s">
        <v>25</v>
      </c>
      <c r="K1940" t="s">
        <v>26</v>
      </c>
      <c r="L1940" t="str">
        <f>LEFT(raw!M1940,8)</f>
        <v>09:00:00</v>
      </c>
      <c r="M1940" t="s">
        <v>20</v>
      </c>
      <c r="N1940" t="s">
        <v>31</v>
      </c>
      <c r="O1940" t="s">
        <v>31</v>
      </c>
      <c r="P1940" s="2">
        <f t="shared" si="180"/>
        <v>44552</v>
      </c>
      <c r="Q1940" s="3">
        <f t="shared" si="181"/>
        <v>44561</v>
      </c>
      <c r="R1940" t="str">
        <f t="shared" si="182"/>
        <v>Attendance</v>
      </c>
      <c r="S1940" t="str">
        <f t="shared" si="183"/>
        <v>On Time</v>
      </c>
      <c r="T1940" t="str">
        <f>IF(R1940="Permit", J1940, IF(G1940="","NA CO", IF(G1940="00:00:00","NA CO", IF(G1940&lt;E1940,"Early",IF(I1940*1440&gt;=parameter!$C$4,"Overtime","On Time CO")))))</f>
        <v>On Time CO</v>
      </c>
      <c r="U1940" t="str">
        <f t="shared" si="184"/>
        <v/>
      </c>
      <c r="V1940" t="str">
        <f t="shared" si="185"/>
        <v/>
      </c>
    </row>
    <row r="1941" spans="1:22" x14ac:dyDescent="0.3">
      <c r="A1941" t="s">
        <v>1522</v>
      </c>
      <c r="B1941" t="s">
        <v>1523</v>
      </c>
      <c r="C1941" t="str">
        <f>LEFT(raw!D1941,10)</f>
        <v>2021-12-23</v>
      </c>
      <c r="D1941" t="str">
        <f>LEFT(raw!E1941,8)</f>
        <v>08:30:00</v>
      </c>
      <c r="E1941" t="str">
        <f>LEFT(raw!F1941,8)</f>
        <v>17:30:00</v>
      </c>
      <c r="F1941" t="str">
        <f>LEFT(raw!G1941,8)</f>
        <v>08:13:40</v>
      </c>
      <c r="G1941" t="str">
        <f>LEFT(raw!H1941,8)</f>
        <v>17:33:35</v>
      </c>
      <c r="H1941" t="s">
        <v>19</v>
      </c>
      <c r="I1941" t="s">
        <v>20</v>
      </c>
      <c r="J1941" t="s">
        <v>25</v>
      </c>
      <c r="K1941" t="s">
        <v>26</v>
      </c>
      <c r="L1941" t="str">
        <f>LEFT(raw!M1941,8)</f>
        <v>09:00:00</v>
      </c>
      <c r="M1941" t="s">
        <v>20</v>
      </c>
      <c r="N1941" t="s">
        <v>31</v>
      </c>
      <c r="O1941" t="s">
        <v>31</v>
      </c>
      <c r="P1941" s="2">
        <f t="shared" si="180"/>
        <v>44553</v>
      </c>
      <c r="Q1941" s="3">
        <f t="shared" si="181"/>
        <v>44561</v>
      </c>
      <c r="R1941" t="str">
        <f t="shared" si="182"/>
        <v>Attendance</v>
      </c>
      <c r="S1941" t="str">
        <f t="shared" si="183"/>
        <v>On Time</v>
      </c>
      <c r="T1941" t="str">
        <f>IF(R1941="Permit", J1941, IF(G1941="","NA CO", IF(G1941="00:00:00","NA CO", IF(G1941&lt;E1941,"Early",IF(I1941*1440&gt;=parameter!$C$4,"Overtime","On Time CO")))))</f>
        <v>On Time CO</v>
      </c>
      <c r="U1941" t="str">
        <f t="shared" si="184"/>
        <v/>
      </c>
      <c r="V1941" t="str">
        <f t="shared" si="185"/>
        <v/>
      </c>
    </row>
    <row r="1942" spans="1:22" x14ac:dyDescent="0.3">
      <c r="A1942" t="s">
        <v>1522</v>
      </c>
      <c r="B1942" t="s">
        <v>1523</v>
      </c>
      <c r="C1942" t="str">
        <f>LEFT(raw!D1942,10)</f>
        <v>2021-12-24</v>
      </c>
      <c r="D1942" t="str">
        <f>LEFT(raw!E1942,8)</f>
        <v>08:30:00</v>
      </c>
      <c r="E1942" t="str">
        <f>LEFT(raw!F1942,8)</f>
        <v>17:30:00</v>
      </c>
      <c r="F1942" t="str">
        <f>LEFT(raw!G1942,8)</f>
        <v>08:19:01</v>
      </c>
      <c r="G1942" t="str">
        <f>LEFT(raw!H1942,8)</f>
        <v>17:32:27</v>
      </c>
      <c r="H1942" t="s">
        <v>19</v>
      </c>
      <c r="I1942" t="s">
        <v>20</v>
      </c>
      <c r="J1942" t="s">
        <v>25</v>
      </c>
      <c r="K1942" t="s">
        <v>26</v>
      </c>
      <c r="L1942" t="str">
        <f>LEFT(raw!M1942,8)</f>
        <v>09:00:00</v>
      </c>
      <c r="M1942" t="s">
        <v>20</v>
      </c>
      <c r="N1942" t="s">
        <v>31</v>
      </c>
      <c r="O1942" t="s">
        <v>31</v>
      </c>
      <c r="P1942" s="2">
        <f t="shared" si="180"/>
        <v>44554</v>
      </c>
      <c r="Q1942" s="3">
        <f t="shared" si="181"/>
        <v>44561</v>
      </c>
      <c r="R1942" t="str">
        <f t="shared" si="182"/>
        <v>Attendance</v>
      </c>
      <c r="S1942" t="str">
        <f t="shared" si="183"/>
        <v>On Time</v>
      </c>
      <c r="T1942" t="str">
        <f>IF(R1942="Permit", J1942, IF(G1942="","NA CO", IF(G1942="00:00:00","NA CO", IF(G1942&lt;E1942,"Early",IF(I1942*1440&gt;=parameter!$C$4,"Overtime","On Time CO")))))</f>
        <v>On Time CO</v>
      </c>
      <c r="U1942" t="str">
        <f t="shared" si="184"/>
        <v/>
      </c>
      <c r="V1942" t="str">
        <f t="shared" si="185"/>
        <v/>
      </c>
    </row>
    <row r="1943" spans="1:22" x14ac:dyDescent="0.3">
      <c r="A1943" t="s">
        <v>1522</v>
      </c>
      <c r="B1943" t="s">
        <v>1523</v>
      </c>
      <c r="C1943" t="str">
        <f>LEFT(raw!D1943,10)</f>
        <v>2021-12-27</v>
      </c>
      <c r="D1943" t="str">
        <f>LEFT(raw!E1943,8)</f>
        <v>08:30:00</v>
      </c>
      <c r="E1943" t="str">
        <f>LEFT(raw!F1943,8)</f>
        <v>17:30:00</v>
      </c>
      <c r="F1943" t="str">
        <f>LEFT(raw!G1943,8)</f>
        <v>08:19:45</v>
      </c>
      <c r="G1943" t="str">
        <f>LEFT(raw!H1943,8)</f>
        <v>18:23:51</v>
      </c>
      <c r="H1943" t="s">
        <v>19</v>
      </c>
      <c r="I1943" t="s">
        <v>20</v>
      </c>
      <c r="J1943" t="s">
        <v>25</v>
      </c>
      <c r="K1943" t="s">
        <v>26</v>
      </c>
      <c r="L1943" t="str">
        <f>LEFT(raw!M1943,8)</f>
        <v>09:00:00</v>
      </c>
      <c r="M1943" t="s">
        <v>20</v>
      </c>
      <c r="N1943" t="s">
        <v>31</v>
      </c>
      <c r="O1943" t="s">
        <v>31</v>
      </c>
      <c r="P1943" s="2">
        <f t="shared" si="180"/>
        <v>44557</v>
      </c>
      <c r="Q1943" s="3">
        <f t="shared" si="181"/>
        <v>44561</v>
      </c>
      <c r="R1943" t="str">
        <f t="shared" si="182"/>
        <v>Attendance</v>
      </c>
      <c r="S1943" t="str">
        <f t="shared" si="183"/>
        <v>On Time</v>
      </c>
      <c r="T1943" t="str">
        <f>IF(R1943="Permit", J1943, IF(G1943="","NA CO", IF(G1943="00:00:00","NA CO", IF(G1943&lt;E1943,"Early",IF(I1943*1440&gt;=parameter!$C$4,"Overtime","On Time CO")))))</f>
        <v>On Time CO</v>
      </c>
      <c r="U1943" t="str">
        <f t="shared" si="184"/>
        <v/>
      </c>
      <c r="V1943" t="str">
        <f t="shared" si="185"/>
        <v/>
      </c>
    </row>
    <row r="1944" spans="1:22" x14ac:dyDescent="0.3">
      <c r="A1944" t="s">
        <v>1522</v>
      </c>
      <c r="B1944" t="s">
        <v>1523</v>
      </c>
      <c r="C1944" t="str">
        <f>LEFT(raw!D1944,10)</f>
        <v>2021-12-28</v>
      </c>
      <c r="D1944" t="str">
        <f>LEFT(raw!E1944,8)</f>
        <v>08:30:00</v>
      </c>
      <c r="E1944" t="str">
        <f>LEFT(raw!F1944,8)</f>
        <v>17:30:00</v>
      </c>
      <c r="F1944" t="str">
        <f>LEFT(raw!G1944,8)</f>
        <v>08:15:04</v>
      </c>
      <c r="G1944" t="str">
        <f>LEFT(raw!H1944,8)</f>
        <v>18:11:46</v>
      </c>
      <c r="H1944" t="s">
        <v>19</v>
      </c>
      <c r="I1944" t="s">
        <v>20</v>
      </c>
      <c r="J1944" t="s">
        <v>25</v>
      </c>
      <c r="K1944" t="s">
        <v>26</v>
      </c>
      <c r="L1944" t="str">
        <f>LEFT(raw!M1944,8)</f>
        <v>09:00:00</v>
      </c>
      <c r="M1944" t="s">
        <v>20</v>
      </c>
      <c r="N1944" t="s">
        <v>31</v>
      </c>
      <c r="O1944" t="s">
        <v>31</v>
      </c>
      <c r="P1944" s="2">
        <f t="shared" si="180"/>
        <v>44558</v>
      </c>
      <c r="Q1944" s="3">
        <f t="shared" si="181"/>
        <v>44561</v>
      </c>
      <c r="R1944" t="str">
        <f t="shared" si="182"/>
        <v>Attendance</v>
      </c>
      <c r="S1944" t="str">
        <f t="shared" si="183"/>
        <v>On Time</v>
      </c>
      <c r="T1944" t="str">
        <f>IF(R1944="Permit", J1944, IF(G1944="","NA CO", IF(G1944="00:00:00","NA CO", IF(G1944&lt;E1944,"Early",IF(I1944*1440&gt;=parameter!$C$4,"Overtime","On Time CO")))))</f>
        <v>On Time CO</v>
      </c>
      <c r="U1944" t="str">
        <f t="shared" si="184"/>
        <v/>
      </c>
      <c r="V1944" t="str">
        <f t="shared" si="185"/>
        <v/>
      </c>
    </row>
    <row r="1945" spans="1:22" x14ac:dyDescent="0.3">
      <c r="A1945" t="s">
        <v>1522</v>
      </c>
      <c r="B1945" t="s">
        <v>1523</v>
      </c>
      <c r="C1945" t="str">
        <f>LEFT(raw!D1945,10)</f>
        <v>2021-12-29</v>
      </c>
      <c r="D1945" t="str">
        <f>LEFT(raw!E1945,8)</f>
        <v>08:30:00</v>
      </c>
      <c r="E1945" t="str">
        <f>LEFT(raw!F1945,8)</f>
        <v>17:30:00</v>
      </c>
      <c r="F1945" t="str">
        <f>LEFT(raw!G1945,8)</f>
        <v>08:24:43</v>
      </c>
      <c r="G1945" t="str">
        <f>LEFT(raw!H1945,8)</f>
        <v>18:01:01</v>
      </c>
      <c r="H1945" t="s">
        <v>19</v>
      </c>
      <c r="I1945" t="s">
        <v>20</v>
      </c>
      <c r="J1945" t="s">
        <v>25</v>
      </c>
      <c r="K1945" t="s">
        <v>26</v>
      </c>
      <c r="L1945" t="str">
        <f>LEFT(raw!M1945,8)</f>
        <v>09:00:00</v>
      </c>
      <c r="M1945" t="s">
        <v>20</v>
      </c>
      <c r="N1945" t="s">
        <v>31</v>
      </c>
      <c r="O1945" t="s">
        <v>31</v>
      </c>
      <c r="P1945" s="2">
        <f t="shared" si="180"/>
        <v>44559</v>
      </c>
      <c r="Q1945" s="3">
        <f t="shared" si="181"/>
        <v>44561</v>
      </c>
      <c r="R1945" t="str">
        <f t="shared" si="182"/>
        <v>Attendance</v>
      </c>
      <c r="S1945" t="str">
        <f t="shared" si="183"/>
        <v>On Time</v>
      </c>
      <c r="T1945" t="str">
        <f>IF(R1945="Permit", J1945, IF(G1945="","NA CO", IF(G1945="00:00:00","NA CO", IF(G1945&lt;E1945,"Early",IF(I1945*1440&gt;=parameter!$C$4,"Overtime","On Time CO")))))</f>
        <v>On Time CO</v>
      </c>
      <c r="U1945" t="str">
        <f t="shared" si="184"/>
        <v/>
      </c>
      <c r="V1945" t="str">
        <f t="shared" si="185"/>
        <v/>
      </c>
    </row>
    <row r="1946" spans="1:22" x14ac:dyDescent="0.3">
      <c r="A1946" t="s">
        <v>1522</v>
      </c>
      <c r="B1946" t="s">
        <v>1523</v>
      </c>
      <c r="C1946" t="str">
        <f>LEFT(raw!D1946,10)</f>
        <v>2021-12-30</v>
      </c>
      <c r="D1946" t="str">
        <f>LEFT(raw!E1946,8)</f>
        <v>08:30:00</v>
      </c>
      <c r="E1946" t="str">
        <f>LEFT(raw!F1946,8)</f>
        <v>17:30:00</v>
      </c>
      <c r="F1946" t="str">
        <f>LEFT(raw!G1946,8)</f>
        <v>08:20:33</v>
      </c>
      <c r="G1946" t="str">
        <f>LEFT(raw!H1946,8)</f>
        <v>19:32:30</v>
      </c>
      <c r="H1946" t="s">
        <v>19</v>
      </c>
      <c r="I1946" t="s">
        <v>20</v>
      </c>
      <c r="J1946" t="s">
        <v>25</v>
      </c>
      <c r="K1946" t="s">
        <v>26</v>
      </c>
      <c r="L1946" t="str">
        <f>LEFT(raw!M1946,8)</f>
        <v>09:00:00</v>
      </c>
      <c r="M1946" t="s">
        <v>20</v>
      </c>
      <c r="N1946" t="s">
        <v>31</v>
      </c>
      <c r="O1946" t="s">
        <v>31</v>
      </c>
      <c r="P1946" s="2">
        <f t="shared" si="180"/>
        <v>44560</v>
      </c>
      <c r="Q1946" s="3">
        <f t="shared" si="181"/>
        <v>44561</v>
      </c>
      <c r="R1946" t="str">
        <f t="shared" si="182"/>
        <v>Attendance</v>
      </c>
      <c r="S1946" t="str">
        <f t="shared" si="183"/>
        <v>On Time</v>
      </c>
      <c r="T1946" t="str">
        <f>IF(R1946="Permit", J1946, IF(G1946="","NA CO", IF(G1946="00:00:00","NA CO", IF(G1946&lt;E1946,"Early",IF(I1946*1440&gt;=parameter!$C$4,"Overtime","On Time CO")))))</f>
        <v>On Time CO</v>
      </c>
      <c r="U1946" t="str">
        <f t="shared" si="184"/>
        <v/>
      </c>
      <c r="V1946" t="str">
        <f t="shared" si="185"/>
        <v/>
      </c>
    </row>
    <row r="1947" spans="1:22" x14ac:dyDescent="0.3">
      <c r="A1947" t="s">
        <v>1522</v>
      </c>
      <c r="B1947" t="s">
        <v>1523</v>
      </c>
      <c r="C1947" t="str">
        <f>LEFT(raw!D1947,10)</f>
        <v>2021-12-31</v>
      </c>
      <c r="D1947" t="str">
        <f>LEFT(raw!E1947,8)</f>
        <v>08:30:00</v>
      </c>
      <c r="E1947" t="str">
        <f>LEFT(raw!F1947,8)</f>
        <v>17:30:00</v>
      </c>
      <c r="F1947" t="str">
        <f>LEFT(raw!G1947,8)</f>
        <v>08:18:12</v>
      </c>
      <c r="G1947" t="str">
        <f>LEFT(raw!H1947,8)</f>
        <v>16:29:09</v>
      </c>
      <c r="H1947" t="s">
        <v>19</v>
      </c>
      <c r="I1947" t="s">
        <v>20</v>
      </c>
      <c r="J1947" t="s">
        <v>25</v>
      </c>
      <c r="K1947" t="s">
        <v>26</v>
      </c>
      <c r="L1947" t="str">
        <f>LEFT(raw!M1947,8)</f>
        <v>09:00:00</v>
      </c>
      <c r="M1947" t="s">
        <v>20</v>
      </c>
      <c r="N1947" t="s">
        <v>31</v>
      </c>
      <c r="O1947" t="s">
        <v>31</v>
      </c>
      <c r="P1947" s="2">
        <f t="shared" si="180"/>
        <v>44561</v>
      </c>
      <c r="Q1947" s="3">
        <f t="shared" si="181"/>
        <v>44561</v>
      </c>
      <c r="R1947" t="str">
        <f t="shared" si="182"/>
        <v>Attendance</v>
      </c>
      <c r="S1947" t="str">
        <f t="shared" si="183"/>
        <v>On Time</v>
      </c>
      <c r="T1947" t="str">
        <f>IF(R1947="Permit", J1947, IF(G1947="","NA CO", IF(G1947="00:00:00","NA CO", IF(G1947&lt;E1947,"Early",IF(I1947*1440&gt;=parameter!$C$4,"Overtime","On Time CO")))))</f>
        <v>Early</v>
      </c>
      <c r="U1947" t="str">
        <f t="shared" si="184"/>
        <v/>
      </c>
      <c r="V1947" t="str">
        <f t="shared" si="185"/>
        <v/>
      </c>
    </row>
    <row r="1948" spans="1:22" x14ac:dyDescent="0.3">
      <c r="A1948" t="s">
        <v>497</v>
      </c>
      <c r="B1948" t="s">
        <v>498</v>
      </c>
      <c r="C1948" t="str">
        <f>LEFT(raw!D1948,10)</f>
        <v>2021-12-01</v>
      </c>
      <c r="D1948" t="str">
        <f>LEFT(raw!E1948,8)</f>
        <v>08:30:00</v>
      </c>
      <c r="E1948" t="str">
        <f>LEFT(raw!F1948,8)</f>
        <v>17:30:00</v>
      </c>
      <c r="F1948" t="str">
        <f>LEFT(raw!G1948,8)</f>
        <v>08:09:57</v>
      </c>
      <c r="G1948" t="str">
        <f>LEFT(raw!H1948,8)</f>
        <v>19:32:42</v>
      </c>
      <c r="H1948" t="s">
        <v>19</v>
      </c>
      <c r="I1948" t="s">
        <v>20</v>
      </c>
      <c r="J1948" t="s">
        <v>25</v>
      </c>
      <c r="K1948" t="s">
        <v>26</v>
      </c>
      <c r="L1948" t="str">
        <f>LEFT(raw!M1948,8)</f>
        <v>09:00:00</v>
      </c>
      <c r="M1948" t="s">
        <v>20</v>
      </c>
      <c r="N1948" t="s">
        <v>28</v>
      </c>
      <c r="O1948" t="s">
        <v>28</v>
      </c>
      <c r="P1948" s="2">
        <f t="shared" si="180"/>
        <v>44531</v>
      </c>
      <c r="Q1948" s="3">
        <f t="shared" si="181"/>
        <v>44561</v>
      </c>
      <c r="R1948" t="str">
        <f t="shared" si="182"/>
        <v>Attendance</v>
      </c>
      <c r="S1948" t="str">
        <f t="shared" si="183"/>
        <v>On Time</v>
      </c>
      <c r="T1948" t="str">
        <f>IF(R1948="Permit", J1948, IF(G1948="","NA CO", IF(G1948="00:00:00","NA CO", IF(G1948&lt;E1948,"Early",IF(I1948*1440&gt;=parameter!$C$4,"Overtime","On Time CO")))))</f>
        <v>On Time CO</v>
      </c>
      <c r="U1948" t="str">
        <f t="shared" si="184"/>
        <v/>
      </c>
      <c r="V1948" t="str">
        <f t="shared" si="185"/>
        <v/>
      </c>
    </row>
    <row r="1949" spans="1:22" x14ac:dyDescent="0.3">
      <c r="A1949" t="s">
        <v>497</v>
      </c>
      <c r="B1949" t="s">
        <v>498</v>
      </c>
      <c r="C1949" t="str">
        <f>LEFT(raw!D1949,10)</f>
        <v>2021-12-02</v>
      </c>
      <c r="D1949" t="str">
        <f>LEFT(raw!E1949,8)</f>
        <v>08:30:00</v>
      </c>
      <c r="E1949" t="str">
        <f>LEFT(raw!F1949,8)</f>
        <v>17:30:00</v>
      </c>
      <c r="F1949" t="str">
        <f>LEFT(raw!G1949,8)</f>
        <v>08:00:31</v>
      </c>
      <c r="G1949" t="str">
        <f>LEFT(raw!H1949,8)</f>
        <v>18:56:14</v>
      </c>
      <c r="H1949" t="s">
        <v>19</v>
      </c>
      <c r="I1949" t="s">
        <v>20</v>
      </c>
      <c r="J1949" t="s">
        <v>25</v>
      </c>
      <c r="K1949" t="s">
        <v>26</v>
      </c>
      <c r="L1949" t="str">
        <f>LEFT(raw!M1949,8)</f>
        <v>09:00:00</v>
      </c>
      <c r="M1949" t="s">
        <v>20</v>
      </c>
      <c r="N1949" t="s">
        <v>28</v>
      </c>
      <c r="O1949" t="s">
        <v>28</v>
      </c>
      <c r="P1949" s="2">
        <f t="shared" si="180"/>
        <v>44532</v>
      </c>
      <c r="Q1949" s="3">
        <f t="shared" si="181"/>
        <v>44561</v>
      </c>
      <c r="R1949" t="str">
        <f t="shared" si="182"/>
        <v>Attendance</v>
      </c>
      <c r="S1949" t="str">
        <f t="shared" si="183"/>
        <v>On Time</v>
      </c>
      <c r="T1949" t="str">
        <f>IF(R1949="Permit", J1949, IF(G1949="","NA CO", IF(G1949="00:00:00","NA CO", IF(G1949&lt;E1949,"Early",IF(I1949*1440&gt;=parameter!$C$4,"Overtime","On Time CO")))))</f>
        <v>On Time CO</v>
      </c>
      <c r="U1949" t="str">
        <f t="shared" si="184"/>
        <v/>
      </c>
      <c r="V1949" t="str">
        <f t="shared" si="185"/>
        <v/>
      </c>
    </row>
    <row r="1950" spans="1:22" x14ac:dyDescent="0.3">
      <c r="A1950" t="s">
        <v>497</v>
      </c>
      <c r="B1950" t="s">
        <v>498</v>
      </c>
      <c r="C1950" t="str">
        <f>LEFT(raw!D1950,10)</f>
        <v>2021-12-03</v>
      </c>
      <c r="D1950" t="str">
        <f>LEFT(raw!E1950,8)</f>
        <v>08:30:00</v>
      </c>
      <c r="E1950" t="str">
        <f>LEFT(raw!F1950,8)</f>
        <v>17:30:00</v>
      </c>
      <c r="F1950" t="str">
        <f>LEFT(raw!G1950,8)</f>
        <v>08:08:08</v>
      </c>
      <c r="G1950" t="str">
        <f>LEFT(raw!H1950,8)</f>
        <v>18:59:09</v>
      </c>
      <c r="H1950" t="s">
        <v>19</v>
      </c>
      <c r="I1950" t="s">
        <v>20</v>
      </c>
      <c r="J1950" t="s">
        <v>25</v>
      </c>
      <c r="K1950" t="s">
        <v>26</v>
      </c>
      <c r="L1950" t="str">
        <f>LEFT(raw!M1950,8)</f>
        <v>09:00:00</v>
      </c>
      <c r="M1950" t="s">
        <v>20</v>
      </c>
      <c r="N1950" t="s">
        <v>28</v>
      </c>
      <c r="O1950" t="s">
        <v>28</v>
      </c>
      <c r="P1950" s="2">
        <f t="shared" si="180"/>
        <v>44533</v>
      </c>
      <c r="Q1950" s="3">
        <f t="shared" si="181"/>
        <v>44561</v>
      </c>
      <c r="R1950" t="str">
        <f t="shared" si="182"/>
        <v>Attendance</v>
      </c>
      <c r="S1950" t="str">
        <f t="shared" si="183"/>
        <v>On Time</v>
      </c>
      <c r="T1950" t="str">
        <f>IF(R1950="Permit", J1950, IF(G1950="","NA CO", IF(G1950="00:00:00","NA CO", IF(G1950&lt;E1950,"Early",IF(I1950*1440&gt;=parameter!$C$4,"Overtime","On Time CO")))))</f>
        <v>On Time CO</v>
      </c>
      <c r="U1950" t="str">
        <f t="shared" si="184"/>
        <v/>
      </c>
      <c r="V1950" t="str">
        <f t="shared" si="185"/>
        <v/>
      </c>
    </row>
    <row r="1951" spans="1:22" x14ac:dyDescent="0.3">
      <c r="A1951" t="s">
        <v>497</v>
      </c>
      <c r="B1951" t="s">
        <v>498</v>
      </c>
      <c r="C1951" t="str">
        <f>LEFT(raw!D1951,10)</f>
        <v>2021-12-06</v>
      </c>
      <c r="D1951" t="str">
        <f>LEFT(raw!E1951,8)</f>
        <v>08:30:00</v>
      </c>
      <c r="E1951" t="str">
        <f>LEFT(raw!F1951,8)</f>
        <v>17:30:00</v>
      </c>
      <c r="F1951" t="str">
        <f>LEFT(raw!G1951,8)</f>
        <v>07:49:09</v>
      </c>
      <c r="G1951" t="str">
        <f>LEFT(raw!H1951,8)</f>
        <v>19:22:34</v>
      </c>
      <c r="H1951" t="s">
        <v>19</v>
      </c>
      <c r="I1951" t="s">
        <v>20</v>
      </c>
      <c r="J1951" t="s">
        <v>25</v>
      </c>
      <c r="K1951" t="s">
        <v>26</v>
      </c>
      <c r="L1951" t="str">
        <f>LEFT(raw!M1951,8)</f>
        <v>09:00:00</v>
      </c>
      <c r="M1951" t="s">
        <v>20</v>
      </c>
      <c r="N1951" t="s">
        <v>28</v>
      </c>
      <c r="O1951" t="s">
        <v>28</v>
      </c>
      <c r="P1951" s="2">
        <f t="shared" si="180"/>
        <v>44536</v>
      </c>
      <c r="Q1951" s="3">
        <f t="shared" si="181"/>
        <v>44561</v>
      </c>
      <c r="R1951" t="str">
        <f t="shared" si="182"/>
        <v>Attendance</v>
      </c>
      <c r="S1951" t="str">
        <f t="shared" si="183"/>
        <v>On Time</v>
      </c>
      <c r="T1951" t="str">
        <f>IF(R1951="Permit", J1951, IF(G1951="","NA CO", IF(G1951="00:00:00","NA CO", IF(G1951&lt;E1951,"Early",IF(I1951*1440&gt;=parameter!$C$4,"Overtime","On Time CO")))))</f>
        <v>On Time CO</v>
      </c>
      <c r="U1951" t="str">
        <f t="shared" si="184"/>
        <v/>
      </c>
      <c r="V1951" t="str">
        <f t="shared" si="185"/>
        <v/>
      </c>
    </row>
    <row r="1952" spans="1:22" x14ac:dyDescent="0.3">
      <c r="A1952" t="s">
        <v>497</v>
      </c>
      <c r="B1952" t="s">
        <v>498</v>
      </c>
      <c r="C1952" t="str">
        <f>LEFT(raw!D1952,10)</f>
        <v>2021-12-07</v>
      </c>
      <c r="D1952" t="str">
        <f>LEFT(raw!E1952,8)</f>
        <v>08:30:00</v>
      </c>
      <c r="E1952" t="str">
        <f>LEFT(raw!F1952,8)</f>
        <v>17:30:00</v>
      </c>
      <c r="F1952" t="str">
        <f>LEFT(raw!G1952,8)</f>
        <v>08:22:55</v>
      </c>
      <c r="G1952" t="str">
        <f>LEFT(raw!H1952,8)</f>
        <v>19:03:28</v>
      </c>
      <c r="H1952" t="s">
        <v>19</v>
      </c>
      <c r="I1952" t="s">
        <v>20</v>
      </c>
      <c r="J1952" t="s">
        <v>25</v>
      </c>
      <c r="K1952" t="s">
        <v>26</v>
      </c>
      <c r="L1952" t="str">
        <f>LEFT(raw!M1952,8)</f>
        <v>09:00:00</v>
      </c>
      <c r="M1952" t="s">
        <v>20</v>
      </c>
      <c r="N1952" t="s">
        <v>28</v>
      </c>
      <c r="O1952" t="s">
        <v>28</v>
      </c>
      <c r="P1952" s="2">
        <f t="shared" si="180"/>
        <v>44537</v>
      </c>
      <c r="Q1952" s="3">
        <f t="shared" si="181"/>
        <v>44561</v>
      </c>
      <c r="R1952" t="str">
        <f t="shared" si="182"/>
        <v>Attendance</v>
      </c>
      <c r="S1952" t="str">
        <f t="shared" si="183"/>
        <v>On Time</v>
      </c>
      <c r="T1952" t="str">
        <f>IF(R1952="Permit", J1952, IF(G1952="","NA CO", IF(G1952="00:00:00","NA CO", IF(G1952&lt;E1952,"Early",IF(I1952*1440&gt;=parameter!$C$4,"Overtime","On Time CO")))))</f>
        <v>On Time CO</v>
      </c>
      <c r="U1952" t="str">
        <f t="shared" si="184"/>
        <v/>
      </c>
      <c r="V1952" t="str">
        <f t="shared" si="185"/>
        <v/>
      </c>
    </row>
    <row r="1953" spans="1:22" x14ac:dyDescent="0.3">
      <c r="A1953" t="s">
        <v>497</v>
      </c>
      <c r="B1953" t="s">
        <v>498</v>
      </c>
      <c r="C1953" t="str">
        <f>LEFT(raw!D1953,10)</f>
        <v>2021-12-08</v>
      </c>
      <c r="D1953" t="str">
        <f>LEFT(raw!E1953,8)</f>
        <v>08:30:00</v>
      </c>
      <c r="E1953" t="str">
        <f>LEFT(raw!F1953,8)</f>
        <v>17:30:00</v>
      </c>
      <c r="F1953" t="str">
        <f>LEFT(raw!G1953,8)</f>
        <v>08:12:45</v>
      </c>
      <c r="G1953" t="str">
        <f>LEFT(raw!H1953,8)</f>
        <v>18:17:33</v>
      </c>
      <c r="H1953" t="s">
        <v>19</v>
      </c>
      <c r="I1953" t="s">
        <v>20</v>
      </c>
      <c r="J1953" t="s">
        <v>25</v>
      </c>
      <c r="K1953" t="s">
        <v>26</v>
      </c>
      <c r="L1953" t="str">
        <f>LEFT(raw!M1953,8)</f>
        <v>09:00:00</v>
      </c>
      <c r="M1953" t="s">
        <v>20</v>
      </c>
      <c r="N1953" t="s">
        <v>28</v>
      </c>
      <c r="O1953" t="s">
        <v>28</v>
      </c>
      <c r="P1953" s="2">
        <f t="shared" si="180"/>
        <v>44538</v>
      </c>
      <c r="Q1953" s="3">
        <f t="shared" si="181"/>
        <v>44561</v>
      </c>
      <c r="R1953" t="str">
        <f t="shared" si="182"/>
        <v>Attendance</v>
      </c>
      <c r="S1953" t="str">
        <f t="shared" si="183"/>
        <v>On Time</v>
      </c>
      <c r="T1953" t="str">
        <f>IF(R1953="Permit", J1953, IF(G1953="","NA CO", IF(G1953="00:00:00","NA CO", IF(G1953&lt;E1953,"Early",IF(I1953*1440&gt;=parameter!$C$4,"Overtime","On Time CO")))))</f>
        <v>On Time CO</v>
      </c>
      <c r="U1953" t="str">
        <f t="shared" si="184"/>
        <v/>
      </c>
      <c r="V1953" t="str">
        <f t="shared" si="185"/>
        <v/>
      </c>
    </row>
    <row r="1954" spans="1:22" x14ac:dyDescent="0.3">
      <c r="A1954" t="s">
        <v>497</v>
      </c>
      <c r="B1954" t="s">
        <v>498</v>
      </c>
      <c r="C1954" t="str">
        <f>LEFT(raw!D1954,10)</f>
        <v>2021-12-09</v>
      </c>
      <c r="D1954" t="str">
        <f>LEFT(raw!E1954,8)</f>
        <v>08:30:00</v>
      </c>
      <c r="E1954" t="str">
        <f>LEFT(raw!F1954,8)</f>
        <v>17:30:00</v>
      </c>
      <c r="F1954" t="str">
        <f>LEFT(raw!G1954,8)</f>
        <v>08:13:23</v>
      </c>
      <c r="G1954" t="str">
        <f>LEFT(raw!H1954,8)</f>
        <v>18:39:44</v>
      </c>
      <c r="H1954" t="s">
        <v>19</v>
      </c>
      <c r="I1954" t="s">
        <v>20</v>
      </c>
      <c r="J1954" t="s">
        <v>25</v>
      </c>
      <c r="K1954" t="s">
        <v>26</v>
      </c>
      <c r="L1954" t="str">
        <f>LEFT(raw!M1954,8)</f>
        <v>09:00:00</v>
      </c>
      <c r="M1954" t="s">
        <v>20</v>
      </c>
      <c r="N1954" t="s">
        <v>28</v>
      </c>
      <c r="O1954" t="s">
        <v>28</v>
      </c>
      <c r="P1954" s="2">
        <f t="shared" si="180"/>
        <v>44539</v>
      </c>
      <c r="Q1954" s="3">
        <f t="shared" si="181"/>
        <v>44561</v>
      </c>
      <c r="R1954" t="str">
        <f t="shared" si="182"/>
        <v>Attendance</v>
      </c>
      <c r="S1954" t="str">
        <f t="shared" si="183"/>
        <v>On Time</v>
      </c>
      <c r="T1954" t="str">
        <f>IF(R1954="Permit", J1954, IF(G1954="","NA CO", IF(G1954="00:00:00","NA CO", IF(G1954&lt;E1954,"Early",IF(I1954*1440&gt;=parameter!$C$4,"Overtime","On Time CO")))))</f>
        <v>On Time CO</v>
      </c>
      <c r="U1954" t="str">
        <f t="shared" si="184"/>
        <v/>
      </c>
      <c r="V1954" t="str">
        <f t="shared" si="185"/>
        <v/>
      </c>
    </row>
    <row r="1955" spans="1:22" x14ac:dyDescent="0.3">
      <c r="A1955" t="s">
        <v>497</v>
      </c>
      <c r="B1955" t="s">
        <v>498</v>
      </c>
      <c r="C1955" t="str">
        <f>LEFT(raw!D1955,10)</f>
        <v>2021-12-13</v>
      </c>
      <c r="D1955" t="str">
        <f>LEFT(raw!E1955,8)</f>
        <v>08:30:00</v>
      </c>
      <c r="E1955" t="str">
        <f>LEFT(raw!F1955,8)</f>
        <v>17:30:00</v>
      </c>
      <c r="F1955" t="str">
        <f>LEFT(raw!G1955,8)</f>
        <v>08:06:58</v>
      </c>
      <c r="G1955" t="str">
        <f>LEFT(raw!H1955,8)</f>
        <v>19:56:56</v>
      </c>
      <c r="H1955" t="s">
        <v>19</v>
      </c>
      <c r="I1955" t="s">
        <v>20</v>
      </c>
      <c r="J1955" t="s">
        <v>25</v>
      </c>
      <c r="K1955" t="s">
        <v>26</v>
      </c>
      <c r="L1955" t="str">
        <f>LEFT(raw!M1955,8)</f>
        <v>09:00:00</v>
      </c>
      <c r="M1955" t="s">
        <v>20</v>
      </c>
      <c r="N1955" t="s">
        <v>28</v>
      </c>
      <c r="O1955" t="s">
        <v>28</v>
      </c>
      <c r="P1955" s="2">
        <f t="shared" si="180"/>
        <v>44543</v>
      </c>
      <c r="Q1955" s="3">
        <f t="shared" si="181"/>
        <v>44561</v>
      </c>
      <c r="R1955" t="str">
        <f t="shared" si="182"/>
        <v>Attendance</v>
      </c>
      <c r="S1955" t="str">
        <f t="shared" si="183"/>
        <v>On Time</v>
      </c>
      <c r="T1955" t="str">
        <f>IF(R1955="Permit", J1955, IF(G1955="","NA CO", IF(G1955="00:00:00","NA CO", IF(G1955&lt;E1955,"Early",IF(I1955*1440&gt;=parameter!$C$4,"Overtime","On Time CO")))))</f>
        <v>On Time CO</v>
      </c>
      <c r="U1955" t="str">
        <f t="shared" si="184"/>
        <v/>
      </c>
      <c r="V1955" t="str">
        <f t="shared" si="185"/>
        <v/>
      </c>
    </row>
    <row r="1956" spans="1:22" x14ac:dyDescent="0.3">
      <c r="A1956" t="s">
        <v>497</v>
      </c>
      <c r="B1956" t="s">
        <v>498</v>
      </c>
      <c r="C1956" t="str">
        <f>LEFT(raw!D1956,10)</f>
        <v>2021-12-14</v>
      </c>
      <c r="D1956" t="str">
        <f>LEFT(raw!E1956,8)</f>
        <v>08:30:00</v>
      </c>
      <c r="E1956" t="str">
        <f>LEFT(raw!F1956,8)</f>
        <v>17:30:00</v>
      </c>
      <c r="F1956" t="str">
        <f>LEFT(raw!G1956,8)</f>
        <v>08:11:06</v>
      </c>
      <c r="G1956" t="str">
        <f>LEFT(raw!H1956,8)</f>
        <v>18:02:20</v>
      </c>
      <c r="H1956" t="s">
        <v>19</v>
      </c>
      <c r="I1956" t="s">
        <v>20</v>
      </c>
      <c r="J1956" t="s">
        <v>25</v>
      </c>
      <c r="K1956" t="s">
        <v>26</v>
      </c>
      <c r="L1956" t="str">
        <f>LEFT(raw!M1956,8)</f>
        <v>09:00:00</v>
      </c>
      <c r="M1956" t="s">
        <v>20</v>
      </c>
      <c r="N1956" t="s">
        <v>28</v>
      </c>
      <c r="O1956" t="s">
        <v>28</v>
      </c>
      <c r="P1956" s="2">
        <f t="shared" si="180"/>
        <v>44544</v>
      </c>
      <c r="Q1956" s="3">
        <f t="shared" si="181"/>
        <v>44561</v>
      </c>
      <c r="R1956" t="str">
        <f t="shared" si="182"/>
        <v>Attendance</v>
      </c>
      <c r="S1956" t="str">
        <f t="shared" si="183"/>
        <v>On Time</v>
      </c>
      <c r="T1956" t="str">
        <f>IF(R1956="Permit", J1956, IF(G1956="","NA CO", IF(G1956="00:00:00","NA CO", IF(G1956&lt;E1956,"Early",IF(I1956*1440&gt;=parameter!$C$4,"Overtime","On Time CO")))))</f>
        <v>On Time CO</v>
      </c>
      <c r="U1956" t="str">
        <f t="shared" si="184"/>
        <v/>
      </c>
      <c r="V1956" t="str">
        <f t="shared" si="185"/>
        <v/>
      </c>
    </row>
    <row r="1957" spans="1:22" x14ac:dyDescent="0.3">
      <c r="A1957" t="s">
        <v>497</v>
      </c>
      <c r="B1957" t="s">
        <v>498</v>
      </c>
      <c r="C1957" t="str">
        <f>LEFT(raw!D1957,10)</f>
        <v>2021-12-15</v>
      </c>
      <c r="D1957" t="str">
        <f>LEFT(raw!E1957,8)</f>
        <v>08:30:00</v>
      </c>
      <c r="E1957" t="str">
        <f>LEFT(raw!F1957,8)</f>
        <v>17:30:00</v>
      </c>
      <c r="F1957" t="str">
        <f>LEFT(raw!G1957,8)</f>
        <v>08:03:04</v>
      </c>
      <c r="G1957" t="str">
        <f>LEFT(raw!H1957,8)</f>
        <v>18:02:28</v>
      </c>
      <c r="H1957" t="s">
        <v>19</v>
      </c>
      <c r="I1957" t="s">
        <v>20</v>
      </c>
      <c r="J1957" t="s">
        <v>25</v>
      </c>
      <c r="K1957" t="s">
        <v>26</v>
      </c>
      <c r="L1957" t="str">
        <f>LEFT(raw!M1957,8)</f>
        <v>09:00:00</v>
      </c>
      <c r="M1957" t="s">
        <v>20</v>
      </c>
      <c r="N1957" t="s">
        <v>28</v>
      </c>
      <c r="O1957" t="s">
        <v>28</v>
      </c>
      <c r="P1957" s="2">
        <f t="shared" si="180"/>
        <v>44545</v>
      </c>
      <c r="Q1957" s="3">
        <f t="shared" si="181"/>
        <v>44561</v>
      </c>
      <c r="R1957" t="str">
        <f t="shared" si="182"/>
        <v>Attendance</v>
      </c>
      <c r="S1957" t="str">
        <f t="shared" si="183"/>
        <v>On Time</v>
      </c>
      <c r="T1957" t="str">
        <f>IF(R1957="Permit", J1957, IF(G1957="","NA CO", IF(G1957="00:00:00","NA CO", IF(G1957&lt;E1957,"Early",IF(I1957*1440&gt;=parameter!$C$4,"Overtime","On Time CO")))))</f>
        <v>On Time CO</v>
      </c>
      <c r="U1957" t="str">
        <f t="shared" si="184"/>
        <v/>
      </c>
      <c r="V1957" t="str">
        <f t="shared" si="185"/>
        <v/>
      </c>
    </row>
    <row r="1958" spans="1:22" x14ac:dyDescent="0.3">
      <c r="A1958" t="s">
        <v>497</v>
      </c>
      <c r="B1958" t="s">
        <v>498</v>
      </c>
      <c r="C1958" t="str">
        <f>LEFT(raw!D1958,10)</f>
        <v>2021-12-16</v>
      </c>
      <c r="D1958" t="str">
        <f>LEFT(raw!E1958,8)</f>
        <v>08:30:00</v>
      </c>
      <c r="E1958" t="str">
        <f>LEFT(raw!F1958,8)</f>
        <v>17:30:00</v>
      </c>
      <c r="F1958" t="str">
        <f>LEFT(raw!G1958,8)</f>
        <v>08:05:37</v>
      </c>
      <c r="G1958" t="str">
        <f>LEFT(raw!H1958,8)</f>
        <v>17:33:20</v>
      </c>
      <c r="H1958" t="s">
        <v>19</v>
      </c>
      <c r="I1958" t="s">
        <v>20</v>
      </c>
      <c r="J1958" t="s">
        <v>25</v>
      </c>
      <c r="K1958" t="s">
        <v>26</v>
      </c>
      <c r="L1958" t="str">
        <f>LEFT(raw!M1958,8)</f>
        <v>09:00:00</v>
      </c>
      <c r="M1958" t="s">
        <v>20</v>
      </c>
      <c r="N1958" t="s">
        <v>28</v>
      </c>
      <c r="O1958" t="s">
        <v>28</v>
      </c>
      <c r="P1958" s="2">
        <f t="shared" si="180"/>
        <v>44546</v>
      </c>
      <c r="Q1958" s="3">
        <f t="shared" si="181"/>
        <v>44561</v>
      </c>
      <c r="R1958" t="str">
        <f t="shared" si="182"/>
        <v>Attendance</v>
      </c>
      <c r="S1958" t="str">
        <f t="shared" si="183"/>
        <v>On Time</v>
      </c>
      <c r="T1958" t="str">
        <f>IF(R1958="Permit", J1958, IF(G1958="","NA CO", IF(G1958="00:00:00","NA CO", IF(G1958&lt;E1958,"Early",IF(I1958*1440&gt;=parameter!$C$4,"Overtime","On Time CO")))))</f>
        <v>On Time CO</v>
      </c>
      <c r="U1958" t="str">
        <f t="shared" si="184"/>
        <v/>
      </c>
      <c r="V1958" t="str">
        <f t="shared" si="185"/>
        <v/>
      </c>
    </row>
    <row r="1959" spans="1:22" x14ac:dyDescent="0.3">
      <c r="A1959" t="s">
        <v>497</v>
      </c>
      <c r="B1959" t="s">
        <v>498</v>
      </c>
      <c r="C1959" t="str">
        <f>LEFT(raw!D1959,10)</f>
        <v>2021-12-17</v>
      </c>
      <c r="D1959" t="str">
        <f>LEFT(raw!E1959,8)</f>
        <v>08:30:00</v>
      </c>
      <c r="E1959" t="str">
        <f>LEFT(raw!F1959,8)</f>
        <v>17:30:00</v>
      </c>
      <c r="F1959" t="str">
        <f>LEFT(raw!G1959,8)</f>
        <v>07:56:51</v>
      </c>
      <c r="G1959" t="str">
        <f>LEFT(raw!H1959,8)</f>
        <v>18:21:26</v>
      </c>
      <c r="H1959" t="s">
        <v>19</v>
      </c>
      <c r="I1959" t="s">
        <v>20</v>
      </c>
      <c r="J1959" t="s">
        <v>25</v>
      </c>
      <c r="K1959" t="s">
        <v>26</v>
      </c>
      <c r="L1959" t="str">
        <f>LEFT(raw!M1959,8)</f>
        <v>09:00:00</v>
      </c>
      <c r="M1959" t="s">
        <v>20</v>
      </c>
      <c r="N1959" t="s">
        <v>28</v>
      </c>
      <c r="O1959" t="s">
        <v>28</v>
      </c>
      <c r="P1959" s="2">
        <f t="shared" si="180"/>
        <v>44547</v>
      </c>
      <c r="Q1959" s="3">
        <f t="shared" si="181"/>
        <v>44561</v>
      </c>
      <c r="R1959" t="str">
        <f t="shared" si="182"/>
        <v>Attendance</v>
      </c>
      <c r="S1959" t="str">
        <f t="shared" si="183"/>
        <v>On Time</v>
      </c>
      <c r="T1959" t="str">
        <f>IF(R1959="Permit", J1959, IF(G1959="","NA CO", IF(G1959="00:00:00","NA CO", IF(G1959&lt;E1959,"Early",IF(I1959*1440&gt;=parameter!$C$4,"Overtime","On Time CO")))))</f>
        <v>On Time CO</v>
      </c>
      <c r="U1959" t="str">
        <f t="shared" si="184"/>
        <v/>
      </c>
      <c r="V1959" t="str">
        <f t="shared" si="185"/>
        <v/>
      </c>
    </row>
    <row r="1960" spans="1:22" x14ac:dyDescent="0.3">
      <c r="A1960" t="s">
        <v>497</v>
      </c>
      <c r="B1960" t="s">
        <v>498</v>
      </c>
      <c r="C1960" t="str">
        <f>LEFT(raw!D1960,10)</f>
        <v>2021-12-20</v>
      </c>
      <c r="D1960" t="str">
        <f>LEFT(raw!E1960,8)</f>
        <v>08:30:00</v>
      </c>
      <c r="E1960" t="str">
        <f>LEFT(raw!F1960,8)</f>
        <v>17:30:00</v>
      </c>
      <c r="F1960" t="str">
        <f>LEFT(raw!G1960,8)</f>
        <v>08:09:04</v>
      </c>
      <c r="G1960" t="str">
        <f>LEFT(raw!H1960,8)</f>
        <v>17:46:55</v>
      </c>
      <c r="H1960" t="s">
        <v>19</v>
      </c>
      <c r="I1960" t="s">
        <v>20</v>
      </c>
      <c r="J1960" t="s">
        <v>25</v>
      </c>
      <c r="K1960" t="s">
        <v>26</v>
      </c>
      <c r="L1960" t="str">
        <f>LEFT(raw!M1960,8)</f>
        <v>09:00:00</v>
      </c>
      <c r="M1960" t="s">
        <v>20</v>
      </c>
      <c r="N1960" t="s">
        <v>28</v>
      </c>
      <c r="O1960" t="s">
        <v>28</v>
      </c>
      <c r="P1960" s="2">
        <f t="shared" si="180"/>
        <v>44550</v>
      </c>
      <c r="Q1960" s="3">
        <f t="shared" si="181"/>
        <v>44561</v>
      </c>
      <c r="R1960" t="str">
        <f t="shared" si="182"/>
        <v>Attendance</v>
      </c>
      <c r="S1960" t="str">
        <f t="shared" si="183"/>
        <v>On Time</v>
      </c>
      <c r="T1960" t="str">
        <f>IF(R1960="Permit", J1960, IF(G1960="","NA CO", IF(G1960="00:00:00","NA CO", IF(G1960&lt;E1960,"Early",IF(I1960*1440&gt;=parameter!$C$4,"Overtime","On Time CO")))))</f>
        <v>On Time CO</v>
      </c>
      <c r="U1960" t="str">
        <f t="shared" si="184"/>
        <v/>
      </c>
      <c r="V1960" t="str">
        <f t="shared" si="185"/>
        <v/>
      </c>
    </row>
    <row r="1961" spans="1:22" x14ac:dyDescent="0.3">
      <c r="A1961" t="s">
        <v>497</v>
      </c>
      <c r="B1961" t="s">
        <v>498</v>
      </c>
      <c r="C1961" t="str">
        <f>LEFT(raw!D1961,10)</f>
        <v>2021-12-21</v>
      </c>
      <c r="D1961" t="str">
        <f>LEFT(raw!E1961,8)</f>
        <v>08:30:00</v>
      </c>
      <c r="E1961" t="str">
        <f>LEFT(raw!F1961,8)</f>
        <v>17:30:00</v>
      </c>
      <c r="F1961" t="str">
        <f>LEFT(raw!G1961,8)</f>
        <v>08:11:14</v>
      </c>
      <c r="G1961" t="str">
        <f>LEFT(raw!H1961,8)</f>
        <v>18:24:04</v>
      </c>
      <c r="H1961" t="s">
        <v>19</v>
      </c>
      <c r="I1961" t="s">
        <v>20</v>
      </c>
      <c r="J1961" t="s">
        <v>25</v>
      </c>
      <c r="K1961" t="s">
        <v>26</v>
      </c>
      <c r="L1961" t="str">
        <f>LEFT(raw!M1961,8)</f>
        <v>09:00:00</v>
      </c>
      <c r="M1961" t="s">
        <v>20</v>
      </c>
      <c r="N1961" t="s">
        <v>28</v>
      </c>
      <c r="O1961" t="s">
        <v>28</v>
      </c>
      <c r="P1961" s="2">
        <f t="shared" si="180"/>
        <v>44551</v>
      </c>
      <c r="Q1961" s="3">
        <f t="shared" si="181"/>
        <v>44561</v>
      </c>
      <c r="R1961" t="str">
        <f t="shared" si="182"/>
        <v>Attendance</v>
      </c>
      <c r="S1961" t="str">
        <f t="shared" si="183"/>
        <v>On Time</v>
      </c>
      <c r="T1961" t="str">
        <f>IF(R1961="Permit", J1961, IF(G1961="","NA CO", IF(G1961="00:00:00","NA CO", IF(G1961&lt;E1961,"Early",IF(I1961*1440&gt;=parameter!$C$4,"Overtime","On Time CO")))))</f>
        <v>On Time CO</v>
      </c>
      <c r="U1961" t="str">
        <f t="shared" si="184"/>
        <v/>
      </c>
      <c r="V1961" t="str">
        <f t="shared" si="185"/>
        <v/>
      </c>
    </row>
    <row r="1962" spans="1:22" x14ac:dyDescent="0.3">
      <c r="A1962" t="s">
        <v>497</v>
      </c>
      <c r="B1962" t="s">
        <v>498</v>
      </c>
      <c r="C1962" t="str">
        <f>LEFT(raw!D1962,10)</f>
        <v>2021-12-22</v>
      </c>
      <c r="D1962" t="str">
        <f>LEFT(raw!E1962,8)</f>
        <v>08:30:00</v>
      </c>
      <c r="E1962" t="str">
        <f>LEFT(raw!F1962,8)</f>
        <v>17:30:00</v>
      </c>
      <c r="F1962" t="str">
        <f>LEFT(raw!G1962,8)</f>
        <v>08:02:32</v>
      </c>
      <c r="G1962" t="str">
        <f>LEFT(raw!H1962,8)</f>
        <v>18:49:55</v>
      </c>
      <c r="H1962" t="s">
        <v>19</v>
      </c>
      <c r="I1962" t="s">
        <v>20</v>
      </c>
      <c r="J1962" t="s">
        <v>25</v>
      </c>
      <c r="K1962" t="s">
        <v>26</v>
      </c>
      <c r="L1962" t="str">
        <f>LEFT(raw!M1962,8)</f>
        <v>09:00:00</v>
      </c>
      <c r="M1962" t="s">
        <v>20</v>
      </c>
      <c r="N1962" t="s">
        <v>28</v>
      </c>
      <c r="O1962" t="s">
        <v>28</v>
      </c>
      <c r="P1962" s="2">
        <f t="shared" si="180"/>
        <v>44552</v>
      </c>
      <c r="Q1962" s="3">
        <f t="shared" si="181"/>
        <v>44561</v>
      </c>
      <c r="R1962" t="str">
        <f t="shared" si="182"/>
        <v>Attendance</v>
      </c>
      <c r="S1962" t="str">
        <f t="shared" si="183"/>
        <v>On Time</v>
      </c>
      <c r="T1962" t="str">
        <f>IF(R1962="Permit", J1962, IF(G1962="","NA CO", IF(G1962="00:00:00","NA CO", IF(G1962&lt;E1962,"Early",IF(I1962*1440&gt;=parameter!$C$4,"Overtime","On Time CO")))))</f>
        <v>On Time CO</v>
      </c>
      <c r="U1962" t="str">
        <f t="shared" si="184"/>
        <v/>
      </c>
      <c r="V1962" t="str">
        <f t="shared" si="185"/>
        <v/>
      </c>
    </row>
    <row r="1963" spans="1:22" x14ac:dyDescent="0.3">
      <c r="A1963" t="s">
        <v>497</v>
      </c>
      <c r="B1963" t="s">
        <v>498</v>
      </c>
      <c r="C1963" t="str">
        <f>LEFT(raw!D1963,10)</f>
        <v>2021-12-23</v>
      </c>
      <c r="D1963" t="str">
        <f>LEFT(raw!E1963,8)</f>
        <v>08:30:00</v>
      </c>
      <c r="E1963" t="str">
        <f>LEFT(raw!F1963,8)</f>
        <v>17:30:00</v>
      </c>
      <c r="F1963" t="str">
        <f>LEFT(raw!G1963,8)</f>
        <v>08:00:08</v>
      </c>
      <c r="G1963" t="str">
        <f>LEFT(raw!H1963,8)</f>
        <v>18:07:06</v>
      </c>
      <c r="H1963" t="s">
        <v>19</v>
      </c>
      <c r="I1963" t="s">
        <v>20</v>
      </c>
      <c r="J1963" t="s">
        <v>25</v>
      </c>
      <c r="K1963" t="s">
        <v>26</v>
      </c>
      <c r="L1963" t="str">
        <f>LEFT(raw!M1963,8)</f>
        <v>09:00:00</v>
      </c>
      <c r="M1963" t="s">
        <v>20</v>
      </c>
      <c r="N1963" t="s">
        <v>28</v>
      </c>
      <c r="O1963" t="s">
        <v>28</v>
      </c>
      <c r="P1963" s="2">
        <f t="shared" si="180"/>
        <v>44553</v>
      </c>
      <c r="Q1963" s="3">
        <f t="shared" si="181"/>
        <v>44561</v>
      </c>
      <c r="R1963" t="str">
        <f t="shared" si="182"/>
        <v>Attendance</v>
      </c>
      <c r="S1963" t="str">
        <f t="shared" si="183"/>
        <v>On Time</v>
      </c>
      <c r="T1963" t="str">
        <f>IF(R1963="Permit", J1963, IF(G1963="","NA CO", IF(G1963="00:00:00","NA CO", IF(G1963&lt;E1963,"Early",IF(I1963*1440&gt;=parameter!$C$4,"Overtime","On Time CO")))))</f>
        <v>On Time CO</v>
      </c>
      <c r="U1963" t="str">
        <f t="shared" si="184"/>
        <v/>
      </c>
      <c r="V1963" t="str">
        <f t="shared" si="185"/>
        <v/>
      </c>
    </row>
    <row r="1964" spans="1:22" x14ac:dyDescent="0.3">
      <c r="A1964" t="s">
        <v>497</v>
      </c>
      <c r="B1964" t="s">
        <v>498</v>
      </c>
      <c r="C1964" t="str">
        <f>LEFT(raw!D1964,10)</f>
        <v>2021-12-24</v>
      </c>
      <c r="D1964" t="str">
        <f>LEFT(raw!E1964,8)</f>
        <v>08:30:00</v>
      </c>
      <c r="E1964" t="str">
        <f>LEFT(raw!F1964,8)</f>
        <v>17:30:00</v>
      </c>
      <c r="F1964" t="str">
        <f>LEFT(raw!G1964,8)</f>
        <v>07:59:08</v>
      </c>
      <c r="G1964" t="str">
        <f>LEFT(raw!H1964,8)</f>
        <v>17:49:33</v>
      </c>
      <c r="H1964" t="s">
        <v>19</v>
      </c>
      <c r="I1964" t="s">
        <v>20</v>
      </c>
      <c r="J1964" t="s">
        <v>25</v>
      </c>
      <c r="K1964" t="s">
        <v>26</v>
      </c>
      <c r="L1964" t="str">
        <f>LEFT(raw!M1964,8)</f>
        <v>09:00:00</v>
      </c>
      <c r="M1964" t="s">
        <v>20</v>
      </c>
      <c r="N1964" t="s">
        <v>28</v>
      </c>
      <c r="O1964" t="s">
        <v>28</v>
      </c>
      <c r="P1964" s="2">
        <f t="shared" si="180"/>
        <v>44554</v>
      </c>
      <c r="Q1964" s="3">
        <f t="shared" si="181"/>
        <v>44561</v>
      </c>
      <c r="R1964" t="str">
        <f t="shared" si="182"/>
        <v>Attendance</v>
      </c>
      <c r="S1964" t="str">
        <f t="shared" si="183"/>
        <v>On Time</v>
      </c>
      <c r="T1964" t="str">
        <f>IF(R1964="Permit", J1964, IF(G1964="","NA CO", IF(G1964="00:00:00","NA CO", IF(G1964&lt;E1964,"Early",IF(I1964*1440&gt;=parameter!$C$4,"Overtime","On Time CO")))))</f>
        <v>On Time CO</v>
      </c>
      <c r="U1964" t="str">
        <f t="shared" si="184"/>
        <v/>
      </c>
      <c r="V1964" t="str">
        <f t="shared" si="185"/>
        <v/>
      </c>
    </row>
    <row r="1965" spans="1:22" x14ac:dyDescent="0.3">
      <c r="A1965" t="s">
        <v>497</v>
      </c>
      <c r="B1965" t="s">
        <v>498</v>
      </c>
      <c r="C1965" t="str">
        <f>LEFT(raw!D1965,10)</f>
        <v>2021-12-27</v>
      </c>
      <c r="D1965" t="str">
        <f>LEFT(raw!E1965,8)</f>
        <v>08:30:00</v>
      </c>
      <c r="E1965" t="str">
        <f>LEFT(raw!F1965,8)</f>
        <v>17:30:00</v>
      </c>
      <c r="F1965" t="str">
        <f>LEFT(raw!G1965,8)</f>
        <v>08:00:20</v>
      </c>
      <c r="G1965" t="str">
        <f>LEFT(raw!H1965,8)</f>
        <v>17:36:10</v>
      </c>
      <c r="H1965" t="s">
        <v>19</v>
      </c>
      <c r="I1965" t="s">
        <v>20</v>
      </c>
      <c r="J1965" t="s">
        <v>25</v>
      </c>
      <c r="K1965" t="s">
        <v>26</v>
      </c>
      <c r="L1965" t="str">
        <f>LEFT(raw!M1965,8)</f>
        <v>09:00:00</v>
      </c>
      <c r="M1965" t="s">
        <v>20</v>
      </c>
      <c r="N1965" t="s">
        <v>28</v>
      </c>
      <c r="O1965" t="s">
        <v>28</v>
      </c>
      <c r="P1965" s="2">
        <f t="shared" si="180"/>
        <v>44557</v>
      </c>
      <c r="Q1965" s="3">
        <f t="shared" si="181"/>
        <v>44561</v>
      </c>
      <c r="R1965" t="str">
        <f t="shared" si="182"/>
        <v>Attendance</v>
      </c>
      <c r="S1965" t="str">
        <f t="shared" si="183"/>
        <v>On Time</v>
      </c>
      <c r="T1965" t="str">
        <f>IF(R1965="Permit", J1965, IF(G1965="","NA CO", IF(G1965="00:00:00","NA CO", IF(G1965&lt;E1965,"Early",IF(I1965*1440&gt;=parameter!$C$4,"Overtime","On Time CO")))))</f>
        <v>On Time CO</v>
      </c>
      <c r="U1965" t="str">
        <f t="shared" si="184"/>
        <v/>
      </c>
      <c r="V1965" t="str">
        <f t="shared" si="185"/>
        <v/>
      </c>
    </row>
    <row r="1966" spans="1:22" x14ac:dyDescent="0.3">
      <c r="A1966" t="s">
        <v>497</v>
      </c>
      <c r="B1966" t="s">
        <v>498</v>
      </c>
      <c r="C1966" t="str">
        <f>LEFT(raw!D1966,10)</f>
        <v>2021-12-28</v>
      </c>
      <c r="D1966" t="str">
        <f>LEFT(raw!E1966,8)</f>
        <v>08:30:00</v>
      </c>
      <c r="E1966" t="str">
        <f>LEFT(raw!F1966,8)</f>
        <v>17:30:00</v>
      </c>
      <c r="F1966" t="str">
        <f>LEFT(raw!G1966,8)</f>
        <v>08:14:18</v>
      </c>
      <c r="G1966" t="str">
        <f>LEFT(raw!H1966,8)</f>
        <v>18:23:22</v>
      </c>
      <c r="H1966" t="s">
        <v>19</v>
      </c>
      <c r="I1966" t="s">
        <v>20</v>
      </c>
      <c r="J1966" t="s">
        <v>25</v>
      </c>
      <c r="K1966" t="s">
        <v>26</v>
      </c>
      <c r="L1966" t="str">
        <f>LEFT(raw!M1966,8)</f>
        <v>09:00:00</v>
      </c>
      <c r="M1966" t="s">
        <v>20</v>
      </c>
      <c r="N1966" t="s">
        <v>28</v>
      </c>
      <c r="O1966" t="s">
        <v>28</v>
      </c>
      <c r="P1966" s="2">
        <f t="shared" si="180"/>
        <v>44558</v>
      </c>
      <c r="Q1966" s="3">
        <f t="shared" si="181"/>
        <v>44561</v>
      </c>
      <c r="R1966" t="str">
        <f t="shared" si="182"/>
        <v>Attendance</v>
      </c>
      <c r="S1966" t="str">
        <f t="shared" si="183"/>
        <v>On Time</v>
      </c>
      <c r="T1966" t="str">
        <f>IF(R1966="Permit", J1966, IF(G1966="","NA CO", IF(G1966="00:00:00","NA CO", IF(G1966&lt;E1966,"Early",IF(I1966*1440&gt;=parameter!$C$4,"Overtime","On Time CO")))))</f>
        <v>On Time CO</v>
      </c>
      <c r="U1966" t="str">
        <f t="shared" si="184"/>
        <v/>
      </c>
      <c r="V1966" t="str">
        <f t="shared" si="185"/>
        <v/>
      </c>
    </row>
    <row r="1967" spans="1:22" x14ac:dyDescent="0.3">
      <c r="A1967" t="s">
        <v>497</v>
      </c>
      <c r="B1967" t="s">
        <v>498</v>
      </c>
      <c r="C1967" t="str">
        <f>LEFT(raw!D1967,10)</f>
        <v>2021-12-29</v>
      </c>
      <c r="D1967" t="str">
        <f>LEFT(raw!E1967,8)</f>
        <v>08:30:00</v>
      </c>
      <c r="E1967" t="str">
        <f>LEFT(raw!F1967,8)</f>
        <v>17:30:00</v>
      </c>
      <c r="F1967" t="str">
        <f>LEFT(raw!G1967,8)</f>
        <v>08:08:21</v>
      </c>
      <c r="G1967" t="str">
        <f>LEFT(raw!H1967,8)</f>
        <v>18:08:02</v>
      </c>
      <c r="H1967" t="s">
        <v>19</v>
      </c>
      <c r="I1967" t="s">
        <v>20</v>
      </c>
      <c r="J1967" t="s">
        <v>25</v>
      </c>
      <c r="K1967" t="s">
        <v>26</v>
      </c>
      <c r="L1967" t="str">
        <f>LEFT(raw!M1967,8)</f>
        <v>09:00:00</v>
      </c>
      <c r="M1967" t="s">
        <v>20</v>
      </c>
      <c r="N1967" t="s">
        <v>28</v>
      </c>
      <c r="O1967" t="s">
        <v>28</v>
      </c>
      <c r="P1967" s="2">
        <f t="shared" si="180"/>
        <v>44559</v>
      </c>
      <c r="Q1967" s="3">
        <f t="shared" si="181"/>
        <v>44561</v>
      </c>
      <c r="R1967" t="str">
        <f t="shared" si="182"/>
        <v>Attendance</v>
      </c>
      <c r="S1967" t="str">
        <f t="shared" si="183"/>
        <v>On Time</v>
      </c>
      <c r="T1967" t="str">
        <f>IF(R1967="Permit", J1967, IF(G1967="","NA CO", IF(G1967="00:00:00","NA CO", IF(G1967&lt;E1967,"Early",IF(I1967*1440&gt;=parameter!$C$4,"Overtime","On Time CO")))))</f>
        <v>On Time CO</v>
      </c>
      <c r="U1967" t="str">
        <f t="shared" si="184"/>
        <v/>
      </c>
      <c r="V1967" t="str">
        <f t="shared" si="185"/>
        <v/>
      </c>
    </row>
    <row r="1968" spans="1:22" x14ac:dyDescent="0.3">
      <c r="A1968" t="s">
        <v>497</v>
      </c>
      <c r="B1968" t="s">
        <v>498</v>
      </c>
      <c r="C1968" t="str">
        <f>LEFT(raw!D1968,10)</f>
        <v>2021-12-30</v>
      </c>
      <c r="D1968" t="str">
        <f>LEFT(raw!E1968,8)</f>
        <v>08:30:00</v>
      </c>
      <c r="E1968" t="str">
        <f>LEFT(raw!F1968,8)</f>
        <v>17:30:00</v>
      </c>
      <c r="F1968" t="str">
        <f>LEFT(raw!G1968,8)</f>
        <v>08:11:20</v>
      </c>
      <c r="G1968" t="str">
        <f>LEFT(raw!H1968,8)</f>
        <v>00:00:00</v>
      </c>
      <c r="H1968" t="s">
        <v>19</v>
      </c>
      <c r="I1968" t="s">
        <v>20</v>
      </c>
      <c r="J1968" t="s">
        <v>25</v>
      </c>
      <c r="K1968" t="s">
        <v>26</v>
      </c>
      <c r="L1968" t="str">
        <f>LEFT(raw!M1968,8)</f>
        <v>00:00:00</v>
      </c>
      <c r="M1968" t="s">
        <v>20</v>
      </c>
      <c r="N1968" t="s">
        <v>28</v>
      </c>
      <c r="O1968" t="s">
        <v>21</v>
      </c>
      <c r="P1968" s="2">
        <f t="shared" si="180"/>
        <v>44560</v>
      </c>
      <c r="Q1968" s="3">
        <f t="shared" si="181"/>
        <v>44561</v>
      </c>
      <c r="R1968" t="str">
        <f t="shared" si="182"/>
        <v>Attendance</v>
      </c>
      <c r="S1968" t="str">
        <f t="shared" si="183"/>
        <v>On Time</v>
      </c>
      <c r="T1968" t="str">
        <f>IF(R1968="Permit", J1968, IF(G1968="","NA CO", IF(G1968="00:00:00","NA CO", IF(G1968&lt;E1968,"Early",IF(I1968*1440&gt;=parameter!$C$4,"Overtime","On Time CO")))))</f>
        <v>NA CO</v>
      </c>
      <c r="U1968" t="str">
        <f t="shared" si="184"/>
        <v/>
      </c>
      <c r="V1968" t="str">
        <f t="shared" si="185"/>
        <v/>
      </c>
    </row>
    <row r="1969" spans="1:22" x14ac:dyDescent="0.3">
      <c r="A1969" t="s">
        <v>497</v>
      </c>
      <c r="B1969" t="s">
        <v>498</v>
      </c>
      <c r="C1969" t="str">
        <f>LEFT(raw!D1969,10)</f>
        <v>2021-12-31</v>
      </c>
      <c r="D1969" t="str">
        <f>LEFT(raw!E1969,8)</f>
        <v>08:30:00</v>
      </c>
      <c r="E1969" t="str">
        <f>LEFT(raw!F1969,8)</f>
        <v>17:30:00</v>
      </c>
      <c r="F1969" t="str">
        <f>LEFT(raw!G1969,8)</f>
        <v>08:02:16</v>
      </c>
      <c r="G1969" t="str">
        <f>LEFT(raw!H1969,8)</f>
        <v>17:33:19</v>
      </c>
      <c r="H1969" t="s">
        <v>19</v>
      </c>
      <c r="I1969" t="s">
        <v>20</v>
      </c>
      <c r="J1969" t="s">
        <v>25</v>
      </c>
      <c r="K1969" t="s">
        <v>26</v>
      </c>
      <c r="L1969" t="str">
        <f>LEFT(raw!M1969,8)</f>
        <v>09:00:00</v>
      </c>
      <c r="M1969" t="s">
        <v>20</v>
      </c>
      <c r="N1969" t="s">
        <v>28</v>
      </c>
      <c r="O1969" t="s">
        <v>28</v>
      </c>
      <c r="P1969" s="2">
        <f t="shared" si="180"/>
        <v>44561</v>
      </c>
      <c r="Q1969" s="3">
        <f t="shared" si="181"/>
        <v>44561</v>
      </c>
      <c r="R1969" t="str">
        <f t="shared" si="182"/>
        <v>Attendance</v>
      </c>
      <c r="S1969" t="str">
        <f t="shared" si="183"/>
        <v>On Time</v>
      </c>
      <c r="T1969" t="str">
        <f>IF(R1969="Permit", J1969, IF(G1969="","NA CO", IF(G1969="00:00:00","NA CO", IF(G1969&lt;E1969,"Early",IF(I1969*1440&gt;=parameter!$C$4,"Overtime","On Time CO")))))</f>
        <v>On Time CO</v>
      </c>
      <c r="U1969" t="str">
        <f t="shared" si="184"/>
        <v/>
      </c>
      <c r="V1969" t="str">
        <f t="shared" si="185"/>
        <v/>
      </c>
    </row>
    <row r="1970" spans="1:22" x14ac:dyDescent="0.3">
      <c r="A1970" t="s">
        <v>503</v>
      </c>
      <c r="B1970" t="s">
        <v>504</v>
      </c>
      <c r="C1970" t="str">
        <f>LEFT(raw!D1970,10)</f>
        <v>2021-12-01</v>
      </c>
      <c r="D1970" t="str">
        <f>LEFT(raw!E1970,8)</f>
        <v>00:00:00</v>
      </c>
      <c r="E1970" t="str">
        <f>LEFT(raw!F1970,8)</f>
        <v>00:00:00</v>
      </c>
      <c r="F1970" t="str">
        <f>LEFT(raw!G1970,8)</f>
        <v>07:03:58</v>
      </c>
      <c r="G1970" t="str">
        <f>LEFT(raw!H1970,8)</f>
        <v/>
      </c>
      <c r="H1970" t="s">
        <v>19</v>
      </c>
      <c r="I1970" t="s">
        <v>20</v>
      </c>
      <c r="J1970" t="s">
        <v>21</v>
      </c>
      <c r="K1970" t="s">
        <v>22</v>
      </c>
      <c r="L1970" t="str">
        <f>LEFT(raw!M1970,8)</f>
        <v>00:00:00</v>
      </c>
      <c r="M1970" t="s">
        <v>20</v>
      </c>
      <c r="N1970" t="s">
        <v>508</v>
      </c>
      <c r="P1970" s="2">
        <f t="shared" si="180"/>
        <v>44531</v>
      </c>
      <c r="Q1970" s="3">
        <f t="shared" si="181"/>
        <v>44561</v>
      </c>
      <c r="R1970" t="str">
        <f t="shared" si="182"/>
        <v>Daily Journey</v>
      </c>
      <c r="S1970" t="str">
        <f t="shared" si="183"/>
        <v>On Time</v>
      </c>
      <c r="T1970" t="str">
        <f>IF(R1970="Permit", J1970, IF(G1970="","NA CO", IF(G1970="00:00:00","NA CO", IF(G1970&lt;E1970,"Early",IF(I1970*1440&gt;=parameter!$C$4,"Overtime","On Time CO")))))</f>
        <v>NA CO</v>
      </c>
      <c r="U1970" t="str">
        <f t="shared" si="184"/>
        <v/>
      </c>
      <c r="V1970" t="str">
        <f t="shared" si="185"/>
        <v/>
      </c>
    </row>
    <row r="1971" spans="1:22" x14ac:dyDescent="0.3">
      <c r="A1971" t="s">
        <v>503</v>
      </c>
      <c r="B1971" t="s">
        <v>504</v>
      </c>
      <c r="C1971" t="str">
        <f>LEFT(raw!D1971,10)</f>
        <v>2021-12-02</v>
      </c>
      <c r="D1971" t="str">
        <f>LEFT(raw!E1971,8)</f>
        <v>00:00:00</v>
      </c>
      <c r="E1971" t="str">
        <f>LEFT(raw!F1971,8)</f>
        <v>00:00:00</v>
      </c>
      <c r="F1971" t="str">
        <f>LEFT(raw!G1971,8)</f>
        <v>06:34:08</v>
      </c>
      <c r="G1971" t="str">
        <f>LEFT(raw!H1971,8)</f>
        <v>22:35:11</v>
      </c>
      <c r="H1971" t="s">
        <v>19</v>
      </c>
      <c r="I1971" t="s">
        <v>20</v>
      </c>
      <c r="J1971" t="s">
        <v>21</v>
      </c>
      <c r="K1971" t="s">
        <v>22</v>
      </c>
      <c r="L1971" t="str">
        <f>LEFT(raw!M1971,8)</f>
        <v>16:01:02</v>
      </c>
      <c r="M1971" t="s">
        <v>20</v>
      </c>
      <c r="N1971" t="s">
        <v>508</v>
      </c>
      <c r="O1971" t="s">
        <v>507</v>
      </c>
      <c r="P1971" s="2">
        <f t="shared" si="180"/>
        <v>44532</v>
      </c>
      <c r="Q1971" s="3">
        <f t="shared" si="181"/>
        <v>44561</v>
      </c>
      <c r="R1971" t="str">
        <f t="shared" si="182"/>
        <v>Daily Journey</v>
      </c>
      <c r="S1971" t="str">
        <f t="shared" si="183"/>
        <v>On Time</v>
      </c>
      <c r="T1971" t="str">
        <f>IF(R1971="Permit", J1971, IF(G1971="","NA CO", IF(G1971="00:00:00","NA CO", IF(G1971&lt;E1971,"Early",IF(I1971*1440&gt;=parameter!$C$4,"Overtime","On Time CO")))))</f>
        <v>On Time CO</v>
      </c>
      <c r="U1971" t="str">
        <f t="shared" si="184"/>
        <v/>
      </c>
      <c r="V1971" t="str">
        <f t="shared" si="185"/>
        <v/>
      </c>
    </row>
    <row r="1972" spans="1:22" x14ac:dyDescent="0.3">
      <c r="A1972" t="s">
        <v>503</v>
      </c>
      <c r="B1972" t="s">
        <v>504</v>
      </c>
      <c r="C1972" t="str">
        <f>LEFT(raw!D1972,10)</f>
        <v>2021-12-03</v>
      </c>
      <c r="D1972" t="str">
        <f>LEFT(raw!E1972,8)</f>
        <v>07:30:00</v>
      </c>
      <c r="E1972" t="str">
        <f>LEFT(raw!F1972,8)</f>
        <v>16:30:00</v>
      </c>
      <c r="F1972" t="str">
        <f>LEFT(raw!G1972,8)</f>
        <v>07:26:53</v>
      </c>
      <c r="G1972" t="str">
        <f>LEFT(raw!H1972,8)</f>
        <v>17:08:51</v>
      </c>
      <c r="H1972" t="s">
        <v>19</v>
      </c>
      <c r="I1972" t="s">
        <v>20</v>
      </c>
      <c r="J1972" t="s">
        <v>25</v>
      </c>
      <c r="K1972" t="s">
        <v>26</v>
      </c>
      <c r="L1972" t="str">
        <f>LEFT(raw!M1972,8)</f>
        <v>09:00:00</v>
      </c>
      <c r="M1972" t="s">
        <v>20</v>
      </c>
      <c r="N1972" t="s">
        <v>43</v>
      </c>
      <c r="O1972" t="s">
        <v>43</v>
      </c>
      <c r="P1972" s="2">
        <f t="shared" si="180"/>
        <v>44533</v>
      </c>
      <c r="Q1972" s="3">
        <f t="shared" si="181"/>
        <v>44561</v>
      </c>
      <c r="R1972" t="str">
        <f t="shared" si="182"/>
        <v>Attendance</v>
      </c>
      <c r="S1972" t="str">
        <f t="shared" si="183"/>
        <v>On Time</v>
      </c>
      <c r="T1972" t="str">
        <f>IF(R1972="Permit", J1972, IF(G1972="","NA CO", IF(G1972="00:00:00","NA CO", IF(G1972&lt;E1972,"Early",IF(I1972*1440&gt;=parameter!$C$4,"Overtime","On Time CO")))))</f>
        <v>On Time CO</v>
      </c>
      <c r="U1972" t="str">
        <f t="shared" si="184"/>
        <v/>
      </c>
      <c r="V1972" t="str">
        <f t="shared" si="185"/>
        <v/>
      </c>
    </row>
    <row r="1973" spans="1:22" x14ac:dyDescent="0.3">
      <c r="A1973" t="s">
        <v>503</v>
      </c>
      <c r="B1973" t="s">
        <v>504</v>
      </c>
      <c r="C1973" t="str">
        <f>LEFT(raw!D1973,10)</f>
        <v>2021-12-06</v>
      </c>
      <c r="D1973" t="str">
        <f>LEFT(raw!E1973,8)</f>
        <v>00:00:00</v>
      </c>
      <c r="E1973" t="str">
        <f>LEFT(raw!F1973,8)</f>
        <v>00:00:00</v>
      </c>
      <c r="F1973" t="str">
        <f>LEFT(raw!G1973,8)</f>
        <v>05:48:46</v>
      </c>
      <c r="G1973" t="str">
        <f>LEFT(raw!H1973,8)</f>
        <v>16:50:10</v>
      </c>
      <c r="H1973" t="s">
        <v>19</v>
      </c>
      <c r="I1973" t="s">
        <v>20</v>
      </c>
      <c r="J1973" t="s">
        <v>21</v>
      </c>
      <c r="K1973" t="s">
        <v>22</v>
      </c>
      <c r="L1973" t="str">
        <f>LEFT(raw!M1973,8)</f>
        <v>11:01:24</v>
      </c>
      <c r="M1973" t="s">
        <v>20</v>
      </c>
      <c r="N1973" t="s">
        <v>508</v>
      </c>
      <c r="O1973" t="s">
        <v>7454</v>
      </c>
      <c r="P1973" s="2">
        <f t="shared" si="180"/>
        <v>44536</v>
      </c>
      <c r="Q1973" s="3">
        <f t="shared" si="181"/>
        <v>44561</v>
      </c>
      <c r="R1973" t="str">
        <f t="shared" si="182"/>
        <v>Daily Journey</v>
      </c>
      <c r="S1973" t="str">
        <f t="shared" si="183"/>
        <v>On Time</v>
      </c>
      <c r="T1973" t="str">
        <f>IF(R1973="Permit", J1973, IF(G1973="","NA CO", IF(G1973="00:00:00","NA CO", IF(G1973&lt;E1973,"Early",IF(I1973*1440&gt;=parameter!$C$4,"Overtime","On Time CO")))))</f>
        <v>On Time CO</v>
      </c>
      <c r="U1973" t="str">
        <f t="shared" si="184"/>
        <v/>
      </c>
      <c r="V1973" t="str">
        <f t="shared" si="185"/>
        <v/>
      </c>
    </row>
    <row r="1974" spans="1:22" x14ac:dyDescent="0.3">
      <c r="A1974" t="s">
        <v>503</v>
      </c>
      <c r="B1974" t="s">
        <v>504</v>
      </c>
      <c r="C1974" t="str">
        <f>LEFT(raw!D1974,10)</f>
        <v>2021-12-07</v>
      </c>
      <c r="D1974" t="str">
        <f>LEFT(raw!E1974,8)</f>
        <v>07:30:00</v>
      </c>
      <c r="E1974" t="str">
        <f>LEFT(raw!F1974,8)</f>
        <v>16:30:00</v>
      </c>
      <c r="F1974" t="str">
        <f>LEFT(raw!G1974,8)</f>
        <v>07:42:57</v>
      </c>
      <c r="G1974" t="str">
        <f>LEFT(raw!H1974,8)</f>
        <v>20:42:46</v>
      </c>
      <c r="H1974" t="s">
        <v>19</v>
      </c>
      <c r="I1974" t="s">
        <v>1488</v>
      </c>
      <c r="J1974" t="s">
        <v>32</v>
      </c>
      <c r="K1974" t="s">
        <v>26</v>
      </c>
      <c r="L1974" t="str">
        <f>LEFT(raw!M1974,8)</f>
        <v>09:00:00</v>
      </c>
      <c r="M1974" t="s">
        <v>20</v>
      </c>
      <c r="N1974" t="s">
        <v>43</v>
      </c>
      <c r="O1974" t="s">
        <v>43</v>
      </c>
      <c r="P1974" s="2">
        <f t="shared" si="180"/>
        <v>44537</v>
      </c>
      <c r="Q1974" s="3">
        <f t="shared" si="181"/>
        <v>44561</v>
      </c>
      <c r="R1974" t="str">
        <f t="shared" si="182"/>
        <v>Attendance</v>
      </c>
      <c r="S1974" t="str">
        <f t="shared" si="183"/>
        <v>Late</v>
      </c>
      <c r="T1974" t="str">
        <f>IF(R1974="Permit", J1974, IF(G1974="","NA CO", IF(G1974="00:00:00","NA CO", IF(G1974&lt;E1974,"Early",IF(I1974*1440&gt;=parameter!$C$4,"Overtime","On Time CO")))))</f>
        <v>On Time CO</v>
      </c>
      <c r="U1974" t="str">
        <f t="shared" si="184"/>
        <v>00:12:57</v>
      </c>
      <c r="V1974" t="str">
        <f t="shared" si="185"/>
        <v/>
      </c>
    </row>
    <row r="1975" spans="1:22" x14ac:dyDescent="0.3">
      <c r="A1975" t="s">
        <v>503</v>
      </c>
      <c r="B1975" t="s">
        <v>504</v>
      </c>
      <c r="C1975" t="str">
        <f>LEFT(raw!D1975,10)</f>
        <v>2021-12-08</v>
      </c>
      <c r="D1975" t="str">
        <f>LEFT(raw!E1975,8)</f>
        <v>00:00:00</v>
      </c>
      <c r="E1975" t="str">
        <f>LEFT(raw!F1975,8)</f>
        <v>00:00:00</v>
      </c>
      <c r="F1975" t="str">
        <f>LEFT(raw!G1975,8)</f>
        <v>06:33:40</v>
      </c>
      <c r="G1975" t="str">
        <f>LEFT(raw!H1975,8)</f>
        <v>20:28:30</v>
      </c>
      <c r="H1975" t="s">
        <v>19</v>
      </c>
      <c r="I1975" t="s">
        <v>20</v>
      </c>
      <c r="J1975" t="s">
        <v>21</v>
      </c>
      <c r="K1975" t="s">
        <v>22</v>
      </c>
      <c r="L1975" t="str">
        <f>LEFT(raw!M1975,8)</f>
        <v>13:54:50</v>
      </c>
      <c r="M1975" t="s">
        <v>20</v>
      </c>
      <c r="N1975" t="s">
        <v>507</v>
      </c>
      <c r="O1975" t="s">
        <v>7454</v>
      </c>
      <c r="P1975" s="2">
        <f t="shared" si="180"/>
        <v>44538</v>
      </c>
      <c r="Q1975" s="3">
        <f t="shared" si="181"/>
        <v>44561</v>
      </c>
      <c r="R1975" t="str">
        <f t="shared" si="182"/>
        <v>Daily Journey</v>
      </c>
      <c r="S1975" t="str">
        <f t="shared" si="183"/>
        <v>On Time</v>
      </c>
      <c r="T1975" t="str">
        <f>IF(R1975="Permit", J1975, IF(G1975="","NA CO", IF(G1975="00:00:00","NA CO", IF(G1975&lt;E1975,"Early",IF(I1975*1440&gt;=parameter!$C$4,"Overtime","On Time CO")))))</f>
        <v>On Time CO</v>
      </c>
      <c r="U1975" t="str">
        <f t="shared" si="184"/>
        <v/>
      </c>
      <c r="V1975" t="str">
        <f t="shared" si="185"/>
        <v/>
      </c>
    </row>
    <row r="1976" spans="1:22" x14ac:dyDescent="0.3">
      <c r="A1976" t="s">
        <v>503</v>
      </c>
      <c r="B1976" t="s">
        <v>504</v>
      </c>
      <c r="C1976" t="str">
        <f>LEFT(raw!D1976,10)</f>
        <v>2021-12-10</v>
      </c>
      <c r="D1976" t="str">
        <f>LEFT(raw!E1976,8)</f>
        <v>00:00:00</v>
      </c>
      <c r="E1976" t="str">
        <f>LEFT(raw!F1976,8)</f>
        <v>00:00:00</v>
      </c>
      <c r="F1976" t="str">
        <f>LEFT(raw!G1976,8)</f>
        <v>05:55:53</v>
      </c>
      <c r="G1976" t="str">
        <f>LEFT(raw!H1976,8)</f>
        <v>22:59:19</v>
      </c>
      <c r="H1976" t="s">
        <v>19</v>
      </c>
      <c r="I1976" t="s">
        <v>20</v>
      </c>
      <c r="J1976" t="s">
        <v>21</v>
      </c>
      <c r="K1976" t="s">
        <v>22</v>
      </c>
      <c r="L1976" t="str">
        <f>LEFT(raw!M1976,8)</f>
        <v>17:03:26</v>
      </c>
      <c r="M1976" t="s">
        <v>20</v>
      </c>
      <c r="N1976" t="s">
        <v>7465</v>
      </c>
      <c r="O1976" t="s">
        <v>508</v>
      </c>
      <c r="P1976" s="2">
        <f t="shared" si="180"/>
        <v>44540</v>
      </c>
      <c r="Q1976" s="3">
        <f t="shared" si="181"/>
        <v>44561</v>
      </c>
      <c r="R1976" t="str">
        <f t="shared" si="182"/>
        <v>Daily Journey</v>
      </c>
      <c r="S1976" t="str">
        <f t="shared" si="183"/>
        <v>On Time</v>
      </c>
      <c r="T1976" t="str">
        <f>IF(R1976="Permit", J1976, IF(G1976="","NA CO", IF(G1976="00:00:00","NA CO", IF(G1976&lt;E1976,"Early",IF(I1976*1440&gt;=parameter!$C$4,"Overtime","On Time CO")))))</f>
        <v>On Time CO</v>
      </c>
      <c r="U1976" t="str">
        <f t="shared" si="184"/>
        <v/>
      </c>
      <c r="V1976" t="str">
        <f t="shared" si="185"/>
        <v/>
      </c>
    </row>
    <row r="1977" spans="1:22" x14ac:dyDescent="0.3">
      <c r="A1977" t="s">
        <v>503</v>
      </c>
      <c r="B1977" t="s">
        <v>504</v>
      </c>
      <c r="C1977" t="str">
        <f>LEFT(raw!D1977,10)</f>
        <v>2021-12-13</v>
      </c>
      <c r="D1977" t="str">
        <f>LEFT(raw!E1977,8)</f>
        <v>07:30:00</v>
      </c>
      <c r="E1977" t="str">
        <f>LEFT(raw!F1977,8)</f>
        <v>16:30:00</v>
      </c>
      <c r="F1977" t="str">
        <f>LEFT(raw!G1977,8)</f>
        <v>07:03:05</v>
      </c>
      <c r="G1977" t="str">
        <f>LEFT(raw!H1977,8)</f>
        <v>19:05:37</v>
      </c>
      <c r="H1977" t="s">
        <v>19</v>
      </c>
      <c r="I1977" t="s">
        <v>20</v>
      </c>
      <c r="J1977" t="s">
        <v>25</v>
      </c>
      <c r="K1977" t="s">
        <v>26</v>
      </c>
      <c r="L1977" t="str">
        <f>LEFT(raw!M1977,8)</f>
        <v>09:00:00</v>
      </c>
      <c r="M1977" t="s">
        <v>20</v>
      </c>
      <c r="N1977" t="s">
        <v>43</v>
      </c>
      <c r="O1977" t="s">
        <v>43</v>
      </c>
      <c r="P1977" s="2">
        <f t="shared" si="180"/>
        <v>44543</v>
      </c>
      <c r="Q1977" s="3">
        <f t="shared" si="181"/>
        <v>44561</v>
      </c>
      <c r="R1977" t="str">
        <f t="shared" si="182"/>
        <v>Attendance</v>
      </c>
      <c r="S1977" t="str">
        <f t="shared" si="183"/>
        <v>On Time</v>
      </c>
      <c r="T1977" t="str">
        <f>IF(R1977="Permit", J1977, IF(G1977="","NA CO", IF(G1977="00:00:00","NA CO", IF(G1977&lt;E1977,"Early",IF(I1977*1440&gt;=parameter!$C$4,"Overtime","On Time CO")))))</f>
        <v>On Time CO</v>
      </c>
      <c r="U1977" t="str">
        <f t="shared" si="184"/>
        <v/>
      </c>
      <c r="V1977" t="str">
        <f t="shared" si="185"/>
        <v/>
      </c>
    </row>
    <row r="1978" spans="1:22" x14ac:dyDescent="0.3">
      <c r="A1978" t="s">
        <v>503</v>
      </c>
      <c r="B1978" t="s">
        <v>504</v>
      </c>
      <c r="C1978" t="str">
        <f>LEFT(raw!D1978,10)</f>
        <v>2021-12-14</v>
      </c>
      <c r="D1978" t="str">
        <f>LEFT(raw!E1978,8)</f>
        <v>00:00:00</v>
      </c>
      <c r="E1978" t="str">
        <f>LEFT(raw!F1978,8)</f>
        <v>00:00:00</v>
      </c>
      <c r="F1978" t="str">
        <f>LEFT(raw!G1978,8)</f>
        <v>04:43:00</v>
      </c>
      <c r="G1978" t="str">
        <f>LEFT(raw!H1978,8)</f>
        <v>21:22:40</v>
      </c>
      <c r="H1978" t="s">
        <v>19</v>
      </c>
      <c r="I1978" t="s">
        <v>20</v>
      </c>
      <c r="J1978" t="s">
        <v>21</v>
      </c>
      <c r="K1978" t="s">
        <v>22</v>
      </c>
      <c r="L1978" t="str">
        <f>LEFT(raw!M1978,8)</f>
        <v>16:39:39</v>
      </c>
      <c r="M1978" t="s">
        <v>20</v>
      </c>
      <c r="N1978" t="s">
        <v>508</v>
      </c>
      <c r="O1978" t="s">
        <v>1539</v>
      </c>
      <c r="P1978" s="2">
        <f t="shared" si="180"/>
        <v>44544</v>
      </c>
      <c r="Q1978" s="3">
        <f t="shared" si="181"/>
        <v>44561</v>
      </c>
      <c r="R1978" t="str">
        <f t="shared" si="182"/>
        <v>Daily Journey</v>
      </c>
      <c r="S1978" t="str">
        <f t="shared" si="183"/>
        <v>On Time</v>
      </c>
      <c r="T1978" t="str">
        <f>IF(R1978="Permit", J1978, IF(G1978="","NA CO", IF(G1978="00:00:00","NA CO", IF(G1978&lt;E1978,"Early",IF(I1978*1440&gt;=parameter!$C$4,"Overtime","On Time CO")))))</f>
        <v>On Time CO</v>
      </c>
      <c r="U1978" t="str">
        <f t="shared" si="184"/>
        <v/>
      </c>
      <c r="V1978" t="str">
        <f t="shared" si="185"/>
        <v/>
      </c>
    </row>
    <row r="1979" spans="1:22" x14ac:dyDescent="0.3">
      <c r="A1979" t="s">
        <v>503</v>
      </c>
      <c r="B1979" t="s">
        <v>504</v>
      </c>
      <c r="C1979" t="str">
        <f>LEFT(raw!D1979,10)</f>
        <v>2021-12-15</v>
      </c>
      <c r="D1979" t="str">
        <f>LEFT(raw!E1979,8)</f>
        <v>00:00:00</v>
      </c>
      <c r="E1979" t="str">
        <f>LEFT(raw!F1979,8)</f>
        <v>00:00:00</v>
      </c>
      <c r="F1979" t="str">
        <f>LEFT(raw!G1979,8)</f>
        <v>05:30:12</v>
      </c>
      <c r="G1979" t="str">
        <f>LEFT(raw!H1979,8)</f>
        <v>21:18:26</v>
      </c>
      <c r="H1979" t="s">
        <v>19</v>
      </c>
      <c r="I1979" t="s">
        <v>20</v>
      </c>
      <c r="J1979" t="s">
        <v>21</v>
      </c>
      <c r="K1979" t="s">
        <v>22</v>
      </c>
      <c r="L1979" t="str">
        <f>LEFT(raw!M1979,8)</f>
        <v>15:48:14</v>
      </c>
      <c r="M1979" t="s">
        <v>20</v>
      </c>
      <c r="N1979" t="s">
        <v>508</v>
      </c>
      <c r="O1979" t="s">
        <v>7477</v>
      </c>
      <c r="P1979" s="2">
        <f t="shared" si="180"/>
        <v>44545</v>
      </c>
      <c r="Q1979" s="3">
        <f t="shared" si="181"/>
        <v>44561</v>
      </c>
      <c r="R1979" t="str">
        <f t="shared" si="182"/>
        <v>Daily Journey</v>
      </c>
      <c r="S1979" t="str">
        <f t="shared" si="183"/>
        <v>On Time</v>
      </c>
      <c r="T1979" t="str">
        <f>IF(R1979="Permit", J1979, IF(G1979="","NA CO", IF(G1979="00:00:00","NA CO", IF(G1979&lt;E1979,"Early",IF(I1979*1440&gt;=parameter!$C$4,"Overtime","On Time CO")))))</f>
        <v>On Time CO</v>
      </c>
      <c r="U1979" t="str">
        <f t="shared" si="184"/>
        <v/>
      </c>
      <c r="V1979" t="str">
        <f t="shared" si="185"/>
        <v/>
      </c>
    </row>
    <row r="1980" spans="1:22" x14ac:dyDescent="0.3">
      <c r="A1980" t="s">
        <v>503</v>
      </c>
      <c r="B1980" t="s">
        <v>504</v>
      </c>
      <c r="C1980" t="str">
        <f>LEFT(raw!D1980,10)</f>
        <v>2021-12-16</v>
      </c>
      <c r="D1980" t="str">
        <f>LEFT(raw!E1980,8)</f>
        <v>00:00:00</v>
      </c>
      <c r="E1980" t="str">
        <f>LEFT(raw!F1980,8)</f>
        <v>00:00:00</v>
      </c>
      <c r="F1980" t="str">
        <f>LEFT(raw!G1980,8)</f>
        <v>05:30:44</v>
      </c>
      <c r="G1980" t="str">
        <f>LEFT(raw!H1980,8)</f>
        <v>18:21:13</v>
      </c>
      <c r="H1980" t="s">
        <v>19</v>
      </c>
      <c r="I1980" t="s">
        <v>20</v>
      </c>
      <c r="J1980" t="s">
        <v>21</v>
      </c>
      <c r="K1980" t="s">
        <v>22</v>
      </c>
      <c r="L1980" t="str">
        <f>LEFT(raw!M1980,8)</f>
        <v>12:50:29</v>
      </c>
      <c r="M1980" t="s">
        <v>20</v>
      </c>
      <c r="N1980" t="s">
        <v>508</v>
      </c>
      <c r="O1980" t="s">
        <v>7477</v>
      </c>
      <c r="P1980" s="2">
        <f t="shared" si="180"/>
        <v>44546</v>
      </c>
      <c r="Q1980" s="3">
        <f t="shared" si="181"/>
        <v>44561</v>
      </c>
      <c r="R1980" t="str">
        <f t="shared" si="182"/>
        <v>Daily Journey</v>
      </c>
      <c r="S1980" t="str">
        <f t="shared" si="183"/>
        <v>On Time</v>
      </c>
      <c r="T1980" t="str">
        <f>IF(R1980="Permit", J1980, IF(G1980="","NA CO", IF(G1980="00:00:00","NA CO", IF(G1980&lt;E1980,"Early",IF(I1980*1440&gt;=parameter!$C$4,"Overtime","On Time CO")))))</f>
        <v>On Time CO</v>
      </c>
      <c r="U1980" t="str">
        <f t="shared" si="184"/>
        <v/>
      </c>
      <c r="V1980" t="str">
        <f t="shared" si="185"/>
        <v/>
      </c>
    </row>
    <row r="1981" spans="1:22" x14ac:dyDescent="0.3">
      <c r="A1981" t="s">
        <v>503</v>
      </c>
      <c r="B1981" t="s">
        <v>504</v>
      </c>
      <c r="C1981" t="str">
        <f>LEFT(raw!D1981,10)</f>
        <v>2021-12-17</v>
      </c>
      <c r="D1981" t="str">
        <f>LEFT(raw!E1981,8)</f>
        <v>07:30:00</v>
      </c>
      <c r="E1981" t="str">
        <f>LEFT(raw!F1981,8)</f>
        <v>16:30:00</v>
      </c>
      <c r="F1981" t="str">
        <f>LEFT(raw!G1981,8)</f>
        <v>08:26:31</v>
      </c>
      <c r="G1981" t="str">
        <f>LEFT(raw!H1981,8)</f>
        <v>00:00:00</v>
      </c>
      <c r="H1981" t="s">
        <v>19</v>
      </c>
      <c r="I1981" t="s">
        <v>7483</v>
      </c>
      <c r="J1981" t="s">
        <v>32</v>
      </c>
      <c r="K1981" t="s">
        <v>26</v>
      </c>
      <c r="L1981" t="str">
        <f>LEFT(raw!M1981,8)</f>
        <v>00:00:00</v>
      </c>
      <c r="M1981" t="s">
        <v>20</v>
      </c>
      <c r="N1981" t="s">
        <v>43</v>
      </c>
      <c r="O1981" t="s">
        <v>21</v>
      </c>
      <c r="P1981" s="2">
        <f t="shared" si="180"/>
        <v>44547</v>
      </c>
      <c r="Q1981" s="3">
        <f t="shared" si="181"/>
        <v>44561</v>
      </c>
      <c r="R1981" t="str">
        <f t="shared" si="182"/>
        <v>Attendance</v>
      </c>
      <c r="S1981" t="str">
        <f t="shared" si="183"/>
        <v>Late</v>
      </c>
      <c r="T1981" t="str">
        <f>IF(R1981="Permit", J1981, IF(G1981="","NA CO", IF(G1981="00:00:00","NA CO", IF(G1981&lt;E1981,"Early",IF(I1981*1440&gt;=parameter!$C$4,"Overtime","On Time CO")))))</f>
        <v>NA CO</v>
      </c>
      <c r="U1981" t="str">
        <f t="shared" si="184"/>
        <v>00:56:31</v>
      </c>
      <c r="V1981" t="str">
        <f t="shared" si="185"/>
        <v/>
      </c>
    </row>
    <row r="1982" spans="1:22" x14ac:dyDescent="0.3">
      <c r="A1982" t="s">
        <v>503</v>
      </c>
      <c r="B1982" t="s">
        <v>504</v>
      </c>
      <c r="C1982" t="str">
        <f>LEFT(raw!D1982,10)</f>
        <v>2021-12-20</v>
      </c>
      <c r="D1982" t="str">
        <f>LEFT(raw!E1982,8)</f>
        <v>00:00:00</v>
      </c>
      <c r="E1982" t="str">
        <f>LEFT(raw!F1982,8)</f>
        <v>00:00:00</v>
      </c>
      <c r="F1982" t="str">
        <f>LEFT(raw!G1982,8)</f>
        <v>05:26:15</v>
      </c>
      <c r="G1982" t="str">
        <f>LEFT(raw!H1982,8)</f>
        <v>17:47:05</v>
      </c>
      <c r="H1982" t="s">
        <v>19</v>
      </c>
      <c r="I1982" t="s">
        <v>20</v>
      </c>
      <c r="J1982" t="s">
        <v>21</v>
      </c>
      <c r="K1982" t="s">
        <v>22</v>
      </c>
      <c r="L1982" t="str">
        <f>LEFT(raw!M1982,8)</f>
        <v>12:20:49</v>
      </c>
      <c r="M1982" t="s">
        <v>20</v>
      </c>
      <c r="N1982" t="s">
        <v>507</v>
      </c>
      <c r="O1982" t="s">
        <v>508</v>
      </c>
      <c r="P1982" s="2">
        <f t="shared" si="180"/>
        <v>44550</v>
      </c>
      <c r="Q1982" s="3">
        <f t="shared" si="181"/>
        <v>44561</v>
      </c>
      <c r="R1982" t="str">
        <f t="shared" si="182"/>
        <v>Daily Journey</v>
      </c>
      <c r="S1982" t="str">
        <f t="shared" si="183"/>
        <v>On Time</v>
      </c>
      <c r="T1982" t="str">
        <f>IF(R1982="Permit", J1982, IF(G1982="","NA CO", IF(G1982="00:00:00","NA CO", IF(G1982&lt;E1982,"Early",IF(I1982*1440&gt;=parameter!$C$4,"Overtime","On Time CO")))))</f>
        <v>On Time CO</v>
      </c>
      <c r="U1982" t="str">
        <f t="shared" si="184"/>
        <v/>
      </c>
      <c r="V1982" t="str">
        <f t="shared" si="185"/>
        <v/>
      </c>
    </row>
    <row r="1983" spans="1:22" x14ac:dyDescent="0.3">
      <c r="A1983" t="s">
        <v>503</v>
      </c>
      <c r="B1983" t="s">
        <v>504</v>
      </c>
      <c r="C1983" t="str">
        <f>LEFT(raw!D1983,10)</f>
        <v>2021-12-21</v>
      </c>
      <c r="D1983" t="str">
        <f>LEFT(raw!E1983,8)</f>
        <v>00:00:00</v>
      </c>
      <c r="E1983" t="str">
        <f>LEFT(raw!F1983,8)</f>
        <v>00:00:00</v>
      </c>
      <c r="F1983" t="str">
        <f>LEFT(raw!G1983,8)</f>
        <v>06:27:54</v>
      </c>
      <c r="G1983" t="str">
        <f>LEFT(raw!H1983,8)</f>
        <v>16:40:53</v>
      </c>
      <c r="H1983" t="s">
        <v>19</v>
      </c>
      <c r="I1983" t="s">
        <v>20</v>
      </c>
      <c r="J1983" t="s">
        <v>21</v>
      </c>
      <c r="K1983" t="s">
        <v>22</v>
      </c>
      <c r="L1983" t="str">
        <f>LEFT(raw!M1983,8)</f>
        <v>10:12:59</v>
      </c>
      <c r="M1983" t="s">
        <v>20</v>
      </c>
      <c r="N1983" t="s">
        <v>508</v>
      </c>
      <c r="O1983" t="s">
        <v>1888</v>
      </c>
      <c r="P1983" s="2">
        <f t="shared" si="180"/>
        <v>44551</v>
      </c>
      <c r="Q1983" s="3">
        <f t="shared" si="181"/>
        <v>44561</v>
      </c>
      <c r="R1983" t="str">
        <f t="shared" si="182"/>
        <v>Daily Journey</v>
      </c>
      <c r="S1983" t="str">
        <f t="shared" si="183"/>
        <v>On Time</v>
      </c>
      <c r="T1983" t="str">
        <f>IF(R1983="Permit", J1983, IF(G1983="","NA CO", IF(G1983="00:00:00","NA CO", IF(G1983&lt;E1983,"Early",IF(I1983*1440&gt;=parameter!$C$4,"Overtime","On Time CO")))))</f>
        <v>On Time CO</v>
      </c>
      <c r="U1983" t="str">
        <f t="shared" si="184"/>
        <v/>
      </c>
      <c r="V1983" t="str">
        <f t="shared" si="185"/>
        <v/>
      </c>
    </row>
    <row r="1984" spans="1:22" x14ac:dyDescent="0.3">
      <c r="A1984" t="s">
        <v>503</v>
      </c>
      <c r="B1984" t="s">
        <v>504</v>
      </c>
      <c r="C1984" t="str">
        <f>LEFT(raw!D1984,10)</f>
        <v>2021-12-22</v>
      </c>
      <c r="D1984" t="str">
        <f>LEFT(raw!E1984,8)</f>
        <v>00:00:00</v>
      </c>
      <c r="E1984" t="str">
        <f>LEFT(raw!F1984,8)</f>
        <v>00:00:00</v>
      </c>
      <c r="F1984" t="str">
        <f>LEFT(raw!G1984,8)</f>
        <v>05:30:42</v>
      </c>
      <c r="G1984" t="str">
        <f>LEFT(raw!H1984,8)</f>
        <v>16:47:45</v>
      </c>
      <c r="H1984" t="s">
        <v>19</v>
      </c>
      <c r="I1984" t="s">
        <v>20</v>
      </c>
      <c r="J1984" t="s">
        <v>21</v>
      </c>
      <c r="K1984" t="s">
        <v>22</v>
      </c>
      <c r="L1984" t="str">
        <f>LEFT(raw!M1984,8)</f>
        <v>11:17:02</v>
      </c>
      <c r="M1984" t="s">
        <v>20</v>
      </c>
      <c r="N1984" t="s">
        <v>508</v>
      </c>
      <c r="O1984" t="s">
        <v>7496</v>
      </c>
      <c r="P1984" s="2">
        <f t="shared" si="180"/>
        <v>44552</v>
      </c>
      <c r="Q1984" s="3">
        <f t="shared" si="181"/>
        <v>44561</v>
      </c>
      <c r="R1984" t="str">
        <f t="shared" si="182"/>
        <v>Daily Journey</v>
      </c>
      <c r="S1984" t="str">
        <f t="shared" si="183"/>
        <v>On Time</v>
      </c>
      <c r="T1984" t="str">
        <f>IF(R1984="Permit", J1984, IF(G1984="","NA CO", IF(G1984="00:00:00","NA CO", IF(G1984&lt;E1984,"Early",IF(I1984*1440&gt;=parameter!$C$4,"Overtime","On Time CO")))))</f>
        <v>On Time CO</v>
      </c>
      <c r="U1984" t="str">
        <f t="shared" si="184"/>
        <v/>
      </c>
      <c r="V1984" t="str">
        <f t="shared" si="185"/>
        <v/>
      </c>
    </row>
    <row r="1985" spans="1:22" x14ac:dyDescent="0.3">
      <c r="A1985" t="s">
        <v>503</v>
      </c>
      <c r="B1985" t="s">
        <v>504</v>
      </c>
      <c r="C1985" t="str">
        <f>LEFT(raw!D1985,10)</f>
        <v>2021-12-23</v>
      </c>
      <c r="D1985" t="str">
        <f>LEFT(raw!E1985,8)</f>
        <v>00:00:00</v>
      </c>
      <c r="E1985" t="str">
        <f>LEFT(raw!F1985,8)</f>
        <v>00:00:00</v>
      </c>
      <c r="F1985" t="str">
        <f>LEFT(raw!G1985,8)</f>
        <v>07:14:13</v>
      </c>
      <c r="G1985" t="str">
        <f>LEFT(raw!H1985,8)</f>
        <v>19:06:53</v>
      </c>
      <c r="H1985" t="s">
        <v>19</v>
      </c>
      <c r="I1985" t="s">
        <v>20</v>
      </c>
      <c r="J1985" t="s">
        <v>21</v>
      </c>
      <c r="K1985" t="s">
        <v>22</v>
      </c>
      <c r="L1985" t="str">
        <f>LEFT(raw!M1985,8)</f>
        <v>11:52:40</v>
      </c>
      <c r="M1985" t="s">
        <v>20</v>
      </c>
      <c r="N1985" t="s">
        <v>508</v>
      </c>
      <c r="O1985" t="s">
        <v>7501</v>
      </c>
      <c r="P1985" s="2">
        <f t="shared" si="180"/>
        <v>44553</v>
      </c>
      <c r="Q1985" s="3">
        <f t="shared" si="181"/>
        <v>44561</v>
      </c>
      <c r="R1985" t="str">
        <f t="shared" si="182"/>
        <v>Daily Journey</v>
      </c>
      <c r="S1985" t="str">
        <f t="shared" si="183"/>
        <v>On Time</v>
      </c>
      <c r="T1985" t="str">
        <f>IF(R1985="Permit", J1985, IF(G1985="","NA CO", IF(G1985="00:00:00","NA CO", IF(G1985&lt;E1985,"Early",IF(I1985*1440&gt;=parameter!$C$4,"Overtime","On Time CO")))))</f>
        <v>On Time CO</v>
      </c>
      <c r="U1985" t="str">
        <f t="shared" si="184"/>
        <v/>
      </c>
      <c r="V1985" t="str">
        <f t="shared" si="185"/>
        <v/>
      </c>
    </row>
    <row r="1986" spans="1:22" x14ac:dyDescent="0.3">
      <c r="A1986" t="s">
        <v>503</v>
      </c>
      <c r="B1986" t="s">
        <v>504</v>
      </c>
      <c r="C1986" t="str">
        <f>LEFT(raw!D1986,10)</f>
        <v>2021-12-24</v>
      </c>
      <c r="D1986" t="str">
        <f>LEFT(raw!E1986,8)</f>
        <v>00:00:00</v>
      </c>
      <c r="E1986" t="str">
        <f>LEFT(raw!F1986,8)</f>
        <v>00:00:00</v>
      </c>
      <c r="F1986" t="str">
        <f>LEFT(raw!G1986,8)</f>
        <v>05:29:44</v>
      </c>
      <c r="G1986" t="str">
        <f>LEFT(raw!H1986,8)</f>
        <v>20:04:32</v>
      </c>
      <c r="H1986" t="s">
        <v>19</v>
      </c>
      <c r="I1986" t="s">
        <v>20</v>
      </c>
      <c r="J1986" t="s">
        <v>21</v>
      </c>
      <c r="K1986" t="s">
        <v>22</v>
      </c>
      <c r="L1986" t="str">
        <f>LEFT(raw!M1986,8)</f>
        <v>14:34:47</v>
      </c>
      <c r="M1986" t="s">
        <v>20</v>
      </c>
      <c r="N1986" t="s">
        <v>508</v>
      </c>
      <c r="O1986" t="s">
        <v>7506</v>
      </c>
      <c r="P1986" s="2">
        <f t="shared" ref="P1986:P2049" si="186">DATE(LEFT(C1986,4),MID(C1986,6,2),RIGHT(C1986,2))</f>
        <v>44554</v>
      </c>
      <c r="Q1986" s="3">
        <f t="shared" si="181"/>
        <v>44561</v>
      </c>
      <c r="R1986" t="str">
        <f t="shared" si="182"/>
        <v>Daily Journey</v>
      </c>
      <c r="S1986" t="str">
        <f t="shared" si="183"/>
        <v>On Time</v>
      </c>
      <c r="T1986" t="str">
        <f>IF(R1986="Permit", J1986, IF(G1986="","NA CO", IF(G1986="00:00:00","NA CO", IF(G1986&lt;E1986,"Early",IF(I1986*1440&gt;=parameter!$C$4,"Overtime","On Time CO")))))</f>
        <v>On Time CO</v>
      </c>
      <c r="U1986" t="str">
        <f t="shared" si="184"/>
        <v/>
      </c>
      <c r="V1986" t="str">
        <f t="shared" si="185"/>
        <v/>
      </c>
    </row>
    <row r="1987" spans="1:22" x14ac:dyDescent="0.3">
      <c r="A1987" t="s">
        <v>503</v>
      </c>
      <c r="B1987" t="s">
        <v>504</v>
      </c>
      <c r="C1987" t="str">
        <f>LEFT(raw!D1987,10)</f>
        <v>2021-12-27</v>
      </c>
      <c r="D1987" t="str">
        <f>LEFT(raw!E1987,8)</f>
        <v>00:00:00</v>
      </c>
      <c r="E1987" t="str">
        <f>LEFT(raw!F1987,8)</f>
        <v>00:00:00</v>
      </c>
      <c r="F1987" t="str">
        <f>LEFT(raw!G1987,8)</f>
        <v>05:26:04</v>
      </c>
      <c r="G1987" t="str">
        <f>LEFT(raw!H1987,8)</f>
        <v>22:50:54</v>
      </c>
      <c r="H1987" t="s">
        <v>19</v>
      </c>
      <c r="I1987" t="s">
        <v>20</v>
      </c>
      <c r="J1987" t="s">
        <v>21</v>
      </c>
      <c r="K1987" t="s">
        <v>22</v>
      </c>
      <c r="L1987" t="str">
        <f>LEFT(raw!M1987,8)</f>
        <v>17:24:49</v>
      </c>
      <c r="M1987" t="s">
        <v>20</v>
      </c>
      <c r="N1987" t="s">
        <v>507</v>
      </c>
      <c r="O1987" t="s">
        <v>508</v>
      </c>
      <c r="P1987" s="2">
        <f t="shared" si="186"/>
        <v>44557</v>
      </c>
      <c r="Q1987" s="3">
        <f t="shared" ref="Q1987:Q2050" si="187">DATE(YEAR(P1987),MONTH(P1987)+1,1)-1</f>
        <v>44561</v>
      </c>
      <c r="R1987" t="str">
        <f t="shared" ref="R1987:R2050" si="188">IF(J1987="","Daily Journey",IF(J1987="On Time","Attendance",IF(J1987="Late","Attendance",IF(J1987="Pending/Rejected","Permit"))))</f>
        <v>Daily Journey</v>
      </c>
      <c r="S1987" t="str">
        <f t="shared" ref="S1987:S2050" si="189">IF(J1987="","On Time",IF(J1987="On Time","On Time",IF(J1987="Late","Late",IF(R1987="Permit", K1987))))</f>
        <v>On Time</v>
      </c>
      <c r="T1987" t="str">
        <f>IF(R1987="Permit", J1987, IF(G1987="","NA CO", IF(G1987="00:00:00","NA CO", IF(G1987&lt;E1987,"Early",IF(I1987*1440&gt;=parameter!$C$4,"Overtime","On Time CO")))))</f>
        <v>On Time CO</v>
      </c>
      <c r="U1987" t="str">
        <f t="shared" ref="U1987:U2050" si="190">IF(S1987="Late",I1987,"")</f>
        <v/>
      </c>
      <c r="V1987" t="str">
        <f t="shared" ref="V1987:V2050" si="191">IF(T1987="Overtime",M1987,"")</f>
        <v/>
      </c>
    </row>
    <row r="1988" spans="1:22" x14ac:dyDescent="0.3">
      <c r="A1988" t="s">
        <v>503</v>
      </c>
      <c r="B1988" t="s">
        <v>504</v>
      </c>
      <c r="C1988" t="str">
        <f>LEFT(raw!D1988,10)</f>
        <v>2021-12-28</v>
      </c>
      <c r="D1988" t="str">
        <f>LEFT(raw!E1988,8)</f>
        <v>00:00:00</v>
      </c>
      <c r="E1988" t="str">
        <f>LEFT(raw!F1988,8)</f>
        <v>00:00:00</v>
      </c>
      <c r="F1988" t="str">
        <f>LEFT(raw!G1988,8)</f>
        <v>05:35:33</v>
      </c>
      <c r="G1988" t="str">
        <f>LEFT(raw!H1988,8)</f>
        <v>19:54:39</v>
      </c>
      <c r="H1988" t="s">
        <v>19</v>
      </c>
      <c r="I1988" t="s">
        <v>20</v>
      </c>
      <c r="J1988" t="s">
        <v>21</v>
      </c>
      <c r="K1988" t="s">
        <v>22</v>
      </c>
      <c r="L1988" t="str">
        <f>LEFT(raw!M1988,8)</f>
        <v>14:19:06</v>
      </c>
      <c r="M1988" t="s">
        <v>20</v>
      </c>
      <c r="N1988" t="s">
        <v>7515</v>
      </c>
      <c r="O1988" t="s">
        <v>508</v>
      </c>
      <c r="P1988" s="2">
        <f t="shared" si="186"/>
        <v>44558</v>
      </c>
      <c r="Q1988" s="3">
        <f t="shared" si="187"/>
        <v>44561</v>
      </c>
      <c r="R1988" t="str">
        <f t="shared" si="188"/>
        <v>Daily Journey</v>
      </c>
      <c r="S1988" t="str">
        <f t="shared" si="189"/>
        <v>On Time</v>
      </c>
      <c r="T1988" t="str">
        <f>IF(R1988="Permit", J1988, IF(G1988="","NA CO", IF(G1988="00:00:00","NA CO", IF(G1988&lt;E1988,"Early",IF(I1988*1440&gt;=parameter!$C$4,"Overtime","On Time CO")))))</f>
        <v>On Time CO</v>
      </c>
      <c r="U1988" t="str">
        <f t="shared" si="190"/>
        <v/>
      </c>
      <c r="V1988" t="str">
        <f t="shared" si="191"/>
        <v/>
      </c>
    </row>
    <row r="1989" spans="1:22" x14ac:dyDescent="0.3">
      <c r="A1989" t="s">
        <v>503</v>
      </c>
      <c r="B1989" t="s">
        <v>504</v>
      </c>
      <c r="C1989" t="str">
        <f>LEFT(raw!D1989,10)</f>
        <v>2021-12-29</v>
      </c>
      <c r="D1989" t="str">
        <f>LEFT(raw!E1989,8)</f>
        <v>07:30:00</v>
      </c>
      <c r="E1989" t="str">
        <f>LEFT(raw!F1989,8)</f>
        <v>16:00:00</v>
      </c>
      <c r="F1989" t="str">
        <f>LEFT(raw!G1989,8)</f>
        <v>07:10:49</v>
      </c>
      <c r="G1989" t="str">
        <f>LEFT(raw!H1989,8)</f>
        <v>18:01:20</v>
      </c>
      <c r="H1989" t="s">
        <v>19</v>
      </c>
      <c r="I1989" t="s">
        <v>20</v>
      </c>
      <c r="J1989" t="s">
        <v>25</v>
      </c>
      <c r="K1989" t="s">
        <v>26</v>
      </c>
      <c r="L1989" t="str">
        <f>LEFT(raw!M1989,8)</f>
        <v>08:30:00</v>
      </c>
      <c r="M1989" t="s">
        <v>20</v>
      </c>
      <c r="N1989" t="s">
        <v>28</v>
      </c>
      <c r="O1989" t="s">
        <v>28</v>
      </c>
      <c r="P1989" s="2">
        <f t="shared" si="186"/>
        <v>44559</v>
      </c>
      <c r="Q1989" s="3">
        <f t="shared" si="187"/>
        <v>44561</v>
      </c>
      <c r="R1989" t="str">
        <f t="shared" si="188"/>
        <v>Attendance</v>
      </c>
      <c r="S1989" t="str">
        <f t="shared" si="189"/>
        <v>On Time</v>
      </c>
      <c r="T1989" t="str">
        <f>IF(R1989="Permit", J1989, IF(G1989="","NA CO", IF(G1989="00:00:00","NA CO", IF(G1989&lt;E1989,"Early",IF(I1989*1440&gt;=parameter!$C$4,"Overtime","On Time CO")))))</f>
        <v>On Time CO</v>
      </c>
      <c r="U1989" t="str">
        <f t="shared" si="190"/>
        <v/>
      </c>
      <c r="V1989" t="str">
        <f t="shared" si="191"/>
        <v/>
      </c>
    </row>
    <row r="1990" spans="1:22" x14ac:dyDescent="0.3">
      <c r="A1990" t="s">
        <v>503</v>
      </c>
      <c r="B1990" t="s">
        <v>504</v>
      </c>
      <c r="C1990" t="str">
        <f>LEFT(raw!D1990,10)</f>
        <v>2021-12-30</v>
      </c>
      <c r="D1990" t="str">
        <f>LEFT(raw!E1990,8)</f>
        <v>00:00:00</v>
      </c>
      <c r="E1990" t="str">
        <f>LEFT(raw!F1990,8)</f>
        <v>00:00:00</v>
      </c>
      <c r="F1990" t="str">
        <f>LEFT(raw!G1990,8)</f>
        <v>06:16:58</v>
      </c>
      <c r="G1990" t="str">
        <f>LEFT(raw!H1990,8)</f>
        <v>21:58:18</v>
      </c>
      <c r="H1990" t="s">
        <v>19</v>
      </c>
      <c r="I1990" t="s">
        <v>20</v>
      </c>
      <c r="J1990" t="s">
        <v>21</v>
      </c>
      <c r="K1990" t="s">
        <v>22</v>
      </c>
      <c r="L1990" t="str">
        <f>LEFT(raw!M1990,8)</f>
        <v>15:41:19</v>
      </c>
      <c r="M1990" t="s">
        <v>20</v>
      </c>
      <c r="N1990" t="s">
        <v>507</v>
      </c>
      <c r="O1990" t="s">
        <v>893</v>
      </c>
      <c r="P1990" s="2">
        <f t="shared" si="186"/>
        <v>44560</v>
      </c>
      <c r="Q1990" s="3">
        <f t="shared" si="187"/>
        <v>44561</v>
      </c>
      <c r="R1990" t="str">
        <f t="shared" si="188"/>
        <v>Daily Journey</v>
      </c>
      <c r="S1990" t="str">
        <f t="shared" si="189"/>
        <v>On Time</v>
      </c>
      <c r="T1990" t="str">
        <f>IF(R1990="Permit", J1990, IF(G1990="","NA CO", IF(G1990="00:00:00","NA CO", IF(G1990&lt;E1990,"Early",IF(I1990*1440&gt;=parameter!$C$4,"Overtime","On Time CO")))))</f>
        <v>On Time CO</v>
      </c>
      <c r="U1990" t="str">
        <f t="shared" si="190"/>
        <v/>
      </c>
      <c r="V1990" t="str">
        <f t="shared" si="191"/>
        <v/>
      </c>
    </row>
    <row r="1991" spans="1:22" x14ac:dyDescent="0.3">
      <c r="A1991" t="s">
        <v>503</v>
      </c>
      <c r="B1991" t="s">
        <v>504</v>
      </c>
      <c r="C1991" t="str">
        <f>LEFT(raw!D1991,10)</f>
        <v>2021-12-31</v>
      </c>
      <c r="D1991" t="str">
        <f>LEFT(raw!E1991,8)</f>
        <v>00:00:00</v>
      </c>
      <c r="E1991" t="str">
        <f>LEFT(raw!F1991,8)</f>
        <v>00:00:00</v>
      </c>
      <c r="F1991" t="str">
        <f>LEFT(raw!G1991,8)</f>
        <v>07:12:08</v>
      </c>
      <c r="G1991" t="str">
        <f>LEFT(raw!H1991,8)</f>
        <v>16:19:21</v>
      </c>
      <c r="H1991" t="s">
        <v>19</v>
      </c>
      <c r="I1991" t="s">
        <v>20</v>
      </c>
      <c r="J1991" t="s">
        <v>21</v>
      </c>
      <c r="K1991" t="s">
        <v>22</v>
      </c>
      <c r="L1991" t="str">
        <f>LEFT(raw!M1991,8)</f>
        <v>09:07:13</v>
      </c>
      <c r="M1991" t="s">
        <v>20</v>
      </c>
      <c r="N1991" t="s">
        <v>505</v>
      </c>
      <c r="O1991" t="s">
        <v>2578</v>
      </c>
      <c r="P1991" s="2">
        <f t="shared" si="186"/>
        <v>44561</v>
      </c>
      <c r="Q1991" s="3">
        <f t="shared" si="187"/>
        <v>44561</v>
      </c>
      <c r="R1991" t="str">
        <f t="shared" si="188"/>
        <v>Daily Journey</v>
      </c>
      <c r="S1991" t="str">
        <f t="shared" si="189"/>
        <v>On Time</v>
      </c>
      <c r="T1991" t="str">
        <f>IF(R1991="Permit", J1991, IF(G1991="","NA CO", IF(G1991="00:00:00","NA CO", IF(G1991&lt;E1991,"Early",IF(I1991*1440&gt;=parameter!$C$4,"Overtime","On Time CO")))))</f>
        <v>On Time CO</v>
      </c>
      <c r="U1991" t="str">
        <f t="shared" si="190"/>
        <v/>
      </c>
      <c r="V1991" t="str">
        <f t="shared" si="191"/>
        <v/>
      </c>
    </row>
    <row r="1992" spans="1:22" x14ac:dyDescent="0.3">
      <c r="A1992" t="s">
        <v>509</v>
      </c>
      <c r="B1992" t="s">
        <v>510</v>
      </c>
      <c r="C1992" t="str">
        <f>LEFT(raw!D1992,10)</f>
        <v>2021-12-01</v>
      </c>
      <c r="D1992" t="str">
        <f>LEFT(raw!E1992,8)</f>
        <v>00:00:00</v>
      </c>
      <c r="E1992" t="str">
        <f>LEFT(raw!F1992,8)</f>
        <v>00:00:00</v>
      </c>
      <c r="F1992" t="str">
        <f>LEFT(raw!G1992,8)</f>
        <v>07:52:14</v>
      </c>
      <c r="G1992" t="str">
        <f>LEFT(raw!H1992,8)</f>
        <v>17:07:37</v>
      </c>
      <c r="H1992" t="s">
        <v>19</v>
      </c>
      <c r="I1992" t="s">
        <v>20</v>
      </c>
      <c r="J1992" t="s">
        <v>21</v>
      </c>
      <c r="K1992" t="s">
        <v>22</v>
      </c>
      <c r="L1992" t="str">
        <f>LEFT(raw!M1992,8)</f>
        <v>09:15:23</v>
      </c>
      <c r="M1992" t="s">
        <v>20</v>
      </c>
      <c r="N1992" t="s">
        <v>506</v>
      </c>
      <c r="O1992" t="s">
        <v>506</v>
      </c>
      <c r="P1992" s="2">
        <f t="shared" si="186"/>
        <v>44531</v>
      </c>
      <c r="Q1992" s="3">
        <f t="shared" si="187"/>
        <v>44561</v>
      </c>
      <c r="R1992" t="str">
        <f t="shared" si="188"/>
        <v>Daily Journey</v>
      </c>
      <c r="S1992" t="str">
        <f t="shared" si="189"/>
        <v>On Time</v>
      </c>
      <c r="T1992" t="str">
        <f>IF(R1992="Permit", J1992, IF(G1992="","NA CO", IF(G1992="00:00:00","NA CO", IF(G1992&lt;E1992,"Early",IF(I1992*1440&gt;=parameter!$C$4,"Overtime","On Time CO")))))</f>
        <v>On Time CO</v>
      </c>
      <c r="U1992" t="str">
        <f t="shared" si="190"/>
        <v/>
      </c>
      <c r="V1992" t="str">
        <f t="shared" si="191"/>
        <v/>
      </c>
    </row>
    <row r="1993" spans="1:22" x14ac:dyDescent="0.3">
      <c r="A1993" t="s">
        <v>509</v>
      </c>
      <c r="B1993" t="s">
        <v>510</v>
      </c>
      <c r="C1993" t="str">
        <f>LEFT(raw!D1993,10)</f>
        <v>2021-12-02</v>
      </c>
      <c r="D1993" t="str">
        <f>LEFT(raw!E1993,8)</f>
        <v>00:00:00</v>
      </c>
      <c r="E1993" t="str">
        <f>LEFT(raw!F1993,8)</f>
        <v>00:00:00</v>
      </c>
      <c r="F1993" t="str">
        <f>LEFT(raw!G1993,8)</f>
        <v>07:56:07</v>
      </c>
      <c r="G1993" t="str">
        <f>LEFT(raw!H1993,8)</f>
        <v>17:40:47</v>
      </c>
      <c r="H1993" t="s">
        <v>19</v>
      </c>
      <c r="I1993" t="s">
        <v>20</v>
      </c>
      <c r="J1993" t="s">
        <v>21</v>
      </c>
      <c r="K1993" t="s">
        <v>22</v>
      </c>
      <c r="L1993" t="str">
        <f>LEFT(raw!M1993,8)</f>
        <v>09:44:39</v>
      </c>
      <c r="M1993" t="s">
        <v>20</v>
      </c>
      <c r="N1993" t="s">
        <v>506</v>
      </c>
      <c r="O1993" t="s">
        <v>506</v>
      </c>
      <c r="P1993" s="2">
        <f t="shared" si="186"/>
        <v>44532</v>
      </c>
      <c r="Q1993" s="3">
        <f t="shared" si="187"/>
        <v>44561</v>
      </c>
      <c r="R1993" t="str">
        <f t="shared" si="188"/>
        <v>Daily Journey</v>
      </c>
      <c r="S1993" t="str">
        <f t="shared" si="189"/>
        <v>On Time</v>
      </c>
      <c r="T1993" t="str">
        <f>IF(R1993="Permit", J1993, IF(G1993="","NA CO", IF(G1993="00:00:00","NA CO", IF(G1993&lt;E1993,"Early",IF(I1993*1440&gt;=parameter!$C$4,"Overtime","On Time CO")))))</f>
        <v>On Time CO</v>
      </c>
      <c r="U1993" t="str">
        <f t="shared" si="190"/>
        <v/>
      </c>
      <c r="V1993" t="str">
        <f t="shared" si="191"/>
        <v/>
      </c>
    </row>
    <row r="1994" spans="1:22" x14ac:dyDescent="0.3">
      <c r="A1994" t="s">
        <v>509</v>
      </c>
      <c r="B1994" t="s">
        <v>510</v>
      </c>
      <c r="C1994" t="str">
        <f>LEFT(raw!D1994,10)</f>
        <v>2021-12-03</v>
      </c>
      <c r="D1994" t="str">
        <f>LEFT(raw!E1994,8)</f>
        <v>00:00:00</v>
      </c>
      <c r="E1994" t="str">
        <f>LEFT(raw!F1994,8)</f>
        <v>00:00:00</v>
      </c>
      <c r="F1994" t="str">
        <f>LEFT(raw!G1994,8)</f>
        <v>07:54:12</v>
      </c>
      <c r="G1994" t="str">
        <f>LEFT(raw!H1994,8)</f>
        <v>17:37:39</v>
      </c>
      <c r="H1994" t="s">
        <v>19</v>
      </c>
      <c r="I1994" t="s">
        <v>20</v>
      </c>
      <c r="J1994" t="s">
        <v>21</v>
      </c>
      <c r="K1994" t="s">
        <v>22</v>
      </c>
      <c r="L1994" t="str">
        <f>LEFT(raw!M1994,8)</f>
        <v>09:43:27</v>
      </c>
      <c r="M1994" t="s">
        <v>20</v>
      </c>
      <c r="N1994" t="s">
        <v>506</v>
      </c>
      <c r="O1994" t="s">
        <v>506</v>
      </c>
      <c r="P1994" s="2">
        <f t="shared" si="186"/>
        <v>44533</v>
      </c>
      <c r="Q1994" s="3">
        <f t="shared" si="187"/>
        <v>44561</v>
      </c>
      <c r="R1994" t="str">
        <f t="shared" si="188"/>
        <v>Daily Journey</v>
      </c>
      <c r="S1994" t="str">
        <f t="shared" si="189"/>
        <v>On Time</v>
      </c>
      <c r="T1994" t="str">
        <f>IF(R1994="Permit", J1994, IF(G1994="","NA CO", IF(G1994="00:00:00","NA CO", IF(G1994&lt;E1994,"Early",IF(I1994*1440&gt;=parameter!$C$4,"Overtime","On Time CO")))))</f>
        <v>On Time CO</v>
      </c>
      <c r="U1994" t="str">
        <f t="shared" si="190"/>
        <v/>
      </c>
      <c r="V1994" t="str">
        <f t="shared" si="191"/>
        <v/>
      </c>
    </row>
    <row r="1995" spans="1:22" x14ac:dyDescent="0.3">
      <c r="A1995" t="s">
        <v>509</v>
      </c>
      <c r="B1995" t="s">
        <v>510</v>
      </c>
      <c r="C1995" t="str">
        <f>LEFT(raw!D1995,10)</f>
        <v>2021-12-06</v>
      </c>
      <c r="D1995" t="str">
        <f>LEFT(raw!E1995,8)</f>
        <v>00:00:00</v>
      </c>
      <c r="E1995" t="str">
        <f>LEFT(raw!F1995,8)</f>
        <v>00:00:00</v>
      </c>
      <c r="F1995" t="str">
        <f>LEFT(raw!G1995,8)</f>
        <v>08:09:58</v>
      </c>
      <c r="G1995" t="str">
        <f>LEFT(raw!H1995,8)</f>
        <v>17:50:20</v>
      </c>
      <c r="H1995" t="s">
        <v>19</v>
      </c>
      <c r="I1995" t="s">
        <v>20</v>
      </c>
      <c r="J1995" t="s">
        <v>21</v>
      </c>
      <c r="K1995" t="s">
        <v>22</v>
      </c>
      <c r="L1995" t="str">
        <f>LEFT(raw!M1995,8)</f>
        <v>09:40:22</v>
      </c>
      <c r="M1995" t="s">
        <v>20</v>
      </c>
      <c r="N1995" t="s">
        <v>506</v>
      </c>
      <c r="O1995" t="s">
        <v>506</v>
      </c>
      <c r="P1995" s="2">
        <f t="shared" si="186"/>
        <v>44536</v>
      </c>
      <c r="Q1995" s="3">
        <f t="shared" si="187"/>
        <v>44561</v>
      </c>
      <c r="R1995" t="str">
        <f t="shared" si="188"/>
        <v>Daily Journey</v>
      </c>
      <c r="S1995" t="str">
        <f t="shared" si="189"/>
        <v>On Time</v>
      </c>
      <c r="T1995" t="str">
        <f>IF(R1995="Permit", J1995, IF(G1995="","NA CO", IF(G1995="00:00:00","NA CO", IF(G1995&lt;E1995,"Early",IF(I1995*1440&gt;=parameter!$C$4,"Overtime","On Time CO")))))</f>
        <v>On Time CO</v>
      </c>
      <c r="U1995" t="str">
        <f t="shared" si="190"/>
        <v/>
      </c>
      <c r="V1995" t="str">
        <f t="shared" si="191"/>
        <v/>
      </c>
    </row>
    <row r="1996" spans="1:22" x14ac:dyDescent="0.3">
      <c r="A1996" t="s">
        <v>509</v>
      </c>
      <c r="B1996" t="s">
        <v>510</v>
      </c>
      <c r="C1996" t="str">
        <f>LEFT(raw!D1996,10)</f>
        <v>2021-12-07</v>
      </c>
      <c r="D1996" t="str">
        <f>LEFT(raw!E1996,8)</f>
        <v>08:30:00</v>
      </c>
      <c r="E1996" t="str">
        <f>LEFT(raw!F1996,8)</f>
        <v>17:30:00</v>
      </c>
      <c r="F1996" t="str">
        <f>LEFT(raw!G1996,8)</f>
        <v>08:20:28</v>
      </c>
      <c r="G1996" t="str">
        <f>LEFT(raw!H1996,8)</f>
        <v>18:09:18</v>
      </c>
      <c r="H1996" t="s">
        <v>19</v>
      </c>
      <c r="I1996" t="s">
        <v>20</v>
      </c>
      <c r="J1996" t="s">
        <v>25</v>
      </c>
      <c r="K1996" t="s">
        <v>217</v>
      </c>
      <c r="L1996" t="str">
        <f>LEFT(raw!M1996,8)</f>
        <v>09:00:00</v>
      </c>
      <c r="M1996" t="s">
        <v>20</v>
      </c>
      <c r="N1996" t="s">
        <v>43</v>
      </c>
      <c r="O1996" t="s">
        <v>43</v>
      </c>
      <c r="P1996" s="2">
        <f t="shared" si="186"/>
        <v>44537</v>
      </c>
      <c r="Q1996" s="3">
        <f t="shared" si="187"/>
        <v>44561</v>
      </c>
      <c r="R1996" t="str">
        <f t="shared" si="188"/>
        <v>Attendance</v>
      </c>
      <c r="S1996" t="str">
        <f t="shared" si="189"/>
        <v>On Time</v>
      </c>
      <c r="T1996" t="str">
        <f>IF(R1996="Permit", J1996, IF(G1996="","NA CO", IF(G1996="00:00:00","NA CO", IF(G1996&lt;E1996,"Early",IF(I1996*1440&gt;=parameter!$C$4,"Overtime","On Time CO")))))</f>
        <v>On Time CO</v>
      </c>
      <c r="U1996" t="str">
        <f t="shared" si="190"/>
        <v/>
      </c>
      <c r="V1996" t="str">
        <f t="shared" si="191"/>
        <v/>
      </c>
    </row>
    <row r="1997" spans="1:22" x14ac:dyDescent="0.3">
      <c r="A1997" t="s">
        <v>509</v>
      </c>
      <c r="B1997" t="s">
        <v>510</v>
      </c>
      <c r="C1997" t="str">
        <f>LEFT(raw!D1997,10)</f>
        <v>2021-12-07</v>
      </c>
      <c r="D1997" t="str">
        <f>LEFT(raw!E1997,8)</f>
        <v>08:30:00</v>
      </c>
      <c r="E1997" t="str">
        <f>LEFT(raw!F1997,8)</f>
        <v>17:30:00</v>
      </c>
      <c r="F1997" t="str">
        <f>LEFT(raw!G1997,8)</f>
        <v>08:20:28</v>
      </c>
      <c r="G1997" t="str">
        <f>LEFT(raw!H1997,8)</f>
        <v>18:09:18</v>
      </c>
      <c r="H1997" t="s">
        <v>19</v>
      </c>
      <c r="I1997" t="s">
        <v>20</v>
      </c>
      <c r="J1997" t="s">
        <v>25</v>
      </c>
      <c r="K1997" t="s">
        <v>217</v>
      </c>
      <c r="L1997" t="str">
        <f>LEFT(raw!M1997,8)</f>
        <v>09:00:00</v>
      </c>
      <c r="M1997" t="s">
        <v>20</v>
      </c>
      <c r="N1997" t="s">
        <v>43</v>
      </c>
      <c r="O1997" t="s">
        <v>43</v>
      </c>
      <c r="P1997" s="2">
        <f t="shared" si="186"/>
        <v>44537</v>
      </c>
      <c r="Q1997" s="3">
        <f t="shared" si="187"/>
        <v>44561</v>
      </c>
      <c r="R1997" t="str">
        <f t="shared" si="188"/>
        <v>Attendance</v>
      </c>
      <c r="S1997" t="str">
        <f t="shared" si="189"/>
        <v>On Time</v>
      </c>
      <c r="T1997" t="str">
        <f>IF(R1997="Permit", J1997, IF(G1997="","NA CO", IF(G1997="00:00:00","NA CO", IF(G1997&lt;E1997,"Early",IF(I1997*1440&gt;=parameter!$C$4,"Overtime","On Time CO")))))</f>
        <v>On Time CO</v>
      </c>
      <c r="U1997" t="str">
        <f t="shared" si="190"/>
        <v/>
      </c>
      <c r="V1997" t="str">
        <f t="shared" si="191"/>
        <v/>
      </c>
    </row>
    <row r="1998" spans="1:22" x14ac:dyDescent="0.3">
      <c r="A1998" t="s">
        <v>509</v>
      </c>
      <c r="B1998" t="s">
        <v>510</v>
      </c>
      <c r="C1998" t="str">
        <f>LEFT(raw!D1998,10)</f>
        <v>2021-12-08</v>
      </c>
      <c r="D1998" t="str">
        <f>LEFT(raw!E1998,8)</f>
        <v>00:00:00</v>
      </c>
      <c r="E1998" t="str">
        <f>LEFT(raw!F1998,8)</f>
        <v>00:00:00</v>
      </c>
      <c r="F1998" t="str">
        <f>LEFT(raw!G1998,8)</f>
        <v>07:48:46</v>
      </c>
      <c r="G1998" t="str">
        <f>LEFT(raw!H1998,8)</f>
        <v>17:19:11</v>
      </c>
      <c r="H1998" t="s">
        <v>19</v>
      </c>
      <c r="I1998" t="s">
        <v>20</v>
      </c>
      <c r="J1998" t="s">
        <v>21</v>
      </c>
      <c r="K1998" t="s">
        <v>22</v>
      </c>
      <c r="L1998" t="str">
        <f>LEFT(raw!M1998,8)</f>
        <v>09:30:24</v>
      </c>
      <c r="M1998" t="s">
        <v>20</v>
      </c>
      <c r="N1998" t="s">
        <v>506</v>
      </c>
      <c r="O1998" t="s">
        <v>506</v>
      </c>
      <c r="P1998" s="2">
        <f t="shared" si="186"/>
        <v>44538</v>
      </c>
      <c r="Q1998" s="3">
        <f t="shared" si="187"/>
        <v>44561</v>
      </c>
      <c r="R1998" t="str">
        <f t="shared" si="188"/>
        <v>Daily Journey</v>
      </c>
      <c r="S1998" t="str">
        <f t="shared" si="189"/>
        <v>On Time</v>
      </c>
      <c r="T1998" t="str">
        <f>IF(R1998="Permit", J1998, IF(G1998="","NA CO", IF(G1998="00:00:00","NA CO", IF(G1998&lt;E1998,"Early",IF(I1998*1440&gt;=parameter!$C$4,"Overtime","On Time CO")))))</f>
        <v>On Time CO</v>
      </c>
      <c r="U1998" t="str">
        <f t="shared" si="190"/>
        <v/>
      </c>
      <c r="V1998" t="str">
        <f t="shared" si="191"/>
        <v/>
      </c>
    </row>
    <row r="1999" spans="1:22" x14ac:dyDescent="0.3">
      <c r="A1999" t="s">
        <v>509</v>
      </c>
      <c r="B1999" t="s">
        <v>510</v>
      </c>
      <c r="C1999" t="str">
        <f>LEFT(raw!D1999,10)</f>
        <v>2021-12-09</v>
      </c>
      <c r="D1999" t="str">
        <f>LEFT(raw!E1999,8)</f>
        <v>00:00:00</v>
      </c>
      <c r="E1999" t="str">
        <f>LEFT(raw!F1999,8)</f>
        <v>00:00:00</v>
      </c>
      <c r="F1999" t="str">
        <f>LEFT(raw!G1999,8)</f>
        <v>07:58:24</v>
      </c>
      <c r="G1999" t="str">
        <f>LEFT(raw!H1999,8)</f>
        <v>17:11:34</v>
      </c>
      <c r="H1999" t="s">
        <v>19</v>
      </c>
      <c r="I1999" t="s">
        <v>20</v>
      </c>
      <c r="J1999" t="s">
        <v>21</v>
      </c>
      <c r="K1999" t="s">
        <v>22</v>
      </c>
      <c r="L1999" t="str">
        <f>LEFT(raw!M1999,8)</f>
        <v>09:13:09</v>
      </c>
      <c r="M1999" t="s">
        <v>20</v>
      </c>
      <c r="N1999" t="s">
        <v>506</v>
      </c>
      <c r="O1999" t="s">
        <v>506</v>
      </c>
      <c r="P1999" s="2">
        <f t="shared" si="186"/>
        <v>44539</v>
      </c>
      <c r="Q1999" s="3">
        <f t="shared" si="187"/>
        <v>44561</v>
      </c>
      <c r="R1999" t="str">
        <f t="shared" si="188"/>
        <v>Daily Journey</v>
      </c>
      <c r="S1999" t="str">
        <f t="shared" si="189"/>
        <v>On Time</v>
      </c>
      <c r="T1999" t="str">
        <f>IF(R1999="Permit", J1999, IF(G1999="","NA CO", IF(G1999="00:00:00","NA CO", IF(G1999&lt;E1999,"Early",IF(I1999*1440&gt;=parameter!$C$4,"Overtime","On Time CO")))))</f>
        <v>On Time CO</v>
      </c>
      <c r="U1999" t="str">
        <f t="shared" si="190"/>
        <v/>
      </c>
      <c r="V1999" t="str">
        <f t="shared" si="191"/>
        <v/>
      </c>
    </row>
    <row r="2000" spans="1:22" x14ac:dyDescent="0.3">
      <c r="A2000" t="s">
        <v>509</v>
      </c>
      <c r="B2000" t="s">
        <v>510</v>
      </c>
      <c r="C2000" t="str">
        <f>LEFT(raw!D2000,10)</f>
        <v>2021-12-10</v>
      </c>
      <c r="D2000" t="str">
        <f>LEFT(raw!E2000,8)</f>
        <v>00:00:00</v>
      </c>
      <c r="E2000" t="str">
        <f>LEFT(raw!F2000,8)</f>
        <v>00:00:00</v>
      </c>
      <c r="F2000" t="str">
        <f>LEFT(raw!G2000,8)</f>
        <v>07:40:55</v>
      </c>
      <c r="G2000" t="str">
        <f>LEFT(raw!H2000,8)</f>
        <v>17:30:00</v>
      </c>
      <c r="H2000" t="s">
        <v>19</v>
      </c>
      <c r="I2000" t="s">
        <v>20</v>
      </c>
      <c r="J2000" t="s">
        <v>21</v>
      </c>
      <c r="K2000" t="s">
        <v>22</v>
      </c>
      <c r="L2000" t="str">
        <f>LEFT(raw!M2000,8)</f>
        <v>09:49:04</v>
      </c>
      <c r="M2000" t="s">
        <v>20</v>
      </c>
      <c r="N2000" t="s">
        <v>506</v>
      </c>
      <c r="O2000" t="s">
        <v>506</v>
      </c>
      <c r="P2000" s="2">
        <f t="shared" si="186"/>
        <v>44540</v>
      </c>
      <c r="Q2000" s="3">
        <f t="shared" si="187"/>
        <v>44561</v>
      </c>
      <c r="R2000" t="str">
        <f t="shared" si="188"/>
        <v>Daily Journey</v>
      </c>
      <c r="S2000" t="str">
        <f t="shared" si="189"/>
        <v>On Time</v>
      </c>
      <c r="T2000" t="str">
        <f>IF(R2000="Permit", J2000, IF(G2000="","NA CO", IF(G2000="00:00:00","NA CO", IF(G2000&lt;E2000,"Early",IF(I2000*1440&gt;=parameter!$C$4,"Overtime","On Time CO")))))</f>
        <v>On Time CO</v>
      </c>
      <c r="U2000" t="str">
        <f t="shared" si="190"/>
        <v/>
      </c>
      <c r="V2000" t="str">
        <f t="shared" si="191"/>
        <v/>
      </c>
    </row>
    <row r="2001" spans="1:22" x14ac:dyDescent="0.3">
      <c r="A2001" t="s">
        <v>509</v>
      </c>
      <c r="B2001" t="s">
        <v>510</v>
      </c>
      <c r="C2001" t="str">
        <f>LEFT(raw!D2001,10)</f>
        <v>2021-12-13</v>
      </c>
      <c r="D2001" t="str">
        <f>LEFT(raw!E2001,8)</f>
        <v>00:00:00</v>
      </c>
      <c r="E2001" t="str">
        <f>LEFT(raw!F2001,8)</f>
        <v>00:00:00</v>
      </c>
      <c r="F2001" t="str">
        <f>LEFT(raw!G2001,8)</f>
        <v>08:00:59</v>
      </c>
      <c r="G2001" t="str">
        <f>LEFT(raw!H2001,8)</f>
        <v>18:13:21</v>
      </c>
      <c r="H2001" t="s">
        <v>19</v>
      </c>
      <c r="I2001" t="s">
        <v>20</v>
      </c>
      <c r="J2001" t="s">
        <v>21</v>
      </c>
      <c r="K2001" t="s">
        <v>22</v>
      </c>
      <c r="L2001" t="str">
        <f>LEFT(raw!M2001,8)</f>
        <v>10:12:21</v>
      </c>
      <c r="M2001" t="s">
        <v>20</v>
      </c>
      <c r="N2001" t="s">
        <v>506</v>
      </c>
      <c r="O2001" t="s">
        <v>506</v>
      </c>
      <c r="P2001" s="2">
        <f t="shared" si="186"/>
        <v>44543</v>
      </c>
      <c r="Q2001" s="3">
        <f t="shared" si="187"/>
        <v>44561</v>
      </c>
      <c r="R2001" t="str">
        <f t="shared" si="188"/>
        <v>Daily Journey</v>
      </c>
      <c r="S2001" t="str">
        <f t="shared" si="189"/>
        <v>On Time</v>
      </c>
      <c r="T2001" t="str">
        <f>IF(R2001="Permit", J2001, IF(G2001="","NA CO", IF(G2001="00:00:00","NA CO", IF(G2001&lt;E2001,"Early",IF(I2001*1440&gt;=parameter!$C$4,"Overtime","On Time CO")))))</f>
        <v>On Time CO</v>
      </c>
      <c r="U2001" t="str">
        <f t="shared" si="190"/>
        <v/>
      </c>
      <c r="V2001" t="str">
        <f t="shared" si="191"/>
        <v/>
      </c>
    </row>
    <row r="2002" spans="1:22" x14ac:dyDescent="0.3">
      <c r="A2002" t="s">
        <v>509</v>
      </c>
      <c r="B2002" t="s">
        <v>510</v>
      </c>
      <c r="C2002" t="str">
        <f>LEFT(raw!D2002,10)</f>
        <v>2021-12-14</v>
      </c>
      <c r="D2002" t="str">
        <f>LEFT(raw!E2002,8)</f>
        <v>00:00:00</v>
      </c>
      <c r="E2002" t="str">
        <f>LEFT(raw!F2002,8)</f>
        <v>00:00:00</v>
      </c>
      <c r="F2002" t="str">
        <f>LEFT(raw!G2002,8)</f>
        <v>07:56:15</v>
      </c>
      <c r="G2002" t="str">
        <f>LEFT(raw!H2002,8)</f>
        <v>17:05:53</v>
      </c>
      <c r="H2002" t="s">
        <v>19</v>
      </c>
      <c r="I2002" t="s">
        <v>20</v>
      </c>
      <c r="J2002" t="s">
        <v>21</v>
      </c>
      <c r="K2002" t="s">
        <v>22</v>
      </c>
      <c r="L2002" t="str">
        <f>LEFT(raw!M2002,8)</f>
        <v>09:09:37</v>
      </c>
      <c r="M2002" t="s">
        <v>20</v>
      </c>
      <c r="N2002" t="s">
        <v>506</v>
      </c>
      <c r="O2002" t="s">
        <v>506</v>
      </c>
      <c r="P2002" s="2">
        <f t="shared" si="186"/>
        <v>44544</v>
      </c>
      <c r="Q2002" s="3">
        <f t="shared" si="187"/>
        <v>44561</v>
      </c>
      <c r="R2002" t="str">
        <f t="shared" si="188"/>
        <v>Daily Journey</v>
      </c>
      <c r="S2002" t="str">
        <f t="shared" si="189"/>
        <v>On Time</v>
      </c>
      <c r="T2002" t="str">
        <f>IF(R2002="Permit", J2002, IF(G2002="","NA CO", IF(G2002="00:00:00","NA CO", IF(G2002&lt;E2002,"Early",IF(I2002*1440&gt;=parameter!$C$4,"Overtime","On Time CO")))))</f>
        <v>On Time CO</v>
      </c>
      <c r="U2002" t="str">
        <f t="shared" si="190"/>
        <v/>
      </c>
      <c r="V2002" t="str">
        <f t="shared" si="191"/>
        <v/>
      </c>
    </row>
    <row r="2003" spans="1:22" x14ac:dyDescent="0.3">
      <c r="A2003" t="s">
        <v>509</v>
      </c>
      <c r="B2003" t="s">
        <v>510</v>
      </c>
      <c r="C2003" t="str">
        <f>LEFT(raw!D2003,10)</f>
        <v>2021-12-15</v>
      </c>
      <c r="D2003" t="str">
        <f>LEFT(raw!E2003,8)</f>
        <v>00:00:00</v>
      </c>
      <c r="E2003" t="str">
        <f>LEFT(raw!F2003,8)</f>
        <v>00:00:00</v>
      </c>
      <c r="F2003" t="str">
        <f>LEFT(raw!G2003,8)</f>
        <v>07:57:56</v>
      </c>
      <c r="G2003" t="str">
        <f>LEFT(raw!H2003,8)</f>
        <v>17:11:24</v>
      </c>
      <c r="H2003" t="s">
        <v>19</v>
      </c>
      <c r="I2003" t="s">
        <v>20</v>
      </c>
      <c r="J2003" t="s">
        <v>21</v>
      </c>
      <c r="K2003" t="s">
        <v>22</v>
      </c>
      <c r="L2003" t="str">
        <f>LEFT(raw!M2003,8)</f>
        <v>09:13:28</v>
      </c>
      <c r="M2003" t="s">
        <v>20</v>
      </c>
      <c r="N2003" t="s">
        <v>506</v>
      </c>
      <c r="O2003" t="s">
        <v>506</v>
      </c>
      <c r="P2003" s="2">
        <f t="shared" si="186"/>
        <v>44545</v>
      </c>
      <c r="Q2003" s="3">
        <f t="shared" si="187"/>
        <v>44561</v>
      </c>
      <c r="R2003" t="str">
        <f t="shared" si="188"/>
        <v>Daily Journey</v>
      </c>
      <c r="S2003" t="str">
        <f t="shared" si="189"/>
        <v>On Time</v>
      </c>
      <c r="T2003" t="str">
        <f>IF(R2003="Permit", J2003, IF(G2003="","NA CO", IF(G2003="00:00:00","NA CO", IF(G2003&lt;E2003,"Early",IF(I2003*1440&gt;=parameter!$C$4,"Overtime","On Time CO")))))</f>
        <v>On Time CO</v>
      </c>
      <c r="U2003" t="str">
        <f t="shared" si="190"/>
        <v/>
      </c>
      <c r="V2003" t="str">
        <f t="shared" si="191"/>
        <v/>
      </c>
    </row>
    <row r="2004" spans="1:22" x14ac:dyDescent="0.3">
      <c r="A2004" t="s">
        <v>509</v>
      </c>
      <c r="B2004" t="s">
        <v>510</v>
      </c>
      <c r="C2004" t="str">
        <f>LEFT(raw!D2004,10)</f>
        <v>2021-12-16</v>
      </c>
      <c r="D2004" t="str">
        <f>LEFT(raw!E2004,8)</f>
        <v>00:00:00</v>
      </c>
      <c r="E2004" t="str">
        <f>LEFT(raw!F2004,8)</f>
        <v>00:00:00</v>
      </c>
      <c r="F2004" t="str">
        <f>LEFT(raw!G2004,8)</f>
        <v>08:01:28</v>
      </c>
      <c r="G2004" t="str">
        <f>LEFT(raw!H2004,8)</f>
        <v>17:16:33</v>
      </c>
      <c r="H2004" t="s">
        <v>19</v>
      </c>
      <c r="I2004" t="s">
        <v>20</v>
      </c>
      <c r="J2004" t="s">
        <v>21</v>
      </c>
      <c r="K2004" t="s">
        <v>22</v>
      </c>
      <c r="L2004" t="str">
        <f>LEFT(raw!M2004,8)</f>
        <v>09:15:04</v>
      </c>
      <c r="M2004" t="s">
        <v>20</v>
      </c>
      <c r="N2004" t="s">
        <v>506</v>
      </c>
      <c r="O2004" t="s">
        <v>506</v>
      </c>
      <c r="P2004" s="2">
        <f t="shared" si="186"/>
        <v>44546</v>
      </c>
      <c r="Q2004" s="3">
        <f t="shared" si="187"/>
        <v>44561</v>
      </c>
      <c r="R2004" t="str">
        <f t="shared" si="188"/>
        <v>Daily Journey</v>
      </c>
      <c r="S2004" t="str">
        <f t="shared" si="189"/>
        <v>On Time</v>
      </c>
      <c r="T2004" t="str">
        <f>IF(R2004="Permit", J2004, IF(G2004="","NA CO", IF(G2004="00:00:00","NA CO", IF(G2004&lt;E2004,"Early",IF(I2004*1440&gt;=parameter!$C$4,"Overtime","On Time CO")))))</f>
        <v>On Time CO</v>
      </c>
      <c r="U2004" t="str">
        <f t="shared" si="190"/>
        <v/>
      </c>
      <c r="V2004" t="str">
        <f t="shared" si="191"/>
        <v/>
      </c>
    </row>
    <row r="2005" spans="1:22" x14ac:dyDescent="0.3">
      <c r="A2005" t="s">
        <v>509</v>
      </c>
      <c r="B2005" t="s">
        <v>510</v>
      </c>
      <c r="C2005" t="str">
        <f>LEFT(raw!D2005,10)</f>
        <v>2021-12-17</v>
      </c>
      <c r="D2005" t="str">
        <f>LEFT(raw!E2005,8)</f>
        <v>00:00:00</v>
      </c>
      <c r="E2005" t="str">
        <f>LEFT(raw!F2005,8)</f>
        <v>00:00:00</v>
      </c>
      <c r="F2005" t="str">
        <f>LEFT(raw!G2005,8)</f>
        <v>07:55:16</v>
      </c>
      <c r="G2005" t="str">
        <f>LEFT(raw!H2005,8)</f>
        <v>17:06:26</v>
      </c>
      <c r="H2005" t="s">
        <v>19</v>
      </c>
      <c r="I2005" t="s">
        <v>20</v>
      </c>
      <c r="J2005" t="s">
        <v>21</v>
      </c>
      <c r="K2005" t="s">
        <v>22</v>
      </c>
      <c r="L2005" t="str">
        <f>LEFT(raw!M2005,8)</f>
        <v>09:11:09</v>
      </c>
      <c r="M2005" t="s">
        <v>20</v>
      </c>
      <c r="N2005" t="s">
        <v>506</v>
      </c>
      <c r="O2005" t="s">
        <v>506</v>
      </c>
      <c r="P2005" s="2">
        <f t="shared" si="186"/>
        <v>44547</v>
      </c>
      <c r="Q2005" s="3">
        <f t="shared" si="187"/>
        <v>44561</v>
      </c>
      <c r="R2005" t="str">
        <f t="shared" si="188"/>
        <v>Daily Journey</v>
      </c>
      <c r="S2005" t="str">
        <f t="shared" si="189"/>
        <v>On Time</v>
      </c>
      <c r="T2005" t="str">
        <f>IF(R2005="Permit", J2005, IF(G2005="","NA CO", IF(G2005="00:00:00","NA CO", IF(G2005&lt;E2005,"Early",IF(I2005*1440&gt;=parameter!$C$4,"Overtime","On Time CO")))))</f>
        <v>On Time CO</v>
      </c>
      <c r="U2005" t="str">
        <f t="shared" si="190"/>
        <v/>
      </c>
      <c r="V2005" t="str">
        <f t="shared" si="191"/>
        <v/>
      </c>
    </row>
    <row r="2006" spans="1:22" x14ac:dyDescent="0.3">
      <c r="A2006" t="s">
        <v>509</v>
      </c>
      <c r="B2006" t="s">
        <v>510</v>
      </c>
      <c r="C2006" t="str">
        <f>LEFT(raw!D2006,10)</f>
        <v>2021-12-20</v>
      </c>
      <c r="D2006" t="str">
        <f>LEFT(raw!E2006,8)</f>
        <v>00:00:00</v>
      </c>
      <c r="E2006" t="str">
        <f>LEFT(raw!F2006,8)</f>
        <v>00:00:00</v>
      </c>
      <c r="F2006" t="str">
        <f>LEFT(raw!G2006,8)</f>
        <v>08:14:26</v>
      </c>
      <c r="G2006" t="str">
        <f>LEFT(raw!H2006,8)</f>
        <v>17:18:18</v>
      </c>
      <c r="H2006" t="s">
        <v>19</v>
      </c>
      <c r="I2006" t="s">
        <v>20</v>
      </c>
      <c r="J2006" t="s">
        <v>21</v>
      </c>
      <c r="K2006" t="s">
        <v>22</v>
      </c>
      <c r="L2006" t="str">
        <f>LEFT(raw!M2006,8)</f>
        <v>09:03:52</v>
      </c>
      <c r="M2006" t="s">
        <v>20</v>
      </c>
      <c r="N2006" t="s">
        <v>506</v>
      </c>
      <c r="O2006" t="s">
        <v>506</v>
      </c>
      <c r="P2006" s="2">
        <f t="shared" si="186"/>
        <v>44550</v>
      </c>
      <c r="Q2006" s="3">
        <f t="shared" si="187"/>
        <v>44561</v>
      </c>
      <c r="R2006" t="str">
        <f t="shared" si="188"/>
        <v>Daily Journey</v>
      </c>
      <c r="S2006" t="str">
        <f t="shared" si="189"/>
        <v>On Time</v>
      </c>
      <c r="T2006" t="str">
        <f>IF(R2006="Permit", J2006, IF(G2006="","NA CO", IF(G2006="00:00:00","NA CO", IF(G2006&lt;E2006,"Early",IF(I2006*1440&gt;=parameter!$C$4,"Overtime","On Time CO")))))</f>
        <v>On Time CO</v>
      </c>
      <c r="U2006" t="str">
        <f t="shared" si="190"/>
        <v/>
      </c>
      <c r="V2006" t="str">
        <f t="shared" si="191"/>
        <v/>
      </c>
    </row>
    <row r="2007" spans="1:22" x14ac:dyDescent="0.3">
      <c r="A2007" t="s">
        <v>509</v>
      </c>
      <c r="B2007" t="s">
        <v>510</v>
      </c>
      <c r="C2007" t="str">
        <f>LEFT(raw!D2007,10)</f>
        <v>2021-12-21</v>
      </c>
      <c r="D2007" t="str">
        <f>LEFT(raw!E2007,8)</f>
        <v>00:00:00</v>
      </c>
      <c r="E2007" t="str">
        <f>LEFT(raw!F2007,8)</f>
        <v>00:00:00</v>
      </c>
      <c r="F2007" t="str">
        <f>LEFT(raw!G2007,8)</f>
        <v>08:04:55</v>
      </c>
      <c r="G2007" t="str">
        <f>LEFT(raw!H2007,8)</f>
        <v>17:08:49</v>
      </c>
      <c r="H2007" t="s">
        <v>19</v>
      </c>
      <c r="I2007" t="s">
        <v>20</v>
      </c>
      <c r="J2007" t="s">
        <v>21</v>
      </c>
      <c r="K2007" t="s">
        <v>22</v>
      </c>
      <c r="L2007" t="str">
        <f>LEFT(raw!M2007,8)</f>
        <v>09:03:54</v>
      </c>
      <c r="M2007" t="s">
        <v>20</v>
      </c>
      <c r="N2007" t="s">
        <v>506</v>
      </c>
      <c r="O2007" t="s">
        <v>506</v>
      </c>
      <c r="P2007" s="2">
        <f t="shared" si="186"/>
        <v>44551</v>
      </c>
      <c r="Q2007" s="3">
        <f t="shared" si="187"/>
        <v>44561</v>
      </c>
      <c r="R2007" t="str">
        <f t="shared" si="188"/>
        <v>Daily Journey</v>
      </c>
      <c r="S2007" t="str">
        <f t="shared" si="189"/>
        <v>On Time</v>
      </c>
      <c r="T2007" t="str">
        <f>IF(R2007="Permit", J2007, IF(G2007="","NA CO", IF(G2007="00:00:00","NA CO", IF(G2007&lt;E2007,"Early",IF(I2007*1440&gt;=parameter!$C$4,"Overtime","On Time CO")))))</f>
        <v>On Time CO</v>
      </c>
      <c r="U2007" t="str">
        <f t="shared" si="190"/>
        <v/>
      </c>
      <c r="V2007" t="str">
        <f t="shared" si="191"/>
        <v/>
      </c>
    </row>
    <row r="2008" spans="1:22" x14ac:dyDescent="0.3">
      <c r="A2008" t="s">
        <v>509</v>
      </c>
      <c r="B2008" t="s">
        <v>510</v>
      </c>
      <c r="C2008" t="str">
        <f>LEFT(raw!D2008,10)</f>
        <v>2021-12-22</v>
      </c>
      <c r="D2008" t="str">
        <f>LEFT(raw!E2008,8)</f>
        <v>00:00:00</v>
      </c>
      <c r="E2008" t="str">
        <f>LEFT(raw!F2008,8)</f>
        <v>00:00:00</v>
      </c>
      <c r="F2008" t="str">
        <f>LEFT(raw!G2008,8)</f>
        <v>08:02:07</v>
      </c>
      <c r="G2008" t="str">
        <f>LEFT(raw!H2008,8)</f>
        <v>17:38:48</v>
      </c>
      <c r="H2008" t="s">
        <v>19</v>
      </c>
      <c r="I2008" t="s">
        <v>20</v>
      </c>
      <c r="J2008" t="s">
        <v>21</v>
      </c>
      <c r="K2008" t="s">
        <v>22</v>
      </c>
      <c r="L2008" t="str">
        <f>LEFT(raw!M2008,8)</f>
        <v>09:36:40</v>
      </c>
      <c r="M2008" t="s">
        <v>20</v>
      </c>
      <c r="N2008" t="s">
        <v>506</v>
      </c>
      <c r="O2008" t="s">
        <v>506</v>
      </c>
      <c r="P2008" s="2">
        <f t="shared" si="186"/>
        <v>44552</v>
      </c>
      <c r="Q2008" s="3">
        <f t="shared" si="187"/>
        <v>44561</v>
      </c>
      <c r="R2008" t="str">
        <f t="shared" si="188"/>
        <v>Daily Journey</v>
      </c>
      <c r="S2008" t="str">
        <f t="shared" si="189"/>
        <v>On Time</v>
      </c>
      <c r="T2008" t="str">
        <f>IF(R2008="Permit", J2008, IF(G2008="","NA CO", IF(G2008="00:00:00","NA CO", IF(G2008&lt;E2008,"Early",IF(I2008*1440&gt;=parameter!$C$4,"Overtime","On Time CO")))))</f>
        <v>On Time CO</v>
      </c>
      <c r="U2008" t="str">
        <f t="shared" si="190"/>
        <v/>
      </c>
      <c r="V2008" t="str">
        <f t="shared" si="191"/>
        <v/>
      </c>
    </row>
    <row r="2009" spans="1:22" x14ac:dyDescent="0.3">
      <c r="A2009" t="s">
        <v>509</v>
      </c>
      <c r="B2009" t="s">
        <v>510</v>
      </c>
      <c r="C2009" t="str">
        <f>LEFT(raw!D2009,10)</f>
        <v>2021-12-23</v>
      </c>
      <c r="D2009" t="str">
        <f>LEFT(raw!E2009,8)</f>
        <v>00:00:00</v>
      </c>
      <c r="E2009" t="str">
        <f>LEFT(raw!F2009,8)</f>
        <v>00:00:00</v>
      </c>
      <c r="F2009" t="str">
        <f>LEFT(raw!G2009,8)</f>
        <v>08:03:55</v>
      </c>
      <c r="G2009" t="str">
        <f>LEFT(raw!H2009,8)</f>
        <v>17:24:11</v>
      </c>
      <c r="H2009" t="s">
        <v>19</v>
      </c>
      <c r="I2009" t="s">
        <v>20</v>
      </c>
      <c r="J2009" t="s">
        <v>21</v>
      </c>
      <c r="K2009" t="s">
        <v>22</v>
      </c>
      <c r="L2009" t="str">
        <f>LEFT(raw!M2009,8)</f>
        <v>09:20:15</v>
      </c>
      <c r="M2009" t="s">
        <v>20</v>
      </c>
      <c r="N2009" t="s">
        <v>506</v>
      </c>
      <c r="O2009" t="s">
        <v>6840</v>
      </c>
      <c r="P2009" s="2">
        <f t="shared" si="186"/>
        <v>44553</v>
      </c>
      <c r="Q2009" s="3">
        <f t="shared" si="187"/>
        <v>44561</v>
      </c>
      <c r="R2009" t="str">
        <f t="shared" si="188"/>
        <v>Daily Journey</v>
      </c>
      <c r="S2009" t="str">
        <f t="shared" si="189"/>
        <v>On Time</v>
      </c>
      <c r="T2009" t="str">
        <f>IF(R2009="Permit", J2009, IF(G2009="","NA CO", IF(G2009="00:00:00","NA CO", IF(G2009&lt;E2009,"Early",IF(I2009*1440&gt;=parameter!$C$4,"Overtime","On Time CO")))))</f>
        <v>On Time CO</v>
      </c>
      <c r="U2009" t="str">
        <f t="shared" si="190"/>
        <v/>
      </c>
      <c r="V2009" t="str">
        <f t="shared" si="191"/>
        <v/>
      </c>
    </row>
    <row r="2010" spans="1:22" x14ac:dyDescent="0.3">
      <c r="A2010" t="s">
        <v>509</v>
      </c>
      <c r="B2010" t="s">
        <v>510</v>
      </c>
      <c r="C2010" t="str">
        <f>LEFT(raw!D2010,10)</f>
        <v>2021-12-24</v>
      </c>
      <c r="D2010" t="str">
        <f>LEFT(raw!E2010,8)</f>
        <v>00:00:00</v>
      </c>
      <c r="E2010" t="str">
        <f>LEFT(raw!F2010,8)</f>
        <v>00:00:00</v>
      </c>
      <c r="F2010" t="str">
        <f>LEFT(raw!G2010,8)</f>
        <v>08:00:10</v>
      </c>
      <c r="G2010" t="str">
        <f>LEFT(raw!H2010,8)</f>
        <v>17:07:00</v>
      </c>
      <c r="H2010" t="s">
        <v>19</v>
      </c>
      <c r="I2010" t="s">
        <v>20</v>
      </c>
      <c r="J2010" t="s">
        <v>21</v>
      </c>
      <c r="K2010" t="s">
        <v>22</v>
      </c>
      <c r="L2010" t="str">
        <f>LEFT(raw!M2010,8)</f>
        <v>09:06:49</v>
      </c>
      <c r="M2010" t="s">
        <v>20</v>
      </c>
      <c r="N2010" t="s">
        <v>506</v>
      </c>
      <c r="O2010" t="s">
        <v>506</v>
      </c>
      <c r="P2010" s="2">
        <f t="shared" si="186"/>
        <v>44554</v>
      </c>
      <c r="Q2010" s="3">
        <f t="shared" si="187"/>
        <v>44561</v>
      </c>
      <c r="R2010" t="str">
        <f t="shared" si="188"/>
        <v>Daily Journey</v>
      </c>
      <c r="S2010" t="str">
        <f t="shared" si="189"/>
        <v>On Time</v>
      </c>
      <c r="T2010" t="str">
        <f>IF(R2010="Permit", J2010, IF(G2010="","NA CO", IF(G2010="00:00:00","NA CO", IF(G2010&lt;E2010,"Early",IF(I2010*1440&gt;=parameter!$C$4,"Overtime","On Time CO")))))</f>
        <v>On Time CO</v>
      </c>
      <c r="U2010" t="str">
        <f t="shared" si="190"/>
        <v/>
      </c>
      <c r="V2010" t="str">
        <f t="shared" si="191"/>
        <v/>
      </c>
    </row>
    <row r="2011" spans="1:22" x14ac:dyDescent="0.3">
      <c r="A2011" t="s">
        <v>509</v>
      </c>
      <c r="B2011" t="s">
        <v>510</v>
      </c>
      <c r="C2011" t="str">
        <f>LEFT(raw!D2011,10)</f>
        <v>2021-12-27</v>
      </c>
      <c r="D2011" t="str">
        <f>LEFT(raw!E2011,8)</f>
        <v>00:00:00</v>
      </c>
      <c r="E2011" t="str">
        <f>LEFT(raw!F2011,8)</f>
        <v>00:00:00</v>
      </c>
      <c r="F2011" t="str">
        <f>LEFT(raw!G2011,8)</f>
        <v>07:57:08</v>
      </c>
      <c r="G2011" t="str">
        <f>LEFT(raw!H2011,8)</f>
        <v>17:18:29</v>
      </c>
      <c r="H2011" t="s">
        <v>19</v>
      </c>
      <c r="I2011" t="s">
        <v>20</v>
      </c>
      <c r="J2011" t="s">
        <v>21</v>
      </c>
      <c r="K2011" t="s">
        <v>22</v>
      </c>
      <c r="L2011" t="str">
        <f>LEFT(raw!M2011,8)</f>
        <v>09:21:21</v>
      </c>
      <c r="M2011" t="s">
        <v>20</v>
      </c>
      <c r="N2011" t="s">
        <v>506</v>
      </c>
      <c r="O2011" t="s">
        <v>506</v>
      </c>
      <c r="P2011" s="2">
        <f t="shared" si="186"/>
        <v>44557</v>
      </c>
      <c r="Q2011" s="3">
        <f t="shared" si="187"/>
        <v>44561</v>
      </c>
      <c r="R2011" t="str">
        <f t="shared" si="188"/>
        <v>Daily Journey</v>
      </c>
      <c r="S2011" t="str">
        <f t="shared" si="189"/>
        <v>On Time</v>
      </c>
      <c r="T2011" t="str">
        <f>IF(R2011="Permit", J2011, IF(G2011="","NA CO", IF(G2011="00:00:00","NA CO", IF(G2011&lt;E2011,"Early",IF(I2011*1440&gt;=parameter!$C$4,"Overtime","On Time CO")))))</f>
        <v>On Time CO</v>
      </c>
      <c r="U2011" t="str">
        <f t="shared" si="190"/>
        <v/>
      </c>
      <c r="V2011" t="str">
        <f t="shared" si="191"/>
        <v/>
      </c>
    </row>
    <row r="2012" spans="1:22" x14ac:dyDescent="0.3">
      <c r="A2012" t="s">
        <v>509</v>
      </c>
      <c r="B2012" t="s">
        <v>510</v>
      </c>
      <c r="C2012" t="str">
        <f>LEFT(raw!D2012,10)</f>
        <v>2021-12-28</v>
      </c>
      <c r="D2012" t="str">
        <f>LEFT(raw!E2012,8)</f>
        <v>00:00:00</v>
      </c>
      <c r="E2012" t="str">
        <f>LEFT(raw!F2012,8)</f>
        <v>00:00:00</v>
      </c>
      <c r="F2012" t="str">
        <f>LEFT(raw!G2012,8)</f>
        <v>08:06:15</v>
      </c>
      <c r="G2012" t="str">
        <f>LEFT(raw!H2012,8)</f>
        <v>17:06:21</v>
      </c>
      <c r="H2012" t="s">
        <v>19</v>
      </c>
      <c r="I2012" t="s">
        <v>20</v>
      </c>
      <c r="J2012" t="s">
        <v>21</v>
      </c>
      <c r="K2012" t="s">
        <v>22</v>
      </c>
      <c r="L2012" t="str">
        <f>LEFT(raw!M2012,8)</f>
        <v>09:00:06</v>
      </c>
      <c r="M2012" t="s">
        <v>20</v>
      </c>
      <c r="N2012" t="s">
        <v>506</v>
      </c>
      <c r="O2012" t="s">
        <v>506</v>
      </c>
      <c r="P2012" s="2">
        <f t="shared" si="186"/>
        <v>44558</v>
      </c>
      <c r="Q2012" s="3">
        <f t="shared" si="187"/>
        <v>44561</v>
      </c>
      <c r="R2012" t="str">
        <f t="shared" si="188"/>
        <v>Daily Journey</v>
      </c>
      <c r="S2012" t="str">
        <f t="shared" si="189"/>
        <v>On Time</v>
      </c>
      <c r="T2012" t="str">
        <f>IF(R2012="Permit", J2012, IF(G2012="","NA CO", IF(G2012="00:00:00","NA CO", IF(G2012&lt;E2012,"Early",IF(I2012*1440&gt;=parameter!$C$4,"Overtime","On Time CO")))))</f>
        <v>On Time CO</v>
      </c>
      <c r="U2012" t="str">
        <f t="shared" si="190"/>
        <v/>
      </c>
      <c r="V2012" t="str">
        <f t="shared" si="191"/>
        <v/>
      </c>
    </row>
    <row r="2013" spans="1:22" x14ac:dyDescent="0.3">
      <c r="A2013" t="s">
        <v>509</v>
      </c>
      <c r="B2013" t="s">
        <v>510</v>
      </c>
      <c r="C2013" t="str">
        <f>LEFT(raw!D2013,10)</f>
        <v>2021-12-30</v>
      </c>
      <c r="D2013" t="str">
        <f>LEFT(raw!E2013,8)</f>
        <v>00:00:00</v>
      </c>
      <c r="E2013" t="str">
        <f>LEFT(raw!F2013,8)</f>
        <v>00:00:00</v>
      </c>
      <c r="F2013" t="str">
        <f>LEFT(raw!G2013,8)</f>
        <v>08:05:18</v>
      </c>
      <c r="G2013" t="str">
        <f>LEFT(raw!H2013,8)</f>
        <v>17:14:38</v>
      </c>
      <c r="H2013" t="s">
        <v>19</v>
      </c>
      <c r="I2013" t="s">
        <v>20</v>
      </c>
      <c r="J2013" t="s">
        <v>21</v>
      </c>
      <c r="K2013" t="s">
        <v>22</v>
      </c>
      <c r="L2013" t="str">
        <f>LEFT(raw!M2013,8)</f>
        <v>09:09:20</v>
      </c>
      <c r="M2013" t="s">
        <v>20</v>
      </c>
      <c r="N2013" t="s">
        <v>506</v>
      </c>
      <c r="O2013" t="s">
        <v>506</v>
      </c>
      <c r="P2013" s="2">
        <f t="shared" si="186"/>
        <v>44560</v>
      </c>
      <c r="Q2013" s="3">
        <f t="shared" si="187"/>
        <v>44561</v>
      </c>
      <c r="R2013" t="str">
        <f t="shared" si="188"/>
        <v>Daily Journey</v>
      </c>
      <c r="S2013" t="str">
        <f t="shared" si="189"/>
        <v>On Time</v>
      </c>
      <c r="T2013" t="str">
        <f>IF(R2013="Permit", J2013, IF(G2013="","NA CO", IF(G2013="00:00:00","NA CO", IF(G2013&lt;E2013,"Early",IF(I2013*1440&gt;=parameter!$C$4,"Overtime","On Time CO")))))</f>
        <v>On Time CO</v>
      </c>
      <c r="U2013" t="str">
        <f t="shared" si="190"/>
        <v/>
      </c>
      <c r="V2013" t="str">
        <f t="shared" si="191"/>
        <v/>
      </c>
    </row>
    <row r="2014" spans="1:22" x14ac:dyDescent="0.3">
      <c r="A2014" t="s">
        <v>509</v>
      </c>
      <c r="B2014" t="s">
        <v>510</v>
      </c>
      <c r="C2014" t="str">
        <f>LEFT(raw!D2014,10)</f>
        <v>2021-12-31</v>
      </c>
      <c r="D2014" t="str">
        <f>LEFT(raw!E2014,8)</f>
        <v>00:00:00</v>
      </c>
      <c r="E2014" t="str">
        <f>LEFT(raw!F2014,8)</f>
        <v>00:00:00</v>
      </c>
      <c r="F2014" t="str">
        <f>LEFT(raw!G2014,8)</f>
        <v>08:02:31</v>
      </c>
      <c r="G2014" t="str">
        <f>LEFT(raw!H2014,8)</f>
        <v>16:37:01</v>
      </c>
      <c r="H2014" t="s">
        <v>19</v>
      </c>
      <c r="I2014" t="s">
        <v>20</v>
      </c>
      <c r="J2014" t="s">
        <v>21</v>
      </c>
      <c r="K2014" t="s">
        <v>22</v>
      </c>
      <c r="L2014" t="str">
        <f>LEFT(raw!M2014,8)</f>
        <v>08:34:30</v>
      </c>
      <c r="M2014" t="s">
        <v>20</v>
      </c>
      <c r="N2014" t="s">
        <v>506</v>
      </c>
      <c r="O2014" t="s">
        <v>506</v>
      </c>
      <c r="P2014" s="2">
        <f t="shared" si="186"/>
        <v>44561</v>
      </c>
      <c r="Q2014" s="3">
        <f t="shared" si="187"/>
        <v>44561</v>
      </c>
      <c r="R2014" t="str">
        <f t="shared" si="188"/>
        <v>Daily Journey</v>
      </c>
      <c r="S2014" t="str">
        <f t="shared" si="189"/>
        <v>On Time</v>
      </c>
      <c r="T2014" t="str">
        <f>IF(R2014="Permit", J2014, IF(G2014="","NA CO", IF(G2014="00:00:00","NA CO", IF(G2014&lt;E2014,"Early",IF(I2014*1440&gt;=parameter!$C$4,"Overtime","On Time CO")))))</f>
        <v>On Time CO</v>
      </c>
      <c r="U2014" t="str">
        <f t="shared" si="190"/>
        <v/>
      </c>
      <c r="V2014" t="str">
        <f t="shared" si="191"/>
        <v/>
      </c>
    </row>
    <row r="2015" spans="1:22" x14ac:dyDescent="0.3">
      <c r="A2015" t="s">
        <v>511</v>
      </c>
      <c r="B2015" t="s">
        <v>512</v>
      </c>
      <c r="C2015" t="str">
        <f>LEFT(raw!D2015,10)</f>
        <v>2021-12-01</v>
      </c>
      <c r="D2015" t="str">
        <f>LEFT(raw!E2015,8)</f>
        <v>00:00:00</v>
      </c>
      <c r="E2015" t="str">
        <f>LEFT(raw!F2015,8)</f>
        <v>00:00:00</v>
      </c>
      <c r="F2015" t="str">
        <f>LEFT(raw!G2015,8)</f>
        <v>08:16:00</v>
      </c>
      <c r="G2015" t="str">
        <f>LEFT(raw!H2015,8)</f>
        <v>21:04:16</v>
      </c>
      <c r="H2015" t="s">
        <v>19</v>
      </c>
      <c r="I2015" t="s">
        <v>20</v>
      </c>
      <c r="J2015" t="s">
        <v>21</v>
      </c>
      <c r="K2015" t="s">
        <v>22</v>
      </c>
      <c r="L2015" t="str">
        <f>LEFT(raw!M2015,8)</f>
        <v>12:48:16</v>
      </c>
      <c r="M2015" t="s">
        <v>20</v>
      </c>
      <c r="N2015" t="s">
        <v>513</v>
      </c>
      <c r="O2015" t="s">
        <v>513</v>
      </c>
      <c r="P2015" s="2">
        <f t="shared" si="186"/>
        <v>44531</v>
      </c>
      <c r="Q2015" s="3">
        <f t="shared" si="187"/>
        <v>44561</v>
      </c>
      <c r="R2015" t="str">
        <f t="shared" si="188"/>
        <v>Daily Journey</v>
      </c>
      <c r="S2015" t="str">
        <f t="shared" si="189"/>
        <v>On Time</v>
      </c>
      <c r="T2015" t="str">
        <f>IF(R2015="Permit", J2015, IF(G2015="","NA CO", IF(G2015="00:00:00","NA CO", IF(G2015&lt;E2015,"Early",IF(I2015*1440&gt;=parameter!$C$4,"Overtime","On Time CO")))))</f>
        <v>On Time CO</v>
      </c>
      <c r="U2015" t="str">
        <f t="shared" si="190"/>
        <v/>
      </c>
      <c r="V2015" t="str">
        <f t="shared" si="191"/>
        <v/>
      </c>
    </row>
    <row r="2016" spans="1:22" x14ac:dyDescent="0.3">
      <c r="A2016" t="s">
        <v>511</v>
      </c>
      <c r="B2016" t="s">
        <v>512</v>
      </c>
      <c r="C2016" t="str">
        <f>LEFT(raw!D2016,10)</f>
        <v>2021-12-02</v>
      </c>
      <c r="D2016" t="str">
        <f>LEFT(raw!E2016,8)</f>
        <v>06:00:00</v>
      </c>
      <c r="E2016" t="str">
        <f>LEFT(raw!F2016,8)</f>
        <v>15:00:00</v>
      </c>
      <c r="F2016" t="str">
        <f>LEFT(raw!G2016,8)</f>
        <v>08:24:11</v>
      </c>
      <c r="G2016" t="str">
        <f>LEFT(raw!H2016,8)</f>
        <v>00:00:00</v>
      </c>
      <c r="H2016" t="s">
        <v>19</v>
      </c>
      <c r="I2016" t="s">
        <v>7618</v>
      </c>
      <c r="J2016" t="s">
        <v>32</v>
      </c>
      <c r="K2016" t="s">
        <v>26</v>
      </c>
      <c r="L2016" t="str">
        <f>LEFT(raw!M2016,8)</f>
        <v>00:00:00</v>
      </c>
      <c r="M2016" t="s">
        <v>20</v>
      </c>
      <c r="N2016" t="s">
        <v>28</v>
      </c>
      <c r="O2016" t="s">
        <v>21</v>
      </c>
      <c r="P2016" s="2">
        <f t="shared" si="186"/>
        <v>44532</v>
      </c>
      <c r="Q2016" s="3">
        <f t="shared" si="187"/>
        <v>44561</v>
      </c>
      <c r="R2016" t="str">
        <f t="shared" si="188"/>
        <v>Attendance</v>
      </c>
      <c r="S2016" t="str">
        <f t="shared" si="189"/>
        <v>Late</v>
      </c>
      <c r="T2016" t="str">
        <f>IF(R2016="Permit", J2016, IF(G2016="","NA CO", IF(G2016="00:00:00","NA CO", IF(G2016&lt;E2016,"Early",IF(I2016*1440&gt;=parameter!$C$4,"Overtime","On Time CO")))))</f>
        <v>NA CO</v>
      </c>
      <c r="U2016" t="str">
        <f t="shared" si="190"/>
        <v>02:24:11</v>
      </c>
      <c r="V2016" t="str">
        <f t="shared" si="191"/>
        <v/>
      </c>
    </row>
    <row r="2017" spans="1:22" x14ac:dyDescent="0.3">
      <c r="A2017" t="s">
        <v>511</v>
      </c>
      <c r="B2017" t="s">
        <v>512</v>
      </c>
      <c r="C2017" t="str">
        <f>LEFT(raw!D2017,10)</f>
        <v>2021-12-03</v>
      </c>
      <c r="D2017" t="str">
        <f>LEFT(raw!E2017,8)</f>
        <v>06:00:00</v>
      </c>
      <c r="E2017" t="str">
        <f>LEFT(raw!F2017,8)</f>
        <v>15:00:00</v>
      </c>
      <c r="F2017" t="str">
        <f>LEFT(raw!G2017,8)</f>
        <v>08:22:52</v>
      </c>
      <c r="G2017" t="str">
        <f>LEFT(raw!H2017,8)</f>
        <v>18:29:54</v>
      </c>
      <c r="H2017" t="s">
        <v>19</v>
      </c>
      <c r="I2017" t="s">
        <v>7622</v>
      </c>
      <c r="J2017" t="s">
        <v>32</v>
      </c>
      <c r="K2017" t="s">
        <v>26</v>
      </c>
      <c r="L2017" t="str">
        <f>LEFT(raw!M2017,8)</f>
        <v>09:00:00</v>
      </c>
      <c r="M2017" t="s">
        <v>20</v>
      </c>
      <c r="N2017" t="s">
        <v>28</v>
      </c>
      <c r="O2017" t="s">
        <v>28</v>
      </c>
      <c r="P2017" s="2">
        <f t="shared" si="186"/>
        <v>44533</v>
      </c>
      <c r="Q2017" s="3">
        <f t="shared" si="187"/>
        <v>44561</v>
      </c>
      <c r="R2017" t="str">
        <f t="shared" si="188"/>
        <v>Attendance</v>
      </c>
      <c r="S2017" t="str">
        <f t="shared" si="189"/>
        <v>Late</v>
      </c>
      <c r="T2017" t="str">
        <f>IF(R2017="Permit", J2017, IF(G2017="","NA CO", IF(G2017="00:00:00","NA CO", IF(G2017&lt;E2017,"Early",IF(I2017*1440&gt;=parameter!$C$4,"Overtime","On Time CO")))))</f>
        <v>Overtime</v>
      </c>
      <c r="U2017" t="str">
        <f t="shared" si="190"/>
        <v>02:22:52</v>
      </c>
      <c r="V2017" t="str">
        <f t="shared" si="191"/>
        <v>00:00:00</v>
      </c>
    </row>
    <row r="2018" spans="1:22" x14ac:dyDescent="0.3">
      <c r="A2018" t="s">
        <v>511</v>
      </c>
      <c r="B2018" t="s">
        <v>512</v>
      </c>
      <c r="C2018" t="str">
        <f>LEFT(raw!D2018,10)</f>
        <v>2021-12-06</v>
      </c>
      <c r="D2018" t="str">
        <f>LEFT(raw!E2018,8)</f>
        <v>06:00:00</v>
      </c>
      <c r="E2018" t="str">
        <f>LEFT(raw!F2018,8)</f>
        <v>15:00:00</v>
      </c>
      <c r="F2018" t="str">
        <f>LEFT(raw!G2018,8)</f>
        <v>08:24:09</v>
      </c>
      <c r="G2018" t="str">
        <f>LEFT(raw!H2018,8)</f>
        <v>00:00:00</v>
      </c>
      <c r="H2018" t="s">
        <v>19</v>
      </c>
      <c r="I2018" t="s">
        <v>7625</v>
      </c>
      <c r="J2018" t="s">
        <v>32</v>
      </c>
      <c r="K2018" t="s">
        <v>26</v>
      </c>
      <c r="L2018" t="str">
        <f>LEFT(raw!M2018,8)</f>
        <v>00:00:00</v>
      </c>
      <c r="M2018" t="s">
        <v>20</v>
      </c>
      <c r="N2018" t="s">
        <v>28</v>
      </c>
      <c r="O2018" t="s">
        <v>21</v>
      </c>
      <c r="P2018" s="2">
        <f t="shared" si="186"/>
        <v>44536</v>
      </c>
      <c r="Q2018" s="3">
        <f t="shared" si="187"/>
        <v>44561</v>
      </c>
      <c r="R2018" t="str">
        <f t="shared" si="188"/>
        <v>Attendance</v>
      </c>
      <c r="S2018" t="str">
        <f t="shared" si="189"/>
        <v>Late</v>
      </c>
      <c r="T2018" t="str">
        <f>IF(R2018="Permit", J2018, IF(G2018="","NA CO", IF(G2018="00:00:00","NA CO", IF(G2018&lt;E2018,"Early",IF(I2018*1440&gt;=parameter!$C$4,"Overtime","On Time CO")))))</f>
        <v>NA CO</v>
      </c>
      <c r="U2018" t="str">
        <f t="shared" si="190"/>
        <v>02:24:09</v>
      </c>
      <c r="V2018" t="str">
        <f t="shared" si="191"/>
        <v/>
      </c>
    </row>
    <row r="2019" spans="1:22" x14ac:dyDescent="0.3">
      <c r="A2019" t="s">
        <v>511</v>
      </c>
      <c r="B2019" t="s">
        <v>512</v>
      </c>
      <c r="C2019" t="str">
        <f>LEFT(raw!D2019,10)</f>
        <v>2021-12-07</v>
      </c>
      <c r="D2019" t="str">
        <f>LEFT(raw!E2019,8)</f>
        <v>00:00:00</v>
      </c>
      <c r="E2019" t="str">
        <f>LEFT(raw!F2019,8)</f>
        <v>00:00:00</v>
      </c>
      <c r="F2019" t="str">
        <f>LEFT(raw!G2019,8)</f>
        <v>08:02:36</v>
      </c>
      <c r="G2019" t="str">
        <f>LEFT(raw!H2019,8)</f>
        <v>22:07:34</v>
      </c>
      <c r="H2019" t="s">
        <v>19</v>
      </c>
      <c r="I2019" t="s">
        <v>20</v>
      </c>
      <c r="J2019" t="s">
        <v>21</v>
      </c>
      <c r="K2019" t="s">
        <v>22</v>
      </c>
      <c r="L2019" t="str">
        <f>LEFT(raw!M2019,8)</f>
        <v>14:04:57</v>
      </c>
      <c r="M2019" t="s">
        <v>20</v>
      </c>
      <c r="N2019" t="s">
        <v>513</v>
      </c>
      <c r="O2019" t="s">
        <v>513</v>
      </c>
      <c r="P2019" s="2">
        <f t="shared" si="186"/>
        <v>44537</v>
      </c>
      <c r="Q2019" s="3">
        <f t="shared" si="187"/>
        <v>44561</v>
      </c>
      <c r="R2019" t="str">
        <f t="shared" si="188"/>
        <v>Daily Journey</v>
      </c>
      <c r="S2019" t="str">
        <f t="shared" si="189"/>
        <v>On Time</v>
      </c>
      <c r="T2019" t="str">
        <f>IF(R2019="Permit", J2019, IF(G2019="","NA CO", IF(G2019="00:00:00","NA CO", IF(G2019&lt;E2019,"Early",IF(I2019*1440&gt;=parameter!$C$4,"Overtime","On Time CO")))))</f>
        <v>On Time CO</v>
      </c>
      <c r="U2019" t="str">
        <f t="shared" si="190"/>
        <v/>
      </c>
      <c r="V2019" t="str">
        <f t="shared" si="191"/>
        <v/>
      </c>
    </row>
    <row r="2020" spans="1:22" x14ac:dyDescent="0.3">
      <c r="A2020" t="s">
        <v>511</v>
      </c>
      <c r="B2020" t="s">
        <v>512</v>
      </c>
      <c r="C2020" t="str">
        <f>LEFT(raw!D2020,10)</f>
        <v>2021-12-08</v>
      </c>
      <c r="D2020" t="str">
        <f>LEFT(raw!E2020,8)</f>
        <v>06:00:00</v>
      </c>
      <c r="E2020" t="str">
        <f>LEFT(raw!F2020,8)</f>
        <v>15:00:00</v>
      </c>
      <c r="F2020" t="str">
        <f>LEFT(raw!G2020,8)</f>
        <v>08:15:22</v>
      </c>
      <c r="G2020" t="str">
        <f>LEFT(raw!H2020,8)</f>
        <v>20:33:12</v>
      </c>
      <c r="H2020" t="s">
        <v>19</v>
      </c>
      <c r="I2020" t="s">
        <v>7632</v>
      </c>
      <c r="J2020" t="s">
        <v>32</v>
      </c>
      <c r="K2020" t="s">
        <v>26</v>
      </c>
      <c r="L2020" t="str">
        <f>LEFT(raw!M2020,8)</f>
        <v>09:00:00</v>
      </c>
      <c r="M2020" t="s">
        <v>20</v>
      </c>
      <c r="N2020" t="s">
        <v>28</v>
      </c>
      <c r="O2020" t="s">
        <v>28</v>
      </c>
      <c r="P2020" s="2">
        <f t="shared" si="186"/>
        <v>44538</v>
      </c>
      <c r="Q2020" s="3">
        <f t="shared" si="187"/>
        <v>44561</v>
      </c>
      <c r="R2020" t="str">
        <f t="shared" si="188"/>
        <v>Attendance</v>
      </c>
      <c r="S2020" t="str">
        <f t="shared" si="189"/>
        <v>Late</v>
      </c>
      <c r="T2020" t="str">
        <f>IF(R2020="Permit", J2020, IF(G2020="","NA CO", IF(G2020="00:00:00","NA CO", IF(G2020&lt;E2020,"Early",IF(I2020*1440&gt;=parameter!$C$4,"Overtime","On Time CO")))))</f>
        <v>Overtime</v>
      </c>
      <c r="U2020" t="str">
        <f t="shared" si="190"/>
        <v>02:15:22</v>
      </c>
      <c r="V2020" t="str">
        <f t="shared" si="191"/>
        <v>00:00:00</v>
      </c>
    </row>
    <row r="2021" spans="1:22" x14ac:dyDescent="0.3">
      <c r="A2021" t="s">
        <v>511</v>
      </c>
      <c r="B2021" t="s">
        <v>512</v>
      </c>
      <c r="C2021" t="str">
        <f>LEFT(raw!D2021,10)</f>
        <v>2021-12-09</v>
      </c>
      <c r="D2021" t="str">
        <f>LEFT(raw!E2021,8)</f>
        <v>06:00:00</v>
      </c>
      <c r="E2021" t="str">
        <f>LEFT(raw!F2021,8)</f>
        <v>15:00:00</v>
      </c>
      <c r="F2021" t="str">
        <f>LEFT(raw!G2021,8)</f>
        <v>08:27:41</v>
      </c>
      <c r="G2021" t="str">
        <f>LEFT(raw!H2021,8)</f>
        <v>00:00:00</v>
      </c>
      <c r="H2021" t="s">
        <v>19</v>
      </c>
      <c r="I2021" t="s">
        <v>7635</v>
      </c>
      <c r="J2021" t="s">
        <v>32</v>
      </c>
      <c r="K2021" t="s">
        <v>26</v>
      </c>
      <c r="L2021" t="str">
        <f>LEFT(raw!M2021,8)</f>
        <v>00:00:00</v>
      </c>
      <c r="M2021" t="s">
        <v>20</v>
      </c>
      <c r="N2021" t="s">
        <v>28</v>
      </c>
      <c r="O2021" t="s">
        <v>21</v>
      </c>
      <c r="P2021" s="2">
        <f t="shared" si="186"/>
        <v>44539</v>
      </c>
      <c r="Q2021" s="3">
        <f t="shared" si="187"/>
        <v>44561</v>
      </c>
      <c r="R2021" t="str">
        <f t="shared" si="188"/>
        <v>Attendance</v>
      </c>
      <c r="S2021" t="str">
        <f t="shared" si="189"/>
        <v>Late</v>
      </c>
      <c r="T2021" t="str">
        <f>IF(R2021="Permit", J2021, IF(G2021="","NA CO", IF(G2021="00:00:00","NA CO", IF(G2021&lt;E2021,"Early",IF(I2021*1440&gt;=parameter!$C$4,"Overtime","On Time CO")))))</f>
        <v>NA CO</v>
      </c>
      <c r="U2021" t="str">
        <f t="shared" si="190"/>
        <v>02:27:41</v>
      </c>
      <c r="V2021" t="str">
        <f t="shared" si="191"/>
        <v/>
      </c>
    </row>
    <row r="2022" spans="1:22" x14ac:dyDescent="0.3">
      <c r="A2022" t="s">
        <v>511</v>
      </c>
      <c r="B2022" t="s">
        <v>512</v>
      </c>
      <c r="C2022" t="str">
        <f>LEFT(raw!D2022,10)</f>
        <v>2021-12-10</v>
      </c>
      <c r="D2022" t="str">
        <f>LEFT(raw!E2022,8)</f>
        <v>06:00:00</v>
      </c>
      <c r="E2022" t="str">
        <f>LEFT(raw!F2022,8)</f>
        <v>15:00:00</v>
      </c>
      <c r="F2022" t="str">
        <f>LEFT(raw!G2022,8)</f>
        <v>08:18:33</v>
      </c>
      <c r="G2022" t="str">
        <f>LEFT(raw!H2022,8)</f>
        <v>19:12:49</v>
      </c>
      <c r="H2022" t="s">
        <v>19</v>
      </c>
      <c r="I2022" t="s">
        <v>7638</v>
      </c>
      <c r="J2022" t="s">
        <v>32</v>
      </c>
      <c r="K2022" t="s">
        <v>26</v>
      </c>
      <c r="L2022" t="str">
        <f>LEFT(raw!M2022,8)</f>
        <v>09:00:00</v>
      </c>
      <c r="M2022" t="s">
        <v>20</v>
      </c>
      <c r="N2022" t="s">
        <v>28</v>
      </c>
      <c r="O2022" t="s">
        <v>28</v>
      </c>
      <c r="P2022" s="2">
        <f t="shared" si="186"/>
        <v>44540</v>
      </c>
      <c r="Q2022" s="3">
        <f t="shared" si="187"/>
        <v>44561</v>
      </c>
      <c r="R2022" t="str">
        <f t="shared" si="188"/>
        <v>Attendance</v>
      </c>
      <c r="S2022" t="str">
        <f t="shared" si="189"/>
        <v>Late</v>
      </c>
      <c r="T2022" t="str">
        <f>IF(R2022="Permit", J2022, IF(G2022="","NA CO", IF(G2022="00:00:00","NA CO", IF(G2022&lt;E2022,"Early",IF(I2022*1440&gt;=parameter!$C$4,"Overtime","On Time CO")))))</f>
        <v>Overtime</v>
      </c>
      <c r="U2022" t="str">
        <f t="shared" si="190"/>
        <v>02:18:33</v>
      </c>
      <c r="V2022" t="str">
        <f t="shared" si="191"/>
        <v>00:00:00</v>
      </c>
    </row>
    <row r="2023" spans="1:22" x14ac:dyDescent="0.3">
      <c r="A2023" t="s">
        <v>511</v>
      </c>
      <c r="B2023" t="s">
        <v>512</v>
      </c>
      <c r="C2023" t="str">
        <f>LEFT(raw!D2023,10)</f>
        <v>2021-12-14</v>
      </c>
      <c r="D2023" t="str">
        <f>LEFT(raw!E2023,8)</f>
        <v>06:00:00</v>
      </c>
      <c r="E2023" t="str">
        <f>LEFT(raw!F2023,8)</f>
        <v>15:00:00</v>
      </c>
      <c r="F2023" t="str">
        <f>LEFT(raw!G2023,8)</f>
        <v>08:22:52</v>
      </c>
      <c r="G2023" t="str">
        <f>LEFT(raw!H2023,8)</f>
        <v>00:00:00</v>
      </c>
      <c r="H2023" t="s">
        <v>19</v>
      </c>
      <c r="I2023" t="s">
        <v>7622</v>
      </c>
      <c r="J2023" t="s">
        <v>32</v>
      </c>
      <c r="K2023" t="s">
        <v>26</v>
      </c>
      <c r="L2023" t="str">
        <f>LEFT(raw!M2023,8)</f>
        <v>00:00:00</v>
      </c>
      <c r="M2023" t="s">
        <v>20</v>
      </c>
      <c r="N2023" t="s">
        <v>28</v>
      </c>
      <c r="O2023" t="s">
        <v>21</v>
      </c>
      <c r="P2023" s="2">
        <f t="shared" si="186"/>
        <v>44544</v>
      </c>
      <c r="Q2023" s="3">
        <f t="shared" si="187"/>
        <v>44561</v>
      </c>
      <c r="R2023" t="str">
        <f t="shared" si="188"/>
        <v>Attendance</v>
      </c>
      <c r="S2023" t="str">
        <f t="shared" si="189"/>
        <v>Late</v>
      </c>
      <c r="T2023" t="str">
        <f>IF(R2023="Permit", J2023, IF(G2023="","NA CO", IF(G2023="00:00:00","NA CO", IF(G2023&lt;E2023,"Early",IF(I2023*1440&gt;=parameter!$C$4,"Overtime","On Time CO")))))</f>
        <v>NA CO</v>
      </c>
      <c r="U2023" t="str">
        <f t="shared" si="190"/>
        <v>02:22:52</v>
      </c>
      <c r="V2023" t="str">
        <f t="shared" si="191"/>
        <v/>
      </c>
    </row>
    <row r="2024" spans="1:22" x14ac:dyDescent="0.3">
      <c r="A2024" t="s">
        <v>511</v>
      </c>
      <c r="B2024" t="s">
        <v>512</v>
      </c>
      <c r="C2024" t="str">
        <f>LEFT(raw!D2024,10)</f>
        <v>2021-12-15</v>
      </c>
      <c r="D2024" t="str">
        <f>LEFT(raw!E2024,8)</f>
        <v>06:00:00</v>
      </c>
      <c r="E2024" t="str">
        <f>LEFT(raw!F2024,8)</f>
        <v>15:00:00</v>
      </c>
      <c r="F2024" t="str">
        <f>LEFT(raw!G2024,8)</f>
        <v>08:24:42</v>
      </c>
      <c r="G2024" t="str">
        <f>LEFT(raw!H2024,8)</f>
        <v>17:54:44</v>
      </c>
      <c r="H2024" t="s">
        <v>19</v>
      </c>
      <c r="I2024" t="s">
        <v>7642</v>
      </c>
      <c r="J2024" t="s">
        <v>32</v>
      </c>
      <c r="K2024" t="s">
        <v>26</v>
      </c>
      <c r="L2024" t="str">
        <f>LEFT(raw!M2024,8)</f>
        <v>09:00:00</v>
      </c>
      <c r="M2024" t="s">
        <v>20</v>
      </c>
      <c r="N2024" t="s">
        <v>28</v>
      </c>
      <c r="O2024" t="s">
        <v>28</v>
      </c>
      <c r="P2024" s="2">
        <f t="shared" si="186"/>
        <v>44545</v>
      </c>
      <c r="Q2024" s="3">
        <f t="shared" si="187"/>
        <v>44561</v>
      </c>
      <c r="R2024" t="str">
        <f t="shared" si="188"/>
        <v>Attendance</v>
      </c>
      <c r="S2024" t="str">
        <f t="shared" si="189"/>
        <v>Late</v>
      </c>
      <c r="T2024" t="str">
        <f>IF(R2024="Permit", J2024, IF(G2024="","NA CO", IF(G2024="00:00:00","NA CO", IF(G2024&lt;E2024,"Early",IF(I2024*1440&gt;=parameter!$C$4,"Overtime","On Time CO")))))</f>
        <v>Overtime</v>
      </c>
      <c r="U2024" t="str">
        <f t="shared" si="190"/>
        <v>02:24:42</v>
      </c>
      <c r="V2024" t="str">
        <f t="shared" si="191"/>
        <v>00:00:00</v>
      </c>
    </row>
    <row r="2025" spans="1:22" x14ac:dyDescent="0.3">
      <c r="A2025" t="s">
        <v>511</v>
      </c>
      <c r="B2025" t="s">
        <v>512</v>
      </c>
      <c r="C2025" t="str">
        <f>LEFT(raw!D2025,10)</f>
        <v>2021-12-17</v>
      </c>
      <c r="D2025" t="str">
        <f>LEFT(raw!E2025,8)</f>
        <v>06:00:00</v>
      </c>
      <c r="E2025" t="str">
        <f>LEFT(raw!F2025,8)</f>
        <v>15:00:00</v>
      </c>
      <c r="F2025" t="str">
        <f>LEFT(raw!G2025,8)</f>
        <v>08:03:47</v>
      </c>
      <c r="G2025" t="str">
        <f>LEFT(raw!H2025,8)</f>
        <v>17:40:38</v>
      </c>
      <c r="H2025" t="s">
        <v>19</v>
      </c>
      <c r="I2025" t="s">
        <v>7644</v>
      </c>
      <c r="J2025" t="s">
        <v>32</v>
      </c>
      <c r="K2025" t="s">
        <v>26</v>
      </c>
      <c r="L2025" t="str">
        <f>LEFT(raw!M2025,8)</f>
        <v>09:00:00</v>
      </c>
      <c r="M2025" t="s">
        <v>20</v>
      </c>
      <c r="N2025" t="s">
        <v>28</v>
      </c>
      <c r="O2025" t="s">
        <v>28</v>
      </c>
      <c r="P2025" s="2">
        <f t="shared" si="186"/>
        <v>44547</v>
      </c>
      <c r="Q2025" s="3">
        <f t="shared" si="187"/>
        <v>44561</v>
      </c>
      <c r="R2025" t="str">
        <f t="shared" si="188"/>
        <v>Attendance</v>
      </c>
      <c r="S2025" t="str">
        <f t="shared" si="189"/>
        <v>Late</v>
      </c>
      <c r="T2025" t="str">
        <f>IF(R2025="Permit", J2025, IF(G2025="","NA CO", IF(G2025="00:00:00","NA CO", IF(G2025&lt;E2025,"Early",IF(I2025*1440&gt;=parameter!$C$4,"Overtime","On Time CO")))))</f>
        <v>Overtime</v>
      </c>
      <c r="U2025" t="str">
        <f t="shared" si="190"/>
        <v>02:03:47</v>
      </c>
      <c r="V2025" t="str">
        <f t="shared" si="191"/>
        <v>00:00:00</v>
      </c>
    </row>
    <row r="2026" spans="1:22" x14ac:dyDescent="0.3">
      <c r="A2026" t="s">
        <v>511</v>
      </c>
      <c r="B2026" t="s">
        <v>512</v>
      </c>
      <c r="C2026" t="str">
        <f>LEFT(raw!D2026,10)</f>
        <v>2021-12-20</v>
      </c>
      <c r="D2026" t="str">
        <f>LEFT(raw!E2026,8)</f>
        <v>06:00:00</v>
      </c>
      <c r="E2026" t="str">
        <f>LEFT(raw!F2026,8)</f>
        <v>15:00:00</v>
      </c>
      <c r="F2026" t="str">
        <f>LEFT(raw!G2026,8)</f>
        <v>08:22:44</v>
      </c>
      <c r="G2026" t="str">
        <f>LEFT(raw!H2026,8)</f>
        <v>00:00:00</v>
      </c>
      <c r="H2026" t="s">
        <v>19</v>
      </c>
      <c r="I2026" t="s">
        <v>7646</v>
      </c>
      <c r="J2026" t="s">
        <v>32</v>
      </c>
      <c r="K2026" t="s">
        <v>26</v>
      </c>
      <c r="L2026" t="str">
        <f>LEFT(raw!M2026,8)</f>
        <v>00:00:00</v>
      </c>
      <c r="M2026" t="s">
        <v>20</v>
      </c>
      <c r="N2026" t="s">
        <v>28</v>
      </c>
      <c r="O2026" t="s">
        <v>21</v>
      </c>
      <c r="P2026" s="2">
        <f t="shared" si="186"/>
        <v>44550</v>
      </c>
      <c r="Q2026" s="3">
        <f t="shared" si="187"/>
        <v>44561</v>
      </c>
      <c r="R2026" t="str">
        <f t="shared" si="188"/>
        <v>Attendance</v>
      </c>
      <c r="S2026" t="str">
        <f t="shared" si="189"/>
        <v>Late</v>
      </c>
      <c r="T2026" t="str">
        <f>IF(R2026="Permit", J2026, IF(G2026="","NA CO", IF(G2026="00:00:00","NA CO", IF(G2026&lt;E2026,"Early",IF(I2026*1440&gt;=parameter!$C$4,"Overtime","On Time CO")))))</f>
        <v>NA CO</v>
      </c>
      <c r="U2026" t="str">
        <f t="shared" si="190"/>
        <v>02:22:44</v>
      </c>
      <c r="V2026" t="str">
        <f t="shared" si="191"/>
        <v/>
      </c>
    </row>
    <row r="2027" spans="1:22" x14ac:dyDescent="0.3">
      <c r="A2027" t="s">
        <v>511</v>
      </c>
      <c r="B2027" t="s">
        <v>512</v>
      </c>
      <c r="C2027" t="str">
        <f>LEFT(raw!D2027,10)</f>
        <v>2021-12-21</v>
      </c>
      <c r="D2027" t="str">
        <f>LEFT(raw!E2027,8)</f>
        <v>06:00:00</v>
      </c>
      <c r="E2027" t="str">
        <f>LEFT(raw!F2027,8)</f>
        <v>15:00:00</v>
      </c>
      <c r="F2027" t="str">
        <f>LEFT(raw!G2027,8)</f>
        <v>08:29:24</v>
      </c>
      <c r="G2027" t="str">
        <f>LEFT(raw!H2027,8)</f>
        <v>00:00:00</v>
      </c>
      <c r="H2027" t="s">
        <v>19</v>
      </c>
      <c r="I2027" t="s">
        <v>7649</v>
      </c>
      <c r="J2027" t="s">
        <v>32</v>
      </c>
      <c r="K2027" t="s">
        <v>26</v>
      </c>
      <c r="L2027" t="str">
        <f>LEFT(raw!M2027,8)</f>
        <v>00:00:00</v>
      </c>
      <c r="M2027" t="s">
        <v>20</v>
      </c>
      <c r="N2027" t="s">
        <v>28</v>
      </c>
      <c r="O2027" t="s">
        <v>21</v>
      </c>
      <c r="P2027" s="2">
        <f t="shared" si="186"/>
        <v>44551</v>
      </c>
      <c r="Q2027" s="3">
        <f t="shared" si="187"/>
        <v>44561</v>
      </c>
      <c r="R2027" t="str">
        <f t="shared" si="188"/>
        <v>Attendance</v>
      </c>
      <c r="S2027" t="str">
        <f t="shared" si="189"/>
        <v>Late</v>
      </c>
      <c r="T2027" t="str">
        <f>IF(R2027="Permit", J2027, IF(G2027="","NA CO", IF(G2027="00:00:00","NA CO", IF(G2027&lt;E2027,"Early",IF(I2027*1440&gt;=parameter!$C$4,"Overtime","On Time CO")))))</f>
        <v>NA CO</v>
      </c>
      <c r="U2027" t="str">
        <f t="shared" si="190"/>
        <v>02:29:24</v>
      </c>
      <c r="V2027" t="str">
        <f t="shared" si="191"/>
        <v/>
      </c>
    </row>
    <row r="2028" spans="1:22" x14ac:dyDescent="0.3">
      <c r="A2028" t="s">
        <v>511</v>
      </c>
      <c r="B2028" t="s">
        <v>512</v>
      </c>
      <c r="C2028" t="str">
        <f>LEFT(raw!D2028,10)</f>
        <v>2021-12-22</v>
      </c>
      <c r="D2028" t="str">
        <f>LEFT(raw!E2028,8)</f>
        <v>06:00:00</v>
      </c>
      <c r="E2028" t="str">
        <f>LEFT(raw!F2028,8)</f>
        <v>15:00:00</v>
      </c>
      <c r="F2028" t="str">
        <f>LEFT(raw!G2028,8)</f>
        <v>08:23:25</v>
      </c>
      <c r="G2028" t="str">
        <f>LEFT(raw!H2028,8)</f>
        <v>17:53:35</v>
      </c>
      <c r="H2028" t="s">
        <v>19</v>
      </c>
      <c r="I2028" t="s">
        <v>7651</v>
      </c>
      <c r="J2028" t="s">
        <v>32</v>
      </c>
      <c r="K2028" t="s">
        <v>26</v>
      </c>
      <c r="L2028" t="str">
        <f>LEFT(raw!M2028,8)</f>
        <v>09:00:00</v>
      </c>
      <c r="M2028" t="s">
        <v>20</v>
      </c>
      <c r="N2028" t="s">
        <v>28</v>
      </c>
      <c r="O2028" t="s">
        <v>28</v>
      </c>
      <c r="P2028" s="2">
        <f t="shared" si="186"/>
        <v>44552</v>
      </c>
      <c r="Q2028" s="3">
        <f t="shared" si="187"/>
        <v>44561</v>
      </c>
      <c r="R2028" t="str">
        <f t="shared" si="188"/>
        <v>Attendance</v>
      </c>
      <c r="S2028" t="str">
        <f t="shared" si="189"/>
        <v>Late</v>
      </c>
      <c r="T2028" t="str">
        <f>IF(R2028="Permit", J2028, IF(G2028="","NA CO", IF(G2028="00:00:00","NA CO", IF(G2028&lt;E2028,"Early",IF(I2028*1440&gt;=parameter!$C$4,"Overtime","On Time CO")))))</f>
        <v>Overtime</v>
      </c>
      <c r="U2028" t="str">
        <f t="shared" si="190"/>
        <v>02:23:25</v>
      </c>
      <c r="V2028" t="str">
        <f t="shared" si="191"/>
        <v>00:00:00</v>
      </c>
    </row>
    <row r="2029" spans="1:22" x14ac:dyDescent="0.3">
      <c r="A2029" t="s">
        <v>511</v>
      </c>
      <c r="B2029" t="s">
        <v>512</v>
      </c>
      <c r="C2029" t="str">
        <f>LEFT(raw!D2029,10)</f>
        <v>2021-12-24</v>
      </c>
      <c r="D2029" t="str">
        <f>LEFT(raw!E2029,8)</f>
        <v>06:00:00</v>
      </c>
      <c r="E2029" t="str">
        <f>LEFT(raw!F2029,8)</f>
        <v>15:00:00</v>
      </c>
      <c r="F2029" t="str">
        <f>LEFT(raw!G2029,8)</f>
        <v>08:21:48</v>
      </c>
      <c r="G2029" t="str">
        <f>LEFT(raw!H2029,8)</f>
        <v>17:55:07</v>
      </c>
      <c r="H2029" t="s">
        <v>19</v>
      </c>
      <c r="I2029" t="s">
        <v>7654</v>
      </c>
      <c r="J2029" t="s">
        <v>32</v>
      </c>
      <c r="K2029" t="s">
        <v>26</v>
      </c>
      <c r="L2029" t="str">
        <f>LEFT(raw!M2029,8)</f>
        <v>09:00:00</v>
      </c>
      <c r="M2029" t="s">
        <v>20</v>
      </c>
      <c r="N2029" t="s">
        <v>28</v>
      </c>
      <c r="O2029" t="s">
        <v>28</v>
      </c>
      <c r="P2029" s="2">
        <f t="shared" si="186"/>
        <v>44554</v>
      </c>
      <c r="Q2029" s="3">
        <f t="shared" si="187"/>
        <v>44561</v>
      </c>
      <c r="R2029" t="str">
        <f t="shared" si="188"/>
        <v>Attendance</v>
      </c>
      <c r="S2029" t="str">
        <f t="shared" si="189"/>
        <v>Late</v>
      </c>
      <c r="T2029" t="str">
        <f>IF(R2029="Permit", J2029, IF(G2029="","NA CO", IF(G2029="00:00:00","NA CO", IF(G2029&lt;E2029,"Early",IF(I2029*1440&gt;=parameter!$C$4,"Overtime","On Time CO")))))</f>
        <v>Overtime</v>
      </c>
      <c r="U2029" t="str">
        <f t="shared" si="190"/>
        <v>02:21:48</v>
      </c>
      <c r="V2029" t="str">
        <f t="shared" si="191"/>
        <v>00:00:00</v>
      </c>
    </row>
    <row r="2030" spans="1:22" x14ac:dyDescent="0.3">
      <c r="A2030" t="s">
        <v>511</v>
      </c>
      <c r="B2030" t="s">
        <v>512</v>
      </c>
      <c r="C2030" t="str">
        <f>LEFT(raw!D2030,10)</f>
        <v>2021-12-27</v>
      </c>
      <c r="D2030" t="str">
        <f>LEFT(raw!E2030,8)</f>
        <v>06:00:00</v>
      </c>
      <c r="E2030" t="str">
        <f>LEFT(raw!F2030,8)</f>
        <v>15:00:00</v>
      </c>
      <c r="F2030" t="str">
        <f>LEFT(raw!G2030,8)</f>
        <v>08:21:43</v>
      </c>
      <c r="G2030" t="str">
        <f>LEFT(raw!H2030,8)</f>
        <v>18:05:20</v>
      </c>
      <c r="H2030" t="s">
        <v>19</v>
      </c>
      <c r="I2030" t="s">
        <v>7658</v>
      </c>
      <c r="J2030" t="s">
        <v>32</v>
      </c>
      <c r="K2030" t="s">
        <v>26</v>
      </c>
      <c r="L2030" t="str">
        <f>LEFT(raw!M2030,8)</f>
        <v>09:00:00</v>
      </c>
      <c r="M2030" t="s">
        <v>20</v>
      </c>
      <c r="N2030" t="s">
        <v>28</v>
      </c>
      <c r="O2030" t="s">
        <v>28</v>
      </c>
      <c r="P2030" s="2">
        <f t="shared" si="186"/>
        <v>44557</v>
      </c>
      <c r="Q2030" s="3">
        <f t="shared" si="187"/>
        <v>44561</v>
      </c>
      <c r="R2030" t="str">
        <f t="shared" si="188"/>
        <v>Attendance</v>
      </c>
      <c r="S2030" t="str">
        <f t="shared" si="189"/>
        <v>Late</v>
      </c>
      <c r="T2030" t="str">
        <f>IF(R2030="Permit", J2030, IF(G2030="","NA CO", IF(G2030="00:00:00","NA CO", IF(G2030&lt;E2030,"Early",IF(I2030*1440&gt;=parameter!$C$4,"Overtime","On Time CO")))))</f>
        <v>Overtime</v>
      </c>
      <c r="U2030" t="str">
        <f t="shared" si="190"/>
        <v>02:21:43</v>
      </c>
      <c r="V2030" t="str">
        <f t="shared" si="191"/>
        <v>00:00:00</v>
      </c>
    </row>
    <row r="2031" spans="1:22" x14ac:dyDescent="0.3">
      <c r="A2031" t="s">
        <v>511</v>
      </c>
      <c r="B2031" t="s">
        <v>512</v>
      </c>
      <c r="C2031" t="str">
        <f>LEFT(raw!D2031,10)</f>
        <v>2021-12-28</v>
      </c>
      <c r="D2031" t="str">
        <f>LEFT(raw!E2031,8)</f>
        <v>06:00:00</v>
      </c>
      <c r="E2031" t="str">
        <f>LEFT(raw!F2031,8)</f>
        <v>15:00:00</v>
      </c>
      <c r="F2031" t="str">
        <f>LEFT(raw!G2031,8)</f>
        <v>08:29:05</v>
      </c>
      <c r="G2031" t="str">
        <f>LEFT(raw!H2031,8)</f>
        <v>00:00:00</v>
      </c>
      <c r="H2031" t="s">
        <v>19</v>
      </c>
      <c r="I2031" t="s">
        <v>7661</v>
      </c>
      <c r="J2031" t="s">
        <v>32</v>
      </c>
      <c r="K2031" t="s">
        <v>26</v>
      </c>
      <c r="L2031" t="str">
        <f>LEFT(raw!M2031,8)</f>
        <v>00:00:00</v>
      </c>
      <c r="M2031" t="s">
        <v>20</v>
      </c>
      <c r="N2031" t="s">
        <v>28</v>
      </c>
      <c r="O2031" t="s">
        <v>21</v>
      </c>
      <c r="P2031" s="2">
        <f t="shared" si="186"/>
        <v>44558</v>
      </c>
      <c r="Q2031" s="3">
        <f t="shared" si="187"/>
        <v>44561</v>
      </c>
      <c r="R2031" t="str">
        <f t="shared" si="188"/>
        <v>Attendance</v>
      </c>
      <c r="S2031" t="str">
        <f t="shared" si="189"/>
        <v>Late</v>
      </c>
      <c r="T2031" t="str">
        <f>IF(R2031="Permit", J2031, IF(G2031="","NA CO", IF(G2031="00:00:00","NA CO", IF(G2031&lt;E2031,"Early",IF(I2031*1440&gt;=parameter!$C$4,"Overtime","On Time CO")))))</f>
        <v>NA CO</v>
      </c>
      <c r="U2031" t="str">
        <f t="shared" si="190"/>
        <v>02:29:05</v>
      </c>
      <c r="V2031" t="str">
        <f t="shared" si="191"/>
        <v/>
      </c>
    </row>
    <row r="2032" spans="1:22" x14ac:dyDescent="0.3">
      <c r="A2032" t="s">
        <v>511</v>
      </c>
      <c r="B2032" t="s">
        <v>512</v>
      </c>
      <c r="C2032" t="str">
        <f>LEFT(raw!D2032,10)</f>
        <v>2021-12-29</v>
      </c>
      <c r="D2032" t="str">
        <f>LEFT(raw!E2032,8)</f>
        <v>00:00:00</v>
      </c>
      <c r="E2032" t="str">
        <f>LEFT(raw!F2032,8)</f>
        <v>00:00:00</v>
      </c>
      <c r="F2032" t="str">
        <f>LEFT(raw!G2032,8)</f>
        <v>07:55:40</v>
      </c>
      <c r="G2032" t="str">
        <f>LEFT(raw!H2032,8)</f>
        <v/>
      </c>
      <c r="H2032" t="s">
        <v>19</v>
      </c>
      <c r="I2032" t="s">
        <v>20</v>
      </c>
      <c r="J2032" t="s">
        <v>21</v>
      </c>
      <c r="K2032" t="s">
        <v>22</v>
      </c>
      <c r="L2032" t="str">
        <f>LEFT(raw!M2032,8)</f>
        <v>00:00:00</v>
      </c>
      <c r="M2032" t="s">
        <v>20</v>
      </c>
      <c r="N2032" t="s">
        <v>513</v>
      </c>
      <c r="P2032" s="2">
        <f t="shared" si="186"/>
        <v>44559</v>
      </c>
      <c r="Q2032" s="3">
        <f t="shared" si="187"/>
        <v>44561</v>
      </c>
      <c r="R2032" t="str">
        <f t="shared" si="188"/>
        <v>Daily Journey</v>
      </c>
      <c r="S2032" t="str">
        <f t="shared" si="189"/>
        <v>On Time</v>
      </c>
      <c r="T2032" t="str">
        <f>IF(R2032="Permit", J2032, IF(G2032="","NA CO", IF(G2032="00:00:00","NA CO", IF(G2032&lt;E2032,"Early",IF(I2032*1440&gt;=parameter!$C$4,"Overtime","On Time CO")))))</f>
        <v>NA CO</v>
      </c>
      <c r="U2032" t="str">
        <f t="shared" si="190"/>
        <v/>
      </c>
      <c r="V2032" t="str">
        <f t="shared" si="191"/>
        <v/>
      </c>
    </row>
    <row r="2033" spans="1:22" x14ac:dyDescent="0.3">
      <c r="A2033" t="s">
        <v>511</v>
      </c>
      <c r="B2033" t="s">
        <v>512</v>
      </c>
      <c r="C2033" t="str">
        <f>LEFT(raw!D2033,10)</f>
        <v>2021-12-30</v>
      </c>
      <c r="D2033" t="str">
        <f>LEFT(raw!E2033,8)</f>
        <v>06:00:00</v>
      </c>
      <c r="E2033" t="str">
        <f>LEFT(raw!F2033,8)</f>
        <v>15:00:00</v>
      </c>
      <c r="F2033" t="str">
        <f>LEFT(raw!G2033,8)</f>
        <v>08:23:58</v>
      </c>
      <c r="G2033" t="str">
        <f>LEFT(raw!H2033,8)</f>
        <v>20:53:20</v>
      </c>
      <c r="H2033" t="s">
        <v>19</v>
      </c>
      <c r="I2033" t="s">
        <v>7667</v>
      </c>
      <c r="J2033" t="s">
        <v>32</v>
      </c>
      <c r="K2033" t="s">
        <v>26</v>
      </c>
      <c r="L2033" t="str">
        <f>LEFT(raw!M2033,8)</f>
        <v>09:00:00</v>
      </c>
      <c r="M2033" t="s">
        <v>20</v>
      </c>
      <c r="N2033" t="s">
        <v>28</v>
      </c>
      <c r="O2033" t="s">
        <v>28</v>
      </c>
      <c r="P2033" s="2">
        <f t="shared" si="186"/>
        <v>44560</v>
      </c>
      <c r="Q2033" s="3">
        <f t="shared" si="187"/>
        <v>44561</v>
      </c>
      <c r="R2033" t="str">
        <f t="shared" si="188"/>
        <v>Attendance</v>
      </c>
      <c r="S2033" t="str">
        <f t="shared" si="189"/>
        <v>Late</v>
      </c>
      <c r="T2033" t="str">
        <f>IF(R2033="Permit", J2033, IF(G2033="","NA CO", IF(G2033="00:00:00","NA CO", IF(G2033&lt;E2033,"Early",IF(I2033*1440&gt;=parameter!$C$4,"Overtime","On Time CO")))))</f>
        <v>Overtime</v>
      </c>
      <c r="U2033" t="str">
        <f t="shared" si="190"/>
        <v>02:23:58</v>
      </c>
      <c r="V2033" t="str">
        <f t="shared" si="191"/>
        <v>00:00:00</v>
      </c>
    </row>
    <row r="2034" spans="1:22" x14ac:dyDescent="0.3">
      <c r="A2034" t="s">
        <v>511</v>
      </c>
      <c r="B2034" t="s">
        <v>512</v>
      </c>
      <c r="C2034" t="str">
        <f>LEFT(raw!D2034,10)</f>
        <v>2021-12-31</v>
      </c>
      <c r="D2034" t="str">
        <f>LEFT(raw!E2034,8)</f>
        <v>06:00:00</v>
      </c>
      <c r="E2034" t="str">
        <f>LEFT(raw!F2034,8)</f>
        <v>15:00:00</v>
      </c>
      <c r="F2034" t="str">
        <f>LEFT(raw!G2034,8)</f>
        <v>08:25:58</v>
      </c>
      <c r="G2034" t="str">
        <f>LEFT(raw!H2034,8)</f>
        <v>00:00:00</v>
      </c>
      <c r="H2034" t="s">
        <v>19</v>
      </c>
      <c r="I2034" t="s">
        <v>7669</v>
      </c>
      <c r="J2034" t="s">
        <v>32</v>
      </c>
      <c r="K2034" t="s">
        <v>26</v>
      </c>
      <c r="L2034" t="str">
        <f>LEFT(raw!M2034,8)</f>
        <v>00:00:00</v>
      </c>
      <c r="M2034" t="s">
        <v>20</v>
      </c>
      <c r="N2034" t="s">
        <v>28</v>
      </c>
      <c r="O2034" t="s">
        <v>21</v>
      </c>
      <c r="P2034" s="2">
        <f t="shared" si="186"/>
        <v>44561</v>
      </c>
      <c r="Q2034" s="3">
        <f t="shared" si="187"/>
        <v>44561</v>
      </c>
      <c r="R2034" t="str">
        <f t="shared" si="188"/>
        <v>Attendance</v>
      </c>
      <c r="S2034" t="str">
        <f t="shared" si="189"/>
        <v>Late</v>
      </c>
      <c r="T2034" t="str">
        <f>IF(R2034="Permit", J2034, IF(G2034="","NA CO", IF(G2034="00:00:00","NA CO", IF(G2034&lt;E2034,"Early",IF(I2034*1440&gt;=parameter!$C$4,"Overtime","On Time CO")))))</f>
        <v>NA CO</v>
      </c>
      <c r="U2034" t="str">
        <f t="shared" si="190"/>
        <v>02:25:58</v>
      </c>
      <c r="V2034" t="str">
        <f t="shared" si="191"/>
        <v/>
      </c>
    </row>
    <row r="2035" spans="1:22" x14ac:dyDescent="0.3">
      <c r="A2035" t="s">
        <v>1545</v>
      </c>
      <c r="B2035" t="s">
        <v>1546</v>
      </c>
      <c r="C2035" t="str">
        <f>LEFT(raw!D2035,10)</f>
        <v>2021-12-01</v>
      </c>
      <c r="D2035" t="str">
        <f>LEFT(raw!E2035,8)</f>
        <v>00:00:00</v>
      </c>
      <c r="E2035" t="str">
        <f>LEFT(raw!F2035,8)</f>
        <v>00:00:00</v>
      </c>
      <c r="F2035" t="str">
        <f>LEFT(raw!G2035,8)</f>
        <v>06:35:09</v>
      </c>
      <c r="G2035" t="str">
        <f>LEFT(raw!H2035,8)</f>
        <v>20:28:08</v>
      </c>
      <c r="H2035" t="s">
        <v>19</v>
      </c>
      <c r="I2035" t="s">
        <v>20</v>
      </c>
      <c r="J2035" t="s">
        <v>21</v>
      </c>
      <c r="K2035" t="s">
        <v>22</v>
      </c>
      <c r="L2035" t="str">
        <f>LEFT(raw!M2035,8)</f>
        <v>13:52:59</v>
      </c>
      <c r="M2035" t="s">
        <v>20</v>
      </c>
      <c r="N2035" t="s">
        <v>1549</v>
      </c>
      <c r="O2035" t="s">
        <v>1549</v>
      </c>
      <c r="P2035" s="2">
        <f t="shared" si="186"/>
        <v>44531</v>
      </c>
      <c r="Q2035" s="3">
        <f t="shared" si="187"/>
        <v>44561</v>
      </c>
      <c r="R2035" t="str">
        <f t="shared" si="188"/>
        <v>Daily Journey</v>
      </c>
      <c r="S2035" t="str">
        <f t="shared" si="189"/>
        <v>On Time</v>
      </c>
      <c r="T2035" t="str">
        <f>IF(R2035="Permit", J2035, IF(G2035="","NA CO", IF(G2035="00:00:00","NA CO", IF(G2035&lt;E2035,"Early",IF(I2035*1440&gt;=parameter!$C$4,"Overtime","On Time CO")))))</f>
        <v>On Time CO</v>
      </c>
      <c r="U2035" t="str">
        <f t="shared" si="190"/>
        <v/>
      </c>
      <c r="V2035" t="str">
        <f t="shared" si="191"/>
        <v/>
      </c>
    </row>
    <row r="2036" spans="1:22" x14ac:dyDescent="0.3">
      <c r="A2036" t="s">
        <v>1545</v>
      </c>
      <c r="B2036" t="s">
        <v>1546</v>
      </c>
      <c r="C2036" t="str">
        <f>LEFT(raw!D2036,10)</f>
        <v>2021-12-02</v>
      </c>
      <c r="D2036" t="str">
        <f>LEFT(raw!E2036,8)</f>
        <v>08:30:00</v>
      </c>
      <c r="E2036" t="str">
        <f>LEFT(raw!F2036,8)</f>
        <v>17:30:00</v>
      </c>
      <c r="F2036" t="str">
        <f>LEFT(raw!G2036,8)</f>
        <v>08:39:11</v>
      </c>
      <c r="G2036" t="str">
        <f>LEFT(raw!H2036,8)</f>
        <v>17:47:47</v>
      </c>
      <c r="H2036" t="s">
        <v>19</v>
      </c>
      <c r="I2036" t="s">
        <v>1550</v>
      </c>
      <c r="J2036" t="s">
        <v>32</v>
      </c>
      <c r="K2036" t="s">
        <v>26</v>
      </c>
      <c r="L2036" t="str">
        <f>LEFT(raw!M2036,8)</f>
        <v>09:00:00</v>
      </c>
      <c r="M2036" t="s">
        <v>20</v>
      </c>
      <c r="N2036" t="s">
        <v>28</v>
      </c>
      <c r="O2036" t="s">
        <v>28</v>
      </c>
      <c r="P2036" s="2">
        <f t="shared" si="186"/>
        <v>44532</v>
      </c>
      <c r="Q2036" s="3">
        <f t="shared" si="187"/>
        <v>44561</v>
      </c>
      <c r="R2036" t="str">
        <f t="shared" si="188"/>
        <v>Attendance</v>
      </c>
      <c r="S2036" t="str">
        <f t="shared" si="189"/>
        <v>Late</v>
      </c>
      <c r="T2036" t="str">
        <f>IF(R2036="Permit", J2036, IF(G2036="","NA CO", IF(G2036="00:00:00","NA CO", IF(G2036&lt;E2036,"Early",IF(I2036*1440&gt;=parameter!$C$4,"Overtime","On Time CO")))))</f>
        <v>On Time CO</v>
      </c>
      <c r="U2036" t="str">
        <f t="shared" si="190"/>
        <v>00:09:11</v>
      </c>
      <c r="V2036" t="str">
        <f t="shared" si="191"/>
        <v/>
      </c>
    </row>
    <row r="2037" spans="1:22" x14ac:dyDescent="0.3">
      <c r="A2037" t="s">
        <v>1545</v>
      </c>
      <c r="B2037" t="s">
        <v>1546</v>
      </c>
      <c r="C2037" t="str">
        <f>LEFT(raw!D2037,10)</f>
        <v>2021-12-03</v>
      </c>
      <c r="D2037" t="str">
        <f>LEFT(raw!E2037,8)</f>
        <v>00:00:00</v>
      </c>
      <c r="E2037" t="str">
        <f>LEFT(raw!F2037,8)</f>
        <v>00:00:00</v>
      </c>
      <c r="F2037" t="str">
        <f>LEFT(raw!G2037,8)</f>
        <v>06:22:47</v>
      </c>
      <c r="G2037" t="str">
        <f>LEFT(raw!H2037,8)</f>
        <v>21:40:57</v>
      </c>
      <c r="H2037" t="s">
        <v>19</v>
      </c>
      <c r="I2037" t="s">
        <v>20</v>
      </c>
      <c r="J2037" t="s">
        <v>21</v>
      </c>
      <c r="K2037" t="s">
        <v>22</v>
      </c>
      <c r="L2037" t="str">
        <f>LEFT(raw!M2037,8)</f>
        <v>15:18:10</v>
      </c>
      <c r="M2037" t="s">
        <v>20</v>
      </c>
      <c r="N2037" t="s">
        <v>1549</v>
      </c>
      <c r="O2037" t="s">
        <v>1549</v>
      </c>
      <c r="P2037" s="2">
        <f t="shared" si="186"/>
        <v>44533</v>
      </c>
      <c r="Q2037" s="3">
        <f t="shared" si="187"/>
        <v>44561</v>
      </c>
      <c r="R2037" t="str">
        <f t="shared" si="188"/>
        <v>Daily Journey</v>
      </c>
      <c r="S2037" t="str">
        <f t="shared" si="189"/>
        <v>On Time</v>
      </c>
      <c r="T2037" t="str">
        <f>IF(R2037="Permit", J2037, IF(G2037="","NA CO", IF(G2037="00:00:00","NA CO", IF(G2037&lt;E2037,"Early",IF(I2037*1440&gt;=parameter!$C$4,"Overtime","On Time CO")))))</f>
        <v>On Time CO</v>
      </c>
      <c r="U2037" t="str">
        <f t="shared" si="190"/>
        <v/>
      </c>
      <c r="V2037" t="str">
        <f t="shared" si="191"/>
        <v/>
      </c>
    </row>
    <row r="2038" spans="1:22" x14ac:dyDescent="0.3">
      <c r="A2038" t="s">
        <v>1545</v>
      </c>
      <c r="B2038" t="s">
        <v>1546</v>
      </c>
      <c r="C2038" t="str">
        <f>LEFT(raw!D2038,10)</f>
        <v>2021-12-06</v>
      </c>
      <c r="D2038" t="str">
        <f>LEFT(raw!E2038,8)</f>
        <v>08:30:00</v>
      </c>
      <c r="E2038" t="str">
        <f>LEFT(raw!F2038,8)</f>
        <v>17:30:00</v>
      </c>
      <c r="F2038" t="str">
        <f>LEFT(raw!G2038,8)</f>
        <v>08:03:43</v>
      </c>
      <c r="G2038" t="str">
        <f>LEFT(raw!H2038,8)</f>
        <v>19:32:54</v>
      </c>
      <c r="H2038" t="s">
        <v>19</v>
      </c>
      <c r="I2038" t="s">
        <v>20</v>
      </c>
      <c r="J2038" t="s">
        <v>25</v>
      </c>
      <c r="K2038" t="s">
        <v>26</v>
      </c>
      <c r="L2038" t="str">
        <f>LEFT(raw!M2038,8)</f>
        <v>09:00:00</v>
      </c>
      <c r="M2038" t="s">
        <v>20</v>
      </c>
      <c r="N2038" t="s">
        <v>28</v>
      </c>
      <c r="O2038" t="s">
        <v>28</v>
      </c>
      <c r="P2038" s="2">
        <f t="shared" si="186"/>
        <v>44536</v>
      </c>
      <c r="Q2038" s="3">
        <f t="shared" si="187"/>
        <v>44561</v>
      </c>
      <c r="R2038" t="str">
        <f t="shared" si="188"/>
        <v>Attendance</v>
      </c>
      <c r="S2038" t="str">
        <f t="shared" si="189"/>
        <v>On Time</v>
      </c>
      <c r="T2038" t="str">
        <f>IF(R2038="Permit", J2038, IF(G2038="","NA CO", IF(G2038="00:00:00","NA CO", IF(G2038&lt;E2038,"Early",IF(I2038*1440&gt;=parameter!$C$4,"Overtime","On Time CO")))))</f>
        <v>On Time CO</v>
      </c>
      <c r="U2038" t="str">
        <f t="shared" si="190"/>
        <v/>
      </c>
      <c r="V2038" t="str">
        <f t="shared" si="191"/>
        <v/>
      </c>
    </row>
    <row r="2039" spans="1:22" x14ac:dyDescent="0.3">
      <c r="A2039" t="s">
        <v>1545</v>
      </c>
      <c r="B2039" t="s">
        <v>1546</v>
      </c>
      <c r="C2039" t="str">
        <f>LEFT(raw!D2039,10)</f>
        <v>2021-12-07</v>
      </c>
      <c r="D2039" t="str">
        <f>LEFT(raw!E2039,8)</f>
        <v>08:30:00</v>
      </c>
      <c r="E2039" t="str">
        <f>LEFT(raw!F2039,8)</f>
        <v>17:30:00</v>
      </c>
      <c r="F2039" t="str">
        <f>LEFT(raw!G2039,8)</f>
        <v>08:18:12</v>
      </c>
      <c r="G2039" t="str">
        <f>LEFT(raw!H2039,8)</f>
        <v>20:32:14</v>
      </c>
      <c r="H2039" t="s">
        <v>19</v>
      </c>
      <c r="I2039" t="s">
        <v>20</v>
      </c>
      <c r="J2039" t="s">
        <v>25</v>
      </c>
      <c r="K2039" t="s">
        <v>26</v>
      </c>
      <c r="L2039" t="str">
        <f>LEFT(raw!M2039,8)</f>
        <v>09:00:00</v>
      </c>
      <c r="M2039" t="s">
        <v>20</v>
      </c>
      <c r="N2039" t="s">
        <v>28</v>
      </c>
      <c r="O2039" t="s">
        <v>28</v>
      </c>
      <c r="P2039" s="2">
        <f t="shared" si="186"/>
        <v>44537</v>
      </c>
      <c r="Q2039" s="3">
        <f t="shared" si="187"/>
        <v>44561</v>
      </c>
      <c r="R2039" t="str">
        <f t="shared" si="188"/>
        <v>Attendance</v>
      </c>
      <c r="S2039" t="str">
        <f t="shared" si="189"/>
        <v>On Time</v>
      </c>
      <c r="T2039" t="str">
        <f>IF(R2039="Permit", J2039, IF(G2039="","NA CO", IF(G2039="00:00:00","NA CO", IF(G2039&lt;E2039,"Early",IF(I2039*1440&gt;=parameter!$C$4,"Overtime","On Time CO")))))</f>
        <v>On Time CO</v>
      </c>
      <c r="U2039" t="str">
        <f t="shared" si="190"/>
        <v/>
      </c>
      <c r="V2039" t="str">
        <f t="shared" si="191"/>
        <v/>
      </c>
    </row>
    <row r="2040" spans="1:22" x14ac:dyDescent="0.3">
      <c r="A2040" t="s">
        <v>1545</v>
      </c>
      <c r="B2040" t="s">
        <v>1546</v>
      </c>
      <c r="C2040" t="str">
        <f>LEFT(raw!D2040,10)</f>
        <v>2021-12-08</v>
      </c>
      <c r="D2040" t="str">
        <f>LEFT(raw!E2040,8)</f>
        <v>08:30:00</v>
      </c>
      <c r="E2040" t="str">
        <f>LEFT(raw!F2040,8)</f>
        <v>17:30:00</v>
      </c>
      <c r="F2040" t="str">
        <f>LEFT(raw!G2040,8)</f>
        <v>07:28:18</v>
      </c>
      <c r="G2040" t="str">
        <f>LEFT(raw!H2040,8)</f>
        <v>19:00:43</v>
      </c>
      <c r="H2040" t="s">
        <v>19</v>
      </c>
      <c r="I2040" t="s">
        <v>20</v>
      </c>
      <c r="J2040" t="s">
        <v>25</v>
      </c>
      <c r="K2040" t="s">
        <v>26</v>
      </c>
      <c r="L2040" t="str">
        <f>LEFT(raw!M2040,8)</f>
        <v>09:00:00</v>
      </c>
      <c r="M2040" t="s">
        <v>20</v>
      </c>
      <c r="N2040" t="s">
        <v>28</v>
      </c>
      <c r="O2040" t="s">
        <v>28</v>
      </c>
      <c r="P2040" s="2">
        <f t="shared" si="186"/>
        <v>44538</v>
      </c>
      <c r="Q2040" s="3">
        <f t="shared" si="187"/>
        <v>44561</v>
      </c>
      <c r="R2040" t="str">
        <f t="shared" si="188"/>
        <v>Attendance</v>
      </c>
      <c r="S2040" t="str">
        <f t="shared" si="189"/>
        <v>On Time</v>
      </c>
      <c r="T2040" t="str">
        <f>IF(R2040="Permit", J2040, IF(G2040="","NA CO", IF(G2040="00:00:00","NA CO", IF(G2040&lt;E2040,"Early",IF(I2040*1440&gt;=parameter!$C$4,"Overtime","On Time CO")))))</f>
        <v>On Time CO</v>
      </c>
      <c r="U2040" t="str">
        <f t="shared" si="190"/>
        <v/>
      </c>
      <c r="V2040" t="str">
        <f t="shared" si="191"/>
        <v/>
      </c>
    </row>
    <row r="2041" spans="1:22" x14ac:dyDescent="0.3">
      <c r="A2041" t="s">
        <v>1545</v>
      </c>
      <c r="B2041" t="s">
        <v>1546</v>
      </c>
      <c r="C2041" t="str">
        <f>LEFT(raw!D2041,10)</f>
        <v>2021-12-09</v>
      </c>
      <c r="D2041" t="str">
        <f>LEFT(raw!E2041,8)</f>
        <v>00:00:00</v>
      </c>
      <c r="E2041" t="str">
        <f>LEFT(raw!F2041,8)</f>
        <v>00:00:00</v>
      </c>
      <c r="F2041" t="str">
        <f>LEFT(raw!G2041,8)</f>
        <v>07:04:43</v>
      </c>
      <c r="G2041" t="str">
        <f>LEFT(raw!H2041,8)</f>
        <v>20:06:23</v>
      </c>
      <c r="H2041" t="s">
        <v>19</v>
      </c>
      <c r="I2041" t="s">
        <v>20</v>
      </c>
      <c r="J2041" t="s">
        <v>21</v>
      </c>
      <c r="K2041" t="s">
        <v>22</v>
      </c>
      <c r="L2041" t="str">
        <f>LEFT(raw!M2041,8)</f>
        <v>13:01:39</v>
      </c>
      <c r="M2041" t="s">
        <v>20</v>
      </c>
      <c r="N2041" t="s">
        <v>1549</v>
      </c>
      <c r="O2041" t="s">
        <v>66</v>
      </c>
      <c r="P2041" s="2">
        <f t="shared" si="186"/>
        <v>44539</v>
      </c>
      <c r="Q2041" s="3">
        <f t="shared" si="187"/>
        <v>44561</v>
      </c>
      <c r="R2041" t="str">
        <f t="shared" si="188"/>
        <v>Daily Journey</v>
      </c>
      <c r="S2041" t="str">
        <f t="shared" si="189"/>
        <v>On Time</v>
      </c>
      <c r="T2041" t="str">
        <f>IF(R2041="Permit", J2041, IF(G2041="","NA CO", IF(G2041="00:00:00","NA CO", IF(G2041&lt;E2041,"Early",IF(I2041*1440&gt;=parameter!$C$4,"Overtime","On Time CO")))))</f>
        <v>On Time CO</v>
      </c>
      <c r="U2041" t="str">
        <f t="shared" si="190"/>
        <v/>
      </c>
      <c r="V2041" t="str">
        <f t="shared" si="191"/>
        <v/>
      </c>
    </row>
    <row r="2042" spans="1:22" x14ac:dyDescent="0.3">
      <c r="A2042" t="s">
        <v>1545</v>
      </c>
      <c r="B2042" t="s">
        <v>1546</v>
      </c>
      <c r="C2042" t="str">
        <f>LEFT(raw!D2042,10)</f>
        <v>2021-12-10</v>
      </c>
      <c r="D2042" t="str">
        <f>LEFT(raw!E2042,8)</f>
        <v>08:30:00</v>
      </c>
      <c r="E2042" t="str">
        <f>LEFT(raw!F2042,8)</f>
        <v>17:30:00</v>
      </c>
      <c r="F2042" t="str">
        <f>LEFT(raw!G2042,8)</f>
        <v>07:55:15</v>
      </c>
      <c r="G2042" t="str">
        <f>LEFT(raw!H2042,8)</f>
        <v>17:33:58</v>
      </c>
      <c r="H2042" t="s">
        <v>19</v>
      </c>
      <c r="I2042" t="s">
        <v>20</v>
      </c>
      <c r="J2042" t="s">
        <v>25</v>
      </c>
      <c r="K2042" t="s">
        <v>26</v>
      </c>
      <c r="L2042" t="str">
        <f>LEFT(raw!M2042,8)</f>
        <v>09:00:00</v>
      </c>
      <c r="M2042" t="s">
        <v>20</v>
      </c>
      <c r="N2042" t="s">
        <v>28</v>
      </c>
      <c r="O2042" t="s">
        <v>28</v>
      </c>
      <c r="P2042" s="2">
        <f t="shared" si="186"/>
        <v>44540</v>
      </c>
      <c r="Q2042" s="3">
        <f t="shared" si="187"/>
        <v>44561</v>
      </c>
      <c r="R2042" t="str">
        <f t="shared" si="188"/>
        <v>Attendance</v>
      </c>
      <c r="S2042" t="str">
        <f t="shared" si="189"/>
        <v>On Time</v>
      </c>
      <c r="T2042" t="str">
        <f>IF(R2042="Permit", J2042, IF(G2042="","NA CO", IF(G2042="00:00:00","NA CO", IF(G2042&lt;E2042,"Early",IF(I2042*1440&gt;=parameter!$C$4,"Overtime","On Time CO")))))</f>
        <v>On Time CO</v>
      </c>
      <c r="U2042" t="str">
        <f t="shared" si="190"/>
        <v/>
      </c>
      <c r="V2042" t="str">
        <f t="shared" si="191"/>
        <v/>
      </c>
    </row>
    <row r="2043" spans="1:22" x14ac:dyDescent="0.3">
      <c r="A2043" t="s">
        <v>1545</v>
      </c>
      <c r="B2043" t="s">
        <v>1546</v>
      </c>
      <c r="C2043" t="str">
        <f>LEFT(raw!D2043,10)</f>
        <v>2021-12-13</v>
      </c>
      <c r="D2043" t="str">
        <f>LEFT(raw!E2043,8)</f>
        <v>00:00:00</v>
      </c>
      <c r="E2043" t="str">
        <f>LEFT(raw!F2043,8)</f>
        <v>00:00:00</v>
      </c>
      <c r="F2043" t="str">
        <f>LEFT(raw!G2043,8)</f>
        <v>06:33:52</v>
      </c>
      <c r="G2043" t="str">
        <f>LEFT(raw!H2043,8)</f>
        <v>19:35:41</v>
      </c>
      <c r="H2043" t="s">
        <v>19</v>
      </c>
      <c r="I2043" t="s">
        <v>20</v>
      </c>
      <c r="J2043" t="s">
        <v>21</v>
      </c>
      <c r="K2043" t="s">
        <v>22</v>
      </c>
      <c r="L2043" t="str">
        <f>LEFT(raw!M2043,8)</f>
        <v>13:01:49</v>
      </c>
      <c r="M2043" t="s">
        <v>20</v>
      </c>
      <c r="N2043" t="s">
        <v>1549</v>
      </c>
      <c r="O2043" t="s">
        <v>1549</v>
      </c>
      <c r="P2043" s="2">
        <f t="shared" si="186"/>
        <v>44543</v>
      </c>
      <c r="Q2043" s="3">
        <f t="shared" si="187"/>
        <v>44561</v>
      </c>
      <c r="R2043" t="str">
        <f t="shared" si="188"/>
        <v>Daily Journey</v>
      </c>
      <c r="S2043" t="str">
        <f t="shared" si="189"/>
        <v>On Time</v>
      </c>
      <c r="T2043" t="str">
        <f>IF(R2043="Permit", J2043, IF(G2043="","NA CO", IF(G2043="00:00:00","NA CO", IF(G2043&lt;E2043,"Early",IF(I2043*1440&gt;=parameter!$C$4,"Overtime","On Time CO")))))</f>
        <v>On Time CO</v>
      </c>
      <c r="U2043" t="str">
        <f t="shared" si="190"/>
        <v/>
      </c>
      <c r="V2043" t="str">
        <f t="shared" si="191"/>
        <v/>
      </c>
    </row>
    <row r="2044" spans="1:22" x14ac:dyDescent="0.3">
      <c r="A2044" t="s">
        <v>1545</v>
      </c>
      <c r="B2044" t="s">
        <v>1546</v>
      </c>
      <c r="C2044" t="str">
        <f>LEFT(raw!D2044,10)</f>
        <v>2021-12-14</v>
      </c>
      <c r="D2044" t="str">
        <f>LEFT(raw!E2044,8)</f>
        <v>08:30:00</v>
      </c>
      <c r="E2044" t="str">
        <f>LEFT(raw!F2044,8)</f>
        <v>17:30:00</v>
      </c>
      <c r="F2044" t="str">
        <f>LEFT(raw!G2044,8)</f>
        <v>07:45:02</v>
      </c>
      <c r="G2044" t="str">
        <f>LEFT(raw!H2044,8)</f>
        <v>00:00:00</v>
      </c>
      <c r="H2044" t="s">
        <v>19</v>
      </c>
      <c r="I2044" t="s">
        <v>20</v>
      </c>
      <c r="J2044" t="s">
        <v>25</v>
      </c>
      <c r="K2044" t="s">
        <v>217</v>
      </c>
      <c r="L2044" t="str">
        <f>LEFT(raw!M2044,8)</f>
        <v>00:00:00</v>
      </c>
      <c r="M2044" t="s">
        <v>20</v>
      </c>
      <c r="N2044" t="s">
        <v>28</v>
      </c>
      <c r="O2044" t="s">
        <v>21</v>
      </c>
      <c r="P2044" s="2">
        <f t="shared" si="186"/>
        <v>44544</v>
      </c>
      <c r="Q2044" s="3">
        <f t="shared" si="187"/>
        <v>44561</v>
      </c>
      <c r="R2044" t="str">
        <f t="shared" si="188"/>
        <v>Attendance</v>
      </c>
      <c r="S2044" t="str">
        <f t="shared" si="189"/>
        <v>On Time</v>
      </c>
      <c r="T2044" t="str">
        <f>IF(R2044="Permit", J2044, IF(G2044="","NA CO", IF(G2044="00:00:00","NA CO", IF(G2044&lt;E2044,"Early",IF(I2044*1440&gt;=parameter!$C$4,"Overtime","On Time CO")))))</f>
        <v>NA CO</v>
      </c>
      <c r="U2044" t="str">
        <f t="shared" si="190"/>
        <v/>
      </c>
      <c r="V2044" t="str">
        <f t="shared" si="191"/>
        <v/>
      </c>
    </row>
    <row r="2045" spans="1:22" x14ac:dyDescent="0.3">
      <c r="A2045" t="s">
        <v>1545</v>
      </c>
      <c r="B2045" t="s">
        <v>1546</v>
      </c>
      <c r="C2045" t="str">
        <f>LEFT(raw!D2045,10)</f>
        <v>2021-12-15</v>
      </c>
      <c r="D2045" t="str">
        <f>LEFT(raw!E2045,8)</f>
        <v>00:00:00</v>
      </c>
      <c r="E2045" t="str">
        <f>LEFT(raw!F2045,8)</f>
        <v>00:00:00</v>
      </c>
      <c r="F2045" t="str">
        <f>LEFT(raw!G2045,8)</f>
        <v>06:49:40</v>
      </c>
      <c r="G2045" t="str">
        <f>LEFT(raw!H2045,8)</f>
        <v>20:32:56</v>
      </c>
      <c r="H2045" t="s">
        <v>19</v>
      </c>
      <c r="I2045" t="s">
        <v>20</v>
      </c>
      <c r="J2045" t="s">
        <v>21</v>
      </c>
      <c r="K2045" t="s">
        <v>22</v>
      </c>
      <c r="L2045" t="str">
        <f>LEFT(raw!M2045,8)</f>
        <v>13:43:15</v>
      </c>
      <c r="M2045" t="s">
        <v>20</v>
      </c>
      <c r="N2045" t="s">
        <v>1549</v>
      </c>
      <c r="O2045" t="s">
        <v>1549</v>
      </c>
      <c r="P2045" s="2">
        <f t="shared" si="186"/>
        <v>44545</v>
      </c>
      <c r="Q2045" s="3">
        <f t="shared" si="187"/>
        <v>44561</v>
      </c>
      <c r="R2045" t="str">
        <f t="shared" si="188"/>
        <v>Daily Journey</v>
      </c>
      <c r="S2045" t="str">
        <f t="shared" si="189"/>
        <v>On Time</v>
      </c>
      <c r="T2045" t="str">
        <f>IF(R2045="Permit", J2045, IF(G2045="","NA CO", IF(G2045="00:00:00","NA CO", IF(G2045&lt;E2045,"Early",IF(I2045*1440&gt;=parameter!$C$4,"Overtime","On Time CO")))))</f>
        <v>On Time CO</v>
      </c>
      <c r="U2045" t="str">
        <f t="shared" si="190"/>
        <v/>
      </c>
      <c r="V2045" t="str">
        <f t="shared" si="191"/>
        <v/>
      </c>
    </row>
    <row r="2046" spans="1:22" x14ac:dyDescent="0.3">
      <c r="A2046" t="s">
        <v>1545</v>
      </c>
      <c r="B2046" t="s">
        <v>1546</v>
      </c>
      <c r="C2046" t="str">
        <f>LEFT(raw!D2046,10)</f>
        <v>2021-12-16</v>
      </c>
      <c r="D2046" t="str">
        <f>LEFT(raw!E2046,8)</f>
        <v>08:30:00</v>
      </c>
      <c r="E2046" t="str">
        <f>LEFT(raw!F2046,8)</f>
        <v>17:30:00</v>
      </c>
      <c r="F2046" t="str">
        <f>LEFT(raw!G2046,8)</f>
        <v>08:01:58</v>
      </c>
      <c r="G2046" t="str">
        <f>LEFT(raw!H2046,8)</f>
        <v>18:17:04</v>
      </c>
      <c r="H2046" t="s">
        <v>19</v>
      </c>
      <c r="I2046" t="s">
        <v>20</v>
      </c>
      <c r="J2046" t="s">
        <v>25</v>
      </c>
      <c r="K2046" t="s">
        <v>26</v>
      </c>
      <c r="L2046" t="str">
        <f>LEFT(raw!M2046,8)</f>
        <v>09:00:00</v>
      </c>
      <c r="M2046" t="s">
        <v>20</v>
      </c>
      <c r="N2046" t="s">
        <v>28</v>
      </c>
      <c r="O2046" t="s">
        <v>28</v>
      </c>
      <c r="P2046" s="2">
        <f t="shared" si="186"/>
        <v>44546</v>
      </c>
      <c r="Q2046" s="3">
        <f t="shared" si="187"/>
        <v>44561</v>
      </c>
      <c r="R2046" t="str">
        <f t="shared" si="188"/>
        <v>Attendance</v>
      </c>
      <c r="S2046" t="str">
        <f t="shared" si="189"/>
        <v>On Time</v>
      </c>
      <c r="T2046" t="str">
        <f>IF(R2046="Permit", J2046, IF(G2046="","NA CO", IF(G2046="00:00:00","NA CO", IF(G2046&lt;E2046,"Early",IF(I2046*1440&gt;=parameter!$C$4,"Overtime","On Time CO")))))</f>
        <v>On Time CO</v>
      </c>
      <c r="U2046" t="str">
        <f t="shared" si="190"/>
        <v/>
      </c>
      <c r="V2046" t="str">
        <f t="shared" si="191"/>
        <v/>
      </c>
    </row>
    <row r="2047" spans="1:22" x14ac:dyDescent="0.3">
      <c r="A2047" t="s">
        <v>1545</v>
      </c>
      <c r="B2047" t="s">
        <v>1546</v>
      </c>
      <c r="C2047" t="str">
        <f>LEFT(raw!D2047,10)</f>
        <v>2021-12-17</v>
      </c>
      <c r="D2047" t="str">
        <f>LEFT(raw!E2047,8)</f>
        <v>00:00:00</v>
      </c>
      <c r="E2047" t="str">
        <f>LEFT(raw!F2047,8)</f>
        <v>00:00:00</v>
      </c>
      <c r="F2047" t="str">
        <f>LEFT(raw!G2047,8)</f>
        <v>06:30:07</v>
      </c>
      <c r="G2047" t="str">
        <f>LEFT(raw!H2047,8)</f>
        <v>20:49:29</v>
      </c>
      <c r="H2047" t="s">
        <v>19</v>
      </c>
      <c r="I2047" t="s">
        <v>20</v>
      </c>
      <c r="J2047" t="s">
        <v>21</v>
      </c>
      <c r="K2047" t="s">
        <v>22</v>
      </c>
      <c r="L2047" t="str">
        <f>LEFT(raw!M2047,8)</f>
        <v>14:19:22</v>
      </c>
      <c r="M2047" t="s">
        <v>20</v>
      </c>
      <c r="N2047" t="s">
        <v>1549</v>
      </c>
      <c r="O2047" t="s">
        <v>7709</v>
      </c>
      <c r="P2047" s="2">
        <f t="shared" si="186"/>
        <v>44547</v>
      </c>
      <c r="Q2047" s="3">
        <f t="shared" si="187"/>
        <v>44561</v>
      </c>
      <c r="R2047" t="str">
        <f t="shared" si="188"/>
        <v>Daily Journey</v>
      </c>
      <c r="S2047" t="str">
        <f t="shared" si="189"/>
        <v>On Time</v>
      </c>
      <c r="T2047" t="str">
        <f>IF(R2047="Permit", J2047, IF(G2047="","NA CO", IF(G2047="00:00:00","NA CO", IF(G2047&lt;E2047,"Early",IF(I2047*1440&gt;=parameter!$C$4,"Overtime","On Time CO")))))</f>
        <v>On Time CO</v>
      </c>
      <c r="U2047" t="str">
        <f t="shared" si="190"/>
        <v/>
      </c>
      <c r="V2047" t="str">
        <f t="shared" si="191"/>
        <v/>
      </c>
    </row>
    <row r="2048" spans="1:22" x14ac:dyDescent="0.3">
      <c r="A2048" t="s">
        <v>1545</v>
      </c>
      <c r="B2048" t="s">
        <v>1546</v>
      </c>
      <c r="C2048" t="str">
        <f>LEFT(raw!D2048,10)</f>
        <v>2021-12-20</v>
      </c>
      <c r="D2048" t="str">
        <f>LEFT(raw!E2048,8)</f>
        <v>08:30:00</v>
      </c>
      <c r="E2048" t="str">
        <f>LEFT(raw!F2048,8)</f>
        <v>17:30:00</v>
      </c>
      <c r="F2048" t="str">
        <f>LEFT(raw!G2048,8)</f>
        <v>07:32:40</v>
      </c>
      <c r="G2048" t="str">
        <f>LEFT(raw!H2048,8)</f>
        <v>18:43:55</v>
      </c>
      <c r="H2048" t="s">
        <v>19</v>
      </c>
      <c r="I2048" t="s">
        <v>20</v>
      </c>
      <c r="J2048" t="s">
        <v>25</v>
      </c>
      <c r="K2048" t="s">
        <v>26</v>
      </c>
      <c r="L2048" t="str">
        <f>LEFT(raw!M2048,8)</f>
        <v>09:00:00</v>
      </c>
      <c r="M2048" t="s">
        <v>20</v>
      </c>
      <c r="N2048" t="s">
        <v>28</v>
      </c>
      <c r="O2048" t="s">
        <v>28</v>
      </c>
      <c r="P2048" s="2">
        <f t="shared" si="186"/>
        <v>44550</v>
      </c>
      <c r="Q2048" s="3">
        <f t="shared" si="187"/>
        <v>44561</v>
      </c>
      <c r="R2048" t="str">
        <f t="shared" si="188"/>
        <v>Attendance</v>
      </c>
      <c r="S2048" t="str">
        <f t="shared" si="189"/>
        <v>On Time</v>
      </c>
      <c r="T2048" t="str">
        <f>IF(R2048="Permit", J2048, IF(G2048="","NA CO", IF(G2048="00:00:00","NA CO", IF(G2048&lt;E2048,"Early",IF(I2048*1440&gt;=parameter!$C$4,"Overtime","On Time CO")))))</f>
        <v>On Time CO</v>
      </c>
      <c r="U2048" t="str">
        <f t="shared" si="190"/>
        <v/>
      </c>
      <c r="V2048" t="str">
        <f t="shared" si="191"/>
        <v/>
      </c>
    </row>
    <row r="2049" spans="1:22" x14ac:dyDescent="0.3">
      <c r="A2049" t="s">
        <v>1545</v>
      </c>
      <c r="B2049" t="s">
        <v>1546</v>
      </c>
      <c r="C2049" t="str">
        <f>LEFT(raw!D2049,10)</f>
        <v>2021-12-21</v>
      </c>
      <c r="D2049" t="str">
        <f>LEFT(raw!E2049,8)</f>
        <v>00:00:00</v>
      </c>
      <c r="E2049" t="str">
        <f>LEFT(raw!F2049,8)</f>
        <v>00:00:00</v>
      </c>
      <c r="F2049" t="str">
        <f>LEFT(raw!G2049,8)</f>
        <v>06:31:35</v>
      </c>
      <c r="G2049" t="str">
        <f>LEFT(raw!H2049,8)</f>
        <v>19:34:57</v>
      </c>
      <c r="H2049" t="s">
        <v>19</v>
      </c>
      <c r="I2049" t="s">
        <v>20</v>
      </c>
      <c r="J2049" t="s">
        <v>21</v>
      </c>
      <c r="K2049" t="s">
        <v>22</v>
      </c>
      <c r="L2049" t="str">
        <f>LEFT(raw!M2049,8)</f>
        <v>13:03:21</v>
      </c>
      <c r="M2049" t="s">
        <v>20</v>
      </c>
      <c r="N2049" t="s">
        <v>1549</v>
      </c>
      <c r="O2049" t="s">
        <v>1549</v>
      </c>
      <c r="P2049" s="2">
        <f t="shared" si="186"/>
        <v>44551</v>
      </c>
      <c r="Q2049" s="3">
        <f t="shared" si="187"/>
        <v>44561</v>
      </c>
      <c r="R2049" t="str">
        <f t="shared" si="188"/>
        <v>Daily Journey</v>
      </c>
      <c r="S2049" t="str">
        <f t="shared" si="189"/>
        <v>On Time</v>
      </c>
      <c r="T2049" t="str">
        <f>IF(R2049="Permit", J2049, IF(G2049="","NA CO", IF(G2049="00:00:00","NA CO", IF(G2049&lt;E2049,"Early",IF(I2049*1440&gt;=parameter!$C$4,"Overtime","On Time CO")))))</f>
        <v>On Time CO</v>
      </c>
      <c r="U2049" t="str">
        <f t="shared" si="190"/>
        <v/>
      </c>
      <c r="V2049" t="str">
        <f t="shared" si="191"/>
        <v/>
      </c>
    </row>
    <row r="2050" spans="1:22" x14ac:dyDescent="0.3">
      <c r="A2050" t="s">
        <v>1545</v>
      </c>
      <c r="B2050" t="s">
        <v>1546</v>
      </c>
      <c r="C2050" t="str">
        <f>LEFT(raw!D2050,10)</f>
        <v>2021-12-22</v>
      </c>
      <c r="D2050" t="str">
        <f>LEFT(raw!E2050,8)</f>
        <v>08:30:00</v>
      </c>
      <c r="E2050" t="str">
        <f>LEFT(raw!F2050,8)</f>
        <v>17:30:00</v>
      </c>
      <c r="F2050" t="str">
        <f>LEFT(raw!G2050,8)</f>
        <v>07:51:23</v>
      </c>
      <c r="G2050" t="str">
        <f>LEFT(raw!H2050,8)</f>
        <v>17:51:31</v>
      </c>
      <c r="H2050" t="s">
        <v>19</v>
      </c>
      <c r="I2050" t="s">
        <v>20</v>
      </c>
      <c r="J2050" t="s">
        <v>25</v>
      </c>
      <c r="K2050" t="s">
        <v>26</v>
      </c>
      <c r="L2050" t="str">
        <f>LEFT(raw!M2050,8)</f>
        <v>09:00:00</v>
      </c>
      <c r="M2050" t="s">
        <v>20</v>
      </c>
      <c r="N2050" t="s">
        <v>28</v>
      </c>
      <c r="O2050" t="s">
        <v>28</v>
      </c>
      <c r="P2050" s="2">
        <f t="shared" ref="P2050:P2113" si="192">DATE(LEFT(C2050,4),MID(C2050,6,2),RIGHT(C2050,2))</f>
        <v>44552</v>
      </c>
      <c r="Q2050" s="3">
        <f t="shared" si="187"/>
        <v>44561</v>
      </c>
      <c r="R2050" t="str">
        <f t="shared" si="188"/>
        <v>Attendance</v>
      </c>
      <c r="S2050" t="str">
        <f t="shared" si="189"/>
        <v>On Time</v>
      </c>
      <c r="T2050" t="str">
        <f>IF(R2050="Permit", J2050, IF(G2050="","NA CO", IF(G2050="00:00:00","NA CO", IF(G2050&lt;E2050,"Early",IF(I2050*1440&gt;=parameter!$C$4,"Overtime","On Time CO")))))</f>
        <v>On Time CO</v>
      </c>
      <c r="U2050" t="str">
        <f t="shared" si="190"/>
        <v/>
      </c>
      <c r="V2050" t="str">
        <f t="shared" si="191"/>
        <v/>
      </c>
    </row>
    <row r="2051" spans="1:22" x14ac:dyDescent="0.3">
      <c r="A2051" t="s">
        <v>1545</v>
      </c>
      <c r="B2051" t="s">
        <v>1546</v>
      </c>
      <c r="C2051" t="str">
        <f>LEFT(raw!D2051,10)</f>
        <v>2021-12-23</v>
      </c>
      <c r="D2051" t="str">
        <f>LEFT(raw!E2051,8)</f>
        <v>00:00:00</v>
      </c>
      <c r="E2051" t="str">
        <f>LEFT(raw!F2051,8)</f>
        <v>00:00:00</v>
      </c>
      <c r="F2051" t="str">
        <f>LEFT(raw!G2051,8)</f>
        <v>03:32:50</v>
      </c>
      <c r="G2051" t="str">
        <f>LEFT(raw!H2051,8)</f>
        <v>17:32:59</v>
      </c>
      <c r="H2051" t="s">
        <v>19</v>
      </c>
      <c r="I2051" t="s">
        <v>20</v>
      </c>
      <c r="J2051" t="s">
        <v>21</v>
      </c>
      <c r="K2051" t="s">
        <v>22</v>
      </c>
      <c r="L2051" t="str">
        <f>LEFT(raw!M2051,8)</f>
        <v>14:00:08</v>
      </c>
      <c r="M2051" t="s">
        <v>20</v>
      </c>
      <c r="N2051" t="s">
        <v>1549</v>
      </c>
      <c r="O2051" t="s">
        <v>1549</v>
      </c>
      <c r="P2051" s="2">
        <f t="shared" si="192"/>
        <v>44553</v>
      </c>
      <c r="Q2051" s="3">
        <f t="shared" ref="Q2051:Q2114" si="193">DATE(YEAR(P2051),MONTH(P2051)+1,1)-1</f>
        <v>44561</v>
      </c>
      <c r="R2051" t="str">
        <f t="shared" ref="R2051:R2114" si="194">IF(J2051="","Daily Journey",IF(J2051="On Time","Attendance",IF(J2051="Late","Attendance",IF(J2051="Pending/Rejected","Permit"))))</f>
        <v>Daily Journey</v>
      </c>
      <c r="S2051" t="str">
        <f t="shared" ref="S2051:S2114" si="195">IF(J2051="","On Time",IF(J2051="On Time","On Time",IF(J2051="Late","Late",IF(R2051="Permit", K2051))))</f>
        <v>On Time</v>
      </c>
      <c r="T2051" t="str">
        <f>IF(R2051="Permit", J2051, IF(G2051="","NA CO", IF(G2051="00:00:00","NA CO", IF(G2051&lt;E2051,"Early",IF(I2051*1440&gt;=parameter!$C$4,"Overtime","On Time CO")))))</f>
        <v>On Time CO</v>
      </c>
      <c r="U2051" t="str">
        <f t="shared" ref="U2051:U2114" si="196">IF(S2051="Late",I2051,"")</f>
        <v/>
      </c>
      <c r="V2051" t="str">
        <f t="shared" ref="V2051:V2114" si="197">IF(T2051="Overtime",M2051,"")</f>
        <v/>
      </c>
    </row>
    <row r="2052" spans="1:22" x14ac:dyDescent="0.3">
      <c r="A2052" t="s">
        <v>1545</v>
      </c>
      <c r="B2052" t="s">
        <v>1546</v>
      </c>
      <c r="C2052" t="str">
        <f>LEFT(raw!D2052,10)</f>
        <v>2021-12-24</v>
      </c>
      <c r="D2052" t="str">
        <f>LEFT(raw!E2052,8)</f>
        <v>08:30:00</v>
      </c>
      <c r="E2052" t="str">
        <f>LEFT(raw!F2052,8)</f>
        <v>17:30:00</v>
      </c>
      <c r="F2052" t="str">
        <f>LEFT(raw!G2052,8)</f>
        <v>07:48:21</v>
      </c>
      <c r="G2052" t="str">
        <f>LEFT(raw!H2052,8)</f>
        <v>18:19:55</v>
      </c>
      <c r="H2052" t="s">
        <v>19</v>
      </c>
      <c r="I2052" t="s">
        <v>20</v>
      </c>
      <c r="J2052" t="s">
        <v>25</v>
      </c>
      <c r="K2052" t="s">
        <v>26</v>
      </c>
      <c r="L2052" t="str">
        <f>LEFT(raw!M2052,8)</f>
        <v>09:00:00</v>
      </c>
      <c r="M2052" t="s">
        <v>20</v>
      </c>
      <c r="N2052" t="s">
        <v>28</v>
      </c>
      <c r="O2052" t="s">
        <v>28</v>
      </c>
      <c r="P2052" s="2">
        <f t="shared" si="192"/>
        <v>44554</v>
      </c>
      <c r="Q2052" s="3">
        <f t="shared" si="193"/>
        <v>44561</v>
      </c>
      <c r="R2052" t="str">
        <f t="shared" si="194"/>
        <v>Attendance</v>
      </c>
      <c r="S2052" t="str">
        <f t="shared" si="195"/>
        <v>On Time</v>
      </c>
      <c r="T2052" t="str">
        <f>IF(R2052="Permit", J2052, IF(G2052="","NA CO", IF(G2052="00:00:00","NA CO", IF(G2052&lt;E2052,"Early",IF(I2052*1440&gt;=parameter!$C$4,"Overtime","On Time CO")))))</f>
        <v>On Time CO</v>
      </c>
      <c r="U2052" t="str">
        <f t="shared" si="196"/>
        <v/>
      </c>
      <c r="V2052" t="str">
        <f t="shared" si="197"/>
        <v/>
      </c>
    </row>
    <row r="2053" spans="1:22" x14ac:dyDescent="0.3">
      <c r="A2053" t="s">
        <v>1545</v>
      </c>
      <c r="B2053" t="s">
        <v>1546</v>
      </c>
      <c r="C2053" t="str">
        <f>LEFT(raw!D2053,10)</f>
        <v>2021-12-27</v>
      </c>
      <c r="D2053" t="str">
        <f>LEFT(raw!E2053,8)</f>
        <v>00:00:00</v>
      </c>
      <c r="E2053" t="str">
        <f>LEFT(raw!F2053,8)</f>
        <v>00:00:00</v>
      </c>
      <c r="F2053" t="str">
        <f>LEFT(raw!G2053,8)</f>
        <v>07:41:43</v>
      </c>
      <c r="G2053" t="str">
        <f>LEFT(raw!H2053,8)</f>
        <v>21:19:37</v>
      </c>
      <c r="H2053" t="s">
        <v>19</v>
      </c>
      <c r="I2053" t="s">
        <v>20</v>
      </c>
      <c r="J2053" t="s">
        <v>21</v>
      </c>
      <c r="K2053" t="s">
        <v>22</v>
      </c>
      <c r="L2053" t="str">
        <f>LEFT(raw!M2053,8)</f>
        <v>13:37:53</v>
      </c>
      <c r="M2053" t="s">
        <v>20</v>
      </c>
      <c r="N2053" t="s">
        <v>1549</v>
      </c>
      <c r="O2053" t="s">
        <v>1549</v>
      </c>
      <c r="P2053" s="2">
        <f t="shared" si="192"/>
        <v>44557</v>
      </c>
      <c r="Q2053" s="3">
        <f t="shared" si="193"/>
        <v>44561</v>
      </c>
      <c r="R2053" t="str">
        <f t="shared" si="194"/>
        <v>Daily Journey</v>
      </c>
      <c r="S2053" t="str">
        <f t="shared" si="195"/>
        <v>On Time</v>
      </c>
      <c r="T2053" t="str">
        <f>IF(R2053="Permit", J2053, IF(G2053="","NA CO", IF(G2053="00:00:00","NA CO", IF(G2053&lt;E2053,"Early",IF(I2053*1440&gt;=parameter!$C$4,"Overtime","On Time CO")))))</f>
        <v>On Time CO</v>
      </c>
      <c r="U2053" t="str">
        <f t="shared" si="196"/>
        <v/>
      </c>
      <c r="V2053" t="str">
        <f t="shared" si="197"/>
        <v/>
      </c>
    </row>
    <row r="2054" spans="1:22" x14ac:dyDescent="0.3">
      <c r="A2054" t="s">
        <v>1545</v>
      </c>
      <c r="B2054" t="s">
        <v>1546</v>
      </c>
      <c r="C2054" t="str">
        <f>LEFT(raw!D2054,10)</f>
        <v>2021-12-28</v>
      </c>
      <c r="D2054" t="str">
        <f>LEFT(raw!E2054,8)</f>
        <v>08:30:00</v>
      </c>
      <c r="E2054" t="str">
        <f>LEFT(raw!F2054,8)</f>
        <v>17:30:00</v>
      </c>
      <c r="F2054" t="str">
        <f>LEFT(raw!G2054,8)</f>
        <v>07:53:36</v>
      </c>
      <c r="G2054" t="str">
        <f>LEFT(raw!H2054,8)</f>
        <v>21:02:07</v>
      </c>
      <c r="H2054" t="s">
        <v>19</v>
      </c>
      <c r="I2054" t="s">
        <v>20</v>
      </c>
      <c r="J2054" t="s">
        <v>25</v>
      </c>
      <c r="K2054" t="s">
        <v>26</v>
      </c>
      <c r="L2054" t="str">
        <f>LEFT(raw!M2054,8)</f>
        <v>09:00:00</v>
      </c>
      <c r="M2054" t="s">
        <v>20</v>
      </c>
      <c r="N2054" t="s">
        <v>28</v>
      </c>
      <c r="O2054" t="s">
        <v>28</v>
      </c>
      <c r="P2054" s="2">
        <f t="shared" si="192"/>
        <v>44558</v>
      </c>
      <c r="Q2054" s="3">
        <f t="shared" si="193"/>
        <v>44561</v>
      </c>
      <c r="R2054" t="str">
        <f t="shared" si="194"/>
        <v>Attendance</v>
      </c>
      <c r="S2054" t="str">
        <f t="shared" si="195"/>
        <v>On Time</v>
      </c>
      <c r="T2054" t="str">
        <f>IF(R2054="Permit", J2054, IF(G2054="","NA CO", IF(G2054="00:00:00","NA CO", IF(G2054&lt;E2054,"Early",IF(I2054*1440&gt;=parameter!$C$4,"Overtime","On Time CO")))))</f>
        <v>On Time CO</v>
      </c>
      <c r="U2054" t="str">
        <f t="shared" si="196"/>
        <v/>
      </c>
      <c r="V2054" t="str">
        <f t="shared" si="197"/>
        <v/>
      </c>
    </row>
    <row r="2055" spans="1:22" x14ac:dyDescent="0.3">
      <c r="A2055" t="s">
        <v>1545</v>
      </c>
      <c r="B2055" t="s">
        <v>1546</v>
      </c>
      <c r="C2055" t="str">
        <f>LEFT(raw!D2055,10)</f>
        <v>2021-12-29</v>
      </c>
      <c r="D2055" t="str">
        <f>LEFT(raw!E2055,8)</f>
        <v>00:00:00</v>
      </c>
      <c r="E2055" t="str">
        <f>LEFT(raw!F2055,8)</f>
        <v>00:00:00</v>
      </c>
      <c r="F2055" t="str">
        <f>LEFT(raw!G2055,8)</f>
        <v>06:39:14</v>
      </c>
      <c r="G2055" t="str">
        <f>LEFT(raw!H2055,8)</f>
        <v>19:53:11</v>
      </c>
      <c r="H2055" t="s">
        <v>19</v>
      </c>
      <c r="I2055" t="s">
        <v>20</v>
      </c>
      <c r="J2055" t="s">
        <v>21</v>
      </c>
      <c r="K2055" t="s">
        <v>22</v>
      </c>
      <c r="L2055" t="str">
        <f>LEFT(raw!M2055,8)</f>
        <v>13:13:57</v>
      </c>
      <c r="M2055" t="s">
        <v>20</v>
      </c>
      <c r="N2055" t="s">
        <v>1549</v>
      </c>
      <c r="O2055" t="s">
        <v>1549</v>
      </c>
      <c r="P2055" s="2">
        <f t="shared" si="192"/>
        <v>44559</v>
      </c>
      <c r="Q2055" s="3">
        <f t="shared" si="193"/>
        <v>44561</v>
      </c>
      <c r="R2055" t="str">
        <f t="shared" si="194"/>
        <v>Daily Journey</v>
      </c>
      <c r="S2055" t="str">
        <f t="shared" si="195"/>
        <v>On Time</v>
      </c>
      <c r="T2055" t="str">
        <f>IF(R2055="Permit", J2055, IF(G2055="","NA CO", IF(G2055="00:00:00","NA CO", IF(G2055&lt;E2055,"Early",IF(I2055*1440&gt;=parameter!$C$4,"Overtime","On Time CO")))))</f>
        <v>On Time CO</v>
      </c>
      <c r="U2055" t="str">
        <f t="shared" si="196"/>
        <v/>
      </c>
      <c r="V2055" t="str">
        <f t="shared" si="197"/>
        <v/>
      </c>
    </row>
    <row r="2056" spans="1:22" x14ac:dyDescent="0.3">
      <c r="A2056" t="s">
        <v>1545</v>
      </c>
      <c r="B2056" t="s">
        <v>1546</v>
      </c>
      <c r="C2056" t="str">
        <f>LEFT(raw!D2056,10)</f>
        <v>2021-12-30</v>
      </c>
      <c r="D2056" t="str">
        <f>LEFT(raw!E2056,8)</f>
        <v>08:30:00</v>
      </c>
      <c r="E2056" t="str">
        <f>LEFT(raw!F2056,8)</f>
        <v>17:30:00</v>
      </c>
      <c r="F2056" t="str">
        <f>LEFT(raw!G2056,8)</f>
        <v>07:52:02</v>
      </c>
      <c r="G2056" t="str">
        <f>LEFT(raw!H2056,8)</f>
        <v>17:45:18</v>
      </c>
      <c r="H2056" t="s">
        <v>19</v>
      </c>
      <c r="I2056" t="s">
        <v>20</v>
      </c>
      <c r="J2056" t="s">
        <v>25</v>
      </c>
      <c r="K2056" t="s">
        <v>26</v>
      </c>
      <c r="L2056" t="str">
        <f>LEFT(raw!M2056,8)</f>
        <v>09:00:00</v>
      </c>
      <c r="M2056" t="s">
        <v>20</v>
      </c>
      <c r="N2056" t="s">
        <v>28</v>
      </c>
      <c r="O2056" t="s">
        <v>28</v>
      </c>
      <c r="P2056" s="2">
        <f t="shared" si="192"/>
        <v>44560</v>
      </c>
      <c r="Q2056" s="3">
        <f t="shared" si="193"/>
        <v>44561</v>
      </c>
      <c r="R2056" t="str">
        <f t="shared" si="194"/>
        <v>Attendance</v>
      </c>
      <c r="S2056" t="str">
        <f t="shared" si="195"/>
        <v>On Time</v>
      </c>
      <c r="T2056" t="str">
        <f>IF(R2056="Permit", J2056, IF(G2056="","NA CO", IF(G2056="00:00:00","NA CO", IF(G2056&lt;E2056,"Early",IF(I2056*1440&gt;=parameter!$C$4,"Overtime","On Time CO")))))</f>
        <v>On Time CO</v>
      </c>
      <c r="U2056" t="str">
        <f t="shared" si="196"/>
        <v/>
      </c>
      <c r="V2056" t="str">
        <f t="shared" si="197"/>
        <v/>
      </c>
    </row>
    <row r="2057" spans="1:22" x14ac:dyDescent="0.3">
      <c r="A2057" t="s">
        <v>1545</v>
      </c>
      <c r="B2057" t="s">
        <v>1546</v>
      </c>
      <c r="C2057" t="str">
        <f>LEFT(raw!D2057,10)</f>
        <v>2021-12-31</v>
      </c>
      <c r="D2057" t="str">
        <f>LEFT(raw!E2057,8)</f>
        <v>00:00:00</v>
      </c>
      <c r="E2057" t="str">
        <f>LEFT(raw!F2057,8)</f>
        <v>00:00:00</v>
      </c>
      <c r="F2057" t="str">
        <f>LEFT(raw!G2057,8)</f>
        <v>06:46:47</v>
      </c>
      <c r="G2057" t="str">
        <f>LEFT(raw!H2057,8)</f>
        <v>20:08:45</v>
      </c>
      <c r="H2057" t="s">
        <v>19</v>
      </c>
      <c r="I2057" t="s">
        <v>20</v>
      </c>
      <c r="J2057" t="s">
        <v>21</v>
      </c>
      <c r="K2057" t="s">
        <v>22</v>
      </c>
      <c r="L2057" t="str">
        <f>LEFT(raw!M2057,8)</f>
        <v>13:21:58</v>
      </c>
      <c r="M2057" t="s">
        <v>20</v>
      </c>
      <c r="N2057" t="s">
        <v>1549</v>
      </c>
      <c r="O2057" t="s">
        <v>1549</v>
      </c>
      <c r="P2057" s="2">
        <f t="shared" si="192"/>
        <v>44561</v>
      </c>
      <c r="Q2057" s="3">
        <f t="shared" si="193"/>
        <v>44561</v>
      </c>
      <c r="R2057" t="str">
        <f t="shared" si="194"/>
        <v>Daily Journey</v>
      </c>
      <c r="S2057" t="str">
        <f t="shared" si="195"/>
        <v>On Time</v>
      </c>
      <c r="T2057" t="str">
        <f>IF(R2057="Permit", J2057, IF(G2057="","NA CO", IF(G2057="00:00:00","NA CO", IF(G2057&lt;E2057,"Early",IF(I2057*1440&gt;=parameter!$C$4,"Overtime","On Time CO")))))</f>
        <v>On Time CO</v>
      </c>
      <c r="U2057" t="str">
        <f t="shared" si="196"/>
        <v/>
      </c>
      <c r="V2057" t="str">
        <f t="shared" si="197"/>
        <v/>
      </c>
    </row>
    <row r="2058" spans="1:22" x14ac:dyDescent="0.3">
      <c r="A2058" t="s">
        <v>515</v>
      </c>
      <c r="B2058" t="s">
        <v>516</v>
      </c>
      <c r="C2058" t="str">
        <f>LEFT(raw!D2058,10)</f>
        <v>2021-12-01</v>
      </c>
      <c r="D2058" t="str">
        <f>LEFT(raw!E2058,8)</f>
        <v>08:30:00</v>
      </c>
      <c r="E2058" t="str">
        <f>LEFT(raw!F2058,8)</f>
        <v>17:30:00</v>
      </c>
      <c r="F2058" t="str">
        <f>LEFT(raw!G2058,8)</f>
        <v>07:48:00</v>
      </c>
      <c r="G2058" t="str">
        <f>LEFT(raw!H2058,8)</f>
        <v>17:58:21</v>
      </c>
      <c r="H2058" t="s">
        <v>19</v>
      </c>
      <c r="I2058" t="s">
        <v>20</v>
      </c>
      <c r="J2058" t="s">
        <v>25</v>
      </c>
      <c r="K2058" t="s">
        <v>26</v>
      </c>
      <c r="L2058" t="str">
        <f>LEFT(raw!M2058,8)</f>
        <v>09:00:00</v>
      </c>
      <c r="M2058" t="s">
        <v>20</v>
      </c>
      <c r="N2058" t="s">
        <v>28</v>
      </c>
      <c r="O2058" t="s">
        <v>28</v>
      </c>
      <c r="P2058" s="2">
        <f t="shared" si="192"/>
        <v>44531</v>
      </c>
      <c r="Q2058" s="3">
        <f t="shared" si="193"/>
        <v>44561</v>
      </c>
      <c r="R2058" t="str">
        <f t="shared" si="194"/>
        <v>Attendance</v>
      </c>
      <c r="S2058" t="str">
        <f t="shared" si="195"/>
        <v>On Time</v>
      </c>
      <c r="T2058" t="str">
        <f>IF(R2058="Permit", J2058, IF(G2058="","NA CO", IF(G2058="00:00:00","NA CO", IF(G2058&lt;E2058,"Early",IF(I2058*1440&gt;=parameter!$C$4,"Overtime","On Time CO")))))</f>
        <v>On Time CO</v>
      </c>
      <c r="U2058" t="str">
        <f t="shared" si="196"/>
        <v/>
      </c>
      <c r="V2058" t="str">
        <f t="shared" si="197"/>
        <v/>
      </c>
    </row>
    <row r="2059" spans="1:22" x14ac:dyDescent="0.3">
      <c r="A2059" t="s">
        <v>515</v>
      </c>
      <c r="B2059" t="s">
        <v>516</v>
      </c>
      <c r="C2059" t="str">
        <f>LEFT(raw!D2059,10)</f>
        <v>2021-12-02</v>
      </c>
      <c r="D2059" t="str">
        <f>LEFT(raw!E2059,8)</f>
        <v>00:00:00</v>
      </c>
      <c r="E2059" t="str">
        <f>LEFT(raw!F2059,8)</f>
        <v>00:00:00</v>
      </c>
      <c r="F2059" t="str">
        <f>LEFT(raw!G2059,8)</f>
        <v>06:27:12</v>
      </c>
      <c r="G2059" t="str">
        <f>LEFT(raw!H2059,8)</f>
        <v>20:46:17</v>
      </c>
      <c r="H2059" t="s">
        <v>19</v>
      </c>
      <c r="I2059" t="s">
        <v>20</v>
      </c>
      <c r="J2059" t="s">
        <v>21</v>
      </c>
      <c r="K2059" t="s">
        <v>22</v>
      </c>
      <c r="L2059" t="str">
        <f>LEFT(raw!M2059,8)</f>
        <v>14:19:04</v>
      </c>
      <c r="M2059" t="s">
        <v>20</v>
      </c>
      <c r="N2059" t="s">
        <v>1551</v>
      </c>
      <c r="O2059" t="s">
        <v>1551</v>
      </c>
      <c r="P2059" s="2">
        <f t="shared" si="192"/>
        <v>44532</v>
      </c>
      <c r="Q2059" s="3">
        <f t="shared" si="193"/>
        <v>44561</v>
      </c>
      <c r="R2059" t="str">
        <f t="shared" si="194"/>
        <v>Daily Journey</v>
      </c>
      <c r="S2059" t="str">
        <f t="shared" si="195"/>
        <v>On Time</v>
      </c>
      <c r="T2059" t="str">
        <f>IF(R2059="Permit", J2059, IF(G2059="","NA CO", IF(G2059="00:00:00","NA CO", IF(G2059&lt;E2059,"Early",IF(I2059*1440&gt;=parameter!$C$4,"Overtime","On Time CO")))))</f>
        <v>On Time CO</v>
      </c>
      <c r="U2059" t="str">
        <f t="shared" si="196"/>
        <v/>
      </c>
      <c r="V2059" t="str">
        <f t="shared" si="197"/>
        <v/>
      </c>
    </row>
    <row r="2060" spans="1:22" x14ac:dyDescent="0.3">
      <c r="A2060" t="s">
        <v>515</v>
      </c>
      <c r="B2060" t="s">
        <v>516</v>
      </c>
      <c r="C2060" t="str">
        <f>LEFT(raw!D2060,10)</f>
        <v>2021-12-03</v>
      </c>
      <c r="D2060" t="str">
        <f>LEFT(raw!E2060,8)</f>
        <v>08:30:00</v>
      </c>
      <c r="E2060" t="str">
        <f>LEFT(raw!F2060,8)</f>
        <v>17:30:00</v>
      </c>
      <c r="F2060" t="str">
        <f>LEFT(raw!G2060,8)</f>
        <v>07:48:45</v>
      </c>
      <c r="G2060" t="str">
        <f>LEFT(raw!H2060,8)</f>
        <v>17:37:58</v>
      </c>
      <c r="H2060" t="s">
        <v>19</v>
      </c>
      <c r="I2060" t="s">
        <v>20</v>
      </c>
      <c r="J2060" t="s">
        <v>25</v>
      </c>
      <c r="K2060" t="s">
        <v>26</v>
      </c>
      <c r="L2060" t="str">
        <f>LEFT(raw!M2060,8)</f>
        <v>09:00:00</v>
      </c>
      <c r="M2060" t="s">
        <v>20</v>
      </c>
      <c r="N2060" t="s">
        <v>28</v>
      </c>
      <c r="O2060" t="s">
        <v>28</v>
      </c>
      <c r="P2060" s="2">
        <f t="shared" si="192"/>
        <v>44533</v>
      </c>
      <c r="Q2060" s="3">
        <f t="shared" si="193"/>
        <v>44561</v>
      </c>
      <c r="R2060" t="str">
        <f t="shared" si="194"/>
        <v>Attendance</v>
      </c>
      <c r="S2060" t="str">
        <f t="shared" si="195"/>
        <v>On Time</v>
      </c>
      <c r="T2060" t="str">
        <f>IF(R2060="Permit", J2060, IF(G2060="","NA CO", IF(G2060="00:00:00","NA CO", IF(G2060&lt;E2060,"Early",IF(I2060*1440&gt;=parameter!$C$4,"Overtime","On Time CO")))))</f>
        <v>On Time CO</v>
      </c>
      <c r="U2060" t="str">
        <f t="shared" si="196"/>
        <v/>
      </c>
      <c r="V2060" t="str">
        <f t="shared" si="197"/>
        <v/>
      </c>
    </row>
    <row r="2061" spans="1:22" x14ac:dyDescent="0.3">
      <c r="A2061" t="s">
        <v>515</v>
      </c>
      <c r="B2061" t="s">
        <v>516</v>
      </c>
      <c r="C2061" t="str">
        <f>LEFT(raw!D2061,10)</f>
        <v>2021-12-06</v>
      </c>
      <c r="D2061" t="str">
        <f>LEFT(raw!E2061,8)</f>
        <v>00:00:00</v>
      </c>
      <c r="E2061" t="str">
        <f>LEFT(raw!F2061,8)</f>
        <v>00:00:00</v>
      </c>
      <c r="F2061" t="str">
        <f>LEFT(raw!G2061,8)</f>
        <v>06:34:45</v>
      </c>
      <c r="G2061" t="str">
        <f>LEFT(raw!H2061,8)</f>
        <v>19:11:18</v>
      </c>
      <c r="H2061" t="s">
        <v>19</v>
      </c>
      <c r="I2061" t="s">
        <v>20</v>
      </c>
      <c r="J2061" t="s">
        <v>21</v>
      </c>
      <c r="K2061" t="s">
        <v>22</v>
      </c>
      <c r="L2061" t="str">
        <f>LEFT(raw!M2061,8)</f>
        <v>12:36:32</v>
      </c>
      <c r="M2061" t="s">
        <v>20</v>
      </c>
      <c r="N2061" t="s">
        <v>1551</v>
      </c>
      <c r="O2061" t="s">
        <v>1551</v>
      </c>
      <c r="P2061" s="2">
        <f t="shared" si="192"/>
        <v>44536</v>
      </c>
      <c r="Q2061" s="3">
        <f t="shared" si="193"/>
        <v>44561</v>
      </c>
      <c r="R2061" t="str">
        <f t="shared" si="194"/>
        <v>Daily Journey</v>
      </c>
      <c r="S2061" t="str">
        <f t="shared" si="195"/>
        <v>On Time</v>
      </c>
      <c r="T2061" t="str">
        <f>IF(R2061="Permit", J2061, IF(G2061="","NA CO", IF(G2061="00:00:00","NA CO", IF(G2061&lt;E2061,"Early",IF(I2061*1440&gt;=parameter!$C$4,"Overtime","On Time CO")))))</f>
        <v>On Time CO</v>
      </c>
      <c r="U2061" t="str">
        <f t="shared" si="196"/>
        <v/>
      </c>
      <c r="V2061" t="str">
        <f t="shared" si="197"/>
        <v/>
      </c>
    </row>
    <row r="2062" spans="1:22" x14ac:dyDescent="0.3">
      <c r="A2062" t="s">
        <v>515</v>
      </c>
      <c r="B2062" t="s">
        <v>516</v>
      </c>
      <c r="C2062" t="str">
        <f>LEFT(raw!D2062,10)</f>
        <v>2021-12-07</v>
      </c>
      <c r="D2062" t="str">
        <f>LEFT(raw!E2062,8)</f>
        <v>08:30:00</v>
      </c>
      <c r="E2062" t="str">
        <f>LEFT(raw!F2062,8)</f>
        <v>17:30:00</v>
      </c>
      <c r="F2062" t="str">
        <f>LEFT(raw!G2062,8)</f>
        <v>08:06:07</v>
      </c>
      <c r="G2062" t="str">
        <f>LEFT(raw!H2062,8)</f>
        <v>20:24:27</v>
      </c>
      <c r="H2062" t="s">
        <v>19</v>
      </c>
      <c r="I2062" t="s">
        <v>20</v>
      </c>
      <c r="J2062" t="s">
        <v>25</v>
      </c>
      <c r="K2062" t="s">
        <v>26</v>
      </c>
      <c r="L2062" t="str">
        <f>LEFT(raw!M2062,8)</f>
        <v>09:00:00</v>
      </c>
      <c r="M2062" t="s">
        <v>20</v>
      </c>
      <c r="N2062" t="s">
        <v>28</v>
      </c>
      <c r="O2062" t="s">
        <v>28</v>
      </c>
      <c r="P2062" s="2">
        <f t="shared" si="192"/>
        <v>44537</v>
      </c>
      <c r="Q2062" s="3">
        <f t="shared" si="193"/>
        <v>44561</v>
      </c>
      <c r="R2062" t="str">
        <f t="shared" si="194"/>
        <v>Attendance</v>
      </c>
      <c r="S2062" t="str">
        <f t="shared" si="195"/>
        <v>On Time</v>
      </c>
      <c r="T2062" t="str">
        <f>IF(R2062="Permit", J2062, IF(G2062="","NA CO", IF(G2062="00:00:00","NA CO", IF(G2062&lt;E2062,"Early",IF(I2062*1440&gt;=parameter!$C$4,"Overtime","On Time CO")))))</f>
        <v>On Time CO</v>
      </c>
      <c r="U2062" t="str">
        <f t="shared" si="196"/>
        <v/>
      </c>
      <c r="V2062" t="str">
        <f t="shared" si="197"/>
        <v/>
      </c>
    </row>
    <row r="2063" spans="1:22" x14ac:dyDescent="0.3">
      <c r="A2063" t="s">
        <v>515</v>
      </c>
      <c r="B2063" t="s">
        <v>516</v>
      </c>
      <c r="C2063" t="str">
        <f>LEFT(raw!D2063,10)</f>
        <v>2021-12-08</v>
      </c>
      <c r="D2063" t="str">
        <f>LEFT(raw!E2063,8)</f>
        <v>00:00:00</v>
      </c>
      <c r="E2063" t="str">
        <f>LEFT(raw!F2063,8)</f>
        <v>00:00:00</v>
      </c>
      <c r="F2063" t="str">
        <f>LEFT(raw!G2063,8)</f>
        <v>06:30:14</v>
      </c>
      <c r="G2063" t="str">
        <f>LEFT(raw!H2063,8)</f>
        <v>17:49:38</v>
      </c>
      <c r="H2063" t="s">
        <v>19</v>
      </c>
      <c r="I2063" t="s">
        <v>20</v>
      </c>
      <c r="J2063" t="s">
        <v>21</v>
      </c>
      <c r="K2063" t="s">
        <v>22</v>
      </c>
      <c r="L2063" t="str">
        <f>LEFT(raw!M2063,8)</f>
        <v>11:19:24</v>
      </c>
      <c r="M2063" t="s">
        <v>20</v>
      </c>
      <c r="N2063" t="s">
        <v>1551</v>
      </c>
      <c r="O2063" t="s">
        <v>1551</v>
      </c>
      <c r="P2063" s="2">
        <f t="shared" si="192"/>
        <v>44538</v>
      </c>
      <c r="Q2063" s="3">
        <f t="shared" si="193"/>
        <v>44561</v>
      </c>
      <c r="R2063" t="str">
        <f t="shared" si="194"/>
        <v>Daily Journey</v>
      </c>
      <c r="S2063" t="str">
        <f t="shared" si="195"/>
        <v>On Time</v>
      </c>
      <c r="T2063" t="str">
        <f>IF(R2063="Permit", J2063, IF(G2063="","NA CO", IF(G2063="00:00:00","NA CO", IF(G2063&lt;E2063,"Early",IF(I2063*1440&gt;=parameter!$C$4,"Overtime","On Time CO")))))</f>
        <v>On Time CO</v>
      </c>
      <c r="U2063" t="str">
        <f t="shared" si="196"/>
        <v/>
      </c>
      <c r="V2063" t="str">
        <f t="shared" si="197"/>
        <v/>
      </c>
    </row>
    <row r="2064" spans="1:22" x14ac:dyDescent="0.3">
      <c r="A2064" t="s">
        <v>515</v>
      </c>
      <c r="B2064" t="s">
        <v>516</v>
      </c>
      <c r="C2064" t="str">
        <f>LEFT(raw!D2064,10)</f>
        <v>2021-12-09</v>
      </c>
      <c r="D2064" t="str">
        <f>LEFT(raw!E2064,8)</f>
        <v>08:30:00</v>
      </c>
      <c r="E2064" t="str">
        <f>LEFT(raw!F2064,8)</f>
        <v>17:30:00</v>
      </c>
      <c r="F2064" t="str">
        <f>LEFT(raw!G2064,8)</f>
        <v>08:03:14</v>
      </c>
      <c r="G2064" t="str">
        <f>LEFT(raw!H2064,8)</f>
        <v>19:39:19</v>
      </c>
      <c r="H2064" t="s">
        <v>19</v>
      </c>
      <c r="I2064" t="s">
        <v>20</v>
      </c>
      <c r="J2064" t="s">
        <v>25</v>
      </c>
      <c r="K2064" t="s">
        <v>26</v>
      </c>
      <c r="L2064" t="str">
        <f>LEFT(raw!M2064,8)</f>
        <v>09:00:00</v>
      </c>
      <c r="M2064" t="s">
        <v>20</v>
      </c>
      <c r="N2064" t="s">
        <v>28</v>
      </c>
      <c r="O2064" t="s">
        <v>28</v>
      </c>
      <c r="P2064" s="2">
        <f t="shared" si="192"/>
        <v>44539</v>
      </c>
      <c r="Q2064" s="3">
        <f t="shared" si="193"/>
        <v>44561</v>
      </c>
      <c r="R2064" t="str">
        <f t="shared" si="194"/>
        <v>Attendance</v>
      </c>
      <c r="S2064" t="str">
        <f t="shared" si="195"/>
        <v>On Time</v>
      </c>
      <c r="T2064" t="str">
        <f>IF(R2064="Permit", J2064, IF(G2064="","NA CO", IF(G2064="00:00:00","NA CO", IF(G2064&lt;E2064,"Early",IF(I2064*1440&gt;=parameter!$C$4,"Overtime","On Time CO")))))</f>
        <v>On Time CO</v>
      </c>
      <c r="U2064" t="str">
        <f t="shared" si="196"/>
        <v/>
      </c>
      <c r="V2064" t="str">
        <f t="shared" si="197"/>
        <v/>
      </c>
    </row>
    <row r="2065" spans="1:22" x14ac:dyDescent="0.3">
      <c r="A2065" t="s">
        <v>515</v>
      </c>
      <c r="B2065" t="s">
        <v>516</v>
      </c>
      <c r="C2065" t="str">
        <f>LEFT(raw!D2065,10)</f>
        <v>2021-12-10</v>
      </c>
      <c r="D2065" t="str">
        <f>LEFT(raw!E2065,8)</f>
        <v>00:00:00</v>
      </c>
      <c r="E2065" t="str">
        <f>LEFT(raw!F2065,8)</f>
        <v>00:00:00</v>
      </c>
      <c r="F2065" t="str">
        <f>LEFT(raw!G2065,8)</f>
        <v>06:29:58</v>
      </c>
      <c r="G2065" t="str">
        <f>LEFT(raw!H2065,8)</f>
        <v>18:00:45</v>
      </c>
      <c r="H2065" t="s">
        <v>19</v>
      </c>
      <c r="I2065" t="s">
        <v>20</v>
      </c>
      <c r="J2065" t="s">
        <v>21</v>
      </c>
      <c r="K2065" t="s">
        <v>22</v>
      </c>
      <c r="L2065" t="str">
        <f>LEFT(raw!M2065,8)</f>
        <v>11:30:47</v>
      </c>
      <c r="M2065" t="s">
        <v>20</v>
      </c>
      <c r="N2065" t="s">
        <v>1551</v>
      </c>
      <c r="O2065" t="s">
        <v>1551</v>
      </c>
      <c r="P2065" s="2">
        <f t="shared" si="192"/>
        <v>44540</v>
      </c>
      <c r="Q2065" s="3">
        <f t="shared" si="193"/>
        <v>44561</v>
      </c>
      <c r="R2065" t="str">
        <f t="shared" si="194"/>
        <v>Daily Journey</v>
      </c>
      <c r="S2065" t="str">
        <f t="shared" si="195"/>
        <v>On Time</v>
      </c>
      <c r="T2065" t="str">
        <f>IF(R2065="Permit", J2065, IF(G2065="","NA CO", IF(G2065="00:00:00","NA CO", IF(G2065&lt;E2065,"Early",IF(I2065*1440&gt;=parameter!$C$4,"Overtime","On Time CO")))))</f>
        <v>On Time CO</v>
      </c>
      <c r="U2065" t="str">
        <f t="shared" si="196"/>
        <v/>
      </c>
      <c r="V2065" t="str">
        <f t="shared" si="197"/>
        <v/>
      </c>
    </row>
    <row r="2066" spans="1:22" x14ac:dyDescent="0.3">
      <c r="A2066" t="s">
        <v>515</v>
      </c>
      <c r="B2066" t="s">
        <v>516</v>
      </c>
      <c r="C2066" t="str">
        <f>LEFT(raw!D2066,10)</f>
        <v>2021-12-13</v>
      </c>
      <c r="D2066" t="str">
        <f>LEFT(raw!E2066,8)</f>
        <v>08:30:00</v>
      </c>
      <c r="E2066" t="str">
        <f>LEFT(raw!F2066,8)</f>
        <v>17:30:00</v>
      </c>
      <c r="F2066" t="str">
        <f>LEFT(raw!G2066,8)</f>
        <v>07:45:16</v>
      </c>
      <c r="G2066" t="str">
        <f>LEFT(raw!H2066,8)</f>
        <v>18:05:41</v>
      </c>
      <c r="H2066" t="s">
        <v>19</v>
      </c>
      <c r="I2066" t="s">
        <v>20</v>
      </c>
      <c r="J2066" t="s">
        <v>25</v>
      </c>
      <c r="K2066" t="s">
        <v>26</v>
      </c>
      <c r="L2066" t="str">
        <f>LEFT(raw!M2066,8)</f>
        <v>09:00:00</v>
      </c>
      <c r="M2066" t="s">
        <v>20</v>
      </c>
      <c r="N2066" t="s">
        <v>28</v>
      </c>
      <c r="O2066" t="s">
        <v>28</v>
      </c>
      <c r="P2066" s="2">
        <f t="shared" si="192"/>
        <v>44543</v>
      </c>
      <c r="Q2066" s="3">
        <f t="shared" si="193"/>
        <v>44561</v>
      </c>
      <c r="R2066" t="str">
        <f t="shared" si="194"/>
        <v>Attendance</v>
      </c>
      <c r="S2066" t="str">
        <f t="shared" si="195"/>
        <v>On Time</v>
      </c>
      <c r="T2066" t="str">
        <f>IF(R2066="Permit", J2066, IF(G2066="","NA CO", IF(G2066="00:00:00","NA CO", IF(G2066&lt;E2066,"Early",IF(I2066*1440&gt;=parameter!$C$4,"Overtime","On Time CO")))))</f>
        <v>On Time CO</v>
      </c>
      <c r="U2066" t="str">
        <f t="shared" si="196"/>
        <v/>
      </c>
      <c r="V2066" t="str">
        <f t="shared" si="197"/>
        <v/>
      </c>
    </row>
    <row r="2067" spans="1:22" x14ac:dyDescent="0.3">
      <c r="A2067" t="s">
        <v>515</v>
      </c>
      <c r="B2067" t="s">
        <v>516</v>
      </c>
      <c r="C2067" t="str">
        <f>LEFT(raw!D2067,10)</f>
        <v>2021-12-14</v>
      </c>
      <c r="D2067" t="str">
        <f>LEFT(raw!E2067,8)</f>
        <v>00:00:00</v>
      </c>
      <c r="E2067" t="str">
        <f>LEFT(raw!F2067,8)</f>
        <v>00:00:00</v>
      </c>
      <c r="F2067" t="str">
        <f>LEFT(raw!G2067,8)</f>
        <v>06:04:32</v>
      </c>
      <c r="G2067" t="str">
        <f>LEFT(raw!H2067,8)</f>
        <v>20:11:59</v>
      </c>
      <c r="H2067" t="s">
        <v>19</v>
      </c>
      <c r="I2067" t="s">
        <v>20</v>
      </c>
      <c r="J2067" t="s">
        <v>21</v>
      </c>
      <c r="K2067" t="s">
        <v>22</v>
      </c>
      <c r="L2067" t="str">
        <f>LEFT(raw!M2067,8)</f>
        <v>14:07:26</v>
      </c>
      <c r="M2067" t="s">
        <v>20</v>
      </c>
      <c r="N2067" t="s">
        <v>1551</v>
      </c>
      <c r="O2067" t="s">
        <v>1551</v>
      </c>
      <c r="P2067" s="2">
        <f t="shared" si="192"/>
        <v>44544</v>
      </c>
      <c r="Q2067" s="3">
        <f t="shared" si="193"/>
        <v>44561</v>
      </c>
      <c r="R2067" t="str">
        <f t="shared" si="194"/>
        <v>Daily Journey</v>
      </c>
      <c r="S2067" t="str">
        <f t="shared" si="195"/>
        <v>On Time</v>
      </c>
      <c r="T2067" t="str">
        <f>IF(R2067="Permit", J2067, IF(G2067="","NA CO", IF(G2067="00:00:00","NA CO", IF(G2067&lt;E2067,"Early",IF(I2067*1440&gt;=parameter!$C$4,"Overtime","On Time CO")))))</f>
        <v>On Time CO</v>
      </c>
      <c r="U2067" t="str">
        <f t="shared" si="196"/>
        <v/>
      </c>
      <c r="V2067" t="str">
        <f t="shared" si="197"/>
        <v/>
      </c>
    </row>
    <row r="2068" spans="1:22" x14ac:dyDescent="0.3">
      <c r="A2068" t="s">
        <v>515</v>
      </c>
      <c r="B2068" t="s">
        <v>516</v>
      </c>
      <c r="C2068" t="str">
        <f>LEFT(raw!D2068,10)</f>
        <v>2021-12-15</v>
      </c>
      <c r="D2068" t="str">
        <f>LEFT(raw!E2068,8)</f>
        <v>08:30:00</v>
      </c>
      <c r="E2068" t="str">
        <f>LEFT(raw!F2068,8)</f>
        <v>17:30:00</v>
      </c>
      <c r="F2068" t="str">
        <f>LEFT(raw!G2068,8)</f>
        <v>07:50:44</v>
      </c>
      <c r="G2068" t="str">
        <f>LEFT(raw!H2068,8)</f>
        <v>18:08:53</v>
      </c>
      <c r="H2068" t="s">
        <v>19</v>
      </c>
      <c r="I2068" t="s">
        <v>20</v>
      </c>
      <c r="J2068" t="s">
        <v>25</v>
      </c>
      <c r="K2068" t="s">
        <v>26</v>
      </c>
      <c r="L2068" t="str">
        <f>LEFT(raw!M2068,8)</f>
        <v>09:00:00</v>
      </c>
      <c r="M2068" t="s">
        <v>20</v>
      </c>
      <c r="N2068" t="s">
        <v>28</v>
      </c>
      <c r="O2068" t="s">
        <v>28</v>
      </c>
      <c r="P2068" s="2">
        <f t="shared" si="192"/>
        <v>44545</v>
      </c>
      <c r="Q2068" s="3">
        <f t="shared" si="193"/>
        <v>44561</v>
      </c>
      <c r="R2068" t="str">
        <f t="shared" si="194"/>
        <v>Attendance</v>
      </c>
      <c r="S2068" t="str">
        <f t="shared" si="195"/>
        <v>On Time</v>
      </c>
      <c r="T2068" t="str">
        <f>IF(R2068="Permit", J2068, IF(G2068="","NA CO", IF(G2068="00:00:00","NA CO", IF(G2068&lt;E2068,"Early",IF(I2068*1440&gt;=parameter!$C$4,"Overtime","On Time CO")))))</f>
        <v>On Time CO</v>
      </c>
      <c r="U2068" t="str">
        <f t="shared" si="196"/>
        <v/>
      </c>
      <c r="V2068" t="str">
        <f t="shared" si="197"/>
        <v/>
      </c>
    </row>
    <row r="2069" spans="1:22" x14ac:dyDescent="0.3">
      <c r="A2069" t="s">
        <v>515</v>
      </c>
      <c r="B2069" t="s">
        <v>516</v>
      </c>
      <c r="C2069" t="str">
        <f>LEFT(raw!D2069,10)</f>
        <v>2021-12-16</v>
      </c>
      <c r="D2069" t="str">
        <f>LEFT(raw!E2069,8)</f>
        <v>00:00:00</v>
      </c>
      <c r="E2069" t="str">
        <f>LEFT(raw!F2069,8)</f>
        <v>00:00:00</v>
      </c>
      <c r="F2069" t="str">
        <f>LEFT(raw!G2069,8)</f>
        <v>06:31:48</v>
      </c>
      <c r="G2069" t="str">
        <f>LEFT(raw!H2069,8)</f>
        <v>18:35:43</v>
      </c>
      <c r="H2069" t="s">
        <v>19</v>
      </c>
      <c r="I2069" t="s">
        <v>20</v>
      </c>
      <c r="J2069" t="s">
        <v>21</v>
      </c>
      <c r="K2069" t="s">
        <v>22</v>
      </c>
      <c r="L2069" t="str">
        <f>LEFT(raw!M2069,8)</f>
        <v>12:03:55</v>
      </c>
      <c r="M2069" t="s">
        <v>20</v>
      </c>
      <c r="N2069" t="s">
        <v>1551</v>
      </c>
      <c r="O2069" t="s">
        <v>1551</v>
      </c>
      <c r="P2069" s="2">
        <f t="shared" si="192"/>
        <v>44546</v>
      </c>
      <c r="Q2069" s="3">
        <f t="shared" si="193"/>
        <v>44561</v>
      </c>
      <c r="R2069" t="str">
        <f t="shared" si="194"/>
        <v>Daily Journey</v>
      </c>
      <c r="S2069" t="str">
        <f t="shared" si="195"/>
        <v>On Time</v>
      </c>
      <c r="T2069" t="str">
        <f>IF(R2069="Permit", J2069, IF(G2069="","NA CO", IF(G2069="00:00:00","NA CO", IF(G2069&lt;E2069,"Early",IF(I2069*1440&gt;=parameter!$C$4,"Overtime","On Time CO")))))</f>
        <v>On Time CO</v>
      </c>
      <c r="U2069" t="str">
        <f t="shared" si="196"/>
        <v/>
      </c>
      <c r="V2069" t="str">
        <f t="shared" si="197"/>
        <v/>
      </c>
    </row>
    <row r="2070" spans="1:22" x14ac:dyDescent="0.3">
      <c r="A2070" t="s">
        <v>515</v>
      </c>
      <c r="B2070" t="s">
        <v>516</v>
      </c>
      <c r="C2070" t="str">
        <f>LEFT(raw!D2070,10)</f>
        <v>2021-12-20</v>
      </c>
      <c r="D2070" t="str">
        <f>LEFT(raw!E2070,8)</f>
        <v>00:00:00</v>
      </c>
      <c r="E2070" t="str">
        <f>LEFT(raw!F2070,8)</f>
        <v>00:00:00</v>
      </c>
      <c r="F2070" t="str">
        <f>LEFT(raw!G2070,8)</f>
        <v>06:32:33</v>
      </c>
      <c r="G2070" t="str">
        <f>LEFT(raw!H2070,8)</f>
        <v>21:21:38</v>
      </c>
      <c r="H2070" t="s">
        <v>19</v>
      </c>
      <c r="I2070" t="s">
        <v>20</v>
      </c>
      <c r="J2070" t="s">
        <v>21</v>
      </c>
      <c r="K2070" t="s">
        <v>22</v>
      </c>
      <c r="L2070" t="str">
        <f>LEFT(raw!M2070,8)</f>
        <v>14:49:04</v>
      </c>
      <c r="M2070" t="s">
        <v>20</v>
      </c>
      <c r="N2070" t="s">
        <v>1552</v>
      </c>
      <c r="O2070" t="s">
        <v>1551</v>
      </c>
      <c r="P2070" s="2">
        <f t="shared" si="192"/>
        <v>44550</v>
      </c>
      <c r="Q2070" s="3">
        <f t="shared" si="193"/>
        <v>44561</v>
      </c>
      <c r="R2070" t="str">
        <f t="shared" si="194"/>
        <v>Daily Journey</v>
      </c>
      <c r="S2070" t="str">
        <f t="shared" si="195"/>
        <v>On Time</v>
      </c>
      <c r="T2070" t="str">
        <f>IF(R2070="Permit", J2070, IF(G2070="","NA CO", IF(G2070="00:00:00","NA CO", IF(G2070&lt;E2070,"Early",IF(I2070*1440&gt;=parameter!$C$4,"Overtime","On Time CO")))))</f>
        <v>On Time CO</v>
      </c>
      <c r="U2070" t="str">
        <f t="shared" si="196"/>
        <v/>
      </c>
      <c r="V2070" t="str">
        <f t="shared" si="197"/>
        <v/>
      </c>
    </row>
    <row r="2071" spans="1:22" x14ac:dyDescent="0.3">
      <c r="A2071" t="s">
        <v>515</v>
      </c>
      <c r="B2071" t="s">
        <v>516</v>
      </c>
      <c r="C2071" t="str">
        <f>LEFT(raw!D2071,10)</f>
        <v>2021-12-21</v>
      </c>
      <c r="D2071" t="str">
        <f>LEFT(raw!E2071,8)</f>
        <v>08:30:00</v>
      </c>
      <c r="E2071" t="str">
        <f>LEFT(raw!F2071,8)</f>
        <v>17:30:00</v>
      </c>
      <c r="F2071" t="str">
        <f>LEFT(raw!G2071,8)</f>
        <v>07:48:19</v>
      </c>
      <c r="G2071" t="str">
        <f>LEFT(raw!H2071,8)</f>
        <v>21:41:31</v>
      </c>
      <c r="H2071" t="s">
        <v>19</v>
      </c>
      <c r="I2071" t="s">
        <v>20</v>
      </c>
      <c r="J2071" t="s">
        <v>25</v>
      </c>
      <c r="K2071" t="s">
        <v>26</v>
      </c>
      <c r="L2071" t="str">
        <f>LEFT(raw!M2071,8)</f>
        <v>09:00:00</v>
      </c>
      <c r="M2071" t="s">
        <v>20</v>
      </c>
      <c r="N2071" t="s">
        <v>28</v>
      </c>
      <c r="O2071" t="s">
        <v>28</v>
      </c>
      <c r="P2071" s="2">
        <f t="shared" si="192"/>
        <v>44551</v>
      </c>
      <c r="Q2071" s="3">
        <f t="shared" si="193"/>
        <v>44561</v>
      </c>
      <c r="R2071" t="str">
        <f t="shared" si="194"/>
        <v>Attendance</v>
      </c>
      <c r="S2071" t="str">
        <f t="shared" si="195"/>
        <v>On Time</v>
      </c>
      <c r="T2071" t="str">
        <f>IF(R2071="Permit", J2071, IF(G2071="","NA CO", IF(G2071="00:00:00","NA CO", IF(G2071&lt;E2071,"Early",IF(I2071*1440&gt;=parameter!$C$4,"Overtime","On Time CO")))))</f>
        <v>On Time CO</v>
      </c>
      <c r="U2071" t="str">
        <f t="shared" si="196"/>
        <v/>
      </c>
      <c r="V2071" t="str">
        <f t="shared" si="197"/>
        <v/>
      </c>
    </row>
    <row r="2072" spans="1:22" x14ac:dyDescent="0.3">
      <c r="A2072" t="s">
        <v>515</v>
      </c>
      <c r="B2072" t="s">
        <v>516</v>
      </c>
      <c r="C2072" t="str">
        <f>LEFT(raw!D2072,10)</f>
        <v>2021-12-22</v>
      </c>
      <c r="D2072" t="str">
        <f>LEFT(raw!E2072,8)</f>
        <v>00:00:00</v>
      </c>
      <c r="E2072" t="str">
        <f>LEFT(raw!F2072,8)</f>
        <v>00:00:00</v>
      </c>
      <c r="F2072" t="str">
        <f>LEFT(raw!G2072,8)</f>
        <v>06:14:22</v>
      </c>
      <c r="G2072" t="str">
        <f>LEFT(raw!H2072,8)</f>
        <v>20:42:39</v>
      </c>
      <c r="H2072" t="s">
        <v>19</v>
      </c>
      <c r="I2072" t="s">
        <v>20</v>
      </c>
      <c r="J2072" t="s">
        <v>21</v>
      </c>
      <c r="K2072" t="s">
        <v>22</v>
      </c>
      <c r="L2072" t="str">
        <f>LEFT(raw!M2072,8)</f>
        <v>14:28:17</v>
      </c>
      <c r="M2072" t="s">
        <v>20</v>
      </c>
      <c r="N2072" t="s">
        <v>1551</v>
      </c>
      <c r="O2072" t="s">
        <v>1551</v>
      </c>
      <c r="P2072" s="2">
        <f t="shared" si="192"/>
        <v>44552</v>
      </c>
      <c r="Q2072" s="3">
        <f t="shared" si="193"/>
        <v>44561</v>
      </c>
      <c r="R2072" t="str">
        <f t="shared" si="194"/>
        <v>Daily Journey</v>
      </c>
      <c r="S2072" t="str">
        <f t="shared" si="195"/>
        <v>On Time</v>
      </c>
      <c r="T2072" t="str">
        <f>IF(R2072="Permit", J2072, IF(G2072="","NA CO", IF(G2072="00:00:00","NA CO", IF(G2072&lt;E2072,"Early",IF(I2072*1440&gt;=parameter!$C$4,"Overtime","On Time CO")))))</f>
        <v>On Time CO</v>
      </c>
      <c r="U2072" t="str">
        <f t="shared" si="196"/>
        <v/>
      </c>
      <c r="V2072" t="str">
        <f t="shared" si="197"/>
        <v/>
      </c>
    </row>
    <row r="2073" spans="1:22" x14ac:dyDescent="0.3">
      <c r="A2073" t="s">
        <v>515</v>
      </c>
      <c r="B2073" t="s">
        <v>516</v>
      </c>
      <c r="C2073" t="str">
        <f>LEFT(raw!D2073,10)</f>
        <v>2021-12-23</v>
      </c>
      <c r="D2073" t="str">
        <f>LEFT(raw!E2073,8)</f>
        <v>08:30:00</v>
      </c>
      <c r="E2073" t="str">
        <f>LEFT(raw!F2073,8)</f>
        <v>17:30:00</v>
      </c>
      <c r="F2073" t="str">
        <f>LEFT(raw!G2073,8)</f>
        <v>07:55:44</v>
      </c>
      <c r="G2073" t="str">
        <f>LEFT(raw!H2073,8)</f>
        <v>17:39:47</v>
      </c>
      <c r="H2073" t="s">
        <v>19</v>
      </c>
      <c r="I2073" t="s">
        <v>20</v>
      </c>
      <c r="J2073" t="s">
        <v>25</v>
      </c>
      <c r="K2073" t="s">
        <v>26</v>
      </c>
      <c r="L2073" t="str">
        <f>LEFT(raw!M2073,8)</f>
        <v>09:00:00</v>
      </c>
      <c r="M2073" t="s">
        <v>20</v>
      </c>
      <c r="N2073" t="s">
        <v>28</v>
      </c>
      <c r="O2073" t="s">
        <v>28</v>
      </c>
      <c r="P2073" s="2">
        <f t="shared" si="192"/>
        <v>44553</v>
      </c>
      <c r="Q2073" s="3">
        <f t="shared" si="193"/>
        <v>44561</v>
      </c>
      <c r="R2073" t="str">
        <f t="shared" si="194"/>
        <v>Attendance</v>
      </c>
      <c r="S2073" t="str">
        <f t="shared" si="195"/>
        <v>On Time</v>
      </c>
      <c r="T2073" t="str">
        <f>IF(R2073="Permit", J2073, IF(G2073="","NA CO", IF(G2073="00:00:00","NA CO", IF(G2073&lt;E2073,"Early",IF(I2073*1440&gt;=parameter!$C$4,"Overtime","On Time CO")))))</f>
        <v>On Time CO</v>
      </c>
      <c r="U2073" t="str">
        <f t="shared" si="196"/>
        <v/>
      </c>
      <c r="V2073" t="str">
        <f t="shared" si="197"/>
        <v/>
      </c>
    </row>
    <row r="2074" spans="1:22" x14ac:dyDescent="0.3">
      <c r="A2074" t="s">
        <v>515</v>
      </c>
      <c r="B2074" t="s">
        <v>516</v>
      </c>
      <c r="C2074" t="str">
        <f>LEFT(raw!D2074,10)</f>
        <v>2021-12-24</v>
      </c>
      <c r="D2074" t="str">
        <f>LEFT(raw!E2074,8)</f>
        <v>00:00:00</v>
      </c>
      <c r="E2074" t="str">
        <f>LEFT(raw!F2074,8)</f>
        <v>00:00:00</v>
      </c>
      <c r="F2074" t="str">
        <f>LEFT(raw!G2074,8)</f>
        <v>06:24:09</v>
      </c>
      <c r="G2074" t="str">
        <f>LEFT(raw!H2074,8)</f>
        <v>19:04:00</v>
      </c>
      <c r="H2074" t="s">
        <v>19</v>
      </c>
      <c r="I2074" t="s">
        <v>20</v>
      </c>
      <c r="J2074" t="s">
        <v>21</v>
      </c>
      <c r="K2074" t="s">
        <v>22</v>
      </c>
      <c r="L2074" t="str">
        <f>LEFT(raw!M2074,8)</f>
        <v>12:39:51</v>
      </c>
      <c r="M2074" t="s">
        <v>20</v>
      </c>
      <c r="N2074" t="s">
        <v>1551</v>
      </c>
      <c r="O2074" t="s">
        <v>1551</v>
      </c>
      <c r="P2074" s="2">
        <f t="shared" si="192"/>
        <v>44554</v>
      </c>
      <c r="Q2074" s="3">
        <f t="shared" si="193"/>
        <v>44561</v>
      </c>
      <c r="R2074" t="str">
        <f t="shared" si="194"/>
        <v>Daily Journey</v>
      </c>
      <c r="S2074" t="str">
        <f t="shared" si="195"/>
        <v>On Time</v>
      </c>
      <c r="T2074" t="str">
        <f>IF(R2074="Permit", J2074, IF(G2074="","NA CO", IF(G2074="00:00:00","NA CO", IF(G2074&lt;E2074,"Early",IF(I2074*1440&gt;=parameter!$C$4,"Overtime","On Time CO")))))</f>
        <v>On Time CO</v>
      </c>
      <c r="U2074" t="str">
        <f t="shared" si="196"/>
        <v/>
      </c>
      <c r="V2074" t="str">
        <f t="shared" si="197"/>
        <v/>
      </c>
    </row>
    <row r="2075" spans="1:22" x14ac:dyDescent="0.3">
      <c r="A2075" t="s">
        <v>515</v>
      </c>
      <c r="B2075" t="s">
        <v>516</v>
      </c>
      <c r="C2075" t="str">
        <f>LEFT(raw!D2075,10)</f>
        <v>2021-12-25</v>
      </c>
      <c r="D2075" t="str">
        <f>LEFT(raw!E2075,8)</f>
        <v>00:00:00</v>
      </c>
      <c r="E2075" t="str">
        <f>LEFT(raw!F2075,8)</f>
        <v>00:00:00</v>
      </c>
      <c r="F2075" t="str">
        <f>LEFT(raw!G2075,8)</f>
        <v>08:05:08</v>
      </c>
      <c r="G2075" t="str">
        <f>LEFT(raw!H2075,8)</f>
        <v>14:42:39</v>
      </c>
      <c r="H2075" t="s">
        <v>19</v>
      </c>
      <c r="I2075" t="s">
        <v>20</v>
      </c>
      <c r="J2075" t="s">
        <v>21</v>
      </c>
      <c r="K2075" t="s">
        <v>22</v>
      </c>
      <c r="L2075" t="str">
        <f>LEFT(raw!M2075,8)</f>
        <v>06:37:30</v>
      </c>
      <c r="M2075" t="s">
        <v>20</v>
      </c>
      <c r="N2075" t="s">
        <v>5199</v>
      </c>
      <c r="O2075" t="s">
        <v>413</v>
      </c>
      <c r="P2075" s="2">
        <f t="shared" si="192"/>
        <v>44555</v>
      </c>
      <c r="Q2075" s="3">
        <f t="shared" si="193"/>
        <v>44561</v>
      </c>
      <c r="R2075" t="str">
        <f t="shared" si="194"/>
        <v>Daily Journey</v>
      </c>
      <c r="S2075" t="str">
        <f t="shared" si="195"/>
        <v>On Time</v>
      </c>
      <c r="T2075" t="str">
        <f>IF(R2075="Permit", J2075, IF(G2075="","NA CO", IF(G2075="00:00:00","NA CO", IF(G2075&lt;E2075,"Early",IF(I2075*1440&gt;=parameter!$C$4,"Overtime","On Time CO")))))</f>
        <v>On Time CO</v>
      </c>
      <c r="U2075" t="str">
        <f t="shared" si="196"/>
        <v/>
      </c>
      <c r="V2075" t="str">
        <f t="shared" si="197"/>
        <v/>
      </c>
    </row>
    <row r="2076" spans="1:22" x14ac:dyDescent="0.3">
      <c r="A2076" t="s">
        <v>515</v>
      </c>
      <c r="B2076" t="s">
        <v>516</v>
      </c>
      <c r="C2076" t="str">
        <f>LEFT(raw!D2076,10)</f>
        <v>2021-12-27</v>
      </c>
      <c r="D2076" t="str">
        <f>LEFT(raw!E2076,8)</f>
        <v>08:30:00</v>
      </c>
      <c r="E2076" t="str">
        <f>LEFT(raw!F2076,8)</f>
        <v>17:30:00</v>
      </c>
      <c r="F2076" t="str">
        <f>LEFT(raw!G2076,8)</f>
        <v>07:31:15</v>
      </c>
      <c r="G2076" t="str">
        <f>LEFT(raw!H2076,8)</f>
        <v>18:51:41</v>
      </c>
      <c r="H2076" t="s">
        <v>19</v>
      </c>
      <c r="I2076" t="s">
        <v>20</v>
      </c>
      <c r="J2076" t="s">
        <v>25</v>
      </c>
      <c r="K2076" t="s">
        <v>26</v>
      </c>
      <c r="L2076" t="str">
        <f>LEFT(raw!M2076,8)</f>
        <v>09:00:00</v>
      </c>
      <c r="M2076" t="s">
        <v>20</v>
      </c>
      <c r="N2076" t="s">
        <v>28</v>
      </c>
      <c r="O2076" t="s">
        <v>28</v>
      </c>
      <c r="P2076" s="2">
        <f t="shared" si="192"/>
        <v>44557</v>
      </c>
      <c r="Q2076" s="3">
        <f t="shared" si="193"/>
        <v>44561</v>
      </c>
      <c r="R2076" t="str">
        <f t="shared" si="194"/>
        <v>Attendance</v>
      </c>
      <c r="S2076" t="str">
        <f t="shared" si="195"/>
        <v>On Time</v>
      </c>
      <c r="T2076" t="str">
        <f>IF(R2076="Permit", J2076, IF(G2076="","NA CO", IF(G2076="00:00:00","NA CO", IF(G2076&lt;E2076,"Early",IF(I2076*1440&gt;=parameter!$C$4,"Overtime","On Time CO")))))</f>
        <v>On Time CO</v>
      </c>
      <c r="U2076" t="str">
        <f t="shared" si="196"/>
        <v/>
      </c>
      <c r="V2076" t="str">
        <f t="shared" si="197"/>
        <v/>
      </c>
    </row>
    <row r="2077" spans="1:22" x14ac:dyDescent="0.3">
      <c r="A2077" t="s">
        <v>515</v>
      </c>
      <c r="B2077" t="s">
        <v>516</v>
      </c>
      <c r="C2077" t="str">
        <f>LEFT(raw!D2077,10)</f>
        <v>2021-12-28</v>
      </c>
      <c r="D2077" t="str">
        <f>LEFT(raw!E2077,8)</f>
        <v>00:00:00</v>
      </c>
      <c r="E2077" t="str">
        <f>LEFT(raw!F2077,8)</f>
        <v>00:00:00</v>
      </c>
      <c r="F2077" t="str">
        <f>LEFT(raw!G2077,8)</f>
        <v>07:21:03</v>
      </c>
      <c r="G2077" t="str">
        <f>LEFT(raw!H2077,8)</f>
        <v>17:55:20</v>
      </c>
      <c r="H2077" t="s">
        <v>19</v>
      </c>
      <c r="I2077" t="s">
        <v>20</v>
      </c>
      <c r="J2077" t="s">
        <v>21</v>
      </c>
      <c r="K2077" t="s">
        <v>22</v>
      </c>
      <c r="L2077" t="str">
        <f>LEFT(raw!M2077,8)</f>
        <v>10:34:17</v>
      </c>
      <c r="M2077" t="s">
        <v>20</v>
      </c>
      <c r="N2077" t="s">
        <v>1551</v>
      </c>
      <c r="O2077" t="s">
        <v>1551</v>
      </c>
      <c r="P2077" s="2">
        <f t="shared" si="192"/>
        <v>44558</v>
      </c>
      <c r="Q2077" s="3">
        <f t="shared" si="193"/>
        <v>44561</v>
      </c>
      <c r="R2077" t="str">
        <f t="shared" si="194"/>
        <v>Daily Journey</v>
      </c>
      <c r="S2077" t="str">
        <f t="shared" si="195"/>
        <v>On Time</v>
      </c>
      <c r="T2077" t="str">
        <f>IF(R2077="Permit", J2077, IF(G2077="","NA CO", IF(G2077="00:00:00","NA CO", IF(G2077&lt;E2077,"Early",IF(I2077*1440&gt;=parameter!$C$4,"Overtime","On Time CO")))))</f>
        <v>On Time CO</v>
      </c>
      <c r="U2077" t="str">
        <f t="shared" si="196"/>
        <v/>
      </c>
      <c r="V2077" t="str">
        <f t="shared" si="197"/>
        <v/>
      </c>
    </row>
    <row r="2078" spans="1:22" x14ac:dyDescent="0.3">
      <c r="A2078" t="s">
        <v>515</v>
      </c>
      <c r="B2078" t="s">
        <v>516</v>
      </c>
      <c r="C2078" t="str">
        <f>LEFT(raw!D2078,10)</f>
        <v>2021-12-29</v>
      </c>
      <c r="D2078" t="str">
        <f>LEFT(raw!E2078,8)</f>
        <v>08:30:00</v>
      </c>
      <c r="E2078" t="str">
        <f>LEFT(raw!F2078,8)</f>
        <v>17:30:00</v>
      </c>
      <c r="F2078" t="str">
        <f>LEFT(raw!G2078,8)</f>
        <v>07:39:16</v>
      </c>
      <c r="G2078" t="str">
        <f>LEFT(raw!H2078,8)</f>
        <v>22:15:11</v>
      </c>
      <c r="H2078" t="s">
        <v>19</v>
      </c>
      <c r="I2078" t="s">
        <v>20</v>
      </c>
      <c r="J2078" t="s">
        <v>25</v>
      </c>
      <c r="K2078" t="s">
        <v>26</v>
      </c>
      <c r="L2078" t="str">
        <f>LEFT(raw!M2078,8)</f>
        <v>09:00:00</v>
      </c>
      <c r="M2078" t="s">
        <v>20</v>
      </c>
      <c r="N2078" t="s">
        <v>28</v>
      </c>
      <c r="O2078" t="s">
        <v>28</v>
      </c>
      <c r="P2078" s="2">
        <f t="shared" si="192"/>
        <v>44559</v>
      </c>
      <c r="Q2078" s="3">
        <f t="shared" si="193"/>
        <v>44561</v>
      </c>
      <c r="R2078" t="str">
        <f t="shared" si="194"/>
        <v>Attendance</v>
      </c>
      <c r="S2078" t="str">
        <f t="shared" si="195"/>
        <v>On Time</v>
      </c>
      <c r="T2078" t="str">
        <f>IF(R2078="Permit", J2078, IF(G2078="","NA CO", IF(G2078="00:00:00","NA CO", IF(G2078&lt;E2078,"Early",IF(I2078*1440&gt;=parameter!$C$4,"Overtime","On Time CO")))))</f>
        <v>On Time CO</v>
      </c>
      <c r="U2078" t="str">
        <f t="shared" si="196"/>
        <v/>
      </c>
      <c r="V2078" t="str">
        <f t="shared" si="197"/>
        <v/>
      </c>
    </row>
    <row r="2079" spans="1:22" x14ac:dyDescent="0.3">
      <c r="A2079" t="s">
        <v>515</v>
      </c>
      <c r="B2079" t="s">
        <v>516</v>
      </c>
      <c r="C2079" t="str">
        <f>LEFT(raw!D2079,10)</f>
        <v>2021-12-30</v>
      </c>
      <c r="D2079" t="str">
        <f>LEFT(raw!E2079,8)</f>
        <v>00:00:00</v>
      </c>
      <c r="E2079" t="str">
        <f>LEFT(raw!F2079,8)</f>
        <v>00:00:00</v>
      </c>
      <c r="F2079" t="str">
        <f>LEFT(raw!G2079,8)</f>
        <v>07:10:32</v>
      </c>
      <c r="G2079" t="str">
        <f>LEFT(raw!H2079,8)</f>
        <v>18:29:15</v>
      </c>
      <c r="H2079" t="s">
        <v>19</v>
      </c>
      <c r="I2079" t="s">
        <v>20</v>
      </c>
      <c r="J2079" t="s">
        <v>21</v>
      </c>
      <c r="K2079" t="s">
        <v>22</v>
      </c>
      <c r="L2079" t="str">
        <f>LEFT(raw!M2079,8)</f>
        <v>11:18:42</v>
      </c>
      <c r="M2079" t="s">
        <v>20</v>
      </c>
      <c r="N2079" t="s">
        <v>1551</v>
      </c>
      <c r="O2079" t="s">
        <v>1552</v>
      </c>
      <c r="P2079" s="2">
        <f t="shared" si="192"/>
        <v>44560</v>
      </c>
      <c r="Q2079" s="3">
        <f t="shared" si="193"/>
        <v>44561</v>
      </c>
      <c r="R2079" t="str">
        <f t="shared" si="194"/>
        <v>Daily Journey</v>
      </c>
      <c r="S2079" t="str">
        <f t="shared" si="195"/>
        <v>On Time</v>
      </c>
      <c r="T2079" t="str">
        <f>IF(R2079="Permit", J2079, IF(G2079="","NA CO", IF(G2079="00:00:00","NA CO", IF(G2079&lt;E2079,"Early",IF(I2079*1440&gt;=parameter!$C$4,"Overtime","On Time CO")))))</f>
        <v>On Time CO</v>
      </c>
      <c r="U2079" t="str">
        <f t="shared" si="196"/>
        <v/>
      </c>
      <c r="V2079" t="str">
        <f t="shared" si="197"/>
        <v/>
      </c>
    </row>
    <row r="2080" spans="1:22" x14ac:dyDescent="0.3">
      <c r="A2080" t="s">
        <v>515</v>
      </c>
      <c r="B2080" t="s">
        <v>516</v>
      </c>
      <c r="C2080" t="str">
        <f>LEFT(raw!D2080,10)</f>
        <v>2021-12-31</v>
      </c>
      <c r="D2080" t="str">
        <f>LEFT(raw!E2080,8)</f>
        <v>00:00:00</v>
      </c>
      <c r="E2080" t="str">
        <f>LEFT(raw!F2080,8)</f>
        <v>00:00:00</v>
      </c>
      <c r="F2080" t="str">
        <f>LEFT(raw!G2080,8)</f>
        <v>00:00:00</v>
      </c>
      <c r="G2080" t="str">
        <f>LEFT(raw!H2080,8)</f>
        <v>00:00:00</v>
      </c>
      <c r="H2080" t="s">
        <v>21</v>
      </c>
      <c r="I2080" t="s">
        <v>20</v>
      </c>
      <c r="J2080" t="s">
        <v>99</v>
      </c>
      <c r="K2080" t="s">
        <v>100</v>
      </c>
      <c r="L2080" t="str">
        <f>LEFT(raw!M2080,8)</f>
        <v>00:00:00</v>
      </c>
      <c r="M2080" t="s">
        <v>20</v>
      </c>
      <c r="N2080" t="s">
        <v>7814</v>
      </c>
      <c r="O2080" t="s">
        <v>7814</v>
      </c>
      <c r="P2080" s="2">
        <f t="shared" si="192"/>
        <v>44561</v>
      </c>
      <c r="Q2080" s="3">
        <f t="shared" si="193"/>
        <v>44561</v>
      </c>
      <c r="R2080" t="str">
        <f t="shared" si="194"/>
        <v>Permit</v>
      </c>
      <c r="S2080" t="str">
        <f t="shared" si="195"/>
        <v>Leave</v>
      </c>
      <c r="T2080" t="str">
        <f>IF(R2080="Permit", J2080, IF(G2080="","NA CO", IF(G2080="00:00:00","NA CO", IF(G2080&lt;E2080,"Early",IF(I2080*1440&gt;=parameter!$C$4,"Overtime","On Time CO")))))</f>
        <v>Pending/Rejected</v>
      </c>
      <c r="U2080" t="str">
        <f t="shared" si="196"/>
        <v/>
      </c>
      <c r="V2080" t="str">
        <f t="shared" si="197"/>
        <v/>
      </c>
    </row>
    <row r="2081" spans="1:22" x14ac:dyDescent="0.3">
      <c r="A2081" t="s">
        <v>7816</v>
      </c>
      <c r="B2081" t="s">
        <v>7817</v>
      </c>
      <c r="C2081" t="str">
        <f>LEFT(raw!D2081,10)</f>
        <v>2021-12-09</v>
      </c>
      <c r="D2081" t="str">
        <f>LEFT(raw!E2081,8)</f>
        <v>08:30:00</v>
      </c>
      <c r="E2081" t="str">
        <f>LEFT(raw!F2081,8)</f>
        <v>17:30:00</v>
      </c>
      <c r="F2081" t="str">
        <f>LEFT(raw!G2081,8)</f>
        <v>07:34:08</v>
      </c>
      <c r="G2081" t="str">
        <f>LEFT(raw!H2081,8)</f>
        <v>18:11:27</v>
      </c>
      <c r="H2081" t="s">
        <v>19</v>
      </c>
      <c r="I2081" t="s">
        <v>20</v>
      </c>
      <c r="J2081" t="s">
        <v>25</v>
      </c>
      <c r="K2081" t="s">
        <v>26</v>
      </c>
      <c r="L2081" t="str">
        <f>LEFT(raw!M2081,8)</f>
        <v>09:00:00</v>
      </c>
      <c r="M2081" t="s">
        <v>20</v>
      </c>
      <c r="N2081" t="s">
        <v>28</v>
      </c>
      <c r="O2081" t="s">
        <v>28</v>
      </c>
      <c r="P2081" s="2">
        <f t="shared" si="192"/>
        <v>44539</v>
      </c>
      <c r="Q2081" s="3">
        <f t="shared" si="193"/>
        <v>44561</v>
      </c>
      <c r="R2081" t="str">
        <f t="shared" si="194"/>
        <v>Attendance</v>
      </c>
      <c r="S2081" t="str">
        <f t="shared" si="195"/>
        <v>On Time</v>
      </c>
      <c r="T2081" t="str">
        <f>IF(R2081="Permit", J2081, IF(G2081="","NA CO", IF(G2081="00:00:00","NA CO", IF(G2081&lt;E2081,"Early",IF(I2081*1440&gt;=parameter!$C$4,"Overtime","On Time CO")))))</f>
        <v>On Time CO</v>
      </c>
      <c r="U2081" t="str">
        <f t="shared" si="196"/>
        <v/>
      </c>
      <c r="V2081" t="str">
        <f t="shared" si="197"/>
        <v/>
      </c>
    </row>
    <row r="2082" spans="1:22" x14ac:dyDescent="0.3">
      <c r="A2082" t="s">
        <v>7816</v>
      </c>
      <c r="B2082" t="s">
        <v>7817</v>
      </c>
      <c r="C2082" t="str">
        <f>LEFT(raw!D2082,10)</f>
        <v>2021-12-10</v>
      </c>
      <c r="D2082" t="str">
        <f>LEFT(raw!E2082,8)</f>
        <v>08:30:00</v>
      </c>
      <c r="E2082" t="str">
        <f>LEFT(raw!F2082,8)</f>
        <v>17:30:00</v>
      </c>
      <c r="F2082" t="str">
        <f>LEFT(raw!G2082,8)</f>
        <v>07:14:35</v>
      </c>
      <c r="G2082" t="str">
        <f>LEFT(raw!H2082,8)</f>
        <v>17:32:35</v>
      </c>
      <c r="H2082" t="s">
        <v>19</v>
      </c>
      <c r="I2082" t="s">
        <v>20</v>
      </c>
      <c r="J2082" t="s">
        <v>25</v>
      </c>
      <c r="K2082" t="s">
        <v>26</v>
      </c>
      <c r="L2082" t="str">
        <f>LEFT(raw!M2082,8)</f>
        <v>09:00:00</v>
      </c>
      <c r="M2082" t="s">
        <v>20</v>
      </c>
      <c r="N2082" t="s">
        <v>28</v>
      </c>
      <c r="O2082" t="s">
        <v>28</v>
      </c>
      <c r="P2082" s="2">
        <f t="shared" si="192"/>
        <v>44540</v>
      </c>
      <c r="Q2082" s="3">
        <f t="shared" si="193"/>
        <v>44561</v>
      </c>
      <c r="R2082" t="str">
        <f t="shared" si="194"/>
        <v>Attendance</v>
      </c>
      <c r="S2082" t="str">
        <f t="shared" si="195"/>
        <v>On Time</v>
      </c>
      <c r="T2082" t="str">
        <f>IF(R2082="Permit", J2082, IF(G2082="","NA CO", IF(G2082="00:00:00","NA CO", IF(G2082&lt;E2082,"Early",IF(I2082*1440&gt;=parameter!$C$4,"Overtime","On Time CO")))))</f>
        <v>On Time CO</v>
      </c>
      <c r="U2082" t="str">
        <f t="shared" si="196"/>
        <v/>
      </c>
      <c r="V2082" t="str">
        <f t="shared" si="197"/>
        <v/>
      </c>
    </row>
    <row r="2083" spans="1:22" x14ac:dyDescent="0.3">
      <c r="A2083" t="s">
        <v>7816</v>
      </c>
      <c r="B2083" t="s">
        <v>7817</v>
      </c>
      <c r="C2083" t="str">
        <f>LEFT(raw!D2083,10)</f>
        <v>2021-12-13</v>
      </c>
      <c r="D2083" t="str">
        <f>LEFT(raw!E2083,8)</f>
        <v>08:30:00</v>
      </c>
      <c r="E2083" t="str">
        <f>LEFT(raw!F2083,8)</f>
        <v>17:30:00</v>
      </c>
      <c r="F2083" t="str">
        <f>LEFT(raw!G2083,8)</f>
        <v>07:00:26</v>
      </c>
      <c r="G2083" t="str">
        <f>LEFT(raw!H2083,8)</f>
        <v>17:32:52</v>
      </c>
      <c r="H2083" t="s">
        <v>19</v>
      </c>
      <c r="I2083" t="s">
        <v>20</v>
      </c>
      <c r="J2083" t="s">
        <v>25</v>
      </c>
      <c r="K2083" t="s">
        <v>26</v>
      </c>
      <c r="L2083" t="str">
        <f>LEFT(raw!M2083,8)</f>
        <v>09:00:00</v>
      </c>
      <c r="M2083" t="s">
        <v>20</v>
      </c>
      <c r="N2083" t="s">
        <v>28</v>
      </c>
      <c r="O2083" t="s">
        <v>28</v>
      </c>
      <c r="P2083" s="2">
        <f t="shared" si="192"/>
        <v>44543</v>
      </c>
      <c r="Q2083" s="3">
        <f t="shared" si="193"/>
        <v>44561</v>
      </c>
      <c r="R2083" t="str">
        <f t="shared" si="194"/>
        <v>Attendance</v>
      </c>
      <c r="S2083" t="str">
        <f t="shared" si="195"/>
        <v>On Time</v>
      </c>
      <c r="T2083" t="str">
        <f>IF(R2083="Permit", J2083, IF(G2083="","NA CO", IF(G2083="00:00:00","NA CO", IF(G2083&lt;E2083,"Early",IF(I2083*1440&gt;=parameter!$C$4,"Overtime","On Time CO")))))</f>
        <v>On Time CO</v>
      </c>
      <c r="U2083" t="str">
        <f t="shared" si="196"/>
        <v/>
      </c>
      <c r="V2083" t="str">
        <f t="shared" si="197"/>
        <v/>
      </c>
    </row>
    <row r="2084" spans="1:22" x14ac:dyDescent="0.3">
      <c r="A2084" t="s">
        <v>7816</v>
      </c>
      <c r="B2084" t="s">
        <v>7817</v>
      </c>
      <c r="C2084" t="str">
        <f>LEFT(raw!D2084,10)</f>
        <v>2021-12-14</v>
      </c>
      <c r="D2084" t="str">
        <f>LEFT(raw!E2084,8)</f>
        <v>08:30:00</v>
      </c>
      <c r="E2084" t="str">
        <f>LEFT(raw!F2084,8)</f>
        <v>17:30:00</v>
      </c>
      <c r="F2084" t="str">
        <f>LEFT(raw!G2084,8)</f>
        <v>07:21:22</v>
      </c>
      <c r="G2084" t="str">
        <f>LEFT(raw!H2084,8)</f>
        <v>17:38:38</v>
      </c>
      <c r="H2084" t="s">
        <v>19</v>
      </c>
      <c r="I2084" t="s">
        <v>20</v>
      </c>
      <c r="J2084" t="s">
        <v>25</v>
      </c>
      <c r="K2084" t="s">
        <v>26</v>
      </c>
      <c r="L2084" t="str">
        <f>LEFT(raw!M2084,8)</f>
        <v>09:00:00</v>
      </c>
      <c r="M2084" t="s">
        <v>20</v>
      </c>
      <c r="N2084" t="s">
        <v>28</v>
      </c>
      <c r="O2084" t="s">
        <v>28</v>
      </c>
      <c r="P2084" s="2">
        <f t="shared" si="192"/>
        <v>44544</v>
      </c>
      <c r="Q2084" s="3">
        <f t="shared" si="193"/>
        <v>44561</v>
      </c>
      <c r="R2084" t="str">
        <f t="shared" si="194"/>
        <v>Attendance</v>
      </c>
      <c r="S2084" t="str">
        <f t="shared" si="195"/>
        <v>On Time</v>
      </c>
      <c r="T2084" t="str">
        <f>IF(R2084="Permit", J2084, IF(G2084="","NA CO", IF(G2084="00:00:00","NA CO", IF(G2084&lt;E2084,"Early",IF(I2084*1440&gt;=parameter!$C$4,"Overtime","On Time CO")))))</f>
        <v>On Time CO</v>
      </c>
      <c r="U2084" t="str">
        <f t="shared" si="196"/>
        <v/>
      </c>
      <c r="V2084" t="str">
        <f t="shared" si="197"/>
        <v/>
      </c>
    </row>
    <row r="2085" spans="1:22" x14ac:dyDescent="0.3">
      <c r="A2085" t="s">
        <v>7816</v>
      </c>
      <c r="B2085" t="s">
        <v>7817</v>
      </c>
      <c r="C2085" t="str">
        <f>LEFT(raw!D2085,10)</f>
        <v>2021-12-15</v>
      </c>
      <c r="D2085" t="str">
        <f>LEFT(raw!E2085,8)</f>
        <v>08:30:00</v>
      </c>
      <c r="E2085" t="str">
        <f>LEFT(raw!F2085,8)</f>
        <v>17:30:00</v>
      </c>
      <c r="F2085" t="str">
        <f>LEFT(raw!G2085,8)</f>
        <v>07:27:29</v>
      </c>
      <c r="G2085" t="str">
        <f>LEFT(raw!H2085,8)</f>
        <v>00:00:00</v>
      </c>
      <c r="H2085" t="s">
        <v>19</v>
      </c>
      <c r="I2085" t="s">
        <v>20</v>
      </c>
      <c r="J2085" t="s">
        <v>25</v>
      </c>
      <c r="K2085" t="s">
        <v>26</v>
      </c>
      <c r="L2085" t="str">
        <f>LEFT(raw!M2085,8)</f>
        <v>00:00:00</v>
      </c>
      <c r="M2085" t="s">
        <v>20</v>
      </c>
      <c r="N2085" t="s">
        <v>28</v>
      </c>
      <c r="O2085" t="s">
        <v>21</v>
      </c>
      <c r="P2085" s="2">
        <f t="shared" si="192"/>
        <v>44545</v>
      </c>
      <c r="Q2085" s="3">
        <f t="shared" si="193"/>
        <v>44561</v>
      </c>
      <c r="R2085" t="str">
        <f t="shared" si="194"/>
        <v>Attendance</v>
      </c>
      <c r="S2085" t="str">
        <f t="shared" si="195"/>
        <v>On Time</v>
      </c>
      <c r="T2085" t="str">
        <f>IF(R2085="Permit", J2085, IF(G2085="","NA CO", IF(G2085="00:00:00","NA CO", IF(G2085&lt;E2085,"Early",IF(I2085*1440&gt;=parameter!$C$4,"Overtime","On Time CO")))))</f>
        <v>NA CO</v>
      </c>
      <c r="U2085" t="str">
        <f t="shared" si="196"/>
        <v/>
      </c>
      <c r="V2085" t="str">
        <f t="shared" si="197"/>
        <v/>
      </c>
    </row>
    <row r="2086" spans="1:22" x14ac:dyDescent="0.3">
      <c r="A2086" t="s">
        <v>7816</v>
      </c>
      <c r="B2086" t="s">
        <v>7817</v>
      </c>
      <c r="C2086" t="str">
        <f>LEFT(raw!D2086,10)</f>
        <v>2021-12-16</v>
      </c>
      <c r="D2086" t="str">
        <f>LEFT(raw!E2086,8)</f>
        <v>08:30:00</v>
      </c>
      <c r="E2086" t="str">
        <f>LEFT(raw!F2086,8)</f>
        <v>17:30:00</v>
      </c>
      <c r="F2086" t="str">
        <f>LEFT(raw!G2086,8)</f>
        <v>07:05:08</v>
      </c>
      <c r="G2086" t="str">
        <f>LEFT(raw!H2086,8)</f>
        <v>18:09:42</v>
      </c>
      <c r="H2086" t="s">
        <v>19</v>
      </c>
      <c r="I2086" t="s">
        <v>20</v>
      </c>
      <c r="J2086" t="s">
        <v>25</v>
      </c>
      <c r="K2086" t="s">
        <v>26</v>
      </c>
      <c r="L2086" t="str">
        <f>LEFT(raw!M2086,8)</f>
        <v>09:00:00</v>
      </c>
      <c r="M2086" t="s">
        <v>20</v>
      </c>
      <c r="N2086" t="s">
        <v>28</v>
      </c>
      <c r="O2086" t="s">
        <v>28</v>
      </c>
      <c r="P2086" s="2">
        <f t="shared" si="192"/>
        <v>44546</v>
      </c>
      <c r="Q2086" s="3">
        <f t="shared" si="193"/>
        <v>44561</v>
      </c>
      <c r="R2086" t="str">
        <f t="shared" si="194"/>
        <v>Attendance</v>
      </c>
      <c r="S2086" t="str">
        <f t="shared" si="195"/>
        <v>On Time</v>
      </c>
      <c r="T2086" t="str">
        <f>IF(R2086="Permit", J2086, IF(G2086="","NA CO", IF(G2086="00:00:00","NA CO", IF(G2086&lt;E2086,"Early",IF(I2086*1440&gt;=parameter!$C$4,"Overtime","On Time CO")))))</f>
        <v>On Time CO</v>
      </c>
      <c r="U2086" t="str">
        <f t="shared" si="196"/>
        <v/>
      </c>
      <c r="V2086" t="str">
        <f t="shared" si="197"/>
        <v/>
      </c>
    </row>
    <row r="2087" spans="1:22" x14ac:dyDescent="0.3">
      <c r="A2087" t="s">
        <v>7816</v>
      </c>
      <c r="B2087" t="s">
        <v>7817</v>
      </c>
      <c r="C2087" t="str">
        <f>LEFT(raw!D2087,10)</f>
        <v>2021-12-17</v>
      </c>
      <c r="D2087" t="str">
        <f>LEFT(raw!E2087,8)</f>
        <v>08:30:00</v>
      </c>
      <c r="E2087" t="str">
        <f>LEFT(raw!F2087,8)</f>
        <v>17:30:00</v>
      </c>
      <c r="F2087" t="str">
        <f>LEFT(raw!G2087,8)</f>
        <v>07:29:04</v>
      </c>
      <c r="G2087" t="str">
        <f>LEFT(raw!H2087,8)</f>
        <v>17:38:26</v>
      </c>
      <c r="H2087" t="s">
        <v>19</v>
      </c>
      <c r="I2087" t="s">
        <v>20</v>
      </c>
      <c r="J2087" t="s">
        <v>25</v>
      </c>
      <c r="K2087" t="s">
        <v>26</v>
      </c>
      <c r="L2087" t="str">
        <f>LEFT(raw!M2087,8)</f>
        <v>09:00:00</v>
      </c>
      <c r="M2087" t="s">
        <v>20</v>
      </c>
      <c r="N2087" t="s">
        <v>28</v>
      </c>
      <c r="O2087" t="s">
        <v>28</v>
      </c>
      <c r="P2087" s="2">
        <f t="shared" si="192"/>
        <v>44547</v>
      </c>
      <c r="Q2087" s="3">
        <f t="shared" si="193"/>
        <v>44561</v>
      </c>
      <c r="R2087" t="str">
        <f t="shared" si="194"/>
        <v>Attendance</v>
      </c>
      <c r="S2087" t="str">
        <f t="shared" si="195"/>
        <v>On Time</v>
      </c>
      <c r="T2087" t="str">
        <f>IF(R2087="Permit", J2087, IF(G2087="","NA CO", IF(G2087="00:00:00","NA CO", IF(G2087&lt;E2087,"Early",IF(I2087*1440&gt;=parameter!$C$4,"Overtime","On Time CO")))))</f>
        <v>On Time CO</v>
      </c>
      <c r="U2087" t="str">
        <f t="shared" si="196"/>
        <v/>
      </c>
      <c r="V2087" t="str">
        <f t="shared" si="197"/>
        <v/>
      </c>
    </row>
    <row r="2088" spans="1:22" x14ac:dyDescent="0.3">
      <c r="A2088" t="s">
        <v>7816</v>
      </c>
      <c r="B2088" t="s">
        <v>7817</v>
      </c>
      <c r="C2088" t="str">
        <f>LEFT(raw!D2088,10)</f>
        <v>2021-12-20</v>
      </c>
      <c r="D2088" t="str">
        <f>LEFT(raw!E2088,8)</f>
        <v>08:30:00</v>
      </c>
      <c r="E2088" t="str">
        <f>LEFT(raw!F2088,8)</f>
        <v>17:30:00</v>
      </c>
      <c r="F2088" t="str">
        <f>LEFT(raw!G2088,8)</f>
        <v>16:11:45</v>
      </c>
      <c r="G2088" t="str">
        <f>LEFT(raw!H2088,8)</f>
        <v>17:31:11</v>
      </c>
      <c r="H2088" t="s">
        <v>19</v>
      </c>
      <c r="I2088" t="s">
        <v>7832</v>
      </c>
      <c r="J2088" t="s">
        <v>32</v>
      </c>
      <c r="K2088" t="s">
        <v>26</v>
      </c>
      <c r="L2088" t="str">
        <f>LEFT(raw!M2088,8)</f>
        <v>09:00:00</v>
      </c>
      <c r="M2088" t="s">
        <v>20</v>
      </c>
      <c r="N2088" t="s">
        <v>28</v>
      </c>
      <c r="O2088" t="s">
        <v>28</v>
      </c>
      <c r="P2088" s="2">
        <f t="shared" si="192"/>
        <v>44550</v>
      </c>
      <c r="Q2088" s="3">
        <f t="shared" si="193"/>
        <v>44561</v>
      </c>
      <c r="R2088" t="str">
        <f t="shared" si="194"/>
        <v>Attendance</v>
      </c>
      <c r="S2088" t="str">
        <f t="shared" si="195"/>
        <v>Late</v>
      </c>
      <c r="T2088" t="str">
        <f>IF(R2088="Permit", J2088, IF(G2088="","NA CO", IF(G2088="00:00:00","NA CO", IF(G2088&lt;E2088,"Early",IF(I2088*1440&gt;=parameter!$C$4,"Overtime","On Time CO")))))</f>
        <v>Overtime</v>
      </c>
      <c r="U2088" t="str">
        <f t="shared" si="196"/>
        <v>07:41:45</v>
      </c>
      <c r="V2088" t="str">
        <f t="shared" si="197"/>
        <v>00:00:00</v>
      </c>
    </row>
    <row r="2089" spans="1:22" x14ac:dyDescent="0.3">
      <c r="A2089" t="s">
        <v>7816</v>
      </c>
      <c r="B2089" t="s">
        <v>7817</v>
      </c>
      <c r="C2089" t="str">
        <f>LEFT(raw!D2089,10)</f>
        <v>2021-12-21</v>
      </c>
      <c r="D2089" t="str">
        <f>LEFT(raw!E2089,8)</f>
        <v>08:30:00</v>
      </c>
      <c r="E2089" t="str">
        <f>LEFT(raw!F2089,8)</f>
        <v>17:30:00</v>
      </c>
      <c r="F2089" t="str">
        <f>LEFT(raw!G2089,8)</f>
        <v>07:35:20</v>
      </c>
      <c r="G2089" t="str">
        <f>LEFT(raw!H2089,8)</f>
        <v>17:46:47</v>
      </c>
      <c r="H2089" t="s">
        <v>19</v>
      </c>
      <c r="I2089" t="s">
        <v>20</v>
      </c>
      <c r="J2089" t="s">
        <v>25</v>
      </c>
      <c r="K2089" t="s">
        <v>26</v>
      </c>
      <c r="L2089" t="str">
        <f>LEFT(raw!M2089,8)</f>
        <v>09:00:00</v>
      </c>
      <c r="M2089" t="s">
        <v>20</v>
      </c>
      <c r="N2089" t="s">
        <v>28</v>
      </c>
      <c r="O2089" t="s">
        <v>28</v>
      </c>
      <c r="P2089" s="2">
        <f t="shared" si="192"/>
        <v>44551</v>
      </c>
      <c r="Q2089" s="3">
        <f t="shared" si="193"/>
        <v>44561</v>
      </c>
      <c r="R2089" t="str">
        <f t="shared" si="194"/>
        <v>Attendance</v>
      </c>
      <c r="S2089" t="str">
        <f t="shared" si="195"/>
        <v>On Time</v>
      </c>
      <c r="T2089" t="str">
        <f>IF(R2089="Permit", J2089, IF(G2089="","NA CO", IF(G2089="00:00:00","NA CO", IF(G2089&lt;E2089,"Early",IF(I2089*1440&gt;=parameter!$C$4,"Overtime","On Time CO")))))</f>
        <v>On Time CO</v>
      </c>
      <c r="U2089" t="str">
        <f t="shared" si="196"/>
        <v/>
      </c>
      <c r="V2089" t="str">
        <f t="shared" si="197"/>
        <v/>
      </c>
    </row>
    <row r="2090" spans="1:22" x14ac:dyDescent="0.3">
      <c r="A2090" t="s">
        <v>7816</v>
      </c>
      <c r="B2090" t="s">
        <v>7817</v>
      </c>
      <c r="C2090" t="str">
        <f>LEFT(raw!D2090,10)</f>
        <v>2021-12-22</v>
      </c>
      <c r="D2090" t="str">
        <f>LEFT(raw!E2090,8)</f>
        <v>08:30:00</v>
      </c>
      <c r="E2090" t="str">
        <f>LEFT(raw!F2090,8)</f>
        <v>17:30:00</v>
      </c>
      <c r="F2090" t="str">
        <f>LEFT(raw!G2090,8)</f>
        <v>07:30:48</v>
      </c>
      <c r="G2090" t="str">
        <f>LEFT(raw!H2090,8)</f>
        <v>17:31:00</v>
      </c>
      <c r="H2090" t="s">
        <v>19</v>
      </c>
      <c r="I2090" t="s">
        <v>20</v>
      </c>
      <c r="J2090" t="s">
        <v>25</v>
      </c>
      <c r="K2090" t="s">
        <v>26</v>
      </c>
      <c r="L2090" t="str">
        <f>LEFT(raw!M2090,8)</f>
        <v>09:00:00</v>
      </c>
      <c r="M2090" t="s">
        <v>20</v>
      </c>
      <c r="N2090" t="s">
        <v>28</v>
      </c>
      <c r="O2090" t="s">
        <v>28</v>
      </c>
      <c r="P2090" s="2">
        <f t="shared" si="192"/>
        <v>44552</v>
      </c>
      <c r="Q2090" s="3">
        <f t="shared" si="193"/>
        <v>44561</v>
      </c>
      <c r="R2090" t="str">
        <f t="shared" si="194"/>
        <v>Attendance</v>
      </c>
      <c r="S2090" t="str">
        <f t="shared" si="195"/>
        <v>On Time</v>
      </c>
      <c r="T2090" t="str">
        <f>IF(R2090="Permit", J2090, IF(G2090="","NA CO", IF(G2090="00:00:00","NA CO", IF(G2090&lt;E2090,"Early",IF(I2090*1440&gt;=parameter!$C$4,"Overtime","On Time CO")))))</f>
        <v>On Time CO</v>
      </c>
      <c r="U2090" t="str">
        <f t="shared" si="196"/>
        <v/>
      </c>
      <c r="V2090" t="str">
        <f t="shared" si="197"/>
        <v/>
      </c>
    </row>
    <row r="2091" spans="1:22" x14ac:dyDescent="0.3">
      <c r="A2091" t="s">
        <v>7816</v>
      </c>
      <c r="B2091" t="s">
        <v>7817</v>
      </c>
      <c r="C2091" t="str">
        <f>LEFT(raw!D2091,10)</f>
        <v>2021-12-23</v>
      </c>
      <c r="D2091" t="str">
        <f>LEFT(raw!E2091,8)</f>
        <v>08:30:00</v>
      </c>
      <c r="E2091" t="str">
        <f>LEFT(raw!F2091,8)</f>
        <v>17:30:00</v>
      </c>
      <c r="F2091" t="str">
        <f>LEFT(raw!G2091,8)</f>
        <v>07:26:23</v>
      </c>
      <c r="G2091" t="str">
        <f>LEFT(raw!H2091,8)</f>
        <v>17:57:14</v>
      </c>
      <c r="H2091" t="s">
        <v>19</v>
      </c>
      <c r="I2091" t="s">
        <v>20</v>
      </c>
      <c r="J2091" t="s">
        <v>25</v>
      </c>
      <c r="K2091" t="s">
        <v>26</v>
      </c>
      <c r="L2091" t="str">
        <f>LEFT(raw!M2091,8)</f>
        <v>09:00:00</v>
      </c>
      <c r="M2091" t="s">
        <v>20</v>
      </c>
      <c r="N2091" t="s">
        <v>28</v>
      </c>
      <c r="O2091" t="s">
        <v>28</v>
      </c>
      <c r="P2091" s="2">
        <f t="shared" si="192"/>
        <v>44553</v>
      </c>
      <c r="Q2091" s="3">
        <f t="shared" si="193"/>
        <v>44561</v>
      </c>
      <c r="R2091" t="str">
        <f t="shared" si="194"/>
        <v>Attendance</v>
      </c>
      <c r="S2091" t="str">
        <f t="shared" si="195"/>
        <v>On Time</v>
      </c>
      <c r="T2091" t="str">
        <f>IF(R2091="Permit", J2091, IF(G2091="","NA CO", IF(G2091="00:00:00","NA CO", IF(G2091&lt;E2091,"Early",IF(I2091*1440&gt;=parameter!$C$4,"Overtime","On Time CO")))))</f>
        <v>On Time CO</v>
      </c>
      <c r="U2091" t="str">
        <f t="shared" si="196"/>
        <v/>
      </c>
      <c r="V2091" t="str">
        <f t="shared" si="197"/>
        <v/>
      </c>
    </row>
    <row r="2092" spans="1:22" x14ac:dyDescent="0.3">
      <c r="A2092" t="s">
        <v>7816</v>
      </c>
      <c r="B2092" t="s">
        <v>7817</v>
      </c>
      <c r="C2092" t="str">
        <f>LEFT(raw!D2092,10)</f>
        <v>2021-12-24</v>
      </c>
      <c r="D2092" t="str">
        <f>LEFT(raw!E2092,8)</f>
        <v>08:30:00</v>
      </c>
      <c r="E2092" t="str">
        <f>LEFT(raw!F2092,8)</f>
        <v>17:30:00</v>
      </c>
      <c r="F2092" t="str">
        <f>LEFT(raw!G2092,8)</f>
        <v>07:32:36</v>
      </c>
      <c r="G2092" t="str">
        <f>LEFT(raw!H2092,8)</f>
        <v>17:39:22</v>
      </c>
      <c r="H2092" t="s">
        <v>19</v>
      </c>
      <c r="I2092" t="s">
        <v>20</v>
      </c>
      <c r="J2092" t="s">
        <v>25</v>
      </c>
      <c r="K2092" t="s">
        <v>26</v>
      </c>
      <c r="L2092" t="str">
        <f>LEFT(raw!M2092,8)</f>
        <v>09:00:00</v>
      </c>
      <c r="M2092" t="s">
        <v>20</v>
      </c>
      <c r="N2092" t="s">
        <v>28</v>
      </c>
      <c r="O2092" t="s">
        <v>28</v>
      </c>
      <c r="P2092" s="2">
        <f t="shared" si="192"/>
        <v>44554</v>
      </c>
      <c r="Q2092" s="3">
        <f t="shared" si="193"/>
        <v>44561</v>
      </c>
      <c r="R2092" t="str">
        <f t="shared" si="194"/>
        <v>Attendance</v>
      </c>
      <c r="S2092" t="str">
        <f t="shared" si="195"/>
        <v>On Time</v>
      </c>
      <c r="T2092" t="str">
        <f>IF(R2092="Permit", J2092, IF(G2092="","NA CO", IF(G2092="00:00:00","NA CO", IF(G2092&lt;E2092,"Early",IF(I2092*1440&gt;=parameter!$C$4,"Overtime","On Time CO")))))</f>
        <v>On Time CO</v>
      </c>
      <c r="U2092" t="str">
        <f t="shared" si="196"/>
        <v/>
      </c>
      <c r="V2092" t="str">
        <f t="shared" si="197"/>
        <v/>
      </c>
    </row>
    <row r="2093" spans="1:22" x14ac:dyDescent="0.3">
      <c r="A2093" t="s">
        <v>7816</v>
      </c>
      <c r="B2093" t="s">
        <v>7817</v>
      </c>
      <c r="C2093" t="str">
        <f>LEFT(raw!D2093,10)</f>
        <v>2021-12-27</v>
      </c>
      <c r="D2093" t="str">
        <f>LEFT(raw!E2093,8)</f>
        <v>08:30:00</v>
      </c>
      <c r="E2093" t="str">
        <f>LEFT(raw!F2093,8)</f>
        <v>17:30:00</v>
      </c>
      <c r="F2093" t="str">
        <f>LEFT(raw!G2093,8)</f>
        <v>07:11:14</v>
      </c>
      <c r="G2093" t="str">
        <f>LEFT(raw!H2093,8)</f>
        <v>17:31:25</v>
      </c>
      <c r="H2093" t="s">
        <v>19</v>
      </c>
      <c r="I2093" t="s">
        <v>20</v>
      </c>
      <c r="J2093" t="s">
        <v>25</v>
      </c>
      <c r="K2093" t="s">
        <v>26</v>
      </c>
      <c r="L2093" t="str">
        <f>LEFT(raw!M2093,8)</f>
        <v>09:00:00</v>
      </c>
      <c r="M2093" t="s">
        <v>20</v>
      </c>
      <c r="N2093" t="s">
        <v>28</v>
      </c>
      <c r="O2093" t="s">
        <v>28</v>
      </c>
      <c r="P2093" s="2">
        <f t="shared" si="192"/>
        <v>44557</v>
      </c>
      <c r="Q2093" s="3">
        <f t="shared" si="193"/>
        <v>44561</v>
      </c>
      <c r="R2093" t="str">
        <f t="shared" si="194"/>
        <v>Attendance</v>
      </c>
      <c r="S2093" t="str">
        <f t="shared" si="195"/>
        <v>On Time</v>
      </c>
      <c r="T2093" t="str">
        <f>IF(R2093="Permit", J2093, IF(G2093="","NA CO", IF(G2093="00:00:00","NA CO", IF(G2093&lt;E2093,"Early",IF(I2093*1440&gt;=parameter!$C$4,"Overtime","On Time CO")))))</f>
        <v>On Time CO</v>
      </c>
      <c r="U2093" t="str">
        <f t="shared" si="196"/>
        <v/>
      </c>
      <c r="V2093" t="str">
        <f t="shared" si="197"/>
        <v/>
      </c>
    </row>
    <row r="2094" spans="1:22" x14ac:dyDescent="0.3">
      <c r="A2094" t="s">
        <v>7816</v>
      </c>
      <c r="B2094" t="s">
        <v>7817</v>
      </c>
      <c r="C2094" t="str">
        <f>LEFT(raw!D2094,10)</f>
        <v>2021-12-28</v>
      </c>
      <c r="D2094" t="str">
        <f>LEFT(raw!E2094,8)</f>
        <v>08:30:00</v>
      </c>
      <c r="E2094" t="str">
        <f>LEFT(raw!F2094,8)</f>
        <v>17:30:00</v>
      </c>
      <c r="F2094" t="str">
        <f>LEFT(raw!G2094,8)</f>
        <v>07:40:06</v>
      </c>
      <c r="G2094" t="str">
        <f>LEFT(raw!H2094,8)</f>
        <v>18:09:23</v>
      </c>
      <c r="H2094" t="s">
        <v>19</v>
      </c>
      <c r="I2094" t="s">
        <v>20</v>
      </c>
      <c r="J2094" t="s">
        <v>25</v>
      </c>
      <c r="K2094" t="s">
        <v>26</v>
      </c>
      <c r="L2094" t="str">
        <f>LEFT(raw!M2094,8)</f>
        <v>09:00:00</v>
      </c>
      <c r="M2094" t="s">
        <v>20</v>
      </c>
      <c r="N2094" t="s">
        <v>28</v>
      </c>
      <c r="O2094" t="s">
        <v>28</v>
      </c>
      <c r="P2094" s="2">
        <f t="shared" si="192"/>
        <v>44558</v>
      </c>
      <c r="Q2094" s="3">
        <f t="shared" si="193"/>
        <v>44561</v>
      </c>
      <c r="R2094" t="str">
        <f t="shared" si="194"/>
        <v>Attendance</v>
      </c>
      <c r="S2094" t="str">
        <f t="shared" si="195"/>
        <v>On Time</v>
      </c>
      <c r="T2094" t="str">
        <f>IF(R2094="Permit", J2094, IF(G2094="","NA CO", IF(G2094="00:00:00","NA CO", IF(G2094&lt;E2094,"Early",IF(I2094*1440&gt;=parameter!$C$4,"Overtime","On Time CO")))))</f>
        <v>On Time CO</v>
      </c>
      <c r="U2094" t="str">
        <f t="shared" si="196"/>
        <v/>
      </c>
      <c r="V2094" t="str">
        <f t="shared" si="197"/>
        <v/>
      </c>
    </row>
    <row r="2095" spans="1:22" x14ac:dyDescent="0.3">
      <c r="A2095" t="s">
        <v>7816</v>
      </c>
      <c r="B2095" t="s">
        <v>7817</v>
      </c>
      <c r="C2095" t="str">
        <f>LEFT(raw!D2095,10)</f>
        <v>2021-12-29</v>
      </c>
      <c r="D2095" t="str">
        <f>LEFT(raw!E2095,8)</f>
        <v>08:30:00</v>
      </c>
      <c r="E2095" t="str">
        <f>LEFT(raw!F2095,8)</f>
        <v>17:30:00</v>
      </c>
      <c r="F2095" t="str">
        <f>LEFT(raw!G2095,8)</f>
        <v>07:33:12</v>
      </c>
      <c r="G2095" t="str">
        <f>LEFT(raw!H2095,8)</f>
        <v>18:09:02</v>
      </c>
      <c r="H2095" t="s">
        <v>19</v>
      </c>
      <c r="I2095" t="s">
        <v>20</v>
      </c>
      <c r="J2095" t="s">
        <v>25</v>
      </c>
      <c r="K2095" t="s">
        <v>26</v>
      </c>
      <c r="L2095" t="str">
        <f>LEFT(raw!M2095,8)</f>
        <v>09:00:00</v>
      </c>
      <c r="M2095" t="s">
        <v>20</v>
      </c>
      <c r="N2095" t="s">
        <v>28</v>
      </c>
      <c r="O2095" t="s">
        <v>28</v>
      </c>
      <c r="P2095" s="2">
        <f t="shared" si="192"/>
        <v>44559</v>
      </c>
      <c r="Q2095" s="3">
        <f t="shared" si="193"/>
        <v>44561</v>
      </c>
      <c r="R2095" t="str">
        <f t="shared" si="194"/>
        <v>Attendance</v>
      </c>
      <c r="S2095" t="str">
        <f t="shared" si="195"/>
        <v>On Time</v>
      </c>
      <c r="T2095" t="str">
        <f>IF(R2095="Permit", J2095, IF(G2095="","NA CO", IF(G2095="00:00:00","NA CO", IF(G2095&lt;E2095,"Early",IF(I2095*1440&gt;=parameter!$C$4,"Overtime","On Time CO")))))</f>
        <v>On Time CO</v>
      </c>
      <c r="U2095" t="str">
        <f t="shared" si="196"/>
        <v/>
      </c>
      <c r="V2095" t="str">
        <f t="shared" si="197"/>
        <v/>
      </c>
    </row>
    <row r="2096" spans="1:22" x14ac:dyDescent="0.3">
      <c r="A2096" t="s">
        <v>7816</v>
      </c>
      <c r="B2096" t="s">
        <v>7817</v>
      </c>
      <c r="C2096" t="str">
        <f>LEFT(raw!D2096,10)</f>
        <v>2021-12-30</v>
      </c>
      <c r="D2096" t="str">
        <f>LEFT(raw!E2096,8)</f>
        <v>08:30:00</v>
      </c>
      <c r="E2096" t="str">
        <f>LEFT(raw!F2096,8)</f>
        <v>17:30:00</v>
      </c>
      <c r="F2096" t="str">
        <f>LEFT(raw!G2096,8)</f>
        <v>06:59:47</v>
      </c>
      <c r="G2096" t="str">
        <f>LEFT(raw!H2096,8)</f>
        <v>17:36:23</v>
      </c>
      <c r="H2096" t="s">
        <v>19</v>
      </c>
      <c r="I2096" t="s">
        <v>20</v>
      </c>
      <c r="J2096" t="s">
        <v>25</v>
      </c>
      <c r="K2096" t="s">
        <v>26</v>
      </c>
      <c r="L2096" t="str">
        <f>LEFT(raw!M2096,8)</f>
        <v>09:00:00</v>
      </c>
      <c r="M2096" t="s">
        <v>20</v>
      </c>
      <c r="N2096" t="s">
        <v>28</v>
      </c>
      <c r="O2096" t="s">
        <v>28</v>
      </c>
      <c r="P2096" s="2">
        <f t="shared" si="192"/>
        <v>44560</v>
      </c>
      <c r="Q2096" s="3">
        <f t="shared" si="193"/>
        <v>44561</v>
      </c>
      <c r="R2096" t="str">
        <f t="shared" si="194"/>
        <v>Attendance</v>
      </c>
      <c r="S2096" t="str">
        <f t="shared" si="195"/>
        <v>On Time</v>
      </c>
      <c r="T2096" t="str">
        <f>IF(R2096="Permit", J2096, IF(G2096="","NA CO", IF(G2096="00:00:00","NA CO", IF(G2096&lt;E2096,"Early",IF(I2096*1440&gt;=parameter!$C$4,"Overtime","On Time CO")))))</f>
        <v>On Time CO</v>
      </c>
      <c r="U2096" t="str">
        <f t="shared" si="196"/>
        <v/>
      </c>
      <c r="V2096" t="str">
        <f t="shared" si="197"/>
        <v/>
      </c>
    </row>
    <row r="2097" spans="1:22" x14ac:dyDescent="0.3">
      <c r="A2097" t="s">
        <v>7816</v>
      </c>
      <c r="B2097" t="s">
        <v>7817</v>
      </c>
      <c r="C2097" t="str">
        <f>LEFT(raw!D2097,10)</f>
        <v>2021-12-31</v>
      </c>
      <c r="D2097" t="str">
        <f>LEFT(raw!E2097,8)</f>
        <v>08:30:00</v>
      </c>
      <c r="E2097" t="str">
        <f>LEFT(raw!F2097,8)</f>
        <v>17:30:00</v>
      </c>
      <c r="F2097" t="str">
        <f>LEFT(raw!G2097,8)</f>
        <v>07:34:05</v>
      </c>
      <c r="G2097" t="str">
        <f>LEFT(raw!H2097,8)</f>
        <v>17:06:38</v>
      </c>
      <c r="H2097" t="s">
        <v>19</v>
      </c>
      <c r="I2097" t="s">
        <v>20</v>
      </c>
      <c r="J2097" t="s">
        <v>25</v>
      </c>
      <c r="K2097" t="s">
        <v>26</v>
      </c>
      <c r="L2097" t="str">
        <f>LEFT(raw!M2097,8)</f>
        <v>09:00:00</v>
      </c>
      <c r="M2097" t="s">
        <v>20</v>
      </c>
      <c r="N2097" t="s">
        <v>28</v>
      </c>
      <c r="O2097" t="s">
        <v>28</v>
      </c>
      <c r="P2097" s="2">
        <f t="shared" si="192"/>
        <v>44561</v>
      </c>
      <c r="Q2097" s="3">
        <f t="shared" si="193"/>
        <v>44561</v>
      </c>
      <c r="R2097" t="str">
        <f t="shared" si="194"/>
        <v>Attendance</v>
      </c>
      <c r="S2097" t="str">
        <f t="shared" si="195"/>
        <v>On Time</v>
      </c>
      <c r="T2097" t="str">
        <f>IF(R2097="Permit", J2097, IF(G2097="","NA CO", IF(G2097="00:00:00","NA CO", IF(G2097&lt;E2097,"Early",IF(I2097*1440&gt;=parameter!$C$4,"Overtime","On Time CO")))))</f>
        <v>Early</v>
      </c>
      <c r="U2097" t="str">
        <f t="shared" si="196"/>
        <v/>
      </c>
      <c r="V2097" t="str">
        <f t="shared" si="197"/>
        <v/>
      </c>
    </row>
    <row r="2098" spans="1:22" x14ac:dyDescent="0.3">
      <c r="A2098" t="s">
        <v>519</v>
      </c>
      <c r="B2098" t="s">
        <v>520</v>
      </c>
      <c r="C2098" t="str">
        <f>LEFT(raw!D2098,10)</f>
        <v>2021-12-01</v>
      </c>
      <c r="D2098" t="str">
        <f>LEFT(raw!E2098,8)</f>
        <v>07:30:00</v>
      </c>
      <c r="E2098" t="str">
        <f>LEFT(raw!F2098,8)</f>
        <v>16:00:00</v>
      </c>
      <c r="F2098" t="str">
        <f>LEFT(raw!G2098,8)</f>
        <v>08:09:44</v>
      </c>
      <c r="G2098" t="str">
        <f>LEFT(raw!H2098,8)</f>
        <v>00:00:00</v>
      </c>
      <c r="H2098" t="s">
        <v>19</v>
      </c>
      <c r="I2098" t="s">
        <v>7855</v>
      </c>
      <c r="J2098" t="s">
        <v>32</v>
      </c>
      <c r="K2098" t="s">
        <v>26</v>
      </c>
      <c r="L2098" t="str">
        <f>LEFT(raw!M2098,8)</f>
        <v>00:00:00</v>
      </c>
      <c r="M2098" t="s">
        <v>20</v>
      </c>
      <c r="N2098" t="s">
        <v>28</v>
      </c>
      <c r="O2098" t="s">
        <v>21</v>
      </c>
      <c r="P2098" s="2">
        <f t="shared" si="192"/>
        <v>44531</v>
      </c>
      <c r="Q2098" s="3">
        <f t="shared" si="193"/>
        <v>44561</v>
      </c>
      <c r="R2098" t="str">
        <f t="shared" si="194"/>
        <v>Attendance</v>
      </c>
      <c r="S2098" t="str">
        <f t="shared" si="195"/>
        <v>Late</v>
      </c>
      <c r="T2098" t="str">
        <f>IF(R2098="Permit", J2098, IF(G2098="","NA CO", IF(G2098="00:00:00","NA CO", IF(G2098&lt;E2098,"Early",IF(I2098*1440&gt;=parameter!$C$4,"Overtime","On Time CO")))))</f>
        <v>NA CO</v>
      </c>
      <c r="U2098" t="str">
        <f t="shared" si="196"/>
        <v>00:39:44</v>
      </c>
      <c r="V2098" t="str">
        <f t="shared" si="197"/>
        <v/>
      </c>
    </row>
    <row r="2099" spans="1:22" x14ac:dyDescent="0.3">
      <c r="A2099" t="s">
        <v>519</v>
      </c>
      <c r="B2099" t="s">
        <v>520</v>
      </c>
      <c r="C2099" t="str">
        <f>LEFT(raw!D2099,10)</f>
        <v>2021-12-02</v>
      </c>
      <c r="D2099" t="str">
        <f>LEFT(raw!E2099,8)</f>
        <v>07:30:00</v>
      </c>
      <c r="E2099" t="str">
        <f>LEFT(raw!F2099,8)</f>
        <v>16:30:00</v>
      </c>
      <c r="F2099" t="str">
        <f>LEFT(raw!G2099,8)</f>
        <v>08:23:52</v>
      </c>
      <c r="G2099" t="str">
        <f>LEFT(raw!H2099,8)</f>
        <v>00:00:00</v>
      </c>
      <c r="H2099" t="s">
        <v>19</v>
      </c>
      <c r="I2099" t="s">
        <v>2588</v>
      </c>
      <c r="J2099" t="s">
        <v>32</v>
      </c>
      <c r="K2099" t="s">
        <v>26</v>
      </c>
      <c r="L2099" t="str">
        <f>LEFT(raw!M2099,8)</f>
        <v>00:00:00</v>
      </c>
      <c r="M2099" t="s">
        <v>20</v>
      </c>
      <c r="N2099" t="s">
        <v>28</v>
      </c>
      <c r="O2099" t="s">
        <v>21</v>
      </c>
      <c r="P2099" s="2">
        <f t="shared" si="192"/>
        <v>44532</v>
      </c>
      <c r="Q2099" s="3">
        <f t="shared" si="193"/>
        <v>44561</v>
      </c>
      <c r="R2099" t="str">
        <f t="shared" si="194"/>
        <v>Attendance</v>
      </c>
      <c r="S2099" t="str">
        <f t="shared" si="195"/>
        <v>Late</v>
      </c>
      <c r="T2099" t="str">
        <f>IF(R2099="Permit", J2099, IF(G2099="","NA CO", IF(G2099="00:00:00","NA CO", IF(G2099&lt;E2099,"Early",IF(I2099*1440&gt;=parameter!$C$4,"Overtime","On Time CO")))))</f>
        <v>NA CO</v>
      </c>
      <c r="U2099" t="str">
        <f t="shared" si="196"/>
        <v>00:53:52</v>
      </c>
      <c r="V2099" t="str">
        <f t="shared" si="197"/>
        <v/>
      </c>
    </row>
    <row r="2100" spans="1:22" x14ac:dyDescent="0.3">
      <c r="A2100" t="s">
        <v>519</v>
      </c>
      <c r="B2100" t="s">
        <v>520</v>
      </c>
      <c r="C2100" t="str">
        <f>LEFT(raw!D2100,10)</f>
        <v>2021-12-03</v>
      </c>
      <c r="D2100" t="str">
        <f>LEFT(raw!E2100,8)</f>
        <v>07:30:00</v>
      </c>
      <c r="E2100" t="str">
        <f>LEFT(raw!F2100,8)</f>
        <v>16:30:00</v>
      </c>
      <c r="F2100" t="str">
        <f>LEFT(raw!G2100,8)</f>
        <v>08:24:27</v>
      </c>
      <c r="G2100" t="str">
        <f>LEFT(raw!H2100,8)</f>
        <v>00:00:00</v>
      </c>
      <c r="H2100" t="s">
        <v>19</v>
      </c>
      <c r="I2100" t="s">
        <v>7859</v>
      </c>
      <c r="J2100" t="s">
        <v>32</v>
      </c>
      <c r="K2100" t="s">
        <v>26</v>
      </c>
      <c r="L2100" t="str">
        <f>LEFT(raw!M2100,8)</f>
        <v>00:00:00</v>
      </c>
      <c r="M2100" t="s">
        <v>20</v>
      </c>
      <c r="N2100" t="s">
        <v>28</v>
      </c>
      <c r="O2100" t="s">
        <v>21</v>
      </c>
      <c r="P2100" s="2">
        <f t="shared" si="192"/>
        <v>44533</v>
      </c>
      <c r="Q2100" s="3">
        <f t="shared" si="193"/>
        <v>44561</v>
      </c>
      <c r="R2100" t="str">
        <f t="shared" si="194"/>
        <v>Attendance</v>
      </c>
      <c r="S2100" t="str">
        <f t="shared" si="195"/>
        <v>Late</v>
      </c>
      <c r="T2100" t="str">
        <f>IF(R2100="Permit", J2100, IF(G2100="","NA CO", IF(G2100="00:00:00","NA CO", IF(G2100&lt;E2100,"Early",IF(I2100*1440&gt;=parameter!$C$4,"Overtime","On Time CO")))))</f>
        <v>NA CO</v>
      </c>
      <c r="U2100" t="str">
        <f t="shared" si="196"/>
        <v>00:54:27</v>
      </c>
      <c r="V2100" t="str">
        <f t="shared" si="197"/>
        <v/>
      </c>
    </row>
    <row r="2101" spans="1:22" x14ac:dyDescent="0.3">
      <c r="A2101" t="s">
        <v>519</v>
      </c>
      <c r="B2101" t="s">
        <v>520</v>
      </c>
      <c r="C2101" t="str">
        <f>LEFT(raw!D2101,10)</f>
        <v>2021-12-06</v>
      </c>
      <c r="D2101" t="str">
        <f>LEFT(raw!E2101,8)</f>
        <v>00:00:00</v>
      </c>
      <c r="E2101" t="str">
        <f>LEFT(raw!F2101,8)</f>
        <v>00:00:00</v>
      </c>
      <c r="F2101" t="str">
        <f>LEFT(raw!G2101,8)</f>
        <v>07:58:38</v>
      </c>
      <c r="G2101" t="str">
        <f>LEFT(raw!H2101,8)</f>
        <v/>
      </c>
      <c r="H2101" t="s">
        <v>19</v>
      </c>
      <c r="I2101" t="s">
        <v>20</v>
      </c>
      <c r="J2101" t="s">
        <v>21</v>
      </c>
      <c r="K2101" t="s">
        <v>22</v>
      </c>
      <c r="L2101" t="str">
        <f>LEFT(raw!M2101,8)</f>
        <v>00:00:00</v>
      </c>
      <c r="M2101" t="s">
        <v>20</v>
      </c>
      <c r="N2101" t="s">
        <v>521</v>
      </c>
      <c r="P2101" s="2">
        <f t="shared" si="192"/>
        <v>44536</v>
      </c>
      <c r="Q2101" s="3">
        <f t="shared" si="193"/>
        <v>44561</v>
      </c>
      <c r="R2101" t="str">
        <f t="shared" si="194"/>
        <v>Daily Journey</v>
      </c>
      <c r="S2101" t="str">
        <f t="shared" si="195"/>
        <v>On Time</v>
      </c>
      <c r="T2101" t="str">
        <f>IF(R2101="Permit", J2101, IF(G2101="","NA CO", IF(G2101="00:00:00","NA CO", IF(G2101&lt;E2101,"Early",IF(I2101*1440&gt;=parameter!$C$4,"Overtime","On Time CO")))))</f>
        <v>NA CO</v>
      </c>
      <c r="U2101" t="str">
        <f t="shared" si="196"/>
        <v/>
      </c>
      <c r="V2101" t="str">
        <f t="shared" si="197"/>
        <v/>
      </c>
    </row>
    <row r="2102" spans="1:22" x14ac:dyDescent="0.3">
      <c r="A2102" t="s">
        <v>519</v>
      </c>
      <c r="B2102" t="s">
        <v>520</v>
      </c>
      <c r="C2102" t="str">
        <f>LEFT(raw!D2102,10)</f>
        <v>2021-12-07</v>
      </c>
      <c r="D2102" t="str">
        <f>LEFT(raw!E2102,8)</f>
        <v>00:00:00</v>
      </c>
      <c r="E2102" t="str">
        <f>LEFT(raw!F2102,8)</f>
        <v>00:00:00</v>
      </c>
      <c r="F2102" t="str">
        <f>LEFT(raw!G2102,8)</f>
        <v>08:30:36</v>
      </c>
      <c r="G2102" t="str">
        <f>LEFT(raw!H2102,8)</f>
        <v/>
      </c>
      <c r="H2102" t="s">
        <v>19</v>
      </c>
      <c r="I2102" t="s">
        <v>20</v>
      </c>
      <c r="J2102" t="s">
        <v>21</v>
      </c>
      <c r="K2102" t="s">
        <v>22</v>
      </c>
      <c r="L2102" t="str">
        <f>LEFT(raw!M2102,8)</f>
        <v>00:00:00</v>
      </c>
      <c r="M2102" t="s">
        <v>20</v>
      </c>
      <c r="N2102" t="s">
        <v>521</v>
      </c>
      <c r="P2102" s="2">
        <f t="shared" si="192"/>
        <v>44537</v>
      </c>
      <c r="Q2102" s="3">
        <f t="shared" si="193"/>
        <v>44561</v>
      </c>
      <c r="R2102" t="str">
        <f t="shared" si="194"/>
        <v>Daily Journey</v>
      </c>
      <c r="S2102" t="str">
        <f t="shared" si="195"/>
        <v>On Time</v>
      </c>
      <c r="T2102" t="str">
        <f>IF(R2102="Permit", J2102, IF(G2102="","NA CO", IF(G2102="00:00:00","NA CO", IF(G2102&lt;E2102,"Early",IF(I2102*1440&gt;=parameter!$C$4,"Overtime","On Time CO")))))</f>
        <v>NA CO</v>
      </c>
      <c r="U2102" t="str">
        <f t="shared" si="196"/>
        <v/>
      </c>
      <c r="V2102" t="str">
        <f t="shared" si="197"/>
        <v/>
      </c>
    </row>
    <row r="2103" spans="1:22" x14ac:dyDescent="0.3">
      <c r="A2103" t="s">
        <v>519</v>
      </c>
      <c r="B2103" t="s">
        <v>520</v>
      </c>
      <c r="C2103" t="str">
        <f>LEFT(raw!D2103,10)</f>
        <v>2021-12-08</v>
      </c>
      <c r="D2103" t="str">
        <f>LEFT(raw!E2103,8)</f>
        <v>00:00:00</v>
      </c>
      <c r="E2103" t="str">
        <f>LEFT(raw!F2103,8)</f>
        <v>00:00:00</v>
      </c>
      <c r="F2103" t="str">
        <f>LEFT(raw!G2103,8)</f>
        <v>08:30:45</v>
      </c>
      <c r="G2103" t="str">
        <f>LEFT(raw!H2103,8)</f>
        <v/>
      </c>
      <c r="H2103" t="s">
        <v>19</v>
      </c>
      <c r="I2103" t="s">
        <v>20</v>
      </c>
      <c r="J2103" t="s">
        <v>21</v>
      </c>
      <c r="K2103" t="s">
        <v>22</v>
      </c>
      <c r="L2103" t="str">
        <f>LEFT(raw!M2103,8)</f>
        <v>00:00:00</v>
      </c>
      <c r="M2103" t="s">
        <v>20</v>
      </c>
      <c r="N2103" t="s">
        <v>521</v>
      </c>
      <c r="P2103" s="2">
        <f t="shared" si="192"/>
        <v>44538</v>
      </c>
      <c r="Q2103" s="3">
        <f t="shared" si="193"/>
        <v>44561</v>
      </c>
      <c r="R2103" t="str">
        <f t="shared" si="194"/>
        <v>Daily Journey</v>
      </c>
      <c r="S2103" t="str">
        <f t="shared" si="195"/>
        <v>On Time</v>
      </c>
      <c r="T2103" t="str">
        <f>IF(R2103="Permit", J2103, IF(G2103="","NA CO", IF(G2103="00:00:00","NA CO", IF(G2103&lt;E2103,"Early",IF(I2103*1440&gt;=parameter!$C$4,"Overtime","On Time CO")))))</f>
        <v>NA CO</v>
      </c>
      <c r="U2103" t="str">
        <f t="shared" si="196"/>
        <v/>
      </c>
      <c r="V2103" t="str">
        <f t="shared" si="197"/>
        <v/>
      </c>
    </row>
    <row r="2104" spans="1:22" x14ac:dyDescent="0.3">
      <c r="A2104" t="s">
        <v>519</v>
      </c>
      <c r="B2104" t="s">
        <v>520</v>
      </c>
      <c r="C2104" t="str">
        <f>LEFT(raw!D2104,10)</f>
        <v>2021-12-09</v>
      </c>
      <c r="D2104" t="str">
        <f>LEFT(raw!E2104,8)</f>
        <v>00:00:00</v>
      </c>
      <c r="E2104" t="str">
        <f>LEFT(raw!F2104,8)</f>
        <v>00:00:00</v>
      </c>
      <c r="F2104" t="str">
        <f>LEFT(raw!G2104,8)</f>
        <v>08:25:13</v>
      </c>
      <c r="G2104" t="str">
        <f>LEFT(raw!H2104,8)</f>
        <v/>
      </c>
      <c r="H2104" t="s">
        <v>19</v>
      </c>
      <c r="I2104" t="s">
        <v>20</v>
      </c>
      <c r="J2104" t="s">
        <v>21</v>
      </c>
      <c r="K2104" t="s">
        <v>22</v>
      </c>
      <c r="L2104" t="str">
        <f>LEFT(raw!M2104,8)</f>
        <v>00:00:00</v>
      </c>
      <c r="M2104" t="s">
        <v>20</v>
      </c>
      <c r="N2104" t="s">
        <v>521</v>
      </c>
      <c r="P2104" s="2">
        <f t="shared" si="192"/>
        <v>44539</v>
      </c>
      <c r="Q2104" s="3">
        <f t="shared" si="193"/>
        <v>44561</v>
      </c>
      <c r="R2104" t="str">
        <f t="shared" si="194"/>
        <v>Daily Journey</v>
      </c>
      <c r="S2104" t="str">
        <f t="shared" si="195"/>
        <v>On Time</v>
      </c>
      <c r="T2104" t="str">
        <f>IF(R2104="Permit", J2104, IF(G2104="","NA CO", IF(G2104="00:00:00","NA CO", IF(G2104&lt;E2104,"Early",IF(I2104*1440&gt;=parameter!$C$4,"Overtime","On Time CO")))))</f>
        <v>NA CO</v>
      </c>
      <c r="U2104" t="str">
        <f t="shared" si="196"/>
        <v/>
      </c>
      <c r="V2104" t="str">
        <f t="shared" si="197"/>
        <v/>
      </c>
    </row>
    <row r="2105" spans="1:22" x14ac:dyDescent="0.3">
      <c r="A2105" t="s">
        <v>519</v>
      </c>
      <c r="B2105" t="s">
        <v>520</v>
      </c>
      <c r="C2105" t="str">
        <f>LEFT(raw!D2105,10)</f>
        <v>2021-12-10</v>
      </c>
      <c r="D2105" t="str">
        <f>LEFT(raw!E2105,8)</f>
        <v>00:00:00</v>
      </c>
      <c r="E2105" t="str">
        <f>LEFT(raw!F2105,8)</f>
        <v>00:00:00</v>
      </c>
      <c r="F2105" t="str">
        <f>LEFT(raw!G2105,8)</f>
        <v>08:22:42</v>
      </c>
      <c r="G2105" t="str">
        <f>LEFT(raw!H2105,8)</f>
        <v/>
      </c>
      <c r="H2105" t="s">
        <v>19</v>
      </c>
      <c r="I2105" t="s">
        <v>20</v>
      </c>
      <c r="J2105" t="s">
        <v>21</v>
      </c>
      <c r="K2105" t="s">
        <v>22</v>
      </c>
      <c r="L2105" t="str">
        <f>LEFT(raw!M2105,8)</f>
        <v>00:00:00</v>
      </c>
      <c r="M2105" t="s">
        <v>20</v>
      </c>
      <c r="N2105" t="s">
        <v>521</v>
      </c>
      <c r="P2105" s="2">
        <f t="shared" si="192"/>
        <v>44540</v>
      </c>
      <c r="Q2105" s="3">
        <f t="shared" si="193"/>
        <v>44561</v>
      </c>
      <c r="R2105" t="str">
        <f t="shared" si="194"/>
        <v>Daily Journey</v>
      </c>
      <c r="S2105" t="str">
        <f t="shared" si="195"/>
        <v>On Time</v>
      </c>
      <c r="T2105" t="str">
        <f>IF(R2105="Permit", J2105, IF(G2105="","NA CO", IF(G2105="00:00:00","NA CO", IF(G2105&lt;E2105,"Early",IF(I2105*1440&gt;=parameter!$C$4,"Overtime","On Time CO")))))</f>
        <v>NA CO</v>
      </c>
      <c r="U2105" t="str">
        <f t="shared" si="196"/>
        <v/>
      </c>
      <c r="V2105" t="str">
        <f t="shared" si="197"/>
        <v/>
      </c>
    </row>
    <row r="2106" spans="1:22" x14ac:dyDescent="0.3">
      <c r="A2106" t="s">
        <v>519</v>
      </c>
      <c r="B2106" t="s">
        <v>520</v>
      </c>
      <c r="C2106" t="str">
        <f>LEFT(raw!D2106,10)</f>
        <v>2021-12-13</v>
      </c>
      <c r="D2106" t="str">
        <f>LEFT(raw!E2106,8)</f>
        <v>00:00:00</v>
      </c>
      <c r="E2106" t="str">
        <f>LEFT(raw!F2106,8)</f>
        <v>00:00:00</v>
      </c>
      <c r="F2106" t="str">
        <f>LEFT(raw!G2106,8)</f>
        <v>08:08:01</v>
      </c>
      <c r="G2106" t="str">
        <f>LEFT(raw!H2106,8)</f>
        <v/>
      </c>
      <c r="H2106" t="s">
        <v>19</v>
      </c>
      <c r="I2106" t="s">
        <v>20</v>
      </c>
      <c r="J2106" t="s">
        <v>21</v>
      </c>
      <c r="K2106" t="s">
        <v>22</v>
      </c>
      <c r="L2106" t="str">
        <f>LEFT(raw!M2106,8)</f>
        <v>00:00:00</v>
      </c>
      <c r="M2106" t="s">
        <v>20</v>
      </c>
      <c r="N2106" t="s">
        <v>521</v>
      </c>
      <c r="P2106" s="2">
        <f t="shared" si="192"/>
        <v>44543</v>
      </c>
      <c r="Q2106" s="3">
        <f t="shared" si="193"/>
        <v>44561</v>
      </c>
      <c r="R2106" t="str">
        <f t="shared" si="194"/>
        <v>Daily Journey</v>
      </c>
      <c r="S2106" t="str">
        <f t="shared" si="195"/>
        <v>On Time</v>
      </c>
      <c r="T2106" t="str">
        <f>IF(R2106="Permit", J2106, IF(G2106="","NA CO", IF(G2106="00:00:00","NA CO", IF(G2106&lt;E2106,"Early",IF(I2106*1440&gt;=parameter!$C$4,"Overtime","On Time CO")))))</f>
        <v>NA CO</v>
      </c>
      <c r="U2106" t="str">
        <f t="shared" si="196"/>
        <v/>
      </c>
      <c r="V2106" t="str">
        <f t="shared" si="197"/>
        <v/>
      </c>
    </row>
    <row r="2107" spans="1:22" x14ac:dyDescent="0.3">
      <c r="A2107" t="s">
        <v>519</v>
      </c>
      <c r="B2107" t="s">
        <v>520</v>
      </c>
      <c r="C2107" t="str">
        <f>LEFT(raw!D2107,10)</f>
        <v>2021-12-15</v>
      </c>
      <c r="D2107" t="str">
        <f>LEFT(raw!E2107,8)</f>
        <v>07:30:00</v>
      </c>
      <c r="E2107" t="str">
        <f>LEFT(raw!F2107,8)</f>
        <v>16:00:00</v>
      </c>
      <c r="F2107" t="str">
        <f>LEFT(raw!G2107,8)</f>
        <v>08:15:11</v>
      </c>
      <c r="G2107" t="str">
        <f>LEFT(raw!H2107,8)</f>
        <v>17:48:13</v>
      </c>
      <c r="H2107" t="s">
        <v>19</v>
      </c>
      <c r="I2107" t="s">
        <v>7874</v>
      </c>
      <c r="J2107" t="s">
        <v>32</v>
      </c>
      <c r="K2107" t="s">
        <v>26</v>
      </c>
      <c r="L2107" t="str">
        <f>LEFT(raw!M2107,8)</f>
        <v>08:30:00</v>
      </c>
      <c r="M2107" t="s">
        <v>20</v>
      </c>
      <c r="N2107" t="s">
        <v>28</v>
      </c>
      <c r="O2107" t="s">
        <v>28</v>
      </c>
      <c r="P2107" s="2">
        <f t="shared" si="192"/>
        <v>44545</v>
      </c>
      <c r="Q2107" s="3">
        <f t="shared" si="193"/>
        <v>44561</v>
      </c>
      <c r="R2107" t="str">
        <f t="shared" si="194"/>
        <v>Attendance</v>
      </c>
      <c r="S2107" t="str">
        <f t="shared" si="195"/>
        <v>Late</v>
      </c>
      <c r="T2107" t="str">
        <f>IF(R2107="Permit", J2107, IF(G2107="","NA CO", IF(G2107="00:00:00","NA CO", IF(G2107&lt;E2107,"Early",IF(I2107*1440&gt;=parameter!$C$4,"Overtime","On Time CO")))))</f>
        <v>On Time CO</v>
      </c>
      <c r="U2107" t="str">
        <f t="shared" si="196"/>
        <v>00:45:11</v>
      </c>
      <c r="V2107" t="str">
        <f t="shared" si="197"/>
        <v/>
      </c>
    </row>
    <row r="2108" spans="1:22" x14ac:dyDescent="0.3">
      <c r="A2108" t="s">
        <v>519</v>
      </c>
      <c r="B2108" t="s">
        <v>520</v>
      </c>
      <c r="C2108" t="str">
        <f>LEFT(raw!D2108,10)</f>
        <v>2021-12-16</v>
      </c>
      <c r="D2108" t="str">
        <f>LEFT(raw!E2108,8)</f>
        <v>07:30:00</v>
      </c>
      <c r="E2108" t="str">
        <f>LEFT(raw!F2108,8)</f>
        <v>16:30:00</v>
      </c>
      <c r="F2108" t="str">
        <f>LEFT(raw!G2108,8)</f>
        <v>08:07:46</v>
      </c>
      <c r="G2108" t="str">
        <f>LEFT(raw!H2108,8)</f>
        <v>00:00:00</v>
      </c>
      <c r="H2108" t="s">
        <v>19</v>
      </c>
      <c r="I2108" t="s">
        <v>7876</v>
      </c>
      <c r="J2108" t="s">
        <v>32</v>
      </c>
      <c r="K2108" t="s">
        <v>26</v>
      </c>
      <c r="L2108" t="str">
        <f>LEFT(raw!M2108,8)</f>
        <v>00:00:00</v>
      </c>
      <c r="M2108" t="s">
        <v>20</v>
      </c>
      <c r="N2108" t="s">
        <v>28</v>
      </c>
      <c r="O2108" t="s">
        <v>21</v>
      </c>
      <c r="P2108" s="2">
        <f t="shared" si="192"/>
        <v>44546</v>
      </c>
      <c r="Q2108" s="3">
        <f t="shared" si="193"/>
        <v>44561</v>
      </c>
      <c r="R2108" t="str">
        <f t="shared" si="194"/>
        <v>Attendance</v>
      </c>
      <c r="S2108" t="str">
        <f t="shared" si="195"/>
        <v>Late</v>
      </c>
      <c r="T2108" t="str">
        <f>IF(R2108="Permit", J2108, IF(G2108="","NA CO", IF(G2108="00:00:00","NA CO", IF(G2108&lt;E2108,"Early",IF(I2108*1440&gt;=parameter!$C$4,"Overtime","On Time CO")))))</f>
        <v>NA CO</v>
      </c>
      <c r="U2108" t="str">
        <f t="shared" si="196"/>
        <v>00:37:46</v>
      </c>
      <c r="V2108" t="str">
        <f t="shared" si="197"/>
        <v/>
      </c>
    </row>
    <row r="2109" spans="1:22" x14ac:dyDescent="0.3">
      <c r="A2109" t="s">
        <v>519</v>
      </c>
      <c r="B2109" t="s">
        <v>520</v>
      </c>
      <c r="C2109" t="str">
        <f>LEFT(raw!D2109,10)</f>
        <v>2021-12-17</v>
      </c>
      <c r="D2109" t="str">
        <f>LEFT(raw!E2109,8)</f>
        <v>07:30:00</v>
      </c>
      <c r="E2109" t="str">
        <f>LEFT(raw!F2109,8)</f>
        <v>16:30:00</v>
      </c>
      <c r="F2109" t="str">
        <f>LEFT(raw!G2109,8)</f>
        <v>08:21:23</v>
      </c>
      <c r="G2109" t="str">
        <f>LEFT(raw!H2109,8)</f>
        <v>00:00:00</v>
      </c>
      <c r="H2109" t="s">
        <v>19</v>
      </c>
      <c r="I2109" t="s">
        <v>7878</v>
      </c>
      <c r="J2109" t="s">
        <v>32</v>
      </c>
      <c r="K2109" t="s">
        <v>26</v>
      </c>
      <c r="L2109" t="str">
        <f>LEFT(raw!M2109,8)</f>
        <v>00:00:00</v>
      </c>
      <c r="M2109" t="s">
        <v>20</v>
      </c>
      <c r="N2109" t="s">
        <v>28</v>
      </c>
      <c r="O2109" t="s">
        <v>21</v>
      </c>
      <c r="P2109" s="2">
        <f t="shared" si="192"/>
        <v>44547</v>
      </c>
      <c r="Q2109" s="3">
        <f t="shared" si="193"/>
        <v>44561</v>
      </c>
      <c r="R2109" t="str">
        <f t="shared" si="194"/>
        <v>Attendance</v>
      </c>
      <c r="S2109" t="str">
        <f t="shared" si="195"/>
        <v>Late</v>
      </c>
      <c r="T2109" t="str">
        <f>IF(R2109="Permit", J2109, IF(G2109="","NA CO", IF(G2109="00:00:00","NA CO", IF(G2109&lt;E2109,"Early",IF(I2109*1440&gt;=parameter!$C$4,"Overtime","On Time CO")))))</f>
        <v>NA CO</v>
      </c>
      <c r="U2109" t="str">
        <f t="shared" si="196"/>
        <v>00:51:23</v>
      </c>
      <c r="V2109" t="str">
        <f t="shared" si="197"/>
        <v/>
      </c>
    </row>
    <row r="2110" spans="1:22" x14ac:dyDescent="0.3">
      <c r="A2110" t="s">
        <v>519</v>
      </c>
      <c r="B2110" t="s">
        <v>520</v>
      </c>
      <c r="C2110" t="str">
        <f>LEFT(raw!D2110,10)</f>
        <v>2021-12-20</v>
      </c>
      <c r="D2110" t="str">
        <f>LEFT(raw!E2110,8)</f>
        <v>07:30:00</v>
      </c>
      <c r="E2110" t="str">
        <f>LEFT(raw!F2110,8)</f>
        <v>16:30:00</v>
      </c>
      <c r="F2110" t="str">
        <f>LEFT(raw!G2110,8)</f>
        <v>08:18:39</v>
      </c>
      <c r="G2110" t="str">
        <f>LEFT(raw!H2110,8)</f>
        <v>17:53:21</v>
      </c>
      <c r="H2110" t="s">
        <v>19</v>
      </c>
      <c r="I2110" t="s">
        <v>7881</v>
      </c>
      <c r="J2110" t="s">
        <v>32</v>
      </c>
      <c r="K2110" t="s">
        <v>26</v>
      </c>
      <c r="L2110" t="str">
        <f>LEFT(raw!M2110,8)</f>
        <v>09:00:00</v>
      </c>
      <c r="M2110" t="s">
        <v>20</v>
      </c>
      <c r="N2110" t="s">
        <v>28</v>
      </c>
      <c r="O2110" t="s">
        <v>28</v>
      </c>
      <c r="P2110" s="2">
        <f t="shared" si="192"/>
        <v>44550</v>
      </c>
      <c r="Q2110" s="3">
        <f t="shared" si="193"/>
        <v>44561</v>
      </c>
      <c r="R2110" t="str">
        <f t="shared" si="194"/>
        <v>Attendance</v>
      </c>
      <c r="S2110" t="str">
        <f t="shared" si="195"/>
        <v>Late</v>
      </c>
      <c r="T2110" t="str">
        <f>IF(R2110="Permit", J2110, IF(G2110="","NA CO", IF(G2110="00:00:00","NA CO", IF(G2110&lt;E2110,"Early",IF(I2110*1440&gt;=parameter!$C$4,"Overtime","On Time CO")))))</f>
        <v>On Time CO</v>
      </c>
      <c r="U2110" t="str">
        <f t="shared" si="196"/>
        <v>00:48:39</v>
      </c>
      <c r="V2110" t="str">
        <f t="shared" si="197"/>
        <v/>
      </c>
    </row>
    <row r="2111" spans="1:22" x14ac:dyDescent="0.3">
      <c r="A2111" t="s">
        <v>519</v>
      </c>
      <c r="B2111" t="s">
        <v>520</v>
      </c>
      <c r="C2111" t="str">
        <f>LEFT(raw!D2111,10)</f>
        <v>2021-12-21</v>
      </c>
      <c r="D2111" t="str">
        <f>LEFT(raw!E2111,8)</f>
        <v>07:30:00</v>
      </c>
      <c r="E2111" t="str">
        <f>LEFT(raw!F2111,8)</f>
        <v>16:30:00</v>
      </c>
      <c r="F2111" t="str">
        <f>LEFT(raw!G2111,8)</f>
        <v>08:19:28</v>
      </c>
      <c r="G2111" t="str">
        <f>LEFT(raw!H2111,8)</f>
        <v>00:00:00</v>
      </c>
      <c r="H2111" t="s">
        <v>19</v>
      </c>
      <c r="I2111" t="s">
        <v>1326</v>
      </c>
      <c r="J2111" t="s">
        <v>32</v>
      </c>
      <c r="K2111" t="s">
        <v>26</v>
      </c>
      <c r="L2111" t="str">
        <f>LEFT(raw!M2111,8)</f>
        <v>00:00:00</v>
      </c>
      <c r="M2111" t="s">
        <v>20</v>
      </c>
      <c r="N2111" t="s">
        <v>28</v>
      </c>
      <c r="O2111" t="s">
        <v>21</v>
      </c>
      <c r="P2111" s="2">
        <f t="shared" si="192"/>
        <v>44551</v>
      </c>
      <c r="Q2111" s="3">
        <f t="shared" si="193"/>
        <v>44561</v>
      </c>
      <c r="R2111" t="str">
        <f t="shared" si="194"/>
        <v>Attendance</v>
      </c>
      <c r="S2111" t="str">
        <f t="shared" si="195"/>
        <v>Late</v>
      </c>
      <c r="T2111" t="str">
        <f>IF(R2111="Permit", J2111, IF(G2111="","NA CO", IF(G2111="00:00:00","NA CO", IF(G2111&lt;E2111,"Early",IF(I2111*1440&gt;=parameter!$C$4,"Overtime","On Time CO")))))</f>
        <v>NA CO</v>
      </c>
      <c r="U2111" t="str">
        <f t="shared" si="196"/>
        <v>00:49:28</v>
      </c>
      <c r="V2111" t="str">
        <f t="shared" si="197"/>
        <v/>
      </c>
    </row>
    <row r="2112" spans="1:22" x14ac:dyDescent="0.3">
      <c r="A2112" t="s">
        <v>519</v>
      </c>
      <c r="B2112" t="s">
        <v>520</v>
      </c>
      <c r="C2112" t="str">
        <f>LEFT(raw!D2112,10)</f>
        <v>2021-12-22</v>
      </c>
      <c r="D2112" t="str">
        <f>LEFT(raw!E2112,8)</f>
        <v>08:30:00</v>
      </c>
      <c r="E2112" t="str">
        <f>LEFT(raw!F2112,8)</f>
        <v>17:30:00</v>
      </c>
      <c r="F2112" t="str">
        <f>LEFT(raw!G2112,8)</f>
        <v>08:17:32</v>
      </c>
      <c r="G2112" t="str">
        <f>LEFT(raw!H2112,8)</f>
        <v>00:00:00</v>
      </c>
      <c r="H2112" t="s">
        <v>19</v>
      </c>
      <c r="I2112" t="s">
        <v>20</v>
      </c>
      <c r="J2112" t="s">
        <v>25</v>
      </c>
      <c r="K2112" t="s">
        <v>26</v>
      </c>
      <c r="L2112" t="str">
        <f>LEFT(raw!M2112,8)</f>
        <v>00:00:00</v>
      </c>
      <c r="M2112" t="s">
        <v>20</v>
      </c>
      <c r="N2112" t="s">
        <v>28</v>
      </c>
      <c r="O2112" t="s">
        <v>21</v>
      </c>
      <c r="P2112" s="2">
        <f t="shared" si="192"/>
        <v>44552</v>
      </c>
      <c r="Q2112" s="3">
        <f t="shared" si="193"/>
        <v>44561</v>
      </c>
      <c r="R2112" t="str">
        <f t="shared" si="194"/>
        <v>Attendance</v>
      </c>
      <c r="S2112" t="str">
        <f t="shared" si="195"/>
        <v>On Time</v>
      </c>
      <c r="T2112" t="str">
        <f>IF(R2112="Permit", J2112, IF(G2112="","NA CO", IF(G2112="00:00:00","NA CO", IF(G2112&lt;E2112,"Early",IF(I2112*1440&gt;=parameter!$C$4,"Overtime","On Time CO")))))</f>
        <v>NA CO</v>
      </c>
      <c r="U2112" t="str">
        <f t="shared" si="196"/>
        <v/>
      </c>
      <c r="V2112" t="str">
        <f t="shared" si="197"/>
        <v/>
      </c>
    </row>
    <row r="2113" spans="1:22" x14ac:dyDescent="0.3">
      <c r="A2113" t="s">
        <v>519</v>
      </c>
      <c r="B2113" t="s">
        <v>520</v>
      </c>
      <c r="C2113" t="str">
        <f>LEFT(raw!D2113,10)</f>
        <v>2021-12-23</v>
      </c>
      <c r="D2113" t="str">
        <f>LEFT(raw!E2113,8)</f>
        <v>08:30:00</v>
      </c>
      <c r="E2113" t="str">
        <f>LEFT(raw!F2113,8)</f>
        <v>17:30:00</v>
      </c>
      <c r="F2113" t="str">
        <f>LEFT(raw!G2113,8)</f>
        <v>08:22:39</v>
      </c>
      <c r="G2113" t="str">
        <f>LEFT(raw!H2113,8)</f>
        <v>17:49:01</v>
      </c>
      <c r="H2113" t="s">
        <v>19</v>
      </c>
      <c r="I2113" t="s">
        <v>20</v>
      </c>
      <c r="J2113" t="s">
        <v>25</v>
      </c>
      <c r="K2113" t="s">
        <v>26</v>
      </c>
      <c r="L2113" t="str">
        <f>LEFT(raw!M2113,8)</f>
        <v>09:00:00</v>
      </c>
      <c r="M2113" t="s">
        <v>20</v>
      </c>
      <c r="N2113" t="s">
        <v>28</v>
      </c>
      <c r="O2113" t="s">
        <v>28</v>
      </c>
      <c r="P2113" s="2">
        <f t="shared" si="192"/>
        <v>44553</v>
      </c>
      <c r="Q2113" s="3">
        <f t="shared" si="193"/>
        <v>44561</v>
      </c>
      <c r="R2113" t="str">
        <f t="shared" si="194"/>
        <v>Attendance</v>
      </c>
      <c r="S2113" t="str">
        <f t="shared" si="195"/>
        <v>On Time</v>
      </c>
      <c r="T2113" t="str">
        <f>IF(R2113="Permit", J2113, IF(G2113="","NA CO", IF(G2113="00:00:00","NA CO", IF(G2113&lt;E2113,"Early",IF(I2113*1440&gt;=parameter!$C$4,"Overtime","On Time CO")))))</f>
        <v>On Time CO</v>
      </c>
      <c r="U2113" t="str">
        <f t="shared" si="196"/>
        <v/>
      </c>
      <c r="V2113" t="str">
        <f t="shared" si="197"/>
        <v/>
      </c>
    </row>
    <row r="2114" spans="1:22" x14ac:dyDescent="0.3">
      <c r="A2114" t="s">
        <v>519</v>
      </c>
      <c r="B2114" t="s">
        <v>520</v>
      </c>
      <c r="C2114" t="str">
        <f>LEFT(raw!D2114,10)</f>
        <v>2021-12-24</v>
      </c>
      <c r="D2114" t="str">
        <f>LEFT(raw!E2114,8)</f>
        <v>08:30:00</v>
      </c>
      <c r="E2114" t="str">
        <f>LEFT(raw!F2114,8)</f>
        <v>17:30:00</v>
      </c>
      <c r="F2114" t="str">
        <f>LEFT(raw!G2114,8)</f>
        <v>08:19:31</v>
      </c>
      <c r="G2114" t="str">
        <f>LEFT(raw!H2114,8)</f>
        <v>18:15:21</v>
      </c>
      <c r="H2114" t="s">
        <v>19</v>
      </c>
      <c r="I2114" t="s">
        <v>20</v>
      </c>
      <c r="J2114" t="s">
        <v>25</v>
      </c>
      <c r="K2114" t="s">
        <v>26</v>
      </c>
      <c r="L2114" t="str">
        <f>LEFT(raw!M2114,8)</f>
        <v>09:00:00</v>
      </c>
      <c r="M2114" t="s">
        <v>20</v>
      </c>
      <c r="N2114" t="s">
        <v>28</v>
      </c>
      <c r="O2114" t="s">
        <v>28</v>
      </c>
      <c r="P2114" s="2">
        <f t="shared" ref="P2114:P2177" si="198">DATE(LEFT(C2114,4),MID(C2114,6,2),RIGHT(C2114,2))</f>
        <v>44554</v>
      </c>
      <c r="Q2114" s="3">
        <f t="shared" si="193"/>
        <v>44561</v>
      </c>
      <c r="R2114" t="str">
        <f t="shared" si="194"/>
        <v>Attendance</v>
      </c>
      <c r="S2114" t="str">
        <f t="shared" si="195"/>
        <v>On Time</v>
      </c>
      <c r="T2114" t="str">
        <f>IF(R2114="Permit", J2114, IF(G2114="","NA CO", IF(G2114="00:00:00","NA CO", IF(G2114&lt;E2114,"Early",IF(I2114*1440&gt;=parameter!$C$4,"Overtime","On Time CO")))))</f>
        <v>On Time CO</v>
      </c>
      <c r="U2114" t="str">
        <f t="shared" si="196"/>
        <v/>
      </c>
      <c r="V2114" t="str">
        <f t="shared" si="197"/>
        <v/>
      </c>
    </row>
    <row r="2115" spans="1:22" x14ac:dyDescent="0.3">
      <c r="A2115" t="s">
        <v>522</v>
      </c>
      <c r="B2115" t="s">
        <v>523</v>
      </c>
      <c r="C2115" t="str">
        <f>LEFT(raw!D2115,10)</f>
        <v>2021-12-01</v>
      </c>
      <c r="D2115" t="str">
        <f>LEFT(raw!E2115,8)</f>
        <v>00:00:00</v>
      </c>
      <c r="E2115" t="str">
        <f>LEFT(raw!F2115,8)</f>
        <v>00:00:00</v>
      </c>
      <c r="F2115" t="str">
        <f>LEFT(raw!G2115,8)</f>
        <v>07:21:15</v>
      </c>
      <c r="G2115" t="str">
        <f>LEFT(raw!H2115,8)</f>
        <v/>
      </c>
      <c r="H2115" t="s">
        <v>19</v>
      </c>
      <c r="I2115" t="s">
        <v>20</v>
      </c>
      <c r="J2115" t="s">
        <v>21</v>
      </c>
      <c r="K2115" t="s">
        <v>22</v>
      </c>
      <c r="L2115" t="str">
        <f>LEFT(raw!M2115,8)</f>
        <v>00:00:00</v>
      </c>
      <c r="M2115" t="s">
        <v>20</v>
      </c>
      <c r="N2115" t="s">
        <v>524</v>
      </c>
      <c r="P2115" s="2">
        <f t="shared" si="198"/>
        <v>44531</v>
      </c>
      <c r="Q2115" s="3">
        <f t="shared" ref="Q2115:Q2178" si="199">DATE(YEAR(P2115),MONTH(P2115)+1,1)-1</f>
        <v>44561</v>
      </c>
      <c r="R2115" t="str">
        <f t="shared" ref="R2115:R2178" si="200">IF(J2115="","Daily Journey",IF(J2115="On Time","Attendance",IF(J2115="Late","Attendance",IF(J2115="Pending/Rejected","Permit"))))</f>
        <v>Daily Journey</v>
      </c>
      <c r="S2115" t="str">
        <f t="shared" ref="S2115:S2178" si="201">IF(J2115="","On Time",IF(J2115="On Time","On Time",IF(J2115="Late","Late",IF(R2115="Permit", K2115))))</f>
        <v>On Time</v>
      </c>
      <c r="T2115" t="str">
        <f>IF(R2115="Permit", J2115, IF(G2115="","NA CO", IF(G2115="00:00:00","NA CO", IF(G2115&lt;E2115,"Early",IF(I2115*1440&gt;=parameter!$C$4,"Overtime","On Time CO")))))</f>
        <v>NA CO</v>
      </c>
      <c r="U2115" t="str">
        <f t="shared" ref="U2115:U2178" si="202">IF(S2115="Late",I2115,"")</f>
        <v/>
      </c>
      <c r="V2115" t="str">
        <f t="shared" ref="V2115:V2178" si="203">IF(T2115="Overtime",M2115,"")</f>
        <v/>
      </c>
    </row>
    <row r="2116" spans="1:22" x14ac:dyDescent="0.3">
      <c r="A2116" t="s">
        <v>522</v>
      </c>
      <c r="B2116" t="s">
        <v>523</v>
      </c>
      <c r="C2116" t="str">
        <f>LEFT(raw!D2116,10)</f>
        <v>2021-12-06</v>
      </c>
      <c r="D2116" t="str">
        <f>LEFT(raw!E2116,8)</f>
        <v>07:30:00</v>
      </c>
      <c r="E2116" t="str">
        <f>LEFT(raw!F2116,8)</f>
        <v>16:30:00</v>
      </c>
      <c r="F2116" t="str">
        <f>LEFT(raw!G2116,8)</f>
        <v>07:24:00</v>
      </c>
      <c r="G2116" t="str">
        <f>LEFT(raw!H2116,8)</f>
        <v>00:00:00</v>
      </c>
      <c r="H2116" t="s">
        <v>19</v>
      </c>
      <c r="I2116" t="s">
        <v>20</v>
      </c>
      <c r="J2116" t="s">
        <v>25</v>
      </c>
      <c r="K2116" t="s">
        <v>26</v>
      </c>
      <c r="L2116" t="str">
        <f>LEFT(raw!M2116,8)</f>
        <v>00:00:00</v>
      </c>
      <c r="M2116" t="s">
        <v>20</v>
      </c>
      <c r="N2116" t="s">
        <v>28</v>
      </c>
      <c r="O2116" t="s">
        <v>21</v>
      </c>
      <c r="P2116" s="2">
        <f t="shared" si="198"/>
        <v>44536</v>
      </c>
      <c r="Q2116" s="3">
        <f t="shared" si="199"/>
        <v>44561</v>
      </c>
      <c r="R2116" t="str">
        <f t="shared" si="200"/>
        <v>Attendance</v>
      </c>
      <c r="S2116" t="str">
        <f t="shared" si="201"/>
        <v>On Time</v>
      </c>
      <c r="T2116" t="str">
        <f>IF(R2116="Permit", J2116, IF(G2116="","NA CO", IF(G2116="00:00:00","NA CO", IF(G2116&lt;E2116,"Early",IF(I2116*1440&gt;=parameter!$C$4,"Overtime","On Time CO")))))</f>
        <v>NA CO</v>
      </c>
      <c r="U2116" t="str">
        <f t="shared" si="202"/>
        <v/>
      </c>
      <c r="V2116" t="str">
        <f t="shared" si="203"/>
        <v/>
      </c>
    </row>
    <row r="2117" spans="1:22" x14ac:dyDescent="0.3">
      <c r="A2117" t="s">
        <v>522</v>
      </c>
      <c r="B2117" t="s">
        <v>523</v>
      </c>
      <c r="C2117" t="str">
        <f>LEFT(raw!D2117,10)</f>
        <v>2021-12-07</v>
      </c>
      <c r="D2117" t="str">
        <f>LEFT(raw!E2117,8)</f>
        <v>00:00:00</v>
      </c>
      <c r="E2117" t="str">
        <f>LEFT(raw!F2117,8)</f>
        <v>00:00:00</v>
      </c>
      <c r="F2117" t="str">
        <f>LEFT(raw!G2117,8)</f>
        <v>08:39:09</v>
      </c>
      <c r="G2117" t="str">
        <f>LEFT(raw!H2117,8)</f>
        <v/>
      </c>
      <c r="H2117" t="s">
        <v>19</v>
      </c>
      <c r="I2117" t="s">
        <v>20</v>
      </c>
      <c r="J2117" t="s">
        <v>21</v>
      </c>
      <c r="K2117" t="s">
        <v>22</v>
      </c>
      <c r="L2117" t="str">
        <f>LEFT(raw!M2117,8)</f>
        <v>00:00:00</v>
      </c>
      <c r="M2117" t="s">
        <v>20</v>
      </c>
      <c r="N2117" t="s">
        <v>524</v>
      </c>
      <c r="P2117" s="2">
        <f t="shared" si="198"/>
        <v>44537</v>
      </c>
      <c r="Q2117" s="3">
        <f t="shared" si="199"/>
        <v>44561</v>
      </c>
      <c r="R2117" t="str">
        <f t="shared" si="200"/>
        <v>Daily Journey</v>
      </c>
      <c r="S2117" t="str">
        <f t="shared" si="201"/>
        <v>On Time</v>
      </c>
      <c r="T2117" t="str">
        <f>IF(R2117="Permit", J2117, IF(G2117="","NA CO", IF(G2117="00:00:00","NA CO", IF(G2117&lt;E2117,"Early",IF(I2117*1440&gt;=parameter!$C$4,"Overtime","On Time CO")))))</f>
        <v>NA CO</v>
      </c>
      <c r="U2117" t="str">
        <f t="shared" si="202"/>
        <v/>
      </c>
      <c r="V2117" t="str">
        <f t="shared" si="203"/>
        <v/>
      </c>
    </row>
    <row r="2118" spans="1:22" x14ac:dyDescent="0.3">
      <c r="A2118" t="s">
        <v>522</v>
      </c>
      <c r="B2118" t="s">
        <v>523</v>
      </c>
      <c r="C2118" t="str">
        <f>LEFT(raw!D2118,10)</f>
        <v>2021-12-08</v>
      </c>
      <c r="D2118" t="str">
        <f>LEFT(raw!E2118,8)</f>
        <v>07:30:00</v>
      </c>
      <c r="E2118" t="str">
        <f>LEFT(raw!F2118,8)</f>
        <v>16:00:00</v>
      </c>
      <c r="F2118" t="str">
        <f>LEFT(raw!G2118,8)</f>
        <v>07:33:43</v>
      </c>
      <c r="G2118" t="str">
        <f>LEFT(raw!H2118,8)</f>
        <v>16:45:26</v>
      </c>
      <c r="H2118" t="s">
        <v>19</v>
      </c>
      <c r="I2118" t="s">
        <v>899</v>
      </c>
      <c r="J2118" t="s">
        <v>32</v>
      </c>
      <c r="K2118" t="s">
        <v>26</v>
      </c>
      <c r="L2118" t="str">
        <f>LEFT(raw!M2118,8)</f>
        <v>08:30:00</v>
      </c>
      <c r="M2118" t="s">
        <v>20</v>
      </c>
      <c r="N2118" t="s">
        <v>28</v>
      </c>
      <c r="O2118" t="s">
        <v>28</v>
      </c>
      <c r="P2118" s="2">
        <f t="shared" si="198"/>
        <v>44538</v>
      </c>
      <c r="Q2118" s="3">
        <f t="shared" si="199"/>
        <v>44561</v>
      </c>
      <c r="R2118" t="str">
        <f t="shared" si="200"/>
        <v>Attendance</v>
      </c>
      <c r="S2118" t="str">
        <f t="shared" si="201"/>
        <v>Late</v>
      </c>
      <c r="T2118" t="str">
        <f>IF(R2118="Permit", J2118, IF(G2118="","NA CO", IF(G2118="00:00:00","NA CO", IF(G2118&lt;E2118,"Early",IF(I2118*1440&gt;=parameter!$C$4,"Overtime","On Time CO")))))</f>
        <v>On Time CO</v>
      </c>
      <c r="U2118" t="str">
        <f t="shared" si="202"/>
        <v>00:03:43</v>
      </c>
      <c r="V2118" t="str">
        <f t="shared" si="203"/>
        <v/>
      </c>
    </row>
    <row r="2119" spans="1:22" x14ac:dyDescent="0.3">
      <c r="A2119" t="s">
        <v>522</v>
      </c>
      <c r="B2119" t="s">
        <v>523</v>
      </c>
      <c r="C2119" t="str">
        <f>LEFT(raw!D2119,10)</f>
        <v>2021-12-09</v>
      </c>
      <c r="D2119" t="str">
        <f>LEFT(raw!E2119,8)</f>
        <v>07:30:00</v>
      </c>
      <c r="E2119" t="str">
        <f>LEFT(raw!F2119,8)</f>
        <v>16:30:00</v>
      </c>
      <c r="F2119" t="str">
        <f>LEFT(raw!G2119,8)</f>
        <v>07:36:42</v>
      </c>
      <c r="G2119" t="str">
        <f>LEFT(raw!H2119,8)</f>
        <v>16:41:01</v>
      </c>
      <c r="H2119" t="s">
        <v>19</v>
      </c>
      <c r="I2119" t="s">
        <v>7898</v>
      </c>
      <c r="J2119" t="s">
        <v>32</v>
      </c>
      <c r="K2119" t="s">
        <v>26</v>
      </c>
      <c r="L2119" t="str">
        <f>LEFT(raw!M2119,8)</f>
        <v>09:00:00</v>
      </c>
      <c r="M2119" t="s">
        <v>20</v>
      </c>
      <c r="N2119" t="s">
        <v>28</v>
      </c>
      <c r="O2119" t="s">
        <v>28</v>
      </c>
      <c r="P2119" s="2">
        <f t="shared" si="198"/>
        <v>44539</v>
      </c>
      <c r="Q2119" s="3">
        <f t="shared" si="199"/>
        <v>44561</v>
      </c>
      <c r="R2119" t="str">
        <f t="shared" si="200"/>
        <v>Attendance</v>
      </c>
      <c r="S2119" t="str">
        <f t="shared" si="201"/>
        <v>Late</v>
      </c>
      <c r="T2119" t="str">
        <f>IF(R2119="Permit", J2119, IF(G2119="","NA CO", IF(G2119="00:00:00","NA CO", IF(G2119&lt;E2119,"Early",IF(I2119*1440&gt;=parameter!$C$4,"Overtime","On Time CO")))))</f>
        <v>On Time CO</v>
      </c>
      <c r="U2119" t="str">
        <f t="shared" si="202"/>
        <v>00:06:42</v>
      </c>
      <c r="V2119" t="str">
        <f t="shared" si="203"/>
        <v/>
      </c>
    </row>
    <row r="2120" spans="1:22" x14ac:dyDescent="0.3">
      <c r="A2120" t="s">
        <v>522</v>
      </c>
      <c r="B2120" t="s">
        <v>523</v>
      </c>
      <c r="C2120" t="str">
        <f>LEFT(raw!D2120,10)</f>
        <v>2021-12-10</v>
      </c>
      <c r="D2120" t="str">
        <f>LEFT(raw!E2120,8)</f>
        <v>07:30:00</v>
      </c>
      <c r="E2120" t="str">
        <f>LEFT(raw!F2120,8)</f>
        <v>16:30:00</v>
      </c>
      <c r="F2120" t="str">
        <f>LEFT(raw!G2120,8)</f>
        <v>07:43:02</v>
      </c>
      <c r="G2120" t="str">
        <f>LEFT(raw!H2120,8)</f>
        <v>17:35:18</v>
      </c>
      <c r="H2120" t="s">
        <v>19</v>
      </c>
      <c r="I2120" t="s">
        <v>7902</v>
      </c>
      <c r="J2120" t="s">
        <v>32</v>
      </c>
      <c r="K2120" t="s">
        <v>26</v>
      </c>
      <c r="L2120" t="str">
        <f>LEFT(raw!M2120,8)</f>
        <v>09:00:00</v>
      </c>
      <c r="M2120" t="s">
        <v>20</v>
      </c>
      <c r="N2120" t="s">
        <v>28</v>
      </c>
      <c r="O2120" t="s">
        <v>28</v>
      </c>
      <c r="P2120" s="2">
        <f t="shared" si="198"/>
        <v>44540</v>
      </c>
      <c r="Q2120" s="3">
        <f t="shared" si="199"/>
        <v>44561</v>
      </c>
      <c r="R2120" t="str">
        <f t="shared" si="200"/>
        <v>Attendance</v>
      </c>
      <c r="S2120" t="str">
        <f t="shared" si="201"/>
        <v>Late</v>
      </c>
      <c r="T2120" t="str">
        <f>IF(R2120="Permit", J2120, IF(G2120="","NA CO", IF(G2120="00:00:00","NA CO", IF(G2120&lt;E2120,"Early",IF(I2120*1440&gt;=parameter!$C$4,"Overtime","On Time CO")))))</f>
        <v>On Time CO</v>
      </c>
      <c r="U2120" t="str">
        <f t="shared" si="202"/>
        <v>00:13:02</v>
      </c>
      <c r="V2120" t="str">
        <f t="shared" si="203"/>
        <v/>
      </c>
    </row>
    <row r="2121" spans="1:22" x14ac:dyDescent="0.3">
      <c r="A2121" t="s">
        <v>522</v>
      </c>
      <c r="B2121" t="s">
        <v>523</v>
      </c>
      <c r="C2121" t="str">
        <f>LEFT(raw!D2121,10)</f>
        <v>2021-12-13</v>
      </c>
      <c r="D2121" t="str">
        <f>LEFT(raw!E2121,8)</f>
        <v>00:00:00</v>
      </c>
      <c r="E2121" t="str">
        <f>LEFT(raw!F2121,8)</f>
        <v>00:00:00</v>
      </c>
      <c r="F2121" t="str">
        <f>LEFT(raw!G2121,8)</f>
        <v>07:43:02</v>
      </c>
      <c r="G2121" t="str">
        <f>LEFT(raw!H2121,8)</f>
        <v/>
      </c>
      <c r="H2121" t="s">
        <v>19</v>
      </c>
      <c r="I2121" t="s">
        <v>20</v>
      </c>
      <c r="J2121" t="s">
        <v>21</v>
      </c>
      <c r="K2121" t="s">
        <v>22</v>
      </c>
      <c r="L2121" t="str">
        <f>LEFT(raw!M2121,8)</f>
        <v>00:00:00</v>
      </c>
      <c r="M2121" t="s">
        <v>20</v>
      </c>
      <c r="N2121" t="s">
        <v>7905</v>
      </c>
      <c r="P2121" s="2">
        <f t="shared" si="198"/>
        <v>44543</v>
      </c>
      <c r="Q2121" s="3">
        <f t="shared" si="199"/>
        <v>44561</v>
      </c>
      <c r="R2121" t="str">
        <f t="shared" si="200"/>
        <v>Daily Journey</v>
      </c>
      <c r="S2121" t="str">
        <f t="shared" si="201"/>
        <v>On Time</v>
      </c>
      <c r="T2121" t="str">
        <f>IF(R2121="Permit", J2121, IF(G2121="","NA CO", IF(G2121="00:00:00","NA CO", IF(G2121&lt;E2121,"Early",IF(I2121*1440&gt;=parameter!$C$4,"Overtime","On Time CO")))))</f>
        <v>NA CO</v>
      </c>
      <c r="U2121" t="str">
        <f t="shared" si="202"/>
        <v/>
      </c>
      <c r="V2121" t="str">
        <f t="shared" si="203"/>
        <v/>
      </c>
    </row>
    <row r="2122" spans="1:22" x14ac:dyDescent="0.3">
      <c r="A2122" t="s">
        <v>522</v>
      </c>
      <c r="B2122" t="s">
        <v>523</v>
      </c>
      <c r="C2122" t="str">
        <f>LEFT(raw!D2122,10)</f>
        <v>2021-12-14</v>
      </c>
      <c r="D2122" t="str">
        <f>LEFT(raw!E2122,8)</f>
        <v>07:30:00</v>
      </c>
      <c r="E2122" t="str">
        <f>LEFT(raw!F2122,8)</f>
        <v>16:30:00</v>
      </c>
      <c r="F2122" t="str">
        <f>LEFT(raw!G2122,8)</f>
        <v>07:15:28</v>
      </c>
      <c r="G2122" t="str">
        <f>LEFT(raw!H2122,8)</f>
        <v>16:50:41</v>
      </c>
      <c r="H2122" t="s">
        <v>19</v>
      </c>
      <c r="I2122" t="s">
        <v>20</v>
      </c>
      <c r="J2122" t="s">
        <v>25</v>
      </c>
      <c r="K2122" t="s">
        <v>26</v>
      </c>
      <c r="L2122" t="str">
        <f>LEFT(raw!M2122,8)</f>
        <v>09:00:00</v>
      </c>
      <c r="M2122" t="s">
        <v>20</v>
      </c>
      <c r="N2122" t="s">
        <v>28</v>
      </c>
      <c r="O2122" t="s">
        <v>28</v>
      </c>
      <c r="P2122" s="2">
        <f t="shared" si="198"/>
        <v>44544</v>
      </c>
      <c r="Q2122" s="3">
        <f t="shared" si="199"/>
        <v>44561</v>
      </c>
      <c r="R2122" t="str">
        <f t="shared" si="200"/>
        <v>Attendance</v>
      </c>
      <c r="S2122" t="str">
        <f t="shared" si="201"/>
        <v>On Time</v>
      </c>
      <c r="T2122" t="str">
        <f>IF(R2122="Permit", J2122, IF(G2122="","NA CO", IF(G2122="00:00:00","NA CO", IF(G2122&lt;E2122,"Early",IF(I2122*1440&gt;=parameter!$C$4,"Overtime","On Time CO")))))</f>
        <v>On Time CO</v>
      </c>
      <c r="U2122" t="str">
        <f t="shared" si="202"/>
        <v/>
      </c>
      <c r="V2122" t="str">
        <f t="shared" si="203"/>
        <v/>
      </c>
    </row>
    <row r="2123" spans="1:22" x14ac:dyDescent="0.3">
      <c r="A2123" t="s">
        <v>522</v>
      </c>
      <c r="B2123" t="s">
        <v>523</v>
      </c>
      <c r="C2123" t="str">
        <f>LEFT(raw!D2123,10)</f>
        <v>2021-12-15</v>
      </c>
      <c r="D2123" t="str">
        <f>LEFT(raw!E2123,8)</f>
        <v>07:30:00</v>
      </c>
      <c r="E2123" t="str">
        <f>LEFT(raw!F2123,8)</f>
        <v>16:00:00</v>
      </c>
      <c r="F2123" t="str">
        <f>LEFT(raw!G2123,8)</f>
        <v>07:24:14</v>
      </c>
      <c r="G2123" t="str">
        <f>LEFT(raw!H2123,8)</f>
        <v>16:52:40</v>
      </c>
      <c r="H2123" t="s">
        <v>19</v>
      </c>
      <c r="I2123" t="s">
        <v>20</v>
      </c>
      <c r="J2123" t="s">
        <v>25</v>
      </c>
      <c r="K2123" t="s">
        <v>26</v>
      </c>
      <c r="L2123" t="str">
        <f>LEFT(raw!M2123,8)</f>
        <v>08:30:00</v>
      </c>
      <c r="M2123" t="s">
        <v>20</v>
      </c>
      <c r="N2123" t="s">
        <v>28</v>
      </c>
      <c r="O2123" t="s">
        <v>28</v>
      </c>
      <c r="P2123" s="2">
        <f t="shared" si="198"/>
        <v>44545</v>
      </c>
      <c r="Q2123" s="3">
        <f t="shared" si="199"/>
        <v>44561</v>
      </c>
      <c r="R2123" t="str">
        <f t="shared" si="200"/>
        <v>Attendance</v>
      </c>
      <c r="S2123" t="str">
        <f t="shared" si="201"/>
        <v>On Time</v>
      </c>
      <c r="T2123" t="str">
        <f>IF(R2123="Permit", J2123, IF(G2123="","NA CO", IF(G2123="00:00:00","NA CO", IF(G2123&lt;E2123,"Early",IF(I2123*1440&gt;=parameter!$C$4,"Overtime","On Time CO")))))</f>
        <v>On Time CO</v>
      </c>
      <c r="U2123" t="str">
        <f t="shared" si="202"/>
        <v/>
      </c>
      <c r="V2123" t="str">
        <f t="shared" si="203"/>
        <v/>
      </c>
    </row>
    <row r="2124" spans="1:22" x14ac:dyDescent="0.3">
      <c r="A2124" t="s">
        <v>522</v>
      </c>
      <c r="B2124" t="s">
        <v>523</v>
      </c>
      <c r="C2124" t="str">
        <f>LEFT(raw!D2124,10)</f>
        <v>2021-12-16</v>
      </c>
      <c r="D2124" t="str">
        <f>LEFT(raw!E2124,8)</f>
        <v>07:30:00</v>
      </c>
      <c r="E2124" t="str">
        <f>LEFT(raw!F2124,8)</f>
        <v>16:30:00</v>
      </c>
      <c r="F2124" t="str">
        <f>LEFT(raw!G2124,8)</f>
        <v>07:14:40</v>
      </c>
      <c r="G2124" t="str">
        <f>LEFT(raw!H2124,8)</f>
        <v>16:52:44</v>
      </c>
      <c r="H2124" t="s">
        <v>19</v>
      </c>
      <c r="I2124" t="s">
        <v>20</v>
      </c>
      <c r="J2124" t="s">
        <v>25</v>
      </c>
      <c r="K2124" t="s">
        <v>26</v>
      </c>
      <c r="L2124" t="str">
        <f>LEFT(raw!M2124,8)</f>
        <v>09:00:00</v>
      </c>
      <c r="M2124" t="s">
        <v>20</v>
      </c>
      <c r="N2124" t="s">
        <v>28</v>
      </c>
      <c r="O2124" t="s">
        <v>28</v>
      </c>
      <c r="P2124" s="2">
        <f t="shared" si="198"/>
        <v>44546</v>
      </c>
      <c r="Q2124" s="3">
        <f t="shared" si="199"/>
        <v>44561</v>
      </c>
      <c r="R2124" t="str">
        <f t="shared" si="200"/>
        <v>Attendance</v>
      </c>
      <c r="S2124" t="str">
        <f t="shared" si="201"/>
        <v>On Time</v>
      </c>
      <c r="T2124" t="str">
        <f>IF(R2124="Permit", J2124, IF(G2124="","NA CO", IF(G2124="00:00:00","NA CO", IF(G2124&lt;E2124,"Early",IF(I2124*1440&gt;=parameter!$C$4,"Overtime","On Time CO")))))</f>
        <v>On Time CO</v>
      </c>
      <c r="U2124" t="str">
        <f t="shared" si="202"/>
        <v/>
      </c>
      <c r="V2124" t="str">
        <f t="shared" si="203"/>
        <v/>
      </c>
    </row>
    <row r="2125" spans="1:22" x14ac:dyDescent="0.3">
      <c r="A2125" t="s">
        <v>522</v>
      </c>
      <c r="B2125" t="s">
        <v>523</v>
      </c>
      <c r="C2125" t="str">
        <f>LEFT(raw!D2125,10)</f>
        <v>2021-12-17</v>
      </c>
      <c r="D2125" t="str">
        <f>LEFT(raw!E2125,8)</f>
        <v>00:00:00</v>
      </c>
      <c r="E2125" t="str">
        <f>LEFT(raw!F2125,8)</f>
        <v>00:00:00</v>
      </c>
      <c r="F2125" t="str">
        <f>LEFT(raw!G2125,8)</f>
        <v>06:46:06</v>
      </c>
      <c r="G2125" t="str">
        <f>LEFT(raw!H2125,8)</f>
        <v/>
      </c>
      <c r="H2125" t="s">
        <v>19</v>
      </c>
      <c r="I2125" t="s">
        <v>20</v>
      </c>
      <c r="J2125" t="s">
        <v>21</v>
      </c>
      <c r="K2125" t="s">
        <v>22</v>
      </c>
      <c r="L2125" t="str">
        <f>LEFT(raw!M2125,8)</f>
        <v>00:00:00</v>
      </c>
      <c r="M2125" t="s">
        <v>20</v>
      </c>
      <c r="N2125" t="s">
        <v>524</v>
      </c>
      <c r="P2125" s="2">
        <f t="shared" si="198"/>
        <v>44547</v>
      </c>
      <c r="Q2125" s="3">
        <f t="shared" si="199"/>
        <v>44561</v>
      </c>
      <c r="R2125" t="str">
        <f t="shared" si="200"/>
        <v>Daily Journey</v>
      </c>
      <c r="S2125" t="str">
        <f t="shared" si="201"/>
        <v>On Time</v>
      </c>
      <c r="T2125" t="str">
        <f>IF(R2125="Permit", J2125, IF(G2125="","NA CO", IF(G2125="00:00:00","NA CO", IF(G2125&lt;E2125,"Early",IF(I2125*1440&gt;=parameter!$C$4,"Overtime","On Time CO")))))</f>
        <v>NA CO</v>
      </c>
      <c r="U2125" t="str">
        <f t="shared" si="202"/>
        <v/>
      </c>
      <c r="V2125" t="str">
        <f t="shared" si="203"/>
        <v/>
      </c>
    </row>
    <row r="2126" spans="1:22" x14ac:dyDescent="0.3">
      <c r="A2126" t="s">
        <v>522</v>
      </c>
      <c r="B2126" t="s">
        <v>523</v>
      </c>
      <c r="C2126" t="str">
        <f>LEFT(raw!D2126,10)</f>
        <v>2021-12-20</v>
      </c>
      <c r="D2126" t="str">
        <f>LEFT(raw!E2126,8)</f>
        <v>07:30:00</v>
      </c>
      <c r="E2126" t="str">
        <f>LEFT(raw!F2126,8)</f>
        <v>16:30:00</v>
      </c>
      <c r="F2126" t="str">
        <f>LEFT(raw!G2126,8)</f>
        <v>07:08:11</v>
      </c>
      <c r="G2126" t="str">
        <f>LEFT(raw!H2126,8)</f>
        <v>16:40:32</v>
      </c>
      <c r="H2126" t="s">
        <v>19</v>
      </c>
      <c r="I2126" t="s">
        <v>20</v>
      </c>
      <c r="J2126" t="s">
        <v>25</v>
      </c>
      <c r="K2126" t="s">
        <v>26</v>
      </c>
      <c r="L2126" t="str">
        <f>LEFT(raw!M2126,8)</f>
        <v>09:00:00</v>
      </c>
      <c r="M2126" t="s">
        <v>20</v>
      </c>
      <c r="N2126" t="s">
        <v>28</v>
      </c>
      <c r="O2126" t="s">
        <v>28</v>
      </c>
      <c r="P2126" s="2">
        <f t="shared" si="198"/>
        <v>44550</v>
      </c>
      <c r="Q2126" s="3">
        <f t="shared" si="199"/>
        <v>44561</v>
      </c>
      <c r="R2126" t="str">
        <f t="shared" si="200"/>
        <v>Attendance</v>
      </c>
      <c r="S2126" t="str">
        <f t="shared" si="201"/>
        <v>On Time</v>
      </c>
      <c r="T2126" t="str">
        <f>IF(R2126="Permit", J2126, IF(G2126="","NA CO", IF(G2126="00:00:00","NA CO", IF(G2126&lt;E2126,"Early",IF(I2126*1440&gt;=parameter!$C$4,"Overtime","On Time CO")))))</f>
        <v>On Time CO</v>
      </c>
      <c r="U2126" t="str">
        <f t="shared" si="202"/>
        <v/>
      </c>
      <c r="V2126" t="str">
        <f t="shared" si="203"/>
        <v/>
      </c>
    </row>
    <row r="2127" spans="1:22" x14ac:dyDescent="0.3">
      <c r="A2127" t="s">
        <v>522</v>
      </c>
      <c r="B2127" t="s">
        <v>523</v>
      </c>
      <c r="C2127" t="str">
        <f>LEFT(raw!D2127,10)</f>
        <v>2021-12-21</v>
      </c>
      <c r="D2127" t="str">
        <f>LEFT(raw!E2127,8)</f>
        <v>07:30:00</v>
      </c>
      <c r="E2127" t="str">
        <f>LEFT(raw!F2127,8)</f>
        <v>16:30:00</v>
      </c>
      <c r="F2127" t="str">
        <f>LEFT(raw!G2127,8)</f>
        <v>07:33:10</v>
      </c>
      <c r="G2127" t="str">
        <f>LEFT(raw!H2127,8)</f>
        <v>00:00:00</v>
      </c>
      <c r="H2127" t="s">
        <v>19</v>
      </c>
      <c r="I2127" t="s">
        <v>7920</v>
      </c>
      <c r="J2127" t="s">
        <v>32</v>
      </c>
      <c r="K2127" t="s">
        <v>26</v>
      </c>
      <c r="L2127" t="str">
        <f>LEFT(raw!M2127,8)</f>
        <v>00:00:00</v>
      </c>
      <c r="M2127" t="s">
        <v>20</v>
      </c>
      <c r="N2127" t="s">
        <v>28</v>
      </c>
      <c r="O2127" t="s">
        <v>21</v>
      </c>
      <c r="P2127" s="2">
        <f t="shared" si="198"/>
        <v>44551</v>
      </c>
      <c r="Q2127" s="3">
        <f t="shared" si="199"/>
        <v>44561</v>
      </c>
      <c r="R2127" t="str">
        <f t="shared" si="200"/>
        <v>Attendance</v>
      </c>
      <c r="S2127" t="str">
        <f t="shared" si="201"/>
        <v>Late</v>
      </c>
      <c r="T2127" t="str">
        <f>IF(R2127="Permit", J2127, IF(G2127="","NA CO", IF(G2127="00:00:00","NA CO", IF(G2127&lt;E2127,"Early",IF(I2127*1440&gt;=parameter!$C$4,"Overtime","On Time CO")))))</f>
        <v>NA CO</v>
      </c>
      <c r="U2127" t="str">
        <f t="shared" si="202"/>
        <v>00:03:10</v>
      </c>
      <c r="V2127" t="str">
        <f t="shared" si="203"/>
        <v/>
      </c>
    </row>
    <row r="2128" spans="1:22" x14ac:dyDescent="0.3">
      <c r="A2128" t="s">
        <v>522</v>
      </c>
      <c r="B2128" t="s">
        <v>523</v>
      </c>
      <c r="C2128" t="str">
        <f>LEFT(raw!D2128,10)</f>
        <v>2021-12-23</v>
      </c>
      <c r="D2128" t="str">
        <f>LEFT(raw!E2128,8)</f>
        <v>00:00:00</v>
      </c>
      <c r="E2128" t="str">
        <f>LEFT(raw!F2128,8)</f>
        <v>00:00:00</v>
      </c>
      <c r="F2128" t="str">
        <f>LEFT(raw!G2128,8)</f>
        <v>06:25:39</v>
      </c>
      <c r="G2128" t="str">
        <f>LEFT(raw!H2128,8)</f>
        <v/>
      </c>
      <c r="H2128" t="s">
        <v>19</v>
      </c>
      <c r="I2128" t="s">
        <v>20</v>
      </c>
      <c r="J2128" t="s">
        <v>21</v>
      </c>
      <c r="K2128" t="s">
        <v>22</v>
      </c>
      <c r="L2128" t="str">
        <f>LEFT(raw!M2128,8)</f>
        <v>00:00:00</v>
      </c>
      <c r="M2128" t="s">
        <v>20</v>
      </c>
      <c r="N2128" t="s">
        <v>524</v>
      </c>
      <c r="P2128" s="2">
        <f t="shared" si="198"/>
        <v>44553</v>
      </c>
      <c r="Q2128" s="3">
        <f t="shared" si="199"/>
        <v>44561</v>
      </c>
      <c r="R2128" t="str">
        <f t="shared" si="200"/>
        <v>Daily Journey</v>
      </c>
      <c r="S2128" t="str">
        <f t="shared" si="201"/>
        <v>On Time</v>
      </c>
      <c r="T2128" t="str">
        <f>IF(R2128="Permit", J2128, IF(G2128="","NA CO", IF(G2128="00:00:00","NA CO", IF(G2128&lt;E2128,"Early",IF(I2128*1440&gt;=parameter!$C$4,"Overtime","On Time CO")))))</f>
        <v>NA CO</v>
      </c>
      <c r="U2128" t="str">
        <f t="shared" si="202"/>
        <v/>
      </c>
      <c r="V2128" t="str">
        <f t="shared" si="203"/>
        <v/>
      </c>
    </row>
    <row r="2129" spans="1:22" x14ac:dyDescent="0.3">
      <c r="A2129" t="s">
        <v>522</v>
      </c>
      <c r="B2129" t="s">
        <v>523</v>
      </c>
      <c r="C2129" t="str">
        <f>LEFT(raw!D2129,10)</f>
        <v>2021-12-24</v>
      </c>
      <c r="D2129" t="str">
        <f>LEFT(raw!E2129,8)</f>
        <v>07:30:00</v>
      </c>
      <c r="E2129" t="str">
        <f>LEFT(raw!F2129,8)</f>
        <v>16:30:00</v>
      </c>
      <c r="F2129" t="str">
        <f>LEFT(raw!G2129,8)</f>
        <v>07:17:26</v>
      </c>
      <c r="G2129" t="str">
        <f>LEFT(raw!H2129,8)</f>
        <v>17:09:41</v>
      </c>
      <c r="H2129" t="s">
        <v>19</v>
      </c>
      <c r="I2129" t="s">
        <v>20</v>
      </c>
      <c r="J2129" t="s">
        <v>25</v>
      </c>
      <c r="K2129" t="s">
        <v>26</v>
      </c>
      <c r="L2129" t="str">
        <f>LEFT(raw!M2129,8)</f>
        <v>09:00:00</v>
      </c>
      <c r="M2129" t="s">
        <v>20</v>
      </c>
      <c r="N2129" t="s">
        <v>28</v>
      </c>
      <c r="O2129" t="s">
        <v>28</v>
      </c>
      <c r="P2129" s="2">
        <f t="shared" si="198"/>
        <v>44554</v>
      </c>
      <c r="Q2129" s="3">
        <f t="shared" si="199"/>
        <v>44561</v>
      </c>
      <c r="R2129" t="str">
        <f t="shared" si="200"/>
        <v>Attendance</v>
      </c>
      <c r="S2129" t="str">
        <f t="shared" si="201"/>
        <v>On Time</v>
      </c>
      <c r="T2129" t="str">
        <f>IF(R2129="Permit", J2129, IF(G2129="","NA CO", IF(G2129="00:00:00","NA CO", IF(G2129&lt;E2129,"Early",IF(I2129*1440&gt;=parameter!$C$4,"Overtime","On Time CO")))))</f>
        <v>On Time CO</v>
      </c>
      <c r="U2129" t="str">
        <f t="shared" si="202"/>
        <v/>
      </c>
      <c r="V2129" t="str">
        <f t="shared" si="203"/>
        <v/>
      </c>
    </row>
    <row r="2130" spans="1:22" x14ac:dyDescent="0.3">
      <c r="A2130" t="s">
        <v>522</v>
      </c>
      <c r="B2130" t="s">
        <v>523</v>
      </c>
      <c r="C2130" t="str">
        <f>LEFT(raw!D2130,10)</f>
        <v>2021-12-27</v>
      </c>
      <c r="D2130" t="str">
        <f>LEFT(raw!E2130,8)</f>
        <v>00:00:00</v>
      </c>
      <c r="E2130" t="str">
        <f>LEFT(raw!F2130,8)</f>
        <v>00:00:00</v>
      </c>
      <c r="F2130" t="str">
        <f>LEFT(raw!G2130,8)</f>
        <v>00:00:00</v>
      </c>
      <c r="G2130" t="str">
        <f>LEFT(raw!H2130,8)</f>
        <v>00:00:00</v>
      </c>
      <c r="H2130" t="s">
        <v>21</v>
      </c>
      <c r="I2130" t="s">
        <v>20</v>
      </c>
      <c r="J2130" t="s">
        <v>99</v>
      </c>
      <c r="K2130" t="s">
        <v>100</v>
      </c>
      <c r="L2130" t="str">
        <f>LEFT(raw!M2130,8)</f>
        <v>00:00:00</v>
      </c>
      <c r="M2130" t="s">
        <v>20</v>
      </c>
      <c r="N2130" t="s">
        <v>7927</v>
      </c>
      <c r="O2130" t="s">
        <v>7814</v>
      </c>
      <c r="P2130" s="2">
        <f t="shared" si="198"/>
        <v>44557</v>
      </c>
      <c r="Q2130" s="3">
        <f t="shared" si="199"/>
        <v>44561</v>
      </c>
      <c r="R2130" t="str">
        <f t="shared" si="200"/>
        <v>Permit</v>
      </c>
      <c r="S2130" t="str">
        <f t="shared" si="201"/>
        <v>Leave</v>
      </c>
      <c r="T2130" t="str">
        <f>IF(R2130="Permit", J2130, IF(G2130="","NA CO", IF(G2130="00:00:00","NA CO", IF(G2130&lt;E2130,"Early",IF(I2130*1440&gt;=parameter!$C$4,"Overtime","On Time CO")))))</f>
        <v>Pending/Rejected</v>
      </c>
      <c r="U2130" t="str">
        <f t="shared" si="202"/>
        <v/>
      </c>
      <c r="V2130" t="str">
        <f t="shared" si="203"/>
        <v/>
      </c>
    </row>
    <row r="2131" spans="1:22" x14ac:dyDescent="0.3">
      <c r="A2131" t="s">
        <v>525</v>
      </c>
      <c r="B2131" t="s">
        <v>526</v>
      </c>
      <c r="C2131" t="str">
        <f>LEFT(raw!D2131,10)</f>
        <v>2021-12-01</v>
      </c>
      <c r="D2131" t="str">
        <f>LEFT(raw!E2131,8)</f>
        <v>00:00:00</v>
      </c>
      <c r="E2131" t="str">
        <f>LEFT(raw!F2131,8)</f>
        <v>00:00:00</v>
      </c>
      <c r="F2131" t="str">
        <f>LEFT(raw!G2131,8)</f>
        <v>07:40:57</v>
      </c>
      <c r="G2131" t="str">
        <f>LEFT(raw!H2131,8)</f>
        <v/>
      </c>
      <c r="H2131" t="s">
        <v>19</v>
      </c>
      <c r="I2131" t="s">
        <v>20</v>
      </c>
      <c r="J2131" t="s">
        <v>21</v>
      </c>
      <c r="K2131" t="s">
        <v>22</v>
      </c>
      <c r="L2131" t="str">
        <f>LEFT(raw!M2131,8)</f>
        <v>00:00:00</v>
      </c>
      <c r="M2131" t="s">
        <v>20</v>
      </c>
      <c r="N2131" t="s">
        <v>1563</v>
      </c>
      <c r="P2131" s="2">
        <f t="shared" si="198"/>
        <v>44531</v>
      </c>
      <c r="Q2131" s="3">
        <f t="shared" si="199"/>
        <v>44561</v>
      </c>
      <c r="R2131" t="str">
        <f t="shared" si="200"/>
        <v>Daily Journey</v>
      </c>
      <c r="S2131" t="str">
        <f t="shared" si="201"/>
        <v>On Time</v>
      </c>
      <c r="T2131" t="str">
        <f>IF(R2131="Permit", J2131, IF(G2131="","NA CO", IF(G2131="00:00:00","NA CO", IF(G2131&lt;E2131,"Early",IF(I2131*1440&gt;=parameter!$C$4,"Overtime","On Time CO")))))</f>
        <v>NA CO</v>
      </c>
      <c r="U2131" t="str">
        <f t="shared" si="202"/>
        <v/>
      </c>
      <c r="V2131" t="str">
        <f t="shared" si="203"/>
        <v/>
      </c>
    </row>
    <row r="2132" spans="1:22" x14ac:dyDescent="0.3">
      <c r="A2132" t="s">
        <v>525</v>
      </c>
      <c r="B2132" t="s">
        <v>526</v>
      </c>
      <c r="C2132" t="str">
        <f>LEFT(raw!D2132,10)</f>
        <v>2021-12-02</v>
      </c>
      <c r="D2132" t="str">
        <f>LEFT(raw!E2132,8)</f>
        <v>08:30:00</v>
      </c>
      <c r="E2132" t="str">
        <f>LEFT(raw!F2132,8)</f>
        <v>17:30:00</v>
      </c>
      <c r="F2132" t="str">
        <f>LEFT(raw!G2132,8)</f>
        <v>07:10:38</v>
      </c>
      <c r="G2132" t="str">
        <f>LEFT(raw!H2132,8)</f>
        <v>19:06:37</v>
      </c>
      <c r="H2132" t="s">
        <v>19</v>
      </c>
      <c r="I2132" t="s">
        <v>20</v>
      </c>
      <c r="J2132" t="s">
        <v>25</v>
      </c>
      <c r="K2132" t="s">
        <v>26</v>
      </c>
      <c r="L2132" t="str">
        <f>LEFT(raw!M2132,8)</f>
        <v>09:00:00</v>
      </c>
      <c r="M2132" t="s">
        <v>20</v>
      </c>
      <c r="N2132" t="s">
        <v>28</v>
      </c>
      <c r="O2132" t="s">
        <v>28</v>
      </c>
      <c r="P2132" s="2">
        <f t="shared" si="198"/>
        <v>44532</v>
      </c>
      <c r="Q2132" s="3">
        <f t="shared" si="199"/>
        <v>44561</v>
      </c>
      <c r="R2132" t="str">
        <f t="shared" si="200"/>
        <v>Attendance</v>
      </c>
      <c r="S2132" t="str">
        <f t="shared" si="201"/>
        <v>On Time</v>
      </c>
      <c r="T2132" t="str">
        <f>IF(R2132="Permit", J2132, IF(G2132="","NA CO", IF(G2132="00:00:00","NA CO", IF(G2132&lt;E2132,"Early",IF(I2132*1440&gt;=parameter!$C$4,"Overtime","On Time CO")))))</f>
        <v>On Time CO</v>
      </c>
      <c r="U2132" t="str">
        <f t="shared" si="202"/>
        <v/>
      </c>
      <c r="V2132" t="str">
        <f t="shared" si="203"/>
        <v/>
      </c>
    </row>
    <row r="2133" spans="1:22" x14ac:dyDescent="0.3">
      <c r="A2133" t="s">
        <v>525</v>
      </c>
      <c r="B2133" t="s">
        <v>526</v>
      </c>
      <c r="C2133" t="str">
        <f>LEFT(raw!D2133,10)</f>
        <v>2021-12-03</v>
      </c>
      <c r="D2133" t="str">
        <f>LEFT(raw!E2133,8)</f>
        <v>00:00:00</v>
      </c>
      <c r="E2133" t="str">
        <f>LEFT(raw!F2133,8)</f>
        <v>00:00:00</v>
      </c>
      <c r="F2133" t="str">
        <f>LEFT(raw!G2133,8)</f>
        <v>07:31:06</v>
      </c>
      <c r="G2133" t="str">
        <f>LEFT(raw!H2133,8)</f>
        <v/>
      </c>
      <c r="H2133" t="s">
        <v>19</v>
      </c>
      <c r="I2133" t="s">
        <v>20</v>
      </c>
      <c r="J2133" t="s">
        <v>21</v>
      </c>
      <c r="K2133" t="s">
        <v>22</v>
      </c>
      <c r="L2133" t="str">
        <f>LEFT(raw!M2133,8)</f>
        <v>00:00:00</v>
      </c>
      <c r="M2133" t="s">
        <v>20</v>
      </c>
      <c r="N2133" t="s">
        <v>1563</v>
      </c>
      <c r="P2133" s="2">
        <f t="shared" si="198"/>
        <v>44533</v>
      </c>
      <c r="Q2133" s="3">
        <f t="shared" si="199"/>
        <v>44561</v>
      </c>
      <c r="R2133" t="str">
        <f t="shared" si="200"/>
        <v>Daily Journey</v>
      </c>
      <c r="S2133" t="str">
        <f t="shared" si="201"/>
        <v>On Time</v>
      </c>
      <c r="T2133" t="str">
        <f>IF(R2133="Permit", J2133, IF(G2133="","NA CO", IF(G2133="00:00:00","NA CO", IF(G2133&lt;E2133,"Early",IF(I2133*1440&gt;=parameter!$C$4,"Overtime","On Time CO")))))</f>
        <v>NA CO</v>
      </c>
      <c r="U2133" t="str">
        <f t="shared" si="202"/>
        <v/>
      </c>
      <c r="V2133" t="str">
        <f t="shared" si="203"/>
        <v/>
      </c>
    </row>
    <row r="2134" spans="1:22" x14ac:dyDescent="0.3">
      <c r="A2134" t="s">
        <v>525</v>
      </c>
      <c r="B2134" t="s">
        <v>526</v>
      </c>
      <c r="C2134" t="str">
        <f>LEFT(raw!D2134,10)</f>
        <v>2021-12-06</v>
      </c>
      <c r="D2134" t="str">
        <f>LEFT(raw!E2134,8)</f>
        <v>08:30:00</v>
      </c>
      <c r="E2134" t="str">
        <f>LEFT(raw!F2134,8)</f>
        <v>17:30:00</v>
      </c>
      <c r="F2134" t="str">
        <f>LEFT(raw!G2134,8)</f>
        <v>06:43:41</v>
      </c>
      <c r="G2134" t="str">
        <f>LEFT(raw!H2134,8)</f>
        <v>20:58:56</v>
      </c>
      <c r="H2134" t="s">
        <v>19</v>
      </c>
      <c r="I2134" t="s">
        <v>20</v>
      </c>
      <c r="J2134" t="s">
        <v>25</v>
      </c>
      <c r="K2134" t="s">
        <v>26</v>
      </c>
      <c r="L2134" t="str">
        <f>LEFT(raw!M2134,8)</f>
        <v>09:00:00</v>
      </c>
      <c r="M2134" t="s">
        <v>20</v>
      </c>
      <c r="N2134" t="s">
        <v>28</v>
      </c>
      <c r="O2134" t="s">
        <v>28</v>
      </c>
      <c r="P2134" s="2">
        <f t="shared" si="198"/>
        <v>44536</v>
      </c>
      <c r="Q2134" s="3">
        <f t="shared" si="199"/>
        <v>44561</v>
      </c>
      <c r="R2134" t="str">
        <f t="shared" si="200"/>
        <v>Attendance</v>
      </c>
      <c r="S2134" t="str">
        <f t="shared" si="201"/>
        <v>On Time</v>
      </c>
      <c r="T2134" t="str">
        <f>IF(R2134="Permit", J2134, IF(G2134="","NA CO", IF(G2134="00:00:00","NA CO", IF(G2134&lt;E2134,"Early",IF(I2134*1440&gt;=parameter!$C$4,"Overtime","On Time CO")))))</f>
        <v>On Time CO</v>
      </c>
      <c r="U2134" t="str">
        <f t="shared" si="202"/>
        <v/>
      </c>
      <c r="V2134" t="str">
        <f t="shared" si="203"/>
        <v/>
      </c>
    </row>
    <row r="2135" spans="1:22" x14ac:dyDescent="0.3">
      <c r="A2135" t="s">
        <v>525</v>
      </c>
      <c r="B2135" t="s">
        <v>526</v>
      </c>
      <c r="C2135" t="str">
        <f>LEFT(raw!D2135,10)</f>
        <v>2021-12-07</v>
      </c>
      <c r="D2135" t="str">
        <f>LEFT(raw!E2135,8)</f>
        <v>00:00:00</v>
      </c>
      <c r="E2135" t="str">
        <f>LEFT(raw!F2135,8)</f>
        <v>00:00:00</v>
      </c>
      <c r="F2135" t="str">
        <f>LEFT(raw!G2135,8)</f>
        <v>07:27:42</v>
      </c>
      <c r="G2135" t="str">
        <f>LEFT(raw!H2135,8)</f>
        <v>18:48:16</v>
      </c>
      <c r="H2135" t="s">
        <v>19</v>
      </c>
      <c r="I2135" t="s">
        <v>20</v>
      </c>
      <c r="J2135" t="s">
        <v>21</v>
      </c>
      <c r="K2135" t="s">
        <v>22</v>
      </c>
      <c r="L2135" t="str">
        <f>LEFT(raw!M2135,8)</f>
        <v>11:20:34</v>
      </c>
      <c r="M2135" t="s">
        <v>20</v>
      </c>
      <c r="N2135" t="s">
        <v>7942</v>
      </c>
      <c r="O2135" t="s">
        <v>66</v>
      </c>
      <c r="P2135" s="2">
        <f t="shared" si="198"/>
        <v>44537</v>
      </c>
      <c r="Q2135" s="3">
        <f t="shared" si="199"/>
        <v>44561</v>
      </c>
      <c r="R2135" t="str">
        <f t="shared" si="200"/>
        <v>Daily Journey</v>
      </c>
      <c r="S2135" t="str">
        <f t="shared" si="201"/>
        <v>On Time</v>
      </c>
      <c r="T2135" t="str">
        <f>IF(R2135="Permit", J2135, IF(G2135="","NA CO", IF(G2135="00:00:00","NA CO", IF(G2135&lt;E2135,"Early",IF(I2135*1440&gt;=parameter!$C$4,"Overtime","On Time CO")))))</f>
        <v>On Time CO</v>
      </c>
      <c r="U2135" t="str">
        <f t="shared" si="202"/>
        <v/>
      </c>
      <c r="V2135" t="str">
        <f t="shared" si="203"/>
        <v/>
      </c>
    </row>
    <row r="2136" spans="1:22" x14ac:dyDescent="0.3">
      <c r="A2136" t="s">
        <v>525</v>
      </c>
      <c r="B2136" t="s">
        <v>526</v>
      </c>
      <c r="C2136" t="str">
        <f>LEFT(raw!D2136,10)</f>
        <v>2021-12-08</v>
      </c>
      <c r="D2136" t="str">
        <f>LEFT(raw!E2136,8)</f>
        <v>08:30:00</v>
      </c>
      <c r="E2136" t="str">
        <f>LEFT(raw!F2136,8)</f>
        <v>17:30:00</v>
      </c>
      <c r="F2136" t="str">
        <f>LEFT(raw!G2136,8)</f>
        <v>08:00:01</v>
      </c>
      <c r="G2136" t="str">
        <f>LEFT(raw!H2136,8)</f>
        <v>19:26:13</v>
      </c>
      <c r="H2136" t="s">
        <v>19</v>
      </c>
      <c r="I2136" t="s">
        <v>20</v>
      </c>
      <c r="J2136" t="s">
        <v>25</v>
      </c>
      <c r="K2136" t="s">
        <v>26</v>
      </c>
      <c r="L2136" t="str">
        <f>LEFT(raw!M2136,8)</f>
        <v>09:00:00</v>
      </c>
      <c r="M2136" t="s">
        <v>20</v>
      </c>
      <c r="N2136" t="s">
        <v>28</v>
      </c>
      <c r="O2136" t="s">
        <v>28</v>
      </c>
      <c r="P2136" s="2">
        <f t="shared" si="198"/>
        <v>44538</v>
      </c>
      <c r="Q2136" s="3">
        <f t="shared" si="199"/>
        <v>44561</v>
      </c>
      <c r="R2136" t="str">
        <f t="shared" si="200"/>
        <v>Attendance</v>
      </c>
      <c r="S2136" t="str">
        <f t="shared" si="201"/>
        <v>On Time</v>
      </c>
      <c r="T2136" t="str">
        <f>IF(R2136="Permit", J2136, IF(G2136="","NA CO", IF(G2136="00:00:00","NA CO", IF(G2136&lt;E2136,"Early",IF(I2136*1440&gt;=parameter!$C$4,"Overtime","On Time CO")))))</f>
        <v>On Time CO</v>
      </c>
      <c r="U2136" t="str">
        <f t="shared" si="202"/>
        <v/>
      </c>
      <c r="V2136" t="str">
        <f t="shared" si="203"/>
        <v/>
      </c>
    </row>
    <row r="2137" spans="1:22" x14ac:dyDescent="0.3">
      <c r="A2137" t="s">
        <v>525</v>
      </c>
      <c r="B2137" t="s">
        <v>526</v>
      </c>
      <c r="C2137" t="str">
        <f>LEFT(raw!D2137,10)</f>
        <v>2021-12-09</v>
      </c>
      <c r="D2137" t="str">
        <f>LEFT(raw!E2137,8)</f>
        <v>00:00:00</v>
      </c>
      <c r="E2137" t="str">
        <f>LEFT(raw!F2137,8)</f>
        <v>00:00:00</v>
      </c>
      <c r="F2137" t="str">
        <f>LEFT(raw!G2137,8)</f>
        <v>07:12:52</v>
      </c>
      <c r="G2137" t="str">
        <f>LEFT(raw!H2137,8)</f>
        <v/>
      </c>
      <c r="H2137" t="s">
        <v>19</v>
      </c>
      <c r="I2137" t="s">
        <v>20</v>
      </c>
      <c r="J2137" t="s">
        <v>21</v>
      </c>
      <c r="K2137" t="s">
        <v>22</v>
      </c>
      <c r="L2137" t="str">
        <f>LEFT(raw!M2137,8)</f>
        <v>00:00:00</v>
      </c>
      <c r="M2137" t="s">
        <v>20</v>
      </c>
      <c r="N2137" t="s">
        <v>7948</v>
      </c>
      <c r="P2137" s="2">
        <f t="shared" si="198"/>
        <v>44539</v>
      </c>
      <c r="Q2137" s="3">
        <f t="shared" si="199"/>
        <v>44561</v>
      </c>
      <c r="R2137" t="str">
        <f t="shared" si="200"/>
        <v>Daily Journey</v>
      </c>
      <c r="S2137" t="str">
        <f t="shared" si="201"/>
        <v>On Time</v>
      </c>
      <c r="T2137" t="str">
        <f>IF(R2137="Permit", J2137, IF(G2137="","NA CO", IF(G2137="00:00:00","NA CO", IF(G2137&lt;E2137,"Early",IF(I2137*1440&gt;=parameter!$C$4,"Overtime","On Time CO")))))</f>
        <v>NA CO</v>
      </c>
      <c r="U2137" t="str">
        <f t="shared" si="202"/>
        <v/>
      </c>
      <c r="V2137" t="str">
        <f t="shared" si="203"/>
        <v/>
      </c>
    </row>
    <row r="2138" spans="1:22" x14ac:dyDescent="0.3">
      <c r="A2138" t="s">
        <v>525</v>
      </c>
      <c r="B2138" t="s">
        <v>526</v>
      </c>
      <c r="C2138" t="str">
        <f>LEFT(raw!D2138,10)</f>
        <v>2021-12-10</v>
      </c>
      <c r="D2138" t="str">
        <f>LEFT(raw!E2138,8)</f>
        <v>08:30:00</v>
      </c>
      <c r="E2138" t="str">
        <f>LEFT(raw!F2138,8)</f>
        <v>17:30:00</v>
      </c>
      <c r="F2138" t="str">
        <f>LEFT(raw!G2138,8)</f>
        <v>08:02:25</v>
      </c>
      <c r="G2138" t="str">
        <f>LEFT(raw!H2138,8)</f>
        <v>19:24:42</v>
      </c>
      <c r="H2138" t="s">
        <v>19</v>
      </c>
      <c r="I2138" t="s">
        <v>20</v>
      </c>
      <c r="J2138" t="s">
        <v>25</v>
      </c>
      <c r="K2138" t="s">
        <v>26</v>
      </c>
      <c r="L2138" t="str">
        <f>LEFT(raw!M2138,8)</f>
        <v>09:00:00</v>
      </c>
      <c r="M2138" t="s">
        <v>20</v>
      </c>
      <c r="N2138" t="s">
        <v>28</v>
      </c>
      <c r="O2138" t="s">
        <v>28</v>
      </c>
      <c r="P2138" s="2">
        <f t="shared" si="198"/>
        <v>44540</v>
      </c>
      <c r="Q2138" s="3">
        <f t="shared" si="199"/>
        <v>44561</v>
      </c>
      <c r="R2138" t="str">
        <f t="shared" si="200"/>
        <v>Attendance</v>
      </c>
      <c r="S2138" t="str">
        <f t="shared" si="201"/>
        <v>On Time</v>
      </c>
      <c r="T2138" t="str">
        <f>IF(R2138="Permit", J2138, IF(G2138="","NA CO", IF(G2138="00:00:00","NA CO", IF(G2138&lt;E2138,"Early",IF(I2138*1440&gt;=parameter!$C$4,"Overtime","On Time CO")))))</f>
        <v>On Time CO</v>
      </c>
      <c r="U2138" t="str">
        <f t="shared" si="202"/>
        <v/>
      </c>
      <c r="V2138" t="str">
        <f t="shared" si="203"/>
        <v/>
      </c>
    </row>
    <row r="2139" spans="1:22" x14ac:dyDescent="0.3">
      <c r="A2139" t="s">
        <v>525</v>
      </c>
      <c r="B2139" t="s">
        <v>526</v>
      </c>
      <c r="C2139" t="str">
        <f>LEFT(raw!D2139,10)</f>
        <v>2021-12-13</v>
      </c>
      <c r="D2139" t="str">
        <f>LEFT(raw!E2139,8)</f>
        <v>08:30:00</v>
      </c>
      <c r="E2139" t="str">
        <f>LEFT(raw!F2139,8)</f>
        <v>17:30:00</v>
      </c>
      <c r="F2139" t="str">
        <f>LEFT(raw!G2139,8)</f>
        <v>06:33:37</v>
      </c>
      <c r="G2139" t="str">
        <f>LEFT(raw!H2139,8)</f>
        <v>18:00:00</v>
      </c>
      <c r="H2139" t="s">
        <v>19</v>
      </c>
      <c r="I2139" t="s">
        <v>20</v>
      </c>
      <c r="J2139" t="s">
        <v>25</v>
      </c>
      <c r="K2139" t="s">
        <v>26</v>
      </c>
      <c r="L2139" t="str">
        <f>LEFT(raw!M2139,8)</f>
        <v>09:00:00</v>
      </c>
      <c r="M2139" t="s">
        <v>20</v>
      </c>
      <c r="N2139" t="s">
        <v>28</v>
      </c>
      <c r="O2139" t="s">
        <v>28</v>
      </c>
      <c r="P2139" s="2">
        <f t="shared" si="198"/>
        <v>44543</v>
      </c>
      <c r="Q2139" s="3">
        <f t="shared" si="199"/>
        <v>44561</v>
      </c>
      <c r="R2139" t="str">
        <f t="shared" si="200"/>
        <v>Attendance</v>
      </c>
      <c r="S2139" t="str">
        <f t="shared" si="201"/>
        <v>On Time</v>
      </c>
      <c r="T2139" t="str">
        <f>IF(R2139="Permit", J2139, IF(G2139="","NA CO", IF(G2139="00:00:00","NA CO", IF(G2139&lt;E2139,"Early",IF(I2139*1440&gt;=parameter!$C$4,"Overtime","On Time CO")))))</f>
        <v>On Time CO</v>
      </c>
      <c r="U2139" t="str">
        <f t="shared" si="202"/>
        <v/>
      </c>
      <c r="V2139" t="str">
        <f t="shared" si="203"/>
        <v/>
      </c>
    </row>
    <row r="2140" spans="1:22" x14ac:dyDescent="0.3">
      <c r="A2140" t="s">
        <v>525</v>
      </c>
      <c r="B2140" t="s">
        <v>526</v>
      </c>
      <c r="C2140" t="str">
        <f>LEFT(raw!D2140,10)</f>
        <v>2021-12-14</v>
      </c>
      <c r="D2140" t="str">
        <f>LEFT(raw!E2140,8)</f>
        <v>08:30:00</v>
      </c>
      <c r="E2140" t="str">
        <f>LEFT(raw!F2140,8)</f>
        <v>17:30:00</v>
      </c>
      <c r="F2140" t="str">
        <f>LEFT(raw!G2140,8)</f>
        <v>07:07:09</v>
      </c>
      <c r="G2140" t="str">
        <f>LEFT(raw!H2140,8)</f>
        <v>18:03:03</v>
      </c>
      <c r="H2140" t="s">
        <v>19</v>
      </c>
      <c r="I2140" t="s">
        <v>20</v>
      </c>
      <c r="J2140" t="s">
        <v>25</v>
      </c>
      <c r="K2140" t="s">
        <v>26</v>
      </c>
      <c r="L2140" t="str">
        <f>LEFT(raw!M2140,8)</f>
        <v>09:00:00</v>
      </c>
      <c r="M2140" t="s">
        <v>20</v>
      </c>
      <c r="N2140" t="s">
        <v>28</v>
      </c>
      <c r="O2140" t="s">
        <v>28</v>
      </c>
      <c r="P2140" s="2">
        <f t="shared" si="198"/>
        <v>44544</v>
      </c>
      <c r="Q2140" s="3">
        <f t="shared" si="199"/>
        <v>44561</v>
      </c>
      <c r="R2140" t="str">
        <f t="shared" si="200"/>
        <v>Attendance</v>
      </c>
      <c r="S2140" t="str">
        <f t="shared" si="201"/>
        <v>On Time</v>
      </c>
      <c r="T2140" t="str">
        <f>IF(R2140="Permit", J2140, IF(G2140="","NA CO", IF(G2140="00:00:00","NA CO", IF(G2140&lt;E2140,"Early",IF(I2140*1440&gt;=parameter!$C$4,"Overtime","On Time CO")))))</f>
        <v>On Time CO</v>
      </c>
      <c r="U2140" t="str">
        <f t="shared" si="202"/>
        <v/>
      </c>
      <c r="V2140" t="str">
        <f t="shared" si="203"/>
        <v/>
      </c>
    </row>
    <row r="2141" spans="1:22" x14ac:dyDescent="0.3">
      <c r="A2141" t="s">
        <v>525</v>
      </c>
      <c r="B2141" t="s">
        <v>526</v>
      </c>
      <c r="C2141" t="str">
        <f>LEFT(raw!D2141,10)</f>
        <v>2021-12-15</v>
      </c>
      <c r="D2141" t="str">
        <f>LEFT(raw!E2141,8)</f>
        <v>00:00:00</v>
      </c>
      <c r="E2141" t="str">
        <f>LEFT(raw!F2141,8)</f>
        <v>00:00:00</v>
      </c>
      <c r="F2141" t="str">
        <f>LEFT(raw!G2141,8)</f>
        <v>07:15:11</v>
      </c>
      <c r="G2141" t="str">
        <f>LEFT(raw!H2141,8)</f>
        <v/>
      </c>
      <c r="H2141" t="s">
        <v>19</v>
      </c>
      <c r="I2141" t="s">
        <v>20</v>
      </c>
      <c r="J2141" t="s">
        <v>21</v>
      </c>
      <c r="K2141" t="s">
        <v>22</v>
      </c>
      <c r="L2141" t="str">
        <f>LEFT(raw!M2141,8)</f>
        <v>00:00:00</v>
      </c>
      <c r="M2141" t="s">
        <v>20</v>
      </c>
      <c r="N2141" t="s">
        <v>7948</v>
      </c>
      <c r="P2141" s="2">
        <f t="shared" si="198"/>
        <v>44545</v>
      </c>
      <c r="Q2141" s="3">
        <f t="shared" si="199"/>
        <v>44561</v>
      </c>
      <c r="R2141" t="str">
        <f t="shared" si="200"/>
        <v>Daily Journey</v>
      </c>
      <c r="S2141" t="str">
        <f t="shared" si="201"/>
        <v>On Time</v>
      </c>
      <c r="T2141" t="str">
        <f>IF(R2141="Permit", J2141, IF(G2141="","NA CO", IF(G2141="00:00:00","NA CO", IF(G2141&lt;E2141,"Early",IF(I2141*1440&gt;=parameter!$C$4,"Overtime","On Time CO")))))</f>
        <v>NA CO</v>
      </c>
      <c r="U2141" t="str">
        <f t="shared" si="202"/>
        <v/>
      </c>
      <c r="V2141" t="str">
        <f t="shared" si="203"/>
        <v/>
      </c>
    </row>
    <row r="2142" spans="1:22" x14ac:dyDescent="0.3">
      <c r="A2142" t="s">
        <v>525</v>
      </c>
      <c r="B2142" t="s">
        <v>526</v>
      </c>
      <c r="C2142" t="str">
        <f>LEFT(raw!D2142,10)</f>
        <v>2021-12-16</v>
      </c>
      <c r="D2142" t="str">
        <f>LEFT(raw!E2142,8)</f>
        <v>08:30:00</v>
      </c>
      <c r="E2142" t="str">
        <f>LEFT(raw!F2142,8)</f>
        <v>17:30:00</v>
      </c>
      <c r="F2142" t="str">
        <f>LEFT(raw!G2142,8)</f>
        <v>07:46:41</v>
      </c>
      <c r="G2142" t="str">
        <f>LEFT(raw!H2142,8)</f>
        <v>19:33:05</v>
      </c>
      <c r="H2142" t="s">
        <v>19</v>
      </c>
      <c r="I2142" t="s">
        <v>20</v>
      </c>
      <c r="J2142" t="s">
        <v>25</v>
      </c>
      <c r="K2142" t="s">
        <v>26</v>
      </c>
      <c r="L2142" t="str">
        <f>LEFT(raw!M2142,8)</f>
        <v>09:00:00</v>
      </c>
      <c r="M2142" t="s">
        <v>20</v>
      </c>
      <c r="N2142" t="s">
        <v>28</v>
      </c>
      <c r="O2142" t="s">
        <v>28</v>
      </c>
      <c r="P2142" s="2">
        <f t="shared" si="198"/>
        <v>44546</v>
      </c>
      <c r="Q2142" s="3">
        <f t="shared" si="199"/>
        <v>44561</v>
      </c>
      <c r="R2142" t="str">
        <f t="shared" si="200"/>
        <v>Attendance</v>
      </c>
      <c r="S2142" t="str">
        <f t="shared" si="201"/>
        <v>On Time</v>
      </c>
      <c r="T2142" t="str">
        <f>IF(R2142="Permit", J2142, IF(G2142="","NA CO", IF(G2142="00:00:00","NA CO", IF(G2142&lt;E2142,"Early",IF(I2142*1440&gt;=parameter!$C$4,"Overtime","On Time CO")))))</f>
        <v>On Time CO</v>
      </c>
      <c r="U2142" t="str">
        <f t="shared" si="202"/>
        <v/>
      </c>
      <c r="V2142" t="str">
        <f t="shared" si="203"/>
        <v/>
      </c>
    </row>
    <row r="2143" spans="1:22" x14ac:dyDescent="0.3">
      <c r="A2143" t="s">
        <v>525</v>
      </c>
      <c r="B2143" t="s">
        <v>526</v>
      </c>
      <c r="C2143" t="str">
        <f>LEFT(raw!D2143,10)</f>
        <v>2021-12-17</v>
      </c>
      <c r="D2143" t="str">
        <f>LEFT(raw!E2143,8)</f>
        <v>08:30:00</v>
      </c>
      <c r="E2143" t="str">
        <f>LEFT(raw!F2143,8)</f>
        <v>17:30:00</v>
      </c>
      <c r="F2143" t="str">
        <f>LEFT(raw!G2143,8)</f>
        <v>07:40:04</v>
      </c>
      <c r="G2143" t="str">
        <f>LEFT(raw!H2143,8)</f>
        <v>18:42:09</v>
      </c>
      <c r="H2143" t="s">
        <v>19</v>
      </c>
      <c r="I2143" t="s">
        <v>20</v>
      </c>
      <c r="J2143" t="s">
        <v>25</v>
      </c>
      <c r="K2143" t="s">
        <v>26</v>
      </c>
      <c r="L2143" t="str">
        <f>LEFT(raw!M2143,8)</f>
        <v>09:00:00</v>
      </c>
      <c r="M2143" t="s">
        <v>20</v>
      </c>
      <c r="N2143" t="s">
        <v>28</v>
      </c>
      <c r="O2143" t="s">
        <v>28</v>
      </c>
      <c r="P2143" s="2">
        <f t="shared" si="198"/>
        <v>44547</v>
      </c>
      <c r="Q2143" s="3">
        <f t="shared" si="199"/>
        <v>44561</v>
      </c>
      <c r="R2143" t="str">
        <f t="shared" si="200"/>
        <v>Attendance</v>
      </c>
      <c r="S2143" t="str">
        <f t="shared" si="201"/>
        <v>On Time</v>
      </c>
      <c r="T2143" t="str">
        <f>IF(R2143="Permit", J2143, IF(G2143="","NA CO", IF(G2143="00:00:00","NA CO", IF(G2143&lt;E2143,"Early",IF(I2143*1440&gt;=parameter!$C$4,"Overtime","On Time CO")))))</f>
        <v>On Time CO</v>
      </c>
      <c r="U2143" t="str">
        <f t="shared" si="202"/>
        <v/>
      </c>
      <c r="V2143" t="str">
        <f t="shared" si="203"/>
        <v/>
      </c>
    </row>
    <row r="2144" spans="1:22" x14ac:dyDescent="0.3">
      <c r="A2144" t="s">
        <v>525</v>
      </c>
      <c r="B2144" t="s">
        <v>526</v>
      </c>
      <c r="C2144" t="str">
        <f>LEFT(raw!D2144,10)</f>
        <v>2021-12-20</v>
      </c>
      <c r="D2144" t="str">
        <f>LEFT(raw!E2144,8)</f>
        <v>08:30:00</v>
      </c>
      <c r="E2144" t="str">
        <f>LEFT(raw!F2144,8)</f>
        <v>17:30:00</v>
      </c>
      <c r="F2144" t="str">
        <f>LEFT(raw!G2144,8)</f>
        <v>06:39:57</v>
      </c>
      <c r="G2144" t="str">
        <f>LEFT(raw!H2144,8)</f>
        <v>17:53:25</v>
      </c>
      <c r="H2144" t="s">
        <v>19</v>
      </c>
      <c r="I2144" t="s">
        <v>20</v>
      </c>
      <c r="J2144" t="s">
        <v>25</v>
      </c>
      <c r="K2144" t="s">
        <v>26</v>
      </c>
      <c r="L2144" t="str">
        <f>LEFT(raw!M2144,8)</f>
        <v>09:00:00</v>
      </c>
      <c r="M2144" t="s">
        <v>20</v>
      </c>
      <c r="N2144" t="s">
        <v>28</v>
      </c>
      <c r="O2144" t="s">
        <v>28</v>
      </c>
      <c r="P2144" s="2">
        <f t="shared" si="198"/>
        <v>44550</v>
      </c>
      <c r="Q2144" s="3">
        <f t="shared" si="199"/>
        <v>44561</v>
      </c>
      <c r="R2144" t="str">
        <f t="shared" si="200"/>
        <v>Attendance</v>
      </c>
      <c r="S2144" t="str">
        <f t="shared" si="201"/>
        <v>On Time</v>
      </c>
      <c r="T2144" t="str">
        <f>IF(R2144="Permit", J2144, IF(G2144="","NA CO", IF(G2144="00:00:00","NA CO", IF(G2144&lt;E2144,"Early",IF(I2144*1440&gt;=parameter!$C$4,"Overtime","On Time CO")))))</f>
        <v>On Time CO</v>
      </c>
      <c r="U2144" t="str">
        <f t="shared" si="202"/>
        <v/>
      </c>
      <c r="V2144" t="str">
        <f t="shared" si="203"/>
        <v/>
      </c>
    </row>
    <row r="2145" spans="1:22" x14ac:dyDescent="0.3">
      <c r="A2145" t="s">
        <v>525</v>
      </c>
      <c r="B2145" t="s">
        <v>526</v>
      </c>
      <c r="C2145" t="str">
        <f>LEFT(raw!D2145,10)</f>
        <v>2021-12-21</v>
      </c>
      <c r="D2145" t="str">
        <f>LEFT(raw!E2145,8)</f>
        <v>08:30:00</v>
      </c>
      <c r="E2145" t="str">
        <f>LEFT(raw!F2145,8)</f>
        <v>17:30:00</v>
      </c>
      <c r="F2145" t="str">
        <f>LEFT(raw!G2145,8)</f>
        <v>08:01:01</v>
      </c>
      <c r="G2145" t="str">
        <f>LEFT(raw!H2145,8)</f>
        <v>18:48:03</v>
      </c>
      <c r="H2145" t="s">
        <v>19</v>
      </c>
      <c r="I2145" t="s">
        <v>20</v>
      </c>
      <c r="J2145" t="s">
        <v>25</v>
      </c>
      <c r="K2145" t="s">
        <v>26</v>
      </c>
      <c r="L2145" t="str">
        <f>LEFT(raw!M2145,8)</f>
        <v>09:00:00</v>
      </c>
      <c r="M2145" t="s">
        <v>20</v>
      </c>
      <c r="N2145" t="s">
        <v>28</v>
      </c>
      <c r="O2145" t="s">
        <v>28</v>
      </c>
      <c r="P2145" s="2">
        <f t="shared" si="198"/>
        <v>44551</v>
      </c>
      <c r="Q2145" s="3">
        <f t="shared" si="199"/>
        <v>44561</v>
      </c>
      <c r="R2145" t="str">
        <f t="shared" si="200"/>
        <v>Attendance</v>
      </c>
      <c r="S2145" t="str">
        <f t="shared" si="201"/>
        <v>On Time</v>
      </c>
      <c r="T2145" t="str">
        <f>IF(R2145="Permit", J2145, IF(G2145="","NA CO", IF(G2145="00:00:00","NA CO", IF(G2145&lt;E2145,"Early",IF(I2145*1440&gt;=parameter!$C$4,"Overtime","On Time CO")))))</f>
        <v>On Time CO</v>
      </c>
      <c r="U2145" t="str">
        <f t="shared" si="202"/>
        <v/>
      </c>
      <c r="V2145" t="str">
        <f t="shared" si="203"/>
        <v/>
      </c>
    </row>
    <row r="2146" spans="1:22" x14ac:dyDescent="0.3">
      <c r="A2146" t="s">
        <v>525</v>
      </c>
      <c r="B2146" t="s">
        <v>526</v>
      </c>
      <c r="C2146" t="str">
        <f>LEFT(raw!D2146,10)</f>
        <v>2021-12-22</v>
      </c>
      <c r="D2146" t="str">
        <f>LEFT(raw!E2146,8)</f>
        <v>08:30:00</v>
      </c>
      <c r="E2146" t="str">
        <f>LEFT(raw!F2146,8)</f>
        <v>17:30:00</v>
      </c>
      <c r="F2146" t="str">
        <f>LEFT(raw!G2146,8)</f>
        <v>07:55:03</v>
      </c>
      <c r="G2146" t="str">
        <f>LEFT(raw!H2146,8)</f>
        <v>19:15:25</v>
      </c>
      <c r="H2146" t="s">
        <v>19</v>
      </c>
      <c r="I2146" t="s">
        <v>20</v>
      </c>
      <c r="J2146" t="s">
        <v>25</v>
      </c>
      <c r="K2146" t="s">
        <v>26</v>
      </c>
      <c r="L2146" t="str">
        <f>LEFT(raw!M2146,8)</f>
        <v>09:00:00</v>
      </c>
      <c r="M2146" t="s">
        <v>20</v>
      </c>
      <c r="N2146" t="s">
        <v>28</v>
      </c>
      <c r="O2146" t="s">
        <v>28</v>
      </c>
      <c r="P2146" s="2">
        <f t="shared" si="198"/>
        <v>44552</v>
      </c>
      <c r="Q2146" s="3">
        <f t="shared" si="199"/>
        <v>44561</v>
      </c>
      <c r="R2146" t="str">
        <f t="shared" si="200"/>
        <v>Attendance</v>
      </c>
      <c r="S2146" t="str">
        <f t="shared" si="201"/>
        <v>On Time</v>
      </c>
      <c r="T2146" t="str">
        <f>IF(R2146="Permit", J2146, IF(G2146="","NA CO", IF(G2146="00:00:00","NA CO", IF(G2146&lt;E2146,"Early",IF(I2146*1440&gt;=parameter!$C$4,"Overtime","On Time CO")))))</f>
        <v>On Time CO</v>
      </c>
      <c r="U2146" t="str">
        <f t="shared" si="202"/>
        <v/>
      </c>
      <c r="V2146" t="str">
        <f t="shared" si="203"/>
        <v/>
      </c>
    </row>
    <row r="2147" spans="1:22" x14ac:dyDescent="0.3">
      <c r="A2147" t="s">
        <v>525</v>
      </c>
      <c r="B2147" t="s">
        <v>526</v>
      </c>
      <c r="C2147" t="str">
        <f>LEFT(raw!D2147,10)</f>
        <v>2021-12-23</v>
      </c>
      <c r="D2147" t="str">
        <f>LEFT(raw!E2147,8)</f>
        <v>00:00:00</v>
      </c>
      <c r="E2147" t="str">
        <f>LEFT(raw!F2147,8)</f>
        <v>00:00:00</v>
      </c>
      <c r="F2147" t="str">
        <f>LEFT(raw!G2147,8)</f>
        <v>06:22:34</v>
      </c>
      <c r="G2147" t="str">
        <f>LEFT(raw!H2147,8)</f>
        <v>20:22:01</v>
      </c>
      <c r="H2147" t="s">
        <v>19</v>
      </c>
      <c r="I2147" t="s">
        <v>20</v>
      </c>
      <c r="J2147" t="s">
        <v>21</v>
      </c>
      <c r="K2147" t="s">
        <v>22</v>
      </c>
      <c r="L2147" t="str">
        <f>LEFT(raw!M2147,8)</f>
        <v>13:59:27</v>
      </c>
      <c r="M2147" t="s">
        <v>20</v>
      </c>
      <c r="N2147" t="s">
        <v>7948</v>
      </c>
      <c r="O2147" t="s">
        <v>7948</v>
      </c>
      <c r="P2147" s="2">
        <f t="shared" si="198"/>
        <v>44553</v>
      </c>
      <c r="Q2147" s="3">
        <f t="shared" si="199"/>
        <v>44561</v>
      </c>
      <c r="R2147" t="str">
        <f t="shared" si="200"/>
        <v>Daily Journey</v>
      </c>
      <c r="S2147" t="str">
        <f t="shared" si="201"/>
        <v>On Time</v>
      </c>
      <c r="T2147" t="str">
        <f>IF(R2147="Permit", J2147, IF(G2147="","NA CO", IF(G2147="00:00:00","NA CO", IF(G2147&lt;E2147,"Early",IF(I2147*1440&gt;=parameter!$C$4,"Overtime","On Time CO")))))</f>
        <v>On Time CO</v>
      </c>
      <c r="U2147" t="str">
        <f t="shared" si="202"/>
        <v/>
      </c>
      <c r="V2147" t="str">
        <f t="shared" si="203"/>
        <v/>
      </c>
    </row>
    <row r="2148" spans="1:22" x14ac:dyDescent="0.3">
      <c r="A2148" t="s">
        <v>525</v>
      </c>
      <c r="B2148" t="s">
        <v>526</v>
      </c>
      <c r="C2148" t="str">
        <f>LEFT(raw!D2148,10)</f>
        <v>2021-12-24</v>
      </c>
      <c r="D2148" t="str">
        <f>LEFT(raw!E2148,8)</f>
        <v>08:30:00</v>
      </c>
      <c r="E2148" t="str">
        <f>LEFT(raw!F2148,8)</f>
        <v>17:30:00</v>
      </c>
      <c r="F2148" t="str">
        <f>LEFT(raw!G2148,8)</f>
        <v>07:46:21</v>
      </c>
      <c r="G2148" t="str">
        <f>LEFT(raw!H2148,8)</f>
        <v>17:38:43</v>
      </c>
      <c r="H2148" t="s">
        <v>19</v>
      </c>
      <c r="I2148" t="s">
        <v>20</v>
      </c>
      <c r="J2148" t="s">
        <v>25</v>
      </c>
      <c r="K2148" t="s">
        <v>26</v>
      </c>
      <c r="L2148" t="str">
        <f>LEFT(raw!M2148,8)</f>
        <v>09:00:00</v>
      </c>
      <c r="M2148" t="s">
        <v>20</v>
      </c>
      <c r="N2148" t="s">
        <v>28</v>
      </c>
      <c r="O2148" t="s">
        <v>28</v>
      </c>
      <c r="P2148" s="2">
        <f t="shared" si="198"/>
        <v>44554</v>
      </c>
      <c r="Q2148" s="3">
        <f t="shared" si="199"/>
        <v>44561</v>
      </c>
      <c r="R2148" t="str">
        <f t="shared" si="200"/>
        <v>Attendance</v>
      </c>
      <c r="S2148" t="str">
        <f t="shared" si="201"/>
        <v>On Time</v>
      </c>
      <c r="T2148" t="str">
        <f>IF(R2148="Permit", J2148, IF(G2148="","NA CO", IF(G2148="00:00:00","NA CO", IF(G2148&lt;E2148,"Early",IF(I2148*1440&gt;=parameter!$C$4,"Overtime","On Time CO")))))</f>
        <v>On Time CO</v>
      </c>
      <c r="U2148" t="str">
        <f t="shared" si="202"/>
        <v/>
      </c>
      <c r="V2148" t="str">
        <f t="shared" si="203"/>
        <v/>
      </c>
    </row>
    <row r="2149" spans="1:22" x14ac:dyDescent="0.3">
      <c r="A2149" t="s">
        <v>525</v>
      </c>
      <c r="B2149" t="s">
        <v>526</v>
      </c>
      <c r="C2149" t="str">
        <f>LEFT(raw!D2149,10)</f>
        <v>2021-12-27</v>
      </c>
      <c r="D2149" t="str">
        <f>LEFT(raw!E2149,8)</f>
        <v>08:30:00</v>
      </c>
      <c r="E2149" t="str">
        <f>LEFT(raw!F2149,8)</f>
        <v>17:30:00</v>
      </c>
      <c r="F2149" t="str">
        <f>LEFT(raw!G2149,8)</f>
        <v>08:02:42</v>
      </c>
      <c r="G2149" t="str">
        <f>LEFT(raw!H2149,8)</f>
        <v>18:36:07</v>
      </c>
      <c r="H2149" t="s">
        <v>19</v>
      </c>
      <c r="I2149" t="s">
        <v>20</v>
      </c>
      <c r="J2149" t="s">
        <v>25</v>
      </c>
      <c r="K2149" t="s">
        <v>26</v>
      </c>
      <c r="L2149" t="str">
        <f>LEFT(raw!M2149,8)</f>
        <v>09:00:00</v>
      </c>
      <c r="M2149" t="s">
        <v>20</v>
      </c>
      <c r="N2149" t="s">
        <v>28</v>
      </c>
      <c r="O2149" t="s">
        <v>28</v>
      </c>
      <c r="P2149" s="2">
        <f t="shared" si="198"/>
        <v>44557</v>
      </c>
      <c r="Q2149" s="3">
        <f t="shared" si="199"/>
        <v>44561</v>
      </c>
      <c r="R2149" t="str">
        <f t="shared" si="200"/>
        <v>Attendance</v>
      </c>
      <c r="S2149" t="str">
        <f t="shared" si="201"/>
        <v>On Time</v>
      </c>
      <c r="T2149" t="str">
        <f>IF(R2149="Permit", J2149, IF(G2149="","NA CO", IF(G2149="00:00:00","NA CO", IF(G2149&lt;E2149,"Early",IF(I2149*1440&gt;=parameter!$C$4,"Overtime","On Time CO")))))</f>
        <v>On Time CO</v>
      </c>
      <c r="U2149" t="str">
        <f t="shared" si="202"/>
        <v/>
      </c>
      <c r="V2149" t="str">
        <f t="shared" si="203"/>
        <v/>
      </c>
    </row>
    <row r="2150" spans="1:22" x14ac:dyDescent="0.3">
      <c r="A2150" t="s">
        <v>525</v>
      </c>
      <c r="B2150" t="s">
        <v>526</v>
      </c>
      <c r="C2150" t="str">
        <f>LEFT(raw!D2150,10)</f>
        <v>2021-12-28</v>
      </c>
      <c r="D2150" t="str">
        <f>LEFT(raw!E2150,8)</f>
        <v>08:30:00</v>
      </c>
      <c r="E2150" t="str">
        <f>LEFT(raw!F2150,8)</f>
        <v>17:30:00</v>
      </c>
      <c r="F2150" t="str">
        <f>LEFT(raw!G2150,8)</f>
        <v>07:44:48</v>
      </c>
      <c r="G2150" t="str">
        <f>LEFT(raw!H2150,8)</f>
        <v>18:05:26</v>
      </c>
      <c r="H2150" t="s">
        <v>19</v>
      </c>
      <c r="I2150" t="s">
        <v>20</v>
      </c>
      <c r="J2150" t="s">
        <v>25</v>
      </c>
      <c r="K2150" t="s">
        <v>26</v>
      </c>
      <c r="L2150" t="str">
        <f>LEFT(raw!M2150,8)</f>
        <v>09:00:00</v>
      </c>
      <c r="M2150" t="s">
        <v>20</v>
      </c>
      <c r="N2150" t="s">
        <v>28</v>
      </c>
      <c r="O2150" t="s">
        <v>28</v>
      </c>
      <c r="P2150" s="2">
        <f t="shared" si="198"/>
        <v>44558</v>
      </c>
      <c r="Q2150" s="3">
        <f t="shared" si="199"/>
        <v>44561</v>
      </c>
      <c r="R2150" t="str">
        <f t="shared" si="200"/>
        <v>Attendance</v>
      </c>
      <c r="S2150" t="str">
        <f t="shared" si="201"/>
        <v>On Time</v>
      </c>
      <c r="T2150" t="str">
        <f>IF(R2150="Permit", J2150, IF(G2150="","NA CO", IF(G2150="00:00:00","NA CO", IF(G2150&lt;E2150,"Early",IF(I2150*1440&gt;=parameter!$C$4,"Overtime","On Time CO")))))</f>
        <v>On Time CO</v>
      </c>
      <c r="U2150" t="str">
        <f t="shared" si="202"/>
        <v/>
      </c>
      <c r="V2150" t="str">
        <f t="shared" si="203"/>
        <v/>
      </c>
    </row>
    <row r="2151" spans="1:22" x14ac:dyDescent="0.3">
      <c r="A2151" t="s">
        <v>525</v>
      </c>
      <c r="B2151" t="s">
        <v>526</v>
      </c>
      <c r="C2151" t="str">
        <f>LEFT(raw!D2151,10)</f>
        <v>2021-12-29</v>
      </c>
      <c r="D2151" t="str">
        <f>LEFT(raw!E2151,8)</f>
        <v>08:30:00</v>
      </c>
      <c r="E2151" t="str">
        <f>LEFT(raw!F2151,8)</f>
        <v>17:30:00</v>
      </c>
      <c r="F2151" t="str">
        <f>LEFT(raw!G2151,8)</f>
        <v>07:56:59</v>
      </c>
      <c r="G2151" t="str">
        <f>LEFT(raw!H2151,8)</f>
        <v>18:05:27</v>
      </c>
      <c r="H2151" t="s">
        <v>19</v>
      </c>
      <c r="I2151" t="s">
        <v>20</v>
      </c>
      <c r="J2151" t="s">
        <v>25</v>
      </c>
      <c r="K2151" t="s">
        <v>26</v>
      </c>
      <c r="L2151" t="str">
        <f>LEFT(raw!M2151,8)</f>
        <v>09:00:00</v>
      </c>
      <c r="M2151" t="s">
        <v>20</v>
      </c>
      <c r="N2151" t="s">
        <v>28</v>
      </c>
      <c r="O2151" t="s">
        <v>28</v>
      </c>
      <c r="P2151" s="2">
        <f t="shared" si="198"/>
        <v>44559</v>
      </c>
      <c r="Q2151" s="3">
        <f t="shared" si="199"/>
        <v>44561</v>
      </c>
      <c r="R2151" t="str">
        <f t="shared" si="200"/>
        <v>Attendance</v>
      </c>
      <c r="S2151" t="str">
        <f t="shared" si="201"/>
        <v>On Time</v>
      </c>
      <c r="T2151" t="str">
        <f>IF(R2151="Permit", J2151, IF(G2151="","NA CO", IF(G2151="00:00:00","NA CO", IF(G2151&lt;E2151,"Early",IF(I2151*1440&gt;=parameter!$C$4,"Overtime","On Time CO")))))</f>
        <v>On Time CO</v>
      </c>
      <c r="U2151" t="str">
        <f t="shared" si="202"/>
        <v/>
      </c>
      <c r="V2151" t="str">
        <f t="shared" si="203"/>
        <v/>
      </c>
    </row>
    <row r="2152" spans="1:22" x14ac:dyDescent="0.3">
      <c r="A2152" t="s">
        <v>525</v>
      </c>
      <c r="B2152" t="s">
        <v>526</v>
      </c>
      <c r="C2152" t="str">
        <f>LEFT(raw!D2152,10)</f>
        <v>2021-12-30</v>
      </c>
      <c r="D2152" t="str">
        <f>LEFT(raw!E2152,8)</f>
        <v>08:30:00</v>
      </c>
      <c r="E2152" t="str">
        <f>LEFT(raw!F2152,8)</f>
        <v>17:30:00</v>
      </c>
      <c r="F2152" t="str">
        <f>LEFT(raw!G2152,8)</f>
        <v>07:12:44</v>
      </c>
      <c r="G2152" t="str">
        <f>LEFT(raw!H2152,8)</f>
        <v>18:26:57</v>
      </c>
      <c r="H2152" t="s">
        <v>19</v>
      </c>
      <c r="I2152" t="s">
        <v>20</v>
      </c>
      <c r="J2152" t="s">
        <v>25</v>
      </c>
      <c r="K2152" t="s">
        <v>26</v>
      </c>
      <c r="L2152" t="str">
        <f>LEFT(raw!M2152,8)</f>
        <v>09:00:00</v>
      </c>
      <c r="M2152" t="s">
        <v>20</v>
      </c>
      <c r="N2152" t="s">
        <v>28</v>
      </c>
      <c r="O2152" t="s">
        <v>28</v>
      </c>
      <c r="P2152" s="2">
        <f t="shared" si="198"/>
        <v>44560</v>
      </c>
      <c r="Q2152" s="3">
        <f t="shared" si="199"/>
        <v>44561</v>
      </c>
      <c r="R2152" t="str">
        <f t="shared" si="200"/>
        <v>Attendance</v>
      </c>
      <c r="S2152" t="str">
        <f t="shared" si="201"/>
        <v>On Time</v>
      </c>
      <c r="T2152" t="str">
        <f>IF(R2152="Permit", J2152, IF(G2152="","NA CO", IF(G2152="00:00:00","NA CO", IF(G2152&lt;E2152,"Early",IF(I2152*1440&gt;=parameter!$C$4,"Overtime","On Time CO")))))</f>
        <v>On Time CO</v>
      </c>
      <c r="U2152" t="str">
        <f t="shared" si="202"/>
        <v/>
      </c>
      <c r="V2152" t="str">
        <f t="shared" si="203"/>
        <v/>
      </c>
    </row>
    <row r="2153" spans="1:22" x14ac:dyDescent="0.3">
      <c r="A2153" t="s">
        <v>525</v>
      </c>
      <c r="B2153" t="s">
        <v>526</v>
      </c>
      <c r="C2153" t="str">
        <f>LEFT(raw!D2153,10)</f>
        <v>2021-12-31</v>
      </c>
      <c r="D2153" t="str">
        <f>LEFT(raw!E2153,8)</f>
        <v>08:30:00</v>
      </c>
      <c r="E2153" t="str">
        <f>LEFT(raw!F2153,8)</f>
        <v>17:30:00</v>
      </c>
      <c r="F2153" t="str">
        <f>LEFT(raw!G2153,8)</f>
        <v>08:01:46</v>
      </c>
      <c r="G2153" t="str">
        <f>LEFT(raw!H2153,8)</f>
        <v>17:34:47</v>
      </c>
      <c r="H2153" t="s">
        <v>19</v>
      </c>
      <c r="I2153" t="s">
        <v>20</v>
      </c>
      <c r="J2153" t="s">
        <v>25</v>
      </c>
      <c r="K2153" t="s">
        <v>26</v>
      </c>
      <c r="L2153" t="str">
        <f>LEFT(raw!M2153,8)</f>
        <v>09:00:00</v>
      </c>
      <c r="M2153" t="s">
        <v>20</v>
      </c>
      <c r="N2153" t="s">
        <v>28</v>
      </c>
      <c r="O2153" t="s">
        <v>28</v>
      </c>
      <c r="P2153" s="2">
        <f t="shared" si="198"/>
        <v>44561</v>
      </c>
      <c r="Q2153" s="3">
        <f t="shared" si="199"/>
        <v>44561</v>
      </c>
      <c r="R2153" t="str">
        <f t="shared" si="200"/>
        <v>Attendance</v>
      </c>
      <c r="S2153" t="str">
        <f t="shared" si="201"/>
        <v>On Time</v>
      </c>
      <c r="T2153" t="str">
        <f>IF(R2153="Permit", J2153, IF(G2153="","NA CO", IF(G2153="00:00:00","NA CO", IF(G2153&lt;E2153,"Early",IF(I2153*1440&gt;=parameter!$C$4,"Overtime","On Time CO")))))</f>
        <v>On Time CO</v>
      </c>
      <c r="U2153" t="str">
        <f t="shared" si="202"/>
        <v/>
      </c>
      <c r="V2153" t="str">
        <f t="shared" si="203"/>
        <v/>
      </c>
    </row>
    <row r="2154" spans="1:22" x14ac:dyDescent="0.3">
      <c r="A2154" t="s">
        <v>528</v>
      </c>
      <c r="B2154" t="s">
        <v>529</v>
      </c>
      <c r="C2154" t="str">
        <f>LEFT(raw!D2154,10)</f>
        <v>2021-12-07</v>
      </c>
      <c r="D2154" t="str">
        <f>LEFT(raw!E2154,8)</f>
        <v>00:00:00</v>
      </c>
      <c r="E2154" t="str">
        <f>LEFT(raw!F2154,8)</f>
        <v>00:00:00</v>
      </c>
      <c r="F2154" t="str">
        <f>LEFT(raw!G2154,8)</f>
        <v>07:34:27</v>
      </c>
      <c r="G2154" t="str">
        <f>LEFT(raw!H2154,8)</f>
        <v/>
      </c>
      <c r="H2154" t="s">
        <v>19</v>
      </c>
      <c r="I2154" t="s">
        <v>20</v>
      </c>
      <c r="J2154" t="s">
        <v>21</v>
      </c>
      <c r="K2154" t="s">
        <v>22</v>
      </c>
      <c r="L2154" t="str">
        <f>LEFT(raw!M2154,8)</f>
        <v>00:00:00</v>
      </c>
      <c r="M2154" t="s">
        <v>20</v>
      </c>
      <c r="N2154" t="s">
        <v>7990</v>
      </c>
      <c r="P2154" s="2">
        <f t="shared" si="198"/>
        <v>44537</v>
      </c>
      <c r="Q2154" s="3">
        <f t="shared" si="199"/>
        <v>44561</v>
      </c>
      <c r="R2154" t="str">
        <f t="shared" si="200"/>
        <v>Daily Journey</v>
      </c>
      <c r="S2154" t="str">
        <f t="shared" si="201"/>
        <v>On Time</v>
      </c>
      <c r="T2154" t="str">
        <f>IF(R2154="Permit", J2154, IF(G2154="","NA CO", IF(G2154="00:00:00","NA CO", IF(G2154&lt;E2154,"Early",IF(I2154*1440&gt;=parameter!$C$4,"Overtime","On Time CO")))))</f>
        <v>NA CO</v>
      </c>
      <c r="U2154" t="str">
        <f t="shared" si="202"/>
        <v/>
      </c>
      <c r="V2154" t="str">
        <f t="shared" si="203"/>
        <v/>
      </c>
    </row>
    <row r="2155" spans="1:22" x14ac:dyDescent="0.3">
      <c r="A2155" t="s">
        <v>528</v>
      </c>
      <c r="B2155" t="s">
        <v>529</v>
      </c>
      <c r="C2155" t="str">
        <f>LEFT(raw!D2155,10)</f>
        <v>2021-12-09</v>
      </c>
      <c r="D2155" t="str">
        <f>LEFT(raw!E2155,8)</f>
        <v>00:00:00</v>
      </c>
      <c r="E2155" t="str">
        <f>LEFT(raw!F2155,8)</f>
        <v>00:00:00</v>
      </c>
      <c r="F2155" t="str">
        <f>LEFT(raw!G2155,8)</f>
        <v>07:24:20</v>
      </c>
      <c r="G2155" t="str">
        <f>LEFT(raw!H2155,8)</f>
        <v/>
      </c>
      <c r="H2155" t="s">
        <v>19</v>
      </c>
      <c r="I2155" t="s">
        <v>20</v>
      </c>
      <c r="J2155" t="s">
        <v>21</v>
      </c>
      <c r="K2155" t="s">
        <v>22</v>
      </c>
      <c r="L2155" t="str">
        <f>LEFT(raw!M2155,8)</f>
        <v>00:00:00</v>
      </c>
      <c r="M2155" t="s">
        <v>20</v>
      </c>
      <c r="N2155" t="s">
        <v>7990</v>
      </c>
      <c r="P2155" s="2">
        <f t="shared" si="198"/>
        <v>44539</v>
      </c>
      <c r="Q2155" s="3">
        <f t="shared" si="199"/>
        <v>44561</v>
      </c>
      <c r="R2155" t="str">
        <f t="shared" si="200"/>
        <v>Daily Journey</v>
      </c>
      <c r="S2155" t="str">
        <f t="shared" si="201"/>
        <v>On Time</v>
      </c>
      <c r="T2155" t="str">
        <f>IF(R2155="Permit", J2155, IF(G2155="","NA CO", IF(G2155="00:00:00","NA CO", IF(G2155&lt;E2155,"Early",IF(I2155*1440&gt;=parameter!$C$4,"Overtime","On Time CO")))))</f>
        <v>NA CO</v>
      </c>
      <c r="U2155" t="str">
        <f t="shared" si="202"/>
        <v/>
      </c>
      <c r="V2155" t="str">
        <f t="shared" si="203"/>
        <v/>
      </c>
    </row>
    <row r="2156" spans="1:22" x14ac:dyDescent="0.3">
      <c r="A2156" t="s">
        <v>528</v>
      </c>
      <c r="B2156" t="s">
        <v>529</v>
      </c>
      <c r="C2156" t="str">
        <f>LEFT(raw!D2156,10)</f>
        <v>2021-12-10</v>
      </c>
      <c r="D2156" t="str">
        <f>LEFT(raw!E2156,8)</f>
        <v>00:00:00</v>
      </c>
      <c r="E2156" t="str">
        <f>LEFT(raw!F2156,8)</f>
        <v>00:00:00</v>
      </c>
      <c r="F2156" t="str">
        <f>LEFT(raw!G2156,8)</f>
        <v>07:25:14</v>
      </c>
      <c r="G2156" t="str">
        <f>LEFT(raw!H2156,8)</f>
        <v/>
      </c>
      <c r="H2156" t="s">
        <v>19</v>
      </c>
      <c r="I2156" t="s">
        <v>20</v>
      </c>
      <c r="J2156" t="s">
        <v>21</v>
      </c>
      <c r="K2156" t="s">
        <v>22</v>
      </c>
      <c r="L2156" t="str">
        <f>LEFT(raw!M2156,8)</f>
        <v>00:00:00</v>
      </c>
      <c r="M2156" t="s">
        <v>20</v>
      </c>
      <c r="N2156" t="s">
        <v>7995</v>
      </c>
      <c r="P2156" s="2">
        <f t="shared" si="198"/>
        <v>44540</v>
      </c>
      <c r="Q2156" s="3">
        <f t="shared" si="199"/>
        <v>44561</v>
      </c>
      <c r="R2156" t="str">
        <f t="shared" si="200"/>
        <v>Daily Journey</v>
      </c>
      <c r="S2156" t="str">
        <f t="shared" si="201"/>
        <v>On Time</v>
      </c>
      <c r="T2156" t="str">
        <f>IF(R2156="Permit", J2156, IF(G2156="","NA CO", IF(G2156="00:00:00","NA CO", IF(G2156&lt;E2156,"Early",IF(I2156*1440&gt;=parameter!$C$4,"Overtime","On Time CO")))))</f>
        <v>NA CO</v>
      </c>
      <c r="U2156" t="str">
        <f t="shared" si="202"/>
        <v/>
      </c>
      <c r="V2156" t="str">
        <f t="shared" si="203"/>
        <v/>
      </c>
    </row>
    <row r="2157" spans="1:22" x14ac:dyDescent="0.3">
      <c r="A2157" t="s">
        <v>528</v>
      </c>
      <c r="B2157" t="s">
        <v>529</v>
      </c>
      <c r="C2157" t="str">
        <f>LEFT(raw!D2157,10)</f>
        <v>2021-12-15</v>
      </c>
      <c r="D2157" t="str">
        <f>LEFT(raw!E2157,8)</f>
        <v>00:00:00</v>
      </c>
      <c r="E2157" t="str">
        <f>LEFT(raw!F2157,8)</f>
        <v>00:00:00</v>
      </c>
      <c r="F2157" t="str">
        <f>LEFT(raw!G2157,8)</f>
        <v>07:59:00</v>
      </c>
      <c r="G2157" t="str">
        <f>LEFT(raw!H2157,8)</f>
        <v/>
      </c>
      <c r="H2157" t="s">
        <v>19</v>
      </c>
      <c r="I2157" t="s">
        <v>20</v>
      </c>
      <c r="J2157" t="s">
        <v>21</v>
      </c>
      <c r="K2157" t="s">
        <v>22</v>
      </c>
      <c r="L2157" t="str">
        <f>LEFT(raw!M2157,8)</f>
        <v>00:00:00</v>
      </c>
      <c r="M2157" t="s">
        <v>20</v>
      </c>
      <c r="N2157" t="s">
        <v>7998</v>
      </c>
      <c r="P2157" s="2">
        <f t="shared" si="198"/>
        <v>44545</v>
      </c>
      <c r="Q2157" s="3">
        <f t="shared" si="199"/>
        <v>44561</v>
      </c>
      <c r="R2157" t="str">
        <f t="shared" si="200"/>
        <v>Daily Journey</v>
      </c>
      <c r="S2157" t="str">
        <f t="shared" si="201"/>
        <v>On Time</v>
      </c>
      <c r="T2157" t="str">
        <f>IF(R2157="Permit", J2157, IF(G2157="","NA CO", IF(G2157="00:00:00","NA CO", IF(G2157&lt;E2157,"Early",IF(I2157*1440&gt;=parameter!$C$4,"Overtime","On Time CO")))))</f>
        <v>NA CO</v>
      </c>
      <c r="U2157" t="str">
        <f t="shared" si="202"/>
        <v/>
      </c>
      <c r="V2157" t="str">
        <f t="shared" si="203"/>
        <v/>
      </c>
    </row>
    <row r="2158" spans="1:22" x14ac:dyDescent="0.3">
      <c r="A2158" t="s">
        <v>528</v>
      </c>
      <c r="B2158" t="s">
        <v>529</v>
      </c>
      <c r="C2158" t="str">
        <f>LEFT(raw!D2158,10)</f>
        <v>2021-12-16</v>
      </c>
      <c r="D2158" t="str">
        <f>LEFT(raw!E2158,8)</f>
        <v>00:00:00</v>
      </c>
      <c r="E2158" t="str">
        <f>LEFT(raw!F2158,8)</f>
        <v>00:00:00</v>
      </c>
      <c r="F2158" t="str">
        <f>LEFT(raw!G2158,8)</f>
        <v>07:18:24</v>
      </c>
      <c r="G2158" t="str">
        <f>LEFT(raw!H2158,8)</f>
        <v/>
      </c>
      <c r="H2158" t="s">
        <v>19</v>
      </c>
      <c r="I2158" t="s">
        <v>20</v>
      </c>
      <c r="J2158" t="s">
        <v>21</v>
      </c>
      <c r="K2158" t="s">
        <v>22</v>
      </c>
      <c r="L2158" t="str">
        <f>LEFT(raw!M2158,8)</f>
        <v>00:00:00</v>
      </c>
      <c r="M2158" t="s">
        <v>20</v>
      </c>
      <c r="N2158" t="s">
        <v>7998</v>
      </c>
      <c r="P2158" s="2">
        <f t="shared" si="198"/>
        <v>44546</v>
      </c>
      <c r="Q2158" s="3">
        <f t="shared" si="199"/>
        <v>44561</v>
      </c>
      <c r="R2158" t="str">
        <f t="shared" si="200"/>
        <v>Daily Journey</v>
      </c>
      <c r="S2158" t="str">
        <f t="shared" si="201"/>
        <v>On Time</v>
      </c>
      <c r="T2158" t="str">
        <f>IF(R2158="Permit", J2158, IF(G2158="","NA CO", IF(G2158="00:00:00","NA CO", IF(G2158&lt;E2158,"Early",IF(I2158*1440&gt;=parameter!$C$4,"Overtime","On Time CO")))))</f>
        <v>NA CO</v>
      </c>
      <c r="U2158" t="str">
        <f t="shared" si="202"/>
        <v/>
      </c>
      <c r="V2158" t="str">
        <f t="shared" si="203"/>
        <v/>
      </c>
    </row>
    <row r="2159" spans="1:22" x14ac:dyDescent="0.3">
      <c r="A2159" t="s">
        <v>528</v>
      </c>
      <c r="B2159" t="s">
        <v>529</v>
      </c>
      <c r="C2159" t="str">
        <f>LEFT(raw!D2159,10)</f>
        <v>2021-12-17</v>
      </c>
      <c r="D2159" t="str">
        <f>LEFT(raw!E2159,8)</f>
        <v>00:00:00</v>
      </c>
      <c r="E2159" t="str">
        <f>LEFT(raw!F2159,8)</f>
        <v>00:00:00</v>
      </c>
      <c r="F2159" t="str">
        <f>LEFT(raw!G2159,8)</f>
        <v>08:15:25</v>
      </c>
      <c r="G2159" t="str">
        <f>LEFT(raw!H2159,8)</f>
        <v/>
      </c>
      <c r="H2159" t="s">
        <v>19</v>
      </c>
      <c r="I2159" t="s">
        <v>20</v>
      </c>
      <c r="J2159" t="s">
        <v>21</v>
      </c>
      <c r="K2159" t="s">
        <v>22</v>
      </c>
      <c r="L2159" t="str">
        <f>LEFT(raw!M2159,8)</f>
        <v>00:00:00</v>
      </c>
      <c r="M2159" t="s">
        <v>20</v>
      </c>
      <c r="N2159" t="s">
        <v>7998</v>
      </c>
      <c r="P2159" s="2">
        <f t="shared" si="198"/>
        <v>44547</v>
      </c>
      <c r="Q2159" s="3">
        <f t="shared" si="199"/>
        <v>44561</v>
      </c>
      <c r="R2159" t="str">
        <f t="shared" si="200"/>
        <v>Daily Journey</v>
      </c>
      <c r="S2159" t="str">
        <f t="shared" si="201"/>
        <v>On Time</v>
      </c>
      <c r="T2159" t="str">
        <f>IF(R2159="Permit", J2159, IF(G2159="","NA CO", IF(G2159="00:00:00","NA CO", IF(G2159&lt;E2159,"Early",IF(I2159*1440&gt;=parameter!$C$4,"Overtime","On Time CO")))))</f>
        <v>NA CO</v>
      </c>
      <c r="U2159" t="str">
        <f t="shared" si="202"/>
        <v/>
      </c>
      <c r="V2159" t="str">
        <f t="shared" si="203"/>
        <v/>
      </c>
    </row>
    <row r="2160" spans="1:22" x14ac:dyDescent="0.3">
      <c r="A2160" t="s">
        <v>528</v>
      </c>
      <c r="B2160" t="s">
        <v>529</v>
      </c>
      <c r="C2160" t="str">
        <f>LEFT(raw!D2160,10)</f>
        <v>2021-12-20</v>
      </c>
      <c r="D2160" t="str">
        <f>LEFT(raw!E2160,8)</f>
        <v>00:00:00</v>
      </c>
      <c r="E2160" t="str">
        <f>LEFT(raw!F2160,8)</f>
        <v>00:00:00</v>
      </c>
      <c r="F2160" t="str">
        <f>LEFT(raw!G2160,8)</f>
        <v>07:59:21</v>
      </c>
      <c r="G2160" t="str">
        <f>LEFT(raw!H2160,8)</f>
        <v>23:16:30</v>
      </c>
      <c r="H2160" t="s">
        <v>19</v>
      </c>
      <c r="I2160" t="s">
        <v>20</v>
      </c>
      <c r="J2160" t="s">
        <v>21</v>
      </c>
      <c r="K2160" t="s">
        <v>22</v>
      </c>
      <c r="L2160" t="str">
        <f>LEFT(raw!M2160,8)</f>
        <v>15:17:08</v>
      </c>
      <c r="M2160" t="s">
        <v>20</v>
      </c>
      <c r="N2160" t="s">
        <v>7998</v>
      </c>
      <c r="O2160" t="s">
        <v>7998</v>
      </c>
      <c r="P2160" s="2">
        <f t="shared" si="198"/>
        <v>44550</v>
      </c>
      <c r="Q2160" s="3">
        <f t="shared" si="199"/>
        <v>44561</v>
      </c>
      <c r="R2160" t="str">
        <f t="shared" si="200"/>
        <v>Daily Journey</v>
      </c>
      <c r="S2160" t="str">
        <f t="shared" si="201"/>
        <v>On Time</v>
      </c>
      <c r="T2160" t="str">
        <f>IF(R2160="Permit", J2160, IF(G2160="","NA CO", IF(G2160="00:00:00","NA CO", IF(G2160&lt;E2160,"Early",IF(I2160*1440&gt;=parameter!$C$4,"Overtime","On Time CO")))))</f>
        <v>On Time CO</v>
      </c>
      <c r="U2160" t="str">
        <f t="shared" si="202"/>
        <v/>
      </c>
      <c r="V2160" t="str">
        <f t="shared" si="203"/>
        <v/>
      </c>
    </row>
    <row r="2161" spans="1:22" x14ac:dyDescent="0.3">
      <c r="A2161" t="s">
        <v>528</v>
      </c>
      <c r="B2161" t="s">
        <v>529</v>
      </c>
      <c r="C2161" t="str">
        <f>LEFT(raw!D2161,10)</f>
        <v>2021-12-21</v>
      </c>
      <c r="D2161" t="str">
        <f>LEFT(raw!E2161,8)</f>
        <v>00:00:00</v>
      </c>
      <c r="E2161" t="str">
        <f>LEFT(raw!F2161,8)</f>
        <v>00:00:00</v>
      </c>
      <c r="F2161" t="str">
        <f>LEFT(raw!G2161,8)</f>
        <v>07:57:51</v>
      </c>
      <c r="G2161" t="str">
        <f>LEFT(raw!H2161,8)</f>
        <v>23:25:21</v>
      </c>
      <c r="H2161" t="s">
        <v>19</v>
      </c>
      <c r="I2161" t="s">
        <v>20</v>
      </c>
      <c r="J2161" t="s">
        <v>21</v>
      </c>
      <c r="K2161" t="s">
        <v>22</v>
      </c>
      <c r="L2161" t="str">
        <f>LEFT(raw!M2161,8)</f>
        <v>15:27:29</v>
      </c>
      <c r="M2161" t="s">
        <v>20</v>
      </c>
      <c r="N2161" t="s">
        <v>7998</v>
      </c>
      <c r="O2161" t="s">
        <v>7998</v>
      </c>
      <c r="P2161" s="2">
        <f t="shared" si="198"/>
        <v>44551</v>
      </c>
      <c r="Q2161" s="3">
        <f t="shared" si="199"/>
        <v>44561</v>
      </c>
      <c r="R2161" t="str">
        <f t="shared" si="200"/>
        <v>Daily Journey</v>
      </c>
      <c r="S2161" t="str">
        <f t="shared" si="201"/>
        <v>On Time</v>
      </c>
      <c r="T2161" t="str">
        <f>IF(R2161="Permit", J2161, IF(G2161="","NA CO", IF(G2161="00:00:00","NA CO", IF(G2161&lt;E2161,"Early",IF(I2161*1440&gt;=parameter!$C$4,"Overtime","On Time CO")))))</f>
        <v>On Time CO</v>
      </c>
      <c r="U2161" t="str">
        <f t="shared" si="202"/>
        <v/>
      </c>
      <c r="V2161" t="str">
        <f t="shared" si="203"/>
        <v/>
      </c>
    </row>
    <row r="2162" spans="1:22" x14ac:dyDescent="0.3">
      <c r="A2162" t="s">
        <v>528</v>
      </c>
      <c r="B2162" t="s">
        <v>529</v>
      </c>
      <c r="C2162" t="str">
        <f>LEFT(raw!D2162,10)</f>
        <v>2021-12-22</v>
      </c>
      <c r="D2162" t="str">
        <f>LEFT(raw!E2162,8)</f>
        <v>00:00:00</v>
      </c>
      <c r="E2162" t="str">
        <f>LEFT(raw!F2162,8)</f>
        <v>00:00:00</v>
      </c>
      <c r="F2162" t="str">
        <f>LEFT(raw!G2162,8)</f>
        <v>08:05:27</v>
      </c>
      <c r="G2162" t="str">
        <f>LEFT(raw!H2162,8)</f>
        <v>20:20:44</v>
      </c>
      <c r="H2162" t="s">
        <v>19</v>
      </c>
      <c r="I2162" t="s">
        <v>20</v>
      </c>
      <c r="J2162" t="s">
        <v>21</v>
      </c>
      <c r="K2162" t="s">
        <v>22</v>
      </c>
      <c r="L2162" t="str">
        <f>LEFT(raw!M2162,8)</f>
        <v>12:15:17</v>
      </c>
      <c r="M2162" t="s">
        <v>20</v>
      </c>
      <c r="N2162" t="s">
        <v>7998</v>
      </c>
      <c r="O2162" t="s">
        <v>7998</v>
      </c>
      <c r="P2162" s="2">
        <f t="shared" si="198"/>
        <v>44552</v>
      </c>
      <c r="Q2162" s="3">
        <f t="shared" si="199"/>
        <v>44561</v>
      </c>
      <c r="R2162" t="str">
        <f t="shared" si="200"/>
        <v>Daily Journey</v>
      </c>
      <c r="S2162" t="str">
        <f t="shared" si="201"/>
        <v>On Time</v>
      </c>
      <c r="T2162" t="str">
        <f>IF(R2162="Permit", J2162, IF(G2162="","NA CO", IF(G2162="00:00:00","NA CO", IF(G2162&lt;E2162,"Early",IF(I2162*1440&gt;=parameter!$C$4,"Overtime","On Time CO")))))</f>
        <v>On Time CO</v>
      </c>
      <c r="U2162" t="str">
        <f t="shared" si="202"/>
        <v/>
      </c>
      <c r="V2162" t="str">
        <f t="shared" si="203"/>
        <v/>
      </c>
    </row>
    <row r="2163" spans="1:22" x14ac:dyDescent="0.3">
      <c r="A2163" t="s">
        <v>528</v>
      </c>
      <c r="B2163" t="s">
        <v>529</v>
      </c>
      <c r="C2163" t="str">
        <f>LEFT(raw!D2163,10)</f>
        <v>2021-12-23</v>
      </c>
      <c r="D2163" t="str">
        <f>LEFT(raw!E2163,8)</f>
        <v>00:00:00</v>
      </c>
      <c r="E2163" t="str">
        <f>LEFT(raw!F2163,8)</f>
        <v>00:00:00</v>
      </c>
      <c r="F2163" t="str">
        <f>LEFT(raw!G2163,8)</f>
        <v>07:54:51</v>
      </c>
      <c r="G2163" t="str">
        <f>LEFT(raw!H2163,8)</f>
        <v/>
      </c>
      <c r="H2163" t="s">
        <v>19</v>
      </c>
      <c r="I2163" t="s">
        <v>20</v>
      </c>
      <c r="J2163" t="s">
        <v>21</v>
      </c>
      <c r="K2163" t="s">
        <v>22</v>
      </c>
      <c r="L2163" t="str">
        <f>LEFT(raw!M2163,8)</f>
        <v>00:00:00</v>
      </c>
      <c r="M2163" t="s">
        <v>20</v>
      </c>
      <c r="N2163" t="s">
        <v>7998</v>
      </c>
      <c r="P2163" s="2">
        <f t="shared" si="198"/>
        <v>44553</v>
      </c>
      <c r="Q2163" s="3">
        <f t="shared" si="199"/>
        <v>44561</v>
      </c>
      <c r="R2163" t="str">
        <f t="shared" si="200"/>
        <v>Daily Journey</v>
      </c>
      <c r="S2163" t="str">
        <f t="shared" si="201"/>
        <v>On Time</v>
      </c>
      <c r="T2163" t="str">
        <f>IF(R2163="Permit", J2163, IF(G2163="","NA CO", IF(G2163="00:00:00","NA CO", IF(G2163&lt;E2163,"Early",IF(I2163*1440&gt;=parameter!$C$4,"Overtime","On Time CO")))))</f>
        <v>NA CO</v>
      </c>
      <c r="U2163" t="str">
        <f t="shared" si="202"/>
        <v/>
      </c>
      <c r="V2163" t="str">
        <f t="shared" si="203"/>
        <v/>
      </c>
    </row>
    <row r="2164" spans="1:22" x14ac:dyDescent="0.3">
      <c r="A2164" t="s">
        <v>528</v>
      </c>
      <c r="B2164" t="s">
        <v>529</v>
      </c>
      <c r="C2164" t="str">
        <f>LEFT(raw!D2164,10)</f>
        <v>2021-12-27</v>
      </c>
      <c r="D2164" t="str">
        <f>LEFT(raw!E2164,8)</f>
        <v>00:00:00</v>
      </c>
      <c r="E2164" t="str">
        <f>LEFT(raw!F2164,8)</f>
        <v>00:00:00</v>
      </c>
      <c r="F2164" t="str">
        <f>LEFT(raw!G2164,8)</f>
        <v>07:57:49</v>
      </c>
      <c r="G2164" t="str">
        <f>LEFT(raw!H2164,8)</f>
        <v>22:28:44</v>
      </c>
      <c r="H2164" t="s">
        <v>19</v>
      </c>
      <c r="I2164" t="s">
        <v>20</v>
      </c>
      <c r="J2164" t="s">
        <v>21</v>
      </c>
      <c r="K2164" t="s">
        <v>22</v>
      </c>
      <c r="L2164" t="str">
        <f>LEFT(raw!M2164,8)</f>
        <v>14:30:54</v>
      </c>
      <c r="M2164" t="s">
        <v>20</v>
      </c>
      <c r="N2164" t="s">
        <v>8021</v>
      </c>
      <c r="O2164" t="s">
        <v>7998</v>
      </c>
      <c r="P2164" s="2">
        <f t="shared" si="198"/>
        <v>44557</v>
      </c>
      <c r="Q2164" s="3">
        <f t="shared" si="199"/>
        <v>44561</v>
      </c>
      <c r="R2164" t="str">
        <f t="shared" si="200"/>
        <v>Daily Journey</v>
      </c>
      <c r="S2164" t="str">
        <f t="shared" si="201"/>
        <v>On Time</v>
      </c>
      <c r="T2164" t="str">
        <f>IF(R2164="Permit", J2164, IF(G2164="","NA CO", IF(G2164="00:00:00","NA CO", IF(G2164&lt;E2164,"Early",IF(I2164*1440&gt;=parameter!$C$4,"Overtime","On Time CO")))))</f>
        <v>On Time CO</v>
      </c>
      <c r="U2164" t="str">
        <f t="shared" si="202"/>
        <v/>
      </c>
      <c r="V2164" t="str">
        <f t="shared" si="203"/>
        <v/>
      </c>
    </row>
    <row r="2165" spans="1:22" x14ac:dyDescent="0.3">
      <c r="A2165" t="s">
        <v>528</v>
      </c>
      <c r="B2165" t="s">
        <v>529</v>
      </c>
      <c r="C2165" t="str">
        <f>LEFT(raw!D2165,10)</f>
        <v>2021-12-28</v>
      </c>
      <c r="D2165" t="str">
        <f>LEFT(raw!E2165,8)</f>
        <v>00:00:00</v>
      </c>
      <c r="E2165" t="str">
        <f>LEFT(raw!F2165,8)</f>
        <v>00:00:00</v>
      </c>
      <c r="F2165" t="str">
        <f>LEFT(raw!G2165,8)</f>
        <v>07:17:33</v>
      </c>
      <c r="G2165" t="str">
        <f>LEFT(raw!H2165,8)</f>
        <v/>
      </c>
      <c r="H2165" t="s">
        <v>19</v>
      </c>
      <c r="I2165" t="s">
        <v>20</v>
      </c>
      <c r="J2165" t="s">
        <v>21</v>
      </c>
      <c r="K2165" t="s">
        <v>22</v>
      </c>
      <c r="L2165" t="str">
        <f>LEFT(raw!M2165,8)</f>
        <v>00:00:00</v>
      </c>
      <c r="M2165" t="s">
        <v>20</v>
      </c>
      <c r="N2165" t="s">
        <v>7998</v>
      </c>
      <c r="P2165" s="2">
        <f t="shared" si="198"/>
        <v>44558</v>
      </c>
      <c r="Q2165" s="3">
        <f t="shared" si="199"/>
        <v>44561</v>
      </c>
      <c r="R2165" t="str">
        <f t="shared" si="200"/>
        <v>Daily Journey</v>
      </c>
      <c r="S2165" t="str">
        <f t="shared" si="201"/>
        <v>On Time</v>
      </c>
      <c r="T2165" t="str">
        <f>IF(R2165="Permit", J2165, IF(G2165="","NA CO", IF(G2165="00:00:00","NA CO", IF(G2165&lt;E2165,"Early",IF(I2165*1440&gt;=parameter!$C$4,"Overtime","On Time CO")))))</f>
        <v>NA CO</v>
      </c>
      <c r="U2165" t="str">
        <f t="shared" si="202"/>
        <v/>
      </c>
      <c r="V2165" t="str">
        <f t="shared" si="203"/>
        <v/>
      </c>
    </row>
    <row r="2166" spans="1:22" x14ac:dyDescent="0.3">
      <c r="A2166" t="s">
        <v>528</v>
      </c>
      <c r="B2166" t="s">
        <v>529</v>
      </c>
      <c r="C2166" t="str">
        <f>LEFT(raw!D2166,10)</f>
        <v>2021-12-29</v>
      </c>
      <c r="D2166" t="str">
        <f>LEFT(raw!E2166,8)</f>
        <v>07:30:00</v>
      </c>
      <c r="E2166" t="str">
        <f>LEFT(raw!F2166,8)</f>
        <v>16:00:00</v>
      </c>
      <c r="F2166" t="str">
        <f>LEFT(raw!G2166,8)</f>
        <v>09:04:30</v>
      </c>
      <c r="G2166" t="str">
        <f>LEFT(raw!H2166,8)</f>
        <v>22:15:44</v>
      </c>
      <c r="H2166" t="s">
        <v>19</v>
      </c>
      <c r="I2166" t="s">
        <v>8027</v>
      </c>
      <c r="J2166" t="s">
        <v>32</v>
      </c>
      <c r="K2166" t="s">
        <v>26</v>
      </c>
      <c r="L2166" t="str">
        <f>LEFT(raw!M2166,8)</f>
        <v>08:30:00</v>
      </c>
      <c r="M2166" t="s">
        <v>20</v>
      </c>
      <c r="N2166" t="s">
        <v>28</v>
      </c>
      <c r="O2166" t="s">
        <v>28</v>
      </c>
      <c r="P2166" s="2">
        <f t="shared" si="198"/>
        <v>44559</v>
      </c>
      <c r="Q2166" s="3">
        <f t="shared" si="199"/>
        <v>44561</v>
      </c>
      <c r="R2166" t="str">
        <f t="shared" si="200"/>
        <v>Attendance</v>
      </c>
      <c r="S2166" t="str">
        <f t="shared" si="201"/>
        <v>Late</v>
      </c>
      <c r="T2166" t="str">
        <f>IF(R2166="Permit", J2166, IF(G2166="","NA CO", IF(G2166="00:00:00","NA CO", IF(G2166&lt;E2166,"Early",IF(I2166*1440&gt;=parameter!$C$4,"Overtime","On Time CO")))))</f>
        <v>Overtime</v>
      </c>
      <c r="U2166" t="str">
        <f t="shared" si="202"/>
        <v>01:34:30</v>
      </c>
      <c r="V2166" t="str">
        <f t="shared" si="203"/>
        <v>00:00:00</v>
      </c>
    </row>
    <row r="2167" spans="1:22" x14ac:dyDescent="0.3">
      <c r="A2167" t="s">
        <v>528</v>
      </c>
      <c r="B2167" t="s">
        <v>529</v>
      </c>
      <c r="C2167" t="str">
        <f>LEFT(raw!D2167,10)</f>
        <v>2021-12-30</v>
      </c>
      <c r="D2167" t="str">
        <f>LEFT(raw!E2167,8)</f>
        <v>00:00:00</v>
      </c>
      <c r="E2167" t="str">
        <f>LEFT(raw!F2167,8)</f>
        <v>00:00:00</v>
      </c>
      <c r="F2167" t="str">
        <f>LEFT(raw!G2167,8)</f>
        <v>08:16:46</v>
      </c>
      <c r="G2167" t="str">
        <f>LEFT(raw!H2167,8)</f>
        <v/>
      </c>
      <c r="H2167" t="s">
        <v>19</v>
      </c>
      <c r="I2167" t="s">
        <v>20</v>
      </c>
      <c r="J2167" t="s">
        <v>21</v>
      </c>
      <c r="K2167" t="s">
        <v>22</v>
      </c>
      <c r="L2167" t="str">
        <f>LEFT(raw!M2167,8)</f>
        <v>00:00:00</v>
      </c>
      <c r="M2167" t="s">
        <v>20</v>
      </c>
      <c r="N2167" t="s">
        <v>7998</v>
      </c>
      <c r="P2167" s="2">
        <f t="shared" si="198"/>
        <v>44560</v>
      </c>
      <c r="Q2167" s="3">
        <f t="shared" si="199"/>
        <v>44561</v>
      </c>
      <c r="R2167" t="str">
        <f t="shared" si="200"/>
        <v>Daily Journey</v>
      </c>
      <c r="S2167" t="str">
        <f t="shared" si="201"/>
        <v>On Time</v>
      </c>
      <c r="T2167" t="str">
        <f>IF(R2167="Permit", J2167, IF(G2167="","NA CO", IF(G2167="00:00:00","NA CO", IF(G2167&lt;E2167,"Early",IF(I2167*1440&gt;=parameter!$C$4,"Overtime","On Time CO")))))</f>
        <v>NA CO</v>
      </c>
      <c r="U2167" t="str">
        <f t="shared" si="202"/>
        <v/>
      </c>
      <c r="V2167" t="str">
        <f t="shared" si="203"/>
        <v/>
      </c>
    </row>
    <row r="2168" spans="1:22" x14ac:dyDescent="0.3">
      <c r="A2168" t="s">
        <v>531</v>
      </c>
      <c r="B2168" t="s">
        <v>532</v>
      </c>
      <c r="C2168" t="str">
        <f>LEFT(raw!D2168,10)</f>
        <v>2021-12-01</v>
      </c>
      <c r="D2168" t="str">
        <f>LEFT(raw!E2168,8)</f>
        <v>00:00:00</v>
      </c>
      <c r="E2168" t="str">
        <f>LEFT(raw!F2168,8)</f>
        <v>00:00:00</v>
      </c>
      <c r="F2168" t="str">
        <f>LEFT(raw!G2168,8)</f>
        <v>07:51:09</v>
      </c>
      <c r="G2168" t="str">
        <f>LEFT(raw!H2168,8)</f>
        <v>17:55:55</v>
      </c>
      <c r="H2168" t="s">
        <v>19</v>
      </c>
      <c r="I2168" t="s">
        <v>20</v>
      </c>
      <c r="J2168" t="s">
        <v>21</v>
      </c>
      <c r="K2168" t="s">
        <v>22</v>
      </c>
      <c r="L2168" t="str">
        <f>LEFT(raw!M2168,8)</f>
        <v>10:04:46</v>
      </c>
      <c r="M2168" t="s">
        <v>20</v>
      </c>
      <c r="N2168" t="s">
        <v>533</v>
      </c>
      <c r="O2168" t="s">
        <v>534</v>
      </c>
      <c r="P2168" s="2">
        <f t="shared" si="198"/>
        <v>44531</v>
      </c>
      <c r="Q2168" s="3">
        <f t="shared" si="199"/>
        <v>44561</v>
      </c>
      <c r="R2168" t="str">
        <f t="shared" si="200"/>
        <v>Daily Journey</v>
      </c>
      <c r="S2168" t="str">
        <f t="shared" si="201"/>
        <v>On Time</v>
      </c>
      <c r="T2168" t="str">
        <f>IF(R2168="Permit", J2168, IF(G2168="","NA CO", IF(G2168="00:00:00","NA CO", IF(G2168&lt;E2168,"Early",IF(I2168*1440&gt;=parameter!$C$4,"Overtime","On Time CO")))))</f>
        <v>On Time CO</v>
      </c>
      <c r="U2168" t="str">
        <f t="shared" si="202"/>
        <v/>
      </c>
      <c r="V2168" t="str">
        <f t="shared" si="203"/>
        <v/>
      </c>
    </row>
    <row r="2169" spans="1:22" x14ac:dyDescent="0.3">
      <c r="A2169" t="s">
        <v>531</v>
      </c>
      <c r="B2169" t="s">
        <v>532</v>
      </c>
      <c r="C2169" t="str">
        <f>LEFT(raw!D2169,10)</f>
        <v>2021-12-02</v>
      </c>
      <c r="D2169" t="str">
        <f>LEFT(raw!E2169,8)</f>
        <v>08:30:00</v>
      </c>
      <c r="E2169" t="str">
        <f>LEFT(raw!F2169,8)</f>
        <v>17:30:00</v>
      </c>
      <c r="F2169" t="str">
        <f>LEFT(raw!G2169,8)</f>
        <v>08:10:52</v>
      </c>
      <c r="G2169" t="str">
        <f>LEFT(raw!H2169,8)</f>
        <v>18:01:15</v>
      </c>
      <c r="H2169" t="s">
        <v>19</v>
      </c>
      <c r="I2169" t="s">
        <v>20</v>
      </c>
      <c r="J2169" t="s">
        <v>25</v>
      </c>
      <c r="K2169" t="s">
        <v>26</v>
      </c>
      <c r="L2169" t="str">
        <f>LEFT(raw!M2169,8)</f>
        <v>09:00:00</v>
      </c>
      <c r="M2169" t="s">
        <v>20</v>
      </c>
      <c r="N2169" t="s">
        <v>28</v>
      </c>
      <c r="O2169" t="s">
        <v>28</v>
      </c>
      <c r="P2169" s="2">
        <f t="shared" si="198"/>
        <v>44532</v>
      </c>
      <c r="Q2169" s="3">
        <f t="shared" si="199"/>
        <v>44561</v>
      </c>
      <c r="R2169" t="str">
        <f t="shared" si="200"/>
        <v>Attendance</v>
      </c>
      <c r="S2169" t="str">
        <f t="shared" si="201"/>
        <v>On Time</v>
      </c>
      <c r="T2169" t="str">
        <f>IF(R2169="Permit", J2169, IF(G2169="","NA CO", IF(G2169="00:00:00","NA CO", IF(G2169&lt;E2169,"Early",IF(I2169*1440&gt;=parameter!$C$4,"Overtime","On Time CO")))))</f>
        <v>On Time CO</v>
      </c>
      <c r="U2169" t="str">
        <f t="shared" si="202"/>
        <v/>
      </c>
      <c r="V2169" t="str">
        <f t="shared" si="203"/>
        <v/>
      </c>
    </row>
    <row r="2170" spans="1:22" x14ac:dyDescent="0.3">
      <c r="A2170" t="s">
        <v>531</v>
      </c>
      <c r="B2170" t="s">
        <v>532</v>
      </c>
      <c r="C2170" t="str">
        <f>LEFT(raw!D2170,10)</f>
        <v>2021-12-03</v>
      </c>
      <c r="D2170" t="str">
        <f>LEFT(raw!E2170,8)</f>
        <v>00:00:00</v>
      </c>
      <c r="E2170" t="str">
        <f>LEFT(raw!F2170,8)</f>
        <v>00:00:00</v>
      </c>
      <c r="F2170" t="str">
        <f>LEFT(raw!G2170,8)</f>
        <v>08:04:30</v>
      </c>
      <c r="G2170" t="str">
        <f>LEFT(raw!H2170,8)</f>
        <v>17:40:08</v>
      </c>
      <c r="H2170" t="s">
        <v>19</v>
      </c>
      <c r="I2170" t="s">
        <v>20</v>
      </c>
      <c r="J2170" t="s">
        <v>21</v>
      </c>
      <c r="K2170" t="s">
        <v>22</v>
      </c>
      <c r="L2170" t="str">
        <f>LEFT(raw!M2170,8)</f>
        <v>09:35:37</v>
      </c>
      <c r="M2170" t="s">
        <v>20</v>
      </c>
      <c r="N2170" t="s">
        <v>534</v>
      </c>
      <c r="O2170" t="s">
        <v>8041</v>
      </c>
      <c r="P2170" s="2">
        <f t="shared" si="198"/>
        <v>44533</v>
      </c>
      <c r="Q2170" s="3">
        <f t="shared" si="199"/>
        <v>44561</v>
      </c>
      <c r="R2170" t="str">
        <f t="shared" si="200"/>
        <v>Daily Journey</v>
      </c>
      <c r="S2170" t="str">
        <f t="shared" si="201"/>
        <v>On Time</v>
      </c>
      <c r="T2170" t="str">
        <f>IF(R2170="Permit", J2170, IF(G2170="","NA CO", IF(G2170="00:00:00","NA CO", IF(G2170&lt;E2170,"Early",IF(I2170*1440&gt;=parameter!$C$4,"Overtime","On Time CO")))))</f>
        <v>On Time CO</v>
      </c>
      <c r="U2170" t="str">
        <f t="shared" si="202"/>
        <v/>
      </c>
      <c r="V2170" t="str">
        <f t="shared" si="203"/>
        <v/>
      </c>
    </row>
    <row r="2171" spans="1:22" x14ac:dyDescent="0.3">
      <c r="A2171" t="s">
        <v>531</v>
      </c>
      <c r="B2171" t="s">
        <v>532</v>
      </c>
      <c r="C2171" t="str">
        <f>LEFT(raw!D2171,10)</f>
        <v>2021-12-06</v>
      </c>
      <c r="D2171" t="str">
        <f>LEFT(raw!E2171,8)</f>
        <v>08:30:00</v>
      </c>
      <c r="E2171" t="str">
        <f>LEFT(raw!F2171,8)</f>
        <v>17:30:00</v>
      </c>
      <c r="F2171" t="str">
        <f>LEFT(raw!G2171,8)</f>
        <v>07:49:53</v>
      </c>
      <c r="G2171" t="str">
        <f>LEFT(raw!H2171,8)</f>
        <v>17:33:00</v>
      </c>
      <c r="H2171" t="s">
        <v>19</v>
      </c>
      <c r="I2171" t="s">
        <v>20</v>
      </c>
      <c r="J2171" t="s">
        <v>25</v>
      </c>
      <c r="K2171" t="s">
        <v>26</v>
      </c>
      <c r="L2171" t="str">
        <f>LEFT(raw!M2171,8)</f>
        <v>09:00:00</v>
      </c>
      <c r="M2171" t="s">
        <v>20</v>
      </c>
      <c r="N2171" t="s">
        <v>28</v>
      </c>
      <c r="O2171" t="s">
        <v>28</v>
      </c>
      <c r="P2171" s="2">
        <f t="shared" si="198"/>
        <v>44536</v>
      </c>
      <c r="Q2171" s="3">
        <f t="shared" si="199"/>
        <v>44561</v>
      </c>
      <c r="R2171" t="str">
        <f t="shared" si="200"/>
        <v>Attendance</v>
      </c>
      <c r="S2171" t="str">
        <f t="shared" si="201"/>
        <v>On Time</v>
      </c>
      <c r="T2171" t="str">
        <f>IF(R2171="Permit", J2171, IF(G2171="","NA CO", IF(G2171="00:00:00","NA CO", IF(G2171&lt;E2171,"Early",IF(I2171*1440&gt;=parameter!$C$4,"Overtime","On Time CO")))))</f>
        <v>On Time CO</v>
      </c>
      <c r="U2171" t="str">
        <f t="shared" si="202"/>
        <v/>
      </c>
      <c r="V2171" t="str">
        <f t="shared" si="203"/>
        <v/>
      </c>
    </row>
    <row r="2172" spans="1:22" x14ac:dyDescent="0.3">
      <c r="A2172" t="s">
        <v>531</v>
      </c>
      <c r="B2172" t="s">
        <v>532</v>
      </c>
      <c r="C2172" t="str">
        <f>LEFT(raw!D2172,10)</f>
        <v>2021-12-07</v>
      </c>
      <c r="D2172" t="str">
        <f>LEFT(raw!E2172,8)</f>
        <v>00:00:00</v>
      </c>
      <c r="E2172" t="str">
        <f>LEFT(raw!F2172,8)</f>
        <v>00:00:00</v>
      </c>
      <c r="F2172" t="str">
        <f>LEFT(raw!G2172,8)</f>
        <v>07:50:01</v>
      </c>
      <c r="G2172" t="str">
        <f>LEFT(raw!H2172,8)</f>
        <v>17:31:44</v>
      </c>
      <c r="H2172" t="s">
        <v>19</v>
      </c>
      <c r="I2172" t="s">
        <v>20</v>
      </c>
      <c r="J2172" t="s">
        <v>21</v>
      </c>
      <c r="K2172" t="s">
        <v>22</v>
      </c>
      <c r="L2172" t="str">
        <f>LEFT(raw!M2172,8)</f>
        <v>09:41:43</v>
      </c>
      <c r="M2172" t="s">
        <v>20</v>
      </c>
      <c r="N2172" t="s">
        <v>533</v>
      </c>
      <c r="O2172" t="s">
        <v>8048</v>
      </c>
      <c r="P2172" s="2">
        <f t="shared" si="198"/>
        <v>44537</v>
      </c>
      <c r="Q2172" s="3">
        <f t="shared" si="199"/>
        <v>44561</v>
      </c>
      <c r="R2172" t="str">
        <f t="shared" si="200"/>
        <v>Daily Journey</v>
      </c>
      <c r="S2172" t="str">
        <f t="shared" si="201"/>
        <v>On Time</v>
      </c>
      <c r="T2172" t="str">
        <f>IF(R2172="Permit", J2172, IF(G2172="","NA CO", IF(G2172="00:00:00","NA CO", IF(G2172&lt;E2172,"Early",IF(I2172*1440&gt;=parameter!$C$4,"Overtime","On Time CO")))))</f>
        <v>On Time CO</v>
      </c>
      <c r="U2172" t="str">
        <f t="shared" si="202"/>
        <v/>
      </c>
      <c r="V2172" t="str">
        <f t="shared" si="203"/>
        <v/>
      </c>
    </row>
    <row r="2173" spans="1:22" x14ac:dyDescent="0.3">
      <c r="A2173" t="s">
        <v>531</v>
      </c>
      <c r="B2173" t="s">
        <v>532</v>
      </c>
      <c r="C2173" t="str">
        <f>LEFT(raw!D2173,10)</f>
        <v>2021-12-08</v>
      </c>
      <c r="D2173" t="str">
        <f>LEFT(raw!E2173,8)</f>
        <v>08:30:00</v>
      </c>
      <c r="E2173" t="str">
        <f>LEFT(raw!F2173,8)</f>
        <v>17:30:00</v>
      </c>
      <c r="F2173" t="str">
        <f>LEFT(raw!G2173,8)</f>
        <v>07:54:43</v>
      </c>
      <c r="G2173" t="str">
        <f>LEFT(raw!H2173,8)</f>
        <v>17:49:44</v>
      </c>
      <c r="H2173" t="s">
        <v>19</v>
      </c>
      <c r="I2173" t="s">
        <v>20</v>
      </c>
      <c r="J2173" t="s">
        <v>25</v>
      </c>
      <c r="K2173" t="s">
        <v>26</v>
      </c>
      <c r="L2173" t="str">
        <f>LEFT(raw!M2173,8)</f>
        <v>09:00:00</v>
      </c>
      <c r="M2173" t="s">
        <v>20</v>
      </c>
      <c r="N2173" t="s">
        <v>28</v>
      </c>
      <c r="O2173" t="s">
        <v>28</v>
      </c>
      <c r="P2173" s="2">
        <f t="shared" si="198"/>
        <v>44538</v>
      </c>
      <c r="Q2173" s="3">
        <f t="shared" si="199"/>
        <v>44561</v>
      </c>
      <c r="R2173" t="str">
        <f t="shared" si="200"/>
        <v>Attendance</v>
      </c>
      <c r="S2173" t="str">
        <f t="shared" si="201"/>
        <v>On Time</v>
      </c>
      <c r="T2173" t="str">
        <f>IF(R2173="Permit", J2173, IF(G2173="","NA CO", IF(G2173="00:00:00","NA CO", IF(G2173&lt;E2173,"Early",IF(I2173*1440&gt;=parameter!$C$4,"Overtime","On Time CO")))))</f>
        <v>On Time CO</v>
      </c>
      <c r="U2173" t="str">
        <f t="shared" si="202"/>
        <v/>
      </c>
      <c r="V2173" t="str">
        <f t="shared" si="203"/>
        <v/>
      </c>
    </row>
    <row r="2174" spans="1:22" x14ac:dyDescent="0.3">
      <c r="A2174" t="s">
        <v>531</v>
      </c>
      <c r="B2174" t="s">
        <v>532</v>
      </c>
      <c r="C2174" t="str">
        <f>LEFT(raw!D2174,10)</f>
        <v>2021-12-09</v>
      </c>
      <c r="D2174" t="str">
        <f>LEFT(raw!E2174,8)</f>
        <v>00:00:00</v>
      </c>
      <c r="E2174" t="str">
        <f>LEFT(raw!F2174,8)</f>
        <v>00:00:00</v>
      </c>
      <c r="F2174" t="str">
        <f>LEFT(raw!G2174,8)</f>
        <v>07:27:03</v>
      </c>
      <c r="G2174" t="str">
        <f>LEFT(raw!H2174,8)</f>
        <v/>
      </c>
      <c r="H2174" t="s">
        <v>19</v>
      </c>
      <c r="I2174" t="s">
        <v>20</v>
      </c>
      <c r="J2174" t="s">
        <v>21</v>
      </c>
      <c r="K2174" t="s">
        <v>22</v>
      </c>
      <c r="L2174" t="str">
        <f>LEFT(raw!M2174,8)</f>
        <v>00:00:00</v>
      </c>
      <c r="M2174" t="s">
        <v>20</v>
      </c>
      <c r="N2174" t="s">
        <v>533</v>
      </c>
      <c r="P2174" s="2">
        <f t="shared" si="198"/>
        <v>44539</v>
      </c>
      <c r="Q2174" s="3">
        <f t="shared" si="199"/>
        <v>44561</v>
      </c>
      <c r="R2174" t="str">
        <f t="shared" si="200"/>
        <v>Daily Journey</v>
      </c>
      <c r="S2174" t="str">
        <f t="shared" si="201"/>
        <v>On Time</v>
      </c>
      <c r="T2174" t="str">
        <f>IF(R2174="Permit", J2174, IF(G2174="","NA CO", IF(G2174="00:00:00","NA CO", IF(G2174&lt;E2174,"Early",IF(I2174*1440&gt;=parameter!$C$4,"Overtime","On Time CO")))))</f>
        <v>NA CO</v>
      </c>
      <c r="U2174" t="str">
        <f t="shared" si="202"/>
        <v/>
      </c>
      <c r="V2174" t="str">
        <f t="shared" si="203"/>
        <v/>
      </c>
    </row>
    <row r="2175" spans="1:22" x14ac:dyDescent="0.3">
      <c r="A2175" t="s">
        <v>531</v>
      </c>
      <c r="B2175" t="s">
        <v>532</v>
      </c>
      <c r="C2175" t="str">
        <f>LEFT(raw!D2175,10)</f>
        <v>2021-12-10</v>
      </c>
      <c r="D2175" t="str">
        <f>LEFT(raw!E2175,8)</f>
        <v>08:30:00</v>
      </c>
      <c r="E2175" t="str">
        <f>LEFT(raw!F2175,8)</f>
        <v>17:30:00</v>
      </c>
      <c r="F2175" t="str">
        <f>LEFT(raw!G2175,8)</f>
        <v>07:49:10</v>
      </c>
      <c r="G2175" t="str">
        <f>LEFT(raw!H2175,8)</f>
        <v>20:30:03</v>
      </c>
      <c r="H2175" t="s">
        <v>19</v>
      </c>
      <c r="I2175" t="s">
        <v>20</v>
      </c>
      <c r="J2175" t="s">
        <v>25</v>
      </c>
      <c r="K2175" t="s">
        <v>26</v>
      </c>
      <c r="L2175" t="str">
        <f>LEFT(raw!M2175,8)</f>
        <v>09:00:00</v>
      </c>
      <c r="M2175" t="s">
        <v>20</v>
      </c>
      <c r="N2175" t="s">
        <v>28</v>
      </c>
      <c r="O2175" t="s">
        <v>28</v>
      </c>
      <c r="P2175" s="2">
        <f t="shared" si="198"/>
        <v>44540</v>
      </c>
      <c r="Q2175" s="3">
        <f t="shared" si="199"/>
        <v>44561</v>
      </c>
      <c r="R2175" t="str">
        <f t="shared" si="200"/>
        <v>Attendance</v>
      </c>
      <c r="S2175" t="str">
        <f t="shared" si="201"/>
        <v>On Time</v>
      </c>
      <c r="T2175" t="str">
        <f>IF(R2175="Permit", J2175, IF(G2175="","NA CO", IF(G2175="00:00:00","NA CO", IF(G2175&lt;E2175,"Early",IF(I2175*1440&gt;=parameter!$C$4,"Overtime","On Time CO")))))</f>
        <v>On Time CO</v>
      </c>
      <c r="U2175" t="str">
        <f t="shared" si="202"/>
        <v/>
      </c>
      <c r="V2175" t="str">
        <f t="shared" si="203"/>
        <v/>
      </c>
    </row>
    <row r="2176" spans="1:22" x14ac:dyDescent="0.3">
      <c r="A2176" t="s">
        <v>531</v>
      </c>
      <c r="B2176" t="s">
        <v>532</v>
      </c>
      <c r="C2176" t="str">
        <f>LEFT(raw!D2176,10)</f>
        <v>2021-12-13</v>
      </c>
      <c r="D2176" t="str">
        <f>LEFT(raw!E2176,8)</f>
        <v>00:00:00</v>
      </c>
      <c r="E2176" t="str">
        <f>LEFT(raw!F2176,8)</f>
        <v>00:00:00</v>
      </c>
      <c r="F2176" t="str">
        <f>LEFT(raw!G2176,8)</f>
        <v>07:57:37</v>
      </c>
      <c r="G2176" t="str">
        <f>LEFT(raw!H2176,8)</f>
        <v>17:57:00</v>
      </c>
      <c r="H2176" t="s">
        <v>19</v>
      </c>
      <c r="I2176" t="s">
        <v>20</v>
      </c>
      <c r="J2176" t="s">
        <v>21</v>
      </c>
      <c r="K2176" t="s">
        <v>22</v>
      </c>
      <c r="L2176" t="str">
        <f>LEFT(raw!M2176,8)</f>
        <v>09:59:22</v>
      </c>
      <c r="M2176" t="s">
        <v>20</v>
      </c>
      <c r="N2176" t="s">
        <v>534</v>
      </c>
      <c r="O2176" t="s">
        <v>533</v>
      </c>
      <c r="P2176" s="2">
        <f t="shared" si="198"/>
        <v>44543</v>
      </c>
      <c r="Q2176" s="3">
        <f t="shared" si="199"/>
        <v>44561</v>
      </c>
      <c r="R2176" t="str">
        <f t="shared" si="200"/>
        <v>Daily Journey</v>
      </c>
      <c r="S2176" t="str">
        <f t="shared" si="201"/>
        <v>On Time</v>
      </c>
      <c r="T2176" t="str">
        <f>IF(R2176="Permit", J2176, IF(G2176="","NA CO", IF(G2176="00:00:00","NA CO", IF(G2176&lt;E2176,"Early",IF(I2176*1440&gt;=parameter!$C$4,"Overtime","On Time CO")))))</f>
        <v>On Time CO</v>
      </c>
      <c r="U2176" t="str">
        <f t="shared" si="202"/>
        <v/>
      </c>
      <c r="V2176" t="str">
        <f t="shared" si="203"/>
        <v/>
      </c>
    </row>
    <row r="2177" spans="1:22" x14ac:dyDescent="0.3">
      <c r="A2177" t="s">
        <v>531</v>
      </c>
      <c r="B2177" t="s">
        <v>532</v>
      </c>
      <c r="C2177" t="str">
        <f>LEFT(raw!D2177,10)</f>
        <v>2021-12-14</v>
      </c>
      <c r="D2177" t="str">
        <f>LEFT(raw!E2177,8)</f>
        <v>08:30:00</v>
      </c>
      <c r="E2177" t="str">
        <f>LEFT(raw!F2177,8)</f>
        <v>17:30:00</v>
      </c>
      <c r="F2177" t="str">
        <f>LEFT(raw!G2177,8)</f>
        <v>07:51:26</v>
      </c>
      <c r="G2177" t="str">
        <f>LEFT(raw!H2177,8)</f>
        <v>17:34:11</v>
      </c>
      <c r="H2177" t="s">
        <v>19</v>
      </c>
      <c r="I2177" t="s">
        <v>20</v>
      </c>
      <c r="J2177" t="s">
        <v>25</v>
      </c>
      <c r="K2177" t="s">
        <v>26</v>
      </c>
      <c r="L2177" t="str">
        <f>LEFT(raw!M2177,8)</f>
        <v>09:00:00</v>
      </c>
      <c r="M2177" t="s">
        <v>20</v>
      </c>
      <c r="N2177" t="s">
        <v>28</v>
      </c>
      <c r="O2177" t="s">
        <v>28</v>
      </c>
      <c r="P2177" s="2">
        <f t="shared" si="198"/>
        <v>44544</v>
      </c>
      <c r="Q2177" s="3">
        <f t="shared" si="199"/>
        <v>44561</v>
      </c>
      <c r="R2177" t="str">
        <f t="shared" si="200"/>
        <v>Attendance</v>
      </c>
      <c r="S2177" t="str">
        <f t="shared" si="201"/>
        <v>On Time</v>
      </c>
      <c r="T2177" t="str">
        <f>IF(R2177="Permit", J2177, IF(G2177="","NA CO", IF(G2177="00:00:00","NA CO", IF(G2177&lt;E2177,"Early",IF(I2177*1440&gt;=parameter!$C$4,"Overtime","On Time CO")))))</f>
        <v>On Time CO</v>
      </c>
      <c r="U2177" t="str">
        <f t="shared" si="202"/>
        <v/>
      </c>
      <c r="V2177" t="str">
        <f t="shared" si="203"/>
        <v/>
      </c>
    </row>
    <row r="2178" spans="1:22" x14ac:dyDescent="0.3">
      <c r="A2178" t="s">
        <v>531</v>
      </c>
      <c r="B2178" t="s">
        <v>532</v>
      </c>
      <c r="C2178" t="str">
        <f>LEFT(raw!D2178,10)</f>
        <v>2021-12-15</v>
      </c>
      <c r="D2178" t="str">
        <f>LEFT(raw!E2178,8)</f>
        <v>00:00:00</v>
      </c>
      <c r="E2178" t="str">
        <f>LEFT(raw!F2178,8)</f>
        <v>00:00:00</v>
      </c>
      <c r="F2178" t="str">
        <f>LEFT(raw!G2178,8)</f>
        <v>07:46:31</v>
      </c>
      <c r="G2178" t="str">
        <f>LEFT(raw!H2178,8)</f>
        <v>18:57:37</v>
      </c>
      <c r="H2178" t="s">
        <v>19</v>
      </c>
      <c r="I2178" t="s">
        <v>20</v>
      </c>
      <c r="J2178" t="s">
        <v>21</v>
      </c>
      <c r="K2178" t="s">
        <v>22</v>
      </c>
      <c r="L2178" t="str">
        <f>LEFT(raw!M2178,8)</f>
        <v>11:11:05</v>
      </c>
      <c r="M2178" t="s">
        <v>20</v>
      </c>
      <c r="N2178" t="s">
        <v>533</v>
      </c>
      <c r="O2178" t="s">
        <v>8067</v>
      </c>
      <c r="P2178" s="2">
        <f t="shared" ref="P2178:P2241" si="204">DATE(LEFT(C2178,4),MID(C2178,6,2),RIGHT(C2178,2))</f>
        <v>44545</v>
      </c>
      <c r="Q2178" s="3">
        <f t="shared" si="199"/>
        <v>44561</v>
      </c>
      <c r="R2178" t="str">
        <f t="shared" si="200"/>
        <v>Daily Journey</v>
      </c>
      <c r="S2178" t="str">
        <f t="shared" si="201"/>
        <v>On Time</v>
      </c>
      <c r="T2178" t="str">
        <f>IF(R2178="Permit", J2178, IF(G2178="","NA CO", IF(G2178="00:00:00","NA CO", IF(G2178&lt;E2178,"Early",IF(I2178*1440&gt;=parameter!$C$4,"Overtime","On Time CO")))))</f>
        <v>On Time CO</v>
      </c>
      <c r="U2178" t="str">
        <f t="shared" si="202"/>
        <v/>
      </c>
      <c r="V2178" t="str">
        <f t="shared" si="203"/>
        <v/>
      </c>
    </row>
    <row r="2179" spans="1:22" x14ac:dyDescent="0.3">
      <c r="A2179" t="s">
        <v>531</v>
      </c>
      <c r="B2179" t="s">
        <v>532</v>
      </c>
      <c r="C2179" t="str">
        <f>LEFT(raw!D2179,10)</f>
        <v>2021-12-16</v>
      </c>
      <c r="D2179" t="str">
        <f>LEFT(raw!E2179,8)</f>
        <v>08:30:00</v>
      </c>
      <c r="E2179" t="str">
        <f>LEFT(raw!F2179,8)</f>
        <v>17:30:00</v>
      </c>
      <c r="F2179" t="str">
        <f>LEFT(raw!G2179,8)</f>
        <v>08:04:13</v>
      </c>
      <c r="G2179" t="str">
        <f>LEFT(raw!H2179,8)</f>
        <v>18:02:11</v>
      </c>
      <c r="H2179" t="s">
        <v>19</v>
      </c>
      <c r="I2179" t="s">
        <v>20</v>
      </c>
      <c r="J2179" t="s">
        <v>25</v>
      </c>
      <c r="K2179" t="s">
        <v>26</v>
      </c>
      <c r="L2179" t="str">
        <f>LEFT(raw!M2179,8)</f>
        <v>09:00:00</v>
      </c>
      <c r="M2179" t="s">
        <v>20</v>
      </c>
      <c r="N2179" t="s">
        <v>28</v>
      </c>
      <c r="O2179" t="s">
        <v>28</v>
      </c>
      <c r="P2179" s="2">
        <f t="shared" si="204"/>
        <v>44546</v>
      </c>
      <c r="Q2179" s="3">
        <f t="shared" ref="Q2179:Q2242" si="205">DATE(YEAR(P2179),MONTH(P2179)+1,1)-1</f>
        <v>44561</v>
      </c>
      <c r="R2179" t="str">
        <f t="shared" ref="R2179:R2242" si="206">IF(J2179="","Daily Journey",IF(J2179="On Time","Attendance",IF(J2179="Late","Attendance",IF(J2179="Pending/Rejected","Permit"))))</f>
        <v>Attendance</v>
      </c>
      <c r="S2179" t="str">
        <f t="shared" ref="S2179:S2242" si="207">IF(J2179="","On Time",IF(J2179="On Time","On Time",IF(J2179="Late","Late",IF(R2179="Permit", K2179))))</f>
        <v>On Time</v>
      </c>
      <c r="T2179" t="str">
        <f>IF(R2179="Permit", J2179, IF(G2179="","NA CO", IF(G2179="00:00:00","NA CO", IF(G2179&lt;E2179,"Early",IF(I2179*1440&gt;=parameter!$C$4,"Overtime","On Time CO")))))</f>
        <v>On Time CO</v>
      </c>
      <c r="U2179" t="str">
        <f t="shared" ref="U2179:U2242" si="208">IF(S2179="Late",I2179,"")</f>
        <v/>
      </c>
      <c r="V2179" t="str">
        <f t="shared" ref="V2179:V2242" si="209">IF(T2179="Overtime",M2179,"")</f>
        <v/>
      </c>
    </row>
    <row r="2180" spans="1:22" x14ac:dyDescent="0.3">
      <c r="A2180" t="s">
        <v>531</v>
      </c>
      <c r="B2180" t="s">
        <v>532</v>
      </c>
      <c r="C2180" t="str">
        <f>LEFT(raw!D2180,10)</f>
        <v>2021-12-17</v>
      </c>
      <c r="D2180" t="str">
        <f>LEFT(raw!E2180,8)</f>
        <v>00:00:00</v>
      </c>
      <c r="E2180" t="str">
        <f>LEFT(raw!F2180,8)</f>
        <v>00:00:00</v>
      </c>
      <c r="F2180" t="str">
        <f>LEFT(raw!G2180,8)</f>
        <v>07:52:46</v>
      </c>
      <c r="G2180" t="str">
        <f>LEFT(raw!H2180,8)</f>
        <v>19:08:30</v>
      </c>
      <c r="H2180" t="s">
        <v>19</v>
      </c>
      <c r="I2180" t="s">
        <v>20</v>
      </c>
      <c r="J2180" t="s">
        <v>21</v>
      </c>
      <c r="K2180" t="s">
        <v>22</v>
      </c>
      <c r="L2180" t="str">
        <f>LEFT(raw!M2180,8)</f>
        <v>11:15:43</v>
      </c>
      <c r="M2180" t="s">
        <v>20</v>
      </c>
      <c r="N2180" t="s">
        <v>533</v>
      </c>
      <c r="O2180" t="s">
        <v>533</v>
      </c>
      <c r="P2180" s="2">
        <f t="shared" si="204"/>
        <v>44547</v>
      </c>
      <c r="Q2180" s="3">
        <f t="shared" si="205"/>
        <v>44561</v>
      </c>
      <c r="R2180" t="str">
        <f t="shared" si="206"/>
        <v>Daily Journey</v>
      </c>
      <c r="S2180" t="str">
        <f t="shared" si="207"/>
        <v>On Time</v>
      </c>
      <c r="T2180" t="str">
        <f>IF(R2180="Permit", J2180, IF(G2180="","NA CO", IF(G2180="00:00:00","NA CO", IF(G2180&lt;E2180,"Early",IF(I2180*1440&gt;=parameter!$C$4,"Overtime","On Time CO")))))</f>
        <v>On Time CO</v>
      </c>
      <c r="U2180" t="str">
        <f t="shared" si="208"/>
        <v/>
      </c>
      <c r="V2180" t="str">
        <f t="shared" si="209"/>
        <v/>
      </c>
    </row>
    <row r="2181" spans="1:22" x14ac:dyDescent="0.3">
      <c r="A2181" t="s">
        <v>531</v>
      </c>
      <c r="B2181" t="s">
        <v>532</v>
      </c>
      <c r="C2181" t="str">
        <f>LEFT(raw!D2181,10)</f>
        <v>2021-12-20</v>
      </c>
      <c r="D2181" t="str">
        <f>LEFT(raw!E2181,8)</f>
        <v>08:30:00</v>
      </c>
      <c r="E2181" t="str">
        <f>LEFT(raw!F2181,8)</f>
        <v>17:30:00</v>
      </c>
      <c r="F2181" t="str">
        <f>LEFT(raw!G2181,8)</f>
        <v>08:11:57</v>
      </c>
      <c r="G2181" t="str">
        <f>LEFT(raw!H2181,8)</f>
        <v>17:31:53</v>
      </c>
      <c r="H2181" t="s">
        <v>19</v>
      </c>
      <c r="I2181" t="s">
        <v>20</v>
      </c>
      <c r="J2181" t="s">
        <v>25</v>
      </c>
      <c r="K2181" t="s">
        <v>26</v>
      </c>
      <c r="L2181" t="str">
        <f>LEFT(raw!M2181,8)</f>
        <v>09:00:00</v>
      </c>
      <c r="M2181" t="s">
        <v>20</v>
      </c>
      <c r="N2181" t="s">
        <v>28</v>
      </c>
      <c r="O2181" t="s">
        <v>28</v>
      </c>
      <c r="P2181" s="2">
        <f t="shared" si="204"/>
        <v>44550</v>
      </c>
      <c r="Q2181" s="3">
        <f t="shared" si="205"/>
        <v>44561</v>
      </c>
      <c r="R2181" t="str">
        <f t="shared" si="206"/>
        <v>Attendance</v>
      </c>
      <c r="S2181" t="str">
        <f t="shared" si="207"/>
        <v>On Time</v>
      </c>
      <c r="T2181" t="str">
        <f>IF(R2181="Permit", J2181, IF(G2181="","NA CO", IF(G2181="00:00:00","NA CO", IF(G2181&lt;E2181,"Early",IF(I2181*1440&gt;=parameter!$C$4,"Overtime","On Time CO")))))</f>
        <v>On Time CO</v>
      </c>
      <c r="U2181" t="str">
        <f t="shared" si="208"/>
        <v/>
      </c>
      <c r="V2181" t="str">
        <f t="shared" si="209"/>
        <v/>
      </c>
    </row>
    <row r="2182" spans="1:22" x14ac:dyDescent="0.3">
      <c r="A2182" t="s">
        <v>531</v>
      </c>
      <c r="B2182" t="s">
        <v>532</v>
      </c>
      <c r="C2182" t="str">
        <f>LEFT(raw!D2182,10)</f>
        <v>2021-12-21</v>
      </c>
      <c r="D2182" t="str">
        <f>LEFT(raw!E2182,8)</f>
        <v>00:00:00</v>
      </c>
      <c r="E2182" t="str">
        <f>LEFT(raw!F2182,8)</f>
        <v>00:00:00</v>
      </c>
      <c r="F2182" t="str">
        <f>LEFT(raw!G2182,8)</f>
        <v>07:53:02</v>
      </c>
      <c r="G2182" t="str">
        <f>LEFT(raw!H2182,8)</f>
        <v/>
      </c>
      <c r="H2182" t="s">
        <v>19</v>
      </c>
      <c r="I2182" t="s">
        <v>20</v>
      </c>
      <c r="J2182" t="s">
        <v>21</v>
      </c>
      <c r="K2182" t="s">
        <v>22</v>
      </c>
      <c r="L2182" t="str">
        <f>LEFT(raw!M2182,8)</f>
        <v>00:00:00</v>
      </c>
      <c r="M2182" t="s">
        <v>20</v>
      </c>
      <c r="N2182" t="s">
        <v>533</v>
      </c>
      <c r="P2182" s="2">
        <f t="shared" si="204"/>
        <v>44551</v>
      </c>
      <c r="Q2182" s="3">
        <f t="shared" si="205"/>
        <v>44561</v>
      </c>
      <c r="R2182" t="str">
        <f t="shared" si="206"/>
        <v>Daily Journey</v>
      </c>
      <c r="S2182" t="str">
        <f t="shared" si="207"/>
        <v>On Time</v>
      </c>
      <c r="T2182" t="str">
        <f>IF(R2182="Permit", J2182, IF(G2182="","NA CO", IF(G2182="00:00:00","NA CO", IF(G2182&lt;E2182,"Early",IF(I2182*1440&gt;=parameter!$C$4,"Overtime","On Time CO")))))</f>
        <v>NA CO</v>
      </c>
      <c r="U2182" t="str">
        <f t="shared" si="208"/>
        <v/>
      </c>
      <c r="V2182" t="str">
        <f t="shared" si="209"/>
        <v/>
      </c>
    </row>
    <row r="2183" spans="1:22" x14ac:dyDescent="0.3">
      <c r="A2183" t="s">
        <v>531</v>
      </c>
      <c r="B2183" t="s">
        <v>532</v>
      </c>
      <c r="C2183" t="str">
        <f>LEFT(raw!D2183,10)</f>
        <v>2021-12-22</v>
      </c>
      <c r="D2183" t="str">
        <f>LEFT(raw!E2183,8)</f>
        <v>08:30:00</v>
      </c>
      <c r="E2183" t="str">
        <f>LEFT(raw!F2183,8)</f>
        <v>17:30:00</v>
      </c>
      <c r="F2183" t="str">
        <f>LEFT(raw!G2183,8)</f>
        <v>07:53:16</v>
      </c>
      <c r="G2183" t="str">
        <f>LEFT(raw!H2183,8)</f>
        <v>20:11:10</v>
      </c>
      <c r="H2183" t="s">
        <v>19</v>
      </c>
      <c r="I2183" t="s">
        <v>20</v>
      </c>
      <c r="J2183" t="s">
        <v>25</v>
      </c>
      <c r="K2183" t="s">
        <v>26</v>
      </c>
      <c r="L2183" t="str">
        <f>LEFT(raw!M2183,8)</f>
        <v>09:00:00</v>
      </c>
      <c r="M2183" t="s">
        <v>20</v>
      </c>
      <c r="N2183" t="s">
        <v>28</v>
      </c>
      <c r="O2183" t="s">
        <v>28</v>
      </c>
      <c r="P2183" s="2">
        <f t="shared" si="204"/>
        <v>44552</v>
      </c>
      <c r="Q2183" s="3">
        <f t="shared" si="205"/>
        <v>44561</v>
      </c>
      <c r="R2183" t="str">
        <f t="shared" si="206"/>
        <v>Attendance</v>
      </c>
      <c r="S2183" t="str">
        <f t="shared" si="207"/>
        <v>On Time</v>
      </c>
      <c r="T2183" t="str">
        <f>IF(R2183="Permit", J2183, IF(G2183="","NA CO", IF(G2183="00:00:00","NA CO", IF(G2183&lt;E2183,"Early",IF(I2183*1440&gt;=parameter!$C$4,"Overtime","On Time CO")))))</f>
        <v>On Time CO</v>
      </c>
      <c r="U2183" t="str">
        <f t="shared" si="208"/>
        <v/>
      </c>
      <c r="V2183" t="str">
        <f t="shared" si="209"/>
        <v/>
      </c>
    </row>
    <row r="2184" spans="1:22" x14ac:dyDescent="0.3">
      <c r="A2184" t="s">
        <v>531</v>
      </c>
      <c r="B2184" t="s">
        <v>532</v>
      </c>
      <c r="C2184" t="str">
        <f>LEFT(raw!D2184,10)</f>
        <v>2021-12-23</v>
      </c>
      <c r="D2184" t="str">
        <f>LEFT(raw!E2184,8)</f>
        <v>00:00:00</v>
      </c>
      <c r="E2184" t="str">
        <f>LEFT(raw!F2184,8)</f>
        <v>00:00:00</v>
      </c>
      <c r="F2184" t="str">
        <f>LEFT(raw!G2184,8)</f>
        <v>08:00:10</v>
      </c>
      <c r="G2184" t="str">
        <f>LEFT(raw!H2184,8)</f>
        <v>19:45:30</v>
      </c>
      <c r="H2184" t="s">
        <v>19</v>
      </c>
      <c r="I2184" t="s">
        <v>20</v>
      </c>
      <c r="J2184" t="s">
        <v>21</v>
      </c>
      <c r="K2184" t="s">
        <v>22</v>
      </c>
      <c r="L2184" t="str">
        <f>LEFT(raw!M2184,8)</f>
        <v>11:45:19</v>
      </c>
      <c r="M2184" t="s">
        <v>20</v>
      </c>
      <c r="N2184" t="s">
        <v>533</v>
      </c>
      <c r="O2184" t="s">
        <v>533</v>
      </c>
      <c r="P2184" s="2">
        <f t="shared" si="204"/>
        <v>44553</v>
      </c>
      <c r="Q2184" s="3">
        <f t="shared" si="205"/>
        <v>44561</v>
      </c>
      <c r="R2184" t="str">
        <f t="shared" si="206"/>
        <v>Daily Journey</v>
      </c>
      <c r="S2184" t="str">
        <f t="shared" si="207"/>
        <v>On Time</v>
      </c>
      <c r="T2184" t="str">
        <f>IF(R2184="Permit", J2184, IF(G2184="","NA CO", IF(G2184="00:00:00","NA CO", IF(G2184&lt;E2184,"Early",IF(I2184*1440&gt;=parameter!$C$4,"Overtime","On Time CO")))))</f>
        <v>On Time CO</v>
      </c>
      <c r="U2184" t="str">
        <f t="shared" si="208"/>
        <v/>
      </c>
      <c r="V2184" t="str">
        <f t="shared" si="209"/>
        <v/>
      </c>
    </row>
    <row r="2185" spans="1:22" x14ac:dyDescent="0.3">
      <c r="A2185" t="s">
        <v>531</v>
      </c>
      <c r="B2185" t="s">
        <v>532</v>
      </c>
      <c r="C2185" t="str">
        <f>LEFT(raw!D2185,10)</f>
        <v>2021-12-24</v>
      </c>
      <c r="D2185" t="str">
        <f>LEFT(raw!E2185,8)</f>
        <v>08:30:00</v>
      </c>
      <c r="E2185" t="str">
        <f>LEFT(raw!F2185,8)</f>
        <v>17:30:00</v>
      </c>
      <c r="F2185" t="str">
        <f>LEFT(raw!G2185,8)</f>
        <v>07:50:25</v>
      </c>
      <c r="G2185" t="str">
        <f>LEFT(raw!H2185,8)</f>
        <v>17:44:52</v>
      </c>
      <c r="H2185" t="s">
        <v>19</v>
      </c>
      <c r="I2185" t="s">
        <v>20</v>
      </c>
      <c r="J2185" t="s">
        <v>25</v>
      </c>
      <c r="K2185" t="s">
        <v>26</v>
      </c>
      <c r="L2185" t="str">
        <f>LEFT(raw!M2185,8)</f>
        <v>09:00:00</v>
      </c>
      <c r="M2185" t="s">
        <v>20</v>
      </c>
      <c r="N2185" t="s">
        <v>28</v>
      </c>
      <c r="O2185" t="s">
        <v>28</v>
      </c>
      <c r="P2185" s="2">
        <f t="shared" si="204"/>
        <v>44554</v>
      </c>
      <c r="Q2185" s="3">
        <f t="shared" si="205"/>
        <v>44561</v>
      </c>
      <c r="R2185" t="str">
        <f t="shared" si="206"/>
        <v>Attendance</v>
      </c>
      <c r="S2185" t="str">
        <f t="shared" si="207"/>
        <v>On Time</v>
      </c>
      <c r="T2185" t="str">
        <f>IF(R2185="Permit", J2185, IF(G2185="","NA CO", IF(G2185="00:00:00","NA CO", IF(G2185&lt;E2185,"Early",IF(I2185*1440&gt;=parameter!$C$4,"Overtime","On Time CO")))))</f>
        <v>On Time CO</v>
      </c>
      <c r="U2185" t="str">
        <f t="shared" si="208"/>
        <v/>
      </c>
      <c r="V2185" t="str">
        <f t="shared" si="209"/>
        <v/>
      </c>
    </row>
    <row r="2186" spans="1:22" x14ac:dyDescent="0.3">
      <c r="A2186" t="s">
        <v>531</v>
      </c>
      <c r="B2186" t="s">
        <v>532</v>
      </c>
      <c r="C2186" t="str">
        <f>LEFT(raw!D2186,10)</f>
        <v>2021-12-27</v>
      </c>
      <c r="D2186" t="str">
        <f>LEFT(raw!E2186,8)</f>
        <v>00:00:00</v>
      </c>
      <c r="E2186" t="str">
        <f>LEFT(raw!F2186,8)</f>
        <v>00:00:00</v>
      </c>
      <c r="F2186" t="str">
        <f>LEFT(raw!G2186,8)</f>
        <v>07:52:27</v>
      </c>
      <c r="G2186" t="str">
        <f>LEFT(raw!H2186,8)</f>
        <v>18:12:23</v>
      </c>
      <c r="H2186" t="s">
        <v>19</v>
      </c>
      <c r="I2186" t="s">
        <v>20</v>
      </c>
      <c r="J2186" t="s">
        <v>21</v>
      </c>
      <c r="K2186" t="s">
        <v>22</v>
      </c>
      <c r="L2186" t="str">
        <f>LEFT(raw!M2186,8)</f>
        <v>10:19:55</v>
      </c>
      <c r="M2186" t="s">
        <v>20</v>
      </c>
      <c r="N2186" t="s">
        <v>534</v>
      </c>
      <c r="O2186" t="s">
        <v>534</v>
      </c>
      <c r="P2186" s="2">
        <f t="shared" si="204"/>
        <v>44557</v>
      </c>
      <c r="Q2186" s="3">
        <f t="shared" si="205"/>
        <v>44561</v>
      </c>
      <c r="R2186" t="str">
        <f t="shared" si="206"/>
        <v>Daily Journey</v>
      </c>
      <c r="S2186" t="str">
        <f t="shared" si="207"/>
        <v>On Time</v>
      </c>
      <c r="T2186" t="str">
        <f>IF(R2186="Permit", J2186, IF(G2186="","NA CO", IF(G2186="00:00:00","NA CO", IF(G2186&lt;E2186,"Early",IF(I2186*1440&gt;=parameter!$C$4,"Overtime","On Time CO")))))</f>
        <v>On Time CO</v>
      </c>
      <c r="U2186" t="str">
        <f t="shared" si="208"/>
        <v/>
      </c>
      <c r="V2186" t="str">
        <f t="shared" si="209"/>
        <v/>
      </c>
    </row>
    <row r="2187" spans="1:22" x14ac:dyDescent="0.3">
      <c r="A2187" t="s">
        <v>531</v>
      </c>
      <c r="B2187" t="s">
        <v>532</v>
      </c>
      <c r="C2187" t="str">
        <f>LEFT(raw!D2187,10)</f>
        <v>2021-12-28</v>
      </c>
      <c r="D2187" t="str">
        <f>LEFT(raw!E2187,8)</f>
        <v>08:30:00</v>
      </c>
      <c r="E2187" t="str">
        <f>LEFT(raw!F2187,8)</f>
        <v>17:30:00</v>
      </c>
      <c r="F2187" t="str">
        <f>LEFT(raw!G2187,8)</f>
        <v>08:12:58</v>
      </c>
      <c r="G2187" t="str">
        <f>LEFT(raw!H2187,8)</f>
        <v>20:09:16</v>
      </c>
      <c r="H2187" t="s">
        <v>19</v>
      </c>
      <c r="I2187" t="s">
        <v>20</v>
      </c>
      <c r="J2187" t="s">
        <v>25</v>
      </c>
      <c r="K2187" t="s">
        <v>26</v>
      </c>
      <c r="L2187" t="str">
        <f>LEFT(raw!M2187,8)</f>
        <v>09:00:00</v>
      </c>
      <c r="M2187" t="s">
        <v>20</v>
      </c>
      <c r="N2187" t="s">
        <v>28</v>
      </c>
      <c r="O2187" t="s">
        <v>28</v>
      </c>
      <c r="P2187" s="2">
        <f t="shared" si="204"/>
        <v>44558</v>
      </c>
      <c r="Q2187" s="3">
        <f t="shared" si="205"/>
        <v>44561</v>
      </c>
      <c r="R2187" t="str">
        <f t="shared" si="206"/>
        <v>Attendance</v>
      </c>
      <c r="S2187" t="str">
        <f t="shared" si="207"/>
        <v>On Time</v>
      </c>
      <c r="T2187" t="str">
        <f>IF(R2187="Permit", J2187, IF(G2187="","NA CO", IF(G2187="00:00:00","NA CO", IF(G2187&lt;E2187,"Early",IF(I2187*1440&gt;=parameter!$C$4,"Overtime","On Time CO")))))</f>
        <v>On Time CO</v>
      </c>
      <c r="U2187" t="str">
        <f t="shared" si="208"/>
        <v/>
      </c>
      <c r="V2187" t="str">
        <f t="shared" si="209"/>
        <v/>
      </c>
    </row>
    <row r="2188" spans="1:22" x14ac:dyDescent="0.3">
      <c r="A2188" t="s">
        <v>531</v>
      </c>
      <c r="B2188" t="s">
        <v>532</v>
      </c>
      <c r="C2188" t="str">
        <f>LEFT(raw!D2188,10)</f>
        <v>2021-12-29</v>
      </c>
      <c r="D2188" t="str">
        <f>LEFT(raw!E2188,8)</f>
        <v>00:00:00</v>
      </c>
      <c r="E2188" t="str">
        <f>LEFT(raw!F2188,8)</f>
        <v>00:00:00</v>
      </c>
      <c r="F2188" t="str">
        <f>LEFT(raw!G2188,8)</f>
        <v>08:01:17</v>
      </c>
      <c r="G2188" t="str">
        <f>LEFT(raw!H2188,8)</f>
        <v/>
      </c>
      <c r="H2188" t="s">
        <v>19</v>
      </c>
      <c r="I2188" t="s">
        <v>20</v>
      </c>
      <c r="J2188" t="s">
        <v>21</v>
      </c>
      <c r="K2188" t="s">
        <v>22</v>
      </c>
      <c r="L2188" t="str">
        <f>LEFT(raw!M2188,8)</f>
        <v>00:00:00</v>
      </c>
      <c r="M2188" t="s">
        <v>20</v>
      </c>
      <c r="N2188" t="s">
        <v>534</v>
      </c>
      <c r="P2188" s="2">
        <f t="shared" si="204"/>
        <v>44559</v>
      </c>
      <c r="Q2188" s="3">
        <f t="shared" si="205"/>
        <v>44561</v>
      </c>
      <c r="R2188" t="str">
        <f t="shared" si="206"/>
        <v>Daily Journey</v>
      </c>
      <c r="S2188" t="str">
        <f t="shared" si="207"/>
        <v>On Time</v>
      </c>
      <c r="T2188" t="str">
        <f>IF(R2188="Permit", J2188, IF(G2188="","NA CO", IF(G2188="00:00:00","NA CO", IF(G2188&lt;E2188,"Early",IF(I2188*1440&gt;=parameter!$C$4,"Overtime","On Time CO")))))</f>
        <v>NA CO</v>
      </c>
      <c r="U2188" t="str">
        <f t="shared" si="208"/>
        <v/>
      </c>
      <c r="V2188" t="str">
        <f t="shared" si="209"/>
        <v/>
      </c>
    </row>
    <row r="2189" spans="1:22" x14ac:dyDescent="0.3">
      <c r="A2189" t="s">
        <v>531</v>
      </c>
      <c r="B2189" t="s">
        <v>532</v>
      </c>
      <c r="C2189" t="str">
        <f>LEFT(raw!D2189,10)</f>
        <v>2021-12-30</v>
      </c>
      <c r="D2189" t="str">
        <f>LEFT(raw!E2189,8)</f>
        <v>08:30:00</v>
      </c>
      <c r="E2189" t="str">
        <f>LEFT(raw!F2189,8)</f>
        <v>17:30:00</v>
      </c>
      <c r="F2189" t="str">
        <f>LEFT(raw!G2189,8)</f>
        <v>07:56:27</v>
      </c>
      <c r="G2189" t="str">
        <f>LEFT(raw!H2189,8)</f>
        <v>20:07:05</v>
      </c>
      <c r="H2189" t="s">
        <v>19</v>
      </c>
      <c r="I2189" t="s">
        <v>20</v>
      </c>
      <c r="J2189" t="s">
        <v>25</v>
      </c>
      <c r="K2189" t="s">
        <v>26</v>
      </c>
      <c r="L2189" t="str">
        <f>LEFT(raw!M2189,8)</f>
        <v>09:00:00</v>
      </c>
      <c r="M2189" t="s">
        <v>20</v>
      </c>
      <c r="N2189" t="s">
        <v>28</v>
      </c>
      <c r="O2189" t="s">
        <v>28</v>
      </c>
      <c r="P2189" s="2">
        <f t="shared" si="204"/>
        <v>44560</v>
      </c>
      <c r="Q2189" s="3">
        <f t="shared" si="205"/>
        <v>44561</v>
      </c>
      <c r="R2189" t="str">
        <f t="shared" si="206"/>
        <v>Attendance</v>
      </c>
      <c r="S2189" t="str">
        <f t="shared" si="207"/>
        <v>On Time</v>
      </c>
      <c r="T2189" t="str">
        <f>IF(R2189="Permit", J2189, IF(G2189="","NA CO", IF(G2189="00:00:00","NA CO", IF(G2189&lt;E2189,"Early",IF(I2189*1440&gt;=parameter!$C$4,"Overtime","On Time CO")))))</f>
        <v>On Time CO</v>
      </c>
      <c r="U2189" t="str">
        <f t="shared" si="208"/>
        <v/>
      </c>
      <c r="V2189" t="str">
        <f t="shared" si="209"/>
        <v/>
      </c>
    </row>
    <row r="2190" spans="1:22" x14ac:dyDescent="0.3">
      <c r="A2190" t="s">
        <v>531</v>
      </c>
      <c r="B2190" t="s">
        <v>532</v>
      </c>
      <c r="C2190" t="str">
        <f>LEFT(raw!D2190,10)</f>
        <v>2021-12-31</v>
      </c>
      <c r="D2190" t="str">
        <f>LEFT(raw!E2190,8)</f>
        <v>08:30:00</v>
      </c>
      <c r="E2190" t="str">
        <f>LEFT(raw!F2190,8)</f>
        <v>17:30:00</v>
      </c>
      <c r="F2190" t="str">
        <f>LEFT(raw!G2190,8)</f>
        <v>08:07:43</v>
      </c>
      <c r="G2190" t="str">
        <f>LEFT(raw!H2190,8)</f>
        <v>20:43:06</v>
      </c>
      <c r="H2190" t="s">
        <v>19</v>
      </c>
      <c r="I2190" t="s">
        <v>20</v>
      </c>
      <c r="J2190" t="s">
        <v>25</v>
      </c>
      <c r="K2190" t="s">
        <v>26</v>
      </c>
      <c r="L2190" t="str">
        <f>LEFT(raw!M2190,8)</f>
        <v>09:00:00</v>
      </c>
      <c r="M2190" t="s">
        <v>20</v>
      </c>
      <c r="N2190" t="s">
        <v>28</v>
      </c>
      <c r="O2190" t="s">
        <v>28</v>
      </c>
      <c r="P2190" s="2">
        <f t="shared" si="204"/>
        <v>44561</v>
      </c>
      <c r="Q2190" s="3">
        <f t="shared" si="205"/>
        <v>44561</v>
      </c>
      <c r="R2190" t="str">
        <f t="shared" si="206"/>
        <v>Attendance</v>
      </c>
      <c r="S2190" t="str">
        <f t="shared" si="207"/>
        <v>On Time</v>
      </c>
      <c r="T2190" t="str">
        <f>IF(R2190="Permit", J2190, IF(G2190="","NA CO", IF(G2190="00:00:00","NA CO", IF(G2190&lt;E2190,"Early",IF(I2190*1440&gt;=parameter!$C$4,"Overtime","On Time CO")))))</f>
        <v>On Time CO</v>
      </c>
      <c r="U2190" t="str">
        <f t="shared" si="208"/>
        <v/>
      </c>
      <c r="V2190" t="str">
        <f t="shared" si="209"/>
        <v/>
      </c>
    </row>
    <row r="2191" spans="1:22" x14ac:dyDescent="0.3">
      <c r="A2191" t="s">
        <v>535</v>
      </c>
      <c r="B2191" t="s">
        <v>536</v>
      </c>
      <c r="C2191" t="str">
        <f>LEFT(raw!D2191,10)</f>
        <v>2021-12-01</v>
      </c>
      <c r="D2191" t="str">
        <f>LEFT(raw!E2191,8)</f>
        <v>00:00:00</v>
      </c>
      <c r="E2191" t="str">
        <f>LEFT(raw!F2191,8)</f>
        <v>00:00:00</v>
      </c>
      <c r="F2191" t="str">
        <f>LEFT(raw!G2191,8)</f>
        <v>07:01:10</v>
      </c>
      <c r="G2191" t="str">
        <f>LEFT(raw!H2191,8)</f>
        <v>21:03:16</v>
      </c>
      <c r="H2191" t="s">
        <v>19</v>
      </c>
      <c r="I2191" t="s">
        <v>20</v>
      </c>
      <c r="J2191" t="s">
        <v>21</v>
      </c>
      <c r="K2191" t="s">
        <v>22</v>
      </c>
      <c r="L2191" t="str">
        <f>LEFT(raw!M2191,8)</f>
        <v>14:02:05</v>
      </c>
      <c r="M2191" t="s">
        <v>20</v>
      </c>
      <c r="N2191" t="s">
        <v>537</v>
      </c>
      <c r="O2191" t="s">
        <v>545</v>
      </c>
      <c r="P2191" s="2">
        <f t="shared" si="204"/>
        <v>44531</v>
      </c>
      <c r="Q2191" s="3">
        <f t="shared" si="205"/>
        <v>44561</v>
      </c>
      <c r="R2191" t="str">
        <f t="shared" si="206"/>
        <v>Daily Journey</v>
      </c>
      <c r="S2191" t="str">
        <f t="shared" si="207"/>
        <v>On Time</v>
      </c>
      <c r="T2191" t="str">
        <f>IF(R2191="Permit", J2191, IF(G2191="","NA CO", IF(G2191="00:00:00","NA CO", IF(G2191&lt;E2191,"Early",IF(I2191*1440&gt;=parameter!$C$4,"Overtime","On Time CO")))))</f>
        <v>On Time CO</v>
      </c>
      <c r="U2191" t="str">
        <f t="shared" si="208"/>
        <v/>
      </c>
      <c r="V2191" t="str">
        <f t="shared" si="209"/>
        <v/>
      </c>
    </row>
    <row r="2192" spans="1:22" x14ac:dyDescent="0.3">
      <c r="A2192" t="s">
        <v>535</v>
      </c>
      <c r="B2192" t="s">
        <v>536</v>
      </c>
      <c r="C2192" t="str">
        <f>LEFT(raw!D2192,10)</f>
        <v>2021-12-02</v>
      </c>
      <c r="D2192" t="str">
        <f>LEFT(raw!E2192,8)</f>
        <v>00:00:00</v>
      </c>
      <c r="E2192" t="str">
        <f>LEFT(raw!F2192,8)</f>
        <v>00:00:00</v>
      </c>
      <c r="F2192" t="str">
        <f>LEFT(raw!G2192,8)</f>
        <v>07:11:24</v>
      </c>
      <c r="G2192" t="str">
        <f>LEFT(raw!H2192,8)</f>
        <v>16:34:47</v>
      </c>
      <c r="H2192" t="s">
        <v>19</v>
      </c>
      <c r="I2192" t="s">
        <v>20</v>
      </c>
      <c r="J2192" t="s">
        <v>21</v>
      </c>
      <c r="K2192" t="s">
        <v>22</v>
      </c>
      <c r="L2192" t="str">
        <f>LEFT(raw!M2192,8)</f>
        <v>09:23:22</v>
      </c>
      <c r="M2192" t="s">
        <v>20</v>
      </c>
      <c r="N2192" t="s">
        <v>537</v>
      </c>
      <c r="O2192" t="s">
        <v>537</v>
      </c>
      <c r="P2192" s="2">
        <f t="shared" si="204"/>
        <v>44532</v>
      </c>
      <c r="Q2192" s="3">
        <f t="shared" si="205"/>
        <v>44561</v>
      </c>
      <c r="R2192" t="str">
        <f t="shared" si="206"/>
        <v>Daily Journey</v>
      </c>
      <c r="S2192" t="str">
        <f t="shared" si="207"/>
        <v>On Time</v>
      </c>
      <c r="T2192" t="str">
        <f>IF(R2192="Permit", J2192, IF(G2192="","NA CO", IF(G2192="00:00:00","NA CO", IF(G2192&lt;E2192,"Early",IF(I2192*1440&gt;=parameter!$C$4,"Overtime","On Time CO")))))</f>
        <v>On Time CO</v>
      </c>
      <c r="U2192" t="str">
        <f t="shared" si="208"/>
        <v/>
      </c>
      <c r="V2192" t="str">
        <f t="shared" si="209"/>
        <v/>
      </c>
    </row>
    <row r="2193" spans="1:22" x14ac:dyDescent="0.3">
      <c r="A2193" t="s">
        <v>535</v>
      </c>
      <c r="B2193" t="s">
        <v>536</v>
      </c>
      <c r="C2193" t="str">
        <f>LEFT(raw!D2193,10)</f>
        <v>2021-12-06</v>
      </c>
      <c r="D2193" t="str">
        <f>LEFT(raw!E2193,8)</f>
        <v>00:00:00</v>
      </c>
      <c r="E2193" t="str">
        <f>LEFT(raw!F2193,8)</f>
        <v>00:00:00</v>
      </c>
      <c r="F2193" t="str">
        <f>LEFT(raw!G2193,8)</f>
        <v>06:57:44</v>
      </c>
      <c r="G2193" t="str">
        <f>LEFT(raw!H2193,8)</f>
        <v>20:27:54</v>
      </c>
      <c r="H2193" t="s">
        <v>19</v>
      </c>
      <c r="I2193" t="s">
        <v>20</v>
      </c>
      <c r="J2193" t="s">
        <v>21</v>
      </c>
      <c r="K2193" t="s">
        <v>22</v>
      </c>
      <c r="L2193" t="str">
        <f>LEFT(raw!M2193,8)</f>
        <v>13:30:10</v>
      </c>
      <c r="M2193" t="s">
        <v>20</v>
      </c>
      <c r="N2193" t="s">
        <v>540</v>
      </c>
      <c r="O2193" t="s">
        <v>540</v>
      </c>
      <c r="P2193" s="2">
        <f t="shared" si="204"/>
        <v>44536</v>
      </c>
      <c r="Q2193" s="3">
        <f t="shared" si="205"/>
        <v>44561</v>
      </c>
      <c r="R2193" t="str">
        <f t="shared" si="206"/>
        <v>Daily Journey</v>
      </c>
      <c r="S2193" t="str">
        <f t="shared" si="207"/>
        <v>On Time</v>
      </c>
      <c r="T2193" t="str">
        <f>IF(R2193="Permit", J2193, IF(G2193="","NA CO", IF(G2193="00:00:00","NA CO", IF(G2193&lt;E2193,"Early",IF(I2193*1440&gt;=parameter!$C$4,"Overtime","On Time CO")))))</f>
        <v>On Time CO</v>
      </c>
      <c r="U2193" t="str">
        <f t="shared" si="208"/>
        <v/>
      </c>
      <c r="V2193" t="str">
        <f t="shared" si="209"/>
        <v/>
      </c>
    </row>
    <row r="2194" spans="1:22" x14ac:dyDescent="0.3">
      <c r="A2194" t="s">
        <v>535</v>
      </c>
      <c r="B2194" t="s">
        <v>536</v>
      </c>
      <c r="C2194" t="str">
        <f>LEFT(raw!D2194,10)</f>
        <v>2021-12-07</v>
      </c>
      <c r="D2194" t="str">
        <f>LEFT(raw!E2194,8)</f>
        <v>07:30:00</v>
      </c>
      <c r="E2194" t="str">
        <f>LEFT(raw!F2194,8)</f>
        <v>16:30:00</v>
      </c>
      <c r="F2194" t="str">
        <f>LEFT(raw!G2194,8)</f>
        <v>07:50:01</v>
      </c>
      <c r="G2194" t="str">
        <f>LEFT(raw!H2194,8)</f>
        <v>19:43:13</v>
      </c>
      <c r="H2194" t="s">
        <v>19</v>
      </c>
      <c r="I2194" t="s">
        <v>8116</v>
      </c>
      <c r="J2194" t="s">
        <v>32</v>
      </c>
      <c r="K2194" t="s">
        <v>26</v>
      </c>
      <c r="L2194" t="str">
        <f>LEFT(raw!M2194,8)</f>
        <v>09:00:00</v>
      </c>
      <c r="M2194" t="s">
        <v>20</v>
      </c>
      <c r="N2194" t="s">
        <v>28</v>
      </c>
      <c r="O2194" t="s">
        <v>28</v>
      </c>
      <c r="P2194" s="2">
        <f t="shared" si="204"/>
        <v>44537</v>
      </c>
      <c r="Q2194" s="3">
        <f t="shared" si="205"/>
        <v>44561</v>
      </c>
      <c r="R2194" t="str">
        <f t="shared" si="206"/>
        <v>Attendance</v>
      </c>
      <c r="S2194" t="str">
        <f t="shared" si="207"/>
        <v>Late</v>
      </c>
      <c r="T2194" t="str">
        <f>IF(R2194="Permit", J2194, IF(G2194="","NA CO", IF(G2194="00:00:00","NA CO", IF(G2194&lt;E2194,"Early",IF(I2194*1440&gt;=parameter!$C$4,"Overtime","On Time CO")))))</f>
        <v>On Time CO</v>
      </c>
      <c r="U2194" t="str">
        <f t="shared" si="208"/>
        <v>00:20:01</v>
      </c>
      <c r="V2194" t="str">
        <f t="shared" si="209"/>
        <v/>
      </c>
    </row>
    <row r="2195" spans="1:22" x14ac:dyDescent="0.3">
      <c r="A2195" t="s">
        <v>535</v>
      </c>
      <c r="B2195" t="s">
        <v>536</v>
      </c>
      <c r="C2195" t="str">
        <f>LEFT(raw!D2195,10)</f>
        <v>2021-12-08</v>
      </c>
      <c r="D2195" t="str">
        <f>LEFT(raw!E2195,8)</f>
        <v>00:00:00</v>
      </c>
      <c r="E2195" t="str">
        <f>LEFT(raw!F2195,8)</f>
        <v>00:00:00</v>
      </c>
      <c r="F2195" t="str">
        <f>LEFT(raw!G2195,8)</f>
        <v>07:21:24</v>
      </c>
      <c r="G2195" t="str">
        <f>LEFT(raw!H2195,8)</f>
        <v>20:54:09</v>
      </c>
      <c r="H2195" t="s">
        <v>19</v>
      </c>
      <c r="I2195" t="s">
        <v>20</v>
      </c>
      <c r="J2195" t="s">
        <v>21</v>
      </c>
      <c r="K2195" t="s">
        <v>22</v>
      </c>
      <c r="L2195" t="str">
        <f>LEFT(raw!M2195,8)</f>
        <v>13:32:45</v>
      </c>
      <c r="M2195" t="s">
        <v>20</v>
      </c>
      <c r="N2195" t="s">
        <v>537</v>
      </c>
      <c r="O2195" t="s">
        <v>5199</v>
      </c>
      <c r="P2195" s="2">
        <f t="shared" si="204"/>
        <v>44538</v>
      </c>
      <c r="Q2195" s="3">
        <f t="shared" si="205"/>
        <v>44561</v>
      </c>
      <c r="R2195" t="str">
        <f t="shared" si="206"/>
        <v>Daily Journey</v>
      </c>
      <c r="S2195" t="str">
        <f t="shared" si="207"/>
        <v>On Time</v>
      </c>
      <c r="T2195" t="str">
        <f>IF(R2195="Permit", J2195, IF(G2195="","NA CO", IF(G2195="00:00:00","NA CO", IF(G2195&lt;E2195,"Early",IF(I2195*1440&gt;=parameter!$C$4,"Overtime","On Time CO")))))</f>
        <v>On Time CO</v>
      </c>
      <c r="U2195" t="str">
        <f t="shared" si="208"/>
        <v/>
      </c>
      <c r="V2195" t="str">
        <f t="shared" si="209"/>
        <v/>
      </c>
    </row>
    <row r="2196" spans="1:22" x14ac:dyDescent="0.3">
      <c r="A2196" t="s">
        <v>535</v>
      </c>
      <c r="B2196" t="s">
        <v>536</v>
      </c>
      <c r="C2196" t="str">
        <f>LEFT(raw!D2196,10)</f>
        <v>2021-12-09</v>
      </c>
      <c r="D2196" t="str">
        <f>LEFT(raw!E2196,8)</f>
        <v>00:00:00</v>
      </c>
      <c r="E2196" t="str">
        <f>LEFT(raw!F2196,8)</f>
        <v>00:00:00</v>
      </c>
      <c r="F2196" t="str">
        <f>LEFT(raw!G2196,8)</f>
        <v>08:23:21</v>
      </c>
      <c r="G2196" t="str">
        <f>LEFT(raw!H2196,8)</f>
        <v>20:12:17</v>
      </c>
      <c r="H2196" t="s">
        <v>19</v>
      </c>
      <c r="I2196" t="s">
        <v>20</v>
      </c>
      <c r="J2196" t="s">
        <v>21</v>
      </c>
      <c r="K2196" t="s">
        <v>22</v>
      </c>
      <c r="L2196" t="str">
        <f>LEFT(raw!M2196,8)</f>
        <v>11:48:55</v>
      </c>
      <c r="M2196" t="s">
        <v>20</v>
      </c>
      <c r="N2196" t="s">
        <v>537</v>
      </c>
      <c r="O2196" t="s">
        <v>5199</v>
      </c>
      <c r="P2196" s="2">
        <f t="shared" si="204"/>
        <v>44539</v>
      </c>
      <c r="Q2196" s="3">
        <f t="shared" si="205"/>
        <v>44561</v>
      </c>
      <c r="R2196" t="str">
        <f t="shared" si="206"/>
        <v>Daily Journey</v>
      </c>
      <c r="S2196" t="str">
        <f t="shared" si="207"/>
        <v>On Time</v>
      </c>
      <c r="T2196" t="str">
        <f>IF(R2196="Permit", J2196, IF(G2196="","NA CO", IF(G2196="00:00:00","NA CO", IF(G2196&lt;E2196,"Early",IF(I2196*1440&gt;=parameter!$C$4,"Overtime","On Time CO")))))</f>
        <v>On Time CO</v>
      </c>
      <c r="U2196" t="str">
        <f t="shared" si="208"/>
        <v/>
      </c>
      <c r="V2196" t="str">
        <f t="shared" si="209"/>
        <v/>
      </c>
    </row>
    <row r="2197" spans="1:22" x14ac:dyDescent="0.3">
      <c r="A2197" t="s">
        <v>535</v>
      </c>
      <c r="B2197" t="s">
        <v>536</v>
      </c>
      <c r="C2197" t="str">
        <f>LEFT(raw!D2197,10)</f>
        <v>2021-12-10</v>
      </c>
      <c r="D2197" t="str">
        <f>LEFT(raw!E2197,8)</f>
        <v>00:00:00</v>
      </c>
      <c r="E2197" t="str">
        <f>LEFT(raw!F2197,8)</f>
        <v>00:00:00</v>
      </c>
      <c r="F2197" t="str">
        <f>LEFT(raw!G2197,8)</f>
        <v>06:22:56</v>
      </c>
      <c r="G2197" t="str">
        <f>LEFT(raw!H2197,8)</f>
        <v>18:39:33</v>
      </c>
      <c r="H2197" t="s">
        <v>19</v>
      </c>
      <c r="I2197" t="s">
        <v>20</v>
      </c>
      <c r="J2197" t="s">
        <v>21</v>
      </c>
      <c r="K2197" t="s">
        <v>22</v>
      </c>
      <c r="L2197" t="str">
        <f>LEFT(raw!M2197,8)</f>
        <v>12:16:36</v>
      </c>
      <c r="M2197" t="s">
        <v>20</v>
      </c>
      <c r="N2197" t="s">
        <v>537</v>
      </c>
      <c r="O2197" t="s">
        <v>537</v>
      </c>
      <c r="P2197" s="2">
        <f t="shared" si="204"/>
        <v>44540</v>
      </c>
      <c r="Q2197" s="3">
        <f t="shared" si="205"/>
        <v>44561</v>
      </c>
      <c r="R2197" t="str">
        <f t="shared" si="206"/>
        <v>Daily Journey</v>
      </c>
      <c r="S2197" t="str">
        <f t="shared" si="207"/>
        <v>On Time</v>
      </c>
      <c r="T2197" t="str">
        <f>IF(R2197="Permit", J2197, IF(G2197="","NA CO", IF(G2197="00:00:00","NA CO", IF(G2197&lt;E2197,"Early",IF(I2197*1440&gt;=parameter!$C$4,"Overtime","On Time CO")))))</f>
        <v>On Time CO</v>
      </c>
      <c r="U2197" t="str">
        <f t="shared" si="208"/>
        <v/>
      </c>
      <c r="V2197" t="str">
        <f t="shared" si="209"/>
        <v/>
      </c>
    </row>
    <row r="2198" spans="1:22" x14ac:dyDescent="0.3">
      <c r="A2198" t="s">
        <v>535</v>
      </c>
      <c r="B2198" t="s">
        <v>536</v>
      </c>
      <c r="C2198" t="str">
        <f>LEFT(raw!D2198,10)</f>
        <v>2021-12-13</v>
      </c>
      <c r="D2198" t="str">
        <f>LEFT(raw!E2198,8)</f>
        <v>07:30:00</v>
      </c>
      <c r="E2198" t="str">
        <f>LEFT(raw!F2198,8)</f>
        <v>16:30:00</v>
      </c>
      <c r="F2198" t="str">
        <f>LEFT(raw!G2198,8)</f>
        <v>07:26:01</v>
      </c>
      <c r="G2198" t="str">
        <f>LEFT(raw!H2198,8)</f>
        <v>19:11:32</v>
      </c>
      <c r="H2198" t="s">
        <v>19</v>
      </c>
      <c r="I2198" t="s">
        <v>20</v>
      </c>
      <c r="J2198" t="s">
        <v>25</v>
      </c>
      <c r="K2198" t="s">
        <v>26</v>
      </c>
      <c r="L2198" t="str">
        <f>LEFT(raw!M2198,8)</f>
        <v>09:00:00</v>
      </c>
      <c r="M2198" t="s">
        <v>20</v>
      </c>
      <c r="N2198" t="s">
        <v>28</v>
      </c>
      <c r="O2198" t="s">
        <v>28</v>
      </c>
      <c r="P2198" s="2">
        <f t="shared" si="204"/>
        <v>44543</v>
      </c>
      <c r="Q2198" s="3">
        <f t="shared" si="205"/>
        <v>44561</v>
      </c>
      <c r="R2198" t="str">
        <f t="shared" si="206"/>
        <v>Attendance</v>
      </c>
      <c r="S2198" t="str">
        <f t="shared" si="207"/>
        <v>On Time</v>
      </c>
      <c r="T2198" t="str">
        <f>IF(R2198="Permit", J2198, IF(G2198="","NA CO", IF(G2198="00:00:00","NA CO", IF(G2198&lt;E2198,"Early",IF(I2198*1440&gt;=parameter!$C$4,"Overtime","On Time CO")))))</f>
        <v>On Time CO</v>
      </c>
      <c r="U2198" t="str">
        <f t="shared" si="208"/>
        <v/>
      </c>
      <c r="V2198" t="str">
        <f t="shared" si="209"/>
        <v/>
      </c>
    </row>
    <row r="2199" spans="1:22" x14ac:dyDescent="0.3">
      <c r="A2199" t="s">
        <v>535</v>
      </c>
      <c r="B2199" t="s">
        <v>536</v>
      </c>
      <c r="C2199" t="str">
        <f>LEFT(raw!D2199,10)</f>
        <v>2021-12-14</v>
      </c>
      <c r="D2199" t="str">
        <f>LEFT(raw!E2199,8)</f>
        <v>00:00:00</v>
      </c>
      <c r="E2199" t="str">
        <f>LEFT(raw!F2199,8)</f>
        <v>00:00:00</v>
      </c>
      <c r="F2199" t="str">
        <f>LEFT(raw!G2199,8)</f>
        <v>07:10:42</v>
      </c>
      <c r="G2199" t="str">
        <f>LEFT(raw!H2199,8)</f>
        <v>19:09:26</v>
      </c>
      <c r="H2199" t="s">
        <v>19</v>
      </c>
      <c r="I2199" t="s">
        <v>20</v>
      </c>
      <c r="J2199" t="s">
        <v>21</v>
      </c>
      <c r="K2199" t="s">
        <v>22</v>
      </c>
      <c r="L2199" t="str">
        <f>LEFT(raw!M2199,8)</f>
        <v>11:58:43</v>
      </c>
      <c r="M2199" t="s">
        <v>20</v>
      </c>
      <c r="N2199" t="s">
        <v>537</v>
      </c>
      <c r="O2199" t="s">
        <v>8135</v>
      </c>
      <c r="P2199" s="2">
        <f t="shared" si="204"/>
        <v>44544</v>
      </c>
      <c r="Q2199" s="3">
        <f t="shared" si="205"/>
        <v>44561</v>
      </c>
      <c r="R2199" t="str">
        <f t="shared" si="206"/>
        <v>Daily Journey</v>
      </c>
      <c r="S2199" t="str">
        <f t="shared" si="207"/>
        <v>On Time</v>
      </c>
      <c r="T2199" t="str">
        <f>IF(R2199="Permit", J2199, IF(G2199="","NA CO", IF(G2199="00:00:00","NA CO", IF(G2199&lt;E2199,"Early",IF(I2199*1440&gt;=parameter!$C$4,"Overtime","On Time CO")))))</f>
        <v>On Time CO</v>
      </c>
      <c r="U2199" t="str">
        <f t="shared" si="208"/>
        <v/>
      </c>
      <c r="V2199" t="str">
        <f t="shared" si="209"/>
        <v/>
      </c>
    </row>
    <row r="2200" spans="1:22" x14ac:dyDescent="0.3">
      <c r="A2200" t="s">
        <v>535</v>
      </c>
      <c r="B2200" t="s">
        <v>536</v>
      </c>
      <c r="C2200" t="str">
        <f>LEFT(raw!D2200,10)</f>
        <v>2021-12-15</v>
      </c>
      <c r="D2200" t="str">
        <f>LEFT(raw!E2200,8)</f>
        <v>00:00:00</v>
      </c>
      <c r="E2200" t="str">
        <f>LEFT(raw!F2200,8)</f>
        <v>00:00:00</v>
      </c>
      <c r="F2200" t="str">
        <f>LEFT(raw!G2200,8)</f>
        <v>07:26:26</v>
      </c>
      <c r="G2200" t="str">
        <f>LEFT(raw!H2200,8)</f>
        <v>20:51:05</v>
      </c>
      <c r="H2200" t="s">
        <v>19</v>
      </c>
      <c r="I2200" t="s">
        <v>20</v>
      </c>
      <c r="J2200" t="s">
        <v>21</v>
      </c>
      <c r="K2200" t="s">
        <v>22</v>
      </c>
      <c r="L2200" t="str">
        <f>LEFT(raw!M2200,8)</f>
        <v>13:24:39</v>
      </c>
      <c r="M2200" t="s">
        <v>20</v>
      </c>
      <c r="N2200" t="s">
        <v>537</v>
      </c>
      <c r="O2200" t="s">
        <v>66</v>
      </c>
      <c r="P2200" s="2">
        <f t="shared" si="204"/>
        <v>44545</v>
      </c>
      <c r="Q2200" s="3">
        <f t="shared" si="205"/>
        <v>44561</v>
      </c>
      <c r="R2200" t="str">
        <f t="shared" si="206"/>
        <v>Daily Journey</v>
      </c>
      <c r="S2200" t="str">
        <f t="shared" si="207"/>
        <v>On Time</v>
      </c>
      <c r="T2200" t="str">
        <f>IF(R2200="Permit", J2200, IF(G2200="","NA CO", IF(G2200="00:00:00","NA CO", IF(G2200&lt;E2200,"Early",IF(I2200*1440&gt;=parameter!$C$4,"Overtime","On Time CO")))))</f>
        <v>On Time CO</v>
      </c>
      <c r="U2200" t="str">
        <f t="shared" si="208"/>
        <v/>
      </c>
      <c r="V2200" t="str">
        <f t="shared" si="209"/>
        <v/>
      </c>
    </row>
    <row r="2201" spans="1:22" x14ac:dyDescent="0.3">
      <c r="A2201" t="s">
        <v>535</v>
      </c>
      <c r="B2201" t="s">
        <v>536</v>
      </c>
      <c r="C2201" t="str">
        <f>LEFT(raw!D2201,10)</f>
        <v>2021-12-16</v>
      </c>
      <c r="D2201" t="str">
        <f>LEFT(raw!E2201,8)</f>
        <v>00:00:00</v>
      </c>
      <c r="E2201" t="str">
        <f>LEFT(raw!F2201,8)</f>
        <v>00:00:00</v>
      </c>
      <c r="F2201" t="str">
        <f>LEFT(raw!G2201,8)</f>
        <v>06:58:34</v>
      </c>
      <c r="G2201" t="str">
        <f>LEFT(raw!H2201,8)</f>
        <v>17:04:04</v>
      </c>
      <c r="H2201" t="s">
        <v>19</v>
      </c>
      <c r="I2201" t="s">
        <v>20</v>
      </c>
      <c r="J2201" t="s">
        <v>21</v>
      </c>
      <c r="K2201" t="s">
        <v>22</v>
      </c>
      <c r="L2201" t="str">
        <f>LEFT(raw!M2201,8)</f>
        <v>10:05:29</v>
      </c>
      <c r="M2201" t="s">
        <v>20</v>
      </c>
      <c r="N2201" t="s">
        <v>537</v>
      </c>
      <c r="O2201" t="s">
        <v>66</v>
      </c>
      <c r="P2201" s="2">
        <f t="shared" si="204"/>
        <v>44546</v>
      </c>
      <c r="Q2201" s="3">
        <f t="shared" si="205"/>
        <v>44561</v>
      </c>
      <c r="R2201" t="str">
        <f t="shared" si="206"/>
        <v>Daily Journey</v>
      </c>
      <c r="S2201" t="str">
        <f t="shared" si="207"/>
        <v>On Time</v>
      </c>
      <c r="T2201" t="str">
        <f>IF(R2201="Permit", J2201, IF(G2201="","NA CO", IF(G2201="00:00:00","NA CO", IF(G2201&lt;E2201,"Early",IF(I2201*1440&gt;=parameter!$C$4,"Overtime","On Time CO")))))</f>
        <v>On Time CO</v>
      </c>
      <c r="U2201" t="str">
        <f t="shared" si="208"/>
        <v/>
      </c>
      <c r="V2201" t="str">
        <f t="shared" si="209"/>
        <v/>
      </c>
    </row>
    <row r="2202" spans="1:22" x14ac:dyDescent="0.3">
      <c r="A2202" t="s">
        <v>535</v>
      </c>
      <c r="B2202" t="s">
        <v>536</v>
      </c>
      <c r="C2202" t="str">
        <f>LEFT(raw!D2202,10)</f>
        <v>2021-12-17</v>
      </c>
      <c r="D2202" t="str">
        <f>LEFT(raw!E2202,8)</f>
        <v>00:00:00</v>
      </c>
      <c r="E2202" t="str">
        <f>LEFT(raw!F2202,8)</f>
        <v>00:00:00</v>
      </c>
      <c r="F2202" t="str">
        <f>LEFT(raw!G2202,8)</f>
        <v>19:52:45</v>
      </c>
      <c r="G2202" t="str">
        <f>LEFT(raw!H2202,8)</f>
        <v/>
      </c>
      <c r="H2202" t="s">
        <v>19</v>
      </c>
      <c r="I2202" t="s">
        <v>20</v>
      </c>
      <c r="J2202" t="s">
        <v>21</v>
      </c>
      <c r="K2202" t="s">
        <v>22</v>
      </c>
      <c r="L2202" t="str">
        <f>LEFT(raw!M2202,8)</f>
        <v>00:00:00</v>
      </c>
      <c r="M2202" t="s">
        <v>20</v>
      </c>
      <c r="N2202" t="s">
        <v>545</v>
      </c>
      <c r="P2202" s="2">
        <f t="shared" si="204"/>
        <v>44547</v>
      </c>
      <c r="Q2202" s="3">
        <f t="shared" si="205"/>
        <v>44561</v>
      </c>
      <c r="R2202" t="str">
        <f t="shared" si="206"/>
        <v>Daily Journey</v>
      </c>
      <c r="S2202" t="str">
        <f t="shared" si="207"/>
        <v>On Time</v>
      </c>
      <c r="T2202" t="str">
        <f>IF(R2202="Permit", J2202, IF(G2202="","NA CO", IF(G2202="00:00:00","NA CO", IF(G2202&lt;E2202,"Early",IF(I2202*1440&gt;=parameter!$C$4,"Overtime","On Time CO")))))</f>
        <v>NA CO</v>
      </c>
      <c r="U2202" t="str">
        <f t="shared" si="208"/>
        <v/>
      </c>
      <c r="V2202" t="str">
        <f t="shared" si="209"/>
        <v/>
      </c>
    </row>
    <row r="2203" spans="1:22" x14ac:dyDescent="0.3">
      <c r="A2203" t="s">
        <v>535</v>
      </c>
      <c r="B2203" t="s">
        <v>536</v>
      </c>
      <c r="C2203" t="str">
        <f>LEFT(raw!D2203,10)</f>
        <v>2021-12-20</v>
      </c>
      <c r="D2203" t="str">
        <f>LEFT(raw!E2203,8)</f>
        <v>00:00:00</v>
      </c>
      <c r="E2203" t="str">
        <f>LEFT(raw!F2203,8)</f>
        <v>00:00:00</v>
      </c>
      <c r="F2203" t="str">
        <f>LEFT(raw!G2203,8)</f>
        <v>06:49:12</v>
      </c>
      <c r="G2203" t="str">
        <f>LEFT(raw!H2203,8)</f>
        <v>16:46:44</v>
      </c>
      <c r="H2203" t="s">
        <v>19</v>
      </c>
      <c r="I2203" t="s">
        <v>20</v>
      </c>
      <c r="J2203" t="s">
        <v>21</v>
      </c>
      <c r="K2203" t="s">
        <v>22</v>
      </c>
      <c r="L2203" t="str">
        <f>LEFT(raw!M2203,8)</f>
        <v>09:57:32</v>
      </c>
      <c r="M2203" t="s">
        <v>20</v>
      </c>
      <c r="N2203" t="s">
        <v>8150</v>
      </c>
      <c r="O2203" t="s">
        <v>1888</v>
      </c>
      <c r="P2203" s="2">
        <f t="shared" si="204"/>
        <v>44550</v>
      </c>
      <c r="Q2203" s="3">
        <f t="shared" si="205"/>
        <v>44561</v>
      </c>
      <c r="R2203" t="str">
        <f t="shared" si="206"/>
        <v>Daily Journey</v>
      </c>
      <c r="S2203" t="str">
        <f t="shared" si="207"/>
        <v>On Time</v>
      </c>
      <c r="T2203" t="str">
        <f>IF(R2203="Permit", J2203, IF(G2203="","NA CO", IF(G2203="00:00:00","NA CO", IF(G2203&lt;E2203,"Early",IF(I2203*1440&gt;=parameter!$C$4,"Overtime","On Time CO")))))</f>
        <v>On Time CO</v>
      </c>
      <c r="U2203" t="str">
        <f t="shared" si="208"/>
        <v/>
      </c>
      <c r="V2203" t="str">
        <f t="shared" si="209"/>
        <v/>
      </c>
    </row>
    <row r="2204" spans="1:22" x14ac:dyDescent="0.3">
      <c r="A2204" t="s">
        <v>535</v>
      </c>
      <c r="B2204" t="s">
        <v>536</v>
      </c>
      <c r="C2204" t="str">
        <f>LEFT(raw!D2204,10)</f>
        <v>2021-12-21</v>
      </c>
      <c r="D2204" t="str">
        <f>LEFT(raw!E2204,8)</f>
        <v>07:30:00</v>
      </c>
      <c r="E2204" t="str">
        <f>LEFT(raw!F2204,8)</f>
        <v>16:30:00</v>
      </c>
      <c r="F2204" t="str">
        <f>LEFT(raw!G2204,8)</f>
        <v>07:13:34</v>
      </c>
      <c r="G2204" t="str">
        <f>LEFT(raw!H2204,8)</f>
        <v>16:48:01</v>
      </c>
      <c r="H2204" t="s">
        <v>19</v>
      </c>
      <c r="I2204" t="s">
        <v>20</v>
      </c>
      <c r="J2204" t="s">
        <v>25</v>
      </c>
      <c r="K2204" t="s">
        <v>26</v>
      </c>
      <c r="L2204" t="str">
        <f>LEFT(raw!M2204,8)</f>
        <v>09:00:00</v>
      </c>
      <c r="M2204" t="s">
        <v>20</v>
      </c>
      <c r="N2204" t="s">
        <v>28</v>
      </c>
      <c r="O2204" t="s">
        <v>28</v>
      </c>
      <c r="P2204" s="2">
        <f t="shared" si="204"/>
        <v>44551</v>
      </c>
      <c r="Q2204" s="3">
        <f t="shared" si="205"/>
        <v>44561</v>
      </c>
      <c r="R2204" t="str">
        <f t="shared" si="206"/>
        <v>Attendance</v>
      </c>
      <c r="S2204" t="str">
        <f t="shared" si="207"/>
        <v>On Time</v>
      </c>
      <c r="T2204" t="str">
        <f>IF(R2204="Permit", J2204, IF(G2204="","NA CO", IF(G2204="00:00:00","NA CO", IF(G2204&lt;E2204,"Early",IF(I2204*1440&gt;=parameter!$C$4,"Overtime","On Time CO")))))</f>
        <v>On Time CO</v>
      </c>
      <c r="U2204" t="str">
        <f t="shared" si="208"/>
        <v/>
      </c>
      <c r="V2204" t="str">
        <f t="shared" si="209"/>
        <v/>
      </c>
    </row>
    <row r="2205" spans="1:22" x14ac:dyDescent="0.3">
      <c r="A2205" t="s">
        <v>535</v>
      </c>
      <c r="B2205" t="s">
        <v>536</v>
      </c>
      <c r="C2205" t="str">
        <f>LEFT(raw!D2205,10)</f>
        <v>2021-12-22</v>
      </c>
      <c r="D2205" t="str">
        <f>LEFT(raw!E2205,8)</f>
        <v>00:00:00</v>
      </c>
      <c r="E2205" t="str">
        <f>LEFT(raw!F2205,8)</f>
        <v>00:00:00</v>
      </c>
      <c r="F2205" t="str">
        <f>LEFT(raw!G2205,8)</f>
        <v>06:22:02</v>
      </c>
      <c r="G2205" t="str">
        <f>LEFT(raw!H2205,8)</f>
        <v>16:46:13</v>
      </c>
      <c r="H2205" t="s">
        <v>19</v>
      </c>
      <c r="I2205" t="s">
        <v>20</v>
      </c>
      <c r="J2205" t="s">
        <v>21</v>
      </c>
      <c r="K2205" t="s">
        <v>22</v>
      </c>
      <c r="L2205" t="str">
        <f>LEFT(raw!M2205,8)</f>
        <v>10:24:11</v>
      </c>
      <c r="M2205" t="s">
        <v>20</v>
      </c>
      <c r="N2205" t="s">
        <v>537</v>
      </c>
      <c r="O2205" t="s">
        <v>8158</v>
      </c>
      <c r="P2205" s="2">
        <f t="shared" si="204"/>
        <v>44552</v>
      </c>
      <c r="Q2205" s="3">
        <f t="shared" si="205"/>
        <v>44561</v>
      </c>
      <c r="R2205" t="str">
        <f t="shared" si="206"/>
        <v>Daily Journey</v>
      </c>
      <c r="S2205" t="str">
        <f t="shared" si="207"/>
        <v>On Time</v>
      </c>
      <c r="T2205" t="str">
        <f>IF(R2205="Permit", J2205, IF(G2205="","NA CO", IF(G2205="00:00:00","NA CO", IF(G2205&lt;E2205,"Early",IF(I2205*1440&gt;=parameter!$C$4,"Overtime","On Time CO")))))</f>
        <v>On Time CO</v>
      </c>
      <c r="U2205" t="str">
        <f t="shared" si="208"/>
        <v/>
      </c>
      <c r="V2205" t="str">
        <f t="shared" si="209"/>
        <v/>
      </c>
    </row>
    <row r="2206" spans="1:22" x14ac:dyDescent="0.3">
      <c r="A2206" t="s">
        <v>535</v>
      </c>
      <c r="B2206" t="s">
        <v>536</v>
      </c>
      <c r="C2206" t="str">
        <f>LEFT(raw!D2206,10)</f>
        <v>2021-12-23</v>
      </c>
      <c r="D2206" t="str">
        <f>LEFT(raw!E2206,8)</f>
        <v>00:00:00</v>
      </c>
      <c r="E2206" t="str">
        <f>LEFT(raw!F2206,8)</f>
        <v>00:00:00</v>
      </c>
      <c r="F2206" t="str">
        <f>LEFT(raw!G2206,8)</f>
        <v>07:22:55</v>
      </c>
      <c r="G2206" t="str">
        <f>LEFT(raw!H2206,8)</f>
        <v>16:31:28</v>
      </c>
      <c r="H2206" t="s">
        <v>19</v>
      </c>
      <c r="I2206" t="s">
        <v>20</v>
      </c>
      <c r="J2206" t="s">
        <v>21</v>
      </c>
      <c r="K2206" t="s">
        <v>22</v>
      </c>
      <c r="L2206" t="str">
        <f>LEFT(raw!M2206,8)</f>
        <v>09:08:32</v>
      </c>
      <c r="M2206" t="s">
        <v>20</v>
      </c>
      <c r="N2206" t="s">
        <v>537</v>
      </c>
      <c r="O2206" t="s">
        <v>66</v>
      </c>
      <c r="P2206" s="2">
        <f t="shared" si="204"/>
        <v>44553</v>
      </c>
      <c r="Q2206" s="3">
        <f t="shared" si="205"/>
        <v>44561</v>
      </c>
      <c r="R2206" t="str">
        <f t="shared" si="206"/>
        <v>Daily Journey</v>
      </c>
      <c r="S2206" t="str">
        <f t="shared" si="207"/>
        <v>On Time</v>
      </c>
      <c r="T2206" t="str">
        <f>IF(R2206="Permit", J2206, IF(G2206="","NA CO", IF(G2206="00:00:00","NA CO", IF(G2206&lt;E2206,"Early",IF(I2206*1440&gt;=parameter!$C$4,"Overtime","On Time CO")))))</f>
        <v>On Time CO</v>
      </c>
      <c r="U2206" t="str">
        <f t="shared" si="208"/>
        <v/>
      </c>
      <c r="V2206" t="str">
        <f t="shared" si="209"/>
        <v/>
      </c>
    </row>
    <row r="2207" spans="1:22" x14ac:dyDescent="0.3">
      <c r="A2207" t="s">
        <v>535</v>
      </c>
      <c r="B2207" t="s">
        <v>536</v>
      </c>
      <c r="C2207" t="str">
        <f>LEFT(raw!D2207,10)</f>
        <v>2021-12-24</v>
      </c>
      <c r="D2207" t="str">
        <f>LEFT(raw!E2207,8)</f>
        <v>00:00:00</v>
      </c>
      <c r="E2207" t="str">
        <f>LEFT(raw!F2207,8)</f>
        <v>00:00:00</v>
      </c>
      <c r="F2207" t="str">
        <f>LEFT(raw!G2207,8)</f>
        <v>07:02:52</v>
      </c>
      <c r="G2207" t="str">
        <f>LEFT(raw!H2207,8)</f>
        <v>16:49:45</v>
      </c>
      <c r="H2207" t="s">
        <v>19</v>
      </c>
      <c r="I2207" t="s">
        <v>20</v>
      </c>
      <c r="J2207" t="s">
        <v>21</v>
      </c>
      <c r="K2207" t="s">
        <v>22</v>
      </c>
      <c r="L2207" t="str">
        <f>LEFT(raw!M2207,8)</f>
        <v>09:46:53</v>
      </c>
      <c r="M2207" t="s">
        <v>20</v>
      </c>
      <c r="N2207" t="s">
        <v>537</v>
      </c>
      <c r="O2207" t="s">
        <v>8167</v>
      </c>
      <c r="P2207" s="2">
        <f t="shared" si="204"/>
        <v>44554</v>
      </c>
      <c r="Q2207" s="3">
        <f t="shared" si="205"/>
        <v>44561</v>
      </c>
      <c r="R2207" t="str">
        <f t="shared" si="206"/>
        <v>Daily Journey</v>
      </c>
      <c r="S2207" t="str">
        <f t="shared" si="207"/>
        <v>On Time</v>
      </c>
      <c r="T2207" t="str">
        <f>IF(R2207="Permit", J2207, IF(G2207="","NA CO", IF(G2207="00:00:00","NA CO", IF(G2207&lt;E2207,"Early",IF(I2207*1440&gt;=parameter!$C$4,"Overtime","On Time CO")))))</f>
        <v>On Time CO</v>
      </c>
      <c r="U2207" t="str">
        <f t="shared" si="208"/>
        <v/>
      </c>
      <c r="V2207" t="str">
        <f t="shared" si="209"/>
        <v/>
      </c>
    </row>
    <row r="2208" spans="1:22" x14ac:dyDescent="0.3">
      <c r="A2208" t="s">
        <v>535</v>
      </c>
      <c r="B2208" t="s">
        <v>536</v>
      </c>
      <c r="C2208" t="str">
        <f>LEFT(raw!D2208,10)</f>
        <v>2021-12-28</v>
      </c>
      <c r="D2208" t="str">
        <f>LEFT(raw!E2208,8)</f>
        <v>00:00:00</v>
      </c>
      <c r="E2208" t="str">
        <f>LEFT(raw!F2208,8)</f>
        <v>00:00:00</v>
      </c>
      <c r="F2208" t="str">
        <f>LEFT(raw!G2208,8)</f>
        <v>07:48:36</v>
      </c>
      <c r="G2208" t="str">
        <f>LEFT(raw!H2208,8)</f>
        <v>17:00:58</v>
      </c>
      <c r="H2208" t="s">
        <v>19</v>
      </c>
      <c r="I2208" t="s">
        <v>20</v>
      </c>
      <c r="J2208" t="s">
        <v>21</v>
      </c>
      <c r="K2208" t="s">
        <v>22</v>
      </c>
      <c r="L2208" t="str">
        <f>LEFT(raw!M2208,8)</f>
        <v>09:12:21</v>
      </c>
      <c r="M2208" t="s">
        <v>20</v>
      </c>
      <c r="N2208" t="s">
        <v>537</v>
      </c>
      <c r="O2208" t="s">
        <v>1888</v>
      </c>
      <c r="P2208" s="2">
        <f t="shared" si="204"/>
        <v>44558</v>
      </c>
      <c r="Q2208" s="3">
        <f t="shared" si="205"/>
        <v>44561</v>
      </c>
      <c r="R2208" t="str">
        <f t="shared" si="206"/>
        <v>Daily Journey</v>
      </c>
      <c r="S2208" t="str">
        <f t="shared" si="207"/>
        <v>On Time</v>
      </c>
      <c r="T2208" t="str">
        <f>IF(R2208="Permit", J2208, IF(G2208="","NA CO", IF(G2208="00:00:00","NA CO", IF(G2208&lt;E2208,"Early",IF(I2208*1440&gt;=parameter!$C$4,"Overtime","On Time CO")))))</f>
        <v>On Time CO</v>
      </c>
      <c r="U2208" t="str">
        <f t="shared" si="208"/>
        <v/>
      </c>
      <c r="V2208" t="str">
        <f t="shared" si="209"/>
        <v/>
      </c>
    </row>
    <row r="2209" spans="1:22" x14ac:dyDescent="0.3">
      <c r="A2209" t="s">
        <v>535</v>
      </c>
      <c r="B2209" t="s">
        <v>536</v>
      </c>
      <c r="C2209" t="str">
        <f>LEFT(raw!D2209,10)</f>
        <v>2021-12-29</v>
      </c>
      <c r="D2209" t="str">
        <f>LEFT(raw!E2209,8)</f>
        <v>00:00:00</v>
      </c>
      <c r="E2209" t="str">
        <f>LEFT(raw!F2209,8)</f>
        <v>00:00:00</v>
      </c>
      <c r="F2209" t="str">
        <f>LEFT(raw!G2209,8)</f>
        <v>07:16:39</v>
      </c>
      <c r="G2209" t="str">
        <f>LEFT(raw!H2209,8)</f>
        <v>17:59:21</v>
      </c>
      <c r="H2209" t="s">
        <v>19</v>
      </c>
      <c r="I2209" t="s">
        <v>20</v>
      </c>
      <c r="J2209" t="s">
        <v>21</v>
      </c>
      <c r="K2209" t="s">
        <v>22</v>
      </c>
      <c r="L2209" t="str">
        <f>LEFT(raw!M2209,8)</f>
        <v>10:42:41</v>
      </c>
      <c r="M2209" t="s">
        <v>20</v>
      </c>
      <c r="N2209" t="s">
        <v>538</v>
      </c>
      <c r="O2209" t="s">
        <v>1888</v>
      </c>
      <c r="P2209" s="2">
        <f t="shared" si="204"/>
        <v>44559</v>
      </c>
      <c r="Q2209" s="3">
        <f t="shared" si="205"/>
        <v>44561</v>
      </c>
      <c r="R2209" t="str">
        <f t="shared" si="206"/>
        <v>Daily Journey</v>
      </c>
      <c r="S2209" t="str">
        <f t="shared" si="207"/>
        <v>On Time</v>
      </c>
      <c r="T2209" t="str">
        <f>IF(R2209="Permit", J2209, IF(G2209="","NA CO", IF(G2209="00:00:00","NA CO", IF(G2209&lt;E2209,"Early",IF(I2209*1440&gt;=parameter!$C$4,"Overtime","On Time CO")))))</f>
        <v>On Time CO</v>
      </c>
      <c r="U2209" t="str">
        <f t="shared" si="208"/>
        <v/>
      </c>
      <c r="V2209" t="str">
        <f t="shared" si="209"/>
        <v/>
      </c>
    </row>
    <row r="2210" spans="1:22" x14ac:dyDescent="0.3">
      <c r="A2210" t="s">
        <v>535</v>
      </c>
      <c r="B2210" t="s">
        <v>536</v>
      </c>
      <c r="C2210" t="str">
        <f>LEFT(raw!D2210,10)</f>
        <v>2021-12-30</v>
      </c>
      <c r="D2210" t="str">
        <f>LEFT(raw!E2210,8)</f>
        <v>00:00:00</v>
      </c>
      <c r="E2210" t="str">
        <f>LEFT(raw!F2210,8)</f>
        <v>00:00:00</v>
      </c>
      <c r="F2210" t="str">
        <f>LEFT(raw!G2210,8)</f>
        <v>06:16:33</v>
      </c>
      <c r="G2210" t="str">
        <f>LEFT(raw!H2210,8)</f>
        <v>17:14:49</v>
      </c>
      <c r="H2210" t="s">
        <v>19</v>
      </c>
      <c r="I2210" t="s">
        <v>20</v>
      </c>
      <c r="J2210" t="s">
        <v>21</v>
      </c>
      <c r="K2210" t="s">
        <v>22</v>
      </c>
      <c r="L2210" t="str">
        <f>LEFT(raw!M2210,8)</f>
        <v>10:58:15</v>
      </c>
      <c r="M2210" t="s">
        <v>20</v>
      </c>
      <c r="N2210" t="s">
        <v>8135</v>
      </c>
      <c r="O2210" t="s">
        <v>537</v>
      </c>
      <c r="P2210" s="2">
        <f t="shared" si="204"/>
        <v>44560</v>
      </c>
      <c r="Q2210" s="3">
        <f t="shared" si="205"/>
        <v>44561</v>
      </c>
      <c r="R2210" t="str">
        <f t="shared" si="206"/>
        <v>Daily Journey</v>
      </c>
      <c r="S2210" t="str">
        <f t="shared" si="207"/>
        <v>On Time</v>
      </c>
      <c r="T2210" t="str">
        <f>IF(R2210="Permit", J2210, IF(G2210="","NA CO", IF(G2210="00:00:00","NA CO", IF(G2210&lt;E2210,"Early",IF(I2210*1440&gt;=parameter!$C$4,"Overtime","On Time CO")))))</f>
        <v>On Time CO</v>
      </c>
      <c r="U2210" t="str">
        <f t="shared" si="208"/>
        <v/>
      </c>
      <c r="V2210" t="str">
        <f t="shared" si="209"/>
        <v/>
      </c>
    </row>
    <row r="2211" spans="1:22" x14ac:dyDescent="0.3">
      <c r="A2211" t="s">
        <v>535</v>
      </c>
      <c r="B2211" t="s">
        <v>536</v>
      </c>
      <c r="C2211" t="str">
        <f>LEFT(raw!D2211,10)</f>
        <v>2021-12-31</v>
      </c>
      <c r="D2211" t="str">
        <f>LEFT(raw!E2211,8)</f>
        <v>00:00:00</v>
      </c>
      <c r="E2211" t="str">
        <f>LEFT(raw!F2211,8)</f>
        <v>00:00:00</v>
      </c>
      <c r="F2211" t="str">
        <f>LEFT(raw!G2211,8)</f>
        <v>07:06:57</v>
      </c>
      <c r="G2211" t="str">
        <f>LEFT(raw!H2211,8)</f>
        <v>16:19:15</v>
      </c>
      <c r="H2211" t="s">
        <v>19</v>
      </c>
      <c r="I2211" t="s">
        <v>20</v>
      </c>
      <c r="J2211" t="s">
        <v>21</v>
      </c>
      <c r="K2211" t="s">
        <v>22</v>
      </c>
      <c r="L2211" t="str">
        <f>LEFT(raw!M2211,8)</f>
        <v>09:12:17</v>
      </c>
      <c r="M2211" t="s">
        <v>20</v>
      </c>
      <c r="N2211" t="s">
        <v>537</v>
      </c>
      <c r="O2211" t="s">
        <v>537</v>
      </c>
      <c r="P2211" s="2">
        <f t="shared" si="204"/>
        <v>44561</v>
      </c>
      <c r="Q2211" s="3">
        <f t="shared" si="205"/>
        <v>44561</v>
      </c>
      <c r="R2211" t="str">
        <f t="shared" si="206"/>
        <v>Daily Journey</v>
      </c>
      <c r="S2211" t="str">
        <f t="shared" si="207"/>
        <v>On Time</v>
      </c>
      <c r="T2211" t="str">
        <f>IF(R2211="Permit", J2211, IF(G2211="","NA CO", IF(G2211="00:00:00","NA CO", IF(G2211&lt;E2211,"Early",IF(I2211*1440&gt;=parameter!$C$4,"Overtime","On Time CO")))))</f>
        <v>On Time CO</v>
      </c>
      <c r="U2211" t="str">
        <f t="shared" si="208"/>
        <v/>
      </c>
      <c r="V2211" t="str">
        <f t="shared" si="209"/>
        <v/>
      </c>
    </row>
    <row r="2212" spans="1:22" x14ac:dyDescent="0.3">
      <c r="A2212" t="s">
        <v>541</v>
      </c>
      <c r="B2212" t="s">
        <v>542</v>
      </c>
      <c r="C2212" t="str">
        <f>LEFT(raw!D2212,10)</f>
        <v>2021-12-01</v>
      </c>
      <c r="D2212" t="str">
        <f>LEFT(raw!E2212,8)</f>
        <v>07:30:00</v>
      </c>
      <c r="E2212" t="str">
        <f>LEFT(raw!F2212,8)</f>
        <v>16:00:00</v>
      </c>
      <c r="F2212" t="str">
        <f>LEFT(raw!G2212,8)</f>
        <v>08:17:02</v>
      </c>
      <c r="G2212" t="str">
        <f>LEFT(raw!H2212,8)</f>
        <v>19:04:37</v>
      </c>
      <c r="H2212" t="s">
        <v>19</v>
      </c>
      <c r="I2212" t="s">
        <v>1277</v>
      </c>
      <c r="J2212" t="s">
        <v>32</v>
      </c>
      <c r="K2212" t="s">
        <v>26</v>
      </c>
      <c r="L2212" t="str">
        <f>LEFT(raw!M2212,8)</f>
        <v>08:30:00</v>
      </c>
      <c r="M2212" t="s">
        <v>20</v>
      </c>
      <c r="N2212" t="s">
        <v>28</v>
      </c>
      <c r="O2212" t="s">
        <v>28</v>
      </c>
      <c r="P2212" s="2">
        <f t="shared" si="204"/>
        <v>44531</v>
      </c>
      <c r="Q2212" s="3">
        <f t="shared" si="205"/>
        <v>44561</v>
      </c>
      <c r="R2212" t="str">
        <f t="shared" si="206"/>
        <v>Attendance</v>
      </c>
      <c r="S2212" t="str">
        <f t="shared" si="207"/>
        <v>Late</v>
      </c>
      <c r="T2212" t="str">
        <f>IF(R2212="Permit", J2212, IF(G2212="","NA CO", IF(G2212="00:00:00","NA CO", IF(G2212&lt;E2212,"Early",IF(I2212*1440&gt;=parameter!$C$4,"Overtime","On Time CO")))))</f>
        <v>On Time CO</v>
      </c>
      <c r="U2212" t="str">
        <f t="shared" si="208"/>
        <v>00:47:02</v>
      </c>
      <c r="V2212" t="str">
        <f t="shared" si="209"/>
        <v/>
      </c>
    </row>
    <row r="2213" spans="1:22" x14ac:dyDescent="0.3">
      <c r="A2213" t="s">
        <v>541</v>
      </c>
      <c r="B2213" t="s">
        <v>542</v>
      </c>
      <c r="C2213" t="str">
        <f>LEFT(raw!D2213,10)</f>
        <v>2021-12-02</v>
      </c>
      <c r="D2213" t="str">
        <f>LEFT(raw!E2213,8)</f>
        <v>00:00:00</v>
      </c>
      <c r="E2213" t="str">
        <f>LEFT(raw!F2213,8)</f>
        <v>00:00:00</v>
      </c>
      <c r="F2213" t="str">
        <f>LEFT(raw!G2213,8)</f>
        <v>08:16:22</v>
      </c>
      <c r="G2213" t="str">
        <f>LEFT(raw!H2213,8)</f>
        <v>17:38:38</v>
      </c>
      <c r="H2213" t="s">
        <v>19</v>
      </c>
      <c r="I2213" t="s">
        <v>20</v>
      </c>
      <c r="J2213" t="s">
        <v>21</v>
      </c>
      <c r="K2213" t="s">
        <v>22</v>
      </c>
      <c r="L2213" t="str">
        <f>LEFT(raw!M2213,8)</f>
        <v>09:22:16</v>
      </c>
      <c r="M2213" t="s">
        <v>20</v>
      </c>
      <c r="N2213" t="s">
        <v>544</v>
      </c>
      <c r="O2213" t="s">
        <v>544</v>
      </c>
      <c r="P2213" s="2">
        <f t="shared" si="204"/>
        <v>44532</v>
      </c>
      <c r="Q2213" s="3">
        <f t="shared" si="205"/>
        <v>44561</v>
      </c>
      <c r="R2213" t="str">
        <f t="shared" si="206"/>
        <v>Daily Journey</v>
      </c>
      <c r="S2213" t="str">
        <f t="shared" si="207"/>
        <v>On Time</v>
      </c>
      <c r="T2213" t="str">
        <f>IF(R2213="Permit", J2213, IF(G2213="","NA CO", IF(G2213="00:00:00","NA CO", IF(G2213&lt;E2213,"Early",IF(I2213*1440&gt;=parameter!$C$4,"Overtime","On Time CO")))))</f>
        <v>On Time CO</v>
      </c>
      <c r="U2213" t="str">
        <f t="shared" si="208"/>
        <v/>
      </c>
      <c r="V2213" t="str">
        <f t="shared" si="209"/>
        <v/>
      </c>
    </row>
    <row r="2214" spans="1:22" x14ac:dyDescent="0.3">
      <c r="A2214" t="s">
        <v>541</v>
      </c>
      <c r="B2214" t="s">
        <v>542</v>
      </c>
      <c r="C2214" t="str">
        <f>LEFT(raw!D2214,10)</f>
        <v>2021-12-03</v>
      </c>
      <c r="D2214" t="str">
        <f>LEFT(raw!E2214,8)</f>
        <v>07:30:00</v>
      </c>
      <c r="E2214" t="str">
        <f>LEFT(raw!F2214,8)</f>
        <v>16:30:00</v>
      </c>
      <c r="F2214" t="str">
        <f>LEFT(raw!G2214,8)</f>
        <v>08:26:14</v>
      </c>
      <c r="G2214" t="str">
        <f>LEFT(raw!H2214,8)</f>
        <v>17:56:12</v>
      </c>
      <c r="H2214" t="s">
        <v>19</v>
      </c>
      <c r="I2214" t="s">
        <v>8193</v>
      </c>
      <c r="J2214" t="s">
        <v>32</v>
      </c>
      <c r="K2214" t="s">
        <v>26</v>
      </c>
      <c r="L2214" t="str">
        <f>LEFT(raw!M2214,8)</f>
        <v>09:00:00</v>
      </c>
      <c r="M2214" t="s">
        <v>20</v>
      </c>
      <c r="N2214" t="s">
        <v>28</v>
      </c>
      <c r="O2214" t="s">
        <v>28</v>
      </c>
      <c r="P2214" s="2">
        <f t="shared" si="204"/>
        <v>44533</v>
      </c>
      <c r="Q2214" s="3">
        <f t="shared" si="205"/>
        <v>44561</v>
      </c>
      <c r="R2214" t="str">
        <f t="shared" si="206"/>
        <v>Attendance</v>
      </c>
      <c r="S2214" t="str">
        <f t="shared" si="207"/>
        <v>Late</v>
      </c>
      <c r="T2214" t="str">
        <f>IF(R2214="Permit", J2214, IF(G2214="","NA CO", IF(G2214="00:00:00","NA CO", IF(G2214&lt;E2214,"Early",IF(I2214*1440&gt;=parameter!$C$4,"Overtime","On Time CO")))))</f>
        <v>On Time CO</v>
      </c>
      <c r="U2214" t="str">
        <f t="shared" si="208"/>
        <v>00:56:14</v>
      </c>
      <c r="V2214" t="str">
        <f t="shared" si="209"/>
        <v/>
      </c>
    </row>
    <row r="2215" spans="1:22" x14ac:dyDescent="0.3">
      <c r="A2215" t="s">
        <v>541</v>
      </c>
      <c r="B2215" t="s">
        <v>542</v>
      </c>
      <c r="C2215" t="str">
        <f>LEFT(raw!D2215,10)</f>
        <v>2021-12-06</v>
      </c>
      <c r="D2215" t="str">
        <f>LEFT(raw!E2215,8)</f>
        <v>00:00:00</v>
      </c>
      <c r="E2215" t="str">
        <f>LEFT(raw!F2215,8)</f>
        <v>00:00:00</v>
      </c>
      <c r="F2215" t="str">
        <f>LEFT(raw!G2215,8)</f>
        <v>08:16:39</v>
      </c>
      <c r="G2215" t="str">
        <f>LEFT(raw!H2215,8)</f>
        <v/>
      </c>
      <c r="H2215" t="s">
        <v>19</v>
      </c>
      <c r="I2215" t="s">
        <v>20</v>
      </c>
      <c r="J2215" t="s">
        <v>21</v>
      </c>
      <c r="K2215" t="s">
        <v>22</v>
      </c>
      <c r="L2215" t="str">
        <f>LEFT(raw!M2215,8)</f>
        <v>00:00:00</v>
      </c>
      <c r="M2215" t="s">
        <v>20</v>
      </c>
      <c r="N2215" t="s">
        <v>544</v>
      </c>
      <c r="P2215" s="2">
        <f t="shared" si="204"/>
        <v>44536</v>
      </c>
      <c r="Q2215" s="3">
        <f t="shared" si="205"/>
        <v>44561</v>
      </c>
      <c r="R2215" t="str">
        <f t="shared" si="206"/>
        <v>Daily Journey</v>
      </c>
      <c r="S2215" t="str">
        <f t="shared" si="207"/>
        <v>On Time</v>
      </c>
      <c r="T2215" t="str">
        <f>IF(R2215="Permit", J2215, IF(G2215="","NA CO", IF(G2215="00:00:00","NA CO", IF(G2215&lt;E2215,"Early",IF(I2215*1440&gt;=parameter!$C$4,"Overtime","On Time CO")))))</f>
        <v>NA CO</v>
      </c>
      <c r="U2215" t="str">
        <f t="shared" si="208"/>
        <v/>
      </c>
      <c r="V2215" t="str">
        <f t="shared" si="209"/>
        <v/>
      </c>
    </row>
    <row r="2216" spans="1:22" x14ac:dyDescent="0.3">
      <c r="A2216" t="s">
        <v>541</v>
      </c>
      <c r="B2216" t="s">
        <v>542</v>
      </c>
      <c r="C2216" t="str">
        <f>LEFT(raw!D2216,10)</f>
        <v>2021-12-07</v>
      </c>
      <c r="D2216" t="str">
        <f>LEFT(raw!E2216,8)</f>
        <v>07:30:00</v>
      </c>
      <c r="E2216" t="str">
        <f>LEFT(raw!F2216,8)</f>
        <v>16:30:00</v>
      </c>
      <c r="F2216" t="str">
        <f>LEFT(raw!G2216,8)</f>
        <v>09:02:30</v>
      </c>
      <c r="G2216" t="str">
        <f>LEFT(raw!H2216,8)</f>
        <v>17:37:15</v>
      </c>
      <c r="H2216" t="s">
        <v>19</v>
      </c>
      <c r="I2216" t="s">
        <v>8199</v>
      </c>
      <c r="J2216" t="s">
        <v>32</v>
      </c>
      <c r="K2216" t="s">
        <v>26</v>
      </c>
      <c r="L2216" t="str">
        <f>LEFT(raw!M2216,8)</f>
        <v>09:00:00</v>
      </c>
      <c r="M2216" t="s">
        <v>20</v>
      </c>
      <c r="N2216" t="s">
        <v>28</v>
      </c>
      <c r="O2216" t="s">
        <v>28</v>
      </c>
      <c r="P2216" s="2">
        <f t="shared" si="204"/>
        <v>44537</v>
      </c>
      <c r="Q2216" s="3">
        <f t="shared" si="205"/>
        <v>44561</v>
      </c>
      <c r="R2216" t="str">
        <f t="shared" si="206"/>
        <v>Attendance</v>
      </c>
      <c r="S2216" t="str">
        <f t="shared" si="207"/>
        <v>Late</v>
      </c>
      <c r="T2216" t="str">
        <f>IF(R2216="Permit", J2216, IF(G2216="","NA CO", IF(G2216="00:00:00","NA CO", IF(G2216&lt;E2216,"Early",IF(I2216*1440&gt;=parameter!$C$4,"Overtime","On Time CO")))))</f>
        <v>Overtime</v>
      </c>
      <c r="U2216" t="str">
        <f t="shared" si="208"/>
        <v>01:32:30</v>
      </c>
      <c r="V2216" t="str">
        <f t="shared" si="209"/>
        <v>00:00:00</v>
      </c>
    </row>
    <row r="2217" spans="1:22" x14ac:dyDescent="0.3">
      <c r="A2217" t="s">
        <v>541</v>
      </c>
      <c r="B2217" t="s">
        <v>542</v>
      </c>
      <c r="C2217" t="str">
        <f>LEFT(raw!D2217,10)</f>
        <v>2021-12-08</v>
      </c>
      <c r="D2217" t="str">
        <f>LEFT(raw!E2217,8)</f>
        <v>07:30:00</v>
      </c>
      <c r="E2217" t="str">
        <f>LEFT(raw!F2217,8)</f>
        <v>16:00:00</v>
      </c>
      <c r="F2217" t="str">
        <f>LEFT(raw!G2217,8)</f>
        <v>08:23:22</v>
      </c>
      <c r="G2217" t="str">
        <f>LEFT(raw!H2217,8)</f>
        <v>17:31:04</v>
      </c>
      <c r="H2217" t="s">
        <v>19</v>
      </c>
      <c r="I2217" t="s">
        <v>8202</v>
      </c>
      <c r="J2217" t="s">
        <v>32</v>
      </c>
      <c r="K2217" t="s">
        <v>26</v>
      </c>
      <c r="L2217" t="str">
        <f>LEFT(raw!M2217,8)</f>
        <v>08:30:00</v>
      </c>
      <c r="M2217" t="s">
        <v>20</v>
      </c>
      <c r="N2217" t="s">
        <v>28</v>
      </c>
      <c r="O2217" t="s">
        <v>28</v>
      </c>
      <c r="P2217" s="2">
        <f t="shared" si="204"/>
        <v>44538</v>
      </c>
      <c r="Q2217" s="3">
        <f t="shared" si="205"/>
        <v>44561</v>
      </c>
      <c r="R2217" t="str">
        <f t="shared" si="206"/>
        <v>Attendance</v>
      </c>
      <c r="S2217" t="str">
        <f t="shared" si="207"/>
        <v>Late</v>
      </c>
      <c r="T2217" t="str">
        <f>IF(R2217="Permit", J2217, IF(G2217="","NA CO", IF(G2217="00:00:00","NA CO", IF(G2217&lt;E2217,"Early",IF(I2217*1440&gt;=parameter!$C$4,"Overtime","On Time CO")))))</f>
        <v>On Time CO</v>
      </c>
      <c r="U2217" t="str">
        <f t="shared" si="208"/>
        <v>00:53:22</v>
      </c>
      <c r="V2217" t="str">
        <f t="shared" si="209"/>
        <v/>
      </c>
    </row>
    <row r="2218" spans="1:22" x14ac:dyDescent="0.3">
      <c r="A2218" t="s">
        <v>541</v>
      </c>
      <c r="B2218" t="s">
        <v>542</v>
      </c>
      <c r="C2218" t="str">
        <f>LEFT(raw!D2218,10)</f>
        <v>2021-12-09</v>
      </c>
      <c r="D2218" t="str">
        <f>LEFT(raw!E2218,8)</f>
        <v>00:00:00</v>
      </c>
      <c r="E2218" t="str">
        <f>LEFT(raw!F2218,8)</f>
        <v>00:00:00</v>
      </c>
      <c r="F2218" t="str">
        <f>LEFT(raw!G2218,8)</f>
        <v>07:34:51</v>
      </c>
      <c r="G2218" t="str">
        <f>LEFT(raw!H2218,8)</f>
        <v>22:37:36</v>
      </c>
      <c r="H2218" t="s">
        <v>19</v>
      </c>
      <c r="I2218" t="s">
        <v>20</v>
      </c>
      <c r="J2218" t="s">
        <v>21</v>
      </c>
      <c r="K2218" t="s">
        <v>22</v>
      </c>
      <c r="L2218" t="str">
        <f>LEFT(raw!M2218,8)</f>
        <v>15:02:44</v>
      </c>
      <c r="M2218" t="s">
        <v>20</v>
      </c>
      <c r="N2218" t="s">
        <v>544</v>
      </c>
      <c r="O2218" t="s">
        <v>544</v>
      </c>
      <c r="P2218" s="2">
        <f t="shared" si="204"/>
        <v>44539</v>
      </c>
      <c r="Q2218" s="3">
        <f t="shared" si="205"/>
        <v>44561</v>
      </c>
      <c r="R2218" t="str">
        <f t="shared" si="206"/>
        <v>Daily Journey</v>
      </c>
      <c r="S2218" t="str">
        <f t="shared" si="207"/>
        <v>On Time</v>
      </c>
      <c r="T2218" t="str">
        <f>IF(R2218="Permit", J2218, IF(G2218="","NA CO", IF(G2218="00:00:00","NA CO", IF(G2218&lt;E2218,"Early",IF(I2218*1440&gt;=parameter!$C$4,"Overtime","On Time CO")))))</f>
        <v>On Time CO</v>
      </c>
      <c r="U2218" t="str">
        <f t="shared" si="208"/>
        <v/>
      </c>
      <c r="V2218" t="str">
        <f t="shared" si="209"/>
        <v/>
      </c>
    </row>
    <row r="2219" spans="1:22" x14ac:dyDescent="0.3">
      <c r="A2219" t="s">
        <v>541</v>
      </c>
      <c r="B2219" t="s">
        <v>542</v>
      </c>
      <c r="C2219" t="str">
        <f>LEFT(raw!D2219,10)</f>
        <v>2021-12-13</v>
      </c>
      <c r="D2219" t="str">
        <f>LEFT(raw!E2219,8)</f>
        <v>07:30:00</v>
      </c>
      <c r="E2219" t="str">
        <f>LEFT(raw!F2219,8)</f>
        <v>16:30:00</v>
      </c>
      <c r="F2219" t="str">
        <f>LEFT(raw!G2219,8)</f>
        <v>08:24:46</v>
      </c>
      <c r="G2219" t="str">
        <f>LEFT(raw!H2219,8)</f>
        <v>18:00:27</v>
      </c>
      <c r="H2219" t="s">
        <v>19</v>
      </c>
      <c r="I2219" t="s">
        <v>8208</v>
      </c>
      <c r="J2219" t="s">
        <v>32</v>
      </c>
      <c r="K2219" t="s">
        <v>26</v>
      </c>
      <c r="L2219" t="str">
        <f>LEFT(raw!M2219,8)</f>
        <v>09:00:00</v>
      </c>
      <c r="M2219" t="s">
        <v>20</v>
      </c>
      <c r="N2219" t="s">
        <v>28</v>
      </c>
      <c r="O2219" t="s">
        <v>28</v>
      </c>
      <c r="P2219" s="2">
        <f t="shared" si="204"/>
        <v>44543</v>
      </c>
      <c r="Q2219" s="3">
        <f t="shared" si="205"/>
        <v>44561</v>
      </c>
      <c r="R2219" t="str">
        <f t="shared" si="206"/>
        <v>Attendance</v>
      </c>
      <c r="S2219" t="str">
        <f t="shared" si="207"/>
        <v>Late</v>
      </c>
      <c r="T2219" t="str">
        <f>IF(R2219="Permit", J2219, IF(G2219="","NA CO", IF(G2219="00:00:00","NA CO", IF(G2219&lt;E2219,"Early",IF(I2219*1440&gt;=parameter!$C$4,"Overtime","On Time CO")))))</f>
        <v>On Time CO</v>
      </c>
      <c r="U2219" t="str">
        <f t="shared" si="208"/>
        <v>00:54:46</v>
      </c>
      <c r="V2219" t="str">
        <f t="shared" si="209"/>
        <v/>
      </c>
    </row>
    <row r="2220" spans="1:22" x14ac:dyDescent="0.3">
      <c r="A2220" t="s">
        <v>541</v>
      </c>
      <c r="B2220" t="s">
        <v>542</v>
      </c>
      <c r="C2220" t="str">
        <f>LEFT(raw!D2220,10)</f>
        <v>2021-12-14</v>
      </c>
      <c r="D2220" t="str">
        <f>LEFT(raw!E2220,8)</f>
        <v>00:00:00</v>
      </c>
      <c r="E2220" t="str">
        <f>LEFT(raw!F2220,8)</f>
        <v>00:00:00</v>
      </c>
      <c r="F2220" t="str">
        <f>LEFT(raw!G2220,8)</f>
        <v>07:59:28</v>
      </c>
      <c r="G2220" t="str">
        <f>LEFT(raw!H2220,8)</f>
        <v>17:44:05</v>
      </c>
      <c r="H2220" t="s">
        <v>19</v>
      </c>
      <c r="I2220" t="s">
        <v>20</v>
      </c>
      <c r="J2220" t="s">
        <v>21</v>
      </c>
      <c r="K2220" t="s">
        <v>22</v>
      </c>
      <c r="L2220" t="str">
        <f>LEFT(raw!M2220,8)</f>
        <v>09:44:36</v>
      </c>
      <c r="M2220" t="s">
        <v>20</v>
      </c>
      <c r="N2220" t="s">
        <v>543</v>
      </c>
      <c r="O2220" t="s">
        <v>545</v>
      </c>
      <c r="P2220" s="2">
        <f t="shared" si="204"/>
        <v>44544</v>
      </c>
      <c r="Q2220" s="3">
        <f t="shared" si="205"/>
        <v>44561</v>
      </c>
      <c r="R2220" t="str">
        <f t="shared" si="206"/>
        <v>Daily Journey</v>
      </c>
      <c r="S2220" t="str">
        <f t="shared" si="207"/>
        <v>On Time</v>
      </c>
      <c r="T2220" t="str">
        <f>IF(R2220="Permit", J2220, IF(G2220="","NA CO", IF(G2220="00:00:00","NA CO", IF(G2220&lt;E2220,"Early",IF(I2220*1440&gt;=parameter!$C$4,"Overtime","On Time CO")))))</f>
        <v>On Time CO</v>
      </c>
      <c r="U2220" t="str">
        <f t="shared" si="208"/>
        <v/>
      </c>
      <c r="V2220" t="str">
        <f t="shared" si="209"/>
        <v/>
      </c>
    </row>
    <row r="2221" spans="1:22" x14ac:dyDescent="0.3">
      <c r="A2221" t="s">
        <v>541</v>
      </c>
      <c r="B2221" t="s">
        <v>542</v>
      </c>
      <c r="C2221" t="str">
        <f>LEFT(raw!D2221,10)</f>
        <v>2021-12-15</v>
      </c>
      <c r="D2221" t="str">
        <f>LEFT(raw!E2221,8)</f>
        <v>07:30:00</v>
      </c>
      <c r="E2221" t="str">
        <f>LEFT(raw!F2221,8)</f>
        <v>16:00:00</v>
      </c>
      <c r="F2221" t="str">
        <f>LEFT(raw!G2221,8)</f>
        <v>08:13:30</v>
      </c>
      <c r="G2221" t="str">
        <f>LEFT(raw!H2221,8)</f>
        <v>00:00:00</v>
      </c>
      <c r="H2221" t="s">
        <v>19</v>
      </c>
      <c r="I2221" t="s">
        <v>8215</v>
      </c>
      <c r="J2221" t="s">
        <v>32</v>
      </c>
      <c r="K2221" t="s">
        <v>26</v>
      </c>
      <c r="L2221" t="str">
        <f>LEFT(raw!M2221,8)</f>
        <v>00:00:00</v>
      </c>
      <c r="M2221" t="s">
        <v>20</v>
      </c>
      <c r="N2221" t="s">
        <v>28</v>
      </c>
      <c r="O2221" t="s">
        <v>21</v>
      </c>
      <c r="P2221" s="2">
        <f t="shared" si="204"/>
        <v>44545</v>
      </c>
      <c r="Q2221" s="3">
        <f t="shared" si="205"/>
        <v>44561</v>
      </c>
      <c r="R2221" t="str">
        <f t="shared" si="206"/>
        <v>Attendance</v>
      </c>
      <c r="S2221" t="str">
        <f t="shared" si="207"/>
        <v>Late</v>
      </c>
      <c r="T2221" t="str">
        <f>IF(R2221="Permit", J2221, IF(G2221="","NA CO", IF(G2221="00:00:00","NA CO", IF(G2221&lt;E2221,"Early",IF(I2221*1440&gt;=parameter!$C$4,"Overtime","On Time CO")))))</f>
        <v>NA CO</v>
      </c>
      <c r="U2221" t="str">
        <f t="shared" si="208"/>
        <v>00:43:30</v>
      </c>
      <c r="V2221" t="str">
        <f t="shared" si="209"/>
        <v/>
      </c>
    </row>
    <row r="2222" spans="1:22" x14ac:dyDescent="0.3">
      <c r="A2222" t="s">
        <v>541</v>
      </c>
      <c r="B2222" t="s">
        <v>542</v>
      </c>
      <c r="C2222" t="str">
        <f>LEFT(raw!D2222,10)</f>
        <v>2021-12-17</v>
      </c>
      <c r="D2222" t="str">
        <f>LEFT(raw!E2222,8)</f>
        <v>07:30:00</v>
      </c>
      <c r="E2222" t="str">
        <f>LEFT(raw!F2222,8)</f>
        <v>16:30:00</v>
      </c>
      <c r="F2222" t="str">
        <f>LEFT(raw!G2222,8)</f>
        <v>08:30:03</v>
      </c>
      <c r="G2222" t="str">
        <f>LEFT(raw!H2222,8)</f>
        <v>18:11:38</v>
      </c>
      <c r="H2222" t="s">
        <v>19</v>
      </c>
      <c r="I2222" t="s">
        <v>8219</v>
      </c>
      <c r="J2222" t="s">
        <v>32</v>
      </c>
      <c r="K2222" t="s">
        <v>26</v>
      </c>
      <c r="L2222" t="str">
        <f>LEFT(raw!M2222,8)</f>
        <v>09:00:00</v>
      </c>
      <c r="M2222" t="s">
        <v>20</v>
      </c>
      <c r="N2222" t="s">
        <v>28</v>
      </c>
      <c r="O2222" t="s">
        <v>28</v>
      </c>
      <c r="P2222" s="2">
        <f t="shared" si="204"/>
        <v>44547</v>
      </c>
      <c r="Q2222" s="3">
        <f t="shared" si="205"/>
        <v>44561</v>
      </c>
      <c r="R2222" t="str">
        <f t="shared" si="206"/>
        <v>Attendance</v>
      </c>
      <c r="S2222" t="str">
        <f t="shared" si="207"/>
        <v>Late</v>
      </c>
      <c r="T2222" t="str">
        <f>IF(R2222="Permit", J2222, IF(G2222="","NA CO", IF(G2222="00:00:00","NA CO", IF(G2222&lt;E2222,"Early",IF(I2222*1440&gt;=parameter!$C$4,"Overtime","On Time CO")))))</f>
        <v>Overtime</v>
      </c>
      <c r="U2222" t="str">
        <f t="shared" si="208"/>
        <v>01:00:03</v>
      </c>
      <c r="V2222" t="str">
        <f t="shared" si="209"/>
        <v>00:00:00</v>
      </c>
    </row>
    <row r="2223" spans="1:22" x14ac:dyDescent="0.3">
      <c r="A2223" t="s">
        <v>541</v>
      </c>
      <c r="B2223" t="s">
        <v>542</v>
      </c>
      <c r="C2223" t="str">
        <f>LEFT(raw!D2223,10)</f>
        <v>2021-12-20</v>
      </c>
      <c r="D2223" t="str">
        <f>LEFT(raw!E2223,8)</f>
        <v>00:00:00</v>
      </c>
      <c r="E2223" t="str">
        <f>LEFT(raw!F2223,8)</f>
        <v>00:00:00</v>
      </c>
      <c r="F2223" t="str">
        <f>LEFT(raw!G2223,8)</f>
        <v>06:54:34</v>
      </c>
      <c r="G2223" t="str">
        <f>LEFT(raw!H2223,8)</f>
        <v>18:01:13</v>
      </c>
      <c r="H2223" t="s">
        <v>19</v>
      </c>
      <c r="I2223" t="s">
        <v>20</v>
      </c>
      <c r="J2223" t="s">
        <v>21</v>
      </c>
      <c r="K2223" t="s">
        <v>22</v>
      </c>
      <c r="L2223" t="str">
        <f>LEFT(raw!M2223,8)</f>
        <v>11:06:39</v>
      </c>
      <c r="M2223" t="s">
        <v>20</v>
      </c>
      <c r="N2223" t="s">
        <v>8224</v>
      </c>
      <c r="O2223" t="s">
        <v>543</v>
      </c>
      <c r="P2223" s="2">
        <f t="shared" si="204"/>
        <v>44550</v>
      </c>
      <c r="Q2223" s="3">
        <f t="shared" si="205"/>
        <v>44561</v>
      </c>
      <c r="R2223" t="str">
        <f t="shared" si="206"/>
        <v>Daily Journey</v>
      </c>
      <c r="S2223" t="str">
        <f t="shared" si="207"/>
        <v>On Time</v>
      </c>
      <c r="T2223" t="str">
        <f>IF(R2223="Permit", J2223, IF(G2223="","NA CO", IF(G2223="00:00:00","NA CO", IF(G2223&lt;E2223,"Early",IF(I2223*1440&gt;=parameter!$C$4,"Overtime","On Time CO")))))</f>
        <v>On Time CO</v>
      </c>
      <c r="U2223" t="str">
        <f t="shared" si="208"/>
        <v/>
      </c>
      <c r="V2223" t="str">
        <f t="shared" si="209"/>
        <v/>
      </c>
    </row>
    <row r="2224" spans="1:22" x14ac:dyDescent="0.3">
      <c r="A2224" t="s">
        <v>541</v>
      </c>
      <c r="B2224" t="s">
        <v>542</v>
      </c>
      <c r="C2224" t="str">
        <f>LEFT(raw!D2224,10)</f>
        <v>2021-12-21</v>
      </c>
      <c r="D2224" t="str">
        <f>LEFT(raw!E2224,8)</f>
        <v>07:30:00</v>
      </c>
      <c r="E2224" t="str">
        <f>LEFT(raw!F2224,8)</f>
        <v>16:30:00</v>
      </c>
      <c r="F2224" t="str">
        <f>LEFT(raw!G2224,8)</f>
        <v>08:28:32</v>
      </c>
      <c r="G2224" t="str">
        <f>LEFT(raw!H2224,8)</f>
        <v>17:34:26</v>
      </c>
      <c r="H2224" t="s">
        <v>19</v>
      </c>
      <c r="I2224" t="s">
        <v>8228</v>
      </c>
      <c r="J2224" t="s">
        <v>32</v>
      </c>
      <c r="K2224" t="s">
        <v>26</v>
      </c>
      <c r="L2224" t="str">
        <f>LEFT(raw!M2224,8)</f>
        <v>09:00:00</v>
      </c>
      <c r="M2224" t="s">
        <v>20</v>
      </c>
      <c r="N2224" t="s">
        <v>28</v>
      </c>
      <c r="O2224" t="s">
        <v>28</v>
      </c>
      <c r="P2224" s="2">
        <f t="shared" si="204"/>
        <v>44551</v>
      </c>
      <c r="Q2224" s="3">
        <f t="shared" si="205"/>
        <v>44561</v>
      </c>
      <c r="R2224" t="str">
        <f t="shared" si="206"/>
        <v>Attendance</v>
      </c>
      <c r="S2224" t="str">
        <f t="shared" si="207"/>
        <v>Late</v>
      </c>
      <c r="T2224" t="str">
        <f>IF(R2224="Permit", J2224, IF(G2224="","NA CO", IF(G2224="00:00:00","NA CO", IF(G2224&lt;E2224,"Early",IF(I2224*1440&gt;=parameter!$C$4,"Overtime","On Time CO")))))</f>
        <v>On Time CO</v>
      </c>
      <c r="U2224" t="str">
        <f t="shared" si="208"/>
        <v>00:58:32</v>
      </c>
      <c r="V2224" t="str">
        <f t="shared" si="209"/>
        <v/>
      </c>
    </row>
    <row r="2225" spans="1:22" x14ac:dyDescent="0.3">
      <c r="A2225" t="s">
        <v>541</v>
      </c>
      <c r="B2225" t="s">
        <v>542</v>
      </c>
      <c r="C2225" t="str">
        <f>LEFT(raw!D2225,10)</f>
        <v>2021-12-22</v>
      </c>
      <c r="D2225" t="str">
        <f>LEFT(raw!E2225,8)</f>
        <v>00:00:00</v>
      </c>
      <c r="E2225" t="str">
        <f>LEFT(raw!F2225,8)</f>
        <v>00:00:00</v>
      </c>
      <c r="F2225" t="str">
        <f>LEFT(raw!G2225,8)</f>
        <v>08:15:57</v>
      </c>
      <c r="G2225" t="str">
        <f>LEFT(raw!H2225,8)</f>
        <v>17:38:48</v>
      </c>
      <c r="H2225" t="s">
        <v>19</v>
      </c>
      <c r="I2225" t="s">
        <v>20</v>
      </c>
      <c r="J2225" t="s">
        <v>21</v>
      </c>
      <c r="K2225" t="s">
        <v>22</v>
      </c>
      <c r="L2225" t="str">
        <f>LEFT(raw!M2225,8)</f>
        <v>09:22:50</v>
      </c>
      <c r="M2225" t="s">
        <v>20</v>
      </c>
      <c r="N2225" t="s">
        <v>544</v>
      </c>
      <c r="O2225" t="s">
        <v>544</v>
      </c>
      <c r="P2225" s="2">
        <f t="shared" si="204"/>
        <v>44552</v>
      </c>
      <c r="Q2225" s="3">
        <f t="shared" si="205"/>
        <v>44561</v>
      </c>
      <c r="R2225" t="str">
        <f t="shared" si="206"/>
        <v>Daily Journey</v>
      </c>
      <c r="S2225" t="str">
        <f t="shared" si="207"/>
        <v>On Time</v>
      </c>
      <c r="T2225" t="str">
        <f>IF(R2225="Permit", J2225, IF(G2225="","NA CO", IF(G2225="00:00:00","NA CO", IF(G2225&lt;E2225,"Early",IF(I2225*1440&gt;=parameter!$C$4,"Overtime","On Time CO")))))</f>
        <v>On Time CO</v>
      </c>
      <c r="U2225" t="str">
        <f t="shared" si="208"/>
        <v/>
      </c>
      <c r="V2225" t="str">
        <f t="shared" si="209"/>
        <v/>
      </c>
    </row>
    <row r="2226" spans="1:22" x14ac:dyDescent="0.3">
      <c r="A2226" t="s">
        <v>541</v>
      </c>
      <c r="B2226" t="s">
        <v>542</v>
      </c>
      <c r="C2226" t="str">
        <f>LEFT(raw!D2226,10)</f>
        <v>2021-12-23</v>
      </c>
      <c r="D2226" t="str">
        <f>LEFT(raw!E2226,8)</f>
        <v>07:30:00</v>
      </c>
      <c r="E2226" t="str">
        <f>LEFT(raw!F2226,8)</f>
        <v>16:30:00</v>
      </c>
      <c r="F2226" t="str">
        <f>LEFT(raw!G2226,8)</f>
        <v>08:27:58</v>
      </c>
      <c r="G2226" t="str">
        <f>LEFT(raw!H2226,8)</f>
        <v>00:00:00</v>
      </c>
      <c r="H2226" t="s">
        <v>19</v>
      </c>
      <c r="I2226" t="s">
        <v>8235</v>
      </c>
      <c r="J2226" t="s">
        <v>32</v>
      </c>
      <c r="K2226" t="s">
        <v>26</v>
      </c>
      <c r="L2226" t="str">
        <f>LEFT(raw!M2226,8)</f>
        <v>00:00:00</v>
      </c>
      <c r="M2226" t="s">
        <v>20</v>
      </c>
      <c r="N2226" t="s">
        <v>28</v>
      </c>
      <c r="O2226" t="s">
        <v>21</v>
      </c>
      <c r="P2226" s="2">
        <f t="shared" si="204"/>
        <v>44553</v>
      </c>
      <c r="Q2226" s="3">
        <f t="shared" si="205"/>
        <v>44561</v>
      </c>
      <c r="R2226" t="str">
        <f t="shared" si="206"/>
        <v>Attendance</v>
      </c>
      <c r="S2226" t="str">
        <f t="shared" si="207"/>
        <v>Late</v>
      </c>
      <c r="T2226" t="str">
        <f>IF(R2226="Permit", J2226, IF(G2226="","NA CO", IF(G2226="00:00:00","NA CO", IF(G2226&lt;E2226,"Early",IF(I2226*1440&gt;=parameter!$C$4,"Overtime","On Time CO")))))</f>
        <v>NA CO</v>
      </c>
      <c r="U2226" t="str">
        <f t="shared" si="208"/>
        <v>00:57:58</v>
      </c>
      <c r="V2226" t="str">
        <f t="shared" si="209"/>
        <v/>
      </c>
    </row>
    <row r="2227" spans="1:22" x14ac:dyDescent="0.3">
      <c r="A2227" t="s">
        <v>541</v>
      </c>
      <c r="B2227" t="s">
        <v>542</v>
      </c>
      <c r="C2227" t="str">
        <f>LEFT(raw!D2227,10)</f>
        <v>2021-12-24</v>
      </c>
      <c r="D2227" t="str">
        <f>LEFT(raw!E2227,8)</f>
        <v>00:00:00</v>
      </c>
      <c r="E2227" t="str">
        <f>LEFT(raw!F2227,8)</f>
        <v>00:00:00</v>
      </c>
      <c r="F2227" t="str">
        <f>LEFT(raw!G2227,8)</f>
        <v>08:12:33</v>
      </c>
      <c r="G2227" t="str">
        <f>LEFT(raw!H2227,8)</f>
        <v/>
      </c>
      <c r="H2227" t="s">
        <v>19</v>
      </c>
      <c r="I2227" t="s">
        <v>20</v>
      </c>
      <c r="J2227" t="s">
        <v>21</v>
      </c>
      <c r="K2227" t="s">
        <v>22</v>
      </c>
      <c r="L2227" t="str">
        <f>LEFT(raw!M2227,8)</f>
        <v>00:00:00</v>
      </c>
      <c r="M2227" t="s">
        <v>20</v>
      </c>
      <c r="N2227" t="s">
        <v>8238</v>
      </c>
      <c r="P2227" s="2">
        <f t="shared" si="204"/>
        <v>44554</v>
      </c>
      <c r="Q2227" s="3">
        <f t="shared" si="205"/>
        <v>44561</v>
      </c>
      <c r="R2227" t="str">
        <f t="shared" si="206"/>
        <v>Daily Journey</v>
      </c>
      <c r="S2227" t="str">
        <f t="shared" si="207"/>
        <v>On Time</v>
      </c>
      <c r="T2227" t="str">
        <f>IF(R2227="Permit", J2227, IF(G2227="","NA CO", IF(G2227="00:00:00","NA CO", IF(G2227&lt;E2227,"Early",IF(I2227*1440&gt;=parameter!$C$4,"Overtime","On Time CO")))))</f>
        <v>NA CO</v>
      </c>
      <c r="U2227" t="str">
        <f t="shared" si="208"/>
        <v/>
      </c>
      <c r="V2227" t="str">
        <f t="shared" si="209"/>
        <v/>
      </c>
    </row>
    <row r="2228" spans="1:22" x14ac:dyDescent="0.3">
      <c r="A2228" t="s">
        <v>541</v>
      </c>
      <c r="B2228" t="s">
        <v>542</v>
      </c>
      <c r="C2228" t="str">
        <f>LEFT(raw!D2228,10)</f>
        <v>2021-12-27</v>
      </c>
      <c r="D2228" t="str">
        <f>LEFT(raw!E2228,8)</f>
        <v>07:30:00</v>
      </c>
      <c r="E2228" t="str">
        <f>LEFT(raw!F2228,8)</f>
        <v>16:30:00</v>
      </c>
      <c r="F2228" t="str">
        <f>LEFT(raw!G2228,8)</f>
        <v>08:29:09</v>
      </c>
      <c r="G2228" t="str">
        <f>LEFT(raw!H2228,8)</f>
        <v>17:41:54</v>
      </c>
      <c r="H2228" t="s">
        <v>19</v>
      </c>
      <c r="I2228" t="s">
        <v>1694</v>
      </c>
      <c r="J2228" t="s">
        <v>32</v>
      </c>
      <c r="K2228" t="s">
        <v>26</v>
      </c>
      <c r="L2228" t="str">
        <f>LEFT(raw!M2228,8)</f>
        <v>09:00:00</v>
      </c>
      <c r="M2228" t="s">
        <v>20</v>
      </c>
      <c r="N2228" t="s">
        <v>28</v>
      </c>
      <c r="O2228" t="s">
        <v>28</v>
      </c>
      <c r="P2228" s="2">
        <f t="shared" si="204"/>
        <v>44557</v>
      </c>
      <c r="Q2228" s="3">
        <f t="shared" si="205"/>
        <v>44561</v>
      </c>
      <c r="R2228" t="str">
        <f t="shared" si="206"/>
        <v>Attendance</v>
      </c>
      <c r="S2228" t="str">
        <f t="shared" si="207"/>
        <v>Late</v>
      </c>
      <c r="T2228" t="str">
        <f>IF(R2228="Permit", J2228, IF(G2228="","NA CO", IF(G2228="00:00:00","NA CO", IF(G2228&lt;E2228,"Early",IF(I2228*1440&gt;=parameter!$C$4,"Overtime","On Time CO")))))</f>
        <v>On Time CO</v>
      </c>
      <c r="U2228" t="str">
        <f t="shared" si="208"/>
        <v>00:59:09</v>
      </c>
      <c r="V2228" t="str">
        <f t="shared" si="209"/>
        <v/>
      </c>
    </row>
    <row r="2229" spans="1:22" x14ac:dyDescent="0.3">
      <c r="A2229" t="s">
        <v>541</v>
      </c>
      <c r="B2229" t="s">
        <v>542</v>
      </c>
      <c r="C2229" t="str">
        <f>LEFT(raw!D2229,10)</f>
        <v>2021-12-28</v>
      </c>
      <c r="D2229" t="str">
        <f>LEFT(raw!E2229,8)</f>
        <v>00:00:00</v>
      </c>
      <c r="E2229" t="str">
        <f>LEFT(raw!F2229,8)</f>
        <v>00:00:00</v>
      </c>
      <c r="F2229" t="str">
        <f>LEFT(raw!G2229,8)</f>
        <v>08:15:48</v>
      </c>
      <c r="G2229" t="str">
        <f>LEFT(raw!H2229,8)</f>
        <v/>
      </c>
      <c r="H2229" t="s">
        <v>19</v>
      </c>
      <c r="I2229" t="s">
        <v>20</v>
      </c>
      <c r="J2229" t="s">
        <v>21</v>
      </c>
      <c r="K2229" t="s">
        <v>22</v>
      </c>
      <c r="L2229" t="str">
        <f>LEFT(raw!M2229,8)</f>
        <v>00:00:00</v>
      </c>
      <c r="M2229" t="s">
        <v>20</v>
      </c>
      <c r="N2229" t="s">
        <v>8238</v>
      </c>
      <c r="P2229" s="2">
        <f t="shared" si="204"/>
        <v>44558</v>
      </c>
      <c r="Q2229" s="3">
        <f t="shared" si="205"/>
        <v>44561</v>
      </c>
      <c r="R2229" t="str">
        <f t="shared" si="206"/>
        <v>Daily Journey</v>
      </c>
      <c r="S2229" t="str">
        <f t="shared" si="207"/>
        <v>On Time</v>
      </c>
      <c r="T2229" t="str">
        <f>IF(R2229="Permit", J2229, IF(G2229="","NA CO", IF(G2229="00:00:00","NA CO", IF(G2229&lt;E2229,"Early",IF(I2229*1440&gt;=parameter!$C$4,"Overtime","On Time CO")))))</f>
        <v>NA CO</v>
      </c>
      <c r="U2229" t="str">
        <f t="shared" si="208"/>
        <v/>
      </c>
      <c r="V2229" t="str">
        <f t="shared" si="209"/>
        <v/>
      </c>
    </row>
    <row r="2230" spans="1:22" x14ac:dyDescent="0.3">
      <c r="A2230" t="s">
        <v>541</v>
      </c>
      <c r="B2230" t="s">
        <v>542</v>
      </c>
      <c r="C2230" t="str">
        <f>LEFT(raw!D2230,10)</f>
        <v>2021-12-29</v>
      </c>
      <c r="D2230" t="str">
        <f>LEFT(raw!E2230,8)</f>
        <v>07:30:00</v>
      </c>
      <c r="E2230" t="str">
        <f>LEFT(raw!F2230,8)</f>
        <v>16:00:00</v>
      </c>
      <c r="F2230" t="str">
        <f>LEFT(raw!G2230,8)</f>
        <v>08:27:07</v>
      </c>
      <c r="G2230" t="str">
        <f>LEFT(raw!H2230,8)</f>
        <v>17:30:19</v>
      </c>
      <c r="H2230" t="s">
        <v>19</v>
      </c>
      <c r="I2230" t="s">
        <v>8243</v>
      </c>
      <c r="J2230" t="s">
        <v>32</v>
      </c>
      <c r="K2230" t="s">
        <v>26</v>
      </c>
      <c r="L2230" t="str">
        <f>LEFT(raw!M2230,8)</f>
        <v>08:30:00</v>
      </c>
      <c r="M2230" t="s">
        <v>20</v>
      </c>
      <c r="N2230" t="s">
        <v>28</v>
      </c>
      <c r="O2230" t="s">
        <v>28</v>
      </c>
      <c r="P2230" s="2">
        <f t="shared" si="204"/>
        <v>44559</v>
      </c>
      <c r="Q2230" s="3">
        <f t="shared" si="205"/>
        <v>44561</v>
      </c>
      <c r="R2230" t="str">
        <f t="shared" si="206"/>
        <v>Attendance</v>
      </c>
      <c r="S2230" t="str">
        <f t="shared" si="207"/>
        <v>Late</v>
      </c>
      <c r="T2230" t="str">
        <f>IF(R2230="Permit", J2230, IF(G2230="","NA CO", IF(G2230="00:00:00","NA CO", IF(G2230&lt;E2230,"Early",IF(I2230*1440&gt;=parameter!$C$4,"Overtime","On Time CO")))))</f>
        <v>On Time CO</v>
      </c>
      <c r="U2230" t="str">
        <f t="shared" si="208"/>
        <v>00:57:07</v>
      </c>
      <c r="V2230" t="str">
        <f t="shared" si="209"/>
        <v/>
      </c>
    </row>
    <row r="2231" spans="1:22" x14ac:dyDescent="0.3">
      <c r="A2231" t="s">
        <v>541</v>
      </c>
      <c r="B2231" t="s">
        <v>542</v>
      </c>
      <c r="C2231" t="str">
        <f>LEFT(raw!D2231,10)</f>
        <v>2021-12-30</v>
      </c>
      <c r="D2231" t="str">
        <f>LEFT(raw!E2231,8)</f>
        <v>07:30:00</v>
      </c>
      <c r="E2231" t="str">
        <f>LEFT(raw!F2231,8)</f>
        <v>16:30:00</v>
      </c>
      <c r="F2231" t="str">
        <f>LEFT(raw!G2231,8)</f>
        <v>08:29:54</v>
      </c>
      <c r="G2231" t="str">
        <f>LEFT(raw!H2231,8)</f>
        <v>17:32:47</v>
      </c>
      <c r="H2231" t="s">
        <v>19</v>
      </c>
      <c r="I2231" t="s">
        <v>8246</v>
      </c>
      <c r="J2231" t="s">
        <v>32</v>
      </c>
      <c r="K2231" t="s">
        <v>26</v>
      </c>
      <c r="L2231" t="str">
        <f>LEFT(raw!M2231,8)</f>
        <v>09:00:00</v>
      </c>
      <c r="M2231" t="s">
        <v>20</v>
      </c>
      <c r="N2231" t="s">
        <v>28</v>
      </c>
      <c r="O2231" t="s">
        <v>28</v>
      </c>
      <c r="P2231" s="2">
        <f t="shared" si="204"/>
        <v>44560</v>
      </c>
      <c r="Q2231" s="3">
        <f t="shared" si="205"/>
        <v>44561</v>
      </c>
      <c r="R2231" t="str">
        <f t="shared" si="206"/>
        <v>Attendance</v>
      </c>
      <c r="S2231" t="str">
        <f t="shared" si="207"/>
        <v>Late</v>
      </c>
      <c r="T2231" t="str">
        <f>IF(R2231="Permit", J2231, IF(G2231="","NA CO", IF(G2231="00:00:00","NA CO", IF(G2231&lt;E2231,"Early",IF(I2231*1440&gt;=parameter!$C$4,"Overtime","On Time CO")))))</f>
        <v>On Time CO</v>
      </c>
      <c r="U2231" t="str">
        <f t="shared" si="208"/>
        <v>00:59:54</v>
      </c>
      <c r="V2231" t="str">
        <f t="shared" si="209"/>
        <v/>
      </c>
    </row>
    <row r="2232" spans="1:22" x14ac:dyDescent="0.3">
      <c r="A2232" t="s">
        <v>541</v>
      </c>
      <c r="B2232" t="s">
        <v>542</v>
      </c>
      <c r="C2232" t="str">
        <f>LEFT(raw!D2232,10)</f>
        <v>2021-12-31</v>
      </c>
      <c r="D2232" t="str">
        <f>LEFT(raw!E2232,8)</f>
        <v>00:00:00</v>
      </c>
      <c r="E2232" t="str">
        <f>LEFT(raw!F2232,8)</f>
        <v>00:00:00</v>
      </c>
      <c r="F2232" t="str">
        <f>LEFT(raw!G2232,8)</f>
        <v>06:50:24</v>
      </c>
      <c r="G2232" t="str">
        <f>LEFT(raw!H2232,8)</f>
        <v>16:58:05</v>
      </c>
      <c r="H2232" t="s">
        <v>19</v>
      </c>
      <c r="I2232" t="s">
        <v>20</v>
      </c>
      <c r="J2232" t="s">
        <v>21</v>
      </c>
      <c r="K2232" t="s">
        <v>22</v>
      </c>
      <c r="L2232" t="str">
        <f>LEFT(raw!M2232,8)</f>
        <v>10:07:40</v>
      </c>
      <c r="M2232" t="s">
        <v>20</v>
      </c>
      <c r="N2232" t="s">
        <v>8238</v>
      </c>
      <c r="O2232" t="s">
        <v>8251</v>
      </c>
      <c r="P2232" s="2">
        <f t="shared" si="204"/>
        <v>44561</v>
      </c>
      <c r="Q2232" s="3">
        <f t="shared" si="205"/>
        <v>44561</v>
      </c>
      <c r="R2232" t="str">
        <f t="shared" si="206"/>
        <v>Daily Journey</v>
      </c>
      <c r="S2232" t="str">
        <f t="shared" si="207"/>
        <v>On Time</v>
      </c>
      <c r="T2232" t="str">
        <f>IF(R2232="Permit", J2232, IF(G2232="","NA CO", IF(G2232="00:00:00","NA CO", IF(G2232&lt;E2232,"Early",IF(I2232*1440&gt;=parameter!$C$4,"Overtime","On Time CO")))))</f>
        <v>On Time CO</v>
      </c>
      <c r="U2232" t="str">
        <f t="shared" si="208"/>
        <v/>
      </c>
      <c r="V2232" t="str">
        <f t="shared" si="209"/>
        <v/>
      </c>
    </row>
    <row r="2233" spans="1:22" x14ac:dyDescent="0.3">
      <c r="A2233" t="s">
        <v>546</v>
      </c>
      <c r="B2233" t="s">
        <v>547</v>
      </c>
      <c r="C2233" t="str">
        <f>LEFT(raw!D2233,10)</f>
        <v>2021-12-01</v>
      </c>
      <c r="D2233" t="str">
        <f>LEFT(raw!E2233,8)</f>
        <v>00:00:00</v>
      </c>
      <c r="E2233" t="str">
        <f>LEFT(raw!F2233,8)</f>
        <v>00:00:00</v>
      </c>
      <c r="F2233" t="str">
        <f>LEFT(raw!G2233,8)</f>
        <v>07:14:01</v>
      </c>
      <c r="G2233" t="str">
        <f>LEFT(raw!H2233,8)</f>
        <v/>
      </c>
      <c r="H2233" t="s">
        <v>19</v>
      </c>
      <c r="I2233" t="s">
        <v>20</v>
      </c>
      <c r="J2233" t="s">
        <v>21</v>
      </c>
      <c r="K2233" t="s">
        <v>22</v>
      </c>
      <c r="L2233" t="str">
        <f>LEFT(raw!M2233,8)</f>
        <v>00:00:00</v>
      </c>
      <c r="M2233" t="s">
        <v>20</v>
      </c>
      <c r="N2233" t="s">
        <v>550</v>
      </c>
      <c r="P2233" s="2">
        <f t="shared" si="204"/>
        <v>44531</v>
      </c>
      <c r="Q2233" s="3">
        <f t="shared" si="205"/>
        <v>44561</v>
      </c>
      <c r="R2233" t="str">
        <f t="shared" si="206"/>
        <v>Daily Journey</v>
      </c>
      <c r="S2233" t="str">
        <f t="shared" si="207"/>
        <v>On Time</v>
      </c>
      <c r="T2233" t="str">
        <f>IF(R2233="Permit", J2233, IF(G2233="","NA CO", IF(G2233="00:00:00","NA CO", IF(G2233&lt;E2233,"Early",IF(I2233*1440&gt;=parameter!$C$4,"Overtime","On Time CO")))))</f>
        <v>NA CO</v>
      </c>
      <c r="U2233" t="str">
        <f t="shared" si="208"/>
        <v/>
      </c>
      <c r="V2233" t="str">
        <f t="shared" si="209"/>
        <v/>
      </c>
    </row>
    <row r="2234" spans="1:22" x14ac:dyDescent="0.3">
      <c r="A2234" t="s">
        <v>546</v>
      </c>
      <c r="B2234" t="s">
        <v>547</v>
      </c>
      <c r="C2234" t="str">
        <f>LEFT(raw!D2234,10)</f>
        <v>2021-12-02</v>
      </c>
      <c r="D2234" t="str">
        <f>LEFT(raw!E2234,8)</f>
        <v>08:30:00</v>
      </c>
      <c r="E2234" t="str">
        <f>LEFT(raw!F2234,8)</f>
        <v>17:30:00</v>
      </c>
      <c r="F2234" t="str">
        <f>LEFT(raw!G2234,8)</f>
        <v>08:25:45</v>
      </c>
      <c r="G2234" t="str">
        <f>LEFT(raw!H2234,8)</f>
        <v>00:00:00</v>
      </c>
      <c r="H2234" t="s">
        <v>19</v>
      </c>
      <c r="I2234" t="s">
        <v>20</v>
      </c>
      <c r="J2234" t="s">
        <v>25</v>
      </c>
      <c r="K2234" t="s">
        <v>26</v>
      </c>
      <c r="L2234" t="str">
        <f>LEFT(raw!M2234,8)</f>
        <v>00:00:00</v>
      </c>
      <c r="M2234" t="s">
        <v>20</v>
      </c>
      <c r="N2234" t="s">
        <v>28</v>
      </c>
      <c r="O2234" t="s">
        <v>21</v>
      </c>
      <c r="P2234" s="2">
        <f t="shared" si="204"/>
        <v>44532</v>
      </c>
      <c r="Q2234" s="3">
        <f t="shared" si="205"/>
        <v>44561</v>
      </c>
      <c r="R2234" t="str">
        <f t="shared" si="206"/>
        <v>Attendance</v>
      </c>
      <c r="S2234" t="str">
        <f t="shared" si="207"/>
        <v>On Time</v>
      </c>
      <c r="T2234" t="str">
        <f>IF(R2234="Permit", J2234, IF(G2234="","NA CO", IF(G2234="00:00:00","NA CO", IF(G2234&lt;E2234,"Early",IF(I2234*1440&gt;=parameter!$C$4,"Overtime","On Time CO")))))</f>
        <v>NA CO</v>
      </c>
      <c r="U2234" t="str">
        <f t="shared" si="208"/>
        <v/>
      </c>
      <c r="V2234" t="str">
        <f t="shared" si="209"/>
        <v/>
      </c>
    </row>
    <row r="2235" spans="1:22" x14ac:dyDescent="0.3">
      <c r="A2235" t="s">
        <v>546</v>
      </c>
      <c r="B2235" t="s">
        <v>547</v>
      </c>
      <c r="C2235" t="str">
        <f>LEFT(raw!D2235,10)</f>
        <v>2021-12-03</v>
      </c>
      <c r="D2235" t="str">
        <f>LEFT(raw!E2235,8)</f>
        <v>00:00:00</v>
      </c>
      <c r="E2235" t="str">
        <f>LEFT(raw!F2235,8)</f>
        <v>00:00:00</v>
      </c>
      <c r="F2235" t="str">
        <f>LEFT(raw!G2235,8)</f>
        <v>06:54:52</v>
      </c>
      <c r="G2235" t="str">
        <f>LEFT(raw!H2235,8)</f>
        <v/>
      </c>
      <c r="H2235" t="s">
        <v>19</v>
      </c>
      <c r="I2235" t="s">
        <v>20</v>
      </c>
      <c r="J2235" t="s">
        <v>21</v>
      </c>
      <c r="K2235" t="s">
        <v>22</v>
      </c>
      <c r="L2235" t="str">
        <f>LEFT(raw!M2235,8)</f>
        <v>00:00:00</v>
      </c>
      <c r="M2235" t="s">
        <v>20</v>
      </c>
      <c r="N2235" t="s">
        <v>548</v>
      </c>
      <c r="P2235" s="2">
        <f t="shared" si="204"/>
        <v>44533</v>
      </c>
      <c r="Q2235" s="3">
        <f t="shared" si="205"/>
        <v>44561</v>
      </c>
      <c r="R2235" t="str">
        <f t="shared" si="206"/>
        <v>Daily Journey</v>
      </c>
      <c r="S2235" t="str">
        <f t="shared" si="207"/>
        <v>On Time</v>
      </c>
      <c r="T2235" t="str">
        <f>IF(R2235="Permit", J2235, IF(G2235="","NA CO", IF(G2235="00:00:00","NA CO", IF(G2235&lt;E2235,"Early",IF(I2235*1440&gt;=parameter!$C$4,"Overtime","On Time CO")))))</f>
        <v>NA CO</v>
      </c>
      <c r="U2235" t="str">
        <f t="shared" si="208"/>
        <v/>
      </c>
      <c r="V2235" t="str">
        <f t="shared" si="209"/>
        <v/>
      </c>
    </row>
    <row r="2236" spans="1:22" x14ac:dyDescent="0.3">
      <c r="A2236" t="s">
        <v>546</v>
      </c>
      <c r="B2236" t="s">
        <v>547</v>
      </c>
      <c r="C2236" t="str">
        <f>LEFT(raw!D2236,10)</f>
        <v>2021-12-06</v>
      </c>
      <c r="D2236" t="str">
        <f>LEFT(raw!E2236,8)</f>
        <v>08:30:00</v>
      </c>
      <c r="E2236" t="str">
        <f>LEFT(raw!F2236,8)</f>
        <v>17:30:00</v>
      </c>
      <c r="F2236" t="str">
        <f>LEFT(raw!G2236,8)</f>
        <v>08:23:34</v>
      </c>
      <c r="G2236" t="str">
        <f>LEFT(raw!H2236,8)</f>
        <v>00:00:00</v>
      </c>
      <c r="H2236" t="s">
        <v>19</v>
      </c>
      <c r="I2236" t="s">
        <v>20</v>
      </c>
      <c r="J2236" t="s">
        <v>25</v>
      </c>
      <c r="K2236" t="s">
        <v>26</v>
      </c>
      <c r="L2236" t="str">
        <f>LEFT(raw!M2236,8)</f>
        <v>00:00:00</v>
      </c>
      <c r="M2236" t="s">
        <v>20</v>
      </c>
      <c r="N2236" t="s">
        <v>28</v>
      </c>
      <c r="O2236" t="s">
        <v>21</v>
      </c>
      <c r="P2236" s="2">
        <f t="shared" si="204"/>
        <v>44536</v>
      </c>
      <c r="Q2236" s="3">
        <f t="shared" si="205"/>
        <v>44561</v>
      </c>
      <c r="R2236" t="str">
        <f t="shared" si="206"/>
        <v>Attendance</v>
      </c>
      <c r="S2236" t="str">
        <f t="shared" si="207"/>
        <v>On Time</v>
      </c>
      <c r="T2236" t="str">
        <f>IF(R2236="Permit", J2236, IF(G2236="","NA CO", IF(G2236="00:00:00","NA CO", IF(G2236&lt;E2236,"Early",IF(I2236*1440&gt;=parameter!$C$4,"Overtime","On Time CO")))))</f>
        <v>NA CO</v>
      </c>
      <c r="U2236" t="str">
        <f t="shared" si="208"/>
        <v/>
      </c>
      <c r="V2236" t="str">
        <f t="shared" si="209"/>
        <v/>
      </c>
    </row>
    <row r="2237" spans="1:22" x14ac:dyDescent="0.3">
      <c r="A2237" t="s">
        <v>546</v>
      </c>
      <c r="B2237" t="s">
        <v>547</v>
      </c>
      <c r="C2237" t="str">
        <f>LEFT(raw!D2237,10)</f>
        <v>2021-12-07</v>
      </c>
      <c r="D2237" t="str">
        <f>LEFT(raw!E2237,8)</f>
        <v>08:30:00</v>
      </c>
      <c r="E2237" t="str">
        <f>LEFT(raw!F2237,8)</f>
        <v>17:30:00</v>
      </c>
      <c r="F2237" t="str">
        <f>LEFT(raw!G2237,8)</f>
        <v>08:29:00</v>
      </c>
      <c r="G2237" t="str">
        <f>LEFT(raw!H2237,8)</f>
        <v>00:00:00</v>
      </c>
      <c r="H2237" t="s">
        <v>19</v>
      </c>
      <c r="I2237" t="s">
        <v>20</v>
      </c>
      <c r="J2237" t="s">
        <v>25</v>
      </c>
      <c r="K2237" t="s">
        <v>26</v>
      </c>
      <c r="L2237" t="str">
        <f>LEFT(raw!M2237,8)</f>
        <v>09:00:00</v>
      </c>
      <c r="M2237" t="s">
        <v>20</v>
      </c>
      <c r="N2237" t="s">
        <v>21</v>
      </c>
      <c r="O2237" t="s">
        <v>21</v>
      </c>
      <c r="P2237" s="2">
        <f t="shared" si="204"/>
        <v>44537</v>
      </c>
      <c r="Q2237" s="3">
        <f t="shared" si="205"/>
        <v>44561</v>
      </c>
      <c r="R2237" t="str">
        <f t="shared" si="206"/>
        <v>Attendance</v>
      </c>
      <c r="S2237" t="str">
        <f t="shared" si="207"/>
        <v>On Time</v>
      </c>
      <c r="T2237" t="str">
        <f>IF(R2237="Permit", J2237, IF(G2237="","NA CO", IF(G2237="00:00:00","NA CO", IF(G2237&lt;E2237,"Early",IF(I2237*1440&gt;=parameter!$C$4,"Overtime","On Time CO")))))</f>
        <v>NA CO</v>
      </c>
      <c r="U2237" t="str">
        <f t="shared" si="208"/>
        <v/>
      </c>
      <c r="V2237" t="str">
        <f t="shared" si="209"/>
        <v/>
      </c>
    </row>
    <row r="2238" spans="1:22" x14ac:dyDescent="0.3">
      <c r="A2238" t="s">
        <v>546</v>
      </c>
      <c r="B2238" t="s">
        <v>547</v>
      </c>
      <c r="C2238" t="str">
        <f>LEFT(raw!D2238,10)</f>
        <v>2021-12-09</v>
      </c>
      <c r="D2238" t="str">
        <f>LEFT(raw!E2238,8)</f>
        <v>00:00:00</v>
      </c>
      <c r="E2238" t="str">
        <f>LEFT(raw!F2238,8)</f>
        <v>00:00:00</v>
      </c>
      <c r="F2238" t="str">
        <f>LEFT(raw!G2238,8)</f>
        <v>06:44:26</v>
      </c>
      <c r="G2238" t="str">
        <f>LEFT(raw!H2238,8)</f>
        <v/>
      </c>
      <c r="H2238" t="s">
        <v>19</v>
      </c>
      <c r="I2238" t="s">
        <v>20</v>
      </c>
      <c r="J2238" t="s">
        <v>21</v>
      </c>
      <c r="K2238" t="s">
        <v>22</v>
      </c>
      <c r="L2238" t="str">
        <f>LEFT(raw!M2238,8)</f>
        <v>00:00:00</v>
      </c>
      <c r="M2238" t="s">
        <v>20</v>
      </c>
      <c r="N2238" t="s">
        <v>548</v>
      </c>
      <c r="P2238" s="2">
        <f t="shared" si="204"/>
        <v>44539</v>
      </c>
      <c r="Q2238" s="3">
        <f t="shared" si="205"/>
        <v>44561</v>
      </c>
      <c r="R2238" t="str">
        <f t="shared" si="206"/>
        <v>Daily Journey</v>
      </c>
      <c r="S2238" t="str">
        <f t="shared" si="207"/>
        <v>On Time</v>
      </c>
      <c r="T2238" t="str">
        <f>IF(R2238="Permit", J2238, IF(G2238="","NA CO", IF(G2238="00:00:00","NA CO", IF(G2238&lt;E2238,"Early",IF(I2238*1440&gt;=parameter!$C$4,"Overtime","On Time CO")))))</f>
        <v>NA CO</v>
      </c>
      <c r="U2238" t="str">
        <f t="shared" si="208"/>
        <v/>
      </c>
      <c r="V2238" t="str">
        <f t="shared" si="209"/>
        <v/>
      </c>
    </row>
    <row r="2239" spans="1:22" x14ac:dyDescent="0.3">
      <c r="A2239" t="s">
        <v>546</v>
      </c>
      <c r="B2239" t="s">
        <v>547</v>
      </c>
      <c r="C2239" t="str">
        <f>LEFT(raw!D2239,10)</f>
        <v>2021-12-10</v>
      </c>
      <c r="D2239" t="str">
        <f>LEFT(raw!E2239,8)</f>
        <v>08:30:00</v>
      </c>
      <c r="E2239" t="str">
        <f>LEFT(raw!F2239,8)</f>
        <v>17:30:00</v>
      </c>
      <c r="F2239" t="str">
        <f>LEFT(raw!G2239,8)</f>
        <v>08:42:36</v>
      </c>
      <c r="G2239" t="str">
        <f>LEFT(raw!H2239,8)</f>
        <v>00:00:00</v>
      </c>
      <c r="H2239" t="s">
        <v>19</v>
      </c>
      <c r="I2239" t="s">
        <v>8264</v>
      </c>
      <c r="J2239" t="s">
        <v>32</v>
      </c>
      <c r="K2239" t="s">
        <v>26</v>
      </c>
      <c r="L2239" t="str">
        <f>LEFT(raw!M2239,8)</f>
        <v>00:00:00</v>
      </c>
      <c r="M2239" t="s">
        <v>20</v>
      </c>
      <c r="N2239" t="s">
        <v>28</v>
      </c>
      <c r="O2239" t="s">
        <v>21</v>
      </c>
      <c r="P2239" s="2">
        <f t="shared" si="204"/>
        <v>44540</v>
      </c>
      <c r="Q2239" s="3">
        <f t="shared" si="205"/>
        <v>44561</v>
      </c>
      <c r="R2239" t="str">
        <f t="shared" si="206"/>
        <v>Attendance</v>
      </c>
      <c r="S2239" t="str">
        <f t="shared" si="207"/>
        <v>Late</v>
      </c>
      <c r="T2239" t="str">
        <f>IF(R2239="Permit", J2239, IF(G2239="","NA CO", IF(G2239="00:00:00","NA CO", IF(G2239&lt;E2239,"Early",IF(I2239*1440&gt;=parameter!$C$4,"Overtime","On Time CO")))))</f>
        <v>NA CO</v>
      </c>
      <c r="U2239" t="str">
        <f t="shared" si="208"/>
        <v>00:12:36</v>
      </c>
      <c r="V2239" t="str">
        <f t="shared" si="209"/>
        <v/>
      </c>
    </row>
    <row r="2240" spans="1:22" x14ac:dyDescent="0.3">
      <c r="A2240" t="s">
        <v>546</v>
      </c>
      <c r="B2240" t="s">
        <v>547</v>
      </c>
      <c r="C2240" t="str">
        <f>LEFT(raw!D2240,10)</f>
        <v>2021-12-13</v>
      </c>
      <c r="D2240" t="str">
        <f>LEFT(raw!E2240,8)</f>
        <v>00:00:00</v>
      </c>
      <c r="E2240" t="str">
        <f>LEFT(raw!F2240,8)</f>
        <v>00:00:00</v>
      </c>
      <c r="F2240" t="str">
        <f>LEFT(raw!G2240,8)</f>
        <v>07:58:26</v>
      </c>
      <c r="G2240" t="str">
        <f>LEFT(raw!H2240,8)</f>
        <v/>
      </c>
      <c r="H2240" t="s">
        <v>19</v>
      </c>
      <c r="I2240" t="s">
        <v>20</v>
      </c>
      <c r="J2240" t="s">
        <v>21</v>
      </c>
      <c r="K2240" t="s">
        <v>22</v>
      </c>
      <c r="L2240" t="str">
        <f>LEFT(raw!M2240,8)</f>
        <v>00:00:00</v>
      </c>
      <c r="M2240" t="s">
        <v>20</v>
      </c>
      <c r="N2240" t="s">
        <v>548</v>
      </c>
      <c r="P2240" s="2">
        <f t="shared" si="204"/>
        <v>44543</v>
      </c>
      <c r="Q2240" s="3">
        <f t="shared" si="205"/>
        <v>44561</v>
      </c>
      <c r="R2240" t="str">
        <f t="shared" si="206"/>
        <v>Daily Journey</v>
      </c>
      <c r="S2240" t="str">
        <f t="shared" si="207"/>
        <v>On Time</v>
      </c>
      <c r="T2240" t="str">
        <f>IF(R2240="Permit", J2240, IF(G2240="","NA CO", IF(G2240="00:00:00","NA CO", IF(G2240&lt;E2240,"Early",IF(I2240*1440&gt;=parameter!$C$4,"Overtime","On Time CO")))))</f>
        <v>NA CO</v>
      </c>
      <c r="U2240" t="str">
        <f t="shared" si="208"/>
        <v/>
      </c>
      <c r="V2240" t="str">
        <f t="shared" si="209"/>
        <v/>
      </c>
    </row>
    <row r="2241" spans="1:22" x14ac:dyDescent="0.3">
      <c r="A2241" t="s">
        <v>546</v>
      </c>
      <c r="B2241" t="s">
        <v>547</v>
      </c>
      <c r="C2241" t="str">
        <f>LEFT(raw!D2241,10)</f>
        <v>2021-12-15</v>
      </c>
      <c r="D2241" t="str">
        <f>LEFT(raw!E2241,8)</f>
        <v>00:00:00</v>
      </c>
      <c r="E2241" t="str">
        <f>LEFT(raw!F2241,8)</f>
        <v>00:00:00</v>
      </c>
      <c r="F2241" t="str">
        <f>LEFT(raw!G2241,8)</f>
        <v>07:21:30</v>
      </c>
      <c r="G2241" t="str">
        <f>LEFT(raw!H2241,8)</f>
        <v/>
      </c>
      <c r="H2241" t="s">
        <v>19</v>
      </c>
      <c r="I2241" t="s">
        <v>20</v>
      </c>
      <c r="J2241" t="s">
        <v>21</v>
      </c>
      <c r="K2241" t="s">
        <v>22</v>
      </c>
      <c r="L2241" t="str">
        <f>LEFT(raw!M2241,8)</f>
        <v>00:00:00</v>
      </c>
      <c r="M2241" t="s">
        <v>20</v>
      </c>
      <c r="N2241" t="s">
        <v>548</v>
      </c>
      <c r="P2241" s="2">
        <f t="shared" si="204"/>
        <v>44545</v>
      </c>
      <c r="Q2241" s="3">
        <f t="shared" si="205"/>
        <v>44561</v>
      </c>
      <c r="R2241" t="str">
        <f t="shared" si="206"/>
        <v>Daily Journey</v>
      </c>
      <c r="S2241" t="str">
        <f t="shared" si="207"/>
        <v>On Time</v>
      </c>
      <c r="T2241" t="str">
        <f>IF(R2241="Permit", J2241, IF(G2241="","NA CO", IF(G2241="00:00:00","NA CO", IF(G2241&lt;E2241,"Early",IF(I2241*1440&gt;=parameter!$C$4,"Overtime","On Time CO")))))</f>
        <v>NA CO</v>
      </c>
      <c r="U2241" t="str">
        <f t="shared" si="208"/>
        <v/>
      </c>
      <c r="V2241" t="str">
        <f t="shared" si="209"/>
        <v/>
      </c>
    </row>
    <row r="2242" spans="1:22" x14ac:dyDescent="0.3">
      <c r="A2242" t="s">
        <v>546</v>
      </c>
      <c r="B2242" t="s">
        <v>547</v>
      </c>
      <c r="C2242" t="str">
        <f>LEFT(raw!D2242,10)</f>
        <v>2021-12-16</v>
      </c>
      <c r="D2242" t="str">
        <f>LEFT(raw!E2242,8)</f>
        <v>00:00:00</v>
      </c>
      <c r="E2242" t="str">
        <f>LEFT(raw!F2242,8)</f>
        <v>00:00:00</v>
      </c>
      <c r="F2242" t="str">
        <f>LEFT(raw!G2242,8)</f>
        <v>06:22:03</v>
      </c>
      <c r="G2242" t="str">
        <f>LEFT(raw!H2242,8)</f>
        <v/>
      </c>
      <c r="H2242" t="s">
        <v>19</v>
      </c>
      <c r="I2242" t="s">
        <v>20</v>
      </c>
      <c r="J2242" t="s">
        <v>21</v>
      </c>
      <c r="K2242" t="s">
        <v>22</v>
      </c>
      <c r="L2242" t="str">
        <f>LEFT(raw!M2242,8)</f>
        <v>00:00:00</v>
      </c>
      <c r="M2242" t="s">
        <v>20</v>
      </c>
      <c r="N2242" t="s">
        <v>548</v>
      </c>
      <c r="P2242" s="2">
        <f t="shared" ref="P2242:P2305" si="210">DATE(LEFT(C2242,4),MID(C2242,6,2),RIGHT(C2242,2))</f>
        <v>44546</v>
      </c>
      <c r="Q2242" s="3">
        <f t="shared" si="205"/>
        <v>44561</v>
      </c>
      <c r="R2242" t="str">
        <f t="shared" si="206"/>
        <v>Daily Journey</v>
      </c>
      <c r="S2242" t="str">
        <f t="shared" si="207"/>
        <v>On Time</v>
      </c>
      <c r="T2242" t="str">
        <f>IF(R2242="Permit", J2242, IF(G2242="","NA CO", IF(G2242="00:00:00","NA CO", IF(G2242&lt;E2242,"Early",IF(I2242*1440&gt;=parameter!$C$4,"Overtime","On Time CO")))))</f>
        <v>NA CO</v>
      </c>
      <c r="U2242" t="str">
        <f t="shared" si="208"/>
        <v/>
      </c>
      <c r="V2242" t="str">
        <f t="shared" si="209"/>
        <v/>
      </c>
    </row>
    <row r="2243" spans="1:22" x14ac:dyDescent="0.3">
      <c r="A2243" t="s">
        <v>546</v>
      </c>
      <c r="B2243" t="s">
        <v>547</v>
      </c>
      <c r="C2243" t="str">
        <f>LEFT(raw!D2243,10)</f>
        <v>2021-12-17</v>
      </c>
      <c r="D2243" t="str">
        <f>LEFT(raw!E2243,8)</f>
        <v>00:00:00</v>
      </c>
      <c r="E2243" t="str">
        <f>LEFT(raw!F2243,8)</f>
        <v>00:00:00</v>
      </c>
      <c r="F2243" t="str">
        <f>LEFT(raw!G2243,8)</f>
        <v>06:55:46</v>
      </c>
      <c r="G2243" t="str">
        <f>LEFT(raw!H2243,8)</f>
        <v/>
      </c>
      <c r="H2243" t="s">
        <v>19</v>
      </c>
      <c r="I2243" t="s">
        <v>20</v>
      </c>
      <c r="J2243" t="s">
        <v>21</v>
      </c>
      <c r="K2243" t="s">
        <v>22</v>
      </c>
      <c r="L2243" t="str">
        <f>LEFT(raw!M2243,8)</f>
        <v>00:00:00</v>
      </c>
      <c r="M2243" t="s">
        <v>20</v>
      </c>
      <c r="N2243" t="s">
        <v>548</v>
      </c>
      <c r="P2243" s="2">
        <f t="shared" si="210"/>
        <v>44547</v>
      </c>
      <c r="Q2243" s="3">
        <f t="shared" ref="Q2243:Q2306" si="211">DATE(YEAR(P2243),MONTH(P2243)+1,1)-1</f>
        <v>44561</v>
      </c>
      <c r="R2243" t="str">
        <f t="shared" ref="R2243:R2306" si="212">IF(J2243="","Daily Journey",IF(J2243="On Time","Attendance",IF(J2243="Late","Attendance",IF(J2243="Pending/Rejected","Permit"))))</f>
        <v>Daily Journey</v>
      </c>
      <c r="S2243" t="str">
        <f t="shared" ref="S2243:S2306" si="213">IF(J2243="","On Time",IF(J2243="On Time","On Time",IF(J2243="Late","Late",IF(R2243="Permit", K2243))))</f>
        <v>On Time</v>
      </c>
      <c r="T2243" t="str">
        <f>IF(R2243="Permit", J2243, IF(G2243="","NA CO", IF(G2243="00:00:00","NA CO", IF(G2243&lt;E2243,"Early",IF(I2243*1440&gt;=parameter!$C$4,"Overtime","On Time CO")))))</f>
        <v>NA CO</v>
      </c>
      <c r="U2243" t="str">
        <f t="shared" ref="U2243:U2306" si="214">IF(S2243="Late",I2243,"")</f>
        <v/>
      </c>
      <c r="V2243" t="str">
        <f t="shared" ref="V2243:V2306" si="215">IF(T2243="Overtime",M2243,"")</f>
        <v/>
      </c>
    </row>
    <row r="2244" spans="1:22" x14ac:dyDescent="0.3">
      <c r="A2244" t="s">
        <v>546</v>
      </c>
      <c r="B2244" t="s">
        <v>547</v>
      </c>
      <c r="C2244" t="str">
        <f>LEFT(raw!D2244,10)</f>
        <v>2021-12-20</v>
      </c>
      <c r="D2244" t="str">
        <f>LEFT(raw!E2244,8)</f>
        <v>00:00:00</v>
      </c>
      <c r="E2244" t="str">
        <f>LEFT(raw!F2244,8)</f>
        <v>00:00:00</v>
      </c>
      <c r="F2244" t="str">
        <f>LEFT(raw!G2244,8)</f>
        <v>08:21:04</v>
      </c>
      <c r="G2244" t="str">
        <f>LEFT(raw!H2244,8)</f>
        <v/>
      </c>
      <c r="H2244" t="s">
        <v>19</v>
      </c>
      <c r="I2244" t="s">
        <v>20</v>
      </c>
      <c r="J2244" t="s">
        <v>21</v>
      </c>
      <c r="K2244" t="s">
        <v>22</v>
      </c>
      <c r="L2244" t="str">
        <f>LEFT(raw!M2244,8)</f>
        <v>00:00:00</v>
      </c>
      <c r="M2244" t="s">
        <v>20</v>
      </c>
      <c r="N2244" t="s">
        <v>548</v>
      </c>
      <c r="P2244" s="2">
        <f t="shared" si="210"/>
        <v>44550</v>
      </c>
      <c r="Q2244" s="3">
        <f t="shared" si="211"/>
        <v>44561</v>
      </c>
      <c r="R2244" t="str">
        <f t="shared" si="212"/>
        <v>Daily Journey</v>
      </c>
      <c r="S2244" t="str">
        <f t="shared" si="213"/>
        <v>On Time</v>
      </c>
      <c r="T2244" t="str">
        <f>IF(R2244="Permit", J2244, IF(G2244="","NA CO", IF(G2244="00:00:00","NA CO", IF(G2244&lt;E2244,"Early",IF(I2244*1440&gt;=parameter!$C$4,"Overtime","On Time CO")))))</f>
        <v>NA CO</v>
      </c>
      <c r="U2244" t="str">
        <f t="shared" si="214"/>
        <v/>
      </c>
      <c r="V2244" t="str">
        <f t="shared" si="215"/>
        <v/>
      </c>
    </row>
    <row r="2245" spans="1:22" x14ac:dyDescent="0.3">
      <c r="A2245" t="s">
        <v>546</v>
      </c>
      <c r="B2245" t="s">
        <v>547</v>
      </c>
      <c r="C2245" t="str">
        <f>LEFT(raw!D2245,10)</f>
        <v>2021-12-21</v>
      </c>
      <c r="D2245" t="str">
        <f>LEFT(raw!E2245,8)</f>
        <v>00:00:00</v>
      </c>
      <c r="E2245" t="str">
        <f>LEFT(raw!F2245,8)</f>
        <v>00:00:00</v>
      </c>
      <c r="F2245" t="str">
        <f>LEFT(raw!G2245,8)</f>
        <v>06:21:03</v>
      </c>
      <c r="G2245" t="str">
        <f>LEFT(raw!H2245,8)</f>
        <v/>
      </c>
      <c r="H2245" t="s">
        <v>19</v>
      </c>
      <c r="I2245" t="s">
        <v>20</v>
      </c>
      <c r="J2245" t="s">
        <v>21</v>
      </c>
      <c r="K2245" t="s">
        <v>22</v>
      </c>
      <c r="L2245" t="str">
        <f>LEFT(raw!M2245,8)</f>
        <v>00:00:00</v>
      </c>
      <c r="M2245" t="s">
        <v>20</v>
      </c>
      <c r="N2245" t="s">
        <v>550</v>
      </c>
      <c r="P2245" s="2">
        <f t="shared" si="210"/>
        <v>44551</v>
      </c>
      <c r="Q2245" s="3">
        <f t="shared" si="211"/>
        <v>44561</v>
      </c>
      <c r="R2245" t="str">
        <f t="shared" si="212"/>
        <v>Daily Journey</v>
      </c>
      <c r="S2245" t="str">
        <f t="shared" si="213"/>
        <v>On Time</v>
      </c>
      <c r="T2245" t="str">
        <f>IF(R2245="Permit", J2245, IF(G2245="","NA CO", IF(G2245="00:00:00","NA CO", IF(G2245&lt;E2245,"Early",IF(I2245*1440&gt;=parameter!$C$4,"Overtime","On Time CO")))))</f>
        <v>NA CO</v>
      </c>
      <c r="U2245" t="str">
        <f t="shared" si="214"/>
        <v/>
      </c>
      <c r="V2245" t="str">
        <f t="shared" si="215"/>
        <v/>
      </c>
    </row>
    <row r="2246" spans="1:22" x14ac:dyDescent="0.3">
      <c r="A2246" t="s">
        <v>546</v>
      </c>
      <c r="B2246" t="s">
        <v>547</v>
      </c>
      <c r="C2246" t="str">
        <f>LEFT(raw!D2246,10)</f>
        <v>2021-12-22</v>
      </c>
      <c r="D2246" t="str">
        <f>LEFT(raw!E2246,8)</f>
        <v>00:00:00</v>
      </c>
      <c r="E2246" t="str">
        <f>LEFT(raw!F2246,8)</f>
        <v>00:00:00</v>
      </c>
      <c r="F2246" t="str">
        <f>LEFT(raw!G2246,8)</f>
        <v>08:19:49</v>
      </c>
      <c r="G2246" t="str">
        <f>LEFT(raw!H2246,8)</f>
        <v/>
      </c>
      <c r="H2246" t="s">
        <v>19</v>
      </c>
      <c r="I2246" t="s">
        <v>20</v>
      </c>
      <c r="J2246" t="s">
        <v>21</v>
      </c>
      <c r="K2246" t="s">
        <v>22</v>
      </c>
      <c r="L2246" t="str">
        <f>LEFT(raw!M2246,8)</f>
        <v>00:00:00</v>
      </c>
      <c r="M2246" t="s">
        <v>20</v>
      </c>
      <c r="N2246" t="s">
        <v>548</v>
      </c>
      <c r="P2246" s="2">
        <f t="shared" si="210"/>
        <v>44552</v>
      </c>
      <c r="Q2246" s="3">
        <f t="shared" si="211"/>
        <v>44561</v>
      </c>
      <c r="R2246" t="str">
        <f t="shared" si="212"/>
        <v>Daily Journey</v>
      </c>
      <c r="S2246" t="str">
        <f t="shared" si="213"/>
        <v>On Time</v>
      </c>
      <c r="T2246" t="str">
        <f>IF(R2246="Permit", J2246, IF(G2246="","NA CO", IF(G2246="00:00:00","NA CO", IF(G2246&lt;E2246,"Early",IF(I2246*1440&gt;=parameter!$C$4,"Overtime","On Time CO")))))</f>
        <v>NA CO</v>
      </c>
      <c r="U2246" t="str">
        <f t="shared" si="214"/>
        <v/>
      </c>
      <c r="V2246" t="str">
        <f t="shared" si="215"/>
        <v/>
      </c>
    </row>
    <row r="2247" spans="1:22" x14ac:dyDescent="0.3">
      <c r="A2247" t="s">
        <v>546</v>
      </c>
      <c r="B2247" t="s">
        <v>547</v>
      </c>
      <c r="C2247" t="str">
        <f>LEFT(raw!D2247,10)</f>
        <v>2021-12-23</v>
      </c>
      <c r="D2247" t="str">
        <f>LEFT(raw!E2247,8)</f>
        <v>00:00:00</v>
      </c>
      <c r="E2247" t="str">
        <f>LEFT(raw!F2247,8)</f>
        <v>00:00:00</v>
      </c>
      <c r="F2247" t="str">
        <f>LEFT(raw!G2247,8)</f>
        <v>07:17:49</v>
      </c>
      <c r="G2247" t="str">
        <f>LEFT(raw!H2247,8)</f>
        <v/>
      </c>
      <c r="H2247" t="s">
        <v>19</v>
      </c>
      <c r="I2247" t="s">
        <v>20</v>
      </c>
      <c r="J2247" t="s">
        <v>21</v>
      </c>
      <c r="K2247" t="s">
        <v>22</v>
      </c>
      <c r="L2247" t="str">
        <f>LEFT(raw!M2247,8)</f>
        <v>00:00:00</v>
      </c>
      <c r="M2247" t="s">
        <v>20</v>
      </c>
      <c r="N2247" t="s">
        <v>548</v>
      </c>
      <c r="P2247" s="2">
        <f t="shared" si="210"/>
        <v>44553</v>
      </c>
      <c r="Q2247" s="3">
        <f t="shared" si="211"/>
        <v>44561</v>
      </c>
      <c r="R2247" t="str">
        <f t="shared" si="212"/>
        <v>Daily Journey</v>
      </c>
      <c r="S2247" t="str">
        <f t="shared" si="213"/>
        <v>On Time</v>
      </c>
      <c r="T2247" t="str">
        <f>IF(R2247="Permit", J2247, IF(G2247="","NA CO", IF(G2247="00:00:00","NA CO", IF(G2247&lt;E2247,"Early",IF(I2247*1440&gt;=parameter!$C$4,"Overtime","On Time CO")))))</f>
        <v>NA CO</v>
      </c>
      <c r="U2247" t="str">
        <f t="shared" si="214"/>
        <v/>
      </c>
      <c r="V2247" t="str">
        <f t="shared" si="215"/>
        <v/>
      </c>
    </row>
    <row r="2248" spans="1:22" x14ac:dyDescent="0.3">
      <c r="A2248" t="s">
        <v>546</v>
      </c>
      <c r="B2248" t="s">
        <v>547</v>
      </c>
      <c r="C2248" t="str">
        <f>LEFT(raw!D2248,10)</f>
        <v>2021-12-27</v>
      </c>
      <c r="D2248" t="str">
        <f>LEFT(raw!E2248,8)</f>
        <v>00:00:00</v>
      </c>
      <c r="E2248" t="str">
        <f>LEFT(raw!F2248,8)</f>
        <v>00:00:00</v>
      </c>
      <c r="F2248" t="str">
        <f>LEFT(raw!G2248,8)</f>
        <v>07:42:33</v>
      </c>
      <c r="G2248" t="str">
        <f>LEFT(raw!H2248,8)</f>
        <v/>
      </c>
      <c r="H2248" t="s">
        <v>19</v>
      </c>
      <c r="I2248" t="s">
        <v>20</v>
      </c>
      <c r="J2248" t="s">
        <v>21</v>
      </c>
      <c r="K2248" t="s">
        <v>22</v>
      </c>
      <c r="L2248" t="str">
        <f>LEFT(raw!M2248,8)</f>
        <v>00:00:00</v>
      </c>
      <c r="M2248" t="s">
        <v>20</v>
      </c>
      <c r="N2248" t="s">
        <v>549</v>
      </c>
      <c r="P2248" s="2">
        <f t="shared" si="210"/>
        <v>44557</v>
      </c>
      <c r="Q2248" s="3">
        <f t="shared" si="211"/>
        <v>44561</v>
      </c>
      <c r="R2248" t="str">
        <f t="shared" si="212"/>
        <v>Daily Journey</v>
      </c>
      <c r="S2248" t="str">
        <f t="shared" si="213"/>
        <v>On Time</v>
      </c>
      <c r="T2248" t="str">
        <f>IF(R2248="Permit", J2248, IF(G2248="","NA CO", IF(G2248="00:00:00","NA CO", IF(G2248&lt;E2248,"Early",IF(I2248*1440&gt;=parameter!$C$4,"Overtime","On Time CO")))))</f>
        <v>NA CO</v>
      </c>
      <c r="U2248" t="str">
        <f t="shared" si="214"/>
        <v/>
      </c>
      <c r="V2248" t="str">
        <f t="shared" si="215"/>
        <v/>
      </c>
    </row>
    <row r="2249" spans="1:22" x14ac:dyDescent="0.3">
      <c r="A2249" t="s">
        <v>546</v>
      </c>
      <c r="B2249" t="s">
        <v>547</v>
      </c>
      <c r="C2249" t="str">
        <f>LEFT(raw!D2249,10)</f>
        <v>2021-12-28</v>
      </c>
      <c r="D2249" t="str">
        <f>LEFT(raw!E2249,8)</f>
        <v>08:30:00</v>
      </c>
      <c r="E2249" t="str">
        <f>LEFT(raw!F2249,8)</f>
        <v>17:30:00</v>
      </c>
      <c r="F2249" t="str">
        <f>LEFT(raw!G2249,8)</f>
        <v>08:12:21</v>
      </c>
      <c r="G2249" t="str">
        <f>LEFT(raw!H2249,8)</f>
        <v>00:00:00</v>
      </c>
      <c r="H2249" t="s">
        <v>19</v>
      </c>
      <c r="I2249" t="s">
        <v>20</v>
      </c>
      <c r="J2249" t="s">
        <v>25</v>
      </c>
      <c r="K2249" t="s">
        <v>26</v>
      </c>
      <c r="L2249" t="str">
        <f>LEFT(raw!M2249,8)</f>
        <v>00:00:00</v>
      </c>
      <c r="M2249" t="s">
        <v>20</v>
      </c>
      <c r="N2249" t="s">
        <v>28</v>
      </c>
      <c r="O2249" t="s">
        <v>21</v>
      </c>
      <c r="P2249" s="2">
        <f t="shared" si="210"/>
        <v>44558</v>
      </c>
      <c r="Q2249" s="3">
        <f t="shared" si="211"/>
        <v>44561</v>
      </c>
      <c r="R2249" t="str">
        <f t="shared" si="212"/>
        <v>Attendance</v>
      </c>
      <c r="S2249" t="str">
        <f t="shared" si="213"/>
        <v>On Time</v>
      </c>
      <c r="T2249" t="str">
        <f>IF(R2249="Permit", J2249, IF(G2249="","NA CO", IF(G2249="00:00:00","NA CO", IF(G2249&lt;E2249,"Early",IF(I2249*1440&gt;=parameter!$C$4,"Overtime","On Time CO")))))</f>
        <v>NA CO</v>
      </c>
      <c r="U2249" t="str">
        <f t="shared" si="214"/>
        <v/>
      </c>
      <c r="V2249" t="str">
        <f t="shared" si="215"/>
        <v/>
      </c>
    </row>
    <row r="2250" spans="1:22" x14ac:dyDescent="0.3">
      <c r="A2250" t="s">
        <v>546</v>
      </c>
      <c r="B2250" t="s">
        <v>547</v>
      </c>
      <c r="C2250" t="str">
        <f>LEFT(raw!D2250,10)</f>
        <v>2021-12-29</v>
      </c>
      <c r="D2250" t="str">
        <f>LEFT(raw!E2250,8)</f>
        <v>00:00:00</v>
      </c>
      <c r="E2250" t="str">
        <f>LEFT(raw!F2250,8)</f>
        <v>00:00:00</v>
      </c>
      <c r="F2250" t="str">
        <f>LEFT(raw!G2250,8)</f>
        <v>07:21:59</v>
      </c>
      <c r="G2250" t="str">
        <f>LEFT(raw!H2250,8)</f>
        <v/>
      </c>
      <c r="H2250" t="s">
        <v>19</v>
      </c>
      <c r="I2250" t="s">
        <v>20</v>
      </c>
      <c r="J2250" t="s">
        <v>21</v>
      </c>
      <c r="K2250" t="s">
        <v>22</v>
      </c>
      <c r="L2250" t="str">
        <f>LEFT(raw!M2250,8)</f>
        <v>00:00:00</v>
      </c>
      <c r="M2250" t="s">
        <v>20</v>
      </c>
      <c r="N2250" t="s">
        <v>548</v>
      </c>
      <c r="P2250" s="2">
        <f t="shared" si="210"/>
        <v>44559</v>
      </c>
      <c r="Q2250" s="3">
        <f t="shared" si="211"/>
        <v>44561</v>
      </c>
      <c r="R2250" t="str">
        <f t="shared" si="212"/>
        <v>Daily Journey</v>
      </c>
      <c r="S2250" t="str">
        <f t="shared" si="213"/>
        <v>On Time</v>
      </c>
      <c r="T2250" t="str">
        <f>IF(R2250="Permit", J2250, IF(G2250="","NA CO", IF(G2250="00:00:00","NA CO", IF(G2250&lt;E2250,"Early",IF(I2250*1440&gt;=parameter!$C$4,"Overtime","On Time CO")))))</f>
        <v>NA CO</v>
      </c>
      <c r="U2250" t="str">
        <f t="shared" si="214"/>
        <v/>
      </c>
      <c r="V2250" t="str">
        <f t="shared" si="215"/>
        <v/>
      </c>
    </row>
    <row r="2251" spans="1:22" x14ac:dyDescent="0.3">
      <c r="A2251" t="s">
        <v>546</v>
      </c>
      <c r="B2251" t="s">
        <v>547</v>
      </c>
      <c r="C2251" t="str">
        <f>LEFT(raw!D2251,10)</f>
        <v>2021-12-30</v>
      </c>
      <c r="D2251" t="str">
        <f>LEFT(raw!E2251,8)</f>
        <v>08:30:00</v>
      </c>
      <c r="E2251" t="str">
        <f>LEFT(raw!F2251,8)</f>
        <v>17:30:00</v>
      </c>
      <c r="F2251" t="str">
        <f>LEFT(raw!G2251,8)</f>
        <v>12:00:00</v>
      </c>
      <c r="G2251" t="str">
        <f>LEFT(raw!H2251,8)</f>
        <v>00:00:00</v>
      </c>
      <c r="H2251" t="s">
        <v>19</v>
      </c>
      <c r="I2251" t="s">
        <v>8289</v>
      </c>
      <c r="J2251" t="s">
        <v>32</v>
      </c>
      <c r="K2251" t="s">
        <v>26</v>
      </c>
      <c r="L2251" t="str">
        <f>LEFT(raw!M2251,8)</f>
        <v>09:00:00</v>
      </c>
      <c r="M2251" t="s">
        <v>20</v>
      </c>
      <c r="N2251" t="s">
        <v>21</v>
      </c>
      <c r="O2251" t="s">
        <v>21</v>
      </c>
      <c r="P2251" s="2">
        <f t="shared" si="210"/>
        <v>44560</v>
      </c>
      <c r="Q2251" s="3">
        <f t="shared" si="211"/>
        <v>44561</v>
      </c>
      <c r="R2251" t="str">
        <f t="shared" si="212"/>
        <v>Attendance</v>
      </c>
      <c r="S2251" t="str">
        <f t="shared" si="213"/>
        <v>Late</v>
      </c>
      <c r="T2251" t="str">
        <f>IF(R2251="Permit", J2251, IF(G2251="","NA CO", IF(G2251="00:00:00","NA CO", IF(G2251&lt;E2251,"Early",IF(I2251*1440&gt;=parameter!$C$4,"Overtime","On Time CO")))))</f>
        <v>NA CO</v>
      </c>
      <c r="U2251" t="str">
        <f t="shared" si="214"/>
        <v>03:30:00</v>
      </c>
      <c r="V2251" t="str">
        <f t="shared" si="215"/>
        <v/>
      </c>
    </row>
    <row r="2252" spans="1:22" x14ac:dyDescent="0.3">
      <c r="A2252" t="s">
        <v>546</v>
      </c>
      <c r="B2252" t="s">
        <v>547</v>
      </c>
      <c r="C2252" t="str">
        <f>LEFT(raw!D2252,10)</f>
        <v>2021-12-31</v>
      </c>
      <c r="D2252" t="str">
        <f>LEFT(raw!E2252,8)</f>
        <v>00:00:00</v>
      </c>
      <c r="E2252" t="str">
        <f>LEFT(raw!F2252,8)</f>
        <v>00:00:00</v>
      </c>
      <c r="F2252" t="str">
        <f>LEFT(raw!G2252,8)</f>
        <v>07:35:28</v>
      </c>
      <c r="G2252" t="str">
        <f>LEFT(raw!H2252,8)</f>
        <v/>
      </c>
      <c r="H2252" t="s">
        <v>19</v>
      </c>
      <c r="I2252" t="s">
        <v>20</v>
      </c>
      <c r="J2252" t="s">
        <v>21</v>
      </c>
      <c r="K2252" t="s">
        <v>22</v>
      </c>
      <c r="L2252" t="str">
        <f>LEFT(raw!M2252,8)</f>
        <v>00:00:00</v>
      </c>
      <c r="M2252" t="s">
        <v>20</v>
      </c>
      <c r="N2252" t="s">
        <v>548</v>
      </c>
      <c r="P2252" s="2">
        <f t="shared" si="210"/>
        <v>44561</v>
      </c>
      <c r="Q2252" s="3">
        <f t="shared" si="211"/>
        <v>44561</v>
      </c>
      <c r="R2252" t="str">
        <f t="shared" si="212"/>
        <v>Daily Journey</v>
      </c>
      <c r="S2252" t="str">
        <f t="shared" si="213"/>
        <v>On Time</v>
      </c>
      <c r="T2252" t="str">
        <f>IF(R2252="Permit", J2252, IF(G2252="","NA CO", IF(G2252="00:00:00","NA CO", IF(G2252&lt;E2252,"Early",IF(I2252*1440&gt;=parameter!$C$4,"Overtime","On Time CO")))))</f>
        <v>NA CO</v>
      </c>
      <c r="U2252" t="str">
        <f t="shared" si="214"/>
        <v/>
      </c>
      <c r="V2252" t="str">
        <f t="shared" si="215"/>
        <v/>
      </c>
    </row>
    <row r="2253" spans="1:22" x14ac:dyDescent="0.3">
      <c r="A2253" t="s">
        <v>551</v>
      </c>
      <c r="B2253" t="s">
        <v>552</v>
      </c>
      <c r="C2253" t="str">
        <f>LEFT(raw!D2253,10)</f>
        <v>2021-12-01</v>
      </c>
      <c r="D2253" t="str">
        <f>LEFT(raw!E2253,8)</f>
        <v>08:30:00</v>
      </c>
      <c r="E2253" t="str">
        <f>LEFT(raw!F2253,8)</f>
        <v>17:30:00</v>
      </c>
      <c r="F2253" t="str">
        <f>LEFT(raw!G2253,8)</f>
        <v>08:27:38</v>
      </c>
      <c r="G2253" t="str">
        <f>LEFT(raw!H2253,8)</f>
        <v>19:01:34</v>
      </c>
      <c r="H2253" t="s">
        <v>19</v>
      </c>
      <c r="I2253" t="s">
        <v>20</v>
      </c>
      <c r="J2253" t="s">
        <v>25</v>
      </c>
      <c r="K2253" t="s">
        <v>26</v>
      </c>
      <c r="L2253" t="str">
        <f>LEFT(raw!M2253,8)</f>
        <v>09:00:00</v>
      </c>
      <c r="M2253" t="s">
        <v>20</v>
      </c>
      <c r="N2253" t="s">
        <v>28</v>
      </c>
      <c r="O2253" t="s">
        <v>28</v>
      </c>
      <c r="P2253" s="2">
        <f t="shared" si="210"/>
        <v>44531</v>
      </c>
      <c r="Q2253" s="3">
        <f t="shared" si="211"/>
        <v>44561</v>
      </c>
      <c r="R2253" t="str">
        <f t="shared" si="212"/>
        <v>Attendance</v>
      </c>
      <c r="S2253" t="str">
        <f t="shared" si="213"/>
        <v>On Time</v>
      </c>
      <c r="T2253" t="str">
        <f>IF(R2253="Permit", J2253, IF(G2253="","NA CO", IF(G2253="00:00:00","NA CO", IF(G2253&lt;E2253,"Early",IF(I2253*1440&gt;=parameter!$C$4,"Overtime","On Time CO")))))</f>
        <v>On Time CO</v>
      </c>
      <c r="U2253" t="str">
        <f t="shared" si="214"/>
        <v/>
      </c>
      <c r="V2253" t="str">
        <f t="shared" si="215"/>
        <v/>
      </c>
    </row>
    <row r="2254" spans="1:22" x14ac:dyDescent="0.3">
      <c r="A2254" t="s">
        <v>551</v>
      </c>
      <c r="B2254" t="s">
        <v>552</v>
      </c>
      <c r="C2254" t="str">
        <f>LEFT(raw!D2254,10)</f>
        <v>2021-12-03</v>
      </c>
      <c r="D2254" t="str">
        <f>LEFT(raw!E2254,8)</f>
        <v>08:30:00</v>
      </c>
      <c r="E2254" t="str">
        <f>LEFT(raw!F2254,8)</f>
        <v>17:30:00</v>
      </c>
      <c r="F2254" t="str">
        <f>LEFT(raw!G2254,8)</f>
        <v>08:11:07</v>
      </c>
      <c r="G2254" t="str">
        <f>LEFT(raw!H2254,8)</f>
        <v>17:48:16</v>
      </c>
      <c r="H2254" t="s">
        <v>19</v>
      </c>
      <c r="I2254" t="s">
        <v>20</v>
      </c>
      <c r="J2254" t="s">
        <v>25</v>
      </c>
      <c r="K2254" t="s">
        <v>26</v>
      </c>
      <c r="L2254" t="str">
        <f>LEFT(raw!M2254,8)</f>
        <v>09:00:00</v>
      </c>
      <c r="M2254" t="s">
        <v>20</v>
      </c>
      <c r="N2254" t="s">
        <v>28</v>
      </c>
      <c r="O2254" t="s">
        <v>28</v>
      </c>
      <c r="P2254" s="2">
        <f t="shared" si="210"/>
        <v>44533</v>
      </c>
      <c r="Q2254" s="3">
        <f t="shared" si="211"/>
        <v>44561</v>
      </c>
      <c r="R2254" t="str">
        <f t="shared" si="212"/>
        <v>Attendance</v>
      </c>
      <c r="S2254" t="str">
        <f t="shared" si="213"/>
        <v>On Time</v>
      </c>
      <c r="T2254" t="str">
        <f>IF(R2254="Permit", J2254, IF(G2254="","NA CO", IF(G2254="00:00:00","NA CO", IF(G2254&lt;E2254,"Early",IF(I2254*1440&gt;=parameter!$C$4,"Overtime","On Time CO")))))</f>
        <v>On Time CO</v>
      </c>
      <c r="U2254" t="str">
        <f t="shared" si="214"/>
        <v/>
      </c>
      <c r="V2254" t="str">
        <f t="shared" si="215"/>
        <v/>
      </c>
    </row>
    <row r="2255" spans="1:22" x14ac:dyDescent="0.3">
      <c r="A2255" t="s">
        <v>551</v>
      </c>
      <c r="B2255" t="s">
        <v>552</v>
      </c>
      <c r="C2255" t="str">
        <f>LEFT(raw!D2255,10)</f>
        <v>2021-12-06</v>
      </c>
      <c r="D2255" t="str">
        <f>LEFT(raw!E2255,8)</f>
        <v>08:30:00</v>
      </c>
      <c r="E2255" t="str">
        <f>LEFT(raw!F2255,8)</f>
        <v>17:30:00</v>
      </c>
      <c r="F2255" t="str">
        <f>LEFT(raw!G2255,8)</f>
        <v>08:27:19</v>
      </c>
      <c r="G2255" t="str">
        <f>LEFT(raw!H2255,8)</f>
        <v>18:30:18</v>
      </c>
      <c r="H2255" t="s">
        <v>19</v>
      </c>
      <c r="I2255" t="s">
        <v>20</v>
      </c>
      <c r="J2255" t="s">
        <v>25</v>
      </c>
      <c r="K2255" t="s">
        <v>26</v>
      </c>
      <c r="L2255" t="str">
        <f>LEFT(raw!M2255,8)</f>
        <v>09:00:00</v>
      </c>
      <c r="M2255" t="s">
        <v>20</v>
      </c>
      <c r="N2255" t="s">
        <v>28</v>
      </c>
      <c r="O2255" t="s">
        <v>28</v>
      </c>
      <c r="P2255" s="2">
        <f t="shared" si="210"/>
        <v>44536</v>
      </c>
      <c r="Q2255" s="3">
        <f t="shared" si="211"/>
        <v>44561</v>
      </c>
      <c r="R2255" t="str">
        <f t="shared" si="212"/>
        <v>Attendance</v>
      </c>
      <c r="S2255" t="str">
        <f t="shared" si="213"/>
        <v>On Time</v>
      </c>
      <c r="T2255" t="str">
        <f>IF(R2255="Permit", J2255, IF(G2255="","NA CO", IF(G2255="00:00:00","NA CO", IF(G2255&lt;E2255,"Early",IF(I2255*1440&gt;=parameter!$C$4,"Overtime","On Time CO")))))</f>
        <v>On Time CO</v>
      </c>
      <c r="U2255" t="str">
        <f t="shared" si="214"/>
        <v/>
      </c>
      <c r="V2255" t="str">
        <f t="shared" si="215"/>
        <v/>
      </c>
    </row>
    <row r="2256" spans="1:22" x14ac:dyDescent="0.3">
      <c r="A2256" t="s">
        <v>551</v>
      </c>
      <c r="B2256" t="s">
        <v>552</v>
      </c>
      <c r="C2256" t="str">
        <f>LEFT(raw!D2256,10)</f>
        <v>2021-12-07</v>
      </c>
      <c r="D2256" t="str">
        <f>LEFT(raw!E2256,8)</f>
        <v>00:00:00</v>
      </c>
      <c r="E2256" t="str">
        <f>LEFT(raw!F2256,8)</f>
        <v>00:00:00</v>
      </c>
      <c r="F2256" t="str">
        <f>LEFT(raw!G2256,8)</f>
        <v>08:30:40</v>
      </c>
      <c r="G2256" t="str">
        <f>LEFT(raw!H2256,8)</f>
        <v/>
      </c>
      <c r="H2256" t="s">
        <v>19</v>
      </c>
      <c r="I2256" t="s">
        <v>20</v>
      </c>
      <c r="J2256" t="s">
        <v>21</v>
      </c>
      <c r="K2256" t="s">
        <v>22</v>
      </c>
      <c r="L2256" t="str">
        <f>LEFT(raw!M2256,8)</f>
        <v>00:00:00</v>
      </c>
      <c r="M2256" t="s">
        <v>20</v>
      </c>
      <c r="N2256" t="s">
        <v>554</v>
      </c>
      <c r="P2256" s="2">
        <f t="shared" si="210"/>
        <v>44537</v>
      </c>
      <c r="Q2256" s="3">
        <f t="shared" si="211"/>
        <v>44561</v>
      </c>
      <c r="R2256" t="str">
        <f t="shared" si="212"/>
        <v>Daily Journey</v>
      </c>
      <c r="S2256" t="str">
        <f t="shared" si="213"/>
        <v>On Time</v>
      </c>
      <c r="T2256" t="str">
        <f>IF(R2256="Permit", J2256, IF(G2256="","NA CO", IF(G2256="00:00:00","NA CO", IF(G2256&lt;E2256,"Early",IF(I2256*1440&gt;=parameter!$C$4,"Overtime","On Time CO")))))</f>
        <v>NA CO</v>
      </c>
      <c r="U2256" t="str">
        <f t="shared" si="214"/>
        <v/>
      </c>
      <c r="V2256" t="str">
        <f t="shared" si="215"/>
        <v/>
      </c>
    </row>
    <row r="2257" spans="1:22" x14ac:dyDescent="0.3">
      <c r="A2257" t="s">
        <v>551</v>
      </c>
      <c r="B2257" t="s">
        <v>552</v>
      </c>
      <c r="C2257" t="str">
        <f>LEFT(raw!D2257,10)</f>
        <v>2021-12-08</v>
      </c>
      <c r="D2257" t="str">
        <f>LEFT(raw!E2257,8)</f>
        <v>08:30:00</v>
      </c>
      <c r="E2257" t="str">
        <f>LEFT(raw!F2257,8)</f>
        <v>17:30:00</v>
      </c>
      <c r="F2257" t="str">
        <f>LEFT(raw!G2257,8)</f>
        <v>08:32:16</v>
      </c>
      <c r="G2257" t="str">
        <f>LEFT(raw!H2257,8)</f>
        <v>18:32:12</v>
      </c>
      <c r="H2257" t="s">
        <v>19</v>
      </c>
      <c r="I2257" t="s">
        <v>8303</v>
      </c>
      <c r="J2257" t="s">
        <v>32</v>
      </c>
      <c r="K2257" t="s">
        <v>26</v>
      </c>
      <c r="L2257" t="str">
        <f>LEFT(raw!M2257,8)</f>
        <v>09:00:00</v>
      </c>
      <c r="M2257" t="s">
        <v>20</v>
      </c>
      <c r="N2257" t="s">
        <v>28</v>
      </c>
      <c r="O2257" t="s">
        <v>28</v>
      </c>
      <c r="P2257" s="2">
        <f t="shared" si="210"/>
        <v>44538</v>
      </c>
      <c r="Q2257" s="3">
        <f t="shared" si="211"/>
        <v>44561</v>
      </c>
      <c r="R2257" t="str">
        <f t="shared" si="212"/>
        <v>Attendance</v>
      </c>
      <c r="S2257" t="str">
        <f t="shared" si="213"/>
        <v>Late</v>
      </c>
      <c r="T2257" t="str">
        <f>IF(R2257="Permit", J2257, IF(G2257="","NA CO", IF(G2257="00:00:00","NA CO", IF(G2257&lt;E2257,"Early",IF(I2257*1440&gt;=parameter!$C$4,"Overtime","On Time CO")))))</f>
        <v>On Time CO</v>
      </c>
      <c r="U2257" t="str">
        <f t="shared" si="214"/>
        <v>00:02:16</v>
      </c>
      <c r="V2257" t="str">
        <f t="shared" si="215"/>
        <v/>
      </c>
    </row>
    <row r="2258" spans="1:22" x14ac:dyDescent="0.3">
      <c r="A2258" t="s">
        <v>551</v>
      </c>
      <c r="B2258" t="s">
        <v>552</v>
      </c>
      <c r="C2258" t="str">
        <f>LEFT(raw!D2258,10)</f>
        <v>2021-12-09</v>
      </c>
      <c r="D2258" t="str">
        <f>LEFT(raw!E2258,8)</f>
        <v>08:30:00</v>
      </c>
      <c r="E2258" t="str">
        <f>LEFT(raw!F2258,8)</f>
        <v>17:30:00</v>
      </c>
      <c r="F2258" t="str">
        <f>LEFT(raw!G2258,8)</f>
        <v>08:11:47</v>
      </c>
      <c r="G2258" t="str">
        <f>LEFT(raw!H2258,8)</f>
        <v>17:34:08</v>
      </c>
      <c r="H2258" t="s">
        <v>19</v>
      </c>
      <c r="I2258" t="s">
        <v>20</v>
      </c>
      <c r="J2258" t="s">
        <v>25</v>
      </c>
      <c r="K2258" t="s">
        <v>26</v>
      </c>
      <c r="L2258" t="str">
        <f>LEFT(raw!M2258,8)</f>
        <v>09:00:00</v>
      </c>
      <c r="M2258" t="s">
        <v>20</v>
      </c>
      <c r="N2258" t="s">
        <v>28</v>
      </c>
      <c r="O2258" t="s">
        <v>28</v>
      </c>
      <c r="P2258" s="2">
        <f t="shared" si="210"/>
        <v>44539</v>
      </c>
      <c r="Q2258" s="3">
        <f t="shared" si="211"/>
        <v>44561</v>
      </c>
      <c r="R2258" t="str">
        <f t="shared" si="212"/>
        <v>Attendance</v>
      </c>
      <c r="S2258" t="str">
        <f t="shared" si="213"/>
        <v>On Time</v>
      </c>
      <c r="T2258" t="str">
        <f>IF(R2258="Permit", J2258, IF(G2258="","NA CO", IF(G2258="00:00:00","NA CO", IF(G2258&lt;E2258,"Early",IF(I2258*1440&gt;=parameter!$C$4,"Overtime","On Time CO")))))</f>
        <v>On Time CO</v>
      </c>
      <c r="U2258" t="str">
        <f t="shared" si="214"/>
        <v/>
      </c>
      <c r="V2258" t="str">
        <f t="shared" si="215"/>
        <v/>
      </c>
    </row>
    <row r="2259" spans="1:22" x14ac:dyDescent="0.3">
      <c r="A2259" t="s">
        <v>551</v>
      </c>
      <c r="B2259" t="s">
        <v>552</v>
      </c>
      <c r="C2259" t="str">
        <f>LEFT(raw!D2259,10)</f>
        <v>2021-12-10</v>
      </c>
      <c r="D2259" t="str">
        <f>LEFT(raw!E2259,8)</f>
        <v>08:30:00</v>
      </c>
      <c r="E2259" t="str">
        <f>LEFT(raw!F2259,8)</f>
        <v>17:30:00</v>
      </c>
      <c r="F2259" t="str">
        <f>LEFT(raw!G2259,8)</f>
        <v>08:01:31</v>
      </c>
      <c r="G2259" t="str">
        <f>LEFT(raw!H2259,8)</f>
        <v>19:02:01</v>
      </c>
      <c r="H2259" t="s">
        <v>19</v>
      </c>
      <c r="I2259" t="s">
        <v>20</v>
      </c>
      <c r="J2259" t="s">
        <v>25</v>
      </c>
      <c r="K2259" t="s">
        <v>26</v>
      </c>
      <c r="L2259" t="str">
        <f>LEFT(raw!M2259,8)</f>
        <v>09:00:00</v>
      </c>
      <c r="M2259" t="s">
        <v>20</v>
      </c>
      <c r="N2259" t="s">
        <v>28</v>
      </c>
      <c r="O2259" t="s">
        <v>28</v>
      </c>
      <c r="P2259" s="2">
        <f t="shared" si="210"/>
        <v>44540</v>
      </c>
      <c r="Q2259" s="3">
        <f t="shared" si="211"/>
        <v>44561</v>
      </c>
      <c r="R2259" t="str">
        <f t="shared" si="212"/>
        <v>Attendance</v>
      </c>
      <c r="S2259" t="str">
        <f t="shared" si="213"/>
        <v>On Time</v>
      </c>
      <c r="T2259" t="str">
        <f>IF(R2259="Permit", J2259, IF(G2259="","NA CO", IF(G2259="00:00:00","NA CO", IF(G2259&lt;E2259,"Early",IF(I2259*1440&gt;=parameter!$C$4,"Overtime","On Time CO")))))</f>
        <v>On Time CO</v>
      </c>
      <c r="U2259" t="str">
        <f t="shared" si="214"/>
        <v/>
      </c>
      <c r="V2259" t="str">
        <f t="shared" si="215"/>
        <v/>
      </c>
    </row>
    <row r="2260" spans="1:22" x14ac:dyDescent="0.3">
      <c r="A2260" t="s">
        <v>551</v>
      </c>
      <c r="B2260" t="s">
        <v>552</v>
      </c>
      <c r="C2260" t="str">
        <f>LEFT(raw!D2260,10)</f>
        <v>2021-12-13</v>
      </c>
      <c r="D2260" t="str">
        <f>LEFT(raw!E2260,8)</f>
        <v>08:30:00</v>
      </c>
      <c r="E2260" t="str">
        <f>LEFT(raw!F2260,8)</f>
        <v>17:30:00</v>
      </c>
      <c r="F2260" t="str">
        <f>LEFT(raw!G2260,8)</f>
        <v>08:11:40</v>
      </c>
      <c r="G2260" t="str">
        <f>LEFT(raw!H2260,8)</f>
        <v>19:02:14</v>
      </c>
      <c r="H2260" t="s">
        <v>19</v>
      </c>
      <c r="I2260" t="s">
        <v>20</v>
      </c>
      <c r="J2260" t="s">
        <v>25</v>
      </c>
      <c r="K2260" t="s">
        <v>26</v>
      </c>
      <c r="L2260" t="str">
        <f>LEFT(raw!M2260,8)</f>
        <v>09:00:00</v>
      </c>
      <c r="M2260" t="s">
        <v>20</v>
      </c>
      <c r="N2260" t="s">
        <v>28</v>
      </c>
      <c r="O2260" t="s">
        <v>28</v>
      </c>
      <c r="P2260" s="2">
        <f t="shared" si="210"/>
        <v>44543</v>
      </c>
      <c r="Q2260" s="3">
        <f t="shared" si="211"/>
        <v>44561</v>
      </c>
      <c r="R2260" t="str">
        <f t="shared" si="212"/>
        <v>Attendance</v>
      </c>
      <c r="S2260" t="str">
        <f t="shared" si="213"/>
        <v>On Time</v>
      </c>
      <c r="T2260" t="str">
        <f>IF(R2260="Permit", J2260, IF(G2260="","NA CO", IF(G2260="00:00:00","NA CO", IF(G2260&lt;E2260,"Early",IF(I2260*1440&gt;=parameter!$C$4,"Overtime","On Time CO")))))</f>
        <v>On Time CO</v>
      </c>
      <c r="U2260" t="str">
        <f t="shared" si="214"/>
        <v/>
      </c>
      <c r="V2260" t="str">
        <f t="shared" si="215"/>
        <v/>
      </c>
    </row>
    <row r="2261" spans="1:22" x14ac:dyDescent="0.3">
      <c r="A2261" t="s">
        <v>551</v>
      </c>
      <c r="B2261" t="s">
        <v>552</v>
      </c>
      <c r="C2261" t="str">
        <f>LEFT(raw!D2261,10)</f>
        <v>2021-12-14</v>
      </c>
      <c r="D2261" t="str">
        <f>LEFT(raw!E2261,8)</f>
        <v>08:30:00</v>
      </c>
      <c r="E2261" t="str">
        <f>LEFT(raw!F2261,8)</f>
        <v>17:30:00</v>
      </c>
      <c r="F2261" t="str">
        <f>LEFT(raw!G2261,8)</f>
        <v>07:49:00</v>
      </c>
      <c r="G2261" t="str">
        <f>LEFT(raw!H2261,8)</f>
        <v>18:37:41</v>
      </c>
      <c r="H2261" t="s">
        <v>19</v>
      </c>
      <c r="I2261" t="s">
        <v>20</v>
      </c>
      <c r="J2261" t="s">
        <v>25</v>
      </c>
      <c r="K2261" t="s">
        <v>26</v>
      </c>
      <c r="L2261" t="str">
        <f>LEFT(raw!M2261,8)</f>
        <v>09:00:00</v>
      </c>
      <c r="M2261" t="s">
        <v>20</v>
      </c>
      <c r="N2261" t="s">
        <v>28</v>
      </c>
      <c r="O2261" t="s">
        <v>28</v>
      </c>
      <c r="P2261" s="2">
        <f t="shared" si="210"/>
        <v>44544</v>
      </c>
      <c r="Q2261" s="3">
        <f t="shared" si="211"/>
        <v>44561</v>
      </c>
      <c r="R2261" t="str">
        <f t="shared" si="212"/>
        <v>Attendance</v>
      </c>
      <c r="S2261" t="str">
        <f t="shared" si="213"/>
        <v>On Time</v>
      </c>
      <c r="T2261" t="str">
        <f>IF(R2261="Permit", J2261, IF(G2261="","NA CO", IF(G2261="00:00:00","NA CO", IF(G2261&lt;E2261,"Early",IF(I2261*1440&gt;=parameter!$C$4,"Overtime","On Time CO")))))</f>
        <v>On Time CO</v>
      </c>
      <c r="U2261" t="str">
        <f t="shared" si="214"/>
        <v/>
      </c>
      <c r="V2261" t="str">
        <f t="shared" si="215"/>
        <v/>
      </c>
    </row>
    <row r="2262" spans="1:22" x14ac:dyDescent="0.3">
      <c r="A2262" t="s">
        <v>551</v>
      </c>
      <c r="B2262" t="s">
        <v>552</v>
      </c>
      <c r="C2262" t="str">
        <f>LEFT(raw!D2262,10)</f>
        <v>2021-12-15</v>
      </c>
      <c r="D2262" t="str">
        <f>LEFT(raw!E2262,8)</f>
        <v>08:30:00</v>
      </c>
      <c r="E2262" t="str">
        <f>LEFT(raw!F2262,8)</f>
        <v>17:30:00</v>
      </c>
      <c r="F2262" t="str">
        <f>LEFT(raw!G2262,8)</f>
        <v>08:12:06</v>
      </c>
      <c r="G2262" t="str">
        <f>LEFT(raw!H2262,8)</f>
        <v>18:35:21</v>
      </c>
      <c r="H2262" t="s">
        <v>19</v>
      </c>
      <c r="I2262" t="s">
        <v>20</v>
      </c>
      <c r="J2262" t="s">
        <v>25</v>
      </c>
      <c r="K2262" t="s">
        <v>26</v>
      </c>
      <c r="L2262" t="str">
        <f>LEFT(raw!M2262,8)</f>
        <v>09:00:00</v>
      </c>
      <c r="M2262" t="s">
        <v>20</v>
      </c>
      <c r="N2262" t="s">
        <v>28</v>
      </c>
      <c r="O2262" t="s">
        <v>28</v>
      </c>
      <c r="P2262" s="2">
        <f t="shared" si="210"/>
        <v>44545</v>
      </c>
      <c r="Q2262" s="3">
        <f t="shared" si="211"/>
        <v>44561</v>
      </c>
      <c r="R2262" t="str">
        <f t="shared" si="212"/>
        <v>Attendance</v>
      </c>
      <c r="S2262" t="str">
        <f t="shared" si="213"/>
        <v>On Time</v>
      </c>
      <c r="T2262" t="str">
        <f>IF(R2262="Permit", J2262, IF(G2262="","NA CO", IF(G2262="00:00:00","NA CO", IF(G2262&lt;E2262,"Early",IF(I2262*1440&gt;=parameter!$C$4,"Overtime","On Time CO")))))</f>
        <v>On Time CO</v>
      </c>
      <c r="U2262" t="str">
        <f t="shared" si="214"/>
        <v/>
      </c>
      <c r="V2262" t="str">
        <f t="shared" si="215"/>
        <v/>
      </c>
    </row>
    <row r="2263" spans="1:22" x14ac:dyDescent="0.3">
      <c r="A2263" t="s">
        <v>551</v>
      </c>
      <c r="B2263" t="s">
        <v>552</v>
      </c>
      <c r="C2263" t="str">
        <f>LEFT(raw!D2263,10)</f>
        <v>2021-12-20</v>
      </c>
      <c r="D2263" t="str">
        <f>LEFT(raw!E2263,8)</f>
        <v>08:30:00</v>
      </c>
      <c r="E2263" t="str">
        <f>LEFT(raw!F2263,8)</f>
        <v>17:30:00</v>
      </c>
      <c r="F2263" t="str">
        <f>LEFT(raw!G2263,8)</f>
        <v>09:17:38</v>
      </c>
      <c r="G2263" t="str">
        <f>LEFT(raw!H2263,8)</f>
        <v>20:03:13</v>
      </c>
      <c r="H2263" t="s">
        <v>19</v>
      </c>
      <c r="I2263" t="s">
        <v>8320</v>
      </c>
      <c r="J2263" t="s">
        <v>32</v>
      </c>
      <c r="K2263" t="s">
        <v>26</v>
      </c>
      <c r="L2263" t="str">
        <f>LEFT(raw!M2263,8)</f>
        <v>09:00:00</v>
      </c>
      <c r="M2263" t="s">
        <v>20</v>
      </c>
      <c r="N2263" t="s">
        <v>28</v>
      </c>
      <c r="O2263" t="s">
        <v>28</v>
      </c>
      <c r="P2263" s="2">
        <f t="shared" si="210"/>
        <v>44550</v>
      </c>
      <c r="Q2263" s="3">
        <f t="shared" si="211"/>
        <v>44561</v>
      </c>
      <c r="R2263" t="str">
        <f t="shared" si="212"/>
        <v>Attendance</v>
      </c>
      <c r="S2263" t="str">
        <f t="shared" si="213"/>
        <v>Late</v>
      </c>
      <c r="T2263" t="str">
        <f>IF(R2263="Permit", J2263, IF(G2263="","NA CO", IF(G2263="00:00:00","NA CO", IF(G2263&lt;E2263,"Early",IF(I2263*1440&gt;=parameter!$C$4,"Overtime","On Time CO")))))</f>
        <v>On Time CO</v>
      </c>
      <c r="U2263" t="str">
        <f t="shared" si="214"/>
        <v>00:47:38</v>
      </c>
      <c r="V2263" t="str">
        <f t="shared" si="215"/>
        <v/>
      </c>
    </row>
    <row r="2264" spans="1:22" x14ac:dyDescent="0.3">
      <c r="A2264" t="s">
        <v>551</v>
      </c>
      <c r="B2264" t="s">
        <v>552</v>
      </c>
      <c r="C2264" t="str">
        <f>LEFT(raw!D2264,10)</f>
        <v>2021-12-21</v>
      </c>
      <c r="D2264" t="str">
        <f>LEFT(raw!E2264,8)</f>
        <v>08:30:00</v>
      </c>
      <c r="E2264" t="str">
        <f>LEFT(raw!F2264,8)</f>
        <v>17:30:00</v>
      </c>
      <c r="F2264" t="str">
        <f>LEFT(raw!G2264,8)</f>
        <v>08:01:39</v>
      </c>
      <c r="G2264" t="str">
        <f>LEFT(raw!H2264,8)</f>
        <v>17:31:51</v>
      </c>
      <c r="H2264" t="s">
        <v>19</v>
      </c>
      <c r="I2264" t="s">
        <v>20</v>
      </c>
      <c r="J2264" t="s">
        <v>25</v>
      </c>
      <c r="K2264" t="s">
        <v>26</v>
      </c>
      <c r="L2264" t="str">
        <f>LEFT(raw!M2264,8)</f>
        <v>09:00:00</v>
      </c>
      <c r="M2264" t="s">
        <v>20</v>
      </c>
      <c r="N2264" t="s">
        <v>28</v>
      </c>
      <c r="O2264" t="s">
        <v>28</v>
      </c>
      <c r="P2264" s="2">
        <f t="shared" si="210"/>
        <v>44551</v>
      </c>
      <c r="Q2264" s="3">
        <f t="shared" si="211"/>
        <v>44561</v>
      </c>
      <c r="R2264" t="str">
        <f t="shared" si="212"/>
        <v>Attendance</v>
      </c>
      <c r="S2264" t="str">
        <f t="shared" si="213"/>
        <v>On Time</v>
      </c>
      <c r="T2264" t="str">
        <f>IF(R2264="Permit", J2264, IF(G2264="","NA CO", IF(G2264="00:00:00","NA CO", IF(G2264&lt;E2264,"Early",IF(I2264*1440&gt;=parameter!$C$4,"Overtime","On Time CO")))))</f>
        <v>On Time CO</v>
      </c>
      <c r="U2264" t="str">
        <f t="shared" si="214"/>
        <v/>
      </c>
      <c r="V2264" t="str">
        <f t="shared" si="215"/>
        <v/>
      </c>
    </row>
    <row r="2265" spans="1:22" x14ac:dyDescent="0.3">
      <c r="A2265" t="s">
        <v>551</v>
      </c>
      <c r="B2265" t="s">
        <v>552</v>
      </c>
      <c r="C2265" t="str">
        <f>LEFT(raw!D2265,10)</f>
        <v>2021-12-22</v>
      </c>
      <c r="D2265" t="str">
        <f>LEFT(raw!E2265,8)</f>
        <v>08:30:00</v>
      </c>
      <c r="E2265" t="str">
        <f>LEFT(raw!F2265,8)</f>
        <v>17:30:00</v>
      </c>
      <c r="F2265" t="str">
        <f>LEFT(raw!G2265,8)</f>
        <v>08:09:47</v>
      </c>
      <c r="G2265" t="str">
        <f>LEFT(raw!H2265,8)</f>
        <v>18:37:48</v>
      </c>
      <c r="H2265" t="s">
        <v>19</v>
      </c>
      <c r="I2265" t="s">
        <v>20</v>
      </c>
      <c r="J2265" t="s">
        <v>25</v>
      </c>
      <c r="K2265" t="s">
        <v>26</v>
      </c>
      <c r="L2265" t="str">
        <f>LEFT(raw!M2265,8)</f>
        <v>09:00:00</v>
      </c>
      <c r="M2265" t="s">
        <v>20</v>
      </c>
      <c r="N2265" t="s">
        <v>28</v>
      </c>
      <c r="O2265" t="s">
        <v>28</v>
      </c>
      <c r="P2265" s="2">
        <f t="shared" si="210"/>
        <v>44552</v>
      </c>
      <c r="Q2265" s="3">
        <f t="shared" si="211"/>
        <v>44561</v>
      </c>
      <c r="R2265" t="str">
        <f t="shared" si="212"/>
        <v>Attendance</v>
      </c>
      <c r="S2265" t="str">
        <f t="shared" si="213"/>
        <v>On Time</v>
      </c>
      <c r="T2265" t="str">
        <f>IF(R2265="Permit", J2265, IF(G2265="","NA CO", IF(G2265="00:00:00","NA CO", IF(G2265&lt;E2265,"Early",IF(I2265*1440&gt;=parameter!$C$4,"Overtime","On Time CO")))))</f>
        <v>On Time CO</v>
      </c>
      <c r="U2265" t="str">
        <f t="shared" si="214"/>
        <v/>
      </c>
      <c r="V2265" t="str">
        <f t="shared" si="215"/>
        <v/>
      </c>
    </row>
    <row r="2266" spans="1:22" x14ac:dyDescent="0.3">
      <c r="A2266" t="s">
        <v>551</v>
      </c>
      <c r="B2266" t="s">
        <v>552</v>
      </c>
      <c r="C2266" t="str">
        <f>LEFT(raw!D2266,10)</f>
        <v>2021-12-23</v>
      </c>
      <c r="D2266" t="str">
        <f>LEFT(raw!E2266,8)</f>
        <v>08:30:00</v>
      </c>
      <c r="E2266" t="str">
        <f>LEFT(raw!F2266,8)</f>
        <v>17:30:00</v>
      </c>
      <c r="F2266" t="str">
        <f>LEFT(raw!G2266,8)</f>
        <v>08:17:50</v>
      </c>
      <c r="G2266" t="str">
        <f>LEFT(raw!H2266,8)</f>
        <v>17:31:56</v>
      </c>
      <c r="H2266" t="s">
        <v>19</v>
      </c>
      <c r="I2266" t="s">
        <v>20</v>
      </c>
      <c r="J2266" t="s">
        <v>25</v>
      </c>
      <c r="K2266" t="s">
        <v>26</v>
      </c>
      <c r="L2266" t="str">
        <f>LEFT(raw!M2266,8)</f>
        <v>09:00:00</v>
      </c>
      <c r="M2266" t="s">
        <v>20</v>
      </c>
      <c r="N2266" t="s">
        <v>28</v>
      </c>
      <c r="O2266" t="s">
        <v>28</v>
      </c>
      <c r="P2266" s="2">
        <f t="shared" si="210"/>
        <v>44553</v>
      </c>
      <c r="Q2266" s="3">
        <f t="shared" si="211"/>
        <v>44561</v>
      </c>
      <c r="R2266" t="str">
        <f t="shared" si="212"/>
        <v>Attendance</v>
      </c>
      <c r="S2266" t="str">
        <f t="shared" si="213"/>
        <v>On Time</v>
      </c>
      <c r="T2266" t="str">
        <f>IF(R2266="Permit", J2266, IF(G2266="","NA CO", IF(G2266="00:00:00","NA CO", IF(G2266&lt;E2266,"Early",IF(I2266*1440&gt;=parameter!$C$4,"Overtime","On Time CO")))))</f>
        <v>On Time CO</v>
      </c>
      <c r="U2266" t="str">
        <f t="shared" si="214"/>
        <v/>
      </c>
      <c r="V2266" t="str">
        <f t="shared" si="215"/>
        <v/>
      </c>
    </row>
    <row r="2267" spans="1:22" x14ac:dyDescent="0.3">
      <c r="A2267" t="s">
        <v>551</v>
      </c>
      <c r="B2267" t="s">
        <v>552</v>
      </c>
      <c r="C2267" t="str">
        <f>LEFT(raw!D2267,10)</f>
        <v>2021-12-24</v>
      </c>
      <c r="D2267" t="str">
        <f>LEFT(raw!E2267,8)</f>
        <v>08:30:00</v>
      </c>
      <c r="E2267" t="str">
        <f>LEFT(raw!F2267,8)</f>
        <v>17:30:00</v>
      </c>
      <c r="F2267" t="str">
        <f>LEFT(raw!G2267,8)</f>
        <v>07:50:09</v>
      </c>
      <c r="G2267" t="str">
        <f>LEFT(raw!H2267,8)</f>
        <v>18:30:54</v>
      </c>
      <c r="H2267" t="s">
        <v>19</v>
      </c>
      <c r="I2267" t="s">
        <v>20</v>
      </c>
      <c r="J2267" t="s">
        <v>25</v>
      </c>
      <c r="K2267" t="s">
        <v>26</v>
      </c>
      <c r="L2267" t="str">
        <f>LEFT(raw!M2267,8)</f>
        <v>09:00:00</v>
      </c>
      <c r="M2267" t="s">
        <v>20</v>
      </c>
      <c r="N2267" t="s">
        <v>28</v>
      </c>
      <c r="O2267" t="s">
        <v>28</v>
      </c>
      <c r="P2267" s="2">
        <f t="shared" si="210"/>
        <v>44554</v>
      </c>
      <c r="Q2267" s="3">
        <f t="shared" si="211"/>
        <v>44561</v>
      </c>
      <c r="R2267" t="str">
        <f t="shared" si="212"/>
        <v>Attendance</v>
      </c>
      <c r="S2267" t="str">
        <f t="shared" si="213"/>
        <v>On Time</v>
      </c>
      <c r="T2267" t="str">
        <f>IF(R2267="Permit", J2267, IF(G2267="","NA CO", IF(G2267="00:00:00","NA CO", IF(G2267&lt;E2267,"Early",IF(I2267*1440&gt;=parameter!$C$4,"Overtime","On Time CO")))))</f>
        <v>On Time CO</v>
      </c>
      <c r="U2267" t="str">
        <f t="shared" si="214"/>
        <v/>
      </c>
      <c r="V2267" t="str">
        <f t="shared" si="215"/>
        <v/>
      </c>
    </row>
    <row r="2268" spans="1:22" x14ac:dyDescent="0.3">
      <c r="A2268" t="s">
        <v>551</v>
      </c>
      <c r="B2268" t="s">
        <v>552</v>
      </c>
      <c r="C2268" t="str">
        <f>LEFT(raw!D2268,10)</f>
        <v>2021-12-27</v>
      </c>
      <c r="D2268" t="str">
        <f>LEFT(raw!E2268,8)</f>
        <v>08:30:00</v>
      </c>
      <c r="E2268" t="str">
        <f>LEFT(raw!F2268,8)</f>
        <v>17:30:00</v>
      </c>
      <c r="F2268" t="str">
        <f>LEFT(raw!G2268,8)</f>
        <v>08:01:52</v>
      </c>
      <c r="G2268" t="str">
        <f>LEFT(raw!H2268,8)</f>
        <v>17:40:22</v>
      </c>
      <c r="H2268" t="s">
        <v>19</v>
      </c>
      <c r="I2268" t="s">
        <v>20</v>
      </c>
      <c r="J2268" t="s">
        <v>25</v>
      </c>
      <c r="K2268" t="s">
        <v>26</v>
      </c>
      <c r="L2268" t="str">
        <f>LEFT(raw!M2268,8)</f>
        <v>09:00:00</v>
      </c>
      <c r="M2268" t="s">
        <v>20</v>
      </c>
      <c r="N2268" t="s">
        <v>28</v>
      </c>
      <c r="O2268" t="s">
        <v>28</v>
      </c>
      <c r="P2268" s="2">
        <f t="shared" si="210"/>
        <v>44557</v>
      </c>
      <c r="Q2268" s="3">
        <f t="shared" si="211"/>
        <v>44561</v>
      </c>
      <c r="R2268" t="str">
        <f t="shared" si="212"/>
        <v>Attendance</v>
      </c>
      <c r="S2268" t="str">
        <f t="shared" si="213"/>
        <v>On Time</v>
      </c>
      <c r="T2268" t="str">
        <f>IF(R2268="Permit", J2268, IF(G2268="","NA CO", IF(G2268="00:00:00","NA CO", IF(G2268&lt;E2268,"Early",IF(I2268*1440&gt;=parameter!$C$4,"Overtime","On Time CO")))))</f>
        <v>On Time CO</v>
      </c>
      <c r="U2268" t="str">
        <f t="shared" si="214"/>
        <v/>
      </c>
      <c r="V2268" t="str">
        <f t="shared" si="215"/>
        <v/>
      </c>
    </row>
    <row r="2269" spans="1:22" x14ac:dyDescent="0.3">
      <c r="A2269" t="s">
        <v>551</v>
      </c>
      <c r="B2269" t="s">
        <v>552</v>
      </c>
      <c r="C2269" t="str">
        <f>LEFT(raw!D2269,10)</f>
        <v>2021-12-28</v>
      </c>
      <c r="D2269" t="str">
        <f>LEFT(raw!E2269,8)</f>
        <v>08:30:00</v>
      </c>
      <c r="E2269" t="str">
        <f>LEFT(raw!F2269,8)</f>
        <v>17:30:00</v>
      </c>
      <c r="F2269" t="str">
        <f>LEFT(raw!G2269,8)</f>
        <v>08:12:59</v>
      </c>
      <c r="G2269" t="str">
        <f>LEFT(raw!H2269,8)</f>
        <v>17:31:53</v>
      </c>
      <c r="H2269" t="s">
        <v>19</v>
      </c>
      <c r="I2269" t="s">
        <v>20</v>
      </c>
      <c r="J2269" t="s">
        <v>25</v>
      </c>
      <c r="K2269" t="s">
        <v>26</v>
      </c>
      <c r="L2269" t="str">
        <f>LEFT(raw!M2269,8)</f>
        <v>09:00:00</v>
      </c>
      <c r="M2269" t="s">
        <v>20</v>
      </c>
      <c r="N2269" t="s">
        <v>28</v>
      </c>
      <c r="O2269" t="s">
        <v>28</v>
      </c>
      <c r="P2269" s="2">
        <f t="shared" si="210"/>
        <v>44558</v>
      </c>
      <c r="Q2269" s="3">
        <f t="shared" si="211"/>
        <v>44561</v>
      </c>
      <c r="R2269" t="str">
        <f t="shared" si="212"/>
        <v>Attendance</v>
      </c>
      <c r="S2269" t="str">
        <f t="shared" si="213"/>
        <v>On Time</v>
      </c>
      <c r="T2269" t="str">
        <f>IF(R2269="Permit", J2269, IF(G2269="","NA CO", IF(G2269="00:00:00","NA CO", IF(G2269&lt;E2269,"Early",IF(I2269*1440&gt;=parameter!$C$4,"Overtime","On Time CO")))))</f>
        <v>On Time CO</v>
      </c>
      <c r="U2269" t="str">
        <f t="shared" si="214"/>
        <v/>
      </c>
      <c r="V2269" t="str">
        <f t="shared" si="215"/>
        <v/>
      </c>
    </row>
    <row r="2270" spans="1:22" x14ac:dyDescent="0.3">
      <c r="A2270" t="s">
        <v>551</v>
      </c>
      <c r="B2270" t="s">
        <v>552</v>
      </c>
      <c r="C2270" t="str">
        <f>LEFT(raw!D2270,10)</f>
        <v>2021-12-29</v>
      </c>
      <c r="D2270" t="str">
        <f>LEFT(raw!E2270,8)</f>
        <v>08:30:00</v>
      </c>
      <c r="E2270" t="str">
        <f>LEFT(raw!F2270,8)</f>
        <v>17:30:00</v>
      </c>
      <c r="F2270" t="str">
        <f>LEFT(raw!G2270,8)</f>
        <v>08:07:30</v>
      </c>
      <c r="G2270" t="str">
        <f>LEFT(raw!H2270,8)</f>
        <v>17:32:49</v>
      </c>
      <c r="H2270" t="s">
        <v>19</v>
      </c>
      <c r="I2270" t="s">
        <v>20</v>
      </c>
      <c r="J2270" t="s">
        <v>25</v>
      </c>
      <c r="K2270" t="s">
        <v>26</v>
      </c>
      <c r="L2270" t="str">
        <f>LEFT(raw!M2270,8)</f>
        <v>09:00:00</v>
      </c>
      <c r="M2270" t="s">
        <v>20</v>
      </c>
      <c r="N2270" t="s">
        <v>28</v>
      </c>
      <c r="O2270" t="s">
        <v>28</v>
      </c>
      <c r="P2270" s="2">
        <f t="shared" si="210"/>
        <v>44559</v>
      </c>
      <c r="Q2270" s="3">
        <f t="shared" si="211"/>
        <v>44561</v>
      </c>
      <c r="R2270" t="str">
        <f t="shared" si="212"/>
        <v>Attendance</v>
      </c>
      <c r="S2270" t="str">
        <f t="shared" si="213"/>
        <v>On Time</v>
      </c>
      <c r="T2270" t="str">
        <f>IF(R2270="Permit", J2270, IF(G2270="","NA CO", IF(G2270="00:00:00","NA CO", IF(G2270&lt;E2270,"Early",IF(I2270*1440&gt;=parameter!$C$4,"Overtime","On Time CO")))))</f>
        <v>On Time CO</v>
      </c>
      <c r="U2270" t="str">
        <f t="shared" si="214"/>
        <v/>
      </c>
      <c r="V2270" t="str">
        <f t="shared" si="215"/>
        <v/>
      </c>
    </row>
    <row r="2271" spans="1:22" x14ac:dyDescent="0.3">
      <c r="A2271" t="s">
        <v>551</v>
      </c>
      <c r="B2271" t="s">
        <v>552</v>
      </c>
      <c r="C2271" t="str">
        <f>LEFT(raw!D2271,10)</f>
        <v>2021-12-31</v>
      </c>
      <c r="D2271" t="str">
        <f>LEFT(raw!E2271,8)</f>
        <v>08:30:00</v>
      </c>
      <c r="E2271" t="str">
        <f>LEFT(raw!F2271,8)</f>
        <v>17:30:00</v>
      </c>
      <c r="F2271" t="str">
        <f>LEFT(raw!G2271,8)</f>
        <v>08:00:55</v>
      </c>
      <c r="G2271" t="str">
        <f>LEFT(raw!H2271,8)</f>
        <v>16:01:43</v>
      </c>
      <c r="H2271" t="s">
        <v>19</v>
      </c>
      <c r="I2271" t="s">
        <v>20</v>
      </c>
      <c r="J2271" t="s">
        <v>25</v>
      </c>
      <c r="K2271" t="s">
        <v>26</v>
      </c>
      <c r="L2271" t="str">
        <f>LEFT(raw!M2271,8)</f>
        <v>09:00:00</v>
      </c>
      <c r="M2271" t="s">
        <v>20</v>
      </c>
      <c r="N2271" t="s">
        <v>28</v>
      </c>
      <c r="O2271" t="s">
        <v>28</v>
      </c>
      <c r="P2271" s="2">
        <f t="shared" si="210"/>
        <v>44561</v>
      </c>
      <c r="Q2271" s="3">
        <f t="shared" si="211"/>
        <v>44561</v>
      </c>
      <c r="R2271" t="str">
        <f t="shared" si="212"/>
        <v>Attendance</v>
      </c>
      <c r="S2271" t="str">
        <f t="shared" si="213"/>
        <v>On Time</v>
      </c>
      <c r="T2271" t="str">
        <f>IF(R2271="Permit", J2271, IF(G2271="","NA CO", IF(G2271="00:00:00","NA CO", IF(G2271&lt;E2271,"Early",IF(I2271*1440&gt;=parameter!$C$4,"Overtime","On Time CO")))))</f>
        <v>Early</v>
      </c>
      <c r="U2271" t="str">
        <f t="shared" si="214"/>
        <v/>
      </c>
      <c r="V2271" t="str">
        <f t="shared" si="215"/>
        <v/>
      </c>
    </row>
    <row r="2272" spans="1:22" x14ac:dyDescent="0.3">
      <c r="A2272" t="s">
        <v>558</v>
      </c>
      <c r="B2272" t="s">
        <v>559</v>
      </c>
      <c r="C2272" t="str">
        <f>LEFT(raw!D2272,10)</f>
        <v>2021-12-02</v>
      </c>
      <c r="D2272" t="str">
        <f>LEFT(raw!E2272,8)</f>
        <v>08:30:00</v>
      </c>
      <c r="E2272" t="str">
        <f>LEFT(raw!F2272,8)</f>
        <v>17:30:00</v>
      </c>
      <c r="F2272" t="str">
        <f>LEFT(raw!G2272,8)</f>
        <v>07:08:25</v>
      </c>
      <c r="G2272" t="str">
        <f>LEFT(raw!H2272,8)</f>
        <v>18:22:01</v>
      </c>
      <c r="H2272" t="s">
        <v>19</v>
      </c>
      <c r="I2272" t="s">
        <v>20</v>
      </c>
      <c r="J2272" t="s">
        <v>25</v>
      </c>
      <c r="K2272" t="s">
        <v>26</v>
      </c>
      <c r="L2272" t="str">
        <f>LEFT(raw!M2272,8)</f>
        <v>09:00:00</v>
      </c>
      <c r="M2272" t="s">
        <v>20</v>
      </c>
      <c r="N2272" t="s">
        <v>31</v>
      </c>
      <c r="O2272" t="s">
        <v>31</v>
      </c>
      <c r="P2272" s="2">
        <f t="shared" si="210"/>
        <v>44532</v>
      </c>
      <c r="Q2272" s="3">
        <f t="shared" si="211"/>
        <v>44561</v>
      </c>
      <c r="R2272" t="str">
        <f t="shared" si="212"/>
        <v>Attendance</v>
      </c>
      <c r="S2272" t="str">
        <f t="shared" si="213"/>
        <v>On Time</v>
      </c>
      <c r="T2272" t="str">
        <f>IF(R2272="Permit", J2272, IF(G2272="","NA CO", IF(G2272="00:00:00","NA CO", IF(G2272&lt;E2272,"Early",IF(I2272*1440&gt;=parameter!$C$4,"Overtime","On Time CO")))))</f>
        <v>On Time CO</v>
      </c>
      <c r="U2272" t="str">
        <f t="shared" si="214"/>
        <v/>
      </c>
      <c r="V2272" t="str">
        <f t="shared" si="215"/>
        <v/>
      </c>
    </row>
    <row r="2273" spans="1:22" x14ac:dyDescent="0.3">
      <c r="A2273" t="s">
        <v>558</v>
      </c>
      <c r="B2273" t="s">
        <v>559</v>
      </c>
      <c r="C2273" t="str">
        <f>LEFT(raw!D2273,10)</f>
        <v>2021-12-06</v>
      </c>
      <c r="D2273" t="str">
        <f>LEFT(raw!E2273,8)</f>
        <v>08:30:00</v>
      </c>
      <c r="E2273" t="str">
        <f>LEFT(raw!F2273,8)</f>
        <v>17:30:00</v>
      </c>
      <c r="F2273" t="str">
        <f>LEFT(raw!G2273,8)</f>
        <v>07:08:22</v>
      </c>
      <c r="G2273" t="str">
        <f>LEFT(raw!H2273,8)</f>
        <v>18:58:22</v>
      </c>
      <c r="H2273" t="s">
        <v>19</v>
      </c>
      <c r="I2273" t="s">
        <v>20</v>
      </c>
      <c r="J2273" t="s">
        <v>25</v>
      </c>
      <c r="K2273" t="s">
        <v>26</v>
      </c>
      <c r="L2273" t="str">
        <f>LEFT(raw!M2273,8)</f>
        <v>09:00:00</v>
      </c>
      <c r="M2273" t="s">
        <v>20</v>
      </c>
      <c r="N2273" t="s">
        <v>31</v>
      </c>
      <c r="O2273" t="s">
        <v>31</v>
      </c>
      <c r="P2273" s="2">
        <f t="shared" si="210"/>
        <v>44536</v>
      </c>
      <c r="Q2273" s="3">
        <f t="shared" si="211"/>
        <v>44561</v>
      </c>
      <c r="R2273" t="str">
        <f t="shared" si="212"/>
        <v>Attendance</v>
      </c>
      <c r="S2273" t="str">
        <f t="shared" si="213"/>
        <v>On Time</v>
      </c>
      <c r="T2273" t="str">
        <f>IF(R2273="Permit", J2273, IF(G2273="","NA CO", IF(G2273="00:00:00","NA CO", IF(G2273&lt;E2273,"Early",IF(I2273*1440&gt;=parameter!$C$4,"Overtime","On Time CO")))))</f>
        <v>On Time CO</v>
      </c>
      <c r="U2273" t="str">
        <f t="shared" si="214"/>
        <v/>
      </c>
      <c r="V2273" t="str">
        <f t="shared" si="215"/>
        <v/>
      </c>
    </row>
    <row r="2274" spans="1:22" x14ac:dyDescent="0.3">
      <c r="A2274" t="s">
        <v>558</v>
      </c>
      <c r="B2274" t="s">
        <v>559</v>
      </c>
      <c r="C2274" t="str">
        <f>LEFT(raw!D2274,10)</f>
        <v>2021-12-08</v>
      </c>
      <c r="D2274" t="str">
        <f>LEFT(raw!E2274,8)</f>
        <v>08:30:00</v>
      </c>
      <c r="E2274" t="str">
        <f>LEFT(raw!F2274,8)</f>
        <v>17:30:00</v>
      </c>
      <c r="F2274" t="str">
        <f>LEFT(raw!G2274,8)</f>
        <v>06:57:54</v>
      </c>
      <c r="G2274" t="str">
        <f>LEFT(raw!H2274,8)</f>
        <v>18:53:33</v>
      </c>
      <c r="H2274" t="s">
        <v>19</v>
      </c>
      <c r="I2274" t="s">
        <v>20</v>
      </c>
      <c r="J2274" t="s">
        <v>25</v>
      </c>
      <c r="K2274" t="s">
        <v>26</v>
      </c>
      <c r="L2274" t="str">
        <f>LEFT(raw!M2274,8)</f>
        <v>09:00:00</v>
      </c>
      <c r="M2274" t="s">
        <v>20</v>
      </c>
      <c r="N2274" t="s">
        <v>31</v>
      </c>
      <c r="O2274" t="s">
        <v>31</v>
      </c>
      <c r="P2274" s="2">
        <f t="shared" si="210"/>
        <v>44538</v>
      </c>
      <c r="Q2274" s="3">
        <f t="shared" si="211"/>
        <v>44561</v>
      </c>
      <c r="R2274" t="str">
        <f t="shared" si="212"/>
        <v>Attendance</v>
      </c>
      <c r="S2274" t="str">
        <f t="shared" si="213"/>
        <v>On Time</v>
      </c>
      <c r="T2274" t="str">
        <f>IF(R2274="Permit", J2274, IF(G2274="","NA CO", IF(G2274="00:00:00","NA CO", IF(G2274&lt;E2274,"Early",IF(I2274*1440&gt;=parameter!$C$4,"Overtime","On Time CO")))))</f>
        <v>On Time CO</v>
      </c>
      <c r="U2274" t="str">
        <f t="shared" si="214"/>
        <v/>
      </c>
      <c r="V2274" t="str">
        <f t="shared" si="215"/>
        <v/>
      </c>
    </row>
    <row r="2275" spans="1:22" x14ac:dyDescent="0.3">
      <c r="A2275" t="s">
        <v>558</v>
      </c>
      <c r="B2275" t="s">
        <v>559</v>
      </c>
      <c r="C2275" t="str">
        <f>LEFT(raw!D2275,10)</f>
        <v>2021-12-10</v>
      </c>
      <c r="D2275" t="str">
        <f>LEFT(raw!E2275,8)</f>
        <v>08:30:00</v>
      </c>
      <c r="E2275" t="str">
        <f>LEFT(raw!F2275,8)</f>
        <v>17:30:00</v>
      </c>
      <c r="F2275" t="str">
        <f>LEFT(raw!G2275,8)</f>
        <v>07:00:48</v>
      </c>
      <c r="G2275" t="str">
        <f>LEFT(raw!H2275,8)</f>
        <v>18:11:06</v>
      </c>
      <c r="H2275" t="s">
        <v>19</v>
      </c>
      <c r="I2275" t="s">
        <v>20</v>
      </c>
      <c r="J2275" t="s">
        <v>25</v>
      </c>
      <c r="K2275" t="s">
        <v>26</v>
      </c>
      <c r="L2275" t="str">
        <f>LEFT(raw!M2275,8)</f>
        <v>09:00:00</v>
      </c>
      <c r="M2275" t="s">
        <v>20</v>
      </c>
      <c r="N2275" t="s">
        <v>31</v>
      </c>
      <c r="O2275" t="s">
        <v>31</v>
      </c>
      <c r="P2275" s="2">
        <f t="shared" si="210"/>
        <v>44540</v>
      </c>
      <c r="Q2275" s="3">
        <f t="shared" si="211"/>
        <v>44561</v>
      </c>
      <c r="R2275" t="str">
        <f t="shared" si="212"/>
        <v>Attendance</v>
      </c>
      <c r="S2275" t="str">
        <f t="shared" si="213"/>
        <v>On Time</v>
      </c>
      <c r="T2275" t="str">
        <f>IF(R2275="Permit", J2275, IF(G2275="","NA CO", IF(G2275="00:00:00","NA CO", IF(G2275&lt;E2275,"Early",IF(I2275*1440&gt;=parameter!$C$4,"Overtime","On Time CO")))))</f>
        <v>On Time CO</v>
      </c>
      <c r="U2275" t="str">
        <f t="shared" si="214"/>
        <v/>
      </c>
      <c r="V2275" t="str">
        <f t="shared" si="215"/>
        <v/>
      </c>
    </row>
    <row r="2276" spans="1:22" x14ac:dyDescent="0.3">
      <c r="A2276" t="s">
        <v>558</v>
      </c>
      <c r="B2276" t="s">
        <v>559</v>
      </c>
      <c r="C2276" t="str">
        <f>LEFT(raw!D2276,10)</f>
        <v>2021-12-14</v>
      </c>
      <c r="D2276" t="str">
        <f>LEFT(raw!E2276,8)</f>
        <v>08:30:00</v>
      </c>
      <c r="E2276" t="str">
        <f>LEFT(raw!F2276,8)</f>
        <v>17:30:00</v>
      </c>
      <c r="F2276" t="str">
        <f>LEFT(raw!G2276,8)</f>
        <v>07:01:04</v>
      </c>
      <c r="G2276" t="str">
        <f>LEFT(raw!H2276,8)</f>
        <v>18:05:48</v>
      </c>
      <c r="H2276" t="s">
        <v>19</v>
      </c>
      <c r="I2276" t="s">
        <v>20</v>
      </c>
      <c r="J2276" t="s">
        <v>25</v>
      </c>
      <c r="K2276" t="s">
        <v>26</v>
      </c>
      <c r="L2276" t="str">
        <f>LEFT(raw!M2276,8)</f>
        <v>09:00:00</v>
      </c>
      <c r="M2276" t="s">
        <v>20</v>
      </c>
      <c r="N2276" t="s">
        <v>31</v>
      </c>
      <c r="O2276" t="s">
        <v>31</v>
      </c>
      <c r="P2276" s="2">
        <f t="shared" si="210"/>
        <v>44544</v>
      </c>
      <c r="Q2276" s="3">
        <f t="shared" si="211"/>
        <v>44561</v>
      </c>
      <c r="R2276" t="str">
        <f t="shared" si="212"/>
        <v>Attendance</v>
      </c>
      <c r="S2276" t="str">
        <f t="shared" si="213"/>
        <v>On Time</v>
      </c>
      <c r="T2276" t="str">
        <f>IF(R2276="Permit", J2276, IF(G2276="","NA CO", IF(G2276="00:00:00","NA CO", IF(G2276&lt;E2276,"Early",IF(I2276*1440&gt;=parameter!$C$4,"Overtime","On Time CO")))))</f>
        <v>On Time CO</v>
      </c>
      <c r="U2276" t="str">
        <f t="shared" si="214"/>
        <v/>
      </c>
      <c r="V2276" t="str">
        <f t="shared" si="215"/>
        <v/>
      </c>
    </row>
    <row r="2277" spans="1:22" x14ac:dyDescent="0.3">
      <c r="A2277" t="s">
        <v>558</v>
      </c>
      <c r="B2277" t="s">
        <v>559</v>
      </c>
      <c r="C2277" t="str">
        <f>LEFT(raw!D2277,10)</f>
        <v>2021-12-15</v>
      </c>
      <c r="D2277" t="str">
        <f>LEFT(raw!E2277,8)</f>
        <v>08:30:00</v>
      </c>
      <c r="E2277" t="str">
        <f>LEFT(raw!F2277,8)</f>
        <v>17:30:00</v>
      </c>
      <c r="F2277" t="str">
        <f>LEFT(raw!G2277,8)</f>
        <v>07:21:26</v>
      </c>
      <c r="G2277" t="str">
        <f>LEFT(raw!H2277,8)</f>
        <v>17:55:25</v>
      </c>
      <c r="H2277" t="s">
        <v>19</v>
      </c>
      <c r="I2277" t="s">
        <v>20</v>
      </c>
      <c r="J2277" t="s">
        <v>25</v>
      </c>
      <c r="K2277" t="s">
        <v>26</v>
      </c>
      <c r="L2277" t="str">
        <f>LEFT(raw!M2277,8)</f>
        <v>09:00:00</v>
      </c>
      <c r="M2277" t="s">
        <v>20</v>
      </c>
      <c r="N2277" t="s">
        <v>31</v>
      </c>
      <c r="O2277" t="s">
        <v>31</v>
      </c>
      <c r="P2277" s="2">
        <f t="shared" si="210"/>
        <v>44545</v>
      </c>
      <c r="Q2277" s="3">
        <f t="shared" si="211"/>
        <v>44561</v>
      </c>
      <c r="R2277" t="str">
        <f t="shared" si="212"/>
        <v>Attendance</v>
      </c>
      <c r="S2277" t="str">
        <f t="shared" si="213"/>
        <v>On Time</v>
      </c>
      <c r="T2277" t="str">
        <f>IF(R2277="Permit", J2277, IF(G2277="","NA CO", IF(G2277="00:00:00","NA CO", IF(G2277&lt;E2277,"Early",IF(I2277*1440&gt;=parameter!$C$4,"Overtime","On Time CO")))))</f>
        <v>On Time CO</v>
      </c>
      <c r="U2277" t="str">
        <f t="shared" si="214"/>
        <v/>
      </c>
      <c r="V2277" t="str">
        <f t="shared" si="215"/>
        <v/>
      </c>
    </row>
    <row r="2278" spans="1:22" x14ac:dyDescent="0.3">
      <c r="A2278" t="s">
        <v>558</v>
      </c>
      <c r="B2278" t="s">
        <v>559</v>
      </c>
      <c r="C2278" t="str">
        <f>LEFT(raw!D2278,10)</f>
        <v>2021-12-17</v>
      </c>
      <c r="D2278" t="str">
        <f>LEFT(raw!E2278,8)</f>
        <v>08:30:00</v>
      </c>
      <c r="E2278" t="str">
        <f>LEFT(raw!F2278,8)</f>
        <v>17:30:00</v>
      </c>
      <c r="F2278" t="str">
        <f>LEFT(raw!G2278,8)</f>
        <v>07:00:37</v>
      </c>
      <c r="G2278" t="str">
        <f>LEFT(raw!H2278,8)</f>
        <v>18:47:38</v>
      </c>
      <c r="H2278" t="s">
        <v>19</v>
      </c>
      <c r="I2278" t="s">
        <v>20</v>
      </c>
      <c r="J2278" t="s">
        <v>25</v>
      </c>
      <c r="K2278" t="s">
        <v>26</v>
      </c>
      <c r="L2278" t="str">
        <f>LEFT(raw!M2278,8)</f>
        <v>09:00:00</v>
      </c>
      <c r="M2278" t="s">
        <v>20</v>
      </c>
      <c r="N2278" t="s">
        <v>31</v>
      </c>
      <c r="O2278" t="s">
        <v>31</v>
      </c>
      <c r="P2278" s="2">
        <f t="shared" si="210"/>
        <v>44547</v>
      </c>
      <c r="Q2278" s="3">
        <f t="shared" si="211"/>
        <v>44561</v>
      </c>
      <c r="R2278" t="str">
        <f t="shared" si="212"/>
        <v>Attendance</v>
      </c>
      <c r="S2278" t="str">
        <f t="shared" si="213"/>
        <v>On Time</v>
      </c>
      <c r="T2278" t="str">
        <f>IF(R2278="Permit", J2278, IF(G2278="","NA CO", IF(G2278="00:00:00","NA CO", IF(G2278&lt;E2278,"Early",IF(I2278*1440&gt;=parameter!$C$4,"Overtime","On Time CO")))))</f>
        <v>On Time CO</v>
      </c>
      <c r="U2278" t="str">
        <f t="shared" si="214"/>
        <v/>
      </c>
      <c r="V2278" t="str">
        <f t="shared" si="215"/>
        <v/>
      </c>
    </row>
    <row r="2279" spans="1:22" x14ac:dyDescent="0.3">
      <c r="A2279" t="s">
        <v>558</v>
      </c>
      <c r="B2279" t="s">
        <v>559</v>
      </c>
      <c r="C2279" t="str">
        <f>LEFT(raw!D2279,10)</f>
        <v>2021-12-20</v>
      </c>
      <c r="D2279" t="str">
        <f>LEFT(raw!E2279,8)</f>
        <v>08:30:00</v>
      </c>
      <c r="E2279" t="str">
        <f>LEFT(raw!F2279,8)</f>
        <v>17:30:00</v>
      </c>
      <c r="F2279" t="str">
        <f>LEFT(raw!G2279,8)</f>
        <v>07:56:35</v>
      </c>
      <c r="G2279" t="str">
        <f>LEFT(raw!H2279,8)</f>
        <v>17:42:46</v>
      </c>
      <c r="H2279" t="s">
        <v>19</v>
      </c>
      <c r="I2279" t="s">
        <v>20</v>
      </c>
      <c r="J2279" t="s">
        <v>25</v>
      </c>
      <c r="K2279" t="s">
        <v>26</v>
      </c>
      <c r="L2279" t="str">
        <f>LEFT(raw!M2279,8)</f>
        <v>09:00:00</v>
      </c>
      <c r="M2279" t="s">
        <v>20</v>
      </c>
      <c r="N2279" t="s">
        <v>31</v>
      </c>
      <c r="O2279" t="s">
        <v>31</v>
      </c>
      <c r="P2279" s="2">
        <f t="shared" si="210"/>
        <v>44550</v>
      </c>
      <c r="Q2279" s="3">
        <f t="shared" si="211"/>
        <v>44561</v>
      </c>
      <c r="R2279" t="str">
        <f t="shared" si="212"/>
        <v>Attendance</v>
      </c>
      <c r="S2279" t="str">
        <f t="shared" si="213"/>
        <v>On Time</v>
      </c>
      <c r="T2279" t="str">
        <f>IF(R2279="Permit", J2279, IF(G2279="","NA CO", IF(G2279="00:00:00","NA CO", IF(G2279&lt;E2279,"Early",IF(I2279*1440&gt;=parameter!$C$4,"Overtime","On Time CO")))))</f>
        <v>On Time CO</v>
      </c>
      <c r="U2279" t="str">
        <f t="shared" si="214"/>
        <v/>
      </c>
      <c r="V2279" t="str">
        <f t="shared" si="215"/>
        <v/>
      </c>
    </row>
    <row r="2280" spans="1:22" x14ac:dyDescent="0.3">
      <c r="A2280" t="s">
        <v>558</v>
      </c>
      <c r="B2280" t="s">
        <v>559</v>
      </c>
      <c r="C2280" t="str">
        <f>LEFT(raw!D2280,10)</f>
        <v>2021-12-21</v>
      </c>
      <c r="D2280" t="str">
        <f>LEFT(raw!E2280,8)</f>
        <v>08:30:00</v>
      </c>
      <c r="E2280" t="str">
        <f>LEFT(raw!F2280,8)</f>
        <v>17:30:00</v>
      </c>
      <c r="F2280" t="str">
        <f>LEFT(raw!G2280,8)</f>
        <v>07:08:43</v>
      </c>
      <c r="G2280" t="str">
        <f>LEFT(raw!H2280,8)</f>
        <v>17:47:44</v>
      </c>
      <c r="H2280" t="s">
        <v>19</v>
      </c>
      <c r="I2280" t="s">
        <v>20</v>
      </c>
      <c r="J2280" t="s">
        <v>25</v>
      </c>
      <c r="K2280" t="s">
        <v>26</v>
      </c>
      <c r="L2280" t="str">
        <f>LEFT(raw!M2280,8)</f>
        <v>09:00:00</v>
      </c>
      <c r="M2280" t="s">
        <v>20</v>
      </c>
      <c r="N2280" t="s">
        <v>31</v>
      </c>
      <c r="O2280" t="s">
        <v>31</v>
      </c>
      <c r="P2280" s="2">
        <f t="shared" si="210"/>
        <v>44551</v>
      </c>
      <c r="Q2280" s="3">
        <f t="shared" si="211"/>
        <v>44561</v>
      </c>
      <c r="R2280" t="str">
        <f t="shared" si="212"/>
        <v>Attendance</v>
      </c>
      <c r="S2280" t="str">
        <f t="shared" si="213"/>
        <v>On Time</v>
      </c>
      <c r="T2280" t="str">
        <f>IF(R2280="Permit", J2280, IF(G2280="","NA CO", IF(G2280="00:00:00","NA CO", IF(G2280&lt;E2280,"Early",IF(I2280*1440&gt;=parameter!$C$4,"Overtime","On Time CO")))))</f>
        <v>On Time CO</v>
      </c>
      <c r="U2280" t="str">
        <f t="shared" si="214"/>
        <v/>
      </c>
      <c r="V2280" t="str">
        <f t="shared" si="215"/>
        <v/>
      </c>
    </row>
    <row r="2281" spans="1:22" x14ac:dyDescent="0.3">
      <c r="A2281" t="s">
        <v>558</v>
      </c>
      <c r="B2281" t="s">
        <v>559</v>
      </c>
      <c r="C2281" t="str">
        <f>LEFT(raw!D2281,10)</f>
        <v>2021-12-23</v>
      </c>
      <c r="D2281" t="str">
        <f>LEFT(raw!E2281,8)</f>
        <v>08:30:00</v>
      </c>
      <c r="E2281" t="str">
        <f>LEFT(raw!F2281,8)</f>
        <v>17:30:00</v>
      </c>
      <c r="F2281" t="str">
        <f>LEFT(raw!G2281,8)</f>
        <v>07:08:37</v>
      </c>
      <c r="G2281" t="str">
        <f>LEFT(raw!H2281,8)</f>
        <v>18:19:22</v>
      </c>
      <c r="H2281" t="s">
        <v>19</v>
      </c>
      <c r="I2281" t="s">
        <v>20</v>
      </c>
      <c r="J2281" t="s">
        <v>25</v>
      </c>
      <c r="K2281" t="s">
        <v>26</v>
      </c>
      <c r="L2281" t="str">
        <f>LEFT(raw!M2281,8)</f>
        <v>09:00:00</v>
      </c>
      <c r="M2281" t="s">
        <v>20</v>
      </c>
      <c r="N2281" t="s">
        <v>31</v>
      </c>
      <c r="O2281" t="s">
        <v>31</v>
      </c>
      <c r="P2281" s="2">
        <f t="shared" si="210"/>
        <v>44553</v>
      </c>
      <c r="Q2281" s="3">
        <f t="shared" si="211"/>
        <v>44561</v>
      </c>
      <c r="R2281" t="str">
        <f t="shared" si="212"/>
        <v>Attendance</v>
      </c>
      <c r="S2281" t="str">
        <f t="shared" si="213"/>
        <v>On Time</v>
      </c>
      <c r="T2281" t="str">
        <f>IF(R2281="Permit", J2281, IF(G2281="","NA CO", IF(G2281="00:00:00","NA CO", IF(G2281&lt;E2281,"Early",IF(I2281*1440&gt;=parameter!$C$4,"Overtime","On Time CO")))))</f>
        <v>On Time CO</v>
      </c>
      <c r="U2281" t="str">
        <f t="shared" si="214"/>
        <v/>
      </c>
      <c r="V2281" t="str">
        <f t="shared" si="215"/>
        <v/>
      </c>
    </row>
    <row r="2282" spans="1:22" x14ac:dyDescent="0.3">
      <c r="A2282" t="s">
        <v>558</v>
      </c>
      <c r="B2282" t="s">
        <v>559</v>
      </c>
      <c r="C2282" t="str">
        <f>LEFT(raw!D2282,10)</f>
        <v>2021-12-24</v>
      </c>
      <c r="D2282" t="str">
        <f>LEFT(raw!E2282,8)</f>
        <v>08:30:00</v>
      </c>
      <c r="E2282" t="str">
        <f>LEFT(raw!F2282,8)</f>
        <v>17:30:00</v>
      </c>
      <c r="F2282" t="str">
        <f>LEFT(raw!G2282,8)</f>
        <v>07:33:07</v>
      </c>
      <c r="G2282" t="str">
        <f>LEFT(raw!H2282,8)</f>
        <v>17:30:12</v>
      </c>
      <c r="H2282" t="s">
        <v>19</v>
      </c>
      <c r="I2282" t="s">
        <v>20</v>
      </c>
      <c r="J2282" t="s">
        <v>25</v>
      </c>
      <c r="K2282" t="s">
        <v>26</v>
      </c>
      <c r="L2282" t="str">
        <f>LEFT(raw!M2282,8)</f>
        <v>09:00:00</v>
      </c>
      <c r="M2282" t="s">
        <v>20</v>
      </c>
      <c r="N2282" t="s">
        <v>31</v>
      </c>
      <c r="O2282" t="s">
        <v>31</v>
      </c>
      <c r="P2282" s="2">
        <f t="shared" si="210"/>
        <v>44554</v>
      </c>
      <c r="Q2282" s="3">
        <f t="shared" si="211"/>
        <v>44561</v>
      </c>
      <c r="R2282" t="str">
        <f t="shared" si="212"/>
        <v>Attendance</v>
      </c>
      <c r="S2282" t="str">
        <f t="shared" si="213"/>
        <v>On Time</v>
      </c>
      <c r="T2282" t="str">
        <f>IF(R2282="Permit", J2282, IF(G2282="","NA CO", IF(G2282="00:00:00","NA CO", IF(G2282&lt;E2282,"Early",IF(I2282*1440&gt;=parameter!$C$4,"Overtime","On Time CO")))))</f>
        <v>On Time CO</v>
      </c>
      <c r="U2282" t="str">
        <f t="shared" si="214"/>
        <v/>
      </c>
      <c r="V2282" t="str">
        <f t="shared" si="215"/>
        <v/>
      </c>
    </row>
    <row r="2283" spans="1:22" x14ac:dyDescent="0.3">
      <c r="A2283" t="s">
        <v>558</v>
      </c>
      <c r="B2283" t="s">
        <v>559</v>
      </c>
      <c r="C2283" t="str">
        <f>LEFT(raw!D2283,10)</f>
        <v>2021-12-29</v>
      </c>
      <c r="D2283" t="str">
        <f>LEFT(raw!E2283,8)</f>
        <v>08:30:00</v>
      </c>
      <c r="E2283" t="str">
        <f>LEFT(raw!F2283,8)</f>
        <v>17:30:00</v>
      </c>
      <c r="F2283" t="str">
        <f>LEFT(raw!G2283,8)</f>
        <v>07:15:32</v>
      </c>
      <c r="G2283" t="str">
        <f>LEFT(raw!H2283,8)</f>
        <v>18:35:29</v>
      </c>
      <c r="H2283" t="s">
        <v>19</v>
      </c>
      <c r="I2283" t="s">
        <v>20</v>
      </c>
      <c r="J2283" t="s">
        <v>25</v>
      </c>
      <c r="K2283" t="s">
        <v>26</v>
      </c>
      <c r="L2283" t="str">
        <f>LEFT(raw!M2283,8)</f>
        <v>09:00:00</v>
      </c>
      <c r="M2283" t="s">
        <v>20</v>
      </c>
      <c r="N2283" t="s">
        <v>31</v>
      </c>
      <c r="O2283" t="s">
        <v>31</v>
      </c>
      <c r="P2283" s="2">
        <f t="shared" si="210"/>
        <v>44559</v>
      </c>
      <c r="Q2283" s="3">
        <f t="shared" si="211"/>
        <v>44561</v>
      </c>
      <c r="R2283" t="str">
        <f t="shared" si="212"/>
        <v>Attendance</v>
      </c>
      <c r="S2283" t="str">
        <f t="shared" si="213"/>
        <v>On Time</v>
      </c>
      <c r="T2283" t="str">
        <f>IF(R2283="Permit", J2283, IF(G2283="","NA CO", IF(G2283="00:00:00","NA CO", IF(G2283&lt;E2283,"Early",IF(I2283*1440&gt;=parameter!$C$4,"Overtime","On Time CO")))))</f>
        <v>On Time CO</v>
      </c>
      <c r="U2283" t="str">
        <f t="shared" si="214"/>
        <v/>
      </c>
      <c r="V2283" t="str">
        <f t="shared" si="215"/>
        <v/>
      </c>
    </row>
    <row r="2284" spans="1:22" x14ac:dyDescent="0.3">
      <c r="A2284" t="s">
        <v>558</v>
      </c>
      <c r="B2284" t="s">
        <v>559</v>
      </c>
      <c r="C2284" t="str">
        <f>LEFT(raw!D2284,10)</f>
        <v>2021-12-30</v>
      </c>
      <c r="D2284" t="str">
        <f>LEFT(raw!E2284,8)</f>
        <v>08:30:00</v>
      </c>
      <c r="E2284" t="str">
        <f>LEFT(raw!F2284,8)</f>
        <v>17:30:00</v>
      </c>
      <c r="F2284" t="str">
        <f>LEFT(raw!G2284,8)</f>
        <v>07:47:48</v>
      </c>
      <c r="G2284" t="str">
        <f>LEFT(raw!H2284,8)</f>
        <v>17:30:42</v>
      </c>
      <c r="H2284" t="s">
        <v>19</v>
      </c>
      <c r="I2284" t="s">
        <v>20</v>
      </c>
      <c r="J2284" t="s">
        <v>25</v>
      </c>
      <c r="K2284" t="s">
        <v>26</v>
      </c>
      <c r="L2284" t="str">
        <f>LEFT(raw!M2284,8)</f>
        <v>09:00:00</v>
      </c>
      <c r="M2284" t="s">
        <v>20</v>
      </c>
      <c r="N2284" t="s">
        <v>31</v>
      </c>
      <c r="O2284" t="s">
        <v>31</v>
      </c>
      <c r="P2284" s="2">
        <f t="shared" si="210"/>
        <v>44560</v>
      </c>
      <c r="Q2284" s="3">
        <f t="shared" si="211"/>
        <v>44561</v>
      </c>
      <c r="R2284" t="str">
        <f t="shared" si="212"/>
        <v>Attendance</v>
      </c>
      <c r="S2284" t="str">
        <f t="shared" si="213"/>
        <v>On Time</v>
      </c>
      <c r="T2284" t="str">
        <f>IF(R2284="Permit", J2284, IF(G2284="","NA CO", IF(G2284="00:00:00","NA CO", IF(G2284&lt;E2284,"Early",IF(I2284*1440&gt;=parameter!$C$4,"Overtime","On Time CO")))))</f>
        <v>On Time CO</v>
      </c>
      <c r="U2284" t="str">
        <f t="shared" si="214"/>
        <v/>
      </c>
      <c r="V2284" t="str">
        <f t="shared" si="215"/>
        <v/>
      </c>
    </row>
    <row r="2285" spans="1:22" x14ac:dyDescent="0.3">
      <c r="A2285" t="s">
        <v>558</v>
      </c>
      <c r="B2285" t="s">
        <v>559</v>
      </c>
      <c r="C2285" t="str">
        <f>LEFT(raw!D2285,10)</f>
        <v>2021-12-31</v>
      </c>
      <c r="D2285" t="str">
        <f>LEFT(raw!E2285,8)</f>
        <v>08:30:00</v>
      </c>
      <c r="E2285" t="str">
        <f>LEFT(raw!F2285,8)</f>
        <v>17:30:00</v>
      </c>
      <c r="F2285" t="str">
        <f>LEFT(raw!G2285,8)</f>
        <v>07:01:56</v>
      </c>
      <c r="G2285" t="str">
        <f>LEFT(raw!H2285,8)</f>
        <v>16:03:57</v>
      </c>
      <c r="H2285" t="s">
        <v>19</v>
      </c>
      <c r="I2285" t="s">
        <v>20</v>
      </c>
      <c r="J2285" t="s">
        <v>25</v>
      </c>
      <c r="K2285" t="s">
        <v>26</v>
      </c>
      <c r="L2285" t="str">
        <f>LEFT(raw!M2285,8)</f>
        <v>09:00:00</v>
      </c>
      <c r="M2285" t="s">
        <v>20</v>
      </c>
      <c r="N2285" t="s">
        <v>31</v>
      </c>
      <c r="O2285" t="s">
        <v>31</v>
      </c>
      <c r="P2285" s="2">
        <f t="shared" si="210"/>
        <v>44561</v>
      </c>
      <c r="Q2285" s="3">
        <f t="shared" si="211"/>
        <v>44561</v>
      </c>
      <c r="R2285" t="str">
        <f t="shared" si="212"/>
        <v>Attendance</v>
      </c>
      <c r="S2285" t="str">
        <f t="shared" si="213"/>
        <v>On Time</v>
      </c>
      <c r="T2285" t="str">
        <f>IF(R2285="Permit", J2285, IF(G2285="","NA CO", IF(G2285="00:00:00","NA CO", IF(G2285&lt;E2285,"Early",IF(I2285*1440&gt;=parameter!$C$4,"Overtime","On Time CO")))))</f>
        <v>Early</v>
      </c>
      <c r="U2285" t="str">
        <f t="shared" si="214"/>
        <v/>
      </c>
      <c r="V2285" t="str">
        <f t="shared" si="215"/>
        <v/>
      </c>
    </row>
    <row r="2286" spans="1:22" x14ac:dyDescent="0.3">
      <c r="A2286" t="s">
        <v>561</v>
      </c>
      <c r="B2286" t="s">
        <v>562</v>
      </c>
      <c r="C2286" t="str">
        <f>LEFT(raw!D2286,10)</f>
        <v>2021-12-01</v>
      </c>
      <c r="D2286" t="str">
        <f>LEFT(raw!E2286,8)</f>
        <v>08:30:00</v>
      </c>
      <c r="E2286" t="str">
        <f>LEFT(raw!F2286,8)</f>
        <v>17:30:00</v>
      </c>
      <c r="F2286" t="str">
        <f>LEFT(raw!G2286,8)</f>
        <v>08:19:08</v>
      </c>
      <c r="G2286" t="str">
        <f>LEFT(raw!H2286,8)</f>
        <v>18:24:29</v>
      </c>
      <c r="H2286" t="s">
        <v>19</v>
      </c>
      <c r="I2286" t="s">
        <v>20</v>
      </c>
      <c r="J2286" t="s">
        <v>25</v>
      </c>
      <c r="K2286" t="s">
        <v>26</v>
      </c>
      <c r="L2286" t="str">
        <f>LEFT(raw!M2286,8)</f>
        <v>09:00:00</v>
      </c>
      <c r="M2286" t="s">
        <v>20</v>
      </c>
      <c r="N2286" t="s">
        <v>184</v>
      </c>
      <c r="O2286" t="s">
        <v>184</v>
      </c>
      <c r="P2286" s="2">
        <f t="shared" si="210"/>
        <v>44531</v>
      </c>
      <c r="Q2286" s="3">
        <f t="shared" si="211"/>
        <v>44561</v>
      </c>
      <c r="R2286" t="str">
        <f t="shared" si="212"/>
        <v>Attendance</v>
      </c>
      <c r="S2286" t="str">
        <f t="shared" si="213"/>
        <v>On Time</v>
      </c>
      <c r="T2286" t="str">
        <f>IF(R2286="Permit", J2286, IF(G2286="","NA CO", IF(G2286="00:00:00","NA CO", IF(G2286&lt;E2286,"Early",IF(I2286*1440&gt;=parameter!$C$4,"Overtime","On Time CO")))))</f>
        <v>On Time CO</v>
      </c>
      <c r="U2286" t="str">
        <f t="shared" si="214"/>
        <v/>
      </c>
      <c r="V2286" t="str">
        <f t="shared" si="215"/>
        <v/>
      </c>
    </row>
    <row r="2287" spans="1:22" x14ac:dyDescent="0.3">
      <c r="A2287" t="s">
        <v>561</v>
      </c>
      <c r="B2287" t="s">
        <v>562</v>
      </c>
      <c r="C2287" t="str">
        <f>LEFT(raw!D2287,10)</f>
        <v>2021-12-02</v>
      </c>
      <c r="D2287" t="str">
        <f>LEFT(raw!E2287,8)</f>
        <v>08:30:00</v>
      </c>
      <c r="E2287" t="str">
        <f>LEFT(raw!F2287,8)</f>
        <v>17:30:00</v>
      </c>
      <c r="F2287" t="str">
        <f>LEFT(raw!G2287,8)</f>
        <v>08:21:51</v>
      </c>
      <c r="G2287" t="str">
        <f>LEFT(raw!H2287,8)</f>
        <v>18:06:20</v>
      </c>
      <c r="H2287" t="s">
        <v>19</v>
      </c>
      <c r="I2287" t="s">
        <v>20</v>
      </c>
      <c r="J2287" t="s">
        <v>25</v>
      </c>
      <c r="K2287" t="s">
        <v>26</v>
      </c>
      <c r="L2287" t="str">
        <f>LEFT(raw!M2287,8)</f>
        <v>09:00:00</v>
      </c>
      <c r="M2287" t="s">
        <v>20</v>
      </c>
      <c r="N2287" t="s">
        <v>184</v>
      </c>
      <c r="O2287" t="s">
        <v>184</v>
      </c>
      <c r="P2287" s="2">
        <f t="shared" si="210"/>
        <v>44532</v>
      </c>
      <c r="Q2287" s="3">
        <f t="shared" si="211"/>
        <v>44561</v>
      </c>
      <c r="R2287" t="str">
        <f t="shared" si="212"/>
        <v>Attendance</v>
      </c>
      <c r="S2287" t="str">
        <f t="shared" si="213"/>
        <v>On Time</v>
      </c>
      <c r="T2287" t="str">
        <f>IF(R2287="Permit", J2287, IF(G2287="","NA CO", IF(G2287="00:00:00","NA CO", IF(G2287&lt;E2287,"Early",IF(I2287*1440&gt;=parameter!$C$4,"Overtime","On Time CO")))))</f>
        <v>On Time CO</v>
      </c>
      <c r="U2287" t="str">
        <f t="shared" si="214"/>
        <v/>
      </c>
      <c r="V2287" t="str">
        <f t="shared" si="215"/>
        <v/>
      </c>
    </row>
    <row r="2288" spans="1:22" x14ac:dyDescent="0.3">
      <c r="A2288" t="s">
        <v>561</v>
      </c>
      <c r="B2288" t="s">
        <v>562</v>
      </c>
      <c r="C2288" t="str">
        <f>LEFT(raw!D2288,10)</f>
        <v>2021-12-03</v>
      </c>
      <c r="D2288" t="str">
        <f>LEFT(raw!E2288,8)</f>
        <v>08:30:00</v>
      </c>
      <c r="E2288" t="str">
        <f>LEFT(raw!F2288,8)</f>
        <v>17:30:00</v>
      </c>
      <c r="F2288" t="str">
        <f>LEFT(raw!G2288,8)</f>
        <v>08:22:24</v>
      </c>
      <c r="G2288" t="str">
        <f>LEFT(raw!H2288,8)</f>
        <v>18:38:57</v>
      </c>
      <c r="H2288" t="s">
        <v>19</v>
      </c>
      <c r="I2288" t="s">
        <v>20</v>
      </c>
      <c r="J2288" t="s">
        <v>25</v>
      </c>
      <c r="K2288" t="s">
        <v>26</v>
      </c>
      <c r="L2288" t="str">
        <f>LEFT(raw!M2288,8)</f>
        <v>09:00:00</v>
      </c>
      <c r="M2288" t="s">
        <v>20</v>
      </c>
      <c r="N2288" t="s">
        <v>184</v>
      </c>
      <c r="O2288" t="s">
        <v>184</v>
      </c>
      <c r="P2288" s="2">
        <f t="shared" si="210"/>
        <v>44533</v>
      </c>
      <c r="Q2288" s="3">
        <f t="shared" si="211"/>
        <v>44561</v>
      </c>
      <c r="R2288" t="str">
        <f t="shared" si="212"/>
        <v>Attendance</v>
      </c>
      <c r="S2288" t="str">
        <f t="shared" si="213"/>
        <v>On Time</v>
      </c>
      <c r="T2288" t="str">
        <f>IF(R2288="Permit", J2288, IF(G2288="","NA CO", IF(G2288="00:00:00","NA CO", IF(G2288&lt;E2288,"Early",IF(I2288*1440&gt;=parameter!$C$4,"Overtime","On Time CO")))))</f>
        <v>On Time CO</v>
      </c>
      <c r="U2288" t="str">
        <f t="shared" si="214"/>
        <v/>
      </c>
      <c r="V2288" t="str">
        <f t="shared" si="215"/>
        <v/>
      </c>
    </row>
    <row r="2289" spans="1:22" x14ac:dyDescent="0.3">
      <c r="A2289" t="s">
        <v>561</v>
      </c>
      <c r="B2289" t="s">
        <v>562</v>
      </c>
      <c r="C2289" t="str">
        <f>LEFT(raw!D2289,10)</f>
        <v>2021-12-06</v>
      </c>
      <c r="D2289" t="str">
        <f>LEFT(raw!E2289,8)</f>
        <v>08:30:00</v>
      </c>
      <c r="E2289" t="str">
        <f>LEFT(raw!F2289,8)</f>
        <v>17:30:00</v>
      </c>
      <c r="F2289" t="str">
        <f>LEFT(raw!G2289,8)</f>
        <v>08:19:11</v>
      </c>
      <c r="G2289" t="str">
        <f>LEFT(raw!H2289,8)</f>
        <v>17:40:30</v>
      </c>
      <c r="H2289" t="s">
        <v>19</v>
      </c>
      <c r="I2289" t="s">
        <v>20</v>
      </c>
      <c r="J2289" t="s">
        <v>25</v>
      </c>
      <c r="K2289" t="s">
        <v>26</v>
      </c>
      <c r="L2289" t="str">
        <f>LEFT(raw!M2289,8)</f>
        <v>09:00:00</v>
      </c>
      <c r="M2289" t="s">
        <v>20</v>
      </c>
      <c r="N2289" t="s">
        <v>184</v>
      </c>
      <c r="O2289" t="s">
        <v>184</v>
      </c>
      <c r="P2289" s="2">
        <f t="shared" si="210"/>
        <v>44536</v>
      </c>
      <c r="Q2289" s="3">
        <f t="shared" si="211"/>
        <v>44561</v>
      </c>
      <c r="R2289" t="str">
        <f t="shared" si="212"/>
        <v>Attendance</v>
      </c>
      <c r="S2289" t="str">
        <f t="shared" si="213"/>
        <v>On Time</v>
      </c>
      <c r="T2289" t="str">
        <f>IF(R2289="Permit", J2289, IF(G2289="","NA CO", IF(G2289="00:00:00","NA CO", IF(G2289&lt;E2289,"Early",IF(I2289*1440&gt;=parameter!$C$4,"Overtime","On Time CO")))))</f>
        <v>On Time CO</v>
      </c>
      <c r="U2289" t="str">
        <f t="shared" si="214"/>
        <v/>
      </c>
      <c r="V2289" t="str">
        <f t="shared" si="215"/>
        <v/>
      </c>
    </row>
    <row r="2290" spans="1:22" x14ac:dyDescent="0.3">
      <c r="A2290" t="s">
        <v>561</v>
      </c>
      <c r="B2290" t="s">
        <v>562</v>
      </c>
      <c r="C2290" t="str">
        <f>LEFT(raw!D2290,10)</f>
        <v>2021-12-07</v>
      </c>
      <c r="D2290" t="str">
        <f>LEFT(raw!E2290,8)</f>
        <v>08:30:00</v>
      </c>
      <c r="E2290" t="str">
        <f>LEFT(raw!F2290,8)</f>
        <v>17:30:00</v>
      </c>
      <c r="F2290" t="str">
        <f>LEFT(raw!G2290,8)</f>
        <v>08:28:11</v>
      </c>
      <c r="G2290" t="str">
        <f>LEFT(raw!H2290,8)</f>
        <v>18:53:43</v>
      </c>
      <c r="H2290" t="s">
        <v>19</v>
      </c>
      <c r="I2290" t="s">
        <v>20</v>
      </c>
      <c r="J2290" t="s">
        <v>25</v>
      </c>
      <c r="K2290" t="s">
        <v>26</v>
      </c>
      <c r="L2290" t="str">
        <f>LEFT(raw!M2290,8)</f>
        <v>09:00:00</v>
      </c>
      <c r="M2290" t="s">
        <v>20</v>
      </c>
      <c r="N2290" t="s">
        <v>184</v>
      </c>
      <c r="O2290" t="s">
        <v>184</v>
      </c>
      <c r="P2290" s="2">
        <f t="shared" si="210"/>
        <v>44537</v>
      </c>
      <c r="Q2290" s="3">
        <f t="shared" si="211"/>
        <v>44561</v>
      </c>
      <c r="R2290" t="str">
        <f t="shared" si="212"/>
        <v>Attendance</v>
      </c>
      <c r="S2290" t="str">
        <f t="shared" si="213"/>
        <v>On Time</v>
      </c>
      <c r="T2290" t="str">
        <f>IF(R2290="Permit", J2290, IF(G2290="","NA CO", IF(G2290="00:00:00","NA CO", IF(G2290&lt;E2290,"Early",IF(I2290*1440&gt;=parameter!$C$4,"Overtime","On Time CO")))))</f>
        <v>On Time CO</v>
      </c>
      <c r="U2290" t="str">
        <f t="shared" si="214"/>
        <v/>
      </c>
      <c r="V2290" t="str">
        <f t="shared" si="215"/>
        <v/>
      </c>
    </row>
    <row r="2291" spans="1:22" x14ac:dyDescent="0.3">
      <c r="A2291" t="s">
        <v>561</v>
      </c>
      <c r="B2291" t="s">
        <v>562</v>
      </c>
      <c r="C2291" t="str">
        <f>LEFT(raw!D2291,10)</f>
        <v>2021-12-08</v>
      </c>
      <c r="D2291" t="str">
        <f>LEFT(raw!E2291,8)</f>
        <v>08:30:00</v>
      </c>
      <c r="E2291" t="str">
        <f>LEFT(raw!F2291,8)</f>
        <v>17:30:00</v>
      </c>
      <c r="F2291" t="str">
        <f>LEFT(raw!G2291,8)</f>
        <v>08:19:02</v>
      </c>
      <c r="G2291" t="str">
        <f>LEFT(raw!H2291,8)</f>
        <v>18:30:36</v>
      </c>
      <c r="H2291" t="s">
        <v>19</v>
      </c>
      <c r="I2291" t="s">
        <v>20</v>
      </c>
      <c r="J2291" t="s">
        <v>25</v>
      </c>
      <c r="K2291" t="s">
        <v>26</v>
      </c>
      <c r="L2291" t="str">
        <f>LEFT(raw!M2291,8)</f>
        <v>09:00:00</v>
      </c>
      <c r="M2291" t="s">
        <v>20</v>
      </c>
      <c r="N2291" t="s">
        <v>184</v>
      </c>
      <c r="O2291" t="s">
        <v>184</v>
      </c>
      <c r="P2291" s="2">
        <f t="shared" si="210"/>
        <v>44538</v>
      </c>
      <c r="Q2291" s="3">
        <f t="shared" si="211"/>
        <v>44561</v>
      </c>
      <c r="R2291" t="str">
        <f t="shared" si="212"/>
        <v>Attendance</v>
      </c>
      <c r="S2291" t="str">
        <f t="shared" si="213"/>
        <v>On Time</v>
      </c>
      <c r="T2291" t="str">
        <f>IF(R2291="Permit", J2291, IF(G2291="","NA CO", IF(G2291="00:00:00","NA CO", IF(G2291&lt;E2291,"Early",IF(I2291*1440&gt;=parameter!$C$4,"Overtime","On Time CO")))))</f>
        <v>On Time CO</v>
      </c>
      <c r="U2291" t="str">
        <f t="shared" si="214"/>
        <v/>
      </c>
      <c r="V2291" t="str">
        <f t="shared" si="215"/>
        <v/>
      </c>
    </row>
    <row r="2292" spans="1:22" x14ac:dyDescent="0.3">
      <c r="A2292" t="s">
        <v>561</v>
      </c>
      <c r="B2292" t="s">
        <v>562</v>
      </c>
      <c r="C2292" t="str">
        <f>LEFT(raw!D2292,10)</f>
        <v>2021-12-09</v>
      </c>
      <c r="D2292" t="str">
        <f>LEFT(raw!E2292,8)</f>
        <v>08:30:00</v>
      </c>
      <c r="E2292" t="str">
        <f>LEFT(raw!F2292,8)</f>
        <v>17:30:00</v>
      </c>
      <c r="F2292" t="str">
        <f>LEFT(raw!G2292,8)</f>
        <v>08:21:20</v>
      </c>
      <c r="G2292" t="str">
        <f>LEFT(raw!H2292,8)</f>
        <v>18:42:01</v>
      </c>
      <c r="H2292" t="s">
        <v>19</v>
      </c>
      <c r="I2292" t="s">
        <v>20</v>
      </c>
      <c r="J2292" t="s">
        <v>25</v>
      </c>
      <c r="K2292" t="s">
        <v>26</v>
      </c>
      <c r="L2292" t="str">
        <f>LEFT(raw!M2292,8)</f>
        <v>09:00:00</v>
      </c>
      <c r="M2292" t="s">
        <v>20</v>
      </c>
      <c r="N2292" t="s">
        <v>184</v>
      </c>
      <c r="O2292" t="s">
        <v>184</v>
      </c>
      <c r="P2292" s="2">
        <f t="shared" si="210"/>
        <v>44539</v>
      </c>
      <c r="Q2292" s="3">
        <f t="shared" si="211"/>
        <v>44561</v>
      </c>
      <c r="R2292" t="str">
        <f t="shared" si="212"/>
        <v>Attendance</v>
      </c>
      <c r="S2292" t="str">
        <f t="shared" si="213"/>
        <v>On Time</v>
      </c>
      <c r="T2292" t="str">
        <f>IF(R2292="Permit", J2292, IF(G2292="","NA CO", IF(G2292="00:00:00","NA CO", IF(G2292&lt;E2292,"Early",IF(I2292*1440&gt;=parameter!$C$4,"Overtime","On Time CO")))))</f>
        <v>On Time CO</v>
      </c>
      <c r="U2292" t="str">
        <f t="shared" si="214"/>
        <v/>
      </c>
      <c r="V2292" t="str">
        <f t="shared" si="215"/>
        <v/>
      </c>
    </row>
    <row r="2293" spans="1:22" x14ac:dyDescent="0.3">
      <c r="A2293" t="s">
        <v>561</v>
      </c>
      <c r="B2293" t="s">
        <v>562</v>
      </c>
      <c r="C2293" t="str">
        <f>LEFT(raw!D2293,10)</f>
        <v>2021-12-10</v>
      </c>
      <c r="D2293" t="str">
        <f>LEFT(raw!E2293,8)</f>
        <v>08:30:00</v>
      </c>
      <c r="E2293" t="str">
        <f>LEFT(raw!F2293,8)</f>
        <v>17:30:00</v>
      </c>
      <c r="F2293" t="str">
        <f>LEFT(raw!G2293,8)</f>
        <v>08:22:26</v>
      </c>
      <c r="G2293" t="str">
        <f>LEFT(raw!H2293,8)</f>
        <v>19:05:06</v>
      </c>
      <c r="H2293" t="s">
        <v>19</v>
      </c>
      <c r="I2293" t="s">
        <v>20</v>
      </c>
      <c r="J2293" t="s">
        <v>25</v>
      </c>
      <c r="K2293" t="s">
        <v>26</v>
      </c>
      <c r="L2293" t="str">
        <f>LEFT(raw!M2293,8)</f>
        <v>09:00:00</v>
      </c>
      <c r="M2293" t="s">
        <v>20</v>
      </c>
      <c r="N2293" t="s">
        <v>184</v>
      </c>
      <c r="O2293" t="s">
        <v>184</v>
      </c>
      <c r="P2293" s="2">
        <f t="shared" si="210"/>
        <v>44540</v>
      </c>
      <c r="Q2293" s="3">
        <f t="shared" si="211"/>
        <v>44561</v>
      </c>
      <c r="R2293" t="str">
        <f t="shared" si="212"/>
        <v>Attendance</v>
      </c>
      <c r="S2293" t="str">
        <f t="shared" si="213"/>
        <v>On Time</v>
      </c>
      <c r="T2293" t="str">
        <f>IF(R2293="Permit", J2293, IF(G2293="","NA CO", IF(G2293="00:00:00","NA CO", IF(G2293&lt;E2293,"Early",IF(I2293*1440&gt;=parameter!$C$4,"Overtime","On Time CO")))))</f>
        <v>On Time CO</v>
      </c>
      <c r="U2293" t="str">
        <f t="shared" si="214"/>
        <v/>
      </c>
      <c r="V2293" t="str">
        <f t="shared" si="215"/>
        <v/>
      </c>
    </row>
    <row r="2294" spans="1:22" x14ac:dyDescent="0.3">
      <c r="A2294" t="s">
        <v>561</v>
      </c>
      <c r="B2294" t="s">
        <v>562</v>
      </c>
      <c r="C2294" t="str">
        <f>LEFT(raw!D2294,10)</f>
        <v>2021-12-13</v>
      </c>
      <c r="D2294" t="str">
        <f>LEFT(raw!E2294,8)</f>
        <v>08:30:00</v>
      </c>
      <c r="E2294" t="str">
        <f>LEFT(raw!F2294,8)</f>
        <v>17:30:00</v>
      </c>
      <c r="F2294" t="str">
        <f>LEFT(raw!G2294,8)</f>
        <v>08:27:11</v>
      </c>
      <c r="G2294" t="str">
        <f>LEFT(raw!H2294,8)</f>
        <v>17:34:45</v>
      </c>
      <c r="H2294" t="s">
        <v>19</v>
      </c>
      <c r="I2294" t="s">
        <v>20</v>
      </c>
      <c r="J2294" t="s">
        <v>25</v>
      </c>
      <c r="K2294" t="s">
        <v>26</v>
      </c>
      <c r="L2294" t="str">
        <f>LEFT(raw!M2294,8)</f>
        <v>09:00:00</v>
      </c>
      <c r="M2294" t="s">
        <v>20</v>
      </c>
      <c r="N2294" t="s">
        <v>184</v>
      </c>
      <c r="O2294" t="s">
        <v>184</v>
      </c>
      <c r="P2294" s="2">
        <f t="shared" si="210"/>
        <v>44543</v>
      </c>
      <c r="Q2294" s="3">
        <f t="shared" si="211"/>
        <v>44561</v>
      </c>
      <c r="R2294" t="str">
        <f t="shared" si="212"/>
        <v>Attendance</v>
      </c>
      <c r="S2294" t="str">
        <f t="shared" si="213"/>
        <v>On Time</v>
      </c>
      <c r="T2294" t="str">
        <f>IF(R2294="Permit", J2294, IF(G2294="","NA CO", IF(G2294="00:00:00","NA CO", IF(G2294&lt;E2294,"Early",IF(I2294*1440&gt;=parameter!$C$4,"Overtime","On Time CO")))))</f>
        <v>On Time CO</v>
      </c>
      <c r="U2294" t="str">
        <f t="shared" si="214"/>
        <v/>
      </c>
      <c r="V2294" t="str">
        <f t="shared" si="215"/>
        <v/>
      </c>
    </row>
    <row r="2295" spans="1:22" x14ac:dyDescent="0.3">
      <c r="A2295" t="s">
        <v>561</v>
      </c>
      <c r="B2295" t="s">
        <v>562</v>
      </c>
      <c r="C2295" t="str">
        <f>LEFT(raw!D2295,10)</f>
        <v>2021-12-14</v>
      </c>
      <c r="D2295" t="str">
        <f>LEFT(raw!E2295,8)</f>
        <v>08:30:00</v>
      </c>
      <c r="E2295" t="str">
        <f>LEFT(raw!F2295,8)</f>
        <v>17:30:00</v>
      </c>
      <c r="F2295" t="str">
        <f>LEFT(raw!G2295,8)</f>
        <v>08:18:52</v>
      </c>
      <c r="G2295" t="str">
        <f>LEFT(raw!H2295,8)</f>
        <v>18:43:03</v>
      </c>
      <c r="H2295" t="s">
        <v>19</v>
      </c>
      <c r="I2295" t="s">
        <v>20</v>
      </c>
      <c r="J2295" t="s">
        <v>25</v>
      </c>
      <c r="K2295" t="s">
        <v>26</v>
      </c>
      <c r="L2295" t="str">
        <f>LEFT(raw!M2295,8)</f>
        <v>09:00:00</v>
      </c>
      <c r="M2295" t="s">
        <v>20</v>
      </c>
      <c r="N2295" t="s">
        <v>184</v>
      </c>
      <c r="O2295" t="s">
        <v>184</v>
      </c>
      <c r="P2295" s="2">
        <f t="shared" si="210"/>
        <v>44544</v>
      </c>
      <c r="Q2295" s="3">
        <f t="shared" si="211"/>
        <v>44561</v>
      </c>
      <c r="R2295" t="str">
        <f t="shared" si="212"/>
        <v>Attendance</v>
      </c>
      <c r="S2295" t="str">
        <f t="shared" si="213"/>
        <v>On Time</v>
      </c>
      <c r="T2295" t="str">
        <f>IF(R2295="Permit", J2295, IF(G2295="","NA CO", IF(G2295="00:00:00","NA CO", IF(G2295&lt;E2295,"Early",IF(I2295*1440&gt;=parameter!$C$4,"Overtime","On Time CO")))))</f>
        <v>On Time CO</v>
      </c>
      <c r="U2295" t="str">
        <f t="shared" si="214"/>
        <v/>
      </c>
      <c r="V2295" t="str">
        <f t="shared" si="215"/>
        <v/>
      </c>
    </row>
    <row r="2296" spans="1:22" x14ac:dyDescent="0.3">
      <c r="A2296" t="s">
        <v>561</v>
      </c>
      <c r="B2296" t="s">
        <v>562</v>
      </c>
      <c r="C2296" t="str">
        <f>LEFT(raw!D2296,10)</f>
        <v>2021-12-15</v>
      </c>
      <c r="D2296" t="str">
        <f>LEFT(raw!E2296,8)</f>
        <v>08:30:00</v>
      </c>
      <c r="E2296" t="str">
        <f>LEFT(raw!F2296,8)</f>
        <v>17:30:00</v>
      </c>
      <c r="F2296" t="str">
        <f>LEFT(raw!G2296,8)</f>
        <v>08:20:47</v>
      </c>
      <c r="G2296" t="str">
        <f>LEFT(raw!H2296,8)</f>
        <v>18:35:58</v>
      </c>
      <c r="H2296" t="s">
        <v>19</v>
      </c>
      <c r="I2296" t="s">
        <v>20</v>
      </c>
      <c r="J2296" t="s">
        <v>25</v>
      </c>
      <c r="K2296" t="s">
        <v>26</v>
      </c>
      <c r="L2296" t="str">
        <f>LEFT(raw!M2296,8)</f>
        <v>09:00:00</v>
      </c>
      <c r="M2296" t="s">
        <v>20</v>
      </c>
      <c r="N2296" t="s">
        <v>184</v>
      </c>
      <c r="O2296" t="s">
        <v>184</v>
      </c>
      <c r="P2296" s="2">
        <f t="shared" si="210"/>
        <v>44545</v>
      </c>
      <c r="Q2296" s="3">
        <f t="shared" si="211"/>
        <v>44561</v>
      </c>
      <c r="R2296" t="str">
        <f t="shared" si="212"/>
        <v>Attendance</v>
      </c>
      <c r="S2296" t="str">
        <f t="shared" si="213"/>
        <v>On Time</v>
      </c>
      <c r="T2296" t="str">
        <f>IF(R2296="Permit", J2296, IF(G2296="","NA CO", IF(G2296="00:00:00","NA CO", IF(G2296&lt;E2296,"Early",IF(I2296*1440&gt;=parameter!$C$4,"Overtime","On Time CO")))))</f>
        <v>On Time CO</v>
      </c>
      <c r="U2296" t="str">
        <f t="shared" si="214"/>
        <v/>
      </c>
      <c r="V2296" t="str">
        <f t="shared" si="215"/>
        <v/>
      </c>
    </row>
    <row r="2297" spans="1:22" x14ac:dyDescent="0.3">
      <c r="A2297" t="s">
        <v>561</v>
      </c>
      <c r="B2297" t="s">
        <v>562</v>
      </c>
      <c r="C2297" t="str">
        <f>LEFT(raw!D2297,10)</f>
        <v>2021-12-16</v>
      </c>
      <c r="D2297" t="str">
        <f>LEFT(raw!E2297,8)</f>
        <v>08:30:00</v>
      </c>
      <c r="E2297" t="str">
        <f>LEFT(raw!F2297,8)</f>
        <v>17:30:00</v>
      </c>
      <c r="F2297" t="str">
        <f>LEFT(raw!G2297,8)</f>
        <v>08:22:44</v>
      </c>
      <c r="G2297" t="str">
        <f>LEFT(raw!H2297,8)</f>
        <v>18:29:12</v>
      </c>
      <c r="H2297" t="s">
        <v>19</v>
      </c>
      <c r="I2297" t="s">
        <v>20</v>
      </c>
      <c r="J2297" t="s">
        <v>25</v>
      </c>
      <c r="K2297" t="s">
        <v>26</v>
      </c>
      <c r="L2297" t="str">
        <f>LEFT(raw!M2297,8)</f>
        <v>09:00:00</v>
      </c>
      <c r="M2297" t="s">
        <v>20</v>
      </c>
      <c r="N2297" t="s">
        <v>184</v>
      </c>
      <c r="O2297" t="s">
        <v>184</v>
      </c>
      <c r="P2297" s="2">
        <f t="shared" si="210"/>
        <v>44546</v>
      </c>
      <c r="Q2297" s="3">
        <f t="shared" si="211"/>
        <v>44561</v>
      </c>
      <c r="R2297" t="str">
        <f t="shared" si="212"/>
        <v>Attendance</v>
      </c>
      <c r="S2297" t="str">
        <f t="shared" si="213"/>
        <v>On Time</v>
      </c>
      <c r="T2297" t="str">
        <f>IF(R2297="Permit", J2297, IF(G2297="","NA CO", IF(G2297="00:00:00","NA CO", IF(G2297&lt;E2297,"Early",IF(I2297*1440&gt;=parameter!$C$4,"Overtime","On Time CO")))))</f>
        <v>On Time CO</v>
      </c>
      <c r="U2297" t="str">
        <f t="shared" si="214"/>
        <v/>
      </c>
      <c r="V2297" t="str">
        <f t="shared" si="215"/>
        <v/>
      </c>
    </row>
    <row r="2298" spans="1:22" x14ac:dyDescent="0.3">
      <c r="A2298" t="s">
        <v>561</v>
      </c>
      <c r="B2298" t="s">
        <v>562</v>
      </c>
      <c r="C2298" t="str">
        <f>LEFT(raw!D2298,10)</f>
        <v>2021-12-17</v>
      </c>
      <c r="D2298" t="str">
        <f>LEFT(raw!E2298,8)</f>
        <v>08:30:00</v>
      </c>
      <c r="E2298" t="str">
        <f>LEFT(raw!F2298,8)</f>
        <v>17:30:00</v>
      </c>
      <c r="F2298" t="str">
        <f>LEFT(raw!G2298,8)</f>
        <v>08:22:23</v>
      </c>
      <c r="G2298" t="str">
        <f>LEFT(raw!H2298,8)</f>
        <v>17:53:17</v>
      </c>
      <c r="H2298" t="s">
        <v>19</v>
      </c>
      <c r="I2298" t="s">
        <v>20</v>
      </c>
      <c r="J2298" t="s">
        <v>25</v>
      </c>
      <c r="K2298" t="s">
        <v>26</v>
      </c>
      <c r="L2298" t="str">
        <f>LEFT(raw!M2298,8)</f>
        <v>09:00:00</v>
      </c>
      <c r="M2298" t="s">
        <v>20</v>
      </c>
      <c r="N2298" t="s">
        <v>184</v>
      </c>
      <c r="O2298" t="s">
        <v>184</v>
      </c>
      <c r="P2298" s="2">
        <f t="shared" si="210"/>
        <v>44547</v>
      </c>
      <c r="Q2298" s="3">
        <f t="shared" si="211"/>
        <v>44561</v>
      </c>
      <c r="R2298" t="str">
        <f t="shared" si="212"/>
        <v>Attendance</v>
      </c>
      <c r="S2298" t="str">
        <f t="shared" si="213"/>
        <v>On Time</v>
      </c>
      <c r="T2298" t="str">
        <f>IF(R2298="Permit", J2298, IF(G2298="","NA CO", IF(G2298="00:00:00","NA CO", IF(G2298&lt;E2298,"Early",IF(I2298*1440&gt;=parameter!$C$4,"Overtime","On Time CO")))))</f>
        <v>On Time CO</v>
      </c>
      <c r="U2298" t="str">
        <f t="shared" si="214"/>
        <v/>
      </c>
      <c r="V2298" t="str">
        <f t="shared" si="215"/>
        <v/>
      </c>
    </row>
    <row r="2299" spans="1:22" x14ac:dyDescent="0.3">
      <c r="A2299" t="s">
        <v>561</v>
      </c>
      <c r="B2299" t="s">
        <v>562</v>
      </c>
      <c r="C2299" t="str">
        <f>LEFT(raw!D2299,10)</f>
        <v>2021-12-20</v>
      </c>
      <c r="D2299" t="str">
        <f>LEFT(raw!E2299,8)</f>
        <v>08:30:00</v>
      </c>
      <c r="E2299" t="str">
        <f>LEFT(raw!F2299,8)</f>
        <v>17:30:00</v>
      </c>
      <c r="F2299" t="str">
        <f>LEFT(raw!G2299,8)</f>
        <v>08:22:51</v>
      </c>
      <c r="G2299" t="str">
        <f>LEFT(raw!H2299,8)</f>
        <v>18:21:45</v>
      </c>
      <c r="H2299" t="s">
        <v>19</v>
      </c>
      <c r="I2299" t="s">
        <v>20</v>
      </c>
      <c r="J2299" t="s">
        <v>25</v>
      </c>
      <c r="K2299" t="s">
        <v>26</v>
      </c>
      <c r="L2299" t="str">
        <f>LEFT(raw!M2299,8)</f>
        <v>09:00:00</v>
      </c>
      <c r="M2299" t="s">
        <v>20</v>
      </c>
      <c r="N2299" t="s">
        <v>184</v>
      </c>
      <c r="O2299" t="s">
        <v>184</v>
      </c>
      <c r="P2299" s="2">
        <f t="shared" si="210"/>
        <v>44550</v>
      </c>
      <c r="Q2299" s="3">
        <f t="shared" si="211"/>
        <v>44561</v>
      </c>
      <c r="R2299" t="str">
        <f t="shared" si="212"/>
        <v>Attendance</v>
      </c>
      <c r="S2299" t="str">
        <f t="shared" si="213"/>
        <v>On Time</v>
      </c>
      <c r="T2299" t="str">
        <f>IF(R2299="Permit", J2299, IF(G2299="","NA CO", IF(G2299="00:00:00","NA CO", IF(G2299&lt;E2299,"Early",IF(I2299*1440&gt;=parameter!$C$4,"Overtime","On Time CO")))))</f>
        <v>On Time CO</v>
      </c>
      <c r="U2299" t="str">
        <f t="shared" si="214"/>
        <v/>
      </c>
      <c r="V2299" t="str">
        <f t="shared" si="215"/>
        <v/>
      </c>
    </row>
    <row r="2300" spans="1:22" x14ac:dyDescent="0.3">
      <c r="A2300" t="s">
        <v>561</v>
      </c>
      <c r="B2300" t="s">
        <v>562</v>
      </c>
      <c r="C2300" t="str">
        <f>LEFT(raw!D2300,10)</f>
        <v>2021-12-21</v>
      </c>
      <c r="D2300" t="str">
        <f>LEFT(raw!E2300,8)</f>
        <v>08:30:00</v>
      </c>
      <c r="E2300" t="str">
        <f>LEFT(raw!F2300,8)</f>
        <v>17:30:00</v>
      </c>
      <c r="F2300" t="str">
        <f>LEFT(raw!G2300,8)</f>
        <v>08:23:43</v>
      </c>
      <c r="G2300" t="str">
        <f>LEFT(raw!H2300,8)</f>
        <v>18:53:16</v>
      </c>
      <c r="H2300" t="s">
        <v>19</v>
      </c>
      <c r="I2300" t="s">
        <v>20</v>
      </c>
      <c r="J2300" t="s">
        <v>25</v>
      </c>
      <c r="K2300" t="s">
        <v>26</v>
      </c>
      <c r="L2300" t="str">
        <f>LEFT(raw!M2300,8)</f>
        <v>09:00:00</v>
      </c>
      <c r="M2300" t="s">
        <v>20</v>
      </c>
      <c r="N2300" t="s">
        <v>184</v>
      </c>
      <c r="O2300" t="s">
        <v>184</v>
      </c>
      <c r="P2300" s="2">
        <f t="shared" si="210"/>
        <v>44551</v>
      </c>
      <c r="Q2300" s="3">
        <f t="shared" si="211"/>
        <v>44561</v>
      </c>
      <c r="R2300" t="str">
        <f t="shared" si="212"/>
        <v>Attendance</v>
      </c>
      <c r="S2300" t="str">
        <f t="shared" si="213"/>
        <v>On Time</v>
      </c>
      <c r="T2300" t="str">
        <f>IF(R2300="Permit", J2300, IF(G2300="","NA CO", IF(G2300="00:00:00","NA CO", IF(G2300&lt;E2300,"Early",IF(I2300*1440&gt;=parameter!$C$4,"Overtime","On Time CO")))))</f>
        <v>On Time CO</v>
      </c>
      <c r="U2300" t="str">
        <f t="shared" si="214"/>
        <v/>
      </c>
      <c r="V2300" t="str">
        <f t="shared" si="215"/>
        <v/>
      </c>
    </row>
    <row r="2301" spans="1:22" x14ac:dyDescent="0.3">
      <c r="A2301" t="s">
        <v>561</v>
      </c>
      <c r="B2301" t="s">
        <v>562</v>
      </c>
      <c r="C2301" t="str">
        <f>LEFT(raw!D2301,10)</f>
        <v>2021-12-22</v>
      </c>
      <c r="D2301" t="str">
        <f>LEFT(raw!E2301,8)</f>
        <v>08:30:00</v>
      </c>
      <c r="E2301" t="str">
        <f>LEFT(raw!F2301,8)</f>
        <v>17:30:00</v>
      </c>
      <c r="F2301" t="str">
        <f>LEFT(raw!G2301,8)</f>
        <v>08:20:45</v>
      </c>
      <c r="G2301" t="str">
        <f>LEFT(raw!H2301,8)</f>
        <v>18:16:31</v>
      </c>
      <c r="H2301" t="s">
        <v>19</v>
      </c>
      <c r="I2301" t="s">
        <v>20</v>
      </c>
      <c r="J2301" t="s">
        <v>25</v>
      </c>
      <c r="K2301" t="s">
        <v>26</v>
      </c>
      <c r="L2301" t="str">
        <f>LEFT(raw!M2301,8)</f>
        <v>09:00:00</v>
      </c>
      <c r="M2301" t="s">
        <v>20</v>
      </c>
      <c r="N2301" t="s">
        <v>184</v>
      </c>
      <c r="O2301" t="s">
        <v>184</v>
      </c>
      <c r="P2301" s="2">
        <f t="shared" si="210"/>
        <v>44552</v>
      </c>
      <c r="Q2301" s="3">
        <f t="shared" si="211"/>
        <v>44561</v>
      </c>
      <c r="R2301" t="str">
        <f t="shared" si="212"/>
        <v>Attendance</v>
      </c>
      <c r="S2301" t="str">
        <f t="shared" si="213"/>
        <v>On Time</v>
      </c>
      <c r="T2301" t="str">
        <f>IF(R2301="Permit", J2301, IF(G2301="","NA CO", IF(G2301="00:00:00","NA CO", IF(G2301&lt;E2301,"Early",IF(I2301*1440&gt;=parameter!$C$4,"Overtime","On Time CO")))))</f>
        <v>On Time CO</v>
      </c>
      <c r="U2301" t="str">
        <f t="shared" si="214"/>
        <v/>
      </c>
      <c r="V2301" t="str">
        <f t="shared" si="215"/>
        <v/>
      </c>
    </row>
    <row r="2302" spans="1:22" x14ac:dyDescent="0.3">
      <c r="A2302" t="s">
        <v>561</v>
      </c>
      <c r="B2302" t="s">
        <v>562</v>
      </c>
      <c r="C2302" t="str">
        <f>LEFT(raw!D2302,10)</f>
        <v>2021-12-23</v>
      </c>
      <c r="D2302" t="str">
        <f>LEFT(raw!E2302,8)</f>
        <v>08:30:00</v>
      </c>
      <c r="E2302" t="str">
        <f>LEFT(raw!F2302,8)</f>
        <v>17:30:00</v>
      </c>
      <c r="F2302" t="str">
        <f>LEFT(raw!G2302,8)</f>
        <v>08:23:50</v>
      </c>
      <c r="G2302" t="str">
        <f>LEFT(raw!H2302,8)</f>
        <v>18:35:03</v>
      </c>
      <c r="H2302" t="s">
        <v>19</v>
      </c>
      <c r="I2302" t="s">
        <v>20</v>
      </c>
      <c r="J2302" t="s">
        <v>25</v>
      </c>
      <c r="K2302" t="s">
        <v>26</v>
      </c>
      <c r="L2302" t="str">
        <f>LEFT(raw!M2302,8)</f>
        <v>09:00:00</v>
      </c>
      <c r="M2302" t="s">
        <v>20</v>
      </c>
      <c r="N2302" t="s">
        <v>184</v>
      </c>
      <c r="O2302" t="s">
        <v>184</v>
      </c>
      <c r="P2302" s="2">
        <f t="shared" si="210"/>
        <v>44553</v>
      </c>
      <c r="Q2302" s="3">
        <f t="shared" si="211"/>
        <v>44561</v>
      </c>
      <c r="R2302" t="str">
        <f t="shared" si="212"/>
        <v>Attendance</v>
      </c>
      <c r="S2302" t="str">
        <f t="shared" si="213"/>
        <v>On Time</v>
      </c>
      <c r="T2302" t="str">
        <f>IF(R2302="Permit", J2302, IF(G2302="","NA CO", IF(G2302="00:00:00","NA CO", IF(G2302&lt;E2302,"Early",IF(I2302*1440&gt;=parameter!$C$4,"Overtime","On Time CO")))))</f>
        <v>On Time CO</v>
      </c>
      <c r="U2302" t="str">
        <f t="shared" si="214"/>
        <v/>
      </c>
      <c r="V2302" t="str">
        <f t="shared" si="215"/>
        <v/>
      </c>
    </row>
    <row r="2303" spans="1:22" x14ac:dyDescent="0.3">
      <c r="A2303" t="s">
        <v>561</v>
      </c>
      <c r="B2303" t="s">
        <v>562</v>
      </c>
      <c r="C2303" t="str">
        <f>LEFT(raw!D2303,10)</f>
        <v>2021-12-24</v>
      </c>
      <c r="D2303" t="str">
        <f>LEFT(raw!E2303,8)</f>
        <v>08:30:00</v>
      </c>
      <c r="E2303" t="str">
        <f>LEFT(raw!F2303,8)</f>
        <v>17:30:00</v>
      </c>
      <c r="F2303" t="str">
        <f>LEFT(raw!G2303,8)</f>
        <v>08:22:45</v>
      </c>
      <c r="G2303" t="str">
        <f>LEFT(raw!H2303,8)</f>
        <v>17:34:54</v>
      </c>
      <c r="H2303" t="s">
        <v>19</v>
      </c>
      <c r="I2303" t="s">
        <v>20</v>
      </c>
      <c r="J2303" t="s">
        <v>25</v>
      </c>
      <c r="K2303" t="s">
        <v>26</v>
      </c>
      <c r="L2303" t="str">
        <f>LEFT(raw!M2303,8)</f>
        <v>09:00:00</v>
      </c>
      <c r="M2303" t="s">
        <v>20</v>
      </c>
      <c r="N2303" t="s">
        <v>184</v>
      </c>
      <c r="O2303" t="s">
        <v>184</v>
      </c>
      <c r="P2303" s="2">
        <f t="shared" si="210"/>
        <v>44554</v>
      </c>
      <c r="Q2303" s="3">
        <f t="shared" si="211"/>
        <v>44561</v>
      </c>
      <c r="R2303" t="str">
        <f t="shared" si="212"/>
        <v>Attendance</v>
      </c>
      <c r="S2303" t="str">
        <f t="shared" si="213"/>
        <v>On Time</v>
      </c>
      <c r="T2303" t="str">
        <f>IF(R2303="Permit", J2303, IF(G2303="","NA CO", IF(G2303="00:00:00","NA CO", IF(G2303&lt;E2303,"Early",IF(I2303*1440&gt;=parameter!$C$4,"Overtime","On Time CO")))))</f>
        <v>On Time CO</v>
      </c>
      <c r="U2303" t="str">
        <f t="shared" si="214"/>
        <v/>
      </c>
      <c r="V2303" t="str">
        <f t="shared" si="215"/>
        <v/>
      </c>
    </row>
    <row r="2304" spans="1:22" x14ac:dyDescent="0.3">
      <c r="A2304" t="s">
        <v>561</v>
      </c>
      <c r="B2304" t="s">
        <v>562</v>
      </c>
      <c r="C2304" t="str">
        <f>LEFT(raw!D2304,10)</f>
        <v>2021-12-27</v>
      </c>
      <c r="D2304" t="str">
        <f>LEFT(raw!E2304,8)</f>
        <v>08:30:00</v>
      </c>
      <c r="E2304" t="str">
        <f>LEFT(raw!F2304,8)</f>
        <v>17:30:00</v>
      </c>
      <c r="F2304" t="str">
        <f>LEFT(raw!G2304,8)</f>
        <v>08:20:54</v>
      </c>
      <c r="G2304" t="str">
        <f>LEFT(raw!H2304,8)</f>
        <v>18:31:56</v>
      </c>
      <c r="H2304" t="s">
        <v>19</v>
      </c>
      <c r="I2304" t="s">
        <v>20</v>
      </c>
      <c r="J2304" t="s">
        <v>25</v>
      </c>
      <c r="K2304" t="s">
        <v>26</v>
      </c>
      <c r="L2304" t="str">
        <f>LEFT(raw!M2304,8)</f>
        <v>09:00:00</v>
      </c>
      <c r="M2304" t="s">
        <v>20</v>
      </c>
      <c r="N2304" t="s">
        <v>184</v>
      </c>
      <c r="O2304" t="s">
        <v>184</v>
      </c>
      <c r="P2304" s="2">
        <f t="shared" si="210"/>
        <v>44557</v>
      </c>
      <c r="Q2304" s="3">
        <f t="shared" si="211"/>
        <v>44561</v>
      </c>
      <c r="R2304" t="str">
        <f t="shared" si="212"/>
        <v>Attendance</v>
      </c>
      <c r="S2304" t="str">
        <f t="shared" si="213"/>
        <v>On Time</v>
      </c>
      <c r="T2304" t="str">
        <f>IF(R2304="Permit", J2304, IF(G2304="","NA CO", IF(G2304="00:00:00","NA CO", IF(G2304&lt;E2304,"Early",IF(I2304*1440&gt;=parameter!$C$4,"Overtime","On Time CO")))))</f>
        <v>On Time CO</v>
      </c>
      <c r="U2304" t="str">
        <f t="shared" si="214"/>
        <v/>
      </c>
      <c r="V2304" t="str">
        <f t="shared" si="215"/>
        <v/>
      </c>
    </row>
    <row r="2305" spans="1:22" x14ac:dyDescent="0.3">
      <c r="A2305" t="s">
        <v>561</v>
      </c>
      <c r="B2305" t="s">
        <v>562</v>
      </c>
      <c r="C2305" t="str">
        <f>LEFT(raw!D2305,10)</f>
        <v>2021-12-28</v>
      </c>
      <c r="D2305" t="str">
        <f>LEFT(raw!E2305,8)</f>
        <v>08:30:00</v>
      </c>
      <c r="E2305" t="str">
        <f>LEFT(raw!F2305,8)</f>
        <v>17:30:00</v>
      </c>
      <c r="F2305" t="str">
        <f>LEFT(raw!G2305,8)</f>
        <v>08:17:50</v>
      </c>
      <c r="G2305" t="str">
        <f>LEFT(raw!H2305,8)</f>
        <v>19:06:54</v>
      </c>
      <c r="H2305" t="s">
        <v>19</v>
      </c>
      <c r="I2305" t="s">
        <v>20</v>
      </c>
      <c r="J2305" t="s">
        <v>25</v>
      </c>
      <c r="K2305" t="s">
        <v>26</v>
      </c>
      <c r="L2305" t="str">
        <f>LEFT(raw!M2305,8)</f>
        <v>09:00:00</v>
      </c>
      <c r="M2305" t="s">
        <v>20</v>
      </c>
      <c r="N2305" t="s">
        <v>184</v>
      </c>
      <c r="O2305" t="s">
        <v>184</v>
      </c>
      <c r="P2305" s="2">
        <f t="shared" si="210"/>
        <v>44558</v>
      </c>
      <c r="Q2305" s="3">
        <f t="shared" si="211"/>
        <v>44561</v>
      </c>
      <c r="R2305" t="str">
        <f t="shared" si="212"/>
        <v>Attendance</v>
      </c>
      <c r="S2305" t="str">
        <f t="shared" si="213"/>
        <v>On Time</v>
      </c>
      <c r="T2305" t="str">
        <f>IF(R2305="Permit", J2305, IF(G2305="","NA CO", IF(G2305="00:00:00","NA CO", IF(G2305&lt;E2305,"Early",IF(I2305*1440&gt;=parameter!$C$4,"Overtime","On Time CO")))))</f>
        <v>On Time CO</v>
      </c>
      <c r="U2305" t="str">
        <f t="shared" si="214"/>
        <v/>
      </c>
      <c r="V2305" t="str">
        <f t="shared" si="215"/>
        <v/>
      </c>
    </row>
    <row r="2306" spans="1:22" x14ac:dyDescent="0.3">
      <c r="A2306" t="s">
        <v>561</v>
      </c>
      <c r="B2306" t="s">
        <v>562</v>
      </c>
      <c r="C2306" t="str">
        <f>LEFT(raw!D2306,10)</f>
        <v>2021-12-29</v>
      </c>
      <c r="D2306" t="str">
        <f>LEFT(raw!E2306,8)</f>
        <v>08:30:00</v>
      </c>
      <c r="E2306" t="str">
        <f>LEFT(raw!F2306,8)</f>
        <v>17:30:00</v>
      </c>
      <c r="F2306" t="str">
        <f>LEFT(raw!G2306,8)</f>
        <v>08:23:36</v>
      </c>
      <c r="G2306" t="str">
        <f>LEFT(raw!H2306,8)</f>
        <v>18:14:12</v>
      </c>
      <c r="H2306" t="s">
        <v>19</v>
      </c>
      <c r="I2306" t="s">
        <v>20</v>
      </c>
      <c r="J2306" t="s">
        <v>25</v>
      </c>
      <c r="K2306" t="s">
        <v>26</v>
      </c>
      <c r="L2306" t="str">
        <f>LEFT(raw!M2306,8)</f>
        <v>09:00:00</v>
      </c>
      <c r="M2306" t="s">
        <v>20</v>
      </c>
      <c r="N2306" t="s">
        <v>184</v>
      </c>
      <c r="O2306" t="s">
        <v>184</v>
      </c>
      <c r="P2306" s="2">
        <f t="shared" ref="P2306:P2369" si="216">DATE(LEFT(C2306,4),MID(C2306,6,2),RIGHT(C2306,2))</f>
        <v>44559</v>
      </c>
      <c r="Q2306" s="3">
        <f t="shared" si="211"/>
        <v>44561</v>
      </c>
      <c r="R2306" t="str">
        <f t="shared" si="212"/>
        <v>Attendance</v>
      </c>
      <c r="S2306" t="str">
        <f t="shared" si="213"/>
        <v>On Time</v>
      </c>
      <c r="T2306" t="str">
        <f>IF(R2306="Permit", J2306, IF(G2306="","NA CO", IF(G2306="00:00:00","NA CO", IF(G2306&lt;E2306,"Early",IF(I2306*1440&gt;=parameter!$C$4,"Overtime","On Time CO")))))</f>
        <v>On Time CO</v>
      </c>
      <c r="U2306" t="str">
        <f t="shared" si="214"/>
        <v/>
      </c>
      <c r="V2306" t="str">
        <f t="shared" si="215"/>
        <v/>
      </c>
    </row>
    <row r="2307" spans="1:22" x14ac:dyDescent="0.3">
      <c r="A2307" t="s">
        <v>561</v>
      </c>
      <c r="B2307" t="s">
        <v>562</v>
      </c>
      <c r="C2307" t="str">
        <f>LEFT(raw!D2307,10)</f>
        <v>2021-12-30</v>
      </c>
      <c r="D2307" t="str">
        <f>LEFT(raw!E2307,8)</f>
        <v>08:30:00</v>
      </c>
      <c r="E2307" t="str">
        <f>LEFT(raw!F2307,8)</f>
        <v>17:30:00</v>
      </c>
      <c r="F2307" t="str">
        <f>LEFT(raw!G2307,8)</f>
        <v>08:19:00</v>
      </c>
      <c r="G2307" t="str">
        <f>LEFT(raw!H2307,8)</f>
        <v>18:08:45</v>
      </c>
      <c r="H2307" t="s">
        <v>19</v>
      </c>
      <c r="I2307" t="s">
        <v>20</v>
      </c>
      <c r="J2307" t="s">
        <v>25</v>
      </c>
      <c r="K2307" t="s">
        <v>26</v>
      </c>
      <c r="L2307" t="str">
        <f>LEFT(raw!M2307,8)</f>
        <v>09:00:00</v>
      </c>
      <c r="M2307" t="s">
        <v>20</v>
      </c>
      <c r="N2307" t="s">
        <v>184</v>
      </c>
      <c r="O2307" t="s">
        <v>184</v>
      </c>
      <c r="P2307" s="2">
        <f t="shared" si="216"/>
        <v>44560</v>
      </c>
      <c r="Q2307" s="3">
        <f t="shared" ref="Q2307:Q2370" si="217">DATE(YEAR(P2307),MONTH(P2307)+1,1)-1</f>
        <v>44561</v>
      </c>
      <c r="R2307" t="str">
        <f t="shared" ref="R2307:R2370" si="218">IF(J2307="","Daily Journey",IF(J2307="On Time","Attendance",IF(J2307="Late","Attendance",IF(J2307="Pending/Rejected","Permit"))))</f>
        <v>Attendance</v>
      </c>
      <c r="S2307" t="str">
        <f t="shared" ref="S2307:S2370" si="219">IF(J2307="","On Time",IF(J2307="On Time","On Time",IF(J2307="Late","Late",IF(R2307="Permit", K2307))))</f>
        <v>On Time</v>
      </c>
      <c r="T2307" t="str">
        <f>IF(R2307="Permit", J2307, IF(G2307="","NA CO", IF(G2307="00:00:00","NA CO", IF(G2307&lt;E2307,"Early",IF(I2307*1440&gt;=parameter!$C$4,"Overtime","On Time CO")))))</f>
        <v>On Time CO</v>
      </c>
      <c r="U2307" t="str">
        <f t="shared" ref="U2307:U2370" si="220">IF(S2307="Late",I2307,"")</f>
        <v/>
      </c>
      <c r="V2307" t="str">
        <f t="shared" ref="V2307:V2370" si="221">IF(T2307="Overtime",M2307,"")</f>
        <v/>
      </c>
    </row>
    <row r="2308" spans="1:22" x14ac:dyDescent="0.3">
      <c r="A2308" t="s">
        <v>561</v>
      </c>
      <c r="B2308" t="s">
        <v>562</v>
      </c>
      <c r="C2308" t="str">
        <f>LEFT(raw!D2308,10)</f>
        <v>2021-12-31</v>
      </c>
      <c r="D2308" t="str">
        <f>LEFT(raw!E2308,8)</f>
        <v>08:30:00</v>
      </c>
      <c r="E2308" t="str">
        <f>LEFT(raw!F2308,8)</f>
        <v>17:30:00</v>
      </c>
      <c r="F2308" t="str">
        <f>LEFT(raw!G2308,8)</f>
        <v>08:19:23</v>
      </c>
      <c r="G2308" t="str">
        <f>LEFT(raw!H2308,8)</f>
        <v>16:09:58</v>
      </c>
      <c r="H2308" t="s">
        <v>19</v>
      </c>
      <c r="I2308" t="s">
        <v>20</v>
      </c>
      <c r="J2308" t="s">
        <v>25</v>
      </c>
      <c r="K2308" t="s">
        <v>26</v>
      </c>
      <c r="L2308" t="str">
        <f>LEFT(raw!M2308,8)</f>
        <v>09:00:00</v>
      </c>
      <c r="M2308" t="s">
        <v>20</v>
      </c>
      <c r="N2308" t="s">
        <v>184</v>
      </c>
      <c r="O2308" t="s">
        <v>184</v>
      </c>
      <c r="P2308" s="2">
        <f t="shared" si="216"/>
        <v>44561</v>
      </c>
      <c r="Q2308" s="3">
        <f t="shared" si="217"/>
        <v>44561</v>
      </c>
      <c r="R2308" t="str">
        <f t="shared" si="218"/>
        <v>Attendance</v>
      </c>
      <c r="S2308" t="str">
        <f t="shared" si="219"/>
        <v>On Time</v>
      </c>
      <c r="T2308" t="str">
        <f>IF(R2308="Permit", J2308, IF(G2308="","NA CO", IF(G2308="00:00:00","NA CO", IF(G2308&lt;E2308,"Early",IF(I2308*1440&gt;=parameter!$C$4,"Overtime","On Time CO")))))</f>
        <v>Early</v>
      </c>
      <c r="U2308" t="str">
        <f t="shared" si="220"/>
        <v/>
      </c>
      <c r="V2308" t="str">
        <f t="shared" si="221"/>
        <v/>
      </c>
    </row>
    <row r="2309" spans="1:22" x14ac:dyDescent="0.3">
      <c r="A2309" t="s">
        <v>8417</v>
      </c>
      <c r="B2309" t="s">
        <v>8418</v>
      </c>
      <c r="C2309" t="str">
        <f>LEFT(raw!D2309,10)</f>
        <v>2021-12-01</v>
      </c>
      <c r="D2309" t="str">
        <f>LEFT(raw!E2309,8)</f>
        <v>08:30:00</v>
      </c>
      <c r="E2309" t="str">
        <f>LEFT(raw!F2309,8)</f>
        <v>17:30:00</v>
      </c>
      <c r="F2309" t="str">
        <f>LEFT(raw!G2309,8)</f>
        <v>07:40:37</v>
      </c>
      <c r="G2309" t="str">
        <f>LEFT(raw!H2309,8)</f>
        <v>17:45:00</v>
      </c>
      <c r="H2309" t="s">
        <v>19</v>
      </c>
      <c r="I2309" t="s">
        <v>20</v>
      </c>
      <c r="J2309" t="s">
        <v>25</v>
      </c>
      <c r="K2309" t="s">
        <v>26</v>
      </c>
      <c r="L2309" t="str">
        <f>LEFT(raw!M2309,8)</f>
        <v>09:00:00</v>
      </c>
      <c r="M2309" t="s">
        <v>20</v>
      </c>
      <c r="N2309" t="s">
        <v>28</v>
      </c>
      <c r="O2309" t="s">
        <v>21</v>
      </c>
      <c r="P2309" s="2">
        <f t="shared" si="216"/>
        <v>44531</v>
      </c>
      <c r="Q2309" s="3">
        <f t="shared" si="217"/>
        <v>44561</v>
      </c>
      <c r="R2309" t="str">
        <f t="shared" si="218"/>
        <v>Attendance</v>
      </c>
      <c r="S2309" t="str">
        <f t="shared" si="219"/>
        <v>On Time</v>
      </c>
      <c r="T2309" t="str">
        <f>IF(R2309="Permit", J2309, IF(G2309="","NA CO", IF(G2309="00:00:00","NA CO", IF(G2309&lt;E2309,"Early",IF(I2309*1440&gt;=parameter!$C$4,"Overtime","On Time CO")))))</f>
        <v>On Time CO</v>
      </c>
      <c r="U2309" t="str">
        <f t="shared" si="220"/>
        <v/>
      </c>
      <c r="V2309" t="str">
        <f t="shared" si="221"/>
        <v/>
      </c>
    </row>
    <row r="2310" spans="1:22" x14ac:dyDescent="0.3">
      <c r="A2310" t="s">
        <v>8417</v>
      </c>
      <c r="B2310" t="s">
        <v>8418</v>
      </c>
      <c r="C2310" t="str">
        <f>LEFT(raw!D2310,10)</f>
        <v>2021-12-02</v>
      </c>
      <c r="D2310" t="str">
        <f>LEFT(raw!E2310,8)</f>
        <v>08:30:00</v>
      </c>
      <c r="E2310" t="str">
        <f>LEFT(raw!F2310,8)</f>
        <v>17:30:00</v>
      </c>
      <c r="F2310" t="str">
        <f>LEFT(raw!G2310,8)</f>
        <v>08:05:51</v>
      </c>
      <c r="G2310" t="str">
        <f>LEFT(raw!H2310,8)</f>
        <v>17:49:22</v>
      </c>
      <c r="H2310" t="s">
        <v>19</v>
      </c>
      <c r="I2310" t="s">
        <v>20</v>
      </c>
      <c r="J2310" t="s">
        <v>25</v>
      </c>
      <c r="K2310" t="s">
        <v>26</v>
      </c>
      <c r="L2310" t="str">
        <f>LEFT(raw!M2310,8)</f>
        <v>09:00:00</v>
      </c>
      <c r="M2310" t="s">
        <v>20</v>
      </c>
      <c r="N2310" t="s">
        <v>28</v>
      </c>
      <c r="O2310" t="s">
        <v>28</v>
      </c>
      <c r="P2310" s="2">
        <f t="shared" si="216"/>
        <v>44532</v>
      </c>
      <c r="Q2310" s="3">
        <f t="shared" si="217"/>
        <v>44561</v>
      </c>
      <c r="R2310" t="str">
        <f t="shared" si="218"/>
        <v>Attendance</v>
      </c>
      <c r="S2310" t="str">
        <f t="shared" si="219"/>
        <v>On Time</v>
      </c>
      <c r="T2310" t="str">
        <f>IF(R2310="Permit", J2310, IF(G2310="","NA CO", IF(G2310="00:00:00","NA CO", IF(G2310&lt;E2310,"Early",IF(I2310*1440&gt;=parameter!$C$4,"Overtime","On Time CO")))))</f>
        <v>On Time CO</v>
      </c>
      <c r="U2310" t="str">
        <f t="shared" si="220"/>
        <v/>
      </c>
      <c r="V2310" t="str">
        <f t="shared" si="221"/>
        <v/>
      </c>
    </row>
    <row r="2311" spans="1:22" x14ac:dyDescent="0.3">
      <c r="A2311" t="s">
        <v>8417</v>
      </c>
      <c r="B2311" t="s">
        <v>8418</v>
      </c>
      <c r="C2311" t="str">
        <f>LEFT(raw!D2311,10)</f>
        <v>2021-12-03</v>
      </c>
      <c r="D2311" t="str">
        <f>LEFT(raw!E2311,8)</f>
        <v>08:30:00</v>
      </c>
      <c r="E2311" t="str">
        <f>LEFT(raw!F2311,8)</f>
        <v>17:30:00</v>
      </c>
      <c r="F2311" t="str">
        <f>LEFT(raw!G2311,8)</f>
        <v>07:57:50</v>
      </c>
      <c r="G2311" t="str">
        <f>LEFT(raw!H2311,8)</f>
        <v>17:41:44</v>
      </c>
      <c r="H2311" t="s">
        <v>19</v>
      </c>
      <c r="I2311" t="s">
        <v>20</v>
      </c>
      <c r="J2311" t="s">
        <v>25</v>
      </c>
      <c r="K2311" t="s">
        <v>26</v>
      </c>
      <c r="L2311" t="str">
        <f>LEFT(raw!M2311,8)</f>
        <v>09:00:00</v>
      </c>
      <c r="M2311" t="s">
        <v>20</v>
      </c>
      <c r="N2311" t="s">
        <v>28</v>
      </c>
      <c r="O2311" t="s">
        <v>28</v>
      </c>
      <c r="P2311" s="2">
        <f t="shared" si="216"/>
        <v>44533</v>
      </c>
      <c r="Q2311" s="3">
        <f t="shared" si="217"/>
        <v>44561</v>
      </c>
      <c r="R2311" t="str">
        <f t="shared" si="218"/>
        <v>Attendance</v>
      </c>
      <c r="S2311" t="str">
        <f t="shared" si="219"/>
        <v>On Time</v>
      </c>
      <c r="T2311" t="str">
        <f>IF(R2311="Permit", J2311, IF(G2311="","NA CO", IF(G2311="00:00:00","NA CO", IF(G2311&lt;E2311,"Early",IF(I2311*1440&gt;=parameter!$C$4,"Overtime","On Time CO")))))</f>
        <v>On Time CO</v>
      </c>
      <c r="U2311" t="str">
        <f t="shared" si="220"/>
        <v/>
      </c>
      <c r="V2311" t="str">
        <f t="shared" si="221"/>
        <v/>
      </c>
    </row>
    <row r="2312" spans="1:22" x14ac:dyDescent="0.3">
      <c r="A2312" t="s">
        <v>8417</v>
      </c>
      <c r="B2312" t="s">
        <v>8418</v>
      </c>
      <c r="C2312" t="str">
        <f>LEFT(raw!D2312,10)</f>
        <v>2021-12-06</v>
      </c>
      <c r="D2312" t="str">
        <f>LEFT(raw!E2312,8)</f>
        <v>08:30:00</v>
      </c>
      <c r="E2312" t="str">
        <f>LEFT(raw!F2312,8)</f>
        <v>17:30:00</v>
      </c>
      <c r="F2312" t="str">
        <f>LEFT(raw!G2312,8)</f>
        <v>07:22:43</v>
      </c>
      <c r="G2312" t="str">
        <f>LEFT(raw!H2312,8)</f>
        <v>20:07:50</v>
      </c>
      <c r="H2312" t="s">
        <v>19</v>
      </c>
      <c r="I2312" t="s">
        <v>20</v>
      </c>
      <c r="J2312" t="s">
        <v>25</v>
      </c>
      <c r="K2312" t="s">
        <v>26</v>
      </c>
      <c r="L2312" t="str">
        <f>LEFT(raw!M2312,8)</f>
        <v>09:00:00</v>
      </c>
      <c r="M2312" t="s">
        <v>20</v>
      </c>
      <c r="N2312" t="s">
        <v>28</v>
      </c>
      <c r="O2312" t="s">
        <v>28</v>
      </c>
      <c r="P2312" s="2">
        <f t="shared" si="216"/>
        <v>44536</v>
      </c>
      <c r="Q2312" s="3">
        <f t="shared" si="217"/>
        <v>44561</v>
      </c>
      <c r="R2312" t="str">
        <f t="shared" si="218"/>
        <v>Attendance</v>
      </c>
      <c r="S2312" t="str">
        <f t="shared" si="219"/>
        <v>On Time</v>
      </c>
      <c r="T2312" t="str">
        <f>IF(R2312="Permit", J2312, IF(G2312="","NA CO", IF(G2312="00:00:00","NA CO", IF(G2312&lt;E2312,"Early",IF(I2312*1440&gt;=parameter!$C$4,"Overtime","On Time CO")))))</f>
        <v>On Time CO</v>
      </c>
      <c r="U2312" t="str">
        <f t="shared" si="220"/>
        <v/>
      </c>
      <c r="V2312" t="str">
        <f t="shared" si="221"/>
        <v/>
      </c>
    </row>
    <row r="2313" spans="1:22" x14ac:dyDescent="0.3">
      <c r="A2313" t="s">
        <v>8417</v>
      </c>
      <c r="B2313" t="s">
        <v>8418</v>
      </c>
      <c r="C2313" t="str">
        <f>LEFT(raw!D2313,10)</f>
        <v>2021-12-07</v>
      </c>
      <c r="D2313" t="str">
        <f>LEFT(raw!E2313,8)</f>
        <v>08:30:00</v>
      </c>
      <c r="E2313" t="str">
        <f>LEFT(raw!F2313,8)</f>
        <v>17:30:00</v>
      </c>
      <c r="F2313" t="str">
        <f>LEFT(raw!G2313,8)</f>
        <v>07:45:51</v>
      </c>
      <c r="G2313" t="str">
        <f>LEFT(raw!H2313,8)</f>
        <v>18:22:05</v>
      </c>
      <c r="H2313" t="s">
        <v>19</v>
      </c>
      <c r="I2313" t="s">
        <v>20</v>
      </c>
      <c r="J2313" t="s">
        <v>25</v>
      </c>
      <c r="K2313" t="s">
        <v>26</v>
      </c>
      <c r="L2313" t="str">
        <f>LEFT(raw!M2313,8)</f>
        <v>09:00:00</v>
      </c>
      <c r="M2313" t="s">
        <v>20</v>
      </c>
      <c r="N2313" t="s">
        <v>28</v>
      </c>
      <c r="O2313" t="s">
        <v>28</v>
      </c>
      <c r="P2313" s="2">
        <f t="shared" si="216"/>
        <v>44537</v>
      </c>
      <c r="Q2313" s="3">
        <f t="shared" si="217"/>
        <v>44561</v>
      </c>
      <c r="R2313" t="str">
        <f t="shared" si="218"/>
        <v>Attendance</v>
      </c>
      <c r="S2313" t="str">
        <f t="shared" si="219"/>
        <v>On Time</v>
      </c>
      <c r="T2313" t="str">
        <f>IF(R2313="Permit", J2313, IF(G2313="","NA CO", IF(G2313="00:00:00","NA CO", IF(G2313&lt;E2313,"Early",IF(I2313*1440&gt;=parameter!$C$4,"Overtime","On Time CO")))))</f>
        <v>On Time CO</v>
      </c>
      <c r="U2313" t="str">
        <f t="shared" si="220"/>
        <v/>
      </c>
      <c r="V2313" t="str">
        <f t="shared" si="221"/>
        <v/>
      </c>
    </row>
    <row r="2314" spans="1:22" x14ac:dyDescent="0.3">
      <c r="A2314" t="s">
        <v>8417</v>
      </c>
      <c r="B2314" t="s">
        <v>8418</v>
      </c>
      <c r="C2314" t="str">
        <f>LEFT(raw!D2314,10)</f>
        <v>2021-12-08</v>
      </c>
      <c r="D2314" t="str">
        <f>LEFT(raw!E2314,8)</f>
        <v>08:30:00</v>
      </c>
      <c r="E2314" t="str">
        <f>LEFT(raw!F2314,8)</f>
        <v>17:30:00</v>
      </c>
      <c r="F2314" t="str">
        <f>LEFT(raw!G2314,8)</f>
        <v>07:59:43</v>
      </c>
      <c r="G2314" t="str">
        <f>LEFT(raw!H2314,8)</f>
        <v>18:28:15</v>
      </c>
      <c r="H2314" t="s">
        <v>19</v>
      </c>
      <c r="I2314" t="s">
        <v>20</v>
      </c>
      <c r="J2314" t="s">
        <v>25</v>
      </c>
      <c r="K2314" t="s">
        <v>26</v>
      </c>
      <c r="L2314" t="str">
        <f>LEFT(raw!M2314,8)</f>
        <v>09:00:00</v>
      </c>
      <c r="M2314" t="s">
        <v>20</v>
      </c>
      <c r="N2314" t="s">
        <v>28</v>
      </c>
      <c r="O2314" t="s">
        <v>28</v>
      </c>
      <c r="P2314" s="2">
        <f t="shared" si="216"/>
        <v>44538</v>
      </c>
      <c r="Q2314" s="3">
        <f t="shared" si="217"/>
        <v>44561</v>
      </c>
      <c r="R2314" t="str">
        <f t="shared" si="218"/>
        <v>Attendance</v>
      </c>
      <c r="S2314" t="str">
        <f t="shared" si="219"/>
        <v>On Time</v>
      </c>
      <c r="T2314" t="str">
        <f>IF(R2314="Permit", J2314, IF(G2314="","NA CO", IF(G2314="00:00:00","NA CO", IF(G2314&lt;E2314,"Early",IF(I2314*1440&gt;=parameter!$C$4,"Overtime","On Time CO")))))</f>
        <v>On Time CO</v>
      </c>
      <c r="U2314" t="str">
        <f t="shared" si="220"/>
        <v/>
      </c>
      <c r="V2314" t="str">
        <f t="shared" si="221"/>
        <v/>
      </c>
    </row>
    <row r="2315" spans="1:22" x14ac:dyDescent="0.3">
      <c r="A2315" t="s">
        <v>8417</v>
      </c>
      <c r="B2315" t="s">
        <v>8418</v>
      </c>
      <c r="C2315" t="str">
        <f>LEFT(raw!D2315,10)</f>
        <v>2021-12-09</v>
      </c>
      <c r="D2315" t="str">
        <f>LEFT(raw!E2315,8)</f>
        <v>08:30:00</v>
      </c>
      <c r="E2315" t="str">
        <f>LEFT(raw!F2315,8)</f>
        <v>17:30:00</v>
      </c>
      <c r="F2315" t="str">
        <f>LEFT(raw!G2315,8)</f>
        <v>08:11:26</v>
      </c>
      <c r="G2315" t="str">
        <f>LEFT(raw!H2315,8)</f>
        <v>18:19:18</v>
      </c>
      <c r="H2315" t="s">
        <v>19</v>
      </c>
      <c r="I2315" t="s">
        <v>20</v>
      </c>
      <c r="J2315" t="s">
        <v>25</v>
      </c>
      <c r="K2315" t="s">
        <v>26</v>
      </c>
      <c r="L2315" t="str">
        <f>LEFT(raw!M2315,8)</f>
        <v>09:00:00</v>
      </c>
      <c r="M2315" t="s">
        <v>20</v>
      </c>
      <c r="N2315" t="s">
        <v>28</v>
      </c>
      <c r="O2315" t="s">
        <v>28</v>
      </c>
      <c r="P2315" s="2">
        <f t="shared" si="216"/>
        <v>44539</v>
      </c>
      <c r="Q2315" s="3">
        <f t="shared" si="217"/>
        <v>44561</v>
      </c>
      <c r="R2315" t="str">
        <f t="shared" si="218"/>
        <v>Attendance</v>
      </c>
      <c r="S2315" t="str">
        <f t="shared" si="219"/>
        <v>On Time</v>
      </c>
      <c r="T2315" t="str">
        <f>IF(R2315="Permit", J2315, IF(G2315="","NA CO", IF(G2315="00:00:00","NA CO", IF(G2315&lt;E2315,"Early",IF(I2315*1440&gt;=parameter!$C$4,"Overtime","On Time CO")))))</f>
        <v>On Time CO</v>
      </c>
      <c r="U2315" t="str">
        <f t="shared" si="220"/>
        <v/>
      </c>
      <c r="V2315" t="str">
        <f t="shared" si="221"/>
        <v/>
      </c>
    </row>
    <row r="2316" spans="1:22" x14ac:dyDescent="0.3">
      <c r="A2316" t="s">
        <v>8417</v>
      </c>
      <c r="B2316" t="s">
        <v>8418</v>
      </c>
      <c r="C2316" t="str">
        <f>LEFT(raw!D2316,10)</f>
        <v>2021-12-10</v>
      </c>
      <c r="D2316" t="str">
        <f>LEFT(raw!E2316,8)</f>
        <v>08:30:00</v>
      </c>
      <c r="E2316" t="str">
        <f>LEFT(raw!F2316,8)</f>
        <v>17:30:00</v>
      </c>
      <c r="F2316" t="str">
        <f>LEFT(raw!G2316,8)</f>
        <v>07:55:15</v>
      </c>
      <c r="G2316" t="str">
        <f>LEFT(raw!H2316,8)</f>
        <v>19:33:58</v>
      </c>
      <c r="H2316" t="s">
        <v>19</v>
      </c>
      <c r="I2316" t="s">
        <v>20</v>
      </c>
      <c r="J2316" t="s">
        <v>25</v>
      </c>
      <c r="K2316" t="s">
        <v>26</v>
      </c>
      <c r="L2316" t="str">
        <f>LEFT(raw!M2316,8)</f>
        <v>09:00:00</v>
      </c>
      <c r="M2316" t="s">
        <v>20</v>
      </c>
      <c r="N2316" t="s">
        <v>28</v>
      </c>
      <c r="O2316" t="s">
        <v>28</v>
      </c>
      <c r="P2316" s="2">
        <f t="shared" si="216"/>
        <v>44540</v>
      </c>
      <c r="Q2316" s="3">
        <f t="shared" si="217"/>
        <v>44561</v>
      </c>
      <c r="R2316" t="str">
        <f t="shared" si="218"/>
        <v>Attendance</v>
      </c>
      <c r="S2316" t="str">
        <f t="shared" si="219"/>
        <v>On Time</v>
      </c>
      <c r="T2316" t="str">
        <f>IF(R2316="Permit", J2316, IF(G2316="","NA CO", IF(G2316="00:00:00","NA CO", IF(G2316&lt;E2316,"Early",IF(I2316*1440&gt;=parameter!$C$4,"Overtime","On Time CO")))))</f>
        <v>On Time CO</v>
      </c>
      <c r="U2316" t="str">
        <f t="shared" si="220"/>
        <v/>
      </c>
      <c r="V2316" t="str">
        <f t="shared" si="221"/>
        <v/>
      </c>
    </row>
    <row r="2317" spans="1:22" x14ac:dyDescent="0.3">
      <c r="A2317" t="s">
        <v>8417</v>
      </c>
      <c r="B2317" t="s">
        <v>8418</v>
      </c>
      <c r="C2317" t="str">
        <f>LEFT(raw!D2317,10)</f>
        <v>2021-12-13</v>
      </c>
      <c r="D2317" t="str">
        <f>LEFT(raw!E2317,8)</f>
        <v>08:30:00</v>
      </c>
      <c r="E2317" t="str">
        <f>LEFT(raw!F2317,8)</f>
        <v>17:30:00</v>
      </c>
      <c r="F2317" t="str">
        <f>LEFT(raw!G2317,8)</f>
        <v>08:13:16</v>
      </c>
      <c r="G2317" t="str">
        <f>LEFT(raw!H2317,8)</f>
        <v>17:44:16</v>
      </c>
      <c r="H2317" t="s">
        <v>19</v>
      </c>
      <c r="I2317" t="s">
        <v>20</v>
      </c>
      <c r="J2317" t="s">
        <v>25</v>
      </c>
      <c r="K2317" t="s">
        <v>26</v>
      </c>
      <c r="L2317" t="str">
        <f>LEFT(raw!M2317,8)</f>
        <v>09:00:00</v>
      </c>
      <c r="M2317" t="s">
        <v>20</v>
      </c>
      <c r="N2317" t="s">
        <v>28</v>
      </c>
      <c r="O2317" t="s">
        <v>28</v>
      </c>
      <c r="P2317" s="2">
        <f t="shared" si="216"/>
        <v>44543</v>
      </c>
      <c r="Q2317" s="3">
        <f t="shared" si="217"/>
        <v>44561</v>
      </c>
      <c r="R2317" t="str">
        <f t="shared" si="218"/>
        <v>Attendance</v>
      </c>
      <c r="S2317" t="str">
        <f t="shared" si="219"/>
        <v>On Time</v>
      </c>
      <c r="T2317" t="str">
        <f>IF(R2317="Permit", J2317, IF(G2317="","NA CO", IF(G2317="00:00:00","NA CO", IF(G2317&lt;E2317,"Early",IF(I2317*1440&gt;=parameter!$C$4,"Overtime","On Time CO")))))</f>
        <v>On Time CO</v>
      </c>
      <c r="U2317" t="str">
        <f t="shared" si="220"/>
        <v/>
      </c>
      <c r="V2317" t="str">
        <f t="shared" si="221"/>
        <v/>
      </c>
    </row>
    <row r="2318" spans="1:22" x14ac:dyDescent="0.3">
      <c r="A2318" t="s">
        <v>8417</v>
      </c>
      <c r="B2318" t="s">
        <v>8418</v>
      </c>
      <c r="C2318" t="str">
        <f>LEFT(raw!D2318,10)</f>
        <v>2021-12-14</v>
      </c>
      <c r="D2318" t="str">
        <f>LEFT(raw!E2318,8)</f>
        <v>08:30:00</v>
      </c>
      <c r="E2318" t="str">
        <f>LEFT(raw!F2318,8)</f>
        <v>17:30:00</v>
      </c>
      <c r="F2318" t="str">
        <f>LEFT(raw!G2318,8)</f>
        <v>07:55:01</v>
      </c>
      <c r="G2318" t="str">
        <f>LEFT(raw!H2318,8)</f>
        <v>17:31:45</v>
      </c>
      <c r="H2318" t="s">
        <v>19</v>
      </c>
      <c r="I2318" t="s">
        <v>20</v>
      </c>
      <c r="J2318" t="s">
        <v>25</v>
      </c>
      <c r="K2318" t="s">
        <v>26</v>
      </c>
      <c r="L2318" t="str">
        <f>LEFT(raw!M2318,8)</f>
        <v>09:00:00</v>
      </c>
      <c r="M2318" t="s">
        <v>20</v>
      </c>
      <c r="N2318" t="s">
        <v>28</v>
      </c>
      <c r="O2318" t="s">
        <v>28</v>
      </c>
      <c r="P2318" s="2">
        <f t="shared" si="216"/>
        <v>44544</v>
      </c>
      <c r="Q2318" s="3">
        <f t="shared" si="217"/>
        <v>44561</v>
      </c>
      <c r="R2318" t="str">
        <f t="shared" si="218"/>
        <v>Attendance</v>
      </c>
      <c r="S2318" t="str">
        <f t="shared" si="219"/>
        <v>On Time</v>
      </c>
      <c r="T2318" t="str">
        <f>IF(R2318="Permit", J2318, IF(G2318="","NA CO", IF(G2318="00:00:00","NA CO", IF(G2318&lt;E2318,"Early",IF(I2318*1440&gt;=parameter!$C$4,"Overtime","On Time CO")))))</f>
        <v>On Time CO</v>
      </c>
      <c r="U2318" t="str">
        <f t="shared" si="220"/>
        <v/>
      </c>
      <c r="V2318" t="str">
        <f t="shared" si="221"/>
        <v/>
      </c>
    </row>
    <row r="2319" spans="1:22" x14ac:dyDescent="0.3">
      <c r="A2319" t="s">
        <v>8417</v>
      </c>
      <c r="B2319" t="s">
        <v>8418</v>
      </c>
      <c r="C2319" t="str">
        <f>LEFT(raw!D2319,10)</f>
        <v>2021-12-15</v>
      </c>
      <c r="D2319" t="str">
        <f>LEFT(raw!E2319,8)</f>
        <v>08:30:00</v>
      </c>
      <c r="E2319" t="str">
        <f>LEFT(raw!F2319,8)</f>
        <v>17:30:00</v>
      </c>
      <c r="F2319" t="str">
        <f>LEFT(raw!G2319,8)</f>
        <v>08:03:21</v>
      </c>
      <c r="G2319" t="str">
        <f>LEFT(raw!H2319,8)</f>
        <v>21:29:32</v>
      </c>
      <c r="H2319" t="s">
        <v>19</v>
      </c>
      <c r="I2319" t="s">
        <v>20</v>
      </c>
      <c r="J2319" t="s">
        <v>25</v>
      </c>
      <c r="K2319" t="s">
        <v>26</v>
      </c>
      <c r="L2319" t="str">
        <f>LEFT(raw!M2319,8)</f>
        <v>09:00:00</v>
      </c>
      <c r="M2319" t="s">
        <v>20</v>
      </c>
      <c r="N2319" t="s">
        <v>28</v>
      </c>
      <c r="O2319" t="s">
        <v>28</v>
      </c>
      <c r="P2319" s="2">
        <f t="shared" si="216"/>
        <v>44545</v>
      </c>
      <c r="Q2319" s="3">
        <f t="shared" si="217"/>
        <v>44561</v>
      </c>
      <c r="R2319" t="str">
        <f t="shared" si="218"/>
        <v>Attendance</v>
      </c>
      <c r="S2319" t="str">
        <f t="shared" si="219"/>
        <v>On Time</v>
      </c>
      <c r="T2319" t="str">
        <f>IF(R2319="Permit", J2319, IF(G2319="","NA CO", IF(G2319="00:00:00","NA CO", IF(G2319&lt;E2319,"Early",IF(I2319*1440&gt;=parameter!$C$4,"Overtime","On Time CO")))))</f>
        <v>On Time CO</v>
      </c>
      <c r="U2319" t="str">
        <f t="shared" si="220"/>
        <v/>
      </c>
      <c r="V2319" t="str">
        <f t="shared" si="221"/>
        <v/>
      </c>
    </row>
    <row r="2320" spans="1:22" x14ac:dyDescent="0.3">
      <c r="A2320" t="s">
        <v>8417</v>
      </c>
      <c r="B2320" t="s">
        <v>8418</v>
      </c>
      <c r="C2320" t="str">
        <f>LEFT(raw!D2320,10)</f>
        <v>2021-12-16</v>
      </c>
      <c r="D2320" t="str">
        <f>LEFT(raw!E2320,8)</f>
        <v>00:00:00</v>
      </c>
      <c r="E2320" t="str">
        <f>LEFT(raw!F2320,8)</f>
        <v>00:00:00</v>
      </c>
      <c r="F2320" t="str">
        <f>LEFT(raw!G2320,8)</f>
        <v>06:20:26</v>
      </c>
      <c r="G2320" t="str">
        <f>LEFT(raw!H2320,8)</f>
        <v>19:48:51</v>
      </c>
      <c r="H2320" t="s">
        <v>19</v>
      </c>
      <c r="I2320" t="s">
        <v>20</v>
      </c>
      <c r="J2320" t="s">
        <v>21</v>
      </c>
      <c r="K2320" t="s">
        <v>22</v>
      </c>
      <c r="L2320" t="str">
        <f>LEFT(raw!M2320,8)</f>
        <v>13:28:25</v>
      </c>
      <c r="M2320" t="s">
        <v>20</v>
      </c>
      <c r="N2320" t="s">
        <v>8444</v>
      </c>
      <c r="O2320" t="s">
        <v>8444</v>
      </c>
      <c r="P2320" s="2">
        <f t="shared" si="216"/>
        <v>44546</v>
      </c>
      <c r="Q2320" s="3">
        <f t="shared" si="217"/>
        <v>44561</v>
      </c>
      <c r="R2320" t="str">
        <f t="shared" si="218"/>
        <v>Daily Journey</v>
      </c>
      <c r="S2320" t="str">
        <f t="shared" si="219"/>
        <v>On Time</v>
      </c>
      <c r="T2320" t="str">
        <f>IF(R2320="Permit", J2320, IF(G2320="","NA CO", IF(G2320="00:00:00","NA CO", IF(G2320&lt;E2320,"Early",IF(I2320*1440&gt;=parameter!$C$4,"Overtime","On Time CO")))))</f>
        <v>On Time CO</v>
      </c>
      <c r="U2320" t="str">
        <f t="shared" si="220"/>
        <v/>
      </c>
      <c r="V2320" t="str">
        <f t="shared" si="221"/>
        <v/>
      </c>
    </row>
    <row r="2321" spans="1:22" x14ac:dyDescent="0.3">
      <c r="A2321" t="s">
        <v>8417</v>
      </c>
      <c r="B2321" t="s">
        <v>8418</v>
      </c>
      <c r="C2321" t="str">
        <f>LEFT(raw!D2321,10)</f>
        <v>2021-12-17</v>
      </c>
      <c r="D2321" t="str">
        <f>LEFT(raw!E2321,8)</f>
        <v>08:30:00</v>
      </c>
      <c r="E2321" t="str">
        <f>LEFT(raw!F2321,8)</f>
        <v>17:30:00</v>
      </c>
      <c r="F2321" t="str">
        <f>LEFT(raw!G2321,8)</f>
        <v>08:07:49</v>
      </c>
      <c r="G2321" t="str">
        <f>LEFT(raw!H2321,8)</f>
        <v>17:54:30</v>
      </c>
      <c r="H2321" t="s">
        <v>19</v>
      </c>
      <c r="I2321" t="s">
        <v>20</v>
      </c>
      <c r="J2321" t="s">
        <v>25</v>
      </c>
      <c r="K2321" t="s">
        <v>26</v>
      </c>
      <c r="L2321" t="str">
        <f>LEFT(raw!M2321,8)</f>
        <v>09:00:00</v>
      </c>
      <c r="M2321" t="s">
        <v>20</v>
      </c>
      <c r="N2321" t="s">
        <v>28</v>
      </c>
      <c r="O2321" t="s">
        <v>28</v>
      </c>
      <c r="P2321" s="2">
        <f t="shared" si="216"/>
        <v>44547</v>
      </c>
      <c r="Q2321" s="3">
        <f t="shared" si="217"/>
        <v>44561</v>
      </c>
      <c r="R2321" t="str">
        <f t="shared" si="218"/>
        <v>Attendance</v>
      </c>
      <c r="S2321" t="str">
        <f t="shared" si="219"/>
        <v>On Time</v>
      </c>
      <c r="T2321" t="str">
        <f>IF(R2321="Permit", J2321, IF(G2321="","NA CO", IF(G2321="00:00:00","NA CO", IF(G2321&lt;E2321,"Early",IF(I2321*1440&gt;=parameter!$C$4,"Overtime","On Time CO")))))</f>
        <v>On Time CO</v>
      </c>
      <c r="U2321" t="str">
        <f t="shared" si="220"/>
        <v/>
      </c>
      <c r="V2321" t="str">
        <f t="shared" si="221"/>
        <v/>
      </c>
    </row>
    <row r="2322" spans="1:22" x14ac:dyDescent="0.3">
      <c r="A2322" t="s">
        <v>8417</v>
      </c>
      <c r="B2322" t="s">
        <v>8418</v>
      </c>
      <c r="C2322" t="str">
        <f>LEFT(raw!D2322,10)</f>
        <v>2021-12-20</v>
      </c>
      <c r="D2322" t="str">
        <f>LEFT(raw!E2322,8)</f>
        <v>00:00:00</v>
      </c>
      <c r="E2322" t="str">
        <f>LEFT(raw!F2322,8)</f>
        <v>00:00:00</v>
      </c>
      <c r="F2322" t="str">
        <f>LEFT(raw!G2322,8)</f>
        <v>06:56:39</v>
      </c>
      <c r="G2322" t="str">
        <f>LEFT(raw!H2322,8)</f>
        <v>18:00:24</v>
      </c>
      <c r="H2322" t="s">
        <v>19</v>
      </c>
      <c r="I2322" t="s">
        <v>20</v>
      </c>
      <c r="J2322" t="s">
        <v>21</v>
      </c>
      <c r="K2322" t="s">
        <v>22</v>
      </c>
      <c r="L2322" t="str">
        <f>LEFT(raw!M2322,8)</f>
        <v>11:03:45</v>
      </c>
      <c r="M2322" t="s">
        <v>20</v>
      </c>
      <c r="N2322" t="s">
        <v>8444</v>
      </c>
      <c r="O2322" t="s">
        <v>8444</v>
      </c>
      <c r="P2322" s="2">
        <f t="shared" si="216"/>
        <v>44550</v>
      </c>
      <c r="Q2322" s="3">
        <f t="shared" si="217"/>
        <v>44561</v>
      </c>
      <c r="R2322" t="str">
        <f t="shared" si="218"/>
        <v>Daily Journey</v>
      </c>
      <c r="S2322" t="str">
        <f t="shared" si="219"/>
        <v>On Time</v>
      </c>
      <c r="T2322" t="str">
        <f>IF(R2322="Permit", J2322, IF(G2322="","NA CO", IF(G2322="00:00:00","NA CO", IF(G2322&lt;E2322,"Early",IF(I2322*1440&gt;=parameter!$C$4,"Overtime","On Time CO")))))</f>
        <v>On Time CO</v>
      </c>
      <c r="U2322" t="str">
        <f t="shared" si="220"/>
        <v/>
      </c>
      <c r="V2322" t="str">
        <f t="shared" si="221"/>
        <v/>
      </c>
    </row>
    <row r="2323" spans="1:22" x14ac:dyDescent="0.3">
      <c r="A2323" t="s">
        <v>8417</v>
      </c>
      <c r="B2323" t="s">
        <v>8418</v>
      </c>
      <c r="C2323" t="str">
        <f>LEFT(raw!D2323,10)</f>
        <v>2021-12-21</v>
      </c>
      <c r="D2323" t="str">
        <f>LEFT(raw!E2323,8)</f>
        <v>08:30:00</v>
      </c>
      <c r="E2323" t="str">
        <f>LEFT(raw!F2323,8)</f>
        <v>17:30:00</v>
      </c>
      <c r="F2323" t="str">
        <f>LEFT(raw!G2323,8)</f>
        <v>08:02:46</v>
      </c>
      <c r="G2323" t="str">
        <f>LEFT(raw!H2323,8)</f>
        <v>18:06:57</v>
      </c>
      <c r="H2323" t="s">
        <v>19</v>
      </c>
      <c r="I2323" t="s">
        <v>20</v>
      </c>
      <c r="J2323" t="s">
        <v>25</v>
      </c>
      <c r="K2323" t="s">
        <v>26</v>
      </c>
      <c r="L2323" t="str">
        <f>LEFT(raw!M2323,8)</f>
        <v>09:00:00</v>
      </c>
      <c r="M2323" t="s">
        <v>20</v>
      </c>
      <c r="N2323" t="s">
        <v>28</v>
      </c>
      <c r="O2323" t="s">
        <v>28</v>
      </c>
      <c r="P2323" s="2">
        <f t="shared" si="216"/>
        <v>44551</v>
      </c>
      <c r="Q2323" s="3">
        <f t="shared" si="217"/>
        <v>44561</v>
      </c>
      <c r="R2323" t="str">
        <f t="shared" si="218"/>
        <v>Attendance</v>
      </c>
      <c r="S2323" t="str">
        <f t="shared" si="219"/>
        <v>On Time</v>
      </c>
      <c r="T2323" t="str">
        <f>IF(R2323="Permit", J2323, IF(G2323="","NA CO", IF(G2323="00:00:00","NA CO", IF(G2323&lt;E2323,"Early",IF(I2323*1440&gt;=parameter!$C$4,"Overtime","On Time CO")))))</f>
        <v>On Time CO</v>
      </c>
      <c r="U2323" t="str">
        <f t="shared" si="220"/>
        <v/>
      </c>
      <c r="V2323" t="str">
        <f t="shared" si="221"/>
        <v/>
      </c>
    </row>
    <row r="2324" spans="1:22" x14ac:dyDescent="0.3">
      <c r="A2324" t="s">
        <v>8417</v>
      </c>
      <c r="B2324" t="s">
        <v>8418</v>
      </c>
      <c r="C2324" t="str">
        <f>LEFT(raw!D2324,10)</f>
        <v>2021-12-22</v>
      </c>
      <c r="D2324" t="str">
        <f>LEFT(raw!E2324,8)</f>
        <v>00:00:00</v>
      </c>
      <c r="E2324" t="str">
        <f>LEFT(raw!F2324,8)</f>
        <v>00:00:00</v>
      </c>
      <c r="F2324" t="str">
        <f>LEFT(raw!G2324,8)</f>
        <v>07:32:30</v>
      </c>
      <c r="G2324" t="str">
        <f>LEFT(raw!H2324,8)</f>
        <v>17:52:18</v>
      </c>
      <c r="H2324" t="s">
        <v>19</v>
      </c>
      <c r="I2324" t="s">
        <v>20</v>
      </c>
      <c r="J2324" t="s">
        <v>21</v>
      </c>
      <c r="K2324" t="s">
        <v>22</v>
      </c>
      <c r="L2324" t="str">
        <f>LEFT(raw!M2324,8)</f>
        <v>10:19:47</v>
      </c>
      <c r="M2324" t="s">
        <v>20</v>
      </c>
      <c r="N2324" t="s">
        <v>8444</v>
      </c>
      <c r="O2324" t="s">
        <v>8444</v>
      </c>
      <c r="P2324" s="2">
        <f t="shared" si="216"/>
        <v>44552</v>
      </c>
      <c r="Q2324" s="3">
        <f t="shared" si="217"/>
        <v>44561</v>
      </c>
      <c r="R2324" t="str">
        <f t="shared" si="218"/>
        <v>Daily Journey</v>
      </c>
      <c r="S2324" t="str">
        <f t="shared" si="219"/>
        <v>On Time</v>
      </c>
      <c r="T2324" t="str">
        <f>IF(R2324="Permit", J2324, IF(G2324="","NA CO", IF(G2324="00:00:00","NA CO", IF(G2324&lt;E2324,"Early",IF(I2324*1440&gt;=parameter!$C$4,"Overtime","On Time CO")))))</f>
        <v>On Time CO</v>
      </c>
      <c r="U2324" t="str">
        <f t="shared" si="220"/>
        <v/>
      </c>
      <c r="V2324" t="str">
        <f t="shared" si="221"/>
        <v/>
      </c>
    </row>
    <row r="2325" spans="1:22" x14ac:dyDescent="0.3">
      <c r="A2325" t="s">
        <v>8417</v>
      </c>
      <c r="B2325" t="s">
        <v>8418</v>
      </c>
      <c r="C2325" t="str">
        <f>LEFT(raw!D2325,10)</f>
        <v>2021-12-23</v>
      </c>
      <c r="D2325" t="str">
        <f>LEFT(raw!E2325,8)</f>
        <v>08:30:00</v>
      </c>
      <c r="E2325" t="str">
        <f>LEFT(raw!F2325,8)</f>
        <v>17:30:00</v>
      </c>
      <c r="F2325" t="str">
        <f>LEFT(raw!G2325,8)</f>
        <v>08:09:04</v>
      </c>
      <c r="G2325" t="str">
        <f>LEFT(raw!H2325,8)</f>
        <v>17:44:31</v>
      </c>
      <c r="H2325" t="s">
        <v>19</v>
      </c>
      <c r="I2325" t="s">
        <v>20</v>
      </c>
      <c r="J2325" t="s">
        <v>25</v>
      </c>
      <c r="K2325" t="s">
        <v>26</v>
      </c>
      <c r="L2325" t="str">
        <f>LEFT(raw!M2325,8)</f>
        <v>09:00:00</v>
      </c>
      <c r="M2325" t="s">
        <v>20</v>
      </c>
      <c r="N2325" t="s">
        <v>28</v>
      </c>
      <c r="O2325" t="s">
        <v>28</v>
      </c>
      <c r="P2325" s="2">
        <f t="shared" si="216"/>
        <v>44553</v>
      </c>
      <c r="Q2325" s="3">
        <f t="shared" si="217"/>
        <v>44561</v>
      </c>
      <c r="R2325" t="str">
        <f t="shared" si="218"/>
        <v>Attendance</v>
      </c>
      <c r="S2325" t="str">
        <f t="shared" si="219"/>
        <v>On Time</v>
      </c>
      <c r="T2325" t="str">
        <f>IF(R2325="Permit", J2325, IF(G2325="","NA CO", IF(G2325="00:00:00","NA CO", IF(G2325&lt;E2325,"Early",IF(I2325*1440&gt;=parameter!$C$4,"Overtime","On Time CO")))))</f>
        <v>On Time CO</v>
      </c>
      <c r="U2325" t="str">
        <f t="shared" si="220"/>
        <v/>
      </c>
      <c r="V2325" t="str">
        <f t="shared" si="221"/>
        <v/>
      </c>
    </row>
    <row r="2326" spans="1:22" x14ac:dyDescent="0.3">
      <c r="A2326" t="s">
        <v>8417</v>
      </c>
      <c r="B2326" t="s">
        <v>8418</v>
      </c>
      <c r="C2326" t="str">
        <f>LEFT(raw!D2326,10)</f>
        <v>2021-12-24</v>
      </c>
      <c r="D2326" t="str">
        <f>LEFT(raw!E2326,8)</f>
        <v>00:00:00</v>
      </c>
      <c r="E2326" t="str">
        <f>LEFT(raw!F2326,8)</f>
        <v>00:00:00</v>
      </c>
      <c r="F2326" t="str">
        <f>LEFT(raw!G2326,8)</f>
        <v>06:34:22</v>
      </c>
      <c r="G2326" t="str">
        <f>LEFT(raw!H2326,8)</f>
        <v>21:03:17</v>
      </c>
      <c r="H2326" t="s">
        <v>19</v>
      </c>
      <c r="I2326" t="s">
        <v>20</v>
      </c>
      <c r="J2326" t="s">
        <v>21</v>
      </c>
      <c r="K2326" t="s">
        <v>22</v>
      </c>
      <c r="L2326" t="str">
        <f>LEFT(raw!M2326,8)</f>
        <v>14:28:55</v>
      </c>
      <c r="M2326" t="s">
        <v>20</v>
      </c>
      <c r="N2326" t="s">
        <v>8444</v>
      </c>
      <c r="O2326" t="s">
        <v>8444</v>
      </c>
      <c r="P2326" s="2">
        <f t="shared" si="216"/>
        <v>44554</v>
      </c>
      <c r="Q2326" s="3">
        <f t="shared" si="217"/>
        <v>44561</v>
      </c>
      <c r="R2326" t="str">
        <f t="shared" si="218"/>
        <v>Daily Journey</v>
      </c>
      <c r="S2326" t="str">
        <f t="shared" si="219"/>
        <v>On Time</v>
      </c>
      <c r="T2326" t="str">
        <f>IF(R2326="Permit", J2326, IF(G2326="","NA CO", IF(G2326="00:00:00","NA CO", IF(G2326&lt;E2326,"Early",IF(I2326*1440&gt;=parameter!$C$4,"Overtime","On Time CO")))))</f>
        <v>On Time CO</v>
      </c>
      <c r="U2326" t="str">
        <f t="shared" si="220"/>
        <v/>
      </c>
      <c r="V2326" t="str">
        <f t="shared" si="221"/>
        <v/>
      </c>
    </row>
    <row r="2327" spans="1:22" x14ac:dyDescent="0.3">
      <c r="A2327" t="s">
        <v>8417</v>
      </c>
      <c r="B2327" t="s">
        <v>8418</v>
      </c>
      <c r="C2327" t="str">
        <f>LEFT(raw!D2327,10)</f>
        <v>2021-12-27</v>
      </c>
      <c r="D2327" t="str">
        <f>LEFT(raw!E2327,8)</f>
        <v>08:30:00</v>
      </c>
      <c r="E2327" t="str">
        <f>LEFT(raw!F2327,8)</f>
        <v>17:30:00</v>
      </c>
      <c r="F2327" t="str">
        <f>LEFT(raw!G2327,8)</f>
        <v>08:13:55</v>
      </c>
      <c r="G2327" t="str">
        <f>LEFT(raw!H2327,8)</f>
        <v>18:31:09</v>
      </c>
      <c r="H2327" t="s">
        <v>19</v>
      </c>
      <c r="I2327" t="s">
        <v>20</v>
      </c>
      <c r="J2327" t="s">
        <v>25</v>
      </c>
      <c r="K2327" t="s">
        <v>26</v>
      </c>
      <c r="L2327" t="str">
        <f>LEFT(raw!M2327,8)</f>
        <v>09:00:00</v>
      </c>
      <c r="M2327" t="s">
        <v>20</v>
      </c>
      <c r="N2327" t="s">
        <v>28</v>
      </c>
      <c r="O2327" t="s">
        <v>28</v>
      </c>
      <c r="P2327" s="2">
        <f t="shared" si="216"/>
        <v>44557</v>
      </c>
      <c r="Q2327" s="3">
        <f t="shared" si="217"/>
        <v>44561</v>
      </c>
      <c r="R2327" t="str">
        <f t="shared" si="218"/>
        <v>Attendance</v>
      </c>
      <c r="S2327" t="str">
        <f t="shared" si="219"/>
        <v>On Time</v>
      </c>
      <c r="T2327" t="str">
        <f>IF(R2327="Permit", J2327, IF(G2327="","NA CO", IF(G2327="00:00:00","NA CO", IF(G2327&lt;E2327,"Early",IF(I2327*1440&gt;=parameter!$C$4,"Overtime","On Time CO")))))</f>
        <v>On Time CO</v>
      </c>
      <c r="U2327" t="str">
        <f t="shared" si="220"/>
        <v/>
      </c>
      <c r="V2327" t="str">
        <f t="shared" si="221"/>
        <v/>
      </c>
    </row>
    <row r="2328" spans="1:22" x14ac:dyDescent="0.3">
      <c r="A2328" t="s">
        <v>8417</v>
      </c>
      <c r="B2328" t="s">
        <v>8418</v>
      </c>
      <c r="C2328" t="str">
        <f>LEFT(raw!D2328,10)</f>
        <v>2021-12-28</v>
      </c>
      <c r="D2328" t="str">
        <f>LEFT(raw!E2328,8)</f>
        <v>00:00:00</v>
      </c>
      <c r="E2328" t="str">
        <f>LEFT(raw!F2328,8)</f>
        <v>00:00:00</v>
      </c>
      <c r="F2328" t="str">
        <f>LEFT(raw!G2328,8)</f>
        <v>05:40:58</v>
      </c>
      <c r="G2328" t="str">
        <f>LEFT(raw!H2328,8)</f>
        <v>23:00:09</v>
      </c>
      <c r="H2328" t="s">
        <v>19</v>
      </c>
      <c r="I2328" t="s">
        <v>20</v>
      </c>
      <c r="J2328" t="s">
        <v>21</v>
      </c>
      <c r="K2328" t="s">
        <v>22</v>
      </c>
      <c r="L2328" t="str">
        <f>LEFT(raw!M2328,8)</f>
        <v>17:19:11</v>
      </c>
      <c r="M2328" t="s">
        <v>20</v>
      </c>
      <c r="N2328" t="s">
        <v>8444</v>
      </c>
      <c r="O2328" t="s">
        <v>8470</v>
      </c>
      <c r="P2328" s="2">
        <f t="shared" si="216"/>
        <v>44558</v>
      </c>
      <c r="Q2328" s="3">
        <f t="shared" si="217"/>
        <v>44561</v>
      </c>
      <c r="R2328" t="str">
        <f t="shared" si="218"/>
        <v>Daily Journey</v>
      </c>
      <c r="S2328" t="str">
        <f t="shared" si="219"/>
        <v>On Time</v>
      </c>
      <c r="T2328" t="str">
        <f>IF(R2328="Permit", J2328, IF(G2328="","NA CO", IF(G2328="00:00:00","NA CO", IF(G2328&lt;E2328,"Early",IF(I2328*1440&gt;=parameter!$C$4,"Overtime","On Time CO")))))</f>
        <v>On Time CO</v>
      </c>
      <c r="U2328" t="str">
        <f t="shared" si="220"/>
        <v/>
      </c>
      <c r="V2328" t="str">
        <f t="shared" si="221"/>
        <v/>
      </c>
    </row>
    <row r="2329" spans="1:22" x14ac:dyDescent="0.3">
      <c r="A2329" t="s">
        <v>8417</v>
      </c>
      <c r="B2329" t="s">
        <v>8418</v>
      </c>
      <c r="C2329" t="str">
        <f>LEFT(raw!D2329,10)</f>
        <v>2021-12-29</v>
      </c>
      <c r="D2329" t="str">
        <f>LEFT(raw!E2329,8)</f>
        <v>08:30:00</v>
      </c>
      <c r="E2329" t="str">
        <f>LEFT(raw!F2329,8)</f>
        <v>17:30:00</v>
      </c>
      <c r="F2329" t="str">
        <f>LEFT(raw!G2329,8)</f>
        <v>08:07:54</v>
      </c>
      <c r="G2329" t="str">
        <f>LEFT(raw!H2329,8)</f>
        <v>18:03:21</v>
      </c>
      <c r="H2329" t="s">
        <v>19</v>
      </c>
      <c r="I2329" t="s">
        <v>20</v>
      </c>
      <c r="J2329" t="s">
        <v>25</v>
      </c>
      <c r="K2329" t="s">
        <v>26</v>
      </c>
      <c r="L2329" t="str">
        <f>LEFT(raw!M2329,8)</f>
        <v>09:00:00</v>
      </c>
      <c r="M2329" t="s">
        <v>20</v>
      </c>
      <c r="N2329" t="s">
        <v>28</v>
      </c>
      <c r="O2329" t="s">
        <v>28</v>
      </c>
      <c r="P2329" s="2">
        <f t="shared" si="216"/>
        <v>44559</v>
      </c>
      <c r="Q2329" s="3">
        <f t="shared" si="217"/>
        <v>44561</v>
      </c>
      <c r="R2329" t="str">
        <f t="shared" si="218"/>
        <v>Attendance</v>
      </c>
      <c r="S2329" t="str">
        <f t="shared" si="219"/>
        <v>On Time</v>
      </c>
      <c r="T2329" t="str">
        <f>IF(R2329="Permit", J2329, IF(G2329="","NA CO", IF(G2329="00:00:00","NA CO", IF(G2329&lt;E2329,"Early",IF(I2329*1440&gt;=parameter!$C$4,"Overtime","On Time CO")))))</f>
        <v>On Time CO</v>
      </c>
      <c r="U2329" t="str">
        <f t="shared" si="220"/>
        <v/>
      </c>
      <c r="V2329" t="str">
        <f t="shared" si="221"/>
        <v/>
      </c>
    </row>
    <row r="2330" spans="1:22" x14ac:dyDescent="0.3">
      <c r="A2330" t="s">
        <v>8417</v>
      </c>
      <c r="B2330" t="s">
        <v>8418</v>
      </c>
      <c r="C2330" t="str">
        <f>LEFT(raw!D2330,10)</f>
        <v>2021-12-30</v>
      </c>
      <c r="D2330" t="str">
        <f>LEFT(raw!E2330,8)</f>
        <v>00:00:00</v>
      </c>
      <c r="E2330" t="str">
        <f>LEFT(raw!F2330,8)</f>
        <v>00:00:00</v>
      </c>
      <c r="F2330" t="str">
        <f>LEFT(raw!G2330,8)</f>
        <v>06:57:08</v>
      </c>
      <c r="G2330" t="str">
        <f>LEFT(raw!H2330,8)</f>
        <v>17:41:30</v>
      </c>
      <c r="H2330" t="s">
        <v>19</v>
      </c>
      <c r="I2330" t="s">
        <v>20</v>
      </c>
      <c r="J2330" t="s">
        <v>21</v>
      </c>
      <c r="K2330" t="s">
        <v>22</v>
      </c>
      <c r="L2330" t="str">
        <f>LEFT(raw!M2330,8)</f>
        <v>10:44:22</v>
      </c>
      <c r="M2330" t="s">
        <v>20</v>
      </c>
      <c r="N2330" t="s">
        <v>8477</v>
      </c>
      <c r="O2330" t="s">
        <v>8444</v>
      </c>
      <c r="P2330" s="2">
        <f t="shared" si="216"/>
        <v>44560</v>
      </c>
      <c r="Q2330" s="3">
        <f t="shared" si="217"/>
        <v>44561</v>
      </c>
      <c r="R2330" t="str">
        <f t="shared" si="218"/>
        <v>Daily Journey</v>
      </c>
      <c r="S2330" t="str">
        <f t="shared" si="219"/>
        <v>On Time</v>
      </c>
      <c r="T2330" t="str">
        <f>IF(R2330="Permit", J2330, IF(G2330="","NA CO", IF(G2330="00:00:00","NA CO", IF(G2330&lt;E2330,"Early",IF(I2330*1440&gt;=parameter!$C$4,"Overtime","On Time CO")))))</f>
        <v>On Time CO</v>
      </c>
      <c r="U2330" t="str">
        <f t="shared" si="220"/>
        <v/>
      </c>
      <c r="V2330" t="str">
        <f t="shared" si="221"/>
        <v/>
      </c>
    </row>
    <row r="2331" spans="1:22" x14ac:dyDescent="0.3">
      <c r="A2331" t="s">
        <v>8417</v>
      </c>
      <c r="B2331" t="s">
        <v>8418</v>
      </c>
      <c r="C2331" t="str">
        <f>LEFT(raw!D2331,10)</f>
        <v>2021-12-31</v>
      </c>
      <c r="D2331" t="str">
        <f>LEFT(raw!E2331,8)</f>
        <v>08:30:00</v>
      </c>
      <c r="E2331" t="str">
        <f>LEFT(raw!F2331,8)</f>
        <v>17:30:00</v>
      </c>
      <c r="F2331" t="str">
        <f>LEFT(raw!G2331,8)</f>
        <v>07:54:57</v>
      </c>
      <c r="G2331" t="str">
        <f>LEFT(raw!H2331,8)</f>
        <v>16:54:50</v>
      </c>
      <c r="H2331" t="s">
        <v>19</v>
      </c>
      <c r="I2331" t="s">
        <v>20</v>
      </c>
      <c r="J2331" t="s">
        <v>25</v>
      </c>
      <c r="K2331" t="s">
        <v>26</v>
      </c>
      <c r="L2331" t="str">
        <f>LEFT(raw!M2331,8)</f>
        <v>09:00:00</v>
      </c>
      <c r="M2331" t="s">
        <v>20</v>
      </c>
      <c r="N2331" t="s">
        <v>28</v>
      </c>
      <c r="O2331" t="s">
        <v>28</v>
      </c>
      <c r="P2331" s="2">
        <f t="shared" si="216"/>
        <v>44561</v>
      </c>
      <c r="Q2331" s="3">
        <f t="shared" si="217"/>
        <v>44561</v>
      </c>
      <c r="R2331" t="str">
        <f t="shared" si="218"/>
        <v>Attendance</v>
      </c>
      <c r="S2331" t="str">
        <f t="shared" si="219"/>
        <v>On Time</v>
      </c>
      <c r="T2331" t="str">
        <f>IF(R2331="Permit", J2331, IF(G2331="","NA CO", IF(G2331="00:00:00","NA CO", IF(G2331&lt;E2331,"Early",IF(I2331*1440&gt;=parameter!$C$4,"Overtime","On Time CO")))))</f>
        <v>Early</v>
      </c>
      <c r="U2331" t="str">
        <f t="shared" si="220"/>
        <v/>
      </c>
      <c r="V2331" t="str">
        <f t="shared" si="221"/>
        <v/>
      </c>
    </row>
    <row r="2332" spans="1:22" x14ac:dyDescent="0.3">
      <c r="A2332" t="s">
        <v>569</v>
      </c>
      <c r="B2332" t="s">
        <v>570</v>
      </c>
      <c r="C2332" t="str">
        <f>LEFT(raw!D2332,10)</f>
        <v>2021-12-01</v>
      </c>
      <c r="D2332" t="str">
        <f>LEFT(raw!E2332,8)</f>
        <v>07:30:00</v>
      </c>
      <c r="E2332" t="str">
        <f>LEFT(raw!F2332,8)</f>
        <v>16:00:00</v>
      </c>
      <c r="F2332" t="str">
        <f>LEFT(raw!G2332,8)</f>
        <v>07:25:30</v>
      </c>
      <c r="G2332" t="str">
        <f>LEFT(raw!H2332,8)</f>
        <v>18:53:52</v>
      </c>
      <c r="H2332" t="s">
        <v>19</v>
      </c>
      <c r="I2332" t="s">
        <v>20</v>
      </c>
      <c r="J2332" t="s">
        <v>25</v>
      </c>
      <c r="K2332" t="s">
        <v>26</v>
      </c>
      <c r="L2332" t="str">
        <f>LEFT(raw!M2332,8)</f>
        <v>08:30:00</v>
      </c>
      <c r="M2332" t="s">
        <v>20</v>
      </c>
      <c r="N2332" t="s">
        <v>43</v>
      </c>
      <c r="O2332" t="s">
        <v>43</v>
      </c>
      <c r="P2332" s="2">
        <f t="shared" si="216"/>
        <v>44531</v>
      </c>
      <c r="Q2332" s="3">
        <f t="shared" si="217"/>
        <v>44561</v>
      </c>
      <c r="R2332" t="str">
        <f t="shared" si="218"/>
        <v>Attendance</v>
      </c>
      <c r="S2332" t="str">
        <f t="shared" si="219"/>
        <v>On Time</v>
      </c>
      <c r="T2332" t="str">
        <f>IF(R2332="Permit", J2332, IF(G2332="","NA CO", IF(G2332="00:00:00","NA CO", IF(G2332&lt;E2332,"Early",IF(I2332*1440&gt;=parameter!$C$4,"Overtime","On Time CO")))))</f>
        <v>On Time CO</v>
      </c>
      <c r="U2332" t="str">
        <f t="shared" si="220"/>
        <v/>
      </c>
      <c r="V2332" t="str">
        <f t="shared" si="221"/>
        <v/>
      </c>
    </row>
    <row r="2333" spans="1:22" x14ac:dyDescent="0.3">
      <c r="A2333" t="s">
        <v>569</v>
      </c>
      <c r="B2333" t="s">
        <v>570</v>
      </c>
      <c r="C2333" t="str">
        <f>LEFT(raw!D2333,10)</f>
        <v>2021-12-02</v>
      </c>
      <c r="D2333" t="str">
        <f>LEFT(raw!E2333,8)</f>
        <v>07:30:00</v>
      </c>
      <c r="E2333" t="str">
        <f>LEFT(raw!F2333,8)</f>
        <v>16:30:00</v>
      </c>
      <c r="F2333" t="str">
        <f>LEFT(raw!G2333,8)</f>
        <v>07:20:47</v>
      </c>
      <c r="G2333" t="str">
        <f>LEFT(raw!H2333,8)</f>
        <v>21:00:10</v>
      </c>
      <c r="H2333" t="s">
        <v>19</v>
      </c>
      <c r="I2333" t="s">
        <v>20</v>
      </c>
      <c r="J2333" t="s">
        <v>25</v>
      </c>
      <c r="K2333" t="s">
        <v>26</v>
      </c>
      <c r="L2333" t="str">
        <f>LEFT(raw!M2333,8)</f>
        <v>09:00:00</v>
      </c>
      <c r="M2333" t="s">
        <v>20</v>
      </c>
      <c r="N2333" t="s">
        <v>43</v>
      </c>
      <c r="O2333" t="s">
        <v>43</v>
      </c>
      <c r="P2333" s="2">
        <f t="shared" si="216"/>
        <v>44532</v>
      </c>
      <c r="Q2333" s="3">
        <f t="shared" si="217"/>
        <v>44561</v>
      </c>
      <c r="R2333" t="str">
        <f t="shared" si="218"/>
        <v>Attendance</v>
      </c>
      <c r="S2333" t="str">
        <f t="shared" si="219"/>
        <v>On Time</v>
      </c>
      <c r="T2333" t="str">
        <f>IF(R2333="Permit", J2333, IF(G2333="","NA CO", IF(G2333="00:00:00","NA CO", IF(G2333&lt;E2333,"Early",IF(I2333*1440&gt;=parameter!$C$4,"Overtime","On Time CO")))))</f>
        <v>On Time CO</v>
      </c>
      <c r="U2333" t="str">
        <f t="shared" si="220"/>
        <v/>
      </c>
      <c r="V2333" t="str">
        <f t="shared" si="221"/>
        <v/>
      </c>
    </row>
    <row r="2334" spans="1:22" x14ac:dyDescent="0.3">
      <c r="A2334" t="s">
        <v>569</v>
      </c>
      <c r="B2334" t="s">
        <v>570</v>
      </c>
      <c r="C2334" t="str">
        <f>LEFT(raw!D2334,10)</f>
        <v>2021-12-03</v>
      </c>
      <c r="D2334" t="str">
        <f>LEFT(raw!E2334,8)</f>
        <v>07:30:00</v>
      </c>
      <c r="E2334" t="str">
        <f>LEFT(raw!F2334,8)</f>
        <v>16:30:00</v>
      </c>
      <c r="F2334" t="str">
        <f>LEFT(raw!G2334,8)</f>
        <v>08:15:02</v>
      </c>
      <c r="G2334" t="str">
        <f>LEFT(raw!H2334,8)</f>
        <v>00:00:00</v>
      </c>
      <c r="H2334" t="s">
        <v>19</v>
      </c>
      <c r="I2334" t="s">
        <v>5096</v>
      </c>
      <c r="J2334" t="s">
        <v>32</v>
      </c>
      <c r="K2334" t="s">
        <v>26</v>
      </c>
      <c r="L2334" t="str">
        <f>LEFT(raw!M2334,8)</f>
        <v>00:00:00</v>
      </c>
      <c r="M2334" t="s">
        <v>20</v>
      </c>
      <c r="N2334" t="s">
        <v>43</v>
      </c>
      <c r="O2334" t="s">
        <v>21</v>
      </c>
      <c r="P2334" s="2">
        <f t="shared" si="216"/>
        <v>44533</v>
      </c>
      <c r="Q2334" s="3">
        <f t="shared" si="217"/>
        <v>44561</v>
      </c>
      <c r="R2334" t="str">
        <f t="shared" si="218"/>
        <v>Attendance</v>
      </c>
      <c r="S2334" t="str">
        <f t="shared" si="219"/>
        <v>Late</v>
      </c>
      <c r="T2334" t="str">
        <f>IF(R2334="Permit", J2334, IF(G2334="","NA CO", IF(G2334="00:00:00","NA CO", IF(G2334&lt;E2334,"Early",IF(I2334*1440&gt;=parameter!$C$4,"Overtime","On Time CO")))))</f>
        <v>NA CO</v>
      </c>
      <c r="U2334" t="str">
        <f t="shared" si="220"/>
        <v>00:45:02</v>
      </c>
      <c r="V2334" t="str">
        <f t="shared" si="221"/>
        <v/>
      </c>
    </row>
    <row r="2335" spans="1:22" x14ac:dyDescent="0.3">
      <c r="A2335" t="s">
        <v>569</v>
      </c>
      <c r="B2335" t="s">
        <v>570</v>
      </c>
      <c r="C2335" t="str">
        <f>LEFT(raw!D2335,10)</f>
        <v>2021-12-06</v>
      </c>
      <c r="D2335" t="str">
        <f>LEFT(raw!E2335,8)</f>
        <v>07:30:00</v>
      </c>
      <c r="E2335" t="str">
        <f>LEFT(raw!F2335,8)</f>
        <v>16:30:00</v>
      </c>
      <c r="F2335" t="str">
        <f>LEFT(raw!G2335,8)</f>
        <v>07:51:31</v>
      </c>
      <c r="G2335" t="str">
        <f>LEFT(raw!H2335,8)</f>
        <v>20:50:23</v>
      </c>
      <c r="H2335" t="s">
        <v>19</v>
      </c>
      <c r="I2335" t="s">
        <v>8490</v>
      </c>
      <c r="J2335" t="s">
        <v>32</v>
      </c>
      <c r="K2335" t="s">
        <v>26</v>
      </c>
      <c r="L2335" t="str">
        <f>LEFT(raw!M2335,8)</f>
        <v>09:00:00</v>
      </c>
      <c r="M2335" t="s">
        <v>20</v>
      </c>
      <c r="N2335" t="s">
        <v>43</v>
      </c>
      <c r="O2335" t="s">
        <v>43</v>
      </c>
      <c r="P2335" s="2">
        <f t="shared" si="216"/>
        <v>44536</v>
      </c>
      <c r="Q2335" s="3">
        <f t="shared" si="217"/>
        <v>44561</v>
      </c>
      <c r="R2335" t="str">
        <f t="shared" si="218"/>
        <v>Attendance</v>
      </c>
      <c r="S2335" t="str">
        <f t="shared" si="219"/>
        <v>Late</v>
      </c>
      <c r="T2335" t="str">
        <f>IF(R2335="Permit", J2335, IF(G2335="","NA CO", IF(G2335="00:00:00","NA CO", IF(G2335&lt;E2335,"Early",IF(I2335*1440&gt;=parameter!$C$4,"Overtime","On Time CO")))))</f>
        <v>On Time CO</v>
      </c>
      <c r="U2335" t="str">
        <f t="shared" si="220"/>
        <v>00:21:31</v>
      </c>
      <c r="V2335" t="str">
        <f t="shared" si="221"/>
        <v/>
      </c>
    </row>
    <row r="2336" spans="1:22" x14ac:dyDescent="0.3">
      <c r="A2336" t="s">
        <v>569</v>
      </c>
      <c r="B2336" t="s">
        <v>570</v>
      </c>
      <c r="C2336" t="str">
        <f>LEFT(raw!D2336,10)</f>
        <v>2021-12-07</v>
      </c>
      <c r="D2336" t="str">
        <f>LEFT(raw!E2336,8)</f>
        <v>07:30:00</v>
      </c>
      <c r="E2336" t="str">
        <f>LEFT(raw!F2336,8)</f>
        <v>16:30:00</v>
      </c>
      <c r="F2336" t="str">
        <f>LEFT(raw!G2336,8)</f>
        <v>08:34:07</v>
      </c>
      <c r="G2336" t="str">
        <f>LEFT(raw!H2336,8)</f>
        <v>21:01:24</v>
      </c>
      <c r="H2336" t="s">
        <v>19</v>
      </c>
      <c r="I2336" t="s">
        <v>8494</v>
      </c>
      <c r="J2336" t="s">
        <v>32</v>
      </c>
      <c r="K2336" t="s">
        <v>26</v>
      </c>
      <c r="L2336" t="str">
        <f>LEFT(raw!M2336,8)</f>
        <v>09:00:00</v>
      </c>
      <c r="M2336" t="s">
        <v>20</v>
      </c>
      <c r="N2336" t="s">
        <v>43</v>
      </c>
      <c r="O2336" t="s">
        <v>43</v>
      </c>
      <c r="P2336" s="2">
        <f t="shared" si="216"/>
        <v>44537</v>
      </c>
      <c r="Q2336" s="3">
        <f t="shared" si="217"/>
        <v>44561</v>
      </c>
      <c r="R2336" t="str">
        <f t="shared" si="218"/>
        <v>Attendance</v>
      </c>
      <c r="S2336" t="str">
        <f t="shared" si="219"/>
        <v>Late</v>
      </c>
      <c r="T2336" t="str">
        <f>IF(R2336="Permit", J2336, IF(G2336="","NA CO", IF(G2336="00:00:00","NA CO", IF(G2336&lt;E2336,"Early",IF(I2336*1440&gt;=parameter!$C$4,"Overtime","On Time CO")))))</f>
        <v>Overtime</v>
      </c>
      <c r="U2336" t="str">
        <f t="shared" si="220"/>
        <v>01:04:07</v>
      </c>
      <c r="V2336" t="str">
        <f t="shared" si="221"/>
        <v>00:00:00</v>
      </c>
    </row>
    <row r="2337" spans="1:22" x14ac:dyDescent="0.3">
      <c r="A2337" t="s">
        <v>569</v>
      </c>
      <c r="B2337" t="s">
        <v>570</v>
      </c>
      <c r="C2337" t="str">
        <f>LEFT(raw!D2337,10)</f>
        <v>2021-12-08</v>
      </c>
      <c r="D2337" t="str">
        <f>LEFT(raw!E2337,8)</f>
        <v>07:30:00</v>
      </c>
      <c r="E2337" t="str">
        <f>LEFT(raw!F2337,8)</f>
        <v>16:00:00</v>
      </c>
      <c r="F2337" t="str">
        <f>LEFT(raw!G2337,8)</f>
        <v>07:26:18</v>
      </c>
      <c r="G2337" t="str">
        <f>LEFT(raw!H2337,8)</f>
        <v>21:00:16</v>
      </c>
      <c r="H2337" t="s">
        <v>19</v>
      </c>
      <c r="I2337" t="s">
        <v>20</v>
      </c>
      <c r="J2337" t="s">
        <v>25</v>
      </c>
      <c r="K2337" t="s">
        <v>26</v>
      </c>
      <c r="L2337" t="str">
        <f>LEFT(raw!M2337,8)</f>
        <v>08:30:00</v>
      </c>
      <c r="M2337" t="s">
        <v>20</v>
      </c>
      <c r="N2337" t="s">
        <v>43</v>
      </c>
      <c r="O2337" t="s">
        <v>43</v>
      </c>
      <c r="P2337" s="2">
        <f t="shared" si="216"/>
        <v>44538</v>
      </c>
      <c r="Q2337" s="3">
        <f t="shared" si="217"/>
        <v>44561</v>
      </c>
      <c r="R2337" t="str">
        <f t="shared" si="218"/>
        <v>Attendance</v>
      </c>
      <c r="S2337" t="str">
        <f t="shared" si="219"/>
        <v>On Time</v>
      </c>
      <c r="T2337" t="str">
        <f>IF(R2337="Permit", J2337, IF(G2337="","NA CO", IF(G2337="00:00:00","NA CO", IF(G2337&lt;E2337,"Early",IF(I2337*1440&gt;=parameter!$C$4,"Overtime","On Time CO")))))</f>
        <v>On Time CO</v>
      </c>
      <c r="U2337" t="str">
        <f t="shared" si="220"/>
        <v/>
      </c>
      <c r="V2337" t="str">
        <f t="shared" si="221"/>
        <v/>
      </c>
    </row>
    <row r="2338" spans="1:22" x14ac:dyDescent="0.3">
      <c r="A2338" t="s">
        <v>569</v>
      </c>
      <c r="B2338" t="s">
        <v>570</v>
      </c>
      <c r="C2338" t="str">
        <f>LEFT(raw!D2338,10)</f>
        <v>2021-12-09</v>
      </c>
      <c r="D2338" t="str">
        <f>LEFT(raw!E2338,8)</f>
        <v>07:30:00</v>
      </c>
      <c r="E2338" t="str">
        <f>LEFT(raw!F2338,8)</f>
        <v>16:30:00</v>
      </c>
      <c r="F2338" t="str">
        <f>LEFT(raw!G2338,8)</f>
        <v>09:23:50</v>
      </c>
      <c r="G2338" t="str">
        <f>LEFT(raw!H2338,8)</f>
        <v>21:30:42</v>
      </c>
      <c r="H2338" t="s">
        <v>19</v>
      </c>
      <c r="I2338" t="s">
        <v>8501</v>
      </c>
      <c r="J2338" t="s">
        <v>32</v>
      </c>
      <c r="K2338" t="s">
        <v>26</v>
      </c>
      <c r="L2338" t="str">
        <f>LEFT(raw!M2338,8)</f>
        <v>09:00:00</v>
      </c>
      <c r="M2338" t="s">
        <v>20</v>
      </c>
      <c r="N2338" t="s">
        <v>43</v>
      </c>
      <c r="O2338" t="s">
        <v>43</v>
      </c>
      <c r="P2338" s="2">
        <f t="shared" si="216"/>
        <v>44539</v>
      </c>
      <c r="Q2338" s="3">
        <f t="shared" si="217"/>
        <v>44561</v>
      </c>
      <c r="R2338" t="str">
        <f t="shared" si="218"/>
        <v>Attendance</v>
      </c>
      <c r="S2338" t="str">
        <f t="shared" si="219"/>
        <v>Late</v>
      </c>
      <c r="T2338" t="str">
        <f>IF(R2338="Permit", J2338, IF(G2338="","NA CO", IF(G2338="00:00:00","NA CO", IF(G2338&lt;E2338,"Early",IF(I2338*1440&gt;=parameter!$C$4,"Overtime","On Time CO")))))</f>
        <v>Overtime</v>
      </c>
      <c r="U2338" t="str">
        <f t="shared" si="220"/>
        <v>01:53:50</v>
      </c>
      <c r="V2338" t="str">
        <f t="shared" si="221"/>
        <v>00:00:00</v>
      </c>
    </row>
    <row r="2339" spans="1:22" x14ac:dyDescent="0.3">
      <c r="A2339" t="s">
        <v>569</v>
      </c>
      <c r="B2339" t="s">
        <v>570</v>
      </c>
      <c r="C2339" t="str">
        <f>LEFT(raw!D2339,10)</f>
        <v>2021-12-10</v>
      </c>
      <c r="D2339" t="str">
        <f>LEFT(raw!E2339,8)</f>
        <v>07:30:00</v>
      </c>
      <c r="E2339" t="str">
        <f>LEFT(raw!F2339,8)</f>
        <v>16:30:00</v>
      </c>
      <c r="F2339" t="str">
        <f>LEFT(raw!G2339,8)</f>
        <v>07:32:41</v>
      </c>
      <c r="G2339" t="str">
        <f>LEFT(raw!H2339,8)</f>
        <v>21:30:52</v>
      </c>
      <c r="H2339" t="s">
        <v>19</v>
      </c>
      <c r="I2339" t="s">
        <v>8505</v>
      </c>
      <c r="J2339" t="s">
        <v>32</v>
      </c>
      <c r="K2339" t="s">
        <v>26</v>
      </c>
      <c r="L2339" t="str">
        <f>LEFT(raw!M2339,8)</f>
        <v>09:00:00</v>
      </c>
      <c r="M2339" t="s">
        <v>20</v>
      </c>
      <c r="N2339" t="s">
        <v>43</v>
      </c>
      <c r="O2339" t="s">
        <v>43</v>
      </c>
      <c r="P2339" s="2">
        <f t="shared" si="216"/>
        <v>44540</v>
      </c>
      <c r="Q2339" s="3">
        <f t="shared" si="217"/>
        <v>44561</v>
      </c>
      <c r="R2339" t="str">
        <f t="shared" si="218"/>
        <v>Attendance</v>
      </c>
      <c r="S2339" t="str">
        <f t="shared" si="219"/>
        <v>Late</v>
      </c>
      <c r="T2339" t="str">
        <f>IF(R2339="Permit", J2339, IF(G2339="","NA CO", IF(G2339="00:00:00","NA CO", IF(G2339&lt;E2339,"Early",IF(I2339*1440&gt;=parameter!$C$4,"Overtime","On Time CO")))))</f>
        <v>On Time CO</v>
      </c>
      <c r="U2339" t="str">
        <f t="shared" si="220"/>
        <v>00:02:41</v>
      </c>
      <c r="V2339" t="str">
        <f t="shared" si="221"/>
        <v/>
      </c>
    </row>
    <row r="2340" spans="1:22" x14ac:dyDescent="0.3">
      <c r="A2340" t="s">
        <v>569</v>
      </c>
      <c r="B2340" t="s">
        <v>570</v>
      </c>
      <c r="C2340" t="str">
        <f>LEFT(raw!D2340,10)</f>
        <v>2021-12-11</v>
      </c>
      <c r="D2340" t="str">
        <f>LEFT(raw!E2340,8)</f>
        <v>00:00:00</v>
      </c>
      <c r="E2340" t="str">
        <f>LEFT(raw!F2340,8)</f>
        <v>00:00:00</v>
      </c>
      <c r="F2340" t="str">
        <f>LEFT(raw!G2340,8)</f>
        <v>13:28:18</v>
      </c>
      <c r="G2340" t="str">
        <f>LEFT(raw!H2340,8)</f>
        <v/>
      </c>
      <c r="H2340" t="s">
        <v>19</v>
      </c>
      <c r="I2340" t="s">
        <v>20</v>
      </c>
      <c r="J2340" t="s">
        <v>21</v>
      </c>
      <c r="K2340" t="s">
        <v>22</v>
      </c>
      <c r="L2340" t="str">
        <f>LEFT(raw!M2340,8)</f>
        <v>00:00:00</v>
      </c>
      <c r="M2340" t="s">
        <v>20</v>
      </c>
      <c r="N2340" t="s">
        <v>643</v>
      </c>
      <c r="P2340" s="2">
        <f t="shared" si="216"/>
        <v>44541</v>
      </c>
      <c r="Q2340" s="3">
        <f t="shared" si="217"/>
        <v>44561</v>
      </c>
      <c r="R2340" t="str">
        <f t="shared" si="218"/>
        <v>Daily Journey</v>
      </c>
      <c r="S2340" t="str">
        <f t="shared" si="219"/>
        <v>On Time</v>
      </c>
      <c r="T2340" t="str">
        <f>IF(R2340="Permit", J2340, IF(G2340="","NA CO", IF(G2340="00:00:00","NA CO", IF(G2340&lt;E2340,"Early",IF(I2340*1440&gt;=parameter!$C$4,"Overtime","On Time CO")))))</f>
        <v>NA CO</v>
      </c>
      <c r="U2340" t="str">
        <f t="shared" si="220"/>
        <v/>
      </c>
      <c r="V2340" t="str">
        <f t="shared" si="221"/>
        <v/>
      </c>
    </row>
    <row r="2341" spans="1:22" x14ac:dyDescent="0.3">
      <c r="A2341" t="s">
        <v>569</v>
      </c>
      <c r="B2341" t="s">
        <v>570</v>
      </c>
      <c r="C2341" t="str">
        <f>LEFT(raw!D2341,10)</f>
        <v>2021-12-12</v>
      </c>
      <c r="D2341" t="str">
        <f>LEFT(raw!E2341,8)</f>
        <v>00:00:00</v>
      </c>
      <c r="E2341" t="str">
        <f>LEFT(raw!F2341,8)</f>
        <v>00:00:00</v>
      </c>
      <c r="F2341" t="str">
        <f>LEFT(raw!G2341,8)</f>
        <v>12:04:16</v>
      </c>
      <c r="G2341" t="str">
        <f>LEFT(raw!H2341,8)</f>
        <v/>
      </c>
      <c r="H2341" t="s">
        <v>19</v>
      </c>
      <c r="I2341" t="s">
        <v>20</v>
      </c>
      <c r="J2341" t="s">
        <v>21</v>
      </c>
      <c r="K2341" t="s">
        <v>22</v>
      </c>
      <c r="L2341" t="str">
        <f>LEFT(raw!M2341,8)</f>
        <v>00:00:00</v>
      </c>
      <c r="M2341" t="s">
        <v>20</v>
      </c>
      <c r="N2341" t="s">
        <v>66</v>
      </c>
      <c r="P2341" s="2">
        <f t="shared" si="216"/>
        <v>44542</v>
      </c>
      <c r="Q2341" s="3">
        <f t="shared" si="217"/>
        <v>44561</v>
      </c>
      <c r="R2341" t="str">
        <f t="shared" si="218"/>
        <v>Daily Journey</v>
      </c>
      <c r="S2341" t="str">
        <f t="shared" si="219"/>
        <v>On Time</v>
      </c>
      <c r="T2341" t="str">
        <f>IF(R2341="Permit", J2341, IF(G2341="","NA CO", IF(G2341="00:00:00","NA CO", IF(G2341&lt;E2341,"Early",IF(I2341*1440&gt;=parameter!$C$4,"Overtime","On Time CO")))))</f>
        <v>NA CO</v>
      </c>
      <c r="U2341" t="str">
        <f t="shared" si="220"/>
        <v/>
      </c>
      <c r="V2341" t="str">
        <f t="shared" si="221"/>
        <v/>
      </c>
    </row>
    <row r="2342" spans="1:22" x14ac:dyDescent="0.3">
      <c r="A2342" t="s">
        <v>569</v>
      </c>
      <c r="B2342" t="s">
        <v>570</v>
      </c>
      <c r="C2342" t="str">
        <f>LEFT(raw!D2342,10)</f>
        <v>2021-12-13</v>
      </c>
      <c r="D2342" t="str">
        <f>LEFT(raw!E2342,8)</f>
        <v>07:30:00</v>
      </c>
      <c r="E2342" t="str">
        <f>LEFT(raw!F2342,8)</f>
        <v>16:30:00</v>
      </c>
      <c r="F2342" t="str">
        <f>LEFT(raw!G2342,8)</f>
        <v>07:17:43</v>
      </c>
      <c r="G2342" t="str">
        <f>LEFT(raw!H2342,8)</f>
        <v>21:01:12</v>
      </c>
      <c r="H2342" t="s">
        <v>19</v>
      </c>
      <c r="I2342" t="s">
        <v>20</v>
      </c>
      <c r="J2342" t="s">
        <v>25</v>
      </c>
      <c r="K2342" t="s">
        <v>26</v>
      </c>
      <c r="L2342" t="str">
        <f>LEFT(raw!M2342,8)</f>
        <v>09:00:00</v>
      </c>
      <c r="M2342" t="s">
        <v>20</v>
      </c>
      <c r="N2342" t="s">
        <v>43</v>
      </c>
      <c r="O2342" t="s">
        <v>43</v>
      </c>
      <c r="P2342" s="2">
        <f t="shared" si="216"/>
        <v>44543</v>
      </c>
      <c r="Q2342" s="3">
        <f t="shared" si="217"/>
        <v>44561</v>
      </c>
      <c r="R2342" t="str">
        <f t="shared" si="218"/>
        <v>Attendance</v>
      </c>
      <c r="S2342" t="str">
        <f t="shared" si="219"/>
        <v>On Time</v>
      </c>
      <c r="T2342" t="str">
        <f>IF(R2342="Permit", J2342, IF(G2342="","NA CO", IF(G2342="00:00:00","NA CO", IF(G2342&lt;E2342,"Early",IF(I2342*1440&gt;=parameter!$C$4,"Overtime","On Time CO")))))</f>
        <v>On Time CO</v>
      </c>
      <c r="U2342" t="str">
        <f t="shared" si="220"/>
        <v/>
      </c>
      <c r="V2342" t="str">
        <f t="shared" si="221"/>
        <v/>
      </c>
    </row>
    <row r="2343" spans="1:22" x14ac:dyDescent="0.3">
      <c r="A2343" t="s">
        <v>569</v>
      </c>
      <c r="B2343" t="s">
        <v>570</v>
      </c>
      <c r="C2343" t="str">
        <f>LEFT(raw!D2343,10)</f>
        <v>2021-12-14</v>
      </c>
      <c r="D2343" t="str">
        <f>LEFT(raw!E2343,8)</f>
        <v>07:30:00</v>
      </c>
      <c r="E2343" t="str">
        <f>LEFT(raw!F2343,8)</f>
        <v>16:30:00</v>
      </c>
      <c r="F2343" t="str">
        <f>LEFT(raw!G2343,8)</f>
        <v>09:09:44</v>
      </c>
      <c r="G2343" t="str">
        <f>LEFT(raw!H2343,8)</f>
        <v>21:24:16</v>
      </c>
      <c r="H2343" t="s">
        <v>19</v>
      </c>
      <c r="I2343" t="s">
        <v>8516</v>
      </c>
      <c r="J2343" t="s">
        <v>32</v>
      </c>
      <c r="K2343" t="s">
        <v>26</v>
      </c>
      <c r="L2343" t="str">
        <f>LEFT(raw!M2343,8)</f>
        <v>09:00:00</v>
      </c>
      <c r="M2343" t="s">
        <v>20</v>
      </c>
      <c r="N2343" t="s">
        <v>43</v>
      </c>
      <c r="O2343" t="s">
        <v>43</v>
      </c>
      <c r="P2343" s="2">
        <f t="shared" si="216"/>
        <v>44544</v>
      </c>
      <c r="Q2343" s="3">
        <f t="shared" si="217"/>
        <v>44561</v>
      </c>
      <c r="R2343" t="str">
        <f t="shared" si="218"/>
        <v>Attendance</v>
      </c>
      <c r="S2343" t="str">
        <f t="shared" si="219"/>
        <v>Late</v>
      </c>
      <c r="T2343" t="str">
        <f>IF(R2343="Permit", J2343, IF(G2343="","NA CO", IF(G2343="00:00:00","NA CO", IF(G2343&lt;E2343,"Early",IF(I2343*1440&gt;=parameter!$C$4,"Overtime","On Time CO")))))</f>
        <v>Overtime</v>
      </c>
      <c r="U2343" t="str">
        <f t="shared" si="220"/>
        <v>01:39:44</v>
      </c>
      <c r="V2343" t="str">
        <f t="shared" si="221"/>
        <v>00:00:00</v>
      </c>
    </row>
    <row r="2344" spans="1:22" x14ac:dyDescent="0.3">
      <c r="A2344" t="s">
        <v>569</v>
      </c>
      <c r="B2344" t="s">
        <v>570</v>
      </c>
      <c r="C2344" t="str">
        <f>LEFT(raw!D2344,10)</f>
        <v>2021-12-15</v>
      </c>
      <c r="D2344" t="str">
        <f>LEFT(raw!E2344,8)</f>
        <v>07:30:00</v>
      </c>
      <c r="E2344" t="str">
        <f>LEFT(raw!F2344,8)</f>
        <v>16:00:00</v>
      </c>
      <c r="F2344" t="str">
        <f>LEFT(raw!G2344,8)</f>
        <v>09:02:56</v>
      </c>
      <c r="G2344" t="str">
        <f>LEFT(raw!H2344,8)</f>
        <v>21:21:02</v>
      </c>
      <c r="H2344" t="s">
        <v>19</v>
      </c>
      <c r="I2344" t="s">
        <v>8520</v>
      </c>
      <c r="J2344" t="s">
        <v>32</v>
      </c>
      <c r="K2344" t="s">
        <v>26</v>
      </c>
      <c r="L2344" t="str">
        <f>LEFT(raw!M2344,8)</f>
        <v>08:30:00</v>
      </c>
      <c r="M2344" t="s">
        <v>20</v>
      </c>
      <c r="N2344" t="s">
        <v>43</v>
      </c>
      <c r="O2344" t="s">
        <v>43</v>
      </c>
      <c r="P2344" s="2">
        <f t="shared" si="216"/>
        <v>44545</v>
      </c>
      <c r="Q2344" s="3">
        <f t="shared" si="217"/>
        <v>44561</v>
      </c>
      <c r="R2344" t="str">
        <f t="shared" si="218"/>
        <v>Attendance</v>
      </c>
      <c r="S2344" t="str">
        <f t="shared" si="219"/>
        <v>Late</v>
      </c>
      <c r="T2344" t="str">
        <f>IF(R2344="Permit", J2344, IF(G2344="","NA CO", IF(G2344="00:00:00","NA CO", IF(G2344&lt;E2344,"Early",IF(I2344*1440&gt;=parameter!$C$4,"Overtime","On Time CO")))))</f>
        <v>Overtime</v>
      </c>
      <c r="U2344" t="str">
        <f t="shared" si="220"/>
        <v>01:32:56</v>
      </c>
      <c r="V2344" t="str">
        <f t="shared" si="221"/>
        <v>00:00:00</v>
      </c>
    </row>
    <row r="2345" spans="1:22" x14ac:dyDescent="0.3">
      <c r="A2345" t="s">
        <v>569</v>
      </c>
      <c r="B2345" t="s">
        <v>570</v>
      </c>
      <c r="C2345" t="str">
        <f>LEFT(raw!D2345,10)</f>
        <v>2021-12-16</v>
      </c>
      <c r="D2345" t="str">
        <f>LEFT(raw!E2345,8)</f>
        <v>07:30:00</v>
      </c>
      <c r="E2345" t="str">
        <f>LEFT(raw!F2345,8)</f>
        <v>16:30:00</v>
      </c>
      <c r="F2345" t="str">
        <f>LEFT(raw!G2345,8)</f>
        <v>07:09:00</v>
      </c>
      <c r="G2345" t="str">
        <f>LEFT(raw!H2345,8)</f>
        <v>21:10:23</v>
      </c>
      <c r="H2345" t="s">
        <v>19</v>
      </c>
      <c r="I2345" t="s">
        <v>20</v>
      </c>
      <c r="J2345" t="s">
        <v>25</v>
      </c>
      <c r="K2345" t="s">
        <v>26</v>
      </c>
      <c r="L2345" t="str">
        <f>LEFT(raw!M2345,8)</f>
        <v>09:00:00</v>
      </c>
      <c r="M2345" t="s">
        <v>20</v>
      </c>
      <c r="N2345" t="s">
        <v>43</v>
      </c>
      <c r="O2345" t="s">
        <v>43</v>
      </c>
      <c r="P2345" s="2">
        <f t="shared" si="216"/>
        <v>44546</v>
      </c>
      <c r="Q2345" s="3">
        <f t="shared" si="217"/>
        <v>44561</v>
      </c>
      <c r="R2345" t="str">
        <f t="shared" si="218"/>
        <v>Attendance</v>
      </c>
      <c r="S2345" t="str">
        <f t="shared" si="219"/>
        <v>On Time</v>
      </c>
      <c r="T2345" t="str">
        <f>IF(R2345="Permit", J2345, IF(G2345="","NA CO", IF(G2345="00:00:00","NA CO", IF(G2345&lt;E2345,"Early",IF(I2345*1440&gt;=parameter!$C$4,"Overtime","On Time CO")))))</f>
        <v>On Time CO</v>
      </c>
      <c r="U2345" t="str">
        <f t="shared" si="220"/>
        <v/>
      </c>
      <c r="V2345" t="str">
        <f t="shared" si="221"/>
        <v/>
      </c>
    </row>
    <row r="2346" spans="1:22" x14ac:dyDescent="0.3">
      <c r="A2346" t="s">
        <v>569</v>
      </c>
      <c r="B2346" t="s">
        <v>570</v>
      </c>
      <c r="C2346" t="str">
        <f>LEFT(raw!D2346,10)</f>
        <v>2021-12-17</v>
      </c>
      <c r="D2346" t="str">
        <f>LEFT(raw!E2346,8)</f>
        <v>07:30:00</v>
      </c>
      <c r="E2346" t="str">
        <f>LEFT(raw!F2346,8)</f>
        <v>16:30:00</v>
      </c>
      <c r="F2346" t="str">
        <f>LEFT(raw!G2346,8)</f>
        <v>09:05:02</v>
      </c>
      <c r="G2346" t="str">
        <f>LEFT(raw!H2346,8)</f>
        <v>16:36:37</v>
      </c>
      <c r="H2346" t="s">
        <v>19</v>
      </c>
      <c r="I2346" t="s">
        <v>8527</v>
      </c>
      <c r="J2346" t="s">
        <v>32</v>
      </c>
      <c r="K2346" t="s">
        <v>26</v>
      </c>
      <c r="L2346" t="str">
        <f>LEFT(raw!M2346,8)</f>
        <v>09:00:00</v>
      </c>
      <c r="M2346" t="s">
        <v>20</v>
      </c>
      <c r="N2346" t="s">
        <v>43</v>
      </c>
      <c r="O2346" t="s">
        <v>43</v>
      </c>
      <c r="P2346" s="2">
        <f t="shared" si="216"/>
        <v>44547</v>
      </c>
      <c r="Q2346" s="3">
        <f t="shared" si="217"/>
        <v>44561</v>
      </c>
      <c r="R2346" t="str">
        <f t="shared" si="218"/>
        <v>Attendance</v>
      </c>
      <c r="S2346" t="str">
        <f t="shared" si="219"/>
        <v>Late</v>
      </c>
      <c r="T2346" t="str">
        <f>IF(R2346="Permit", J2346, IF(G2346="","NA CO", IF(G2346="00:00:00","NA CO", IF(G2346&lt;E2346,"Early",IF(I2346*1440&gt;=parameter!$C$4,"Overtime","On Time CO")))))</f>
        <v>Overtime</v>
      </c>
      <c r="U2346" t="str">
        <f t="shared" si="220"/>
        <v>01:35:02</v>
      </c>
      <c r="V2346" t="str">
        <f t="shared" si="221"/>
        <v>00:00:00</v>
      </c>
    </row>
    <row r="2347" spans="1:22" x14ac:dyDescent="0.3">
      <c r="A2347" t="s">
        <v>569</v>
      </c>
      <c r="B2347" t="s">
        <v>570</v>
      </c>
      <c r="C2347" t="str">
        <f>LEFT(raw!D2347,10)</f>
        <v>2021-12-20</v>
      </c>
      <c r="D2347" t="str">
        <f>LEFT(raw!E2347,8)</f>
        <v>07:30:00</v>
      </c>
      <c r="E2347" t="str">
        <f>LEFT(raw!F2347,8)</f>
        <v>16:30:00</v>
      </c>
      <c r="F2347" t="str">
        <f>LEFT(raw!G2347,8)</f>
        <v>07:28:55</v>
      </c>
      <c r="G2347" t="str">
        <f>LEFT(raw!H2347,8)</f>
        <v>19:00:36</v>
      </c>
      <c r="H2347" t="s">
        <v>19</v>
      </c>
      <c r="I2347" t="s">
        <v>20</v>
      </c>
      <c r="J2347" t="s">
        <v>25</v>
      </c>
      <c r="K2347" t="s">
        <v>26</v>
      </c>
      <c r="L2347" t="str">
        <f>LEFT(raw!M2347,8)</f>
        <v>09:00:00</v>
      </c>
      <c r="M2347" t="s">
        <v>20</v>
      </c>
      <c r="N2347" t="s">
        <v>28</v>
      </c>
      <c r="O2347" t="s">
        <v>28</v>
      </c>
      <c r="P2347" s="2">
        <f t="shared" si="216"/>
        <v>44550</v>
      </c>
      <c r="Q2347" s="3">
        <f t="shared" si="217"/>
        <v>44561</v>
      </c>
      <c r="R2347" t="str">
        <f t="shared" si="218"/>
        <v>Attendance</v>
      </c>
      <c r="S2347" t="str">
        <f t="shared" si="219"/>
        <v>On Time</v>
      </c>
      <c r="T2347" t="str">
        <f>IF(R2347="Permit", J2347, IF(G2347="","NA CO", IF(G2347="00:00:00","NA CO", IF(G2347&lt;E2347,"Early",IF(I2347*1440&gt;=parameter!$C$4,"Overtime","On Time CO")))))</f>
        <v>On Time CO</v>
      </c>
      <c r="U2347" t="str">
        <f t="shared" si="220"/>
        <v/>
      </c>
      <c r="V2347" t="str">
        <f t="shared" si="221"/>
        <v/>
      </c>
    </row>
    <row r="2348" spans="1:22" x14ac:dyDescent="0.3">
      <c r="A2348" t="s">
        <v>569</v>
      </c>
      <c r="B2348" t="s">
        <v>570</v>
      </c>
      <c r="C2348" t="str">
        <f>LEFT(raw!D2348,10)</f>
        <v>2021-12-21</v>
      </c>
      <c r="D2348" t="str">
        <f>LEFT(raw!E2348,8)</f>
        <v>07:30:00</v>
      </c>
      <c r="E2348" t="str">
        <f>LEFT(raw!F2348,8)</f>
        <v>16:30:00</v>
      </c>
      <c r="F2348" t="str">
        <f>LEFT(raw!G2348,8)</f>
        <v>07:50:25</v>
      </c>
      <c r="G2348" t="str">
        <f>LEFT(raw!H2348,8)</f>
        <v>19:30:16</v>
      </c>
      <c r="H2348" t="s">
        <v>19</v>
      </c>
      <c r="I2348" t="s">
        <v>1384</v>
      </c>
      <c r="J2348" t="s">
        <v>32</v>
      </c>
      <c r="K2348" t="s">
        <v>26</v>
      </c>
      <c r="L2348" t="str">
        <f>LEFT(raw!M2348,8)</f>
        <v>09:00:00</v>
      </c>
      <c r="M2348" t="s">
        <v>20</v>
      </c>
      <c r="N2348" t="s">
        <v>28</v>
      </c>
      <c r="O2348" t="s">
        <v>28</v>
      </c>
      <c r="P2348" s="2">
        <f t="shared" si="216"/>
        <v>44551</v>
      </c>
      <c r="Q2348" s="3">
        <f t="shared" si="217"/>
        <v>44561</v>
      </c>
      <c r="R2348" t="str">
        <f t="shared" si="218"/>
        <v>Attendance</v>
      </c>
      <c r="S2348" t="str">
        <f t="shared" si="219"/>
        <v>Late</v>
      </c>
      <c r="T2348" t="str">
        <f>IF(R2348="Permit", J2348, IF(G2348="","NA CO", IF(G2348="00:00:00","NA CO", IF(G2348&lt;E2348,"Early",IF(I2348*1440&gt;=parameter!$C$4,"Overtime","On Time CO")))))</f>
        <v>On Time CO</v>
      </c>
      <c r="U2348" t="str">
        <f t="shared" si="220"/>
        <v>00:20:25</v>
      </c>
      <c r="V2348" t="str">
        <f t="shared" si="221"/>
        <v/>
      </c>
    </row>
    <row r="2349" spans="1:22" x14ac:dyDescent="0.3">
      <c r="A2349" t="s">
        <v>569</v>
      </c>
      <c r="B2349" t="s">
        <v>570</v>
      </c>
      <c r="C2349" t="str">
        <f>LEFT(raw!D2349,10)</f>
        <v>2021-12-22</v>
      </c>
      <c r="D2349" t="str">
        <f>LEFT(raw!E2349,8)</f>
        <v>07:30:00</v>
      </c>
      <c r="E2349" t="str">
        <f>LEFT(raw!F2349,8)</f>
        <v>16:00:00</v>
      </c>
      <c r="F2349" t="str">
        <f>LEFT(raw!G2349,8)</f>
        <v>07:25:42</v>
      </c>
      <c r="G2349" t="str">
        <f>LEFT(raw!H2349,8)</f>
        <v>19:34:47</v>
      </c>
      <c r="H2349" t="s">
        <v>19</v>
      </c>
      <c r="I2349" t="s">
        <v>20</v>
      </c>
      <c r="J2349" t="s">
        <v>25</v>
      </c>
      <c r="K2349" t="s">
        <v>26</v>
      </c>
      <c r="L2349" t="str">
        <f>LEFT(raw!M2349,8)</f>
        <v>08:30:00</v>
      </c>
      <c r="M2349" t="s">
        <v>20</v>
      </c>
      <c r="N2349" t="s">
        <v>28</v>
      </c>
      <c r="O2349" t="s">
        <v>28</v>
      </c>
      <c r="P2349" s="2">
        <f t="shared" si="216"/>
        <v>44552</v>
      </c>
      <c r="Q2349" s="3">
        <f t="shared" si="217"/>
        <v>44561</v>
      </c>
      <c r="R2349" t="str">
        <f t="shared" si="218"/>
        <v>Attendance</v>
      </c>
      <c r="S2349" t="str">
        <f t="shared" si="219"/>
        <v>On Time</v>
      </c>
      <c r="T2349" t="str">
        <f>IF(R2349="Permit", J2349, IF(G2349="","NA CO", IF(G2349="00:00:00","NA CO", IF(G2349&lt;E2349,"Early",IF(I2349*1440&gt;=parameter!$C$4,"Overtime","On Time CO")))))</f>
        <v>On Time CO</v>
      </c>
      <c r="U2349" t="str">
        <f t="shared" si="220"/>
        <v/>
      </c>
      <c r="V2349" t="str">
        <f t="shared" si="221"/>
        <v/>
      </c>
    </row>
    <row r="2350" spans="1:22" x14ac:dyDescent="0.3">
      <c r="A2350" t="s">
        <v>569</v>
      </c>
      <c r="B2350" t="s">
        <v>570</v>
      </c>
      <c r="C2350" t="str">
        <f>LEFT(raw!D2350,10)</f>
        <v>2021-12-23</v>
      </c>
      <c r="D2350" t="str">
        <f>LEFT(raw!E2350,8)</f>
        <v>07:30:00</v>
      </c>
      <c r="E2350" t="str">
        <f>LEFT(raw!F2350,8)</f>
        <v>16:30:00</v>
      </c>
      <c r="F2350" t="str">
        <f>LEFT(raw!G2350,8)</f>
        <v>07:12:33</v>
      </c>
      <c r="G2350" t="str">
        <f>LEFT(raw!H2350,8)</f>
        <v>16:32:13</v>
      </c>
      <c r="H2350" t="s">
        <v>19</v>
      </c>
      <c r="I2350" t="s">
        <v>20</v>
      </c>
      <c r="J2350" t="s">
        <v>25</v>
      </c>
      <c r="K2350" t="s">
        <v>26</v>
      </c>
      <c r="L2350" t="str">
        <f>LEFT(raw!M2350,8)</f>
        <v>09:00:00</v>
      </c>
      <c r="M2350" t="s">
        <v>20</v>
      </c>
      <c r="N2350" t="s">
        <v>28</v>
      </c>
      <c r="O2350" t="s">
        <v>28</v>
      </c>
      <c r="P2350" s="2">
        <f t="shared" si="216"/>
        <v>44553</v>
      </c>
      <c r="Q2350" s="3">
        <f t="shared" si="217"/>
        <v>44561</v>
      </c>
      <c r="R2350" t="str">
        <f t="shared" si="218"/>
        <v>Attendance</v>
      </c>
      <c r="S2350" t="str">
        <f t="shared" si="219"/>
        <v>On Time</v>
      </c>
      <c r="T2350" t="str">
        <f>IF(R2350="Permit", J2350, IF(G2350="","NA CO", IF(G2350="00:00:00","NA CO", IF(G2350&lt;E2350,"Early",IF(I2350*1440&gt;=parameter!$C$4,"Overtime","On Time CO")))))</f>
        <v>On Time CO</v>
      </c>
      <c r="U2350" t="str">
        <f t="shared" si="220"/>
        <v/>
      </c>
      <c r="V2350" t="str">
        <f t="shared" si="221"/>
        <v/>
      </c>
    </row>
    <row r="2351" spans="1:22" x14ac:dyDescent="0.3">
      <c r="A2351" t="s">
        <v>569</v>
      </c>
      <c r="B2351" t="s">
        <v>570</v>
      </c>
      <c r="C2351" t="str">
        <f>LEFT(raw!D2351,10)</f>
        <v>2021-12-24</v>
      </c>
      <c r="D2351" t="str">
        <f>LEFT(raw!E2351,8)</f>
        <v>07:30:00</v>
      </c>
      <c r="E2351" t="str">
        <f>LEFT(raw!F2351,8)</f>
        <v>16:30:00</v>
      </c>
      <c r="F2351" t="str">
        <f>LEFT(raw!G2351,8)</f>
        <v>07:20:50</v>
      </c>
      <c r="G2351" t="str">
        <f>LEFT(raw!H2351,8)</f>
        <v>20:00:37</v>
      </c>
      <c r="H2351" t="s">
        <v>19</v>
      </c>
      <c r="I2351" t="s">
        <v>20</v>
      </c>
      <c r="J2351" t="s">
        <v>25</v>
      </c>
      <c r="K2351" t="s">
        <v>26</v>
      </c>
      <c r="L2351" t="str">
        <f>LEFT(raw!M2351,8)</f>
        <v>09:00:00</v>
      </c>
      <c r="M2351" t="s">
        <v>20</v>
      </c>
      <c r="N2351" t="s">
        <v>28</v>
      </c>
      <c r="O2351" t="s">
        <v>28</v>
      </c>
      <c r="P2351" s="2">
        <f t="shared" si="216"/>
        <v>44554</v>
      </c>
      <c r="Q2351" s="3">
        <f t="shared" si="217"/>
        <v>44561</v>
      </c>
      <c r="R2351" t="str">
        <f t="shared" si="218"/>
        <v>Attendance</v>
      </c>
      <c r="S2351" t="str">
        <f t="shared" si="219"/>
        <v>On Time</v>
      </c>
      <c r="T2351" t="str">
        <f>IF(R2351="Permit", J2351, IF(G2351="","NA CO", IF(G2351="00:00:00","NA CO", IF(G2351&lt;E2351,"Early",IF(I2351*1440&gt;=parameter!$C$4,"Overtime","On Time CO")))))</f>
        <v>On Time CO</v>
      </c>
      <c r="U2351" t="str">
        <f t="shared" si="220"/>
        <v/>
      </c>
      <c r="V2351" t="str">
        <f t="shared" si="221"/>
        <v/>
      </c>
    </row>
    <row r="2352" spans="1:22" x14ac:dyDescent="0.3">
      <c r="A2352" t="s">
        <v>569</v>
      </c>
      <c r="B2352" t="s">
        <v>570</v>
      </c>
      <c r="C2352" t="str">
        <f>LEFT(raw!D2352,10)</f>
        <v>2021-12-30</v>
      </c>
      <c r="D2352" t="str">
        <f>LEFT(raw!E2352,8)</f>
        <v>07:30:00</v>
      </c>
      <c r="E2352" t="str">
        <f>LEFT(raw!F2352,8)</f>
        <v>16:30:00</v>
      </c>
      <c r="F2352" t="str">
        <f>LEFT(raw!G2352,8)</f>
        <v>07:15:05</v>
      </c>
      <c r="G2352" t="str">
        <f>LEFT(raw!H2352,8)</f>
        <v>22:00:27</v>
      </c>
      <c r="H2352" t="s">
        <v>19</v>
      </c>
      <c r="I2352" t="s">
        <v>20</v>
      </c>
      <c r="J2352" t="s">
        <v>25</v>
      </c>
      <c r="K2352" t="s">
        <v>26</v>
      </c>
      <c r="L2352" t="str">
        <f>LEFT(raw!M2352,8)</f>
        <v>09:00:00</v>
      </c>
      <c r="M2352" t="s">
        <v>20</v>
      </c>
      <c r="N2352" t="s">
        <v>28</v>
      </c>
      <c r="O2352" t="s">
        <v>28</v>
      </c>
      <c r="P2352" s="2">
        <f t="shared" si="216"/>
        <v>44560</v>
      </c>
      <c r="Q2352" s="3">
        <f t="shared" si="217"/>
        <v>44561</v>
      </c>
      <c r="R2352" t="str">
        <f t="shared" si="218"/>
        <v>Attendance</v>
      </c>
      <c r="S2352" t="str">
        <f t="shared" si="219"/>
        <v>On Time</v>
      </c>
      <c r="T2352" t="str">
        <f>IF(R2352="Permit", J2352, IF(G2352="","NA CO", IF(G2352="00:00:00","NA CO", IF(G2352&lt;E2352,"Early",IF(I2352*1440&gt;=parameter!$C$4,"Overtime","On Time CO")))))</f>
        <v>On Time CO</v>
      </c>
      <c r="U2352" t="str">
        <f t="shared" si="220"/>
        <v/>
      </c>
      <c r="V2352" t="str">
        <f t="shared" si="221"/>
        <v/>
      </c>
    </row>
    <row r="2353" spans="1:22" x14ac:dyDescent="0.3">
      <c r="A2353" t="s">
        <v>569</v>
      </c>
      <c r="B2353" t="s">
        <v>570</v>
      </c>
      <c r="C2353" t="str">
        <f>LEFT(raw!D2353,10)</f>
        <v>2021-12-31</v>
      </c>
      <c r="D2353" t="str">
        <f>LEFT(raw!E2353,8)</f>
        <v>07:30:00</v>
      </c>
      <c r="E2353" t="str">
        <f>LEFT(raw!F2353,8)</f>
        <v>16:30:00</v>
      </c>
      <c r="F2353" t="str">
        <f>LEFT(raw!G2353,8)</f>
        <v>09:39:54</v>
      </c>
      <c r="G2353" t="str">
        <f>LEFT(raw!H2353,8)</f>
        <v>16:21:32</v>
      </c>
      <c r="H2353" t="s">
        <v>19</v>
      </c>
      <c r="I2353" t="s">
        <v>8546</v>
      </c>
      <c r="J2353" t="s">
        <v>32</v>
      </c>
      <c r="K2353" t="s">
        <v>26</v>
      </c>
      <c r="L2353" t="str">
        <f>LEFT(raw!M2353,8)</f>
        <v>09:00:00</v>
      </c>
      <c r="M2353" t="s">
        <v>20</v>
      </c>
      <c r="N2353" t="s">
        <v>28</v>
      </c>
      <c r="O2353" t="s">
        <v>28</v>
      </c>
      <c r="P2353" s="2">
        <f t="shared" si="216"/>
        <v>44561</v>
      </c>
      <c r="Q2353" s="3">
        <f t="shared" si="217"/>
        <v>44561</v>
      </c>
      <c r="R2353" t="str">
        <f t="shared" si="218"/>
        <v>Attendance</v>
      </c>
      <c r="S2353" t="str">
        <f t="shared" si="219"/>
        <v>Late</v>
      </c>
      <c r="T2353" t="str">
        <f>IF(R2353="Permit", J2353, IF(G2353="","NA CO", IF(G2353="00:00:00","NA CO", IF(G2353&lt;E2353,"Early",IF(I2353*1440&gt;=parameter!$C$4,"Overtime","On Time CO")))))</f>
        <v>Early</v>
      </c>
      <c r="U2353" t="str">
        <f t="shared" si="220"/>
        <v>02:09:54</v>
      </c>
      <c r="V2353" t="str">
        <f t="shared" si="221"/>
        <v/>
      </c>
    </row>
    <row r="2354" spans="1:22" x14ac:dyDescent="0.3">
      <c r="A2354" t="s">
        <v>575</v>
      </c>
      <c r="B2354" t="s">
        <v>576</v>
      </c>
      <c r="C2354" t="str">
        <f>LEFT(raw!D2354,10)</f>
        <v>2021-12-01</v>
      </c>
      <c r="D2354" t="str">
        <f>LEFT(raw!E2354,8)</f>
        <v>07:30:00</v>
      </c>
      <c r="E2354" t="str">
        <f>LEFT(raw!F2354,8)</f>
        <v>16:00:00</v>
      </c>
      <c r="F2354" t="str">
        <f>LEFT(raw!G2354,8)</f>
        <v>07:43:07</v>
      </c>
      <c r="G2354" t="str">
        <f>LEFT(raw!H2354,8)</f>
        <v>17:31:29</v>
      </c>
      <c r="H2354" t="s">
        <v>19</v>
      </c>
      <c r="I2354" t="s">
        <v>8549</v>
      </c>
      <c r="J2354" t="s">
        <v>32</v>
      </c>
      <c r="K2354" t="s">
        <v>26</v>
      </c>
      <c r="L2354" t="str">
        <f>LEFT(raw!M2354,8)</f>
        <v>08:30:00</v>
      </c>
      <c r="M2354" t="s">
        <v>20</v>
      </c>
      <c r="N2354" t="s">
        <v>28</v>
      </c>
      <c r="O2354" t="s">
        <v>28</v>
      </c>
      <c r="P2354" s="2">
        <f t="shared" si="216"/>
        <v>44531</v>
      </c>
      <c r="Q2354" s="3">
        <f t="shared" si="217"/>
        <v>44561</v>
      </c>
      <c r="R2354" t="str">
        <f t="shared" si="218"/>
        <v>Attendance</v>
      </c>
      <c r="S2354" t="str">
        <f t="shared" si="219"/>
        <v>Late</v>
      </c>
      <c r="T2354" t="str">
        <f>IF(R2354="Permit", J2354, IF(G2354="","NA CO", IF(G2354="00:00:00","NA CO", IF(G2354&lt;E2354,"Early",IF(I2354*1440&gt;=parameter!$C$4,"Overtime","On Time CO")))))</f>
        <v>On Time CO</v>
      </c>
      <c r="U2354" t="str">
        <f t="shared" si="220"/>
        <v>00:13:07</v>
      </c>
      <c r="V2354" t="str">
        <f t="shared" si="221"/>
        <v/>
      </c>
    </row>
    <row r="2355" spans="1:22" x14ac:dyDescent="0.3">
      <c r="A2355" t="s">
        <v>575</v>
      </c>
      <c r="B2355" t="s">
        <v>576</v>
      </c>
      <c r="C2355" t="str">
        <f>LEFT(raw!D2355,10)</f>
        <v>2021-12-02</v>
      </c>
      <c r="D2355" t="str">
        <f>LEFT(raw!E2355,8)</f>
        <v>07:30:00</v>
      </c>
      <c r="E2355" t="str">
        <f>LEFT(raw!F2355,8)</f>
        <v>16:30:00</v>
      </c>
      <c r="F2355" t="str">
        <f>LEFT(raw!G2355,8)</f>
        <v>07:55:46</v>
      </c>
      <c r="G2355" t="str">
        <f>LEFT(raw!H2355,8)</f>
        <v>18:27:32</v>
      </c>
      <c r="H2355" t="s">
        <v>19</v>
      </c>
      <c r="I2355" t="s">
        <v>8551</v>
      </c>
      <c r="J2355" t="s">
        <v>32</v>
      </c>
      <c r="K2355" t="s">
        <v>26</v>
      </c>
      <c r="L2355" t="str">
        <f>LEFT(raw!M2355,8)</f>
        <v>09:00:00</v>
      </c>
      <c r="M2355" t="s">
        <v>20</v>
      </c>
      <c r="N2355" t="s">
        <v>28</v>
      </c>
      <c r="O2355" t="s">
        <v>28</v>
      </c>
      <c r="P2355" s="2">
        <f t="shared" si="216"/>
        <v>44532</v>
      </c>
      <c r="Q2355" s="3">
        <f t="shared" si="217"/>
        <v>44561</v>
      </c>
      <c r="R2355" t="str">
        <f t="shared" si="218"/>
        <v>Attendance</v>
      </c>
      <c r="S2355" t="str">
        <f t="shared" si="219"/>
        <v>Late</v>
      </c>
      <c r="T2355" t="str">
        <f>IF(R2355="Permit", J2355, IF(G2355="","NA CO", IF(G2355="00:00:00","NA CO", IF(G2355&lt;E2355,"Early",IF(I2355*1440&gt;=parameter!$C$4,"Overtime","On Time CO")))))</f>
        <v>On Time CO</v>
      </c>
      <c r="U2355" t="str">
        <f t="shared" si="220"/>
        <v>00:25:46</v>
      </c>
      <c r="V2355" t="str">
        <f t="shared" si="221"/>
        <v/>
      </c>
    </row>
    <row r="2356" spans="1:22" x14ac:dyDescent="0.3">
      <c r="A2356" t="s">
        <v>575</v>
      </c>
      <c r="B2356" t="s">
        <v>576</v>
      </c>
      <c r="C2356" t="str">
        <f>LEFT(raw!D2356,10)</f>
        <v>2021-12-03</v>
      </c>
      <c r="D2356" t="str">
        <f>LEFT(raw!E2356,8)</f>
        <v>07:30:00</v>
      </c>
      <c r="E2356" t="str">
        <f>LEFT(raw!F2356,8)</f>
        <v>16:30:00</v>
      </c>
      <c r="F2356" t="str">
        <f>LEFT(raw!G2356,8)</f>
        <v>08:15:47</v>
      </c>
      <c r="G2356" t="str">
        <f>LEFT(raw!H2356,8)</f>
        <v>19:02:17</v>
      </c>
      <c r="H2356" t="s">
        <v>19</v>
      </c>
      <c r="I2356" t="s">
        <v>8554</v>
      </c>
      <c r="J2356" t="s">
        <v>32</v>
      </c>
      <c r="K2356" t="s">
        <v>26</v>
      </c>
      <c r="L2356" t="str">
        <f>LEFT(raw!M2356,8)</f>
        <v>09:00:00</v>
      </c>
      <c r="M2356" t="s">
        <v>20</v>
      </c>
      <c r="N2356" t="s">
        <v>28</v>
      </c>
      <c r="O2356" t="s">
        <v>28</v>
      </c>
      <c r="P2356" s="2">
        <f t="shared" si="216"/>
        <v>44533</v>
      </c>
      <c r="Q2356" s="3">
        <f t="shared" si="217"/>
        <v>44561</v>
      </c>
      <c r="R2356" t="str">
        <f t="shared" si="218"/>
        <v>Attendance</v>
      </c>
      <c r="S2356" t="str">
        <f t="shared" si="219"/>
        <v>Late</v>
      </c>
      <c r="T2356" t="str">
        <f>IF(R2356="Permit", J2356, IF(G2356="","NA CO", IF(G2356="00:00:00","NA CO", IF(G2356&lt;E2356,"Early",IF(I2356*1440&gt;=parameter!$C$4,"Overtime","On Time CO")))))</f>
        <v>On Time CO</v>
      </c>
      <c r="U2356" t="str">
        <f t="shared" si="220"/>
        <v>00:45:47</v>
      </c>
      <c r="V2356" t="str">
        <f t="shared" si="221"/>
        <v/>
      </c>
    </row>
    <row r="2357" spans="1:22" x14ac:dyDescent="0.3">
      <c r="A2357" t="s">
        <v>575</v>
      </c>
      <c r="B2357" t="s">
        <v>576</v>
      </c>
      <c r="C2357" t="str">
        <f>LEFT(raw!D2357,10)</f>
        <v>2021-12-03</v>
      </c>
      <c r="D2357" t="str">
        <f>LEFT(raw!E2357,8)</f>
        <v>07:30:00</v>
      </c>
      <c r="E2357" t="str">
        <f>LEFT(raw!F2357,8)</f>
        <v>16:30:00</v>
      </c>
      <c r="F2357" t="str">
        <f>LEFT(raw!G2357,8)</f>
        <v>08:15:47</v>
      </c>
      <c r="G2357" t="str">
        <f>LEFT(raw!H2357,8)</f>
        <v>19:02:17</v>
      </c>
      <c r="H2357" t="s">
        <v>19</v>
      </c>
      <c r="I2357" t="s">
        <v>8554</v>
      </c>
      <c r="J2357" t="s">
        <v>32</v>
      </c>
      <c r="K2357" t="s">
        <v>26</v>
      </c>
      <c r="L2357" t="str">
        <f>LEFT(raw!M2357,8)</f>
        <v>09:00:00</v>
      </c>
      <c r="M2357" t="s">
        <v>20</v>
      </c>
      <c r="N2357" t="s">
        <v>28</v>
      </c>
      <c r="O2357" t="s">
        <v>28</v>
      </c>
      <c r="P2357" s="2">
        <f t="shared" si="216"/>
        <v>44533</v>
      </c>
      <c r="Q2357" s="3">
        <f t="shared" si="217"/>
        <v>44561</v>
      </c>
      <c r="R2357" t="str">
        <f t="shared" si="218"/>
        <v>Attendance</v>
      </c>
      <c r="S2357" t="str">
        <f t="shared" si="219"/>
        <v>Late</v>
      </c>
      <c r="T2357" t="str">
        <f>IF(R2357="Permit", J2357, IF(G2357="","NA CO", IF(G2357="00:00:00","NA CO", IF(G2357&lt;E2357,"Early",IF(I2357*1440&gt;=parameter!$C$4,"Overtime","On Time CO")))))</f>
        <v>On Time CO</v>
      </c>
      <c r="U2357" t="str">
        <f t="shared" si="220"/>
        <v>00:45:47</v>
      </c>
      <c r="V2357" t="str">
        <f t="shared" si="221"/>
        <v/>
      </c>
    </row>
    <row r="2358" spans="1:22" x14ac:dyDescent="0.3">
      <c r="A2358" t="s">
        <v>575</v>
      </c>
      <c r="B2358" t="s">
        <v>576</v>
      </c>
      <c r="C2358" t="str">
        <f>LEFT(raw!D2358,10)</f>
        <v>2021-12-20</v>
      </c>
      <c r="D2358" t="str">
        <f>LEFT(raw!E2358,8)</f>
        <v>00:00:00</v>
      </c>
      <c r="E2358" t="str">
        <f>LEFT(raw!F2358,8)</f>
        <v>00:00:00</v>
      </c>
      <c r="F2358" t="str">
        <f>LEFT(raw!G2358,8)</f>
        <v>07:08:48</v>
      </c>
      <c r="G2358" t="str">
        <f>LEFT(raw!H2358,8)</f>
        <v>17:37:37</v>
      </c>
      <c r="H2358" t="s">
        <v>19</v>
      </c>
      <c r="I2358" t="s">
        <v>20</v>
      </c>
      <c r="J2358" t="s">
        <v>21</v>
      </c>
      <c r="K2358" t="s">
        <v>22</v>
      </c>
      <c r="L2358" t="str">
        <f>LEFT(raw!M2358,8)</f>
        <v>10:28:48</v>
      </c>
      <c r="M2358" t="s">
        <v>20</v>
      </c>
      <c r="N2358" t="s">
        <v>577</v>
      </c>
      <c r="O2358" t="s">
        <v>1614</v>
      </c>
      <c r="P2358" s="2">
        <f t="shared" si="216"/>
        <v>44550</v>
      </c>
      <c r="Q2358" s="3">
        <f t="shared" si="217"/>
        <v>44561</v>
      </c>
      <c r="R2358" t="str">
        <f t="shared" si="218"/>
        <v>Daily Journey</v>
      </c>
      <c r="S2358" t="str">
        <f t="shared" si="219"/>
        <v>On Time</v>
      </c>
      <c r="T2358" t="str">
        <f>IF(R2358="Permit", J2358, IF(G2358="","NA CO", IF(G2358="00:00:00","NA CO", IF(G2358&lt;E2358,"Early",IF(I2358*1440&gt;=parameter!$C$4,"Overtime","On Time CO")))))</f>
        <v>On Time CO</v>
      </c>
      <c r="U2358" t="str">
        <f t="shared" si="220"/>
        <v/>
      </c>
      <c r="V2358" t="str">
        <f t="shared" si="221"/>
        <v/>
      </c>
    </row>
    <row r="2359" spans="1:22" x14ac:dyDescent="0.3">
      <c r="A2359" t="s">
        <v>575</v>
      </c>
      <c r="B2359" t="s">
        <v>576</v>
      </c>
      <c r="C2359" t="str">
        <f>LEFT(raw!D2359,10)</f>
        <v>2021-12-21</v>
      </c>
      <c r="D2359" t="str">
        <f>LEFT(raw!E2359,8)</f>
        <v>07:30:00</v>
      </c>
      <c r="E2359" t="str">
        <f>LEFT(raw!F2359,8)</f>
        <v>16:30:00</v>
      </c>
      <c r="F2359" t="str">
        <f>LEFT(raw!G2359,8)</f>
        <v>08:00:05</v>
      </c>
      <c r="G2359" t="str">
        <f>LEFT(raw!H2359,8)</f>
        <v>17:36:50</v>
      </c>
      <c r="H2359" t="s">
        <v>19</v>
      </c>
      <c r="I2359" t="s">
        <v>8561</v>
      </c>
      <c r="J2359" t="s">
        <v>32</v>
      </c>
      <c r="K2359" t="s">
        <v>26</v>
      </c>
      <c r="L2359" t="str">
        <f>LEFT(raw!M2359,8)</f>
        <v>09:00:00</v>
      </c>
      <c r="M2359" t="s">
        <v>20</v>
      </c>
      <c r="N2359" t="s">
        <v>28</v>
      </c>
      <c r="O2359" t="s">
        <v>28</v>
      </c>
      <c r="P2359" s="2">
        <f t="shared" si="216"/>
        <v>44551</v>
      </c>
      <c r="Q2359" s="3">
        <f t="shared" si="217"/>
        <v>44561</v>
      </c>
      <c r="R2359" t="str">
        <f t="shared" si="218"/>
        <v>Attendance</v>
      </c>
      <c r="S2359" t="str">
        <f t="shared" si="219"/>
        <v>Late</v>
      </c>
      <c r="T2359" t="str">
        <f>IF(R2359="Permit", J2359, IF(G2359="","NA CO", IF(G2359="00:00:00","NA CO", IF(G2359&lt;E2359,"Early",IF(I2359*1440&gt;=parameter!$C$4,"Overtime","On Time CO")))))</f>
        <v>On Time CO</v>
      </c>
      <c r="U2359" t="str">
        <f t="shared" si="220"/>
        <v>00:30:05</v>
      </c>
      <c r="V2359" t="str">
        <f t="shared" si="221"/>
        <v/>
      </c>
    </row>
    <row r="2360" spans="1:22" x14ac:dyDescent="0.3">
      <c r="A2360" t="s">
        <v>575</v>
      </c>
      <c r="B2360" t="s">
        <v>576</v>
      </c>
      <c r="C2360" t="str">
        <f>LEFT(raw!D2360,10)</f>
        <v>2021-12-22</v>
      </c>
      <c r="D2360" t="str">
        <f>LEFT(raw!E2360,8)</f>
        <v>00:00:00</v>
      </c>
      <c r="E2360" t="str">
        <f>LEFT(raw!F2360,8)</f>
        <v>00:00:00</v>
      </c>
      <c r="F2360" t="str">
        <f>LEFT(raw!G2360,8)</f>
        <v>07:44:39</v>
      </c>
      <c r="G2360" t="str">
        <f>LEFT(raw!H2360,8)</f>
        <v>17:33:34</v>
      </c>
      <c r="H2360" t="s">
        <v>19</v>
      </c>
      <c r="I2360" t="s">
        <v>20</v>
      </c>
      <c r="J2360" t="s">
        <v>21</v>
      </c>
      <c r="K2360" t="s">
        <v>22</v>
      </c>
      <c r="L2360" t="str">
        <f>LEFT(raw!M2360,8)</f>
        <v>09:48:55</v>
      </c>
      <c r="M2360" t="s">
        <v>20</v>
      </c>
      <c r="N2360" t="s">
        <v>577</v>
      </c>
      <c r="O2360" t="s">
        <v>577</v>
      </c>
      <c r="P2360" s="2">
        <f t="shared" si="216"/>
        <v>44552</v>
      </c>
      <c r="Q2360" s="3">
        <f t="shared" si="217"/>
        <v>44561</v>
      </c>
      <c r="R2360" t="str">
        <f t="shared" si="218"/>
        <v>Daily Journey</v>
      </c>
      <c r="S2360" t="str">
        <f t="shared" si="219"/>
        <v>On Time</v>
      </c>
      <c r="T2360" t="str">
        <f>IF(R2360="Permit", J2360, IF(G2360="","NA CO", IF(G2360="00:00:00","NA CO", IF(G2360&lt;E2360,"Early",IF(I2360*1440&gt;=parameter!$C$4,"Overtime","On Time CO")))))</f>
        <v>On Time CO</v>
      </c>
      <c r="U2360" t="str">
        <f t="shared" si="220"/>
        <v/>
      </c>
      <c r="V2360" t="str">
        <f t="shared" si="221"/>
        <v/>
      </c>
    </row>
    <row r="2361" spans="1:22" x14ac:dyDescent="0.3">
      <c r="A2361" t="s">
        <v>575</v>
      </c>
      <c r="B2361" t="s">
        <v>576</v>
      </c>
      <c r="C2361" t="str">
        <f>LEFT(raw!D2361,10)</f>
        <v>2021-12-23</v>
      </c>
      <c r="D2361" t="str">
        <f>LEFT(raw!E2361,8)</f>
        <v>07:30:00</v>
      </c>
      <c r="E2361" t="str">
        <f>LEFT(raw!F2361,8)</f>
        <v>16:30:00</v>
      </c>
      <c r="F2361" t="str">
        <f>LEFT(raw!G2361,8)</f>
        <v>08:23:08</v>
      </c>
      <c r="G2361" t="str">
        <f>LEFT(raw!H2361,8)</f>
        <v>17:31:41</v>
      </c>
      <c r="H2361" t="s">
        <v>19</v>
      </c>
      <c r="I2361" t="s">
        <v>8567</v>
      </c>
      <c r="J2361" t="s">
        <v>32</v>
      </c>
      <c r="K2361" t="s">
        <v>26</v>
      </c>
      <c r="L2361" t="str">
        <f>LEFT(raw!M2361,8)</f>
        <v>09:00:00</v>
      </c>
      <c r="M2361" t="s">
        <v>20</v>
      </c>
      <c r="N2361" t="s">
        <v>28</v>
      </c>
      <c r="O2361" t="s">
        <v>28</v>
      </c>
      <c r="P2361" s="2">
        <f t="shared" si="216"/>
        <v>44553</v>
      </c>
      <c r="Q2361" s="3">
        <f t="shared" si="217"/>
        <v>44561</v>
      </c>
      <c r="R2361" t="str">
        <f t="shared" si="218"/>
        <v>Attendance</v>
      </c>
      <c r="S2361" t="str">
        <f t="shared" si="219"/>
        <v>Late</v>
      </c>
      <c r="T2361" t="str">
        <f>IF(R2361="Permit", J2361, IF(G2361="","NA CO", IF(G2361="00:00:00","NA CO", IF(G2361&lt;E2361,"Early",IF(I2361*1440&gt;=parameter!$C$4,"Overtime","On Time CO")))))</f>
        <v>On Time CO</v>
      </c>
      <c r="U2361" t="str">
        <f t="shared" si="220"/>
        <v>00:53:08</v>
      </c>
      <c r="V2361" t="str">
        <f t="shared" si="221"/>
        <v/>
      </c>
    </row>
    <row r="2362" spans="1:22" x14ac:dyDescent="0.3">
      <c r="A2362" t="s">
        <v>575</v>
      </c>
      <c r="B2362" t="s">
        <v>576</v>
      </c>
      <c r="C2362" t="str">
        <f>LEFT(raw!D2362,10)</f>
        <v>2021-12-24</v>
      </c>
      <c r="D2362" t="str">
        <f>LEFT(raw!E2362,8)</f>
        <v>07:30:00</v>
      </c>
      <c r="E2362" t="str">
        <f>LEFT(raw!F2362,8)</f>
        <v>16:30:00</v>
      </c>
      <c r="F2362" t="str">
        <f>LEFT(raw!G2362,8)</f>
        <v>08:31:17</v>
      </c>
      <c r="G2362" t="str">
        <f>LEFT(raw!H2362,8)</f>
        <v>17:53:10</v>
      </c>
      <c r="H2362" t="s">
        <v>19</v>
      </c>
      <c r="I2362" t="s">
        <v>8571</v>
      </c>
      <c r="J2362" t="s">
        <v>32</v>
      </c>
      <c r="K2362" t="s">
        <v>26</v>
      </c>
      <c r="L2362" t="str">
        <f>LEFT(raw!M2362,8)</f>
        <v>09:00:00</v>
      </c>
      <c r="M2362" t="s">
        <v>20</v>
      </c>
      <c r="N2362" t="s">
        <v>28</v>
      </c>
      <c r="O2362" t="s">
        <v>28</v>
      </c>
      <c r="P2362" s="2">
        <f t="shared" si="216"/>
        <v>44554</v>
      </c>
      <c r="Q2362" s="3">
        <f t="shared" si="217"/>
        <v>44561</v>
      </c>
      <c r="R2362" t="str">
        <f t="shared" si="218"/>
        <v>Attendance</v>
      </c>
      <c r="S2362" t="str">
        <f t="shared" si="219"/>
        <v>Late</v>
      </c>
      <c r="T2362" t="str">
        <f>IF(R2362="Permit", J2362, IF(G2362="","NA CO", IF(G2362="00:00:00","NA CO", IF(G2362&lt;E2362,"Early",IF(I2362*1440&gt;=parameter!$C$4,"Overtime","On Time CO")))))</f>
        <v>Overtime</v>
      </c>
      <c r="U2362" t="str">
        <f t="shared" si="220"/>
        <v>01:01:17</v>
      </c>
      <c r="V2362" t="str">
        <f t="shared" si="221"/>
        <v>00:00:00</v>
      </c>
    </row>
    <row r="2363" spans="1:22" x14ac:dyDescent="0.3">
      <c r="A2363" t="s">
        <v>575</v>
      </c>
      <c r="B2363" t="s">
        <v>576</v>
      </c>
      <c r="C2363" t="str">
        <f>LEFT(raw!D2363,10)</f>
        <v>2021-12-28</v>
      </c>
      <c r="D2363" t="str">
        <f>LEFT(raw!E2363,8)</f>
        <v>07:30:00</v>
      </c>
      <c r="E2363" t="str">
        <f>LEFT(raw!F2363,8)</f>
        <v>16:30:00</v>
      </c>
      <c r="F2363" t="str">
        <f>LEFT(raw!G2363,8)</f>
        <v>08:07:15</v>
      </c>
      <c r="G2363" t="str">
        <f>LEFT(raw!H2363,8)</f>
        <v>17:31:57</v>
      </c>
      <c r="H2363" t="s">
        <v>19</v>
      </c>
      <c r="I2363" t="s">
        <v>1281</v>
      </c>
      <c r="J2363" t="s">
        <v>32</v>
      </c>
      <c r="K2363" t="s">
        <v>26</v>
      </c>
      <c r="L2363" t="str">
        <f>LEFT(raw!M2363,8)</f>
        <v>09:00:00</v>
      </c>
      <c r="M2363" t="s">
        <v>20</v>
      </c>
      <c r="N2363" t="s">
        <v>28</v>
      </c>
      <c r="O2363" t="s">
        <v>28</v>
      </c>
      <c r="P2363" s="2">
        <f t="shared" si="216"/>
        <v>44558</v>
      </c>
      <c r="Q2363" s="3">
        <f t="shared" si="217"/>
        <v>44561</v>
      </c>
      <c r="R2363" t="str">
        <f t="shared" si="218"/>
        <v>Attendance</v>
      </c>
      <c r="S2363" t="str">
        <f t="shared" si="219"/>
        <v>Late</v>
      </c>
      <c r="T2363" t="str">
        <f>IF(R2363="Permit", J2363, IF(G2363="","NA CO", IF(G2363="00:00:00","NA CO", IF(G2363&lt;E2363,"Early",IF(I2363*1440&gt;=parameter!$C$4,"Overtime","On Time CO")))))</f>
        <v>On Time CO</v>
      </c>
      <c r="U2363" t="str">
        <f t="shared" si="220"/>
        <v>00:37:15</v>
      </c>
      <c r="V2363" t="str">
        <f t="shared" si="221"/>
        <v/>
      </c>
    </row>
    <row r="2364" spans="1:22" x14ac:dyDescent="0.3">
      <c r="A2364" t="s">
        <v>575</v>
      </c>
      <c r="B2364" t="s">
        <v>576</v>
      </c>
      <c r="C2364" t="str">
        <f>LEFT(raw!D2364,10)</f>
        <v>2021-12-30</v>
      </c>
      <c r="D2364" t="str">
        <f>LEFT(raw!E2364,8)</f>
        <v>07:30:00</v>
      </c>
      <c r="E2364" t="str">
        <f>LEFT(raw!F2364,8)</f>
        <v>16:30:00</v>
      </c>
      <c r="F2364" t="str">
        <f>LEFT(raw!G2364,8)</f>
        <v>08:03:53</v>
      </c>
      <c r="G2364" t="str">
        <f>LEFT(raw!H2364,8)</f>
        <v>17:35:59</v>
      </c>
      <c r="H2364" t="s">
        <v>19</v>
      </c>
      <c r="I2364" t="s">
        <v>8574</v>
      </c>
      <c r="J2364" t="s">
        <v>32</v>
      </c>
      <c r="K2364" t="s">
        <v>26</v>
      </c>
      <c r="L2364" t="str">
        <f>LEFT(raw!M2364,8)</f>
        <v>09:00:00</v>
      </c>
      <c r="M2364" t="s">
        <v>20</v>
      </c>
      <c r="N2364" t="s">
        <v>28</v>
      </c>
      <c r="O2364" t="s">
        <v>28</v>
      </c>
      <c r="P2364" s="2">
        <f t="shared" si="216"/>
        <v>44560</v>
      </c>
      <c r="Q2364" s="3">
        <f t="shared" si="217"/>
        <v>44561</v>
      </c>
      <c r="R2364" t="str">
        <f t="shared" si="218"/>
        <v>Attendance</v>
      </c>
      <c r="S2364" t="str">
        <f t="shared" si="219"/>
        <v>Late</v>
      </c>
      <c r="T2364" t="str">
        <f>IF(R2364="Permit", J2364, IF(G2364="","NA CO", IF(G2364="00:00:00","NA CO", IF(G2364&lt;E2364,"Early",IF(I2364*1440&gt;=parameter!$C$4,"Overtime","On Time CO")))))</f>
        <v>On Time CO</v>
      </c>
      <c r="U2364" t="str">
        <f t="shared" si="220"/>
        <v>00:33:53</v>
      </c>
      <c r="V2364" t="str">
        <f t="shared" si="221"/>
        <v/>
      </c>
    </row>
    <row r="2365" spans="1:22" x14ac:dyDescent="0.3">
      <c r="A2365" t="s">
        <v>575</v>
      </c>
      <c r="B2365" t="s">
        <v>576</v>
      </c>
      <c r="C2365" t="str">
        <f>LEFT(raw!D2365,10)</f>
        <v>2021-12-31</v>
      </c>
      <c r="D2365" t="str">
        <f>LEFT(raw!E2365,8)</f>
        <v>07:30:00</v>
      </c>
      <c r="E2365" t="str">
        <f>LEFT(raw!F2365,8)</f>
        <v>16:30:00</v>
      </c>
      <c r="F2365" t="str">
        <f>LEFT(raw!G2365,8)</f>
        <v>07:55:42</v>
      </c>
      <c r="G2365" t="str">
        <f>LEFT(raw!H2365,8)</f>
        <v>16:14:27</v>
      </c>
      <c r="H2365" t="s">
        <v>19</v>
      </c>
      <c r="I2365" t="s">
        <v>6646</v>
      </c>
      <c r="J2365" t="s">
        <v>32</v>
      </c>
      <c r="K2365" t="s">
        <v>26</v>
      </c>
      <c r="L2365" t="str">
        <f>LEFT(raw!M2365,8)</f>
        <v>09:00:00</v>
      </c>
      <c r="M2365" t="s">
        <v>20</v>
      </c>
      <c r="N2365" t="s">
        <v>28</v>
      </c>
      <c r="O2365" t="s">
        <v>28</v>
      </c>
      <c r="P2365" s="2">
        <f t="shared" si="216"/>
        <v>44561</v>
      </c>
      <c r="Q2365" s="3">
        <f t="shared" si="217"/>
        <v>44561</v>
      </c>
      <c r="R2365" t="str">
        <f t="shared" si="218"/>
        <v>Attendance</v>
      </c>
      <c r="S2365" t="str">
        <f t="shared" si="219"/>
        <v>Late</v>
      </c>
      <c r="T2365" t="str">
        <f>IF(R2365="Permit", J2365, IF(G2365="","NA CO", IF(G2365="00:00:00","NA CO", IF(G2365&lt;E2365,"Early",IF(I2365*1440&gt;=parameter!$C$4,"Overtime","On Time CO")))))</f>
        <v>Early</v>
      </c>
      <c r="U2365" t="str">
        <f t="shared" si="220"/>
        <v>00:25:42</v>
      </c>
      <c r="V2365" t="str">
        <f t="shared" si="221"/>
        <v/>
      </c>
    </row>
    <row r="2366" spans="1:22" x14ac:dyDescent="0.3">
      <c r="A2366" t="s">
        <v>580</v>
      </c>
      <c r="B2366" t="s">
        <v>581</v>
      </c>
      <c r="C2366" t="str">
        <f>LEFT(raw!D2366,10)</f>
        <v>2021-12-01</v>
      </c>
      <c r="D2366" t="str">
        <f>LEFT(raw!E2366,8)</f>
        <v>07:30:00</v>
      </c>
      <c r="E2366" t="str">
        <f>LEFT(raw!F2366,8)</f>
        <v>16:00:00</v>
      </c>
      <c r="F2366" t="str">
        <f>LEFT(raw!G2366,8)</f>
        <v>07:21:22</v>
      </c>
      <c r="G2366" t="str">
        <f>LEFT(raw!H2366,8)</f>
        <v>18:07:30</v>
      </c>
      <c r="H2366" t="s">
        <v>19</v>
      </c>
      <c r="I2366" t="s">
        <v>20</v>
      </c>
      <c r="J2366" t="s">
        <v>25</v>
      </c>
      <c r="K2366" t="s">
        <v>26</v>
      </c>
      <c r="L2366" t="str">
        <f>LEFT(raw!M2366,8)</f>
        <v>08:30:00</v>
      </c>
      <c r="M2366" t="s">
        <v>20</v>
      </c>
      <c r="N2366" t="s">
        <v>31</v>
      </c>
      <c r="O2366" t="s">
        <v>31</v>
      </c>
      <c r="P2366" s="2">
        <f t="shared" si="216"/>
        <v>44531</v>
      </c>
      <c r="Q2366" s="3">
        <f t="shared" si="217"/>
        <v>44561</v>
      </c>
      <c r="R2366" t="str">
        <f t="shared" si="218"/>
        <v>Attendance</v>
      </c>
      <c r="S2366" t="str">
        <f t="shared" si="219"/>
        <v>On Time</v>
      </c>
      <c r="T2366" t="str">
        <f>IF(R2366="Permit", J2366, IF(G2366="","NA CO", IF(G2366="00:00:00","NA CO", IF(G2366&lt;E2366,"Early",IF(I2366*1440&gt;=parameter!$C$4,"Overtime","On Time CO")))))</f>
        <v>On Time CO</v>
      </c>
      <c r="U2366" t="str">
        <f t="shared" si="220"/>
        <v/>
      </c>
      <c r="V2366" t="str">
        <f t="shared" si="221"/>
        <v/>
      </c>
    </row>
    <row r="2367" spans="1:22" x14ac:dyDescent="0.3">
      <c r="A2367" t="s">
        <v>580</v>
      </c>
      <c r="B2367" t="s">
        <v>581</v>
      </c>
      <c r="C2367" t="str">
        <f>LEFT(raw!D2367,10)</f>
        <v>2021-12-02</v>
      </c>
      <c r="D2367" t="str">
        <f>LEFT(raw!E2367,8)</f>
        <v>07:30:00</v>
      </c>
      <c r="E2367" t="str">
        <f>LEFT(raw!F2367,8)</f>
        <v>16:30:00</v>
      </c>
      <c r="F2367" t="str">
        <f>LEFT(raw!G2367,8)</f>
        <v>07:30:23</v>
      </c>
      <c r="G2367" t="str">
        <f>LEFT(raw!H2367,8)</f>
        <v>17:46:01</v>
      </c>
      <c r="H2367" t="s">
        <v>19</v>
      </c>
      <c r="I2367" t="s">
        <v>1076</v>
      </c>
      <c r="J2367" t="s">
        <v>32</v>
      </c>
      <c r="K2367" t="s">
        <v>26</v>
      </c>
      <c r="L2367" t="str">
        <f>LEFT(raw!M2367,8)</f>
        <v>09:00:00</v>
      </c>
      <c r="M2367" t="s">
        <v>20</v>
      </c>
      <c r="N2367" t="s">
        <v>31</v>
      </c>
      <c r="O2367" t="s">
        <v>31</v>
      </c>
      <c r="P2367" s="2">
        <f t="shared" si="216"/>
        <v>44532</v>
      </c>
      <c r="Q2367" s="3">
        <f t="shared" si="217"/>
        <v>44561</v>
      </c>
      <c r="R2367" t="str">
        <f t="shared" si="218"/>
        <v>Attendance</v>
      </c>
      <c r="S2367" t="str">
        <f t="shared" si="219"/>
        <v>Late</v>
      </c>
      <c r="T2367" t="str">
        <f>IF(R2367="Permit", J2367, IF(G2367="","NA CO", IF(G2367="00:00:00","NA CO", IF(G2367&lt;E2367,"Early",IF(I2367*1440&gt;=parameter!$C$4,"Overtime","On Time CO")))))</f>
        <v>On Time CO</v>
      </c>
      <c r="U2367" t="str">
        <f t="shared" si="220"/>
        <v>00:00:23</v>
      </c>
      <c r="V2367" t="str">
        <f t="shared" si="221"/>
        <v/>
      </c>
    </row>
    <row r="2368" spans="1:22" x14ac:dyDescent="0.3">
      <c r="A2368" t="s">
        <v>580</v>
      </c>
      <c r="B2368" t="s">
        <v>581</v>
      </c>
      <c r="C2368" t="str">
        <f>LEFT(raw!D2368,10)</f>
        <v>2021-12-06</v>
      </c>
      <c r="D2368" t="str">
        <f>LEFT(raw!E2368,8)</f>
        <v>07:30:00</v>
      </c>
      <c r="E2368" t="str">
        <f>LEFT(raw!F2368,8)</f>
        <v>16:30:00</v>
      </c>
      <c r="F2368" t="str">
        <f>LEFT(raw!G2368,8)</f>
        <v>07:24:39</v>
      </c>
      <c r="G2368" t="str">
        <f>LEFT(raw!H2368,8)</f>
        <v>00:00:00</v>
      </c>
      <c r="H2368" t="s">
        <v>19</v>
      </c>
      <c r="I2368" t="s">
        <v>20</v>
      </c>
      <c r="J2368" t="s">
        <v>25</v>
      </c>
      <c r="K2368" t="s">
        <v>26</v>
      </c>
      <c r="L2368" t="str">
        <f>LEFT(raw!M2368,8)</f>
        <v>00:00:00</v>
      </c>
      <c r="M2368" t="s">
        <v>20</v>
      </c>
      <c r="N2368" t="s">
        <v>31</v>
      </c>
      <c r="O2368" t="s">
        <v>21</v>
      </c>
      <c r="P2368" s="2">
        <f t="shared" si="216"/>
        <v>44536</v>
      </c>
      <c r="Q2368" s="3">
        <f t="shared" si="217"/>
        <v>44561</v>
      </c>
      <c r="R2368" t="str">
        <f t="shared" si="218"/>
        <v>Attendance</v>
      </c>
      <c r="S2368" t="str">
        <f t="shared" si="219"/>
        <v>On Time</v>
      </c>
      <c r="T2368" t="str">
        <f>IF(R2368="Permit", J2368, IF(G2368="","NA CO", IF(G2368="00:00:00","NA CO", IF(G2368&lt;E2368,"Early",IF(I2368*1440&gt;=parameter!$C$4,"Overtime","On Time CO")))))</f>
        <v>NA CO</v>
      </c>
      <c r="U2368" t="str">
        <f t="shared" si="220"/>
        <v/>
      </c>
      <c r="V2368" t="str">
        <f t="shared" si="221"/>
        <v/>
      </c>
    </row>
    <row r="2369" spans="1:22" x14ac:dyDescent="0.3">
      <c r="A2369" t="s">
        <v>580</v>
      </c>
      <c r="B2369" t="s">
        <v>581</v>
      </c>
      <c r="C2369" t="str">
        <f>LEFT(raw!D2369,10)</f>
        <v>2021-12-08</v>
      </c>
      <c r="D2369" t="str">
        <f>LEFT(raw!E2369,8)</f>
        <v>07:30:00</v>
      </c>
      <c r="E2369" t="str">
        <f>LEFT(raw!F2369,8)</f>
        <v>16:00:00</v>
      </c>
      <c r="F2369" t="str">
        <f>LEFT(raw!G2369,8)</f>
        <v>07:23:50</v>
      </c>
      <c r="G2369" t="str">
        <f>LEFT(raw!H2369,8)</f>
        <v>00:00:00</v>
      </c>
      <c r="H2369" t="s">
        <v>19</v>
      </c>
      <c r="I2369" t="s">
        <v>20</v>
      </c>
      <c r="J2369" t="s">
        <v>25</v>
      </c>
      <c r="K2369" t="s">
        <v>26</v>
      </c>
      <c r="L2369" t="str">
        <f>LEFT(raw!M2369,8)</f>
        <v>00:00:00</v>
      </c>
      <c r="M2369" t="s">
        <v>20</v>
      </c>
      <c r="N2369" t="s">
        <v>31</v>
      </c>
      <c r="O2369" t="s">
        <v>21</v>
      </c>
      <c r="P2369" s="2">
        <f t="shared" si="216"/>
        <v>44538</v>
      </c>
      <c r="Q2369" s="3">
        <f t="shared" si="217"/>
        <v>44561</v>
      </c>
      <c r="R2369" t="str">
        <f t="shared" si="218"/>
        <v>Attendance</v>
      </c>
      <c r="S2369" t="str">
        <f t="shared" si="219"/>
        <v>On Time</v>
      </c>
      <c r="T2369" t="str">
        <f>IF(R2369="Permit", J2369, IF(G2369="","NA CO", IF(G2369="00:00:00","NA CO", IF(G2369&lt;E2369,"Early",IF(I2369*1440&gt;=parameter!$C$4,"Overtime","On Time CO")))))</f>
        <v>NA CO</v>
      </c>
      <c r="U2369" t="str">
        <f t="shared" si="220"/>
        <v/>
      </c>
      <c r="V2369" t="str">
        <f t="shared" si="221"/>
        <v/>
      </c>
    </row>
    <row r="2370" spans="1:22" x14ac:dyDescent="0.3">
      <c r="A2370" t="s">
        <v>580</v>
      </c>
      <c r="B2370" t="s">
        <v>581</v>
      </c>
      <c r="C2370" t="str">
        <f>LEFT(raw!D2370,10)</f>
        <v>2021-12-10</v>
      </c>
      <c r="D2370" t="str">
        <f>LEFT(raw!E2370,8)</f>
        <v>07:30:00</v>
      </c>
      <c r="E2370" t="str">
        <f>LEFT(raw!F2370,8)</f>
        <v>16:30:00</v>
      </c>
      <c r="F2370" t="str">
        <f>LEFT(raw!G2370,8)</f>
        <v>07:26:26</v>
      </c>
      <c r="G2370" t="str">
        <f>LEFT(raw!H2370,8)</f>
        <v>00:00:00</v>
      </c>
      <c r="H2370" t="s">
        <v>19</v>
      </c>
      <c r="I2370" t="s">
        <v>20</v>
      </c>
      <c r="J2370" t="s">
        <v>25</v>
      </c>
      <c r="K2370" t="s">
        <v>26</v>
      </c>
      <c r="L2370" t="str">
        <f>LEFT(raw!M2370,8)</f>
        <v>00:00:00</v>
      </c>
      <c r="M2370" t="s">
        <v>20</v>
      </c>
      <c r="N2370" t="s">
        <v>31</v>
      </c>
      <c r="O2370" t="s">
        <v>21</v>
      </c>
      <c r="P2370" s="2">
        <f t="shared" ref="P2370:P2433" si="222">DATE(LEFT(C2370,4),MID(C2370,6,2),RIGHT(C2370,2))</f>
        <v>44540</v>
      </c>
      <c r="Q2370" s="3">
        <f t="shared" si="217"/>
        <v>44561</v>
      </c>
      <c r="R2370" t="str">
        <f t="shared" si="218"/>
        <v>Attendance</v>
      </c>
      <c r="S2370" t="str">
        <f t="shared" si="219"/>
        <v>On Time</v>
      </c>
      <c r="T2370" t="str">
        <f>IF(R2370="Permit", J2370, IF(G2370="","NA CO", IF(G2370="00:00:00","NA CO", IF(G2370&lt;E2370,"Early",IF(I2370*1440&gt;=parameter!$C$4,"Overtime","On Time CO")))))</f>
        <v>NA CO</v>
      </c>
      <c r="U2370" t="str">
        <f t="shared" si="220"/>
        <v/>
      </c>
      <c r="V2370" t="str">
        <f t="shared" si="221"/>
        <v/>
      </c>
    </row>
    <row r="2371" spans="1:22" x14ac:dyDescent="0.3">
      <c r="A2371" t="s">
        <v>580</v>
      </c>
      <c r="B2371" t="s">
        <v>581</v>
      </c>
      <c r="C2371" t="str">
        <f>LEFT(raw!D2371,10)</f>
        <v>2021-12-13</v>
      </c>
      <c r="D2371" t="str">
        <f>LEFT(raw!E2371,8)</f>
        <v>07:30:00</v>
      </c>
      <c r="E2371" t="str">
        <f>LEFT(raw!F2371,8)</f>
        <v>16:30:00</v>
      </c>
      <c r="F2371" t="str">
        <f>LEFT(raw!G2371,8)</f>
        <v>07:21:19</v>
      </c>
      <c r="G2371" t="str">
        <f>LEFT(raw!H2371,8)</f>
        <v>19:26:06</v>
      </c>
      <c r="H2371" t="s">
        <v>19</v>
      </c>
      <c r="I2371" t="s">
        <v>20</v>
      </c>
      <c r="J2371" t="s">
        <v>25</v>
      </c>
      <c r="K2371" t="s">
        <v>26</v>
      </c>
      <c r="L2371" t="str">
        <f>LEFT(raw!M2371,8)</f>
        <v>09:00:00</v>
      </c>
      <c r="M2371" t="s">
        <v>20</v>
      </c>
      <c r="N2371" t="s">
        <v>31</v>
      </c>
      <c r="O2371" t="s">
        <v>31</v>
      </c>
      <c r="P2371" s="2">
        <f t="shared" si="222"/>
        <v>44543</v>
      </c>
      <c r="Q2371" s="3">
        <f t="shared" ref="Q2371:Q2434" si="223">DATE(YEAR(P2371),MONTH(P2371)+1,1)-1</f>
        <v>44561</v>
      </c>
      <c r="R2371" t="str">
        <f t="shared" ref="R2371:R2434" si="224">IF(J2371="","Daily Journey",IF(J2371="On Time","Attendance",IF(J2371="Late","Attendance",IF(J2371="Pending/Rejected","Permit"))))</f>
        <v>Attendance</v>
      </c>
      <c r="S2371" t="str">
        <f t="shared" ref="S2371:S2434" si="225">IF(J2371="","On Time",IF(J2371="On Time","On Time",IF(J2371="Late","Late",IF(R2371="Permit", K2371))))</f>
        <v>On Time</v>
      </c>
      <c r="T2371" t="str">
        <f>IF(R2371="Permit", J2371, IF(G2371="","NA CO", IF(G2371="00:00:00","NA CO", IF(G2371&lt;E2371,"Early",IF(I2371*1440&gt;=parameter!$C$4,"Overtime","On Time CO")))))</f>
        <v>On Time CO</v>
      </c>
      <c r="U2371" t="str">
        <f t="shared" ref="U2371:U2434" si="226">IF(S2371="Late",I2371,"")</f>
        <v/>
      </c>
      <c r="V2371" t="str">
        <f t="shared" ref="V2371:V2434" si="227">IF(T2371="Overtime",M2371,"")</f>
        <v/>
      </c>
    </row>
    <row r="2372" spans="1:22" x14ac:dyDescent="0.3">
      <c r="A2372" t="s">
        <v>580</v>
      </c>
      <c r="B2372" t="s">
        <v>581</v>
      </c>
      <c r="C2372" t="str">
        <f>LEFT(raw!D2372,10)</f>
        <v>2021-12-15</v>
      </c>
      <c r="D2372" t="str">
        <f>LEFT(raw!E2372,8)</f>
        <v>07:30:00</v>
      </c>
      <c r="E2372" t="str">
        <f>LEFT(raw!F2372,8)</f>
        <v>16:00:00</v>
      </c>
      <c r="F2372" t="str">
        <f>LEFT(raw!G2372,8)</f>
        <v>07:22:23</v>
      </c>
      <c r="G2372" t="str">
        <f>LEFT(raw!H2372,8)</f>
        <v>18:26:52</v>
      </c>
      <c r="H2372" t="s">
        <v>19</v>
      </c>
      <c r="I2372" t="s">
        <v>20</v>
      </c>
      <c r="J2372" t="s">
        <v>25</v>
      </c>
      <c r="K2372" t="s">
        <v>26</v>
      </c>
      <c r="L2372" t="str">
        <f>LEFT(raw!M2372,8)</f>
        <v>08:30:00</v>
      </c>
      <c r="M2372" t="s">
        <v>20</v>
      </c>
      <c r="N2372" t="s">
        <v>31</v>
      </c>
      <c r="O2372" t="s">
        <v>31</v>
      </c>
      <c r="P2372" s="2">
        <f t="shared" si="222"/>
        <v>44545</v>
      </c>
      <c r="Q2372" s="3">
        <f t="shared" si="223"/>
        <v>44561</v>
      </c>
      <c r="R2372" t="str">
        <f t="shared" si="224"/>
        <v>Attendance</v>
      </c>
      <c r="S2372" t="str">
        <f t="shared" si="225"/>
        <v>On Time</v>
      </c>
      <c r="T2372" t="str">
        <f>IF(R2372="Permit", J2372, IF(G2372="","NA CO", IF(G2372="00:00:00","NA CO", IF(G2372&lt;E2372,"Early",IF(I2372*1440&gt;=parameter!$C$4,"Overtime","On Time CO")))))</f>
        <v>On Time CO</v>
      </c>
      <c r="U2372" t="str">
        <f t="shared" si="226"/>
        <v/>
      </c>
      <c r="V2372" t="str">
        <f t="shared" si="227"/>
        <v/>
      </c>
    </row>
    <row r="2373" spans="1:22" x14ac:dyDescent="0.3">
      <c r="A2373" t="s">
        <v>580</v>
      </c>
      <c r="B2373" t="s">
        <v>581</v>
      </c>
      <c r="C2373" t="str">
        <f>LEFT(raw!D2373,10)</f>
        <v>2021-12-16</v>
      </c>
      <c r="D2373" t="str">
        <f>LEFT(raw!E2373,8)</f>
        <v>07:30:00</v>
      </c>
      <c r="E2373" t="str">
        <f>LEFT(raw!F2373,8)</f>
        <v>16:30:00</v>
      </c>
      <c r="F2373" t="str">
        <f>LEFT(raw!G2373,8)</f>
        <v>07:23:09</v>
      </c>
      <c r="G2373" t="str">
        <f>LEFT(raw!H2373,8)</f>
        <v>20:35:50</v>
      </c>
      <c r="H2373" t="s">
        <v>19</v>
      </c>
      <c r="I2373" t="s">
        <v>20</v>
      </c>
      <c r="J2373" t="s">
        <v>25</v>
      </c>
      <c r="K2373" t="s">
        <v>26</v>
      </c>
      <c r="L2373" t="str">
        <f>LEFT(raw!M2373,8)</f>
        <v>09:00:00</v>
      </c>
      <c r="M2373" t="s">
        <v>20</v>
      </c>
      <c r="N2373" t="s">
        <v>31</v>
      </c>
      <c r="O2373" t="s">
        <v>31</v>
      </c>
      <c r="P2373" s="2">
        <f t="shared" si="222"/>
        <v>44546</v>
      </c>
      <c r="Q2373" s="3">
        <f t="shared" si="223"/>
        <v>44561</v>
      </c>
      <c r="R2373" t="str">
        <f t="shared" si="224"/>
        <v>Attendance</v>
      </c>
      <c r="S2373" t="str">
        <f t="shared" si="225"/>
        <v>On Time</v>
      </c>
      <c r="T2373" t="str">
        <f>IF(R2373="Permit", J2373, IF(G2373="","NA CO", IF(G2373="00:00:00","NA CO", IF(G2373&lt;E2373,"Early",IF(I2373*1440&gt;=parameter!$C$4,"Overtime","On Time CO")))))</f>
        <v>On Time CO</v>
      </c>
      <c r="U2373" t="str">
        <f t="shared" si="226"/>
        <v/>
      </c>
      <c r="V2373" t="str">
        <f t="shared" si="227"/>
        <v/>
      </c>
    </row>
    <row r="2374" spans="1:22" x14ac:dyDescent="0.3">
      <c r="A2374" t="s">
        <v>580</v>
      </c>
      <c r="B2374" t="s">
        <v>581</v>
      </c>
      <c r="C2374" t="str">
        <f>LEFT(raw!D2374,10)</f>
        <v>2021-12-17</v>
      </c>
      <c r="D2374" t="str">
        <f>LEFT(raw!E2374,8)</f>
        <v>07:30:00</v>
      </c>
      <c r="E2374" t="str">
        <f>LEFT(raw!F2374,8)</f>
        <v>16:30:00</v>
      </c>
      <c r="F2374" t="str">
        <f>LEFT(raw!G2374,8)</f>
        <v>07:25:27</v>
      </c>
      <c r="G2374" t="str">
        <f>LEFT(raw!H2374,8)</f>
        <v>19:21:11</v>
      </c>
      <c r="H2374" t="s">
        <v>19</v>
      </c>
      <c r="I2374" t="s">
        <v>20</v>
      </c>
      <c r="J2374" t="s">
        <v>25</v>
      </c>
      <c r="K2374" t="s">
        <v>26</v>
      </c>
      <c r="L2374" t="str">
        <f>LEFT(raw!M2374,8)</f>
        <v>09:00:00</v>
      </c>
      <c r="M2374" t="s">
        <v>20</v>
      </c>
      <c r="N2374" t="s">
        <v>31</v>
      </c>
      <c r="O2374" t="s">
        <v>31</v>
      </c>
      <c r="P2374" s="2">
        <f t="shared" si="222"/>
        <v>44547</v>
      </c>
      <c r="Q2374" s="3">
        <f t="shared" si="223"/>
        <v>44561</v>
      </c>
      <c r="R2374" t="str">
        <f t="shared" si="224"/>
        <v>Attendance</v>
      </c>
      <c r="S2374" t="str">
        <f t="shared" si="225"/>
        <v>On Time</v>
      </c>
      <c r="T2374" t="str">
        <f>IF(R2374="Permit", J2374, IF(G2374="","NA CO", IF(G2374="00:00:00","NA CO", IF(G2374&lt;E2374,"Early",IF(I2374*1440&gt;=parameter!$C$4,"Overtime","On Time CO")))))</f>
        <v>On Time CO</v>
      </c>
      <c r="U2374" t="str">
        <f t="shared" si="226"/>
        <v/>
      </c>
      <c r="V2374" t="str">
        <f t="shared" si="227"/>
        <v/>
      </c>
    </row>
    <row r="2375" spans="1:22" x14ac:dyDescent="0.3">
      <c r="A2375" t="s">
        <v>580</v>
      </c>
      <c r="B2375" t="s">
        <v>581</v>
      </c>
      <c r="C2375" t="str">
        <f>LEFT(raw!D2375,10)</f>
        <v>2021-12-20</v>
      </c>
      <c r="D2375" t="str">
        <f>LEFT(raw!E2375,8)</f>
        <v>07:30:00</v>
      </c>
      <c r="E2375" t="str">
        <f>LEFT(raw!F2375,8)</f>
        <v>16:30:00</v>
      </c>
      <c r="F2375" t="str">
        <f>LEFT(raw!G2375,8)</f>
        <v>07:21:59</v>
      </c>
      <c r="G2375" t="str">
        <f>LEFT(raw!H2375,8)</f>
        <v>17:48:40</v>
      </c>
      <c r="H2375" t="s">
        <v>19</v>
      </c>
      <c r="I2375" t="s">
        <v>20</v>
      </c>
      <c r="J2375" t="s">
        <v>25</v>
      </c>
      <c r="K2375" t="s">
        <v>26</v>
      </c>
      <c r="L2375" t="str">
        <f>LEFT(raw!M2375,8)</f>
        <v>09:00:00</v>
      </c>
      <c r="M2375" t="s">
        <v>20</v>
      </c>
      <c r="N2375" t="s">
        <v>31</v>
      </c>
      <c r="O2375" t="s">
        <v>31</v>
      </c>
      <c r="P2375" s="2">
        <f t="shared" si="222"/>
        <v>44550</v>
      </c>
      <c r="Q2375" s="3">
        <f t="shared" si="223"/>
        <v>44561</v>
      </c>
      <c r="R2375" t="str">
        <f t="shared" si="224"/>
        <v>Attendance</v>
      </c>
      <c r="S2375" t="str">
        <f t="shared" si="225"/>
        <v>On Time</v>
      </c>
      <c r="T2375" t="str">
        <f>IF(R2375="Permit", J2375, IF(G2375="","NA CO", IF(G2375="00:00:00","NA CO", IF(G2375&lt;E2375,"Early",IF(I2375*1440&gt;=parameter!$C$4,"Overtime","On Time CO")))))</f>
        <v>On Time CO</v>
      </c>
      <c r="U2375" t="str">
        <f t="shared" si="226"/>
        <v/>
      </c>
      <c r="V2375" t="str">
        <f t="shared" si="227"/>
        <v/>
      </c>
    </row>
    <row r="2376" spans="1:22" x14ac:dyDescent="0.3">
      <c r="A2376" t="s">
        <v>580</v>
      </c>
      <c r="B2376" t="s">
        <v>581</v>
      </c>
      <c r="C2376" t="str">
        <f>LEFT(raw!D2376,10)</f>
        <v>2021-12-21</v>
      </c>
      <c r="D2376" t="str">
        <f>LEFT(raw!E2376,8)</f>
        <v>07:30:00</v>
      </c>
      <c r="E2376" t="str">
        <f>LEFT(raw!F2376,8)</f>
        <v>16:30:00</v>
      </c>
      <c r="F2376" t="str">
        <f>LEFT(raw!G2376,8)</f>
        <v>07:19:24</v>
      </c>
      <c r="G2376" t="str">
        <f>LEFT(raw!H2376,8)</f>
        <v>17:29:17</v>
      </c>
      <c r="H2376" t="s">
        <v>19</v>
      </c>
      <c r="I2376" t="s">
        <v>20</v>
      </c>
      <c r="J2376" t="s">
        <v>25</v>
      </c>
      <c r="K2376" t="s">
        <v>26</v>
      </c>
      <c r="L2376" t="str">
        <f>LEFT(raw!M2376,8)</f>
        <v>09:00:00</v>
      </c>
      <c r="M2376" t="s">
        <v>20</v>
      </c>
      <c r="N2376" t="s">
        <v>31</v>
      </c>
      <c r="O2376" t="s">
        <v>31</v>
      </c>
      <c r="P2376" s="2">
        <f t="shared" si="222"/>
        <v>44551</v>
      </c>
      <c r="Q2376" s="3">
        <f t="shared" si="223"/>
        <v>44561</v>
      </c>
      <c r="R2376" t="str">
        <f t="shared" si="224"/>
        <v>Attendance</v>
      </c>
      <c r="S2376" t="str">
        <f t="shared" si="225"/>
        <v>On Time</v>
      </c>
      <c r="T2376" t="str">
        <f>IF(R2376="Permit", J2376, IF(G2376="","NA CO", IF(G2376="00:00:00","NA CO", IF(G2376&lt;E2376,"Early",IF(I2376*1440&gt;=parameter!$C$4,"Overtime","On Time CO")))))</f>
        <v>On Time CO</v>
      </c>
      <c r="U2376" t="str">
        <f t="shared" si="226"/>
        <v/>
      </c>
      <c r="V2376" t="str">
        <f t="shared" si="227"/>
        <v/>
      </c>
    </row>
    <row r="2377" spans="1:22" x14ac:dyDescent="0.3">
      <c r="A2377" t="s">
        <v>580</v>
      </c>
      <c r="B2377" t="s">
        <v>581</v>
      </c>
      <c r="C2377" t="str">
        <f>LEFT(raw!D2377,10)</f>
        <v>2021-12-22</v>
      </c>
      <c r="D2377" t="str">
        <f>LEFT(raw!E2377,8)</f>
        <v>07:30:00</v>
      </c>
      <c r="E2377" t="str">
        <f>LEFT(raw!F2377,8)</f>
        <v>16:00:00</v>
      </c>
      <c r="F2377" t="str">
        <f>LEFT(raw!G2377,8)</f>
        <v>07:20:48</v>
      </c>
      <c r="G2377" t="str">
        <f>LEFT(raw!H2377,8)</f>
        <v>17:58:49</v>
      </c>
      <c r="H2377" t="s">
        <v>19</v>
      </c>
      <c r="I2377" t="s">
        <v>20</v>
      </c>
      <c r="J2377" t="s">
        <v>25</v>
      </c>
      <c r="K2377" t="s">
        <v>26</v>
      </c>
      <c r="L2377" t="str">
        <f>LEFT(raw!M2377,8)</f>
        <v>08:30:00</v>
      </c>
      <c r="M2377" t="s">
        <v>20</v>
      </c>
      <c r="N2377" t="s">
        <v>31</v>
      </c>
      <c r="O2377" t="s">
        <v>31</v>
      </c>
      <c r="P2377" s="2">
        <f t="shared" si="222"/>
        <v>44552</v>
      </c>
      <c r="Q2377" s="3">
        <f t="shared" si="223"/>
        <v>44561</v>
      </c>
      <c r="R2377" t="str">
        <f t="shared" si="224"/>
        <v>Attendance</v>
      </c>
      <c r="S2377" t="str">
        <f t="shared" si="225"/>
        <v>On Time</v>
      </c>
      <c r="T2377" t="str">
        <f>IF(R2377="Permit", J2377, IF(G2377="","NA CO", IF(G2377="00:00:00","NA CO", IF(G2377&lt;E2377,"Early",IF(I2377*1440&gt;=parameter!$C$4,"Overtime","On Time CO")))))</f>
        <v>On Time CO</v>
      </c>
      <c r="U2377" t="str">
        <f t="shared" si="226"/>
        <v/>
      </c>
      <c r="V2377" t="str">
        <f t="shared" si="227"/>
        <v/>
      </c>
    </row>
    <row r="2378" spans="1:22" x14ac:dyDescent="0.3">
      <c r="A2378" t="s">
        <v>580</v>
      </c>
      <c r="B2378" t="s">
        <v>581</v>
      </c>
      <c r="C2378" t="str">
        <f>LEFT(raw!D2378,10)</f>
        <v>2021-12-23</v>
      </c>
      <c r="D2378" t="str">
        <f>LEFT(raw!E2378,8)</f>
        <v>07:30:00</v>
      </c>
      <c r="E2378" t="str">
        <f>LEFT(raw!F2378,8)</f>
        <v>16:30:00</v>
      </c>
      <c r="F2378" t="str">
        <f>LEFT(raw!G2378,8)</f>
        <v>07:24:44</v>
      </c>
      <c r="G2378" t="str">
        <f>LEFT(raw!H2378,8)</f>
        <v>17:40:05</v>
      </c>
      <c r="H2378" t="s">
        <v>19</v>
      </c>
      <c r="I2378" t="s">
        <v>20</v>
      </c>
      <c r="J2378" t="s">
        <v>25</v>
      </c>
      <c r="K2378" t="s">
        <v>26</v>
      </c>
      <c r="L2378" t="str">
        <f>LEFT(raw!M2378,8)</f>
        <v>09:00:00</v>
      </c>
      <c r="M2378" t="s">
        <v>20</v>
      </c>
      <c r="N2378" t="s">
        <v>31</v>
      </c>
      <c r="O2378" t="s">
        <v>31</v>
      </c>
      <c r="P2378" s="2">
        <f t="shared" si="222"/>
        <v>44553</v>
      </c>
      <c r="Q2378" s="3">
        <f t="shared" si="223"/>
        <v>44561</v>
      </c>
      <c r="R2378" t="str">
        <f t="shared" si="224"/>
        <v>Attendance</v>
      </c>
      <c r="S2378" t="str">
        <f t="shared" si="225"/>
        <v>On Time</v>
      </c>
      <c r="T2378" t="str">
        <f>IF(R2378="Permit", J2378, IF(G2378="","NA CO", IF(G2378="00:00:00","NA CO", IF(G2378&lt;E2378,"Early",IF(I2378*1440&gt;=parameter!$C$4,"Overtime","On Time CO")))))</f>
        <v>On Time CO</v>
      </c>
      <c r="U2378" t="str">
        <f t="shared" si="226"/>
        <v/>
      </c>
      <c r="V2378" t="str">
        <f t="shared" si="227"/>
        <v/>
      </c>
    </row>
    <row r="2379" spans="1:22" x14ac:dyDescent="0.3">
      <c r="A2379" t="s">
        <v>580</v>
      </c>
      <c r="B2379" t="s">
        <v>581</v>
      </c>
      <c r="C2379" t="str">
        <f>LEFT(raw!D2379,10)</f>
        <v>2021-12-24</v>
      </c>
      <c r="D2379" t="str">
        <f>LEFT(raw!E2379,8)</f>
        <v>07:30:00</v>
      </c>
      <c r="E2379" t="str">
        <f>LEFT(raw!F2379,8)</f>
        <v>16:30:00</v>
      </c>
      <c r="F2379" t="str">
        <f>LEFT(raw!G2379,8)</f>
        <v>07:24:27</v>
      </c>
      <c r="G2379" t="str">
        <f>LEFT(raw!H2379,8)</f>
        <v>00:00:00</v>
      </c>
      <c r="H2379" t="s">
        <v>19</v>
      </c>
      <c r="I2379" t="s">
        <v>20</v>
      </c>
      <c r="J2379" t="s">
        <v>25</v>
      </c>
      <c r="K2379" t="s">
        <v>26</v>
      </c>
      <c r="L2379" t="str">
        <f>LEFT(raw!M2379,8)</f>
        <v>00:00:00</v>
      </c>
      <c r="M2379" t="s">
        <v>20</v>
      </c>
      <c r="N2379" t="s">
        <v>31</v>
      </c>
      <c r="O2379" t="s">
        <v>21</v>
      </c>
      <c r="P2379" s="2">
        <f t="shared" si="222"/>
        <v>44554</v>
      </c>
      <c r="Q2379" s="3">
        <f t="shared" si="223"/>
        <v>44561</v>
      </c>
      <c r="R2379" t="str">
        <f t="shared" si="224"/>
        <v>Attendance</v>
      </c>
      <c r="S2379" t="str">
        <f t="shared" si="225"/>
        <v>On Time</v>
      </c>
      <c r="T2379" t="str">
        <f>IF(R2379="Permit", J2379, IF(G2379="","NA CO", IF(G2379="00:00:00","NA CO", IF(G2379&lt;E2379,"Early",IF(I2379*1440&gt;=parameter!$C$4,"Overtime","On Time CO")))))</f>
        <v>NA CO</v>
      </c>
      <c r="U2379" t="str">
        <f t="shared" si="226"/>
        <v/>
      </c>
      <c r="V2379" t="str">
        <f t="shared" si="227"/>
        <v/>
      </c>
    </row>
    <row r="2380" spans="1:22" x14ac:dyDescent="0.3">
      <c r="A2380" t="s">
        <v>580</v>
      </c>
      <c r="B2380" t="s">
        <v>581</v>
      </c>
      <c r="C2380" t="str">
        <f>LEFT(raw!D2380,10)</f>
        <v>2021-12-27</v>
      </c>
      <c r="D2380" t="str">
        <f>LEFT(raw!E2380,8)</f>
        <v>07:30:00</v>
      </c>
      <c r="E2380" t="str">
        <f>LEFT(raw!F2380,8)</f>
        <v>16:30:00</v>
      </c>
      <c r="F2380" t="str">
        <f>LEFT(raw!G2380,8)</f>
        <v>07:26:30</v>
      </c>
      <c r="G2380" t="str">
        <f>LEFT(raw!H2380,8)</f>
        <v>18:14:58</v>
      </c>
      <c r="H2380" t="s">
        <v>19</v>
      </c>
      <c r="I2380" t="s">
        <v>20</v>
      </c>
      <c r="J2380" t="s">
        <v>25</v>
      </c>
      <c r="K2380" t="s">
        <v>26</v>
      </c>
      <c r="L2380" t="str">
        <f>LEFT(raw!M2380,8)</f>
        <v>09:00:00</v>
      </c>
      <c r="M2380" t="s">
        <v>20</v>
      </c>
      <c r="N2380" t="s">
        <v>31</v>
      </c>
      <c r="O2380" t="s">
        <v>31</v>
      </c>
      <c r="P2380" s="2">
        <f t="shared" si="222"/>
        <v>44557</v>
      </c>
      <c r="Q2380" s="3">
        <f t="shared" si="223"/>
        <v>44561</v>
      </c>
      <c r="R2380" t="str">
        <f t="shared" si="224"/>
        <v>Attendance</v>
      </c>
      <c r="S2380" t="str">
        <f t="shared" si="225"/>
        <v>On Time</v>
      </c>
      <c r="T2380" t="str">
        <f>IF(R2380="Permit", J2380, IF(G2380="","NA CO", IF(G2380="00:00:00","NA CO", IF(G2380&lt;E2380,"Early",IF(I2380*1440&gt;=parameter!$C$4,"Overtime","On Time CO")))))</f>
        <v>On Time CO</v>
      </c>
      <c r="U2380" t="str">
        <f t="shared" si="226"/>
        <v/>
      </c>
      <c r="V2380" t="str">
        <f t="shared" si="227"/>
        <v/>
      </c>
    </row>
    <row r="2381" spans="1:22" x14ac:dyDescent="0.3">
      <c r="A2381" t="s">
        <v>580</v>
      </c>
      <c r="B2381" t="s">
        <v>581</v>
      </c>
      <c r="C2381" t="str">
        <f>LEFT(raw!D2381,10)</f>
        <v>2021-12-28</v>
      </c>
      <c r="D2381" t="str">
        <f>LEFT(raw!E2381,8)</f>
        <v>07:30:00</v>
      </c>
      <c r="E2381" t="str">
        <f>LEFT(raw!F2381,8)</f>
        <v>16:30:00</v>
      </c>
      <c r="F2381" t="str">
        <f>LEFT(raw!G2381,8)</f>
        <v>07:28:47</v>
      </c>
      <c r="G2381" t="str">
        <f>LEFT(raw!H2381,8)</f>
        <v>17:58:05</v>
      </c>
      <c r="H2381" t="s">
        <v>19</v>
      </c>
      <c r="I2381" t="s">
        <v>20</v>
      </c>
      <c r="J2381" t="s">
        <v>25</v>
      </c>
      <c r="K2381" t="s">
        <v>26</v>
      </c>
      <c r="L2381" t="str">
        <f>LEFT(raw!M2381,8)</f>
        <v>09:00:00</v>
      </c>
      <c r="M2381" t="s">
        <v>20</v>
      </c>
      <c r="N2381" t="s">
        <v>31</v>
      </c>
      <c r="O2381" t="s">
        <v>31</v>
      </c>
      <c r="P2381" s="2">
        <f t="shared" si="222"/>
        <v>44558</v>
      </c>
      <c r="Q2381" s="3">
        <f t="shared" si="223"/>
        <v>44561</v>
      </c>
      <c r="R2381" t="str">
        <f t="shared" si="224"/>
        <v>Attendance</v>
      </c>
      <c r="S2381" t="str">
        <f t="shared" si="225"/>
        <v>On Time</v>
      </c>
      <c r="T2381" t="str">
        <f>IF(R2381="Permit", J2381, IF(G2381="","NA CO", IF(G2381="00:00:00","NA CO", IF(G2381&lt;E2381,"Early",IF(I2381*1440&gt;=parameter!$C$4,"Overtime","On Time CO")))))</f>
        <v>On Time CO</v>
      </c>
      <c r="U2381" t="str">
        <f t="shared" si="226"/>
        <v/>
      </c>
      <c r="V2381" t="str">
        <f t="shared" si="227"/>
        <v/>
      </c>
    </row>
    <row r="2382" spans="1:22" x14ac:dyDescent="0.3">
      <c r="A2382" t="s">
        <v>580</v>
      </c>
      <c r="B2382" t="s">
        <v>581</v>
      </c>
      <c r="C2382" t="str">
        <f>LEFT(raw!D2382,10)</f>
        <v>2021-12-29</v>
      </c>
      <c r="D2382" t="str">
        <f>LEFT(raw!E2382,8)</f>
        <v>07:30:00</v>
      </c>
      <c r="E2382" t="str">
        <f>LEFT(raw!F2382,8)</f>
        <v>16:00:00</v>
      </c>
      <c r="F2382" t="str">
        <f>LEFT(raw!G2382,8)</f>
        <v>07:23:58</v>
      </c>
      <c r="G2382" t="str">
        <f>LEFT(raw!H2382,8)</f>
        <v>17:49:54</v>
      </c>
      <c r="H2382" t="s">
        <v>19</v>
      </c>
      <c r="I2382" t="s">
        <v>20</v>
      </c>
      <c r="J2382" t="s">
        <v>25</v>
      </c>
      <c r="K2382" t="s">
        <v>26</v>
      </c>
      <c r="L2382" t="str">
        <f>LEFT(raw!M2382,8)</f>
        <v>08:30:00</v>
      </c>
      <c r="M2382" t="s">
        <v>20</v>
      </c>
      <c r="N2382" t="s">
        <v>31</v>
      </c>
      <c r="O2382" t="s">
        <v>31</v>
      </c>
      <c r="P2382" s="2">
        <f t="shared" si="222"/>
        <v>44559</v>
      </c>
      <c r="Q2382" s="3">
        <f t="shared" si="223"/>
        <v>44561</v>
      </c>
      <c r="R2382" t="str">
        <f t="shared" si="224"/>
        <v>Attendance</v>
      </c>
      <c r="S2382" t="str">
        <f t="shared" si="225"/>
        <v>On Time</v>
      </c>
      <c r="T2382" t="str">
        <f>IF(R2382="Permit", J2382, IF(G2382="","NA CO", IF(G2382="00:00:00","NA CO", IF(G2382&lt;E2382,"Early",IF(I2382*1440&gt;=parameter!$C$4,"Overtime","On Time CO")))))</f>
        <v>On Time CO</v>
      </c>
      <c r="U2382" t="str">
        <f t="shared" si="226"/>
        <v/>
      </c>
      <c r="V2382" t="str">
        <f t="shared" si="227"/>
        <v/>
      </c>
    </row>
    <row r="2383" spans="1:22" x14ac:dyDescent="0.3">
      <c r="A2383" t="s">
        <v>580</v>
      </c>
      <c r="B2383" t="s">
        <v>581</v>
      </c>
      <c r="C2383" t="str">
        <f>LEFT(raw!D2383,10)</f>
        <v>2021-12-30</v>
      </c>
      <c r="D2383" t="str">
        <f>LEFT(raw!E2383,8)</f>
        <v>07:30:00</v>
      </c>
      <c r="E2383" t="str">
        <f>LEFT(raw!F2383,8)</f>
        <v>16:30:00</v>
      </c>
      <c r="F2383" t="str">
        <f>LEFT(raw!G2383,8)</f>
        <v>07:27:13</v>
      </c>
      <c r="G2383" t="str">
        <f>LEFT(raw!H2383,8)</f>
        <v>00:00:00</v>
      </c>
      <c r="H2383" t="s">
        <v>19</v>
      </c>
      <c r="I2383" t="s">
        <v>20</v>
      </c>
      <c r="J2383" t="s">
        <v>25</v>
      </c>
      <c r="K2383" t="s">
        <v>26</v>
      </c>
      <c r="L2383" t="str">
        <f>LEFT(raw!M2383,8)</f>
        <v>00:00:00</v>
      </c>
      <c r="M2383" t="s">
        <v>20</v>
      </c>
      <c r="N2383" t="s">
        <v>31</v>
      </c>
      <c r="O2383" t="s">
        <v>21</v>
      </c>
      <c r="P2383" s="2">
        <f t="shared" si="222"/>
        <v>44560</v>
      </c>
      <c r="Q2383" s="3">
        <f t="shared" si="223"/>
        <v>44561</v>
      </c>
      <c r="R2383" t="str">
        <f t="shared" si="224"/>
        <v>Attendance</v>
      </c>
      <c r="S2383" t="str">
        <f t="shared" si="225"/>
        <v>On Time</v>
      </c>
      <c r="T2383" t="str">
        <f>IF(R2383="Permit", J2383, IF(G2383="","NA CO", IF(G2383="00:00:00","NA CO", IF(G2383&lt;E2383,"Early",IF(I2383*1440&gt;=parameter!$C$4,"Overtime","On Time CO")))))</f>
        <v>NA CO</v>
      </c>
      <c r="U2383" t="str">
        <f t="shared" si="226"/>
        <v/>
      </c>
      <c r="V2383" t="str">
        <f t="shared" si="227"/>
        <v/>
      </c>
    </row>
    <row r="2384" spans="1:22" x14ac:dyDescent="0.3">
      <c r="A2384" t="s">
        <v>580</v>
      </c>
      <c r="B2384" t="s">
        <v>581</v>
      </c>
      <c r="C2384" t="str">
        <f>LEFT(raw!D2384,10)</f>
        <v>2021-12-31</v>
      </c>
      <c r="D2384" t="str">
        <f>LEFT(raw!E2384,8)</f>
        <v>07:30:00</v>
      </c>
      <c r="E2384" t="str">
        <f>LEFT(raw!F2384,8)</f>
        <v>16:30:00</v>
      </c>
      <c r="F2384" t="str">
        <f>LEFT(raw!G2384,8)</f>
        <v>07:26:53</v>
      </c>
      <c r="G2384" t="str">
        <f>LEFT(raw!H2384,8)</f>
        <v>00:00:00</v>
      </c>
      <c r="H2384" t="s">
        <v>19</v>
      </c>
      <c r="I2384" t="s">
        <v>20</v>
      </c>
      <c r="J2384" t="s">
        <v>25</v>
      </c>
      <c r="K2384" t="s">
        <v>26</v>
      </c>
      <c r="L2384" t="str">
        <f>LEFT(raw!M2384,8)</f>
        <v>00:00:00</v>
      </c>
      <c r="M2384" t="s">
        <v>20</v>
      </c>
      <c r="N2384" t="s">
        <v>31</v>
      </c>
      <c r="O2384" t="s">
        <v>21</v>
      </c>
      <c r="P2384" s="2">
        <f t="shared" si="222"/>
        <v>44561</v>
      </c>
      <c r="Q2384" s="3">
        <f t="shared" si="223"/>
        <v>44561</v>
      </c>
      <c r="R2384" t="str">
        <f t="shared" si="224"/>
        <v>Attendance</v>
      </c>
      <c r="S2384" t="str">
        <f t="shared" si="225"/>
        <v>On Time</v>
      </c>
      <c r="T2384" t="str">
        <f>IF(R2384="Permit", J2384, IF(G2384="","NA CO", IF(G2384="00:00:00","NA CO", IF(G2384&lt;E2384,"Early",IF(I2384*1440&gt;=parameter!$C$4,"Overtime","On Time CO")))))</f>
        <v>NA CO</v>
      </c>
      <c r="U2384" t="str">
        <f t="shared" si="226"/>
        <v/>
      </c>
      <c r="V2384" t="str">
        <f t="shared" si="227"/>
        <v/>
      </c>
    </row>
    <row r="2385" spans="1:22" x14ac:dyDescent="0.3">
      <c r="A2385" t="s">
        <v>584</v>
      </c>
      <c r="B2385" t="s">
        <v>585</v>
      </c>
      <c r="C2385" t="str">
        <f>LEFT(raw!D2385,10)</f>
        <v>2021-12-01</v>
      </c>
      <c r="D2385" t="str">
        <f>LEFT(raw!E2385,8)</f>
        <v>08:30:00</v>
      </c>
      <c r="E2385" t="str">
        <f>LEFT(raw!F2385,8)</f>
        <v>17:30:00</v>
      </c>
      <c r="F2385" t="str">
        <f>LEFT(raw!G2385,8)</f>
        <v>08:20:37</v>
      </c>
      <c r="G2385" t="str">
        <f>LEFT(raw!H2385,8)</f>
        <v>17:39:21</v>
      </c>
      <c r="H2385" t="s">
        <v>19</v>
      </c>
      <c r="I2385" t="s">
        <v>20</v>
      </c>
      <c r="J2385" t="s">
        <v>25</v>
      </c>
      <c r="K2385" t="s">
        <v>26</v>
      </c>
      <c r="L2385" t="str">
        <f>LEFT(raw!M2385,8)</f>
        <v>09:00:00</v>
      </c>
      <c r="M2385" t="s">
        <v>20</v>
      </c>
      <c r="N2385" t="s">
        <v>184</v>
      </c>
      <c r="O2385" t="s">
        <v>184</v>
      </c>
      <c r="P2385" s="2">
        <f t="shared" si="222"/>
        <v>44531</v>
      </c>
      <c r="Q2385" s="3">
        <f t="shared" si="223"/>
        <v>44561</v>
      </c>
      <c r="R2385" t="str">
        <f t="shared" si="224"/>
        <v>Attendance</v>
      </c>
      <c r="S2385" t="str">
        <f t="shared" si="225"/>
        <v>On Time</v>
      </c>
      <c r="T2385" t="str">
        <f>IF(R2385="Permit", J2385, IF(G2385="","NA CO", IF(G2385="00:00:00","NA CO", IF(G2385&lt;E2385,"Early",IF(I2385*1440&gt;=parameter!$C$4,"Overtime","On Time CO")))))</f>
        <v>On Time CO</v>
      </c>
      <c r="U2385" t="str">
        <f t="shared" si="226"/>
        <v/>
      </c>
      <c r="V2385" t="str">
        <f t="shared" si="227"/>
        <v/>
      </c>
    </row>
    <row r="2386" spans="1:22" x14ac:dyDescent="0.3">
      <c r="A2386" t="s">
        <v>584</v>
      </c>
      <c r="B2386" t="s">
        <v>585</v>
      </c>
      <c r="C2386" t="str">
        <f>LEFT(raw!D2386,10)</f>
        <v>2021-12-06</v>
      </c>
      <c r="D2386" t="str">
        <f>LEFT(raw!E2386,8)</f>
        <v>08:30:00</v>
      </c>
      <c r="E2386" t="str">
        <f>LEFT(raw!F2386,8)</f>
        <v>17:30:00</v>
      </c>
      <c r="F2386" t="str">
        <f>LEFT(raw!G2386,8)</f>
        <v>08:18:34</v>
      </c>
      <c r="G2386" t="str">
        <f>LEFT(raw!H2386,8)</f>
        <v>17:35:45</v>
      </c>
      <c r="H2386" t="s">
        <v>19</v>
      </c>
      <c r="I2386" t="s">
        <v>20</v>
      </c>
      <c r="J2386" t="s">
        <v>25</v>
      </c>
      <c r="K2386" t="s">
        <v>26</v>
      </c>
      <c r="L2386" t="str">
        <f>LEFT(raw!M2386,8)</f>
        <v>09:00:00</v>
      </c>
      <c r="M2386" t="s">
        <v>20</v>
      </c>
      <c r="N2386" t="s">
        <v>184</v>
      </c>
      <c r="O2386" t="s">
        <v>184</v>
      </c>
      <c r="P2386" s="2">
        <f t="shared" si="222"/>
        <v>44536</v>
      </c>
      <c r="Q2386" s="3">
        <f t="shared" si="223"/>
        <v>44561</v>
      </c>
      <c r="R2386" t="str">
        <f t="shared" si="224"/>
        <v>Attendance</v>
      </c>
      <c r="S2386" t="str">
        <f t="shared" si="225"/>
        <v>On Time</v>
      </c>
      <c r="T2386" t="str">
        <f>IF(R2386="Permit", J2386, IF(G2386="","NA CO", IF(G2386="00:00:00","NA CO", IF(G2386&lt;E2386,"Early",IF(I2386*1440&gt;=parameter!$C$4,"Overtime","On Time CO")))))</f>
        <v>On Time CO</v>
      </c>
      <c r="U2386" t="str">
        <f t="shared" si="226"/>
        <v/>
      </c>
      <c r="V2386" t="str">
        <f t="shared" si="227"/>
        <v/>
      </c>
    </row>
    <row r="2387" spans="1:22" x14ac:dyDescent="0.3">
      <c r="A2387" t="s">
        <v>584</v>
      </c>
      <c r="B2387" t="s">
        <v>585</v>
      </c>
      <c r="C2387" t="str">
        <f>LEFT(raw!D2387,10)</f>
        <v>2021-12-07</v>
      </c>
      <c r="D2387" t="str">
        <f>LEFT(raw!E2387,8)</f>
        <v>08:30:00</v>
      </c>
      <c r="E2387" t="str">
        <f>LEFT(raw!F2387,8)</f>
        <v>17:30:00</v>
      </c>
      <c r="F2387" t="str">
        <f>LEFT(raw!G2387,8)</f>
        <v>08:21:00</v>
      </c>
      <c r="G2387" t="str">
        <f>LEFT(raw!H2387,8)</f>
        <v>17:35:45</v>
      </c>
      <c r="H2387" t="s">
        <v>19</v>
      </c>
      <c r="I2387" t="s">
        <v>20</v>
      </c>
      <c r="J2387" t="s">
        <v>25</v>
      </c>
      <c r="K2387" t="s">
        <v>26</v>
      </c>
      <c r="L2387" t="str">
        <f>LEFT(raw!M2387,8)</f>
        <v>09:00:00</v>
      </c>
      <c r="M2387" t="s">
        <v>20</v>
      </c>
      <c r="N2387" t="s">
        <v>184</v>
      </c>
      <c r="O2387" t="s">
        <v>184</v>
      </c>
      <c r="P2387" s="2">
        <f t="shared" si="222"/>
        <v>44537</v>
      </c>
      <c r="Q2387" s="3">
        <f t="shared" si="223"/>
        <v>44561</v>
      </c>
      <c r="R2387" t="str">
        <f t="shared" si="224"/>
        <v>Attendance</v>
      </c>
      <c r="S2387" t="str">
        <f t="shared" si="225"/>
        <v>On Time</v>
      </c>
      <c r="T2387" t="str">
        <f>IF(R2387="Permit", J2387, IF(G2387="","NA CO", IF(G2387="00:00:00","NA CO", IF(G2387&lt;E2387,"Early",IF(I2387*1440&gt;=parameter!$C$4,"Overtime","On Time CO")))))</f>
        <v>On Time CO</v>
      </c>
      <c r="U2387" t="str">
        <f t="shared" si="226"/>
        <v/>
      </c>
      <c r="V2387" t="str">
        <f t="shared" si="227"/>
        <v/>
      </c>
    </row>
    <row r="2388" spans="1:22" x14ac:dyDescent="0.3">
      <c r="A2388" t="s">
        <v>584</v>
      </c>
      <c r="B2388" t="s">
        <v>585</v>
      </c>
      <c r="C2388" t="str">
        <f>LEFT(raw!D2388,10)</f>
        <v>2021-12-08</v>
      </c>
      <c r="D2388" t="str">
        <f>LEFT(raw!E2388,8)</f>
        <v>08:30:00</v>
      </c>
      <c r="E2388" t="str">
        <f>LEFT(raw!F2388,8)</f>
        <v>17:30:00</v>
      </c>
      <c r="F2388" t="str">
        <f>LEFT(raw!G2388,8)</f>
        <v>08:20:05</v>
      </c>
      <c r="G2388" t="str">
        <f>LEFT(raw!H2388,8)</f>
        <v>17:37:23</v>
      </c>
      <c r="H2388" t="s">
        <v>19</v>
      </c>
      <c r="I2388" t="s">
        <v>20</v>
      </c>
      <c r="J2388" t="s">
        <v>25</v>
      </c>
      <c r="K2388" t="s">
        <v>26</v>
      </c>
      <c r="L2388" t="str">
        <f>LEFT(raw!M2388,8)</f>
        <v>09:00:00</v>
      </c>
      <c r="M2388" t="s">
        <v>20</v>
      </c>
      <c r="N2388" t="s">
        <v>184</v>
      </c>
      <c r="O2388" t="s">
        <v>184</v>
      </c>
      <c r="P2388" s="2">
        <f t="shared" si="222"/>
        <v>44538</v>
      </c>
      <c r="Q2388" s="3">
        <f t="shared" si="223"/>
        <v>44561</v>
      </c>
      <c r="R2388" t="str">
        <f t="shared" si="224"/>
        <v>Attendance</v>
      </c>
      <c r="S2388" t="str">
        <f t="shared" si="225"/>
        <v>On Time</v>
      </c>
      <c r="T2388" t="str">
        <f>IF(R2388="Permit", J2388, IF(G2388="","NA CO", IF(G2388="00:00:00","NA CO", IF(G2388&lt;E2388,"Early",IF(I2388*1440&gt;=parameter!$C$4,"Overtime","On Time CO")))))</f>
        <v>On Time CO</v>
      </c>
      <c r="U2388" t="str">
        <f t="shared" si="226"/>
        <v/>
      </c>
      <c r="V2388" t="str">
        <f t="shared" si="227"/>
        <v/>
      </c>
    </row>
    <row r="2389" spans="1:22" x14ac:dyDescent="0.3">
      <c r="A2389" t="s">
        <v>584</v>
      </c>
      <c r="B2389" t="s">
        <v>585</v>
      </c>
      <c r="C2389" t="str">
        <f>LEFT(raw!D2389,10)</f>
        <v>2021-12-10</v>
      </c>
      <c r="D2389" t="str">
        <f>LEFT(raw!E2389,8)</f>
        <v>08:30:00</v>
      </c>
      <c r="E2389" t="str">
        <f>LEFT(raw!F2389,8)</f>
        <v>17:30:00</v>
      </c>
      <c r="F2389" t="str">
        <f>LEFT(raw!G2389,8)</f>
        <v>08:17:39</v>
      </c>
      <c r="G2389" t="str">
        <f>LEFT(raw!H2389,8)</f>
        <v>17:37:21</v>
      </c>
      <c r="H2389" t="s">
        <v>19</v>
      </c>
      <c r="I2389" t="s">
        <v>20</v>
      </c>
      <c r="J2389" t="s">
        <v>25</v>
      </c>
      <c r="K2389" t="s">
        <v>26</v>
      </c>
      <c r="L2389" t="str">
        <f>LEFT(raw!M2389,8)</f>
        <v>09:00:00</v>
      </c>
      <c r="M2389" t="s">
        <v>20</v>
      </c>
      <c r="N2389" t="s">
        <v>184</v>
      </c>
      <c r="O2389" t="s">
        <v>184</v>
      </c>
      <c r="P2389" s="2">
        <f t="shared" si="222"/>
        <v>44540</v>
      </c>
      <c r="Q2389" s="3">
        <f t="shared" si="223"/>
        <v>44561</v>
      </c>
      <c r="R2389" t="str">
        <f t="shared" si="224"/>
        <v>Attendance</v>
      </c>
      <c r="S2389" t="str">
        <f t="shared" si="225"/>
        <v>On Time</v>
      </c>
      <c r="T2389" t="str">
        <f>IF(R2389="Permit", J2389, IF(G2389="","NA CO", IF(G2389="00:00:00","NA CO", IF(G2389&lt;E2389,"Early",IF(I2389*1440&gt;=parameter!$C$4,"Overtime","On Time CO")))))</f>
        <v>On Time CO</v>
      </c>
      <c r="U2389" t="str">
        <f t="shared" si="226"/>
        <v/>
      </c>
      <c r="V2389" t="str">
        <f t="shared" si="227"/>
        <v/>
      </c>
    </row>
    <row r="2390" spans="1:22" x14ac:dyDescent="0.3">
      <c r="A2390" t="s">
        <v>584</v>
      </c>
      <c r="B2390" t="s">
        <v>585</v>
      </c>
      <c r="C2390" t="str">
        <f>LEFT(raw!D2390,10)</f>
        <v>2021-12-13</v>
      </c>
      <c r="D2390" t="str">
        <f>LEFT(raw!E2390,8)</f>
        <v>08:30:00</v>
      </c>
      <c r="E2390" t="str">
        <f>LEFT(raw!F2390,8)</f>
        <v>17:30:00</v>
      </c>
      <c r="F2390" t="str">
        <f>LEFT(raw!G2390,8)</f>
        <v>08:19:53</v>
      </c>
      <c r="G2390" t="str">
        <f>LEFT(raw!H2390,8)</f>
        <v>17:37:51</v>
      </c>
      <c r="H2390" t="s">
        <v>19</v>
      </c>
      <c r="I2390" t="s">
        <v>20</v>
      </c>
      <c r="J2390" t="s">
        <v>25</v>
      </c>
      <c r="K2390" t="s">
        <v>26</v>
      </c>
      <c r="L2390" t="str">
        <f>LEFT(raw!M2390,8)</f>
        <v>09:00:00</v>
      </c>
      <c r="M2390" t="s">
        <v>20</v>
      </c>
      <c r="N2390" t="s">
        <v>184</v>
      </c>
      <c r="O2390" t="s">
        <v>184</v>
      </c>
      <c r="P2390" s="2">
        <f t="shared" si="222"/>
        <v>44543</v>
      </c>
      <c r="Q2390" s="3">
        <f t="shared" si="223"/>
        <v>44561</v>
      </c>
      <c r="R2390" t="str">
        <f t="shared" si="224"/>
        <v>Attendance</v>
      </c>
      <c r="S2390" t="str">
        <f t="shared" si="225"/>
        <v>On Time</v>
      </c>
      <c r="T2390" t="str">
        <f>IF(R2390="Permit", J2390, IF(G2390="","NA CO", IF(G2390="00:00:00","NA CO", IF(G2390&lt;E2390,"Early",IF(I2390*1440&gt;=parameter!$C$4,"Overtime","On Time CO")))))</f>
        <v>On Time CO</v>
      </c>
      <c r="U2390" t="str">
        <f t="shared" si="226"/>
        <v/>
      </c>
      <c r="V2390" t="str">
        <f t="shared" si="227"/>
        <v/>
      </c>
    </row>
    <row r="2391" spans="1:22" x14ac:dyDescent="0.3">
      <c r="A2391" t="s">
        <v>584</v>
      </c>
      <c r="B2391" t="s">
        <v>585</v>
      </c>
      <c r="C2391" t="str">
        <f>LEFT(raw!D2391,10)</f>
        <v>2021-12-14</v>
      </c>
      <c r="D2391" t="str">
        <f>LEFT(raw!E2391,8)</f>
        <v>08:30:00</v>
      </c>
      <c r="E2391" t="str">
        <f>LEFT(raw!F2391,8)</f>
        <v>17:30:00</v>
      </c>
      <c r="F2391" t="str">
        <f>LEFT(raw!G2391,8)</f>
        <v>08:13:46</v>
      </c>
      <c r="G2391" t="str">
        <f>LEFT(raw!H2391,8)</f>
        <v>17:32:15</v>
      </c>
      <c r="H2391" t="s">
        <v>19</v>
      </c>
      <c r="I2391" t="s">
        <v>20</v>
      </c>
      <c r="J2391" t="s">
        <v>25</v>
      </c>
      <c r="K2391" t="s">
        <v>26</v>
      </c>
      <c r="L2391" t="str">
        <f>LEFT(raw!M2391,8)</f>
        <v>09:00:00</v>
      </c>
      <c r="M2391" t="s">
        <v>20</v>
      </c>
      <c r="N2391" t="s">
        <v>184</v>
      </c>
      <c r="O2391" t="s">
        <v>184</v>
      </c>
      <c r="P2391" s="2">
        <f t="shared" si="222"/>
        <v>44544</v>
      </c>
      <c r="Q2391" s="3">
        <f t="shared" si="223"/>
        <v>44561</v>
      </c>
      <c r="R2391" t="str">
        <f t="shared" si="224"/>
        <v>Attendance</v>
      </c>
      <c r="S2391" t="str">
        <f t="shared" si="225"/>
        <v>On Time</v>
      </c>
      <c r="T2391" t="str">
        <f>IF(R2391="Permit", J2391, IF(G2391="","NA CO", IF(G2391="00:00:00","NA CO", IF(G2391&lt;E2391,"Early",IF(I2391*1440&gt;=parameter!$C$4,"Overtime","On Time CO")))))</f>
        <v>On Time CO</v>
      </c>
      <c r="U2391" t="str">
        <f t="shared" si="226"/>
        <v/>
      </c>
      <c r="V2391" t="str">
        <f t="shared" si="227"/>
        <v/>
      </c>
    </row>
    <row r="2392" spans="1:22" x14ac:dyDescent="0.3">
      <c r="A2392" t="s">
        <v>584</v>
      </c>
      <c r="B2392" t="s">
        <v>585</v>
      </c>
      <c r="C2392" t="str">
        <f>LEFT(raw!D2392,10)</f>
        <v>2021-12-15</v>
      </c>
      <c r="D2392" t="str">
        <f>LEFT(raw!E2392,8)</f>
        <v>08:30:00</v>
      </c>
      <c r="E2392" t="str">
        <f>LEFT(raw!F2392,8)</f>
        <v>17:30:00</v>
      </c>
      <c r="F2392" t="str">
        <f>LEFT(raw!G2392,8)</f>
        <v>08:20:01</v>
      </c>
      <c r="G2392" t="str">
        <f>LEFT(raw!H2392,8)</f>
        <v>17:38:21</v>
      </c>
      <c r="H2392" t="s">
        <v>19</v>
      </c>
      <c r="I2392" t="s">
        <v>20</v>
      </c>
      <c r="J2392" t="s">
        <v>25</v>
      </c>
      <c r="K2392" t="s">
        <v>26</v>
      </c>
      <c r="L2392" t="str">
        <f>LEFT(raw!M2392,8)</f>
        <v>09:00:00</v>
      </c>
      <c r="M2392" t="s">
        <v>20</v>
      </c>
      <c r="N2392" t="s">
        <v>184</v>
      </c>
      <c r="O2392" t="s">
        <v>184</v>
      </c>
      <c r="P2392" s="2">
        <f t="shared" si="222"/>
        <v>44545</v>
      </c>
      <c r="Q2392" s="3">
        <f t="shared" si="223"/>
        <v>44561</v>
      </c>
      <c r="R2392" t="str">
        <f t="shared" si="224"/>
        <v>Attendance</v>
      </c>
      <c r="S2392" t="str">
        <f t="shared" si="225"/>
        <v>On Time</v>
      </c>
      <c r="T2392" t="str">
        <f>IF(R2392="Permit", J2392, IF(G2392="","NA CO", IF(G2392="00:00:00","NA CO", IF(G2392&lt;E2392,"Early",IF(I2392*1440&gt;=parameter!$C$4,"Overtime","On Time CO")))))</f>
        <v>On Time CO</v>
      </c>
      <c r="U2392" t="str">
        <f t="shared" si="226"/>
        <v/>
      </c>
      <c r="V2392" t="str">
        <f t="shared" si="227"/>
        <v/>
      </c>
    </row>
    <row r="2393" spans="1:22" x14ac:dyDescent="0.3">
      <c r="A2393" t="s">
        <v>584</v>
      </c>
      <c r="B2393" t="s">
        <v>585</v>
      </c>
      <c r="C2393" t="str">
        <f>LEFT(raw!D2393,10)</f>
        <v>2021-12-16</v>
      </c>
      <c r="D2393" t="str">
        <f>LEFT(raw!E2393,8)</f>
        <v>08:30:00</v>
      </c>
      <c r="E2393" t="str">
        <f>LEFT(raw!F2393,8)</f>
        <v>17:30:00</v>
      </c>
      <c r="F2393" t="str">
        <f>LEFT(raw!G2393,8)</f>
        <v>08:21:29</v>
      </c>
      <c r="G2393" t="str">
        <f>LEFT(raw!H2393,8)</f>
        <v>17:39:27</v>
      </c>
      <c r="H2393" t="s">
        <v>19</v>
      </c>
      <c r="I2393" t="s">
        <v>20</v>
      </c>
      <c r="J2393" t="s">
        <v>25</v>
      </c>
      <c r="K2393" t="s">
        <v>26</v>
      </c>
      <c r="L2393" t="str">
        <f>LEFT(raw!M2393,8)</f>
        <v>09:00:00</v>
      </c>
      <c r="M2393" t="s">
        <v>20</v>
      </c>
      <c r="N2393" t="s">
        <v>184</v>
      </c>
      <c r="O2393" t="s">
        <v>184</v>
      </c>
      <c r="P2393" s="2">
        <f t="shared" si="222"/>
        <v>44546</v>
      </c>
      <c r="Q2393" s="3">
        <f t="shared" si="223"/>
        <v>44561</v>
      </c>
      <c r="R2393" t="str">
        <f t="shared" si="224"/>
        <v>Attendance</v>
      </c>
      <c r="S2393" t="str">
        <f t="shared" si="225"/>
        <v>On Time</v>
      </c>
      <c r="T2393" t="str">
        <f>IF(R2393="Permit", J2393, IF(G2393="","NA CO", IF(G2393="00:00:00","NA CO", IF(G2393&lt;E2393,"Early",IF(I2393*1440&gt;=parameter!$C$4,"Overtime","On Time CO")))))</f>
        <v>On Time CO</v>
      </c>
      <c r="U2393" t="str">
        <f t="shared" si="226"/>
        <v/>
      </c>
      <c r="V2393" t="str">
        <f t="shared" si="227"/>
        <v/>
      </c>
    </row>
    <row r="2394" spans="1:22" x14ac:dyDescent="0.3">
      <c r="A2394" t="s">
        <v>584</v>
      </c>
      <c r="B2394" t="s">
        <v>585</v>
      </c>
      <c r="C2394" t="str">
        <f>LEFT(raw!D2394,10)</f>
        <v>2021-12-17</v>
      </c>
      <c r="D2394" t="str">
        <f>LEFT(raw!E2394,8)</f>
        <v>08:30:00</v>
      </c>
      <c r="E2394" t="str">
        <f>LEFT(raw!F2394,8)</f>
        <v>17:30:00</v>
      </c>
      <c r="F2394" t="str">
        <f>LEFT(raw!G2394,8)</f>
        <v>08:15:15</v>
      </c>
      <c r="G2394" t="str">
        <f>LEFT(raw!H2394,8)</f>
        <v>18:18:58</v>
      </c>
      <c r="H2394" t="s">
        <v>19</v>
      </c>
      <c r="I2394" t="s">
        <v>20</v>
      </c>
      <c r="J2394" t="s">
        <v>25</v>
      </c>
      <c r="K2394" t="s">
        <v>26</v>
      </c>
      <c r="L2394" t="str">
        <f>LEFT(raw!M2394,8)</f>
        <v>09:00:00</v>
      </c>
      <c r="M2394" t="s">
        <v>20</v>
      </c>
      <c r="N2394" t="s">
        <v>184</v>
      </c>
      <c r="O2394" t="s">
        <v>184</v>
      </c>
      <c r="P2394" s="2">
        <f t="shared" si="222"/>
        <v>44547</v>
      </c>
      <c r="Q2394" s="3">
        <f t="shared" si="223"/>
        <v>44561</v>
      </c>
      <c r="R2394" t="str">
        <f t="shared" si="224"/>
        <v>Attendance</v>
      </c>
      <c r="S2394" t="str">
        <f t="shared" si="225"/>
        <v>On Time</v>
      </c>
      <c r="T2394" t="str">
        <f>IF(R2394="Permit", J2394, IF(G2394="","NA CO", IF(G2394="00:00:00","NA CO", IF(G2394&lt;E2394,"Early",IF(I2394*1440&gt;=parameter!$C$4,"Overtime","On Time CO")))))</f>
        <v>On Time CO</v>
      </c>
      <c r="U2394" t="str">
        <f t="shared" si="226"/>
        <v/>
      </c>
      <c r="V2394" t="str">
        <f t="shared" si="227"/>
        <v/>
      </c>
    </row>
    <row r="2395" spans="1:22" x14ac:dyDescent="0.3">
      <c r="A2395" t="s">
        <v>584</v>
      </c>
      <c r="B2395" t="s">
        <v>585</v>
      </c>
      <c r="C2395" t="str">
        <f>LEFT(raw!D2395,10)</f>
        <v>2021-12-20</v>
      </c>
      <c r="D2395" t="str">
        <f>LEFT(raw!E2395,8)</f>
        <v>08:30:00</v>
      </c>
      <c r="E2395" t="str">
        <f>LEFT(raw!F2395,8)</f>
        <v>17:30:00</v>
      </c>
      <c r="F2395" t="str">
        <f>LEFT(raw!G2395,8)</f>
        <v>08:22:31</v>
      </c>
      <c r="G2395" t="str">
        <f>LEFT(raw!H2395,8)</f>
        <v>17:37:38</v>
      </c>
      <c r="H2395" t="s">
        <v>19</v>
      </c>
      <c r="I2395" t="s">
        <v>20</v>
      </c>
      <c r="J2395" t="s">
        <v>25</v>
      </c>
      <c r="K2395" t="s">
        <v>26</v>
      </c>
      <c r="L2395" t="str">
        <f>LEFT(raw!M2395,8)</f>
        <v>09:00:00</v>
      </c>
      <c r="M2395" t="s">
        <v>20</v>
      </c>
      <c r="N2395" t="s">
        <v>184</v>
      </c>
      <c r="O2395" t="s">
        <v>184</v>
      </c>
      <c r="P2395" s="2">
        <f t="shared" si="222"/>
        <v>44550</v>
      </c>
      <c r="Q2395" s="3">
        <f t="shared" si="223"/>
        <v>44561</v>
      </c>
      <c r="R2395" t="str">
        <f t="shared" si="224"/>
        <v>Attendance</v>
      </c>
      <c r="S2395" t="str">
        <f t="shared" si="225"/>
        <v>On Time</v>
      </c>
      <c r="T2395" t="str">
        <f>IF(R2395="Permit", J2395, IF(G2395="","NA CO", IF(G2395="00:00:00","NA CO", IF(G2395&lt;E2395,"Early",IF(I2395*1440&gt;=parameter!$C$4,"Overtime","On Time CO")))))</f>
        <v>On Time CO</v>
      </c>
      <c r="U2395" t="str">
        <f t="shared" si="226"/>
        <v/>
      </c>
      <c r="V2395" t="str">
        <f t="shared" si="227"/>
        <v/>
      </c>
    </row>
    <row r="2396" spans="1:22" x14ac:dyDescent="0.3">
      <c r="A2396" t="s">
        <v>584</v>
      </c>
      <c r="B2396" t="s">
        <v>585</v>
      </c>
      <c r="C2396" t="str">
        <f>LEFT(raw!D2396,10)</f>
        <v>2021-12-21</v>
      </c>
      <c r="D2396" t="str">
        <f>LEFT(raw!E2396,8)</f>
        <v>08:30:00</v>
      </c>
      <c r="E2396" t="str">
        <f>LEFT(raw!F2396,8)</f>
        <v>17:30:00</v>
      </c>
      <c r="F2396" t="str">
        <f>LEFT(raw!G2396,8)</f>
        <v>08:18:10</v>
      </c>
      <c r="G2396" t="str">
        <f>LEFT(raw!H2396,8)</f>
        <v>17:39:01</v>
      </c>
      <c r="H2396" t="s">
        <v>19</v>
      </c>
      <c r="I2396" t="s">
        <v>20</v>
      </c>
      <c r="J2396" t="s">
        <v>25</v>
      </c>
      <c r="K2396" t="s">
        <v>26</v>
      </c>
      <c r="L2396" t="str">
        <f>LEFT(raw!M2396,8)</f>
        <v>09:00:00</v>
      </c>
      <c r="M2396" t="s">
        <v>20</v>
      </c>
      <c r="N2396" t="s">
        <v>184</v>
      </c>
      <c r="O2396" t="s">
        <v>184</v>
      </c>
      <c r="P2396" s="2">
        <f t="shared" si="222"/>
        <v>44551</v>
      </c>
      <c r="Q2396" s="3">
        <f t="shared" si="223"/>
        <v>44561</v>
      </c>
      <c r="R2396" t="str">
        <f t="shared" si="224"/>
        <v>Attendance</v>
      </c>
      <c r="S2396" t="str">
        <f t="shared" si="225"/>
        <v>On Time</v>
      </c>
      <c r="T2396" t="str">
        <f>IF(R2396="Permit", J2396, IF(G2396="","NA CO", IF(G2396="00:00:00","NA CO", IF(G2396&lt;E2396,"Early",IF(I2396*1440&gt;=parameter!$C$4,"Overtime","On Time CO")))))</f>
        <v>On Time CO</v>
      </c>
      <c r="U2396" t="str">
        <f t="shared" si="226"/>
        <v/>
      </c>
      <c r="V2396" t="str">
        <f t="shared" si="227"/>
        <v/>
      </c>
    </row>
    <row r="2397" spans="1:22" x14ac:dyDescent="0.3">
      <c r="A2397" t="s">
        <v>584</v>
      </c>
      <c r="B2397" t="s">
        <v>585</v>
      </c>
      <c r="C2397" t="str">
        <f>LEFT(raw!D2397,10)</f>
        <v>2021-12-22</v>
      </c>
      <c r="D2397" t="str">
        <f>LEFT(raw!E2397,8)</f>
        <v>08:30:00</v>
      </c>
      <c r="E2397" t="str">
        <f>LEFT(raw!F2397,8)</f>
        <v>17:30:00</v>
      </c>
      <c r="F2397" t="str">
        <f>LEFT(raw!G2397,8)</f>
        <v>08:19:41</v>
      </c>
      <c r="G2397" t="str">
        <f>LEFT(raw!H2397,8)</f>
        <v>17:40:11</v>
      </c>
      <c r="H2397" t="s">
        <v>19</v>
      </c>
      <c r="I2397" t="s">
        <v>20</v>
      </c>
      <c r="J2397" t="s">
        <v>25</v>
      </c>
      <c r="K2397" t="s">
        <v>26</v>
      </c>
      <c r="L2397" t="str">
        <f>LEFT(raw!M2397,8)</f>
        <v>09:00:00</v>
      </c>
      <c r="M2397" t="s">
        <v>20</v>
      </c>
      <c r="N2397" t="s">
        <v>184</v>
      </c>
      <c r="O2397" t="s">
        <v>184</v>
      </c>
      <c r="P2397" s="2">
        <f t="shared" si="222"/>
        <v>44552</v>
      </c>
      <c r="Q2397" s="3">
        <f t="shared" si="223"/>
        <v>44561</v>
      </c>
      <c r="R2397" t="str">
        <f t="shared" si="224"/>
        <v>Attendance</v>
      </c>
      <c r="S2397" t="str">
        <f t="shared" si="225"/>
        <v>On Time</v>
      </c>
      <c r="T2397" t="str">
        <f>IF(R2397="Permit", J2397, IF(G2397="","NA CO", IF(G2397="00:00:00","NA CO", IF(G2397&lt;E2397,"Early",IF(I2397*1440&gt;=parameter!$C$4,"Overtime","On Time CO")))))</f>
        <v>On Time CO</v>
      </c>
      <c r="U2397" t="str">
        <f t="shared" si="226"/>
        <v/>
      </c>
      <c r="V2397" t="str">
        <f t="shared" si="227"/>
        <v/>
      </c>
    </row>
    <row r="2398" spans="1:22" x14ac:dyDescent="0.3">
      <c r="A2398" t="s">
        <v>584</v>
      </c>
      <c r="B2398" t="s">
        <v>585</v>
      </c>
      <c r="C2398" t="str">
        <f>LEFT(raw!D2398,10)</f>
        <v>2021-12-23</v>
      </c>
      <c r="D2398" t="str">
        <f>LEFT(raw!E2398,8)</f>
        <v>08:30:00</v>
      </c>
      <c r="E2398" t="str">
        <f>LEFT(raw!F2398,8)</f>
        <v>17:30:00</v>
      </c>
      <c r="F2398" t="str">
        <f>LEFT(raw!G2398,8)</f>
        <v>08:00:32</v>
      </c>
      <c r="G2398" t="str">
        <f>LEFT(raw!H2398,8)</f>
        <v>17:38:14</v>
      </c>
      <c r="H2398" t="s">
        <v>19</v>
      </c>
      <c r="I2398" t="s">
        <v>20</v>
      </c>
      <c r="J2398" t="s">
        <v>25</v>
      </c>
      <c r="K2398" t="s">
        <v>26</v>
      </c>
      <c r="L2398" t="str">
        <f>LEFT(raw!M2398,8)</f>
        <v>09:00:00</v>
      </c>
      <c r="M2398" t="s">
        <v>20</v>
      </c>
      <c r="N2398" t="s">
        <v>184</v>
      </c>
      <c r="O2398" t="s">
        <v>184</v>
      </c>
      <c r="P2398" s="2">
        <f t="shared" si="222"/>
        <v>44553</v>
      </c>
      <c r="Q2398" s="3">
        <f t="shared" si="223"/>
        <v>44561</v>
      </c>
      <c r="R2398" t="str">
        <f t="shared" si="224"/>
        <v>Attendance</v>
      </c>
      <c r="S2398" t="str">
        <f t="shared" si="225"/>
        <v>On Time</v>
      </c>
      <c r="T2398" t="str">
        <f>IF(R2398="Permit", J2398, IF(G2398="","NA CO", IF(G2398="00:00:00","NA CO", IF(G2398&lt;E2398,"Early",IF(I2398*1440&gt;=parameter!$C$4,"Overtime","On Time CO")))))</f>
        <v>On Time CO</v>
      </c>
      <c r="U2398" t="str">
        <f t="shared" si="226"/>
        <v/>
      </c>
      <c r="V2398" t="str">
        <f t="shared" si="227"/>
        <v/>
      </c>
    </row>
    <row r="2399" spans="1:22" x14ac:dyDescent="0.3">
      <c r="A2399" t="s">
        <v>584</v>
      </c>
      <c r="B2399" t="s">
        <v>585</v>
      </c>
      <c r="C2399" t="str">
        <f>LEFT(raw!D2399,10)</f>
        <v>2021-12-24</v>
      </c>
      <c r="D2399" t="str">
        <f>LEFT(raw!E2399,8)</f>
        <v>08:30:00</v>
      </c>
      <c r="E2399" t="str">
        <f>LEFT(raw!F2399,8)</f>
        <v>17:30:00</v>
      </c>
      <c r="F2399" t="str">
        <f>LEFT(raw!G2399,8)</f>
        <v>08:27:08</v>
      </c>
      <c r="G2399" t="str">
        <f>LEFT(raw!H2399,8)</f>
        <v>17:38:22</v>
      </c>
      <c r="H2399" t="s">
        <v>19</v>
      </c>
      <c r="I2399" t="s">
        <v>20</v>
      </c>
      <c r="J2399" t="s">
        <v>25</v>
      </c>
      <c r="K2399" t="s">
        <v>26</v>
      </c>
      <c r="L2399" t="str">
        <f>LEFT(raw!M2399,8)</f>
        <v>09:00:00</v>
      </c>
      <c r="M2399" t="s">
        <v>20</v>
      </c>
      <c r="N2399" t="s">
        <v>184</v>
      </c>
      <c r="O2399" t="s">
        <v>184</v>
      </c>
      <c r="P2399" s="2">
        <f t="shared" si="222"/>
        <v>44554</v>
      </c>
      <c r="Q2399" s="3">
        <f t="shared" si="223"/>
        <v>44561</v>
      </c>
      <c r="R2399" t="str">
        <f t="shared" si="224"/>
        <v>Attendance</v>
      </c>
      <c r="S2399" t="str">
        <f t="shared" si="225"/>
        <v>On Time</v>
      </c>
      <c r="T2399" t="str">
        <f>IF(R2399="Permit", J2399, IF(G2399="","NA CO", IF(G2399="00:00:00","NA CO", IF(G2399&lt;E2399,"Early",IF(I2399*1440&gt;=parameter!$C$4,"Overtime","On Time CO")))))</f>
        <v>On Time CO</v>
      </c>
      <c r="U2399" t="str">
        <f t="shared" si="226"/>
        <v/>
      </c>
      <c r="V2399" t="str">
        <f t="shared" si="227"/>
        <v/>
      </c>
    </row>
    <row r="2400" spans="1:22" x14ac:dyDescent="0.3">
      <c r="A2400" t="s">
        <v>584</v>
      </c>
      <c r="B2400" t="s">
        <v>585</v>
      </c>
      <c r="C2400" t="str">
        <f>LEFT(raw!D2400,10)</f>
        <v>2021-12-30</v>
      </c>
      <c r="D2400" t="str">
        <f>LEFT(raw!E2400,8)</f>
        <v>08:30:00</v>
      </c>
      <c r="E2400" t="str">
        <f>LEFT(raw!F2400,8)</f>
        <v>17:30:00</v>
      </c>
      <c r="F2400" t="str">
        <f>LEFT(raw!G2400,8)</f>
        <v>08:07:52</v>
      </c>
      <c r="G2400" t="str">
        <f>LEFT(raw!H2400,8)</f>
        <v>17:35:19</v>
      </c>
      <c r="H2400" t="s">
        <v>19</v>
      </c>
      <c r="I2400" t="s">
        <v>20</v>
      </c>
      <c r="J2400" t="s">
        <v>25</v>
      </c>
      <c r="K2400" t="s">
        <v>26</v>
      </c>
      <c r="L2400" t="str">
        <f>LEFT(raw!M2400,8)</f>
        <v>09:00:00</v>
      </c>
      <c r="M2400" t="s">
        <v>20</v>
      </c>
      <c r="N2400" t="s">
        <v>184</v>
      </c>
      <c r="O2400" t="s">
        <v>184</v>
      </c>
      <c r="P2400" s="2">
        <f t="shared" si="222"/>
        <v>44560</v>
      </c>
      <c r="Q2400" s="3">
        <f t="shared" si="223"/>
        <v>44561</v>
      </c>
      <c r="R2400" t="str">
        <f t="shared" si="224"/>
        <v>Attendance</v>
      </c>
      <c r="S2400" t="str">
        <f t="shared" si="225"/>
        <v>On Time</v>
      </c>
      <c r="T2400" t="str">
        <f>IF(R2400="Permit", J2400, IF(G2400="","NA CO", IF(G2400="00:00:00","NA CO", IF(G2400&lt;E2400,"Early",IF(I2400*1440&gt;=parameter!$C$4,"Overtime","On Time CO")))))</f>
        <v>On Time CO</v>
      </c>
      <c r="U2400" t="str">
        <f t="shared" si="226"/>
        <v/>
      </c>
      <c r="V2400" t="str">
        <f t="shared" si="227"/>
        <v/>
      </c>
    </row>
    <row r="2401" spans="1:22" x14ac:dyDescent="0.3">
      <c r="A2401" t="s">
        <v>584</v>
      </c>
      <c r="B2401" t="s">
        <v>585</v>
      </c>
      <c r="C2401" t="str">
        <f>LEFT(raw!D2401,10)</f>
        <v>2021-12-31</v>
      </c>
      <c r="D2401" t="str">
        <f>LEFT(raw!E2401,8)</f>
        <v>08:30:00</v>
      </c>
      <c r="E2401" t="str">
        <f>LEFT(raw!F2401,8)</f>
        <v>17:30:00</v>
      </c>
      <c r="F2401" t="str">
        <f>LEFT(raw!G2401,8)</f>
        <v>08:15:55</v>
      </c>
      <c r="G2401" t="str">
        <f>LEFT(raw!H2401,8)</f>
        <v>16:30:00</v>
      </c>
      <c r="H2401" t="s">
        <v>19</v>
      </c>
      <c r="I2401" t="s">
        <v>20</v>
      </c>
      <c r="J2401" t="s">
        <v>25</v>
      </c>
      <c r="K2401" t="s">
        <v>26</v>
      </c>
      <c r="L2401" t="str">
        <f>LEFT(raw!M2401,8)</f>
        <v>09:00:00</v>
      </c>
      <c r="M2401" t="s">
        <v>20</v>
      </c>
      <c r="N2401" t="s">
        <v>184</v>
      </c>
      <c r="O2401" t="s">
        <v>184</v>
      </c>
      <c r="P2401" s="2">
        <f t="shared" si="222"/>
        <v>44561</v>
      </c>
      <c r="Q2401" s="3">
        <f t="shared" si="223"/>
        <v>44561</v>
      </c>
      <c r="R2401" t="str">
        <f t="shared" si="224"/>
        <v>Attendance</v>
      </c>
      <c r="S2401" t="str">
        <f t="shared" si="225"/>
        <v>On Time</v>
      </c>
      <c r="T2401" t="str">
        <f>IF(R2401="Permit", J2401, IF(G2401="","NA CO", IF(G2401="00:00:00","NA CO", IF(G2401&lt;E2401,"Early",IF(I2401*1440&gt;=parameter!$C$4,"Overtime","On Time CO")))))</f>
        <v>Early</v>
      </c>
      <c r="U2401" t="str">
        <f t="shared" si="226"/>
        <v/>
      </c>
      <c r="V2401" t="str">
        <f t="shared" si="227"/>
        <v/>
      </c>
    </row>
    <row r="2402" spans="1:22" x14ac:dyDescent="0.3">
      <c r="A2402" t="s">
        <v>591</v>
      </c>
      <c r="B2402" t="s">
        <v>592</v>
      </c>
      <c r="C2402" t="str">
        <f>LEFT(raw!D2402,10)</f>
        <v>2021-12-01</v>
      </c>
      <c r="D2402" t="str">
        <f>LEFT(raw!E2402,8)</f>
        <v>07:30:00</v>
      </c>
      <c r="E2402" t="str">
        <f>LEFT(raw!F2402,8)</f>
        <v>16:00:00</v>
      </c>
      <c r="F2402" t="str">
        <f>LEFT(raw!G2402,8)</f>
        <v>07:21:17</v>
      </c>
      <c r="G2402" t="str">
        <f>LEFT(raw!H2402,8)</f>
        <v>00:00:00</v>
      </c>
      <c r="H2402" t="s">
        <v>19</v>
      </c>
      <c r="I2402" t="s">
        <v>20</v>
      </c>
      <c r="J2402" t="s">
        <v>25</v>
      </c>
      <c r="K2402" t="s">
        <v>26</v>
      </c>
      <c r="L2402" t="str">
        <f>LEFT(raw!M2402,8)</f>
        <v>00:00:00</v>
      </c>
      <c r="M2402" t="s">
        <v>20</v>
      </c>
      <c r="N2402" t="s">
        <v>31</v>
      </c>
      <c r="O2402" t="s">
        <v>21</v>
      </c>
      <c r="P2402" s="2">
        <f t="shared" si="222"/>
        <v>44531</v>
      </c>
      <c r="Q2402" s="3">
        <f t="shared" si="223"/>
        <v>44561</v>
      </c>
      <c r="R2402" t="str">
        <f t="shared" si="224"/>
        <v>Attendance</v>
      </c>
      <c r="S2402" t="str">
        <f t="shared" si="225"/>
        <v>On Time</v>
      </c>
      <c r="T2402" t="str">
        <f>IF(R2402="Permit", J2402, IF(G2402="","NA CO", IF(G2402="00:00:00","NA CO", IF(G2402&lt;E2402,"Early",IF(I2402*1440&gt;=parameter!$C$4,"Overtime","On Time CO")))))</f>
        <v>NA CO</v>
      </c>
      <c r="U2402" t="str">
        <f t="shared" si="226"/>
        <v/>
      </c>
      <c r="V2402" t="str">
        <f t="shared" si="227"/>
        <v/>
      </c>
    </row>
    <row r="2403" spans="1:22" x14ac:dyDescent="0.3">
      <c r="A2403" t="s">
        <v>591</v>
      </c>
      <c r="B2403" t="s">
        <v>592</v>
      </c>
      <c r="C2403" t="str">
        <f>LEFT(raw!D2403,10)</f>
        <v>2021-12-02</v>
      </c>
      <c r="D2403" t="str">
        <f>LEFT(raw!E2403,8)</f>
        <v>07:30:00</v>
      </c>
      <c r="E2403" t="str">
        <f>LEFT(raw!F2403,8)</f>
        <v>16:30:00</v>
      </c>
      <c r="F2403" t="str">
        <f>LEFT(raw!G2403,8)</f>
        <v>07:22:53</v>
      </c>
      <c r="G2403" t="str">
        <f>LEFT(raw!H2403,8)</f>
        <v>17:37:06</v>
      </c>
      <c r="H2403" t="s">
        <v>19</v>
      </c>
      <c r="I2403" t="s">
        <v>20</v>
      </c>
      <c r="J2403" t="s">
        <v>25</v>
      </c>
      <c r="K2403" t="s">
        <v>26</v>
      </c>
      <c r="L2403" t="str">
        <f>LEFT(raw!M2403,8)</f>
        <v>09:00:00</v>
      </c>
      <c r="M2403" t="s">
        <v>20</v>
      </c>
      <c r="N2403" t="s">
        <v>31</v>
      </c>
      <c r="O2403" t="s">
        <v>31</v>
      </c>
      <c r="P2403" s="2">
        <f t="shared" si="222"/>
        <v>44532</v>
      </c>
      <c r="Q2403" s="3">
        <f t="shared" si="223"/>
        <v>44561</v>
      </c>
      <c r="R2403" t="str">
        <f t="shared" si="224"/>
        <v>Attendance</v>
      </c>
      <c r="S2403" t="str">
        <f t="shared" si="225"/>
        <v>On Time</v>
      </c>
      <c r="T2403" t="str">
        <f>IF(R2403="Permit", J2403, IF(G2403="","NA CO", IF(G2403="00:00:00","NA CO", IF(G2403&lt;E2403,"Early",IF(I2403*1440&gt;=parameter!$C$4,"Overtime","On Time CO")))))</f>
        <v>On Time CO</v>
      </c>
      <c r="U2403" t="str">
        <f t="shared" si="226"/>
        <v/>
      </c>
      <c r="V2403" t="str">
        <f t="shared" si="227"/>
        <v/>
      </c>
    </row>
    <row r="2404" spans="1:22" x14ac:dyDescent="0.3">
      <c r="A2404" t="s">
        <v>591</v>
      </c>
      <c r="B2404" t="s">
        <v>592</v>
      </c>
      <c r="C2404" t="str">
        <f>LEFT(raw!D2404,10)</f>
        <v>2021-12-03</v>
      </c>
      <c r="D2404" t="str">
        <f>LEFT(raw!E2404,8)</f>
        <v>00:00:00</v>
      </c>
      <c r="E2404" t="str">
        <f>LEFT(raw!F2404,8)</f>
        <v>00:00:00</v>
      </c>
      <c r="F2404" t="str">
        <f>LEFT(raw!G2404,8)</f>
        <v>07:08:35</v>
      </c>
      <c r="G2404" t="str">
        <f>LEFT(raw!H2404,8)</f>
        <v/>
      </c>
      <c r="H2404" t="s">
        <v>19</v>
      </c>
      <c r="I2404" t="s">
        <v>20</v>
      </c>
      <c r="J2404" t="s">
        <v>21</v>
      </c>
      <c r="K2404" t="s">
        <v>22</v>
      </c>
      <c r="L2404" t="str">
        <f>LEFT(raw!M2404,8)</f>
        <v>00:00:00</v>
      </c>
      <c r="M2404" t="s">
        <v>20</v>
      </c>
      <c r="N2404" t="s">
        <v>8653</v>
      </c>
      <c r="P2404" s="2">
        <f t="shared" si="222"/>
        <v>44533</v>
      </c>
      <c r="Q2404" s="3">
        <f t="shared" si="223"/>
        <v>44561</v>
      </c>
      <c r="R2404" t="str">
        <f t="shared" si="224"/>
        <v>Daily Journey</v>
      </c>
      <c r="S2404" t="str">
        <f t="shared" si="225"/>
        <v>On Time</v>
      </c>
      <c r="T2404" t="str">
        <f>IF(R2404="Permit", J2404, IF(G2404="","NA CO", IF(G2404="00:00:00","NA CO", IF(G2404&lt;E2404,"Early",IF(I2404*1440&gt;=parameter!$C$4,"Overtime","On Time CO")))))</f>
        <v>NA CO</v>
      </c>
      <c r="U2404" t="str">
        <f t="shared" si="226"/>
        <v/>
      </c>
      <c r="V2404" t="str">
        <f t="shared" si="227"/>
        <v/>
      </c>
    </row>
    <row r="2405" spans="1:22" x14ac:dyDescent="0.3">
      <c r="A2405" t="s">
        <v>591</v>
      </c>
      <c r="B2405" t="s">
        <v>592</v>
      </c>
      <c r="C2405" t="str">
        <f>LEFT(raw!D2405,10)</f>
        <v>2021-12-06</v>
      </c>
      <c r="D2405" t="str">
        <f>LEFT(raw!E2405,8)</f>
        <v>07:30:00</v>
      </c>
      <c r="E2405" t="str">
        <f>LEFT(raw!F2405,8)</f>
        <v>16:30:00</v>
      </c>
      <c r="F2405" t="str">
        <f>LEFT(raw!G2405,8)</f>
        <v>07:22:25</v>
      </c>
      <c r="G2405" t="str">
        <f>LEFT(raw!H2405,8)</f>
        <v>19:17:49</v>
      </c>
      <c r="H2405" t="s">
        <v>19</v>
      </c>
      <c r="I2405" t="s">
        <v>20</v>
      </c>
      <c r="J2405" t="s">
        <v>25</v>
      </c>
      <c r="K2405" t="s">
        <v>26</v>
      </c>
      <c r="L2405" t="str">
        <f>LEFT(raw!M2405,8)</f>
        <v>09:00:00</v>
      </c>
      <c r="M2405" t="s">
        <v>20</v>
      </c>
      <c r="N2405" t="s">
        <v>31</v>
      </c>
      <c r="O2405" t="s">
        <v>31</v>
      </c>
      <c r="P2405" s="2">
        <f t="shared" si="222"/>
        <v>44536</v>
      </c>
      <c r="Q2405" s="3">
        <f t="shared" si="223"/>
        <v>44561</v>
      </c>
      <c r="R2405" t="str">
        <f t="shared" si="224"/>
        <v>Attendance</v>
      </c>
      <c r="S2405" t="str">
        <f t="shared" si="225"/>
        <v>On Time</v>
      </c>
      <c r="T2405" t="str">
        <f>IF(R2405="Permit", J2405, IF(G2405="","NA CO", IF(G2405="00:00:00","NA CO", IF(G2405&lt;E2405,"Early",IF(I2405*1440&gt;=parameter!$C$4,"Overtime","On Time CO")))))</f>
        <v>On Time CO</v>
      </c>
      <c r="U2405" t="str">
        <f t="shared" si="226"/>
        <v/>
      </c>
      <c r="V2405" t="str">
        <f t="shared" si="227"/>
        <v/>
      </c>
    </row>
    <row r="2406" spans="1:22" x14ac:dyDescent="0.3">
      <c r="A2406" t="s">
        <v>591</v>
      </c>
      <c r="B2406" t="s">
        <v>592</v>
      </c>
      <c r="C2406" t="str">
        <f>LEFT(raw!D2406,10)</f>
        <v>2021-12-07</v>
      </c>
      <c r="D2406" t="str">
        <f>LEFT(raw!E2406,8)</f>
        <v>07:30:00</v>
      </c>
      <c r="E2406" t="str">
        <f>LEFT(raw!F2406,8)</f>
        <v>16:30:00</v>
      </c>
      <c r="F2406" t="str">
        <f>LEFT(raw!G2406,8)</f>
        <v>07:20:17</v>
      </c>
      <c r="G2406" t="str">
        <f>LEFT(raw!H2406,8)</f>
        <v>18:37:19</v>
      </c>
      <c r="H2406" t="s">
        <v>19</v>
      </c>
      <c r="I2406" t="s">
        <v>20</v>
      </c>
      <c r="J2406" t="s">
        <v>25</v>
      </c>
      <c r="K2406" t="s">
        <v>26</v>
      </c>
      <c r="L2406" t="str">
        <f>LEFT(raw!M2406,8)</f>
        <v>09:00:00</v>
      </c>
      <c r="M2406" t="s">
        <v>20</v>
      </c>
      <c r="N2406" t="s">
        <v>31</v>
      </c>
      <c r="O2406" t="s">
        <v>31</v>
      </c>
      <c r="P2406" s="2">
        <f t="shared" si="222"/>
        <v>44537</v>
      </c>
      <c r="Q2406" s="3">
        <f t="shared" si="223"/>
        <v>44561</v>
      </c>
      <c r="R2406" t="str">
        <f t="shared" si="224"/>
        <v>Attendance</v>
      </c>
      <c r="S2406" t="str">
        <f t="shared" si="225"/>
        <v>On Time</v>
      </c>
      <c r="T2406" t="str">
        <f>IF(R2406="Permit", J2406, IF(G2406="","NA CO", IF(G2406="00:00:00","NA CO", IF(G2406&lt;E2406,"Early",IF(I2406*1440&gt;=parameter!$C$4,"Overtime","On Time CO")))))</f>
        <v>On Time CO</v>
      </c>
      <c r="U2406" t="str">
        <f t="shared" si="226"/>
        <v/>
      </c>
      <c r="V2406" t="str">
        <f t="shared" si="227"/>
        <v/>
      </c>
    </row>
    <row r="2407" spans="1:22" x14ac:dyDescent="0.3">
      <c r="A2407" t="s">
        <v>591</v>
      </c>
      <c r="B2407" t="s">
        <v>592</v>
      </c>
      <c r="C2407" t="str">
        <f>LEFT(raw!D2407,10)</f>
        <v>2021-12-08</v>
      </c>
      <c r="D2407" t="str">
        <f>LEFT(raw!E2407,8)</f>
        <v>07:30:00</v>
      </c>
      <c r="E2407" t="str">
        <f>LEFT(raw!F2407,8)</f>
        <v>16:00:00</v>
      </c>
      <c r="F2407" t="str">
        <f>LEFT(raw!G2407,8)</f>
        <v>07:21:27</v>
      </c>
      <c r="G2407" t="str">
        <f>LEFT(raw!H2407,8)</f>
        <v>19:43:55</v>
      </c>
      <c r="H2407" t="s">
        <v>19</v>
      </c>
      <c r="I2407" t="s">
        <v>20</v>
      </c>
      <c r="J2407" t="s">
        <v>25</v>
      </c>
      <c r="K2407" t="s">
        <v>26</v>
      </c>
      <c r="L2407" t="str">
        <f>LEFT(raw!M2407,8)</f>
        <v>08:30:00</v>
      </c>
      <c r="M2407" t="s">
        <v>20</v>
      </c>
      <c r="N2407" t="s">
        <v>31</v>
      </c>
      <c r="O2407" t="s">
        <v>31</v>
      </c>
      <c r="P2407" s="2">
        <f t="shared" si="222"/>
        <v>44538</v>
      </c>
      <c r="Q2407" s="3">
        <f t="shared" si="223"/>
        <v>44561</v>
      </c>
      <c r="R2407" t="str">
        <f t="shared" si="224"/>
        <v>Attendance</v>
      </c>
      <c r="S2407" t="str">
        <f t="shared" si="225"/>
        <v>On Time</v>
      </c>
      <c r="T2407" t="str">
        <f>IF(R2407="Permit", J2407, IF(G2407="","NA CO", IF(G2407="00:00:00","NA CO", IF(G2407&lt;E2407,"Early",IF(I2407*1440&gt;=parameter!$C$4,"Overtime","On Time CO")))))</f>
        <v>On Time CO</v>
      </c>
      <c r="U2407" t="str">
        <f t="shared" si="226"/>
        <v/>
      </c>
      <c r="V2407" t="str">
        <f t="shared" si="227"/>
        <v/>
      </c>
    </row>
    <row r="2408" spans="1:22" x14ac:dyDescent="0.3">
      <c r="A2408" t="s">
        <v>591</v>
      </c>
      <c r="B2408" t="s">
        <v>592</v>
      </c>
      <c r="C2408" t="str">
        <f>LEFT(raw!D2408,10)</f>
        <v>2021-12-09</v>
      </c>
      <c r="D2408" t="str">
        <f>LEFT(raw!E2408,8)</f>
        <v>07:30:00</v>
      </c>
      <c r="E2408" t="str">
        <f>LEFT(raw!F2408,8)</f>
        <v>16:30:00</v>
      </c>
      <c r="F2408" t="str">
        <f>LEFT(raw!G2408,8)</f>
        <v>07:23:45</v>
      </c>
      <c r="G2408" t="str">
        <f>LEFT(raw!H2408,8)</f>
        <v>18:52:44</v>
      </c>
      <c r="H2408" t="s">
        <v>19</v>
      </c>
      <c r="I2408" t="s">
        <v>20</v>
      </c>
      <c r="J2408" t="s">
        <v>25</v>
      </c>
      <c r="K2408" t="s">
        <v>26</v>
      </c>
      <c r="L2408" t="str">
        <f>LEFT(raw!M2408,8)</f>
        <v>09:00:00</v>
      </c>
      <c r="M2408" t="s">
        <v>20</v>
      </c>
      <c r="N2408" t="s">
        <v>31</v>
      </c>
      <c r="O2408" t="s">
        <v>31</v>
      </c>
      <c r="P2408" s="2">
        <f t="shared" si="222"/>
        <v>44539</v>
      </c>
      <c r="Q2408" s="3">
        <f t="shared" si="223"/>
        <v>44561</v>
      </c>
      <c r="R2408" t="str">
        <f t="shared" si="224"/>
        <v>Attendance</v>
      </c>
      <c r="S2408" t="str">
        <f t="shared" si="225"/>
        <v>On Time</v>
      </c>
      <c r="T2408" t="str">
        <f>IF(R2408="Permit", J2408, IF(G2408="","NA CO", IF(G2408="00:00:00","NA CO", IF(G2408&lt;E2408,"Early",IF(I2408*1440&gt;=parameter!$C$4,"Overtime","On Time CO")))))</f>
        <v>On Time CO</v>
      </c>
      <c r="U2408" t="str">
        <f t="shared" si="226"/>
        <v/>
      </c>
      <c r="V2408" t="str">
        <f t="shared" si="227"/>
        <v/>
      </c>
    </row>
    <row r="2409" spans="1:22" x14ac:dyDescent="0.3">
      <c r="A2409" t="s">
        <v>591</v>
      </c>
      <c r="B2409" t="s">
        <v>592</v>
      </c>
      <c r="C2409" t="str">
        <f>LEFT(raw!D2409,10)</f>
        <v>2021-12-10</v>
      </c>
      <c r="D2409" t="str">
        <f>LEFT(raw!E2409,8)</f>
        <v>00:00:00</v>
      </c>
      <c r="E2409" t="str">
        <f>LEFT(raw!F2409,8)</f>
        <v>00:00:00</v>
      </c>
      <c r="F2409" t="str">
        <f>LEFT(raw!G2409,8)</f>
        <v>07:21:33</v>
      </c>
      <c r="G2409" t="str">
        <f>LEFT(raw!H2409,8)</f>
        <v>17:59:30</v>
      </c>
      <c r="H2409" t="s">
        <v>19</v>
      </c>
      <c r="I2409" t="s">
        <v>20</v>
      </c>
      <c r="J2409" t="s">
        <v>21</v>
      </c>
      <c r="K2409" t="s">
        <v>22</v>
      </c>
      <c r="L2409" t="str">
        <f>LEFT(raw!M2409,8)</f>
        <v>10:37:56</v>
      </c>
      <c r="M2409" t="s">
        <v>20</v>
      </c>
      <c r="N2409" t="s">
        <v>8653</v>
      </c>
      <c r="O2409" t="s">
        <v>8653</v>
      </c>
      <c r="P2409" s="2">
        <f t="shared" si="222"/>
        <v>44540</v>
      </c>
      <c r="Q2409" s="3">
        <f t="shared" si="223"/>
        <v>44561</v>
      </c>
      <c r="R2409" t="str">
        <f t="shared" si="224"/>
        <v>Daily Journey</v>
      </c>
      <c r="S2409" t="str">
        <f t="shared" si="225"/>
        <v>On Time</v>
      </c>
      <c r="T2409" t="str">
        <f>IF(R2409="Permit", J2409, IF(G2409="","NA CO", IF(G2409="00:00:00","NA CO", IF(G2409&lt;E2409,"Early",IF(I2409*1440&gt;=parameter!$C$4,"Overtime","On Time CO")))))</f>
        <v>On Time CO</v>
      </c>
      <c r="U2409" t="str">
        <f t="shared" si="226"/>
        <v/>
      </c>
      <c r="V2409" t="str">
        <f t="shared" si="227"/>
        <v/>
      </c>
    </row>
    <row r="2410" spans="1:22" x14ac:dyDescent="0.3">
      <c r="A2410" t="s">
        <v>591</v>
      </c>
      <c r="B2410" t="s">
        <v>592</v>
      </c>
      <c r="C2410" t="str">
        <f>LEFT(raw!D2410,10)</f>
        <v>2021-12-13</v>
      </c>
      <c r="D2410" t="str">
        <f>LEFT(raw!E2410,8)</f>
        <v>07:30:00</v>
      </c>
      <c r="E2410" t="str">
        <f>LEFT(raw!F2410,8)</f>
        <v>16:30:00</v>
      </c>
      <c r="F2410" t="str">
        <f>LEFT(raw!G2410,8)</f>
        <v>07:20:49</v>
      </c>
      <c r="G2410" t="str">
        <f>LEFT(raw!H2410,8)</f>
        <v>19:26:42</v>
      </c>
      <c r="H2410" t="s">
        <v>19</v>
      </c>
      <c r="I2410" t="s">
        <v>20</v>
      </c>
      <c r="J2410" t="s">
        <v>25</v>
      </c>
      <c r="K2410" t="s">
        <v>26</v>
      </c>
      <c r="L2410" t="str">
        <f>LEFT(raw!M2410,8)</f>
        <v>09:00:00</v>
      </c>
      <c r="M2410" t="s">
        <v>20</v>
      </c>
      <c r="N2410" t="s">
        <v>31</v>
      </c>
      <c r="O2410" t="s">
        <v>31</v>
      </c>
      <c r="P2410" s="2">
        <f t="shared" si="222"/>
        <v>44543</v>
      </c>
      <c r="Q2410" s="3">
        <f t="shared" si="223"/>
        <v>44561</v>
      </c>
      <c r="R2410" t="str">
        <f t="shared" si="224"/>
        <v>Attendance</v>
      </c>
      <c r="S2410" t="str">
        <f t="shared" si="225"/>
        <v>On Time</v>
      </c>
      <c r="T2410" t="str">
        <f>IF(R2410="Permit", J2410, IF(G2410="","NA CO", IF(G2410="00:00:00","NA CO", IF(G2410&lt;E2410,"Early",IF(I2410*1440&gt;=parameter!$C$4,"Overtime","On Time CO")))))</f>
        <v>On Time CO</v>
      </c>
      <c r="U2410" t="str">
        <f t="shared" si="226"/>
        <v/>
      </c>
      <c r="V2410" t="str">
        <f t="shared" si="227"/>
        <v/>
      </c>
    </row>
    <row r="2411" spans="1:22" x14ac:dyDescent="0.3">
      <c r="A2411" t="s">
        <v>591</v>
      </c>
      <c r="B2411" t="s">
        <v>592</v>
      </c>
      <c r="C2411" t="str">
        <f>LEFT(raw!D2411,10)</f>
        <v>2021-12-14</v>
      </c>
      <c r="D2411" t="str">
        <f>LEFT(raw!E2411,8)</f>
        <v>07:30:00</v>
      </c>
      <c r="E2411" t="str">
        <f>LEFT(raw!F2411,8)</f>
        <v>16:30:00</v>
      </c>
      <c r="F2411" t="str">
        <f>LEFT(raw!G2411,8)</f>
        <v>07:21:51</v>
      </c>
      <c r="G2411" t="str">
        <f>LEFT(raw!H2411,8)</f>
        <v>18:01:23</v>
      </c>
      <c r="H2411" t="s">
        <v>19</v>
      </c>
      <c r="I2411" t="s">
        <v>20</v>
      </c>
      <c r="J2411" t="s">
        <v>25</v>
      </c>
      <c r="K2411" t="s">
        <v>26</v>
      </c>
      <c r="L2411" t="str">
        <f>LEFT(raw!M2411,8)</f>
        <v>09:00:00</v>
      </c>
      <c r="M2411" t="s">
        <v>20</v>
      </c>
      <c r="N2411" t="s">
        <v>31</v>
      </c>
      <c r="O2411" t="s">
        <v>31</v>
      </c>
      <c r="P2411" s="2">
        <f t="shared" si="222"/>
        <v>44544</v>
      </c>
      <c r="Q2411" s="3">
        <f t="shared" si="223"/>
        <v>44561</v>
      </c>
      <c r="R2411" t="str">
        <f t="shared" si="224"/>
        <v>Attendance</v>
      </c>
      <c r="S2411" t="str">
        <f t="shared" si="225"/>
        <v>On Time</v>
      </c>
      <c r="T2411" t="str">
        <f>IF(R2411="Permit", J2411, IF(G2411="","NA CO", IF(G2411="00:00:00","NA CO", IF(G2411&lt;E2411,"Early",IF(I2411*1440&gt;=parameter!$C$4,"Overtime","On Time CO")))))</f>
        <v>On Time CO</v>
      </c>
      <c r="U2411" t="str">
        <f t="shared" si="226"/>
        <v/>
      </c>
      <c r="V2411" t="str">
        <f t="shared" si="227"/>
        <v/>
      </c>
    </row>
    <row r="2412" spans="1:22" x14ac:dyDescent="0.3">
      <c r="A2412" t="s">
        <v>591</v>
      </c>
      <c r="B2412" t="s">
        <v>592</v>
      </c>
      <c r="C2412" t="str">
        <f>LEFT(raw!D2412,10)</f>
        <v>2021-12-15</v>
      </c>
      <c r="D2412" t="str">
        <f>LEFT(raw!E2412,8)</f>
        <v>07:30:00</v>
      </c>
      <c r="E2412" t="str">
        <f>LEFT(raw!F2412,8)</f>
        <v>16:00:00</v>
      </c>
      <c r="F2412" t="str">
        <f>LEFT(raw!G2412,8)</f>
        <v>07:23:19</v>
      </c>
      <c r="G2412" t="str">
        <f>LEFT(raw!H2412,8)</f>
        <v>18:26:19</v>
      </c>
      <c r="H2412" t="s">
        <v>19</v>
      </c>
      <c r="I2412" t="s">
        <v>20</v>
      </c>
      <c r="J2412" t="s">
        <v>25</v>
      </c>
      <c r="K2412" t="s">
        <v>26</v>
      </c>
      <c r="L2412" t="str">
        <f>LEFT(raw!M2412,8)</f>
        <v>08:30:00</v>
      </c>
      <c r="M2412" t="s">
        <v>20</v>
      </c>
      <c r="N2412" t="s">
        <v>31</v>
      </c>
      <c r="O2412" t="s">
        <v>31</v>
      </c>
      <c r="P2412" s="2">
        <f t="shared" si="222"/>
        <v>44545</v>
      </c>
      <c r="Q2412" s="3">
        <f t="shared" si="223"/>
        <v>44561</v>
      </c>
      <c r="R2412" t="str">
        <f t="shared" si="224"/>
        <v>Attendance</v>
      </c>
      <c r="S2412" t="str">
        <f t="shared" si="225"/>
        <v>On Time</v>
      </c>
      <c r="T2412" t="str">
        <f>IF(R2412="Permit", J2412, IF(G2412="","NA CO", IF(G2412="00:00:00","NA CO", IF(G2412&lt;E2412,"Early",IF(I2412*1440&gt;=parameter!$C$4,"Overtime","On Time CO")))))</f>
        <v>On Time CO</v>
      </c>
      <c r="U2412" t="str">
        <f t="shared" si="226"/>
        <v/>
      </c>
      <c r="V2412" t="str">
        <f t="shared" si="227"/>
        <v/>
      </c>
    </row>
    <row r="2413" spans="1:22" x14ac:dyDescent="0.3">
      <c r="A2413" t="s">
        <v>591</v>
      </c>
      <c r="B2413" t="s">
        <v>592</v>
      </c>
      <c r="C2413" t="str">
        <f>LEFT(raw!D2413,10)</f>
        <v>2021-12-16</v>
      </c>
      <c r="D2413" t="str">
        <f>LEFT(raw!E2413,8)</f>
        <v>07:30:00</v>
      </c>
      <c r="E2413" t="str">
        <f>LEFT(raw!F2413,8)</f>
        <v>16:30:00</v>
      </c>
      <c r="F2413" t="str">
        <f>LEFT(raw!G2413,8)</f>
        <v>07:22:22</v>
      </c>
      <c r="G2413" t="str">
        <f>LEFT(raw!H2413,8)</f>
        <v>20:32:07</v>
      </c>
      <c r="H2413" t="s">
        <v>19</v>
      </c>
      <c r="I2413" t="s">
        <v>20</v>
      </c>
      <c r="J2413" t="s">
        <v>25</v>
      </c>
      <c r="K2413" t="s">
        <v>26</v>
      </c>
      <c r="L2413" t="str">
        <f>LEFT(raw!M2413,8)</f>
        <v>09:00:00</v>
      </c>
      <c r="M2413" t="s">
        <v>20</v>
      </c>
      <c r="N2413" t="s">
        <v>31</v>
      </c>
      <c r="O2413" t="s">
        <v>31</v>
      </c>
      <c r="P2413" s="2">
        <f t="shared" si="222"/>
        <v>44546</v>
      </c>
      <c r="Q2413" s="3">
        <f t="shared" si="223"/>
        <v>44561</v>
      </c>
      <c r="R2413" t="str">
        <f t="shared" si="224"/>
        <v>Attendance</v>
      </c>
      <c r="S2413" t="str">
        <f t="shared" si="225"/>
        <v>On Time</v>
      </c>
      <c r="T2413" t="str">
        <f>IF(R2413="Permit", J2413, IF(G2413="","NA CO", IF(G2413="00:00:00","NA CO", IF(G2413&lt;E2413,"Early",IF(I2413*1440&gt;=parameter!$C$4,"Overtime","On Time CO")))))</f>
        <v>On Time CO</v>
      </c>
      <c r="U2413" t="str">
        <f t="shared" si="226"/>
        <v/>
      </c>
      <c r="V2413" t="str">
        <f t="shared" si="227"/>
        <v/>
      </c>
    </row>
    <row r="2414" spans="1:22" x14ac:dyDescent="0.3">
      <c r="A2414" t="s">
        <v>591</v>
      </c>
      <c r="B2414" t="s">
        <v>592</v>
      </c>
      <c r="C2414" t="str">
        <f>LEFT(raw!D2414,10)</f>
        <v>2021-12-17</v>
      </c>
      <c r="D2414" t="str">
        <f>LEFT(raw!E2414,8)</f>
        <v>07:30:00</v>
      </c>
      <c r="E2414" t="str">
        <f>LEFT(raw!F2414,8)</f>
        <v>16:30:00</v>
      </c>
      <c r="F2414" t="str">
        <f>LEFT(raw!G2414,8)</f>
        <v>07:27:56</v>
      </c>
      <c r="G2414" t="str">
        <f>LEFT(raw!H2414,8)</f>
        <v>18:42:58</v>
      </c>
      <c r="H2414" t="s">
        <v>19</v>
      </c>
      <c r="I2414" t="s">
        <v>20</v>
      </c>
      <c r="J2414" t="s">
        <v>25</v>
      </c>
      <c r="K2414" t="s">
        <v>26</v>
      </c>
      <c r="L2414" t="str">
        <f>LEFT(raw!M2414,8)</f>
        <v>09:00:00</v>
      </c>
      <c r="M2414" t="s">
        <v>20</v>
      </c>
      <c r="N2414" t="s">
        <v>31</v>
      </c>
      <c r="O2414" t="s">
        <v>31</v>
      </c>
      <c r="P2414" s="2">
        <f t="shared" si="222"/>
        <v>44547</v>
      </c>
      <c r="Q2414" s="3">
        <f t="shared" si="223"/>
        <v>44561</v>
      </c>
      <c r="R2414" t="str">
        <f t="shared" si="224"/>
        <v>Attendance</v>
      </c>
      <c r="S2414" t="str">
        <f t="shared" si="225"/>
        <v>On Time</v>
      </c>
      <c r="T2414" t="str">
        <f>IF(R2414="Permit", J2414, IF(G2414="","NA CO", IF(G2414="00:00:00","NA CO", IF(G2414&lt;E2414,"Early",IF(I2414*1440&gt;=parameter!$C$4,"Overtime","On Time CO")))))</f>
        <v>On Time CO</v>
      </c>
      <c r="U2414" t="str">
        <f t="shared" si="226"/>
        <v/>
      </c>
      <c r="V2414" t="str">
        <f t="shared" si="227"/>
        <v/>
      </c>
    </row>
    <row r="2415" spans="1:22" x14ac:dyDescent="0.3">
      <c r="A2415" t="s">
        <v>591</v>
      </c>
      <c r="B2415" t="s">
        <v>592</v>
      </c>
      <c r="C2415" t="str">
        <f>LEFT(raw!D2415,10)</f>
        <v>2021-12-20</v>
      </c>
      <c r="D2415" t="str">
        <f>LEFT(raw!E2415,8)</f>
        <v>07:30:00</v>
      </c>
      <c r="E2415" t="str">
        <f>LEFT(raw!F2415,8)</f>
        <v>16:30:00</v>
      </c>
      <c r="F2415" t="str">
        <f>LEFT(raw!G2415,8)</f>
        <v>07:13:38</v>
      </c>
      <c r="G2415" t="str">
        <f>LEFT(raw!H2415,8)</f>
        <v>17:47:53</v>
      </c>
      <c r="H2415" t="s">
        <v>19</v>
      </c>
      <c r="I2415" t="s">
        <v>20</v>
      </c>
      <c r="J2415" t="s">
        <v>25</v>
      </c>
      <c r="K2415" t="s">
        <v>26</v>
      </c>
      <c r="L2415" t="str">
        <f>LEFT(raw!M2415,8)</f>
        <v>09:00:00</v>
      </c>
      <c r="M2415" t="s">
        <v>20</v>
      </c>
      <c r="N2415" t="s">
        <v>31</v>
      </c>
      <c r="O2415" t="s">
        <v>31</v>
      </c>
      <c r="P2415" s="2">
        <f t="shared" si="222"/>
        <v>44550</v>
      </c>
      <c r="Q2415" s="3">
        <f t="shared" si="223"/>
        <v>44561</v>
      </c>
      <c r="R2415" t="str">
        <f t="shared" si="224"/>
        <v>Attendance</v>
      </c>
      <c r="S2415" t="str">
        <f t="shared" si="225"/>
        <v>On Time</v>
      </c>
      <c r="T2415" t="str">
        <f>IF(R2415="Permit", J2415, IF(G2415="","NA CO", IF(G2415="00:00:00","NA CO", IF(G2415&lt;E2415,"Early",IF(I2415*1440&gt;=parameter!$C$4,"Overtime","On Time CO")))))</f>
        <v>On Time CO</v>
      </c>
      <c r="U2415" t="str">
        <f t="shared" si="226"/>
        <v/>
      </c>
      <c r="V2415" t="str">
        <f t="shared" si="227"/>
        <v/>
      </c>
    </row>
    <row r="2416" spans="1:22" x14ac:dyDescent="0.3">
      <c r="A2416" t="s">
        <v>591</v>
      </c>
      <c r="B2416" t="s">
        <v>592</v>
      </c>
      <c r="C2416" t="str">
        <f>LEFT(raw!D2416,10)</f>
        <v>2021-12-21</v>
      </c>
      <c r="D2416" t="str">
        <f>LEFT(raw!E2416,8)</f>
        <v>07:30:00</v>
      </c>
      <c r="E2416" t="str">
        <f>LEFT(raw!F2416,8)</f>
        <v>16:30:00</v>
      </c>
      <c r="F2416" t="str">
        <f>LEFT(raw!G2416,8)</f>
        <v>07:18:26</v>
      </c>
      <c r="G2416" t="str">
        <f>LEFT(raw!H2416,8)</f>
        <v>17:44:09</v>
      </c>
      <c r="H2416" t="s">
        <v>19</v>
      </c>
      <c r="I2416" t="s">
        <v>20</v>
      </c>
      <c r="J2416" t="s">
        <v>25</v>
      </c>
      <c r="K2416" t="s">
        <v>26</v>
      </c>
      <c r="L2416" t="str">
        <f>LEFT(raw!M2416,8)</f>
        <v>09:00:00</v>
      </c>
      <c r="M2416" t="s">
        <v>20</v>
      </c>
      <c r="N2416" t="s">
        <v>31</v>
      </c>
      <c r="O2416" t="s">
        <v>31</v>
      </c>
      <c r="P2416" s="2">
        <f t="shared" si="222"/>
        <v>44551</v>
      </c>
      <c r="Q2416" s="3">
        <f t="shared" si="223"/>
        <v>44561</v>
      </c>
      <c r="R2416" t="str">
        <f t="shared" si="224"/>
        <v>Attendance</v>
      </c>
      <c r="S2416" t="str">
        <f t="shared" si="225"/>
        <v>On Time</v>
      </c>
      <c r="T2416" t="str">
        <f>IF(R2416="Permit", J2416, IF(G2416="","NA CO", IF(G2416="00:00:00","NA CO", IF(G2416&lt;E2416,"Early",IF(I2416*1440&gt;=parameter!$C$4,"Overtime","On Time CO")))))</f>
        <v>On Time CO</v>
      </c>
      <c r="U2416" t="str">
        <f t="shared" si="226"/>
        <v/>
      </c>
      <c r="V2416" t="str">
        <f t="shared" si="227"/>
        <v/>
      </c>
    </row>
    <row r="2417" spans="1:22" x14ac:dyDescent="0.3">
      <c r="A2417" t="s">
        <v>591</v>
      </c>
      <c r="B2417" t="s">
        <v>592</v>
      </c>
      <c r="C2417" t="str">
        <f>LEFT(raw!D2417,10)</f>
        <v>2021-12-22</v>
      </c>
      <c r="D2417" t="str">
        <f>LEFT(raw!E2417,8)</f>
        <v>07:30:00</v>
      </c>
      <c r="E2417" t="str">
        <f>LEFT(raw!F2417,8)</f>
        <v>16:00:00</v>
      </c>
      <c r="F2417" t="str">
        <f>LEFT(raw!G2417,8)</f>
        <v>07:22:45</v>
      </c>
      <c r="G2417" t="str">
        <f>LEFT(raw!H2417,8)</f>
        <v>17:58:40</v>
      </c>
      <c r="H2417" t="s">
        <v>19</v>
      </c>
      <c r="I2417" t="s">
        <v>20</v>
      </c>
      <c r="J2417" t="s">
        <v>25</v>
      </c>
      <c r="K2417" t="s">
        <v>26</v>
      </c>
      <c r="L2417" t="str">
        <f>LEFT(raw!M2417,8)</f>
        <v>08:30:00</v>
      </c>
      <c r="M2417" t="s">
        <v>20</v>
      </c>
      <c r="N2417" t="s">
        <v>31</v>
      </c>
      <c r="O2417" t="s">
        <v>31</v>
      </c>
      <c r="P2417" s="2">
        <f t="shared" si="222"/>
        <v>44552</v>
      </c>
      <c r="Q2417" s="3">
        <f t="shared" si="223"/>
        <v>44561</v>
      </c>
      <c r="R2417" t="str">
        <f t="shared" si="224"/>
        <v>Attendance</v>
      </c>
      <c r="S2417" t="str">
        <f t="shared" si="225"/>
        <v>On Time</v>
      </c>
      <c r="T2417" t="str">
        <f>IF(R2417="Permit", J2417, IF(G2417="","NA CO", IF(G2417="00:00:00","NA CO", IF(G2417&lt;E2417,"Early",IF(I2417*1440&gt;=parameter!$C$4,"Overtime","On Time CO")))))</f>
        <v>On Time CO</v>
      </c>
      <c r="U2417" t="str">
        <f t="shared" si="226"/>
        <v/>
      </c>
      <c r="V2417" t="str">
        <f t="shared" si="227"/>
        <v/>
      </c>
    </row>
    <row r="2418" spans="1:22" x14ac:dyDescent="0.3">
      <c r="A2418" t="s">
        <v>591</v>
      </c>
      <c r="B2418" t="s">
        <v>592</v>
      </c>
      <c r="C2418" t="str">
        <f>LEFT(raw!D2418,10)</f>
        <v>2021-12-23</v>
      </c>
      <c r="D2418" t="str">
        <f>LEFT(raw!E2418,8)</f>
        <v>07:30:00</v>
      </c>
      <c r="E2418" t="str">
        <f>LEFT(raw!F2418,8)</f>
        <v>16:30:00</v>
      </c>
      <c r="F2418" t="str">
        <f>LEFT(raw!G2418,8)</f>
        <v>07:19:42</v>
      </c>
      <c r="G2418" t="str">
        <f>LEFT(raw!H2418,8)</f>
        <v>17:43:32</v>
      </c>
      <c r="H2418" t="s">
        <v>19</v>
      </c>
      <c r="I2418" t="s">
        <v>20</v>
      </c>
      <c r="J2418" t="s">
        <v>25</v>
      </c>
      <c r="K2418" t="s">
        <v>26</v>
      </c>
      <c r="L2418" t="str">
        <f>LEFT(raw!M2418,8)</f>
        <v>09:00:00</v>
      </c>
      <c r="M2418" t="s">
        <v>20</v>
      </c>
      <c r="N2418" t="s">
        <v>31</v>
      </c>
      <c r="O2418" t="s">
        <v>31</v>
      </c>
      <c r="P2418" s="2">
        <f t="shared" si="222"/>
        <v>44553</v>
      </c>
      <c r="Q2418" s="3">
        <f t="shared" si="223"/>
        <v>44561</v>
      </c>
      <c r="R2418" t="str">
        <f t="shared" si="224"/>
        <v>Attendance</v>
      </c>
      <c r="S2418" t="str">
        <f t="shared" si="225"/>
        <v>On Time</v>
      </c>
      <c r="T2418" t="str">
        <f>IF(R2418="Permit", J2418, IF(G2418="","NA CO", IF(G2418="00:00:00","NA CO", IF(G2418&lt;E2418,"Early",IF(I2418*1440&gt;=parameter!$C$4,"Overtime","On Time CO")))))</f>
        <v>On Time CO</v>
      </c>
      <c r="U2418" t="str">
        <f t="shared" si="226"/>
        <v/>
      </c>
      <c r="V2418" t="str">
        <f t="shared" si="227"/>
        <v/>
      </c>
    </row>
    <row r="2419" spans="1:22" x14ac:dyDescent="0.3">
      <c r="A2419" t="s">
        <v>591</v>
      </c>
      <c r="B2419" t="s">
        <v>592</v>
      </c>
      <c r="C2419" t="str">
        <f>LEFT(raw!D2419,10)</f>
        <v>2021-12-24</v>
      </c>
      <c r="D2419" t="str">
        <f>LEFT(raw!E2419,8)</f>
        <v>07:30:00</v>
      </c>
      <c r="E2419" t="str">
        <f>LEFT(raw!F2419,8)</f>
        <v>16:30:00</v>
      </c>
      <c r="F2419" t="str">
        <f>LEFT(raw!G2419,8)</f>
        <v>07:25:42</v>
      </c>
      <c r="G2419" t="str">
        <f>LEFT(raw!H2419,8)</f>
        <v>17:23:12</v>
      </c>
      <c r="H2419" t="s">
        <v>19</v>
      </c>
      <c r="I2419" t="s">
        <v>20</v>
      </c>
      <c r="J2419" t="s">
        <v>25</v>
      </c>
      <c r="K2419" t="s">
        <v>26</v>
      </c>
      <c r="L2419" t="str">
        <f>LEFT(raw!M2419,8)</f>
        <v>09:00:00</v>
      </c>
      <c r="M2419" t="s">
        <v>20</v>
      </c>
      <c r="N2419" t="s">
        <v>31</v>
      </c>
      <c r="O2419" t="s">
        <v>31</v>
      </c>
      <c r="P2419" s="2">
        <f t="shared" si="222"/>
        <v>44554</v>
      </c>
      <c r="Q2419" s="3">
        <f t="shared" si="223"/>
        <v>44561</v>
      </c>
      <c r="R2419" t="str">
        <f t="shared" si="224"/>
        <v>Attendance</v>
      </c>
      <c r="S2419" t="str">
        <f t="shared" si="225"/>
        <v>On Time</v>
      </c>
      <c r="T2419" t="str">
        <f>IF(R2419="Permit", J2419, IF(G2419="","NA CO", IF(G2419="00:00:00","NA CO", IF(G2419&lt;E2419,"Early",IF(I2419*1440&gt;=parameter!$C$4,"Overtime","On Time CO")))))</f>
        <v>On Time CO</v>
      </c>
      <c r="U2419" t="str">
        <f t="shared" si="226"/>
        <v/>
      </c>
      <c r="V2419" t="str">
        <f t="shared" si="227"/>
        <v/>
      </c>
    </row>
    <row r="2420" spans="1:22" x14ac:dyDescent="0.3">
      <c r="A2420" t="s">
        <v>591</v>
      </c>
      <c r="B2420" t="s">
        <v>592</v>
      </c>
      <c r="C2420" t="str">
        <f>LEFT(raw!D2420,10)</f>
        <v>2021-12-28</v>
      </c>
      <c r="D2420" t="str">
        <f>LEFT(raw!E2420,8)</f>
        <v>07:30:00</v>
      </c>
      <c r="E2420" t="str">
        <f>LEFT(raw!F2420,8)</f>
        <v>16:30:00</v>
      </c>
      <c r="F2420" t="str">
        <f>LEFT(raw!G2420,8)</f>
        <v>07:12:44</v>
      </c>
      <c r="G2420" t="str">
        <f>LEFT(raw!H2420,8)</f>
        <v>00:00:00</v>
      </c>
      <c r="H2420" t="s">
        <v>19</v>
      </c>
      <c r="I2420" t="s">
        <v>20</v>
      </c>
      <c r="J2420" t="s">
        <v>25</v>
      </c>
      <c r="K2420" t="s">
        <v>26</v>
      </c>
      <c r="L2420" t="str">
        <f>LEFT(raw!M2420,8)</f>
        <v>00:00:00</v>
      </c>
      <c r="M2420" t="s">
        <v>20</v>
      </c>
      <c r="N2420" t="s">
        <v>31</v>
      </c>
      <c r="O2420" t="s">
        <v>21</v>
      </c>
      <c r="P2420" s="2">
        <f t="shared" si="222"/>
        <v>44558</v>
      </c>
      <c r="Q2420" s="3">
        <f t="shared" si="223"/>
        <v>44561</v>
      </c>
      <c r="R2420" t="str">
        <f t="shared" si="224"/>
        <v>Attendance</v>
      </c>
      <c r="S2420" t="str">
        <f t="shared" si="225"/>
        <v>On Time</v>
      </c>
      <c r="T2420" t="str">
        <f>IF(R2420="Permit", J2420, IF(G2420="","NA CO", IF(G2420="00:00:00","NA CO", IF(G2420&lt;E2420,"Early",IF(I2420*1440&gt;=parameter!$C$4,"Overtime","On Time CO")))))</f>
        <v>NA CO</v>
      </c>
      <c r="U2420" t="str">
        <f t="shared" si="226"/>
        <v/>
      </c>
      <c r="V2420" t="str">
        <f t="shared" si="227"/>
        <v/>
      </c>
    </row>
    <row r="2421" spans="1:22" x14ac:dyDescent="0.3">
      <c r="A2421" t="s">
        <v>591</v>
      </c>
      <c r="B2421" t="s">
        <v>592</v>
      </c>
      <c r="C2421" t="str">
        <f>LEFT(raw!D2421,10)</f>
        <v>2021-12-29</v>
      </c>
      <c r="D2421" t="str">
        <f>LEFT(raw!E2421,8)</f>
        <v>07:30:00</v>
      </c>
      <c r="E2421" t="str">
        <f>LEFT(raw!F2421,8)</f>
        <v>16:00:00</v>
      </c>
      <c r="F2421" t="str">
        <f>LEFT(raw!G2421,8)</f>
        <v>07:24:13</v>
      </c>
      <c r="G2421" t="str">
        <f>LEFT(raw!H2421,8)</f>
        <v>17:49:32</v>
      </c>
      <c r="H2421" t="s">
        <v>19</v>
      </c>
      <c r="I2421" t="s">
        <v>20</v>
      </c>
      <c r="J2421" t="s">
        <v>25</v>
      </c>
      <c r="K2421" t="s">
        <v>26</v>
      </c>
      <c r="L2421" t="str">
        <f>LEFT(raw!M2421,8)</f>
        <v>08:30:00</v>
      </c>
      <c r="M2421" t="s">
        <v>20</v>
      </c>
      <c r="N2421" t="s">
        <v>31</v>
      </c>
      <c r="O2421" t="s">
        <v>31</v>
      </c>
      <c r="P2421" s="2">
        <f t="shared" si="222"/>
        <v>44559</v>
      </c>
      <c r="Q2421" s="3">
        <f t="shared" si="223"/>
        <v>44561</v>
      </c>
      <c r="R2421" t="str">
        <f t="shared" si="224"/>
        <v>Attendance</v>
      </c>
      <c r="S2421" t="str">
        <f t="shared" si="225"/>
        <v>On Time</v>
      </c>
      <c r="T2421" t="str">
        <f>IF(R2421="Permit", J2421, IF(G2421="","NA CO", IF(G2421="00:00:00","NA CO", IF(G2421&lt;E2421,"Early",IF(I2421*1440&gt;=parameter!$C$4,"Overtime","On Time CO")))))</f>
        <v>On Time CO</v>
      </c>
      <c r="U2421" t="str">
        <f t="shared" si="226"/>
        <v/>
      </c>
      <c r="V2421" t="str">
        <f t="shared" si="227"/>
        <v/>
      </c>
    </row>
    <row r="2422" spans="1:22" x14ac:dyDescent="0.3">
      <c r="A2422" t="s">
        <v>591</v>
      </c>
      <c r="B2422" t="s">
        <v>592</v>
      </c>
      <c r="C2422" t="str">
        <f>LEFT(raw!D2422,10)</f>
        <v>2021-12-30</v>
      </c>
      <c r="D2422" t="str">
        <f>LEFT(raw!E2422,8)</f>
        <v>07:30:00</v>
      </c>
      <c r="E2422" t="str">
        <f>LEFT(raw!F2422,8)</f>
        <v>16:30:00</v>
      </c>
      <c r="F2422" t="str">
        <f>LEFT(raw!G2422,8)</f>
        <v>07:27:20</v>
      </c>
      <c r="G2422" t="str">
        <f>LEFT(raw!H2422,8)</f>
        <v>18:16:37</v>
      </c>
      <c r="H2422" t="s">
        <v>19</v>
      </c>
      <c r="I2422" t="s">
        <v>20</v>
      </c>
      <c r="J2422" t="s">
        <v>25</v>
      </c>
      <c r="K2422" t="s">
        <v>26</v>
      </c>
      <c r="L2422" t="str">
        <f>LEFT(raw!M2422,8)</f>
        <v>09:00:00</v>
      </c>
      <c r="M2422" t="s">
        <v>20</v>
      </c>
      <c r="N2422" t="s">
        <v>31</v>
      </c>
      <c r="O2422" t="s">
        <v>31</v>
      </c>
      <c r="P2422" s="2">
        <f t="shared" si="222"/>
        <v>44560</v>
      </c>
      <c r="Q2422" s="3">
        <f t="shared" si="223"/>
        <v>44561</v>
      </c>
      <c r="R2422" t="str">
        <f t="shared" si="224"/>
        <v>Attendance</v>
      </c>
      <c r="S2422" t="str">
        <f t="shared" si="225"/>
        <v>On Time</v>
      </c>
      <c r="T2422" t="str">
        <f>IF(R2422="Permit", J2422, IF(G2422="","NA CO", IF(G2422="00:00:00","NA CO", IF(G2422&lt;E2422,"Early",IF(I2422*1440&gt;=parameter!$C$4,"Overtime","On Time CO")))))</f>
        <v>On Time CO</v>
      </c>
      <c r="U2422" t="str">
        <f t="shared" si="226"/>
        <v/>
      </c>
      <c r="V2422" t="str">
        <f t="shared" si="227"/>
        <v/>
      </c>
    </row>
    <row r="2423" spans="1:22" x14ac:dyDescent="0.3">
      <c r="A2423" t="s">
        <v>591</v>
      </c>
      <c r="B2423" t="s">
        <v>592</v>
      </c>
      <c r="C2423" t="str">
        <f>LEFT(raw!D2423,10)</f>
        <v>2021-12-31</v>
      </c>
      <c r="D2423" t="str">
        <f>LEFT(raw!E2423,8)</f>
        <v>07:30:00</v>
      </c>
      <c r="E2423" t="str">
        <f>LEFT(raw!F2423,8)</f>
        <v>16:30:00</v>
      </c>
      <c r="F2423" t="str">
        <f>LEFT(raw!G2423,8)</f>
        <v>07:27:33</v>
      </c>
      <c r="G2423" t="str">
        <f>LEFT(raw!H2423,8)</f>
        <v>17:29:36</v>
      </c>
      <c r="H2423" t="s">
        <v>19</v>
      </c>
      <c r="I2423" t="s">
        <v>20</v>
      </c>
      <c r="J2423" t="s">
        <v>25</v>
      </c>
      <c r="K2423" t="s">
        <v>26</v>
      </c>
      <c r="L2423" t="str">
        <f>LEFT(raw!M2423,8)</f>
        <v>09:00:00</v>
      </c>
      <c r="M2423" t="s">
        <v>20</v>
      </c>
      <c r="N2423" t="s">
        <v>31</v>
      </c>
      <c r="O2423" t="s">
        <v>31</v>
      </c>
      <c r="P2423" s="2">
        <f t="shared" si="222"/>
        <v>44561</v>
      </c>
      <c r="Q2423" s="3">
        <f t="shared" si="223"/>
        <v>44561</v>
      </c>
      <c r="R2423" t="str">
        <f t="shared" si="224"/>
        <v>Attendance</v>
      </c>
      <c r="S2423" t="str">
        <f t="shared" si="225"/>
        <v>On Time</v>
      </c>
      <c r="T2423" t="str">
        <f>IF(R2423="Permit", J2423, IF(G2423="","NA CO", IF(G2423="00:00:00","NA CO", IF(G2423&lt;E2423,"Early",IF(I2423*1440&gt;=parameter!$C$4,"Overtime","On Time CO")))))</f>
        <v>On Time CO</v>
      </c>
      <c r="U2423" t="str">
        <f t="shared" si="226"/>
        <v/>
      </c>
      <c r="V2423" t="str">
        <f t="shared" si="227"/>
        <v/>
      </c>
    </row>
    <row r="2424" spans="1:22" x14ac:dyDescent="0.3">
      <c r="A2424" t="s">
        <v>595</v>
      </c>
      <c r="B2424" t="s">
        <v>596</v>
      </c>
      <c r="C2424" t="str">
        <f>LEFT(raw!D2424,10)</f>
        <v>2021-12-03</v>
      </c>
      <c r="D2424" t="str">
        <f>LEFT(raw!E2424,8)</f>
        <v>00:00:00</v>
      </c>
      <c r="E2424" t="str">
        <f>LEFT(raw!F2424,8)</f>
        <v>00:00:00</v>
      </c>
      <c r="F2424" t="str">
        <f>LEFT(raw!G2424,8)</f>
        <v>08:14:23</v>
      </c>
      <c r="G2424" t="str">
        <f>LEFT(raw!H2424,8)</f>
        <v/>
      </c>
      <c r="H2424" t="s">
        <v>19</v>
      </c>
      <c r="I2424" t="s">
        <v>20</v>
      </c>
      <c r="J2424" t="s">
        <v>21</v>
      </c>
      <c r="K2424" t="s">
        <v>22</v>
      </c>
      <c r="L2424" t="str">
        <f>LEFT(raw!M2424,8)</f>
        <v>00:00:00</v>
      </c>
      <c r="M2424" t="s">
        <v>20</v>
      </c>
      <c r="N2424" t="s">
        <v>597</v>
      </c>
      <c r="P2424" s="2">
        <f t="shared" si="222"/>
        <v>44533</v>
      </c>
      <c r="Q2424" s="3">
        <f t="shared" si="223"/>
        <v>44561</v>
      </c>
      <c r="R2424" t="str">
        <f t="shared" si="224"/>
        <v>Daily Journey</v>
      </c>
      <c r="S2424" t="str">
        <f t="shared" si="225"/>
        <v>On Time</v>
      </c>
      <c r="T2424" t="str">
        <f>IF(R2424="Permit", J2424, IF(G2424="","NA CO", IF(G2424="00:00:00","NA CO", IF(G2424&lt;E2424,"Early",IF(I2424*1440&gt;=parameter!$C$4,"Overtime","On Time CO")))))</f>
        <v>NA CO</v>
      </c>
      <c r="U2424" t="str">
        <f t="shared" si="226"/>
        <v/>
      </c>
      <c r="V2424" t="str">
        <f t="shared" si="227"/>
        <v/>
      </c>
    </row>
    <row r="2425" spans="1:22" x14ac:dyDescent="0.3">
      <c r="A2425" t="s">
        <v>598</v>
      </c>
      <c r="B2425" t="s">
        <v>599</v>
      </c>
      <c r="C2425" t="str">
        <f>LEFT(raw!D2425,10)</f>
        <v>2021-12-01</v>
      </c>
      <c r="D2425" t="str">
        <f>LEFT(raw!E2425,8)</f>
        <v>08:30:00</v>
      </c>
      <c r="E2425" t="str">
        <f>LEFT(raw!F2425,8)</f>
        <v>17:30:00</v>
      </c>
      <c r="F2425" t="str">
        <f>LEFT(raw!G2425,8)</f>
        <v>08:01:27</v>
      </c>
      <c r="G2425" t="str">
        <f>LEFT(raw!H2425,8)</f>
        <v>17:49:48</v>
      </c>
      <c r="H2425" t="s">
        <v>19</v>
      </c>
      <c r="I2425" t="s">
        <v>20</v>
      </c>
      <c r="J2425" t="s">
        <v>25</v>
      </c>
      <c r="K2425" t="s">
        <v>26</v>
      </c>
      <c r="L2425" t="str">
        <f>LEFT(raw!M2425,8)</f>
        <v>09:00:00</v>
      </c>
      <c r="M2425" t="s">
        <v>20</v>
      </c>
      <c r="N2425" t="s">
        <v>28</v>
      </c>
      <c r="O2425" t="s">
        <v>28</v>
      </c>
      <c r="P2425" s="2">
        <f t="shared" si="222"/>
        <v>44531</v>
      </c>
      <c r="Q2425" s="3">
        <f t="shared" si="223"/>
        <v>44561</v>
      </c>
      <c r="R2425" t="str">
        <f t="shared" si="224"/>
        <v>Attendance</v>
      </c>
      <c r="S2425" t="str">
        <f t="shared" si="225"/>
        <v>On Time</v>
      </c>
      <c r="T2425" t="str">
        <f>IF(R2425="Permit", J2425, IF(G2425="","NA CO", IF(G2425="00:00:00","NA CO", IF(G2425&lt;E2425,"Early",IF(I2425*1440&gt;=parameter!$C$4,"Overtime","On Time CO")))))</f>
        <v>On Time CO</v>
      </c>
      <c r="U2425" t="str">
        <f t="shared" si="226"/>
        <v/>
      </c>
      <c r="V2425" t="str">
        <f t="shared" si="227"/>
        <v/>
      </c>
    </row>
    <row r="2426" spans="1:22" x14ac:dyDescent="0.3">
      <c r="A2426" t="s">
        <v>598</v>
      </c>
      <c r="B2426" t="s">
        <v>599</v>
      </c>
      <c r="C2426" t="str">
        <f>LEFT(raw!D2426,10)</f>
        <v>2021-12-02</v>
      </c>
      <c r="D2426" t="str">
        <f>LEFT(raw!E2426,8)</f>
        <v>00:00:00</v>
      </c>
      <c r="E2426" t="str">
        <f>LEFT(raw!F2426,8)</f>
        <v>00:00:00</v>
      </c>
      <c r="F2426" t="str">
        <f>LEFT(raw!G2426,8)</f>
        <v>08:06:15</v>
      </c>
      <c r="G2426" t="str">
        <f>LEFT(raw!H2426,8)</f>
        <v/>
      </c>
      <c r="H2426" t="s">
        <v>19</v>
      </c>
      <c r="I2426" t="s">
        <v>20</v>
      </c>
      <c r="J2426" t="s">
        <v>21</v>
      </c>
      <c r="K2426" t="s">
        <v>22</v>
      </c>
      <c r="L2426" t="str">
        <f>LEFT(raw!M2426,8)</f>
        <v>00:00:00</v>
      </c>
      <c r="M2426" t="s">
        <v>20</v>
      </c>
      <c r="N2426" t="s">
        <v>602</v>
      </c>
      <c r="P2426" s="2">
        <f t="shared" si="222"/>
        <v>44532</v>
      </c>
      <c r="Q2426" s="3">
        <f t="shared" si="223"/>
        <v>44561</v>
      </c>
      <c r="R2426" t="str">
        <f t="shared" si="224"/>
        <v>Daily Journey</v>
      </c>
      <c r="S2426" t="str">
        <f t="shared" si="225"/>
        <v>On Time</v>
      </c>
      <c r="T2426" t="str">
        <f>IF(R2426="Permit", J2426, IF(G2426="","NA CO", IF(G2426="00:00:00","NA CO", IF(G2426&lt;E2426,"Early",IF(I2426*1440&gt;=parameter!$C$4,"Overtime","On Time CO")))))</f>
        <v>NA CO</v>
      </c>
      <c r="U2426" t="str">
        <f t="shared" si="226"/>
        <v/>
      </c>
      <c r="V2426" t="str">
        <f t="shared" si="227"/>
        <v/>
      </c>
    </row>
    <row r="2427" spans="1:22" x14ac:dyDescent="0.3">
      <c r="A2427" t="s">
        <v>598</v>
      </c>
      <c r="B2427" t="s">
        <v>599</v>
      </c>
      <c r="C2427" t="str">
        <f>LEFT(raw!D2427,10)</f>
        <v>2021-12-03</v>
      </c>
      <c r="D2427" t="str">
        <f>LEFT(raw!E2427,8)</f>
        <v>08:30:00</v>
      </c>
      <c r="E2427" t="str">
        <f>LEFT(raw!F2427,8)</f>
        <v>17:30:00</v>
      </c>
      <c r="F2427" t="str">
        <f>LEFT(raw!G2427,8)</f>
        <v>08:07:29</v>
      </c>
      <c r="G2427" t="str">
        <f>LEFT(raw!H2427,8)</f>
        <v>00:00:00</v>
      </c>
      <c r="H2427" t="s">
        <v>19</v>
      </c>
      <c r="I2427" t="s">
        <v>20</v>
      </c>
      <c r="J2427" t="s">
        <v>25</v>
      </c>
      <c r="K2427" t="s">
        <v>26</v>
      </c>
      <c r="L2427" t="str">
        <f>LEFT(raw!M2427,8)</f>
        <v>00:00:00</v>
      </c>
      <c r="M2427" t="s">
        <v>20</v>
      </c>
      <c r="N2427" t="s">
        <v>28</v>
      </c>
      <c r="O2427" t="s">
        <v>21</v>
      </c>
      <c r="P2427" s="2">
        <f t="shared" si="222"/>
        <v>44533</v>
      </c>
      <c r="Q2427" s="3">
        <f t="shared" si="223"/>
        <v>44561</v>
      </c>
      <c r="R2427" t="str">
        <f t="shared" si="224"/>
        <v>Attendance</v>
      </c>
      <c r="S2427" t="str">
        <f t="shared" si="225"/>
        <v>On Time</v>
      </c>
      <c r="T2427" t="str">
        <f>IF(R2427="Permit", J2427, IF(G2427="","NA CO", IF(G2427="00:00:00","NA CO", IF(G2427&lt;E2427,"Early",IF(I2427*1440&gt;=parameter!$C$4,"Overtime","On Time CO")))))</f>
        <v>NA CO</v>
      </c>
      <c r="U2427" t="str">
        <f t="shared" si="226"/>
        <v/>
      </c>
      <c r="V2427" t="str">
        <f t="shared" si="227"/>
        <v/>
      </c>
    </row>
    <row r="2428" spans="1:22" x14ac:dyDescent="0.3">
      <c r="A2428" t="s">
        <v>598</v>
      </c>
      <c r="B2428" t="s">
        <v>599</v>
      </c>
      <c r="C2428" t="str">
        <f>LEFT(raw!D2428,10)</f>
        <v>2021-12-06</v>
      </c>
      <c r="D2428" t="str">
        <f>LEFT(raw!E2428,8)</f>
        <v>08:30:00</v>
      </c>
      <c r="E2428" t="str">
        <f>LEFT(raw!F2428,8)</f>
        <v>17:30:00</v>
      </c>
      <c r="F2428" t="str">
        <f>LEFT(raw!G2428,8)</f>
        <v>07:56:32</v>
      </c>
      <c r="G2428" t="str">
        <f>LEFT(raw!H2428,8)</f>
        <v>21:12:13</v>
      </c>
      <c r="H2428" t="s">
        <v>19</v>
      </c>
      <c r="I2428" t="s">
        <v>20</v>
      </c>
      <c r="J2428" t="s">
        <v>25</v>
      </c>
      <c r="K2428" t="s">
        <v>26</v>
      </c>
      <c r="L2428" t="str">
        <f>LEFT(raw!M2428,8)</f>
        <v>09:00:00</v>
      </c>
      <c r="M2428" t="s">
        <v>20</v>
      </c>
      <c r="N2428" t="s">
        <v>28</v>
      </c>
      <c r="O2428" t="s">
        <v>28</v>
      </c>
      <c r="P2428" s="2">
        <f t="shared" si="222"/>
        <v>44536</v>
      </c>
      <c r="Q2428" s="3">
        <f t="shared" si="223"/>
        <v>44561</v>
      </c>
      <c r="R2428" t="str">
        <f t="shared" si="224"/>
        <v>Attendance</v>
      </c>
      <c r="S2428" t="str">
        <f t="shared" si="225"/>
        <v>On Time</v>
      </c>
      <c r="T2428" t="str">
        <f>IF(R2428="Permit", J2428, IF(G2428="","NA CO", IF(G2428="00:00:00","NA CO", IF(G2428&lt;E2428,"Early",IF(I2428*1440&gt;=parameter!$C$4,"Overtime","On Time CO")))))</f>
        <v>On Time CO</v>
      </c>
      <c r="U2428" t="str">
        <f t="shared" si="226"/>
        <v/>
      </c>
      <c r="V2428" t="str">
        <f t="shared" si="227"/>
        <v/>
      </c>
    </row>
    <row r="2429" spans="1:22" x14ac:dyDescent="0.3">
      <c r="A2429" t="s">
        <v>598</v>
      </c>
      <c r="B2429" t="s">
        <v>599</v>
      </c>
      <c r="C2429" t="str">
        <f>LEFT(raw!D2429,10)</f>
        <v>2021-12-07</v>
      </c>
      <c r="D2429" t="str">
        <f>LEFT(raw!E2429,8)</f>
        <v>08:30:00</v>
      </c>
      <c r="E2429" t="str">
        <f>LEFT(raw!F2429,8)</f>
        <v>17:30:00</v>
      </c>
      <c r="F2429" t="str">
        <f>LEFT(raw!G2429,8)</f>
        <v>08:18:42</v>
      </c>
      <c r="G2429" t="str">
        <f>LEFT(raw!H2429,8)</f>
        <v>20:24:24</v>
      </c>
      <c r="H2429" t="s">
        <v>19</v>
      </c>
      <c r="I2429" t="s">
        <v>20</v>
      </c>
      <c r="J2429" t="s">
        <v>25</v>
      </c>
      <c r="K2429" t="s">
        <v>26</v>
      </c>
      <c r="L2429" t="str">
        <f>LEFT(raw!M2429,8)</f>
        <v>09:00:00</v>
      </c>
      <c r="M2429" t="s">
        <v>20</v>
      </c>
      <c r="N2429" t="s">
        <v>28</v>
      </c>
      <c r="O2429" t="s">
        <v>28</v>
      </c>
      <c r="P2429" s="2">
        <f t="shared" si="222"/>
        <v>44537</v>
      </c>
      <c r="Q2429" s="3">
        <f t="shared" si="223"/>
        <v>44561</v>
      </c>
      <c r="R2429" t="str">
        <f t="shared" si="224"/>
        <v>Attendance</v>
      </c>
      <c r="S2429" t="str">
        <f t="shared" si="225"/>
        <v>On Time</v>
      </c>
      <c r="T2429" t="str">
        <f>IF(R2429="Permit", J2429, IF(G2429="","NA CO", IF(G2429="00:00:00","NA CO", IF(G2429&lt;E2429,"Early",IF(I2429*1440&gt;=parameter!$C$4,"Overtime","On Time CO")))))</f>
        <v>On Time CO</v>
      </c>
      <c r="U2429" t="str">
        <f t="shared" si="226"/>
        <v/>
      </c>
      <c r="V2429" t="str">
        <f t="shared" si="227"/>
        <v/>
      </c>
    </row>
    <row r="2430" spans="1:22" x14ac:dyDescent="0.3">
      <c r="A2430" t="s">
        <v>598</v>
      </c>
      <c r="B2430" t="s">
        <v>599</v>
      </c>
      <c r="C2430" t="str">
        <f>LEFT(raw!D2430,10)</f>
        <v>2021-12-08</v>
      </c>
      <c r="D2430" t="str">
        <f>LEFT(raw!E2430,8)</f>
        <v>00:00:00</v>
      </c>
      <c r="E2430" t="str">
        <f>LEFT(raw!F2430,8)</f>
        <v>00:00:00</v>
      </c>
      <c r="F2430" t="str">
        <f>LEFT(raw!G2430,8)</f>
        <v>08:27:49</v>
      </c>
      <c r="G2430" t="str">
        <f>LEFT(raw!H2430,8)</f>
        <v>18:06:53</v>
      </c>
      <c r="H2430" t="s">
        <v>19</v>
      </c>
      <c r="I2430" t="s">
        <v>20</v>
      </c>
      <c r="J2430" t="s">
        <v>21</v>
      </c>
      <c r="K2430" t="s">
        <v>22</v>
      </c>
      <c r="L2430" t="str">
        <f>LEFT(raw!M2430,8)</f>
        <v>09:39:03</v>
      </c>
      <c r="M2430" t="s">
        <v>20</v>
      </c>
      <c r="N2430" t="s">
        <v>602</v>
      </c>
      <c r="O2430" t="s">
        <v>602</v>
      </c>
      <c r="P2430" s="2">
        <f t="shared" si="222"/>
        <v>44538</v>
      </c>
      <c r="Q2430" s="3">
        <f t="shared" si="223"/>
        <v>44561</v>
      </c>
      <c r="R2430" t="str">
        <f t="shared" si="224"/>
        <v>Daily Journey</v>
      </c>
      <c r="S2430" t="str">
        <f t="shared" si="225"/>
        <v>On Time</v>
      </c>
      <c r="T2430" t="str">
        <f>IF(R2430="Permit", J2430, IF(G2430="","NA CO", IF(G2430="00:00:00","NA CO", IF(G2430&lt;E2430,"Early",IF(I2430*1440&gt;=parameter!$C$4,"Overtime","On Time CO")))))</f>
        <v>On Time CO</v>
      </c>
      <c r="U2430" t="str">
        <f t="shared" si="226"/>
        <v/>
      </c>
      <c r="V2430" t="str">
        <f t="shared" si="227"/>
        <v/>
      </c>
    </row>
    <row r="2431" spans="1:22" x14ac:dyDescent="0.3">
      <c r="A2431" t="s">
        <v>598</v>
      </c>
      <c r="B2431" t="s">
        <v>599</v>
      </c>
      <c r="C2431" t="str">
        <f>LEFT(raw!D2431,10)</f>
        <v>2021-12-09</v>
      </c>
      <c r="D2431" t="str">
        <f>LEFT(raw!E2431,8)</f>
        <v>08:30:00</v>
      </c>
      <c r="E2431" t="str">
        <f>LEFT(raw!F2431,8)</f>
        <v>17:30:00</v>
      </c>
      <c r="F2431" t="str">
        <f>LEFT(raw!G2431,8)</f>
        <v>08:19:30</v>
      </c>
      <c r="G2431" t="str">
        <f>LEFT(raw!H2431,8)</f>
        <v>17:42:15</v>
      </c>
      <c r="H2431" t="s">
        <v>19</v>
      </c>
      <c r="I2431" t="s">
        <v>20</v>
      </c>
      <c r="J2431" t="s">
        <v>25</v>
      </c>
      <c r="K2431" t="s">
        <v>26</v>
      </c>
      <c r="L2431" t="str">
        <f>LEFT(raw!M2431,8)</f>
        <v>09:00:00</v>
      </c>
      <c r="M2431" t="s">
        <v>20</v>
      </c>
      <c r="N2431" t="s">
        <v>28</v>
      </c>
      <c r="O2431" t="s">
        <v>28</v>
      </c>
      <c r="P2431" s="2">
        <f t="shared" si="222"/>
        <v>44539</v>
      </c>
      <c r="Q2431" s="3">
        <f t="shared" si="223"/>
        <v>44561</v>
      </c>
      <c r="R2431" t="str">
        <f t="shared" si="224"/>
        <v>Attendance</v>
      </c>
      <c r="S2431" t="str">
        <f t="shared" si="225"/>
        <v>On Time</v>
      </c>
      <c r="T2431" t="str">
        <f>IF(R2431="Permit", J2431, IF(G2431="","NA CO", IF(G2431="00:00:00","NA CO", IF(G2431&lt;E2431,"Early",IF(I2431*1440&gt;=parameter!$C$4,"Overtime","On Time CO")))))</f>
        <v>On Time CO</v>
      </c>
      <c r="U2431" t="str">
        <f t="shared" si="226"/>
        <v/>
      </c>
      <c r="V2431" t="str">
        <f t="shared" si="227"/>
        <v/>
      </c>
    </row>
    <row r="2432" spans="1:22" x14ac:dyDescent="0.3">
      <c r="A2432" t="s">
        <v>598</v>
      </c>
      <c r="B2432" t="s">
        <v>599</v>
      </c>
      <c r="C2432" t="str">
        <f>LEFT(raw!D2432,10)</f>
        <v>2021-12-10</v>
      </c>
      <c r="D2432" t="str">
        <f>LEFT(raw!E2432,8)</f>
        <v>00:00:00</v>
      </c>
      <c r="E2432" t="str">
        <f>LEFT(raw!F2432,8)</f>
        <v>00:00:00</v>
      </c>
      <c r="F2432" t="str">
        <f>LEFT(raw!G2432,8)</f>
        <v>07:57:08</v>
      </c>
      <c r="G2432" t="str">
        <f>LEFT(raw!H2432,8)</f>
        <v/>
      </c>
      <c r="H2432" t="s">
        <v>19</v>
      </c>
      <c r="I2432" t="s">
        <v>20</v>
      </c>
      <c r="J2432" t="s">
        <v>21</v>
      </c>
      <c r="K2432" t="s">
        <v>22</v>
      </c>
      <c r="L2432" t="str">
        <f>LEFT(raw!M2432,8)</f>
        <v>00:00:00</v>
      </c>
      <c r="M2432" t="s">
        <v>20</v>
      </c>
      <c r="N2432" t="s">
        <v>602</v>
      </c>
      <c r="P2432" s="2">
        <f t="shared" si="222"/>
        <v>44540</v>
      </c>
      <c r="Q2432" s="3">
        <f t="shared" si="223"/>
        <v>44561</v>
      </c>
      <c r="R2432" t="str">
        <f t="shared" si="224"/>
        <v>Daily Journey</v>
      </c>
      <c r="S2432" t="str">
        <f t="shared" si="225"/>
        <v>On Time</v>
      </c>
      <c r="T2432" t="str">
        <f>IF(R2432="Permit", J2432, IF(G2432="","NA CO", IF(G2432="00:00:00","NA CO", IF(G2432&lt;E2432,"Early",IF(I2432*1440&gt;=parameter!$C$4,"Overtime","On Time CO")))))</f>
        <v>NA CO</v>
      </c>
      <c r="U2432" t="str">
        <f t="shared" si="226"/>
        <v/>
      </c>
      <c r="V2432" t="str">
        <f t="shared" si="227"/>
        <v/>
      </c>
    </row>
    <row r="2433" spans="1:22" x14ac:dyDescent="0.3">
      <c r="A2433" t="s">
        <v>598</v>
      </c>
      <c r="B2433" t="s">
        <v>599</v>
      </c>
      <c r="C2433" t="str">
        <f>LEFT(raw!D2433,10)</f>
        <v>2021-12-13</v>
      </c>
      <c r="D2433" t="str">
        <f>LEFT(raw!E2433,8)</f>
        <v>08:30:00</v>
      </c>
      <c r="E2433" t="str">
        <f>LEFT(raw!F2433,8)</f>
        <v>17:30:00</v>
      </c>
      <c r="F2433" t="str">
        <f>LEFT(raw!G2433,8)</f>
        <v>08:08:53</v>
      </c>
      <c r="G2433" t="str">
        <f>LEFT(raw!H2433,8)</f>
        <v>17:43:55</v>
      </c>
      <c r="H2433" t="s">
        <v>19</v>
      </c>
      <c r="I2433" t="s">
        <v>20</v>
      </c>
      <c r="J2433" t="s">
        <v>25</v>
      </c>
      <c r="K2433" t="s">
        <v>26</v>
      </c>
      <c r="L2433" t="str">
        <f>LEFT(raw!M2433,8)</f>
        <v>09:00:00</v>
      </c>
      <c r="M2433" t="s">
        <v>20</v>
      </c>
      <c r="N2433" t="s">
        <v>28</v>
      </c>
      <c r="O2433" t="s">
        <v>28</v>
      </c>
      <c r="P2433" s="2">
        <f t="shared" si="222"/>
        <v>44543</v>
      </c>
      <c r="Q2433" s="3">
        <f t="shared" si="223"/>
        <v>44561</v>
      </c>
      <c r="R2433" t="str">
        <f t="shared" si="224"/>
        <v>Attendance</v>
      </c>
      <c r="S2433" t="str">
        <f t="shared" si="225"/>
        <v>On Time</v>
      </c>
      <c r="T2433" t="str">
        <f>IF(R2433="Permit", J2433, IF(G2433="","NA CO", IF(G2433="00:00:00","NA CO", IF(G2433&lt;E2433,"Early",IF(I2433*1440&gt;=parameter!$C$4,"Overtime","On Time CO")))))</f>
        <v>On Time CO</v>
      </c>
      <c r="U2433" t="str">
        <f t="shared" si="226"/>
        <v/>
      </c>
      <c r="V2433" t="str">
        <f t="shared" si="227"/>
        <v/>
      </c>
    </row>
    <row r="2434" spans="1:22" x14ac:dyDescent="0.3">
      <c r="A2434" t="s">
        <v>598</v>
      </c>
      <c r="B2434" t="s">
        <v>599</v>
      </c>
      <c r="C2434" t="str">
        <f>LEFT(raw!D2434,10)</f>
        <v>2021-12-14</v>
      </c>
      <c r="D2434" t="str">
        <f>LEFT(raw!E2434,8)</f>
        <v>00:00:00</v>
      </c>
      <c r="E2434" t="str">
        <f>LEFT(raw!F2434,8)</f>
        <v>00:00:00</v>
      </c>
      <c r="F2434" t="str">
        <f>LEFT(raw!G2434,8)</f>
        <v>07:33:08</v>
      </c>
      <c r="G2434" t="str">
        <f>LEFT(raw!H2434,8)</f>
        <v>17:59:42</v>
      </c>
      <c r="H2434" t="s">
        <v>19</v>
      </c>
      <c r="I2434" t="s">
        <v>20</v>
      </c>
      <c r="J2434" t="s">
        <v>21</v>
      </c>
      <c r="K2434" t="s">
        <v>22</v>
      </c>
      <c r="L2434" t="str">
        <f>LEFT(raw!M2434,8)</f>
        <v>10:26:34</v>
      </c>
      <c r="M2434" t="s">
        <v>20</v>
      </c>
      <c r="N2434" t="s">
        <v>600</v>
      </c>
      <c r="O2434" t="s">
        <v>600</v>
      </c>
      <c r="P2434" s="2">
        <f t="shared" ref="P2434:P2497" si="228">DATE(LEFT(C2434,4),MID(C2434,6,2),RIGHT(C2434,2))</f>
        <v>44544</v>
      </c>
      <c r="Q2434" s="3">
        <f t="shared" si="223"/>
        <v>44561</v>
      </c>
      <c r="R2434" t="str">
        <f t="shared" si="224"/>
        <v>Daily Journey</v>
      </c>
      <c r="S2434" t="str">
        <f t="shared" si="225"/>
        <v>On Time</v>
      </c>
      <c r="T2434" t="str">
        <f>IF(R2434="Permit", J2434, IF(G2434="","NA CO", IF(G2434="00:00:00","NA CO", IF(G2434&lt;E2434,"Early",IF(I2434*1440&gt;=parameter!$C$4,"Overtime","On Time CO")))))</f>
        <v>On Time CO</v>
      </c>
      <c r="U2434" t="str">
        <f t="shared" si="226"/>
        <v/>
      </c>
      <c r="V2434" t="str">
        <f t="shared" si="227"/>
        <v/>
      </c>
    </row>
    <row r="2435" spans="1:22" x14ac:dyDescent="0.3">
      <c r="A2435" t="s">
        <v>598</v>
      </c>
      <c r="B2435" t="s">
        <v>599</v>
      </c>
      <c r="C2435" t="str">
        <f>LEFT(raw!D2435,10)</f>
        <v>2021-12-15</v>
      </c>
      <c r="D2435" t="str">
        <f>LEFT(raw!E2435,8)</f>
        <v>08:30:00</v>
      </c>
      <c r="E2435" t="str">
        <f>LEFT(raw!F2435,8)</f>
        <v>17:30:00</v>
      </c>
      <c r="F2435" t="str">
        <f>LEFT(raw!G2435,8)</f>
        <v>08:15:55</v>
      </c>
      <c r="G2435" t="str">
        <f>LEFT(raw!H2435,8)</f>
        <v>17:55:59</v>
      </c>
      <c r="H2435" t="s">
        <v>19</v>
      </c>
      <c r="I2435" t="s">
        <v>20</v>
      </c>
      <c r="J2435" t="s">
        <v>25</v>
      </c>
      <c r="K2435" t="s">
        <v>26</v>
      </c>
      <c r="L2435" t="str">
        <f>LEFT(raw!M2435,8)</f>
        <v>09:00:00</v>
      </c>
      <c r="M2435" t="s">
        <v>20</v>
      </c>
      <c r="N2435" t="s">
        <v>28</v>
      </c>
      <c r="O2435" t="s">
        <v>28</v>
      </c>
      <c r="P2435" s="2">
        <f t="shared" si="228"/>
        <v>44545</v>
      </c>
      <c r="Q2435" s="3">
        <f t="shared" ref="Q2435:Q2498" si="229">DATE(YEAR(P2435),MONTH(P2435)+1,1)-1</f>
        <v>44561</v>
      </c>
      <c r="R2435" t="str">
        <f t="shared" ref="R2435:R2498" si="230">IF(J2435="","Daily Journey",IF(J2435="On Time","Attendance",IF(J2435="Late","Attendance",IF(J2435="Pending/Rejected","Permit"))))</f>
        <v>Attendance</v>
      </c>
      <c r="S2435" t="str">
        <f t="shared" ref="S2435:S2498" si="231">IF(J2435="","On Time",IF(J2435="On Time","On Time",IF(J2435="Late","Late",IF(R2435="Permit", K2435))))</f>
        <v>On Time</v>
      </c>
      <c r="T2435" t="str">
        <f>IF(R2435="Permit", J2435, IF(G2435="","NA CO", IF(G2435="00:00:00","NA CO", IF(G2435&lt;E2435,"Early",IF(I2435*1440&gt;=parameter!$C$4,"Overtime","On Time CO")))))</f>
        <v>On Time CO</v>
      </c>
      <c r="U2435" t="str">
        <f t="shared" ref="U2435:U2498" si="232">IF(S2435="Late",I2435,"")</f>
        <v/>
      </c>
      <c r="V2435" t="str">
        <f t="shared" ref="V2435:V2498" si="233">IF(T2435="Overtime",M2435,"")</f>
        <v/>
      </c>
    </row>
    <row r="2436" spans="1:22" x14ac:dyDescent="0.3">
      <c r="A2436" t="s">
        <v>598</v>
      </c>
      <c r="B2436" t="s">
        <v>599</v>
      </c>
      <c r="C2436" t="str">
        <f>LEFT(raw!D2436,10)</f>
        <v>2021-12-16</v>
      </c>
      <c r="D2436" t="str">
        <f>LEFT(raw!E2436,8)</f>
        <v>00:00:00</v>
      </c>
      <c r="E2436" t="str">
        <f>LEFT(raw!F2436,8)</f>
        <v>00:00:00</v>
      </c>
      <c r="F2436" t="str">
        <f>LEFT(raw!G2436,8)</f>
        <v>07:37:08</v>
      </c>
      <c r="G2436" t="str">
        <f>LEFT(raw!H2436,8)</f>
        <v>17:33:04</v>
      </c>
      <c r="H2436" t="s">
        <v>19</v>
      </c>
      <c r="I2436" t="s">
        <v>20</v>
      </c>
      <c r="J2436" t="s">
        <v>21</v>
      </c>
      <c r="K2436" t="s">
        <v>22</v>
      </c>
      <c r="L2436" t="str">
        <f>LEFT(raw!M2436,8)</f>
        <v>09:55:56</v>
      </c>
      <c r="M2436" t="s">
        <v>20</v>
      </c>
      <c r="N2436" t="s">
        <v>600</v>
      </c>
      <c r="O2436" t="s">
        <v>602</v>
      </c>
      <c r="P2436" s="2">
        <f t="shared" si="228"/>
        <v>44546</v>
      </c>
      <c r="Q2436" s="3">
        <f t="shared" si="229"/>
        <v>44561</v>
      </c>
      <c r="R2436" t="str">
        <f t="shared" si="230"/>
        <v>Daily Journey</v>
      </c>
      <c r="S2436" t="str">
        <f t="shared" si="231"/>
        <v>On Time</v>
      </c>
      <c r="T2436" t="str">
        <f>IF(R2436="Permit", J2436, IF(G2436="","NA CO", IF(G2436="00:00:00","NA CO", IF(G2436&lt;E2436,"Early",IF(I2436*1440&gt;=parameter!$C$4,"Overtime","On Time CO")))))</f>
        <v>On Time CO</v>
      </c>
      <c r="U2436" t="str">
        <f t="shared" si="232"/>
        <v/>
      </c>
      <c r="V2436" t="str">
        <f t="shared" si="233"/>
        <v/>
      </c>
    </row>
    <row r="2437" spans="1:22" x14ac:dyDescent="0.3">
      <c r="A2437" t="s">
        <v>598</v>
      </c>
      <c r="B2437" t="s">
        <v>599</v>
      </c>
      <c r="C2437" t="str">
        <f>LEFT(raw!D2437,10)</f>
        <v>2021-12-17</v>
      </c>
      <c r="D2437" t="str">
        <f>LEFT(raw!E2437,8)</f>
        <v>08:30:00</v>
      </c>
      <c r="E2437" t="str">
        <f>LEFT(raw!F2437,8)</f>
        <v>17:30:00</v>
      </c>
      <c r="F2437" t="str">
        <f>LEFT(raw!G2437,8)</f>
        <v>08:12:40</v>
      </c>
      <c r="G2437" t="str">
        <f>LEFT(raw!H2437,8)</f>
        <v>17:54:15</v>
      </c>
      <c r="H2437" t="s">
        <v>19</v>
      </c>
      <c r="I2437" t="s">
        <v>20</v>
      </c>
      <c r="J2437" t="s">
        <v>25</v>
      </c>
      <c r="K2437" t="s">
        <v>26</v>
      </c>
      <c r="L2437" t="str">
        <f>LEFT(raw!M2437,8)</f>
        <v>09:00:00</v>
      </c>
      <c r="M2437" t="s">
        <v>20</v>
      </c>
      <c r="N2437" t="s">
        <v>28</v>
      </c>
      <c r="O2437" t="s">
        <v>28</v>
      </c>
      <c r="P2437" s="2">
        <f t="shared" si="228"/>
        <v>44547</v>
      </c>
      <c r="Q2437" s="3">
        <f t="shared" si="229"/>
        <v>44561</v>
      </c>
      <c r="R2437" t="str">
        <f t="shared" si="230"/>
        <v>Attendance</v>
      </c>
      <c r="S2437" t="str">
        <f t="shared" si="231"/>
        <v>On Time</v>
      </c>
      <c r="T2437" t="str">
        <f>IF(R2437="Permit", J2437, IF(G2437="","NA CO", IF(G2437="00:00:00","NA CO", IF(G2437&lt;E2437,"Early",IF(I2437*1440&gt;=parameter!$C$4,"Overtime","On Time CO")))))</f>
        <v>On Time CO</v>
      </c>
      <c r="U2437" t="str">
        <f t="shared" si="232"/>
        <v/>
      </c>
      <c r="V2437" t="str">
        <f t="shared" si="233"/>
        <v/>
      </c>
    </row>
    <row r="2438" spans="1:22" x14ac:dyDescent="0.3">
      <c r="A2438" t="s">
        <v>598</v>
      </c>
      <c r="B2438" t="s">
        <v>599</v>
      </c>
      <c r="C2438" t="str">
        <f>LEFT(raw!D2438,10)</f>
        <v>2021-12-20</v>
      </c>
      <c r="D2438" t="str">
        <f>LEFT(raw!E2438,8)</f>
        <v>00:00:00</v>
      </c>
      <c r="E2438" t="str">
        <f>LEFT(raw!F2438,8)</f>
        <v>00:00:00</v>
      </c>
      <c r="F2438" t="str">
        <f>LEFT(raw!G2438,8)</f>
        <v>07:35:01</v>
      </c>
      <c r="G2438" t="str">
        <f>LEFT(raw!H2438,8)</f>
        <v>20:53:07</v>
      </c>
      <c r="H2438" t="s">
        <v>19</v>
      </c>
      <c r="I2438" t="s">
        <v>20</v>
      </c>
      <c r="J2438" t="s">
        <v>21</v>
      </c>
      <c r="K2438" t="s">
        <v>22</v>
      </c>
      <c r="L2438" t="str">
        <f>LEFT(raw!M2438,8)</f>
        <v>13:18:06</v>
      </c>
      <c r="M2438" t="s">
        <v>20</v>
      </c>
      <c r="N2438" t="s">
        <v>601</v>
      </c>
      <c r="O2438" t="s">
        <v>601</v>
      </c>
      <c r="P2438" s="2">
        <f t="shared" si="228"/>
        <v>44550</v>
      </c>
      <c r="Q2438" s="3">
        <f t="shared" si="229"/>
        <v>44561</v>
      </c>
      <c r="R2438" t="str">
        <f t="shared" si="230"/>
        <v>Daily Journey</v>
      </c>
      <c r="S2438" t="str">
        <f t="shared" si="231"/>
        <v>On Time</v>
      </c>
      <c r="T2438" t="str">
        <f>IF(R2438="Permit", J2438, IF(G2438="","NA CO", IF(G2438="00:00:00","NA CO", IF(G2438&lt;E2438,"Early",IF(I2438*1440&gt;=parameter!$C$4,"Overtime","On Time CO")))))</f>
        <v>On Time CO</v>
      </c>
      <c r="U2438" t="str">
        <f t="shared" si="232"/>
        <v/>
      </c>
      <c r="V2438" t="str">
        <f t="shared" si="233"/>
        <v/>
      </c>
    </row>
    <row r="2439" spans="1:22" x14ac:dyDescent="0.3">
      <c r="A2439" t="s">
        <v>598</v>
      </c>
      <c r="B2439" t="s">
        <v>599</v>
      </c>
      <c r="C2439" t="str">
        <f>LEFT(raw!D2439,10)</f>
        <v>2021-12-21</v>
      </c>
      <c r="D2439" t="str">
        <f>LEFT(raw!E2439,8)</f>
        <v>08:30:00</v>
      </c>
      <c r="E2439" t="str">
        <f>LEFT(raw!F2439,8)</f>
        <v>17:30:00</v>
      </c>
      <c r="F2439" t="str">
        <f>LEFT(raw!G2439,8)</f>
        <v>08:12:44</v>
      </c>
      <c r="G2439" t="str">
        <f>LEFT(raw!H2439,8)</f>
        <v>17:40:45</v>
      </c>
      <c r="H2439" t="s">
        <v>19</v>
      </c>
      <c r="I2439" t="s">
        <v>20</v>
      </c>
      <c r="J2439" t="s">
        <v>25</v>
      </c>
      <c r="K2439" t="s">
        <v>26</v>
      </c>
      <c r="L2439" t="str">
        <f>LEFT(raw!M2439,8)</f>
        <v>09:00:00</v>
      </c>
      <c r="M2439" t="s">
        <v>20</v>
      </c>
      <c r="N2439" t="s">
        <v>28</v>
      </c>
      <c r="O2439" t="s">
        <v>28</v>
      </c>
      <c r="P2439" s="2">
        <f t="shared" si="228"/>
        <v>44551</v>
      </c>
      <c r="Q2439" s="3">
        <f t="shared" si="229"/>
        <v>44561</v>
      </c>
      <c r="R2439" t="str">
        <f t="shared" si="230"/>
        <v>Attendance</v>
      </c>
      <c r="S2439" t="str">
        <f t="shared" si="231"/>
        <v>On Time</v>
      </c>
      <c r="T2439" t="str">
        <f>IF(R2439="Permit", J2439, IF(G2439="","NA CO", IF(G2439="00:00:00","NA CO", IF(G2439&lt;E2439,"Early",IF(I2439*1440&gt;=parameter!$C$4,"Overtime","On Time CO")))))</f>
        <v>On Time CO</v>
      </c>
      <c r="U2439" t="str">
        <f t="shared" si="232"/>
        <v/>
      </c>
      <c r="V2439" t="str">
        <f t="shared" si="233"/>
        <v/>
      </c>
    </row>
    <row r="2440" spans="1:22" x14ac:dyDescent="0.3">
      <c r="A2440" t="s">
        <v>598</v>
      </c>
      <c r="B2440" t="s">
        <v>599</v>
      </c>
      <c r="C2440" t="str">
        <f>LEFT(raw!D2440,10)</f>
        <v>2021-12-22</v>
      </c>
      <c r="D2440" t="str">
        <f>LEFT(raw!E2440,8)</f>
        <v>00:00:00</v>
      </c>
      <c r="E2440" t="str">
        <f>LEFT(raw!F2440,8)</f>
        <v>00:00:00</v>
      </c>
      <c r="F2440" t="str">
        <f>LEFT(raw!G2440,8)</f>
        <v>08:11:47</v>
      </c>
      <c r="G2440" t="str">
        <f>LEFT(raw!H2440,8)</f>
        <v/>
      </c>
      <c r="H2440" t="s">
        <v>19</v>
      </c>
      <c r="I2440" t="s">
        <v>20</v>
      </c>
      <c r="J2440" t="s">
        <v>21</v>
      </c>
      <c r="K2440" t="s">
        <v>22</v>
      </c>
      <c r="L2440" t="str">
        <f>LEFT(raw!M2440,8)</f>
        <v>00:00:00</v>
      </c>
      <c r="M2440" t="s">
        <v>20</v>
      </c>
      <c r="N2440" t="s">
        <v>602</v>
      </c>
      <c r="P2440" s="2">
        <f t="shared" si="228"/>
        <v>44552</v>
      </c>
      <c r="Q2440" s="3">
        <f t="shared" si="229"/>
        <v>44561</v>
      </c>
      <c r="R2440" t="str">
        <f t="shared" si="230"/>
        <v>Daily Journey</v>
      </c>
      <c r="S2440" t="str">
        <f t="shared" si="231"/>
        <v>On Time</v>
      </c>
      <c r="T2440" t="str">
        <f>IF(R2440="Permit", J2440, IF(G2440="","NA CO", IF(G2440="00:00:00","NA CO", IF(G2440&lt;E2440,"Early",IF(I2440*1440&gt;=parameter!$C$4,"Overtime","On Time CO")))))</f>
        <v>NA CO</v>
      </c>
      <c r="U2440" t="str">
        <f t="shared" si="232"/>
        <v/>
      </c>
      <c r="V2440" t="str">
        <f t="shared" si="233"/>
        <v/>
      </c>
    </row>
    <row r="2441" spans="1:22" x14ac:dyDescent="0.3">
      <c r="A2441" t="s">
        <v>598</v>
      </c>
      <c r="B2441" t="s">
        <v>599</v>
      </c>
      <c r="C2441" t="str">
        <f>LEFT(raw!D2441,10)</f>
        <v>2021-12-23</v>
      </c>
      <c r="D2441" t="str">
        <f>LEFT(raw!E2441,8)</f>
        <v>08:30:00</v>
      </c>
      <c r="E2441" t="str">
        <f>LEFT(raw!F2441,8)</f>
        <v>17:30:00</v>
      </c>
      <c r="F2441" t="str">
        <f>LEFT(raw!G2441,8)</f>
        <v>08:10:08</v>
      </c>
      <c r="G2441" t="str">
        <f>LEFT(raw!H2441,8)</f>
        <v>17:32:59</v>
      </c>
      <c r="H2441" t="s">
        <v>19</v>
      </c>
      <c r="I2441" t="s">
        <v>20</v>
      </c>
      <c r="J2441" t="s">
        <v>25</v>
      </c>
      <c r="K2441" t="s">
        <v>26</v>
      </c>
      <c r="L2441" t="str">
        <f>LEFT(raw!M2441,8)</f>
        <v>09:00:00</v>
      </c>
      <c r="M2441" t="s">
        <v>20</v>
      </c>
      <c r="N2441" t="s">
        <v>28</v>
      </c>
      <c r="O2441" t="s">
        <v>28</v>
      </c>
      <c r="P2441" s="2">
        <f t="shared" si="228"/>
        <v>44553</v>
      </c>
      <c r="Q2441" s="3">
        <f t="shared" si="229"/>
        <v>44561</v>
      </c>
      <c r="R2441" t="str">
        <f t="shared" si="230"/>
        <v>Attendance</v>
      </c>
      <c r="S2441" t="str">
        <f t="shared" si="231"/>
        <v>On Time</v>
      </c>
      <c r="T2441" t="str">
        <f>IF(R2441="Permit", J2441, IF(G2441="","NA CO", IF(G2441="00:00:00","NA CO", IF(G2441&lt;E2441,"Early",IF(I2441*1440&gt;=parameter!$C$4,"Overtime","On Time CO")))))</f>
        <v>On Time CO</v>
      </c>
      <c r="U2441" t="str">
        <f t="shared" si="232"/>
        <v/>
      </c>
      <c r="V2441" t="str">
        <f t="shared" si="233"/>
        <v/>
      </c>
    </row>
    <row r="2442" spans="1:22" x14ac:dyDescent="0.3">
      <c r="A2442" t="s">
        <v>598</v>
      </c>
      <c r="B2442" t="s">
        <v>599</v>
      </c>
      <c r="C2442" t="str">
        <f>LEFT(raw!D2442,10)</f>
        <v>2021-12-25</v>
      </c>
      <c r="D2442" t="str">
        <f>LEFT(raw!E2442,8)</f>
        <v>00:00:00</v>
      </c>
      <c r="E2442" t="str">
        <f>LEFT(raw!F2442,8)</f>
        <v>00:00:00</v>
      </c>
      <c r="F2442" t="str">
        <f>LEFT(raw!G2442,8)</f>
        <v>08:04:52</v>
      </c>
      <c r="G2442" t="str">
        <f>LEFT(raw!H2442,8)</f>
        <v/>
      </c>
      <c r="H2442" t="s">
        <v>19</v>
      </c>
      <c r="I2442" t="s">
        <v>20</v>
      </c>
      <c r="J2442" t="s">
        <v>21</v>
      </c>
      <c r="K2442" t="s">
        <v>22</v>
      </c>
      <c r="L2442" t="str">
        <f>LEFT(raw!M2442,8)</f>
        <v>00:00:00</v>
      </c>
      <c r="M2442" t="s">
        <v>20</v>
      </c>
      <c r="N2442" t="s">
        <v>602</v>
      </c>
      <c r="P2442" s="2">
        <f t="shared" si="228"/>
        <v>44555</v>
      </c>
      <c r="Q2442" s="3">
        <f t="shared" si="229"/>
        <v>44561</v>
      </c>
      <c r="R2442" t="str">
        <f t="shared" si="230"/>
        <v>Daily Journey</v>
      </c>
      <c r="S2442" t="str">
        <f t="shared" si="231"/>
        <v>On Time</v>
      </c>
      <c r="T2442" t="str">
        <f>IF(R2442="Permit", J2442, IF(G2442="","NA CO", IF(G2442="00:00:00","NA CO", IF(G2442&lt;E2442,"Early",IF(I2442*1440&gt;=parameter!$C$4,"Overtime","On Time CO")))))</f>
        <v>NA CO</v>
      </c>
      <c r="U2442" t="str">
        <f t="shared" si="232"/>
        <v/>
      </c>
      <c r="V2442" t="str">
        <f t="shared" si="233"/>
        <v/>
      </c>
    </row>
    <row r="2443" spans="1:22" x14ac:dyDescent="0.3">
      <c r="A2443" t="s">
        <v>598</v>
      </c>
      <c r="B2443" t="s">
        <v>599</v>
      </c>
      <c r="C2443" t="str">
        <f>LEFT(raw!D2443,10)</f>
        <v>2021-12-27</v>
      </c>
      <c r="D2443" t="str">
        <f>LEFT(raw!E2443,8)</f>
        <v>08:30:00</v>
      </c>
      <c r="E2443" t="str">
        <f>LEFT(raw!F2443,8)</f>
        <v>17:30:00</v>
      </c>
      <c r="F2443" t="str">
        <f>LEFT(raw!G2443,8)</f>
        <v>08:14:46</v>
      </c>
      <c r="G2443" t="str">
        <f>LEFT(raw!H2443,8)</f>
        <v>17:42:19</v>
      </c>
      <c r="H2443" t="s">
        <v>19</v>
      </c>
      <c r="I2443" t="s">
        <v>20</v>
      </c>
      <c r="J2443" t="s">
        <v>25</v>
      </c>
      <c r="K2443" t="s">
        <v>26</v>
      </c>
      <c r="L2443" t="str">
        <f>LEFT(raw!M2443,8)</f>
        <v>09:00:00</v>
      </c>
      <c r="M2443" t="s">
        <v>20</v>
      </c>
      <c r="N2443" t="s">
        <v>28</v>
      </c>
      <c r="O2443" t="s">
        <v>28</v>
      </c>
      <c r="P2443" s="2">
        <f t="shared" si="228"/>
        <v>44557</v>
      </c>
      <c r="Q2443" s="3">
        <f t="shared" si="229"/>
        <v>44561</v>
      </c>
      <c r="R2443" t="str">
        <f t="shared" si="230"/>
        <v>Attendance</v>
      </c>
      <c r="S2443" t="str">
        <f t="shared" si="231"/>
        <v>On Time</v>
      </c>
      <c r="T2443" t="str">
        <f>IF(R2443="Permit", J2443, IF(G2443="","NA CO", IF(G2443="00:00:00","NA CO", IF(G2443&lt;E2443,"Early",IF(I2443*1440&gt;=parameter!$C$4,"Overtime","On Time CO")))))</f>
        <v>On Time CO</v>
      </c>
      <c r="U2443" t="str">
        <f t="shared" si="232"/>
        <v/>
      </c>
      <c r="V2443" t="str">
        <f t="shared" si="233"/>
        <v/>
      </c>
    </row>
    <row r="2444" spans="1:22" x14ac:dyDescent="0.3">
      <c r="A2444" t="s">
        <v>598</v>
      </c>
      <c r="B2444" t="s">
        <v>599</v>
      </c>
      <c r="C2444" t="str">
        <f>LEFT(raw!D2444,10)</f>
        <v>2021-12-28</v>
      </c>
      <c r="D2444" t="str">
        <f>LEFT(raw!E2444,8)</f>
        <v>00:00:00</v>
      </c>
      <c r="E2444" t="str">
        <f>LEFT(raw!F2444,8)</f>
        <v>00:00:00</v>
      </c>
      <c r="F2444" t="str">
        <f>LEFT(raw!G2444,8)</f>
        <v>08:38:07</v>
      </c>
      <c r="G2444" t="str">
        <f>LEFT(raw!H2444,8)</f>
        <v>18:31:11</v>
      </c>
      <c r="H2444" t="s">
        <v>19</v>
      </c>
      <c r="I2444" t="s">
        <v>20</v>
      </c>
      <c r="J2444" t="s">
        <v>21</v>
      </c>
      <c r="K2444" t="s">
        <v>22</v>
      </c>
      <c r="L2444" t="str">
        <f>LEFT(raw!M2444,8)</f>
        <v>09:53:04</v>
      </c>
      <c r="M2444" t="s">
        <v>20</v>
      </c>
      <c r="N2444" t="s">
        <v>602</v>
      </c>
      <c r="O2444" t="s">
        <v>974</v>
      </c>
      <c r="P2444" s="2">
        <f t="shared" si="228"/>
        <v>44558</v>
      </c>
      <c r="Q2444" s="3">
        <f t="shared" si="229"/>
        <v>44561</v>
      </c>
      <c r="R2444" t="str">
        <f t="shared" si="230"/>
        <v>Daily Journey</v>
      </c>
      <c r="S2444" t="str">
        <f t="shared" si="231"/>
        <v>On Time</v>
      </c>
      <c r="T2444" t="str">
        <f>IF(R2444="Permit", J2444, IF(G2444="","NA CO", IF(G2444="00:00:00","NA CO", IF(G2444&lt;E2444,"Early",IF(I2444*1440&gt;=parameter!$C$4,"Overtime","On Time CO")))))</f>
        <v>On Time CO</v>
      </c>
      <c r="U2444" t="str">
        <f t="shared" si="232"/>
        <v/>
      </c>
      <c r="V2444" t="str">
        <f t="shared" si="233"/>
        <v/>
      </c>
    </row>
    <row r="2445" spans="1:22" x14ac:dyDescent="0.3">
      <c r="A2445" t="s">
        <v>598</v>
      </c>
      <c r="B2445" t="s">
        <v>599</v>
      </c>
      <c r="C2445" t="str">
        <f>LEFT(raw!D2445,10)</f>
        <v>2021-12-29</v>
      </c>
      <c r="D2445" t="str">
        <f>LEFT(raw!E2445,8)</f>
        <v>08:30:00</v>
      </c>
      <c r="E2445" t="str">
        <f>LEFT(raw!F2445,8)</f>
        <v>17:30:00</v>
      </c>
      <c r="F2445" t="str">
        <f>LEFT(raw!G2445,8)</f>
        <v>08:14:28</v>
      </c>
      <c r="G2445" t="str">
        <f>LEFT(raw!H2445,8)</f>
        <v>21:37:45</v>
      </c>
      <c r="H2445" t="s">
        <v>19</v>
      </c>
      <c r="I2445" t="s">
        <v>20</v>
      </c>
      <c r="J2445" t="s">
        <v>25</v>
      </c>
      <c r="K2445" t="s">
        <v>26</v>
      </c>
      <c r="L2445" t="str">
        <f>LEFT(raw!M2445,8)</f>
        <v>09:00:00</v>
      </c>
      <c r="M2445" t="s">
        <v>20</v>
      </c>
      <c r="N2445" t="s">
        <v>28</v>
      </c>
      <c r="O2445" t="s">
        <v>28</v>
      </c>
      <c r="P2445" s="2">
        <f t="shared" si="228"/>
        <v>44559</v>
      </c>
      <c r="Q2445" s="3">
        <f t="shared" si="229"/>
        <v>44561</v>
      </c>
      <c r="R2445" t="str">
        <f t="shared" si="230"/>
        <v>Attendance</v>
      </c>
      <c r="S2445" t="str">
        <f t="shared" si="231"/>
        <v>On Time</v>
      </c>
      <c r="T2445" t="str">
        <f>IF(R2445="Permit", J2445, IF(G2445="","NA CO", IF(G2445="00:00:00","NA CO", IF(G2445&lt;E2445,"Early",IF(I2445*1440&gt;=parameter!$C$4,"Overtime","On Time CO")))))</f>
        <v>On Time CO</v>
      </c>
      <c r="U2445" t="str">
        <f t="shared" si="232"/>
        <v/>
      </c>
      <c r="V2445" t="str">
        <f t="shared" si="233"/>
        <v/>
      </c>
    </row>
    <row r="2446" spans="1:22" x14ac:dyDescent="0.3">
      <c r="A2446" t="s">
        <v>598</v>
      </c>
      <c r="B2446" t="s">
        <v>599</v>
      </c>
      <c r="C2446" t="str">
        <f>LEFT(raw!D2446,10)</f>
        <v>2021-12-30</v>
      </c>
      <c r="D2446" t="str">
        <f>LEFT(raw!E2446,8)</f>
        <v>00:00:00</v>
      </c>
      <c r="E2446" t="str">
        <f>LEFT(raw!F2446,8)</f>
        <v>00:00:00</v>
      </c>
      <c r="F2446" t="str">
        <f>LEFT(raw!G2446,8)</f>
        <v>07:55:01</v>
      </c>
      <c r="G2446" t="str">
        <f>LEFT(raw!H2446,8)</f>
        <v>20:59:36</v>
      </c>
      <c r="H2446" t="s">
        <v>19</v>
      </c>
      <c r="I2446" t="s">
        <v>20</v>
      </c>
      <c r="J2446" t="s">
        <v>21</v>
      </c>
      <c r="K2446" t="s">
        <v>22</v>
      </c>
      <c r="L2446" t="str">
        <f>LEFT(raw!M2446,8)</f>
        <v>13:04:34</v>
      </c>
      <c r="M2446" t="s">
        <v>20</v>
      </c>
      <c r="N2446" t="s">
        <v>601</v>
      </c>
      <c r="O2446" t="s">
        <v>602</v>
      </c>
      <c r="P2446" s="2">
        <f t="shared" si="228"/>
        <v>44560</v>
      </c>
      <c r="Q2446" s="3">
        <f t="shared" si="229"/>
        <v>44561</v>
      </c>
      <c r="R2446" t="str">
        <f t="shared" si="230"/>
        <v>Daily Journey</v>
      </c>
      <c r="S2446" t="str">
        <f t="shared" si="231"/>
        <v>On Time</v>
      </c>
      <c r="T2446" t="str">
        <f>IF(R2446="Permit", J2446, IF(G2446="","NA CO", IF(G2446="00:00:00","NA CO", IF(G2446&lt;E2446,"Early",IF(I2446*1440&gt;=parameter!$C$4,"Overtime","On Time CO")))))</f>
        <v>On Time CO</v>
      </c>
      <c r="U2446" t="str">
        <f t="shared" si="232"/>
        <v/>
      </c>
      <c r="V2446" t="str">
        <f t="shared" si="233"/>
        <v/>
      </c>
    </row>
    <row r="2447" spans="1:22" x14ac:dyDescent="0.3">
      <c r="A2447" t="s">
        <v>604</v>
      </c>
      <c r="B2447" t="s">
        <v>605</v>
      </c>
      <c r="C2447" t="str">
        <f>LEFT(raw!D2447,10)</f>
        <v>2021-12-01</v>
      </c>
      <c r="D2447" t="str">
        <f>LEFT(raw!E2447,8)</f>
        <v>08:30:00</v>
      </c>
      <c r="E2447" t="str">
        <f>LEFT(raw!F2447,8)</f>
        <v>17:30:00</v>
      </c>
      <c r="F2447" t="str">
        <f>LEFT(raw!G2447,8)</f>
        <v>08:15:58</v>
      </c>
      <c r="G2447" t="str">
        <f>LEFT(raw!H2447,8)</f>
        <v>18:30:45</v>
      </c>
      <c r="H2447" t="s">
        <v>19</v>
      </c>
      <c r="I2447" t="s">
        <v>20</v>
      </c>
      <c r="J2447" t="s">
        <v>25</v>
      </c>
      <c r="K2447" t="s">
        <v>26</v>
      </c>
      <c r="L2447" t="str">
        <f>LEFT(raw!M2447,8)</f>
        <v>09:00:00</v>
      </c>
      <c r="M2447" t="s">
        <v>20</v>
      </c>
      <c r="N2447" t="s">
        <v>28</v>
      </c>
      <c r="O2447" t="s">
        <v>28</v>
      </c>
      <c r="P2447" s="2">
        <f t="shared" si="228"/>
        <v>44531</v>
      </c>
      <c r="Q2447" s="3">
        <f t="shared" si="229"/>
        <v>44561</v>
      </c>
      <c r="R2447" t="str">
        <f t="shared" si="230"/>
        <v>Attendance</v>
      </c>
      <c r="S2447" t="str">
        <f t="shared" si="231"/>
        <v>On Time</v>
      </c>
      <c r="T2447" t="str">
        <f>IF(R2447="Permit", J2447, IF(G2447="","NA CO", IF(G2447="00:00:00","NA CO", IF(G2447&lt;E2447,"Early",IF(I2447*1440&gt;=parameter!$C$4,"Overtime","On Time CO")))))</f>
        <v>On Time CO</v>
      </c>
      <c r="U2447" t="str">
        <f t="shared" si="232"/>
        <v/>
      </c>
      <c r="V2447" t="str">
        <f t="shared" si="233"/>
        <v/>
      </c>
    </row>
    <row r="2448" spans="1:22" x14ac:dyDescent="0.3">
      <c r="A2448" t="s">
        <v>604</v>
      </c>
      <c r="B2448" t="s">
        <v>605</v>
      </c>
      <c r="C2448" t="str">
        <f>LEFT(raw!D2448,10)</f>
        <v>2021-12-03</v>
      </c>
      <c r="D2448" t="str">
        <f>LEFT(raw!E2448,8)</f>
        <v>08:30:00</v>
      </c>
      <c r="E2448" t="str">
        <f>LEFT(raw!F2448,8)</f>
        <v>17:30:00</v>
      </c>
      <c r="F2448" t="str">
        <f>LEFT(raw!G2448,8)</f>
        <v>08:53:52</v>
      </c>
      <c r="G2448" t="str">
        <f>LEFT(raw!H2448,8)</f>
        <v>17:37:09</v>
      </c>
      <c r="H2448" t="s">
        <v>19</v>
      </c>
      <c r="I2448" t="s">
        <v>8760</v>
      </c>
      <c r="J2448" t="s">
        <v>32</v>
      </c>
      <c r="K2448" t="s">
        <v>217</v>
      </c>
      <c r="L2448" t="str">
        <f>LEFT(raw!M2448,8)</f>
        <v>09:00:00</v>
      </c>
      <c r="M2448" t="s">
        <v>20</v>
      </c>
      <c r="N2448" t="s">
        <v>28</v>
      </c>
      <c r="O2448" t="s">
        <v>21</v>
      </c>
      <c r="P2448" s="2">
        <f t="shared" si="228"/>
        <v>44533</v>
      </c>
      <c r="Q2448" s="3">
        <f t="shared" si="229"/>
        <v>44561</v>
      </c>
      <c r="R2448" t="str">
        <f t="shared" si="230"/>
        <v>Attendance</v>
      </c>
      <c r="S2448" t="str">
        <f t="shared" si="231"/>
        <v>Late</v>
      </c>
      <c r="T2448" t="str">
        <f>IF(R2448="Permit", J2448, IF(G2448="","NA CO", IF(G2448="00:00:00","NA CO", IF(G2448&lt;E2448,"Early",IF(I2448*1440&gt;=parameter!$C$4,"Overtime","On Time CO")))))</f>
        <v>On Time CO</v>
      </c>
      <c r="U2448" t="str">
        <f t="shared" si="232"/>
        <v>00:23:52</v>
      </c>
      <c r="V2448" t="str">
        <f t="shared" si="233"/>
        <v/>
      </c>
    </row>
    <row r="2449" spans="1:22" x14ac:dyDescent="0.3">
      <c r="A2449" t="s">
        <v>604</v>
      </c>
      <c r="B2449" t="s">
        <v>605</v>
      </c>
      <c r="C2449" t="str">
        <f>LEFT(raw!D2449,10)</f>
        <v>2021-12-06</v>
      </c>
      <c r="D2449" t="str">
        <f>LEFT(raw!E2449,8)</f>
        <v>00:00:00</v>
      </c>
      <c r="E2449" t="str">
        <f>LEFT(raw!F2449,8)</f>
        <v>00:00:00</v>
      </c>
      <c r="F2449" t="str">
        <f>LEFT(raw!G2449,8)</f>
        <v>08:01:04</v>
      </c>
      <c r="G2449" t="str">
        <f>LEFT(raw!H2449,8)</f>
        <v/>
      </c>
      <c r="H2449" t="s">
        <v>19</v>
      </c>
      <c r="I2449" t="s">
        <v>20</v>
      </c>
      <c r="J2449" t="s">
        <v>21</v>
      </c>
      <c r="K2449" t="s">
        <v>22</v>
      </c>
      <c r="L2449" t="str">
        <f>LEFT(raw!M2449,8)</f>
        <v>00:00:00</v>
      </c>
      <c r="M2449" t="s">
        <v>20</v>
      </c>
      <c r="N2449" t="s">
        <v>606</v>
      </c>
      <c r="P2449" s="2">
        <f t="shared" si="228"/>
        <v>44536</v>
      </c>
      <c r="Q2449" s="3">
        <f t="shared" si="229"/>
        <v>44561</v>
      </c>
      <c r="R2449" t="str">
        <f t="shared" si="230"/>
        <v>Daily Journey</v>
      </c>
      <c r="S2449" t="str">
        <f t="shared" si="231"/>
        <v>On Time</v>
      </c>
      <c r="T2449" t="str">
        <f>IF(R2449="Permit", J2449, IF(G2449="","NA CO", IF(G2449="00:00:00","NA CO", IF(G2449&lt;E2449,"Early",IF(I2449*1440&gt;=parameter!$C$4,"Overtime","On Time CO")))))</f>
        <v>NA CO</v>
      </c>
      <c r="U2449" t="str">
        <f t="shared" si="232"/>
        <v/>
      </c>
      <c r="V2449" t="str">
        <f t="shared" si="233"/>
        <v/>
      </c>
    </row>
    <row r="2450" spans="1:22" x14ac:dyDescent="0.3">
      <c r="A2450" t="s">
        <v>604</v>
      </c>
      <c r="B2450" t="s">
        <v>605</v>
      </c>
      <c r="C2450" t="str">
        <f>LEFT(raw!D2450,10)</f>
        <v>2021-12-07</v>
      </c>
      <c r="D2450" t="str">
        <f>LEFT(raw!E2450,8)</f>
        <v>08:30:00</v>
      </c>
      <c r="E2450" t="str">
        <f>LEFT(raw!F2450,8)</f>
        <v>17:30:00</v>
      </c>
      <c r="F2450" t="str">
        <f>LEFT(raw!G2450,8)</f>
        <v>09:07:14</v>
      </c>
      <c r="G2450" t="str">
        <f>LEFT(raw!H2450,8)</f>
        <v>18:30:26</v>
      </c>
      <c r="H2450" t="s">
        <v>19</v>
      </c>
      <c r="I2450" t="s">
        <v>1394</v>
      </c>
      <c r="J2450" t="s">
        <v>32</v>
      </c>
      <c r="K2450" t="s">
        <v>217</v>
      </c>
      <c r="L2450" t="str">
        <f>LEFT(raw!M2450,8)</f>
        <v>09:00:00</v>
      </c>
      <c r="M2450" t="s">
        <v>20</v>
      </c>
      <c r="N2450" t="s">
        <v>28</v>
      </c>
      <c r="O2450" t="s">
        <v>28</v>
      </c>
      <c r="P2450" s="2">
        <f t="shared" si="228"/>
        <v>44537</v>
      </c>
      <c r="Q2450" s="3">
        <f t="shared" si="229"/>
        <v>44561</v>
      </c>
      <c r="R2450" t="str">
        <f t="shared" si="230"/>
        <v>Attendance</v>
      </c>
      <c r="S2450" t="str">
        <f t="shared" si="231"/>
        <v>Late</v>
      </c>
      <c r="T2450" t="str">
        <f>IF(R2450="Permit", J2450, IF(G2450="","NA CO", IF(G2450="00:00:00","NA CO", IF(G2450&lt;E2450,"Early",IF(I2450*1440&gt;=parameter!$C$4,"Overtime","On Time CO")))))</f>
        <v>On Time CO</v>
      </c>
      <c r="U2450" t="str">
        <f t="shared" si="232"/>
        <v>00:37:14</v>
      </c>
      <c r="V2450" t="str">
        <f t="shared" si="233"/>
        <v/>
      </c>
    </row>
    <row r="2451" spans="1:22" x14ac:dyDescent="0.3">
      <c r="A2451" t="s">
        <v>604</v>
      </c>
      <c r="B2451" t="s">
        <v>605</v>
      </c>
      <c r="C2451" t="str">
        <f>LEFT(raw!D2451,10)</f>
        <v>2021-12-08</v>
      </c>
      <c r="D2451" t="str">
        <f>LEFT(raw!E2451,8)</f>
        <v>00:00:00</v>
      </c>
      <c r="E2451" t="str">
        <f>LEFT(raw!F2451,8)</f>
        <v>00:00:00</v>
      </c>
      <c r="F2451" t="str">
        <f>LEFT(raw!G2451,8)</f>
        <v>08:00:52</v>
      </c>
      <c r="G2451" t="str">
        <f>LEFT(raw!H2451,8)</f>
        <v>18:40:39</v>
      </c>
      <c r="H2451" t="s">
        <v>19</v>
      </c>
      <c r="I2451" t="s">
        <v>20</v>
      </c>
      <c r="J2451" t="s">
        <v>21</v>
      </c>
      <c r="K2451" t="s">
        <v>22</v>
      </c>
      <c r="L2451" t="str">
        <f>LEFT(raw!M2451,8)</f>
        <v>10:39:47</v>
      </c>
      <c r="M2451" t="s">
        <v>20</v>
      </c>
      <c r="N2451" t="s">
        <v>606</v>
      </c>
      <c r="O2451" t="s">
        <v>606</v>
      </c>
      <c r="P2451" s="2">
        <f t="shared" si="228"/>
        <v>44538</v>
      </c>
      <c r="Q2451" s="3">
        <f t="shared" si="229"/>
        <v>44561</v>
      </c>
      <c r="R2451" t="str">
        <f t="shared" si="230"/>
        <v>Daily Journey</v>
      </c>
      <c r="S2451" t="str">
        <f t="shared" si="231"/>
        <v>On Time</v>
      </c>
      <c r="T2451" t="str">
        <f>IF(R2451="Permit", J2451, IF(G2451="","NA CO", IF(G2451="00:00:00","NA CO", IF(G2451&lt;E2451,"Early",IF(I2451*1440&gt;=parameter!$C$4,"Overtime","On Time CO")))))</f>
        <v>On Time CO</v>
      </c>
      <c r="U2451" t="str">
        <f t="shared" si="232"/>
        <v/>
      </c>
      <c r="V2451" t="str">
        <f t="shared" si="233"/>
        <v/>
      </c>
    </row>
    <row r="2452" spans="1:22" x14ac:dyDescent="0.3">
      <c r="A2452" t="s">
        <v>604</v>
      </c>
      <c r="B2452" t="s">
        <v>605</v>
      </c>
      <c r="C2452" t="str">
        <f>LEFT(raw!D2452,10)</f>
        <v>2021-12-09</v>
      </c>
      <c r="D2452" t="str">
        <f>LEFT(raw!E2452,8)</f>
        <v>08:30:00</v>
      </c>
      <c r="E2452" t="str">
        <f>LEFT(raw!F2452,8)</f>
        <v>17:30:00</v>
      </c>
      <c r="F2452" t="str">
        <f>LEFT(raw!G2452,8)</f>
        <v>08:21:11</v>
      </c>
      <c r="G2452" t="str">
        <f>LEFT(raw!H2452,8)</f>
        <v>17:58:24</v>
      </c>
      <c r="H2452" t="s">
        <v>19</v>
      </c>
      <c r="I2452" t="s">
        <v>20</v>
      </c>
      <c r="J2452" t="s">
        <v>25</v>
      </c>
      <c r="K2452" t="s">
        <v>26</v>
      </c>
      <c r="L2452" t="str">
        <f>LEFT(raw!M2452,8)</f>
        <v>09:00:00</v>
      </c>
      <c r="M2452" t="s">
        <v>20</v>
      </c>
      <c r="N2452" t="s">
        <v>28</v>
      </c>
      <c r="O2452" t="s">
        <v>28</v>
      </c>
      <c r="P2452" s="2">
        <f t="shared" si="228"/>
        <v>44539</v>
      </c>
      <c r="Q2452" s="3">
        <f t="shared" si="229"/>
        <v>44561</v>
      </c>
      <c r="R2452" t="str">
        <f t="shared" si="230"/>
        <v>Attendance</v>
      </c>
      <c r="S2452" t="str">
        <f t="shared" si="231"/>
        <v>On Time</v>
      </c>
      <c r="T2452" t="str">
        <f>IF(R2452="Permit", J2452, IF(G2452="","NA CO", IF(G2452="00:00:00","NA CO", IF(G2452&lt;E2452,"Early",IF(I2452*1440&gt;=parameter!$C$4,"Overtime","On Time CO")))))</f>
        <v>On Time CO</v>
      </c>
      <c r="U2452" t="str">
        <f t="shared" si="232"/>
        <v/>
      </c>
      <c r="V2452" t="str">
        <f t="shared" si="233"/>
        <v/>
      </c>
    </row>
    <row r="2453" spans="1:22" x14ac:dyDescent="0.3">
      <c r="A2453" t="s">
        <v>604</v>
      </c>
      <c r="B2453" t="s">
        <v>605</v>
      </c>
      <c r="C2453" t="str">
        <f>LEFT(raw!D2453,10)</f>
        <v>2021-12-10</v>
      </c>
      <c r="D2453" t="str">
        <f>LEFT(raw!E2453,8)</f>
        <v>00:00:00</v>
      </c>
      <c r="E2453" t="str">
        <f>LEFT(raw!F2453,8)</f>
        <v>00:00:00</v>
      </c>
      <c r="F2453" t="str">
        <f>LEFT(raw!G2453,8)</f>
        <v>08:24:12</v>
      </c>
      <c r="G2453" t="str">
        <f>LEFT(raw!H2453,8)</f>
        <v/>
      </c>
      <c r="H2453" t="s">
        <v>19</v>
      </c>
      <c r="I2453" t="s">
        <v>20</v>
      </c>
      <c r="J2453" t="s">
        <v>21</v>
      </c>
      <c r="K2453" t="s">
        <v>22</v>
      </c>
      <c r="L2453" t="str">
        <f>LEFT(raw!M2453,8)</f>
        <v>00:00:00</v>
      </c>
      <c r="M2453" t="s">
        <v>20</v>
      </c>
      <c r="N2453" t="s">
        <v>606</v>
      </c>
      <c r="P2453" s="2">
        <f t="shared" si="228"/>
        <v>44540</v>
      </c>
      <c r="Q2453" s="3">
        <f t="shared" si="229"/>
        <v>44561</v>
      </c>
      <c r="R2453" t="str">
        <f t="shared" si="230"/>
        <v>Daily Journey</v>
      </c>
      <c r="S2453" t="str">
        <f t="shared" si="231"/>
        <v>On Time</v>
      </c>
      <c r="T2453" t="str">
        <f>IF(R2453="Permit", J2453, IF(G2453="","NA CO", IF(G2453="00:00:00","NA CO", IF(G2453&lt;E2453,"Early",IF(I2453*1440&gt;=parameter!$C$4,"Overtime","On Time CO")))))</f>
        <v>NA CO</v>
      </c>
      <c r="U2453" t="str">
        <f t="shared" si="232"/>
        <v/>
      </c>
      <c r="V2453" t="str">
        <f t="shared" si="233"/>
        <v/>
      </c>
    </row>
    <row r="2454" spans="1:22" x14ac:dyDescent="0.3">
      <c r="A2454" t="s">
        <v>604</v>
      </c>
      <c r="B2454" t="s">
        <v>605</v>
      </c>
      <c r="C2454" t="str">
        <f>LEFT(raw!D2454,10)</f>
        <v>2021-12-13</v>
      </c>
      <c r="D2454" t="str">
        <f>LEFT(raw!E2454,8)</f>
        <v>00:00:00</v>
      </c>
      <c r="E2454" t="str">
        <f>LEFT(raw!F2454,8)</f>
        <v>00:00:00</v>
      </c>
      <c r="F2454" t="str">
        <f>LEFT(raw!G2454,8)</f>
        <v>07:55:19</v>
      </c>
      <c r="G2454" t="str">
        <f>LEFT(raw!H2454,8)</f>
        <v/>
      </c>
      <c r="H2454" t="s">
        <v>19</v>
      </c>
      <c r="I2454" t="s">
        <v>20</v>
      </c>
      <c r="J2454" t="s">
        <v>21</v>
      </c>
      <c r="K2454" t="s">
        <v>22</v>
      </c>
      <c r="L2454" t="str">
        <f>LEFT(raw!M2454,8)</f>
        <v>00:00:00</v>
      </c>
      <c r="M2454" t="s">
        <v>20</v>
      </c>
      <c r="N2454" t="s">
        <v>8775</v>
      </c>
      <c r="P2454" s="2">
        <f t="shared" si="228"/>
        <v>44543</v>
      </c>
      <c r="Q2454" s="3">
        <f t="shared" si="229"/>
        <v>44561</v>
      </c>
      <c r="R2454" t="str">
        <f t="shared" si="230"/>
        <v>Daily Journey</v>
      </c>
      <c r="S2454" t="str">
        <f t="shared" si="231"/>
        <v>On Time</v>
      </c>
      <c r="T2454" t="str">
        <f>IF(R2454="Permit", J2454, IF(G2454="","NA CO", IF(G2454="00:00:00","NA CO", IF(G2454&lt;E2454,"Early",IF(I2454*1440&gt;=parameter!$C$4,"Overtime","On Time CO")))))</f>
        <v>NA CO</v>
      </c>
      <c r="U2454" t="str">
        <f t="shared" si="232"/>
        <v/>
      </c>
      <c r="V2454" t="str">
        <f t="shared" si="233"/>
        <v/>
      </c>
    </row>
    <row r="2455" spans="1:22" x14ac:dyDescent="0.3">
      <c r="A2455" t="s">
        <v>604</v>
      </c>
      <c r="B2455" t="s">
        <v>605</v>
      </c>
      <c r="C2455" t="str">
        <f>LEFT(raw!D2455,10)</f>
        <v>2021-12-15</v>
      </c>
      <c r="D2455" t="str">
        <f>LEFT(raw!E2455,8)</f>
        <v>08:30:00</v>
      </c>
      <c r="E2455" t="str">
        <f>LEFT(raw!F2455,8)</f>
        <v>17:30:00</v>
      </c>
      <c r="F2455" t="str">
        <f>LEFT(raw!G2455,8)</f>
        <v>08:20:04</v>
      </c>
      <c r="G2455" t="str">
        <f>LEFT(raw!H2455,8)</f>
        <v>17:37:41</v>
      </c>
      <c r="H2455" t="s">
        <v>19</v>
      </c>
      <c r="I2455" t="s">
        <v>20</v>
      </c>
      <c r="J2455" t="s">
        <v>25</v>
      </c>
      <c r="K2455" t="s">
        <v>26</v>
      </c>
      <c r="L2455" t="str">
        <f>LEFT(raw!M2455,8)</f>
        <v>09:00:00</v>
      </c>
      <c r="M2455" t="s">
        <v>20</v>
      </c>
      <c r="N2455" t="s">
        <v>28</v>
      </c>
      <c r="O2455" t="s">
        <v>28</v>
      </c>
      <c r="P2455" s="2">
        <f t="shared" si="228"/>
        <v>44545</v>
      </c>
      <c r="Q2455" s="3">
        <f t="shared" si="229"/>
        <v>44561</v>
      </c>
      <c r="R2455" t="str">
        <f t="shared" si="230"/>
        <v>Attendance</v>
      </c>
      <c r="S2455" t="str">
        <f t="shared" si="231"/>
        <v>On Time</v>
      </c>
      <c r="T2455" t="str">
        <f>IF(R2455="Permit", J2455, IF(G2455="","NA CO", IF(G2455="00:00:00","NA CO", IF(G2455&lt;E2455,"Early",IF(I2455*1440&gt;=parameter!$C$4,"Overtime","On Time CO")))))</f>
        <v>On Time CO</v>
      </c>
      <c r="U2455" t="str">
        <f t="shared" si="232"/>
        <v/>
      </c>
      <c r="V2455" t="str">
        <f t="shared" si="233"/>
        <v/>
      </c>
    </row>
    <row r="2456" spans="1:22" x14ac:dyDescent="0.3">
      <c r="A2456" t="s">
        <v>604</v>
      </c>
      <c r="B2456" t="s">
        <v>605</v>
      </c>
      <c r="C2456" t="str">
        <f>LEFT(raw!D2456,10)</f>
        <v>2021-12-16</v>
      </c>
      <c r="D2456" t="str">
        <f>LEFT(raw!E2456,8)</f>
        <v>00:00:00</v>
      </c>
      <c r="E2456" t="str">
        <f>LEFT(raw!F2456,8)</f>
        <v>00:00:00</v>
      </c>
      <c r="F2456" t="str">
        <f>LEFT(raw!G2456,8)</f>
        <v>08:00:23</v>
      </c>
      <c r="G2456" t="str">
        <f>LEFT(raw!H2456,8)</f>
        <v/>
      </c>
      <c r="H2456" t="s">
        <v>19</v>
      </c>
      <c r="I2456" t="s">
        <v>20</v>
      </c>
      <c r="J2456" t="s">
        <v>21</v>
      </c>
      <c r="K2456" t="s">
        <v>22</v>
      </c>
      <c r="L2456" t="str">
        <f>LEFT(raw!M2456,8)</f>
        <v>00:00:00</v>
      </c>
      <c r="M2456" t="s">
        <v>20</v>
      </c>
      <c r="N2456" t="s">
        <v>606</v>
      </c>
      <c r="P2456" s="2">
        <f t="shared" si="228"/>
        <v>44546</v>
      </c>
      <c r="Q2456" s="3">
        <f t="shared" si="229"/>
        <v>44561</v>
      </c>
      <c r="R2456" t="str">
        <f t="shared" si="230"/>
        <v>Daily Journey</v>
      </c>
      <c r="S2456" t="str">
        <f t="shared" si="231"/>
        <v>On Time</v>
      </c>
      <c r="T2456" t="str">
        <f>IF(R2456="Permit", J2456, IF(G2456="","NA CO", IF(G2456="00:00:00","NA CO", IF(G2456&lt;E2456,"Early",IF(I2456*1440&gt;=parameter!$C$4,"Overtime","On Time CO")))))</f>
        <v>NA CO</v>
      </c>
      <c r="U2456" t="str">
        <f t="shared" si="232"/>
        <v/>
      </c>
      <c r="V2456" t="str">
        <f t="shared" si="233"/>
        <v/>
      </c>
    </row>
    <row r="2457" spans="1:22" x14ac:dyDescent="0.3">
      <c r="A2457" t="s">
        <v>604</v>
      </c>
      <c r="B2457" t="s">
        <v>605</v>
      </c>
      <c r="C2457" t="str">
        <f>LEFT(raw!D2457,10)</f>
        <v>2021-12-17</v>
      </c>
      <c r="D2457" t="str">
        <f>LEFT(raw!E2457,8)</f>
        <v>08:30:00</v>
      </c>
      <c r="E2457" t="str">
        <f>LEFT(raw!F2457,8)</f>
        <v>17:30:00</v>
      </c>
      <c r="F2457" t="str">
        <f>LEFT(raw!G2457,8)</f>
        <v>08:19:46</v>
      </c>
      <c r="G2457" t="str">
        <f>LEFT(raw!H2457,8)</f>
        <v>17:30:41</v>
      </c>
      <c r="H2457" t="s">
        <v>19</v>
      </c>
      <c r="I2457" t="s">
        <v>20</v>
      </c>
      <c r="J2457" t="s">
        <v>25</v>
      </c>
      <c r="K2457" t="s">
        <v>26</v>
      </c>
      <c r="L2457" t="str">
        <f>LEFT(raw!M2457,8)</f>
        <v>09:00:00</v>
      </c>
      <c r="M2457" t="s">
        <v>20</v>
      </c>
      <c r="N2457" t="s">
        <v>28</v>
      </c>
      <c r="O2457" t="s">
        <v>28</v>
      </c>
      <c r="P2457" s="2">
        <f t="shared" si="228"/>
        <v>44547</v>
      </c>
      <c r="Q2457" s="3">
        <f t="shared" si="229"/>
        <v>44561</v>
      </c>
      <c r="R2457" t="str">
        <f t="shared" si="230"/>
        <v>Attendance</v>
      </c>
      <c r="S2457" t="str">
        <f t="shared" si="231"/>
        <v>On Time</v>
      </c>
      <c r="T2457" t="str">
        <f>IF(R2457="Permit", J2457, IF(G2457="","NA CO", IF(G2457="00:00:00","NA CO", IF(G2457&lt;E2457,"Early",IF(I2457*1440&gt;=parameter!$C$4,"Overtime","On Time CO")))))</f>
        <v>On Time CO</v>
      </c>
      <c r="U2457" t="str">
        <f t="shared" si="232"/>
        <v/>
      </c>
      <c r="V2457" t="str">
        <f t="shared" si="233"/>
        <v/>
      </c>
    </row>
    <row r="2458" spans="1:22" x14ac:dyDescent="0.3">
      <c r="A2458" t="s">
        <v>604</v>
      </c>
      <c r="B2458" t="s">
        <v>605</v>
      </c>
      <c r="C2458" t="str">
        <f>LEFT(raw!D2458,10)</f>
        <v>2021-12-21</v>
      </c>
      <c r="D2458" t="str">
        <f>LEFT(raw!E2458,8)</f>
        <v>08:30:00</v>
      </c>
      <c r="E2458" t="str">
        <f>LEFT(raw!F2458,8)</f>
        <v>17:30:00</v>
      </c>
      <c r="F2458" t="str">
        <f>LEFT(raw!G2458,8)</f>
        <v>08:19:10</v>
      </c>
      <c r="G2458" t="str">
        <f>LEFT(raw!H2458,8)</f>
        <v>17:30:51</v>
      </c>
      <c r="H2458" t="s">
        <v>19</v>
      </c>
      <c r="I2458" t="s">
        <v>20</v>
      </c>
      <c r="J2458" t="s">
        <v>25</v>
      </c>
      <c r="K2458" t="s">
        <v>26</v>
      </c>
      <c r="L2458" t="str">
        <f>LEFT(raw!M2458,8)</f>
        <v>09:00:00</v>
      </c>
      <c r="M2458" t="s">
        <v>20</v>
      </c>
      <c r="N2458" t="s">
        <v>28</v>
      </c>
      <c r="O2458" t="s">
        <v>28</v>
      </c>
      <c r="P2458" s="2">
        <f t="shared" si="228"/>
        <v>44551</v>
      </c>
      <c r="Q2458" s="3">
        <f t="shared" si="229"/>
        <v>44561</v>
      </c>
      <c r="R2458" t="str">
        <f t="shared" si="230"/>
        <v>Attendance</v>
      </c>
      <c r="S2458" t="str">
        <f t="shared" si="231"/>
        <v>On Time</v>
      </c>
      <c r="T2458" t="str">
        <f>IF(R2458="Permit", J2458, IF(G2458="","NA CO", IF(G2458="00:00:00","NA CO", IF(G2458&lt;E2458,"Early",IF(I2458*1440&gt;=parameter!$C$4,"Overtime","On Time CO")))))</f>
        <v>On Time CO</v>
      </c>
      <c r="U2458" t="str">
        <f t="shared" si="232"/>
        <v/>
      </c>
      <c r="V2458" t="str">
        <f t="shared" si="233"/>
        <v/>
      </c>
    </row>
    <row r="2459" spans="1:22" x14ac:dyDescent="0.3">
      <c r="A2459" t="s">
        <v>604</v>
      </c>
      <c r="B2459" t="s">
        <v>605</v>
      </c>
      <c r="C2459" t="str">
        <f>LEFT(raw!D2459,10)</f>
        <v>2021-12-22</v>
      </c>
      <c r="D2459" t="str">
        <f>LEFT(raw!E2459,8)</f>
        <v>00:00:00</v>
      </c>
      <c r="E2459" t="str">
        <f>LEFT(raw!F2459,8)</f>
        <v>00:00:00</v>
      </c>
      <c r="F2459" t="str">
        <f>LEFT(raw!G2459,8)</f>
        <v>08:26:45</v>
      </c>
      <c r="G2459" t="str">
        <f>LEFT(raw!H2459,8)</f>
        <v>17:37:38</v>
      </c>
      <c r="H2459" t="s">
        <v>19</v>
      </c>
      <c r="I2459" t="s">
        <v>20</v>
      </c>
      <c r="J2459" t="s">
        <v>21</v>
      </c>
      <c r="K2459" t="s">
        <v>22</v>
      </c>
      <c r="L2459" t="str">
        <f>LEFT(raw!M2459,8)</f>
        <v>09:10:52</v>
      </c>
      <c r="M2459" t="s">
        <v>20</v>
      </c>
      <c r="N2459" t="s">
        <v>606</v>
      </c>
      <c r="O2459" t="s">
        <v>606</v>
      </c>
      <c r="P2459" s="2">
        <f t="shared" si="228"/>
        <v>44552</v>
      </c>
      <c r="Q2459" s="3">
        <f t="shared" si="229"/>
        <v>44561</v>
      </c>
      <c r="R2459" t="str">
        <f t="shared" si="230"/>
        <v>Daily Journey</v>
      </c>
      <c r="S2459" t="str">
        <f t="shared" si="231"/>
        <v>On Time</v>
      </c>
      <c r="T2459" t="str">
        <f>IF(R2459="Permit", J2459, IF(G2459="","NA CO", IF(G2459="00:00:00","NA CO", IF(G2459&lt;E2459,"Early",IF(I2459*1440&gt;=parameter!$C$4,"Overtime","On Time CO")))))</f>
        <v>On Time CO</v>
      </c>
      <c r="U2459" t="str">
        <f t="shared" si="232"/>
        <v/>
      </c>
      <c r="V2459" t="str">
        <f t="shared" si="233"/>
        <v/>
      </c>
    </row>
    <row r="2460" spans="1:22" x14ac:dyDescent="0.3">
      <c r="A2460" t="s">
        <v>604</v>
      </c>
      <c r="B2460" t="s">
        <v>605</v>
      </c>
      <c r="C2460" t="str">
        <f>LEFT(raw!D2460,10)</f>
        <v>2021-12-23</v>
      </c>
      <c r="D2460" t="str">
        <f>LEFT(raw!E2460,8)</f>
        <v>08:30:00</v>
      </c>
      <c r="E2460" t="str">
        <f>LEFT(raw!F2460,8)</f>
        <v>17:30:00</v>
      </c>
      <c r="F2460" t="str">
        <f>LEFT(raw!G2460,8)</f>
        <v>08:11:42</v>
      </c>
      <c r="G2460" t="str">
        <f>LEFT(raw!H2460,8)</f>
        <v>17:32:20</v>
      </c>
      <c r="H2460" t="s">
        <v>19</v>
      </c>
      <c r="I2460" t="s">
        <v>20</v>
      </c>
      <c r="J2460" t="s">
        <v>25</v>
      </c>
      <c r="K2460" t="s">
        <v>26</v>
      </c>
      <c r="L2460" t="str">
        <f>LEFT(raw!M2460,8)</f>
        <v>09:00:00</v>
      </c>
      <c r="M2460" t="s">
        <v>20</v>
      </c>
      <c r="N2460" t="s">
        <v>28</v>
      </c>
      <c r="O2460" t="s">
        <v>28</v>
      </c>
      <c r="P2460" s="2">
        <f t="shared" si="228"/>
        <v>44553</v>
      </c>
      <c r="Q2460" s="3">
        <f t="shared" si="229"/>
        <v>44561</v>
      </c>
      <c r="R2460" t="str">
        <f t="shared" si="230"/>
        <v>Attendance</v>
      </c>
      <c r="S2460" t="str">
        <f t="shared" si="231"/>
        <v>On Time</v>
      </c>
      <c r="T2460" t="str">
        <f>IF(R2460="Permit", J2460, IF(G2460="","NA CO", IF(G2460="00:00:00","NA CO", IF(G2460&lt;E2460,"Early",IF(I2460*1440&gt;=parameter!$C$4,"Overtime","On Time CO")))))</f>
        <v>On Time CO</v>
      </c>
      <c r="U2460" t="str">
        <f t="shared" si="232"/>
        <v/>
      </c>
      <c r="V2460" t="str">
        <f t="shared" si="233"/>
        <v/>
      </c>
    </row>
    <row r="2461" spans="1:22" x14ac:dyDescent="0.3">
      <c r="A2461" t="s">
        <v>604</v>
      </c>
      <c r="B2461" t="s">
        <v>605</v>
      </c>
      <c r="C2461" t="str">
        <f>LEFT(raw!D2461,10)</f>
        <v>2021-12-24</v>
      </c>
      <c r="D2461" t="str">
        <f>LEFT(raw!E2461,8)</f>
        <v>08:30:00</v>
      </c>
      <c r="E2461" t="str">
        <f>LEFT(raw!F2461,8)</f>
        <v>17:30:00</v>
      </c>
      <c r="F2461" t="str">
        <f>LEFT(raw!G2461,8)</f>
        <v>08:18:17</v>
      </c>
      <c r="G2461" t="str">
        <f>LEFT(raw!H2461,8)</f>
        <v>17:38:56</v>
      </c>
      <c r="H2461" t="s">
        <v>19</v>
      </c>
      <c r="I2461" t="s">
        <v>20</v>
      </c>
      <c r="J2461" t="s">
        <v>25</v>
      </c>
      <c r="K2461" t="s">
        <v>26</v>
      </c>
      <c r="L2461" t="str">
        <f>LEFT(raw!M2461,8)</f>
        <v>09:00:00</v>
      </c>
      <c r="M2461" t="s">
        <v>20</v>
      </c>
      <c r="N2461" t="s">
        <v>28</v>
      </c>
      <c r="O2461" t="s">
        <v>28</v>
      </c>
      <c r="P2461" s="2">
        <f t="shared" si="228"/>
        <v>44554</v>
      </c>
      <c r="Q2461" s="3">
        <f t="shared" si="229"/>
        <v>44561</v>
      </c>
      <c r="R2461" t="str">
        <f t="shared" si="230"/>
        <v>Attendance</v>
      </c>
      <c r="S2461" t="str">
        <f t="shared" si="231"/>
        <v>On Time</v>
      </c>
      <c r="T2461" t="str">
        <f>IF(R2461="Permit", J2461, IF(G2461="","NA CO", IF(G2461="00:00:00","NA CO", IF(G2461&lt;E2461,"Early",IF(I2461*1440&gt;=parameter!$C$4,"Overtime","On Time CO")))))</f>
        <v>On Time CO</v>
      </c>
      <c r="U2461" t="str">
        <f t="shared" si="232"/>
        <v/>
      </c>
      <c r="V2461" t="str">
        <f t="shared" si="233"/>
        <v/>
      </c>
    </row>
    <row r="2462" spans="1:22" x14ac:dyDescent="0.3">
      <c r="A2462" t="s">
        <v>604</v>
      </c>
      <c r="B2462" t="s">
        <v>605</v>
      </c>
      <c r="C2462" t="str">
        <f>LEFT(raw!D2462,10)</f>
        <v>2021-12-27</v>
      </c>
      <c r="D2462" t="str">
        <f>LEFT(raw!E2462,8)</f>
        <v>08:30:00</v>
      </c>
      <c r="E2462" t="str">
        <f>LEFT(raw!F2462,8)</f>
        <v>17:30:00</v>
      </c>
      <c r="F2462" t="str">
        <f>LEFT(raw!G2462,8)</f>
        <v>08:17:31</v>
      </c>
      <c r="G2462" t="str">
        <f>LEFT(raw!H2462,8)</f>
        <v>17:33:59</v>
      </c>
      <c r="H2462" t="s">
        <v>19</v>
      </c>
      <c r="I2462" t="s">
        <v>20</v>
      </c>
      <c r="J2462" t="s">
        <v>25</v>
      </c>
      <c r="K2462" t="s">
        <v>26</v>
      </c>
      <c r="L2462" t="str">
        <f>LEFT(raw!M2462,8)</f>
        <v>09:00:00</v>
      </c>
      <c r="M2462" t="s">
        <v>20</v>
      </c>
      <c r="N2462" t="s">
        <v>28</v>
      </c>
      <c r="O2462" t="s">
        <v>28</v>
      </c>
      <c r="P2462" s="2">
        <f t="shared" si="228"/>
        <v>44557</v>
      </c>
      <c r="Q2462" s="3">
        <f t="shared" si="229"/>
        <v>44561</v>
      </c>
      <c r="R2462" t="str">
        <f t="shared" si="230"/>
        <v>Attendance</v>
      </c>
      <c r="S2462" t="str">
        <f t="shared" si="231"/>
        <v>On Time</v>
      </c>
      <c r="T2462" t="str">
        <f>IF(R2462="Permit", J2462, IF(G2462="","NA CO", IF(G2462="00:00:00","NA CO", IF(G2462&lt;E2462,"Early",IF(I2462*1440&gt;=parameter!$C$4,"Overtime","On Time CO")))))</f>
        <v>On Time CO</v>
      </c>
      <c r="U2462" t="str">
        <f t="shared" si="232"/>
        <v/>
      </c>
      <c r="V2462" t="str">
        <f t="shared" si="233"/>
        <v/>
      </c>
    </row>
    <row r="2463" spans="1:22" x14ac:dyDescent="0.3">
      <c r="A2463" t="s">
        <v>608</v>
      </c>
      <c r="B2463" t="s">
        <v>609</v>
      </c>
      <c r="C2463" t="str">
        <f>LEFT(raw!D2463,10)</f>
        <v>2021-12-01</v>
      </c>
      <c r="D2463" t="str">
        <f>LEFT(raw!E2463,8)</f>
        <v>07:30:00</v>
      </c>
      <c r="E2463" t="str">
        <f>LEFT(raw!F2463,8)</f>
        <v>16:00:00</v>
      </c>
      <c r="F2463" t="str">
        <f>LEFT(raw!G2463,8)</f>
        <v>08:46:00</v>
      </c>
      <c r="G2463" t="str">
        <f>LEFT(raw!H2463,8)</f>
        <v>18:24:10</v>
      </c>
      <c r="H2463" t="s">
        <v>19</v>
      </c>
      <c r="I2463" t="s">
        <v>8794</v>
      </c>
      <c r="J2463" t="s">
        <v>32</v>
      </c>
      <c r="K2463" t="s">
        <v>26</v>
      </c>
      <c r="L2463" t="str">
        <f>LEFT(raw!M2463,8)</f>
        <v>08:30:00</v>
      </c>
      <c r="M2463" t="s">
        <v>20</v>
      </c>
      <c r="N2463" t="s">
        <v>184</v>
      </c>
      <c r="O2463" t="s">
        <v>184</v>
      </c>
      <c r="P2463" s="2">
        <f t="shared" si="228"/>
        <v>44531</v>
      </c>
      <c r="Q2463" s="3">
        <f t="shared" si="229"/>
        <v>44561</v>
      </c>
      <c r="R2463" t="str">
        <f t="shared" si="230"/>
        <v>Attendance</v>
      </c>
      <c r="S2463" t="str">
        <f t="shared" si="231"/>
        <v>Late</v>
      </c>
      <c r="T2463" t="str">
        <f>IF(R2463="Permit", J2463, IF(G2463="","NA CO", IF(G2463="00:00:00","NA CO", IF(G2463&lt;E2463,"Early",IF(I2463*1440&gt;=parameter!$C$4,"Overtime","On Time CO")))))</f>
        <v>Overtime</v>
      </c>
      <c r="U2463" t="str">
        <f t="shared" si="232"/>
        <v>01:16:00</v>
      </c>
      <c r="V2463" t="str">
        <f t="shared" si="233"/>
        <v>00:00:00</v>
      </c>
    </row>
    <row r="2464" spans="1:22" x14ac:dyDescent="0.3">
      <c r="A2464" t="s">
        <v>608</v>
      </c>
      <c r="B2464" t="s">
        <v>609</v>
      </c>
      <c r="C2464" t="str">
        <f>LEFT(raw!D2464,10)</f>
        <v>2021-12-02</v>
      </c>
      <c r="D2464" t="str">
        <f>LEFT(raw!E2464,8)</f>
        <v>07:30:00</v>
      </c>
      <c r="E2464" t="str">
        <f>LEFT(raw!F2464,8)</f>
        <v>16:30:00</v>
      </c>
      <c r="F2464" t="str">
        <f>LEFT(raw!G2464,8)</f>
        <v>08:39:43</v>
      </c>
      <c r="G2464" t="str">
        <f>LEFT(raw!H2464,8)</f>
        <v>00:00:00</v>
      </c>
      <c r="H2464" t="s">
        <v>19</v>
      </c>
      <c r="I2464" t="s">
        <v>8797</v>
      </c>
      <c r="J2464" t="s">
        <v>32</v>
      </c>
      <c r="K2464" t="s">
        <v>26</v>
      </c>
      <c r="L2464" t="str">
        <f>LEFT(raw!M2464,8)</f>
        <v>00:00:00</v>
      </c>
      <c r="M2464" t="s">
        <v>20</v>
      </c>
      <c r="N2464" t="s">
        <v>184</v>
      </c>
      <c r="O2464" t="s">
        <v>21</v>
      </c>
      <c r="P2464" s="2">
        <f t="shared" si="228"/>
        <v>44532</v>
      </c>
      <c r="Q2464" s="3">
        <f t="shared" si="229"/>
        <v>44561</v>
      </c>
      <c r="R2464" t="str">
        <f t="shared" si="230"/>
        <v>Attendance</v>
      </c>
      <c r="S2464" t="str">
        <f t="shared" si="231"/>
        <v>Late</v>
      </c>
      <c r="T2464" t="str">
        <f>IF(R2464="Permit", J2464, IF(G2464="","NA CO", IF(G2464="00:00:00","NA CO", IF(G2464&lt;E2464,"Early",IF(I2464*1440&gt;=parameter!$C$4,"Overtime","On Time CO")))))</f>
        <v>NA CO</v>
      </c>
      <c r="U2464" t="str">
        <f t="shared" si="232"/>
        <v>01:09:43</v>
      </c>
      <c r="V2464" t="str">
        <f t="shared" si="233"/>
        <v/>
      </c>
    </row>
    <row r="2465" spans="1:22" x14ac:dyDescent="0.3">
      <c r="A2465" t="s">
        <v>608</v>
      </c>
      <c r="B2465" t="s">
        <v>609</v>
      </c>
      <c r="C2465" t="str">
        <f>LEFT(raw!D2465,10)</f>
        <v>2021-12-03</v>
      </c>
      <c r="D2465" t="str">
        <f>LEFT(raw!E2465,8)</f>
        <v>07:30:00</v>
      </c>
      <c r="E2465" t="str">
        <f>LEFT(raw!F2465,8)</f>
        <v>16:30:00</v>
      </c>
      <c r="F2465" t="str">
        <f>LEFT(raw!G2465,8)</f>
        <v>08:36:23</v>
      </c>
      <c r="G2465" t="str">
        <f>LEFT(raw!H2465,8)</f>
        <v>00:00:00</v>
      </c>
      <c r="H2465" t="s">
        <v>19</v>
      </c>
      <c r="I2465" t="s">
        <v>8800</v>
      </c>
      <c r="J2465" t="s">
        <v>32</v>
      </c>
      <c r="K2465" t="s">
        <v>26</v>
      </c>
      <c r="L2465" t="str">
        <f>LEFT(raw!M2465,8)</f>
        <v>00:00:00</v>
      </c>
      <c r="M2465" t="s">
        <v>20</v>
      </c>
      <c r="N2465" t="s">
        <v>184</v>
      </c>
      <c r="O2465" t="s">
        <v>21</v>
      </c>
      <c r="P2465" s="2">
        <f t="shared" si="228"/>
        <v>44533</v>
      </c>
      <c r="Q2465" s="3">
        <f t="shared" si="229"/>
        <v>44561</v>
      </c>
      <c r="R2465" t="str">
        <f t="shared" si="230"/>
        <v>Attendance</v>
      </c>
      <c r="S2465" t="str">
        <f t="shared" si="231"/>
        <v>Late</v>
      </c>
      <c r="T2465" t="str">
        <f>IF(R2465="Permit", J2465, IF(G2465="","NA CO", IF(G2465="00:00:00","NA CO", IF(G2465&lt;E2465,"Early",IF(I2465*1440&gt;=parameter!$C$4,"Overtime","On Time CO")))))</f>
        <v>NA CO</v>
      </c>
      <c r="U2465" t="str">
        <f t="shared" si="232"/>
        <v>01:06:23</v>
      </c>
      <c r="V2465" t="str">
        <f t="shared" si="233"/>
        <v/>
      </c>
    </row>
    <row r="2466" spans="1:22" x14ac:dyDescent="0.3">
      <c r="A2466" t="s">
        <v>608</v>
      </c>
      <c r="B2466" t="s">
        <v>609</v>
      </c>
      <c r="C2466" t="str">
        <f>LEFT(raw!D2466,10)</f>
        <v>2021-12-06</v>
      </c>
      <c r="D2466" t="str">
        <f>LEFT(raw!E2466,8)</f>
        <v>07:30:00</v>
      </c>
      <c r="E2466" t="str">
        <f>LEFT(raw!F2466,8)</f>
        <v>16:30:00</v>
      </c>
      <c r="F2466" t="str">
        <f>LEFT(raw!G2466,8)</f>
        <v>08:41:59</v>
      </c>
      <c r="G2466" t="str">
        <f>LEFT(raw!H2466,8)</f>
        <v>00:00:00</v>
      </c>
      <c r="H2466" t="s">
        <v>19</v>
      </c>
      <c r="I2466" t="s">
        <v>8803</v>
      </c>
      <c r="J2466" t="s">
        <v>32</v>
      </c>
      <c r="K2466" t="s">
        <v>26</v>
      </c>
      <c r="L2466" t="str">
        <f>LEFT(raw!M2466,8)</f>
        <v>00:00:00</v>
      </c>
      <c r="M2466" t="s">
        <v>20</v>
      </c>
      <c r="N2466" t="s">
        <v>184</v>
      </c>
      <c r="O2466" t="s">
        <v>21</v>
      </c>
      <c r="P2466" s="2">
        <f t="shared" si="228"/>
        <v>44536</v>
      </c>
      <c r="Q2466" s="3">
        <f t="shared" si="229"/>
        <v>44561</v>
      </c>
      <c r="R2466" t="str">
        <f t="shared" si="230"/>
        <v>Attendance</v>
      </c>
      <c r="S2466" t="str">
        <f t="shared" si="231"/>
        <v>Late</v>
      </c>
      <c r="T2466" t="str">
        <f>IF(R2466="Permit", J2466, IF(G2466="","NA CO", IF(G2466="00:00:00","NA CO", IF(G2466&lt;E2466,"Early",IF(I2466*1440&gt;=parameter!$C$4,"Overtime","On Time CO")))))</f>
        <v>NA CO</v>
      </c>
      <c r="U2466" t="str">
        <f t="shared" si="232"/>
        <v>01:11:59</v>
      </c>
      <c r="V2466" t="str">
        <f t="shared" si="233"/>
        <v/>
      </c>
    </row>
    <row r="2467" spans="1:22" x14ac:dyDescent="0.3">
      <c r="A2467" t="s">
        <v>608</v>
      </c>
      <c r="B2467" t="s">
        <v>609</v>
      </c>
      <c r="C2467" t="str">
        <f>LEFT(raw!D2467,10)</f>
        <v>2021-12-07</v>
      </c>
      <c r="D2467" t="str">
        <f>LEFT(raw!E2467,8)</f>
        <v>07:30:00</v>
      </c>
      <c r="E2467" t="str">
        <f>LEFT(raw!F2467,8)</f>
        <v>16:30:00</v>
      </c>
      <c r="F2467" t="str">
        <f>LEFT(raw!G2467,8)</f>
        <v>08:49:23</v>
      </c>
      <c r="G2467" t="str">
        <f>LEFT(raw!H2467,8)</f>
        <v>00:00:00</v>
      </c>
      <c r="H2467" t="s">
        <v>19</v>
      </c>
      <c r="I2467" t="s">
        <v>8806</v>
      </c>
      <c r="J2467" t="s">
        <v>32</v>
      </c>
      <c r="K2467" t="s">
        <v>26</v>
      </c>
      <c r="L2467" t="str">
        <f>LEFT(raw!M2467,8)</f>
        <v>00:00:00</v>
      </c>
      <c r="M2467" t="s">
        <v>20</v>
      </c>
      <c r="N2467" t="s">
        <v>184</v>
      </c>
      <c r="O2467" t="s">
        <v>21</v>
      </c>
      <c r="P2467" s="2">
        <f t="shared" si="228"/>
        <v>44537</v>
      </c>
      <c r="Q2467" s="3">
        <f t="shared" si="229"/>
        <v>44561</v>
      </c>
      <c r="R2467" t="str">
        <f t="shared" si="230"/>
        <v>Attendance</v>
      </c>
      <c r="S2467" t="str">
        <f t="shared" si="231"/>
        <v>Late</v>
      </c>
      <c r="T2467" t="str">
        <f>IF(R2467="Permit", J2467, IF(G2467="","NA CO", IF(G2467="00:00:00","NA CO", IF(G2467&lt;E2467,"Early",IF(I2467*1440&gt;=parameter!$C$4,"Overtime","On Time CO")))))</f>
        <v>NA CO</v>
      </c>
      <c r="U2467" t="str">
        <f t="shared" si="232"/>
        <v>01:19:23</v>
      </c>
      <c r="V2467" t="str">
        <f t="shared" si="233"/>
        <v/>
      </c>
    </row>
    <row r="2468" spans="1:22" x14ac:dyDescent="0.3">
      <c r="A2468" t="s">
        <v>608</v>
      </c>
      <c r="B2468" t="s">
        <v>609</v>
      </c>
      <c r="C2468" t="str">
        <f>LEFT(raw!D2468,10)</f>
        <v>2021-12-09</v>
      </c>
      <c r="D2468" t="str">
        <f>LEFT(raw!E2468,8)</f>
        <v>07:30:00</v>
      </c>
      <c r="E2468" t="str">
        <f>LEFT(raw!F2468,8)</f>
        <v>16:30:00</v>
      </c>
      <c r="F2468" t="str">
        <f>LEFT(raw!G2468,8)</f>
        <v>08:49:25</v>
      </c>
      <c r="G2468" t="str">
        <f>LEFT(raw!H2468,8)</f>
        <v>00:00:00</v>
      </c>
      <c r="H2468" t="s">
        <v>19</v>
      </c>
      <c r="I2468" t="s">
        <v>8809</v>
      </c>
      <c r="J2468" t="s">
        <v>32</v>
      </c>
      <c r="K2468" t="s">
        <v>26</v>
      </c>
      <c r="L2468" t="str">
        <f>LEFT(raw!M2468,8)</f>
        <v>00:00:00</v>
      </c>
      <c r="M2468" t="s">
        <v>20</v>
      </c>
      <c r="N2468" t="s">
        <v>184</v>
      </c>
      <c r="O2468" t="s">
        <v>21</v>
      </c>
      <c r="P2468" s="2">
        <f t="shared" si="228"/>
        <v>44539</v>
      </c>
      <c r="Q2468" s="3">
        <f t="shared" si="229"/>
        <v>44561</v>
      </c>
      <c r="R2468" t="str">
        <f t="shared" si="230"/>
        <v>Attendance</v>
      </c>
      <c r="S2468" t="str">
        <f t="shared" si="231"/>
        <v>Late</v>
      </c>
      <c r="T2468" t="str">
        <f>IF(R2468="Permit", J2468, IF(G2468="","NA CO", IF(G2468="00:00:00","NA CO", IF(G2468&lt;E2468,"Early",IF(I2468*1440&gt;=parameter!$C$4,"Overtime","On Time CO")))))</f>
        <v>NA CO</v>
      </c>
      <c r="U2468" t="str">
        <f t="shared" si="232"/>
        <v>01:19:25</v>
      </c>
      <c r="V2468" t="str">
        <f t="shared" si="233"/>
        <v/>
      </c>
    </row>
    <row r="2469" spans="1:22" x14ac:dyDescent="0.3">
      <c r="A2469" t="s">
        <v>608</v>
      </c>
      <c r="B2469" t="s">
        <v>609</v>
      </c>
      <c r="C2469" t="str">
        <f>LEFT(raw!D2469,10)</f>
        <v>2021-12-10</v>
      </c>
      <c r="D2469" t="str">
        <f>LEFT(raw!E2469,8)</f>
        <v>07:30:00</v>
      </c>
      <c r="E2469" t="str">
        <f>LEFT(raw!F2469,8)</f>
        <v>16:30:00</v>
      </c>
      <c r="F2469" t="str">
        <f>LEFT(raw!G2469,8)</f>
        <v>08:42:20</v>
      </c>
      <c r="G2469" t="str">
        <f>LEFT(raw!H2469,8)</f>
        <v>00:00:00</v>
      </c>
      <c r="H2469" t="s">
        <v>19</v>
      </c>
      <c r="I2469" t="s">
        <v>8812</v>
      </c>
      <c r="J2469" t="s">
        <v>32</v>
      </c>
      <c r="K2469" t="s">
        <v>26</v>
      </c>
      <c r="L2469" t="str">
        <f>LEFT(raw!M2469,8)</f>
        <v>00:00:00</v>
      </c>
      <c r="M2469" t="s">
        <v>20</v>
      </c>
      <c r="N2469" t="s">
        <v>184</v>
      </c>
      <c r="O2469" t="s">
        <v>21</v>
      </c>
      <c r="P2469" s="2">
        <f t="shared" si="228"/>
        <v>44540</v>
      </c>
      <c r="Q2469" s="3">
        <f t="shared" si="229"/>
        <v>44561</v>
      </c>
      <c r="R2469" t="str">
        <f t="shared" si="230"/>
        <v>Attendance</v>
      </c>
      <c r="S2469" t="str">
        <f t="shared" si="231"/>
        <v>Late</v>
      </c>
      <c r="T2469" t="str">
        <f>IF(R2469="Permit", J2469, IF(G2469="","NA CO", IF(G2469="00:00:00","NA CO", IF(G2469&lt;E2469,"Early",IF(I2469*1440&gt;=parameter!$C$4,"Overtime","On Time CO")))))</f>
        <v>NA CO</v>
      </c>
      <c r="U2469" t="str">
        <f t="shared" si="232"/>
        <v>01:12:20</v>
      </c>
      <c r="V2469" t="str">
        <f t="shared" si="233"/>
        <v/>
      </c>
    </row>
    <row r="2470" spans="1:22" x14ac:dyDescent="0.3">
      <c r="A2470" t="s">
        <v>608</v>
      </c>
      <c r="B2470" t="s">
        <v>609</v>
      </c>
      <c r="C2470" t="str">
        <f>LEFT(raw!D2470,10)</f>
        <v>2021-12-15</v>
      </c>
      <c r="D2470" t="str">
        <f>LEFT(raw!E2470,8)</f>
        <v>07:30:00</v>
      </c>
      <c r="E2470" t="str">
        <f>LEFT(raw!F2470,8)</f>
        <v>16:00:00</v>
      </c>
      <c r="F2470" t="str">
        <f>LEFT(raw!G2470,8)</f>
        <v>08:35:10</v>
      </c>
      <c r="G2470" t="str">
        <f>LEFT(raw!H2470,8)</f>
        <v>00:00:00</v>
      </c>
      <c r="H2470" t="s">
        <v>19</v>
      </c>
      <c r="I2470" t="s">
        <v>8815</v>
      </c>
      <c r="J2470" t="s">
        <v>32</v>
      </c>
      <c r="K2470" t="s">
        <v>26</v>
      </c>
      <c r="L2470" t="str">
        <f>LEFT(raw!M2470,8)</f>
        <v>00:00:00</v>
      </c>
      <c r="M2470" t="s">
        <v>20</v>
      </c>
      <c r="N2470" t="s">
        <v>184</v>
      </c>
      <c r="O2470" t="s">
        <v>21</v>
      </c>
      <c r="P2470" s="2">
        <f t="shared" si="228"/>
        <v>44545</v>
      </c>
      <c r="Q2470" s="3">
        <f t="shared" si="229"/>
        <v>44561</v>
      </c>
      <c r="R2470" t="str">
        <f t="shared" si="230"/>
        <v>Attendance</v>
      </c>
      <c r="S2470" t="str">
        <f t="shared" si="231"/>
        <v>Late</v>
      </c>
      <c r="T2470" t="str">
        <f>IF(R2470="Permit", J2470, IF(G2470="","NA CO", IF(G2470="00:00:00","NA CO", IF(G2470&lt;E2470,"Early",IF(I2470*1440&gt;=parameter!$C$4,"Overtime","On Time CO")))))</f>
        <v>NA CO</v>
      </c>
      <c r="U2470" t="str">
        <f t="shared" si="232"/>
        <v>01:05:10</v>
      </c>
      <c r="V2470" t="str">
        <f t="shared" si="233"/>
        <v/>
      </c>
    </row>
    <row r="2471" spans="1:22" x14ac:dyDescent="0.3">
      <c r="A2471" t="s">
        <v>608</v>
      </c>
      <c r="B2471" t="s">
        <v>609</v>
      </c>
      <c r="C2471" t="str">
        <f>LEFT(raw!D2471,10)</f>
        <v>2021-12-16</v>
      </c>
      <c r="D2471" t="str">
        <f>LEFT(raw!E2471,8)</f>
        <v>07:30:00</v>
      </c>
      <c r="E2471" t="str">
        <f>LEFT(raw!F2471,8)</f>
        <v>16:30:00</v>
      </c>
      <c r="F2471" t="str">
        <f>LEFT(raw!G2471,8)</f>
        <v>08:53:24</v>
      </c>
      <c r="G2471" t="str">
        <f>LEFT(raw!H2471,8)</f>
        <v>00:00:00</v>
      </c>
      <c r="H2471" t="s">
        <v>19</v>
      </c>
      <c r="I2471" t="s">
        <v>8818</v>
      </c>
      <c r="J2471" t="s">
        <v>32</v>
      </c>
      <c r="K2471" t="s">
        <v>26</v>
      </c>
      <c r="L2471" t="str">
        <f>LEFT(raw!M2471,8)</f>
        <v>00:00:00</v>
      </c>
      <c r="M2471" t="s">
        <v>20</v>
      </c>
      <c r="N2471" t="s">
        <v>184</v>
      </c>
      <c r="O2471" t="s">
        <v>21</v>
      </c>
      <c r="P2471" s="2">
        <f t="shared" si="228"/>
        <v>44546</v>
      </c>
      <c r="Q2471" s="3">
        <f t="shared" si="229"/>
        <v>44561</v>
      </c>
      <c r="R2471" t="str">
        <f t="shared" si="230"/>
        <v>Attendance</v>
      </c>
      <c r="S2471" t="str">
        <f t="shared" si="231"/>
        <v>Late</v>
      </c>
      <c r="T2471" t="str">
        <f>IF(R2471="Permit", J2471, IF(G2471="","NA CO", IF(G2471="00:00:00","NA CO", IF(G2471&lt;E2471,"Early",IF(I2471*1440&gt;=parameter!$C$4,"Overtime","On Time CO")))))</f>
        <v>NA CO</v>
      </c>
      <c r="U2471" t="str">
        <f t="shared" si="232"/>
        <v>01:23:24</v>
      </c>
      <c r="V2471" t="str">
        <f t="shared" si="233"/>
        <v/>
      </c>
    </row>
    <row r="2472" spans="1:22" x14ac:dyDescent="0.3">
      <c r="A2472" t="s">
        <v>608</v>
      </c>
      <c r="B2472" t="s">
        <v>609</v>
      </c>
      <c r="C2472" t="str">
        <f>LEFT(raw!D2472,10)</f>
        <v>2021-12-17</v>
      </c>
      <c r="D2472" t="str">
        <f>LEFT(raw!E2472,8)</f>
        <v>07:30:00</v>
      </c>
      <c r="E2472" t="str">
        <f>LEFT(raw!F2472,8)</f>
        <v>16:30:00</v>
      </c>
      <c r="F2472" t="str">
        <f>LEFT(raw!G2472,8)</f>
        <v>08:52:21</v>
      </c>
      <c r="G2472" t="str">
        <f>LEFT(raw!H2472,8)</f>
        <v>00:00:00</v>
      </c>
      <c r="H2472" t="s">
        <v>19</v>
      </c>
      <c r="I2472" t="s">
        <v>8821</v>
      </c>
      <c r="J2472" t="s">
        <v>32</v>
      </c>
      <c r="K2472" t="s">
        <v>26</v>
      </c>
      <c r="L2472" t="str">
        <f>LEFT(raw!M2472,8)</f>
        <v>00:00:00</v>
      </c>
      <c r="M2472" t="s">
        <v>20</v>
      </c>
      <c r="N2472" t="s">
        <v>184</v>
      </c>
      <c r="O2472" t="s">
        <v>21</v>
      </c>
      <c r="P2472" s="2">
        <f t="shared" si="228"/>
        <v>44547</v>
      </c>
      <c r="Q2472" s="3">
        <f t="shared" si="229"/>
        <v>44561</v>
      </c>
      <c r="R2472" t="str">
        <f t="shared" si="230"/>
        <v>Attendance</v>
      </c>
      <c r="S2472" t="str">
        <f t="shared" si="231"/>
        <v>Late</v>
      </c>
      <c r="T2472" t="str">
        <f>IF(R2472="Permit", J2472, IF(G2472="","NA CO", IF(G2472="00:00:00","NA CO", IF(G2472&lt;E2472,"Early",IF(I2472*1440&gt;=parameter!$C$4,"Overtime","On Time CO")))))</f>
        <v>NA CO</v>
      </c>
      <c r="U2472" t="str">
        <f t="shared" si="232"/>
        <v>01:22:21</v>
      </c>
      <c r="V2472" t="str">
        <f t="shared" si="233"/>
        <v/>
      </c>
    </row>
    <row r="2473" spans="1:22" x14ac:dyDescent="0.3">
      <c r="A2473" t="s">
        <v>608</v>
      </c>
      <c r="B2473" t="s">
        <v>609</v>
      </c>
      <c r="C2473" t="str">
        <f>LEFT(raw!D2473,10)</f>
        <v>2021-12-20</v>
      </c>
      <c r="D2473" t="str">
        <f>LEFT(raw!E2473,8)</f>
        <v>07:30:00</v>
      </c>
      <c r="E2473" t="str">
        <f>LEFT(raw!F2473,8)</f>
        <v>16:30:00</v>
      </c>
      <c r="F2473" t="str">
        <f>LEFT(raw!G2473,8)</f>
        <v>08:59:42</v>
      </c>
      <c r="G2473" t="str">
        <f>LEFT(raw!H2473,8)</f>
        <v>00:00:00</v>
      </c>
      <c r="H2473" t="s">
        <v>19</v>
      </c>
      <c r="I2473" t="s">
        <v>8824</v>
      </c>
      <c r="J2473" t="s">
        <v>32</v>
      </c>
      <c r="K2473" t="s">
        <v>26</v>
      </c>
      <c r="L2473" t="str">
        <f>LEFT(raw!M2473,8)</f>
        <v>00:00:00</v>
      </c>
      <c r="M2473" t="s">
        <v>20</v>
      </c>
      <c r="N2473" t="s">
        <v>184</v>
      </c>
      <c r="O2473" t="s">
        <v>21</v>
      </c>
      <c r="P2473" s="2">
        <f t="shared" si="228"/>
        <v>44550</v>
      </c>
      <c r="Q2473" s="3">
        <f t="shared" si="229"/>
        <v>44561</v>
      </c>
      <c r="R2473" t="str">
        <f t="shared" si="230"/>
        <v>Attendance</v>
      </c>
      <c r="S2473" t="str">
        <f t="shared" si="231"/>
        <v>Late</v>
      </c>
      <c r="T2473" t="str">
        <f>IF(R2473="Permit", J2473, IF(G2473="","NA CO", IF(G2473="00:00:00","NA CO", IF(G2473&lt;E2473,"Early",IF(I2473*1440&gt;=parameter!$C$4,"Overtime","On Time CO")))))</f>
        <v>NA CO</v>
      </c>
      <c r="U2473" t="str">
        <f t="shared" si="232"/>
        <v>01:29:42</v>
      </c>
      <c r="V2473" t="str">
        <f t="shared" si="233"/>
        <v/>
      </c>
    </row>
    <row r="2474" spans="1:22" x14ac:dyDescent="0.3">
      <c r="A2474" t="s">
        <v>608</v>
      </c>
      <c r="B2474" t="s">
        <v>609</v>
      </c>
      <c r="C2474" t="str">
        <f>LEFT(raw!D2474,10)</f>
        <v>2021-12-21</v>
      </c>
      <c r="D2474" t="str">
        <f>LEFT(raw!E2474,8)</f>
        <v>07:30:00</v>
      </c>
      <c r="E2474" t="str">
        <f>LEFT(raw!F2474,8)</f>
        <v>16:30:00</v>
      </c>
      <c r="F2474" t="str">
        <f>LEFT(raw!G2474,8)</f>
        <v>08:56:23</v>
      </c>
      <c r="G2474" t="str">
        <f>LEFT(raw!H2474,8)</f>
        <v>00:00:00</v>
      </c>
      <c r="H2474" t="s">
        <v>19</v>
      </c>
      <c r="I2474" t="s">
        <v>8827</v>
      </c>
      <c r="J2474" t="s">
        <v>32</v>
      </c>
      <c r="K2474" t="s">
        <v>26</v>
      </c>
      <c r="L2474" t="str">
        <f>LEFT(raw!M2474,8)</f>
        <v>00:00:00</v>
      </c>
      <c r="M2474" t="s">
        <v>20</v>
      </c>
      <c r="N2474" t="s">
        <v>184</v>
      </c>
      <c r="O2474" t="s">
        <v>21</v>
      </c>
      <c r="P2474" s="2">
        <f t="shared" si="228"/>
        <v>44551</v>
      </c>
      <c r="Q2474" s="3">
        <f t="shared" si="229"/>
        <v>44561</v>
      </c>
      <c r="R2474" t="str">
        <f t="shared" si="230"/>
        <v>Attendance</v>
      </c>
      <c r="S2474" t="str">
        <f t="shared" si="231"/>
        <v>Late</v>
      </c>
      <c r="T2474" t="str">
        <f>IF(R2474="Permit", J2474, IF(G2474="","NA CO", IF(G2474="00:00:00","NA CO", IF(G2474&lt;E2474,"Early",IF(I2474*1440&gt;=parameter!$C$4,"Overtime","On Time CO")))))</f>
        <v>NA CO</v>
      </c>
      <c r="U2474" t="str">
        <f t="shared" si="232"/>
        <v>01:26:23</v>
      </c>
      <c r="V2474" t="str">
        <f t="shared" si="233"/>
        <v/>
      </c>
    </row>
    <row r="2475" spans="1:22" x14ac:dyDescent="0.3">
      <c r="A2475" t="s">
        <v>608</v>
      </c>
      <c r="B2475" t="s">
        <v>609</v>
      </c>
      <c r="C2475" t="str">
        <f>LEFT(raw!D2475,10)</f>
        <v>2021-12-22</v>
      </c>
      <c r="D2475" t="str">
        <f>LEFT(raw!E2475,8)</f>
        <v>08:30:00</v>
      </c>
      <c r="E2475" t="str">
        <f>LEFT(raw!F2475,8)</f>
        <v>17:30:00</v>
      </c>
      <c r="F2475" t="str">
        <f>LEFT(raw!G2475,8)</f>
        <v>08:52:45</v>
      </c>
      <c r="G2475" t="str">
        <f>LEFT(raw!H2475,8)</f>
        <v>00:00:00</v>
      </c>
      <c r="H2475" t="s">
        <v>19</v>
      </c>
      <c r="I2475" t="s">
        <v>8830</v>
      </c>
      <c r="J2475" t="s">
        <v>32</v>
      </c>
      <c r="K2475" t="s">
        <v>26</v>
      </c>
      <c r="L2475" t="str">
        <f>LEFT(raw!M2475,8)</f>
        <v>00:00:00</v>
      </c>
      <c r="M2475" t="s">
        <v>20</v>
      </c>
      <c r="N2475" t="s">
        <v>184</v>
      </c>
      <c r="O2475" t="s">
        <v>21</v>
      </c>
      <c r="P2475" s="2">
        <f t="shared" si="228"/>
        <v>44552</v>
      </c>
      <c r="Q2475" s="3">
        <f t="shared" si="229"/>
        <v>44561</v>
      </c>
      <c r="R2475" t="str">
        <f t="shared" si="230"/>
        <v>Attendance</v>
      </c>
      <c r="S2475" t="str">
        <f t="shared" si="231"/>
        <v>Late</v>
      </c>
      <c r="T2475" t="str">
        <f>IF(R2475="Permit", J2475, IF(G2475="","NA CO", IF(G2475="00:00:00","NA CO", IF(G2475&lt;E2475,"Early",IF(I2475*1440&gt;=parameter!$C$4,"Overtime","On Time CO")))))</f>
        <v>NA CO</v>
      </c>
      <c r="U2475" t="str">
        <f t="shared" si="232"/>
        <v>00:22:45</v>
      </c>
      <c r="V2475" t="str">
        <f t="shared" si="233"/>
        <v/>
      </c>
    </row>
    <row r="2476" spans="1:22" x14ac:dyDescent="0.3">
      <c r="A2476" t="s">
        <v>608</v>
      </c>
      <c r="B2476" t="s">
        <v>609</v>
      </c>
      <c r="C2476" t="str">
        <f>LEFT(raw!D2476,10)</f>
        <v>2021-12-23</v>
      </c>
      <c r="D2476" t="str">
        <f>LEFT(raw!E2476,8)</f>
        <v>08:30:00</v>
      </c>
      <c r="E2476" t="str">
        <f>LEFT(raw!F2476,8)</f>
        <v>17:30:00</v>
      </c>
      <c r="F2476" t="str">
        <f>LEFT(raw!G2476,8)</f>
        <v>08:52:27</v>
      </c>
      <c r="G2476" t="str">
        <f>LEFT(raw!H2476,8)</f>
        <v>00:00:00</v>
      </c>
      <c r="H2476" t="s">
        <v>19</v>
      </c>
      <c r="I2476" t="s">
        <v>8833</v>
      </c>
      <c r="J2476" t="s">
        <v>32</v>
      </c>
      <c r="K2476" t="s">
        <v>26</v>
      </c>
      <c r="L2476" t="str">
        <f>LEFT(raw!M2476,8)</f>
        <v>00:00:00</v>
      </c>
      <c r="M2476" t="s">
        <v>20</v>
      </c>
      <c r="N2476" t="s">
        <v>184</v>
      </c>
      <c r="O2476" t="s">
        <v>21</v>
      </c>
      <c r="P2476" s="2">
        <f t="shared" si="228"/>
        <v>44553</v>
      </c>
      <c r="Q2476" s="3">
        <f t="shared" si="229"/>
        <v>44561</v>
      </c>
      <c r="R2476" t="str">
        <f t="shared" si="230"/>
        <v>Attendance</v>
      </c>
      <c r="S2476" t="str">
        <f t="shared" si="231"/>
        <v>Late</v>
      </c>
      <c r="T2476" t="str">
        <f>IF(R2476="Permit", J2476, IF(G2476="","NA CO", IF(G2476="00:00:00","NA CO", IF(G2476&lt;E2476,"Early",IF(I2476*1440&gt;=parameter!$C$4,"Overtime","On Time CO")))))</f>
        <v>NA CO</v>
      </c>
      <c r="U2476" t="str">
        <f t="shared" si="232"/>
        <v>00:22:27</v>
      </c>
      <c r="V2476" t="str">
        <f t="shared" si="233"/>
        <v/>
      </c>
    </row>
    <row r="2477" spans="1:22" x14ac:dyDescent="0.3">
      <c r="A2477" t="s">
        <v>608</v>
      </c>
      <c r="B2477" t="s">
        <v>609</v>
      </c>
      <c r="C2477" t="str">
        <f>LEFT(raw!D2477,10)</f>
        <v>2021-12-24</v>
      </c>
      <c r="D2477" t="str">
        <f>LEFT(raw!E2477,8)</f>
        <v>08:30:00</v>
      </c>
      <c r="E2477" t="str">
        <f>LEFT(raw!F2477,8)</f>
        <v>17:30:00</v>
      </c>
      <c r="F2477" t="str">
        <f>LEFT(raw!G2477,8)</f>
        <v>08:59:16</v>
      </c>
      <c r="G2477" t="str">
        <f>LEFT(raw!H2477,8)</f>
        <v>00:00:00</v>
      </c>
      <c r="H2477" t="s">
        <v>19</v>
      </c>
      <c r="I2477" t="s">
        <v>1840</v>
      </c>
      <c r="J2477" t="s">
        <v>32</v>
      </c>
      <c r="K2477" t="s">
        <v>26</v>
      </c>
      <c r="L2477" t="str">
        <f>LEFT(raw!M2477,8)</f>
        <v>00:00:00</v>
      </c>
      <c r="M2477" t="s">
        <v>20</v>
      </c>
      <c r="N2477" t="s">
        <v>184</v>
      </c>
      <c r="O2477" t="s">
        <v>21</v>
      </c>
      <c r="P2477" s="2">
        <f t="shared" si="228"/>
        <v>44554</v>
      </c>
      <c r="Q2477" s="3">
        <f t="shared" si="229"/>
        <v>44561</v>
      </c>
      <c r="R2477" t="str">
        <f t="shared" si="230"/>
        <v>Attendance</v>
      </c>
      <c r="S2477" t="str">
        <f t="shared" si="231"/>
        <v>Late</v>
      </c>
      <c r="T2477" t="str">
        <f>IF(R2477="Permit", J2477, IF(G2477="","NA CO", IF(G2477="00:00:00","NA CO", IF(G2477&lt;E2477,"Early",IF(I2477*1440&gt;=parameter!$C$4,"Overtime","On Time CO")))))</f>
        <v>NA CO</v>
      </c>
      <c r="U2477" t="str">
        <f t="shared" si="232"/>
        <v>00:29:16</v>
      </c>
      <c r="V2477" t="str">
        <f t="shared" si="233"/>
        <v/>
      </c>
    </row>
    <row r="2478" spans="1:22" x14ac:dyDescent="0.3">
      <c r="A2478" t="s">
        <v>608</v>
      </c>
      <c r="B2478" t="s">
        <v>609</v>
      </c>
      <c r="C2478" t="str">
        <f>LEFT(raw!D2478,10)</f>
        <v>2021-12-30</v>
      </c>
      <c r="D2478" t="str">
        <f>LEFT(raw!E2478,8)</f>
        <v>08:30:00</v>
      </c>
      <c r="E2478" t="str">
        <f>LEFT(raw!F2478,8)</f>
        <v>17:30:00</v>
      </c>
      <c r="F2478" t="str">
        <f>LEFT(raw!G2478,8)</f>
        <v>08:51:57</v>
      </c>
      <c r="G2478" t="str">
        <f>LEFT(raw!H2478,8)</f>
        <v>00:00:00</v>
      </c>
      <c r="H2478" t="s">
        <v>19</v>
      </c>
      <c r="I2478" t="s">
        <v>8838</v>
      </c>
      <c r="J2478" t="s">
        <v>32</v>
      </c>
      <c r="K2478" t="s">
        <v>26</v>
      </c>
      <c r="L2478" t="str">
        <f>LEFT(raw!M2478,8)</f>
        <v>00:00:00</v>
      </c>
      <c r="M2478" t="s">
        <v>20</v>
      </c>
      <c r="N2478" t="s">
        <v>184</v>
      </c>
      <c r="O2478" t="s">
        <v>21</v>
      </c>
      <c r="P2478" s="2">
        <f t="shared" si="228"/>
        <v>44560</v>
      </c>
      <c r="Q2478" s="3">
        <f t="shared" si="229"/>
        <v>44561</v>
      </c>
      <c r="R2478" t="str">
        <f t="shared" si="230"/>
        <v>Attendance</v>
      </c>
      <c r="S2478" t="str">
        <f t="shared" si="231"/>
        <v>Late</v>
      </c>
      <c r="T2478" t="str">
        <f>IF(R2478="Permit", J2478, IF(G2478="","NA CO", IF(G2478="00:00:00","NA CO", IF(G2478&lt;E2478,"Early",IF(I2478*1440&gt;=parameter!$C$4,"Overtime","On Time CO")))))</f>
        <v>NA CO</v>
      </c>
      <c r="U2478" t="str">
        <f t="shared" si="232"/>
        <v>00:21:57</v>
      </c>
      <c r="V2478" t="str">
        <f t="shared" si="233"/>
        <v/>
      </c>
    </row>
    <row r="2479" spans="1:22" x14ac:dyDescent="0.3">
      <c r="A2479" t="s">
        <v>608</v>
      </c>
      <c r="B2479" t="s">
        <v>609</v>
      </c>
      <c r="C2479" t="str">
        <f>LEFT(raw!D2479,10)</f>
        <v>2021-12-31</v>
      </c>
      <c r="D2479" t="str">
        <f>LEFT(raw!E2479,8)</f>
        <v>08:30:00</v>
      </c>
      <c r="E2479" t="str">
        <f>LEFT(raw!F2479,8)</f>
        <v>17:30:00</v>
      </c>
      <c r="F2479" t="str">
        <f>LEFT(raw!G2479,8)</f>
        <v>08:31:53</v>
      </c>
      <c r="G2479" t="str">
        <f>LEFT(raw!H2479,8)</f>
        <v>19:39:01</v>
      </c>
      <c r="H2479" t="s">
        <v>19</v>
      </c>
      <c r="I2479" t="s">
        <v>8842</v>
      </c>
      <c r="J2479" t="s">
        <v>32</v>
      </c>
      <c r="K2479" t="s">
        <v>26</v>
      </c>
      <c r="L2479" t="str">
        <f>LEFT(raw!M2479,8)</f>
        <v>09:00:00</v>
      </c>
      <c r="M2479" t="s">
        <v>20</v>
      </c>
      <c r="N2479" t="s">
        <v>184</v>
      </c>
      <c r="O2479" t="s">
        <v>184</v>
      </c>
      <c r="P2479" s="2">
        <f t="shared" si="228"/>
        <v>44561</v>
      </c>
      <c r="Q2479" s="3">
        <f t="shared" si="229"/>
        <v>44561</v>
      </c>
      <c r="R2479" t="str">
        <f t="shared" si="230"/>
        <v>Attendance</v>
      </c>
      <c r="S2479" t="str">
        <f t="shared" si="231"/>
        <v>Late</v>
      </c>
      <c r="T2479" t="str">
        <f>IF(R2479="Permit", J2479, IF(G2479="","NA CO", IF(G2479="00:00:00","NA CO", IF(G2479&lt;E2479,"Early",IF(I2479*1440&gt;=parameter!$C$4,"Overtime","On Time CO")))))</f>
        <v>On Time CO</v>
      </c>
      <c r="U2479" t="str">
        <f t="shared" si="232"/>
        <v>00:01:53</v>
      </c>
      <c r="V2479" t="str">
        <f t="shared" si="233"/>
        <v/>
      </c>
    </row>
    <row r="2480" spans="1:22" x14ac:dyDescent="0.3">
      <c r="A2480" t="s">
        <v>613</v>
      </c>
      <c r="B2480" t="s">
        <v>614</v>
      </c>
      <c r="C2480" t="str">
        <f>LEFT(raw!D2480,10)</f>
        <v>2021-12-01</v>
      </c>
      <c r="D2480" t="str">
        <f>LEFT(raw!E2480,8)</f>
        <v>08:30:00</v>
      </c>
      <c r="E2480" t="str">
        <f>LEFT(raw!F2480,8)</f>
        <v>17:30:00</v>
      </c>
      <c r="F2480" t="str">
        <f>LEFT(raw!G2480,8)</f>
        <v>07:55:31</v>
      </c>
      <c r="G2480" t="str">
        <f>LEFT(raw!H2480,8)</f>
        <v>18:02:15</v>
      </c>
      <c r="H2480" t="s">
        <v>19</v>
      </c>
      <c r="I2480" t="s">
        <v>20</v>
      </c>
      <c r="J2480" t="s">
        <v>25</v>
      </c>
      <c r="K2480" t="s">
        <v>26</v>
      </c>
      <c r="L2480" t="str">
        <f>LEFT(raw!M2480,8)</f>
        <v>09:00:00</v>
      </c>
      <c r="M2480" t="s">
        <v>20</v>
      </c>
      <c r="N2480" t="s">
        <v>28</v>
      </c>
      <c r="O2480" t="s">
        <v>28</v>
      </c>
      <c r="P2480" s="2">
        <f t="shared" si="228"/>
        <v>44531</v>
      </c>
      <c r="Q2480" s="3">
        <f t="shared" si="229"/>
        <v>44561</v>
      </c>
      <c r="R2480" t="str">
        <f t="shared" si="230"/>
        <v>Attendance</v>
      </c>
      <c r="S2480" t="str">
        <f t="shared" si="231"/>
        <v>On Time</v>
      </c>
      <c r="T2480" t="str">
        <f>IF(R2480="Permit", J2480, IF(G2480="","NA CO", IF(G2480="00:00:00","NA CO", IF(G2480&lt;E2480,"Early",IF(I2480*1440&gt;=parameter!$C$4,"Overtime","On Time CO")))))</f>
        <v>On Time CO</v>
      </c>
      <c r="U2480" t="str">
        <f t="shared" si="232"/>
        <v/>
      </c>
      <c r="V2480" t="str">
        <f t="shared" si="233"/>
        <v/>
      </c>
    </row>
    <row r="2481" spans="1:22" x14ac:dyDescent="0.3">
      <c r="A2481" t="s">
        <v>613</v>
      </c>
      <c r="B2481" t="s">
        <v>614</v>
      </c>
      <c r="C2481" t="str">
        <f>LEFT(raw!D2481,10)</f>
        <v>2021-12-02</v>
      </c>
      <c r="D2481" t="str">
        <f>LEFT(raw!E2481,8)</f>
        <v>00:00:00</v>
      </c>
      <c r="E2481" t="str">
        <f>LEFT(raw!F2481,8)</f>
        <v>00:00:00</v>
      </c>
      <c r="F2481" t="str">
        <f>LEFT(raw!G2481,8)</f>
        <v>06:39:07</v>
      </c>
      <c r="G2481" t="str">
        <f>LEFT(raw!H2481,8)</f>
        <v>17:31:42</v>
      </c>
      <c r="H2481" t="s">
        <v>19</v>
      </c>
      <c r="I2481" t="s">
        <v>20</v>
      </c>
      <c r="J2481" t="s">
        <v>21</v>
      </c>
      <c r="K2481" t="s">
        <v>22</v>
      </c>
      <c r="L2481" t="str">
        <f>LEFT(raw!M2481,8)</f>
        <v>10:52:34</v>
      </c>
      <c r="M2481" t="s">
        <v>20</v>
      </c>
      <c r="N2481" t="s">
        <v>615</v>
      </c>
      <c r="O2481" t="s">
        <v>8848</v>
      </c>
      <c r="P2481" s="2">
        <f t="shared" si="228"/>
        <v>44532</v>
      </c>
      <c r="Q2481" s="3">
        <f t="shared" si="229"/>
        <v>44561</v>
      </c>
      <c r="R2481" t="str">
        <f t="shared" si="230"/>
        <v>Daily Journey</v>
      </c>
      <c r="S2481" t="str">
        <f t="shared" si="231"/>
        <v>On Time</v>
      </c>
      <c r="T2481" t="str">
        <f>IF(R2481="Permit", J2481, IF(G2481="","NA CO", IF(G2481="00:00:00","NA CO", IF(G2481&lt;E2481,"Early",IF(I2481*1440&gt;=parameter!$C$4,"Overtime","On Time CO")))))</f>
        <v>On Time CO</v>
      </c>
      <c r="U2481" t="str">
        <f t="shared" si="232"/>
        <v/>
      </c>
      <c r="V2481" t="str">
        <f t="shared" si="233"/>
        <v/>
      </c>
    </row>
    <row r="2482" spans="1:22" x14ac:dyDescent="0.3">
      <c r="A2482" t="s">
        <v>613</v>
      </c>
      <c r="B2482" t="s">
        <v>614</v>
      </c>
      <c r="C2482" t="str">
        <f>LEFT(raw!D2482,10)</f>
        <v>2021-12-03</v>
      </c>
      <c r="D2482" t="str">
        <f>LEFT(raw!E2482,8)</f>
        <v>08:30:00</v>
      </c>
      <c r="E2482" t="str">
        <f>LEFT(raw!F2482,8)</f>
        <v>17:30:00</v>
      </c>
      <c r="F2482" t="str">
        <f>LEFT(raw!G2482,8)</f>
        <v>07:57:50</v>
      </c>
      <c r="G2482" t="str">
        <f>LEFT(raw!H2482,8)</f>
        <v>17:37:45</v>
      </c>
      <c r="H2482" t="s">
        <v>19</v>
      </c>
      <c r="I2482" t="s">
        <v>20</v>
      </c>
      <c r="J2482" t="s">
        <v>25</v>
      </c>
      <c r="K2482" t="s">
        <v>26</v>
      </c>
      <c r="L2482" t="str">
        <f>LEFT(raw!M2482,8)</f>
        <v>09:00:00</v>
      </c>
      <c r="M2482" t="s">
        <v>20</v>
      </c>
      <c r="N2482" t="s">
        <v>28</v>
      </c>
      <c r="O2482" t="s">
        <v>28</v>
      </c>
      <c r="P2482" s="2">
        <f t="shared" si="228"/>
        <v>44533</v>
      </c>
      <c r="Q2482" s="3">
        <f t="shared" si="229"/>
        <v>44561</v>
      </c>
      <c r="R2482" t="str">
        <f t="shared" si="230"/>
        <v>Attendance</v>
      </c>
      <c r="S2482" t="str">
        <f t="shared" si="231"/>
        <v>On Time</v>
      </c>
      <c r="T2482" t="str">
        <f>IF(R2482="Permit", J2482, IF(G2482="","NA CO", IF(G2482="00:00:00","NA CO", IF(G2482&lt;E2482,"Early",IF(I2482*1440&gt;=parameter!$C$4,"Overtime","On Time CO")))))</f>
        <v>On Time CO</v>
      </c>
      <c r="U2482" t="str">
        <f t="shared" si="232"/>
        <v/>
      </c>
      <c r="V2482" t="str">
        <f t="shared" si="233"/>
        <v/>
      </c>
    </row>
    <row r="2483" spans="1:22" x14ac:dyDescent="0.3">
      <c r="A2483" t="s">
        <v>613</v>
      </c>
      <c r="B2483" t="s">
        <v>614</v>
      </c>
      <c r="C2483" t="str">
        <f>LEFT(raw!D2483,10)</f>
        <v>2021-12-06</v>
      </c>
      <c r="D2483" t="str">
        <f>LEFT(raw!E2483,8)</f>
        <v>00:00:00</v>
      </c>
      <c r="E2483" t="str">
        <f>LEFT(raw!F2483,8)</f>
        <v>00:00:00</v>
      </c>
      <c r="F2483" t="str">
        <f>LEFT(raw!G2483,8)</f>
        <v>07:14:22</v>
      </c>
      <c r="G2483" t="str">
        <f>LEFT(raw!H2483,8)</f>
        <v>17:32:48</v>
      </c>
      <c r="H2483" t="s">
        <v>19</v>
      </c>
      <c r="I2483" t="s">
        <v>20</v>
      </c>
      <c r="J2483" t="s">
        <v>21</v>
      </c>
      <c r="K2483" t="s">
        <v>22</v>
      </c>
      <c r="L2483" t="str">
        <f>LEFT(raw!M2483,8)</f>
        <v>10:18:26</v>
      </c>
      <c r="M2483" t="s">
        <v>20</v>
      </c>
      <c r="N2483" t="s">
        <v>8854</v>
      </c>
      <c r="O2483" t="s">
        <v>615</v>
      </c>
      <c r="P2483" s="2">
        <f t="shared" si="228"/>
        <v>44536</v>
      </c>
      <c r="Q2483" s="3">
        <f t="shared" si="229"/>
        <v>44561</v>
      </c>
      <c r="R2483" t="str">
        <f t="shared" si="230"/>
        <v>Daily Journey</v>
      </c>
      <c r="S2483" t="str">
        <f t="shared" si="231"/>
        <v>On Time</v>
      </c>
      <c r="T2483" t="str">
        <f>IF(R2483="Permit", J2483, IF(G2483="","NA CO", IF(G2483="00:00:00","NA CO", IF(G2483&lt;E2483,"Early",IF(I2483*1440&gt;=parameter!$C$4,"Overtime","On Time CO")))))</f>
        <v>On Time CO</v>
      </c>
      <c r="U2483" t="str">
        <f t="shared" si="232"/>
        <v/>
      </c>
      <c r="V2483" t="str">
        <f t="shared" si="233"/>
        <v/>
      </c>
    </row>
    <row r="2484" spans="1:22" x14ac:dyDescent="0.3">
      <c r="A2484" t="s">
        <v>613</v>
      </c>
      <c r="B2484" t="s">
        <v>614</v>
      </c>
      <c r="C2484" t="str">
        <f>LEFT(raw!D2484,10)</f>
        <v>2021-12-07</v>
      </c>
      <c r="D2484" t="str">
        <f>LEFT(raw!E2484,8)</f>
        <v>08:30:00</v>
      </c>
      <c r="E2484" t="str">
        <f>LEFT(raw!F2484,8)</f>
        <v>17:30:00</v>
      </c>
      <c r="F2484" t="str">
        <f>LEFT(raw!G2484,8)</f>
        <v>08:01:31</v>
      </c>
      <c r="G2484" t="str">
        <f>LEFT(raw!H2484,8)</f>
        <v>19:11:34</v>
      </c>
      <c r="H2484" t="s">
        <v>19</v>
      </c>
      <c r="I2484" t="s">
        <v>20</v>
      </c>
      <c r="J2484" t="s">
        <v>25</v>
      </c>
      <c r="K2484" t="s">
        <v>26</v>
      </c>
      <c r="L2484" t="str">
        <f>LEFT(raw!M2484,8)</f>
        <v>09:00:00</v>
      </c>
      <c r="M2484" t="s">
        <v>20</v>
      </c>
      <c r="N2484" t="s">
        <v>28</v>
      </c>
      <c r="O2484" t="s">
        <v>28</v>
      </c>
      <c r="P2484" s="2">
        <f t="shared" si="228"/>
        <v>44537</v>
      </c>
      <c r="Q2484" s="3">
        <f t="shared" si="229"/>
        <v>44561</v>
      </c>
      <c r="R2484" t="str">
        <f t="shared" si="230"/>
        <v>Attendance</v>
      </c>
      <c r="S2484" t="str">
        <f t="shared" si="231"/>
        <v>On Time</v>
      </c>
      <c r="T2484" t="str">
        <f>IF(R2484="Permit", J2484, IF(G2484="","NA CO", IF(G2484="00:00:00","NA CO", IF(G2484&lt;E2484,"Early",IF(I2484*1440&gt;=parameter!$C$4,"Overtime","On Time CO")))))</f>
        <v>On Time CO</v>
      </c>
      <c r="U2484" t="str">
        <f t="shared" si="232"/>
        <v/>
      </c>
      <c r="V2484" t="str">
        <f t="shared" si="233"/>
        <v/>
      </c>
    </row>
    <row r="2485" spans="1:22" x14ac:dyDescent="0.3">
      <c r="A2485" t="s">
        <v>613</v>
      </c>
      <c r="B2485" t="s">
        <v>614</v>
      </c>
      <c r="C2485" t="str">
        <f>LEFT(raw!D2485,10)</f>
        <v>2021-12-08</v>
      </c>
      <c r="D2485" t="str">
        <f>LEFT(raw!E2485,8)</f>
        <v>00:00:00</v>
      </c>
      <c r="E2485" t="str">
        <f>LEFT(raw!F2485,8)</f>
        <v>00:00:00</v>
      </c>
      <c r="F2485" t="str">
        <f>LEFT(raw!G2485,8)</f>
        <v>06:06:34</v>
      </c>
      <c r="G2485" t="str">
        <f>LEFT(raw!H2485,8)</f>
        <v>19:26:53</v>
      </c>
      <c r="H2485" t="s">
        <v>19</v>
      </c>
      <c r="I2485" t="s">
        <v>20</v>
      </c>
      <c r="J2485" t="s">
        <v>21</v>
      </c>
      <c r="K2485" t="s">
        <v>22</v>
      </c>
      <c r="L2485" t="str">
        <f>LEFT(raw!M2485,8)</f>
        <v>13:20:18</v>
      </c>
      <c r="M2485" t="s">
        <v>20</v>
      </c>
      <c r="N2485" t="s">
        <v>615</v>
      </c>
      <c r="O2485" t="s">
        <v>615</v>
      </c>
      <c r="P2485" s="2">
        <f t="shared" si="228"/>
        <v>44538</v>
      </c>
      <c r="Q2485" s="3">
        <f t="shared" si="229"/>
        <v>44561</v>
      </c>
      <c r="R2485" t="str">
        <f t="shared" si="230"/>
        <v>Daily Journey</v>
      </c>
      <c r="S2485" t="str">
        <f t="shared" si="231"/>
        <v>On Time</v>
      </c>
      <c r="T2485" t="str">
        <f>IF(R2485="Permit", J2485, IF(G2485="","NA CO", IF(G2485="00:00:00","NA CO", IF(G2485&lt;E2485,"Early",IF(I2485*1440&gt;=parameter!$C$4,"Overtime","On Time CO")))))</f>
        <v>On Time CO</v>
      </c>
      <c r="U2485" t="str">
        <f t="shared" si="232"/>
        <v/>
      </c>
      <c r="V2485" t="str">
        <f t="shared" si="233"/>
        <v/>
      </c>
    </row>
    <row r="2486" spans="1:22" x14ac:dyDescent="0.3">
      <c r="A2486" t="s">
        <v>613</v>
      </c>
      <c r="B2486" t="s">
        <v>614</v>
      </c>
      <c r="C2486" t="str">
        <f>LEFT(raw!D2486,10)</f>
        <v>2021-12-09</v>
      </c>
      <c r="D2486" t="str">
        <f>LEFT(raw!E2486,8)</f>
        <v>08:30:00</v>
      </c>
      <c r="E2486" t="str">
        <f>LEFT(raw!F2486,8)</f>
        <v>17:30:00</v>
      </c>
      <c r="F2486" t="str">
        <f>LEFT(raw!G2486,8)</f>
        <v>08:00:33</v>
      </c>
      <c r="G2486" t="str">
        <f>LEFT(raw!H2486,8)</f>
        <v>17:59:18</v>
      </c>
      <c r="H2486" t="s">
        <v>19</v>
      </c>
      <c r="I2486" t="s">
        <v>20</v>
      </c>
      <c r="J2486" t="s">
        <v>25</v>
      </c>
      <c r="K2486" t="s">
        <v>26</v>
      </c>
      <c r="L2486" t="str">
        <f>LEFT(raw!M2486,8)</f>
        <v>09:00:00</v>
      </c>
      <c r="M2486" t="s">
        <v>20</v>
      </c>
      <c r="N2486" t="s">
        <v>28</v>
      </c>
      <c r="O2486" t="s">
        <v>28</v>
      </c>
      <c r="P2486" s="2">
        <f t="shared" si="228"/>
        <v>44539</v>
      </c>
      <c r="Q2486" s="3">
        <f t="shared" si="229"/>
        <v>44561</v>
      </c>
      <c r="R2486" t="str">
        <f t="shared" si="230"/>
        <v>Attendance</v>
      </c>
      <c r="S2486" t="str">
        <f t="shared" si="231"/>
        <v>On Time</v>
      </c>
      <c r="T2486" t="str">
        <f>IF(R2486="Permit", J2486, IF(G2486="","NA CO", IF(G2486="00:00:00","NA CO", IF(G2486&lt;E2486,"Early",IF(I2486*1440&gt;=parameter!$C$4,"Overtime","On Time CO")))))</f>
        <v>On Time CO</v>
      </c>
      <c r="U2486" t="str">
        <f t="shared" si="232"/>
        <v/>
      </c>
      <c r="V2486" t="str">
        <f t="shared" si="233"/>
        <v/>
      </c>
    </row>
    <row r="2487" spans="1:22" x14ac:dyDescent="0.3">
      <c r="A2487" t="s">
        <v>613</v>
      </c>
      <c r="B2487" t="s">
        <v>614</v>
      </c>
      <c r="C2487" t="str">
        <f>LEFT(raw!D2487,10)</f>
        <v>2021-12-10</v>
      </c>
      <c r="D2487" t="str">
        <f>LEFT(raw!E2487,8)</f>
        <v>00:00:00</v>
      </c>
      <c r="E2487" t="str">
        <f>LEFT(raw!F2487,8)</f>
        <v>00:00:00</v>
      </c>
      <c r="F2487" t="str">
        <f>LEFT(raw!G2487,8)</f>
        <v>06:38:08</v>
      </c>
      <c r="G2487" t="str">
        <f>LEFT(raw!H2487,8)</f>
        <v>17:54:52</v>
      </c>
      <c r="H2487" t="s">
        <v>19</v>
      </c>
      <c r="I2487" t="s">
        <v>20</v>
      </c>
      <c r="J2487" t="s">
        <v>21</v>
      </c>
      <c r="K2487" t="s">
        <v>22</v>
      </c>
      <c r="L2487" t="str">
        <f>LEFT(raw!M2487,8)</f>
        <v>11:16:43</v>
      </c>
      <c r="M2487" t="s">
        <v>20</v>
      </c>
      <c r="N2487" t="s">
        <v>615</v>
      </c>
      <c r="O2487" t="s">
        <v>8868</v>
      </c>
      <c r="P2487" s="2">
        <f t="shared" si="228"/>
        <v>44540</v>
      </c>
      <c r="Q2487" s="3">
        <f t="shared" si="229"/>
        <v>44561</v>
      </c>
      <c r="R2487" t="str">
        <f t="shared" si="230"/>
        <v>Daily Journey</v>
      </c>
      <c r="S2487" t="str">
        <f t="shared" si="231"/>
        <v>On Time</v>
      </c>
      <c r="T2487" t="str">
        <f>IF(R2487="Permit", J2487, IF(G2487="","NA CO", IF(G2487="00:00:00","NA CO", IF(G2487&lt;E2487,"Early",IF(I2487*1440&gt;=parameter!$C$4,"Overtime","On Time CO")))))</f>
        <v>On Time CO</v>
      </c>
      <c r="U2487" t="str">
        <f t="shared" si="232"/>
        <v/>
      </c>
      <c r="V2487" t="str">
        <f t="shared" si="233"/>
        <v/>
      </c>
    </row>
    <row r="2488" spans="1:22" x14ac:dyDescent="0.3">
      <c r="A2488" t="s">
        <v>613</v>
      </c>
      <c r="B2488" t="s">
        <v>614</v>
      </c>
      <c r="C2488" t="str">
        <f>LEFT(raw!D2488,10)</f>
        <v>2021-12-15</v>
      </c>
      <c r="D2488" t="str">
        <f>LEFT(raw!E2488,8)</f>
        <v>08:30:00</v>
      </c>
      <c r="E2488" t="str">
        <f>LEFT(raw!F2488,8)</f>
        <v>17:30:00</v>
      </c>
      <c r="F2488" t="str">
        <f>LEFT(raw!G2488,8)</f>
        <v>07:57:16</v>
      </c>
      <c r="G2488" t="str">
        <f>LEFT(raw!H2488,8)</f>
        <v>18:11:24</v>
      </c>
      <c r="H2488" t="s">
        <v>19</v>
      </c>
      <c r="I2488" t="s">
        <v>20</v>
      </c>
      <c r="J2488" t="s">
        <v>25</v>
      </c>
      <c r="K2488" t="s">
        <v>26</v>
      </c>
      <c r="L2488" t="str">
        <f>LEFT(raw!M2488,8)</f>
        <v>09:00:00</v>
      </c>
      <c r="M2488" t="s">
        <v>20</v>
      </c>
      <c r="N2488" t="s">
        <v>28</v>
      </c>
      <c r="O2488" t="s">
        <v>28</v>
      </c>
      <c r="P2488" s="2">
        <f t="shared" si="228"/>
        <v>44545</v>
      </c>
      <c r="Q2488" s="3">
        <f t="shared" si="229"/>
        <v>44561</v>
      </c>
      <c r="R2488" t="str">
        <f t="shared" si="230"/>
        <v>Attendance</v>
      </c>
      <c r="S2488" t="str">
        <f t="shared" si="231"/>
        <v>On Time</v>
      </c>
      <c r="T2488" t="str">
        <f>IF(R2488="Permit", J2488, IF(G2488="","NA CO", IF(G2488="00:00:00","NA CO", IF(G2488&lt;E2488,"Early",IF(I2488*1440&gt;=parameter!$C$4,"Overtime","On Time CO")))))</f>
        <v>On Time CO</v>
      </c>
      <c r="U2488" t="str">
        <f t="shared" si="232"/>
        <v/>
      </c>
      <c r="V2488" t="str">
        <f t="shared" si="233"/>
        <v/>
      </c>
    </row>
    <row r="2489" spans="1:22" x14ac:dyDescent="0.3">
      <c r="A2489" t="s">
        <v>613</v>
      </c>
      <c r="B2489" t="s">
        <v>614</v>
      </c>
      <c r="C2489" t="str">
        <f>LEFT(raw!D2489,10)</f>
        <v>2021-12-16</v>
      </c>
      <c r="D2489" t="str">
        <f>LEFT(raw!E2489,8)</f>
        <v>00:00:00</v>
      </c>
      <c r="E2489" t="str">
        <f>LEFT(raw!F2489,8)</f>
        <v>00:00:00</v>
      </c>
      <c r="F2489" t="str">
        <f>LEFT(raw!G2489,8)</f>
        <v>06:30:53</v>
      </c>
      <c r="G2489" t="str">
        <f>LEFT(raw!H2489,8)</f>
        <v/>
      </c>
      <c r="H2489" t="s">
        <v>19</v>
      </c>
      <c r="I2489" t="s">
        <v>20</v>
      </c>
      <c r="J2489" t="s">
        <v>21</v>
      </c>
      <c r="K2489" t="s">
        <v>22</v>
      </c>
      <c r="L2489" t="str">
        <f>LEFT(raw!M2489,8)</f>
        <v>00:00:00</v>
      </c>
      <c r="M2489" t="s">
        <v>20</v>
      </c>
      <c r="N2489" t="s">
        <v>615</v>
      </c>
      <c r="P2489" s="2">
        <f t="shared" si="228"/>
        <v>44546</v>
      </c>
      <c r="Q2489" s="3">
        <f t="shared" si="229"/>
        <v>44561</v>
      </c>
      <c r="R2489" t="str">
        <f t="shared" si="230"/>
        <v>Daily Journey</v>
      </c>
      <c r="S2489" t="str">
        <f t="shared" si="231"/>
        <v>On Time</v>
      </c>
      <c r="T2489" t="str">
        <f>IF(R2489="Permit", J2489, IF(G2489="","NA CO", IF(G2489="00:00:00","NA CO", IF(G2489&lt;E2489,"Early",IF(I2489*1440&gt;=parameter!$C$4,"Overtime","On Time CO")))))</f>
        <v>NA CO</v>
      </c>
      <c r="U2489" t="str">
        <f t="shared" si="232"/>
        <v/>
      </c>
      <c r="V2489" t="str">
        <f t="shared" si="233"/>
        <v/>
      </c>
    </row>
    <row r="2490" spans="1:22" x14ac:dyDescent="0.3">
      <c r="A2490" t="s">
        <v>613</v>
      </c>
      <c r="B2490" t="s">
        <v>614</v>
      </c>
      <c r="C2490" t="str">
        <f>LEFT(raw!D2490,10)</f>
        <v>2021-12-20</v>
      </c>
      <c r="D2490" t="str">
        <f>LEFT(raw!E2490,8)</f>
        <v>00:00:00</v>
      </c>
      <c r="E2490" t="str">
        <f>LEFT(raw!F2490,8)</f>
        <v>00:00:00</v>
      </c>
      <c r="F2490" t="str">
        <f>LEFT(raw!G2490,8)</f>
        <v>06:05:35</v>
      </c>
      <c r="G2490" t="str">
        <f>LEFT(raw!H2490,8)</f>
        <v>17:54:12</v>
      </c>
      <c r="H2490" t="s">
        <v>19</v>
      </c>
      <c r="I2490" t="s">
        <v>20</v>
      </c>
      <c r="J2490" t="s">
        <v>21</v>
      </c>
      <c r="K2490" t="s">
        <v>22</v>
      </c>
      <c r="L2490" t="str">
        <f>LEFT(raw!M2490,8)</f>
        <v>11:48:36</v>
      </c>
      <c r="M2490" t="s">
        <v>20</v>
      </c>
      <c r="N2490" t="s">
        <v>615</v>
      </c>
      <c r="O2490" t="s">
        <v>8877</v>
      </c>
      <c r="P2490" s="2">
        <f t="shared" si="228"/>
        <v>44550</v>
      </c>
      <c r="Q2490" s="3">
        <f t="shared" si="229"/>
        <v>44561</v>
      </c>
      <c r="R2490" t="str">
        <f t="shared" si="230"/>
        <v>Daily Journey</v>
      </c>
      <c r="S2490" t="str">
        <f t="shared" si="231"/>
        <v>On Time</v>
      </c>
      <c r="T2490" t="str">
        <f>IF(R2490="Permit", J2490, IF(G2490="","NA CO", IF(G2490="00:00:00","NA CO", IF(G2490&lt;E2490,"Early",IF(I2490*1440&gt;=parameter!$C$4,"Overtime","On Time CO")))))</f>
        <v>On Time CO</v>
      </c>
      <c r="U2490" t="str">
        <f t="shared" si="232"/>
        <v/>
      </c>
      <c r="V2490" t="str">
        <f t="shared" si="233"/>
        <v/>
      </c>
    </row>
    <row r="2491" spans="1:22" x14ac:dyDescent="0.3">
      <c r="A2491" t="s">
        <v>613</v>
      </c>
      <c r="B2491" t="s">
        <v>614</v>
      </c>
      <c r="C2491" t="str">
        <f>LEFT(raw!D2491,10)</f>
        <v>2021-12-21</v>
      </c>
      <c r="D2491" t="str">
        <f>LEFT(raw!E2491,8)</f>
        <v>08:30:00</v>
      </c>
      <c r="E2491" t="str">
        <f>LEFT(raw!F2491,8)</f>
        <v>17:30:00</v>
      </c>
      <c r="F2491" t="str">
        <f>LEFT(raw!G2491,8)</f>
        <v>07:52:54</v>
      </c>
      <c r="G2491" t="str">
        <f>LEFT(raw!H2491,8)</f>
        <v>18:06:44</v>
      </c>
      <c r="H2491" t="s">
        <v>19</v>
      </c>
      <c r="I2491" t="s">
        <v>20</v>
      </c>
      <c r="J2491" t="s">
        <v>25</v>
      </c>
      <c r="K2491" t="s">
        <v>26</v>
      </c>
      <c r="L2491" t="str">
        <f>LEFT(raw!M2491,8)</f>
        <v>09:00:00</v>
      </c>
      <c r="M2491" t="s">
        <v>20</v>
      </c>
      <c r="N2491" t="s">
        <v>28</v>
      </c>
      <c r="O2491" t="s">
        <v>28</v>
      </c>
      <c r="P2491" s="2">
        <f t="shared" si="228"/>
        <v>44551</v>
      </c>
      <c r="Q2491" s="3">
        <f t="shared" si="229"/>
        <v>44561</v>
      </c>
      <c r="R2491" t="str">
        <f t="shared" si="230"/>
        <v>Attendance</v>
      </c>
      <c r="S2491" t="str">
        <f t="shared" si="231"/>
        <v>On Time</v>
      </c>
      <c r="T2491" t="str">
        <f>IF(R2491="Permit", J2491, IF(G2491="","NA CO", IF(G2491="00:00:00","NA CO", IF(G2491&lt;E2491,"Early",IF(I2491*1440&gt;=parameter!$C$4,"Overtime","On Time CO")))))</f>
        <v>On Time CO</v>
      </c>
      <c r="U2491" t="str">
        <f t="shared" si="232"/>
        <v/>
      </c>
      <c r="V2491" t="str">
        <f t="shared" si="233"/>
        <v/>
      </c>
    </row>
    <row r="2492" spans="1:22" x14ac:dyDescent="0.3">
      <c r="A2492" t="s">
        <v>613</v>
      </c>
      <c r="B2492" t="s">
        <v>614</v>
      </c>
      <c r="C2492" t="str">
        <f>LEFT(raw!D2492,10)</f>
        <v>2021-12-22</v>
      </c>
      <c r="D2492" t="str">
        <f>LEFT(raw!E2492,8)</f>
        <v>00:00:00</v>
      </c>
      <c r="E2492" t="str">
        <f>LEFT(raw!F2492,8)</f>
        <v>00:00:00</v>
      </c>
      <c r="F2492" t="str">
        <f>LEFT(raw!G2492,8)</f>
        <v>06:15:39</v>
      </c>
      <c r="G2492" t="str">
        <f>LEFT(raw!H2492,8)</f>
        <v>17:54:11</v>
      </c>
      <c r="H2492" t="s">
        <v>19</v>
      </c>
      <c r="I2492" t="s">
        <v>20</v>
      </c>
      <c r="J2492" t="s">
        <v>21</v>
      </c>
      <c r="K2492" t="s">
        <v>22</v>
      </c>
      <c r="L2492" t="str">
        <f>LEFT(raw!M2492,8)</f>
        <v>11:38:31</v>
      </c>
      <c r="M2492" t="s">
        <v>20</v>
      </c>
      <c r="N2492" t="s">
        <v>615</v>
      </c>
      <c r="O2492" t="s">
        <v>8877</v>
      </c>
      <c r="P2492" s="2">
        <f t="shared" si="228"/>
        <v>44552</v>
      </c>
      <c r="Q2492" s="3">
        <f t="shared" si="229"/>
        <v>44561</v>
      </c>
      <c r="R2492" t="str">
        <f t="shared" si="230"/>
        <v>Daily Journey</v>
      </c>
      <c r="S2492" t="str">
        <f t="shared" si="231"/>
        <v>On Time</v>
      </c>
      <c r="T2492" t="str">
        <f>IF(R2492="Permit", J2492, IF(G2492="","NA CO", IF(G2492="00:00:00","NA CO", IF(G2492&lt;E2492,"Early",IF(I2492*1440&gt;=parameter!$C$4,"Overtime","On Time CO")))))</f>
        <v>On Time CO</v>
      </c>
      <c r="U2492" t="str">
        <f t="shared" si="232"/>
        <v/>
      </c>
      <c r="V2492" t="str">
        <f t="shared" si="233"/>
        <v/>
      </c>
    </row>
    <row r="2493" spans="1:22" x14ac:dyDescent="0.3">
      <c r="A2493" t="s">
        <v>613</v>
      </c>
      <c r="B2493" t="s">
        <v>614</v>
      </c>
      <c r="C2493" t="str">
        <f>LEFT(raw!D2493,10)</f>
        <v>2021-12-23</v>
      </c>
      <c r="D2493" t="str">
        <f>LEFT(raw!E2493,8)</f>
        <v>08:30:00</v>
      </c>
      <c r="E2493" t="str">
        <f>LEFT(raw!F2493,8)</f>
        <v>17:30:00</v>
      </c>
      <c r="F2493" t="str">
        <f>LEFT(raw!G2493,8)</f>
        <v>08:08:26</v>
      </c>
      <c r="G2493" t="str">
        <f>LEFT(raw!H2493,8)</f>
        <v>18:48:20</v>
      </c>
      <c r="H2493" t="s">
        <v>19</v>
      </c>
      <c r="I2493" t="s">
        <v>20</v>
      </c>
      <c r="J2493" t="s">
        <v>25</v>
      </c>
      <c r="K2493" t="s">
        <v>26</v>
      </c>
      <c r="L2493" t="str">
        <f>LEFT(raw!M2493,8)</f>
        <v>09:00:00</v>
      </c>
      <c r="M2493" t="s">
        <v>20</v>
      </c>
      <c r="N2493" t="s">
        <v>28</v>
      </c>
      <c r="O2493" t="s">
        <v>28</v>
      </c>
      <c r="P2493" s="2">
        <f t="shared" si="228"/>
        <v>44553</v>
      </c>
      <c r="Q2493" s="3">
        <f t="shared" si="229"/>
        <v>44561</v>
      </c>
      <c r="R2493" t="str">
        <f t="shared" si="230"/>
        <v>Attendance</v>
      </c>
      <c r="S2493" t="str">
        <f t="shared" si="231"/>
        <v>On Time</v>
      </c>
      <c r="T2493" t="str">
        <f>IF(R2493="Permit", J2493, IF(G2493="","NA CO", IF(G2493="00:00:00","NA CO", IF(G2493&lt;E2493,"Early",IF(I2493*1440&gt;=parameter!$C$4,"Overtime","On Time CO")))))</f>
        <v>On Time CO</v>
      </c>
      <c r="U2493" t="str">
        <f t="shared" si="232"/>
        <v/>
      </c>
      <c r="V2493" t="str">
        <f t="shared" si="233"/>
        <v/>
      </c>
    </row>
    <row r="2494" spans="1:22" x14ac:dyDescent="0.3">
      <c r="A2494" t="s">
        <v>613</v>
      </c>
      <c r="B2494" t="s">
        <v>614</v>
      </c>
      <c r="C2494" t="str">
        <f>LEFT(raw!D2494,10)</f>
        <v>2021-12-24</v>
      </c>
      <c r="D2494" t="str">
        <f>LEFT(raw!E2494,8)</f>
        <v>00:00:00</v>
      </c>
      <c r="E2494" t="str">
        <f>LEFT(raw!F2494,8)</f>
        <v>00:00:00</v>
      </c>
      <c r="F2494" t="str">
        <f>LEFT(raw!G2494,8)</f>
        <v>06:31:08</v>
      </c>
      <c r="G2494" t="str">
        <f>LEFT(raw!H2494,8)</f>
        <v>17:53:59</v>
      </c>
      <c r="H2494" t="s">
        <v>19</v>
      </c>
      <c r="I2494" t="s">
        <v>20</v>
      </c>
      <c r="J2494" t="s">
        <v>21</v>
      </c>
      <c r="K2494" t="s">
        <v>22</v>
      </c>
      <c r="L2494" t="str">
        <f>LEFT(raw!M2494,8)</f>
        <v>11:22:51</v>
      </c>
      <c r="M2494" t="s">
        <v>20</v>
      </c>
      <c r="N2494" t="s">
        <v>615</v>
      </c>
      <c r="O2494" t="s">
        <v>8868</v>
      </c>
      <c r="P2494" s="2">
        <f t="shared" si="228"/>
        <v>44554</v>
      </c>
      <c r="Q2494" s="3">
        <f t="shared" si="229"/>
        <v>44561</v>
      </c>
      <c r="R2494" t="str">
        <f t="shared" si="230"/>
        <v>Daily Journey</v>
      </c>
      <c r="S2494" t="str">
        <f t="shared" si="231"/>
        <v>On Time</v>
      </c>
      <c r="T2494" t="str">
        <f>IF(R2494="Permit", J2494, IF(G2494="","NA CO", IF(G2494="00:00:00","NA CO", IF(G2494&lt;E2494,"Early",IF(I2494*1440&gt;=parameter!$C$4,"Overtime","On Time CO")))))</f>
        <v>On Time CO</v>
      </c>
      <c r="U2494" t="str">
        <f t="shared" si="232"/>
        <v/>
      </c>
      <c r="V2494" t="str">
        <f t="shared" si="233"/>
        <v/>
      </c>
    </row>
    <row r="2495" spans="1:22" x14ac:dyDescent="0.3">
      <c r="A2495" t="s">
        <v>613</v>
      </c>
      <c r="B2495" t="s">
        <v>614</v>
      </c>
      <c r="C2495" t="str">
        <f>LEFT(raw!D2495,10)</f>
        <v>2021-12-27</v>
      </c>
      <c r="D2495" t="str">
        <f>LEFT(raw!E2495,8)</f>
        <v>08:30:00</v>
      </c>
      <c r="E2495" t="str">
        <f>LEFT(raw!F2495,8)</f>
        <v>17:30:00</v>
      </c>
      <c r="F2495" t="str">
        <f>LEFT(raw!G2495,8)</f>
        <v>07:50:21</v>
      </c>
      <c r="G2495" t="str">
        <f>LEFT(raw!H2495,8)</f>
        <v>17:47:09</v>
      </c>
      <c r="H2495" t="s">
        <v>19</v>
      </c>
      <c r="I2495" t="s">
        <v>20</v>
      </c>
      <c r="J2495" t="s">
        <v>25</v>
      </c>
      <c r="K2495" t="s">
        <v>26</v>
      </c>
      <c r="L2495" t="str">
        <f>LEFT(raw!M2495,8)</f>
        <v>09:00:00</v>
      </c>
      <c r="M2495" t="s">
        <v>20</v>
      </c>
      <c r="N2495" t="s">
        <v>28</v>
      </c>
      <c r="O2495" t="s">
        <v>28</v>
      </c>
      <c r="P2495" s="2">
        <f t="shared" si="228"/>
        <v>44557</v>
      </c>
      <c r="Q2495" s="3">
        <f t="shared" si="229"/>
        <v>44561</v>
      </c>
      <c r="R2495" t="str">
        <f t="shared" si="230"/>
        <v>Attendance</v>
      </c>
      <c r="S2495" t="str">
        <f t="shared" si="231"/>
        <v>On Time</v>
      </c>
      <c r="T2495" t="str">
        <f>IF(R2495="Permit", J2495, IF(G2495="","NA CO", IF(G2495="00:00:00","NA CO", IF(G2495&lt;E2495,"Early",IF(I2495*1440&gt;=parameter!$C$4,"Overtime","On Time CO")))))</f>
        <v>On Time CO</v>
      </c>
      <c r="U2495" t="str">
        <f t="shared" si="232"/>
        <v/>
      </c>
      <c r="V2495" t="str">
        <f t="shared" si="233"/>
        <v/>
      </c>
    </row>
    <row r="2496" spans="1:22" x14ac:dyDescent="0.3">
      <c r="A2496" t="s">
        <v>613</v>
      </c>
      <c r="B2496" t="s">
        <v>614</v>
      </c>
      <c r="C2496" t="str">
        <f>LEFT(raw!D2496,10)</f>
        <v>2021-12-28</v>
      </c>
      <c r="D2496" t="str">
        <f>LEFT(raw!E2496,8)</f>
        <v>00:00:00</v>
      </c>
      <c r="E2496" t="str">
        <f>LEFT(raw!F2496,8)</f>
        <v>00:00:00</v>
      </c>
      <c r="F2496" t="str">
        <f>LEFT(raw!G2496,8)</f>
        <v>06:22:54</v>
      </c>
      <c r="G2496" t="str">
        <f>LEFT(raw!H2496,8)</f>
        <v>17:33:50</v>
      </c>
      <c r="H2496" t="s">
        <v>19</v>
      </c>
      <c r="I2496" t="s">
        <v>20</v>
      </c>
      <c r="J2496" t="s">
        <v>21</v>
      </c>
      <c r="K2496" t="s">
        <v>22</v>
      </c>
      <c r="L2496" t="str">
        <f>LEFT(raw!M2496,8)</f>
        <v>11:10:55</v>
      </c>
      <c r="M2496" t="s">
        <v>20</v>
      </c>
      <c r="N2496" t="s">
        <v>615</v>
      </c>
      <c r="O2496" t="s">
        <v>8877</v>
      </c>
      <c r="P2496" s="2">
        <f t="shared" si="228"/>
        <v>44558</v>
      </c>
      <c r="Q2496" s="3">
        <f t="shared" si="229"/>
        <v>44561</v>
      </c>
      <c r="R2496" t="str">
        <f t="shared" si="230"/>
        <v>Daily Journey</v>
      </c>
      <c r="S2496" t="str">
        <f t="shared" si="231"/>
        <v>On Time</v>
      </c>
      <c r="T2496" t="str">
        <f>IF(R2496="Permit", J2496, IF(G2496="","NA CO", IF(G2496="00:00:00","NA CO", IF(G2496&lt;E2496,"Early",IF(I2496*1440&gt;=parameter!$C$4,"Overtime","On Time CO")))))</f>
        <v>On Time CO</v>
      </c>
      <c r="U2496" t="str">
        <f t="shared" si="232"/>
        <v/>
      </c>
      <c r="V2496" t="str">
        <f t="shared" si="233"/>
        <v/>
      </c>
    </row>
    <row r="2497" spans="1:22" x14ac:dyDescent="0.3">
      <c r="A2497" t="s">
        <v>613</v>
      </c>
      <c r="B2497" t="s">
        <v>614</v>
      </c>
      <c r="C2497" t="str">
        <f>LEFT(raw!D2497,10)</f>
        <v>2021-12-29</v>
      </c>
      <c r="D2497" t="str">
        <f>LEFT(raw!E2497,8)</f>
        <v>08:30:00</v>
      </c>
      <c r="E2497" t="str">
        <f>LEFT(raw!F2497,8)</f>
        <v>17:30:00</v>
      </c>
      <c r="F2497" t="str">
        <f>LEFT(raw!G2497,8)</f>
        <v>07:49:08</v>
      </c>
      <c r="G2497" t="str">
        <f>LEFT(raw!H2497,8)</f>
        <v>18:17:06</v>
      </c>
      <c r="H2497" t="s">
        <v>19</v>
      </c>
      <c r="I2497" t="s">
        <v>20</v>
      </c>
      <c r="J2497" t="s">
        <v>25</v>
      </c>
      <c r="K2497" t="s">
        <v>26</v>
      </c>
      <c r="L2497" t="str">
        <f>LEFT(raw!M2497,8)</f>
        <v>09:00:00</v>
      </c>
      <c r="M2497" t="s">
        <v>20</v>
      </c>
      <c r="N2497" t="s">
        <v>28</v>
      </c>
      <c r="O2497" t="s">
        <v>28</v>
      </c>
      <c r="P2497" s="2">
        <f t="shared" si="228"/>
        <v>44559</v>
      </c>
      <c r="Q2497" s="3">
        <f t="shared" si="229"/>
        <v>44561</v>
      </c>
      <c r="R2497" t="str">
        <f t="shared" si="230"/>
        <v>Attendance</v>
      </c>
      <c r="S2497" t="str">
        <f t="shared" si="231"/>
        <v>On Time</v>
      </c>
      <c r="T2497" t="str">
        <f>IF(R2497="Permit", J2497, IF(G2497="","NA CO", IF(G2497="00:00:00","NA CO", IF(G2497&lt;E2497,"Early",IF(I2497*1440&gt;=parameter!$C$4,"Overtime","On Time CO")))))</f>
        <v>On Time CO</v>
      </c>
      <c r="U2497" t="str">
        <f t="shared" si="232"/>
        <v/>
      </c>
      <c r="V2497" t="str">
        <f t="shared" si="233"/>
        <v/>
      </c>
    </row>
    <row r="2498" spans="1:22" x14ac:dyDescent="0.3">
      <c r="A2498" t="s">
        <v>613</v>
      </c>
      <c r="B2498" t="s">
        <v>614</v>
      </c>
      <c r="C2498" t="str">
        <f>LEFT(raw!D2498,10)</f>
        <v>2021-12-30</v>
      </c>
      <c r="D2498" t="str">
        <f>LEFT(raw!E2498,8)</f>
        <v>00:00:00</v>
      </c>
      <c r="E2498" t="str">
        <f>LEFT(raw!F2498,8)</f>
        <v>00:00:00</v>
      </c>
      <c r="F2498" t="str">
        <f>LEFT(raw!G2498,8)</f>
        <v>06:32:26</v>
      </c>
      <c r="G2498" t="str">
        <f>LEFT(raw!H2498,8)</f>
        <v>17:32:19</v>
      </c>
      <c r="H2498" t="s">
        <v>19</v>
      </c>
      <c r="I2498" t="s">
        <v>20</v>
      </c>
      <c r="J2498" t="s">
        <v>21</v>
      </c>
      <c r="K2498" t="s">
        <v>22</v>
      </c>
      <c r="L2498" t="str">
        <f>LEFT(raw!M2498,8)</f>
        <v>10:59:52</v>
      </c>
      <c r="M2498" t="s">
        <v>20</v>
      </c>
      <c r="N2498" t="s">
        <v>615</v>
      </c>
      <c r="O2498" t="s">
        <v>615</v>
      </c>
      <c r="P2498" s="2">
        <f t="shared" ref="P2498:P2561" si="234">DATE(LEFT(C2498,4),MID(C2498,6,2),RIGHT(C2498,2))</f>
        <v>44560</v>
      </c>
      <c r="Q2498" s="3">
        <f t="shared" si="229"/>
        <v>44561</v>
      </c>
      <c r="R2498" t="str">
        <f t="shared" si="230"/>
        <v>Daily Journey</v>
      </c>
      <c r="S2498" t="str">
        <f t="shared" si="231"/>
        <v>On Time</v>
      </c>
      <c r="T2498" t="str">
        <f>IF(R2498="Permit", J2498, IF(G2498="","NA CO", IF(G2498="00:00:00","NA CO", IF(G2498&lt;E2498,"Early",IF(I2498*1440&gt;=parameter!$C$4,"Overtime","On Time CO")))))</f>
        <v>On Time CO</v>
      </c>
      <c r="U2498" t="str">
        <f t="shared" si="232"/>
        <v/>
      </c>
      <c r="V2498" t="str">
        <f t="shared" si="233"/>
        <v/>
      </c>
    </row>
    <row r="2499" spans="1:22" x14ac:dyDescent="0.3">
      <c r="A2499" t="s">
        <v>613</v>
      </c>
      <c r="B2499" t="s">
        <v>614</v>
      </c>
      <c r="C2499" t="str">
        <f>LEFT(raw!D2499,10)</f>
        <v>2021-12-31</v>
      </c>
      <c r="D2499" t="str">
        <f>LEFT(raw!E2499,8)</f>
        <v>08:30:00</v>
      </c>
      <c r="E2499" t="str">
        <f>LEFT(raw!F2499,8)</f>
        <v>17:30:00</v>
      </c>
      <c r="F2499" t="str">
        <f>LEFT(raw!G2499,8)</f>
        <v>07:50:48</v>
      </c>
      <c r="G2499" t="str">
        <f>LEFT(raw!H2499,8)</f>
        <v>17:30:38</v>
      </c>
      <c r="H2499" t="s">
        <v>19</v>
      </c>
      <c r="I2499" t="s">
        <v>20</v>
      </c>
      <c r="J2499" t="s">
        <v>25</v>
      </c>
      <c r="K2499" t="s">
        <v>26</v>
      </c>
      <c r="L2499" t="str">
        <f>LEFT(raw!M2499,8)</f>
        <v>09:00:00</v>
      </c>
      <c r="M2499" t="s">
        <v>20</v>
      </c>
      <c r="N2499" t="s">
        <v>28</v>
      </c>
      <c r="O2499" t="s">
        <v>28</v>
      </c>
      <c r="P2499" s="2">
        <f t="shared" si="234"/>
        <v>44561</v>
      </c>
      <c r="Q2499" s="3">
        <f t="shared" ref="Q2499:Q2562" si="235">DATE(YEAR(P2499),MONTH(P2499)+1,1)-1</f>
        <v>44561</v>
      </c>
      <c r="R2499" t="str">
        <f t="shared" ref="R2499:R2562" si="236">IF(J2499="","Daily Journey",IF(J2499="On Time","Attendance",IF(J2499="Late","Attendance",IF(J2499="Pending/Rejected","Permit"))))</f>
        <v>Attendance</v>
      </c>
      <c r="S2499" t="str">
        <f t="shared" ref="S2499:S2562" si="237">IF(J2499="","On Time",IF(J2499="On Time","On Time",IF(J2499="Late","Late",IF(R2499="Permit", K2499))))</f>
        <v>On Time</v>
      </c>
      <c r="T2499" t="str">
        <f>IF(R2499="Permit", J2499, IF(G2499="","NA CO", IF(G2499="00:00:00","NA CO", IF(G2499&lt;E2499,"Early",IF(I2499*1440&gt;=parameter!$C$4,"Overtime","On Time CO")))))</f>
        <v>On Time CO</v>
      </c>
      <c r="U2499" t="str">
        <f t="shared" ref="U2499:U2562" si="238">IF(S2499="Late",I2499,"")</f>
        <v/>
      </c>
      <c r="V2499" t="str">
        <f t="shared" ref="V2499:V2562" si="239">IF(T2499="Overtime",M2499,"")</f>
        <v/>
      </c>
    </row>
    <row r="2500" spans="1:22" x14ac:dyDescent="0.3">
      <c r="A2500" t="s">
        <v>618</v>
      </c>
      <c r="B2500" t="s">
        <v>619</v>
      </c>
      <c r="C2500" t="str">
        <f>LEFT(raw!D2500,10)</f>
        <v>2021-12-01</v>
      </c>
      <c r="D2500" t="str">
        <f>LEFT(raw!E2500,8)</f>
        <v>07:30:00</v>
      </c>
      <c r="E2500" t="str">
        <f>LEFT(raw!F2500,8)</f>
        <v>16:00:00</v>
      </c>
      <c r="F2500" t="str">
        <f>LEFT(raw!G2500,8)</f>
        <v>08:23:30</v>
      </c>
      <c r="G2500" t="str">
        <f>LEFT(raw!H2500,8)</f>
        <v>18:12:41</v>
      </c>
      <c r="H2500" t="s">
        <v>19</v>
      </c>
      <c r="I2500" t="s">
        <v>940</v>
      </c>
      <c r="J2500" t="s">
        <v>32</v>
      </c>
      <c r="K2500" t="s">
        <v>26</v>
      </c>
      <c r="L2500" t="str">
        <f>LEFT(raw!M2500,8)</f>
        <v>08:30:00</v>
      </c>
      <c r="M2500" t="s">
        <v>20</v>
      </c>
      <c r="N2500" t="s">
        <v>28</v>
      </c>
      <c r="O2500" t="s">
        <v>28</v>
      </c>
      <c r="P2500" s="2">
        <f t="shared" si="234"/>
        <v>44531</v>
      </c>
      <c r="Q2500" s="3">
        <f t="shared" si="235"/>
        <v>44561</v>
      </c>
      <c r="R2500" t="str">
        <f t="shared" si="236"/>
        <v>Attendance</v>
      </c>
      <c r="S2500" t="str">
        <f t="shared" si="237"/>
        <v>Late</v>
      </c>
      <c r="T2500" t="str">
        <f>IF(R2500="Permit", J2500, IF(G2500="","NA CO", IF(G2500="00:00:00","NA CO", IF(G2500&lt;E2500,"Early",IF(I2500*1440&gt;=parameter!$C$4,"Overtime","On Time CO")))))</f>
        <v>On Time CO</v>
      </c>
      <c r="U2500" t="str">
        <f t="shared" si="238"/>
        <v>00:53:30</v>
      </c>
      <c r="V2500" t="str">
        <f t="shared" si="239"/>
        <v/>
      </c>
    </row>
    <row r="2501" spans="1:22" x14ac:dyDescent="0.3">
      <c r="A2501" t="s">
        <v>618</v>
      </c>
      <c r="B2501" t="s">
        <v>619</v>
      </c>
      <c r="C2501" t="str">
        <f>LEFT(raw!D2501,10)</f>
        <v>2021-12-02</v>
      </c>
      <c r="D2501" t="str">
        <f>LEFT(raw!E2501,8)</f>
        <v>07:30:00</v>
      </c>
      <c r="E2501" t="str">
        <f>LEFT(raw!F2501,8)</f>
        <v>16:30:00</v>
      </c>
      <c r="F2501" t="str">
        <f>LEFT(raw!G2501,8)</f>
        <v>08:27:26</v>
      </c>
      <c r="G2501" t="str">
        <f>LEFT(raw!H2501,8)</f>
        <v>20:17:14</v>
      </c>
      <c r="H2501" t="s">
        <v>19</v>
      </c>
      <c r="I2501" t="s">
        <v>1362</v>
      </c>
      <c r="J2501" t="s">
        <v>32</v>
      </c>
      <c r="K2501" t="s">
        <v>26</v>
      </c>
      <c r="L2501" t="str">
        <f>LEFT(raw!M2501,8)</f>
        <v>09:00:00</v>
      </c>
      <c r="M2501" t="s">
        <v>20</v>
      </c>
      <c r="N2501" t="s">
        <v>28</v>
      </c>
      <c r="O2501" t="s">
        <v>28</v>
      </c>
      <c r="P2501" s="2">
        <f t="shared" si="234"/>
        <v>44532</v>
      </c>
      <c r="Q2501" s="3">
        <f t="shared" si="235"/>
        <v>44561</v>
      </c>
      <c r="R2501" t="str">
        <f t="shared" si="236"/>
        <v>Attendance</v>
      </c>
      <c r="S2501" t="str">
        <f t="shared" si="237"/>
        <v>Late</v>
      </c>
      <c r="T2501" t="str">
        <f>IF(R2501="Permit", J2501, IF(G2501="","NA CO", IF(G2501="00:00:00","NA CO", IF(G2501&lt;E2501,"Early",IF(I2501*1440&gt;=parameter!$C$4,"Overtime","On Time CO")))))</f>
        <v>On Time CO</v>
      </c>
      <c r="U2501" t="str">
        <f t="shared" si="238"/>
        <v>00:57:26</v>
      </c>
      <c r="V2501" t="str">
        <f t="shared" si="239"/>
        <v/>
      </c>
    </row>
    <row r="2502" spans="1:22" x14ac:dyDescent="0.3">
      <c r="A2502" t="s">
        <v>618</v>
      </c>
      <c r="B2502" t="s">
        <v>619</v>
      </c>
      <c r="C2502" t="str">
        <f>LEFT(raw!D2502,10)</f>
        <v>2021-12-03</v>
      </c>
      <c r="D2502" t="str">
        <f>LEFT(raw!E2502,8)</f>
        <v>00:00:00</v>
      </c>
      <c r="E2502" t="str">
        <f>LEFT(raw!F2502,8)</f>
        <v>00:00:00</v>
      </c>
      <c r="F2502" t="str">
        <f>LEFT(raw!G2502,8)</f>
        <v>08:16:22</v>
      </c>
      <c r="G2502" t="str">
        <f>LEFT(raw!H2502,8)</f>
        <v>18:18:16</v>
      </c>
      <c r="H2502" t="s">
        <v>19</v>
      </c>
      <c r="I2502" t="s">
        <v>20</v>
      </c>
      <c r="J2502" t="s">
        <v>21</v>
      </c>
      <c r="K2502" t="s">
        <v>22</v>
      </c>
      <c r="L2502" t="str">
        <f>LEFT(raw!M2502,8)</f>
        <v>10:01:54</v>
      </c>
      <c r="M2502" t="s">
        <v>20</v>
      </c>
      <c r="N2502" t="s">
        <v>625</v>
      </c>
      <c r="O2502" t="s">
        <v>624</v>
      </c>
      <c r="P2502" s="2">
        <f t="shared" si="234"/>
        <v>44533</v>
      </c>
      <c r="Q2502" s="3">
        <f t="shared" si="235"/>
        <v>44561</v>
      </c>
      <c r="R2502" t="str">
        <f t="shared" si="236"/>
        <v>Daily Journey</v>
      </c>
      <c r="S2502" t="str">
        <f t="shared" si="237"/>
        <v>On Time</v>
      </c>
      <c r="T2502" t="str">
        <f>IF(R2502="Permit", J2502, IF(G2502="","NA CO", IF(G2502="00:00:00","NA CO", IF(G2502&lt;E2502,"Early",IF(I2502*1440&gt;=parameter!$C$4,"Overtime","On Time CO")))))</f>
        <v>On Time CO</v>
      </c>
      <c r="U2502" t="str">
        <f t="shared" si="238"/>
        <v/>
      </c>
      <c r="V2502" t="str">
        <f t="shared" si="239"/>
        <v/>
      </c>
    </row>
    <row r="2503" spans="1:22" x14ac:dyDescent="0.3">
      <c r="A2503" t="s">
        <v>618</v>
      </c>
      <c r="B2503" t="s">
        <v>619</v>
      </c>
      <c r="C2503" t="str">
        <f>LEFT(raw!D2503,10)</f>
        <v>2021-12-06</v>
      </c>
      <c r="D2503" t="str">
        <f>LEFT(raw!E2503,8)</f>
        <v>00:00:00</v>
      </c>
      <c r="E2503" t="str">
        <f>LEFT(raw!F2503,8)</f>
        <v>00:00:00</v>
      </c>
      <c r="F2503" t="str">
        <f>LEFT(raw!G2503,8)</f>
        <v>08:13:08</v>
      </c>
      <c r="G2503" t="str">
        <f>LEFT(raw!H2503,8)</f>
        <v>19:20:44</v>
      </c>
      <c r="H2503" t="s">
        <v>19</v>
      </c>
      <c r="I2503" t="s">
        <v>20</v>
      </c>
      <c r="J2503" t="s">
        <v>21</v>
      </c>
      <c r="K2503" t="s">
        <v>22</v>
      </c>
      <c r="L2503" t="str">
        <f>LEFT(raw!M2503,8)</f>
        <v>11:07:36</v>
      </c>
      <c r="M2503" t="s">
        <v>20</v>
      </c>
      <c r="N2503" t="s">
        <v>8918</v>
      </c>
      <c r="O2503" t="s">
        <v>8919</v>
      </c>
      <c r="P2503" s="2">
        <f t="shared" si="234"/>
        <v>44536</v>
      </c>
      <c r="Q2503" s="3">
        <f t="shared" si="235"/>
        <v>44561</v>
      </c>
      <c r="R2503" t="str">
        <f t="shared" si="236"/>
        <v>Daily Journey</v>
      </c>
      <c r="S2503" t="str">
        <f t="shared" si="237"/>
        <v>On Time</v>
      </c>
      <c r="T2503" t="str">
        <f>IF(R2503="Permit", J2503, IF(G2503="","NA CO", IF(G2503="00:00:00","NA CO", IF(G2503&lt;E2503,"Early",IF(I2503*1440&gt;=parameter!$C$4,"Overtime","On Time CO")))))</f>
        <v>On Time CO</v>
      </c>
      <c r="U2503" t="str">
        <f t="shared" si="238"/>
        <v/>
      </c>
      <c r="V2503" t="str">
        <f t="shared" si="239"/>
        <v/>
      </c>
    </row>
    <row r="2504" spans="1:22" x14ac:dyDescent="0.3">
      <c r="A2504" t="s">
        <v>618</v>
      </c>
      <c r="B2504" t="s">
        <v>619</v>
      </c>
      <c r="C2504" t="str">
        <f>LEFT(raw!D2504,10)</f>
        <v>2021-12-07</v>
      </c>
      <c r="D2504" t="str">
        <f>LEFT(raw!E2504,8)</f>
        <v>07:30:00</v>
      </c>
      <c r="E2504" t="str">
        <f>LEFT(raw!F2504,8)</f>
        <v>16:30:00</v>
      </c>
      <c r="F2504" t="str">
        <f>LEFT(raw!G2504,8)</f>
        <v>08:29:18</v>
      </c>
      <c r="G2504" t="str">
        <f>LEFT(raw!H2504,8)</f>
        <v>18:33:41</v>
      </c>
      <c r="H2504" t="s">
        <v>19</v>
      </c>
      <c r="I2504" t="s">
        <v>8922</v>
      </c>
      <c r="J2504" t="s">
        <v>32</v>
      </c>
      <c r="K2504" t="s">
        <v>26</v>
      </c>
      <c r="L2504" t="str">
        <f>LEFT(raw!M2504,8)</f>
        <v>09:00:00</v>
      </c>
      <c r="M2504" t="s">
        <v>20</v>
      </c>
      <c r="N2504" t="s">
        <v>28</v>
      </c>
      <c r="O2504" t="s">
        <v>28</v>
      </c>
      <c r="P2504" s="2">
        <f t="shared" si="234"/>
        <v>44537</v>
      </c>
      <c r="Q2504" s="3">
        <f t="shared" si="235"/>
        <v>44561</v>
      </c>
      <c r="R2504" t="str">
        <f t="shared" si="236"/>
        <v>Attendance</v>
      </c>
      <c r="S2504" t="str">
        <f t="shared" si="237"/>
        <v>Late</v>
      </c>
      <c r="T2504" t="str">
        <f>IF(R2504="Permit", J2504, IF(G2504="","NA CO", IF(G2504="00:00:00","NA CO", IF(G2504&lt;E2504,"Early",IF(I2504*1440&gt;=parameter!$C$4,"Overtime","On Time CO")))))</f>
        <v>On Time CO</v>
      </c>
      <c r="U2504" t="str">
        <f t="shared" si="238"/>
        <v>00:59:18</v>
      </c>
      <c r="V2504" t="str">
        <f t="shared" si="239"/>
        <v/>
      </c>
    </row>
    <row r="2505" spans="1:22" x14ac:dyDescent="0.3">
      <c r="A2505" t="s">
        <v>618</v>
      </c>
      <c r="B2505" t="s">
        <v>619</v>
      </c>
      <c r="C2505" t="str">
        <f>LEFT(raw!D2505,10)</f>
        <v>2021-12-08</v>
      </c>
      <c r="D2505" t="str">
        <f>LEFT(raw!E2505,8)</f>
        <v>07:30:00</v>
      </c>
      <c r="E2505" t="str">
        <f>LEFT(raw!F2505,8)</f>
        <v>16:00:00</v>
      </c>
      <c r="F2505" t="str">
        <f>LEFT(raw!G2505,8)</f>
        <v>08:25:30</v>
      </c>
      <c r="G2505" t="str">
        <f>LEFT(raw!H2505,8)</f>
        <v>19:47:44</v>
      </c>
      <c r="H2505" t="s">
        <v>19</v>
      </c>
      <c r="I2505" t="s">
        <v>8926</v>
      </c>
      <c r="J2505" t="s">
        <v>32</v>
      </c>
      <c r="K2505" t="s">
        <v>26</v>
      </c>
      <c r="L2505" t="str">
        <f>LEFT(raw!M2505,8)</f>
        <v>08:30:00</v>
      </c>
      <c r="M2505" t="s">
        <v>20</v>
      </c>
      <c r="N2505" t="s">
        <v>28</v>
      </c>
      <c r="O2505" t="s">
        <v>28</v>
      </c>
      <c r="P2505" s="2">
        <f t="shared" si="234"/>
        <v>44538</v>
      </c>
      <c r="Q2505" s="3">
        <f t="shared" si="235"/>
        <v>44561</v>
      </c>
      <c r="R2505" t="str">
        <f t="shared" si="236"/>
        <v>Attendance</v>
      </c>
      <c r="S2505" t="str">
        <f t="shared" si="237"/>
        <v>Late</v>
      </c>
      <c r="T2505" t="str">
        <f>IF(R2505="Permit", J2505, IF(G2505="","NA CO", IF(G2505="00:00:00","NA CO", IF(G2505&lt;E2505,"Early",IF(I2505*1440&gt;=parameter!$C$4,"Overtime","On Time CO")))))</f>
        <v>On Time CO</v>
      </c>
      <c r="U2505" t="str">
        <f t="shared" si="238"/>
        <v>00:55:30</v>
      </c>
      <c r="V2505" t="str">
        <f t="shared" si="239"/>
        <v/>
      </c>
    </row>
    <row r="2506" spans="1:22" x14ac:dyDescent="0.3">
      <c r="A2506" t="s">
        <v>618</v>
      </c>
      <c r="B2506" t="s">
        <v>619</v>
      </c>
      <c r="C2506" t="str">
        <f>LEFT(raw!D2506,10)</f>
        <v>2021-12-09</v>
      </c>
      <c r="D2506" t="str">
        <f>LEFT(raw!E2506,8)</f>
        <v>00:00:00</v>
      </c>
      <c r="E2506" t="str">
        <f>LEFT(raw!F2506,8)</f>
        <v>00:00:00</v>
      </c>
      <c r="F2506" t="str">
        <f>LEFT(raw!G2506,8)</f>
        <v>08:05:51</v>
      </c>
      <c r="G2506" t="str">
        <f>LEFT(raw!H2506,8)</f>
        <v>20:08:40</v>
      </c>
      <c r="H2506" t="s">
        <v>19</v>
      </c>
      <c r="I2506" t="s">
        <v>20</v>
      </c>
      <c r="J2506" t="s">
        <v>21</v>
      </c>
      <c r="K2506" t="s">
        <v>22</v>
      </c>
      <c r="L2506" t="str">
        <f>LEFT(raw!M2506,8)</f>
        <v>12:02:49</v>
      </c>
      <c r="M2506" t="s">
        <v>20</v>
      </c>
      <c r="N2506" t="s">
        <v>8931</v>
      </c>
      <c r="O2506" t="s">
        <v>8932</v>
      </c>
      <c r="P2506" s="2">
        <f t="shared" si="234"/>
        <v>44539</v>
      </c>
      <c r="Q2506" s="3">
        <f t="shared" si="235"/>
        <v>44561</v>
      </c>
      <c r="R2506" t="str">
        <f t="shared" si="236"/>
        <v>Daily Journey</v>
      </c>
      <c r="S2506" t="str">
        <f t="shared" si="237"/>
        <v>On Time</v>
      </c>
      <c r="T2506" t="str">
        <f>IF(R2506="Permit", J2506, IF(G2506="","NA CO", IF(G2506="00:00:00","NA CO", IF(G2506&lt;E2506,"Early",IF(I2506*1440&gt;=parameter!$C$4,"Overtime","On Time CO")))))</f>
        <v>On Time CO</v>
      </c>
      <c r="U2506" t="str">
        <f t="shared" si="238"/>
        <v/>
      </c>
      <c r="V2506" t="str">
        <f t="shared" si="239"/>
        <v/>
      </c>
    </row>
    <row r="2507" spans="1:22" x14ac:dyDescent="0.3">
      <c r="A2507" t="s">
        <v>618</v>
      </c>
      <c r="B2507" t="s">
        <v>619</v>
      </c>
      <c r="C2507" t="str">
        <f>LEFT(raw!D2507,10)</f>
        <v>2021-12-10</v>
      </c>
      <c r="D2507" t="str">
        <f>LEFT(raw!E2507,8)</f>
        <v>07:30:00</v>
      </c>
      <c r="E2507" t="str">
        <f>LEFT(raw!F2507,8)</f>
        <v>16:30:00</v>
      </c>
      <c r="F2507" t="str">
        <f>LEFT(raw!G2507,8)</f>
        <v>08:21:16</v>
      </c>
      <c r="G2507" t="str">
        <f>LEFT(raw!H2507,8)</f>
        <v>19:13:39</v>
      </c>
      <c r="H2507" t="s">
        <v>19</v>
      </c>
      <c r="I2507" t="s">
        <v>1286</v>
      </c>
      <c r="J2507" t="s">
        <v>32</v>
      </c>
      <c r="K2507" t="s">
        <v>26</v>
      </c>
      <c r="L2507" t="str">
        <f>LEFT(raw!M2507,8)</f>
        <v>09:00:00</v>
      </c>
      <c r="M2507" t="s">
        <v>20</v>
      </c>
      <c r="N2507" t="s">
        <v>28</v>
      </c>
      <c r="O2507" t="s">
        <v>28</v>
      </c>
      <c r="P2507" s="2">
        <f t="shared" si="234"/>
        <v>44540</v>
      </c>
      <c r="Q2507" s="3">
        <f t="shared" si="235"/>
        <v>44561</v>
      </c>
      <c r="R2507" t="str">
        <f t="shared" si="236"/>
        <v>Attendance</v>
      </c>
      <c r="S2507" t="str">
        <f t="shared" si="237"/>
        <v>Late</v>
      </c>
      <c r="T2507" t="str">
        <f>IF(R2507="Permit", J2507, IF(G2507="","NA CO", IF(G2507="00:00:00","NA CO", IF(G2507&lt;E2507,"Early",IF(I2507*1440&gt;=parameter!$C$4,"Overtime","On Time CO")))))</f>
        <v>On Time CO</v>
      </c>
      <c r="U2507" t="str">
        <f t="shared" si="238"/>
        <v>00:51:16</v>
      </c>
      <c r="V2507" t="str">
        <f t="shared" si="239"/>
        <v/>
      </c>
    </row>
    <row r="2508" spans="1:22" x14ac:dyDescent="0.3">
      <c r="A2508" t="s">
        <v>618</v>
      </c>
      <c r="B2508" t="s">
        <v>619</v>
      </c>
      <c r="C2508" t="str">
        <f>LEFT(raw!D2508,10)</f>
        <v>2021-12-13</v>
      </c>
      <c r="D2508" t="str">
        <f>LEFT(raw!E2508,8)</f>
        <v>07:30:00</v>
      </c>
      <c r="E2508" t="str">
        <f>LEFT(raw!F2508,8)</f>
        <v>16:30:00</v>
      </c>
      <c r="F2508" t="str">
        <f>LEFT(raw!G2508,8)</f>
        <v>08:26:24</v>
      </c>
      <c r="G2508" t="str">
        <f>LEFT(raw!H2508,8)</f>
        <v>00:00:00</v>
      </c>
      <c r="H2508" t="s">
        <v>19</v>
      </c>
      <c r="I2508" t="s">
        <v>8936</v>
      </c>
      <c r="J2508" t="s">
        <v>32</v>
      </c>
      <c r="K2508" t="s">
        <v>26</v>
      </c>
      <c r="L2508" t="str">
        <f>LEFT(raw!M2508,8)</f>
        <v>00:00:00</v>
      </c>
      <c r="M2508" t="s">
        <v>20</v>
      </c>
      <c r="N2508" t="s">
        <v>28</v>
      </c>
      <c r="O2508" t="s">
        <v>21</v>
      </c>
      <c r="P2508" s="2">
        <f t="shared" si="234"/>
        <v>44543</v>
      </c>
      <c r="Q2508" s="3">
        <f t="shared" si="235"/>
        <v>44561</v>
      </c>
      <c r="R2508" t="str">
        <f t="shared" si="236"/>
        <v>Attendance</v>
      </c>
      <c r="S2508" t="str">
        <f t="shared" si="237"/>
        <v>Late</v>
      </c>
      <c r="T2508" t="str">
        <f>IF(R2508="Permit", J2508, IF(G2508="","NA CO", IF(G2508="00:00:00","NA CO", IF(G2508&lt;E2508,"Early",IF(I2508*1440&gt;=parameter!$C$4,"Overtime","On Time CO")))))</f>
        <v>NA CO</v>
      </c>
      <c r="U2508" t="str">
        <f t="shared" si="238"/>
        <v>00:56:24</v>
      </c>
      <c r="V2508" t="str">
        <f t="shared" si="239"/>
        <v/>
      </c>
    </row>
    <row r="2509" spans="1:22" x14ac:dyDescent="0.3">
      <c r="A2509" t="s">
        <v>618</v>
      </c>
      <c r="B2509" t="s">
        <v>619</v>
      </c>
      <c r="C2509" t="str">
        <f>LEFT(raw!D2509,10)</f>
        <v>2021-12-14</v>
      </c>
      <c r="D2509" t="str">
        <f>LEFT(raw!E2509,8)</f>
        <v>07:30:00</v>
      </c>
      <c r="E2509" t="str">
        <f>LEFT(raw!F2509,8)</f>
        <v>16:30:00</v>
      </c>
      <c r="F2509" t="str">
        <f>LEFT(raw!G2509,8)</f>
        <v>07:56:52</v>
      </c>
      <c r="G2509" t="str">
        <f>LEFT(raw!H2509,8)</f>
        <v>17:59:42</v>
      </c>
      <c r="H2509" t="s">
        <v>19</v>
      </c>
      <c r="I2509" t="s">
        <v>8939</v>
      </c>
      <c r="J2509" t="s">
        <v>32</v>
      </c>
      <c r="K2509" t="s">
        <v>26</v>
      </c>
      <c r="L2509" t="str">
        <f>LEFT(raw!M2509,8)</f>
        <v>09:00:00</v>
      </c>
      <c r="M2509" t="s">
        <v>20</v>
      </c>
      <c r="N2509" t="s">
        <v>28</v>
      </c>
      <c r="O2509" t="s">
        <v>28</v>
      </c>
      <c r="P2509" s="2">
        <f t="shared" si="234"/>
        <v>44544</v>
      </c>
      <c r="Q2509" s="3">
        <f t="shared" si="235"/>
        <v>44561</v>
      </c>
      <c r="R2509" t="str">
        <f t="shared" si="236"/>
        <v>Attendance</v>
      </c>
      <c r="S2509" t="str">
        <f t="shared" si="237"/>
        <v>Late</v>
      </c>
      <c r="T2509" t="str">
        <f>IF(R2509="Permit", J2509, IF(G2509="","NA CO", IF(G2509="00:00:00","NA CO", IF(G2509&lt;E2509,"Early",IF(I2509*1440&gt;=parameter!$C$4,"Overtime","On Time CO")))))</f>
        <v>On Time CO</v>
      </c>
      <c r="U2509" t="str">
        <f t="shared" si="238"/>
        <v>00:26:52</v>
      </c>
      <c r="V2509" t="str">
        <f t="shared" si="239"/>
        <v/>
      </c>
    </row>
    <row r="2510" spans="1:22" x14ac:dyDescent="0.3">
      <c r="A2510" t="s">
        <v>618</v>
      </c>
      <c r="B2510" t="s">
        <v>619</v>
      </c>
      <c r="C2510" t="str">
        <f>LEFT(raw!D2510,10)</f>
        <v>2021-12-15</v>
      </c>
      <c r="D2510" t="str">
        <f>LEFT(raw!E2510,8)</f>
        <v>00:00:00</v>
      </c>
      <c r="E2510" t="str">
        <f>LEFT(raw!F2510,8)</f>
        <v>00:00:00</v>
      </c>
      <c r="F2510" t="str">
        <f>LEFT(raw!G2510,8)</f>
        <v>07:43:57</v>
      </c>
      <c r="G2510" t="str">
        <f>LEFT(raw!H2510,8)</f>
        <v>18:23:22</v>
      </c>
      <c r="H2510" t="s">
        <v>19</v>
      </c>
      <c r="I2510" t="s">
        <v>20</v>
      </c>
      <c r="J2510" t="s">
        <v>21</v>
      </c>
      <c r="K2510" t="s">
        <v>22</v>
      </c>
      <c r="L2510" t="str">
        <f>LEFT(raw!M2510,8)</f>
        <v>10:39:24</v>
      </c>
      <c r="M2510" t="s">
        <v>20</v>
      </c>
      <c r="N2510" t="s">
        <v>8932</v>
      </c>
      <c r="O2510" t="s">
        <v>8932</v>
      </c>
      <c r="P2510" s="2">
        <f t="shared" si="234"/>
        <v>44545</v>
      </c>
      <c r="Q2510" s="3">
        <f t="shared" si="235"/>
        <v>44561</v>
      </c>
      <c r="R2510" t="str">
        <f t="shared" si="236"/>
        <v>Daily Journey</v>
      </c>
      <c r="S2510" t="str">
        <f t="shared" si="237"/>
        <v>On Time</v>
      </c>
      <c r="T2510" t="str">
        <f>IF(R2510="Permit", J2510, IF(G2510="","NA CO", IF(G2510="00:00:00","NA CO", IF(G2510&lt;E2510,"Early",IF(I2510*1440&gt;=parameter!$C$4,"Overtime","On Time CO")))))</f>
        <v>On Time CO</v>
      </c>
      <c r="U2510" t="str">
        <f t="shared" si="238"/>
        <v/>
      </c>
      <c r="V2510" t="str">
        <f t="shared" si="239"/>
        <v/>
      </c>
    </row>
    <row r="2511" spans="1:22" x14ac:dyDescent="0.3">
      <c r="A2511" t="s">
        <v>618</v>
      </c>
      <c r="B2511" t="s">
        <v>619</v>
      </c>
      <c r="C2511" t="str">
        <f>LEFT(raw!D2511,10)</f>
        <v>2021-12-16</v>
      </c>
      <c r="D2511" t="str">
        <f>LEFT(raw!E2511,8)</f>
        <v>07:30:00</v>
      </c>
      <c r="E2511" t="str">
        <f>LEFT(raw!F2511,8)</f>
        <v>16:30:00</v>
      </c>
      <c r="F2511" t="str">
        <f>LEFT(raw!G2511,8)</f>
        <v>08:12:54</v>
      </c>
      <c r="G2511" t="str">
        <f>LEFT(raw!H2511,8)</f>
        <v>17:54:40</v>
      </c>
      <c r="H2511" t="s">
        <v>19</v>
      </c>
      <c r="I2511" t="s">
        <v>8946</v>
      </c>
      <c r="J2511" t="s">
        <v>32</v>
      </c>
      <c r="K2511" t="s">
        <v>26</v>
      </c>
      <c r="L2511" t="str">
        <f>LEFT(raw!M2511,8)</f>
        <v>09:00:00</v>
      </c>
      <c r="M2511" t="s">
        <v>20</v>
      </c>
      <c r="N2511" t="s">
        <v>28</v>
      </c>
      <c r="O2511" t="s">
        <v>28</v>
      </c>
      <c r="P2511" s="2">
        <f t="shared" si="234"/>
        <v>44546</v>
      </c>
      <c r="Q2511" s="3">
        <f t="shared" si="235"/>
        <v>44561</v>
      </c>
      <c r="R2511" t="str">
        <f t="shared" si="236"/>
        <v>Attendance</v>
      </c>
      <c r="S2511" t="str">
        <f t="shared" si="237"/>
        <v>Late</v>
      </c>
      <c r="T2511" t="str">
        <f>IF(R2511="Permit", J2511, IF(G2511="","NA CO", IF(G2511="00:00:00","NA CO", IF(G2511&lt;E2511,"Early",IF(I2511*1440&gt;=parameter!$C$4,"Overtime","On Time CO")))))</f>
        <v>On Time CO</v>
      </c>
      <c r="U2511" t="str">
        <f t="shared" si="238"/>
        <v>00:42:54</v>
      </c>
      <c r="V2511" t="str">
        <f t="shared" si="239"/>
        <v/>
      </c>
    </row>
    <row r="2512" spans="1:22" x14ac:dyDescent="0.3">
      <c r="A2512" t="s">
        <v>618</v>
      </c>
      <c r="B2512" t="s">
        <v>619</v>
      </c>
      <c r="C2512" t="str">
        <f>LEFT(raw!D2512,10)</f>
        <v>2021-12-17</v>
      </c>
      <c r="D2512" t="str">
        <f>LEFT(raw!E2512,8)</f>
        <v>07:30:00</v>
      </c>
      <c r="E2512" t="str">
        <f>LEFT(raw!F2512,8)</f>
        <v>16:30:00</v>
      </c>
      <c r="F2512" t="str">
        <f>LEFT(raw!G2512,8)</f>
        <v>07:40:28</v>
      </c>
      <c r="G2512" t="str">
        <f>LEFT(raw!H2512,8)</f>
        <v>17:11:16</v>
      </c>
      <c r="H2512" t="s">
        <v>19</v>
      </c>
      <c r="I2512" t="s">
        <v>8950</v>
      </c>
      <c r="J2512" t="s">
        <v>32</v>
      </c>
      <c r="K2512" t="s">
        <v>26</v>
      </c>
      <c r="L2512" t="str">
        <f>LEFT(raw!M2512,8)</f>
        <v>09:00:00</v>
      </c>
      <c r="M2512" t="s">
        <v>20</v>
      </c>
      <c r="N2512" t="s">
        <v>28</v>
      </c>
      <c r="O2512" t="s">
        <v>28</v>
      </c>
      <c r="P2512" s="2">
        <f t="shared" si="234"/>
        <v>44547</v>
      </c>
      <c r="Q2512" s="3">
        <f t="shared" si="235"/>
        <v>44561</v>
      </c>
      <c r="R2512" t="str">
        <f t="shared" si="236"/>
        <v>Attendance</v>
      </c>
      <c r="S2512" t="str">
        <f t="shared" si="237"/>
        <v>Late</v>
      </c>
      <c r="T2512" t="str">
        <f>IF(R2512="Permit", J2512, IF(G2512="","NA CO", IF(G2512="00:00:00","NA CO", IF(G2512&lt;E2512,"Early",IF(I2512*1440&gt;=parameter!$C$4,"Overtime","On Time CO")))))</f>
        <v>On Time CO</v>
      </c>
      <c r="U2512" t="str">
        <f t="shared" si="238"/>
        <v>00:10:28</v>
      </c>
      <c r="V2512" t="str">
        <f t="shared" si="239"/>
        <v/>
      </c>
    </row>
    <row r="2513" spans="1:22" x14ac:dyDescent="0.3">
      <c r="A2513" t="s">
        <v>618</v>
      </c>
      <c r="B2513" t="s">
        <v>619</v>
      </c>
      <c r="C2513" t="str">
        <f>LEFT(raw!D2513,10)</f>
        <v>2021-12-20</v>
      </c>
      <c r="D2513" t="str">
        <f>LEFT(raw!E2513,8)</f>
        <v>07:30:00</v>
      </c>
      <c r="E2513" t="str">
        <f>LEFT(raw!F2513,8)</f>
        <v>16:30:00</v>
      </c>
      <c r="F2513" t="str">
        <f>LEFT(raw!G2513,8)</f>
        <v>08:24:55</v>
      </c>
      <c r="G2513" t="str">
        <f>LEFT(raw!H2513,8)</f>
        <v>19:01:54</v>
      </c>
      <c r="H2513" t="s">
        <v>19</v>
      </c>
      <c r="I2513" t="s">
        <v>4882</v>
      </c>
      <c r="J2513" t="s">
        <v>32</v>
      </c>
      <c r="K2513" t="s">
        <v>26</v>
      </c>
      <c r="L2513" t="str">
        <f>LEFT(raw!M2513,8)</f>
        <v>09:00:00</v>
      </c>
      <c r="M2513" t="s">
        <v>20</v>
      </c>
      <c r="N2513" t="s">
        <v>28</v>
      </c>
      <c r="O2513" t="s">
        <v>28</v>
      </c>
      <c r="P2513" s="2">
        <f t="shared" si="234"/>
        <v>44550</v>
      </c>
      <c r="Q2513" s="3">
        <f t="shared" si="235"/>
        <v>44561</v>
      </c>
      <c r="R2513" t="str">
        <f t="shared" si="236"/>
        <v>Attendance</v>
      </c>
      <c r="S2513" t="str">
        <f t="shared" si="237"/>
        <v>Late</v>
      </c>
      <c r="T2513" t="str">
        <f>IF(R2513="Permit", J2513, IF(G2513="","NA CO", IF(G2513="00:00:00","NA CO", IF(G2513&lt;E2513,"Early",IF(I2513*1440&gt;=parameter!$C$4,"Overtime","On Time CO")))))</f>
        <v>On Time CO</v>
      </c>
      <c r="U2513" t="str">
        <f t="shared" si="238"/>
        <v>00:54:55</v>
      </c>
      <c r="V2513" t="str">
        <f t="shared" si="239"/>
        <v/>
      </c>
    </row>
    <row r="2514" spans="1:22" x14ac:dyDescent="0.3">
      <c r="A2514" t="s">
        <v>618</v>
      </c>
      <c r="B2514" t="s">
        <v>619</v>
      </c>
      <c r="C2514" t="str">
        <f>LEFT(raw!D2514,10)</f>
        <v>2021-12-21</v>
      </c>
      <c r="D2514" t="str">
        <f>LEFT(raw!E2514,8)</f>
        <v>00:00:00</v>
      </c>
      <c r="E2514" t="str">
        <f>LEFT(raw!F2514,8)</f>
        <v>00:00:00</v>
      </c>
      <c r="F2514" t="str">
        <f>LEFT(raw!G2514,8)</f>
        <v>08:29:41</v>
      </c>
      <c r="G2514" t="str">
        <f>LEFT(raw!H2514,8)</f>
        <v/>
      </c>
      <c r="H2514" t="s">
        <v>19</v>
      </c>
      <c r="I2514" t="s">
        <v>20</v>
      </c>
      <c r="J2514" t="s">
        <v>21</v>
      </c>
      <c r="K2514" t="s">
        <v>22</v>
      </c>
      <c r="L2514" t="str">
        <f>LEFT(raw!M2514,8)</f>
        <v>00:00:00</v>
      </c>
      <c r="M2514" t="s">
        <v>20</v>
      </c>
      <c r="N2514" t="s">
        <v>8932</v>
      </c>
      <c r="P2514" s="2">
        <f t="shared" si="234"/>
        <v>44551</v>
      </c>
      <c r="Q2514" s="3">
        <f t="shared" si="235"/>
        <v>44561</v>
      </c>
      <c r="R2514" t="str">
        <f t="shared" si="236"/>
        <v>Daily Journey</v>
      </c>
      <c r="S2514" t="str">
        <f t="shared" si="237"/>
        <v>On Time</v>
      </c>
      <c r="T2514" t="str">
        <f>IF(R2514="Permit", J2514, IF(G2514="","NA CO", IF(G2514="00:00:00","NA CO", IF(G2514&lt;E2514,"Early",IF(I2514*1440&gt;=parameter!$C$4,"Overtime","On Time CO")))))</f>
        <v>NA CO</v>
      </c>
      <c r="U2514" t="str">
        <f t="shared" si="238"/>
        <v/>
      </c>
      <c r="V2514" t="str">
        <f t="shared" si="239"/>
        <v/>
      </c>
    </row>
    <row r="2515" spans="1:22" x14ac:dyDescent="0.3">
      <c r="A2515" t="s">
        <v>618</v>
      </c>
      <c r="B2515" t="s">
        <v>619</v>
      </c>
      <c r="C2515" t="str">
        <f>LEFT(raw!D2515,10)</f>
        <v>2021-12-22</v>
      </c>
      <c r="D2515" t="str">
        <f>LEFT(raw!E2515,8)</f>
        <v>07:30:00</v>
      </c>
      <c r="E2515" t="str">
        <f>LEFT(raw!F2515,8)</f>
        <v>16:00:00</v>
      </c>
      <c r="F2515" t="str">
        <f>LEFT(raw!G2515,8)</f>
        <v>08:13:16</v>
      </c>
      <c r="G2515" t="str">
        <f>LEFT(raw!H2515,8)</f>
        <v>18:02:29</v>
      </c>
      <c r="H2515" t="s">
        <v>19</v>
      </c>
      <c r="I2515" t="s">
        <v>942</v>
      </c>
      <c r="J2515" t="s">
        <v>32</v>
      </c>
      <c r="K2515" t="s">
        <v>26</v>
      </c>
      <c r="L2515" t="str">
        <f>LEFT(raw!M2515,8)</f>
        <v>08:30:00</v>
      </c>
      <c r="M2515" t="s">
        <v>20</v>
      </c>
      <c r="N2515" t="s">
        <v>28</v>
      </c>
      <c r="O2515" t="s">
        <v>28</v>
      </c>
      <c r="P2515" s="2">
        <f t="shared" si="234"/>
        <v>44552</v>
      </c>
      <c r="Q2515" s="3">
        <f t="shared" si="235"/>
        <v>44561</v>
      </c>
      <c r="R2515" t="str">
        <f t="shared" si="236"/>
        <v>Attendance</v>
      </c>
      <c r="S2515" t="str">
        <f t="shared" si="237"/>
        <v>Late</v>
      </c>
      <c r="T2515" t="str">
        <f>IF(R2515="Permit", J2515, IF(G2515="","NA CO", IF(G2515="00:00:00","NA CO", IF(G2515&lt;E2515,"Early",IF(I2515*1440&gt;=parameter!$C$4,"Overtime","On Time CO")))))</f>
        <v>On Time CO</v>
      </c>
      <c r="U2515" t="str">
        <f t="shared" si="238"/>
        <v>00:43:16</v>
      </c>
      <c r="V2515" t="str">
        <f t="shared" si="239"/>
        <v/>
      </c>
    </row>
    <row r="2516" spans="1:22" x14ac:dyDescent="0.3">
      <c r="A2516" t="s">
        <v>618</v>
      </c>
      <c r="B2516" t="s">
        <v>619</v>
      </c>
      <c r="C2516" t="str">
        <f>LEFT(raw!D2516,10)</f>
        <v>2021-12-23</v>
      </c>
      <c r="D2516" t="str">
        <f>LEFT(raw!E2516,8)</f>
        <v>00:00:00</v>
      </c>
      <c r="E2516" t="str">
        <f>LEFT(raw!F2516,8)</f>
        <v>00:00:00</v>
      </c>
      <c r="F2516" t="str">
        <f>LEFT(raw!G2516,8)</f>
        <v>08:28:48</v>
      </c>
      <c r="G2516" t="str">
        <f>LEFT(raw!H2516,8)</f>
        <v>19:16:07</v>
      </c>
      <c r="H2516" t="s">
        <v>19</v>
      </c>
      <c r="I2516" t="s">
        <v>20</v>
      </c>
      <c r="J2516" t="s">
        <v>21</v>
      </c>
      <c r="K2516" t="s">
        <v>22</v>
      </c>
      <c r="L2516" t="str">
        <f>LEFT(raw!M2516,8)</f>
        <v>10:47:19</v>
      </c>
      <c r="M2516" t="s">
        <v>20</v>
      </c>
      <c r="N2516" t="s">
        <v>8960</v>
      </c>
      <c r="O2516" t="s">
        <v>1878</v>
      </c>
      <c r="P2516" s="2">
        <f t="shared" si="234"/>
        <v>44553</v>
      </c>
      <c r="Q2516" s="3">
        <f t="shared" si="235"/>
        <v>44561</v>
      </c>
      <c r="R2516" t="str">
        <f t="shared" si="236"/>
        <v>Daily Journey</v>
      </c>
      <c r="S2516" t="str">
        <f t="shared" si="237"/>
        <v>On Time</v>
      </c>
      <c r="T2516" t="str">
        <f>IF(R2516="Permit", J2516, IF(G2516="","NA CO", IF(G2516="00:00:00","NA CO", IF(G2516&lt;E2516,"Early",IF(I2516*1440&gt;=parameter!$C$4,"Overtime","On Time CO")))))</f>
        <v>On Time CO</v>
      </c>
      <c r="U2516" t="str">
        <f t="shared" si="238"/>
        <v/>
      </c>
      <c r="V2516" t="str">
        <f t="shared" si="239"/>
        <v/>
      </c>
    </row>
    <row r="2517" spans="1:22" x14ac:dyDescent="0.3">
      <c r="A2517" t="s">
        <v>618</v>
      </c>
      <c r="B2517" t="s">
        <v>619</v>
      </c>
      <c r="C2517" t="str">
        <f>LEFT(raw!D2517,10)</f>
        <v>2021-12-24</v>
      </c>
      <c r="D2517" t="str">
        <f>LEFT(raw!E2517,8)</f>
        <v>07:30:00</v>
      </c>
      <c r="E2517" t="str">
        <f>LEFT(raw!F2517,8)</f>
        <v>16:30:00</v>
      </c>
      <c r="F2517" t="str">
        <f>LEFT(raw!G2517,8)</f>
        <v>08:21:18</v>
      </c>
      <c r="G2517" t="str">
        <f>LEFT(raw!H2517,8)</f>
        <v>19:27:26</v>
      </c>
      <c r="H2517" t="s">
        <v>19</v>
      </c>
      <c r="I2517" t="s">
        <v>8964</v>
      </c>
      <c r="J2517" t="s">
        <v>32</v>
      </c>
      <c r="K2517" t="s">
        <v>26</v>
      </c>
      <c r="L2517" t="str">
        <f>LEFT(raw!M2517,8)</f>
        <v>09:00:00</v>
      </c>
      <c r="M2517" t="s">
        <v>20</v>
      </c>
      <c r="N2517" t="s">
        <v>28</v>
      </c>
      <c r="O2517" t="s">
        <v>28</v>
      </c>
      <c r="P2517" s="2">
        <f t="shared" si="234"/>
        <v>44554</v>
      </c>
      <c r="Q2517" s="3">
        <f t="shared" si="235"/>
        <v>44561</v>
      </c>
      <c r="R2517" t="str">
        <f t="shared" si="236"/>
        <v>Attendance</v>
      </c>
      <c r="S2517" t="str">
        <f t="shared" si="237"/>
        <v>Late</v>
      </c>
      <c r="T2517" t="str">
        <f>IF(R2517="Permit", J2517, IF(G2517="","NA CO", IF(G2517="00:00:00","NA CO", IF(G2517&lt;E2517,"Early",IF(I2517*1440&gt;=parameter!$C$4,"Overtime","On Time CO")))))</f>
        <v>On Time CO</v>
      </c>
      <c r="U2517" t="str">
        <f t="shared" si="238"/>
        <v>00:51:18</v>
      </c>
      <c r="V2517" t="str">
        <f t="shared" si="239"/>
        <v/>
      </c>
    </row>
    <row r="2518" spans="1:22" x14ac:dyDescent="0.3">
      <c r="A2518" t="s">
        <v>618</v>
      </c>
      <c r="B2518" t="s">
        <v>619</v>
      </c>
      <c r="C2518" t="str">
        <f>LEFT(raw!D2518,10)</f>
        <v>2021-12-27</v>
      </c>
      <c r="D2518" t="str">
        <f>LEFT(raw!E2518,8)</f>
        <v>00:00:00</v>
      </c>
      <c r="E2518" t="str">
        <f>LEFT(raw!F2518,8)</f>
        <v>00:00:00</v>
      </c>
      <c r="F2518" t="str">
        <f>LEFT(raw!G2518,8)</f>
        <v>08:37:57</v>
      </c>
      <c r="G2518" t="str">
        <f>LEFT(raw!H2518,8)</f>
        <v/>
      </c>
      <c r="H2518" t="s">
        <v>19</v>
      </c>
      <c r="I2518" t="s">
        <v>20</v>
      </c>
      <c r="J2518" t="s">
        <v>21</v>
      </c>
      <c r="K2518" t="s">
        <v>22</v>
      </c>
      <c r="L2518" t="str">
        <f>LEFT(raw!M2518,8)</f>
        <v>00:00:00</v>
      </c>
      <c r="M2518" t="s">
        <v>20</v>
      </c>
      <c r="N2518" t="s">
        <v>8932</v>
      </c>
      <c r="P2518" s="2">
        <f t="shared" si="234"/>
        <v>44557</v>
      </c>
      <c r="Q2518" s="3">
        <f t="shared" si="235"/>
        <v>44561</v>
      </c>
      <c r="R2518" t="str">
        <f t="shared" si="236"/>
        <v>Daily Journey</v>
      </c>
      <c r="S2518" t="str">
        <f t="shared" si="237"/>
        <v>On Time</v>
      </c>
      <c r="T2518" t="str">
        <f>IF(R2518="Permit", J2518, IF(G2518="","NA CO", IF(G2518="00:00:00","NA CO", IF(G2518&lt;E2518,"Early",IF(I2518*1440&gt;=parameter!$C$4,"Overtime","On Time CO")))))</f>
        <v>NA CO</v>
      </c>
      <c r="U2518" t="str">
        <f t="shared" si="238"/>
        <v/>
      </c>
      <c r="V2518" t="str">
        <f t="shared" si="239"/>
        <v/>
      </c>
    </row>
    <row r="2519" spans="1:22" x14ac:dyDescent="0.3">
      <c r="A2519" t="s">
        <v>618</v>
      </c>
      <c r="B2519" t="s">
        <v>619</v>
      </c>
      <c r="C2519" t="str">
        <f>LEFT(raw!D2519,10)</f>
        <v>2021-12-28</v>
      </c>
      <c r="D2519" t="str">
        <f>LEFT(raw!E2519,8)</f>
        <v>07:30:00</v>
      </c>
      <c r="E2519" t="str">
        <f>LEFT(raw!F2519,8)</f>
        <v>16:30:00</v>
      </c>
      <c r="F2519" t="str">
        <f>LEFT(raw!G2519,8)</f>
        <v>08:28:28</v>
      </c>
      <c r="G2519" t="str">
        <f>LEFT(raw!H2519,8)</f>
        <v>18:55:03</v>
      </c>
      <c r="H2519" t="s">
        <v>19</v>
      </c>
      <c r="I2519" t="s">
        <v>7028</v>
      </c>
      <c r="J2519" t="s">
        <v>32</v>
      </c>
      <c r="K2519" t="s">
        <v>26</v>
      </c>
      <c r="L2519" t="str">
        <f>LEFT(raw!M2519,8)</f>
        <v>09:00:00</v>
      </c>
      <c r="M2519" t="s">
        <v>20</v>
      </c>
      <c r="N2519" t="s">
        <v>28</v>
      </c>
      <c r="O2519" t="s">
        <v>28</v>
      </c>
      <c r="P2519" s="2">
        <f t="shared" si="234"/>
        <v>44558</v>
      </c>
      <c r="Q2519" s="3">
        <f t="shared" si="235"/>
        <v>44561</v>
      </c>
      <c r="R2519" t="str">
        <f t="shared" si="236"/>
        <v>Attendance</v>
      </c>
      <c r="S2519" t="str">
        <f t="shared" si="237"/>
        <v>Late</v>
      </c>
      <c r="T2519" t="str">
        <f>IF(R2519="Permit", J2519, IF(G2519="","NA CO", IF(G2519="00:00:00","NA CO", IF(G2519&lt;E2519,"Early",IF(I2519*1440&gt;=parameter!$C$4,"Overtime","On Time CO")))))</f>
        <v>On Time CO</v>
      </c>
      <c r="U2519" t="str">
        <f t="shared" si="238"/>
        <v>00:58:28</v>
      </c>
      <c r="V2519" t="str">
        <f t="shared" si="239"/>
        <v/>
      </c>
    </row>
    <row r="2520" spans="1:22" x14ac:dyDescent="0.3">
      <c r="A2520" t="s">
        <v>618</v>
      </c>
      <c r="B2520" t="s">
        <v>619</v>
      </c>
      <c r="C2520" t="str">
        <f>LEFT(raw!D2520,10)</f>
        <v>2021-12-29</v>
      </c>
      <c r="D2520" t="str">
        <f>LEFT(raw!E2520,8)</f>
        <v>07:30:00</v>
      </c>
      <c r="E2520" t="str">
        <f>LEFT(raw!F2520,8)</f>
        <v>16:00:00</v>
      </c>
      <c r="F2520" t="str">
        <f>LEFT(raw!G2520,8)</f>
        <v>08:24:59</v>
      </c>
      <c r="G2520" t="str">
        <f>LEFT(raw!H2520,8)</f>
        <v>18:33:39</v>
      </c>
      <c r="H2520" t="s">
        <v>19</v>
      </c>
      <c r="I2520" t="s">
        <v>8971</v>
      </c>
      <c r="J2520" t="s">
        <v>32</v>
      </c>
      <c r="K2520" t="s">
        <v>26</v>
      </c>
      <c r="L2520" t="str">
        <f>LEFT(raw!M2520,8)</f>
        <v>08:30:00</v>
      </c>
      <c r="M2520" t="s">
        <v>20</v>
      </c>
      <c r="N2520" t="s">
        <v>28</v>
      </c>
      <c r="O2520" t="s">
        <v>28</v>
      </c>
      <c r="P2520" s="2">
        <f t="shared" si="234"/>
        <v>44559</v>
      </c>
      <c r="Q2520" s="3">
        <f t="shared" si="235"/>
        <v>44561</v>
      </c>
      <c r="R2520" t="str">
        <f t="shared" si="236"/>
        <v>Attendance</v>
      </c>
      <c r="S2520" t="str">
        <f t="shared" si="237"/>
        <v>Late</v>
      </c>
      <c r="T2520" t="str">
        <f>IF(R2520="Permit", J2520, IF(G2520="","NA CO", IF(G2520="00:00:00","NA CO", IF(G2520&lt;E2520,"Early",IF(I2520*1440&gt;=parameter!$C$4,"Overtime","On Time CO")))))</f>
        <v>On Time CO</v>
      </c>
      <c r="U2520" t="str">
        <f t="shared" si="238"/>
        <v>00:54:59</v>
      </c>
      <c r="V2520" t="str">
        <f t="shared" si="239"/>
        <v/>
      </c>
    </row>
    <row r="2521" spans="1:22" x14ac:dyDescent="0.3">
      <c r="A2521" t="s">
        <v>618</v>
      </c>
      <c r="B2521" t="s">
        <v>619</v>
      </c>
      <c r="C2521" t="str">
        <f>LEFT(raw!D2521,10)</f>
        <v>2021-12-30</v>
      </c>
      <c r="D2521" t="str">
        <f>LEFT(raw!E2521,8)</f>
        <v>07:30:00</v>
      </c>
      <c r="E2521" t="str">
        <f>LEFT(raw!F2521,8)</f>
        <v>16:30:00</v>
      </c>
      <c r="F2521" t="str">
        <f>LEFT(raw!G2521,8)</f>
        <v>08:19:55</v>
      </c>
      <c r="G2521" t="str">
        <f>LEFT(raw!H2521,8)</f>
        <v>20:38:56</v>
      </c>
      <c r="H2521" t="s">
        <v>19</v>
      </c>
      <c r="I2521" t="s">
        <v>8975</v>
      </c>
      <c r="J2521" t="s">
        <v>32</v>
      </c>
      <c r="K2521" t="s">
        <v>26</v>
      </c>
      <c r="L2521" t="str">
        <f>LEFT(raw!M2521,8)</f>
        <v>09:00:00</v>
      </c>
      <c r="M2521" t="s">
        <v>20</v>
      </c>
      <c r="N2521" t="s">
        <v>28</v>
      </c>
      <c r="O2521" t="s">
        <v>28</v>
      </c>
      <c r="P2521" s="2">
        <f t="shared" si="234"/>
        <v>44560</v>
      </c>
      <c r="Q2521" s="3">
        <f t="shared" si="235"/>
        <v>44561</v>
      </c>
      <c r="R2521" t="str">
        <f t="shared" si="236"/>
        <v>Attendance</v>
      </c>
      <c r="S2521" t="str">
        <f t="shared" si="237"/>
        <v>Late</v>
      </c>
      <c r="T2521" t="str">
        <f>IF(R2521="Permit", J2521, IF(G2521="","NA CO", IF(G2521="00:00:00","NA CO", IF(G2521&lt;E2521,"Early",IF(I2521*1440&gt;=parameter!$C$4,"Overtime","On Time CO")))))</f>
        <v>On Time CO</v>
      </c>
      <c r="U2521" t="str">
        <f t="shared" si="238"/>
        <v>00:49:55</v>
      </c>
      <c r="V2521" t="str">
        <f t="shared" si="239"/>
        <v/>
      </c>
    </row>
    <row r="2522" spans="1:22" x14ac:dyDescent="0.3">
      <c r="A2522" t="s">
        <v>618</v>
      </c>
      <c r="B2522" t="s">
        <v>619</v>
      </c>
      <c r="C2522" t="str">
        <f>LEFT(raw!D2522,10)</f>
        <v>2021-12-31</v>
      </c>
      <c r="D2522" t="str">
        <f>LEFT(raw!E2522,8)</f>
        <v>00:00:00</v>
      </c>
      <c r="E2522" t="str">
        <f>LEFT(raw!F2522,8)</f>
        <v>00:00:00</v>
      </c>
      <c r="F2522" t="str">
        <f>LEFT(raw!G2522,8)</f>
        <v>06:44:38</v>
      </c>
      <c r="G2522" t="str">
        <f>LEFT(raw!H2522,8)</f>
        <v>19:44:09</v>
      </c>
      <c r="H2522" t="s">
        <v>19</v>
      </c>
      <c r="I2522" t="s">
        <v>20</v>
      </c>
      <c r="J2522" t="s">
        <v>21</v>
      </c>
      <c r="K2522" t="s">
        <v>22</v>
      </c>
      <c r="L2522" t="str">
        <f>LEFT(raw!M2522,8)</f>
        <v>12:59:30</v>
      </c>
      <c r="M2522" t="s">
        <v>20</v>
      </c>
      <c r="N2522" t="s">
        <v>8932</v>
      </c>
      <c r="O2522" t="s">
        <v>8980</v>
      </c>
      <c r="P2522" s="2">
        <f t="shared" si="234"/>
        <v>44561</v>
      </c>
      <c r="Q2522" s="3">
        <f t="shared" si="235"/>
        <v>44561</v>
      </c>
      <c r="R2522" t="str">
        <f t="shared" si="236"/>
        <v>Daily Journey</v>
      </c>
      <c r="S2522" t="str">
        <f t="shared" si="237"/>
        <v>On Time</v>
      </c>
      <c r="T2522" t="str">
        <f>IF(R2522="Permit", J2522, IF(G2522="","NA CO", IF(G2522="00:00:00","NA CO", IF(G2522&lt;E2522,"Early",IF(I2522*1440&gt;=parameter!$C$4,"Overtime","On Time CO")))))</f>
        <v>On Time CO</v>
      </c>
      <c r="U2522" t="str">
        <f t="shared" si="238"/>
        <v/>
      </c>
      <c r="V2522" t="str">
        <f t="shared" si="239"/>
        <v/>
      </c>
    </row>
    <row r="2523" spans="1:22" x14ac:dyDescent="0.3">
      <c r="A2523" t="s">
        <v>626</v>
      </c>
      <c r="B2523" t="s">
        <v>627</v>
      </c>
      <c r="C2523" t="str">
        <f>LEFT(raw!D2523,10)</f>
        <v>2021-12-01</v>
      </c>
      <c r="D2523" t="str">
        <f>LEFT(raw!E2523,8)</f>
        <v>07:30:00</v>
      </c>
      <c r="E2523" t="str">
        <f>LEFT(raw!F2523,8)</f>
        <v>16:00:00</v>
      </c>
      <c r="F2523" t="str">
        <f>LEFT(raw!G2523,8)</f>
        <v>08:25:46</v>
      </c>
      <c r="G2523" t="str">
        <f>LEFT(raw!H2523,8)</f>
        <v>17:52:34</v>
      </c>
      <c r="H2523" t="s">
        <v>19</v>
      </c>
      <c r="I2523" t="s">
        <v>1577</v>
      </c>
      <c r="J2523" t="s">
        <v>32</v>
      </c>
      <c r="K2523" t="s">
        <v>26</v>
      </c>
      <c r="L2523" t="str">
        <f>LEFT(raw!M2523,8)</f>
        <v>08:30:00</v>
      </c>
      <c r="M2523" t="s">
        <v>20</v>
      </c>
      <c r="N2523" t="s">
        <v>28</v>
      </c>
      <c r="O2523" t="s">
        <v>28</v>
      </c>
      <c r="P2523" s="2">
        <f t="shared" si="234"/>
        <v>44531</v>
      </c>
      <c r="Q2523" s="3">
        <f t="shared" si="235"/>
        <v>44561</v>
      </c>
      <c r="R2523" t="str">
        <f t="shared" si="236"/>
        <v>Attendance</v>
      </c>
      <c r="S2523" t="str">
        <f t="shared" si="237"/>
        <v>Late</v>
      </c>
      <c r="T2523" t="str">
        <f>IF(R2523="Permit", J2523, IF(G2523="","NA CO", IF(G2523="00:00:00","NA CO", IF(G2523&lt;E2523,"Early",IF(I2523*1440&gt;=parameter!$C$4,"Overtime","On Time CO")))))</f>
        <v>On Time CO</v>
      </c>
      <c r="U2523" t="str">
        <f t="shared" si="238"/>
        <v>00:55:46</v>
      </c>
      <c r="V2523" t="str">
        <f t="shared" si="239"/>
        <v/>
      </c>
    </row>
    <row r="2524" spans="1:22" x14ac:dyDescent="0.3">
      <c r="A2524" t="s">
        <v>626</v>
      </c>
      <c r="B2524" t="s">
        <v>627</v>
      </c>
      <c r="C2524" t="str">
        <f>LEFT(raw!D2524,10)</f>
        <v>2021-12-02</v>
      </c>
      <c r="D2524" t="str">
        <f>LEFT(raw!E2524,8)</f>
        <v>07:30:00</v>
      </c>
      <c r="E2524" t="str">
        <f>LEFT(raw!F2524,8)</f>
        <v>16:30:00</v>
      </c>
      <c r="F2524" t="str">
        <f>LEFT(raw!G2524,8)</f>
        <v>08:16:15</v>
      </c>
      <c r="G2524" t="str">
        <f>LEFT(raw!H2524,8)</f>
        <v>17:51:54</v>
      </c>
      <c r="H2524" t="s">
        <v>19</v>
      </c>
      <c r="I2524" t="s">
        <v>8986</v>
      </c>
      <c r="J2524" t="s">
        <v>32</v>
      </c>
      <c r="K2524" t="s">
        <v>26</v>
      </c>
      <c r="L2524" t="str">
        <f>LEFT(raw!M2524,8)</f>
        <v>09:00:00</v>
      </c>
      <c r="M2524" t="s">
        <v>20</v>
      </c>
      <c r="N2524" t="s">
        <v>28</v>
      </c>
      <c r="O2524" t="s">
        <v>28</v>
      </c>
      <c r="P2524" s="2">
        <f t="shared" si="234"/>
        <v>44532</v>
      </c>
      <c r="Q2524" s="3">
        <f t="shared" si="235"/>
        <v>44561</v>
      </c>
      <c r="R2524" t="str">
        <f t="shared" si="236"/>
        <v>Attendance</v>
      </c>
      <c r="S2524" t="str">
        <f t="shared" si="237"/>
        <v>Late</v>
      </c>
      <c r="T2524" t="str">
        <f>IF(R2524="Permit", J2524, IF(G2524="","NA CO", IF(G2524="00:00:00","NA CO", IF(G2524&lt;E2524,"Early",IF(I2524*1440&gt;=parameter!$C$4,"Overtime","On Time CO")))))</f>
        <v>On Time CO</v>
      </c>
      <c r="U2524" t="str">
        <f t="shared" si="238"/>
        <v>00:46:15</v>
      </c>
      <c r="V2524" t="str">
        <f t="shared" si="239"/>
        <v/>
      </c>
    </row>
    <row r="2525" spans="1:22" x14ac:dyDescent="0.3">
      <c r="A2525" t="s">
        <v>626</v>
      </c>
      <c r="B2525" t="s">
        <v>627</v>
      </c>
      <c r="C2525" t="str">
        <f>LEFT(raw!D2525,10)</f>
        <v>2021-12-03</v>
      </c>
      <c r="D2525" t="str">
        <f>LEFT(raw!E2525,8)</f>
        <v>07:30:00</v>
      </c>
      <c r="E2525" t="str">
        <f>LEFT(raw!F2525,8)</f>
        <v>16:30:00</v>
      </c>
      <c r="F2525" t="str">
        <f>LEFT(raw!G2525,8)</f>
        <v>08:22:54</v>
      </c>
      <c r="G2525" t="str">
        <f>LEFT(raw!H2525,8)</f>
        <v>17:52:54</v>
      </c>
      <c r="H2525" t="s">
        <v>19</v>
      </c>
      <c r="I2525" t="s">
        <v>8989</v>
      </c>
      <c r="J2525" t="s">
        <v>32</v>
      </c>
      <c r="K2525" t="s">
        <v>26</v>
      </c>
      <c r="L2525" t="str">
        <f>LEFT(raw!M2525,8)</f>
        <v>09:00:00</v>
      </c>
      <c r="M2525" t="s">
        <v>20</v>
      </c>
      <c r="N2525" t="s">
        <v>28</v>
      </c>
      <c r="O2525" t="s">
        <v>28</v>
      </c>
      <c r="P2525" s="2">
        <f t="shared" si="234"/>
        <v>44533</v>
      </c>
      <c r="Q2525" s="3">
        <f t="shared" si="235"/>
        <v>44561</v>
      </c>
      <c r="R2525" t="str">
        <f t="shared" si="236"/>
        <v>Attendance</v>
      </c>
      <c r="S2525" t="str">
        <f t="shared" si="237"/>
        <v>Late</v>
      </c>
      <c r="T2525" t="str">
        <f>IF(R2525="Permit", J2525, IF(G2525="","NA CO", IF(G2525="00:00:00","NA CO", IF(G2525&lt;E2525,"Early",IF(I2525*1440&gt;=parameter!$C$4,"Overtime","On Time CO")))))</f>
        <v>On Time CO</v>
      </c>
      <c r="U2525" t="str">
        <f t="shared" si="238"/>
        <v>00:52:54</v>
      </c>
      <c r="V2525" t="str">
        <f t="shared" si="239"/>
        <v/>
      </c>
    </row>
    <row r="2526" spans="1:22" x14ac:dyDescent="0.3">
      <c r="A2526" t="s">
        <v>626</v>
      </c>
      <c r="B2526" t="s">
        <v>627</v>
      </c>
      <c r="C2526" t="str">
        <f>LEFT(raw!D2526,10)</f>
        <v>2021-12-06</v>
      </c>
      <c r="D2526" t="str">
        <f>LEFT(raw!E2526,8)</f>
        <v>07:30:00</v>
      </c>
      <c r="E2526" t="str">
        <f>LEFT(raw!F2526,8)</f>
        <v>16:30:00</v>
      </c>
      <c r="F2526" t="str">
        <f>LEFT(raw!G2526,8)</f>
        <v>08:25:23</v>
      </c>
      <c r="G2526" t="str">
        <f>LEFT(raw!H2526,8)</f>
        <v>18:25:29</v>
      </c>
      <c r="H2526" t="s">
        <v>19</v>
      </c>
      <c r="I2526" t="s">
        <v>8993</v>
      </c>
      <c r="J2526" t="s">
        <v>32</v>
      </c>
      <c r="K2526" t="s">
        <v>26</v>
      </c>
      <c r="L2526" t="str">
        <f>LEFT(raw!M2526,8)</f>
        <v>09:00:00</v>
      </c>
      <c r="M2526" t="s">
        <v>20</v>
      </c>
      <c r="N2526" t="s">
        <v>28</v>
      </c>
      <c r="O2526" t="s">
        <v>28</v>
      </c>
      <c r="P2526" s="2">
        <f t="shared" si="234"/>
        <v>44536</v>
      </c>
      <c r="Q2526" s="3">
        <f t="shared" si="235"/>
        <v>44561</v>
      </c>
      <c r="R2526" t="str">
        <f t="shared" si="236"/>
        <v>Attendance</v>
      </c>
      <c r="S2526" t="str">
        <f t="shared" si="237"/>
        <v>Late</v>
      </c>
      <c r="T2526" t="str">
        <f>IF(R2526="Permit", J2526, IF(G2526="","NA CO", IF(G2526="00:00:00","NA CO", IF(G2526&lt;E2526,"Early",IF(I2526*1440&gt;=parameter!$C$4,"Overtime","On Time CO")))))</f>
        <v>On Time CO</v>
      </c>
      <c r="U2526" t="str">
        <f t="shared" si="238"/>
        <v>00:55:23</v>
      </c>
      <c r="V2526" t="str">
        <f t="shared" si="239"/>
        <v/>
      </c>
    </row>
    <row r="2527" spans="1:22" x14ac:dyDescent="0.3">
      <c r="A2527" t="s">
        <v>626</v>
      </c>
      <c r="B2527" t="s">
        <v>627</v>
      </c>
      <c r="C2527" t="str">
        <f>LEFT(raw!D2527,10)</f>
        <v>2021-12-07</v>
      </c>
      <c r="D2527" t="str">
        <f>LEFT(raw!E2527,8)</f>
        <v>07:30:00</v>
      </c>
      <c r="E2527" t="str">
        <f>LEFT(raw!F2527,8)</f>
        <v>16:30:00</v>
      </c>
      <c r="F2527" t="str">
        <f>LEFT(raw!G2527,8)</f>
        <v>08:28:46</v>
      </c>
      <c r="G2527" t="str">
        <f>LEFT(raw!H2527,8)</f>
        <v>17:52:35</v>
      </c>
      <c r="H2527" t="s">
        <v>19</v>
      </c>
      <c r="I2527" t="s">
        <v>1355</v>
      </c>
      <c r="J2527" t="s">
        <v>32</v>
      </c>
      <c r="K2527" t="s">
        <v>26</v>
      </c>
      <c r="L2527" t="str">
        <f>LEFT(raw!M2527,8)</f>
        <v>09:00:00</v>
      </c>
      <c r="M2527" t="s">
        <v>20</v>
      </c>
      <c r="N2527" t="s">
        <v>28</v>
      </c>
      <c r="O2527" t="s">
        <v>28</v>
      </c>
      <c r="P2527" s="2">
        <f t="shared" si="234"/>
        <v>44537</v>
      </c>
      <c r="Q2527" s="3">
        <f t="shared" si="235"/>
        <v>44561</v>
      </c>
      <c r="R2527" t="str">
        <f t="shared" si="236"/>
        <v>Attendance</v>
      </c>
      <c r="S2527" t="str">
        <f t="shared" si="237"/>
        <v>Late</v>
      </c>
      <c r="T2527" t="str">
        <f>IF(R2527="Permit", J2527, IF(G2527="","NA CO", IF(G2527="00:00:00","NA CO", IF(G2527&lt;E2527,"Early",IF(I2527*1440&gt;=parameter!$C$4,"Overtime","On Time CO")))))</f>
        <v>On Time CO</v>
      </c>
      <c r="U2527" t="str">
        <f t="shared" si="238"/>
        <v>00:58:46</v>
      </c>
      <c r="V2527" t="str">
        <f t="shared" si="239"/>
        <v/>
      </c>
    </row>
    <row r="2528" spans="1:22" x14ac:dyDescent="0.3">
      <c r="A2528" t="s">
        <v>626</v>
      </c>
      <c r="B2528" t="s">
        <v>627</v>
      </c>
      <c r="C2528" t="str">
        <f>LEFT(raw!D2528,10)</f>
        <v>2021-12-09</v>
      </c>
      <c r="D2528" t="str">
        <f>LEFT(raw!E2528,8)</f>
        <v>07:30:00</v>
      </c>
      <c r="E2528" t="str">
        <f>LEFT(raw!F2528,8)</f>
        <v>16:30:00</v>
      </c>
      <c r="F2528" t="str">
        <f>LEFT(raw!G2528,8)</f>
        <v>08:15:07</v>
      </c>
      <c r="G2528" t="str">
        <f>LEFT(raw!H2528,8)</f>
        <v>17:33:20</v>
      </c>
      <c r="H2528" t="s">
        <v>19</v>
      </c>
      <c r="I2528" t="s">
        <v>8997</v>
      </c>
      <c r="J2528" t="s">
        <v>32</v>
      </c>
      <c r="K2528" t="s">
        <v>26</v>
      </c>
      <c r="L2528" t="str">
        <f>LEFT(raw!M2528,8)</f>
        <v>09:00:00</v>
      </c>
      <c r="M2528" t="s">
        <v>20</v>
      </c>
      <c r="N2528" t="s">
        <v>28</v>
      </c>
      <c r="O2528" t="s">
        <v>28</v>
      </c>
      <c r="P2528" s="2">
        <f t="shared" si="234"/>
        <v>44539</v>
      </c>
      <c r="Q2528" s="3">
        <f t="shared" si="235"/>
        <v>44561</v>
      </c>
      <c r="R2528" t="str">
        <f t="shared" si="236"/>
        <v>Attendance</v>
      </c>
      <c r="S2528" t="str">
        <f t="shared" si="237"/>
        <v>Late</v>
      </c>
      <c r="T2528" t="str">
        <f>IF(R2528="Permit", J2528, IF(G2528="","NA CO", IF(G2528="00:00:00","NA CO", IF(G2528&lt;E2528,"Early",IF(I2528*1440&gt;=parameter!$C$4,"Overtime","On Time CO")))))</f>
        <v>On Time CO</v>
      </c>
      <c r="U2528" t="str">
        <f t="shared" si="238"/>
        <v>00:45:07</v>
      </c>
      <c r="V2528" t="str">
        <f t="shared" si="239"/>
        <v/>
      </c>
    </row>
    <row r="2529" spans="1:22" x14ac:dyDescent="0.3">
      <c r="A2529" t="s">
        <v>626</v>
      </c>
      <c r="B2529" t="s">
        <v>627</v>
      </c>
      <c r="C2529" t="str">
        <f>LEFT(raw!D2529,10)</f>
        <v>2021-12-10</v>
      </c>
      <c r="D2529" t="str">
        <f>LEFT(raw!E2529,8)</f>
        <v>07:30:00</v>
      </c>
      <c r="E2529" t="str">
        <f>LEFT(raw!F2529,8)</f>
        <v>16:30:00</v>
      </c>
      <c r="F2529" t="str">
        <f>LEFT(raw!G2529,8)</f>
        <v>08:27:20</v>
      </c>
      <c r="G2529" t="str">
        <f>LEFT(raw!H2529,8)</f>
        <v>17:34:15</v>
      </c>
      <c r="H2529" t="s">
        <v>19</v>
      </c>
      <c r="I2529" t="s">
        <v>8999</v>
      </c>
      <c r="J2529" t="s">
        <v>32</v>
      </c>
      <c r="K2529" t="s">
        <v>26</v>
      </c>
      <c r="L2529" t="str">
        <f>LEFT(raw!M2529,8)</f>
        <v>09:00:00</v>
      </c>
      <c r="M2529" t="s">
        <v>20</v>
      </c>
      <c r="N2529" t="s">
        <v>28</v>
      </c>
      <c r="O2529" t="s">
        <v>28</v>
      </c>
      <c r="P2529" s="2">
        <f t="shared" si="234"/>
        <v>44540</v>
      </c>
      <c r="Q2529" s="3">
        <f t="shared" si="235"/>
        <v>44561</v>
      </c>
      <c r="R2529" t="str">
        <f t="shared" si="236"/>
        <v>Attendance</v>
      </c>
      <c r="S2529" t="str">
        <f t="shared" si="237"/>
        <v>Late</v>
      </c>
      <c r="T2529" t="str">
        <f>IF(R2529="Permit", J2529, IF(G2529="","NA CO", IF(G2529="00:00:00","NA CO", IF(G2529&lt;E2529,"Early",IF(I2529*1440&gt;=parameter!$C$4,"Overtime","On Time CO")))))</f>
        <v>On Time CO</v>
      </c>
      <c r="U2529" t="str">
        <f t="shared" si="238"/>
        <v>00:57:20</v>
      </c>
      <c r="V2529" t="str">
        <f t="shared" si="239"/>
        <v/>
      </c>
    </row>
    <row r="2530" spans="1:22" x14ac:dyDescent="0.3">
      <c r="A2530" t="s">
        <v>626</v>
      </c>
      <c r="B2530" t="s">
        <v>627</v>
      </c>
      <c r="C2530" t="str">
        <f>LEFT(raw!D2530,10)</f>
        <v>2021-12-13</v>
      </c>
      <c r="D2530" t="str">
        <f>LEFT(raw!E2530,8)</f>
        <v>07:30:00</v>
      </c>
      <c r="E2530" t="str">
        <f>LEFT(raw!F2530,8)</f>
        <v>16:30:00</v>
      </c>
      <c r="F2530" t="str">
        <f>LEFT(raw!G2530,8)</f>
        <v>08:26:59</v>
      </c>
      <c r="G2530" t="str">
        <f>LEFT(raw!H2530,8)</f>
        <v>00:00:00</v>
      </c>
      <c r="H2530" t="s">
        <v>19</v>
      </c>
      <c r="I2530" t="s">
        <v>5319</v>
      </c>
      <c r="J2530" t="s">
        <v>32</v>
      </c>
      <c r="K2530" t="s">
        <v>26</v>
      </c>
      <c r="L2530" t="str">
        <f>LEFT(raw!M2530,8)</f>
        <v>00:00:00</v>
      </c>
      <c r="M2530" t="s">
        <v>20</v>
      </c>
      <c r="N2530" t="s">
        <v>28</v>
      </c>
      <c r="O2530" t="s">
        <v>21</v>
      </c>
      <c r="P2530" s="2">
        <f t="shared" si="234"/>
        <v>44543</v>
      </c>
      <c r="Q2530" s="3">
        <f t="shared" si="235"/>
        <v>44561</v>
      </c>
      <c r="R2530" t="str">
        <f t="shared" si="236"/>
        <v>Attendance</v>
      </c>
      <c r="S2530" t="str">
        <f t="shared" si="237"/>
        <v>Late</v>
      </c>
      <c r="T2530" t="str">
        <f>IF(R2530="Permit", J2530, IF(G2530="","NA CO", IF(G2530="00:00:00","NA CO", IF(G2530&lt;E2530,"Early",IF(I2530*1440&gt;=parameter!$C$4,"Overtime","On Time CO")))))</f>
        <v>NA CO</v>
      </c>
      <c r="U2530" t="str">
        <f t="shared" si="238"/>
        <v>00:56:59</v>
      </c>
      <c r="V2530" t="str">
        <f t="shared" si="239"/>
        <v/>
      </c>
    </row>
    <row r="2531" spans="1:22" x14ac:dyDescent="0.3">
      <c r="A2531" t="s">
        <v>626</v>
      </c>
      <c r="B2531" t="s">
        <v>627</v>
      </c>
      <c r="C2531" t="str">
        <f>LEFT(raw!D2531,10)</f>
        <v>2021-12-14</v>
      </c>
      <c r="D2531" t="str">
        <f>LEFT(raw!E2531,8)</f>
        <v>07:30:00</v>
      </c>
      <c r="E2531" t="str">
        <f>LEFT(raw!F2531,8)</f>
        <v>16:30:00</v>
      </c>
      <c r="F2531" t="str">
        <f>LEFT(raw!G2531,8)</f>
        <v>08:27:40</v>
      </c>
      <c r="G2531" t="str">
        <f>LEFT(raw!H2531,8)</f>
        <v>17:37:46</v>
      </c>
      <c r="H2531" t="s">
        <v>19</v>
      </c>
      <c r="I2531" t="s">
        <v>9003</v>
      </c>
      <c r="J2531" t="s">
        <v>32</v>
      </c>
      <c r="K2531" t="s">
        <v>26</v>
      </c>
      <c r="L2531" t="str">
        <f>LEFT(raw!M2531,8)</f>
        <v>09:00:00</v>
      </c>
      <c r="M2531" t="s">
        <v>20</v>
      </c>
      <c r="N2531" t="s">
        <v>28</v>
      </c>
      <c r="O2531" t="s">
        <v>28</v>
      </c>
      <c r="P2531" s="2">
        <f t="shared" si="234"/>
        <v>44544</v>
      </c>
      <c r="Q2531" s="3">
        <f t="shared" si="235"/>
        <v>44561</v>
      </c>
      <c r="R2531" t="str">
        <f t="shared" si="236"/>
        <v>Attendance</v>
      </c>
      <c r="S2531" t="str">
        <f t="shared" si="237"/>
        <v>Late</v>
      </c>
      <c r="T2531" t="str">
        <f>IF(R2531="Permit", J2531, IF(G2531="","NA CO", IF(G2531="00:00:00","NA CO", IF(G2531&lt;E2531,"Early",IF(I2531*1440&gt;=parameter!$C$4,"Overtime","On Time CO")))))</f>
        <v>On Time CO</v>
      </c>
      <c r="U2531" t="str">
        <f t="shared" si="238"/>
        <v>00:57:40</v>
      </c>
      <c r="V2531" t="str">
        <f t="shared" si="239"/>
        <v/>
      </c>
    </row>
    <row r="2532" spans="1:22" x14ac:dyDescent="0.3">
      <c r="A2532" t="s">
        <v>626</v>
      </c>
      <c r="B2532" t="s">
        <v>627</v>
      </c>
      <c r="C2532" t="str">
        <f>LEFT(raw!D2532,10)</f>
        <v>2021-12-15</v>
      </c>
      <c r="D2532" t="str">
        <f>LEFT(raw!E2532,8)</f>
        <v>07:30:00</v>
      </c>
      <c r="E2532" t="str">
        <f>LEFT(raw!F2532,8)</f>
        <v>16:00:00</v>
      </c>
      <c r="F2532" t="str">
        <f>LEFT(raw!G2532,8)</f>
        <v>08:25:52</v>
      </c>
      <c r="G2532" t="str">
        <f>LEFT(raw!H2532,8)</f>
        <v>17:33:44</v>
      </c>
      <c r="H2532" t="s">
        <v>19</v>
      </c>
      <c r="I2532" t="s">
        <v>9006</v>
      </c>
      <c r="J2532" t="s">
        <v>32</v>
      </c>
      <c r="K2532" t="s">
        <v>26</v>
      </c>
      <c r="L2532" t="str">
        <f>LEFT(raw!M2532,8)</f>
        <v>08:30:00</v>
      </c>
      <c r="M2532" t="s">
        <v>20</v>
      </c>
      <c r="N2532" t="s">
        <v>28</v>
      </c>
      <c r="O2532" t="s">
        <v>28</v>
      </c>
      <c r="P2532" s="2">
        <f t="shared" si="234"/>
        <v>44545</v>
      </c>
      <c r="Q2532" s="3">
        <f t="shared" si="235"/>
        <v>44561</v>
      </c>
      <c r="R2532" t="str">
        <f t="shared" si="236"/>
        <v>Attendance</v>
      </c>
      <c r="S2532" t="str">
        <f t="shared" si="237"/>
        <v>Late</v>
      </c>
      <c r="T2532" t="str">
        <f>IF(R2532="Permit", J2532, IF(G2532="","NA CO", IF(G2532="00:00:00","NA CO", IF(G2532&lt;E2532,"Early",IF(I2532*1440&gt;=parameter!$C$4,"Overtime","On Time CO")))))</f>
        <v>On Time CO</v>
      </c>
      <c r="U2532" t="str">
        <f t="shared" si="238"/>
        <v>00:55:52</v>
      </c>
      <c r="V2532" t="str">
        <f t="shared" si="239"/>
        <v/>
      </c>
    </row>
    <row r="2533" spans="1:22" x14ac:dyDescent="0.3">
      <c r="A2533" t="s">
        <v>626</v>
      </c>
      <c r="B2533" t="s">
        <v>627</v>
      </c>
      <c r="C2533" t="str">
        <f>LEFT(raw!D2533,10)</f>
        <v>2021-12-16</v>
      </c>
      <c r="D2533" t="str">
        <f>LEFT(raw!E2533,8)</f>
        <v>07:30:00</v>
      </c>
      <c r="E2533" t="str">
        <f>LEFT(raw!F2533,8)</f>
        <v>16:30:00</v>
      </c>
      <c r="F2533" t="str">
        <f>LEFT(raw!G2533,8)</f>
        <v>08:40:56</v>
      </c>
      <c r="G2533" t="str">
        <f>LEFT(raw!H2533,8)</f>
        <v>18:22:58</v>
      </c>
      <c r="H2533" t="s">
        <v>19</v>
      </c>
      <c r="I2533" t="s">
        <v>9009</v>
      </c>
      <c r="J2533" t="s">
        <v>32</v>
      </c>
      <c r="K2533" t="s">
        <v>26</v>
      </c>
      <c r="L2533" t="str">
        <f>LEFT(raw!M2533,8)</f>
        <v>09:00:00</v>
      </c>
      <c r="M2533" t="s">
        <v>20</v>
      </c>
      <c r="N2533" t="s">
        <v>28</v>
      </c>
      <c r="O2533" t="s">
        <v>28</v>
      </c>
      <c r="P2533" s="2">
        <f t="shared" si="234"/>
        <v>44546</v>
      </c>
      <c r="Q2533" s="3">
        <f t="shared" si="235"/>
        <v>44561</v>
      </c>
      <c r="R2533" t="str">
        <f t="shared" si="236"/>
        <v>Attendance</v>
      </c>
      <c r="S2533" t="str">
        <f t="shared" si="237"/>
        <v>Late</v>
      </c>
      <c r="T2533" t="str">
        <f>IF(R2533="Permit", J2533, IF(G2533="","NA CO", IF(G2533="00:00:00","NA CO", IF(G2533&lt;E2533,"Early",IF(I2533*1440&gt;=parameter!$C$4,"Overtime","On Time CO")))))</f>
        <v>Overtime</v>
      </c>
      <c r="U2533" t="str">
        <f t="shared" si="238"/>
        <v>01:10:56</v>
      </c>
      <c r="V2533" t="str">
        <f t="shared" si="239"/>
        <v>00:00:00</v>
      </c>
    </row>
    <row r="2534" spans="1:22" x14ac:dyDescent="0.3">
      <c r="A2534" t="s">
        <v>626</v>
      </c>
      <c r="B2534" t="s">
        <v>627</v>
      </c>
      <c r="C2534" t="str">
        <f>LEFT(raw!D2534,10)</f>
        <v>2021-12-17</v>
      </c>
      <c r="D2534" t="str">
        <f>LEFT(raw!E2534,8)</f>
        <v>07:30:00</v>
      </c>
      <c r="E2534" t="str">
        <f>LEFT(raw!F2534,8)</f>
        <v>16:30:00</v>
      </c>
      <c r="F2534" t="str">
        <f>LEFT(raw!G2534,8)</f>
        <v>08:23:40</v>
      </c>
      <c r="G2534" t="str">
        <f>LEFT(raw!H2534,8)</f>
        <v>18:18:20</v>
      </c>
      <c r="H2534" t="s">
        <v>19</v>
      </c>
      <c r="I2534" t="s">
        <v>9012</v>
      </c>
      <c r="J2534" t="s">
        <v>32</v>
      </c>
      <c r="K2534" t="s">
        <v>26</v>
      </c>
      <c r="L2534" t="str">
        <f>LEFT(raw!M2534,8)</f>
        <v>09:00:00</v>
      </c>
      <c r="M2534" t="s">
        <v>20</v>
      </c>
      <c r="N2534" t="s">
        <v>28</v>
      </c>
      <c r="O2534" t="s">
        <v>28</v>
      </c>
      <c r="P2534" s="2">
        <f t="shared" si="234"/>
        <v>44547</v>
      </c>
      <c r="Q2534" s="3">
        <f t="shared" si="235"/>
        <v>44561</v>
      </c>
      <c r="R2534" t="str">
        <f t="shared" si="236"/>
        <v>Attendance</v>
      </c>
      <c r="S2534" t="str">
        <f t="shared" si="237"/>
        <v>Late</v>
      </c>
      <c r="T2534" t="str">
        <f>IF(R2534="Permit", J2534, IF(G2534="","NA CO", IF(G2534="00:00:00","NA CO", IF(G2534&lt;E2534,"Early",IF(I2534*1440&gt;=parameter!$C$4,"Overtime","On Time CO")))))</f>
        <v>On Time CO</v>
      </c>
      <c r="U2534" t="str">
        <f t="shared" si="238"/>
        <v>00:53:40</v>
      </c>
      <c r="V2534" t="str">
        <f t="shared" si="239"/>
        <v/>
      </c>
    </row>
    <row r="2535" spans="1:22" x14ac:dyDescent="0.3">
      <c r="A2535" t="s">
        <v>626</v>
      </c>
      <c r="B2535" t="s">
        <v>627</v>
      </c>
      <c r="C2535" t="str">
        <f>LEFT(raw!D2535,10)</f>
        <v>2021-12-20</v>
      </c>
      <c r="D2535" t="str">
        <f>LEFT(raw!E2535,8)</f>
        <v>07:30:00</v>
      </c>
      <c r="E2535" t="str">
        <f>LEFT(raw!F2535,8)</f>
        <v>16:30:00</v>
      </c>
      <c r="F2535" t="str">
        <f>LEFT(raw!G2535,8)</f>
        <v>08:51:45</v>
      </c>
      <c r="G2535" t="str">
        <f>LEFT(raw!H2535,8)</f>
        <v>17:42:40</v>
      </c>
      <c r="H2535" t="s">
        <v>19</v>
      </c>
      <c r="I2535" t="s">
        <v>9016</v>
      </c>
      <c r="J2535" t="s">
        <v>32</v>
      </c>
      <c r="K2535" t="s">
        <v>26</v>
      </c>
      <c r="L2535" t="str">
        <f>LEFT(raw!M2535,8)</f>
        <v>09:00:00</v>
      </c>
      <c r="M2535" t="s">
        <v>20</v>
      </c>
      <c r="N2535" t="s">
        <v>28</v>
      </c>
      <c r="O2535" t="s">
        <v>28</v>
      </c>
      <c r="P2535" s="2">
        <f t="shared" si="234"/>
        <v>44550</v>
      </c>
      <c r="Q2535" s="3">
        <f t="shared" si="235"/>
        <v>44561</v>
      </c>
      <c r="R2535" t="str">
        <f t="shared" si="236"/>
        <v>Attendance</v>
      </c>
      <c r="S2535" t="str">
        <f t="shared" si="237"/>
        <v>Late</v>
      </c>
      <c r="T2535" t="str">
        <f>IF(R2535="Permit", J2535, IF(G2535="","NA CO", IF(G2535="00:00:00","NA CO", IF(G2535&lt;E2535,"Early",IF(I2535*1440&gt;=parameter!$C$4,"Overtime","On Time CO")))))</f>
        <v>Overtime</v>
      </c>
      <c r="U2535" t="str">
        <f t="shared" si="238"/>
        <v>01:21:45</v>
      </c>
      <c r="V2535" t="str">
        <f t="shared" si="239"/>
        <v>00:00:00</v>
      </c>
    </row>
    <row r="2536" spans="1:22" x14ac:dyDescent="0.3">
      <c r="A2536" t="s">
        <v>626</v>
      </c>
      <c r="B2536" t="s">
        <v>627</v>
      </c>
      <c r="C2536" t="str">
        <f>LEFT(raw!D2536,10)</f>
        <v>2021-12-21</v>
      </c>
      <c r="D2536" t="str">
        <f>LEFT(raw!E2536,8)</f>
        <v>00:00:00</v>
      </c>
      <c r="E2536" t="str">
        <f>LEFT(raw!F2536,8)</f>
        <v>00:00:00</v>
      </c>
      <c r="F2536" t="str">
        <f>LEFT(raw!G2536,8)</f>
        <v>08:05:28</v>
      </c>
      <c r="G2536" t="str">
        <f>LEFT(raw!H2536,8)</f>
        <v/>
      </c>
      <c r="H2536" t="s">
        <v>19</v>
      </c>
      <c r="I2536" t="s">
        <v>20</v>
      </c>
      <c r="J2536" t="s">
        <v>21</v>
      </c>
      <c r="K2536" t="s">
        <v>22</v>
      </c>
      <c r="L2536" t="str">
        <f>LEFT(raw!M2536,8)</f>
        <v>00:00:00</v>
      </c>
      <c r="M2536" t="s">
        <v>20</v>
      </c>
      <c r="N2536" t="s">
        <v>9019</v>
      </c>
      <c r="P2536" s="2">
        <f t="shared" si="234"/>
        <v>44551</v>
      </c>
      <c r="Q2536" s="3">
        <f t="shared" si="235"/>
        <v>44561</v>
      </c>
      <c r="R2536" t="str">
        <f t="shared" si="236"/>
        <v>Daily Journey</v>
      </c>
      <c r="S2536" t="str">
        <f t="shared" si="237"/>
        <v>On Time</v>
      </c>
      <c r="T2536" t="str">
        <f>IF(R2536="Permit", J2536, IF(G2536="","NA CO", IF(G2536="00:00:00","NA CO", IF(G2536&lt;E2536,"Early",IF(I2536*1440&gt;=parameter!$C$4,"Overtime","On Time CO")))))</f>
        <v>NA CO</v>
      </c>
      <c r="U2536" t="str">
        <f t="shared" si="238"/>
        <v/>
      </c>
      <c r="V2536" t="str">
        <f t="shared" si="239"/>
        <v/>
      </c>
    </row>
    <row r="2537" spans="1:22" x14ac:dyDescent="0.3">
      <c r="A2537" t="s">
        <v>626</v>
      </c>
      <c r="B2537" t="s">
        <v>627</v>
      </c>
      <c r="C2537" t="str">
        <f>LEFT(raw!D2537,10)</f>
        <v>2021-12-22</v>
      </c>
      <c r="D2537" t="str">
        <f>LEFT(raw!E2537,8)</f>
        <v>00:00:00</v>
      </c>
      <c r="E2537" t="str">
        <f>LEFT(raw!F2537,8)</f>
        <v>00:00:00</v>
      </c>
      <c r="F2537" t="str">
        <f>LEFT(raw!G2537,8)</f>
        <v>08:11:49</v>
      </c>
      <c r="G2537" t="str">
        <f>LEFT(raw!H2537,8)</f>
        <v/>
      </c>
      <c r="H2537" t="s">
        <v>19</v>
      </c>
      <c r="I2537" t="s">
        <v>20</v>
      </c>
      <c r="J2537" t="s">
        <v>21</v>
      </c>
      <c r="K2537" t="s">
        <v>22</v>
      </c>
      <c r="L2537" t="str">
        <f>LEFT(raw!M2537,8)</f>
        <v>00:00:00</v>
      </c>
      <c r="M2537" t="s">
        <v>20</v>
      </c>
      <c r="N2537" t="s">
        <v>9022</v>
      </c>
      <c r="P2537" s="2">
        <f t="shared" si="234"/>
        <v>44552</v>
      </c>
      <c r="Q2537" s="3">
        <f t="shared" si="235"/>
        <v>44561</v>
      </c>
      <c r="R2537" t="str">
        <f t="shared" si="236"/>
        <v>Daily Journey</v>
      </c>
      <c r="S2537" t="str">
        <f t="shared" si="237"/>
        <v>On Time</v>
      </c>
      <c r="T2537" t="str">
        <f>IF(R2537="Permit", J2537, IF(G2537="","NA CO", IF(G2537="00:00:00","NA CO", IF(G2537&lt;E2537,"Early",IF(I2537*1440&gt;=parameter!$C$4,"Overtime","On Time CO")))))</f>
        <v>NA CO</v>
      </c>
      <c r="U2537" t="str">
        <f t="shared" si="238"/>
        <v/>
      </c>
      <c r="V2537" t="str">
        <f t="shared" si="239"/>
        <v/>
      </c>
    </row>
    <row r="2538" spans="1:22" x14ac:dyDescent="0.3">
      <c r="A2538" t="s">
        <v>626</v>
      </c>
      <c r="B2538" t="s">
        <v>627</v>
      </c>
      <c r="C2538" t="str">
        <f>LEFT(raw!D2538,10)</f>
        <v>2021-12-23</v>
      </c>
      <c r="D2538" t="str">
        <f>LEFT(raw!E2538,8)</f>
        <v>00:00:00</v>
      </c>
      <c r="E2538" t="str">
        <f>LEFT(raw!F2538,8)</f>
        <v>00:00:00</v>
      </c>
      <c r="F2538" t="str">
        <f>LEFT(raw!G2538,8)</f>
        <v>00:00:00</v>
      </c>
      <c r="G2538" t="str">
        <f>LEFT(raw!H2538,8)</f>
        <v>00:00:00</v>
      </c>
      <c r="H2538" t="s">
        <v>21</v>
      </c>
      <c r="I2538" t="s">
        <v>20</v>
      </c>
      <c r="J2538" t="s">
        <v>99</v>
      </c>
      <c r="K2538" t="s">
        <v>100</v>
      </c>
      <c r="L2538" t="str">
        <f>LEFT(raw!M2538,8)</f>
        <v>00:00:00</v>
      </c>
      <c r="M2538" t="s">
        <v>20</v>
      </c>
      <c r="N2538" t="s">
        <v>9024</v>
      </c>
      <c r="O2538" t="s">
        <v>9025</v>
      </c>
      <c r="P2538" s="2">
        <f t="shared" si="234"/>
        <v>44553</v>
      </c>
      <c r="Q2538" s="3">
        <f t="shared" si="235"/>
        <v>44561</v>
      </c>
      <c r="R2538" t="str">
        <f t="shared" si="236"/>
        <v>Permit</v>
      </c>
      <c r="S2538" t="str">
        <f t="shared" si="237"/>
        <v>Leave</v>
      </c>
      <c r="T2538" t="str">
        <f>IF(R2538="Permit", J2538, IF(G2538="","NA CO", IF(G2538="00:00:00","NA CO", IF(G2538&lt;E2538,"Early",IF(I2538*1440&gt;=parameter!$C$4,"Overtime","On Time CO")))))</f>
        <v>Pending/Rejected</v>
      </c>
      <c r="U2538" t="str">
        <f t="shared" si="238"/>
        <v/>
      </c>
      <c r="V2538" t="str">
        <f t="shared" si="239"/>
        <v/>
      </c>
    </row>
    <row r="2539" spans="1:22" x14ac:dyDescent="0.3">
      <c r="A2539" t="s">
        <v>626</v>
      </c>
      <c r="B2539" t="s">
        <v>627</v>
      </c>
      <c r="C2539" t="str">
        <f>LEFT(raw!D2539,10)</f>
        <v>2021-12-31</v>
      </c>
      <c r="D2539" t="str">
        <f>LEFT(raw!E2539,8)</f>
        <v>00:00:00</v>
      </c>
      <c r="E2539" t="str">
        <f>LEFT(raw!F2539,8)</f>
        <v>00:00:00</v>
      </c>
      <c r="F2539" t="str">
        <f>LEFT(raw!G2539,8)</f>
        <v>07:54:45</v>
      </c>
      <c r="G2539" t="str">
        <f>LEFT(raw!H2539,8)</f>
        <v/>
      </c>
      <c r="H2539" t="s">
        <v>19</v>
      </c>
      <c r="I2539" t="s">
        <v>20</v>
      </c>
      <c r="J2539" t="s">
        <v>21</v>
      </c>
      <c r="K2539" t="s">
        <v>22</v>
      </c>
      <c r="L2539" t="str">
        <f>LEFT(raw!M2539,8)</f>
        <v>00:00:00</v>
      </c>
      <c r="M2539" t="s">
        <v>20</v>
      </c>
      <c r="N2539" t="s">
        <v>9028</v>
      </c>
      <c r="P2539" s="2">
        <f t="shared" si="234"/>
        <v>44561</v>
      </c>
      <c r="Q2539" s="3">
        <f t="shared" si="235"/>
        <v>44561</v>
      </c>
      <c r="R2539" t="str">
        <f t="shared" si="236"/>
        <v>Daily Journey</v>
      </c>
      <c r="S2539" t="str">
        <f t="shared" si="237"/>
        <v>On Time</v>
      </c>
      <c r="T2539" t="str">
        <f>IF(R2539="Permit", J2539, IF(G2539="","NA CO", IF(G2539="00:00:00","NA CO", IF(G2539&lt;E2539,"Early",IF(I2539*1440&gt;=parameter!$C$4,"Overtime","On Time CO")))))</f>
        <v>NA CO</v>
      </c>
      <c r="U2539" t="str">
        <f t="shared" si="238"/>
        <v/>
      </c>
      <c r="V2539" t="str">
        <f t="shared" si="239"/>
        <v/>
      </c>
    </row>
    <row r="2540" spans="1:22" x14ac:dyDescent="0.3">
      <c r="A2540" t="s">
        <v>630</v>
      </c>
      <c r="B2540" t="s">
        <v>631</v>
      </c>
      <c r="C2540" t="str">
        <f>LEFT(raw!D2540,10)</f>
        <v>2021-12-01</v>
      </c>
      <c r="D2540" t="str">
        <f>LEFT(raw!E2540,8)</f>
        <v>00:00:00</v>
      </c>
      <c r="E2540" t="str">
        <f>LEFT(raw!F2540,8)</f>
        <v>00:00:00</v>
      </c>
      <c r="F2540" t="str">
        <f>LEFT(raw!G2540,8)</f>
        <v>07:15:12</v>
      </c>
      <c r="G2540" t="str">
        <f>LEFT(raw!H2540,8)</f>
        <v/>
      </c>
      <c r="H2540" t="s">
        <v>19</v>
      </c>
      <c r="I2540" t="s">
        <v>20</v>
      </c>
      <c r="J2540" t="s">
        <v>21</v>
      </c>
      <c r="K2540" t="s">
        <v>22</v>
      </c>
      <c r="L2540" t="str">
        <f>LEFT(raw!M2540,8)</f>
        <v>00:00:00</v>
      </c>
      <c r="M2540" t="s">
        <v>20</v>
      </c>
      <c r="N2540" t="s">
        <v>632</v>
      </c>
      <c r="P2540" s="2">
        <f t="shared" si="234"/>
        <v>44531</v>
      </c>
      <c r="Q2540" s="3">
        <f t="shared" si="235"/>
        <v>44561</v>
      </c>
      <c r="R2540" t="str">
        <f t="shared" si="236"/>
        <v>Daily Journey</v>
      </c>
      <c r="S2540" t="str">
        <f t="shared" si="237"/>
        <v>On Time</v>
      </c>
      <c r="T2540" t="str">
        <f>IF(R2540="Permit", J2540, IF(G2540="","NA CO", IF(G2540="00:00:00","NA CO", IF(G2540&lt;E2540,"Early",IF(I2540*1440&gt;=parameter!$C$4,"Overtime","On Time CO")))))</f>
        <v>NA CO</v>
      </c>
      <c r="U2540" t="str">
        <f t="shared" si="238"/>
        <v/>
      </c>
      <c r="V2540" t="str">
        <f t="shared" si="239"/>
        <v/>
      </c>
    </row>
    <row r="2541" spans="1:22" x14ac:dyDescent="0.3">
      <c r="A2541" t="s">
        <v>630</v>
      </c>
      <c r="B2541" t="s">
        <v>631</v>
      </c>
      <c r="C2541" t="str">
        <f>LEFT(raw!D2541,10)</f>
        <v>2021-12-02</v>
      </c>
      <c r="D2541" t="str">
        <f>LEFT(raw!E2541,8)</f>
        <v>08:30:00</v>
      </c>
      <c r="E2541" t="str">
        <f>LEFT(raw!F2541,8)</f>
        <v>17:30:00</v>
      </c>
      <c r="F2541" t="str">
        <f>LEFT(raw!G2541,8)</f>
        <v>08:16:32</v>
      </c>
      <c r="G2541" t="str">
        <f>LEFT(raw!H2541,8)</f>
        <v>17:50:34</v>
      </c>
      <c r="H2541" t="s">
        <v>19</v>
      </c>
      <c r="I2541" t="s">
        <v>20</v>
      </c>
      <c r="J2541" t="s">
        <v>25</v>
      </c>
      <c r="K2541" t="s">
        <v>26</v>
      </c>
      <c r="L2541" t="str">
        <f>LEFT(raw!M2541,8)</f>
        <v>09:00:00</v>
      </c>
      <c r="M2541" t="s">
        <v>20</v>
      </c>
      <c r="N2541" t="s">
        <v>28</v>
      </c>
      <c r="O2541" t="s">
        <v>28</v>
      </c>
      <c r="P2541" s="2">
        <f t="shared" si="234"/>
        <v>44532</v>
      </c>
      <c r="Q2541" s="3">
        <f t="shared" si="235"/>
        <v>44561</v>
      </c>
      <c r="R2541" t="str">
        <f t="shared" si="236"/>
        <v>Attendance</v>
      </c>
      <c r="S2541" t="str">
        <f t="shared" si="237"/>
        <v>On Time</v>
      </c>
      <c r="T2541" t="str">
        <f>IF(R2541="Permit", J2541, IF(G2541="","NA CO", IF(G2541="00:00:00","NA CO", IF(G2541&lt;E2541,"Early",IF(I2541*1440&gt;=parameter!$C$4,"Overtime","On Time CO")))))</f>
        <v>On Time CO</v>
      </c>
      <c r="U2541" t="str">
        <f t="shared" si="238"/>
        <v/>
      </c>
      <c r="V2541" t="str">
        <f t="shared" si="239"/>
        <v/>
      </c>
    </row>
    <row r="2542" spans="1:22" x14ac:dyDescent="0.3">
      <c r="A2542" t="s">
        <v>630</v>
      </c>
      <c r="B2542" t="s">
        <v>631</v>
      </c>
      <c r="C2542" t="str">
        <f>LEFT(raw!D2542,10)</f>
        <v>2021-12-03</v>
      </c>
      <c r="D2542" t="str">
        <f>LEFT(raw!E2542,8)</f>
        <v>00:00:00</v>
      </c>
      <c r="E2542" t="str">
        <f>LEFT(raw!F2542,8)</f>
        <v>00:00:00</v>
      </c>
      <c r="F2542" t="str">
        <f>LEFT(raw!G2542,8)</f>
        <v>07:15:42</v>
      </c>
      <c r="G2542" t="str">
        <f>LEFT(raw!H2542,8)</f>
        <v/>
      </c>
      <c r="H2542" t="s">
        <v>19</v>
      </c>
      <c r="I2542" t="s">
        <v>20</v>
      </c>
      <c r="J2542" t="s">
        <v>21</v>
      </c>
      <c r="K2542" t="s">
        <v>22</v>
      </c>
      <c r="L2542" t="str">
        <f>LEFT(raw!M2542,8)</f>
        <v>00:00:00</v>
      </c>
      <c r="M2542" t="s">
        <v>20</v>
      </c>
      <c r="N2542" t="s">
        <v>632</v>
      </c>
      <c r="P2542" s="2">
        <f t="shared" si="234"/>
        <v>44533</v>
      </c>
      <c r="Q2542" s="3">
        <f t="shared" si="235"/>
        <v>44561</v>
      </c>
      <c r="R2542" t="str">
        <f t="shared" si="236"/>
        <v>Daily Journey</v>
      </c>
      <c r="S2542" t="str">
        <f t="shared" si="237"/>
        <v>On Time</v>
      </c>
      <c r="T2542" t="str">
        <f>IF(R2542="Permit", J2542, IF(G2542="","NA CO", IF(G2542="00:00:00","NA CO", IF(G2542&lt;E2542,"Early",IF(I2542*1440&gt;=parameter!$C$4,"Overtime","On Time CO")))))</f>
        <v>NA CO</v>
      </c>
      <c r="U2542" t="str">
        <f t="shared" si="238"/>
        <v/>
      </c>
      <c r="V2542" t="str">
        <f t="shared" si="239"/>
        <v/>
      </c>
    </row>
    <row r="2543" spans="1:22" x14ac:dyDescent="0.3">
      <c r="A2543" t="s">
        <v>630</v>
      </c>
      <c r="B2543" t="s">
        <v>631</v>
      </c>
      <c r="C2543" t="str">
        <f>LEFT(raw!D2543,10)</f>
        <v>2021-12-06</v>
      </c>
      <c r="D2543" t="str">
        <f>LEFT(raw!E2543,8)</f>
        <v>08:30:00</v>
      </c>
      <c r="E2543" t="str">
        <f>LEFT(raw!F2543,8)</f>
        <v>17:30:00</v>
      </c>
      <c r="F2543" t="str">
        <f>LEFT(raw!G2543,8)</f>
        <v>08:32:40</v>
      </c>
      <c r="G2543" t="str">
        <f>LEFT(raw!H2543,8)</f>
        <v>17:38:38</v>
      </c>
      <c r="H2543" t="s">
        <v>19</v>
      </c>
      <c r="I2543" t="s">
        <v>9037</v>
      </c>
      <c r="J2543" t="s">
        <v>32</v>
      </c>
      <c r="K2543" t="s">
        <v>26</v>
      </c>
      <c r="L2543" t="str">
        <f>LEFT(raw!M2543,8)</f>
        <v>09:00:00</v>
      </c>
      <c r="M2543" t="s">
        <v>20</v>
      </c>
      <c r="N2543" t="s">
        <v>28</v>
      </c>
      <c r="O2543" t="s">
        <v>28</v>
      </c>
      <c r="P2543" s="2">
        <f t="shared" si="234"/>
        <v>44536</v>
      </c>
      <c r="Q2543" s="3">
        <f t="shared" si="235"/>
        <v>44561</v>
      </c>
      <c r="R2543" t="str">
        <f t="shared" si="236"/>
        <v>Attendance</v>
      </c>
      <c r="S2543" t="str">
        <f t="shared" si="237"/>
        <v>Late</v>
      </c>
      <c r="T2543" t="str">
        <f>IF(R2543="Permit", J2543, IF(G2543="","NA CO", IF(G2543="00:00:00","NA CO", IF(G2543&lt;E2543,"Early",IF(I2543*1440&gt;=parameter!$C$4,"Overtime","On Time CO")))))</f>
        <v>On Time CO</v>
      </c>
      <c r="U2543" t="str">
        <f t="shared" si="238"/>
        <v>00:02:40</v>
      </c>
      <c r="V2543" t="str">
        <f t="shared" si="239"/>
        <v/>
      </c>
    </row>
    <row r="2544" spans="1:22" x14ac:dyDescent="0.3">
      <c r="A2544" t="s">
        <v>630</v>
      </c>
      <c r="B2544" t="s">
        <v>631</v>
      </c>
      <c r="C2544" t="str">
        <f>LEFT(raw!D2544,10)</f>
        <v>2021-12-07</v>
      </c>
      <c r="D2544" t="str">
        <f>LEFT(raw!E2544,8)</f>
        <v>00:00:00</v>
      </c>
      <c r="E2544" t="str">
        <f>LEFT(raw!F2544,8)</f>
        <v>00:00:00</v>
      </c>
      <c r="F2544" t="str">
        <f>LEFT(raw!G2544,8)</f>
        <v>08:08:49</v>
      </c>
      <c r="G2544" t="str">
        <f>LEFT(raw!H2544,8)</f>
        <v/>
      </c>
      <c r="H2544" t="s">
        <v>19</v>
      </c>
      <c r="I2544" t="s">
        <v>20</v>
      </c>
      <c r="J2544" t="s">
        <v>21</v>
      </c>
      <c r="K2544" t="s">
        <v>22</v>
      </c>
      <c r="L2544" t="str">
        <f>LEFT(raw!M2544,8)</f>
        <v>00:00:00</v>
      </c>
      <c r="M2544" t="s">
        <v>20</v>
      </c>
      <c r="N2544" t="s">
        <v>632</v>
      </c>
      <c r="P2544" s="2">
        <f t="shared" si="234"/>
        <v>44537</v>
      </c>
      <c r="Q2544" s="3">
        <f t="shared" si="235"/>
        <v>44561</v>
      </c>
      <c r="R2544" t="str">
        <f t="shared" si="236"/>
        <v>Daily Journey</v>
      </c>
      <c r="S2544" t="str">
        <f t="shared" si="237"/>
        <v>On Time</v>
      </c>
      <c r="T2544" t="str">
        <f>IF(R2544="Permit", J2544, IF(G2544="","NA CO", IF(G2544="00:00:00","NA CO", IF(G2544&lt;E2544,"Early",IF(I2544*1440&gt;=parameter!$C$4,"Overtime","On Time CO")))))</f>
        <v>NA CO</v>
      </c>
      <c r="U2544" t="str">
        <f t="shared" si="238"/>
        <v/>
      </c>
      <c r="V2544" t="str">
        <f t="shared" si="239"/>
        <v/>
      </c>
    </row>
    <row r="2545" spans="1:22" x14ac:dyDescent="0.3">
      <c r="A2545" t="s">
        <v>630</v>
      </c>
      <c r="B2545" t="s">
        <v>631</v>
      </c>
      <c r="C2545" t="str">
        <f>LEFT(raw!D2545,10)</f>
        <v>2021-12-08</v>
      </c>
      <c r="D2545" t="str">
        <f>LEFT(raw!E2545,8)</f>
        <v>08:30:00</v>
      </c>
      <c r="E2545" t="str">
        <f>LEFT(raw!F2545,8)</f>
        <v>17:30:00</v>
      </c>
      <c r="F2545" t="str">
        <f>LEFT(raw!G2545,8)</f>
        <v>08:23:46</v>
      </c>
      <c r="G2545" t="str">
        <f>LEFT(raw!H2545,8)</f>
        <v>17:32:47</v>
      </c>
      <c r="H2545" t="s">
        <v>19</v>
      </c>
      <c r="I2545" t="s">
        <v>20</v>
      </c>
      <c r="J2545" t="s">
        <v>25</v>
      </c>
      <c r="K2545" t="s">
        <v>26</v>
      </c>
      <c r="L2545" t="str">
        <f>LEFT(raw!M2545,8)</f>
        <v>09:00:00</v>
      </c>
      <c r="M2545" t="s">
        <v>20</v>
      </c>
      <c r="N2545" t="s">
        <v>28</v>
      </c>
      <c r="O2545" t="s">
        <v>28</v>
      </c>
      <c r="P2545" s="2">
        <f t="shared" si="234"/>
        <v>44538</v>
      </c>
      <c r="Q2545" s="3">
        <f t="shared" si="235"/>
        <v>44561</v>
      </c>
      <c r="R2545" t="str">
        <f t="shared" si="236"/>
        <v>Attendance</v>
      </c>
      <c r="S2545" t="str">
        <f t="shared" si="237"/>
        <v>On Time</v>
      </c>
      <c r="T2545" t="str">
        <f>IF(R2545="Permit", J2545, IF(G2545="","NA CO", IF(G2545="00:00:00","NA CO", IF(G2545&lt;E2545,"Early",IF(I2545*1440&gt;=parameter!$C$4,"Overtime","On Time CO")))))</f>
        <v>On Time CO</v>
      </c>
      <c r="U2545" t="str">
        <f t="shared" si="238"/>
        <v/>
      </c>
      <c r="V2545" t="str">
        <f t="shared" si="239"/>
        <v/>
      </c>
    </row>
    <row r="2546" spans="1:22" x14ac:dyDescent="0.3">
      <c r="A2546" t="s">
        <v>630</v>
      </c>
      <c r="B2546" t="s">
        <v>631</v>
      </c>
      <c r="C2546" t="str">
        <f>LEFT(raw!D2546,10)</f>
        <v>2021-12-09</v>
      </c>
      <c r="D2546" t="str">
        <f>LEFT(raw!E2546,8)</f>
        <v>00:00:00</v>
      </c>
      <c r="E2546" t="str">
        <f>LEFT(raw!F2546,8)</f>
        <v>00:00:00</v>
      </c>
      <c r="F2546" t="str">
        <f>LEFT(raw!G2546,8)</f>
        <v>07:57:24</v>
      </c>
      <c r="G2546" t="str">
        <f>LEFT(raw!H2546,8)</f>
        <v>17:40:58</v>
      </c>
      <c r="H2546" t="s">
        <v>19</v>
      </c>
      <c r="I2546" t="s">
        <v>20</v>
      </c>
      <c r="J2546" t="s">
        <v>21</v>
      </c>
      <c r="K2546" t="s">
        <v>22</v>
      </c>
      <c r="L2546" t="str">
        <f>LEFT(raw!M2546,8)</f>
        <v>09:43:34</v>
      </c>
      <c r="M2546" t="s">
        <v>20</v>
      </c>
      <c r="N2546" t="s">
        <v>632</v>
      </c>
      <c r="O2546" t="s">
        <v>632</v>
      </c>
      <c r="P2546" s="2">
        <f t="shared" si="234"/>
        <v>44539</v>
      </c>
      <c r="Q2546" s="3">
        <f t="shared" si="235"/>
        <v>44561</v>
      </c>
      <c r="R2546" t="str">
        <f t="shared" si="236"/>
        <v>Daily Journey</v>
      </c>
      <c r="S2546" t="str">
        <f t="shared" si="237"/>
        <v>On Time</v>
      </c>
      <c r="T2546" t="str">
        <f>IF(R2546="Permit", J2546, IF(G2546="","NA CO", IF(G2546="00:00:00","NA CO", IF(G2546&lt;E2546,"Early",IF(I2546*1440&gt;=parameter!$C$4,"Overtime","On Time CO")))))</f>
        <v>On Time CO</v>
      </c>
      <c r="U2546" t="str">
        <f t="shared" si="238"/>
        <v/>
      </c>
      <c r="V2546" t="str">
        <f t="shared" si="239"/>
        <v/>
      </c>
    </row>
    <row r="2547" spans="1:22" x14ac:dyDescent="0.3">
      <c r="A2547" t="s">
        <v>630</v>
      </c>
      <c r="B2547" t="s">
        <v>631</v>
      </c>
      <c r="C2547" t="str">
        <f>LEFT(raw!D2547,10)</f>
        <v>2021-12-10</v>
      </c>
      <c r="D2547" t="str">
        <f>LEFT(raw!E2547,8)</f>
        <v>08:30:00</v>
      </c>
      <c r="E2547" t="str">
        <f>LEFT(raw!F2547,8)</f>
        <v>17:30:00</v>
      </c>
      <c r="F2547" t="str">
        <f>LEFT(raw!G2547,8)</f>
        <v>08:19:52</v>
      </c>
      <c r="G2547" t="str">
        <f>LEFT(raw!H2547,8)</f>
        <v>00:00:00</v>
      </c>
      <c r="H2547" t="s">
        <v>19</v>
      </c>
      <c r="I2547" t="s">
        <v>20</v>
      </c>
      <c r="J2547" t="s">
        <v>25</v>
      </c>
      <c r="K2547" t="s">
        <v>26</v>
      </c>
      <c r="L2547" t="str">
        <f>LEFT(raw!M2547,8)</f>
        <v>00:00:00</v>
      </c>
      <c r="M2547" t="s">
        <v>20</v>
      </c>
      <c r="N2547" t="s">
        <v>28</v>
      </c>
      <c r="O2547" t="s">
        <v>21</v>
      </c>
      <c r="P2547" s="2">
        <f t="shared" si="234"/>
        <v>44540</v>
      </c>
      <c r="Q2547" s="3">
        <f t="shared" si="235"/>
        <v>44561</v>
      </c>
      <c r="R2547" t="str">
        <f t="shared" si="236"/>
        <v>Attendance</v>
      </c>
      <c r="S2547" t="str">
        <f t="shared" si="237"/>
        <v>On Time</v>
      </c>
      <c r="T2547" t="str">
        <f>IF(R2547="Permit", J2547, IF(G2547="","NA CO", IF(G2547="00:00:00","NA CO", IF(G2547&lt;E2547,"Early",IF(I2547*1440&gt;=parameter!$C$4,"Overtime","On Time CO")))))</f>
        <v>NA CO</v>
      </c>
      <c r="U2547" t="str">
        <f t="shared" si="238"/>
        <v/>
      </c>
      <c r="V2547" t="str">
        <f t="shared" si="239"/>
        <v/>
      </c>
    </row>
    <row r="2548" spans="1:22" x14ac:dyDescent="0.3">
      <c r="A2548" t="s">
        <v>630</v>
      </c>
      <c r="B2548" t="s">
        <v>631</v>
      </c>
      <c r="C2548" t="str">
        <f>LEFT(raw!D2548,10)</f>
        <v>2021-12-13</v>
      </c>
      <c r="D2548" t="str">
        <f>LEFT(raw!E2548,8)</f>
        <v>00:00:00</v>
      </c>
      <c r="E2548" t="str">
        <f>LEFT(raw!F2548,8)</f>
        <v>00:00:00</v>
      </c>
      <c r="F2548" t="str">
        <f>LEFT(raw!G2548,8)</f>
        <v>07:11:47</v>
      </c>
      <c r="G2548" t="str">
        <f>LEFT(raw!H2548,8)</f>
        <v/>
      </c>
      <c r="H2548" t="s">
        <v>19</v>
      </c>
      <c r="I2548" t="s">
        <v>20</v>
      </c>
      <c r="J2548" t="s">
        <v>21</v>
      </c>
      <c r="K2548" t="s">
        <v>22</v>
      </c>
      <c r="L2548" t="str">
        <f>LEFT(raw!M2548,8)</f>
        <v>00:00:00</v>
      </c>
      <c r="M2548" t="s">
        <v>20</v>
      </c>
      <c r="N2548" t="s">
        <v>632</v>
      </c>
      <c r="P2548" s="2">
        <f t="shared" si="234"/>
        <v>44543</v>
      </c>
      <c r="Q2548" s="3">
        <f t="shared" si="235"/>
        <v>44561</v>
      </c>
      <c r="R2548" t="str">
        <f t="shared" si="236"/>
        <v>Daily Journey</v>
      </c>
      <c r="S2548" t="str">
        <f t="shared" si="237"/>
        <v>On Time</v>
      </c>
      <c r="T2548" t="str">
        <f>IF(R2548="Permit", J2548, IF(G2548="","NA CO", IF(G2548="00:00:00","NA CO", IF(G2548&lt;E2548,"Early",IF(I2548*1440&gt;=parameter!$C$4,"Overtime","On Time CO")))))</f>
        <v>NA CO</v>
      </c>
      <c r="U2548" t="str">
        <f t="shared" si="238"/>
        <v/>
      </c>
      <c r="V2548" t="str">
        <f t="shared" si="239"/>
        <v/>
      </c>
    </row>
    <row r="2549" spans="1:22" x14ac:dyDescent="0.3">
      <c r="A2549" t="s">
        <v>630</v>
      </c>
      <c r="B2549" t="s">
        <v>631</v>
      </c>
      <c r="C2549" t="str">
        <f>LEFT(raw!D2549,10)</f>
        <v>2021-12-14</v>
      </c>
      <c r="D2549" t="str">
        <f>LEFT(raw!E2549,8)</f>
        <v>08:30:00</v>
      </c>
      <c r="E2549" t="str">
        <f>LEFT(raw!F2549,8)</f>
        <v>17:30:00</v>
      </c>
      <c r="F2549" t="str">
        <f>LEFT(raw!G2549,8)</f>
        <v>08:19:16</v>
      </c>
      <c r="G2549" t="str">
        <f>LEFT(raw!H2549,8)</f>
        <v>17:54:41</v>
      </c>
      <c r="H2549" t="s">
        <v>19</v>
      </c>
      <c r="I2549" t="s">
        <v>20</v>
      </c>
      <c r="J2549" t="s">
        <v>25</v>
      </c>
      <c r="K2549" t="s">
        <v>26</v>
      </c>
      <c r="L2549" t="str">
        <f>LEFT(raw!M2549,8)</f>
        <v>09:00:00</v>
      </c>
      <c r="M2549" t="s">
        <v>20</v>
      </c>
      <c r="N2549" t="s">
        <v>28</v>
      </c>
      <c r="O2549" t="s">
        <v>28</v>
      </c>
      <c r="P2549" s="2">
        <f t="shared" si="234"/>
        <v>44544</v>
      </c>
      <c r="Q2549" s="3">
        <f t="shared" si="235"/>
        <v>44561</v>
      </c>
      <c r="R2549" t="str">
        <f t="shared" si="236"/>
        <v>Attendance</v>
      </c>
      <c r="S2549" t="str">
        <f t="shared" si="237"/>
        <v>On Time</v>
      </c>
      <c r="T2549" t="str">
        <f>IF(R2549="Permit", J2549, IF(G2549="","NA CO", IF(G2549="00:00:00","NA CO", IF(G2549&lt;E2549,"Early",IF(I2549*1440&gt;=parameter!$C$4,"Overtime","On Time CO")))))</f>
        <v>On Time CO</v>
      </c>
      <c r="U2549" t="str">
        <f t="shared" si="238"/>
        <v/>
      </c>
      <c r="V2549" t="str">
        <f t="shared" si="239"/>
        <v/>
      </c>
    </row>
    <row r="2550" spans="1:22" x14ac:dyDescent="0.3">
      <c r="A2550" t="s">
        <v>630</v>
      </c>
      <c r="B2550" t="s">
        <v>631</v>
      </c>
      <c r="C2550" t="str">
        <f>LEFT(raw!D2550,10)</f>
        <v>2021-12-15</v>
      </c>
      <c r="D2550" t="str">
        <f>LEFT(raw!E2550,8)</f>
        <v>00:00:00</v>
      </c>
      <c r="E2550" t="str">
        <f>LEFT(raw!F2550,8)</f>
        <v>00:00:00</v>
      </c>
      <c r="F2550" t="str">
        <f>LEFT(raw!G2550,8)</f>
        <v>08:13:27</v>
      </c>
      <c r="G2550" t="str">
        <f>LEFT(raw!H2550,8)</f>
        <v/>
      </c>
      <c r="H2550" t="s">
        <v>19</v>
      </c>
      <c r="I2550" t="s">
        <v>20</v>
      </c>
      <c r="J2550" t="s">
        <v>21</v>
      </c>
      <c r="K2550" t="s">
        <v>22</v>
      </c>
      <c r="L2550" t="str">
        <f>LEFT(raw!M2550,8)</f>
        <v>00:00:00</v>
      </c>
      <c r="M2550" t="s">
        <v>20</v>
      </c>
      <c r="N2550" t="s">
        <v>632</v>
      </c>
      <c r="P2550" s="2">
        <f t="shared" si="234"/>
        <v>44545</v>
      </c>
      <c r="Q2550" s="3">
        <f t="shared" si="235"/>
        <v>44561</v>
      </c>
      <c r="R2550" t="str">
        <f t="shared" si="236"/>
        <v>Daily Journey</v>
      </c>
      <c r="S2550" t="str">
        <f t="shared" si="237"/>
        <v>On Time</v>
      </c>
      <c r="T2550" t="str">
        <f>IF(R2550="Permit", J2550, IF(G2550="","NA CO", IF(G2550="00:00:00","NA CO", IF(G2550&lt;E2550,"Early",IF(I2550*1440&gt;=parameter!$C$4,"Overtime","On Time CO")))))</f>
        <v>NA CO</v>
      </c>
      <c r="U2550" t="str">
        <f t="shared" si="238"/>
        <v/>
      </c>
      <c r="V2550" t="str">
        <f t="shared" si="239"/>
        <v/>
      </c>
    </row>
    <row r="2551" spans="1:22" x14ac:dyDescent="0.3">
      <c r="A2551" t="s">
        <v>630</v>
      </c>
      <c r="B2551" t="s">
        <v>631</v>
      </c>
      <c r="C2551" t="str">
        <f>LEFT(raw!D2551,10)</f>
        <v>2021-12-16</v>
      </c>
      <c r="D2551" t="str">
        <f>LEFT(raw!E2551,8)</f>
        <v>08:30:00</v>
      </c>
      <c r="E2551" t="str">
        <f>LEFT(raw!F2551,8)</f>
        <v>17:30:00</v>
      </c>
      <c r="F2551" t="str">
        <f>LEFT(raw!G2551,8)</f>
        <v>08:24:39</v>
      </c>
      <c r="G2551" t="str">
        <f>LEFT(raw!H2551,8)</f>
        <v>17:31:51</v>
      </c>
      <c r="H2551" t="s">
        <v>19</v>
      </c>
      <c r="I2551" t="s">
        <v>20</v>
      </c>
      <c r="J2551" t="s">
        <v>25</v>
      </c>
      <c r="K2551" t="s">
        <v>26</v>
      </c>
      <c r="L2551" t="str">
        <f>LEFT(raw!M2551,8)</f>
        <v>09:00:00</v>
      </c>
      <c r="M2551" t="s">
        <v>20</v>
      </c>
      <c r="N2551" t="s">
        <v>28</v>
      </c>
      <c r="O2551" t="s">
        <v>28</v>
      </c>
      <c r="P2551" s="2">
        <f t="shared" si="234"/>
        <v>44546</v>
      </c>
      <c r="Q2551" s="3">
        <f t="shared" si="235"/>
        <v>44561</v>
      </c>
      <c r="R2551" t="str">
        <f t="shared" si="236"/>
        <v>Attendance</v>
      </c>
      <c r="S2551" t="str">
        <f t="shared" si="237"/>
        <v>On Time</v>
      </c>
      <c r="T2551" t="str">
        <f>IF(R2551="Permit", J2551, IF(G2551="","NA CO", IF(G2551="00:00:00","NA CO", IF(G2551&lt;E2551,"Early",IF(I2551*1440&gt;=parameter!$C$4,"Overtime","On Time CO")))))</f>
        <v>On Time CO</v>
      </c>
      <c r="U2551" t="str">
        <f t="shared" si="238"/>
        <v/>
      </c>
      <c r="V2551" t="str">
        <f t="shared" si="239"/>
        <v/>
      </c>
    </row>
    <row r="2552" spans="1:22" x14ac:dyDescent="0.3">
      <c r="A2552" t="s">
        <v>630</v>
      </c>
      <c r="B2552" t="s">
        <v>631</v>
      </c>
      <c r="C2552" t="str">
        <f>LEFT(raw!D2552,10)</f>
        <v>2021-12-17</v>
      </c>
      <c r="D2552" t="str">
        <f>LEFT(raw!E2552,8)</f>
        <v>00:00:00</v>
      </c>
      <c r="E2552" t="str">
        <f>LEFT(raw!F2552,8)</f>
        <v>00:00:00</v>
      </c>
      <c r="F2552" t="str">
        <f>LEFT(raw!G2552,8)</f>
        <v>08:14:41</v>
      </c>
      <c r="G2552" t="str">
        <f>LEFT(raw!H2552,8)</f>
        <v/>
      </c>
      <c r="H2552" t="s">
        <v>19</v>
      </c>
      <c r="I2552" t="s">
        <v>20</v>
      </c>
      <c r="J2552" t="s">
        <v>21</v>
      </c>
      <c r="K2552" t="s">
        <v>22</v>
      </c>
      <c r="L2552" t="str">
        <f>LEFT(raw!M2552,8)</f>
        <v>00:00:00</v>
      </c>
      <c r="M2552" t="s">
        <v>20</v>
      </c>
      <c r="N2552" t="s">
        <v>632</v>
      </c>
      <c r="P2552" s="2">
        <f t="shared" si="234"/>
        <v>44547</v>
      </c>
      <c r="Q2552" s="3">
        <f t="shared" si="235"/>
        <v>44561</v>
      </c>
      <c r="R2552" t="str">
        <f t="shared" si="236"/>
        <v>Daily Journey</v>
      </c>
      <c r="S2552" t="str">
        <f t="shared" si="237"/>
        <v>On Time</v>
      </c>
      <c r="T2552" t="str">
        <f>IF(R2552="Permit", J2552, IF(G2552="","NA CO", IF(G2552="00:00:00","NA CO", IF(G2552&lt;E2552,"Early",IF(I2552*1440&gt;=parameter!$C$4,"Overtime","On Time CO")))))</f>
        <v>NA CO</v>
      </c>
      <c r="U2552" t="str">
        <f t="shared" si="238"/>
        <v/>
      </c>
      <c r="V2552" t="str">
        <f t="shared" si="239"/>
        <v/>
      </c>
    </row>
    <row r="2553" spans="1:22" x14ac:dyDescent="0.3">
      <c r="A2553" t="s">
        <v>630</v>
      </c>
      <c r="B2553" t="s">
        <v>631</v>
      </c>
      <c r="C2553" t="str">
        <f>LEFT(raw!D2553,10)</f>
        <v>2021-12-20</v>
      </c>
      <c r="D2553" t="str">
        <f>LEFT(raw!E2553,8)</f>
        <v>08:30:00</v>
      </c>
      <c r="E2553" t="str">
        <f>LEFT(raw!F2553,8)</f>
        <v>17:30:00</v>
      </c>
      <c r="F2553" t="str">
        <f>LEFT(raw!G2553,8)</f>
        <v>08:21:06</v>
      </c>
      <c r="G2553" t="str">
        <f>LEFT(raw!H2553,8)</f>
        <v>00:00:00</v>
      </c>
      <c r="H2553" t="s">
        <v>19</v>
      </c>
      <c r="I2553" t="s">
        <v>20</v>
      </c>
      <c r="J2553" t="s">
        <v>25</v>
      </c>
      <c r="K2553" t="s">
        <v>26</v>
      </c>
      <c r="L2553" t="str">
        <f>LEFT(raw!M2553,8)</f>
        <v>00:00:00</v>
      </c>
      <c r="M2553" t="s">
        <v>20</v>
      </c>
      <c r="N2553" t="s">
        <v>28</v>
      </c>
      <c r="O2553" t="s">
        <v>21</v>
      </c>
      <c r="P2553" s="2">
        <f t="shared" si="234"/>
        <v>44550</v>
      </c>
      <c r="Q2553" s="3">
        <f t="shared" si="235"/>
        <v>44561</v>
      </c>
      <c r="R2553" t="str">
        <f t="shared" si="236"/>
        <v>Attendance</v>
      </c>
      <c r="S2553" t="str">
        <f t="shared" si="237"/>
        <v>On Time</v>
      </c>
      <c r="T2553" t="str">
        <f>IF(R2553="Permit", J2553, IF(G2553="","NA CO", IF(G2553="00:00:00","NA CO", IF(G2553&lt;E2553,"Early",IF(I2553*1440&gt;=parameter!$C$4,"Overtime","On Time CO")))))</f>
        <v>NA CO</v>
      </c>
      <c r="U2553" t="str">
        <f t="shared" si="238"/>
        <v/>
      </c>
      <c r="V2553" t="str">
        <f t="shared" si="239"/>
        <v/>
      </c>
    </row>
    <row r="2554" spans="1:22" x14ac:dyDescent="0.3">
      <c r="A2554" t="s">
        <v>630</v>
      </c>
      <c r="B2554" t="s">
        <v>631</v>
      </c>
      <c r="C2554" t="str">
        <f>LEFT(raw!D2554,10)</f>
        <v>2021-12-21</v>
      </c>
      <c r="D2554" t="str">
        <f>LEFT(raw!E2554,8)</f>
        <v>00:00:00</v>
      </c>
      <c r="E2554" t="str">
        <f>LEFT(raw!F2554,8)</f>
        <v>00:00:00</v>
      </c>
      <c r="F2554" t="str">
        <f>LEFT(raw!G2554,8)</f>
        <v>07:51:21</v>
      </c>
      <c r="G2554" t="str">
        <f>LEFT(raw!H2554,8)</f>
        <v/>
      </c>
      <c r="H2554" t="s">
        <v>19</v>
      </c>
      <c r="I2554" t="s">
        <v>20</v>
      </c>
      <c r="J2554" t="s">
        <v>21</v>
      </c>
      <c r="K2554" t="s">
        <v>22</v>
      </c>
      <c r="L2554" t="str">
        <f>LEFT(raw!M2554,8)</f>
        <v>00:00:00</v>
      </c>
      <c r="M2554" t="s">
        <v>20</v>
      </c>
      <c r="N2554" t="s">
        <v>632</v>
      </c>
      <c r="P2554" s="2">
        <f t="shared" si="234"/>
        <v>44551</v>
      </c>
      <c r="Q2554" s="3">
        <f t="shared" si="235"/>
        <v>44561</v>
      </c>
      <c r="R2554" t="str">
        <f t="shared" si="236"/>
        <v>Daily Journey</v>
      </c>
      <c r="S2554" t="str">
        <f t="shared" si="237"/>
        <v>On Time</v>
      </c>
      <c r="T2554" t="str">
        <f>IF(R2554="Permit", J2554, IF(G2554="","NA CO", IF(G2554="00:00:00","NA CO", IF(G2554&lt;E2554,"Early",IF(I2554*1440&gt;=parameter!$C$4,"Overtime","On Time CO")))))</f>
        <v>NA CO</v>
      </c>
      <c r="U2554" t="str">
        <f t="shared" si="238"/>
        <v/>
      </c>
      <c r="V2554" t="str">
        <f t="shared" si="239"/>
        <v/>
      </c>
    </row>
    <row r="2555" spans="1:22" x14ac:dyDescent="0.3">
      <c r="A2555" t="s">
        <v>630</v>
      </c>
      <c r="B2555" t="s">
        <v>631</v>
      </c>
      <c r="C2555" t="str">
        <f>LEFT(raw!D2555,10)</f>
        <v>2021-12-22</v>
      </c>
      <c r="D2555" t="str">
        <f>LEFT(raw!E2555,8)</f>
        <v>08:30:00</v>
      </c>
      <c r="E2555" t="str">
        <f>LEFT(raw!F2555,8)</f>
        <v>17:30:00</v>
      </c>
      <c r="F2555" t="str">
        <f>LEFT(raw!G2555,8)</f>
        <v>08:16:29</v>
      </c>
      <c r="G2555" t="str">
        <f>LEFT(raw!H2555,8)</f>
        <v>17:37:49</v>
      </c>
      <c r="H2555" t="s">
        <v>19</v>
      </c>
      <c r="I2555" t="s">
        <v>20</v>
      </c>
      <c r="J2555" t="s">
        <v>25</v>
      </c>
      <c r="K2555" t="s">
        <v>26</v>
      </c>
      <c r="L2555" t="str">
        <f>LEFT(raw!M2555,8)</f>
        <v>09:00:00</v>
      </c>
      <c r="M2555" t="s">
        <v>20</v>
      </c>
      <c r="N2555" t="s">
        <v>28</v>
      </c>
      <c r="O2555" t="s">
        <v>28</v>
      </c>
      <c r="P2555" s="2">
        <f t="shared" si="234"/>
        <v>44552</v>
      </c>
      <c r="Q2555" s="3">
        <f t="shared" si="235"/>
        <v>44561</v>
      </c>
      <c r="R2555" t="str">
        <f t="shared" si="236"/>
        <v>Attendance</v>
      </c>
      <c r="S2555" t="str">
        <f t="shared" si="237"/>
        <v>On Time</v>
      </c>
      <c r="T2555" t="str">
        <f>IF(R2555="Permit", J2555, IF(G2555="","NA CO", IF(G2555="00:00:00","NA CO", IF(G2555&lt;E2555,"Early",IF(I2555*1440&gt;=parameter!$C$4,"Overtime","On Time CO")))))</f>
        <v>On Time CO</v>
      </c>
      <c r="U2555" t="str">
        <f t="shared" si="238"/>
        <v/>
      </c>
      <c r="V2555" t="str">
        <f t="shared" si="239"/>
        <v/>
      </c>
    </row>
    <row r="2556" spans="1:22" x14ac:dyDescent="0.3">
      <c r="A2556" t="s">
        <v>630</v>
      </c>
      <c r="B2556" t="s">
        <v>631</v>
      </c>
      <c r="C2556" t="str">
        <f>LEFT(raw!D2556,10)</f>
        <v>2021-12-23</v>
      </c>
      <c r="D2556" t="str">
        <f>LEFT(raw!E2556,8)</f>
        <v>08:30:00</v>
      </c>
      <c r="E2556" t="str">
        <f>LEFT(raw!F2556,8)</f>
        <v>17:30:00</v>
      </c>
      <c r="F2556" t="str">
        <f>LEFT(raw!G2556,8)</f>
        <v>08:17:38</v>
      </c>
      <c r="G2556" t="str">
        <f>LEFT(raw!H2556,8)</f>
        <v>17:40:11</v>
      </c>
      <c r="H2556" t="s">
        <v>19</v>
      </c>
      <c r="I2556" t="s">
        <v>20</v>
      </c>
      <c r="J2556" t="s">
        <v>25</v>
      </c>
      <c r="K2556" t="s">
        <v>26</v>
      </c>
      <c r="L2556" t="str">
        <f>LEFT(raw!M2556,8)</f>
        <v>09:00:00</v>
      </c>
      <c r="M2556" t="s">
        <v>20</v>
      </c>
      <c r="N2556" t="s">
        <v>28</v>
      </c>
      <c r="O2556" t="s">
        <v>28</v>
      </c>
      <c r="P2556" s="2">
        <f t="shared" si="234"/>
        <v>44553</v>
      </c>
      <c r="Q2556" s="3">
        <f t="shared" si="235"/>
        <v>44561</v>
      </c>
      <c r="R2556" t="str">
        <f t="shared" si="236"/>
        <v>Attendance</v>
      </c>
      <c r="S2556" t="str">
        <f t="shared" si="237"/>
        <v>On Time</v>
      </c>
      <c r="T2556" t="str">
        <f>IF(R2556="Permit", J2556, IF(G2556="","NA CO", IF(G2556="00:00:00","NA CO", IF(G2556&lt;E2556,"Early",IF(I2556*1440&gt;=parameter!$C$4,"Overtime","On Time CO")))))</f>
        <v>On Time CO</v>
      </c>
      <c r="U2556" t="str">
        <f t="shared" si="238"/>
        <v/>
      </c>
      <c r="V2556" t="str">
        <f t="shared" si="239"/>
        <v/>
      </c>
    </row>
    <row r="2557" spans="1:22" x14ac:dyDescent="0.3">
      <c r="A2557" t="s">
        <v>630</v>
      </c>
      <c r="B2557" t="s">
        <v>631</v>
      </c>
      <c r="C2557" t="str">
        <f>LEFT(raw!D2557,10)</f>
        <v>2021-12-24</v>
      </c>
      <c r="D2557" t="str">
        <f>LEFT(raw!E2557,8)</f>
        <v>08:30:00</v>
      </c>
      <c r="E2557" t="str">
        <f>LEFT(raw!F2557,8)</f>
        <v>17:30:00</v>
      </c>
      <c r="F2557" t="str">
        <f>LEFT(raw!G2557,8)</f>
        <v>08:23:12</v>
      </c>
      <c r="G2557" t="str">
        <f>LEFT(raw!H2557,8)</f>
        <v>19:26:50</v>
      </c>
      <c r="H2557" t="s">
        <v>19</v>
      </c>
      <c r="I2557" t="s">
        <v>20</v>
      </c>
      <c r="J2557" t="s">
        <v>25</v>
      </c>
      <c r="K2557" t="s">
        <v>26</v>
      </c>
      <c r="L2557" t="str">
        <f>LEFT(raw!M2557,8)</f>
        <v>09:00:00</v>
      </c>
      <c r="M2557" t="s">
        <v>20</v>
      </c>
      <c r="N2557" t="s">
        <v>28</v>
      </c>
      <c r="O2557" t="s">
        <v>28</v>
      </c>
      <c r="P2557" s="2">
        <f t="shared" si="234"/>
        <v>44554</v>
      </c>
      <c r="Q2557" s="3">
        <f t="shared" si="235"/>
        <v>44561</v>
      </c>
      <c r="R2557" t="str">
        <f t="shared" si="236"/>
        <v>Attendance</v>
      </c>
      <c r="S2557" t="str">
        <f t="shared" si="237"/>
        <v>On Time</v>
      </c>
      <c r="T2557" t="str">
        <f>IF(R2557="Permit", J2557, IF(G2557="","NA CO", IF(G2557="00:00:00","NA CO", IF(G2557&lt;E2557,"Early",IF(I2557*1440&gt;=parameter!$C$4,"Overtime","On Time CO")))))</f>
        <v>On Time CO</v>
      </c>
      <c r="U2557" t="str">
        <f t="shared" si="238"/>
        <v/>
      </c>
      <c r="V2557" t="str">
        <f t="shared" si="239"/>
        <v/>
      </c>
    </row>
    <row r="2558" spans="1:22" x14ac:dyDescent="0.3">
      <c r="A2558" t="s">
        <v>630</v>
      </c>
      <c r="B2558" t="s">
        <v>631</v>
      </c>
      <c r="C2558" t="str">
        <f>LEFT(raw!D2558,10)</f>
        <v>2021-12-27</v>
      </c>
      <c r="D2558" t="str">
        <f>LEFT(raw!E2558,8)</f>
        <v>00:00:00</v>
      </c>
      <c r="E2558" t="str">
        <f>LEFT(raw!F2558,8)</f>
        <v>00:00:00</v>
      </c>
      <c r="F2558" t="str">
        <f>LEFT(raw!G2558,8)</f>
        <v>08:22:49</v>
      </c>
      <c r="G2558" t="str">
        <f>LEFT(raw!H2558,8)</f>
        <v/>
      </c>
      <c r="H2558" t="s">
        <v>19</v>
      </c>
      <c r="I2558" t="s">
        <v>20</v>
      </c>
      <c r="J2558" t="s">
        <v>21</v>
      </c>
      <c r="K2558" t="s">
        <v>22</v>
      </c>
      <c r="L2558" t="str">
        <f>LEFT(raw!M2558,8)</f>
        <v>00:00:00</v>
      </c>
      <c r="M2558" t="s">
        <v>20</v>
      </c>
      <c r="N2558" t="s">
        <v>632</v>
      </c>
      <c r="P2558" s="2">
        <f t="shared" si="234"/>
        <v>44557</v>
      </c>
      <c r="Q2558" s="3">
        <f t="shared" si="235"/>
        <v>44561</v>
      </c>
      <c r="R2558" t="str">
        <f t="shared" si="236"/>
        <v>Daily Journey</v>
      </c>
      <c r="S2558" t="str">
        <f t="shared" si="237"/>
        <v>On Time</v>
      </c>
      <c r="T2558" t="str">
        <f>IF(R2558="Permit", J2558, IF(G2558="","NA CO", IF(G2558="00:00:00","NA CO", IF(G2558&lt;E2558,"Early",IF(I2558*1440&gt;=parameter!$C$4,"Overtime","On Time CO")))))</f>
        <v>NA CO</v>
      </c>
      <c r="U2558" t="str">
        <f t="shared" si="238"/>
        <v/>
      </c>
      <c r="V2558" t="str">
        <f t="shared" si="239"/>
        <v/>
      </c>
    </row>
    <row r="2559" spans="1:22" x14ac:dyDescent="0.3">
      <c r="A2559" t="s">
        <v>630</v>
      </c>
      <c r="B2559" t="s">
        <v>631</v>
      </c>
      <c r="C2559" t="str">
        <f>LEFT(raw!D2559,10)</f>
        <v>2021-12-28</v>
      </c>
      <c r="D2559" t="str">
        <f>LEFT(raw!E2559,8)</f>
        <v>08:30:00</v>
      </c>
      <c r="E2559" t="str">
        <f>LEFT(raw!F2559,8)</f>
        <v>17:30:00</v>
      </c>
      <c r="F2559" t="str">
        <f>LEFT(raw!G2559,8)</f>
        <v>08:19:09</v>
      </c>
      <c r="G2559" t="str">
        <f>LEFT(raw!H2559,8)</f>
        <v>17:30:16</v>
      </c>
      <c r="H2559" t="s">
        <v>19</v>
      </c>
      <c r="I2559" t="s">
        <v>20</v>
      </c>
      <c r="J2559" t="s">
        <v>25</v>
      </c>
      <c r="K2559" t="s">
        <v>26</v>
      </c>
      <c r="L2559" t="str">
        <f>LEFT(raw!M2559,8)</f>
        <v>09:00:00</v>
      </c>
      <c r="M2559" t="s">
        <v>20</v>
      </c>
      <c r="N2559" t="s">
        <v>28</v>
      </c>
      <c r="O2559" t="s">
        <v>28</v>
      </c>
      <c r="P2559" s="2">
        <f t="shared" si="234"/>
        <v>44558</v>
      </c>
      <c r="Q2559" s="3">
        <f t="shared" si="235"/>
        <v>44561</v>
      </c>
      <c r="R2559" t="str">
        <f t="shared" si="236"/>
        <v>Attendance</v>
      </c>
      <c r="S2559" t="str">
        <f t="shared" si="237"/>
        <v>On Time</v>
      </c>
      <c r="T2559" t="str">
        <f>IF(R2559="Permit", J2559, IF(G2559="","NA CO", IF(G2559="00:00:00","NA CO", IF(G2559&lt;E2559,"Early",IF(I2559*1440&gt;=parameter!$C$4,"Overtime","On Time CO")))))</f>
        <v>On Time CO</v>
      </c>
      <c r="U2559" t="str">
        <f t="shared" si="238"/>
        <v/>
      </c>
      <c r="V2559" t="str">
        <f t="shared" si="239"/>
        <v/>
      </c>
    </row>
    <row r="2560" spans="1:22" x14ac:dyDescent="0.3">
      <c r="A2560" t="s">
        <v>630</v>
      </c>
      <c r="B2560" t="s">
        <v>631</v>
      </c>
      <c r="C2560" t="str">
        <f>LEFT(raw!D2560,10)</f>
        <v>2021-12-29</v>
      </c>
      <c r="D2560" t="str">
        <f>LEFT(raw!E2560,8)</f>
        <v>08:30:00</v>
      </c>
      <c r="E2560" t="str">
        <f>LEFT(raw!F2560,8)</f>
        <v>17:30:00</v>
      </c>
      <c r="F2560" t="str">
        <f>LEFT(raw!G2560,8)</f>
        <v>08:23:18</v>
      </c>
      <c r="G2560" t="str">
        <f>LEFT(raw!H2560,8)</f>
        <v>17:41:09</v>
      </c>
      <c r="H2560" t="s">
        <v>19</v>
      </c>
      <c r="I2560" t="s">
        <v>20</v>
      </c>
      <c r="J2560" t="s">
        <v>25</v>
      </c>
      <c r="K2560" t="s">
        <v>26</v>
      </c>
      <c r="L2560" t="str">
        <f>LEFT(raw!M2560,8)</f>
        <v>09:00:00</v>
      </c>
      <c r="M2560" t="s">
        <v>20</v>
      </c>
      <c r="N2560" t="s">
        <v>28</v>
      </c>
      <c r="O2560" t="s">
        <v>28</v>
      </c>
      <c r="P2560" s="2">
        <f t="shared" si="234"/>
        <v>44559</v>
      </c>
      <c r="Q2560" s="3">
        <f t="shared" si="235"/>
        <v>44561</v>
      </c>
      <c r="R2560" t="str">
        <f t="shared" si="236"/>
        <v>Attendance</v>
      </c>
      <c r="S2560" t="str">
        <f t="shared" si="237"/>
        <v>On Time</v>
      </c>
      <c r="T2560" t="str">
        <f>IF(R2560="Permit", J2560, IF(G2560="","NA CO", IF(G2560="00:00:00","NA CO", IF(G2560&lt;E2560,"Early",IF(I2560*1440&gt;=parameter!$C$4,"Overtime","On Time CO")))))</f>
        <v>On Time CO</v>
      </c>
      <c r="U2560" t="str">
        <f t="shared" si="238"/>
        <v/>
      </c>
      <c r="V2560" t="str">
        <f t="shared" si="239"/>
        <v/>
      </c>
    </row>
    <row r="2561" spans="1:22" x14ac:dyDescent="0.3">
      <c r="A2561" t="s">
        <v>630</v>
      </c>
      <c r="B2561" t="s">
        <v>631</v>
      </c>
      <c r="C2561" t="str">
        <f>LEFT(raw!D2561,10)</f>
        <v>2021-12-30</v>
      </c>
      <c r="D2561" t="str">
        <f>LEFT(raw!E2561,8)</f>
        <v>00:00:00</v>
      </c>
      <c r="E2561" t="str">
        <f>LEFT(raw!F2561,8)</f>
        <v>00:00:00</v>
      </c>
      <c r="F2561" t="str">
        <f>LEFT(raw!G2561,8)</f>
        <v>17:32:50</v>
      </c>
      <c r="G2561" t="str">
        <f>LEFT(raw!H2561,8)</f>
        <v>17:33:24</v>
      </c>
      <c r="H2561" t="s">
        <v>19</v>
      </c>
      <c r="I2561" t="s">
        <v>20</v>
      </c>
      <c r="J2561" t="s">
        <v>21</v>
      </c>
      <c r="K2561" t="s">
        <v>22</v>
      </c>
      <c r="L2561" t="str">
        <f>LEFT(raw!M2561,8)</f>
        <v>00:00:33</v>
      </c>
      <c r="M2561" t="s">
        <v>20</v>
      </c>
      <c r="N2561" t="s">
        <v>66</v>
      </c>
      <c r="O2561" t="s">
        <v>66</v>
      </c>
      <c r="P2561" s="2">
        <f t="shared" si="234"/>
        <v>44560</v>
      </c>
      <c r="Q2561" s="3">
        <f t="shared" si="235"/>
        <v>44561</v>
      </c>
      <c r="R2561" t="str">
        <f t="shared" si="236"/>
        <v>Daily Journey</v>
      </c>
      <c r="S2561" t="str">
        <f t="shared" si="237"/>
        <v>On Time</v>
      </c>
      <c r="T2561" t="str">
        <f>IF(R2561="Permit", J2561, IF(G2561="","NA CO", IF(G2561="00:00:00","NA CO", IF(G2561&lt;E2561,"Early",IF(I2561*1440&gt;=parameter!$C$4,"Overtime","On Time CO")))))</f>
        <v>On Time CO</v>
      </c>
      <c r="U2561" t="str">
        <f t="shared" si="238"/>
        <v/>
      </c>
      <c r="V2561" t="str">
        <f t="shared" si="239"/>
        <v/>
      </c>
    </row>
    <row r="2562" spans="1:22" x14ac:dyDescent="0.3">
      <c r="A2562" t="s">
        <v>630</v>
      </c>
      <c r="B2562" t="s">
        <v>631</v>
      </c>
      <c r="C2562" t="str">
        <f>LEFT(raw!D2562,10)</f>
        <v>2021-12-31</v>
      </c>
      <c r="D2562" t="str">
        <f>LEFT(raw!E2562,8)</f>
        <v>08:30:00</v>
      </c>
      <c r="E2562" t="str">
        <f>LEFT(raw!F2562,8)</f>
        <v>17:30:00</v>
      </c>
      <c r="F2562" t="str">
        <f>LEFT(raw!G2562,8)</f>
        <v>08:56:03</v>
      </c>
      <c r="G2562" t="str">
        <f>LEFT(raw!H2562,8)</f>
        <v>16:14:20</v>
      </c>
      <c r="H2562" t="s">
        <v>19</v>
      </c>
      <c r="I2562" t="s">
        <v>6360</v>
      </c>
      <c r="J2562" t="s">
        <v>32</v>
      </c>
      <c r="K2562" t="s">
        <v>26</v>
      </c>
      <c r="L2562" t="str">
        <f>LEFT(raw!M2562,8)</f>
        <v>09:00:00</v>
      </c>
      <c r="M2562" t="s">
        <v>20</v>
      </c>
      <c r="N2562" t="s">
        <v>28</v>
      </c>
      <c r="O2562" t="s">
        <v>28</v>
      </c>
      <c r="P2562" s="2">
        <f t="shared" ref="P2562:P2625" si="240">DATE(LEFT(C2562,4),MID(C2562,6,2),RIGHT(C2562,2))</f>
        <v>44561</v>
      </c>
      <c r="Q2562" s="3">
        <f t="shared" si="235"/>
        <v>44561</v>
      </c>
      <c r="R2562" t="str">
        <f t="shared" si="236"/>
        <v>Attendance</v>
      </c>
      <c r="S2562" t="str">
        <f t="shared" si="237"/>
        <v>Late</v>
      </c>
      <c r="T2562" t="str">
        <f>IF(R2562="Permit", J2562, IF(G2562="","NA CO", IF(G2562="00:00:00","NA CO", IF(G2562&lt;E2562,"Early",IF(I2562*1440&gt;=parameter!$C$4,"Overtime","On Time CO")))))</f>
        <v>Early</v>
      </c>
      <c r="U2562" t="str">
        <f t="shared" si="238"/>
        <v>00:26:03</v>
      </c>
      <c r="V2562" t="str">
        <f t="shared" si="239"/>
        <v/>
      </c>
    </row>
    <row r="2563" spans="1:22" x14ac:dyDescent="0.3">
      <c r="A2563" t="s">
        <v>633</v>
      </c>
      <c r="B2563" t="s">
        <v>634</v>
      </c>
      <c r="C2563" t="str">
        <f>LEFT(raw!D2563,10)</f>
        <v>2021-12-01</v>
      </c>
      <c r="D2563" t="str">
        <f>LEFT(raw!E2563,8)</f>
        <v>00:00:00</v>
      </c>
      <c r="E2563" t="str">
        <f>LEFT(raw!F2563,8)</f>
        <v>00:00:00</v>
      </c>
      <c r="F2563" t="str">
        <f>LEFT(raw!G2563,8)</f>
        <v>08:01:31</v>
      </c>
      <c r="G2563" t="str">
        <f>LEFT(raw!H2563,8)</f>
        <v/>
      </c>
      <c r="H2563" t="s">
        <v>19</v>
      </c>
      <c r="I2563" t="s">
        <v>20</v>
      </c>
      <c r="J2563" t="s">
        <v>21</v>
      </c>
      <c r="K2563" t="s">
        <v>22</v>
      </c>
      <c r="L2563" t="str">
        <f>LEFT(raw!M2563,8)</f>
        <v>00:00:00</v>
      </c>
      <c r="M2563" t="s">
        <v>20</v>
      </c>
      <c r="N2563" t="s">
        <v>635</v>
      </c>
      <c r="P2563" s="2">
        <f t="shared" si="240"/>
        <v>44531</v>
      </c>
      <c r="Q2563" s="3">
        <f t="shared" ref="Q2563:Q2626" si="241">DATE(YEAR(P2563),MONTH(P2563)+1,1)-1</f>
        <v>44561</v>
      </c>
      <c r="R2563" t="str">
        <f t="shared" ref="R2563:R2626" si="242">IF(J2563="","Daily Journey",IF(J2563="On Time","Attendance",IF(J2563="Late","Attendance",IF(J2563="Pending/Rejected","Permit"))))</f>
        <v>Daily Journey</v>
      </c>
      <c r="S2563" t="str">
        <f t="shared" ref="S2563:S2626" si="243">IF(J2563="","On Time",IF(J2563="On Time","On Time",IF(J2563="Late","Late",IF(R2563="Permit", K2563))))</f>
        <v>On Time</v>
      </c>
      <c r="T2563" t="str">
        <f>IF(R2563="Permit", J2563, IF(G2563="","NA CO", IF(G2563="00:00:00","NA CO", IF(G2563&lt;E2563,"Early",IF(I2563*1440&gt;=parameter!$C$4,"Overtime","On Time CO")))))</f>
        <v>NA CO</v>
      </c>
      <c r="U2563" t="str">
        <f t="shared" ref="U2563:U2626" si="244">IF(S2563="Late",I2563,"")</f>
        <v/>
      </c>
      <c r="V2563" t="str">
        <f t="shared" ref="V2563:V2626" si="245">IF(T2563="Overtime",M2563,"")</f>
        <v/>
      </c>
    </row>
    <row r="2564" spans="1:22" x14ac:dyDescent="0.3">
      <c r="A2564" t="s">
        <v>633</v>
      </c>
      <c r="B2564" t="s">
        <v>634</v>
      </c>
      <c r="C2564" t="str">
        <f>LEFT(raw!D2564,10)</f>
        <v>2021-12-03</v>
      </c>
      <c r="D2564" t="str">
        <f>LEFT(raw!E2564,8)</f>
        <v>00:00:00</v>
      </c>
      <c r="E2564" t="str">
        <f>LEFT(raw!F2564,8)</f>
        <v>00:00:00</v>
      </c>
      <c r="F2564" t="str">
        <f>LEFT(raw!G2564,8)</f>
        <v>07:43:22</v>
      </c>
      <c r="G2564" t="str">
        <f>LEFT(raw!H2564,8)</f>
        <v/>
      </c>
      <c r="H2564" t="s">
        <v>19</v>
      </c>
      <c r="I2564" t="s">
        <v>20</v>
      </c>
      <c r="J2564" t="s">
        <v>21</v>
      </c>
      <c r="K2564" t="s">
        <v>22</v>
      </c>
      <c r="L2564" t="str">
        <f>LEFT(raw!M2564,8)</f>
        <v>00:00:00</v>
      </c>
      <c r="M2564" t="s">
        <v>20</v>
      </c>
      <c r="N2564" t="s">
        <v>636</v>
      </c>
      <c r="P2564" s="2">
        <f t="shared" si="240"/>
        <v>44533</v>
      </c>
      <c r="Q2564" s="3">
        <f t="shared" si="241"/>
        <v>44561</v>
      </c>
      <c r="R2564" t="str">
        <f t="shared" si="242"/>
        <v>Daily Journey</v>
      </c>
      <c r="S2564" t="str">
        <f t="shared" si="243"/>
        <v>On Time</v>
      </c>
      <c r="T2564" t="str">
        <f>IF(R2564="Permit", J2564, IF(G2564="","NA CO", IF(G2564="00:00:00","NA CO", IF(G2564&lt;E2564,"Early",IF(I2564*1440&gt;=parameter!$C$4,"Overtime","On Time CO")))))</f>
        <v>NA CO</v>
      </c>
      <c r="U2564" t="str">
        <f t="shared" si="244"/>
        <v/>
      </c>
      <c r="V2564" t="str">
        <f t="shared" si="245"/>
        <v/>
      </c>
    </row>
    <row r="2565" spans="1:22" x14ac:dyDescent="0.3">
      <c r="A2565" t="s">
        <v>633</v>
      </c>
      <c r="B2565" t="s">
        <v>634</v>
      </c>
      <c r="C2565" t="str">
        <f>LEFT(raw!D2565,10)</f>
        <v>2021-12-06</v>
      </c>
      <c r="D2565" t="str">
        <f>LEFT(raw!E2565,8)</f>
        <v>00:00:00</v>
      </c>
      <c r="E2565" t="str">
        <f>LEFT(raw!F2565,8)</f>
        <v>00:00:00</v>
      </c>
      <c r="F2565" t="str">
        <f>LEFT(raw!G2565,8)</f>
        <v>08:15:36</v>
      </c>
      <c r="G2565" t="str">
        <f>LEFT(raw!H2565,8)</f>
        <v/>
      </c>
      <c r="H2565" t="s">
        <v>19</v>
      </c>
      <c r="I2565" t="s">
        <v>20</v>
      </c>
      <c r="J2565" t="s">
        <v>21</v>
      </c>
      <c r="K2565" t="s">
        <v>22</v>
      </c>
      <c r="L2565" t="str">
        <f>LEFT(raw!M2565,8)</f>
        <v>00:00:00</v>
      </c>
      <c r="M2565" t="s">
        <v>20</v>
      </c>
      <c r="N2565" t="s">
        <v>635</v>
      </c>
      <c r="P2565" s="2">
        <f t="shared" si="240"/>
        <v>44536</v>
      </c>
      <c r="Q2565" s="3">
        <f t="shared" si="241"/>
        <v>44561</v>
      </c>
      <c r="R2565" t="str">
        <f t="shared" si="242"/>
        <v>Daily Journey</v>
      </c>
      <c r="S2565" t="str">
        <f t="shared" si="243"/>
        <v>On Time</v>
      </c>
      <c r="T2565" t="str">
        <f>IF(R2565="Permit", J2565, IF(G2565="","NA CO", IF(G2565="00:00:00","NA CO", IF(G2565&lt;E2565,"Early",IF(I2565*1440&gt;=parameter!$C$4,"Overtime","On Time CO")))))</f>
        <v>NA CO</v>
      </c>
      <c r="U2565" t="str">
        <f t="shared" si="244"/>
        <v/>
      </c>
      <c r="V2565" t="str">
        <f t="shared" si="245"/>
        <v/>
      </c>
    </row>
    <row r="2566" spans="1:22" x14ac:dyDescent="0.3">
      <c r="A2566" t="s">
        <v>633</v>
      </c>
      <c r="B2566" t="s">
        <v>634</v>
      </c>
      <c r="C2566" t="str">
        <f>LEFT(raw!D2566,10)</f>
        <v>2021-12-07</v>
      </c>
      <c r="D2566" t="str">
        <f>LEFT(raw!E2566,8)</f>
        <v>00:00:00</v>
      </c>
      <c r="E2566" t="str">
        <f>LEFT(raw!F2566,8)</f>
        <v>00:00:00</v>
      </c>
      <c r="F2566" t="str">
        <f>LEFT(raw!G2566,8)</f>
        <v>07:53:44</v>
      </c>
      <c r="G2566" t="str">
        <f>LEFT(raw!H2566,8)</f>
        <v>17:42:44</v>
      </c>
      <c r="H2566" t="s">
        <v>19</v>
      </c>
      <c r="I2566" t="s">
        <v>20</v>
      </c>
      <c r="J2566" t="s">
        <v>21</v>
      </c>
      <c r="K2566" t="s">
        <v>22</v>
      </c>
      <c r="L2566" t="str">
        <f>LEFT(raw!M2566,8)</f>
        <v>09:49:00</v>
      </c>
      <c r="M2566" t="s">
        <v>20</v>
      </c>
      <c r="N2566" t="s">
        <v>635</v>
      </c>
      <c r="O2566" t="s">
        <v>9084</v>
      </c>
      <c r="P2566" s="2">
        <f t="shared" si="240"/>
        <v>44537</v>
      </c>
      <c r="Q2566" s="3">
        <f t="shared" si="241"/>
        <v>44561</v>
      </c>
      <c r="R2566" t="str">
        <f t="shared" si="242"/>
        <v>Daily Journey</v>
      </c>
      <c r="S2566" t="str">
        <f t="shared" si="243"/>
        <v>On Time</v>
      </c>
      <c r="T2566" t="str">
        <f>IF(R2566="Permit", J2566, IF(G2566="","NA CO", IF(G2566="00:00:00","NA CO", IF(G2566&lt;E2566,"Early",IF(I2566*1440&gt;=parameter!$C$4,"Overtime","On Time CO")))))</f>
        <v>On Time CO</v>
      </c>
      <c r="U2566" t="str">
        <f t="shared" si="244"/>
        <v/>
      </c>
      <c r="V2566" t="str">
        <f t="shared" si="245"/>
        <v/>
      </c>
    </row>
    <row r="2567" spans="1:22" x14ac:dyDescent="0.3">
      <c r="A2567" t="s">
        <v>633</v>
      </c>
      <c r="B2567" t="s">
        <v>634</v>
      </c>
      <c r="C2567" t="str">
        <f>LEFT(raw!D2567,10)</f>
        <v>2021-12-08</v>
      </c>
      <c r="D2567" t="str">
        <f>LEFT(raw!E2567,8)</f>
        <v>00:00:00</v>
      </c>
      <c r="E2567" t="str">
        <f>LEFT(raw!F2567,8)</f>
        <v>00:00:00</v>
      </c>
      <c r="F2567" t="str">
        <f>LEFT(raw!G2567,8)</f>
        <v>08:00:43</v>
      </c>
      <c r="G2567" t="str">
        <f>LEFT(raw!H2567,8)</f>
        <v/>
      </c>
      <c r="H2567" t="s">
        <v>19</v>
      </c>
      <c r="I2567" t="s">
        <v>20</v>
      </c>
      <c r="J2567" t="s">
        <v>21</v>
      </c>
      <c r="K2567" t="s">
        <v>22</v>
      </c>
      <c r="L2567" t="str">
        <f>LEFT(raw!M2567,8)</f>
        <v>00:00:00</v>
      </c>
      <c r="M2567" t="s">
        <v>20</v>
      </c>
      <c r="N2567" t="s">
        <v>9087</v>
      </c>
      <c r="P2567" s="2">
        <f t="shared" si="240"/>
        <v>44538</v>
      </c>
      <c r="Q2567" s="3">
        <f t="shared" si="241"/>
        <v>44561</v>
      </c>
      <c r="R2567" t="str">
        <f t="shared" si="242"/>
        <v>Daily Journey</v>
      </c>
      <c r="S2567" t="str">
        <f t="shared" si="243"/>
        <v>On Time</v>
      </c>
      <c r="T2567" t="str">
        <f>IF(R2567="Permit", J2567, IF(G2567="","NA CO", IF(G2567="00:00:00","NA CO", IF(G2567&lt;E2567,"Early",IF(I2567*1440&gt;=parameter!$C$4,"Overtime","On Time CO")))))</f>
        <v>NA CO</v>
      </c>
      <c r="U2567" t="str">
        <f t="shared" si="244"/>
        <v/>
      </c>
      <c r="V2567" t="str">
        <f t="shared" si="245"/>
        <v/>
      </c>
    </row>
    <row r="2568" spans="1:22" x14ac:dyDescent="0.3">
      <c r="A2568" t="s">
        <v>633</v>
      </c>
      <c r="B2568" t="s">
        <v>634</v>
      </c>
      <c r="C2568" t="str">
        <f>LEFT(raw!D2568,10)</f>
        <v>2021-12-09</v>
      </c>
      <c r="D2568" t="str">
        <f>LEFT(raw!E2568,8)</f>
        <v>00:00:00</v>
      </c>
      <c r="E2568" t="str">
        <f>LEFT(raw!F2568,8)</f>
        <v>00:00:00</v>
      </c>
      <c r="F2568" t="str">
        <f>LEFT(raw!G2568,8)</f>
        <v>07:49:09</v>
      </c>
      <c r="G2568" t="str">
        <f>LEFT(raw!H2568,8)</f>
        <v/>
      </c>
      <c r="H2568" t="s">
        <v>19</v>
      </c>
      <c r="I2568" t="s">
        <v>20</v>
      </c>
      <c r="J2568" t="s">
        <v>21</v>
      </c>
      <c r="K2568" t="s">
        <v>22</v>
      </c>
      <c r="L2568" t="str">
        <f>LEFT(raw!M2568,8)</f>
        <v>00:00:00</v>
      </c>
      <c r="M2568" t="s">
        <v>20</v>
      </c>
      <c r="N2568" t="s">
        <v>636</v>
      </c>
      <c r="P2568" s="2">
        <f t="shared" si="240"/>
        <v>44539</v>
      </c>
      <c r="Q2568" s="3">
        <f t="shared" si="241"/>
        <v>44561</v>
      </c>
      <c r="R2568" t="str">
        <f t="shared" si="242"/>
        <v>Daily Journey</v>
      </c>
      <c r="S2568" t="str">
        <f t="shared" si="243"/>
        <v>On Time</v>
      </c>
      <c r="T2568" t="str">
        <f>IF(R2568="Permit", J2568, IF(G2568="","NA CO", IF(G2568="00:00:00","NA CO", IF(G2568&lt;E2568,"Early",IF(I2568*1440&gt;=parameter!$C$4,"Overtime","On Time CO")))))</f>
        <v>NA CO</v>
      </c>
      <c r="U2568" t="str">
        <f t="shared" si="244"/>
        <v/>
      </c>
      <c r="V2568" t="str">
        <f t="shared" si="245"/>
        <v/>
      </c>
    </row>
    <row r="2569" spans="1:22" x14ac:dyDescent="0.3">
      <c r="A2569" t="s">
        <v>633</v>
      </c>
      <c r="B2569" t="s">
        <v>634</v>
      </c>
      <c r="C2569" t="str">
        <f>LEFT(raw!D2569,10)</f>
        <v>2021-12-10</v>
      </c>
      <c r="D2569" t="str">
        <f>LEFT(raw!E2569,8)</f>
        <v>00:00:00</v>
      </c>
      <c r="E2569" t="str">
        <f>LEFT(raw!F2569,8)</f>
        <v>00:00:00</v>
      </c>
      <c r="F2569" t="str">
        <f>LEFT(raw!G2569,8)</f>
        <v>07:58:44</v>
      </c>
      <c r="G2569" t="str">
        <f>LEFT(raw!H2569,8)</f>
        <v/>
      </c>
      <c r="H2569" t="s">
        <v>19</v>
      </c>
      <c r="I2569" t="s">
        <v>20</v>
      </c>
      <c r="J2569" t="s">
        <v>21</v>
      </c>
      <c r="K2569" t="s">
        <v>22</v>
      </c>
      <c r="L2569" t="str">
        <f>LEFT(raw!M2569,8)</f>
        <v>00:00:00</v>
      </c>
      <c r="M2569" t="s">
        <v>20</v>
      </c>
      <c r="N2569" t="s">
        <v>9092</v>
      </c>
      <c r="P2569" s="2">
        <f t="shared" si="240"/>
        <v>44540</v>
      </c>
      <c r="Q2569" s="3">
        <f t="shared" si="241"/>
        <v>44561</v>
      </c>
      <c r="R2569" t="str">
        <f t="shared" si="242"/>
        <v>Daily Journey</v>
      </c>
      <c r="S2569" t="str">
        <f t="shared" si="243"/>
        <v>On Time</v>
      </c>
      <c r="T2569" t="str">
        <f>IF(R2569="Permit", J2569, IF(G2569="","NA CO", IF(G2569="00:00:00","NA CO", IF(G2569&lt;E2569,"Early",IF(I2569*1440&gt;=parameter!$C$4,"Overtime","On Time CO")))))</f>
        <v>NA CO</v>
      </c>
      <c r="U2569" t="str">
        <f t="shared" si="244"/>
        <v/>
      </c>
      <c r="V2569" t="str">
        <f t="shared" si="245"/>
        <v/>
      </c>
    </row>
    <row r="2570" spans="1:22" x14ac:dyDescent="0.3">
      <c r="A2570" t="s">
        <v>633</v>
      </c>
      <c r="B2570" t="s">
        <v>634</v>
      </c>
      <c r="C2570" t="str">
        <f>LEFT(raw!D2570,10)</f>
        <v>2021-12-13</v>
      </c>
      <c r="D2570" t="str">
        <f>LEFT(raw!E2570,8)</f>
        <v>00:00:00</v>
      </c>
      <c r="E2570" t="str">
        <f>LEFT(raw!F2570,8)</f>
        <v>00:00:00</v>
      </c>
      <c r="F2570" t="str">
        <f>LEFT(raw!G2570,8)</f>
        <v>08:21:36</v>
      </c>
      <c r="G2570" t="str">
        <f>LEFT(raw!H2570,8)</f>
        <v>18:36:31</v>
      </c>
      <c r="H2570" t="s">
        <v>19</v>
      </c>
      <c r="I2570" t="s">
        <v>20</v>
      </c>
      <c r="J2570" t="s">
        <v>21</v>
      </c>
      <c r="K2570" t="s">
        <v>22</v>
      </c>
      <c r="L2570" t="str">
        <f>LEFT(raw!M2570,8)</f>
        <v>10:14:54</v>
      </c>
      <c r="M2570" t="s">
        <v>20</v>
      </c>
      <c r="N2570" t="s">
        <v>636</v>
      </c>
      <c r="O2570" t="s">
        <v>636</v>
      </c>
      <c r="P2570" s="2">
        <f t="shared" si="240"/>
        <v>44543</v>
      </c>
      <c r="Q2570" s="3">
        <f t="shared" si="241"/>
        <v>44561</v>
      </c>
      <c r="R2570" t="str">
        <f t="shared" si="242"/>
        <v>Daily Journey</v>
      </c>
      <c r="S2570" t="str">
        <f t="shared" si="243"/>
        <v>On Time</v>
      </c>
      <c r="T2570" t="str">
        <f>IF(R2570="Permit", J2570, IF(G2570="","NA CO", IF(G2570="00:00:00","NA CO", IF(G2570&lt;E2570,"Early",IF(I2570*1440&gt;=parameter!$C$4,"Overtime","On Time CO")))))</f>
        <v>On Time CO</v>
      </c>
      <c r="U2570" t="str">
        <f t="shared" si="244"/>
        <v/>
      </c>
      <c r="V2570" t="str">
        <f t="shared" si="245"/>
        <v/>
      </c>
    </row>
    <row r="2571" spans="1:22" x14ac:dyDescent="0.3">
      <c r="A2571" t="s">
        <v>633</v>
      </c>
      <c r="B2571" t="s">
        <v>634</v>
      </c>
      <c r="C2571" t="str">
        <f>LEFT(raw!D2571,10)</f>
        <v>2021-12-14</v>
      </c>
      <c r="D2571" t="str">
        <f>LEFT(raw!E2571,8)</f>
        <v>00:00:00</v>
      </c>
      <c r="E2571" t="str">
        <f>LEFT(raw!F2571,8)</f>
        <v>00:00:00</v>
      </c>
      <c r="F2571" t="str">
        <f>LEFT(raw!G2571,8)</f>
        <v>08:11:37</v>
      </c>
      <c r="G2571" t="str">
        <f>LEFT(raw!H2571,8)</f>
        <v/>
      </c>
      <c r="H2571" t="s">
        <v>19</v>
      </c>
      <c r="I2571" t="s">
        <v>20</v>
      </c>
      <c r="J2571" t="s">
        <v>21</v>
      </c>
      <c r="K2571" t="s">
        <v>22</v>
      </c>
      <c r="L2571" t="str">
        <f>LEFT(raw!M2571,8)</f>
        <v>00:00:00</v>
      </c>
      <c r="M2571" t="s">
        <v>20</v>
      </c>
      <c r="N2571" t="s">
        <v>1662</v>
      </c>
      <c r="P2571" s="2">
        <f t="shared" si="240"/>
        <v>44544</v>
      </c>
      <c r="Q2571" s="3">
        <f t="shared" si="241"/>
        <v>44561</v>
      </c>
      <c r="R2571" t="str">
        <f t="shared" si="242"/>
        <v>Daily Journey</v>
      </c>
      <c r="S2571" t="str">
        <f t="shared" si="243"/>
        <v>On Time</v>
      </c>
      <c r="T2571" t="str">
        <f>IF(R2571="Permit", J2571, IF(G2571="","NA CO", IF(G2571="00:00:00","NA CO", IF(G2571&lt;E2571,"Early",IF(I2571*1440&gt;=parameter!$C$4,"Overtime","On Time CO")))))</f>
        <v>NA CO</v>
      </c>
      <c r="U2571" t="str">
        <f t="shared" si="244"/>
        <v/>
      </c>
      <c r="V2571" t="str">
        <f t="shared" si="245"/>
        <v/>
      </c>
    </row>
    <row r="2572" spans="1:22" x14ac:dyDescent="0.3">
      <c r="A2572" t="s">
        <v>633</v>
      </c>
      <c r="B2572" t="s">
        <v>634</v>
      </c>
      <c r="C2572" t="str">
        <f>LEFT(raw!D2572,10)</f>
        <v>2021-12-15</v>
      </c>
      <c r="D2572" t="str">
        <f>LEFT(raw!E2572,8)</f>
        <v>00:00:00</v>
      </c>
      <c r="E2572" t="str">
        <f>LEFT(raw!F2572,8)</f>
        <v>00:00:00</v>
      </c>
      <c r="F2572" t="str">
        <f>LEFT(raw!G2572,8)</f>
        <v>08:02:34</v>
      </c>
      <c r="G2572" t="str">
        <f>LEFT(raw!H2572,8)</f>
        <v>17:31:32</v>
      </c>
      <c r="H2572" t="s">
        <v>19</v>
      </c>
      <c r="I2572" t="s">
        <v>20</v>
      </c>
      <c r="J2572" t="s">
        <v>21</v>
      </c>
      <c r="K2572" t="s">
        <v>22</v>
      </c>
      <c r="L2572" t="str">
        <f>LEFT(raw!M2572,8)</f>
        <v>09:28:57</v>
      </c>
      <c r="M2572" t="s">
        <v>20</v>
      </c>
      <c r="N2572" t="s">
        <v>9103</v>
      </c>
      <c r="O2572" t="s">
        <v>636</v>
      </c>
      <c r="P2572" s="2">
        <f t="shared" si="240"/>
        <v>44545</v>
      </c>
      <c r="Q2572" s="3">
        <f t="shared" si="241"/>
        <v>44561</v>
      </c>
      <c r="R2572" t="str">
        <f t="shared" si="242"/>
        <v>Daily Journey</v>
      </c>
      <c r="S2572" t="str">
        <f t="shared" si="243"/>
        <v>On Time</v>
      </c>
      <c r="T2572" t="str">
        <f>IF(R2572="Permit", J2572, IF(G2572="","NA CO", IF(G2572="00:00:00","NA CO", IF(G2572&lt;E2572,"Early",IF(I2572*1440&gt;=parameter!$C$4,"Overtime","On Time CO")))))</f>
        <v>On Time CO</v>
      </c>
      <c r="U2572" t="str">
        <f t="shared" si="244"/>
        <v/>
      </c>
      <c r="V2572" t="str">
        <f t="shared" si="245"/>
        <v/>
      </c>
    </row>
    <row r="2573" spans="1:22" x14ac:dyDescent="0.3">
      <c r="A2573" t="s">
        <v>633</v>
      </c>
      <c r="B2573" t="s">
        <v>634</v>
      </c>
      <c r="C2573" t="str">
        <f>LEFT(raw!D2573,10)</f>
        <v>2021-12-16</v>
      </c>
      <c r="D2573" t="str">
        <f>LEFT(raw!E2573,8)</f>
        <v>00:00:00</v>
      </c>
      <c r="E2573" t="str">
        <f>LEFT(raw!F2573,8)</f>
        <v>00:00:00</v>
      </c>
      <c r="F2573" t="str">
        <f>LEFT(raw!G2573,8)</f>
        <v>08:07:16</v>
      </c>
      <c r="G2573" t="str">
        <f>LEFT(raw!H2573,8)</f>
        <v/>
      </c>
      <c r="H2573" t="s">
        <v>19</v>
      </c>
      <c r="I2573" t="s">
        <v>20</v>
      </c>
      <c r="J2573" t="s">
        <v>21</v>
      </c>
      <c r="K2573" t="s">
        <v>22</v>
      </c>
      <c r="L2573" t="str">
        <f>LEFT(raw!M2573,8)</f>
        <v>00:00:00</v>
      </c>
      <c r="M2573" t="s">
        <v>20</v>
      </c>
      <c r="N2573" t="s">
        <v>9087</v>
      </c>
      <c r="P2573" s="2">
        <f t="shared" si="240"/>
        <v>44546</v>
      </c>
      <c r="Q2573" s="3">
        <f t="shared" si="241"/>
        <v>44561</v>
      </c>
      <c r="R2573" t="str">
        <f t="shared" si="242"/>
        <v>Daily Journey</v>
      </c>
      <c r="S2573" t="str">
        <f t="shared" si="243"/>
        <v>On Time</v>
      </c>
      <c r="T2573" t="str">
        <f>IF(R2573="Permit", J2573, IF(G2573="","NA CO", IF(G2573="00:00:00","NA CO", IF(G2573&lt;E2573,"Early",IF(I2573*1440&gt;=parameter!$C$4,"Overtime","On Time CO")))))</f>
        <v>NA CO</v>
      </c>
      <c r="U2573" t="str">
        <f t="shared" si="244"/>
        <v/>
      </c>
      <c r="V2573" t="str">
        <f t="shared" si="245"/>
        <v/>
      </c>
    </row>
    <row r="2574" spans="1:22" x14ac:dyDescent="0.3">
      <c r="A2574" t="s">
        <v>633</v>
      </c>
      <c r="B2574" t="s">
        <v>634</v>
      </c>
      <c r="C2574" t="str">
        <f>LEFT(raw!D2574,10)</f>
        <v>2021-12-17</v>
      </c>
      <c r="D2574" t="str">
        <f>LEFT(raw!E2574,8)</f>
        <v>00:00:00</v>
      </c>
      <c r="E2574" t="str">
        <f>LEFT(raw!F2574,8)</f>
        <v>00:00:00</v>
      </c>
      <c r="F2574" t="str">
        <f>LEFT(raw!G2574,8)</f>
        <v>08:01:46</v>
      </c>
      <c r="G2574" t="str">
        <f>LEFT(raw!H2574,8)</f>
        <v/>
      </c>
      <c r="H2574" t="s">
        <v>19</v>
      </c>
      <c r="I2574" t="s">
        <v>20</v>
      </c>
      <c r="J2574" t="s">
        <v>21</v>
      </c>
      <c r="K2574" t="s">
        <v>22</v>
      </c>
      <c r="L2574" t="str">
        <f>LEFT(raw!M2574,8)</f>
        <v>00:00:00</v>
      </c>
      <c r="M2574" t="s">
        <v>20</v>
      </c>
      <c r="N2574" t="s">
        <v>636</v>
      </c>
      <c r="P2574" s="2">
        <f t="shared" si="240"/>
        <v>44547</v>
      </c>
      <c r="Q2574" s="3">
        <f t="shared" si="241"/>
        <v>44561</v>
      </c>
      <c r="R2574" t="str">
        <f t="shared" si="242"/>
        <v>Daily Journey</v>
      </c>
      <c r="S2574" t="str">
        <f t="shared" si="243"/>
        <v>On Time</v>
      </c>
      <c r="T2574" t="str">
        <f>IF(R2574="Permit", J2574, IF(G2574="","NA CO", IF(G2574="00:00:00","NA CO", IF(G2574&lt;E2574,"Early",IF(I2574*1440&gt;=parameter!$C$4,"Overtime","On Time CO")))))</f>
        <v>NA CO</v>
      </c>
      <c r="U2574" t="str">
        <f t="shared" si="244"/>
        <v/>
      </c>
      <c r="V2574" t="str">
        <f t="shared" si="245"/>
        <v/>
      </c>
    </row>
    <row r="2575" spans="1:22" x14ac:dyDescent="0.3">
      <c r="A2575" t="s">
        <v>633</v>
      </c>
      <c r="B2575" t="s">
        <v>634</v>
      </c>
      <c r="C2575" t="str">
        <f>LEFT(raw!D2575,10)</f>
        <v>2021-12-20</v>
      </c>
      <c r="D2575" t="str">
        <f>LEFT(raw!E2575,8)</f>
        <v>00:00:00</v>
      </c>
      <c r="E2575" t="str">
        <f>LEFT(raw!F2575,8)</f>
        <v>00:00:00</v>
      </c>
      <c r="F2575" t="str">
        <f>LEFT(raw!G2575,8)</f>
        <v>08:20:45</v>
      </c>
      <c r="G2575" t="str">
        <f>LEFT(raw!H2575,8)</f>
        <v/>
      </c>
      <c r="H2575" t="s">
        <v>19</v>
      </c>
      <c r="I2575" t="s">
        <v>20</v>
      </c>
      <c r="J2575" t="s">
        <v>21</v>
      </c>
      <c r="K2575" t="s">
        <v>22</v>
      </c>
      <c r="L2575" t="str">
        <f>LEFT(raw!M2575,8)</f>
        <v>00:00:00</v>
      </c>
      <c r="M2575" t="s">
        <v>20</v>
      </c>
      <c r="N2575" t="s">
        <v>635</v>
      </c>
      <c r="P2575" s="2">
        <f t="shared" si="240"/>
        <v>44550</v>
      </c>
      <c r="Q2575" s="3">
        <f t="shared" si="241"/>
        <v>44561</v>
      </c>
      <c r="R2575" t="str">
        <f t="shared" si="242"/>
        <v>Daily Journey</v>
      </c>
      <c r="S2575" t="str">
        <f t="shared" si="243"/>
        <v>On Time</v>
      </c>
      <c r="T2575" t="str">
        <f>IF(R2575="Permit", J2575, IF(G2575="","NA CO", IF(G2575="00:00:00","NA CO", IF(G2575&lt;E2575,"Early",IF(I2575*1440&gt;=parameter!$C$4,"Overtime","On Time CO")))))</f>
        <v>NA CO</v>
      </c>
      <c r="U2575" t="str">
        <f t="shared" si="244"/>
        <v/>
      </c>
      <c r="V2575" t="str">
        <f t="shared" si="245"/>
        <v/>
      </c>
    </row>
    <row r="2576" spans="1:22" x14ac:dyDescent="0.3">
      <c r="A2576" t="s">
        <v>633</v>
      </c>
      <c r="B2576" t="s">
        <v>634</v>
      </c>
      <c r="C2576" t="str">
        <f>LEFT(raw!D2576,10)</f>
        <v>2021-12-21</v>
      </c>
      <c r="D2576" t="str">
        <f>LEFT(raw!E2576,8)</f>
        <v>00:00:00</v>
      </c>
      <c r="E2576" t="str">
        <f>LEFT(raw!F2576,8)</f>
        <v>00:00:00</v>
      </c>
      <c r="F2576" t="str">
        <f>LEFT(raw!G2576,8)</f>
        <v>08:31:01</v>
      </c>
      <c r="G2576" t="str">
        <f>LEFT(raw!H2576,8)</f>
        <v/>
      </c>
      <c r="H2576" t="s">
        <v>19</v>
      </c>
      <c r="I2576" t="s">
        <v>20</v>
      </c>
      <c r="J2576" t="s">
        <v>21</v>
      </c>
      <c r="K2576" t="s">
        <v>22</v>
      </c>
      <c r="L2576" t="str">
        <f>LEFT(raw!M2576,8)</f>
        <v>00:00:00</v>
      </c>
      <c r="M2576" t="s">
        <v>20</v>
      </c>
      <c r="N2576" t="s">
        <v>635</v>
      </c>
      <c r="P2576" s="2">
        <f t="shared" si="240"/>
        <v>44551</v>
      </c>
      <c r="Q2576" s="3">
        <f t="shared" si="241"/>
        <v>44561</v>
      </c>
      <c r="R2576" t="str">
        <f t="shared" si="242"/>
        <v>Daily Journey</v>
      </c>
      <c r="S2576" t="str">
        <f t="shared" si="243"/>
        <v>On Time</v>
      </c>
      <c r="T2576" t="str">
        <f>IF(R2576="Permit", J2576, IF(G2576="","NA CO", IF(G2576="00:00:00","NA CO", IF(G2576&lt;E2576,"Early",IF(I2576*1440&gt;=parameter!$C$4,"Overtime","On Time CO")))))</f>
        <v>NA CO</v>
      </c>
      <c r="U2576" t="str">
        <f t="shared" si="244"/>
        <v/>
      </c>
      <c r="V2576" t="str">
        <f t="shared" si="245"/>
        <v/>
      </c>
    </row>
    <row r="2577" spans="1:22" x14ac:dyDescent="0.3">
      <c r="A2577" t="s">
        <v>633</v>
      </c>
      <c r="B2577" t="s">
        <v>634</v>
      </c>
      <c r="C2577" t="str">
        <f>LEFT(raw!D2577,10)</f>
        <v>2021-12-22</v>
      </c>
      <c r="D2577" t="str">
        <f>LEFT(raw!E2577,8)</f>
        <v>08:30:00</v>
      </c>
      <c r="E2577" t="str">
        <f>LEFT(raw!F2577,8)</f>
        <v>17:30:00</v>
      </c>
      <c r="F2577" t="str">
        <f>LEFT(raw!G2577,8)</f>
        <v>09:59:56</v>
      </c>
      <c r="G2577" t="str">
        <f>LEFT(raw!H2577,8)</f>
        <v>18:35:09</v>
      </c>
      <c r="H2577" t="s">
        <v>19</v>
      </c>
      <c r="I2577" t="s">
        <v>9115</v>
      </c>
      <c r="J2577" t="s">
        <v>32</v>
      </c>
      <c r="K2577" t="s">
        <v>26</v>
      </c>
      <c r="L2577" t="str">
        <f>LEFT(raw!M2577,8)</f>
        <v>09:00:00</v>
      </c>
      <c r="M2577" t="s">
        <v>20</v>
      </c>
      <c r="N2577" t="s">
        <v>28</v>
      </c>
      <c r="O2577" t="s">
        <v>28</v>
      </c>
      <c r="P2577" s="2">
        <f t="shared" si="240"/>
        <v>44552</v>
      </c>
      <c r="Q2577" s="3">
        <f t="shared" si="241"/>
        <v>44561</v>
      </c>
      <c r="R2577" t="str">
        <f t="shared" si="242"/>
        <v>Attendance</v>
      </c>
      <c r="S2577" t="str">
        <f t="shared" si="243"/>
        <v>Late</v>
      </c>
      <c r="T2577" t="str">
        <f>IF(R2577="Permit", J2577, IF(G2577="","NA CO", IF(G2577="00:00:00","NA CO", IF(G2577&lt;E2577,"Early",IF(I2577*1440&gt;=parameter!$C$4,"Overtime","On Time CO")))))</f>
        <v>Overtime</v>
      </c>
      <c r="U2577" t="str">
        <f t="shared" si="244"/>
        <v>01:29:56</v>
      </c>
      <c r="V2577" t="str">
        <f t="shared" si="245"/>
        <v>00:00:00</v>
      </c>
    </row>
    <row r="2578" spans="1:22" x14ac:dyDescent="0.3">
      <c r="A2578" t="s">
        <v>633</v>
      </c>
      <c r="B2578" t="s">
        <v>634</v>
      </c>
      <c r="C2578" t="str">
        <f>LEFT(raw!D2578,10)</f>
        <v>2021-12-23</v>
      </c>
      <c r="D2578" t="str">
        <f>LEFT(raw!E2578,8)</f>
        <v>00:00:00</v>
      </c>
      <c r="E2578" t="str">
        <f>LEFT(raw!F2578,8)</f>
        <v>00:00:00</v>
      </c>
      <c r="F2578" t="str">
        <f>LEFT(raw!G2578,8)</f>
        <v>07:48:01</v>
      </c>
      <c r="G2578" t="str">
        <f>LEFT(raw!H2578,8)</f>
        <v/>
      </c>
      <c r="H2578" t="s">
        <v>19</v>
      </c>
      <c r="I2578" t="s">
        <v>20</v>
      </c>
      <c r="J2578" t="s">
        <v>21</v>
      </c>
      <c r="K2578" t="s">
        <v>22</v>
      </c>
      <c r="L2578" t="str">
        <f>LEFT(raw!M2578,8)</f>
        <v>00:00:00</v>
      </c>
      <c r="M2578" t="s">
        <v>20</v>
      </c>
      <c r="N2578" t="s">
        <v>635</v>
      </c>
      <c r="P2578" s="2">
        <f t="shared" si="240"/>
        <v>44553</v>
      </c>
      <c r="Q2578" s="3">
        <f t="shared" si="241"/>
        <v>44561</v>
      </c>
      <c r="R2578" t="str">
        <f t="shared" si="242"/>
        <v>Daily Journey</v>
      </c>
      <c r="S2578" t="str">
        <f t="shared" si="243"/>
        <v>On Time</v>
      </c>
      <c r="T2578" t="str">
        <f>IF(R2578="Permit", J2578, IF(G2578="","NA CO", IF(G2578="00:00:00","NA CO", IF(G2578&lt;E2578,"Early",IF(I2578*1440&gt;=parameter!$C$4,"Overtime","On Time CO")))))</f>
        <v>NA CO</v>
      </c>
      <c r="U2578" t="str">
        <f t="shared" si="244"/>
        <v/>
      </c>
      <c r="V2578" t="str">
        <f t="shared" si="245"/>
        <v/>
      </c>
    </row>
    <row r="2579" spans="1:22" x14ac:dyDescent="0.3">
      <c r="A2579" t="s">
        <v>633</v>
      </c>
      <c r="B2579" t="s">
        <v>634</v>
      </c>
      <c r="C2579" t="str">
        <f>LEFT(raw!D2579,10)</f>
        <v>2021-12-24</v>
      </c>
      <c r="D2579" t="str">
        <f>LEFT(raw!E2579,8)</f>
        <v>00:00:00</v>
      </c>
      <c r="E2579" t="str">
        <f>LEFT(raw!F2579,8)</f>
        <v>00:00:00</v>
      </c>
      <c r="F2579" t="str">
        <f>LEFT(raw!G2579,8)</f>
        <v>07:57:33</v>
      </c>
      <c r="G2579" t="str">
        <f>LEFT(raw!H2579,8)</f>
        <v/>
      </c>
      <c r="H2579" t="s">
        <v>19</v>
      </c>
      <c r="I2579" t="s">
        <v>20</v>
      </c>
      <c r="J2579" t="s">
        <v>21</v>
      </c>
      <c r="K2579" t="s">
        <v>22</v>
      </c>
      <c r="L2579" t="str">
        <f>LEFT(raw!M2579,8)</f>
        <v>00:00:00</v>
      </c>
      <c r="M2579" t="s">
        <v>20</v>
      </c>
      <c r="N2579" t="s">
        <v>635</v>
      </c>
      <c r="P2579" s="2">
        <f t="shared" si="240"/>
        <v>44554</v>
      </c>
      <c r="Q2579" s="3">
        <f t="shared" si="241"/>
        <v>44561</v>
      </c>
      <c r="R2579" t="str">
        <f t="shared" si="242"/>
        <v>Daily Journey</v>
      </c>
      <c r="S2579" t="str">
        <f t="shared" si="243"/>
        <v>On Time</v>
      </c>
      <c r="T2579" t="str">
        <f>IF(R2579="Permit", J2579, IF(G2579="","NA CO", IF(G2579="00:00:00","NA CO", IF(G2579&lt;E2579,"Early",IF(I2579*1440&gt;=parameter!$C$4,"Overtime","On Time CO")))))</f>
        <v>NA CO</v>
      </c>
      <c r="U2579" t="str">
        <f t="shared" si="244"/>
        <v/>
      </c>
      <c r="V2579" t="str">
        <f t="shared" si="245"/>
        <v/>
      </c>
    </row>
    <row r="2580" spans="1:22" x14ac:dyDescent="0.3">
      <c r="A2580" t="s">
        <v>633</v>
      </c>
      <c r="B2580" t="s">
        <v>634</v>
      </c>
      <c r="C2580" t="str">
        <f>LEFT(raw!D2580,10)</f>
        <v>2021-12-28</v>
      </c>
      <c r="D2580" t="str">
        <f>LEFT(raw!E2580,8)</f>
        <v>00:00:00</v>
      </c>
      <c r="E2580" t="str">
        <f>LEFT(raw!F2580,8)</f>
        <v>00:00:00</v>
      </c>
      <c r="F2580" t="str">
        <f>LEFT(raw!G2580,8)</f>
        <v>08:16:39</v>
      </c>
      <c r="G2580" t="str">
        <f>LEFT(raw!H2580,8)</f>
        <v/>
      </c>
      <c r="H2580" t="s">
        <v>19</v>
      </c>
      <c r="I2580" t="s">
        <v>20</v>
      </c>
      <c r="J2580" t="s">
        <v>21</v>
      </c>
      <c r="K2580" t="s">
        <v>22</v>
      </c>
      <c r="L2580" t="str">
        <f>LEFT(raw!M2580,8)</f>
        <v>00:00:00</v>
      </c>
      <c r="M2580" t="s">
        <v>20</v>
      </c>
      <c r="N2580" t="s">
        <v>9122</v>
      </c>
      <c r="P2580" s="2">
        <f t="shared" si="240"/>
        <v>44558</v>
      </c>
      <c r="Q2580" s="3">
        <f t="shared" si="241"/>
        <v>44561</v>
      </c>
      <c r="R2580" t="str">
        <f t="shared" si="242"/>
        <v>Daily Journey</v>
      </c>
      <c r="S2580" t="str">
        <f t="shared" si="243"/>
        <v>On Time</v>
      </c>
      <c r="T2580" t="str">
        <f>IF(R2580="Permit", J2580, IF(G2580="","NA CO", IF(G2580="00:00:00","NA CO", IF(G2580&lt;E2580,"Early",IF(I2580*1440&gt;=parameter!$C$4,"Overtime","On Time CO")))))</f>
        <v>NA CO</v>
      </c>
      <c r="U2580" t="str">
        <f t="shared" si="244"/>
        <v/>
      </c>
      <c r="V2580" t="str">
        <f t="shared" si="245"/>
        <v/>
      </c>
    </row>
    <row r="2581" spans="1:22" x14ac:dyDescent="0.3">
      <c r="A2581" t="s">
        <v>633</v>
      </c>
      <c r="B2581" t="s">
        <v>634</v>
      </c>
      <c r="C2581" t="str">
        <f>LEFT(raw!D2581,10)</f>
        <v>2021-12-29</v>
      </c>
      <c r="D2581" t="str">
        <f>LEFT(raw!E2581,8)</f>
        <v>00:00:00</v>
      </c>
      <c r="E2581" t="str">
        <f>LEFT(raw!F2581,8)</f>
        <v>00:00:00</v>
      </c>
      <c r="F2581" t="str">
        <f>LEFT(raw!G2581,8)</f>
        <v>07:53:42</v>
      </c>
      <c r="G2581" t="str">
        <f>LEFT(raw!H2581,8)</f>
        <v/>
      </c>
      <c r="H2581" t="s">
        <v>19</v>
      </c>
      <c r="I2581" t="s">
        <v>20</v>
      </c>
      <c r="J2581" t="s">
        <v>21</v>
      </c>
      <c r="K2581" t="s">
        <v>22</v>
      </c>
      <c r="L2581" t="str">
        <f>LEFT(raw!M2581,8)</f>
        <v>00:00:00</v>
      </c>
      <c r="M2581" t="s">
        <v>20</v>
      </c>
      <c r="N2581" t="s">
        <v>1663</v>
      </c>
      <c r="P2581" s="2">
        <f t="shared" si="240"/>
        <v>44559</v>
      </c>
      <c r="Q2581" s="3">
        <f t="shared" si="241"/>
        <v>44561</v>
      </c>
      <c r="R2581" t="str">
        <f t="shared" si="242"/>
        <v>Daily Journey</v>
      </c>
      <c r="S2581" t="str">
        <f t="shared" si="243"/>
        <v>On Time</v>
      </c>
      <c r="T2581" t="str">
        <f>IF(R2581="Permit", J2581, IF(G2581="","NA CO", IF(G2581="00:00:00","NA CO", IF(G2581&lt;E2581,"Early",IF(I2581*1440&gt;=parameter!$C$4,"Overtime","On Time CO")))))</f>
        <v>NA CO</v>
      </c>
      <c r="U2581" t="str">
        <f t="shared" si="244"/>
        <v/>
      </c>
      <c r="V2581" t="str">
        <f t="shared" si="245"/>
        <v/>
      </c>
    </row>
    <row r="2582" spans="1:22" x14ac:dyDescent="0.3">
      <c r="A2582" t="s">
        <v>633</v>
      </c>
      <c r="B2582" t="s">
        <v>634</v>
      </c>
      <c r="C2582" t="str">
        <f>LEFT(raw!D2582,10)</f>
        <v>2021-12-30</v>
      </c>
      <c r="D2582" t="str">
        <f>LEFT(raw!E2582,8)</f>
        <v>00:00:00</v>
      </c>
      <c r="E2582" t="str">
        <f>LEFT(raw!F2582,8)</f>
        <v>00:00:00</v>
      </c>
      <c r="F2582" t="str">
        <f>LEFT(raw!G2582,8)</f>
        <v>08:26:04</v>
      </c>
      <c r="G2582" t="str">
        <f>LEFT(raw!H2582,8)</f>
        <v/>
      </c>
      <c r="H2582" t="s">
        <v>19</v>
      </c>
      <c r="I2582" t="s">
        <v>20</v>
      </c>
      <c r="J2582" t="s">
        <v>21</v>
      </c>
      <c r="K2582" t="s">
        <v>22</v>
      </c>
      <c r="L2582" t="str">
        <f>LEFT(raw!M2582,8)</f>
        <v>00:00:00</v>
      </c>
      <c r="M2582" t="s">
        <v>20</v>
      </c>
      <c r="N2582" t="s">
        <v>9122</v>
      </c>
      <c r="P2582" s="2">
        <f t="shared" si="240"/>
        <v>44560</v>
      </c>
      <c r="Q2582" s="3">
        <f t="shared" si="241"/>
        <v>44561</v>
      </c>
      <c r="R2582" t="str">
        <f t="shared" si="242"/>
        <v>Daily Journey</v>
      </c>
      <c r="S2582" t="str">
        <f t="shared" si="243"/>
        <v>On Time</v>
      </c>
      <c r="T2582" t="str">
        <f>IF(R2582="Permit", J2582, IF(G2582="","NA CO", IF(G2582="00:00:00","NA CO", IF(G2582&lt;E2582,"Early",IF(I2582*1440&gt;=parameter!$C$4,"Overtime","On Time CO")))))</f>
        <v>NA CO</v>
      </c>
      <c r="U2582" t="str">
        <f t="shared" si="244"/>
        <v/>
      </c>
      <c r="V2582" t="str">
        <f t="shared" si="245"/>
        <v/>
      </c>
    </row>
    <row r="2583" spans="1:22" x14ac:dyDescent="0.3">
      <c r="A2583" t="s">
        <v>633</v>
      </c>
      <c r="B2583" t="s">
        <v>634</v>
      </c>
      <c r="C2583" t="str">
        <f>LEFT(raw!D2583,10)</f>
        <v>2021-12-31</v>
      </c>
      <c r="D2583" t="str">
        <f>LEFT(raw!E2583,8)</f>
        <v>00:00:00</v>
      </c>
      <c r="E2583" t="str">
        <f>LEFT(raw!F2583,8)</f>
        <v>00:00:00</v>
      </c>
      <c r="F2583" t="str">
        <f>LEFT(raw!G2583,8)</f>
        <v>09:15:47</v>
      </c>
      <c r="G2583" t="str">
        <f>LEFT(raw!H2583,8)</f>
        <v/>
      </c>
      <c r="H2583" t="s">
        <v>19</v>
      </c>
      <c r="I2583" t="s">
        <v>20</v>
      </c>
      <c r="J2583" t="s">
        <v>21</v>
      </c>
      <c r="K2583" t="s">
        <v>22</v>
      </c>
      <c r="L2583" t="str">
        <f>LEFT(raw!M2583,8)</f>
        <v>00:00:00</v>
      </c>
      <c r="M2583" t="s">
        <v>20</v>
      </c>
      <c r="N2583" t="s">
        <v>636</v>
      </c>
      <c r="P2583" s="2">
        <f t="shared" si="240"/>
        <v>44561</v>
      </c>
      <c r="Q2583" s="3">
        <f t="shared" si="241"/>
        <v>44561</v>
      </c>
      <c r="R2583" t="str">
        <f t="shared" si="242"/>
        <v>Daily Journey</v>
      </c>
      <c r="S2583" t="str">
        <f t="shared" si="243"/>
        <v>On Time</v>
      </c>
      <c r="T2583" t="str">
        <f>IF(R2583="Permit", J2583, IF(G2583="","NA CO", IF(G2583="00:00:00","NA CO", IF(G2583&lt;E2583,"Early",IF(I2583*1440&gt;=parameter!$C$4,"Overtime","On Time CO")))))</f>
        <v>NA CO</v>
      </c>
      <c r="U2583" t="str">
        <f t="shared" si="244"/>
        <v/>
      </c>
      <c r="V2583" t="str">
        <f t="shared" si="245"/>
        <v/>
      </c>
    </row>
    <row r="2584" spans="1:22" x14ac:dyDescent="0.3">
      <c r="A2584" t="s">
        <v>637</v>
      </c>
      <c r="B2584" t="s">
        <v>638</v>
      </c>
      <c r="C2584" t="str">
        <f>LEFT(raw!D2584,10)</f>
        <v>2021-12-01</v>
      </c>
      <c r="D2584" t="str">
        <f>LEFT(raw!E2584,8)</f>
        <v>06:00:00</v>
      </c>
      <c r="E2584" t="str">
        <f>LEFT(raw!F2584,8)</f>
        <v>15:00:00</v>
      </c>
      <c r="F2584" t="str">
        <f>LEFT(raw!G2584,8)</f>
        <v>12:52:07</v>
      </c>
      <c r="G2584" t="str">
        <f>LEFT(raw!H2584,8)</f>
        <v>19:00:41</v>
      </c>
      <c r="H2584" t="s">
        <v>19</v>
      </c>
      <c r="I2584" t="s">
        <v>9132</v>
      </c>
      <c r="J2584" t="s">
        <v>32</v>
      </c>
      <c r="K2584" t="s">
        <v>26</v>
      </c>
      <c r="L2584" t="str">
        <f>LEFT(raw!M2584,8)</f>
        <v>09:00:00</v>
      </c>
      <c r="M2584" t="s">
        <v>20</v>
      </c>
      <c r="N2584" t="s">
        <v>28</v>
      </c>
      <c r="O2584" t="s">
        <v>28</v>
      </c>
      <c r="P2584" s="2">
        <f t="shared" si="240"/>
        <v>44531</v>
      </c>
      <c r="Q2584" s="3">
        <f t="shared" si="241"/>
        <v>44561</v>
      </c>
      <c r="R2584" t="str">
        <f t="shared" si="242"/>
        <v>Attendance</v>
      </c>
      <c r="S2584" t="str">
        <f t="shared" si="243"/>
        <v>Late</v>
      </c>
      <c r="T2584" t="str">
        <f>IF(R2584="Permit", J2584, IF(G2584="","NA CO", IF(G2584="00:00:00","NA CO", IF(G2584&lt;E2584,"Early",IF(I2584*1440&gt;=parameter!$C$4,"Overtime","On Time CO")))))</f>
        <v>Overtime</v>
      </c>
      <c r="U2584" t="str">
        <f t="shared" si="244"/>
        <v>06:52:07</v>
      </c>
      <c r="V2584" t="str">
        <f t="shared" si="245"/>
        <v>00:00:00</v>
      </c>
    </row>
    <row r="2585" spans="1:22" x14ac:dyDescent="0.3">
      <c r="A2585" t="s">
        <v>637</v>
      </c>
      <c r="B2585" t="s">
        <v>638</v>
      </c>
      <c r="C2585" t="str">
        <f>LEFT(raw!D2585,10)</f>
        <v>2021-12-02</v>
      </c>
      <c r="D2585" t="str">
        <f>LEFT(raw!E2585,8)</f>
        <v>06:00:00</v>
      </c>
      <c r="E2585" t="str">
        <f>LEFT(raw!F2585,8)</f>
        <v>15:00:00</v>
      </c>
      <c r="F2585" t="str">
        <f>LEFT(raw!G2585,8)</f>
        <v>13:01:45</v>
      </c>
      <c r="G2585" t="str">
        <f>LEFT(raw!H2585,8)</f>
        <v>19:03:05</v>
      </c>
      <c r="H2585" t="s">
        <v>19</v>
      </c>
      <c r="I2585" t="s">
        <v>9136</v>
      </c>
      <c r="J2585" t="s">
        <v>32</v>
      </c>
      <c r="K2585" t="s">
        <v>26</v>
      </c>
      <c r="L2585" t="str">
        <f>LEFT(raw!M2585,8)</f>
        <v>09:00:00</v>
      </c>
      <c r="M2585" t="s">
        <v>20</v>
      </c>
      <c r="N2585" t="s">
        <v>28</v>
      </c>
      <c r="O2585" t="s">
        <v>28</v>
      </c>
      <c r="P2585" s="2">
        <f t="shared" si="240"/>
        <v>44532</v>
      </c>
      <c r="Q2585" s="3">
        <f t="shared" si="241"/>
        <v>44561</v>
      </c>
      <c r="R2585" t="str">
        <f t="shared" si="242"/>
        <v>Attendance</v>
      </c>
      <c r="S2585" t="str">
        <f t="shared" si="243"/>
        <v>Late</v>
      </c>
      <c r="T2585" t="str">
        <f>IF(R2585="Permit", J2585, IF(G2585="","NA CO", IF(G2585="00:00:00","NA CO", IF(G2585&lt;E2585,"Early",IF(I2585*1440&gt;=parameter!$C$4,"Overtime","On Time CO")))))</f>
        <v>Overtime</v>
      </c>
      <c r="U2585" t="str">
        <f t="shared" si="244"/>
        <v>07:01:45</v>
      </c>
      <c r="V2585" t="str">
        <f t="shared" si="245"/>
        <v>00:00:00</v>
      </c>
    </row>
    <row r="2586" spans="1:22" x14ac:dyDescent="0.3">
      <c r="A2586" t="s">
        <v>637</v>
      </c>
      <c r="B2586" t="s">
        <v>638</v>
      </c>
      <c r="C2586" t="str">
        <f>LEFT(raw!D2586,10)</f>
        <v>2021-12-03</v>
      </c>
      <c r="D2586" t="str">
        <f>LEFT(raw!E2586,8)</f>
        <v>06:00:00</v>
      </c>
      <c r="E2586" t="str">
        <f>LEFT(raw!F2586,8)</f>
        <v>15:00:00</v>
      </c>
      <c r="F2586" t="str">
        <f>LEFT(raw!G2586,8)</f>
        <v>12:57:32</v>
      </c>
      <c r="G2586" t="str">
        <f>LEFT(raw!H2586,8)</f>
        <v>19:02:26</v>
      </c>
      <c r="H2586" t="s">
        <v>19</v>
      </c>
      <c r="I2586" t="s">
        <v>9140</v>
      </c>
      <c r="J2586" t="s">
        <v>32</v>
      </c>
      <c r="K2586" t="s">
        <v>26</v>
      </c>
      <c r="L2586" t="str">
        <f>LEFT(raw!M2586,8)</f>
        <v>09:00:00</v>
      </c>
      <c r="M2586" t="s">
        <v>20</v>
      </c>
      <c r="N2586" t="s">
        <v>28</v>
      </c>
      <c r="O2586" t="s">
        <v>28</v>
      </c>
      <c r="P2586" s="2">
        <f t="shared" si="240"/>
        <v>44533</v>
      </c>
      <c r="Q2586" s="3">
        <f t="shared" si="241"/>
        <v>44561</v>
      </c>
      <c r="R2586" t="str">
        <f t="shared" si="242"/>
        <v>Attendance</v>
      </c>
      <c r="S2586" t="str">
        <f t="shared" si="243"/>
        <v>Late</v>
      </c>
      <c r="T2586" t="str">
        <f>IF(R2586="Permit", J2586, IF(G2586="","NA CO", IF(G2586="00:00:00","NA CO", IF(G2586&lt;E2586,"Early",IF(I2586*1440&gt;=parameter!$C$4,"Overtime","On Time CO")))))</f>
        <v>Overtime</v>
      </c>
      <c r="U2586" t="str">
        <f t="shared" si="244"/>
        <v>06:57:32</v>
      </c>
      <c r="V2586" t="str">
        <f t="shared" si="245"/>
        <v>00:00:00</v>
      </c>
    </row>
    <row r="2587" spans="1:22" x14ac:dyDescent="0.3">
      <c r="A2587" t="s">
        <v>637</v>
      </c>
      <c r="B2587" t="s">
        <v>638</v>
      </c>
      <c r="C2587" t="str">
        <f>LEFT(raw!D2587,10)</f>
        <v>2021-12-06</v>
      </c>
      <c r="D2587" t="str">
        <f>LEFT(raw!E2587,8)</f>
        <v>06:00:00</v>
      </c>
      <c r="E2587" t="str">
        <f>LEFT(raw!F2587,8)</f>
        <v>15:00:00</v>
      </c>
      <c r="F2587" t="str">
        <f>LEFT(raw!G2587,8)</f>
        <v>05:56:02</v>
      </c>
      <c r="G2587" t="str">
        <f>LEFT(raw!H2587,8)</f>
        <v>13:13:49</v>
      </c>
      <c r="H2587" t="s">
        <v>19</v>
      </c>
      <c r="I2587" t="s">
        <v>20</v>
      </c>
      <c r="J2587" t="s">
        <v>25</v>
      </c>
      <c r="K2587" t="s">
        <v>26</v>
      </c>
      <c r="L2587" t="str">
        <f>LEFT(raw!M2587,8)</f>
        <v>09:00:00</v>
      </c>
      <c r="M2587" t="s">
        <v>20</v>
      </c>
      <c r="N2587" t="s">
        <v>28</v>
      </c>
      <c r="O2587" t="s">
        <v>28</v>
      </c>
      <c r="P2587" s="2">
        <f t="shared" si="240"/>
        <v>44536</v>
      </c>
      <c r="Q2587" s="3">
        <f t="shared" si="241"/>
        <v>44561</v>
      </c>
      <c r="R2587" t="str">
        <f t="shared" si="242"/>
        <v>Attendance</v>
      </c>
      <c r="S2587" t="str">
        <f t="shared" si="243"/>
        <v>On Time</v>
      </c>
      <c r="T2587" t="str">
        <f>IF(R2587="Permit", J2587, IF(G2587="","NA CO", IF(G2587="00:00:00","NA CO", IF(G2587&lt;E2587,"Early",IF(I2587*1440&gt;=parameter!$C$4,"Overtime","On Time CO")))))</f>
        <v>Early</v>
      </c>
      <c r="U2587" t="str">
        <f t="shared" si="244"/>
        <v/>
      </c>
      <c r="V2587" t="str">
        <f t="shared" si="245"/>
        <v/>
      </c>
    </row>
    <row r="2588" spans="1:22" x14ac:dyDescent="0.3">
      <c r="A2588" t="s">
        <v>637</v>
      </c>
      <c r="B2588" t="s">
        <v>638</v>
      </c>
      <c r="C2588" t="str">
        <f>LEFT(raw!D2588,10)</f>
        <v>2021-12-07</v>
      </c>
      <c r="D2588" t="str">
        <f>LEFT(raw!E2588,8)</f>
        <v>06:00:00</v>
      </c>
      <c r="E2588" t="str">
        <f>LEFT(raw!F2588,8)</f>
        <v>15:00:00</v>
      </c>
      <c r="F2588" t="str">
        <f>LEFT(raw!G2588,8)</f>
        <v>06:04:34</v>
      </c>
      <c r="G2588" t="str">
        <f>LEFT(raw!H2588,8)</f>
        <v>13:08:19</v>
      </c>
      <c r="H2588" t="s">
        <v>19</v>
      </c>
      <c r="I2588" t="s">
        <v>9147</v>
      </c>
      <c r="J2588" t="s">
        <v>32</v>
      </c>
      <c r="K2588" t="s">
        <v>26</v>
      </c>
      <c r="L2588" t="str">
        <f>LEFT(raw!M2588,8)</f>
        <v>09:00:00</v>
      </c>
      <c r="M2588" t="s">
        <v>20</v>
      </c>
      <c r="N2588" t="s">
        <v>28</v>
      </c>
      <c r="O2588" t="s">
        <v>28</v>
      </c>
      <c r="P2588" s="2">
        <f t="shared" si="240"/>
        <v>44537</v>
      </c>
      <c r="Q2588" s="3">
        <f t="shared" si="241"/>
        <v>44561</v>
      </c>
      <c r="R2588" t="str">
        <f t="shared" si="242"/>
        <v>Attendance</v>
      </c>
      <c r="S2588" t="str">
        <f t="shared" si="243"/>
        <v>Late</v>
      </c>
      <c r="T2588" t="str">
        <f>IF(R2588="Permit", J2588, IF(G2588="","NA CO", IF(G2588="00:00:00","NA CO", IF(G2588&lt;E2588,"Early",IF(I2588*1440&gt;=parameter!$C$4,"Overtime","On Time CO")))))</f>
        <v>Early</v>
      </c>
      <c r="U2588" t="str">
        <f t="shared" si="244"/>
        <v>00:04:34</v>
      </c>
      <c r="V2588" t="str">
        <f t="shared" si="245"/>
        <v/>
      </c>
    </row>
    <row r="2589" spans="1:22" x14ac:dyDescent="0.3">
      <c r="A2589" t="s">
        <v>637</v>
      </c>
      <c r="B2589" t="s">
        <v>638</v>
      </c>
      <c r="C2589" t="str">
        <f>LEFT(raw!D2589,10)</f>
        <v>2021-12-08</v>
      </c>
      <c r="D2589" t="str">
        <f>LEFT(raw!E2589,8)</f>
        <v>06:00:00</v>
      </c>
      <c r="E2589" t="str">
        <f>LEFT(raw!F2589,8)</f>
        <v>15:00:00</v>
      </c>
      <c r="F2589" t="str">
        <f>LEFT(raw!G2589,8)</f>
        <v>05:54:05</v>
      </c>
      <c r="G2589" t="str">
        <f>LEFT(raw!H2589,8)</f>
        <v>13:32:31</v>
      </c>
      <c r="H2589" t="s">
        <v>19</v>
      </c>
      <c r="I2589" t="s">
        <v>20</v>
      </c>
      <c r="J2589" t="s">
        <v>25</v>
      </c>
      <c r="K2589" t="s">
        <v>26</v>
      </c>
      <c r="L2589" t="str">
        <f>LEFT(raw!M2589,8)</f>
        <v>09:00:00</v>
      </c>
      <c r="M2589" t="s">
        <v>20</v>
      </c>
      <c r="N2589" t="s">
        <v>28</v>
      </c>
      <c r="O2589" t="s">
        <v>28</v>
      </c>
      <c r="P2589" s="2">
        <f t="shared" si="240"/>
        <v>44538</v>
      </c>
      <c r="Q2589" s="3">
        <f t="shared" si="241"/>
        <v>44561</v>
      </c>
      <c r="R2589" t="str">
        <f t="shared" si="242"/>
        <v>Attendance</v>
      </c>
      <c r="S2589" t="str">
        <f t="shared" si="243"/>
        <v>On Time</v>
      </c>
      <c r="T2589" t="str">
        <f>IF(R2589="Permit", J2589, IF(G2589="","NA CO", IF(G2589="00:00:00","NA CO", IF(G2589&lt;E2589,"Early",IF(I2589*1440&gt;=parameter!$C$4,"Overtime","On Time CO")))))</f>
        <v>Early</v>
      </c>
      <c r="U2589" t="str">
        <f t="shared" si="244"/>
        <v/>
      </c>
      <c r="V2589" t="str">
        <f t="shared" si="245"/>
        <v/>
      </c>
    </row>
    <row r="2590" spans="1:22" x14ac:dyDescent="0.3">
      <c r="A2590" t="s">
        <v>637</v>
      </c>
      <c r="B2590" t="s">
        <v>638</v>
      </c>
      <c r="C2590" t="str">
        <f>LEFT(raw!D2590,10)</f>
        <v>2021-12-09</v>
      </c>
      <c r="D2590" t="str">
        <f>LEFT(raw!E2590,8)</f>
        <v>06:00:00</v>
      </c>
      <c r="E2590" t="str">
        <f>LEFT(raw!F2590,8)</f>
        <v>15:00:00</v>
      </c>
      <c r="F2590" t="str">
        <f>LEFT(raw!G2590,8)</f>
        <v>05:55:34</v>
      </c>
      <c r="G2590" t="str">
        <f>LEFT(raw!H2590,8)</f>
        <v>13:05:24</v>
      </c>
      <c r="H2590" t="s">
        <v>19</v>
      </c>
      <c r="I2590" t="s">
        <v>20</v>
      </c>
      <c r="J2590" t="s">
        <v>25</v>
      </c>
      <c r="K2590" t="s">
        <v>26</v>
      </c>
      <c r="L2590" t="str">
        <f>LEFT(raw!M2590,8)</f>
        <v>09:00:00</v>
      </c>
      <c r="M2590" t="s">
        <v>20</v>
      </c>
      <c r="N2590" t="s">
        <v>28</v>
      </c>
      <c r="O2590" t="s">
        <v>28</v>
      </c>
      <c r="P2590" s="2">
        <f t="shared" si="240"/>
        <v>44539</v>
      </c>
      <c r="Q2590" s="3">
        <f t="shared" si="241"/>
        <v>44561</v>
      </c>
      <c r="R2590" t="str">
        <f t="shared" si="242"/>
        <v>Attendance</v>
      </c>
      <c r="S2590" t="str">
        <f t="shared" si="243"/>
        <v>On Time</v>
      </c>
      <c r="T2590" t="str">
        <f>IF(R2590="Permit", J2590, IF(G2590="","NA CO", IF(G2590="00:00:00","NA CO", IF(G2590&lt;E2590,"Early",IF(I2590*1440&gt;=parameter!$C$4,"Overtime","On Time CO")))))</f>
        <v>Early</v>
      </c>
      <c r="U2590" t="str">
        <f t="shared" si="244"/>
        <v/>
      </c>
      <c r="V2590" t="str">
        <f t="shared" si="245"/>
        <v/>
      </c>
    </row>
    <row r="2591" spans="1:22" x14ac:dyDescent="0.3">
      <c r="A2591" t="s">
        <v>637</v>
      </c>
      <c r="B2591" t="s">
        <v>638</v>
      </c>
      <c r="C2591" t="str">
        <f>LEFT(raw!D2591,10)</f>
        <v>2021-12-10</v>
      </c>
      <c r="D2591" t="str">
        <f>LEFT(raw!E2591,8)</f>
        <v>06:00:00</v>
      </c>
      <c r="E2591" t="str">
        <f>LEFT(raw!F2591,8)</f>
        <v>15:00:00</v>
      </c>
      <c r="F2591" t="str">
        <f>LEFT(raw!G2591,8)</f>
        <v>05:54:11</v>
      </c>
      <c r="G2591" t="str">
        <f>LEFT(raw!H2591,8)</f>
        <v>13:30:12</v>
      </c>
      <c r="H2591" t="s">
        <v>19</v>
      </c>
      <c r="I2591" t="s">
        <v>20</v>
      </c>
      <c r="J2591" t="s">
        <v>25</v>
      </c>
      <c r="K2591" t="s">
        <v>26</v>
      </c>
      <c r="L2591" t="str">
        <f>LEFT(raw!M2591,8)</f>
        <v>09:00:00</v>
      </c>
      <c r="M2591" t="s">
        <v>20</v>
      </c>
      <c r="N2591" t="s">
        <v>28</v>
      </c>
      <c r="O2591" t="s">
        <v>28</v>
      </c>
      <c r="P2591" s="2">
        <f t="shared" si="240"/>
        <v>44540</v>
      </c>
      <c r="Q2591" s="3">
        <f t="shared" si="241"/>
        <v>44561</v>
      </c>
      <c r="R2591" t="str">
        <f t="shared" si="242"/>
        <v>Attendance</v>
      </c>
      <c r="S2591" t="str">
        <f t="shared" si="243"/>
        <v>On Time</v>
      </c>
      <c r="T2591" t="str">
        <f>IF(R2591="Permit", J2591, IF(G2591="","NA CO", IF(G2591="00:00:00","NA CO", IF(G2591&lt;E2591,"Early",IF(I2591*1440&gt;=parameter!$C$4,"Overtime","On Time CO")))))</f>
        <v>Early</v>
      </c>
      <c r="U2591" t="str">
        <f t="shared" si="244"/>
        <v/>
      </c>
      <c r="V2591" t="str">
        <f t="shared" si="245"/>
        <v/>
      </c>
    </row>
    <row r="2592" spans="1:22" x14ac:dyDescent="0.3">
      <c r="A2592" t="s">
        <v>637</v>
      </c>
      <c r="B2592" t="s">
        <v>638</v>
      </c>
      <c r="C2592" t="str">
        <f>LEFT(raw!D2592,10)</f>
        <v>2021-12-13</v>
      </c>
      <c r="D2592" t="str">
        <f>LEFT(raw!E2592,8)</f>
        <v>06:00:00</v>
      </c>
      <c r="E2592" t="str">
        <f>LEFT(raw!F2592,8)</f>
        <v>15:00:00</v>
      </c>
      <c r="F2592" t="str">
        <f>LEFT(raw!G2592,8)</f>
        <v>12:56:31</v>
      </c>
      <c r="G2592" t="str">
        <f>LEFT(raw!H2592,8)</f>
        <v>19:00:38</v>
      </c>
      <c r="H2592" t="s">
        <v>19</v>
      </c>
      <c r="I2592" t="s">
        <v>9160</v>
      </c>
      <c r="J2592" t="s">
        <v>32</v>
      </c>
      <c r="K2592" t="s">
        <v>26</v>
      </c>
      <c r="L2592" t="str">
        <f>LEFT(raw!M2592,8)</f>
        <v>09:00:00</v>
      </c>
      <c r="M2592" t="s">
        <v>20</v>
      </c>
      <c r="N2592" t="s">
        <v>28</v>
      </c>
      <c r="O2592" t="s">
        <v>28</v>
      </c>
      <c r="P2592" s="2">
        <f t="shared" si="240"/>
        <v>44543</v>
      </c>
      <c r="Q2592" s="3">
        <f t="shared" si="241"/>
        <v>44561</v>
      </c>
      <c r="R2592" t="str">
        <f t="shared" si="242"/>
        <v>Attendance</v>
      </c>
      <c r="S2592" t="str">
        <f t="shared" si="243"/>
        <v>Late</v>
      </c>
      <c r="T2592" t="str">
        <f>IF(R2592="Permit", J2592, IF(G2592="","NA CO", IF(G2592="00:00:00","NA CO", IF(G2592&lt;E2592,"Early",IF(I2592*1440&gt;=parameter!$C$4,"Overtime","On Time CO")))))</f>
        <v>Overtime</v>
      </c>
      <c r="U2592" t="str">
        <f t="shared" si="244"/>
        <v>06:56:31</v>
      </c>
      <c r="V2592" t="str">
        <f t="shared" si="245"/>
        <v>00:00:00</v>
      </c>
    </row>
    <row r="2593" spans="1:22" x14ac:dyDescent="0.3">
      <c r="A2593" t="s">
        <v>637</v>
      </c>
      <c r="B2593" t="s">
        <v>638</v>
      </c>
      <c r="C2593" t="str">
        <f>LEFT(raw!D2593,10)</f>
        <v>2021-12-14</v>
      </c>
      <c r="D2593" t="str">
        <f>LEFT(raw!E2593,8)</f>
        <v>06:00:00</v>
      </c>
      <c r="E2593" t="str">
        <f>LEFT(raw!F2593,8)</f>
        <v>15:00:00</v>
      </c>
      <c r="F2593" t="str">
        <f>LEFT(raw!G2593,8)</f>
        <v>12:56:25</v>
      </c>
      <c r="G2593" t="str">
        <f>LEFT(raw!H2593,8)</f>
        <v>19:02:20</v>
      </c>
      <c r="H2593" t="s">
        <v>19</v>
      </c>
      <c r="I2593" t="s">
        <v>9164</v>
      </c>
      <c r="J2593" t="s">
        <v>32</v>
      </c>
      <c r="K2593" t="s">
        <v>26</v>
      </c>
      <c r="L2593" t="str">
        <f>LEFT(raw!M2593,8)</f>
        <v>09:00:00</v>
      </c>
      <c r="M2593" t="s">
        <v>20</v>
      </c>
      <c r="N2593" t="s">
        <v>28</v>
      </c>
      <c r="O2593" t="s">
        <v>28</v>
      </c>
      <c r="P2593" s="2">
        <f t="shared" si="240"/>
        <v>44544</v>
      </c>
      <c r="Q2593" s="3">
        <f t="shared" si="241"/>
        <v>44561</v>
      </c>
      <c r="R2593" t="str">
        <f t="shared" si="242"/>
        <v>Attendance</v>
      </c>
      <c r="S2593" t="str">
        <f t="shared" si="243"/>
        <v>Late</v>
      </c>
      <c r="T2593" t="str">
        <f>IF(R2593="Permit", J2593, IF(G2593="","NA CO", IF(G2593="00:00:00","NA CO", IF(G2593&lt;E2593,"Early",IF(I2593*1440&gt;=parameter!$C$4,"Overtime","On Time CO")))))</f>
        <v>Overtime</v>
      </c>
      <c r="U2593" t="str">
        <f t="shared" si="244"/>
        <v>06:56:25</v>
      </c>
      <c r="V2593" t="str">
        <f t="shared" si="245"/>
        <v>00:00:00</v>
      </c>
    </row>
    <row r="2594" spans="1:22" x14ac:dyDescent="0.3">
      <c r="A2594" t="s">
        <v>637</v>
      </c>
      <c r="B2594" t="s">
        <v>638</v>
      </c>
      <c r="C2594" t="str">
        <f>LEFT(raw!D2594,10)</f>
        <v>2021-12-15</v>
      </c>
      <c r="D2594" t="str">
        <f>LEFT(raw!E2594,8)</f>
        <v>06:00:00</v>
      </c>
      <c r="E2594" t="str">
        <f>LEFT(raw!F2594,8)</f>
        <v>15:00:00</v>
      </c>
      <c r="F2594" t="str">
        <f>LEFT(raw!G2594,8)</f>
        <v>12:58:53</v>
      </c>
      <c r="G2594" t="str">
        <f>LEFT(raw!H2594,8)</f>
        <v>19:01:37</v>
      </c>
      <c r="H2594" t="s">
        <v>19</v>
      </c>
      <c r="I2594" t="s">
        <v>9168</v>
      </c>
      <c r="J2594" t="s">
        <v>32</v>
      </c>
      <c r="K2594" t="s">
        <v>26</v>
      </c>
      <c r="L2594" t="str">
        <f>LEFT(raw!M2594,8)</f>
        <v>09:00:00</v>
      </c>
      <c r="M2594" t="s">
        <v>20</v>
      </c>
      <c r="N2594" t="s">
        <v>28</v>
      </c>
      <c r="O2594" t="s">
        <v>28</v>
      </c>
      <c r="P2594" s="2">
        <f t="shared" si="240"/>
        <v>44545</v>
      </c>
      <c r="Q2594" s="3">
        <f t="shared" si="241"/>
        <v>44561</v>
      </c>
      <c r="R2594" t="str">
        <f t="shared" si="242"/>
        <v>Attendance</v>
      </c>
      <c r="S2594" t="str">
        <f t="shared" si="243"/>
        <v>Late</v>
      </c>
      <c r="T2594" t="str">
        <f>IF(R2594="Permit", J2594, IF(G2594="","NA CO", IF(G2594="00:00:00","NA CO", IF(G2594&lt;E2594,"Early",IF(I2594*1440&gt;=parameter!$C$4,"Overtime","On Time CO")))))</f>
        <v>Overtime</v>
      </c>
      <c r="U2594" t="str">
        <f t="shared" si="244"/>
        <v>06:58:53</v>
      </c>
      <c r="V2594" t="str">
        <f t="shared" si="245"/>
        <v>00:00:00</v>
      </c>
    </row>
    <row r="2595" spans="1:22" x14ac:dyDescent="0.3">
      <c r="A2595" t="s">
        <v>637</v>
      </c>
      <c r="B2595" t="s">
        <v>638</v>
      </c>
      <c r="C2595" t="str">
        <f>LEFT(raw!D2595,10)</f>
        <v>2021-12-16</v>
      </c>
      <c r="D2595" t="str">
        <f>LEFT(raw!E2595,8)</f>
        <v>06:00:00</v>
      </c>
      <c r="E2595" t="str">
        <f>LEFT(raw!F2595,8)</f>
        <v>15:00:00</v>
      </c>
      <c r="F2595" t="str">
        <f>LEFT(raw!G2595,8)</f>
        <v>12:59:06</v>
      </c>
      <c r="G2595" t="str">
        <f>LEFT(raw!H2595,8)</f>
        <v>19:01:24</v>
      </c>
      <c r="H2595" t="s">
        <v>19</v>
      </c>
      <c r="I2595" t="s">
        <v>9172</v>
      </c>
      <c r="J2595" t="s">
        <v>32</v>
      </c>
      <c r="K2595" t="s">
        <v>26</v>
      </c>
      <c r="L2595" t="str">
        <f>LEFT(raw!M2595,8)</f>
        <v>09:00:00</v>
      </c>
      <c r="M2595" t="s">
        <v>20</v>
      </c>
      <c r="N2595" t="s">
        <v>28</v>
      </c>
      <c r="O2595" t="s">
        <v>28</v>
      </c>
      <c r="P2595" s="2">
        <f t="shared" si="240"/>
        <v>44546</v>
      </c>
      <c r="Q2595" s="3">
        <f t="shared" si="241"/>
        <v>44561</v>
      </c>
      <c r="R2595" t="str">
        <f t="shared" si="242"/>
        <v>Attendance</v>
      </c>
      <c r="S2595" t="str">
        <f t="shared" si="243"/>
        <v>Late</v>
      </c>
      <c r="T2595" t="str">
        <f>IF(R2595="Permit", J2595, IF(G2595="","NA CO", IF(G2595="00:00:00","NA CO", IF(G2595&lt;E2595,"Early",IF(I2595*1440&gt;=parameter!$C$4,"Overtime","On Time CO")))))</f>
        <v>Overtime</v>
      </c>
      <c r="U2595" t="str">
        <f t="shared" si="244"/>
        <v>06:59:06</v>
      </c>
      <c r="V2595" t="str">
        <f t="shared" si="245"/>
        <v>00:00:00</v>
      </c>
    </row>
    <row r="2596" spans="1:22" x14ac:dyDescent="0.3">
      <c r="A2596" t="s">
        <v>637</v>
      </c>
      <c r="B2596" t="s">
        <v>638</v>
      </c>
      <c r="C2596" t="str">
        <f>LEFT(raw!D2596,10)</f>
        <v>2021-12-17</v>
      </c>
      <c r="D2596" t="str">
        <f>LEFT(raw!E2596,8)</f>
        <v>06:00:00</v>
      </c>
      <c r="E2596" t="str">
        <f>LEFT(raw!F2596,8)</f>
        <v>15:00:00</v>
      </c>
      <c r="F2596" t="str">
        <f>LEFT(raw!G2596,8)</f>
        <v>12:58:58</v>
      </c>
      <c r="G2596" t="str">
        <f>LEFT(raw!H2596,8)</f>
        <v>19:02:45</v>
      </c>
      <c r="H2596" t="s">
        <v>19</v>
      </c>
      <c r="I2596" t="s">
        <v>9176</v>
      </c>
      <c r="J2596" t="s">
        <v>32</v>
      </c>
      <c r="K2596" t="s">
        <v>26</v>
      </c>
      <c r="L2596" t="str">
        <f>LEFT(raw!M2596,8)</f>
        <v>09:00:00</v>
      </c>
      <c r="M2596" t="s">
        <v>20</v>
      </c>
      <c r="N2596" t="s">
        <v>28</v>
      </c>
      <c r="O2596" t="s">
        <v>28</v>
      </c>
      <c r="P2596" s="2">
        <f t="shared" si="240"/>
        <v>44547</v>
      </c>
      <c r="Q2596" s="3">
        <f t="shared" si="241"/>
        <v>44561</v>
      </c>
      <c r="R2596" t="str">
        <f t="shared" si="242"/>
        <v>Attendance</v>
      </c>
      <c r="S2596" t="str">
        <f t="shared" si="243"/>
        <v>Late</v>
      </c>
      <c r="T2596" t="str">
        <f>IF(R2596="Permit", J2596, IF(G2596="","NA CO", IF(G2596="00:00:00","NA CO", IF(G2596&lt;E2596,"Early",IF(I2596*1440&gt;=parameter!$C$4,"Overtime","On Time CO")))))</f>
        <v>Overtime</v>
      </c>
      <c r="U2596" t="str">
        <f t="shared" si="244"/>
        <v>06:58:58</v>
      </c>
      <c r="V2596" t="str">
        <f t="shared" si="245"/>
        <v>00:00:00</v>
      </c>
    </row>
    <row r="2597" spans="1:22" x14ac:dyDescent="0.3">
      <c r="A2597" t="s">
        <v>637</v>
      </c>
      <c r="B2597" t="s">
        <v>638</v>
      </c>
      <c r="C2597" t="str">
        <f>LEFT(raw!D2597,10)</f>
        <v>2021-12-20</v>
      </c>
      <c r="D2597" t="str">
        <f>LEFT(raw!E2597,8)</f>
        <v>06:00:00</v>
      </c>
      <c r="E2597" t="str">
        <f>LEFT(raw!F2597,8)</f>
        <v>15:00:00</v>
      </c>
      <c r="F2597" t="str">
        <f>LEFT(raw!G2597,8)</f>
        <v>12:25:06</v>
      </c>
      <c r="G2597" t="str">
        <f>LEFT(raw!H2597,8)</f>
        <v>19:03:33</v>
      </c>
      <c r="H2597" t="s">
        <v>19</v>
      </c>
      <c r="I2597" t="s">
        <v>9180</v>
      </c>
      <c r="J2597" t="s">
        <v>32</v>
      </c>
      <c r="K2597" t="s">
        <v>26</v>
      </c>
      <c r="L2597" t="str">
        <f>LEFT(raw!M2597,8)</f>
        <v>09:00:00</v>
      </c>
      <c r="M2597" t="s">
        <v>20</v>
      </c>
      <c r="N2597" t="s">
        <v>28</v>
      </c>
      <c r="O2597" t="s">
        <v>28</v>
      </c>
      <c r="P2597" s="2">
        <f t="shared" si="240"/>
        <v>44550</v>
      </c>
      <c r="Q2597" s="3">
        <f t="shared" si="241"/>
        <v>44561</v>
      </c>
      <c r="R2597" t="str">
        <f t="shared" si="242"/>
        <v>Attendance</v>
      </c>
      <c r="S2597" t="str">
        <f t="shared" si="243"/>
        <v>Late</v>
      </c>
      <c r="T2597" t="str">
        <f>IF(R2597="Permit", J2597, IF(G2597="","NA CO", IF(G2597="00:00:00","NA CO", IF(G2597&lt;E2597,"Early",IF(I2597*1440&gt;=parameter!$C$4,"Overtime","On Time CO")))))</f>
        <v>Overtime</v>
      </c>
      <c r="U2597" t="str">
        <f t="shared" si="244"/>
        <v>06:25:06</v>
      </c>
      <c r="V2597" t="str">
        <f t="shared" si="245"/>
        <v>00:00:00</v>
      </c>
    </row>
    <row r="2598" spans="1:22" x14ac:dyDescent="0.3">
      <c r="A2598" t="s">
        <v>637</v>
      </c>
      <c r="B2598" t="s">
        <v>638</v>
      </c>
      <c r="C2598" t="str">
        <f>LEFT(raw!D2598,10)</f>
        <v>2021-12-21</v>
      </c>
      <c r="D2598" t="str">
        <f>LEFT(raw!E2598,8)</f>
        <v>06:00:00</v>
      </c>
      <c r="E2598" t="str">
        <f>LEFT(raw!F2598,8)</f>
        <v>15:00:00</v>
      </c>
      <c r="F2598" t="str">
        <f>LEFT(raw!G2598,8)</f>
        <v>13:07:23</v>
      </c>
      <c r="G2598" t="str">
        <f>LEFT(raw!H2598,8)</f>
        <v>19:04:12</v>
      </c>
      <c r="H2598" t="s">
        <v>19</v>
      </c>
      <c r="I2598" t="s">
        <v>9184</v>
      </c>
      <c r="J2598" t="s">
        <v>32</v>
      </c>
      <c r="K2598" t="s">
        <v>26</v>
      </c>
      <c r="L2598" t="str">
        <f>LEFT(raw!M2598,8)</f>
        <v>09:00:00</v>
      </c>
      <c r="M2598" t="s">
        <v>20</v>
      </c>
      <c r="N2598" t="s">
        <v>28</v>
      </c>
      <c r="O2598" t="s">
        <v>28</v>
      </c>
      <c r="P2598" s="2">
        <f t="shared" si="240"/>
        <v>44551</v>
      </c>
      <c r="Q2598" s="3">
        <f t="shared" si="241"/>
        <v>44561</v>
      </c>
      <c r="R2598" t="str">
        <f t="shared" si="242"/>
        <v>Attendance</v>
      </c>
      <c r="S2598" t="str">
        <f t="shared" si="243"/>
        <v>Late</v>
      </c>
      <c r="T2598" t="str">
        <f>IF(R2598="Permit", J2598, IF(G2598="","NA CO", IF(G2598="00:00:00","NA CO", IF(G2598&lt;E2598,"Early",IF(I2598*1440&gt;=parameter!$C$4,"Overtime","On Time CO")))))</f>
        <v>Overtime</v>
      </c>
      <c r="U2598" t="str">
        <f t="shared" si="244"/>
        <v>07:07:23</v>
      </c>
      <c r="V2598" t="str">
        <f t="shared" si="245"/>
        <v>00:00:00</v>
      </c>
    </row>
    <row r="2599" spans="1:22" x14ac:dyDescent="0.3">
      <c r="A2599" t="s">
        <v>637</v>
      </c>
      <c r="B2599" t="s">
        <v>638</v>
      </c>
      <c r="C2599" t="str">
        <f>LEFT(raw!D2599,10)</f>
        <v>2021-12-22</v>
      </c>
      <c r="D2599" t="str">
        <f>LEFT(raw!E2599,8)</f>
        <v>06:00:00</v>
      </c>
      <c r="E2599" t="str">
        <f>LEFT(raw!F2599,8)</f>
        <v>15:00:00</v>
      </c>
      <c r="F2599" t="str">
        <f>LEFT(raw!G2599,8)</f>
        <v>13:08:29</v>
      </c>
      <c r="G2599" t="str">
        <f>LEFT(raw!H2599,8)</f>
        <v>19:04:48</v>
      </c>
      <c r="H2599" t="s">
        <v>19</v>
      </c>
      <c r="I2599" t="s">
        <v>9188</v>
      </c>
      <c r="J2599" t="s">
        <v>32</v>
      </c>
      <c r="K2599" t="s">
        <v>26</v>
      </c>
      <c r="L2599" t="str">
        <f>LEFT(raw!M2599,8)</f>
        <v>09:00:00</v>
      </c>
      <c r="M2599" t="s">
        <v>20</v>
      </c>
      <c r="N2599" t="s">
        <v>28</v>
      </c>
      <c r="O2599" t="s">
        <v>28</v>
      </c>
      <c r="P2599" s="2">
        <f t="shared" si="240"/>
        <v>44552</v>
      </c>
      <c r="Q2599" s="3">
        <f t="shared" si="241"/>
        <v>44561</v>
      </c>
      <c r="R2599" t="str">
        <f t="shared" si="242"/>
        <v>Attendance</v>
      </c>
      <c r="S2599" t="str">
        <f t="shared" si="243"/>
        <v>Late</v>
      </c>
      <c r="T2599" t="str">
        <f>IF(R2599="Permit", J2599, IF(G2599="","NA CO", IF(G2599="00:00:00","NA CO", IF(G2599&lt;E2599,"Early",IF(I2599*1440&gt;=parameter!$C$4,"Overtime","On Time CO")))))</f>
        <v>Overtime</v>
      </c>
      <c r="U2599" t="str">
        <f t="shared" si="244"/>
        <v>07:08:29</v>
      </c>
      <c r="V2599" t="str">
        <f t="shared" si="245"/>
        <v>00:00:00</v>
      </c>
    </row>
    <row r="2600" spans="1:22" x14ac:dyDescent="0.3">
      <c r="A2600" t="s">
        <v>637</v>
      </c>
      <c r="B2600" t="s">
        <v>638</v>
      </c>
      <c r="C2600" t="str">
        <f>LEFT(raw!D2600,10)</f>
        <v>2021-12-23</v>
      </c>
      <c r="D2600" t="str">
        <f>LEFT(raw!E2600,8)</f>
        <v>06:00:00</v>
      </c>
      <c r="E2600" t="str">
        <f>LEFT(raw!F2600,8)</f>
        <v>15:00:00</v>
      </c>
      <c r="F2600" t="str">
        <f>LEFT(raw!G2600,8)</f>
        <v>12:54:02</v>
      </c>
      <c r="G2600" t="str">
        <f>LEFT(raw!H2600,8)</f>
        <v>19:04:05</v>
      </c>
      <c r="H2600" t="s">
        <v>19</v>
      </c>
      <c r="I2600" t="s">
        <v>9192</v>
      </c>
      <c r="J2600" t="s">
        <v>32</v>
      </c>
      <c r="K2600" t="s">
        <v>26</v>
      </c>
      <c r="L2600" t="str">
        <f>LEFT(raw!M2600,8)</f>
        <v>09:00:00</v>
      </c>
      <c r="M2600" t="s">
        <v>20</v>
      </c>
      <c r="N2600" t="s">
        <v>28</v>
      </c>
      <c r="O2600" t="s">
        <v>28</v>
      </c>
      <c r="P2600" s="2">
        <f t="shared" si="240"/>
        <v>44553</v>
      </c>
      <c r="Q2600" s="3">
        <f t="shared" si="241"/>
        <v>44561</v>
      </c>
      <c r="R2600" t="str">
        <f t="shared" si="242"/>
        <v>Attendance</v>
      </c>
      <c r="S2600" t="str">
        <f t="shared" si="243"/>
        <v>Late</v>
      </c>
      <c r="T2600" t="str">
        <f>IF(R2600="Permit", J2600, IF(G2600="","NA CO", IF(G2600="00:00:00","NA CO", IF(G2600&lt;E2600,"Early",IF(I2600*1440&gt;=parameter!$C$4,"Overtime","On Time CO")))))</f>
        <v>Overtime</v>
      </c>
      <c r="U2600" t="str">
        <f t="shared" si="244"/>
        <v>06:54:02</v>
      </c>
      <c r="V2600" t="str">
        <f t="shared" si="245"/>
        <v>00:00:00</v>
      </c>
    </row>
    <row r="2601" spans="1:22" x14ac:dyDescent="0.3">
      <c r="A2601" t="s">
        <v>637</v>
      </c>
      <c r="B2601" t="s">
        <v>638</v>
      </c>
      <c r="C2601" t="str">
        <f>LEFT(raw!D2601,10)</f>
        <v>2021-12-24</v>
      </c>
      <c r="D2601" t="str">
        <f>LEFT(raw!E2601,8)</f>
        <v>06:00:00</v>
      </c>
      <c r="E2601" t="str">
        <f>LEFT(raw!F2601,8)</f>
        <v>15:00:00</v>
      </c>
      <c r="F2601" t="str">
        <f>LEFT(raw!G2601,8)</f>
        <v>12:58:22</v>
      </c>
      <c r="G2601" t="str">
        <f>LEFT(raw!H2601,8)</f>
        <v>19:02:09</v>
      </c>
      <c r="H2601" t="s">
        <v>19</v>
      </c>
      <c r="I2601" t="s">
        <v>9196</v>
      </c>
      <c r="J2601" t="s">
        <v>32</v>
      </c>
      <c r="K2601" t="s">
        <v>26</v>
      </c>
      <c r="L2601" t="str">
        <f>LEFT(raw!M2601,8)</f>
        <v>09:00:00</v>
      </c>
      <c r="M2601" t="s">
        <v>20</v>
      </c>
      <c r="N2601" t="s">
        <v>28</v>
      </c>
      <c r="O2601" t="s">
        <v>28</v>
      </c>
      <c r="P2601" s="2">
        <f t="shared" si="240"/>
        <v>44554</v>
      </c>
      <c r="Q2601" s="3">
        <f t="shared" si="241"/>
        <v>44561</v>
      </c>
      <c r="R2601" t="str">
        <f t="shared" si="242"/>
        <v>Attendance</v>
      </c>
      <c r="S2601" t="str">
        <f t="shared" si="243"/>
        <v>Late</v>
      </c>
      <c r="T2601" t="str">
        <f>IF(R2601="Permit", J2601, IF(G2601="","NA CO", IF(G2601="00:00:00","NA CO", IF(G2601&lt;E2601,"Early",IF(I2601*1440&gt;=parameter!$C$4,"Overtime","On Time CO")))))</f>
        <v>Overtime</v>
      </c>
      <c r="U2601" t="str">
        <f t="shared" si="244"/>
        <v>06:58:22</v>
      </c>
      <c r="V2601" t="str">
        <f t="shared" si="245"/>
        <v>00:00:00</v>
      </c>
    </row>
    <row r="2602" spans="1:22" x14ac:dyDescent="0.3">
      <c r="A2602" t="s">
        <v>637</v>
      </c>
      <c r="B2602" t="s">
        <v>638</v>
      </c>
      <c r="C2602" t="str">
        <f>LEFT(raw!D2602,10)</f>
        <v>2021-12-27</v>
      </c>
      <c r="D2602" t="str">
        <f>LEFT(raw!E2602,8)</f>
        <v>06:00:00</v>
      </c>
      <c r="E2602" t="str">
        <f>LEFT(raw!F2602,8)</f>
        <v>15:00:00</v>
      </c>
      <c r="F2602" t="str">
        <f>LEFT(raw!G2602,8)</f>
        <v>05:58:38</v>
      </c>
      <c r="G2602" t="str">
        <f>LEFT(raw!H2602,8)</f>
        <v>13:05:45</v>
      </c>
      <c r="H2602" t="s">
        <v>19</v>
      </c>
      <c r="I2602" t="s">
        <v>20</v>
      </c>
      <c r="J2602" t="s">
        <v>25</v>
      </c>
      <c r="K2602" t="s">
        <v>26</v>
      </c>
      <c r="L2602" t="str">
        <f>LEFT(raw!M2602,8)</f>
        <v>09:00:00</v>
      </c>
      <c r="M2602" t="s">
        <v>20</v>
      </c>
      <c r="N2602" t="s">
        <v>28</v>
      </c>
      <c r="O2602" t="s">
        <v>28</v>
      </c>
      <c r="P2602" s="2">
        <f t="shared" si="240"/>
        <v>44557</v>
      </c>
      <c r="Q2602" s="3">
        <f t="shared" si="241"/>
        <v>44561</v>
      </c>
      <c r="R2602" t="str">
        <f t="shared" si="242"/>
        <v>Attendance</v>
      </c>
      <c r="S2602" t="str">
        <f t="shared" si="243"/>
        <v>On Time</v>
      </c>
      <c r="T2602" t="str">
        <f>IF(R2602="Permit", J2602, IF(G2602="","NA CO", IF(G2602="00:00:00","NA CO", IF(G2602&lt;E2602,"Early",IF(I2602*1440&gt;=parameter!$C$4,"Overtime","On Time CO")))))</f>
        <v>Early</v>
      </c>
      <c r="U2602" t="str">
        <f t="shared" si="244"/>
        <v/>
      </c>
      <c r="V2602" t="str">
        <f t="shared" si="245"/>
        <v/>
      </c>
    </row>
    <row r="2603" spans="1:22" x14ac:dyDescent="0.3">
      <c r="A2603" t="s">
        <v>637</v>
      </c>
      <c r="B2603" t="s">
        <v>638</v>
      </c>
      <c r="C2603" t="str">
        <f>LEFT(raw!D2603,10)</f>
        <v>2021-12-28</v>
      </c>
      <c r="D2603" t="str">
        <f>LEFT(raw!E2603,8)</f>
        <v>06:00:00</v>
      </c>
      <c r="E2603" t="str">
        <f>LEFT(raw!F2603,8)</f>
        <v>15:00:00</v>
      </c>
      <c r="F2603" t="str">
        <f>LEFT(raw!G2603,8)</f>
        <v>05:52:15</v>
      </c>
      <c r="G2603" t="str">
        <f>LEFT(raw!H2603,8)</f>
        <v>13:04:13</v>
      </c>
      <c r="H2603" t="s">
        <v>19</v>
      </c>
      <c r="I2603" t="s">
        <v>20</v>
      </c>
      <c r="J2603" t="s">
        <v>25</v>
      </c>
      <c r="K2603" t="s">
        <v>26</v>
      </c>
      <c r="L2603" t="str">
        <f>LEFT(raw!M2603,8)</f>
        <v>09:00:00</v>
      </c>
      <c r="M2603" t="s">
        <v>20</v>
      </c>
      <c r="N2603" t="s">
        <v>28</v>
      </c>
      <c r="O2603" t="s">
        <v>28</v>
      </c>
      <c r="P2603" s="2">
        <f t="shared" si="240"/>
        <v>44558</v>
      </c>
      <c r="Q2603" s="3">
        <f t="shared" si="241"/>
        <v>44561</v>
      </c>
      <c r="R2603" t="str">
        <f t="shared" si="242"/>
        <v>Attendance</v>
      </c>
      <c r="S2603" t="str">
        <f t="shared" si="243"/>
        <v>On Time</v>
      </c>
      <c r="T2603" t="str">
        <f>IF(R2603="Permit", J2603, IF(G2603="","NA CO", IF(G2603="00:00:00","NA CO", IF(G2603&lt;E2603,"Early",IF(I2603*1440&gt;=parameter!$C$4,"Overtime","On Time CO")))))</f>
        <v>Early</v>
      </c>
      <c r="U2603" t="str">
        <f t="shared" si="244"/>
        <v/>
      </c>
      <c r="V2603" t="str">
        <f t="shared" si="245"/>
        <v/>
      </c>
    </row>
    <row r="2604" spans="1:22" x14ac:dyDescent="0.3">
      <c r="A2604" t="s">
        <v>637</v>
      </c>
      <c r="B2604" t="s">
        <v>638</v>
      </c>
      <c r="C2604" t="str">
        <f>LEFT(raw!D2604,10)</f>
        <v>2021-12-29</v>
      </c>
      <c r="D2604" t="str">
        <f>LEFT(raw!E2604,8)</f>
        <v>06:00:00</v>
      </c>
      <c r="E2604" t="str">
        <f>LEFT(raw!F2604,8)</f>
        <v>15:00:00</v>
      </c>
      <c r="F2604" t="str">
        <f>LEFT(raw!G2604,8)</f>
        <v>05:56:00</v>
      </c>
      <c r="G2604" t="str">
        <f>LEFT(raw!H2604,8)</f>
        <v>13:07:32</v>
      </c>
      <c r="H2604" t="s">
        <v>19</v>
      </c>
      <c r="I2604" t="s">
        <v>20</v>
      </c>
      <c r="J2604" t="s">
        <v>25</v>
      </c>
      <c r="K2604" t="s">
        <v>26</v>
      </c>
      <c r="L2604" t="str">
        <f>LEFT(raw!M2604,8)</f>
        <v>09:00:00</v>
      </c>
      <c r="M2604" t="s">
        <v>20</v>
      </c>
      <c r="N2604" t="s">
        <v>28</v>
      </c>
      <c r="O2604" t="s">
        <v>28</v>
      </c>
      <c r="P2604" s="2">
        <f t="shared" si="240"/>
        <v>44559</v>
      </c>
      <c r="Q2604" s="3">
        <f t="shared" si="241"/>
        <v>44561</v>
      </c>
      <c r="R2604" t="str">
        <f t="shared" si="242"/>
        <v>Attendance</v>
      </c>
      <c r="S2604" t="str">
        <f t="shared" si="243"/>
        <v>On Time</v>
      </c>
      <c r="T2604" t="str">
        <f>IF(R2604="Permit", J2604, IF(G2604="","NA CO", IF(G2604="00:00:00","NA CO", IF(G2604&lt;E2604,"Early",IF(I2604*1440&gt;=parameter!$C$4,"Overtime","On Time CO")))))</f>
        <v>Early</v>
      </c>
      <c r="U2604" t="str">
        <f t="shared" si="244"/>
        <v/>
      </c>
      <c r="V2604" t="str">
        <f t="shared" si="245"/>
        <v/>
      </c>
    </row>
    <row r="2605" spans="1:22" x14ac:dyDescent="0.3">
      <c r="A2605" t="s">
        <v>637</v>
      </c>
      <c r="B2605" t="s">
        <v>638</v>
      </c>
      <c r="C2605" t="str">
        <f>LEFT(raw!D2605,10)</f>
        <v>2021-12-30</v>
      </c>
      <c r="D2605" t="str">
        <f>LEFT(raw!E2605,8)</f>
        <v>06:00:00</v>
      </c>
      <c r="E2605" t="str">
        <f>LEFT(raw!F2605,8)</f>
        <v>15:00:00</v>
      </c>
      <c r="F2605" t="str">
        <f>LEFT(raw!G2605,8)</f>
        <v>05:54:23</v>
      </c>
      <c r="G2605" t="str">
        <f>LEFT(raw!H2605,8)</f>
        <v>14:34:25</v>
      </c>
      <c r="H2605" t="s">
        <v>19</v>
      </c>
      <c r="I2605" t="s">
        <v>20</v>
      </c>
      <c r="J2605" t="s">
        <v>25</v>
      </c>
      <c r="K2605" t="s">
        <v>26</v>
      </c>
      <c r="L2605" t="str">
        <f>LEFT(raw!M2605,8)</f>
        <v>09:00:00</v>
      </c>
      <c r="M2605" t="s">
        <v>20</v>
      </c>
      <c r="N2605" t="s">
        <v>28</v>
      </c>
      <c r="O2605" t="s">
        <v>28</v>
      </c>
      <c r="P2605" s="2">
        <f t="shared" si="240"/>
        <v>44560</v>
      </c>
      <c r="Q2605" s="3">
        <f t="shared" si="241"/>
        <v>44561</v>
      </c>
      <c r="R2605" t="str">
        <f t="shared" si="242"/>
        <v>Attendance</v>
      </c>
      <c r="S2605" t="str">
        <f t="shared" si="243"/>
        <v>On Time</v>
      </c>
      <c r="T2605" t="str">
        <f>IF(R2605="Permit", J2605, IF(G2605="","NA CO", IF(G2605="00:00:00","NA CO", IF(G2605&lt;E2605,"Early",IF(I2605*1440&gt;=parameter!$C$4,"Overtime","On Time CO")))))</f>
        <v>Early</v>
      </c>
      <c r="U2605" t="str">
        <f t="shared" si="244"/>
        <v/>
      </c>
      <c r="V2605" t="str">
        <f t="shared" si="245"/>
        <v/>
      </c>
    </row>
    <row r="2606" spans="1:22" x14ac:dyDescent="0.3">
      <c r="A2606" t="s">
        <v>637</v>
      </c>
      <c r="B2606" t="s">
        <v>638</v>
      </c>
      <c r="C2606" t="str">
        <f>LEFT(raw!D2606,10)</f>
        <v>2021-12-31</v>
      </c>
      <c r="D2606" t="str">
        <f>LEFT(raw!E2606,8)</f>
        <v>06:00:00</v>
      </c>
      <c r="E2606" t="str">
        <f>LEFT(raw!F2606,8)</f>
        <v>15:00:00</v>
      </c>
      <c r="F2606" t="str">
        <f>LEFT(raw!G2606,8)</f>
        <v>05:54:20</v>
      </c>
      <c r="G2606" t="str">
        <f>LEFT(raw!H2606,8)</f>
        <v>13:09:14</v>
      </c>
      <c r="H2606" t="s">
        <v>19</v>
      </c>
      <c r="I2606" t="s">
        <v>20</v>
      </c>
      <c r="J2606" t="s">
        <v>25</v>
      </c>
      <c r="K2606" t="s">
        <v>26</v>
      </c>
      <c r="L2606" t="str">
        <f>LEFT(raw!M2606,8)</f>
        <v>09:00:00</v>
      </c>
      <c r="M2606" t="s">
        <v>20</v>
      </c>
      <c r="N2606" t="s">
        <v>28</v>
      </c>
      <c r="O2606" t="s">
        <v>28</v>
      </c>
      <c r="P2606" s="2">
        <f t="shared" si="240"/>
        <v>44561</v>
      </c>
      <c r="Q2606" s="3">
        <f t="shared" si="241"/>
        <v>44561</v>
      </c>
      <c r="R2606" t="str">
        <f t="shared" si="242"/>
        <v>Attendance</v>
      </c>
      <c r="S2606" t="str">
        <f t="shared" si="243"/>
        <v>On Time</v>
      </c>
      <c r="T2606" t="str">
        <f>IF(R2606="Permit", J2606, IF(G2606="","NA CO", IF(G2606="00:00:00","NA CO", IF(G2606&lt;E2606,"Early",IF(I2606*1440&gt;=parameter!$C$4,"Overtime","On Time CO")))))</f>
        <v>Early</v>
      </c>
      <c r="U2606" t="str">
        <f t="shared" si="244"/>
        <v/>
      </c>
      <c r="V2606" t="str">
        <f t="shared" si="245"/>
        <v/>
      </c>
    </row>
    <row r="2607" spans="1:22" x14ac:dyDescent="0.3">
      <c r="A2607" t="s">
        <v>639</v>
      </c>
      <c r="B2607" t="s">
        <v>640</v>
      </c>
      <c r="C2607" t="str">
        <f>LEFT(raw!D2607,10)</f>
        <v>2021-12-01</v>
      </c>
      <c r="D2607" t="str">
        <f>LEFT(raw!E2607,8)</f>
        <v>08:30:00</v>
      </c>
      <c r="E2607" t="str">
        <f>LEFT(raw!F2607,8)</f>
        <v>17:30:00</v>
      </c>
      <c r="F2607" t="str">
        <f>LEFT(raw!G2607,8)</f>
        <v>08:04:28</v>
      </c>
      <c r="G2607" t="str">
        <f>LEFT(raw!H2607,8)</f>
        <v>17:39:56</v>
      </c>
      <c r="H2607" t="s">
        <v>19</v>
      </c>
      <c r="I2607" t="s">
        <v>20</v>
      </c>
      <c r="J2607" t="s">
        <v>25</v>
      </c>
      <c r="K2607" t="s">
        <v>26</v>
      </c>
      <c r="L2607" t="str">
        <f>LEFT(raw!M2607,8)</f>
        <v>09:00:00</v>
      </c>
      <c r="M2607" t="s">
        <v>20</v>
      </c>
      <c r="N2607" t="s">
        <v>28</v>
      </c>
      <c r="O2607" t="s">
        <v>28</v>
      </c>
      <c r="P2607" s="2">
        <f t="shared" si="240"/>
        <v>44531</v>
      </c>
      <c r="Q2607" s="3">
        <f t="shared" si="241"/>
        <v>44561</v>
      </c>
      <c r="R2607" t="str">
        <f t="shared" si="242"/>
        <v>Attendance</v>
      </c>
      <c r="S2607" t="str">
        <f t="shared" si="243"/>
        <v>On Time</v>
      </c>
      <c r="T2607" t="str">
        <f>IF(R2607="Permit", J2607, IF(G2607="","NA CO", IF(G2607="00:00:00","NA CO", IF(G2607&lt;E2607,"Early",IF(I2607*1440&gt;=parameter!$C$4,"Overtime","On Time CO")))))</f>
        <v>On Time CO</v>
      </c>
      <c r="U2607" t="str">
        <f t="shared" si="244"/>
        <v/>
      </c>
      <c r="V2607" t="str">
        <f t="shared" si="245"/>
        <v/>
      </c>
    </row>
    <row r="2608" spans="1:22" x14ac:dyDescent="0.3">
      <c r="A2608" t="s">
        <v>639</v>
      </c>
      <c r="B2608" t="s">
        <v>640</v>
      </c>
      <c r="C2608" t="str">
        <f>LEFT(raw!D2608,10)</f>
        <v>2021-12-02</v>
      </c>
      <c r="D2608" t="str">
        <f>LEFT(raw!E2608,8)</f>
        <v>00:00:00</v>
      </c>
      <c r="E2608" t="str">
        <f>LEFT(raw!F2608,8)</f>
        <v>00:00:00</v>
      </c>
      <c r="F2608" t="str">
        <f>LEFT(raw!G2608,8)</f>
        <v>08:11:24</v>
      </c>
      <c r="G2608" t="str">
        <f>LEFT(raw!H2608,8)</f>
        <v>17:33:05</v>
      </c>
      <c r="H2608" t="s">
        <v>19</v>
      </c>
      <c r="I2608" t="s">
        <v>20</v>
      </c>
      <c r="J2608" t="s">
        <v>21</v>
      </c>
      <c r="K2608" t="s">
        <v>22</v>
      </c>
      <c r="L2608" t="str">
        <f>LEFT(raw!M2608,8)</f>
        <v>09:21:40</v>
      </c>
      <c r="M2608" t="s">
        <v>20</v>
      </c>
      <c r="N2608" t="s">
        <v>9217</v>
      </c>
      <c r="O2608" t="s">
        <v>9218</v>
      </c>
      <c r="P2608" s="2">
        <f t="shared" si="240"/>
        <v>44532</v>
      </c>
      <c r="Q2608" s="3">
        <f t="shared" si="241"/>
        <v>44561</v>
      </c>
      <c r="R2608" t="str">
        <f t="shared" si="242"/>
        <v>Daily Journey</v>
      </c>
      <c r="S2608" t="str">
        <f t="shared" si="243"/>
        <v>On Time</v>
      </c>
      <c r="T2608" t="str">
        <f>IF(R2608="Permit", J2608, IF(G2608="","NA CO", IF(G2608="00:00:00","NA CO", IF(G2608&lt;E2608,"Early",IF(I2608*1440&gt;=parameter!$C$4,"Overtime","On Time CO")))))</f>
        <v>On Time CO</v>
      </c>
      <c r="U2608" t="str">
        <f t="shared" si="244"/>
        <v/>
      </c>
      <c r="V2608" t="str">
        <f t="shared" si="245"/>
        <v/>
      </c>
    </row>
    <row r="2609" spans="1:22" x14ac:dyDescent="0.3">
      <c r="A2609" t="s">
        <v>639</v>
      </c>
      <c r="B2609" t="s">
        <v>640</v>
      </c>
      <c r="C2609" t="str">
        <f>LEFT(raw!D2609,10)</f>
        <v>2021-12-03</v>
      </c>
      <c r="D2609" t="str">
        <f>LEFT(raw!E2609,8)</f>
        <v>08:30:00</v>
      </c>
      <c r="E2609" t="str">
        <f>LEFT(raw!F2609,8)</f>
        <v>17:30:00</v>
      </c>
      <c r="F2609" t="str">
        <f>LEFT(raw!G2609,8)</f>
        <v>08:22:49</v>
      </c>
      <c r="G2609" t="str">
        <f>LEFT(raw!H2609,8)</f>
        <v>17:33:14</v>
      </c>
      <c r="H2609" t="s">
        <v>19</v>
      </c>
      <c r="I2609" t="s">
        <v>20</v>
      </c>
      <c r="J2609" t="s">
        <v>25</v>
      </c>
      <c r="K2609" t="s">
        <v>26</v>
      </c>
      <c r="L2609" t="str">
        <f>LEFT(raw!M2609,8)</f>
        <v>09:00:00</v>
      </c>
      <c r="M2609" t="s">
        <v>20</v>
      </c>
      <c r="N2609" t="s">
        <v>28</v>
      </c>
      <c r="O2609" t="s">
        <v>28</v>
      </c>
      <c r="P2609" s="2">
        <f t="shared" si="240"/>
        <v>44533</v>
      </c>
      <c r="Q2609" s="3">
        <f t="shared" si="241"/>
        <v>44561</v>
      </c>
      <c r="R2609" t="str">
        <f t="shared" si="242"/>
        <v>Attendance</v>
      </c>
      <c r="S2609" t="str">
        <f t="shared" si="243"/>
        <v>On Time</v>
      </c>
      <c r="T2609" t="str">
        <f>IF(R2609="Permit", J2609, IF(G2609="","NA CO", IF(G2609="00:00:00","NA CO", IF(G2609&lt;E2609,"Early",IF(I2609*1440&gt;=parameter!$C$4,"Overtime","On Time CO")))))</f>
        <v>On Time CO</v>
      </c>
      <c r="U2609" t="str">
        <f t="shared" si="244"/>
        <v/>
      </c>
      <c r="V2609" t="str">
        <f t="shared" si="245"/>
        <v/>
      </c>
    </row>
    <row r="2610" spans="1:22" x14ac:dyDescent="0.3">
      <c r="A2610" t="s">
        <v>639</v>
      </c>
      <c r="B2610" t="s">
        <v>640</v>
      </c>
      <c r="C2610" t="str">
        <f>LEFT(raw!D2610,10)</f>
        <v>2021-12-06</v>
      </c>
      <c r="D2610" t="str">
        <f>LEFT(raw!E2610,8)</f>
        <v>00:00:00</v>
      </c>
      <c r="E2610" t="str">
        <f>LEFT(raw!F2610,8)</f>
        <v>00:00:00</v>
      </c>
      <c r="F2610" t="str">
        <f>LEFT(raw!G2610,8)</f>
        <v>07:05:55</v>
      </c>
      <c r="G2610" t="str">
        <f>LEFT(raw!H2610,8)</f>
        <v/>
      </c>
      <c r="H2610" t="s">
        <v>19</v>
      </c>
      <c r="I2610" t="s">
        <v>20</v>
      </c>
      <c r="J2610" t="s">
        <v>21</v>
      </c>
      <c r="K2610" t="s">
        <v>22</v>
      </c>
      <c r="L2610" t="str">
        <f>LEFT(raw!M2610,8)</f>
        <v>00:00:00</v>
      </c>
      <c r="M2610" t="s">
        <v>20</v>
      </c>
      <c r="N2610" t="s">
        <v>9223</v>
      </c>
      <c r="P2610" s="2">
        <f t="shared" si="240"/>
        <v>44536</v>
      </c>
      <c r="Q2610" s="3">
        <f t="shared" si="241"/>
        <v>44561</v>
      </c>
      <c r="R2610" t="str">
        <f t="shared" si="242"/>
        <v>Daily Journey</v>
      </c>
      <c r="S2610" t="str">
        <f t="shared" si="243"/>
        <v>On Time</v>
      </c>
      <c r="T2610" t="str">
        <f>IF(R2610="Permit", J2610, IF(G2610="","NA CO", IF(G2610="00:00:00","NA CO", IF(G2610&lt;E2610,"Early",IF(I2610*1440&gt;=parameter!$C$4,"Overtime","On Time CO")))))</f>
        <v>NA CO</v>
      </c>
      <c r="U2610" t="str">
        <f t="shared" si="244"/>
        <v/>
      </c>
      <c r="V2610" t="str">
        <f t="shared" si="245"/>
        <v/>
      </c>
    </row>
    <row r="2611" spans="1:22" x14ac:dyDescent="0.3">
      <c r="A2611" t="s">
        <v>639</v>
      </c>
      <c r="B2611" t="s">
        <v>640</v>
      </c>
      <c r="C2611" t="str">
        <f>LEFT(raw!D2611,10)</f>
        <v>2021-12-07</v>
      </c>
      <c r="D2611" t="str">
        <f>LEFT(raw!E2611,8)</f>
        <v>00:00:00</v>
      </c>
      <c r="E2611" t="str">
        <f>LEFT(raw!F2611,8)</f>
        <v>00:00:00</v>
      </c>
      <c r="F2611" t="str">
        <f>LEFT(raw!G2611,8)</f>
        <v>07:33:41</v>
      </c>
      <c r="G2611" t="str">
        <f>LEFT(raw!H2611,8)</f>
        <v>17:31:30</v>
      </c>
      <c r="H2611" t="s">
        <v>19</v>
      </c>
      <c r="I2611" t="s">
        <v>20</v>
      </c>
      <c r="J2611" t="s">
        <v>21</v>
      </c>
      <c r="K2611" t="s">
        <v>22</v>
      </c>
      <c r="L2611" t="str">
        <f>LEFT(raw!M2611,8)</f>
        <v>09:57:48</v>
      </c>
      <c r="M2611" t="s">
        <v>20</v>
      </c>
      <c r="N2611" t="s">
        <v>9218</v>
      </c>
      <c r="O2611" t="s">
        <v>415</v>
      </c>
      <c r="P2611" s="2">
        <f t="shared" si="240"/>
        <v>44537</v>
      </c>
      <c r="Q2611" s="3">
        <f t="shared" si="241"/>
        <v>44561</v>
      </c>
      <c r="R2611" t="str">
        <f t="shared" si="242"/>
        <v>Daily Journey</v>
      </c>
      <c r="S2611" t="str">
        <f t="shared" si="243"/>
        <v>On Time</v>
      </c>
      <c r="T2611" t="str">
        <f>IF(R2611="Permit", J2611, IF(G2611="","NA CO", IF(G2611="00:00:00","NA CO", IF(G2611&lt;E2611,"Early",IF(I2611*1440&gt;=parameter!$C$4,"Overtime","On Time CO")))))</f>
        <v>On Time CO</v>
      </c>
      <c r="U2611" t="str">
        <f t="shared" si="244"/>
        <v/>
      </c>
      <c r="V2611" t="str">
        <f t="shared" si="245"/>
        <v/>
      </c>
    </row>
    <row r="2612" spans="1:22" x14ac:dyDescent="0.3">
      <c r="A2612" t="s">
        <v>639</v>
      </c>
      <c r="B2612" t="s">
        <v>640</v>
      </c>
      <c r="C2612" t="str">
        <f>LEFT(raw!D2612,10)</f>
        <v>2021-12-08</v>
      </c>
      <c r="D2612" t="str">
        <f>LEFT(raw!E2612,8)</f>
        <v>00:00:00</v>
      </c>
      <c r="E2612" t="str">
        <f>LEFT(raw!F2612,8)</f>
        <v>00:00:00</v>
      </c>
      <c r="F2612" t="str">
        <f>LEFT(raw!G2612,8)</f>
        <v>07:06:48</v>
      </c>
      <c r="G2612" t="str">
        <f>LEFT(raw!H2612,8)</f>
        <v>18:02:44</v>
      </c>
      <c r="H2612" t="s">
        <v>19</v>
      </c>
      <c r="I2612" t="s">
        <v>20</v>
      </c>
      <c r="J2612" t="s">
        <v>21</v>
      </c>
      <c r="K2612" t="s">
        <v>22</v>
      </c>
      <c r="L2612" t="str">
        <f>LEFT(raw!M2612,8)</f>
        <v>10:55:55</v>
      </c>
      <c r="M2612" t="s">
        <v>20</v>
      </c>
      <c r="N2612" t="s">
        <v>9232</v>
      </c>
      <c r="O2612" t="s">
        <v>9233</v>
      </c>
      <c r="P2612" s="2">
        <f t="shared" si="240"/>
        <v>44538</v>
      </c>
      <c r="Q2612" s="3">
        <f t="shared" si="241"/>
        <v>44561</v>
      </c>
      <c r="R2612" t="str">
        <f t="shared" si="242"/>
        <v>Daily Journey</v>
      </c>
      <c r="S2612" t="str">
        <f t="shared" si="243"/>
        <v>On Time</v>
      </c>
      <c r="T2612" t="str">
        <f>IF(R2612="Permit", J2612, IF(G2612="","NA CO", IF(G2612="00:00:00","NA CO", IF(G2612&lt;E2612,"Early",IF(I2612*1440&gt;=parameter!$C$4,"Overtime","On Time CO")))))</f>
        <v>On Time CO</v>
      </c>
      <c r="U2612" t="str">
        <f t="shared" si="244"/>
        <v/>
      </c>
      <c r="V2612" t="str">
        <f t="shared" si="245"/>
        <v/>
      </c>
    </row>
    <row r="2613" spans="1:22" x14ac:dyDescent="0.3">
      <c r="A2613" t="s">
        <v>639</v>
      </c>
      <c r="B2613" t="s">
        <v>640</v>
      </c>
      <c r="C2613" t="str">
        <f>LEFT(raw!D2613,10)</f>
        <v>2021-12-09</v>
      </c>
      <c r="D2613" t="str">
        <f>LEFT(raw!E2613,8)</f>
        <v>08:30:00</v>
      </c>
      <c r="E2613" t="str">
        <f>LEFT(raw!F2613,8)</f>
        <v>17:30:00</v>
      </c>
      <c r="F2613" t="str">
        <f>LEFT(raw!G2613,8)</f>
        <v>08:23:39</v>
      </c>
      <c r="G2613" t="str">
        <f>LEFT(raw!H2613,8)</f>
        <v>17:30:53</v>
      </c>
      <c r="H2613" t="s">
        <v>19</v>
      </c>
      <c r="I2613" t="s">
        <v>20</v>
      </c>
      <c r="J2613" t="s">
        <v>25</v>
      </c>
      <c r="K2613" t="s">
        <v>26</v>
      </c>
      <c r="L2613" t="str">
        <f>LEFT(raw!M2613,8)</f>
        <v>09:00:00</v>
      </c>
      <c r="M2613" t="s">
        <v>20</v>
      </c>
      <c r="N2613" t="s">
        <v>28</v>
      </c>
      <c r="O2613" t="s">
        <v>28</v>
      </c>
      <c r="P2613" s="2">
        <f t="shared" si="240"/>
        <v>44539</v>
      </c>
      <c r="Q2613" s="3">
        <f t="shared" si="241"/>
        <v>44561</v>
      </c>
      <c r="R2613" t="str">
        <f t="shared" si="242"/>
        <v>Attendance</v>
      </c>
      <c r="S2613" t="str">
        <f t="shared" si="243"/>
        <v>On Time</v>
      </c>
      <c r="T2613" t="str">
        <f>IF(R2613="Permit", J2613, IF(G2613="","NA CO", IF(G2613="00:00:00","NA CO", IF(G2613&lt;E2613,"Early",IF(I2613*1440&gt;=parameter!$C$4,"Overtime","On Time CO")))))</f>
        <v>On Time CO</v>
      </c>
      <c r="U2613" t="str">
        <f t="shared" si="244"/>
        <v/>
      </c>
      <c r="V2613" t="str">
        <f t="shared" si="245"/>
        <v/>
      </c>
    </row>
    <row r="2614" spans="1:22" x14ac:dyDescent="0.3">
      <c r="A2614" t="s">
        <v>639</v>
      </c>
      <c r="B2614" t="s">
        <v>640</v>
      </c>
      <c r="C2614" t="str">
        <f>LEFT(raw!D2614,10)</f>
        <v>2021-12-10</v>
      </c>
      <c r="D2614" t="str">
        <f>LEFT(raw!E2614,8)</f>
        <v>00:00:00</v>
      </c>
      <c r="E2614" t="str">
        <f>LEFT(raw!F2614,8)</f>
        <v>00:00:00</v>
      </c>
      <c r="F2614" t="str">
        <f>LEFT(raw!G2614,8)</f>
        <v>08:00:32</v>
      </c>
      <c r="G2614" t="str">
        <f>LEFT(raw!H2614,8)</f>
        <v>20:19:02</v>
      </c>
      <c r="H2614" t="s">
        <v>19</v>
      </c>
      <c r="I2614" t="s">
        <v>20</v>
      </c>
      <c r="J2614" t="s">
        <v>21</v>
      </c>
      <c r="K2614" t="s">
        <v>22</v>
      </c>
      <c r="L2614" t="str">
        <f>LEFT(raw!M2614,8)</f>
        <v>12:18:30</v>
      </c>
      <c r="M2614" t="s">
        <v>20</v>
      </c>
      <c r="N2614" t="s">
        <v>9218</v>
      </c>
      <c r="O2614" t="s">
        <v>9239</v>
      </c>
      <c r="P2614" s="2">
        <f t="shared" si="240"/>
        <v>44540</v>
      </c>
      <c r="Q2614" s="3">
        <f t="shared" si="241"/>
        <v>44561</v>
      </c>
      <c r="R2614" t="str">
        <f t="shared" si="242"/>
        <v>Daily Journey</v>
      </c>
      <c r="S2614" t="str">
        <f t="shared" si="243"/>
        <v>On Time</v>
      </c>
      <c r="T2614" t="str">
        <f>IF(R2614="Permit", J2614, IF(G2614="","NA CO", IF(G2614="00:00:00","NA CO", IF(G2614&lt;E2614,"Early",IF(I2614*1440&gt;=parameter!$C$4,"Overtime","On Time CO")))))</f>
        <v>On Time CO</v>
      </c>
      <c r="U2614" t="str">
        <f t="shared" si="244"/>
        <v/>
      </c>
      <c r="V2614" t="str">
        <f t="shared" si="245"/>
        <v/>
      </c>
    </row>
    <row r="2615" spans="1:22" x14ac:dyDescent="0.3">
      <c r="A2615" t="s">
        <v>639</v>
      </c>
      <c r="B2615" t="s">
        <v>640</v>
      </c>
      <c r="C2615" t="str">
        <f>LEFT(raw!D2615,10)</f>
        <v>2021-12-13</v>
      </c>
      <c r="D2615" t="str">
        <f>LEFT(raw!E2615,8)</f>
        <v>08:30:00</v>
      </c>
      <c r="E2615" t="str">
        <f>LEFT(raw!F2615,8)</f>
        <v>17:30:00</v>
      </c>
      <c r="F2615" t="str">
        <f>LEFT(raw!G2615,8)</f>
        <v>08:10:26</v>
      </c>
      <c r="G2615" t="str">
        <f>LEFT(raw!H2615,8)</f>
        <v>17:30:15</v>
      </c>
      <c r="H2615" t="s">
        <v>19</v>
      </c>
      <c r="I2615" t="s">
        <v>20</v>
      </c>
      <c r="J2615" t="s">
        <v>25</v>
      </c>
      <c r="K2615" t="s">
        <v>26</v>
      </c>
      <c r="L2615" t="str">
        <f>LEFT(raw!M2615,8)</f>
        <v>09:00:00</v>
      </c>
      <c r="M2615" t="s">
        <v>20</v>
      </c>
      <c r="N2615" t="s">
        <v>28</v>
      </c>
      <c r="O2615" t="s">
        <v>28</v>
      </c>
      <c r="P2615" s="2">
        <f t="shared" si="240"/>
        <v>44543</v>
      </c>
      <c r="Q2615" s="3">
        <f t="shared" si="241"/>
        <v>44561</v>
      </c>
      <c r="R2615" t="str">
        <f t="shared" si="242"/>
        <v>Attendance</v>
      </c>
      <c r="S2615" t="str">
        <f t="shared" si="243"/>
        <v>On Time</v>
      </c>
      <c r="T2615" t="str">
        <f>IF(R2615="Permit", J2615, IF(G2615="","NA CO", IF(G2615="00:00:00","NA CO", IF(G2615&lt;E2615,"Early",IF(I2615*1440&gt;=parameter!$C$4,"Overtime","On Time CO")))))</f>
        <v>On Time CO</v>
      </c>
      <c r="U2615" t="str">
        <f t="shared" si="244"/>
        <v/>
      </c>
      <c r="V2615" t="str">
        <f t="shared" si="245"/>
        <v/>
      </c>
    </row>
    <row r="2616" spans="1:22" x14ac:dyDescent="0.3">
      <c r="A2616" t="s">
        <v>639</v>
      </c>
      <c r="B2616" t="s">
        <v>640</v>
      </c>
      <c r="C2616" t="str">
        <f>LEFT(raw!D2616,10)</f>
        <v>2021-12-14</v>
      </c>
      <c r="D2616" t="str">
        <f>LEFT(raw!E2616,8)</f>
        <v>00:00:00</v>
      </c>
      <c r="E2616" t="str">
        <f>LEFT(raw!F2616,8)</f>
        <v>00:00:00</v>
      </c>
      <c r="F2616" t="str">
        <f>LEFT(raw!G2616,8)</f>
        <v>08:08:29</v>
      </c>
      <c r="G2616" t="str">
        <f>LEFT(raw!H2616,8)</f>
        <v/>
      </c>
      <c r="H2616" t="s">
        <v>19</v>
      </c>
      <c r="I2616" t="s">
        <v>20</v>
      </c>
      <c r="J2616" t="s">
        <v>21</v>
      </c>
      <c r="K2616" t="s">
        <v>22</v>
      </c>
      <c r="L2616" t="str">
        <f>LEFT(raw!M2616,8)</f>
        <v>00:00:00</v>
      </c>
      <c r="M2616" t="s">
        <v>20</v>
      </c>
      <c r="N2616" t="s">
        <v>9243</v>
      </c>
      <c r="P2616" s="2">
        <f t="shared" si="240"/>
        <v>44544</v>
      </c>
      <c r="Q2616" s="3">
        <f t="shared" si="241"/>
        <v>44561</v>
      </c>
      <c r="R2616" t="str">
        <f t="shared" si="242"/>
        <v>Daily Journey</v>
      </c>
      <c r="S2616" t="str">
        <f t="shared" si="243"/>
        <v>On Time</v>
      </c>
      <c r="T2616" t="str">
        <f>IF(R2616="Permit", J2616, IF(G2616="","NA CO", IF(G2616="00:00:00","NA CO", IF(G2616&lt;E2616,"Early",IF(I2616*1440&gt;=parameter!$C$4,"Overtime","On Time CO")))))</f>
        <v>NA CO</v>
      </c>
      <c r="U2616" t="str">
        <f t="shared" si="244"/>
        <v/>
      </c>
      <c r="V2616" t="str">
        <f t="shared" si="245"/>
        <v/>
      </c>
    </row>
    <row r="2617" spans="1:22" x14ac:dyDescent="0.3">
      <c r="A2617" t="s">
        <v>639</v>
      </c>
      <c r="B2617" t="s">
        <v>640</v>
      </c>
      <c r="C2617" t="str">
        <f>LEFT(raw!D2617,10)</f>
        <v>2021-12-15</v>
      </c>
      <c r="D2617" t="str">
        <f>LEFT(raw!E2617,8)</f>
        <v>00:00:00</v>
      </c>
      <c r="E2617" t="str">
        <f>LEFT(raw!F2617,8)</f>
        <v>00:00:00</v>
      </c>
      <c r="F2617" t="str">
        <f>LEFT(raw!G2617,8)</f>
        <v>08:15:22</v>
      </c>
      <c r="G2617" t="str">
        <f>LEFT(raw!H2617,8)</f>
        <v>17:34:22</v>
      </c>
      <c r="H2617" t="s">
        <v>19</v>
      </c>
      <c r="I2617" t="s">
        <v>20</v>
      </c>
      <c r="J2617" t="s">
        <v>21</v>
      </c>
      <c r="K2617" t="s">
        <v>22</v>
      </c>
      <c r="L2617" t="str">
        <f>LEFT(raw!M2617,8)</f>
        <v>09:19:00</v>
      </c>
      <c r="M2617" t="s">
        <v>20</v>
      </c>
      <c r="N2617" t="s">
        <v>9218</v>
      </c>
      <c r="O2617" t="s">
        <v>545</v>
      </c>
      <c r="P2617" s="2">
        <f t="shared" si="240"/>
        <v>44545</v>
      </c>
      <c r="Q2617" s="3">
        <f t="shared" si="241"/>
        <v>44561</v>
      </c>
      <c r="R2617" t="str">
        <f t="shared" si="242"/>
        <v>Daily Journey</v>
      </c>
      <c r="S2617" t="str">
        <f t="shared" si="243"/>
        <v>On Time</v>
      </c>
      <c r="T2617" t="str">
        <f>IF(R2617="Permit", J2617, IF(G2617="","NA CO", IF(G2617="00:00:00","NA CO", IF(G2617&lt;E2617,"Early",IF(I2617*1440&gt;=parameter!$C$4,"Overtime","On Time CO")))))</f>
        <v>On Time CO</v>
      </c>
      <c r="U2617" t="str">
        <f t="shared" si="244"/>
        <v/>
      </c>
      <c r="V2617" t="str">
        <f t="shared" si="245"/>
        <v/>
      </c>
    </row>
    <row r="2618" spans="1:22" x14ac:dyDescent="0.3">
      <c r="A2618" t="s">
        <v>639</v>
      </c>
      <c r="B2618" t="s">
        <v>640</v>
      </c>
      <c r="C2618" t="str">
        <f>LEFT(raw!D2618,10)</f>
        <v>2021-12-16</v>
      </c>
      <c r="D2618" t="str">
        <f>LEFT(raw!E2618,8)</f>
        <v>00:00:00</v>
      </c>
      <c r="E2618" t="str">
        <f>LEFT(raw!F2618,8)</f>
        <v>00:00:00</v>
      </c>
      <c r="F2618" t="str">
        <f>LEFT(raw!G2618,8)</f>
        <v>07:51:28</v>
      </c>
      <c r="G2618" t="str">
        <f>LEFT(raw!H2618,8)</f>
        <v>18:49:00</v>
      </c>
      <c r="H2618" t="s">
        <v>19</v>
      </c>
      <c r="I2618" t="s">
        <v>20</v>
      </c>
      <c r="J2618" t="s">
        <v>21</v>
      </c>
      <c r="K2618" t="s">
        <v>22</v>
      </c>
      <c r="L2618" t="str">
        <f>LEFT(raw!M2618,8)</f>
        <v>10:57:32</v>
      </c>
      <c r="M2618" t="s">
        <v>20</v>
      </c>
      <c r="N2618" t="s">
        <v>9218</v>
      </c>
      <c r="O2618" t="s">
        <v>9252</v>
      </c>
      <c r="P2618" s="2">
        <f t="shared" si="240"/>
        <v>44546</v>
      </c>
      <c r="Q2618" s="3">
        <f t="shared" si="241"/>
        <v>44561</v>
      </c>
      <c r="R2618" t="str">
        <f t="shared" si="242"/>
        <v>Daily Journey</v>
      </c>
      <c r="S2618" t="str">
        <f t="shared" si="243"/>
        <v>On Time</v>
      </c>
      <c r="T2618" t="str">
        <f>IF(R2618="Permit", J2618, IF(G2618="","NA CO", IF(G2618="00:00:00","NA CO", IF(G2618&lt;E2618,"Early",IF(I2618*1440&gt;=parameter!$C$4,"Overtime","On Time CO")))))</f>
        <v>On Time CO</v>
      </c>
      <c r="U2618" t="str">
        <f t="shared" si="244"/>
        <v/>
      </c>
      <c r="V2618" t="str">
        <f t="shared" si="245"/>
        <v/>
      </c>
    </row>
    <row r="2619" spans="1:22" x14ac:dyDescent="0.3">
      <c r="A2619" t="s">
        <v>639</v>
      </c>
      <c r="B2619" t="s">
        <v>640</v>
      </c>
      <c r="C2619" t="str">
        <f>LEFT(raw!D2619,10)</f>
        <v>2021-12-17</v>
      </c>
      <c r="D2619" t="str">
        <f>LEFT(raw!E2619,8)</f>
        <v>08:30:00</v>
      </c>
      <c r="E2619" t="str">
        <f>LEFT(raw!F2619,8)</f>
        <v>17:30:00</v>
      </c>
      <c r="F2619" t="str">
        <f>LEFT(raw!G2619,8)</f>
        <v>08:30:39</v>
      </c>
      <c r="G2619" t="str">
        <f>LEFT(raw!H2619,8)</f>
        <v>17:42:10</v>
      </c>
      <c r="H2619" t="s">
        <v>19</v>
      </c>
      <c r="I2619" t="s">
        <v>9254</v>
      </c>
      <c r="J2619" t="s">
        <v>32</v>
      </c>
      <c r="K2619" t="s">
        <v>26</v>
      </c>
      <c r="L2619" t="str">
        <f>LEFT(raw!M2619,8)</f>
        <v>09:00:00</v>
      </c>
      <c r="M2619" t="s">
        <v>20</v>
      </c>
      <c r="N2619" t="s">
        <v>28</v>
      </c>
      <c r="O2619" t="s">
        <v>28</v>
      </c>
      <c r="P2619" s="2">
        <f t="shared" si="240"/>
        <v>44547</v>
      </c>
      <c r="Q2619" s="3">
        <f t="shared" si="241"/>
        <v>44561</v>
      </c>
      <c r="R2619" t="str">
        <f t="shared" si="242"/>
        <v>Attendance</v>
      </c>
      <c r="S2619" t="str">
        <f t="shared" si="243"/>
        <v>Late</v>
      </c>
      <c r="T2619" t="str">
        <f>IF(R2619="Permit", J2619, IF(G2619="","NA CO", IF(G2619="00:00:00","NA CO", IF(G2619&lt;E2619,"Early",IF(I2619*1440&gt;=parameter!$C$4,"Overtime","On Time CO")))))</f>
        <v>On Time CO</v>
      </c>
      <c r="U2619" t="str">
        <f t="shared" si="244"/>
        <v>00:00:39</v>
      </c>
      <c r="V2619" t="str">
        <f t="shared" si="245"/>
        <v/>
      </c>
    </row>
    <row r="2620" spans="1:22" x14ac:dyDescent="0.3">
      <c r="A2620" t="s">
        <v>639</v>
      </c>
      <c r="B2620" t="s">
        <v>640</v>
      </c>
      <c r="C2620" t="str">
        <f>LEFT(raw!D2620,10)</f>
        <v>2021-12-20</v>
      </c>
      <c r="D2620" t="str">
        <f>LEFT(raw!E2620,8)</f>
        <v>00:00:00</v>
      </c>
      <c r="E2620" t="str">
        <f>LEFT(raw!F2620,8)</f>
        <v>00:00:00</v>
      </c>
      <c r="F2620" t="str">
        <f>LEFT(raw!G2620,8)</f>
        <v>08:12:26</v>
      </c>
      <c r="G2620" t="str">
        <f>LEFT(raw!H2620,8)</f>
        <v>17:32:33</v>
      </c>
      <c r="H2620" t="s">
        <v>19</v>
      </c>
      <c r="I2620" t="s">
        <v>20</v>
      </c>
      <c r="J2620" t="s">
        <v>21</v>
      </c>
      <c r="K2620" t="s">
        <v>22</v>
      </c>
      <c r="L2620" t="str">
        <f>LEFT(raw!M2620,8)</f>
        <v>09:20:06</v>
      </c>
      <c r="M2620" t="s">
        <v>20</v>
      </c>
      <c r="N2620" t="s">
        <v>9232</v>
      </c>
      <c r="O2620" t="s">
        <v>9218</v>
      </c>
      <c r="P2620" s="2">
        <f t="shared" si="240"/>
        <v>44550</v>
      </c>
      <c r="Q2620" s="3">
        <f t="shared" si="241"/>
        <v>44561</v>
      </c>
      <c r="R2620" t="str">
        <f t="shared" si="242"/>
        <v>Daily Journey</v>
      </c>
      <c r="S2620" t="str">
        <f t="shared" si="243"/>
        <v>On Time</v>
      </c>
      <c r="T2620" t="str">
        <f>IF(R2620="Permit", J2620, IF(G2620="","NA CO", IF(G2620="00:00:00","NA CO", IF(G2620&lt;E2620,"Early",IF(I2620*1440&gt;=parameter!$C$4,"Overtime","On Time CO")))))</f>
        <v>On Time CO</v>
      </c>
      <c r="U2620" t="str">
        <f t="shared" si="244"/>
        <v/>
      </c>
      <c r="V2620" t="str">
        <f t="shared" si="245"/>
        <v/>
      </c>
    </row>
    <row r="2621" spans="1:22" x14ac:dyDescent="0.3">
      <c r="A2621" t="s">
        <v>639</v>
      </c>
      <c r="B2621" t="s">
        <v>640</v>
      </c>
      <c r="C2621" t="str">
        <f>LEFT(raw!D2621,10)</f>
        <v>2021-12-21</v>
      </c>
      <c r="D2621" t="str">
        <f>LEFT(raw!E2621,8)</f>
        <v>00:00:00</v>
      </c>
      <c r="E2621" t="str">
        <f>LEFT(raw!F2621,8)</f>
        <v>00:00:00</v>
      </c>
      <c r="F2621" t="str">
        <f>LEFT(raw!G2621,8)</f>
        <v>08:13:14</v>
      </c>
      <c r="G2621" t="str">
        <f>LEFT(raw!H2621,8)</f>
        <v>17:30:45</v>
      </c>
      <c r="H2621" t="s">
        <v>19</v>
      </c>
      <c r="I2621" t="s">
        <v>20</v>
      </c>
      <c r="J2621" t="s">
        <v>21</v>
      </c>
      <c r="K2621" t="s">
        <v>22</v>
      </c>
      <c r="L2621" t="str">
        <f>LEFT(raw!M2621,8)</f>
        <v>09:17:31</v>
      </c>
      <c r="M2621" t="s">
        <v>20</v>
      </c>
      <c r="N2621" t="s">
        <v>9218</v>
      </c>
      <c r="O2621" t="s">
        <v>9263</v>
      </c>
      <c r="P2621" s="2">
        <f t="shared" si="240"/>
        <v>44551</v>
      </c>
      <c r="Q2621" s="3">
        <f t="shared" si="241"/>
        <v>44561</v>
      </c>
      <c r="R2621" t="str">
        <f t="shared" si="242"/>
        <v>Daily Journey</v>
      </c>
      <c r="S2621" t="str">
        <f t="shared" si="243"/>
        <v>On Time</v>
      </c>
      <c r="T2621" t="str">
        <f>IF(R2621="Permit", J2621, IF(G2621="","NA CO", IF(G2621="00:00:00","NA CO", IF(G2621&lt;E2621,"Early",IF(I2621*1440&gt;=parameter!$C$4,"Overtime","On Time CO")))))</f>
        <v>On Time CO</v>
      </c>
      <c r="U2621" t="str">
        <f t="shared" si="244"/>
        <v/>
      </c>
      <c r="V2621" t="str">
        <f t="shared" si="245"/>
        <v/>
      </c>
    </row>
    <row r="2622" spans="1:22" x14ac:dyDescent="0.3">
      <c r="A2622" t="s">
        <v>639</v>
      </c>
      <c r="B2622" t="s">
        <v>640</v>
      </c>
      <c r="C2622" t="str">
        <f>LEFT(raw!D2622,10)</f>
        <v>2021-12-22</v>
      </c>
      <c r="D2622" t="str">
        <f>LEFT(raw!E2622,8)</f>
        <v>00:00:00</v>
      </c>
      <c r="E2622" t="str">
        <f>LEFT(raw!F2622,8)</f>
        <v>00:00:00</v>
      </c>
      <c r="F2622" t="str">
        <f>LEFT(raw!G2622,8)</f>
        <v>08:09:59</v>
      </c>
      <c r="G2622" t="str">
        <f>LEFT(raw!H2622,8)</f>
        <v/>
      </c>
      <c r="H2622" t="s">
        <v>19</v>
      </c>
      <c r="I2622" t="s">
        <v>20</v>
      </c>
      <c r="J2622" t="s">
        <v>21</v>
      </c>
      <c r="K2622" t="s">
        <v>22</v>
      </c>
      <c r="L2622" t="str">
        <f>LEFT(raw!M2622,8)</f>
        <v>00:00:00</v>
      </c>
      <c r="M2622" t="s">
        <v>20</v>
      </c>
      <c r="N2622" t="s">
        <v>9266</v>
      </c>
      <c r="P2622" s="2">
        <f t="shared" si="240"/>
        <v>44552</v>
      </c>
      <c r="Q2622" s="3">
        <f t="shared" si="241"/>
        <v>44561</v>
      </c>
      <c r="R2622" t="str">
        <f t="shared" si="242"/>
        <v>Daily Journey</v>
      </c>
      <c r="S2622" t="str">
        <f t="shared" si="243"/>
        <v>On Time</v>
      </c>
      <c r="T2622" t="str">
        <f>IF(R2622="Permit", J2622, IF(G2622="","NA CO", IF(G2622="00:00:00","NA CO", IF(G2622&lt;E2622,"Early",IF(I2622*1440&gt;=parameter!$C$4,"Overtime","On Time CO")))))</f>
        <v>NA CO</v>
      </c>
      <c r="U2622" t="str">
        <f t="shared" si="244"/>
        <v/>
      </c>
      <c r="V2622" t="str">
        <f t="shared" si="245"/>
        <v/>
      </c>
    </row>
    <row r="2623" spans="1:22" x14ac:dyDescent="0.3">
      <c r="A2623" t="s">
        <v>639</v>
      </c>
      <c r="B2623" t="s">
        <v>640</v>
      </c>
      <c r="C2623" t="str">
        <f>LEFT(raw!D2623,10)</f>
        <v>2021-12-23</v>
      </c>
      <c r="D2623" t="str">
        <f>LEFT(raw!E2623,8)</f>
        <v>00:00:00</v>
      </c>
      <c r="E2623" t="str">
        <f>LEFT(raw!F2623,8)</f>
        <v>00:00:00</v>
      </c>
      <c r="F2623" t="str">
        <f>LEFT(raw!G2623,8)</f>
        <v>08:24:25</v>
      </c>
      <c r="G2623" t="str">
        <f>LEFT(raw!H2623,8)</f>
        <v>17:49:11</v>
      </c>
      <c r="H2623" t="s">
        <v>19</v>
      </c>
      <c r="I2623" t="s">
        <v>20</v>
      </c>
      <c r="J2623" t="s">
        <v>21</v>
      </c>
      <c r="K2623" t="s">
        <v>22</v>
      </c>
      <c r="L2623" t="str">
        <f>LEFT(raw!M2623,8)</f>
        <v>09:24:45</v>
      </c>
      <c r="M2623" t="s">
        <v>20</v>
      </c>
      <c r="N2623" t="s">
        <v>9232</v>
      </c>
      <c r="O2623" t="s">
        <v>9271</v>
      </c>
      <c r="P2623" s="2">
        <f t="shared" si="240"/>
        <v>44553</v>
      </c>
      <c r="Q2623" s="3">
        <f t="shared" si="241"/>
        <v>44561</v>
      </c>
      <c r="R2623" t="str">
        <f t="shared" si="242"/>
        <v>Daily Journey</v>
      </c>
      <c r="S2623" t="str">
        <f t="shared" si="243"/>
        <v>On Time</v>
      </c>
      <c r="T2623" t="str">
        <f>IF(R2623="Permit", J2623, IF(G2623="","NA CO", IF(G2623="00:00:00","NA CO", IF(G2623&lt;E2623,"Early",IF(I2623*1440&gt;=parameter!$C$4,"Overtime","On Time CO")))))</f>
        <v>On Time CO</v>
      </c>
      <c r="U2623" t="str">
        <f t="shared" si="244"/>
        <v/>
      </c>
      <c r="V2623" t="str">
        <f t="shared" si="245"/>
        <v/>
      </c>
    </row>
    <row r="2624" spans="1:22" x14ac:dyDescent="0.3">
      <c r="A2624" t="s">
        <v>639</v>
      </c>
      <c r="B2624" t="s">
        <v>640</v>
      </c>
      <c r="C2624" t="str">
        <f>LEFT(raw!D2624,10)</f>
        <v>2021-12-24</v>
      </c>
      <c r="D2624" t="str">
        <f>LEFT(raw!E2624,8)</f>
        <v>00:00:00</v>
      </c>
      <c r="E2624" t="str">
        <f>LEFT(raw!F2624,8)</f>
        <v>00:00:00</v>
      </c>
      <c r="F2624" t="str">
        <f>LEFT(raw!G2624,8)</f>
        <v>08:27:33</v>
      </c>
      <c r="G2624" t="str">
        <f>LEFT(raw!H2624,8)</f>
        <v/>
      </c>
      <c r="H2624" t="s">
        <v>19</v>
      </c>
      <c r="I2624" t="s">
        <v>20</v>
      </c>
      <c r="J2624" t="s">
        <v>21</v>
      </c>
      <c r="K2624" t="s">
        <v>22</v>
      </c>
      <c r="L2624" t="str">
        <f>LEFT(raw!M2624,8)</f>
        <v>00:00:00</v>
      </c>
      <c r="M2624" t="s">
        <v>20</v>
      </c>
      <c r="N2624" t="s">
        <v>9232</v>
      </c>
      <c r="P2624" s="2">
        <f t="shared" si="240"/>
        <v>44554</v>
      </c>
      <c r="Q2624" s="3">
        <f t="shared" si="241"/>
        <v>44561</v>
      </c>
      <c r="R2624" t="str">
        <f t="shared" si="242"/>
        <v>Daily Journey</v>
      </c>
      <c r="S2624" t="str">
        <f t="shared" si="243"/>
        <v>On Time</v>
      </c>
      <c r="T2624" t="str">
        <f>IF(R2624="Permit", J2624, IF(G2624="","NA CO", IF(G2624="00:00:00","NA CO", IF(G2624&lt;E2624,"Early",IF(I2624*1440&gt;=parameter!$C$4,"Overtime","On Time CO")))))</f>
        <v>NA CO</v>
      </c>
      <c r="U2624" t="str">
        <f t="shared" si="244"/>
        <v/>
      </c>
      <c r="V2624" t="str">
        <f t="shared" si="245"/>
        <v/>
      </c>
    </row>
    <row r="2625" spans="1:22" x14ac:dyDescent="0.3">
      <c r="A2625" t="s">
        <v>639</v>
      </c>
      <c r="B2625" t="s">
        <v>640</v>
      </c>
      <c r="C2625" t="str">
        <f>LEFT(raw!D2625,10)</f>
        <v>2021-12-27</v>
      </c>
      <c r="D2625" t="str">
        <f>LEFT(raw!E2625,8)</f>
        <v>08:30:00</v>
      </c>
      <c r="E2625" t="str">
        <f>LEFT(raw!F2625,8)</f>
        <v>17:30:00</v>
      </c>
      <c r="F2625" t="str">
        <f>LEFT(raw!G2625,8)</f>
        <v>08:29:03</v>
      </c>
      <c r="G2625" t="str">
        <f>LEFT(raw!H2625,8)</f>
        <v>00:00:00</v>
      </c>
      <c r="H2625" t="s">
        <v>19</v>
      </c>
      <c r="I2625" t="s">
        <v>20</v>
      </c>
      <c r="J2625" t="s">
        <v>25</v>
      </c>
      <c r="K2625" t="s">
        <v>26</v>
      </c>
      <c r="L2625" t="str">
        <f>LEFT(raw!M2625,8)</f>
        <v>00:00:00</v>
      </c>
      <c r="M2625" t="s">
        <v>20</v>
      </c>
      <c r="N2625" t="s">
        <v>28</v>
      </c>
      <c r="O2625" t="s">
        <v>21</v>
      </c>
      <c r="P2625" s="2">
        <f t="shared" si="240"/>
        <v>44557</v>
      </c>
      <c r="Q2625" s="3">
        <f t="shared" si="241"/>
        <v>44561</v>
      </c>
      <c r="R2625" t="str">
        <f t="shared" si="242"/>
        <v>Attendance</v>
      </c>
      <c r="S2625" t="str">
        <f t="shared" si="243"/>
        <v>On Time</v>
      </c>
      <c r="T2625" t="str">
        <f>IF(R2625="Permit", J2625, IF(G2625="","NA CO", IF(G2625="00:00:00","NA CO", IF(G2625&lt;E2625,"Early",IF(I2625*1440&gt;=parameter!$C$4,"Overtime","On Time CO")))))</f>
        <v>NA CO</v>
      </c>
      <c r="U2625" t="str">
        <f t="shared" si="244"/>
        <v/>
      </c>
      <c r="V2625" t="str">
        <f t="shared" si="245"/>
        <v/>
      </c>
    </row>
    <row r="2626" spans="1:22" x14ac:dyDescent="0.3">
      <c r="A2626" t="s">
        <v>639</v>
      </c>
      <c r="B2626" t="s">
        <v>640</v>
      </c>
      <c r="C2626" t="str">
        <f>LEFT(raw!D2626,10)</f>
        <v>2021-12-28</v>
      </c>
      <c r="D2626" t="str">
        <f>LEFT(raw!E2626,8)</f>
        <v>00:00:00</v>
      </c>
      <c r="E2626" t="str">
        <f>LEFT(raw!F2626,8)</f>
        <v>00:00:00</v>
      </c>
      <c r="F2626" t="str">
        <f>LEFT(raw!G2626,8)</f>
        <v>08:24:21</v>
      </c>
      <c r="G2626" t="str">
        <f>LEFT(raw!H2626,8)</f>
        <v>18:14:07</v>
      </c>
      <c r="H2626" t="s">
        <v>19</v>
      </c>
      <c r="I2626" t="s">
        <v>20</v>
      </c>
      <c r="J2626" t="s">
        <v>21</v>
      </c>
      <c r="K2626" t="s">
        <v>22</v>
      </c>
      <c r="L2626" t="str">
        <f>LEFT(raw!M2626,8)</f>
        <v>09:49:46</v>
      </c>
      <c r="M2626" t="s">
        <v>20</v>
      </c>
      <c r="N2626" t="s">
        <v>9232</v>
      </c>
      <c r="O2626" t="s">
        <v>9279</v>
      </c>
      <c r="P2626" s="2">
        <f t="shared" ref="P2626:P2689" si="246">DATE(LEFT(C2626,4),MID(C2626,6,2),RIGHT(C2626,2))</f>
        <v>44558</v>
      </c>
      <c r="Q2626" s="3">
        <f t="shared" si="241"/>
        <v>44561</v>
      </c>
      <c r="R2626" t="str">
        <f t="shared" si="242"/>
        <v>Daily Journey</v>
      </c>
      <c r="S2626" t="str">
        <f t="shared" si="243"/>
        <v>On Time</v>
      </c>
      <c r="T2626" t="str">
        <f>IF(R2626="Permit", J2626, IF(G2626="","NA CO", IF(G2626="00:00:00","NA CO", IF(G2626&lt;E2626,"Early",IF(I2626*1440&gt;=parameter!$C$4,"Overtime","On Time CO")))))</f>
        <v>On Time CO</v>
      </c>
      <c r="U2626" t="str">
        <f t="shared" si="244"/>
        <v/>
      </c>
      <c r="V2626" t="str">
        <f t="shared" si="245"/>
        <v/>
      </c>
    </row>
    <row r="2627" spans="1:22" x14ac:dyDescent="0.3">
      <c r="A2627" t="s">
        <v>639</v>
      </c>
      <c r="B2627" t="s">
        <v>640</v>
      </c>
      <c r="C2627" t="str">
        <f>LEFT(raw!D2627,10)</f>
        <v>2021-12-29</v>
      </c>
      <c r="D2627" t="str">
        <f>LEFT(raw!E2627,8)</f>
        <v>00:00:00</v>
      </c>
      <c r="E2627" t="str">
        <f>LEFT(raw!F2627,8)</f>
        <v>00:00:00</v>
      </c>
      <c r="F2627" t="str">
        <f>LEFT(raw!G2627,8)</f>
        <v>08:20:45</v>
      </c>
      <c r="G2627" t="str">
        <f>LEFT(raw!H2627,8)</f>
        <v>17:30:48</v>
      </c>
      <c r="H2627" t="s">
        <v>19</v>
      </c>
      <c r="I2627" t="s">
        <v>20</v>
      </c>
      <c r="J2627" t="s">
        <v>21</v>
      </c>
      <c r="K2627" t="s">
        <v>22</v>
      </c>
      <c r="L2627" t="str">
        <f>LEFT(raw!M2627,8)</f>
        <v>09:10:03</v>
      </c>
      <c r="M2627" t="s">
        <v>20</v>
      </c>
      <c r="N2627" t="s">
        <v>9284</v>
      </c>
      <c r="O2627" t="s">
        <v>66</v>
      </c>
      <c r="P2627" s="2">
        <f t="shared" si="246"/>
        <v>44559</v>
      </c>
      <c r="Q2627" s="3">
        <f t="shared" ref="Q2627:Q2690" si="247">DATE(YEAR(P2627),MONTH(P2627)+1,1)-1</f>
        <v>44561</v>
      </c>
      <c r="R2627" t="str">
        <f t="shared" ref="R2627:R2690" si="248">IF(J2627="","Daily Journey",IF(J2627="On Time","Attendance",IF(J2627="Late","Attendance",IF(J2627="Pending/Rejected","Permit"))))</f>
        <v>Daily Journey</v>
      </c>
      <c r="S2627" t="str">
        <f t="shared" ref="S2627:S2690" si="249">IF(J2627="","On Time",IF(J2627="On Time","On Time",IF(J2627="Late","Late",IF(R2627="Permit", K2627))))</f>
        <v>On Time</v>
      </c>
      <c r="T2627" t="str">
        <f>IF(R2627="Permit", J2627, IF(G2627="","NA CO", IF(G2627="00:00:00","NA CO", IF(G2627&lt;E2627,"Early",IF(I2627*1440&gt;=parameter!$C$4,"Overtime","On Time CO")))))</f>
        <v>On Time CO</v>
      </c>
      <c r="U2627" t="str">
        <f t="shared" ref="U2627:U2690" si="250">IF(S2627="Late",I2627,"")</f>
        <v/>
      </c>
      <c r="V2627" t="str">
        <f t="shared" ref="V2627:V2690" si="251">IF(T2627="Overtime",M2627,"")</f>
        <v/>
      </c>
    </row>
    <row r="2628" spans="1:22" x14ac:dyDescent="0.3">
      <c r="A2628" t="s">
        <v>639</v>
      </c>
      <c r="B2628" t="s">
        <v>640</v>
      </c>
      <c r="C2628" t="str">
        <f>LEFT(raw!D2628,10)</f>
        <v>2021-12-30</v>
      </c>
      <c r="D2628" t="str">
        <f>LEFT(raw!E2628,8)</f>
        <v>00:00:00</v>
      </c>
      <c r="E2628" t="str">
        <f>LEFT(raw!F2628,8)</f>
        <v>00:00:00</v>
      </c>
      <c r="F2628" t="str">
        <f>LEFT(raw!G2628,8)</f>
        <v>07:01:21</v>
      </c>
      <c r="G2628" t="str">
        <f>LEFT(raw!H2628,8)</f>
        <v/>
      </c>
      <c r="H2628" t="s">
        <v>19</v>
      </c>
      <c r="I2628" t="s">
        <v>20</v>
      </c>
      <c r="J2628" t="s">
        <v>21</v>
      </c>
      <c r="K2628" t="s">
        <v>22</v>
      </c>
      <c r="L2628" t="str">
        <f>LEFT(raw!M2628,8)</f>
        <v>00:00:00</v>
      </c>
      <c r="M2628" t="s">
        <v>20</v>
      </c>
      <c r="N2628" t="s">
        <v>9287</v>
      </c>
      <c r="P2628" s="2">
        <f t="shared" si="246"/>
        <v>44560</v>
      </c>
      <c r="Q2628" s="3">
        <f t="shared" si="247"/>
        <v>44561</v>
      </c>
      <c r="R2628" t="str">
        <f t="shared" si="248"/>
        <v>Daily Journey</v>
      </c>
      <c r="S2628" t="str">
        <f t="shared" si="249"/>
        <v>On Time</v>
      </c>
      <c r="T2628" t="str">
        <f>IF(R2628="Permit", J2628, IF(G2628="","NA CO", IF(G2628="00:00:00","NA CO", IF(G2628&lt;E2628,"Early",IF(I2628*1440&gt;=parameter!$C$4,"Overtime","On Time CO")))))</f>
        <v>NA CO</v>
      </c>
      <c r="U2628" t="str">
        <f t="shared" si="250"/>
        <v/>
      </c>
      <c r="V2628" t="str">
        <f t="shared" si="251"/>
        <v/>
      </c>
    </row>
    <row r="2629" spans="1:22" x14ac:dyDescent="0.3">
      <c r="A2629" t="s">
        <v>639</v>
      </c>
      <c r="B2629" t="s">
        <v>640</v>
      </c>
      <c r="C2629" t="str">
        <f>LEFT(raw!D2629,10)</f>
        <v>2021-12-31</v>
      </c>
      <c r="D2629" t="str">
        <f>LEFT(raw!E2629,8)</f>
        <v>08:30:00</v>
      </c>
      <c r="E2629" t="str">
        <f>LEFT(raw!F2629,8)</f>
        <v>17:30:00</v>
      </c>
      <c r="F2629" t="str">
        <f>LEFT(raw!G2629,8)</f>
        <v>08:28:09</v>
      </c>
      <c r="G2629" t="str">
        <f>LEFT(raw!H2629,8)</f>
        <v>16:05:07</v>
      </c>
      <c r="H2629" t="s">
        <v>19</v>
      </c>
      <c r="I2629" t="s">
        <v>20</v>
      </c>
      <c r="J2629" t="s">
        <v>25</v>
      </c>
      <c r="K2629" t="s">
        <v>26</v>
      </c>
      <c r="L2629" t="str">
        <f>LEFT(raw!M2629,8)</f>
        <v>09:00:00</v>
      </c>
      <c r="M2629" t="s">
        <v>20</v>
      </c>
      <c r="N2629" t="s">
        <v>28</v>
      </c>
      <c r="O2629" t="s">
        <v>28</v>
      </c>
      <c r="P2629" s="2">
        <f t="shared" si="246"/>
        <v>44561</v>
      </c>
      <c r="Q2629" s="3">
        <f t="shared" si="247"/>
        <v>44561</v>
      </c>
      <c r="R2629" t="str">
        <f t="shared" si="248"/>
        <v>Attendance</v>
      </c>
      <c r="S2629" t="str">
        <f t="shared" si="249"/>
        <v>On Time</v>
      </c>
      <c r="T2629" t="str">
        <f>IF(R2629="Permit", J2629, IF(G2629="","NA CO", IF(G2629="00:00:00","NA CO", IF(G2629&lt;E2629,"Early",IF(I2629*1440&gt;=parameter!$C$4,"Overtime","On Time CO")))))</f>
        <v>Early</v>
      </c>
      <c r="U2629" t="str">
        <f t="shared" si="250"/>
        <v/>
      </c>
      <c r="V2629" t="str">
        <f t="shared" si="251"/>
        <v/>
      </c>
    </row>
    <row r="2630" spans="1:22" x14ac:dyDescent="0.3">
      <c r="A2630" t="s">
        <v>644</v>
      </c>
      <c r="B2630" t="s">
        <v>645</v>
      </c>
      <c r="C2630" t="str">
        <f>LEFT(raw!D2630,10)</f>
        <v>2021-12-01</v>
      </c>
      <c r="D2630" t="str">
        <f>LEFT(raw!E2630,8)</f>
        <v>07:30:00</v>
      </c>
      <c r="E2630" t="str">
        <f>LEFT(raw!F2630,8)</f>
        <v>16:00:00</v>
      </c>
      <c r="F2630" t="str">
        <f>LEFT(raw!G2630,8)</f>
        <v>08:15:55</v>
      </c>
      <c r="G2630" t="str">
        <f>LEFT(raw!H2630,8)</f>
        <v>17:41:54</v>
      </c>
      <c r="H2630" t="s">
        <v>19</v>
      </c>
      <c r="I2630" t="s">
        <v>9292</v>
      </c>
      <c r="J2630" t="s">
        <v>32</v>
      </c>
      <c r="K2630" t="s">
        <v>26</v>
      </c>
      <c r="L2630" t="str">
        <f>LEFT(raw!M2630,8)</f>
        <v>08:30:00</v>
      </c>
      <c r="M2630" t="s">
        <v>20</v>
      </c>
      <c r="N2630" t="s">
        <v>28</v>
      </c>
      <c r="O2630" t="s">
        <v>28</v>
      </c>
      <c r="P2630" s="2">
        <f t="shared" si="246"/>
        <v>44531</v>
      </c>
      <c r="Q2630" s="3">
        <f t="shared" si="247"/>
        <v>44561</v>
      </c>
      <c r="R2630" t="str">
        <f t="shared" si="248"/>
        <v>Attendance</v>
      </c>
      <c r="S2630" t="str">
        <f t="shared" si="249"/>
        <v>Late</v>
      </c>
      <c r="T2630" t="str">
        <f>IF(R2630="Permit", J2630, IF(G2630="","NA CO", IF(G2630="00:00:00","NA CO", IF(G2630&lt;E2630,"Early",IF(I2630*1440&gt;=parameter!$C$4,"Overtime","On Time CO")))))</f>
        <v>On Time CO</v>
      </c>
      <c r="U2630" t="str">
        <f t="shared" si="250"/>
        <v>00:45:55</v>
      </c>
      <c r="V2630" t="str">
        <f t="shared" si="251"/>
        <v/>
      </c>
    </row>
    <row r="2631" spans="1:22" x14ac:dyDescent="0.3">
      <c r="A2631" t="s">
        <v>644</v>
      </c>
      <c r="B2631" t="s">
        <v>645</v>
      </c>
      <c r="C2631" t="str">
        <f>LEFT(raw!D2631,10)</f>
        <v>2021-12-02</v>
      </c>
      <c r="D2631" t="str">
        <f>LEFT(raw!E2631,8)</f>
        <v>07:30:00</v>
      </c>
      <c r="E2631" t="str">
        <f>LEFT(raw!F2631,8)</f>
        <v>16:30:00</v>
      </c>
      <c r="F2631" t="str">
        <f>LEFT(raw!G2631,8)</f>
        <v>08:15:24</v>
      </c>
      <c r="G2631" t="str">
        <f>LEFT(raw!H2631,8)</f>
        <v>18:17:40</v>
      </c>
      <c r="H2631" t="s">
        <v>19</v>
      </c>
      <c r="I2631" t="s">
        <v>9295</v>
      </c>
      <c r="J2631" t="s">
        <v>32</v>
      </c>
      <c r="K2631" t="s">
        <v>26</v>
      </c>
      <c r="L2631" t="str">
        <f>LEFT(raw!M2631,8)</f>
        <v>09:00:00</v>
      </c>
      <c r="M2631" t="s">
        <v>20</v>
      </c>
      <c r="N2631" t="s">
        <v>28</v>
      </c>
      <c r="O2631" t="s">
        <v>28</v>
      </c>
      <c r="P2631" s="2">
        <f t="shared" si="246"/>
        <v>44532</v>
      </c>
      <c r="Q2631" s="3">
        <f t="shared" si="247"/>
        <v>44561</v>
      </c>
      <c r="R2631" t="str">
        <f t="shared" si="248"/>
        <v>Attendance</v>
      </c>
      <c r="S2631" t="str">
        <f t="shared" si="249"/>
        <v>Late</v>
      </c>
      <c r="T2631" t="str">
        <f>IF(R2631="Permit", J2631, IF(G2631="","NA CO", IF(G2631="00:00:00","NA CO", IF(G2631&lt;E2631,"Early",IF(I2631*1440&gt;=parameter!$C$4,"Overtime","On Time CO")))))</f>
        <v>On Time CO</v>
      </c>
      <c r="U2631" t="str">
        <f t="shared" si="250"/>
        <v>00:45:24</v>
      </c>
      <c r="V2631" t="str">
        <f t="shared" si="251"/>
        <v/>
      </c>
    </row>
    <row r="2632" spans="1:22" x14ac:dyDescent="0.3">
      <c r="A2632" t="s">
        <v>644</v>
      </c>
      <c r="B2632" t="s">
        <v>645</v>
      </c>
      <c r="C2632" t="str">
        <f>LEFT(raw!D2632,10)</f>
        <v>2021-12-03</v>
      </c>
      <c r="D2632" t="str">
        <f>LEFT(raw!E2632,8)</f>
        <v>07:30:00</v>
      </c>
      <c r="E2632" t="str">
        <f>LEFT(raw!F2632,8)</f>
        <v>16:30:00</v>
      </c>
      <c r="F2632" t="str">
        <f>LEFT(raw!G2632,8)</f>
        <v>08:15:07</v>
      </c>
      <c r="G2632" t="str">
        <f>LEFT(raw!H2632,8)</f>
        <v>17:44:17</v>
      </c>
      <c r="H2632" t="s">
        <v>19</v>
      </c>
      <c r="I2632" t="s">
        <v>8997</v>
      </c>
      <c r="J2632" t="s">
        <v>32</v>
      </c>
      <c r="K2632" t="s">
        <v>26</v>
      </c>
      <c r="L2632" t="str">
        <f>LEFT(raw!M2632,8)</f>
        <v>09:00:00</v>
      </c>
      <c r="M2632" t="s">
        <v>20</v>
      </c>
      <c r="N2632" t="s">
        <v>28</v>
      </c>
      <c r="O2632" t="s">
        <v>28</v>
      </c>
      <c r="P2632" s="2">
        <f t="shared" si="246"/>
        <v>44533</v>
      </c>
      <c r="Q2632" s="3">
        <f t="shared" si="247"/>
        <v>44561</v>
      </c>
      <c r="R2632" t="str">
        <f t="shared" si="248"/>
        <v>Attendance</v>
      </c>
      <c r="S2632" t="str">
        <f t="shared" si="249"/>
        <v>Late</v>
      </c>
      <c r="T2632" t="str">
        <f>IF(R2632="Permit", J2632, IF(G2632="","NA CO", IF(G2632="00:00:00","NA CO", IF(G2632&lt;E2632,"Early",IF(I2632*1440&gt;=parameter!$C$4,"Overtime","On Time CO")))))</f>
        <v>On Time CO</v>
      </c>
      <c r="U2632" t="str">
        <f t="shared" si="250"/>
        <v>00:45:07</v>
      </c>
      <c r="V2632" t="str">
        <f t="shared" si="251"/>
        <v/>
      </c>
    </row>
    <row r="2633" spans="1:22" x14ac:dyDescent="0.3">
      <c r="A2633" t="s">
        <v>644</v>
      </c>
      <c r="B2633" t="s">
        <v>645</v>
      </c>
      <c r="C2633" t="str">
        <f>LEFT(raw!D2633,10)</f>
        <v>2021-12-06</v>
      </c>
      <c r="D2633" t="str">
        <f>LEFT(raw!E2633,8)</f>
        <v>07:30:00</v>
      </c>
      <c r="E2633" t="str">
        <f>LEFT(raw!F2633,8)</f>
        <v>16:30:00</v>
      </c>
      <c r="F2633" t="str">
        <f>LEFT(raw!G2633,8)</f>
        <v>08:15:54</v>
      </c>
      <c r="G2633" t="str">
        <f>LEFT(raw!H2633,8)</f>
        <v>18:14:15</v>
      </c>
      <c r="H2633" t="s">
        <v>19</v>
      </c>
      <c r="I2633" t="s">
        <v>9300</v>
      </c>
      <c r="J2633" t="s">
        <v>32</v>
      </c>
      <c r="K2633" t="s">
        <v>26</v>
      </c>
      <c r="L2633" t="str">
        <f>LEFT(raw!M2633,8)</f>
        <v>09:00:00</v>
      </c>
      <c r="M2633" t="s">
        <v>20</v>
      </c>
      <c r="N2633" t="s">
        <v>28</v>
      </c>
      <c r="O2633" t="s">
        <v>28</v>
      </c>
      <c r="P2633" s="2">
        <f t="shared" si="246"/>
        <v>44536</v>
      </c>
      <c r="Q2633" s="3">
        <f t="shared" si="247"/>
        <v>44561</v>
      </c>
      <c r="R2633" t="str">
        <f t="shared" si="248"/>
        <v>Attendance</v>
      </c>
      <c r="S2633" t="str">
        <f t="shared" si="249"/>
        <v>Late</v>
      </c>
      <c r="T2633" t="str">
        <f>IF(R2633="Permit", J2633, IF(G2633="","NA CO", IF(G2633="00:00:00","NA CO", IF(G2633&lt;E2633,"Early",IF(I2633*1440&gt;=parameter!$C$4,"Overtime","On Time CO")))))</f>
        <v>On Time CO</v>
      </c>
      <c r="U2633" t="str">
        <f t="shared" si="250"/>
        <v>00:45:54</v>
      </c>
      <c r="V2633" t="str">
        <f t="shared" si="251"/>
        <v/>
      </c>
    </row>
    <row r="2634" spans="1:22" x14ac:dyDescent="0.3">
      <c r="A2634" t="s">
        <v>644</v>
      </c>
      <c r="B2634" t="s">
        <v>645</v>
      </c>
      <c r="C2634" t="str">
        <f>LEFT(raw!D2634,10)</f>
        <v>2021-12-07</v>
      </c>
      <c r="D2634" t="str">
        <f>LEFT(raw!E2634,8)</f>
        <v>07:30:00</v>
      </c>
      <c r="E2634" t="str">
        <f>LEFT(raw!F2634,8)</f>
        <v>16:30:00</v>
      </c>
      <c r="F2634" t="str">
        <f>LEFT(raw!G2634,8)</f>
        <v>08:29:02</v>
      </c>
      <c r="G2634" t="str">
        <f>LEFT(raw!H2634,8)</f>
        <v>17:55:17</v>
      </c>
      <c r="H2634" t="s">
        <v>19</v>
      </c>
      <c r="I2634" t="s">
        <v>9303</v>
      </c>
      <c r="J2634" t="s">
        <v>32</v>
      </c>
      <c r="K2634" t="s">
        <v>26</v>
      </c>
      <c r="L2634" t="str">
        <f>LEFT(raw!M2634,8)</f>
        <v>09:00:00</v>
      </c>
      <c r="M2634" t="s">
        <v>20</v>
      </c>
      <c r="N2634" t="s">
        <v>28</v>
      </c>
      <c r="O2634" t="s">
        <v>28</v>
      </c>
      <c r="P2634" s="2">
        <f t="shared" si="246"/>
        <v>44537</v>
      </c>
      <c r="Q2634" s="3">
        <f t="shared" si="247"/>
        <v>44561</v>
      </c>
      <c r="R2634" t="str">
        <f t="shared" si="248"/>
        <v>Attendance</v>
      </c>
      <c r="S2634" t="str">
        <f t="shared" si="249"/>
        <v>Late</v>
      </c>
      <c r="T2634" t="str">
        <f>IF(R2634="Permit", J2634, IF(G2634="","NA CO", IF(G2634="00:00:00","NA CO", IF(G2634&lt;E2634,"Early",IF(I2634*1440&gt;=parameter!$C$4,"Overtime","On Time CO")))))</f>
        <v>On Time CO</v>
      </c>
      <c r="U2634" t="str">
        <f t="shared" si="250"/>
        <v>00:59:02</v>
      </c>
      <c r="V2634" t="str">
        <f t="shared" si="251"/>
        <v/>
      </c>
    </row>
    <row r="2635" spans="1:22" x14ac:dyDescent="0.3">
      <c r="A2635" t="s">
        <v>644</v>
      </c>
      <c r="B2635" t="s">
        <v>645</v>
      </c>
      <c r="C2635" t="str">
        <f>LEFT(raw!D2635,10)</f>
        <v>2021-12-08</v>
      </c>
      <c r="D2635" t="str">
        <f>LEFT(raw!E2635,8)</f>
        <v>07:30:00</v>
      </c>
      <c r="E2635" t="str">
        <f>LEFT(raw!F2635,8)</f>
        <v>16:00:00</v>
      </c>
      <c r="F2635" t="str">
        <f>LEFT(raw!G2635,8)</f>
        <v>08:13:52</v>
      </c>
      <c r="G2635" t="str">
        <f>LEFT(raw!H2635,8)</f>
        <v>17:37:31</v>
      </c>
      <c r="H2635" t="s">
        <v>19</v>
      </c>
      <c r="I2635" t="s">
        <v>9305</v>
      </c>
      <c r="J2635" t="s">
        <v>32</v>
      </c>
      <c r="K2635" t="s">
        <v>26</v>
      </c>
      <c r="L2635" t="str">
        <f>LEFT(raw!M2635,8)</f>
        <v>08:30:00</v>
      </c>
      <c r="M2635" t="s">
        <v>20</v>
      </c>
      <c r="N2635" t="s">
        <v>28</v>
      </c>
      <c r="O2635" t="s">
        <v>28</v>
      </c>
      <c r="P2635" s="2">
        <f t="shared" si="246"/>
        <v>44538</v>
      </c>
      <c r="Q2635" s="3">
        <f t="shared" si="247"/>
        <v>44561</v>
      </c>
      <c r="R2635" t="str">
        <f t="shared" si="248"/>
        <v>Attendance</v>
      </c>
      <c r="S2635" t="str">
        <f t="shared" si="249"/>
        <v>Late</v>
      </c>
      <c r="T2635" t="str">
        <f>IF(R2635="Permit", J2635, IF(G2635="","NA CO", IF(G2635="00:00:00","NA CO", IF(G2635&lt;E2635,"Early",IF(I2635*1440&gt;=parameter!$C$4,"Overtime","On Time CO")))))</f>
        <v>On Time CO</v>
      </c>
      <c r="U2635" t="str">
        <f t="shared" si="250"/>
        <v>00:43:52</v>
      </c>
      <c r="V2635" t="str">
        <f t="shared" si="251"/>
        <v/>
      </c>
    </row>
    <row r="2636" spans="1:22" x14ac:dyDescent="0.3">
      <c r="A2636" t="s">
        <v>644</v>
      </c>
      <c r="B2636" t="s">
        <v>645</v>
      </c>
      <c r="C2636" t="str">
        <f>LEFT(raw!D2636,10)</f>
        <v>2021-12-09</v>
      </c>
      <c r="D2636" t="str">
        <f>LEFT(raw!E2636,8)</f>
        <v>07:30:00</v>
      </c>
      <c r="E2636" t="str">
        <f>LEFT(raw!F2636,8)</f>
        <v>16:30:00</v>
      </c>
      <c r="F2636" t="str">
        <f>LEFT(raw!G2636,8)</f>
        <v>08:08:50</v>
      </c>
      <c r="G2636" t="str">
        <f>LEFT(raw!H2636,8)</f>
        <v>18:20:29</v>
      </c>
      <c r="H2636" t="s">
        <v>19</v>
      </c>
      <c r="I2636" t="s">
        <v>9307</v>
      </c>
      <c r="J2636" t="s">
        <v>32</v>
      </c>
      <c r="K2636" t="s">
        <v>26</v>
      </c>
      <c r="L2636" t="str">
        <f>LEFT(raw!M2636,8)</f>
        <v>09:00:00</v>
      </c>
      <c r="M2636" t="s">
        <v>20</v>
      </c>
      <c r="N2636" t="s">
        <v>28</v>
      </c>
      <c r="O2636" t="s">
        <v>28</v>
      </c>
      <c r="P2636" s="2">
        <f t="shared" si="246"/>
        <v>44539</v>
      </c>
      <c r="Q2636" s="3">
        <f t="shared" si="247"/>
        <v>44561</v>
      </c>
      <c r="R2636" t="str">
        <f t="shared" si="248"/>
        <v>Attendance</v>
      </c>
      <c r="S2636" t="str">
        <f t="shared" si="249"/>
        <v>Late</v>
      </c>
      <c r="T2636" t="str">
        <f>IF(R2636="Permit", J2636, IF(G2636="","NA CO", IF(G2636="00:00:00","NA CO", IF(G2636&lt;E2636,"Early",IF(I2636*1440&gt;=parameter!$C$4,"Overtime","On Time CO")))))</f>
        <v>On Time CO</v>
      </c>
      <c r="U2636" t="str">
        <f t="shared" si="250"/>
        <v>00:38:50</v>
      </c>
      <c r="V2636" t="str">
        <f t="shared" si="251"/>
        <v/>
      </c>
    </row>
    <row r="2637" spans="1:22" x14ac:dyDescent="0.3">
      <c r="A2637" t="s">
        <v>644</v>
      </c>
      <c r="B2637" t="s">
        <v>645</v>
      </c>
      <c r="C2637" t="str">
        <f>LEFT(raw!D2637,10)</f>
        <v>2021-12-10</v>
      </c>
      <c r="D2637" t="str">
        <f>LEFT(raw!E2637,8)</f>
        <v>07:30:00</v>
      </c>
      <c r="E2637" t="str">
        <f>LEFT(raw!F2637,8)</f>
        <v>16:30:00</v>
      </c>
      <c r="F2637" t="str">
        <f>LEFT(raw!G2637,8)</f>
        <v>08:14:23</v>
      </c>
      <c r="G2637" t="str">
        <f>LEFT(raw!H2637,8)</f>
        <v>18:16:14</v>
      </c>
      <c r="H2637" t="s">
        <v>19</v>
      </c>
      <c r="I2637" t="s">
        <v>9311</v>
      </c>
      <c r="J2637" t="s">
        <v>32</v>
      </c>
      <c r="K2637" t="s">
        <v>26</v>
      </c>
      <c r="L2637" t="str">
        <f>LEFT(raw!M2637,8)</f>
        <v>09:00:00</v>
      </c>
      <c r="M2637" t="s">
        <v>20</v>
      </c>
      <c r="N2637" t="s">
        <v>28</v>
      </c>
      <c r="O2637" t="s">
        <v>28</v>
      </c>
      <c r="P2637" s="2">
        <f t="shared" si="246"/>
        <v>44540</v>
      </c>
      <c r="Q2637" s="3">
        <f t="shared" si="247"/>
        <v>44561</v>
      </c>
      <c r="R2637" t="str">
        <f t="shared" si="248"/>
        <v>Attendance</v>
      </c>
      <c r="S2637" t="str">
        <f t="shared" si="249"/>
        <v>Late</v>
      </c>
      <c r="T2637" t="str">
        <f>IF(R2637="Permit", J2637, IF(G2637="","NA CO", IF(G2637="00:00:00","NA CO", IF(G2637&lt;E2637,"Early",IF(I2637*1440&gt;=parameter!$C$4,"Overtime","On Time CO")))))</f>
        <v>On Time CO</v>
      </c>
      <c r="U2637" t="str">
        <f t="shared" si="250"/>
        <v>00:44:23</v>
      </c>
      <c r="V2637" t="str">
        <f t="shared" si="251"/>
        <v/>
      </c>
    </row>
    <row r="2638" spans="1:22" x14ac:dyDescent="0.3">
      <c r="A2638" t="s">
        <v>644</v>
      </c>
      <c r="B2638" t="s">
        <v>645</v>
      </c>
      <c r="C2638" t="str">
        <f>LEFT(raw!D2638,10)</f>
        <v>2021-12-14</v>
      </c>
      <c r="D2638" t="str">
        <f>LEFT(raw!E2638,8)</f>
        <v>07:30:00</v>
      </c>
      <c r="E2638" t="str">
        <f>LEFT(raw!F2638,8)</f>
        <v>16:30:00</v>
      </c>
      <c r="F2638" t="str">
        <f>LEFT(raw!G2638,8)</f>
        <v>08:17:44</v>
      </c>
      <c r="G2638" t="str">
        <f>LEFT(raw!H2638,8)</f>
        <v>17:51:57</v>
      </c>
      <c r="H2638" t="s">
        <v>19</v>
      </c>
      <c r="I2638" t="s">
        <v>9314</v>
      </c>
      <c r="J2638" t="s">
        <v>32</v>
      </c>
      <c r="K2638" t="s">
        <v>26</v>
      </c>
      <c r="L2638" t="str">
        <f>LEFT(raw!M2638,8)</f>
        <v>09:00:00</v>
      </c>
      <c r="M2638" t="s">
        <v>20</v>
      </c>
      <c r="N2638" t="s">
        <v>28</v>
      </c>
      <c r="O2638" t="s">
        <v>28</v>
      </c>
      <c r="P2638" s="2">
        <f t="shared" si="246"/>
        <v>44544</v>
      </c>
      <c r="Q2638" s="3">
        <f t="shared" si="247"/>
        <v>44561</v>
      </c>
      <c r="R2638" t="str">
        <f t="shared" si="248"/>
        <v>Attendance</v>
      </c>
      <c r="S2638" t="str">
        <f t="shared" si="249"/>
        <v>Late</v>
      </c>
      <c r="T2638" t="str">
        <f>IF(R2638="Permit", J2638, IF(G2638="","NA CO", IF(G2638="00:00:00","NA CO", IF(G2638&lt;E2638,"Early",IF(I2638*1440&gt;=parameter!$C$4,"Overtime","On Time CO")))))</f>
        <v>On Time CO</v>
      </c>
      <c r="U2638" t="str">
        <f t="shared" si="250"/>
        <v>00:47:44</v>
      </c>
      <c r="V2638" t="str">
        <f t="shared" si="251"/>
        <v/>
      </c>
    </row>
    <row r="2639" spans="1:22" x14ac:dyDescent="0.3">
      <c r="A2639" t="s">
        <v>644</v>
      </c>
      <c r="B2639" t="s">
        <v>645</v>
      </c>
      <c r="C2639" t="str">
        <f>LEFT(raw!D2639,10)</f>
        <v>2021-12-15</v>
      </c>
      <c r="D2639" t="str">
        <f>LEFT(raw!E2639,8)</f>
        <v>07:30:00</v>
      </c>
      <c r="E2639" t="str">
        <f>LEFT(raw!F2639,8)</f>
        <v>16:00:00</v>
      </c>
      <c r="F2639" t="str">
        <f>LEFT(raw!G2639,8)</f>
        <v>08:08:44</v>
      </c>
      <c r="G2639" t="str">
        <f>LEFT(raw!H2639,8)</f>
        <v>17:41:28</v>
      </c>
      <c r="H2639" t="s">
        <v>19</v>
      </c>
      <c r="I2639" t="s">
        <v>1496</v>
      </c>
      <c r="J2639" t="s">
        <v>32</v>
      </c>
      <c r="K2639" t="s">
        <v>26</v>
      </c>
      <c r="L2639" t="str">
        <f>LEFT(raw!M2639,8)</f>
        <v>08:30:00</v>
      </c>
      <c r="M2639" t="s">
        <v>20</v>
      </c>
      <c r="N2639" t="s">
        <v>28</v>
      </c>
      <c r="O2639" t="s">
        <v>28</v>
      </c>
      <c r="P2639" s="2">
        <f t="shared" si="246"/>
        <v>44545</v>
      </c>
      <c r="Q2639" s="3">
        <f t="shared" si="247"/>
        <v>44561</v>
      </c>
      <c r="R2639" t="str">
        <f t="shared" si="248"/>
        <v>Attendance</v>
      </c>
      <c r="S2639" t="str">
        <f t="shared" si="249"/>
        <v>Late</v>
      </c>
      <c r="T2639" t="str">
        <f>IF(R2639="Permit", J2639, IF(G2639="","NA CO", IF(G2639="00:00:00","NA CO", IF(G2639&lt;E2639,"Early",IF(I2639*1440&gt;=parameter!$C$4,"Overtime","On Time CO")))))</f>
        <v>On Time CO</v>
      </c>
      <c r="U2639" t="str">
        <f t="shared" si="250"/>
        <v>00:38:44</v>
      </c>
      <c r="V2639" t="str">
        <f t="shared" si="251"/>
        <v/>
      </c>
    </row>
    <row r="2640" spans="1:22" x14ac:dyDescent="0.3">
      <c r="A2640" t="s">
        <v>644</v>
      </c>
      <c r="B2640" t="s">
        <v>645</v>
      </c>
      <c r="C2640" t="str">
        <f>LEFT(raw!D2640,10)</f>
        <v>2021-12-16</v>
      </c>
      <c r="D2640" t="str">
        <f>LEFT(raw!E2640,8)</f>
        <v>07:30:00</v>
      </c>
      <c r="E2640" t="str">
        <f>LEFT(raw!F2640,8)</f>
        <v>16:30:00</v>
      </c>
      <c r="F2640" t="str">
        <f>LEFT(raw!G2640,8)</f>
        <v>08:19:41</v>
      </c>
      <c r="G2640" t="str">
        <f>LEFT(raw!H2640,8)</f>
        <v>18:00:11</v>
      </c>
      <c r="H2640" t="s">
        <v>19</v>
      </c>
      <c r="I2640" t="s">
        <v>9317</v>
      </c>
      <c r="J2640" t="s">
        <v>32</v>
      </c>
      <c r="K2640" t="s">
        <v>26</v>
      </c>
      <c r="L2640" t="str">
        <f>LEFT(raw!M2640,8)</f>
        <v>09:00:00</v>
      </c>
      <c r="M2640" t="s">
        <v>20</v>
      </c>
      <c r="N2640" t="s">
        <v>28</v>
      </c>
      <c r="O2640" t="s">
        <v>28</v>
      </c>
      <c r="P2640" s="2">
        <f t="shared" si="246"/>
        <v>44546</v>
      </c>
      <c r="Q2640" s="3">
        <f t="shared" si="247"/>
        <v>44561</v>
      </c>
      <c r="R2640" t="str">
        <f t="shared" si="248"/>
        <v>Attendance</v>
      </c>
      <c r="S2640" t="str">
        <f t="shared" si="249"/>
        <v>Late</v>
      </c>
      <c r="T2640" t="str">
        <f>IF(R2640="Permit", J2640, IF(G2640="","NA CO", IF(G2640="00:00:00","NA CO", IF(G2640&lt;E2640,"Early",IF(I2640*1440&gt;=parameter!$C$4,"Overtime","On Time CO")))))</f>
        <v>On Time CO</v>
      </c>
      <c r="U2640" t="str">
        <f t="shared" si="250"/>
        <v>00:49:41</v>
      </c>
      <c r="V2640" t="str">
        <f t="shared" si="251"/>
        <v/>
      </c>
    </row>
    <row r="2641" spans="1:22" x14ac:dyDescent="0.3">
      <c r="A2641" t="s">
        <v>644</v>
      </c>
      <c r="B2641" t="s">
        <v>645</v>
      </c>
      <c r="C2641" t="str">
        <f>LEFT(raw!D2641,10)</f>
        <v>2021-12-17</v>
      </c>
      <c r="D2641" t="str">
        <f>LEFT(raw!E2641,8)</f>
        <v>07:30:00</v>
      </c>
      <c r="E2641" t="str">
        <f>LEFT(raw!F2641,8)</f>
        <v>16:30:00</v>
      </c>
      <c r="F2641" t="str">
        <f>LEFT(raw!G2641,8)</f>
        <v>08:10:59</v>
      </c>
      <c r="G2641" t="str">
        <f>LEFT(raw!H2641,8)</f>
        <v>17:33:38</v>
      </c>
      <c r="H2641" t="s">
        <v>19</v>
      </c>
      <c r="I2641" t="s">
        <v>934</v>
      </c>
      <c r="J2641" t="s">
        <v>32</v>
      </c>
      <c r="K2641" t="s">
        <v>26</v>
      </c>
      <c r="L2641" t="str">
        <f>LEFT(raw!M2641,8)</f>
        <v>09:00:00</v>
      </c>
      <c r="M2641" t="s">
        <v>20</v>
      </c>
      <c r="N2641" t="s">
        <v>28</v>
      </c>
      <c r="O2641" t="s">
        <v>28</v>
      </c>
      <c r="P2641" s="2">
        <f t="shared" si="246"/>
        <v>44547</v>
      </c>
      <c r="Q2641" s="3">
        <f t="shared" si="247"/>
        <v>44561</v>
      </c>
      <c r="R2641" t="str">
        <f t="shared" si="248"/>
        <v>Attendance</v>
      </c>
      <c r="S2641" t="str">
        <f t="shared" si="249"/>
        <v>Late</v>
      </c>
      <c r="T2641" t="str">
        <f>IF(R2641="Permit", J2641, IF(G2641="","NA CO", IF(G2641="00:00:00","NA CO", IF(G2641&lt;E2641,"Early",IF(I2641*1440&gt;=parameter!$C$4,"Overtime","On Time CO")))))</f>
        <v>On Time CO</v>
      </c>
      <c r="U2641" t="str">
        <f t="shared" si="250"/>
        <v>00:40:59</v>
      </c>
      <c r="V2641" t="str">
        <f t="shared" si="251"/>
        <v/>
      </c>
    </row>
    <row r="2642" spans="1:22" x14ac:dyDescent="0.3">
      <c r="A2642" t="s">
        <v>644</v>
      </c>
      <c r="B2642" t="s">
        <v>645</v>
      </c>
      <c r="C2642" t="str">
        <f>LEFT(raw!D2642,10)</f>
        <v>2021-12-20</v>
      </c>
      <c r="D2642" t="str">
        <f>LEFT(raw!E2642,8)</f>
        <v>07:30:00</v>
      </c>
      <c r="E2642" t="str">
        <f>LEFT(raw!F2642,8)</f>
        <v>16:30:00</v>
      </c>
      <c r="F2642" t="str">
        <f>LEFT(raw!G2642,8)</f>
        <v>08:17:47</v>
      </c>
      <c r="G2642" t="str">
        <f>LEFT(raw!H2642,8)</f>
        <v>17:46:34</v>
      </c>
      <c r="H2642" t="s">
        <v>19</v>
      </c>
      <c r="I2642" t="s">
        <v>9321</v>
      </c>
      <c r="J2642" t="s">
        <v>32</v>
      </c>
      <c r="K2642" t="s">
        <v>26</v>
      </c>
      <c r="L2642" t="str">
        <f>LEFT(raw!M2642,8)</f>
        <v>09:00:00</v>
      </c>
      <c r="M2642" t="s">
        <v>20</v>
      </c>
      <c r="N2642" t="s">
        <v>28</v>
      </c>
      <c r="O2642" t="s">
        <v>28</v>
      </c>
      <c r="P2642" s="2">
        <f t="shared" si="246"/>
        <v>44550</v>
      </c>
      <c r="Q2642" s="3">
        <f t="shared" si="247"/>
        <v>44561</v>
      </c>
      <c r="R2642" t="str">
        <f t="shared" si="248"/>
        <v>Attendance</v>
      </c>
      <c r="S2642" t="str">
        <f t="shared" si="249"/>
        <v>Late</v>
      </c>
      <c r="T2642" t="str">
        <f>IF(R2642="Permit", J2642, IF(G2642="","NA CO", IF(G2642="00:00:00","NA CO", IF(G2642&lt;E2642,"Early",IF(I2642*1440&gt;=parameter!$C$4,"Overtime","On Time CO")))))</f>
        <v>On Time CO</v>
      </c>
      <c r="U2642" t="str">
        <f t="shared" si="250"/>
        <v>00:47:47</v>
      </c>
      <c r="V2642" t="str">
        <f t="shared" si="251"/>
        <v/>
      </c>
    </row>
    <row r="2643" spans="1:22" x14ac:dyDescent="0.3">
      <c r="A2643" t="s">
        <v>644</v>
      </c>
      <c r="B2643" t="s">
        <v>645</v>
      </c>
      <c r="C2643" t="str">
        <f>LEFT(raw!D2643,10)</f>
        <v>2021-12-21</v>
      </c>
      <c r="D2643" t="str">
        <f>LEFT(raw!E2643,8)</f>
        <v>07:30:00</v>
      </c>
      <c r="E2643" t="str">
        <f>LEFT(raw!F2643,8)</f>
        <v>16:30:00</v>
      </c>
      <c r="F2643" t="str">
        <f>LEFT(raw!G2643,8)</f>
        <v>08:19:06</v>
      </c>
      <c r="G2643" t="str">
        <f>LEFT(raw!H2643,8)</f>
        <v>20:03:31</v>
      </c>
      <c r="H2643" t="s">
        <v>19</v>
      </c>
      <c r="I2643" t="s">
        <v>9324</v>
      </c>
      <c r="J2643" t="s">
        <v>32</v>
      </c>
      <c r="K2643" t="s">
        <v>26</v>
      </c>
      <c r="L2643" t="str">
        <f>LEFT(raw!M2643,8)</f>
        <v>09:00:00</v>
      </c>
      <c r="M2643" t="s">
        <v>20</v>
      </c>
      <c r="N2643" t="s">
        <v>28</v>
      </c>
      <c r="O2643" t="s">
        <v>28</v>
      </c>
      <c r="P2643" s="2">
        <f t="shared" si="246"/>
        <v>44551</v>
      </c>
      <c r="Q2643" s="3">
        <f t="shared" si="247"/>
        <v>44561</v>
      </c>
      <c r="R2643" t="str">
        <f t="shared" si="248"/>
        <v>Attendance</v>
      </c>
      <c r="S2643" t="str">
        <f t="shared" si="249"/>
        <v>Late</v>
      </c>
      <c r="T2643" t="str">
        <f>IF(R2643="Permit", J2643, IF(G2643="","NA CO", IF(G2643="00:00:00","NA CO", IF(G2643&lt;E2643,"Early",IF(I2643*1440&gt;=parameter!$C$4,"Overtime","On Time CO")))))</f>
        <v>On Time CO</v>
      </c>
      <c r="U2643" t="str">
        <f t="shared" si="250"/>
        <v>00:49:06</v>
      </c>
      <c r="V2643" t="str">
        <f t="shared" si="251"/>
        <v/>
      </c>
    </row>
    <row r="2644" spans="1:22" x14ac:dyDescent="0.3">
      <c r="A2644" t="s">
        <v>644</v>
      </c>
      <c r="B2644" t="s">
        <v>645</v>
      </c>
      <c r="C2644" t="str">
        <f>LEFT(raw!D2644,10)</f>
        <v>2021-12-22</v>
      </c>
      <c r="D2644" t="str">
        <f>LEFT(raw!E2644,8)</f>
        <v>07:30:00</v>
      </c>
      <c r="E2644" t="str">
        <f>LEFT(raw!F2644,8)</f>
        <v>16:00:00</v>
      </c>
      <c r="F2644" t="str">
        <f>LEFT(raw!G2644,8)</f>
        <v>08:23:30</v>
      </c>
      <c r="G2644" t="str">
        <f>LEFT(raw!H2644,8)</f>
        <v>17:52:42</v>
      </c>
      <c r="H2644" t="s">
        <v>19</v>
      </c>
      <c r="I2644" t="s">
        <v>940</v>
      </c>
      <c r="J2644" t="s">
        <v>32</v>
      </c>
      <c r="K2644" t="s">
        <v>26</v>
      </c>
      <c r="L2644" t="str">
        <f>LEFT(raw!M2644,8)</f>
        <v>08:30:00</v>
      </c>
      <c r="M2644" t="s">
        <v>20</v>
      </c>
      <c r="N2644" t="s">
        <v>28</v>
      </c>
      <c r="O2644" t="s">
        <v>28</v>
      </c>
      <c r="P2644" s="2">
        <f t="shared" si="246"/>
        <v>44552</v>
      </c>
      <c r="Q2644" s="3">
        <f t="shared" si="247"/>
        <v>44561</v>
      </c>
      <c r="R2644" t="str">
        <f t="shared" si="248"/>
        <v>Attendance</v>
      </c>
      <c r="S2644" t="str">
        <f t="shared" si="249"/>
        <v>Late</v>
      </c>
      <c r="T2644" t="str">
        <f>IF(R2644="Permit", J2644, IF(G2644="","NA CO", IF(G2644="00:00:00","NA CO", IF(G2644&lt;E2644,"Early",IF(I2644*1440&gt;=parameter!$C$4,"Overtime","On Time CO")))))</f>
        <v>On Time CO</v>
      </c>
      <c r="U2644" t="str">
        <f t="shared" si="250"/>
        <v>00:53:30</v>
      </c>
      <c r="V2644" t="str">
        <f t="shared" si="251"/>
        <v/>
      </c>
    </row>
    <row r="2645" spans="1:22" x14ac:dyDescent="0.3">
      <c r="A2645" t="s">
        <v>644</v>
      </c>
      <c r="B2645" t="s">
        <v>645</v>
      </c>
      <c r="C2645" t="str">
        <f>LEFT(raw!D2645,10)</f>
        <v>2021-12-23</v>
      </c>
      <c r="D2645" t="str">
        <f>LEFT(raw!E2645,8)</f>
        <v>07:30:00</v>
      </c>
      <c r="E2645" t="str">
        <f>LEFT(raw!F2645,8)</f>
        <v>16:30:00</v>
      </c>
      <c r="F2645" t="str">
        <f>LEFT(raw!G2645,8)</f>
        <v>08:14:23</v>
      </c>
      <c r="G2645" t="str">
        <f>LEFT(raw!H2645,8)</f>
        <v>19:01:16</v>
      </c>
      <c r="H2645" t="s">
        <v>19</v>
      </c>
      <c r="I2645" t="s">
        <v>9311</v>
      </c>
      <c r="J2645" t="s">
        <v>32</v>
      </c>
      <c r="K2645" t="s">
        <v>26</v>
      </c>
      <c r="L2645" t="str">
        <f>LEFT(raw!M2645,8)</f>
        <v>09:00:00</v>
      </c>
      <c r="M2645" t="s">
        <v>20</v>
      </c>
      <c r="N2645" t="s">
        <v>28</v>
      </c>
      <c r="O2645" t="s">
        <v>28</v>
      </c>
      <c r="P2645" s="2">
        <f t="shared" si="246"/>
        <v>44553</v>
      </c>
      <c r="Q2645" s="3">
        <f t="shared" si="247"/>
        <v>44561</v>
      </c>
      <c r="R2645" t="str">
        <f t="shared" si="248"/>
        <v>Attendance</v>
      </c>
      <c r="S2645" t="str">
        <f t="shared" si="249"/>
        <v>Late</v>
      </c>
      <c r="T2645" t="str">
        <f>IF(R2645="Permit", J2645, IF(G2645="","NA CO", IF(G2645="00:00:00","NA CO", IF(G2645&lt;E2645,"Early",IF(I2645*1440&gt;=parameter!$C$4,"Overtime","On Time CO")))))</f>
        <v>On Time CO</v>
      </c>
      <c r="U2645" t="str">
        <f t="shared" si="250"/>
        <v>00:44:23</v>
      </c>
      <c r="V2645" t="str">
        <f t="shared" si="251"/>
        <v/>
      </c>
    </row>
    <row r="2646" spans="1:22" x14ac:dyDescent="0.3">
      <c r="A2646" t="s">
        <v>644</v>
      </c>
      <c r="B2646" t="s">
        <v>645</v>
      </c>
      <c r="C2646" t="str">
        <f>LEFT(raw!D2646,10)</f>
        <v>2021-12-24</v>
      </c>
      <c r="D2646" t="str">
        <f>LEFT(raw!E2646,8)</f>
        <v>07:30:00</v>
      </c>
      <c r="E2646" t="str">
        <f>LEFT(raw!F2646,8)</f>
        <v>16:30:00</v>
      </c>
      <c r="F2646" t="str">
        <f>LEFT(raw!G2646,8)</f>
        <v>08:28:03</v>
      </c>
      <c r="G2646" t="str">
        <f>LEFT(raw!H2646,8)</f>
        <v>17:54:41</v>
      </c>
      <c r="H2646" t="s">
        <v>19</v>
      </c>
      <c r="I2646" t="s">
        <v>9329</v>
      </c>
      <c r="J2646" t="s">
        <v>32</v>
      </c>
      <c r="K2646" t="s">
        <v>26</v>
      </c>
      <c r="L2646" t="str">
        <f>LEFT(raw!M2646,8)</f>
        <v>09:00:00</v>
      </c>
      <c r="M2646" t="s">
        <v>20</v>
      </c>
      <c r="N2646" t="s">
        <v>28</v>
      </c>
      <c r="O2646" t="s">
        <v>28</v>
      </c>
      <c r="P2646" s="2">
        <f t="shared" si="246"/>
        <v>44554</v>
      </c>
      <c r="Q2646" s="3">
        <f t="shared" si="247"/>
        <v>44561</v>
      </c>
      <c r="R2646" t="str">
        <f t="shared" si="248"/>
        <v>Attendance</v>
      </c>
      <c r="S2646" t="str">
        <f t="shared" si="249"/>
        <v>Late</v>
      </c>
      <c r="T2646" t="str">
        <f>IF(R2646="Permit", J2646, IF(G2646="","NA CO", IF(G2646="00:00:00","NA CO", IF(G2646&lt;E2646,"Early",IF(I2646*1440&gt;=parameter!$C$4,"Overtime","On Time CO")))))</f>
        <v>On Time CO</v>
      </c>
      <c r="U2646" t="str">
        <f t="shared" si="250"/>
        <v>00:58:03</v>
      </c>
      <c r="V2646" t="str">
        <f t="shared" si="251"/>
        <v/>
      </c>
    </row>
    <row r="2647" spans="1:22" x14ac:dyDescent="0.3">
      <c r="A2647" t="s">
        <v>644</v>
      </c>
      <c r="B2647" t="s">
        <v>645</v>
      </c>
      <c r="C2647" t="str">
        <f>LEFT(raw!D2647,10)</f>
        <v>2021-12-27</v>
      </c>
      <c r="D2647" t="str">
        <f>LEFT(raw!E2647,8)</f>
        <v>07:30:00</v>
      </c>
      <c r="E2647" t="str">
        <f>LEFT(raw!F2647,8)</f>
        <v>16:30:00</v>
      </c>
      <c r="F2647" t="str">
        <f>LEFT(raw!G2647,8)</f>
        <v>08:09:07</v>
      </c>
      <c r="G2647" t="str">
        <f>LEFT(raw!H2647,8)</f>
        <v>18:06:23</v>
      </c>
      <c r="H2647" t="s">
        <v>19</v>
      </c>
      <c r="I2647" t="s">
        <v>4819</v>
      </c>
      <c r="J2647" t="s">
        <v>32</v>
      </c>
      <c r="K2647" t="s">
        <v>26</v>
      </c>
      <c r="L2647" t="str">
        <f>LEFT(raw!M2647,8)</f>
        <v>09:00:00</v>
      </c>
      <c r="M2647" t="s">
        <v>20</v>
      </c>
      <c r="N2647" t="s">
        <v>28</v>
      </c>
      <c r="O2647" t="s">
        <v>28</v>
      </c>
      <c r="P2647" s="2">
        <f t="shared" si="246"/>
        <v>44557</v>
      </c>
      <c r="Q2647" s="3">
        <f t="shared" si="247"/>
        <v>44561</v>
      </c>
      <c r="R2647" t="str">
        <f t="shared" si="248"/>
        <v>Attendance</v>
      </c>
      <c r="S2647" t="str">
        <f t="shared" si="249"/>
        <v>Late</v>
      </c>
      <c r="T2647" t="str">
        <f>IF(R2647="Permit", J2647, IF(G2647="","NA CO", IF(G2647="00:00:00","NA CO", IF(G2647&lt;E2647,"Early",IF(I2647*1440&gt;=parameter!$C$4,"Overtime","On Time CO")))))</f>
        <v>On Time CO</v>
      </c>
      <c r="U2647" t="str">
        <f t="shared" si="250"/>
        <v>00:39:07</v>
      </c>
      <c r="V2647" t="str">
        <f t="shared" si="251"/>
        <v/>
      </c>
    </row>
    <row r="2648" spans="1:22" x14ac:dyDescent="0.3">
      <c r="A2648" t="s">
        <v>644</v>
      </c>
      <c r="B2648" t="s">
        <v>645</v>
      </c>
      <c r="C2648" t="str">
        <f>LEFT(raw!D2648,10)</f>
        <v>2021-12-28</v>
      </c>
      <c r="D2648" t="str">
        <f>LEFT(raw!E2648,8)</f>
        <v>07:30:00</v>
      </c>
      <c r="E2648" t="str">
        <f>LEFT(raw!F2648,8)</f>
        <v>16:30:00</v>
      </c>
      <c r="F2648" t="str">
        <f>LEFT(raw!G2648,8)</f>
        <v>08:32:47</v>
      </c>
      <c r="G2648" t="str">
        <f>LEFT(raw!H2648,8)</f>
        <v>17:53:28</v>
      </c>
      <c r="H2648" t="s">
        <v>19</v>
      </c>
      <c r="I2648" t="s">
        <v>9335</v>
      </c>
      <c r="J2648" t="s">
        <v>32</v>
      </c>
      <c r="K2648" t="s">
        <v>26</v>
      </c>
      <c r="L2648" t="str">
        <f>LEFT(raw!M2648,8)</f>
        <v>09:00:00</v>
      </c>
      <c r="M2648" t="s">
        <v>20</v>
      </c>
      <c r="N2648" t="s">
        <v>28</v>
      </c>
      <c r="O2648" t="s">
        <v>28</v>
      </c>
      <c r="P2648" s="2">
        <f t="shared" si="246"/>
        <v>44558</v>
      </c>
      <c r="Q2648" s="3">
        <f t="shared" si="247"/>
        <v>44561</v>
      </c>
      <c r="R2648" t="str">
        <f t="shared" si="248"/>
        <v>Attendance</v>
      </c>
      <c r="S2648" t="str">
        <f t="shared" si="249"/>
        <v>Late</v>
      </c>
      <c r="T2648" t="str">
        <f>IF(R2648="Permit", J2648, IF(G2648="","NA CO", IF(G2648="00:00:00","NA CO", IF(G2648&lt;E2648,"Early",IF(I2648*1440&gt;=parameter!$C$4,"Overtime","On Time CO")))))</f>
        <v>Overtime</v>
      </c>
      <c r="U2648" t="str">
        <f t="shared" si="250"/>
        <v>01:02:47</v>
      </c>
      <c r="V2648" t="str">
        <f t="shared" si="251"/>
        <v>00:00:00</v>
      </c>
    </row>
    <row r="2649" spans="1:22" x14ac:dyDescent="0.3">
      <c r="A2649" t="s">
        <v>644</v>
      </c>
      <c r="B2649" t="s">
        <v>645</v>
      </c>
      <c r="C2649" t="str">
        <f>LEFT(raw!D2649,10)</f>
        <v>2021-12-29</v>
      </c>
      <c r="D2649" t="str">
        <f>LEFT(raw!E2649,8)</f>
        <v>07:30:00</v>
      </c>
      <c r="E2649" t="str">
        <f>LEFT(raw!F2649,8)</f>
        <v>16:00:00</v>
      </c>
      <c r="F2649" t="str">
        <f>LEFT(raw!G2649,8)</f>
        <v>08:04:26</v>
      </c>
      <c r="G2649" t="str">
        <f>LEFT(raw!H2649,8)</f>
        <v>18:19:37</v>
      </c>
      <c r="H2649" t="s">
        <v>19</v>
      </c>
      <c r="I2649" t="s">
        <v>9339</v>
      </c>
      <c r="J2649" t="s">
        <v>32</v>
      </c>
      <c r="K2649" t="s">
        <v>26</v>
      </c>
      <c r="L2649" t="str">
        <f>LEFT(raw!M2649,8)</f>
        <v>08:30:00</v>
      </c>
      <c r="M2649" t="s">
        <v>20</v>
      </c>
      <c r="N2649" t="s">
        <v>28</v>
      </c>
      <c r="O2649" t="s">
        <v>28</v>
      </c>
      <c r="P2649" s="2">
        <f t="shared" si="246"/>
        <v>44559</v>
      </c>
      <c r="Q2649" s="3">
        <f t="shared" si="247"/>
        <v>44561</v>
      </c>
      <c r="R2649" t="str">
        <f t="shared" si="248"/>
        <v>Attendance</v>
      </c>
      <c r="S2649" t="str">
        <f t="shared" si="249"/>
        <v>Late</v>
      </c>
      <c r="T2649" t="str">
        <f>IF(R2649="Permit", J2649, IF(G2649="","NA CO", IF(G2649="00:00:00","NA CO", IF(G2649&lt;E2649,"Early",IF(I2649*1440&gt;=parameter!$C$4,"Overtime","On Time CO")))))</f>
        <v>On Time CO</v>
      </c>
      <c r="U2649" t="str">
        <f t="shared" si="250"/>
        <v>00:34:26</v>
      </c>
      <c r="V2649" t="str">
        <f t="shared" si="251"/>
        <v/>
      </c>
    </row>
    <row r="2650" spans="1:22" x14ac:dyDescent="0.3">
      <c r="A2650" t="s">
        <v>644</v>
      </c>
      <c r="B2650" t="s">
        <v>645</v>
      </c>
      <c r="C2650" t="str">
        <f>LEFT(raw!D2650,10)</f>
        <v>2021-12-30</v>
      </c>
      <c r="D2650" t="str">
        <f>LEFT(raw!E2650,8)</f>
        <v>07:30:00</v>
      </c>
      <c r="E2650" t="str">
        <f>LEFT(raw!F2650,8)</f>
        <v>16:30:00</v>
      </c>
      <c r="F2650" t="str">
        <f>LEFT(raw!G2650,8)</f>
        <v>08:23:21</v>
      </c>
      <c r="G2650" t="str">
        <f>LEFT(raw!H2650,8)</f>
        <v>17:55:36</v>
      </c>
      <c r="H2650" t="s">
        <v>19</v>
      </c>
      <c r="I2650" t="s">
        <v>9341</v>
      </c>
      <c r="J2650" t="s">
        <v>32</v>
      </c>
      <c r="K2650" t="s">
        <v>26</v>
      </c>
      <c r="L2650" t="str">
        <f>LEFT(raw!M2650,8)</f>
        <v>09:00:00</v>
      </c>
      <c r="M2650" t="s">
        <v>20</v>
      </c>
      <c r="N2650" t="s">
        <v>28</v>
      </c>
      <c r="O2650" t="s">
        <v>28</v>
      </c>
      <c r="P2650" s="2">
        <f t="shared" si="246"/>
        <v>44560</v>
      </c>
      <c r="Q2650" s="3">
        <f t="shared" si="247"/>
        <v>44561</v>
      </c>
      <c r="R2650" t="str">
        <f t="shared" si="248"/>
        <v>Attendance</v>
      </c>
      <c r="S2650" t="str">
        <f t="shared" si="249"/>
        <v>Late</v>
      </c>
      <c r="T2650" t="str">
        <f>IF(R2650="Permit", J2650, IF(G2650="","NA CO", IF(G2650="00:00:00","NA CO", IF(G2650&lt;E2650,"Early",IF(I2650*1440&gt;=parameter!$C$4,"Overtime","On Time CO")))))</f>
        <v>On Time CO</v>
      </c>
      <c r="U2650" t="str">
        <f t="shared" si="250"/>
        <v>00:53:21</v>
      </c>
      <c r="V2650" t="str">
        <f t="shared" si="251"/>
        <v/>
      </c>
    </row>
    <row r="2651" spans="1:22" x14ac:dyDescent="0.3">
      <c r="A2651" t="s">
        <v>644</v>
      </c>
      <c r="B2651" t="s">
        <v>645</v>
      </c>
      <c r="C2651" t="str">
        <f>LEFT(raw!D2651,10)</f>
        <v>2021-12-31</v>
      </c>
      <c r="D2651" t="str">
        <f>LEFT(raw!E2651,8)</f>
        <v>07:30:00</v>
      </c>
      <c r="E2651" t="str">
        <f>LEFT(raw!F2651,8)</f>
        <v>16:30:00</v>
      </c>
      <c r="F2651" t="str">
        <f>LEFT(raw!G2651,8)</f>
        <v>08:25:35</v>
      </c>
      <c r="G2651" t="str">
        <f>LEFT(raw!H2651,8)</f>
        <v>16:18:12</v>
      </c>
      <c r="H2651" t="s">
        <v>19</v>
      </c>
      <c r="I2651" t="s">
        <v>9345</v>
      </c>
      <c r="J2651" t="s">
        <v>32</v>
      </c>
      <c r="K2651" t="s">
        <v>26</v>
      </c>
      <c r="L2651" t="str">
        <f>LEFT(raw!M2651,8)</f>
        <v>09:00:00</v>
      </c>
      <c r="M2651" t="s">
        <v>20</v>
      </c>
      <c r="N2651" t="s">
        <v>28</v>
      </c>
      <c r="O2651" t="s">
        <v>28</v>
      </c>
      <c r="P2651" s="2">
        <f t="shared" si="246"/>
        <v>44561</v>
      </c>
      <c r="Q2651" s="3">
        <f t="shared" si="247"/>
        <v>44561</v>
      </c>
      <c r="R2651" t="str">
        <f t="shared" si="248"/>
        <v>Attendance</v>
      </c>
      <c r="S2651" t="str">
        <f t="shared" si="249"/>
        <v>Late</v>
      </c>
      <c r="T2651" t="str">
        <f>IF(R2651="Permit", J2651, IF(G2651="","NA CO", IF(G2651="00:00:00","NA CO", IF(G2651&lt;E2651,"Early",IF(I2651*1440&gt;=parameter!$C$4,"Overtime","On Time CO")))))</f>
        <v>Early</v>
      </c>
      <c r="U2651" t="str">
        <f t="shared" si="250"/>
        <v>00:55:35</v>
      </c>
      <c r="V2651" t="str">
        <f t="shared" si="251"/>
        <v/>
      </c>
    </row>
    <row r="2652" spans="1:22" x14ac:dyDescent="0.3">
      <c r="A2652" t="s">
        <v>649</v>
      </c>
      <c r="B2652" t="s">
        <v>650</v>
      </c>
      <c r="C2652" t="str">
        <f>LEFT(raw!D2652,10)</f>
        <v>2021-12-01</v>
      </c>
      <c r="D2652" t="str">
        <f>LEFT(raw!E2652,8)</f>
        <v>08:30:00</v>
      </c>
      <c r="E2652" t="str">
        <f>LEFT(raw!F2652,8)</f>
        <v>17:30:00</v>
      </c>
      <c r="F2652" t="str">
        <f>LEFT(raw!G2652,8)</f>
        <v>07:16:47</v>
      </c>
      <c r="G2652" t="str">
        <f>LEFT(raw!H2652,8)</f>
        <v>17:44:04</v>
      </c>
      <c r="H2652" t="s">
        <v>19</v>
      </c>
      <c r="I2652" t="s">
        <v>20</v>
      </c>
      <c r="J2652" t="s">
        <v>25</v>
      </c>
      <c r="K2652" t="s">
        <v>26</v>
      </c>
      <c r="L2652" t="str">
        <f>LEFT(raw!M2652,8)</f>
        <v>09:00:00</v>
      </c>
      <c r="M2652" t="s">
        <v>20</v>
      </c>
      <c r="N2652" t="s">
        <v>31</v>
      </c>
      <c r="O2652" t="s">
        <v>31</v>
      </c>
      <c r="P2652" s="2">
        <f t="shared" si="246"/>
        <v>44531</v>
      </c>
      <c r="Q2652" s="3">
        <f t="shared" si="247"/>
        <v>44561</v>
      </c>
      <c r="R2652" t="str">
        <f t="shared" si="248"/>
        <v>Attendance</v>
      </c>
      <c r="S2652" t="str">
        <f t="shared" si="249"/>
        <v>On Time</v>
      </c>
      <c r="T2652" t="str">
        <f>IF(R2652="Permit", J2652, IF(G2652="","NA CO", IF(G2652="00:00:00","NA CO", IF(G2652&lt;E2652,"Early",IF(I2652*1440&gt;=parameter!$C$4,"Overtime","On Time CO")))))</f>
        <v>On Time CO</v>
      </c>
      <c r="U2652" t="str">
        <f t="shared" si="250"/>
        <v/>
      </c>
      <c r="V2652" t="str">
        <f t="shared" si="251"/>
        <v/>
      </c>
    </row>
    <row r="2653" spans="1:22" x14ac:dyDescent="0.3">
      <c r="A2653" t="s">
        <v>649</v>
      </c>
      <c r="B2653" t="s">
        <v>650</v>
      </c>
      <c r="C2653" t="str">
        <f>LEFT(raw!D2653,10)</f>
        <v>2021-12-03</v>
      </c>
      <c r="D2653" t="str">
        <f>LEFT(raw!E2653,8)</f>
        <v>08:30:00</v>
      </c>
      <c r="E2653" t="str">
        <f>LEFT(raw!F2653,8)</f>
        <v>17:30:00</v>
      </c>
      <c r="F2653" t="str">
        <f>LEFT(raw!G2653,8)</f>
        <v>07:12:18</v>
      </c>
      <c r="G2653" t="str">
        <f>LEFT(raw!H2653,8)</f>
        <v>18:39:32</v>
      </c>
      <c r="H2653" t="s">
        <v>19</v>
      </c>
      <c r="I2653" t="s">
        <v>20</v>
      </c>
      <c r="J2653" t="s">
        <v>25</v>
      </c>
      <c r="K2653" t="s">
        <v>26</v>
      </c>
      <c r="L2653" t="str">
        <f>LEFT(raw!M2653,8)</f>
        <v>09:00:00</v>
      </c>
      <c r="M2653" t="s">
        <v>20</v>
      </c>
      <c r="N2653" t="s">
        <v>31</v>
      </c>
      <c r="O2653" t="s">
        <v>31</v>
      </c>
      <c r="P2653" s="2">
        <f t="shared" si="246"/>
        <v>44533</v>
      </c>
      <c r="Q2653" s="3">
        <f t="shared" si="247"/>
        <v>44561</v>
      </c>
      <c r="R2653" t="str">
        <f t="shared" si="248"/>
        <v>Attendance</v>
      </c>
      <c r="S2653" t="str">
        <f t="shared" si="249"/>
        <v>On Time</v>
      </c>
      <c r="T2653" t="str">
        <f>IF(R2653="Permit", J2653, IF(G2653="","NA CO", IF(G2653="00:00:00","NA CO", IF(G2653&lt;E2653,"Early",IF(I2653*1440&gt;=parameter!$C$4,"Overtime","On Time CO")))))</f>
        <v>On Time CO</v>
      </c>
      <c r="U2653" t="str">
        <f t="shared" si="250"/>
        <v/>
      </c>
      <c r="V2653" t="str">
        <f t="shared" si="251"/>
        <v/>
      </c>
    </row>
    <row r="2654" spans="1:22" x14ac:dyDescent="0.3">
      <c r="A2654" t="s">
        <v>649</v>
      </c>
      <c r="B2654" t="s">
        <v>650</v>
      </c>
      <c r="C2654" t="str">
        <f>LEFT(raw!D2654,10)</f>
        <v>2021-12-07</v>
      </c>
      <c r="D2654" t="str">
        <f>LEFT(raw!E2654,8)</f>
        <v>08:30:00</v>
      </c>
      <c r="E2654" t="str">
        <f>LEFT(raw!F2654,8)</f>
        <v>17:30:00</v>
      </c>
      <c r="F2654" t="str">
        <f>LEFT(raw!G2654,8)</f>
        <v>07:43:12</v>
      </c>
      <c r="G2654" t="str">
        <f>LEFT(raw!H2654,8)</f>
        <v>17:43:04</v>
      </c>
      <c r="H2654" t="s">
        <v>19</v>
      </c>
      <c r="I2654" t="s">
        <v>20</v>
      </c>
      <c r="J2654" t="s">
        <v>25</v>
      </c>
      <c r="K2654" t="s">
        <v>26</v>
      </c>
      <c r="L2654" t="str">
        <f>LEFT(raw!M2654,8)</f>
        <v>09:00:00</v>
      </c>
      <c r="M2654" t="s">
        <v>20</v>
      </c>
      <c r="N2654" t="s">
        <v>31</v>
      </c>
      <c r="O2654" t="s">
        <v>31</v>
      </c>
      <c r="P2654" s="2">
        <f t="shared" si="246"/>
        <v>44537</v>
      </c>
      <c r="Q2654" s="3">
        <f t="shared" si="247"/>
        <v>44561</v>
      </c>
      <c r="R2654" t="str">
        <f t="shared" si="248"/>
        <v>Attendance</v>
      </c>
      <c r="S2654" t="str">
        <f t="shared" si="249"/>
        <v>On Time</v>
      </c>
      <c r="T2654" t="str">
        <f>IF(R2654="Permit", J2654, IF(G2654="","NA CO", IF(G2654="00:00:00","NA CO", IF(G2654&lt;E2654,"Early",IF(I2654*1440&gt;=parameter!$C$4,"Overtime","On Time CO")))))</f>
        <v>On Time CO</v>
      </c>
      <c r="U2654" t="str">
        <f t="shared" si="250"/>
        <v/>
      </c>
      <c r="V2654" t="str">
        <f t="shared" si="251"/>
        <v/>
      </c>
    </row>
    <row r="2655" spans="1:22" x14ac:dyDescent="0.3">
      <c r="A2655" t="s">
        <v>649</v>
      </c>
      <c r="B2655" t="s">
        <v>650</v>
      </c>
      <c r="C2655" t="str">
        <f>LEFT(raw!D2655,10)</f>
        <v>2021-12-09</v>
      </c>
      <c r="D2655" t="str">
        <f>LEFT(raw!E2655,8)</f>
        <v>08:30:00</v>
      </c>
      <c r="E2655" t="str">
        <f>LEFT(raw!F2655,8)</f>
        <v>17:30:00</v>
      </c>
      <c r="F2655" t="str">
        <f>LEFT(raw!G2655,8)</f>
        <v>07:35:16</v>
      </c>
      <c r="G2655" t="str">
        <f>LEFT(raw!H2655,8)</f>
        <v>17:44:39</v>
      </c>
      <c r="H2655" t="s">
        <v>19</v>
      </c>
      <c r="I2655" t="s">
        <v>20</v>
      </c>
      <c r="J2655" t="s">
        <v>25</v>
      </c>
      <c r="K2655" t="s">
        <v>26</v>
      </c>
      <c r="L2655" t="str">
        <f>LEFT(raw!M2655,8)</f>
        <v>09:00:00</v>
      </c>
      <c r="M2655" t="s">
        <v>20</v>
      </c>
      <c r="N2655" t="s">
        <v>31</v>
      </c>
      <c r="O2655" t="s">
        <v>31</v>
      </c>
      <c r="P2655" s="2">
        <f t="shared" si="246"/>
        <v>44539</v>
      </c>
      <c r="Q2655" s="3">
        <f t="shared" si="247"/>
        <v>44561</v>
      </c>
      <c r="R2655" t="str">
        <f t="shared" si="248"/>
        <v>Attendance</v>
      </c>
      <c r="S2655" t="str">
        <f t="shared" si="249"/>
        <v>On Time</v>
      </c>
      <c r="T2655" t="str">
        <f>IF(R2655="Permit", J2655, IF(G2655="","NA CO", IF(G2655="00:00:00","NA CO", IF(G2655&lt;E2655,"Early",IF(I2655*1440&gt;=parameter!$C$4,"Overtime","On Time CO")))))</f>
        <v>On Time CO</v>
      </c>
      <c r="U2655" t="str">
        <f t="shared" si="250"/>
        <v/>
      </c>
      <c r="V2655" t="str">
        <f t="shared" si="251"/>
        <v/>
      </c>
    </row>
    <row r="2656" spans="1:22" x14ac:dyDescent="0.3">
      <c r="A2656" t="s">
        <v>649</v>
      </c>
      <c r="B2656" t="s">
        <v>650</v>
      </c>
      <c r="C2656" t="str">
        <f>LEFT(raw!D2656,10)</f>
        <v>2021-12-13</v>
      </c>
      <c r="D2656" t="str">
        <f>LEFT(raw!E2656,8)</f>
        <v>08:30:00</v>
      </c>
      <c r="E2656" t="str">
        <f>LEFT(raw!F2656,8)</f>
        <v>17:30:00</v>
      </c>
      <c r="F2656" t="str">
        <f>LEFT(raw!G2656,8)</f>
        <v>07:40:14</v>
      </c>
      <c r="G2656" t="str">
        <f>LEFT(raw!H2656,8)</f>
        <v>18:41:46</v>
      </c>
      <c r="H2656" t="s">
        <v>19</v>
      </c>
      <c r="I2656" t="s">
        <v>20</v>
      </c>
      <c r="J2656" t="s">
        <v>25</v>
      </c>
      <c r="K2656" t="s">
        <v>26</v>
      </c>
      <c r="L2656" t="str">
        <f>LEFT(raw!M2656,8)</f>
        <v>09:00:00</v>
      </c>
      <c r="M2656" t="s">
        <v>20</v>
      </c>
      <c r="N2656" t="s">
        <v>31</v>
      </c>
      <c r="O2656" t="s">
        <v>31</v>
      </c>
      <c r="P2656" s="2">
        <f t="shared" si="246"/>
        <v>44543</v>
      </c>
      <c r="Q2656" s="3">
        <f t="shared" si="247"/>
        <v>44561</v>
      </c>
      <c r="R2656" t="str">
        <f t="shared" si="248"/>
        <v>Attendance</v>
      </c>
      <c r="S2656" t="str">
        <f t="shared" si="249"/>
        <v>On Time</v>
      </c>
      <c r="T2656" t="str">
        <f>IF(R2656="Permit", J2656, IF(G2656="","NA CO", IF(G2656="00:00:00","NA CO", IF(G2656&lt;E2656,"Early",IF(I2656*1440&gt;=parameter!$C$4,"Overtime","On Time CO")))))</f>
        <v>On Time CO</v>
      </c>
      <c r="U2656" t="str">
        <f t="shared" si="250"/>
        <v/>
      </c>
      <c r="V2656" t="str">
        <f t="shared" si="251"/>
        <v/>
      </c>
    </row>
    <row r="2657" spans="1:22" x14ac:dyDescent="0.3">
      <c r="A2657" t="s">
        <v>649</v>
      </c>
      <c r="B2657" t="s">
        <v>650</v>
      </c>
      <c r="C2657" t="str">
        <f>LEFT(raw!D2657,10)</f>
        <v>2021-12-16</v>
      </c>
      <c r="D2657" t="str">
        <f>LEFT(raw!E2657,8)</f>
        <v>08:30:00</v>
      </c>
      <c r="E2657" t="str">
        <f>LEFT(raw!F2657,8)</f>
        <v>17:30:00</v>
      </c>
      <c r="F2657" t="str">
        <f>LEFT(raw!G2657,8)</f>
        <v>07:18:04</v>
      </c>
      <c r="G2657" t="str">
        <f>LEFT(raw!H2657,8)</f>
        <v>17:42:15</v>
      </c>
      <c r="H2657" t="s">
        <v>19</v>
      </c>
      <c r="I2657" t="s">
        <v>20</v>
      </c>
      <c r="J2657" t="s">
        <v>25</v>
      </c>
      <c r="K2657" t="s">
        <v>26</v>
      </c>
      <c r="L2657" t="str">
        <f>LEFT(raw!M2657,8)</f>
        <v>09:00:00</v>
      </c>
      <c r="M2657" t="s">
        <v>20</v>
      </c>
      <c r="N2657" t="s">
        <v>31</v>
      </c>
      <c r="O2657" t="s">
        <v>31</v>
      </c>
      <c r="P2657" s="2">
        <f t="shared" si="246"/>
        <v>44546</v>
      </c>
      <c r="Q2657" s="3">
        <f t="shared" si="247"/>
        <v>44561</v>
      </c>
      <c r="R2657" t="str">
        <f t="shared" si="248"/>
        <v>Attendance</v>
      </c>
      <c r="S2657" t="str">
        <f t="shared" si="249"/>
        <v>On Time</v>
      </c>
      <c r="T2657" t="str">
        <f>IF(R2657="Permit", J2657, IF(G2657="","NA CO", IF(G2657="00:00:00","NA CO", IF(G2657&lt;E2657,"Early",IF(I2657*1440&gt;=parameter!$C$4,"Overtime","On Time CO")))))</f>
        <v>On Time CO</v>
      </c>
      <c r="U2657" t="str">
        <f t="shared" si="250"/>
        <v/>
      </c>
      <c r="V2657" t="str">
        <f t="shared" si="251"/>
        <v/>
      </c>
    </row>
    <row r="2658" spans="1:22" x14ac:dyDescent="0.3">
      <c r="A2658" t="s">
        <v>649</v>
      </c>
      <c r="B2658" t="s">
        <v>650</v>
      </c>
      <c r="C2658" t="str">
        <f>LEFT(raw!D2658,10)</f>
        <v>2021-12-17</v>
      </c>
      <c r="D2658" t="str">
        <f>LEFT(raw!E2658,8)</f>
        <v>08:30:00</v>
      </c>
      <c r="E2658" t="str">
        <f>LEFT(raw!F2658,8)</f>
        <v>17:30:00</v>
      </c>
      <c r="F2658" t="str">
        <f>LEFT(raw!G2658,8)</f>
        <v>07:46:12</v>
      </c>
      <c r="G2658" t="str">
        <f>LEFT(raw!H2658,8)</f>
        <v>18:02:28</v>
      </c>
      <c r="H2658" t="s">
        <v>19</v>
      </c>
      <c r="I2658" t="s">
        <v>20</v>
      </c>
      <c r="J2658" t="s">
        <v>25</v>
      </c>
      <c r="K2658" t="s">
        <v>26</v>
      </c>
      <c r="L2658" t="str">
        <f>LEFT(raw!M2658,8)</f>
        <v>09:00:00</v>
      </c>
      <c r="M2658" t="s">
        <v>20</v>
      </c>
      <c r="N2658" t="s">
        <v>31</v>
      </c>
      <c r="O2658" t="s">
        <v>31</v>
      </c>
      <c r="P2658" s="2">
        <f t="shared" si="246"/>
        <v>44547</v>
      </c>
      <c r="Q2658" s="3">
        <f t="shared" si="247"/>
        <v>44561</v>
      </c>
      <c r="R2658" t="str">
        <f t="shared" si="248"/>
        <v>Attendance</v>
      </c>
      <c r="S2658" t="str">
        <f t="shared" si="249"/>
        <v>On Time</v>
      </c>
      <c r="T2658" t="str">
        <f>IF(R2658="Permit", J2658, IF(G2658="","NA CO", IF(G2658="00:00:00","NA CO", IF(G2658&lt;E2658,"Early",IF(I2658*1440&gt;=parameter!$C$4,"Overtime","On Time CO")))))</f>
        <v>On Time CO</v>
      </c>
      <c r="U2658" t="str">
        <f t="shared" si="250"/>
        <v/>
      </c>
      <c r="V2658" t="str">
        <f t="shared" si="251"/>
        <v/>
      </c>
    </row>
    <row r="2659" spans="1:22" x14ac:dyDescent="0.3">
      <c r="A2659" t="s">
        <v>649</v>
      </c>
      <c r="B2659" t="s">
        <v>650</v>
      </c>
      <c r="C2659" t="str">
        <f>LEFT(raw!D2659,10)</f>
        <v>2021-12-20</v>
      </c>
      <c r="D2659" t="str">
        <f>LEFT(raw!E2659,8)</f>
        <v>08:30:00</v>
      </c>
      <c r="E2659" t="str">
        <f>LEFT(raw!F2659,8)</f>
        <v>17:30:00</v>
      </c>
      <c r="F2659" t="str">
        <f>LEFT(raw!G2659,8)</f>
        <v>07:19:14</v>
      </c>
      <c r="G2659" t="str">
        <f>LEFT(raw!H2659,8)</f>
        <v>17:42:59</v>
      </c>
      <c r="H2659" t="s">
        <v>19</v>
      </c>
      <c r="I2659" t="s">
        <v>20</v>
      </c>
      <c r="J2659" t="s">
        <v>25</v>
      </c>
      <c r="K2659" t="s">
        <v>26</v>
      </c>
      <c r="L2659" t="str">
        <f>LEFT(raw!M2659,8)</f>
        <v>09:00:00</v>
      </c>
      <c r="M2659" t="s">
        <v>20</v>
      </c>
      <c r="N2659" t="s">
        <v>31</v>
      </c>
      <c r="O2659" t="s">
        <v>31</v>
      </c>
      <c r="P2659" s="2">
        <f t="shared" si="246"/>
        <v>44550</v>
      </c>
      <c r="Q2659" s="3">
        <f t="shared" si="247"/>
        <v>44561</v>
      </c>
      <c r="R2659" t="str">
        <f t="shared" si="248"/>
        <v>Attendance</v>
      </c>
      <c r="S2659" t="str">
        <f t="shared" si="249"/>
        <v>On Time</v>
      </c>
      <c r="T2659" t="str">
        <f>IF(R2659="Permit", J2659, IF(G2659="","NA CO", IF(G2659="00:00:00","NA CO", IF(G2659&lt;E2659,"Early",IF(I2659*1440&gt;=parameter!$C$4,"Overtime","On Time CO")))))</f>
        <v>On Time CO</v>
      </c>
      <c r="U2659" t="str">
        <f t="shared" si="250"/>
        <v/>
      </c>
      <c r="V2659" t="str">
        <f t="shared" si="251"/>
        <v/>
      </c>
    </row>
    <row r="2660" spans="1:22" x14ac:dyDescent="0.3">
      <c r="A2660" t="s">
        <v>649</v>
      </c>
      <c r="B2660" t="s">
        <v>650</v>
      </c>
      <c r="C2660" t="str">
        <f>LEFT(raw!D2660,10)</f>
        <v>2021-12-22</v>
      </c>
      <c r="D2660" t="str">
        <f>LEFT(raw!E2660,8)</f>
        <v>08:30:00</v>
      </c>
      <c r="E2660" t="str">
        <f>LEFT(raw!F2660,8)</f>
        <v>17:30:00</v>
      </c>
      <c r="F2660" t="str">
        <f>LEFT(raw!G2660,8)</f>
        <v>07:13:58</v>
      </c>
      <c r="G2660" t="str">
        <f>LEFT(raw!H2660,8)</f>
        <v>17:47:17</v>
      </c>
      <c r="H2660" t="s">
        <v>19</v>
      </c>
      <c r="I2660" t="s">
        <v>20</v>
      </c>
      <c r="J2660" t="s">
        <v>25</v>
      </c>
      <c r="K2660" t="s">
        <v>26</v>
      </c>
      <c r="L2660" t="str">
        <f>LEFT(raw!M2660,8)</f>
        <v>09:00:00</v>
      </c>
      <c r="M2660" t="s">
        <v>20</v>
      </c>
      <c r="N2660" t="s">
        <v>31</v>
      </c>
      <c r="O2660" t="s">
        <v>31</v>
      </c>
      <c r="P2660" s="2">
        <f t="shared" si="246"/>
        <v>44552</v>
      </c>
      <c r="Q2660" s="3">
        <f t="shared" si="247"/>
        <v>44561</v>
      </c>
      <c r="R2660" t="str">
        <f t="shared" si="248"/>
        <v>Attendance</v>
      </c>
      <c r="S2660" t="str">
        <f t="shared" si="249"/>
        <v>On Time</v>
      </c>
      <c r="T2660" t="str">
        <f>IF(R2660="Permit", J2660, IF(G2660="","NA CO", IF(G2660="00:00:00","NA CO", IF(G2660&lt;E2660,"Early",IF(I2660*1440&gt;=parameter!$C$4,"Overtime","On Time CO")))))</f>
        <v>On Time CO</v>
      </c>
      <c r="U2660" t="str">
        <f t="shared" si="250"/>
        <v/>
      </c>
      <c r="V2660" t="str">
        <f t="shared" si="251"/>
        <v/>
      </c>
    </row>
    <row r="2661" spans="1:22" x14ac:dyDescent="0.3">
      <c r="A2661" t="s">
        <v>649</v>
      </c>
      <c r="B2661" t="s">
        <v>650</v>
      </c>
      <c r="C2661" t="str">
        <f>LEFT(raw!D2661,10)</f>
        <v>2021-12-23</v>
      </c>
      <c r="D2661" t="str">
        <f>LEFT(raw!E2661,8)</f>
        <v>08:30:00</v>
      </c>
      <c r="E2661" t="str">
        <f>LEFT(raw!F2661,8)</f>
        <v>17:30:00</v>
      </c>
      <c r="F2661" t="str">
        <f>LEFT(raw!G2661,8)</f>
        <v>07:26:29</v>
      </c>
      <c r="G2661" t="str">
        <f>LEFT(raw!H2661,8)</f>
        <v>17:47:22</v>
      </c>
      <c r="H2661" t="s">
        <v>19</v>
      </c>
      <c r="I2661" t="s">
        <v>20</v>
      </c>
      <c r="J2661" t="s">
        <v>25</v>
      </c>
      <c r="K2661" t="s">
        <v>26</v>
      </c>
      <c r="L2661" t="str">
        <f>LEFT(raw!M2661,8)</f>
        <v>09:00:00</v>
      </c>
      <c r="M2661" t="s">
        <v>20</v>
      </c>
      <c r="N2661" t="s">
        <v>31</v>
      </c>
      <c r="O2661" t="s">
        <v>31</v>
      </c>
      <c r="P2661" s="2">
        <f t="shared" si="246"/>
        <v>44553</v>
      </c>
      <c r="Q2661" s="3">
        <f t="shared" si="247"/>
        <v>44561</v>
      </c>
      <c r="R2661" t="str">
        <f t="shared" si="248"/>
        <v>Attendance</v>
      </c>
      <c r="S2661" t="str">
        <f t="shared" si="249"/>
        <v>On Time</v>
      </c>
      <c r="T2661" t="str">
        <f>IF(R2661="Permit", J2661, IF(G2661="","NA CO", IF(G2661="00:00:00","NA CO", IF(G2661&lt;E2661,"Early",IF(I2661*1440&gt;=parameter!$C$4,"Overtime","On Time CO")))))</f>
        <v>On Time CO</v>
      </c>
      <c r="U2661" t="str">
        <f t="shared" si="250"/>
        <v/>
      </c>
      <c r="V2661" t="str">
        <f t="shared" si="251"/>
        <v/>
      </c>
    </row>
    <row r="2662" spans="1:22" x14ac:dyDescent="0.3">
      <c r="A2662" t="s">
        <v>649</v>
      </c>
      <c r="B2662" t="s">
        <v>650</v>
      </c>
      <c r="C2662" t="str">
        <f>LEFT(raw!D2662,10)</f>
        <v>2021-12-24</v>
      </c>
      <c r="D2662" t="str">
        <f>LEFT(raw!E2662,8)</f>
        <v>08:30:00</v>
      </c>
      <c r="E2662" t="str">
        <f>LEFT(raw!F2662,8)</f>
        <v>17:30:00</v>
      </c>
      <c r="F2662" t="str">
        <f>LEFT(raw!G2662,8)</f>
        <v>07:29:51</v>
      </c>
      <c r="G2662" t="str">
        <f>LEFT(raw!H2662,8)</f>
        <v>17:33:35</v>
      </c>
      <c r="H2662" t="s">
        <v>19</v>
      </c>
      <c r="I2662" t="s">
        <v>20</v>
      </c>
      <c r="J2662" t="s">
        <v>25</v>
      </c>
      <c r="K2662" t="s">
        <v>26</v>
      </c>
      <c r="L2662" t="str">
        <f>LEFT(raw!M2662,8)</f>
        <v>09:00:00</v>
      </c>
      <c r="M2662" t="s">
        <v>20</v>
      </c>
      <c r="N2662" t="s">
        <v>31</v>
      </c>
      <c r="O2662" t="s">
        <v>31</v>
      </c>
      <c r="P2662" s="2">
        <f t="shared" si="246"/>
        <v>44554</v>
      </c>
      <c r="Q2662" s="3">
        <f t="shared" si="247"/>
        <v>44561</v>
      </c>
      <c r="R2662" t="str">
        <f t="shared" si="248"/>
        <v>Attendance</v>
      </c>
      <c r="S2662" t="str">
        <f t="shared" si="249"/>
        <v>On Time</v>
      </c>
      <c r="T2662" t="str">
        <f>IF(R2662="Permit", J2662, IF(G2662="","NA CO", IF(G2662="00:00:00","NA CO", IF(G2662&lt;E2662,"Early",IF(I2662*1440&gt;=parameter!$C$4,"Overtime","On Time CO")))))</f>
        <v>On Time CO</v>
      </c>
      <c r="U2662" t="str">
        <f t="shared" si="250"/>
        <v/>
      </c>
      <c r="V2662" t="str">
        <f t="shared" si="251"/>
        <v/>
      </c>
    </row>
    <row r="2663" spans="1:22" x14ac:dyDescent="0.3">
      <c r="A2663" t="s">
        <v>649</v>
      </c>
      <c r="B2663" t="s">
        <v>650</v>
      </c>
      <c r="C2663" t="str">
        <f>LEFT(raw!D2663,10)</f>
        <v>2021-12-28</v>
      </c>
      <c r="D2663" t="str">
        <f>LEFT(raw!E2663,8)</f>
        <v>08:30:00</v>
      </c>
      <c r="E2663" t="str">
        <f>LEFT(raw!F2663,8)</f>
        <v>17:30:00</v>
      </c>
      <c r="F2663" t="str">
        <f>LEFT(raw!G2663,8)</f>
        <v>07:11:27</v>
      </c>
      <c r="G2663" t="str">
        <f>LEFT(raw!H2663,8)</f>
        <v>17:49:52</v>
      </c>
      <c r="H2663" t="s">
        <v>19</v>
      </c>
      <c r="I2663" t="s">
        <v>20</v>
      </c>
      <c r="J2663" t="s">
        <v>25</v>
      </c>
      <c r="K2663" t="s">
        <v>26</v>
      </c>
      <c r="L2663" t="str">
        <f>LEFT(raw!M2663,8)</f>
        <v>09:00:00</v>
      </c>
      <c r="M2663" t="s">
        <v>20</v>
      </c>
      <c r="N2663" t="s">
        <v>31</v>
      </c>
      <c r="O2663" t="s">
        <v>31</v>
      </c>
      <c r="P2663" s="2">
        <f t="shared" si="246"/>
        <v>44558</v>
      </c>
      <c r="Q2663" s="3">
        <f t="shared" si="247"/>
        <v>44561</v>
      </c>
      <c r="R2663" t="str">
        <f t="shared" si="248"/>
        <v>Attendance</v>
      </c>
      <c r="S2663" t="str">
        <f t="shared" si="249"/>
        <v>On Time</v>
      </c>
      <c r="T2663" t="str">
        <f>IF(R2663="Permit", J2663, IF(G2663="","NA CO", IF(G2663="00:00:00","NA CO", IF(G2663&lt;E2663,"Early",IF(I2663*1440&gt;=parameter!$C$4,"Overtime","On Time CO")))))</f>
        <v>On Time CO</v>
      </c>
      <c r="U2663" t="str">
        <f t="shared" si="250"/>
        <v/>
      </c>
      <c r="V2663" t="str">
        <f t="shared" si="251"/>
        <v/>
      </c>
    </row>
    <row r="2664" spans="1:22" x14ac:dyDescent="0.3">
      <c r="A2664" t="s">
        <v>649</v>
      </c>
      <c r="B2664" t="s">
        <v>650</v>
      </c>
      <c r="C2664" t="str">
        <f>LEFT(raw!D2664,10)</f>
        <v>2021-12-29</v>
      </c>
      <c r="D2664" t="str">
        <f>LEFT(raw!E2664,8)</f>
        <v>08:30:00</v>
      </c>
      <c r="E2664" t="str">
        <f>LEFT(raw!F2664,8)</f>
        <v>17:30:00</v>
      </c>
      <c r="F2664" t="str">
        <f>LEFT(raw!G2664,8)</f>
        <v>07:30:19</v>
      </c>
      <c r="G2664" t="str">
        <f>LEFT(raw!H2664,8)</f>
        <v>17:36:54</v>
      </c>
      <c r="H2664" t="s">
        <v>19</v>
      </c>
      <c r="I2664" t="s">
        <v>20</v>
      </c>
      <c r="J2664" t="s">
        <v>25</v>
      </c>
      <c r="K2664" t="s">
        <v>26</v>
      </c>
      <c r="L2664" t="str">
        <f>LEFT(raw!M2664,8)</f>
        <v>09:00:00</v>
      </c>
      <c r="M2664" t="s">
        <v>20</v>
      </c>
      <c r="N2664" t="s">
        <v>31</v>
      </c>
      <c r="O2664" t="s">
        <v>31</v>
      </c>
      <c r="P2664" s="2">
        <f t="shared" si="246"/>
        <v>44559</v>
      </c>
      <c r="Q2664" s="3">
        <f t="shared" si="247"/>
        <v>44561</v>
      </c>
      <c r="R2664" t="str">
        <f t="shared" si="248"/>
        <v>Attendance</v>
      </c>
      <c r="S2664" t="str">
        <f t="shared" si="249"/>
        <v>On Time</v>
      </c>
      <c r="T2664" t="str">
        <f>IF(R2664="Permit", J2664, IF(G2664="","NA CO", IF(G2664="00:00:00","NA CO", IF(G2664&lt;E2664,"Early",IF(I2664*1440&gt;=parameter!$C$4,"Overtime","On Time CO")))))</f>
        <v>On Time CO</v>
      </c>
      <c r="U2664" t="str">
        <f t="shared" si="250"/>
        <v/>
      </c>
      <c r="V2664" t="str">
        <f t="shared" si="251"/>
        <v/>
      </c>
    </row>
    <row r="2665" spans="1:22" x14ac:dyDescent="0.3">
      <c r="A2665" t="s">
        <v>651</v>
      </c>
      <c r="B2665" t="s">
        <v>652</v>
      </c>
      <c r="C2665" t="str">
        <f>LEFT(raw!D2665,10)</f>
        <v>2021-12-01</v>
      </c>
      <c r="D2665" t="str">
        <f>LEFT(raw!E2665,8)</f>
        <v>08:30:00</v>
      </c>
      <c r="E2665" t="str">
        <f>LEFT(raw!F2665,8)</f>
        <v>17:30:00</v>
      </c>
      <c r="F2665" t="str">
        <f>LEFT(raw!G2665,8)</f>
        <v>08:27:36</v>
      </c>
      <c r="G2665" t="str">
        <f>LEFT(raw!H2665,8)</f>
        <v>17:35:18</v>
      </c>
      <c r="H2665" t="s">
        <v>19</v>
      </c>
      <c r="I2665" t="s">
        <v>20</v>
      </c>
      <c r="J2665" t="s">
        <v>25</v>
      </c>
      <c r="K2665" t="s">
        <v>26</v>
      </c>
      <c r="L2665" t="str">
        <f>LEFT(raw!M2665,8)</f>
        <v>09:00:00</v>
      </c>
      <c r="M2665" t="s">
        <v>20</v>
      </c>
      <c r="N2665" t="s">
        <v>28</v>
      </c>
      <c r="O2665" t="s">
        <v>28</v>
      </c>
      <c r="P2665" s="2">
        <f t="shared" si="246"/>
        <v>44531</v>
      </c>
      <c r="Q2665" s="3">
        <f t="shared" si="247"/>
        <v>44561</v>
      </c>
      <c r="R2665" t="str">
        <f t="shared" si="248"/>
        <v>Attendance</v>
      </c>
      <c r="S2665" t="str">
        <f t="shared" si="249"/>
        <v>On Time</v>
      </c>
      <c r="T2665" t="str">
        <f>IF(R2665="Permit", J2665, IF(G2665="","NA CO", IF(G2665="00:00:00","NA CO", IF(G2665&lt;E2665,"Early",IF(I2665*1440&gt;=parameter!$C$4,"Overtime","On Time CO")))))</f>
        <v>On Time CO</v>
      </c>
      <c r="U2665" t="str">
        <f t="shared" si="250"/>
        <v/>
      </c>
      <c r="V2665" t="str">
        <f t="shared" si="251"/>
        <v/>
      </c>
    </row>
    <row r="2666" spans="1:22" x14ac:dyDescent="0.3">
      <c r="A2666" t="s">
        <v>651</v>
      </c>
      <c r="B2666" t="s">
        <v>652</v>
      </c>
      <c r="C2666" t="str">
        <f>LEFT(raw!D2666,10)</f>
        <v>2021-12-02</v>
      </c>
      <c r="D2666" t="str">
        <f>LEFT(raw!E2666,8)</f>
        <v>00:00:00</v>
      </c>
      <c r="E2666" t="str">
        <f>LEFT(raw!F2666,8)</f>
        <v>00:00:00</v>
      </c>
      <c r="F2666" t="str">
        <f>LEFT(raw!G2666,8)</f>
        <v>08:19:54</v>
      </c>
      <c r="G2666" t="str">
        <f>LEFT(raw!H2666,8)</f>
        <v>18:36:17</v>
      </c>
      <c r="H2666" t="s">
        <v>19</v>
      </c>
      <c r="I2666" t="s">
        <v>20</v>
      </c>
      <c r="J2666" t="s">
        <v>21</v>
      </c>
      <c r="K2666" t="s">
        <v>22</v>
      </c>
      <c r="L2666" t="str">
        <f>LEFT(raw!M2666,8)</f>
        <v>10:16:23</v>
      </c>
      <c r="M2666" t="s">
        <v>20</v>
      </c>
      <c r="N2666" t="s">
        <v>9382</v>
      </c>
      <c r="O2666" t="s">
        <v>9382</v>
      </c>
      <c r="P2666" s="2">
        <f t="shared" si="246"/>
        <v>44532</v>
      </c>
      <c r="Q2666" s="3">
        <f t="shared" si="247"/>
        <v>44561</v>
      </c>
      <c r="R2666" t="str">
        <f t="shared" si="248"/>
        <v>Daily Journey</v>
      </c>
      <c r="S2666" t="str">
        <f t="shared" si="249"/>
        <v>On Time</v>
      </c>
      <c r="T2666" t="str">
        <f>IF(R2666="Permit", J2666, IF(G2666="","NA CO", IF(G2666="00:00:00","NA CO", IF(G2666&lt;E2666,"Early",IF(I2666*1440&gt;=parameter!$C$4,"Overtime","On Time CO")))))</f>
        <v>On Time CO</v>
      </c>
      <c r="U2666" t="str">
        <f t="shared" si="250"/>
        <v/>
      </c>
      <c r="V2666" t="str">
        <f t="shared" si="251"/>
        <v/>
      </c>
    </row>
    <row r="2667" spans="1:22" x14ac:dyDescent="0.3">
      <c r="A2667" t="s">
        <v>651</v>
      </c>
      <c r="B2667" t="s">
        <v>652</v>
      </c>
      <c r="C2667" t="str">
        <f>LEFT(raw!D2667,10)</f>
        <v>2021-12-03</v>
      </c>
      <c r="D2667" t="str">
        <f>LEFT(raw!E2667,8)</f>
        <v>08:30:00</v>
      </c>
      <c r="E2667" t="str">
        <f>LEFT(raw!F2667,8)</f>
        <v>17:30:00</v>
      </c>
      <c r="F2667" t="str">
        <f>LEFT(raw!G2667,8)</f>
        <v>08:26:27</v>
      </c>
      <c r="G2667" t="str">
        <f>LEFT(raw!H2667,8)</f>
        <v>17:37:07</v>
      </c>
      <c r="H2667" t="s">
        <v>19</v>
      </c>
      <c r="I2667" t="s">
        <v>20</v>
      </c>
      <c r="J2667" t="s">
        <v>25</v>
      </c>
      <c r="K2667" t="s">
        <v>26</v>
      </c>
      <c r="L2667" t="str">
        <f>LEFT(raw!M2667,8)</f>
        <v>09:00:00</v>
      </c>
      <c r="M2667" t="s">
        <v>20</v>
      </c>
      <c r="N2667" t="s">
        <v>28</v>
      </c>
      <c r="O2667" t="s">
        <v>28</v>
      </c>
      <c r="P2667" s="2">
        <f t="shared" si="246"/>
        <v>44533</v>
      </c>
      <c r="Q2667" s="3">
        <f t="shared" si="247"/>
        <v>44561</v>
      </c>
      <c r="R2667" t="str">
        <f t="shared" si="248"/>
        <v>Attendance</v>
      </c>
      <c r="S2667" t="str">
        <f t="shared" si="249"/>
        <v>On Time</v>
      </c>
      <c r="T2667" t="str">
        <f>IF(R2667="Permit", J2667, IF(G2667="","NA CO", IF(G2667="00:00:00","NA CO", IF(G2667&lt;E2667,"Early",IF(I2667*1440&gt;=parameter!$C$4,"Overtime","On Time CO")))))</f>
        <v>On Time CO</v>
      </c>
      <c r="U2667" t="str">
        <f t="shared" si="250"/>
        <v/>
      </c>
      <c r="V2667" t="str">
        <f t="shared" si="251"/>
        <v/>
      </c>
    </row>
    <row r="2668" spans="1:22" x14ac:dyDescent="0.3">
      <c r="A2668" t="s">
        <v>651</v>
      </c>
      <c r="B2668" t="s">
        <v>652</v>
      </c>
      <c r="C2668" t="str">
        <f>LEFT(raw!D2668,10)</f>
        <v>2021-12-06</v>
      </c>
      <c r="D2668" t="str">
        <f>LEFT(raw!E2668,8)</f>
        <v>08:30:00</v>
      </c>
      <c r="E2668" t="str">
        <f>LEFT(raw!F2668,8)</f>
        <v>17:30:00</v>
      </c>
      <c r="F2668" t="str">
        <f>LEFT(raw!G2668,8)</f>
        <v>08:07:26</v>
      </c>
      <c r="G2668" t="str">
        <f>LEFT(raw!H2668,8)</f>
        <v>17:33:38</v>
      </c>
      <c r="H2668" t="s">
        <v>19</v>
      </c>
      <c r="I2668" t="s">
        <v>20</v>
      </c>
      <c r="J2668" t="s">
        <v>25</v>
      </c>
      <c r="K2668" t="s">
        <v>26</v>
      </c>
      <c r="L2668" t="str">
        <f>LEFT(raw!M2668,8)</f>
        <v>09:00:00</v>
      </c>
      <c r="M2668" t="s">
        <v>20</v>
      </c>
      <c r="N2668" t="s">
        <v>28</v>
      </c>
      <c r="O2668" t="s">
        <v>28</v>
      </c>
      <c r="P2668" s="2">
        <f t="shared" si="246"/>
        <v>44536</v>
      </c>
      <c r="Q2668" s="3">
        <f t="shared" si="247"/>
        <v>44561</v>
      </c>
      <c r="R2668" t="str">
        <f t="shared" si="248"/>
        <v>Attendance</v>
      </c>
      <c r="S2668" t="str">
        <f t="shared" si="249"/>
        <v>On Time</v>
      </c>
      <c r="T2668" t="str">
        <f>IF(R2668="Permit", J2668, IF(G2668="","NA CO", IF(G2668="00:00:00","NA CO", IF(G2668&lt;E2668,"Early",IF(I2668*1440&gt;=parameter!$C$4,"Overtime","On Time CO")))))</f>
        <v>On Time CO</v>
      </c>
      <c r="U2668" t="str">
        <f t="shared" si="250"/>
        <v/>
      </c>
      <c r="V2668" t="str">
        <f t="shared" si="251"/>
        <v/>
      </c>
    </row>
    <row r="2669" spans="1:22" x14ac:dyDescent="0.3">
      <c r="A2669" t="s">
        <v>651</v>
      </c>
      <c r="B2669" t="s">
        <v>652</v>
      </c>
      <c r="C2669" t="str">
        <f>LEFT(raw!D2669,10)</f>
        <v>2021-12-07</v>
      </c>
      <c r="D2669" t="str">
        <f>LEFT(raw!E2669,8)</f>
        <v>08:30:00</v>
      </c>
      <c r="E2669" t="str">
        <f>LEFT(raw!F2669,8)</f>
        <v>17:30:00</v>
      </c>
      <c r="F2669" t="str">
        <f>LEFT(raw!G2669,8)</f>
        <v>08:25:55</v>
      </c>
      <c r="G2669" t="str">
        <f>LEFT(raw!H2669,8)</f>
        <v>17:35:01</v>
      </c>
      <c r="H2669" t="s">
        <v>19</v>
      </c>
      <c r="I2669" t="s">
        <v>20</v>
      </c>
      <c r="J2669" t="s">
        <v>25</v>
      </c>
      <c r="K2669" t="s">
        <v>26</v>
      </c>
      <c r="L2669" t="str">
        <f>LEFT(raw!M2669,8)</f>
        <v>09:00:00</v>
      </c>
      <c r="M2669" t="s">
        <v>20</v>
      </c>
      <c r="N2669" t="s">
        <v>28</v>
      </c>
      <c r="O2669" t="s">
        <v>28</v>
      </c>
      <c r="P2669" s="2">
        <f t="shared" si="246"/>
        <v>44537</v>
      </c>
      <c r="Q2669" s="3">
        <f t="shared" si="247"/>
        <v>44561</v>
      </c>
      <c r="R2669" t="str">
        <f t="shared" si="248"/>
        <v>Attendance</v>
      </c>
      <c r="S2669" t="str">
        <f t="shared" si="249"/>
        <v>On Time</v>
      </c>
      <c r="T2669" t="str">
        <f>IF(R2669="Permit", J2669, IF(G2669="","NA CO", IF(G2669="00:00:00","NA CO", IF(G2669&lt;E2669,"Early",IF(I2669*1440&gt;=parameter!$C$4,"Overtime","On Time CO")))))</f>
        <v>On Time CO</v>
      </c>
      <c r="U2669" t="str">
        <f t="shared" si="250"/>
        <v/>
      </c>
      <c r="V2669" t="str">
        <f t="shared" si="251"/>
        <v/>
      </c>
    </row>
    <row r="2670" spans="1:22" x14ac:dyDescent="0.3">
      <c r="A2670" t="s">
        <v>651</v>
      </c>
      <c r="B2670" t="s">
        <v>652</v>
      </c>
      <c r="C2670" t="str">
        <f>LEFT(raw!D2670,10)</f>
        <v>2021-12-08</v>
      </c>
      <c r="D2670" t="str">
        <f>LEFT(raw!E2670,8)</f>
        <v>08:30:00</v>
      </c>
      <c r="E2670" t="str">
        <f>LEFT(raw!F2670,8)</f>
        <v>17:30:00</v>
      </c>
      <c r="F2670" t="str">
        <f>LEFT(raw!G2670,8)</f>
        <v>08:27:36</v>
      </c>
      <c r="G2670" t="str">
        <f>LEFT(raw!H2670,8)</f>
        <v>17:33:00</v>
      </c>
      <c r="H2670" t="s">
        <v>19</v>
      </c>
      <c r="I2670" t="s">
        <v>20</v>
      </c>
      <c r="J2670" t="s">
        <v>25</v>
      </c>
      <c r="K2670" t="s">
        <v>26</v>
      </c>
      <c r="L2670" t="str">
        <f>LEFT(raw!M2670,8)</f>
        <v>09:00:00</v>
      </c>
      <c r="M2670" t="s">
        <v>20</v>
      </c>
      <c r="N2670" t="s">
        <v>28</v>
      </c>
      <c r="O2670" t="s">
        <v>28</v>
      </c>
      <c r="P2670" s="2">
        <f t="shared" si="246"/>
        <v>44538</v>
      </c>
      <c r="Q2670" s="3">
        <f t="shared" si="247"/>
        <v>44561</v>
      </c>
      <c r="R2670" t="str">
        <f t="shared" si="248"/>
        <v>Attendance</v>
      </c>
      <c r="S2670" t="str">
        <f t="shared" si="249"/>
        <v>On Time</v>
      </c>
      <c r="T2670" t="str">
        <f>IF(R2670="Permit", J2670, IF(G2670="","NA CO", IF(G2670="00:00:00","NA CO", IF(G2670&lt;E2670,"Early",IF(I2670*1440&gt;=parameter!$C$4,"Overtime","On Time CO")))))</f>
        <v>On Time CO</v>
      </c>
      <c r="U2670" t="str">
        <f t="shared" si="250"/>
        <v/>
      </c>
      <c r="V2670" t="str">
        <f t="shared" si="251"/>
        <v/>
      </c>
    </row>
    <row r="2671" spans="1:22" x14ac:dyDescent="0.3">
      <c r="A2671" t="s">
        <v>651</v>
      </c>
      <c r="B2671" t="s">
        <v>652</v>
      </c>
      <c r="C2671" t="str">
        <f>LEFT(raw!D2671,10)</f>
        <v>2021-12-09</v>
      </c>
      <c r="D2671" t="str">
        <f>LEFT(raw!E2671,8)</f>
        <v>00:00:00</v>
      </c>
      <c r="E2671" t="str">
        <f>LEFT(raw!F2671,8)</f>
        <v>00:00:00</v>
      </c>
      <c r="F2671" t="str">
        <f>LEFT(raw!G2671,8)</f>
        <v>08:34:07</v>
      </c>
      <c r="G2671" t="str">
        <f>LEFT(raw!H2671,8)</f>
        <v/>
      </c>
      <c r="H2671" t="s">
        <v>19</v>
      </c>
      <c r="I2671" t="s">
        <v>20</v>
      </c>
      <c r="J2671" t="s">
        <v>21</v>
      </c>
      <c r="K2671" t="s">
        <v>22</v>
      </c>
      <c r="L2671" t="str">
        <f>LEFT(raw!M2671,8)</f>
        <v>00:00:00</v>
      </c>
      <c r="M2671" t="s">
        <v>20</v>
      </c>
      <c r="N2671" t="s">
        <v>9390</v>
      </c>
      <c r="P2671" s="2">
        <f t="shared" si="246"/>
        <v>44539</v>
      </c>
      <c r="Q2671" s="3">
        <f t="shared" si="247"/>
        <v>44561</v>
      </c>
      <c r="R2671" t="str">
        <f t="shared" si="248"/>
        <v>Daily Journey</v>
      </c>
      <c r="S2671" t="str">
        <f t="shared" si="249"/>
        <v>On Time</v>
      </c>
      <c r="T2671" t="str">
        <f>IF(R2671="Permit", J2671, IF(G2671="","NA CO", IF(G2671="00:00:00","NA CO", IF(G2671&lt;E2671,"Early",IF(I2671*1440&gt;=parameter!$C$4,"Overtime","On Time CO")))))</f>
        <v>NA CO</v>
      </c>
      <c r="U2671" t="str">
        <f t="shared" si="250"/>
        <v/>
      </c>
      <c r="V2671" t="str">
        <f t="shared" si="251"/>
        <v/>
      </c>
    </row>
    <row r="2672" spans="1:22" x14ac:dyDescent="0.3">
      <c r="A2672" t="s">
        <v>651</v>
      </c>
      <c r="B2672" t="s">
        <v>652</v>
      </c>
      <c r="C2672" t="str">
        <f>LEFT(raw!D2672,10)</f>
        <v>2021-12-10</v>
      </c>
      <c r="D2672" t="str">
        <f>LEFT(raw!E2672,8)</f>
        <v>08:30:00</v>
      </c>
      <c r="E2672" t="str">
        <f>LEFT(raw!F2672,8)</f>
        <v>17:30:00</v>
      </c>
      <c r="F2672" t="str">
        <f>LEFT(raw!G2672,8)</f>
        <v>08:19:50</v>
      </c>
      <c r="G2672" t="str">
        <f>LEFT(raw!H2672,8)</f>
        <v>17:32:00</v>
      </c>
      <c r="H2672" t="s">
        <v>19</v>
      </c>
      <c r="I2672" t="s">
        <v>20</v>
      </c>
      <c r="J2672" t="s">
        <v>25</v>
      </c>
      <c r="K2672" t="s">
        <v>26</v>
      </c>
      <c r="L2672" t="str">
        <f>LEFT(raw!M2672,8)</f>
        <v>09:00:00</v>
      </c>
      <c r="M2672" t="s">
        <v>20</v>
      </c>
      <c r="N2672" t="s">
        <v>28</v>
      </c>
      <c r="O2672" t="s">
        <v>28</v>
      </c>
      <c r="P2672" s="2">
        <f t="shared" si="246"/>
        <v>44540</v>
      </c>
      <c r="Q2672" s="3">
        <f t="shared" si="247"/>
        <v>44561</v>
      </c>
      <c r="R2672" t="str">
        <f t="shared" si="248"/>
        <v>Attendance</v>
      </c>
      <c r="S2672" t="str">
        <f t="shared" si="249"/>
        <v>On Time</v>
      </c>
      <c r="T2672" t="str">
        <f>IF(R2672="Permit", J2672, IF(G2672="","NA CO", IF(G2672="00:00:00","NA CO", IF(G2672&lt;E2672,"Early",IF(I2672*1440&gt;=parameter!$C$4,"Overtime","On Time CO")))))</f>
        <v>On Time CO</v>
      </c>
      <c r="U2672" t="str">
        <f t="shared" si="250"/>
        <v/>
      </c>
      <c r="V2672" t="str">
        <f t="shared" si="251"/>
        <v/>
      </c>
    </row>
    <row r="2673" spans="1:22" x14ac:dyDescent="0.3">
      <c r="A2673" t="s">
        <v>651</v>
      </c>
      <c r="B2673" t="s">
        <v>652</v>
      </c>
      <c r="C2673" t="str">
        <f>LEFT(raw!D2673,10)</f>
        <v>2021-12-14</v>
      </c>
      <c r="D2673" t="str">
        <f>LEFT(raw!E2673,8)</f>
        <v>08:30:00</v>
      </c>
      <c r="E2673" t="str">
        <f>LEFT(raw!F2673,8)</f>
        <v>17:30:00</v>
      </c>
      <c r="F2673" t="str">
        <f>LEFT(raw!G2673,8)</f>
        <v>08:26:41</v>
      </c>
      <c r="G2673" t="str">
        <f>LEFT(raw!H2673,8)</f>
        <v>17:41:13</v>
      </c>
      <c r="H2673" t="s">
        <v>19</v>
      </c>
      <c r="I2673" t="s">
        <v>20</v>
      </c>
      <c r="J2673" t="s">
        <v>25</v>
      </c>
      <c r="K2673" t="s">
        <v>26</v>
      </c>
      <c r="L2673" t="str">
        <f>LEFT(raw!M2673,8)</f>
        <v>09:00:00</v>
      </c>
      <c r="M2673" t="s">
        <v>20</v>
      </c>
      <c r="N2673" t="s">
        <v>28</v>
      </c>
      <c r="O2673" t="s">
        <v>28</v>
      </c>
      <c r="P2673" s="2">
        <f t="shared" si="246"/>
        <v>44544</v>
      </c>
      <c r="Q2673" s="3">
        <f t="shared" si="247"/>
        <v>44561</v>
      </c>
      <c r="R2673" t="str">
        <f t="shared" si="248"/>
        <v>Attendance</v>
      </c>
      <c r="S2673" t="str">
        <f t="shared" si="249"/>
        <v>On Time</v>
      </c>
      <c r="T2673" t="str">
        <f>IF(R2673="Permit", J2673, IF(G2673="","NA CO", IF(G2673="00:00:00","NA CO", IF(G2673&lt;E2673,"Early",IF(I2673*1440&gt;=parameter!$C$4,"Overtime","On Time CO")))))</f>
        <v>On Time CO</v>
      </c>
      <c r="U2673" t="str">
        <f t="shared" si="250"/>
        <v/>
      </c>
      <c r="V2673" t="str">
        <f t="shared" si="251"/>
        <v/>
      </c>
    </row>
    <row r="2674" spans="1:22" x14ac:dyDescent="0.3">
      <c r="A2674" t="s">
        <v>651</v>
      </c>
      <c r="B2674" t="s">
        <v>652</v>
      </c>
      <c r="C2674" t="str">
        <f>LEFT(raw!D2674,10)</f>
        <v>2021-12-15</v>
      </c>
      <c r="D2674" t="str">
        <f>LEFT(raw!E2674,8)</f>
        <v>08:30:00</v>
      </c>
      <c r="E2674" t="str">
        <f>LEFT(raw!F2674,8)</f>
        <v>17:30:00</v>
      </c>
      <c r="F2674" t="str">
        <f>LEFT(raw!G2674,8)</f>
        <v>08:31:05</v>
      </c>
      <c r="G2674" t="str">
        <f>LEFT(raw!H2674,8)</f>
        <v>17:35:58</v>
      </c>
      <c r="H2674" t="s">
        <v>19</v>
      </c>
      <c r="I2674" t="s">
        <v>9395</v>
      </c>
      <c r="J2674" t="s">
        <v>32</v>
      </c>
      <c r="K2674" t="s">
        <v>26</v>
      </c>
      <c r="L2674" t="str">
        <f>LEFT(raw!M2674,8)</f>
        <v>09:00:00</v>
      </c>
      <c r="M2674" t="s">
        <v>20</v>
      </c>
      <c r="N2674" t="s">
        <v>28</v>
      </c>
      <c r="O2674" t="s">
        <v>28</v>
      </c>
      <c r="P2674" s="2">
        <f t="shared" si="246"/>
        <v>44545</v>
      </c>
      <c r="Q2674" s="3">
        <f t="shared" si="247"/>
        <v>44561</v>
      </c>
      <c r="R2674" t="str">
        <f t="shared" si="248"/>
        <v>Attendance</v>
      </c>
      <c r="S2674" t="str">
        <f t="shared" si="249"/>
        <v>Late</v>
      </c>
      <c r="T2674" t="str">
        <f>IF(R2674="Permit", J2674, IF(G2674="","NA CO", IF(G2674="00:00:00","NA CO", IF(G2674&lt;E2674,"Early",IF(I2674*1440&gt;=parameter!$C$4,"Overtime","On Time CO")))))</f>
        <v>On Time CO</v>
      </c>
      <c r="U2674" t="str">
        <f t="shared" si="250"/>
        <v>00:01:05</v>
      </c>
      <c r="V2674" t="str">
        <f t="shared" si="251"/>
        <v/>
      </c>
    </row>
    <row r="2675" spans="1:22" x14ac:dyDescent="0.3">
      <c r="A2675" t="s">
        <v>651</v>
      </c>
      <c r="B2675" t="s">
        <v>652</v>
      </c>
      <c r="C2675" t="str">
        <f>LEFT(raw!D2675,10)</f>
        <v>2021-12-17</v>
      </c>
      <c r="D2675" t="str">
        <f>LEFT(raw!E2675,8)</f>
        <v>08:30:00</v>
      </c>
      <c r="E2675" t="str">
        <f>LEFT(raw!F2675,8)</f>
        <v>17:30:00</v>
      </c>
      <c r="F2675" t="str">
        <f>LEFT(raw!G2675,8)</f>
        <v>08:20:54</v>
      </c>
      <c r="G2675" t="str">
        <f>LEFT(raw!H2675,8)</f>
        <v>16:36:23</v>
      </c>
      <c r="H2675" t="s">
        <v>19</v>
      </c>
      <c r="I2675" t="s">
        <v>20</v>
      </c>
      <c r="J2675" t="s">
        <v>25</v>
      </c>
      <c r="K2675" t="s">
        <v>26</v>
      </c>
      <c r="L2675" t="str">
        <f>LEFT(raw!M2675,8)</f>
        <v>09:00:00</v>
      </c>
      <c r="M2675" t="s">
        <v>20</v>
      </c>
      <c r="N2675" t="s">
        <v>28</v>
      </c>
      <c r="O2675" t="s">
        <v>28</v>
      </c>
      <c r="P2675" s="2">
        <f t="shared" si="246"/>
        <v>44547</v>
      </c>
      <c r="Q2675" s="3">
        <f t="shared" si="247"/>
        <v>44561</v>
      </c>
      <c r="R2675" t="str">
        <f t="shared" si="248"/>
        <v>Attendance</v>
      </c>
      <c r="S2675" t="str">
        <f t="shared" si="249"/>
        <v>On Time</v>
      </c>
      <c r="T2675" t="str">
        <f>IF(R2675="Permit", J2675, IF(G2675="","NA CO", IF(G2675="00:00:00","NA CO", IF(G2675&lt;E2675,"Early",IF(I2675*1440&gt;=parameter!$C$4,"Overtime","On Time CO")))))</f>
        <v>Early</v>
      </c>
      <c r="U2675" t="str">
        <f t="shared" si="250"/>
        <v/>
      </c>
      <c r="V2675" t="str">
        <f t="shared" si="251"/>
        <v/>
      </c>
    </row>
    <row r="2676" spans="1:22" x14ac:dyDescent="0.3">
      <c r="A2676" t="s">
        <v>651</v>
      </c>
      <c r="B2676" t="s">
        <v>652</v>
      </c>
      <c r="C2676" t="str">
        <f>LEFT(raw!D2676,10)</f>
        <v>2021-12-20</v>
      </c>
      <c r="D2676" t="str">
        <f>LEFT(raw!E2676,8)</f>
        <v>08:30:00</v>
      </c>
      <c r="E2676" t="str">
        <f>LEFT(raw!F2676,8)</f>
        <v>17:30:00</v>
      </c>
      <c r="F2676" t="str">
        <f>LEFT(raw!G2676,8)</f>
        <v>08:22:48</v>
      </c>
      <c r="G2676" t="str">
        <f>LEFT(raw!H2676,8)</f>
        <v>17:42:52</v>
      </c>
      <c r="H2676" t="s">
        <v>19</v>
      </c>
      <c r="I2676" t="s">
        <v>20</v>
      </c>
      <c r="J2676" t="s">
        <v>25</v>
      </c>
      <c r="K2676" t="s">
        <v>26</v>
      </c>
      <c r="L2676" t="str">
        <f>LEFT(raw!M2676,8)</f>
        <v>09:00:00</v>
      </c>
      <c r="M2676" t="s">
        <v>20</v>
      </c>
      <c r="N2676" t="s">
        <v>28</v>
      </c>
      <c r="O2676" t="s">
        <v>28</v>
      </c>
      <c r="P2676" s="2">
        <f t="shared" si="246"/>
        <v>44550</v>
      </c>
      <c r="Q2676" s="3">
        <f t="shared" si="247"/>
        <v>44561</v>
      </c>
      <c r="R2676" t="str">
        <f t="shared" si="248"/>
        <v>Attendance</v>
      </c>
      <c r="S2676" t="str">
        <f t="shared" si="249"/>
        <v>On Time</v>
      </c>
      <c r="T2676" t="str">
        <f>IF(R2676="Permit", J2676, IF(G2676="","NA CO", IF(G2676="00:00:00","NA CO", IF(G2676&lt;E2676,"Early",IF(I2676*1440&gt;=parameter!$C$4,"Overtime","On Time CO")))))</f>
        <v>On Time CO</v>
      </c>
      <c r="U2676" t="str">
        <f t="shared" si="250"/>
        <v/>
      </c>
      <c r="V2676" t="str">
        <f t="shared" si="251"/>
        <v/>
      </c>
    </row>
    <row r="2677" spans="1:22" x14ac:dyDescent="0.3">
      <c r="A2677" t="s">
        <v>651</v>
      </c>
      <c r="B2677" t="s">
        <v>652</v>
      </c>
      <c r="C2677" t="str">
        <f>LEFT(raw!D2677,10)</f>
        <v>2021-12-21</v>
      </c>
      <c r="D2677" t="str">
        <f>LEFT(raw!E2677,8)</f>
        <v>08:30:00</v>
      </c>
      <c r="E2677" t="str">
        <f>LEFT(raw!F2677,8)</f>
        <v>17:30:00</v>
      </c>
      <c r="F2677" t="str">
        <f>LEFT(raw!G2677,8)</f>
        <v>08:26:13</v>
      </c>
      <c r="G2677" t="str">
        <f>LEFT(raw!H2677,8)</f>
        <v>17:36:51</v>
      </c>
      <c r="H2677" t="s">
        <v>19</v>
      </c>
      <c r="I2677" t="s">
        <v>20</v>
      </c>
      <c r="J2677" t="s">
        <v>25</v>
      </c>
      <c r="K2677" t="s">
        <v>26</v>
      </c>
      <c r="L2677" t="str">
        <f>LEFT(raw!M2677,8)</f>
        <v>09:00:00</v>
      </c>
      <c r="M2677" t="s">
        <v>20</v>
      </c>
      <c r="N2677" t="s">
        <v>28</v>
      </c>
      <c r="O2677" t="s">
        <v>28</v>
      </c>
      <c r="P2677" s="2">
        <f t="shared" si="246"/>
        <v>44551</v>
      </c>
      <c r="Q2677" s="3">
        <f t="shared" si="247"/>
        <v>44561</v>
      </c>
      <c r="R2677" t="str">
        <f t="shared" si="248"/>
        <v>Attendance</v>
      </c>
      <c r="S2677" t="str">
        <f t="shared" si="249"/>
        <v>On Time</v>
      </c>
      <c r="T2677" t="str">
        <f>IF(R2677="Permit", J2677, IF(G2677="","NA CO", IF(G2677="00:00:00","NA CO", IF(G2677&lt;E2677,"Early",IF(I2677*1440&gt;=parameter!$C$4,"Overtime","On Time CO")))))</f>
        <v>On Time CO</v>
      </c>
      <c r="U2677" t="str">
        <f t="shared" si="250"/>
        <v/>
      </c>
      <c r="V2677" t="str">
        <f t="shared" si="251"/>
        <v/>
      </c>
    </row>
    <row r="2678" spans="1:22" x14ac:dyDescent="0.3">
      <c r="A2678" t="s">
        <v>651</v>
      </c>
      <c r="B2678" t="s">
        <v>652</v>
      </c>
      <c r="C2678" t="str">
        <f>LEFT(raw!D2678,10)</f>
        <v>2021-12-22</v>
      </c>
      <c r="D2678" t="str">
        <f>LEFT(raw!E2678,8)</f>
        <v>08:30:00</v>
      </c>
      <c r="E2678" t="str">
        <f>LEFT(raw!F2678,8)</f>
        <v>17:30:00</v>
      </c>
      <c r="F2678" t="str">
        <f>LEFT(raw!G2678,8)</f>
        <v>08:32:36</v>
      </c>
      <c r="G2678" t="str">
        <f>LEFT(raw!H2678,8)</f>
        <v>17:35:53</v>
      </c>
      <c r="H2678" t="s">
        <v>19</v>
      </c>
      <c r="I2678" t="s">
        <v>1774</v>
      </c>
      <c r="J2678" t="s">
        <v>32</v>
      </c>
      <c r="K2678" t="s">
        <v>26</v>
      </c>
      <c r="L2678" t="str">
        <f>LEFT(raw!M2678,8)</f>
        <v>09:00:00</v>
      </c>
      <c r="M2678" t="s">
        <v>20</v>
      </c>
      <c r="N2678" t="s">
        <v>28</v>
      </c>
      <c r="O2678" t="s">
        <v>28</v>
      </c>
      <c r="P2678" s="2">
        <f t="shared" si="246"/>
        <v>44552</v>
      </c>
      <c r="Q2678" s="3">
        <f t="shared" si="247"/>
        <v>44561</v>
      </c>
      <c r="R2678" t="str">
        <f t="shared" si="248"/>
        <v>Attendance</v>
      </c>
      <c r="S2678" t="str">
        <f t="shared" si="249"/>
        <v>Late</v>
      </c>
      <c r="T2678" t="str">
        <f>IF(R2678="Permit", J2678, IF(G2678="","NA CO", IF(G2678="00:00:00","NA CO", IF(G2678&lt;E2678,"Early",IF(I2678*1440&gt;=parameter!$C$4,"Overtime","On Time CO")))))</f>
        <v>On Time CO</v>
      </c>
      <c r="U2678" t="str">
        <f t="shared" si="250"/>
        <v>00:02:36</v>
      </c>
      <c r="V2678" t="str">
        <f t="shared" si="251"/>
        <v/>
      </c>
    </row>
    <row r="2679" spans="1:22" x14ac:dyDescent="0.3">
      <c r="A2679" t="s">
        <v>651</v>
      </c>
      <c r="B2679" t="s">
        <v>652</v>
      </c>
      <c r="C2679" t="str">
        <f>LEFT(raw!D2679,10)</f>
        <v>2021-12-23</v>
      </c>
      <c r="D2679" t="str">
        <f>LEFT(raw!E2679,8)</f>
        <v>08:30:00</v>
      </c>
      <c r="E2679" t="str">
        <f>LEFT(raw!F2679,8)</f>
        <v>17:30:00</v>
      </c>
      <c r="F2679" t="str">
        <f>LEFT(raw!G2679,8)</f>
        <v>08:23:28</v>
      </c>
      <c r="G2679" t="str">
        <f>LEFT(raw!H2679,8)</f>
        <v>17:36:06</v>
      </c>
      <c r="H2679" t="s">
        <v>19</v>
      </c>
      <c r="I2679" t="s">
        <v>20</v>
      </c>
      <c r="J2679" t="s">
        <v>25</v>
      </c>
      <c r="K2679" t="s">
        <v>26</v>
      </c>
      <c r="L2679" t="str">
        <f>LEFT(raw!M2679,8)</f>
        <v>09:00:00</v>
      </c>
      <c r="M2679" t="s">
        <v>20</v>
      </c>
      <c r="N2679" t="s">
        <v>28</v>
      </c>
      <c r="O2679" t="s">
        <v>28</v>
      </c>
      <c r="P2679" s="2">
        <f t="shared" si="246"/>
        <v>44553</v>
      </c>
      <c r="Q2679" s="3">
        <f t="shared" si="247"/>
        <v>44561</v>
      </c>
      <c r="R2679" t="str">
        <f t="shared" si="248"/>
        <v>Attendance</v>
      </c>
      <c r="S2679" t="str">
        <f t="shared" si="249"/>
        <v>On Time</v>
      </c>
      <c r="T2679" t="str">
        <f>IF(R2679="Permit", J2679, IF(G2679="","NA CO", IF(G2679="00:00:00","NA CO", IF(G2679&lt;E2679,"Early",IF(I2679*1440&gt;=parameter!$C$4,"Overtime","On Time CO")))))</f>
        <v>On Time CO</v>
      </c>
      <c r="U2679" t="str">
        <f t="shared" si="250"/>
        <v/>
      </c>
      <c r="V2679" t="str">
        <f t="shared" si="251"/>
        <v/>
      </c>
    </row>
    <row r="2680" spans="1:22" x14ac:dyDescent="0.3">
      <c r="A2680" t="s">
        <v>651</v>
      </c>
      <c r="B2680" t="s">
        <v>652</v>
      </c>
      <c r="C2680" t="str">
        <f>LEFT(raw!D2680,10)</f>
        <v>2021-12-24</v>
      </c>
      <c r="D2680" t="str">
        <f>LEFT(raw!E2680,8)</f>
        <v>08:30:00</v>
      </c>
      <c r="E2680" t="str">
        <f>LEFT(raw!F2680,8)</f>
        <v>17:30:00</v>
      </c>
      <c r="F2680" t="str">
        <f>LEFT(raw!G2680,8)</f>
        <v>08:26:53</v>
      </c>
      <c r="G2680" t="str">
        <f>LEFT(raw!H2680,8)</f>
        <v>17:35:44</v>
      </c>
      <c r="H2680" t="s">
        <v>19</v>
      </c>
      <c r="I2680" t="s">
        <v>20</v>
      </c>
      <c r="J2680" t="s">
        <v>25</v>
      </c>
      <c r="K2680" t="s">
        <v>26</v>
      </c>
      <c r="L2680" t="str">
        <f>LEFT(raw!M2680,8)</f>
        <v>09:00:00</v>
      </c>
      <c r="M2680" t="s">
        <v>20</v>
      </c>
      <c r="N2680" t="s">
        <v>28</v>
      </c>
      <c r="O2680" t="s">
        <v>28</v>
      </c>
      <c r="P2680" s="2">
        <f t="shared" si="246"/>
        <v>44554</v>
      </c>
      <c r="Q2680" s="3">
        <f t="shared" si="247"/>
        <v>44561</v>
      </c>
      <c r="R2680" t="str">
        <f t="shared" si="248"/>
        <v>Attendance</v>
      </c>
      <c r="S2680" t="str">
        <f t="shared" si="249"/>
        <v>On Time</v>
      </c>
      <c r="T2680" t="str">
        <f>IF(R2680="Permit", J2680, IF(G2680="","NA CO", IF(G2680="00:00:00","NA CO", IF(G2680&lt;E2680,"Early",IF(I2680*1440&gt;=parameter!$C$4,"Overtime","On Time CO")))))</f>
        <v>On Time CO</v>
      </c>
      <c r="U2680" t="str">
        <f t="shared" si="250"/>
        <v/>
      </c>
      <c r="V2680" t="str">
        <f t="shared" si="251"/>
        <v/>
      </c>
    </row>
    <row r="2681" spans="1:22" x14ac:dyDescent="0.3">
      <c r="A2681" t="s">
        <v>651</v>
      </c>
      <c r="B2681" t="s">
        <v>652</v>
      </c>
      <c r="C2681" t="str">
        <f>LEFT(raw!D2681,10)</f>
        <v>2021-12-27</v>
      </c>
      <c r="D2681" t="str">
        <f>LEFT(raw!E2681,8)</f>
        <v>08:30:00</v>
      </c>
      <c r="E2681" t="str">
        <f>LEFT(raw!F2681,8)</f>
        <v>17:30:00</v>
      </c>
      <c r="F2681" t="str">
        <f>LEFT(raw!G2681,8)</f>
        <v>08:09:37</v>
      </c>
      <c r="G2681" t="str">
        <f>LEFT(raw!H2681,8)</f>
        <v>17:51:59</v>
      </c>
      <c r="H2681" t="s">
        <v>19</v>
      </c>
      <c r="I2681" t="s">
        <v>20</v>
      </c>
      <c r="J2681" t="s">
        <v>25</v>
      </c>
      <c r="K2681" t="s">
        <v>26</v>
      </c>
      <c r="L2681" t="str">
        <f>LEFT(raw!M2681,8)</f>
        <v>09:00:00</v>
      </c>
      <c r="M2681" t="s">
        <v>20</v>
      </c>
      <c r="N2681" t="s">
        <v>28</v>
      </c>
      <c r="O2681" t="s">
        <v>28</v>
      </c>
      <c r="P2681" s="2">
        <f t="shared" si="246"/>
        <v>44557</v>
      </c>
      <c r="Q2681" s="3">
        <f t="shared" si="247"/>
        <v>44561</v>
      </c>
      <c r="R2681" t="str">
        <f t="shared" si="248"/>
        <v>Attendance</v>
      </c>
      <c r="S2681" t="str">
        <f t="shared" si="249"/>
        <v>On Time</v>
      </c>
      <c r="T2681" t="str">
        <f>IF(R2681="Permit", J2681, IF(G2681="","NA CO", IF(G2681="00:00:00","NA CO", IF(G2681&lt;E2681,"Early",IF(I2681*1440&gt;=parameter!$C$4,"Overtime","On Time CO")))))</f>
        <v>On Time CO</v>
      </c>
      <c r="U2681" t="str">
        <f t="shared" si="250"/>
        <v/>
      </c>
      <c r="V2681" t="str">
        <f t="shared" si="251"/>
        <v/>
      </c>
    </row>
    <row r="2682" spans="1:22" x14ac:dyDescent="0.3">
      <c r="A2682" t="s">
        <v>651</v>
      </c>
      <c r="B2682" t="s">
        <v>652</v>
      </c>
      <c r="C2682" t="str">
        <f>LEFT(raw!D2682,10)</f>
        <v>2021-12-28</v>
      </c>
      <c r="D2682" t="str">
        <f>LEFT(raw!E2682,8)</f>
        <v>08:30:00</v>
      </c>
      <c r="E2682" t="str">
        <f>LEFT(raw!F2682,8)</f>
        <v>17:30:00</v>
      </c>
      <c r="F2682" t="str">
        <f>LEFT(raw!G2682,8)</f>
        <v>08:22:12</v>
      </c>
      <c r="G2682" t="str">
        <f>LEFT(raw!H2682,8)</f>
        <v>17:33:26</v>
      </c>
      <c r="H2682" t="s">
        <v>19</v>
      </c>
      <c r="I2682" t="s">
        <v>20</v>
      </c>
      <c r="J2682" t="s">
        <v>25</v>
      </c>
      <c r="K2682" t="s">
        <v>26</v>
      </c>
      <c r="L2682" t="str">
        <f>LEFT(raw!M2682,8)</f>
        <v>09:00:00</v>
      </c>
      <c r="M2682" t="s">
        <v>20</v>
      </c>
      <c r="N2682" t="s">
        <v>28</v>
      </c>
      <c r="O2682" t="s">
        <v>28</v>
      </c>
      <c r="P2682" s="2">
        <f t="shared" si="246"/>
        <v>44558</v>
      </c>
      <c r="Q2682" s="3">
        <f t="shared" si="247"/>
        <v>44561</v>
      </c>
      <c r="R2682" t="str">
        <f t="shared" si="248"/>
        <v>Attendance</v>
      </c>
      <c r="S2682" t="str">
        <f t="shared" si="249"/>
        <v>On Time</v>
      </c>
      <c r="T2682" t="str">
        <f>IF(R2682="Permit", J2682, IF(G2682="","NA CO", IF(G2682="00:00:00","NA CO", IF(G2682&lt;E2682,"Early",IF(I2682*1440&gt;=parameter!$C$4,"Overtime","On Time CO")))))</f>
        <v>On Time CO</v>
      </c>
      <c r="U2682" t="str">
        <f t="shared" si="250"/>
        <v/>
      </c>
      <c r="V2682" t="str">
        <f t="shared" si="251"/>
        <v/>
      </c>
    </row>
    <row r="2683" spans="1:22" x14ac:dyDescent="0.3">
      <c r="A2683" t="s">
        <v>651</v>
      </c>
      <c r="B2683" t="s">
        <v>652</v>
      </c>
      <c r="C2683" t="str">
        <f>LEFT(raw!D2683,10)</f>
        <v>2021-12-29</v>
      </c>
      <c r="D2683" t="str">
        <f>LEFT(raw!E2683,8)</f>
        <v>08:30:00</v>
      </c>
      <c r="E2683" t="str">
        <f>LEFT(raw!F2683,8)</f>
        <v>17:30:00</v>
      </c>
      <c r="F2683" t="str">
        <f>LEFT(raw!G2683,8)</f>
        <v>08:27:33</v>
      </c>
      <c r="G2683" t="str">
        <f>LEFT(raw!H2683,8)</f>
        <v>17:34:45</v>
      </c>
      <c r="H2683" t="s">
        <v>19</v>
      </c>
      <c r="I2683" t="s">
        <v>20</v>
      </c>
      <c r="J2683" t="s">
        <v>25</v>
      </c>
      <c r="K2683" t="s">
        <v>26</v>
      </c>
      <c r="L2683" t="str">
        <f>LEFT(raw!M2683,8)</f>
        <v>09:00:00</v>
      </c>
      <c r="M2683" t="s">
        <v>20</v>
      </c>
      <c r="N2683" t="s">
        <v>28</v>
      </c>
      <c r="O2683" t="s">
        <v>28</v>
      </c>
      <c r="P2683" s="2">
        <f t="shared" si="246"/>
        <v>44559</v>
      </c>
      <c r="Q2683" s="3">
        <f t="shared" si="247"/>
        <v>44561</v>
      </c>
      <c r="R2683" t="str">
        <f t="shared" si="248"/>
        <v>Attendance</v>
      </c>
      <c r="S2683" t="str">
        <f t="shared" si="249"/>
        <v>On Time</v>
      </c>
      <c r="T2683" t="str">
        <f>IF(R2683="Permit", J2683, IF(G2683="","NA CO", IF(G2683="00:00:00","NA CO", IF(G2683&lt;E2683,"Early",IF(I2683*1440&gt;=parameter!$C$4,"Overtime","On Time CO")))))</f>
        <v>On Time CO</v>
      </c>
      <c r="U2683" t="str">
        <f t="shared" si="250"/>
        <v/>
      </c>
      <c r="V2683" t="str">
        <f t="shared" si="251"/>
        <v/>
      </c>
    </row>
    <row r="2684" spans="1:22" x14ac:dyDescent="0.3">
      <c r="A2684" t="s">
        <v>651</v>
      </c>
      <c r="B2684" t="s">
        <v>652</v>
      </c>
      <c r="C2684" t="str">
        <f>LEFT(raw!D2684,10)</f>
        <v>2021-12-30</v>
      </c>
      <c r="D2684" t="str">
        <f>LEFT(raw!E2684,8)</f>
        <v>08:30:00</v>
      </c>
      <c r="E2684" t="str">
        <f>LEFT(raw!F2684,8)</f>
        <v>17:30:00</v>
      </c>
      <c r="F2684" t="str">
        <f>LEFT(raw!G2684,8)</f>
        <v>08:20:23</v>
      </c>
      <c r="G2684" t="str">
        <f>LEFT(raw!H2684,8)</f>
        <v>17:33:57</v>
      </c>
      <c r="H2684" t="s">
        <v>19</v>
      </c>
      <c r="I2684" t="s">
        <v>20</v>
      </c>
      <c r="J2684" t="s">
        <v>25</v>
      </c>
      <c r="K2684" t="s">
        <v>26</v>
      </c>
      <c r="L2684" t="str">
        <f>LEFT(raw!M2684,8)</f>
        <v>09:00:00</v>
      </c>
      <c r="M2684" t="s">
        <v>20</v>
      </c>
      <c r="N2684" t="s">
        <v>28</v>
      </c>
      <c r="O2684" t="s">
        <v>28</v>
      </c>
      <c r="P2684" s="2">
        <f t="shared" si="246"/>
        <v>44560</v>
      </c>
      <c r="Q2684" s="3">
        <f t="shared" si="247"/>
        <v>44561</v>
      </c>
      <c r="R2684" t="str">
        <f t="shared" si="248"/>
        <v>Attendance</v>
      </c>
      <c r="S2684" t="str">
        <f t="shared" si="249"/>
        <v>On Time</v>
      </c>
      <c r="T2684" t="str">
        <f>IF(R2684="Permit", J2684, IF(G2684="","NA CO", IF(G2684="00:00:00","NA CO", IF(G2684&lt;E2684,"Early",IF(I2684*1440&gt;=parameter!$C$4,"Overtime","On Time CO")))))</f>
        <v>On Time CO</v>
      </c>
      <c r="U2684" t="str">
        <f t="shared" si="250"/>
        <v/>
      </c>
      <c r="V2684" t="str">
        <f t="shared" si="251"/>
        <v/>
      </c>
    </row>
    <row r="2685" spans="1:22" x14ac:dyDescent="0.3">
      <c r="A2685" t="s">
        <v>651</v>
      </c>
      <c r="B2685" t="s">
        <v>652</v>
      </c>
      <c r="C2685" t="str">
        <f>LEFT(raw!D2685,10)</f>
        <v>2021-12-31</v>
      </c>
      <c r="D2685" t="str">
        <f>LEFT(raw!E2685,8)</f>
        <v>08:30:00</v>
      </c>
      <c r="E2685" t="str">
        <f>LEFT(raw!F2685,8)</f>
        <v>17:30:00</v>
      </c>
      <c r="F2685" t="str">
        <f>LEFT(raw!G2685,8)</f>
        <v>08:18:27</v>
      </c>
      <c r="G2685" t="str">
        <f>LEFT(raw!H2685,8)</f>
        <v>16:04:09</v>
      </c>
      <c r="H2685" t="s">
        <v>19</v>
      </c>
      <c r="I2685" t="s">
        <v>20</v>
      </c>
      <c r="J2685" t="s">
        <v>25</v>
      </c>
      <c r="K2685" t="s">
        <v>26</v>
      </c>
      <c r="L2685" t="str">
        <f>LEFT(raw!M2685,8)</f>
        <v>09:00:00</v>
      </c>
      <c r="M2685" t="s">
        <v>20</v>
      </c>
      <c r="N2685" t="s">
        <v>28</v>
      </c>
      <c r="O2685" t="s">
        <v>28</v>
      </c>
      <c r="P2685" s="2">
        <f t="shared" si="246"/>
        <v>44561</v>
      </c>
      <c r="Q2685" s="3">
        <f t="shared" si="247"/>
        <v>44561</v>
      </c>
      <c r="R2685" t="str">
        <f t="shared" si="248"/>
        <v>Attendance</v>
      </c>
      <c r="S2685" t="str">
        <f t="shared" si="249"/>
        <v>On Time</v>
      </c>
      <c r="T2685" t="str">
        <f>IF(R2685="Permit", J2685, IF(G2685="","NA CO", IF(G2685="00:00:00","NA CO", IF(G2685&lt;E2685,"Early",IF(I2685*1440&gt;=parameter!$C$4,"Overtime","On Time CO")))))</f>
        <v>Early</v>
      </c>
      <c r="U2685" t="str">
        <f t="shared" si="250"/>
        <v/>
      </c>
      <c r="V2685" t="str">
        <f t="shared" si="251"/>
        <v/>
      </c>
    </row>
    <row r="2686" spans="1:22" x14ac:dyDescent="0.3">
      <c r="A2686" t="s">
        <v>657</v>
      </c>
      <c r="B2686" t="s">
        <v>658</v>
      </c>
      <c r="C2686" t="str">
        <f>LEFT(raw!D2686,10)</f>
        <v>2021-12-01</v>
      </c>
      <c r="D2686" t="str">
        <f>LEFT(raw!E2686,8)</f>
        <v>00:00:00</v>
      </c>
      <c r="E2686" t="str">
        <f>LEFT(raw!F2686,8)</f>
        <v>00:00:00</v>
      </c>
      <c r="F2686" t="str">
        <f>LEFT(raw!G2686,8)</f>
        <v>09:13:01</v>
      </c>
      <c r="G2686" t="str">
        <f>LEFT(raw!H2686,8)</f>
        <v>21:48:34</v>
      </c>
      <c r="H2686" t="s">
        <v>19</v>
      </c>
      <c r="I2686" t="s">
        <v>20</v>
      </c>
      <c r="J2686" t="s">
        <v>21</v>
      </c>
      <c r="K2686" t="s">
        <v>22</v>
      </c>
      <c r="L2686" t="str">
        <f>LEFT(raw!M2686,8)</f>
        <v>12:35:32</v>
      </c>
      <c r="M2686" t="s">
        <v>20</v>
      </c>
      <c r="N2686" t="s">
        <v>659</v>
      </c>
      <c r="O2686" t="s">
        <v>659</v>
      </c>
      <c r="P2686" s="2">
        <f t="shared" si="246"/>
        <v>44531</v>
      </c>
      <c r="Q2686" s="3">
        <f t="shared" si="247"/>
        <v>44561</v>
      </c>
      <c r="R2686" t="str">
        <f t="shared" si="248"/>
        <v>Daily Journey</v>
      </c>
      <c r="S2686" t="str">
        <f t="shared" si="249"/>
        <v>On Time</v>
      </c>
      <c r="T2686" t="str">
        <f>IF(R2686="Permit", J2686, IF(G2686="","NA CO", IF(G2686="00:00:00","NA CO", IF(G2686&lt;E2686,"Early",IF(I2686*1440&gt;=parameter!$C$4,"Overtime","On Time CO")))))</f>
        <v>On Time CO</v>
      </c>
      <c r="U2686" t="str">
        <f t="shared" si="250"/>
        <v/>
      </c>
      <c r="V2686" t="str">
        <f t="shared" si="251"/>
        <v/>
      </c>
    </row>
    <row r="2687" spans="1:22" x14ac:dyDescent="0.3">
      <c r="A2687" t="s">
        <v>657</v>
      </c>
      <c r="B2687" t="s">
        <v>658</v>
      </c>
      <c r="C2687" t="str">
        <f>LEFT(raw!D2687,10)</f>
        <v>2021-12-02</v>
      </c>
      <c r="D2687" t="str">
        <f>LEFT(raw!E2687,8)</f>
        <v>00:00:00</v>
      </c>
      <c r="E2687" t="str">
        <f>LEFT(raw!F2687,8)</f>
        <v>00:00:00</v>
      </c>
      <c r="F2687" t="str">
        <f>LEFT(raw!G2687,8)</f>
        <v>07:58:22</v>
      </c>
      <c r="G2687" t="str">
        <f>LEFT(raw!H2687,8)</f>
        <v>21:18:17</v>
      </c>
      <c r="H2687" t="s">
        <v>19</v>
      </c>
      <c r="I2687" t="s">
        <v>20</v>
      </c>
      <c r="J2687" t="s">
        <v>21</v>
      </c>
      <c r="K2687" t="s">
        <v>22</v>
      </c>
      <c r="L2687" t="str">
        <f>LEFT(raw!M2687,8)</f>
        <v>13:19:54</v>
      </c>
      <c r="M2687" t="s">
        <v>20</v>
      </c>
      <c r="N2687" t="s">
        <v>659</v>
      </c>
      <c r="O2687" t="s">
        <v>659</v>
      </c>
      <c r="P2687" s="2">
        <f t="shared" si="246"/>
        <v>44532</v>
      </c>
      <c r="Q2687" s="3">
        <f t="shared" si="247"/>
        <v>44561</v>
      </c>
      <c r="R2687" t="str">
        <f t="shared" si="248"/>
        <v>Daily Journey</v>
      </c>
      <c r="S2687" t="str">
        <f t="shared" si="249"/>
        <v>On Time</v>
      </c>
      <c r="T2687" t="str">
        <f>IF(R2687="Permit", J2687, IF(G2687="","NA CO", IF(G2687="00:00:00","NA CO", IF(G2687&lt;E2687,"Early",IF(I2687*1440&gt;=parameter!$C$4,"Overtime","On Time CO")))))</f>
        <v>On Time CO</v>
      </c>
      <c r="U2687" t="str">
        <f t="shared" si="250"/>
        <v/>
      </c>
      <c r="V2687" t="str">
        <f t="shared" si="251"/>
        <v/>
      </c>
    </row>
    <row r="2688" spans="1:22" x14ac:dyDescent="0.3">
      <c r="A2688" t="s">
        <v>657</v>
      </c>
      <c r="B2688" t="s">
        <v>658</v>
      </c>
      <c r="C2688" t="str">
        <f>LEFT(raw!D2688,10)</f>
        <v>2021-12-03</v>
      </c>
      <c r="D2688" t="str">
        <f>LEFT(raw!E2688,8)</f>
        <v>00:00:00</v>
      </c>
      <c r="E2688" t="str">
        <f>LEFT(raw!F2688,8)</f>
        <v>00:00:00</v>
      </c>
      <c r="F2688" t="str">
        <f>LEFT(raw!G2688,8)</f>
        <v>09:41:15</v>
      </c>
      <c r="G2688" t="str">
        <f>LEFT(raw!H2688,8)</f>
        <v/>
      </c>
      <c r="H2688" t="s">
        <v>19</v>
      </c>
      <c r="I2688" t="s">
        <v>20</v>
      </c>
      <c r="J2688" t="s">
        <v>21</v>
      </c>
      <c r="K2688" t="s">
        <v>22</v>
      </c>
      <c r="L2688" t="str">
        <f>LEFT(raw!M2688,8)</f>
        <v>00:00:00</v>
      </c>
      <c r="M2688" t="s">
        <v>20</v>
      </c>
      <c r="N2688" t="s">
        <v>659</v>
      </c>
      <c r="P2688" s="2">
        <f t="shared" si="246"/>
        <v>44533</v>
      </c>
      <c r="Q2688" s="3">
        <f t="shared" si="247"/>
        <v>44561</v>
      </c>
      <c r="R2688" t="str">
        <f t="shared" si="248"/>
        <v>Daily Journey</v>
      </c>
      <c r="S2688" t="str">
        <f t="shared" si="249"/>
        <v>On Time</v>
      </c>
      <c r="T2688" t="str">
        <f>IF(R2688="Permit", J2688, IF(G2688="","NA CO", IF(G2688="00:00:00","NA CO", IF(G2688&lt;E2688,"Early",IF(I2688*1440&gt;=parameter!$C$4,"Overtime","On Time CO")))))</f>
        <v>NA CO</v>
      </c>
      <c r="U2688" t="str">
        <f t="shared" si="250"/>
        <v/>
      </c>
      <c r="V2688" t="str">
        <f t="shared" si="251"/>
        <v/>
      </c>
    </row>
    <row r="2689" spans="1:22" x14ac:dyDescent="0.3">
      <c r="A2689" t="s">
        <v>657</v>
      </c>
      <c r="B2689" t="s">
        <v>658</v>
      </c>
      <c r="C2689" t="str">
        <f>LEFT(raw!D2689,10)</f>
        <v>2021-12-06</v>
      </c>
      <c r="D2689" t="str">
        <f>LEFT(raw!E2689,8)</f>
        <v>00:00:00</v>
      </c>
      <c r="E2689" t="str">
        <f>LEFT(raw!F2689,8)</f>
        <v>00:00:00</v>
      </c>
      <c r="F2689" t="str">
        <f>LEFT(raw!G2689,8)</f>
        <v>08:00:07</v>
      </c>
      <c r="G2689" t="str">
        <f>LEFT(raw!H2689,8)</f>
        <v>19:29:57</v>
      </c>
      <c r="H2689" t="s">
        <v>19</v>
      </c>
      <c r="I2689" t="s">
        <v>20</v>
      </c>
      <c r="J2689" t="s">
        <v>21</v>
      </c>
      <c r="K2689" t="s">
        <v>22</v>
      </c>
      <c r="L2689" t="str">
        <f>LEFT(raw!M2689,8)</f>
        <v>11:29:50</v>
      </c>
      <c r="M2689" t="s">
        <v>20</v>
      </c>
      <c r="N2689" t="s">
        <v>659</v>
      </c>
      <c r="O2689" t="s">
        <v>659</v>
      </c>
      <c r="P2689" s="2">
        <f t="shared" si="246"/>
        <v>44536</v>
      </c>
      <c r="Q2689" s="3">
        <f t="shared" si="247"/>
        <v>44561</v>
      </c>
      <c r="R2689" t="str">
        <f t="shared" si="248"/>
        <v>Daily Journey</v>
      </c>
      <c r="S2689" t="str">
        <f t="shared" si="249"/>
        <v>On Time</v>
      </c>
      <c r="T2689" t="str">
        <f>IF(R2689="Permit", J2689, IF(G2689="","NA CO", IF(G2689="00:00:00","NA CO", IF(G2689&lt;E2689,"Early",IF(I2689*1440&gt;=parameter!$C$4,"Overtime","On Time CO")))))</f>
        <v>On Time CO</v>
      </c>
      <c r="U2689" t="str">
        <f t="shared" si="250"/>
        <v/>
      </c>
      <c r="V2689" t="str">
        <f t="shared" si="251"/>
        <v/>
      </c>
    </row>
    <row r="2690" spans="1:22" x14ac:dyDescent="0.3">
      <c r="A2690" t="s">
        <v>657</v>
      </c>
      <c r="B2690" t="s">
        <v>658</v>
      </c>
      <c r="C2690" t="str">
        <f>LEFT(raw!D2690,10)</f>
        <v>2021-12-07</v>
      </c>
      <c r="D2690" t="str">
        <f>LEFT(raw!E2690,8)</f>
        <v>00:00:00</v>
      </c>
      <c r="E2690" t="str">
        <f>LEFT(raw!F2690,8)</f>
        <v>00:00:00</v>
      </c>
      <c r="F2690" t="str">
        <f>LEFT(raw!G2690,8)</f>
        <v>08:43:07</v>
      </c>
      <c r="G2690" t="str">
        <f>LEFT(raw!H2690,8)</f>
        <v/>
      </c>
      <c r="H2690" t="s">
        <v>19</v>
      </c>
      <c r="I2690" t="s">
        <v>20</v>
      </c>
      <c r="J2690" t="s">
        <v>21</v>
      </c>
      <c r="K2690" t="s">
        <v>22</v>
      </c>
      <c r="L2690" t="str">
        <f>LEFT(raw!M2690,8)</f>
        <v>00:00:00</v>
      </c>
      <c r="M2690" t="s">
        <v>20</v>
      </c>
      <c r="N2690" t="s">
        <v>9430</v>
      </c>
      <c r="P2690" s="2">
        <f t="shared" ref="P2690:P2753" si="252">DATE(LEFT(C2690,4),MID(C2690,6,2),RIGHT(C2690,2))</f>
        <v>44537</v>
      </c>
      <c r="Q2690" s="3">
        <f t="shared" si="247"/>
        <v>44561</v>
      </c>
      <c r="R2690" t="str">
        <f t="shared" si="248"/>
        <v>Daily Journey</v>
      </c>
      <c r="S2690" t="str">
        <f t="shared" si="249"/>
        <v>On Time</v>
      </c>
      <c r="T2690" t="str">
        <f>IF(R2690="Permit", J2690, IF(G2690="","NA CO", IF(G2690="00:00:00","NA CO", IF(G2690&lt;E2690,"Early",IF(I2690*1440&gt;=parameter!$C$4,"Overtime","On Time CO")))))</f>
        <v>NA CO</v>
      </c>
      <c r="U2690" t="str">
        <f t="shared" si="250"/>
        <v/>
      </c>
      <c r="V2690" t="str">
        <f t="shared" si="251"/>
        <v/>
      </c>
    </row>
    <row r="2691" spans="1:22" x14ac:dyDescent="0.3">
      <c r="A2691" t="s">
        <v>657</v>
      </c>
      <c r="B2691" t="s">
        <v>658</v>
      </c>
      <c r="C2691" t="str">
        <f>LEFT(raw!D2691,10)</f>
        <v>2021-12-08</v>
      </c>
      <c r="D2691" t="str">
        <f>LEFT(raw!E2691,8)</f>
        <v>00:00:00</v>
      </c>
      <c r="E2691" t="str">
        <f>LEFT(raw!F2691,8)</f>
        <v>00:00:00</v>
      </c>
      <c r="F2691" t="str">
        <f>LEFT(raw!G2691,8)</f>
        <v>08:06:58</v>
      </c>
      <c r="G2691" t="str">
        <f>LEFT(raw!H2691,8)</f>
        <v>20:35:52</v>
      </c>
      <c r="H2691" t="s">
        <v>19</v>
      </c>
      <c r="I2691" t="s">
        <v>20</v>
      </c>
      <c r="J2691" t="s">
        <v>21</v>
      </c>
      <c r="K2691" t="s">
        <v>22</v>
      </c>
      <c r="L2691" t="str">
        <f>LEFT(raw!M2691,8)</f>
        <v>12:28:53</v>
      </c>
      <c r="M2691" t="s">
        <v>20</v>
      </c>
      <c r="N2691" t="s">
        <v>9430</v>
      </c>
      <c r="O2691" t="s">
        <v>9430</v>
      </c>
      <c r="P2691" s="2">
        <f t="shared" si="252"/>
        <v>44538</v>
      </c>
      <c r="Q2691" s="3">
        <f t="shared" ref="Q2691:Q2754" si="253">DATE(YEAR(P2691),MONTH(P2691)+1,1)-1</f>
        <v>44561</v>
      </c>
      <c r="R2691" t="str">
        <f t="shared" ref="R2691:R2754" si="254">IF(J2691="","Daily Journey",IF(J2691="On Time","Attendance",IF(J2691="Late","Attendance",IF(J2691="Pending/Rejected","Permit"))))</f>
        <v>Daily Journey</v>
      </c>
      <c r="S2691" t="str">
        <f t="shared" ref="S2691:S2754" si="255">IF(J2691="","On Time",IF(J2691="On Time","On Time",IF(J2691="Late","Late",IF(R2691="Permit", K2691))))</f>
        <v>On Time</v>
      </c>
      <c r="T2691" t="str">
        <f>IF(R2691="Permit", J2691, IF(G2691="","NA CO", IF(G2691="00:00:00","NA CO", IF(G2691&lt;E2691,"Early",IF(I2691*1440&gt;=parameter!$C$4,"Overtime","On Time CO")))))</f>
        <v>On Time CO</v>
      </c>
      <c r="U2691" t="str">
        <f t="shared" ref="U2691:U2754" si="256">IF(S2691="Late",I2691,"")</f>
        <v/>
      </c>
      <c r="V2691" t="str">
        <f t="shared" ref="V2691:V2754" si="257">IF(T2691="Overtime",M2691,"")</f>
        <v/>
      </c>
    </row>
    <row r="2692" spans="1:22" x14ac:dyDescent="0.3">
      <c r="A2692" t="s">
        <v>657</v>
      </c>
      <c r="B2692" t="s">
        <v>658</v>
      </c>
      <c r="C2692" t="str">
        <f>LEFT(raw!D2692,10)</f>
        <v>2021-12-09</v>
      </c>
      <c r="D2692" t="str">
        <f>LEFT(raw!E2692,8)</f>
        <v>00:00:00</v>
      </c>
      <c r="E2692" t="str">
        <f>LEFT(raw!F2692,8)</f>
        <v>00:00:00</v>
      </c>
      <c r="F2692" t="str">
        <f>LEFT(raw!G2692,8)</f>
        <v>08:26:19</v>
      </c>
      <c r="G2692" t="str">
        <f>LEFT(raw!H2692,8)</f>
        <v/>
      </c>
      <c r="H2692" t="s">
        <v>19</v>
      </c>
      <c r="I2692" t="s">
        <v>20</v>
      </c>
      <c r="J2692" t="s">
        <v>21</v>
      </c>
      <c r="K2692" t="s">
        <v>22</v>
      </c>
      <c r="L2692" t="str">
        <f>LEFT(raw!M2692,8)</f>
        <v>00:00:00</v>
      </c>
      <c r="M2692" t="s">
        <v>20</v>
      </c>
      <c r="N2692" t="s">
        <v>9430</v>
      </c>
      <c r="P2692" s="2">
        <f t="shared" si="252"/>
        <v>44539</v>
      </c>
      <c r="Q2692" s="3">
        <f t="shared" si="253"/>
        <v>44561</v>
      </c>
      <c r="R2692" t="str">
        <f t="shared" si="254"/>
        <v>Daily Journey</v>
      </c>
      <c r="S2692" t="str">
        <f t="shared" si="255"/>
        <v>On Time</v>
      </c>
      <c r="T2692" t="str">
        <f>IF(R2692="Permit", J2692, IF(G2692="","NA CO", IF(G2692="00:00:00","NA CO", IF(G2692&lt;E2692,"Early",IF(I2692*1440&gt;=parameter!$C$4,"Overtime","On Time CO")))))</f>
        <v>NA CO</v>
      </c>
      <c r="U2692" t="str">
        <f t="shared" si="256"/>
        <v/>
      </c>
      <c r="V2692" t="str">
        <f t="shared" si="257"/>
        <v/>
      </c>
    </row>
    <row r="2693" spans="1:22" x14ac:dyDescent="0.3">
      <c r="A2693" t="s">
        <v>657</v>
      </c>
      <c r="B2693" t="s">
        <v>658</v>
      </c>
      <c r="C2693" t="str">
        <f>LEFT(raw!D2693,10)</f>
        <v>2021-12-10</v>
      </c>
      <c r="D2693" t="str">
        <f>LEFT(raw!E2693,8)</f>
        <v>00:00:00</v>
      </c>
      <c r="E2693" t="str">
        <f>LEFT(raw!F2693,8)</f>
        <v>00:00:00</v>
      </c>
      <c r="F2693" t="str">
        <f>LEFT(raw!G2693,8)</f>
        <v>08:05:14</v>
      </c>
      <c r="G2693" t="str">
        <f>LEFT(raw!H2693,8)</f>
        <v/>
      </c>
      <c r="H2693" t="s">
        <v>19</v>
      </c>
      <c r="I2693" t="s">
        <v>20</v>
      </c>
      <c r="J2693" t="s">
        <v>21</v>
      </c>
      <c r="K2693" t="s">
        <v>22</v>
      </c>
      <c r="L2693" t="str">
        <f>LEFT(raw!M2693,8)</f>
        <v>00:00:00</v>
      </c>
      <c r="M2693" t="s">
        <v>20</v>
      </c>
      <c r="N2693" t="s">
        <v>9430</v>
      </c>
      <c r="P2693" s="2">
        <f t="shared" si="252"/>
        <v>44540</v>
      </c>
      <c r="Q2693" s="3">
        <f t="shared" si="253"/>
        <v>44561</v>
      </c>
      <c r="R2693" t="str">
        <f t="shared" si="254"/>
        <v>Daily Journey</v>
      </c>
      <c r="S2693" t="str">
        <f t="shared" si="255"/>
        <v>On Time</v>
      </c>
      <c r="T2693" t="str">
        <f>IF(R2693="Permit", J2693, IF(G2693="","NA CO", IF(G2693="00:00:00","NA CO", IF(G2693&lt;E2693,"Early",IF(I2693*1440&gt;=parameter!$C$4,"Overtime","On Time CO")))))</f>
        <v>NA CO</v>
      </c>
      <c r="U2693" t="str">
        <f t="shared" si="256"/>
        <v/>
      </c>
      <c r="V2693" t="str">
        <f t="shared" si="257"/>
        <v/>
      </c>
    </row>
    <row r="2694" spans="1:22" x14ac:dyDescent="0.3">
      <c r="A2694" t="s">
        <v>657</v>
      </c>
      <c r="B2694" t="s">
        <v>658</v>
      </c>
      <c r="C2694" t="str">
        <f>LEFT(raw!D2694,10)</f>
        <v>2021-12-13</v>
      </c>
      <c r="D2694" t="str">
        <f>LEFT(raw!E2694,8)</f>
        <v>00:00:00</v>
      </c>
      <c r="E2694" t="str">
        <f>LEFT(raw!F2694,8)</f>
        <v>00:00:00</v>
      </c>
      <c r="F2694" t="str">
        <f>LEFT(raw!G2694,8)</f>
        <v>08:44:05</v>
      </c>
      <c r="G2694" t="str">
        <f>LEFT(raw!H2694,8)</f>
        <v>21:55:33</v>
      </c>
      <c r="H2694" t="s">
        <v>19</v>
      </c>
      <c r="I2694" t="s">
        <v>20</v>
      </c>
      <c r="J2694" t="s">
        <v>21</v>
      </c>
      <c r="K2694" t="s">
        <v>22</v>
      </c>
      <c r="L2694" t="str">
        <f>LEFT(raw!M2694,8)</f>
        <v>13:11:27</v>
      </c>
      <c r="M2694" t="s">
        <v>20</v>
      </c>
      <c r="N2694" t="s">
        <v>9430</v>
      </c>
      <c r="O2694" t="s">
        <v>9430</v>
      </c>
      <c r="P2694" s="2">
        <f t="shared" si="252"/>
        <v>44543</v>
      </c>
      <c r="Q2694" s="3">
        <f t="shared" si="253"/>
        <v>44561</v>
      </c>
      <c r="R2694" t="str">
        <f t="shared" si="254"/>
        <v>Daily Journey</v>
      </c>
      <c r="S2694" t="str">
        <f t="shared" si="255"/>
        <v>On Time</v>
      </c>
      <c r="T2694" t="str">
        <f>IF(R2694="Permit", J2694, IF(G2694="","NA CO", IF(G2694="00:00:00","NA CO", IF(G2694&lt;E2694,"Early",IF(I2694*1440&gt;=parameter!$C$4,"Overtime","On Time CO")))))</f>
        <v>On Time CO</v>
      </c>
      <c r="U2694" t="str">
        <f t="shared" si="256"/>
        <v/>
      </c>
      <c r="V2694" t="str">
        <f t="shared" si="257"/>
        <v/>
      </c>
    </row>
    <row r="2695" spans="1:22" x14ac:dyDescent="0.3">
      <c r="A2695" t="s">
        <v>657</v>
      </c>
      <c r="B2695" t="s">
        <v>658</v>
      </c>
      <c r="C2695" t="str">
        <f>LEFT(raw!D2695,10)</f>
        <v>2021-12-14</v>
      </c>
      <c r="D2695" t="str">
        <f>LEFT(raw!E2695,8)</f>
        <v>00:00:00</v>
      </c>
      <c r="E2695" t="str">
        <f>LEFT(raw!F2695,8)</f>
        <v>00:00:00</v>
      </c>
      <c r="F2695" t="str">
        <f>LEFT(raw!G2695,8)</f>
        <v>07:30:53</v>
      </c>
      <c r="G2695" t="str">
        <f>LEFT(raw!H2695,8)</f>
        <v/>
      </c>
      <c r="H2695" t="s">
        <v>19</v>
      </c>
      <c r="I2695" t="s">
        <v>20</v>
      </c>
      <c r="J2695" t="s">
        <v>21</v>
      </c>
      <c r="K2695" t="s">
        <v>22</v>
      </c>
      <c r="L2695" t="str">
        <f>LEFT(raw!M2695,8)</f>
        <v>00:00:00</v>
      </c>
      <c r="M2695" t="s">
        <v>20</v>
      </c>
      <c r="N2695" t="s">
        <v>9430</v>
      </c>
      <c r="P2695" s="2">
        <f t="shared" si="252"/>
        <v>44544</v>
      </c>
      <c r="Q2695" s="3">
        <f t="shared" si="253"/>
        <v>44561</v>
      </c>
      <c r="R2695" t="str">
        <f t="shared" si="254"/>
        <v>Daily Journey</v>
      </c>
      <c r="S2695" t="str">
        <f t="shared" si="255"/>
        <v>On Time</v>
      </c>
      <c r="T2695" t="str">
        <f>IF(R2695="Permit", J2695, IF(G2695="","NA CO", IF(G2695="00:00:00","NA CO", IF(G2695&lt;E2695,"Early",IF(I2695*1440&gt;=parameter!$C$4,"Overtime","On Time CO")))))</f>
        <v>NA CO</v>
      </c>
      <c r="U2695" t="str">
        <f t="shared" si="256"/>
        <v/>
      </c>
      <c r="V2695" t="str">
        <f t="shared" si="257"/>
        <v/>
      </c>
    </row>
    <row r="2696" spans="1:22" x14ac:dyDescent="0.3">
      <c r="A2696" t="s">
        <v>657</v>
      </c>
      <c r="B2696" t="s">
        <v>658</v>
      </c>
      <c r="C2696" t="str">
        <f>LEFT(raw!D2696,10)</f>
        <v>2021-12-15</v>
      </c>
      <c r="D2696" t="str">
        <f>LEFT(raw!E2696,8)</f>
        <v>07:30:00</v>
      </c>
      <c r="E2696" t="str">
        <f>LEFT(raw!F2696,8)</f>
        <v>16:00:00</v>
      </c>
      <c r="F2696" t="str">
        <f>LEFT(raw!G2696,8)</f>
        <v>09:43:06</v>
      </c>
      <c r="G2696" t="str">
        <f>LEFT(raw!H2696,8)</f>
        <v>00:00:00</v>
      </c>
      <c r="H2696" t="s">
        <v>19</v>
      </c>
      <c r="I2696" t="s">
        <v>9447</v>
      </c>
      <c r="J2696" t="s">
        <v>32</v>
      </c>
      <c r="K2696" t="s">
        <v>26</v>
      </c>
      <c r="L2696" t="str">
        <f>LEFT(raw!M2696,8)</f>
        <v>00:00:00</v>
      </c>
      <c r="M2696" t="s">
        <v>20</v>
      </c>
      <c r="N2696" t="s">
        <v>28</v>
      </c>
      <c r="O2696" t="s">
        <v>21</v>
      </c>
      <c r="P2696" s="2">
        <f t="shared" si="252"/>
        <v>44545</v>
      </c>
      <c r="Q2696" s="3">
        <f t="shared" si="253"/>
        <v>44561</v>
      </c>
      <c r="R2696" t="str">
        <f t="shared" si="254"/>
        <v>Attendance</v>
      </c>
      <c r="S2696" t="str">
        <f t="shared" si="255"/>
        <v>Late</v>
      </c>
      <c r="T2696" t="str">
        <f>IF(R2696="Permit", J2696, IF(G2696="","NA CO", IF(G2696="00:00:00","NA CO", IF(G2696&lt;E2696,"Early",IF(I2696*1440&gt;=parameter!$C$4,"Overtime","On Time CO")))))</f>
        <v>NA CO</v>
      </c>
      <c r="U2696" t="str">
        <f t="shared" si="256"/>
        <v>02:13:06</v>
      </c>
      <c r="V2696" t="str">
        <f t="shared" si="257"/>
        <v/>
      </c>
    </row>
    <row r="2697" spans="1:22" x14ac:dyDescent="0.3">
      <c r="A2697" t="s">
        <v>657</v>
      </c>
      <c r="B2697" t="s">
        <v>658</v>
      </c>
      <c r="C2697" t="str">
        <f>LEFT(raw!D2697,10)</f>
        <v>2021-12-16</v>
      </c>
      <c r="D2697" t="str">
        <f>LEFT(raw!E2697,8)</f>
        <v>00:00:00</v>
      </c>
      <c r="E2697" t="str">
        <f>LEFT(raw!F2697,8)</f>
        <v>00:00:00</v>
      </c>
      <c r="F2697" t="str">
        <f>LEFT(raw!G2697,8)</f>
        <v>08:01:39</v>
      </c>
      <c r="G2697" t="str">
        <f>LEFT(raw!H2697,8)</f>
        <v>22:33:58</v>
      </c>
      <c r="H2697" t="s">
        <v>19</v>
      </c>
      <c r="I2697" t="s">
        <v>20</v>
      </c>
      <c r="J2697" t="s">
        <v>21</v>
      </c>
      <c r="K2697" t="s">
        <v>22</v>
      </c>
      <c r="L2697" t="str">
        <f>LEFT(raw!M2697,8)</f>
        <v>14:32:19</v>
      </c>
      <c r="M2697" t="s">
        <v>20</v>
      </c>
      <c r="N2697" t="s">
        <v>9430</v>
      </c>
      <c r="O2697" t="s">
        <v>9430</v>
      </c>
      <c r="P2697" s="2">
        <f t="shared" si="252"/>
        <v>44546</v>
      </c>
      <c r="Q2697" s="3">
        <f t="shared" si="253"/>
        <v>44561</v>
      </c>
      <c r="R2697" t="str">
        <f t="shared" si="254"/>
        <v>Daily Journey</v>
      </c>
      <c r="S2697" t="str">
        <f t="shared" si="255"/>
        <v>On Time</v>
      </c>
      <c r="T2697" t="str">
        <f>IF(R2697="Permit", J2697, IF(G2697="","NA CO", IF(G2697="00:00:00","NA CO", IF(G2697&lt;E2697,"Early",IF(I2697*1440&gt;=parameter!$C$4,"Overtime","On Time CO")))))</f>
        <v>On Time CO</v>
      </c>
      <c r="U2697" t="str">
        <f t="shared" si="256"/>
        <v/>
      </c>
      <c r="V2697" t="str">
        <f t="shared" si="257"/>
        <v/>
      </c>
    </row>
    <row r="2698" spans="1:22" x14ac:dyDescent="0.3">
      <c r="A2698" t="s">
        <v>657</v>
      </c>
      <c r="B2698" t="s">
        <v>658</v>
      </c>
      <c r="C2698" t="str">
        <f>LEFT(raw!D2698,10)</f>
        <v>2021-12-20</v>
      </c>
      <c r="D2698" t="str">
        <f>LEFT(raw!E2698,8)</f>
        <v>00:00:00</v>
      </c>
      <c r="E2698" t="str">
        <f>LEFT(raw!F2698,8)</f>
        <v>00:00:00</v>
      </c>
      <c r="F2698" t="str">
        <f>LEFT(raw!G2698,8)</f>
        <v>09:03:35</v>
      </c>
      <c r="G2698" t="str">
        <f>LEFT(raw!H2698,8)</f>
        <v>20:30:59</v>
      </c>
      <c r="H2698" t="s">
        <v>19</v>
      </c>
      <c r="I2698" t="s">
        <v>20</v>
      </c>
      <c r="J2698" t="s">
        <v>21</v>
      </c>
      <c r="K2698" t="s">
        <v>22</v>
      </c>
      <c r="L2698" t="str">
        <f>LEFT(raw!M2698,8)</f>
        <v>11:27:24</v>
      </c>
      <c r="M2698" t="s">
        <v>20</v>
      </c>
      <c r="N2698" t="s">
        <v>9456</v>
      </c>
      <c r="O2698" t="s">
        <v>9457</v>
      </c>
      <c r="P2698" s="2">
        <f t="shared" si="252"/>
        <v>44550</v>
      </c>
      <c r="Q2698" s="3">
        <f t="shared" si="253"/>
        <v>44561</v>
      </c>
      <c r="R2698" t="str">
        <f t="shared" si="254"/>
        <v>Daily Journey</v>
      </c>
      <c r="S2698" t="str">
        <f t="shared" si="255"/>
        <v>On Time</v>
      </c>
      <c r="T2698" t="str">
        <f>IF(R2698="Permit", J2698, IF(G2698="","NA CO", IF(G2698="00:00:00","NA CO", IF(G2698&lt;E2698,"Early",IF(I2698*1440&gt;=parameter!$C$4,"Overtime","On Time CO")))))</f>
        <v>On Time CO</v>
      </c>
      <c r="U2698" t="str">
        <f t="shared" si="256"/>
        <v/>
      </c>
      <c r="V2698" t="str">
        <f t="shared" si="257"/>
        <v/>
      </c>
    </row>
    <row r="2699" spans="1:22" x14ac:dyDescent="0.3">
      <c r="A2699" t="s">
        <v>657</v>
      </c>
      <c r="B2699" t="s">
        <v>658</v>
      </c>
      <c r="C2699" t="str">
        <f>LEFT(raw!D2699,10)</f>
        <v>2021-12-21</v>
      </c>
      <c r="D2699" t="str">
        <f>LEFT(raw!E2699,8)</f>
        <v>00:00:00</v>
      </c>
      <c r="E2699" t="str">
        <f>LEFT(raw!F2699,8)</f>
        <v>00:00:00</v>
      </c>
      <c r="F2699" t="str">
        <f>LEFT(raw!G2699,8)</f>
        <v>08:33:51</v>
      </c>
      <c r="G2699" t="str">
        <f>LEFT(raw!H2699,8)</f>
        <v>22:49:31</v>
      </c>
      <c r="H2699" t="s">
        <v>19</v>
      </c>
      <c r="I2699" t="s">
        <v>20</v>
      </c>
      <c r="J2699" t="s">
        <v>21</v>
      </c>
      <c r="K2699" t="s">
        <v>22</v>
      </c>
      <c r="L2699" t="str">
        <f>LEFT(raw!M2699,8)</f>
        <v>14:15:39</v>
      </c>
      <c r="M2699" t="s">
        <v>20</v>
      </c>
      <c r="N2699" t="s">
        <v>9457</v>
      </c>
      <c r="O2699" t="s">
        <v>9430</v>
      </c>
      <c r="P2699" s="2">
        <f t="shared" si="252"/>
        <v>44551</v>
      </c>
      <c r="Q2699" s="3">
        <f t="shared" si="253"/>
        <v>44561</v>
      </c>
      <c r="R2699" t="str">
        <f t="shared" si="254"/>
        <v>Daily Journey</v>
      </c>
      <c r="S2699" t="str">
        <f t="shared" si="255"/>
        <v>On Time</v>
      </c>
      <c r="T2699" t="str">
        <f>IF(R2699="Permit", J2699, IF(G2699="","NA CO", IF(G2699="00:00:00","NA CO", IF(G2699&lt;E2699,"Early",IF(I2699*1440&gt;=parameter!$C$4,"Overtime","On Time CO")))))</f>
        <v>On Time CO</v>
      </c>
      <c r="U2699" t="str">
        <f t="shared" si="256"/>
        <v/>
      </c>
      <c r="V2699" t="str">
        <f t="shared" si="257"/>
        <v/>
      </c>
    </row>
    <row r="2700" spans="1:22" x14ac:dyDescent="0.3">
      <c r="A2700" t="s">
        <v>657</v>
      </c>
      <c r="B2700" t="s">
        <v>658</v>
      </c>
      <c r="C2700" t="str">
        <f>LEFT(raw!D2700,10)</f>
        <v>2021-12-22</v>
      </c>
      <c r="D2700" t="str">
        <f>LEFT(raw!E2700,8)</f>
        <v>00:00:00</v>
      </c>
      <c r="E2700" t="str">
        <f>LEFT(raw!F2700,8)</f>
        <v>00:00:00</v>
      </c>
      <c r="F2700" t="str">
        <f>LEFT(raw!G2700,8)</f>
        <v>07:48:08</v>
      </c>
      <c r="G2700" t="str">
        <f>LEFT(raw!H2700,8)</f>
        <v>18:44:08</v>
      </c>
      <c r="H2700" t="s">
        <v>19</v>
      </c>
      <c r="I2700" t="s">
        <v>20</v>
      </c>
      <c r="J2700" t="s">
        <v>21</v>
      </c>
      <c r="K2700" t="s">
        <v>22</v>
      </c>
      <c r="L2700" t="str">
        <f>LEFT(raw!M2700,8)</f>
        <v>10:55:59</v>
      </c>
      <c r="M2700" t="s">
        <v>20</v>
      </c>
      <c r="N2700" t="s">
        <v>9430</v>
      </c>
      <c r="O2700" t="s">
        <v>9430</v>
      </c>
      <c r="P2700" s="2">
        <f t="shared" si="252"/>
        <v>44552</v>
      </c>
      <c r="Q2700" s="3">
        <f t="shared" si="253"/>
        <v>44561</v>
      </c>
      <c r="R2700" t="str">
        <f t="shared" si="254"/>
        <v>Daily Journey</v>
      </c>
      <c r="S2700" t="str">
        <f t="shared" si="255"/>
        <v>On Time</v>
      </c>
      <c r="T2700" t="str">
        <f>IF(R2700="Permit", J2700, IF(G2700="","NA CO", IF(G2700="00:00:00","NA CO", IF(G2700&lt;E2700,"Early",IF(I2700*1440&gt;=parameter!$C$4,"Overtime","On Time CO")))))</f>
        <v>On Time CO</v>
      </c>
      <c r="U2700" t="str">
        <f t="shared" si="256"/>
        <v/>
      </c>
      <c r="V2700" t="str">
        <f t="shared" si="257"/>
        <v/>
      </c>
    </row>
    <row r="2701" spans="1:22" x14ac:dyDescent="0.3">
      <c r="A2701" t="s">
        <v>657</v>
      </c>
      <c r="B2701" t="s">
        <v>658</v>
      </c>
      <c r="C2701" t="str">
        <f>LEFT(raw!D2701,10)</f>
        <v>2021-12-23</v>
      </c>
      <c r="D2701" t="str">
        <f>LEFT(raw!E2701,8)</f>
        <v>00:00:00</v>
      </c>
      <c r="E2701" t="str">
        <f>LEFT(raw!F2701,8)</f>
        <v>00:00:00</v>
      </c>
      <c r="F2701" t="str">
        <f>LEFT(raw!G2701,8)</f>
        <v>08:47:01</v>
      </c>
      <c r="G2701" t="str">
        <f>LEFT(raw!H2701,8)</f>
        <v/>
      </c>
      <c r="H2701" t="s">
        <v>19</v>
      </c>
      <c r="I2701" t="s">
        <v>20</v>
      </c>
      <c r="J2701" t="s">
        <v>21</v>
      </c>
      <c r="K2701" t="s">
        <v>22</v>
      </c>
      <c r="L2701" t="str">
        <f>LEFT(raw!M2701,8)</f>
        <v>00:00:00</v>
      </c>
      <c r="M2701" t="s">
        <v>20</v>
      </c>
      <c r="N2701" t="s">
        <v>9456</v>
      </c>
      <c r="P2701" s="2">
        <f t="shared" si="252"/>
        <v>44553</v>
      </c>
      <c r="Q2701" s="3">
        <f t="shared" si="253"/>
        <v>44561</v>
      </c>
      <c r="R2701" t="str">
        <f t="shared" si="254"/>
        <v>Daily Journey</v>
      </c>
      <c r="S2701" t="str">
        <f t="shared" si="255"/>
        <v>On Time</v>
      </c>
      <c r="T2701" t="str">
        <f>IF(R2701="Permit", J2701, IF(G2701="","NA CO", IF(G2701="00:00:00","NA CO", IF(G2701&lt;E2701,"Early",IF(I2701*1440&gt;=parameter!$C$4,"Overtime","On Time CO")))))</f>
        <v>NA CO</v>
      </c>
      <c r="U2701" t="str">
        <f t="shared" si="256"/>
        <v/>
      </c>
      <c r="V2701" t="str">
        <f t="shared" si="257"/>
        <v/>
      </c>
    </row>
    <row r="2702" spans="1:22" x14ac:dyDescent="0.3">
      <c r="A2702" t="s">
        <v>657</v>
      </c>
      <c r="B2702" t="s">
        <v>658</v>
      </c>
      <c r="C2702" t="str">
        <f>LEFT(raw!D2702,10)</f>
        <v>2021-12-24</v>
      </c>
      <c r="D2702" t="str">
        <f>LEFT(raw!E2702,8)</f>
        <v>00:00:00</v>
      </c>
      <c r="E2702" t="str">
        <f>LEFT(raw!F2702,8)</f>
        <v>00:00:00</v>
      </c>
      <c r="F2702" t="str">
        <f>LEFT(raw!G2702,8)</f>
        <v>07:40:08</v>
      </c>
      <c r="G2702" t="str">
        <f>LEFT(raw!H2702,8)</f>
        <v/>
      </c>
      <c r="H2702" t="s">
        <v>19</v>
      </c>
      <c r="I2702" t="s">
        <v>20</v>
      </c>
      <c r="J2702" t="s">
        <v>21</v>
      </c>
      <c r="K2702" t="s">
        <v>22</v>
      </c>
      <c r="L2702" t="str">
        <f>LEFT(raw!M2702,8)</f>
        <v>00:00:00</v>
      </c>
      <c r="M2702" t="s">
        <v>20</v>
      </c>
      <c r="N2702" t="s">
        <v>9430</v>
      </c>
      <c r="P2702" s="2">
        <f t="shared" si="252"/>
        <v>44554</v>
      </c>
      <c r="Q2702" s="3">
        <f t="shared" si="253"/>
        <v>44561</v>
      </c>
      <c r="R2702" t="str">
        <f t="shared" si="254"/>
        <v>Daily Journey</v>
      </c>
      <c r="S2702" t="str">
        <f t="shared" si="255"/>
        <v>On Time</v>
      </c>
      <c r="T2702" t="str">
        <f>IF(R2702="Permit", J2702, IF(G2702="","NA CO", IF(G2702="00:00:00","NA CO", IF(G2702&lt;E2702,"Early",IF(I2702*1440&gt;=parameter!$C$4,"Overtime","On Time CO")))))</f>
        <v>NA CO</v>
      </c>
      <c r="U2702" t="str">
        <f t="shared" si="256"/>
        <v/>
      </c>
      <c r="V2702" t="str">
        <f t="shared" si="257"/>
        <v/>
      </c>
    </row>
    <row r="2703" spans="1:22" x14ac:dyDescent="0.3">
      <c r="A2703" t="s">
        <v>657</v>
      </c>
      <c r="B2703" t="s">
        <v>658</v>
      </c>
      <c r="C2703" t="str">
        <f>LEFT(raw!D2703,10)</f>
        <v>2021-12-27</v>
      </c>
      <c r="D2703" t="str">
        <f>LEFT(raw!E2703,8)</f>
        <v>07:30:00</v>
      </c>
      <c r="E2703" t="str">
        <f>LEFT(raw!F2703,8)</f>
        <v>16:30:00</v>
      </c>
      <c r="F2703" t="str">
        <f>LEFT(raw!G2703,8)</f>
        <v>09:41:48</v>
      </c>
      <c r="G2703" t="str">
        <f>LEFT(raw!H2703,8)</f>
        <v>00:00:00</v>
      </c>
      <c r="H2703" t="s">
        <v>19</v>
      </c>
      <c r="I2703" t="s">
        <v>9472</v>
      </c>
      <c r="J2703" t="s">
        <v>32</v>
      </c>
      <c r="K2703" t="s">
        <v>26</v>
      </c>
      <c r="L2703" t="str">
        <f>LEFT(raw!M2703,8)</f>
        <v>00:00:00</v>
      </c>
      <c r="M2703" t="s">
        <v>20</v>
      </c>
      <c r="N2703" t="s">
        <v>28</v>
      </c>
      <c r="O2703" t="s">
        <v>21</v>
      </c>
      <c r="P2703" s="2">
        <f t="shared" si="252"/>
        <v>44557</v>
      </c>
      <c r="Q2703" s="3">
        <f t="shared" si="253"/>
        <v>44561</v>
      </c>
      <c r="R2703" t="str">
        <f t="shared" si="254"/>
        <v>Attendance</v>
      </c>
      <c r="S2703" t="str">
        <f t="shared" si="255"/>
        <v>Late</v>
      </c>
      <c r="T2703" t="str">
        <f>IF(R2703="Permit", J2703, IF(G2703="","NA CO", IF(G2703="00:00:00","NA CO", IF(G2703&lt;E2703,"Early",IF(I2703*1440&gt;=parameter!$C$4,"Overtime","On Time CO")))))</f>
        <v>NA CO</v>
      </c>
      <c r="U2703" t="str">
        <f t="shared" si="256"/>
        <v>02:11:48</v>
      </c>
      <c r="V2703" t="str">
        <f t="shared" si="257"/>
        <v/>
      </c>
    </row>
    <row r="2704" spans="1:22" x14ac:dyDescent="0.3">
      <c r="A2704" t="s">
        <v>657</v>
      </c>
      <c r="B2704" t="s">
        <v>658</v>
      </c>
      <c r="C2704" t="str">
        <f>LEFT(raw!D2704,10)</f>
        <v>2021-12-28</v>
      </c>
      <c r="D2704" t="str">
        <f>LEFT(raw!E2704,8)</f>
        <v>00:00:00</v>
      </c>
      <c r="E2704" t="str">
        <f>LEFT(raw!F2704,8)</f>
        <v>00:00:00</v>
      </c>
      <c r="F2704" t="str">
        <f>LEFT(raw!G2704,8)</f>
        <v>18:54:15</v>
      </c>
      <c r="G2704" t="str">
        <f>LEFT(raw!H2704,8)</f>
        <v>18:54:33</v>
      </c>
      <c r="H2704" t="s">
        <v>19</v>
      </c>
      <c r="I2704" t="s">
        <v>20</v>
      </c>
      <c r="J2704" t="s">
        <v>21</v>
      </c>
      <c r="K2704" t="s">
        <v>22</v>
      </c>
      <c r="L2704" t="str">
        <f>LEFT(raw!M2704,8)</f>
        <v>00:00:17</v>
      </c>
      <c r="M2704" t="s">
        <v>20</v>
      </c>
      <c r="N2704" t="s">
        <v>9430</v>
      </c>
      <c r="O2704" t="s">
        <v>9430</v>
      </c>
      <c r="P2704" s="2">
        <f t="shared" si="252"/>
        <v>44558</v>
      </c>
      <c r="Q2704" s="3">
        <f t="shared" si="253"/>
        <v>44561</v>
      </c>
      <c r="R2704" t="str">
        <f t="shared" si="254"/>
        <v>Daily Journey</v>
      </c>
      <c r="S2704" t="str">
        <f t="shared" si="255"/>
        <v>On Time</v>
      </c>
      <c r="T2704" t="str">
        <f>IF(R2704="Permit", J2704, IF(G2704="","NA CO", IF(G2704="00:00:00","NA CO", IF(G2704&lt;E2704,"Early",IF(I2704*1440&gt;=parameter!$C$4,"Overtime","On Time CO")))))</f>
        <v>On Time CO</v>
      </c>
      <c r="U2704" t="str">
        <f t="shared" si="256"/>
        <v/>
      </c>
      <c r="V2704" t="str">
        <f t="shared" si="257"/>
        <v/>
      </c>
    </row>
    <row r="2705" spans="1:22" x14ac:dyDescent="0.3">
      <c r="A2705" t="s">
        <v>657</v>
      </c>
      <c r="B2705" t="s">
        <v>658</v>
      </c>
      <c r="C2705" t="str">
        <f>LEFT(raw!D2705,10)</f>
        <v>2021-12-29</v>
      </c>
      <c r="D2705" t="str">
        <f>LEFT(raw!E2705,8)</f>
        <v>00:00:00</v>
      </c>
      <c r="E2705" t="str">
        <f>LEFT(raw!F2705,8)</f>
        <v>00:00:00</v>
      </c>
      <c r="F2705" t="str">
        <f>LEFT(raw!G2705,8)</f>
        <v>08:59:52</v>
      </c>
      <c r="G2705" t="str">
        <f>LEFT(raw!H2705,8)</f>
        <v/>
      </c>
      <c r="H2705" t="s">
        <v>19</v>
      </c>
      <c r="I2705" t="s">
        <v>20</v>
      </c>
      <c r="J2705" t="s">
        <v>21</v>
      </c>
      <c r="K2705" t="s">
        <v>22</v>
      </c>
      <c r="L2705" t="str">
        <f>LEFT(raw!M2705,8)</f>
        <v>00:00:00</v>
      </c>
      <c r="M2705" t="s">
        <v>20</v>
      </c>
      <c r="N2705" t="s">
        <v>9479</v>
      </c>
      <c r="P2705" s="2">
        <f t="shared" si="252"/>
        <v>44559</v>
      </c>
      <c r="Q2705" s="3">
        <f t="shared" si="253"/>
        <v>44561</v>
      </c>
      <c r="R2705" t="str">
        <f t="shared" si="254"/>
        <v>Daily Journey</v>
      </c>
      <c r="S2705" t="str">
        <f t="shared" si="255"/>
        <v>On Time</v>
      </c>
      <c r="T2705" t="str">
        <f>IF(R2705="Permit", J2705, IF(G2705="","NA CO", IF(G2705="00:00:00","NA CO", IF(G2705&lt;E2705,"Early",IF(I2705*1440&gt;=parameter!$C$4,"Overtime","On Time CO")))))</f>
        <v>NA CO</v>
      </c>
      <c r="U2705" t="str">
        <f t="shared" si="256"/>
        <v/>
      </c>
      <c r="V2705" t="str">
        <f t="shared" si="257"/>
        <v/>
      </c>
    </row>
    <row r="2706" spans="1:22" x14ac:dyDescent="0.3">
      <c r="A2706" t="s">
        <v>657</v>
      </c>
      <c r="B2706" t="s">
        <v>658</v>
      </c>
      <c r="C2706" t="str">
        <f>LEFT(raw!D2706,10)</f>
        <v>2021-12-30</v>
      </c>
      <c r="D2706" t="str">
        <f>LEFT(raw!E2706,8)</f>
        <v>00:00:00</v>
      </c>
      <c r="E2706" t="str">
        <f>LEFT(raw!F2706,8)</f>
        <v>00:00:00</v>
      </c>
      <c r="F2706" t="str">
        <f>LEFT(raw!G2706,8)</f>
        <v>07:03:56</v>
      </c>
      <c r="G2706" t="str">
        <f>LEFT(raw!H2706,8)</f>
        <v>19:19:52</v>
      </c>
      <c r="H2706" t="s">
        <v>19</v>
      </c>
      <c r="I2706" t="s">
        <v>20</v>
      </c>
      <c r="J2706" t="s">
        <v>21</v>
      </c>
      <c r="K2706" t="s">
        <v>22</v>
      </c>
      <c r="L2706" t="str">
        <f>LEFT(raw!M2706,8)</f>
        <v>12:15:56</v>
      </c>
      <c r="M2706" t="s">
        <v>20</v>
      </c>
      <c r="N2706" t="s">
        <v>9430</v>
      </c>
      <c r="O2706" t="s">
        <v>9430</v>
      </c>
      <c r="P2706" s="2">
        <f t="shared" si="252"/>
        <v>44560</v>
      </c>
      <c r="Q2706" s="3">
        <f t="shared" si="253"/>
        <v>44561</v>
      </c>
      <c r="R2706" t="str">
        <f t="shared" si="254"/>
        <v>Daily Journey</v>
      </c>
      <c r="S2706" t="str">
        <f t="shared" si="255"/>
        <v>On Time</v>
      </c>
      <c r="T2706" t="str">
        <f>IF(R2706="Permit", J2706, IF(G2706="","NA CO", IF(G2706="00:00:00","NA CO", IF(G2706&lt;E2706,"Early",IF(I2706*1440&gt;=parameter!$C$4,"Overtime","On Time CO")))))</f>
        <v>On Time CO</v>
      </c>
      <c r="U2706" t="str">
        <f t="shared" si="256"/>
        <v/>
      </c>
      <c r="V2706" t="str">
        <f t="shared" si="257"/>
        <v/>
      </c>
    </row>
    <row r="2707" spans="1:22" x14ac:dyDescent="0.3">
      <c r="A2707" t="s">
        <v>657</v>
      </c>
      <c r="B2707" t="s">
        <v>658</v>
      </c>
      <c r="C2707" t="str">
        <f>LEFT(raw!D2707,10)</f>
        <v>2021-12-31</v>
      </c>
      <c r="D2707" t="str">
        <f>LEFT(raw!E2707,8)</f>
        <v>00:00:00</v>
      </c>
      <c r="E2707" t="str">
        <f>LEFT(raw!F2707,8)</f>
        <v>00:00:00</v>
      </c>
      <c r="F2707" t="str">
        <f>LEFT(raw!G2707,8)</f>
        <v>08:07:01</v>
      </c>
      <c r="G2707" t="str">
        <f>LEFT(raw!H2707,8)</f>
        <v>21:48:17</v>
      </c>
      <c r="H2707" t="s">
        <v>19</v>
      </c>
      <c r="I2707" t="s">
        <v>20</v>
      </c>
      <c r="J2707" t="s">
        <v>21</v>
      </c>
      <c r="K2707" t="s">
        <v>22</v>
      </c>
      <c r="L2707" t="str">
        <f>LEFT(raw!M2707,8)</f>
        <v>13:41:15</v>
      </c>
      <c r="M2707" t="s">
        <v>20</v>
      </c>
      <c r="N2707" t="s">
        <v>9430</v>
      </c>
      <c r="O2707" t="s">
        <v>9457</v>
      </c>
      <c r="P2707" s="2">
        <f t="shared" si="252"/>
        <v>44561</v>
      </c>
      <c r="Q2707" s="3">
        <f t="shared" si="253"/>
        <v>44561</v>
      </c>
      <c r="R2707" t="str">
        <f t="shared" si="254"/>
        <v>Daily Journey</v>
      </c>
      <c r="S2707" t="str">
        <f t="shared" si="255"/>
        <v>On Time</v>
      </c>
      <c r="T2707" t="str">
        <f>IF(R2707="Permit", J2707, IF(G2707="","NA CO", IF(G2707="00:00:00","NA CO", IF(G2707&lt;E2707,"Early",IF(I2707*1440&gt;=parameter!$C$4,"Overtime","On Time CO")))))</f>
        <v>On Time CO</v>
      </c>
      <c r="U2707" t="str">
        <f t="shared" si="256"/>
        <v/>
      </c>
      <c r="V2707" t="str">
        <f t="shared" si="257"/>
        <v/>
      </c>
    </row>
    <row r="2708" spans="1:22" x14ac:dyDescent="0.3">
      <c r="A2708" t="s">
        <v>660</v>
      </c>
      <c r="B2708" t="s">
        <v>661</v>
      </c>
      <c r="C2708" t="str">
        <f>LEFT(raw!D2708,10)</f>
        <v>2021-12-01</v>
      </c>
      <c r="D2708" t="str">
        <f>LEFT(raw!E2708,8)</f>
        <v>07:30:00</v>
      </c>
      <c r="E2708" t="str">
        <f>LEFT(raw!F2708,8)</f>
        <v>16:00:00</v>
      </c>
      <c r="F2708" t="str">
        <f>LEFT(raw!G2708,8)</f>
        <v>07:19:00</v>
      </c>
      <c r="G2708" t="str">
        <f>LEFT(raw!H2708,8)</f>
        <v>19:05:16</v>
      </c>
      <c r="H2708" t="s">
        <v>19</v>
      </c>
      <c r="I2708" t="s">
        <v>20</v>
      </c>
      <c r="J2708" t="s">
        <v>25</v>
      </c>
      <c r="K2708" t="s">
        <v>26</v>
      </c>
      <c r="L2708" t="str">
        <f>LEFT(raw!M2708,8)</f>
        <v>08:30:00</v>
      </c>
      <c r="M2708" t="s">
        <v>20</v>
      </c>
      <c r="N2708" t="s">
        <v>31</v>
      </c>
      <c r="O2708" t="s">
        <v>31</v>
      </c>
      <c r="P2708" s="2">
        <f t="shared" si="252"/>
        <v>44531</v>
      </c>
      <c r="Q2708" s="3">
        <f t="shared" si="253"/>
        <v>44561</v>
      </c>
      <c r="R2708" t="str">
        <f t="shared" si="254"/>
        <v>Attendance</v>
      </c>
      <c r="S2708" t="str">
        <f t="shared" si="255"/>
        <v>On Time</v>
      </c>
      <c r="T2708" t="str">
        <f>IF(R2708="Permit", J2708, IF(G2708="","NA CO", IF(G2708="00:00:00","NA CO", IF(G2708&lt;E2708,"Early",IF(I2708*1440&gt;=parameter!$C$4,"Overtime","On Time CO")))))</f>
        <v>On Time CO</v>
      </c>
      <c r="U2708" t="str">
        <f t="shared" si="256"/>
        <v/>
      </c>
      <c r="V2708" t="str">
        <f t="shared" si="257"/>
        <v/>
      </c>
    </row>
    <row r="2709" spans="1:22" x14ac:dyDescent="0.3">
      <c r="A2709" t="s">
        <v>660</v>
      </c>
      <c r="B2709" t="s">
        <v>661</v>
      </c>
      <c r="C2709" t="str">
        <f>LEFT(raw!D2709,10)</f>
        <v>2021-12-02</v>
      </c>
      <c r="D2709" t="str">
        <f>LEFT(raw!E2709,8)</f>
        <v>07:30:00</v>
      </c>
      <c r="E2709" t="str">
        <f>LEFT(raw!F2709,8)</f>
        <v>16:30:00</v>
      </c>
      <c r="F2709" t="str">
        <f>LEFT(raw!G2709,8)</f>
        <v>07:10:15</v>
      </c>
      <c r="G2709" t="str">
        <f>LEFT(raw!H2709,8)</f>
        <v>19:07:47</v>
      </c>
      <c r="H2709" t="s">
        <v>19</v>
      </c>
      <c r="I2709" t="s">
        <v>20</v>
      </c>
      <c r="J2709" t="s">
        <v>25</v>
      </c>
      <c r="K2709" t="s">
        <v>26</v>
      </c>
      <c r="L2709" t="str">
        <f>LEFT(raw!M2709,8)</f>
        <v>09:00:00</v>
      </c>
      <c r="M2709" t="s">
        <v>20</v>
      </c>
      <c r="N2709" t="s">
        <v>31</v>
      </c>
      <c r="O2709" t="s">
        <v>31</v>
      </c>
      <c r="P2709" s="2">
        <f t="shared" si="252"/>
        <v>44532</v>
      </c>
      <c r="Q2709" s="3">
        <f t="shared" si="253"/>
        <v>44561</v>
      </c>
      <c r="R2709" t="str">
        <f t="shared" si="254"/>
        <v>Attendance</v>
      </c>
      <c r="S2709" t="str">
        <f t="shared" si="255"/>
        <v>On Time</v>
      </c>
      <c r="T2709" t="str">
        <f>IF(R2709="Permit", J2709, IF(G2709="","NA CO", IF(G2709="00:00:00","NA CO", IF(G2709&lt;E2709,"Early",IF(I2709*1440&gt;=parameter!$C$4,"Overtime","On Time CO")))))</f>
        <v>On Time CO</v>
      </c>
      <c r="U2709" t="str">
        <f t="shared" si="256"/>
        <v/>
      </c>
      <c r="V2709" t="str">
        <f t="shared" si="257"/>
        <v/>
      </c>
    </row>
    <row r="2710" spans="1:22" x14ac:dyDescent="0.3">
      <c r="A2710" t="s">
        <v>660</v>
      </c>
      <c r="B2710" t="s">
        <v>661</v>
      </c>
      <c r="C2710" t="str">
        <f>LEFT(raw!D2710,10)</f>
        <v>2021-12-03</v>
      </c>
      <c r="D2710" t="str">
        <f>LEFT(raw!E2710,8)</f>
        <v>07:30:00</v>
      </c>
      <c r="E2710" t="str">
        <f>LEFT(raw!F2710,8)</f>
        <v>16:30:00</v>
      </c>
      <c r="F2710" t="str">
        <f>LEFT(raw!G2710,8)</f>
        <v>07:09:56</v>
      </c>
      <c r="G2710" t="str">
        <f>LEFT(raw!H2710,8)</f>
        <v>19:00:06</v>
      </c>
      <c r="H2710" t="s">
        <v>19</v>
      </c>
      <c r="I2710" t="s">
        <v>20</v>
      </c>
      <c r="J2710" t="s">
        <v>25</v>
      </c>
      <c r="K2710" t="s">
        <v>26</v>
      </c>
      <c r="L2710" t="str">
        <f>LEFT(raw!M2710,8)</f>
        <v>09:00:00</v>
      </c>
      <c r="M2710" t="s">
        <v>20</v>
      </c>
      <c r="N2710" t="s">
        <v>31</v>
      </c>
      <c r="O2710" t="s">
        <v>31</v>
      </c>
      <c r="P2710" s="2">
        <f t="shared" si="252"/>
        <v>44533</v>
      </c>
      <c r="Q2710" s="3">
        <f t="shared" si="253"/>
        <v>44561</v>
      </c>
      <c r="R2710" t="str">
        <f t="shared" si="254"/>
        <v>Attendance</v>
      </c>
      <c r="S2710" t="str">
        <f t="shared" si="255"/>
        <v>On Time</v>
      </c>
      <c r="T2710" t="str">
        <f>IF(R2710="Permit", J2710, IF(G2710="","NA CO", IF(G2710="00:00:00","NA CO", IF(G2710&lt;E2710,"Early",IF(I2710*1440&gt;=parameter!$C$4,"Overtime","On Time CO")))))</f>
        <v>On Time CO</v>
      </c>
      <c r="U2710" t="str">
        <f t="shared" si="256"/>
        <v/>
      </c>
      <c r="V2710" t="str">
        <f t="shared" si="257"/>
        <v/>
      </c>
    </row>
    <row r="2711" spans="1:22" x14ac:dyDescent="0.3">
      <c r="A2711" t="s">
        <v>660</v>
      </c>
      <c r="B2711" t="s">
        <v>661</v>
      </c>
      <c r="C2711" t="str">
        <f>LEFT(raw!D2711,10)</f>
        <v>2021-12-06</v>
      </c>
      <c r="D2711" t="str">
        <f>LEFT(raw!E2711,8)</f>
        <v>07:30:00</v>
      </c>
      <c r="E2711" t="str">
        <f>LEFT(raw!F2711,8)</f>
        <v>16:30:00</v>
      </c>
      <c r="F2711" t="str">
        <f>LEFT(raw!G2711,8)</f>
        <v>07:07:39</v>
      </c>
      <c r="G2711" t="str">
        <f>LEFT(raw!H2711,8)</f>
        <v>18:48:52</v>
      </c>
      <c r="H2711" t="s">
        <v>19</v>
      </c>
      <c r="I2711" t="s">
        <v>20</v>
      </c>
      <c r="J2711" t="s">
        <v>25</v>
      </c>
      <c r="K2711" t="s">
        <v>26</v>
      </c>
      <c r="L2711" t="str">
        <f>LEFT(raw!M2711,8)</f>
        <v>09:00:00</v>
      </c>
      <c r="M2711" t="s">
        <v>20</v>
      </c>
      <c r="N2711" t="s">
        <v>31</v>
      </c>
      <c r="O2711" t="s">
        <v>31</v>
      </c>
      <c r="P2711" s="2">
        <f t="shared" si="252"/>
        <v>44536</v>
      </c>
      <c r="Q2711" s="3">
        <f t="shared" si="253"/>
        <v>44561</v>
      </c>
      <c r="R2711" t="str">
        <f t="shared" si="254"/>
        <v>Attendance</v>
      </c>
      <c r="S2711" t="str">
        <f t="shared" si="255"/>
        <v>On Time</v>
      </c>
      <c r="T2711" t="str">
        <f>IF(R2711="Permit", J2711, IF(G2711="","NA CO", IF(G2711="00:00:00","NA CO", IF(G2711&lt;E2711,"Early",IF(I2711*1440&gt;=parameter!$C$4,"Overtime","On Time CO")))))</f>
        <v>On Time CO</v>
      </c>
      <c r="U2711" t="str">
        <f t="shared" si="256"/>
        <v/>
      </c>
      <c r="V2711" t="str">
        <f t="shared" si="257"/>
        <v/>
      </c>
    </row>
    <row r="2712" spans="1:22" x14ac:dyDescent="0.3">
      <c r="A2712" t="s">
        <v>660</v>
      </c>
      <c r="B2712" t="s">
        <v>661</v>
      </c>
      <c r="C2712" t="str">
        <f>LEFT(raw!D2712,10)</f>
        <v>2021-12-07</v>
      </c>
      <c r="D2712" t="str">
        <f>LEFT(raw!E2712,8)</f>
        <v>07:30:00</v>
      </c>
      <c r="E2712" t="str">
        <f>LEFT(raw!F2712,8)</f>
        <v>16:30:00</v>
      </c>
      <c r="F2712" t="str">
        <f>LEFT(raw!G2712,8)</f>
        <v>07:26:14</v>
      </c>
      <c r="G2712" t="str">
        <f>LEFT(raw!H2712,8)</f>
        <v>18:48:16</v>
      </c>
      <c r="H2712" t="s">
        <v>19</v>
      </c>
      <c r="I2712" t="s">
        <v>20</v>
      </c>
      <c r="J2712" t="s">
        <v>25</v>
      </c>
      <c r="K2712" t="s">
        <v>26</v>
      </c>
      <c r="L2712" t="str">
        <f>LEFT(raw!M2712,8)</f>
        <v>09:00:00</v>
      </c>
      <c r="M2712" t="s">
        <v>20</v>
      </c>
      <c r="N2712" t="s">
        <v>31</v>
      </c>
      <c r="O2712" t="s">
        <v>31</v>
      </c>
      <c r="P2712" s="2">
        <f t="shared" si="252"/>
        <v>44537</v>
      </c>
      <c r="Q2712" s="3">
        <f t="shared" si="253"/>
        <v>44561</v>
      </c>
      <c r="R2712" t="str">
        <f t="shared" si="254"/>
        <v>Attendance</v>
      </c>
      <c r="S2712" t="str">
        <f t="shared" si="255"/>
        <v>On Time</v>
      </c>
      <c r="T2712" t="str">
        <f>IF(R2712="Permit", J2712, IF(G2712="","NA CO", IF(G2712="00:00:00","NA CO", IF(G2712&lt;E2712,"Early",IF(I2712*1440&gt;=parameter!$C$4,"Overtime","On Time CO")))))</f>
        <v>On Time CO</v>
      </c>
      <c r="U2712" t="str">
        <f t="shared" si="256"/>
        <v/>
      </c>
      <c r="V2712" t="str">
        <f t="shared" si="257"/>
        <v/>
      </c>
    </row>
    <row r="2713" spans="1:22" x14ac:dyDescent="0.3">
      <c r="A2713" t="s">
        <v>660</v>
      </c>
      <c r="B2713" t="s">
        <v>661</v>
      </c>
      <c r="C2713" t="str">
        <f>LEFT(raw!D2713,10)</f>
        <v>2021-12-08</v>
      </c>
      <c r="D2713" t="str">
        <f>LEFT(raw!E2713,8)</f>
        <v>07:30:00</v>
      </c>
      <c r="E2713" t="str">
        <f>LEFT(raw!F2713,8)</f>
        <v>16:00:00</v>
      </c>
      <c r="F2713" t="str">
        <f>LEFT(raw!G2713,8)</f>
        <v>07:09:44</v>
      </c>
      <c r="G2713" t="str">
        <f>LEFT(raw!H2713,8)</f>
        <v>19:17:06</v>
      </c>
      <c r="H2713" t="s">
        <v>19</v>
      </c>
      <c r="I2713" t="s">
        <v>20</v>
      </c>
      <c r="J2713" t="s">
        <v>25</v>
      </c>
      <c r="K2713" t="s">
        <v>26</v>
      </c>
      <c r="L2713" t="str">
        <f>LEFT(raw!M2713,8)</f>
        <v>08:30:00</v>
      </c>
      <c r="M2713" t="s">
        <v>20</v>
      </c>
      <c r="N2713" t="s">
        <v>31</v>
      </c>
      <c r="O2713" t="s">
        <v>31</v>
      </c>
      <c r="P2713" s="2">
        <f t="shared" si="252"/>
        <v>44538</v>
      </c>
      <c r="Q2713" s="3">
        <f t="shared" si="253"/>
        <v>44561</v>
      </c>
      <c r="R2713" t="str">
        <f t="shared" si="254"/>
        <v>Attendance</v>
      </c>
      <c r="S2713" t="str">
        <f t="shared" si="255"/>
        <v>On Time</v>
      </c>
      <c r="T2713" t="str">
        <f>IF(R2713="Permit", J2713, IF(G2713="","NA CO", IF(G2713="00:00:00","NA CO", IF(G2713&lt;E2713,"Early",IF(I2713*1440&gt;=parameter!$C$4,"Overtime","On Time CO")))))</f>
        <v>On Time CO</v>
      </c>
      <c r="U2713" t="str">
        <f t="shared" si="256"/>
        <v/>
      </c>
      <c r="V2713" t="str">
        <f t="shared" si="257"/>
        <v/>
      </c>
    </row>
    <row r="2714" spans="1:22" x14ac:dyDescent="0.3">
      <c r="A2714" t="s">
        <v>660</v>
      </c>
      <c r="B2714" t="s">
        <v>661</v>
      </c>
      <c r="C2714" t="str">
        <f>LEFT(raw!D2714,10)</f>
        <v>2021-12-09</v>
      </c>
      <c r="D2714" t="str">
        <f>LEFT(raw!E2714,8)</f>
        <v>07:30:00</v>
      </c>
      <c r="E2714" t="str">
        <f>LEFT(raw!F2714,8)</f>
        <v>16:30:00</v>
      </c>
      <c r="F2714" t="str">
        <f>LEFT(raw!G2714,8)</f>
        <v>07:10:27</v>
      </c>
      <c r="G2714" t="str">
        <f>LEFT(raw!H2714,8)</f>
        <v>19:17:08</v>
      </c>
      <c r="H2714" t="s">
        <v>19</v>
      </c>
      <c r="I2714" t="s">
        <v>20</v>
      </c>
      <c r="J2714" t="s">
        <v>25</v>
      </c>
      <c r="K2714" t="s">
        <v>26</v>
      </c>
      <c r="L2714" t="str">
        <f>LEFT(raw!M2714,8)</f>
        <v>09:00:00</v>
      </c>
      <c r="M2714" t="s">
        <v>20</v>
      </c>
      <c r="N2714" t="s">
        <v>31</v>
      </c>
      <c r="O2714" t="s">
        <v>31</v>
      </c>
      <c r="P2714" s="2">
        <f t="shared" si="252"/>
        <v>44539</v>
      </c>
      <c r="Q2714" s="3">
        <f t="shared" si="253"/>
        <v>44561</v>
      </c>
      <c r="R2714" t="str">
        <f t="shared" si="254"/>
        <v>Attendance</v>
      </c>
      <c r="S2714" t="str">
        <f t="shared" si="255"/>
        <v>On Time</v>
      </c>
      <c r="T2714" t="str">
        <f>IF(R2714="Permit", J2714, IF(G2714="","NA CO", IF(G2714="00:00:00","NA CO", IF(G2714&lt;E2714,"Early",IF(I2714*1440&gt;=parameter!$C$4,"Overtime","On Time CO")))))</f>
        <v>On Time CO</v>
      </c>
      <c r="U2714" t="str">
        <f t="shared" si="256"/>
        <v/>
      </c>
      <c r="V2714" t="str">
        <f t="shared" si="257"/>
        <v/>
      </c>
    </row>
    <row r="2715" spans="1:22" x14ac:dyDescent="0.3">
      <c r="A2715" t="s">
        <v>660</v>
      </c>
      <c r="B2715" t="s">
        <v>661</v>
      </c>
      <c r="C2715" t="str">
        <f>LEFT(raw!D2715,10)</f>
        <v>2021-12-10</v>
      </c>
      <c r="D2715" t="str">
        <f>LEFT(raw!E2715,8)</f>
        <v>07:30:00</v>
      </c>
      <c r="E2715" t="str">
        <f>LEFT(raw!F2715,8)</f>
        <v>16:30:00</v>
      </c>
      <c r="F2715" t="str">
        <f>LEFT(raw!G2715,8)</f>
        <v>07:11:01</v>
      </c>
      <c r="G2715" t="str">
        <f>LEFT(raw!H2715,8)</f>
        <v>18:47:11</v>
      </c>
      <c r="H2715" t="s">
        <v>19</v>
      </c>
      <c r="I2715" t="s">
        <v>20</v>
      </c>
      <c r="J2715" t="s">
        <v>25</v>
      </c>
      <c r="K2715" t="s">
        <v>26</v>
      </c>
      <c r="L2715" t="str">
        <f>LEFT(raw!M2715,8)</f>
        <v>09:00:00</v>
      </c>
      <c r="M2715" t="s">
        <v>20</v>
      </c>
      <c r="N2715" t="s">
        <v>31</v>
      </c>
      <c r="O2715" t="s">
        <v>31</v>
      </c>
      <c r="P2715" s="2">
        <f t="shared" si="252"/>
        <v>44540</v>
      </c>
      <c r="Q2715" s="3">
        <f t="shared" si="253"/>
        <v>44561</v>
      </c>
      <c r="R2715" t="str">
        <f t="shared" si="254"/>
        <v>Attendance</v>
      </c>
      <c r="S2715" t="str">
        <f t="shared" si="255"/>
        <v>On Time</v>
      </c>
      <c r="T2715" t="str">
        <f>IF(R2715="Permit", J2715, IF(G2715="","NA CO", IF(G2715="00:00:00","NA CO", IF(G2715&lt;E2715,"Early",IF(I2715*1440&gt;=parameter!$C$4,"Overtime","On Time CO")))))</f>
        <v>On Time CO</v>
      </c>
      <c r="U2715" t="str">
        <f t="shared" si="256"/>
        <v/>
      </c>
      <c r="V2715" t="str">
        <f t="shared" si="257"/>
        <v/>
      </c>
    </row>
    <row r="2716" spans="1:22" x14ac:dyDescent="0.3">
      <c r="A2716" t="s">
        <v>660</v>
      </c>
      <c r="B2716" t="s">
        <v>661</v>
      </c>
      <c r="C2716" t="str">
        <f>LEFT(raw!D2716,10)</f>
        <v>2021-12-13</v>
      </c>
      <c r="D2716" t="str">
        <f>LEFT(raw!E2716,8)</f>
        <v>07:30:00</v>
      </c>
      <c r="E2716" t="str">
        <f>LEFT(raw!F2716,8)</f>
        <v>16:30:00</v>
      </c>
      <c r="F2716" t="str">
        <f>LEFT(raw!G2716,8)</f>
        <v>07:15:41</v>
      </c>
      <c r="G2716" t="str">
        <f>LEFT(raw!H2716,8)</f>
        <v>18:35:37</v>
      </c>
      <c r="H2716" t="s">
        <v>19</v>
      </c>
      <c r="I2716" t="s">
        <v>20</v>
      </c>
      <c r="J2716" t="s">
        <v>25</v>
      </c>
      <c r="K2716" t="s">
        <v>26</v>
      </c>
      <c r="L2716" t="str">
        <f>LEFT(raw!M2716,8)</f>
        <v>09:00:00</v>
      </c>
      <c r="M2716" t="s">
        <v>20</v>
      </c>
      <c r="N2716" t="s">
        <v>31</v>
      </c>
      <c r="O2716" t="s">
        <v>31</v>
      </c>
      <c r="P2716" s="2">
        <f t="shared" si="252"/>
        <v>44543</v>
      </c>
      <c r="Q2716" s="3">
        <f t="shared" si="253"/>
        <v>44561</v>
      </c>
      <c r="R2716" t="str">
        <f t="shared" si="254"/>
        <v>Attendance</v>
      </c>
      <c r="S2716" t="str">
        <f t="shared" si="255"/>
        <v>On Time</v>
      </c>
      <c r="T2716" t="str">
        <f>IF(R2716="Permit", J2716, IF(G2716="","NA CO", IF(G2716="00:00:00","NA CO", IF(G2716&lt;E2716,"Early",IF(I2716*1440&gt;=parameter!$C$4,"Overtime","On Time CO")))))</f>
        <v>On Time CO</v>
      </c>
      <c r="U2716" t="str">
        <f t="shared" si="256"/>
        <v/>
      </c>
      <c r="V2716" t="str">
        <f t="shared" si="257"/>
        <v/>
      </c>
    </row>
    <row r="2717" spans="1:22" x14ac:dyDescent="0.3">
      <c r="A2717" t="s">
        <v>660</v>
      </c>
      <c r="B2717" t="s">
        <v>661</v>
      </c>
      <c r="C2717" t="str">
        <f>LEFT(raw!D2717,10)</f>
        <v>2021-12-14</v>
      </c>
      <c r="D2717" t="str">
        <f>LEFT(raw!E2717,8)</f>
        <v>07:30:00</v>
      </c>
      <c r="E2717" t="str">
        <f>LEFT(raw!F2717,8)</f>
        <v>16:30:00</v>
      </c>
      <c r="F2717" t="str">
        <f>LEFT(raw!G2717,8)</f>
        <v>07:04:01</v>
      </c>
      <c r="G2717" t="str">
        <f>LEFT(raw!H2717,8)</f>
        <v>19:00:15</v>
      </c>
      <c r="H2717" t="s">
        <v>19</v>
      </c>
      <c r="I2717" t="s">
        <v>20</v>
      </c>
      <c r="J2717" t="s">
        <v>25</v>
      </c>
      <c r="K2717" t="s">
        <v>26</v>
      </c>
      <c r="L2717" t="str">
        <f>LEFT(raw!M2717,8)</f>
        <v>09:00:00</v>
      </c>
      <c r="M2717" t="s">
        <v>20</v>
      </c>
      <c r="N2717" t="s">
        <v>31</v>
      </c>
      <c r="O2717" t="s">
        <v>31</v>
      </c>
      <c r="P2717" s="2">
        <f t="shared" si="252"/>
        <v>44544</v>
      </c>
      <c r="Q2717" s="3">
        <f t="shared" si="253"/>
        <v>44561</v>
      </c>
      <c r="R2717" t="str">
        <f t="shared" si="254"/>
        <v>Attendance</v>
      </c>
      <c r="S2717" t="str">
        <f t="shared" si="255"/>
        <v>On Time</v>
      </c>
      <c r="T2717" t="str">
        <f>IF(R2717="Permit", J2717, IF(G2717="","NA CO", IF(G2717="00:00:00","NA CO", IF(G2717&lt;E2717,"Early",IF(I2717*1440&gt;=parameter!$C$4,"Overtime","On Time CO")))))</f>
        <v>On Time CO</v>
      </c>
      <c r="U2717" t="str">
        <f t="shared" si="256"/>
        <v/>
      </c>
      <c r="V2717" t="str">
        <f t="shared" si="257"/>
        <v/>
      </c>
    </row>
    <row r="2718" spans="1:22" x14ac:dyDescent="0.3">
      <c r="A2718" t="s">
        <v>660</v>
      </c>
      <c r="B2718" t="s">
        <v>661</v>
      </c>
      <c r="C2718" t="str">
        <f>LEFT(raw!D2718,10)</f>
        <v>2021-12-15</v>
      </c>
      <c r="D2718" t="str">
        <f>LEFT(raw!E2718,8)</f>
        <v>07:30:00</v>
      </c>
      <c r="E2718" t="str">
        <f>LEFT(raw!F2718,8)</f>
        <v>16:00:00</v>
      </c>
      <c r="F2718" t="str">
        <f>LEFT(raw!G2718,8)</f>
        <v>07:24:48</v>
      </c>
      <c r="G2718" t="str">
        <f>LEFT(raw!H2718,8)</f>
        <v>18:00:15</v>
      </c>
      <c r="H2718" t="s">
        <v>19</v>
      </c>
      <c r="I2718" t="s">
        <v>20</v>
      </c>
      <c r="J2718" t="s">
        <v>25</v>
      </c>
      <c r="K2718" t="s">
        <v>26</v>
      </c>
      <c r="L2718" t="str">
        <f>LEFT(raw!M2718,8)</f>
        <v>08:30:00</v>
      </c>
      <c r="M2718" t="s">
        <v>20</v>
      </c>
      <c r="N2718" t="s">
        <v>31</v>
      </c>
      <c r="O2718" t="s">
        <v>31</v>
      </c>
      <c r="P2718" s="2">
        <f t="shared" si="252"/>
        <v>44545</v>
      </c>
      <c r="Q2718" s="3">
        <f t="shared" si="253"/>
        <v>44561</v>
      </c>
      <c r="R2718" t="str">
        <f t="shared" si="254"/>
        <v>Attendance</v>
      </c>
      <c r="S2718" t="str">
        <f t="shared" si="255"/>
        <v>On Time</v>
      </c>
      <c r="T2718" t="str">
        <f>IF(R2718="Permit", J2718, IF(G2718="","NA CO", IF(G2718="00:00:00","NA CO", IF(G2718&lt;E2718,"Early",IF(I2718*1440&gt;=parameter!$C$4,"Overtime","On Time CO")))))</f>
        <v>On Time CO</v>
      </c>
      <c r="U2718" t="str">
        <f t="shared" si="256"/>
        <v/>
      </c>
      <c r="V2718" t="str">
        <f t="shared" si="257"/>
        <v/>
      </c>
    </row>
    <row r="2719" spans="1:22" x14ac:dyDescent="0.3">
      <c r="A2719" t="s">
        <v>660</v>
      </c>
      <c r="B2719" t="s">
        <v>661</v>
      </c>
      <c r="C2719" t="str">
        <f>LEFT(raw!D2719,10)</f>
        <v>2021-12-16</v>
      </c>
      <c r="D2719" t="str">
        <f>LEFT(raw!E2719,8)</f>
        <v>07:30:00</v>
      </c>
      <c r="E2719" t="str">
        <f>LEFT(raw!F2719,8)</f>
        <v>16:30:00</v>
      </c>
      <c r="F2719" t="str">
        <f>LEFT(raw!G2719,8)</f>
        <v>07:04:20</v>
      </c>
      <c r="G2719" t="str">
        <f>LEFT(raw!H2719,8)</f>
        <v>19:52:25</v>
      </c>
      <c r="H2719" t="s">
        <v>19</v>
      </c>
      <c r="I2719" t="s">
        <v>20</v>
      </c>
      <c r="J2719" t="s">
        <v>25</v>
      </c>
      <c r="K2719" t="s">
        <v>26</v>
      </c>
      <c r="L2719" t="str">
        <f>LEFT(raw!M2719,8)</f>
        <v>09:00:00</v>
      </c>
      <c r="M2719" t="s">
        <v>20</v>
      </c>
      <c r="N2719" t="s">
        <v>31</v>
      </c>
      <c r="O2719" t="s">
        <v>31</v>
      </c>
      <c r="P2719" s="2">
        <f t="shared" si="252"/>
        <v>44546</v>
      </c>
      <c r="Q2719" s="3">
        <f t="shared" si="253"/>
        <v>44561</v>
      </c>
      <c r="R2719" t="str">
        <f t="shared" si="254"/>
        <v>Attendance</v>
      </c>
      <c r="S2719" t="str">
        <f t="shared" si="255"/>
        <v>On Time</v>
      </c>
      <c r="T2719" t="str">
        <f>IF(R2719="Permit", J2719, IF(G2719="","NA CO", IF(G2719="00:00:00","NA CO", IF(G2719&lt;E2719,"Early",IF(I2719*1440&gt;=parameter!$C$4,"Overtime","On Time CO")))))</f>
        <v>On Time CO</v>
      </c>
      <c r="U2719" t="str">
        <f t="shared" si="256"/>
        <v/>
      </c>
      <c r="V2719" t="str">
        <f t="shared" si="257"/>
        <v/>
      </c>
    </row>
    <row r="2720" spans="1:22" x14ac:dyDescent="0.3">
      <c r="A2720" t="s">
        <v>660</v>
      </c>
      <c r="B2720" t="s">
        <v>661</v>
      </c>
      <c r="C2720" t="str">
        <f>LEFT(raw!D2720,10)</f>
        <v>2021-12-17</v>
      </c>
      <c r="D2720" t="str">
        <f>LEFT(raw!E2720,8)</f>
        <v>07:30:00</v>
      </c>
      <c r="E2720" t="str">
        <f>LEFT(raw!F2720,8)</f>
        <v>16:30:00</v>
      </c>
      <c r="F2720" t="str">
        <f>LEFT(raw!G2720,8)</f>
        <v>07:07:32</v>
      </c>
      <c r="G2720" t="str">
        <f>LEFT(raw!H2720,8)</f>
        <v>17:50:47</v>
      </c>
      <c r="H2720" t="s">
        <v>19</v>
      </c>
      <c r="I2720" t="s">
        <v>20</v>
      </c>
      <c r="J2720" t="s">
        <v>25</v>
      </c>
      <c r="K2720" t="s">
        <v>26</v>
      </c>
      <c r="L2720" t="str">
        <f>LEFT(raw!M2720,8)</f>
        <v>09:00:00</v>
      </c>
      <c r="M2720" t="s">
        <v>20</v>
      </c>
      <c r="N2720" t="s">
        <v>31</v>
      </c>
      <c r="O2720" t="s">
        <v>31</v>
      </c>
      <c r="P2720" s="2">
        <f t="shared" si="252"/>
        <v>44547</v>
      </c>
      <c r="Q2720" s="3">
        <f t="shared" si="253"/>
        <v>44561</v>
      </c>
      <c r="R2720" t="str">
        <f t="shared" si="254"/>
        <v>Attendance</v>
      </c>
      <c r="S2720" t="str">
        <f t="shared" si="255"/>
        <v>On Time</v>
      </c>
      <c r="T2720" t="str">
        <f>IF(R2720="Permit", J2720, IF(G2720="","NA CO", IF(G2720="00:00:00","NA CO", IF(G2720&lt;E2720,"Early",IF(I2720*1440&gt;=parameter!$C$4,"Overtime","On Time CO")))))</f>
        <v>On Time CO</v>
      </c>
      <c r="U2720" t="str">
        <f t="shared" si="256"/>
        <v/>
      </c>
      <c r="V2720" t="str">
        <f t="shared" si="257"/>
        <v/>
      </c>
    </row>
    <row r="2721" spans="1:22" x14ac:dyDescent="0.3">
      <c r="A2721" t="s">
        <v>660</v>
      </c>
      <c r="B2721" t="s">
        <v>661</v>
      </c>
      <c r="C2721" t="str">
        <f>LEFT(raw!D2721,10)</f>
        <v>2021-12-20</v>
      </c>
      <c r="D2721" t="str">
        <f>LEFT(raw!E2721,8)</f>
        <v>07:30:00</v>
      </c>
      <c r="E2721" t="str">
        <f>LEFT(raw!F2721,8)</f>
        <v>16:30:00</v>
      </c>
      <c r="F2721" t="str">
        <f>LEFT(raw!G2721,8)</f>
        <v>07:17:31</v>
      </c>
      <c r="G2721" t="str">
        <f>LEFT(raw!H2721,8)</f>
        <v>18:00:07</v>
      </c>
      <c r="H2721" t="s">
        <v>19</v>
      </c>
      <c r="I2721" t="s">
        <v>20</v>
      </c>
      <c r="J2721" t="s">
        <v>25</v>
      </c>
      <c r="K2721" t="s">
        <v>26</v>
      </c>
      <c r="L2721" t="str">
        <f>LEFT(raw!M2721,8)</f>
        <v>09:00:00</v>
      </c>
      <c r="M2721" t="s">
        <v>20</v>
      </c>
      <c r="N2721" t="s">
        <v>31</v>
      </c>
      <c r="O2721" t="s">
        <v>31</v>
      </c>
      <c r="P2721" s="2">
        <f t="shared" si="252"/>
        <v>44550</v>
      </c>
      <c r="Q2721" s="3">
        <f t="shared" si="253"/>
        <v>44561</v>
      </c>
      <c r="R2721" t="str">
        <f t="shared" si="254"/>
        <v>Attendance</v>
      </c>
      <c r="S2721" t="str">
        <f t="shared" si="255"/>
        <v>On Time</v>
      </c>
      <c r="T2721" t="str">
        <f>IF(R2721="Permit", J2721, IF(G2721="","NA CO", IF(G2721="00:00:00","NA CO", IF(G2721&lt;E2721,"Early",IF(I2721*1440&gt;=parameter!$C$4,"Overtime","On Time CO")))))</f>
        <v>On Time CO</v>
      </c>
      <c r="U2721" t="str">
        <f t="shared" si="256"/>
        <v/>
      </c>
      <c r="V2721" t="str">
        <f t="shared" si="257"/>
        <v/>
      </c>
    </row>
    <row r="2722" spans="1:22" x14ac:dyDescent="0.3">
      <c r="A2722" t="s">
        <v>660</v>
      </c>
      <c r="B2722" t="s">
        <v>661</v>
      </c>
      <c r="C2722" t="str">
        <f>LEFT(raw!D2722,10)</f>
        <v>2021-12-21</v>
      </c>
      <c r="D2722" t="str">
        <f>LEFT(raw!E2722,8)</f>
        <v>07:30:00</v>
      </c>
      <c r="E2722" t="str">
        <f>LEFT(raw!F2722,8)</f>
        <v>16:30:00</v>
      </c>
      <c r="F2722" t="str">
        <f>LEFT(raw!G2722,8)</f>
        <v>07:11:17</v>
      </c>
      <c r="G2722" t="str">
        <f>LEFT(raw!H2722,8)</f>
        <v>18:40:06</v>
      </c>
      <c r="H2722" t="s">
        <v>19</v>
      </c>
      <c r="I2722" t="s">
        <v>20</v>
      </c>
      <c r="J2722" t="s">
        <v>25</v>
      </c>
      <c r="K2722" t="s">
        <v>26</v>
      </c>
      <c r="L2722" t="str">
        <f>LEFT(raw!M2722,8)</f>
        <v>09:00:00</v>
      </c>
      <c r="M2722" t="s">
        <v>20</v>
      </c>
      <c r="N2722" t="s">
        <v>31</v>
      </c>
      <c r="O2722" t="s">
        <v>31</v>
      </c>
      <c r="P2722" s="2">
        <f t="shared" si="252"/>
        <v>44551</v>
      </c>
      <c r="Q2722" s="3">
        <f t="shared" si="253"/>
        <v>44561</v>
      </c>
      <c r="R2722" t="str">
        <f t="shared" si="254"/>
        <v>Attendance</v>
      </c>
      <c r="S2722" t="str">
        <f t="shared" si="255"/>
        <v>On Time</v>
      </c>
      <c r="T2722" t="str">
        <f>IF(R2722="Permit", J2722, IF(G2722="","NA CO", IF(G2722="00:00:00","NA CO", IF(G2722&lt;E2722,"Early",IF(I2722*1440&gt;=parameter!$C$4,"Overtime","On Time CO")))))</f>
        <v>On Time CO</v>
      </c>
      <c r="U2722" t="str">
        <f t="shared" si="256"/>
        <v/>
      </c>
      <c r="V2722" t="str">
        <f t="shared" si="257"/>
        <v/>
      </c>
    </row>
    <row r="2723" spans="1:22" x14ac:dyDescent="0.3">
      <c r="A2723" t="s">
        <v>660</v>
      </c>
      <c r="B2723" t="s">
        <v>661</v>
      </c>
      <c r="C2723" t="str">
        <f>LEFT(raw!D2723,10)</f>
        <v>2021-12-22</v>
      </c>
      <c r="D2723" t="str">
        <f>LEFT(raw!E2723,8)</f>
        <v>07:30:00</v>
      </c>
      <c r="E2723" t="str">
        <f>LEFT(raw!F2723,8)</f>
        <v>16:00:00</v>
      </c>
      <c r="F2723" t="str">
        <f>LEFT(raw!G2723,8)</f>
        <v>07:17:01</v>
      </c>
      <c r="G2723" t="str">
        <f>LEFT(raw!H2723,8)</f>
        <v>19:05:05</v>
      </c>
      <c r="H2723" t="s">
        <v>19</v>
      </c>
      <c r="I2723" t="s">
        <v>20</v>
      </c>
      <c r="J2723" t="s">
        <v>25</v>
      </c>
      <c r="K2723" t="s">
        <v>26</v>
      </c>
      <c r="L2723" t="str">
        <f>LEFT(raw!M2723,8)</f>
        <v>08:30:00</v>
      </c>
      <c r="M2723" t="s">
        <v>20</v>
      </c>
      <c r="N2723" t="s">
        <v>31</v>
      </c>
      <c r="O2723" t="s">
        <v>31</v>
      </c>
      <c r="P2723" s="2">
        <f t="shared" si="252"/>
        <v>44552</v>
      </c>
      <c r="Q2723" s="3">
        <f t="shared" si="253"/>
        <v>44561</v>
      </c>
      <c r="R2723" t="str">
        <f t="shared" si="254"/>
        <v>Attendance</v>
      </c>
      <c r="S2723" t="str">
        <f t="shared" si="255"/>
        <v>On Time</v>
      </c>
      <c r="T2723" t="str">
        <f>IF(R2723="Permit", J2723, IF(G2723="","NA CO", IF(G2723="00:00:00","NA CO", IF(G2723&lt;E2723,"Early",IF(I2723*1440&gt;=parameter!$C$4,"Overtime","On Time CO")))))</f>
        <v>On Time CO</v>
      </c>
      <c r="U2723" t="str">
        <f t="shared" si="256"/>
        <v/>
      </c>
      <c r="V2723" t="str">
        <f t="shared" si="257"/>
        <v/>
      </c>
    </row>
    <row r="2724" spans="1:22" x14ac:dyDescent="0.3">
      <c r="A2724" t="s">
        <v>660</v>
      </c>
      <c r="B2724" t="s">
        <v>661</v>
      </c>
      <c r="C2724" t="str">
        <f>LEFT(raw!D2724,10)</f>
        <v>2021-12-23</v>
      </c>
      <c r="D2724" t="str">
        <f>LEFT(raw!E2724,8)</f>
        <v>07:30:00</v>
      </c>
      <c r="E2724" t="str">
        <f>LEFT(raw!F2724,8)</f>
        <v>16:30:00</v>
      </c>
      <c r="F2724" t="str">
        <f>LEFT(raw!G2724,8)</f>
        <v>07:11:26</v>
      </c>
      <c r="G2724" t="str">
        <f>LEFT(raw!H2724,8)</f>
        <v>17:04:02</v>
      </c>
      <c r="H2724" t="s">
        <v>19</v>
      </c>
      <c r="I2724" t="s">
        <v>20</v>
      </c>
      <c r="J2724" t="s">
        <v>25</v>
      </c>
      <c r="K2724" t="s">
        <v>26</v>
      </c>
      <c r="L2724" t="str">
        <f>LEFT(raw!M2724,8)</f>
        <v>09:00:00</v>
      </c>
      <c r="M2724" t="s">
        <v>20</v>
      </c>
      <c r="N2724" t="s">
        <v>31</v>
      </c>
      <c r="O2724" t="s">
        <v>31</v>
      </c>
      <c r="P2724" s="2">
        <f t="shared" si="252"/>
        <v>44553</v>
      </c>
      <c r="Q2724" s="3">
        <f t="shared" si="253"/>
        <v>44561</v>
      </c>
      <c r="R2724" t="str">
        <f t="shared" si="254"/>
        <v>Attendance</v>
      </c>
      <c r="S2724" t="str">
        <f t="shared" si="255"/>
        <v>On Time</v>
      </c>
      <c r="T2724" t="str">
        <f>IF(R2724="Permit", J2724, IF(G2724="","NA CO", IF(G2724="00:00:00","NA CO", IF(G2724&lt;E2724,"Early",IF(I2724*1440&gt;=parameter!$C$4,"Overtime","On Time CO")))))</f>
        <v>On Time CO</v>
      </c>
      <c r="U2724" t="str">
        <f t="shared" si="256"/>
        <v/>
      </c>
      <c r="V2724" t="str">
        <f t="shared" si="257"/>
        <v/>
      </c>
    </row>
    <row r="2725" spans="1:22" x14ac:dyDescent="0.3">
      <c r="A2725" t="s">
        <v>660</v>
      </c>
      <c r="B2725" t="s">
        <v>661</v>
      </c>
      <c r="C2725" t="str">
        <f>LEFT(raw!D2725,10)</f>
        <v>2021-12-24</v>
      </c>
      <c r="D2725" t="str">
        <f>LEFT(raw!E2725,8)</f>
        <v>07:30:00</v>
      </c>
      <c r="E2725" t="str">
        <f>LEFT(raw!F2725,8)</f>
        <v>16:30:00</v>
      </c>
      <c r="F2725" t="str">
        <f>LEFT(raw!G2725,8)</f>
        <v>07:02:12</v>
      </c>
      <c r="G2725" t="str">
        <f>LEFT(raw!H2725,8)</f>
        <v>17:40:23</v>
      </c>
      <c r="H2725" t="s">
        <v>19</v>
      </c>
      <c r="I2725" t="s">
        <v>20</v>
      </c>
      <c r="J2725" t="s">
        <v>25</v>
      </c>
      <c r="K2725" t="s">
        <v>26</v>
      </c>
      <c r="L2725" t="str">
        <f>LEFT(raw!M2725,8)</f>
        <v>09:00:00</v>
      </c>
      <c r="M2725" t="s">
        <v>20</v>
      </c>
      <c r="N2725" t="s">
        <v>31</v>
      </c>
      <c r="O2725" t="s">
        <v>31</v>
      </c>
      <c r="P2725" s="2">
        <f t="shared" si="252"/>
        <v>44554</v>
      </c>
      <c r="Q2725" s="3">
        <f t="shared" si="253"/>
        <v>44561</v>
      </c>
      <c r="R2725" t="str">
        <f t="shared" si="254"/>
        <v>Attendance</v>
      </c>
      <c r="S2725" t="str">
        <f t="shared" si="255"/>
        <v>On Time</v>
      </c>
      <c r="T2725" t="str">
        <f>IF(R2725="Permit", J2725, IF(G2725="","NA CO", IF(G2725="00:00:00","NA CO", IF(G2725&lt;E2725,"Early",IF(I2725*1440&gt;=parameter!$C$4,"Overtime","On Time CO")))))</f>
        <v>On Time CO</v>
      </c>
      <c r="U2725" t="str">
        <f t="shared" si="256"/>
        <v/>
      </c>
      <c r="V2725" t="str">
        <f t="shared" si="257"/>
        <v/>
      </c>
    </row>
    <row r="2726" spans="1:22" x14ac:dyDescent="0.3">
      <c r="A2726" t="s">
        <v>660</v>
      </c>
      <c r="B2726" t="s">
        <v>661</v>
      </c>
      <c r="C2726" t="str">
        <f>LEFT(raw!D2726,10)</f>
        <v>2021-12-30</v>
      </c>
      <c r="D2726" t="str">
        <f>LEFT(raw!E2726,8)</f>
        <v>07:30:00</v>
      </c>
      <c r="E2726" t="str">
        <f>LEFT(raw!F2726,8)</f>
        <v>16:30:00</v>
      </c>
      <c r="F2726" t="str">
        <f>LEFT(raw!G2726,8)</f>
        <v>07:17:13</v>
      </c>
      <c r="G2726" t="str">
        <f>LEFT(raw!H2726,8)</f>
        <v>17:30:28</v>
      </c>
      <c r="H2726" t="s">
        <v>19</v>
      </c>
      <c r="I2726" t="s">
        <v>20</v>
      </c>
      <c r="J2726" t="s">
        <v>25</v>
      </c>
      <c r="K2726" t="s">
        <v>26</v>
      </c>
      <c r="L2726" t="str">
        <f>LEFT(raw!M2726,8)</f>
        <v>09:00:00</v>
      </c>
      <c r="M2726" t="s">
        <v>20</v>
      </c>
      <c r="N2726" t="s">
        <v>31</v>
      </c>
      <c r="O2726" t="s">
        <v>31</v>
      </c>
      <c r="P2726" s="2">
        <f t="shared" si="252"/>
        <v>44560</v>
      </c>
      <c r="Q2726" s="3">
        <f t="shared" si="253"/>
        <v>44561</v>
      </c>
      <c r="R2726" t="str">
        <f t="shared" si="254"/>
        <v>Attendance</v>
      </c>
      <c r="S2726" t="str">
        <f t="shared" si="255"/>
        <v>On Time</v>
      </c>
      <c r="T2726" t="str">
        <f>IF(R2726="Permit", J2726, IF(G2726="","NA CO", IF(G2726="00:00:00","NA CO", IF(G2726&lt;E2726,"Early",IF(I2726*1440&gt;=parameter!$C$4,"Overtime","On Time CO")))))</f>
        <v>On Time CO</v>
      </c>
      <c r="U2726" t="str">
        <f t="shared" si="256"/>
        <v/>
      </c>
      <c r="V2726" t="str">
        <f t="shared" si="257"/>
        <v/>
      </c>
    </row>
    <row r="2727" spans="1:22" x14ac:dyDescent="0.3">
      <c r="A2727" t="s">
        <v>660</v>
      </c>
      <c r="B2727" t="s">
        <v>661</v>
      </c>
      <c r="C2727" t="str">
        <f>LEFT(raw!D2727,10)</f>
        <v>2021-12-31</v>
      </c>
      <c r="D2727" t="str">
        <f>LEFT(raw!E2727,8)</f>
        <v>07:30:00</v>
      </c>
      <c r="E2727" t="str">
        <f>LEFT(raw!F2727,8)</f>
        <v>16:30:00</v>
      </c>
      <c r="F2727" t="str">
        <f>LEFT(raw!G2727,8)</f>
        <v>07:01:02</v>
      </c>
      <c r="G2727" t="str">
        <f>LEFT(raw!H2727,8)</f>
        <v>16:10:14</v>
      </c>
      <c r="H2727" t="s">
        <v>19</v>
      </c>
      <c r="I2727" t="s">
        <v>20</v>
      </c>
      <c r="J2727" t="s">
        <v>25</v>
      </c>
      <c r="K2727" t="s">
        <v>26</v>
      </c>
      <c r="L2727" t="str">
        <f>LEFT(raw!M2727,8)</f>
        <v>09:00:00</v>
      </c>
      <c r="M2727" t="s">
        <v>20</v>
      </c>
      <c r="N2727" t="s">
        <v>31</v>
      </c>
      <c r="O2727" t="s">
        <v>31</v>
      </c>
      <c r="P2727" s="2">
        <f t="shared" si="252"/>
        <v>44561</v>
      </c>
      <c r="Q2727" s="3">
        <f t="shared" si="253"/>
        <v>44561</v>
      </c>
      <c r="R2727" t="str">
        <f t="shared" si="254"/>
        <v>Attendance</v>
      </c>
      <c r="S2727" t="str">
        <f t="shared" si="255"/>
        <v>On Time</v>
      </c>
      <c r="T2727" t="str">
        <f>IF(R2727="Permit", J2727, IF(G2727="","NA CO", IF(G2727="00:00:00","NA CO", IF(G2727&lt;E2727,"Early",IF(I2727*1440&gt;=parameter!$C$4,"Overtime","On Time CO")))))</f>
        <v>Early</v>
      </c>
      <c r="U2727" t="str">
        <f t="shared" si="256"/>
        <v/>
      </c>
      <c r="V2727" t="str">
        <f t="shared" si="257"/>
        <v/>
      </c>
    </row>
    <row r="2728" spans="1:22" x14ac:dyDescent="0.3">
      <c r="A2728" t="s">
        <v>663</v>
      </c>
      <c r="B2728" t="s">
        <v>664</v>
      </c>
      <c r="C2728" t="str">
        <f>LEFT(raw!D2728,10)</f>
        <v>2021-12-02</v>
      </c>
      <c r="D2728" t="str">
        <f>LEFT(raw!E2728,8)</f>
        <v>00:00:00</v>
      </c>
      <c r="E2728" t="str">
        <f>LEFT(raw!F2728,8)</f>
        <v>00:00:00</v>
      </c>
      <c r="F2728" t="str">
        <f>LEFT(raw!G2728,8)</f>
        <v>14:10:00</v>
      </c>
      <c r="G2728" t="str">
        <f>LEFT(raw!H2728,8)</f>
        <v/>
      </c>
      <c r="H2728" t="s">
        <v>19</v>
      </c>
      <c r="I2728" t="s">
        <v>20</v>
      </c>
      <c r="J2728" t="s">
        <v>21</v>
      </c>
      <c r="K2728" t="s">
        <v>22</v>
      </c>
      <c r="L2728" t="str">
        <f>LEFT(raw!M2728,8)</f>
        <v>00:00:00</v>
      </c>
      <c r="M2728" t="s">
        <v>20</v>
      </c>
      <c r="N2728" t="s">
        <v>593</v>
      </c>
      <c r="P2728" s="2">
        <f t="shared" si="252"/>
        <v>44532</v>
      </c>
      <c r="Q2728" s="3">
        <f t="shared" si="253"/>
        <v>44561</v>
      </c>
      <c r="R2728" t="str">
        <f t="shared" si="254"/>
        <v>Daily Journey</v>
      </c>
      <c r="S2728" t="str">
        <f t="shared" si="255"/>
        <v>On Time</v>
      </c>
      <c r="T2728" t="str">
        <f>IF(R2728="Permit", J2728, IF(G2728="","NA CO", IF(G2728="00:00:00","NA CO", IF(G2728&lt;E2728,"Early",IF(I2728*1440&gt;=parameter!$C$4,"Overtime","On Time CO")))))</f>
        <v>NA CO</v>
      </c>
      <c r="U2728" t="str">
        <f t="shared" si="256"/>
        <v/>
      </c>
      <c r="V2728" t="str">
        <f t="shared" si="257"/>
        <v/>
      </c>
    </row>
    <row r="2729" spans="1:22" x14ac:dyDescent="0.3">
      <c r="A2729" t="s">
        <v>663</v>
      </c>
      <c r="B2729" t="s">
        <v>664</v>
      </c>
      <c r="C2729" t="str">
        <f>LEFT(raw!D2729,10)</f>
        <v>2021-12-03</v>
      </c>
      <c r="D2729" t="str">
        <f>LEFT(raw!E2729,8)</f>
        <v>08:30:00</v>
      </c>
      <c r="E2729" t="str">
        <f>LEFT(raw!F2729,8)</f>
        <v>16:00:00</v>
      </c>
      <c r="F2729" t="str">
        <f>LEFT(raw!G2729,8)</f>
        <v>08:23:30</v>
      </c>
      <c r="G2729" t="str">
        <f>LEFT(raw!H2729,8)</f>
        <v>17:31:05</v>
      </c>
      <c r="H2729" t="s">
        <v>19</v>
      </c>
      <c r="I2729" t="s">
        <v>20</v>
      </c>
      <c r="J2729" t="s">
        <v>25</v>
      </c>
      <c r="K2729" t="s">
        <v>26</v>
      </c>
      <c r="L2729" t="str">
        <f>LEFT(raw!M2729,8)</f>
        <v>07:30:00</v>
      </c>
      <c r="M2729" t="s">
        <v>20</v>
      </c>
      <c r="N2729" t="s">
        <v>31</v>
      </c>
      <c r="O2729" t="s">
        <v>31</v>
      </c>
      <c r="P2729" s="2">
        <f t="shared" si="252"/>
        <v>44533</v>
      </c>
      <c r="Q2729" s="3">
        <f t="shared" si="253"/>
        <v>44561</v>
      </c>
      <c r="R2729" t="str">
        <f t="shared" si="254"/>
        <v>Attendance</v>
      </c>
      <c r="S2729" t="str">
        <f t="shared" si="255"/>
        <v>On Time</v>
      </c>
      <c r="T2729" t="str">
        <f>IF(R2729="Permit", J2729, IF(G2729="","NA CO", IF(G2729="00:00:00","NA CO", IF(G2729&lt;E2729,"Early",IF(I2729*1440&gt;=parameter!$C$4,"Overtime","On Time CO")))))</f>
        <v>On Time CO</v>
      </c>
      <c r="U2729" t="str">
        <f t="shared" si="256"/>
        <v/>
      </c>
      <c r="V2729" t="str">
        <f t="shared" si="257"/>
        <v/>
      </c>
    </row>
    <row r="2730" spans="1:22" x14ac:dyDescent="0.3">
      <c r="A2730" t="s">
        <v>663</v>
      </c>
      <c r="B2730" t="s">
        <v>664</v>
      </c>
      <c r="C2730" t="str">
        <f>LEFT(raw!D2730,10)</f>
        <v>2021-12-06</v>
      </c>
      <c r="D2730" t="str">
        <f>LEFT(raw!E2730,8)</f>
        <v>00:00:00</v>
      </c>
      <c r="E2730" t="str">
        <f>LEFT(raw!F2730,8)</f>
        <v>00:00:00</v>
      </c>
      <c r="F2730" t="str">
        <f>LEFT(raw!G2730,8)</f>
        <v>13:07:08</v>
      </c>
      <c r="G2730" t="str">
        <f>LEFT(raw!H2730,8)</f>
        <v/>
      </c>
      <c r="H2730" t="s">
        <v>19</v>
      </c>
      <c r="I2730" t="s">
        <v>20</v>
      </c>
      <c r="J2730" t="s">
        <v>21</v>
      </c>
      <c r="K2730" t="s">
        <v>22</v>
      </c>
      <c r="L2730" t="str">
        <f>LEFT(raw!M2730,8)</f>
        <v>00:00:00</v>
      </c>
      <c r="M2730" t="s">
        <v>20</v>
      </c>
      <c r="N2730" t="s">
        <v>672</v>
      </c>
      <c r="P2730" s="2">
        <f t="shared" si="252"/>
        <v>44536</v>
      </c>
      <c r="Q2730" s="3">
        <f t="shared" si="253"/>
        <v>44561</v>
      </c>
      <c r="R2730" t="str">
        <f t="shared" si="254"/>
        <v>Daily Journey</v>
      </c>
      <c r="S2730" t="str">
        <f t="shared" si="255"/>
        <v>On Time</v>
      </c>
      <c r="T2730" t="str">
        <f>IF(R2730="Permit", J2730, IF(G2730="","NA CO", IF(G2730="00:00:00","NA CO", IF(G2730&lt;E2730,"Early",IF(I2730*1440&gt;=parameter!$C$4,"Overtime","On Time CO")))))</f>
        <v>NA CO</v>
      </c>
      <c r="U2730" t="str">
        <f t="shared" si="256"/>
        <v/>
      </c>
      <c r="V2730" t="str">
        <f t="shared" si="257"/>
        <v/>
      </c>
    </row>
    <row r="2731" spans="1:22" x14ac:dyDescent="0.3">
      <c r="A2731" t="s">
        <v>663</v>
      </c>
      <c r="B2731" t="s">
        <v>664</v>
      </c>
      <c r="C2731" t="str">
        <f>LEFT(raw!D2731,10)</f>
        <v>2021-12-07</v>
      </c>
      <c r="D2731" t="str">
        <f>LEFT(raw!E2731,8)</f>
        <v>08:30:00</v>
      </c>
      <c r="E2731" t="str">
        <f>LEFT(raw!F2731,8)</f>
        <v>16:00:00</v>
      </c>
      <c r="F2731" t="str">
        <f>LEFT(raw!G2731,8)</f>
        <v>08:17:34</v>
      </c>
      <c r="G2731" t="str">
        <f>LEFT(raw!H2731,8)</f>
        <v>17:32:03</v>
      </c>
      <c r="H2731" t="s">
        <v>19</v>
      </c>
      <c r="I2731" t="s">
        <v>20</v>
      </c>
      <c r="J2731" t="s">
        <v>25</v>
      </c>
      <c r="K2731" t="s">
        <v>26</v>
      </c>
      <c r="L2731" t="str">
        <f>LEFT(raw!M2731,8)</f>
        <v>07:30:00</v>
      </c>
      <c r="M2731" t="s">
        <v>20</v>
      </c>
      <c r="N2731" t="s">
        <v>31</v>
      </c>
      <c r="O2731" t="s">
        <v>31</v>
      </c>
      <c r="P2731" s="2">
        <f t="shared" si="252"/>
        <v>44537</v>
      </c>
      <c r="Q2731" s="3">
        <f t="shared" si="253"/>
        <v>44561</v>
      </c>
      <c r="R2731" t="str">
        <f t="shared" si="254"/>
        <v>Attendance</v>
      </c>
      <c r="S2731" t="str">
        <f t="shared" si="255"/>
        <v>On Time</v>
      </c>
      <c r="T2731" t="str">
        <f>IF(R2731="Permit", J2731, IF(G2731="","NA CO", IF(G2731="00:00:00","NA CO", IF(G2731&lt;E2731,"Early",IF(I2731*1440&gt;=parameter!$C$4,"Overtime","On Time CO")))))</f>
        <v>On Time CO</v>
      </c>
      <c r="U2731" t="str">
        <f t="shared" si="256"/>
        <v/>
      </c>
      <c r="V2731" t="str">
        <f t="shared" si="257"/>
        <v/>
      </c>
    </row>
    <row r="2732" spans="1:22" x14ac:dyDescent="0.3">
      <c r="A2732" t="s">
        <v>663</v>
      </c>
      <c r="B2732" t="s">
        <v>664</v>
      </c>
      <c r="C2732" t="str">
        <f>LEFT(raw!D2732,10)</f>
        <v>2021-12-08</v>
      </c>
      <c r="D2732" t="str">
        <f>LEFT(raw!E2732,8)</f>
        <v>00:00:00</v>
      </c>
      <c r="E2732" t="str">
        <f>LEFT(raw!F2732,8)</f>
        <v>00:00:00</v>
      </c>
      <c r="F2732" t="str">
        <f>LEFT(raw!G2732,8)</f>
        <v>11:08:31</v>
      </c>
      <c r="G2732" t="str">
        <f>LEFT(raw!H2732,8)</f>
        <v>17:10:38</v>
      </c>
      <c r="H2732" t="s">
        <v>19</v>
      </c>
      <c r="I2732" t="s">
        <v>20</v>
      </c>
      <c r="J2732" t="s">
        <v>21</v>
      </c>
      <c r="K2732" t="s">
        <v>22</v>
      </c>
      <c r="L2732" t="str">
        <f>LEFT(raw!M2732,8)</f>
        <v>06:02:07</v>
      </c>
      <c r="M2732" t="s">
        <v>20</v>
      </c>
      <c r="N2732" t="s">
        <v>672</v>
      </c>
      <c r="O2732" t="s">
        <v>672</v>
      </c>
      <c r="P2732" s="2">
        <f t="shared" si="252"/>
        <v>44538</v>
      </c>
      <c r="Q2732" s="3">
        <f t="shared" si="253"/>
        <v>44561</v>
      </c>
      <c r="R2732" t="str">
        <f t="shared" si="254"/>
        <v>Daily Journey</v>
      </c>
      <c r="S2732" t="str">
        <f t="shared" si="255"/>
        <v>On Time</v>
      </c>
      <c r="T2732" t="str">
        <f>IF(R2732="Permit", J2732, IF(G2732="","NA CO", IF(G2732="00:00:00","NA CO", IF(G2732&lt;E2732,"Early",IF(I2732*1440&gt;=parameter!$C$4,"Overtime","On Time CO")))))</f>
        <v>On Time CO</v>
      </c>
      <c r="U2732" t="str">
        <f t="shared" si="256"/>
        <v/>
      </c>
      <c r="V2732" t="str">
        <f t="shared" si="257"/>
        <v/>
      </c>
    </row>
    <row r="2733" spans="1:22" x14ac:dyDescent="0.3">
      <c r="A2733" t="s">
        <v>663</v>
      </c>
      <c r="B2733" t="s">
        <v>664</v>
      </c>
      <c r="C2733" t="str">
        <f>LEFT(raw!D2733,10)</f>
        <v>2021-12-09</v>
      </c>
      <c r="D2733" t="str">
        <f>LEFT(raw!E2733,8)</f>
        <v>08:30:00</v>
      </c>
      <c r="E2733" t="str">
        <f>LEFT(raw!F2733,8)</f>
        <v>16:00:00</v>
      </c>
      <c r="F2733" t="str">
        <f>LEFT(raw!G2733,8)</f>
        <v>08:17:49</v>
      </c>
      <c r="G2733" t="str">
        <f>LEFT(raw!H2733,8)</f>
        <v>17:33:24</v>
      </c>
      <c r="H2733" t="s">
        <v>19</v>
      </c>
      <c r="I2733" t="s">
        <v>20</v>
      </c>
      <c r="J2733" t="s">
        <v>25</v>
      </c>
      <c r="K2733" t="s">
        <v>26</v>
      </c>
      <c r="L2733" t="str">
        <f>LEFT(raw!M2733,8)</f>
        <v>07:30:00</v>
      </c>
      <c r="M2733" t="s">
        <v>20</v>
      </c>
      <c r="N2733" t="s">
        <v>31</v>
      </c>
      <c r="O2733" t="s">
        <v>31</v>
      </c>
      <c r="P2733" s="2">
        <f t="shared" si="252"/>
        <v>44539</v>
      </c>
      <c r="Q2733" s="3">
        <f t="shared" si="253"/>
        <v>44561</v>
      </c>
      <c r="R2733" t="str">
        <f t="shared" si="254"/>
        <v>Attendance</v>
      </c>
      <c r="S2733" t="str">
        <f t="shared" si="255"/>
        <v>On Time</v>
      </c>
      <c r="T2733" t="str">
        <f>IF(R2733="Permit", J2733, IF(G2733="","NA CO", IF(G2733="00:00:00","NA CO", IF(G2733&lt;E2733,"Early",IF(I2733*1440&gt;=parameter!$C$4,"Overtime","On Time CO")))))</f>
        <v>On Time CO</v>
      </c>
      <c r="U2733" t="str">
        <f t="shared" si="256"/>
        <v/>
      </c>
      <c r="V2733" t="str">
        <f t="shared" si="257"/>
        <v/>
      </c>
    </row>
    <row r="2734" spans="1:22" x14ac:dyDescent="0.3">
      <c r="A2734" t="s">
        <v>663</v>
      </c>
      <c r="B2734" t="s">
        <v>664</v>
      </c>
      <c r="C2734" t="str">
        <f>LEFT(raw!D2734,10)</f>
        <v>2021-12-10</v>
      </c>
      <c r="D2734" t="str">
        <f>LEFT(raw!E2734,8)</f>
        <v>00:00:00</v>
      </c>
      <c r="E2734" t="str">
        <f>LEFT(raw!F2734,8)</f>
        <v>00:00:00</v>
      </c>
      <c r="F2734" t="str">
        <f>LEFT(raw!G2734,8)</f>
        <v>11:42:08</v>
      </c>
      <c r="G2734" t="str">
        <f>LEFT(raw!H2734,8)</f>
        <v/>
      </c>
      <c r="H2734" t="s">
        <v>19</v>
      </c>
      <c r="I2734" t="s">
        <v>20</v>
      </c>
      <c r="J2734" t="s">
        <v>21</v>
      </c>
      <c r="K2734" t="s">
        <v>22</v>
      </c>
      <c r="L2734" t="str">
        <f>LEFT(raw!M2734,8)</f>
        <v>00:00:00</v>
      </c>
      <c r="M2734" t="s">
        <v>20</v>
      </c>
      <c r="N2734" t="s">
        <v>593</v>
      </c>
      <c r="P2734" s="2">
        <f t="shared" si="252"/>
        <v>44540</v>
      </c>
      <c r="Q2734" s="3">
        <f t="shared" si="253"/>
        <v>44561</v>
      </c>
      <c r="R2734" t="str">
        <f t="shared" si="254"/>
        <v>Daily Journey</v>
      </c>
      <c r="S2734" t="str">
        <f t="shared" si="255"/>
        <v>On Time</v>
      </c>
      <c r="T2734" t="str">
        <f>IF(R2734="Permit", J2734, IF(G2734="","NA CO", IF(G2734="00:00:00","NA CO", IF(G2734&lt;E2734,"Early",IF(I2734*1440&gt;=parameter!$C$4,"Overtime","On Time CO")))))</f>
        <v>NA CO</v>
      </c>
      <c r="U2734" t="str">
        <f t="shared" si="256"/>
        <v/>
      </c>
      <c r="V2734" t="str">
        <f t="shared" si="257"/>
        <v/>
      </c>
    </row>
    <row r="2735" spans="1:22" x14ac:dyDescent="0.3">
      <c r="A2735" t="s">
        <v>663</v>
      </c>
      <c r="B2735" t="s">
        <v>664</v>
      </c>
      <c r="C2735" t="str">
        <f>LEFT(raw!D2735,10)</f>
        <v>2021-12-13</v>
      </c>
      <c r="D2735" t="str">
        <f>LEFT(raw!E2735,8)</f>
        <v>08:30:00</v>
      </c>
      <c r="E2735" t="str">
        <f>LEFT(raw!F2735,8)</f>
        <v>16:00:00</v>
      </c>
      <c r="F2735" t="str">
        <f>LEFT(raw!G2735,8)</f>
        <v>08:14:56</v>
      </c>
      <c r="G2735" t="str">
        <f>LEFT(raw!H2735,8)</f>
        <v>17:32:42</v>
      </c>
      <c r="H2735" t="s">
        <v>19</v>
      </c>
      <c r="I2735" t="s">
        <v>20</v>
      </c>
      <c r="J2735" t="s">
        <v>25</v>
      </c>
      <c r="K2735" t="s">
        <v>26</v>
      </c>
      <c r="L2735" t="str">
        <f>LEFT(raw!M2735,8)</f>
        <v>07:30:00</v>
      </c>
      <c r="M2735" t="s">
        <v>20</v>
      </c>
      <c r="N2735" t="s">
        <v>31</v>
      </c>
      <c r="O2735" t="s">
        <v>31</v>
      </c>
      <c r="P2735" s="2">
        <f t="shared" si="252"/>
        <v>44543</v>
      </c>
      <c r="Q2735" s="3">
        <f t="shared" si="253"/>
        <v>44561</v>
      </c>
      <c r="R2735" t="str">
        <f t="shared" si="254"/>
        <v>Attendance</v>
      </c>
      <c r="S2735" t="str">
        <f t="shared" si="255"/>
        <v>On Time</v>
      </c>
      <c r="T2735" t="str">
        <f>IF(R2735="Permit", J2735, IF(G2735="","NA CO", IF(G2735="00:00:00","NA CO", IF(G2735&lt;E2735,"Early",IF(I2735*1440&gt;=parameter!$C$4,"Overtime","On Time CO")))))</f>
        <v>On Time CO</v>
      </c>
      <c r="U2735" t="str">
        <f t="shared" si="256"/>
        <v/>
      </c>
      <c r="V2735" t="str">
        <f t="shared" si="257"/>
        <v/>
      </c>
    </row>
    <row r="2736" spans="1:22" x14ac:dyDescent="0.3">
      <c r="A2736" t="s">
        <v>663</v>
      </c>
      <c r="B2736" t="s">
        <v>664</v>
      </c>
      <c r="C2736" t="str">
        <f>LEFT(raw!D2736,10)</f>
        <v>2021-12-14</v>
      </c>
      <c r="D2736" t="str">
        <f>LEFT(raw!E2736,8)</f>
        <v>00:00:00</v>
      </c>
      <c r="E2736" t="str">
        <f>LEFT(raw!F2736,8)</f>
        <v>00:00:00</v>
      </c>
      <c r="F2736" t="str">
        <f>LEFT(raw!G2736,8)</f>
        <v>08:37:40</v>
      </c>
      <c r="G2736" t="str">
        <f>LEFT(raw!H2736,8)</f>
        <v/>
      </c>
      <c r="H2736" t="s">
        <v>19</v>
      </c>
      <c r="I2736" t="s">
        <v>20</v>
      </c>
      <c r="J2736" t="s">
        <v>21</v>
      </c>
      <c r="K2736" t="s">
        <v>22</v>
      </c>
      <c r="L2736" t="str">
        <f>LEFT(raw!M2736,8)</f>
        <v>00:00:00</v>
      </c>
      <c r="M2736" t="s">
        <v>20</v>
      </c>
      <c r="N2736" t="s">
        <v>593</v>
      </c>
      <c r="P2736" s="2">
        <f t="shared" si="252"/>
        <v>44544</v>
      </c>
      <c r="Q2736" s="3">
        <f t="shared" si="253"/>
        <v>44561</v>
      </c>
      <c r="R2736" t="str">
        <f t="shared" si="254"/>
        <v>Daily Journey</v>
      </c>
      <c r="S2736" t="str">
        <f t="shared" si="255"/>
        <v>On Time</v>
      </c>
      <c r="T2736" t="str">
        <f>IF(R2736="Permit", J2736, IF(G2736="","NA CO", IF(G2736="00:00:00","NA CO", IF(G2736&lt;E2736,"Early",IF(I2736*1440&gt;=parameter!$C$4,"Overtime","On Time CO")))))</f>
        <v>NA CO</v>
      </c>
      <c r="U2736" t="str">
        <f t="shared" si="256"/>
        <v/>
      </c>
      <c r="V2736" t="str">
        <f t="shared" si="257"/>
        <v/>
      </c>
    </row>
    <row r="2737" spans="1:22" x14ac:dyDescent="0.3">
      <c r="A2737" t="s">
        <v>663</v>
      </c>
      <c r="B2737" t="s">
        <v>664</v>
      </c>
      <c r="C2737" t="str">
        <f>LEFT(raw!D2737,10)</f>
        <v>2021-12-15</v>
      </c>
      <c r="D2737" t="str">
        <f>LEFT(raw!E2737,8)</f>
        <v>08:30:00</v>
      </c>
      <c r="E2737" t="str">
        <f>LEFT(raw!F2737,8)</f>
        <v>16:00:00</v>
      </c>
      <c r="F2737" t="str">
        <f>LEFT(raw!G2737,8)</f>
        <v>08:16:51</v>
      </c>
      <c r="G2737" t="str">
        <f>LEFT(raw!H2737,8)</f>
        <v>17:48:19</v>
      </c>
      <c r="H2737" t="s">
        <v>19</v>
      </c>
      <c r="I2737" t="s">
        <v>20</v>
      </c>
      <c r="J2737" t="s">
        <v>25</v>
      </c>
      <c r="K2737" t="s">
        <v>26</v>
      </c>
      <c r="L2737" t="str">
        <f>LEFT(raw!M2737,8)</f>
        <v>07:30:00</v>
      </c>
      <c r="M2737" t="s">
        <v>20</v>
      </c>
      <c r="N2737" t="s">
        <v>31</v>
      </c>
      <c r="O2737" t="s">
        <v>31</v>
      </c>
      <c r="P2737" s="2">
        <f t="shared" si="252"/>
        <v>44545</v>
      </c>
      <c r="Q2737" s="3">
        <f t="shared" si="253"/>
        <v>44561</v>
      </c>
      <c r="R2737" t="str">
        <f t="shared" si="254"/>
        <v>Attendance</v>
      </c>
      <c r="S2737" t="str">
        <f t="shared" si="255"/>
        <v>On Time</v>
      </c>
      <c r="T2737" t="str">
        <f>IF(R2737="Permit", J2737, IF(G2737="","NA CO", IF(G2737="00:00:00","NA CO", IF(G2737&lt;E2737,"Early",IF(I2737*1440&gt;=parameter!$C$4,"Overtime","On Time CO")))))</f>
        <v>On Time CO</v>
      </c>
      <c r="U2737" t="str">
        <f t="shared" si="256"/>
        <v/>
      </c>
      <c r="V2737" t="str">
        <f t="shared" si="257"/>
        <v/>
      </c>
    </row>
    <row r="2738" spans="1:22" x14ac:dyDescent="0.3">
      <c r="A2738" t="s">
        <v>663</v>
      </c>
      <c r="B2738" t="s">
        <v>664</v>
      </c>
      <c r="C2738" t="str">
        <f>LEFT(raw!D2738,10)</f>
        <v>2021-12-16</v>
      </c>
      <c r="D2738" t="str">
        <f>LEFT(raw!E2738,8)</f>
        <v>08:30:00</v>
      </c>
      <c r="E2738" t="str">
        <f>LEFT(raw!F2738,8)</f>
        <v>16:00:00</v>
      </c>
      <c r="F2738" t="str">
        <f>LEFT(raw!G2738,8)</f>
        <v>08:17:51</v>
      </c>
      <c r="G2738" t="str">
        <f>LEFT(raw!H2738,8)</f>
        <v>17:31:54</v>
      </c>
      <c r="H2738" t="s">
        <v>19</v>
      </c>
      <c r="I2738" t="s">
        <v>20</v>
      </c>
      <c r="J2738" t="s">
        <v>25</v>
      </c>
      <c r="K2738" t="s">
        <v>26</v>
      </c>
      <c r="L2738" t="str">
        <f>LEFT(raw!M2738,8)</f>
        <v>07:30:00</v>
      </c>
      <c r="M2738" t="s">
        <v>20</v>
      </c>
      <c r="N2738" t="s">
        <v>31</v>
      </c>
      <c r="O2738" t="s">
        <v>31</v>
      </c>
      <c r="P2738" s="2">
        <f t="shared" si="252"/>
        <v>44546</v>
      </c>
      <c r="Q2738" s="3">
        <f t="shared" si="253"/>
        <v>44561</v>
      </c>
      <c r="R2738" t="str">
        <f t="shared" si="254"/>
        <v>Attendance</v>
      </c>
      <c r="S2738" t="str">
        <f t="shared" si="255"/>
        <v>On Time</v>
      </c>
      <c r="T2738" t="str">
        <f>IF(R2738="Permit", J2738, IF(G2738="","NA CO", IF(G2738="00:00:00","NA CO", IF(G2738&lt;E2738,"Early",IF(I2738*1440&gt;=parameter!$C$4,"Overtime","On Time CO")))))</f>
        <v>On Time CO</v>
      </c>
      <c r="U2738" t="str">
        <f t="shared" si="256"/>
        <v/>
      </c>
      <c r="V2738" t="str">
        <f t="shared" si="257"/>
        <v/>
      </c>
    </row>
    <row r="2739" spans="1:22" x14ac:dyDescent="0.3">
      <c r="A2739" t="s">
        <v>663</v>
      </c>
      <c r="B2739" t="s">
        <v>664</v>
      </c>
      <c r="C2739" t="str">
        <f>LEFT(raw!D2739,10)</f>
        <v>2021-12-17</v>
      </c>
      <c r="D2739" t="str">
        <f>LEFT(raw!E2739,8)</f>
        <v>00:00:00</v>
      </c>
      <c r="E2739" t="str">
        <f>LEFT(raw!F2739,8)</f>
        <v>00:00:00</v>
      </c>
      <c r="F2739" t="str">
        <f>LEFT(raw!G2739,8)</f>
        <v>08:10:30</v>
      </c>
      <c r="G2739" t="str">
        <f>LEFT(raw!H2739,8)</f>
        <v>17:16:14</v>
      </c>
      <c r="H2739" t="s">
        <v>19</v>
      </c>
      <c r="I2739" t="s">
        <v>20</v>
      </c>
      <c r="J2739" t="s">
        <v>21</v>
      </c>
      <c r="K2739" t="s">
        <v>22</v>
      </c>
      <c r="L2739" t="str">
        <f>LEFT(raw!M2739,8)</f>
        <v>09:05:44</v>
      </c>
      <c r="M2739" t="s">
        <v>20</v>
      </c>
      <c r="N2739" t="s">
        <v>672</v>
      </c>
      <c r="O2739" t="s">
        <v>9563</v>
      </c>
      <c r="P2739" s="2">
        <f t="shared" si="252"/>
        <v>44547</v>
      </c>
      <c r="Q2739" s="3">
        <f t="shared" si="253"/>
        <v>44561</v>
      </c>
      <c r="R2739" t="str">
        <f t="shared" si="254"/>
        <v>Daily Journey</v>
      </c>
      <c r="S2739" t="str">
        <f t="shared" si="255"/>
        <v>On Time</v>
      </c>
      <c r="T2739" t="str">
        <f>IF(R2739="Permit", J2739, IF(G2739="","NA CO", IF(G2739="00:00:00","NA CO", IF(G2739&lt;E2739,"Early",IF(I2739*1440&gt;=parameter!$C$4,"Overtime","On Time CO")))))</f>
        <v>On Time CO</v>
      </c>
      <c r="U2739" t="str">
        <f t="shared" si="256"/>
        <v/>
      </c>
      <c r="V2739" t="str">
        <f t="shared" si="257"/>
        <v/>
      </c>
    </row>
    <row r="2740" spans="1:22" x14ac:dyDescent="0.3">
      <c r="A2740" t="s">
        <v>663</v>
      </c>
      <c r="B2740" t="s">
        <v>664</v>
      </c>
      <c r="C2740" t="str">
        <f>LEFT(raw!D2740,10)</f>
        <v>2021-12-20</v>
      </c>
      <c r="D2740" t="str">
        <f>LEFT(raw!E2740,8)</f>
        <v>08:30:00</v>
      </c>
      <c r="E2740" t="str">
        <f>LEFT(raw!F2740,8)</f>
        <v>16:00:00</v>
      </c>
      <c r="F2740" t="str">
        <f>LEFT(raw!G2740,8)</f>
        <v>08:16:17</v>
      </c>
      <c r="G2740" t="str">
        <f>LEFT(raw!H2740,8)</f>
        <v>17:32:37</v>
      </c>
      <c r="H2740" t="s">
        <v>19</v>
      </c>
      <c r="I2740" t="s">
        <v>20</v>
      </c>
      <c r="J2740" t="s">
        <v>25</v>
      </c>
      <c r="K2740" t="s">
        <v>26</v>
      </c>
      <c r="L2740" t="str">
        <f>LEFT(raw!M2740,8)</f>
        <v>07:30:00</v>
      </c>
      <c r="M2740" t="s">
        <v>20</v>
      </c>
      <c r="N2740" t="s">
        <v>31</v>
      </c>
      <c r="O2740" t="s">
        <v>31</v>
      </c>
      <c r="P2740" s="2">
        <f t="shared" si="252"/>
        <v>44550</v>
      </c>
      <c r="Q2740" s="3">
        <f t="shared" si="253"/>
        <v>44561</v>
      </c>
      <c r="R2740" t="str">
        <f t="shared" si="254"/>
        <v>Attendance</v>
      </c>
      <c r="S2740" t="str">
        <f t="shared" si="255"/>
        <v>On Time</v>
      </c>
      <c r="T2740" t="str">
        <f>IF(R2740="Permit", J2740, IF(G2740="","NA CO", IF(G2740="00:00:00","NA CO", IF(G2740&lt;E2740,"Early",IF(I2740*1440&gt;=parameter!$C$4,"Overtime","On Time CO")))))</f>
        <v>On Time CO</v>
      </c>
      <c r="U2740" t="str">
        <f t="shared" si="256"/>
        <v/>
      </c>
      <c r="V2740" t="str">
        <f t="shared" si="257"/>
        <v/>
      </c>
    </row>
    <row r="2741" spans="1:22" x14ac:dyDescent="0.3">
      <c r="A2741" t="s">
        <v>663</v>
      </c>
      <c r="B2741" t="s">
        <v>664</v>
      </c>
      <c r="C2741" t="str">
        <f>LEFT(raw!D2741,10)</f>
        <v>2021-12-21</v>
      </c>
      <c r="D2741" t="str">
        <f>LEFT(raw!E2741,8)</f>
        <v>08:30:00</v>
      </c>
      <c r="E2741" t="str">
        <f>LEFT(raw!F2741,8)</f>
        <v>16:00:00</v>
      </c>
      <c r="F2741" t="str">
        <f>LEFT(raw!G2741,8)</f>
        <v>08:20:02</v>
      </c>
      <c r="G2741" t="str">
        <f>LEFT(raw!H2741,8)</f>
        <v>17:33:06</v>
      </c>
      <c r="H2741" t="s">
        <v>19</v>
      </c>
      <c r="I2741" t="s">
        <v>20</v>
      </c>
      <c r="J2741" t="s">
        <v>25</v>
      </c>
      <c r="K2741" t="s">
        <v>26</v>
      </c>
      <c r="L2741" t="str">
        <f>LEFT(raw!M2741,8)</f>
        <v>07:30:00</v>
      </c>
      <c r="M2741" t="s">
        <v>20</v>
      </c>
      <c r="N2741" t="s">
        <v>31</v>
      </c>
      <c r="O2741" t="s">
        <v>31</v>
      </c>
      <c r="P2741" s="2">
        <f t="shared" si="252"/>
        <v>44551</v>
      </c>
      <c r="Q2741" s="3">
        <f t="shared" si="253"/>
        <v>44561</v>
      </c>
      <c r="R2741" t="str">
        <f t="shared" si="254"/>
        <v>Attendance</v>
      </c>
      <c r="S2741" t="str">
        <f t="shared" si="255"/>
        <v>On Time</v>
      </c>
      <c r="T2741" t="str">
        <f>IF(R2741="Permit", J2741, IF(G2741="","NA CO", IF(G2741="00:00:00","NA CO", IF(G2741&lt;E2741,"Early",IF(I2741*1440&gt;=parameter!$C$4,"Overtime","On Time CO")))))</f>
        <v>On Time CO</v>
      </c>
      <c r="U2741" t="str">
        <f t="shared" si="256"/>
        <v/>
      </c>
      <c r="V2741" t="str">
        <f t="shared" si="257"/>
        <v/>
      </c>
    </row>
    <row r="2742" spans="1:22" x14ac:dyDescent="0.3">
      <c r="A2742" t="s">
        <v>663</v>
      </c>
      <c r="B2742" t="s">
        <v>664</v>
      </c>
      <c r="C2742" t="str">
        <f>LEFT(raw!D2742,10)</f>
        <v>2021-12-22</v>
      </c>
      <c r="D2742" t="str">
        <f>LEFT(raw!E2742,8)</f>
        <v>08:30:00</v>
      </c>
      <c r="E2742" t="str">
        <f>LEFT(raw!F2742,8)</f>
        <v>16:00:00</v>
      </c>
      <c r="F2742" t="str">
        <f>LEFT(raw!G2742,8)</f>
        <v>08:20:09</v>
      </c>
      <c r="G2742" t="str">
        <f>LEFT(raw!H2742,8)</f>
        <v>17:30:45</v>
      </c>
      <c r="H2742" t="s">
        <v>19</v>
      </c>
      <c r="I2742" t="s">
        <v>20</v>
      </c>
      <c r="J2742" t="s">
        <v>25</v>
      </c>
      <c r="K2742" t="s">
        <v>26</v>
      </c>
      <c r="L2742" t="str">
        <f>LEFT(raw!M2742,8)</f>
        <v>07:30:00</v>
      </c>
      <c r="M2742" t="s">
        <v>20</v>
      </c>
      <c r="N2742" t="s">
        <v>31</v>
      </c>
      <c r="O2742" t="s">
        <v>31</v>
      </c>
      <c r="P2742" s="2">
        <f t="shared" si="252"/>
        <v>44552</v>
      </c>
      <c r="Q2742" s="3">
        <f t="shared" si="253"/>
        <v>44561</v>
      </c>
      <c r="R2742" t="str">
        <f t="shared" si="254"/>
        <v>Attendance</v>
      </c>
      <c r="S2742" t="str">
        <f t="shared" si="255"/>
        <v>On Time</v>
      </c>
      <c r="T2742" t="str">
        <f>IF(R2742="Permit", J2742, IF(G2742="","NA CO", IF(G2742="00:00:00","NA CO", IF(G2742&lt;E2742,"Early",IF(I2742*1440&gt;=parameter!$C$4,"Overtime","On Time CO")))))</f>
        <v>On Time CO</v>
      </c>
      <c r="U2742" t="str">
        <f t="shared" si="256"/>
        <v/>
      </c>
      <c r="V2742" t="str">
        <f t="shared" si="257"/>
        <v/>
      </c>
    </row>
    <row r="2743" spans="1:22" x14ac:dyDescent="0.3">
      <c r="A2743" t="s">
        <v>663</v>
      </c>
      <c r="B2743" t="s">
        <v>664</v>
      </c>
      <c r="C2743" t="str">
        <f>LEFT(raw!D2743,10)</f>
        <v>2021-12-23</v>
      </c>
      <c r="D2743" t="str">
        <f>LEFT(raw!E2743,8)</f>
        <v>08:30:00</v>
      </c>
      <c r="E2743" t="str">
        <f>LEFT(raw!F2743,8)</f>
        <v>16:00:00</v>
      </c>
      <c r="F2743" t="str">
        <f>LEFT(raw!G2743,8)</f>
        <v>08:17:45</v>
      </c>
      <c r="G2743" t="str">
        <f>LEFT(raw!H2743,8)</f>
        <v>17:55:56</v>
      </c>
      <c r="H2743" t="s">
        <v>19</v>
      </c>
      <c r="I2743" t="s">
        <v>20</v>
      </c>
      <c r="J2743" t="s">
        <v>25</v>
      </c>
      <c r="K2743" t="s">
        <v>26</v>
      </c>
      <c r="L2743" t="str">
        <f>LEFT(raw!M2743,8)</f>
        <v>07:30:00</v>
      </c>
      <c r="M2743" t="s">
        <v>20</v>
      </c>
      <c r="N2743" t="s">
        <v>31</v>
      </c>
      <c r="O2743" t="s">
        <v>31</v>
      </c>
      <c r="P2743" s="2">
        <f t="shared" si="252"/>
        <v>44553</v>
      </c>
      <c r="Q2743" s="3">
        <f t="shared" si="253"/>
        <v>44561</v>
      </c>
      <c r="R2743" t="str">
        <f t="shared" si="254"/>
        <v>Attendance</v>
      </c>
      <c r="S2743" t="str">
        <f t="shared" si="255"/>
        <v>On Time</v>
      </c>
      <c r="T2743" t="str">
        <f>IF(R2743="Permit", J2743, IF(G2743="","NA CO", IF(G2743="00:00:00","NA CO", IF(G2743&lt;E2743,"Early",IF(I2743*1440&gt;=parameter!$C$4,"Overtime","On Time CO")))))</f>
        <v>On Time CO</v>
      </c>
      <c r="U2743" t="str">
        <f t="shared" si="256"/>
        <v/>
      </c>
      <c r="V2743" t="str">
        <f t="shared" si="257"/>
        <v/>
      </c>
    </row>
    <row r="2744" spans="1:22" x14ac:dyDescent="0.3">
      <c r="A2744" t="s">
        <v>663</v>
      </c>
      <c r="B2744" t="s">
        <v>664</v>
      </c>
      <c r="C2744" t="str">
        <f>LEFT(raw!D2744,10)</f>
        <v>2021-12-24</v>
      </c>
      <c r="D2744" t="str">
        <f>LEFT(raw!E2744,8)</f>
        <v>00:00:00</v>
      </c>
      <c r="E2744" t="str">
        <f>LEFT(raw!F2744,8)</f>
        <v>00:00:00</v>
      </c>
      <c r="F2744" t="str">
        <f>LEFT(raw!G2744,8)</f>
        <v>16:20:30</v>
      </c>
      <c r="G2744" t="str">
        <f>LEFT(raw!H2744,8)</f>
        <v>17:20:25</v>
      </c>
      <c r="H2744" t="s">
        <v>19</v>
      </c>
      <c r="I2744" t="s">
        <v>20</v>
      </c>
      <c r="J2744" t="s">
        <v>21</v>
      </c>
      <c r="K2744" t="s">
        <v>22</v>
      </c>
      <c r="L2744" t="str">
        <f>LEFT(raw!M2744,8)</f>
        <v>00:59:55</v>
      </c>
      <c r="M2744" t="s">
        <v>20</v>
      </c>
      <c r="N2744" t="s">
        <v>9574</v>
      </c>
      <c r="O2744" t="s">
        <v>9574</v>
      </c>
      <c r="P2744" s="2">
        <f t="shared" si="252"/>
        <v>44554</v>
      </c>
      <c r="Q2744" s="3">
        <f t="shared" si="253"/>
        <v>44561</v>
      </c>
      <c r="R2744" t="str">
        <f t="shared" si="254"/>
        <v>Daily Journey</v>
      </c>
      <c r="S2744" t="str">
        <f t="shared" si="255"/>
        <v>On Time</v>
      </c>
      <c r="T2744" t="str">
        <f>IF(R2744="Permit", J2744, IF(G2744="","NA CO", IF(G2744="00:00:00","NA CO", IF(G2744&lt;E2744,"Early",IF(I2744*1440&gt;=parameter!$C$4,"Overtime","On Time CO")))))</f>
        <v>On Time CO</v>
      </c>
      <c r="U2744" t="str">
        <f t="shared" si="256"/>
        <v/>
      </c>
      <c r="V2744" t="str">
        <f t="shared" si="257"/>
        <v/>
      </c>
    </row>
    <row r="2745" spans="1:22" x14ac:dyDescent="0.3">
      <c r="A2745" t="s">
        <v>663</v>
      </c>
      <c r="B2745" t="s">
        <v>664</v>
      </c>
      <c r="C2745" t="str">
        <f>LEFT(raw!D2745,10)</f>
        <v>2021-12-27</v>
      </c>
      <c r="D2745" t="str">
        <f>LEFT(raw!E2745,8)</f>
        <v>08:30:00</v>
      </c>
      <c r="E2745" t="str">
        <f>LEFT(raw!F2745,8)</f>
        <v>16:00:00</v>
      </c>
      <c r="F2745" t="str">
        <f>LEFT(raw!G2745,8)</f>
        <v>08:20:33</v>
      </c>
      <c r="G2745" t="str">
        <f>LEFT(raw!H2745,8)</f>
        <v>17:32:05</v>
      </c>
      <c r="H2745" t="s">
        <v>19</v>
      </c>
      <c r="I2745" t="s">
        <v>20</v>
      </c>
      <c r="J2745" t="s">
        <v>25</v>
      </c>
      <c r="K2745" t="s">
        <v>26</v>
      </c>
      <c r="L2745" t="str">
        <f>LEFT(raw!M2745,8)</f>
        <v>07:30:00</v>
      </c>
      <c r="M2745" t="s">
        <v>20</v>
      </c>
      <c r="N2745" t="s">
        <v>31</v>
      </c>
      <c r="O2745" t="s">
        <v>31</v>
      </c>
      <c r="P2745" s="2">
        <f t="shared" si="252"/>
        <v>44557</v>
      </c>
      <c r="Q2745" s="3">
        <f t="shared" si="253"/>
        <v>44561</v>
      </c>
      <c r="R2745" t="str">
        <f t="shared" si="254"/>
        <v>Attendance</v>
      </c>
      <c r="S2745" t="str">
        <f t="shared" si="255"/>
        <v>On Time</v>
      </c>
      <c r="T2745" t="str">
        <f>IF(R2745="Permit", J2745, IF(G2745="","NA CO", IF(G2745="00:00:00","NA CO", IF(G2745&lt;E2745,"Early",IF(I2745*1440&gt;=parameter!$C$4,"Overtime","On Time CO")))))</f>
        <v>On Time CO</v>
      </c>
      <c r="U2745" t="str">
        <f t="shared" si="256"/>
        <v/>
      </c>
      <c r="V2745" t="str">
        <f t="shared" si="257"/>
        <v/>
      </c>
    </row>
    <row r="2746" spans="1:22" x14ac:dyDescent="0.3">
      <c r="A2746" t="s">
        <v>663</v>
      </c>
      <c r="B2746" t="s">
        <v>664</v>
      </c>
      <c r="C2746" t="str">
        <f>LEFT(raw!D2746,10)</f>
        <v>2021-12-28</v>
      </c>
      <c r="D2746" t="str">
        <f>LEFT(raw!E2746,8)</f>
        <v>08:30:00</v>
      </c>
      <c r="E2746" t="str">
        <f>LEFT(raw!F2746,8)</f>
        <v>16:00:00</v>
      </c>
      <c r="F2746" t="str">
        <f>LEFT(raw!G2746,8)</f>
        <v>08:16:03</v>
      </c>
      <c r="G2746" t="str">
        <f>LEFT(raw!H2746,8)</f>
        <v>17:32:42</v>
      </c>
      <c r="H2746" t="s">
        <v>19</v>
      </c>
      <c r="I2746" t="s">
        <v>20</v>
      </c>
      <c r="J2746" t="s">
        <v>25</v>
      </c>
      <c r="K2746" t="s">
        <v>26</v>
      </c>
      <c r="L2746" t="str">
        <f>LEFT(raw!M2746,8)</f>
        <v>07:30:00</v>
      </c>
      <c r="M2746" t="s">
        <v>20</v>
      </c>
      <c r="N2746" t="s">
        <v>31</v>
      </c>
      <c r="O2746" t="s">
        <v>31</v>
      </c>
      <c r="P2746" s="2">
        <f t="shared" si="252"/>
        <v>44558</v>
      </c>
      <c r="Q2746" s="3">
        <f t="shared" si="253"/>
        <v>44561</v>
      </c>
      <c r="R2746" t="str">
        <f t="shared" si="254"/>
        <v>Attendance</v>
      </c>
      <c r="S2746" t="str">
        <f t="shared" si="255"/>
        <v>On Time</v>
      </c>
      <c r="T2746" t="str">
        <f>IF(R2746="Permit", J2746, IF(G2746="","NA CO", IF(G2746="00:00:00","NA CO", IF(G2746&lt;E2746,"Early",IF(I2746*1440&gt;=parameter!$C$4,"Overtime","On Time CO")))))</f>
        <v>On Time CO</v>
      </c>
      <c r="U2746" t="str">
        <f t="shared" si="256"/>
        <v/>
      </c>
      <c r="V2746" t="str">
        <f t="shared" si="257"/>
        <v/>
      </c>
    </row>
    <row r="2747" spans="1:22" x14ac:dyDescent="0.3">
      <c r="A2747" t="s">
        <v>663</v>
      </c>
      <c r="B2747" t="s">
        <v>664</v>
      </c>
      <c r="C2747" t="str">
        <f>LEFT(raw!D2747,10)</f>
        <v>2021-12-29</v>
      </c>
      <c r="D2747" t="str">
        <f>LEFT(raw!E2747,8)</f>
        <v>08:30:00</v>
      </c>
      <c r="E2747" t="str">
        <f>LEFT(raw!F2747,8)</f>
        <v>16:00:00</v>
      </c>
      <c r="F2747" t="str">
        <f>LEFT(raw!G2747,8)</f>
        <v>08:18:05</v>
      </c>
      <c r="G2747" t="str">
        <f>LEFT(raw!H2747,8)</f>
        <v>17:31:52</v>
      </c>
      <c r="H2747" t="s">
        <v>19</v>
      </c>
      <c r="I2747" t="s">
        <v>20</v>
      </c>
      <c r="J2747" t="s">
        <v>25</v>
      </c>
      <c r="K2747" t="s">
        <v>26</v>
      </c>
      <c r="L2747" t="str">
        <f>LEFT(raw!M2747,8)</f>
        <v>07:30:00</v>
      </c>
      <c r="M2747" t="s">
        <v>20</v>
      </c>
      <c r="N2747" t="s">
        <v>31</v>
      </c>
      <c r="O2747" t="s">
        <v>31</v>
      </c>
      <c r="P2747" s="2">
        <f t="shared" si="252"/>
        <v>44559</v>
      </c>
      <c r="Q2747" s="3">
        <f t="shared" si="253"/>
        <v>44561</v>
      </c>
      <c r="R2747" t="str">
        <f t="shared" si="254"/>
        <v>Attendance</v>
      </c>
      <c r="S2747" t="str">
        <f t="shared" si="255"/>
        <v>On Time</v>
      </c>
      <c r="T2747" t="str">
        <f>IF(R2747="Permit", J2747, IF(G2747="","NA CO", IF(G2747="00:00:00","NA CO", IF(G2747&lt;E2747,"Early",IF(I2747*1440&gt;=parameter!$C$4,"Overtime","On Time CO")))))</f>
        <v>On Time CO</v>
      </c>
      <c r="U2747" t="str">
        <f t="shared" si="256"/>
        <v/>
      </c>
      <c r="V2747" t="str">
        <f t="shared" si="257"/>
        <v/>
      </c>
    </row>
    <row r="2748" spans="1:22" x14ac:dyDescent="0.3">
      <c r="A2748" t="s">
        <v>663</v>
      </c>
      <c r="B2748" t="s">
        <v>664</v>
      </c>
      <c r="C2748" t="str">
        <f>LEFT(raw!D2748,10)</f>
        <v>2021-12-30</v>
      </c>
      <c r="D2748" t="str">
        <f>LEFT(raw!E2748,8)</f>
        <v>08:30:00</v>
      </c>
      <c r="E2748" t="str">
        <f>LEFT(raw!F2748,8)</f>
        <v>16:00:00</v>
      </c>
      <c r="F2748" t="str">
        <f>LEFT(raw!G2748,8)</f>
        <v>08:18:38</v>
      </c>
      <c r="G2748" t="str">
        <f>LEFT(raw!H2748,8)</f>
        <v>17:34:01</v>
      </c>
      <c r="H2748" t="s">
        <v>19</v>
      </c>
      <c r="I2748" t="s">
        <v>20</v>
      </c>
      <c r="J2748" t="s">
        <v>25</v>
      </c>
      <c r="K2748" t="s">
        <v>26</v>
      </c>
      <c r="L2748" t="str">
        <f>LEFT(raw!M2748,8)</f>
        <v>07:30:00</v>
      </c>
      <c r="M2748" t="s">
        <v>20</v>
      </c>
      <c r="N2748" t="s">
        <v>31</v>
      </c>
      <c r="O2748" t="s">
        <v>31</v>
      </c>
      <c r="P2748" s="2">
        <f t="shared" si="252"/>
        <v>44560</v>
      </c>
      <c r="Q2748" s="3">
        <f t="shared" si="253"/>
        <v>44561</v>
      </c>
      <c r="R2748" t="str">
        <f t="shared" si="254"/>
        <v>Attendance</v>
      </c>
      <c r="S2748" t="str">
        <f t="shared" si="255"/>
        <v>On Time</v>
      </c>
      <c r="T2748" t="str">
        <f>IF(R2748="Permit", J2748, IF(G2748="","NA CO", IF(G2748="00:00:00","NA CO", IF(G2748&lt;E2748,"Early",IF(I2748*1440&gt;=parameter!$C$4,"Overtime","On Time CO")))))</f>
        <v>On Time CO</v>
      </c>
      <c r="U2748" t="str">
        <f t="shared" si="256"/>
        <v/>
      </c>
      <c r="V2748" t="str">
        <f t="shared" si="257"/>
        <v/>
      </c>
    </row>
    <row r="2749" spans="1:22" x14ac:dyDescent="0.3">
      <c r="A2749" t="s">
        <v>663</v>
      </c>
      <c r="B2749" t="s">
        <v>664</v>
      </c>
      <c r="C2749" t="str">
        <f>LEFT(raw!D2749,10)</f>
        <v>2021-12-31</v>
      </c>
      <c r="D2749" t="str">
        <f>LEFT(raw!E2749,8)</f>
        <v>08:30:00</v>
      </c>
      <c r="E2749" t="str">
        <f>LEFT(raw!F2749,8)</f>
        <v>16:00:00</v>
      </c>
      <c r="F2749" t="str">
        <f>LEFT(raw!G2749,8)</f>
        <v>08:20:37</v>
      </c>
      <c r="G2749" t="str">
        <f>LEFT(raw!H2749,8)</f>
        <v>00:00:00</v>
      </c>
      <c r="H2749" t="s">
        <v>19</v>
      </c>
      <c r="I2749" t="s">
        <v>20</v>
      </c>
      <c r="J2749" t="s">
        <v>25</v>
      </c>
      <c r="K2749" t="s">
        <v>26</v>
      </c>
      <c r="L2749" t="str">
        <f>LEFT(raw!M2749,8)</f>
        <v>00:00:00</v>
      </c>
      <c r="M2749" t="s">
        <v>20</v>
      </c>
      <c r="N2749" t="s">
        <v>31</v>
      </c>
      <c r="O2749" t="s">
        <v>21</v>
      </c>
      <c r="P2749" s="2">
        <f t="shared" si="252"/>
        <v>44561</v>
      </c>
      <c r="Q2749" s="3">
        <f t="shared" si="253"/>
        <v>44561</v>
      </c>
      <c r="R2749" t="str">
        <f t="shared" si="254"/>
        <v>Attendance</v>
      </c>
      <c r="S2749" t="str">
        <f t="shared" si="255"/>
        <v>On Time</v>
      </c>
      <c r="T2749" t="str">
        <f>IF(R2749="Permit", J2749, IF(G2749="","NA CO", IF(G2749="00:00:00","NA CO", IF(G2749&lt;E2749,"Early",IF(I2749*1440&gt;=parameter!$C$4,"Overtime","On Time CO")))))</f>
        <v>NA CO</v>
      </c>
      <c r="U2749" t="str">
        <f t="shared" si="256"/>
        <v/>
      </c>
      <c r="V2749" t="str">
        <f t="shared" si="257"/>
        <v/>
      </c>
    </row>
    <row r="2750" spans="1:22" x14ac:dyDescent="0.3">
      <c r="A2750" t="s">
        <v>674</v>
      </c>
      <c r="B2750" t="s">
        <v>675</v>
      </c>
      <c r="C2750" t="str">
        <f>LEFT(raw!D2750,10)</f>
        <v>2021-12-01</v>
      </c>
      <c r="D2750" t="str">
        <f>LEFT(raw!E2750,8)</f>
        <v>00:00:00</v>
      </c>
      <c r="E2750" t="str">
        <f>LEFT(raw!F2750,8)</f>
        <v>00:00:00</v>
      </c>
      <c r="F2750" t="str">
        <f>LEFT(raw!G2750,8)</f>
        <v>07:06:31</v>
      </c>
      <c r="G2750" t="str">
        <f>LEFT(raw!H2750,8)</f>
        <v>17:35:41</v>
      </c>
      <c r="H2750" t="s">
        <v>19</v>
      </c>
      <c r="I2750" t="s">
        <v>20</v>
      </c>
      <c r="J2750" t="s">
        <v>21</v>
      </c>
      <c r="K2750" t="s">
        <v>22</v>
      </c>
      <c r="L2750" t="str">
        <f>LEFT(raw!M2750,8)</f>
        <v>10:29:09</v>
      </c>
      <c r="M2750" t="s">
        <v>20</v>
      </c>
      <c r="N2750" t="s">
        <v>677</v>
      </c>
      <c r="O2750" t="s">
        <v>677</v>
      </c>
      <c r="P2750" s="2">
        <f t="shared" si="252"/>
        <v>44531</v>
      </c>
      <c r="Q2750" s="3">
        <f t="shared" si="253"/>
        <v>44561</v>
      </c>
      <c r="R2750" t="str">
        <f t="shared" si="254"/>
        <v>Daily Journey</v>
      </c>
      <c r="S2750" t="str">
        <f t="shared" si="255"/>
        <v>On Time</v>
      </c>
      <c r="T2750" t="str">
        <f>IF(R2750="Permit", J2750, IF(G2750="","NA CO", IF(G2750="00:00:00","NA CO", IF(G2750&lt;E2750,"Early",IF(I2750*1440&gt;=parameter!$C$4,"Overtime","On Time CO")))))</f>
        <v>On Time CO</v>
      </c>
      <c r="U2750" t="str">
        <f t="shared" si="256"/>
        <v/>
      </c>
      <c r="V2750" t="str">
        <f t="shared" si="257"/>
        <v/>
      </c>
    </row>
    <row r="2751" spans="1:22" x14ac:dyDescent="0.3">
      <c r="A2751" t="s">
        <v>674</v>
      </c>
      <c r="B2751" t="s">
        <v>675</v>
      </c>
      <c r="C2751" t="str">
        <f>LEFT(raw!D2751,10)</f>
        <v>2021-12-02</v>
      </c>
      <c r="D2751" t="str">
        <f>LEFT(raw!E2751,8)</f>
        <v>08:30:00</v>
      </c>
      <c r="E2751" t="str">
        <f>LEFT(raw!F2751,8)</f>
        <v>17:30:00</v>
      </c>
      <c r="F2751" t="str">
        <f>LEFT(raw!G2751,8)</f>
        <v>07:21:45</v>
      </c>
      <c r="G2751" t="str">
        <f>LEFT(raw!H2751,8)</f>
        <v>19:07:11</v>
      </c>
      <c r="H2751" t="s">
        <v>19</v>
      </c>
      <c r="I2751" t="s">
        <v>20</v>
      </c>
      <c r="J2751" t="s">
        <v>25</v>
      </c>
      <c r="K2751" t="s">
        <v>26</v>
      </c>
      <c r="L2751" t="str">
        <f>LEFT(raw!M2751,8)</f>
        <v>09:00:00</v>
      </c>
      <c r="M2751" t="s">
        <v>20</v>
      </c>
      <c r="N2751" t="s">
        <v>28</v>
      </c>
      <c r="O2751" t="s">
        <v>28</v>
      </c>
      <c r="P2751" s="2">
        <f t="shared" si="252"/>
        <v>44532</v>
      </c>
      <c r="Q2751" s="3">
        <f t="shared" si="253"/>
        <v>44561</v>
      </c>
      <c r="R2751" t="str">
        <f t="shared" si="254"/>
        <v>Attendance</v>
      </c>
      <c r="S2751" t="str">
        <f t="shared" si="255"/>
        <v>On Time</v>
      </c>
      <c r="T2751" t="str">
        <f>IF(R2751="Permit", J2751, IF(G2751="","NA CO", IF(G2751="00:00:00","NA CO", IF(G2751&lt;E2751,"Early",IF(I2751*1440&gt;=parameter!$C$4,"Overtime","On Time CO")))))</f>
        <v>On Time CO</v>
      </c>
      <c r="U2751" t="str">
        <f t="shared" si="256"/>
        <v/>
      </c>
      <c r="V2751" t="str">
        <f t="shared" si="257"/>
        <v/>
      </c>
    </row>
    <row r="2752" spans="1:22" x14ac:dyDescent="0.3">
      <c r="A2752" t="s">
        <v>674</v>
      </c>
      <c r="B2752" t="s">
        <v>675</v>
      </c>
      <c r="C2752" t="str">
        <f>LEFT(raw!D2752,10)</f>
        <v>2021-12-03</v>
      </c>
      <c r="D2752" t="str">
        <f>LEFT(raw!E2752,8)</f>
        <v>00:00:00</v>
      </c>
      <c r="E2752" t="str">
        <f>LEFT(raw!F2752,8)</f>
        <v>00:00:00</v>
      </c>
      <c r="F2752" t="str">
        <f>LEFT(raw!G2752,8)</f>
        <v>08:09:17</v>
      </c>
      <c r="G2752" t="str">
        <f>LEFT(raw!H2752,8)</f>
        <v>17:50:14</v>
      </c>
      <c r="H2752" t="s">
        <v>19</v>
      </c>
      <c r="I2752" t="s">
        <v>20</v>
      </c>
      <c r="J2752" t="s">
        <v>21</v>
      </c>
      <c r="K2752" t="s">
        <v>22</v>
      </c>
      <c r="L2752" t="str">
        <f>LEFT(raw!M2752,8)</f>
        <v>09:40:57</v>
      </c>
      <c r="M2752" t="s">
        <v>20</v>
      </c>
      <c r="N2752" t="s">
        <v>676</v>
      </c>
      <c r="O2752" t="s">
        <v>676</v>
      </c>
      <c r="P2752" s="2">
        <f t="shared" si="252"/>
        <v>44533</v>
      </c>
      <c r="Q2752" s="3">
        <f t="shared" si="253"/>
        <v>44561</v>
      </c>
      <c r="R2752" t="str">
        <f t="shared" si="254"/>
        <v>Daily Journey</v>
      </c>
      <c r="S2752" t="str">
        <f t="shared" si="255"/>
        <v>On Time</v>
      </c>
      <c r="T2752" t="str">
        <f>IF(R2752="Permit", J2752, IF(G2752="","NA CO", IF(G2752="00:00:00","NA CO", IF(G2752&lt;E2752,"Early",IF(I2752*1440&gt;=parameter!$C$4,"Overtime","On Time CO")))))</f>
        <v>On Time CO</v>
      </c>
      <c r="U2752" t="str">
        <f t="shared" si="256"/>
        <v/>
      </c>
      <c r="V2752" t="str">
        <f t="shared" si="257"/>
        <v/>
      </c>
    </row>
    <row r="2753" spans="1:22" x14ac:dyDescent="0.3">
      <c r="A2753" t="s">
        <v>674</v>
      </c>
      <c r="B2753" t="s">
        <v>675</v>
      </c>
      <c r="C2753" t="str">
        <f>LEFT(raw!D2753,10)</f>
        <v>2021-12-06</v>
      </c>
      <c r="D2753" t="str">
        <f>LEFT(raw!E2753,8)</f>
        <v>08:30:00</v>
      </c>
      <c r="E2753" t="str">
        <f>LEFT(raw!F2753,8)</f>
        <v>17:30:00</v>
      </c>
      <c r="F2753" t="str">
        <f>LEFT(raw!G2753,8)</f>
        <v>07:39:39</v>
      </c>
      <c r="G2753" t="str">
        <f>LEFT(raw!H2753,8)</f>
        <v>18:06:10</v>
      </c>
      <c r="H2753" t="s">
        <v>19</v>
      </c>
      <c r="I2753" t="s">
        <v>20</v>
      </c>
      <c r="J2753" t="s">
        <v>25</v>
      </c>
      <c r="K2753" t="s">
        <v>26</v>
      </c>
      <c r="L2753" t="str">
        <f>LEFT(raw!M2753,8)</f>
        <v>09:00:00</v>
      </c>
      <c r="M2753" t="s">
        <v>20</v>
      </c>
      <c r="N2753" t="s">
        <v>28</v>
      </c>
      <c r="O2753" t="s">
        <v>28</v>
      </c>
      <c r="P2753" s="2">
        <f t="shared" si="252"/>
        <v>44536</v>
      </c>
      <c r="Q2753" s="3">
        <f t="shared" si="253"/>
        <v>44561</v>
      </c>
      <c r="R2753" t="str">
        <f t="shared" si="254"/>
        <v>Attendance</v>
      </c>
      <c r="S2753" t="str">
        <f t="shared" si="255"/>
        <v>On Time</v>
      </c>
      <c r="T2753" t="str">
        <f>IF(R2753="Permit", J2753, IF(G2753="","NA CO", IF(G2753="00:00:00","NA CO", IF(G2753&lt;E2753,"Early",IF(I2753*1440&gt;=parameter!$C$4,"Overtime","On Time CO")))))</f>
        <v>On Time CO</v>
      </c>
      <c r="U2753" t="str">
        <f t="shared" si="256"/>
        <v/>
      </c>
      <c r="V2753" t="str">
        <f t="shared" si="257"/>
        <v/>
      </c>
    </row>
    <row r="2754" spans="1:22" x14ac:dyDescent="0.3">
      <c r="A2754" t="s">
        <v>674</v>
      </c>
      <c r="B2754" t="s">
        <v>675</v>
      </c>
      <c r="C2754" t="str">
        <f>LEFT(raw!D2754,10)</f>
        <v>2021-12-07</v>
      </c>
      <c r="D2754" t="str">
        <f>LEFT(raw!E2754,8)</f>
        <v>00:00:00</v>
      </c>
      <c r="E2754" t="str">
        <f>LEFT(raw!F2754,8)</f>
        <v>00:00:00</v>
      </c>
      <c r="F2754" t="str">
        <f>LEFT(raw!G2754,8)</f>
        <v>07:57:36</v>
      </c>
      <c r="G2754" t="str">
        <f>LEFT(raw!H2754,8)</f>
        <v>17:35:03</v>
      </c>
      <c r="H2754" t="s">
        <v>19</v>
      </c>
      <c r="I2754" t="s">
        <v>20</v>
      </c>
      <c r="J2754" t="s">
        <v>21</v>
      </c>
      <c r="K2754" t="s">
        <v>22</v>
      </c>
      <c r="L2754" t="str">
        <f>LEFT(raw!M2754,8)</f>
        <v>09:37:26</v>
      </c>
      <c r="M2754" t="s">
        <v>20</v>
      </c>
      <c r="N2754" t="s">
        <v>676</v>
      </c>
      <c r="O2754" t="s">
        <v>676</v>
      </c>
      <c r="P2754" s="2">
        <f t="shared" ref="P2754:P2817" si="258">DATE(LEFT(C2754,4),MID(C2754,6,2),RIGHT(C2754,2))</f>
        <v>44537</v>
      </c>
      <c r="Q2754" s="3">
        <f t="shared" si="253"/>
        <v>44561</v>
      </c>
      <c r="R2754" t="str">
        <f t="shared" si="254"/>
        <v>Daily Journey</v>
      </c>
      <c r="S2754" t="str">
        <f t="shared" si="255"/>
        <v>On Time</v>
      </c>
      <c r="T2754" t="str">
        <f>IF(R2754="Permit", J2754, IF(G2754="","NA CO", IF(G2754="00:00:00","NA CO", IF(G2754&lt;E2754,"Early",IF(I2754*1440&gt;=parameter!$C$4,"Overtime","On Time CO")))))</f>
        <v>On Time CO</v>
      </c>
      <c r="U2754" t="str">
        <f t="shared" si="256"/>
        <v/>
      </c>
      <c r="V2754" t="str">
        <f t="shared" si="257"/>
        <v/>
      </c>
    </row>
    <row r="2755" spans="1:22" x14ac:dyDescent="0.3">
      <c r="A2755" t="s">
        <v>674</v>
      </c>
      <c r="B2755" t="s">
        <v>675</v>
      </c>
      <c r="C2755" t="str">
        <f>LEFT(raw!D2755,10)</f>
        <v>2021-12-08</v>
      </c>
      <c r="D2755" t="str">
        <f>LEFT(raw!E2755,8)</f>
        <v>08:30:00</v>
      </c>
      <c r="E2755" t="str">
        <f>LEFT(raw!F2755,8)</f>
        <v>17:30:00</v>
      </c>
      <c r="F2755" t="str">
        <f>LEFT(raw!G2755,8)</f>
        <v>07:18:48</v>
      </c>
      <c r="G2755" t="str">
        <f>LEFT(raw!H2755,8)</f>
        <v>17:35:15</v>
      </c>
      <c r="H2755" t="s">
        <v>19</v>
      </c>
      <c r="I2755" t="s">
        <v>20</v>
      </c>
      <c r="J2755" t="s">
        <v>25</v>
      </c>
      <c r="K2755" t="s">
        <v>26</v>
      </c>
      <c r="L2755" t="str">
        <f>LEFT(raw!M2755,8)</f>
        <v>09:00:00</v>
      </c>
      <c r="M2755" t="s">
        <v>20</v>
      </c>
      <c r="N2755" t="s">
        <v>28</v>
      </c>
      <c r="O2755" t="s">
        <v>28</v>
      </c>
      <c r="P2755" s="2">
        <f t="shared" si="258"/>
        <v>44538</v>
      </c>
      <c r="Q2755" s="3">
        <f t="shared" ref="Q2755:Q2818" si="259">DATE(YEAR(P2755),MONTH(P2755)+1,1)-1</f>
        <v>44561</v>
      </c>
      <c r="R2755" t="str">
        <f t="shared" ref="R2755:R2818" si="260">IF(J2755="","Daily Journey",IF(J2755="On Time","Attendance",IF(J2755="Late","Attendance",IF(J2755="Pending/Rejected","Permit"))))</f>
        <v>Attendance</v>
      </c>
      <c r="S2755" t="str">
        <f t="shared" ref="S2755:S2818" si="261">IF(J2755="","On Time",IF(J2755="On Time","On Time",IF(J2755="Late","Late",IF(R2755="Permit", K2755))))</f>
        <v>On Time</v>
      </c>
      <c r="T2755" t="str">
        <f>IF(R2755="Permit", J2755, IF(G2755="","NA CO", IF(G2755="00:00:00","NA CO", IF(G2755&lt;E2755,"Early",IF(I2755*1440&gt;=parameter!$C$4,"Overtime","On Time CO")))))</f>
        <v>On Time CO</v>
      </c>
      <c r="U2755" t="str">
        <f t="shared" ref="U2755:U2818" si="262">IF(S2755="Late",I2755,"")</f>
        <v/>
      </c>
      <c r="V2755" t="str">
        <f t="shared" ref="V2755:V2818" si="263">IF(T2755="Overtime",M2755,"")</f>
        <v/>
      </c>
    </row>
    <row r="2756" spans="1:22" x14ac:dyDescent="0.3">
      <c r="A2756" t="s">
        <v>674</v>
      </c>
      <c r="B2756" t="s">
        <v>675</v>
      </c>
      <c r="C2756" t="str">
        <f>LEFT(raw!D2756,10)</f>
        <v>2021-12-09</v>
      </c>
      <c r="D2756" t="str">
        <f>LEFT(raw!E2756,8)</f>
        <v>08:30:00</v>
      </c>
      <c r="E2756" t="str">
        <f>LEFT(raw!F2756,8)</f>
        <v>17:30:00</v>
      </c>
      <c r="F2756" t="str">
        <f>LEFT(raw!G2756,8)</f>
        <v>07:36:42</v>
      </c>
      <c r="G2756" t="str">
        <f>LEFT(raw!H2756,8)</f>
        <v>17:33:33</v>
      </c>
      <c r="H2756" t="s">
        <v>19</v>
      </c>
      <c r="I2756" t="s">
        <v>20</v>
      </c>
      <c r="J2756" t="s">
        <v>25</v>
      </c>
      <c r="K2756" t="s">
        <v>26</v>
      </c>
      <c r="L2756" t="str">
        <f>LEFT(raw!M2756,8)</f>
        <v>09:00:00</v>
      </c>
      <c r="M2756" t="s">
        <v>20</v>
      </c>
      <c r="N2756" t="s">
        <v>28</v>
      </c>
      <c r="O2756" t="s">
        <v>28</v>
      </c>
      <c r="P2756" s="2">
        <f t="shared" si="258"/>
        <v>44539</v>
      </c>
      <c r="Q2756" s="3">
        <f t="shared" si="259"/>
        <v>44561</v>
      </c>
      <c r="R2756" t="str">
        <f t="shared" si="260"/>
        <v>Attendance</v>
      </c>
      <c r="S2756" t="str">
        <f t="shared" si="261"/>
        <v>On Time</v>
      </c>
      <c r="T2756" t="str">
        <f>IF(R2756="Permit", J2756, IF(G2756="","NA CO", IF(G2756="00:00:00","NA CO", IF(G2756&lt;E2756,"Early",IF(I2756*1440&gt;=parameter!$C$4,"Overtime","On Time CO")))))</f>
        <v>On Time CO</v>
      </c>
      <c r="U2756" t="str">
        <f t="shared" si="262"/>
        <v/>
      </c>
      <c r="V2756" t="str">
        <f t="shared" si="263"/>
        <v/>
      </c>
    </row>
    <row r="2757" spans="1:22" x14ac:dyDescent="0.3">
      <c r="A2757" t="s">
        <v>674</v>
      </c>
      <c r="B2757" t="s">
        <v>675</v>
      </c>
      <c r="C2757" t="str">
        <f>LEFT(raw!D2757,10)</f>
        <v>2021-12-10</v>
      </c>
      <c r="D2757" t="str">
        <f>LEFT(raw!E2757,8)</f>
        <v>08:30:00</v>
      </c>
      <c r="E2757" t="str">
        <f>LEFT(raw!F2757,8)</f>
        <v>17:30:00</v>
      </c>
      <c r="F2757" t="str">
        <f>LEFT(raw!G2757,8)</f>
        <v>07:18:24</v>
      </c>
      <c r="G2757" t="str">
        <f>LEFT(raw!H2757,8)</f>
        <v>18:30:13</v>
      </c>
      <c r="H2757" t="s">
        <v>19</v>
      </c>
      <c r="I2757" t="s">
        <v>20</v>
      </c>
      <c r="J2757" t="s">
        <v>25</v>
      </c>
      <c r="K2757" t="s">
        <v>26</v>
      </c>
      <c r="L2757" t="str">
        <f>LEFT(raw!M2757,8)</f>
        <v>09:00:00</v>
      </c>
      <c r="M2757" t="s">
        <v>20</v>
      </c>
      <c r="N2757" t="s">
        <v>28</v>
      </c>
      <c r="O2757" t="s">
        <v>28</v>
      </c>
      <c r="P2757" s="2">
        <f t="shared" si="258"/>
        <v>44540</v>
      </c>
      <c r="Q2757" s="3">
        <f t="shared" si="259"/>
        <v>44561</v>
      </c>
      <c r="R2757" t="str">
        <f t="shared" si="260"/>
        <v>Attendance</v>
      </c>
      <c r="S2757" t="str">
        <f t="shared" si="261"/>
        <v>On Time</v>
      </c>
      <c r="T2757" t="str">
        <f>IF(R2757="Permit", J2757, IF(G2757="","NA CO", IF(G2757="00:00:00","NA CO", IF(G2757&lt;E2757,"Early",IF(I2757*1440&gt;=parameter!$C$4,"Overtime","On Time CO")))))</f>
        <v>On Time CO</v>
      </c>
      <c r="U2757" t="str">
        <f t="shared" si="262"/>
        <v/>
      </c>
      <c r="V2757" t="str">
        <f t="shared" si="263"/>
        <v/>
      </c>
    </row>
    <row r="2758" spans="1:22" x14ac:dyDescent="0.3">
      <c r="A2758" t="s">
        <v>674</v>
      </c>
      <c r="B2758" t="s">
        <v>675</v>
      </c>
      <c r="C2758" t="str">
        <f>LEFT(raw!D2758,10)</f>
        <v>2021-12-20</v>
      </c>
      <c r="D2758" t="str">
        <f>LEFT(raw!E2758,8)</f>
        <v>08:30:00</v>
      </c>
      <c r="E2758" t="str">
        <f>LEFT(raw!F2758,8)</f>
        <v>17:30:00</v>
      </c>
      <c r="F2758" t="str">
        <f>LEFT(raw!G2758,8)</f>
        <v>07:43:07</v>
      </c>
      <c r="G2758" t="str">
        <f>LEFT(raw!H2758,8)</f>
        <v>17:33:23</v>
      </c>
      <c r="H2758" t="s">
        <v>19</v>
      </c>
      <c r="I2758" t="s">
        <v>20</v>
      </c>
      <c r="J2758" t="s">
        <v>25</v>
      </c>
      <c r="K2758" t="s">
        <v>26</v>
      </c>
      <c r="L2758" t="str">
        <f>LEFT(raw!M2758,8)</f>
        <v>09:00:00</v>
      </c>
      <c r="M2758" t="s">
        <v>20</v>
      </c>
      <c r="N2758" t="s">
        <v>28</v>
      </c>
      <c r="O2758" t="s">
        <v>28</v>
      </c>
      <c r="P2758" s="2">
        <f t="shared" si="258"/>
        <v>44550</v>
      </c>
      <c r="Q2758" s="3">
        <f t="shared" si="259"/>
        <v>44561</v>
      </c>
      <c r="R2758" t="str">
        <f t="shared" si="260"/>
        <v>Attendance</v>
      </c>
      <c r="S2758" t="str">
        <f t="shared" si="261"/>
        <v>On Time</v>
      </c>
      <c r="T2758" t="str">
        <f>IF(R2758="Permit", J2758, IF(G2758="","NA CO", IF(G2758="00:00:00","NA CO", IF(G2758&lt;E2758,"Early",IF(I2758*1440&gt;=parameter!$C$4,"Overtime","On Time CO")))))</f>
        <v>On Time CO</v>
      </c>
      <c r="U2758" t="str">
        <f t="shared" si="262"/>
        <v/>
      </c>
      <c r="V2758" t="str">
        <f t="shared" si="263"/>
        <v/>
      </c>
    </row>
    <row r="2759" spans="1:22" x14ac:dyDescent="0.3">
      <c r="A2759" t="s">
        <v>674</v>
      </c>
      <c r="B2759" t="s">
        <v>675</v>
      </c>
      <c r="C2759" t="str">
        <f>LEFT(raw!D2759,10)</f>
        <v>2021-12-21</v>
      </c>
      <c r="D2759" t="str">
        <f>LEFT(raw!E2759,8)</f>
        <v>00:00:00</v>
      </c>
      <c r="E2759" t="str">
        <f>LEFT(raw!F2759,8)</f>
        <v>00:00:00</v>
      </c>
      <c r="F2759" t="str">
        <f>LEFT(raw!G2759,8)</f>
        <v>08:01:22</v>
      </c>
      <c r="G2759" t="str">
        <f>LEFT(raw!H2759,8)</f>
        <v>17:31:38</v>
      </c>
      <c r="H2759" t="s">
        <v>19</v>
      </c>
      <c r="I2759" t="s">
        <v>20</v>
      </c>
      <c r="J2759" t="s">
        <v>21</v>
      </c>
      <c r="K2759" t="s">
        <v>22</v>
      </c>
      <c r="L2759" t="str">
        <f>LEFT(raw!M2759,8)</f>
        <v>09:30:16</v>
      </c>
      <c r="M2759" t="s">
        <v>20</v>
      </c>
      <c r="N2759" t="s">
        <v>676</v>
      </c>
      <c r="O2759" t="s">
        <v>676</v>
      </c>
      <c r="P2759" s="2">
        <f t="shared" si="258"/>
        <v>44551</v>
      </c>
      <c r="Q2759" s="3">
        <f t="shared" si="259"/>
        <v>44561</v>
      </c>
      <c r="R2759" t="str">
        <f t="shared" si="260"/>
        <v>Daily Journey</v>
      </c>
      <c r="S2759" t="str">
        <f t="shared" si="261"/>
        <v>On Time</v>
      </c>
      <c r="T2759" t="str">
        <f>IF(R2759="Permit", J2759, IF(G2759="","NA CO", IF(G2759="00:00:00","NA CO", IF(G2759&lt;E2759,"Early",IF(I2759*1440&gt;=parameter!$C$4,"Overtime","On Time CO")))))</f>
        <v>On Time CO</v>
      </c>
      <c r="U2759" t="str">
        <f t="shared" si="262"/>
        <v/>
      </c>
      <c r="V2759" t="str">
        <f t="shared" si="263"/>
        <v/>
      </c>
    </row>
    <row r="2760" spans="1:22" x14ac:dyDescent="0.3">
      <c r="A2760" t="s">
        <v>674</v>
      </c>
      <c r="B2760" t="s">
        <v>675</v>
      </c>
      <c r="C2760" t="str">
        <f>LEFT(raw!D2760,10)</f>
        <v>2021-12-22</v>
      </c>
      <c r="D2760" t="str">
        <f>LEFT(raw!E2760,8)</f>
        <v>08:30:00</v>
      </c>
      <c r="E2760" t="str">
        <f>LEFT(raw!F2760,8)</f>
        <v>17:30:00</v>
      </c>
      <c r="F2760" t="str">
        <f>LEFT(raw!G2760,8)</f>
        <v>07:13:31</v>
      </c>
      <c r="G2760" t="str">
        <f>LEFT(raw!H2760,8)</f>
        <v>17:30:42</v>
      </c>
      <c r="H2760" t="s">
        <v>19</v>
      </c>
      <c r="I2760" t="s">
        <v>20</v>
      </c>
      <c r="J2760" t="s">
        <v>25</v>
      </c>
      <c r="K2760" t="s">
        <v>26</v>
      </c>
      <c r="L2760" t="str">
        <f>LEFT(raw!M2760,8)</f>
        <v>09:00:00</v>
      </c>
      <c r="M2760" t="s">
        <v>20</v>
      </c>
      <c r="N2760" t="s">
        <v>28</v>
      </c>
      <c r="O2760" t="s">
        <v>28</v>
      </c>
      <c r="P2760" s="2">
        <f t="shared" si="258"/>
        <v>44552</v>
      </c>
      <c r="Q2760" s="3">
        <f t="shared" si="259"/>
        <v>44561</v>
      </c>
      <c r="R2760" t="str">
        <f t="shared" si="260"/>
        <v>Attendance</v>
      </c>
      <c r="S2760" t="str">
        <f t="shared" si="261"/>
        <v>On Time</v>
      </c>
      <c r="T2760" t="str">
        <f>IF(R2760="Permit", J2760, IF(G2760="","NA CO", IF(G2760="00:00:00","NA CO", IF(G2760&lt;E2760,"Early",IF(I2760*1440&gt;=parameter!$C$4,"Overtime","On Time CO")))))</f>
        <v>On Time CO</v>
      </c>
      <c r="U2760" t="str">
        <f t="shared" si="262"/>
        <v/>
      </c>
      <c r="V2760" t="str">
        <f t="shared" si="263"/>
        <v/>
      </c>
    </row>
    <row r="2761" spans="1:22" x14ac:dyDescent="0.3">
      <c r="A2761" t="s">
        <v>674</v>
      </c>
      <c r="B2761" t="s">
        <v>675</v>
      </c>
      <c r="C2761" t="str">
        <f>LEFT(raw!D2761,10)</f>
        <v>2021-12-23</v>
      </c>
      <c r="D2761" t="str">
        <f>LEFT(raw!E2761,8)</f>
        <v>00:00:00</v>
      </c>
      <c r="E2761" t="str">
        <f>LEFT(raw!F2761,8)</f>
        <v>00:00:00</v>
      </c>
      <c r="F2761" t="str">
        <f>LEFT(raw!G2761,8)</f>
        <v>08:00:57</v>
      </c>
      <c r="G2761" t="str">
        <f>LEFT(raw!H2761,8)</f>
        <v/>
      </c>
      <c r="H2761" t="s">
        <v>19</v>
      </c>
      <c r="I2761" t="s">
        <v>20</v>
      </c>
      <c r="J2761" t="s">
        <v>21</v>
      </c>
      <c r="K2761" t="s">
        <v>22</v>
      </c>
      <c r="L2761" t="str">
        <f>LEFT(raw!M2761,8)</f>
        <v>00:00:00</v>
      </c>
      <c r="M2761" t="s">
        <v>20</v>
      </c>
      <c r="N2761" t="s">
        <v>676</v>
      </c>
      <c r="P2761" s="2">
        <f t="shared" si="258"/>
        <v>44553</v>
      </c>
      <c r="Q2761" s="3">
        <f t="shared" si="259"/>
        <v>44561</v>
      </c>
      <c r="R2761" t="str">
        <f t="shared" si="260"/>
        <v>Daily Journey</v>
      </c>
      <c r="S2761" t="str">
        <f t="shared" si="261"/>
        <v>On Time</v>
      </c>
      <c r="T2761" t="str">
        <f>IF(R2761="Permit", J2761, IF(G2761="","NA CO", IF(G2761="00:00:00","NA CO", IF(G2761&lt;E2761,"Early",IF(I2761*1440&gt;=parameter!$C$4,"Overtime","On Time CO")))))</f>
        <v>NA CO</v>
      </c>
      <c r="U2761" t="str">
        <f t="shared" si="262"/>
        <v/>
      </c>
      <c r="V2761" t="str">
        <f t="shared" si="263"/>
        <v/>
      </c>
    </row>
    <row r="2762" spans="1:22" x14ac:dyDescent="0.3">
      <c r="A2762" t="s">
        <v>674</v>
      </c>
      <c r="B2762" t="s">
        <v>675</v>
      </c>
      <c r="C2762" t="str">
        <f>LEFT(raw!D2762,10)</f>
        <v>2021-12-24</v>
      </c>
      <c r="D2762" t="str">
        <f>LEFT(raw!E2762,8)</f>
        <v>08:30:00</v>
      </c>
      <c r="E2762" t="str">
        <f>LEFT(raw!F2762,8)</f>
        <v>17:30:00</v>
      </c>
      <c r="F2762" t="str">
        <f>LEFT(raw!G2762,8)</f>
        <v>07:33:40</v>
      </c>
      <c r="G2762" t="str">
        <f>LEFT(raw!H2762,8)</f>
        <v>17:32:00</v>
      </c>
      <c r="H2762" t="s">
        <v>19</v>
      </c>
      <c r="I2762" t="s">
        <v>20</v>
      </c>
      <c r="J2762" t="s">
        <v>25</v>
      </c>
      <c r="K2762" t="s">
        <v>26</v>
      </c>
      <c r="L2762" t="str">
        <f>LEFT(raw!M2762,8)</f>
        <v>09:00:00</v>
      </c>
      <c r="M2762" t="s">
        <v>20</v>
      </c>
      <c r="N2762" t="s">
        <v>28</v>
      </c>
      <c r="O2762" t="s">
        <v>28</v>
      </c>
      <c r="P2762" s="2">
        <f t="shared" si="258"/>
        <v>44554</v>
      </c>
      <c r="Q2762" s="3">
        <f t="shared" si="259"/>
        <v>44561</v>
      </c>
      <c r="R2762" t="str">
        <f t="shared" si="260"/>
        <v>Attendance</v>
      </c>
      <c r="S2762" t="str">
        <f t="shared" si="261"/>
        <v>On Time</v>
      </c>
      <c r="T2762" t="str">
        <f>IF(R2762="Permit", J2762, IF(G2762="","NA CO", IF(G2762="00:00:00","NA CO", IF(G2762&lt;E2762,"Early",IF(I2762*1440&gt;=parameter!$C$4,"Overtime","On Time CO")))))</f>
        <v>On Time CO</v>
      </c>
      <c r="U2762" t="str">
        <f t="shared" si="262"/>
        <v/>
      </c>
      <c r="V2762" t="str">
        <f t="shared" si="263"/>
        <v/>
      </c>
    </row>
    <row r="2763" spans="1:22" x14ac:dyDescent="0.3">
      <c r="A2763" t="s">
        <v>674</v>
      </c>
      <c r="B2763" t="s">
        <v>675</v>
      </c>
      <c r="C2763" t="str">
        <f>LEFT(raw!D2763,10)</f>
        <v>2021-12-27</v>
      </c>
      <c r="D2763" t="str">
        <f>LEFT(raw!E2763,8)</f>
        <v>00:00:00</v>
      </c>
      <c r="E2763" t="str">
        <f>LEFT(raw!F2763,8)</f>
        <v>00:00:00</v>
      </c>
      <c r="F2763" t="str">
        <f>LEFT(raw!G2763,8)</f>
        <v>07:41:15</v>
      </c>
      <c r="G2763" t="str">
        <f>LEFT(raw!H2763,8)</f>
        <v>17:32:04</v>
      </c>
      <c r="H2763" t="s">
        <v>19</v>
      </c>
      <c r="I2763" t="s">
        <v>20</v>
      </c>
      <c r="J2763" t="s">
        <v>21</v>
      </c>
      <c r="K2763" t="s">
        <v>22</v>
      </c>
      <c r="L2763" t="str">
        <f>LEFT(raw!M2763,8)</f>
        <v>09:50:48</v>
      </c>
      <c r="M2763" t="s">
        <v>20</v>
      </c>
      <c r="N2763" t="s">
        <v>677</v>
      </c>
      <c r="O2763" t="s">
        <v>677</v>
      </c>
      <c r="P2763" s="2">
        <f t="shared" si="258"/>
        <v>44557</v>
      </c>
      <c r="Q2763" s="3">
        <f t="shared" si="259"/>
        <v>44561</v>
      </c>
      <c r="R2763" t="str">
        <f t="shared" si="260"/>
        <v>Daily Journey</v>
      </c>
      <c r="S2763" t="str">
        <f t="shared" si="261"/>
        <v>On Time</v>
      </c>
      <c r="T2763" t="str">
        <f>IF(R2763="Permit", J2763, IF(G2763="","NA CO", IF(G2763="00:00:00","NA CO", IF(G2763&lt;E2763,"Early",IF(I2763*1440&gt;=parameter!$C$4,"Overtime","On Time CO")))))</f>
        <v>On Time CO</v>
      </c>
      <c r="U2763" t="str">
        <f t="shared" si="262"/>
        <v/>
      </c>
      <c r="V2763" t="str">
        <f t="shared" si="263"/>
        <v/>
      </c>
    </row>
    <row r="2764" spans="1:22" x14ac:dyDescent="0.3">
      <c r="A2764" t="s">
        <v>674</v>
      </c>
      <c r="B2764" t="s">
        <v>675</v>
      </c>
      <c r="C2764" t="str">
        <f>LEFT(raw!D2764,10)</f>
        <v>2021-12-28</v>
      </c>
      <c r="D2764" t="str">
        <f>LEFT(raw!E2764,8)</f>
        <v>08:30:00</v>
      </c>
      <c r="E2764" t="str">
        <f>LEFT(raw!F2764,8)</f>
        <v>17:30:00</v>
      </c>
      <c r="F2764" t="str">
        <f>LEFT(raw!G2764,8)</f>
        <v>07:48:36</v>
      </c>
      <c r="G2764" t="str">
        <f>LEFT(raw!H2764,8)</f>
        <v>17:31:23</v>
      </c>
      <c r="H2764" t="s">
        <v>19</v>
      </c>
      <c r="I2764" t="s">
        <v>20</v>
      </c>
      <c r="J2764" t="s">
        <v>25</v>
      </c>
      <c r="K2764" t="s">
        <v>26</v>
      </c>
      <c r="L2764" t="str">
        <f>LEFT(raw!M2764,8)</f>
        <v>09:00:00</v>
      </c>
      <c r="M2764" t="s">
        <v>20</v>
      </c>
      <c r="N2764" t="s">
        <v>28</v>
      </c>
      <c r="O2764" t="s">
        <v>28</v>
      </c>
      <c r="P2764" s="2">
        <f t="shared" si="258"/>
        <v>44558</v>
      </c>
      <c r="Q2764" s="3">
        <f t="shared" si="259"/>
        <v>44561</v>
      </c>
      <c r="R2764" t="str">
        <f t="shared" si="260"/>
        <v>Attendance</v>
      </c>
      <c r="S2764" t="str">
        <f t="shared" si="261"/>
        <v>On Time</v>
      </c>
      <c r="T2764" t="str">
        <f>IF(R2764="Permit", J2764, IF(G2764="","NA CO", IF(G2764="00:00:00","NA CO", IF(G2764&lt;E2764,"Early",IF(I2764*1440&gt;=parameter!$C$4,"Overtime","On Time CO")))))</f>
        <v>On Time CO</v>
      </c>
      <c r="U2764" t="str">
        <f t="shared" si="262"/>
        <v/>
      </c>
      <c r="V2764" t="str">
        <f t="shared" si="263"/>
        <v/>
      </c>
    </row>
    <row r="2765" spans="1:22" x14ac:dyDescent="0.3">
      <c r="A2765" t="s">
        <v>674</v>
      </c>
      <c r="B2765" t="s">
        <v>675</v>
      </c>
      <c r="C2765" t="str">
        <f>LEFT(raw!D2765,10)</f>
        <v>2021-12-29</v>
      </c>
      <c r="D2765" t="str">
        <f>LEFT(raw!E2765,8)</f>
        <v>00:00:00</v>
      </c>
      <c r="E2765" t="str">
        <f>LEFT(raw!F2765,8)</f>
        <v>00:00:00</v>
      </c>
      <c r="F2765" t="str">
        <f>LEFT(raw!G2765,8)</f>
        <v>07:29:04</v>
      </c>
      <c r="G2765" t="str">
        <f>LEFT(raw!H2765,8)</f>
        <v>17:30:35</v>
      </c>
      <c r="H2765" t="s">
        <v>19</v>
      </c>
      <c r="I2765" t="s">
        <v>20</v>
      </c>
      <c r="J2765" t="s">
        <v>21</v>
      </c>
      <c r="K2765" t="s">
        <v>22</v>
      </c>
      <c r="L2765" t="str">
        <f>LEFT(raw!M2765,8)</f>
        <v>10:01:30</v>
      </c>
      <c r="M2765" t="s">
        <v>20</v>
      </c>
      <c r="N2765" t="s">
        <v>677</v>
      </c>
      <c r="O2765" t="s">
        <v>676</v>
      </c>
      <c r="P2765" s="2">
        <f t="shared" si="258"/>
        <v>44559</v>
      </c>
      <c r="Q2765" s="3">
        <f t="shared" si="259"/>
        <v>44561</v>
      </c>
      <c r="R2765" t="str">
        <f t="shared" si="260"/>
        <v>Daily Journey</v>
      </c>
      <c r="S2765" t="str">
        <f t="shared" si="261"/>
        <v>On Time</v>
      </c>
      <c r="T2765" t="str">
        <f>IF(R2765="Permit", J2765, IF(G2765="","NA CO", IF(G2765="00:00:00","NA CO", IF(G2765&lt;E2765,"Early",IF(I2765*1440&gt;=parameter!$C$4,"Overtime","On Time CO")))))</f>
        <v>On Time CO</v>
      </c>
      <c r="U2765" t="str">
        <f t="shared" si="262"/>
        <v/>
      </c>
      <c r="V2765" t="str">
        <f t="shared" si="263"/>
        <v/>
      </c>
    </row>
    <row r="2766" spans="1:22" x14ac:dyDescent="0.3">
      <c r="A2766" t="s">
        <v>674</v>
      </c>
      <c r="B2766" t="s">
        <v>675</v>
      </c>
      <c r="C2766" t="str">
        <f>LEFT(raw!D2766,10)</f>
        <v>2021-12-30</v>
      </c>
      <c r="D2766" t="str">
        <f>LEFT(raw!E2766,8)</f>
        <v>08:30:00</v>
      </c>
      <c r="E2766" t="str">
        <f>LEFT(raw!F2766,8)</f>
        <v>17:30:00</v>
      </c>
      <c r="F2766" t="str">
        <f>LEFT(raw!G2766,8)</f>
        <v>07:48:55</v>
      </c>
      <c r="G2766" t="str">
        <f>LEFT(raw!H2766,8)</f>
        <v>17:30:44</v>
      </c>
      <c r="H2766" t="s">
        <v>19</v>
      </c>
      <c r="I2766" t="s">
        <v>20</v>
      </c>
      <c r="J2766" t="s">
        <v>25</v>
      </c>
      <c r="K2766" t="s">
        <v>26</v>
      </c>
      <c r="L2766" t="str">
        <f>LEFT(raw!M2766,8)</f>
        <v>09:00:00</v>
      </c>
      <c r="M2766" t="s">
        <v>20</v>
      </c>
      <c r="N2766" t="s">
        <v>28</v>
      </c>
      <c r="O2766" t="s">
        <v>28</v>
      </c>
      <c r="P2766" s="2">
        <f t="shared" si="258"/>
        <v>44560</v>
      </c>
      <c r="Q2766" s="3">
        <f t="shared" si="259"/>
        <v>44561</v>
      </c>
      <c r="R2766" t="str">
        <f t="shared" si="260"/>
        <v>Attendance</v>
      </c>
      <c r="S2766" t="str">
        <f t="shared" si="261"/>
        <v>On Time</v>
      </c>
      <c r="T2766" t="str">
        <f>IF(R2766="Permit", J2766, IF(G2766="","NA CO", IF(G2766="00:00:00","NA CO", IF(G2766&lt;E2766,"Early",IF(I2766*1440&gt;=parameter!$C$4,"Overtime","On Time CO")))))</f>
        <v>On Time CO</v>
      </c>
      <c r="U2766" t="str">
        <f t="shared" si="262"/>
        <v/>
      </c>
      <c r="V2766" t="str">
        <f t="shared" si="263"/>
        <v/>
      </c>
    </row>
    <row r="2767" spans="1:22" x14ac:dyDescent="0.3">
      <c r="A2767" t="s">
        <v>679</v>
      </c>
      <c r="B2767" t="s">
        <v>680</v>
      </c>
      <c r="C2767" t="str">
        <f>LEFT(raw!D2767,10)</f>
        <v>2021-12-01</v>
      </c>
      <c r="D2767" t="str">
        <f>LEFT(raw!E2767,8)</f>
        <v>07:30:00</v>
      </c>
      <c r="E2767" t="str">
        <f>LEFT(raw!F2767,8)</f>
        <v>16:00:00</v>
      </c>
      <c r="F2767" t="str">
        <f>LEFT(raw!G2767,8)</f>
        <v>08:17:16</v>
      </c>
      <c r="G2767" t="str">
        <f>LEFT(raw!H2767,8)</f>
        <v>17:52:25</v>
      </c>
      <c r="H2767" t="s">
        <v>19</v>
      </c>
      <c r="I2767" t="s">
        <v>9628</v>
      </c>
      <c r="J2767" t="s">
        <v>32</v>
      </c>
      <c r="K2767" t="s">
        <v>26</v>
      </c>
      <c r="L2767" t="str">
        <f>LEFT(raw!M2767,8)</f>
        <v>08:30:00</v>
      </c>
      <c r="M2767" t="s">
        <v>20</v>
      </c>
      <c r="N2767" t="s">
        <v>28</v>
      </c>
      <c r="O2767" t="s">
        <v>28</v>
      </c>
      <c r="P2767" s="2">
        <f t="shared" si="258"/>
        <v>44531</v>
      </c>
      <c r="Q2767" s="3">
        <f t="shared" si="259"/>
        <v>44561</v>
      </c>
      <c r="R2767" t="str">
        <f t="shared" si="260"/>
        <v>Attendance</v>
      </c>
      <c r="S2767" t="str">
        <f t="shared" si="261"/>
        <v>Late</v>
      </c>
      <c r="T2767" t="str">
        <f>IF(R2767="Permit", J2767, IF(G2767="","NA CO", IF(G2767="00:00:00","NA CO", IF(G2767&lt;E2767,"Early",IF(I2767*1440&gt;=parameter!$C$4,"Overtime","On Time CO")))))</f>
        <v>On Time CO</v>
      </c>
      <c r="U2767" t="str">
        <f t="shared" si="262"/>
        <v>00:47:16</v>
      </c>
      <c r="V2767" t="str">
        <f t="shared" si="263"/>
        <v/>
      </c>
    </row>
    <row r="2768" spans="1:22" x14ac:dyDescent="0.3">
      <c r="A2768" t="s">
        <v>679</v>
      </c>
      <c r="B2768" t="s">
        <v>680</v>
      </c>
      <c r="C2768" t="str">
        <f>LEFT(raw!D2768,10)</f>
        <v>2021-12-02</v>
      </c>
      <c r="D2768" t="str">
        <f>LEFT(raw!E2768,8)</f>
        <v>07:30:00</v>
      </c>
      <c r="E2768" t="str">
        <f>LEFT(raw!F2768,8)</f>
        <v>16:30:00</v>
      </c>
      <c r="F2768" t="str">
        <f>LEFT(raw!G2768,8)</f>
        <v>08:24:20</v>
      </c>
      <c r="G2768" t="str">
        <f>LEFT(raw!H2768,8)</f>
        <v>17:56:53</v>
      </c>
      <c r="H2768" t="s">
        <v>19</v>
      </c>
      <c r="I2768" t="s">
        <v>9631</v>
      </c>
      <c r="J2768" t="s">
        <v>32</v>
      </c>
      <c r="K2768" t="s">
        <v>26</v>
      </c>
      <c r="L2768" t="str">
        <f>LEFT(raw!M2768,8)</f>
        <v>09:00:00</v>
      </c>
      <c r="M2768" t="s">
        <v>20</v>
      </c>
      <c r="N2768" t="s">
        <v>28</v>
      </c>
      <c r="O2768" t="s">
        <v>28</v>
      </c>
      <c r="P2768" s="2">
        <f t="shared" si="258"/>
        <v>44532</v>
      </c>
      <c r="Q2768" s="3">
        <f t="shared" si="259"/>
        <v>44561</v>
      </c>
      <c r="R2768" t="str">
        <f t="shared" si="260"/>
        <v>Attendance</v>
      </c>
      <c r="S2768" t="str">
        <f t="shared" si="261"/>
        <v>Late</v>
      </c>
      <c r="T2768" t="str">
        <f>IF(R2768="Permit", J2768, IF(G2768="","NA CO", IF(G2768="00:00:00","NA CO", IF(G2768&lt;E2768,"Early",IF(I2768*1440&gt;=parameter!$C$4,"Overtime","On Time CO")))))</f>
        <v>On Time CO</v>
      </c>
      <c r="U2768" t="str">
        <f t="shared" si="262"/>
        <v>00:54:20</v>
      </c>
      <c r="V2768" t="str">
        <f t="shared" si="263"/>
        <v/>
      </c>
    </row>
    <row r="2769" spans="1:22" x14ac:dyDescent="0.3">
      <c r="A2769" t="s">
        <v>679</v>
      </c>
      <c r="B2769" t="s">
        <v>680</v>
      </c>
      <c r="C2769" t="str">
        <f>LEFT(raw!D2769,10)</f>
        <v>2021-12-03</v>
      </c>
      <c r="D2769" t="str">
        <f>LEFT(raw!E2769,8)</f>
        <v>07:30:00</v>
      </c>
      <c r="E2769" t="str">
        <f>LEFT(raw!F2769,8)</f>
        <v>16:30:00</v>
      </c>
      <c r="F2769" t="str">
        <f>LEFT(raw!G2769,8)</f>
        <v>08:46:06</v>
      </c>
      <c r="G2769" t="str">
        <f>LEFT(raw!H2769,8)</f>
        <v>18:03:48</v>
      </c>
      <c r="H2769" t="s">
        <v>19</v>
      </c>
      <c r="I2769" t="s">
        <v>9635</v>
      </c>
      <c r="J2769" t="s">
        <v>32</v>
      </c>
      <c r="K2769" t="s">
        <v>26</v>
      </c>
      <c r="L2769" t="str">
        <f>LEFT(raw!M2769,8)</f>
        <v>09:00:00</v>
      </c>
      <c r="M2769" t="s">
        <v>20</v>
      </c>
      <c r="N2769" t="s">
        <v>28</v>
      </c>
      <c r="O2769" t="s">
        <v>28</v>
      </c>
      <c r="P2769" s="2">
        <f t="shared" si="258"/>
        <v>44533</v>
      </c>
      <c r="Q2769" s="3">
        <f t="shared" si="259"/>
        <v>44561</v>
      </c>
      <c r="R2769" t="str">
        <f t="shared" si="260"/>
        <v>Attendance</v>
      </c>
      <c r="S2769" t="str">
        <f t="shared" si="261"/>
        <v>Late</v>
      </c>
      <c r="T2769" t="str">
        <f>IF(R2769="Permit", J2769, IF(G2769="","NA CO", IF(G2769="00:00:00","NA CO", IF(G2769&lt;E2769,"Early",IF(I2769*1440&gt;=parameter!$C$4,"Overtime","On Time CO")))))</f>
        <v>Overtime</v>
      </c>
      <c r="U2769" t="str">
        <f t="shared" si="262"/>
        <v>01:16:06</v>
      </c>
      <c r="V2769" t="str">
        <f t="shared" si="263"/>
        <v>00:00:00</v>
      </c>
    </row>
    <row r="2770" spans="1:22" x14ac:dyDescent="0.3">
      <c r="A2770" t="s">
        <v>679</v>
      </c>
      <c r="B2770" t="s">
        <v>680</v>
      </c>
      <c r="C2770" t="str">
        <f>LEFT(raw!D2770,10)</f>
        <v>2021-12-06</v>
      </c>
      <c r="D2770" t="str">
        <f>LEFT(raw!E2770,8)</f>
        <v>00:00:00</v>
      </c>
      <c r="E2770" t="str">
        <f>LEFT(raw!F2770,8)</f>
        <v>00:00:00</v>
      </c>
      <c r="F2770" t="str">
        <f>LEFT(raw!G2770,8)</f>
        <v>07:52:01</v>
      </c>
      <c r="G2770" t="str">
        <f>LEFT(raw!H2770,8)</f>
        <v/>
      </c>
      <c r="H2770" t="s">
        <v>19</v>
      </c>
      <c r="I2770" t="s">
        <v>20</v>
      </c>
      <c r="J2770" t="s">
        <v>21</v>
      </c>
      <c r="K2770" t="s">
        <v>22</v>
      </c>
      <c r="L2770" t="str">
        <f>LEFT(raw!M2770,8)</f>
        <v>00:00:00</v>
      </c>
      <c r="M2770" t="s">
        <v>20</v>
      </c>
      <c r="N2770" t="s">
        <v>683</v>
      </c>
      <c r="P2770" s="2">
        <f t="shared" si="258"/>
        <v>44536</v>
      </c>
      <c r="Q2770" s="3">
        <f t="shared" si="259"/>
        <v>44561</v>
      </c>
      <c r="R2770" t="str">
        <f t="shared" si="260"/>
        <v>Daily Journey</v>
      </c>
      <c r="S2770" t="str">
        <f t="shared" si="261"/>
        <v>On Time</v>
      </c>
      <c r="T2770" t="str">
        <f>IF(R2770="Permit", J2770, IF(G2770="","NA CO", IF(G2770="00:00:00","NA CO", IF(G2770&lt;E2770,"Early",IF(I2770*1440&gt;=parameter!$C$4,"Overtime","On Time CO")))))</f>
        <v>NA CO</v>
      </c>
      <c r="U2770" t="str">
        <f t="shared" si="262"/>
        <v/>
      </c>
      <c r="V2770" t="str">
        <f t="shared" si="263"/>
        <v/>
      </c>
    </row>
    <row r="2771" spans="1:22" x14ac:dyDescent="0.3">
      <c r="A2771" t="s">
        <v>679</v>
      </c>
      <c r="B2771" t="s">
        <v>680</v>
      </c>
      <c r="C2771" t="str">
        <f>LEFT(raw!D2771,10)</f>
        <v>2021-12-07</v>
      </c>
      <c r="D2771" t="str">
        <f>LEFT(raw!E2771,8)</f>
        <v>07:30:00</v>
      </c>
      <c r="E2771" t="str">
        <f>LEFT(raw!F2771,8)</f>
        <v>16:30:00</v>
      </c>
      <c r="F2771" t="str">
        <f>LEFT(raw!G2771,8)</f>
        <v>08:53:18</v>
      </c>
      <c r="G2771" t="str">
        <f>LEFT(raw!H2771,8)</f>
        <v>00:00:00</v>
      </c>
      <c r="H2771" t="s">
        <v>19</v>
      </c>
      <c r="I2771" t="s">
        <v>9640</v>
      </c>
      <c r="J2771" t="s">
        <v>32</v>
      </c>
      <c r="K2771" t="s">
        <v>26</v>
      </c>
      <c r="L2771" t="str">
        <f>LEFT(raw!M2771,8)</f>
        <v>00:00:00</v>
      </c>
      <c r="M2771" t="s">
        <v>20</v>
      </c>
      <c r="N2771" t="s">
        <v>28</v>
      </c>
      <c r="O2771" t="s">
        <v>21</v>
      </c>
      <c r="P2771" s="2">
        <f t="shared" si="258"/>
        <v>44537</v>
      </c>
      <c r="Q2771" s="3">
        <f t="shared" si="259"/>
        <v>44561</v>
      </c>
      <c r="R2771" t="str">
        <f t="shared" si="260"/>
        <v>Attendance</v>
      </c>
      <c r="S2771" t="str">
        <f t="shared" si="261"/>
        <v>Late</v>
      </c>
      <c r="T2771" t="str">
        <f>IF(R2771="Permit", J2771, IF(G2771="","NA CO", IF(G2771="00:00:00","NA CO", IF(G2771&lt;E2771,"Early",IF(I2771*1440&gt;=parameter!$C$4,"Overtime","On Time CO")))))</f>
        <v>NA CO</v>
      </c>
      <c r="U2771" t="str">
        <f t="shared" si="262"/>
        <v>01:23:18</v>
      </c>
      <c r="V2771" t="str">
        <f t="shared" si="263"/>
        <v/>
      </c>
    </row>
    <row r="2772" spans="1:22" x14ac:dyDescent="0.3">
      <c r="A2772" t="s">
        <v>679</v>
      </c>
      <c r="B2772" t="s">
        <v>680</v>
      </c>
      <c r="C2772" t="str">
        <f>LEFT(raw!D2772,10)</f>
        <v>2021-12-08</v>
      </c>
      <c r="D2772" t="str">
        <f>LEFT(raw!E2772,8)</f>
        <v>07:30:00</v>
      </c>
      <c r="E2772" t="str">
        <f>LEFT(raw!F2772,8)</f>
        <v>16:00:00</v>
      </c>
      <c r="F2772" t="str">
        <f>LEFT(raw!G2772,8)</f>
        <v>08:56:42</v>
      </c>
      <c r="G2772" t="str">
        <f>LEFT(raw!H2772,8)</f>
        <v>17:36:50</v>
      </c>
      <c r="H2772" t="s">
        <v>19</v>
      </c>
      <c r="I2772" t="s">
        <v>9643</v>
      </c>
      <c r="J2772" t="s">
        <v>32</v>
      </c>
      <c r="K2772" t="s">
        <v>26</v>
      </c>
      <c r="L2772" t="str">
        <f>LEFT(raw!M2772,8)</f>
        <v>08:30:00</v>
      </c>
      <c r="M2772" t="s">
        <v>20</v>
      </c>
      <c r="N2772" t="s">
        <v>28</v>
      </c>
      <c r="O2772" t="s">
        <v>28</v>
      </c>
      <c r="P2772" s="2">
        <f t="shared" si="258"/>
        <v>44538</v>
      </c>
      <c r="Q2772" s="3">
        <f t="shared" si="259"/>
        <v>44561</v>
      </c>
      <c r="R2772" t="str">
        <f t="shared" si="260"/>
        <v>Attendance</v>
      </c>
      <c r="S2772" t="str">
        <f t="shared" si="261"/>
        <v>Late</v>
      </c>
      <c r="T2772" t="str">
        <f>IF(R2772="Permit", J2772, IF(G2772="","NA CO", IF(G2772="00:00:00","NA CO", IF(G2772&lt;E2772,"Early",IF(I2772*1440&gt;=parameter!$C$4,"Overtime","On Time CO")))))</f>
        <v>Overtime</v>
      </c>
      <c r="U2772" t="str">
        <f t="shared" si="262"/>
        <v>01:26:42</v>
      </c>
      <c r="V2772" t="str">
        <f t="shared" si="263"/>
        <v>00:00:00</v>
      </c>
    </row>
    <row r="2773" spans="1:22" x14ac:dyDescent="0.3">
      <c r="A2773" t="s">
        <v>679</v>
      </c>
      <c r="B2773" t="s">
        <v>680</v>
      </c>
      <c r="C2773" t="str">
        <f>LEFT(raw!D2773,10)</f>
        <v>2021-12-09</v>
      </c>
      <c r="D2773" t="str">
        <f>LEFT(raw!E2773,8)</f>
        <v>07:30:00</v>
      </c>
      <c r="E2773" t="str">
        <f>LEFT(raw!F2773,8)</f>
        <v>16:30:00</v>
      </c>
      <c r="F2773" t="str">
        <f>LEFT(raw!G2773,8)</f>
        <v>08:57:04</v>
      </c>
      <c r="G2773" t="str">
        <f>LEFT(raw!H2773,8)</f>
        <v>17:42:31</v>
      </c>
      <c r="H2773" t="s">
        <v>19</v>
      </c>
      <c r="I2773" t="s">
        <v>9647</v>
      </c>
      <c r="J2773" t="s">
        <v>32</v>
      </c>
      <c r="K2773" t="s">
        <v>26</v>
      </c>
      <c r="L2773" t="str">
        <f>LEFT(raw!M2773,8)</f>
        <v>09:00:00</v>
      </c>
      <c r="M2773" t="s">
        <v>20</v>
      </c>
      <c r="N2773" t="s">
        <v>28</v>
      </c>
      <c r="O2773" t="s">
        <v>28</v>
      </c>
      <c r="P2773" s="2">
        <f t="shared" si="258"/>
        <v>44539</v>
      </c>
      <c r="Q2773" s="3">
        <f t="shared" si="259"/>
        <v>44561</v>
      </c>
      <c r="R2773" t="str">
        <f t="shared" si="260"/>
        <v>Attendance</v>
      </c>
      <c r="S2773" t="str">
        <f t="shared" si="261"/>
        <v>Late</v>
      </c>
      <c r="T2773" t="str">
        <f>IF(R2773="Permit", J2773, IF(G2773="","NA CO", IF(G2773="00:00:00","NA CO", IF(G2773&lt;E2773,"Early",IF(I2773*1440&gt;=parameter!$C$4,"Overtime","On Time CO")))))</f>
        <v>Overtime</v>
      </c>
      <c r="U2773" t="str">
        <f t="shared" si="262"/>
        <v>01:27:04</v>
      </c>
      <c r="V2773" t="str">
        <f t="shared" si="263"/>
        <v>00:00:00</v>
      </c>
    </row>
    <row r="2774" spans="1:22" x14ac:dyDescent="0.3">
      <c r="A2774" t="s">
        <v>679</v>
      </c>
      <c r="B2774" t="s">
        <v>680</v>
      </c>
      <c r="C2774" t="str">
        <f>LEFT(raw!D2774,10)</f>
        <v>2021-12-10</v>
      </c>
      <c r="D2774" t="str">
        <f>LEFT(raw!E2774,8)</f>
        <v>07:30:00</v>
      </c>
      <c r="E2774" t="str">
        <f>LEFT(raw!F2774,8)</f>
        <v>16:30:00</v>
      </c>
      <c r="F2774" t="str">
        <f>LEFT(raw!G2774,8)</f>
        <v>08:43:41</v>
      </c>
      <c r="G2774" t="str">
        <f>LEFT(raw!H2774,8)</f>
        <v>18:32:50</v>
      </c>
      <c r="H2774" t="s">
        <v>19</v>
      </c>
      <c r="I2774" t="s">
        <v>9650</v>
      </c>
      <c r="J2774" t="s">
        <v>32</v>
      </c>
      <c r="K2774" t="s">
        <v>26</v>
      </c>
      <c r="L2774" t="str">
        <f>LEFT(raw!M2774,8)</f>
        <v>09:00:00</v>
      </c>
      <c r="M2774" t="s">
        <v>20</v>
      </c>
      <c r="N2774" t="s">
        <v>28</v>
      </c>
      <c r="O2774" t="s">
        <v>28</v>
      </c>
      <c r="P2774" s="2">
        <f t="shared" si="258"/>
        <v>44540</v>
      </c>
      <c r="Q2774" s="3">
        <f t="shared" si="259"/>
        <v>44561</v>
      </c>
      <c r="R2774" t="str">
        <f t="shared" si="260"/>
        <v>Attendance</v>
      </c>
      <c r="S2774" t="str">
        <f t="shared" si="261"/>
        <v>Late</v>
      </c>
      <c r="T2774" t="str">
        <f>IF(R2774="Permit", J2774, IF(G2774="","NA CO", IF(G2774="00:00:00","NA CO", IF(G2774&lt;E2774,"Early",IF(I2774*1440&gt;=parameter!$C$4,"Overtime","On Time CO")))))</f>
        <v>Overtime</v>
      </c>
      <c r="U2774" t="str">
        <f t="shared" si="262"/>
        <v>01:13:41</v>
      </c>
      <c r="V2774" t="str">
        <f t="shared" si="263"/>
        <v>00:00:00</v>
      </c>
    </row>
    <row r="2775" spans="1:22" x14ac:dyDescent="0.3">
      <c r="A2775" t="s">
        <v>686</v>
      </c>
      <c r="B2775" t="s">
        <v>687</v>
      </c>
      <c r="C2775" t="str">
        <f>LEFT(raw!D2775,10)</f>
        <v>2021-12-01</v>
      </c>
      <c r="D2775" t="str">
        <f>LEFT(raw!E2775,8)</f>
        <v>00:00:00</v>
      </c>
      <c r="E2775" t="str">
        <f>LEFT(raw!F2775,8)</f>
        <v>00:00:00</v>
      </c>
      <c r="F2775" t="str">
        <f>LEFT(raw!G2775,8)</f>
        <v>08:36:24</v>
      </c>
      <c r="G2775" t="str">
        <f>LEFT(raw!H2775,8)</f>
        <v>22:25:53</v>
      </c>
      <c r="H2775" t="s">
        <v>19</v>
      </c>
      <c r="I2775" t="s">
        <v>20</v>
      </c>
      <c r="J2775" t="s">
        <v>21</v>
      </c>
      <c r="K2775" t="s">
        <v>22</v>
      </c>
      <c r="L2775" t="str">
        <f>LEFT(raw!M2775,8)</f>
        <v>13:49:28</v>
      </c>
      <c r="M2775" t="s">
        <v>20</v>
      </c>
      <c r="N2775" t="s">
        <v>688</v>
      </c>
      <c r="O2775" t="s">
        <v>688</v>
      </c>
      <c r="P2775" s="2">
        <f t="shared" si="258"/>
        <v>44531</v>
      </c>
      <c r="Q2775" s="3">
        <f t="shared" si="259"/>
        <v>44561</v>
      </c>
      <c r="R2775" t="str">
        <f t="shared" si="260"/>
        <v>Daily Journey</v>
      </c>
      <c r="S2775" t="str">
        <f t="shared" si="261"/>
        <v>On Time</v>
      </c>
      <c r="T2775" t="str">
        <f>IF(R2775="Permit", J2775, IF(G2775="","NA CO", IF(G2775="00:00:00","NA CO", IF(G2775&lt;E2775,"Early",IF(I2775*1440&gt;=parameter!$C$4,"Overtime","On Time CO")))))</f>
        <v>On Time CO</v>
      </c>
      <c r="U2775" t="str">
        <f t="shared" si="262"/>
        <v/>
      </c>
      <c r="V2775" t="str">
        <f t="shared" si="263"/>
        <v/>
      </c>
    </row>
    <row r="2776" spans="1:22" x14ac:dyDescent="0.3">
      <c r="A2776" t="s">
        <v>686</v>
      </c>
      <c r="B2776" t="s">
        <v>687</v>
      </c>
      <c r="C2776" t="str">
        <f>LEFT(raw!D2776,10)</f>
        <v>2021-12-02</v>
      </c>
      <c r="D2776" t="str">
        <f>LEFT(raw!E2776,8)</f>
        <v>00:00:00</v>
      </c>
      <c r="E2776" t="str">
        <f>LEFT(raw!F2776,8)</f>
        <v>00:00:00</v>
      </c>
      <c r="F2776" t="str">
        <f>LEFT(raw!G2776,8)</f>
        <v>11:00:34</v>
      </c>
      <c r="G2776" t="str">
        <f>LEFT(raw!H2776,8)</f>
        <v/>
      </c>
      <c r="H2776" t="s">
        <v>19</v>
      </c>
      <c r="I2776" t="s">
        <v>20</v>
      </c>
      <c r="J2776" t="s">
        <v>21</v>
      </c>
      <c r="K2776" t="s">
        <v>22</v>
      </c>
      <c r="L2776" t="str">
        <f>LEFT(raw!M2776,8)</f>
        <v>00:00:00</v>
      </c>
      <c r="M2776" t="s">
        <v>20</v>
      </c>
      <c r="N2776" t="s">
        <v>688</v>
      </c>
      <c r="P2776" s="2">
        <f t="shared" si="258"/>
        <v>44532</v>
      </c>
      <c r="Q2776" s="3">
        <f t="shared" si="259"/>
        <v>44561</v>
      </c>
      <c r="R2776" t="str">
        <f t="shared" si="260"/>
        <v>Daily Journey</v>
      </c>
      <c r="S2776" t="str">
        <f t="shared" si="261"/>
        <v>On Time</v>
      </c>
      <c r="T2776" t="str">
        <f>IF(R2776="Permit", J2776, IF(G2776="","NA CO", IF(G2776="00:00:00","NA CO", IF(G2776&lt;E2776,"Early",IF(I2776*1440&gt;=parameter!$C$4,"Overtime","On Time CO")))))</f>
        <v>NA CO</v>
      </c>
      <c r="U2776" t="str">
        <f t="shared" si="262"/>
        <v/>
      </c>
      <c r="V2776" t="str">
        <f t="shared" si="263"/>
        <v/>
      </c>
    </row>
    <row r="2777" spans="1:22" x14ac:dyDescent="0.3">
      <c r="A2777" t="s">
        <v>686</v>
      </c>
      <c r="B2777" t="s">
        <v>687</v>
      </c>
      <c r="C2777" t="str">
        <f>LEFT(raw!D2777,10)</f>
        <v>2021-12-03</v>
      </c>
      <c r="D2777" t="str">
        <f>LEFT(raw!E2777,8)</f>
        <v>00:00:00</v>
      </c>
      <c r="E2777" t="str">
        <f>LEFT(raw!F2777,8)</f>
        <v>00:00:00</v>
      </c>
      <c r="F2777" t="str">
        <f>LEFT(raw!G2777,8)</f>
        <v>08:27:24</v>
      </c>
      <c r="G2777" t="str">
        <f>LEFT(raw!H2777,8)</f>
        <v/>
      </c>
      <c r="H2777" t="s">
        <v>19</v>
      </c>
      <c r="I2777" t="s">
        <v>20</v>
      </c>
      <c r="J2777" t="s">
        <v>21</v>
      </c>
      <c r="K2777" t="s">
        <v>22</v>
      </c>
      <c r="L2777" t="str">
        <f>LEFT(raw!M2777,8)</f>
        <v>00:00:00</v>
      </c>
      <c r="M2777" t="s">
        <v>20</v>
      </c>
      <c r="N2777" t="s">
        <v>9659</v>
      </c>
      <c r="P2777" s="2">
        <f t="shared" si="258"/>
        <v>44533</v>
      </c>
      <c r="Q2777" s="3">
        <f t="shared" si="259"/>
        <v>44561</v>
      </c>
      <c r="R2777" t="str">
        <f t="shared" si="260"/>
        <v>Daily Journey</v>
      </c>
      <c r="S2777" t="str">
        <f t="shared" si="261"/>
        <v>On Time</v>
      </c>
      <c r="T2777" t="str">
        <f>IF(R2777="Permit", J2777, IF(G2777="","NA CO", IF(G2777="00:00:00","NA CO", IF(G2777&lt;E2777,"Early",IF(I2777*1440&gt;=parameter!$C$4,"Overtime","On Time CO")))))</f>
        <v>NA CO</v>
      </c>
      <c r="U2777" t="str">
        <f t="shared" si="262"/>
        <v/>
      </c>
      <c r="V2777" t="str">
        <f t="shared" si="263"/>
        <v/>
      </c>
    </row>
    <row r="2778" spans="1:22" x14ac:dyDescent="0.3">
      <c r="A2778" t="s">
        <v>686</v>
      </c>
      <c r="B2778" t="s">
        <v>687</v>
      </c>
      <c r="C2778" t="str">
        <f>LEFT(raw!D2778,10)</f>
        <v>2021-12-06</v>
      </c>
      <c r="D2778" t="str">
        <f>LEFT(raw!E2778,8)</f>
        <v>00:00:00</v>
      </c>
      <c r="E2778" t="str">
        <f>LEFT(raw!F2778,8)</f>
        <v>00:00:00</v>
      </c>
      <c r="F2778" t="str">
        <f>LEFT(raw!G2778,8)</f>
        <v>17:25:50</v>
      </c>
      <c r="G2778" t="str">
        <f>LEFT(raw!H2778,8)</f>
        <v>18:23:20</v>
      </c>
      <c r="H2778" t="s">
        <v>19</v>
      </c>
      <c r="I2778" t="s">
        <v>20</v>
      </c>
      <c r="J2778" t="s">
        <v>21</v>
      </c>
      <c r="K2778" t="s">
        <v>22</v>
      </c>
      <c r="L2778" t="str">
        <f>LEFT(raw!M2778,8)</f>
        <v>00:57:29</v>
      </c>
      <c r="M2778" t="s">
        <v>20</v>
      </c>
      <c r="N2778" t="s">
        <v>9664</v>
      </c>
      <c r="O2778" t="s">
        <v>9665</v>
      </c>
      <c r="P2778" s="2">
        <f t="shared" si="258"/>
        <v>44536</v>
      </c>
      <c r="Q2778" s="3">
        <f t="shared" si="259"/>
        <v>44561</v>
      </c>
      <c r="R2778" t="str">
        <f t="shared" si="260"/>
        <v>Daily Journey</v>
      </c>
      <c r="S2778" t="str">
        <f t="shared" si="261"/>
        <v>On Time</v>
      </c>
      <c r="T2778" t="str">
        <f>IF(R2778="Permit", J2778, IF(G2778="","NA CO", IF(G2778="00:00:00","NA CO", IF(G2778&lt;E2778,"Early",IF(I2778*1440&gt;=parameter!$C$4,"Overtime","On Time CO")))))</f>
        <v>On Time CO</v>
      </c>
      <c r="U2778" t="str">
        <f t="shared" si="262"/>
        <v/>
      </c>
      <c r="V2778" t="str">
        <f t="shared" si="263"/>
        <v/>
      </c>
    </row>
    <row r="2779" spans="1:22" x14ac:dyDescent="0.3">
      <c r="A2779" t="s">
        <v>686</v>
      </c>
      <c r="B2779" t="s">
        <v>687</v>
      </c>
      <c r="C2779" t="str">
        <f>LEFT(raw!D2779,10)</f>
        <v>2021-12-07</v>
      </c>
      <c r="D2779" t="str">
        <f>LEFT(raw!E2779,8)</f>
        <v>08:30:00</v>
      </c>
      <c r="E2779" t="str">
        <f>LEFT(raw!F2779,8)</f>
        <v>17:30:00</v>
      </c>
      <c r="F2779" t="str">
        <f>LEFT(raw!G2779,8)</f>
        <v>08:52:12</v>
      </c>
      <c r="G2779" t="str">
        <f>LEFT(raw!H2779,8)</f>
        <v>18:41:42</v>
      </c>
      <c r="H2779" t="s">
        <v>19</v>
      </c>
      <c r="I2779" t="s">
        <v>9669</v>
      </c>
      <c r="J2779" t="s">
        <v>32</v>
      </c>
      <c r="K2779" t="s">
        <v>26</v>
      </c>
      <c r="L2779" t="str">
        <f>LEFT(raw!M2779,8)</f>
        <v>09:00:00</v>
      </c>
      <c r="M2779" t="s">
        <v>20</v>
      </c>
      <c r="N2779" t="s">
        <v>28</v>
      </c>
      <c r="O2779" t="s">
        <v>28</v>
      </c>
      <c r="P2779" s="2">
        <f t="shared" si="258"/>
        <v>44537</v>
      </c>
      <c r="Q2779" s="3">
        <f t="shared" si="259"/>
        <v>44561</v>
      </c>
      <c r="R2779" t="str">
        <f t="shared" si="260"/>
        <v>Attendance</v>
      </c>
      <c r="S2779" t="str">
        <f t="shared" si="261"/>
        <v>Late</v>
      </c>
      <c r="T2779" t="str">
        <f>IF(R2779="Permit", J2779, IF(G2779="","NA CO", IF(G2779="00:00:00","NA CO", IF(G2779&lt;E2779,"Early",IF(I2779*1440&gt;=parameter!$C$4,"Overtime","On Time CO")))))</f>
        <v>On Time CO</v>
      </c>
      <c r="U2779" t="str">
        <f t="shared" si="262"/>
        <v>00:22:12</v>
      </c>
      <c r="V2779" t="str">
        <f t="shared" si="263"/>
        <v/>
      </c>
    </row>
    <row r="2780" spans="1:22" x14ac:dyDescent="0.3">
      <c r="A2780" t="s">
        <v>686</v>
      </c>
      <c r="B2780" t="s">
        <v>687</v>
      </c>
      <c r="C2780" t="str">
        <f>LEFT(raw!D2780,10)</f>
        <v>2021-12-08</v>
      </c>
      <c r="D2780" t="str">
        <f>LEFT(raw!E2780,8)</f>
        <v>00:00:00</v>
      </c>
      <c r="E2780" t="str">
        <f>LEFT(raw!F2780,8)</f>
        <v>00:00:00</v>
      </c>
      <c r="F2780" t="str">
        <f>LEFT(raw!G2780,8)</f>
        <v>08:28:06</v>
      </c>
      <c r="G2780" t="str">
        <f>LEFT(raw!H2780,8)</f>
        <v>21:21:09</v>
      </c>
      <c r="H2780" t="s">
        <v>19</v>
      </c>
      <c r="I2780" t="s">
        <v>20</v>
      </c>
      <c r="J2780" t="s">
        <v>21</v>
      </c>
      <c r="K2780" t="s">
        <v>22</v>
      </c>
      <c r="L2780" t="str">
        <f>LEFT(raw!M2780,8)</f>
        <v>12:53:03</v>
      </c>
      <c r="M2780" t="s">
        <v>20</v>
      </c>
      <c r="N2780" t="s">
        <v>688</v>
      </c>
      <c r="O2780" t="s">
        <v>9674</v>
      </c>
      <c r="P2780" s="2">
        <f t="shared" si="258"/>
        <v>44538</v>
      </c>
      <c r="Q2780" s="3">
        <f t="shared" si="259"/>
        <v>44561</v>
      </c>
      <c r="R2780" t="str">
        <f t="shared" si="260"/>
        <v>Daily Journey</v>
      </c>
      <c r="S2780" t="str">
        <f t="shared" si="261"/>
        <v>On Time</v>
      </c>
      <c r="T2780" t="str">
        <f>IF(R2780="Permit", J2780, IF(G2780="","NA CO", IF(G2780="00:00:00","NA CO", IF(G2780&lt;E2780,"Early",IF(I2780*1440&gt;=parameter!$C$4,"Overtime","On Time CO")))))</f>
        <v>On Time CO</v>
      </c>
      <c r="U2780" t="str">
        <f t="shared" si="262"/>
        <v/>
      </c>
      <c r="V2780" t="str">
        <f t="shared" si="263"/>
        <v/>
      </c>
    </row>
    <row r="2781" spans="1:22" x14ac:dyDescent="0.3">
      <c r="A2781" t="s">
        <v>686</v>
      </c>
      <c r="B2781" t="s">
        <v>687</v>
      </c>
      <c r="C2781" t="str">
        <f>LEFT(raw!D2781,10)</f>
        <v>2021-12-09</v>
      </c>
      <c r="D2781" t="str">
        <f>LEFT(raw!E2781,8)</f>
        <v>00:00:00</v>
      </c>
      <c r="E2781" t="str">
        <f>LEFT(raw!F2781,8)</f>
        <v>00:00:00</v>
      </c>
      <c r="F2781" t="str">
        <f>LEFT(raw!G2781,8)</f>
        <v>08:26:47</v>
      </c>
      <c r="G2781" t="str">
        <f>LEFT(raw!H2781,8)</f>
        <v>18:45:02</v>
      </c>
      <c r="H2781" t="s">
        <v>19</v>
      </c>
      <c r="I2781" t="s">
        <v>20</v>
      </c>
      <c r="J2781" t="s">
        <v>21</v>
      </c>
      <c r="K2781" t="s">
        <v>22</v>
      </c>
      <c r="L2781" t="str">
        <f>LEFT(raw!M2781,8)</f>
        <v>10:18:14</v>
      </c>
      <c r="M2781" t="s">
        <v>20</v>
      </c>
      <c r="N2781" t="s">
        <v>9679</v>
      </c>
      <c r="O2781" t="s">
        <v>9680</v>
      </c>
      <c r="P2781" s="2">
        <f t="shared" si="258"/>
        <v>44539</v>
      </c>
      <c r="Q2781" s="3">
        <f t="shared" si="259"/>
        <v>44561</v>
      </c>
      <c r="R2781" t="str">
        <f t="shared" si="260"/>
        <v>Daily Journey</v>
      </c>
      <c r="S2781" t="str">
        <f t="shared" si="261"/>
        <v>On Time</v>
      </c>
      <c r="T2781" t="str">
        <f>IF(R2781="Permit", J2781, IF(G2781="","NA CO", IF(G2781="00:00:00","NA CO", IF(G2781&lt;E2781,"Early",IF(I2781*1440&gt;=parameter!$C$4,"Overtime","On Time CO")))))</f>
        <v>On Time CO</v>
      </c>
      <c r="U2781" t="str">
        <f t="shared" si="262"/>
        <v/>
      </c>
      <c r="V2781" t="str">
        <f t="shared" si="263"/>
        <v/>
      </c>
    </row>
    <row r="2782" spans="1:22" x14ac:dyDescent="0.3">
      <c r="A2782" t="s">
        <v>686</v>
      </c>
      <c r="B2782" t="s">
        <v>687</v>
      </c>
      <c r="C2782" t="str">
        <f>LEFT(raw!D2782,10)</f>
        <v>2021-12-10</v>
      </c>
      <c r="D2782" t="str">
        <f>LEFT(raw!E2782,8)</f>
        <v>00:00:00</v>
      </c>
      <c r="E2782" t="str">
        <f>LEFT(raw!F2782,8)</f>
        <v>00:00:00</v>
      </c>
      <c r="F2782" t="str">
        <f>LEFT(raw!G2782,8)</f>
        <v>17:31:14</v>
      </c>
      <c r="G2782" t="str">
        <f>LEFT(raw!H2782,8)</f>
        <v>17:31:58</v>
      </c>
      <c r="H2782" t="s">
        <v>19</v>
      </c>
      <c r="I2782" t="s">
        <v>20</v>
      </c>
      <c r="J2782" t="s">
        <v>21</v>
      </c>
      <c r="K2782" t="s">
        <v>22</v>
      </c>
      <c r="L2782" t="str">
        <f>LEFT(raw!M2782,8)</f>
        <v>00:00:43</v>
      </c>
      <c r="M2782" t="s">
        <v>20</v>
      </c>
      <c r="N2782" t="s">
        <v>9685</v>
      </c>
      <c r="O2782" t="s">
        <v>9685</v>
      </c>
      <c r="P2782" s="2">
        <f t="shared" si="258"/>
        <v>44540</v>
      </c>
      <c r="Q2782" s="3">
        <f t="shared" si="259"/>
        <v>44561</v>
      </c>
      <c r="R2782" t="str">
        <f t="shared" si="260"/>
        <v>Daily Journey</v>
      </c>
      <c r="S2782" t="str">
        <f t="shared" si="261"/>
        <v>On Time</v>
      </c>
      <c r="T2782" t="str">
        <f>IF(R2782="Permit", J2782, IF(G2782="","NA CO", IF(G2782="00:00:00","NA CO", IF(G2782&lt;E2782,"Early",IF(I2782*1440&gt;=parameter!$C$4,"Overtime","On Time CO")))))</f>
        <v>On Time CO</v>
      </c>
      <c r="U2782" t="str">
        <f t="shared" si="262"/>
        <v/>
      </c>
      <c r="V2782" t="str">
        <f t="shared" si="263"/>
        <v/>
      </c>
    </row>
    <row r="2783" spans="1:22" x14ac:dyDescent="0.3">
      <c r="A2783" t="s">
        <v>686</v>
      </c>
      <c r="B2783" t="s">
        <v>687</v>
      </c>
      <c r="C2783" t="str">
        <f>LEFT(raw!D2783,10)</f>
        <v>2021-12-13</v>
      </c>
      <c r="D2783" t="str">
        <f>LEFT(raw!E2783,8)</f>
        <v>00:00:00</v>
      </c>
      <c r="E2783" t="str">
        <f>LEFT(raw!F2783,8)</f>
        <v>00:00:00</v>
      </c>
      <c r="F2783" t="str">
        <f>LEFT(raw!G2783,8)</f>
        <v>08:28:05</v>
      </c>
      <c r="G2783" t="str">
        <f>LEFT(raw!H2783,8)</f>
        <v>18:07:18</v>
      </c>
      <c r="H2783" t="s">
        <v>19</v>
      </c>
      <c r="I2783" t="s">
        <v>20</v>
      </c>
      <c r="J2783" t="s">
        <v>21</v>
      </c>
      <c r="K2783" t="s">
        <v>22</v>
      </c>
      <c r="L2783" t="str">
        <f>LEFT(raw!M2783,8)</f>
        <v>09:39:13</v>
      </c>
      <c r="M2783" t="s">
        <v>20</v>
      </c>
      <c r="N2783" t="s">
        <v>9690</v>
      </c>
      <c r="O2783" t="s">
        <v>415</v>
      </c>
      <c r="P2783" s="2">
        <f t="shared" si="258"/>
        <v>44543</v>
      </c>
      <c r="Q2783" s="3">
        <f t="shared" si="259"/>
        <v>44561</v>
      </c>
      <c r="R2783" t="str">
        <f t="shared" si="260"/>
        <v>Daily Journey</v>
      </c>
      <c r="S2783" t="str">
        <f t="shared" si="261"/>
        <v>On Time</v>
      </c>
      <c r="T2783" t="str">
        <f>IF(R2783="Permit", J2783, IF(G2783="","NA CO", IF(G2783="00:00:00","NA CO", IF(G2783&lt;E2783,"Early",IF(I2783*1440&gt;=parameter!$C$4,"Overtime","On Time CO")))))</f>
        <v>On Time CO</v>
      </c>
      <c r="U2783" t="str">
        <f t="shared" si="262"/>
        <v/>
      </c>
      <c r="V2783" t="str">
        <f t="shared" si="263"/>
        <v/>
      </c>
    </row>
    <row r="2784" spans="1:22" x14ac:dyDescent="0.3">
      <c r="A2784" t="s">
        <v>686</v>
      </c>
      <c r="B2784" t="s">
        <v>687</v>
      </c>
      <c r="C2784" t="str">
        <f>LEFT(raw!D2784,10)</f>
        <v>2021-12-14</v>
      </c>
      <c r="D2784" t="str">
        <f>LEFT(raw!E2784,8)</f>
        <v>00:00:00</v>
      </c>
      <c r="E2784" t="str">
        <f>LEFT(raw!F2784,8)</f>
        <v>00:00:00</v>
      </c>
      <c r="F2784" t="str">
        <f>LEFT(raw!G2784,8)</f>
        <v>08:28:07</v>
      </c>
      <c r="G2784" t="str">
        <f>LEFT(raw!H2784,8)</f>
        <v/>
      </c>
      <c r="H2784" t="s">
        <v>19</v>
      </c>
      <c r="I2784" t="s">
        <v>20</v>
      </c>
      <c r="J2784" t="s">
        <v>21</v>
      </c>
      <c r="K2784" t="s">
        <v>22</v>
      </c>
      <c r="L2784" t="str">
        <f>LEFT(raw!M2784,8)</f>
        <v>00:00:00</v>
      </c>
      <c r="M2784" t="s">
        <v>20</v>
      </c>
      <c r="N2784" t="s">
        <v>688</v>
      </c>
      <c r="P2784" s="2">
        <f t="shared" si="258"/>
        <v>44544</v>
      </c>
      <c r="Q2784" s="3">
        <f t="shared" si="259"/>
        <v>44561</v>
      </c>
      <c r="R2784" t="str">
        <f t="shared" si="260"/>
        <v>Daily Journey</v>
      </c>
      <c r="S2784" t="str">
        <f t="shared" si="261"/>
        <v>On Time</v>
      </c>
      <c r="T2784" t="str">
        <f>IF(R2784="Permit", J2784, IF(G2784="","NA CO", IF(G2784="00:00:00","NA CO", IF(G2784&lt;E2784,"Early",IF(I2784*1440&gt;=parameter!$C$4,"Overtime","On Time CO")))))</f>
        <v>NA CO</v>
      </c>
      <c r="U2784" t="str">
        <f t="shared" si="262"/>
        <v/>
      </c>
      <c r="V2784" t="str">
        <f t="shared" si="263"/>
        <v/>
      </c>
    </row>
    <row r="2785" spans="1:22" x14ac:dyDescent="0.3">
      <c r="A2785" t="s">
        <v>686</v>
      </c>
      <c r="B2785" t="s">
        <v>687</v>
      </c>
      <c r="C2785" t="str">
        <f>LEFT(raw!D2785,10)</f>
        <v>2021-12-15</v>
      </c>
      <c r="D2785" t="str">
        <f>LEFT(raw!E2785,8)</f>
        <v>08:30:00</v>
      </c>
      <c r="E2785" t="str">
        <f>LEFT(raw!F2785,8)</f>
        <v>17:30:00</v>
      </c>
      <c r="F2785" t="str">
        <f>LEFT(raw!G2785,8)</f>
        <v>08:23:26</v>
      </c>
      <c r="G2785" t="str">
        <f>LEFT(raw!H2785,8)</f>
        <v>22:51:07</v>
      </c>
      <c r="H2785" t="s">
        <v>19</v>
      </c>
      <c r="I2785" t="s">
        <v>20</v>
      </c>
      <c r="J2785" t="s">
        <v>25</v>
      </c>
      <c r="K2785" t="s">
        <v>26</v>
      </c>
      <c r="L2785" t="str">
        <f>LEFT(raw!M2785,8)</f>
        <v>09:00:00</v>
      </c>
      <c r="M2785" t="s">
        <v>20</v>
      </c>
      <c r="N2785" t="s">
        <v>28</v>
      </c>
      <c r="O2785" t="s">
        <v>28</v>
      </c>
      <c r="P2785" s="2">
        <f t="shared" si="258"/>
        <v>44545</v>
      </c>
      <c r="Q2785" s="3">
        <f t="shared" si="259"/>
        <v>44561</v>
      </c>
      <c r="R2785" t="str">
        <f t="shared" si="260"/>
        <v>Attendance</v>
      </c>
      <c r="S2785" t="str">
        <f t="shared" si="261"/>
        <v>On Time</v>
      </c>
      <c r="T2785" t="str">
        <f>IF(R2785="Permit", J2785, IF(G2785="","NA CO", IF(G2785="00:00:00","NA CO", IF(G2785&lt;E2785,"Early",IF(I2785*1440&gt;=parameter!$C$4,"Overtime","On Time CO")))))</f>
        <v>On Time CO</v>
      </c>
      <c r="U2785" t="str">
        <f t="shared" si="262"/>
        <v/>
      </c>
      <c r="V2785" t="str">
        <f t="shared" si="263"/>
        <v/>
      </c>
    </row>
    <row r="2786" spans="1:22" x14ac:dyDescent="0.3">
      <c r="A2786" t="s">
        <v>686</v>
      </c>
      <c r="B2786" t="s">
        <v>687</v>
      </c>
      <c r="C2786" t="str">
        <f>LEFT(raw!D2786,10)</f>
        <v>2021-12-16</v>
      </c>
      <c r="D2786" t="str">
        <f>LEFT(raw!E2786,8)</f>
        <v>08:30:00</v>
      </c>
      <c r="E2786" t="str">
        <f>LEFT(raw!F2786,8)</f>
        <v>17:30:00</v>
      </c>
      <c r="F2786" t="str">
        <f>LEFT(raw!G2786,8)</f>
        <v>08:20:47</v>
      </c>
      <c r="G2786" t="str">
        <f>LEFT(raw!H2786,8)</f>
        <v>19:01:52</v>
      </c>
      <c r="H2786" t="s">
        <v>19</v>
      </c>
      <c r="I2786" t="s">
        <v>20</v>
      </c>
      <c r="J2786" t="s">
        <v>25</v>
      </c>
      <c r="K2786" t="s">
        <v>26</v>
      </c>
      <c r="L2786" t="str">
        <f>LEFT(raw!M2786,8)</f>
        <v>09:00:00</v>
      </c>
      <c r="M2786" t="s">
        <v>20</v>
      </c>
      <c r="N2786" t="s">
        <v>28</v>
      </c>
      <c r="O2786" t="s">
        <v>28</v>
      </c>
      <c r="P2786" s="2">
        <f t="shared" si="258"/>
        <v>44546</v>
      </c>
      <c r="Q2786" s="3">
        <f t="shared" si="259"/>
        <v>44561</v>
      </c>
      <c r="R2786" t="str">
        <f t="shared" si="260"/>
        <v>Attendance</v>
      </c>
      <c r="S2786" t="str">
        <f t="shared" si="261"/>
        <v>On Time</v>
      </c>
      <c r="T2786" t="str">
        <f>IF(R2786="Permit", J2786, IF(G2786="","NA CO", IF(G2786="00:00:00","NA CO", IF(G2786&lt;E2786,"Early",IF(I2786*1440&gt;=parameter!$C$4,"Overtime","On Time CO")))))</f>
        <v>On Time CO</v>
      </c>
      <c r="U2786" t="str">
        <f t="shared" si="262"/>
        <v/>
      </c>
      <c r="V2786" t="str">
        <f t="shared" si="263"/>
        <v/>
      </c>
    </row>
    <row r="2787" spans="1:22" x14ac:dyDescent="0.3">
      <c r="A2787" t="s">
        <v>686</v>
      </c>
      <c r="B2787" t="s">
        <v>687</v>
      </c>
      <c r="C2787" t="str">
        <f>LEFT(raw!D2787,10)</f>
        <v>2021-12-17</v>
      </c>
      <c r="D2787" t="str">
        <f>LEFT(raw!E2787,8)</f>
        <v>08:30:00</v>
      </c>
      <c r="E2787" t="str">
        <f>LEFT(raw!F2787,8)</f>
        <v>17:30:00</v>
      </c>
      <c r="F2787" t="str">
        <f>LEFT(raw!G2787,8)</f>
        <v>08:26:08</v>
      </c>
      <c r="G2787" t="str">
        <f>LEFT(raw!H2787,8)</f>
        <v>00:00:00</v>
      </c>
      <c r="H2787" t="s">
        <v>19</v>
      </c>
      <c r="I2787" t="s">
        <v>20</v>
      </c>
      <c r="J2787" t="s">
        <v>25</v>
      </c>
      <c r="K2787" t="s">
        <v>26</v>
      </c>
      <c r="L2787" t="str">
        <f>LEFT(raw!M2787,8)</f>
        <v>00:00:00</v>
      </c>
      <c r="M2787" t="s">
        <v>20</v>
      </c>
      <c r="N2787" t="s">
        <v>28</v>
      </c>
      <c r="O2787" t="s">
        <v>21</v>
      </c>
      <c r="P2787" s="2">
        <f t="shared" si="258"/>
        <v>44547</v>
      </c>
      <c r="Q2787" s="3">
        <f t="shared" si="259"/>
        <v>44561</v>
      </c>
      <c r="R2787" t="str">
        <f t="shared" si="260"/>
        <v>Attendance</v>
      </c>
      <c r="S2787" t="str">
        <f t="shared" si="261"/>
        <v>On Time</v>
      </c>
      <c r="T2787" t="str">
        <f>IF(R2787="Permit", J2787, IF(G2787="","NA CO", IF(G2787="00:00:00","NA CO", IF(G2787&lt;E2787,"Early",IF(I2787*1440&gt;=parameter!$C$4,"Overtime","On Time CO")))))</f>
        <v>NA CO</v>
      </c>
      <c r="U2787" t="str">
        <f t="shared" si="262"/>
        <v/>
      </c>
      <c r="V2787" t="str">
        <f t="shared" si="263"/>
        <v/>
      </c>
    </row>
    <row r="2788" spans="1:22" x14ac:dyDescent="0.3">
      <c r="A2788" t="s">
        <v>686</v>
      </c>
      <c r="B2788" t="s">
        <v>687</v>
      </c>
      <c r="C2788" t="str">
        <f>LEFT(raw!D2788,10)</f>
        <v>2021-12-20</v>
      </c>
      <c r="D2788" t="str">
        <f>LEFT(raw!E2788,8)</f>
        <v>00:00:00</v>
      </c>
      <c r="E2788" t="str">
        <f>LEFT(raw!F2788,8)</f>
        <v>00:00:00</v>
      </c>
      <c r="F2788" t="str">
        <f>LEFT(raw!G2788,8)</f>
        <v>07:36:36</v>
      </c>
      <c r="G2788" t="str">
        <f>LEFT(raw!H2788,8)</f>
        <v>21:02:37</v>
      </c>
      <c r="H2788" t="s">
        <v>19</v>
      </c>
      <c r="I2788" t="s">
        <v>20</v>
      </c>
      <c r="J2788" t="s">
        <v>21</v>
      </c>
      <c r="K2788" t="s">
        <v>22</v>
      </c>
      <c r="L2788" t="str">
        <f>LEFT(raw!M2788,8)</f>
        <v>13:26:01</v>
      </c>
      <c r="M2788" t="s">
        <v>20</v>
      </c>
      <c r="N2788" t="s">
        <v>688</v>
      </c>
      <c r="O2788" t="s">
        <v>688</v>
      </c>
      <c r="P2788" s="2">
        <f t="shared" si="258"/>
        <v>44550</v>
      </c>
      <c r="Q2788" s="3">
        <f t="shared" si="259"/>
        <v>44561</v>
      </c>
      <c r="R2788" t="str">
        <f t="shared" si="260"/>
        <v>Daily Journey</v>
      </c>
      <c r="S2788" t="str">
        <f t="shared" si="261"/>
        <v>On Time</v>
      </c>
      <c r="T2788" t="str">
        <f>IF(R2788="Permit", J2788, IF(G2788="","NA CO", IF(G2788="00:00:00","NA CO", IF(G2788&lt;E2788,"Early",IF(I2788*1440&gt;=parameter!$C$4,"Overtime","On Time CO")))))</f>
        <v>On Time CO</v>
      </c>
      <c r="U2788" t="str">
        <f t="shared" si="262"/>
        <v/>
      </c>
      <c r="V2788" t="str">
        <f t="shared" si="263"/>
        <v/>
      </c>
    </row>
    <row r="2789" spans="1:22" x14ac:dyDescent="0.3">
      <c r="A2789" t="s">
        <v>686</v>
      </c>
      <c r="B2789" t="s">
        <v>687</v>
      </c>
      <c r="C2789" t="str">
        <f>LEFT(raw!D2789,10)</f>
        <v>2021-12-21</v>
      </c>
      <c r="D2789" t="str">
        <f>LEFT(raw!E2789,8)</f>
        <v>08:30:00</v>
      </c>
      <c r="E2789" t="str">
        <f>LEFT(raw!F2789,8)</f>
        <v>17:30:00</v>
      </c>
      <c r="F2789" t="str">
        <f>LEFT(raw!G2789,8)</f>
        <v>08:26:44</v>
      </c>
      <c r="G2789" t="str">
        <f>LEFT(raw!H2789,8)</f>
        <v>18:48:12</v>
      </c>
      <c r="H2789" t="s">
        <v>19</v>
      </c>
      <c r="I2789" t="s">
        <v>20</v>
      </c>
      <c r="J2789" t="s">
        <v>25</v>
      </c>
      <c r="K2789" t="s">
        <v>26</v>
      </c>
      <c r="L2789" t="str">
        <f>LEFT(raw!M2789,8)</f>
        <v>09:00:00</v>
      </c>
      <c r="M2789" t="s">
        <v>20</v>
      </c>
      <c r="N2789" t="s">
        <v>28</v>
      </c>
      <c r="O2789" t="s">
        <v>28</v>
      </c>
      <c r="P2789" s="2">
        <f t="shared" si="258"/>
        <v>44551</v>
      </c>
      <c r="Q2789" s="3">
        <f t="shared" si="259"/>
        <v>44561</v>
      </c>
      <c r="R2789" t="str">
        <f t="shared" si="260"/>
        <v>Attendance</v>
      </c>
      <c r="S2789" t="str">
        <f t="shared" si="261"/>
        <v>On Time</v>
      </c>
      <c r="T2789" t="str">
        <f>IF(R2789="Permit", J2789, IF(G2789="","NA CO", IF(G2789="00:00:00","NA CO", IF(G2789&lt;E2789,"Early",IF(I2789*1440&gt;=parameter!$C$4,"Overtime","On Time CO")))))</f>
        <v>On Time CO</v>
      </c>
      <c r="U2789" t="str">
        <f t="shared" si="262"/>
        <v/>
      </c>
      <c r="V2789" t="str">
        <f t="shared" si="263"/>
        <v/>
      </c>
    </row>
    <row r="2790" spans="1:22" x14ac:dyDescent="0.3">
      <c r="A2790" t="s">
        <v>686</v>
      </c>
      <c r="B2790" t="s">
        <v>687</v>
      </c>
      <c r="C2790" t="str">
        <f>LEFT(raw!D2790,10)</f>
        <v>2021-12-23</v>
      </c>
      <c r="D2790" t="str">
        <f>LEFT(raw!E2790,8)</f>
        <v>00:00:00</v>
      </c>
      <c r="E2790" t="str">
        <f>LEFT(raw!F2790,8)</f>
        <v>00:00:00</v>
      </c>
      <c r="F2790" t="str">
        <f>LEFT(raw!G2790,8)</f>
        <v>08:57:57</v>
      </c>
      <c r="G2790" t="str">
        <f>LEFT(raw!H2790,8)</f>
        <v/>
      </c>
      <c r="H2790" t="s">
        <v>19</v>
      </c>
      <c r="I2790" t="s">
        <v>20</v>
      </c>
      <c r="J2790" t="s">
        <v>21</v>
      </c>
      <c r="K2790" t="s">
        <v>22</v>
      </c>
      <c r="L2790" t="str">
        <f>LEFT(raw!M2790,8)</f>
        <v>00:00:00</v>
      </c>
      <c r="M2790" t="s">
        <v>20</v>
      </c>
      <c r="N2790" t="s">
        <v>688</v>
      </c>
      <c r="P2790" s="2">
        <f t="shared" si="258"/>
        <v>44553</v>
      </c>
      <c r="Q2790" s="3">
        <f t="shared" si="259"/>
        <v>44561</v>
      </c>
      <c r="R2790" t="str">
        <f t="shared" si="260"/>
        <v>Daily Journey</v>
      </c>
      <c r="S2790" t="str">
        <f t="shared" si="261"/>
        <v>On Time</v>
      </c>
      <c r="T2790" t="str">
        <f>IF(R2790="Permit", J2790, IF(G2790="","NA CO", IF(G2790="00:00:00","NA CO", IF(G2790&lt;E2790,"Early",IF(I2790*1440&gt;=parameter!$C$4,"Overtime","On Time CO")))))</f>
        <v>NA CO</v>
      </c>
      <c r="U2790" t="str">
        <f t="shared" si="262"/>
        <v/>
      </c>
      <c r="V2790" t="str">
        <f t="shared" si="263"/>
        <v/>
      </c>
    </row>
    <row r="2791" spans="1:22" x14ac:dyDescent="0.3">
      <c r="A2791" t="s">
        <v>686</v>
      </c>
      <c r="B2791" t="s">
        <v>687</v>
      </c>
      <c r="C2791" t="str">
        <f>LEFT(raw!D2791,10)</f>
        <v>2021-12-24</v>
      </c>
      <c r="D2791" t="str">
        <f>LEFT(raw!E2791,8)</f>
        <v>00:00:00</v>
      </c>
      <c r="E2791" t="str">
        <f>LEFT(raw!F2791,8)</f>
        <v>00:00:00</v>
      </c>
      <c r="F2791" t="str">
        <f>LEFT(raw!G2791,8)</f>
        <v>13:32:07</v>
      </c>
      <c r="G2791" t="str">
        <f>LEFT(raw!H2791,8)</f>
        <v/>
      </c>
      <c r="H2791" t="s">
        <v>19</v>
      </c>
      <c r="I2791" t="s">
        <v>20</v>
      </c>
      <c r="J2791" t="s">
        <v>21</v>
      </c>
      <c r="K2791" t="s">
        <v>22</v>
      </c>
      <c r="L2791" t="str">
        <f>LEFT(raw!M2791,8)</f>
        <v>00:00:00</v>
      </c>
      <c r="M2791" t="s">
        <v>20</v>
      </c>
      <c r="N2791" t="s">
        <v>688</v>
      </c>
      <c r="P2791" s="2">
        <f t="shared" si="258"/>
        <v>44554</v>
      </c>
      <c r="Q2791" s="3">
        <f t="shared" si="259"/>
        <v>44561</v>
      </c>
      <c r="R2791" t="str">
        <f t="shared" si="260"/>
        <v>Daily Journey</v>
      </c>
      <c r="S2791" t="str">
        <f t="shared" si="261"/>
        <v>On Time</v>
      </c>
      <c r="T2791" t="str">
        <f>IF(R2791="Permit", J2791, IF(G2791="","NA CO", IF(G2791="00:00:00","NA CO", IF(G2791&lt;E2791,"Early",IF(I2791*1440&gt;=parameter!$C$4,"Overtime","On Time CO")))))</f>
        <v>NA CO</v>
      </c>
      <c r="U2791" t="str">
        <f t="shared" si="262"/>
        <v/>
      </c>
      <c r="V2791" t="str">
        <f t="shared" si="263"/>
        <v/>
      </c>
    </row>
    <row r="2792" spans="1:22" x14ac:dyDescent="0.3">
      <c r="A2792" t="s">
        <v>686</v>
      </c>
      <c r="B2792" t="s">
        <v>687</v>
      </c>
      <c r="C2792" t="str">
        <f>LEFT(raw!D2792,10)</f>
        <v>2021-12-27</v>
      </c>
      <c r="D2792" t="str">
        <f>LEFT(raw!E2792,8)</f>
        <v>00:00:00</v>
      </c>
      <c r="E2792" t="str">
        <f>LEFT(raw!F2792,8)</f>
        <v>00:00:00</v>
      </c>
      <c r="F2792" t="str">
        <f>LEFT(raw!G2792,8)</f>
        <v>08:29:17</v>
      </c>
      <c r="G2792" t="str">
        <f>LEFT(raw!H2792,8)</f>
        <v>20:46:33</v>
      </c>
      <c r="H2792" t="s">
        <v>19</v>
      </c>
      <c r="I2792" t="s">
        <v>20</v>
      </c>
      <c r="J2792" t="s">
        <v>21</v>
      </c>
      <c r="K2792" t="s">
        <v>22</v>
      </c>
      <c r="L2792" t="str">
        <f>LEFT(raw!M2792,8)</f>
        <v>12:17:16</v>
      </c>
      <c r="M2792" t="s">
        <v>20</v>
      </c>
      <c r="N2792" t="s">
        <v>9712</v>
      </c>
      <c r="O2792" t="s">
        <v>9713</v>
      </c>
      <c r="P2792" s="2">
        <f t="shared" si="258"/>
        <v>44557</v>
      </c>
      <c r="Q2792" s="3">
        <f t="shared" si="259"/>
        <v>44561</v>
      </c>
      <c r="R2792" t="str">
        <f t="shared" si="260"/>
        <v>Daily Journey</v>
      </c>
      <c r="S2792" t="str">
        <f t="shared" si="261"/>
        <v>On Time</v>
      </c>
      <c r="T2792" t="str">
        <f>IF(R2792="Permit", J2792, IF(G2792="","NA CO", IF(G2792="00:00:00","NA CO", IF(G2792&lt;E2792,"Early",IF(I2792*1440&gt;=parameter!$C$4,"Overtime","On Time CO")))))</f>
        <v>On Time CO</v>
      </c>
      <c r="U2792" t="str">
        <f t="shared" si="262"/>
        <v/>
      </c>
      <c r="V2792" t="str">
        <f t="shared" si="263"/>
        <v/>
      </c>
    </row>
    <row r="2793" spans="1:22" x14ac:dyDescent="0.3">
      <c r="A2793" t="s">
        <v>686</v>
      </c>
      <c r="B2793" t="s">
        <v>687</v>
      </c>
      <c r="C2793" t="str">
        <f>LEFT(raw!D2793,10)</f>
        <v>2021-12-28</v>
      </c>
      <c r="D2793" t="str">
        <f>LEFT(raw!E2793,8)</f>
        <v>00:00:00</v>
      </c>
      <c r="E2793" t="str">
        <f>LEFT(raw!F2793,8)</f>
        <v>00:00:00</v>
      </c>
      <c r="F2793" t="str">
        <f>LEFT(raw!G2793,8)</f>
        <v>08:28:32</v>
      </c>
      <c r="G2793" t="str">
        <f>LEFT(raw!H2793,8)</f>
        <v>19:51:03</v>
      </c>
      <c r="H2793" t="s">
        <v>19</v>
      </c>
      <c r="I2793" t="s">
        <v>20</v>
      </c>
      <c r="J2793" t="s">
        <v>21</v>
      </c>
      <c r="K2793" t="s">
        <v>22</v>
      </c>
      <c r="L2793" t="str">
        <f>LEFT(raw!M2793,8)</f>
        <v>11:22:30</v>
      </c>
      <c r="M2793" t="s">
        <v>20</v>
      </c>
      <c r="N2793" t="s">
        <v>9718</v>
      </c>
      <c r="O2793" t="s">
        <v>9719</v>
      </c>
      <c r="P2793" s="2">
        <f t="shared" si="258"/>
        <v>44558</v>
      </c>
      <c r="Q2793" s="3">
        <f t="shared" si="259"/>
        <v>44561</v>
      </c>
      <c r="R2793" t="str">
        <f t="shared" si="260"/>
        <v>Daily Journey</v>
      </c>
      <c r="S2793" t="str">
        <f t="shared" si="261"/>
        <v>On Time</v>
      </c>
      <c r="T2793" t="str">
        <f>IF(R2793="Permit", J2793, IF(G2793="","NA CO", IF(G2793="00:00:00","NA CO", IF(G2793&lt;E2793,"Early",IF(I2793*1440&gt;=parameter!$C$4,"Overtime","On Time CO")))))</f>
        <v>On Time CO</v>
      </c>
      <c r="U2793" t="str">
        <f t="shared" si="262"/>
        <v/>
      </c>
      <c r="V2793" t="str">
        <f t="shared" si="263"/>
        <v/>
      </c>
    </row>
    <row r="2794" spans="1:22" x14ac:dyDescent="0.3">
      <c r="A2794" t="s">
        <v>686</v>
      </c>
      <c r="B2794" t="s">
        <v>687</v>
      </c>
      <c r="C2794" t="str">
        <f>LEFT(raw!D2794,10)</f>
        <v>2021-12-29</v>
      </c>
      <c r="D2794" t="str">
        <f>LEFT(raw!E2794,8)</f>
        <v>00:00:00</v>
      </c>
      <c r="E2794" t="str">
        <f>LEFT(raw!F2794,8)</f>
        <v>00:00:00</v>
      </c>
      <c r="F2794" t="str">
        <f>LEFT(raw!G2794,8)</f>
        <v>08:29:50</v>
      </c>
      <c r="G2794" t="str">
        <f>LEFT(raw!H2794,8)</f>
        <v/>
      </c>
      <c r="H2794" t="s">
        <v>19</v>
      </c>
      <c r="I2794" t="s">
        <v>20</v>
      </c>
      <c r="J2794" t="s">
        <v>21</v>
      </c>
      <c r="K2794" t="s">
        <v>22</v>
      </c>
      <c r="L2794" t="str">
        <f>LEFT(raw!M2794,8)</f>
        <v>00:00:00</v>
      </c>
      <c r="M2794" t="s">
        <v>20</v>
      </c>
      <c r="N2794" t="s">
        <v>9719</v>
      </c>
      <c r="P2794" s="2">
        <f t="shared" si="258"/>
        <v>44559</v>
      </c>
      <c r="Q2794" s="3">
        <f t="shared" si="259"/>
        <v>44561</v>
      </c>
      <c r="R2794" t="str">
        <f t="shared" si="260"/>
        <v>Daily Journey</v>
      </c>
      <c r="S2794" t="str">
        <f t="shared" si="261"/>
        <v>On Time</v>
      </c>
      <c r="T2794" t="str">
        <f>IF(R2794="Permit", J2794, IF(G2794="","NA CO", IF(G2794="00:00:00","NA CO", IF(G2794&lt;E2794,"Early",IF(I2794*1440&gt;=parameter!$C$4,"Overtime","On Time CO")))))</f>
        <v>NA CO</v>
      </c>
      <c r="U2794" t="str">
        <f t="shared" si="262"/>
        <v/>
      </c>
      <c r="V2794" t="str">
        <f t="shared" si="263"/>
        <v/>
      </c>
    </row>
    <row r="2795" spans="1:22" x14ac:dyDescent="0.3">
      <c r="A2795" t="s">
        <v>686</v>
      </c>
      <c r="B2795" t="s">
        <v>687</v>
      </c>
      <c r="C2795" t="str">
        <f>LEFT(raw!D2795,10)</f>
        <v>2021-12-30</v>
      </c>
      <c r="D2795" t="str">
        <f>LEFT(raw!E2795,8)</f>
        <v>00:00:00</v>
      </c>
      <c r="E2795" t="str">
        <f>LEFT(raw!F2795,8)</f>
        <v>00:00:00</v>
      </c>
      <c r="F2795" t="str">
        <f>LEFT(raw!G2795,8)</f>
        <v>08:25:24</v>
      </c>
      <c r="G2795" t="str">
        <f>LEFT(raw!H2795,8)</f>
        <v>22:58:58</v>
      </c>
      <c r="H2795" t="s">
        <v>19</v>
      </c>
      <c r="I2795" t="s">
        <v>20</v>
      </c>
      <c r="J2795" t="s">
        <v>21</v>
      </c>
      <c r="K2795" t="s">
        <v>22</v>
      </c>
      <c r="L2795" t="str">
        <f>LEFT(raw!M2795,8)</f>
        <v>14:33:33</v>
      </c>
      <c r="M2795" t="s">
        <v>20</v>
      </c>
      <c r="N2795" t="s">
        <v>9726</v>
      </c>
      <c r="O2795" t="s">
        <v>9727</v>
      </c>
      <c r="P2795" s="2">
        <f t="shared" si="258"/>
        <v>44560</v>
      </c>
      <c r="Q2795" s="3">
        <f t="shared" si="259"/>
        <v>44561</v>
      </c>
      <c r="R2795" t="str">
        <f t="shared" si="260"/>
        <v>Daily Journey</v>
      </c>
      <c r="S2795" t="str">
        <f t="shared" si="261"/>
        <v>On Time</v>
      </c>
      <c r="T2795" t="str">
        <f>IF(R2795="Permit", J2795, IF(G2795="","NA CO", IF(G2795="00:00:00","NA CO", IF(G2795&lt;E2795,"Early",IF(I2795*1440&gt;=parameter!$C$4,"Overtime","On Time CO")))))</f>
        <v>On Time CO</v>
      </c>
      <c r="U2795" t="str">
        <f t="shared" si="262"/>
        <v/>
      </c>
      <c r="V2795" t="str">
        <f t="shared" si="263"/>
        <v/>
      </c>
    </row>
    <row r="2796" spans="1:22" x14ac:dyDescent="0.3">
      <c r="A2796" t="s">
        <v>692</v>
      </c>
      <c r="B2796" t="s">
        <v>693</v>
      </c>
      <c r="C2796" t="str">
        <f>LEFT(raw!D2796,10)</f>
        <v>2021-12-01</v>
      </c>
      <c r="D2796" t="str">
        <f>LEFT(raw!E2796,8)</f>
        <v>07:30:00</v>
      </c>
      <c r="E2796" t="str">
        <f>LEFT(raw!F2796,8)</f>
        <v>16:00:00</v>
      </c>
      <c r="F2796" t="str">
        <f>LEFT(raw!G2796,8)</f>
        <v>07:32:11</v>
      </c>
      <c r="G2796" t="str">
        <f>LEFT(raw!H2796,8)</f>
        <v>18:53:16</v>
      </c>
      <c r="H2796" t="s">
        <v>19</v>
      </c>
      <c r="I2796" t="s">
        <v>1707</v>
      </c>
      <c r="J2796" t="s">
        <v>32</v>
      </c>
      <c r="K2796" t="s">
        <v>26</v>
      </c>
      <c r="L2796" t="str">
        <f>LEFT(raw!M2796,8)</f>
        <v>08:30:00</v>
      </c>
      <c r="M2796" t="s">
        <v>20</v>
      </c>
      <c r="N2796" t="s">
        <v>43</v>
      </c>
      <c r="O2796" t="s">
        <v>43</v>
      </c>
      <c r="P2796" s="2">
        <f t="shared" si="258"/>
        <v>44531</v>
      </c>
      <c r="Q2796" s="3">
        <f t="shared" si="259"/>
        <v>44561</v>
      </c>
      <c r="R2796" t="str">
        <f t="shared" si="260"/>
        <v>Attendance</v>
      </c>
      <c r="S2796" t="str">
        <f t="shared" si="261"/>
        <v>Late</v>
      </c>
      <c r="T2796" t="str">
        <f>IF(R2796="Permit", J2796, IF(G2796="","NA CO", IF(G2796="00:00:00","NA CO", IF(G2796&lt;E2796,"Early",IF(I2796*1440&gt;=parameter!$C$4,"Overtime","On Time CO")))))</f>
        <v>On Time CO</v>
      </c>
      <c r="U2796" t="str">
        <f t="shared" si="262"/>
        <v>00:02:11</v>
      </c>
      <c r="V2796" t="str">
        <f t="shared" si="263"/>
        <v/>
      </c>
    </row>
    <row r="2797" spans="1:22" x14ac:dyDescent="0.3">
      <c r="A2797" t="s">
        <v>692</v>
      </c>
      <c r="B2797" t="s">
        <v>693</v>
      </c>
      <c r="C2797" t="str">
        <f>LEFT(raw!D2797,10)</f>
        <v>2021-12-02</v>
      </c>
      <c r="D2797" t="str">
        <f>LEFT(raw!E2797,8)</f>
        <v>07:30:00</v>
      </c>
      <c r="E2797" t="str">
        <f>LEFT(raw!F2797,8)</f>
        <v>16:30:00</v>
      </c>
      <c r="F2797" t="str">
        <f>LEFT(raw!G2797,8)</f>
        <v>07:23:29</v>
      </c>
      <c r="G2797" t="str">
        <f>LEFT(raw!H2797,8)</f>
        <v>16:55:51</v>
      </c>
      <c r="H2797" t="s">
        <v>19</v>
      </c>
      <c r="I2797" t="s">
        <v>20</v>
      </c>
      <c r="J2797" t="s">
        <v>25</v>
      </c>
      <c r="K2797" t="s">
        <v>26</v>
      </c>
      <c r="L2797" t="str">
        <f>LEFT(raw!M2797,8)</f>
        <v>09:00:00</v>
      </c>
      <c r="M2797" t="s">
        <v>20</v>
      </c>
      <c r="N2797" t="s">
        <v>43</v>
      </c>
      <c r="O2797" t="s">
        <v>43</v>
      </c>
      <c r="P2797" s="2">
        <f t="shared" si="258"/>
        <v>44532</v>
      </c>
      <c r="Q2797" s="3">
        <f t="shared" si="259"/>
        <v>44561</v>
      </c>
      <c r="R2797" t="str">
        <f t="shared" si="260"/>
        <v>Attendance</v>
      </c>
      <c r="S2797" t="str">
        <f t="shared" si="261"/>
        <v>On Time</v>
      </c>
      <c r="T2797" t="str">
        <f>IF(R2797="Permit", J2797, IF(G2797="","NA CO", IF(G2797="00:00:00","NA CO", IF(G2797&lt;E2797,"Early",IF(I2797*1440&gt;=parameter!$C$4,"Overtime","On Time CO")))))</f>
        <v>On Time CO</v>
      </c>
      <c r="U2797" t="str">
        <f t="shared" si="262"/>
        <v/>
      </c>
      <c r="V2797" t="str">
        <f t="shared" si="263"/>
        <v/>
      </c>
    </row>
    <row r="2798" spans="1:22" x14ac:dyDescent="0.3">
      <c r="A2798" t="s">
        <v>692</v>
      </c>
      <c r="B2798" t="s">
        <v>693</v>
      </c>
      <c r="C2798" t="str">
        <f>LEFT(raw!D2798,10)</f>
        <v>2021-12-06</v>
      </c>
      <c r="D2798" t="str">
        <f>LEFT(raw!E2798,8)</f>
        <v>07:30:00</v>
      </c>
      <c r="E2798" t="str">
        <f>LEFT(raw!F2798,8)</f>
        <v>16:30:00</v>
      </c>
      <c r="F2798" t="str">
        <f>LEFT(raw!G2798,8)</f>
        <v>07:12:25</v>
      </c>
      <c r="G2798" t="str">
        <f>LEFT(raw!H2798,8)</f>
        <v>16:45:20</v>
      </c>
      <c r="H2798" t="s">
        <v>19</v>
      </c>
      <c r="I2798" t="s">
        <v>20</v>
      </c>
      <c r="J2798" t="s">
        <v>25</v>
      </c>
      <c r="K2798" t="s">
        <v>26</v>
      </c>
      <c r="L2798" t="str">
        <f>LEFT(raw!M2798,8)</f>
        <v>09:00:00</v>
      </c>
      <c r="M2798" t="s">
        <v>20</v>
      </c>
      <c r="N2798" t="s">
        <v>43</v>
      </c>
      <c r="O2798" t="s">
        <v>43</v>
      </c>
      <c r="P2798" s="2">
        <f t="shared" si="258"/>
        <v>44536</v>
      </c>
      <c r="Q2798" s="3">
        <f t="shared" si="259"/>
        <v>44561</v>
      </c>
      <c r="R2798" t="str">
        <f t="shared" si="260"/>
        <v>Attendance</v>
      </c>
      <c r="S2798" t="str">
        <f t="shared" si="261"/>
        <v>On Time</v>
      </c>
      <c r="T2798" t="str">
        <f>IF(R2798="Permit", J2798, IF(G2798="","NA CO", IF(G2798="00:00:00","NA CO", IF(G2798&lt;E2798,"Early",IF(I2798*1440&gt;=parameter!$C$4,"Overtime","On Time CO")))))</f>
        <v>On Time CO</v>
      </c>
      <c r="U2798" t="str">
        <f t="shared" si="262"/>
        <v/>
      </c>
      <c r="V2798" t="str">
        <f t="shared" si="263"/>
        <v/>
      </c>
    </row>
    <row r="2799" spans="1:22" x14ac:dyDescent="0.3">
      <c r="A2799" t="s">
        <v>692</v>
      </c>
      <c r="B2799" t="s">
        <v>693</v>
      </c>
      <c r="C2799" t="str">
        <f>LEFT(raw!D2799,10)</f>
        <v>2021-12-07</v>
      </c>
      <c r="D2799" t="str">
        <f>LEFT(raw!E2799,8)</f>
        <v>07:30:00</v>
      </c>
      <c r="E2799" t="str">
        <f>LEFT(raw!F2799,8)</f>
        <v>16:30:00</v>
      </c>
      <c r="F2799" t="str">
        <f>LEFT(raw!G2799,8)</f>
        <v>07:23:28</v>
      </c>
      <c r="G2799" t="str">
        <f>LEFT(raw!H2799,8)</f>
        <v>19:31:16</v>
      </c>
      <c r="H2799" t="s">
        <v>19</v>
      </c>
      <c r="I2799" t="s">
        <v>20</v>
      </c>
      <c r="J2799" t="s">
        <v>25</v>
      </c>
      <c r="K2799" t="s">
        <v>26</v>
      </c>
      <c r="L2799" t="str">
        <f>LEFT(raw!M2799,8)</f>
        <v>09:00:00</v>
      </c>
      <c r="M2799" t="s">
        <v>20</v>
      </c>
      <c r="N2799" t="s">
        <v>43</v>
      </c>
      <c r="O2799" t="s">
        <v>43</v>
      </c>
      <c r="P2799" s="2">
        <f t="shared" si="258"/>
        <v>44537</v>
      </c>
      <c r="Q2799" s="3">
        <f t="shared" si="259"/>
        <v>44561</v>
      </c>
      <c r="R2799" t="str">
        <f t="shared" si="260"/>
        <v>Attendance</v>
      </c>
      <c r="S2799" t="str">
        <f t="shared" si="261"/>
        <v>On Time</v>
      </c>
      <c r="T2799" t="str">
        <f>IF(R2799="Permit", J2799, IF(G2799="","NA CO", IF(G2799="00:00:00","NA CO", IF(G2799&lt;E2799,"Early",IF(I2799*1440&gt;=parameter!$C$4,"Overtime","On Time CO")))))</f>
        <v>On Time CO</v>
      </c>
      <c r="U2799" t="str">
        <f t="shared" si="262"/>
        <v/>
      </c>
      <c r="V2799" t="str">
        <f t="shared" si="263"/>
        <v/>
      </c>
    </row>
    <row r="2800" spans="1:22" x14ac:dyDescent="0.3">
      <c r="A2800" t="s">
        <v>692</v>
      </c>
      <c r="B2800" t="s">
        <v>693</v>
      </c>
      <c r="C2800" t="str">
        <f>LEFT(raw!D2800,10)</f>
        <v>2021-12-08</v>
      </c>
      <c r="D2800" t="str">
        <f>LEFT(raw!E2800,8)</f>
        <v>07:30:00</v>
      </c>
      <c r="E2800" t="str">
        <f>LEFT(raw!F2800,8)</f>
        <v>16:00:00</v>
      </c>
      <c r="F2800" t="str">
        <f>LEFT(raw!G2800,8)</f>
        <v>07:24:12</v>
      </c>
      <c r="G2800" t="str">
        <f>LEFT(raw!H2800,8)</f>
        <v>16:45:46</v>
      </c>
      <c r="H2800" t="s">
        <v>19</v>
      </c>
      <c r="I2800" t="s">
        <v>20</v>
      </c>
      <c r="J2800" t="s">
        <v>25</v>
      </c>
      <c r="K2800" t="s">
        <v>26</v>
      </c>
      <c r="L2800" t="str">
        <f>LEFT(raw!M2800,8)</f>
        <v>08:30:00</v>
      </c>
      <c r="M2800" t="s">
        <v>20</v>
      </c>
      <c r="N2800" t="s">
        <v>43</v>
      </c>
      <c r="O2800" t="s">
        <v>43</v>
      </c>
      <c r="P2800" s="2">
        <f t="shared" si="258"/>
        <v>44538</v>
      </c>
      <c r="Q2800" s="3">
        <f t="shared" si="259"/>
        <v>44561</v>
      </c>
      <c r="R2800" t="str">
        <f t="shared" si="260"/>
        <v>Attendance</v>
      </c>
      <c r="S2800" t="str">
        <f t="shared" si="261"/>
        <v>On Time</v>
      </c>
      <c r="T2800" t="str">
        <f>IF(R2800="Permit", J2800, IF(G2800="","NA CO", IF(G2800="00:00:00","NA CO", IF(G2800&lt;E2800,"Early",IF(I2800*1440&gt;=parameter!$C$4,"Overtime","On Time CO")))))</f>
        <v>On Time CO</v>
      </c>
      <c r="U2800" t="str">
        <f t="shared" si="262"/>
        <v/>
      </c>
      <c r="V2800" t="str">
        <f t="shared" si="263"/>
        <v/>
      </c>
    </row>
    <row r="2801" spans="1:22" x14ac:dyDescent="0.3">
      <c r="A2801" t="s">
        <v>692</v>
      </c>
      <c r="B2801" t="s">
        <v>693</v>
      </c>
      <c r="C2801" t="str">
        <f>LEFT(raw!D2801,10)</f>
        <v>2021-12-09</v>
      </c>
      <c r="D2801" t="str">
        <f>LEFT(raw!E2801,8)</f>
        <v>07:30:00</v>
      </c>
      <c r="E2801" t="str">
        <f>LEFT(raw!F2801,8)</f>
        <v>16:30:00</v>
      </c>
      <c r="F2801" t="str">
        <f>LEFT(raw!G2801,8)</f>
        <v>07:37:13</v>
      </c>
      <c r="G2801" t="str">
        <f>LEFT(raw!H2801,8)</f>
        <v>17:05:33</v>
      </c>
      <c r="H2801" t="s">
        <v>19</v>
      </c>
      <c r="I2801" t="s">
        <v>9741</v>
      </c>
      <c r="J2801" t="s">
        <v>32</v>
      </c>
      <c r="K2801" t="s">
        <v>26</v>
      </c>
      <c r="L2801" t="str">
        <f>LEFT(raw!M2801,8)</f>
        <v>09:00:00</v>
      </c>
      <c r="M2801" t="s">
        <v>20</v>
      </c>
      <c r="N2801" t="s">
        <v>43</v>
      </c>
      <c r="O2801" t="s">
        <v>43</v>
      </c>
      <c r="P2801" s="2">
        <f t="shared" si="258"/>
        <v>44539</v>
      </c>
      <c r="Q2801" s="3">
        <f t="shared" si="259"/>
        <v>44561</v>
      </c>
      <c r="R2801" t="str">
        <f t="shared" si="260"/>
        <v>Attendance</v>
      </c>
      <c r="S2801" t="str">
        <f t="shared" si="261"/>
        <v>Late</v>
      </c>
      <c r="T2801" t="str">
        <f>IF(R2801="Permit", J2801, IF(G2801="","NA CO", IF(G2801="00:00:00","NA CO", IF(G2801&lt;E2801,"Early",IF(I2801*1440&gt;=parameter!$C$4,"Overtime","On Time CO")))))</f>
        <v>On Time CO</v>
      </c>
      <c r="U2801" t="str">
        <f t="shared" si="262"/>
        <v>00:07:13</v>
      </c>
      <c r="V2801" t="str">
        <f t="shared" si="263"/>
        <v/>
      </c>
    </row>
    <row r="2802" spans="1:22" x14ac:dyDescent="0.3">
      <c r="A2802" t="s">
        <v>692</v>
      </c>
      <c r="B2802" t="s">
        <v>693</v>
      </c>
      <c r="C2802" t="str">
        <f>LEFT(raw!D2802,10)</f>
        <v>2021-12-10</v>
      </c>
      <c r="D2802" t="str">
        <f>LEFT(raw!E2802,8)</f>
        <v>07:30:00</v>
      </c>
      <c r="E2802" t="str">
        <f>LEFT(raw!F2802,8)</f>
        <v>16:30:00</v>
      </c>
      <c r="F2802" t="str">
        <f>LEFT(raw!G2802,8)</f>
        <v>07:28:02</v>
      </c>
      <c r="G2802" t="str">
        <f>LEFT(raw!H2802,8)</f>
        <v>16:40:42</v>
      </c>
      <c r="H2802" t="s">
        <v>19</v>
      </c>
      <c r="I2802" t="s">
        <v>20</v>
      </c>
      <c r="J2802" t="s">
        <v>25</v>
      </c>
      <c r="K2802" t="s">
        <v>26</v>
      </c>
      <c r="L2802" t="str">
        <f>LEFT(raw!M2802,8)</f>
        <v>09:00:00</v>
      </c>
      <c r="M2802" t="s">
        <v>20</v>
      </c>
      <c r="N2802" t="s">
        <v>43</v>
      </c>
      <c r="O2802" t="s">
        <v>43</v>
      </c>
      <c r="P2802" s="2">
        <f t="shared" si="258"/>
        <v>44540</v>
      </c>
      <c r="Q2802" s="3">
        <f t="shared" si="259"/>
        <v>44561</v>
      </c>
      <c r="R2802" t="str">
        <f t="shared" si="260"/>
        <v>Attendance</v>
      </c>
      <c r="S2802" t="str">
        <f t="shared" si="261"/>
        <v>On Time</v>
      </c>
      <c r="T2802" t="str">
        <f>IF(R2802="Permit", J2802, IF(G2802="","NA CO", IF(G2802="00:00:00","NA CO", IF(G2802&lt;E2802,"Early",IF(I2802*1440&gt;=parameter!$C$4,"Overtime","On Time CO")))))</f>
        <v>On Time CO</v>
      </c>
      <c r="U2802" t="str">
        <f t="shared" si="262"/>
        <v/>
      </c>
      <c r="V2802" t="str">
        <f t="shared" si="263"/>
        <v/>
      </c>
    </row>
    <row r="2803" spans="1:22" x14ac:dyDescent="0.3">
      <c r="A2803" t="s">
        <v>692</v>
      </c>
      <c r="B2803" t="s">
        <v>693</v>
      </c>
      <c r="C2803" t="str">
        <f>LEFT(raw!D2803,10)</f>
        <v>2021-12-13</v>
      </c>
      <c r="D2803" t="str">
        <f>LEFT(raw!E2803,8)</f>
        <v>07:30:00</v>
      </c>
      <c r="E2803" t="str">
        <f>LEFT(raw!F2803,8)</f>
        <v>16:30:00</v>
      </c>
      <c r="F2803" t="str">
        <f>LEFT(raw!G2803,8)</f>
        <v>07:24:54</v>
      </c>
      <c r="G2803" t="str">
        <f>LEFT(raw!H2803,8)</f>
        <v>16:35:12</v>
      </c>
      <c r="H2803" t="s">
        <v>19</v>
      </c>
      <c r="I2803" t="s">
        <v>20</v>
      </c>
      <c r="J2803" t="s">
        <v>25</v>
      </c>
      <c r="K2803" t="s">
        <v>26</v>
      </c>
      <c r="L2803" t="str">
        <f>LEFT(raw!M2803,8)</f>
        <v>09:00:00</v>
      </c>
      <c r="M2803" t="s">
        <v>20</v>
      </c>
      <c r="N2803" t="s">
        <v>43</v>
      </c>
      <c r="O2803" t="s">
        <v>43</v>
      </c>
      <c r="P2803" s="2">
        <f t="shared" si="258"/>
        <v>44543</v>
      </c>
      <c r="Q2803" s="3">
        <f t="shared" si="259"/>
        <v>44561</v>
      </c>
      <c r="R2803" t="str">
        <f t="shared" si="260"/>
        <v>Attendance</v>
      </c>
      <c r="S2803" t="str">
        <f t="shared" si="261"/>
        <v>On Time</v>
      </c>
      <c r="T2803" t="str">
        <f>IF(R2803="Permit", J2803, IF(G2803="","NA CO", IF(G2803="00:00:00","NA CO", IF(G2803&lt;E2803,"Early",IF(I2803*1440&gt;=parameter!$C$4,"Overtime","On Time CO")))))</f>
        <v>On Time CO</v>
      </c>
      <c r="U2803" t="str">
        <f t="shared" si="262"/>
        <v/>
      </c>
      <c r="V2803" t="str">
        <f t="shared" si="263"/>
        <v/>
      </c>
    </row>
    <row r="2804" spans="1:22" x14ac:dyDescent="0.3">
      <c r="A2804" t="s">
        <v>692</v>
      </c>
      <c r="B2804" t="s">
        <v>693</v>
      </c>
      <c r="C2804" t="str">
        <f>LEFT(raw!D2804,10)</f>
        <v>2021-12-14</v>
      </c>
      <c r="D2804" t="str">
        <f>LEFT(raw!E2804,8)</f>
        <v>07:30:00</v>
      </c>
      <c r="E2804" t="str">
        <f>LEFT(raw!F2804,8)</f>
        <v>16:30:00</v>
      </c>
      <c r="F2804" t="str">
        <f>LEFT(raw!G2804,8)</f>
        <v>09:11:24</v>
      </c>
      <c r="G2804" t="str">
        <f>LEFT(raw!H2804,8)</f>
        <v>16:53:33</v>
      </c>
      <c r="H2804" t="s">
        <v>19</v>
      </c>
      <c r="I2804" t="s">
        <v>9750</v>
      </c>
      <c r="J2804" t="s">
        <v>32</v>
      </c>
      <c r="K2804" t="s">
        <v>26</v>
      </c>
      <c r="L2804" t="str">
        <f>LEFT(raw!M2804,8)</f>
        <v>09:00:00</v>
      </c>
      <c r="M2804" t="s">
        <v>20</v>
      </c>
      <c r="N2804" t="s">
        <v>43</v>
      </c>
      <c r="O2804" t="s">
        <v>43</v>
      </c>
      <c r="P2804" s="2">
        <f t="shared" si="258"/>
        <v>44544</v>
      </c>
      <c r="Q2804" s="3">
        <f t="shared" si="259"/>
        <v>44561</v>
      </c>
      <c r="R2804" t="str">
        <f t="shared" si="260"/>
        <v>Attendance</v>
      </c>
      <c r="S2804" t="str">
        <f t="shared" si="261"/>
        <v>Late</v>
      </c>
      <c r="T2804" t="str">
        <f>IF(R2804="Permit", J2804, IF(G2804="","NA CO", IF(G2804="00:00:00","NA CO", IF(G2804&lt;E2804,"Early",IF(I2804*1440&gt;=parameter!$C$4,"Overtime","On Time CO")))))</f>
        <v>Overtime</v>
      </c>
      <c r="U2804" t="str">
        <f t="shared" si="262"/>
        <v>01:41:24</v>
      </c>
      <c r="V2804" t="str">
        <f t="shared" si="263"/>
        <v>00:00:00</v>
      </c>
    </row>
    <row r="2805" spans="1:22" x14ac:dyDescent="0.3">
      <c r="A2805" t="s">
        <v>692</v>
      </c>
      <c r="B2805" t="s">
        <v>693</v>
      </c>
      <c r="C2805" t="str">
        <f>LEFT(raw!D2805,10)</f>
        <v>2021-12-15</v>
      </c>
      <c r="D2805" t="str">
        <f>LEFT(raw!E2805,8)</f>
        <v>07:30:00</v>
      </c>
      <c r="E2805" t="str">
        <f>LEFT(raw!F2805,8)</f>
        <v>16:00:00</v>
      </c>
      <c r="F2805" t="str">
        <f>LEFT(raw!G2805,8)</f>
        <v>07:22:36</v>
      </c>
      <c r="G2805" t="str">
        <f>LEFT(raw!H2805,8)</f>
        <v>16:41:09</v>
      </c>
      <c r="H2805" t="s">
        <v>19</v>
      </c>
      <c r="I2805" t="s">
        <v>20</v>
      </c>
      <c r="J2805" t="s">
        <v>25</v>
      </c>
      <c r="K2805" t="s">
        <v>26</v>
      </c>
      <c r="L2805" t="str">
        <f>LEFT(raw!M2805,8)</f>
        <v>08:30:00</v>
      </c>
      <c r="M2805" t="s">
        <v>20</v>
      </c>
      <c r="N2805" t="s">
        <v>43</v>
      </c>
      <c r="O2805" t="s">
        <v>43</v>
      </c>
      <c r="P2805" s="2">
        <f t="shared" si="258"/>
        <v>44545</v>
      </c>
      <c r="Q2805" s="3">
        <f t="shared" si="259"/>
        <v>44561</v>
      </c>
      <c r="R2805" t="str">
        <f t="shared" si="260"/>
        <v>Attendance</v>
      </c>
      <c r="S2805" t="str">
        <f t="shared" si="261"/>
        <v>On Time</v>
      </c>
      <c r="T2805" t="str">
        <f>IF(R2805="Permit", J2805, IF(G2805="","NA CO", IF(G2805="00:00:00","NA CO", IF(G2805&lt;E2805,"Early",IF(I2805*1440&gt;=parameter!$C$4,"Overtime","On Time CO")))))</f>
        <v>On Time CO</v>
      </c>
      <c r="U2805" t="str">
        <f t="shared" si="262"/>
        <v/>
      </c>
      <c r="V2805" t="str">
        <f t="shared" si="263"/>
        <v/>
      </c>
    </row>
    <row r="2806" spans="1:22" x14ac:dyDescent="0.3">
      <c r="A2806" t="s">
        <v>692</v>
      </c>
      <c r="B2806" t="s">
        <v>693</v>
      </c>
      <c r="C2806" t="str">
        <f>LEFT(raw!D2806,10)</f>
        <v>2021-12-16</v>
      </c>
      <c r="D2806" t="str">
        <f>LEFT(raw!E2806,8)</f>
        <v>07:30:00</v>
      </c>
      <c r="E2806" t="str">
        <f>LEFT(raw!F2806,8)</f>
        <v>16:30:00</v>
      </c>
      <c r="F2806" t="str">
        <f>LEFT(raw!G2806,8)</f>
        <v>07:25:24</v>
      </c>
      <c r="G2806" t="str">
        <f>LEFT(raw!H2806,8)</f>
        <v>17:04:10</v>
      </c>
      <c r="H2806" t="s">
        <v>19</v>
      </c>
      <c r="I2806" t="s">
        <v>20</v>
      </c>
      <c r="J2806" t="s">
        <v>25</v>
      </c>
      <c r="K2806" t="s">
        <v>26</v>
      </c>
      <c r="L2806" t="str">
        <f>LEFT(raw!M2806,8)</f>
        <v>09:00:00</v>
      </c>
      <c r="M2806" t="s">
        <v>20</v>
      </c>
      <c r="N2806" t="s">
        <v>43</v>
      </c>
      <c r="O2806" t="s">
        <v>43</v>
      </c>
      <c r="P2806" s="2">
        <f t="shared" si="258"/>
        <v>44546</v>
      </c>
      <c r="Q2806" s="3">
        <f t="shared" si="259"/>
        <v>44561</v>
      </c>
      <c r="R2806" t="str">
        <f t="shared" si="260"/>
        <v>Attendance</v>
      </c>
      <c r="S2806" t="str">
        <f t="shared" si="261"/>
        <v>On Time</v>
      </c>
      <c r="T2806" t="str">
        <f>IF(R2806="Permit", J2806, IF(G2806="","NA CO", IF(G2806="00:00:00","NA CO", IF(G2806&lt;E2806,"Early",IF(I2806*1440&gt;=parameter!$C$4,"Overtime","On Time CO")))))</f>
        <v>On Time CO</v>
      </c>
      <c r="U2806" t="str">
        <f t="shared" si="262"/>
        <v/>
      </c>
      <c r="V2806" t="str">
        <f t="shared" si="263"/>
        <v/>
      </c>
    </row>
    <row r="2807" spans="1:22" x14ac:dyDescent="0.3">
      <c r="A2807" t="s">
        <v>692</v>
      </c>
      <c r="B2807" t="s">
        <v>693</v>
      </c>
      <c r="C2807" t="str">
        <f>LEFT(raw!D2807,10)</f>
        <v>2021-12-20</v>
      </c>
      <c r="D2807" t="str">
        <f>LEFT(raw!E2807,8)</f>
        <v>07:30:00</v>
      </c>
      <c r="E2807" t="str">
        <f>LEFT(raw!F2807,8)</f>
        <v>16:30:00</v>
      </c>
      <c r="F2807" t="str">
        <f>LEFT(raw!G2807,8)</f>
        <v>07:17:47</v>
      </c>
      <c r="G2807" t="str">
        <f>LEFT(raw!H2807,8)</f>
        <v>16:35:14</v>
      </c>
      <c r="H2807" t="s">
        <v>19</v>
      </c>
      <c r="I2807" t="s">
        <v>20</v>
      </c>
      <c r="J2807" t="s">
        <v>25</v>
      </c>
      <c r="K2807" t="s">
        <v>26</v>
      </c>
      <c r="L2807" t="str">
        <f>LEFT(raw!M2807,8)</f>
        <v>09:00:00</v>
      </c>
      <c r="M2807" t="s">
        <v>20</v>
      </c>
      <c r="N2807" t="s">
        <v>28</v>
      </c>
      <c r="O2807" t="s">
        <v>28</v>
      </c>
      <c r="P2807" s="2">
        <f t="shared" si="258"/>
        <v>44550</v>
      </c>
      <c r="Q2807" s="3">
        <f t="shared" si="259"/>
        <v>44561</v>
      </c>
      <c r="R2807" t="str">
        <f t="shared" si="260"/>
        <v>Attendance</v>
      </c>
      <c r="S2807" t="str">
        <f t="shared" si="261"/>
        <v>On Time</v>
      </c>
      <c r="T2807" t="str">
        <f>IF(R2807="Permit", J2807, IF(G2807="","NA CO", IF(G2807="00:00:00","NA CO", IF(G2807&lt;E2807,"Early",IF(I2807*1440&gt;=parameter!$C$4,"Overtime","On Time CO")))))</f>
        <v>On Time CO</v>
      </c>
      <c r="U2807" t="str">
        <f t="shared" si="262"/>
        <v/>
      </c>
      <c r="V2807" t="str">
        <f t="shared" si="263"/>
        <v/>
      </c>
    </row>
    <row r="2808" spans="1:22" x14ac:dyDescent="0.3">
      <c r="A2808" t="s">
        <v>692</v>
      </c>
      <c r="B2808" t="s">
        <v>693</v>
      </c>
      <c r="C2808" t="str">
        <f>LEFT(raw!D2808,10)</f>
        <v>2021-12-21</v>
      </c>
      <c r="D2808" t="str">
        <f>LEFT(raw!E2808,8)</f>
        <v>07:30:00</v>
      </c>
      <c r="E2808" t="str">
        <f>LEFT(raw!F2808,8)</f>
        <v>16:30:00</v>
      </c>
      <c r="F2808" t="str">
        <f>LEFT(raw!G2808,8)</f>
        <v>07:27:36</v>
      </c>
      <c r="G2808" t="str">
        <f>LEFT(raw!H2808,8)</f>
        <v>00:00:00</v>
      </c>
      <c r="H2808" t="s">
        <v>19</v>
      </c>
      <c r="I2808" t="s">
        <v>20</v>
      </c>
      <c r="J2808" t="s">
        <v>25</v>
      </c>
      <c r="K2808" t="s">
        <v>26</v>
      </c>
      <c r="L2808" t="str">
        <f>LEFT(raw!M2808,8)</f>
        <v>00:00:00</v>
      </c>
      <c r="M2808" t="s">
        <v>20</v>
      </c>
      <c r="N2808" t="s">
        <v>28</v>
      </c>
      <c r="O2808" t="s">
        <v>21</v>
      </c>
      <c r="P2808" s="2">
        <f t="shared" si="258"/>
        <v>44551</v>
      </c>
      <c r="Q2808" s="3">
        <f t="shared" si="259"/>
        <v>44561</v>
      </c>
      <c r="R2808" t="str">
        <f t="shared" si="260"/>
        <v>Attendance</v>
      </c>
      <c r="S2808" t="str">
        <f t="shared" si="261"/>
        <v>On Time</v>
      </c>
      <c r="T2808" t="str">
        <f>IF(R2808="Permit", J2808, IF(G2808="","NA CO", IF(G2808="00:00:00","NA CO", IF(G2808&lt;E2808,"Early",IF(I2808*1440&gt;=parameter!$C$4,"Overtime","On Time CO")))))</f>
        <v>NA CO</v>
      </c>
      <c r="U2808" t="str">
        <f t="shared" si="262"/>
        <v/>
      </c>
      <c r="V2808" t="str">
        <f t="shared" si="263"/>
        <v/>
      </c>
    </row>
    <row r="2809" spans="1:22" x14ac:dyDescent="0.3">
      <c r="A2809" t="s">
        <v>692</v>
      </c>
      <c r="B2809" t="s">
        <v>693</v>
      </c>
      <c r="C2809" t="str">
        <f>LEFT(raw!D2809,10)</f>
        <v>2021-12-22</v>
      </c>
      <c r="D2809" t="str">
        <f>LEFT(raw!E2809,8)</f>
        <v>07:30:00</v>
      </c>
      <c r="E2809" t="str">
        <f>LEFT(raw!F2809,8)</f>
        <v>16:00:00</v>
      </c>
      <c r="F2809" t="str">
        <f>LEFT(raw!G2809,8)</f>
        <v>07:30:44</v>
      </c>
      <c r="G2809" t="str">
        <f>LEFT(raw!H2809,8)</f>
        <v>00:00:00</v>
      </c>
      <c r="H2809" t="s">
        <v>19</v>
      </c>
      <c r="I2809" t="s">
        <v>5719</v>
      </c>
      <c r="J2809" t="s">
        <v>32</v>
      </c>
      <c r="K2809" t="s">
        <v>26</v>
      </c>
      <c r="L2809" t="str">
        <f>LEFT(raw!M2809,8)</f>
        <v>00:00:00</v>
      </c>
      <c r="M2809" t="s">
        <v>20</v>
      </c>
      <c r="N2809" t="s">
        <v>28</v>
      </c>
      <c r="O2809" t="s">
        <v>21</v>
      </c>
      <c r="P2809" s="2">
        <f t="shared" si="258"/>
        <v>44552</v>
      </c>
      <c r="Q2809" s="3">
        <f t="shared" si="259"/>
        <v>44561</v>
      </c>
      <c r="R2809" t="str">
        <f t="shared" si="260"/>
        <v>Attendance</v>
      </c>
      <c r="S2809" t="str">
        <f t="shared" si="261"/>
        <v>Late</v>
      </c>
      <c r="T2809" t="str">
        <f>IF(R2809="Permit", J2809, IF(G2809="","NA CO", IF(G2809="00:00:00","NA CO", IF(G2809&lt;E2809,"Early",IF(I2809*1440&gt;=parameter!$C$4,"Overtime","On Time CO")))))</f>
        <v>NA CO</v>
      </c>
      <c r="U2809" t="str">
        <f t="shared" si="262"/>
        <v>00:00:44</v>
      </c>
      <c r="V2809" t="str">
        <f t="shared" si="263"/>
        <v/>
      </c>
    </row>
    <row r="2810" spans="1:22" x14ac:dyDescent="0.3">
      <c r="A2810" t="s">
        <v>692</v>
      </c>
      <c r="B2810" t="s">
        <v>693</v>
      </c>
      <c r="C2810" t="str">
        <f>LEFT(raw!D2810,10)</f>
        <v>2021-12-23</v>
      </c>
      <c r="D2810" t="str">
        <f>LEFT(raw!E2810,8)</f>
        <v>07:30:00</v>
      </c>
      <c r="E2810" t="str">
        <f>LEFT(raw!F2810,8)</f>
        <v>16:30:00</v>
      </c>
      <c r="F2810" t="str">
        <f>LEFT(raw!G2810,8)</f>
        <v>07:23:19</v>
      </c>
      <c r="G2810" t="str">
        <f>LEFT(raw!H2810,8)</f>
        <v>16:33:01</v>
      </c>
      <c r="H2810" t="s">
        <v>19</v>
      </c>
      <c r="I2810" t="s">
        <v>20</v>
      </c>
      <c r="J2810" t="s">
        <v>25</v>
      </c>
      <c r="K2810" t="s">
        <v>26</v>
      </c>
      <c r="L2810" t="str">
        <f>LEFT(raw!M2810,8)</f>
        <v>09:00:00</v>
      </c>
      <c r="M2810" t="s">
        <v>20</v>
      </c>
      <c r="N2810" t="s">
        <v>28</v>
      </c>
      <c r="O2810" t="s">
        <v>28</v>
      </c>
      <c r="P2810" s="2">
        <f t="shared" si="258"/>
        <v>44553</v>
      </c>
      <c r="Q2810" s="3">
        <f t="shared" si="259"/>
        <v>44561</v>
      </c>
      <c r="R2810" t="str">
        <f t="shared" si="260"/>
        <v>Attendance</v>
      </c>
      <c r="S2810" t="str">
        <f t="shared" si="261"/>
        <v>On Time</v>
      </c>
      <c r="T2810" t="str">
        <f>IF(R2810="Permit", J2810, IF(G2810="","NA CO", IF(G2810="00:00:00","NA CO", IF(G2810&lt;E2810,"Early",IF(I2810*1440&gt;=parameter!$C$4,"Overtime","On Time CO")))))</f>
        <v>On Time CO</v>
      </c>
      <c r="U2810" t="str">
        <f t="shared" si="262"/>
        <v/>
      </c>
      <c r="V2810" t="str">
        <f t="shared" si="263"/>
        <v/>
      </c>
    </row>
    <row r="2811" spans="1:22" x14ac:dyDescent="0.3">
      <c r="A2811" t="s">
        <v>692</v>
      </c>
      <c r="B2811" t="s">
        <v>693</v>
      </c>
      <c r="C2811" t="str">
        <f>LEFT(raw!D2811,10)</f>
        <v>2021-12-27</v>
      </c>
      <c r="D2811" t="str">
        <f>LEFT(raw!E2811,8)</f>
        <v>00:00:00</v>
      </c>
      <c r="E2811" t="str">
        <f>LEFT(raw!F2811,8)</f>
        <v>00:00:00</v>
      </c>
      <c r="F2811" t="str">
        <f>LEFT(raw!G2811,8)</f>
        <v>06:47:13</v>
      </c>
      <c r="G2811" t="str">
        <f>LEFT(raw!H2811,8)</f>
        <v/>
      </c>
      <c r="H2811" t="s">
        <v>19</v>
      </c>
      <c r="I2811" t="s">
        <v>20</v>
      </c>
      <c r="J2811" t="s">
        <v>21</v>
      </c>
      <c r="K2811" t="s">
        <v>22</v>
      </c>
      <c r="L2811" t="str">
        <f>LEFT(raw!M2811,8)</f>
        <v>00:00:00</v>
      </c>
      <c r="M2811" t="s">
        <v>20</v>
      </c>
      <c r="N2811" t="s">
        <v>695</v>
      </c>
      <c r="P2811" s="2">
        <f t="shared" si="258"/>
        <v>44557</v>
      </c>
      <c r="Q2811" s="3">
        <f t="shared" si="259"/>
        <v>44561</v>
      </c>
      <c r="R2811" t="str">
        <f t="shared" si="260"/>
        <v>Daily Journey</v>
      </c>
      <c r="S2811" t="str">
        <f t="shared" si="261"/>
        <v>On Time</v>
      </c>
      <c r="T2811" t="str">
        <f>IF(R2811="Permit", J2811, IF(G2811="","NA CO", IF(G2811="00:00:00","NA CO", IF(G2811&lt;E2811,"Early",IF(I2811*1440&gt;=parameter!$C$4,"Overtime","On Time CO")))))</f>
        <v>NA CO</v>
      </c>
      <c r="U2811" t="str">
        <f t="shared" si="262"/>
        <v/>
      </c>
      <c r="V2811" t="str">
        <f t="shared" si="263"/>
        <v/>
      </c>
    </row>
    <row r="2812" spans="1:22" x14ac:dyDescent="0.3">
      <c r="A2812" t="s">
        <v>692</v>
      </c>
      <c r="B2812" t="s">
        <v>693</v>
      </c>
      <c r="C2812" t="str">
        <f>LEFT(raw!D2812,10)</f>
        <v>2021-12-28</v>
      </c>
      <c r="D2812" t="str">
        <f>LEFT(raw!E2812,8)</f>
        <v>07:30:00</v>
      </c>
      <c r="E2812" t="str">
        <f>LEFT(raw!F2812,8)</f>
        <v>16:30:00</v>
      </c>
      <c r="F2812" t="str">
        <f>LEFT(raw!G2812,8)</f>
        <v>07:17:23</v>
      </c>
      <c r="G2812" t="str">
        <f>LEFT(raw!H2812,8)</f>
        <v>00:00:00</v>
      </c>
      <c r="H2812" t="s">
        <v>19</v>
      </c>
      <c r="I2812" t="s">
        <v>20</v>
      </c>
      <c r="J2812" t="s">
        <v>25</v>
      </c>
      <c r="K2812" t="s">
        <v>26</v>
      </c>
      <c r="L2812" t="str">
        <f>LEFT(raw!M2812,8)</f>
        <v>00:00:00</v>
      </c>
      <c r="M2812" t="s">
        <v>20</v>
      </c>
      <c r="N2812" t="s">
        <v>28</v>
      </c>
      <c r="O2812" t="s">
        <v>21</v>
      </c>
      <c r="P2812" s="2">
        <f t="shared" si="258"/>
        <v>44558</v>
      </c>
      <c r="Q2812" s="3">
        <f t="shared" si="259"/>
        <v>44561</v>
      </c>
      <c r="R2812" t="str">
        <f t="shared" si="260"/>
        <v>Attendance</v>
      </c>
      <c r="S2812" t="str">
        <f t="shared" si="261"/>
        <v>On Time</v>
      </c>
      <c r="T2812" t="str">
        <f>IF(R2812="Permit", J2812, IF(G2812="","NA CO", IF(G2812="00:00:00","NA CO", IF(G2812&lt;E2812,"Early",IF(I2812*1440&gt;=parameter!$C$4,"Overtime","On Time CO")))))</f>
        <v>NA CO</v>
      </c>
      <c r="U2812" t="str">
        <f t="shared" si="262"/>
        <v/>
      </c>
      <c r="V2812" t="str">
        <f t="shared" si="263"/>
        <v/>
      </c>
    </row>
    <row r="2813" spans="1:22" x14ac:dyDescent="0.3">
      <c r="A2813" t="s">
        <v>692</v>
      </c>
      <c r="B2813" t="s">
        <v>693</v>
      </c>
      <c r="C2813" t="str">
        <f>LEFT(raw!D2813,10)</f>
        <v>2021-12-29</v>
      </c>
      <c r="D2813" t="str">
        <f>LEFT(raw!E2813,8)</f>
        <v>00:00:00</v>
      </c>
      <c r="E2813" t="str">
        <f>LEFT(raw!F2813,8)</f>
        <v>00:00:00</v>
      </c>
      <c r="F2813" t="str">
        <f>LEFT(raw!G2813,8)</f>
        <v>05:40:14</v>
      </c>
      <c r="G2813" t="str">
        <f>LEFT(raw!H2813,8)</f>
        <v/>
      </c>
      <c r="H2813" t="s">
        <v>19</v>
      </c>
      <c r="I2813" t="s">
        <v>20</v>
      </c>
      <c r="J2813" t="s">
        <v>21</v>
      </c>
      <c r="K2813" t="s">
        <v>22</v>
      </c>
      <c r="L2813" t="str">
        <f>LEFT(raw!M2813,8)</f>
        <v>00:00:00</v>
      </c>
      <c r="M2813" t="s">
        <v>20</v>
      </c>
      <c r="N2813" t="s">
        <v>1706</v>
      </c>
      <c r="P2813" s="2">
        <f t="shared" si="258"/>
        <v>44559</v>
      </c>
      <c r="Q2813" s="3">
        <f t="shared" si="259"/>
        <v>44561</v>
      </c>
      <c r="R2813" t="str">
        <f t="shared" si="260"/>
        <v>Daily Journey</v>
      </c>
      <c r="S2813" t="str">
        <f t="shared" si="261"/>
        <v>On Time</v>
      </c>
      <c r="T2813" t="str">
        <f>IF(R2813="Permit", J2813, IF(G2813="","NA CO", IF(G2813="00:00:00","NA CO", IF(G2813&lt;E2813,"Early",IF(I2813*1440&gt;=parameter!$C$4,"Overtime","On Time CO")))))</f>
        <v>NA CO</v>
      </c>
      <c r="U2813" t="str">
        <f t="shared" si="262"/>
        <v/>
      </c>
      <c r="V2813" t="str">
        <f t="shared" si="263"/>
        <v/>
      </c>
    </row>
    <row r="2814" spans="1:22" x14ac:dyDescent="0.3">
      <c r="A2814" t="s">
        <v>692</v>
      </c>
      <c r="B2814" t="s">
        <v>693</v>
      </c>
      <c r="C2814" t="str">
        <f>LEFT(raw!D2814,10)</f>
        <v>2021-12-30</v>
      </c>
      <c r="D2814" t="str">
        <f>LEFT(raw!E2814,8)</f>
        <v>07:30:00</v>
      </c>
      <c r="E2814" t="str">
        <f>LEFT(raw!F2814,8)</f>
        <v>16:30:00</v>
      </c>
      <c r="F2814" t="str">
        <f>LEFT(raw!G2814,8)</f>
        <v>07:27:03</v>
      </c>
      <c r="G2814" t="str">
        <f>LEFT(raw!H2814,8)</f>
        <v>16:47:00</v>
      </c>
      <c r="H2814" t="s">
        <v>19</v>
      </c>
      <c r="I2814" t="s">
        <v>20</v>
      </c>
      <c r="J2814" t="s">
        <v>25</v>
      </c>
      <c r="K2814" t="s">
        <v>26</v>
      </c>
      <c r="L2814" t="str">
        <f>LEFT(raw!M2814,8)</f>
        <v>09:00:00</v>
      </c>
      <c r="M2814" t="s">
        <v>20</v>
      </c>
      <c r="N2814" t="s">
        <v>28</v>
      </c>
      <c r="O2814" t="s">
        <v>28</v>
      </c>
      <c r="P2814" s="2">
        <f t="shared" si="258"/>
        <v>44560</v>
      </c>
      <c r="Q2814" s="3">
        <f t="shared" si="259"/>
        <v>44561</v>
      </c>
      <c r="R2814" t="str">
        <f t="shared" si="260"/>
        <v>Attendance</v>
      </c>
      <c r="S2814" t="str">
        <f t="shared" si="261"/>
        <v>On Time</v>
      </c>
      <c r="T2814" t="str">
        <f>IF(R2814="Permit", J2814, IF(G2814="","NA CO", IF(G2814="00:00:00","NA CO", IF(G2814&lt;E2814,"Early",IF(I2814*1440&gt;=parameter!$C$4,"Overtime","On Time CO")))))</f>
        <v>On Time CO</v>
      </c>
      <c r="U2814" t="str">
        <f t="shared" si="262"/>
        <v/>
      </c>
      <c r="V2814" t="str">
        <f t="shared" si="263"/>
        <v/>
      </c>
    </row>
    <row r="2815" spans="1:22" x14ac:dyDescent="0.3">
      <c r="A2815" t="s">
        <v>692</v>
      </c>
      <c r="B2815" t="s">
        <v>693</v>
      </c>
      <c r="C2815" t="str">
        <f>LEFT(raw!D2815,10)</f>
        <v>2021-12-31</v>
      </c>
      <c r="D2815" t="str">
        <f>LEFT(raw!E2815,8)</f>
        <v>00:00:00</v>
      </c>
      <c r="E2815" t="str">
        <f>LEFT(raw!F2815,8)</f>
        <v>00:00:00</v>
      </c>
      <c r="F2815" t="str">
        <f>LEFT(raw!G2815,8)</f>
        <v>07:08:47</v>
      </c>
      <c r="G2815" t="str">
        <f>LEFT(raw!H2815,8)</f>
        <v/>
      </c>
      <c r="H2815" t="s">
        <v>19</v>
      </c>
      <c r="I2815" t="s">
        <v>20</v>
      </c>
      <c r="J2815" t="s">
        <v>21</v>
      </c>
      <c r="K2815" t="s">
        <v>22</v>
      </c>
      <c r="L2815" t="str">
        <f>LEFT(raw!M2815,8)</f>
        <v>00:00:00</v>
      </c>
      <c r="M2815" t="s">
        <v>20</v>
      </c>
      <c r="N2815" t="s">
        <v>694</v>
      </c>
      <c r="P2815" s="2">
        <f t="shared" si="258"/>
        <v>44561</v>
      </c>
      <c r="Q2815" s="3">
        <f t="shared" si="259"/>
        <v>44561</v>
      </c>
      <c r="R2815" t="str">
        <f t="shared" si="260"/>
        <v>Daily Journey</v>
      </c>
      <c r="S2815" t="str">
        <f t="shared" si="261"/>
        <v>On Time</v>
      </c>
      <c r="T2815" t="str">
        <f>IF(R2815="Permit", J2815, IF(G2815="","NA CO", IF(G2815="00:00:00","NA CO", IF(G2815&lt;E2815,"Early",IF(I2815*1440&gt;=parameter!$C$4,"Overtime","On Time CO")))))</f>
        <v>NA CO</v>
      </c>
      <c r="U2815" t="str">
        <f t="shared" si="262"/>
        <v/>
      </c>
      <c r="V2815" t="str">
        <f t="shared" si="263"/>
        <v/>
      </c>
    </row>
    <row r="2816" spans="1:22" x14ac:dyDescent="0.3">
      <c r="A2816" t="s">
        <v>696</v>
      </c>
      <c r="B2816" t="s">
        <v>697</v>
      </c>
      <c r="C2816" t="str">
        <f>LEFT(raw!D2816,10)</f>
        <v>2021-12-02</v>
      </c>
      <c r="D2816" t="str">
        <f>LEFT(raw!E2816,8)</f>
        <v>07:30:00</v>
      </c>
      <c r="E2816" t="str">
        <f>LEFT(raw!F2816,8)</f>
        <v>16:30:00</v>
      </c>
      <c r="F2816" t="str">
        <f>LEFT(raw!G2816,8)</f>
        <v>07:20:34</v>
      </c>
      <c r="G2816" t="str">
        <f>LEFT(raw!H2816,8)</f>
        <v>17:35:44</v>
      </c>
      <c r="H2816" t="s">
        <v>19</v>
      </c>
      <c r="I2816" t="s">
        <v>20</v>
      </c>
      <c r="J2816" t="s">
        <v>25</v>
      </c>
      <c r="K2816" t="s">
        <v>26</v>
      </c>
      <c r="L2816" t="str">
        <f>LEFT(raw!M2816,8)</f>
        <v>09:00:00</v>
      </c>
      <c r="M2816" t="s">
        <v>20</v>
      </c>
      <c r="N2816" t="s">
        <v>31</v>
      </c>
      <c r="O2816" t="s">
        <v>31</v>
      </c>
      <c r="P2816" s="2">
        <f t="shared" si="258"/>
        <v>44532</v>
      </c>
      <c r="Q2816" s="3">
        <f t="shared" si="259"/>
        <v>44561</v>
      </c>
      <c r="R2816" t="str">
        <f t="shared" si="260"/>
        <v>Attendance</v>
      </c>
      <c r="S2816" t="str">
        <f t="shared" si="261"/>
        <v>On Time</v>
      </c>
      <c r="T2816" t="str">
        <f>IF(R2816="Permit", J2816, IF(G2816="","NA CO", IF(G2816="00:00:00","NA CO", IF(G2816&lt;E2816,"Early",IF(I2816*1440&gt;=parameter!$C$4,"Overtime","On Time CO")))))</f>
        <v>On Time CO</v>
      </c>
      <c r="U2816" t="str">
        <f t="shared" si="262"/>
        <v/>
      </c>
      <c r="V2816" t="str">
        <f t="shared" si="263"/>
        <v/>
      </c>
    </row>
    <row r="2817" spans="1:22" x14ac:dyDescent="0.3">
      <c r="A2817" t="s">
        <v>696</v>
      </c>
      <c r="B2817" t="s">
        <v>697</v>
      </c>
      <c r="C2817" t="str">
        <f>LEFT(raw!D2817,10)</f>
        <v>2021-12-03</v>
      </c>
      <c r="D2817" t="str">
        <f>LEFT(raw!E2817,8)</f>
        <v>07:30:00</v>
      </c>
      <c r="E2817" t="str">
        <f>LEFT(raw!F2817,8)</f>
        <v>16:30:00</v>
      </c>
      <c r="F2817" t="str">
        <f>LEFT(raw!G2817,8)</f>
        <v>07:25:43</v>
      </c>
      <c r="G2817" t="str">
        <f>LEFT(raw!H2817,8)</f>
        <v>17:48:20</v>
      </c>
      <c r="H2817" t="s">
        <v>19</v>
      </c>
      <c r="I2817" t="s">
        <v>20</v>
      </c>
      <c r="J2817" t="s">
        <v>25</v>
      </c>
      <c r="K2817" t="s">
        <v>26</v>
      </c>
      <c r="L2817" t="str">
        <f>LEFT(raw!M2817,8)</f>
        <v>09:00:00</v>
      </c>
      <c r="M2817" t="s">
        <v>20</v>
      </c>
      <c r="N2817" t="s">
        <v>31</v>
      </c>
      <c r="O2817" t="s">
        <v>31</v>
      </c>
      <c r="P2817" s="2">
        <f t="shared" si="258"/>
        <v>44533</v>
      </c>
      <c r="Q2817" s="3">
        <f t="shared" si="259"/>
        <v>44561</v>
      </c>
      <c r="R2817" t="str">
        <f t="shared" si="260"/>
        <v>Attendance</v>
      </c>
      <c r="S2817" t="str">
        <f t="shared" si="261"/>
        <v>On Time</v>
      </c>
      <c r="T2817" t="str">
        <f>IF(R2817="Permit", J2817, IF(G2817="","NA CO", IF(G2817="00:00:00","NA CO", IF(G2817&lt;E2817,"Early",IF(I2817*1440&gt;=parameter!$C$4,"Overtime","On Time CO")))))</f>
        <v>On Time CO</v>
      </c>
      <c r="U2817" t="str">
        <f t="shared" si="262"/>
        <v/>
      </c>
      <c r="V2817" t="str">
        <f t="shared" si="263"/>
        <v/>
      </c>
    </row>
    <row r="2818" spans="1:22" x14ac:dyDescent="0.3">
      <c r="A2818" t="s">
        <v>696</v>
      </c>
      <c r="B2818" t="s">
        <v>697</v>
      </c>
      <c r="C2818" t="str">
        <f>LEFT(raw!D2818,10)</f>
        <v>2021-12-06</v>
      </c>
      <c r="D2818" t="str">
        <f>LEFT(raw!E2818,8)</f>
        <v>07:30:00</v>
      </c>
      <c r="E2818" t="str">
        <f>LEFT(raw!F2818,8)</f>
        <v>16:30:00</v>
      </c>
      <c r="F2818" t="str">
        <f>LEFT(raw!G2818,8)</f>
        <v>07:25:47</v>
      </c>
      <c r="G2818" t="str">
        <f>LEFT(raw!H2818,8)</f>
        <v>19:19:47</v>
      </c>
      <c r="H2818" t="s">
        <v>19</v>
      </c>
      <c r="I2818" t="s">
        <v>20</v>
      </c>
      <c r="J2818" t="s">
        <v>25</v>
      </c>
      <c r="K2818" t="s">
        <v>26</v>
      </c>
      <c r="L2818" t="str">
        <f>LEFT(raw!M2818,8)</f>
        <v>09:00:00</v>
      </c>
      <c r="M2818" t="s">
        <v>20</v>
      </c>
      <c r="N2818" t="s">
        <v>31</v>
      </c>
      <c r="O2818" t="s">
        <v>31</v>
      </c>
      <c r="P2818" s="2">
        <f t="shared" ref="P2818:P2881" si="264">DATE(LEFT(C2818,4),MID(C2818,6,2),RIGHT(C2818,2))</f>
        <v>44536</v>
      </c>
      <c r="Q2818" s="3">
        <f t="shared" si="259"/>
        <v>44561</v>
      </c>
      <c r="R2818" t="str">
        <f t="shared" si="260"/>
        <v>Attendance</v>
      </c>
      <c r="S2818" t="str">
        <f t="shared" si="261"/>
        <v>On Time</v>
      </c>
      <c r="T2818" t="str">
        <f>IF(R2818="Permit", J2818, IF(G2818="","NA CO", IF(G2818="00:00:00","NA CO", IF(G2818&lt;E2818,"Early",IF(I2818*1440&gt;=parameter!$C$4,"Overtime","On Time CO")))))</f>
        <v>On Time CO</v>
      </c>
      <c r="U2818" t="str">
        <f t="shared" si="262"/>
        <v/>
      </c>
      <c r="V2818" t="str">
        <f t="shared" si="263"/>
        <v/>
      </c>
    </row>
    <row r="2819" spans="1:22" x14ac:dyDescent="0.3">
      <c r="A2819" t="s">
        <v>696</v>
      </c>
      <c r="B2819" t="s">
        <v>697</v>
      </c>
      <c r="C2819" t="str">
        <f>LEFT(raw!D2819,10)</f>
        <v>2021-12-08</v>
      </c>
      <c r="D2819" t="str">
        <f>LEFT(raw!E2819,8)</f>
        <v>07:30:00</v>
      </c>
      <c r="E2819" t="str">
        <f>LEFT(raw!F2819,8)</f>
        <v>16:00:00</v>
      </c>
      <c r="F2819" t="str">
        <f>LEFT(raw!G2819,8)</f>
        <v>07:26:53</v>
      </c>
      <c r="G2819" t="str">
        <f>LEFT(raw!H2819,8)</f>
        <v>19:47:57</v>
      </c>
      <c r="H2819" t="s">
        <v>19</v>
      </c>
      <c r="I2819" t="s">
        <v>20</v>
      </c>
      <c r="J2819" t="s">
        <v>25</v>
      </c>
      <c r="K2819" t="s">
        <v>26</v>
      </c>
      <c r="L2819" t="str">
        <f>LEFT(raw!M2819,8)</f>
        <v>08:30:00</v>
      </c>
      <c r="M2819" t="s">
        <v>20</v>
      </c>
      <c r="N2819" t="s">
        <v>31</v>
      </c>
      <c r="O2819" t="s">
        <v>31</v>
      </c>
      <c r="P2819" s="2">
        <f t="shared" si="264"/>
        <v>44538</v>
      </c>
      <c r="Q2819" s="3">
        <f t="shared" ref="Q2819:Q2882" si="265">DATE(YEAR(P2819),MONTH(P2819)+1,1)-1</f>
        <v>44561</v>
      </c>
      <c r="R2819" t="str">
        <f t="shared" ref="R2819:R2882" si="266">IF(J2819="","Daily Journey",IF(J2819="On Time","Attendance",IF(J2819="Late","Attendance",IF(J2819="Pending/Rejected","Permit"))))</f>
        <v>Attendance</v>
      </c>
      <c r="S2819" t="str">
        <f t="shared" ref="S2819:S2882" si="267">IF(J2819="","On Time",IF(J2819="On Time","On Time",IF(J2819="Late","Late",IF(R2819="Permit", K2819))))</f>
        <v>On Time</v>
      </c>
      <c r="T2819" t="str">
        <f>IF(R2819="Permit", J2819, IF(G2819="","NA CO", IF(G2819="00:00:00","NA CO", IF(G2819&lt;E2819,"Early",IF(I2819*1440&gt;=parameter!$C$4,"Overtime","On Time CO")))))</f>
        <v>On Time CO</v>
      </c>
      <c r="U2819" t="str">
        <f t="shared" ref="U2819:U2882" si="268">IF(S2819="Late",I2819,"")</f>
        <v/>
      </c>
      <c r="V2819" t="str">
        <f t="shared" ref="V2819:V2882" si="269">IF(T2819="Overtime",M2819,"")</f>
        <v/>
      </c>
    </row>
    <row r="2820" spans="1:22" x14ac:dyDescent="0.3">
      <c r="A2820" t="s">
        <v>696</v>
      </c>
      <c r="B2820" t="s">
        <v>697</v>
      </c>
      <c r="C2820" t="str">
        <f>LEFT(raw!D2820,10)</f>
        <v>2021-12-10</v>
      </c>
      <c r="D2820" t="str">
        <f>LEFT(raw!E2820,8)</f>
        <v>07:30:00</v>
      </c>
      <c r="E2820" t="str">
        <f>LEFT(raw!F2820,8)</f>
        <v>16:30:00</v>
      </c>
      <c r="F2820" t="str">
        <f>LEFT(raw!G2820,8)</f>
        <v>07:16:10</v>
      </c>
      <c r="G2820" t="str">
        <f>LEFT(raw!H2820,8)</f>
        <v>19:28:55</v>
      </c>
      <c r="H2820" t="s">
        <v>19</v>
      </c>
      <c r="I2820" t="s">
        <v>20</v>
      </c>
      <c r="J2820" t="s">
        <v>25</v>
      </c>
      <c r="K2820" t="s">
        <v>26</v>
      </c>
      <c r="L2820" t="str">
        <f>LEFT(raw!M2820,8)</f>
        <v>09:00:00</v>
      </c>
      <c r="M2820" t="s">
        <v>20</v>
      </c>
      <c r="N2820" t="s">
        <v>31</v>
      </c>
      <c r="O2820" t="s">
        <v>31</v>
      </c>
      <c r="P2820" s="2">
        <f t="shared" si="264"/>
        <v>44540</v>
      </c>
      <c r="Q2820" s="3">
        <f t="shared" si="265"/>
        <v>44561</v>
      </c>
      <c r="R2820" t="str">
        <f t="shared" si="266"/>
        <v>Attendance</v>
      </c>
      <c r="S2820" t="str">
        <f t="shared" si="267"/>
        <v>On Time</v>
      </c>
      <c r="T2820" t="str">
        <f>IF(R2820="Permit", J2820, IF(G2820="","NA CO", IF(G2820="00:00:00","NA CO", IF(G2820&lt;E2820,"Early",IF(I2820*1440&gt;=parameter!$C$4,"Overtime","On Time CO")))))</f>
        <v>On Time CO</v>
      </c>
      <c r="U2820" t="str">
        <f t="shared" si="268"/>
        <v/>
      </c>
      <c r="V2820" t="str">
        <f t="shared" si="269"/>
        <v/>
      </c>
    </row>
    <row r="2821" spans="1:22" x14ac:dyDescent="0.3">
      <c r="A2821" t="s">
        <v>696</v>
      </c>
      <c r="B2821" t="s">
        <v>697</v>
      </c>
      <c r="C2821" t="str">
        <f>LEFT(raw!D2821,10)</f>
        <v>2021-12-13</v>
      </c>
      <c r="D2821" t="str">
        <f>LEFT(raw!E2821,8)</f>
        <v>00:00:00</v>
      </c>
      <c r="E2821" t="str">
        <f>LEFT(raw!F2821,8)</f>
        <v>00:00:00</v>
      </c>
      <c r="F2821" t="str">
        <f>LEFT(raw!G2821,8)</f>
        <v>06:31:54</v>
      </c>
      <c r="G2821" t="str">
        <f>LEFT(raw!H2821,8)</f>
        <v/>
      </c>
      <c r="H2821" t="s">
        <v>19</v>
      </c>
      <c r="I2821" t="s">
        <v>20</v>
      </c>
      <c r="J2821" t="s">
        <v>21</v>
      </c>
      <c r="K2821" t="s">
        <v>22</v>
      </c>
      <c r="L2821" t="str">
        <f>LEFT(raw!M2821,8)</f>
        <v>00:00:00</v>
      </c>
      <c r="M2821" t="s">
        <v>20</v>
      </c>
      <c r="N2821" t="s">
        <v>9786</v>
      </c>
      <c r="P2821" s="2">
        <f t="shared" si="264"/>
        <v>44543</v>
      </c>
      <c r="Q2821" s="3">
        <f t="shared" si="265"/>
        <v>44561</v>
      </c>
      <c r="R2821" t="str">
        <f t="shared" si="266"/>
        <v>Daily Journey</v>
      </c>
      <c r="S2821" t="str">
        <f t="shared" si="267"/>
        <v>On Time</v>
      </c>
      <c r="T2821" t="str">
        <f>IF(R2821="Permit", J2821, IF(G2821="","NA CO", IF(G2821="00:00:00","NA CO", IF(G2821&lt;E2821,"Early",IF(I2821*1440&gt;=parameter!$C$4,"Overtime","On Time CO")))))</f>
        <v>NA CO</v>
      </c>
      <c r="U2821" t="str">
        <f t="shared" si="268"/>
        <v/>
      </c>
      <c r="V2821" t="str">
        <f t="shared" si="269"/>
        <v/>
      </c>
    </row>
    <row r="2822" spans="1:22" x14ac:dyDescent="0.3">
      <c r="A2822" t="s">
        <v>696</v>
      </c>
      <c r="B2822" t="s">
        <v>697</v>
      </c>
      <c r="C2822" t="str">
        <f>LEFT(raw!D2822,10)</f>
        <v>2021-12-14</v>
      </c>
      <c r="D2822" t="str">
        <f>LEFT(raw!E2822,8)</f>
        <v>07:30:00</v>
      </c>
      <c r="E2822" t="str">
        <f>LEFT(raw!F2822,8)</f>
        <v>16:30:00</v>
      </c>
      <c r="F2822" t="str">
        <f>LEFT(raw!G2822,8)</f>
        <v>07:23:31</v>
      </c>
      <c r="G2822" t="str">
        <f>LEFT(raw!H2822,8)</f>
        <v>18:01:49</v>
      </c>
      <c r="H2822" t="s">
        <v>19</v>
      </c>
      <c r="I2822" t="s">
        <v>20</v>
      </c>
      <c r="J2822" t="s">
        <v>25</v>
      </c>
      <c r="K2822" t="s">
        <v>26</v>
      </c>
      <c r="L2822" t="str">
        <f>LEFT(raw!M2822,8)</f>
        <v>09:00:00</v>
      </c>
      <c r="M2822" t="s">
        <v>20</v>
      </c>
      <c r="N2822" t="s">
        <v>31</v>
      </c>
      <c r="O2822" t="s">
        <v>31</v>
      </c>
      <c r="P2822" s="2">
        <f t="shared" si="264"/>
        <v>44544</v>
      </c>
      <c r="Q2822" s="3">
        <f t="shared" si="265"/>
        <v>44561</v>
      </c>
      <c r="R2822" t="str">
        <f t="shared" si="266"/>
        <v>Attendance</v>
      </c>
      <c r="S2822" t="str">
        <f t="shared" si="267"/>
        <v>On Time</v>
      </c>
      <c r="T2822" t="str">
        <f>IF(R2822="Permit", J2822, IF(G2822="","NA CO", IF(G2822="00:00:00","NA CO", IF(G2822&lt;E2822,"Early",IF(I2822*1440&gt;=parameter!$C$4,"Overtime","On Time CO")))))</f>
        <v>On Time CO</v>
      </c>
      <c r="U2822" t="str">
        <f t="shared" si="268"/>
        <v/>
      </c>
      <c r="V2822" t="str">
        <f t="shared" si="269"/>
        <v/>
      </c>
    </row>
    <row r="2823" spans="1:22" x14ac:dyDescent="0.3">
      <c r="A2823" t="s">
        <v>696</v>
      </c>
      <c r="B2823" t="s">
        <v>697</v>
      </c>
      <c r="C2823" t="str">
        <f>LEFT(raw!D2823,10)</f>
        <v>2021-12-15</v>
      </c>
      <c r="D2823" t="str">
        <f>LEFT(raw!E2823,8)</f>
        <v>07:30:00</v>
      </c>
      <c r="E2823" t="str">
        <f>LEFT(raw!F2823,8)</f>
        <v>16:00:00</v>
      </c>
      <c r="F2823" t="str">
        <f>LEFT(raw!G2823,8)</f>
        <v>07:17:56</v>
      </c>
      <c r="G2823" t="str">
        <f>LEFT(raw!H2823,8)</f>
        <v>18:25:52</v>
      </c>
      <c r="H2823" t="s">
        <v>19</v>
      </c>
      <c r="I2823" t="s">
        <v>20</v>
      </c>
      <c r="J2823" t="s">
        <v>25</v>
      </c>
      <c r="K2823" t="s">
        <v>26</v>
      </c>
      <c r="L2823" t="str">
        <f>LEFT(raw!M2823,8)</f>
        <v>08:30:00</v>
      </c>
      <c r="M2823" t="s">
        <v>20</v>
      </c>
      <c r="N2823" t="s">
        <v>31</v>
      </c>
      <c r="O2823" t="s">
        <v>31</v>
      </c>
      <c r="P2823" s="2">
        <f t="shared" si="264"/>
        <v>44545</v>
      </c>
      <c r="Q2823" s="3">
        <f t="shared" si="265"/>
        <v>44561</v>
      </c>
      <c r="R2823" t="str">
        <f t="shared" si="266"/>
        <v>Attendance</v>
      </c>
      <c r="S2823" t="str">
        <f t="shared" si="267"/>
        <v>On Time</v>
      </c>
      <c r="T2823" t="str">
        <f>IF(R2823="Permit", J2823, IF(G2823="","NA CO", IF(G2823="00:00:00","NA CO", IF(G2823&lt;E2823,"Early",IF(I2823*1440&gt;=parameter!$C$4,"Overtime","On Time CO")))))</f>
        <v>On Time CO</v>
      </c>
      <c r="U2823" t="str">
        <f t="shared" si="268"/>
        <v/>
      </c>
      <c r="V2823" t="str">
        <f t="shared" si="269"/>
        <v/>
      </c>
    </row>
    <row r="2824" spans="1:22" x14ac:dyDescent="0.3">
      <c r="A2824" t="s">
        <v>696</v>
      </c>
      <c r="B2824" t="s">
        <v>697</v>
      </c>
      <c r="C2824" t="str">
        <f>LEFT(raw!D2824,10)</f>
        <v>2021-12-16</v>
      </c>
      <c r="D2824" t="str">
        <f>LEFT(raw!E2824,8)</f>
        <v>07:30:00</v>
      </c>
      <c r="E2824" t="str">
        <f>LEFT(raw!F2824,8)</f>
        <v>16:30:00</v>
      </c>
      <c r="F2824" t="str">
        <f>LEFT(raw!G2824,8)</f>
        <v>07:10:59</v>
      </c>
      <c r="G2824" t="str">
        <f>LEFT(raw!H2824,8)</f>
        <v>20:34:43</v>
      </c>
      <c r="H2824" t="s">
        <v>19</v>
      </c>
      <c r="I2824" t="s">
        <v>20</v>
      </c>
      <c r="J2824" t="s">
        <v>25</v>
      </c>
      <c r="K2824" t="s">
        <v>26</v>
      </c>
      <c r="L2824" t="str">
        <f>LEFT(raw!M2824,8)</f>
        <v>09:00:00</v>
      </c>
      <c r="M2824" t="s">
        <v>20</v>
      </c>
      <c r="N2824" t="s">
        <v>31</v>
      </c>
      <c r="O2824" t="s">
        <v>31</v>
      </c>
      <c r="P2824" s="2">
        <f t="shared" si="264"/>
        <v>44546</v>
      </c>
      <c r="Q2824" s="3">
        <f t="shared" si="265"/>
        <v>44561</v>
      </c>
      <c r="R2824" t="str">
        <f t="shared" si="266"/>
        <v>Attendance</v>
      </c>
      <c r="S2824" t="str">
        <f t="shared" si="267"/>
        <v>On Time</v>
      </c>
      <c r="T2824" t="str">
        <f>IF(R2824="Permit", J2824, IF(G2824="","NA CO", IF(G2824="00:00:00","NA CO", IF(G2824&lt;E2824,"Early",IF(I2824*1440&gt;=parameter!$C$4,"Overtime","On Time CO")))))</f>
        <v>On Time CO</v>
      </c>
      <c r="U2824" t="str">
        <f t="shared" si="268"/>
        <v/>
      </c>
      <c r="V2824" t="str">
        <f t="shared" si="269"/>
        <v/>
      </c>
    </row>
    <row r="2825" spans="1:22" x14ac:dyDescent="0.3">
      <c r="A2825" t="s">
        <v>696</v>
      </c>
      <c r="B2825" t="s">
        <v>697</v>
      </c>
      <c r="C2825" t="str">
        <f>LEFT(raw!D2825,10)</f>
        <v>2021-12-21</v>
      </c>
      <c r="D2825" t="str">
        <f>LEFT(raw!E2825,8)</f>
        <v>07:30:00</v>
      </c>
      <c r="E2825" t="str">
        <f>LEFT(raw!F2825,8)</f>
        <v>16:30:00</v>
      </c>
      <c r="F2825" t="str">
        <f>LEFT(raw!G2825,8)</f>
        <v>07:19:47</v>
      </c>
      <c r="G2825" t="str">
        <f>LEFT(raw!H2825,8)</f>
        <v>17:15:10</v>
      </c>
      <c r="H2825" t="s">
        <v>19</v>
      </c>
      <c r="I2825" t="s">
        <v>20</v>
      </c>
      <c r="J2825" t="s">
        <v>25</v>
      </c>
      <c r="K2825" t="s">
        <v>26</v>
      </c>
      <c r="L2825" t="str">
        <f>LEFT(raw!M2825,8)</f>
        <v>09:00:00</v>
      </c>
      <c r="M2825" t="s">
        <v>20</v>
      </c>
      <c r="N2825" t="s">
        <v>31</v>
      </c>
      <c r="O2825" t="s">
        <v>31</v>
      </c>
      <c r="P2825" s="2">
        <f t="shared" si="264"/>
        <v>44551</v>
      </c>
      <c r="Q2825" s="3">
        <f t="shared" si="265"/>
        <v>44561</v>
      </c>
      <c r="R2825" t="str">
        <f t="shared" si="266"/>
        <v>Attendance</v>
      </c>
      <c r="S2825" t="str">
        <f t="shared" si="267"/>
        <v>On Time</v>
      </c>
      <c r="T2825" t="str">
        <f>IF(R2825="Permit", J2825, IF(G2825="","NA CO", IF(G2825="00:00:00","NA CO", IF(G2825&lt;E2825,"Early",IF(I2825*1440&gt;=parameter!$C$4,"Overtime","On Time CO")))))</f>
        <v>On Time CO</v>
      </c>
      <c r="U2825" t="str">
        <f t="shared" si="268"/>
        <v/>
      </c>
      <c r="V2825" t="str">
        <f t="shared" si="269"/>
        <v/>
      </c>
    </row>
    <row r="2826" spans="1:22" x14ac:dyDescent="0.3">
      <c r="A2826" t="s">
        <v>696</v>
      </c>
      <c r="B2826" t="s">
        <v>697</v>
      </c>
      <c r="C2826" t="str">
        <f>LEFT(raw!D2826,10)</f>
        <v>2021-12-22</v>
      </c>
      <c r="D2826" t="str">
        <f>LEFT(raw!E2826,8)</f>
        <v>07:30:00</v>
      </c>
      <c r="E2826" t="str">
        <f>LEFT(raw!F2826,8)</f>
        <v>16:00:00</v>
      </c>
      <c r="F2826" t="str">
        <f>LEFT(raw!G2826,8)</f>
        <v>07:20:17</v>
      </c>
      <c r="G2826" t="str">
        <f>LEFT(raw!H2826,8)</f>
        <v>17:39:22</v>
      </c>
      <c r="H2826" t="s">
        <v>19</v>
      </c>
      <c r="I2826" t="s">
        <v>20</v>
      </c>
      <c r="J2826" t="s">
        <v>25</v>
      </c>
      <c r="K2826" t="s">
        <v>26</v>
      </c>
      <c r="L2826" t="str">
        <f>LEFT(raw!M2826,8)</f>
        <v>08:30:00</v>
      </c>
      <c r="M2826" t="s">
        <v>20</v>
      </c>
      <c r="N2826" t="s">
        <v>31</v>
      </c>
      <c r="O2826" t="s">
        <v>31</v>
      </c>
      <c r="P2826" s="2">
        <f t="shared" si="264"/>
        <v>44552</v>
      </c>
      <c r="Q2826" s="3">
        <f t="shared" si="265"/>
        <v>44561</v>
      </c>
      <c r="R2826" t="str">
        <f t="shared" si="266"/>
        <v>Attendance</v>
      </c>
      <c r="S2826" t="str">
        <f t="shared" si="267"/>
        <v>On Time</v>
      </c>
      <c r="T2826" t="str">
        <f>IF(R2826="Permit", J2826, IF(G2826="","NA CO", IF(G2826="00:00:00","NA CO", IF(G2826&lt;E2826,"Early",IF(I2826*1440&gt;=parameter!$C$4,"Overtime","On Time CO")))))</f>
        <v>On Time CO</v>
      </c>
      <c r="U2826" t="str">
        <f t="shared" si="268"/>
        <v/>
      </c>
      <c r="V2826" t="str">
        <f t="shared" si="269"/>
        <v/>
      </c>
    </row>
    <row r="2827" spans="1:22" x14ac:dyDescent="0.3">
      <c r="A2827" t="s">
        <v>696</v>
      </c>
      <c r="B2827" t="s">
        <v>697</v>
      </c>
      <c r="C2827" t="str">
        <f>LEFT(raw!D2827,10)</f>
        <v>2021-12-23</v>
      </c>
      <c r="D2827" t="str">
        <f>LEFT(raw!E2827,8)</f>
        <v>07:30:00</v>
      </c>
      <c r="E2827" t="str">
        <f>LEFT(raw!F2827,8)</f>
        <v>16:30:00</v>
      </c>
      <c r="F2827" t="str">
        <f>LEFT(raw!G2827,8)</f>
        <v>07:27:17</v>
      </c>
      <c r="G2827" t="str">
        <f>LEFT(raw!H2827,8)</f>
        <v>00:00:00</v>
      </c>
      <c r="H2827" t="s">
        <v>19</v>
      </c>
      <c r="I2827" t="s">
        <v>20</v>
      </c>
      <c r="J2827" t="s">
        <v>25</v>
      </c>
      <c r="K2827" t="s">
        <v>26</v>
      </c>
      <c r="L2827" t="str">
        <f>LEFT(raw!M2827,8)</f>
        <v>09:00:00</v>
      </c>
      <c r="M2827" t="s">
        <v>20</v>
      </c>
      <c r="N2827" t="s">
        <v>31</v>
      </c>
      <c r="O2827" t="s">
        <v>31</v>
      </c>
      <c r="P2827" s="2">
        <f t="shared" si="264"/>
        <v>44553</v>
      </c>
      <c r="Q2827" s="3">
        <f t="shared" si="265"/>
        <v>44561</v>
      </c>
      <c r="R2827" t="str">
        <f t="shared" si="266"/>
        <v>Attendance</v>
      </c>
      <c r="S2827" t="str">
        <f t="shared" si="267"/>
        <v>On Time</v>
      </c>
      <c r="T2827" t="str">
        <f>IF(R2827="Permit", J2827, IF(G2827="","NA CO", IF(G2827="00:00:00","NA CO", IF(G2827&lt;E2827,"Early",IF(I2827*1440&gt;=parameter!$C$4,"Overtime","On Time CO")))))</f>
        <v>NA CO</v>
      </c>
      <c r="U2827" t="str">
        <f t="shared" si="268"/>
        <v/>
      </c>
      <c r="V2827" t="str">
        <f t="shared" si="269"/>
        <v/>
      </c>
    </row>
    <row r="2828" spans="1:22" x14ac:dyDescent="0.3">
      <c r="A2828" t="s">
        <v>696</v>
      </c>
      <c r="B2828" t="s">
        <v>697</v>
      </c>
      <c r="C2828" t="str">
        <f>LEFT(raw!D2828,10)</f>
        <v>2021-12-24</v>
      </c>
      <c r="D2828" t="str">
        <f>LEFT(raw!E2828,8)</f>
        <v>07:30:00</v>
      </c>
      <c r="E2828" t="str">
        <f>LEFT(raw!F2828,8)</f>
        <v>16:30:00</v>
      </c>
      <c r="F2828" t="str">
        <f>LEFT(raw!G2828,8)</f>
        <v>07:19:11</v>
      </c>
      <c r="G2828" t="str">
        <f>LEFT(raw!H2828,8)</f>
        <v>17:28:35</v>
      </c>
      <c r="H2828" t="s">
        <v>19</v>
      </c>
      <c r="I2828" t="s">
        <v>20</v>
      </c>
      <c r="J2828" t="s">
        <v>25</v>
      </c>
      <c r="K2828" t="s">
        <v>26</v>
      </c>
      <c r="L2828" t="str">
        <f>LEFT(raw!M2828,8)</f>
        <v>09:00:00</v>
      </c>
      <c r="M2828" t="s">
        <v>20</v>
      </c>
      <c r="N2828" t="s">
        <v>31</v>
      </c>
      <c r="O2828" t="s">
        <v>31</v>
      </c>
      <c r="P2828" s="2">
        <f t="shared" si="264"/>
        <v>44554</v>
      </c>
      <c r="Q2828" s="3">
        <f t="shared" si="265"/>
        <v>44561</v>
      </c>
      <c r="R2828" t="str">
        <f t="shared" si="266"/>
        <v>Attendance</v>
      </c>
      <c r="S2828" t="str">
        <f t="shared" si="267"/>
        <v>On Time</v>
      </c>
      <c r="T2828" t="str">
        <f>IF(R2828="Permit", J2828, IF(G2828="","NA CO", IF(G2828="00:00:00","NA CO", IF(G2828&lt;E2828,"Early",IF(I2828*1440&gt;=parameter!$C$4,"Overtime","On Time CO")))))</f>
        <v>On Time CO</v>
      </c>
      <c r="U2828" t="str">
        <f t="shared" si="268"/>
        <v/>
      </c>
      <c r="V2828" t="str">
        <f t="shared" si="269"/>
        <v/>
      </c>
    </row>
    <row r="2829" spans="1:22" x14ac:dyDescent="0.3">
      <c r="A2829" t="s">
        <v>696</v>
      </c>
      <c r="B2829" t="s">
        <v>697</v>
      </c>
      <c r="C2829" t="str">
        <f>LEFT(raw!D2829,10)</f>
        <v>2021-12-29</v>
      </c>
      <c r="D2829" t="str">
        <f>LEFT(raw!E2829,8)</f>
        <v>07:30:00</v>
      </c>
      <c r="E2829" t="str">
        <f>LEFT(raw!F2829,8)</f>
        <v>16:00:00</v>
      </c>
      <c r="F2829" t="str">
        <f>LEFT(raw!G2829,8)</f>
        <v>06:33:45</v>
      </c>
      <c r="G2829" t="str">
        <f>LEFT(raw!H2829,8)</f>
        <v>17:50:39</v>
      </c>
      <c r="H2829" t="s">
        <v>19</v>
      </c>
      <c r="I2829" t="s">
        <v>20</v>
      </c>
      <c r="J2829" t="s">
        <v>25</v>
      </c>
      <c r="K2829" t="s">
        <v>26</v>
      </c>
      <c r="L2829" t="str">
        <f>LEFT(raw!M2829,8)</f>
        <v>08:30:00</v>
      </c>
      <c r="M2829" t="s">
        <v>20</v>
      </c>
      <c r="N2829" t="s">
        <v>31</v>
      </c>
      <c r="O2829" t="s">
        <v>31</v>
      </c>
      <c r="P2829" s="2">
        <f t="shared" si="264"/>
        <v>44559</v>
      </c>
      <c r="Q2829" s="3">
        <f t="shared" si="265"/>
        <v>44561</v>
      </c>
      <c r="R2829" t="str">
        <f t="shared" si="266"/>
        <v>Attendance</v>
      </c>
      <c r="S2829" t="str">
        <f t="shared" si="267"/>
        <v>On Time</v>
      </c>
      <c r="T2829" t="str">
        <f>IF(R2829="Permit", J2829, IF(G2829="","NA CO", IF(G2829="00:00:00","NA CO", IF(G2829&lt;E2829,"Early",IF(I2829*1440&gt;=parameter!$C$4,"Overtime","On Time CO")))))</f>
        <v>On Time CO</v>
      </c>
      <c r="U2829" t="str">
        <f t="shared" si="268"/>
        <v/>
      </c>
      <c r="V2829" t="str">
        <f t="shared" si="269"/>
        <v/>
      </c>
    </row>
    <row r="2830" spans="1:22" x14ac:dyDescent="0.3">
      <c r="A2830" t="s">
        <v>696</v>
      </c>
      <c r="B2830" t="s">
        <v>697</v>
      </c>
      <c r="C2830" t="str">
        <f>LEFT(raw!D2830,10)</f>
        <v>2021-12-31</v>
      </c>
      <c r="D2830" t="str">
        <f>LEFT(raw!E2830,8)</f>
        <v>07:30:00</v>
      </c>
      <c r="E2830" t="str">
        <f>LEFT(raw!F2830,8)</f>
        <v>16:30:00</v>
      </c>
      <c r="F2830" t="str">
        <f>LEFT(raw!G2830,8)</f>
        <v>07:23:28</v>
      </c>
      <c r="G2830" t="str">
        <f>LEFT(raw!H2830,8)</f>
        <v>00:00:00</v>
      </c>
      <c r="H2830" t="s">
        <v>19</v>
      </c>
      <c r="I2830" t="s">
        <v>20</v>
      </c>
      <c r="J2830" t="s">
        <v>25</v>
      </c>
      <c r="K2830" t="s">
        <v>26</v>
      </c>
      <c r="L2830" t="str">
        <f>LEFT(raw!M2830,8)</f>
        <v>00:00:00</v>
      </c>
      <c r="M2830" t="s">
        <v>20</v>
      </c>
      <c r="N2830" t="s">
        <v>31</v>
      </c>
      <c r="O2830" t="s">
        <v>21</v>
      </c>
      <c r="P2830" s="2">
        <f t="shared" si="264"/>
        <v>44561</v>
      </c>
      <c r="Q2830" s="3">
        <f t="shared" si="265"/>
        <v>44561</v>
      </c>
      <c r="R2830" t="str">
        <f t="shared" si="266"/>
        <v>Attendance</v>
      </c>
      <c r="S2830" t="str">
        <f t="shared" si="267"/>
        <v>On Time</v>
      </c>
      <c r="T2830" t="str">
        <f>IF(R2830="Permit", J2830, IF(G2830="","NA CO", IF(G2830="00:00:00","NA CO", IF(G2830&lt;E2830,"Early",IF(I2830*1440&gt;=parameter!$C$4,"Overtime","On Time CO")))))</f>
        <v>NA CO</v>
      </c>
      <c r="U2830" t="str">
        <f t="shared" si="268"/>
        <v/>
      </c>
      <c r="V2830" t="str">
        <f t="shared" si="269"/>
        <v/>
      </c>
    </row>
    <row r="2831" spans="1:22" x14ac:dyDescent="0.3">
      <c r="A2831" t="s">
        <v>698</v>
      </c>
      <c r="B2831" t="s">
        <v>699</v>
      </c>
      <c r="C2831" t="str">
        <f>LEFT(raw!D2831,10)</f>
        <v>2021-12-01</v>
      </c>
      <c r="D2831" t="str">
        <f>LEFT(raw!E2831,8)</f>
        <v>00:00:00</v>
      </c>
      <c r="E2831" t="str">
        <f>LEFT(raw!F2831,8)</f>
        <v>00:00:00</v>
      </c>
      <c r="F2831" t="str">
        <f>LEFT(raw!G2831,8)</f>
        <v>08:01:46</v>
      </c>
      <c r="G2831" t="str">
        <f>LEFT(raw!H2831,8)</f>
        <v>17:37:37</v>
      </c>
      <c r="H2831" t="s">
        <v>19</v>
      </c>
      <c r="I2831" t="s">
        <v>20</v>
      </c>
      <c r="J2831" t="s">
        <v>21</v>
      </c>
      <c r="K2831" t="s">
        <v>22</v>
      </c>
      <c r="L2831" t="str">
        <f>LEFT(raw!M2831,8)</f>
        <v>09:35:51</v>
      </c>
      <c r="M2831" t="s">
        <v>20</v>
      </c>
      <c r="N2831" t="s">
        <v>1710</v>
      </c>
      <c r="O2831" t="s">
        <v>702</v>
      </c>
      <c r="P2831" s="2">
        <f t="shared" si="264"/>
        <v>44531</v>
      </c>
      <c r="Q2831" s="3">
        <f t="shared" si="265"/>
        <v>44561</v>
      </c>
      <c r="R2831" t="str">
        <f t="shared" si="266"/>
        <v>Daily Journey</v>
      </c>
      <c r="S2831" t="str">
        <f t="shared" si="267"/>
        <v>On Time</v>
      </c>
      <c r="T2831" t="str">
        <f>IF(R2831="Permit", J2831, IF(G2831="","NA CO", IF(G2831="00:00:00","NA CO", IF(G2831&lt;E2831,"Early",IF(I2831*1440&gt;=parameter!$C$4,"Overtime","On Time CO")))))</f>
        <v>On Time CO</v>
      </c>
      <c r="U2831" t="str">
        <f t="shared" si="268"/>
        <v/>
      </c>
      <c r="V2831" t="str">
        <f t="shared" si="269"/>
        <v/>
      </c>
    </row>
    <row r="2832" spans="1:22" x14ac:dyDescent="0.3">
      <c r="A2832" t="s">
        <v>698</v>
      </c>
      <c r="B2832" t="s">
        <v>699</v>
      </c>
      <c r="C2832" t="str">
        <f>LEFT(raw!D2832,10)</f>
        <v>2021-12-02</v>
      </c>
      <c r="D2832" t="str">
        <f>LEFT(raw!E2832,8)</f>
        <v>08:30:00</v>
      </c>
      <c r="E2832" t="str">
        <f>LEFT(raw!F2832,8)</f>
        <v>17:00:00</v>
      </c>
      <c r="F2832" t="str">
        <f>LEFT(raw!G2832,8)</f>
        <v>08:22:50</v>
      </c>
      <c r="G2832" t="str">
        <f>LEFT(raw!H2832,8)</f>
        <v>17:30:49</v>
      </c>
      <c r="H2832" t="s">
        <v>19</v>
      </c>
      <c r="I2832" t="s">
        <v>20</v>
      </c>
      <c r="J2832" t="s">
        <v>25</v>
      </c>
      <c r="K2832" t="s">
        <v>26</v>
      </c>
      <c r="L2832" t="str">
        <f>LEFT(raw!M2832,8)</f>
        <v>08:30:00</v>
      </c>
      <c r="M2832" t="s">
        <v>20</v>
      </c>
      <c r="N2832" t="s">
        <v>28</v>
      </c>
      <c r="O2832" t="s">
        <v>28</v>
      </c>
      <c r="P2832" s="2">
        <f t="shared" si="264"/>
        <v>44532</v>
      </c>
      <c r="Q2832" s="3">
        <f t="shared" si="265"/>
        <v>44561</v>
      </c>
      <c r="R2832" t="str">
        <f t="shared" si="266"/>
        <v>Attendance</v>
      </c>
      <c r="S2832" t="str">
        <f t="shared" si="267"/>
        <v>On Time</v>
      </c>
      <c r="T2832" t="str">
        <f>IF(R2832="Permit", J2832, IF(G2832="","NA CO", IF(G2832="00:00:00","NA CO", IF(G2832&lt;E2832,"Early",IF(I2832*1440&gt;=parameter!$C$4,"Overtime","On Time CO")))))</f>
        <v>On Time CO</v>
      </c>
      <c r="U2832" t="str">
        <f t="shared" si="268"/>
        <v/>
      </c>
      <c r="V2832" t="str">
        <f t="shared" si="269"/>
        <v/>
      </c>
    </row>
    <row r="2833" spans="1:22" x14ac:dyDescent="0.3">
      <c r="A2833" t="s">
        <v>698</v>
      </c>
      <c r="B2833" t="s">
        <v>699</v>
      </c>
      <c r="C2833" t="str">
        <f>LEFT(raw!D2833,10)</f>
        <v>2021-12-03</v>
      </c>
      <c r="D2833" t="str">
        <f>LEFT(raw!E2833,8)</f>
        <v>00:00:00</v>
      </c>
      <c r="E2833" t="str">
        <f>LEFT(raw!F2833,8)</f>
        <v>00:00:00</v>
      </c>
      <c r="F2833" t="str">
        <f>LEFT(raw!G2833,8)</f>
        <v>08:04:14</v>
      </c>
      <c r="G2833" t="str">
        <f>LEFT(raw!H2833,8)</f>
        <v>17:34:27</v>
      </c>
      <c r="H2833" t="s">
        <v>19</v>
      </c>
      <c r="I2833" t="s">
        <v>20</v>
      </c>
      <c r="J2833" t="s">
        <v>21</v>
      </c>
      <c r="K2833" t="s">
        <v>22</v>
      </c>
      <c r="L2833" t="str">
        <f>LEFT(raw!M2833,8)</f>
        <v>09:30:13</v>
      </c>
      <c r="M2833" t="s">
        <v>20</v>
      </c>
      <c r="N2833" t="s">
        <v>1710</v>
      </c>
      <c r="O2833" t="s">
        <v>1710</v>
      </c>
      <c r="P2833" s="2">
        <f t="shared" si="264"/>
        <v>44533</v>
      </c>
      <c r="Q2833" s="3">
        <f t="shared" si="265"/>
        <v>44561</v>
      </c>
      <c r="R2833" t="str">
        <f t="shared" si="266"/>
        <v>Daily Journey</v>
      </c>
      <c r="S2833" t="str">
        <f t="shared" si="267"/>
        <v>On Time</v>
      </c>
      <c r="T2833" t="str">
        <f>IF(R2833="Permit", J2833, IF(G2833="","NA CO", IF(G2833="00:00:00","NA CO", IF(G2833&lt;E2833,"Early",IF(I2833*1440&gt;=parameter!$C$4,"Overtime","On Time CO")))))</f>
        <v>On Time CO</v>
      </c>
      <c r="U2833" t="str">
        <f t="shared" si="268"/>
        <v/>
      </c>
      <c r="V2833" t="str">
        <f t="shared" si="269"/>
        <v/>
      </c>
    </row>
    <row r="2834" spans="1:22" x14ac:dyDescent="0.3">
      <c r="A2834" t="s">
        <v>698</v>
      </c>
      <c r="B2834" t="s">
        <v>699</v>
      </c>
      <c r="C2834" t="str">
        <f>LEFT(raw!D2834,10)</f>
        <v>2021-12-06</v>
      </c>
      <c r="D2834" t="str">
        <f>LEFT(raw!E2834,8)</f>
        <v>08:30:00</v>
      </c>
      <c r="E2834" t="str">
        <f>LEFT(raw!F2834,8)</f>
        <v>17:00:00</v>
      </c>
      <c r="F2834" t="str">
        <f>LEFT(raw!G2834,8)</f>
        <v>08:23:33</v>
      </c>
      <c r="G2834" t="str">
        <f>LEFT(raw!H2834,8)</f>
        <v>17:32:09</v>
      </c>
      <c r="H2834" t="s">
        <v>19</v>
      </c>
      <c r="I2834" t="s">
        <v>20</v>
      </c>
      <c r="J2834" t="s">
        <v>25</v>
      </c>
      <c r="K2834" t="s">
        <v>26</v>
      </c>
      <c r="L2834" t="str">
        <f>LEFT(raw!M2834,8)</f>
        <v>08:30:00</v>
      </c>
      <c r="M2834" t="s">
        <v>20</v>
      </c>
      <c r="N2834" t="s">
        <v>28</v>
      </c>
      <c r="O2834" t="s">
        <v>28</v>
      </c>
      <c r="P2834" s="2">
        <f t="shared" si="264"/>
        <v>44536</v>
      </c>
      <c r="Q2834" s="3">
        <f t="shared" si="265"/>
        <v>44561</v>
      </c>
      <c r="R2834" t="str">
        <f t="shared" si="266"/>
        <v>Attendance</v>
      </c>
      <c r="S2834" t="str">
        <f t="shared" si="267"/>
        <v>On Time</v>
      </c>
      <c r="T2834" t="str">
        <f>IF(R2834="Permit", J2834, IF(G2834="","NA CO", IF(G2834="00:00:00","NA CO", IF(G2834&lt;E2834,"Early",IF(I2834*1440&gt;=parameter!$C$4,"Overtime","On Time CO")))))</f>
        <v>On Time CO</v>
      </c>
      <c r="U2834" t="str">
        <f t="shared" si="268"/>
        <v/>
      </c>
      <c r="V2834" t="str">
        <f t="shared" si="269"/>
        <v/>
      </c>
    </row>
    <row r="2835" spans="1:22" x14ac:dyDescent="0.3">
      <c r="A2835" t="s">
        <v>698</v>
      </c>
      <c r="B2835" t="s">
        <v>699</v>
      </c>
      <c r="C2835" t="str">
        <f>LEFT(raw!D2835,10)</f>
        <v>2021-12-07</v>
      </c>
      <c r="D2835" t="str">
        <f>LEFT(raw!E2835,8)</f>
        <v>00:00:00</v>
      </c>
      <c r="E2835" t="str">
        <f>LEFT(raw!F2835,8)</f>
        <v>00:00:00</v>
      </c>
      <c r="F2835" t="str">
        <f>LEFT(raw!G2835,8)</f>
        <v>08:04:18</v>
      </c>
      <c r="G2835" t="str">
        <f>LEFT(raw!H2835,8)</f>
        <v>17:34:30</v>
      </c>
      <c r="H2835" t="s">
        <v>19</v>
      </c>
      <c r="I2835" t="s">
        <v>20</v>
      </c>
      <c r="J2835" t="s">
        <v>21</v>
      </c>
      <c r="K2835" t="s">
        <v>22</v>
      </c>
      <c r="L2835" t="str">
        <f>LEFT(raw!M2835,8)</f>
        <v>09:30:12</v>
      </c>
      <c r="M2835" t="s">
        <v>20</v>
      </c>
      <c r="N2835" t="s">
        <v>1711</v>
      </c>
      <c r="O2835" t="s">
        <v>702</v>
      </c>
      <c r="P2835" s="2">
        <f t="shared" si="264"/>
        <v>44537</v>
      </c>
      <c r="Q2835" s="3">
        <f t="shared" si="265"/>
        <v>44561</v>
      </c>
      <c r="R2835" t="str">
        <f t="shared" si="266"/>
        <v>Daily Journey</v>
      </c>
      <c r="S2835" t="str">
        <f t="shared" si="267"/>
        <v>On Time</v>
      </c>
      <c r="T2835" t="str">
        <f>IF(R2835="Permit", J2835, IF(G2835="","NA CO", IF(G2835="00:00:00","NA CO", IF(G2835&lt;E2835,"Early",IF(I2835*1440&gt;=parameter!$C$4,"Overtime","On Time CO")))))</f>
        <v>On Time CO</v>
      </c>
      <c r="U2835" t="str">
        <f t="shared" si="268"/>
        <v/>
      </c>
      <c r="V2835" t="str">
        <f t="shared" si="269"/>
        <v/>
      </c>
    </row>
    <row r="2836" spans="1:22" x14ac:dyDescent="0.3">
      <c r="A2836" t="s">
        <v>698</v>
      </c>
      <c r="B2836" t="s">
        <v>699</v>
      </c>
      <c r="C2836" t="str">
        <f>LEFT(raw!D2836,10)</f>
        <v>2021-12-08</v>
      </c>
      <c r="D2836" t="str">
        <f>LEFT(raw!E2836,8)</f>
        <v>08:30:00</v>
      </c>
      <c r="E2836" t="str">
        <f>LEFT(raw!F2836,8)</f>
        <v>17:00:00</v>
      </c>
      <c r="F2836" t="str">
        <f>LEFT(raw!G2836,8)</f>
        <v>08:18:58</v>
      </c>
      <c r="G2836" t="str">
        <f>LEFT(raw!H2836,8)</f>
        <v>17:31:10</v>
      </c>
      <c r="H2836" t="s">
        <v>19</v>
      </c>
      <c r="I2836" t="s">
        <v>20</v>
      </c>
      <c r="J2836" t="s">
        <v>25</v>
      </c>
      <c r="K2836" t="s">
        <v>26</v>
      </c>
      <c r="L2836" t="str">
        <f>LEFT(raw!M2836,8)</f>
        <v>08:30:00</v>
      </c>
      <c r="M2836" t="s">
        <v>20</v>
      </c>
      <c r="N2836" t="s">
        <v>28</v>
      </c>
      <c r="O2836" t="s">
        <v>28</v>
      </c>
      <c r="P2836" s="2">
        <f t="shared" si="264"/>
        <v>44538</v>
      </c>
      <c r="Q2836" s="3">
        <f t="shared" si="265"/>
        <v>44561</v>
      </c>
      <c r="R2836" t="str">
        <f t="shared" si="266"/>
        <v>Attendance</v>
      </c>
      <c r="S2836" t="str">
        <f t="shared" si="267"/>
        <v>On Time</v>
      </c>
      <c r="T2836" t="str">
        <f>IF(R2836="Permit", J2836, IF(G2836="","NA CO", IF(G2836="00:00:00","NA CO", IF(G2836&lt;E2836,"Early",IF(I2836*1440&gt;=parameter!$C$4,"Overtime","On Time CO")))))</f>
        <v>On Time CO</v>
      </c>
      <c r="U2836" t="str">
        <f t="shared" si="268"/>
        <v/>
      </c>
      <c r="V2836" t="str">
        <f t="shared" si="269"/>
        <v/>
      </c>
    </row>
    <row r="2837" spans="1:22" x14ac:dyDescent="0.3">
      <c r="A2837" t="s">
        <v>698</v>
      </c>
      <c r="B2837" t="s">
        <v>699</v>
      </c>
      <c r="C2837" t="str">
        <f>LEFT(raw!D2837,10)</f>
        <v>2021-12-09</v>
      </c>
      <c r="D2837" t="str">
        <f>LEFT(raw!E2837,8)</f>
        <v>00:00:00</v>
      </c>
      <c r="E2837" t="str">
        <f>LEFT(raw!F2837,8)</f>
        <v>00:00:00</v>
      </c>
      <c r="F2837" t="str">
        <f>LEFT(raw!G2837,8)</f>
        <v>08:07:54</v>
      </c>
      <c r="G2837" t="str">
        <f>LEFT(raw!H2837,8)</f>
        <v>17:30:50</v>
      </c>
      <c r="H2837" t="s">
        <v>19</v>
      </c>
      <c r="I2837" t="s">
        <v>20</v>
      </c>
      <c r="J2837" t="s">
        <v>21</v>
      </c>
      <c r="K2837" t="s">
        <v>22</v>
      </c>
      <c r="L2837" t="str">
        <f>LEFT(raw!M2837,8)</f>
        <v>09:22:55</v>
      </c>
      <c r="M2837" t="s">
        <v>20</v>
      </c>
      <c r="N2837" t="s">
        <v>1710</v>
      </c>
      <c r="O2837" t="s">
        <v>702</v>
      </c>
      <c r="P2837" s="2">
        <f t="shared" si="264"/>
        <v>44539</v>
      </c>
      <c r="Q2837" s="3">
        <f t="shared" si="265"/>
        <v>44561</v>
      </c>
      <c r="R2837" t="str">
        <f t="shared" si="266"/>
        <v>Daily Journey</v>
      </c>
      <c r="S2837" t="str">
        <f t="shared" si="267"/>
        <v>On Time</v>
      </c>
      <c r="T2837" t="str">
        <f>IF(R2837="Permit", J2837, IF(G2837="","NA CO", IF(G2837="00:00:00","NA CO", IF(G2837&lt;E2837,"Early",IF(I2837*1440&gt;=parameter!$C$4,"Overtime","On Time CO")))))</f>
        <v>On Time CO</v>
      </c>
      <c r="U2837" t="str">
        <f t="shared" si="268"/>
        <v/>
      </c>
      <c r="V2837" t="str">
        <f t="shared" si="269"/>
        <v/>
      </c>
    </row>
    <row r="2838" spans="1:22" x14ac:dyDescent="0.3">
      <c r="A2838" t="s">
        <v>698</v>
      </c>
      <c r="B2838" t="s">
        <v>699</v>
      </c>
      <c r="C2838" t="str">
        <f>LEFT(raw!D2838,10)</f>
        <v>2021-12-10</v>
      </c>
      <c r="D2838" t="str">
        <f>LEFT(raw!E2838,8)</f>
        <v>08:30:00</v>
      </c>
      <c r="E2838" t="str">
        <f>LEFT(raw!F2838,8)</f>
        <v>17:00:00</v>
      </c>
      <c r="F2838" t="str">
        <f>LEFT(raw!G2838,8)</f>
        <v>08:17:47</v>
      </c>
      <c r="G2838" t="str">
        <f>LEFT(raw!H2838,8)</f>
        <v>18:01:02</v>
      </c>
      <c r="H2838" t="s">
        <v>19</v>
      </c>
      <c r="I2838" t="s">
        <v>20</v>
      </c>
      <c r="J2838" t="s">
        <v>25</v>
      </c>
      <c r="K2838" t="s">
        <v>26</v>
      </c>
      <c r="L2838" t="str">
        <f>LEFT(raw!M2838,8)</f>
        <v>08:30:00</v>
      </c>
      <c r="M2838" t="s">
        <v>20</v>
      </c>
      <c r="N2838" t="s">
        <v>28</v>
      </c>
      <c r="O2838" t="s">
        <v>28</v>
      </c>
      <c r="P2838" s="2">
        <f t="shared" si="264"/>
        <v>44540</v>
      </c>
      <c r="Q2838" s="3">
        <f t="shared" si="265"/>
        <v>44561</v>
      </c>
      <c r="R2838" t="str">
        <f t="shared" si="266"/>
        <v>Attendance</v>
      </c>
      <c r="S2838" t="str">
        <f t="shared" si="267"/>
        <v>On Time</v>
      </c>
      <c r="T2838" t="str">
        <f>IF(R2838="Permit", J2838, IF(G2838="","NA CO", IF(G2838="00:00:00","NA CO", IF(G2838&lt;E2838,"Early",IF(I2838*1440&gt;=parameter!$C$4,"Overtime","On Time CO")))))</f>
        <v>On Time CO</v>
      </c>
      <c r="U2838" t="str">
        <f t="shared" si="268"/>
        <v/>
      </c>
      <c r="V2838" t="str">
        <f t="shared" si="269"/>
        <v/>
      </c>
    </row>
    <row r="2839" spans="1:22" x14ac:dyDescent="0.3">
      <c r="A2839" t="s">
        <v>698</v>
      </c>
      <c r="B2839" t="s">
        <v>699</v>
      </c>
      <c r="C2839" t="str">
        <f>LEFT(raw!D2839,10)</f>
        <v>2021-12-13</v>
      </c>
      <c r="D2839" t="str">
        <f>LEFT(raw!E2839,8)</f>
        <v>00:00:00</v>
      </c>
      <c r="E2839" t="str">
        <f>LEFT(raw!F2839,8)</f>
        <v>00:00:00</v>
      </c>
      <c r="F2839" t="str">
        <f>LEFT(raw!G2839,8)</f>
        <v>08:04:09</v>
      </c>
      <c r="G2839" t="str">
        <f>LEFT(raw!H2839,8)</f>
        <v>19:58:09</v>
      </c>
      <c r="H2839" t="s">
        <v>19</v>
      </c>
      <c r="I2839" t="s">
        <v>20</v>
      </c>
      <c r="J2839" t="s">
        <v>21</v>
      </c>
      <c r="K2839" t="s">
        <v>22</v>
      </c>
      <c r="L2839" t="str">
        <f>LEFT(raw!M2839,8)</f>
        <v>11:53:59</v>
      </c>
      <c r="M2839" t="s">
        <v>20</v>
      </c>
      <c r="N2839" t="s">
        <v>1710</v>
      </c>
      <c r="O2839" t="s">
        <v>1710</v>
      </c>
      <c r="P2839" s="2">
        <f t="shared" si="264"/>
        <v>44543</v>
      </c>
      <c r="Q2839" s="3">
        <f t="shared" si="265"/>
        <v>44561</v>
      </c>
      <c r="R2839" t="str">
        <f t="shared" si="266"/>
        <v>Daily Journey</v>
      </c>
      <c r="S2839" t="str">
        <f t="shared" si="267"/>
        <v>On Time</v>
      </c>
      <c r="T2839" t="str">
        <f>IF(R2839="Permit", J2839, IF(G2839="","NA CO", IF(G2839="00:00:00","NA CO", IF(G2839&lt;E2839,"Early",IF(I2839*1440&gt;=parameter!$C$4,"Overtime","On Time CO")))))</f>
        <v>On Time CO</v>
      </c>
      <c r="U2839" t="str">
        <f t="shared" si="268"/>
        <v/>
      </c>
      <c r="V2839" t="str">
        <f t="shared" si="269"/>
        <v/>
      </c>
    </row>
    <row r="2840" spans="1:22" x14ac:dyDescent="0.3">
      <c r="A2840" t="s">
        <v>698</v>
      </c>
      <c r="B2840" t="s">
        <v>699</v>
      </c>
      <c r="C2840" t="str">
        <f>LEFT(raw!D2840,10)</f>
        <v>2021-12-14</v>
      </c>
      <c r="D2840" t="str">
        <f>LEFT(raw!E2840,8)</f>
        <v>08:30:00</v>
      </c>
      <c r="E2840" t="str">
        <f>LEFT(raw!F2840,8)</f>
        <v>17:00:00</v>
      </c>
      <c r="F2840" t="str">
        <f>LEFT(raw!G2840,8)</f>
        <v>08:18:52</v>
      </c>
      <c r="G2840" t="str">
        <f>LEFT(raw!H2840,8)</f>
        <v>17:34:20</v>
      </c>
      <c r="H2840" t="s">
        <v>19</v>
      </c>
      <c r="I2840" t="s">
        <v>20</v>
      </c>
      <c r="J2840" t="s">
        <v>25</v>
      </c>
      <c r="K2840" t="s">
        <v>26</v>
      </c>
      <c r="L2840" t="str">
        <f>LEFT(raw!M2840,8)</f>
        <v>08:30:00</v>
      </c>
      <c r="M2840" t="s">
        <v>20</v>
      </c>
      <c r="N2840" t="s">
        <v>28</v>
      </c>
      <c r="O2840" t="s">
        <v>28</v>
      </c>
      <c r="P2840" s="2">
        <f t="shared" si="264"/>
        <v>44544</v>
      </c>
      <c r="Q2840" s="3">
        <f t="shared" si="265"/>
        <v>44561</v>
      </c>
      <c r="R2840" t="str">
        <f t="shared" si="266"/>
        <v>Attendance</v>
      </c>
      <c r="S2840" t="str">
        <f t="shared" si="267"/>
        <v>On Time</v>
      </c>
      <c r="T2840" t="str">
        <f>IF(R2840="Permit", J2840, IF(G2840="","NA CO", IF(G2840="00:00:00","NA CO", IF(G2840&lt;E2840,"Early",IF(I2840*1440&gt;=parameter!$C$4,"Overtime","On Time CO")))))</f>
        <v>On Time CO</v>
      </c>
      <c r="U2840" t="str">
        <f t="shared" si="268"/>
        <v/>
      </c>
      <c r="V2840" t="str">
        <f t="shared" si="269"/>
        <v/>
      </c>
    </row>
    <row r="2841" spans="1:22" x14ac:dyDescent="0.3">
      <c r="A2841" t="s">
        <v>698</v>
      </c>
      <c r="B2841" t="s">
        <v>699</v>
      </c>
      <c r="C2841" t="str">
        <f>LEFT(raw!D2841,10)</f>
        <v>2021-12-15</v>
      </c>
      <c r="D2841" t="str">
        <f>LEFT(raw!E2841,8)</f>
        <v>00:00:00</v>
      </c>
      <c r="E2841" t="str">
        <f>LEFT(raw!F2841,8)</f>
        <v>00:00:00</v>
      </c>
      <c r="F2841" t="str">
        <f>LEFT(raw!G2841,8)</f>
        <v>08:03:36</v>
      </c>
      <c r="G2841" t="str">
        <f>LEFT(raw!H2841,8)</f>
        <v>17:32:02</v>
      </c>
      <c r="H2841" t="s">
        <v>19</v>
      </c>
      <c r="I2841" t="s">
        <v>20</v>
      </c>
      <c r="J2841" t="s">
        <v>21</v>
      </c>
      <c r="K2841" t="s">
        <v>22</v>
      </c>
      <c r="L2841" t="str">
        <f>LEFT(raw!M2841,8)</f>
        <v>09:28:26</v>
      </c>
      <c r="M2841" t="s">
        <v>20</v>
      </c>
      <c r="N2841" t="s">
        <v>1710</v>
      </c>
      <c r="O2841" t="s">
        <v>1710</v>
      </c>
      <c r="P2841" s="2">
        <f t="shared" si="264"/>
        <v>44545</v>
      </c>
      <c r="Q2841" s="3">
        <f t="shared" si="265"/>
        <v>44561</v>
      </c>
      <c r="R2841" t="str">
        <f t="shared" si="266"/>
        <v>Daily Journey</v>
      </c>
      <c r="S2841" t="str">
        <f t="shared" si="267"/>
        <v>On Time</v>
      </c>
      <c r="T2841" t="str">
        <f>IF(R2841="Permit", J2841, IF(G2841="","NA CO", IF(G2841="00:00:00","NA CO", IF(G2841&lt;E2841,"Early",IF(I2841*1440&gt;=parameter!$C$4,"Overtime","On Time CO")))))</f>
        <v>On Time CO</v>
      </c>
      <c r="U2841" t="str">
        <f t="shared" si="268"/>
        <v/>
      </c>
      <c r="V2841" t="str">
        <f t="shared" si="269"/>
        <v/>
      </c>
    </row>
    <row r="2842" spans="1:22" x14ac:dyDescent="0.3">
      <c r="A2842" t="s">
        <v>698</v>
      </c>
      <c r="B2842" t="s">
        <v>699</v>
      </c>
      <c r="C2842" t="str">
        <f>LEFT(raw!D2842,10)</f>
        <v>2021-12-16</v>
      </c>
      <c r="D2842" t="str">
        <f>LEFT(raw!E2842,8)</f>
        <v>08:30:00</v>
      </c>
      <c r="E2842" t="str">
        <f>LEFT(raw!F2842,8)</f>
        <v>17:00:00</v>
      </c>
      <c r="F2842" t="str">
        <f>LEFT(raw!G2842,8)</f>
        <v>08:20:56</v>
      </c>
      <c r="G2842" t="str">
        <f>LEFT(raw!H2842,8)</f>
        <v>17:31:28</v>
      </c>
      <c r="H2842" t="s">
        <v>19</v>
      </c>
      <c r="I2842" t="s">
        <v>20</v>
      </c>
      <c r="J2842" t="s">
        <v>25</v>
      </c>
      <c r="K2842" t="s">
        <v>26</v>
      </c>
      <c r="L2842" t="str">
        <f>LEFT(raw!M2842,8)</f>
        <v>08:30:00</v>
      </c>
      <c r="M2842" t="s">
        <v>20</v>
      </c>
      <c r="N2842" t="s">
        <v>28</v>
      </c>
      <c r="O2842" t="s">
        <v>28</v>
      </c>
      <c r="P2842" s="2">
        <f t="shared" si="264"/>
        <v>44546</v>
      </c>
      <c r="Q2842" s="3">
        <f t="shared" si="265"/>
        <v>44561</v>
      </c>
      <c r="R2842" t="str">
        <f t="shared" si="266"/>
        <v>Attendance</v>
      </c>
      <c r="S2842" t="str">
        <f t="shared" si="267"/>
        <v>On Time</v>
      </c>
      <c r="T2842" t="str">
        <f>IF(R2842="Permit", J2842, IF(G2842="","NA CO", IF(G2842="00:00:00","NA CO", IF(G2842&lt;E2842,"Early",IF(I2842*1440&gt;=parameter!$C$4,"Overtime","On Time CO")))))</f>
        <v>On Time CO</v>
      </c>
      <c r="U2842" t="str">
        <f t="shared" si="268"/>
        <v/>
      </c>
      <c r="V2842" t="str">
        <f t="shared" si="269"/>
        <v/>
      </c>
    </row>
    <row r="2843" spans="1:22" x14ac:dyDescent="0.3">
      <c r="A2843" t="s">
        <v>698</v>
      </c>
      <c r="B2843" t="s">
        <v>699</v>
      </c>
      <c r="C2843" t="str">
        <f>LEFT(raw!D2843,10)</f>
        <v>2021-12-17</v>
      </c>
      <c r="D2843" t="str">
        <f>LEFT(raw!E2843,8)</f>
        <v>00:00:00</v>
      </c>
      <c r="E2843" t="str">
        <f>LEFT(raw!F2843,8)</f>
        <v>00:00:00</v>
      </c>
      <c r="F2843" t="str">
        <f>LEFT(raw!G2843,8)</f>
        <v>08:03:24</v>
      </c>
      <c r="G2843" t="str">
        <f>LEFT(raw!H2843,8)</f>
        <v>17:49:20</v>
      </c>
      <c r="H2843" t="s">
        <v>19</v>
      </c>
      <c r="I2843" t="s">
        <v>20</v>
      </c>
      <c r="J2843" t="s">
        <v>21</v>
      </c>
      <c r="K2843" t="s">
        <v>22</v>
      </c>
      <c r="L2843" t="str">
        <f>LEFT(raw!M2843,8)</f>
        <v>09:45:56</v>
      </c>
      <c r="M2843" t="s">
        <v>20</v>
      </c>
      <c r="N2843" t="s">
        <v>1710</v>
      </c>
      <c r="O2843" t="s">
        <v>1710</v>
      </c>
      <c r="P2843" s="2">
        <f t="shared" si="264"/>
        <v>44547</v>
      </c>
      <c r="Q2843" s="3">
        <f t="shared" si="265"/>
        <v>44561</v>
      </c>
      <c r="R2843" t="str">
        <f t="shared" si="266"/>
        <v>Daily Journey</v>
      </c>
      <c r="S2843" t="str">
        <f t="shared" si="267"/>
        <v>On Time</v>
      </c>
      <c r="T2843" t="str">
        <f>IF(R2843="Permit", J2843, IF(G2843="","NA CO", IF(G2843="00:00:00","NA CO", IF(G2843&lt;E2843,"Early",IF(I2843*1440&gt;=parameter!$C$4,"Overtime","On Time CO")))))</f>
        <v>On Time CO</v>
      </c>
      <c r="U2843" t="str">
        <f t="shared" si="268"/>
        <v/>
      </c>
      <c r="V2843" t="str">
        <f t="shared" si="269"/>
        <v/>
      </c>
    </row>
    <row r="2844" spans="1:22" x14ac:dyDescent="0.3">
      <c r="A2844" t="s">
        <v>698</v>
      </c>
      <c r="B2844" t="s">
        <v>699</v>
      </c>
      <c r="C2844" t="str">
        <f>LEFT(raw!D2844,10)</f>
        <v>2021-12-20</v>
      </c>
      <c r="D2844" t="str">
        <f>LEFT(raw!E2844,8)</f>
        <v>08:30:00</v>
      </c>
      <c r="E2844" t="str">
        <f>LEFT(raw!F2844,8)</f>
        <v>17:00:00</v>
      </c>
      <c r="F2844" t="str">
        <f>LEFT(raw!G2844,8)</f>
        <v>08:19:12</v>
      </c>
      <c r="G2844" t="str">
        <f>LEFT(raw!H2844,8)</f>
        <v>17:31:09</v>
      </c>
      <c r="H2844" t="s">
        <v>19</v>
      </c>
      <c r="I2844" t="s">
        <v>20</v>
      </c>
      <c r="J2844" t="s">
        <v>25</v>
      </c>
      <c r="K2844" t="s">
        <v>26</v>
      </c>
      <c r="L2844" t="str">
        <f>LEFT(raw!M2844,8)</f>
        <v>08:30:00</v>
      </c>
      <c r="M2844" t="s">
        <v>20</v>
      </c>
      <c r="N2844" t="s">
        <v>28</v>
      </c>
      <c r="O2844" t="s">
        <v>28</v>
      </c>
      <c r="P2844" s="2">
        <f t="shared" si="264"/>
        <v>44550</v>
      </c>
      <c r="Q2844" s="3">
        <f t="shared" si="265"/>
        <v>44561</v>
      </c>
      <c r="R2844" t="str">
        <f t="shared" si="266"/>
        <v>Attendance</v>
      </c>
      <c r="S2844" t="str">
        <f t="shared" si="267"/>
        <v>On Time</v>
      </c>
      <c r="T2844" t="str">
        <f>IF(R2844="Permit", J2844, IF(G2844="","NA CO", IF(G2844="00:00:00","NA CO", IF(G2844&lt;E2844,"Early",IF(I2844*1440&gt;=parameter!$C$4,"Overtime","On Time CO")))))</f>
        <v>On Time CO</v>
      </c>
      <c r="U2844" t="str">
        <f t="shared" si="268"/>
        <v/>
      </c>
      <c r="V2844" t="str">
        <f t="shared" si="269"/>
        <v/>
      </c>
    </row>
    <row r="2845" spans="1:22" x14ac:dyDescent="0.3">
      <c r="A2845" t="s">
        <v>698</v>
      </c>
      <c r="B2845" t="s">
        <v>699</v>
      </c>
      <c r="C2845" t="str">
        <f>LEFT(raw!D2845,10)</f>
        <v>2021-12-21</v>
      </c>
      <c r="D2845" t="str">
        <f>LEFT(raw!E2845,8)</f>
        <v>00:00:00</v>
      </c>
      <c r="E2845" t="str">
        <f>LEFT(raw!F2845,8)</f>
        <v>00:00:00</v>
      </c>
      <c r="F2845" t="str">
        <f>LEFT(raw!G2845,8)</f>
        <v>08:09:12</v>
      </c>
      <c r="G2845" t="str">
        <f>LEFT(raw!H2845,8)</f>
        <v/>
      </c>
      <c r="H2845" t="s">
        <v>19</v>
      </c>
      <c r="I2845" t="s">
        <v>20</v>
      </c>
      <c r="J2845" t="s">
        <v>21</v>
      </c>
      <c r="K2845" t="s">
        <v>22</v>
      </c>
      <c r="L2845" t="str">
        <f>LEFT(raw!M2845,8)</f>
        <v>00:00:00</v>
      </c>
      <c r="M2845" t="s">
        <v>20</v>
      </c>
      <c r="N2845" t="s">
        <v>1710</v>
      </c>
      <c r="P2845" s="2">
        <f t="shared" si="264"/>
        <v>44551</v>
      </c>
      <c r="Q2845" s="3">
        <f t="shared" si="265"/>
        <v>44561</v>
      </c>
      <c r="R2845" t="str">
        <f t="shared" si="266"/>
        <v>Daily Journey</v>
      </c>
      <c r="S2845" t="str">
        <f t="shared" si="267"/>
        <v>On Time</v>
      </c>
      <c r="T2845" t="str">
        <f>IF(R2845="Permit", J2845, IF(G2845="","NA CO", IF(G2845="00:00:00","NA CO", IF(G2845&lt;E2845,"Early",IF(I2845*1440&gt;=parameter!$C$4,"Overtime","On Time CO")))))</f>
        <v>NA CO</v>
      </c>
      <c r="U2845" t="str">
        <f t="shared" si="268"/>
        <v/>
      </c>
      <c r="V2845" t="str">
        <f t="shared" si="269"/>
        <v/>
      </c>
    </row>
    <row r="2846" spans="1:22" x14ac:dyDescent="0.3">
      <c r="A2846" t="s">
        <v>698</v>
      </c>
      <c r="B2846" t="s">
        <v>699</v>
      </c>
      <c r="C2846" t="str">
        <f>LEFT(raw!D2846,10)</f>
        <v>2021-12-22</v>
      </c>
      <c r="D2846" t="str">
        <f>LEFT(raw!E2846,8)</f>
        <v>08:30:00</v>
      </c>
      <c r="E2846" t="str">
        <f>LEFT(raw!F2846,8)</f>
        <v>17:00:00</v>
      </c>
      <c r="F2846" t="str">
        <f>LEFT(raw!G2846,8)</f>
        <v>08:20:04</v>
      </c>
      <c r="G2846" t="str">
        <f>LEFT(raw!H2846,8)</f>
        <v>17:30:42</v>
      </c>
      <c r="H2846" t="s">
        <v>19</v>
      </c>
      <c r="I2846" t="s">
        <v>20</v>
      </c>
      <c r="J2846" t="s">
        <v>25</v>
      </c>
      <c r="K2846" t="s">
        <v>26</v>
      </c>
      <c r="L2846" t="str">
        <f>LEFT(raw!M2846,8)</f>
        <v>08:30:00</v>
      </c>
      <c r="M2846" t="s">
        <v>20</v>
      </c>
      <c r="N2846" t="s">
        <v>28</v>
      </c>
      <c r="O2846" t="s">
        <v>28</v>
      </c>
      <c r="P2846" s="2">
        <f t="shared" si="264"/>
        <v>44552</v>
      </c>
      <c r="Q2846" s="3">
        <f t="shared" si="265"/>
        <v>44561</v>
      </c>
      <c r="R2846" t="str">
        <f t="shared" si="266"/>
        <v>Attendance</v>
      </c>
      <c r="S2846" t="str">
        <f t="shared" si="267"/>
        <v>On Time</v>
      </c>
      <c r="T2846" t="str">
        <f>IF(R2846="Permit", J2846, IF(G2846="","NA CO", IF(G2846="00:00:00","NA CO", IF(G2846&lt;E2846,"Early",IF(I2846*1440&gt;=parameter!$C$4,"Overtime","On Time CO")))))</f>
        <v>On Time CO</v>
      </c>
      <c r="U2846" t="str">
        <f t="shared" si="268"/>
        <v/>
      </c>
      <c r="V2846" t="str">
        <f t="shared" si="269"/>
        <v/>
      </c>
    </row>
    <row r="2847" spans="1:22" x14ac:dyDescent="0.3">
      <c r="A2847" t="s">
        <v>698</v>
      </c>
      <c r="B2847" t="s">
        <v>699</v>
      </c>
      <c r="C2847" t="str">
        <f>LEFT(raw!D2847,10)</f>
        <v>2021-12-23</v>
      </c>
      <c r="D2847" t="str">
        <f>LEFT(raw!E2847,8)</f>
        <v>00:00:00</v>
      </c>
      <c r="E2847" t="str">
        <f>LEFT(raw!F2847,8)</f>
        <v>00:00:00</v>
      </c>
      <c r="F2847" t="str">
        <f>LEFT(raw!G2847,8)</f>
        <v>08:03:39</v>
      </c>
      <c r="G2847" t="str">
        <f>LEFT(raw!H2847,8)</f>
        <v>18:41:09</v>
      </c>
      <c r="H2847" t="s">
        <v>19</v>
      </c>
      <c r="I2847" t="s">
        <v>20</v>
      </c>
      <c r="J2847" t="s">
        <v>21</v>
      </c>
      <c r="K2847" t="s">
        <v>22</v>
      </c>
      <c r="L2847" t="str">
        <f>LEFT(raw!M2847,8)</f>
        <v>10:37:29</v>
      </c>
      <c r="M2847" t="s">
        <v>20</v>
      </c>
      <c r="N2847" t="s">
        <v>1710</v>
      </c>
      <c r="O2847" t="s">
        <v>1710</v>
      </c>
      <c r="P2847" s="2">
        <f t="shared" si="264"/>
        <v>44553</v>
      </c>
      <c r="Q2847" s="3">
        <f t="shared" si="265"/>
        <v>44561</v>
      </c>
      <c r="R2847" t="str">
        <f t="shared" si="266"/>
        <v>Daily Journey</v>
      </c>
      <c r="S2847" t="str">
        <f t="shared" si="267"/>
        <v>On Time</v>
      </c>
      <c r="T2847" t="str">
        <f>IF(R2847="Permit", J2847, IF(G2847="","NA CO", IF(G2847="00:00:00","NA CO", IF(G2847&lt;E2847,"Early",IF(I2847*1440&gt;=parameter!$C$4,"Overtime","On Time CO")))))</f>
        <v>On Time CO</v>
      </c>
      <c r="U2847" t="str">
        <f t="shared" si="268"/>
        <v/>
      </c>
      <c r="V2847" t="str">
        <f t="shared" si="269"/>
        <v/>
      </c>
    </row>
    <row r="2848" spans="1:22" x14ac:dyDescent="0.3">
      <c r="A2848" t="s">
        <v>698</v>
      </c>
      <c r="B2848" t="s">
        <v>699</v>
      </c>
      <c r="C2848" t="str">
        <f>LEFT(raw!D2848,10)</f>
        <v>2021-12-27</v>
      </c>
      <c r="D2848" t="str">
        <f>LEFT(raw!E2848,8)</f>
        <v>00:00:00</v>
      </c>
      <c r="E2848" t="str">
        <f>LEFT(raw!F2848,8)</f>
        <v>00:00:00</v>
      </c>
      <c r="F2848" t="str">
        <f>LEFT(raw!G2848,8)</f>
        <v>08:04:05</v>
      </c>
      <c r="G2848" t="str">
        <f>LEFT(raw!H2848,8)</f>
        <v>17:55:55</v>
      </c>
      <c r="H2848" t="s">
        <v>19</v>
      </c>
      <c r="I2848" t="s">
        <v>20</v>
      </c>
      <c r="J2848" t="s">
        <v>21</v>
      </c>
      <c r="K2848" t="s">
        <v>22</v>
      </c>
      <c r="L2848" t="str">
        <f>LEFT(raw!M2848,8)</f>
        <v>09:51:49</v>
      </c>
      <c r="M2848" t="s">
        <v>20</v>
      </c>
      <c r="N2848" t="s">
        <v>1710</v>
      </c>
      <c r="O2848" t="s">
        <v>1710</v>
      </c>
      <c r="P2848" s="2">
        <f t="shared" si="264"/>
        <v>44557</v>
      </c>
      <c r="Q2848" s="3">
        <f t="shared" si="265"/>
        <v>44561</v>
      </c>
      <c r="R2848" t="str">
        <f t="shared" si="266"/>
        <v>Daily Journey</v>
      </c>
      <c r="S2848" t="str">
        <f t="shared" si="267"/>
        <v>On Time</v>
      </c>
      <c r="T2848" t="str">
        <f>IF(R2848="Permit", J2848, IF(G2848="","NA CO", IF(G2848="00:00:00","NA CO", IF(G2848&lt;E2848,"Early",IF(I2848*1440&gt;=parameter!$C$4,"Overtime","On Time CO")))))</f>
        <v>On Time CO</v>
      </c>
      <c r="U2848" t="str">
        <f t="shared" si="268"/>
        <v/>
      </c>
      <c r="V2848" t="str">
        <f t="shared" si="269"/>
        <v/>
      </c>
    </row>
    <row r="2849" spans="1:22" x14ac:dyDescent="0.3">
      <c r="A2849" t="s">
        <v>698</v>
      </c>
      <c r="B2849" t="s">
        <v>699</v>
      </c>
      <c r="C2849" t="str">
        <f>LEFT(raw!D2849,10)</f>
        <v>2021-12-28</v>
      </c>
      <c r="D2849" t="str">
        <f>LEFT(raw!E2849,8)</f>
        <v>08:30:00</v>
      </c>
      <c r="E2849" t="str">
        <f>LEFT(raw!F2849,8)</f>
        <v>17:00:00</v>
      </c>
      <c r="F2849" t="str">
        <f>LEFT(raw!G2849,8)</f>
        <v>08:19:40</v>
      </c>
      <c r="G2849" t="str">
        <f>LEFT(raw!H2849,8)</f>
        <v>17:30:33</v>
      </c>
      <c r="H2849" t="s">
        <v>19</v>
      </c>
      <c r="I2849" t="s">
        <v>20</v>
      </c>
      <c r="J2849" t="s">
        <v>25</v>
      </c>
      <c r="K2849" t="s">
        <v>26</v>
      </c>
      <c r="L2849" t="str">
        <f>LEFT(raw!M2849,8)</f>
        <v>08:30:00</v>
      </c>
      <c r="M2849" t="s">
        <v>20</v>
      </c>
      <c r="N2849" t="s">
        <v>28</v>
      </c>
      <c r="O2849" t="s">
        <v>28</v>
      </c>
      <c r="P2849" s="2">
        <f t="shared" si="264"/>
        <v>44558</v>
      </c>
      <c r="Q2849" s="3">
        <f t="shared" si="265"/>
        <v>44561</v>
      </c>
      <c r="R2849" t="str">
        <f t="shared" si="266"/>
        <v>Attendance</v>
      </c>
      <c r="S2849" t="str">
        <f t="shared" si="267"/>
        <v>On Time</v>
      </c>
      <c r="T2849" t="str">
        <f>IF(R2849="Permit", J2849, IF(G2849="","NA CO", IF(G2849="00:00:00","NA CO", IF(G2849&lt;E2849,"Early",IF(I2849*1440&gt;=parameter!$C$4,"Overtime","On Time CO")))))</f>
        <v>On Time CO</v>
      </c>
      <c r="U2849" t="str">
        <f t="shared" si="268"/>
        <v/>
      </c>
      <c r="V2849" t="str">
        <f t="shared" si="269"/>
        <v/>
      </c>
    </row>
    <row r="2850" spans="1:22" x14ac:dyDescent="0.3">
      <c r="A2850" t="s">
        <v>698</v>
      </c>
      <c r="B2850" t="s">
        <v>699</v>
      </c>
      <c r="C2850" t="str">
        <f>LEFT(raw!D2850,10)</f>
        <v>2021-12-29</v>
      </c>
      <c r="D2850" t="str">
        <f>LEFT(raw!E2850,8)</f>
        <v>00:00:00</v>
      </c>
      <c r="E2850" t="str">
        <f>LEFT(raw!F2850,8)</f>
        <v>00:00:00</v>
      </c>
      <c r="F2850" t="str">
        <f>LEFT(raw!G2850,8)</f>
        <v>08:05:09</v>
      </c>
      <c r="G2850" t="str">
        <f>LEFT(raw!H2850,8)</f>
        <v>17:54:22</v>
      </c>
      <c r="H2850" t="s">
        <v>19</v>
      </c>
      <c r="I2850" t="s">
        <v>20</v>
      </c>
      <c r="J2850" t="s">
        <v>21</v>
      </c>
      <c r="K2850" t="s">
        <v>22</v>
      </c>
      <c r="L2850" t="str">
        <f>LEFT(raw!M2850,8)</f>
        <v>09:49:13</v>
      </c>
      <c r="M2850" t="s">
        <v>20</v>
      </c>
      <c r="N2850" t="s">
        <v>1710</v>
      </c>
      <c r="O2850" t="s">
        <v>1711</v>
      </c>
      <c r="P2850" s="2">
        <f t="shared" si="264"/>
        <v>44559</v>
      </c>
      <c r="Q2850" s="3">
        <f t="shared" si="265"/>
        <v>44561</v>
      </c>
      <c r="R2850" t="str">
        <f t="shared" si="266"/>
        <v>Daily Journey</v>
      </c>
      <c r="S2850" t="str">
        <f t="shared" si="267"/>
        <v>On Time</v>
      </c>
      <c r="T2850" t="str">
        <f>IF(R2850="Permit", J2850, IF(G2850="","NA CO", IF(G2850="00:00:00","NA CO", IF(G2850&lt;E2850,"Early",IF(I2850*1440&gt;=parameter!$C$4,"Overtime","On Time CO")))))</f>
        <v>On Time CO</v>
      </c>
      <c r="U2850" t="str">
        <f t="shared" si="268"/>
        <v/>
      </c>
      <c r="V2850" t="str">
        <f t="shared" si="269"/>
        <v/>
      </c>
    </row>
    <row r="2851" spans="1:22" x14ac:dyDescent="0.3">
      <c r="A2851" t="s">
        <v>698</v>
      </c>
      <c r="B2851" t="s">
        <v>699</v>
      </c>
      <c r="C2851" t="str">
        <f>LEFT(raw!D2851,10)</f>
        <v>2021-12-30</v>
      </c>
      <c r="D2851" t="str">
        <f>LEFT(raw!E2851,8)</f>
        <v>08:30:00</v>
      </c>
      <c r="E2851" t="str">
        <f>LEFT(raw!F2851,8)</f>
        <v>17:00:00</v>
      </c>
      <c r="F2851" t="str">
        <f>LEFT(raw!G2851,8)</f>
        <v>08:15:57</v>
      </c>
      <c r="G2851" t="str">
        <f>LEFT(raw!H2851,8)</f>
        <v>17:32:24</v>
      </c>
      <c r="H2851" t="s">
        <v>19</v>
      </c>
      <c r="I2851" t="s">
        <v>20</v>
      </c>
      <c r="J2851" t="s">
        <v>25</v>
      </c>
      <c r="K2851" t="s">
        <v>26</v>
      </c>
      <c r="L2851" t="str">
        <f>LEFT(raw!M2851,8)</f>
        <v>08:30:00</v>
      </c>
      <c r="M2851" t="s">
        <v>20</v>
      </c>
      <c r="N2851" t="s">
        <v>28</v>
      </c>
      <c r="O2851" t="s">
        <v>28</v>
      </c>
      <c r="P2851" s="2">
        <f t="shared" si="264"/>
        <v>44560</v>
      </c>
      <c r="Q2851" s="3">
        <f t="shared" si="265"/>
        <v>44561</v>
      </c>
      <c r="R2851" t="str">
        <f t="shared" si="266"/>
        <v>Attendance</v>
      </c>
      <c r="S2851" t="str">
        <f t="shared" si="267"/>
        <v>On Time</v>
      </c>
      <c r="T2851" t="str">
        <f>IF(R2851="Permit", J2851, IF(G2851="","NA CO", IF(G2851="00:00:00","NA CO", IF(G2851&lt;E2851,"Early",IF(I2851*1440&gt;=parameter!$C$4,"Overtime","On Time CO")))))</f>
        <v>On Time CO</v>
      </c>
      <c r="U2851" t="str">
        <f t="shared" si="268"/>
        <v/>
      </c>
      <c r="V2851" t="str">
        <f t="shared" si="269"/>
        <v/>
      </c>
    </row>
    <row r="2852" spans="1:22" x14ac:dyDescent="0.3">
      <c r="A2852" t="s">
        <v>704</v>
      </c>
      <c r="B2852" t="s">
        <v>705</v>
      </c>
      <c r="C2852" t="str">
        <f>LEFT(raw!D2852,10)</f>
        <v>2021-12-01</v>
      </c>
      <c r="D2852" t="str">
        <f>LEFT(raw!E2852,8)</f>
        <v>08:00:00</v>
      </c>
      <c r="E2852" t="str">
        <f>LEFT(raw!F2852,8)</f>
        <v>17:00:00</v>
      </c>
      <c r="F2852" t="str">
        <f>LEFT(raw!G2852,8)</f>
        <v>08:02:59</v>
      </c>
      <c r="G2852" t="str">
        <f>LEFT(raw!H2852,8)</f>
        <v>17:13:34</v>
      </c>
      <c r="H2852" t="s">
        <v>19</v>
      </c>
      <c r="I2852" t="s">
        <v>1719</v>
      </c>
      <c r="J2852" t="s">
        <v>32</v>
      </c>
      <c r="K2852" t="s">
        <v>26</v>
      </c>
      <c r="L2852" t="str">
        <f>LEFT(raw!M2852,8)</f>
        <v>09:00:00</v>
      </c>
      <c r="M2852" t="s">
        <v>20</v>
      </c>
      <c r="N2852" t="s">
        <v>214</v>
      </c>
      <c r="O2852" t="s">
        <v>214</v>
      </c>
      <c r="P2852" s="2">
        <f t="shared" si="264"/>
        <v>44531</v>
      </c>
      <c r="Q2852" s="3">
        <f t="shared" si="265"/>
        <v>44561</v>
      </c>
      <c r="R2852" t="str">
        <f t="shared" si="266"/>
        <v>Attendance</v>
      </c>
      <c r="S2852" t="str">
        <f t="shared" si="267"/>
        <v>Late</v>
      </c>
      <c r="T2852" t="str">
        <f>IF(R2852="Permit", J2852, IF(G2852="","NA CO", IF(G2852="00:00:00","NA CO", IF(G2852&lt;E2852,"Early",IF(I2852*1440&gt;=parameter!$C$4,"Overtime","On Time CO")))))</f>
        <v>On Time CO</v>
      </c>
      <c r="U2852" t="str">
        <f t="shared" si="268"/>
        <v>00:02:59</v>
      </c>
      <c r="V2852" t="str">
        <f t="shared" si="269"/>
        <v/>
      </c>
    </row>
    <row r="2853" spans="1:22" x14ac:dyDescent="0.3">
      <c r="A2853" t="s">
        <v>704</v>
      </c>
      <c r="B2853" t="s">
        <v>705</v>
      </c>
      <c r="C2853" t="str">
        <f>LEFT(raw!D2853,10)</f>
        <v>2021-12-02</v>
      </c>
      <c r="D2853" t="str">
        <f>LEFT(raw!E2853,8)</f>
        <v>08:00:00</v>
      </c>
      <c r="E2853" t="str">
        <f>LEFT(raw!F2853,8)</f>
        <v>17:00:00</v>
      </c>
      <c r="F2853" t="str">
        <f>LEFT(raw!G2853,8)</f>
        <v>07:56:56</v>
      </c>
      <c r="G2853" t="str">
        <f>LEFT(raw!H2853,8)</f>
        <v>17:12:21</v>
      </c>
      <c r="H2853" t="s">
        <v>19</v>
      </c>
      <c r="I2853" t="s">
        <v>20</v>
      </c>
      <c r="J2853" t="s">
        <v>25</v>
      </c>
      <c r="K2853" t="s">
        <v>26</v>
      </c>
      <c r="L2853" t="str">
        <f>LEFT(raw!M2853,8)</f>
        <v>09:00:00</v>
      </c>
      <c r="M2853" t="s">
        <v>20</v>
      </c>
      <c r="N2853" t="s">
        <v>214</v>
      </c>
      <c r="O2853" t="s">
        <v>214</v>
      </c>
      <c r="P2853" s="2">
        <f t="shared" si="264"/>
        <v>44532</v>
      </c>
      <c r="Q2853" s="3">
        <f t="shared" si="265"/>
        <v>44561</v>
      </c>
      <c r="R2853" t="str">
        <f t="shared" si="266"/>
        <v>Attendance</v>
      </c>
      <c r="S2853" t="str">
        <f t="shared" si="267"/>
        <v>On Time</v>
      </c>
      <c r="T2853" t="str">
        <f>IF(R2853="Permit", J2853, IF(G2853="","NA CO", IF(G2853="00:00:00","NA CO", IF(G2853&lt;E2853,"Early",IF(I2853*1440&gt;=parameter!$C$4,"Overtime","On Time CO")))))</f>
        <v>On Time CO</v>
      </c>
      <c r="U2853" t="str">
        <f t="shared" si="268"/>
        <v/>
      </c>
      <c r="V2853" t="str">
        <f t="shared" si="269"/>
        <v/>
      </c>
    </row>
    <row r="2854" spans="1:22" x14ac:dyDescent="0.3">
      <c r="A2854" t="s">
        <v>704</v>
      </c>
      <c r="B2854" t="s">
        <v>705</v>
      </c>
      <c r="C2854" t="str">
        <f>LEFT(raw!D2854,10)</f>
        <v>2021-12-03</v>
      </c>
      <c r="D2854" t="str">
        <f>LEFT(raw!E2854,8)</f>
        <v>08:00:00</v>
      </c>
      <c r="E2854" t="str">
        <f>LEFT(raw!F2854,8)</f>
        <v>17:00:00</v>
      </c>
      <c r="F2854" t="str">
        <f>LEFT(raw!G2854,8)</f>
        <v>07:52:24</v>
      </c>
      <c r="G2854" t="str">
        <f>LEFT(raw!H2854,8)</f>
        <v>17:16:03</v>
      </c>
      <c r="H2854" t="s">
        <v>19</v>
      </c>
      <c r="I2854" t="s">
        <v>20</v>
      </c>
      <c r="J2854" t="s">
        <v>25</v>
      </c>
      <c r="K2854" t="s">
        <v>26</v>
      </c>
      <c r="L2854" t="str">
        <f>LEFT(raw!M2854,8)</f>
        <v>09:00:00</v>
      </c>
      <c r="M2854" t="s">
        <v>20</v>
      </c>
      <c r="N2854" t="s">
        <v>214</v>
      </c>
      <c r="O2854" t="s">
        <v>214</v>
      </c>
      <c r="P2854" s="2">
        <f t="shared" si="264"/>
        <v>44533</v>
      </c>
      <c r="Q2854" s="3">
        <f t="shared" si="265"/>
        <v>44561</v>
      </c>
      <c r="R2854" t="str">
        <f t="shared" si="266"/>
        <v>Attendance</v>
      </c>
      <c r="S2854" t="str">
        <f t="shared" si="267"/>
        <v>On Time</v>
      </c>
      <c r="T2854" t="str">
        <f>IF(R2854="Permit", J2854, IF(G2854="","NA CO", IF(G2854="00:00:00","NA CO", IF(G2854&lt;E2854,"Early",IF(I2854*1440&gt;=parameter!$C$4,"Overtime","On Time CO")))))</f>
        <v>On Time CO</v>
      </c>
      <c r="U2854" t="str">
        <f t="shared" si="268"/>
        <v/>
      </c>
      <c r="V2854" t="str">
        <f t="shared" si="269"/>
        <v/>
      </c>
    </row>
    <row r="2855" spans="1:22" x14ac:dyDescent="0.3">
      <c r="A2855" t="s">
        <v>704</v>
      </c>
      <c r="B2855" t="s">
        <v>705</v>
      </c>
      <c r="C2855" t="str">
        <f>LEFT(raw!D2855,10)</f>
        <v>2021-12-06</v>
      </c>
      <c r="D2855" t="str">
        <f>LEFT(raw!E2855,8)</f>
        <v>08:00:00</v>
      </c>
      <c r="E2855" t="str">
        <f>LEFT(raw!F2855,8)</f>
        <v>17:00:00</v>
      </c>
      <c r="F2855" t="str">
        <f>LEFT(raw!G2855,8)</f>
        <v>07:55:31</v>
      </c>
      <c r="G2855" t="str">
        <f>LEFT(raw!H2855,8)</f>
        <v>17:11:05</v>
      </c>
      <c r="H2855" t="s">
        <v>19</v>
      </c>
      <c r="I2855" t="s">
        <v>20</v>
      </c>
      <c r="J2855" t="s">
        <v>25</v>
      </c>
      <c r="K2855" t="s">
        <v>26</v>
      </c>
      <c r="L2855" t="str">
        <f>LEFT(raw!M2855,8)</f>
        <v>09:00:00</v>
      </c>
      <c r="M2855" t="s">
        <v>20</v>
      </c>
      <c r="N2855" t="s">
        <v>214</v>
      </c>
      <c r="O2855" t="s">
        <v>214</v>
      </c>
      <c r="P2855" s="2">
        <f t="shared" si="264"/>
        <v>44536</v>
      </c>
      <c r="Q2855" s="3">
        <f t="shared" si="265"/>
        <v>44561</v>
      </c>
      <c r="R2855" t="str">
        <f t="shared" si="266"/>
        <v>Attendance</v>
      </c>
      <c r="S2855" t="str">
        <f t="shared" si="267"/>
        <v>On Time</v>
      </c>
      <c r="T2855" t="str">
        <f>IF(R2855="Permit", J2855, IF(G2855="","NA CO", IF(G2855="00:00:00","NA CO", IF(G2855&lt;E2855,"Early",IF(I2855*1440&gt;=parameter!$C$4,"Overtime","On Time CO")))))</f>
        <v>On Time CO</v>
      </c>
      <c r="U2855" t="str">
        <f t="shared" si="268"/>
        <v/>
      </c>
      <c r="V2855" t="str">
        <f t="shared" si="269"/>
        <v/>
      </c>
    </row>
    <row r="2856" spans="1:22" x14ac:dyDescent="0.3">
      <c r="A2856" t="s">
        <v>704</v>
      </c>
      <c r="B2856" t="s">
        <v>705</v>
      </c>
      <c r="C2856" t="str">
        <f>LEFT(raw!D2856,10)</f>
        <v>2021-12-07</v>
      </c>
      <c r="D2856" t="str">
        <f>LEFT(raw!E2856,8)</f>
        <v>08:00:00</v>
      </c>
      <c r="E2856" t="str">
        <f>LEFT(raw!F2856,8)</f>
        <v>17:00:00</v>
      </c>
      <c r="F2856" t="str">
        <f>LEFT(raw!G2856,8)</f>
        <v>07:48:13</v>
      </c>
      <c r="G2856" t="str">
        <f>LEFT(raw!H2856,8)</f>
        <v>17:56:46</v>
      </c>
      <c r="H2856" t="s">
        <v>19</v>
      </c>
      <c r="I2856" t="s">
        <v>20</v>
      </c>
      <c r="J2856" t="s">
        <v>25</v>
      </c>
      <c r="K2856" t="s">
        <v>26</v>
      </c>
      <c r="L2856" t="str">
        <f>LEFT(raw!M2856,8)</f>
        <v>09:00:00</v>
      </c>
      <c r="M2856" t="s">
        <v>20</v>
      </c>
      <c r="N2856" t="s">
        <v>214</v>
      </c>
      <c r="O2856" t="s">
        <v>214</v>
      </c>
      <c r="P2856" s="2">
        <f t="shared" si="264"/>
        <v>44537</v>
      </c>
      <c r="Q2856" s="3">
        <f t="shared" si="265"/>
        <v>44561</v>
      </c>
      <c r="R2856" t="str">
        <f t="shared" si="266"/>
        <v>Attendance</v>
      </c>
      <c r="S2856" t="str">
        <f t="shared" si="267"/>
        <v>On Time</v>
      </c>
      <c r="T2856" t="str">
        <f>IF(R2856="Permit", J2856, IF(G2856="","NA CO", IF(G2856="00:00:00","NA CO", IF(G2856&lt;E2856,"Early",IF(I2856*1440&gt;=parameter!$C$4,"Overtime","On Time CO")))))</f>
        <v>On Time CO</v>
      </c>
      <c r="U2856" t="str">
        <f t="shared" si="268"/>
        <v/>
      </c>
      <c r="V2856" t="str">
        <f t="shared" si="269"/>
        <v/>
      </c>
    </row>
    <row r="2857" spans="1:22" x14ac:dyDescent="0.3">
      <c r="A2857" t="s">
        <v>704</v>
      </c>
      <c r="B2857" t="s">
        <v>705</v>
      </c>
      <c r="C2857" t="str">
        <f>LEFT(raw!D2857,10)</f>
        <v>2021-12-08</v>
      </c>
      <c r="D2857" t="str">
        <f>LEFT(raw!E2857,8)</f>
        <v>08:00:00</v>
      </c>
      <c r="E2857" t="str">
        <f>LEFT(raw!F2857,8)</f>
        <v>17:00:00</v>
      </c>
      <c r="F2857" t="str">
        <f>LEFT(raw!G2857,8)</f>
        <v>07:59:30</v>
      </c>
      <c r="G2857" t="str">
        <f>LEFT(raw!H2857,8)</f>
        <v>17:10:01</v>
      </c>
      <c r="H2857" t="s">
        <v>19</v>
      </c>
      <c r="I2857" t="s">
        <v>20</v>
      </c>
      <c r="J2857" t="s">
        <v>25</v>
      </c>
      <c r="K2857" t="s">
        <v>26</v>
      </c>
      <c r="L2857" t="str">
        <f>LEFT(raw!M2857,8)</f>
        <v>09:00:00</v>
      </c>
      <c r="M2857" t="s">
        <v>20</v>
      </c>
      <c r="N2857" t="s">
        <v>214</v>
      </c>
      <c r="O2857" t="s">
        <v>214</v>
      </c>
      <c r="P2857" s="2">
        <f t="shared" si="264"/>
        <v>44538</v>
      </c>
      <c r="Q2857" s="3">
        <f t="shared" si="265"/>
        <v>44561</v>
      </c>
      <c r="R2857" t="str">
        <f t="shared" si="266"/>
        <v>Attendance</v>
      </c>
      <c r="S2857" t="str">
        <f t="shared" si="267"/>
        <v>On Time</v>
      </c>
      <c r="T2857" t="str">
        <f>IF(R2857="Permit", J2857, IF(G2857="","NA CO", IF(G2857="00:00:00","NA CO", IF(G2857&lt;E2857,"Early",IF(I2857*1440&gt;=parameter!$C$4,"Overtime","On Time CO")))))</f>
        <v>On Time CO</v>
      </c>
      <c r="U2857" t="str">
        <f t="shared" si="268"/>
        <v/>
      </c>
      <c r="V2857" t="str">
        <f t="shared" si="269"/>
        <v/>
      </c>
    </row>
    <row r="2858" spans="1:22" x14ac:dyDescent="0.3">
      <c r="A2858" t="s">
        <v>704</v>
      </c>
      <c r="B2858" t="s">
        <v>705</v>
      </c>
      <c r="C2858" t="str">
        <f>LEFT(raw!D2858,10)</f>
        <v>2021-12-09</v>
      </c>
      <c r="D2858" t="str">
        <f>LEFT(raw!E2858,8)</f>
        <v>08:00:00</v>
      </c>
      <c r="E2858" t="str">
        <f>LEFT(raw!F2858,8)</f>
        <v>17:00:00</v>
      </c>
      <c r="F2858" t="str">
        <f>LEFT(raw!G2858,8)</f>
        <v>07:58:48</v>
      </c>
      <c r="G2858" t="str">
        <f>LEFT(raw!H2858,8)</f>
        <v>17:11:38</v>
      </c>
      <c r="H2858" t="s">
        <v>19</v>
      </c>
      <c r="I2858" t="s">
        <v>20</v>
      </c>
      <c r="J2858" t="s">
        <v>25</v>
      </c>
      <c r="K2858" t="s">
        <v>26</v>
      </c>
      <c r="L2858" t="str">
        <f>LEFT(raw!M2858,8)</f>
        <v>09:00:00</v>
      </c>
      <c r="M2858" t="s">
        <v>20</v>
      </c>
      <c r="N2858" t="s">
        <v>214</v>
      </c>
      <c r="O2858" t="s">
        <v>214</v>
      </c>
      <c r="P2858" s="2">
        <f t="shared" si="264"/>
        <v>44539</v>
      </c>
      <c r="Q2858" s="3">
        <f t="shared" si="265"/>
        <v>44561</v>
      </c>
      <c r="R2858" t="str">
        <f t="shared" si="266"/>
        <v>Attendance</v>
      </c>
      <c r="S2858" t="str">
        <f t="shared" si="267"/>
        <v>On Time</v>
      </c>
      <c r="T2858" t="str">
        <f>IF(R2858="Permit", J2858, IF(G2858="","NA CO", IF(G2858="00:00:00","NA CO", IF(G2858&lt;E2858,"Early",IF(I2858*1440&gt;=parameter!$C$4,"Overtime","On Time CO")))))</f>
        <v>On Time CO</v>
      </c>
      <c r="U2858" t="str">
        <f t="shared" si="268"/>
        <v/>
      </c>
      <c r="V2858" t="str">
        <f t="shared" si="269"/>
        <v/>
      </c>
    </row>
    <row r="2859" spans="1:22" x14ac:dyDescent="0.3">
      <c r="A2859" t="s">
        <v>704</v>
      </c>
      <c r="B2859" t="s">
        <v>705</v>
      </c>
      <c r="C2859" t="str">
        <f>LEFT(raw!D2859,10)</f>
        <v>2021-12-10</v>
      </c>
      <c r="D2859" t="str">
        <f>LEFT(raw!E2859,8)</f>
        <v>08:00:00</v>
      </c>
      <c r="E2859" t="str">
        <f>LEFT(raw!F2859,8)</f>
        <v>17:00:00</v>
      </c>
      <c r="F2859" t="str">
        <f>LEFT(raw!G2859,8)</f>
        <v>08:02:19</v>
      </c>
      <c r="G2859" t="str">
        <f>LEFT(raw!H2859,8)</f>
        <v>17:09:40</v>
      </c>
      <c r="H2859" t="s">
        <v>19</v>
      </c>
      <c r="I2859" t="s">
        <v>1411</v>
      </c>
      <c r="J2859" t="s">
        <v>32</v>
      </c>
      <c r="K2859" t="s">
        <v>26</v>
      </c>
      <c r="L2859" t="str">
        <f>LEFT(raw!M2859,8)</f>
        <v>09:00:00</v>
      </c>
      <c r="M2859" t="s">
        <v>20</v>
      </c>
      <c r="N2859" t="s">
        <v>214</v>
      </c>
      <c r="O2859" t="s">
        <v>214</v>
      </c>
      <c r="P2859" s="2">
        <f t="shared" si="264"/>
        <v>44540</v>
      </c>
      <c r="Q2859" s="3">
        <f t="shared" si="265"/>
        <v>44561</v>
      </c>
      <c r="R2859" t="str">
        <f t="shared" si="266"/>
        <v>Attendance</v>
      </c>
      <c r="S2859" t="str">
        <f t="shared" si="267"/>
        <v>Late</v>
      </c>
      <c r="T2859" t="str">
        <f>IF(R2859="Permit", J2859, IF(G2859="","NA CO", IF(G2859="00:00:00","NA CO", IF(G2859&lt;E2859,"Early",IF(I2859*1440&gt;=parameter!$C$4,"Overtime","On Time CO")))))</f>
        <v>On Time CO</v>
      </c>
      <c r="U2859" t="str">
        <f t="shared" si="268"/>
        <v>00:02:19</v>
      </c>
      <c r="V2859" t="str">
        <f t="shared" si="269"/>
        <v/>
      </c>
    </row>
    <row r="2860" spans="1:22" x14ac:dyDescent="0.3">
      <c r="A2860" t="s">
        <v>704</v>
      </c>
      <c r="B2860" t="s">
        <v>705</v>
      </c>
      <c r="C2860" t="str">
        <f>LEFT(raw!D2860,10)</f>
        <v>2021-12-13</v>
      </c>
      <c r="D2860" t="str">
        <f>LEFT(raw!E2860,8)</f>
        <v>08:00:00</v>
      </c>
      <c r="E2860" t="str">
        <f>LEFT(raw!F2860,8)</f>
        <v>17:00:00</v>
      </c>
      <c r="F2860" t="str">
        <f>LEFT(raw!G2860,8)</f>
        <v>08:08:46</v>
      </c>
      <c r="G2860" t="str">
        <f>LEFT(raw!H2860,8)</f>
        <v>17:07:26</v>
      </c>
      <c r="H2860" t="s">
        <v>19</v>
      </c>
      <c r="I2860" t="s">
        <v>9886</v>
      </c>
      <c r="J2860" t="s">
        <v>32</v>
      </c>
      <c r="K2860" t="s">
        <v>26</v>
      </c>
      <c r="L2860" t="str">
        <f>LEFT(raw!M2860,8)</f>
        <v>09:00:00</v>
      </c>
      <c r="M2860" t="s">
        <v>20</v>
      </c>
      <c r="N2860" t="s">
        <v>214</v>
      </c>
      <c r="O2860" t="s">
        <v>214</v>
      </c>
      <c r="P2860" s="2">
        <f t="shared" si="264"/>
        <v>44543</v>
      </c>
      <c r="Q2860" s="3">
        <f t="shared" si="265"/>
        <v>44561</v>
      </c>
      <c r="R2860" t="str">
        <f t="shared" si="266"/>
        <v>Attendance</v>
      </c>
      <c r="S2860" t="str">
        <f t="shared" si="267"/>
        <v>Late</v>
      </c>
      <c r="T2860" t="str">
        <f>IF(R2860="Permit", J2860, IF(G2860="","NA CO", IF(G2860="00:00:00","NA CO", IF(G2860&lt;E2860,"Early",IF(I2860*1440&gt;=parameter!$C$4,"Overtime","On Time CO")))))</f>
        <v>On Time CO</v>
      </c>
      <c r="U2860" t="str">
        <f t="shared" si="268"/>
        <v>00:08:46</v>
      </c>
      <c r="V2860" t="str">
        <f t="shared" si="269"/>
        <v/>
      </c>
    </row>
    <row r="2861" spans="1:22" x14ac:dyDescent="0.3">
      <c r="A2861" t="s">
        <v>704</v>
      </c>
      <c r="B2861" t="s">
        <v>705</v>
      </c>
      <c r="C2861" t="str">
        <f>LEFT(raw!D2861,10)</f>
        <v>2021-12-14</v>
      </c>
      <c r="D2861" t="str">
        <f>LEFT(raw!E2861,8)</f>
        <v>08:00:00</v>
      </c>
      <c r="E2861" t="str">
        <f>LEFT(raw!F2861,8)</f>
        <v>17:00:00</v>
      </c>
      <c r="F2861" t="str">
        <f>LEFT(raw!G2861,8)</f>
        <v>07:48:41</v>
      </c>
      <c r="G2861" t="str">
        <f>LEFT(raw!H2861,8)</f>
        <v>17:08:22</v>
      </c>
      <c r="H2861" t="s">
        <v>19</v>
      </c>
      <c r="I2861" t="s">
        <v>20</v>
      </c>
      <c r="J2861" t="s">
        <v>25</v>
      </c>
      <c r="K2861" t="s">
        <v>26</v>
      </c>
      <c r="L2861" t="str">
        <f>LEFT(raw!M2861,8)</f>
        <v>09:00:00</v>
      </c>
      <c r="M2861" t="s">
        <v>20</v>
      </c>
      <c r="N2861" t="s">
        <v>214</v>
      </c>
      <c r="O2861" t="s">
        <v>214</v>
      </c>
      <c r="P2861" s="2">
        <f t="shared" si="264"/>
        <v>44544</v>
      </c>
      <c r="Q2861" s="3">
        <f t="shared" si="265"/>
        <v>44561</v>
      </c>
      <c r="R2861" t="str">
        <f t="shared" si="266"/>
        <v>Attendance</v>
      </c>
      <c r="S2861" t="str">
        <f t="shared" si="267"/>
        <v>On Time</v>
      </c>
      <c r="T2861" t="str">
        <f>IF(R2861="Permit", J2861, IF(G2861="","NA CO", IF(G2861="00:00:00","NA CO", IF(G2861&lt;E2861,"Early",IF(I2861*1440&gt;=parameter!$C$4,"Overtime","On Time CO")))))</f>
        <v>On Time CO</v>
      </c>
      <c r="U2861" t="str">
        <f t="shared" si="268"/>
        <v/>
      </c>
      <c r="V2861" t="str">
        <f t="shared" si="269"/>
        <v/>
      </c>
    </row>
    <row r="2862" spans="1:22" x14ac:dyDescent="0.3">
      <c r="A2862" t="s">
        <v>704</v>
      </c>
      <c r="B2862" t="s">
        <v>705</v>
      </c>
      <c r="C2862" t="str">
        <f>LEFT(raw!D2862,10)</f>
        <v>2021-12-15</v>
      </c>
      <c r="D2862" t="str">
        <f>LEFT(raw!E2862,8)</f>
        <v>08:00:00</v>
      </c>
      <c r="E2862" t="str">
        <f>LEFT(raw!F2862,8)</f>
        <v>17:00:00</v>
      </c>
      <c r="F2862" t="str">
        <f>LEFT(raw!G2862,8)</f>
        <v>07:58:46</v>
      </c>
      <c r="G2862" t="str">
        <f>LEFT(raw!H2862,8)</f>
        <v>17:04:02</v>
      </c>
      <c r="H2862" t="s">
        <v>19</v>
      </c>
      <c r="I2862" t="s">
        <v>20</v>
      </c>
      <c r="J2862" t="s">
        <v>25</v>
      </c>
      <c r="K2862" t="s">
        <v>26</v>
      </c>
      <c r="L2862" t="str">
        <f>LEFT(raw!M2862,8)</f>
        <v>09:00:00</v>
      </c>
      <c r="M2862" t="s">
        <v>20</v>
      </c>
      <c r="N2862" t="s">
        <v>214</v>
      </c>
      <c r="O2862" t="s">
        <v>214</v>
      </c>
      <c r="P2862" s="2">
        <f t="shared" si="264"/>
        <v>44545</v>
      </c>
      <c r="Q2862" s="3">
        <f t="shared" si="265"/>
        <v>44561</v>
      </c>
      <c r="R2862" t="str">
        <f t="shared" si="266"/>
        <v>Attendance</v>
      </c>
      <c r="S2862" t="str">
        <f t="shared" si="267"/>
        <v>On Time</v>
      </c>
      <c r="T2862" t="str">
        <f>IF(R2862="Permit", J2862, IF(G2862="","NA CO", IF(G2862="00:00:00","NA CO", IF(G2862&lt;E2862,"Early",IF(I2862*1440&gt;=parameter!$C$4,"Overtime","On Time CO")))))</f>
        <v>On Time CO</v>
      </c>
      <c r="U2862" t="str">
        <f t="shared" si="268"/>
        <v/>
      </c>
      <c r="V2862" t="str">
        <f t="shared" si="269"/>
        <v/>
      </c>
    </row>
    <row r="2863" spans="1:22" x14ac:dyDescent="0.3">
      <c r="A2863" t="s">
        <v>704</v>
      </c>
      <c r="B2863" t="s">
        <v>705</v>
      </c>
      <c r="C2863" t="str">
        <f>LEFT(raw!D2863,10)</f>
        <v>2021-12-16</v>
      </c>
      <c r="D2863" t="str">
        <f>LEFT(raw!E2863,8)</f>
        <v>08:00:00</v>
      </c>
      <c r="E2863" t="str">
        <f>LEFT(raw!F2863,8)</f>
        <v>17:00:00</v>
      </c>
      <c r="F2863" t="str">
        <f>LEFT(raw!G2863,8)</f>
        <v>07:53:42</v>
      </c>
      <c r="G2863" t="str">
        <f>LEFT(raw!H2863,8)</f>
        <v>17:03:26</v>
      </c>
      <c r="H2863" t="s">
        <v>19</v>
      </c>
      <c r="I2863" t="s">
        <v>20</v>
      </c>
      <c r="J2863" t="s">
        <v>25</v>
      </c>
      <c r="K2863" t="s">
        <v>26</v>
      </c>
      <c r="L2863" t="str">
        <f>LEFT(raw!M2863,8)</f>
        <v>09:00:00</v>
      </c>
      <c r="M2863" t="s">
        <v>20</v>
      </c>
      <c r="N2863" t="s">
        <v>214</v>
      </c>
      <c r="O2863" t="s">
        <v>214</v>
      </c>
      <c r="P2863" s="2">
        <f t="shared" si="264"/>
        <v>44546</v>
      </c>
      <c r="Q2863" s="3">
        <f t="shared" si="265"/>
        <v>44561</v>
      </c>
      <c r="R2863" t="str">
        <f t="shared" si="266"/>
        <v>Attendance</v>
      </c>
      <c r="S2863" t="str">
        <f t="shared" si="267"/>
        <v>On Time</v>
      </c>
      <c r="T2863" t="str">
        <f>IF(R2863="Permit", J2863, IF(G2863="","NA CO", IF(G2863="00:00:00","NA CO", IF(G2863&lt;E2863,"Early",IF(I2863*1440&gt;=parameter!$C$4,"Overtime","On Time CO")))))</f>
        <v>On Time CO</v>
      </c>
      <c r="U2863" t="str">
        <f t="shared" si="268"/>
        <v/>
      </c>
      <c r="V2863" t="str">
        <f t="shared" si="269"/>
        <v/>
      </c>
    </row>
    <row r="2864" spans="1:22" x14ac:dyDescent="0.3">
      <c r="A2864" t="s">
        <v>704</v>
      </c>
      <c r="B2864" t="s">
        <v>705</v>
      </c>
      <c r="C2864" t="str">
        <f>LEFT(raw!D2864,10)</f>
        <v>2021-12-17</v>
      </c>
      <c r="D2864" t="str">
        <f>LEFT(raw!E2864,8)</f>
        <v>08:00:00</v>
      </c>
      <c r="E2864" t="str">
        <f>LEFT(raw!F2864,8)</f>
        <v>17:00:00</v>
      </c>
      <c r="F2864" t="str">
        <f>LEFT(raw!G2864,8)</f>
        <v>07:57:39</v>
      </c>
      <c r="G2864" t="str">
        <f>LEFT(raw!H2864,8)</f>
        <v>17:09:38</v>
      </c>
      <c r="H2864" t="s">
        <v>19</v>
      </c>
      <c r="I2864" t="s">
        <v>20</v>
      </c>
      <c r="J2864" t="s">
        <v>25</v>
      </c>
      <c r="K2864" t="s">
        <v>26</v>
      </c>
      <c r="L2864" t="str">
        <f>LEFT(raw!M2864,8)</f>
        <v>09:00:00</v>
      </c>
      <c r="M2864" t="s">
        <v>20</v>
      </c>
      <c r="N2864" t="s">
        <v>214</v>
      </c>
      <c r="O2864" t="s">
        <v>214</v>
      </c>
      <c r="P2864" s="2">
        <f t="shared" si="264"/>
        <v>44547</v>
      </c>
      <c r="Q2864" s="3">
        <f t="shared" si="265"/>
        <v>44561</v>
      </c>
      <c r="R2864" t="str">
        <f t="shared" si="266"/>
        <v>Attendance</v>
      </c>
      <c r="S2864" t="str">
        <f t="shared" si="267"/>
        <v>On Time</v>
      </c>
      <c r="T2864" t="str">
        <f>IF(R2864="Permit", J2864, IF(G2864="","NA CO", IF(G2864="00:00:00","NA CO", IF(G2864&lt;E2864,"Early",IF(I2864*1440&gt;=parameter!$C$4,"Overtime","On Time CO")))))</f>
        <v>On Time CO</v>
      </c>
      <c r="U2864" t="str">
        <f t="shared" si="268"/>
        <v/>
      </c>
      <c r="V2864" t="str">
        <f t="shared" si="269"/>
        <v/>
      </c>
    </row>
    <row r="2865" spans="1:22" x14ac:dyDescent="0.3">
      <c r="A2865" t="s">
        <v>704</v>
      </c>
      <c r="B2865" t="s">
        <v>705</v>
      </c>
      <c r="C2865" t="str">
        <f>LEFT(raw!D2865,10)</f>
        <v>2021-12-18</v>
      </c>
      <c r="D2865" t="str">
        <f>LEFT(raw!E2865,8)</f>
        <v>00:00:00</v>
      </c>
      <c r="E2865" t="str">
        <f>LEFT(raw!F2865,8)</f>
        <v>00:00:00</v>
      </c>
      <c r="F2865" t="str">
        <f>LEFT(raw!G2865,8)</f>
        <v>07:54:25</v>
      </c>
      <c r="G2865" t="str">
        <f>LEFT(raw!H2865,8)</f>
        <v>17:03:36</v>
      </c>
      <c r="H2865" t="s">
        <v>19</v>
      </c>
      <c r="I2865" t="s">
        <v>20</v>
      </c>
      <c r="J2865" t="s">
        <v>21</v>
      </c>
      <c r="K2865" t="s">
        <v>22</v>
      </c>
      <c r="L2865" t="str">
        <f>LEFT(raw!M2865,8)</f>
        <v>09:09:10</v>
      </c>
      <c r="M2865" t="s">
        <v>20</v>
      </c>
      <c r="N2865" t="s">
        <v>3946</v>
      </c>
      <c r="O2865" t="s">
        <v>3946</v>
      </c>
      <c r="P2865" s="2">
        <f t="shared" si="264"/>
        <v>44548</v>
      </c>
      <c r="Q2865" s="3">
        <f t="shared" si="265"/>
        <v>44561</v>
      </c>
      <c r="R2865" t="str">
        <f t="shared" si="266"/>
        <v>Daily Journey</v>
      </c>
      <c r="S2865" t="str">
        <f t="shared" si="267"/>
        <v>On Time</v>
      </c>
      <c r="T2865" t="str">
        <f>IF(R2865="Permit", J2865, IF(G2865="","NA CO", IF(G2865="00:00:00","NA CO", IF(G2865&lt;E2865,"Early",IF(I2865*1440&gt;=parameter!$C$4,"Overtime","On Time CO")))))</f>
        <v>On Time CO</v>
      </c>
      <c r="U2865" t="str">
        <f t="shared" si="268"/>
        <v/>
      </c>
      <c r="V2865" t="str">
        <f t="shared" si="269"/>
        <v/>
      </c>
    </row>
    <row r="2866" spans="1:22" x14ac:dyDescent="0.3">
      <c r="A2866" t="s">
        <v>704</v>
      </c>
      <c r="B2866" t="s">
        <v>705</v>
      </c>
      <c r="C2866" t="str">
        <f>LEFT(raw!D2866,10)</f>
        <v>2021-12-20</v>
      </c>
      <c r="D2866" t="str">
        <f>LEFT(raw!E2866,8)</f>
        <v>08:00:00</v>
      </c>
      <c r="E2866" t="str">
        <f>LEFT(raw!F2866,8)</f>
        <v>17:00:00</v>
      </c>
      <c r="F2866" t="str">
        <f>LEFT(raw!G2866,8)</f>
        <v>07:58:29</v>
      </c>
      <c r="G2866" t="str">
        <f>LEFT(raw!H2866,8)</f>
        <v>17:07:24</v>
      </c>
      <c r="H2866" t="s">
        <v>19</v>
      </c>
      <c r="I2866" t="s">
        <v>20</v>
      </c>
      <c r="J2866" t="s">
        <v>25</v>
      </c>
      <c r="K2866" t="s">
        <v>26</v>
      </c>
      <c r="L2866" t="str">
        <f>LEFT(raw!M2866,8)</f>
        <v>09:00:00</v>
      </c>
      <c r="M2866" t="s">
        <v>20</v>
      </c>
      <c r="N2866" t="s">
        <v>214</v>
      </c>
      <c r="O2866" t="s">
        <v>214</v>
      </c>
      <c r="P2866" s="2">
        <f t="shared" si="264"/>
        <v>44550</v>
      </c>
      <c r="Q2866" s="3">
        <f t="shared" si="265"/>
        <v>44561</v>
      </c>
      <c r="R2866" t="str">
        <f t="shared" si="266"/>
        <v>Attendance</v>
      </c>
      <c r="S2866" t="str">
        <f t="shared" si="267"/>
        <v>On Time</v>
      </c>
      <c r="T2866" t="str">
        <f>IF(R2866="Permit", J2866, IF(G2866="","NA CO", IF(G2866="00:00:00","NA CO", IF(G2866&lt;E2866,"Early",IF(I2866*1440&gt;=parameter!$C$4,"Overtime","On Time CO")))))</f>
        <v>On Time CO</v>
      </c>
      <c r="U2866" t="str">
        <f t="shared" si="268"/>
        <v/>
      </c>
      <c r="V2866" t="str">
        <f t="shared" si="269"/>
        <v/>
      </c>
    </row>
    <row r="2867" spans="1:22" x14ac:dyDescent="0.3">
      <c r="A2867" t="s">
        <v>704</v>
      </c>
      <c r="B2867" t="s">
        <v>705</v>
      </c>
      <c r="C2867" t="str">
        <f>LEFT(raw!D2867,10)</f>
        <v>2021-12-21</v>
      </c>
      <c r="D2867" t="str">
        <f>LEFT(raw!E2867,8)</f>
        <v>08:00:00</v>
      </c>
      <c r="E2867" t="str">
        <f>LEFT(raw!F2867,8)</f>
        <v>17:00:00</v>
      </c>
      <c r="F2867" t="str">
        <f>LEFT(raw!G2867,8)</f>
        <v>08:03:12</v>
      </c>
      <c r="G2867" t="str">
        <f>LEFT(raw!H2867,8)</f>
        <v>17:03:48</v>
      </c>
      <c r="H2867" t="s">
        <v>19</v>
      </c>
      <c r="I2867" t="s">
        <v>9902</v>
      </c>
      <c r="J2867" t="s">
        <v>32</v>
      </c>
      <c r="K2867" t="s">
        <v>26</v>
      </c>
      <c r="L2867" t="str">
        <f>LEFT(raw!M2867,8)</f>
        <v>09:00:00</v>
      </c>
      <c r="M2867" t="s">
        <v>20</v>
      </c>
      <c r="N2867" t="s">
        <v>214</v>
      </c>
      <c r="O2867" t="s">
        <v>214</v>
      </c>
      <c r="P2867" s="2">
        <f t="shared" si="264"/>
        <v>44551</v>
      </c>
      <c r="Q2867" s="3">
        <f t="shared" si="265"/>
        <v>44561</v>
      </c>
      <c r="R2867" t="str">
        <f t="shared" si="266"/>
        <v>Attendance</v>
      </c>
      <c r="S2867" t="str">
        <f t="shared" si="267"/>
        <v>Late</v>
      </c>
      <c r="T2867" t="str">
        <f>IF(R2867="Permit", J2867, IF(G2867="","NA CO", IF(G2867="00:00:00","NA CO", IF(G2867&lt;E2867,"Early",IF(I2867*1440&gt;=parameter!$C$4,"Overtime","On Time CO")))))</f>
        <v>On Time CO</v>
      </c>
      <c r="U2867" t="str">
        <f t="shared" si="268"/>
        <v>00:03:12</v>
      </c>
      <c r="V2867" t="str">
        <f t="shared" si="269"/>
        <v/>
      </c>
    </row>
    <row r="2868" spans="1:22" x14ac:dyDescent="0.3">
      <c r="A2868" t="s">
        <v>704</v>
      </c>
      <c r="B2868" t="s">
        <v>705</v>
      </c>
      <c r="C2868" t="str">
        <f>LEFT(raw!D2868,10)</f>
        <v>2021-12-22</v>
      </c>
      <c r="D2868" t="str">
        <f>LEFT(raw!E2868,8)</f>
        <v>08:00:00</v>
      </c>
      <c r="E2868" t="str">
        <f>LEFT(raw!F2868,8)</f>
        <v>17:00:00</v>
      </c>
      <c r="F2868" t="str">
        <f>LEFT(raw!G2868,8)</f>
        <v>07:52:49</v>
      </c>
      <c r="G2868" t="str">
        <f>LEFT(raw!H2868,8)</f>
        <v>17:16:45</v>
      </c>
      <c r="H2868" t="s">
        <v>19</v>
      </c>
      <c r="I2868" t="s">
        <v>20</v>
      </c>
      <c r="J2868" t="s">
        <v>25</v>
      </c>
      <c r="K2868" t="s">
        <v>26</v>
      </c>
      <c r="L2868" t="str">
        <f>LEFT(raw!M2868,8)</f>
        <v>09:00:00</v>
      </c>
      <c r="M2868" t="s">
        <v>20</v>
      </c>
      <c r="N2868" t="s">
        <v>214</v>
      </c>
      <c r="O2868" t="s">
        <v>214</v>
      </c>
      <c r="P2868" s="2">
        <f t="shared" si="264"/>
        <v>44552</v>
      </c>
      <c r="Q2868" s="3">
        <f t="shared" si="265"/>
        <v>44561</v>
      </c>
      <c r="R2868" t="str">
        <f t="shared" si="266"/>
        <v>Attendance</v>
      </c>
      <c r="S2868" t="str">
        <f t="shared" si="267"/>
        <v>On Time</v>
      </c>
      <c r="T2868" t="str">
        <f>IF(R2868="Permit", J2868, IF(G2868="","NA CO", IF(G2868="00:00:00","NA CO", IF(G2868&lt;E2868,"Early",IF(I2868*1440&gt;=parameter!$C$4,"Overtime","On Time CO")))))</f>
        <v>On Time CO</v>
      </c>
      <c r="U2868" t="str">
        <f t="shared" si="268"/>
        <v/>
      </c>
      <c r="V2868" t="str">
        <f t="shared" si="269"/>
        <v/>
      </c>
    </row>
    <row r="2869" spans="1:22" x14ac:dyDescent="0.3">
      <c r="A2869" t="s">
        <v>704</v>
      </c>
      <c r="B2869" t="s">
        <v>705</v>
      </c>
      <c r="C2869" t="str">
        <f>LEFT(raw!D2869,10)</f>
        <v>2021-12-23</v>
      </c>
      <c r="D2869" t="str">
        <f>LEFT(raw!E2869,8)</f>
        <v>08:00:00</v>
      </c>
      <c r="E2869" t="str">
        <f>LEFT(raw!F2869,8)</f>
        <v>17:00:00</v>
      </c>
      <c r="F2869" t="str">
        <f>LEFT(raw!G2869,8)</f>
        <v>07:43:33</v>
      </c>
      <c r="G2869" t="str">
        <f>LEFT(raw!H2869,8)</f>
        <v>17:35:31</v>
      </c>
      <c r="H2869" t="s">
        <v>19</v>
      </c>
      <c r="I2869" t="s">
        <v>20</v>
      </c>
      <c r="J2869" t="s">
        <v>25</v>
      </c>
      <c r="K2869" t="s">
        <v>26</v>
      </c>
      <c r="L2869" t="str">
        <f>LEFT(raw!M2869,8)</f>
        <v>09:00:00</v>
      </c>
      <c r="M2869" t="s">
        <v>20</v>
      </c>
      <c r="N2869" t="s">
        <v>214</v>
      </c>
      <c r="O2869" t="s">
        <v>214</v>
      </c>
      <c r="P2869" s="2">
        <f t="shared" si="264"/>
        <v>44553</v>
      </c>
      <c r="Q2869" s="3">
        <f t="shared" si="265"/>
        <v>44561</v>
      </c>
      <c r="R2869" t="str">
        <f t="shared" si="266"/>
        <v>Attendance</v>
      </c>
      <c r="S2869" t="str">
        <f t="shared" si="267"/>
        <v>On Time</v>
      </c>
      <c r="T2869" t="str">
        <f>IF(R2869="Permit", J2869, IF(G2869="","NA CO", IF(G2869="00:00:00","NA CO", IF(G2869&lt;E2869,"Early",IF(I2869*1440&gt;=parameter!$C$4,"Overtime","On Time CO")))))</f>
        <v>On Time CO</v>
      </c>
      <c r="U2869" t="str">
        <f t="shared" si="268"/>
        <v/>
      </c>
      <c r="V2869" t="str">
        <f t="shared" si="269"/>
        <v/>
      </c>
    </row>
    <row r="2870" spans="1:22" x14ac:dyDescent="0.3">
      <c r="A2870" t="s">
        <v>704</v>
      </c>
      <c r="B2870" t="s">
        <v>705</v>
      </c>
      <c r="C2870" t="str">
        <f>LEFT(raw!D2870,10)</f>
        <v>2021-12-24</v>
      </c>
      <c r="D2870" t="str">
        <f>LEFT(raw!E2870,8)</f>
        <v>08:00:00</v>
      </c>
      <c r="E2870" t="str">
        <f>LEFT(raw!F2870,8)</f>
        <v>17:00:00</v>
      </c>
      <c r="F2870" t="str">
        <f>LEFT(raw!G2870,8)</f>
        <v>07:51:16</v>
      </c>
      <c r="G2870" t="str">
        <f>LEFT(raw!H2870,8)</f>
        <v>17:55:35</v>
      </c>
      <c r="H2870" t="s">
        <v>19</v>
      </c>
      <c r="I2870" t="s">
        <v>20</v>
      </c>
      <c r="J2870" t="s">
        <v>25</v>
      </c>
      <c r="K2870" t="s">
        <v>26</v>
      </c>
      <c r="L2870" t="str">
        <f>LEFT(raw!M2870,8)</f>
        <v>09:00:00</v>
      </c>
      <c r="M2870" t="s">
        <v>20</v>
      </c>
      <c r="N2870" t="s">
        <v>214</v>
      </c>
      <c r="O2870" t="s">
        <v>214</v>
      </c>
      <c r="P2870" s="2">
        <f t="shared" si="264"/>
        <v>44554</v>
      </c>
      <c r="Q2870" s="3">
        <f t="shared" si="265"/>
        <v>44561</v>
      </c>
      <c r="R2870" t="str">
        <f t="shared" si="266"/>
        <v>Attendance</v>
      </c>
      <c r="S2870" t="str">
        <f t="shared" si="267"/>
        <v>On Time</v>
      </c>
      <c r="T2870" t="str">
        <f>IF(R2870="Permit", J2870, IF(G2870="","NA CO", IF(G2870="00:00:00","NA CO", IF(G2870&lt;E2870,"Early",IF(I2870*1440&gt;=parameter!$C$4,"Overtime","On Time CO")))))</f>
        <v>On Time CO</v>
      </c>
      <c r="U2870" t="str">
        <f t="shared" si="268"/>
        <v/>
      </c>
      <c r="V2870" t="str">
        <f t="shared" si="269"/>
        <v/>
      </c>
    </row>
    <row r="2871" spans="1:22" x14ac:dyDescent="0.3">
      <c r="A2871" t="s">
        <v>704</v>
      </c>
      <c r="B2871" t="s">
        <v>705</v>
      </c>
      <c r="C2871" t="str">
        <f>LEFT(raw!D2871,10)</f>
        <v>2021-12-27</v>
      </c>
      <c r="D2871" t="str">
        <f>LEFT(raw!E2871,8)</f>
        <v>08:00:00</v>
      </c>
      <c r="E2871" t="str">
        <f>LEFT(raw!F2871,8)</f>
        <v>17:00:00</v>
      </c>
      <c r="F2871" t="str">
        <f>LEFT(raw!G2871,8)</f>
        <v>07:58:07</v>
      </c>
      <c r="G2871" t="str">
        <f>LEFT(raw!H2871,8)</f>
        <v>17:28:05</v>
      </c>
      <c r="H2871" t="s">
        <v>19</v>
      </c>
      <c r="I2871" t="s">
        <v>20</v>
      </c>
      <c r="J2871" t="s">
        <v>25</v>
      </c>
      <c r="K2871" t="s">
        <v>26</v>
      </c>
      <c r="L2871" t="str">
        <f>LEFT(raw!M2871,8)</f>
        <v>09:00:00</v>
      </c>
      <c r="M2871" t="s">
        <v>20</v>
      </c>
      <c r="N2871" t="s">
        <v>214</v>
      </c>
      <c r="O2871" t="s">
        <v>214</v>
      </c>
      <c r="P2871" s="2">
        <f t="shared" si="264"/>
        <v>44557</v>
      </c>
      <c r="Q2871" s="3">
        <f t="shared" si="265"/>
        <v>44561</v>
      </c>
      <c r="R2871" t="str">
        <f t="shared" si="266"/>
        <v>Attendance</v>
      </c>
      <c r="S2871" t="str">
        <f t="shared" si="267"/>
        <v>On Time</v>
      </c>
      <c r="T2871" t="str">
        <f>IF(R2871="Permit", J2871, IF(G2871="","NA CO", IF(G2871="00:00:00","NA CO", IF(G2871&lt;E2871,"Early",IF(I2871*1440&gt;=parameter!$C$4,"Overtime","On Time CO")))))</f>
        <v>On Time CO</v>
      </c>
      <c r="U2871" t="str">
        <f t="shared" si="268"/>
        <v/>
      </c>
      <c r="V2871" t="str">
        <f t="shared" si="269"/>
        <v/>
      </c>
    </row>
    <row r="2872" spans="1:22" x14ac:dyDescent="0.3">
      <c r="A2872" t="s">
        <v>704</v>
      </c>
      <c r="B2872" t="s">
        <v>705</v>
      </c>
      <c r="C2872" t="str">
        <f>LEFT(raw!D2872,10)</f>
        <v>2021-12-28</v>
      </c>
      <c r="D2872" t="str">
        <f>LEFT(raw!E2872,8)</f>
        <v>08:00:00</v>
      </c>
      <c r="E2872" t="str">
        <f>LEFT(raw!F2872,8)</f>
        <v>17:00:00</v>
      </c>
      <c r="F2872" t="str">
        <f>LEFT(raw!G2872,8)</f>
        <v>07:52:30</v>
      </c>
      <c r="G2872" t="str">
        <f>LEFT(raw!H2872,8)</f>
        <v>17:04:42</v>
      </c>
      <c r="H2872" t="s">
        <v>19</v>
      </c>
      <c r="I2872" t="s">
        <v>20</v>
      </c>
      <c r="J2872" t="s">
        <v>25</v>
      </c>
      <c r="K2872" t="s">
        <v>26</v>
      </c>
      <c r="L2872" t="str">
        <f>LEFT(raw!M2872,8)</f>
        <v>09:00:00</v>
      </c>
      <c r="M2872" t="s">
        <v>20</v>
      </c>
      <c r="N2872" t="s">
        <v>214</v>
      </c>
      <c r="O2872" t="s">
        <v>214</v>
      </c>
      <c r="P2872" s="2">
        <f t="shared" si="264"/>
        <v>44558</v>
      </c>
      <c r="Q2872" s="3">
        <f t="shared" si="265"/>
        <v>44561</v>
      </c>
      <c r="R2872" t="str">
        <f t="shared" si="266"/>
        <v>Attendance</v>
      </c>
      <c r="S2872" t="str">
        <f t="shared" si="267"/>
        <v>On Time</v>
      </c>
      <c r="T2872" t="str">
        <f>IF(R2872="Permit", J2872, IF(G2872="","NA CO", IF(G2872="00:00:00","NA CO", IF(G2872&lt;E2872,"Early",IF(I2872*1440&gt;=parameter!$C$4,"Overtime","On Time CO")))))</f>
        <v>On Time CO</v>
      </c>
      <c r="U2872" t="str">
        <f t="shared" si="268"/>
        <v/>
      </c>
      <c r="V2872" t="str">
        <f t="shared" si="269"/>
        <v/>
      </c>
    </row>
    <row r="2873" spans="1:22" x14ac:dyDescent="0.3">
      <c r="A2873" t="s">
        <v>704</v>
      </c>
      <c r="B2873" t="s">
        <v>705</v>
      </c>
      <c r="C2873" t="str">
        <f>LEFT(raw!D2873,10)</f>
        <v>2021-12-29</v>
      </c>
      <c r="D2873" t="str">
        <f>LEFT(raw!E2873,8)</f>
        <v>08:00:00</v>
      </c>
      <c r="E2873" t="str">
        <f>LEFT(raw!F2873,8)</f>
        <v>17:00:00</v>
      </c>
      <c r="F2873" t="str">
        <f>LEFT(raw!G2873,8)</f>
        <v>07:57:55</v>
      </c>
      <c r="G2873" t="str">
        <f>LEFT(raw!H2873,8)</f>
        <v>17:21:06</v>
      </c>
      <c r="H2873" t="s">
        <v>19</v>
      </c>
      <c r="I2873" t="s">
        <v>20</v>
      </c>
      <c r="J2873" t="s">
        <v>25</v>
      </c>
      <c r="K2873" t="s">
        <v>26</v>
      </c>
      <c r="L2873" t="str">
        <f>LEFT(raw!M2873,8)</f>
        <v>09:00:00</v>
      </c>
      <c r="M2873" t="s">
        <v>20</v>
      </c>
      <c r="N2873" t="s">
        <v>214</v>
      </c>
      <c r="O2873" t="s">
        <v>214</v>
      </c>
      <c r="P2873" s="2">
        <f t="shared" si="264"/>
        <v>44559</v>
      </c>
      <c r="Q2873" s="3">
        <f t="shared" si="265"/>
        <v>44561</v>
      </c>
      <c r="R2873" t="str">
        <f t="shared" si="266"/>
        <v>Attendance</v>
      </c>
      <c r="S2873" t="str">
        <f t="shared" si="267"/>
        <v>On Time</v>
      </c>
      <c r="T2873" t="str">
        <f>IF(R2873="Permit", J2873, IF(G2873="","NA CO", IF(G2873="00:00:00","NA CO", IF(G2873&lt;E2873,"Early",IF(I2873*1440&gt;=parameter!$C$4,"Overtime","On Time CO")))))</f>
        <v>On Time CO</v>
      </c>
      <c r="U2873" t="str">
        <f t="shared" si="268"/>
        <v/>
      </c>
      <c r="V2873" t="str">
        <f t="shared" si="269"/>
        <v/>
      </c>
    </row>
    <row r="2874" spans="1:22" x14ac:dyDescent="0.3">
      <c r="A2874" t="s">
        <v>704</v>
      </c>
      <c r="B2874" t="s">
        <v>705</v>
      </c>
      <c r="C2874" t="str">
        <f>LEFT(raw!D2874,10)</f>
        <v>2021-12-30</v>
      </c>
      <c r="D2874" t="str">
        <f>LEFT(raw!E2874,8)</f>
        <v>08:00:00</v>
      </c>
      <c r="E2874" t="str">
        <f>LEFT(raw!F2874,8)</f>
        <v>17:00:00</v>
      </c>
      <c r="F2874" t="str">
        <f>LEFT(raw!G2874,8)</f>
        <v>07:59:23</v>
      </c>
      <c r="G2874" t="str">
        <f>LEFT(raw!H2874,8)</f>
        <v>00:00:00</v>
      </c>
      <c r="H2874" t="s">
        <v>19</v>
      </c>
      <c r="I2874" t="s">
        <v>20</v>
      </c>
      <c r="J2874" t="s">
        <v>25</v>
      </c>
      <c r="K2874" t="s">
        <v>26</v>
      </c>
      <c r="L2874" t="str">
        <f>LEFT(raw!M2874,8)</f>
        <v>00:00:00</v>
      </c>
      <c r="M2874" t="s">
        <v>20</v>
      </c>
      <c r="N2874" t="s">
        <v>214</v>
      </c>
      <c r="O2874" t="s">
        <v>21</v>
      </c>
      <c r="P2874" s="2">
        <f t="shared" si="264"/>
        <v>44560</v>
      </c>
      <c r="Q2874" s="3">
        <f t="shared" si="265"/>
        <v>44561</v>
      </c>
      <c r="R2874" t="str">
        <f t="shared" si="266"/>
        <v>Attendance</v>
      </c>
      <c r="S2874" t="str">
        <f t="shared" si="267"/>
        <v>On Time</v>
      </c>
      <c r="T2874" t="str">
        <f>IF(R2874="Permit", J2874, IF(G2874="","NA CO", IF(G2874="00:00:00","NA CO", IF(G2874&lt;E2874,"Early",IF(I2874*1440&gt;=parameter!$C$4,"Overtime","On Time CO")))))</f>
        <v>NA CO</v>
      </c>
      <c r="U2874" t="str">
        <f t="shared" si="268"/>
        <v/>
      </c>
      <c r="V2874" t="str">
        <f t="shared" si="269"/>
        <v/>
      </c>
    </row>
    <row r="2875" spans="1:22" x14ac:dyDescent="0.3">
      <c r="A2875" t="s">
        <v>708</v>
      </c>
      <c r="B2875" t="s">
        <v>709</v>
      </c>
      <c r="C2875" t="str">
        <f>LEFT(raw!D2875,10)</f>
        <v>2021-12-01</v>
      </c>
      <c r="D2875" t="str">
        <f>LEFT(raw!E2875,8)</f>
        <v>06:00:00</v>
      </c>
      <c r="E2875" t="str">
        <f>LEFT(raw!F2875,8)</f>
        <v>15:00:00</v>
      </c>
      <c r="F2875" t="str">
        <f>LEFT(raw!G2875,8)</f>
        <v>05:58:30</v>
      </c>
      <c r="G2875" t="str">
        <f>LEFT(raw!H2875,8)</f>
        <v>13:13:38</v>
      </c>
      <c r="H2875" t="s">
        <v>19</v>
      </c>
      <c r="I2875" t="s">
        <v>20</v>
      </c>
      <c r="J2875" t="s">
        <v>25</v>
      </c>
      <c r="K2875" t="s">
        <v>26</v>
      </c>
      <c r="L2875" t="str">
        <f>LEFT(raw!M2875,8)</f>
        <v>09:00:00</v>
      </c>
      <c r="M2875" t="s">
        <v>20</v>
      </c>
      <c r="N2875" t="s">
        <v>28</v>
      </c>
      <c r="O2875" t="s">
        <v>28</v>
      </c>
      <c r="P2875" s="2">
        <f t="shared" si="264"/>
        <v>44531</v>
      </c>
      <c r="Q2875" s="3">
        <f t="shared" si="265"/>
        <v>44561</v>
      </c>
      <c r="R2875" t="str">
        <f t="shared" si="266"/>
        <v>Attendance</v>
      </c>
      <c r="S2875" t="str">
        <f t="shared" si="267"/>
        <v>On Time</v>
      </c>
      <c r="T2875" t="str">
        <f>IF(R2875="Permit", J2875, IF(G2875="","NA CO", IF(G2875="00:00:00","NA CO", IF(G2875&lt;E2875,"Early",IF(I2875*1440&gt;=parameter!$C$4,"Overtime","On Time CO")))))</f>
        <v>Early</v>
      </c>
      <c r="U2875" t="str">
        <f t="shared" si="268"/>
        <v/>
      </c>
      <c r="V2875" t="str">
        <f t="shared" si="269"/>
        <v/>
      </c>
    </row>
    <row r="2876" spans="1:22" x14ac:dyDescent="0.3">
      <c r="A2876" t="s">
        <v>708</v>
      </c>
      <c r="B2876" t="s">
        <v>709</v>
      </c>
      <c r="C2876" t="str">
        <f>LEFT(raw!D2876,10)</f>
        <v>2021-12-02</v>
      </c>
      <c r="D2876" t="str">
        <f>LEFT(raw!E2876,8)</f>
        <v>06:00:00</v>
      </c>
      <c r="E2876" t="str">
        <f>LEFT(raw!F2876,8)</f>
        <v>15:00:00</v>
      </c>
      <c r="F2876" t="str">
        <f>LEFT(raw!G2876,8)</f>
        <v>06:20:37</v>
      </c>
      <c r="G2876" t="str">
        <f>LEFT(raw!H2876,8)</f>
        <v>13:31:11</v>
      </c>
      <c r="H2876" t="s">
        <v>19</v>
      </c>
      <c r="I2876" t="s">
        <v>9927</v>
      </c>
      <c r="J2876" t="s">
        <v>32</v>
      </c>
      <c r="K2876" t="s">
        <v>26</v>
      </c>
      <c r="L2876" t="str">
        <f>LEFT(raw!M2876,8)</f>
        <v>09:00:00</v>
      </c>
      <c r="M2876" t="s">
        <v>20</v>
      </c>
      <c r="N2876" t="s">
        <v>28</v>
      </c>
      <c r="O2876" t="s">
        <v>28</v>
      </c>
      <c r="P2876" s="2">
        <f t="shared" si="264"/>
        <v>44532</v>
      </c>
      <c r="Q2876" s="3">
        <f t="shared" si="265"/>
        <v>44561</v>
      </c>
      <c r="R2876" t="str">
        <f t="shared" si="266"/>
        <v>Attendance</v>
      </c>
      <c r="S2876" t="str">
        <f t="shared" si="267"/>
        <v>Late</v>
      </c>
      <c r="T2876" t="str">
        <f>IF(R2876="Permit", J2876, IF(G2876="","NA CO", IF(G2876="00:00:00","NA CO", IF(G2876&lt;E2876,"Early",IF(I2876*1440&gt;=parameter!$C$4,"Overtime","On Time CO")))))</f>
        <v>Early</v>
      </c>
      <c r="U2876" t="str">
        <f t="shared" si="268"/>
        <v>00:20:37</v>
      </c>
      <c r="V2876" t="str">
        <f t="shared" si="269"/>
        <v/>
      </c>
    </row>
    <row r="2877" spans="1:22" x14ac:dyDescent="0.3">
      <c r="A2877" t="s">
        <v>708</v>
      </c>
      <c r="B2877" t="s">
        <v>709</v>
      </c>
      <c r="C2877" t="str">
        <f>LEFT(raw!D2877,10)</f>
        <v>2021-12-03</v>
      </c>
      <c r="D2877" t="str">
        <f>LEFT(raw!E2877,8)</f>
        <v>06:00:00</v>
      </c>
      <c r="E2877" t="str">
        <f>LEFT(raw!F2877,8)</f>
        <v>15:00:00</v>
      </c>
      <c r="F2877" t="str">
        <f>LEFT(raw!G2877,8)</f>
        <v>05:53:49</v>
      </c>
      <c r="G2877" t="str">
        <f>LEFT(raw!H2877,8)</f>
        <v>13:05:05</v>
      </c>
      <c r="H2877" t="s">
        <v>19</v>
      </c>
      <c r="I2877" t="s">
        <v>20</v>
      </c>
      <c r="J2877" t="s">
        <v>25</v>
      </c>
      <c r="K2877" t="s">
        <v>26</v>
      </c>
      <c r="L2877" t="str">
        <f>LEFT(raw!M2877,8)</f>
        <v>09:00:00</v>
      </c>
      <c r="M2877" t="s">
        <v>20</v>
      </c>
      <c r="N2877" t="s">
        <v>28</v>
      </c>
      <c r="O2877" t="s">
        <v>28</v>
      </c>
      <c r="P2877" s="2">
        <f t="shared" si="264"/>
        <v>44533</v>
      </c>
      <c r="Q2877" s="3">
        <f t="shared" si="265"/>
        <v>44561</v>
      </c>
      <c r="R2877" t="str">
        <f t="shared" si="266"/>
        <v>Attendance</v>
      </c>
      <c r="S2877" t="str">
        <f t="shared" si="267"/>
        <v>On Time</v>
      </c>
      <c r="T2877" t="str">
        <f>IF(R2877="Permit", J2877, IF(G2877="","NA CO", IF(G2877="00:00:00","NA CO", IF(G2877&lt;E2877,"Early",IF(I2877*1440&gt;=parameter!$C$4,"Overtime","On Time CO")))))</f>
        <v>Early</v>
      </c>
      <c r="U2877" t="str">
        <f t="shared" si="268"/>
        <v/>
      </c>
      <c r="V2877" t="str">
        <f t="shared" si="269"/>
        <v/>
      </c>
    </row>
    <row r="2878" spans="1:22" x14ac:dyDescent="0.3">
      <c r="A2878" t="s">
        <v>708</v>
      </c>
      <c r="B2878" t="s">
        <v>709</v>
      </c>
      <c r="C2878" t="str">
        <f>LEFT(raw!D2878,10)</f>
        <v>2021-12-06</v>
      </c>
      <c r="D2878" t="str">
        <f>LEFT(raw!E2878,8)</f>
        <v>06:00:00</v>
      </c>
      <c r="E2878" t="str">
        <f>LEFT(raw!F2878,8)</f>
        <v>15:00:00</v>
      </c>
      <c r="F2878" t="str">
        <f>LEFT(raw!G2878,8)</f>
        <v>09:45:17</v>
      </c>
      <c r="G2878" t="str">
        <f>LEFT(raw!H2878,8)</f>
        <v>17:06:26</v>
      </c>
      <c r="H2878" t="s">
        <v>19</v>
      </c>
      <c r="I2878" t="s">
        <v>9934</v>
      </c>
      <c r="J2878" t="s">
        <v>32</v>
      </c>
      <c r="K2878" t="s">
        <v>26</v>
      </c>
      <c r="L2878" t="str">
        <f>LEFT(raw!M2878,8)</f>
        <v>09:00:00</v>
      </c>
      <c r="M2878" t="s">
        <v>20</v>
      </c>
      <c r="N2878" t="s">
        <v>28</v>
      </c>
      <c r="O2878" t="s">
        <v>28</v>
      </c>
      <c r="P2878" s="2">
        <f t="shared" si="264"/>
        <v>44536</v>
      </c>
      <c r="Q2878" s="3">
        <f t="shared" si="265"/>
        <v>44561</v>
      </c>
      <c r="R2878" t="str">
        <f t="shared" si="266"/>
        <v>Attendance</v>
      </c>
      <c r="S2878" t="str">
        <f t="shared" si="267"/>
        <v>Late</v>
      </c>
      <c r="T2878" t="str">
        <f>IF(R2878="Permit", J2878, IF(G2878="","NA CO", IF(G2878="00:00:00","NA CO", IF(G2878&lt;E2878,"Early",IF(I2878*1440&gt;=parameter!$C$4,"Overtime","On Time CO")))))</f>
        <v>Overtime</v>
      </c>
      <c r="U2878" t="str">
        <f t="shared" si="268"/>
        <v>03:45:17</v>
      </c>
      <c r="V2878" t="str">
        <f t="shared" si="269"/>
        <v>00:00:00</v>
      </c>
    </row>
    <row r="2879" spans="1:22" x14ac:dyDescent="0.3">
      <c r="A2879" t="s">
        <v>708</v>
      </c>
      <c r="B2879" t="s">
        <v>709</v>
      </c>
      <c r="C2879" t="str">
        <f>LEFT(raw!D2879,10)</f>
        <v>2021-12-07</v>
      </c>
      <c r="D2879" t="str">
        <f>LEFT(raw!E2879,8)</f>
        <v>06:00:00</v>
      </c>
      <c r="E2879" t="str">
        <f>LEFT(raw!F2879,8)</f>
        <v>15:00:00</v>
      </c>
      <c r="F2879" t="str">
        <f>LEFT(raw!G2879,8)</f>
        <v>09:52:52</v>
      </c>
      <c r="G2879" t="str">
        <f>LEFT(raw!H2879,8)</f>
        <v>17:04:52</v>
      </c>
      <c r="H2879" t="s">
        <v>19</v>
      </c>
      <c r="I2879" t="s">
        <v>9938</v>
      </c>
      <c r="J2879" t="s">
        <v>32</v>
      </c>
      <c r="K2879" t="s">
        <v>26</v>
      </c>
      <c r="L2879" t="str">
        <f>LEFT(raw!M2879,8)</f>
        <v>09:00:00</v>
      </c>
      <c r="M2879" t="s">
        <v>20</v>
      </c>
      <c r="N2879" t="s">
        <v>28</v>
      </c>
      <c r="O2879" t="s">
        <v>28</v>
      </c>
      <c r="P2879" s="2">
        <f t="shared" si="264"/>
        <v>44537</v>
      </c>
      <c r="Q2879" s="3">
        <f t="shared" si="265"/>
        <v>44561</v>
      </c>
      <c r="R2879" t="str">
        <f t="shared" si="266"/>
        <v>Attendance</v>
      </c>
      <c r="S2879" t="str">
        <f t="shared" si="267"/>
        <v>Late</v>
      </c>
      <c r="T2879" t="str">
        <f>IF(R2879="Permit", J2879, IF(G2879="","NA CO", IF(G2879="00:00:00","NA CO", IF(G2879&lt;E2879,"Early",IF(I2879*1440&gt;=parameter!$C$4,"Overtime","On Time CO")))))</f>
        <v>Overtime</v>
      </c>
      <c r="U2879" t="str">
        <f t="shared" si="268"/>
        <v>03:52:52</v>
      </c>
      <c r="V2879" t="str">
        <f t="shared" si="269"/>
        <v>00:00:00</v>
      </c>
    </row>
    <row r="2880" spans="1:22" x14ac:dyDescent="0.3">
      <c r="A2880" t="s">
        <v>708</v>
      </c>
      <c r="B2880" t="s">
        <v>709</v>
      </c>
      <c r="C2880" t="str">
        <f>LEFT(raw!D2880,10)</f>
        <v>2021-12-08</v>
      </c>
      <c r="D2880" t="str">
        <f>LEFT(raw!E2880,8)</f>
        <v>06:00:00</v>
      </c>
      <c r="E2880" t="str">
        <f>LEFT(raw!F2880,8)</f>
        <v>15:00:00</v>
      </c>
      <c r="F2880" t="str">
        <f>LEFT(raw!G2880,8)</f>
        <v>09:48:35</v>
      </c>
      <c r="G2880" t="str">
        <f>LEFT(raw!H2880,8)</f>
        <v>17:08:12</v>
      </c>
      <c r="H2880" t="s">
        <v>19</v>
      </c>
      <c r="I2880" t="s">
        <v>9942</v>
      </c>
      <c r="J2880" t="s">
        <v>32</v>
      </c>
      <c r="K2880" t="s">
        <v>26</v>
      </c>
      <c r="L2880" t="str">
        <f>LEFT(raw!M2880,8)</f>
        <v>09:00:00</v>
      </c>
      <c r="M2880" t="s">
        <v>20</v>
      </c>
      <c r="N2880" t="s">
        <v>28</v>
      </c>
      <c r="O2880" t="s">
        <v>28</v>
      </c>
      <c r="P2880" s="2">
        <f t="shared" si="264"/>
        <v>44538</v>
      </c>
      <c r="Q2880" s="3">
        <f t="shared" si="265"/>
        <v>44561</v>
      </c>
      <c r="R2880" t="str">
        <f t="shared" si="266"/>
        <v>Attendance</v>
      </c>
      <c r="S2880" t="str">
        <f t="shared" si="267"/>
        <v>Late</v>
      </c>
      <c r="T2880" t="str">
        <f>IF(R2880="Permit", J2880, IF(G2880="","NA CO", IF(G2880="00:00:00","NA CO", IF(G2880&lt;E2880,"Early",IF(I2880*1440&gt;=parameter!$C$4,"Overtime","On Time CO")))))</f>
        <v>Overtime</v>
      </c>
      <c r="U2880" t="str">
        <f t="shared" si="268"/>
        <v>03:48:35</v>
      </c>
      <c r="V2880" t="str">
        <f t="shared" si="269"/>
        <v>00:00:00</v>
      </c>
    </row>
    <row r="2881" spans="1:22" x14ac:dyDescent="0.3">
      <c r="A2881" t="s">
        <v>708</v>
      </c>
      <c r="B2881" t="s">
        <v>709</v>
      </c>
      <c r="C2881" t="str">
        <f>LEFT(raw!D2881,10)</f>
        <v>2021-12-09</v>
      </c>
      <c r="D2881" t="str">
        <f>LEFT(raw!E2881,8)</f>
        <v>06:00:00</v>
      </c>
      <c r="E2881" t="str">
        <f>LEFT(raw!F2881,8)</f>
        <v>15:00:00</v>
      </c>
      <c r="F2881" t="str">
        <f>LEFT(raw!G2881,8)</f>
        <v>09:34:13</v>
      </c>
      <c r="G2881" t="str">
        <f>LEFT(raw!H2881,8)</f>
        <v>17:12:43</v>
      </c>
      <c r="H2881" t="s">
        <v>19</v>
      </c>
      <c r="I2881" t="s">
        <v>9946</v>
      </c>
      <c r="J2881" t="s">
        <v>32</v>
      </c>
      <c r="K2881" t="s">
        <v>26</v>
      </c>
      <c r="L2881" t="str">
        <f>LEFT(raw!M2881,8)</f>
        <v>09:00:00</v>
      </c>
      <c r="M2881" t="s">
        <v>20</v>
      </c>
      <c r="N2881" t="s">
        <v>28</v>
      </c>
      <c r="O2881" t="s">
        <v>28</v>
      </c>
      <c r="P2881" s="2">
        <f t="shared" si="264"/>
        <v>44539</v>
      </c>
      <c r="Q2881" s="3">
        <f t="shared" si="265"/>
        <v>44561</v>
      </c>
      <c r="R2881" t="str">
        <f t="shared" si="266"/>
        <v>Attendance</v>
      </c>
      <c r="S2881" t="str">
        <f t="shared" si="267"/>
        <v>Late</v>
      </c>
      <c r="T2881" t="str">
        <f>IF(R2881="Permit", J2881, IF(G2881="","NA CO", IF(G2881="00:00:00","NA CO", IF(G2881&lt;E2881,"Early",IF(I2881*1440&gt;=parameter!$C$4,"Overtime","On Time CO")))))</f>
        <v>Overtime</v>
      </c>
      <c r="U2881" t="str">
        <f t="shared" si="268"/>
        <v>03:34:13</v>
      </c>
      <c r="V2881" t="str">
        <f t="shared" si="269"/>
        <v>00:00:00</v>
      </c>
    </row>
    <row r="2882" spans="1:22" x14ac:dyDescent="0.3">
      <c r="A2882" t="s">
        <v>708</v>
      </c>
      <c r="B2882" t="s">
        <v>709</v>
      </c>
      <c r="C2882" t="str">
        <f>LEFT(raw!D2882,10)</f>
        <v>2021-12-10</v>
      </c>
      <c r="D2882" t="str">
        <f>LEFT(raw!E2882,8)</f>
        <v>06:00:00</v>
      </c>
      <c r="E2882" t="str">
        <f>LEFT(raw!F2882,8)</f>
        <v>15:00:00</v>
      </c>
      <c r="F2882" t="str">
        <f>LEFT(raw!G2882,8)</f>
        <v>10:02:44</v>
      </c>
      <c r="G2882" t="str">
        <f>LEFT(raw!H2882,8)</f>
        <v>17:39:22</v>
      </c>
      <c r="H2882" t="s">
        <v>19</v>
      </c>
      <c r="I2882" t="s">
        <v>9949</v>
      </c>
      <c r="J2882" t="s">
        <v>32</v>
      </c>
      <c r="K2882" t="s">
        <v>26</v>
      </c>
      <c r="L2882" t="str">
        <f>LEFT(raw!M2882,8)</f>
        <v>09:00:00</v>
      </c>
      <c r="M2882" t="s">
        <v>20</v>
      </c>
      <c r="N2882" t="s">
        <v>28</v>
      </c>
      <c r="O2882" t="s">
        <v>28</v>
      </c>
      <c r="P2882" s="2">
        <f t="shared" ref="P2882:P2945" si="270">DATE(LEFT(C2882,4),MID(C2882,6,2),RIGHT(C2882,2))</f>
        <v>44540</v>
      </c>
      <c r="Q2882" s="3">
        <f t="shared" si="265"/>
        <v>44561</v>
      </c>
      <c r="R2882" t="str">
        <f t="shared" si="266"/>
        <v>Attendance</v>
      </c>
      <c r="S2882" t="str">
        <f t="shared" si="267"/>
        <v>Late</v>
      </c>
      <c r="T2882" t="str">
        <f>IF(R2882="Permit", J2882, IF(G2882="","NA CO", IF(G2882="00:00:00","NA CO", IF(G2882&lt;E2882,"Early",IF(I2882*1440&gt;=parameter!$C$4,"Overtime","On Time CO")))))</f>
        <v>Overtime</v>
      </c>
      <c r="U2882" t="str">
        <f t="shared" si="268"/>
        <v>04:02:44</v>
      </c>
      <c r="V2882" t="str">
        <f t="shared" si="269"/>
        <v>00:00:00</v>
      </c>
    </row>
    <row r="2883" spans="1:22" x14ac:dyDescent="0.3">
      <c r="A2883" t="s">
        <v>708</v>
      </c>
      <c r="B2883" t="s">
        <v>709</v>
      </c>
      <c r="C2883" t="str">
        <f>LEFT(raw!D2883,10)</f>
        <v>2021-12-20</v>
      </c>
      <c r="D2883" t="str">
        <f>LEFT(raw!E2883,8)</f>
        <v>06:00:00</v>
      </c>
      <c r="E2883" t="str">
        <f>LEFT(raw!F2883,8)</f>
        <v>15:00:00</v>
      </c>
      <c r="F2883" t="str">
        <f>LEFT(raw!G2883,8)</f>
        <v>05:37:49</v>
      </c>
      <c r="G2883" t="str">
        <f>LEFT(raw!H2883,8)</f>
        <v>13:21:33</v>
      </c>
      <c r="H2883" t="s">
        <v>19</v>
      </c>
      <c r="I2883" t="s">
        <v>20</v>
      </c>
      <c r="J2883" t="s">
        <v>25</v>
      </c>
      <c r="K2883" t="s">
        <v>26</v>
      </c>
      <c r="L2883" t="str">
        <f>LEFT(raw!M2883,8)</f>
        <v>09:00:00</v>
      </c>
      <c r="M2883" t="s">
        <v>20</v>
      </c>
      <c r="N2883" t="s">
        <v>28</v>
      </c>
      <c r="O2883" t="s">
        <v>28</v>
      </c>
      <c r="P2883" s="2">
        <f t="shared" si="270"/>
        <v>44550</v>
      </c>
      <c r="Q2883" s="3">
        <f t="shared" ref="Q2883:Q2946" si="271">DATE(YEAR(P2883),MONTH(P2883)+1,1)-1</f>
        <v>44561</v>
      </c>
      <c r="R2883" t="str">
        <f t="shared" ref="R2883:R2946" si="272">IF(J2883="","Daily Journey",IF(J2883="On Time","Attendance",IF(J2883="Late","Attendance",IF(J2883="Pending/Rejected","Permit"))))</f>
        <v>Attendance</v>
      </c>
      <c r="S2883" t="str">
        <f t="shared" ref="S2883:S2946" si="273">IF(J2883="","On Time",IF(J2883="On Time","On Time",IF(J2883="Late","Late",IF(R2883="Permit", K2883))))</f>
        <v>On Time</v>
      </c>
      <c r="T2883" t="str">
        <f>IF(R2883="Permit", J2883, IF(G2883="","NA CO", IF(G2883="00:00:00","NA CO", IF(G2883&lt;E2883,"Early",IF(I2883*1440&gt;=parameter!$C$4,"Overtime","On Time CO")))))</f>
        <v>Early</v>
      </c>
      <c r="U2883" t="str">
        <f t="shared" ref="U2883:U2946" si="274">IF(S2883="Late",I2883,"")</f>
        <v/>
      </c>
      <c r="V2883" t="str">
        <f t="shared" ref="V2883:V2946" si="275">IF(T2883="Overtime",M2883,"")</f>
        <v/>
      </c>
    </row>
    <row r="2884" spans="1:22" x14ac:dyDescent="0.3">
      <c r="A2884" t="s">
        <v>708</v>
      </c>
      <c r="B2884" t="s">
        <v>709</v>
      </c>
      <c r="C2884" t="str">
        <f>LEFT(raw!D2884,10)</f>
        <v>2021-12-21</v>
      </c>
      <c r="D2884" t="str">
        <f>LEFT(raw!E2884,8)</f>
        <v>06:00:00</v>
      </c>
      <c r="E2884" t="str">
        <f>LEFT(raw!F2884,8)</f>
        <v>15:00:00</v>
      </c>
      <c r="F2884" t="str">
        <f>LEFT(raw!G2884,8)</f>
        <v>05:40:02</v>
      </c>
      <c r="G2884" t="str">
        <f>LEFT(raw!H2884,8)</f>
        <v>13:13:40</v>
      </c>
      <c r="H2884" t="s">
        <v>19</v>
      </c>
      <c r="I2884" t="s">
        <v>20</v>
      </c>
      <c r="J2884" t="s">
        <v>25</v>
      </c>
      <c r="K2884" t="s">
        <v>26</v>
      </c>
      <c r="L2884" t="str">
        <f>LEFT(raw!M2884,8)</f>
        <v>09:00:00</v>
      </c>
      <c r="M2884" t="s">
        <v>20</v>
      </c>
      <c r="N2884" t="s">
        <v>28</v>
      </c>
      <c r="O2884" t="s">
        <v>28</v>
      </c>
      <c r="P2884" s="2">
        <f t="shared" si="270"/>
        <v>44551</v>
      </c>
      <c r="Q2884" s="3">
        <f t="shared" si="271"/>
        <v>44561</v>
      </c>
      <c r="R2884" t="str">
        <f t="shared" si="272"/>
        <v>Attendance</v>
      </c>
      <c r="S2884" t="str">
        <f t="shared" si="273"/>
        <v>On Time</v>
      </c>
      <c r="T2884" t="str">
        <f>IF(R2884="Permit", J2884, IF(G2884="","NA CO", IF(G2884="00:00:00","NA CO", IF(G2884&lt;E2884,"Early",IF(I2884*1440&gt;=parameter!$C$4,"Overtime","On Time CO")))))</f>
        <v>Early</v>
      </c>
      <c r="U2884" t="str">
        <f t="shared" si="274"/>
        <v/>
      </c>
      <c r="V2884" t="str">
        <f t="shared" si="275"/>
        <v/>
      </c>
    </row>
    <row r="2885" spans="1:22" x14ac:dyDescent="0.3">
      <c r="A2885" t="s">
        <v>708</v>
      </c>
      <c r="B2885" t="s">
        <v>709</v>
      </c>
      <c r="C2885" t="str">
        <f>LEFT(raw!D2885,10)</f>
        <v>2021-12-22</v>
      </c>
      <c r="D2885" t="str">
        <f>LEFT(raw!E2885,8)</f>
        <v>06:00:00</v>
      </c>
      <c r="E2885" t="str">
        <f>LEFT(raw!F2885,8)</f>
        <v>15:00:00</v>
      </c>
      <c r="F2885" t="str">
        <f>LEFT(raw!G2885,8)</f>
        <v>05:45:26</v>
      </c>
      <c r="G2885" t="str">
        <f>LEFT(raw!H2885,8)</f>
        <v>13:13:20</v>
      </c>
      <c r="H2885" t="s">
        <v>19</v>
      </c>
      <c r="I2885" t="s">
        <v>20</v>
      </c>
      <c r="J2885" t="s">
        <v>25</v>
      </c>
      <c r="K2885" t="s">
        <v>26</v>
      </c>
      <c r="L2885" t="str">
        <f>LEFT(raw!M2885,8)</f>
        <v>09:00:00</v>
      </c>
      <c r="M2885" t="s">
        <v>20</v>
      </c>
      <c r="N2885" t="s">
        <v>28</v>
      </c>
      <c r="O2885" t="s">
        <v>28</v>
      </c>
      <c r="P2885" s="2">
        <f t="shared" si="270"/>
        <v>44552</v>
      </c>
      <c r="Q2885" s="3">
        <f t="shared" si="271"/>
        <v>44561</v>
      </c>
      <c r="R2885" t="str">
        <f t="shared" si="272"/>
        <v>Attendance</v>
      </c>
      <c r="S2885" t="str">
        <f t="shared" si="273"/>
        <v>On Time</v>
      </c>
      <c r="T2885" t="str">
        <f>IF(R2885="Permit", J2885, IF(G2885="","NA CO", IF(G2885="00:00:00","NA CO", IF(G2885&lt;E2885,"Early",IF(I2885*1440&gt;=parameter!$C$4,"Overtime","On Time CO")))))</f>
        <v>Early</v>
      </c>
      <c r="U2885" t="str">
        <f t="shared" si="274"/>
        <v/>
      </c>
      <c r="V2885" t="str">
        <f t="shared" si="275"/>
        <v/>
      </c>
    </row>
    <row r="2886" spans="1:22" x14ac:dyDescent="0.3">
      <c r="A2886" t="s">
        <v>708</v>
      </c>
      <c r="B2886" t="s">
        <v>709</v>
      </c>
      <c r="C2886" t="str">
        <f>LEFT(raw!D2886,10)</f>
        <v>2021-12-23</v>
      </c>
      <c r="D2886" t="str">
        <f>LEFT(raw!E2886,8)</f>
        <v>06:00:00</v>
      </c>
      <c r="E2886" t="str">
        <f>LEFT(raw!F2886,8)</f>
        <v>15:00:00</v>
      </c>
      <c r="F2886" t="str">
        <f>LEFT(raw!G2886,8)</f>
        <v>05:52:50</v>
      </c>
      <c r="G2886" t="str">
        <f>LEFT(raw!H2886,8)</f>
        <v>13:57:07</v>
      </c>
      <c r="H2886" t="s">
        <v>19</v>
      </c>
      <c r="I2886" t="s">
        <v>20</v>
      </c>
      <c r="J2886" t="s">
        <v>25</v>
      </c>
      <c r="K2886" t="s">
        <v>26</v>
      </c>
      <c r="L2886" t="str">
        <f>LEFT(raw!M2886,8)</f>
        <v>09:00:00</v>
      </c>
      <c r="M2886" t="s">
        <v>20</v>
      </c>
      <c r="N2886" t="s">
        <v>28</v>
      </c>
      <c r="O2886" t="s">
        <v>28</v>
      </c>
      <c r="P2886" s="2">
        <f t="shared" si="270"/>
        <v>44553</v>
      </c>
      <c r="Q2886" s="3">
        <f t="shared" si="271"/>
        <v>44561</v>
      </c>
      <c r="R2886" t="str">
        <f t="shared" si="272"/>
        <v>Attendance</v>
      </c>
      <c r="S2886" t="str">
        <f t="shared" si="273"/>
        <v>On Time</v>
      </c>
      <c r="T2886" t="str">
        <f>IF(R2886="Permit", J2886, IF(G2886="","NA CO", IF(G2886="00:00:00","NA CO", IF(G2886&lt;E2886,"Early",IF(I2886*1440&gt;=parameter!$C$4,"Overtime","On Time CO")))))</f>
        <v>Early</v>
      </c>
      <c r="U2886" t="str">
        <f t="shared" si="274"/>
        <v/>
      </c>
      <c r="V2886" t="str">
        <f t="shared" si="275"/>
        <v/>
      </c>
    </row>
    <row r="2887" spans="1:22" x14ac:dyDescent="0.3">
      <c r="A2887" t="s">
        <v>708</v>
      </c>
      <c r="B2887" t="s">
        <v>709</v>
      </c>
      <c r="C2887" t="str">
        <f>LEFT(raw!D2887,10)</f>
        <v>2021-12-24</v>
      </c>
      <c r="D2887" t="str">
        <f>LEFT(raw!E2887,8)</f>
        <v>06:00:00</v>
      </c>
      <c r="E2887" t="str">
        <f>LEFT(raw!F2887,8)</f>
        <v>15:00:00</v>
      </c>
      <c r="F2887" t="str">
        <f>LEFT(raw!G2887,8)</f>
        <v>06:05:27</v>
      </c>
      <c r="G2887" t="str">
        <f>LEFT(raw!H2887,8)</f>
        <v>13:17:08</v>
      </c>
      <c r="H2887" t="s">
        <v>19</v>
      </c>
      <c r="I2887" t="s">
        <v>9965</v>
      </c>
      <c r="J2887" t="s">
        <v>32</v>
      </c>
      <c r="K2887" t="s">
        <v>26</v>
      </c>
      <c r="L2887" t="str">
        <f>LEFT(raw!M2887,8)</f>
        <v>09:00:00</v>
      </c>
      <c r="M2887" t="s">
        <v>20</v>
      </c>
      <c r="N2887" t="s">
        <v>28</v>
      </c>
      <c r="O2887" t="s">
        <v>28</v>
      </c>
      <c r="P2887" s="2">
        <f t="shared" si="270"/>
        <v>44554</v>
      </c>
      <c r="Q2887" s="3">
        <f t="shared" si="271"/>
        <v>44561</v>
      </c>
      <c r="R2887" t="str">
        <f t="shared" si="272"/>
        <v>Attendance</v>
      </c>
      <c r="S2887" t="str">
        <f t="shared" si="273"/>
        <v>Late</v>
      </c>
      <c r="T2887" t="str">
        <f>IF(R2887="Permit", J2887, IF(G2887="","NA CO", IF(G2887="00:00:00","NA CO", IF(G2887&lt;E2887,"Early",IF(I2887*1440&gt;=parameter!$C$4,"Overtime","On Time CO")))))</f>
        <v>Early</v>
      </c>
      <c r="U2887" t="str">
        <f t="shared" si="274"/>
        <v>00:05:27</v>
      </c>
      <c r="V2887" t="str">
        <f t="shared" si="275"/>
        <v/>
      </c>
    </row>
    <row r="2888" spans="1:22" x14ac:dyDescent="0.3">
      <c r="A2888" t="s">
        <v>708</v>
      </c>
      <c r="B2888" t="s">
        <v>709</v>
      </c>
      <c r="C2888" t="str">
        <f>LEFT(raw!D2888,10)</f>
        <v>2021-12-27</v>
      </c>
      <c r="D2888" t="str">
        <f>LEFT(raw!E2888,8)</f>
        <v>06:00:00</v>
      </c>
      <c r="E2888" t="str">
        <f>LEFT(raw!F2888,8)</f>
        <v>15:00:00</v>
      </c>
      <c r="F2888" t="str">
        <f>LEFT(raw!G2888,8)</f>
        <v>09:51:06</v>
      </c>
      <c r="G2888" t="str">
        <f>LEFT(raw!H2888,8)</f>
        <v>17:04:11</v>
      </c>
      <c r="H2888" t="s">
        <v>19</v>
      </c>
      <c r="I2888" t="s">
        <v>9969</v>
      </c>
      <c r="J2888" t="s">
        <v>32</v>
      </c>
      <c r="K2888" t="s">
        <v>26</v>
      </c>
      <c r="L2888" t="str">
        <f>LEFT(raw!M2888,8)</f>
        <v>09:00:00</v>
      </c>
      <c r="M2888" t="s">
        <v>20</v>
      </c>
      <c r="N2888" t="s">
        <v>28</v>
      </c>
      <c r="O2888" t="s">
        <v>28</v>
      </c>
      <c r="P2888" s="2">
        <f t="shared" si="270"/>
        <v>44557</v>
      </c>
      <c r="Q2888" s="3">
        <f t="shared" si="271"/>
        <v>44561</v>
      </c>
      <c r="R2888" t="str">
        <f t="shared" si="272"/>
        <v>Attendance</v>
      </c>
      <c r="S2888" t="str">
        <f t="shared" si="273"/>
        <v>Late</v>
      </c>
      <c r="T2888" t="str">
        <f>IF(R2888="Permit", J2888, IF(G2888="","NA CO", IF(G2888="00:00:00","NA CO", IF(G2888&lt;E2888,"Early",IF(I2888*1440&gt;=parameter!$C$4,"Overtime","On Time CO")))))</f>
        <v>Overtime</v>
      </c>
      <c r="U2888" t="str">
        <f t="shared" si="274"/>
        <v>03:51:06</v>
      </c>
      <c r="V2888" t="str">
        <f t="shared" si="275"/>
        <v>00:00:00</v>
      </c>
    </row>
    <row r="2889" spans="1:22" x14ac:dyDescent="0.3">
      <c r="A2889" t="s">
        <v>708</v>
      </c>
      <c r="B2889" t="s">
        <v>709</v>
      </c>
      <c r="C2889" t="str">
        <f>LEFT(raw!D2889,10)</f>
        <v>2021-12-28</v>
      </c>
      <c r="D2889" t="str">
        <f>LEFT(raw!E2889,8)</f>
        <v>06:00:00</v>
      </c>
      <c r="E2889" t="str">
        <f>LEFT(raw!F2889,8)</f>
        <v>15:00:00</v>
      </c>
      <c r="F2889" t="str">
        <f>LEFT(raw!G2889,8)</f>
        <v>09:49:13</v>
      </c>
      <c r="G2889" t="str">
        <f>LEFT(raw!H2889,8)</f>
        <v>17:04:50</v>
      </c>
      <c r="H2889" t="s">
        <v>19</v>
      </c>
      <c r="I2889" t="s">
        <v>9973</v>
      </c>
      <c r="J2889" t="s">
        <v>32</v>
      </c>
      <c r="K2889" t="s">
        <v>26</v>
      </c>
      <c r="L2889" t="str">
        <f>LEFT(raw!M2889,8)</f>
        <v>09:00:00</v>
      </c>
      <c r="M2889" t="s">
        <v>20</v>
      </c>
      <c r="N2889" t="s">
        <v>28</v>
      </c>
      <c r="O2889" t="s">
        <v>28</v>
      </c>
      <c r="P2889" s="2">
        <f t="shared" si="270"/>
        <v>44558</v>
      </c>
      <c r="Q2889" s="3">
        <f t="shared" si="271"/>
        <v>44561</v>
      </c>
      <c r="R2889" t="str">
        <f t="shared" si="272"/>
        <v>Attendance</v>
      </c>
      <c r="S2889" t="str">
        <f t="shared" si="273"/>
        <v>Late</v>
      </c>
      <c r="T2889" t="str">
        <f>IF(R2889="Permit", J2889, IF(G2889="","NA CO", IF(G2889="00:00:00","NA CO", IF(G2889&lt;E2889,"Early",IF(I2889*1440&gt;=parameter!$C$4,"Overtime","On Time CO")))))</f>
        <v>Overtime</v>
      </c>
      <c r="U2889" t="str">
        <f t="shared" si="274"/>
        <v>03:49:13</v>
      </c>
      <c r="V2889" t="str">
        <f t="shared" si="275"/>
        <v>00:00:00</v>
      </c>
    </row>
    <row r="2890" spans="1:22" x14ac:dyDescent="0.3">
      <c r="A2890" t="s">
        <v>708</v>
      </c>
      <c r="B2890" t="s">
        <v>709</v>
      </c>
      <c r="C2890" t="str">
        <f>LEFT(raw!D2890,10)</f>
        <v>2021-12-29</v>
      </c>
      <c r="D2890" t="str">
        <f>LEFT(raw!E2890,8)</f>
        <v>06:00:00</v>
      </c>
      <c r="E2890" t="str">
        <f>LEFT(raw!F2890,8)</f>
        <v>15:00:00</v>
      </c>
      <c r="F2890" t="str">
        <f>LEFT(raw!G2890,8)</f>
        <v>09:51:41</v>
      </c>
      <c r="G2890" t="str">
        <f>LEFT(raw!H2890,8)</f>
        <v>17:05:54</v>
      </c>
      <c r="H2890" t="s">
        <v>19</v>
      </c>
      <c r="I2890" t="s">
        <v>9977</v>
      </c>
      <c r="J2890" t="s">
        <v>32</v>
      </c>
      <c r="K2890" t="s">
        <v>26</v>
      </c>
      <c r="L2890" t="str">
        <f>LEFT(raw!M2890,8)</f>
        <v>09:00:00</v>
      </c>
      <c r="M2890" t="s">
        <v>20</v>
      </c>
      <c r="N2890" t="s">
        <v>28</v>
      </c>
      <c r="O2890" t="s">
        <v>28</v>
      </c>
      <c r="P2890" s="2">
        <f t="shared" si="270"/>
        <v>44559</v>
      </c>
      <c r="Q2890" s="3">
        <f t="shared" si="271"/>
        <v>44561</v>
      </c>
      <c r="R2890" t="str">
        <f t="shared" si="272"/>
        <v>Attendance</v>
      </c>
      <c r="S2890" t="str">
        <f t="shared" si="273"/>
        <v>Late</v>
      </c>
      <c r="T2890" t="str">
        <f>IF(R2890="Permit", J2890, IF(G2890="","NA CO", IF(G2890="00:00:00","NA CO", IF(G2890&lt;E2890,"Early",IF(I2890*1440&gt;=parameter!$C$4,"Overtime","On Time CO")))))</f>
        <v>Overtime</v>
      </c>
      <c r="U2890" t="str">
        <f t="shared" si="274"/>
        <v>03:51:41</v>
      </c>
      <c r="V2890" t="str">
        <f t="shared" si="275"/>
        <v>00:00:00</v>
      </c>
    </row>
    <row r="2891" spans="1:22" x14ac:dyDescent="0.3">
      <c r="A2891" t="s">
        <v>708</v>
      </c>
      <c r="B2891" t="s">
        <v>709</v>
      </c>
      <c r="C2891" t="str">
        <f>LEFT(raw!D2891,10)</f>
        <v>2021-12-30</v>
      </c>
      <c r="D2891" t="str">
        <f>LEFT(raw!E2891,8)</f>
        <v>06:00:00</v>
      </c>
      <c r="E2891" t="str">
        <f>LEFT(raw!F2891,8)</f>
        <v>15:00:00</v>
      </c>
      <c r="F2891" t="str">
        <f>LEFT(raw!G2891,8)</f>
        <v>09:59:49</v>
      </c>
      <c r="G2891" t="str">
        <f>LEFT(raw!H2891,8)</f>
        <v>17:06:30</v>
      </c>
      <c r="H2891" t="s">
        <v>19</v>
      </c>
      <c r="I2891" t="s">
        <v>9981</v>
      </c>
      <c r="J2891" t="s">
        <v>32</v>
      </c>
      <c r="K2891" t="s">
        <v>26</v>
      </c>
      <c r="L2891" t="str">
        <f>LEFT(raw!M2891,8)</f>
        <v>09:00:00</v>
      </c>
      <c r="M2891" t="s">
        <v>20</v>
      </c>
      <c r="N2891" t="s">
        <v>28</v>
      </c>
      <c r="O2891" t="s">
        <v>28</v>
      </c>
      <c r="P2891" s="2">
        <f t="shared" si="270"/>
        <v>44560</v>
      </c>
      <c r="Q2891" s="3">
        <f t="shared" si="271"/>
        <v>44561</v>
      </c>
      <c r="R2891" t="str">
        <f t="shared" si="272"/>
        <v>Attendance</v>
      </c>
      <c r="S2891" t="str">
        <f t="shared" si="273"/>
        <v>Late</v>
      </c>
      <c r="T2891" t="str">
        <f>IF(R2891="Permit", J2891, IF(G2891="","NA CO", IF(G2891="00:00:00","NA CO", IF(G2891&lt;E2891,"Early",IF(I2891*1440&gt;=parameter!$C$4,"Overtime","On Time CO")))))</f>
        <v>Overtime</v>
      </c>
      <c r="U2891" t="str">
        <f t="shared" si="274"/>
        <v>03:59:49</v>
      </c>
      <c r="V2891" t="str">
        <f t="shared" si="275"/>
        <v>00:00:00</v>
      </c>
    </row>
    <row r="2892" spans="1:22" x14ac:dyDescent="0.3">
      <c r="A2892" t="s">
        <v>708</v>
      </c>
      <c r="B2892" t="s">
        <v>709</v>
      </c>
      <c r="C2892" t="str">
        <f>LEFT(raw!D2892,10)</f>
        <v>2021-12-31</v>
      </c>
      <c r="D2892" t="str">
        <f>LEFT(raw!E2892,8)</f>
        <v>06:00:00</v>
      </c>
      <c r="E2892" t="str">
        <f>LEFT(raw!F2892,8)</f>
        <v>15:00:00</v>
      </c>
      <c r="F2892" t="str">
        <f>LEFT(raw!G2892,8)</f>
        <v>10:01:19</v>
      </c>
      <c r="G2892" t="str">
        <f>LEFT(raw!H2892,8)</f>
        <v>17:08:18</v>
      </c>
      <c r="H2892" t="s">
        <v>19</v>
      </c>
      <c r="I2892" t="s">
        <v>9985</v>
      </c>
      <c r="J2892" t="s">
        <v>32</v>
      </c>
      <c r="K2892" t="s">
        <v>26</v>
      </c>
      <c r="L2892" t="str">
        <f>LEFT(raw!M2892,8)</f>
        <v>09:00:00</v>
      </c>
      <c r="M2892" t="s">
        <v>20</v>
      </c>
      <c r="N2892" t="s">
        <v>28</v>
      </c>
      <c r="O2892" t="s">
        <v>28</v>
      </c>
      <c r="P2892" s="2">
        <f t="shared" si="270"/>
        <v>44561</v>
      </c>
      <c r="Q2892" s="3">
        <f t="shared" si="271"/>
        <v>44561</v>
      </c>
      <c r="R2892" t="str">
        <f t="shared" si="272"/>
        <v>Attendance</v>
      </c>
      <c r="S2892" t="str">
        <f t="shared" si="273"/>
        <v>Late</v>
      </c>
      <c r="T2892" t="str">
        <f>IF(R2892="Permit", J2892, IF(G2892="","NA CO", IF(G2892="00:00:00","NA CO", IF(G2892&lt;E2892,"Early",IF(I2892*1440&gt;=parameter!$C$4,"Overtime","On Time CO")))))</f>
        <v>Overtime</v>
      </c>
      <c r="U2892" t="str">
        <f t="shared" si="274"/>
        <v>04:01:19</v>
      </c>
      <c r="V2892" t="str">
        <f t="shared" si="275"/>
        <v>00:00:00</v>
      </c>
    </row>
    <row r="2893" spans="1:22" x14ac:dyDescent="0.3">
      <c r="A2893" t="s">
        <v>712</v>
      </c>
      <c r="B2893" t="s">
        <v>713</v>
      </c>
      <c r="C2893" t="str">
        <f>LEFT(raw!D2893,10)</f>
        <v>2021-12-01</v>
      </c>
      <c r="D2893" t="str">
        <f>LEFT(raw!E2893,8)</f>
        <v>07:30:00</v>
      </c>
      <c r="E2893" t="str">
        <f>LEFT(raw!F2893,8)</f>
        <v>16:00:00</v>
      </c>
      <c r="F2893" t="str">
        <f>LEFT(raw!G2893,8)</f>
        <v>08:09:59</v>
      </c>
      <c r="G2893" t="str">
        <f>LEFT(raw!H2893,8)</f>
        <v>18:20:36</v>
      </c>
      <c r="H2893" t="s">
        <v>19</v>
      </c>
      <c r="I2893" t="s">
        <v>9988</v>
      </c>
      <c r="J2893" t="s">
        <v>32</v>
      </c>
      <c r="K2893" t="s">
        <v>26</v>
      </c>
      <c r="L2893" t="str">
        <f>LEFT(raw!M2893,8)</f>
        <v>08:30:00</v>
      </c>
      <c r="M2893" t="s">
        <v>20</v>
      </c>
      <c r="N2893" t="s">
        <v>43</v>
      </c>
      <c r="O2893" t="s">
        <v>43</v>
      </c>
      <c r="P2893" s="2">
        <f t="shared" si="270"/>
        <v>44531</v>
      </c>
      <c r="Q2893" s="3">
        <f t="shared" si="271"/>
        <v>44561</v>
      </c>
      <c r="R2893" t="str">
        <f t="shared" si="272"/>
        <v>Attendance</v>
      </c>
      <c r="S2893" t="str">
        <f t="shared" si="273"/>
        <v>Late</v>
      </c>
      <c r="T2893" t="str">
        <f>IF(R2893="Permit", J2893, IF(G2893="","NA CO", IF(G2893="00:00:00","NA CO", IF(G2893&lt;E2893,"Early",IF(I2893*1440&gt;=parameter!$C$4,"Overtime","On Time CO")))))</f>
        <v>On Time CO</v>
      </c>
      <c r="U2893" t="str">
        <f t="shared" si="274"/>
        <v>00:39:59</v>
      </c>
      <c r="V2893" t="str">
        <f t="shared" si="275"/>
        <v/>
      </c>
    </row>
    <row r="2894" spans="1:22" x14ac:dyDescent="0.3">
      <c r="A2894" t="s">
        <v>712</v>
      </c>
      <c r="B2894" t="s">
        <v>713</v>
      </c>
      <c r="C2894" t="str">
        <f>LEFT(raw!D2894,10)</f>
        <v>2021-12-01</v>
      </c>
      <c r="D2894" t="str">
        <f>LEFT(raw!E2894,8)</f>
        <v>07:30:00</v>
      </c>
      <c r="E2894" t="str">
        <f>LEFT(raw!F2894,8)</f>
        <v>16:00:00</v>
      </c>
      <c r="F2894" t="str">
        <f>LEFT(raw!G2894,8)</f>
        <v>08:09:59</v>
      </c>
      <c r="G2894" t="str">
        <f>LEFT(raw!H2894,8)</f>
        <v>18:20:36</v>
      </c>
      <c r="H2894" t="s">
        <v>19</v>
      </c>
      <c r="I2894" t="s">
        <v>9988</v>
      </c>
      <c r="J2894" t="s">
        <v>32</v>
      </c>
      <c r="K2894" t="s">
        <v>26</v>
      </c>
      <c r="L2894" t="str">
        <f>LEFT(raw!M2894,8)</f>
        <v>08:30:00</v>
      </c>
      <c r="M2894" t="s">
        <v>20</v>
      </c>
      <c r="N2894" t="s">
        <v>43</v>
      </c>
      <c r="O2894" t="s">
        <v>43</v>
      </c>
      <c r="P2894" s="2">
        <f t="shared" si="270"/>
        <v>44531</v>
      </c>
      <c r="Q2894" s="3">
        <f t="shared" si="271"/>
        <v>44561</v>
      </c>
      <c r="R2894" t="str">
        <f t="shared" si="272"/>
        <v>Attendance</v>
      </c>
      <c r="S2894" t="str">
        <f t="shared" si="273"/>
        <v>Late</v>
      </c>
      <c r="T2894" t="str">
        <f>IF(R2894="Permit", J2894, IF(G2894="","NA CO", IF(G2894="00:00:00","NA CO", IF(G2894&lt;E2894,"Early",IF(I2894*1440&gt;=parameter!$C$4,"Overtime","On Time CO")))))</f>
        <v>On Time CO</v>
      </c>
      <c r="U2894" t="str">
        <f t="shared" si="274"/>
        <v>00:39:59</v>
      </c>
      <c r="V2894" t="str">
        <f t="shared" si="275"/>
        <v/>
      </c>
    </row>
    <row r="2895" spans="1:22" x14ac:dyDescent="0.3">
      <c r="A2895" t="s">
        <v>712</v>
      </c>
      <c r="B2895" t="s">
        <v>713</v>
      </c>
      <c r="C2895" t="str">
        <f>LEFT(raw!D2895,10)</f>
        <v>2021-12-02</v>
      </c>
      <c r="D2895" t="str">
        <f>LEFT(raw!E2895,8)</f>
        <v>07:30:00</v>
      </c>
      <c r="E2895" t="str">
        <f>LEFT(raw!F2895,8)</f>
        <v>16:30:00</v>
      </c>
      <c r="F2895" t="str">
        <f>LEFT(raw!G2895,8)</f>
        <v>08:04:29</v>
      </c>
      <c r="G2895" t="str">
        <f>LEFT(raw!H2895,8)</f>
        <v>17:48:11</v>
      </c>
      <c r="H2895" t="s">
        <v>19</v>
      </c>
      <c r="I2895" t="s">
        <v>9990</v>
      </c>
      <c r="J2895" t="s">
        <v>32</v>
      </c>
      <c r="K2895" t="s">
        <v>26</v>
      </c>
      <c r="L2895" t="str">
        <f>LEFT(raw!M2895,8)</f>
        <v>09:00:00</v>
      </c>
      <c r="M2895" t="s">
        <v>20</v>
      </c>
      <c r="N2895" t="s">
        <v>43</v>
      </c>
      <c r="O2895" t="s">
        <v>43</v>
      </c>
      <c r="P2895" s="2">
        <f t="shared" si="270"/>
        <v>44532</v>
      </c>
      <c r="Q2895" s="3">
        <f t="shared" si="271"/>
        <v>44561</v>
      </c>
      <c r="R2895" t="str">
        <f t="shared" si="272"/>
        <v>Attendance</v>
      </c>
      <c r="S2895" t="str">
        <f t="shared" si="273"/>
        <v>Late</v>
      </c>
      <c r="T2895" t="str">
        <f>IF(R2895="Permit", J2895, IF(G2895="","NA CO", IF(G2895="00:00:00","NA CO", IF(G2895&lt;E2895,"Early",IF(I2895*1440&gt;=parameter!$C$4,"Overtime","On Time CO")))))</f>
        <v>On Time CO</v>
      </c>
      <c r="U2895" t="str">
        <f t="shared" si="274"/>
        <v>00:34:29</v>
      </c>
      <c r="V2895" t="str">
        <f t="shared" si="275"/>
        <v/>
      </c>
    </row>
    <row r="2896" spans="1:22" x14ac:dyDescent="0.3">
      <c r="A2896" t="s">
        <v>712</v>
      </c>
      <c r="B2896" t="s">
        <v>713</v>
      </c>
      <c r="C2896" t="str">
        <f>LEFT(raw!D2896,10)</f>
        <v>2021-12-03</v>
      </c>
      <c r="D2896" t="str">
        <f>LEFT(raw!E2896,8)</f>
        <v>07:30:00</v>
      </c>
      <c r="E2896" t="str">
        <f>LEFT(raw!F2896,8)</f>
        <v>16:30:00</v>
      </c>
      <c r="F2896" t="str">
        <f>LEFT(raw!G2896,8)</f>
        <v>08:02:34</v>
      </c>
      <c r="G2896" t="str">
        <f>LEFT(raw!H2896,8)</f>
        <v>19:18:17</v>
      </c>
      <c r="H2896" t="s">
        <v>19</v>
      </c>
      <c r="I2896" t="s">
        <v>9993</v>
      </c>
      <c r="J2896" t="s">
        <v>32</v>
      </c>
      <c r="K2896" t="s">
        <v>26</v>
      </c>
      <c r="L2896" t="str">
        <f>LEFT(raw!M2896,8)</f>
        <v>09:00:00</v>
      </c>
      <c r="M2896" t="s">
        <v>20</v>
      </c>
      <c r="N2896" t="s">
        <v>43</v>
      </c>
      <c r="O2896" t="s">
        <v>43</v>
      </c>
      <c r="P2896" s="2">
        <f t="shared" si="270"/>
        <v>44533</v>
      </c>
      <c r="Q2896" s="3">
        <f t="shared" si="271"/>
        <v>44561</v>
      </c>
      <c r="R2896" t="str">
        <f t="shared" si="272"/>
        <v>Attendance</v>
      </c>
      <c r="S2896" t="str">
        <f t="shared" si="273"/>
        <v>Late</v>
      </c>
      <c r="T2896" t="str">
        <f>IF(R2896="Permit", J2896, IF(G2896="","NA CO", IF(G2896="00:00:00","NA CO", IF(G2896&lt;E2896,"Early",IF(I2896*1440&gt;=parameter!$C$4,"Overtime","On Time CO")))))</f>
        <v>On Time CO</v>
      </c>
      <c r="U2896" t="str">
        <f t="shared" si="274"/>
        <v>00:32:34</v>
      </c>
      <c r="V2896" t="str">
        <f t="shared" si="275"/>
        <v/>
      </c>
    </row>
    <row r="2897" spans="1:22" x14ac:dyDescent="0.3">
      <c r="A2897" t="s">
        <v>712</v>
      </c>
      <c r="B2897" t="s">
        <v>713</v>
      </c>
      <c r="C2897" t="str">
        <f>LEFT(raw!D2897,10)</f>
        <v>2021-12-06</v>
      </c>
      <c r="D2897" t="str">
        <f>LEFT(raw!E2897,8)</f>
        <v>07:30:00</v>
      </c>
      <c r="E2897" t="str">
        <f>LEFT(raw!F2897,8)</f>
        <v>16:30:00</v>
      </c>
      <c r="F2897" t="str">
        <f>LEFT(raw!G2897,8)</f>
        <v>08:02:07</v>
      </c>
      <c r="G2897" t="str">
        <f>LEFT(raw!H2897,8)</f>
        <v>17:47:21</v>
      </c>
      <c r="H2897" t="s">
        <v>19</v>
      </c>
      <c r="I2897" t="s">
        <v>9996</v>
      </c>
      <c r="J2897" t="s">
        <v>32</v>
      </c>
      <c r="K2897" t="s">
        <v>26</v>
      </c>
      <c r="L2897" t="str">
        <f>LEFT(raw!M2897,8)</f>
        <v>09:00:00</v>
      </c>
      <c r="M2897" t="s">
        <v>20</v>
      </c>
      <c r="N2897" t="s">
        <v>43</v>
      </c>
      <c r="O2897" t="s">
        <v>43</v>
      </c>
      <c r="P2897" s="2">
        <f t="shared" si="270"/>
        <v>44536</v>
      </c>
      <c r="Q2897" s="3">
        <f t="shared" si="271"/>
        <v>44561</v>
      </c>
      <c r="R2897" t="str">
        <f t="shared" si="272"/>
        <v>Attendance</v>
      </c>
      <c r="S2897" t="str">
        <f t="shared" si="273"/>
        <v>Late</v>
      </c>
      <c r="T2897" t="str">
        <f>IF(R2897="Permit", J2897, IF(G2897="","NA CO", IF(G2897="00:00:00","NA CO", IF(G2897&lt;E2897,"Early",IF(I2897*1440&gt;=parameter!$C$4,"Overtime","On Time CO")))))</f>
        <v>On Time CO</v>
      </c>
      <c r="U2897" t="str">
        <f t="shared" si="274"/>
        <v>00:32:07</v>
      </c>
      <c r="V2897" t="str">
        <f t="shared" si="275"/>
        <v/>
      </c>
    </row>
    <row r="2898" spans="1:22" x14ac:dyDescent="0.3">
      <c r="A2898" t="s">
        <v>712</v>
      </c>
      <c r="B2898" t="s">
        <v>713</v>
      </c>
      <c r="C2898" t="str">
        <f>LEFT(raw!D2898,10)</f>
        <v>2021-12-07</v>
      </c>
      <c r="D2898" t="str">
        <f>LEFT(raw!E2898,8)</f>
        <v>07:30:00</v>
      </c>
      <c r="E2898" t="str">
        <f>LEFT(raw!F2898,8)</f>
        <v>16:30:00</v>
      </c>
      <c r="F2898" t="str">
        <f>LEFT(raw!G2898,8)</f>
        <v>08:12:56</v>
      </c>
      <c r="G2898" t="str">
        <f>LEFT(raw!H2898,8)</f>
        <v>18:04:56</v>
      </c>
      <c r="H2898" t="s">
        <v>19</v>
      </c>
      <c r="I2898" t="s">
        <v>9998</v>
      </c>
      <c r="J2898" t="s">
        <v>32</v>
      </c>
      <c r="K2898" t="s">
        <v>26</v>
      </c>
      <c r="L2898" t="str">
        <f>LEFT(raw!M2898,8)</f>
        <v>09:00:00</v>
      </c>
      <c r="M2898" t="s">
        <v>20</v>
      </c>
      <c r="N2898" t="s">
        <v>43</v>
      </c>
      <c r="O2898" t="s">
        <v>43</v>
      </c>
      <c r="P2898" s="2">
        <f t="shared" si="270"/>
        <v>44537</v>
      </c>
      <c r="Q2898" s="3">
        <f t="shared" si="271"/>
        <v>44561</v>
      </c>
      <c r="R2898" t="str">
        <f t="shared" si="272"/>
        <v>Attendance</v>
      </c>
      <c r="S2898" t="str">
        <f t="shared" si="273"/>
        <v>Late</v>
      </c>
      <c r="T2898" t="str">
        <f>IF(R2898="Permit", J2898, IF(G2898="","NA CO", IF(G2898="00:00:00","NA CO", IF(G2898&lt;E2898,"Early",IF(I2898*1440&gt;=parameter!$C$4,"Overtime","On Time CO")))))</f>
        <v>On Time CO</v>
      </c>
      <c r="U2898" t="str">
        <f t="shared" si="274"/>
        <v>00:42:56</v>
      </c>
      <c r="V2898" t="str">
        <f t="shared" si="275"/>
        <v/>
      </c>
    </row>
    <row r="2899" spans="1:22" x14ac:dyDescent="0.3">
      <c r="A2899" t="s">
        <v>712</v>
      </c>
      <c r="B2899" t="s">
        <v>713</v>
      </c>
      <c r="C2899" t="str">
        <f>LEFT(raw!D2899,10)</f>
        <v>2021-12-08</v>
      </c>
      <c r="D2899" t="str">
        <f>LEFT(raw!E2899,8)</f>
        <v>07:30:00</v>
      </c>
      <c r="E2899" t="str">
        <f>LEFT(raw!F2899,8)</f>
        <v>16:00:00</v>
      </c>
      <c r="F2899" t="str">
        <f>LEFT(raw!G2899,8)</f>
        <v>08:06:04</v>
      </c>
      <c r="G2899" t="str">
        <f>LEFT(raw!H2899,8)</f>
        <v>19:33:08</v>
      </c>
      <c r="H2899" t="s">
        <v>19</v>
      </c>
      <c r="I2899" t="s">
        <v>10002</v>
      </c>
      <c r="J2899" t="s">
        <v>32</v>
      </c>
      <c r="K2899" t="s">
        <v>26</v>
      </c>
      <c r="L2899" t="str">
        <f>LEFT(raw!M2899,8)</f>
        <v>08:30:00</v>
      </c>
      <c r="M2899" t="s">
        <v>20</v>
      </c>
      <c r="N2899" t="s">
        <v>43</v>
      </c>
      <c r="O2899" t="s">
        <v>43</v>
      </c>
      <c r="P2899" s="2">
        <f t="shared" si="270"/>
        <v>44538</v>
      </c>
      <c r="Q2899" s="3">
        <f t="shared" si="271"/>
        <v>44561</v>
      </c>
      <c r="R2899" t="str">
        <f t="shared" si="272"/>
        <v>Attendance</v>
      </c>
      <c r="S2899" t="str">
        <f t="shared" si="273"/>
        <v>Late</v>
      </c>
      <c r="T2899" t="str">
        <f>IF(R2899="Permit", J2899, IF(G2899="","NA CO", IF(G2899="00:00:00","NA CO", IF(G2899&lt;E2899,"Early",IF(I2899*1440&gt;=parameter!$C$4,"Overtime","On Time CO")))))</f>
        <v>On Time CO</v>
      </c>
      <c r="U2899" t="str">
        <f t="shared" si="274"/>
        <v>00:36:04</v>
      </c>
      <c r="V2899" t="str">
        <f t="shared" si="275"/>
        <v/>
      </c>
    </row>
    <row r="2900" spans="1:22" x14ac:dyDescent="0.3">
      <c r="A2900" t="s">
        <v>712</v>
      </c>
      <c r="B2900" t="s">
        <v>713</v>
      </c>
      <c r="C2900" t="str">
        <f>LEFT(raw!D2900,10)</f>
        <v>2021-12-08</v>
      </c>
      <c r="D2900" t="str">
        <f>LEFT(raw!E2900,8)</f>
        <v>07:30:00</v>
      </c>
      <c r="E2900" t="str">
        <f>LEFT(raw!F2900,8)</f>
        <v>16:00:00</v>
      </c>
      <c r="F2900" t="str">
        <f>LEFT(raw!G2900,8)</f>
        <v>08:06:04</v>
      </c>
      <c r="G2900" t="str">
        <f>LEFT(raw!H2900,8)</f>
        <v>19:33:08</v>
      </c>
      <c r="H2900" t="s">
        <v>19</v>
      </c>
      <c r="I2900" t="s">
        <v>10002</v>
      </c>
      <c r="J2900" t="s">
        <v>32</v>
      </c>
      <c r="K2900" t="s">
        <v>26</v>
      </c>
      <c r="L2900" t="str">
        <f>LEFT(raw!M2900,8)</f>
        <v>08:30:00</v>
      </c>
      <c r="M2900" t="s">
        <v>20</v>
      </c>
      <c r="N2900" t="s">
        <v>43</v>
      </c>
      <c r="O2900" t="s">
        <v>43</v>
      </c>
      <c r="P2900" s="2">
        <f t="shared" si="270"/>
        <v>44538</v>
      </c>
      <c r="Q2900" s="3">
        <f t="shared" si="271"/>
        <v>44561</v>
      </c>
      <c r="R2900" t="str">
        <f t="shared" si="272"/>
        <v>Attendance</v>
      </c>
      <c r="S2900" t="str">
        <f t="shared" si="273"/>
        <v>Late</v>
      </c>
      <c r="T2900" t="str">
        <f>IF(R2900="Permit", J2900, IF(G2900="","NA CO", IF(G2900="00:00:00","NA CO", IF(G2900&lt;E2900,"Early",IF(I2900*1440&gt;=parameter!$C$4,"Overtime","On Time CO")))))</f>
        <v>On Time CO</v>
      </c>
      <c r="U2900" t="str">
        <f t="shared" si="274"/>
        <v>00:36:04</v>
      </c>
      <c r="V2900" t="str">
        <f t="shared" si="275"/>
        <v/>
      </c>
    </row>
    <row r="2901" spans="1:22" x14ac:dyDescent="0.3">
      <c r="A2901" t="s">
        <v>712</v>
      </c>
      <c r="B2901" t="s">
        <v>713</v>
      </c>
      <c r="C2901" t="str">
        <f>LEFT(raw!D2901,10)</f>
        <v>2021-12-09</v>
      </c>
      <c r="D2901" t="str">
        <f>LEFT(raw!E2901,8)</f>
        <v>07:30:00</v>
      </c>
      <c r="E2901" t="str">
        <f>LEFT(raw!F2901,8)</f>
        <v>16:30:00</v>
      </c>
      <c r="F2901" t="str">
        <f>LEFT(raw!G2901,8)</f>
        <v>08:05:38</v>
      </c>
      <c r="G2901" t="str">
        <f>LEFT(raw!H2901,8)</f>
        <v>18:08:22</v>
      </c>
      <c r="H2901" t="s">
        <v>19</v>
      </c>
      <c r="I2901" t="s">
        <v>10004</v>
      </c>
      <c r="J2901" t="s">
        <v>32</v>
      </c>
      <c r="K2901" t="s">
        <v>26</v>
      </c>
      <c r="L2901" t="str">
        <f>LEFT(raw!M2901,8)</f>
        <v>09:00:00</v>
      </c>
      <c r="M2901" t="s">
        <v>20</v>
      </c>
      <c r="N2901" t="s">
        <v>43</v>
      </c>
      <c r="O2901" t="s">
        <v>43</v>
      </c>
      <c r="P2901" s="2">
        <f t="shared" si="270"/>
        <v>44539</v>
      </c>
      <c r="Q2901" s="3">
        <f t="shared" si="271"/>
        <v>44561</v>
      </c>
      <c r="R2901" t="str">
        <f t="shared" si="272"/>
        <v>Attendance</v>
      </c>
      <c r="S2901" t="str">
        <f t="shared" si="273"/>
        <v>Late</v>
      </c>
      <c r="T2901" t="str">
        <f>IF(R2901="Permit", J2901, IF(G2901="","NA CO", IF(G2901="00:00:00","NA CO", IF(G2901&lt;E2901,"Early",IF(I2901*1440&gt;=parameter!$C$4,"Overtime","On Time CO")))))</f>
        <v>On Time CO</v>
      </c>
      <c r="U2901" t="str">
        <f t="shared" si="274"/>
        <v>00:35:38</v>
      </c>
      <c r="V2901" t="str">
        <f t="shared" si="275"/>
        <v/>
      </c>
    </row>
    <row r="2902" spans="1:22" x14ac:dyDescent="0.3">
      <c r="A2902" t="s">
        <v>712</v>
      </c>
      <c r="B2902" t="s">
        <v>713</v>
      </c>
      <c r="C2902" t="str">
        <f>LEFT(raw!D2902,10)</f>
        <v>2021-12-10</v>
      </c>
      <c r="D2902" t="str">
        <f>LEFT(raw!E2902,8)</f>
        <v>07:30:00</v>
      </c>
      <c r="E2902" t="str">
        <f>LEFT(raw!F2902,8)</f>
        <v>16:30:00</v>
      </c>
      <c r="F2902" t="str">
        <f>LEFT(raw!G2902,8)</f>
        <v>07:59:56</v>
      </c>
      <c r="G2902" t="str">
        <f>LEFT(raw!H2902,8)</f>
        <v>17:43:11</v>
      </c>
      <c r="H2902" t="s">
        <v>19</v>
      </c>
      <c r="I2902" t="s">
        <v>407</v>
      </c>
      <c r="J2902" t="s">
        <v>32</v>
      </c>
      <c r="K2902" t="s">
        <v>26</v>
      </c>
      <c r="L2902" t="str">
        <f>LEFT(raw!M2902,8)</f>
        <v>09:00:00</v>
      </c>
      <c r="M2902" t="s">
        <v>20</v>
      </c>
      <c r="N2902" t="s">
        <v>43</v>
      </c>
      <c r="O2902" t="s">
        <v>43</v>
      </c>
      <c r="P2902" s="2">
        <f t="shared" si="270"/>
        <v>44540</v>
      </c>
      <c r="Q2902" s="3">
        <f t="shared" si="271"/>
        <v>44561</v>
      </c>
      <c r="R2902" t="str">
        <f t="shared" si="272"/>
        <v>Attendance</v>
      </c>
      <c r="S2902" t="str">
        <f t="shared" si="273"/>
        <v>Late</v>
      </c>
      <c r="T2902" t="str">
        <f>IF(R2902="Permit", J2902, IF(G2902="","NA CO", IF(G2902="00:00:00","NA CO", IF(G2902&lt;E2902,"Early",IF(I2902*1440&gt;=parameter!$C$4,"Overtime","On Time CO")))))</f>
        <v>On Time CO</v>
      </c>
      <c r="U2902" t="str">
        <f t="shared" si="274"/>
        <v>00:29:56</v>
      </c>
      <c r="V2902" t="str">
        <f t="shared" si="275"/>
        <v/>
      </c>
    </row>
    <row r="2903" spans="1:22" x14ac:dyDescent="0.3">
      <c r="A2903" t="s">
        <v>712</v>
      </c>
      <c r="B2903" t="s">
        <v>713</v>
      </c>
      <c r="C2903" t="str">
        <f>LEFT(raw!D2903,10)</f>
        <v>2021-12-15</v>
      </c>
      <c r="D2903" t="str">
        <f>LEFT(raw!E2903,8)</f>
        <v>07:30:00</v>
      </c>
      <c r="E2903" t="str">
        <f>LEFT(raw!F2903,8)</f>
        <v>16:00:00</v>
      </c>
      <c r="F2903" t="str">
        <f>LEFT(raw!G2903,8)</f>
        <v>08:06:32</v>
      </c>
      <c r="G2903" t="str">
        <f>LEFT(raw!H2903,8)</f>
        <v>17:19:18</v>
      </c>
      <c r="H2903" t="s">
        <v>19</v>
      </c>
      <c r="I2903" t="s">
        <v>10008</v>
      </c>
      <c r="J2903" t="s">
        <v>32</v>
      </c>
      <c r="K2903" t="s">
        <v>26</v>
      </c>
      <c r="L2903" t="str">
        <f>LEFT(raw!M2903,8)</f>
        <v>08:30:00</v>
      </c>
      <c r="M2903" t="s">
        <v>20</v>
      </c>
      <c r="N2903" t="s">
        <v>43</v>
      </c>
      <c r="O2903" t="s">
        <v>43</v>
      </c>
      <c r="P2903" s="2">
        <f t="shared" si="270"/>
        <v>44545</v>
      </c>
      <c r="Q2903" s="3">
        <f t="shared" si="271"/>
        <v>44561</v>
      </c>
      <c r="R2903" t="str">
        <f t="shared" si="272"/>
        <v>Attendance</v>
      </c>
      <c r="S2903" t="str">
        <f t="shared" si="273"/>
        <v>Late</v>
      </c>
      <c r="T2903" t="str">
        <f>IF(R2903="Permit", J2903, IF(G2903="","NA CO", IF(G2903="00:00:00","NA CO", IF(G2903&lt;E2903,"Early",IF(I2903*1440&gt;=parameter!$C$4,"Overtime","On Time CO")))))</f>
        <v>On Time CO</v>
      </c>
      <c r="U2903" t="str">
        <f t="shared" si="274"/>
        <v>00:36:32</v>
      </c>
      <c r="V2903" t="str">
        <f t="shared" si="275"/>
        <v/>
      </c>
    </row>
    <row r="2904" spans="1:22" x14ac:dyDescent="0.3">
      <c r="A2904" t="s">
        <v>712</v>
      </c>
      <c r="B2904" t="s">
        <v>713</v>
      </c>
      <c r="C2904" t="str">
        <f>LEFT(raw!D2904,10)</f>
        <v>2021-12-16</v>
      </c>
      <c r="D2904" t="str">
        <f>LEFT(raw!E2904,8)</f>
        <v>07:30:00</v>
      </c>
      <c r="E2904" t="str">
        <f>LEFT(raw!F2904,8)</f>
        <v>16:30:00</v>
      </c>
      <c r="F2904" t="str">
        <f>LEFT(raw!G2904,8)</f>
        <v>08:20:13</v>
      </c>
      <c r="G2904" t="str">
        <f>LEFT(raw!H2904,8)</f>
        <v>17:31:53</v>
      </c>
      <c r="H2904" t="s">
        <v>19</v>
      </c>
      <c r="I2904" t="s">
        <v>1232</v>
      </c>
      <c r="J2904" t="s">
        <v>32</v>
      </c>
      <c r="K2904" t="s">
        <v>26</v>
      </c>
      <c r="L2904" t="str">
        <f>LEFT(raw!M2904,8)</f>
        <v>09:00:00</v>
      </c>
      <c r="M2904" t="s">
        <v>20</v>
      </c>
      <c r="N2904" t="s">
        <v>43</v>
      </c>
      <c r="O2904" t="s">
        <v>43</v>
      </c>
      <c r="P2904" s="2">
        <f t="shared" si="270"/>
        <v>44546</v>
      </c>
      <c r="Q2904" s="3">
        <f t="shared" si="271"/>
        <v>44561</v>
      </c>
      <c r="R2904" t="str">
        <f t="shared" si="272"/>
        <v>Attendance</v>
      </c>
      <c r="S2904" t="str">
        <f t="shared" si="273"/>
        <v>Late</v>
      </c>
      <c r="T2904" t="str">
        <f>IF(R2904="Permit", J2904, IF(G2904="","NA CO", IF(G2904="00:00:00","NA CO", IF(G2904&lt;E2904,"Early",IF(I2904*1440&gt;=parameter!$C$4,"Overtime","On Time CO")))))</f>
        <v>On Time CO</v>
      </c>
      <c r="U2904" t="str">
        <f t="shared" si="274"/>
        <v>00:50:13</v>
      </c>
      <c r="V2904" t="str">
        <f t="shared" si="275"/>
        <v/>
      </c>
    </row>
    <row r="2905" spans="1:22" x14ac:dyDescent="0.3">
      <c r="A2905" t="s">
        <v>712</v>
      </c>
      <c r="B2905" t="s">
        <v>713</v>
      </c>
      <c r="C2905" t="str">
        <f>LEFT(raw!D2905,10)</f>
        <v>2021-12-17</v>
      </c>
      <c r="D2905" t="str">
        <f>LEFT(raw!E2905,8)</f>
        <v>07:30:00</v>
      </c>
      <c r="E2905" t="str">
        <f>LEFT(raw!F2905,8)</f>
        <v>16:30:00</v>
      </c>
      <c r="F2905" t="str">
        <f>LEFT(raw!G2905,8)</f>
        <v>08:10:59</v>
      </c>
      <c r="G2905" t="str">
        <f>LEFT(raw!H2905,8)</f>
        <v>17:20:04</v>
      </c>
      <c r="H2905" t="s">
        <v>19</v>
      </c>
      <c r="I2905" t="s">
        <v>934</v>
      </c>
      <c r="J2905" t="s">
        <v>32</v>
      </c>
      <c r="K2905" t="s">
        <v>26</v>
      </c>
      <c r="L2905" t="str">
        <f>LEFT(raw!M2905,8)</f>
        <v>09:00:00</v>
      </c>
      <c r="M2905" t="s">
        <v>20</v>
      </c>
      <c r="N2905" t="s">
        <v>43</v>
      </c>
      <c r="O2905" t="s">
        <v>43</v>
      </c>
      <c r="P2905" s="2">
        <f t="shared" si="270"/>
        <v>44547</v>
      </c>
      <c r="Q2905" s="3">
        <f t="shared" si="271"/>
        <v>44561</v>
      </c>
      <c r="R2905" t="str">
        <f t="shared" si="272"/>
        <v>Attendance</v>
      </c>
      <c r="S2905" t="str">
        <f t="shared" si="273"/>
        <v>Late</v>
      </c>
      <c r="T2905" t="str">
        <f>IF(R2905="Permit", J2905, IF(G2905="","NA CO", IF(G2905="00:00:00","NA CO", IF(G2905&lt;E2905,"Early",IF(I2905*1440&gt;=parameter!$C$4,"Overtime","On Time CO")))))</f>
        <v>On Time CO</v>
      </c>
      <c r="U2905" t="str">
        <f t="shared" si="274"/>
        <v>00:40:59</v>
      </c>
      <c r="V2905" t="str">
        <f t="shared" si="275"/>
        <v/>
      </c>
    </row>
    <row r="2906" spans="1:22" x14ac:dyDescent="0.3">
      <c r="A2906" t="s">
        <v>712</v>
      </c>
      <c r="B2906" t="s">
        <v>713</v>
      </c>
      <c r="C2906" t="str">
        <f>LEFT(raw!D2906,10)</f>
        <v>2021-12-20</v>
      </c>
      <c r="D2906" t="str">
        <f>LEFT(raw!E2906,8)</f>
        <v>07:30:00</v>
      </c>
      <c r="E2906" t="str">
        <f>LEFT(raw!F2906,8)</f>
        <v>16:30:00</v>
      </c>
      <c r="F2906" t="str">
        <f>LEFT(raw!G2906,8)</f>
        <v>08:03:42</v>
      </c>
      <c r="G2906" t="str">
        <f>LEFT(raw!H2906,8)</f>
        <v>17:57:50</v>
      </c>
      <c r="H2906" t="s">
        <v>19</v>
      </c>
      <c r="I2906" t="s">
        <v>10014</v>
      </c>
      <c r="J2906" t="s">
        <v>32</v>
      </c>
      <c r="K2906" t="s">
        <v>26</v>
      </c>
      <c r="L2906" t="str">
        <f>LEFT(raw!M2906,8)</f>
        <v>09:00:00</v>
      </c>
      <c r="M2906" t="s">
        <v>20</v>
      </c>
      <c r="N2906" t="s">
        <v>43</v>
      </c>
      <c r="O2906" t="s">
        <v>43</v>
      </c>
      <c r="P2906" s="2">
        <f t="shared" si="270"/>
        <v>44550</v>
      </c>
      <c r="Q2906" s="3">
        <f t="shared" si="271"/>
        <v>44561</v>
      </c>
      <c r="R2906" t="str">
        <f t="shared" si="272"/>
        <v>Attendance</v>
      </c>
      <c r="S2906" t="str">
        <f t="shared" si="273"/>
        <v>Late</v>
      </c>
      <c r="T2906" t="str">
        <f>IF(R2906="Permit", J2906, IF(G2906="","NA CO", IF(G2906="00:00:00","NA CO", IF(G2906&lt;E2906,"Early",IF(I2906*1440&gt;=parameter!$C$4,"Overtime","On Time CO")))))</f>
        <v>On Time CO</v>
      </c>
      <c r="U2906" t="str">
        <f t="shared" si="274"/>
        <v>00:33:42</v>
      </c>
      <c r="V2906" t="str">
        <f t="shared" si="275"/>
        <v/>
      </c>
    </row>
    <row r="2907" spans="1:22" x14ac:dyDescent="0.3">
      <c r="A2907" t="s">
        <v>712</v>
      </c>
      <c r="B2907" t="s">
        <v>713</v>
      </c>
      <c r="C2907" t="str">
        <f>LEFT(raw!D2907,10)</f>
        <v>2021-12-21</v>
      </c>
      <c r="D2907" t="str">
        <f>LEFT(raw!E2907,8)</f>
        <v>07:30:00</v>
      </c>
      <c r="E2907" t="str">
        <f>LEFT(raw!F2907,8)</f>
        <v>16:30:00</v>
      </c>
      <c r="F2907" t="str">
        <f>LEFT(raw!G2907,8)</f>
        <v>08:05:58</v>
      </c>
      <c r="G2907" t="str">
        <f>LEFT(raw!H2907,8)</f>
        <v>17:21:42</v>
      </c>
      <c r="H2907" t="s">
        <v>19</v>
      </c>
      <c r="I2907" t="s">
        <v>10017</v>
      </c>
      <c r="J2907" t="s">
        <v>32</v>
      </c>
      <c r="K2907" t="s">
        <v>26</v>
      </c>
      <c r="L2907" t="str">
        <f>LEFT(raw!M2907,8)</f>
        <v>09:00:00</v>
      </c>
      <c r="M2907" t="s">
        <v>20</v>
      </c>
      <c r="N2907" t="s">
        <v>43</v>
      </c>
      <c r="O2907" t="s">
        <v>43</v>
      </c>
      <c r="P2907" s="2">
        <f t="shared" si="270"/>
        <v>44551</v>
      </c>
      <c r="Q2907" s="3">
        <f t="shared" si="271"/>
        <v>44561</v>
      </c>
      <c r="R2907" t="str">
        <f t="shared" si="272"/>
        <v>Attendance</v>
      </c>
      <c r="S2907" t="str">
        <f t="shared" si="273"/>
        <v>Late</v>
      </c>
      <c r="T2907" t="str">
        <f>IF(R2907="Permit", J2907, IF(G2907="","NA CO", IF(G2907="00:00:00","NA CO", IF(G2907&lt;E2907,"Early",IF(I2907*1440&gt;=parameter!$C$4,"Overtime","On Time CO")))))</f>
        <v>On Time CO</v>
      </c>
      <c r="U2907" t="str">
        <f t="shared" si="274"/>
        <v>00:35:58</v>
      </c>
      <c r="V2907" t="str">
        <f t="shared" si="275"/>
        <v/>
      </c>
    </row>
    <row r="2908" spans="1:22" x14ac:dyDescent="0.3">
      <c r="A2908" t="s">
        <v>712</v>
      </c>
      <c r="B2908" t="s">
        <v>713</v>
      </c>
      <c r="C2908" t="str">
        <f>LEFT(raw!D2908,10)</f>
        <v>2021-12-22</v>
      </c>
      <c r="D2908" t="str">
        <f>LEFT(raw!E2908,8)</f>
        <v>07:30:00</v>
      </c>
      <c r="E2908" t="str">
        <f>LEFT(raw!F2908,8)</f>
        <v>16:00:00</v>
      </c>
      <c r="F2908" t="str">
        <f>LEFT(raw!G2908,8)</f>
        <v>08:10:07</v>
      </c>
      <c r="G2908" t="str">
        <f>LEFT(raw!H2908,8)</f>
        <v>18:39:54</v>
      </c>
      <c r="H2908" t="s">
        <v>19</v>
      </c>
      <c r="I2908" t="s">
        <v>10020</v>
      </c>
      <c r="J2908" t="s">
        <v>32</v>
      </c>
      <c r="K2908" t="s">
        <v>26</v>
      </c>
      <c r="L2908" t="str">
        <f>LEFT(raw!M2908,8)</f>
        <v>08:30:00</v>
      </c>
      <c r="M2908" t="s">
        <v>20</v>
      </c>
      <c r="N2908" t="s">
        <v>43</v>
      </c>
      <c r="O2908" t="s">
        <v>43</v>
      </c>
      <c r="P2908" s="2">
        <f t="shared" si="270"/>
        <v>44552</v>
      </c>
      <c r="Q2908" s="3">
        <f t="shared" si="271"/>
        <v>44561</v>
      </c>
      <c r="R2908" t="str">
        <f t="shared" si="272"/>
        <v>Attendance</v>
      </c>
      <c r="S2908" t="str">
        <f t="shared" si="273"/>
        <v>Late</v>
      </c>
      <c r="T2908" t="str">
        <f>IF(R2908="Permit", J2908, IF(G2908="","NA CO", IF(G2908="00:00:00","NA CO", IF(G2908&lt;E2908,"Early",IF(I2908*1440&gt;=parameter!$C$4,"Overtime","On Time CO")))))</f>
        <v>On Time CO</v>
      </c>
      <c r="U2908" t="str">
        <f t="shared" si="274"/>
        <v>00:40:07</v>
      </c>
      <c r="V2908" t="str">
        <f t="shared" si="275"/>
        <v/>
      </c>
    </row>
    <row r="2909" spans="1:22" x14ac:dyDescent="0.3">
      <c r="A2909" t="s">
        <v>712</v>
      </c>
      <c r="B2909" t="s">
        <v>713</v>
      </c>
      <c r="C2909" t="str">
        <f>LEFT(raw!D2909,10)</f>
        <v>2021-12-23</v>
      </c>
      <c r="D2909" t="str">
        <f>LEFT(raw!E2909,8)</f>
        <v>07:30:00</v>
      </c>
      <c r="E2909" t="str">
        <f>LEFT(raw!F2909,8)</f>
        <v>16:30:00</v>
      </c>
      <c r="F2909" t="str">
        <f>LEFT(raw!G2909,8)</f>
        <v>08:13:51</v>
      </c>
      <c r="G2909" t="str">
        <f>LEFT(raw!H2909,8)</f>
        <v>17:27:11</v>
      </c>
      <c r="H2909" t="s">
        <v>19</v>
      </c>
      <c r="I2909" t="s">
        <v>10024</v>
      </c>
      <c r="J2909" t="s">
        <v>32</v>
      </c>
      <c r="K2909" t="s">
        <v>26</v>
      </c>
      <c r="L2909" t="str">
        <f>LEFT(raw!M2909,8)</f>
        <v>09:00:00</v>
      </c>
      <c r="M2909" t="s">
        <v>20</v>
      </c>
      <c r="N2909" t="s">
        <v>43</v>
      </c>
      <c r="O2909" t="s">
        <v>43</v>
      </c>
      <c r="P2909" s="2">
        <f t="shared" si="270"/>
        <v>44553</v>
      </c>
      <c r="Q2909" s="3">
        <f t="shared" si="271"/>
        <v>44561</v>
      </c>
      <c r="R2909" t="str">
        <f t="shared" si="272"/>
        <v>Attendance</v>
      </c>
      <c r="S2909" t="str">
        <f t="shared" si="273"/>
        <v>Late</v>
      </c>
      <c r="T2909" t="str">
        <f>IF(R2909="Permit", J2909, IF(G2909="","NA CO", IF(G2909="00:00:00","NA CO", IF(G2909&lt;E2909,"Early",IF(I2909*1440&gt;=parameter!$C$4,"Overtime","On Time CO")))))</f>
        <v>On Time CO</v>
      </c>
      <c r="U2909" t="str">
        <f t="shared" si="274"/>
        <v>00:43:51</v>
      </c>
      <c r="V2909" t="str">
        <f t="shared" si="275"/>
        <v/>
      </c>
    </row>
    <row r="2910" spans="1:22" x14ac:dyDescent="0.3">
      <c r="A2910" t="s">
        <v>712</v>
      </c>
      <c r="B2910" t="s">
        <v>713</v>
      </c>
      <c r="C2910" t="str">
        <f>LEFT(raw!D2910,10)</f>
        <v>2021-12-24</v>
      </c>
      <c r="D2910" t="str">
        <f>LEFT(raw!E2910,8)</f>
        <v>07:30:00</v>
      </c>
      <c r="E2910" t="str">
        <f>LEFT(raw!F2910,8)</f>
        <v>16:30:00</v>
      </c>
      <c r="F2910" t="str">
        <f>LEFT(raw!G2910,8)</f>
        <v>08:10:03</v>
      </c>
      <c r="G2910" t="str">
        <f>LEFT(raw!H2910,8)</f>
        <v>17:15:30</v>
      </c>
      <c r="H2910" t="s">
        <v>19</v>
      </c>
      <c r="I2910" t="s">
        <v>10028</v>
      </c>
      <c r="J2910" t="s">
        <v>32</v>
      </c>
      <c r="K2910" t="s">
        <v>26</v>
      </c>
      <c r="L2910" t="str">
        <f>LEFT(raw!M2910,8)</f>
        <v>09:00:00</v>
      </c>
      <c r="M2910" t="s">
        <v>20</v>
      </c>
      <c r="N2910" t="s">
        <v>43</v>
      </c>
      <c r="O2910" t="s">
        <v>43</v>
      </c>
      <c r="P2910" s="2">
        <f t="shared" si="270"/>
        <v>44554</v>
      </c>
      <c r="Q2910" s="3">
        <f t="shared" si="271"/>
        <v>44561</v>
      </c>
      <c r="R2910" t="str">
        <f t="shared" si="272"/>
        <v>Attendance</v>
      </c>
      <c r="S2910" t="str">
        <f t="shared" si="273"/>
        <v>Late</v>
      </c>
      <c r="T2910" t="str">
        <f>IF(R2910="Permit", J2910, IF(G2910="","NA CO", IF(G2910="00:00:00","NA CO", IF(G2910&lt;E2910,"Early",IF(I2910*1440&gt;=parameter!$C$4,"Overtime","On Time CO")))))</f>
        <v>On Time CO</v>
      </c>
      <c r="U2910" t="str">
        <f t="shared" si="274"/>
        <v>00:40:03</v>
      </c>
      <c r="V2910" t="str">
        <f t="shared" si="275"/>
        <v/>
      </c>
    </row>
    <row r="2911" spans="1:22" x14ac:dyDescent="0.3">
      <c r="A2911" t="s">
        <v>712</v>
      </c>
      <c r="B2911" t="s">
        <v>713</v>
      </c>
      <c r="C2911" t="str">
        <f>LEFT(raw!D2911,10)</f>
        <v>2021-12-27</v>
      </c>
      <c r="D2911" t="str">
        <f>LEFT(raw!E2911,8)</f>
        <v>07:30:00</v>
      </c>
      <c r="E2911" t="str">
        <f>LEFT(raw!F2911,8)</f>
        <v>16:30:00</v>
      </c>
      <c r="F2911" t="str">
        <f>LEFT(raw!G2911,8)</f>
        <v>08:04:01</v>
      </c>
      <c r="G2911" t="str">
        <f>LEFT(raw!H2911,8)</f>
        <v>18:05:33</v>
      </c>
      <c r="H2911" t="s">
        <v>19</v>
      </c>
      <c r="I2911" t="s">
        <v>10031</v>
      </c>
      <c r="J2911" t="s">
        <v>32</v>
      </c>
      <c r="K2911" t="s">
        <v>26</v>
      </c>
      <c r="L2911" t="str">
        <f>LEFT(raw!M2911,8)</f>
        <v>09:00:00</v>
      </c>
      <c r="M2911" t="s">
        <v>20</v>
      </c>
      <c r="N2911" t="s">
        <v>43</v>
      </c>
      <c r="O2911" t="s">
        <v>43</v>
      </c>
      <c r="P2911" s="2">
        <f t="shared" si="270"/>
        <v>44557</v>
      </c>
      <c r="Q2911" s="3">
        <f t="shared" si="271"/>
        <v>44561</v>
      </c>
      <c r="R2911" t="str">
        <f t="shared" si="272"/>
        <v>Attendance</v>
      </c>
      <c r="S2911" t="str">
        <f t="shared" si="273"/>
        <v>Late</v>
      </c>
      <c r="T2911" t="str">
        <f>IF(R2911="Permit", J2911, IF(G2911="","NA CO", IF(G2911="00:00:00","NA CO", IF(G2911&lt;E2911,"Early",IF(I2911*1440&gt;=parameter!$C$4,"Overtime","On Time CO")))))</f>
        <v>On Time CO</v>
      </c>
      <c r="U2911" t="str">
        <f t="shared" si="274"/>
        <v>00:34:01</v>
      </c>
      <c r="V2911" t="str">
        <f t="shared" si="275"/>
        <v/>
      </c>
    </row>
    <row r="2912" spans="1:22" x14ac:dyDescent="0.3">
      <c r="A2912" t="s">
        <v>712</v>
      </c>
      <c r="B2912" t="s">
        <v>713</v>
      </c>
      <c r="C2912" t="str">
        <f>LEFT(raw!D2912,10)</f>
        <v>2021-12-28</v>
      </c>
      <c r="D2912" t="str">
        <f>LEFT(raw!E2912,8)</f>
        <v>07:30:00</v>
      </c>
      <c r="E2912" t="str">
        <f>LEFT(raw!F2912,8)</f>
        <v>16:30:00</v>
      </c>
      <c r="F2912" t="str">
        <f>LEFT(raw!G2912,8)</f>
        <v>08:09:25</v>
      </c>
      <c r="G2912" t="str">
        <f>LEFT(raw!H2912,8)</f>
        <v>17:41:19</v>
      </c>
      <c r="H2912" t="s">
        <v>19</v>
      </c>
      <c r="I2912" t="s">
        <v>10034</v>
      </c>
      <c r="J2912" t="s">
        <v>32</v>
      </c>
      <c r="K2912" t="s">
        <v>26</v>
      </c>
      <c r="L2912" t="str">
        <f>LEFT(raw!M2912,8)</f>
        <v>09:00:00</v>
      </c>
      <c r="M2912" t="s">
        <v>20</v>
      </c>
      <c r="N2912" t="s">
        <v>43</v>
      </c>
      <c r="O2912" t="s">
        <v>43</v>
      </c>
      <c r="P2912" s="2">
        <f t="shared" si="270"/>
        <v>44558</v>
      </c>
      <c r="Q2912" s="3">
        <f t="shared" si="271"/>
        <v>44561</v>
      </c>
      <c r="R2912" t="str">
        <f t="shared" si="272"/>
        <v>Attendance</v>
      </c>
      <c r="S2912" t="str">
        <f t="shared" si="273"/>
        <v>Late</v>
      </c>
      <c r="T2912" t="str">
        <f>IF(R2912="Permit", J2912, IF(G2912="","NA CO", IF(G2912="00:00:00","NA CO", IF(G2912&lt;E2912,"Early",IF(I2912*1440&gt;=parameter!$C$4,"Overtime","On Time CO")))))</f>
        <v>On Time CO</v>
      </c>
      <c r="U2912" t="str">
        <f t="shared" si="274"/>
        <v>00:39:25</v>
      </c>
      <c r="V2912" t="str">
        <f t="shared" si="275"/>
        <v/>
      </c>
    </row>
    <row r="2913" spans="1:22" x14ac:dyDescent="0.3">
      <c r="A2913" t="s">
        <v>712</v>
      </c>
      <c r="B2913" t="s">
        <v>713</v>
      </c>
      <c r="C2913" t="str">
        <f>LEFT(raw!D2913,10)</f>
        <v>2021-12-29</v>
      </c>
      <c r="D2913" t="str">
        <f>LEFT(raw!E2913,8)</f>
        <v>07:30:00</v>
      </c>
      <c r="E2913" t="str">
        <f>LEFT(raw!F2913,8)</f>
        <v>16:00:00</v>
      </c>
      <c r="F2913" t="str">
        <f>LEFT(raw!G2913,8)</f>
        <v>08:07:20</v>
      </c>
      <c r="G2913" t="str">
        <f>LEFT(raw!H2913,8)</f>
        <v>17:59:41</v>
      </c>
      <c r="H2913" t="s">
        <v>19</v>
      </c>
      <c r="I2913" t="s">
        <v>10038</v>
      </c>
      <c r="J2913" t="s">
        <v>32</v>
      </c>
      <c r="K2913" t="s">
        <v>26</v>
      </c>
      <c r="L2913" t="str">
        <f>LEFT(raw!M2913,8)</f>
        <v>08:30:00</v>
      </c>
      <c r="M2913" t="s">
        <v>20</v>
      </c>
      <c r="N2913" t="s">
        <v>43</v>
      </c>
      <c r="O2913" t="s">
        <v>43</v>
      </c>
      <c r="P2913" s="2">
        <f t="shared" si="270"/>
        <v>44559</v>
      </c>
      <c r="Q2913" s="3">
        <f t="shared" si="271"/>
        <v>44561</v>
      </c>
      <c r="R2913" t="str">
        <f t="shared" si="272"/>
        <v>Attendance</v>
      </c>
      <c r="S2913" t="str">
        <f t="shared" si="273"/>
        <v>Late</v>
      </c>
      <c r="T2913" t="str">
        <f>IF(R2913="Permit", J2913, IF(G2913="","NA CO", IF(G2913="00:00:00","NA CO", IF(G2913&lt;E2913,"Early",IF(I2913*1440&gt;=parameter!$C$4,"Overtime","On Time CO")))))</f>
        <v>On Time CO</v>
      </c>
      <c r="U2913" t="str">
        <f t="shared" si="274"/>
        <v>00:37:20</v>
      </c>
      <c r="V2913" t="str">
        <f t="shared" si="275"/>
        <v/>
      </c>
    </row>
    <row r="2914" spans="1:22" x14ac:dyDescent="0.3">
      <c r="A2914" t="s">
        <v>712</v>
      </c>
      <c r="B2914" t="s">
        <v>713</v>
      </c>
      <c r="C2914" t="str">
        <f>LEFT(raw!D2914,10)</f>
        <v>2021-12-30</v>
      </c>
      <c r="D2914" t="str">
        <f>LEFT(raw!E2914,8)</f>
        <v>07:30:00</v>
      </c>
      <c r="E2914" t="str">
        <f>LEFT(raw!F2914,8)</f>
        <v>16:30:00</v>
      </c>
      <c r="F2914" t="str">
        <f>LEFT(raw!G2914,8)</f>
        <v>07:58:09</v>
      </c>
      <c r="G2914" t="str">
        <f>LEFT(raw!H2914,8)</f>
        <v>17:32:03</v>
      </c>
      <c r="H2914" t="s">
        <v>19</v>
      </c>
      <c r="I2914" t="s">
        <v>10040</v>
      </c>
      <c r="J2914" t="s">
        <v>32</v>
      </c>
      <c r="K2914" t="s">
        <v>26</v>
      </c>
      <c r="L2914" t="str">
        <f>LEFT(raw!M2914,8)</f>
        <v>09:00:00</v>
      </c>
      <c r="M2914" t="s">
        <v>20</v>
      </c>
      <c r="N2914" t="s">
        <v>43</v>
      </c>
      <c r="O2914" t="s">
        <v>43</v>
      </c>
      <c r="P2914" s="2">
        <f t="shared" si="270"/>
        <v>44560</v>
      </c>
      <c r="Q2914" s="3">
        <f t="shared" si="271"/>
        <v>44561</v>
      </c>
      <c r="R2914" t="str">
        <f t="shared" si="272"/>
        <v>Attendance</v>
      </c>
      <c r="S2914" t="str">
        <f t="shared" si="273"/>
        <v>Late</v>
      </c>
      <c r="T2914" t="str">
        <f>IF(R2914="Permit", J2914, IF(G2914="","NA CO", IF(G2914="00:00:00","NA CO", IF(G2914&lt;E2914,"Early",IF(I2914*1440&gt;=parameter!$C$4,"Overtime","On Time CO")))))</f>
        <v>On Time CO</v>
      </c>
      <c r="U2914" t="str">
        <f t="shared" si="274"/>
        <v>00:28:09</v>
      </c>
      <c r="V2914" t="str">
        <f t="shared" si="275"/>
        <v/>
      </c>
    </row>
    <row r="2915" spans="1:22" x14ac:dyDescent="0.3">
      <c r="A2915" t="s">
        <v>712</v>
      </c>
      <c r="B2915" t="s">
        <v>713</v>
      </c>
      <c r="C2915" t="str">
        <f>LEFT(raw!D2915,10)</f>
        <v>2021-12-31</v>
      </c>
      <c r="D2915" t="str">
        <f>LEFT(raw!E2915,8)</f>
        <v>07:30:00</v>
      </c>
      <c r="E2915" t="str">
        <f>LEFT(raw!F2915,8)</f>
        <v>16:30:00</v>
      </c>
      <c r="F2915" t="str">
        <f>LEFT(raw!G2915,8)</f>
        <v>08:06:02</v>
      </c>
      <c r="G2915" t="str">
        <f>LEFT(raw!H2915,8)</f>
        <v>16:27:49</v>
      </c>
      <c r="H2915" t="s">
        <v>19</v>
      </c>
      <c r="I2915" t="s">
        <v>10043</v>
      </c>
      <c r="J2915" t="s">
        <v>32</v>
      </c>
      <c r="K2915" t="s">
        <v>26</v>
      </c>
      <c r="L2915" t="str">
        <f>LEFT(raw!M2915,8)</f>
        <v>09:00:00</v>
      </c>
      <c r="M2915" t="s">
        <v>20</v>
      </c>
      <c r="N2915" t="s">
        <v>43</v>
      </c>
      <c r="O2915" t="s">
        <v>43</v>
      </c>
      <c r="P2915" s="2">
        <f t="shared" si="270"/>
        <v>44561</v>
      </c>
      <c r="Q2915" s="3">
        <f t="shared" si="271"/>
        <v>44561</v>
      </c>
      <c r="R2915" t="str">
        <f t="shared" si="272"/>
        <v>Attendance</v>
      </c>
      <c r="S2915" t="str">
        <f t="shared" si="273"/>
        <v>Late</v>
      </c>
      <c r="T2915" t="str">
        <f>IF(R2915="Permit", J2915, IF(G2915="","NA CO", IF(G2915="00:00:00","NA CO", IF(G2915&lt;E2915,"Early",IF(I2915*1440&gt;=parameter!$C$4,"Overtime","On Time CO")))))</f>
        <v>Early</v>
      </c>
      <c r="U2915" t="str">
        <f t="shared" si="274"/>
        <v>00:36:02</v>
      </c>
      <c r="V2915" t="str">
        <f t="shared" si="275"/>
        <v/>
      </c>
    </row>
    <row r="2916" spans="1:22" x14ac:dyDescent="0.3">
      <c r="A2916" t="s">
        <v>717</v>
      </c>
      <c r="B2916" t="s">
        <v>718</v>
      </c>
      <c r="C2916" t="str">
        <f>LEFT(raw!D2916,10)</f>
        <v>2021-12-01</v>
      </c>
      <c r="D2916" t="str">
        <f>LEFT(raw!E2916,8)</f>
        <v>00:00:00</v>
      </c>
      <c r="E2916" t="str">
        <f>LEFT(raw!F2916,8)</f>
        <v>00:00:00</v>
      </c>
      <c r="F2916" t="str">
        <f>LEFT(raw!G2916,8)</f>
        <v>04:53:31</v>
      </c>
      <c r="G2916" t="str">
        <f>LEFT(raw!H2916,8)</f>
        <v>17:44:26</v>
      </c>
      <c r="H2916" t="s">
        <v>19</v>
      </c>
      <c r="I2916" t="s">
        <v>20</v>
      </c>
      <c r="J2916" t="s">
        <v>21</v>
      </c>
      <c r="K2916" t="s">
        <v>22</v>
      </c>
      <c r="L2916" t="str">
        <f>LEFT(raw!M2916,8)</f>
        <v>12:50:55</v>
      </c>
      <c r="M2916" t="s">
        <v>20</v>
      </c>
      <c r="N2916" t="s">
        <v>719</v>
      </c>
      <c r="O2916" t="s">
        <v>10048</v>
      </c>
      <c r="P2916" s="2">
        <f t="shared" si="270"/>
        <v>44531</v>
      </c>
      <c r="Q2916" s="3">
        <f t="shared" si="271"/>
        <v>44561</v>
      </c>
      <c r="R2916" t="str">
        <f t="shared" si="272"/>
        <v>Daily Journey</v>
      </c>
      <c r="S2916" t="str">
        <f t="shared" si="273"/>
        <v>On Time</v>
      </c>
      <c r="T2916" t="str">
        <f>IF(R2916="Permit", J2916, IF(G2916="","NA CO", IF(G2916="00:00:00","NA CO", IF(G2916&lt;E2916,"Early",IF(I2916*1440&gt;=parameter!$C$4,"Overtime","On Time CO")))))</f>
        <v>On Time CO</v>
      </c>
      <c r="U2916" t="str">
        <f t="shared" si="274"/>
        <v/>
      </c>
      <c r="V2916" t="str">
        <f t="shared" si="275"/>
        <v/>
      </c>
    </row>
    <row r="2917" spans="1:22" x14ac:dyDescent="0.3">
      <c r="A2917" t="s">
        <v>717</v>
      </c>
      <c r="B2917" t="s">
        <v>718</v>
      </c>
      <c r="C2917" t="str">
        <f>LEFT(raw!D2917,10)</f>
        <v>2021-12-02</v>
      </c>
      <c r="D2917" t="str">
        <f>LEFT(raw!E2917,8)</f>
        <v>08:30:00</v>
      </c>
      <c r="E2917" t="str">
        <f>LEFT(raw!F2917,8)</f>
        <v>17:30:00</v>
      </c>
      <c r="F2917" t="str">
        <f>LEFT(raw!G2917,8)</f>
        <v>08:02:40</v>
      </c>
      <c r="G2917" t="str">
        <f>LEFT(raw!H2917,8)</f>
        <v>17:48:06</v>
      </c>
      <c r="H2917" t="s">
        <v>19</v>
      </c>
      <c r="I2917" t="s">
        <v>20</v>
      </c>
      <c r="J2917" t="s">
        <v>25</v>
      </c>
      <c r="K2917" t="s">
        <v>26</v>
      </c>
      <c r="L2917" t="str">
        <f>LEFT(raw!M2917,8)</f>
        <v>09:00:00</v>
      </c>
      <c r="M2917" t="s">
        <v>20</v>
      </c>
      <c r="N2917" t="s">
        <v>28</v>
      </c>
      <c r="O2917" t="s">
        <v>28</v>
      </c>
      <c r="P2917" s="2">
        <f t="shared" si="270"/>
        <v>44532</v>
      </c>
      <c r="Q2917" s="3">
        <f t="shared" si="271"/>
        <v>44561</v>
      </c>
      <c r="R2917" t="str">
        <f t="shared" si="272"/>
        <v>Attendance</v>
      </c>
      <c r="S2917" t="str">
        <f t="shared" si="273"/>
        <v>On Time</v>
      </c>
      <c r="T2917" t="str">
        <f>IF(R2917="Permit", J2917, IF(G2917="","NA CO", IF(G2917="00:00:00","NA CO", IF(G2917&lt;E2917,"Early",IF(I2917*1440&gt;=parameter!$C$4,"Overtime","On Time CO")))))</f>
        <v>On Time CO</v>
      </c>
      <c r="U2917" t="str">
        <f t="shared" si="274"/>
        <v/>
      </c>
      <c r="V2917" t="str">
        <f t="shared" si="275"/>
        <v/>
      </c>
    </row>
    <row r="2918" spans="1:22" x14ac:dyDescent="0.3">
      <c r="A2918" t="s">
        <v>717</v>
      </c>
      <c r="B2918" t="s">
        <v>718</v>
      </c>
      <c r="C2918" t="str">
        <f>LEFT(raw!D2918,10)</f>
        <v>2021-12-03</v>
      </c>
      <c r="D2918" t="str">
        <f>LEFT(raw!E2918,8)</f>
        <v>00:00:00</v>
      </c>
      <c r="E2918" t="str">
        <f>LEFT(raw!F2918,8)</f>
        <v>00:00:00</v>
      </c>
      <c r="F2918" t="str">
        <f>LEFT(raw!G2918,8)</f>
        <v>05:04:07</v>
      </c>
      <c r="G2918" t="str">
        <f>LEFT(raw!H2918,8)</f>
        <v>17:33:38</v>
      </c>
      <c r="H2918" t="s">
        <v>19</v>
      </c>
      <c r="I2918" t="s">
        <v>20</v>
      </c>
      <c r="J2918" t="s">
        <v>21</v>
      </c>
      <c r="K2918" t="s">
        <v>22</v>
      </c>
      <c r="L2918" t="str">
        <f>LEFT(raw!M2918,8)</f>
        <v>12:29:31</v>
      </c>
      <c r="M2918" t="s">
        <v>20</v>
      </c>
      <c r="N2918" t="s">
        <v>719</v>
      </c>
      <c r="O2918" t="s">
        <v>10048</v>
      </c>
      <c r="P2918" s="2">
        <f t="shared" si="270"/>
        <v>44533</v>
      </c>
      <c r="Q2918" s="3">
        <f t="shared" si="271"/>
        <v>44561</v>
      </c>
      <c r="R2918" t="str">
        <f t="shared" si="272"/>
        <v>Daily Journey</v>
      </c>
      <c r="S2918" t="str">
        <f t="shared" si="273"/>
        <v>On Time</v>
      </c>
      <c r="T2918" t="str">
        <f>IF(R2918="Permit", J2918, IF(G2918="","NA CO", IF(G2918="00:00:00","NA CO", IF(G2918&lt;E2918,"Early",IF(I2918*1440&gt;=parameter!$C$4,"Overtime","On Time CO")))))</f>
        <v>On Time CO</v>
      </c>
      <c r="U2918" t="str">
        <f t="shared" si="274"/>
        <v/>
      </c>
      <c r="V2918" t="str">
        <f t="shared" si="275"/>
        <v/>
      </c>
    </row>
    <row r="2919" spans="1:22" x14ac:dyDescent="0.3">
      <c r="A2919" t="s">
        <v>717</v>
      </c>
      <c r="B2919" t="s">
        <v>718</v>
      </c>
      <c r="C2919" t="str">
        <f>LEFT(raw!D2919,10)</f>
        <v>2021-12-06</v>
      </c>
      <c r="D2919" t="str">
        <f>LEFT(raw!E2919,8)</f>
        <v>00:00:00</v>
      </c>
      <c r="E2919" t="str">
        <f>LEFT(raw!F2919,8)</f>
        <v>00:00:00</v>
      </c>
      <c r="F2919" t="str">
        <f>LEFT(raw!G2919,8)</f>
        <v>06:35:23</v>
      </c>
      <c r="G2919" t="str">
        <f>LEFT(raw!H2919,8)</f>
        <v>17:31:56</v>
      </c>
      <c r="H2919" t="s">
        <v>19</v>
      </c>
      <c r="I2919" t="s">
        <v>20</v>
      </c>
      <c r="J2919" t="s">
        <v>21</v>
      </c>
      <c r="K2919" t="s">
        <v>22</v>
      </c>
      <c r="L2919" t="str">
        <f>LEFT(raw!M2919,8)</f>
        <v>10:56:32</v>
      </c>
      <c r="M2919" t="s">
        <v>20</v>
      </c>
      <c r="N2919" t="s">
        <v>719</v>
      </c>
      <c r="O2919" t="s">
        <v>1735</v>
      </c>
      <c r="P2919" s="2">
        <f t="shared" si="270"/>
        <v>44536</v>
      </c>
      <c r="Q2919" s="3">
        <f t="shared" si="271"/>
        <v>44561</v>
      </c>
      <c r="R2919" t="str">
        <f t="shared" si="272"/>
        <v>Daily Journey</v>
      </c>
      <c r="S2919" t="str">
        <f t="shared" si="273"/>
        <v>On Time</v>
      </c>
      <c r="T2919" t="str">
        <f>IF(R2919="Permit", J2919, IF(G2919="","NA CO", IF(G2919="00:00:00","NA CO", IF(G2919&lt;E2919,"Early",IF(I2919*1440&gt;=parameter!$C$4,"Overtime","On Time CO")))))</f>
        <v>On Time CO</v>
      </c>
      <c r="U2919" t="str">
        <f t="shared" si="274"/>
        <v/>
      </c>
      <c r="V2919" t="str">
        <f t="shared" si="275"/>
        <v/>
      </c>
    </row>
    <row r="2920" spans="1:22" x14ac:dyDescent="0.3">
      <c r="A2920" t="s">
        <v>717</v>
      </c>
      <c r="B2920" t="s">
        <v>718</v>
      </c>
      <c r="C2920" t="str">
        <f>LEFT(raw!D2920,10)</f>
        <v>2021-12-07</v>
      </c>
      <c r="D2920" t="str">
        <f>LEFT(raw!E2920,8)</f>
        <v>00:00:00</v>
      </c>
      <c r="E2920" t="str">
        <f>LEFT(raw!F2920,8)</f>
        <v>00:00:00</v>
      </c>
      <c r="F2920" t="str">
        <f>LEFT(raw!G2920,8)</f>
        <v>04:18:35</v>
      </c>
      <c r="G2920" t="str">
        <f>LEFT(raw!H2920,8)</f>
        <v>17:32:51</v>
      </c>
      <c r="H2920" t="s">
        <v>19</v>
      </c>
      <c r="I2920" t="s">
        <v>20</v>
      </c>
      <c r="J2920" t="s">
        <v>21</v>
      </c>
      <c r="K2920" t="s">
        <v>22</v>
      </c>
      <c r="L2920" t="str">
        <f>LEFT(raw!M2920,8)</f>
        <v>13:14:16</v>
      </c>
      <c r="M2920" t="s">
        <v>20</v>
      </c>
      <c r="N2920" t="s">
        <v>719</v>
      </c>
      <c r="O2920" t="s">
        <v>719</v>
      </c>
      <c r="P2920" s="2">
        <f t="shared" si="270"/>
        <v>44537</v>
      </c>
      <c r="Q2920" s="3">
        <f t="shared" si="271"/>
        <v>44561</v>
      </c>
      <c r="R2920" t="str">
        <f t="shared" si="272"/>
        <v>Daily Journey</v>
      </c>
      <c r="S2920" t="str">
        <f t="shared" si="273"/>
        <v>On Time</v>
      </c>
      <c r="T2920" t="str">
        <f>IF(R2920="Permit", J2920, IF(G2920="","NA CO", IF(G2920="00:00:00","NA CO", IF(G2920&lt;E2920,"Early",IF(I2920*1440&gt;=parameter!$C$4,"Overtime","On Time CO")))))</f>
        <v>On Time CO</v>
      </c>
      <c r="U2920" t="str">
        <f t="shared" si="274"/>
        <v/>
      </c>
      <c r="V2920" t="str">
        <f t="shared" si="275"/>
        <v/>
      </c>
    </row>
    <row r="2921" spans="1:22" x14ac:dyDescent="0.3">
      <c r="A2921" t="s">
        <v>717</v>
      </c>
      <c r="B2921" t="s">
        <v>718</v>
      </c>
      <c r="C2921" t="str">
        <f>LEFT(raw!D2921,10)</f>
        <v>2021-12-08</v>
      </c>
      <c r="D2921" t="str">
        <f>LEFT(raw!E2921,8)</f>
        <v>08:30:00</v>
      </c>
      <c r="E2921" t="str">
        <f>LEFT(raw!F2921,8)</f>
        <v>17:30:00</v>
      </c>
      <c r="F2921" t="str">
        <f>LEFT(raw!G2921,8)</f>
        <v>08:07:55</v>
      </c>
      <c r="G2921" t="str">
        <f>LEFT(raw!H2921,8)</f>
        <v>19:35:30</v>
      </c>
      <c r="H2921" t="s">
        <v>19</v>
      </c>
      <c r="I2921" t="s">
        <v>20</v>
      </c>
      <c r="J2921" t="s">
        <v>25</v>
      </c>
      <c r="K2921" t="s">
        <v>26</v>
      </c>
      <c r="L2921" t="str">
        <f>LEFT(raw!M2921,8)</f>
        <v>09:00:00</v>
      </c>
      <c r="M2921" t="s">
        <v>20</v>
      </c>
      <c r="N2921" t="s">
        <v>28</v>
      </c>
      <c r="O2921" t="s">
        <v>28</v>
      </c>
      <c r="P2921" s="2">
        <f t="shared" si="270"/>
        <v>44538</v>
      </c>
      <c r="Q2921" s="3">
        <f t="shared" si="271"/>
        <v>44561</v>
      </c>
      <c r="R2921" t="str">
        <f t="shared" si="272"/>
        <v>Attendance</v>
      </c>
      <c r="S2921" t="str">
        <f t="shared" si="273"/>
        <v>On Time</v>
      </c>
      <c r="T2921" t="str">
        <f>IF(R2921="Permit", J2921, IF(G2921="","NA CO", IF(G2921="00:00:00","NA CO", IF(G2921&lt;E2921,"Early",IF(I2921*1440&gt;=parameter!$C$4,"Overtime","On Time CO")))))</f>
        <v>On Time CO</v>
      </c>
      <c r="U2921" t="str">
        <f t="shared" si="274"/>
        <v/>
      </c>
      <c r="V2921" t="str">
        <f t="shared" si="275"/>
        <v/>
      </c>
    </row>
    <row r="2922" spans="1:22" x14ac:dyDescent="0.3">
      <c r="A2922" t="s">
        <v>717</v>
      </c>
      <c r="B2922" t="s">
        <v>718</v>
      </c>
      <c r="C2922" t="str">
        <f>LEFT(raw!D2922,10)</f>
        <v>2021-12-09</v>
      </c>
      <c r="D2922" t="str">
        <f>LEFT(raw!E2922,8)</f>
        <v>00:00:00</v>
      </c>
      <c r="E2922" t="str">
        <f>LEFT(raw!F2922,8)</f>
        <v>00:00:00</v>
      </c>
      <c r="F2922" t="str">
        <f>LEFT(raw!G2922,8)</f>
        <v>06:00:20</v>
      </c>
      <c r="G2922" t="str">
        <f>LEFT(raw!H2922,8)</f>
        <v>17:56:49</v>
      </c>
      <c r="H2922" t="s">
        <v>19</v>
      </c>
      <c r="I2922" t="s">
        <v>20</v>
      </c>
      <c r="J2922" t="s">
        <v>21</v>
      </c>
      <c r="K2922" t="s">
        <v>22</v>
      </c>
      <c r="L2922" t="str">
        <f>LEFT(raw!M2922,8)</f>
        <v>11:56:29</v>
      </c>
      <c r="M2922" t="s">
        <v>20</v>
      </c>
      <c r="N2922" t="s">
        <v>719</v>
      </c>
      <c r="O2922" t="s">
        <v>10069</v>
      </c>
      <c r="P2922" s="2">
        <f t="shared" si="270"/>
        <v>44539</v>
      </c>
      <c r="Q2922" s="3">
        <f t="shared" si="271"/>
        <v>44561</v>
      </c>
      <c r="R2922" t="str">
        <f t="shared" si="272"/>
        <v>Daily Journey</v>
      </c>
      <c r="S2922" t="str">
        <f t="shared" si="273"/>
        <v>On Time</v>
      </c>
      <c r="T2922" t="str">
        <f>IF(R2922="Permit", J2922, IF(G2922="","NA CO", IF(G2922="00:00:00","NA CO", IF(G2922&lt;E2922,"Early",IF(I2922*1440&gt;=parameter!$C$4,"Overtime","On Time CO")))))</f>
        <v>On Time CO</v>
      </c>
      <c r="U2922" t="str">
        <f t="shared" si="274"/>
        <v/>
      </c>
      <c r="V2922" t="str">
        <f t="shared" si="275"/>
        <v/>
      </c>
    </row>
    <row r="2923" spans="1:22" x14ac:dyDescent="0.3">
      <c r="A2923" t="s">
        <v>717</v>
      </c>
      <c r="B2923" t="s">
        <v>718</v>
      </c>
      <c r="C2923" t="str">
        <f>LEFT(raw!D2923,10)</f>
        <v>2021-12-10</v>
      </c>
      <c r="D2923" t="str">
        <f>LEFT(raw!E2923,8)</f>
        <v>08:30:00</v>
      </c>
      <c r="E2923" t="str">
        <f>LEFT(raw!F2923,8)</f>
        <v>17:30:00</v>
      </c>
      <c r="F2923" t="str">
        <f>LEFT(raw!G2923,8)</f>
        <v>08:02:02</v>
      </c>
      <c r="G2923" t="str">
        <f>LEFT(raw!H2923,8)</f>
        <v>19:53:20</v>
      </c>
      <c r="H2923" t="s">
        <v>19</v>
      </c>
      <c r="I2923" t="s">
        <v>20</v>
      </c>
      <c r="J2923" t="s">
        <v>25</v>
      </c>
      <c r="K2923" t="s">
        <v>26</v>
      </c>
      <c r="L2923" t="str">
        <f>LEFT(raw!M2923,8)</f>
        <v>09:00:00</v>
      </c>
      <c r="M2923" t="s">
        <v>20</v>
      </c>
      <c r="N2923" t="s">
        <v>28</v>
      </c>
      <c r="O2923" t="s">
        <v>28</v>
      </c>
      <c r="P2923" s="2">
        <f t="shared" si="270"/>
        <v>44540</v>
      </c>
      <c r="Q2923" s="3">
        <f t="shared" si="271"/>
        <v>44561</v>
      </c>
      <c r="R2923" t="str">
        <f t="shared" si="272"/>
        <v>Attendance</v>
      </c>
      <c r="S2923" t="str">
        <f t="shared" si="273"/>
        <v>On Time</v>
      </c>
      <c r="T2923" t="str">
        <f>IF(R2923="Permit", J2923, IF(G2923="","NA CO", IF(G2923="00:00:00","NA CO", IF(G2923&lt;E2923,"Early",IF(I2923*1440&gt;=parameter!$C$4,"Overtime","On Time CO")))))</f>
        <v>On Time CO</v>
      </c>
      <c r="U2923" t="str">
        <f t="shared" si="274"/>
        <v/>
      </c>
      <c r="V2923" t="str">
        <f t="shared" si="275"/>
        <v/>
      </c>
    </row>
    <row r="2924" spans="1:22" x14ac:dyDescent="0.3">
      <c r="A2924" t="s">
        <v>717</v>
      </c>
      <c r="B2924" t="s">
        <v>718</v>
      </c>
      <c r="C2924" t="str">
        <f>LEFT(raw!D2924,10)</f>
        <v>2021-12-13</v>
      </c>
      <c r="D2924" t="str">
        <f>LEFT(raw!E2924,8)</f>
        <v>00:00:00</v>
      </c>
      <c r="E2924" t="str">
        <f>LEFT(raw!F2924,8)</f>
        <v>00:00:00</v>
      </c>
      <c r="F2924" t="str">
        <f>LEFT(raw!G2924,8)</f>
        <v>06:26:55</v>
      </c>
      <c r="G2924" t="str">
        <f>LEFT(raw!H2924,8)</f>
        <v>18:00:12</v>
      </c>
      <c r="H2924" t="s">
        <v>19</v>
      </c>
      <c r="I2924" t="s">
        <v>20</v>
      </c>
      <c r="J2924" t="s">
        <v>21</v>
      </c>
      <c r="K2924" t="s">
        <v>22</v>
      </c>
      <c r="L2924" t="str">
        <f>LEFT(raw!M2924,8)</f>
        <v>11:33:16</v>
      </c>
      <c r="M2924" t="s">
        <v>20</v>
      </c>
      <c r="N2924" t="s">
        <v>719</v>
      </c>
      <c r="O2924" t="s">
        <v>719</v>
      </c>
      <c r="P2924" s="2">
        <f t="shared" si="270"/>
        <v>44543</v>
      </c>
      <c r="Q2924" s="3">
        <f t="shared" si="271"/>
        <v>44561</v>
      </c>
      <c r="R2924" t="str">
        <f t="shared" si="272"/>
        <v>Daily Journey</v>
      </c>
      <c r="S2924" t="str">
        <f t="shared" si="273"/>
        <v>On Time</v>
      </c>
      <c r="T2924" t="str">
        <f>IF(R2924="Permit", J2924, IF(G2924="","NA CO", IF(G2924="00:00:00","NA CO", IF(G2924&lt;E2924,"Early",IF(I2924*1440&gt;=parameter!$C$4,"Overtime","On Time CO")))))</f>
        <v>On Time CO</v>
      </c>
      <c r="U2924" t="str">
        <f t="shared" si="274"/>
        <v/>
      </c>
      <c r="V2924" t="str">
        <f t="shared" si="275"/>
        <v/>
      </c>
    </row>
    <row r="2925" spans="1:22" x14ac:dyDescent="0.3">
      <c r="A2925" t="s">
        <v>717</v>
      </c>
      <c r="B2925" t="s">
        <v>718</v>
      </c>
      <c r="C2925" t="str">
        <f>LEFT(raw!D2925,10)</f>
        <v>2021-12-14</v>
      </c>
      <c r="D2925" t="str">
        <f>LEFT(raw!E2925,8)</f>
        <v>08:30:00</v>
      </c>
      <c r="E2925" t="str">
        <f>LEFT(raw!F2925,8)</f>
        <v>17:30:00</v>
      </c>
      <c r="F2925" t="str">
        <f>LEFT(raw!G2925,8)</f>
        <v>08:09:19</v>
      </c>
      <c r="G2925" t="str">
        <f>LEFT(raw!H2925,8)</f>
        <v>18:34:37</v>
      </c>
      <c r="H2925" t="s">
        <v>19</v>
      </c>
      <c r="I2925" t="s">
        <v>20</v>
      </c>
      <c r="J2925" t="s">
        <v>25</v>
      </c>
      <c r="K2925" t="s">
        <v>26</v>
      </c>
      <c r="L2925" t="str">
        <f>LEFT(raw!M2925,8)</f>
        <v>09:00:00</v>
      </c>
      <c r="M2925" t="s">
        <v>20</v>
      </c>
      <c r="N2925" t="s">
        <v>28</v>
      </c>
      <c r="O2925" t="s">
        <v>28</v>
      </c>
      <c r="P2925" s="2">
        <f t="shared" si="270"/>
        <v>44544</v>
      </c>
      <c r="Q2925" s="3">
        <f t="shared" si="271"/>
        <v>44561</v>
      </c>
      <c r="R2925" t="str">
        <f t="shared" si="272"/>
        <v>Attendance</v>
      </c>
      <c r="S2925" t="str">
        <f t="shared" si="273"/>
        <v>On Time</v>
      </c>
      <c r="T2925" t="str">
        <f>IF(R2925="Permit", J2925, IF(G2925="","NA CO", IF(G2925="00:00:00","NA CO", IF(G2925&lt;E2925,"Early",IF(I2925*1440&gt;=parameter!$C$4,"Overtime","On Time CO")))))</f>
        <v>On Time CO</v>
      </c>
      <c r="U2925" t="str">
        <f t="shared" si="274"/>
        <v/>
      </c>
      <c r="V2925" t="str">
        <f t="shared" si="275"/>
        <v/>
      </c>
    </row>
    <row r="2926" spans="1:22" x14ac:dyDescent="0.3">
      <c r="A2926" t="s">
        <v>717</v>
      </c>
      <c r="B2926" t="s">
        <v>718</v>
      </c>
      <c r="C2926" t="str">
        <f>LEFT(raw!D2926,10)</f>
        <v>2021-12-15</v>
      </c>
      <c r="D2926" t="str">
        <f>LEFT(raw!E2926,8)</f>
        <v>00:00:00</v>
      </c>
      <c r="E2926" t="str">
        <f>LEFT(raw!F2926,8)</f>
        <v>00:00:00</v>
      </c>
      <c r="F2926" t="str">
        <f>LEFT(raw!G2926,8)</f>
        <v>04:48:56</v>
      </c>
      <c r="G2926" t="str">
        <f>LEFT(raw!H2926,8)</f>
        <v>17:36:47</v>
      </c>
      <c r="H2926" t="s">
        <v>19</v>
      </c>
      <c r="I2926" t="s">
        <v>20</v>
      </c>
      <c r="J2926" t="s">
        <v>21</v>
      </c>
      <c r="K2926" t="s">
        <v>22</v>
      </c>
      <c r="L2926" t="str">
        <f>LEFT(raw!M2926,8)</f>
        <v>12:47:51</v>
      </c>
      <c r="M2926" t="s">
        <v>20</v>
      </c>
      <c r="N2926" t="s">
        <v>10083</v>
      </c>
      <c r="O2926" t="s">
        <v>719</v>
      </c>
      <c r="P2926" s="2">
        <f t="shared" si="270"/>
        <v>44545</v>
      </c>
      <c r="Q2926" s="3">
        <f t="shared" si="271"/>
        <v>44561</v>
      </c>
      <c r="R2926" t="str">
        <f t="shared" si="272"/>
        <v>Daily Journey</v>
      </c>
      <c r="S2926" t="str">
        <f t="shared" si="273"/>
        <v>On Time</v>
      </c>
      <c r="T2926" t="str">
        <f>IF(R2926="Permit", J2926, IF(G2926="","NA CO", IF(G2926="00:00:00","NA CO", IF(G2926&lt;E2926,"Early",IF(I2926*1440&gt;=parameter!$C$4,"Overtime","On Time CO")))))</f>
        <v>On Time CO</v>
      </c>
      <c r="U2926" t="str">
        <f t="shared" si="274"/>
        <v/>
      </c>
      <c r="V2926" t="str">
        <f t="shared" si="275"/>
        <v/>
      </c>
    </row>
    <row r="2927" spans="1:22" x14ac:dyDescent="0.3">
      <c r="A2927" t="s">
        <v>717</v>
      </c>
      <c r="B2927" t="s">
        <v>718</v>
      </c>
      <c r="C2927" t="str">
        <f>LEFT(raw!D2927,10)</f>
        <v>2021-12-16</v>
      </c>
      <c r="D2927" t="str">
        <f>LEFT(raw!E2927,8)</f>
        <v>08:30:00</v>
      </c>
      <c r="E2927" t="str">
        <f>LEFT(raw!F2927,8)</f>
        <v>17:30:00</v>
      </c>
      <c r="F2927" t="str">
        <f>LEFT(raw!G2927,8)</f>
        <v>08:07:08</v>
      </c>
      <c r="G2927" t="str">
        <f>LEFT(raw!H2927,8)</f>
        <v>17:55:32</v>
      </c>
      <c r="H2927" t="s">
        <v>19</v>
      </c>
      <c r="I2927" t="s">
        <v>20</v>
      </c>
      <c r="J2927" t="s">
        <v>25</v>
      </c>
      <c r="K2927" t="s">
        <v>26</v>
      </c>
      <c r="L2927" t="str">
        <f>LEFT(raw!M2927,8)</f>
        <v>09:00:00</v>
      </c>
      <c r="M2927" t="s">
        <v>20</v>
      </c>
      <c r="N2927" t="s">
        <v>28</v>
      </c>
      <c r="O2927" t="s">
        <v>28</v>
      </c>
      <c r="P2927" s="2">
        <f t="shared" si="270"/>
        <v>44546</v>
      </c>
      <c r="Q2927" s="3">
        <f t="shared" si="271"/>
        <v>44561</v>
      </c>
      <c r="R2927" t="str">
        <f t="shared" si="272"/>
        <v>Attendance</v>
      </c>
      <c r="S2927" t="str">
        <f t="shared" si="273"/>
        <v>On Time</v>
      </c>
      <c r="T2927" t="str">
        <f>IF(R2927="Permit", J2927, IF(G2927="","NA CO", IF(G2927="00:00:00","NA CO", IF(G2927&lt;E2927,"Early",IF(I2927*1440&gt;=parameter!$C$4,"Overtime","On Time CO")))))</f>
        <v>On Time CO</v>
      </c>
      <c r="U2927" t="str">
        <f t="shared" si="274"/>
        <v/>
      </c>
      <c r="V2927" t="str">
        <f t="shared" si="275"/>
        <v/>
      </c>
    </row>
    <row r="2928" spans="1:22" x14ac:dyDescent="0.3">
      <c r="A2928" t="s">
        <v>717</v>
      </c>
      <c r="B2928" t="s">
        <v>718</v>
      </c>
      <c r="C2928" t="str">
        <f>LEFT(raw!D2928,10)</f>
        <v>2021-12-17</v>
      </c>
      <c r="D2928" t="str">
        <f>LEFT(raw!E2928,8)</f>
        <v>00:00:00</v>
      </c>
      <c r="E2928" t="str">
        <f>LEFT(raw!F2928,8)</f>
        <v>00:00:00</v>
      </c>
      <c r="F2928" t="str">
        <f>LEFT(raw!G2928,8)</f>
        <v>05:00:53</v>
      </c>
      <c r="G2928" t="str">
        <f>LEFT(raw!H2928,8)</f>
        <v>17:33:23</v>
      </c>
      <c r="H2928" t="s">
        <v>19</v>
      </c>
      <c r="I2928" t="s">
        <v>20</v>
      </c>
      <c r="J2928" t="s">
        <v>21</v>
      </c>
      <c r="K2928" t="s">
        <v>22</v>
      </c>
      <c r="L2928" t="str">
        <f>LEFT(raw!M2928,8)</f>
        <v>12:32:29</v>
      </c>
      <c r="M2928" t="s">
        <v>20</v>
      </c>
      <c r="N2928" t="s">
        <v>1061</v>
      </c>
      <c r="O2928" t="s">
        <v>1061</v>
      </c>
      <c r="P2928" s="2">
        <f t="shared" si="270"/>
        <v>44547</v>
      </c>
      <c r="Q2928" s="3">
        <f t="shared" si="271"/>
        <v>44561</v>
      </c>
      <c r="R2928" t="str">
        <f t="shared" si="272"/>
        <v>Daily Journey</v>
      </c>
      <c r="S2928" t="str">
        <f t="shared" si="273"/>
        <v>On Time</v>
      </c>
      <c r="T2928" t="str">
        <f>IF(R2928="Permit", J2928, IF(G2928="","NA CO", IF(G2928="00:00:00","NA CO", IF(G2928&lt;E2928,"Early",IF(I2928*1440&gt;=parameter!$C$4,"Overtime","On Time CO")))))</f>
        <v>On Time CO</v>
      </c>
      <c r="U2928" t="str">
        <f t="shared" si="274"/>
        <v/>
      </c>
      <c r="V2928" t="str">
        <f t="shared" si="275"/>
        <v/>
      </c>
    </row>
    <row r="2929" spans="1:22" x14ac:dyDescent="0.3">
      <c r="A2929" t="s">
        <v>717</v>
      </c>
      <c r="B2929" t="s">
        <v>718</v>
      </c>
      <c r="C2929" t="str">
        <f>LEFT(raw!D2929,10)</f>
        <v>2021-12-20</v>
      </c>
      <c r="D2929" t="str">
        <f>LEFT(raw!E2929,8)</f>
        <v>08:30:00</v>
      </c>
      <c r="E2929" t="str">
        <f>LEFT(raw!F2929,8)</f>
        <v>17:30:00</v>
      </c>
      <c r="F2929" t="str">
        <f>LEFT(raw!G2929,8)</f>
        <v>07:55:40</v>
      </c>
      <c r="G2929" t="str">
        <f>LEFT(raw!H2929,8)</f>
        <v>17:53:26</v>
      </c>
      <c r="H2929" t="s">
        <v>19</v>
      </c>
      <c r="I2929" t="s">
        <v>20</v>
      </c>
      <c r="J2929" t="s">
        <v>25</v>
      </c>
      <c r="K2929" t="s">
        <v>26</v>
      </c>
      <c r="L2929" t="str">
        <f>LEFT(raw!M2929,8)</f>
        <v>09:00:00</v>
      </c>
      <c r="M2929" t="s">
        <v>20</v>
      </c>
      <c r="N2929" t="s">
        <v>28</v>
      </c>
      <c r="O2929" t="s">
        <v>28</v>
      </c>
      <c r="P2929" s="2">
        <f t="shared" si="270"/>
        <v>44550</v>
      </c>
      <c r="Q2929" s="3">
        <f t="shared" si="271"/>
        <v>44561</v>
      </c>
      <c r="R2929" t="str">
        <f t="shared" si="272"/>
        <v>Attendance</v>
      </c>
      <c r="S2929" t="str">
        <f t="shared" si="273"/>
        <v>On Time</v>
      </c>
      <c r="T2929" t="str">
        <f>IF(R2929="Permit", J2929, IF(G2929="","NA CO", IF(G2929="00:00:00","NA CO", IF(G2929&lt;E2929,"Early",IF(I2929*1440&gt;=parameter!$C$4,"Overtime","On Time CO")))))</f>
        <v>On Time CO</v>
      </c>
      <c r="U2929" t="str">
        <f t="shared" si="274"/>
        <v/>
      </c>
      <c r="V2929" t="str">
        <f t="shared" si="275"/>
        <v/>
      </c>
    </row>
    <row r="2930" spans="1:22" x14ac:dyDescent="0.3">
      <c r="A2930" t="s">
        <v>717</v>
      </c>
      <c r="B2930" t="s">
        <v>718</v>
      </c>
      <c r="C2930" t="str">
        <f>LEFT(raw!D2930,10)</f>
        <v>2021-12-21</v>
      </c>
      <c r="D2930" t="str">
        <f>LEFT(raw!E2930,8)</f>
        <v>00:00:00</v>
      </c>
      <c r="E2930" t="str">
        <f>LEFT(raw!F2930,8)</f>
        <v>00:00:00</v>
      </c>
      <c r="F2930" t="str">
        <f>LEFT(raw!G2930,8)</f>
        <v>04:42:32</v>
      </c>
      <c r="G2930" t="str">
        <f>LEFT(raw!H2930,8)</f>
        <v>17:46:07</v>
      </c>
      <c r="H2930" t="s">
        <v>19</v>
      </c>
      <c r="I2930" t="s">
        <v>20</v>
      </c>
      <c r="J2930" t="s">
        <v>21</v>
      </c>
      <c r="K2930" t="s">
        <v>22</v>
      </c>
      <c r="L2930" t="str">
        <f>LEFT(raw!M2930,8)</f>
        <v>13:03:34</v>
      </c>
      <c r="M2930" t="s">
        <v>20</v>
      </c>
      <c r="N2930" t="s">
        <v>1061</v>
      </c>
      <c r="O2930" t="s">
        <v>1667</v>
      </c>
      <c r="P2930" s="2">
        <f t="shared" si="270"/>
        <v>44551</v>
      </c>
      <c r="Q2930" s="3">
        <f t="shared" si="271"/>
        <v>44561</v>
      </c>
      <c r="R2930" t="str">
        <f t="shared" si="272"/>
        <v>Daily Journey</v>
      </c>
      <c r="S2930" t="str">
        <f t="shared" si="273"/>
        <v>On Time</v>
      </c>
      <c r="T2930" t="str">
        <f>IF(R2930="Permit", J2930, IF(G2930="","NA CO", IF(G2930="00:00:00","NA CO", IF(G2930&lt;E2930,"Early",IF(I2930*1440&gt;=parameter!$C$4,"Overtime","On Time CO")))))</f>
        <v>On Time CO</v>
      </c>
      <c r="U2930" t="str">
        <f t="shared" si="274"/>
        <v/>
      </c>
      <c r="V2930" t="str">
        <f t="shared" si="275"/>
        <v/>
      </c>
    </row>
    <row r="2931" spans="1:22" x14ac:dyDescent="0.3">
      <c r="A2931" t="s">
        <v>717</v>
      </c>
      <c r="B2931" t="s">
        <v>718</v>
      </c>
      <c r="C2931" t="str">
        <f>LEFT(raw!D2931,10)</f>
        <v>2021-12-22</v>
      </c>
      <c r="D2931" t="str">
        <f>LEFT(raw!E2931,8)</f>
        <v>08:30:00</v>
      </c>
      <c r="E2931" t="str">
        <f>LEFT(raw!F2931,8)</f>
        <v>17:30:00</v>
      </c>
      <c r="F2931" t="str">
        <f>LEFT(raw!G2931,8)</f>
        <v>07:43:29</v>
      </c>
      <c r="G2931" t="str">
        <f>LEFT(raw!H2931,8)</f>
        <v>18:36:50</v>
      </c>
      <c r="H2931" t="s">
        <v>19</v>
      </c>
      <c r="I2931" t="s">
        <v>20</v>
      </c>
      <c r="J2931" t="s">
        <v>25</v>
      </c>
      <c r="K2931" t="s">
        <v>26</v>
      </c>
      <c r="L2931" t="str">
        <f>LEFT(raw!M2931,8)</f>
        <v>09:00:00</v>
      </c>
      <c r="M2931" t="s">
        <v>20</v>
      </c>
      <c r="N2931" t="s">
        <v>28</v>
      </c>
      <c r="O2931" t="s">
        <v>28</v>
      </c>
      <c r="P2931" s="2">
        <f t="shared" si="270"/>
        <v>44552</v>
      </c>
      <c r="Q2931" s="3">
        <f t="shared" si="271"/>
        <v>44561</v>
      </c>
      <c r="R2931" t="str">
        <f t="shared" si="272"/>
        <v>Attendance</v>
      </c>
      <c r="S2931" t="str">
        <f t="shared" si="273"/>
        <v>On Time</v>
      </c>
      <c r="T2931" t="str">
        <f>IF(R2931="Permit", J2931, IF(G2931="","NA CO", IF(G2931="00:00:00","NA CO", IF(G2931&lt;E2931,"Early",IF(I2931*1440&gt;=parameter!$C$4,"Overtime","On Time CO")))))</f>
        <v>On Time CO</v>
      </c>
      <c r="U2931" t="str">
        <f t="shared" si="274"/>
        <v/>
      </c>
      <c r="V2931" t="str">
        <f t="shared" si="275"/>
        <v/>
      </c>
    </row>
    <row r="2932" spans="1:22" x14ac:dyDescent="0.3">
      <c r="A2932" t="s">
        <v>717</v>
      </c>
      <c r="B2932" t="s">
        <v>718</v>
      </c>
      <c r="C2932" t="str">
        <f>LEFT(raw!D2932,10)</f>
        <v>2021-12-23</v>
      </c>
      <c r="D2932" t="str">
        <f>LEFT(raw!E2932,8)</f>
        <v>08:30:00</v>
      </c>
      <c r="E2932" t="str">
        <f>LEFT(raw!F2932,8)</f>
        <v>17:30:00</v>
      </c>
      <c r="F2932" t="str">
        <f>LEFT(raw!G2932,8)</f>
        <v>07:35:19</v>
      </c>
      <c r="G2932" t="str">
        <f>LEFT(raw!H2932,8)</f>
        <v>18:24:54</v>
      </c>
      <c r="H2932" t="s">
        <v>19</v>
      </c>
      <c r="I2932" t="s">
        <v>20</v>
      </c>
      <c r="J2932" t="s">
        <v>25</v>
      </c>
      <c r="K2932" t="s">
        <v>26</v>
      </c>
      <c r="L2932" t="str">
        <f>LEFT(raw!M2932,8)</f>
        <v>09:00:00</v>
      </c>
      <c r="M2932" t="s">
        <v>20</v>
      </c>
      <c r="N2932" t="s">
        <v>28</v>
      </c>
      <c r="O2932" t="s">
        <v>28</v>
      </c>
      <c r="P2932" s="2">
        <f t="shared" si="270"/>
        <v>44553</v>
      </c>
      <c r="Q2932" s="3">
        <f t="shared" si="271"/>
        <v>44561</v>
      </c>
      <c r="R2932" t="str">
        <f t="shared" si="272"/>
        <v>Attendance</v>
      </c>
      <c r="S2932" t="str">
        <f t="shared" si="273"/>
        <v>On Time</v>
      </c>
      <c r="T2932" t="str">
        <f>IF(R2932="Permit", J2932, IF(G2932="","NA CO", IF(G2932="00:00:00","NA CO", IF(G2932&lt;E2932,"Early",IF(I2932*1440&gt;=parameter!$C$4,"Overtime","On Time CO")))))</f>
        <v>On Time CO</v>
      </c>
      <c r="U2932" t="str">
        <f t="shared" si="274"/>
        <v/>
      </c>
      <c r="V2932" t="str">
        <f t="shared" si="275"/>
        <v/>
      </c>
    </row>
    <row r="2933" spans="1:22" x14ac:dyDescent="0.3">
      <c r="A2933" t="s">
        <v>717</v>
      </c>
      <c r="B2933" t="s">
        <v>718</v>
      </c>
      <c r="C2933" t="str">
        <f>LEFT(raw!D2933,10)</f>
        <v>2021-12-24</v>
      </c>
      <c r="D2933" t="str">
        <f>LEFT(raw!E2933,8)</f>
        <v>08:30:00</v>
      </c>
      <c r="E2933" t="str">
        <f>LEFT(raw!F2933,8)</f>
        <v>17:30:00</v>
      </c>
      <c r="F2933" t="str">
        <f>LEFT(raw!G2933,8)</f>
        <v>08:06:06</v>
      </c>
      <c r="G2933" t="str">
        <f>LEFT(raw!H2933,8)</f>
        <v>18:13:20</v>
      </c>
      <c r="H2933" t="s">
        <v>19</v>
      </c>
      <c r="I2933" t="s">
        <v>20</v>
      </c>
      <c r="J2933" t="s">
        <v>25</v>
      </c>
      <c r="K2933" t="s">
        <v>26</v>
      </c>
      <c r="L2933" t="str">
        <f>LEFT(raw!M2933,8)</f>
        <v>09:00:00</v>
      </c>
      <c r="M2933" t="s">
        <v>20</v>
      </c>
      <c r="N2933" t="s">
        <v>28</v>
      </c>
      <c r="O2933" t="s">
        <v>28</v>
      </c>
      <c r="P2933" s="2">
        <f t="shared" si="270"/>
        <v>44554</v>
      </c>
      <c r="Q2933" s="3">
        <f t="shared" si="271"/>
        <v>44561</v>
      </c>
      <c r="R2933" t="str">
        <f t="shared" si="272"/>
        <v>Attendance</v>
      </c>
      <c r="S2933" t="str">
        <f t="shared" si="273"/>
        <v>On Time</v>
      </c>
      <c r="T2933" t="str">
        <f>IF(R2933="Permit", J2933, IF(G2933="","NA CO", IF(G2933="00:00:00","NA CO", IF(G2933&lt;E2933,"Early",IF(I2933*1440&gt;=parameter!$C$4,"Overtime","On Time CO")))))</f>
        <v>On Time CO</v>
      </c>
      <c r="U2933" t="str">
        <f t="shared" si="274"/>
        <v/>
      </c>
      <c r="V2933" t="str">
        <f t="shared" si="275"/>
        <v/>
      </c>
    </row>
    <row r="2934" spans="1:22" x14ac:dyDescent="0.3">
      <c r="A2934" t="s">
        <v>717</v>
      </c>
      <c r="B2934" t="s">
        <v>718</v>
      </c>
      <c r="C2934" t="str">
        <f>LEFT(raw!D2934,10)</f>
        <v>2021-12-25</v>
      </c>
      <c r="D2934" t="str">
        <f>LEFT(raw!E2934,8)</f>
        <v>00:00:00</v>
      </c>
      <c r="E2934" t="str">
        <f>LEFT(raw!F2934,8)</f>
        <v>00:00:00</v>
      </c>
      <c r="F2934" t="str">
        <f>LEFT(raw!G2934,8)</f>
        <v>08:02:54</v>
      </c>
      <c r="G2934" t="str">
        <f>LEFT(raw!H2934,8)</f>
        <v>14:54:32</v>
      </c>
      <c r="H2934" t="s">
        <v>19</v>
      </c>
      <c r="I2934" t="s">
        <v>20</v>
      </c>
      <c r="J2934" t="s">
        <v>21</v>
      </c>
      <c r="K2934" t="s">
        <v>22</v>
      </c>
      <c r="L2934" t="str">
        <f>LEFT(raw!M2934,8)</f>
        <v>06:51:38</v>
      </c>
      <c r="M2934" t="s">
        <v>20</v>
      </c>
      <c r="N2934" t="s">
        <v>10105</v>
      </c>
      <c r="O2934" t="s">
        <v>413</v>
      </c>
      <c r="P2934" s="2">
        <f t="shared" si="270"/>
        <v>44555</v>
      </c>
      <c r="Q2934" s="3">
        <f t="shared" si="271"/>
        <v>44561</v>
      </c>
      <c r="R2934" t="str">
        <f t="shared" si="272"/>
        <v>Daily Journey</v>
      </c>
      <c r="S2934" t="str">
        <f t="shared" si="273"/>
        <v>On Time</v>
      </c>
      <c r="T2934" t="str">
        <f>IF(R2934="Permit", J2934, IF(G2934="","NA CO", IF(G2934="00:00:00","NA CO", IF(G2934&lt;E2934,"Early",IF(I2934*1440&gt;=parameter!$C$4,"Overtime","On Time CO")))))</f>
        <v>On Time CO</v>
      </c>
      <c r="U2934" t="str">
        <f t="shared" si="274"/>
        <v/>
      </c>
      <c r="V2934" t="str">
        <f t="shared" si="275"/>
        <v/>
      </c>
    </row>
    <row r="2935" spans="1:22" x14ac:dyDescent="0.3">
      <c r="A2935" t="s">
        <v>717</v>
      </c>
      <c r="B2935" t="s">
        <v>718</v>
      </c>
      <c r="C2935" t="str">
        <f>LEFT(raw!D2935,10)</f>
        <v>2021-12-27</v>
      </c>
      <c r="D2935" t="str">
        <f>LEFT(raw!E2935,8)</f>
        <v>00:00:00</v>
      </c>
      <c r="E2935" t="str">
        <f>LEFT(raw!F2935,8)</f>
        <v>00:00:00</v>
      </c>
      <c r="F2935" t="str">
        <f>LEFT(raw!G2935,8)</f>
        <v>06:56:36</v>
      </c>
      <c r="G2935" t="str">
        <f>LEFT(raw!H2935,8)</f>
        <v>17:47:29</v>
      </c>
      <c r="H2935" t="s">
        <v>19</v>
      </c>
      <c r="I2935" t="s">
        <v>20</v>
      </c>
      <c r="J2935" t="s">
        <v>21</v>
      </c>
      <c r="K2935" t="s">
        <v>22</v>
      </c>
      <c r="L2935" t="str">
        <f>LEFT(raw!M2935,8)</f>
        <v>10:50:53</v>
      </c>
      <c r="M2935" t="s">
        <v>20</v>
      </c>
      <c r="N2935" t="s">
        <v>10105</v>
      </c>
      <c r="O2935" t="s">
        <v>10110</v>
      </c>
      <c r="P2935" s="2">
        <f t="shared" si="270"/>
        <v>44557</v>
      </c>
      <c r="Q2935" s="3">
        <f t="shared" si="271"/>
        <v>44561</v>
      </c>
      <c r="R2935" t="str">
        <f t="shared" si="272"/>
        <v>Daily Journey</v>
      </c>
      <c r="S2935" t="str">
        <f t="shared" si="273"/>
        <v>On Time</v>
      </c>
      <c r="T2935" t="str">
        <f>IF(R2935="Permit", J2935, IF(G2935="","NA CO", IF(G2935="00:00:00","NA CO", IF(G2935&lt;E2935,"Early",IF(I2935*1440&gt;=parameter!$C$4,"Overtime","On Time CO")))))</f>
        <v>On Time CO</v>
      </c>
      <c r="U2935" t="str">
        <f t="shared" si="274"/>
        <v/>
      </c>
      <c r="V2935" t="str">
        <f t="shared" si="275"/>
        <v/>
      </c>
    </row>
    <row r="2936" spans="1:22" x14ac:dyDescent="0.3">
      <c r="A2936" t="s">
        <v>717</v>
      </c>
      <c r="B2936" t="s">
        <v>718</v>
      </c>
      <c r="C2936" t="str">
        <f>LEFT(raw!D2936,10)</f>
        <v>2021-12-28</v>
      </c>
      <c r="D2936" t="str">
        <f>LEFT(raw!E2936,8)</f>
        <v>00:00:00</v>
      </c>
      <c r="E2936" t="str">
        <f>LEFT(raw!F2936,8)</f>
        <v>00:00:00</v>
      </c>
      <c r="F2936" t="str">
        <f>LEFT(raw!G2936,8)</f>
        <v>07:31:41</v>
      </c>
      <c r="G2936" t="str">
        <f>LEFT(raw!H2936,8)</f>
        <v>17:37:23</v>
      </c>
      <c r="H2936" t="s">
        <v>19</v>
      </c>
      <c r="I2936" t="s">
        <v>20</v>
      </c>
      <c r="J2936" t="s">
        <v>21</v>
      </c>
      <c r="K2936" t="s">
        <v>22</v>
      </c>
      <c r="L2936" t="str">
        <f>LEFT(raw!M2936,8)</f>
        <v>10:05:42</v>
      </c>
      <c r="M2936" t="s">
        <v>20</v>
      </c>
      <c r="N2936" t="s">
        <v>10115</v>
      </c>
      <c r="O2936" t="s">
        <v>10110</v>
      </c>
      <c r="P2936" s="2">
        <f t="shared" si="270"/>
        <v>44558</v>
      </c>
      <c r="Q2936" s="3">
        <f t="shared" si="271"/>
        <v>44561</v>
      </c>
      <c r="R2936" t="str">
        <f t="shared" si="272"/>
        <v>Daily Journey</v>
      </c>
      <c r="S2936" t="str">
        <f t="shared" si="273"/>
        <v>On Time</v>
      </c>
      <c r="T2936" t="str">
        <f>IF(R2936="Permit", J2936, IF(G2936="","NA CO", IF(G2936="00:00:00","NA CO", IF(G2936&lt;E2936,"Early",IF(I2936*1440&gt;=parameter!$C$4,"Overtime","On Time CO")))))</f>
        <v>On Time CO</v>
      </c>
      <c r="U2936" t="str">
        <f t="shared" si="274"/>
        <v/>
      </c>
      <c r="V2936" t="str">
        <f t="shared" si="275"/>
        <v/>
      </c>
    </row>
    <row r="2937" spans="1:22" x14ac:dyDescent="0.3">
      <c r="A2937" t="s">
        <v>717</v>
      </c>
      <c r="B2937" t="s">
        <v>718</v>
      </c>
      <c r="C2937" t="str">
        <f>LEFT(raw!D2937,10)</f>
        <v>2021-12-29</v>
      </c>
      <c r="D2937" t="str">
        <f>LEFT(raw!E2937,8)</f>
        <v>00:00:00</v>
      </c>
      <c r="E2937" t="str">
        <f>LEFT(raw!F2937,8)</f>
        <v>00:00:00</v>
      </c>
      <c r="F2937" t="str">
        <f>LEFT(raw!G2937,8)</f>
        <v>05:29:25</v>
      </c>
      <c r="G2937" t="str">
        <f>LEFT(raw!H2937,8)</f>
        <v>17:42:35</v>
      </c>
      <c r="H2937" t="s">
        <v>19</v>
      </c>
      <c r="I2937" t="s">
        <v>20</v>
      </c>
      <c r="J2937" t="s">
        <v>21</v>
      </c>
      <c r="K2937" t="s">
        <v>22</v>
      </c>
      <c r="L2937" t="str">
        <f>LEFT(raw!M2937,8)</f>
        <v>12:13:10</v>
      </c>
      <c r="M2937" t="s">
        <v>20</v>
      </c>
      <c r="N2937" t="s">
        <v>719</v>
      </c>
      <c r="O2937" t="s">
        <v>719</v>
      </c>
      <c r="P2937" s="2">
        <f t="shared" si="270"/>
        <v>44559</v>
      </c>
      <c r="Q2937" s="3">
        <f t="shared" si="271"/>
        <v>44561</v>
      </c>
      <c r="R2937" t="str">
        <f t="shared" si="272"/>
        <v>Daily Journey</v>
      </c>
      <c r="S2937" t="str">
        <f t="shared" si="273"/>
        <v>On Time</v>
      </c>
      <c r="T2937" t="str">
        <f>IF(R2937="Permit", J2937, IF(G2937="","NA CO", IF(G2937="00:00:00","NA CO", IF(G2937&lt;E2937,"Early",IF(I2937*1440&gt;=parameter!$C$4,"Overtime","On Time CO")))))</f>
        <v>On Time CO</v>
      </c>
      <c r="U2937" t="str">
        <f t="shared" si="274"/>
        <v/>
      </c>
      <c r="V2937" t="str">
        <f t="shared" si="275"/>
        <v/>
      </c>
    </row>
    <row r="2938" spans="1:22" x14ac:dyDescent="0.3">
      <c r="A2938" t="s">
        <v>717</v>
      </c>
      <c r="B2938" t="s">
        <v>718</v>
      </c>
      <c r="C2938" t="str">
        <f>LEFT(raw!D2938,10)</f>
        <v>2021-12-30</v>
      </c>
      <c r="D2938" t="str">
        <f>LEFT(raw!E2938,8)</f>
        <v>08:30:00</v>
      </c>
      <c r="E2938" t="str">
        <f>LEFT(raw!F2938,8)</f>
        <v>17:30:00</v>
      </c>
      <c r="F2938" t="str">
        <f>LEFT(raw!G2938,8)</f>
        <v>07:57:57</v>
      </c>
      <c r="G2938" t="str">
        <f>LEFT(raw!H2938,8)</f>
        <v>21:31:29</v>
      </c>
      <c r="H2938" t="s">
        <v>19</v>
      </c>
      <c r="I2938" t="s">
        <v>20</v>
      </c>
      <c r="J2938" t="s">
        <v>25</v>
      </c>
      <c r="K2938" t="s">
        <v>26</v>
      </c>
      <c r="L2938" t="str">
        <f>LEFT(raw!M2938,8)</f>
        <v>09:00:00</v>
      </c>
      <c r="M2938" t="s">
        <v>20</v>
      </c>
      <c r="N2938" t="s">
        <v>28</v>
      </c>
      <c r="O2938" t="s">
        <v>28</v>
      </c>
      <c r="P2938" s="2">
        <f t="shared" si="270"/>
        <v>44560</v>
      </c>
      <c r="Q2938" s="3">
        <f t="shared" si="271"/>
        <v>44561</v>
      </c>
      <c r="R2938" t="str">
        <f t="shared" si="272"/>
        <v>Attendance</v>
      </c>
      <c r="S2938" t="str">
        <f t="shared" si="273"/>
        <v>On Time</v>
      </c>
      <c r="T2938" t="str">
        <f>IF(R2938="Permit", J2938, IF(G2938="","NA CO", IF(G2938="00:00:00","NA CO", IF(G2938&lt;E2938,"Early",IF(I2938*1440&gt;=parameter!$C$4,"Overtime","On Time CO")))))</f>
        <v>On Time CO</v>
      </c>
      <c r="U2938" t="str">
        <f t="shared" si="274"/>
        <v/>
      </c>
      <c r="V2938" t="str">
        <f t="shared" si="275"/>
        <v/>
      </c>
    </row>
    <row r="2939" spans="1:22" x14ac:dyDescent="0.3">
      <c r="A2939" t="s">
        <v>717</v>
      </c>
      <c r="B2939" t="s">
        <v>718</v>
      </c>
      <c r="C2939" t="str">
        <f>LEFT(raw!D2939,10)</f>
        <v>2021-12-31</v>
      </c>
      <c r="D2939" t="str">
        <f>LEFT(raw!E2939,8)</f>
        <v>08:30:00</v>
      </c>
      <c r="E2939" t="str">
        <f>LEFT(raw!F2939,8)</f>
        <v>17:30:00</v>
      </c>
      <c r="F2939" t="str">
        <f>LEFT(raw!G2939,8)</f>
        <v>07:54:17</v>
      </c>
      <c r="G2939" t="str">
        <f>LEFT(raw!H2939,8)</f>
        <v>17:38:31</v>
      </c>
      <c r="H2939" t="s">
        <v>19</v>
      </c>
      <c r="I2939" t="s">
        <v>20</v>
      </c>
      <c r="J2939" t="s">
        <v>25</v>
      </c>
      <c r="K2939" t="s">
        <v>26</v>
      </c>
      <c r="L2939" t="str">
        <f>LEFT(raw!M2939,8)</f>
        <v>09:00:00</v>
      </c>
      <c r="M2939" t="s">
        <v>20</v>
      </c>
      <c r="N2939" t="s">
        <v>28</v>
      </c>
      <c r="O2939" t="s">
        <v>28</v>
      </c>
      <c r="P2939" s="2">
        <f t="shared" si="270"/>
        <v>44561</v>
      </c>
      <c r="Q2939" s="3">
        <f t="shared" si="271"/>
        <v>44561</v>
      </c>
      <c r="R2939" t="str">
        <f t="shared" si="272"/>
        <v>Attendance</v>
      </c>
      <c r="S2939" t="str">
        <f t="shared" si="273"/>
        <v>On Time</v>
      </c>
      <c r="T2939" t="str">
        <f>IF(R2939="Permit", J2939, IF(G2939="","NA CO", IF(G2939="00:00:00","NA CO", IF(G2939&lt;E2939,"Early",IF(I2939*1440&gt;=parameter!$C$4,"Overtime","On Time CO")))))</f>
        <v>On Time CO</v>
      </c>
      <c r="U2939" t="str">
        <f t="shared" si="274"/>
        <v/>
      </c>
      <c r="V2939" t="str">
        <f t="shared" si="275"/>
        <v/>
      </c>
    </row>
    <row r="2940" spans="1:22" x14ac:dyDescent="0.3">
      <c r="A2940" t="s">
        <v>721</v>
      </c>
      <c r="B2940" t="s">
        <v>722</v>
      </c>
      <c r="C2940" t="str">
        <f>LEFT(raw!D2940,10)</f>
        <v>2021-12-01</v>
      </c>
      <c r="D2940" t="str">
        <f>LEFT(raw!E2940,8)</f>
        <v>07:30:00</v>
      </c>
      <c r="E2940" t="str">
        <f>LEFT(raw!F2940,8)</f>
        <v>16:00:00</v>
      </c>
      <c r="F2940" t="str">
        <f>LEFT(raw!G2940,8)</f>
        <v>07:22:43</v>
      </c>
      <c r="G2940" t="str">
        <f>LEFT(raw!H2940,8)</f>
        <v>19:23:26</v>
      </c>
      <c r="H2940" t="s">
        <v>19</v>
      </c>
      <c r="I2940" t="s">
        <v>20</v>
      </c>
      <c r="J2940" t="s">
        <v>25</v>
      </c>
      <c r="K2940" t="s">
        <v>26</v>
      </c>
      <c r="L2940" t="str">
        <f>LEFT(raw!M2940,8)</f>
        <v>08:30:00</v>
      </c>
      <c r="M2940" t="s">
        <v>20</v>
      </c>
      <c r="N2940" t="s">
        <v>31</v>
      </c>
      <c r="O2940" t="s">
        <v>31</v>
      </c>
      <c r="P2940" s="2">
        <f t="shared" si="270"/>
        <v>44531</v>
      </c>
      <c r="Q2940" s="3">
        <f t="shared" si="271"/>
        <v>44561</v>
      </c>
      <c r="R2940" t="str">
        <f t="shared" si="272"/>
        <v>Attendance</v>
      </c>
      <c r="S2940" t="str">
        <f t="shared" si="273"/>
        <v>On Time</v>
      </c>
      <c r="T2940" t="str">
        <f>IF(R2940="Permit", J2940, IF(G2940="","NA CO", IF(G2940="00:00:00","NA CO", IF(G2940&lt;E2940,"Early",IF(I2940*1440&gt;=parameter!$C$4,"Overtime","On Time CO")))))</f>
        <v>On Time CO</v>
      </c>
      <c r="U2940" t="str">
        <f t="shared" si="274"/>
        <v/>
      </c>
      <c r="V2940" t="str">
        <f t="shared" si="275"/>
        <v/>
      </c>
    </row>
    <row r="2941" spans="1:22" x14ac:dyDescent="0.3">
      <c r="A2941" t="s">
        <v>721</v>
      </c>
      <c r="B2941" t="s">
        <v>722</v>
      </c>
      <c r="C2941" t="str">
        <f>LEFT(raw!D2941,10)</f>
        <v>2021-12-02</v>
      </c>
      <c r="D2941" t="str">
        <f>LEFT(raw!E2941,8)</f>
        <v>07:30:00</v>
      </c>
      <c r="E2941" t="str">
        <f>LEFT(raw!F2941,8)</f>
        <v>16:30:00</v>
      </c>
      <c r="F2941" t="str">
        <f>LEFT(raw!G2941,8)</f>
        <v>07:17:41</v>
      </c>
      <c r="G2941" t="str">
        <f>LEFT(raw!H2941,8)</f>
        <v>17:37:16</v>
      </c>
      <c r="H2941" t="s">
        <v>19</v>
      </c>
      <c r="I2941" t="s">
        <v>20</v>
      </c>
      <c r="J2941" t="s">
        <v>25</v>
      </c>
      <c r="K2941" t="s">
        <v>26</v>
      </c>
      <c r="L2941" t="str">
        <f>LEFT(raw!M2941,8)</f>
        <v>09:00:00</v>
      </c>
      <c r="M2941" t="s">
        <v>20</v>
      </c>
      <c r="N2941" t="s">
        <v>31</v>
      </c>
      <c r="O2941" t="s">
        <v>31</v>
      </c>
      <c r="P2941" s="2">
        <f t="shared" si="270"/>
        <v>44532</v>
      </c>
      <c r="Q2941" s="3">
        <f t="shared" si="271"/>
        <v>44561</v>
      </c>
      <c r="R2941" t="str">
        <f t="shared" si="272"/>
        <v>Attendance</v>
      </c>
      <c r="S2941" t="str">
        <f t="shared" si="273"/>
        <v>On Time</v>
      </c>
      <c r="T2941" t="str">
        <f>IF(R2941="Permit", J2941, IF(G2941="","NA CO", IF(G2941="00:00:00","NA CO", IF(G2941&lt;E2941,"Early",IF(I2941*1440&gt;=parameter!$C$4,"Overtime","On Time CO")))))</f>
        <v>On Time CO</v>
      </c>
      <c r="U2941" t="str">
        <f t="shared" si="274"/>
        <v/>
      </c>
      <c r="V2941" t="str">
        <f t="shared" si="275"/>
        <v/>
      </c>
    </row>
    <row r="2942" spans="1:22" x14ac:dyDescent="0.3">
      <c r="A2942" t="s">
        <v>721</v>
      </c>
      <c r="B2942" t="s">
        <v>722</v>
      </c>
      <c r="C2942" t="str">
        <f>LEFT(raw!D2942,10)</f>
        <v>2021-12-03</v>
      </c>
      <c r="D2942" t="str">
        <f>LEFT(raw!E2942,8)</f>
        <v>07:30:00</v>
      </c>
      <c r="E2942" t="str">
        <f>LEFT(raw!F2942,8)</f>
        <v>16:30:00</v>
      </c>
      <c r="F2942" t="str">
        <f>LEFT(raw!G2942,8)</f>
        <v>07:12:58</v>
      </c>
      <c r="G2942" t="str">
        <f>LEFT(raw!H2942,8)</f>
        <v>17:48:11</v>
      </c>
      <c r="H2942" t="s">
        <v>19</v>
      </c>
      <c r="I2942" t="s">
        <v>20</v>
      </c>
      <c r="J2942" t="s">
        <v>25</v>
      </c>
      <c r="K2942" t="s">
        <v>26</v>
      </c>
      <c r="L2942" t="str">
        <f>LEFT(raw!M2942,8)</f>
        <v>09:00:00</v>
      </c>
      <c r="M2942" t="s">
        <v>20</v>
      </c>
      <c r="N2942" t="s">
        <v>31</v>
      </c>
      <c r="O2942" t="s">
        <v>31</v>
      </c>
      <c r="P2942" s="2">
        <f t="shared" si="270"/>
        <v>44533</v>
      </c>
      <c r="Q2942" s="3">
        <f t="shared" si="271"/>
        <v>44561</v>
      </c>
      <c r="R2942" t="str">
        <f t="shared" si="272"/>
        <v>Attendance</v>
      </c>
      <c r="S2942" t="str">
        <f t="shared" si="273"/>
        <v>On Time</v>
      </c>
      <c r="T2942" t="str">
        <f>IF(R2942="Permit", J2942, IF(G2942="","NA CO", IF(G2942="00:00:00","NA CO", IF(G2942&lt;E2942,"Early",IF(I2942*1440&gt;=parameter!$C$4,"Overtime","On Time CO")))))</f>
        <v>On Time CO</v>
      </c>
      <c r="U2942" t="str">
        <f t="shared" si="274"/>
        <v/>
      </c>
      <c r="V2942" t="str">
        <f t="shared" si="275"/>
        <v/>
      </c>
    </row>
    <row r="2943" spans="1:22" x14ac:dyDescent="0.3">
      <c r="A2943" t="s">
        <v>721</v>
      </c>
      <c r="B2943" t="s">
        <v>722</v>
      </c>
      <c r="C2943" t="str">
        <f>LEFT(raw!D2943,10)</f>
        <v>2021-12-06</v>
      </c>
      <c r="D2943" t="str">
        <f>LEFT(raw!E2943,8)</f>
        <v>07:30:00</v>
      </c>
      <c r="E2943" t="str">
        <f>LEFT(raw!F2943,8)</f>
        <v>16:30:00</v>
      </c>
      <c r="F2943" t="str">
        <f>LEFT(raw!G2943,8)</f>
        <v>07:13:07</v>
      </c>
      <c r="G2943" t="str">
        <f>LEFT(raw!H2943,8)</f>
        <v>19:14:27</v>
      </c>
      <c r="H2943" t="s">
        <v>19</v>
      </c>
      <c r="I2943" t="s">
        <v>20</v>
      </c>
      <c r="J2943" t="s">
        <v>25</v>
      </c>
      <c r="K2943" t="s">
        <v>26</v>
      </c>
      <c r="L2943" t="str">
        <f>LEFT(raw!M2943,8)</f>
        <v>09:00:00</v>
      </c>
      <c r="M2943" t="s">
        <v>20</v>
      </c>
      <c r="N2943" t="s">
        <v>31</v>
      </c>
      <c r="O2943" t="s">
        <v>31</v>
      </c>
      <c r="P2943" s="2">
        <f t="shared" si="270"/>
        <v>44536</v>
      </c>
      <c r="Q2943" s="3">
        <f t="shared" si="271"/>
        <v>44561</v>
      </c>
      <c r="R2943" t="str">
        <f t="shared" si="272"/>
        <v>Attendance</v>
      </c>
      <c r="S2943" t="str">
        <f t="shared" si="273"/>
        <v>On Time</v>
      </c>
      <c r="T2943" t="str">
        <f>IF(R2943="Permit", J2943, IF(G2943="","NA CO", IF(G2943="00:00:00","NA CO", IF(G2943&lt;E2943,"Early",IF(I2943*1440&gt;=parameter!$C$4,"Overtime","On Time CO")))))</f>
        <v>On Time CO</v>
      </c>
      <c r="U2943" t="str">
        <f t="shared" si="274"/>
        <v/>
      </c>
      <c r="V2943" t="str">
        <f t="shared" si="275"/>
        <v/>
      </c>
    </row>
    <row r="2944" spans="1:22" x14ac:dyDescent="0.3">
      <c r="A2944" t="s">
        <v>721</v>
      </c>
      <c r="B2944" t="s">
        <v>722</v>
      </c>
      <c r="C2944" t="str">
        <f>LEFT(raw!D2944,10)</f>
        <v>2021-12-07</v>
      </c>
      <c r="D2944" t="str">
        <f>LEFT(raw!E2944,8)</f>
        <v>07:30:00</v>
      </c>
      <c r="E2944" t="str">
        <f>LEFT(raw!F2944,8)</f>
        <v>16:30:00</v>
      </c>
      <c r="F2944" t="str">
        <f>LEFT(raw!G2944,8)</f>
        <v>07:28:22</v>
      </c>
      <c r="G2944" t="str">
        <f>LEFT(raw!H2944,8)</f>
        <v>18:38:33</v>
      </c>
      <c r="H2944" t="s">
        <v>19</v>
      </c>
      <c r="I2944" t="s">
        <v>20</v>
      </c>
      <c r="J2944" t="s">
        <v>25</v>
      </c>
      <c r="K2944" t="s">
        <v>26</v>
      </c>
      <c r="L2944" t="str">
        <f>LEFT(raw!M2944,8)</f>
        <v>09:00:00</v>
      </c>
      <c r="M2944" t="s">
        <v>20</v>
      </c>
      <c r="N2944" t="s">
        <v>31</v>
      </c>
      <c r="O2944" t="s">
        <v>31</v>
      </c>
      <c r="P2944" s="2">
        <f t="shared" si="270"/>
        <v>44537</v>
      </c>
      <c r="Q2944" s="3">
        <f t="shared" si="271"/>
        <v>44561</v>
      </c>
      <c r="R2944" t="str">
        <f t="shared" si="272"/>
        <v>Attendance</v>
      </c>
      <c r="S2944" t="str">
        <f t="shared" si="273"/>
        <v>On Time</v>
      </c>
      <c r="T2944" t="str">
        <f>IF(R2944="Permit", J2944, IF(G2944="","NA CO", IF(G2944="00:00:00","NA CO", IF(G2944&lt;E2944,"Early",IF(I2944*1440&gt;=parameter!$C$4,"Overtime","On Time CO")))))</f>
        <v>On Time CO</v>
      </c>
      <c r="U2944" t="str">
        <f t="shared" si="274"/>
        <v/>
      </c>
      <c r="V2944" t="str">
        <f t="shared" si="275"/>
        <v/>
      </c>
    </row>
    <row r="2945" spans="1:22" x14ac:dyDescent="0.3">
      <c r="A2945" t="s">
        <v>721</v>
      </c>
      <c r="B2945" t="s">
        <v>722</v>
      </c>
      <c r="C2945" t="str">
        <f>LEFT(raw!D2945,10)</f>
        <v>2021-12-08</v>
      </c>
      <c r="D2945" t="str">
        <f>LEFT(raw!E2945,8)</f>
        <v>07:30:00</v>
      </c>
      <c r="E2945" t="str">
        <f>LEFT(raw!F2945,8)</f>
        <v>16:00:00</v>
      </c>
      <c r="F2945" t="str">
        <f>LEFT(raw!G2945,8)</f>
        <v>07:26:58</v>
      </c>
      <c r="G2945" t="str">
        <f>LEFT(raw!H2945,8)</f>
        <v>19:45:05</v>
      </c>
      <c r="H2945" t="s">
        <v>19</v>
      </c>
      <c r="I2945" t="s">
        <v>20</v>
      </c>
      <c r="J2945" t="s">
        <v>25</v>
      </c>
      <c r="K2945" t="s">
        <v>26</v>
      </c>
      <c r="L2945" t="str">
        <f>LEFT(raw!M2945,8)</f>
        <v>08:30:00</v>
      </c>
      <c r="M2945" t="s">
        <v>20</v>
      </c>
      <c r="N2945" t="s">
        <v>31</v>
      </c>
      <c r="O2945" t="s">
        <v>31</v>
      </c>
      <c r="P2945" s="2">
        <f t="shared" si="270"/>
        <v>44538</v>
      </c>
      <c r="Q2945" s="3">
        <f t="shared" si="271"/>
        <v>44561</v>
      </c>
      <c r="R2945" t="str">
        <f t="shared" si="272"/>
        <v>Attendance</v>
      </c>
      <c r="S2945" t="str">
        <f t="shared" si="273"/>
        <v>On Time</v>
      </c>
      <c r="T2945" t="str">
        <f>IF(R2945="Permit", J2945, IF(G2945="","NA CO", IF(G2945="00:00:00","NA CO", IF(G2945&lt;E2945,"Early",IF(I2945*1440&gt;=parameter!$C$4,"Overtime","On Time CO")))))</f>
        <v>On Time CO</v>
      </c>
      <c r="U2945" t="str">
        <f t="shared" si="274"/>
        <v/>
      </c>
      <c r="V2945" t="str">
        <f t="shared" si="275"/>
        <v/>
      </c>
    </row>
    <row r="2946" spans="1:22" x14ac:dyDescent="0.3">
      <c r="A2946" t="s">
        <v>721</v>
      </c>
      <c r="B2946" t="s">
        <v>722</v>
      </c>
      <c r="C2946" t="str">
        <f>LEFT(raw!D2946,10)</f>
        <v>2021-12-09</v>
      </c>
      <c r="D2946" t="str">
        <f>LEFT(raw!E2946,8)</f>
        <v>07:30:00</v>
      </c>
      <c r="E2946" t="str">
        <f>LEFT(raw!F2946,8)</f>
        <v>16:30:00</v>
      </c>
      <c r="F2946" t="str">
        <f>LEFT(raw!G2946,8)</f>
        <v>07:21:34</v>
      </c>
      <c r="G2946" t="str">
        <f>LEFT(raw!H2946,8)</f>
        <v>18:59:08</v>
      </c>
      <c r="H2946" t="s">
        <v>19</v>
      </c>
      <c r="I2946" t="s">
        <v>20</v>
      </c>
      <c r="J2946" t="s">
        <v>25</v>
      </c>
      <c r="K2946" t="s">
        <v>26</v>
      </c>
      <c r="L2946" t="str">
        <f>LEFT(raw!M2946,8)</f>
        <v>09:00:00</v>
      </c>
      <c r="M2946" t="s">
        <v>20</v>
      </c>
      <c r="N2946" t="s">
        <v>31</v>
      </c>
      <c r="O2946" t="s">
        <v>31</v>
      </c>
      <c r="P2946" s="2">
        <f t="shared" ref="P2946:P3009" si="276">DATE(LEFT(C2946,4),MID(C2946,6,2),RIGHT(C2946,2))</f>
        <v>44539</v>
      </c>
      <c r="Q2946" s="3">
        <f t="shared" si="271"/>
        <v>44561</v>
      </c>
      <c r="R2946" t="str">
        <f t="shared" si="272"/>
        <v>Attendance</v>
      </c>
      <c r="S2946" t="str">
        <f t="shared" si="273"/>
        <v>On Time</v>
      </c>
      <c r="T2946" t="str">
        <f>IF(R2946="Permit", J2946, IF(G2946="","NA CO", IF(G2946="00:00:00","NA CO", IF(G2946&lt;E2946,"Early",IF(I2946*1440&gt;=parameter!$C$4,"Overtime","On Time CO")))))</f>
        <v>On Time CO</v>
      </c>
      <c r="U2946" t="str">
        <f t="shared" si="274"/>
        <v/>
      </c>
      <c r="V2946" t="str">
        <f t="shared" si="275"/>
        <v/>
      </c>
    </row>
    <row r="2947" spans="1:22" x14ac:dyDescent="0.3">
      <c r="A2947" t="s">
        <v>721</v>
      </c>
      <c r="B2947" t="s">
        <v>722</v>
      </c>
      <c r="C2947" t="str">
        <f>LEFT(raw!D2947,10)</f>
        <v>2021-12-10</v>
      </c>
      <c r="D2947" t="str">
        <f>LEFT(raw!E2947,8)</f>
        <v>00:00:00</v>
      </c>
      <c r="E2947" t="str">
        <f>LEFT(raw!F2947,8)</f>
        <v>00:00:00</v>
      </c>
      <c r="F2947" t="str">
        <f>LEFT(raw!G2947,8)</f>
        <v>07:25:05</v>
      </c>
      <c r="G2947" t="str">
        <f>LEFT(raw!H2947,8)</f>
        <v>17:04:42</v>
      </c>
      <c r="H2947" t="s">
        <v>19</v>
      </c>
      <c r="I2947" t="s">
        <v>20</v>
      </c>
      <c r="J2947" t="s">
        <v>21</v>
      </c>
      <c r="K2947" t="s">
        <v>22</v>
      </c>
      <c r="L2947" t="str">
        <f>LEFT(raw!M2947,8)</f>
        <v>09:39:37</v>
      </c>
      <c r="M2947" t="s">
        <v>20</v>
      </c>
      <c r="N2947" t="s">
        <v>10140</v>
      </c>
      <c r="O2947" t="s">
        <v>10140</v>
      </c>
      <c r="P2947" s="2">
        <f t="shared" si="276"/>
        <v>44540</v>
      </c>
      <c r="Q2947" s="3">
        <f t="shared" ref="Q2947:Q3010" si="277">DATE(YEAR(P2947),MONTH(P2947)+1,1)-1</f>
        <v>44561</v>
      </c>
      <c r="R2947" t="str">
        <f t="shared" ref="R2947:R3010" si="278">IF(J2947="","Daily Journey",IF(J2947="On Time","Attendance",IF(J2947="Late","Attendance",IF(J2947="Pending/Rejected","Permit"))))</f>
        <v>Daily Journey</v>
      </c>
      <c r="S2947" t="str">
        <f t="shared" ref="S2947:S3010" si="279">IF(J2947="","On Time",IF(J2947="On Time","On Time",IF(J2947="Late","Late",IF(R2947="Permit", K2947))))</f>
        <v>On Time</v>
      </c>
      <c r="T2947" t="str">
        <f>IF(R2947="Permit", J2947, IF(G2947="","NA CO", IF(G2947="00:00:00","NA CO", IF(G2947&lt;E2947,"Early",IF(I2947*1440&gt;=parameter!$C$4,"Overtime","On Time CO")))))</f>
        <v>On Time CO</v>
      </c>
      <c r="U2947" t="str">
        <f t="shared" ref="U2947:U3010" si="280">IF(S2947="Late",I2947,"")</f>
        <v/>
      </c>
      <c r="V2947" t="str">
        <f t="shared" ref="V2947:V3010" si="281">IF(T2947="Overtime",M2947,"")</f>
        <v/>
      </c>
    </row>
    <row r="2948" spans="1:22" x14ac:dyDescent="0.3">
      <c r="A2948" t="s">
        <v>721</v>
      </c>
      <c r="B2948" t="s">
        <v>722</v>
      </c>
      <c r="C2948" t="str">
        <f>LEFT(raw!D2948,10)</f>
        <v>2021-12-13</v>
      </c>
      <c r="D2948" t="str">
        <f>LEFT(raw!E2948,8)</f>
        <v>07:30:00</v>
      </c>
      <c r="E2948" t="str">
        <f>LEFT(raw!F2948,8)</f>
        <v>16:30:00</v>
      </c>
      <c r="F2948" t="str">
        <f>LEFT(raw!G2948,8)</f>
        <v>07:21:30</v>
      </c>
      <c r="G2948" t="str">
        <f>LEFT(raw!H2948,8)</f>
        <v>19:12:24</v>
      </c>
      <c r="H2948" t="s">
        <v>19</v>
      </c>
      <c r="I2948" t="s">
        <v>20</v>
      </c>
      <c r="J2948" t="s">
        <v>25</v>
      </c>
      <c r="K2948" t="s">
        <v>26</v>
      </c>
      <c r="L2948" t="str">
        <f>LEFT(raw!M2948,8)</f>
        <v>09:00:00</v>
      </c>
      <c r="M2948" t="s">
        <v>20</v>
      </c>
      <c r="N2948" t="s">
        <v>31</v>
      </c>
      <c r="O2948" t="s">
        <v>31</v>
      </c>
      <c r="P2948" s="2">
        <f t="shared" si="276"/>
        <v>44543</v>
      </c>
      <c r="Q2948" s="3">
        <f t="shared" si="277"/>
        <v>44561</v>
      </c>
      <c r="R2948" t="str">
        <f t="shared" si="278"/>
        <v>Attendance</v>
      </c>
      <c r="S2948" t="str">
        <f t="shared" si="279"/>
        <v>On Time</v>
      </c>
      <c r="T2948" t="str">
        <f>IF(R2948="Permit", J2948, IF(G2948="","NA CO", IF(G2948="00:00:00","NA CO", IF(G2948&lt;E2948,"Early",IF(I2948*1440&gt;=parameter!$C$4,"Overtime","On Time CO")))))</f>
        <v>On Time CO</v>
      </c>
      <c r="U2948" t="str">
        <f t="shared" si="280"/>
        <v/>
      </c>
      <c r="V2948" t="str">
        <f t="shared" si="281"/>
        <v/>
      </c>
    </row>
    <row r="2949" spans="1:22" x14ac:dyDescent="0.3">
      <c r="A2949" t="s">
        <v>721</v>
      </c>
      <c r="B2949" t="s">
        <v>722</v>
      </c>
      <c r="C2949" t="str">
        <f>LEFT(raw!D2949,10)</f>
        <v>2021-12-14</v>
      </c>
      <c r="D2949" t="str">
        <f>LEFT(raw!E2949,8)</f>
        <v>07:30:00</v>
      </c>
      <c r="E2949" t="str">
        <f>LEFT(raw!F2949,8)</f>
        <v>16:30:00</v>
      </c>
      <c r="F2949" t="str">
        <f>LEFT(raw!G2949,8)</f>
        <v>07:23:45</v>
      </c>
      <c r="G2949" t="str">
        <f>LEFT(raw!H2949,8)</f>
        <v>18:01:16</v>
      </c>
      <c r="H2949" t="s">
        <v>19</v>
      </c>
      <c r="I2949" t="s">
        <v>20</v>
      </c>
      <c r="J2949" t="s">
        <v>25</v>
      </c>
      <c r="K2949" t="s">
        <v>26</v>
      </c>
      <c r="L2949" t="str">
        <f>LEFT(raw!M2949,8)</f>
        <v>09:00:00</v>
      </c>
      <c r="M2949" t="s">
        <v>20</v>
      </c>
      <c r="N2949" t="s">
        <v>31</v>
      </c>
      <c r="O2949" t="s">
        <v>31</v>
      </c>
      <c r="P2949" s="2">
        <f t="shared" si="276"/>
        <v>44544</v>
      </c>
      <c r="Q2949" s="3">
        <f t="shared" si="277"/>
        <v>44561</v>
      </c>
      <c r="R2949" t="str">
        <f t="shared" si="278"/>
        <v>Attendance</v>
      </c>
      <c r="S2949" t="str">
        <f t="shared" si="279"/>
        <v>On Time</v>
      </c>
      <c r="T2949" t="str">
        <f>IF(R2949="Permit", J2949, IF(G2949="","NA CO", IF(G2949="00:00:00","NA CO", IF(G2949&lt;E2949,"Early",IF(I2949*1440&gt;=parameter!$C$4,"Overtime","On Time CO")))))</f>
        <v>On Time CO</v>
      </c>
      <c r="U2949" t="str">
        <f t="shared" si="280"/>
        <v/>
      </c>
      <c r="V2949" t="str">
        <f t="shared" si="281"/>
        <v/>
      </c>
    </row>
    <row r="2950" spans="1:22" x14ac:dyDescent="0.3">
      <c r="A2950" t="s">
        <v>721</v>
      </c>
      <c r="B2950" t="s">
        <v>722</v>
      </c>
      <c r="C2950" t="str">
        <f>LEFT(raw!D2950,10)</f>
        <v>2021-12-15</v>
      </c>
      <c r="D2950" t="str">
        <f>LEFT(raw!E2950,8)</f>
        <v>07:30:00</v>
      </c>
      <c r="E2950" t="str">
        <f>LEFT(raw!F2950,8)</f>
        <v>16:00:00</v>
      </c>
      <c r="F2950" t="str">
        <f>LEFT(raw!G2950,8)</f>
        <v>07:28:53</v>
      </c>
      <c r="G2950" t="str">
        <f>LEFT(raw!H2950,8)</f>
        <v>18:28:49</v>
      </c>
      <c r="H2950" t="s">
        <v>19</v>
      </c>
      <c r="I2950" t="s">
        <v>20</v>
      </c>
      <c r="J2950" t="s">
        <v>25</v>
      </c>
      <c r="K2950" t="s">
        <v>26</v>
      </c>
      <c r="L2950" t="str">
        <f>LEFT(raw!M2950,8)</f>
        <v>08:30:00</v>
      </c>
      <c r="M2950" t="s">
        <v>20</v>
      </c>
      <c r="N2950" t="s">
        <v>31</v>
      </c>
      <c r="O2950" t="s">
        <v>31</v>
      </c>
      <c r="P2950" s="2">
        <f t="shared" si="276"/>
        <v>44545</v>
      </c>
      <c r="Q2950" s="3">
        <f t="shared" si="277"/>
        <v>44561</v>
      </c>
      <c r="R2950" t="str">
        <f t="shared" si="278"/>
        <v>Attendance</v>
      </c>
      <c r="S2950" t="str">
        <f t="shared" si="279"/>
        <v>On Time</v>
      </c>
      <c r="T2950" t="str">
        <f>IF(R2950="Permit", J2950, IF(G2950="","NA CO", IF(G2950="00:00:00","NA CO", IF(G2950&lt;E2950,"Early",IF(I2950*1440&gt;=parameter!$C$4,"Overtime","On Time CO")))))</f>
        <v>On Time CO</v>
      </c>
      <c r="U2950" t="str">
        <f t="shared" si="280"/>
        <v/>
      </c>
      <c r="V2950" t="str">
        <f t="shared" si="281"/>
        <v/>
      </c>
    </row>
    <row r="2951" spans="1:22" x14ac:dyDescent="0.3">
      <c r="A2951" t="s">
        <v>721</v>
      </c>
      <c r="B2951" t="s">
        <v>722</v>
      </c>
      <c r="C2951" t="str">
        <f>LEFT(raw!D2951,10)</f>
        <v>2021-12-16</v>
      </c>
      <c r="D2951" t="str">
        <f>LEFT(raw!E2951,8)</f>
        <v>07:30:00</v>
      </c>
      <c r="E2951" t="str">
        <f>LEFT(raw!F2951,8)</f>
        <v>16:30:00</v>
      </c>
      <c r="F2951" t="str">
        <f>LEFT(raw!G2951,8)</f>
        <v>07:20:15</v>
      </c>
      <c r="G2951" t="str">
        <f>LEFT(raw!H2951,8)</f>
        <v>20:16:57</v>
      </c>
      <c r="H2951" t="s">
        <v>19</v>
      </c>
      <c r="I2951" t="s">
        <v>20</v>
      </c>
      <c r="J2951" t="s">
        <v>25</v>
      </c>
      <c r="K2951" t="s">
        <v>26</v>
      </c>
      <c r="L2951" t="str">
        <f>LEFT(raw!M2951,8)</f>
        <v>09:00:00</v>
      </c>
      <c r="M2951" t="s">
        <v>20</v>
      </c>
      <c r="N2951" t="s">
        <v>31</v>
      </c>
      <c r="O2951" t="s">
        <v>31</v>
      </c>
      <c r="P2951" s="2">
        <f t="shared" si="276"/>
        <v>44546</v>
      </c>
      <c r="Q2951" s="3">
        <f t="shared" si="277"/>
        <v>44561</v>
      </c>
      <c r="R2951" t="str">
        <f t="shared" si="278"/>
        <v>Attendance</v>
      </c>
      <c r="S2951" t="str">
        <f t="shared" si="279"/>
        <v>On Time</v>
      </c>
      <c r="T2951" t="str">
        <f>IF(R2951="Permit", J2951, IF(G2951="","NA CO", IF(G2951="00:00:00","NA CO", IF(G2951&lt;E2951,"Early",IF(I2951*1440&gt;=parameter!$C$4,"Overtime","On Time CO")))))</f>
        <v>On Time CO</v>
      </c>
      <c r="U2951" t="str">
        <f t="shared" si="280"/>
        <v/>
      </c>
      <c r="V2951" t="str">
        <f t="shared" si="281"/>
        <v/>
      </c>
    </row>
    <row r="2952" spans="1:22" x14ac:dyDescent="0.3">
      <c r="A2952" t="s">
        <v>721</v>
      </c>
      <c r="B2952" t="s">
        <v>722</v>
      </c>
      <c r="C2952" t="str">
        <f>LEFT(raw!D2952,10)</f>
        <v>2021-12-17</v>
      </c>
      <c r="D2952" t="str">
        <f>LEFT(raw!E2952,8)</f>
        <v>07:30:00</v>
      </c>
      <c r="E2952" t="str">
        <f>LEFT(raw!F2952,8)</f>
        <v>16:30:00</v>
      </c>
      <c r="F2952" t="str">
        <f>LEFT(raw!G2952,8)</f>
        <v>07:25:00</v>
      </c>
      <c r="G2952" t="str">
        <f>LEFT(raw!H2952,8)</f>
        <v>18:47:08</v>
      </c>
      <c r="H2952" t="s">
        <v>19</v>
      </c>
      <c r="I2952" t="s">
        <v>20</v>
      </c>
      <c r="J2952" t="s">
        <v>25</v>
      </c>
      <c r="K2952" t="s">
        <v>26</v>
      </c>
      <c r="L2952" t="str">
        <f>LEFT(raw!M2952,8)</f>
        <v>09:00:00</v>
      </c>
      <c r="M2952" t="s">
        <v>20</v>
      </c>
      <c r="N2952" t="s">
        <v>31</v>
      </c>
      <c r="O2952" t="s">
        <v>31</v>
      </c>
      <c r="P2952" s="2">
        <f t="shared" si="276"/>
        <v>44547</v>
      </c>
      <c r="Q2952" s="3">
        <f t="shared" si="277"/>
        <v>44561</v>
      </c>
      <c r="R2952" t="str">
        <f t="shared" si="278"/>
        <v>Attendance</v>
      </c>
      <c r="S2952" t="str">
        <f t="shared" si="279"/>
        <v>On Time</v>
      </c>
      <c r="T2952" t="str">
        <f>IF(R2952="Permit", J2952, IF(G2952="","NA CO", IF(G2952="00:00:00","NA CO", IF(G2952&lt;E2952,"Early",IF(I2952*1440&gt;=parameter!$C$4,"Overtime","On Time CO")))))</f>
        <v>On Time CO</v>
      </c>
      <c r="U2952" t="str">
        <f t="shared" si="280"/>
        <v/>
      </c>
      <c r="V2952" t="str">
        <f t="shared" si="281"/>
        <v/>
      </c>
    </row>
    <row r="2953" spans="1:22" x14ac:dyDescent="0.3">
      <c r="A2953" t="s">
        <v>721</v>
      </c>
      <c r="B2953" t="s">
        <v>722</v>
      </c>
      <c r="C2953" t="str">
        <f>LEFT(raw!D2953,10)</f>
        <v>2021-12-20</v>
      </c>
      <c r="D2953" t="str">
        <f>LEFT(raw!E2953,8)</f>
        <v>07:30:00</v>
      </c>
      <c r="E2953" t="str">
        <f>LEFT(raw!F2953,8)</f>
        <v>16:30:00</v>
      </c>
      <c r="F2953" t="str">
        <f>LEFT(raw!G2953,8)</f>
        <v>07:17:26</v>
      </c>
      <c r="G2953" t="str">
        <f>LEFT(raw!H2953,8)</f>
        <v>16:15:00</v>
      </c>
      <c r="H2953" t="s">
        <v>19</v>
      </c>
      <c r="I2953" t="s">
        <v>20</v>
      </c>
      <c r="J2953" t="s">
        <v>25</v>
      </c>
      <c r="K2953" t="s">
        <v>26</v>
      </c>
      <c r="L2953" t="str">
        <f>LEFT(raw!M2953,8)</f>
        <v>09:00:00</v>
      </c>
      <c r="M2953" t="s">
        <v>20</v>
      </c>
      <c r="N2953" t="s">
        <v>31</v>
      </c>
      <c r="O2953" t="s">
        <v>21</v>
      </c>
      <c r="P2953" s="2">
        <f t="shared" si="276"/>
        <v>44550</v>
      </c>
      <c r="Q2953" s="3">
        <f t="shared" si="277"/>
        <v>44561</v>
      </c>
      <c r="R2953" t="str">
        <f t="shared" si="278"/>
        <v>Attendance</v>
      </c>
      <c r="S2953" t="str">
        <f t="shared" si="279"/>
        <v>On Time</v>
      </c>
      <c r="T2953" t="str">
        <f>IF(R2953="Permit", J2953, IF(G2953="","NA CO", IF(G2953="00:00:00","NA CO", IF(G2953&lt;E2953,"Early",IF(I2953*1440&gt;=parameter!$C$4,"Overtime","On Time CO")))))</f>
        <v>Early</v>
      </c>
      <c r="U2953" t="str">
        <f t="shared" si="280"/>
        <v/>
      </c>
      <c r="V2953" t="str">
        <f t="shared" si="281"/>
        <v/>
      </c>
    </row>
    <row r="2954" spans="1:22" x14ac:dyDescent="0.3">
      <c r="A2954" t="s">
        <v>721</v>
      </c>
      <c r="B2954" t="s">
        <v>722</v>
      </c>
      <c r="C2954" t="str">
        <f>LEFT(raw!D2954,10)</f>
        <v>2021-12-22</v>
      </c>
      <c r="D2954" t="str">
        <f>LEFT(raw!E2954,8)</f>
        <v>07:30:00</v>
      </c>
      <c r="E2954" t="str">
        <f>LEFT(raw!F2954,8)</f>
        <v>16:00:00</v>
      </c>
      <c r="F2954" t="str">
        <f>LEFT(raw!G2954,8)</f>
        <v>07:24:04</v>
      </c>
      <c r="G2954" t="str">
        <f>LEFT(raw!H2954,8)</f>
        <v>17:43:53</v>
      </c>
      <c r="H2954" t="s">
        <v>19</v>
      </c>
      <c r="I2954" t="s">
        <v>20</v>
      </c>
      <c r="J2954" t="s">
        <v>25</v>
      </c>
      <c r="K2954" t="s">
        <v>26</v>
      </c>
      <c r="L2954" t="str">
        <f>LEFT(raw!M2954,8)</f>
        <v>08:30:00</v>
      </c>
      <c r="M2954" t="s">
        <v>20</v>
      </c>
      <c r="N2954" t="s">
        <v>31</v>
      </c>
      <c r="O2954" t="s">
        <v>31</v>
      </c>
      <c r="P2954" s="2">
        <f t="shared" si="276"/>
        <v>44552</v>
      </c>
      <c r="Q2954" s="3">
        <f t="shared" si="277"/>
        <v>44561</v>
      </c>
      <c r="R2954" t="str">
        <f t="shared" si="278"/>
        <v>Attendance</v>
      </c>
      <c r="S2954" t="str">
        <f t="shared" si="279"/>
        <v>On Time</v>
      </c>
      <c r="T2954" t="str">
        <f>IF(R2954="Permit", J2954, IF(G2954="","NA CO", IF(G2954="00:00:00","NA CO", IF(G2954&lt;E2954,"Early",IF(I2954*1440&gt;=parameter!$C$4,"Overtime","On Time CO")))))</f>
        <v>On Time CO</v>
      </c>
      <c r="U2954" t="str">
        <f t="shared" si="280"/>
        <v/>
      </c>
      <c r="V2954" t="str">
        <f t="shared" si="281"/>
        <v/>
      </c>
    </row>
    <row r="2955" spans="1:22" x14ac:dyDescent="0.3">
      <c r="A2955" t="s">
        <v>721</v>
      </c>
      <c r="B2955" t="s">
        <v>722</v>
      </c>
      <c r="C2955" t="str">
        <f>LEFT(raw!D2955,10)</f>
        <v>2021-12-23</v>
      </c>
      <c r="D2955" t="str">
        <f>LEFT(raw!E2955,8)</f>
        <v>07:30:00</v>
      </c>
      <c r="E2955" t="str">
        <f>LEFT(raw!F2955,8)</f>
        <v>16:30:00</v>
      </c>
      <c r="F2955" t="str">
        <f>LEFT(raw!G2955,8)</f>
        <v>07:24:20</v>
      </c>
      <c r="G2955" t="str">
        <f>LEFT(raw!H2955,8)</f>
        <v>17:56:28</v>
      </c>
      <c r="H2955" t="s">
        <v>19</v>
      </c>
      <c r="I2955" t="s">
        <v>20</v>
      </c>
      <c r="J2955" t="s">
        <v>25</v>
      </c>
      <c r="K2955" t="s">
        <v>26</v>
      </c>
      <c r="L2955" t="str">
        <f>LEFT(raw!M2955,8)</f>
        <v>09:00:00</v>
      </c>
      <c r="M2955" t="s">
        <v>20</v>
      </c>
      <c r="N2955" t="s">
        <v>31</v>
      </c>
      <c r="O2955" t="s">
        <v>31</v>
      </c>
      <c r="P2955" s="2">
        <f t="shared" si="276"/>
        <v>44553</v>
      </c>
      <c r="Q2955" s="3">
        <f t="shared" si="277"/>
        <v>44561</v>
      </c>
      <c r="R2955" t="str">
        <f t="shared" si="278"/>
        <v>Attendance</v>
      </c>
      <c r="S2955" t="str">
        <f t="shared" si="279"/>
        <v>On Time</v>
      </c>
      <c r="T2955" t="str">
        <f>IF(R2955="Permit", J2955, IF(G2955="","NA CO", IF(G2955="00:00:00","NA CO", IF(G2955&lt;E2955,"Early",IF(I2955*1440&gt;=parameter!$C$4,"Overtime","On Time CO")))))</f>
        <v>On Time CO</v>
      </c>
      <c r="U2955" t="str">
        <f t="shared" si="280"/>
        <v/>
      </c>
      <c r="V2955" t="str">
        <f t="shared" si="281"/>
        <v/>
      </c>
    </row>
    <row r="2956" spans="1:22" x14ac:dyDescent="0.3">
      <c r="A2956" t="s">
        <v>721</v>
      </c>
      <c r="B2956" t="s">
        <v>722</v>
      </c>
      <c r="C2956" t="str">
        <f>LEFT(raw!D2956,10)</f>
        <v>2021-12-24</v>
      </c>
      <c r="D2956" t="str">
        <f>LEFT(raw!E2956,8)</f>
        <v>07:30:00</v>
      </c>
      <c r="E2956" t="str">
        <f>LEFT(raw!F2956,8)</f>
        <v>16:30:00</v>
      </c>
      <c r="F2956" t="str">
        <f>LEFT(raw!G2956,8)</f>
        <v>07:17:13</v>
      </c>
      <c r="G2956" t="str">
        <f>LEFT(raw!H2956,8)</f>
        <v>17:27:53</v>
      </c>
      <c r="H2956" t="s">
        <v>19</v>
      </c>
      <c r="I2956" t="s">
        <v>20</v>
      </c>
      <c r="J2956" t="s">
        <v>25</v>
      </c>
      <c r="K2956" t="s">
        <v>26</v>
      </c>
      <c r="L2956" t="str">
        <f>LEFT(raw!M2956,8)</f>
        <v>09:00:00</v>
      </c>
      <c r="M2956" t="s">
        <v>20</v>
      </c>
      <c r="N2956" t="s">
        <v>31</v>
      </c>
      <c r="O2956" t="s">
        <v>31</v>
      </c>
      <c r="P2956" s="2">
        <f t="shared" si="276"/>
        <v>44554</v>
      </c>
      <c r="Q2956" s="3">
        <f t="shared" si="277"/>
        <v>44561</v>
      </c>
      <c r="R2956" t="str">
        <f t="shared" si="278"/>
        <v>Attendance</v>
      </c>
      <c r="S2956" t="str">
        <f t="shared" si="279"/>
        <v>On Time</v>
      </c>
      <c r="T2956" t="str">
        <f>IF(R2956="Permit", J2956, IF(G2956="","NA CO", IF(G2956="00:00:00","NA CO", IF(G2956&lt;E2956,"Early",IF(I2956*1440&gt;=parameter!$C$4,"Overtime","On Time CO")))))</f>
        <v>On Time CO</v>
      </c>
      <c r="U2956" t="str">
        <f t="shared" si="280"/>
        <v/>
      </c>
      <c r="V2956" t="str">
        <f t="shared" si="281"/>
        <v/>
      </c>
    </row>
    <row r="2957" spans="1:22" x14ac:dyDescent="0.3">
      <c r="A2957" t="s">
        <v>721</v>
      </c>
      <c r="B2957" t="s">
        <v>722</v>
      </c>
      <c r="C2957" t="str">
        <f>LEFT(raw!D2957,10)</f>
        <v>2021-12-27</v>
      </c>
      <c r="D2957" t="str">
        <f>LEFT(raw!E2957,8)</f>
        <v>07:30:00</v>
      </c>
      <c r="E2957" t="str">
        <f>LEFT(raw!F2957,8)</f>
        <v>16:30:00</v>
      </c>
      <c r="F2957" t="str">
        <f>LEFT(raw!G2957,8)</f>
        <v>06:44:44</v>
      </c>
      <c r="G2957" t="str">
        <f>LEFT(raw!H2957,8)</f>
        <v>18:15:05</v>
      </c>
      <c r="H2957" t="s">
        <v>19</v>
      </c>
      <c r="I2957" t="s">
        <v>20</v>
      </c>
      <c r="J2957" t="s">
        <v>25</v>
      </c>
      <c r="K2957" t="s">
        <v>26</v>
      </c>
      <c r="L2957" t="str">
        <f>LEFT(raw!M2957,8)</f>
        <v>09:00:00</v>
      </c>
      <c r="M2957" t="s">
        <v>20</v>
      </c>
      <c r="N2957" t="s">
        <v>31</v>
      </c>
      <c r="O2957" t="s">
        <v>31</v>
      </c>
      <c r="P2957" s="2">
        <f t="shared" si="276"/>
        <v>44557</v>
      </c>
      <c r="Q2957" s="3">
        <f t="shared" si="277"/>
        <v>44561</v>
      </c>
      <c r="R2957" t="str">
        <f t="shared" si="278"/>
        <v>Attendance</v>
      </c>
      <c r="S2957" t="str">
        <f t="shared" si="279"/>
        <v>On Time</v>
      </c>
      <c r="T2957" t="str">
        <f>IF(R2957="Permit", J2957, IF(G2957="","NA CO", IF(G2957="00:00:00","NA CO", IF(G2957&lt;E2957,"Early",IF(I2957*1440&gt;=parameter!$C$4,"Overtime","On Time CO")))))</f>
        <v>On Time CO</v>
      </c>
      <c r="U2957" t="str">
        <f t="shared" si="280"/>
        <v/>
      </c>
      <c r="V2957" t="str">
        <f t="shared" si="281"/>
        <v/>
      </c>
    </row>
    <row r="2958" spans="1:22" x14ac:dyDescent="0.3">
      <c r="A2958" t="s">
        <v>721</v>
      </c>
      <c r="B2958" t="s">
        <v>722</v>
      </c>
      <c r="C2958" t="str">
        <f>LEFT(raw!D2958,10)</f>
        <v>2021-12-28</v>
      </c>
      <c r="D2958" t="str">
        <f>LEFT(raw!E2958,8)</f>
        <v>07:30:00</v>
      </c>
      <c r="E2958" t="str">
        <f>LEFT(raw!F2958,8)</f>
        <v>16:30:00</v>
      </c>
      <c r="F2958" t="str">
        <f>LEFT(raw!G2958,8)</f>
        <v>07:27:47</v>
      </c>
      <c r="G2958" t="str">
        <f>LEFT(raw!H2958,8)</f>
        <v>18:28:20</v>
      </c>
      <c r="H2958" t="s">
        <v>19</v>
      </c>
      <c r="I2958" t="s">
        <v>20</v>
      </c>
      <c r="J2958" t="s">
        <v>25</v>
      </c>
      <c r="K2958" t="s">
        <v>26</v>
      </c>
      <c r="L2958" t="str">
        <f>LEFT(raw!M2958,8)</f>
        <v>09:00:00</v>
      </c>
      <c r="M2958" t="s">
        <v>20</v>
      </c>
      <c r="N2958" t="s">
        <v>31</v>
      </c>
      <c r="O2958" t="s">
        <v>31</v>
      </c>
      <c r="P2958" s="2">
        <f t="shared" si="276"/>
        <v>44558</v>
      </c>
      <c r="Q2958" s="3">
        <f t="shared" si="277"/>
        <v>44561</v>
      </c>
      <c r="R2958" t="str">
        <f t="shared" si="278"/>
        <v>Attendance</v>
      </c>
      <c r="S2958" t="str">
        <f t="shared" si="279"/>
        <v>On Time</v>
      </c>
      <c r="T2958" t="str">
        <f>IF(R2958="Permit", J2958, IF(G2958="","NA CO", IF(G2958="00:00:00","NA CO", IF(G2958&lt;E2958,"Early",IF(I2958*1440&gt;=parameter!$C$4,"Overtime","On Time CO")))))</f>
        <v>On Time CO</v>
      </c>
      <c r="U2958" t="str">
        <f t="shared" si="280"/>
        <v/>
      </c>
      <c r="V2958" t="str">
        <f t="shared" si="281"/>
        <v/>
      </c>
    </row>
    <row r="2959" spans="1:22" x14ac:dyDescent="0.3">
      <c r="A2959" t="s">
        <v>721</v>
      </c>
      <c r="B2959" t="s">
        <v>722</v>
      </c>
      <c r="C2959" t="str">
        <f>LEFT(raw!D2959,10)</f>
        <v>2021-12-29</v>
      </c>
      <c r="D2959" t="str">
        <f>LEFT(raw!E2959,8)</f>
        <v>07:30:00</v>
      </c>
      <c r="E2959" t="str">
        <f>LEFT(raw!F2959,8)</f>
        <v>16:00:00</v>
      </c>
      <c r="F2959" t="str">
        <f>LEFT(raw!G2959,8)</f>
        <v>07:20:52</v>
      </c>
      <c r="G2959" t="str">
        <f>LEFT(raw!H2959,8)</f>
        <v>17:52:18</v>
      </c>
      <c r="H2959" t="s">
        <v>19</v>
      </c>
      <c r="I2959" t="s">
        <v>20</v>
      </c>
      <c r="J2959" t="s">
        <v>25</v>
      </c>
      <c r="K2959" t="s">
        <v>26</v>
      </c>
      <c r="L2959" t="str">
        <f>LEFT(raw!M2959,8)</f>
        <v>08:30:00</v>
      </c>
      <c r="M2959" t="s">
        <v>20</v>
      </c>
      <c r="N2959" t="s">
        <v>31</v>
      </c>
      <c r="O2959" t="s">
        <v>31</v>
      </c>
      <c r="P2959" s="2">
        <f t="shared" si="276"/>
        <v>44559</v>
      </c>
      <c r="Q2959" s="3">
        <f t="shared" si="277"/>
        <v>44561</v>
      </c>
      <c r="R2959" t="str">
        <f t="shared" si="278"/>
        <v>Attendance</v>
      </c>
      <c r="S2959" t="str">
        <f t="shared" si="279"/>
        <v>On Time</v>
      </c>
      <c r="T2959" t="str">
        <f>IF(R2959="Permit", J2959, IF(G2959="","NA CO", IF(G2959="00:00:00","NA CO", IF(G2959&lt;E2959,"Early",IF(I2959*1440&gt;=parameter!$C$4,"Overtime","On Time CO")))))</f>
        <v>On Time CO</v>
      </c>
      <c r="U2959" t="str">
        <f t="shared" si="280"/>
        <v/>
      </c>
      <c r="V2959" t="str">
        <f t="shared" si="281"/>
        <v/>
      </c>
    </row>
    <row r="2960" spans="1:22" x14ac:dyDescent="0.3">
      <c r="A2960" t="s">
        <v>721</v>
      </c>
      <c r="B2960" t="s">
        <v>722</v>
      </c>
      <c r="C2960" t="str">
        <f>LEFT(raw!D2960,10)</f>
        <v>2021-12-30</v>
      </c>
      <c r="D2960" t="str">
        <f>LEFT(raw!E2960,8)</f>
        <v>07:30:00</v>
      </c>
      <c r="E2960" t="str">
        <f>LEFT(raw!F2960,8)</f>
        <v>16:30:00</v>
      </c>
      <c r="F2960" t="str">
        <f>LEFT(raw!G2960,8)</f>
        <v>07:03:58</v>
      </c>
      <c r="G2960" t="str">
        <f>LEFT(raw!H2960,8)</f>
        <v>18:22:50</v>
      </c>
      <c r="H2960" t="s">
        <v>19</v>
      </c>
      <c r="I2960" t="s">
        <v>20</v>
      </c>
      <c r="J2960" t="s">
        <v>25</v>
      </c>
      <c r="K2960" t="s">
        <v>26</v>
      </c>
      <c r="L2960" t="str">
        <f>LEFT(raw!M2960,8)</f>
        <v>09:00:00</v>
      </c>
      <c r="M2960" t="s">
        <v>20</v>
      </c>
      <c r="N2960" t="s">
        <v>31</v>
      </c>
      <c r="O2960" t="s">
        <v>31</v>
      </c>
      <c r="P2960" s="2">
        <f t="shared" si="276"/>
        <v>44560</v>
      </c>
      <c r="Q2960" s="3">
        <f t="shared" si="277"/>
        <v>44561</v>
      </c>
      <c r="R2960" t="str">
        <f t="shared" si="278"/>
        <v>Attendance</v>
      </c>
      <c r="S2960" t="str">
        <f t="shared" si="279"/>
        <v>On Time</v>
      </c>
      <c r="T2960" t="str">
        <f>IF(R2960="Permit", J2960, IF(G2960="","NA CO", IF(G2960="00:00:00","NA CO", IF(G2960&lt;E2960,"Early",IF(I2960*1440&gt;=parameter!$C$4,"Overtime","On Time CO")))))</f>
        <v>On Time CO</v>
      </c>
      <c r="U2960" t="str">
        <f t="shared" si="280"/>
        <v/>
      </c>
      <c r="V2960" t="str">
        <f t="shared" si="281"/>
        <v/>
      </c>
    </row>
    <row r="2961" spans="1:22" x14ac:dyDescent="0.3">
      <c r="A2961" t="s">
        <v>721</v>
      </c>
      <c r="B2961" t="s">
        <v>722</v>
      </c>
      <c r="C2961" t="str">
        <f>LEFT(raw!D2961,10)</f>
        <v>2021-12-31</v>
      </c>
      <c r="D2961" t="str">
        <f>LEFT(raw!E2961,8)</f>
        <v>07:30:00</v>
      </c>
      <c r="E2961" t="str">
        <f>LEFT(raw!F2961,8)</f>
        <v>16:30:00</v>
      </c>
      <c r="F2961" t="str">
        <f>LEFT(raw!G2961,8)</f>
        <v>07:20:14</v>
      </c>
      <c r="G2961" t="str">
        <f>LEFT(raw!H2961,8)</f>
        <v>16:51:55</v>
      </c>
      <c r="H2961" t="s">
        <v>19</v>
      </c>
      <c r="I2961" t="s">
        <v>20</v>
      </c>
      <c r="J2961" t="s">
        <v>25</v>
      </c>
      <c r="K2961" t="s">
        <v>26</v>
      </c>
      <c r="L2961" t="str">
        <f>LEFT(raw!M2961,8)</f>
        <v>09:00:00</v>
      </c>
      <c r="M2961" t="s">
        <v>20</v>
      </c>
      <c r="N2961" t="s">
        <v>31</v>
      </c>
      <c r="O2961" t="s">
        <v>31</v>
      </c>
      <c r="P2961" s="2">
        <f t="shared" si="276"/>
        <v>44561</v>
      </c>
      <c r="Q2961" s="3">
        <f t="shared" si="277"/>
        <v>44561</v>
      </c>
      <c r="R2961" t="str">
        <f t="shared" si="278"/>
        <v>Attendance</v>
      </c>
      <c r="S2961" t="str">
        <f t="shared" si="279"/>
        <v>On Time</v>
      </c>
      <c r="T2961" t="str">
        <f>IF(R2961="Permit", J2961, IF(G2961="","NA CO", IF(G2961="00:00:00","NA CO", IF(G2961&lt;E2961,"Early",IF(I2961*1440&gt;=parameter!$C$4,"Overtime","On Time CO")))))</f>
        <v>On Time CO</v>
      </c>
      <c r="U2961" t="str">
        <f t="shared" si="280"/>
        <v/>
      </c>
      <c r="V2961" t="str">
        <f t="shared" si="281"/>
        <v/>
      </c>
    </row>
    <row r="2962" spans="1:22" x14ac:dyDescent="0.3">
      <c r="A2962" t="s">
        <v>725</v>
      </c>
      <c r="B2962" t="s">
        <v>726</v>
      </c>
      <c r="C2962" t="str">
        <f>LEFT(raw!D2962,10)</f>
        <v>2021-12-01</v>
      </c>
      <c r="D2962" t="str">
        <f>LEFT(raw!E2962,8)</f>
        <v>08:30:00</v>
      </c>
      <c r="E2962" t="str">
        <f>LEFT(raw!F2962,8)</f>
        <v>16:00:00</v>
      </c>
      <c r="F2962" t="str">
        <f>LEFT(raw!G2962,8)</f>
        <v>07:54:45</v>
      </c>
      <c r="G2962" t="str">
        <f>LEFT(raw!H2962,8)</f>
        <v>17:31:36</v>
      </c>
      <c r="H2962" t="s">
        <v>19</v>
      </c>
      <c r="I2962" t="s">
        <v>20</v>
      </c>
      <c r="J2962" t="s">
        <v>25</v>
      </c>
      <c r="K2962" t="s">
        <v>26</v>
      </c>
      <c r="L2962" t="str">
        <f>LEFT(raw!M2962,8)</f>
        <v>07:30:00</v>
      </c>
      <c r="M2962" t="s">
        <v>20</v>
      </c>
      <c r="N2962" t="s">
        <v>31</v>
      </c>
      <c r="O2962" t="s">
        <v>31</v>
      </c>
      <c r="P2962" s="2">
        <f t="shared" si="276"/>
        <v>44531</v>
      </c>
      <c r="Q2962" s="3">
        <f t="shared" si="277"/>
        <v>44561</v>
      </c>
      <c r="R2962" t="str">
        <f t="shared" si="278"/>
        <v>Attendance</v>
      </c>
      <c r="S2962" t="str">
        <f t="shared" si="279"/>
        <v>On Time</v>
      </c>
      <c r="T2962" t="str">
        <f>IF(R2962="Permit", J2962, IF(G2962="","NA CO", IF(G2962="00:00:00","NA CO", IF(G2962&lt;E2962,"Early",IF(I2962*1440&gt;=parameter!$C$4,"Overtime","On Time CO")))))</f>
        <v>On Time CO</v>
      </c>
      <c r="U2962" t="str">
        <f t="shared" si="280"/>
        <v/>
      </c>
      <c r="V2962" t="str">
        <f t="shared" si="281"/>
        <v/>
      </c>
    </row>
    <row r="2963" spans="1:22" x14ac:dyDescent="0.3">
      <c r="A2963" t="s">
        <v>725</v>
      </c>
      <c r="B2963" t="s">
        <v>726</v>
      </c>
      <c r="C2963" t="str">
        <f>LEFT(raw!D2963,10)</f>
        <v>2021-12-02</v>
      </c>
      <c r="D2963" t="str">
        <f>LEFT(raw!E2963,8)</f>
        <v>08:30:00</v>
      </c>
      <c r="E2963" t="str">
        <f>LEFT(raw!F2963,8)</f>
        <v>16:00:00</v>
      </c>
      <c r="F2963" t="str">
        <f>LEFT(raw!G2963,8)</f>
        <v>07:31:36</v>
      </c>
      <c r="G2963" t="str">
        <f>LEFT(raw!H2963,8)</f>
        <v>17:33:25</v>
      </c>
      <c r="H2963" t="s">
        <v>19</v>
      </c>
      <c r="I2963" t="s">
        <v>20</v>
      </c>
      <c r="J2963" t="s">
        <v>25</v>
      </c>
      <c r="K2963" t="s">
        <v>26</v>
      </c>
      <c r="L2963" t="str">
        <f>LEFT(raw!M2963,8)</f>
        <v>07:30:00</v>
      </c>
      <c r="M2963" t="s">
        <v>20</v>
      </c>
      <c r="N2963" t="s">
        <v>31</v>
      </c>
      <c r="O2963" t="s">
        <v>31</v>
      </c>
      <c r="P2963" s="2">
        <f t="shared" si="276"/>
        <v>44532</v>
      </c>
      <c r="Q2963" s="3">
        <f t="shared" si="277"/>
        <v>44561</v>
      </c>
      <c r="R2963" t="str">
        <f t="shared" si="278"/>
        <v>Attendance</v>
      </c>
      <c r="S2963" t="str">
        <f t="shared" si="279"/>
        <v>On Time</v>
      </c>
      <c r="T2963" t="str">
        <f>IF(R2963="Permit", J2963, IF(G2963="","NA CO", IF(G2963="00:00:00","NA CO", IF(G2963&lt;E2963,"Early",IF(I2963*1440&gt;=parameter!$C$4,"Overtime","On Time CO")))))</f>
        <v>On Time CO</v>
      </c>
      <c r="U2963" t="str">
        <f t="shared" si="280"/>
        <v/>
      </c>
      <c r="V2963" t="str">
        <f t="shared" si="281"/>
        <v/>
      </c>
    </row>
    <row r="2964" spans="1:22" x14ac:dyDescent="0.3">
      <c r="A2964" t="s">
        <v>725</v>
      </c>
      <c r="B2964" t="s">
        <v>726</v>
      </c>
      <c r="C2964" t="str">
        <f>LEFT(raw!D2964,10)</f>
        <v>2021-12-06</v>
      </c>
      <c r="D2964" t="str">
        <f>LEFT(raw!E2964,8)</f>
        <v>08:30:00</v>
      </c>
      <c r="E2964" t="str">
        <f>LEFT(raw!F2964,8)</f>
        <v>16:00:00</v>
      </c>
      <c r="F2964" t="str">
        <f>LEFT(raw!G2964,8)</f>
        <v>07:46:47</v>
      </c>
      <c r="G2964" t="str">
        <f>LEFT(raw!H2964,8)</f>
        <v>17:36:31</v>
      </c>
      <c r="H2964" t="s">
        <v>19</v>
      </c>
      <c r="I2964" t="s">
        <v>20</v>
      </c>
      <c r="J2964" t="s">
        <v>25</v>
      </c>
      <c r="K2964" t="s">
        <v>26</v>
      </c>
      <c r="L2964" t="str">
        <f>LEFT(raw!M2964,8)</f>
        <v>07:30:00</v>
      </c>
      <c r="M2964" t="s">
        <v>20</v>
      </c>
      <c r="N2964" t="s">
        <v>31</v>
      </c>
      <c r="O2964" t="s">
        <v>31</v>
      </c>
      <c r="P2964" s="2">
        <f t="shared" si="276"/>
        <v>44536</v>
      </c>
      <c r="Q2964" s="3">
        <f t="shared" si="277"/>
        <v>44561</v>
      </c>
      <c r="R2964" t="str">
        <f t="shared" si="278"/>
        <v>Attendance</v>
      </c>
      <c r="S2964" t="str">
        <f t="shared" si="279"/>
        <v>On Time</v>
      </c>
      <c r="T2964" t="str">
        <f>IF(R2964="Permit", J2964, IF(G2964="","NA CO", IF(G2964="00:00:00","NA CO", IF(G2964&lt;E2964,"Early",IF(I2964*1440&gt;=parameter!$C$4,"Overtime","On Time CO")))))</f>
        <v>On Time CO</v>
      </c>
      <c r="U2964" t="str">
        <f t="shared" si="280"/>
        <v/>
      </c>
      <c r="V2964" t="str">
        <f t="shared" si="281"/>
        <v/>
      </c>
    </row>
    <row r="2965" spans="1:22" x14ac:dyDescent="0.3">
      <c r="A2965" t="s">
        <v>725</v>
      </c>
      <c r="B2965" t="s">
        <v>726</v>
      </c>
      <c r="C2965" t="str">
        <f>LEFT(raw!D2965,10)</f>
        <v>2021-12-07</v>
      </c>
      <c r="D2965" t="str">
        <f>LEFT(raw!E2965,8)</f>
        <v>00:00:00</v>
      </c>
      <c r="E2965" t="str">
        <f>LEFT(raw!F2965,8)</f>
        <v>00:00:00</v>
      </c>
      <c r="F2965" t="str">
        <f>LEFT(raw!G2965,8)</f>
        <v>08:03:32</v>
      </c>
      <c r="G2965" t="str">
        <f>LEFT(raw!H2965,8)</f>
        <v>17:30:59</v>
      </c>
      <c r="H2965" t="s">
        <v>19</v>
      </c>
      <c r="I2965" t="s">
        <v>20</v>
      </c>
      <c r="J2965" t="s">
        <v>21</v>
      </c>
      <c r="K2965" t="s">
        <v>22</v>
      </c>
      <c r="L2965" t="str">
        <f>LEFT(raw!M2965,8)</f>
        <v>09:27:27</v>
      </c>
      <c r="M2965" t="s">
        <v>20</v>
      </c>
      <c r="N2965" t="s">
        <v>727</v>
      </c>
      <c r="O2965" t="s">
        <v>727</v>
      </c>
      <c r="P2965" s="2">
        <f t="shared" si="276"/>
        <v>44537</v>
      </c>
      <c r="Q2965" s="3">
        <f t="shared" si="277"/>
        <v>44561</v>
      </c>
      <c r="R2965" t="str">
        <f t="shared" si="278"/>
        <v>Daily Journey</v>
      </c>
      <c r="S2965" t="str">
        <f t="shared" si="279"/>
        <v>On Time</v>
      </c>
      <c r="T2965" t="str">
        <f>IF(R2965="Permit", J2965, IF(G2965="","NA CO", IF(G2965="00:00:00","NA CO", IF(G2965&lt;E2965,"Early",IF(I2965*1440&gt;=parameter!$C$4,"Overtime","On Time CO")))))</f>
        <v>On Time CO</v>
      </c>
      <c r="U2965" t="str">
        <f t="shared" si="280"/>
        <v/>
      </c>
      <c r="V2965" t="str">
        <f t="shared" si="281"/>
        <v/>
      </c>
    </row>
    <row r="2966" spans="1:22" x14ac:dyDescent="0.3">
      <c r="A2966" t="s">
        <v>725</v>
      </c>
      <c r="B2966" t="s">
        <v>726</v>
      </c>
      <c r="C2966" t="str">
        <f>LEFT(raw!D2966,10)</f>
        <v>2021-12-08</v>
      </c>
      <c r="D2966" t="str">
        <f>LEFT(raw!E2966,8)</f>
        <v>08:30:00</v>
      </c>
      <c r="E2966" t="str">
        <f>LEFT(raw!F2966,8)</f>
        <v>16:00:00</v>
      </c>
      <c r="F2966" t="str">
        <f>LEFT(raw!G2966,8)</f>
        <v>07:48:38</v>
      </c>
      <c r="G2966" t="str">
        <f>LEFT(raw!H2966,8)</f>
        <v>17:41:21</v>
      </c>
      <c r="H2966" t="s">
        <v>19</v>
      </c>
      <c r="I2966" t="s">
        <v>20</v>
      </c>
      <c r="J2966" t="s">
        <v>25</v>
      </c>
      <c r="K2966" t="s">
        <v>26</v>
      </c>
      <c r="L2966" t="str">
        <f>LEFT(raw!M2966,8)</f>
        <v>07:30:00</v>
      </c>
      <c r="M2966" t="s">
        <v>20</v>
      </c>
      <c r="N2966" t="s">
        <v>31</v>
      </c>
      <c r="O2966" t="s">
        <v>31</v>
      </c>
      <c r="P2966" s="2">
        <f t="shared" si="276"/>
        <v>44538</v>
      </c>
      <c r="Q2966" s="3">
        <f t="shared" si="277"/>
        <v>44561</v>
      </c>
      <c r="R2966" t="str">
        <f t="shared" si="278"/>
        <v>Attendance</v>
      </c>
      <c r="S2966" t="str">
        <f t="shared" si="279"/>
        <v>On Time</v>
      </c>
      <c r="T2966" t="str">
        <f>IF(R2966="Permit", J2966, IF(G2966="","NA CO", IF(G2966="00:00:00","NA CO", IF(G2966&lt;E2966,"Early",IF(I2966*1440&gt;=parameter!$C$4,"Overtime","On Time CO")))))</f>
        <v>On Time CO</v>
      </c>
      <c r="U2966" t="str">
        <f t="shared" si="280"/>
        <v/>
      </c>
      <c r="V2966" t="str">
        <f t="shared" si="281"/>
        <v/>
      </c>
    </row>
    <row r="2967" spans="1:22" x14ac:dyDescent="0.3">
      <c r="A2967" t="s">
        <v>725</v>
      </c>
      <c r="B2967" t="s">
        <v>726</v>
      </c>
      <c r="C2967" t="str">
        <f>LEFT(raw!D2967,10)</f>
        <v>2021-12-09</v>
      </c>
      <c r="D2967" t="str">
        <f>LEFT(raw!E2967,8)</f>
        <v>00:00:00</v>
      </c>
      <c r="E2967" t="str">
        <f>LEFT(raw!F2967,8)</f>
        <v>00:00:00</v>
      </c>
      <c r="F2967" t="str">
        <f>LEFT(raw!G2967,8)</f>
        <v>08:55:53</v>
      </c>
      <c r="G2967" t="str">
        <f>LEFT(raw!H2967,8)</f>
        <v>17:32:25</v>
      </c>
      <c r="H2967" t="s">
        <v>19</v>
      </c>
      <c r="I2967" t="s">
        <v>20</v>
      </c>
      <c r="J2967" t="s">
        <v>21</v>
      </c>
      <c r="K2967" t="s">
        <v>22</v>
      </c>
      <c r="L2967" t="str">
        <f>LEFT(raw!M2967,8)</f>
        <v>08:36:31</v>
      </c>
      <c r="M2967" t="s">
        <v>20</v>
      </c>
      <c r="N2967" t="s">
        <v>727</v>
      </c>
      <c r="O2967" t="s">
        <v>727</v>
      </c>
      <c r="P2967" s="2">
        <f t="shared" si="276"/>
        <v>44539</v>
      </c>
      <c r="Q2967" s="3">
        <f t="shared" si="277"/>
        <v>44561</v>
      </c>
      <c r="R2967" t="str">
        <f t="shared" si="278"/>
        <v>Daily Journey</v>
      </c>
      <c r="S2967" t="str">
        <f t="shared" si="279"/>
        <v>On Time</v>
      </c>
      <c r="T2967" t="str">
        <f>IF(R2967="Permit", J2967, IF(G2967="","NA CO", IF(G2967="00:00:00","NA CO", IF(G2967&lt;E2967,"Early",IF(I2967*1440&gt;=parameter!$C$4,"Overtime","On Time CO")))))</f>
        <v>On Time CO</v>
      </c>
      <c r="U2967" t="str">
        <f t="shared" si="280"/>
        <v/>
      </c>
      <c r="V2967" t="str">
        <f t="shared" si="281"/>
        <v/>
      </c>
    </row>
    <row r="2968" spans="1:22" x14ac:dyDescent="0.3">
      <c r="A2968" t="s">
        <v>725</v>
      </c>
      <c r="B2968" t="s">
        <v>726</v>
      </c>
      <c r="C2968" t="str">
        <f>LEFT(raw!D2968,10)</f>
        <v>2021-12-10</v>
      </c>
      <c r="D2968" t="str">
        <f>LEFT(raw!E2968,8)</f>
        <v>08:30:00</v>
      </c>
      <c r="E2968" t="str">
        <f>LEFT(raw!F2968,8)</f>
        <v>16:00:00</v>
      </c>
      <c r="F2968" t="str">
        <f>LEFT(raw!G2968,8)</f>
        <v>07:37:23</v>
      </c>
      <c r="G2968" t="str">
        <f>LEFT(raw!H2968,8)</f>
        <v>17:31:23</v>
      </c>
      <c r="H2968" t="s">
        <v>19</v>
      </c>
      <c r="I2968" t="s">
        <v>20</v>
      </c>
      <c r="J2968" t="s">
        <v>25</v>
      </c>
      <c r="K2968" t="s">
        <v>26</v>
      </c>
      <c r="L2968" t="str">
        <f>LEFT(raw!M2968,8)</f>
        <v>07:30:00</v>
      </c>
      <c r="M2968" t="s">
        <v>20</v>
      </c>
      <c r="N2968" t="s">
        <v>31</v>
      </c>
      <c r="O2968" t="s">
        <v>31</v>
      </c>
      <c r="P2968" s="2">
        <f t="shared" si="276"/>
        <v>44540</v>
      </c>
      <c r="Q2968" s="3">
        <f t="shared" si="277"/>
        <v>44561</v>
      </c>
      <c r="R2968" t="str">
        <f t="shared" si="278"/>
        <v>Attendance</v>
      </c>
      <c r="S2968" t="str">
        <f t="shared" si="279"/>
        <v>On Time</v>
      </c>
      <c r="T2968" t="str">
        <f>IF(R2968="Permit", J2968, IF(G2968="","NA CO", IF(G2968="00:00:00","NA CO", IF(G2968&lt;E2968,"Early",IF(I2968*1440&gt;=parameter!$C$4,"Overtime","On Time CO")))))</f>
        <v>On Time CO</v>
      </c>
      <c r="U2968" t="str">
        <f t="shared" si="280"/>
        <v/>
      </c>
      <c r="V2968" t="str">
        <f t="shared" si="281"/>
        <v/>
      </c>
    </row>
    <row r="2969" spans="1:22" x14ac:dyDescent="0.3">
      <c r="A2969" t="s">
        <v>725</v>
      </c>
      <c r="B2969" t="s">
        <v>726</v>
      </c>
      <c r="C2969" t="str">
        <f>LEFT(raw!D2969,10)</f>
        <v>2021-12-13</v>
      </c>
      <c r="D2969" t="str">
        <f>LEFT(raw!E2969,8)</f>
        <v>00:00:00</v>
      </c>
      <c r="E2969" t="str">
        <f>LEFT(raw!F2969,8)</f>
        <v>00:00:00</v>
      </c>
      <c r="F2969" t="str">
        <f>LEFT(raw!G2969,8)</f>
        <v>08:01:23</v>
      </c>
      <c r="G2969" t="str">
        <f>LEFT(raw!H2969,8)</f>
        <v>17:31:32</v>
      </c>
      <c r="H2969" t="s">
        <v>19</v>
      </c>
      <c r="I2969" t="s">
        <v>20</v>
      </c>
      <c r="J2969" t="s">
        <v>21</v>
      </c>
      <c r="K2969" t="s">
        <v>22</v>
      </c>
      <c r="L2969" t="str">
        <f>LEFT(raw!M2969,8)</f>
        <v>09:30:08</v>
      </c>
      <c r="M2969" t="s">
        <v>20</v>
      </c>
      <c r="N2969" t="s">
        <v>10195</v>
      </c>
      <c r="O2969" t="s">
        <v>727</v>
      </c>
      <c r="P2969" s="2">
        <f t="shared" si="276"/>
        <v>44543</v>
      </c>
      <c r="Q2969" s="3">
        <f t="shared" si="277"/>
        <v>44561</v>
      </c>
      <c r="R2969" t="str">
        <f t="shared" si="278"/>
        <v>Daily Journey</v>
      </c>
      <c r="S2969" t="str">
        <f t="shared" si="279"/>
        <v>On Time</v>
      </c>
      <c r="T2969" t="str">
        <f>IF(R2969="Permit", J2969, IF(G2969="","NA CO", IF(G2969="00:00:00","NA CO", IF(G2969&lt;E2969,"Early",IF(I2969*1440&gt;=parameter!$C$4,"Overtime","On Time CO")))))</f>
        <v>On Time CO</v>
      </c>
      <c r="U2969" t="str">
        <f t="shared" si="280"/>
        <v/>
      </c>
      <c r="V2969" t="str">
        <f t="shared" si="281"/>
        <v/>
      </c>
    </row>
    <row r="2970" spans="1:22" x14ac:dyDescent="0.3">
      <c r="A2970" t="s">
        <v>725</v>
      </c>
      <c r="B2970" t="s">
        <v>726</v>
      </c>
      <c r="C2970" t="str">
        <f>LEFT(raw!D2970,10)</f>
        <v>2021-12-14</v>
      </c>
      <c r="D2970" t="str">
        <f>LEFT(raw!E2970,8)</f>
        <v>08:30:00</v>
      </c>
      <c r="E2970" t="str">
        <f>LEFT(raw!F2970,8)</f>
        <v>16:00:00</v>
      </c>
      <c r="F2970" t="str">
        <f>LEFT(raw!G2970,8)</f>
        <v>07:45:13</v>
      </c>
      <c r="G2970" t="str">
        <f>LEFT(raw!H2970,8)</f>
        <v>17:34:29</v>
      </c>
      <c r="H2970" t="s">
        <v>19</v>
      </c>
      <c r="I2970" t="s">
        <v>20</v>
      </c>
      <c r="J2970" t="s">
        <v>25</v>
      </c>
      <c r="K2970" t="s">
        <v>26</v>
      </c>
      <c r="L2970" t="str">
        <f>LEFT(raw!M2970,8)</f>
        <v>07:30:00</v>
      </c>
      <c r="M2970" t="s">
        <v>20</v>
      </c>
      <c r="N2970" t="s">
        <v>31</v>
      </c>
      <c r="O2970" t="s">
        <v>31</v>
      </c>
      <c r="P2970" s="2">
        <f t="shared" si="276"/>
        <v>44544</v>
      </c>
      <c r="Q2970" s="3">
        <f t="shared" si="277"/>
        <v>44561</v>
      </c>
      <c r="R2970" t="str">
        <f t="shared" si="278"/>
        <v>Attendance</v>
      </c>
      <c r="S2970" t="str">
        <f t="shared" si="279"/>
        <v>On Time</v>
      </c>
      <c r="T2970" t="str">
        <f>IF(R2970="Permit", J2970, IF(G2970="","NA CO", IF(G2970="00:00:00","NA CO", IF(G2970&lt;E2970,"Early",IF(I2970*1440&gt;=parameter!$C$4,"Overtime","On Time CO")))))</f>
        <v>On Time CO</v>
      </c>
      <c r="U2970" t="str">
        <f t="shared" si="280"/>
        <v/>
      </c>
      <c r="V2970" t="str">
        <f t="shared" si="281"/>
        <v/>
      </c>
    </row>
    <row r="2971" spans="1:22" x14ac:dyDescent="0.3">
      <c r="A2971" t="s">
        <v>725</v>
      </c>
      <c r="B2971" t="s">
        <v>726</v>
      </c>
      <c r="C2971" t="str">
        <f>LEFT(raw!D2971,10)</f>
        <v>2021-12-15</v>
      </c>
      <c r="D2971" t="str">
        <f>LEFT(raw!E2971,8)</f>
        <v>08:30:00</v>
      </c>
      <c r="E2971" t="str">
        <f>LEFT(raw!F2971,8)</f>
        <v>16:00:00</v>
      </c>
      <c r="F2971" t="str">
        <f>LEFT(raw!G2971,8)</f>
        <v>07:54:04</v>
      </c>
      <c r="G2971" t="str">
        <f>LEFT(raw!H2971,8)</f>
        <v>00:00:00</v>
      </c>
      <c r="H2971" t="s">
        <v>19</v>
      </c>
      <c r="I2971" t="s">
        <v>20</v>
      </c>
      <c r="J2971" t="s">
        <v>25</v>
      </c>
      <c r="K2971" t="s">
        <v>26</v>
      </c>
      <c r="L2971" t="str">
        <f>LEFT(raw!M2971,8)</f>
        <v>00:00:00</v>
      </c>
      <c r="M2971" t="s">
        <v>20</v>
      </c>
      <c r="N2971" t="s">
        <v>31</v>
      </c>
      <c r="O2971" t="s">
        <v>21</v>
      </c>
      <c r="P2971" s="2">
        <f t="shared" si="276"/>
        <v>44545</v>
      </c>
      <c r="Q2971" s="3">
        <f t="shared" si="277"/>
        <v>44561</v>
      </c>
      <c r="R2971" t="str">
        <f t="shared" si="278"/>
        <v>Attendance</v>
      </c>
      <c r="S2971" t="str">
        <f t="shared" si="279"/>
        <v>On Time</v>
      </c>
      <c r="T2971" t="str">
        <f>IF(R2971="Permit", J2971, IF(G2971="","NA CO", IF(G2971="00:00:00","NA CO", IF(G2971&lt;E2971,"Early",IF(I2971*1440&gt;=parameter!$C$4,"Overtime","On Time CO")))))</f>
        <v>NA CO</v>
      </c>
      <c r="U2971" t="str">
        <f t="shared" si="280"/>
        <v/>
      </c>
      <c r="V2971" t="str">
        <f t="shared" si="281"/>
        <v/>
      </c>
    </row>
    <row r="2972" spans="1:22" x14ac:dyDescent="0.3">
      <c r="A2972" t="s">
        <v>725</v>
      </c>
      <c r="B2972" t="s">
        <v>726</v>
      </c>
      <c r="C2972" t="str">
        <f>LEFT(raw!D2972,10)</f>
        <v>2021-12-16</v>
      </c>
      <c r="D2972" t="str">
        <f>LEFT(raw!E2972,8)</f>
        <v>08:30:00</v>
      </c>
      <c r="E2972" t="str">
        <f>LEFT(raw!F2972,8)</f>
        <v>16:00:00</v>
      </c>
      <c r="F2972" t="str">
        <f>LEFT(raw!G2972,8)</f>
        <v>07:49:21</v>
      </c>
      <c r="G2972" t="str">
        <f>LEFT(raw!H2972,8)</f>
        <v>17:45:58</v>
      </c>
      <c r="H2972" t="s">
        <v>19</v>
      </c>
      <c r="I2972" t="s">
        <v>20</v>
      </c>
      <c r="J2972" t="s">
        <v>25</v>
      </c>
      <c r="K2972" t="s">
        <v>26</v>
      </c>
      <c r="L2972" t="str">
        <f>LEFT(raw!M2972,8)</f>
        <v>07:30:00</v>
      </c>
      <c r="M2972" t="s">
        <v>20</v>
      </c>
      <c r="N2972" t="s">
        <v>31</v>
      </c>
      <c r="O2972" t="s">
        <v>31</v>
      </c>
      <c r="P2972" s="2">
        <f t="shared" si="276"/>
        <v>44546</v>
      </c>
      <c r="Q2972" s="3">
        <f t="shared" si="277"/>
        <v>44561</v>
      </c>
      <c r="R2972" t="str">
        <f t="shared" si="278"/>
        <v>Attendance</v>
      </c>
      <c r="S2972" t="str">
        <f t="shared" si="279"/>
        <v>On Time</v>
      </c>
      <c r="T2972" t="str">
        <f>IF(R2972="Permit", J2972, IF(G2972="","NA CO", IF(G2972="00:00:00","NA CO", IF(G2972&lt;E2972,"Early",IF(I2972*1440&gt;=parameter!$C$4,"Overtime","On Time CO")))))</f>
        <v>On Time CO</v>
      </c>
      <c r="U2972" t="str">
        <f t="shared" si="280"/>
        <v/>
      </c>
      <c r="V2972" t="str">
        <f t="shared" si="281"/>
        <v/>
      </c>
    </row>
    <row r="2973" spans="1:22" x14ac:dyDescent="0.3">
      <c r="A2973" t="s">
        <v>725</v>
      </c>
      <c r="B2973" t="s">
        <v>726</v>
      </c>
      <c r="C2973" t="str">
        <f>LEFT(raw!D2973,10)</f>
        <v>2021-12-17</v>
      </c>
      <c r="D2973" t="str">
        <f>LEFT(raw!E2973,8)</f>
        <v>00:00:00</v>
      </c>
      <c r="E2973" t="str">
        <f>LEFT(raw!F2973,8)</f>
        <v>00:00:00</v>
      </c>
      <c r="F2973" t="str">
        <f>LEFT(raw!G2973,8)</f>
        <v>00:00:00</v>
      </c>
      <c r="G2973" t="str">
        <f>LEFT(raw!H2973,8)</f>
        <v>00:00:00</v>
      </c>
      <c r="H2973" t="s">
        <v>21</v>
      </c>
      <c r="I2973" t="s">
        <v>20</v>
      </c>
      <c r="J2973" t="s">
        <v>99</v>
      </c>
      <c r="K2973" t="s">
        <v>100</v>
      </c>
      <c r="L2973" t="str">
        <f>LEFT(raw!M2973,8)</f>
        <v>00:00:00</v>
      </c>
      <c r="M2973" t="s">
        <v>20</v>
      </c>
      <c r="N2973" t="s">
        <v>10202</v>
      </c>
      <c r="O2973" t="s">
        <v>10202</v>
      </c>
      <c r="P2973" s="2">
        <f t="shared" si="276"/>
        <v>44547</v>
      </c>
      <c r="Q2973" s="3">
        <f t="shared" si="277"/>
        <v>44561</v>
      </c>
      <c r="R2973" t="str">
        <f t="shared" si="278"/>
        <v>Permit</v>
      </c>
      <c r="S2973" t="str">
        <f t="shared" si="279"/>
        <v>Leave</v>
      </c>
      <c r="T2973" t="str">
        <f>IF(R2973="Permit", J2973, IF(G2973="","NA CO", IF(G2973="00:00:00","NA CO", IF(G2973&lt;E2973,"Early",IF(I2973*1440&gt;=parameter!$C$4,"Overtime","On Time CO")))))</f>
        <v>Pending/Rejected</v>
      </c>
      <c r="U2973" t="str">
        <f t="shared" si="280"/>
        <v/>
      </c>
      <c r="V2973" t="str">
        <f t="shared" si="281"/>
        <v/>
      </c>
    </row>
    <row r="2974" spans="1:22" x14ac:dyDescent="0.3">
      <c r="A2974" t="s">
        <v>725</v>
      </c>
      <c r="B2974" t="s">
        <v>726</v>
      </c>
      <c r="C2974" t="str">
        <f>LEFT(raw!D2974,10)</f>
        <v>2021-12-20</v>
      </c>
      <c r="D2974" t="str">
        <f>LEFT(raw!E2974,8)</f>
        <v>08:30:00</v>
      </c>
      <c r="E2974" t="str">
        <f>LEFT(raw!F2974,8)</f>
        <v>16:00:00</v>
      </c>
      <c r="F2974" t="str">
        <f>LEFT(raw!G2974,8)</f>
        <v>07:41:20</v>
      </c>
      <c r="G2974" t="str">
        <f>LEFT(raw!H2974,8)</f>
        <v>17:34:36</v>
      </c>
      <c r="H2974" t="s">
        <v>19</v>
      </c>
      <c r="I2974" t="s">
        <v>20</v>
      </c>
      <c r="J2974" t="s">
        <v>25</v>
      </c>
      <c r="K2974" t="s">
        <v>26</v>
      </c>
      <c r="L2974" t="str">
        <f>LEFT(raw!M2974,8)</f>
        <v>07:30:00</v>
      </c>
      <c r="M2974" t="s">
        <v>20</v>
      </c>
      <c r="N2974" t="s">
        <v>31</v>
      </c>
      <c r="O2974" t="s">
        <v>31</v>
      </c>
      <c r="P2974" s="2">
        <f t="shared" si="276"/>
        <v>44550</v>
      </c>
      <c r="Q2974" s="3">
        <f t="shared" si="277"/>
        <v>44561</v>
      </c>
      <c r="R2974" t="str">
        <f t="shared" si="278"/>
        <v>Attendance</v>
      </c>
      <c r="S2974" t="str">
        <f t="shared" si="279"/>
        <v>On Time</v>
      </c>
      <c r="T2974" t="str">
        <f>IF(R2974="Permit", J2974, IF(G2974="","NA CO", IF(G2974="00:00:00","NA CO", IF(G2974&lt;E2974,"Early",IF(I2974*1440&gt;=parameter!$C$4,"Overtime","On Time CO")))))</f>
        <v>On Time CO</v>
      </c>
      <c r="U2974" t="str">
        <f t="shared" si="280"/>
        <v/>
      </c>
      <c r="V2974" t="str">
        <f t="shared" si="281"/>
        <v/>
      </c>
    </row>
    <row r="2975" spans="1:22" x14ac:dyDescent="0.3">
      <c r="A2975" t="s">
        <v>725</v>
      </c>
      <c r="B2975" t="s">
        <v>726</v>
      </c>
      <c r="C2975" t="str">
        <f>LEFT(raw!D2975,10)</f>
        <v>2021-12-21</v>
      </c>
      <c r="D2975" t="str">
        <f>LEFT(raw!E2975,8)</f>
        <v>00:00:00</v>
      </c>
      <c r="E2975" t="str">
        <f>LEFT(raw!F2975,8)</f>
        <v>00:00:00</v>
      </c>
      <c r="F2975" t="str">
        <f>LEFT(raw!G2975,8)</f>
        <v>08:03:14</v>
      </c>
      <c r="G2975" t="str">
        <f>LEFT(raw!H2975,8)</f>
        <v>17:44:39</v>
      </c>
      <c r="H2975" t="s">
        <v>19</v>
      </c>
      <c r="I2975" t="s">
        <v>20</v>
      </c>
      <c r="J2975" t="s">
        <v>21</v>
      </c>
      <c r="K2975" t="s">
        <v>22</v>
      </c>
      <c r="L2975" t="str">
        <f>LEFT(raw!M2975,8)</f>
        <v>09:41:25</v>
      </c>
      <c r="M2975" t="s">
        <v>20</v>
      </c>
      <c r="N2975" t="s">
        <v>727</v>
      </c>
      <c r="O2975" t="s">
        <v>10209</v>
      </c>
      <c r="P2975" s="2">
        <f t="shared" si="276"/>
        <v>44551</v>
      </c>
      <c r="Q2975" s="3">
        <f t="shared" si="277"/>
        <v>44561</v>
      </c>
      <c r="R2975" t="str">
        <f t="shared" si="278"/>
        <v>Daily Journey</v>
      </c>
      <c r="S2975" t="str">
        <f t="shared" si="279"/>
        <v>On Time</v>
      </c>
      <c r="T2975" t="str">
        <f>IF(R2975="Permit", J2975, IF(G2975="","NA CO", IF(G2975="00:00:00","NA CO", IF(G2975&lt;E2975,"Early",IF(I2975*1440&gt;=parameter!$C$4,"Overtime","On Time CO")))))</f>
        <v>On Time CO</v>
      </c>
      <c r="U2975" t="str">
        <f t="shared" si="280"/>
        <v/>
      </c>
      <c r="V2975" t="str">
        <f t="shared" si="281"/>
        <v/>
      </c>
    </row>
    <row r="2976" spans="1:22" x14ac:dyDescent="0.3">
      <c r="A2976" t="s">
        <v>725</v>
      </c>
      <c r="B2976" t="s">
        <v>726</v>
      </c>
      <c r="C2976" t="str">
        <f>LEFT(raw!D2976,10)</f>
        <v>2021-12-22</v>
      </c>
      <c r="D2976" t="str">
        <f>LEFT(raw!E2976,8)</f>
        <v>08:30:00</v>
      </c>
      <c r="E2976" t="str">
        <f>LEFT(raw!F2976,8)</f>
        <v>16:00:00</v>
      </c>
      <c r="F2976" t="str">
        <f>LEFT(raw!G2976,8)</f>
        <v>07:29:18</v>
      </c>
      <c r="G2976" t="str">
        <f>LEFT(raw!H2976,8)</f>
        <v>17:32:17</v>
      </c>
      <c r="H2976" t="s">
        <v>19</v>
      </c>
      <c r="I2976" t="s">
        <v>20</v>
      </c>
      <c r="J2976" t="s">
        <v>25</v>
      </c>
      <c r="K2976" t="s">
        <v>26</v>
      </c>
      <c r="L2976" t="str">
        <f>LEFT(raw!M2976,8)</f>
        <v>07:30:00</v>
      </c>
      <c r="M2976" t="s">
        <v>20</v>
      </c>
      <c r="N2976" t="s">
        <v>31</v>
      </c>
      <c r="O2976" t="s">
        <v>31</v>
      </c>
      <c r="P2976" s="2">
        <f t="shared" si="276"/>
        <v>44552</v>
      </c>
      <c r="Q2976" s="3">
        <f t="shared" si="277"/>
        <v>44561</v>
      </c>
      <c r="R2976" t="str">
        <f t="shared" si="278"/>
        <v>Attendance</v>
      </c>
      <c r="S2976" t="str">
        <f t="shared" si="279"/>
        <v>On Time</v>
      </c>
      <c r="T2976" t="str">
        <f>IF(R2976="Permit", J2976, IF(G2976="","NA CO", IF(G2976="00:00:00","NA CO", IF(G2976&lt;E2976,"Early",IF(I2976*1440&gt;=parameter!$C$4,"Overtime","On Time CO")))))</f>
        <v>On Time CO</v>
      </c>
      <c r="U2976" t="str">
        <f t="shared" si="280"/>
        <v/>
      </c>
      <c r="V2976" t="str">
        <f t="shared" si="281"/>
        <v/>
      </c>
    </row>
    <row r="2977" spans="1:22" x14ac:dyDescent="0.3">
      <c r="A2977" t="s">
        <v>725</v>
      </c>
      <c r="B2977" t="s">
        <v>726</v>
      </c>
      <c r="C2977" t="str">
        <f>LEFT(raw!D2977,10)</f>
        <v>2021-12-23</v>
      </c>
      <c r="D2977" t="str">
        <f>LEFT(raw!E2977,8)</f>
        <v>08:30:00</v>
      </c>
      <c r="E2977" t="str">
        <f>LEFT(raw!F2977,8)</f>
        <v>16:00:00</v>
      </c>
      <c r="F2977" t="str">
        <f>LEFT(raw!G2977,8)</f>
        <v>07:26:14</v>
      </c>
      <c r="G2977" t="str">
        <f>LEFT(raw!H2977,8)</f>
        <v>17:57:40</v>
      </c>
      <c r="H2977" t="s">
        <v>19</v>
      </c>
      <c r="I2977" t="s">
        <v>20</v>
      </c>
      <c r="J2977" t="s">
        <v>25</v>
      </c>
      <c r="K2977" t="s">
        <v>26</v>
      </c>
      <c r="L2977" t="str">
        <f>LEFT(raw!M2977,8)</f>
        <v>07:30:00</v>
      </c>
      <c r="M2977" t="s">
        <v>20</v>
      </c>
      <c r="N2977" t="s">
        <v>31</v>
      </c>
      <c r="O2977" t="s">
        <v>31</v>
      </c>
      <c r="P2977" s="2">
        <f t="shared" si="276"/>
        <v>44553</v>
      </c>
      <c r="Q2977" s="3">
        <f t="shared" si="277"/>
        <v>44561</v>
      </c>
      <c r="R2977" t="str">
        <f t="shared" si="278"/>
        <v>Attendance</v>
      </c>
      <c r="S2977" t="str">
        <f t="shared" si="279"/>
        <v>On Time</v>
      </c>
      <c r="T2977" t="str">
        <f>IF(R2977="Permit", J2977, IF(G2977="","NA CO", IF(G2977="00:00:00","NA CO", IF(G2977&lt;E2977,"Early",IF(I2977*1440&gt;=parameter!$C$4,"Overtime","On Time CO")))))</f>
        <v>On Time CO</v>
      </c>
      <c r="U2977" t="str">
        <f t="shared" si="280"/>
        <v/>
      </c>
      <c r="V2977" t="str">
        <f t="shared" si="281"/>
        <v/>
      </c>
    </row>
    <row r="2978" spans="1:22" x14ac:dyDescent="0.3">
      <c r="A2978" t="s">
        <v>725</v>
      </c>
      <c r="B2978" t="s">
        <v>726</v>
      </c>
      <c r="C2978" t="str">
        <f>LEFT(raw!D2978,10)</f>
        <v>2021-12-24</v>
      </c>
      <c r="D2978" t="str">
        <f>LEFT(raw!E2978,8)</f>
        <v>00:00:00</v>
      </c>
      <c r="E2978" t="str">
        <f>LEFT(raw!F2978,8)</f>
        <v>00:00:00</v>
      </c>
      <c r="F2978" t="str">
        <f>LEFT(raw!G2978,8)</f>
        <v>00:00:00</v>
      </c>
      <c r="G2978" t="str">
        <f>LEFT(raw!H2978,8)</f>
        <v>00:00:00</v>
      </c>
      <c r="H2978" t="s">
        <v>21</v>
      </c>
      <c r="I2978" t="s">
        <v>20</v>
      </c>
      <c r="J2978" t="s">
        <v>99</v>
      </c>
      <c r="K2978" t="s">
        <v>100</v>
      </c>
      <c r="L2978" t="str">
        <f>LEFT(raw!M2978,8)</f>
        <v>00:00:00</v>
      </c>
      <c r="M2978" t="s">
        <v>20</v>
      </c>
      <c r="N2978" t="s">
        <v>10213</v>
      </c>
      <c r="O2978" t="s">
        <v>10214</v>
      </c>
      <c r="P2978" s="2">
        <f t="shared" si="276"/>
        <v>44554</v>
      </c>
      <c r="Q2978" s="3">
        <f t="shared" si="277"/>
        <v>44561</v>
      </c>
      <c r="R2978" t="str">
        <f t="shared" si="278"/>
        <v>Permit</v>
      </c>
      <c r="S2978" t="str">
        <f t="shared" si="279"/>
        <v>Leave</v>
      </c>
      <c r="T2978" t="str">
        <f>IF(R2978="Permit", J2978, IF(G2978="","NA CO", IF(G2978="00:00:00","NA CO", IF(G2978&lt;E2978,"Early",IF(I2978*1440&gt;=parameter!$C$4,"Overtime","On Time CO")))))</f>
        <v>Pending/Rejected</v>
      </c>
      <c r="U2978" t="str">
        <f t="shared" si="280"/>
        <v/>
      </c>
      <c r="V2978" t="str">
        <f t="shared" si="281"/>
        <v/>
      </c>
    </row>
    <row r="2979" spans="1:22" x14ac:dyDescent="0.3">
      <c r="A2979" t="s">
        <v>725</v>
      </c>
      <c r="B2979" t="s">
        <v>726</v>
      </c>
      <c r="C2979" t="str">
        <f>LEFT(raw!D2979,10)</f>
        <v>2021-12-31</v>
      </c>
      <c r="D2979" t="str">
        <f>LEFT(raw!E2979,8)</f>
        <v>08:30:00</v>
      </c>
      <c r="E2979" t="str">
        <f>LEFT(raw!F2979,8)</f>
        <v>16:00:00</v>
      </c>
      <c r="F2979" t="str">
        <f>LEFT(raw!G2979,8)</f>
        <v>07:34:39</v>
      </c>
      <c r="G2979" t="str">
        <f>LEFT(raw!H2979,8)</f>
        <v>16:28:37</v>
      </c>
      <c r="H2979" t="s">
        <v>19</v>
      </c>
      <c r="I2979" t="s">
        <v>20</v>
      </c>
      <c r="J2979" t="s">
        <v>25</v>
      </c>
      <c r="K2979" t="s">
        <v>26</v>
      </c>
      <c r="L2979" t="str">
        <f>LEFT(raw!M2979,8)</f>
        <v>07:30:00</v>
      </c>
      <c r="M2979" t="s">
        <v>20</v>
      </c>
      <c r="N2979" t="s">
        <v>31</v>
      </c>
      <c r="O2979" t="s">
        <v>31</v>
      </c>
      <c r="P2979" s="2">
        <f t="shared" si="276"/>
        <v>44561</v>
      </c>
      <c r="Q2979" s="3">
        <f t="shared" si="277"/>
        <v>44561</v>
      </c>
      <c r="R2979" t="str">
        <f t="shared" si="278"/>
        <v>Attendance</v>
      </c>
      <c r="S2979" t="str">
        <f t="shared" si="279"/>
        <v>On Time</v>
      </c>
      <c r="T2979" t="str">
        <f>IF(R2979="Permit", J2979, IF(G2979="","NA CO", IF(G2979="00:00:00","NA CO", IF(G2979&lt;E2979,"Early",IF(I2979*1440&gt;=parameter!$C$4,"Overtime","On Time CO")))))</f>
        <v>On Time CO</v>
      </c>
      <c r="U2979" t="str">
        <f t="shared" si="280"/>
        <v/>
      </c>
      <c r="V2979" t="str">
        <f t="shared" si="281"/>
        <v/>
      </c>
    </row>
    <row r="2980" spans="1:22" x14ac:dyDescent="0.3">
      <c r="A2980" t="s">
        <v>730</v>
      </c>
      <c r="B2980" t="s">
        <v>731</v>
      </c>
      <c r="C2980" t="str">
        <f>LEFT(raw!D2980,10)</f>
        <v>2021-12-01</v>
      </c>
      <c r="D2980" t="str">
        <f>LEFT(raw!E2980,8)</f>
        <v>00:00:00</v>
      </c>
      <c r="E2980" t="str">
        <f>LEFT(raw!F2980,8)</f>
        <v>00:00:00</v>
      </c>
      <c r="F2980" t="str">
        <f>LEFT(raw!G2980,8)</f>
        <v>08:12:08</v>
      </c>
      <c r="G2980" t="str">
        <f>LEFT(raw!H2980,8)</f>
        <v>18:01:15</v>
      </c>
      <c r="H2980" t="s">
        <v>19</v>
      </c>
      <c r="I2980" t="s">
        <v>20</v>
      </c>
      <c r="J2980" t="s">
        <v>21</v>
      </c>
      <c r="K2980" t="s">
        <v>22</v>
      </c>
      <c r="L2980" t="str">
        <f>LEFT(raw!M2980,8)</f>
        <v>09:49:07</v>
      </c>
      <c r="M2980" t="s">
        <v>20</v>
      </c>
      <c r="N2980" t="s">
        <v>735</v>
      </c>
      <c r="O2980" t="s">
        <v>66</v>
      </c>
      <c r="P2980" s="2">
        <f t="shared" si="276"/>
        <v>44531</v>
      </c>
      <c r="Q2980" s="3">
        <f t="shared" si="277"/>
        <v>44561</v>
      </c>
      <c r="R2980" t="str">
        <f t="shared" si="278"/>
        <v>Daily Journey</v>
      </c>
      <c r="S2980" t="str">
        <f t="shared" si="279"/>
        <v>On Time</v>
      </c>
      <c r="T2980" t="str">
        <f>IF(R2980="Permit", J2980, IF(G2980="","NA CO", IF(G2980="00:00:00","NA CO", IF(G2980&lt;E2980,"Early",IF(I2980*1440&gt;=parameter!$C$4,"Overtime","On Time CO")))))</f>
        <v>On Time CO</v>
      </c>
      <c r="U2980" t="str">
        <f t="shared" si="280"/>
        <v/>
      </c>
      <c r="V2980" t="str">
        <f t="shared" si="281"/>
        <v/>
      </c>
    </row>
    <row r="2981" spans="1:22" x14ac:dyDescent="0.3">
      <c r="A2981" t="s">
        <v>730</v>
      </c>
      <c r="B2981" t="s">
        <v>731</v>
      </c>
      <c r="C2981" t="str">
        <f>LEFT(raw!D2981,10)</f>
        <v>2021-12-02</v>
      </c>
      <c r="D2981" t="str">
        <f>LEFT(raw!E2981,8)</f>
        <v>00:00:00</v>
      </c>
      <c r="E2981" t="str">
        <f>LEFT(raw!F2981,8)</f>
        <v>00:00:00</v>
      </c>
      <c r="F2981" t="str">
        <f>LEFT(raw!G2981,8)</f>
        <v>08:02:34</v>
      </c>
      <c r="G2981" t="str">
        <f>LEFT(raw!H2981,8)</f>
        <v/>
      </c>
      <c r="H2981" t="s">
        <v>19</v>
      </c>
      <c r="I2981" t="s">
        <v>20</v>
      </c>
      <c r="J2981" t="s">
        <v>21</v>
      </c>
      <c r="K2981" t="s">
        <v>22</v>
      </c>
      <c r="L2981" t="str">
        <f>LEFT(raw!M2981,8)</f>
        <v>00:00:00</v>
      </c>
      <c r="M2981" t="s">
        <v>20</v>
      </c>
      <c r="N2981" t="s">
        <v>735</v>
      </c>
      <c r="P2981" s="2">
        <f t="shared" si="276"/>
        <v>44532</v>
      </c>
      <c r="Q2981" s="3">
        <f t="shared" si="277"/>
        <v>44561</v>
      </c>
      <c r="R2981" t="str">
        <f t="shared" si="278"/>
        <v>Daily Journey</v>
      </c>
      <c r="S2981" t="str">
        <f t="shared" si="279"/>
        <v>On Time</v>
      </c>
      <c r="T2981" t="str">
        <f>IF(R2981="Permit", J2981, IF(G2981="","NA CO", IF(G2981="00:00:00","NA CO", IF(G2981&lt;E2981,"Early",IF(I2981*1440&gt;=parameter!$C$4,"Overtime","On Time CO")))))</f>
        <v>NA CO</v>
      </c>
      <c r="U2981" t="str">
        <f t="shared" si="280"/>
        <v/>
      </c>
      <c r="V2981" t="str">
        <f t="shared" si="281"/>
        <v/>
      </c>
    </row>
    <row r="2982" spans="1:22" x14ac:dyDescent="0.3">
      <c r="A2982" t="s">
        <v>730</v>
      </c>
      <c r="B2982" t="s">
        <v>731</v>
      </c>
      <c r="C2982" t="str">
        <f>LEFT(raw!D2982,10)</f>
        <v>2021-12-03</v>
      </c>
      <c r="D2982" t="str">
        <f>LEFT(raw!E2982,8)</f>
        <v>08:30:00</v>
      </c>
      <c r="E2982" t="str">
        <f>LEFT(raw!F2982,8)</f>
        <v>17:30:00</v>
      </c>
      <c r="F2982" t="str">
        <f>LEFT(raw!G2982,8)</f>
        <v>08:24:03</v>
      </c>
      <c r="G2982" t="str">
        <f>LEFT(raw!H2982,8)</f>
        <v>17:37:34</v>
      </c>
      <c r="H2982" t="s">
        <v>19</v>
      </c>
      <c r="I2982" t="s">
        <v>20</v>
      </c>
      <c r="J2982" t="s">
        <v>25</v>
      </c>
      <c r="K2982" t="s">
        <v>26</v>
      </c>
      <c r="L2982" t="str">
        <f>LEFT(raw!M2982,8)</f>
        <v>09:00:00</v>
      </c>
      <c r="M2982" t="s">
        <v>20</v>
      </c>
      <c r="N2982" t="s">
        <v>28</v>
      </c>
      <c r="O2982" t="s">
        <v>28</v>
      </c>
      <c r="P2982" s="2">
        <f t="shared" si="276"/>
        <v>44533</v>
      </c>
      <c r="Q2982" s="3">
        <f t="shared" si="277"/>
        <v>44561</v>
      </c>
      <c r="R2982" t="str">
        <f t="shared" si="278"/>
        <v>Attendance</v>
      </c>
      <c r="S2982" t="str">
        <f t="shared" si="279"/>
        <v>On Time</v>
      </c>
      <c r="T2982" t="str">
        <f>IF(R2982="Permit", J2982, IF(G2982="","NA CO", IF(G2982="00:00:00","NA CO", IF(G2982&lt;E2982,"Early",IF(I2982*1440&gt;=parameter!$C$4,"Overtime","On Time CO")))))</f>
        <v>On Time CO</v>
      </c>
      <c r="U2982" t="str">
        <f t="shared" si="280"/>
        <v/>
      </c>
      <c r="V2982" t="str">
        <f t="shared" si="281"/>
        <v/>
      </c>
    </row>
    <row r="2983" spans="1:22" x14ac:dyDescent="0.3">
      <c r="A2983" t="s">
        <v>730</v>
      </c>
      <c r="B2983" t="s">
        <v>731</v>
      </c>
      <c r="C2983" t="str">
        <f>LEFT(raw!D2983,10)</f>
        <v>2021-12-06</v>
      </c>
      <c r="D2983" t="str">
        <f>LEFT(raw!E2983,8)</f>
        <v>00:00:00</v>
      </c>
      <c r="E2983" t="str">
        <f>LEFT(raw!F2983,8)</f>
        <v>00:00:00</v>
      </c>
      <c r="F2983" t="str">
        <f>LEFT(raw!G2983,8)</f>
        <v>07:20:35</v>
      </c>
      <c r="G2983" t="str">
        <f>LEFT(raw!H2983,8)</f>
        <v/>
      </c>
      <c r="H2983" t="s">
        <v>19</v>
      </c>
      <c r="I2983" t="s">
        <v>20</v>
      </c>
      <c r="J2983" t="s">
        <v>21</v>
      </c>
      <c r="K2983" t="s">
        <v>22</v>
      </c>
      <c r="L2983" t="str">
        <f>LEFT(raw!M2983,8)</f>
        <v>00:00:00</v>
      </c>
      <c r="M2983" t="s">
        <v>20</v>
      </c>
      <c r="N2983" t="s">
        <v>735</v>
      </c>
      <c r="P2983" s="2">
        <f t="shared" si="276"/>
        <v>44536</v>
      </c>
      <c r="Q2983" s="3">
        <f t="shared" si="277"/>
        <v>44561</v>
      </c>
      <c r="R2983" t="str">
        <f t="shared" si="278"/>
        <v>Daily Journey</v>
      </c>
      <c r="S2983" t="str">
        <f t="shared" si="279"/>
        <v>On Time</v>
      </c>
      <c r="T2983" t="str">
        <f>IF(R2983="Permit", J2983, IF(G2983="","NA CO", IF(G2983="00:00:00","NA CO", IF(G2983&lt;E2983,"Early",IF(I2983*1440&gt;=parameter!$C$4,"Overtime","On Time CO")))))</f>
        <v>NA CO</v>
      </c>
      <c r="U2983" t="str">
        <f t="shared" si="280"/>
        <v/>
      </c>
      <c r="V2983" t="str">
        <f t="shared" si="281"/>
        <v/>
      </c>
    </row>
    <row r="2984" spans="1:22" x14ac:dyDescent="0.3">
      <c r="A2984" t="s">
        <v>730</v>
      </c>
      <c r="B2984" t="s">
        <v>731</v>
      </c>
      <c r="C2984" t="str">
        <f>LEFT(raw!D2984,10)</f>
        <v>2021-12-07</v>
      </c>
      <c r="D2984" t="str">
        <f>LEFT(raw!E2984,8)</f>
        <v>08:30:00</v>
      </c>
      <c r="E2984" t="str">
        <f>LEFT(raw!F2984,8)</f>
        <v>17:30:00</v>
      </c>
      <c r="F2984" t="str">
        <f>LEFT(raw!G2984,8)</f>
        <v>08:26:16</v>
      </c>
      <c r="G2984" t="str">
        <f>LEFT(raw!H2984,8)</f>
        <v>20:15:47</v>
      </c>
      <c r="H2984" t="s">
        <v>19</v>
      </c>
      <c r="I2984" t="s">
        <v>20</v>
      </c>
      <c r="J2984" t="s">
        <v>25</v>
      </c>
      <c r="K2984" t="s">
        <v>26</v>
      </c>
      <c r="L2984" t="str">
        <f>LEFT(raw!M2984,8)</f>
        <v>09:00:00</v>
      </c>
      <c r="M2984" t="s">
        <v>20</v>
      </c>
      <c r="N2984" t="s">
        <v>28</v>
      </c>
      <c r="O2984" t="s">
        <v>28</v>
      </c>
      <c r="P2984" s="2">
        <f t="shared" si="276"/>
        <v>44537</v>
      </c>
      <c r="Q2984" s="3">
        <f t="shared" si="277"/>
        <v>44561</v>
      </c>
      <c r="R2984" t="str">
        <f t="shared" si="278"/>
        <v>Attendance</v>
      </c>
      <c r="S2984" t="str">
        <f t="shared" si="279"/>
        <v>On Time</v>
      </c>
      <c r="T2984" t="str">
        <f>IF(R2984="Permit", J2984, IF(G2984="","NA CO", IF(G2984="00:00:00","NA CO", IF(G2984&lt;E2984,"Early",IF(I2984*1440&gt;=parameter!$C$4,"Overtime","On Time CO")))))</f>
        <v>On Time CO</v>
      </c>
      <c r="U2984" t="str">
        <f t="shared" si="280"/>
        <v/>
      </c>
      <c r="V2984" t="str">
        <f t="shared" si="281"/>
        <v/>
      </c>
    </row>
    <row r="2985" spans="1:22" x14ac:dyDescent="0.3">
      <c r="A2985" t="s">
        <v>730</v>
      </c>
      <c r="B2985" t="s">
        <v>731</v>
      </c>
      <c r="C2985" t="str">
        <f>LEFT(raw!D2985,10)</f>
        <v>2021-12-08</v>
      </c>
      <c r="D2985" t="str">
        <f>LEFT(raw!E2985,8)</f>
        <v>00:00:00</v>
      </c>
      <c r="E2985" t="str">
        <f>LEFT(raw!F2985,8)</f>
        <v>00:00:00</v>
      </c>
      <c r="F2985" t="str">
        <f>LEFT(raw!G2985,8)</f>
        <v>07:43:29</v>
      </c>
      <c r="G2985" t="str">
        <f>LEFT(raw!H2985,8)</f>
        <v>17:44:29</v>
      </c>
      <c r="H2985" t="s">
        <v>19</v>
      </c>
      <c r="I2985" t="s">
        <v>20</v>
      </c>
      <c r="J2985" t="s">
        <v>21</v>
      </c>
      <c r="K2985" t="s">
        <v>22</v>
      </c>
      <c r="L2985" t="str">
        <f>LEFT(raw!M2985,8)</f>
        <v>10:00:59</v>
      </c>
      <c r="M2985" t="s">
        <v>20</v>
      </c>
      <c r="N2985" t="s">
        <v>733</v>
      </c>
      <c r="O2985" t="s">
        <v>732</v>
      </c>
      <c r="P2985" s="2">
        <f t="shared" si="276"/>
        <v>44538</v>
      </c>
      <c r="Q2985" s="3">
        <f t="shared" si="277"/>
        <v>44561</v>
      </c>
      <c r="R2985" t="str">
        <f t="shared" si="278"/>
        <v>Daily Journey</v>
      </c>
      <c r="S2985" t="str">
        <f t="shared" si="279"/>
        <v>On Time</v>
      </c>
      <c r="T2985" t="str">
        <f>IF(R2985="Permit", J2985, IF(G2985="","NA CO", IF(G2985="00:00:00","NA CO", IF(G2985&lt;E2985,"Early",IF(I2985*1440&gt;=parameter!$C$4,"Overtime","On Time CO")))))</f>
        <v>On Time CO</v>
      </c>
      <c r="U2985" t="str">
        <f t="shared" si="280"/>
        <v/>
      </c>
      <c r="V2985" t="str">
        <f t="shared" si="281"/>
        <v/>
      </c>
    </row>
    <row r="2986" spans="1:22" x14ac:dyDescent="0.3">
      <c r="A2986" t="s">
        <v>730</v>
      </c>
      <c r="B2986" t="s">
        <v>731</v>
      </c>
      <c r="C2986" t="str">
        <f>LEFT(raw!D2986,10)</f>
        <v>2021-12-09</v>
      </c>
      <c r="D2986" t="str">
        <f>LEFT(raw!E2986,8)</f>
        <v>08:30:00</v>
      </c>
      <c r="E2986" t="str">
        <f>LEFT(raw!F2986,8)</f>
        <v>17:30:00</v>
      </c>
      <c r="F2986" t="str">
        <f>LEFT(raw!G2986,8)</f>
        <v>08:30:27</v>
      </c>
      <c r="G2986" t="str">
        <f>LEFT(raw!H2986,8)</f>
        <v>08:30:35</v>
      </c>
      <c r="H2986" t="s">
        <v>19</v>
      </c>
      <c r="I2986" t="s">
        <v>10234</v>
      </c>
      <c r="J2986" t="s">
        <v>32</v>
      </c>
      <c r="K2986" t="s">
        <v>26</v>
      </c>
      <c r="L2986" t="str">
        <f>LEFT(raw!M2986,8)</f>
        <v>09:00:00</v>
      </c>
      <c r="M2986" t="s">
        <v>20</v>
      </c>
      <c r="N2986" t="s">
        <v>28</v>
      </c>
      <c r="O2986" t="s">
        <v>28</v>
      </c>
      <c r="P2986" s="2">
        <f t="shared" si="276"/>
        <v>44539</v>
      </c>
      <c r="Q2986" s="3">
        <f t="shared" si="277"/>
        <v>44561</v>
      </c>
      <c r="R2986" t="str">
        <f t="shared" si="278"/>
        <v>Attendance</v>
      </c>
      <c r="S2986" t="str">
        <f t="shared" si="279"/>
        <v>Late</v>
      </c>
      <c r="T2986" t="str">
        <f>IF(R2986="Permit", J2986, IF(G2986="","NA CO", IF(G2986="00:00:00","NA CO", IF(G2986&lt;E2986,"Early",IF(I2986*1440&gt;=parameter!$C$4,"Overtime","On Time CO")))))</f>
        <v>Early</v>
      </c>
      <c r="U2986" t="str">
        <f t="shared" si="280"/>
        <v>00:00:27</v>
      </c>
      <c r="V2986" t="str">
        <f t="shared" si="281"/>
        <v/>
      </c>
    </row>
    <row r="2987" spans="1:22" x14ac:dyDescent="0.3">
      <c r="A2987" t="s">
        <v>730</v>
      </c>
      <c r="B2987" t="s">
        <v>731</v>
      </c>
      <c r="C2987" t="str">
        <f>LEFT(raw!D2987,10)</f>
        <v>2021-12-10</v>
      </c>
      <c r="D2987" t="str">
        <f>LEFT(raw!E2987,8)</f>
        <v>00:00:00</v>
      </c>
      <c r="E2987" t="str">
        <f>LEFT(raw!F2987,8)</f>
        <v>00:00:00</v>
      </c>
      <c r="F2987" t="str">
        <f>LEFT(raw!G2987,8)</f>
        <v>07:46:01</v>
      </c>
      <c r="G2987" t="str">
        <f>LEFT(raw!H2987,8)</f>
        <v>21:32:19</v>
      </c>
      <c r="H2987" t="s">
        <v>19</v>
      </c>
      <c r="I2987" t="s">
        <v>20</v>
      </c>
      <c r="J2987" t="s">
        <v>21</v>
      </c>
      <c r="K2987" t="s">
        <v>22</v>
      </c>
      <c r="L2987" t="str">
        <f>LEFT(raw!M2987,8)</f>
        <v>13:46:18</v>
      </c>
      <c r="M2987" t="s">
        <v>20</v>
      </c>
      <c r="N2987" t="s">
        <v>732</v>
      </c>
      <c r="O2987" t="s">
        <v>732</v>
      </c>
      <c r="P2987" s="2">
        <f t="shared" si="276"/>
        <v>44540</v>
      </c>
      <c r="Q2987" s="3">
        <f t="shared" si="277"/>
        <v>44561</v>
      </c>
      <c r="R2987" t="str">
        <f t="shared" si="278"/>
        <v>Daily Journey</v>
      </c>
      <c r="S2987" t="str">
        <f t="shared" si="279"/>
        <v>On Time</v>
      </c>
      <c r="T2987" t="str">
        <f>IF(R2987="Permit", J2987, IF(G2987="","NA CO", IF(G2987="00:00:00","NA CO", IF(G2987&lt;E2987,"Early",IF(I2987*1440&gt;=parameter!$C$4,"Overtime","On Time CO")))))</f>
        <v>On Time CO</v>
      </c>
      <c r="U2987" t="str">
        <f t="shared" si="280"/>
        <v/>
      </c>
      <c r="V2987" t="str">
        <f t="shared" si="281"/>
        <v/>
      </c>
    </row>
    <row r="2988" spans="1:22" x14ac:dyDescent="0.3">
      <c r="A2988" t="s">
        <v>730</v>
      </c>
      <c r="B2988" t="s">
        <v>731</v>
      </c>
      <c r="C2988" t="str">
        <f>LEFT(raw!D2988,10)</f>
        <v>2021-12-13</v>
      </c>
      <c r="D2988" t="str">
        <f>LEFT(raw!E2988,8)</f>
        <v>00:00:00</v>
      </c>
      <c r="E2988" t="str">
        <f>LEFT(raw!F2988,8)</f>
        <v>00:00:00</v>
      </c>
      <c r="F2988" t="str">
        <f>LEFT(raw!G2988,8)</f>
        <v>07:43:23</v>
      </c>
      <c r="G2988" t="str">
        <f>LEFT(raw!H2988,8)</f>
        <v>22:37:36</v>
      </c>
      <c r="H2988" t="s">
        <v>19</v>
      </c>
      <c r="I2988" t="s">
        <v>20</v>
      </c>
      <c r="J2988" t="s">
        <v>21</v>
      </c>
      <c r="K2988" t="s">
        <v>22</v>
      </c>
      <c r="L2988" t="str">
        <f>LEFT(raw!M2988,8)</f>
        <v>14:54:13</v>
      </c>
      <c r="M2988" t="s">
        <v>20</v>
      </c>
      <c r="N2988" t="s">
        <v>732</v>
      </c>
      <c r="O2988" t="s">
        <v>732</v>
      </c>
      <c r="P2988" s="2">
        <f t="shared" si="276"/>
        <v>44543</v>
      </c>
      <c r="Q2988" s="3">
        <f t="shared" si="277"/>
        <v>44561</v>
      </c>
      <c r="R2988" t="str">
        <f t="shared" si="278"/>
        <v>Daily Journey</v>
      </c>
      <c r="S2988" t="str">
        <f t="shared" si="279"/>
        <v>On Time</v>
      </c>
      <c r="T2988" t="str">
        <f>IF(R2988="Permit", J2988, IF(G2988="","NA CO", IF(G2988="00:00:00","NA CO", IF(G2988&lt;E2988,"Early",IF(I2988*1440&gt;=parameter!$C$4,"Overtime","On Time CO")))))</f>
        <v>On Time CO</v>
      </c>
      <c r="U2988" t="str">
        <f t="shared" si="280"/>
        <v/>
      </c>
      <c r="V2988" t="str">
        <f t="shared" si="281"/>
        <v/>
      </c>
    </row>
    <row r="2989" spans="1:22" x14ac:dyDescent="0.3">
      <c r="A2989" t="s">
        <v>730</v>
      </c>
      <c r="B2989" t="s">
        <v>731</v>
      </c>
      <c r="C2989" t="str">
        <f>LEFT(raw!D2989,10)</f>
        <v>2021-12-14</v>
      </c>
      <c r="D2989" t="str">
        <f>LEFT(raw!E2989,8)</f>
        <v>00:00:00</v>
      </c>
      <c r="E2989" t="str">
        <f>LEFT(raw!F2989,8)</f>
        <v>00:00:00</v>
      </c>
      <c r="F2989" t="str">
        <f>LEFT(raw!G2989,8)</f>
        <v>07:47:28</v>
      </c>
      <c r="G2989" t="str">
        <f>LEFT(raw!H2989,8)</f>
        <v>17:46:53</v>
      </c>
      <c r="H2989" t="s">
        <v>19</v>
      </c>
      <c r="I2989" t="s">
        <v>20</v>
      </c>
      <c r="J2989" t="s">
        <v>21</v>
      </c>
      <c r="K2989" t="s">
        <v>22</v>
      </c>
      <c r="L2989" t="str">
        <f>LEFT(raw!M2989,8)</f>
        <v>09:59:24</v>
      </c>
      <c r="M2989" t="s">
        <v>20</v>
      </c>
      <c r="N2989" t="s">
        <v>732</v>
      </c>
      <c r="O2989" t="s">
        <v>735</v>
      </c>
      <c r="P2989" s="2">
        <f t="shared" si="276"/>
        <v>44544</v>
      </c>
      <c r="Q2989" s="3">
        <f t="shared" si="277"/>
        <v>44561</v>
      </c>
      <c r="R2989" t="str">
        <f t="shared" si="278"/>
        <v>Daily Journey</v>
      </c>
      <c r="S2989" t="str">
        <f t="shared" si="279"/>
        <v>On Time</v>
      </c>
      <c r="T2989" t="str">
        <f>IF(R2989="Permit", J2989, IF(G2989="","NA CO", IF(G2989="00:00:00","NA CO", IF(G2989&lt;E2989,"Early",IF(I2989*1440&gt;=parameter!$C$4,"Overtime","On Time CO")))))</f>
        <v>On Time CO</v>
      </c>
      <c r="U2989" t="str">
        <f t="shared" si="280"/>
        <v/>
      </c>
      <c r="V2989" t="str">
        <f t="shared" si="281"/>
        <v/>
      </c>
    </row>
    <row r="2990" spans="1:22" x14ac:dyDescent="0.3">
      <c r="A2990" t="s">
        <v>730</v>
      </c>
      <c r="B2990" t="s">
        <v>731</v>
      </c>
      <c r="C2990" t="str">
        <f>LEFT(raw!D2990,10)</f>
        <v>2021-12-15</v>
      </c>
      <c r="D2990" t="str">
        <f>LEFT(raw!E2990,8)</f>
        <v>08:30:00</v>
      </c>
      <c r="E2990" t="str">
        <f>LEFT(raw!F2990,8)</f>
        <v>17:30:00</v>
      </c>
      <c r="F2990" t="str">
        <f>LEFT(raw!G2990,8)</f>
        <v>08:28:15</v>
      </c>
      <c r="G2990" t="str">
        <f>LEFT(raw!H2990,8)</f>
        <v>18:04:20</v>
      </c>
      <c r="H2990" t="s">
        <v>19</v>
      </c>
      <c r="I2990" t="s">
        <v>20</v>
      </c>
      <c r="J2990" t="s">
        <v>25</v>
      </c>
      <c r="K2990" t="s">
        <v>26</v>
      </c>
      <c r="L2990" t="str">
        <f>LEFT(raw!M2990,8)</f>
        <v>09:00:00</v>
      </c>
      <c r="M2990" t="s">
        <v>20</v>
      </c>
      <c r="N2990" t="s">
        <v>28</v>
      </c>
      <c r="O2990" t="s">
        <v>28</v>
      </c>
      <c r="P2990" s="2">
        <f t="shared" si="276"/>
        <v>44545</v>
      </c>
      <c r="Q2990" s="3">
        <f t="shared" si="277"/>
        <v>44561</v>
      </c>
      <c r="R2990" t="str">
        <f t="shared" si="278"/>
        <v>Attendance</v>
      </c>
      <c r="S2990" t="str">
        <f t="shared" si="279"/>
        <v>On Time</v>
      </c>
      <c r="T2990" t="str">
        <f>IF(R2990="Permit", J2990, IF(G2990="","NA CO", IF(G2990="00:00:00","NA CO", IF(G2990&lt;E2990,"Early",IF(I2990*1440&gt;=parameter!$C$4,"Overtime","On Time CO")))))</f>
        <v>On Time CO</v>
      </c>
      <c r="U2990" t="str">
        <f t="shared" si="280"/>
        <v/>
      </c>
      <c r="V2990" t="str">
        <f t="shared" si="281"/>
        <v/>
      </c>
    </row>
    <row r="2991" spans="1:22" x14ac:dyDescent="0.3">
      <c r="A2991" t="s">
        <v>730</v>
      </c>
      <c r="B2991" t="s">
        <v>731</v>
      </c>
      <c r="C2991" t="str">
        <f>LEFT(raw!D2991,10)</f>
        <v>2021-12-16</v>
      </c>
      <c r="D2991" t="str">
        <f>LEFT(raw!E2991,8)</f>
        <v>00:00:00</v>
      </c>
      <c r="E2991" t="str">
        <f>LEFT(raw!F2991,8)</f>
        <v>00:00:00</v>
      </c>
      <c r="F2991" t="str">
        <f>LEFT(raw!G2991,8)</f>
        <v>06:58:02</v>
      </c>
      <c r="G2991" t="str">
        <f>LEFT(raw!H2991,8)</f>
        <v>18:14:44</v>
      </c>
      <c r="H2991" t="s">
        <v>19</v>
      </c>
      <c r="I2991" t="s">
        <v>20</v>
      </c>
      <c r="J2991" t="s">
        <v>21</v>
      </c>
      <c r="K2991" t="s">
        <v>22</v>
      </c>
      <c r="L2991" t="str">
        <f>LEFT(raw!M2991,8)</f>
        <v>11:16:42</v>
      </c>
      <c r="M2991" t="s">
        <v>20</v>
      </c>
      <c r="N2991" t="s">
        <v>733</v>
      </c>
      <c r="O2991" t="s">
        <v>732</v>
      </c>
      <c r="P2991" s="2">
        <f t="shared" si="276"/>
        <v>44546</v>
      </c>
      <c r="Q2991" s="3">
        <f t="shared" si="277"/>
        <v>44561</v>
      </c>
      <c r="R2991" t="str">
        <f t="shared" si="278"/>
        <v>Daily Journey</v>
      </c>
      <c r="S2991" t="str">
        <f t="shared" si="279"/>
        <v>On Time</v>
      </c>
      <c r="T2991" t="str">
        <f>IF(R2991="Permit", J2991, IF(G2991="","NA CO", IF(G2991="00:00:00","NA CO", IF(G2991&lt;E2991,"Early",IF(I2991*1440&gt;=parameter!$C$4,"Overtime","On Time CO")))))</f>
        <v>On Time CO</v>
      </c>
      <c r="U2991" t="str">
        <f t="shared" si="280"/>
        <v/>
      </c>
      <c r="V2991" t="str">
        <f t="shared" si="281"/>
        <v/>
      </c>
    </row>
    <row r="2992" spans="1:22" x14ac:dyDescent="0.3">
      <c r="A2992" t="s">
        <v>730</v>
      </c>
      <c r="B2992" t="s">
        <v>731</v>
      </c>
      <c r="C2992" t="str">
        <f>LEFT(raw!D2992,10)</f>
        <v>2021-12-17</v>
      </c>
      <c r="D2992" t="str">
        <f>LEFT(raw!E2992,8)</f>
        <v>08:30:00</v>
      </c>
      <c r="E2992" t="str">
        <f>LEFT(raw!F2992,8)</f>
        <v>17:30:00</v>
      </c>
      <c r="F2992" t="str">
        <f>LEFT(raw!G2992,8)</f>
        <v>08:10:02</v>
      </c>
      <c r="G2992" t="str">
        <f>LEFT(raw!H2992,8)</f>
        <v>17:38:01</v>
      </c>
      <c r="H2992" t="s">
        <v>19</v>
      </c>
      <c r="I2992" t="s">
        <v>20</v>
      </c>
      <c r="J2992" t="s">
        <v>25</v>
      </c>
      <c r="K2992" t="s">
        <v>26</v>
      </c>
      <c r="L2992" t="str">
        <f>LEFT(raw!M2992,8)</f>
        <v>09:00:00</v>
      </c>
      <c r="M2992" t="s">
        <v>20</v>
      </c>
      <c r="N2992" t="s">
        <v>28</v>
      </c>
      <c r="O2992" t="s">
        <v>28</v>
      </c>
      <c r="P2992" s="2">
        <f t="shared" si="276"/>
        <v>44547</v>
      </c>
      <c r="Q2992" s="3">
        <f t="shared" si="277"/>
        <v>44561</v>
      </c>
      <c r="R2992" t="str">
        <f t="shared" si="278"/>
        <v>Attendance</v>
      </c>
      <c r="S2992" t="str">
        <f t="shared" si="279"/>
        <v>On Time</v>
      </c>
      <c r="T2992" t="str">
        <f>IF(R2992="Permit", J2992, IF(G2992="","NA CO", IF(G2992="00:00:00","NA CO", IF(G2992&lt;E2992,"Early",IF(I2992*1440&gt;=parameter!$C$4,"Overtime","On Time CO")))))</f>
        <v>On Time CO</v>
      </c>
      <c r="U2992" t="str">
        <f t="shared" si="280"/>
        <v/>
      </c>
      <c r="V2992" t="str">
        <f t="shared" si="281"/>
        <v/>
      </c>
    </row>
    <row r="2993" spans="1:22" x14ac:dyDescent="0.3">
      <c r="A2993" t="s">
        <v>730</v>
      </c>
      <c r="B2993" t="s">
        <v>731</v>
      </c>
      <c r="C2993" t="str">
        <f>LEFT(raw!D2993,10)</f>
        <v>2021-12-20</v>
      </c>
      <c r="D2993" t="str">
        <f>LEFT(raw!E2993,8)</f>
        <v>00:00:00</v>
      </c>
      <c r="E2993" t="str">
        <f>LEFT(raw!F2993,8)</f>
        <v>00:00:00</v>
      </c>
      <c r="F2993" t="str">
        <f>LEFT(raw!G2993,8)</f>
        <v>07:51:29</v>
      </c>
      <c r="G2993" t="str">
        <f>LEFT(raw!H2993,8)</f>
        <v/>
      </c>
      <c r="H2993" t="s">
        <v>19</v>
      </c>
      <c r="I2993" t="s">
        <v>20</v>
      </c>
      <c r="J2993" t="s">
        <v>21</v>
      </c>
      <c r="K2993" t="s">
        <v>22</v>
      </c>
      <c r="L2993" t="str">
        <f>LEFT(raw!M2993,8)</f>
        <v>00:00:00</v>
      </c>
      <c r="M2993" t="s">
        <v>20</v>
      </c>
      <c r="N2993" t="s">
        <v>10257</v>
      </c>
      <c r="P2993" s="2">
        <f t="shared" si="276"/>
        <v>44550</v>
      </c>
      <c r="Q2993" s="3">
        <f t="shared" si="277"/>
        <v>44561</v>
      </c>
      <c r="R2993" t="str">
        <f t="shared" si="278"/>
        <v>Daily Journey</v>
      </c>
      <c r="S2993" t="str">
        <f t="shared" si="279"/>
        <v>On Time</v>
      </c>
      <c r="T2993" t="str">
        <f>IF(R2993="Permit", J2993, IF(G2993="","NA CO", IF(G2993="00:00:00","NA CO", IF(G2993&lt;E2993,"Early",IF(I2993*1440&gt;=parameter!$C$4,"Overtime","On Time CO")))))</f>
        <v>NA CO</v>
      </c>
      <c r="U2993" t="str">
        <f t="shared" si="280"/>
        <v/>
      </c>
      <c r="V2993" t="str">
        <f t="shared" si="281"/>
        <v/>
      </c>
    </row>
    <row r="2994" spans="1:22" x14ac:dyDescent="0.3">
      <c r="A2994" t="s">
        <v>730</v>
      </c>
      <c r="B2994" t="s">
        <v>731</v>
      </c>
      <c r="C2994" t="str">
        <f>LEFT(raw!D2994,10)</f>
        <v>2021-12-21</v>
      </c>
      <c r="D2994" t="str">
        <f>LEFT(raw!E2994,8)</f>
        <v>00:00:00</v>
      </c>
      <c r="E2994" t="str">
        <f>LEFT(raw!F2994,8)</f>
        <v>00:00:00</v>
      </c>
      <c r="F2994" t="str">
        <f>LEFT(raw!G2994,8)</f>
        <v>08:25:54</v>
      </c>
      <c r="G2994" t="str">
        <f>LEFT(raw!H2994,8)</f>
        <v>21:41:05</v>
      </c>
      <c r="H2994" t="s">
        <v>19</v>
      </c>
      <c r="I2994" t="s">
        <v>20</v>
      </c>
      <c r="J2994" t="s">
        <v>21</v>
      </c>
      <c r="K2994" t="s">
        <v>22</v>
      </c>
      <c r="L2994" t="str">
        <f>LEFT(raw!M2994,8)</f>
        <v>13:15:10</v>
      </c>
      <c r="M2994" t="s">
        <v>20</v>
      </c>
      <c r="N2994" t="s">
        <v>10262</v>
      </c>
      <c r="O2994" t="s">
        <v>1878</v>
      </c>
      <c r="P2994" s="2">
        <f t="shared" si="276"/>
        <v>44551</v>
      </c>
      <c r="Q2994" s="3">
        <f t="shared" si="277"/>
        <v>44561</v>
      </c>
      <c r="R2994" t="str">
        <f t="shared" si="278"/>
        <v>Daily Journey</v>
      </c>
      <c r="S2994" t="str">
        <f t="shared" si="279"/>
        <v>On Time</v>
      </c>
      <c r="T2994" t="str">
        <f>IF(R2994="Permit", J2994, IF(G2994="","NA CO", IF(G2994="00:00:00","NA CO", IF(G2994&lt;E2994,"Early",IF(I2994*1440&gt;=parameter!$C$4,"Overtime","On Time CO")))))</f>
        <v>On Time CO</v>
      </c>
      <c r="U2994" t="str">
        <f t="shared" si="280"/>
        <v/>
      </c>
      <c r="V2994" t="str">
        <f t="shared" si="281"/>
        <v/>
      </c>
    </row>
    <row r="2995" spans="1:22" x14ac:dyDescent="0.3">
      <c r="A2995" t="s">
        <v>730</v>
      </c>
      <c r="B2995" t="s">
        <v>731</v>
      </c>
      <c r="C2995" t="str">
        <f>LEFT(raw!D2995,10)</f>
        <v>2021-12-22</v>
      </c>
      <c r="D2995" t="str">
        <f>LEFT(raw!E2995,8)</f>
        <v>00:00:00</v>
      </c>
      <c r="E2995" t="str">
        <f>LEFT(raw!F2995,8)</f>
        <v>00:00:00</v>
      </c>
      <c r="F2995" t="str">
        <f>LEFT(raw!G2995,8)</f>
        <v>07:22:03</v>
      </c>
      <c r="G2995" t="str">
        <f>LEFT(raw!H2995,8)</f>
        <v/>
      </c>
      <c r="H2995" t="s">
        <v>19</v>
      </c>
      <c r="I2995" t="s">
        <v>20</v>
      </c>
      <c r="J2995" t="s">
        <v>21</v>
      </c>
      <c r="K2995" t="s">
        <v>22</v>
      </c>
      <c r="L2995" t="str">
        <f>LEFT(raw!M2995,8)</f>
        <v>00:00:00</v>
      </c>
      <c r="M2995" t="s">
        <v>20</v>
      </c>
      <c r="N2995" t="s">
        <v>10265</v>
      </c>
      <c r="P2995" s="2">
        <f t="shared" si="276"/>
        <v>44552</v>
      </c>
      <c r="Q2995" s="3">
        <f t="shared" si="277"/>
        <v>44561</v>
      </c>
      <c r="R2995" t="str">
        <f t="shared" si="278"/>
        <v>Daily Journey</v>
      </c>
      <c r="S2995" t="str">
        <f t="shared" si="279"/>
        <v>On Time</v>
      </c>
      <c r="T2995" t="str">
        <f>IF(R2995="Permit", J2995, IF(G2995="","NA CO", IF(G2995="00:00:00","NA CO", IF(G2995&lt;E2995,"Early",IF(I2995*1440&gt;=parameter!$C$4,"Overtime","On Time CO")))))</f>
        <v>NA CO</v>
      </c>
      <c r="U2995" t="str">
        <f t="shared" si="280"/>
        <v/>
      </c>
      <c r="V2995" t="str">
        <f t="shared" si="281"/>
        <v/>
      </c>
    </row>
    <row r="2996" spans="1:22" x14ac:dyDescent="0.3">
      <c r="A2996" t="s">
        <v>730</v>
      </c>
      <c r="B2996" t="s">
        <v>731</v>
      </c>
      <c r="C2996" t="str">
        <f>LEFT(raw!D2996,10)</f>
        <v>2021-12-23</v>
      </c>
      <c r="D2996" t="str">
        <f>LEFT(raw!E2996,8)</f>
        <v>08:30:00</v>
      </c>
      <c r="E2996" t="str">
        <f>LEFT(raw!F2996,8)</f>
        <v>17:30:00</v>
      </c>
      <c r="F2996" t="str">
        <f>LEFT(raw!G2996,8)</f>
        <v>08:26:43</v>
      </c>
      <c r="G2996" t="str">
        <f>LEFT(raw!H2996,8)</f>
        <v>17:34:10</v>
      </c>
      <c r="H2996" t="s">
        <v>19</v>
      </c>
      <c r="I2996" t="s">
        <v>20</v>
      </c>
      <c r="J2996" t="s">
        <v>25</v>
      </c>
      <c r="K2996" t="s">
        <v>26</v>
      </c>
      <c r="L2996" t="str">
        <f>LEFT(raw!M2996,8)</f>
        <v>09:00:00</v>
      </c>
      <c r="M2996" t="s">
        <v>20</v>
      </c>
      <c r="N2996" t="s">
        <v>28</v>
      </c>
      <c r="O2996" t="s">
        <v>28</v>
      </c>
      <c r="P2996" s="2">
        <f t="shared" si="276"/>
        <v>44553</v>
      </c>
      <c r="Q2996" s="3">
        <f t="shared" si="277"/>
        <v>44561</v>
      </c>
      <c r="R2996" t="str">
        <f t="shared" si="278"/>
        <v>Attendance</v>
      </c>
      <c r="S2996" t="str">
        <f t="shared" si="279"/>
        <v>On Time</v>
      </c>
      <c r="T2996" t="str">
        <f>IF(R2996="Permit", J2996, IF(G2996="","NA CO", IF(G2996="00:00:00","NA CO", IF(G2996&lt;E2996,"Early",IF(I2996*1440&gt;=parameter!$C$4,"Overtime","On Time CO")))))</f>
        <v>On Time CO</v>
      </c>
      <c r="U2996" t="str">
        <f t="shared" si="280"/>
        <v/>
      </c>
      <c r="V2996" t="str">
        <f t="shared" si="281"/>
        <v/>
      </c>
    </row>
    <row r="2997" spans="1:22" x14ac:dyDescent="0.3">
      <c r="A2997" t="s">
        <v>730</v>
      </c>
      <c r="B2997" t="s">
        <v>731</v>
      </c>
      <c r="C2997" t="str">
        <f>LEFT(raw!D2997,10)</f>
        <v>2021-12-24</v>
      </c>
      <c r="D2997" t="str">
        <f>LEFT(raw!E2997,8)</f>
        <v>00:00:00</v>
      </c>
      <c r="E2997" t="str">
        <f>LEFT(raw!F2997,8)</f>
        <v>00:00:00</v>
      </c>
      <c r="F2997" t="str">
        <f>LEFT(raw!G2997,8)</f>
        <v>00:00:00</v>
      </c>
      <c r="G2997" t="str">
        <f>LEFT(raw!H2997,8)</f>
        <v>00:00:00</v>
      </c>
      <c r="H2997" t="s">
        <v>21</v>
      </c>
      <c r="I2997" t="s">
        <v>20</v>
      </c>
      <c r="J2997" t="s">
        <v>99</v>
      </c>
      <c r="K2997" t="s">
        <v>100</v>
      </c>
      <c r="L2997" t="str">
        <f>LEFT(raw!M2997,8)</f>
        <v>00:00:00</v>
      </c>
      <c r="M2997" t="s">
        <v>20</v>
      </c>
      <c r="N2997" t="s">
        <v>10213</v>
      </c>
      <c r="O2997" t="s">
        <v>7927</v>
      </c>
      <c r="P2997" s="2">
        <f t="shared" si="276"/>
        <v>44554</v>
      </c>
      <c r="Q2997" s="3">
        <f t="shared" si="277"/>
        <v>44561</v>
      </c>
      <c r="R2997" t="str">
        <f t="shared" si="278"/>
        <v>Permit</v>
      </c>
      <c r="S2997" t="str">
        <f t="shared" si="279"/>
        <v>Leave</v>
      </c>
      <c r="T2997" t="str">
        <f>IF(R2997="Permit", J2997, IF(G2997="","NA CO", IF(G2997="00:00:00","NA CO", IF(G2997&lt;E2997,"Early",IF(I2997*1440&gt;=parameter!$C$4,"Overtime","On Time CO")))))</f>
        <v>Pending/Rejected</v>
      </c>
      <c r="U2997" t="str">
        <f t="shared" si="280"/>
        <v/>
      </c>
      <c r="V2997" t="str">
        <f t="shared" si="281"/>
        <v/>
      </c>
    </row>
    <row r="2998" spans="1:22" x14ac:dyDescent="0.3">
      <c r="A2998" t="s">
        <v>730</v>
      </c>
      <c r="B2998" t="s">
        <v>731</v>
      </c>
      <c r="C2998" t="str">
        <f>LEFT(raw!D2998,10)</f>
        <v>2021-12-28</v>
      </c>
      <c r="D2998" t="str">
        <f>LEFT(raw!E2998,8)</f>
        <v>00:00:00</v>
      </c>
      <c r="E2998" t="str">
        <f>LEFT(raw!F2998,8)</f>
        <v>00:00:00</v>
      </c>
      <c r="F2998" t="str">
        <f>LEFT(raw!G2998,8)</f>
        <v>08:11:23</v>
      </c>
      <c r="G2998" t="str">
        <f>LEFT(raw!H2998,8)</f>
        <v/>
      </c>
      <c r="H2998" t="s">
        <v>19</v>
      </c>
      <c r="I2998" t="s">
        <v>20</v>
      </c>
      <c r="J2998" t="s">
        <v>21</v>
      </c>
      <c r="K2998" t="s">
        <v>22</v>
      </c>
      <c r="L2998" t="str">
        <f>LEFT(raw!M2998,8)</f>
        <v>00:00:00</v>
      </c>
      <c r="M2998" t="s">
        <v>20</v>
      </c>
      <c r="N2998" t="s">
        <v>10265</v>
      </c>
      <c r="P2998" s="2">
        <f t="shared" si="276"/>
        <v>44558</v>
      </c>
      <c r="Q2998" s="3">
        <f t="shared" si="277"/>
        <v>44561</v>
      </c>
      <c r="R2998" t="str">
        <f t="shared" si="278"/>
        <v>Daily Journey</v>
      </c>
      <c r="S2998" t="str">
        <f t="shared" si="279"/>
        <v>On Time</v>
      </c>
      <c r="T2998" t="str">
        <f>IF(R2998="Permit", J2998, IF(G2998="","NA CO", IF(G2998="00:00:00","NA CO", IF(G2998&lt;E2998,"Early",IF(I2998*1440&gt;=parameter!$C$4,"Overtime","On Time CO")))))</f>
        <v>NA CO</v>
      </c>
      <c r="U2998" t="str">
        <f t="shared" si="280"/>
        <v/>
      </c>
      <c r="V2998" t="str">
        <f t="shared" si="281"/>
        <v/>
      </c>
    </row>
    <row r="2999" spans="1:22" x14ac:dyDescent="0.3">
      <c r="A2999" t="s">
        <v>730</v>
      </c>
      <c r="B2999" t="s">
        <v>731</v>
      </c>
      <c r="C2999" t="str">
        <f>LEFT(raw!D2999,10)</f>
        <v>2021-12-29</v>
      </c>
      <c r="D2999" t="str">
        <f>LEFT(raw!E2999,8)</f>
        <v>08:30:00</v>
      </c>
      <c r="E2999" t="str">
        <f>LEFT(raw!F2999,8)</f>
        <v>17:30:00</v>
      </c>
      <c r="F2999" t="str">
        <f>LEFT(raw!G2999,8)</f>
        <v>08:28:34</v>
      </c>
      <c r="G2999" t="str">
        <f>LEFT(raw!H2999,8)</f>
        <v>20:30:58</v>
      </c>
      <c r="H2999" t="s">
        <v>19</v>
      </c>
      <c r="I2999" t="s">
        <v>20</v>
      </c>
      <c r="J2999" t="s">
        <v>25</v>
      </c>
      <c r="K2999" t="s">
        <v>26</v>
      </c>
      <c r="L2999" t="str">
        <f>LEFT(raw!M2999,8)</f>
        <v>09:00:00</v>
      </c>
      <c r="M2999" t="s">
        <v>20</v>
      </c>
      <c r="N2999" t="s">
        <v>28</v>
      </c>
      <c r="O2999" t="s">
        <v>28</v>
      </c>
      <c r="P2999" s="2">
        <f t="shared" si="276"/>
        <v>44559</v>
      </c>
      <c r="Q2999" s="3">
        <f t="shared" si="277"/>
        <v>44561</v>
      </c>
      <c r="R2999" t="str">
        <f t="shared" si="278"/>
        <v>Attendance</v>
      </c>
      <c r="S2999" t="str">
        <f t="shared" si="279"/>
        <v>On Time</v>
      </c>
      <c r="T2999" t="str">
        <f>IF(R2999="Permit", J2999, IF(G2999="","NA CO", IF(G2999="00:00:00","NA CO", IF(G2999&lt;E2999,"Early",IF(I2999*1440&gt;=parameter!$C$4,"Overtime","On Time CO")))))</f>
        <v>On Time CO</v>
      </c>
      <c r="U2999" t="str">
        <f t="shared" si="280"/>
        <v/>
      </c>
      <c r="V2999" t="str">
        <f t="shared" si="281"/>
        <v/>
      </c>
    </row>
    <row r="3000" spans="1:22" x14ac:dyDescent="0.3">
      <c r="A3000" t="s">
        <v>730</v>
      </c>
      <c r="B3000" t="s">
        <v>731</v>
      </c>
      <c r="C3000" t="str">
        <f>LEFT(raw!D3000,10)</f>
        <v>2021-12-30</v>
      </c>
      <c r="D3000" t="str">
        <f>LEFT(raw!E3000,8)</f>
        <v>00:00:00</v>
      </c>
      <c r="E3000" t="str">
        <f>LEFT(raw!F3000,8)</f>
        <v>00:00:00</v>
      </c>
      <c r="F3000" t="str">
        <f>LEFT(raw!G3000,8)</f>
        <v>07:48:25</v>
      </c>
      <c r="G3000" t="str">
        <f>LEFT(raw!H3000,8)</f>
        <v>22:43:12</v>
      </c>
      <c r="H3000" t="s">
        <v>19</v>
      </c>
      <c r="I3000" t="s">
        <v>20</v>
      </c>
      <c r="J3000" t="s">
        <v>21</v>
      </c>
      <c r="K3000" t="s">
        <v>22</v>
      </c>
      <c r="L3000" t="str">
        <f>LEFT(raw!M3000,8)</f>
        <v>14:54:47</v>
      </c>
      <c r="M3000" t="s">
        <v>20</v>
      </c>
      <c r="N3000" t="s">
        <v>10277</v>
      </c>
      <c r="O3000" t="s">
        <v>10277</v>
      </c>
      <c r="P3000" s="2">
        <f t="shared" si="276"/>
        <v>44560</v>
      </c>
      <c r="Q3000" s="3">
        <f t="shared" si="277"/>
        <v>44561</v>
      </c>
      <c r="R3000" t="str">
        <f t="shared" si="278"/>
        <v>Daily Journey</v>
      </c>
      <c r="S3000" t="str">
        <f t="shared" si="279"/>
        <v>On Time</v>
      </c>
      <c r="T3000" t="str">
        <f>IF(R3000="Permit", J3000, IF(G3000="","NA CO", IF(G3000="00:00:00","NA CO", IF(G3000&lt;E3000,"Early",IF(I3000*1440&gt;=parameter!$C$4,"Overtime","On Time CO")))))</f>
        <v>On Time CO</v>
      </c>
      <c r="U3000" t="str">
        <f t="shared" si="280"/>
        <v/>
      </c>
      <c r="V3000" t="str">
        <f t="shared" si="281"/>
        <v/>
      </c>
    </row>
    <row r="3001" spans="1:22" x14ac:dyDescent="0.3">
      <c r="A3001" t="s">
        <v>730</v>
      </c>
      <c r="B3001" t="s">
        <v>731</v>
      </c>
      <c r="C3001" t="str">
        <f>LEFT(raw!D3001,10)</f>
        <v>2021-12-31</v>
      </c>
      <c r="D3001" t="str">
        <f>LEFT(raw!E3001,8)</f>
        <v>08:30:00</v>
      </c>
      <c r="E3001" t="str">
        <f>LEFT(raw!F3001,8)</f>
        <v>17:30:00</v>
      </c>
      <c r="F3001" t="str">
        <f>LEFT(raw!G3001,8)</f>
        <v>08:25:29</v>
      </c>
      <c r="G3001" t="str">
        <f>LEFT(raw!H3001,8)</f>
        <v>20:43:23</v>
      </c>
      <c r="H3001" t="s">
        <v>19</v>
      </c>
      <c r="I3001" t="s">
        <v>20</v>
      </c>
      <c r="J3001" t="s">
        <v>25</v>
      </c>
      <c r="K3001" t="s">
        <v>26</v>
      </c>
      <c r="L3001" t="str">
        <f>LEFT(raw!M3001,8)</f>
        <v>09:00:00</v>
      </c>
      <c r="M3001" t="s">
        <v>20</v>
      </c>
      <c r="N3001" t="s">
        <v>28</v>
      </c>
      <c r="O3001" t="s">
        <v>28</v>
      </c>
      <c r="P3001" s="2">
        <f t="shared" si="276"/>
        <v>44561</v>
      </c>
      <c r="Q3001" s="3">
        <f t="shared" si="277"/>
        <v>44561</v>
      </c>
      <c r="R3001" t="str">
        <f t="shared" si="278"/>
        <v>Attendance</v>
      </c>
      <c r="S3001" t="str">
        <f t="shared" si="279"/>
        <v>On Time</v>
      </c>
      <c r="T3001" t="str">
        <f>IF(R3001="Permit", J3001, IF(G3001="","NA CO", IF(G3001="00:00:00","NA CO", IF(G3001&lt;E3001,"Early",IF(I3001*1440&gt;=parameter!$C$4,"Overtime","On Time CO")))))</f>
        <v>On Time CO</v>
      </c>
      <c r="U3001" t="str">
        <f t="shared" si="280"/>
        <v/>
      </c>
      <c r="V3001" t="str">
        <f t="shared" si="281"/>
        <v/>
      </c>
    </row>
    <row r="3002" spans="1:22" x14ac:dyDescent="0.3">
      <c r="A3002" t="s">
        <v>736</v>
      </c>
      <c r="B3002" t="s">
        <v>737</v>
      </c>
      <c r="C3002" t="str">
        <f>LEFT(raw!D3002,10)</f>
        <v>2021-12-01</v>
      </c>
      <c r="D3002" t="str">
        <f>LEFT(raw!E3002,8)</f>
        <v>07:30:00</v>
      </c>
      <c r="E3002" t="str">
        <f>LEFT(raw!F3002,8)</f>
        <v>16:00:00</v>
      </c>
      <c r="F3002" t="str">
        <f>LEFT(raw!G3002,8)</f>
        <v>07:20:37</v>
      </c>
      <c r="G3002" t="str">
        <f>LEFT(raw!H3002,8)</f>
        <v>17:28:55</v>
      </c>
      <c r="H3002" t="s">
        <v>19</v>
      </c>
      <c r="I3002" t="s">
        <v>20</v>
      </c>
      <c r="J3002" t="s">
        <v>25</v>
      </c>
      <c r="K3002" t="s">
        <v>26</v>
      </c>
      <c r="L3002" t="str">
        <f>LEFT(raw!M3002,8)</f>
        <v>08:30:00</v>
      </c>
      <c r="M3002" t="s">
        <v>20</v>
      </c>
      <c r="N3002" t="s">
        <v>31</v>
      </c>
      <c r="O3002" t="s">
        <v>31</v>
      </c>
      <c r="P3002" s="2">
        <f t="shared" si="276"/>
        <v>44531</v>
      </c>
      <c r="Q3002" s="3">
        <f t="shared" si="277"/>
        <v>44561</v>
      </c>
      <c r="R3002" t="str">
        <f t="shared" si="278"/>
        <v>Attendance</v>
      </c>
      <c r="S3002" t="str">
        <f t="shared" si="279"/>
        <v>On Time</v>
      </c>
      <c r="T3002" t="str">
        <f>IF(R3002="Permit", J3002, IF(G3002="","NA CO", IF(G3002="00:00:00","NA CO", IF(G3002&lt;E3002,"Early",IF(I3002*1440&gt;=parameter!$C$4,"Overtime","On Time CO")))))</f>
        <v>On Time CO</v>
      </c>
      <c r="U3002" t="str">
        <f t="shared" si="280"/>
        <v/>
      </c>
      <c r="V3002" t="str">
        <f t="shared" si="281"/>
        <v/>
      </c>
    </row>
    <row r="3003" spans="1:22" x14ac:dyDescent="0.3">
      <c r="A3003" t="s">
        <v>736</v>
      </c>
      <c r="B3003" t="s">
        <v>737</v>
      </c>
      <c r="C3003" t="str">
        <f>LEFT(raw!D3003,10)</f>
        <v>2021-12-02</v>
      </c>
      <c r="D3003" t="str">
        <f>LEFT(raw!E3003,8)</f>
        <v>07:30:00</v>
      </c>
      <c r="E3003" t="str">
        <f>LEFT(raw!F3003,8)</f>
        <v>16:30:00</v>
      </c>
      <c r="F3003" t="str">
        <f>LEFT(raw!G3003,8)</f>
        <v>07:10:14</v>
      </c>
      <c r="G3003" t="str">
        <f>LEFT(raw!H3003,8)</f>
        <v>17:29:49</v>
      </c>
      <c r="H3003" t="s">
        <v>19</v>
      </c>
      <c r="I3003" t="s">
        <v>20</v>
      </c>
      <c r="J3003" t="s">
        <v>25</v>
      </c>
      <c r="K3003" t="s">
        <v>26</v>
      </c>
      <c r="L3003" t="str">
        <f>LEFT(raw!M3003,8)</f>
        <v>09:00:00</v>
      </c>
      <c r="M3003" t="s">
        <v>20</v>
      </c>
      <c r="N3003" t="s">
        <v>31</v>
      </c>
      <c r="O3003" t="s">
        <v>31</v>
      </c>
      <c r="P3003" s="2">
        <f t="shared" si="276"/>
        <v>44532</v>
      </c>
      <c r="Q3003" s="3">
        <f t="shared" si="277"/>
        <v>44561</v>
      </c>
      <c r="R3003" t="str">
        <f t="shared" si="278"/>
        <v>Attendance</v>
      </c>
      <c r="S3003" t="str">
        <f t="shared" si="279"/>
        <v>On Time</v>
      </c>
      <c r="T3003" t="str">
        <f>IF(R3003="Permit", J3003, IF(G3003="","NA CO", IF(G3003="00:00:00","NA CO", IF(G3003&lt;E3003,"Early",IF(I3003*1440&gt;=parameter!$C$4,"Overtime","On Time CO")))))</f>
        <v>On Time CO</v>
      </c>
      <c r="U3003" t="str">
        <f t="shared" si="280"/>
        <v/>
      </c>
      <c r="V3003" t="str">
        <f t="shared" si="281"/>
        <v/>
      </c>
    </row>
    <row r="3004" spans="1:22" x14ac:dyDescent="0.3">
      <c r="A3004" t="s">
        <v>736</v>
      </c>
      <c r="B3004" t="s">
        <v>737</v>
      </c>
      <c r="C3004" t="str">
        <f>LEFT(raw!D3004,10)</f>
        <v>2021-12-03</v>
      </c>
      <c r="D3004" t="str">
        <f>LEFT(raw!E3004,8)</f>
        <v>07:30:00</v>
      </c>
      <c r="E3004" t="str">
        <f>LEFT(raw!F3004,8)</f>
        <v>16:30:00</v>
      </c>
      <c r="F3004" t="str">
        <f>LEFT(raw!G3004,8)</f>
        <v>07:22:08</v>
      </c>
      <c r="G3004" t="str">
        <f>LEFT(raw!H3004,8)</f>
        <v>17:11:00</v>
      </c>
      <c r="H3004" t="s">
        <v>19</v>
      </c>
      <c r="I3004" t="s">
        <v>20</v>
      </c>
      <c r="J3004" t="s">
        <v>25</v>
      </c>
      <c r="K3004" t="s">
        <v>26</v>
      </c>
      <c r="L3004" t="str">
        <f>LEFT(raw!M3004,8)</f>
        <v>09:00:00</v>
      </c>
      <c r="M3004" t="s">
        <v>20</v>
      </c>
      <c r="N3004" t="s">
        <v>31</v>
      </c>
      <c r="O3004" t="s">
        <v>31</v>
      </c>
      <c r="P3004" s="2">
        <f t="shared" si="276"/>
        <v>44533</v>
      </c>
      <c r="Q3004" s="3">
        <f t="shared" si="277"/>
        <v>44561</v>
      </c>
      <c r="R3004" t="str">
        <f t="shared" si="278"/>
        <v>Attendance</v>
      </c>
      <c r="S3004" t="str">
        <f t="shared" si="279"/>
        <v>On Time</v>
      </c>
      <c r="T3004" t="str">
        <f>IF(R3004="Permit", J3004, IF(G3004="","NA CO", IF(G3004="00:00:00","NA CO", IF(G3004&lt;E3004,"Early",IF(I3004*1440&gt;=parameter!$C$4,"Overtime","On Time CO")))))</f>
        <v>On Time CO</v>
      </c>
      <c r="U3004" t="str">
        <f t="shared" si="280"/>
        <v/>
      </c>
      <c r="V3004" t="str">
        <f t="shared" si="281"/>
        <v/>
      </c>
    </row>
    <row r="3005" spans="1:22" x14ac:dyDescent="0.3">
      <c r="A3005" t="s">
        <v>736</v>
      </c>
      <c r="B3005" t="s">
        <v>737</v>
      </c>
      <c r="C3005" t="str">
        <f>LEFT(raw!D3005,10)</f>
        <v>2021-12-06</v>
      </c>
      <c r="D3005" t="str">
        <f>LEFT(raw!E3005,8)</f>
        <v>07:30:00</v>
      </c>
      <c r="E3005" t="str">
        <f>LEFT(raw!F3005,8)</f>
        <v>16:30:00</v>
      </c>
      <c r="F3005" t="str">
        <f>LEFT(raw!G3005,8)</f>
        <v>07:27:48</v>
      </c>
      <c r="G3005" t="str">
        <f>LEFT(raw!H3005,8)</f>
        <v>19:17:01</v>
      </c>
      <c r="H3005" t="s">
        <v>19</v>
      </c>
      <c r="I3005" t="s">
        <v>20</v>
      </c>
      <c r="J3005" t="s">
        <v>25</v>
      </c>
      <c r="K3005" t="s">
        <v>26</v>
      </c>
      <c r="L3005" t="str">
        <f>LEFT(raw!M3005,8)</f>
        <v>09:00:00</v>
      </c>
      <c r="M3005" t="s">
        <v>20</v>
      </c>
      <c r="N3005" t="s">
        <v>31</v>
      </c>
      <c r="O3005" t="s">
        <v>31</v>
      </c>
      <c r="P3005" s="2">
        <f t="shared" si="276"/>
        <v>44536</v>
      </c>
      <c r="Q3005" s="3">
        <f t="shared" si="277"/>
        <v>44561</v>
      </c>
      <c r="R3005" t="str">
        <f t="shared" si="278"/>
        <v>Attendance</v>
      </c>
      <c r="S3005" t="str">
        <f t="shared" si="279"/>
        <v>On Time</v>
      </c>
      <c r="T3005" t="str">
        <f>IF(R3005="Permit", J3005, IF(G3005="","NA CO", IF(G3005="00:00:00","NA CO", IF(G3005&lt;E3005,"Early",IF(I3005*1440&gt;=parameter!$C$4,"Overtime","On Time CO")))))</f>
        <v>On Time CO</v>
      </c>
      <c r="U3005" t="str">
        <f t="shared" si="280"/>
        <v/>
      </c>
      <c r="V3005" t="str">
        <f t="shared" si="281"/>
        <v/>
      </c>
    </row>
    <row r="3006" spans="1:22" x14ac:dyDescent="0.3">
      <c r="A3006" t="s">
        <v>736</v>
      </c>
      <c r="B3006" t="s">
        <v>737</v>
      </c>
      <c r="C3006" t="str">
        <f>LEFT(raw!D3006,10)</f>
        <v>2021-12-07</v>
      </c>
      <c r="D3006" t="str">
        <f>LEFT(raw!E3006,8)</f>
        <v>00:00:00</v>
      </c>
      <c r="E3006" t="str">
        <f>LEFT(raw!F3006,8)</f>
        <v>00:00:00</v>
      </c>
      <c r="F3006" t="str">
        <f>LEFT(raw!G3006,8)</f>
        <v>06:59:11</v>
      </c>
      <c r="G3006" t="str">
        <f>LEFT(raw!H3006,8)</f>
        <v>21:24:53</v>
      </c>
      <c r="H3006" t="s">
        <v>19</v>
      </c>
      <c r="I3006" t="s">
        <v>20</v>
      </c>
      <c r="J3006" t="s">
        <v>21</v>
      </c>
      <c r="K3006" t="s">
        <v>22</v>
      </c>
      <c r="L3006" t="str">
        <f>LEFT(raw!M3006,8)</f>
        <v>14:25:42</v>
      </c>
      <c r="M3006" t="s">
        <v>20</v>
      </c>
      <c r="N3006" t="s">
        <v>10294</v>
      </c>
      <c r="O3006" t="s">
        <v>10294</v>
      </c>
      <c r="P3006" s="2">
        <f t="shared" si="276"/>
        <v>44537</v>
      </c>
      <c r="Q3006" s="3">
        <f t="shared" si="277"/>
        <v>44561</v>
      </c>
      <c r="R3006" t="str">
        <f t="shared" si="278"/>
        <v>Daily Journey</v>
      </c>
      <c r="S3006" t="str">
        <f t="shared" si="279"/>
        <v>On Time</v>
      </c>
      <c r="T3006" t="str">
        <f>IF(R3006="Permit", J3006, IF(G3006="","NA CO", IF(G3006="00:00:00","NA CO", IF(G3006&lt;E3006,"Early",IF(I3006*1440&gt;=parameter!$C$4,"Overtime","On Time CO")))))</f>
        <v>On Time CO</v>
      </c>
      <c r="U3006" t="str">
        <f t="shared" si="280"/>
        <v/>
      </c>
      <c r="V3006" t="str">
        <f t="shared" si="281"/>
        <v/>
      </c>
    </row>
    <row r="3007" spans="1:22" x14ac:dyDescent="0.3">
      <c r="A3007" t="s">
        <v>736</v>
      </c>
      <c r="B3007" t="s">
        <v>737</v>
      </c>
      <c r="C3007" t="str">
        <f>LEFT(raw!D3007,10)</f>
        <v>2021-12-08</v>
      </c>
      <c r="D3007" t="str">
        <f>LEFT(raw!E3007,8)</f>
        <v>07:30:00</v>
      </c>
      <c r="E3007" t="str">
        <f>LEFT(raw!F3007,8)</f>
        <v>16:00:00</v>
      </c>
      <c r="F3007" t="str">
        <f>LEFT(raw!G3007,8)</f>
        <v>07:18:03</v>
      </c>
      <c r="G3007" t="str">
        <f>LEFT(raw!H3007,8)</f>
        <v>17:32:13</v>
      </c>
      <c r="H3007" t="s">
        <v>19</v>
      </c>
      <c r="I3007" t="s">
        <v>20</v>
      </c>
      <c r="J3007" t="s">
        <v>25</v>
      </c>
      <c r="K3007" t="s">
        <v>26</v>
      </c>
      <c r="L3007" t="str">
        <f>LEFT(raw!M3007,8)</f>
        <v>08:30:00</v>
      </c>
      <c r="M3007" t="s">
        <v>20</v>
      </c>
      <c r="N3007" t="s">
        <v>31</v>
      </c>
      <c r="O3007" t="s">
        <v>31</v>
      </c>
      <c r="P3007" s="2">
        <f t="shared" si="276"/>
        <v>44538</v>
      </c>
      <c r="Q3007" s="3">
        <f t="shared" si="277"/>
        <v>44561</v>
      </c>
      <c r="R3007" t="str">
        <f t="shared" si="278"/>
        <v>Attendance</v>
      </c>
      <c r="S3007" t="str">
        <f t="shared" si="279"/>
        <v>On Time</v>
      </c>
      <c r="T3007" t="str">
        <f>IF(R3007="Permit", J3007, IF(G3007="","NA CO", IF(G3007="00:00:00","NA CO", IF(G3007&lt;E3007,"Early",IF(I3007*1440&gt;=parameter!$C$4,"Overtime","On Time CO")))))</f>
        <v>On Time CO</v>
      </c>
      <c r="U3007" t="str">
        <f t="shared" si="280"/>
        <v/>
      </c>
      <c r="V3007" t="str">
        <f t="shared" si="281"/>
        <v/>
      </c>
    </row>
    <row r="3008" spans="1:22" x14ac:dyDescent="0.3">
      <c r="A3008" t="s">
        <v>736</v>
      </c>
      <c r="B3008" t="s">
        <v>737</v>
      </c>
      <c r="C3008" t="str">
        <f>LEFT(raw!D3008,10)</f>
        <v>2021-12-09</v>
      </c>
      <c r="D3008" t="str">
        <f>LEFT(raw!E3008,8)</f>
        <v>07:30:00</v>
      </c>
      <c r="E3008" t="str">
        <f>LEFT(raw!F3008,8)</f>
        <v>16:30:00</v>
      </c>
      <c r="F3008" t="str">
        <f>LEFT(raw!G3008,8)</f>
        <v>07:21:41</v>
      </c>
      <c r="G3008" t="str">
        <f>LEFT(raw!H3008,8)</f>
        <v>18:59:01</v>
      </c>
      <c r="H3008" t="s">
        <v>19</v>
      </c>
      <c r="I3008" t="s">
        <v>20</v>
      </c>
      <c r="J3008" t="s">
        <v>25</v>
      </c>
      <c r="K3008" t="s">
        <v>26</v>
      </c>
      <c r="L3008" t="str">
        <f>LEFT(raw!M3008,8)</f>
        <v>09:00:00</v>
      </c>
      <c r="M3008" t="s">
        <v>20</v>
      </c>
      <c r="N3008" t="s">
        <v>31</v>
      </c>
      <c r="O3008" t="s">
        <v>31</v>
      </c>
      <c r="P3008" s="2">
        <f t="shared" si="276"/>
        <v>44539</v>
      </c>
      <c r="Q3008" s="3">
        <f t="shared" si="277"/>
        <v>44561</v>
      </c>
      <c r="R3008" t="str">
        <f t="shared" si="278"/>
        <v>Attendance</v>
      </c>
      <c r="S3008" t="str">
        <f t="shared" si="279"/>
        <v>On Time</v>
      </c>
      <c r="T3008" t="str">
        <f>IF(R3008="Permit", J3008, IF(G3008="","NA CO", IF(G3008="00:00:00","NA CO", IF(G3008&lt;E3008,"Early",IF(I3008*1440&gt;=parameter!$C$4,"Overtime","On Time CO")))))</f>
        <v>On Time CO</v>
      </c>
      <c r="U3008" t="str">
        <f t="shared" si="280"/>
        <v/>
      </c>
      <c r="V3008" t="str">
        <f t="shared" si="281"/>
        <v/>
      </c>
    </row>
    <row r="3009" spans="1:22" x14ac:dyDescent="0.3">
      <c r="A3009" t="s">
        <v>736</v>
      </c>
      <c r="B3009" t="s">
        <v>737</v>
      </c>
      <c r="C3009" t="str">
        <f>LEFT(raw!D3009,10)</f>
        <v>2021-12-10</v>
      </c>
      <c r="D3009" t="str">
        <f>LEFT(raw!E3009,8)</f>
        <v>07:30:00</v>
      </c>
      <c r="E3009" t="str">
        <f>LEFT(raw!F3009,8)</f>
        <v>16:30:00</v>
      </c>
      <c r="F3009" t="str">
        <f>LEFT(raw!G3009,8)</f>
        <v>07:27:32</v>
      </c>
      <c r="G3009" t="str">
        <f>LEFT(raw!H3009,8)</f>
        <v>19:04:55</v>
      </c>
      <c r="H3009" t="s">
        <v>19</v>
      </c>
      <c r="I3009" t="s">
        <v>20</v>
      </c>
      <c r="J3009" t="s">
        <v>25</v>
      </c>
      <c r="K3009" t="s">
        <v>26</v>
      </c>
      <c r="L3009" t="str">
        <f>LEFT(raw!M3009,8)</f>
        <v>09:00:00</v>
      </c>
      <c r="M3009" t="s">
        <v>20</v>
      </c>
      <c r="N3009" t="s">
        <v>31</v>
      </c>
      <c r="O3009" t="s">
        <v>31</v>
      </c>
      <c r="P3009" s="2">
        <f t="shared" si="276"/>
        <v>44540</v>
      </c>
      <c r="Q3009" s="3">
        <f t="shared" si="277"/>
        <v>44561</v>
      </c>
      <c r="R3009" t="str">
        <f t="shared" si="278"/>
        <v>Attendance</v>
      </c>
      <c r="S3009" t="str">
        <f t="shared" si="279"/>
        <v>On Time</v>
      </c>
      <c r="T3009" t="str">
        <f>IF(R3009="Permit", J3009, IF(G3009="","NA CO", IF(G3009="00:00:00","NA CO", IF(G3009&lt;E3009,"Early",IF(I3009*1440&gt;=parameter!$C$4,"Overtime","On Time CO")))))</f>
        <v>On Time CO</v>
      </c>
      <c r="U3009" t="str">
        <f t="shared" si="280"/>
        <v/>
      </c>
      <c r="V3009" t="str">
        <f t="shared" si="281"/>
        <v/>
      </c>
    </row>
    <row r="3010" spans="1:22" x14ac:dyDescent="0.3">
      <c r="A3010" t="s">
        <v>736</v>
      </c>
      <c r="B3010" t="s">
        <v>737</v>
      </c>
      <c r="C3010" t="str">
        <f>LEFT(raw!D3010,10)</f>
        <v>2021-12-13</v>
      </c>
      <c r="D3010" t="str">
        <f>LEFT(raw!E3010,8)</f>
        <v>07:30:00</v>
      </c>
      <c r="E3010" t="str">
        <f>LEFT(raw!F3010,8)</f>
        <v>16:30:00</v>
      </c>
      <c r="F3010" t="str">
        <f>LEFT(raw!G3010,8)</f>
        <v>07:16:59</v>
      </c>
      <c r="G3010" t="str">
        <f>LEFT(raw!H3010,8)</f>
        <v>19:16:16</v>
      </c>
      <c r="H3010" t="s">
        <v>19</v>
      </c>
      <c r="I3010" t="s">
        <v>20</v>
      </c>
      <c r="J3010" t="s">
        <v>25</v>
      </c>
      <c r="K3010" t="s">
        <v>26</v>
      </c>
      <c r="L3010" t="str">
        <f>LEFT(raw!M3010,8)</f>
        <v>09:00:00</v>
      </c>
      <c r="M3010" t="s">
        <v>20</v>
      </c>
      <c r="N3010" t="s">
        <v>31</v>
      </c>
      <c r="O3010" t="s">
        <v>31</v>
      </c>
      <c r="P3010" s="2">
        <f t="shared" ref="P3010:P3073" si="282">DATE(LEFT(C3010,4),MID(C3010,6,2),RIGHT(C3010,2))</f>
        <v>44543</v>
      </c>
      <c r="Q3010" s="3">
        <f t="shared" si="277"/>
        <v>44561</v>
      </c>
      <c r="R3010" t="str">
        <f t="shared" si="278"/>
        <v>Attendance</v>
      </c>
      <c r="S3010" t="str">
        <f t="shared" si="279"/>
        <v>On Time</v>
      </c>
      <c r="T3010" t="str">
        <f>IF(R3010="Permit", J3010, IF(G3010="","NA CO", IF(G3010="00:00:00","NA CO", IF(G3010&lt;E3010,"Early",IF(I3010*1440&gt;=parameter!$C$4,"Overtime","On Time CO")))))</f>
        <v>On Time CO</v>
      </c>
      <c r="U3010" t="str">
        <f t="shared" si="280"/>
        <v/>
      </c>
      <c r="V3010" t="str">
        <f t="shared" si="281"/>
        <v/>
      </c>
    </row>
    <row r="3011" spans="1:22" x14ac:dyDescent="0.3">
      <c r="A3011" t="s">
        <v>736</v>
      </c>
      <c r="B3011" t="s">
        <v>737</v>
      </c>
      <c r="C3011" t="str">
        <f>LEFT(raw!D3011,10)</f>
        <v>2021-12-14</v>
      </c>
      <c r="D3011" t="str">
        <f>LEFT(raw!E3011,8)</f>
        <v>00:00:00</v>
      </c>
      <c r="E3011" t="str">
        <f>LEFT(raw!F3011,8)</f>
        <v>00:00:00</v>
      </c>
      <c r="F3011" t="str">
        <f>LEFT(raw!G3011,8)</f>
        <v>07:08:48</v>
      </c>
      <c r="G3011" t="str">
        <f>LEFT(raw!H3011,8)</f>
        <v>18:29:16</v>
      </c>
      <c r="H3011" t="s">
        <v>19</v>
      </c>
      <c r="I3011" t="s">
        <v>20</v>
      </c>
      <c r="J3011" t="s">
        <v>21</v>
      </c>
      <c r="K3011" t="s">
        <v>22</v>
      </c>
      <c r="L3011" t="str">
        <f>LEFT(raw!M3011,8)</f>
        <v>11:20:28</v>
      </c>
      <c r="M3011" t="s">
        <v>20</v>
      </c>
      <c r="N3011" t="s">
        <v>10294</v>
      </c>
      <c r="O3011" t="s">
        <v>10294</v>
      </c>
      <c r="P3011" s="2">
        <f t="shared" si="282"/>
        <v>44544</v>
      </c>
      <c r="Q3011" s="3">
        <f t="shared" ref="Q3011:Q3074" si="283">DATE(YEAR(P3011),MONTH(P3011)+1,1)-1</f>
        <v>44561</v>
      </c>
      <c r="R3011" t="str">
        <f t="shared" ref="R3011:R3074" si="284">IF(J3011="","Daily Journey",IF(J3011="On Time","Attendance",IF(J3011="Late","Attendance",IF(J3011="Pending/Rejected","Permit"))))</f>
        <v>Daily Journey</v>
      </c>
      <c r="S3011" t="str">
        <f t="shared" ref="S3011:S3074" si="285">IF(J3011="","On Time",IF(J3011="On Time","On Time",IF(J3011="Late","Late",IF(R3011="Permit", K3011))))</f>
        <v>On Time</v>
      </c>
      <c r="T3011" t="str">
        <f>IF(R3011="Permit", J3011, IF(G3011="","NA CO", IF(G3011="00:00:00","NA CO", IF(G3011&lt;E3011,"Early",IF(I3011*1440&gt;=parameter!$C$4,"Overtime","On Time CO")))))</f>
        <v>On Time CO</v>
      </c>
      <c r="U3011" t="str">
        <f t="shared" ref="U3011:U3074" si="286">IF(S3011="Late",I3011,"")</f>
        <v/>
      </c>
      <c r="V3011" t="str">
        <f t="shared" ref="V3011:V3074" si="287">IF(T3011="Overtime",M3011,"")</f>
        <v/>
      </c>
    </row>
    <row r="3012" spans="1:22" x14ac:dyDescent="0.3">
      <c r="A3012" t="s">
        <v>736</v>
      </c>
      <c r="B3012" t="s">
        <v>737</v>
      </c>
      <c r="C3012" t="str">
        <f>LEFT(raw!D3012,10)</f>
        <v>2021-12-15</v>
      </c>
      <c r="D3012" t="str">
        <f>LEFT(raw!E3012,8)</f>
        <v>07:30:00</v>
      </c>
      <c r="E3012" t="str">
        <f>LEFT(raw!F3012,8)</f>
        <v>16:00:00</v>
      </c>
      <c r="F3012" t="str">
        <f>LEFT(raw!G3012,8)</f>
        <v>07:18:02</v>
      </c>
      <c r="G3012" t="str">
        <f>LEFT(raw!H3012,8)</f>
        <v>18:26:09</v>
      </c>
      <c r="H3012" t="s">
        <v>19</v>
      </c>
      <c r="I3012" t="s">
        <v>20</v>
      </c>
      <c r="J3012" t="s">
        <v>25</v>
      </c>
      <c r="K3012" t="s">
        <v>26</v>
      </c>
      <c r="L3012" t="str">
        <f>LEFT(raw!M3012,8)</f>
        <v>08:30:00</v>
      </c>
      <c r="M3012" t="s">
        <v>20</v>
      </c>
      <c r="N3012" t="s">
        <v>31</v>
      </c>
      <c r="O3012" t="s">
        <v>31</v>
      </c>
      <c r="P3012" s="2">
        <f t="shared" si="282"/>
        <v>44545</v>
      </c>
      <c r="Q3012" s="3">
        <f t="shared" si="283"/>
        <v>44561</v>
      </c>
      <c r="R3012" t="str">
        <f t="shared" si="284"/>
        <v>Attendance</v>
      </c>
      <c r="S3012" t="str">
        <f t="shared" si="285"/>
        <v>On Time</v>
      </c>
      <c r="T3012" t="str">
        <f>IF(R3012="Permit", J3012, IF(G3012="","NA CO", IF(G3012="00:00:00","NA CO", IF(G3012&lt;E3012,"Early",IF(I3012*1440&gt;=parameter!$C$4,"Overtime","On Time CO")))))</f>
        <v>On Time CO</v>
      </c>
      <c r="U3012" t="str">
        <f t="shared" si="286"/>
        <v/>
      </c>
      <c r="V3012" t="str">
        <f t="shared" si="287"/>
        <v/>
      </c>
    </row>
    <row r="3013" spans="1:22" x14ac:dyDescent="0.3">
      <c r="A3013" t="s">
        <v>736</v>
      </c>
      <c r="B3013" t="s">
        <v>737</v>
      </c>
      <c r="C3013" t="str">
        <f>LEFT(raw!D3013,10)</f>
        <v>2021-12-16</v>
      </c>
      <c r="D3013" t="str">
        <f>LEFT(raw!E3013,8)</f>
        <v>07:30:00</v>
      </c>
      <c r="E3013" t="str">
        <f>LEFT(raw!F3013,8)</f>
        <v>16:30:00</v>
      </c>
      <c r="F3013" t="str">
        <f>LEFT(raw!G3013,8)</f>
        <v>07:20:02</v>
      </c>
      <c r="G3013" t="str">
        <f>LEFT(raw!H3013,8)</f>
        <v>20:29:10</v>
      </c>
      <c r="H3013" t="s">
        <v>19</v>
      </c>
      <c r="I3013" t="s">
        <v>20</v>
      </c>
      <c r="J3013" t="s">
        <v>25</v>
      </c>
      <c r="K3013" t="s">
        <v>26</v>
      </c>
      <c r="L3013" t="str">
        <f>LEFT(raw!M3013,8)</f>
        <v>09:00:00</v>
      </c>
      <c r="M3013" t="s">
        <v>20</v>
      </c>
      <c r="N3013" t="s">
        <v>31</v>
      </c>
      <c r="O3013" t="s">
        <v>31</v>
      </c>
      <c r="P3013" s="2">
        <f t="shared" si="282"/>
        <v>44546</v>
      </c>
      <c r="Q3013" s="3">
        <f t="shared" si="283"/>
        <v>44561</v>
      </c>
      <c r="R3013" t="str">
        <f t="shared" si="284"/>
        <v>Attendance</v>
      </c>
      <c r="S3013" t="str">
        <f t="shared" si="285"/>
        <v>On Time</v>
      </c>
      <c r="T3013" t="str">
        <f>IF(R3013="Permit", J3013, IF(G3013="","NA CO", IF(G3013="00:00:00","NA CO", IF(G3013&lt;E3013,"Early",IF(I3013*1440&gt;=parameter!$C$4,"Overtime","On Time CO")))))</f>
        <v>On Time CO</v>
      </c>
      <c r="U3013" t="str">
        <f t="shared" si="286"/>
        <v/>
      </c>
      <c r="V3013" t="str">
        <f t="shared" si="287"/>
        <v/>
      </c>
    </row>
    <row r="3014" spans="1:22" x14ac:dyDescent="0.3">
      <c r="A3014" t="s">
        <v>736</v>
      </c>
      <c r="B3014" t="s">
        <v>737</v>
      </c>
      <c r="C3014" t="str">
        <f>LEFT(raw!D3014,10)</f>
        <v>2021-12-20</v>
      </c>
      <c r="D3014" t="str">
        <f>LEFT(raw!E3014,8)</f>
        <v>07:30:00</v>
      </c>
      <c r="E3014" t="str">
        <f>LEFT(raw!F3014,8)</f>
        <v>16:30:00</v>
      </c>
      <c r="F3014" t="str">
        <f>LEFT(raw!G3014,8)</f>
        <v>07:17:33</v>
      </c>
      <c r="G3014" t="str">
        <f>LEFT(raw!H3014,8)</f>
        <v>17:35:57</v>
      </c>
      <c r="H3014" t="s">
        <v>19</v>
      </c>
      <c r="I3014" t="s">
        <v>20</v>
      </c>
      <c r="J3014" t="s">
        <v>25</v>
      </c>
      <c r="K3014" t="s">
        <v>26</v>
      </c>
      <c r="L3014" t="str">
        <f>LEFT(raw!M3014,8)</f>
        <v>09:00:00</v>
      </c>
      <c r="M3014" t="s">
        <v>20</v>
      </c>
      <c r="N3014" t="s">
        <v>31</v>
      </c>
      <c r="O3014" t="s">
        <v>31</v>
      </c>
      <c r="P3014" s="2">
        <f t="shared" si="282"/>
        <v>44550</v>
      </c>
      <c r="Q3014" s="3">
        <f t="shared" si="283"/>
        <v>44561</v>
      </c>
      <c r="R3014" t="str">
        <f t="shared" si="284"/>
        <v>Attendance</v>
      </c>
      <c r="S3014" t="str">
        <f t="shared" si="285"/>
        <v>On Time</v>
      </c>
      <c r="T3014" t="str">
        <f>IF(R3014="Permit", J3014, IF(G3014="","NA CO", IF(G3014="00:00:00","NA CO", IF(G3014&lt;E3014,"Early",IF(I3014*1440&gt;=parameter!$C$4,"Overtime","On Time CO")))))</f>
        <v>On Time CO</v>
      </c>
      <c r="U3014" t="str">
        <f t="shared" si="286"/>
        <v/>
      </c>
      <c r="V3014" t="str">
        <f t="shared" si="287"/>
        <v/>
      </c>
    </row>
    <row r="3015" spans="1:22" x14ac:dyDescent="0.3">
      <c r="A3015" t="s">
        <v>736</v>
      </c>
      <c r="B3015" t="s">
        <v>737</v>
      </c>
      <c r="C3015" t="str">
        <f>LEFT(raw!D3015,10)</f>
        <v>2021-12-21</v>
      </c>
      <c r="D3015" t="str">
        <f>LEFT(raw!E3015,8)</f>
        <v>07:30:00</v>
      </c>
      <c r="E3015" t="str">
        <f>LEFT(raw!F3015,8)</f>
        <v>16:30:00</v>
      </c>
      <c r="F3015" t="str">
        <f>LEFT(raw!G3015,8)</f>
        <v>07:21:24</v>
      </c>
      <c r="G3015" t="str">
        <f>LEFT(raw!H3015,8)</f>
        <v>17:50:23</v>
      </c>
      <c r="H3015" t="s">
        <v>19</v>
      </c>
      <c r="I3015" t="s">
        <v>20</v>
      </c>
      <c r="J3015" t="s">
        <v>25</v>
      </c>
      <c r="K3015" t="s">
        <v>26</v>
      </c>
      <c r="L3015" t="str">
        <f>LEFT(raw!M3015,8)</f>
        <v>09:00:00</v>
      </c>
      <c r="M3015" t="s">
        <v>20</v>
      </c>
      <c r="N3015" t="s">
        <v>31</v>
      </c>
      <c r="O3015" t="s">
        <v>31</v>
      </c>
      <c r="P3015" s="2">
        <f t="shared" si="282"/>
        <v>44551</v>
      </c>
      <c r="Q3015" s="3">
        <f t="shared" si="283"/>
        <v>44561</v>
      </c>
      <c r="R3015" t="str">
        <f t="shared" si="284"/>
        <v>Attendance</v>
      </c>
      <c r="S3015" t="str">
        <f t="shared" si="285"/>
        <v>On Time</v>
      </c>
      <c r="T3015" t="str">
        <f>IF(R3015="Permit", J3015, IF(G3015="","NA CO", IF(G3015="00:00:00","NA CO", IF(G3015&lt;E3015,"Early",IF(I3015*1440&gt;=parameter!$C$4,"Overtime","On Time CO")))))</f>
        <v>On Time CO</v>
      </c>
      <c r="U3015" t="str">
        <f t="shared" si="286"/>
        <v/>
      </c>
      <c r="V3015" t="str">
        <f t="shared" si="287"/>
        <v/>
      </c>
    </row>
    <row r="3016" spans="1:22" x14ac:dyDescent="0.3">
      <c r="A3016" t="s">
        <v>736</v>
      </c>
      <c r="B3016" t="s">
        <v>737</v>
      </c>
      <c r="C3016" t="str">
        <f>LEFT(raw!D3016,10)</f>
        <v>2021-12-22</v>
      </c>
      <c r="D3016" t="str">
        <f>LEFT(raw!E3016,8)</f>
        <v>07:30:00</v>
      </c>
      <c r="E3016" t="str">
        <f>LEFT(raw!F3016,8)</f>
        <v>16:00:00</v>
      </c>
      <c r="F3016" t="str">
        <f>LEFT(raw!G3016,8)</f>
        <v>07:12:51</v>
      </c>
      <c r="G3016" t="str">
        <f>LEFT(raw!H3016,8)</f>
        <v>17:56:02</v>
      </c>
      <c r="H3016" t="s">
        <v>19</v>
      </c>
      <c r="I3016" t="s">
        <v>20</v>
      </c>
      <c r="J3016" t="s">
        <v>25</v>
      </c>
      <c r="K3016" t="s">
        <v>26</v>
      </c>
      <c r="L3016" t="str">
        <f>LEFT(raw!M3016,8)</f>
        <v>08:30:00</v>
      </c>
      <c r="M3016" t="s">
        <v>20</v>
      </c>
      <c r="N3016" t="s">
        <v>31</v>
      </c>
      <c r="O3016" t="s">
        <v>31</v>
      </c>
      <c r="P3016" s="2">
        <f t="shared" si="282"/>
        <v>44552</v>
      </c>
      <c r="Q3016" s="3">
        <f t="shared" si="283"/>
        <v>44561</v>
      </c>
      <c r="R3016" t="str">
        <f t="shared" si="284"/>
        <v>Attendance</v>
      </c>
      <c r="S3016" t="str">
        <f t="shared" si="285"/>
        <v>On Time</v>
      </c>
      <c r="T3016" t="str">
        <f>IF(R3016="Permit", J3016, IF(G3016="","NA CO", IF(G3016="00:00:00","NA CO", IF(G3016&lt;E3016,"Early",IF(I3016*1440&gt;=parameter!$C$4,"Overtime","On Time CO")))))</f>
        <v>On Time CO</v>
      </c>
      <c r="U3016" t="str">
        <f t="shared" si="286"/>
        <v/>
      </c>
      <c r="V3016" t="str">
        <f t="shared" si="287"/>
        <v/>
      </c>
    </row>
    <row r="3017" spans="1:22" x14ac:dyDescent="0.3">
      <c r="A3017" t="s">
        <v>736</v>
      </c>
      <c r="B3017" t="s">
        <v>737</v>
      </c>
      <c r="C3017" t="str">
        <f>LEFT(raw!D3017,10)</f>
        <v>2021-12-23</v>
      </c>
      <c r="D3017" t="str">
        <f>LEFT(raw!E3017,8)</f>
        <v>07:30:00</v>
      </c>
      <c r="E3017" t="str">
        <f>LEFT(raw!F3017,8)</f>
        <v>16:30:00</v>
      </c>
      <c r="F3017" t="str">
        <f>LEFT(raw!G3017,8)</f>
        <v>07:17:41</v>
      </c>
      <c r="G3017" t="str">
        <f>LEFT(raw!H3017,8)</f>
        <v>17:22:43</v>
      </c>
      <c r="H3017" t="s">
        <v>19</v>
      </c>
      <c r="I3017" t="s">
        <v>20</v>
      </c>
      <c r="J3017" t="s">
        <v>25</v>
      </c>
      <c r="K3017" t="s">
        <v>26</v>
      </c>
      <c r="L3017" t="str">
        <f>LEFT(raw!M3017,8)</f>
        <v>09:00:00</v>
      </c>
      <c r="M3017" t="s">
        <v>20</v>
      </c>
      <c r="N3017" t="s">
        <v>31</v>
      </c>
      <c r="O3017" t="s">
        <v>31</v>
      </c>
      <c r="P3017" s="2">
        <f t="shared" si="282"/>
        <v>44553</v>
      </c>
      <c r="Q3017" s="3">
        <f t="shared" si="283"/>
        <v>44561</v>
      </c>
      <c r="R3017" t="str">
        <f t="shared" si="284"/>
        <v>Attendance</v>
      </c>
      <c r="S3017" t="str">
        <f t="shared" si="285"/>
        <v>On Time</v>
      </c>
      <c r="T3017" t="str">
        <f>IF(R3017="Permit", J3017, IF(G3017="","NA CO", IF(G3017="00:00:00","NA CO", IF(G3017&lt;E3017,"Early",IF(I3017*1440&gt;=parameter!$C$4,"Overtime","On Time CO")))))</f>
        <v>On Time CO</v>
      </c>
      <c r="U3017" t="str">
        <f t="shared" si="286"/>
        <v/>
      </c>
      <c r="V3017" t="str">
        <f t="shared" si="287"/>
        <v/>
      </c>
    </row>
    <row r="3018" spans="1:22" x14ac:dyDescent="0.3">
      <c r="A3018" t="s">
        <v>736</v>
      </c>
      <c r="B3018" t="s">
        <v>737</v>
      </c>
      <c r="C3018" t="str">
        <f>LEFT(raw!D3018,10)</f>
        <v>2021-12-24</v>
      </c>
      <c r="D3018" t="str">
        <f>LEFT(raw!E3018,8)</f>
        <v>07:30:00</v>
      </c>
      <c r="E3018" t="str">
        <f>LEFT(raw!F3018,8)</f>
        <v>16:30:00</v>
      </c>
      <c r="F3018" t="str">
        <f>LEFT(raw!G3018,8)</f>
        <v>07:19:21</v>
      </c>
      <c r="G3018" t="str">
        <f>LEFT(raw!H3018,8)</f>
        <v>00:00:00</v>
      </c>
      <c r="H3018" t="s">
        <v>19</v>
      </c>
      <c r="I3018" t="s">
        <v>20</v>
      </c>
      <c r="J3018" t="s">
        <v>25</v>
      </c>
      <c r="K3018" t="s">
        <v>26</v>
      </c>
      <c r="L3018" t="str">
        <f>LEFT(raw!M3018,8)</f>
        <v>00:00:00</v>
      </c>
      <c r="M3018" t="s">
        <v>20</v>
      </c>
      <c r="N3018" t="s">
        <v>31</v>
      </c>
      <c r="O3018" t="s">
        <v>21</v>
      </c>
      <c r="P3018" s="2">
        <f t="shared" si="282"/>
        <v>44554</v>
      </c>
      <c r="Q3018" s="3">
        <f t="shared" si="283"/>
        <v>44561</v>
      </c>
      <c r="R3018" t="str">
        <f t="shared" si="284"/>
        <v>Attendance</v>
      </c>
      <c r="S3018" t="str">
        <f t="shared" si="285"/>
        <v>On Time</v>
      </c>
      <c r="T3018" t="str">
        <f>IF(R3018="Permit", J3018, IF(G3018="","NA CO", IF(G3018="00:00:00","NA CO", IF(G3018&lt;E3018,"Early",IF(I3018*1440&gt;=parameter!$C$4,"Overtime","On Time CO")))))</f>
        <v>NA CO</v>
      </c>
      <c r="U3018" t="str">
        <f t="shared" si="286"/>
        <v/>
      </c>
      <c r="V3018" t="str">
        <f t="shared" si="287"/>
        <v/>
      </c>
    </row>
    <row r="3019" spans="1:22" x14ac:dyDescent="0.3">
      <c r="A3019" t="s">
        <v>736</v>
      </c>
      <c r="B3019" t="s">
        <v>737</v>
      </c>
      <c r="C3019" t="str">
        <f>LEFT(raw!D3019,10)</f>
        <v>2021-12-27</v>
      </c>
      <c r="D3019" t="str">
        <f>LEFT(raw!E3019,8)</f>
        <v>07:30:00</v>
      </c>
      <c r="E3019" t="str">
        <f>LEFT(raw!F3019,8)</f>
        <v>16:30:00</v>
      </c>
      <c r="F3019" t="str">
        <f>LEFT(raw!G3019,8)</f>
        <v>07:05:55</v>
      </c>
      <c r="G3019" t="str">
        <f>LEFT(raw!H3019,8)</f>
        <v>17:56:06</v>
      </c>
      <c r="H3019" t="s">
        <v>19</v>
      </c>
      <c r="I3019" t="s">
        <v>20</v>
      </c>
      <c r="J3019" t="s">
        <v>25</v>
      </c>
      <c r="K3019" t="s">
        <v>26</v>
      </c>
      <c r="L3019" t="str">
        <f>LEFT(raw!M3019,8)</f>
        <v>09:00:00</v>
      </c>
      <c r="M3019" t="s">
        <v>20</v>
      </c>
      <c r="N3019" t="s">
        <v>31</v>
      </c>
      <c r="O3019" t="s">
        <v>31</v>
      </c>
      <c r="P3019" s="2">
        <f t="shared" si="282"/>
        <v>44557</v>
      </c>
      <c r="Q3019" s="3">
        <f t="shared" si="283"/>
        <v>44561</v>
      </c>
      <c r="R3019" t="str">
        <f t="shared" si="284"/>
        <v>Attendance</v>
      </c>
      <c r="S3019" t="str">
        <f t="shared" si="285"/>
        <v>On Time</v>
      </c>
      <c r="T3019" t="str">
        <f>IF(R3019="Permit", J3019, IF(G3019="","NA CO", IF(G3019="00:00:00","NA CO", IF(G3019&lt;E3019,"Early",IF(I3019*1440&gt;=parameter!$C$4,"Overtime","On Time CO")))))</f>
        <v>On Time CO</v>
      </c>
      <c r="U3019" t="str">
        <f t="shared" si="286"/>
        <v/>
      </c>
      <c r="V3019" t="str">
        <f t="shared" si="287"/>
        <v/>
      </c>
    </row>
    <row r="3020" spans="1:22" x14ac:dyDescent="0.3">
      <c r="A3020" t="s">
        <v>736</v>
      </c>
      <c r="B3020" t="s">
        <v>737</v>
      </c>
      <c r="C3020" t="str">
        <f>LEFT(raw!D3020,10)</f>
        <v>2021-12-28</v>
      </c>
      <c r="D3020" t="str">
        <f>LEFT(raw!E3020,8)</f>
        <v>07:30:00</v>
      </c>
      <c r="E3020" t="str">
        <f>LEFT(raw!F3020,8)</f>
        <v>16:30:00</v>
      </c>
      <c r="F3020" t="str">
        <f>LEFT(raw!G3020,8)</f>
        <v>07:20:38</v>
      </c>
      <c r="G3020" t="str">
        <f>LEFT(raw!H3020,8)</f>
        <v>17:24:53</v>
      </c>
      <c r="H3020" t="s">
        <v>19</v>
      </c>
      <c r="I3020" t="s">
        <v>20</v>
      </c>
      <c r="J3020" t="s">
        <v>25</v>
      </c>
      <c r="K3020" t="s">
        <v>26</v>
      </c>
      <c r="L3020" t="str">
        <f>LEFT(raw!M3020,8)</f>
        <v>09:00:00</v>
      </c>
      <c r="M3020" t="s">
        <v>20</v>
      </c>
      <c r="N3020" t="s">
        <v>31</v>
      </c>
      <c r="O3020" t="s">
        <v>31</v>
      </c>
      <c r="P3020" s="2">
        <f t="shared" si="282"/>
        <v>44558</v>
      </c>
      <c r="Q3020" s="3">
        <f t="shared" si="283"/>
        <v>44561</v>
      </c>
      <c r="R3020" t="str">
        <f t="shared" si="284"/>
        <v>Attendance</v>
      </c>
      <c r="S3020" t="str">
        <f t="shared" si="285"/>
        <v>On Time</v>
      </c>
      <c r="T3020" t="str">
        <f>IF(R3020="Permit", J3020, IF(G3020="","NA CO", IF(G3020="00:00:00","NA CO", IF(G3020&lt;E3020,"Early",IF(I3020*1440&gt;=parameter!$C$4,"Overtime","On Time CO")))))</f>
        <v>On Time CO</v>
      </c>
      <c r="U3020" t="str">
        <f t="shared" si="286"/>
        <v/>
      </c>
      <c r="V3020" t="str">
        <f t="shared" si="287"/>
        <v/>
      </c>
    </row>
    <row r="3021" spans="1:22" x14ac:dyDescent="0.3">
      <c r="A3021" t="s">
        <v>736</v>
      </c>
      <c r="B3021" t="s">
        <v>737</v>
      </c>
      <c r="C3021" t="str">
        <f>LEFT(raw!D3021,10)</f>
        <v>2021-12-29</v>
      </c>
      <c r="D3021" t="str">
        <f>LEFT(raw!E3021,8)</f>
        <v>07:30:00</v>
      </c>
      <c r="E3021" t="str">
        <f>LEFT(raw!F3021,8)</f>
        <v>16:00:00</v>
      </c>
      <c r="F3021" t="str">
        <f>LEFT(raw!G3021,8)</f>
        <v>07:04:51</v>
      </c>
      <c r="G3021" t="str">
        <f>LEFT(raw!H3021,8)</f>
        <v>17:38:20</v>
      </c>
      <c r="H3021" t="s">
        <v>19</v>
      </c>
      <c r="I3021" t="s">
        <v>20</v>
      </c>
      <c r="J3021" t="s">
        <v>25</v>
      </c>
      <c r="K3021" t="s">
        <v>26</v>
      </c>
      <c r="L3021" t="str">
        <f>LEFT(raw!M3021,8)</f>
        <v>08:30:00</v>
      </c>
      <c r="M3021" t="s">
        <v>20</v>
      </c>
      <c r="N3021" t="s">
        <v>31</v>
      </c>
      <c r="O3021" t="s">
        <v>31</v>
      </c>
      <c r="P3021" s="2">
        <f t="shared" si="282"/>
        <v>44559</v>
      </c>
      <c r="Q3021" s="3">
        <f t="shared" si="283"/>
        <v>44561</v>
      </c>
      <c r="R3021" t="str">
        <f t="shared" si="284"/>
        <v>Attendance</v>
      </c>
      <c r="S3021" t="str">
        <f t="shared" si="285"/>
        <v>On Time</v>
      </c>
      <c r="T3021" t="str">
        <f>IF(R3021="Permit", J3021, IF(G3021="","NA CO", IF(G3021="00:00:00","NA CO", IF(G3021&lt;E3021,"Early",IF(I3021*1440&gt;=parameter!$C$4,"Overtime","On Time CO")))))</f>
        <v>On Time CO</v>
      </c>
      <c r="U3021" t="str">
        <f t="shared" si="286"/>
        <v/>
      </c>
      <c r="V3021" t="str">
        <f t="shared" si="287"/>
        <v/>
      </c>
    </row>
    <row r="3022" spans="1:22" x14ac:dyDescent="0.3">
      <c r="A3022" t="s">
        <v>736</v>
      </c>
      <c r="B3022" t="s">
        <v>737</v>
      </c>
      <c r="C3022" t="str">
        <f>LEFT(raw!D3022,10)</f>
        <v>2021-12-30</v>
      </c>
      <c r="D3022" t="str">
        <f>LEFT(raw!E3022,8)</f>
        <v>07:30:00</v>
      </c>
      <c r="E3022" t="str">
        <f>LEFT(raw!F3022,8)</f>
        <v>16:30:00</v>
      </c>
      <c r="F3022" t="str">
        <f>LEFT(raw!G3022,8)</f>
        <v>06:59:25</v>
      </c>
      <c r="G3022" t="str">
        <f>LEFT(raw!H3022,8)</f>
        <v>18:13:16</v>
      </c>
      <c r="H3022" t="s">
        <v>19</v>
      </c>
      <c r="I3022" t="s">
        <v>20</v>
      </c>
      <c r="J3022" t="s">
        <v>25</v>
      </c>
      <c r="K3022" t="s">
        <v>26</v>
      </c>
      <c r="L3022" t="str">
        <f>LEFT(raw!M3022,8)</f>
        <v>09:00:00</v>
      </c>
      <c r="M3022" t="s">
        <v>20</v>
      </c>
      <c r="N3022" t="s">
        <v>31</v>
      </c>
      <c r="O3022" t="s">
        <v>31</v>
      </c>
      <c r="P3022" s="2">
        <f t="shared" si="282"/>
        <v>44560</v>
      </c>
      <c r="Q3022" s="3">
        <f t="shared" si="283"/>
        <v>44561</v>
      </c>
      <c r="R3022" t="str">
        <f t="shared" si="284"/>
        <v>Attendance</v>
      </c>
      <c r="S3022" t="str">
        <f t="shared" si="285"/>
        <v>On Time</v>
      </c>
      <c r="T3022" t="str">
        <f>IF(R3022="Permit", J3022, IF(G3022="","NA CO", IF(G3022="00:00:00","NA CO", IF(G3022&lt;E3022,"Early",IF(I3022*1440&gt;=parameter!$C$4,"Overtime","On Time CO")))))</f>
        <v>On Time CO</v>
      </c>
      <c r="U3022" t="str">
        <f t="shared" si="286"/>
        <v/>
      </c>
      <c r="V3022" t="str">
        <f t="shared" si="287"/>
        <v/>
      </c>
    </row>
    <row r="3023" spans="1:22" x14ac:dyDescent="0.3">
      <c r="A3023" t="s">
        <v>736</v>
      </c>
      <c r="B3023" t="s">
        <v>737</v>
      </c>
      <c r="C3023" t="str">
        <f>LEFT(raw!D3023,10)</f>
        <v>2021-12-31</v>
      </c>
      <c r="D3023" t="str">
        <f>LEFT(raw!E3023,8)</f>
        <v>07:30:00</v>
      </c>
      <c r="E3023" t="str">
        <f>LEFT(raw!F3023,8)</f>
        <v>16:30:00</v>
      </c>
      <c r="F3023" t="str">
        <f>LEFT(raw!G3023,8)</f>
        <v>06:49:26</v>
      </c>
      <c r="G3023" t="str">
        <f>LEFT(raw!H3023,8)</f>
        <v>17:32:29</v>
      </c>
      <c r="H3023" t="s">
        <v>19</v>
      </c>
      <c r="I3023" t="s">
        <v>20</v>
      </c>
      <c r="J3023" t="s">
        <v>25</v>
      </c>
      <c r="K3023" t="s">
        <v>26</v>
      </c>
      <c r="L3023" t="str">
        <f>LEFT(raw!M3023,8)</f>
        <v>09:00:00</v>
      </c>
      <c r="M3023" t="s">
        <v>20</v>
      </c>
      <c r="N3023" t="s">
        <v>31</v>
      </c>
      <c r="O3023" t="s">
        <v>31</v>
      </c>
      <c r="P3023" s="2">
        <f t="shared" si="282"/>
        <v>44561</v>
      </c>
      <c r="Q3023" s="3">
        <f t="shared" si="283"/>
        <v>44561</v>
      </c>
      <c r="R3023" t="str">
        <f t="shared" si="284"/>
        <v>Attendance</v>
      </c>
      <c r="S3023" t="str">
        <f t="shared" si="285"/>
        <v>On Time</v>
      </c>
      <c r="T3023" t="str">
        <f>IF(R3023="Permit", J3023, IF(G3023="","NA CO", IF(G3023="00:00:00","NA CO", IF(G3023&lt;E3023,"Early",IF(I3023*1440&gt;=parameter!$C$4,"Overtime","On Time CO")))))</f>
        <v>On Time CO</v>
      </c>
      <c r="U3023" t="str">
        <f t="shared" si="286"/>
        <v/>
      </c>
      <c r="V3023" t="str">
        <f t="shared" si="287"/>
        <v/>
      </c>
    </row>
    <row r="3024" spans="1:22" x14ac:dyDescent="0.3">
      <c r="A3024" t="s">
        <v>739</v>
      </c>
      <c r="B3024" t="s">
        <v>740</v>
      </c>
      <c r="C3024" t="str">
        <f>LEFT(raw!D3024,10)</f>
        <v>2021-12-01</v>
      </c>
      <c r="D3024" t="str">
        <f>LEFT(raw!E3024,8)</f>
        <v>00:00:00</v>
      </c>
      <c r="E3024" t="str">
        <f>LEFT(raw!F3024,8)</f>
        <v>00:00:00</v>
      </c>
      <c r="F3024" t="str">
        <f>LEFT(raw!G3024,8)</f>
        <v>06:21:50</v>
      </c>
      <c r="G3024" t="str">
        <f>LEFT(raw!H3024,8)</f>
        <v>20:16:08</v>
      </c>
      <c r="H3024" t="s">
        <v>19</v>
      </c>
      <c r="I3024" t="s">
        <v>20</v>
      </c>
      <c r="J3024" t="s">
        <v>21</v>
      </c>
      <c r="K3024" t="s">
        <v>22</v>
      </c>
      <c r="L3024" t="str">
        <f>LEFT(raw!M3024,8)</f>
        <v>13:54:17</v>
      </c>
      <c r="M3024" t="s">
        <v>20</v>
      </c>
      <c r="N3024" t="s">
        <v>10341</v>
      </c>
      <c r="O3024" t="s">
        <v>742</v>
      </c>
      <c r="P3024" s="2">
        <f t="shared" si="282"/>
        <v>44531</v>
      </c>
      <c r="Q3024" s="3">
        <f t="shared" si="283"/>
        <v>44561</v>
      </c>
      <c r="R3024" t="str">
        <f t="shared" si="284"/>
        <v>Daily Journey</v>
      </c>
      <c r="S3024" t="str">
        <f t="shared" si="285"/>
        <v>On Time</v>
      </c>
      <c r="T3024" t="str">
        <f>IF(R3024="Permit", J3024, IF(G3024="","NA CO", IF(G3024="00:00:00","NA CO", IF(G3024&lt;E3024,"Early",IF(I3024*1440&gt;=parameter!$C$4,"Overtime","On Time CO")))))</f>
        <v>On Time CO</v>
      </c>
      <c r="U3024" t="str">
        <f t="shared" si="286"/>
        <v/>
      </c>
      <c r="V3024" t="str">
        <f t="shared" si="287"/>
        <v/>
      </c>
    </row>
    <row r="3025" spans="1:22" x14ac:dyDescent="0.3">
      <c r="A3025" t="s">
        <v>739</v>
      </c>
      <c r="B3025" t="s">
        <v>740</v>
      </c>
      <c r="C3025" t="str">
        <f>LEFT(raw!D3025,10)</f>
        <v>2021-12-02</v>
      </c>
      <c r="D3025" t="str">
        <f>LEFT(raw!E3025,8)</f>
        <v>08:30:00</v>
      </c>
      <c r="E3025" t="str">
        <f>LEFT(raw!F3025,8)</f>
        <v>17:30:00</v>
      </c>
      <c r="F3025" t="str">
        <f>LEFT(raw!G3025,8)</f>
        <v>06:55:09</v>
      </c>
      <c r="G3025" t="str">
        <f>LEFT(raw!H3025,8)</f>
        <v>18:07:14</v>
      </c>
      <c r="H3025" t="s">
        <v>19</v>
      </c>
      <c r="I3025" t="s">
        <v>20</v>
      </c>
      <c r="J3025" t="s">
        <v>25</v>
      </c>
      <c r="K3025" t="s">
        <v>26</v>
      </c>
      <c r="L3025" t="str">
        <f>LEFT(raw!M3025,8)</f>
        <v>09:00:00</v>
      </c>
      <c r="M3025" t="s">
        <v>20</v>
      </c>
      <c r="N3025" t="s">
        <v>28</v>
      </c>
      <c r="O3025" t="s">
        <v>28</v>
      </c>
      <c r="P3025" s="2">
        <f t="shared" si="282"/>
        <v>44532</v>
      </c>
      <c r="Q3025" s="3">
        <f t="shared" si="283"/>
        <v>44561</v>
      </c>
      <c r="R3025" t="str">
        <f t="shared" si="284"/>
        <v>Attendance</v>
      </c>
      <c r="S3025" t="str">
        <f t="shared" si="285"/>
        <v>On Time</v>
      </c>
      <c r="T3025" t="str">
        <f>IF(R3025="Permit", J3025, IF(G3025="","NA CO", IF(G3025="00:00:00","NA CO", IF(G3025&lt;E3025,"Early",IF(I3025*1440&gt;=parameter!$C$4,"Overtime","On Time CO")))))</f>
        <v>On Time CO</v>
      </c>
      <c r="U3025" t="str">
        <f t="shared" si="286"/>
        <v/>
      </c>
      <c r="V3025" t="str">
        <f t="shared" si="287"/>
        <v/>
      </c>
    </row>
    <row r="3026" spans="1:22" x14ac:dyDescent="0.3">
      <c r="A3026" t="s">
        <v>739</v>
      </c>
      <c r="B3026" t="s">
        <v>740</v>
      </c>
      <c r="C3026" t="str">
        <f>LEFT(raw!D3026,10)</f>
        <v>2021-12-03</v>
      </c>
      <c r="D3026" t="str">
        <f>LEFT(raw!E3026,8)</f>
        <v>00:00:00</v>
      </c>
      <c r="E3026" t="str">
        <f>LEFT(raw!F3026,8)</f>
        <v>00:00:00</v>
      </c>
      <c r="F3026" t="str">
        <f>LEFT(raw!G3026,8)</f>
        <v>06:44:56</v>
      </c>
      <c r="G3026" t="str">
        <f>LEFT(raw!H3026,8)</f>
        <v>20:12:52</v>
      </c>
      <c r="H3026" t="s">
        <v>19</v>
      </c>
      <c r="I3026" t="s">
        <v>20</v>
      </c>
      <c r="J3026" t="s">
        <v>21</v>
      </c>
      <c r="K3026" t="s">
        <v>22</v>
      </c>
      <c r="L3026" t="str">
        <f>LEFT(raw!M3026,8)</f>
        <v>13:27:56</v>
      </c>
      <c r="M3026" t="s">
        <v>20</v>
      </c>
      <c r="N3026" t="s">
        <v>741</v>
      </c>
      <c r="O3026" t="s">
        <v>741</v>
      </c>
      <c r="P3026" s="2">
        <f t="shared" si="282"/>
        <v>44533</v>
      </c>
      <c r="Q3026" s="3">
        <f t="shared" si="283"/>
        <v>44561</v>
      </c>
      <c r="R3026" t="str">
        <f t="shared" si="284"/>
        <v>Daily Journey</v>
      </c>
      <c r="S3026" t="str">
        <f t="shared" si="285"/>
        <v>On Time</v>
      </c>
      <c r="T3026" t="str">
        <f>IF(R3026="Permit", J3026, IF(G3026="","NA CO", IF(G3026="00:00:00","NA CO", IF(G3026&lt;E3026,"Early",IF(I3026*1440&gt;=parameter!$C$4,"Overtime","On Time CO")))))</f>
        <v>On Time CO</v>
      </c>
      <c r="U3026" t="str">
        <f t="shared" si="286"/>
        <v/>
      </c>
      <c r="V3026" t="str">
        <f t="shared" si="287"/>
        <v/>
      </c>
    </row>
    <row r="3027" spans="1:22" x14ac:dyDescent="0.3">
      <c r="A3027" t="s">
        <v>739</v>
      </c>
      <c r="B3027" t="s">
        <v>740</v>
      </c>
      <c r="C3027" t="str">
        <f>LEFT(raw!D3027,10)</f>
        <v>2021-12-06</v>
      </c>
      <c r="D3027" t="str">
        <f>LEFT(raw!E3027,8)</f>
        <v>08:30:00</v>
      </c>
      <c r="E3027" t="str">
        <f>LEFT(raw!F3027,8)</f>
        <v>17:30:00</v>
      </c>
      <c r="F3027" t="str">
        <f>LEFT(raw!G3027,8)</f>
        <v>07:24:01</v>
      </c>
      <c r="G3027" t="str">
        <f>LEFT(raw!H3027,8)</f>
        <v>17:46:06</v>
      </c>
      <c r="H3027" t="s">
        <v>19</v>
      </c>
      <c r="I3027" t="s">
        <v>20</v>
      </c>
      <c r="J3027" t="s">
        <v>25</v>
      </c>
      <c r="K3027" t="s">
        <v>26</v>
      </c>
      <c r="L3027" t="str">
        <f>LEFT(raw!M3027,8)</f>
        <v>09:00:00</v>
      </c>
      <c r="M3027" t="s">
        <v>20</v>
      </c>
      <c r="N3027" t="s">
        <v>28</v>
      </c>
      <c r="O3027" t="s">
        <v>28</v>
      </c>
      <c r="P3027" s="2">
        <f t="shared" si="282"/>
        <v>44536</v>
      </c>
      <c r="Q3027" s="3">
        <f t="shared" si="283"/>
        <v>44561</v>
      </c>
      <c r="R3027" t="str">
        <f t="shared" si="284"/>
        <v>Attendance</v>
      </c>
      <c r="S3027" t="str">
        <f t="shared" si="285"/>
        <v>On Time</v>
      </c>
      <c r="T3027" t="str">
        <f>IF(R3027="Permit", J3027, IF(G3027="","NA CO", IF(G3027="00:00:00","NA CO", IF(G3027&lt;E3027,"Early",IF(I3027*1440&gt;=parameter!$C$4,"Overtime","On Time CO")))))</f>
        <v>On Time CO</v>
      </c>
      <c r="U3027" t="str">
        <f t="shared" si="286"/>
        <v/>
      </c>
      <c r="V3027" t="str">
        <f t="shared" si="287"/>
        <v/>
      </c>
    </row>
    <row r="3028" spans="1:22" x14ac:dyDescent="0.3">
      <c r="A3028" t="s">
        <v>739</v>
      </c>
      <c r="B3028" t="s">
        <v>740</v>
      </c>
      <c r="C3028" t="str">
        <f>LEFT(raw!D3028,10)</f>
        <v>2021-12-07</v>
      </c>
      <c r="D3028" t="str">
        <f>LEFT(raw!E3028,8)</f>
        <v>00:00:00</v>
      </c>
      <c r="E3028" t="str">
        <f>LEFT(raw!F3028,8)</f>
        <v>00:00:00</v>
      </c>
      <c r="F3028" t="str">
        <f>LEFT(raw!G3028,8)</f>
        <v>06:50:31</v>
      </c>
      <c r="G3028" t="str">
        <f>LEFT(raw!H3028,8)</f>
        <v>20:38:19</v>
      </c>
      <c r="H3028" t="s">
        <v>19</v>
      </c>
      <c r="I3028" t="s">
        <v>20</v>
      </c>
      <c r="J3028" t="s">
        <v>21</v>
      </c>
      <c r="K3028" t="s">
        <v>22</v>
      </c>
      <c r="L3028" t="str">
        <f>LEFT(raw!M3028,8)</f>
        <v>13:47:47</v>
      </c>
      <c r="M3028" t="s">
        <v>20</v>
      </c>
      <c r="N3028" t="s">
        <v>741</v>
      </c>
      <c r="O3028" t="s">
        <v>741</v>
      </c>
      <c r="P3028" s="2">
        <f t="shared" si="282"/>
        <v>44537</v>
      </c>
      <c r="Q3028" s="3">
        <f t="shared" si="283"/>
        <v>44561</v>
      </c>
      <c r="R3028" t="str">
        <f t="shared" si="284"/>
        <v>Daily Journey</v>
      </c>
      <c r="S3028" t="str">
        <f t="shared" si="285"/>
        <v>On Time</v>
      </c>
      <c r="T3028" t="str">
        <f>IF(R3028="Permit", J3028, IF(G3028="","NA CO", IF(G3028="00:00:00","NA CO", IF(G3028&lt;E3028,"Early",IF(I3028*1440&gt;=parameter!$C$4,"Overtime","On Time CO")))))</f>
        <v>On Time CO</v>
      </c>
      <c r="U3028" t="str">
        <f t="shared" si="286"/>
        <v/>
      </c>
      <c r="V3028" t="str">
        <f t="shared" si="287"/>
        <v/>
      </c>
    </row>
    <row r="3029" spans="1:22" x14ac:dyDescent="0.3">
      <c r="A3029" t="s">
        <v>739</v>
      </c>
      <c r="B3029" t="s">
        <v>740</v>
      </c>
      <c r="C3029" t="str">
        <f>LEFT(raw!D3029,10)</f>
        <v>2021-12-08</v>
      </c>
      <c r="D3029" t="str">
        <f>LEFT(raw!E3029,8)</f>
        <v>08:30:00</v>
      </c>
      <c r="E3029" t="str">
        <f>LEFT(raw!F3029,8)</f>
        <v>17:30:00</v>
      </c>
      <c r="F3029" t="str">
        <f>LEFT(raw!G3029,8)</f>
        <v>07:30:53</v>
      </c>
      <c r="G3029" t="str">
        <f>LEFT(raw!H3029,8)</f>
        <v>19:33:20</v>
      </c>
      <c r="H3029" t="s">
        <v>19</v>
      </c>
      <c r="I3029" t="s">
        <v>20</v>
      </c>
      <c r="J3029" t="s">
        <v>25</v>
      </c>
      <c r="K3029" t="s">
        <v>26</v>
      </c>
      <c r="L3029" t="str">
        <f>LEFT(raw!M3029,8)</f>
        <v>09:00:00</v>
      </c>
      <c r="M3029" t="s">
        <v>20</v>
      </c>
      <c r="N3029" t="s">
        <v>28</v>
      </c>
      <c r="O3029" t="s">
        <v>28</v>
      </c>
      <c r="P3029" s="2">
        <f t="shared" si="282"/>
        <v>44538</v>
      </c>
      <c r="Q3029" s="3">
        <f t="shared" si="283"/>
        <v>44561</v>
      </c>
      <c r="R3029" t="str">
        <f t="shared" si="284"/>
        <v>Attendance</v>
      </c>
      <c r="S3029" t="str">
        <f t="shared" si="285"/>
        <v>On Time</v>
      </c>
      <c r="T3029" t="str">
        <f>IF(R3029="Permit", J3029, IF(G3029="","NA CO", IF(G3029="00:00:00","NA CO", IF(G3029&lt;E3029,"Early",IF(I3029*1440&gt;=parameter!$C$4,"Overtime","On Time CO")))))</f>
        <v>On Time CO</v>
      </c>
      <c r="U3029" t="str">
        <f t="shared" si="286"/>
        <v/>
      </c>
      <c r="V3029" t="str">
        <f t="shared" si="287"/>
        <v/>
      </c>
    </row>
    <row r="3030" spans="1:22" x14ac:dyDescent="0.3">
      <c r="A3030" t="s">
        <v>739</v>
      </c>
      <c r="B3030" t="s">
        <v>740</v>
      </c>
      <c r="C3030" t="str">
        <f>LEFT(raw!D3030,10)</f>
        <v>2021-12-09</v>
      </c>
      <c r="D3030" t="str">
        <f>LEFT(raw!E3030,8)</f>
        <v>00:00:00</v>
      </c>
      <c r="E3030" t="str">
        <f>LEFT(raw!F3030,8)</f>
        <v>00:00:00</v>
      </c>
      <c r="F3030" t="str">
        <f>LEFT(raw!G3030,8)</f>
        <v>07:00:58</v>
      </c>
      <c r="G3030" t="str">
        <f>LEFT(raw!H3030,8)</f>
        <v>18:01:52</v>
      </c>
      <c r="H3030" t="s">
        <v>19</v>
      </c>
      <c r="I3030" t="s">
        <v>20</v>
      </c>
      <c r="J3030" t="s">
        <v>21</v>
      </c>
      <c r="K3030" t="s">
        <v>22</v>
      </c>
      <c r="L3030" t="str">
        <f>LEFT(raw!M3030,8)</f>
        <v>11:00:54</v>
      </c>
      <c r="M3030" t="s">
        <v>20</v>
      </c>
      <c r="N3030" t="s">
        <v>742</v>
      </c>
      <c r="O3030" t="s">
        <v>741</v>
      </c>
      <c r="P3030" s="2">
        <f t="shared" si="282"/>
        <v>44539</v>
      </c>
      <c r="Q3030" s="3">
        <f t="shared" si="283"/>
        <v>44561</v>
      </c>
      <c r="R3030" t="str">
        <f t="shared" si="284"/>
        <v>Daily Journey</v>
      </c>
      <c r="S3030" t="str">
        <f t="shared" si="285"/>
        <v>On Time</v>
      </c>
      <c r="T3030" t="str">
        <f>IF(R3030="Permit", J3030, IF(G3030="","NA CO", IF(G3030="00:00:00","NA CO", IF(G3030&lt;E3030,"Early",IF(I3030*1440&gt;=parameter!$C$4,"Overtime","On Time CO")))))</f>
        <v>On Time CO</v>
      </c>
      <c r="U3030" t="str">
        <f t="shared" si="286"/>
        <v/>
      </c>
      <c r="V3030" t="str">
        <f t="shared" si="287"/>
        <v/>
      </c>
    </row>
    <row r="3031" spans="1:22" x14ac:dyDescent="0.3">
      <c r="A3031" t="s">
        <v>739</v>
      </c>
      <c r="B3031" t="s">
        <v>740</v>
      </c>
      <c r="C3031" t="str">
        <f>LEFT(raw!D3031,10)</f>
        <v>2021-12-10</v>
      </c>
      <c r="D3031" t="str">
        <f>LEFT(raw!E3031,8)</f>
        <v>08:30:00</v>
      </c>
      <c r="E3031" t="str">
        <f>LEFT(raw!F3031,8)</f>
        <v>17:30:00</v>
      </c>
      <c r="F3031" t="str">
        <f>LEFT(raw!G3031,8)</f>
        <v>07:01:27</v>
      </c>
      <c r="G3031" t="str">
        <f>LEFT(raw!H3031,8)</f>
        <v>18:40:38</v>
      </c>
      <c r="H3031" t="s">
        <v>19</v>
      </c>
      <c r="I3031" t="s">
        <v>20</v>
      </c>
      <c r="J3031" t="s">
        <v>25</v>
      </c>
      <c r="K3031" t="s">
        <v>26</v>
      </c>
      <c r="L3031" t="str">
        <f>LEFT(raw!M3031,8)</f>
        <v>09:00:00</v>
      </c>
      <c r="M3031" t="s">
        <v>20</v>
      </c>
      <c r="N3031" t="s">
        <v>28</v>
      </c>
      <c r="O3031" t="s">
        <v>28</v>
      </c>
      <c r="P3031" s="2">
        <f t="shared" si="282"/>
        <v>44540</v>
      </c>
      <c r="Q3031" s="3">
        <f t="shared" si="283"/>
        <v>44561</v>
      </c>
      <c r="R3031" t="str">
        <f t="shared" si="284"/>
        <v>Attendance</v>
      </c>
      <c r="S3031" t="str">
        <f t="shared" si="285"/>
        <v>On Time</v>
      </c>
      <c r="T3031" t="str">
        <f>IF(R3031="Permit", J3031, IF(G3031="","NA CO", IF(G3031="00:00:00","NA CO", IF(G3031&lt;E3031,"Early",IF(I3031*1440&gt;=parameter!$C$4,"Overtime","On Time CO")))))</f>
        <v>On Time CO</v>
      </c>
      <c r="U3031" t="str">
        <f t="shared" si="286"/>
        <v/>
      </c>
      <c r="V3031" t="str">
        <f t="shared" si="287"/>
        <v/>
      </c>
    </row>
    <row r="3032" spans="1:22" x14ac:dyDescent="0.3">
      <c r="A3032" t="s">
        <v>739</v>
      </c>
      <c r="B3032" t="s">
        <v>740</v>
      </c>
      <c r="C3032" t="str">
        <f>LEFT(raw!D3032,10)</f>
        <v>2021-12-13</v>
      </c>
      <c r="D3032" t="str">
        <f>LEFT(raw!E3032,8)</f>
        <v>00:00:00</v>
      </c>
      <c r="E3032" t="str">
        <f>LEFT(raw!F3032,8)</f>
        <v>00:00:00</v>
      </c>
      <c r="F3032" t="str">
        <f>LEFT(raw!G3032,8)</f>
        <v>07:43:57</v>
      </c>
      <c r="G3032" t="str">
        <f>LEFT(raw!H3032,8)</f>
        <v>18:19:14</v>
      </c>
      <c r="H3032" t="s">
        <v>19</v>
      </c>
      <c r="I3032" t="s">
        <v>20</v>
      </c>
      <c r="J3032" t="s">
        <v>21</v>
      </c>
      <c r="K3032" t="s">
        <v>22</v>
      </c>
      <c r="L3032" t="str">
        <f>LEFT(raw!M3032,8)</f>
        <v>10:35:17</v>
      </c>
      <c r="M3032" t="s">
        <v>20</v>
      </c>
      <c r="N3032" t="s">
        <v>10366</v>
      </c>
      <c r="O3032" t="s">
        <v>741</v>
      </c>
      <c r="P3032" s="2">
        <f t="shared" si="282"/>
        <v>44543</v>
      </c>
      <c r="Q3032" s="3">
        <f t="shared" si="283"/>
        <v>44561</v>
      </c>
      <c r="R3032" t="str">
        <f t="shared" si="284"/>
        <v>Daily Journey</v>
      </c>
      <c r="S3032" t="str">
        <f t="shared" si="285"/>
        <v>On Time</v>
      </c>
      <c r="T3032" t="str">
        <f>IF(R3032="Permit", J3032, IF(G3032="","NA CO", IF(G3032="00:00:00","NA CO", IF(G3032&lt;E3032,"Early",IF(I3032*1440&gt;=parameter!$C$4,"Overtime","On Time CO")))))</f>
        <v>On Time CO</v>
      </c>
      <c r="U3032" t="str">
        <f t="shared" si="286"/>
        <v/>
      </c>
      <c r="V3032" t="str">
        <f t="shared" si="287"/>
        <v/>
      </c>
    </row>
    <row r="3033" spans="1:22" x14ac:dyDescent="0.3">
      <c r="A3033" t="s">
        <v>739</v>
      </c>
      <c r="B3033" t="s">
        <v>740</v>
      </c>
      <c r="C3033" t="str">
        <f>LEFT(raw!D3033,10)</f>
        <v>2021-12-15</v>
      </c>
      <c r="D3033" t="str">
        <f>LEFT(raw!E3033,8)</f>
        <v>00:00:00</v>
      </c>
      <c r="E3033" t="str">
        <f>LEFT(raw!F3033,8)</f>
        <v>00:00:00</v>
      </c>
      <c r="F3033" t="str">
        <f>LEFT(raw!G3033,8)</f>
        <v>07:10:46</v>
      </c>
      <c r="G3033" t="str">
        <f>LEFT(raw!H3033,8)</f>
        <v>18:36:04</v>
      </c>
      <c r="H3033" t="s">
        <v>19</v>
      </c>
      <c r="I3033" t="s">
        <v>20</v>
      </c>
      <c r="J3033" t="s">
        <v>21</v>
      </c>
      <c r="K3033" t="s">
        <v>22</v>
      </c>
      <c r="L3033" t="str">
        <f>LEFT(raw!M3033,8)</f>
        <v>11:25:18</v>
      </c>
      <c r="M3033" t="s">
        <v>20</v>
      </c>
      <c r="N3033" t="s">
        <v>741</v>
      </c>
      <c r="O3033" t="s">
        <v>742</v>
      </c>
      <c r="P3033" s="2">
        <f t="shared" si="282"/>
        <v>44545</v>
      </c>
      <c r="Q3033" s="3">
        <f t="shared" si="283"/>
        <v>44561</v>
      </c>
      <c r="R3033" t="str">
        <f t="shared" si="284"/>
        <v>Daily Journey</v>
      </c>
      <c r="S3033" t="str">
        <f t="shared" si="285"/>
        <v>On Time</v>
      </c>
      <c r="T3033" t="str">
        <f>IF(R3033="Permit", J3033, IF(G3033="","NA CO", IF(G3033="00:00:00","NA CO", IF(G3033&lt;E3033,"Early",IF(I3033*1440&gt;=parameter!$C$4,"Overtime","On Time CO")))))</f>
        <v>On Time CO</v>
      </c>
      <c r="U3033" t="str">
        <f t="shared" si="286"/>
        <v/>
      </c>
      <c r="V3033" t="str">
        <f t="shared" si="287"/>
        <v/>
      </c>
    </row>
    <row r="3034" spans="1:22" x14ac:dyDescent="0.3">
      <c r="A3034" t="s">
        <v>739</v>
      </c>
      <c r="B3034" t="s">
        <v>740</v>
      </c>
      <c r="C3034" t="str">
        <f>LEFT(raw!D3034,10)</f>
        <v>2021-12-16</v>
      </c>
      <c r="D3034" t="str">
        <f>LEFT(raw!E3034,8)</f>
        <v>08:30:00</v>
      </c>
      <c r="E3034" t="str">
        <f>LEFT(raw!F3034,8)</f>
        <v>17:30:00</v>
      </c>
      <c r="F3034" t="str">
        <f>LEFT(raw!G3034,8)</f>
        <v>07:28:23</v>
      </c>
      <c r="G3034" t="str">
        <f>LEFT(raw!H3034,8)</f>
        <v>17:41:47</v>
      </c>
      <c r="H3034" t="s">
        <v>19</v>
      </c>
      <c r="I3034" t="s">
        <v>20</v>
      </c>
      <c r="J3034" t="s">
        <v>25</v>
      </c>
      <c r="K3034" t="s">
        <v>26</v>
      </c>
      <c r="L3034" t="str">
        <f>LEFT(raw!M3034,8)</f>
        <v>09:00:00</v>
      </c>
      <c r="M3034" t="s">
        <v>20</v>
      </c>
      <c r="N3034" t="s">
        <v>28</v>
      </c>
      <c r="O3034" t="s">
        <v>28</v>
      </c>
      <c r="P3034" s="2">
        <f t="shared" si="282"/>
        <v>44546</v>
      </c>
      <c r="Q3034" s="3">
        <f t="shared" si="283"/>
        <v>44561</v>
      </c>
      <c r="R3034" t="str">
        <f t="shared" si="284"/>
        <v>Attendance</v>
      </c>
      <c r="S3034" t="str">
        <f t="shared" si="285"/>
        <v>On Time</v>
      </c>
      <c r="T3034" t="str">
        <f>IF(R3034="Permit", J3034, IF(G3034="","NA CO", IF(G3034="00:00:00","NA CO", IF(G3034&lt;E3034,"Early",IF(I3034*1440&gt;=parameter!$C$4,"Overtime","On Time CO")))))</f>
        <v>On Time CO</v>
      </c>
      <c r="U3034" t="str">
        <f t="shared" si="286"/>
        <v/>
      </c>
      <c r="V3034" t="str">
        <f t="shared" si="287"/>
        <v/>
      </c>
    </row>
    <row r="3035" spans="1:22" x14ac:dyDescent="0.3">
      <c r="A3035" t="s">
        <v>739</v>
      </c>
      <c r="B3035" t="s">
        <v>740</v>
      </c>
      <c r="C3035" t="str">
        <f>LEFT(raw!D3035,10)</f>
        <v>2021-12-17</v>
      </c>
      <c r="D3035" t="str">
        <f>LEFT(raw!E3035,8)</f>
        <v>00:00:00</v>
      </c>
      <c r="E3035" t="str">
        <f>LEFT(raw!F3035,8)</f>
        <v>00:00:00</v>
      </c>
      <c r="F3035" t="str">
        <f>LEFT(raw!G3035,8)</f>
        <v>09:52:06</v>
      </c>
      <c r="G3035" t="str">
        <f>LEFT(raw!H3035,8)</f>
        <v>17:39:08</v>
      </c>
      <c r="H3035" t="s">
        <v>19</v>
      </c>
      <c r="I3035" t="s">
        <v>20</v>
      </c>
      <c r="J3035" t="s">
        <v>21</v>
      </c>
      <c r="K3035" t="s">
        <v>22</v>
      </c>
      <c r="L3035" t="str">
        <f>LEFT(raw!M3035,8)</f>
        <v>07:47:01</v>
      </c>
      <c r="M3035" t="s">
        <v>20</v>
      </c>
      <c r="N3035" t="s">
        <v>741</v>
      </c>
      <c r="O3035" t="s">
        <v>741</v>
      </c>
      <c r="P3035" s="2">
        <f t="shared" si="282"/>
        <v>44547</v>
      </c>
      <c r="Q3035" s="3">
        <f t="shared" si="283"/>
        <v>44561</v>
      </c>
      <c r="R3035" t="str">
        <f t="shared" si="284"/>
        <v>Daily Journey</v>
      </c>
      <c r="S3035" t="str">
        <f t="shared" si="285"/>
        <v>On Time</v>
      </c>
      <c r="T3035" t="str">
        <f>IF(R3035="Permit", J3035, IF(G3035="","NA CO", IF(G3035="00:00:00","NA CO", IF(G3035&lt;E3035,"Early",IF(I3035*1440&gt;=parameter!$C$4,"Overtime","On Time CO")))))</f>
        <v>On Time CO</v>
      </c>
      <c r="U3035" t="str">
        <f t="shared" si="286"/>
        <v/>
      </c>
      <c r="V3035" t="str">
        <f t="shared" si="287"/>
        <v/>
      </c>
    </row>
    <row r="3036" spans="1:22" x14ac:dyDescent="0.3">
      <c r="A3036" t="s">
        <v>739</v>
      </c>
      <c r="B3036" t="s">
        <v>740</v>
      </c>
      <c r="C3036" t="str">
        <f>LEFT(raw!D3036,10)</f>
        <v>2021-12-20</v>
      </c>
      <c r="D3036" t="str">
        <f>LEFT(raw!E3036,8)</f>
        <v>08:30:00</v>
      </c>
      <c r="E3036" t="str">
        <f>LEFT(raw!F3036,8)</f>
        <v>17:30:00</v>
      </c>
      <c r="F3036" t="str">
        <f>LEFT(raw!G3036,8)</f>
        <v>07:28:04</v>
      </c>
      <c r="G3036" t="str">
        <f>LEFT(raw!H3036,8)</f>
        <v>17:31:56</v>
      </c>
      <c r="H3036" t="s">
        <v>19</v>
      </c>
      <c r="I3036" t="s">
        <v>20</v>
      </c>
      <c r="J3036" t="s">
        <v>25</v>
      </c>
      <c r="K3036" t="s">
        <v>26</v>
      </c>
      <c r="L3036" t="str">
        <f>LEFT(raw!M3036,8)</f>
        <v>09:00:00</v>
      </c>
      <c r="M3036" t="s">
        <v>20</v>
      </c>
      <c r="N3036" t="s">
        <v>28</v>
      </c>
      <c r="O3036" t="s">
        <v>28</v>
      </c>
      <c r="P3036" s="2">
        <f t="shared" si="282"/>
        <v>44550</v>
      </c>
      <c r="Q3036" s="3">
        <f t="shared" si="283"/>
        <v>44561</v>
      </c>
      <c r="R3036" t="str">
        <f t="shared" si="284"/>
        <v>Attendance</v>
      </c>
      <c r="S3036" t="str">
        <f t="shared" si="285"/>
        <v>On Time</v>
      </c>
      <c r="T3036" t="str">
        <f>IF(R3036="Permit", J3036, IF(G3036="","NA CO", IF(G3036="00:00:00","NA CO", IF(G3036&lt;E3036,"Early",IF(I3036*1440&gt;=parameter!$C$4,"Overtime","On Time CO")))))</f>
        <v>On Time CO</v>
      </c>
      <c r="U3036" t="str">
        <f t="shared" si="286"/>
        <v/>
      </c>
      <c r="V3036" t="str">
        <f t="shared" si="287"/>
        <v/>
      </c>
    </row>
    <row r="3037" spans="1:22" x14ac:dyDescent="0.3">
      <c r="A3037" t="s">
        <v>739</v>
      </c>
      <c r="B3037" t="s">
        <v>740</v>
      </c>
      <c r="C3037" t="str">
        <f>LEFT(raw!D3037,10)</f>
        <v>2021-12-21</v>
      </c>
      <c r="D3037" t="str">
        <f>LEFT(raw!E3037,8)</f>
        <v>00:00:00</v>
      </c>
      <c r="E3037" t="str">
        <f>LEFT(raw!F3037,8)</f>
        <v>00:00:00</v>
      </c>
      <c r="F3037" t="str">
        <f>LEFT(raw!G3037,8)</f>
        <v>07:01:02</v>
      </c>
      <c r="G3037" t="str">
        <f>LEFT(raw!H3037,8)</f>
        <v>18:10:35</v>
      </c>
      <c r="H3037" t="s">
        <v>19</v>
      </c>
      <c r="I3037" t="s">
        <v>20</v>
      </c>
      <c r="J3037" t="s">
        <v>21</v>
      </c>
      <c r="K3037" t="s">
        <v>22</v>
      </c>
      <c r="L3037" t="str">
        <f>LEFT(raw!M3037,8)</f>
        <v>11:09:33</v>
      </c>
      <c r="M3037" t="s">
        <v>20</v>
      </c>
      <c r="N3037" t="s">
        <v>741</v>
      </c>
      <c r="O3037" t="s">
        <v>742</v>
      </c>
      <c r="P3037" s="2">
        <f t="shared" si="282"/>
        <v>44551</v>
      </c>
      <c r="Q3037" s="3">
        <f t="shared" si="283"/>
        <v>44561</v>
      </c>
      <c r="R3037" t="str">
        <f t="shared" si="284"/>
        <v>Daily Journey</v>
      </c>
      <c r="S3037" t="str">
        <f t="shared" si="285"/>
        <v>On Time</v>
      </c>
      <c r="T3037" t="str">
        <f>IF(R3037="Permit", J3037, IF(G3037="","NA CO", IF(G3037="00:00:00","NA CO", IF(G3037&lt;E3037,"Early",IF(I3037*1440&gt;=parameter!$C$4,"Overtime","On Time CO")))))</f>
        <v>On Time CO</v>
      </c>
      <c r="U3037" t="str">
        <f t="shared" si="286"/>
        <v/>
      </c>
      <c r="V3037" t="str">
        <f t="shared" si="287"/>
        <v/>
      </c>
    </row>
    <row r="3038" spans="1:22" x14ac:dyDescent="0.3">
      <c r="A3038" t="s">
        <v>739</v>
      </c>
      <c r="B3038" t="s">
        <v>740</v>
      </c>
      <c r="C3038" t="str">
        <f>LEFT(raw!D3038,10)</f>
        <v>2021-12-22</v>
      </c>
      <c r="D3038" t="str">
        <f>LEFT(raw!E3038,8)</f>
        <v>08:30:00</v>
      </c>
      <c r="E3038" t="str">
        <f>LEFT(raw!F3038,8)</f>
        <v>17:30:00</v>
      </c>
      <c r="F3038" t="str">
        <f>LEFT(raw!G3038,8)</f>
        <v>07:45:11</v>
      </c>
      <c r="G3038" t="str">
        <f>LEFT(raw!H3038,8)</f>
        <v>17:32:30</v>
      </c>
      <c r="H3038" t="s">
        <v>19</v>
      </c>
      <c r="I3038" t="s">
        <v>20</v>
      </c>
      <c r="J3038" t="s">
        <v>25</v>
      </c>
      <c r="K3038" t="s">
        <v>26</v>
      </c>
      <c r="L3038" t="str">
        <f>LEFT(raw!M3038,8)</f>
        <v>09:00:00</v>
      </c>
      <c r="M3038" t="s">
        <v>20</v>
      </c>
      <c r="N3038" t="s">
        <v>28</v>
      </c>
      <c r="O3038" t="s">
        <v>28</v>
      </c>
      <c r="P3038" s="2">
        <f t="shared" si="282"/>
        <v>44552</v>
      </c>
      <c r="Q3038" s="3">
        <f t="shared" si="283"/>
        <v>44561</v>
      </c>
      <c r="R3038" t="str">
        <f t="shared" si="284"/>
        <v>Attendance</v>
      </c>
      <c r="S3038" t="str">
        <f t="shared" si="285"/>
        <v>On Time</v>
      </c>
      <c r="T3038" t="str">
        <f>IF(R3038="Permit", J3038, IF(G3038="","NA CO", IF(G3038="00:00:00","NA CO", IF(G3038&lt;E3038,"Early",IF(I3038*1440&gt;=parameter!$C$4,"Overtime","On Time CO")))))</f>
        <v>On Time CO</v>
      </c>
      <c r="U3038" t="str">
        <f t="shared" si="286"/>
        <v/>
      </c>
      <c r="V3038" t="str">
        <f t="shared" si="287"/>
        <v/>
      </c>
    </row>
    <row r="3039" spans="1:22" x14ac:dyDescent="0.3">
      <c r="A3039" t="s">
        <v>739</v>
      </c>
      <c r="B3039" t="s">
        <v>740</v>
      </c>
      <c r="C3039" t="str">
        <f>LEFT(raw!D3039,10)</f>
        <v>2021-12-23</v>
      </c>
      <c r="D3039" t="str">
        <f>LEFT(raw!E3039,8)</f>
        <v>00:00:00</v>
      </c>
      <c r="E3039" t="str">
        <f>LEFT(raw!F3039,8)</f>
        <v>00:00:00</v>
      </c>
      <c r="F3039" t="str">
        <f>LEFT(raw!G3039,8)</f>
        <v>06:52:25</v>
      </c>
      <c r="G3039" t="str">
        <f>LEFT(raw!H3039,8)</f>
        <v>20:23:36</v>
      </c>
      <c r="H3039" t="s">
        <v>19</v>
      </c>
      <c r="I3039" t="s">
        <v>20</v>
      </c>
      <c r="J3039" t="s">
        <v>21</v>
      </c>
      <c r="K3039" t="s">
        <v>22</v>
      </c>
      <c r="L3039" t="str">
        <f>LEFT(raw!M3039,8)</f>
        <v>13:31:10</v>
      </c>
      <c r="M3039" t="s">
        <v>20</v>
      </c>
      <c r="N3039" t="s">
        <v>741</v>
      </c>
      <c r="O3039" t="s">
        <v>741</v>
      </c>
      <c r="P3039" s="2">
        <f t="shared" si="282"/>
        <v>44553</v>
      </c>
      <c r="Q3039" s="3">
        <f t="shared" si="283"/>
        <v>44561</v>
      </c>
      <c r="R3039" t="str">
        <f t="shared" si="284"/>
        <v>Daily Journey</v>
      </c>
      <c r="S3039" t="str">
        <f t="shared" si="285"/>
        <v>On Time</v>
      </c>
      <c r="T3039" t="str">
        <f>IF(R3039="Permit", J3039, IF(G3039="","NA CO", IF(G3039="00:00:00","NA CO", IF(G3039&lt;E3039,"Early",IF(I3039*1440&gt;=parameter!$C$4,"Overtime","On Time CO")))))</f>
        <v>On Time CO</v>
      </c>
      <c r="U3039" t="str">
        <f t="shared" si="286"/>
        <v/>
      </c>
      <c r="V3039" t="str">
        <f t="shared" si="287"/>
        <v/>
      </c>
    </row>
    <row r="3040" spans="1:22" x14ac:dyDescent="0.3">
      <c r="A3040" t="s">
        <v>739</v>
      </c>
      <c r="B3040" t="s">
        <v>740</v>
      </c>
      <c r="C3040" t="str">
        <f>LEFT(raw!D3040,10)</f>
        <v>2021-12-24</v>
      </c>
      <c r="D3040" t="str">
        <f>LEFT(raw!E3040,8)</f>
        <v>08:30:00</v>
      </c>
      <c r="E3040" t="str">
        <f>LEFT(raw!F3040,8)</f>
        <v>17:30:00</v>
      </c>
      <c r="F3040" t="str">
        <f>LEFT(raw!G3040,8)</f>
        <v>07:48:30</v>
      </c>
      <c r="G3040" t="str">
        <f>LEFT(raw!H3040,8)</f>
        <v>17:32:44</v>
      </c>
      <c r="H3040" t="s">
        <v>19</v>
      </c>
      <c r="I3040" t="s">
        <v>20</v>
      </c>
      <c r="J3040" t="s">
        <v>25</v>
      </c>
      <c r="K3040" t="s">
        <v>26</v>
      </c>
      <c r="L3040" t="str">
        <f>LEFT(raw!M3040,8)</f>
        <v>09:00:00</v>
      </c>
      <c r="M3040" t="s">
        <v>20</v>
      </c>
      <c r="N3040" t="s">
        <v>28</v>
      </c>
      <c r="O3040" t="s">
        <v>28</v>
      </c>
      <c r="P3040" s="2">
        <f t="shared" si="282"/>
        <v>44554</v>
      </c>
      <c r="Q3040" s="3">
        <f t="shared" si="283"/>
        <v>44561</v>
      </c>
      <c r="R3040" t="str">
        <f t="shared" si="284"/>
        <v>Attendance</v>
      </c>
      <c r="S3040" t="str">
        <f t="shared" si="285"/>
        <v>On Time</v>
      </c>
      <c r="T3040" t="str">
        <f>IF(R3040="Permit", J3040, IF(G3040="","NA CO", IF(G3040="00:00:00","NA CO", IF(G3040&lt;E3040,"Early",IF(I3040*1440&gt;=parameter!$C$4,"Overtime","On Time CO")))))</f>
        <v>On Time CO</v>
      </c>
      <c r="U3040" t="str">
        <f t="shared" si="286"/>
        <v/>
      </c>
      <c r="V3040" t="str">
        <f t="shared" si="287"/>
        <v/>
      </c>
    </row>
    <row r="3041" spans="1:22" x14ac:dyDescent="0.3">
      <c r="A3041" t="s">
        <v>739</v>
      </c>
      <c r="B3041" t="s">
        <v>740</v>
      </c>
      <c r="C3041" t="str">
        <f>LEFT(raw!D3041,10)</f>
        <v>2021-12-27</v>
      </c>
      <c r="D3041" t="str">
        <f>LEFT(raw!E3041,8)</f>
        <v>00:00:00</v>
      </c>
      <c r="E3041" t="str">
        <f>LEFT(raw!F3041,8)</f>
        <v>00:00:00</v>
      </c>
      <c r="F3041" t="str">
        <f>LEFT(raw!G3041,8)</f>
        <v>07:46:35</v>
      </c>
      <c r="G3041" t="str">
        <f>LEFT(raw!H3041,8)</f>
        <v>21:57:38</v>
      </c>
      <c r="H3041" t="s">
        <v>19</v>
      </c>
      <c r="I3041" t="s">
        <v>20</v>
      </c>
      <c r="J3041" t="s">
        <v>21</v>
      </c>
      <c r="K3041" t="s">
        <v>22</v>
      </c>
      <c r="L3041" t="str">
        <f>LEFT(raw!M3041,8)</f>
        <v>14:11:03</v>
      </c>
      <c r="M3041" t="s">
        <v>20</v>
      </c>
      <c r="N3041" t="s">
        <v>10395</v>
      </c>
      <c r="O3041" t="s">
        <v>741</v>
      </c>
      <c r="P3041" s="2">
        <f t="shared" si="282"/>
        <v>44557</v>
      </c>
      <c r="Q3041" s="3">
        <f t="shared" si="283"/>
        <v>44561</v>
      </c>
      <c r="R3041" t="str">
        <f t="shared" si="284"/>
        <v>Daily Journey</v>
      </c>
      <c r="S3041" t="str">
        <f t="shared" si="285"/>
        <v>On Time</v>
      </c>
      <c r="T3041" t="str">
        <f>IF(R3041="Permit", J3041, IF(G3041="","NA CO", IF(G3041="00:00:00","NA CO", IF(G3041&lt;E3041,"Early",IF(I3041*1440&gt;=parameter!$C$4,"Overtime","On Time CO")))))</f>
        <v>On Time CO</v>
      </c>
      <c r="U3041" t="str">
        <f t="shared" si="286"/>
        <v/>
      </c>
      <c r="V3041" t="str">
        <f t="shared" si="287"/>
        <v/>
      </c>
    </row>
    <row r="3042" spans="1:22" x14ac:dyDescent="0.3">
      <c r="A3042" t="s">
        <v>739</v>
      </c>
      <c r="B3042" t="s">
        <v>740</v>
      </c>
      <c r="C3042" t="str">
        <f>LEFT(raw!D3042,10)</f>
        <v>2021-12-28</v>
      </c>
      <c r="D3042" t="str">
        <f>LEFT(raw!E3042,8)</f>
        <v>08:30:00</v>
      </c>
      <c r="E3042" t="str">
        <f>LEFT(raw!F3042,8)</f>
        <v>17:30:00</v>
      </c>
      <c r="F3042" t="str">
        <f>LEFT(raw!G3042,8)</f>
        <v>07:28:13</v>
      </c>
      <c r="G3042" t="str">
        <f>LEFT(raw!H3042,8)</f>
        <v>17:34:38</v>
      </c>
      <c r="H3042" t="s">
        <v>19</v>
      </c>
      <c r="I3042" t="s">
        <v>20</v>
      </c>
      <c r="J3042" t="s">
        <v>25</v>
      </c>
      <c r="K3042" t="s">
        <v>26</v>
      </c>
      <c r="L3042" t="str">
        <f>LEFT(raw!M3042,8)</f>
        <v>09:00:00</v>
      </c>
      <c r="M3042" t="s">
        <v>20</v>
      </c>
      <c r="N3042" t="s">
        <v>28</v>
      </c>
      <c r="O3042" t="s">
        <v>28</v>
      </c>
      <c r="P3042" s="2">
        <f t="shared" si="282"/>
        <v>44558</v>
      </c>
      <c r="Q3042" s="3">
        <f t="shared" si="283"/>
        <v>44561</v>
      </c>
      <c r="R3042" t="str">
        <f t="shared" si="284"/>
        <v>Attendance</v>
      </c>
      <c r="S3042" t="str">
        <f t="shared" si="285"/>
        <v>On Time</v>
      </c>
      <c r="T3042" t="str">
        <f>IF(R3042="Permit", J3042, IF(G3042="","NA CO", IF(G3042="00:00:00","NA CO", IF(G3042&lt;E3042,"Early",IF(I3042*1440&gt;=parameter!$C$4,"Overtime","On Time CO")))))</f>
        <v>On Time CO</v>
      </c>
      <c r="U3042" t="str">
        <f t="shared" si="286"/>
        <v/>
      </c>
      <c r="V3042" t="str">
        <f t="shared" si="287"/>
        <v/>
      </c>
    </row>
    <row r="3043" spans="1:22" x14ac:dyDescent="0.3">
      <c r="A3043" t="s">
        <v>739</v>
      </c>
      <c r="B3043" t="s">
        <v>740</v>
      </c>
      <c r="C3043" t="str">
        <f>LEFT(raw!D3043,10)</f>
        <v>2021-12-29</v>
      </c>
      <c r="D3043" t="str">
        <f>LEFT(raw!E3043,8)</f>
        <v>00:00:00</v>
      </c>
      <c r="E3043" t="str">
        <f>LEFT(raw!F3043,8)</f>
        <v>00:00:00</v>
      </c>
      <c r="F3043" t="str">
        <f>LEFT(raw!G3043,8)</f>
        <v>07:05:28</v>
      </c>
      <c r="G3043" t="str">
        <f>LEFT(raw!H3043,8)</f>
        <v>18:27:19</v>
      </c>
      <c r="H3043" t="s">
        <v>19</v>
      </c>
      <c r="I3043" t="s">
        <v>20</v>
      </c>
      <c r="J3043" t="s">
        <v>21</v>
      </c>
      <c r="K3043" t="s">
        <v>22</v>
      </c>
      <c r="L3043" t="str">
        <f>LEFT(raw!M3043,8)</f>
        <v>11:21:50</v>
      </c>
      <c r="M3043" t="s">
        <v>20</v>
      </c>
      <c r="N3043" t="s">
        <v>741</v>
      </c>
      <c r="O3043" t="s">
        <v>741</v>
      </c>
      <c r="P3043" s="2">
        <f t="shared" si="282"/>
        <v>44559</v>
      </c>
      <c r="Q3043" s="3">
        <f t="shared" si="283"/>
        <v>44561</v>
      </c>
      <c r="R3043" t="str">
        <f t="shared" si="284"/>
        <v>Daily Journey</v>
      </c>
      <c r="S3043" t="str">
        <f t="shared" si="285"/>
        <v>On Time</v>
      </c>
      <c r="T3043" t="str">
        <f>IF(R3043="Permit", J3043, IF(G3043="","NA CO", IF(G3043="00:00:00","NA CO", IF(G3043&lt;E3043,"Early",IF(I3043*1440&gt;=parameter!$C$4,"Overtime","On Time CO")))))</f>
        <v>On Time CO</v>
      </c>
      <c r="U3043" t="str">
        <f t="shared" si="286"/>
        <v/>
      </c>
      <c r="V3043" t="str">
        <f t="shared" si="287"/>
        <v/>
      </c>
    </row>
    <row r="3044" spans="1:22" x14ac:dyDescent="0.3">
      <c r="A3044" t="s">
        <v>739</v>
      </c>
      <c r="B3044" t="s">
        <v>740</v>
      </c>
      <c r="C3044" t="str">
        <f>LEFT(raw!D3044,10)</f>
        <v>2021-12-30</v>
      </c>
      <c r="D3044" t="str">
        <f>LEFT(raw!E3044,8)</f>
        <v>08:30:00</v>
      </c>
      <c r="E3044" t="str">
        <f>LEFT(raw!F3044,8)</f>
        <v>17:30:00</v>
      </c>
      <c r="F3044" t="str">
        <f>LEFT(raw!G3044,8)</f>
        <v>07:35:48</v>
      </c>
      <c r="G3044" t="str">
        <f>LEFT(raw!H3044,8)</f>
        <v>17:34:45</v>
      </c>
      <c r="H3044" t="s">
        <v>19</v>
      </c>
      <c r="I3044" t="s">
        <v>20</v>
      </c>
      <c r="J3044" t="s">
        <v>25</v>
      </c>
      <c r="K3044" t="s">
        <v>26</v>
      </c>
      <c r="L3044" t="str">
        <f>LEFT(raw!M3044,8)</f>
        <v>09:00:00</v>
      </c>
      <c r="M3044" t="s">
        <v>20</v>
      </c>
      <c r="N3044" t="s">
        <v>28</v>
      </c>
      <c r="O3044" t="s">
        <v>28</v>
      </c>
      <c r="P3044" s="2">
        <f t="shared" si="282"/>
        <v>44560</v>
      </c>
      <c r="Q3044" s="3">
        <f t="shared" si="283"/>
        <v>44561</v>
      </c>
      <c r="R3044" t="str">
        <f t="shared" si="284"/>
        <v>Attendance</v>
      </c>
      <c r="S3044" t="str">
        <f t="shared" si="285"/>
        <v>On Time</v>
      </c>
      <c r="T3044" t="str">
        <f>IF(R3044="Permit", J3044, IF(G3044="","NA CO", IF(G3044="00:00:00","NA CO", IF(G3044&lt;E3044,"Early",IF(I3044*1440&gt;=parameter!$C$4,"Overtime","On Time CO")))))</f>
        <v>On Time CO</v>
      </c>
      <c r="U3044" t="str">
        <f t="shared" si="286"/>
        <v/>
      </c>
      <c r="V3044" t="str">
        <f t="shared" si="287"/>
        <v/>
      </c>
    </row>
    <row r="3045" spans="1:22" x14ac:dyDescent="0.3">
      <c r="A3045" t="s">
        <v>739</v>
      </c>
      <c r="B3045" t="s">
        <v>740</v>
      </c>
      <c r="C3045" t="str">
        <f>LEFT(raw!D3045,10)</f>
        <v>2021-12-31</v>
      </c>
      <c r="D3045" t="str">
        <f>LEFT(raw!E3045,8)</f>
        <v>00:00:00</v>
      </c>
      <c r="E3045" t="str">
        <f>LEFT(raw!F3045,8)</f>
        <v>00:00:00</v>
      </c>
      <c r="F3045" t="str">
        <f>LEFT(raw!G3045,8)</f>
        <v>07:11:53</v>
      </c>
      <c r="G3045" t="str">
        <f>LEFT(raw!H3045,8)</f>
        <v>17:56:15</v>
      </c>
      <c r="H3045" t="s">
        <v>19</v>
      </c>
      <c r="I3045" t="s">
        <v>20</v>
      </c>
      <c r="J3045" t="s">
        <v>21</v>
      </c>
      <c r="K3045" t="s">
        <v>22</v>
      </c>
      <c r="L3045" t="str">
        <f>LEFT(raw!M3045,8)</f>
        <v>10:44:22</v>
      </c>
      <c r="M3045" t="s">
        <v>20</v>
      </c>
      <c r="N3045" t="s">
        <v>741</v>
      </c>
      <c r="O3045" t="s">
        <v>741</v>
      </c>
      <c r="P3045" s="2">
        <f t="shared" si="282"/>
        <v>44561</v>
      </c>
      <c r="Q3045" s="3">
        <f t="shared" si="283"/>
        <v>44561</v>
      </c>
      <c r="R3045" t="str">
        <f t="shared" si="284"/>
        <v>Daily Journey</v>
      </c>
      <c r="S3045" t="str">
        <f t="shared" si="285"/>
        <v>On Time</v>
      </c>
      <c r="T3045" t="str">
        <f>IF(R3045="Permit", J3045, IF(G3045="","NA CO", IF(G3045="00:00:00","NA CO", IF(G3045&lt;E3045,"Early",IF(I3045*1440&gt;=parameter!$C$4,"Overtime","On Time CO")))))</f>
        <v>On Time CO</v>
      </c>
      <c r="U3045" t="str">
        <f t="shared" si="286"/>
        <v/>
      </c>
      <c r="V3045" t="str">
        <f t="shared" si="287"/>
        <v/>
      </c>
    </row>
    <row r="3046" spans="1:22" x14ac:dyDescent="0.3">
      <c r="A3046" t="s">
        <v>743</v>
      </c>
      <c r="B3046" t="s">
        <v>744</v>
      </c>
      <c r="C3046" t="str">
        <f>LEFT(raw!D3046,10)</f>
        <v>2021-12-01</v>
      </c>
      <c r="D3046" t="str">
        <f>LEFT(raw!E3046,8)</f>
        <v>08:30:00</v>
      </c>
      <c r="E3046" t="str">
        <f>LEFT(raw!F3046,8)</f>
        <v>17:30:00</v>
      </c>
      <c r="F3046" t="str">
        <f>LEFT(raw!G3046,8)</f>
        <v>08:09:28</v>
      </c>
      <c r="G3046" t="str">
        <f>LEFT(raw!H3046,8)</f>
        <v>00:00:00</v>
      </c>
      <c r="H3046" t="s">
        <v>19</v>
      </c>
      <c r="I3046" t="s">
        <v>20</v>
      </c>
      <c r="J3046" t="s">
        <v>25</v>
      </c>
      <c r="K3046" t="s">
        <v>26</v>
      </c>
      <c r="L3046" t="str">
        <f>LEFT(raw!M3046,8)</f>
        <v>00:00:00</v>
      </c>
      <c r="M3046" t="s">
        <v>20</v>
      </c>
      <c r="N3046" t="s">
        <v>184</v>
      </c>
      <c r="O3046" t="s">
        <v>21</v>
      </c>
      <c r="P3046" s="2">
        <f t="shared" si="282"/>
        <v>44531</v>
      </c>
      <c r="Q3046" s="3">
        <f t="shared" si="283"/>
        <v>44561</v>
      </c>
      <c r="R3046" t="str">
        <f t="shared" si="284"/>
        <v>Attendance</v>
      </c>
      <c r="S3046" t="str">
        <f t="shared" si="285"/>
        <v>On Time</v>
      </c>
      <c r="T3046" t="str">
        <f>IF(R3046="Permit", J3046, IF(G3046="","NA CO", IF(G3046="00:00:00","NA CO", IF(G3046&lt;E3046,"Early",IF(I3046*1440&gt;=parameter!$C$4,"Overtime","On Time CO")))))</f>
        <v>NA CO</v>
      </c>
      <c r="U3046" t="str">
        <f t="shared" si="286"/>
        <v/>
      </c>
      <c r="V3046" t="str">
        <f t="shared" si="287"/>
        <v/>
      </c>
    </row>
    <row r="3047" spans="1:22" x14ac:dyDescent="0.3">
      <c r="A3047" t="s">
        <v>743</v>
      </c>
      <c r="B3047" t="s">
        <v>744</v>
      </c>
      <c r="C3047" t="str">
        <f>LEFT(raw!D3047,10)</f>
        <v>2021-12-03</v>
      </c>
      <c r="D3047" t="str">
        <f>LEFT(raw!E3047,8)</f>
        <v>08:30:00</v>
      </c>
      <c r="E3047" t="str">
        <f>LEFT(raw!F3047,8)</f>
        <v>17:30:00</v>
      </c>
      <c r="F3047" t="str">
        <f>LEFT(raw!G3047,8)</f>
        <v>08:12:58</v>
      </c>
      <c r="G3047" t="str">
        <f>LEFT(raw!H3047,8)</f>
        <v>18:12:20</v>
      </c>
      <c r="H3047" t="s">
        <v>19</v>
      </c>
      <c r="I3047" t="s">
        <v>20</v>
      </c>
      <c r="J3047" t="s">
        <v>25</v>
      </c>
      <c r="K3047" t="s">
        <v>26</v>
      </c>
      <c r="L3047" t="str">
        <f>LEFT(raw!M3047,8)</f>
        <v>09:00:00</v>
      </c>
      <c r="M3047" t="s">
        <v>20</v>
      </c>
      <c r="N3047" t="s">
        <v>184</v>
      </c>
      <c r="O3047" t="s">
        <v>184</v>
      </c>
      <c r="P3047" s="2">
        <f t="shared" si="282"/>
        <v>44533</v>
      </c>
      <c r="Q3047" s="3">
        <f t="shared" si="283"/>
        <v>44561</v>
      </c>
      <c r="R3047" t="str">
        <f t="shared" si="284"/>
        <v>Attendance</v>
      </c>
      <c r="S3047" t="str">
        <f t="shared" si="285"/>
        <v>On Time</v>
      </c>
      <c r="T3047" t="str">
        <f>IF(R3047="Permit", J3047, IF(G3047="","NA CO", IF(G3047="00:00:00","NA CO", IF(G3047&lt;E3047,"Early",IF(I3047*1440&gt;=parameter!$C$4,"Overtime","On Time CO")))))</f>
        <v>On Time CO</v>
      </c>
      <c r="U3047" t="str">
        <f t="shared" si="286"/>
        <v/>
      </c>
      <c r="V3047" t="str">
        <f t="shared" si="287"/>
        <v/>
      </c>
    </row>
    <row r="3048" spans="1:22" x14ac:dyDescent="0.3">
      <c r="A3048" t="s">
        <v>743</v>
      </c>
      <c r="B3048" t="s">
        <v>744</v>
      </c>
      <c r="C3048" t="str">
        <f>LEFT(raw!D3048,10)</f>
        <v>2021-12-06</v>
      </c>
      <c r="D3048" t="str">
        <f>LEFT(raw!E3048,8)</f>
        <v>08:30:00</v>
      </c>
      <c r="E3048" t="str">
        <f>LEFT(raw!F3048,8)</f>
        <v>17:30:00</v>
      </c>
      <c r="F3048" t="str">
        <f>LEFT(raw!G3048,8)</f>
        <v>08:23:42</v>
      </c>
      <c r="G3048" t="str">
        <f>LEFT(raw!H3048,8)</f>
        <v>00:00:00</v>
      </c>
      <c r="H3048" t="s">
        <v>19</v>
      </c>
      <c r="I3048" t="s">
        <v>20</v>
      </c>
      <c r="J3048" t="s">
        <v>25</v>
      </c>
      <c r="K3048" t="s">
        <v>26</v>
      </c>
      <c r="L3048" t="str">
        <f>LEFT(raw!M3048,8)</f>
        <v>00:00:00</v>
      </c>
      <c r="M3048" t="s">
        <v>20</v>
      </c>
      <c r="N3048" t="s">
        <v>184</v>
      </c>
      <c r="O3048" t="s">
        <v>21</v>
      </c>
      <c r="P3048" s="2">
        <f t="shared" si="282"/>
        <v>44536</v>
      </c>
      <c r="Q3048" s="3">
        <f t="shared" si="283"/>
        <v>44561</v>
      </c>
      <c r="R3048" t="str">
        <f t="shared" si="284"/>
        <v>Attendance</v>
      </c>
      <c r="S3048" t="str">
        <f t="shared" si="285"/>
        <v>On Time</v>
      </c>
      <c r="T3048" t="str">
        <f>IF(R3048="Permit", J3048, IF(G3048="","NA CO", IF(G3048="00:00:00","NA CO", IF(G3048&lt;E3048,"Early",IF(I3048*1440&gt;=parameter!$C$4,"Overtime","On Time CO")))))</f>
        <v>NA CO</v>
      </c>
      <c r="U3048" t="str">
        <f t="shared" si="286"/>
        <v/>
      </c>
      <c r="V3048" t="str">
        <f t="shared" si="287"/>
        <v/>
      </c>
    </row>
    <row r="3049" spans="1:22" x14ac:dyDescent="0.3">
      <c r="A3049" t="s">
        <v>743</v>
      </c>
      <c r="B3049" t="s">
        <v>744</v>
      </c>
      <c r="C3049" t="str">
        <f>LEFT(raw!D3049,10)</f>
        <v>2021-12-07</v>
      </c>
      <c r="D3049" t="str">
        <f>LEFT(raw!E3049,8)</f>
        <v>08:30:00</v>
      </c>
      <c r="E3049" t="str">
        <f>LEFT(raw!F3049,8)</f>
        <v>17:30:00</v>
      </c>
      <c r="F3049" t="str">
        <f>LEFT(raw!G3049,8)</f>
        <v>08:19:30</v>
      </c>
      <c r="G3049" t="str">
        <f>LEFT(raw!H3049,8)</f>
        <v>18:22:37</v>
      </c>
      <c r="H3049" t="s">
        <v>19</v>
      </c>
      <c r="I3049" t="s">
        <v>20</v>
      </c>
      <c r="J3049" t="s">
        <v>25</v>
      </c>
      <c r="K3049" t="s">
        <v>26</v>
      </c>
      <c r="L3049" t="str">
        <f>LEFT(raw!M3049,8)</f>
        <v>09:00:00</v>
      </c>
      <c r="M3049" t="s">
        <v>20</v>
      </c>
      <c r="N3049" t="s">
        <v>184</v>
      </c>
      <c r="O3049" t="s">
        <v>184</v>
      </c>
      <c r="P3049" s="2">
        <f t="shared" si="282"/>
        <v>44537</v>
      </c>
      <c r="Q3049" s="3">
        <f t="shared" si="283"/>
        <v>44561</v>
      </c>
      <c r="R3049" t="str">
        <f t="shared" si="284"/>
        <v>Attendance</v>
      </c>
      <c r="S3049" t="str">
        <f t="shared" si="285"/>
        <v>On Time</v>
      </c>
      <c r="T3049" t="str">
        <f>IF(R3049="Permit", J3049, IF(G3049="","NA CO", IF(G3049="00:00:00","NA CO", IF(G3049&lt;E3049,"Early",IF(I3049*1440&gt;=parameter!$C$4,"Overtime","On Time CO")))))</f>
        <v>On Time CO</v>
      </c>
      <c r="U3049" t="str">
        <f t="shared" si="286"/>
        <v/>
      </c>
      <c r="V3049" t="str">
        <f t="shared" si="287"/>
        <v/>
      </c>
    </row>
    <row r="3050" spans="1:22" x14ac:dyDescent="0.3">
      <c r="A3050" t="s">
        <v>743</v>
      </c>
      <c r="B3050" t="s">
        <v>744</v>
      </c>
      <c r="C3050" t="str">
        <f>LEFT(raw!D3050,10)</f>
        <v>2021-12-08</v>
      </c>
      <c r="D3050" t="str">
        <f>LEFT(raw!E3050,8)</f>
        <v>08:30:00</v>
      </c>
      <c r="E3050" t="str">
        <f>LEFT(raw!F3050,8)</f>
        <v>17:30:00</v>
      </c>
      <c r="F3050" t="str">
        <f>LEFT(raw!G3050,8)</f>
        <v>08:13:24</v>
      </c>
      <c r="G3050" t="str">
        <f>LEFT(raw!H3050,8)</f>
        <v>17:57:53</v>
      </c>
      <c r="H3050" t="s">
        <v>19</v>
      </c>
      <c r="I3050" t="s">
        <v>20</v>
      </c>
      <c r="J3050" t="s">
        <v>25</v>
      </c>
      <c r="K3050" t="s">
        <v>26</v>
      </c>
      <c r="L3050" t="str">
        <f>LEFT(raw!M3050,8)</f>
        <v>09:00:00</v>
      </c>
      <c r="M3050" t="s">
        <v>20</v>
      </c>
      <c r="N3050" t="s">
        <v>184</v>
      </c>
      <c r="O3050" t="s">
        <v>184</v>
      </c>
      <c r="P3050" s="2">
        <f t="shared" si="282"/>
        <v>44538</v>
      </c>
      <c r="Q3050" s="3">
        <f t="shared" si="283"/>
        <v>44561</v>
      </c>
      <c r="R3050" t="str">
        <f t="shared" si="284"/>
        <v>Attendance</v>
      </c>
      <c r="S3050" t="str">
        <f t="shared" si="285"/>
        <v>On Time</v>
      </c>
      <c r="T3050" t="str">
        <f>IF(R3050="Permit", J3050, IF(G3050="","NA CO", IF(G3050="00:00:00","NA CO", IF(G3050&lt;E3050,"Early",IF(I3050*1440&gt;=parameter!$C$4,"Overtime","On Time CO")))))</f>
        <v>On Time CO</v>
      </c>
      <c r="U3050" t="str">
        <f t="shared" si="286"/>
        <v/>
      </c>
      <c r="V3050" t="str">
        <f t="shared" si="287"/>
        <v/>
      </c>
    </row>
    <row r="3051" spans="1:22" x14ac:dyDescent="0.3">
      <c r="A3051" t="s">
        <v>743</v>
      </c>
      <c r="B3051" t="s">
        <v>744</v>
      </c>
      <c r="C3051" t="str">
        <f>LEFT(raw!D3051,10)</f>
        <v>2021-12-10</v>
      </c>
      <c r="D3051" t="str">
        <f>LEFT(raw!E3051,8)</f>
        <v>08:30:00</v>
      </c>
      <c r="E3051" t="str">
        <f>LEFT(raw!F3051,8)</f>
        <v>17:30:00</v>
      </c>
      <c r="F3051" t="str">
        <f>LEFT(raw!G3051,8)</f>
        <v>08:29:48</v>
      </c>
      <c r="G3051" t="str">
        <f>LEFT(raw!H3051,8)</f>
        <v>18:50:35</v>
      </c>
      <c r="H3051" t="s">
        <v>19</v>
      </c>
      <c r="I3051" t="s">
        <v>20</v>
      </c>
      <c r="J3051" t="s">
        <v>25</v>
      </c>
      <c r="K3051" t="s">
        <v>26</v>
      </c>
      <c r="L3051" t="str">
        <f>LEFT(raw!M3051,8)</f>
        <v>09:00:00</v>
      </c>
      <c r="M3051" t="s">
        <v>20</v>
      </c>
      <c r="N3051" t="s">
        <v>184</v>
      </c>
      <c r="O3051" t="s">
        <v>184</v>
      </c>
      <c r="P3051" s="2">
        <f t="shared" si="282"/>
        <v>44540</v>
      </c>
      <c r="Q3051" s="3">
        <f t="shared" si="283"/>
        <v>44561</v>
      </c>
      <c r="R3051" t="str">
        <f t="shared" si="284"/>
        <v>Attendance</v>
      </c>
      <c r="S3051" t="str">
        <f t="shared" si="285"/>
        <v>On Time</v>
      </c>
      <c r="T3051" t="str">
        <f>IF(R3051="Permit", J3051, IF(G3051="","NA CO", IF(G3051="00:00:00","NA CO", IF(G3051&lt;E3051,"Early",IF(I3051*1440&gt;=parameter!$C$4,"Overtime","On Time CO")))))</f>
        <v>On Time CO</v>
      </c>
      <c r="U3051" t="str">
        <f t="shared" si="286"/>
        <v/>
      </c>
      <c r="V3051" t="str">
        <f t="shared" si="287"/>
        <v/>
      </c>
    </row>
    <row r="3052" spans="1:22" x14ac:dyDescent="0.3">
      <c r="A3052" t="s">
        <v>743</v>
      </c>
      <c r="B3052" t="s">
        <v>744</v>
      </c>
      <c r="C3052" t="str">
        <f>LEFT(raw!D3052,10)</f>
        <v>2021-12-13</v>
      </c>
      <c r="D3052" t="str">
        <f>LEFT(raw!E3052,8)</f>
        <v>08:30:00</v>
      </c>
      <c r="E3052" t="str">
        <f>LEFT(raw!F3052,8)</f>
        <v>17:30:00</v>
      </c>
      <c r="F3052" t="str">
        <f>LEFT(raw!G3052,8)</f>
        <v>07:50:17</v>
      </c>
      <c r="G3052" t="str">
        <f>LEFT(raw!H3052,8)</f>
        <v>18:01:08</v>
      </c>
      <c r="H3052" t="s">
        <v>19</v>
      </c>
      <c r="I3052" t="s">
        <v>20</v>
      </c>
      <c r="J3052" t="s">
        <v>25</v>
      </c>
      <c r="K3052" t="s">
        <v>26</v>
      </c>
      <c r="L3052" t="str">
        <f>LEFT(raw!M3052,8)</f>
        <v>09:00:00</v>
      </c>
      <c r="M3052" t="s">
        <v>20</v>
      </c>
      <c r="N3052" t="s">
        <v>184</v>
      </c>
      <c r="O3052" t="s">
        <v>184</v>
      </c>
      <c r="P3052" s="2">
        <f t="shared" si="282"/>
        <v>44543</v>
      </c>
      <c r="Q3052" s="3">
        <f t="shared" si="283"/>
        <v>44561</v>
      </c>
      <c r="R3052" t="str">
        <f t="shared" si="284"/>
        <v>Attendance</v>
      </c>
      <c r="S3052" t="str">
        <f t="shared" si="285"/>
        <v>On Time</v>
      </c>
      <c r="T3052" t="str">
        <f>IF(R3052="Permit", J3052, IF(G3052="","NA CO", IF(G3052="00:00:00","NA CO", IF(G3052&lt;E3052,"Early",IF(I3052*1440&gt;=parameter!$C$4,"Overtime","On Time CO")))))</f>
        <v>On Time CO</v>
      </c>
      <c r="U3052" t="str">
        <f t="shared" si="286"/>
        <v/>
      </c>
      <c r="V3052" t="str">
        <f t="shared" si="287"/>
        <v/>
      </c>
    </row>
    <row r="3053" spans="1:22" x14ac:dyDescent="0.3">
      <c r="A3053" t="s">
        <v>743</v>
      </c>
      <c r="B3053" t="s">
        <v>744</v>
      </c>
      <c r="C3053" t="str">
        <f>LEFT(raw!D3053,10)</f>
        <v>2021-12-20</v>
      </c>
      <c r="D3053" t="str">
        <f>LEFT(raw!E3053,8)</f>
        <v>08:30:00</v>
      </c>
      <c r="E3053" t="str">
        <f>LEFT(raw!F3053,8)</f>
        <v>17:30:00</v>
      </c>
      <c r="F3053" t="str">
        <f>LEFT(raw!G3053,8)</f>
        <v>08:23:19</v>
      </c>
      <c r="G3053" t="str">
        <f>LEFT(raw!H3053,8)</f>
        <v>17:39:34</v>
      </c>
      <c r="H3053" t="s">
        <v>19</v>
      </c>
      <c r="I3053" t="s">
        <v>20</v>
      </c>
      <c r="J3053" t="s">
        <v>25</v>
      </c>
      <c r="K3053" t="s">
        <v>26</v>
      </c>
      <c r="L3053" t="str">
        <f>LEFT(raw!M3053,8)</f>
        <v>09:00:00</v>
      </c>
      <c r="M3053" t="s">
        <v>20</v>
      </c>
      <c r="N3053" t="s">
        <v>184</v>
      </c>
      <c r="O3053" t="s">
        <v>184</v>
      </c>
      <c r="P3053" s="2">
        <f t="shared" si="282"/>
        <v>44550</v>
      </c>
      <c r="Q3053" s="3">
        <f t="shared" si="283"/>
        <v>44561</v>
      </c>
      <c r="R3053" t="str">
        <f t="shared" si="284"/>
        <v>Attendance</v>
      </c>
      <c r="S3053" t="str">
        <f t="shared" si="285"/>
        <v>On Time</v>
      </c>
      <c r="T3053" t="str">
        <f>IF(R3053="Permit", J3053, IF(G3053="","NA CO", IF(G3053="00:00:00","NA CO", IF(G3053&lt;E3053,"Early",IF(I3053*1440&gt;=parameter!$C$4,"Overtime","On Time CO")))))</f>
        <v>On Time CO</v>
      </c>
      <c r="U3053" t="str">
        <f t="shared" si="286"/>
        <v/>
      </c>
      <c r="V3053" t="str">
        <f t="shared" si="287"/>
        <v/>
      </c>
    </row>
    <row r="3054" spans="1:22" x14ac:dyDescent="0.3">
      <c r="A3054" t="s">
        <v>743</v>
      </c>
      <c r="B3054" t="s">
        <v>744</v>
      </c>
      <c r="C3054" t="str">
        <f>LEFT(raw!D3054,10)</f>
        <v>2021-12-21</v>
      </c>
      <c r="D3054" t="str">
        <f>LEFT(raw!E3054,8)</f>
        <v>08:30:00</v>
      </c>
      <c r="E3054" t="str">
        <f>LEFT(raw!F3054,8)</f>
        <v>17:30:00</v>
      </c>
      <c r="F3054" t="str">
        <f>LEFT(raw!G3054,8)</f>
        <v>08:25:57</v>
      </c>
      <c r="G3054" t="str">
        <f>LEFT(raw!H3054,8)</f>
        <v>17:46:57</v>
      </c>
      <c r="H3054" t="s">
        <v>19</v>
      </c>
      <c r="I3054" t="s">
        <v>20</v>
      </c>
      <c r="J3054" t="s">
        <v>25</v>
      </c>
      <c r="K3054" t="s">
        <v>26</v>
      </c>
      <c r="L3054" t="str">
        <f>LEFT(raw!M3054,8)</f>
        <v>09:00:00</v>
      </c>
      <c r="M3054" t="s">
        <v>20</v>
      </c>
      <c r="N3054" t="s">
        <v>184</v>
      </c>
      <c r="O3054" t="s">
        <v>184</v>
      </c>
      <c r="P3054" s="2">
        <f t="shared" si="282"/>
        <v>44551</v>
      </c>
      <c r="Q3054" s="3">
        <f t="shared" si="283"/>
        <v>44561</v>
      </c>
      <c r="R3054" t="str">
        <f t="shared" si="284"/>
        <v>Attendance</v>
      </c>
      <c r="S3054" t="str">
        <f t="shared" si="285"/>
        <v>On Time</v>
      </c>
      <c r="T3054" t="str">
        <f>IF(R3054="Permit", J3054, IF(G3054="","NA CO", IF(G3054="00:00:00","NA CO", IF(G3054&lt;E3054,"Early",IF(I3054*1440&gt;=parameter!$C$4,"Overtime","On Time CO")))))</f>
        <v>On Time CO</v>
      </c>
      <c r="U3054" t="str">
        <f t="shared" si="286"/>
        <v/>
      </c>
      <c r="V3054" t="str">
        <f t="shared" si="287"/>
        <v/>
      </c>
    </row>
    <row r="3055" spans="1:22" x14ac:dyDescent="0.3">
      <c r="A3055" t="s">
        <v>743</v>
      </c>
      <c r="B3055" t="s">
        <v>744</v>
      </c>
      <c r="C3055" t="str">
        <f>LEFT(raw!D3055,10)</f>
        <v>2021-12-22</v>
      </c>
      <c r="D3055" t="str">
        <f>LEFT(raw!E3055,8)</f>
        <v>08:30:00</v>
      </c>
      <c r="E3055" t="str">
        <f>LEFT(raw!F3055,8)</f>
        <v>17:30:00</v>
      </c>
      <c r="F3055" t="str">
        <f>LEFT(raw!G3055,8)</f>
        <v>08:15:02</v>
      </c>
      <c r="G3055" t="str">
        <f>LEFT(raw!H3055,8)</f>
        <v>17:58:26</v>
      </c>
      <c r="H3055" t="s">
        <v>19</v>
      </c>
      <c r="I3055" t="s">
        <v>20</v>
      </c>
      <c r="J3055" t="s">
        <v>25</v>
      </c>
      <c r="K3055" t="s">
        <v>26</v>
      </c>
      <c r="L3055" t="str">
        <f>LEFT(raw!M3055,8)</f>
        <v>09:00:00</v>
      </c>
      <c r="M3055" t="s">
        <v>20</v>
      </c>
      <c r="N3055" t="s">
        <v>184</v>
      </c>
      <c r="O3055" t="s">
        <v>184</v>
      </c>
      <c r="P3055" s="2">
        <f t="shared" si="282"/>
        <v>44552</v>
      </c>
      <c r="Q3055" s="3">
        <f t="shared" si="283"/>
        <v>44561</v>
      </c>
      <c r="R3055" t="str">
        <f t="shared" si="284"/>
        <v>Attendance</v>
      </c>
      <c r="S3055" t="str">
        <f t="shared" si="285"/>
        <v>On Time</v>
      </c>
      <c r="T3055" t="str">
        <f>IF(R3055="Permit", J3055, IF(G3055="","NA CO", IF(G3055="00:00:00","NA CO", IF(G3055&lt;E3055,"Early",IF(I3055*1440&gt;=parameter!$C$4,"Overtime","On Time CO")))))</f>
        <v>On Time CO</v>
      </c>
      <c r="U3055" t="str">
        <f t="shared" si="286"/>
        <v/>
      </c>
      <c r="V3055" t="str">
        <f t="shared" si="287"/>
        <v/>
      </c>
    </row>
    <row r="3056" spans="1:22" x14ac:dyDescent="0.3">
      <c r="A3056" t="s">
        <v>743</v>
      </c>
      <c r="B3056" t="s">
        <v>744</v>
      </c>
      <c r="C3056" t="str">
        <f>LEFT(raw!D3056,10)</f>
        <v>2021-12-23</v>
      </c>
      <c r="D3056" t="str">
        <f>LEFT(raw!E3056,8)</f>
        <v>08:30:00</v>
      </c>
      <c r="E3056" t="str">
        <f>LEFT(raw!F3056,8)</f>
        <v>17:30:00</v>
      </c>
      <c r="F3056" t="str">
        <f>LEFT(raw!G3056,8)</f>
        <v>08:17:14</v>
      </c>
      <c r="G3056" t="str">
        <f>LEFT(raw!H3056,8)</f>
        <v>17:45:40</v>
      </c>
      <c r="H3056" t="s">
        <v>19</v>
      </c>
      <c r="I3056" t="s">
        <v>20</v>
      </c>
      <c r="J3056" t="s">
        <v>25</v>
      </c>
      <c r="K3056" t="s">
        <v>26</v>
      </c>
      <c r="L3056" t="str">
        <f>LEFT(raw!M3056,8)</f>
        <v>09:00:00</v>
      </c>
      <c r="M3056" t="s">
        <v>20</v>
      </c>
      <c r="N3056" t="s">
        <v>184</v>
      </c>
      <c r="O3056" t="s">
        <v>184</v>
      </c>
      <c r="P3056" s="2">
        <f t="shared" si="282"/>
        <v>44553</v>
      </c>
      <c r="Q3056" s="3">
        <f t="shared" si="283"/>
        <v>44561</v>
      </c>
      <c r="R3056" t="str">
        <f t="shared" si="284"/>
        <v>Attendance</v>
      </c>
      <c r="S3056" t="str">
        <f t="shared" si="285"/>
        <v>On Time</v>
      </c>
      <c r="T3056" t="str">
        <f>IF(R3056="Permit", J3056, IF(G3056="","NA CO", IF(G3056="00:00:00","NA CO", IF(G3056&lt;E3056,"Early",IF(I3056*1440&gt;=parameter!$C$4,"Overtime","On Time CO")))))</f>
        <v>On Time CO</v>
      </c>
      <c r="U3056" t="str">
        <f t="shared" si="286"/>
        <v/>
      </c>
      <c r="V3056" t="str">
        <f t="shared" si="287"/>
        <v/>
      </c>
    </row>
    <row r="3057" spans="1:22" x14ac:dyDescent="0.3">
      <c r="A3057" t="s">
        <v>743</v>
      </c>
      <c r="B3057" t="s">
        <v>744</v>
      </c>
      <c r="C3057" t="str">
        <f>LEFT(raw!D3057,10)</f>
        <v>2021-12-24</v>
      </c>
      <c r="D3057" t="str">
        <f>LEFT(raw!E3057,8)</f>
        <v>08:30:00</v>
      </c>
      <c r="E3057" t="str">
        <f>LEFT(raw!F3057,8)</f>
        <v>17:30:00</v>
      </c>
      <c r="F3057" t="str">
        <f>LEFT(raw!G3057,8)</f>
        <v>08:12:30</v>
      </c>
      <c r="G3057" t="str">
        <f>LEFT(raw!H3057,8)</f>
        <v>17:48:04</v>
      </c>
      <c r="H3057" t="s">
        <v>19</v>
      </c>
      <c r="I3057" t="s">
        <v>20</v>
      </c>
      <c r="J3057" t="s">
        <v>25</v>
      </c>
      <c r="K3057" t="s">
        <v>26</v>
      </c>
      <c r="L3057" t="str">
        <f>LEFT(raw!M3057,8)</f>
        <v>09:00:00</v>
      </c>
      <c r="M3057" t="s">
        <v>20</v>
      </c>
      <c r="N3057" t="s">
        <v>184</v>
      </c>
      <c r="O3057" t="s">
        <v>184</v>
      </c>
      <c r="P3057" s="2">
        <f t="shared" si="282"/>
        <v>44554</v>
      </c>
      <c r="Q3057" s="3">
        <f t="shared" si="283"/>
        <v>44561</v>
      </c>
      <c r="R3057" t="str">
        <f t="shared" si="284"/>
        <v>Attendance</v>
      </c>
      <c r="S3057" t="str">
        <f t="shared" si="285"/>
        <v>On Time</v>
      </c>
      <c r="T3057" t="str">
        <f>IF(R3057="Permit", J3057, IF(G3057="","NA CO", IF(G3057="00:00:00","NA CO", IF(G3057&lt;E3057,"Early",IF(I3057*1440&gt;=parameter!$C$4,"Overtime","On Time CO")))))</f>
        <v>On Time CO</v>
      </c>
      <c r="U3057" t="str">
        <f t="shared" si="286"/>
        <v/>
      </c>
      <c r="V3057" t="str">
        <f t="shared" si="287"/>
        <v/>
      </c>
    </row>
    <row r="3058" spans="1:22" x14ac:dyDescent="0.3">
      <c r="A3058" t="s">
        <v>743</v>
      </c>
      <c r="B3058" t="s">
        <v>744</v>
      </c>
      <c r="C3058" t="str">
        <f>LEFT(raw!D3058,10)</f>
        <v>2021-12-27</v>
      </c>
      <c r="D3058" t="str">
        <f>LEFT(raw!E3058,8)</f>
        <v>08:30:00</v>
      </c>
      <c r="E3058" t="str">
        <f>LEFT(raw!F3058,8)</f>
        <v>17:30:00</v>
      </c>
      <c r="F3058" t="str">
        <f>LEFT(raw!G3058,8)</f>
        <v>08:25:29</v>
      </c>
      <c r="G3058" t="str">
        <f>LEFT(raw!H3058,8)</f>
        <v>00:00:00</v>
      </c>
      <c r="H3058" t="s">
        <v>19</v>
      </c>
      <c r="I3058" t="s">
        <v>20</v>
      </c>
      <c r="J3058" t="s">
        <v>25</v>
      </c>
      <c r="K3058" t="s">
        <v>26</v>
      </c>
      <c r="L3058" t="str">
        <f>LEFT(raw!M3058,8)</f>
        <v>00:00:00</v>
      </c>
      <c r="M3058" t="s">
        <v>20</v>
      </c>
      <c r="N3058" t="s">
        <v>184</v>
      </c>
      <c r="O3058" t="s">
        <v>21</v>
      </c>
      <c r="P3058" s="2">
        <f t="shared" si="282"/>
        <v>44557</v>
      </c>
      <c r="Q3058" s="3">
        <f t="shared" si="283"/>
        <v>44561</v>
      </c>
      <c r="R3058" t="str">
        <f t="shared" si="284"/>
        <v>Attendance</v>
      </c>
      <c r="S3058" t="str">
        <f t="shared" si="285"/>
        <v>On Time</v>
      </c>
      <c r="T3058" t="str">
        <f>IF(R3058="Permit", J3058, IF(G3058="","NA CO", IF(G3058="00:00:00","NA CO", IF(G3058&lt;E3058,"Early",IF(I3058*1440&gt;=parameter!$C$4,"Overtime","On Time CO")))))</f>
        <v>NA CO</v>
      </c>
      <c r="U3058" t="str">
        <f t="shared" si="286"/>
        <v/>
      </c>
      <c r="V3058" t="str">
        <f t="shared" si="287"/>
        <v/>
      </c>
    </row>
    <row r="3059" spans="1:22" x14ac:dyDescent="0.3">
      <c r="A3059" t="s">
        <v>743</v>
      </c>
      <c r="B3059" t="s">
        <v>744</v>
      </c>
      <c r="C3059" t="str">
        <f>LEFT(raw!D3059,10)</f>
        <v>2021-12-28</v>
      </c>
      <c r="D3059" t="str">
        <f>LEFT(raw!E3059,8)</f>
        <v>08:30:00</v>
      </c>
      <c r="E3059" t="str">
        <f>LEFT(raw!F3059,8)</f>
        <v>17:30:00</v>
      </c>
      <c r="F3059" t="str">
        <f>LEFT(raw!G3059,8)</f>
        <v>08:28:59</v>
      </c>
      <c r="G3059" t="str">
        <f>LEFT(raw!H3059,8)</f>
        <v>00:00:00</v>
      </c>
      <c r="H3059" t="s">
        <v>19</v>
      </c>
      <c r="I3059" t="s">
        <v>20</v>
      </c>
      <c r="J3059" t="s">
        <v>25</v>
      </c>
      <c r="K3059" t="s">
        <v>26</v>
      </c>
      <c r="L3059" t="str">
        <f>LEFT(raw!M3059,8)</f>
        <v>00:00:00</v>
      </c>
      <c r="M3059" t="s">
        <v>20</v>
      </c>
      <c r="N3059" t="s">
        <v>184</v>
      </c>
      <c r="O3059" t="s">
        <v>21</v>
      </c>
      <c r="P3059" s="2">
        <f t="shared" si="282"/>
        <v>44558</v>
      </c>
      <c r="Q3059" s="3">
        <f t="shared" si="283"/>
        <v>44561</v>
      </c>
      <c r="R3059" t="str">
        <f t="shared" si="284"/>
        <v>Attendance</v>
      </c>
      <c r="S3059" t="str">
        <f t="shared" si="285"/>
        <v>On Time</v>
      </c>
      <c r="T3059" t="str">
        <f>IF(R3059="Permit", J3059, IF(G3059="","NA CO", IF(G3059="00:00:00","NA CO", IF(G3059&lt;E3059,"Early",IF(I3059*1440&gt;=parameter!$C$4,"Overtime","On Time CO")))))</f>
        <v>NA CO</v>
      </c>
      <c r="U3059" t="str">
        <f t="shared" si="286"/>
        <v/>
      </c>
      <c r="V3059" t="str">
        <f t="shared" si="287"/>
        <v/>
      </c>
    </row>
    <row r="3060" spans="1:22" x14ac:dyDescent="0.3">
      <c r="A3060" t="s">
        <v>743</v>
      </c>
      <c r="B3060" t="s">
        <v>744</v>
      </c>
      <c r="C3060" t="str">
        <f>LEFT(raw!D3060,10)</f>
        <v>2021-12-29</v>
      </c>
      <c r="D3060" t="str">
        <f>LEFT(raw!E3060,8)</f>
        <v>08:30:00</v>
      </c>
      <c r="E3060" t="str">
        <f>LEFT(raw!F3060,8)</f>
        <v>17:30:00</v>
      </c>
      <c r="F3060" t="str">
        <f>LEFT(raw!G3060,8)</f>
        <v>08:12:25</v>
      </c>
      <c r="G3060" t="str">
        <f>LEFT(raw!H3060,8)</f>
        <v>00:00:00</v>
      </c>
      <c r="H3060" t="s">
        <v>19</v>
      </c>
      <c r="I3060" t="s">
        <v>20</v>
      </c>
      <c r="J3060" t="s">
        <v>25</v>
      </c>
      <c r="K3060" t="s">
        <v>26</v>
      </c>
      <c r="L3060" t="str">
        <f>LEFT(raw!M3060,8)</f>
        <v>00:00:00</v>
      </c>
      <c r="M3060" t="s">
        <v>20</v>
      </c>
      <c r="N3060" t="s">
        <v>184</v>
      </c>
      <c r="O3060" t="s">
        <v>21</v>
      </c>
      <c r="P3060" s="2">
        <f t="shared" si="282"/>
        <v>44559</v>
      </c>
      <c r="Q3060" s="3">
        <f t="shared" si="283"/>
        <v>44561</v>
      </c>
      <c r="R3060" t="str">
        <f t="shared" si="284"/>
        <v>Attendance</v>
      </c>
      <c r="S3060" t="str">
        <f t="shared" si="285"/>
        <v>On Time</v>
      </c>
      <c r="T3060" t="str">
        <f>IF(R3060="Permit", J3060, IF(G3060="","NA CO", IF(G3060="00:00:00","NA CO", IF(G3060&lt;E3060,"Early",IF(I3060*1440&gt;=parameter!$C$4,"Overtime","On Time CO")))))</f>
        <v>NA CO</v>
      </c>
      <c r="U3060" t="str">
        <f t="shared" si="286"/>
        <v/>
      </c>
      <c r="V3060" t="str">
        <f t="shared" si="287"/>
        <v/>
      </c>
    </row>
    <row r="3061" spans="1:22" x14ac:dyDescent="0.3">
      <c r="A3061" t="s">
        <v>743</v>
      </c>
      <c r="B3061" t="s">
        <v>744</v>
      </c>
      <c r="C3061" t="str">
        <f>LEFT(raw!D3061,10)</f>
        <v>2021-12-30</v>
      </c>
      <c r="D3061" t="str">
        <f>LEFT(raw!E3061,8)</f>
        <v>08:30:00</v>
      </c>
      <c r="E3061" t="str">
        <f>LEFT(raw!F3061,8)</f>
        <v>17:30:00</v>
      </c>
      <c r="F3061" t="str">
        <f>LEFT(raw!G3061,8)</f>
        <v>08:17:31</v>
      </c>
      <c r="G3061" t="str">
        <f>LEFT(raw!H3061,8)</f>
        <v>00:00:00</v>
      </c>
      <c r="H3061" t="s">
        <v>19</v>
      </c>
      <c r="I3061" t="s">
        <v>20</v>
      </c>
      <c r="J3061" t="s">
        <v>25</v>
      </c>
      <c r="K3061" t="s">
        <v>26</v>
      </c>
      <c r="L3061" t="str">
        <f>LEFT(raw!M3061,8)</f>
        <v>00:00:00</v>
      </c>
      <c r="M3061" t="s">
        <v>20</v>
      </c>
      <c r="N3061" t="s">
        <v>184</v>
      </c>
      <c r="O3061" t="s">
        <v>21</v>
      </c>
      <c r="P3061" s="2">
        <f t="shared" si="282"/>
        <v>44560</v>
      </c>
      <c r="Q3061" s="3">
        <f t="shared" si="283"/>
        <v>44561</v>
      </c>
      <c r="R3061" t="str">
        <f t="shared" si="284"/>
        <v>Attendance</v>
      </c>
      <c r="S3061" t="str">
        <f t="shared" si="285"/>
        <v>On Time</v>
      </c>
      <c r="T3061" t="str">
        <f>IF(R3061="Permit", J3061, IF(G3061="","NA CO", IF(G3061="00:00:00","NA CO", IF(G3061&lt;E3061,"Early",IF(I3061*1440&gt;=parameter!$C$4,"Overtime","On Time CO")))))</f>
        <v>NA CO</v>
      </c>
      <c r="U3061" t="str">
        <f t="shared" si="286"/>
        <v/>
      </c>
      <c r="V3061" t="str">
        <f t="shared" si="287"/>
        <v/>
      </c>
    </row>
    <row r="3062" spans="1:22" x14ac:dyDescent="0.3">
      <c r="A3062" t="s">
        <v>743</v>
      </c>
      <c r="B3062" t="s">
        <v>744</v>
      </c>
      <c r="C3062" t="str">
        <f>LEFT(raw!D3062,10)</f>
        <v>2021-12-31</v>
      </c>
      <c r="D3062" t="str">
        <f>LEFT(raw!E3062,8)</f>
        <v>08:30:00</v>
      </c>
      <c r="E3062" t="str">
        <f>LEFT(raw!F3062,8)</f>
        <v>17:30:00</v>
      </c>
      <c r="F3062" t="str">
        <f>LEFT(raw!G3062,8)</f>
        <v>08:15:17</v>
      </c>
      <c r="G3062" t="str">
        <f>LEFT(raw!H3062,8)</f>
        <v>00:00:00</v>
      </c>
      <c r="H3062" t="s">
        <v>19</v>
      </c>
      <c r="I3062" t="s">
        <v>20</v>
      </c>
      <c r="J3062" t="s">
        <v>25</v>
      </c>
      <c r="K3062" t="s">
        <v>26</v>
      </c>
      <c r="L3062" t="str">
        <f>LEFT(raw!M3062,8)</f>
        <v>00:00:00</v>
      </c>
      <c r="M3062" t="s">
        <v>20</v>
      </c>
      <c r="N3062" t="s">
        <v>184</v>
      </c>
      <c r="O3062" t="s">
        <v>21</v>
      </c>
      <c r="P3062" s="2">
        <f t="shared" si="282"/>
        <v>44561</v>
      </c>
      <c r="Q3062" s="3">
        <f t="shared" si="283"/>
        <v>44561</v>
      </c>
      <c r="R3062" t="str">
        <f t="shared" si="284"/>
        <v>Attendance</v>
      </c>
      <c r="S3062" t="str">
        <f t="shared" si="285"/>
        <v>On Time</v>
      </c>
      <c r="T3062" t="str">
        <f>IF(R3062="Permit", J3062, IF(G3062="","NA CO", IF(G3062="00:00:00","NA CO", IF(G3062&lt;E3062,"Early",IF(I3062*1440&gt;=parameter!$C$4,"Overtime","On Time CO")))))</f>
        <v>NA CO</v>
      </c>
      <c r="U3062" t="str">
        <f t="shared" si="286"/>
        <v/>
      </c>
      <c r="V3062" t="str">
        <f t="shared" si="287"/>
        <v/>
      </c>
    </row>
    <row r="3063" spans="1:22" x14ac:dyDescent="0.3">
      <c r="A3063" t="s">
        <v>749</v>
      </c>
      <c r="B3063" t="s">
        <v>750</v>
      </c>
      <c r="C3063" t="str">
        <f>LEFT(raw!D3063,10)</f>
        <v>2021-12-01</v>
      </c>
      <c r="D3063" t="str">
        <f>LEFT(raw!E3063,8)</f>
        <v>09:00:00</v>
      </c>
      <c r="E3063" t="str">
        <f>LEFT(raw!F3063,8)</f>
        <v>18:00:00</v>
      </c>
      <c r="F3063" t="str">
        <f>LEFT(raw!G3063,8)</f>
        <v>08:43:35</v>
      </c>
      <c r="G3063" t="str">
        <f>LEFT(raw!H3063,8)</f>
        <v>19:11:41</v>
      </c>
      <c r="H3063" t="s">
        <v>19</v>
      </c>
      <c r="I3063" t="s">
        <v>20</v>
      </c>
      <c r="J3063" t="s">
        <v>25</v>
      </c>
      <c r="K3063" t="s">
        <v>26</v>
      </c>
      <c r="L3063" t="str">
        <f>LEFT(raw!M3063,8)</f>
        <v>09:00:00</v>
      </c>
      <c r="M3063" t="s">
        <v>20</v>
      </c>
      <c r="N3063" t="s">
        <v>43</v>
      </c>
      <c r="O3063" t="s">
        <v>43</v>
      </c>
      <c r="P3063" s="2">
        <f t="shared" si="282"/>
        <v>44531</v>
      </c>
      <c r="Q3063" s="3">
        <f t="shared" si="283"/>
        <v>44561</v>
      </c>
      <c r="R3063" t="str">
        <f t="shared" si="284"/>
        <v>Attendance</v>
      </c>
      <c r="S3063" t="str">
        <f t="shared" si="285"/>
        <v>On Time</v>
      </c>
      <c r="T3063" t="str">
        <f>IF(R3063="Permit", J3063, IF(G3063="","NA CO", IF(G3063="00:00:00","NA CO", IF(G3063&lt;E3063,"Early",IF(I3063*1440&gt;=parameter!$C$4,"Overtime","On Time CO")))))</f>
        <v>On Time CO</v>
      </c>
      <c r="U3063" t="str">
        <f t="shared" si="286"/>
        <v/>
      </c>
      <c r="V3063" t="str">
        <f t="shared" si="287"/>
        <v/>
      </c>
    </row>
    <row r="3064" spans="1:22" x14ac:dyDescent="0.3">
      <c r="A3064" t="s">
        <v>749</v>
      </c>
      <c r="B3064" t="s">
        <v>750</v>
      </c>
      <c r="C3064" t="str">
        <f>LEFT(raw!D3064,10)</f>
        <v>2021-12-02</v>
      </c>
      <c r="D3064" t="str">
        <f>LEFT(raw!E3064,8)</f>
        <v>09:00:00</v>
      </c>
      <c r="E3064" t="str">
        <f>LEFT(raw!F3064,8)</f>
        <v>18:00:00</v>
      </c>
      <c r="F3064" t="str">
        <f>LEFT(raw!G3064,8)</f>
        <v>08:35:42</v>
      </c>
      <c r="G3064" t="str">
        <f>LEFT(raw!H3064,8)</f>
        <v>18:50:27</v>
      </c>
      <c r="H3064" t="s">
        <v>19</v>
      </c>
      <c r="I3064" t="s">
        <v>20</v>
      </c>
      <c r="J3064" t="s">
        <v>25</v>
      </c>
      <c r="K3064" t="s">
        <v>26</v>
      </c>
      <c r="L3064" t="str">
        <f>LEFT(raw!M3064,8)</f>
        <v>09:00:00</v>
      </c>
      <c r="M3064" t="s">
        <v>20</v>
      </c>
      <c r="N3064" t="s">
        <v>43</v>
      </c>
      <c r="O3064" t="s">
        <v>43</v>
      </c>
      <c r="P3064" s="2">
        <f t="shared" si="282"/>
        <v>44532</v>
      </c>
      <c r="Q3064" s="3">
        <f t="shared" si="283"/>
        <v>44561</v>
      </c>
      <c r="R3064" t="str">
        <f t="shared" si="284"/>
        <v>Attendance</v>
      </c>
      <c r="S3064" t="str">
        <f t="shared" si="285"/>
        <v>On Time</v>
      </c>
      <c r="T3064" t="str">
        <f>IF(R3064="Permit", J3064, IF(G3064="","NA CO", IF(G3064="00:00:00","NA CO", IF(G3064&lt;E3064,"Early",IF(I3064*1440&gt;=parameter!$C$4,"Overtime","On Time CO")))))</f>
        <v>On Time CO</v>
      </c>
      <c r="U3064" t="str">
        <f t="shared" si="286"/>
        <v/>
      </c>
      <c r="V3064" t="str">
        <f t="shared" si="287"/>
        <v/>
      </c>
    </row>
    <row r="3065" spans="1:22" x14ac:dyDescent="0.3">
      <c r="A3065" t="s">
        <v>749</v>
      </c>
      <c r="B3065" t="s">
        <v>750</v>
      </c>
      <c r="C3065" t="str">
        <f>LEFT(raw!D3065,10)</f>
        <v>2021-12-03</v>
      </c>
      <c r="D3065" t="str">
        <f>LEFT(raw!E3065,8)</f>
        <v>00:00:00</v>
      </c>
      <c r="E3065" t="str">
        <f>LEFT(raw!F3065,8)</f>
        <v>00:00:00</v>
      </c>
      <c r="F3065" t="str">
        <f>LEFT(raw!G3065,8)</f>
        <v>08:07:40</v>
      </c>
      <c r="G3065" t="str">
        <f>LEFT(raw!H3065,8)</f>
        <v>19:30:11</v>
      </c>
      <c r="H3065" t="s">
        <v>19</v>
      </c>
      <c r="I3065" t="s">
        <v>20</v>
      </c>
      <c r="J3065" t="s">
        <v>21</v>
      </c>
      <c r="K3065" t="s">
        <v>22</v>
      </c>
      <c r="L3065" t="str">
        <f>LEFT(raw!M3065,8)</f>
        <v>11:22:31</v>
      </c>
      <c r="M3065" t="s">
        <v>20</v>
      </c>
      <c r="N3065" t="s">
        <v>751</v>
      </c>
      <c r="O3065" t="s">
        <v>10439</v>
      </c>
      <c r="P3065" s="2">
        <f t="shared" si="282"/>
        <v>44533</v>
      </c>
      <c r="Q3065" s="3">
        <f t="shared" si="283"/>
        <v>44561</v>
      </c>
      <c r="R3065" t="str">
        <f t="shared" si="284"/>
        <v>Daily Journey</v>
      </c>
      <c r="S3065" t="str">
        <f t="shared" si="285"/>
        <v>On Time</v>
      </c>
      <c r="T3065" t="str">
        <f>IF(R3065="Permit", J3065, IF(G3065="","NA CO", IF(G3065="00:00:00","NA CO", IF(G3065&lt;E3065,"Early",IF(I3065*1440&gt;=parameter!$C$4,"Overtime","On Time CO")))))</f>
        <v>On Time CO</v>
      </c>
      <c r="U3065" t="str">
        <f t="shared" si="286"/>
        <v/>
      </c>
      <c r="V3065" t="str">
        <f t="shared" si="287"/>
        <v/>
      </c>
    </row>
    <row r="3066" spans="1:22" x14ac:dyDescent="0.3">
      <c r="A3066" t="s">
        <v>749</v>
      </c>
      <c r="B3066" t="s">
        <v>750</v>
      </c>
      <c r="C3066" t="str">
        <f>LEFT(raw!D3066,10)</f>
        <v>2021-12-06</v>
      </c>
      <c r="D3066" t="str">
        <f>LEFT(raw!E3066,8)</f>
        <v>00:00:00</v>
      </c>
      <c r="E3066" t="str">
        <f>LEFT(raw!F3066,8)</f>
        <v>00:00:00</v>
      </c>
      <c r="F3066" t="str">
        <f>LEFT(raw!G3066,8)</f>
        <v>07:11:09</v>
      </c>
      <c r="G3066" t="str">
        <f>LEFT(raw!H3066,8)</f>
        <v/>
      </c>
      <c r="H3066" t="s">
        <v>19</v>
      </c>
      <c r="I3066" t="s">
        <v>20</v>
      </c>
      <c r="J3066" t="s">
        <v>21</v>
      </c>
      <c r="K3066" t="s">
        <v>22</v>
      </c>
      <c r="L3066" t="str">
        <f>LEFT(raw!M3066,8)</f>
        <v>00:00:00</v>
      </c>
      <c r="M3066" t="s">
        <v>20</v>
      </c>
      <c r="N3066" t="s">
        <v>751</v>
      </c>
      <c r="P3066" s="2">
        <f t="shared" si="282"/>
        <v>44536</v>
      </c>
      <c r="Q3066" s="3">
        <f t="shared" si="283"/>
        <v>44561</v>
      </c>
      <c r="R3066" t="str">
        <f t="shared" si="284"/>
        <v>Daily Journey</v>
      </c>
      <c r="S3066" t="str">
        <f t="shared" si="285"/>
        <v>On Time</v>
      </c>
      <c r="T3066" t="str">
        <f>IF(R3066="Permit", J3066, IF(G3066="","NA CO", IF(G3066="00:00:00","NA CO", IF(G3066&lt;E3066,"Early",IF(I3066*1440&gt;=parameter!$C$4,"Overtime","On Time CO")))))</f>
        <v>NA CO</v>
      </c>
      <c r="U3066" t="str">
        <f t="shared" si="286"/>
        <v/>
      </c>
      <c r="V3066" t="str">
        <f t="shared" si="287"/>
        <v/>
      </c>
    </row>
    <row r="3067" spans="1:22" x14ac:dyDescent="0.3">
      <c r="A3067" t="s">
        <v>749</v>
      </c>
      <c r="B3067" t="s">
        <v>750</v>
      </c>
      <c r="C3067" t="str">
        <f>LEFT(raw!D3067,10)</f>
        <v>2021-12-07</v>
      </c>
      <c r="D3067" t="str">
        <f>LEFT(raw!E3067,8)</f>
        <v>09:00:00</v>
      </c>
      <c r="E3067" t="str">
        <f>LEFT(raw!F3067,8)</f>
        <v>18:00:00</v>
      </c>
      <c r="F3067" t="str">
        <f>LEFT(raw!G3067,8)</f>
        <v>09:10:33</v>
      </c>
      <c r="G3067" t="str">
        <f>LEFT(raw!H3067,8)</f>
        <v>18:17:29</v>
      </c>
      <c r="H3067" t="s">
        <v>19</v>
      </c>
      <c r="I3067" t="s">
        <v>10445</v>
      </c>
      <c r="J3067" t="s">
        <v>32</v>
      </c>
      <c r="K3067" t="s">
        <v>26</v>
      </c>
      <c r="L3067" t="str">
        <f>LEFT(raw!M3067,8)</f>
        <v>09:00:00</v>
      </c>
      <c r="M3067" t="s">
        <v>20</v>
      </c>
      <c r="N3067" t="s">
        <v>43</v>
      </c>
      <c r="O3067" t="s">
        <v>43</v>
      </c>
      <c r="P3067" s="2">
        <f t="shared" si="282"/>
        <v>44537</v>
      </c>
      <c r="Q3067" s="3">
        <f t="shared" si="283"/>
        <v>44561</v>
      </c>
      <c r="R3067" t="str">
        <f t="shared" si="284"/>
        <v>Attendance</v>
      </c>
      <c r="S3067" t="str">
        <f t="shared" si="285"/>
        <v>Late</v>
      </c>
      <c r="T3067" t="str">
        <f>IF(R3067="Permit", J3067, IF(G3067="","NA CO", IF(G3067="00:00:00","NA CO", IF(G3067&lt;E3067,"Early",IF(I3067*1440&gt;=parameter!$C$4,"Overtime","On Time CO")))))</f>
        <v>On Time CO</v>
      </c>
      <c r="U3067" t="str">
        <f t="shared" si="286"/>
        <v>00:10:33</v>
      </c>
      <c r="V3067" t="str">
        <f t="shared" si="287"/>
        <v/>
      </c>
    </row>
    <row r="3068" spans="1:22" x14ac:dyDescent="0.3">
      <c r="A3068" t="s">
        <v>749</v>
      </c>
      <c r="B3068" t="s">
        <v>750</v>
      </c>
      <c r="C3068" t="str">
        <f>LEFT(raw!D3068,10)</f>
        <v>2021-12-08</v>
      </c>
      <c r="D3068" t="str">
        <f>LEFT(raw!E3068,8)</f>
        <v>09:00:00</v>
      </c>
      <c r="E3068" t="str">
        <f>LEFT(raw!F3068,8)</f>
        <v>18:00:00</v>
      </c>
      <c r="F3068" t="str">
        <f>LEFT(raw!G3068,8)</f>
        <v>08:55:25</v>
      </c>
      <c r="G3068" t="str">
        <f>LEFT(raw!H3068,8)</f>
        <v>19:15:28</v>
      </c>
      <c r="H3068" t="s">
        <v>19</v>
      </c>
      <c r="I3068" t="s">
        <v>20</v>
      </c>
      <c r="J3068" t="s">
        <v>25</v>
      </c>
      <c r="K3068" t="s">
        <v>26</v>
      </c>
      <c r="L3068" t="str">
        <f>LEFT(raw!M3068,8)</f>
        <v>09:00:00</v>
      </c>
      <c r="M3068" t="s">
        <v>20</v>
      </c>
      <c r="N3068" t="s">
        <v>43</v>
      </c>
      <c r="O3068" t="s">
        <v>43</v>
      </c>
      <c r="P3068" s="2">
        <f t="shared" si="282"/>
        <v>44538</v>
      </c>
      <c r="Q3068" s="3">
        <f t="shared" si="283"/>
        <v>44561</v>
      </c>
      <c r="R3068" t="str">
        <f t="shared" si="284"/>
        <v>Attendance</v>
      </c>
      <c r="S3068" t="str">
        <f t="shared" si="285"/>
        <v>On Time</v>
      </c>
      <c r="T3068" t="str">
        <f>IF(R3068="Permit", J3068, IF(G3068="","NA CO", IF(G3068="00:00:00","NA CO", IF(G3068&lt;E3068,"Early",IF(I3068*1440&gt;=parameter!$C$4,"Overtime","On Time CO")))))</f>
        <v>On Time CO</v>
      </c>
      <c r="U3068" t="str">
        <f t="shared" si="286"/>
        <v/>
      </c>
      <c r="V3068" t="str">
        <f t="shared" si="287"/>
        <v/>
      </c>
    </row>
    <row r="3069" spans="1:22" x14ac:dyDescent="0.3">
      <c r="A3069" t="s">
        <v>749</v>
      </c>
      <c r="B3069" t="s">
        <v>750</v>
      </c>
      <c r="C3069" t="str">
        <f>LEFT(raw!D3069,10)</f>
        <v>2021-12-09</v>
      </c>
      <c r="D3069" t="str">
        <f>LEFT(raw!E3069,8)</f>
        <v>00:00:00</v>
      </c>
      <c r="E3069" t="str">
        <f>LEFT(raw!F3069,8)</f>
        <v>00:00:00</v>
      </c>
      <c r="F3069" t="str">
        <f>LEFT(raw!G3069,8)</f>
        <v>07:37:56</v>
      </c>
      <c r="G3069" t="str">
        <f>LEFT(raw!H3069,8)</f>
        <v>19:13:40</v>
      </c>
      <c r="H3069" t="s">
        <v>19</v>
      </c>
      <c r="I3069" t="s">
        <v>20</v>
      </c>
      <c r="J3069" t="s">
        <v>21</v>
      </c>
      <c r="K3069" t="s">
        <v>22</v>
      </c>
      <c r="L3069" t="str">
        <f>LEFT(raw!M3069,8)</f>
        <v>11:35:43</v>
      </c>
      <c r="M3069" t="s">
        <v>20</v>
      </c>
      <c r="N3069" t="s">
        <v>751</v>
      </c>
      <c r="O3069" t="s">
        <v>751</v>
      </c>
      <c r="P3069" s="2">
        <f t="shared" si="282"/>
        <v>44539</v>
      </c>
      <c r="Q3069" s="3">
        <f t="shared" si="283"/>
        <v>44561</v>
      </c>
      <c r="R3069" t="str">
        <f t="shared" si="284"/>
        <v>Daily Journey</v>
      </c>
      <c r="S3069" t="str">
        <f t="shared" si="285"/>
        <v>On Time</v>
      </c>
      <c r="T3069" t="str">
        <f>IF(R3069="Permit", J3069, IF(G3069="","NA CO", IF(G3069="00:00:00","NA CO", IF(G3069&lt;E3069,"Early",IF(I3069*1440&gt;=parameter!$C$4,"Overtime","On Time CO")))))</f>
        <v>On Time CO</v>
      </c>
      <c r="U3069" t="str">
        <f t="shared" si="286"/>
        <v/>
      </c>
      <c r="V3069" t="str">
        <f t="shared" si="287"/>
        <v/>
      </c>
    </row>
    <row r="3070" spans="1:22" x14ac:dyDescent="0.3">
      <c r="A3070" t="s">
        <v>749</v>
      </c>
      <c r="B3070" t="s">
        <v>750</v>
      </c>
      <c r="C3070" t="str">
        <f>LEFT(raw!D3070,10)</f>
        <v>2021-12-10</v>
      </c>
      <c r="D3070" t="str">
        <f>LEFT(raw!E3070,8)</f>
        <v>00:00:00</v>
      </c>
      <c r="E3070" t="str">
        <f>LEFT(raw!F3070,8)</f>
        <v>00:00:00</v>
      </c>
      <c r="F3070" t="str">
        <f>LEFT(raw!G3070,8)</f>
        <v>07:47:20</v>
      </c>
      <c r="G3070" t="str">
        <f>LEFT(raw!H3070,8)</f>
        <v/>
      </c>
      <c r="H3070" t="s">
        <v>19</v>
      </c>
      <c r="I3070" t="s">
        <v>20</v>
      </c>
      <c r="J3070" t="s">
        <v>21</v>
      </c>
      <c r="K3070" t="s">
        <v>22</v>
      </c>
      <c r="L3070" t="str">
        <f>LEFT(raw!M3070,8)</f>
        <v>00:00:00</v>
      </c>
      <c r="M3070" t="s">
        <v>20</v>
      </c>
      <c r="N3070" t="s">
        <v>751</v>
      </c>
      <c r="P3070" s="2">
        <f t="shared" si="282"/>
        <v>44540</v>
      </c>
      <c r="Q3070" s="3">
        <f t="shared" si="283"/>
        <v>44561</v>
      </c>
      <c r="R3070" t="str">
        <f t="shared" si="284"/>
        <v>Daily Journey</v>
      </c>
      <c r="S3070" t="str">
        <f t="shared" si="285"/>
        <v>On Time</v>
      </c>
      <c r="T3070" t="str">
        <f>IF(R3070="Permit", J3070, IF(G3070="","NA CO", IF(G3070="00:00:00","NA CO", IF(G3070&lt;E3070,"Early",IF(I3070*1440&gt;=parameter!$C$4,"Overtime","On Time CO")))))</f>
        <v>NA CO</v>
      </c>
      <c r="U3070" t="str">
        <f t="shared" si="286"/>
        <v/>
      </c>
      <c r="V3070" t="str">
        <f t="shared" si="287"/>
        <v/>
      </c>
    </row>
    <row r="3071" spans="1:22" x14ac:dyDescent="0.3">
      <c r="A3071" t="s">
        <v>749</v>
      </c>
      <c r="B3071" t="s">
        <v>750</v>
      </c>
      <c r="C3071" t="str">
        <f>LEFT(raw!D3071,10)</f>
        <v>2021-12-13</v>
      </c>
      <c r="D3071" t="str">
        <f>LEFT(raw!E3071,8)</f>
        <v>09:00:00</v>
      </c>
      <c r="E3071" t="str">
        <f>LEFT(raw!F3071,8)</f>
        <v>18:00:00</v>
      </c>
      <c r="F3071" t="str">
        <f>LEFT(raw!G3071,8)</f>
        <v>08:43:37</v>
      </c>
      <c r="G3071" t="str">
        <f>LEFT(raw!H3071,8)</f>
        <v>18:24:15</v>
      </c>
      <c r="H3071" t="s">
        <v>19</v>
      </c>
      <c r="I3071" t="s">
        <v>20</v>
      </c>
      <c r="J3071" t="s">
        <v>25</v>
      </c>
      <c r="K3071" t="s">
        <v>26</v>
      </c>
      <c r="L3071" t="str">
        <f>LEFT(raw!M3071,8)</f>
        <v>09:00:00</v>
      </c>
      <c r="M3071" t="s">
        <v>20</v>
      </c>
      <c r="N3071" t="s">
        <v>43</v>
      </c>
      <c r="O3071" t="s">
        <v>43</v>
      </c>
      <c r="P3071" s="2">
        <f t="shared" si="282"/>
        <v>44543</v>
      </c>
      <c r="Q3071" s="3">
        <f t="shared" si="283"/>
        <v>44561</v>
      </c>
      <c r="R3071" t="str">
        <f t="shared" si="284"/>
        <v>Attendance</v>
      </c>
      <c r="S3071" t="str">
        <f t="shared" si="285"/>
        <v>On Time</v>
      </c>
      <c r="T3071" t="str">
        <f>IF(R3071="Permit", J3071, IF(G3071="","NA CO", IF(G3071="00:00:00","NA CO", IF(G3071&lt;E3071,"Early",IF(I3071*1440&gt;=parameter!$C$4,"Overtime","On Time CO")))))</f>
        <v>On Time CO</v>
      </c>
      <c r="U3071" t="str">
        <f t="shared" si="286"/>
        <v/>
      </c>
      <c r="V3071" t="str">
        <f t="shared" si="287"/>
        <v/>
      </c>
    </row>
    <row r="3072" spans="1:22" x14ac:dyDescent="0.3">
      <c r="A3072" t="s">
        <v>749</v>
      </c>
      <c r="B3072" t="s">
        <v>750</v>
      </c>
      <c r="C3072" t="str">
        <f>LEFT(raw!D3072,10)</f>
        <v>2021-12-14</v>
      </c>
      <c r="D3072" t="str">
        <f>LEFT(raw!E3072,8)</f>
        <v>09:00:00</v>
      </c>
      <c r="E3072" t="str">
        <f>LEFT(raw!F3072,8)</f>
        <v>18:00:00</v>
      </c>
      <c r="F3072" t="str">
        <f>LEFT(raw!G3072,8)</f>
        <v>08:47:26</v>
      </c>
      <c r="G3072" t="str">
        <f>LEFT(raw!H3072,8)</f>
        <v>20:00:44</v>
      </c>
      <c r="H3072" t="s">
        <v>19</v>
      </c>
      <c r="I3072" t="s">
        <v>20</v>
      </c>
      <c r="J3072" t="s">
        <v>25</v>
      </c>
      <c r="K3072" t="s">
        <v>26</v>
      </c>
      <c r="L3072" t="str">
        <f>LEFT(raw!M3072,8)</f>
        <v>09:00:00</v>
      </c>
      <c r="M3072" t="s">
        <v>20</v>
      </c>
      <c r="N3072" t="s">
        <v>43</v>
      </c>
      <c r="O3072" t="s">
        <v>43</v>
      </c>
      <c r="P3072" s="2">
        <f t="shared" si="282"/>
        <v>44544</v>
      </c>
      <c r="Q3072" s="3">
        <f t="shared" si="283"/>
        <v>44561</v>
      </c>
      <c r="R3072" t="str">
        <f t="shared" si="284"/>
        <v>Attendance</v>
      </c>
      <c r="S3072" t="str">
        <f t="shared" si="285"/>
        <v>On Time</v>
      </c>
      <c r="T3072" t="str">
        <f>IF(R3072="Permit", J3072, IF(G3072="","NA CO", IF(G3072="00:00:00","NA CO", IF(G3072&lt;E3072,"Early",IF(I3072*1440&gt;=parameter!$C$4,"Overtime","On Time CO")))))</f>
        <v>On Time CO</v>
      </c>
      <c r="U3072" t="str">
        <f t="shared" si="286"/>
        <v/>
      </c>
      <c r="V3072" t="str">
        <f t="shared" si="287"/>
        <v/>
      </c>
    </row>
    <row r="3073" spans="1:22" x14ac:dyDescent="0.3">
      <c r="A3073" t="s">
        <v>749</v>
      </c>
      <c r="B3073" t="s">
        <v>750</v>
      </c>
      <c r="C3073" t="str">
        <f>LEFT(raw!D3073,10)</f>
        <v>2021-12-15</v>
      </c>
      <c r="D3073" t="str">
        <f>LEFT(raw!E3073,8)</f>
        <v>09:00:00</v>
      </c>
      <c r="E3073" t="str">
        <f>LEFT(raw!F3073,8)</f>
        <v>18:00:00</v>
      </c>
      <c r="F3073" t="str">
        <f>LEFT(raw!G3073,8)</f>
        <v>08:40:23</v>
      </c>
      <c r="G3073" t="str">
        <f>LEFT(raw!H3073,8)</f>
        <v>19:08:17</v>
      </c>
      <c r="H3073" t="s">
        <v>19</v>
      </c>
      <c r="I3073" t="s">
        <v>20</v>
      </c>
      <c r="J3073" t="s">
        <v>25</v>
      </c>
      <c r="K3073" t="s">
        <v>26</v>
      </c>
      <c r="L3073" t="str">
        <f>LEFT(raw!M3073,8)</f>
        <v>09:00:00</v>
      </c>
      <c r="M3073" t="s">
        <v>20</v>
      </c>
      <c r="N3073" t="s">
        <v>43</v>
      </c>
      <c r="O3073" t="s">
        <v>43</v>
      </c>
      <c r="P3073" s="2">
        <f t="shared" si="282"/>
        <v>44545</v>
      </c>
      <c r="Q3073" s="3">
        <f t="shared" si="283"/>
        <v>44561</v>
      </c>
      <c r="R3073" t="str">
        <f t="shared" si="284"/>
        <v>Attendance</v>
      </c>
      <c r="S3073" t="str">
        <f t="shared" si="285"/>
        <v>On Time</v>
      </c>
      <c r="T3073" t="str">
        <f>IF(R3073="Permit", J3073, IF(G3073="","NA CO", IF(G3073="00:00:00","NA CO", IF(G3073&lt;E3073,"Early",IF(I3073*1440&gt;=parameter!$C$4,"Overtime","On Time CO")))))</f>
        <v>On Time CO</v>
      </c>
      <c r="U3073" t="str">
        <f t="shared" si="286"/>
        <v/>
      </c>
      <c r="V3073" t="str">
        <f t="shared" si="287"/>
        <v/>
      </c>
    </row>
    <row r="3074" spans="1:22" x14ac:dyDescent="0.3">
      <c r="A3074" t="s">
        <v>749</v>
      </c>
      <c r="B3074" t="s">
        <v>750</v>
      </c>
      <c r="C3074" t="str">
        <f>LEFT(raw!D3074,10)</f>
        <v>2021-12-16</v>
      </c>
      <c r="D3074" t="str">
        <f>LEFT(raw!E3074,8)</f>
        <v>00:00:00</v>
      </c>
      <c r="E3074" t="str">
        <f>LEFT(raw!F3074,8)</f>
        <v>00:00:00</v>
      </c>
      <c r="F3074" t="str">
        <f>LEFT(raw!G3074,8)</f>
        <v>07:28:21</v>
      </c>
      <c r="G3074" t="str">
        <f>LEFT(raw!H3074,8)</f>
        <v/>
      </c>
      <c r="H3074" t="s">
        <v>19</v>
      </c>
      <c r="I3074" t="s">
        <v>20</v>
      </c>
      <c r="J3074" t="s">
        <v>21</v>
      </c>
      <c r="K3074" t="s">
        <v>22</v>
      </c>
      <c r="L3074" t="str">
        <f>LEFT(raw!M3074,8)</f>
        <v>00:00:00</v>
      </c>
      <c r="M3074" t="s">
        <v>20</v>
      </c>
      <c r="N3074" t="s">
        <v>751</v>
      </c>
      <c r="P3074" s="2">
        <f t="shared" ref="P3074:P3137" si="288">DATE(LEFT(C3074,4),MID(C3074,6,2),RIGHT(C3074,2))</f>
        <v>44546</v>
      </c>
      <c r="Q3074" s="3">
        <f t="shared" si="283"/>
        <v>44561</v>
      </c>
      <c r="R3074" t="str">
        <f t="shared" si="284"/>
        <v>Daily Journey</v>
      </c>
      <c r="S3074" t="str">
        <f t="shared" si="285"/>
        <v>On Time</v>
      </c>
      <c r="T3074" t="str">
        <f>IF(R3074="Permit", J3074, IF(G3074="","NA CO", IF(G3074="00:00:00","NA CO", IF(G3074&lt;E3074,"Early",IF(I3074*1440&gt;=parameter!$C$4,"Overtime","On Time CO")))))</f>
        <v>NA CO</v>
      </c>
      <c r="U3074" t="str">
        <f t="shared" si="286"/>
        <v/>
      </c>
      <c r="V3074" t="str">
        <f t="shared" si="287"/>
        <v/>
      </c>
    </row>
    <row r="3075" spans="1:22" x14ac:dyDescent="0.3">
      <c r="A3075" t="s">
        <v>749</v>
      </c>
      <c r="B3075" t="s">
        <v>750</v>
      </c>
      <c r="C3075" t="str">
        <f>LEFT(raw!D3075,10)</f>
        <v>2021-12-21</v>
      </c>
      <c r="D3075" t="str">
        <f>LEFT(raw!E3075,8)</f>
        <v>09:00:00</v>
      </c>
      <c r="E3075" t="str">
        <f>LEFT(raw!F3075,8)</f>
        <v>18:00:00</v>
      </c>
      <c r="F3075" t="str">
        <f>LEFT(raw!G3075,8)</f>
        <v>08:52:19</v>
      </c>
      <c r="G3075" t="str">
        <f>LEFT(raw!H3075,8)</f>
        <v>21:24:23</v>
      </c>
      <c r="H3075" t="s">
        <v>19</v>
      </c>
      <c r="I3075" t="s">
        <v>20</v>
      </c>
      <c r="J3075" t="s">
        <v>25</v>
      </c>
      <c r="K3075" t="s">
        <v>26</v>
      </c>
      <c r="L3075" t="str">
        <f>LEFT(raw!M3075,8)</f>
        <v>09:00:00</v>
      </c>
      <c r="M3075" t="s">
        <v>20</v>
      </c>
      <c r="N3075" t="s">
        <v>43</v>
      </c>
      <c r="O3075" t="s">
        <v>43</v>
      </c>
      <c r="P3075" s="2">
        <f t="shared" si="288"/>
        <v>44551</v>
      </c>
      <c r="Q3075" s="3">
        <f t="shared" ref="Q3075:Q3138" si="289">DATE(YEAR(P3075),MONTH(P3075)+1,1)-1</f>
        <v>44561</v>
      </c>
      <c r="R3075" t="str">
        <f t="shared" ref="R3075:R3138" si="290">IF(J3075="","Daily Journey",IF(J3075="On Time","Attendance",IF(J3075="Late","Attendance",IF(J3075="Pending/Rejected","Permit"))))</f>
        <v>Attendance</v>
      </c>
      <c r="S3075" t="str">
        <f t="shared" ref="S3075:S3138" si="291">IF(J3075="","On Time",IF(J3075="On Time","On Time",IF(J3075="Late","Late",IF(R3075="Permit", K3075))))</f>
        <v>On Time</v>
      </c>
      <c r="T3075" t="str">
        <f>IF(R3075="Permit", J3075, IF(G3075="","NA CO", IF(G3075="00:00:00","NA CO", IF(G3075&lt;E3075,"Early",IF(I3075*1440&gt;=parameter!$C$4,"Overtime","On Time CO")))))</f>
        <v>On Time CO</v>
      </c>
      <c r="U3075" t="str">
        <f t="shared" ref="U3075:U3138" si="292">IF(S3075="Late",I3075,"")</f>
        <v/>
      </c>
      <c r="V3075" t="str">
        <f t="shared" ref="V3075:V3138" si="293">IF(T3075="Overtime",M3075,"")</f>
        <v/>
      </c>
    </row>
    <row r="3076" spans="1:22" x14ac:dyDescent="0.3">
      <c r="A3076" t="s">
        <v>749</v>
      </c>
      <c r="B3076" t="s">
        <v>750</v>
      </c>
      <c r="C3076" t="str">
        <f>LEFT(raw!D3076,10)</f>
        <v>2021-12-22</v>
      </c>
      <c r="D3076" t="str">
        <f>LEFT(raw!E3076,8)</f>
        <v>00:00:00</v>
      </c>
      <c r="E3076" t="str">
        <f>LEFT(raw!F3076,8)</f>
        <v>00:00:00</v>
      </c>
      <c r="F3076" t="str">
        <f>LEFT(raw!G3076,8)</f>
        <v>08:44:04</v>
      </c>
      <c r="G3076" t="str">
        <f>LEFT(raw!H3076,8)</f>
        <v>20:47:27</v>
      </c>
      <c r="H3076" t="s">
        <v>19</v>
      </c>
      <c r="I3076" t="s">
        <v>20</v>
      </c>
      <c r="J3076" t="s">
        <v>21</v>
      </c>
      <c r="K3076" t="s">
        <v>22</v>
      </c>
      <c r="L3076" t="str">
        <f>LEFT(raw!M3076,8)</f>
        <v>12:03:23</v>
      </c>
      <c r="M3076" t="s">
        <v>20</v>
      </c>
      <c r="N3076" t="s">
        <v>751</v>
      </c>
      <c r="O3076" t="s">
        <v>751</v>
      </c>
      <c r="P3076" s="2">
        <f t="shared" si="288"/>
        <v>44552</v>
      </c>
      <c r="Q3076" s="3">
        <f t="shared" si="289"/>
        <v>44561</v>
      </c>
      <c r="R3076" t="str">
        <f t="shared" si="290"/>
        <v>Daily Journey</v>
      </c>
      <c r="S3076" t="str">
        <f t="shared" si="291"/>
        <v>On Time</v>
      </c>
      <c r="T3076" t="str">
        <f>IF(R3076="Permit", J3076, IF(G3076="","NA CO", IF(G3076="00:00:00","NA CO", IF(G3076&lt;E3076,"Early",IF(I3076*1440&gt;=parameter!$C$4,"Overtime","On Time CO")))))</f>
        <v>On Time CO</v>
      </c>
      <c r="U3076" t="str">
        <f t="shared" si="292"/>
        <v/>
      </c>
      <c r="V3076" t="str">
        <f t="shared" si="293"/>
        <v/>
      </c>
    </row>
    <row r="3077" spans="1:22" x14ac:dyDescent="0.3">
      <c r="A3077" t="s">
        <v>749</v>
      </c>
      <c r="B3077" t="s">
        <v>750</v>
      </c>
      <c r="C3077" t="str">
        <f>LEFT(raw!D3077,10)</f>
        <v>2021-12-23</v>
      </c>
      <c r="D3077" t="str">
        <f>LEFT(raw!E3077,8)</f>
        <v>09:00:00</v>
      </c>
      <c r="E3077" t="str">
        <f>LEFT(raw!F3077,8)</f>
        <v>18:00:00</v>
      </c>
      <c r="F3077" t="str">
        <f>LEFT(raw!G3077,8)</f>
        <v>08:41:07</v>
      </c>
      <c r="G3077" t="str">
        <f>LEFT(raw!H3077,8)</f>
        <v>19:06:24</v>
      </c>
      <c r="H3077" t="s">
        <v>19</v>
      </c>
      <c r="I3077" t="s">
        <v>20</v>
      </c>
      <c r="J3077" t="s">
        <v>25</v>
      </c>
      <c r="K3077" t="s">
        <v>26</v>
      </c>
      <c r="L3077" t="str">
        <f>LEFT(raw!M3077,8)</f>
        <v>09:00:00</v>
      </c>
      <c r="M3077" t="s">
        <v>20</v>
      </c>
      <c r="N3077" t="s">
        <v>43</v>
      </c>
      <c r="O3077" t="s">
        <v>43</v>
      </c>
      <c r="P3077" s="2">
        <f t="shared" si="288"/>
        <v>44553</v>
      </c>
      <c r="Q3077" s="3">
        <f t="shared" si="289"/>
        <v>44561</v>
      </c>
      <c r="R3077" t="str">
        <f t="shared" si="290"/>
        <v>Attendance</v>
      </c>
      <c r="S3077" t="str">
        <f t="shared" si="291"/>
        <v>On Time</v>
      </c>
      <c r="T3077" t="str">
        <f>IF(R3077="Permit", J3077, IF(G3077="","NA CO", IF(G3077="00:00:00","NA CO", IF(G3077&lt;E3077,"Early",IF(I3077*1440&gt;=parameter!$C$4,"Overtime","On Time CO")))))</f>
        <v>On Time CO</v>
      </c>
      <c r="U3077" t="str">
        <f t="shared" si="292"/>
        <v/>
      </c>
      <c r="V3077" t="str">
        <f t="shared" si="293"/>
        <v/>
      </c>
    </row>
    <row r="3078" spans="1:22" x14ac:dyDescent="0.3">
      <c r="A3078" t="s">
        <v>749</v>
      </c>
      <c r="B3078" t="s">
        <v>750</v>
      </c>
      <c r="C3078" t="str">
        <f>LEFT(raw!D3078,10)</f>
        <v>2021-12-24</v>
      </c>
      <c r="D3078" t="str">
        <f>LEFT(raw!E3078,8)</f>
        <v>09:00:00</v>
      </c>
      <c r="E3078" t="str">
        <f>LEFT(raw!F3078,8)</f>
        <v>18:00:00</v>
      </c>
      <c r="F3078" t="str">
        <f>LEFT(raw!G3078,8)</f>
        <v>08:37:54</v>
      </c>
      <c r="G3078" t="str">
        <f>LEFT(raw!H3078,8)</f>
        <v>18:12:28</v>
      </c>
      <c r="H3078" t="s">
        <v>19</v>
      </c>
      <c r="I3078" t="s">
        <v>20</v>
      </c>
      <c r="J3078" t="s">
        <v>25</v>
      </c>
      <c r="K3078" t="s">
        <v>26</v>
      </c>
      <c r="L3078" t="str">
        <f>LEFT(raw!M3078,8)</f>
        <v>09:00:00</v>
      </c>
      <c r="M3078" t="s">
        <v>20</v>
      </c>
      <c r="N3078" t="s">
        <v>43</v>
      </c>
      <c r="O3078" t="s">
        <v>43</v>
      </c>
      <c r="P3078" s="2">
        <f t="shared" si="288"/>
        <v>44554</v>
      </c>
      <c r="Q3078" s="3">
        <f t="shared" si="289"/>
        <v>44561</v>
      </c>
      <c r="R3078" t="str">
        <f t="shared" si="290"/>
        <v>Attendance</v>
      </c>
      <c r="S3078" t="str">
        <f t="shared" si="291"/>
        <v>On Time</v>
      </c>
      <c r="T3078" t="str">
        <f>IF(R3078="Permit", J3078, IF(G3078="","NA CO", IF(G3078="00:00:00","NA CO", IF(G3078&lt;E3078,"Early",IF(I3078*1440&gt;=parameter!$C$4,"Overtime","On Time CO")))))</f>
        <v>On Time CO</v>
      </c>
      <c r="U3078" t="str">
        <f t="shared" si="292"/>
        <v/>
      </c>
      <c r="V3078" t="str">
        <f t="shared" si="293"/>
        <v/>
      </c>
    </row>
    <row r="3079" spans="1:22" x14ac:dyDescent="0.3">
      <c r="A3079" t="s">
        <v>749</v>
      </c>
      <c r="B3079" t="s">
        <v>750</v>
      </c>
      <c r="C3079" t="str">
        <f>LEFT(raw!D3079,10)</f>
        <v>2021-12-27</v>
      </c>
      <c r="D3079" t="str">
        <f>LEFT(raw!E3079,8)</f>
        <v>09:00:00</v>
      </c>
      <c r="E3079" t="str">
        <f>LEFT(raw!F3079,8)</f>
        <v>18:00:00</v>
      </c>
      <c r="F3079" t="str">
        <f>LEFT(raw!G3079,8)</f>
        <v>08:56:02</v>
      </c>
      <c r="G3079" t="str">
        <f>LEFT(raw!H3079,8)</f>
        <v>18:46:22</v>
      </c>
      <c r="H3079" t="s">
        <v>19</v>
      </c>
      <c r="I3079" t="s">
        <v>20</v>
      </c>
      <c r="J3079" t="s">
        <v>25</v>
      </c>
      <c r="K3079" t="s">
        <v>26</v>
      </c>
      <c r="L3079" t="str">
        <f>LEFT(raw!M3079,8)</f>
        <v>09:00:00</v>
      </c>
      <c r="M3079" t="s">
        <v>20</v>
      </c>
      <c r="N3079" t="s">
        <v>43</v>
      </c>
      <c r="O3079" t="s">
        <v>43</v>
      </c>
      <c r="P3079" s="2">
        <f t="shared" si="288"/>
        <v>44557</v>
      </c>
      <c r="Q3079" s="3">
        <f t="shared" si="289"/>
        <v>44561</v>
      </c>
      <c r="R3079" t="str">
        <f t="shared" si="290"/>
        <v>Attendance</v>
      </c>
      <c r="S3079" t="str">
        <f t="shared" si="291"/>
        <v>On Time</v>
      </c>
      <c r="T3079" t="str">
        <f>IF(R3079="Permit", J3079, IF(G3079="","NA CO", IF(G3079="00:00:00","NA CO", IF(G3079&lt;E3079,"Early",IF(I3079*1440&gt;=parameter!$C$4,"Overtime","On Time CO")))))</f>
        <v>On Time CO</v>
      </c>
      <c r="U3079" t="str">
        <f t="shared" si="292"/>
        <v/>
      </c>
      <c r="V3079" t="str">
        <f t="shared" si="293"/>
        <v/>
      </c>
    </row>
    <row r="3080" spans="1:22" x14ac:dyDescent="0.3">
      <c r="A3080" t="s">
        <v>749</v>
      </c>
      <c r="B3080" t="s">
        <v>750</v>
      </c>
      <c r="C3080" t="str">
        <f>LEFT(raw!D3080,10)</f>
        <v>2021-12-28</v>
      </c>
      <c r="D3080" t="str">
        <f>LEFT(raw!E3080,8)</f>
        <v>00:00:00</v>
      </c>
      <c r="E3080" t="str">
        <f>LEFT(raw!F3080,8)</f>
        <v>00:00:00</v>
      </c>
      <c r="F3080" t="str">
        <f>LEFT(raw!G3080,8)</f>
        <v>07:53:46</v>
      </c>
      <c r="G3080" t="str">
        <f>LEFT(raw!H3080,8)</f>
        <v>19:05:40</v>
      </c>
      <c r="H3080" t="s">
        <v>19</v>
      </c>
      <c r="I3080" t="s">
        <v>20</v>
      </c>
      <c r="J3080" t="s">
        <v>21</v>
      </c>
      <c r="K3080" t="s">
        <v>22</v>
      </c>
      <c r="L3080" t="str">
        <f>LEFT(raw!M3080,8)</f>
        <v>11:11:54</v>
      </c>
      <c r="M3080" t="s">
        <v>20</v>
      </c>
      <c r="N3080" t="s">
        <v>751</v>
      </c>
      <c r="O3080" t="s">
        <v>751</v>
      </c>
      <c r="P3080" s="2">
        <f t="shared" si="288"/>
        <v>44558</v>
      </c>
      <c r="Q3080" s="3">
        <f t="shared" si="289"/>
        <v>44561</v>
      </c>
      <c r="R3080" t="str">
        <f t="shared" si="290"/>
        <v>Daily Journey</v>
      </c>
      <c r="S3080" t="str">
        <f t="shared" si="291"/>
        <v>On Time</v>
      </c>
      <c r="T3080" t="str">
        <f>IF(R3080="Permit", J3080, IF(G3080="","NA CO", IF(G3080="00:00:00","NA CO", IF(G3080&lt;E3080,"Early",IF(I3080*1440&gt;=parameter!$C$4,"Overtime","On Time CO")))))</f>
        <v>On Time CO</v>
      </c>
      <c r="U3080" t="str">
        <f t="shared" si="292"/>
        <v/>
      </c>
      <c r="V3080" t="str">
        <f t="shared" si="293"/>
        <v/>
      </c>
    </row>
    <row r="3081" spans="1:22" x14ac:dyDescent="0.3">
      <c r="A3081" t="s">
        <v>749</v>
      </c>
      <c r="B3081" t="s">
        <v>750</v>
      </c>
      <c r="C3081" t="str">
        <f>LEFT(raw!D3081,10)</f>
        <v>2021-12-29</v>
      </c>
      <c r="D3081" t="str">
        <f>LEFT(raw!E3081,8)</f>
        <v>09:00:00</v>
      </c>
      <c r="E3081" t="str">
        <f>LEFT(raw!F3081,8)</f>
        <v>18:00:00</v>
      </c>
      <c r="F3081" t="str">
        <f>LEFT(raw!G3081,8)</f>
        <v>09:02:00</v>
      </c>
      <c r="G3081" t="str">
        <f>LEFT(raw!H3081,8)</f>
        <v>18:29:19</v>
      </c>
      <c r="H3081" t="s">
        <v>19</v>
      </c>
      <c r="I3081" t="s">
        <v>10488</v>
      </c>
      <c r="J3081" t="s">
        <v>32</v>
      </c>
      <c r="K3081" t="s">
        <v>26</v>
      </c>
      <c r="L3081" t="str">
        <f>LEFT(raw!M3081,8)</f>
        <v>09:00:00</v>
      </c>
      <c r="M3081" t="s">
        <v>20</v>
      </c>
      <c r="N3081" t="s">
        <v>43</v>
      </c>
      <c r="O3081" t="s">
        <v>43</v>
      </c>
      <c r="P3081" s="2">
        <f t="shared" si="288"/>
        <v>44559</v>
      </c>
      <c r="Q3081" s="3">
        <f t="shared" si="289"/>
        <v>44561</v>
      </c>
      <c r="R3081" t="str">
        <f t="shared" si="290"/>
        <v>Attendance</v>
      </c>
      <c r="S3081" t="str">
        <f t="shared" si="291"/>
        <v>Late</v>
      </c>
      <c r="T3081" t="str">
        <f>IF(R3081="Permit", J3081, IF(G3081="","NA CO", IF(G3081="00:00:00","NA CO", IF(G3081&lt;E3081,"Early",IF(I3081*1440&gt;=parameter!$C$4,"Overtime","On Time CO")))))</f>
        <v>On Time CO</v>
      </c>
      <c r="U3081" t="str">
        <f t="shared" si="292"/>
        <v>00:02:00</v>
      </c>
      <c r="V3081" t="str">
        <f t="shared" si="293"/>
        <v/>
      </c>
    </row>
    <row r="3082" spans="1:22" x14ac:dyDescent="0.3">
      <c r="A3082" t="s">
        <v>749</v>
      </c>
      <c r="B3082" t="s">
        <v>750</v>
      </c>
      <c r="C3082" t="str">
        <f>LEFT(raw!D3082,10)</f>
        <v>2021-12-30</v>
      </c>
      <c r="D3082" t="str">
        <f>LEFT(raw!E3082,8)</f>
        <v>09:00:00</v>
      </c>
      <c r="E3082" t="str">
        <f>LEFT(raw!F3082,8)</f>
        <v>18:00:00</v>
      </c>
      <c r="F3082" t="str">
        <f>LEFT(raw!G3082,8)</f>
        <v>09:06:43</v>
      </c>
      <c r="G3082" t="str">
        <f>LEFT(raw!H3082,8)</f>
        <v>18:39:11</v>
      </c>
      <c r="H3082" t="s">
        <v>19</v>
      </c>
      <c r="I3082" t="s">
        <v>10492</v>
      </c>
      <c r="J3082" t="s">
        <v>32</v>
      </c>
      <c r="K3082" t="s">
        <v>26</v>
      </c>
      <c r="L3082" t="str">
        <f>LEFT(raw!M3082,8)</f>
        <v>09:00:00</v>
      </c>
      <c r="M3082" t="s">
        <v>20</v>
      </c>
      <c r="N3082" t="s">
        <v>43</v>
      </c>
      <c r="O3082" t="s">
        <v>43</v>
      </c>
      <c r="P3082" s="2">
        <f t="shared" si="288"/>
        <v>44560</v>
      </c>
      <c r="Q3082" s="3">
        <f t="shared" si="289"/>
        <v>44561</v>
      </c>
      <c r="R3082" t="str">
        <f t="shared" si="290"/>
        <v>Attendance</v>
      </c>
      <c r="S3082" t="str">
        <f t="shared" si="291"/>
        <v>Late</v>
      </c>
      <c r="T3082" t="str">
        <f>IF(R3082="Permit", J3082, IF(G3082="","NA CO", IF(G3082="00:00:00","NA CO", IF(G3082&lt;E3082,"Early",IF(I3082*1440&gt;=parameter!$C$4,"Overtime","On Time CO")))))</f>
        <v>On Time CO</v>
      </c>
      <c r="U3082" t="str">
        <f t="shared" si="292"/>
        <v>00:06:43</v>
      </c>
      <c r="V3082" t="str">
        <f t="shared" si="293"/>
        <v/>
      </c>
    </row>
    <row r="3083" spans="1:22" x14ac:dyDescent="0.3">
      <c r="A3083" t="s">
        <v>752</v>
      </c>
      <c r="B3083" t="s">
        <v>753</v>
      </c>
      <c r="C3083" t="str">
        <f>LEFT(raw!D3083,10)</f>
        <v>2021-12-01</v>
      </c>
      <c r="D3083" t="str">
        <f>LEFT(raw!E3083,8)</f>
        <v>08:30:00</v>
      </c>
      <c r="E3083" t="str">
        <f>LEFT(raw!F3083,8)</f>
        <v>17:30:00</v>
      </c>
      <c r="F3083" t="str">
        <f>LEFT(raw!G3083,8)</f>
        <v>08:02:43</v>
      </c>
      <c r="G3083" t="str">
        <f>LEFT(raw!H3083,8)</f>
        <v>17:45:07</v>
      </c>
      <c r="H3083" t="s">
        <v>19</v>
      </c>
      <c r="I3083" t="s">
        <v>20</v>
      </c>
      <c r="J3083" t="s">
        <v>25</v>
      </c>
      <c r="K3083" t="s">
        <v>26</v>
      </c>
      <c r="L3083" t="str">
        <f>LEFT(raw!M3083,8)</f>
        <v>09:00:00</v>
      </c>
      <c r="M3083" t="s">
        <v>20</v>
      </c>
      <c r="N3083" t="s">
        <v>184</v>
      </c>
      <c r="O3083" t="s">
        <v>184</v>
      </c>
      <c r="P3083" s="2">
        <f t="shared" si="288"/>
        <v>44531</v>
      </c>
      <c r="Q3083" s="3">
        <f t="shared" si="289"/>
        <v>44561</v>
      </c>
      <c r="R3083" t="str">
        <f t="shared" si="290"/>
        <v>Attendance</v>
      </c>
      <c r="S3083" t="str">
        <f t="shared" si="291"/>
        <v>On Time</v>
      </c>
      <c r="T3083" t="str">
        <f>IF(R3083="Permit", J3083, IF(G3083="","NA CO", IF(G3083="00:00:00","NA CO", IF(G3083&lt;E3083,"Early",IF(I3083*1440&gt;=parameter!$C$4,"Overtime","On Time CO")))))</f>
        <v>On Time CO</v>
      </c>
      <c r="U3083" t="str">
        <f t="shared" si="292"/>
        <v/>
      </c>
      <c r="V3083" t="str">
        <f t="shared" si="293"/>
        <v/>
      </c>
    </row>
    <row r="3084" spans="1:22" x14ac:dyDescent="0.3">
      <c r="A3084" t="s">
        <v>752</v>
      </c>
      <c r="B3084" t="s">
        <v>753</v>
      </c>
      <c r="C3084" t="str">
        <f>LEFT(raw!D3084,10)</f>
        <v>2021-12-02</v>
      </c>
      <c r="D3084" t="str">
        <f>LEFT(raw!E3084,8)</f>
        <v>08:30:00</v>
      </c>
      <c r="E3084" t="str">
        <f>LEFT(raw!F3084,8)</f>
        <v>17:30:00</v>
      </c>
      <c r="F3084" t="str">
        <f>LEFT(raw!G3084,8)</f>
        <v>07:55:32</v>
      </c>
      <c r="G3084" t="str">
        <f>LEFT(raw!H3084,8)</f>
        <v>17:39:55</v>
      </c>
      <c r="H3084" t="s">
        <v>19</v>
      </c>
      <c r="I3084" t="s">
        <v>20</v>
      </c>
      <c r="J3084" t="s">
        <v>25</v>
      </c>
      <c r="K3084" t="s">
        <v>26</v>
      </c>
      <c r="L3084" t="str">
        <f>LEFT(raw!M3084,8)</f>
        <v>09:00:00</v>
      </c>
      <c r="M3084" t="s">
        <v>20</v>
      </c>
      <c r="N3084" t="s">
        <v>184</v>
      </c>
      <c r="O3084" t="s">
        <v>184</v>
      </c>
      <c r="P3084" s="2">
        <f t="shared" si="288"/>
        <v>44532</v>
      </c>
      <c r="Q3084" s="3">
        <f t="shared" si="289"/>
        <v>44561</v>
      </c>
      <c r="R3084" t="str">
        <f t="shared" si="290"/>
        <v>Attendance</v>
      </c>
      <c r="S3084" t="str">
        <f t="shared" si="291"/>
        <v>On Time</v>
      </c>
      <c r="T3084" t="str">
        <f>IF(R3084="Permit", J3084, IF(G3084="","NA CO", IF(G3084="00:00:00","NA CO", IF(G3084&lt;E3084,"Early",IF(I3084*1440&gt;=parameter!$C$4,"Overtime","On Time CO")))))</f>
        <v>On Time CO</v>
      </c>
      <c r="U3084" t="str">
        <f t="shared" si="292"/>
        <v/>
      </c>
      <c r="V3084" t="str">
        <f t="shared" si="293"/>
        <v/>
      </c>
    </row>
    <row r="3085" spans="1:22" x14ac:dyDescent="0.3">
      <c r="A3085" t="s">
        <v>752</v>
      </c>
      <c r="B3085" t="s">
        <v>753</v>
      </c>
      <c r="C3085" t="str">
        <f>LEFT(raw!D3085,10)</f>
        <v>2021-12-03</v>
      </c>
      <c r="D3085" t="str">
        <f>LEFT(raw!E3085,8)</f>
        <v>08:30:00</v>
      </c>
      <c r="E3085" t="str">
        <f>LEFT(raw!F3085,8)</f>
        <v>17:30:00</v>
      </c>
      <c r="F3085" t="str">
        <f>LEFT(raw!G3085,8)</f>
        <v>08:03:34</v>
      </c>
      <c r="G3085" t="str">
        <f>LEFT(raw!H3085,8)</f>
        <v>17:41:01</v>
      </c>
      <c r="H3085" t="s">
        <v>19</v>
      </c>
      <c r="I3085" t="s">
        <v>20</v>
      </c>
      <c r="J3085" t="s">
        <v>25</v>
      </c>
      <c r="K3085" t="s">
        <v>26</v>
      </c>
      <c r="L3085" t="str">
        <f>LEFT(raw!M3085,8)</f>
        <v>09:00:00</v>
      </c>
      <c r="M3085" t="s">
        <v>20</v>
      </c>
      <c r="N3085" t="s">
        <v>184</v>
      </c>
      <c r="O3085" t="s">
        <v>184</v>
      </c>
      <c r="P3085" s="2">
        <f t="shared" si="288"/>
        <v>44533</v>
      </c>
      <c r="Q3085" s="3">
        <f t="shared" si="289"/>
        <v>44561</v>
      </c>
      <c r="R3085" t="str">
        <f t="shared" si="290"/>
        <v>Attendance</v>
      </c>
      <c r="S3085" t="str">
        <f t="shared" si="291"/>
        <v>On Time</v>
      </c>
      <c r="T3085" t="str">
        <f>IF(R3085="Permit", J3085, IF(G3085="","NA CO", IF(G3085="00:00:00","NA CO", IF(G3085&lt;E3085,"Early",IF(I3085*1440&gt;=parameter!$C$4,"Overtime","On Time CO")))))</f>
        <v>On Time CO</v>
      </c>
      <c r="U3085" t="str">
        <f t="shared" si="292"/>
        <v/>
      </c>
      <c r="V3085" t="str">
        <f t="shared" si="293"/>
        <v/>
      </c>
    </row>
    <row r="3086" spans="1:22" x14ac:dyDescent="0.3">
      <c r="A3086" t="s">
        <v>752</v>
      </c>
      <c r="B3086" t="s">
        <v>753</v>
      </c>
      <c r="C3086" t="str">
        <f>LEFT(raw!D3086,10)</f>
        <v>2021-12-06</v>
      </c>
      <c r="D3086" t="str">
        <f>LEFT(raw!E3086,8)</f>
        <v>08:30:00</v>
      </c>
      <c r="E3086" t="str">
        <f>LEFT(raw!F3086,8)</f>
        <v>17:30:00</v>
      </c>
      <c r="F3086" t="str">
        <f>LEFT(raw!G3086,8)</f>
        <v>07:56:37</v>
      </c>
      <c r="G3086" t="str">
        <f>LEFT(raw!H3086,8)</f>
        <v>17:55:39</v>
      </c>
      <c r="H3086" t="s">
        <v>19</v>
      </c>
      <c r="I3086" t="s">
        <v>20</v>
      </c>
      <c r="J3086" t="s">
        <v>25</v>
      </c>
      <c r="K3086" t="s">
        <v>26</v>
      </c>
      <c r="L3086" t="str">
        <f>LEFT(raw!M3086,8)</f>
        <v>09:00:00</v>
      </c>
      <c r="M3086" t="s">
        <v>20</v>
      </c>
      <c r="N3086" t="s">
        <v>184</v>
      </c>
      <c r="O3086" t="s">
        <v>184</v>
      </c>
      <c r="P3086" s="2">
        <f t="shared" si="288"/>
        <v>44536</v>
      </c>
      <c r="Q3086" s="3">
        <f t="shared" si="289"/>
        <v>44561</v>
      </c>
      <c r="R3086" t="str">
        <f t="shared" si="290"/>
        <v>Attendance</v>
      </c>
      <c r="S3086" t="str">
        <f t="shared" si="291"/>
        <v>On Time</v>
      </c>
      <c r="T3086" t="str">
        <f>IF(R3086="Permit", J3086, IF(G3086="","NA CO", IF(G3086="00:00:00","NA CO", IF(G3086&lt;E3086,"Early",IF(I3086*1440&gt;=parameter!$C$4,"Overtime","On Time CO")))))</f>
        <v>On Time CO</v>
      </c>
      <c r="U3086" t="str">
        <f t="shared" si="292"/>
        <v/>
      </c>
      <c r="V3086" t="str">
        <f t="shared" si="293"/>
        <v/>
      </c>
    </row>
    <row r="3087" spans="1:22" x14ac:dyDescent="0.3">
      <c r="A3087" t="s">
        <v>752</v>
      </c>
      <c r="B3087" t="s">
        <v>753</v>
      </c>
      <c r="C3087" t="str">
        <f>LEFT(raw!D3087,10)</f>
        <v>2021-12-07</v>
      </c>
      <c r="D3087" t="str">
        <f>LEFT(raw!E3087,8)</f>
        <v>08:30:00</v>
      </c>
      <c r="E3087" t="str">
        <f>LEFT(raw!F3087,8)</f>
        <v>17:30:00</v>
      </c>
      <c r="F3087" t="str">
        <f>LEFT(raw!G3087,8)</f>
        <v>07:59:17</v>
      </c>
      <c r="G3087" t="str">
        <f>LEFT(raw!H3087,8)</f>
        <v>17:39:08</v>
      </c>
      <c r="H3087" t="s">
        <v>19</v>
      </c>
      <c r="I3087" t="s">
        <v>20</v>
      </c>
      <c r="J3087" t="s">
        <v>25</v>
      </c>
      <c r="K3087" t="s">
        <v>26</v>
      </c>
      <c r="L3087" t="str">
        <f>LEFT(raw!M3087,8)</f>
        <v>09:00:00</v>
      </c>
      <c r="M3087" t="s">
        <v>20</v>
      </c>
      <c r="N3087" t="s">
        <v>184</v>
      </c>
      <c r="O3087" t="s">
        <v>184</v>
      </c>
      <c r="P3087" s="2">
        <f t="shared" si="288"/>
        <v>44537</v>
      </c>
      <c r="Q3087" s="3">
        <f t="shared" si="289"/>
        <v>44561</v>
      </c>
      <c r="R3087" t="str">
        <f t="shared" si="290"/>
        <v>Attendance</v>
      </c>
      <c r="S3087" t="str">
        <f t="shared" si="291"/>
        <v>On Time</v>
      </c>
      <c r="T3087" t="str">
        <f>IF(R3087="Permit", J3087, IF(G3087="","NA CO", IF(G3087="00:00:00","NA CO", IF(G3087&lt;E3087,"Early",IF(I3087*1440&gt;=parameter!$C$4,"Overtime","On Time CO")))))</f>
        <v>On Time CO</v>
      </c>
      <c r="U3087" t="str">
        <f t="shared" si="292"/>
        <v/>
      </c>
      <c r="V3087" t="str">
        <f t="shared" si="293"/>
        <v/>
      </c>
    </row>
    <row r="3088" spans="1:22" x14ac:dyDescent="0.3">
      <c r="A3088" t="s">
        <v>752</v>
      </c>
      <c r="B3088" t="s">
        <v>753</v>
      </c>
      <c r="C3088" t="str">
        <f>LEFT(raw!D3088,10)</f>
        <v>2021-12-08</v>
      </c>
      <c r="D3088" t="str">
        <f>LEFT(raw!E3088,8)</f>
        <v>08:30:00</v>
      </c>
      <c r="E3088" t="str">
        <f>LEFT(raw!F3088,8)</f>
        <v>17:30:00</v>
      </c>
      <c r="F3088" t="str">
        <f>LEFT(raw!G3088,8)</f>
        <v>07:48:08</v>
      </c>
      <c r="G3088" t="str">
        <f>LEFT(raw!H3088,8)</f>
        <v>17:38:45</v>
      </c>
      <c r="H3088" t="s">
        <v>19</v>
      </c>
      <c r="I3088" t="s">
        <v>20</v>
      </c>
      <c r="J3088" t="s">
        <v>25</v>
      </c>
      <c r="K3088" t="s">
        <v>26</v>
      </c>
      <c r="L3088" t="str">
        <f>LEFT(raw!M3088,8)</f>
        <v>09:00:00</v>
      </c>
      <c r="M3088" t="s">
        <v>20</v>
      </c>
      <c r="N3088" t="s">
        <v>184</v>
      </c>
      <c r="O3088" t="s">
        <v>184</v>
      </c>
      <c r="P3088" s="2">
        <f t="shared" si="288"/>
        <v>44538</v>
      </c>
      <c r="Q3088" s="3">
        <f t="shared" si="289"/>
        <v>44561</v>
      </c>
      <c r="R3088" t="str">
        <f t="shared" si="290"/>
        <v>Attendance</v>
      </c>
      <c r="S3088" t="str">
        <f t="shared" si="291"/>
        <v>On Time</v>
      </c>
      <c r="T3088" t="str">
        <f>IF(R3088="Permit", J3088, IF(G3088="","NA CO", IF(G3088="00:00:00","NA CO", IF(G3088&lt;E3088,"Early",IF(I3088*1440&gt;=parameter!$C$4,"Overtime","On Time CO")))))</f>
        <v>On Time CO</v>
      </c>
      <c r="U3088" t="str">
        <f t="shared" si="292"/>
        <v/>
      </c>
      <c r="V3088" t="str">
        <f t="shared" si="293"/>
        <v/>
      </c>
    </row>
    <row r="3089" spans="1:22" x14ac:dyDescent="0.3">
      <c r="A3089" t="s">
        <v>752</v>
      </c>
      <c r="B3089" t="s">
        <v>753</v>
      </c>
      <c r="C3089" t="str">
        <f>LEFT(raw!D3089,10)</f>
        <v>2021-12-09</v>
      </c>
      <c r="D3089" t="str">
        <f>LEFT(raw!E3089,8)</f>
        <v>08:30:00</v>
      </c>
      <c r="E3089" t="str">
        <f>LEFT(raw!F3089,8)</f>
        <v>17:30:00</v>
      </c>
      <c r="F3089" t="str">
        <f>LEFT(raw!G3089,8)</f>
        <v>07:45:27</v>
      </c>
      <c r="G3089" t="str">
        <f>LEFT(raw!H3089,8)</f>
        <v>17:36:17</v>
      </c>
      <c r="H3089" t="s">
        <v>19</v>
      </c>
      <c r="I3089" t="s">
        <v>20</v>
      </c>
      <c r="J3089" t="s">
        <v>25</v>
      </c>
      <c r="K3089" t="s">
        <v>26</v>
      </c>
      <c r="L3089" t="str">
        <f>LEFT(raw!M3089,8)</f>
        <v>09:00:00</v>
      </c>
      <c r="M3089" t="s">
        <v>20</v>
      </c>
      <c r="N3089" t="s">
        <v>184</v>
      </c>
      <c r="O3089" t="s">
        <v>184</v>
      </c>
      <c r="P3089" s="2">
        <f t="shared" si="288"/>
        <v>44539</v>
      </c>
      <c r="Q3089" s="3">
        <f t="shared" si="289"/>
        <v>44561</v>
      </c>
      <c r="R3089" t="str">
        <f t="shared" si="290"/>
        <v>Attendance</v>
      </c>
      <c r="S3089" t="str">
        <f t="shared" si="291"/>
        <v>On Time</v>
      </c>
      <c r="T3089" t="str">
        <f>IF(R3089="Permit", J3089, IF(G3089="","NA CO", IF(G3089="00:00:00","NA CO", IF(G3089&lt;E3089,"Early",IF(I3089*1440&gt;=parameter!$C$4,"Overtime","On Time CO")))))</f>
        <v>On Time CO</v>
      </c>
      <c r="U3089" t="str">
        <f t="shared" si="292"/>
        <v/>
      </c>
      <c r="V3089" t="str">
        <f t="shared" si="293"/>
        <v/>
      </c>
    </row>
    <row r="3090" spans="1:22" x14ac:dyDescent="0.3">
      <c r="A3090" t="s">
        <v>752</v>
      </c>
      <c r="B3090" t="s">
        <v>753</v>
      </c>
      <c r="C3090" t="str">
        <f>LEFT(raw!D3090,10)</f>
        <v>2021-12-10</v>
      </c>
      <c r="D3090" t="str">
        <f>LEFT(raw!E3090,8)</f>
        <v>08:30:00</v>
      </c>
      <c r="E3090" t="str">
        <f>LEFT(raw!F3090,8)</f>
        <v>17:30:00</v>
      </c>
      <c r="F3090" t="str">
        <f>LEFT(raw!G3090,8)</f>
        <v>07:49:20</v>
      </c>
      <c r="G3090" t="str">
        <f>LEFT(raw!H3090,8)</f>
        <v>18:23:17</v>
      </c>
      <c r="H3090" t="s">
        <v>19</v>
      </c>
      <c r="I3090" t="s">
        <v>20</v>
      </c>
      <c r="J3090" t="s">
        <v>25</v>
      </c>
      <c r="K3090" t="s">
        <v>26</v>
      </c>
      <c r="L3090" t="str">
        <f>LEFT(raw!M3090,8)</f>
        <v>09:00:00</v>
      </c>
      <c r="M3090" t="s">
        <v>20</v>
      </c>
      <c r="N3090" t="s">
        <v>184</v>
      </c>
      <c r="O3090" t="s">
        <v>184</v>
      </c>
      <c r="P3090" s="2">
        <f t="shared" si="288"/>
        <v>44540</v>
      </c>
      <c r="Q3090" s="3">
        <f t="shared" si="289"/>
        <v>44561</v>
      </c>
      <c r="R3090" t="str">
        <f t="shared" si="290"/>
        <v>Attendance</v>
      </c>
      <c r="S3090" t="str">
        <f t="shared" si="291"/>
        <v>On Time</v>
      </c>
      <c r="T3090" t="str">
        <f>IF(R3090="Permit", J3090, IF(G3090="","NA CO", IF(G3090="00:00:00","NA CO", IF(G3090&lt;E3090,"Early",IF(I3090*1440&gt;=parameter!$C$4,"Overtime","On Time CO")))))</f>
        <v>On Time CO</v>
      </c>
      <c r="U3090" t="str">
        <f t="shared" si="292"/>
        <v/>
      </c>
      <c r="V3090" t="str">
        <f t="shared" si="293"/>
        <v/>
      </c>
    </row>
    <row r="3091" spans="1:22" x14ac:dyDescent="0.3">
      <c r="A3091" t="s">
        <v>752</v>
      </c>
      <c r="B3091" t="s">
        <v>753</v>
      </c>
      <c r="C3091" t="str">
        <f>LEFT(raw!D3091,10)</f>
        <v>2021-12-13</v>
      </c>
      <c r="D3091" t="str">
        <f>LEFT(raw!E3091,8)</f>
        <v>08:30:00</v>
      </c>
      <c r="E3091" t="str">
        <f>LEFT(raw!F3091,8)</f>
        <v>17:30:00</v>
      </c>
      <c r="F3091" t="str">
        <f>LEFT(raw!G3091,8)</f>
        <v>06:47:43</v>
      </c>
      <c r="G3091" t="str">
        <f>LEFT(raw!H3091,8)</f>
        <v>17:42:02</v>
      </c>
      <c r="H3091" t="s">
        <v>19</v>
      </c>
      <c r="I3091" t="s">
        <v>20</v>
      </c>
      <c r="J3091" t="s">
        <v>25</v>
      </c>
      <c r="K3091" t="s">
        <v>26</v>
      </c>
      <c r="L3091" t="str">
        <f>LEFT(raw!M3091,8)</f>
        <v>09:00:00</v>
      </c>
      <c r="M3091" t="s">
        <v>20</v>
      </c>
      <c r="N3091" t="s">
        <v>184</v>
      </c>
      <c r="O3091" t="s">
        <v>184</v>
      </c>
      <c r="P3091" s="2">
        <f t="shared" si="288"/>
        <v>44543</v>
      </c>
      <c r="Q3091" s="3">
        <f t="shared" si="289"/>
        <v>44561</v>
      </c>
      <c r="R3091" t="str">
        <f t="shared" si="290"/>
        <v>Attendance</v>
      </c>
      <c r="S3091" t="str">
        <f t="shared" si="291"/>
        <v>On Time</v>
      </c>
      <c r="T3091" t="str">
        <f>IF(R3091="Permit", J3091, IF(G3091="","NA CO", IF(G3091="00:00:00","NA CO", IF(G3091&lt;E3091,"Early",IF(I3091*1440&gt;=parameter!$C$4,"Overtime","On Time CO")))))</f>
        <v>On Time CO</v>
      </c>
      <c r="U3091" t="str">
        <f t="shared" si="292"/>
        <v/>
      </c>
      <c r="V3091" t="str">
        <f t="shared" si="293"/>
        <v/>
      </c>
    </row>
    <row r="3092" spans="1:22" x14ac:dyDescent="0.3">
      <c r="A3092" t="s">
        <v>752</v>
      </c>
      <c r="B3092" t="s">
        <v>753</v>
      </c>
      <c r="C3092" t="str">
        <f>LEFT(raw!D3092,10)</f>
        <v>2021-12-14</v>
      </c>
      <c r="D3092" t="str">
        <f>LEFT(raw!E3092,8)</f>
        <v>08:30:00</v>
      </c>
      <c r="E3092" t="str">
        <f>LEFT(raw!F3092,8)</f>
        <v>17:30:00</v>
      </c>
      <c r="F3092" t="str">
        <f>LEFT(raw!G3092,8)</f>
        <v>07:23:48</v>
      </c>
      <c r="G3092" t="str">
        <f>LEFT(raw!H3092,8)</f>
        <v>17:49:28</v>
      </c>
      <c r="H3092" t="s">
        <v>19</v>
      </c>
      <c r="I3092" t="s">
        <v>20</v>
      </c>
      <c r="J3092" t="s">
        <v>25</v>
      </c>
      <c r="K3092" t="s">
        <v>26</v>
      </c>
      <c r="L3092" t="str">
        <f>LEFT(raw!M3092,8)</f>
        <v>09:00:00</v>
      </c>
      <c r="M3092" t="s">
        <v>20</v>
      </c>
      <c r="N3092" t="s">
        <v>184</v>
      </c>
      <c r="O3092" t="s">
        <v>184</v>
      </c>
      <c r="P3092" s="2">
        <f t="shared" si="288"/>
        <v>44544</v>
      </c>
      <c r="Q3092" s="3">
        <f t="shared" si="289"/>
        <v>44561</v>
      </c>
      <c r="R3092" t="str">
        <f t="shared" si="290"/>
        <v>Attendance</v>
      </c>
      <c r="S3092" t="str">
        <f t="shared" si="291"/>
        <v>On Time</v>
      </c>
      <c r="T3092" t="str">
        <f>IF(R3092="Permit", J3092, IF(G3092="","NA CO", IF(G3092="00:00:00","NA CO", IF(G3092&lt;E3092,"Early",IF(I3092*1440&gt;=parameter!$C$4,"Overtime","On Time CO")))))</f>
        <v>On Time CO</v>
      </c>
      <c r="U3092" t="str">
        <f t="shared" si="292"/>
        <v/>
      </c>
      <c r="V3092" t="str">
        <f t="shared" si="293"/>
        <v/>
      </c>
    </row>
    <row r="3093" spans="1:22" x14ac:dyDescent="0.3">
      <c r="A3093" t="s">
        <v>752</v>
      </c>
      <c r="B3093" t="s">
        <v>753</v>
      </c>
      <c r="C3093" t="str">
        <f>LEFT(raw!D3093,10)</f>
        <v>2021-12-15</v>
      </c>
      <c r="D3093" t="str">
        <f>LEFT(raw!E3093,8)</f>
        <v>08:30:00</v>
      </c>
      <c r="E3093" t="str">
        <f>LEFT(raw!F3093,8)</f>
        <v>17:30:00</v>
      </c>
      <c r="F3093" t="str">
        <f>LEFT(raw!G3093,8)</f>
        <v>07:31:14</v>
      </c>
      <c r="G3093" t="str">
        <f>LEFT(raw!H3093,8)</f>
        <v>17:35:58</v>
      </c>
      <c r="H3093" t="s">
        <v>19</v>
      </c>
      <c r="I3093" t="s">
        <v>20</v>
      </c>
      <c r="J3093" t="s">
        <v>25</v>
      </c>
      <c r="K3093" t="s">
        <v>26</v>
      </c>
      <c r="L3093" t="str">
        <f>LEFT(raw!M3093,8)</f>
        <v>09:00:00</v>
      </c>
      <c r="M3093" t="s">
        <v>20</v>
      </c>
      <c r="N3093" t="s">
        <v>184</v>
      </c>
      <c r="O3093" t="s">
        <v>184</v>
      </c>
      <c r="P3093" s="2">
        <f t="shared" si="288"/>
        <v>44545</v>
      </c>
      <c r="Q3093" s="3">
        <f t="shared" si="289"/>
        <v>44561</v>
      </c>
      <c r="R3093" t="str">
        <f t="shared" si="290"/>
        <v>Attendance</v>
      </c>
      <c r="S3093" t="str">
        <f t="shared" si="291"/>
        <v>On Time</v>
      </c>
      <c r="T3093" t="str">
        <f>IF(R3093="Permit", J3093, IF(G3093="","NA CO", IF(G3093="00:00:00","NA CO", IF(G3093&lt;E3093,"Early",IF(I3093*1440&gt;=parameter!$C$4,"Overtime","On Time CO")))))</f>
        <v>On Time CO</v>
      </c>
      <c r="U3093" t="str">
        <f t="shared" si="292"/>
        <v/>
      </c>
      <c r="V3093" t="str">
        <f t="shared" si="293"/>
        <v/>
      </c>
    </row>
    <row r="3094" spans="1:22" x14ac:dyDescent="0.3">
      <c r="A3094" t="s">
        <v>752</v>
      </c>
      <c r="B3094" t="s">
        <v>753</v>
      </c>
      <c r="C3094" t="str">
        <f>LEFT(raw!D3094,10)</f>
        <v>2021-12-16</v>
      </c>
      <c r="D3094" t="str">
        <f>LEFT(raw!E3094,8)</f>
        <v>08:30:00</v>
      </c>
      <c r="E3094" t="str">
        <f>LEFT(raw!F3094,8)</f>
        <v>17:30:00</v>
      </c>
      <c r="F3094" t="str">
        <f>LEFT(raw!G3094,8)</f>
        <v>07:49:20</v>
      </c>
      <c r="G3094" t="str">
        <f>LEFT(raw!H3094,8)</f>
        <v>00:00:00</v>
      </c>
      <c r="H3094" t="s">
        <v>19</v>
      </c>
      <c r="I3094" t="s">
        <v>20</v>
      </c>
      <c r="J3094" t="s">
        <v>25</v>
      </c>
      <c r="K3094" t="s">
        <v>26</v>
      </c>
      <c r="L3094" t="str">
        <f>LEFT(raw!M3094,8)</f>
        <v>00:00:00</v>
      </c>
      <c r="M3094" t="s">
        <v>20</v>
      </c>
      <c r="N3094" t="s">
        <v>184</v>
      </c>
      <c r="O3094" t="s">
        <v>21</v>
      </c>
      <c r="P3094" s="2">
        <f t="shared" si="288"/>
        <v>44546</v>
      </c>
      <c r="Q3094" s="3">
        <f t="shared" si="289"/>
        <v>44561</v>
      </c>
      <c r="R3094" t="str">
        <f t="shared" si="290"/>
        <v>Attendance</v>
      </c>
      <c r="S3094" t="str">
        <f t="shared" si="291"/>
        <v>On Time</v>
      </c>
      <c r="T3094" t="str">
        <f>IF(R3094="Permit", J3094, IF(G3094="","NA CO", IF(G3094="00:00:00","NA CO", IF(G3094&lt;E3094,"Early",IF(I3094*1440&gt;=parameter!$C$4,"Overtime","On Time CO")))))</f>
        <v>NA CO</v>
      </c>
      <c r="U3094" t="str">
        <f t="shared" si="292"/>
        <v/>
      </c>
      <c r="V3094" t="str">
        <f t="shared" si="293"/>
        <v/>
      </c>
    </row>
    <row r="3095" spans="1:22" x14ac:dyDescent="0.3">
      <c r="A3095" t="s">
        <v>752</v>
      </c>
      <c r="B3095" t="s">
        <v>753</v>
      </c>
      <c r="C3095" t="str">
        <f>LEFT(raw!D3095,10)</f>
        <v>2021-12-17</v>
      </c>
      <c r="D3095" t="str">
        <f>LEFT(raw!E3095,8)</f>
        <v>08:30:00</v>
      </c>
      <c r="E3095" t="str">
        <f>LEFT(raw!F3095,8)</f>
        <v>17:30:00</v>
      </c>
      <c r="F3095" t="str">
        <f>LEFT(raw!G3095,8)</f>
        <v>07:52:37</v>
      </c>
      <c r="G3095" t="str">
        <f>LEFT(raw!H3095,8)</f>
        <v>17:39:38</v>
      </c>
      <c r="H3095" t="s">
        <v>19</v>
      </c>
      <c r="I3095" t="s">
        <v>20</v>
      </c>
      <c r="J3095" t="s">
        <v>25</v>
      </c>
      <c r="K3095" t="s">
        <v>26</v>
      </c>
      <c r="L3095" t="str">
        <f>LEFT(raw!M3095,8)</f>
        <v>09:00:00</v>
      </c>
      <c r="M3095" t="s">
        <v>20</v>
      </c>
      <c r="N3095" t="s">
        <v>184</v>
      </c>
      <c r="O3095" t="s">
        <v>184</v>
      </c>
      <c r="P3095" s="2">
        <f t="shared" si="288"/>
        <v>44547</v>
      </c>
      <c r="Q3095" s="3">
        <f t="shared" si="289"/>
        <v>44561</v>
      </c>
      <c r="R3095" t="str">
        <f t="shared" si="290"/>
        <v>Attendance</v>
      </c>
      <c r="S3095" t="str">
        <f t="shared" si="291"/>
        <v>On Time</v>
      </c>
      <c r="T3095" t="str">
        <f>IF(R3095="Permit", J3095, IF(G3095="","NA CO", IF(G3095="00:00:00","NA CO", IF(G3095&lt;E3095,"Early",IF(I3095*1440&gt;=parameter!$C$4,"Overtime","On Time CO")))))</f>
        <v>On Time CO</v>
      </c>
      <c r="U3095" t="str">
        <f t="shared" si="292"/>
        <v/>
      </c>
      <c r="V3095" t="str">
        <f t="shared" si="293"/>
        <v/>
      </c>
    </row>
    <row r="3096" spans="1:22" x14ac:dyDescent="0.3">
      <c r="A3096" t="s">
        <v>752</v>
      </c>
      <c r="B3096" t="s">
        <v>753</v>
      </c>
      <c r="C3096" t="str">
        <f>LEFT(raw!D3096,10)</f>
        <v>2021-12-20</v>
      </c>
      <c r="D3096" t="str">
        <f>LEFT(raw!E3096,8)</f>
        <v>08:30:00</v>
      </c>
      <c r="E3096" t="str">
        <f>LEFT(raw!F3096,8)</f>
        <v>17:30:00</v>
      </c>
      <c r="F3096" t="str">
        <f>LEFT(raw!G3096,8)</f>
        <v>07:35:18</v>
      </c>
      <c r="G3096" t="str">
        <f>LEFT(raw!H3096,8)</f>
        <v>18:00:36</v>
      </c>
      <c r="H3096" t="s">
        <v>19</v>
      </c>
      <c r="I3096" t="s">
        <v>20</v>
      </c>
      <c r="J3096" t="s">
        <v>25</v>
      </c>
      <c r="K3096" t="s">
        <v>26</v>
      </c>
      <c r="L3096" t="str">
        <f>LEFT(raw!M3096,8)</f>
        <v>09:00:00</v>
      </c>
      <c r="M3096" t="s">
        <v>20</v>
      </c>
      <c r="N3096" t="s">
        <v>184</v>
      </c>
      <c r="O3096" t="s">
        <v>184</v>
      </c>
      <c r="P3096" s="2">
        <f t="shared" si="288"/>
        <v>44550</v>
      </c>
      <c r="Q3096" s="3">
        <f t="shared" si="289"/>
        <v>44561</v>
      </c>
      <c r="R3096" t="str">
        <f t="shared" si="290"/>
        <v>Attendance</v>
      </c>
      <c r="S3096" t="str">
        <f t="shared" si="291"/>
        <v>On Time</v>
      </c>
      <c r="T3096" t="str">
        <f>IF(R3096="Permit", J3096, IF(G3096="","NA CO", IF(G3096="00:00:00","NA CO", IF(G3096&lt;E3096,"Early",IF(I3096*1440&gt;=parameter!$C$4,"Overtime","On Time CO")))))</f>
        <v>On Time CO</v>
      </c>
      <c r="U3096" t="str">
        <f t="shared" si="292"/>
        <v/>
      </c>
      <c r="V3096" t="str">
        <f t="shared" si="293"/>
        <v/>
      </c>
    </row>
    <row r="3097" spans="1:22" x14ac:dyDescent="0.3">
      <c r="A3097" t="s">
        <v>752</v>
      </c>
      <c r="B3097" t="s">
        <v>753</v>
      </c>
      <c r="C3097" t="str">
        <f>LEFT(raw!D3097,10)</f>
        <v>2021-12-21</v>
      </c>
      <c r="D3097" t="str">
        <f>LEFT(raw!E3097,8)</f>
        <v>08:30:00</v>
      </c>
      <c r="E3097" t="str">
        <f>LEFT(raw!F3097,8)</f>
        <v>17:30:00</v>
      </c>
      <c r="F3097" t="str">
        <f>LEFT(raw!G3097,8)</f>
        <v>07:48:24</v>
      </c>
      <c r="G3097" t="str">
        <f>LEFT(raw!H3097,8)</f>
        <v>17:38:21</v>
      </c>
      <c r="H3097" t="s">
        <v>19</v>
      </c>
      <c r="I3097" t="s">
        <v>20</v>
      </c>
      <c r="J3097" t="s">
        <v>25</v>
      </c>
      <c r="K3097" t="s">
        <v>26</v>
      </c>
      <c r="L3097" t="str">
        <f>LEFT(raw!M3097,8)</f>
        <v>09:00:00</v>
      </c>
      <c r="M3097" t="s">
        <v>20</v>
      </c>
      <c r="N3097" t="s">
        <v>184</v>
      </c>
      <c r="O3097" t="s">
        <v>184</v>
      </c>
      <c r="P3097" s="2">
        <f t="shared" si="288"/>
        <v>44551</v>
      </c>
      <c r="Q3097" s="3">
        <f t="shared" si="289"/>
        <v>44561</v>
      </c>
      <c r="R3097" t="str">
        <f t="shared" si="290"/>
        <v>Attendance</v>
      </c>
      <c r="S3097" t="str">
        <f t="shared" si="291"/>
        <v>On Time</v>
      </c>
      <c r="T3097" t="str">
        <f>IF(R3097="Permit", J3097, IF(G3097="","NA CO", IF(G3097="00:00:00","NA CO", IF(G3097&lt;E3097,"Early",IF(I3097*1440&gt;=parameter!$C$4,"Overtime","On Time CO")))))</f>
        <v>On Time CO</v>
      </c>
      <c r="U3097" t="str">
        <f t="shared" si="292"/>
        <v/>
      </c>
      <c r="V3097" t="str">
        <f t="shared" si="293"/>
        <v/>
      </c>
    </row>
    <row r="3098" spans="1:22" x14ac:dyDescent="0.3">
      <c r="A3098" t="s">
        <v>752</v>
      </c>
      <c r="B3098" t="s">
        <v>753</v>
      </c>
      <c r="C3098" t="str">
        <f>LEFT(raw!D3098,10)</f>
        <v>2021-12-22</v>
      </c>
      <c r="D3098" t="str">
        <f>LEFT(raw!E3098,8)</f>
        <v>08:30:00</v>
      </c>
      <c r="E3098" t="str">
        <f>LEFT(raw!F3098,8)</f>
        <v>17:30:00</v>
      </c>
      <c r="F3098" t="str">
        <f>LEFT(raw!G3098,8)</f>
        <v>07:41:06</v>
      </c>
      <c r="G3098" t="str">
        <f>LEFT(raw!H3098,8)</f>
        <v>17:38:39</v>
      </c>
      <c r="H3098" t="s">
        <v>19</v>
      </c>
      <c r="I3098" t="s">
        <v>20</v>
      </c>
      <c r="J3098" t="s">
        <v>25</v>
      </c>
      <c r="K3098" t="s">
        <v>26</v>
      </c>
      <c r="L3098" t="str">
        <f>LEFT(raw!M3098,8)</f>
        <v>09:00:00</v>
      </c>
      <c r="M3098" t="s">
        <v>20</v>
      </c>
      <c r="N3098" t="s">
        <v>184</v>
      </c>
      <c r="O3098" t="s">
        <v>184</v>
      </c>
      <c r="P3098" s="2">
        <f t="shared" si="288"/>
        <v>44552</v>
      </c>
      <c r="Q3098" s="3">
        <f t="shared" si="289"/>
        <v>44561</v>
      </c>
      <c r="R3098" t="str">
        <f t="shared" si="290"/>
        <v>Attendance</v>
      </c>
      <c r="S3098" t="str">
        <f t="shared" si="291"/>
        <v>On Time</v>
      </c>
      <c r="T3098" t="str">
        <f>IF(R3098="Permit", J3098, IF(G3098="","NA CO", IF(G3098="00:00:00","NA CO", IF(G3098&lt;E3098,"Early",IF(I3098*1440&gt;=parameter!$C$4,"Overtime","On Time CO")))))</f>
        <v>On Time CO</v>
      </c>
      <c r="U3098" t="str">
        <f t="shared" si="292"/>
        <v/>
      </c>
      <c r="V3098" t="str">
        <f t="shared" si="293"/>
        <v/>
      </c>
    </row>
    <row r="3099" spans="1:22" x14ac:dyDescent="0.3">
      <c r="A3099" t="s">
        <v>752</v>
      </c>
      <c r="B3099" t="s">
        <v>753</v>
      </c>
      <c r="C3099" t="str">
        <f>LEFT(raw!D3099,10)</f>
        <v>2021-12-23</v>
      </c>
      <c r="D3099" t="str">
        <f>LEFT(raw!E3099,8)</f>
        <v>08:30:00</v>
      </c>
      <c r="E3099" t="str">
        <f>LEFT(raw!F3099,8)</f>
        <v>17:30:00</v>
      </c>
      <c r="F3099" t="str">
        <f>LEFT(raw!G3099,8)</f>
        <v>07:59:22</v>
      </c>
      <c r="G3099" t="str">
        <f>LEFT(raw!H3099,8)</f>
        <v>17:43:38</v>
      </c>
      <c r="H3099" t="s">
        <v>19</v>
      </c>
      <c r="I3099" t="s">
        <v>20</v>
      </c>
      <c r="J3099" t="s">
        <v>25</v>
      </c>
      <c r="K3099" t="s">
        <v>26</v>
      </c>
      <c r="L3099" t="str">
        <f>LEFT(raw!M3099,8)</f>
        <v>09:00:00</v>
      </c>
      <c r="M3099" t="s">
        <v>20</v>
      </c>
      <c r="N3099" t="s">
        <v>184</v>
      </c>
      <c r="O3099" t="s">
        <v>184</v>
      </c>
      <c r="P3099" s="2">
        <f t="shared" si="288"/>
        <v>44553</v>
      </c>
      <c r="Q3099" s="3">
        <f t="shared" si="289"/>
        <v>44561</v>
      </c>
      <c r="R3099" t="str">
        <f t="shared" si="290"/>
        <v>Attendance</v>
      </c>
      <c r="S3099" t="str">
        <f t="shared" si="291"/>
        <v>On Time</v>
      </c>
      <c r="T3099" t="str">
        <f>IF(R3099="Permit", J3099, IF(G3099="","NA CO", IF(G3099="00:00:00","NA CO", IF(G3099&lt;E3099,"Early",IF(I3099*1440&gt;=parameter!$C$4,"Overtime","On Time CO")))))</f>
        <v>On Time CO</v>
      </c>
      <c r="U3099" t="str">
        <f t="shared" si="292"/>
        <v/>
      </c>
      <c r="V3099" t="str">
        <f t="shared" si="293"/>
        <v/>
      </c>
    </row>
    <row r="3100" spans="1:22" x14ac:dyDescent="0.3">
      <c r="A3100" t="s">
        <v>752</v>
      </c>
      <c r="B3100" t="s">
        <v>753</v>
      </c>
      <c r="C3100" t="str">
        <f>LEFT(raw!D3100,10)</f>
        <v>2021-12-27</v>
      </c>
      <c r="D3100" t="str">
        <f>LEFT(raw!E3100,8)</f>
        <v>08:30:00</v>
      </c>
      <c r="E3100" t="str">
        <f>LEFT(raw!F3100,8)</f>
        <v>17:30:00</v>
      </c>
      <c r="F3100" t="str">
        <f>LEFT(raw!G3100,8)</f>
        <v>06:46:01</v>
      </c>
      <c r="G3100" t="str">
        <f>LEFT(raw!H3100,8)</f>
        <v>18:40:46</v>
      </c>
      <c r="H3100" t="s">
        <v>19</v>
      </c>
      <c r="I3100" t="s">
        <v>20</v>
      </c>
      <c r="J3100" t="s">
        <v>25</v>
      </c>
      <c r="K3100" t="s">
        <v>26</v>
      </c>
      <c r="L3100" t="str">
        <f>LEFT(raw!M3100,8)</f>
        <v>09:00:00</v>
      </c>
      <c r="M3100" t="s">
        <v>20</v>
      </c>
      <c r="N3100" t="s">
        <v>184</v>
      </c>
      <c r="O3100" t="s">
        <v>184</v>
      </c>
      <c r="P3100" s="2">
        <f t="shared" si="288"/>
        <v>44557</v>
      </c>
      <c r="Q3100" s="3">
        <f t="shared" si="289"/>
        <v>44561</v>
      </c>
      <c r="R3100" t="str">
        <f t="shared" si="290"/>
        <v>Attendance</v>
      </c>
      <c r="S3100" t="str">
        <f t="shared" si="291"/>
        <v>On Time</v>
      </c>
      <c r="T3100" t="str">
        <f>IF(R3100="Permit", J3100, IF(G3100="","NA CO", IF(G3100="00:00:00","NA CO", IF(G3100&lt;E3100,"Early",IF(I3100*1440&gt;=parameter!$C$4,"Overtime","On Time CO")))))</f>
        <v>On Time CO</v>
      </c>
      <c r="U3100" t="str">
        <f t="shared" si="292"/>
        <v/>
      </c>
      <c r="V3100" t="str">
        <f t="shared" si="293"/>
        <v/>
      </c>
    </row>
    <row r="3101" spans="1:22" x14ac:dyDescent="0.3">
      <c r="A3101" t="s">
        <v>752</v>
      </c>
      <c r="B3101" t="s">
        <v>753</v>
      </c>
      <c r="C3101" t="str">
        <f>LEFT(raw!D3101,10)</f>
        <v>2021-12-28</v>
      </c>
      <c r="D3101" t="str">
        <f>LEFT(raw!E3101,8)</f>
        <v>08:30:00</v>
      </c>
      <c r="E3101" t="str">
        <f>LEFT(raw!F3101,8)</f>
        <v>17:30:00</v>
      </c>
      <c r="F3101" t="str">
        <f>LEFT(raw!G3101,8)</f>
        <v>08:06:00</v>
      </c>
      <c r="G3101" t="str">
        <f>LEFT(raw!H3101,8)</f>
        <v>18:44:16</v>
      </c>
      <c r="H3101" t="s">
        <v>19</v>
      </c>
      <c r="I3101" t="s">
        <v>20</v>
      </c>
      <c r="J3101" t="s">
        <v>25</v>
      </c>
      <c r="K3101" t="s">
        <v>26</v>
      </c>
      <c r="L3101" t="str">
        <f>LEFT(raw!M3101,8)</f>
        <v>09:00:00</v>
      </c>
      <c r="M3101" t="s">
        <v>20</v>
      </c>
      <c r="N3101" t="s">
        <v>184</v>
      </c>
      <c r="O3101" t="s">
        <v>184</v>
      </c>
      <c r="P3101" s="2">
        <f t="shared" si="288"/>
        <v>44558</v>
      </c>
      <c r="Q3101" s="3">
        <f t="shared" si="289"/>
        <v>44561</v>
      </c>
      <c r="R3101" t="str">
        <f t="shared" si="290"/>
        <v>Attendance</v>
      </c>
      <c r="S3101" t="str">
        <f t="shared" si="291"/>
        <v>On Time</v>
      </c>
      <c r="T3101" t="str">
        <f>IF(R3101="Permit", J3101, IF(G3101="","NA CO", IF(G3101="00:00:00","NA CO", IF(G3101&lt;E3101,"Early",IF(I3101*1440&gt;=parameter!$C$4,"Overtime","On Time CO")))))</f>
        <v>On Time CO</v>
      </c>
      <c r="U3101" t="str">
        <f t="shared" si="292"/>
        <v/>
      </c>
      <c r="V3101" t="str">
        <f t="shared" si="293"/>
        <v/>
      </c>
    </row>
    <row r="3102" spans="1:22" x14ac:dyDescent="0.3">
      <c r="A3102" t="s">
        <v>752</v>
      </c>
      <c r="B3102" t="s">
        <v>753</v>
      </c>
      <c r="C3102" t="str">
        <f>LEFT(raw!D3102,10)</f>
        <v>2021-12-29</v>
      </c>
      <c r="D3102" t="str">
        <f>LEFT(raw!E3102,8)</f>
        <v>08:30:00</v>
      </c>
      <c r="E3102" t="str">
        <f>LEFT(raw!F3102,8)</f>
        <v>17:30:00</v>
      </c>
      <c r="F3102" t="str">
        <f>LEFT(raw!G3102,8)</f>
        <v>08:01:51</v>
      </c>
      <c r="G3102" t="str">
        <f>LEFT(raw!H3102,8)</f>
        <v>17:37:20</v>
      </c>
      <c r="H3102" t="s">
        <v>19</v>
      </c>
      <c r="I3102" t="s">
        <v>20</v>
      </c>
      <c r="J3102" t="s">
        <v>25</v>
      </c>
      <c r="K3102" t="s">
        <v>26</v>
      </c>
      <c r="L3102" t="str">
        <f>LEFT(raw!M3102,8)</f>
        <v>09:00:00</v>
      </c>
      <c r="M3102" t="s">
        <v>20</v>
      </c>
      <c r="N3102" t="s">
        <v>184</v>
      </c>
      <c r="O3102" t="s">
        <v>184</v>
      </c>
      <c r="P3102" s="2">
        <f t="shared" si="288"/>
        <v>44559</v>
      </c>
      <c r="Q3102" s="3">
        <f t="shared" si="289"/>
        <v>44561</v>
      </c>
      <c r="R3102" t="str">
        <f t="shared" si="290"/>
        <v>Attendance</v>
      </c>
      <c r="S3102" t="str">
        <f t="shared" si="291"/>
        <v>On Time</v>
      </c>
      <c r="T3102" t="str">
        <f>IF(R3102="Permit", J3102, IF(G3102="","NA CO", IF(G3102="00:00:00","NA CO", IF(G3102&lt;E3102,"Early",IF(I3102*1440&gt;=parameter!$C$4,"Overtime","On Time CO")))))</f>
        <v>On Time CO</v>
      </c>
      <c r="U3102" t="str">
        <f t="shared" si="292"/>
        <v/>
      </c>
      <c r="V3102" t="str">
        <f t="shared" si="293"/>
        <v/>
      </c>
    </row>
    <row r="3103" spans="1:22" x14ac:dyDescent="0.3">
      <c r="A3103" t="s">
        <v>752</v>
      </c>
      <c r="B3103" t="s">
        <v>753</v>
      </c>
      <c r="C3103" t="str">
        <f>LEFT(raw!D3103,10)</f>
        <v>2021-12-30</v>
      </c>
      <c r="D3103" t="str">
        <f>LEFT(raw!E3103,8)</f>
        <v>08:30:00</v>
      </c>
      <c r="E3103" t="str">
        <f>LEFT(raw!F3103,8)</f>
        <v>17:30:00</v>
      </c>
      <c r="F3103" t="str">
        <f>LEFT(raw!G3103,8)</f>
        <v>07:08:05</v>
      </c>
      <c r="G3103" t="str">
        <f>LEFT(raw!H3103,8)</f>
        <v>17:34:50</v>
      </c>
      <c r="H3103" t="s">
        <v>19</v>
      </c>
      <c r="I3103" t="s">
        <v>20</v>
      </c>
      <c r="J3103" t="s">
        <v>25</v>
      </c>
      <c r="K3103" t="s">
        <v>26</v>
      </c>
      <c r="L3103" t="str">
        <f>LEFT(raw!M3103,8)</f>
        <v>09:00:00</v>
      </c>
      <c r="M3103" t="s">
        <v>20</v>
      </c>
      <c r="N3103" t="s">
        <v>184</v>
      </c>
      <c r="O3103" t="s">
        <v>184</v>
      </c>
      <c r="P3103" s="2">
        <f t="shared" si="288"/>
        <v>44560</v>
      </c>
      <c r="Q3103" s="3">
        <f t="shared" si="289"/>
        <v>44561</v>
      </c>
      <c r="R3103" t="str">
        <f t="shared" si="290"/>
        <v>Attendance</v>
      </c>
      <c r="S3103" t="str">
        <f t="shared" si="291"/>
        <v>On Time</v>
      </c>
      <c r="T3103" t="str">
        <f>IF(R3103="Permit", J3103, IF(G3103="","NA CO", IF(G3103="00:00:00","NA CO", IF(G3103&lt;E3103,"Early",IF(I3103*1440&gt;=parameter!$C$4,"Overtime","On Time CO")))))</f>
        <v>On Time CO</v>
      </c>
      <c r="U3103" t="str">
        <f t="shared" si="292"/>
        <v/>
      </c>
      <c r="V3103" t="str">
        <f t="shared" si="293"/>
        <v/>
      </c>
    </row>
    <row r="3104" spans="1:22" x14ac:dyDescent="0.3">
      <c r="A3104" t="s">
        <v>752</v>
      </c>
      <c r="B3104" t="s">
        <v>753</v>
      </c>
      <c r="C3104" t="str">
        <f>LEFT(raw!D3104,10)</f>
        <v>2021-12-31</v>
      </c>
      <c r="D3104" t="str">
        <f>LEFT(raw!E3104,8)</f>
        <v>08:30:00</v>
      </c>
      <c r="E3104" t="str">
        <f>LEFT(raw!F3104,8)</f>
        <v>17:30:00</v>
      </c>
      <c r="F3104" t="str">
        <f>LEFT(raw!G3104,8)</f>
        <v>07:32:11</v>
      </c>
      <c r="G3104" t="str">
        <f>LEFT(raw!H3104,8)</f>
        <v>00:00:00</v>
      </c>
      <c r="H3104" t="s">
        <v>19</v>
      </c>
      <c r="I3104" t="s">
        <v>20</v>
      </c>
      <c r="J3104" t="s">
        <v>25</v>
      </c>
      <c r="K3104" t="s">
        <v>26</v>
      </c>
      <c r="L3104" t="str">
        <f>LEFT(raw!M3104,8)</f>
        <v>00:00:00</v>
      </c>
      <c r="M3104" t="s">
        <v>20</v>
      </c>
      <c r="N3104" t="s">
        <v>184</v>
      </c>
      <c r="O3104" t="s">
        <v>21</v>
      </c>
      <c r="P3104" s="2">
        <f t="shared" si="288"/>
        <v>44561</v>
      </c>
      <c r="Q3104" s="3">
        <f t="shared" si="289"/>
        <v>44561</v>
      </c>
      <c r="R3104" t="str">
        <f t="shared" si="290"/>
        <v>Attendance</v>
      </c>
      <c r="S3104" t="str">
        <f t="shared" si="291"/>
        <v>On Time</v>
      </c>
      <c r="T3104" t="str">
        <f>IF(R3104="Permit", J3104, IF(G3104="","NA CO", IF(G3104="00:00:00","NA CO", IF(G3104&lt;E3104,"Early",IF(I3104*1440&gt;=parameter!$C$4,"Overtime","On Time CO")))))</f>
        <v>NA CO</v>
      </c>
      <c r="U3104" t="str">
        <f t="shared" si="292"/>
        <v/>
      </c>
      <c r="V3104" t="str">
        <f t="shared" si="293"/>
        <v/>
      </c>
    </row>
    <row r="3105" spans="1:22" x14ac:dyDescent="0.3">
      <c r="A3105" t="s">
        <v>759</v>
      </c>
      <c r="B3105" t="s">
        <v>760</v>
      </c>
      <c r="C3105" t="str">
        <f>LEFT(raw!D3105,10)</f>
        <v>2021-12-07</v>
      </c>
      <c r="D3105" t="str">
        <f>LEFT(raw!E3105,8)</f>
        <v>08:30:00</v>
      </c>
      <c r="E3105" t="str">
        <f>LEFT(raw!F3105,8)</f>
        <v>17:30:00</v>
      </c>
      <c r="F3105" t="str">
        <f>LEFT(raw!G3105,8)</f>
        <v>08:34:40</v>
      </c>
      <c r="G3105" t="str">
        <f>LEFT(raw!H3105,8)</f>
        <v>17:42:15</v>
      </c>
      <c r="H3105" t="s">
        <v>19</v>
      </c>
      <c r="I3105" t="s">
        <v>1387</v>
      </c>
      <c r="J3105" t="s">
        <v>32</v>
      </c>
      <c r="K3105" t="s">
        <v>26</v>
      </c>
      <c r="L3105" t="str">
        <f>LEFT(raw!M3105,8)</f>
        <v>09:00:00</v>
      </c>
      <c r="M3105" t="s">
        <v>20</v>
      </c>
      <c r="N3105" t="s">
        <v>31</v>
      </c>
      <c r="O3105" t="s">
        <v>31</v>
      </c>
      <c r="P3105" s="2">
        <f t="shared" si="288"/>
        <v>44537</v>
      </c>
      <c r="Q3105" s="3">
        <f t="shared" si="289"/>
        <v>44561</v>
      </c>
      <c r="R3105" t="str">
        <f t="shared" si="290"/>
        <v>Attendance</v>
      </c>
      <c r="S3105" t="str">
        <f t="shared" si="291"/>
        <v>Late</v>
      </c>
      <c r="T3105" t="str">
        <f>IF(R3105="Permit", J3105, IF(G3105="","NA CO", IF(G3105="00:00:00","NA CO", IF(G3105&lt;E3105,"Early",IF(I3105*1440&gt;=parameter!$C$4,"Overtime","On Time CO")))))</f>
        <v>On Time CO</v>
      </c>
      <c r="U3105" t="str">
        <f t="shared" si="292"/>
        <v>00:04:40</v>
      </c>
      <c r="V3105" t="str">
        <f t="shared" si="293"/>
        <v/>
      </c>
    </row>
    <row r="3106" spans="1:22" x14ac:dyDescent="0.3">
      <c r="A3106" t="s">
        <v>759</v>
      </c>
      <c r="B3106" t="s">
        <v>760</v>
      </c>
      <c r="C3106" t="str">
        <f>LEFT(raw!D3106,10)</f>
        <v>2021-12-09</v>
      </c>
      <c r="D3106" t="str">
        <f>LEFT(raw!E3106,8)</f>
        <v>08:30:00</v>
      </c>
      <c r="E3106" t="str">
        <f>LEFT(raw!F3106,8)</f>
        <v>17:30:00</v>
      </c>
      <c r="F3106" t="str">
        <f>LEFT(raw!G3106,8)</f>
        <v>09:39:20</v>
      </c>
      <c r="G3106" t="str">
        <f>LEFT(raw!H3106,8)</f>
        <v>18:40:05</v>
      </c>
      <c r="H3106" t="s">
        <v>19</v>
      </c>
      <c r="I3106" t="s">
        <v>10534</v>
      </c>
      <c r="J3106" t="s">
        <v>32</v>
      </c>
      <c r="K3106" t="s">
        <v>217</v>
      </c>
      <c r="L3106" t="str">
        <f>LEFT(raw!M3106,8)</f>
        <v>09:00:00</v>
      </c>
      <c r="M3106" t="s">
        <v>20</v>
      </c>
      <c r="N3106" t="s">
        <v>31</v>
      </c>
      <c r="O3106" t="s">
        <v>31</v>
      </c>
      <c r="P3106" s="2">
        <f t="shared" si="288"/>
        <v>44539</v>
      </c>
      <c r="Q3106" s="3">
        <f t="shared" si="289"/>
        <v>44561</v>
      </c>
      <c r="R3106" t="str">
        <f t="shared" si="290"/>
        <v>Attendance</v>
      </c>
      <c r="S3106" t="str">
        <f t="shared" si="291"/>
        <v>Late</v>
      </c>
      <c r="T3106" t="str">
        <f>IF(R3106="Permit", J3106, IF(G3106="","NA CO", IF(G3106="00:00:00","NA CO", IF(G3106&lt;E3106,"Early",IF(I3106*1440&gt;=parameter!$C$4,"Overtime","On Time CO")))))</f>
        <v>Overtime</v>
      </c>
      <c r="U3106" t="str">
        <f t="shared" si="292"/>
        <v>01:09:20</v>
      </c>
      <c r="V3106" t="str">
        <f t="shared" si="293"/>
        <v>00:00:00</v>
      </c>
    </row>
    <row r="3107" spans="1:22" x14ac:dyDescent="0.3">
      <c r="A3107" t="s">
        <v>759</v>
      </c>
      <c r="B3107" t="s">
        <v>760</v>
      </c>
      <c r="C3107" t="str">
        <f>LEFT(raw!D3107,10)</f>
        <v>2021-12-16</v>
      </c>
      <c r="D3107" t="str">
        <f>LEFT(raw!E3107,8)</f>
        <v>08:30:00</v>
      </c>
      <c r="E3107" t="str">
        <f>LEFT(raw!F3107,8)</f>
        <v>17:30:00</v>
      </c>
      <c r="F3107" t="str">
        <f>LEFT(raw!G3107,8)</f>
        <v>08:26:33</v>
      </c>
      <c r="G3107" t="str">
        <f>LEFT(raw!H3107,8)</f>
        <v>17:39:12</v>
      </c>
      <c r="H3107" t="s">
        <v>19</v>
      </c>
      <c r="I3107" t="s">
        <v>20</v>
      </c>
      <c r="J3107" t="s">
        <v>25</v>
      </c>
      <c r="K3107" t="s">
        <v>26</v>
      </c>
      <c r="L3107" t="str">
        <f>LEFT(raw!M3107,8)</f>
        <v>09:00:00</v>
      </c>
      <c r="M3107" t="s">
        <v>20</v>
      </c>
      <c r="N3107" t="s">
        <v>31</v>
      </c>
      <c r="O3107" t="s">
        <v>31</v>
      </c>
      <c r="P3107" s="2">
        <f t="shared" si="288"/>
        <v>44546</v>
      </c>
      <c r="Q3107" s="3">
        <f t="shared" si="289"/>
        <v>44561</v>
      </c>
      <c r="R3107" t="str">
        <f t="shared" si="290"/>
        <v>Attendance</v>
      </c>
      <c r="S3107" t="str">
        <f t="shared" si="291"/>
        <v>On Time</v>
      </c>
      <c r="T3107" t="str">
        <f>IF(R3107="Permit", J3107, IF(G3107="","NA CO", IF(G3107="00:00:00","NA CO", IF(G3107&lt;E3107,"Early",IF(I3107*1440&gt;=parameter!$C$4,"Overtime","On Time CO")))))</f>
        <v>On Time CO</v>
      </c>
      <c r="U3107" t="str">
        <f t="shared" si="292"/>
        <v/>
      </c>
      <c r="V3107" t="str">
        <f t="shared" si="293"/>
        <v/>
      </c>
    </row>
    <row r="3108" spans="1:22" x14ac:dyDescent="0.3">
      <c r="A3108" t="s">
        <v>759</v>
      </c>
      <c r="B3108" t="s">
        <v>760</v>
      </c>
      <c r="C3108" t="str">
        <f>LEFT(raw!D3108,10)</f>
        <v>2021-12-21</v>
      </c>
      <c r="D3108" t="str">
        <f>LEFT(raw!E3108,8)</f>
        <v>08:30:00</v>
      </c>
      <c r="E3108" t="str">
        <f>LEFT(raw!F3108,8)</f>
        <v>17:30:00</v>
      </c>
      <c r="F3108" t="str">
        <f>LEFT(raw!G3108,8)</f>
        <v>07:51:36</v>
      </c>
      <c r="G3108" t="str">
        <f>LEFT(raw!H3108,8)</f>
        <v>17:03:25</v>
      </c>
      <c r="H3108" t="s">
        <v>19</v>
      </c>
      <c r="I3108" t="s">
        <v>20</v>
      </c>
      <c r="J3108" t="s">
        <v>25</v>
      </c>
      <c r="K3108" t="s">
        <v>26</v>
      </c>
      <c r="L3108" t="str">
        <f>LEFT(raw!M3108,8)</f>
        <v>09:00:00</v>
      </c>
      <c r="M3108" t="s">
        <v>20</v>
      </c>
      <c r="N3108" t="s">
        <v>31</v>
      </c>
      <c r="O3108" t="s">
        <v>31</v>
      </c>
      <c r="P3108" s="2">
        <f t="shared" si="288"/>
        <v>44551</v>
      </c>
      <c r="Q3108" s="3">
        <f t="shared" si="289"/>
        <v>44561</v>
      </c>
      <c r="R3108" t="str">
        <f t="shared" si="290"/>
        <v>Attendance</v>
      </c>
      <c r="S3108" t="str">
        <f t="shared" si="291"/>
        <v>On Time</v>
      </c>
      <c r="T3108" t="str">
        <f>IF(R3108="Permit", J3108, IF(G3108="","NA CO", IF(G3108="00:00:00","NA CO", IF(G3108&lt;E3108,"Early",IF(I3108*1440&gt;=parameter!$C$4,"Overtime","On Time CO")))))</f>
        <v>Early</v>
      </c>
      <c r="U3108" t="str">
        <f t="shared" si="292"/>
        <v/>
      </c>
      <c r="V3108" t="str">
        <f t="shared" si="293"/>
        <v/>
      </c>
    </row>
    <row r="3109" spans="1:22" x14ac:dyDescent="0.3">
      <c r="A3109" t="s">
        <v>759</v>
      </c>
      <c r="B3109" t="s">
        <v>760</v>
      </c>
      <c r="C3109" t="str">
        <f>LEFT(raw!D3109,10)</f>
        <v>2021-12-30</v>
      </c>
      <c r="D3109" t="str">
        <f>LEFT(raw!E3109,8)</f>
        <v>08:30:00</v>
      </c>
      <c r="E3109" t="str">
        <f>LEFT(raw!F3109,8)</f>
        <v>17:30:00</v>
      </c>
      <c r="F3109" t="str">
        <f>LEFT(raw!G3109,8)</f>
        <v>07:58:10</v>
      </c>
      <c r="G3109" t="str">
        <f>LEFT(raw!H3109,8)</f>
        <v>18:15:10</v>
      </c>
      <c r="H3109" t="s">
        <v>19</v>
      </c>
      <c r="I3109" t="s">
        <v>20</v>
      </c>
      <c r="J3109" t="s">
        <v>25</v>
      </c>
      <c r="K3109" t="s">
        <v>26</v>
      </c>
      <c r="L3109" t="str">
        <f>LEFT(raw!M3109,8)</f>
        <v>09:00:00</v>
      </c>
      <c r="M3109" t="s">
        <v>20</v>
      </c>
      <c r="N3109" t="s">
        <v>31</v>
      </c>
      <c r="O3109" t="s">
        <v>31</v>
      </c>
      <c r="P3109" s="2">
        <f t="shared" si="288"/>
        <v>44560</v>
      </c>
      <c r="Q3109" s="3">
        <f t="shared" si="289"/>
        <v>44561</v>
      </c>
      <c r="R3109" t="str">
        <f t="shared" si="290"/>
        <v>Attendance</v>
      </c>
      <c r="S3109" t="str">
        <f t="shared" si="291"/>
        <v>On Time</v>
      </c>
      <c r="T3109" t="str">
        <f>IF(R3109="Permit", J3109, IF(G3109="","NA CO", IF(G3109="00:00:00","NA CO", IF(G3109&lt;E3109,"Early",IF(I3109*1440&gt;=parameter!$C$4,"Overtime","On Time CO")))))</f>
        <v>On Time CO</v>
      </c>
      <c r="U3109" t="str">
        <f t="shared" si="292"/>
        <v/>
      </c>
      <c r="V3109" t="str">
        <f t="shared" si="293"/>
        <v/>
      </c>
    </row>
    <row r="3110" spans="1:22" x14ac:dyDescent="0.3">
      <c r="A3110" t="s">
        <v>759</v>
      </c>
      <c r="B3110" t="s">
        <v>760</v>
      </c>
      <c r="C3110" t="str">
        <f>LEFT(raw!D3110,10)</f>
        <v>2021-12-31</v>
      </c>
      <c r="D3110" t="str">
        <f>LEFT(raw!E3110,8)</f>
        <v>08:30:00</v>
      </c>
      <c r="E3110" t="str">
        <f>LEFT(raw!F3110,8)</f>
        <v>17:30:00</v>
      </c>
      <c r="F3110" t="str">
        <f>LEFT(raw!G3110,8)</f>
        <v>08:07:53</v>
      </c>
      <c r="G3110" t="str">
        <f>LEFT(raw!H3110,8)</f>
        <v>00:00:00</v>
      </c>
      <c r="H3110" t="s">
        <v>19</v>
      </c>
      <c r="I3110" t="s">
        <v>20</v>
      </c>
      <c r="J3110" t="s">
        <v>25</v>
      </c>
      <c r="K3110" t="s">
        <v>26</v>
      </c>
      <c r="L3110" t="str">
        <f>LEFT(raw!M3110,8)</f>
        <v>00:00:00</v>
      </c>
      <c r="M3110" t="s">
        <v>20</v>
      </c>
      <c r="N3110" t="s">
        <v>31</v>
      </c>
      <c r="O3110" t="s">
        <v>21</v>
      </c>
      <c r="P3110" s="2">
        <f t="shared" si="288"/>
        <v>44561</v>
      </c>
      <c r="Q3110" s="3">
        <f t="shared" si="289"/>
        <v>44561</v>
      </c>
      <c r="R3110" t="str">
        <f t="shared" si="290"/>
        <v>Attendance</v>
      </c>
      <c r="S3110" t="str">
        <f t="shared" si="291"/>
        <v>On Time</v>
      </c>
      <c r="T3110" t="str">
        <f>IF(R3110="Permit", J3110, IF(G3110="","NA CO", IF(G3110="00:00:00","NA CO", IF(G3110&lt;E3110,"Early",IF(I3110*1440&gt;=parameter!$C$4,"Overtime","On Time CO")))))</f>
        <v>NA CO</v>
      </c>
      <c r="U3110" t="str">
        <f t="shared" si="292"/>
        <v/>
      </c>
      <c r="V3110" t="str">
        <f t="shared" si="293"/>
        <v/>
      </c>
    </row>
    <row r="3111" spans="1:22" x14ac:dyDescent="0.3">
      <c r="A3111" t="s">
        <v>762</v>
      </c>
      <c r="B3111" t="s">
        <v>763</v>
      </c>
      <c r="C3111" t="str">
        <f>LEFT(raw!D3111,10)</f>
        <v>2021-12-01</v>
      </c>
      <c r="D3111" t="str">
        <f>LEFT(raw!E3111,8)</f>
        <v>07:30:00</v>
      </c>
      <c r="E3111" t="str">
        <f>LEFT(raw!F3111,8)</f>
        <v>16:00:00</v>
      </c>
      <c r="F3111" t="str">
        <f>LEFT(raw!G3111,8)</f>
        <v>07:29:40</v>
      </c>
      <c r="G3111" t="str">
        <f>LEFT(raw!H3111,8)</f>
        <v>18:51:11</v>
      </c>
      <c r="H3111" t="s">
        <v>19</v>
      </c>
      <c r="I3111" t="s">
        <v>20</v>
      </c>
      <c r="J3111" t="s">
        <v>25</v>
      </c>
      <c r="K3111" t="s">
        <v>26</v>
      </c>
      <c r="L3111" t="str">
        <f>LEFT(raw!M3111,8)</f>
        <v>08:30:00</v>
      </c>
      <c r="M3111" t="s">
        <v>20</v>
      </c>
      <c r="N3111" t="s">
        <v>43</v>
      </c>
      <c r="O3111" t="s">
        <v>43</v>
      </c>
      <c r="P3111" s="2">
        <f t="shared" si="288"/>
        <v>44531</v>
      </c>
      <c r="Q3111" s="3">
        <f t="shared" si="289"/>
        <v>44561</v>
      </c>
      <c r="R3111" t="str">
        <f t="shared" si="290"/>
        <v>Attendance</v>
      </c>
      <c r="S3111" t="str">
        <f t="shared" si="291"/>
        <v>On Time</v>
      </c>
      <c r="T3111" t="str">
        <f>IF(R3111="Permit", J3111, IF(G3111="","NA CO", IF(G3111="00:00:00","NA CO", IF(G3111&lt;E3111,"Early",IF(I3111*1440&gt;=parameter!$C$4,"Overtime","On Time CO")))))</f>
        <v>On Time CO</v>
      </c>
      <c r="U3111" t="str">
        <f t="shared" si="292"/>
        <v/>
      </c>
      <c r="V3111" t="str">
        <f t="shared" si="293"/>
        <v/>
      </c>
    </row>
    <row r="3112" spans="1:22" x14ac:dyDescent="0.3">
      <c r="A3112" t="s">
        <v>762</v>
      </c>
      <c r="B3112" t="s">
        <v>763</v>
      </c>
      <c r="C3112" t="str">
        <f>LEFT(raw!D3112,10)</f>
        <v>2021-12-02</v>
      </c>
      <c r="D3112" t="str">
        <f>LEFT(raw!E3112,8)</f>
        <v>07:30:00</v>
      </c>
      <c r="E3112" t="str">
        <f>LEFT(raw!F3112,8)</f>
        <v>16:30:00</v>
      </c>
      <c r="F3112" t="str">
        <f>LEFT(raw!G3112,8)</f>
        <v>07:31:11</v>
      </c>
      <c r="G3112" t="str">
        <f>LEFT(raw!H3112,8)</f>
        <v>18:43:05</v>
      </c>
      <c r="H3112" t="s">
        <v>19</v>
      </c>
      <c r="I3112" t="s">
        <v>10548</v>
      </c>
      <c r="J3112" t="s">
        <v>32</v>
      </c>
      <c r="K3112" t="s">
        <v>26</v>
      </c>
      <c r="L3112" t="str">
        <f>LEFT(raw!M3112,8)</f>
        <v>09:00:00</v>
      </c>
      <c r="M3112" t="s">
        <v>20</v>
      </c>
      <c r="N3112" t="s">
        <v>43</v>
      </c>
      <c r="O3112" t="s">
        <v>43</v>
      </c>
      <c r="P3112" s="2">
        <f t="shared" si="288"/>
        <v>44532</v>
      </c>
      <c r="Q3112" s="3">
        <f t="shared" si="289"/>
        <v>44561</v>
      </c>
      <c r="R3112" t="str">
        <f t="shared" si="290"/>
        <v>Attendance</v>
      </c>
      <c r="S3112" t="str">
        <f t="shared" si="291"/>
        <v>Late</v>
      </c>
      <c r="T3112" t="str">
        <f>IF(R3112="Permit", J3112, IF(G3112="","NA CO", IF(G3112="00:00:00","NA CO", IF(G3112&lt;E3112,"Early",IF(I3112*1440&gt;=parameter!$C$4,"Overtime","On Time CO")))))</f>
        <v>On Time CO</v>
      </c>
      <c r="U3112" t="str">
        <f t="shared" si="292"/>
        <v>00:01:11</v>
      </c>
      <c r="V3112" t="str">
        <f t="shared" si="293"/>
        <v/>
      </c>
    </row>
    <row r="3113" spans="1:22" x14ac:dyDescent="0.3">
      <c r="A3113" t="s">
        <v>762</v>
      </c>
      <c r="B3113" t="s">
        <v>763</v>
      </c>
      <c r="C3113" t="str">
        <f>LEFT(raw!D3113,10)</f>
        <v>2021-12-03</v>
      </c>
      <c r="D3113" t="str">
        <f>LEFT(raw!E3113,8)</f>
        <v>07:30:00</v>
      </c>
      <c r="E3113" t="str">
        <f>LEFT(raw!F3113,8)</f>
        <v>16:30:00</v>
      </c>
      <c r="F3113" t="str">
        <f>LEFT(raw!G3113,8)</f>
        <v>07:25:40</v>
      </c>
      <c r="G3113" t="str">
        <f>LEFT(raw!H3113,8)</f>
        <v>17:48:24</v>
      </c>
      <c r="H3113" t="s">
        <v>19</v>
      </c>
      <c r="I3113" t="s">
        <v>20</v>
      </c>
      <c r="J3113" t="s">
        <v>25</v>
      </c>
      <c r="K3113" t="s">
        <v>26</v>
      </c>
      <c r="L3113" t="str">
        <f>LEFT(raw!M3113,8)</f>
        <v>09:00:00</v>
      </c>
      <c r="M3113" t="s">
        <v>20</v>
      </c>
      <c r="N3113" t="s">
        <v>43</v>
      </c>
      <c r="O3113" t="s">
        <v>43</v>
      </c>
      <c r="P3113" s="2">
        <f t="shared" si="288"/>
        <v>44533</v>
      </c>
      <c r="Q3113" s="3">
        <f t="shared" si="289"/>
        <v>44561</v>
      </c>
      <c r="R3113" t="str">
        <f t="shared" si="290"/>
        <v>Attendance</v>
      </c>
      <c r="S3113" t="str">
        <f t="shared" si="291"/>
        <v>On Time</v>
      </c>
      <c r="T3113" t="str">
        <f>IF(R3113="Permit", J3113, IF(G3113="","NA CO", IF(G3113="00:00:00","NA CO", IF(G3113&lt;E3113,"Early",IF(I3113*1440&gt;=parameter!$C$4,"Overtime","On Time CO")))))</f>
        <v>On Time CO</v>
      </c>
      <c r="U3113" t="str">
        <f t="shared" si="292"/>
        <v/>
      </c>
      <c r="V3113" t="str">
        <f t="shared" si="293"/>
        <v/>
      </c>
    </row>
    <row r="3114" spans="1:22" x14ac:dyDescent="0.3">
      <c r="A3114" t="s">
        <v>762</v>
      </c>
      <c r="B3114" t="s">
        <v>763</v>
      </c>
      <c r="C3114" t="str">
        <f>LEFT(raw!D3114,10)</f>
        <v>2021-12-07</v>
      </c>
      <c r="D3114" t="str">
        <f>LEFT(raw!E3114,8)</f>
        <v>07:30:00</v>
      </c>
      <c r="E3114" t="str">
        <f>LEFT(raw!F3114,8)</f>
        <v>16:30:00</v>
      </c>
      <c r="F3114" t="str">
        <f>LEFT(raw!G3114,8)</f>
        <v>07:50:34</v>
      </c>
      <c r="G3114" t="str">
        <f>LEFT(raw!H3114,8)</f>
        <v>18:44:35</v>
      </c>
      <c r="H3114" t="s">
        <v>19</v>
      </c>
      <c r="I3114" t="s">
        <v>1581</v>
      </c>
      <c r="J3114" t="s">
        <v>32</v>
      </c>
      <c r="K3114" t="s">
        <v>26</v>
      </c>
      <c r="L3114" t="str">
        <f>LEFT(raw!M3114,8)</f>
        <v>09:00:00</v>
      </c>
      <c r="M3114" t="s">
        <v>20</v>
      </c>
      <c r="N3114" t="s">
        <v>43</v>
      </c>
      <c r="O3114" t="s">
        <v>43</v>
      </c>
      <c r="P3114" s="2">
        <f t="shared" si="288"/>
        <v>44537</v>
      </c>
      <c r="Q3114" s="3">
        <f t="shared" si="289"/>
        <v>44561</v>
      </c>
      <c r="R3114" t="str">
        <f t="shared" si="290"/>
        <v>Attendance</v>
      </c>
      <c r="S3114" t="str">
        <f t="shared" si="291"/>
        <v>Late</v>
      </c>
      <c r="T3114" t="str">
        <f>IF(R3114="Permit", J3114, IF(G3114="","NA CO", IF(G3114="00:00:00","NA CO", IF(G3114&lt;E3114,"Early",IF(I3114*1440&gt;=parameter!$C$4,"Overtime","On Time CO")))))</f>
        <v>On Time CO</v>
      </c>
      <c r="U3114" t="str">
        <f t="shared" si="292"/>
        <v>00:20:34</v>
      </c>
      <c r="V3114" t="str">
        <f t="shared" si="293"/>
        <v/>
      </c>
    </row>
    <row r="3115" spans="1:22" x14ac:dyDescent="0.3">
      <c r="A3115" t="s">
        <v>762</v>
      </c>
      <c r="B3115" t="s">
        <v>763</v>
      </c>
      <c r="C3115" t="str">
        <f>LEFT(raw!D3115,10)</f>
        <v>2021-12-08</v>
      </c>
      <c r="D3115" t="str">
        <f>LEFT(raw!E3115,8)</f>
        <v>07:30:00</v>
      </c>
      <c r="E3115" t="str">
        <f>LEFT(raw!F3115,8)</f>
        <v>16:00:00</v>
      </c>
      <c r="F3115" t="str">
        <f>LEFT(raw!G3115,8)</f>
        <v>08:00:36</v>
      </c>
      <c r="G3115" t="str">
        <f>LEFT(raw!H3115,8)</f>
        <v>19:18:15</v>
      </c>
      <c r="H3115" t="s">
        <v>19</v>
      </c>
      <c r="I3115" t="s">
        <v>10556</v>
      </c>
      <c r="J3115" t="s">
        <v>32</v>
      </c>
      <c r="K3115" t="s">
        <v>26</v>
      </c>
      <c r="L3115" t="str">
        <f>LEFT(raw!M3115,8)</f>
        <v>08:30:00</v>
      </c>
      <c r="M3115" t="s">
        <v>20</v>
      </c>
      <c r="N3115" t="s">
        <v>43</v>
      </c>
      <c r="O3115" t="s">
        <v>43</v>
      </c>
      <c r="P3115" s="2">
        <f t="shared" si="288"/>
        <v>44538</v>
      </c>
      <c r="Q3115" s="3">
        <f t="shared" si="289"/>
        <v>44561</v>
      </c>
      <c r="R3115" t="str">
        <f t="shared" si="290"/>
        <v>Attendance</v>
      </c>
      <c r="S3115" t="str">
        <f t="shared" si="291"/>
        <v>Late</v>
      </c>
      <c r="T3115" t="str">
        <f>IF(R3115="Permit", J3115, IF(G3115="","NA CO", IF(G3115="00:00:00","NA CO", IF(G3115&lt;E3115,"Early",IF(I3115*1440&gt;=parameter!$C$4,"Overtime","On Time CO")))))</f>
        <v>On Time CO</v>
      </c>
      <c r="U3115" t="str">
        <f t="shared" si="292"/>
        <v>00:30:36</v>
      </c>
      <c r="V3115" t="str">
        <f t="shared" si="293"/>
        <v/>
      </c>
    </row>
    <row r="3116" spans="1:22" x14ac:dyDescent="0.3">
      <c r="A3116" t="s">
        <v>762</v>
      </c>
      <c r="B3116" t="s">
        <v>763</v>
      </c>
      <c r="C3116" t="str">
        <f>LEFT(raw!D3116,10)</f>
        <v>2021-12-09</v>
      </c>
      <c r="D3116" t="str">
        <f>LEFT(raw!E3116,8)</f>
        <v>07:30:00</v>
      </c>
      <c r="E3116" t="str">
        <f>LEFT(raw!F3116,8)</f>
        <v>16:30:00</v>
      </c>
      <c r="F3116" t="str">
        <f>LEFT(raw!G3116,8)</f>
        <v>08:12:34</v>
      </c>
      <c r="G3116" t="str">
        <f>LEFT(raw!H3116,8)</f>
        <v>18:38:30</v>
      </c>
      <c r="H3116" t="s">
        <v>19</v>
      </c>
      <c r="I3116" t="s">
        <v>10560</v>
      </c>
      <c r="J3116" t="s">
        <v>32</v>
      </c>
      <c r="K3116" t="s">
        <v>26</v>
      </c>
      <c r="L3116" t="str">
        <f>LEFT(raw!M3116,8)</f>
        <v>09:00:00</v>
      </c>
      <c r="M3116" t="s">
        <v>20</v>
      </c>
      <c r="N3116" t="s">
        <v>43</v>
      </c>
      <c r="O3116" t="s">
        <v>43</v>
      </c>
      <c r="P3116" s="2">
        <f t="shared" si="288"/>
        <v>44539</v>
      </c>
      <c r="Q3116" s="3">
        <f t="shared" si="289"/>
        <v>44561</v>
      </c>
      <c r="R3116" t="str">
        <f t="shared" si="290"/>
        <v>Attendance</v>
      </c>
      <c r="S3116" t="str">
        <f t="shared" si="291"/>
        <v>Late</v>
      </c>
      <c r="T3116" t="str">
        <f>IF(R3116="Permit", J3116, IF(G3116="","NA CO", IF(G3116="00:00:00","NA CO", IF(G3116&lt;E3116,"Early",IF(I3116*1440&gt;=parameter!$C$4,"Overtime","On Time CO")))))</f>
        <v>On Time CO</v>
      </c>
      <c r="U3116" t="str">
        <f t="shared" si="292"/>
        <v>00:42:34</v>
      </c>
      <c r="V3116" t="str">
        <f t="shared" si="293"/>
        <v/>
      </c>
    </row>
    <row r="3117" spans="1:22" x14ac:dyDescent="0.3">
      <c r="A3117" t="s">
        <v>762</v>
      </c>
      <c r="B3117" t="s">
        <v>763</v>
      </c>
      <c r="C3117" t="str">
        <f>LEFT(raw!D3117,10)</f>
        <v>2021-12-10</v>
      </c>
      <c r="D3117" t="str">
        <f>LEFT(raw!E3117,8)</f>
        <v>07:30:00</v>
      </c>
      <c r="E3117" t="str">
        <f>LEFT(raw!F3117,8)</f>
        <v>16:30:00</v>
      </c>
      <c r="F3117" t="str">
        <f>LEFT(raw!G3117,8)</f>
        <v>07:52:08</v>
      </c>
      <c r="G3117" t="str">
        <f>LEFT(raw!H3117,8)</f>
        <v>19:14:20</v>
      </c>
      <c r="H3117" t="s">
        <v>19</v>
      </c>
      <c r="I3117" t="s">
        <v>10563</v>
      </c>
      <c r="J3117" t="s">
        <v>32</v>
      </c>
      <c r="K3117" t="s">
        <v>26</v>
      </c>
      <c r="L3117" t="str">
        <f>LEFT(raw!M3117,8)</f>
        <v>09:00:00</v>
      </c>
      <c r="M3117" t="s">
        <v>20</v>
      </c>
      <c r="N3117" t="s">
        <v>43</v>
      </c>
      <c r="O3117" t="s">
        <v>43</v>
      </c>
      <c r="P3117" s="2">
        <f t="shared" si="288"/>
        <v>44540</v>
      </c>
      <c r="Q3117" s="3">
        <f t="shared" si="289"/>
        <v>44561</v>
      </c>
      <c r="R3117" t="str">
        <f t="shared" si="290"/>
        <v>Attendance</v>
      </c>
      <c r="S3117" t="str">
        <f t="shared" si="291"/>
        <v>Late</v>
      </c>
      <c r="T3117" t="str">
        <f>IF(R3117="Permit", J3117, IF(G3117="","NA CO", IF(G3117="00:00:00","NA CO", IF(G3117&lt;E3117,"Early",IF(I3117*1440&gt;=parameter!$C$4,"Overtime","On Time CO")))))</f>
        <v>On Time CO</v>
      </c>
      <c r="U3117" t="str">
        <f t="shared" si="292"/>
        <v>00:22:08</v>
      </c>
      <c r="V3117" t="str">
        <f t="shared" si="293"/>
        <v/>
      </c>
    </row>
    <row r="3118" spans="1:22" x14ac:dyDescent="0.3">
      <c r="A3118" t="s">
        <v>762</v>
      </c>
      <c r="B3118" t="s">
        <v>763</v>
      </c>
      <c r="C3118" t="str">
        <f>LEFT(raw!D3118,10)</f>
        <v>2021-12-13</v>
      </c>
      <c r="D3118" t="str">
        <f>LEFT(raw!E3118,8)</f>
        <v>07:30:00</v>
      </c>
      <c r="E3118" t="str">
        <f>LEFT(raw!F3118,8)</f>
        <v>16:30:00</v>
      </c>
      <c r="F3118" t="str">
        <f>LEFT(raw!G3118,8)</f>
        <v>09:04:16</v>
      </c>
      <c r="G3118" t="str">
        <f>LEFT(raw!H3118,8)</f>
        <v>00:00:00</v>
      </c>
      <c r="H3118" t="s">
        <v>19</v>
      </c>
      <c r="I3118" t="s">
        <v>10566</v>
      </c>
      <c r="J3118" t="s">
        <v>32</v>
      </c>
      <c r="K3118" t="s">
        <v>26</v>
      </c>
      <c r="L3118" t="str">
        <f>LEFT(raw!M3118,8)</f>
        <v>00:00:00</v>
      </c>
      <c r="M3118" t="s">
        <v>20</v>
      </c>
      <c r="N3118" t="s">
        <v>43</v>
      </c>
      <c r="O3118" t="s">
        <v>21</v>
      </c>
      <c r="P3118" s="2">
        <f t="shared" si="288"/>
        <v>44543</v>
      </c>
      <c r="Q3118" s="3">
        <f t="shared" si="289"/>
        <v>44561</v>
      </c>
      <c r="R3118" t="str">
        <f t="shared" si="290"/>
        <v>Attendance</v>
      </c>
      <c r="S3118" t="str">
        <f t="shared" si="291"/>
        <v>Late</v>
      </c>
      <c r="T3118" t="str">
        <f>IF(R3118="Permit", J3118, IF(G3118="","NA CO", IF(G3118="00:00:00","NA CO", IF(G3118&lt;E3118,"Early",IF(I3118*1440&gt;=parameter!$C$4,"Overtime","On Time CO")))))</f>
        <v>NA CO</v>
      </c>
      <c r="U3118" t="str">
        <f t="shared" si="292"/>
        <v>01:34:16</v>
      </c>
      <c r="V3118" t="str">
        <f t="shared" si="293"/>
        <v/>
      </c>
    </row>
    <row r="3119" spans="1:22" x14ac:dyDescent="0.3">
      <c r="A3119" t="s">
        <v>762</v>
      </c>
      <c r="B3119" t="s">
        <v>763</v>
      </c>
      <c r="C3119" t="str">
        <f>LEFT(raw!D3119,10)</f>
        <v>2021-12-14</v>
      </c>
      <c r="D3119" t="str">
        <f>LEFT(raw!E3119,8)</f>
        <v>07:30:00</v>
      </c>
      <c r="E3119" t="str">
        <f>LEFT(raw!F3119,8)</f>
        <v>16:30:00</v>
      </c>
      <c r="F3119" t="str">
        <f>LEFT(raw!G3119,8)</f>
        <v>08:03:02</v>
      </c>
      <c r="G3119" t="str">
        <f>LEFT(raw!H3119,8)</f>
        <v>18:23:28</v>
      </c>
      <c r="H3119" t="s">
        <v>19</v>
      </c>
      <c r="I3119" t="s">
        <v>10570</v>
      </c>
      <c r="J3119" t="s">
        <v>32</v>
      </c>
      <c r="K3119" t="s">
        <v>26</v>
      </c>
      <c r="L3119" t="str">
        <f>LEFT(raw!M3119,8)</f>
        <v>09:00:00</v>
      </c>
      <c r="M3119" t="s">
        <v>20</v>
      </c>
      <c r="N3119" t="s">
        <v>43</v>
      </c>
      <c r="O3119" t="s">
        <v>43</v>
      </c>
      <c r="P3119" s="2">
        <f t="shared" si="288"/>
        <v>44544</v>
      </c>
      <c r="Q3119" s="3">
        <f t="shared" si="289"/>
        <v>44561</v>
      </c>
      <c r="R3119" t="str">
        <f t="shared" si="290"/>
        <v>Attendance</v>
      </c>
      <c r="S3119" t="str">
        <f t="shared" si="291"/>
        <v>Late</v>
      </c>
      <c r="T3119" t="str">
        <f>IF(R3119="Permit", J3119, IF(G3119="","NA CO", IF(G3119="00:00:00","NA CO", IF(G3119&lt;E3119,"Early",IF(I3119*1440&gt;=parameter!$C$4,"Overtime","On Time CO")))))</f>
        <v>On Time CO</v>
      </c>
      <c r="U3119" t="str">
        <f t="shared" si="292"/>
        <v>00:33:02</v>
      </c>
      <c r="V3119" t="str">
        <f t="shared" si="293"/>
        <v/>
      </c>
    </row>
    <row r="3120" spans="1:22" x14ac:dyDescent="0.3">
      <c r="A3120" t="s">
        <v>762</v>
      </c>
      <c r="B3120" t="s">
        <v>763</v>
      </c>
      <c r="C3120" t="str">
        <f>LEFT(raw!D3120,10)</f>
        <v>2021-12-15</v>
      </c>
      <c r="D3120" t="str">
        <f>LEFT(raw!E3120,8)</f>
        <v>07:30:00</v>
      </c>
      <c r="E3120" t="str">
        <f>LEFT(raw!F3120,8)</f>
        <v>16:00:00</v>
      </c>
      <c r="F3120" t="str">
        <f>LEFT(raw!G3120,8)</f>
        <v>08:04:16</v>
      </c>
      <c r="G3120" t="str">
        <f>LEFT(raw!H3120,8)</f>
        <v>17:48:03</v>
      </c>
      <c r="H3120" t="s">
        <v>19</v>
      </c>
      <c r="I3120" t="s">
        <v>10574</v>
      </c>
      <c r="J3120" t="s">
        <v>32</v>
      </c>
      <c r="K3120" t="s">
        <v>26</v>
      </c>
      <c r="L3120" t="str">
        <f>LEFT(raw!M3120,8)</f>
        <v>08:30:00</v>
      </c>
      <c r="M3120" t="s">
        <v>20</v>
      </c>
      <c r="N3120" t="s">
        <v>43</v>
      </c>
      <c r="O3120" t="s">
        <v>43</v>
      </c>
      <c r="P3120" s="2">
        <f t="shared" si="288"/>
        <v>44545</v>
      </c>
      <c r="Q3120" s="3">
        <f t="shared" si="289"/>
        <v>44561</v>
      </c>
      <c r="R3120" t="str">
        <f t="shared" si="290"/>
        <v>Attendance</v>
      </c>
      <c r="S3120" t="str">
        <f t="shared" si="291"/>
        <v>Late</v>
      </c>
      <c r="T3120" t="str">
        <f>IF(R3120="Permit", J3120, IF(G3120="","NA CO", IF(G3120="00:00:00","NA CO", IF(G3120&lt;E3120,"Early",IF(I3120*1440&gt;=parameter!$C$4,"Overtime","On Time CO")))))</f>
        <v>On Time CO</v>
      </c>
      <c r="U3120" t="str">
        <f t="shared" si="292"/>
        <v>00:34:16</v>
      </c>
      <c r="V3120" t="str">
        <f t="shared" si="293"/>
        <v/>
      </c>
    </row>
    <row r="3121" spans="1:22" x14ac:dyDescent="0.3">
      <c r="A3121" t="s">
        <v>762</v>
      </c>
      <c r="B3121" t="s">
        <v>763</v>
      </c>
      <c r="C3121" t="str">
        <f>LEFT(raw!D3121,10)</f>
        <v>2021-12-20</v>
      </c>
      <c r="D3121" t="str">
        <f>LEFT(raw!E3121,8)</f>
        <v>07:30:00</v>
      </c>
      <c r="E3121" t="str">
        <f>LEFT(raw!F3121,8)</f>
        <v>16:30:00</v>
      </c>
      <c r="F3121" t="str">
        <f>LEFT(raw!G3121,8)</f>
        <v>07:37:31</v>
      </c>
      <c r="G3121" t="str">
        <f>LEFT(raw!H3121,8)</f>
        <v>17:58:28</v>
      </c>
      <c r="H3121" t="s">
        <v>19</v>
      </c>
      <c r="I3121" t="s">
        <v>10578</v>
      </c>
      <c r="J3121" t="s">
        <v>32</v>
      </c>
      <c r="K3121" t="s">
        <v>26</v>
      </c>
      <c r="L3121" t="str">
        <f>LEFT(raw!M3121,8)</f>
        <v>09:00:00</v>
      </c>
      <c r="M3121" t="s">
        <v>20</v>
      </c>
      <c r="N3121" t="s">
        <v>43</v>
      </c>
      <c r="O3121" t="s">
        <v>43</v>
      </c>
      <c r="P3121" s="2">
        <f t="shared" si="288"/>
        <v>44550</v>
      </c>
      <c r="Q3121" s="3">
        <f t="shared" si="289"/>
        <v>44561</v>
      </c>
      <c r="R3121" t="str">
        <f t="shared" si="290"/>
        <v>Attendance</v>
      </c>
      <c r="S3121" t="str">
        <f t="shared" si="291"/>
        <v>Late</v>
      </c>
      <c r="T3121" t="str">
        <f>IF(R3121="Permit", J3121, IF(G3121="","NA CO", IF(G3121="00:00:00","NA CO", IF(G3121&lt;E3121,"Early",IF(I3121*1440&gt;=parameter!$C$4,"Overtime","On Time CO")))))</f>
        <v>On Time CO</v>
      </c>
      <c r="U3121" t="str">
        <f t="shared" si="292"/>
        <v>00:07:31</v>
      </c>
      <c r="V3121" t="str">
        <f t="shared" si="293"/>
        <v/>
      </c>
    </row>
    <row r="3122" spans="1:22" x14ac:dyDescent="0.3">
      <c r="A3122" t="s">
        <v>762</v>
      </c>
      <c r="B3122" t="s">
        <v>763</v>
      </c>
      <c r="C3122" t="str">
        <f>LEFT(raw!D3122,10)</f>
        <v>2021-12-21</v>
      </c>
      <c r="D3122" t="str">
        <f>LEFT(raw!E3122,8)</f>
        <v>07:30:00</v>
      </c>
      <c r="E3122" t="str">
        <f>LEFT(raw!F3122,8)</f>
        <v>16:30:00</v>
      </c>
      <c r="F3122" t="str">
        <f>LEFT(raw!G3122,8)</f>
        <v>07:27:30</v>
      </c>
      <c r="G3122" t="str">
        <f>LEFT(raw!H3122,8)</f>
        <v>18:36:13</v>
      </c>
      <c r="H3122" t="s">
        <v>19</v>
      </c>
      <c r="I3122" t="s">
        <v>20</v>
      </c>
      <c r="J3122" t="s">
        <v>25</v>
      </c>
      <c r="K3122" t="s">
        <v>26</v>
      </c>
      <c r="L3122" t="str">
        <f>LEFT(raw!M3122,8)</f>
        <v>09:00:00</v>
      </c>
      <c r="M3122" t="s">
        <v>20</v>
      </c>
      <c r="N3122" t="s">
        <v>43</v>
      </c>
      <c r="O3122" t="s">
        <v>43</v>
      </c>
      <c r="P3122" s="2">
        <f t="shared" si="288"/>
        <v>44551</v>
      </c>
      <c r="Q3122" s="3">
        <f t="shared" si="289"/>
        <v>44561</v>
      </c>
      <c r="R3122" t="str">
        <f t="shared" si="290"/>
        <v>Attendance</v>
      </c>
      <c r="S3122" t="str">
        <f t="shared" si="291"/>
        <v>On Time</v>
      </c>
      <c r="T3122" t="str">
        <f>IF(R3122="Permit", J3122, IF(G3122="","NA CO", IF(G3122="00:00:00","NA CO", IF(G3122&lt;E3122,"Early",IF(I3122*1440&gt;=parameter!$C$4,"Overtime","On Time CO")))))</f>
        <v>On Time CO</v>
      </c>
      <c r="U3122" t="str">
        <f t="shared" si="292"/>
        <v/>
      </c>
      <c r="V3122" t="str">
        <f t="shared" si="293"/>
        <v/>
      </c>
    </row>
    <row r="3123" spans="1:22" x14ac:dyDescent="0.3">
      <c r="A3123" t="s">
        <v>762</v>
      </c>
      <c r="B3123" t="s">
        <v>763</v>
      </c>
      <c r="C3123" t="str">
        <f>LEFT(raw!D3123,10)</f>
        <v>2021-12-22</v>
      </c>
      <c r="D3123" t="str">
        <f>LEFT(raw!E3123,8)</f>
        <v>07:30:00</v>
      </c>
      <c r="E3123" t="str">
        <f>LEFT(raw!F3123,8)</f>
        <v>16:00:00</v>
      </c>
      <c r="F3123" t="str">
        <f>LEFT(raw!G3123,8)</f>
        <v>08:20:47</v>
      </c>
      <c r="G3123" t="str">
        <f>LEFT(raw!H3123,8)</f>
        <v>18:50:08</v>
      </c>
      <c r="H3123" t="s">
        <v>19</v>
      </c>
      <c r="I3123" t="s">
        <v>10583</v>
      </c>
      <c r="J3123" t="s">
        <v>32</v>
      </c>
      <c r="K3123" t="s">
        <v>26</v>
      </c>
      <c r="L3123" t="str">
        <f>LEFT(raw!M3123,8)</f>
        <v>08:30:00</v>
      </c>
      <c r="M3123" t="s">
        <v>20</v>
      </c>
      <c r="N3123" t="s">
        <v>43</v>
      </c>
      <c r="O3123" t="s">
        <v>43</v>
      </c>
      <c r="P3123" s="2">
        <f t="shared" si="288"/>
        <v>44552</v>
      </c>
      <c r="Q3123" s="3">
        <f t="shared" si="289"/>
        <v>44561</v>
      </c>
      <c r="R3123" t="str">
        <f t="shared" si="290"/>
        <v>Attendance</v>
      </c>
      <c r="S3123" t="str">
        <f t="shared" si="291"/>
        <v>Late</v>
      </c>
      <c r="T3123" t="str">
        <f>IF(R3123="Permit", J3123, IF(G3123="","NA CO", IF(G3123="00:00:00","NA CO", IF(G3123&lt;E3123,"Early",IF(I3123*1440&gt;=parameter!$C$4,"Overtime","On Time CO")))))</f>
        <v>On Time CO</v>
      </c>
      <c r="U3123" t="str">
        <f t="shared" si="292"/>
        <v>00:50:47</v>
      </c>
      <c r="V3123" t="str">
        <f t="shared" si="293"/>
        <v/>
      </c>
    </row>
    <row r="3124" spans="1:22" x14ac:dyDescent="0.3">
      <c r="A3124" t="s">
        <v>762</v>
      </c>
      <c r="B3124" t="s">
        <v>763</v>
      </c>
      <c r="C3124" t="str">
        <f>LEFT(raw!D3124,10)</f>
        <v>2021-12-23</v>
      </c>
      <c r="D3124" t="str">
        <f>LEFT(raw!E3124,8)</f>
        <v>07:30:00</v>
      </c>
      <c r="E3124" t="str">
        <f>LEFT(raw!F3124,8)</f>
        <v>16:30:00</v>
      </c>
      <c r="F3124" t="str">
        <f>LEFT(raw!G3124,8)</f>
        <v>07:55:52</v>
      </c>
      <c r="G3124" t="str">
        <f>LEFT(raw!H3124,8)</f>
        <v>18:54:07</v>
      </c>
      <c r="H3124" t="s">
        <v>19</v>
      </c>
      <c r="I3124" t="s">
        <v>10587</v>
      </c>
      <c r="J3124" t="s">
        <v>32</v>
      </c>
      <c r="K3124" t="s">
        <v>26</v>
      </c>
      <c r="L3124" t="str">
        <f>LEFT(raw!M3124,8)</f>
        <v>09:00:00</v>
      </c>
      <c r="M3124" t="s">
        <v>20</v>
      </c>
      <c r="N3124" t="s">
        <v>43</v>
      </c>
      <c r="O3124" t="s">
        <v>43</v>
      </c>
      <c r="P3124" s="2">
        <f t="shared" si="288"/>
        <v>44553</v>
      </c>
      <c r="Q3124" s="3">
        <f t="shared" si="289"/>
        <v>44561</v>
      </c>
      <c r="R3124" t="str">
        <f t="shared" si="290"/>
        <v>Attendance</v>
      </c>
      <c r="S3124" t="str">
        <f t="shared" si="291"/>
        <v>Late</v>
      </c>
      <c r="T3124" t="str">
        <f>IF(R3124="Permit", J3124, IF(G3124="","NA CO", IF(G3124="00:00:00","NA CO", IF(G3124&lt;E3124,"Early",IF(I3124*1440&gt;=parameter!$C$4,"Overtime","On Time CO")))))</f>
        <v>On Time CO</v>
      </c>
      <c r="U3124" t="str">
        <f t="shared" si="292"/>
        <v>00:25:52</v>
      </c>
      <c r="V3124" t="str">
        <f t="shared" si="293"/>
        <v/>
      </c>
    </row>
    <row r="3125" spans="1:22" x14ac:dyDescent="0.3">
      <c r="A3125" t="s">
        <v>762</v>
      </c>
      <c r="B3125" t="s">
        <v>763</v>
      </c>
      <c r="C3125" t="str">
        <f>LEFT(raw!D3125,10)</f>
        <v>2021-12-24</v>
      </c>
      <c r="D3125" t="str">
        <f>LEFT(raw!E3125,8)</f>
        <v>07:30:00</v>
      </c>
      <c r="E3125" t="str">
        <f>LEFT(raw!F3125,8)</f>
        <v>16:30:00</v>
      </c>
      <c r="F3125" t="str">
        <f>LEFT(raw!G3125,8)</f>
        <v>07:45:54</v>
      </c>
      <c r="G3125" t="str">
        <f>LEFT(raw!H3125,8)</f>
        <v>17:21:47</v>
      </c>
      <c r="H3125" t="s">
        <v>19</v>
      </c>
      <c r="I3125" t="s">
        <v>10590</v>
      </c>
      <c r="J3125" t="s">
        <v>32</v>
      </c>
      <c r="K3125" t="s">
        <v>26</v>
      </c>
      <c r="L3125" t="str">
        <f>LEFT(raw!M3125,8)</f>
        <v>09:00:00</v>
      </c>
      <c r="M3125" t="s">
        <v>20</v>
      </c>
      <c r="N3125" t="s">
        <v>43</v>
      </c>
      <c r="O3125" t="s">
        <v>43</v>
      </c>
      <c r="P3125" s="2">
        <f t="shared" si="288"/>
        <v>44554</v>
      </c>
      <c r="Q3125" s="3">
        <f t="shared" si="289"/>
        <v>44561</v>
      </c>
      <c r="R3125" t="str">
        <f t="shared" si="290"/>
        <v>Attendance</v>
      </c>
      <c r="S3125" t="str">
        <f t="shared" si="291"/>
        <v>Late</v>
      </c>
      <c r="T3125" t="str">
        <f>IF(R3125="Permit", J3125, IF(G3125="","NA CO", IF(G3125="00:00:00","NA CO", IF(G3125&lt;E3125,"Early",IF(I3125*1440&gt;=parameter!$C$4,"Overtime","On Time CO")))))</f>
        <v>On Time CO</v>
      </c>
      <c r="U3125" t="str">
        <f t="shared" si="292"/>
        <v>00:15:54</v>
      </c>
      <c r="V3125" t="str">
        <f t="shared" si="293"/>
        <v/>
      </c>
    </row>
    <row r="3126" spans="1:22" x14ac:dyDescent="0.3">
      <c r="A3126" t="s">
        <v>762</v>
      </c>
      <c r="B3126" t="s">
        <v>763</v>
      </c>
      <c r="C3126" t="str">
        <f>LEFT(raw!D3126,10)</f>
        <v>2021-12-28</v>
      </c>
      <c r="D3126" t="str">
        <f>LEFT(raw!E3126,8)</f>
        <v>07:30:00</v>
      </c>
      <c r="E3126" t="str">
        <f>LEFT(raw!F3126,8)</f>
        <v>16:30:00</v>
      </c>
      <c r="F3126" t="str">
        <f>LEFT(raw!G3126,8)</f>
        <v>08:03:19</v>
      </c>
      <c r="G3126" t="str">
        <f>LEFT(raw!H3126,8)</f>
        <v>17:45:57</v>
      </c>
      <c r="H3126" t="s">
        <v>19</v>
      </c>
      <c r="I3126" t="s">
        <v>10592</v>
      </c>
      <c r="J3126" t="s">
        <v>32</v>
      </c>
      <c r="K3126" t="s">
        <v>26</v>
      </c>
      <c r="L3126" t="str">
        <f>LEFT(raw!M3126,8)</f>
        <v>09:00:00</v>
      </c>
      <c r="M3126" t="s">
        <v>20</v>
      </c>
      <c r="N3126" t="s">
        <v>43</v>
      </c>
      <c r="O3126" t="s">
        <v>43</v>
      </c>
      <c r="P3126" s="2">
        <f t="shared" si="288"/>
        <v>44558</v>
      </c>
      <c r="Q3126" s="3">
        <f t="shared" si="289"/>
        <v>44561</v>
      </c>
      <c r="R3126" t="str">
        <f t="shared" si="290"/>
        <v>Attendance</v>
      </c>
      <c r="S3126" t="str">
        <f t="shared" si="291"/>
        <v>Late</v>
      </c>
      <c r="T3126" t="str">
        <f>IF(R3126="Permit", J3126, IF(G3126="","NA CO", IF(G3126="00:00:00","NA CO", IF(G3126&lt;E3126,"Early",IF(I3126*1440&gt;=parameter!$C$4,"Overtime","On Time CO")))))</f>
        <v>On Time CO</v>
      </c>
      <c r="U3126" t="str">
        <f t="shared" si="292"/>
        <v>00:33:19</v>
      </c>
      <c r="V3126" t="str">
        <f t="shared" si="293"/>
        <v/>
      </c>
    </row>
    <row r="3127" spans="1:22" x14ac:dyDescent="0.3">
      <c r="A3127" t="s">
        <v>762</v>
      </c>
      <c r="B3127" t="s">
        <v>763</v>
      </c>
      <c r="C3127" t="str">
        <f>LEFT(raw!D3127,10)</f>
        <v>2021-12-29</v>
      </c>
      <c r="D3127" t="str">
        <f>LEFT(raw!E3127,8)</f>
        <v>07:30:00</v>
      </c>
      <c r="E3127" t="str">
        <f>LEFT(raw!F3127,8)</f>
        <v>16:00:00</v>
      </c>
      <c r="F3127" t="str">
        <f>LEFT(raw!G3127,8)</f>
        <v>07:59:02</v>
      </c>
      <c r="G3127" t="str">
        <f>LEFT(raw!H3127,8)</f>
        <v>00:00:00</v>
      </c>
      <c r="H3127" t="s">
        <v>19</v>
      </c>
      <c r="I3127" t="s">
        <v>10594</v>
      </c>
      <c r="J3127" t="s">
        <v>32</v>
      </c>
      <c r="K3127" t="s">
        <v>26</v>
      </c>
      <c r="L3127" t="str">
        <f>LEFT(raw!M3127,8)</f>
        <v>00:00:00</v>
      </c>
      <c r="M3127" t="s">
        <v>20</v>
      </c>
      <c r="N3127" t="s">
        <v>43</v>
      </c>
      <c r="O3127" t="s">
        <v>21</v>
      </c>
      <c r="P3127" s="2">
        <f t="shared" si="288"/>
        <v>44559</v>
      </c>
      <c r="Q3127" s="3">
        <f t="shared" si="289"/>
        <v>44561</v>
      </c>
      <c r="R3127" t="str">
        <f t="shared" si="290"/>
        <v>Attendance</v>
      </c>
      <c r="S3127" t="str">
        <f t="shared" si="291"/>
        <v>Late</v>
      </c>
      <c r="T3127" t="str">
        <f>IF(R3127="Permit", J3127, IF(G3127="","NA CO", IF(G3127="00:00:00","NA CO", IF(G3127&lt;E3127,"Early",IF(I3127*1440&gt;=parameter!$C$4,"Overtime","On Time CO")))))</f>
        <v>NA CO</v>
      </c>
      <c r="U3127" t="str">
        <f t="shared" si="292"/>
        <v>00:29:02</v>
      </c>
      <c r="V3127" t="str">
        <f t="shared" si="293"/>
        <v/>
      </c>
    </row>
    <row r="3128" spans="1:22" x14ac:dyDescent="0.3">
      <c r="A3128" t="s">
        <v>10596</v>
      </c>
      <c r="B3128" t="s">
        <v>10597</v>
      </c>
      <c r="C3128" t="str">
        <f>LEFT(raw!D3128,10)</f>
        <v>2021-12-13</v>
      </c>
      <c r="D3128" t="str">
        <f>LEFT(raw!E3128,8)</f>
        <v>08:30:00</v>
      </c>
      <c r="E3128" t="str">
        <f>LEFT(raw!F3128,8)</f>
        <v>17:30:00</v>
      </c>
      <c r="F3128" t="str">
        <f>LEFT(raw!G3128,8)</f>
        <v>07:20:33</v>
      </c>
      <c r="G3128" t="str">
        <f>LEFT(raw!H3128,8)</f>
        <v>17:47:14</v>
      </c>
      <c r="H3128" t="s">
        <v>19</v>
      </c>
      <c r="I3128" t="s">
        <v>20</v>
      </c>
      <c r="J3128" t="s">
        <v>25</v>
      </c>
      <c r="K3128" t="s">
        <v>26</v>
      </c>
      <c r="L3128" t="str">
        <f>LEFT(raw!M3128,8)</f>
        <v>09:00:00</v>
      </c>
      <c r="M3128" t="s">
        <v>20</v>
      </c>
      <c r="N3128" t="s">
        <v>28</v>
      </c>
      <c r="O3128" t="s">
        <v>28</v>
      </c>
      <c r="P3128" s="2">
        <f t="shared" si="288"/>
        <v>44543</v>
      </c>
      <c r="Q3128" s="3">
        <f t="shared" si="289"/>
        <v>44561</v>
      </c>
      <c r="R3128" t="str">
        <f t="shared" si="290"/>
        <v>Attendance</v>
      </c>
      <c r="S3128" t="str">
        <f t="shared" si="291"/>
        <v>On Time</v>
      </c>
      <c r="T3128" t="str">
        <f>IF(R3128="Permit", J3128, IF(G3128="","NA CO", IF(G3128="00:00:00","NA CO", IF(G3128&lt;E3128,"Early",IF(I3128*1440&gt;=parameter!$C$4,"Overtime","On Time CO")))))</f>
        <v>On Time CO</v>
      </c>
      <c r="U3128" t="str">
        <f t="shared" si="292"/>
        <v/>
      </c>
      <c r="V3128" t="str">
        <f t="shared" si="293"/>
        <v/>
      </c>
    </row>
    <row r="3129" spans="1:22" x14ac:dyDescent="0.3">
      <c r="A3129" t="s">
        <v>10596</v>
      </c>
      <c r="B3129" t="s">
        <v>10597</v>
      </c>
      <c r="C3129" t="str">
        <f>LEFT(raw!D3129,10)</f>
        <v>2021-12-14</v>
      </c>
      <c r="D3129" t="str">
        <f>LEFT(raw!E3129,8)</f>
        <v>08:30:00</v>
      </c>
      <c r="E3129" t="str">
        <f>LEFT(raw!F3129,8)</f>
        <v>17:30:00</v>
      </c>
      <c r="F3129" t="str">
        <f>LEFT(raw!G3129,8)</f>
        <v>07:25:18</v>
      </c>
      <c r="G3129" t="str">
        <f>LEFT(raw!H3129,8)</f>
        <v>18:00:58</v>
      </c>
      <c r="H3129" t="s">
        <v>19</v>
      </c>
      <c r="I3129" t="s">
        <v>20</v>
      </c>
      <c r="J3129" t="s">
        <v>25</v>
      </c>
      <c r="K3129" t="s">
        <v>26</v>
      </c>
      <c r="L3129" t="str">
        <f>LEFT(raw!M3129,8)</f>
        <v>09:00:00</v>
      </c>
      <c r="M3129" t="s">
        <v>20</v>
      </c>
      <c r="N3129" t="s">
        <v>28</v>
      </c>
      <c r="O3129" t="s">
        <v>28</v>
      </c>
      <c r="P3129" s="2">
        <f t="shared" si="288"/>
        <v>44544</v>
      </c>
      <c r="Q3129" s="3">
        <f t="shared" si="289"/>
        <v>44561</v>
      </c>
      <c r="R3129" t="str">
        <f t="shared" si="290"/>
        <v>Attendance</v>
      </c>
      <c r="S3129" t="str">
        <f t="shared" si="291"/>
        <v>On Time</v>
      </c>
      <c r="T3129" t="str">
        <f>IF(R3129="Permit", J3129, IF(G3129="","NA CO", IF(G3129="00:00:00","NA CO", IF(G3129&lt;E3129,"Early",IF(I3129*1440&gt;=parameter!$C$4,"Overtime","On Time CO")))))</f>
        <v>On Time CO</v>
      </c>
      <c r="U3129" t="str">
        <f t="shared" si="292"/>
        <v/>
      </c>
      <c r="V3129" t="str">
        <f t="shared" si="293"/>
        <v/>
      </c>
    </row>
    <row r="3130" spans="1:22" x14ac:dyDescent="0.3">
      <c r="A3130" t="s">
        <v>10596</v>
      </c>
      <c r="B3130" t="s">
        <v>10597</v>
      </c>
      <c r="C3130" t="str">
        <f>LEFT(raw!D3130,10)</f>
        <v>2021-12-15</v>
      </c>
      <c r="D3130" t="str">
        <f>LEFT(raw!E3130,8)</f>
        <v>08:30:00</v>
      </c>
      <c r="E3130" t="str">
        <f>LEFT(raw!F3130,8)</f>
        <v>17:30:00</v>
      </c>
      <c r="F3130" t="str">
        <f>LEFT(raw!G3130,8)</f>
        <v>07:30:50</v>
      </c>
      <c r="G3130" t="str">
        <f>LEFT(raw!H3130,8)</f>
        <v>22:46:18</v>
      </c>
      <c r="H3130" t="s">
        <v>19</v>
      </c>
      <c r="I3130" t="s">
        <v>20</v>
      </c>
      <c r="J3130" t="s">
        <v>25</v>
      </c>
      <c r="K3130" t="s">
        <v>26</v>
      </c>
      <c r="L3130" t="str">
        <f>LEFT(raw!M3130,8)</f>
        <v>09:00:00</v>
      </c>
      <c r="M3130" t="s">
        <v>20</v>
      </c>
      <c r="N3130" t="s">
        <v>28</v>
      </c>
      <c r="O3130" t="s">
        <v>28</v>
      </c>
      <c r="P3130" s="2">
        <f t="shared" si="288"/>
        <v>44545</v>
      </c>
      <c r="Q3130" s="3">
        <f t="shared" si="289"/>
        <v>44561</v>
      </c>
      <c r="R3130" t="str">
        <f t="shared" si="290"/>
        <v>Attendance</v>
      </c>
      <c r="S3130" t="str">
        <f t="shared" si="291"/>
        <v>On Time</v>
      </c>
      <c r="T3130" t="str">
        <f>IF(R3130="Permit", J3130, IF(G3130="","NA CO", IF(G3130="00:00:00","NA CO", IF(G3130&lt;E3130,"Early",IF(I3130*1440&gt;=parameter!$C$4,"Overtime","On Time CO")))))</f>
        <v>On Time CO</v>
      </c>
      <c r="U3130" t="str">
        <f t="shared" si="292"/>
        <v/>
      </c>
      <c r="V3130" t="str">
        <f t="shared" si="293"/>
        <v/>
      </c>
    </row>
    <row r="3131" spans="1:22" x14ac:dyDescent="0.3">
      <c r="A3131" t="s">
        <v>10596</v>
      </c>
      <c r="B3131" t="s">
        <v>10597</v>
      </c>
      <c r="C3131" t="str">
        <f>LEFT(raw!D3131,10)</f>
        <v>2021-12-16</v>
      </c>
      <c r="D3131" t="str">
        <f>LEFT(raw!E3131,8)</f>
        <v>08:30:00</v>
      </c>
      <c r="E3131" t="str">
        <f>LEFT(raw!F3131,8)</f>
        <v>17:30:00</v>
      </c>
      <c r="F3131" t="str">
        <f>LEFT(raw!G3131,8)</f>
        <v>07:41:15</v>
      </c>
      <c r="G3131" t="str">
        <f>LEFT(raw!H3131,8)</f>
        <v>18:11:05</v>
      </c>
      <c r="H3131" t="s">
        <v>19</v>
      </c>
      <c r="I3131" t="s">
        <v>20</v>
      </c>
      <c r="J3131" t="s">
        <v>25</v>
      </c>
      <c r="K3131" t="s">
        <v>26</v>
      </c>
      <c r="L3131" t="str">
        <f>LEFT(raw!M3131,8)</f>
        <v>09:00:00</v>
      </c>
      <c r="M3131" t="s">
        <v>20</v>
      </c>
      <c r="N3131" t="s">
        <v>28</v>
      </c>
      <c r="O3131" t="s">
        <v>28</v>
      </c>
      <c r="P3131" s="2">
        <f t="shared" si="288"/>
        <v>44546</v>
      </c>
      <c r="Q3131" s="3">
        <f t="shared" si="289"/>
        <v>44561</v>
      </c>
      <c r="R3131" t="str">
        <f t="shared" si="290"/>
        <v>Attendance</v>
      </c>
      <c r="S3131" t="str">
        <f t="shared" si="291"/>
        <v>On Time</v>
      </c>
      <c r="T3131" t="str">
        <f>IF(R3131="Permit", J3131, IF(G3131="","NA CO", IF(G3131="00:00:00","NA CO", IF(G3131&lt;E3131,"Early",IF(I3131*1440&gt;=parameter!$C$4,"Overtime","On Time CO")))))</f>
        <v>On Time CO</v>
      </c>
      <c r="U3131" t="str">
        <f t="shared" si="292"/>
        <v/>
      </c>
      <c r="V3131" t="str">
        <f t="shared" si="293"/>
        <v/>
      </c>
    </row>
    <row r="3132" spans="1:22" x14ac:dyDescent="0.3">
      <c r="A3132" t="s">
        <v>10596</v>
      </c>
      <c r="B3132" t="s">
        <v>10597</v>
      </c>
      <c r="C3132" t="str">
        <f>LEFT(raw!D3132,10)</f>
        <v>2021-12-17</v>
      </c>
      <c r="D3132" t="str">
        <f>LEFT(raw!E3132,8)</f>
        <v>08:30:00</v>
      </c>
      <c r="E3132" t="str">
        <f>LEFT(raw!F3132,8)</f>
        <v>17:30:00</v>
      </c>
      <c r="F3132" t="str">
        <f>LEFT(raw!G3132,8)</f>
        <v>07:49:56</v>
      </c>
      <c r="G3132" t="str">
        <f>LEFT(raw!H3132,8)</f>
        <v>18:15:08</v>
      </c>
      <c r="H3132" t="s">
        <v>19</v>
      </c>
      <c r="I3132" t="s">
        <v>20</v>
      </c>
      <c r="J3132" t="s">
        <v>25</v>
      </c>
      <c r="K3132" t="s">
        <v>26</v>
      </c>
      <c r="L3132" t="str">
        <f>LEFT(raw!M3132,8)</f>
        <v>09:00:00</v>
      </c>
      <c r="M3132" t="s">
        <v>20</v>
      </c>
      <c r="N3132" t="s">
        <v>28</v>
      </c>
      <c r="O3132" t="s">
        <v>28</v>
      </c>
      <c r="P3132" s="2">
        <f t="shared" si="288"/>
        <v>44547</v>
      </c>
      <c r="Q3132" s="3">
        <f t="shared" si="289"/>
        <v>44561</v>
      </c>
      <c r="R3132" t="str">
        <f t="shared" si="290"/>
        <v>Attendance</v>
      </c>
      <c r="S3132" t="str">
        <f t="shared" si="291"/>
        <v>On Time</v>
      </c>
      <c r="T3132" t="str">
        <f>IF(R3132="Permit", J3132, IF(G3132="","NA CO", IF(G3132="00:00:00","NA CO", IF(G3132&lt;E3132,"Early",IF(I3132*1440&gt;=parameter!$C$4,"Overtime","On Time CO")))))</f>
        <v>On Time CO</v>
      </c>
      <c r="U3132" t="str">
        <f t="shared" si="292"/>
        <v/>
      </c>
      <c r="V3132" t="str">
        <f t="shared" si="293"/>
        <v/>
      </c>
    </row>
    <row r="3133" spans="1:22" x14ac:dyDescent="0.3">
      <c r="A3133" t="s">
        <v>10596</v>
      </c>
      <c r="B3133" t="s">
        <v>10597</v>
      </c>
      <c r="C3133" t="str">
        <f>LEFT(raw!D3133,10)</f>
        <v>2021-12-20</v>
      </c>
      <c r="D3133" t="str">
        <f>LEFT(raw!E3133,8)</f>
        <v>08:30:00</v>
      </c>
      <c r="E3133" t="str">
        <f>LEFT(raw!F3133,8)</f>
        <v>17:30:00</v>
      </c>
      <c r="F3133" t="str">
        <f>LEFT(raw!G3133,8)</f>
        <v>07:29:39</v>
      </c>
      <c r="G3133" t="str">
        <f>LEFT(raw!H3133,8)</f>
        <v>17:57:02</v>
      </c>
      <c r="H3133" t="s">
        <v>19</v>
      </c>
      <c r="I3133" t="s">
        <v>20</v>
      </c>
      <c r="J3133" t="s">
        <v>25</v>
      </c>
      <c r="K3133" t="s">
        <v>26</v>
      </c>
      <c r="L3133" t="str">
        <f>LEFT(raw!M3133,8)</f>
        <v>09:00:00</v>
      </c>
      <c r="M3133" t="s">
        <v>20</v>
      </c>
      <c r="N3133" t="s">
        <v>28</v>
      </c>
      <c r="O3133" t="s">
        <v>28</v>
      </c>
      <c r="P3133" s="2">
        <f t="shared" si="288"/>
        <v>44550</v>
      </c>
      <c r="Q3133" s="3">
        <f t="shared" si="289"/>
        <v>44561</v>
      </c>
      <c r="R3133" t="str">
        <f t="shared" si="290"/>
        <v>Attendance</v>
      </c>
      <c r="S3133" t="str">
        <f t="shared" si="291"/>
        <v>On Time</v>
      </c>
      <c r="T3133" t="str">
        <f>IF(R3133="Permit", J3133, IF(G3133="","NA CO", IF(G3133="00:00:00","NA CO", IF(G3133&lt;E3133,"Early",IF(I3133*1440&gt;=parameter!$C$4,"Overtime","On Time CO")))))</f>
        <v>On Time CO</v>
      </c>
      <c r="U3133" t="str">
        <f t="shared" si="292"/>
        <v/>
      </c>
      <c r="V3133" t="str">
        <f t="shared" si="293"/>
        <v/>
      </c>
    </row>
    <row r="3134" spans="1:22" x14ac:dyDescent="0.3">
      <c r="A3134" t="s">
        <v>10596</v>
      </c>
      <c r="B3134" t="s">
        <v>10597</v>
      </c>
      <c r="C3134" t="str">
        <f>LEFT(raw!D3134,10)</f>
        <v>2021-12-21</v>
      </c>
      <c r="D3134" t="str">
        <f>LEFT(raw!E3134,8)</f>
        <v>08:30:00</v>
      </c>
      <c r="E3134" t="str">
        <f>LEFT(raw!F3134,8)</f>
        <v>17:30:00</v>
      </c>
      <c r="F3134" t="str">
        <f>LEFT(raw!G3134,8)</f>
        <v>07:46:11</v>
      </c>
      <c r="G3134" t="str">
        <f>LEFT(raw!H3134,8)</f>
        <v>18:07:52</v>
      </c>
      <c r="H3134" t="s">
        <v>19</v>
      </c>
      <c r="I3134" t="s">
        <v>20</v>
      </c>
      <c r="J3134" t="s">
        <v>25</v>
      </c>
      <c r="K3134" t="s">
        <v>26</v>
      </c>
      <c r="L3134" t="str">
        <f>LEFT(raw!M3134,8)</f>
        <v>09:00:00</v>
      </c>
      <c r="M3134" t="s">
        <v>20</v>
      </c>
      <c r="N3134" t="s">
        <v>28</v>
      </c>
      <c r="O3134" t="s">
        <v>28</v>
      </c>
      <c r="P3134" s="2">
        <f t="shared" si="288"/>
        <v>44551</v>
      </c>
      <c r="Q3134" s="3">
        <f t="shared" si="289"/>
        <v>44561</v>
      </c>
      <c r="R3134" t="str">
        <f t="shared" si="290"/>
        <v>Attendance</v>
      </c>
      <c r="S3134" t="str">
        <f t="shared" si="291"/>
        <v>On Time</v>
      </c>
      <c r="T3134" t="str">
        <f>IF(R3134="Permit", J3134, IF(G3134="","NA CO", IF(G3134="00:00:00","NA CO", IF(G3134&lt;E3134,"Early",IF(I3134*1440&gt;=parameter!$C$4,"Overtime","On Time CO")))))</f>
        <v>On Time CO</v>
      </c>
      <c r="U3134" t="str">
        <f t="shared" si="292"/>
        <v/>
      </c>
      <c r="V3134" t="str">
        <f t="shared" si="293"/>
        <v/>
      </c>
    </row>
    <row r="3135" spans="1:22" x14ac:dyDescent="0.3">
      <c r="A3135" t="s">
        <v>10596</v>
      </c>
      <c r="B3135" t="s">
        <v>10597</v>
      </c>
      <c r="C3135" t="str">
        <f>LEFT(raw!D3135,10)</f>
        <v>2021-12-22</v>
      </c>
      <c r="D3135" t="str">
        <f>LEFT(raw!E3135,8)</f>
        <v>08:30:00</v>
      </c>
      <c r="E3135" t="str">
        <f>LEFT(raw!F3135,8)</f>
        <v>17:30:00</v>
      </c>
      <c r="F3135" t="str">
        <f>LEFT(raw!G3135,8)</f>
        <v>07:42:42</v>
      </c>
      <c r="G3135" t="str">
        <f>LEFT(raw!H3135,8)</f>
        <v>18:57:15</v>
      </c>
      <c r="H3135" t="s">
        <v>19</v>
      </c>
      <c r="I3135" t="s">
        <v>20</v>
      </c>
      <c r="J3135" t="s">
        <v>25</v>
      </c>
      <c r="K3135" t="s">
        <v>26</v>
      </c>
      <c r="L3135" t="str">
        <f>LEFT(raw!M3135,8)</f>
        <v>09:00:00</v>
      </c>
      <c r="M3135" t="s">
        <v>20</v>
      </c>
      <c r="N3135" t="s">
        <v>28</v>
      </c>
      <c r="O3135" t="s">
        <v>28</v>
      </c>
      <c r="P3135" s="2">
        <f t="shared" si="288"/>
        <v>44552</v>
      </c>
      <c r="Q3135" s="3">
        <f t="shared" si="289"/>
        <v>44561</v>
      </c>
      <c r="R3135" t="str">
        <f t="shared" si="290"/>
        <v>Attendance</v>
      </c>
      <c r="S3135" t="str">
        <f t="shared" si="291"/>
        <v>On Time</v>
      </c>
      <c r="T3135" t="str">
        <f>IF(R3135="Permit", J3135, IF(G3135="","NA CO", IF(G3135="00:00:00","NA CO", IF(G3135&lt;E3135,"Early",IF(I3135*1440&gt;=parameter!$C$4,"Overtime","On Time CO")))))</f>
        <v>On Time CO</v>
      </c>
      <c r="U3135" t="str">
        <f t="shared" si="292"/>
        <v/>
      </c>
      <c r="V3135" t="str">
        <f t="shared" si="293"/>
        <v/>
      </c>
    </row>
    <row r="3136" spans="1:22" x14ac:dyDescent="0.3">
      <c r="A3136" t="s">
        <v>10596</v>
      </c>
      <c r="B3136" t="s">
        <v>10597</v>
      </c>
      <c r="C3136" t="str">
        <f>LEFT(raw!D3136,10)</f>
        <v>2021-12-23</v>
      </c>
      <c r="D3136" t="str">
        <f>LEFT(raw!E3136,8)</f>
        <v>08:30:00</v>
      </c>
      <c r="E3136" t="str">
        <f>LEFT(raw!F3136,8)</f>
        <v>17:30:00</v>
      </c>
      <c r="F3136" t="str">
        <f>LEFT(raw!G3136,8)</f>
        <v>07:36:57</v>
      </c>
      <c r="G3136" t="str">
        <f>LEFT(raw!H3136,8)</f>
        <v>18:51:54</v>
      </c>
      <c r="H3136" t="s">
        <v>19</v>
      </c>
      <c r="I3136" t="s">
        <v>20</v>
      </c>
      <c r="J3136" t="s">
        <v>25</v>
      </c>
      <c r="K3136" t="s">
        <v>26</v>
      </c>
      <c r="L3136" t="str">
        <f>LEFT(raw!M3136,8)</f>
        <v>09:00:00</v>
      </c>
      <c r="M3136" t="s">
        <v>20</v>
      </c>
      <c r="N3136" t="s">
        <v>28</v>
      </c>
      <c r="O3136" t="s">
        <v>28</v>
      </c>
      <c r="P3136" s="2">
        <f t="shared" si="288"/>
        <v>44553</v>
      </c>
      <c r="Q3136" s="3">
        <f t="shared" si="289"/>
        <v>44561</v>
      </c>
      <c r="R3136" t="str">
        <f t="shared" si="290"/>
        <v>Attendance</v>
      </c>
      <c r="S3136" t="str">
        <f t="shared" si="291"/>
        <v>On Time</v>
      </c>
      <c r="T3136" t="str">
        <f>IF(R3136="Permit", J3136, IF(G3136="","NA CO", IF(G3136="00:00:00","NA CO", IF(G3136&lt;E3136,"Early",IF(I3136*1440&gt;=parameter!$C$4,"Overtime","On Time CO")))))</f>
        <v>On Time CO</v>
      </c>
      <c r="U3136" t="str">
        <f t="shared" si="292"/>
        <v/>
      </c>
      <c r="V3136" t="str">
        <f t="shared" si="293"/>
        <v/>
      </c>
    </row>
    <row r="3137" spans="1:22" x14ac:dyDescent="0.3">
      <c r="A3137" t="s">
        <v>10596</v>
      </c>
      <c r="B3137" t="s">
        <v>10597</v>
      </c>
      <c r="C3137" t="str">
        <f>LEFT(raw!D3137,10)</f>
        <v>2021-12-24</v>
      </c>
      <c r="D3137" t="str">
        <f>LEFT(raw!E3137,8)</f>
        <v>08:30:00</v>
      </c>
      <c r="E3137" t="str">
        <f>LEFT(raw!F3137,8)</f>
        <v>17:30:00</v>
      </c>
      <c r="F3137" t="str">
        <f>LEFT(raw!G3137,8)</f>
        <v>07:48:32</v>
      </c>
      <c r="G3137" t="str">
        <f>LEFT(raw!H3137,8)</f>
        <v>18:03:13</v>
      </c>
      <c r="H3137" t="s">
        <v>19</v>
      </c>
      <c r="I3137" t="s">
        <v>20</v>
      </c>
      <c r="J3137" t="s">
        <v>25</v>
      </c>
      <c r="K3137" t="s">
        <v>26</v>
      </c>
      <c r="L3137" t="str">
        <f>LEFT(raw!M3137,8)</f>
        <v>09:00:00</v>
      </c>
      <c r="M3137" t="s">
        <v>20</v>
      </c>
      <c r="N3137" t="s">
        <v>28</v>
      </c>
      <c r="O3137" t="s">
        <v>28</v>
      </c>
      <c r="P3137" s="2">
        <f t="shared" si="288"/>
        <v>44554</v>
      </c>
      <c r="Q3137" s="3">
        <f t="shared" si="289"/>
        <v>44561</v>
      </c>
      <c r="R3137" t="str">
        <f t="shared" si="290"/>
        <v>Attendance</v>
      </c>
      <c r="S3137" t="str">
        <f t="shared" si="291"/>
        <v>On Time</v>
      </c>
      <c r="T3137" t="str">
        <f>IF(R3137="Permit", J3137, IF(G3137="","NA CO", IF(G3137="00:00:00","NA CO", IF(G3137&lt;E3137,"Early",IF(I3137*1440&gt;=parameter!$C$4,"Overtime","On Time CO")))))</f>
        <v>On Time CO</v>
      </c>
      <c r="U3137" t="str">
        <f t="shared" si="292"/>
        <v/>
      </c>
      <c r="V3137" t="str">
        <f t="shared" si="293"/>
        <v/>
      </c>
    </row>
    <row r="3138" spans="1:22" x14ac:dyDescent="0.3">
      <c r="A3138" t="s">
        <v>10596</v>
      </c>
      <c r="B3138" t="s">
        <v>10597</v>
      </c>
      <c r="C3138" t="str">
        <f>LEFT(raw!D3138,10)</f>
        <v>2021-12-25</v>
      </c>
      <c r="D3138" t="str">
        <f>LEFT(raw!E3138,8)</f>
        <v>00:00:00</v>
      </c>
      <c r="E3138" t="str">
        <f>LEFT(raw!F3138,8)</f>
        <v>00:00:00</v>
      </c>
      <c r="F3138" t="str">
        <f>LEFT(raw!G3138,8)</f>
        <v>08:04:18</v>
      </c>
      <c r="G3138" t="str">
        <f>LEFT(raw!H3138,8)</f>
        <v>14:55:37</v>
      </c>
      <c r="H3138" t="s">
        <v>19</v>
      </c>
      <c r="I3138" t="s">
        <v>20</v>
      </c>
      <c r="J3138" t="s">
        <v>21</v>
      </c>
      <c r="K3138" t="s">
        <v>22</v>
      </c>
      <c r="L3138" t="str">
        <f>LEFT(raw!M3138,8)</f>
        <v>06:51:19</v>
      </c>
      <c r="M3138" t="s">
        <v>20</v>
      </c>
      <c r="N3138" t="s">
        <v>10623</v>
      </c>
      <c r="O3138" t="s">
        <v>643</v>
      </c>
      <c r="P3138" s="2">
        <f t="shared" ref="P3138:P3201" si="294">DATE(LEFT(C3138,4),MID(C3138,6,2),RIGHT(C3138,2))</f>
        <v>44555</v>
      </c>
      <c r="Q3138" s="3">
        <f t="shared" si="289"/>
        <v>44561</v>
      </c>
      <c r="R3138" t="str">
        <f t="shared" si="290"/>
        <v>Daily Journey</v>
      </c>
      <c r="S3138" t="str">
        <f t="shared" si="291"/>
        <v>On Time</v>
      </c>
      <c r="T3138" t="str">
        <f>IF(R3138="Permit", J3138, IF(G3138="","NA CO", IF(G3138="00:00:00","NA CO", IF(G3138&lt;E3138,"Early",IF(I3138*1440&gt;=parameter!$C$4,"Overtime","On Time CO")))))</f>
        <v>On Time CO</v>
      </c>
      <c r="U3138" t="str">
        <f t="shared" si="292"/>
        <v/>
      </c>
      <c r="V3138" t="str">
        <f t="shared" si="293"/>
        <v/>
      </c>
    </row>
    <row r="3139" spans="1:22" x14ac:dyDescent="0.3">
      <c r="A3139" t="s">
        <v>10596</v>
      </c>
      <c r="B3139" t="s">
        <v>10597</v>
      </c>
      <c r="C3139" t="str">
        <f>LEFT(raw!D3139,10)</f>
        <v>2021-12-27</v>
      </c>
      <c r="D3139" t="str">
        <f>LEFT(raw!E3139,8)</f>
        <v>08:30:00</v>
      </c>
      <c r="E3139" t="str">
        <f>LEFT(raw!F3139,8)</f>
        <v>17:30:00</v>
      </c>
      <c r="F3139" t="str">
        <f>LEFT(raw!G3139,8)</f>
        <v>07:43:56</v>
      </c>
      <c r="G3139" t="str">
        <f>LEFT(raw!H3139,8)</f>
        <v>17:51:19</v>
      </c>
      <c r="H3139" t="s">
        <v>19</v>
      </c>
      <c r="I3139" t="s">
        <v>20</v>
      </c>
      <c r="J3139" t="s">
        <v>25</v>
      </c>
      <c r="K3139" t="s">
        <v>26</v>
      </c>
      <c r="L3139" t="str">
        <f>LEFT(raw!M3139,8)</f>
        <v>09:00:00</v>
      </c>
      <c r="M3139" t="s">
        <v>20</v>
      </c>
      <c r="N3139" t="s">
        <v>28</v>
      </c>
      <c r="O3139" t="s">
        <v>28</v>
      </c>
      <c r="P3139" s="2">
        <f t="shared" si="294"/>
        <v>44557</v>
      </c>
      <c r="Q3139" s="3">
        <f t="shared" ref="Q3139:Q3202" si="295">DATE(YEAR(P3139),MONTH(P3139)+1,1)-1</f>
        <v>44561</v>
      </c>
      <c r="R3139" t="str">
        <f t="shared" ref="R3139:R3202" si="296">IF(J3139="","Daily Journey",IF(J3139="On Time","Attendance",IF(J3139="Late","Attendance",IF(J3139="Pending/Rejected","Permit"))))</f>
        <v>Attendance</v>
      </c>
      <c r="S3139" t="str">
        <f t="shared" ref="S3139:S3202" si="297">IF(J3139="","On Time",IF(J3139="On Time","On Time",IF(J3139="Late","Late",IF(R3139="Permit", K3139))))</f>
        <v>On Time</v>
      </c>
      <c r="T3139" t="str">
        <f>IF(R3139="Permit", J3139, IF(G3139="","NA CO", IF(G3139="00:00:00","NA CO", IF(G3139&lt;E3139,"Early",IF(I3139*1440&gt;=parameter!$C$4,"Overtime","On Time CO")))))</f>
        <v>On Time CO</v>
      </c>
      <c r="U3139" t="str">
        <f t="shared" ref="U3139:U3202" si="298">IF(S3139="Late",I3139,"")</f>
        <v/>
      </c>
      <c r="V3139" t="str">
        <f t="shared" ref="V3139:V3202" si="299">IF(T3139="Overtime",M3139,"")</f>
        <v/>
      </c>
    </row>
    <row r="3140" spans="1:22" x14ac:dyDescent="0.3">
      <c r="A3140" t="s">
        <v>10596</v>
      </c>
      <c r="B3140" t="s">
        <v>10597</v>
      </c>
      <c r="C3140" t="str">
        <f>LEFT(raw!D3140,10)</f>
        <v>2021-12-28</v>
      </c>
      <c r="D3140" t="str">
        <f>LEFT(raw!E3140,8)</f>
        <v>08:30:00</v>
      </c>
      <c r="E3140" t="str">
        <f>LEFT(raw!F3140,8)</f>
        <v>17:30:00</v>
      </c>
      <c r="F3140" t="str">
        <f>LEFT(raw!G3140,8)</f>
        <v>07:38:19</v>
      </c>
      <c r="G3140" t="str">
        <f>LEFT(raw!H3140,8)</f>
        <v>20:07:11</v>
      </c>
      <c r="H3140" t="s">
        <v>19</v>
      </c>
      <c r="I3140" t="s">
        <v>20</v>
      </c>
      <c r="J3140" t="s">
        <v>25</v>
      </c>
      <c r="K3140" t="s">
        <v>26</v>
      </c>
      <c r="L3140" t="str">
        <f>LEFT(raw!M3140,8)</f>
        <v>09:00:00</v>
      </c>
      <c r="M3140" t="s">
        <v>20</v>
      </c>
      <c r="N3140" t="s">
        <v>28</v>
      </c>
      <c r="O3140" t="s">
        <v>28</v>
      </c>
      <c r="P3140" s="2">
        <f t="shared" si="294"/>
        <v>44558</v>
      </c>
      <c r="Q3140" s="3">
        <f t="shared" si="295"/>
        <v>44561</v>
      </c>
      <c r="R3140" t="str">
        <f t="shared" si="296"/>
        <v>Attendance</v>
      </c>
      <c r="S3140" t="str">
        <f t="shared" si="297"/>
        <v>On Time</v>
      </c>
      <c r="T3140" t="str">
        <f>IF(R3140="Permit", J3140, IF(G3140="","NA CO", IF(G3140="00:00:00","NA CO", IF(G3140&lt;E3140,"Early",IF(I3140*1440&gt;=parameter!$C$4,"Overtime","On Time CO")))))</f>
        <v>On Time CO</v>
      </c>
      <c r="U3140" t="str">
        <f t="shared" si="298"/>
        <v/>
      </c>
      <c r="V3140" t="str">
        <f t="shared" si="299"/>
        <v/>
      </c>
    </row>
    <row r="3141" spans="1:22" x14ac:dyDescent="0.3">
      <c r="A3141" t="s">
        <v>10596</v>
      </c>
      <c r="B3141" t="s">
        <v>10597</v>
      </c>
      <c r="C3141" t="str">
        <f>LEFT(raw!D3141,10)</f>
        <v>2021-12-29</v>
      </c>
      <c r="D3141" t="str">
        <f>LEFT(raw!E3141,8)</f>
        <v>08:30:00</v>
      </c>
      <c r="E3141" t="str">
        <f>LEFT(raw!F3141,8)</f>
        <v>17:30:00</v>
      </c>
      <c r="F3141" t="str">
        <f>LEFT(raw!G3141,8)</f>
        <v>07:50:45</v>
      </c>
      <c r="G3141" t="str">
        <f>LEFT(raw!H3141,8)</f>
        <v>22:03:23</v>
      </c>
      <c r="H3141" t="s">
        <v>19</v>
      </c>
      <c r="I3141" t="s">
        <v>20</v>
      </c>
      <c r="J3141" t="s">
        <v>25</v>
      </c>
      <c r="K3141" t="s">
        <v>26</v>
      </c>
      <c r="L3141" t="str">
        <f>LEFT(raw!M3141,8)</f>
        <v>09:00:00</v>
      </c>
      <c r="M3141" t="s">
        <v>20</v>
      </c>
      <c r="N3141" t="s">
        <v>28</v>
      </c>
      <c r="O3141" t="s">
        <v>28</v>
      </c>
      <c r="P3141" s="2">
        <f t="shared" si="294"/>
        <v>44559</v>
      </c>
      <c r="Q3141" s="3">
        <f t="shared" si="295"/>
        <v>44561</v>
      </c>
      <c r="R3141" t="str">
        <f t="shared" si="296"/>
        <v>Attendance</v>
      </c>
      <c r="S3141" t="str">
        <f t="shared" si="297"/>
        <v>On Time</v>
      </c>
      <c r="T3141" t="str">
        <f>IF(R3141="Permit", J3141, IF(G3141="","NA CO", IF(G3141="00:00:00","NA CO", IF(G3141&lt;E3141,"Early",IF(I3141*1440&gt;=parameter!$C$4,"Overtime","On Time CO")))))</f>
        <v>On Time CO</v>
      </c>
      <c r="U3141" t="str">
        <f t="shared" si="298"/>
        <v/>
      </c>
      <c r="V3141" t="str">
        <f t="shared" si="299"/>
        <v/>
      </c>
    </row>
    <row r="3142" spans="1:22" x14ac:dyDescent="0.3">
      <c r="A3142" t="s">
        <v>10596</v>
      </c>
      <c r="B3142" t="s">
        <v>10597</v>
      </c>
      <c r="C3142" t="str">
        <f>LEFT(raw!D3142,10)</f>
        <v>2021-12-30</v>
      </c>
      <c r="D3142" t="str">
        <f>LEFT(raw!E3142,8)</f>
        <v>08:30:00</v>
      </c>
      <c r="E3142" t="str">
        <f>LEFT(raw!F3142,8)</f>
        <v>17:30:00</v>
      </c>
      <c r="F3142" t="str">
        <f>LEFT(raw!G3142,8)</f>
        <v>07:33:37</v>
      </c>
      <c r="G3142" t="str">
        <f>LEFT(raw!H3142,8)</f>
        <v>21:31:36</v>
      </c>
      <c r="H3142" t="s">
        <v>19</v>
      </c>
      <c r="I3142" t="s">
        <v>20</v>
      </c>
      <c r="J3142" t="s">
        <v>25</v>
      </c>
      <c r="K3142" t="s">
        <v>26</v>
      </c>
      <c r="L3142" t="str">
        <f>LEFT(raw!M3142,8)</f>
        <v>09:00:00</v>
      </c>
      <c r="M3142" t="s">
        <v>20</v>
      </c>
      <c r="N3142" t="s">
        <v>28</v>
      </c>
      <c r="O3142" t="s">
        <v>28</v>
      </c>
      <c r="P3142" s="2">
        <f t="shared" si="294"/>
        <v>44560</v>
      </c>
      <c r="Q3142" s="3">
        <f t="shared" si="295"/>
        <v>44561</v>
      </c>
      <c r="R3142" t="str">
        <f t="shared" si="296"/>
        <v>Attendance</v>
      </c>
      <c r="S3142" t="str">
        <f t="shared" si="297"/>
        <v>On Time</v>
      </c>
      <c r="T3142" t="str">
        <f>IF(R3142="Permit", J3142, IF(G3142="","NA CO", IF(G3142="00:00:00","NA CO", IF(G3142&lt;E3142,"Early",IF(I3142*1440&gt;=parameter!$C$4,"Overtime","On Time CO")))))</f>
        <v>On Time CO</v>
      </c>
      <c r="U3142" t="str">
        <f t="shared" si="298"/>
        <v/>
      </c>
      <c r="V3142" t="str">
        <f t="shared" si="299"/>
        <v/>
      </c>
    </row>
    <row r="3143" spans="1:22" x14ac:dyDescent="0.3">
      <c r="A3143" t="s">
        <v>10596</v>
      </c>
      <c r="B3143" t="s">
        <v>10597</v>
      </c>
      <c r="C3143" t="str">
        <f>LEFT(raw!D3143,10)</f>
        <v>2021-12-31</v>
      </c>
      <c r="D3143" t="str">
        <f>LEFT(raw!E3143,8)</f>
        <v>08:30:00</v>
      </c>
      <c r="E3143" t="str">
        <f>LEFT(raw!F3143,8)</f>
        <v>17:30:00</v>
      </c>
      <c r="F3143" t="str">
        <f>LEFT(raw!G3143,8)</f>
        <v>07:49:47</v>
      </c>
      <c r="G3143" t="str">
        <f>LEFT(raw!H3143,8)</f>
        <v>17:44:31</v>
      </c>
      <c r="H3143" t="s">
        <v>19</v>
      </c>
      <c r="I3143" t="s">
        <v>20</v>
      </c>
      <c r="J3143" t="s">
        <v>25</v>
      </c>
      <c r="K3143" t="s">
        <v>26</v>
      </c>
      <c r="L3143" t="str">
        <f>LEFT(raw!M3143,8)</f>
        <v>09:00:00</v>
      </c>
      <c r="M3143" t="s">
        <v>20</v>
      </c>
      <c r="N3143" t="s">
        <v>28</v>
      </c>
      <c r="O3143" t="s">
        <v>28</v>
      </c>
      <c r="P3143" s="2">
        <f t="shared" si="294"/>
        <v>44561</v>
      </c>
      <c r="Q3143" s="3">
        <f t="shared" si="295"/>
        <v>44561</v>
      </c>
      <c r="R3143" t="str">
        <f t="shared" si="296"/>
        <v>Attendance</v>
      </c>
      <c r="S3143" t="str">
        <f t="shared" si="297"/>
        <v>On Time</v>
      </c>
      <c r="T3143" t="str">
        <f>IF(R3143="Permit", J3143, IF(G3143="","NA CO", IF(G3143="00:00:00","NA CO", IF(G3143&lt;E3143,"Early",IF(I3143*1440&gt;=parameter!$C$4,"Overtime","On Time CO")))))</f>
        <v>On Time CO</v>
      </c>
      <c r="U3143" t="str">
        <f t="shared" si="298"/>
        <v/>
      </c>
      <c r="V3143" t="str">
        <f t="shared" si="299"/>
        <v/>
      </c>
    </row>
    <row r="3144" spans="1:22" x14ac:dyDescent="0.3">
      <c r="A3144" t="s">
        <v>764</v>
      </c>
      <c r="B3144" t="s">
        <v>765</v>
      </c>
      <c r="C3144" t="str">
        <f>LEFT(raw!D3144,10)</f>
        <v>2021-12-01</v>
      </c>
      <c r="D3144" t="str">
        <f>LEFT(raw!E3144,8)</f>
        <v>00:00:00</v>
      </c>
      <c r="E3144" t="str">
        <f>LEFT(raw!F3144,8)</f>
        <v>00:00:00</v>
      </c>
      <c r="F3144" t="str">
        <f>LEFT(raw!G3144,8)</f>
        <v>06:17:02</v>
      </c>
      <c r="G3144" t="str">
        <f>LEFT(raw!H3144,8)</f>
        <v>20:13:03</v>
      </c>
      <c r="H3144" t="s">
        <v>19</v>
      </c>
      <c r="I3144" t="s">
        <v>20</v>
      </c>
      <c r="J3144" t="s">
        <v>21</v>
      </c>
      <c r="K3144" t="s">
        <v>22</v>
      </c>
      <c r="L3144" t="str">
        <f>LEFT(raw!M3144,8)</f>
        <v>13:56:01</v>
      </c>
      <c r="M3144" t="s">
        <v>20</v>
      </c>
      <c r="N3144" t="s">
        <v>10640</v>
      </c>
      <c r="O3144" t="s">
        <v>545</v>
      </c>
      <c r="P3144" s="2">
        <f t="shared" si="294"/>
        <v>44531</v>
      </c>
      <c r="Q3144" s="3">
        <f t="shared" si="295"/>
        <v>44561</v>
      </c>
      <c r="R3144" t="str">
        <f t="shared" si="296"/>
        <v>Daily Journey</v>
      </c>
      <c r="S3144" t="str">
        <f t="shared" si="297"/>
        <v>On Time</v>
      </c>
      <c r="T3144" t="str">
        <f>IF(R3144="Permit", J3144, IF(G3144="","NA CO", IF(G3144="00:00:00","NA CO", IF(G3144&lt;E3144,"Early",IF(I3144*1440&gt;=parameter!$C$4,"Overtime","On Time CO")))))</f>
        <v>On Time CO</v>
      </c>
      <c r="U3144" t="str">
        <f t="shared" si="298"/>
        <v/>
      </c>
      <c r="V3144" t="str">
        <f t="shared" si="299"/>
        <v/>
      </c>
    </row>
    <row r="3145" spans="1:22" x14ac:dyDescent="0.3">
      <c r="A3145" t="s">
        <v>764</v>
      </c>
      <c r="B3145" t="s">
        <v>765</v>
      </c>
      <c r="C3145" t="str">
        <f>LEFT(raw!D3145,10)</f>
        <v>2021-12-02</v>
      </c>
      <c r="D3145" t="str">
        <f>LEFT(raw!E3145,8)</f>
        <v>08:30:00</v>
      </c>
      <c r="E3145" t="str">
        <f>LEFT(raw!F3145,8)</f>
        <v>17:30:00</v>
      </c>
      <c r="F3145" t="str">
        <f>LEFT(raw!G3145,8)</f>
        <v>08:22:22</v>
      </c>
      <c r="G3145" t="str">
        <f>LEFT(raw!H3145,8)</f>
        <v>17:48:27</v>
      </c>
      <c r="H3145" t="s">
        <v>19</v>
      </c>
      <c r="I3145" t="s">
        <v>20</v>
      </c>
      <c r="J3145" t="s">
        <v>25</v>
      </c>
      <c r="K3145" t="s">
        <v>26</v>
      </c>
      <c r="L3145" t="str">
        <f>LEFT(raw!M3145,8)</f>
        <v>09:00:00</v>
      </c>
      <c r="M3145" t="s">
        <v>20</v>
      </c>
      <c r="N3145" t="s">
        <v>28</v>
      </c>
      <c r="O3145" t="s">
        <v>28</v>
      </c>
      <c r="P3145" s="2">
        <f t="shared" si="294"/>
        <v>44532</v>
      </c>
      <c r="Q3145" s="3">
        <f t="shared" si="295"/>
        <v>44561</v>
      </c>
      <c r="R3145" t="str">
        <f t="shared" si="296"/>
        <v>Attendance</v>
      </c>
      <c r="S3145" t="str">
        <f t="shared" si="297"/>
        <v>On Time</v>
      </c>
      <c r="T3145" t="str">
        <f>IF(R3145="Permit", J3145, IF(G3145="","NA CO", IF(G3145="00:00:00","NA CO", IF(G3145&lt;E3145,"Early",IF(I3145*1440&gt;=parameter!$C$4,"Overtime","On Time CO")))))</f>
        <v>On Time CO</v>
      </c>
      <c r="U3145" t="str">
        <f t="shared" si="298"/>
        <v/>
      </c>
      <c r="V3145" t="str">
        <f t="shared" si="299"/>
        <v/>
      </c>
    </row>
    <row r="3146" spans="1:22" x14ac:dyDescent="0.3">
      <c r="A3146" t="s">
        <v>764</v>
      </c>
      <c r="B3146" t="s">
        <v>765</v>
      </c>
      <c r="C3146" t="str">
        <f>LEFT(raw!D3146,10)</f>
        <v>2021-12-03</v>
      </c>
      <c r="D3146" t="str">
        <f>LEFT(raw!E3146,8)</f>
        <v>00:00:00</v>
      </c>
      <c r="E3146" t="str">
        <f>LEFT(raw!F3146,8)</f>
        <v>00:00:00</v>
      </c>
      <c r="F3146" t="str">
        <f>LEFT(raw!G3146,8)</f>
        <v>05:29:34</v>
      </c>
      <c r="G3146" t="str">
        <f>LEFT(raw!H3146,8)</f>
        <v/>
      </c>
      <c r="H3146" t="s">
        <v>19</v>
      </c>
      <c r="I3146" t="s">
        <v>20</v>
      </c>
      <c r="J3146" t="s">
        <v>21</v>
      </c>
      <c r="K3146" t="s">
        <v>22</v>
      </c>
      <c r="L3146" t="str">
        <f>LEFT(raw!M3146,8)</f>
        <v>00:00:00</v>
      </c>
      <c r="M3146" t="s">
        <v>20</v>
      </c>
      <c r="N3146" t="s">
        <v>1784</v>
      </c>
      <c r="P3146" s="2">
        <f t="shared" si="294"/>
        <v>44533</v>
      </c>
      <c r="Q3146" s="3">
        <f t="shared" si="295"/>
        <v>44561</v>
      </c>
      <c r="R3146" t="str">
        <f t="shared" si="296"/>
        <v>Daily Journey</v>
      </c>
      <c r="S3146" t="str">
        <f t="shared" si="297"/>
        <v>On Time</v>
      </c>
      <c r="T3146" t="str">
        <f>IF(R3146="Permit", J3146, IF(G3146="","NA CO", IF(G3146="00:00:00","NA CO", IF(G3146&lt;E3146,"Early",IF(I3146*1440&gt;=parameter!$C$4,"Overtime","On Time CO")))))</f>
        <v>NA CO</v>
      </c>
      <c r="U3146" t="str">
        <f t="shared" si="298"/>
        <v/>
      </c>
      <c r="V3146" t="str">
        <f t="shared" si="299"/>
        <v/>
      </c>
    </row>
    <row r="3147" spans="1:22" x14ac:dyDescent="0.3">
      <c r="A3147" t="s">
        <v>764</v>
      </c>
      <c r="B3147" t="s">
        <v>765</v>
      </c>
      <c r="C3147" t="str">
        <f>LEFT(raw!D3147,10)</f>
        <v>2021-12-06</v>
      </c>
      <c r="D3147" t="str">
        <f>LEFT(raw!E3147,8)</f>
        <v>08:30:00</v>
      </c>
      <c r="E3147" t="str">
        <f>LEFT(raw!F3147,8)</f>
        <v>17:30:00</v>
      </c>
      <c r="F3147" t="str">
        <f>LEFT(raw!G3147,8)</f>
        <v>08:13:22</v>
      </c>
      <c r="G3147" t="str">
        <f>LEFT(raw!H3147,8)</f>
        <v>19:15:35</v>
      </c>
      <c r="H3147" t="s">
        <v>19</v>
      </c>
      <c r="I3147" t="s">
        <v>20</v>
      </c>
      <c r="J3147" t="s">
        <v>25</v>
      </c>
      <c r="K3147" t="s">
        <v>26</v>
      </c>
      <c r="L3147" t="str">
        <f>LEFT(raw!M3147,8)</f>
        <v>09:00:00</v>
      </c>
      <c r="M3147" t="s">
        <v>20</v>
      </c>
      <c r="N3147" t="s">
        <v>28</v>
      </c>
      <c r="O3147" t="s">
        <v>28</v>
      </c>
      <c r="P3147" s="2">
        <f t="shared" si="294"/>
        <v>44536</v>
      </c>
      <c r="Q3147" s="3">
        <f t="shared" si="295"/>
        <v>44561</v>
      </c>
      <c r="R3147" t="str">
        <f t="shared" si="296"/>
        <v>Attendance</v>
      </c>
      <c r="S3147" t="str">
        <f t="shared" si="297"/>
        <v>On Time</v>
      </c>
      <c r="T3147" t="str">
        <f>IF(R3147="Permit", J3147, IF(G3147="","NA CO", IF(G3147="00:00:00","NA CO", IF(G3147&lt;E3147,"Early",IF(I3147*1440&gt;=parameter!$C$4,"Overtime","On Time CO")))))</f>
        <v>On Time CO</v>
      </c>
      <c r="U3147" t="str">
        <f t="shared" si="298"/>
        <v/>
      </c>
      <c r="V3147" t="str">
        <f t="shared" si="299"/>
        <v/>
      </c>
    </row>
    <row r="3148" spans="1:22" x14ac:dyDescent="0.3">
      <c r="A3148" t="s">
        <v>764</v>
      </c>
      <c r="B3148" t="s">
        <v>765</v>
      </c>
      <c r="C3148" t="str">
        <f>LEFT(raw!D3148,10)</f>
        <v>2021-12-07</v>
      </c>
      <c r="D3148" t="str">
        <f>LEFT(raw!E3148,8)</f>
        <v>00:00:00</v>
      </c>
      <c r="E3148" t="str">
        <f>LEFT(raw!F3148,8)</f>
        <v>00:00:00</v>
      </c>
      <c r="F3148" t="str">
        <f>LEFT(raw!G3148,8)</f>
        <v>07:08:09</v>
      </c>
      <c r="G3148" t="str">
        <f>LEFT(raw!H3148,8)</f>
        <v>20:03:02</v>
      </c>
      <c r="H3148" t="s">
        <v>19</v>
      </c>
      <c r="I3148" t="s">
        <v>20</v>
      </c>
      <c r="J3148" t="s">
        <v>21</v>
      </c>
      <c r="K3148" t="s">
        <v>22</v>
      </c>
      <c r="L3148" t="str">
        <f>LEFT(raw!M3148,8)</f>
        <v>12:54:52</v>
      </c>
      <c r="M3148" t="s">
        <v>20</v>
      </c>
      <c r="N3148" t="s">
        <v>1784</v>
      </c>
      <c r="O3148" t="s">
        <v>545</v>
      </c>
      <c r="P3148" s="2">
        <f t="shared" si="294"/>
        <v>44537</v>
      </c>
      <c r="Q3148" s="3">
        <f t="shared" si="295"/>
        <v>44561</v>
      </c>
      <c r="R3148" t="str">
        <f t="shared" si="296"/>
        <v>Daily Journey</v>
      </c>
      <c r="S3148" t="str">
        <f t="shared" si="297"/>
        <v>On Time</v>
      </c>
      <c r="T3148" t="str">
        <f>IF(R3148="Permit", J3148, IF(G3148="","NA CO", IF(G3148="00:00:00","NA CO", IF(G3148&lt;E3148,"Early",IF(I3148*1440&gt;=parameter!$C$4,"Overtime","On Time CO")))))</f>
        <v>On Time CO</v>
      </c>
      <c r="U3148" t="str">
        <f t="shared" si="298"/>
        <v/>
      </c>
      <c r="V3148" t="str">
        <f t="shared" si="299"/>
        <v/>
      </c>
    </row>
    <row r="3149" spans="1:22" x14ac:dyDescent="0.3">
      <c r="A3149" t="s">
        <v>764</v>
      </c>
      <c r="B3149" t="s">
        <v>765</v>
      </c>
      <c r="C3149" t="str">
        <f>LEFT(raw!D3149,10)</f>
        <v>2021-12-08</v>
      </c>
      <c r="D3149" t="str">
        <f>LEFT(raw!E3149,8)</f>
        <v>08:30:00</v>
      </c>
      <c r="E3149" t="str">
        <f>LEFT(raw!F3149,8)</f>
        <v>17:30:00</v>
      </c>
      <c r="F3149" t="str">
        <f>LEFT(raw!G3149,8)</f>
        <v>08:18:18</v>
      </c>
      <c r="G3149" t="str">
        <f>LEFT(raw!H3149,8)</f>
        <v>17:45:46</v>
      </c>
      <c r="H3149" t="s">
        <v>19</v>
      </c>
      <c r="I3149" t="s">
        <v>20</v>
      </c>
      <c r="J3149" t="s">
        <v>25</v>
      </c>
      <c r="K3149" t="s">
        <v>26</v>
      </c>
      <c r="L3149" t="str">
        <f>LEFT(raw!M3149,8)</f>
        <v>09:00:00</v>
      </c>
      <c r="M3149" t="s">
        <v>20</v>
      </c>
      <c r="N3149" t="s">
        <v>28</v>
      </c>
      <c r="O3149" t="s">
        <v>28</v>
      </c>
      <c r="P3149" s="2">
        <f t="shared" si="294"/>
        <v>44538</v>
      </c>
      <c r="Q3149" s="3">
        <f t="shared" si="295"/>
        <v>44561</v>
      </c>
      <c r="R3149" t="str">
        <f t="shared" si="296"/>
        <v>Attendance</v>
      </c>
      <c r="S3149" t="str">
        <f t="shared" si="297"/>
        <v>On Time</v>
      </c>
      <c r="T3149" t="str">
        <f>IF(R3149="Permit", J3149, IF(G3149="","NA CO", IF(G3149="00:00:00","NA CO", IF(G3149&lt;E3149,"Early",IF(I3149*1440&gt;=parameter!$C$4,"Overtime","On Time CO")))))</f>
        <v>On Time CO</v>
      </c>
      <c r="U3149" t="str">
        <f t="shared" si="298"/>
        <v/>
      </c>
      <c r="V3149" t="str">
        <f t="shared" si="299"/>
        <v/>
      </c>
    </row>
    <row r="3150" spans="1:22" x14ac:dyDescent="0.3">
      <c r="A3150" t="s">
        <v>764</v>
      </c>
      <c r="B3150" t="s">
        <v>765</v>
      </c>
      <c r="C3150" t="str">
        <f>LEFT(raw!D3150,10)</f>
        <v>2021-12-09</v>
      </c>
      <c r="D3150" t="str">
        <f>LEFT(raw!E3150,8)</f>
        <v>00:00:00</v>
      </c>
      <c r="E3150" t="str">
        <f>LEFT(raw!F3150,8)</f>
        <v>00:00:00</v>
      </c>
      <c r="F3150" t="str">
        <f>LEFT(raw!G3150,8)</f>
        <v>06:47:57</v>
      </c>
      <c r="G3150" t="str">
        <f>LEFT(raw!H3150,8)</f>
        <v>19:38:06</v>
      </c>
      <c r="H3150" t="s">
        <v>19</v>
      </c>
      <c r="I3150" t="s">
        <v>20</v>
      </c>
      <c r="J3150" t="s">
        <v>21</v>
      </c>
      <c r="K3150" t="s">
        <v>22</v>
      </c>
      <c r="L3150" t="str">
        <f>LEFT(raw!M3150,8)</f>
        <v>12:50:09</v>
      </c>
      <c r="M3150" t="s">
        <v>20</v>
      </c>
      <c r="N3150" t="s">
        <v>1784</v>
      </c>
      <c r="O3150" t="s">
        <v>1666</v>
      </c>
      <c r="P3150" s="2">
        <f t="shared" si="294"/>
        <v>44539</v>
      </c>
      <c r="Q3150" s="3">
        <f t="shared" si="295"/>
        <v>44561</v>
      </c>
      <c r="R3150" t="str">
        <f t="shared" si="296"/>
        <v>Daily Journey</v>
      </c>
      <c r="S3150" t="str">
        <f t="shared" si="297"/>
        <v>On Time</v>
      </c>
      <c r="T3150" t="str">
        <f>IF(R3150="Permit", J3150, IF(G3150="","NA CO", IF(G3150="00:00:00","NA CO", IF(G3150&lt;E3150,"Early",IF(I3150*1440&gt;=parameter!$C$4,"Overtime","On Time CO")))))</f>
        <v>On Time CO</v>
      </c>
      <c r="U3150" t="str">
        <f t="shared" si="298"/>
        <v/>
      </c>
      <c r="V3150" t="str">
        <f t="shared" si="299"/>
        <v/>
      </c>
    </row>
    <row r="3151" spans="1:22" x14ac:dyDescent="0.3">
      <c r="A3151" t="s">
        <v>764</v>
      </c>
      <c r="B3151" t="s">
        <v>765</v>
      </c>
      <c r="C3151" t="str">
        <f>LEFT(raw!D3151,10)</f>
        <v>2021-12-10</v>
      </c>
      <c r="D3151" t="str">
        <f>LEFT(raw!E3151,8)</f>
        <v>08:30:00</v>
      </c>
      <c r="E3151" t="str">
        <f>LEFT(raw!F3151,8)</f>
        <v>17:30:00</v>
      </c>
      <c r="F3151" t="str">
        <f>LEFT(raw!G3151,8)</f>
        <v>07:31:26</v>
      </c>
      <c r="G3151" t="str">
        <f>LEFT(raw!H3151,8)</f>
        <v>17:32:25</v>
      </c>
      <c r="H3151" t="s">
        <v>19</v>
      </c>
      <c r="I3151" t="s">
        <v>20</v>
      </c>
      <c r="J3151" t="s">
        <v>25</v>
      </c>
      <c r="K3151" t="s">
        <v>26</v>
      </c>
      <c r="L3151" t="str">
        <f>LEFT(raw!M3151,8)</f>
        <v>09:00:00</v>
      </c>
      <c r="M3151" t="s">
        <v>20</v>
      </c>
      <c r="N3151" t="s">
        <v>28</v>
      </c>
      <c r="O3151" t="s">
        <v>28</v>
      </c>
      <c r="P3151" s="2">
        <f t="shared" si="294"/>
        <v>44540</v>
      </c>
      <c r="Q3151" s="3">
        <f t="shared" si="295"/>
        <v>44561</v>
      </c>
      <c r="R3151" t="str">
        <f t="shared" si="296"/>
        <v>Attendance</v>
      </c>
      <c r="S3151" t="str">
        <f t="shared" si="297"/>
        <v>On Time</v>
      </c>
      <c r="T3151" t="str">
        <f>IF(R3151="Permit", J3151, IF(G3151="","NA CO", IF(G3151="00:00:00","NA CO", IF(G3151&lt;E3151,"Early",IF(I3151*1440&gt;=parameter!$C$4,"Overtime","On Time CO")))))</f>
        <v>On Time CO</v>
      </c>
      <c r="U3151" t="str">
        <f t="shared" si="298"/>
        <v/>
      </c>
      <c r="V3151" t="str">
        <f t="shared" si="299"/>
        <v/>
      </c>
    </row>
    <row r="3152" spans="1:22" x14ac:dyDescent="0.3">
      <c r="A3152" t="s">
        <v>764</v>
      </c>
      <c r="B3152" t="s">
        <v>765</v>
      </c>
      <c r="C3152" t="str">
        <f>LEFT(raw!D3152,10)</f>
        <v>2021-12-13</v>
      </c>
      <c r="D3152" t="str">
        <f>LEFT(raw!E3152,8)</f>
        <v>00:00:00</v>
      </c>
      <c r="E3152" t="str">
        <f>LEFT(raw!F3152,8)</f>
        <v>00:00:00</v>
      </c>
      <c r="F3152" t="str">
        <f>LEFT(raw!G3152,8)</f>
        <v>05:41:43</v>
      </c>
      <c r="G3152" t="str">
        <f>LEFT(raw!H3152,8)</f>
        <v>18:57:20</v>
      </c>
      <c r="H3152" t="s">
        <v>19</v>
      </c>
      <c r="I3152" t="s">
        <v>20</v>
      </c>
      <c r="J3152" t="s">
        <v>21</v>
      </c>
      <c r="K3152" t="s">
        <v>22</v>
      </c>
      <c r="L3152" t="str">
        <f>LEFT(raw!M3152,8)</f>
        <v>13:15:37</v>
      </c>
      <c r="M3152" t="s">
        <v>20</v>
      </c>
      <c r="N3152" t="s">
        <v>10663</v>
      </c>
      <c r="O3152" t="s">
        <v>545</v>
      </c>
      <c r="P3152" s="2">
        <f t="shared" si="294"/>
        <v>44543</v>
      </c>
      <c r="Q3152" s="3">
        <f t="shared" si="295"/>
        <v>44561</v>
      </c>
      <c r="R3152" t="str">
        <f t="shared" si="296"/>
        <v>Daily Journey</v>
      </c>
      <c r="S3152" t="str">
        <f t="shared" si="297"/>
        <v>On Time</v>
      </c>
      <c r="T3152" t="str">
        <f>IF(R3152="Permit", J3152, IF(G3152="","NA CO", IF(G3152="00:00:00","NA CO", IF(G3152&lt;E3152,"Early",IF(I3152*1440&gt;=parameter!$C$4,"Overtime","On Time CO")))))</f>
        <v>On Time CO</v>
      </c>
      <c r="U3152" t="str">
        <f t="shared" si="298"/>
        <v/>
      </c>
      <c r="V3152" t="str">
        <f t="shared" si="299"/>
        <v/>
      </c>
    </row>
    <row r="3153" spans="1:22" x14ac:dyDescent="0.3">
      <c r="A3153" t="s">
        <v>764</v>
      </c>
      <c r="B3153" t="s">
        <v>765</v>
      </c>
      <c r="C3153" t="str">
        <f>LEFT(raw!D3153,10)</f>
        <v>2021-12-14</v>
      </c>
      <c r="D3153" t="str">
        <f>LEFT(raw!E3153,8)</f>
        <v>08:30:00</v>
      </c>
      <c r="E3153" t="str">
        <f>LEFT(raw!F3153,8)</f>
        <v>17:30:00</v>
      </c>
      <c r="F3153" t="str">
        <f>LEFT(raw!G3153,8)</f>
        <v>08:36:09</v>
      </c>
      <c r="G3153" t="str">
        <f>LEFT(raw!H3153,8)</f>
        <v>18:55:01</v>
      </c>
      <c r="H3153" t="s">
        <v>19</v>
      </c>
      <c r="I3153" t="s">
        <v>10666</v>
      </c>
      <c r="J3153" t="s">
        <v>32</v>
      </c>
      <c r="K3153" t="s">
        <v>26</v>
      </c>
      <c r="L3153" t="str">
        <f>LEFT(raw!M3153,8)</f>
        <v>09:00:00</v>
      </c>
      <c r="M3153" t="s">
        <v>20</v>
      </c>
      <c r="N3153" t="s">
        <v>28</v>
      </c>
      <c r="O3153" t="s">
        <v>28</v>
      </c>
      <c r="P3153" s="2">
        <f t="shared" si="294"/>
        <v>44544</v>
      </c>
      <c r="Q3153" s="3">
        <f t="shared" si="295"/>
        <v>44561</v>
      </c>
      <c r="R3153" t="str">
        <f t="shared" si="296"/>
        <v>Attendance</v>
      </c>
      <c r="S3153" t="str">
        <f t="shared" si="297"/>
        <v>Late</v>
      </c>
      <c r="T3153" t="str">
        <f>IF(R3153="Permit", J3153, IF(G3153="","NA CO", IF(G3153="00:00:00","NA CO", IF(G3153&lt;E3153,"Early",IF(I3153*1440&gt;=parameter!$C$4,"Overtime","On Time CO")))))</f>
        <v>On Time CO</v>
      </c>
      <c r="U3153" t="str">
        <f t="shared" si="298"/>
        <v>00:06:09</v>
      </c>
      <c r="V3153" t="str">
        <f t="shared" si="299"/>
        <v/>
      </c>
    </row>
    <row r="3154" spans="1:22" x14ac:dyDescent="0.3">
      <c r="A3154" t="s">
        <v>764</v>
      </c>
      <c r="B3154" t="s">
        <v>765</v>
      </c>
      <c r="C3154" t="str">
        <f>LEFT(raw!D3154,10)</f>
        <v>2021-12-15</v>
      </c>
      <c r="D3154" t="str">
        <f>LEFT(raw!E3154,8)</f>
        <v>00:00:00</v>
      </c>
      <c r="E3154" t="str">
        <f>LEFT(raw!F3154,8)</f>
        <v>00:00:00</v>
      </c>
      <c r="F3154" t="str">
        <f>LEFT(raw!G3154,8)</f>
        <v>07:02:37</v>
      </c>
      <c r="G3154" t="str">
        <f>LEFT(raw!H3154,8)</f>
        <v>21:02:34</v>
      </c>
      <c r="H3154" t="s">
        <v>19</v>
      </c>
      <c r="I3154" t="s">
        <v>20</v>
      </c>
      <c r="J3154" t="s">
        <v>21</v>
      </c>
      <c r="K3154" t="s">
        <v>22</v>
      </c>
      <c r="L3154" t="str">
        <f>LEFT(raw!M3154,8)</f>
        <v>13:59:56</v>
      </c>
      <c r="M3154" t="s">
        <v>20</v>
      </c>
      <c r="N3154" t="s">
        <v>1784</v>
      </c>
      <c r="O3154" t="s">
        <v>10671</v>
      </c>
      <c r="P3154" s="2">
        <f t="shared" si="294"/>
        <v>44545</v>
      </c>
      <c r="Q3154" s="3">
        <f t="shared" si="295"/>
        <v>44561</v>
      </c>
      <c r="R3154" t="str">
        <f t="shared" si="296"/>
        <v>Daily Journey</v>
      </c>
      <c r="S3154" t="str">
        <f t="shared" si="297"/>
        <v>On Time</v>
      </c>
      <c r="T3154" t="str">
        <f>IF(R3154="Permit", J3154, IF(G3154="","NA CO", IF(G3154="00:00:00","NA CO", IF(G3154&lt;E3154,"Early",IF(I3154*1440&gt;=parameter!$C$4,"Overtime","On Time CO")))))</f>
        <v>On Time CO</v>
      </c>
      <c r="U3154" t="str">
        <f t="shared" si="298"/>
        <v/>
      </c>
      <c r="V3154" t="str">
        <f t="shared" si="299"/>
        <v/>
      </c>
    </row>
    <row r="3155" spans="1:22" x14ac:dyDescent="0.3">
      <c r="A3155" t="s">
        <v>764</v>
      </c>
      <c r="B3155" t="s">
        <v>765</v>
      </c>
      <c r="C3155" t="str">
        <f>LEFT(raw!D3155,10)</f>
        <v>2021-12-16</v>
      </c>
      <c r="D3155" t="str">
        <f>LEFT(raw!E3155,8)</f>
        <v>08:30:00</v>
      </c>
      <c r="E3155" t="str">
        <f>LEFT(raw!F3155,8)</f>
        <v>17:30:00</v>
      </c>
      <c r="F3155" t="str">
        <f>LEFT(raw!G3155,8)</f>
        <v>08:27:21</v>
      </c>
      <c r="G3155" t="str">
        <f>LEFT(raw!H3155,8)</f>
        <v>00:00:00</v>
      </c>
      <c r="H3155" t="s">
        <v>19</v>
      </c>
      <c r="I3155" t="s">
        <v>20</v>
      </c>
      <c r="J3155" t="s">
        <v>25</v>
      </c>
      <c r="K3155" t="s">
        <v>26</v>
      </c>
      <c r="L3155" t="str">
        <f>LEFT(raw!M3155,8)</f>
        <v>00:00:00</v>
      </c>
      <c r="M3155" t="s">
        <v>20</v>
      </c>
      <c r="N3155" t="s">
        <v>28</v>
      </c>
      <c r="O3155" t="s">
        <v>21</v>
      </c>
      <c r="P3155" s="2">
        <f t="shared" si="294"/>
        <v>44546</v>
      </c>
      <c r="Q3155" s="3">
        <f t="shared" si="295"/>
        <v>44561</v>
      </c>
      <c r="R3155" t="str">
        <f t="shared" si="296"/>
        <v>Attendance</v>
      </c>
      <c r="S3155" t="str">
        <f t="shared" si="297"/>
        <v>On Time</v>
      </c>
      <c r="T3155" t="str">
        <f>IF(R3155="Permit", J3155, IF(G3155="","NA CO", IF(G3155="00:00:00","NA CO", IF(G3155&lt;E3155,"Early",IF(I3155*1440&gt;=parameter!$C$4,"Overtime","On Time CO")))))</f>
        <v>NA CO</v>
      </c>
      <c r="U3155" t="str">
        <f t="shared" si="298"/>
        <v/>
      </c>
      <c r="V3155" t="str">
        <f t="shared" si="299"/>
        <v/>
      </c>
    </row>
    <row r="3156" spans="1:22" x14ac:dyDescent="0.3">
      <c r="A3156" t="s">
        <v>764</v>
      </c>
      <c r="B3156" t="s">
        <v>765</v>
      </c>
      <c r="C3156" t="str">
        <f>LEFT(raw!D3156,10)</f>
        <v>2021-12-17</v>
      </c>
      <c r="D3156" t="str">
        <f>LEFT(raw!E3156,8)</f>
        <v>00:00:00</v>
      </c>
      <c r="E3156" t="str">
        <f>LEFT(raw!F3156,8)</f>
        <v>00:00:00</v>
      </c>
      <c r="F3156" t="str">
        <f>LEFT(raw!G3156,8)</f>
        <v>06:27:26</v>
      </c>
      <c r="G3156" t="str">
        <f>LEFT(raw!H3156,8)</f>
        <v/>
      </c>
      <c r="H3156" t="s">
        <v>19</v>
      </c>
      <c r="I3156" t="s">
        <v>20</v>
      </c>
      <c r="J3156" t="s">
        <v>21</v>
      </c>
      <c r="K3156" t="s">
        <v>22</v>
      </c>
      <c r="L3156" t="str">
        <f>LEFT(raw!M3156,8)</f>
        <v>00:00:00</v>
      </c>
      <c r="M3156" t="s">
        <v>20</v>
      </c>
      <c r="N3156" t="s">
        <v>10675</v>
      </c>
      <c r="P3156" s="2">
        <f t="shared" si="294"/>
        <v>44547</v>
      </c>
      <c r="Q3156" s="3">
        <f t="shared" si="295"/>
        <v>44561</v>
      </c>
      <c r="R3156" t="str">
        <f t="shared" si="296"/>
        <v>Daily Journey</v>
      </c>
      <c r="S3156" t="str">
        <f t="shared" si="297"/>
        <v>On Time</v>
      </c>
      <c r="T3156" t="str">
        <f>IF(R3156="Permit", J3156, IF(G3156="","NA CO", IF(G3156="00:00:00","NA CO", IF(G3156&lt;E3156,"Early",IF(I3156*1440&gt;=parameter!$C$4,"Overtime","On Time CO")))))</f>
        <v>NA CO</v>
      </c>
      <c r="U3156" t="str">
        <f t="shared" si="298"/>
        <v/>
      </c>
      <c r="V3156" t="str">
        <f t="shared" si="299"/>
        <v/>
      </c>
    </row>
    <row r="3157" spans="1:22" x14ac:dyDescent="0.3">
      <c r="A3157" t="s">
        <v>764</v>
      </c>
      <c r="B3157" t="s">
        <v>765</v>
      </c>
      <c r="C3157" t="str">
        <f>LEFT(raw!D3157,10)</f>
        <v>2021-12-20</v>
      </c>
      <c r="D3157" t="str">
        <f>LEFT(raw!E3157,8)</f>
        <v>08:30:00</v>
      </c>
      <c r="E3157" t="str">
        <f>LEFT(raw!F3157,8)</f>
        <v>17:30:00</v>
      </c>
      <c r="F3157" t="str">
        <f>LEFT(raw!G3157,8)</f>
        <v>08:10:04</v>
      </c>
      <c r="G3157" t="str">
        <f>LEFT(raw!H3157,8)</f>
        <v>19:01:16</v>
      </c>
      <c r="H3157" t="s">
        <v>19</v>
      </c>
      <c r="I3157" t="s">
        <v>20</v>
      </c>
      <c r="J3157" t="s">
        <v>25</v>
      </c>
      <c r="K3157" t="s">
        <v>26</v>
      </c>
      <c r="L3157" t="str">
        <f>LEFT(raw!M3157,8)</f>
        <v>09:00:00</v>
      </c>
      <c r="M3157" t="s">
        <v>20</v>
      </c>
      <c r="N3157" t="s">
        <v>28</v>
      </c>
      <c r="O3157" t="s">
        <v>28</v>
      </c>
      <c r="P3157" s="2">
        <f t="shared" si="294"/>
        <v>44550</v>
      </c>
      <c r="Q3157" s="3">
        <f t="shared" si="295"/>
        <v>44561</v>
      </c>
      <c r="R3157" t="str">
        <f t="shared" si="296"/>
        <v>Attendance</v>
      </c>
      <c r="S3157" t="str">
        <f t="shared" si="297"/>
        <v>On Time</v>
      </c>
      <c r="T3157" t="str">
        <f>IF(R3157="Permit", J3157, IF(G3157="","NA CO", IF(G3157="00:00:00","NA CO", IF(G3157&lt;E3157,"Early",IF(I3157*1440&gt;=parameter!$C$4,"Overtime","On Time CO")))))</f>
        <v>On Time CO</v>
      </c>
      <c r="U3157" t="str">
        <f t="shared" si="298"/>
        <v/>
      </c>
      <c r="V3157" t="str">
        <f t="shared" si="299"/>
        <v/>
      </c>
    </row>
    <row r="3158" spans="1:22" x14ac:dyDescent="0.3">
      <c r="A3158" t="s">
        <v>764</v>
      </c>
      <c r="B3158" t="s">
        <v>765</v>
      </c>
      <c r="C3158" t="str">
        <f>LEFT(raw!D3158,10)</f>
        <v>2021-12-21</v>
      </c>
      <c r="D3158" t="str">
        <f>LEFT(raw!E3158,8)</f>
        <v>00:00:00</v>
      </c>
      <c r="E3158" t="str">
        <f>LEFT(raw!F3158,8)</f>
        <v>00:00:00</v>
      </c>
      <c r="F3158" t="str">
        <f>LEFT(raw!G3158,8)</f>
        <v>06:18:46</v>
      </c>
      <c r="G3158" t="str">
        <f>LEFT(raw!H3158,8)</f>
        <v>19:05:25</v>
      </c>
      <c r="H3158" t="s">
        <v>19</v>
      </c>
      <c r="I3158" t="s">
        <v>20</v>
      </c>
      <c r="J3158" t="s">
        <v>21</v>
      </c>
      <c r="K3158" t="s">
        <v>22</v>
      </c>
      <c r="L3158" t="str">
        <f>LEFT(raw!M3158,8)</f>
        <v>12:46:38</v>
      </c>
      <c r="M3158" t="s">
        <v>20</v>
      </c>
      <c r="N3158" t="s">
        <v>1784</v>
      </c>
      <c r="O3158" t="s">
        <v>545</v>
      </c>
      <c r="P3158" s="2">
        <f t="shared" si="294"/>
        <v>44551</v>
      </c>
      <c r="Q3158" s="3">
        <f t="shared" si="295"/>
        <v>44561</v>
      </c>
      <c r="R3158" t="str">
        <f t="shared" si="296"/>
        <v>Daily Journey</v>
      </c>
      <c r="S3158" t="str">
        <f t="shared" si="297"/>
        <v>On Time</v>
      </c>
      <c r="T3158" t="str">
        <f>IF(R3158="Permit", J3158, IF(G3158="","NA CO", IF(G3158="00:00:00","NA CO", IF(G3158&lt;E3158,"Early",IF(I3158*1440&gt;=parameter!$C$4,"Overtime","On Time CO")))))</f>
        <v>On Time CO</v>
      </c>
      <c r="U3158" t="str">
        <f t="shared" si="298"/>
        <v/>
      </c>
      <c r="V3158" t="str">
        <f t="shared" si="299"/>
        <v/>
      </c>
    </row>
    <row r="3159" spans="1:22" x14ac:dyDescent="0.3">
      <c r="A3159" t="s">
        <v>764</v>
      </c>
      <c r="B3159" t="s">
        <v>765</v>
      </c>
      <c r="C3159" t="str">
        <f>LEFT(raw!D3159,10)</f>
        <v>2021-12-22</v>
      </c>
      <c r="D3159" t="str">
        <f>LEFT(raw!E3159,8)</f>
        <v>08:30:00</v>
      </c>
      <c r="E3159" t="str">
        <f>LEFT(raw!F3159,8)</f>
        <v>17:30:00</v>
      </c>
      <c r="F3159" t="str">
        <f>LEFT(raw!G3159,8)</f>
        <v>08:19:01</v>
      </c>
      <c r="G3159" t="str">
        <f>LEFT(raw!H3159,8)</f>
        <v>17:51:12</v>
      </c>
      <c r="H3159" t="s">
        <v>19</v>
      </c>
      <c r="I3159" t="s">
        <v>20</v>
      </c>
      <c r="J3159" t="s">
        <v>25</v>
      </c>
      <c r="K3159" t="s">
        <v>26</v>
      </c>
      <c r="L3159" t="str">
        <f>LEFT(raw!M3159,8)</f>
        <v>09:00:00</v>
      </c>
      <c r="M3159" t="s">
        <v>20</v>
      </c>
      <c r="N3159" t="s">
        <v>28</v>
      </c>
      <c r="O3159" t="s">
        <v>28</v>
      </c>
      <c r="P3159" s="2">
        <f t="shared" si="294"/>
        <v>44552</v>
      </c>
      <c r="Q3159" s="3">
        <f t="shared" si="295"/>
        <v>44561</v>
      </c>
      <c r="R3159" t="str">
        <f t="shared" si="296"/>
        <v>Attendance</v>
      </c>
      <c r="S3159" t="str">
        <f t="shared" si="297"/>
        <v>On Time</v>
      </c>
      <c r="T3159" t="str">
        <f>IF(R3159="Permit", J3159, IF(G3159="","NA CO", IF(G3159="00:00:00","NA CO", IF(G3159&lt;E3159,"Early",IF(I3159*1440&gt;=parameter!$C$4,"Overtime","On Time CO")))))</f>
        <v>On Time CO</v>
      </c>
      <c r="U3159" t="str">
        <f t="shared" si="298"/>
        <v/>
      </c>
      <c r="V3159" t="str">
        <f t="shared" si="299"/>
        <v/>
      </c>
    </row>
    <row r="3160" spans="1:22" x14ac:dyDescent="0.3">
      <c r="A3160" t="s">
        <v>764</v>
      </c>
      <c r="B3160" t="s">
        <v>765</v>
      </c>
      <c r="C3160" t="str">
        <f>LEFT(raw!D3160,10)</f>
        <v>2021-12-23</v>
      </c>
      <c r="D3160" t="str">
        <f>LEFT(raw!E3160,8)</f>
        <v>00:00:00</v>
      </c>
      <c r="E3160" t="str">
        <f>LEFT(raw!F3160,8)</f>
        <v>00:00:00</v>
      </c>
      <c r="F3160" t="str">
        <f>LEFT(raw!G3160,8)</f>
        <v>05:13:29</v>
      </c>
      <c r="G3160" t="str">
        <f>LEFT(raw!H3160,8)</f>
        <v/>
      </c>
      <c r="H3160" t="s">
        <v>19</v>
      </c>
      <c r="I3160" t="s">
        <v>20</v>
      </c>
      <c r="J3160" t="s">
        <v>21</v>
      </c>
      <c r="K3160" t="s">
        <v>22</v>
      </c>
      <c r="L3160" t="str">
        <f>LEFT(raw!M3160,8)</f>
        <v>00:00:00</v>
      </c>
      <c r="M3160" t="s">
        <v>20</v>
      </c>
      <c r="N3160" t="s">
        <v>10663</v>
      </c>
      <c r="P3160" s="2">
        <f t="shared" si="294"/>
        <v>44553</v>
      </c>
      <c r="Q3160" s="3">
        <f t="shared" si="295"/>
        <v>44561</v>
      </c>
      <c r="R3160" t="str">
        <f t="shared" si="296"/>
        <v>Daily Journey</v>
      </c>
      <c r="S3160" t="str">
        <f t="shared" si="297"/>
        <v>On Time</v>
      </c>
      <c r="T3160" t="str">
        <f>IF(R3160="Permit", J3160, IF(G3160="","NA CO", IF(G3160="00:00:00","NA CO", IF(G3160&lt;E3160,"Early",IF(I3160*1440&gt;=parameter!$C$4,"Overtime","On Time CO")))))</f>
        <v>NA CO</v>
      </c>
      <c r="U3160" t="str">
        <f t="shared" si="298"/>
        <v/>
      </c>
      <c r="V3160" t="str">
        <f t="shared" si="299"/>
        <v/>
      </c>
    </row>
    <row r="3161" spans="1:22" x14ac:dyDescent="0.3">
      <c r="A3161" t="s">
        <v>764</v>
      </c>
      <c r="B3161" t="s">
        <v>765</v>
      </c>
      <c r="C3161" t="str">
        <f>LEFT(raw!D3161,10)</f>
        <v>2021-12-24</v>
      </c>
      <c r="D3161" t="str">
        <f>LEFT(raw!E3161,8)</f>
        <v>08:30:00</v>
      </c>
      <c r="E3161" t="str">
        <f>LEFT(raw!F3161,8)</f>
        <v>17:30:00</v>
      </c>
      <c r="F3161" t="str">
        <f>LEFT(raw!G3161,8)</f>
        <v>08:22:19</v>
      </c>
      <c r="G3161" t="str">
        <f>LEFT(raw!H3161,8)</f>
        <v>17:58:37</v>
      </c>
      <c r="H3161" t="s">
        <v>19</v>
      </c>
      <c r="I3161" t="s">
        <v>20</v>
      </c>
      <c r="J3161" t="s">
        <v>25</v>
      </c>
      <c r="K3161" t="s">
        <v>26</v>
      </c>
      <c r="L3161" t="str">
        <f>LEFT(raw!M3161,8)</f>
        <v>09:00:00</v>
      </c>
      <c r="M3161" t="s">
        <v>20</v>
      </c>
      <c r="N3161" t="s">
        <v>28</v>
      </c>
      <c r="O3161" t="s">
        <v>28</v>
      </c>
      <c r="P3161" s="2">
        <f t="shared" si="294"/>
        <v>44554</v>
      </c>
      <c r="Q3161" s="3">
        <f t="shared" si="295"/>
        <v>44561</v>
      </c>
      <c r="R3161" t="str">
        <f t="shared" si="296"/>
        <v>Attendance</v>
      </c>
      <c r="S3161" t="str">
        <f t="shared" si="297"/>
        <v>On Time</v>
      </c>
      <c r="T3161" t="str">
        <f>IF(R3161="Permit", J3161, IF(G3161="","NA CO", IF(G3161="00:00:00","NA CO", IF(G3161&lt;E3161,"Early",IF(I3161*1440&gt;=parameter!$C$4,"Overtime","On Time CO")))))</f>
        <v>On Time CO</v>
      </c>
      <c r="U3161" t="str">
        <f t="shared" si="298"/>
        <v/>
      </c>
      <c r="V3161" t="str">
        <f t="shared" si="299"/>
        <v/>
      </c>
    </row>
    <row r="3162" spans="1:22" x14ac:dyDescent="0.3">
      <c r="A3162" t="s">
        <v>764</v>
      </c>
      <c r="B3162" t="s">
        <v>765</v>
      </c>
      <c r="C3162" t="str">
        <f>LEFT(raw!D3162,10)</f>
        <v>2021-12-27</v>
      </c>
      <c r="D3162" t="str">
        <f>LEFT(raw!E3162,8)</f>
        <v>00:00:00</v>
      </c>
      <c r="E3162" t="str">
        <f>LEFT(raw!F3162,8)</f>
        <v>00:00:00</v>
      </c>
      <c r="F3162" t="str">
        <f>LEFT(raw!G3162,8)</f>
        <v>07:35:21</v>
      </c>
      <c r="G3162" t="str">
        <f>LEFT(raw!H3162,8)</f>
        <v>18:25:35</v>
      </c>
      <c r="H3162" t="s">
        <v>19</v>
      </c>
      <c r="I3162" t="s">
        <v>20</v>
      </c>
      <c r="J3162" t="s">
        <v>21</v>
      </c>
      <c r="K3162" t="s">
        <v>22</v>
      </c>
      <c r="L3162" t="str">
        <f>LEFT(raw!M3162,8)</f>
        <v>10:50:13</v>
      </c>
      <c r="M3162" t="s">
        <v>20</v>
      </c>
      <c r="N3162" t="s">
        <v>10663</v>
      </c>
      <c r="O3162" t="s">
        <v>545</v>
      </c>
      <c r="P3162" s="2">
        <f t="shared" si="294"/>
        <v>44557</v>
      </c>
      <c r="Q3162" s="3">
        <f t="shared" si="295"/>
        <v>44561</v>
      </c>
      <c r="R3162" t="str">
        <f t="shared" si="296"/>
        <v>Daily Journey</v>
      </c>
      <c r="S3162" t="str">
        <f t="shared" si="297"/>
        <v>On Time</v>
      </c>
      <c r="T3162" t="str">
        <f>IF(R3162="Permit", J3162, IF(G3162="","NA CO", IF(G3162="00:00:00","NA CO", IF(G3162&lt;E3162,"Early",IF(I3162*1440&gt;=parameter!$C$4,"Overtime","On Time CO")))))</f>
        <v>On Time CO</v>
      </c>
      <c r="U3162" t="str">
        <f t="shared" si="298"/>
        <v/>
      </c>
      <c r="V3162" t="str">
        <f t="shared" si="299"/>
        <v/>
      </c>
    </row>
    <row r="3163" spans="1:22" x14ac:dyDescent="0.3">
      <c r="A3163" t="s">
        <v>764</v>
      </c>
      <c r="B3163" t="s">
        <v>765</v>
      </c>
      <c r="C3163" t="str">
        <f>LEFT(raw!D3163,10)</f>
        <v>2021-12-28</v>
      </c>
      <c r="D3163" t="str">
        <f>LEFT(raw!E3163,8)</f>
        <v>08:30:00</v>
      </c>
      <c r="E3163" t="str">
        <f>LEFT(raw!F3163,8)</f>
        <v>17:30:00</v>
      </c>
      <c r="F3163" t="str">
        <f>LEFT(raw!G3163,8)</f>
        <v>08:26:44</v>
      </c>
      <c r="G3163" t="str">
        <f>LEFT(raw!H3163,8)</f>
        <v>20:33:32</v>
      </c>
      <c r="H3163" t="s">
        <v>19</v>
      </c>
      <c r="I3163" t="s">
        <v>20</v>
      </c>
      <c r="J3163" t="s">
        <v>25</v>
      </c>
      <c r="K3163" t="s">
        <v>26</v>
      </c>
      <c r="L3163" t="str">
        <f>LEFT(raw!M3163,8)</f>
        <v>09:00:00</v>
      </c>
      <c r="M3163" t="s">
        <v>20</v>
      </c>
      <c r="N3163" t="s">
        <v>28</v>
      </c>
      <c r="O3163" t="s">
        <v>28</v>
      </c>
      <c r="P3163" s="2">
        <f t="shared" si="294"/>
        <v>44558</v>
      </c>
      <c r="Q3163" s="3">
        <f t="shared" si="295"/>
        <v>44561</v>
      </c>
      <c r="R3163" t="str">
        <f t="shared" si="296"/>
        <v>Attendance</v>
      </c>
      <c r="S3163" t="str">
        <f t="shared" si="297"/>
        <v>On Time</v>
      </c>
      <c r="T3163" t="str">
        <f>IF(R3163="Permit", J3163, IF(G3163="","NA CO", IF(G3163="00:00:00","NA CO", IF(G3163&lt;E3163,"Early",IF(I3163*1440&gt;=parameter!$C$4,"Overtime","On Time CO")))))</f>
        <v>On Time CO</v>
      </c>
      <c r="U3163" t="str">
        <f t="shared" si="298"/>
        <v/>
      </c>
      <c r="V3163" t="str">
        <f t="shared" si="299"/>
        <v/>
      </c>
    </row>
    <row r="3164" spans="1:22" x14ac:dyDescent="0.3">
      <c r="A3164" t="s">
        <v>764</v>
      </c>
      <c r="B3164" t="s">
        <v>765</v>
      </c>
      <c r="C3164" t="str">
        <f>LEFT(raw!D3164,10)</f>
        <v>2021-12-29</v>
      </c>
      <c r="D3164" t="str">
        <f>LEFT(raw!E3164,8)</f>
        <v>00:00:00</v>
      </c>
      <c r="E3164" t="str">
        <f>LEFT(raw!F3164,8)</f>
        <v>00:00:00</v>
      </c>
      <c r="F3164" t="str">
        <f>LEFT(raw!G3164,8)</f>
        <v>05:49:55</v>
      </c>
      <c r="G3164" t="str">
        <f>LEFT(raw!H3164,8)</f>
        <v>17:36:26</v>
      </c>
      <c r="H3164" t="s">
        <v>19</v>
      </c>
      <c r="I3164" t="s">
        <v>20</v>
      </c>
      <c r="J3164" t="s">
        <v>21</v>
      </c>
      <c r="K3164" t="s">
        <v>22</v>
      </c>
      <c r="L3164" t="str">
        <f>LEFT(raw!M3164,8)</f>
        <v>11:46:31</v>
      </c>
      <c r="M3164" t="s">
        <v>20</v>
      </c>
      <c r="N3164" t="s">
        <v>1784</v>
      </c>
      <c r="O3164" t="s">
        <v>10697</v>
      </c>
      <c r="P3164" s="2">
        <f t="shared" si="294"/>
        <v>44559</v>
      </c>
      <c r="Q3164" s="3">
        <f t="shared" si="295"/>
        <v>44561</v>
      </c>
      <c r="R3164" t="str">
        <f t="shared" si="296"/>
        <v>Daily Journey</v>
      </c>
      <c r="S3164" t="str">
        <f t="shared" si="297"/>
        <v>On Time</v>
      </c>
      <c r="T3164" t="str">
        <f>IF(R3164="Permit", J3164, IF(G3164="","NA CO", IF(G3164="00:00:00","NA CO", IF(G3164&lt;E3164,"Early",IF(I3164*1440&gt;=parameter!$C$4,"Overtime","On Time CO")))))</f>
        <v>On Time CO</v>
      </c>
      <c r="U3164" t="str">
        <f t="shared" si="298"/>
        <v/>
      </c>
      <c r="V3164" t="str">
        <f t="shared" si="299"/>
        <v/>
      </c>
    </row>
    <row r="3165" spans="1:22" x14ac:dyDescent="0.3">
      <c r="A3165" t="s">
        <v>764</v>
      </c>
      <c r="B3165" t="s">
        <v>765</v>
      </c>
      <c r="C3165" t="str">
        <f>LEFT(raw!D3165,10)</f>
        <v>2021-12-31</v>
      </c>
      <c r="D3165" t="str">
        <f>LEFT(raw!E3165,8)</f>
        <v>00:00:00</v>
      </c>
      <c r="E3165" t="str">
        <f>LEFT(raw!F3165,8)</f>
        <v>00:00:00</v>
      </c>
      <c r="F3165" t="str">
        <f>LEFT(raw!G3165,8)</f>
        <v>06:02:55</v>
      </c>
      <c r="G3165" t="str">
        <f>LEFT(raw!H3165,8)</f>
        <v/>
      </c>
      <c r="H3165" t="s">
        <v>19</v>
      </c>
      <c r="I3165" t="s">
        <v>20</v>
      </c>
      <c r="J3165" t="s">
        <v>21</v>
      </c>
      <c r="K3165" t="s">
        <v>22</v>
      </c>
      <c r="L3165" t="str">
        <f>LEFT(raw!M3165,8)</f>
        <v>00:00:00</v>
      </c>
      <c r="M3165" t="s">
        <v>20</v>
      </c>
      <c r="N3165" t="s">
        <v>10697</v>
      </c>
      <c r="P3165" s="2">
        <f t="shared" si="294"/>
        <v>44561</v>
      </c>
      <c r="Q3165" s="3">
        <f t="shared" si="295"/>
        <v>44561</v>
      </c>
      <c r="R3165" t="str">
        <f t="shared" si="296"/>
        <v>Daily Journey</v>
      </c>
      <c r="S3165" t="str">
        <f t="shared" si="297"/>
        <v>On Time</v>
      </c>
      <c r="T3165" t="str">
        <f>IF(R3165="Permit", J3165, IF(G3165="","NA CO", IF(G3165="00:00:00","NA CO", IF(G3165&lt;E3165,"Early",IF(I3165*1440&gt;=parameter!$C$4,"Overtime","On Time CO")))))</f>
        <v>NA CO</v>
      </c>
      <c r="U3165" t="str">
        <f t="shared" si="298"/>
        <v/>
      </c>
      <c r="V3165" t="str">
        <f t="shared" si="299"/>
        <v/>
      </c>
    </row>
    <row r="3166" spans="1:22" x14ac:dyDescent="0.3">
      <c r="A3166" t="s">
        <v>767</v>
      </c>
      <c r="B3166" t="s">
        <v>768</v>
      </c>
      <c r="C3166" t="str">
        <f>LEFT(raw!D3166,10)</f>
        <v>2021-12-01</v>
      </c>
      <c r="D3166" t="str">
        <f>LEFT(raw!E3166,8)</f>
        <v>08:30:00</v>
      </c>
      <c r="E3166" t="str">
        <f>LEFT(raw!F3166,8)</f>
        <v>17:30:00</v>
      </c>
      <c r="F3166" t="str">
        <f>LEFT(raw!G3166,8)</f>
        <v>08:17:57</v>
      </c>
      <c r="G3166" t="str">
        <f>LEFT(raw!H3166,8)</f>
        <v>17:39:38</v>
      </c>
      <c r="H3166" t="s">
        <v>19</v>
      </c>
      <c r="I3166" t="s">
        <v>20</v>
      </c>
      <c r="J3166" t="s">
        <v>25</v>
      </c>
      <c r="K3166" t="s">
        <v>26</v>
      </c>
      <c r="L3166" t="str">
        <f>LEFT(raw!M3166,8)</f>
        <v>09:00:00</v>
      </c>
      <c r="M3166" t="s">
        <v>20</v>
      </c>
      <c r="N3166" t="s">
        <v>43</v>
      </c>
      <c r="O3166" t="s">
        <v>43</v>
      </c>
      <c r="P3166" s="2">
        <f t="shared" si="294"/>
        <v>44531</v>
      </c>
      <c r="Q3166" s="3">
        <f t="shared" si="295"/>
        <v>44561</v>
      </c>
      <c r="R3166" t="str">
        <f t="shared" si="296"/>
        <v>Attendance</v>
      </c>
      <c r="S3166" t="str">
        <f t="shared" si="297"/>
        <v>On Time</v>
      </c>
      <c r="T3166" t="str">
        <f>IF(R3166="Permit", J3166, IF(G3166="","NA CO", IF(G3166="00:00:00","NA CO", IF(G3166&lt;E3166,"Early",IF(I3166*1440&gt;=parameter!$C$4,"Overtime","On Time CO")))))</f>
        <v>On Time CO</v>
      </c>
      <c r="U3166" t="str">
        <f t="shared" si="298"/>
        <v/>
      </c>
      <c r="V3166" t="str">
        <f t="shared" si="299"/>
        <v/>
      </c>
    </row>
    <row r="3167" spans="1:22" x14ac:dyDescent="0.3">
      <c r="A3167" t="s">
        <v>767</v>
      </c>
      <c r="B3167" t="s">
        <v>768</v>
      </c>
      <c r="C3167" t="str">
        <f>LEFT(raw!D3167,10)</f>
        <v>2021-12-02</v>
      </c>
      <c r="D3167" t="str">
        <f>LEFT(raw!E3167,8)</f>
        <v>08:30:00</v>
      </c>
      <c r="E3167" t="str">
        <f>LEFT(raw!F3167,8)</f>
        <v>17:30:00</v>
      </c>
      <c r="F3167" t="str">
        <f>LEFT(raw!G3167,8)</f>
        <v>08:26:02</v>
      </c>
      <c r="G3167" t="str">
        <f>LEFT(raw!H3167,8)</f>
        <v>18:32:25</v>
      </c>
      <c r="H3167" t="s">
        <v>19</v>
      </c>
      <c r="I3167" t="s">
        <v>20</v>
      </c>
      <c r="J3167" t="s">
        <v>25</v>
      </c>
      <c r="K3167" t="s">
        <v>26</v>
      </c>
      <c r="L3167" t="str">
        <f>LEFT(raw!M3167,8)</f>
        <v>09:00:00</v>
      </c>
      <c r="M3167" t="s">
        <v>20</v>
      </c>
      <c r="N3167" t="s">
        <v>43</v>
      </c>
      <c r="O3167" t="s">
        <v>43</v>
      </c>
      <c r="P3167" s="2">
        <f t="shared" si="294"/>
        <v>44532</v>
      </c>
      <c r="Q3167" s="3">
        <f t="shared" si="295"/>
        <v>44561</v>
      </c>
      <c r="R3167" t="str">
        <f t="shared" si="296"/>
        <v>Attendance</v>
      </c>
      <c r="S3167" t="str">
        <f t="shared" si="297"/>
        <v>On Time</v>
      </c>
      <c r="T3167" t="str">
        <f>IF(R3167="Permit", J3167, IF(G3167="","NA CO", IF(G3167="00:00:00","NA CO", IF(G3167&lt;E3167,"Early",IF(I3167*1440&gt;=parameter!$C$4,"Overtime","On Time CO")))))</f>
        <v>On Time CO</v>
      </c>
      <c r="U3167" t="str">
        <f t="shared" si="298"/>
        <v/>
      </c>
      <c r="V3167" t="str">
        <f t="shared" si="299"/>
        <v/>
      </c>
    </row>
    <row r="3168" spans="1:22" x14ac:dyDescent="0.3">
      <c r="A3168" t="s">
        <v>767</v>
      </c>
      <c r="B3168" t="s">
        <v>768</v>
      </c>
      <c r="C3168" t="str">
        <f>LEFT(raw!D3168,10)</f>
        <v>2021-12-03</v>
      </c>
      <c r="D3168" t="str">
        <f>LEFT(raw!E3168,8)</f>
        <v>08:30:00</v>
      </c>
      <c r="E3168" t="str">
        <f>LEFT(raw!F3168,8)</f>
        <v>17:30:00</v>
      </c>
      <c r="F3168" t="str">
        <f>LEFT(raw!G3168,8)</f>
        <v>08:22:44</v>
      </c>
      <c r="G3168" t="str">
        <f>LEFT(raw!H3168,8)</f>
        <v>17:45:03</v>
      </c>
      <c r="H3168" t="s">
        <v>19</v>
      </c>
      <c r="I3168" t="s">
        <v>20</v>
      </c>
      <c r="J3168" t="s">
        <v>25</v>
      </c>
      <c r="K3168" t="s">
        <v>26</v>
      </c>
      <c r="L3168" t="str">
        <f>LEFT(raw!M3168,8)</f>
        <v>09:00:00</v>
      </c>
      <c r="M3168" t="s">
        <v>20</v>
      </c>
      <c r="N3168" t="s">
        <v>43</v>
      </c>
      <c r="O3168" t="s">
        <v>43</v>
      </c>
      <c r="P3168" s="2">
        <f t="shared" si="294"/>
        <v>44533</v>
      </c>
      <c r="Q3168" s="3">
        <f t="shared" si="295"/>
        <v>44561</v>
      </c>
      <c r="R3168" t="str">
        <f t="shared" si="296"/>
        <v>Attendance</v>
      </c>
      <c r="S3168" t="str">
        <f t="shared" si="297"/>
        <v>On Time</v>
      </c>
      <c r="T3168" t="str">
        <f>IF(R3168="Permit", J3168, IF(G3168="","NA CO", IF(G3168="00:00:00","NA CO", IF(G3168&lt;E3168,"Early",IF(I3168*1440&gt;=parameter!$C$4,"Overtime","On Time CO")))))</f>
        <v>On Time CO</v>
      </c>
      <c r="U3168" t="str">
        <f t="shared" si="298"/>
        <v/>
      </c>
      <c r="V3168" t="str">
        <f t="shared" si="299"/>
        <v/>
      </c>
    </row>
    <row r="3169" spans="1:22" x14ac:dyDescent="0.3">
      <c r="A3169" t="s">
        <v>767</v>
      </c>
      <c r="B3169" t="s">
        <v>768</v>
      </c>
      <c r="C3169" t="str">
        <f>LEFT(raw!D3169,10)</f>
        <v>2021-12-06</v>
      </c>
      <c r="D3169" t="str">
        <f>LEFT(raw!E3169,8)</f>
        <v>08:30:00</v>
      </c>
      <c r="E3169" t="str">
        <f>LEFT(raw!F3169,8)</f>
        <v>17:30:00</v>
      </c>
      <c r="F3169" t="str">
        <f>LEFT(raw!G3169,8)</f>
        <v>08:14:27</v>
      </c>
      <c r="G3169" t="str">
        <f>LEFT(raw!H3169,8)</f>
        <v>18:27:13</v>
      </c>
      <c r="H3169" t="s">
        <v>19</v>
      </c>
      <c r="I3169" t="s">
        <v>20</v>
      </c>
      <c r="J3169" t="s">
        <v>25</v>
      </c>
      <c r="K3169" t="s">
        <v>26</v>
      </c>
      <c r="L3169" t="str">
        <f>LEFT(raw!M3169,8)</f>
        <v>09:00:00</v>
      </c>
      <c r="M3169" t="s">
        <v>20</v>
      </c>
      <c r="N3169" t="s">
        <v>43</v>
      </c>
      <c r="O3169" t="s">
        <v>43</v>
      </c>
      <c r="P3169" s="2">
        <f t="shared" si="294"/>
        <v>44536</v>
      </c>
      <c r="Q3169" s="3">
        <f t="shared" si="295"/>
        <v>44561</v>
      </c>
      <c r="R3169" t="str">
        <f t="shared" si="296"/>
        <v>Attendance</v>
      </c>
      <c r="S3169" t="str">
        <f t="shared" si="297"/>
        <v>On Time</v>
      </c>
      <c r="T3169" t="str">
        <f>IF(R3169="Permit", J3169, IF(G3169="","NA CO", IF(G3169="00:00:00","NA CO", IF(G3169&lt;E3169,"Early",IF(I3169*1440&gt;=parameter!$C$4,"Overtime","On Time CO")))))</f>
        <v>On Time CO</v>
      </c>
      <c r="U3169" t="str">
        <f t="shared" si="298"/>
        <v/>
      </c>
      <c r="V3169" t="str">
        <f t="shared" si="299"/>
        <v/>
      </c>
    </row>
    <row r="3170" spans="1:22" x14ac:dyDescent="0.3">
      <c r="A3170" t="s">
        <v>767</v>
      </c>
      <c r="B3170" t="s">
        <v>768</v>
      </c>
      <c r="C3170" t="str">
        <f>LEFT(raw!D3170,10)</f>
        <v>2021-12-07</v>
      </c>
      <c r="D3170" t="str">
        <f>LEFT(raw!E3170,8)</f>
        <v>08:30:00</v>
      </c>
      <c r="E3170" t="str">
        <f>LEFT(raw!F3170,8)</f>
        <v>17:30:00</v>
      </c>
      <c r="F3170" t="str">
        <f>LEFT(raw!G3170,8)</f>
        <v>08:21:22</v>
      </c>
      <c r="G3170" t="str">
        <f>LEFT(raw!H3170,8)</f>
        <v>17:38:42</v>
      </c>
      <c r="H3170" t="s">
        <v>19</v>
      </c>
      <c r="I3170" t="s">
        <v>20</v>
      </c>
      <c r="J3170" t="s">
        <v>25</v>
      </c>
      <c r="K3170" t="s">
        <v>26</v>
      </c>
      <c r="L3170" t="str">
        <f>LEFT(raw!M3170,8)</f>
        <v>09:00:00</v>
      </c>
      <c r="M3170" t="s">
        <v>20</v>
      </c>
      <c r="N3170" t="s">
        <v>43</v>
      </c>
      <c r="O3170" t="s">
        <v>43</v>
      </c>
      <c r="P3170" s="2">
        <f t="shared" si="294"/>
        <v>44537</v>
      </c>
      <c r="Q3170" s="3">
        <f t="shared" si="295"/>
        <v>44561</v>
      </c>
      <c r="R3170" t="str">
        <f t="shared" si="296"/>
        <v>Attendance</v>
      </c>
      <c r="S3170" t="str">
        <f t="shared" si="297"/>
        <v>On Time</v>
      </c>
      <c r="T3170" t="str">
        <f>IF(R3170="Permit", J3170, IF(G3170="","NA CO", IF(G3170="00:00:00","NA CO", IF(G3170&lt;E3170,"Early",IF(I3170*1440&gt;=parameter!$C$4,"Overtime","On Time CO")))))</f>
        <v>On Time CO</v>
      </c>
      <c r="U3170" t="str">
        <f t="shared" si="298"/>
        <v/>
      </c>
      <c r="V3170" t="str">
        <f t="shared" si="299"/>
        <v/>
      </c>
    </row>
    <row r="3171" spans="1:22" x14ac:dyDescent="0.3">
      <c r="A3171" t="s">
        <v>767</v>
      </c>
      <c r="B3171" t="s">
        <v>768</v>
      </c>
      <c r="C3171" t="str">
        <f>LEFT(raw!D3171,10)</f>
        <v>2021-12-08</v>
      </c>
      <c r="D3171" t="str">
        <f>LEFT(raw!E3171,8)</f>
        <v>08:30:00</v>
      </c>
      <c r="E3171" t="str">
        <f>LEFT(raw!F3171,8)</f>
        <v>17:30:00</v>
      </c>
      <c r="F3171" t="str">
        <f>LEFT(raw!G3171,8)</f>
        <v>08:17:44</v>
      </c>
      <c r="G3171" t="str">
        <f>LEFT(raw!H3171,8)</f>
        <v>17:36:15</v>
      </c>
      <c r="H3171" t="s">
        <v>19</v>
      </c>
      <c r="I3171" t="s">
        <v>20</v>
      </c>
      <c r="J3171" t="s">
        <v>25</v>
      </c>
      <c r="K3171" t="s">
        <v>26</v>
      </c>
      <c r="L3171" t="str">
        <f>LEFT(raw!M3171,8)</f>
        <v>09:00:00</v>
      </c>
      <c r="M3171" t="s">
        <v>20</v>
      </c>
      <c r="N3171" t="s">
        <v>43</v>
      </c>
      <c r="O3171" t="s">
        <v>43</v>
      </c>
      <c r="P3171" s="2">
        <f t="shared" si="294"/>
        <v>44538</v>
      </c>
      <c r="Q3171" s="3">
        <f t="shared" si="295"/>
        <v>44561</v>
      </c>
      <c r="R3171" t="str">
        <f t="shared" si="296"/>
        <v>Attendance</v>
      </c>
      <c r="S3171" t="str">
        <f t="shared" si="297"/>
        <v>On Time</v>
      </c>
      <c r="T3171" t="str">
        <f>IF(R3171="Permit", J3171, IF(G3171="","NA CO", IF(G3171="00:00:00","NA CO", IF(G3171&lt;E3171,"Early",IF(I3171*1440&gt;=parameter!$C$4,"Overtime","On Time CO")))))</f>
        <v>On Time CO</v>
      </c>
      <c r="U3171" t="str">
        <f t="shared" si="298"/>
        <v/>
      </c>
      <c r="V3171" t="str">
        <f t="shared" si="299"/>
        <v/>
      </c>
    </row>
    <row r="3172" spans="1:22" x14ac:dyDescent="0.3">
      <c r="A3172" t="s">
        <v>767</v>
      </c>
      <c r="B3172" t="s">
        <v>768</v>
      </c>
      <c r="C3172" t="str">
        <f>LEFT(raw!D3172,10)</f>
        <v>2021-12-09</v>
      </c>
      <c r="D3172" t="str">
        <f>LEFT(raw!E3172,8)</f>
        <v>08:30:00</v>
      </c>
      <c r="E3172" t="str">
        <f>LEFT(raw!F3172,8)</f>
        <v>17:30:00</v>
      </c>
      <c r="F3172" t="str">
        <f>LEFT(raw!G3172,8)</f>
        <v>08:21:05</v>
      </c>
      <c r="G3172" t="str">
        <f>LEFT(raw!H3172,8)</f>
        <v>17:38:15</v>
      </c>
      <c r="H3172" t="s">
        <v>19</v>
      </c>
      <c r="I3172" t="s">
        <v>20</v>
      </c>
      <c r="J3172" t="s">
        <v>25</v>
      </c>
      <c r="K3172" t="s">
        <v>26</v>
      </c>
      <c r="L3172" t="str">
        <f>LEFT(raw!M3172,8)</f>
        <v>09:00:00</v>
      </c>
      <c r="M3172" t="s">
        <v>20</v>
      </c>
      <c r="N3172" t="s">
        <v>43</v>
      </c>
      <c r="O3172" t="s">
        <v>43</v>
      </c>
      <c r="P3172" s="2">
        <f t="shared" si="294"/>
        <v>44539</v>
      </c>
      <c r="Q3172" s="3">
        <f t="shared" si="295"/>
        <v>44561</v>
      </c>
      <c r="R3172" t="str">
        <f t="shared" si="296"/>
        <v>Attendance</v>
      </c>
      <c r="S3172" t="str">
        <f t="shared" si="297"/>
        <v>On Time</v>
      </c>
      <c r="T3172" t="str">
        <f>IF(R3172="Permit", J3172, IF(G3172="","NA CO", IF(G3172="00:00:00","NA CO", IF(G3172&lt;E3172,"Early",IF(I3172*1440&gt;=parameter!$C$4,"Overtime","On Time CO")))))</f>
        <v>On Time CO</v>
      </c>
      <c r="U3172" t="str">
        <f t="shared" si="298"/>
        <v/>
      </c>
      <c r="V3172" t="str">
        <f t="shared" si="299"/>
        <v/>
      </c>
    </row>
    <row r="3173" spans="1:22" x14ac:dyDescent="0.3">
      <c r="A3173" t="s">
        <v>767</v>
      </c>
      <c r="B3173" t="s">
        <v>768</v>
      </c>
      <c r="C3173" t="str">
        <f>LEFT(raw!D3173,10)</f>
        <v>2021-12-10</v>
      </c>
      <c r="D3173" t="str">
        <f>LEFT(raw!E3173,8)</f>
        <v>08:30:00</v>
      </c>
      <c r="E3173" t="str">
        <f>LEFT(raw!F3173,8)</f>
        <v>17:30:00</v>
      </c>
      <c r="F3173" t="str">
        <f>LEFT(raw!G3173,8)</f>
        <v>08:21:52</v>
      </c>
      <c r="G3173" t="str">
        <f>LEFT(raw!H3173,8)</f>
        <v>17:37:17</v>
      </c>
      <c r="H3173" t="s">
        <v>19</v>
      </c>
      <c r="I3173" t="s">
        <v>20</v>
      </c>
      <c r="J3173" t="s">
        <v>25</v>
      </c>
      <c r="K3173" t="s">
        <v>26</v>
      </c>
      <c r="L3173" t="str">
        <f>LEFT(raw!M3173,8)</f>
        <v>09:00:00</v>
      </c>
      <c r="M3173" t="s">
        <v>20</v>
      </c>
      <c r="N3173" t="s">
        <v>43</v>
      </c>
      <c r="O3173" t="s">
        <v>43</v>
      </c>
      <c r="P3173" s="2">
        <f t="shared" si="294"/>
        <v>44540</v>
      </c>
      <c r="Q3173" s="3">
        <f t="shared" si="295"/>
        <v>44561</v>
      </c>
      <c r="R3173" t="str">
        <f t="shared" si="296"/>
        <v>Attendance</v>
      </c>
      <c r="S3173" t="str">
        <f t="shared" si="297"/>
        <v>On Time</v>
      </c>
      <c r="T3173" t="str">
        <f>IF(R3173="Permit", J3173, IF(G3173="","NA CO", IF(G3173="00:00:00","NA CO", IF(G3173&lt;E3173,"Early",IF(I3173*1440&gt;=parameter!$C$4,"Overtime","On Time CO")))))</f>
        <v>On Time CO</v>
      </c>
      <c r="U3173" t="str">
        <f t="shared" si="298"/>
        <v/>
      </c>
      <c r="V3173" t="str">
        <f t="shared" si="299"/>
        <v/>
      </c>
    </row>
    <row r="3174" spans="1:22" x14ac:dyDescent="0.3">
      <c r="A3174" t="s">
        <v>767</v>
      </c>
      <c r="B3174" t="s">
        <v>768</v>
      </c>
      <c r="C3174" t="str">
        <f>LEFT(raw!D3174,10)</f>
        <v>2021-12-13</v>
      </c>
      <c r="D3174" t="str">
        <f>LEFT(raw!E3174,8)</f>
        <v>08:30:00</v>
      </c>
      <c r="E3174" t="str">
        <f>LEFT(raw!F3174,8)</f>
        <v>17:30:00</v>
      </c>
      <c r="F3174" t="str">
        <f>LEFT(raw!G3174,8)</f>
        <v>08:25:30</v>
      </c>
      <c r="G3174" t="str">
        <f>LEFT(raw!H3174,8)</f>
        <v>17:37:24</v>
      </c>
      <c r="H3174" t="s">
        <v>19</v>
      </c>
      <c r="I3174" t="s">
        <v>20</v>
      </c>
      <c r="J3174" t="s">
        <v>25</v>
      </c>
      <c r="K3174" t="s">
        <v>26</v>
      </c>
      <c r="L3174" t="str">
        <f>LEFT(raw!M3174,8)</f>
        <v>09:00:00</v>
      </c>
      <c r="M3174" t="s">
        <v>20</v>
      </c>
      <c r="N3174" t="s">
        <v>43</v>
      </c>
      <c r="O3174" t="s">
        <v>43</v>
      </c>
      <c r="P3174" s="2">
        <f t="shared" si="294"/>
        <v>44543</v>
      </c>
      <c r="Q3174" s="3">
        <f t="shared" si="295"/>
        <v>44561</v>
      </c>
      <c r="R3174" t="str">
        <f t="shared" si="296"/>
        <v>Attendance</v>
      </c>
      <c r="S3174" t="str">
        <f t="shared" si="297"/>
        <v>On Time</v>
      </c>
      <c r="T3174" t="str">
        <f>IF(R3174="Permit", J3174, IF(G3174="","NA CO", IF(G3174="00:00:00","NA CO", IF(G3174&lt;E3174,"Early",IF(I3174*1440&gt;=parameter!$C$4,"Overtime","On Time CO")))))</f>
        <v>On Time CO</v>
      </c>
      <c r="U3174" t="str">
        <f t="shared" si="298"/>
        <v/>
      </c>
      <c r="V3174" t="str">
        <f t="shared" si="299"/>
        <v/>
      </c>
    </row>
    <row r="3175" spans="1:22" x14ac:dyDescent="0.3">
      <c r="A3175" t="s">
        <v>767</v>
      </c>
      <c r="B3175" t="s">
        <v>768</v>
      </c>
      <c r="C3175" t="str">
        <f>LEFT(raw!D3175,10)</f>
        <v>2021-12-14</v>
      </c>
      <c r="D3175" t="str">
        <f>LEFT(raw!E3175,8)</f>
        <v>08:30:00</v>
      </c>
      <c r="E3175" t="str">
        <f>LEFT(raw!F3175,8)</f>
        <v>17:30:00</v>
      </c>
      <c r="F3175" t="str">
        <f>LEFT(raw!G3175,8)</f>
        <v>08:23:18</v>
      </c>
      <c r="G3175" t="str">
        <f>LEFT(raw!H3175,8)</f>
        <v>17:35:17</v>
      </c>
      <c r="H3175" t="s">
        <v>19</v>
      </c>
      <c r="I3175" t="s">
        <v>20</v>
      </c>
      <c r="J3175" t="s">
        <v>25</v>
      </c>
      <c r="K3175" t="s">
        <v>26</v>
      </c>
      <c r="L3175" t="str">
        <f>LEFT(raw!M3175,8)</f>
        <v>09:00:00</v>
      </c>
      <c r="M3175" t="s">
        <v>20</v>
      </c>
      <c r="N3175" t="s">
        <v>43</v>
      </c>
      <c r="O3175" t="s">
        <v>43</v>
      </c>
      <c r="P3175" s="2">
        <f t="shared" si="294"/>
        <v>44544</v>
      </c>
      <c r="Q3175" s="3">
        <f t="shared" si="295"/>
        <v>44561</v>
      </c>
      <c r="R3175" t="str">
        <f t="shared" si="296"/>
        <v>Attendance</v>
      </c>
      <c r="S3175" t="str">
        <f t="shared" si="297"/>
        <v>On Time</v>
      </c>
      <c r="T3175" t="str">
        <f>IF(R3175="Permit", J3175, IF(G3175="","NA CO", IF(G3175="00:00:00","NA CO", IF(G3175&lt;E3175,"Early",IF(I3175*1440&gt;=parameter!$C$4,"Overtime","On Time CO")))))</f>
        <v>On Time CO</v>
      </c>
      <c r="U3175" t="str">
        <f t="shared" si="298"/>
        <v/>
      </c>
      <c r="V3175" t="str">
        <f t="shared" si="299"/>
        <v/>
      </c>
    </row>
    <row r="3176" spans="1:22" x14ac:dyDescent="0.3">
      <c r="A3176" t="s">
        <v>767</v>
      </c>
      <c r="B3176" t="s">
        <v>768</v>
      </c>
      <c r="C3176" t="str">
        <f>LEFT(raw!D3176,10)</f>
        <v>2021-12-15</v>
      </c>
      <c r="D3176" t="str">
        <f>LEFT(raw!E3176,8)</f>
        <v>08:30:00</v>
      </c>
      <c r="E3176" t="str">
        <f>LEFT(raw!F3176,8)</f>
        <v>17:30:00</v>
      </c>
      <c r="F3176" t="str">
        <f>LEFT(raw!G3176,8)</f>
        <v>08:17:55</v>
      </c>
      <c r="G3176" t="str">
        <f>LEFT(raw!H3176,8)</f>
        <v>17:37:31</v>
      </c>
      <c r="H3176" t="s">
        <v>19</v>
      </c>
      <c r="I3176" t="s">
        <v>20</v>
      </c>
      <c r="J3176" t="s">
        <v>25</v>
      </c>
      <c r="K3176" t="s">
        <v>26</v>
      </c>
      <c r="L3176" t="str">
        <f>LEFT(raw!M3176,8)</f>
        <v>09:00:00</v>
      </c>
      <c r="M3176" t="s">
        <v>20</v>
      </c>
      <c r="N3176" t="s">
        <v>43</v>
      </c>
      <c r="O3176" t="s">
        <v>43</v>
      </c>
      <c r="P3176" s="2">
        <f t="shared" si="294"/>
        <v>44545</v>
      </c>
      <c r="Q3176" s="3">
        <f t="shared" si="295"/>
        <v>44561</v>
      </c>
      <c r="R3176" t="str">
        <f t="shared" si="296"/>
        <v>Attendance</v>
      </c>
      <c r="S3176" t="str">
        <f t="shared" si="297"/>
        <v>On Time</v>
      </c>
      <c r="T3176" t="str">
        <f>IF(R3176="Permit", J3176, IF(G3176="","NA CO", IF(G3176="00:00:00","NA CO", IF(G3176&lt;E3176,"Early",IF(I3176*1440&gt;=parameter!$C$4,"Overtime","On Time CO")))))</f>
        <v>On Time CO</v>
      </c>
      <c r="U3176" t="str">
        <f t="shared" si="298"/>
        <v/>
      </c>
      <c r="V3176" t="str">
        <f t="shared" si="299"/>
        <v/>
      </c>
    </row>
    <row r="3177" spans="1:22" x14ac:dyDescent="0.3">
      <c r="A3177" t="s">
        <v>767</v>
      </c>
      <c r="B3177" t="s">
        <v>768</v>
      </c>
      <c r="C3177" t="str">
        <f>LEFT(raw!D3177,10)</f>
        <v>2021-12-16</v>
      </c>
      <c r="D3177" t="str">
        <f>LEFT(raw!E3177,8)</f>
        <v>08:30:00</v>
      </c>
      <c r="E3177" t="str">
        <f>LEFT(raw!F3177,8)</f>
        <v>17:30:00</v>
      </c>
      <c r="F3177" t="str">
        <f>LEFT(raw!G3177,8)</f>
        <v>08:16:27</v>
      </c>
      <c r="G3177" t="str">
        <f>LEFT(raw!H3177,8)</f>
        <v>17:37:39</v>
      </c>
      <c r="H3177" t="s">
        <v>19</v>
      </c>
      <c r="I3177" t="s">
        <v>20</v>
      </c>
      <c r="J3177" t="s">
        <v>25</v>
      </c>
      <c r="K3177" t="s">
        <v>26</v>
      </c>
      <c r="L3177" t="str">
        <f>LEFT(raw!M3177,8)</f>
        <v>09:00:00</v>
      </c>
      <c r="M3177" t="s">
        <v>20</v>
      </c>
      <c r="N3177" t="s">
        <v>43</v>
      </c>
      <c r="O3177" t="s">
        <v>43</v>
      </c>
      <c r="P3177" s="2">
        <f t="shared" si="294"/>
        <v>44546</v>
      </c>
      <c r="Q3177" s="3">
        <f t="shared" si="295"/>
        <v>44561</v>
      </c>
      <c r="R3177" t="str">
        <f t="shared" si="296"/>
        <v>Attendance</v>
      </c>
      <c r="S3177" t="str">
        <f t="shared" si="297"/>
        <v>On Time</v>
      </c>
      <c r="T3177" t="str">
        <f>IF(R3177="Permit", J3177, IF(G3177="","NA CO", IF(G3177="00:00:00","NA CO", IF(G3177&lt;E3177,"Early",IF(I3177*1440&gt;=parameter!$C$4,"Overtime","On Time CO")))))</f>
        <v>On Time CO</v>
      </c>
      <c r="U3177" t="str">
        <f t="shared" si="298"/>
        <v/>
      </c>
      <c r="V3177" t="str">
        <f t="shared" si="299"/>
        <v/>
      </c>
    </row>
    <row r="3178" spans="1:22" x14ac:dyDescent="0.3">
      <c r="A3178" t="s">
        <v>767</v>
      </c>
      <c r="B3178" t="s">
        <v>768</v>
      </c>
      <c r="C3178" t="str">
        <f>LEFT(raw!D3178,10)</f>
        <v>2021-12-17</v>
      </c>
      <c r="D3178" t="str">
        <f>LEFT(raw!E3178,8)</f>
        <v>08:30:00</v>
      </c>
      <c r="E3178" t="str">
        <f>LEFT(raw!F3178,8)</f>
        <v>17:30:00</v>
      </c>
      <c r="F3178" t="str">
        <f>LEFT(raw!G3178,8)</f>
        <v>08:29:19</v>
      </c>
      <c r="G3178" t="str">
        <f>LEFT(raw!H3178,8)</f>
        <v>17:37:37</v>
      </c>
      <c r="H3178" t="s">
        <v>19</v>
      </c>
      <c r="I3178" t="s">
        <v>20</v>
      </c>
      <c r="J3178" t="s">
        <v>25</v>
      </c>
      <c r="K3178" t="s">
        <v>26</v>
      </c>
      <c r="L3178" t="str">
        <f>LEFT(raw!M3178,8)</f>
        <v>09:00:00</v>
      </c>
      <c r="M3178" t="s">
        <v>20</v>
      </c>
      <c r="N3178" t="s">
        <v>43</v>
      </c>
      <c r="O3178" t="s">
        <v>43</v>
      </c>
      <c r="P3178" s="2">
        <f t="shared" si="294"/>
        <v>44547</v>
      </c>
      <c r="Q3178" s="3">
        <f t="shared" si="295"/>
        <v>44561</v>
      </c>
      <c r="R3178" t="str">
        <f t="shared" si="296"/>
        <v>Attendance</v>
      </c>
      <c r="S3178" t="str">
        <f t="shared" si="297"/>
        <v>On Time</v>
      </c>
      <c r="T3178" t="str">
        <f>IF(R3178="Permit", J3178, IF(G3178="","NA CO", IF(G3178="00:00:00","NA CO", IF(G3178&lt;E3178,"Early",IF(I3178*1440&gt;=parameter!$C$4,"Overtime","On Time CO")))))</f>
        <v>On Time CO</v>
      </c>
      <c r="U3178" t="str">
        <f t="shared" si="298"/>
        <v/>
      </c>
      <c r="V3178" t="str">
        <f t="shared" si="299"/>
        <v/>
      </c>
    </row>
    <row r="3179" spans="1:22" x14ac:dyDescent="0.3">
      <c r="A3179" t="s">
        <v>767</v>
      </c>
      <c r="B3179" t="s">
        <v>768</v>
      </c>
      <c r="C3179" t="str">
        <f>LEFT(raw!D3179,10)</f>
        <v>2021-12-20</v>
      </c>
      <c r="D3179" t="str">
        <f>LEFT(raw!E3179,8)</f>
        <v>08:30:00</v>
      </c>
      <c r="E3179" t="str">
        <f>LEFT(raw!F3179,8)</f>
        <v>17:30:00</v>
      </c>
      <c r="F3179" t="str">
        <f>LEFT(raw!G3179,8)</f>
        <v>08:22:14</v>
      </c>
      <c r="G3179" t="str">
        <f>LEFT(raw!H3179,8)</f>
        <v>17:32:53</v>
      </c>
      <c r="H3179" t="s">
        <v>19</v>
      </c>
      <c r="I3179" t="s">
        <v>20</v>
      </c>
      <c r="J3179" t="s">
        <v>25</v>
      </c>
      <c r="K3179" t="s">
        <v>26</v>
      </c>
      <c r="L3179" t="str">
        <f>LEFT(raw!M3179,8)</f>
        <v>09:00:00</v>
      </c>
      <c r="M3179" t="s">
        <v>20</v>
      </c>
      <c r="N3179" t="s">
        <v>43</v>
      </c>
      <c r="O3179" t="s">
        <v>43</v>
      </c>
      <c r="P3179" s="2">
        <f t="shared" si="294"/>
        <v>44550</v>
      </c>
      <c r="Q3179" s="3">
        <f t="shared" si="295"/>
        <v>44561</v>
      </c>
      <c r="R3179" t="str">
        <f t="shared" si="296"/>
        <v>Attendance</v>
      </c>
      <c r="S3179" t="str">
        <f t="shared" si="297"/>
        <v>On Time</v>
      </c>
      <c r="T3179" t="str">
        <f>IF(R3179="Permit", J3179, IF(G3179="","NA CO", IF(G3179="00:00:00","NA CO", IF(G3179&lt;E3179,"Early",IF(I3179*1440&gt;=parameter!$C$4,"Overtime","On Time CO")))))</f>
        <v>On Time CO</v>
      </c>
      <c r="U3179" t="str">
        <f t="shared" si="298"/>
        <v/>
      </c>
      <c r="V3179" t="str">
        <f t="shared" si="299"/>
        <v/>
      </c>
    </row>
    <row r="3180" spans="1:22" x14ac:dyDescent="0.3">
      <c r="A3180" t="s">
        <v>767</v>
      </c>
      <c r="B3180" t="s">
        <v>768</v>
      </c>
      <c r="C3180" t="str">
        <f>LEFT(raw!D3180,10)</f>
        <v>2021-12-21</v>
      </c>
      <c r="D3180" t="str">
        <f>LEFT(raw!E3180,8)</f>
        <v>08:30:00</v>
      </c>
      <c r="E3180" t="str">
        <f>LEFT(raw!F3180,8)</f>
        <v>17:30:00</v>
      </c>
      <c r="F3180" t="str">
        <f>LEFT(raw!G3180,8)</f>
        <v>08:21:43</v>
      </c>
      <c r="G3180" t="str">
        <f>LEFT(raw!H3180,8)</f>
        <v>17:34:48</v>
      </c>
      <c r="H3180" t="s">
        <v>19</v>
      </c>
      <c r="I3180" t="s">
        <v>20</v>
      </c>
      <c r="J3180" t="s">
        <v>25</v>
      </c>
      <c r="K3180" t="s">
        <v>26</v>
      </c>
      <c r="L3180" t="str">
        <f>LEFT(raw!M3180,8)</f>
        <v>09:00:00</v>
      </c>
      <c r="M3180" t="s">
        <v>20</v>
      </c>
      <c r="N3180" t="s">
        <v>43</v>
      </c>
      <c r="O3180" t="s">
        <v>43</v>
      </c>
      <c r="P3180" s="2">
        <f t="shared" si="294"/>
        <v>44551</v>
      </c>
      <c r="Q3180" s="3">
        <f t="shared" si="295"/>
        <v>44561</v>
      </c>
      <c r="R3180" t="str">
        <f t="shared" si="296"/>
        <v>Attendance</v>
      </c>
      <c r="S3180" t="str">
        <f t="shared" si="297"/>
        <v>On Time</v>
      </c>
      <c r="T3180" t="str">
        <f>IF(R3180="Permit", J3180, IF(G3180="","NA CO", IF(G3180="00:00:00","NA CO", IF(G3180&lt;E3180,"Early",IF(I3180*1440&gt;=parameter!$C$4,"Overtime","On Time CO")))))</f>
        <v>On Time CO</v>
      </c>
      <c r="U3180" t="str">
        <f t="shared" si="298"/>
        <v/>
      </c>
      <c r="V3180" t="str">
        <f t="shared" si="299"/>
        <v/>
      </c>
    </row>
    <row r="3181" spans="1:22" x14ac:dyDescent="0.3">
      <c r="A3181" t="s">
        <v>767</v>
      </c>
      <c r="B3181" t="s">
        <v>768</v>
      </c>
      <c r="C3181" t="str">
        <f>LEFT(raw!D3181,10)</f>
        <v>2021-12-22</v>
      </c>
      <c r="D3181" t="str">
        <f>LEFT(raw!E3181,8)</f>
        <v>08:30:00</v>
      </c>
      <c r="E3181" t="str">
        <f>LEFT(raw!F3181,8)</f>
        <v>17:30:00</v>
      </c>
      <c r="F3181" t="str">
        <f>LEFT(raw!G3181,8)</f>
        <v>08:19:58</v>
      </c>
      <c r="G3181" t="str">
        <f>LEFT(raw!H3181,8)</f>
        <v>17:36:52</v>
      </c>
      <c r="H3181" t="s">
        <v>19</v>
      </c>
      <c r="I3181" t="s">
        <v>20</v>
      </c>
      <c r="J3181" t="s">
        <v>25</v>
      </c>
      <c r="K3181" t="s">
        <v>26</v>
      </c>
      <c r="L3181" t="str">
        <f>LEFT(raw!M3181,8)</f>
        <v>09:00:00</v>
      </c>
      <c r="M3181" t="s">
        <v>20</v>
      </c>
      <c r="N3181" t="s">
        <v>43</v>
      </c>
      <c r="O3181" t="s">
        <v>43</v>
      </c>
      <c r="P3181" s="2">
        <f t="shared" si="294"/>
        <v>44552</v>
      </c>
      <c r="Q3181" s="3">
        <f t="shared" si="295"/>
        <v>44561</v>
      </c>
      <c r="R3181" t="str">
        <f t="shared" si="296"/>
        <v>Attendance</v>
      </c>
      <c r="S3181" t="str">
        <f t="shared" si="297"/>
        <v>On Time</v>
      </c>
      <c r="T3181" t="str">
        <f>IF(R3181="Permit", J3181, IF(G3181="","NA CO", IF(G3181="00:00:00","NA CO", IF(G3181&lt;E3181,"Early",IF(I3181*1440&gt;=parameter!$C$4,"Overtime","On Time CO")))))</f>
        <v>On Time CO</v>
      </c>
      <c r="U3181" t="str">
        <f t="shared" si="298"/>
        <v/>
      </c>
      <c r="V3181" t="str">
        <f t="shared" si="299"/>
        <v/>
      </c>
    </row>
    <row r="3182" spans="1:22" x14ac:dyDescent="0.3">
      <c r="A3182" t="s">
        <v>767</v>
      </c>
      <c r="B3182" t="s">
        <v>768</v>
      </c>
      <c r="C3182" t="str">
        <f>LEFT(raw!D3182,10)</f>
        <v>2021-12-23</v>
      </c>
      <c r="D3182" t="str">
        <f>LEFT(raw!E3182,8)</f>
        <v>08:30:00</v>
      </c>
      <c r="E3182" t="str">
        <f>LEFT(raw!F3182,8)</f>
        <v>17:30:00</v>
      </c>
      <c r="F3182" t="str">
        <f>LEFT(raw!G3182,8)</f>
        <v>08:27:08</v>
      </c>
      <c r="G3182" t="str">
        <f>LEFT(raw!H3182,8)</f>
        <v>17:39:45</v>
      </c>
      <c r="H3182" t="s">
        <v>19</v>
      </c>
      <c r="I3182" t="s">
        <v>20</v>
      </c>
      <c r="J3182" t="s">
        <v>25</v>
      </c>
      <c r="K3182" t="s">
        <v>26</v>
      </c>
      <c r="L3182" t="str">
        <f>LEFT(raw!M3182,8)</f>
        <v>09:00:00</v>
      </c>
      <c r="M3182" t="s">
        <v>20</v>
      </c>
      <c r="N3182" t="s">
        <v>43</v>
      </c>
      <c r="O3182" t="s">
        <v>43</v>
      </c>
      <c r="P3182" s="2">
        <f t="shared" si="294"/>
        <v>44553</v>
      </c>
      <c r="Q3182" s="3">
        <f t="shared" si="295"/>
        <v>44561</v>
      </c>
      <c r="R3182" t="str">
        <f t="shared" si="296"/>
        <v>Attendance</v>
      </c>
      <c r="S3182" t="str">
        <f t="shared" si="297"/>
        <v>On Time</v>
      </c>
      <c r="T3182" t="str">
        <f>IF(R3182="Permit", J3182, IF(G3182="","NA CO", IF(G3182="00:00:00","NA CO", IF(G3182&lt;E3182,"Early",IF(I3182*1440&gt;=parameter!$C$4,"Overtime","On Time CO")))))</f>
        <v>On Time CO</v>
      </c>
      <c r="U3182" t="str">
        <f t="shared" si="298"/>
        <v/>
      </c>
      <c r="V3182" t="str">
        <f t="shared" si="299"/>
        <v/>
      </c>
    </row>
    <row r="3183" spans="1:22" x14ac:dyDescent="0.3">
      <c r="A3183" t="s">
        <v>767</v>
      </c>
      <c r="B3183" t="s">
        <v>768</v>
      </c>
      <c r="C3183" t="str">
        <f>LEFT(raw!D3183,10)</f>
        <v>2021-12-24</v>
      </c>
      <c r="D3183" t="str">
        <f>LEFT(raw!E3183,8)</f>
        <v>08:30:00</v>
      </c>
      <c r="E3183" t="str">
        <f>LEFT(raw!F3183,8)</f>
        <v>17:30:00</v>
      </c>
      <c r="F3183" t="str">
        <f>LEFT(raw!G3183,8)</f>
        <v>08:25:00</v>
      </c>
      <c r="G3183" t="str">
        <f>LEFT(raw!H3183,8)</f>
        <v>17:31:48</v>
      </c>
      <c r="H3183" t="s">
        <v>19</v>
      </c>
      <c r="I3183" t="s">
        <v>20</v>
      </c>
      <c r="J3183" t="s">
        <v>25</v>
      </c>
      <c r="K3183" t="s">
        <v>26</v>
      </c>
      <c r="L3183" t="str">
        <f>LEFT(raw!M3183,8)</f>
        <v>09:00:00</v>
      </c>
      <c r="M3183" t="s">
        <v>20</v>
      </c>
      <c r="N3183" t="s">
        <v>43</v>
      </c>
      <c r="O3183" t="s">
        <v>43</v>
      </c>
      <c r="P3183" s="2">
        <f t="shared" si="294"/>
        <v>44554</v>
      </c>
      <c r="Q3183" s="3">
        <f t="shared" si="295"/>
        <v>44561</v>
      </c>
      <c r="R3183" t="str">
        <f t="shared" si="296"/>
        <v>Attendance</v>
      </c>
      <c r="S3183" t="str">
        <f t="shared" si="297"/>
        <v>On Time</v>
      </c>
      <c r="T3183" t="str">
        <f>IF(R3183="Permit", J3183, IF(G3183="","NA CO", IF(G3183="00:00:00","NA CO", IF(G3183&lt;E3183,"Early",IF(I3183*1440&gt;=parameter!$C$4,"Overtime","On Time CO")))))</f>
        <v>On Time CO</v>
      </c>
      <c r="U3183" t="str">
        <f t="shared" si="298"/>
        <v/>
      </c>
      <c r="V3183" t="str">
        <f t="shared" si="299"/>
        <v/>
      </c>
    </row>
    <row r="3184" spans="1:22" x14ac:dyDescent="0.3">
      <c r="A3184" t="s">
        <v>767</v>
      </c>
      <c r="B3184" t="s">
        <v>768</v>
      </c>
      <c r="C3184" t="str">
        <f>LEFT(raw!D3184,10)</f>
        <v>2021-12-27</v>
      </c>
      <c r="D3184" t="str">
        <f>LEFT(raw!E3184,8)</f>
        <v>08:30:00</v>
      </c>
      <c r="E3184" t="str">
        <f>LEFT(raw!F3184,8)</f>
        <v>17:30:00</v>
      </c>
      <c r="F3184" t="str">
        <f>LEFT(raw!G3184,8)</f>
        <v>08:20:04</v>
      </c>
      <c r="G3184" t="str">
        <f>LEFT(raw!H3184,8)</f>
        <v>17:36:13</v>
      </c>
      <c r="H3184" t="s">
        <v>19</v>
      </c>
      <c r="I3184" t="s">
        <v>20</v>
      </c>
      <c r="J3184" t="s">
        <v>25</v>
      </c>
      <c r="K3184" t="s">
        <v>26</v>
      </c>
      <c r="L3184" t="str">
        <f>LEFT(raw!M3184,8)</f>
        <v>09:00:00</v>
      </c>
      <c r="M3184" t="s">
        <v>20</v>
      </c>
      <c r="N3184" t="s">
        <v>43</v>
      </c>
      <c r="O3184" t="s">
        <v>43</v>
      </c>
      <c r="P3184" s="2">
        <f t="shared" si="294"/>
        <v>44557</v>
      </c>
      <c r="Q3184" s="3">
        <f t="shared" si="295"/>
        <v>44561</v>
      </c>
      <c r="R3184" t="str">
        <f t="shared" si="296"/>
        <v>Attendance</v>
      </c>
      <c r="S3184" t="str">
        <f t="shared" si="297"/>
        <v>On Time</v>
      </c>
      <c r="T3184" t="str">
        <f>IF(R3184="Permit", J3184, IF(G3184="","NA CO", IF(G3184="00:00:00","NA CO", IF(G3184&lt;E3184,"Early",IF(I3184*1440&gt;=parameter!$C$4,"Overtime","On Time CO")))))</f>
        <v>On Time CO</v>
      </c>
      <c r="U3184" t="str">
        <f t="shared" si="298"/>
        <v/>
      </c>
      <c r="V3184" t="str">
        <f t="shared" si="299"/>
        <v/>
      </c>
    </row>
    <row r="3185" spans="1:22" x14ac:dyDescent="0.3">
      <c r="A3185" t="s">
        <v>767</v>
      </c>
      <c r="B3185" t="s">
        <v>768</v>
      </c>
      <c r="C3185" t="str">
        <f>LEFT(raw!D3185,10)</f>
        <v>2021-12-28</v>
      </c>
      <c r="D3185" t="str">
        <f>LEFT(raw!E3185,8)</f>
        <v>08:30:00</v>
      </c>
      <c r="E3185" t="str">
        <f>LEFT(raw!F3185,8)</f>
        <v>17:30:00</v>
      </c>
      <c r="F3185" t="str">
        <f>LEFT(raw!G3185,8)</f>
        <v>08:22:25</v>
      </c>
      <c r="G3185" t="str">
        <f>LEFT(raw!H3185,8)</f>
        <v>17:36:00</v>
      </c>
      <c r="H3185" t="s">
        <v>19</v>
      </c>
      <c r="I3185" t="s">
        <v>20</v>
      </c>
      <c r="J3185" t="s">
        <v>25</v>
      </c>
      <c r="K3185" t="s">
        <v>26</v>
      </c>
      <c r="L3185" t="str">
        <f>LEFT(raw!M3185,8)</f>
        <v>09:00:00</v>
      </c>
      <c r="M3185" t="s">
        <v>20</v>
      </c>
      <c r="N3185" t="s">
        <v>43</v>
      </c>
      <c r="O3185" t="s">
        <v>43</v>
      </c>
      <c r="P3185" s="2">
        <f t="shared" si="294"/>
        <v>44558</v>
      </c>
      <c r="Q3185" s="3">
        <f t="shared" si="295"/>
        <v>44561</v>
      </c>
      <c r="R3185" t="str">
        <f t="shared" si="296"/>
        <v>Attendance</v>
      </c>
      <c r="S3185" t="str">
        <f t="shared" si="297"/>
        <v>On Time</v>
      </c>
      <c r="T3185" t="str">
        <f>IF(R3185="Permit", J3185, IF(G3185="","NA CO", IF(G3185="00:00:00","NA CO", IF(G3185&lt;E3185,"Early",IF(I3185*1440&gt;=parameter!$C$4,"Overtime","On Time CO")))))</f>
        <v>On Time CO</v>
      </c>
      <c r="U3185" t="str">
        <f t="shared" si="298"/>
        <v/>
      </c>
      <c r="V3185" t="str">
        <f t="shared" si="299"/>
        <v/>
      </c>
    </row>
    <row r="3186" spans="1:22" x14ac:dyDescent="0.3">
      <c r="A3186" t="s">
        <v>767</v>
      </c>
      <c r="B3186" t="s">
        <v>768</v>
      </c>
      <c r="C3186" t="str">
        <f>LEFT(raw!D3186,10)</f>
        <v>2021-12-29</v>
      </c>
      <c r="D3186" t="str">
        <f>LEFT(raw!E3186,8)</f>
        <v>08:30:00</v>
      </c>
      <c r="E3186" t="str">
        <f>LEFT(raw!F3186,8)</f>
        <v>17:30:00</v>
      </c>
      <c r="F3186" t="str">
        <f>LEFT(raw!G3186,8)</f>
        <v>08:25:20</v>
      </c>
      <c r="G3186" t="str">
        <f>LEFT(raw!H3186,8)</f>
        <v>17:37:54</v>
      </c>
      <c r="H3186" t="s">
        <v>19</v>
      </c>
      <c r="I3186" t="s">
        <v>20</v>
      </c>
      <c r="J3186" t="s">
        <v>25</v>
      </c>
      <c r="K3186" t="s">
        <v>26</v>
      </c>
      <c r="L3186" t="str">
        <f>LEFT(raw!M3186,8)</f>
        <v>09:00:00</v>
      </c>
      <c r="M3186" t="s">
        <v>20</v>
      </c>
      <c r="N3186" t="s">
        <v>43</v>
      </c>
      <c r="O3186" t="s">
        <v>43</v>
      </c>
      <c r="P3186" s="2">
        <f t="shared" si="294"/>
        <v>44559</v>
      </c>
      <c r="Q3186" s="3">
        <f t="shared" si="295"/>
        <v>44561</v>
      </c>
      <c r="R3186" t="str">
        <f t="shared" si="296"/>
        <v>Attendance</v>
      </c>
      <c r="S3186" t="str">
        <f t="shared" si="297"/>
        <v>On Time</v>
      </c>
      <c r="T3186" t="str">
        <f>IF(R3186="Permit", J3186, IF(G3186="","NA CO", IF(G3186="00:00:00","NA CO", IF(G3186&lt;E3186,"Early",IF(I3186*1440&gt;=parameter!$C$4,"Overtime","On Time CO")))))</f>
        <v>On Time CO</v>
      </c>
      <c r="U3186" t="str">
        <f t="shared" si="298"/>
        <v/>
      </c>
      <c r="V3186" t="str">
        <f t="shared" si="299"/>
        <v/>
      </c>
    </row>
    <row r="3187" spans="1:22" x14ac:dyDescent="0.3">
      <c r="A3187" t="s">
        <v>767</v>
      </c>
      <c r="B3187" t="s">
        <v>768</v>
      </c>
      <c r="C3187" t="str">
        <f>LEFT(raw!D3187,10)</f>
        <v>2021-12-30</v>
      </c>
      <c r="D3187" t="str">
        <f>LEFT(raw!E3187,8)</f>
        <v>08:30:00</v>
      </c>
      <c r="E3187" t="str">
        <f>LEFT(raw!F3187,8)</f>
        <v>17:30:00</v>
      </c>
      <c r="F3187" t="str">
        <f>LEFT(raw!G3187,8)</f>
        <v>08:21:31</v>
      </c>
      <c r="G3187" t="str">
        <f>LEFT(raw!H3187,8)</f>
        <v>17:35:59</v>
      </c>
      <c r="H3187" t="s">
        <v>19</v>
      </c>
      <c r="I3187" t="s">
        <v>20</v>
      </c>
      <c r="J3187" t="s">
        <v>25</v>
      </c>
      <c r="K3187" t="s">
        <v>26</v>
      </c>
      <c r="L3187" t="str">
        <f>LEFT(raw!M3187,8)</f>
        <v>09:00:00</v>
      </c>
      <c r="M3187" t="s">
        <v>20</v>
      </c>
      <c r="N3187" t="s">
        <v>43</v>
      </c>
      <c r="O3187" t="s">
        <v>43</v>
      </c>
      <c r="P3187" s="2">
        <f t="shared" si="294"/>
        <v>44560</v>
      </c>
      <c r="Q3187" s="3">
        <f t="shared" si="295"/>
        <v>44561</v>
      </c>
      <c r="R3187" t="str">
        <f t="shared" si="296"/>
        <v>Attendance</v>
      </c>
      <c r="S3187" t="str">
        <f t="shared" si="297"/>
        <v>On Time</v>
      </c>
      <c r="T3187" t="str">
        <f>IF(R3187="Permit", J3187, IF(G3187="","NA CO", IF(G3187="00:00:00","NA CO", IF(G3187&lt;E3187,"Early",IF(I3187*1440&gt;=parameter!$C$4,"Overtime","On Time CO")))))</f>
        <v>On Time CO</v>
      </c>
      <c r="U3187" t="str">
        <f t="shared" si="298"/>
        <v/>
      </c>
      <c r="V3187" t="str">
        <f t="shared" si="299"/>
        <v/>
      </c>
    </row>
    <row r="3188" spans="1:22" x14ac:dyDescent="0.3">
      <c r="A3188" t="s">
        <v>767</v>
      </c>
      <c r="B3188" t="s">
        <v>768</v>
      </c>
      <c r="C3188" t="str">
        <f>LEFT(raw!D3188,10)</f>
        <v>2021-12-31</v>
      </c>
      <c r="D3188" t="str">
        <f>LEFT(raw!E3188,8)</f>
        <v>08:30:00</v>
      </c>
      <c r="E3188" t="str">
        <f>LEFT(raw!F3188,8)</f>
        <v>17:30:00</v>
      </c>
      <c r="F3188" t="str">
        <f>LEFT(raw!G3188,8)</f>
        <v>08:25:24</v>
      </c>
      <c r="G3188" t="str">
        <f>LEFT(raw!H3188,8)</f>
        <v>17:32:53</v>
      </c>
      <c r="H3188" t="s">
        <v>19</v>
      </c>
      <c r="I3188" t="s">
        <v>20</v>
      </c>
      <c r="J3188" t="s">
        <v>25</v>
      </c>
      <c r="K3188" t="s">
        <v>26</v>
      </c>
      <c r="L3188" t="str">
        <f>LEFT(raw!M3188,8)</f>
        <v>09:00:00</v>
      </c>
      <c r="M3188" t="s">
        <v>20</v>
      </c>
      <c r="N3188" t="s">
        <v>43</v>
      </c>
      <c r="O3188" t="s">
        <v>43</v>
      </c>
      <c r="P3188" s="2">
        <f t="shared" si="294"/>
        <v>44561</v>
      </c>
      <c r="Q3188" s="3">
        <f t="shared" si="295"/>
        <v>44561</v>
      </c>
      <c r="R3188" t="str">
        <f t="shared" si="296"/>
        <v>Attendance</v>
      </c>
      <c r="S3188" t="str">
        <f t="shared" si="297"/>
        <v>On Time</v>
      </c>
      <c r="T3188" t="str">
        <f>IF(R3188="Permit", J3188, IF(G3188="","NA CO", IF(G3188="00:00:00","NA CO", IF(G3188&lt;E3188,"Early",IF(I3188*1440&gt;=parameter!$C$4,"Overtime","On Time CO")))))</f>
        <v>On Time CO</v>
      </c>
      <c r="U3188" t="str">
        <f t="shared" si="298"/>
        <v/>
      </c>
      <c r="V3188" t="str">
        <f t="shared" si="299"/>
        <v/>
      </c>
    </row>
    <row r="3189" spans="1:22" x14ac:dyDescent="0.3">
      <c r="A3189" t="s">
        <v>776</v>
      </c>
      <c r="B3189" t="s">
        <v>777</v>
      </c>
      <c r="C3189" t="str">
        <f>LEFT(raw!D3189,10)</f>
        <v>2021-12-01</v>
      </c>
      <c r="D3189" t="str">
        <f>LEFT(raw!E3189,8)</f>
        <v>00:00:00</v>
      </c>
      <c r="E3189" t="str">
        <f>LEFT(raw!F3189,8)</f>
        <v>00:00:00</v>
      </c>
      <c r="F3189" t="str">
        <f>LEFT(raw!G3189,8)</f>
        <v>08:17:02</v>
      </c>
      <c r="G3189" t="str">
        <f>LEFT(raw!H3189,8)</f>
        <v>17:30:41</v>
      </c>
      <c r="H3189" t="s">
        <v>19</v>
      </c>
      <c r="I3189" t="s">
        <v>20</v>
      </c>
      <c r="J3189" t="s">
        <v>21</v>
      </c>
      <c r="K3189" t="s">
        <v>22</v>
      </c>
      <c r="L3189" t="str">
        <f>LEFT(raw!M3189,8)</f>
        <v>09:13:39</v>
      </c>
      <c r="M3189" t="s">
        <v>20</v>
      </c>
      <c r="N3189" t="s">
        <v>778</v>
      </c>
      <c r="O3189" t="s">
        <v>778</v>
      </c>
      <c r="P3189" s="2">
        <f t="shared" si="294"/>
        <v>44531</v>
      </c>
      <c r="Q3189" s="3">
        <f t="shared" si="295"/>
        <v>44561</v>
      </c>
      <c r="R3189" t="str">
        <f t="shared" si="296"/>
        <v>Daily Journey</v>
      </c>
      <c r="S3189" t="str">
        <f t="shared" si="297"/>
        <v>On Time</v>
      </c>
      <c r="T3189" t="str">
        <f>IF(R3189="Permit", J3189, IF(G3189="","NA CO", IF(G3189="00:00:00","NA CO", IF(G3189&lt;E3189,"Early",IF(I3189*1440&gt;=parameter!$C$4,"Overtime","On Time CO")))))</f>
        <v>On Time CO</v>
      </c>
      <c r="U3189" t="str">
        <f t="shared" si="298"/>
        <v/>
      </c>
      <c r="V3189" t="str">
        <f t="shared" si="299"/>
        <v/>
      </c>
    </row>
    <row r="3190" spans="1:22" x14ac:dyDescent="0.3">
      <c r="A3190" t="s">
        <v>776</v>
      </c>
      <c r="B3190" t="s">
        <v>777</v>
      </c>
      <c r="C3190" t="str">
        <f>LEFT(raw!D3190,10)</f>
        <v>2021-12-02</v>
      </c>
      <c r="D3190" t="str">
        <f>LEFT(raw!E3190,8)</f>
        <v>07:30:00</v>
      </c>
      <c r="E3190" t="str">
        <f>LEFT(raw!F3190,8)</f>
        <v>16:30:00</v>
      </c>
      <c r="F3190" t="str">
        <f>LEFT(raw!G3190,8)</f>
        <v>08:01:16</v>
      </c>
      <c r="G3190" t="str">
        <f>LEFT(raw!H3190,8)</f>
        <v>17:30:22</v>
      </c>
      <c r="H3190" t="s">
        <v>19</v>
      </c>
      <c r="I3190" t="s">
        <v>905</v>
      </c>
      <c r="J3190" t="s">
        <v>32</v>
      </c>
      <c r="K3190" t="s">
        <v>26</v>
      </c>
      <c r="L3190" t="str">
        <f>LEFT(raw!M3190,8)</f>
        <v>09:00:00</v>
      </c>
      <c r="M3190" t="s">
        <v>20</v>
      </c>
      <c r="N3190" t="s">
        <v>28</v>
      </c>
      <c r="O3190" t="s">
        <v>28</v>
      </c>
      <c r="P3190" s="2">
        <f t="shared" si="294"/>
        <v>44532</v>
      </c>
      <c r="Q3190" s="3">
        <f t="shared" si="295"/>
        <v>44561</v>
      </c>
      <c r="R3190" t="str">
        <f t="shared" si="296"/>
        <v>Attendance</v>
      </c>
      <c r="S3190" t="str">
        <f t="shared" si="297"/>
        <v>Late</v>
      </c>
      <c r="T3190" t="str">
        <f>IF(R3190="Permit", J3190, IF(G3190="","NA CO", IF(G3190="00:00:00","NA CO", IF(G3190&lt;E3190,"Early",IF(I3190*1440&gt;=parameter!$C$4,"Overtime","On Time CO")))))</f>
        <v>On Time CO</v>
      </c>
      <c r="U3190" t="str">
        <f t="shared" si="298"/>
        <v>00:31:16</v>
      </c>
      <c r="V3190" t="str">
        <f t="shared" si="299"/>
        <v/>
      </c>
    </row>
    <row r="3191" spans="1:22" x14ac:dyDescent="0.3">
      <c r="A3191" t="s">
        <v>776</v>
      </c>
      <c r="B3191" t="s">
        <v>777</v>
      </c>
      <c r="C3191" t="str">
        <f>LEFT(raw!D3191,10)</f>
        <v>2021-12-03</v>
      </c>
      <c r="D3191" t="str">
        <f>LEFT(raw!E3191,8)</f>
        <v>00:00:00</v>
      </c>
      <c r="E3191" t="str">
        <f>LEFT(raw!F3191,8)</f>
        <v>00:00:00</v>
      </c>
      <c r="F3191" t="str">
        <f>LEFT(raw!G3191,8)</f>
        <v>08:20:43</v>
      </c>
      <c r="G3191" t="str">
        <f>LEFT(raw!H3191,8)</f>
        <v>17:30:55</v>
      </c>
      <c r="H3191" t="s">
        <v>19</v>
      </c>
      <c r="I3191" t="s">
        <v>20</v>
      </c>
      <c r="J3191" t="s">
        <v>21</v>
      </c>
      <c r="K3191" t="s">
        <v>22</v>
      </c>
      <c r="L3191" t="str">
        <f>LEFT(raw!M3191,8)</f>
        <v>09:10:12</v>
      </c>
      <c r="M3191" t="s">
        <v>20</v>
      </c>
      <c r="N3191" t="s">
        <v>778</v>
      </c>
      <c r="O3191" t="s">
        <v>778</v>
      </c>
      <c r="P3191" s="2">
        <f t="shared" si="294"/>
        <v>44533</v>
      </c>
      <c r="Q3191" s="3">
        <f t="shared" si="295"/>
        <v>44561</v>
      </c>
      <c r="R3191" t="str">
        <f t="shared" si="296"/>
        <v>Daily Journey</v>
      </c>
      <c r="S3191" t="str">
        <f t="shared" si="297"/>
        <v>On Time</v>
      </c>
      <c r="T3191" t="str">
        <f>IF(R3191="Permit", J3191, IF(G3191="","NA CO", IF(G3191="00:00:00","NA CO", IF(G3191&lt;E3191,"Early",IF(I3191*1440&gt;=parameter!$C$4,"Overtime","On Time CO")))))</f>
        <v>On Time CO</v>
      </c>
      <c r="U3191" t="str">
        <f t="shared" si="298"/>
        <v/>
      </c>
      <c r="V3191" t="str">
        <f t="shared" si="299"/>
        <v/>
      </c>
    </row>
    <row r="3192" spans="1:22" x14ac:dyDescent="0.3">
      <c r="A3192" t="s">
        <v>776</v>
      </c>
      <c r="B3192" t="s">
        <v>777</v>
      </c>
      <c r="C3192" t="str">
        <f>LEFT(raw!D3192,10)</f>
        <v>2021-12-06</v>
      </c>
      <c r="D3192" t="str">
        <f>LEFT(raw!E3192,8)</f>
        <v>07:30:00</v>
      </c>
      <c r="E3192" t="str">
        <f>LEFT(raw!F3192,8)</f>
        <v>16:30:00</v>
      </c>
      <c r="F3192" t="str">
        <f>LEFT(raw!G3192,8)</f>
        <v>08:18:29</v>
      </c>
      <c r="G3192" t="str">
        <f>LEFT(raw!H3192,8)</f>
        <v>17:30:53</v>
      </c>
      <c r="H3192" t="s">
        <v>19</v>
      </c>
      <c r="I3192" t="s">
        <v>5119</v>
      </c>
      <c r="J3192" t="s">
        <v>32</v>
      </c>
      <c r="K3192" t="s">
        <v>26</v>
      </c>
      <c r="L3192" t="str">
        <f>LEFT(raw!M3192,8)</f>
        <v>09:00:00</v>
      </c>
      <c r="M3192" t="s">
        <v>20</v>
      </c>
      <c r="N3192" t="s">
        <v>28</v>
      </c>
      <c r="O3192" t="s">
        <v>28</v>
      </c>
      <c r="P3192" s="2">
        <f t="shared" si="294"/>
        <v>44536</v>
      </c>
      <c r="Q3192" s="3">
        <f t="shared" si="295"/>
        <v>44561</v>
      </c>
      <c r="R3192" t="str">
        <f t="shared" si="296"/>
        <v>Attendance</v>
      </c>
      <c r="S3192" t="str">
        <f t="shared" si="297"/>
        <v>Late</v>
      </c>
      <c r="T3192" t="str">
        <f>IF(R3192="Permit", J3192, IF(G3192="","NA CO", IF(G3192="00:00:00","NA CO", IF(G3192&lt;E3192,"Early",IF(I3192*1440&gt;=parameter!$C$4,"Overtime","On Time CO")))))</f>
        <v>On Time CO</v>
      </c>
      <c r="U3192" t="str">
        <f t="shared" si="298"/>
        <v>00:48:29</v>
      </c>
      <c r="V3192" t="str">
        <f t="shared" si="299"/>
        <v/>
      </c>
    </row>
    <row r="3193" spans="1:22" x14ac:dyDescent="0.3">
      <c r="A3193" t="s">
        <v>776</v>
      </c>
      <c r="B3193" t="s">
        <v>777</v>
      </c>
      <c r="C3193" t="str">
        <f>LEFT(raw!D3193,10)</f>
        <v>2021-12-07</v>
      </c>
      <c r="D3193" t="str">
        <f>LEFT(raw!E3193,8)</f>
        <v>00:00:00</v>
      </c>
      <c r="E3193" t="str">
        <f>LEFT(raw!F3193,8)</f>
        <v>00:00:00</v>
      </c>
      <c r="F3193" t="str">
        <f>LEFT(raw!G3193,8)</f>
        <v>08:20:40</v>
      </c>
      <c r="G3193" t="str">
        <f>LEFT(raw!H3193,8)</f>
        <v>17:30:37</v>
      </c>
      <c r="H3193" t="s">
        <v>19</v>
      </c>
      <c r="I3193" t="s">
        <v>20</v>
      </c>
      <c r="J3193" t="s">
        <v>21</v>
      </c>
      <c r="K3193" t="s">
        <v>22</v>
      </c>
      <c r="L3193" t="str">
        <f>LEFT(raw!M3193,8)</f>
        <v>09:09:57</v>
      </c>
      <c r="M3193" t="s">
        <v>20</v>
      </c>
      <c r="N3193" t="s">
        <v>778</v>
      </c>
      <c r="O3193" t="s">
        <v>778</v>
      </c>
      <c r="P3193" s="2">
        <f t="shared" si="294"/>
        <v>44537</v>
      </c>
      <c r="Q3193" s="3">
        <f t="shared" si="295"/>
        <v>44561</v>
      </c>
      <c r="R3193" t="str">
        <f t="shared" si="296"/>
        <v>Daily Journey</v>
      </c>
      <c r="S3193" t="str">
        <f t="shared" si="297"/>
        <v>On Time</v>
      </c>
      <c r="T3193" t="str">
        <f>IF(R3193="Permit", J3193, IF(G3193="","NA CO", IF(G3193="00:00:00","NA CO", IF(G3193&lt;E3193,"Early",IF(I3193*1440&gt;=parameter!$C$4,"Overtime","On Time CO")))))</f>
        <v>On Time CO</v>
      </c>
      <c r="U3193" t="str">
        <f t="shared" si="298"/>
        <v/>
      </c>
      <c r="V3193" t="str">
        <f t="shared" si="299"/>
        <v/>
      </c>
    </row>
    <row r="3194" spans="1:22" x14ac:dyDescent="0.3">
      <c r="A3194" t="s">
        <v>776</v>
      </c>
      <c r="B3194" t="s">
        <v>777</v>
      </c>
      <c r="C3194" t="str">
        <f>LEFT(raw!D3194,10)</f>
        <v>2021-12-08</v>
      </c>
      <c r="D3194" t="str">
        <f>LEFT(raw!E3194,8)</f>
        <v>07:30:00</v>
      </c>
      <c r="E3194" t="str">
        <f>LEFT(raw!F3194,8)</f>
        <v>16:00:00</v>
      </c>
      <c r="F3194" t="str">
        <f>LEFT(raw!G3194,8)</f>
        <v>08:11:58</v>
      </c>
      <c r="G3194" t="str">
        <f>LEFT(raw!H3194,8)</f>
        <v>17:30:13</v>
      </c>
      <c r="H3194" t="s">
        <v>19</v>
      </c>
      <c r="I3194" t="s">
        <v>10753</v>
      </c>
      <c r="J3194" t="s">
        <v>32</v>
      </c>
      <c r="K3194" t="s">
        <v>26</v>
      </c>
      <c r="L3194" t="str">
        <f>LEFT(raw!M3194,8)</f>
        <v>08:30:00</v>
      </c>
      <c r="M3194" t="s">
        <v>20</v>
      </c>
      <c r="N3194" t="s">
        <v>28</v>
      </c>
      <c r="O3194" t="s">
        <v>28</v>
      </c>
      <c r="P3194" s="2">
        <f t="shared" si="294"/>
        <v>44538</v>
      </c>
      <c r="Q3194" s="3">
        <f t="shared" si="295"/>
        <v>44561</v>
      </c>
      <c r="R3194" t="str">
        <f t="shared" si="296"/>
        <v>Attendance</v>
      </c>
      <c r="S3194" t="str">
        <f t="shared" si="297"/>
        <v>Late</v>
      </c>
      <c r="T3194" t="str">
        <f>IF(R3194="Permit", J3194, IF(G3194="","NA CO", IF(G3194="00:00:00","NA CO", IF(G3194&lt;E3194,"Early",IF(I3194*1440&gt;=parameter!$C$4,"Overtime","On Time CO")))))</f>
        <v>On Time CO</v>
      </c>
      <c r="U3194" t="str">
        <f t="shared" si="298"/>
        <v>00:41:58</v>
      </c>
      <c r="V3194" t="str">
        <f t="shared" si="299"/>
        <v/>
      </c>
    </row>
    <row r="3195" spans="1:22" x14ac:dyDescent="0.3">
      <c r="A3195" t="s">
        <v>776</v>
      </c>
      <c r="B3195" t="s">
        <v>777</v>
      </c>
      <c r="C3195" t="str">
        <f>LEFT(raw!D3195,10)</f>
        <v>2021-12-09</v>
      </c>
      <c r="D3195" t="str">
        <f>LEFT(raw!E3195,8)</f>
        <v>00:00:00</v>
      </c>
      <c r="E3195" t="str">
        <f>LEFT(raw!F3195,8)</f>
        <v>00:00:00</v>
      </c>
      <c r="F3195" t="str">
        <f>LEFT(raw!G3195,8)</f>
        <v>08:04:23</v>
      </c>
      <c r="G3195" t="str">
        <f>LEFT(raw!H3195,8)</f>
        <v>17:38:18</v>
      </c>
      <c r="H3195" t="s">
        <v>19</v>
      </c>
      <c r="I3195" t="s">
        <v>20</v>
      </c>
      <c r="J3195" t="s">
        <v>21</v>
      </c>
      <c r="K3195" t="s">
        <v>22</v>
      </c>
      <c r="L3195" t="str">
        <f>LEFT(raw!M3195,8)</f>
        <v>09:33:54</v>
      </c>
      <c r="M3195" t="s">
        <v>20</v>
      </c>
      <c r="N3195" t="s">
        <v>778</v>
      </c>
      <c r="O3195" t="s">
        <v>778</v>
      </c>
      <c r="P3195" s="2">
        <f t="shared" si="294"/>
        <v>44539</v>
      </c>
      <c r="Q3195" s="3">
        <f t="shared" si="295"/>
        <v>44561</v>
      </c>
      <c r="R3195" t="str">
        <f t="shared" si="296"/>
        <v>Daily Journey</v>
      </c>
      <c r="S3195" t="str">
        <f t="shared" si="297"/>
        <v>On Time</v>
      </c>
      <c r="T3195" t="str">
        <f>IF(R3195="Permit", J3195, IF(G3195="","NA CO", IF(G3195="00:00:00","NA CO", IF(G3195&lt;E3195,"Early",IF(I3195*1440&gt;=parameter!$C$4,"Overtime","On Time CO")))))</f>
        <v>On Time CO</v>
      </c>
      <c r="U3195" t="str">
        <f t="shared" si="298"/>
        <v/>
      </c>
      <c r="V3195" t="str">
        <f t="shared" si="299"/>
        <v/>
      </c>
    </row>
    <row r="3196" spans="1:22" x14ac:dyDescent="0.3">
      <c r="A3196" t="s">
        <v>776</v>
      </c>
      <c r="B3196" t="s">
        <v>777</v>
      </c>
      <c r="C3196" t="str">
        <f>LEFT(raw!D3196,10)</f>
        <v>2021-12-10</v>
      </c>
      <c r="D3196" t="str">
        <f>LEFT(raw!E3196,8)</f>
        <v>00:00:00</v>
      </c>
      <c r="E3196" t="str">
        <f>LEFT(raw!F3196,8)</f>
        <v>00:00:00</v>
      </c>
      <c r="F3196" t="str">
        <f>LEFT(raw!G3196,8)</f>
        <v>08:05:00</v>
      </c>
      <c r="G3196" t="str">
        <f>LEFT(raw!H3196,8)</f>
        <v>17:30:35</v>
      </c>
      <c r="H3196" t="s">
        <v>19</v>
      </c>
      <c r="I3196" t="s">
        <v>20</v>
      </c>
      <c r="J3196" t="s">
        <v>21</v>
      </c>
      <c r="K3196" t="s">
        <v>22</v>
      </c>
      <c r="L3196" t="str">
        <f>LEFT(raw!M3196,8)</f>
        <v>09:25:34</v>
      </c>
      <c r="M3196" t="s">
        <v>20</v>
      </c>
      <c r="N3196" t="s">
        <v>778</v>
      </c>
      <c r="O3196" t="s">
        <v>66</v>
      </c>
      <c r="P3196" s="2">
        <f t="shared" si="294"/>
        <v>44540</v>
      </c>
      <c r="Q3196" s="3">
        <f t="shared" si="295"/>
        <v>44561</v>
      </c>
      <c r="R3196" t="str">
        <f t="shared" si="296"/>
        <v>Daily Journey</v>
      </c>
      <c r="S3196" t="str">
        <f t="shared" si="297"/>
        <v>On Time</v>
      </c>
      <c r="T3196" t="str">
        <f>IF(R3196="Permit", J3196, IF(G3196="","NA CO", IF(G3196="00:00:00","NA CO", IF(G3196&lt;E3196,"Early",IF(I3196*1440&gt;=parameter!$C$4,"Overtime","On Time CO")))))</f>
        <v>On Time CO</v>
      </c>
      <c r="U3196" t="str">
        <f t="shared" si="298"/>
        <v/>
      </c>
      <c r="V3196" t="str">
        <f t="shared" si="299"/>
        <v/>
      </c>
    </row>
    <row r="3197" spans="1:22" x14ac:dyDescent="0.3">
      <c r="A3197" t="s">
        <v>776</v>
      </c>
      <c r="B3197" t="s">
        <v>777</v>
      </c>
      <c r="C3197" t="str">
        <f>LEFT(raw!D3197,10)</f>
        <v>2021-12-13</v>
      </c>
      <c r="D3197" t="str">
        <f>LEFT(raw!E3197,8)</f>
        <v>00:00:00</v>
      </c>
      <c r="E3197" t="str">
        <f>LEFT(raw!F3197,8)</f>
        <v>00:00:00</v>
      </c>
      <c r="F3197" t="str">
        <f>LEFT(raw!G3197,8)</f>
        <v>07:46:08</v>
      </c>
      <c r="G3197" t="str">
        <f>LEFT(raw!H3197,8)</f>
        <v>17:34:05</v>
      </c>
      <c r="H3197" t="s">
        <v>19</v>
      </c>
      <c r="I3197" t="s">
        <v>20</v>
      </c>
      <c r="J3197" t="s">
        <v>21</v>
      </c>
      <c r="K3197" t="s">
        <v>22</v>
      </c>
      <c r="L3197" t="str">
        <f>LEFT(raw!M3197,8)</f>
        <v>09:47:56</v>
      </c>
      <c r="M3197" t="s">
        <v>20</v>
      </c>
      <c r="N3197" t="s">
        <v>10766</v>
      </c>
      <c r="O3197" t="s">
        <v>10767</v>
      </c>
      <c r="P3197" s="2">
        <f t="shared" si="294"/>
        <v>44543</v>
      </c>
      <c r="Q3197" s="3">
        <f t="shared" si="295"/>
        <v>44561</v>
      </c>
      <c r="R3197" t="str">
        <f t="shared" si="296"/>
        <v>Daily Journey</v>
      </c>
      <c r="S3197" t="str">
        <f t="shared" si="297"/>
        <v>On Time</v>
      </c>
      <c r="T3197" t="str">
        <f>IF(R3197="Permit", J3197, IF(G3197="","NA CO", IF(G3197="00:00:00","NA CO", IF(G3197&lt;E3197,"Early",IF(I3197*1440&gt;=parameter!$C$4,"Overtime","On Time CO")))))</f>
        <v>On Time CO</v>
      </c>
      <c r="U3197" t="str">
        <f t="shared" si="298"/>
        <v/>
      </c>
      <c r="V3197" t="str">
        <f t="shared" si="299"/>
        <v/>
      </c>
    </row>
    <row r="3198" spans="1:22" x14ac:dyDescent="0.3">
      <c r="A3198" t="s">
        <v>776</v>
      </c>
      <c r="B3198" t="s">
        <v>777</v>
      </c>
      <c r="C3198" t="str">
        <f>LEFT(raw!D3198,10)</f>
        <v>2021-12-14</v>
      </c>
      <c r="D3198" t="str">
        <f>LEFT(raw!E3198,8)</f>
        <v>07:30:00</v>
      </c>
      <c r="E3198" t="str">
        <f>LEFT(raw!F3198,8)</f>
        <v>16:30:00</v>
      </c>
      <c r="F3198" t="str">
        <f>LEFT(raw!G3198,8)</f>
        <v>08:20:24</v>
      </c>
      <c r="G3198" t="str">
        <f>LEFT(raw!H3198,8)</f>
        <v>17:30:26</v>
      </c>
      <c r="H3198" t="s">
        <v>19</v>
      </c>
      <c r="I3198" t="s">
        <v>1240</v>
      </c>
      <c r="J3198" t="s">
        <v>32</v>
      </c>
      <c r="K3198" t="s">
        <v>26</v>
      </c>
      <c r="L3198" t="str">
        <f>LEFT(raw!M3198,8)</f>
        <v>09:00:00</v>
      </c>
      <c r="M3198" t="s">
        <v>20</v>
      </c>
      <c r="N3198" t="s">
        <v>28</v>
      </c>
      <c r="O3198" t="s">
        <v>28</v>
      </c>
      <c r="P3198" s="2">
        <f t="shared" si="294"/>
        <v>44544</v>
      </c>
      <c r="Q3198" s="3">
        <f t="shared" si="295"/>
        <v>44561</v>
      </c>
      <c r="R3198" t="str">
        <f t="shared" si="296"/>
        <v>Attendance</v>
      </c>
      <c r="S3198" t="str">
        <f t="shared" si="297"/>
        <v>Late</v>
      </c>
      <c r="T3198" t="str">
        <f>IF(R3198="Permit", J3198, IF(G3198="","NA CO", IF(G3198="00:00:00","NA CO", IF(G3198&lt;E3198,"Early",IF(I3198*1440&gt;=parameter!$C$4,"Overtime","On Time CO")))))</f>
        <v>On Time CO</v>
      </c>
      <c r="U3198" t="str">
        <f t="shared" si="298"/>
        <v>00:50:24</v>
      </c>
      <c r="V3198" t="str">
        <f t="shared" si="299"/>
        <v/>
      </c>
    </row>
    <row r="3199" spans="1:22" x14ac:dyDescent="0.3">
      <c r="A3199" t="s">
        <v>776</v>
      </c>
      <c r="B3199" t="s">
        <v>777</v>
      </c>
      <c r="C3199" t="str">
        <f>LEFT(raw!D3199,10)</f>
        <v>2021-12-15</v>
      </c>
      <c r="D3199" t="str">
        <f>LEFT(raw!E3199,8)</f>
        <v>00:00:00</v>
      </c>
      <c r="E3199" t="str">
        <f>LEFT(raw!F3199,8)</f>
        <v>00:00:00</v>
      </c>
      <c r="F3199" t="str">
        <f>LEFT(raw!G3199,8)</f>
        <v>08:00:52</v>
      </c>
      <c r="G3199" t="str">
        <f>LEFT(raw!H3199,8)</f>
        <v>17:30:40</v>
      </c>
      <c r="H3199" t="s">
        <v>19</v>
      </c>
      <c r="I3199" t="s">
        <v>20</v>
      </c>
      <c r="J3199" t="s">
        <v>21</v>
      </c>
      <c r="K3199" t="s">
        <v>22</v>
      </c>
      <c r="L3199" t="str">
        <f>LEFT(raw!M3199,8)</f>
        <v>09:29:47</v>
      </c>
      <c r="M3199" t="s">
        <v>20</v>
      </c>
      <c r="N3199" t="s">
        <v>778</v>
      </c>
      <c r="O3199" t="s">
        <v>778</v>
      </c>
      <c r="P3199" s="2">
        <f t="shared" si="294"/>
        <v>44545</v>
      </c>
      <c r="Q3199" s="3">
        <f t="shared" si="295"/>
        <v>44561</v>
      </c>
      <c r="R3199" t="str">
        <f t="shared" si="296"/>
        <v>Daily Journey</v>
      </c>
      <c r="S3199" t="str">
        <f t="shared" si="297"/>
        <v>On Time</v>
      </c>
      <c r="T3199" t="str">
        <f>IF(R3199="Permit", J3199, IF(G3199="","NA CO", IF(G3199="00:00:00","NA CO", IF(G3199&lt;E3199,"Early",IF(I3199*1440&gt;=parameter!$C$4,"Overtime","On Time CO")))))</f>
        <v>On Time CO</v>
      </c>
      <c r="U3199" t="str">
        <f t="shared" si="298"/>
        <v/>
      </c>
      <c r="V3199" t="str">
        <f t="shared" si="299"/>
        <v/>
      </c>
    </row>
    <row r="3200" spans="1:22" x14ac:dyDescent="0.3">
      <c r="A3200" t="s">
        <v>776</v>
      </c>
      <c r="B3200" t="s">
        <v>777</v>
      </c>
      <c r="C3200" t="str">
        <f>LEFT(raw!D3200,10)</f>
        <v>2021-12-16</v>
      </c>
      <c r="D3200" t="str">
        <f>LEFT(raw!E3200,8)</f>
        <v>07:30:00</v>
      </c>
      <c r="E3200" t="str">
        <f>LEFT(raw!F3200,8)</f>
        <v>16:30:00</v>
      </c>
      <c r="F3200" t="str">
        <f>LEFT(raw!G3200,8)</f>
        <v>09:17:22</v>
      </c>
      <c r="G3200" t="str">
        <f>LEFT(raw!H3200,8)</f>
        <v>17:30:15</v>
      </c>
      <c r="H3200" t="s">
        <v>19</v>
      </c>
      <c r="I3200" t="s">
        <v>10775</v>
      </c>
      <c r="J3200" t="s">
        <v>32</v>
      </c>
      <c r="K3200" t="s">
        <v>26</v>
      </c>
      <c r="L3200" t="str">
        <f>LEFT(raw!M3200,8)</f>
        <v>09:00:00</v>
      </c>
      <c r="M3200" t="s">
        <v>20</v>
      </c>
      <c r="N3200" t="s">
        <v>28</v>
      </c>
      <c r="O3200" t="s">
        <v>28</v>
      </c>
      <c r="P3200" s="2">
        <f t="shared" si="294"/>
        <v>44546</v>
      </c>
      <c r="Q3200" s="3">
        <f t="shared" si="295"/>
        <v>44561</v>
      </c>
      <c r="R3200" t="str">
        <f t="shared" si="296"/>
        <v>Attendance</v>
      </c>
      <c r="S3200" t="str">
        <f t="shared" si="297"/>
        <v>Late</v>
      </c>
      <c r="T3200" t="str">
        <f>IF(R3200="Permit", J3200, IF(G3200="","NA CO", IF(G3200="00:00:00","NA CO", IF(G3200&lt;E3200,"Early",IF(I3200*1440&gt;=parameter!$C$4,"Overtime","On Time CO")))))</f>
        <v>Overtime</v>
      </c>
      <c r="U3200" t="str">
        <f t="shared" si="298"/>
        <v>01:47:22</v>
      </c>
      <c r="V3200" t="str">
        <f t="shared" si="299"/>
        <v>00:00:00</v>
      </c>
    </row>
    <row r="3201" spans="1:22" x14ac:dyDescent="0.3">
      <c r="A3201" t="s">
        <v>776</v>
      </c>
      <c r="B3201" t="s">
        <v>777</v>
      </c>
      <c r="C3201" t="str">
        <f>LEFT(raw!D3201,10)</f>
        <v>2021-12-17</v>
      </c>
      <c r="D3201" t="str">
        <f>LEFT(raw!E3201,8)</f>
        <v>00:00:00</v>
      </c>
      <c r="E3201" t="str">
        <f>LEFT(raw!F3201,8)</f>
        <v>00:00:00</v>
      </c>
      <c r="F3201" t="str">
        <f>LEFT(raw!G3201,8)</f>
        <v>07:51:09</v>
      </c>
      <c r="G3201" t="str">
        <f>LEFT(raw!H3201,8)</f>
        <v>17:30:38</v>
      </c>
      <c r="H3201" t="s">
        <v>19</v>
      </c>
      <c r="I3201" t="s">
        <v>20</v>
      </c>
      <c r="J3201" t="s">
        <v>21</v>
      </c>
      <c r="K3201" t="s">
        <v>22</v>
      </c>
      <c r="L3201" t="str">
        <f>LEFT(raw!M3201,8)</f>
        <v>09:39:29</v>
      </c>
      <c r="M3201" t="s">
        <v>20</v>
      </c>
      <c r="N3201" t="s">
        <v>778</v>
      </c>
      <c r="O3201" t="s">
        <v>778</v>
      </c>
      <c r="P3201" s="2">
        <f t="shared" si="294"/>
        <v>44547</v>
      </c>
      <c r="Q3201" s="3">
        <f t="shared" si="295"/>
        <v>44561</v>
      </c>
      <c r="R3201" t="str">
        <f t="shared" si="296"/>
        <v>Daily Journey</v>
      </c>
      <c r="S3201" t="str">
        <f t="shared" si="297"/>
        <v>On Time</v>
      </c>
      <c r="T3201" t="str">
        <f>IF(R3201="Permit", J3201, IF(G3201="","NA CO", IF(G3201="00:00:00","NA CO", IF(G3201&lt;E3201,"Early",IF(I3201*1440&gt;=parameter!$C$4,"Overtime","On Time CO")))))</f>
        <v>On Time CO</v>
      </c>
      <c r="U3201" t="str">
        <f t="shared" si="298"/>
        <v/>
      </c>
      <c r="V3201" t="str">
        <f t="shared" si="299"/>
        <v/>
      </c>
    </row>
    <row r="3202" spans="1:22" x14ac:dyDescent="0.3">
      <c r="A3202" t="s">
        <v>776</v>
      </c>
      <c r="B3202" t="s">
        <v>777</v>
      </c>
      <c r="C3202" t="str">
        <f>LEFT(raw!D3202,10)</f>
        <v>2021-12-20</v>
      </c>
      <c r="D3202" t="str">
        <f>LEFT(raw!E3202,8)</f>
        <v>00:00:00</v>
      </c>
      <c r="E3202" t="str">
        <f>LEFT(raw!F3202,8)</f>
        <v>00:00:00</v>
      </c>
      <c r="F3202" t="str">
        <f>LEFT(raw!G3202,8)</f>
        <v>08:07:22</v>
      </c>
      <c r="G3202" t="str">
        <f>LEFT(raw!H3202,8)</f>
        <v>18:03:58</v>
      </c>
      <c r="H3202" t="s">
        <v>19</v>
      </c>
      <c r="I3202" t="s">
        <v>20</v>
      </c>
      <c r="J3202" t="s">
        <v>21</v>
      </c>
      <c r="K3202" t="s">
        <v>22</v>
      </c>
      <c r="L3202" t="str">
        <f>LEFT(raw!M3202,8)</f>
        <v>09:56:36</v>
      </c>
      <c r="M3202" t="s">
        <v>20</v>
      </c>
      <c r="N3202" t="s">
        <v>778</v>
      </c>
      <c r="O3202" t="s">
        <v>778</v>
      </c>
      <c r="P3202" s="2">
        <f t="shared" ref="P3202:P3265" si="300">DATE(LEFT(C3202,4),MID(C3202,6,2),RIGHT(C3202,2))</f>
        <v>44550</v>
      </c>
      <c r="Q3202" s="3">
        <f t="shared" si="295"/>
        <v>44561</v>
      </c>
      <c r="R3202" t="str">
        <f t="shared" si="296"/>
        <v>Daily Journey</v>
      </c>
      <c r="S3202" t="str">
        <f t="shared" si="297"/>
        <v>On Time</v>
      </c>
      <c r="T3202" t="str">
        <f>IF(R3202="Permit", J3202, IF(G3202="","NA CO", IF(G3202="00:00:00","NA CO", IF(G3202&lt;E3202,"Early",IF(I3202*1440&gt;=parameter!$C$4,"Overtime","On Time CO")))))</f>
        <v>On Time CO</v>
      </c>
      <c r="U3202" t="str">
        <f t="shared" si="298"/>
        <v/>
      </c>
      <c r="V3202" t="str">
        <f t="shared" si="299"/>
        <v/>
      </c>
    </row>
    <row r="3203" spans="1:22" x14ac:dyDescent="0.3">
      <c r="A3203" t="s">
        <v>776</v>
      </c>
      <c r="B3203" t="s">
        <v>777</v>
      </c>
      <c r="C3203" t="str">
        <f>LEFT(raw!D3203,10)</f>
        <v>2021-12-21</v>
      </c>
      <c r="D3203" t="str">
        <f>LEFT(raw!E3203,8)</f>
        <v>07:30:00</v>
      </c>
      <c r="E3203" t="str">
        <f>LEFT(raw!F3203,8)</f>
        <v>16:30:00</v>
      </c>
      <c r="F3203" t="str">
        <f>LEFT(raw!G3203,8)</f>
        <v>08:21:35</v>
      </c>
      <c r="G3203" t="str">
        <f>LEFT(raw!H3203,8)</f>
        <v>18:31:37</v>
      </c>
      <c r="H3203" t="s">
        <v>19</v>
      </c>
      <c r="I3203" t="s">
        <v>10786</v>
      </c>
      <c r="J3203" t="s">
        <v>32</v>
      </c>
      <c r="K3203" t="s">
        <v>26</v>
      </c>
      <c r="L3203" t="str">
        <f>LEFT(raw!M3203,8)</f>
        <v>09:00:00</v>
      </c>
      <c r="M3203" t="s">
        <v>20</v>
      </c>
      <c r="N3203" t="s">
        <v>28</v>
      </c>
      <c r="O3203" t="s">
        <v>28</v>
      </c>
      <c r="P3203" s="2">
        <f t="shared" si="300"/>
        <v>44551</v>
      </c>
      <c r="Q3203" s="3">
        <f t="shared" ref="Q3203:Q3266" si="301">DATE(YEAR(P3203),MONTH(P3203)+1,1)-1</f>
        <v>44561</v>
      </c>
      <c r="R3203" t="str">
        <f t="shared" ref="R3203:R3266" si="302">IF(J3203="","Daily Journey",IF(J3203="On Time","Attendance",IF(J3203="Late","Attendance",IF(J3203="Pending/Rejected","Permit"))))</f>
        <v>Attendance</v>
      </c>
      <c r="S3203" t="str">
        <f t="shared" ref="S3203:S3266" si="303">IF(J3203="","On Time",IF(J3203="On Time","On Time",IF(J3203="Late","Late",IF(R3203="Permit", K3203))))</f>
        <v>Late</v>
      </c>
      <c r="T3203" t="str">
        <f>IF(R3203="Permit", J3203, IF(G3203="","NA CO", IF(G3203="00:00:00","NA CO", IF(G3203&lt;E3203,"Early",IF(I3203*1440&gt;=parameter!$C$4,"Overtime","On Time CO")))))</f>
        <v>On Time CO</v>
      </c>
      <c r="U3203" t="str">
        <f t="shared" ref="U3203:U3266" si="304">IF(S3203="Late",I3203,"")</f>
        <v>00:51:35</v>
      </c>
      <c r="V3203" t="str">
        <f t="shared" ref="V3203:V3266" si="305">IF(T3203="Overtime",M3203,"")</f>
        <v/>
      </c>
    </row>
    <row r="3204" spans="1:22" x14ac:dyDescent="0.3">
      <c r="A3204" t="s">
        <v>776</v>
      </c>
      <c r="B3204" t="s">
        <v>777</v>
      </c>
      <c r="C3204" t="str">
        <f>LEFT(raw!D3204,10)</f>
        <v>2021-12-22</v>
      </c>
      <c r="D3204" t="str">
        <f>LEFT(raw!E3204,8)</f>
        <v>00:00:00</v>
      </c>
      <c r="E3204" t="str">
        <f>LEFT(raw!F3204,8)</f>
        <v>00:00:00</v>
      </c>
      <c r="F3204" t="str">
        <f>LEFT(raw!G3204,8)</f>
        <v>08:23:50</v>
      </c>
      <c r="G3204" t="str">
        <f>LEFT(raw!H3204,8)</f>
        <v/>
      </c>
      <c r="H3204" t="s">
        <v>19</v>
      </c>
      <c r="I3204" t="s">
        <v>20</v>
      </c>
      <c r="J3204" t="s">
        <v>21</v>
      </c>
      <c r="K3204" t="s">
        <v>22</v>
      </c>
      <c r="L3204" t="str">
        <f>LEFT(raw!M3204,8)</f>
        <v>00:00:00</v>
      </c>
      <c r="M3204" t="s">
        <v>20</v>
      </c>
      <c r="N3204" t="s">
        <v>778</v>
      </c>
      <c r="P3204" s="2">
        <f t="shared" si="300"/>
        <v>44552</v>
      </c>
      <c r="Q3204" s="3">
        <f t="shared" si="301"/>
        <v>44561</v>
      </c>
      <c r="R3204" t="str">
        <f t="shared" si="302"/>
        <v>Daily Journey</v>
      </c>
      <c r="S3204" t="str">
        <f t="shared" si="303"/>
        <v>On Time</v>
      </c>
      <c r="T3204" t="str">
        <f>IF(R3204="Permit", J3204, IF(G3204="","NA CO", IF(G3204="00:00:00","NA CO", IF(G3204&lt;E3204,"Early",IF(I3204*1440&gt;=parameter!$C$4,"Overtime","On Time CO")))))</f>
        <v>NA CO</v>
      </c>
      <c r="U3204" t="str">
        <f t="shared" si="304"/>
        <v/>
      </c>
      <c r="V3204" t="str">
        <f t="shared" si="305"/>
        <v/>
      </c>
    </row>
    <row r="3205" spans="1:22" x14ac:dyDescent="0.3">
      <c r="A3205" t="s">
        <v>776</v>
      </c>
      <c r="B3205" t="s">
        <v>777</v>
      </c>
      <c r="C3205" t="str">
        <f>LEFT(raw!D3205,10)</f>
        <v>2021-12-23</v>
      </c>
      <c r="D3205" t="str">
        <f>LEFT(raw!E3205,8)</f>
        <v>07:30:00</v>
      </c>
      <c r="E3205" t="str">
        <f>LEFT(raw!F3205,8)</f>
        <v>16:30:00</v>
      </c>
      <c r="F3205" t="str">
        <f>LEFT(raw!G3205,8)</f>
        <v>07:36:43</v>
      </c>
      <c r="G3205" t="str">
        <f>LEFT(raw!H3205,8)</f>
        <v>17:38:35</v>
      </c>
      <c r="H3205" t="s">
        <v>19</v>
      </c>
      <c r="I3205" t="s">
        <v>10492</v>
      </c>
      <c r="J3205" t="s">
        <v>32</v>
      </c>
      <c r="K3205" t="s">
        <v>26</v>
      </c>
      <c r="L3205" t="str">
        <f>LEFT(raw!M3205,8)</f>
        <v>09:00:00</v>
      </c>
      <c r="M3205" t="s">
        <v>20</v>
      </c>
      <c r="N3205" t="s">
        <v>28</v>
      </c>
      <c r="O3205" t="s">
        <v>28</v>
      </c>
      <c r="P3205" s="2">
        <f t="shared" si="300"/>
        <v>44553</v>
      </c>
      <c r="Q3205" s="3">
        <f t="shared" si="301"/>
        <v>44561</v>
      </c>
      <c r="R3205" t="str">
        <f t="shared" si="302"/>
        <v>Attendance</v>
      </c>
      <c r="S3205" t="str">
        <f t="shared" si="303"/>
        <v>Late</v>
      </c>
      <c r="T3205" t="str">
        <f>IF(R3205="Permit", J3205, IF(G3205="","NA CO", IF(G3205="00:00:00","NA CO", IF(G3205&lt;E3205,"Early",IF(I3205*1440&gt;=parameter!$C$4,"Overtime","On Time CO")))))</f>
        <v>On Time CO</v>
      </c>
      <c r="U3205" t="str">
        <f t="shared" si="304"/>
        <v>00:06:43</v>
      </c>
      <c r="V3205" t="str">
        <f t="shared" si="305"/>
        <v/>
      </c>
    </row>
    <row r="3206" spans="1:22" x14ac:dyDescent="0.3">
      <c r="A3206" t="s">
        <v>776</v>
      </c>
      <c r="B3206" t="s">
        <v>777</v>
      </c>
      <c r="C3206" t="str">
        <f>LEFT(raw!D3206,10)</f>
        <v>2021-12-24</v>
      </c>
      <c r="D3206" t="str">
        <f>LEFT(raw!E3206,8)</f>
        <v>07:30:00</v>
      </c>
      <c r="E3206" t="str">
        <f>LEFT(raw!F3206,8)</f>
        <v>16:30:00</v>
      </c>
      <c r="F3206" t="str">
        <f>LEFT(raw!G3206,8)</f>
        <v>08:27:16</v>
      </c>
      <c r="G3206" t="str">
        <f>LEFT(raw!H3206,8)</f>
        <v>18:47:48</v>
      </c>
      <c r="H3206" t="s">
        <v>19</v>
      </c>
      <c r="I3206" t="s">
        <v>10794</v>
      </c>
      <c r="J3206" t="s">
        <v>32</v>
      </c>
      <c r="K3206" t="s">
        <v>26</v>
      </c>
      <c r="L3206" t="str">
        <f>LEFT(raw!M3206,8)</f>
        <v>09:00:00</v>
      </c>
      <c r="M3206" t="s">
        <v>20</v>
      </c>
      <c r="N3206" t="s">
        <v>28</v>
      </c>
      <c r="O3206" t="s">
        <v>28</v>
      </c>
      <c r="P3206" s="2">
        <f t="shared" si="300"/>
        <v>44554</v>
      </c>
      <c r="Q3206" s="3">
        <f t="shared" si="301"/>
        <v>44561</v>
      </c>
      <c r="R3206" t="str">
        <f t="shared" si="302"/>
        <v>Attendance</v>
      </c>
      <c r="S3206" t="str">
        <f t="shared" si="303"/>
        <v>Late</v>
      </c>
      <c r="T3206" t="str">
        <f>IF(R3206="Permit", J3206, IF(G3206="","NA CO", IF(G3206="00:00:00","NA CO", IF(G3206&lt;E3206,"Early",IF(I3206*1440&gt;=parameter!$C$4,"Overtime","On Time CO")))))</f>
        <v>On Time CO</v>
      </c>
      <c r="U3206" t="str">
        <f t="shared" si="304"/>
        <v>00:57:16</v>
      </c>
      <c r="V3206" t="str">
        <f t="shared" si="305"/>
        <v/>
      </c>
    </row>
    <row r="3207" spans="1:22" x14ac:dyDescent="0.3">
      <c r="A3207" t="s">
        <v>776</v>
      </c>
      <c r="B3207" t="s">
        <v>777</v>
      </c>
      <c r="C3207" t="str">
        <f>LEFT(raw!D3207,10)</f>
        <v>2021-12-27</v>
      </c>
      <c r="D3207" t="str">
        <f>LEFT(raw!E3207,8)</f>
        <v>00:00:00</v>
      </c>
      <c r="E3207" t="str">
        <f>LEFT(raw!F3207,8)</f>
        <v>00:00:00</v>
      </c>
      <c r="F3207" t="str">
        <f>LEFT(raw!G3207,8)</f>
        <v>07:52:44</v>
      </c>
      <c r="G3207" t="str">
        <f>LEFT(raw!H3207,8)</f>
        <v>17:31:06</v>
      </c>
      <c r="H3207" t="s">
        <v>19</v>
      </c>
      <c r="I3207" t="s">
        <v>20</v>
      </c>
      <c r="J3207" t="s">
        <v>21</v>
      </c>
      <c r="K3207" t="s">
        <v>22</v>
      </c>
      <c r="L3207" t="str">
        <f>LEFT(raw!M3207,8)</f>
        <v>09:38:22</v>
      </c>
      <c r="M3207" t="s">
        <v>20</v>
      </c>
      <c r="N3207" t="s">
        <v>778</v>
      </c>
      <c r="O3207" t="s">
        <v>10799</v>
      </c>
      <c r="P3207" s="2">
        <f t="shared" si="300"/>
        <v>44557</v>
      </c>
      <c r="Q3207" s="3">
        <f t="shared" si="301"/>
        <v>44561</v>
      </c>
      <c r="R3207" t="str">
        <f t="shared" si="302"/>
        <v>Daily Journey</v>
      </c>
      <c r="S3207" t="str">
        <f t="shared" si="303"/>
        <v>On Time</v>
      </c>
      <c r="T3207" t="str">
        <f>IF(R3207="Permit", J3207, IF(G3207="","NA CO", IF(G3207="00:00:00","NA CO", IF(G3207&lt;E3207,"Early",IF(I3207*1440&gt;=parameter!$C$4,"Overtime","On Time CO")))))</f>
        <v>On Time CO</v>
      </c>
      <c r="U3207" t="str">
        <f t="shared" si="304"/>
        <v/>
      </c>
      <c r="V3207" t="str">
        <f t="shared" si="305"/>
        <v/>
      </c>
    </row>
    <row r="3208" spans="1:22" x14ac:dyDescent="0.3">
      <c r="A3208" t="s">
        <v>779</v>
      </c>
      <c r="B3208" t="s">
        <v>780</v>
      </c>
      <c r="C3208" t="str">
        <f>LEFT(raw!D3208,10)</f>
        <v>2021-12-02</v>
      </c>
      <c r="D3208" t="str">
        <f>LEFT(raw!E3208,8)</f>
        <v>08:30:00</v>
      </c>
      <c r="E3208" t="str">
        <f>LEFT(raw!F3208,8)</f>
        <v>17:30:00</v>
      </c>
      <c r="F3208" t="str">
        <f>LEFT(raw!G3208,8)</f>
        <v>07:58:17</v>
      </c>
      <c r="G3208" t="str">
        <f>LEFT(raw!H3208,8)</f>
        <v>17:59:10</v>
      </c>
      <c r="H3208" t="s">
        <v>19</v>
      </c>
      <c r="I3208" t="s">
        <v>20</v>
      </c>
      <c r="J3208" t="s">
        <v>25</v>
      </c>
      <c r="K3208" t="s">
        <v>26</v>
      </c>
      <c r="L3208" t="str">
        <f>LEFT(raw!M3208,8)</f>
        <v>09:00:00</v>
      </c>
      <c r="M3208" t="s">
        <v>20</v>
      </c>
      <c r="N3208" t="s">
        <v>31</v>
      </c>
      <c r="O3208" t="s">
        <v>31</v>
      </c>
      <c r="P3208" s="2">
        <f t="shared" si="300"/>
        <v>44532</v>
      </c>
      <c r="Q3208" s="3">
        <f t="shared" si="301"/>
        <v>44561</v>
      </c>
      <c r="R3208" t="str">
        <f t="shared" si="302"/>
        <v>Attendance</v>
      </c>
      <c r="S3208" t="str">
        <f t="shared" si="303"/>
        <v>On Time</v>
      </c>
      <c r="T3208" t="str">
        <f>IF(R3208="Permit", J3208, IF(G3208="","NA CO", IF(G3208="00:00:00","NA CO", IF(G3208&lt;E3208,"Early",IF(I3208*1440&gt;=parameter!$C$4,"Overtime","On Time CO")))))</f>
        <v>On Time CO</v>
      </c>
      <c r="U3208" t="str">
        <f t="shared" si="304"/>
        <v/>
      </c>
      <c r="V3208" t="str">
        <f t="shared" si="305"/>
        <v/>
      </c>
    </row>
    <row r="3209" spans="1:22" x14ac:dyDescent="0.3">
      <c r="A3209" t="s">
        <v>779</v>
      </c>
      <c r="B3209" t="s">
        <v>780</v>
      </c>
      <c r="C3209" t="str">
        <f>LEFT(raw!D3209,10)</f>
        <v>2021-12-06</v>
      </c>
      <c r="D3209" t="str">
        <f>LEFT(raw!E3209,8)</f>
        <v>08:30:00</v>
      </c>
      <c r="E3209" t="str">
        <f>LEFT(raw!F3209,8)</f>
        <v>17:30:00</v>
      </c>
      <c r="F3209" t="str">
        <f>LEFT(raw!G3209,8)</f>
        <v>07:39:06</v>
      </c>
      <c r="G3209" t="str">
        <f>LEFT(raw!H3209,8)</f>
        <v>19:06:06</v>
      </c>
      <c r="H3209" t="s">
        <v>19</v>
      </c>
      <c r="I3209" t="s">
        <v>20</v>
      </c>
      <c r="J3209" t="s">
        <v>25</v>
      </c>
      <c r="K3209" t="s">
        <v>26</v>
      </c>
      <c r="L3209" t="str">
        <f>LEFT(raw!M3209,8)</f>
        <v>09:00:00</v>
      </c>
      <c r="M3209" t="s">
        <v>20</v>
      </c>
      <c r="N3209" t="s">
        <v>31</v>
      </c>
      <c r="O3209" t="s">
        <v>31</v>
      </c>
      <c r="P3209" s="2">
        <f t="shared" si="300"/>
        <v>44536</v>
      </c>
      <c r="Q3209" s="3">
        <f t="shared" si="301"/>
        <v>44561</v>
      </c>
      <c r="R3209" t="str">
        <f t="shared" si="302"/>
        <v>Attendance</v>
      </c>
      <c r="S3209" t="str">
        <f t="shared" si="303"/>
        <v>On Time</v>
      </c>
      <c r="T3209" t="str">
        <f>IF(R3209="Permit", J3209, IF(G3209="","NA CO", IF(G3209="00:00:00","NA CO", IF(G3209&lt;E3209,"Early",IF(I3209*1440&gt;=parameter!$C$4,"Overtime","On Time CO")))))</f>
        <v>On Time CO</v>
      </c>
      <c r="U3209" t="str">
        <f t="shared" si="304"/>
        <v/>
      </c>
      <c r="V3209" t="str">
        <f t="shared" si="305"/>
        <v/>
      </c>
    </row>
    <row r="3210" spans="1:22" x14ac:dyDescent="0.3">
      <c r="A3210" t="s">
        <v>779</v>
      </c>
      <c r="B3210" t="s">
        <v>780</v>
      </c>
      <c r="C3210" t="str">
        <f>LEFT(raw!D3210,10)</f>
        <v>2021-12-08</v>
      </c>
      <c r="D3210" t="str">
        <f>LEFT(raw!E3210,8)</f>
        <v>08:30:00</v>
      </c>
      <c r="E3210" t="str">
        <f>LEFT(raw!F3210,8)</f>
        <v>17:30:00</v>
      </c>
      <c r="F3210" t="str">
        <f>LEFT(raw!G3210,8)</f>
        <v>08:26:26</v>
      </c>
      <c r="G3210" t="str">
        <f>LEFT(raw!H3210,8)</f>
        <v>18:42:55</v>
      </c>
      <c r="H3210" t="s">
        <v>19</v>
      </c>
      <c r="I3210" t="s">
        <v>20</v>
      </c>
      <c r="J3210" t="s">
        <v>25</v>
      </c>
      <c r="K3210" t="s">
        <v>26</v>
      </c>
      <c r="L3210" t="str">
        <f>LEFT(raw!M3210,8)</f>
        <v>09:00:00</v>
      </c>
      <c r="M3210" t="s">
        <v>20</v>
      </c>
      <c r="N3210" t="s">
        <v>31</v>
      </c>
      <c r="O3210" t="s">
        <v>31</v>
      </c>
      <c r="P3210" s="2">
        <f t="shared" si="300"/>
        <v>44538</v>
      </c>
      <c r="Q3210" s="3">
        <f t="shared" si="301"/>
        <v>44561</v>
      </c>
      <c r="R3210" t="str">
        <f t="shared" si="302"/>
        <v>Attendance</v>
      </c>
      <c r="S3210" t="str">
        <f t="shared" si="303"/>
        <v>On Time</v>
      </c>
      <c r="T3210" t="str">
        <f>IF(R3210="Permit", J3210, IF(G3210="","NA CO", IF(G3210="00:00:00","NA CO", IF(G3210&lt;E3210,"Early",IF(I3210*1440&gt;=parameter!$C$4,"Overtime","On Time CO")))))</f>
        <v>On Time CO</v>
      </c>
      <c r="U3210" t="str">
        <f t="shared" si="304"/>
        <v/>
      </c>
      <c r="V3210" t="str">
        <f t="shared" si="305"/>
        <v/>
      </c>
    </row>
    <row r="3211" spans="1:22" x14ac:dyDescent="0.3">
      <c r="A3211" t="s">
        <v>779</v>
      </c>
      <c r="B3211" t="s">
        <v>780</v>
      </c>
      <c r="C3211" t="str">
        <f>LEFT(raw!D3211,10)</f>
        <v>2021-12-10</v>
      </c>
      <c r="D3211" t="str">
        <f>LEFT(raw!E3211,8)</f>
        <v>08:30:00</v>
      </c>
      <c r="E3211" t="str">
        <f>LEFT(raw!F3211,8)</f>
        <v>17:30:00</v>
      </c>
      <c r="F3211" t="str">
        <f>LEFT(raw!G3211,8)</f>
        <v>07:33:49</v>
      </c>
      <c r="G3211" t="str">
        <f>LEFT(raw!H3211,8)</f>
        <v>17:50:56</v>
      </c>
      <c r="H3211" t="s">
        <v>19</v>
      </c>
      <c r="I3211" t="s">
        <v>20</v>
      </c>
      <c r="J3211" t="s">
        <v>25</v>
      </c>
      <c r="K3211" t="s">
        <v>26</v>
      </c>
      <c r="L3211" t="str">
        <f>LEFT(raw!M3211,8)</f>
        <v>09:00:00</v>
      </c>
      <c r="M3211" t="s">
        <v>20</v>
      </c>
      <c r="N3211" t="s">
        <v>31</v>
      </c>
      <c r="O3211" t="s">
        <v>31</v>
      </c>
      <c r="P3211" s="2">
        <f t="shared" si="300"/>
        <v>44540</v>
      </c>
      <c r="Q3211" s="3">
        <f t="shared" si="301"/>
        <v>44561</v>
      </c>
      <c r="R3211" t="str">
        <f t="shared" si="302"/>
        <v>Attendance</v>
      </c>
      <c r="S3211" t="str">
        <f t="shared" si="303"/>
        <v>On Time</v>
      </c>
      <c r="T3211" t="str">
        <f>IF(R3211="Permit", J3211, IF(G3211="","NA CO", IF(G3211="00:00:00","NA CO", IF(G3211&lt;E3211,"Early",IF(I3211*1440&gt;=parameter!$C$4,"Overtime","On Time CO")))))</f>
        <v>On Time CO</v>
      </c>
      <c r="U3211" t="str">
        <f t="shared" si="304"/>
        <v/>
      </c>
      <c r="V3211" t="str">
        <f t="shared" si="305"/>
        <v/>
      </c>
    </row>
    <row r="3212" spans="1:22" x14ac:dyDescent="0.3">
      <c r="A3212" t="s">
        <v>779</v>
      </c>
      <c r="B3212" t="s">
        <v>780</v>
      </c>
      <c r="C3212" t="str">
        <f>LEFT(raw!D3212,10)</f>
        <v>2021-12-17</v>
      </c>
      <c r="D3212" t="str">
        <f>LEFT(raw!E3212,8)</f>
        <v>08:30:00</v>
      </c>
      <c r="E3212" t="str">
        <f>LEFT(raw!F3212,8)</f>
        <v>17:30:00</v>
      </c>
      <c r="F3212" t="str">
        <f>LEFT(raw!G3212,8)</f>
        <v>08:08:14</v>
      </c>
      <c r="G3212" t="str">
        <f>LEFT(raw!H3212,8)</f>
        <v>18:17:19</v>
      </c>
      <c r="H3212" t="s">
        <v>19</v>
      </c>
      <c r="I3212" t="s">
        <v>20</v>
      </c>
      <c r="J3212" t="s">
        <v>25</v>
      </c>
      <c r="K3212" t="s">
        <v>26</v>
      </c>
      <c r="L3212" t="str">
        <f>LEFT(raw!M3212,8)</f>
        <v>09:00:00</v>
      </c>
      <c r="M3212" t="s">
        <v>20</v>
      </c>
      <c r="N3212" t="s">
        <v>31</v>
      </c>
      <c r="O3212" t="s">
        <v>31</v>
      </c>
      <c r="P3212" s="2">
        <f t="shared" si="300"/>
        <v>44547</v>
      </c>
      <c r="Q3212" s="3">
        <f t="shared" si="301"/>
        <v>44561</v>
      </c>
      <c r="R3212" t="str">
        <f t="shared" si="302"/>
        <v>Attendance</v>
      </c>
      <c r="S3212" t="str">
        <f t="shared" si="303"/>
        <v>On Time</v>
      </c>
      <c r="T3212" t="str">
        <f>IF(R3212="Permit", J3212, IF(G3212="","NA CO", IF(G3212="00:00:00","NA CO", IF(G3212&lt;E3212,"Early",IF(I3212*1440&gt;=parameter!$C$4,"Overtime","On Time CO")))))</f>
        <v>On Time CO</v>
      </c>
      <c r="U3212" t="str">
        <f t="shared" si="304"/>
        <v/>
      </c>
      <c r="V3212" t="str">
        <f t="shared" si="305"/>
        <v/>
      </c>
    </row>
    <row r="3213" spans="1:22" x14ac:dyDescent="0.3">
      <c r="A3213" t="s">
        <v>779</v>
      </c>
      <c r="B3213" t="s">
        <v>780</v>
      </c>
      <c r="C3213" t="str">
        <f>LEFT(raw!D3213,10)</f>
        <v>2021-12-20</v>
      </c>
      <c r="D3213" t="str">
        <f>LEFT(raw!E3213,8)</f>
        <v>08:30:00</v>
      </c>
      <c r="E3213" t="str">
        <f>LEFT(raw!F3213,8)</f>
        <v>17:30:00</v>
      </c>
      <c r="F3213" t="str">
        <f>LEFT(raw!G3213,8)</f>
        <v>07:49:53</v>
      </c>
      <c r="G3213" t="str">
        <f>LEFT(raw!H3213,8)</f>
        <v>17:44:15</v>
      </c>
      <c r="H3213" t="s">
        <v>19</v>
      </c>
      <c r="I3213" t="s">
        <v>20</v>
      </c>
      <c r="J3213" t="s">
        <v>25</v>
      </c>
      <c r="K3213" t="s">
        <v>26</v>
      </c>
      <c r="L3213" t="str">
        <f>LEFT(raw!M3213,8)</f>
        <v>09:00:00</v>
      </c>
      <c r="M3213" t="s">
        <v>20</v>
      </c>
      <c r="N3213" t="s">
        <v>31</v>
      </c>
      <c r="O3213" t="s">
        <v>31</v>
      </c>
      <c r="P3213" s="2">
        <f t="shared" si="300"/>
        <v>44550</v>
      </c>
      <c r="Q3213" s="3">
        <f t="shared" si="301"/>
        <v>44561</v>
      </c>
      <c r="R3213" t="str">
        <f t="shared" si="302"/>
        <v>Attendance</v>
      </c>
      <c r="S3213" t="str">
        <f t="shared" si="303"/>
        <v>On Time</v>
      </c>
      <c r="T3213" t="str">
        <f>IF(R3213="Permit", J3213, IF(G3213="","NA CO", IF(G3213="00:00:00","NA CO", IF(G3213&lt;E3213,"Early",IF(I3213*1440&gt;=parameter!$C$4,"Overtime","On Time CO")))))</f>
        <v>On Time CO</v>
      </c>
      <c r="U3213" t="str">
        <f t="shared" si="304"/>
        <v/>
      </c>
      <c r="V3213" t="str">
        <f t="shared" si="305"/>
        <v/>
      </c>
    </row>
    <row r="3214" spans="1:22" x14ac:dyDescent="0.3">
      <c r="A3214" t="s">
        <v>779</v>
      </c>
      <c r="B3214" t="s">
        <v>780</v>
      </c>
      <c r="C3214" t="str">
        <f>LEFT(raw!D3214,10)</f>
        <v>2021-12-21</v>
      </c>
      <c r="D3214" t="str">
        <f>LEFT(raw!E3214,8)</f>
        <v>08:30:00</v>
      </c>
      <c r="E3214" t="str">
        <f>LEFT(raw!F3214,8)</f>
        <v>17:30:00</v>
      </c>
      <c r="F3214" t="str">
        <f>LEFT(raw!G3214,8)</f>
        <v>07:32:04</v>
      </c>
      <c r="G3214" t="str">
        <f>LEFT(raw!H3214,8)</f>
        <v>17:47:09</v>
      </c>
      <c r="H3214" t="s">
        <v>19</v>
      </c>
      <c r="I3214" t="s">
        <v>20</v>
      </c>
      <c r="J3214" t="s">
        <v>25</v>
      </c>
      <c r="K3214" t="s">
        <v>26</v>
      </c>
      <c r="L3214" t="str">
        <f>LEFT(raw!M3214,8)</f>
        <v>09:00:00</v>
      </c>
      <c r="M3214" t="s">
        <v>20</v>
      </c>
      <c r="N3214" t="s">
        <v>31</v>
      </c>
      <c r="O3214" t="s">
        <v>31</v>
      </c>
      <c r="P3214" s="2">
        <f t="shared" si="300"/>
        <v>44551</v>
      </c>
      <c r="Q3214" s="3">
        <f t="shared" si="301"/>
        <v>44561</v>
      </c>
      <c r="R3214" t="str">
        <f t="shared" si="302"/>
        <v>Attendance</v>
      </c>
      <c r="S3214" t="str">
        <f t="shared" si="303"/>
        <v>On Time</v>
      </c>
      <c r="T3214" t="str">
        <f>IF(R3214="Permit", J3214, IF(G3214="","NA CO", IF(G3214="00:00:00","NA CO", IF(G3214&lt;E3214,"Early",IF(I3214*1440&gt;=parameter!$C$4,"Overtime","On Time CO")))))</f>
        <v>On Time CO</v>
      </c>
      <c r="U3214" t="str">
        <f t="shared" si="304"/>
        <v/>
      </c>
      <c r="V3214" t="str">
        <f t="shared" si="305"/>
        <v/>
      </c>
    </row>
    <row r="3215" spans="1:22" x14ac:dyDescent="0.3">
      <c r="A3215" t="s">
        <v>779</v>
      </c>
      <c r="B3215" t="s">
        <v>780</v>
      </c>
      <c r="C3215" t="str">
        <f>LEFT(raw!D3215,10)</f>
        <v>2021-12-24</v>
      </c>
      <c r="D3215" t="str">
        <f>LEFT(raw!E3215,8)</f>
        <v>08:30:00</v>
      </c>
      <c r="E3215" t="str">
        <f>LEFT(raw!F3215,8)</f>
        <v>17:30:00</v>
      </c>
      <c r="F3215" t="str">
        <f>LEFT(raw!G3215,8)</f>
        <v>07:44:12</v>
      </c>
      <c r="G3215" t="str">
        <f>LEFT(raw!H3215,8)</f>
        <v>00:00:00</v>
      </c>
      <c r="H3215" t="s">
        <v>19</v>
      </c>
      <c r="I3215" t="s">
        <v>20</v>
      </c>
      <c r="J3215" t="s">
        <v>25</v>
      </c>
      <c r="K3215" t="s">
        <v>26</v>
      </c>
      <c r="L3215" t="str">
        <f>LEFT(raw!M3215,8)</f>
        <v>00:00:00</v>
      </c>
      <c r="M3215" t="s">
        <v>20</v>
      </c>
      <c r="N3215" t="s">
        <v>31</v>
      </c>
      <c r="O3215" t="s">
        <v>21</v>
      </c>
      <c r="P3215" s="2">
        <f t="shared" si="300"/>
        <v>44554</v>
      </c>
      <c r="Q3215" s="3">
        <f t="shared" si="301"/>
        <v>44561</v>
      </c>
      <c r="R3215" t="str">
        <f t="shared" si="302"/>
        <v>Attendance</v>
      </c>
      <c r="S3215" t="str">
        <f t="shared" si="303"/>
        <v>On Time</v>
      </c>
      <c r="T3215" t="str">
        <f>IF(R3215="Permit", J3215, IF(G3215="","NA CO", IF(G3215="00:00:00","NA CO", IF(G3215&lt;E3215,"Early",IF(I3215*1440&gt;=parameter!$C$4,"Overtime","On Time CO")))))</f>
        <v>NA CO</v>
      </c>
      <c r="U3215" t="str">
        <f t="shared" si="304"/>
        <v/>
      </c>
      <c r="V3215" t="str">
        <f t="shared" si="305"/>
        <v/>
      </c>
    </row>
    <row r="3216" spans="1:22" x14ac:dyDescent="0.3">
      <c r="A3216" t="s">
        <v>779</v>
      </c>
      <c r="B3216" t="s">
        <v>780</v>
      </c>
      <c r="C3216" t="str">
        <f>LEFT(raw!D3216,10)</f>
        <v>2021-12-27</v>
      </c>
      <c r="D3216" t="str">
        <f>LEFT(raw!E3216,8)</f>
        <v>08:30:00</v>
      </c>
      <c r="E3216" t="str">
        <f>LEFT(raw!F3216,8)</f>
        <v>17:30:00</v>
      </c>
      <c r="F3216" t="str">
        <f>LEFT(raw!G3216,8)</f>
        <v>08:23:26</v>
      </c>
      <c r="G3216" t="str">
        <f>LEFT(raw!H3216,8)</f>
        <v>17:41:19</v>
      </c>
      <c r="H3216" t="s">
        <v>19</v>
      </c>
      <c r="I3216" t="s">
        <v>20</v>
      </c>
      <c r="J3216" t="s">
        <v>25</v>
      </c>
      <c r="K3216" t="s">
        <v>26</v>
      </c>
      <c r="L3216" t="str">
        <f>LEFT(raw!M3216,8)</f>
        <v>09:00:00</v>
      </c>
      <c r="M3216" t="s">
        <v>20</v>
      </c>
      <c r="N3216" t="s">
        <v>31</v>
      </c>
      <c r="O3216" t="s">
        <v>31</v>
      </c>
      <c r="P3216" s="2">
        <f t="shared" si="300"/>
        <v>44557</v>
      </c>
      <c r="Q3216" s="3">
        <f t="shared" si="301"/>
        <v>44561</v>
      </c>
      <c r="R3216" t="str">
        <f t="shared" si="302"/>
        <v>Attendance</v>
      </c>
      <c r="S3216" t="str">
        <f t="shared" si="303"/>
        <v>On Time</v>
      </c>
      <c r="T3216" t="str">
        <f>IF(R3216="Permit", J3216, IF(G3216="","NA CO", IF(G3216="00:00:00","NA CO", IF(G3216&lt;E3216,"Early",IF(I3216*1440&gt;=parameter!$C$4,"Overtime","On Time CO")))))</f>
        <v>On Time CO</v>
      </c>
      <c r="U3216" t="str">
        <f t="shared" si="304"/>
        <v/>
      </c>
      <c r="V3216" t="str">
        <f t="shared" si="305"/>
        <v/>
      </c>
    </row>
    <row r="3217" spans="1:22" x14ac:dyDescent="0.3">
      <c r="A3217" t="s">
        <v>779</v>
      </c>
      <c r="B3217" t="s">
        <v>780</v>
      </c>
      <c r="C3217" t="str">
        <f>LEFT(raw!D3217,10)</f>
        <v>2021-12-29</v>
      </c>
      <c r="D3217" t="str">
        <f>LEFT(raw!E3217,8)</f>
        <v>08:30:00</v>
      </c>
      <c r="E3217" t="str">
        <f>LEFT(raw!F3217,8)</f>
        <v>17:30:00</v>
      </c>
      <c r="F3217" t="str">
        <f>LEFT(raw!G3217,8)</f>
        <v>07:45:21</v>
      </c>
      <c r="G3217" t="str">
        <f>LEFT(raw!H3217,8)</f>
        <v>17:37:10</v>
      </c>
      <c r="H3217" t="s">
        <v>19</v>
      </c>
      <c r="I3217" t="s">
        <v>20</v>
      </c>
      <c r="J3217" t="s">
        <v>25</v>
      </c>
      <c r="K3217" t="s">
        <v>26</v>
      </c>
      <c r="L3217" t="str">
        <f>LEFT(raw!M3217,8)</f>
        <v>09:00:00</v>
      </c>
      <c r="M3217" t="s">
        <v>20</v>
      </c>
      <c r="N3217" t="s">
        <v>31</v>
      </c>
      <c r="O3217" t="s">
        <v>31</v>
      </c>
      <c r="P3217" s="2">
        <f t="shared" si="300"/>
        <v>44559</v>
      </c>
      <c r="Q3217" s="3">
        <f t="shared" si="301"/>
        <v>44561</v>
      </c>
      <c r="R3217" t="str">
        <f t="shared" si="302"/>
        <v>Attendance</v>
      </c>
      <c r="S3217" t="str">
        <f t="shared" si="303"/>
        <v>On Time</v>
      </c>
      <c r="T3217" t="str">
        <f>IF(R3217="Permit", J3217, IF(G3217="","NA CO", IF(G3217="00:00:00","NA CO", IF(G3217&lt;E3217,"Early",IF(I3217*1440&gt;=parameter!$C$4,"Overtime","On Time CO")))))</f>
        <v>On Time CO</v>
      </c>
      <c r="U3217" t="str">
        <f t="shared" si="304"/>
        <v/>
      </c>
      <c r="V3217" t="str">
        <f t="shared" si="305"/>
        <v/>
      </c>
    </row>
    <row r="3218" spans="1:22" x14ac:dyDescent="0.3">
      <c r="A3218" t="s">
        <v>779</v>
      </c>
      <c r="B3218" t="s">
        <v>780</v>
      </c>
      <c r="C3218" t="str">
        <f>LEFT(raw!D3218,10)</f>
        <v>2021-12-30</v>
      </c>
      <c r="D3218" t="str">
        <f>LEFT(raw!E3218,8)</f>
        <v>08:30:00</v>
      </c>
      <c r="E3218" t="str">
        <f>LEFT(raw!F3218,8)</f>
        <v>17:30:00</v>
      </c>
      <c r="F3218" t="str">
        <f>LEFT(raw!G3218,8)</f>
        <v>07:53:14</v>
      </c>
      <c r="G3218" t="str">
        <f>LEFT(raw!H3218,8)</f>
        <v>17:32:09</v>
      </c>
      <c r="H3218" t="s">
        <v>19</v>
      </c>
      <c r="I3218" t="s">
        <v>20</v>
      </c>
      <c r="J3218" t="s">
        <v>25</v>
      </c>
      <c r="K3218" t="s">
        <v>26</v>
      </c>
      <c r="L3218" t="str">
        <f>LEFT(raw!M3218,8)</f>
        <v>09:00:00</v>
      </c>
      <c r="M3218" t="s">
        <v>20</v>
      </c>
      <c r="N3218" t="s">
        <v>31</v>
      </c>
      <c r="O3218" t="s">
        <v>31</v>
      </c>
      <c r="P3218" s="2">
        <f t="shared" si="300"/>
        <v>44560</v>
      </c>
      <c r="Q3218" s="3">
        <f t="shared" si="301"/>
        <v>44561</v>
      </c>
      <c r="R3218" t="str">
        <f t="shared" si="302"/>
        <v>Attendance</v>
      </c>
      <c r="S3218" t="str">
        <f t="shared" si="303"/>
        <v>On Time</v>
      </c>
      <c r="T3218" t="str">
        <f>IF(R3218="Permit", J3218, IF(G3218="","NA CO", IF(G3218="00:00:00","NA CO", IF(G3218&lt;E3218,"Early",IF(I3218*1440&gt;=parameter!$C$4,"Overtime","On Time CO")))))</f>
        <v>On Time CO</v>
      </c>
      <c r="U3218" t="str">
        <f t="shared" si="304"/>
        <v/>
      </c>
      <c r="V3218" t="str">
        <f t="shared" si="305"/>
        <v/>
      </c>
    </row>
    <row r="3219" spans="1:22" x14ac:dyDescent="0.3">
      <c r="A3219" t="s">
        <v>779</v>
      </c>
      <c r="B3219" t="s">
        <v>780</v>
      </c>
      <c r="C3219" t="str">
        <f>LEFT(raw!D3219,10)</f>
        <v>2021-12-31</v>
      </c>
      <c r="D3219" t="str">
        <f>LEFT(raw!E3219,8)</f>
        <v>08:30:00</v>
      </c>
      <c r="E3219" t="str">
        <f>LEFT(raw!F3219,8)</f>
        <v>17:30:00</v>
      </c>
      <c r="F3219" t="str">
        <f>LEFT(raw!G3219,8)</f>
        <v>07:53:16</v>
      </c>
      <c r="G3219" t="str">
        <f>LEFT(raw!H3219,8)</f>
        <v>16:12:40</v>
      </c>
      <c r="H3219" t="s">
        <v>19</v>
      </c>
      <c r="I3219" t="s">
        <v>20</v>
      </c>
      <c r="J3219" t="s">
        <v>25</v>
      </c>
      <c r="K3219" t="s">
        <v>26</v>
      </c>
      <c r="L3219" t="str">
        <f>LEFT(raw!M3219,8)</f>
        <v>09:00:00</v>
      </c>
      <c r="M3219" t="s">
        <v>20</v>
      </c>
      <c r="N3219" t="s">
        <v>31</v>
      </c>
      <c r="O3219" t="s">
        <v>31</v>
      </c>
      <c r="P3219" s="2">
        <f t="shared" si="300"/>
        <v>44561</v>
      </c>
      <c r="Q3219" s="3">
        <f t="shared" si="301"/>
        <v>44561</v>
      </c>
      <c r="R3219" t="str">
        <f t="shared" si="302"/>
        <v>Attendance</v>
      </c>
      <c r="S3219" t="str">
        <f t="shared" si="303"/>
        <v>On Time</v>
      </c>
      <c r="T3219" t="str">
        <f>IF(R3219="Permit", J3219, IF(G3219="","NA CO", IF(G3219="00:00:00","NA CO", IF(G3219&lt;E3219,"Early",IF(I3219*1440&gt;=parameter!$C$4,"Overtime","On Time CO")))))</f>
        <v>Early</v>
      </c>
      <c r="U3219" t="str">
        <f t="shared" si="304"/>
        <v/>
      </c>
      <c r="V3219" t="str">
        <f t="shared" si="305"/>
        <v/>
      </c>
    </row>
    <row r="3220" spans="1:22" x14ac:dyDescent="0.3">
      <c r="A3220" t="s">
        <v>781</v>
      </c>
      <c r="B3220" t="s">
        <v>782</v>
      </c>
      <c r="C3220" t="str">
        <f>LEFT(raw!D3220,10)</f>
        <v>2021-12-01</v>
      </c>
      <c r="D3220" t="str">
        <f>LEFT(raw!E3220,8)</f>
        <v>00:00:00</v>
      </c>
      <c r="E3220" t="str">
        <f>LEFT(raw!F3220,8)</f>
        <v>00:00:00</v>
      </c>
      <c r="F3220" t="str">
        <f>LEFT(raw!G3220,8)</f>
        <v>07:19:12</v>
      </c>
      <c r="G3220" t="str">
        <f>LEFT(raw!H3220,8)</f>
        <v/>
      </c>
      <c r="H3220" t="s">
        <v>19</v>
      </c>
      <c r="I3220" t="s">
        <v>20</v>
      </c>
      <c r="J3220" t="s">
        <v>21</v>
      </c>
      <c r="K3220" t="s">
        <v>22</v>
      </c>
      <c r="L3220" t="str">
        <f>LEFT(raw!M3220,8)</f>
        <v>00:00:00</v>
      </c>
      <c r="M3220" t="s">
        <v>20</v>
      </c>
      <c r="N3220" t="s">
        <v>785</v>
      </c>
      <c r="P3220" s="2">
        <f t="shared" si="300"/>
        <v>44531</v>
      </c>
      <c r="Q3220" s="3">
        <f t="shared" si="301"/>
        <v>44561</v>
      </c>
      <c r="R3220" t="str">
        <f t="shared" si="302"/>
        <v>Daily Journey</v>
      </c>
      <c r="S3220" t="str">
        <f t="shared" si="303"/>
        <v>On Time</v>
      </c>
      <c r="T3220" t="str">
        <f>IF(R3220="Permit", J3220, IF(G3220="","NA CO", IF(G3220="00:00:00","NA CO", IF(G3220&lt;E3220,"Early",IF(I3220*1440&gt;=parameter!$C$4,"Overtime","On Time CO")))))</f>
        <v>NA CO</v>
      </c>
      <c r="U3220" t="str">
        <f t="shared" si="304"/>
        <v/>
      </c>
      <c r="V3220" t="str">
        <f t="shared" si="305"/>
        <v/>
      </c>
    </row>
    <row r="3221" spans="1:22" x14ac:dyDescent="0.3">
      <c r="A3221" t="s">
        <v>781</v>
      </c>
      <c r="B3221" t="s">
        <v>782</v>
      </c>
      <c r="C3221" t="str">
        <f>LEFT(raw!D3221,10)</f>
        <v>2021-12-02</v>
      </c>
      <c r="D3221" t="str">
        <f>LEFT(raw!E3221,8)</f>
        <v>07:30:00</v>
      </c>
      <c r="E3221" t="str">
        <f>LEFT(raw!F3221,8)</f>
        <v>16:30:00</v>
      </c>
      <c r="F3221" t="str">
        <f>LEFT(raw!G3221,8)</f>
        <v>08:29:57</v>
      </c>
      <c r="G3221" t="str">
        <f>LEFT(raw!H3221,8)</f>
        <v>18:04:21</v>
      </c>
      <c r="H3221" t="s">
        <v>19</v>
      </c>
      <c r="I3221" t="s">
        <v>10828</v>
      </c>
      <c r="J3221" t="s">
        <v>32</v>
      </c>
      <c r="K3221" t="s">
        <v>26</v>
      </c>
      <c r="L3221" t="str">
        <f>LEFT(raw!M3221,8)</f>
        <v>09:00:00</v>
      </c>
      <c r="M3221" t="s">
        <v>20</v>
      </c>
      <c r="N3221" t="s">
        <v>28</v>
      </c>
      <c r="O3221" t="s">
        <v>28</v>
      </c>
      <c r="P3221" s="2">
        <f t="shared" si="300"/>
        <v>44532</v>
      </c>
      <c r="Q3221" s="3">
        <f t="shared" si="301"/>
        <v>44561</v>
      </c>
      <c r="R3221" t="str">
        <f t="shared" si="302"/>
        <v>Attendance</v>
      </c>
      <c r="S3221" t="str">
        <f t="shared" si="303"/>
        <v>Late</v>
      </c>
      <c r="T3221" t="str">
        <f>IF(R3221="Permit", J3221, IF(G3221="","NA CO", IF(G3221="00:00:00","NA CO", IF(G3221&lt;E3221,"Early",IF(I3221*1440&gt;=parameter!$C$4,"Overtime","On Time CO")))))</f>
        <v>On Time CO</v>
      </c>
      <c r="U3221" t="str">
        <f t="shared" si="304"/>
        <v>00:59:57</v>
      </c>
      <c r="V3221" t="str">
        <f t="shared" si="305"/>
        <v/>
      </c>
    </row>
    <row r="3222" spans="1:22" x14ac:dyDescent="0.3">
      <c r="A3222" t="s">
        <v>781</v>
      </c>
      <c r="B3222" t="s">
        <v>782</v>
      </c>
      <c r="C3222" t="str">
        <f>LEFT(raw!D3222,10)</f>
        <v>2021-12-03</v>
      </c>
      <c r="D3222" t="str">
        <f>LEFT(raw!E3222,8)</f>
        <v>00:00:00</v>
      </c>
      <c r="E3222" t="str">
        <f>LEFT(raw!F3222,8)</f>
        <v>00:00:00</v>
      </c>
      <c r="F3222" t="str">
        <f>LEFT(raw!G3222,8)</f>
        <v>07:00:48</v>
      </c>
      <c r="G3222" t="str">
        <f>LEFT(raw!H3222,8)</f>
        <v/>
      </c>
      <c r="H3222" t="s">
        <v>19</v>
      </c>
      <c r="I3222" t="s">
        <v>20</v>
      </c>
      <c r="J3222" t="s">
        <v>21</v>
      </c>
      <c r="K3222" t="s">
        <v>22</v>
      </c>
      <c r="L3222" t="str">
        <f>LEFT(raw!M3222,8)</f>
        <v>00:00:00</v>
      </c>
      <c r="M3222" t="s">
        <v>20</v>
      </c>
      <c r="N3222" t="s">
        <v>785</v>
      </c>
      <c r="P3222" s="2">
        <f t="shared" si="300"/>
        <v>44533</v>
      </c>
      <c r="Q3222" s="3">
        <f t="shared" si="301"/>
        <v>44561</v>
      </c>
      <c r="R3222" t="str">
        <f t="shared" si="302"/>
        <v>Daily Journey</v>
      </c>
      <c r="S3222" t="str">
        <f t="shared" si="303"/>
        <v>On Time</v>
      </c>
      <c r="T3222" t="str">
        <f>IF(R3222="Permit", J3222, IF(G3222="","NA CO", IF(G3222="00:00:00","NA CO", IF(G3222&lt;E3222,"Early",IF(I3222*1440&gt;=parameter!$C$4,"Overtime","On Time CO")))))</f>
        <v>NA CO</v>
      </c>
      <c r="U3222" t="str">
        <f t="shared" si="304"/>
        <v/>
      </c>
      <c r="V3222" t="str">
        <f t="shared" si="305"/>
        <v/>
      </c>
    </row>
    <row r="3223" spans="1:22" x14ac:dyDescent="0.3">
      <c r="A3223" t="s">
        <v>781</v>
      </c>
      <c r="B3223" t="s">
        <v>782</v>
      </c>
      <c r="C3223" t="str">
        <f>LEFT(raw!D3223,10)</f>
        <v>2021-12-07</v>
      </c>
      <c r="D3223" t="str">
        <f>LEFT(raw!E3223,8)</f>
        <v>00:00:00</v>
      </c>
      <c r="E3223" t="str">
        <f>LEFT(raw!F3223,8)</f>
        <v>00:00:00</v>
      </c>
      <c r="F3223" t="str">
        <f>LEFT(raw!G3223,8)</f>
        <v>07:55:31</v>
      </c>
      <c r="G3223" t="str">
        <f>LEFT(raw!H3223,8)</f>
        <v/>
      </c>
      <c r="H3223" t="s">
        <v>19</v>
      </c>
      <c r="I3223" t="s">
        <v>20</v>
      </c>
      <c r="J3223" t="s">
        <v>21</v>
      </c>
      <c r="K3223" t="s">
        <v>22</v>
      </c>
      <c r="L3223" t="str">
        <f>LEFT(raw!M3223,8)</f>
        <v>00:00:00</v>
      </c>
      <c r="M3223" t="s">
        <v>20</v>
      </c>
      <c r="N3223" t="s">
        <v>10833</v>
      </c>
      <c r="P3223" s="2">
        <f t="shared" si="300"/>
        <v>44537</v>
      </c>
      <c r="Q3223" s="3">
        <f t="shared" si="301"/>
        <v>44561</v>
      </c>
      <c r="R3223" t="str">
        <f t="shared" si="302"/>
        <v>Daily Journey</v>
      </c>
      <c r="S3223" t="str">
        <f t="shared" si="303"/>
        <v>On Time</v>
      </c>
      <c r="T3223" t="str">
        <f>IF(R3223="Permit", J3223, IF(G3223="","NA CO", IF(G3223="00:00:00","NA CO", IF(G3223&lt;E3223,"Early",IF(I3223*1440&gt;=parameter!$C$4,"Overtime","On Time CO")))))</f>
        <v>NA CO</v>
      </c>
      <c r="U3223" t="str">
        <f t="shared" si="304"/>
        <v/>
      </c>
      <c r="V3223" t="str">
        <f t="shared" si="305"/>
        <v/>
      </c>
    </row>
    <row r="3224" spans="1:22" x14ac:dyDescent="0.3">
      <c r="A3224" t="s">
        <v>781</v>
      </c>
      <c r="B3224" t="s">
        <v>782</v>
      </c>
      <c r="C3224" t="str">
        <f>LEFT(raw!D3224,10)</f>
        <v>2021-12-08</v>
      </c>
      <c r="D3224" t="str">
        <f>LEFT(raw!E3224,8)</f>
        <v>07:30:00</v>
      </c>
      <c r="E3224" t="str">
        <f>LEFT(raw!F3224,8)</f>
        <v>16:00:00</v>
      </c>
      <c r="F3224" t="str">
        <f>LEFT(raw!G3224,8)</f>
        <v>08:32:13</v>
      </c>
      <c r="G3224" t="str">
        <f>LEFT(raw!H3224,8)</f>
        <v>18:12:05</v>
      </c>
      <c r="H3224" t="s">
        <v>19</v>
      </c>
      <c r="I3224" t="s">
        <v>10837</v>
      </c>
      <c r="J3224" t="s">
        <v>32</v>
      </c>
      <c r="K3224" t="s">
        <v>26</v>
      </c>
      <c r="L3224" t="str">
        <f>LEFT(raw!M3224,8)</f>
        <v>08:30:00</v>
      </c>
      <c r="M3224" t="s">
        <v>20</v>
      </c>
      <c r="N3224" t="s">
        <v>28</v>
      </c>
      <c r="O3224" t="s">
        <v>28</v>
      </c>
      <c r="P3224" s="2">
        <f t="shared" si="300"/>
        <v>44538</v>
      </c>
      <c r="Q3224" s="3">
        <f t="shared" si="301"/>
        <v>44561</v>
      </c>
      <c r="R3224" t="str">
        <f t="shared" si="302"/>
        <v>Attendance</v>
      </c>
      <c r="S3224" t="str">
        <f t="shared" si="303"/>
        <v>Late</v>
      </c>
      <c r="T3224" t="str">
        <f>IF(R3224="Permit", J3224, IF(G3224="","NA CO", IF(G3224="00:00:00","NA CO", IF(G3224&lt;E3224,"Early",IF(I3224*1440&gt;=parameter!$C$4,"Overtime","On Time CO")))))</f>
        <v>Overtime</v>
      </c>
      <c r="U3224" t="str">
        <f t="shared" si="304"/>
        <v>01:02:13</v>
      </c>
      <c r="V3224" t="str">
        <f t="shared" si="305"/>
        <v>00:00:00</v>
      </c>
    </row>
    <row r="3225" spans="1:22" x14ac:dyDescent="0.3">
      <c r="A3225" t="s">
        <v>781</v>
      </c>
      <c r="B3225" t="s">
        <v>782</v>
      </c>
      <c r="C3225" t="str">
        <f>LEFT(raw!D3225,10)</f>
        <v>2021-12-10</v>
      </c>
      <c r="D3225" t="str">
        <f>LEFT(raw!E3225,8)</f>
        <v>07:30:00</v>
      </c>
      <c r="E3225" t="str">
        <f>LEFT(raw!F3225,8)</f>
        <v>16:30:00</v>
      </c>
      <c r="F3225" t="str">
        <f>LEFT(raw!G3225,8)</f>
        <v>08:32:16</v>
      </c>
      <c r="G3225" t="str">
        <f>LEFT(raw!H3225,8)</f>
        <v>00:00:00</v>
      </c>
      <c r="H3225" t="s">
        <v>19</v>
      </c>
      <c r="I3225" t="s">
        <v>10839</v>
      </c>
      <c r="J3225" t="s">
        <v>32</v>
      </c>
      <c r="K3225" t="s">
        <v>26</v>
      </c>
      <c r="L3225" t="str">
        <f>LEFT(raw!M3225,8)</f>
        <v>00:00:00</v>
      </c>
      <c r="M3225" t="s">
        <v>20</v>
      </c>
      <c r="N3225" t="s">
        <v>28</v>
      </c>
      <c r="O3225" t="s">
        <v>21</v>
      </c>
      <c r="P3225" s="2">
        <f t="shared" si="300"/>
        <v>44540</v>
      </c>
      <c r="Q3225" s="3">
        <f t="shared" si="301"/>
        <v>44561</v>
      </c>
      <c r="R3225" t="str">
        <f t="shared" si="302"/>
        <v>Attendance</v>
      </c>
      <c r="S3225" t="str">
        <f t="shared" si="303"/>
        <v>Late</v>
      </c>
      <c r="T3225" t="str">
        <f>IF(R3225="Permit", J3225, IF(G3225="","NA CO", IF(G3225="00:00:00","NA CO", IF(G3225&lt;E3225,"Early",IF(I3225*1440&gt;=parameter!$C$4,"Overtime","On Time CO")))))</f>
        <v>NA CO</v>
      </c>
      <c r="U3225" t="str">
        <f t="shared" si="304"/>
        <v>01:02:16</v>
      </c>
      <c r="V3225" t="str">
        <f t="shared" si="305"/>
        <v/>
      </c>
    </row>
    <row r="3226" spans="1:22" x14ac:dyDescent="0.3">
      <c r="A3226" t="s">
        <v>781</v>
      </c>
      <c r="B3226" t="s">
        <v>782</v>
      </c>
      <c r="C3226" t="str">
        <f>LEFT(raw!D3226,10)</f>
        <v>2021-12-13</v>
      </c>
      <c r="D3226" t="str">
        <f>LEFT(raw!E3226,8)</f>
        <v>00:00:00</v>
      </c>
      <c r="E3226" t="str">
        <f>LEFT(raw!F3226,8)</f>
        <v>00:00:00</v>
      </c>
      <c r="F3226" t="str">
        <f>LEFT(raw!G3226,8)</f>
        <v>07:32:01</v>
      </c>
      <c r="G3226" t="str">
        <f>LEFT(raw!H3226,8)</f>
        <v/>
      </c>
      <c r="H3226" t="s">
        <v>19</v>
      </c>
      <c r="I3226" t="s">
        <v>20</v>
      </c>
      <c r="J3226" t="s">
        <v>21</v>
      </c>
      <c r="K3226" t="s">
        <v>22</v>
      </c>
      <c r="L3226" t="str">
        <f>LEFT(raw!M3226,8)</f>
        <v>00:00:00</v>
      </c>
      <c r="M3226" t="s">
        <v>20</v>
      </c>
      <c r="N3226" t="s">
        <v>10842</v>
      </c>
      <c r="P3226" s="2">
        <f t="shared" si="300"/>
        <v>44543</v>
      </c>
      <c r="Q3226" s="3">
        <f t="shared" si="301"/>
        <v>44561</v>
      </c>
      <c r="R3226" t="str">
        <f t="shared" si="302"/>
        <v>Daily Journey</v>
      </c>
      <c r="S3226" t="str">
        <f t="shared" si="303"/>
        <v>On Time</v>
      </c>
      <c r="T3226" t="str">
        <f>IF(R3226="Permit", J3226, IF(G3226="","NA CO", IF(G3226="00:00:00","NA CO", IF(G3226&lt;E3226,"Early",IF(I3226*1440&gt;=parameter!$C$4,"Overtime","On Time CO")))))</f>
        <v>NA CO</v>
      </c>
      <c r="U3226" t="str">
        <f t="shared" si="304"/>
        <v/>
      </c>
      <c r="V3226" t="str">
        <f t="shared" si="305"/>
        <v/>
      </c>
    </row>
    <row r="3227" spans="1:22" x14ac:dyDescent="0.3">
      <c r="A3227" t="s">
        <v>781</v>
      </c>
      <c r="B3227" t="s">
        <v>782</v>
      </c>
      <c r="C3227" t="str">
        <f>LEFT(raw!D3227,10)</f>
        <v>2021-12-14</v>
      </c>
      <c r="D3227" t="str">
        <f>LEFT(raw!E3227,8)</f>
        <v>07:30:00</v>
      </c>
      <c r="E3227" t="str">
        <f>LEFT(raw!F3227,8)</f>
        <v>16:30:00</v>
      </c>
      <c r="F3227" t="str">
        <f>LEFT(raw!G3227,8)</f>
        <v>08:29:18</v>
      </c>
      <c r="G3227" t="str">
        <f>LEFT(raw!H3227,8)</f>
        <v>17:58:55</v>
      </c>
      <c r="H3227" t="s">
        <v>19</v>
      </c>
      <c r="I3227" t="s">
        <v>8922</v>
      </c>
      <c r="J3227" t="s">
        <v>32</v>
      </c>
      <c r="K3227" t="s">
        <v>26</v>
      </c>
      <c r="L3227" t="str">
        <f>LEFT(raw!M3227,8)</f>
        <v>09:00:00</v>
      </c>
      <c r="M3227" t="s">
        <v>20</v>
      </c>
      <c r="N3227" t="s">
        <v>28</v>
      </c>
      <c r="O3227" t="s">
        <v>28</v>
      </c>
      <c r="P3227" s="2">
        <f t="shared" si="300"/>
        <v>44544</v>
      </c>
      <c r="Q3227" s="3">
        <f t="shared" si="301"/>
        <v>44561</v>
      </c>
      <c r="R3227" t="str">
        <f t="shared" si="302"/>
        <v>Attendance</v>
      </c>
      <c r="S3227" t="str">
        <f t="shared" si="303"/>
        <v>Late</v>
      </c>
      <c r="T3227" t="str">
        <f>IF(R3227="Permit", J3227, IF(G3227="","NA CO", IF(G3227="00:00:00","NA CO", IF(G3227&lt;E3227,"Early",IF(I3227*1440&gt;=parameter!$C$4,"Overtime","On Time CO")))))</f>
        <v>On Time CO</v>
      </c>
      <c r="U3227" t="str">
        <f t="shared" si="304"/>
        <v>00:59:18</v>
      </c>
      <c r="V3227" t="str">
        <f t="shared" si="305"/>
        <v/>
      </c>
    </row>
    <row r="3228" spans="1:22" x14ac:dyDescent="0.3">
      <c r="A3228" t="s">
        <v>781</v>
      </c>
      <c r="B3228" t="s">
        <v>782</v>
      </c>
      <c r="C3228" t="str">
        <f>LEFT(raw!D3228,10)</f>
        <v>2021-12-15</v>
      </c>
      <c r="D3228" t="str">
        <f>LEFT(raw!E3228,8)</f>
        <v>00:00:00</v>
      </c>
      <c r="E3228" t="str">
        <f>LEFT(raw!F3228,8)</f>
        <v>00:00:00</v>
      </c>
      <c r="F3228" t="str">
        <f>LEFT(raw!G3228,8)</f>
        <v>07:28:21</v>
      </c>
      <c r="G3228" t="str">
        <f>LEFT(raw!H3228,8)</f>
        <v/>
      </c>
      <c r="H3228" t="s">
        <v>19</v>
      </c>
      <c r="I3228" t="s">
        <v>20</v>
      </c>
      <c r="J3228" t="s">
        <v>21</v>
      </c>
      <c r="K3228" t="s">
        <v>22</v>
      </c>
      <c r="L3228" t="str">
        <f>LEFT(raw!M3228,8)</f>
        <v>00:00:00</v>
      </c>
      <c r="M3228" t="s">
        <v>20</v>
      </c>
      <c r="N3228" t="s">
        <v>10842</v>
      </c>
      <c r="P3228" s="2">
        <f t="shared" si="300"/>
        <v>44545</v>
      </c>
      <c r="Q3228" s="3">
        <f t="shared" si="301"/>
        <v>44561</v>
      </c>
      <c r="R3228" t="str">
        <f t="shared" si="302"/>
        <v>Daily Journey</v>
      </c>
      <c r="S3228" t="str">
        <f t="shared" si="303"/>
        <v>On Time</v>
      </c>
      <c r="T3228" t="str">
        <f>IF(R3228="Permit", J3228, IF(G3228="","NA CO", IF(G3228="00:00:00","NA CO", IF(G3228&lt;E3228,"Early",IF(I3228*1440&gt;=parameter!$C$4,"Overtime","On Time CO")))))</f>
        <v>NA CO</v>
      </c>
      <c r="U3228" t="str">
        <f t="shared" si="304"/>
        <v/>
      </c>
      <c r="V3228" t="str">
        <f t="shared" si="305"/>
        <v/>
      </c>
    </row>
    <row r="3229" spans="1:22" x14ac:dyDescent="0.3">
      <c r="A3229" t="s">
        <v>781</v>
      </c>
      <c r="B3229" t="s">
        <v>782</v>
      </c>
      <c r="C3229" t="str">
        <f>LEFT(raw!D3229,10)</f>
        <v>2021-12-21</v>
      </c>
      <c r="D3229" t="str">
        <f>LEFT(raw!E3229,8)</f>
        <v>00:00:00</v>
      </c>
      <c r="E3229" t="str">
        <f>LEFT(raw!F3229,8)</f>
        <v>00:00:00</v>
      </c>
      <c r="F3229" t="str">
        <f>LEFT(raw!G3229,8)</f>
        <v>08:07:25</v>
      </c>
      <c r="G3229" t="str">
        <f>LEFT(raw!H3229,8)</f>
        <v/>
      </c>
      <c r="H3229" t="s">
        <v>19</v>
      </c>
      <c r="I3229" t="s">
        <v>20</v>
      </c>
      <c r="J3229" t="s">
        <v>21</v>
      </c>
      <c r="K3229" t="s">
        <v>22</v>
      </c>
      <c r="L3229" t="str">
        <f>LEFT(raw!M3229,8)</f>
        <v>00:00:00</v>
      </c>
      <c r="M3229" t="s">
        <v>20</v>
      </c>
      <c r="N3229" t="s">
        <v>10842</v>
      </c>
      <c r="P3229" s="2">
        <f t="shared" si="300"/>
        <v>44551</v>
      </c>
      <c r="Q3229" s="3">
        <f t="shared" si="301"/>
        <v>44561</v>
      </c>
      <c r="R3229" t="str">
        <f t="shared" si="302"/>
        <v>Daily Journey</v>
      </c>
      <c r="S3229" t="str">
        <f t="shared" si="303"/>
        <v>On Time</v>
      </c>
      <c r="T3229" t="str">
        <f>IF(R3229="Permit", J3229, IF(G3229="","NA CO", IF(G3229="00:00:00","NA CO", IF(G3229&lt;E3229,"Early",IF(I3229*1440&gt;=parameter!$C$4,"Overtime","On Time CO")))))</f>
        <v>NA CO</v>
      </c>
      <c r="U3229" t="str">
        <f t="shared" si="304"/>
        <v/>
      </c>
      <c r="V3229" t="str">
        <f t="shared" si="305"/>
        <v/>
      </c>
    </row>
    <row r="3230" spans="1:22" x14ac:dyDescent="0.3">
      <c r="A3230" t="s">
        <v>781</v>
      </c>
      <c r="B3230" t="s">
        <v>782</v>
      </c>
      <c r="C3230" t="str">
        <f>LEFT(raw!D3230,10)</f>
        <v>2021-12-22</v>
      </c>
      <c r="D3230" t="str">
        <f>LEFT(raw!E3230,8)</f>
        <v>07:30:00</v>
      </c>
      <c r="E3230" t="str">
        <f>LEFT(raw!F3230,8)</f>
        <v>16:00:00</v>
      </c>
      <c r="F3230" t="str">
        <f>LEFT(raw!G3230,8)</f>
        <v>08:33:16</v>
      </c>
      <c r="G3230" t="str">
        <f>LEFT(raw!H3230,8)</f>
        <v>00:00:00</v>
      </c>
      <c r="H3230" t="s">
        <v>19</v>
      </c>
      <c r="I3230" t="s">
        <v>10851</v>
      </c>
      <c r="J3230" t="s">
        <v>32</v>
      </c>
      <c r="K3230" t="s">
        <v>26</v>
      </c>
      <c r="L3230" t="str">
        <f>LEFT(raw!M3230,8)</f>
        <v>00:00:00</v>
      </c>
      <c r="M3230" t="s">
        <v>20</v>
      </c>
      <c r="N3230" t="s">
        <v>28</v>
      </c>
      <c r="O3230" t="s">
        <v>21</v>
      </c>
      <c r="P3230" s="2">
        <f t="shared" si="300"/>
        <v>44552</v>
      </c>
      <c r="Q3230" s="3">
        <f t="shared" si="301"/>
        <v>44561</v>
      </c>
      <c r="R3230" t="str">
        <f t="shared" si="302"/>
        <v>Attendance</v>
      </c>
      <c r="S3230" t="str">
        <f t="shared" si="303"/>
        <v>Late</v>
      </c>
      <c r="T3230" t="str">
        <f>IF(R3230="Permit", J3230, IF(G3230="","NA CO", IF(G3230="00:00:00","NA CO", IF(G3230&lt;E3230,"Early",IF(I3230*1440&gt;=parameter!$C$4,"Overtime","On Time CO")))))</f>
        <v>NA CO</v>
      </c>
      <c r="U3230" t="str">
        <f t="shared" si="304"/>
        <v>01:03:16</v>
      </c>
      <c r="V3230" t="str">
        <f t="shared" si="305"/>
        <v/>
      </c>
    </row>
    <row r="3231" spans="1:22" x14ac:dyDescent="0.3">
      <c r="A3231" t="s">
        <v>781</v>
      </c>
      <c r="B3231" t="s">
        <v>782</v>
      </c>
      <c r="C3231" t="str">
        <f>LEFT(raw!D3231,10)</f>
        <v>2021-12-23</v>
      </c>
      <c r="D3231" t="str">
        <f>LEFT(raw!E3231,8)</f>
        <v>00:00:00</v>
      </c>
      <c r="E3231" t="str">
        <f>LEFT(raw!F3231,8)</f>
        <v>00:00:00</v>
      </c>
      <c r="F3231" t="str">
        <f>LEFT(raw!G3231,8)</f>
        <v>07:56:34</v>
      </c>
      <c r="G3231" t="str">
        <f>LEFT(raw!H3231,8)</f>
        <v/>
      </c>
      <c r="H3231" t="s">
        <v>19</v>
      </c>
      <c r="I3231" t="s">
        <v>20</v>
      </c>
      <c r="J3231" t="s">
        <v>21</v>
      </c>
      <c r="K3231" t="s">
        <v>22</v>
      </c>
      <c r="L3231" t="str">
        <f>LEFT(raw!M3231,8)</f>
        <v>00:00:00</v>
      </c>
      <c r="M3231" t="s">
        <v>20</v>
      </c>
      <c r="N3231" t="s">
        <v>10842</v>
      </c>
      <c r="P3231" s="2">
        <f t="shared" si="300"/>
        <v>44553</v>
      </c>
      <c r="Q3231" s="3">
        <f t="shared" si="301"/>
        <v>44561</v>
      </c>
      <c r="R3231" t="str">
        <f t="shared" si="302"/>
        <v>Daily Journey</v>
      </c>
      <c r="S3231" t="str">
        <f t="shared" si="303"/>
        <v>On Time</v>
      </c>
      <c r="T3231" t="str">
        <f>IF(R3231="Permit", J3231, IF(G3231="","NA CO", IF(G3231="00:00:00","NA CO", IF(G3231&lt;E3231,"Early",IF(I3231*1440&gt;=parameter!$C$4,"Overtime","On Time CO")))))</f>
        <v>NA CO</v>
      </c>
      <c r="U3231" t="str">
        <f t="shared" si="304"/>
        <v/>
      </c>
      <c r="V3231" t="str">
        <f t="shared" si="305"/>
        <v/>
      </c>
    </row>
    <row r="3232" spans="1:22" x14ac:dyDescent="0.3">
      <c r="A3232" t="s">
        <v>781</v>
      </c>
      <c r="B3232" t="s">
        <v>782</v>
      </c>
      <c r="C3232" t="str">
        <f>LEFT(raw!D3232,10)</f>
        <v>2021-12-24</v>
      </c>
      <c r="D3232" t="str">
        <f>LEFT(raw!E3232,8)</f>
        <v>07:30:00</v>
      </c>
      <c r="E3232" t="str">
        <f>LEFT(raw!F3232,8)</f>
        <v>16:30:00</v>
      </c>
      <c r="F3232" t="str">
        <f>LEFT(raw!G3232,8)</f>
        <v>08:36:46</v>
      </c>
      <c r="G3232" t="str">
        <f>LEFT(raw!H3232,8)</f>
        <v>00:00:00</v>
      </c>
      <c r="H3232" t="s">
        <v>19</v>
      </c>
      <c r="I3232" t="s">
        <v>1122</v>
      </c>
      <c r="J3232" t="s">
        <v>32</v>
      </c>
      <c r="K3232" t="s">
        <v>26</v>
      </c>
      <c r="L3232" t="str">
        <f>LEFT(raw!M3232,8)</f>
        <v>00:00:00</v>
      </c>
      <c r="M3232" t="s">
        <v>20</v>
      </c>
      <c r="N3232" t="s">
        <v>28</v>
      </c>
      <c r="O3232" t="s">
        <v>21</v>
      </c>
      <c r="P3232" s="2">
        <f t="shared" si="300"/>
        <v>44554</v>
      </c>
      <c r="Q3232" s="3">
        <f t="shared" si="301"/>
        <v>44561</v>
      </c>
      <c r="R3232" t="str">
        <f t="shared" si="302"/>
        <v>Attendance</v>
      </c>
      <c r="S3232" t="str">
        <f t="shared" si="303"/>
        <v>Late</v>
      </c>
      <c r="T3232" t="str">
        <f>IF(R3232="Permit", J3232, IF(G3232="","NA CO", IF(G3232="00:00:00","NA CO", IF(G3232&lt;E3232,"Early",IF(I3232*1440&gt;=parameter!$C$4,"Overtime","On Time CO")))))</f>
        <v>NA CO</v>
      </c>
      <c r="U3232" t="str">
        <f t="shared" si="304"/>
        <v>01:06:46</v>
      </c>
      <c r="V3232" t="str">
        <f t="shared" si="305"/>
        <v/>
      </c>
    </row>
    <row r="3233" spans="1:22" x14ac:dyDescent="0.3">
      <c r="A3233" t="s">
        <v>781</v>
      </c>
      <c r="B3233" t="s">
        <v>782</v>
      </c>
      <c r="C3233" t="str">
        <f>LEFT(raw!D3233,10)</f>
        <v>2021-12-27</v>
      </c>
      <c r="D3233" t="str">
        <f>LEFT(raw!E3233,8)</f>
        <v>00:00:00</v>
      </c>
      <c r="E3233" t="str">
        <f>LEFT(raw!F3233,8)</f>
        <v>00:00:00</v>
      </c>
      <c r="F3233" t="str">
        <f>LEFT(raw!G3233,8)</f>
        <v>07:36:11</v>
      </c>
      <c r="G3233" t="str">
        <f>LEFT(raw!H3233,8)</f>
        <v/>
      </c>
      <c r="H3233" t="s">
        <v>19</v>
      </c>
      <c r="I3233" t="s">
        <v>20</v>
      </c>
      <c r="J3233" t="s">
        <v>21</v>
      </c>
      <c r="K3233" t="s">
        <v>22</v>
      </c>
      <c r="L3233" t="str">
        <f>LEFT(raw!M3233,8)</f>
        <v>00:00:00</v>
      </c>
      <c r="M3233" t="s">
        <v>20</v>
      </c>
      <c r="N3233" t="s">
        <v>10842</v>
      </c>
      <c r="P3233" s="2">
        <f t="shared" si="300"/>
        <v>44557</v>
      </c>
      <c r="Q3233" s="3">
        <f t="shared" si="301"/>
        <v>44561</v>
      </c>
      <c r="R3233" t="str">
        <f t="shared" si="302"/>
        <v>Daily Journey</v>
      </c>
      <c r="S3233" t="str">
        <f t="shared" si="303"/>
        <v>On Time</v>
      </c>
      <c r="T3233" t="str">
        <f>IF(R3233="Permit", J3233, IF(G3233="","NA CO", IF(G3233="00:00:00","NA CO", IF(G3233&lt;E3233,"Early",IF(I3233*1440&gt;=parameter!$C$4,"Overtime","On Time CO")))))</f>
        <v>NA CO</v>
      </c>
      <c r="U3233" t="str">
        <f t="shared" si="304"/>
        <v/>
      </c>
      <c r="V3233" t="str">
        <f t="shared" si="305"/>
        <v/>
      </c>
    </row>
    <row r="3234" spans="1:22" x14ac:dyDescent="0.3">
      <c r="A3234" t="s">
        <v>781</v>
      </c>
      <c r="B3234" t="s">
        <v>782</v>
      </c>
      <c r="C3234" t="str">
        <f>LEFT(raw!D3234,10)</f>
        <v>2021-12-28</v>
      </c>
      <c r="D3234" t="str">
        <f>LEFT(raw!E3234,8)</f>
        <v>07:30:00</v>
      </c>
      <c r="E3234" t="str">
        <f>LEFT(raw!F3234,8)</f>
        <v>16:30:00</v>
      </c>
      <c r="F3234" t="str">
        <f>LEFT(raw!G3234,8)</f>
        <v>08:14:05</v>
      </c>
      <c r="G3234" t="str">
        <f>LEFT(raw!H3234,8)</f>
        <v>18:34:32</v>
      </c>
      <c r="H3234" t="s">
        <v>19</v>
      </c>
      <c r="I3234" t="s">
        <v>908</v>
      </c>
      <c r="J3234" t="s">
        <v>32</v>
      </c>
      <c r="K3234" t="s">
        <v>26</v>
      </c>
      <c r="L3234" t="str">
        <f>LEFT(raw!M3234,8)</f>
        <v>09:00:00</v>
      </c>
      <c r="M3234" t="s">
        <v>20</v>
      </c>
      <c r="N3234" t="s">
        <v>28</v>
      </c>
      <c r="O3234" t="s">
        <v>28</v>
      </c>
      <c r="P3234" s="2">
        <f t="shared" si="300"/>
        <v>44558</v>
      </c>
      <c r="Q3234" s="3">
        <f t="shared" si="301"/>
        <v>44561</v>
      </c>
      <c r="R3234" t="str">
        <f t="shared" si="302"/>
        <v>Attendance</v>
      </c>
      <c r="S3234" t="str">
        <f t="shared" si="303"/>
        <v>Late</v>
      </c>
      <c r="T3234" t="str">
        <f>IF(R3234="Permit", J3234, IF(G3234="","NA CO", IF(G3234="00:00:00","NA CO", IF(G3234&lt;E3234,"Early",IF(I3234*1440&gt;=parameter!$C$4,"Overtime","On Time CO")))))</f>
        <v>On Time CO</v>
      </c>
      <c r="U3234" t="str">
        <f t="shared" si="304"/>
        <v>00:44:05</v>
      </c>
      <c r="V3234" t="str">
        <f t="shared" si="305"/>
        <v/>
      </c>
    </row>
    <row r="3235" spans="1:22" x14ac:dyDescent="0.3">
      <c r="A3235" t="s">
        <v>781</v>
      </c>
      <c r="B3235" t="s">
        <v>782</v>
      </c>
      <c r="C3235" t="str">
        <f>LEFT(raw!D3235,10)</f>
        <v>2021-12-30</v>
      </c>
      <c r="D3235" t="str">
        <f>LEFT(raw!E3235,8)</f>
        <v>07:30:00</v>
      </c>
      <c r="E3235" t="str">
        <f>LEFT(raw!F3235,8)</f>
        <v>16:30:00</v>
      </c>
      <c r="F3235" t="str">
        <f>LEFT(raw!G3235,8)</f>
        <v>08:28:32</v>
      </c>
      <c r="G3235" t="str">
        <f>LEFT(raw!H3235,8)</f>
        <v>17:43:06</v>
      </c>
      <c r="H3235" t="s">
        <v>19</v>
      </c>
      <c r="I3235" t="s">
        <v>8228</v>
      </c>
      <c r="J3235" t="s">
        <v>32</v>
      </c>
      <c r="K3235" t="s">
        <v>26</v>
      </c>
      <c r="L3235" t="str">
        <f>LEFT(raw!M3235,8)</f>
        <v>09:00:00</v>
      </c>
      <c r="M3235" t="s">
        <v>20</v>
      </c>
      <c r="N3235" t="s">
        <v>28</v>
      </c>
      <c r="O3235" t="s">
        <v>28</v>
      </c>
      <c r="P3235" s="2">
        <f t="shared" si="300"/>
        <v>44560</v>
      </c>
      <c r="Q3235" s="3">
        <f t="shared" si="301"/>
        <v>44561</v>
      </c>
      <c r="R3235" t="str">
        <f t="shared" si="302"/>
        <v>Attendance</v>
      </c>
      <c r="S3235" t="str">
        <f t="shared" si="303"/>
        <v>Late</v>
      </c>
      <c r="T3235" t="str">
        <f>IF(R3235="Permit", J3235, IF(G3235="","NA CO", IF(G3235="00:00:00","NA CO", IF(G3235&lt;E3235,"Early",IF(I3235*1440&gt;=parameter!$C$4,"Overtime","On Time CO")))))</f>
        <v>On Time CO</v>
      </c>
      <c r="U3235" t="str">
        <f t="shared" si="304"/>
        <v>00:58:32</v>
      </c>
      <c r="V3235" t="str">
        <f t="shared" si="305"/>
        <v/>
      </c>
    </row>
    <row r="3236" spans="1:22" x14ac:dyDescent="0.3">
      <c r="A3236" t="s">
        <v>781</v>
      </c>
      <c r="B3236" t="s">
        <v>782</v>
      </c>
      <c r="C3236" t="str">
        <f>LEFT(raw!D3236,10)</f>
        <v>2021-12-31</v>
      </c>
      <c r="D3236" t="str">
        <f>LEFT(raw!E3236,8)</f>
        <v>00:00:00</v>
      </c>
      <c r="E3236" t="str">
        <f>LEFT(raw!F3236,8)</f>
        <v>00:00:00</v>
      </c>
      <c r="F3236" t="str">
        <f>LEFT(raw!G3236,8)</f>
        <v>08:18:39</v>
      </c>
      <c r="G3236" t="str">
        <f>LEFT(raw!H3236,8)</f>
        <v>19:34:54</v>
      </c>
      <c r="H3236" t="s">
        <v>19</v>
      </c>
      <c r="I3236" t="s">
        <v>20</v>
      </c>
      <c r="J3236" t="s">
        <v>21</v>
      </c>
      <c r="K3236" t="s">
        <v>22</v>
      </c>
      <c r="L3236" t="str">
        <f>LEFT(raw!M3236,8)</f>
        <v>11:16:14</v>
      </c>
      <c r="M3236" t="s">
        <v>20</v>
      </c>
      <c r="N3236" t="s">
        <v>10842</v>
      </c>
      <c r="O3236" t="s">
        <v>10833</v>
      </c>
      <c r="P3236" s="2">
        <f t="shared" si="300"/>
        <v>44561</v>
      </c>
      <c r="Q3236" s="3">
        <f t="shared" si="301"/>
        <v>44561</v>
      </c>
      <c r="R3236" t="str">
        <f t="shared" si="302"/>
        <v>Daily Journey</v>
      </c>
      <c r="S3236" t="str">
        <f t="shared" si="303"/>
        <v>On Time</v>
      </c>
      <c r="T3236" t="str">
        <f>IF(R3236="Permit", J3236, IF(G3236="","NA CO", IF(G3236="00:00:00","NA CO", IF(G3236&lt;E3236,"Early",IF(I3236*1440&gt;=parameter!$C$4,"Overtime","On Time CO")))))</f>
        <v>On Time CO</v>
      </c>
      <c r="U3236" t="str">
        <f t="shared" si="304"/>
        <v/>
      </c>
      <c r="V3236" t="str">
        <f t="shared" si="305"/>
        <v/>
      </c>
    </row>
    <row r="3237" spans="1:22" x14ac:dyDescent="0.3">
      <c r="A3237" t="s">
        <v>787</v>
      </c>
      <c r="B3237" t="s">
        <v>788</v>
      </c>
      <c r="C3237" t="str">
        <f>LEFT(raw!D3237,10)</f>
        <v>2021-12-01</v>
      </c>
      <c r="D3237" t="str">
        <f>LEFT(raw!E3237,8)</f>
        <v>08:30:00</v>
      </c>
      <c r="E3237" t="str">
        <f>LEFT(raw!F3237,8)</f>
        <v>17:30:00</v>
      </c>
      <c r="F3237" t="str">
        <f>LEFT(raw!G3237,8)</f>
        <v>08:34:58</v>
      </c>
      <c r="G3237" t="str">
        <f>LEFT(raw!H3237,8)</f>
        <v>19:03:23</v>
      </c>
      <c r="H3237" t="s">
        <v>19</v>
      </c>
      <c r="I3237" t="s">
        <v>10866</v>
      </c>
      <c r="J3237" t="s">
        <v>32</v>
      </c>
      <c r="K3237" t="s">
        <v>26</v>
      </c>
      <c r="L3237" t="str">
        <f>LEFT(raw!M3237,8)</f>
        <v>09:00:00</v>
      </c>
      <c r="M3237" t="s">
        <v>20</v>
      </c>
      <c r="N3237" t="s">
        <v>31</v>
      </c>
      <c r="O3237" t="s">
        <v>31</v>
      </c>
      <c r="P3237" s="2">
        <f t="shared" si="300"/>
        <v>44531</v>
      </c>
      <c r="Q3237" s="3">
        <f t="shared" si="301"/>
        <v>44561</v>
      </c>
      <c r="R3237" t="str">
        <f t="shared" si="302"/>
        <v>Attendance</v>
      </c>
      <c r="S3237" t="str">
        <f t="shared" si="303"/>
        <v>Late</v>
      </c>
      <c r="T3237" t="str">
        <f>IF(R3237="Permit", J3237, IF(G3237="","NA CO", IF(G3237="00:00:00","NA CO", IF(G3237&lt;E3237,"Early",IF(I3237*1440&gt;=parameter!$C$4,"Overtime","On Time CO")))))</f>
        <v>On Time CO</v>
      </c>
      <c r="U3237" t="str">
        <f t="shared" si="304"/>
        <v>00:04:58</v>
      </c>
      <c r="V3237" t="str">
        <f t="shared" si="305"/>
        <v/>
      </c>
    </row>
    <row r="3238" spans="1:22" x14ac:dyDescent="0.3">
      <c r="A3238" t="s">
        <v>787</v>
      </c>
      <c r="B3238" t="s">
        <v>788</v>
      </c>
      <c r="C3238" t="str">
        <f>LEFT(raw!D3238,10)</f>
        <v>2021-12-02</v>
      </c>
      <c r="D3238" t="str">
        <f>LEFT(raw!E3238,8)</f>
        <v>00:00:00</v>
      </c>
      <c r="E3238" t="str">
        <f>LEFT(raw!F3238,8)</f>
        <v>00:00:00</v>
      </c>
      <c r="F3238" t="str">
        <f>LEFT(raw!G3238,8)</f>
        <v>06:35:59</v>
      </c>
      <c r="G3238" t="str">
        <f>LEFT(raw!H3238,8)</f>
        <v>19:45:09</v>
      </c>
      <c r="H3238" t="s">
        <v>19</v>
      </c>
      <c r="I3238" t="s">
        <v>20</v>
      </c>
      <c r="J3238" t="s">
        <v>21</v>
      </c>
      <c r="K3238" t="s">
        <v>22</v>
      </c>
      <c r="L3238" t="str">
        <f>LEFT(raw!M3238,8)</f>
        <v>13:09:09</v>
      </c>
      <c r="M3238" t="s">
        <v>20</v>
      </c>
      <c r="N3238" t="s">
        <v>10871</v>
      </c>
      <c r="O3238" t="s">
        <v>143</v>
      </c>
      <c r="P3238" s="2">
        <f t="shared" si="300"/>
        <v>44532</v>
      </c>
      <c r="Q3238" s="3">
        <f t="shared" si="301"/>
        <v>44561</v>
      </c>
      <c r="R3238" t="str">
        <f t="shared" si="302"/>
        <v>Daily Journey</v>
      </c>
      <c r="S3238" t="str">
        <f t="shared" si="303"/>
        <v>On Time</v>
      </c>
      <c r="T3238" t="str">
        <f>IF(R3238="Permit", J3238, IF(G3238="","NA CO", IF(G3238="00:00:00","NA CO", IF(G3238&lt;E3238,"Early",IF(I3238*1440&gt;=parameter!$C$4,"Overtime","On Time CO")))))</f>
        <v>On Time CO</v>
      </c>
      <c r="U3238" t="str">
        <f t="shared" si="304"/>
        <v/>
      </c>
      <c r="V3238" t="str">
        <f t="shared" si="305"/>
        <v/>
      </c>
    </row>
    <row r="3239" spans="1:22" x14ac:dyDescent="0.3">
      <c r="A3239" t="s">
        <v>787</v>
      </c>
      <c r="B3239" t="s">
        <v>788</v>
      </c>
      <c r="C3239" t="str">
        <f>LEFT(raw!D3239,10)</f>
        <v>2021-12-03</v>
      </c>
      <c r="D3239" t="str">
        <f>LEFT(raw!E3239,8)</f>
        <v>08:30:00</v>
      </c>
      <c r="E3239" t="str">
        <f>LEFT(raw!F3239,8)</f>
        <v>17:30:00</v>
      </c>
      <c r="F3239" t="str">
        <f>LEFT(raw!G3239,8)</f>
        <v>09:12:53</v>
      </c>
      <c r="G3239" t="str">
        <f>LEFT(raw!H3239,8)</f>
        <v>19:20:43</v>
      </c>
      <c r="H3239" t="s">
        <v>19</v>
      </c>
      <c r="I3239" t="s">
        <v>10875</v>
      </c>
      <c r="J3239" t="s">
        <v>32</v>
      </c>
      <c r="K3239" t="s">
        <v>26</v>
      </c>
      <c r="L3239" t="str">
        <f>LEFT(raw!M3239,8)</f>
        <v>09:00:00</v>
      </c>
      <c r="M3239" t="s">
        <v>20</v>
      </c>
      <c r="N3239" t="s">
        <v>31</v>
      </c>
      <c r="O3239" t="s">
        <v>31</v>
      </c>
      <c r="P3239" s="2">
        <f t="shared" si="300"/>
        <v>44533</v>
      </c>
      <c r="Q3239" s="3">
        <f t="shared" si="301"/>
        <v>44561</v>
      </c>
      <c r="R3239" t="str">
        <f t="shared" si="302"/>
        <v>Attendance</v>
      </c>
      <c r="S3239" t="str">
        <f t="shared" si="303"/>
        <v>Late</v>
      </c>
      <c r="T3239" t="str">
        <f>IF(R3239="Permit", J3239, IF(G3239="","NA CO", IF(G3239="00:00:00","NA CO", IF(G3239&lt;E3239,"Early",IF(I3239*1440&gt;=parameter!$C$4,"Overtime","On Time CO")))))</f>
        <v>On Time CO</v>
      </c>
      <c r="U3239" t="str">
        <f t="shared" si="304"/>
        <v>00:42:53</v>
      </c>
      <c r="V3239" t="str">
        <f t="shared" si="305"/>
        <v/>
      </c>
    </row>
    <row r="3240" spans="1:22" x14ac:dyDescent="0.3">
      <c r="A3240" t="s">
        <v>787</v>
      </c>
      <c r="B3240" t="s">
        <v>788</v>
      </c>
      <c r="C3240" t="str">
        <f>LEFT(raw!D3240,10)</f>
        <v>2021-12-06</v>
      </c>
      <c r="D3240" t="str">
        <f>LEFT(raw!E3240,8)</f>
        <v>00:00:00</v>
      </c>
      <c r="E3240" t="str">
        <f>LEFT(raw!F3240,8)</f>
        <v>00:00:00</v>
      </c>
      <c r="F3240" t="str">
        <f>LEFT(raw!G3240,8)</f>
        <v>06:09:48</v>
      </c>
      <c r="G3240" t="str">
        <f>LEFT(raw!H3240,8)</f>
        <v>19:00:27</v>
      </c>
      <c r="H3240" t="s">
        <v>19</v>
      </c>
      <c r="I3240" t="s">
        <v>20</v>
      </c>
      <c r="J3240" t="s">
        <v>21</v>
      </c>
      <c r="K3240" t="s">
        <v>22</v>
      </c>
      <c r="L3240" t="str">
        <f>LEFT(raw!M3240,8)</f>
        <v>12:50:39</v>
      </c>
      <c r="M3240" t="s">
        <v>20</v>
      </c>
      <c r="N3240" t="s">
        <v>10880</v>
      </c>
      <c r="O3240" t="s">
        <v>10881</v>
      </c>
      <c r="P3240" s="2">
        <f t="shared" si="300"/>
        <v>44536</v>
      </c>
      <c r="Q3240" s="3">
        <f t="shared" si="301"/>
        <v>44561</v>
      </c>
      <c r="R3240" t="str">
        <f t="shared" si="302"/>
        <v>Daily Journey</v>
      </c>
      <c r="S3240" t="str">
        <f t="shared" si="303"/>
        <v>On Time</v>
      </c>
      <c r="T3240" t="str">
        <f>IF(R3240="Permit", J3240, IF(G3240="","NA CO", IF(G3240="00:00:00","NA CO", IF(G3240&lt;E3240,"Early",IF(I3240*1440&gt;=parameter!$C$4,"Overtime","On Time CO")))))</f>
        <v>On Time CO</v>
      </c>
      <c r="U3240" t="str">
        <f t="shared" si="304"/>
        <v/>
      </c>
      <c r="V3240" t="str">
        <f t="shared" si="305"/>
        <v/>
      </c>
    </row>
    <row r="3241" spans="1:22" x14ac:dyDescent="0.3">
      <c r="A3241" t="s">
        <v>787</v>
      </c>
      <c r="B3241" t="s">
        <v>788</v>
      </c>
      <c r="C3241" t="str">
        <f>LEFT(raw!D3241,10)</f>
        <v>2021-12-07</v>
      </c>
      <c r="D3241" t="str">
        <f>LEFT(raw!E3241,8)</f>
        <v>08:30:00</v>
      </c>
      <c r="E3241" t="str">
        <f>LEFT(raw!F3241,8)</f>
        <v>17:30:00</v>
      </c>
      <c r="F3241" t="str">
        <f>LEFT(raw!G3241,8)</f>
        <v>09:20:43</v>
      </c>
      <c r="G3241" t="str">
        <f>LEFT(raw!H3241,8)</f>
        <v>18:22:57</v>
      </c>
      <c r="H3241" t="s">
        <v>19</v>
      </c>
      <c r="I3241" t="s">
        <v>10885</v>
      </c>
      <c r="J3241" t="s">
        <v>32</v>
      </c>
      <c r="K3241" t="s">
        <v>26</v>
      </c>
      <c r="L3241" t="str">
        <f>LEFT(raw!M3241,8)</f>
        <v>09:00:00</v>
      </c>
      <c r="M3241" t="s">
        <v>20</v>
      </c>
      <c r="N3241" t="s">
        <v>31</v>
      </c>
      <c r="O3241" t="s">
        <v>31</v>
      </c>
      <c r="P3241" s="2">
        <f t="shared" si="300"/>
        <v>44537</v>
      </c>
      <c r="Q3241" s="3">
        <f t="shared" si="301"/>
        <v>44561</v>
      </c>
      <c r="R3241" t="str">
        <f t="shared" si="302"/>
        <v>Attendance</v>
      </c>
      <c r="S3241" t="str">
        <f t="shared" si="303"/>
        <v>Late</v>
      </c>
      <c r="T3241" t="str">
        <f>IF(R3241="Permit", J3241, IF(G3241="","NA CO", IF(G3241="00:00:00","NA CO", IF(G3241&lt;E3241,"Early",IF(I3241*1440&gt;=parameter!$C$4,"Overtime","On Time CO")))))</f>
        <v>On Time CO</v>
      </c>
      <c r="U3241" t="str">
        <f t="shared" si="304"/>
        <v>00:50:43</v>
      </c>
      <c r="V3241" t="str">
        <f t="shared" si="305"/>
        <v/>
      </c>
    </row>
    <row r="3242" spans="1:22" x14ac:dyDescent="0.3">
      <c r="A3242" t="s">
        <v>787</v>
      </c>
      <c r="B3242" t="s">
        <v>788</v>
      </c>
      <c r="C3242" t="str">
        <f>LEFT(raw!D3242,10)</f>
        <v>2021-12-08</v>
      </c>
      <c r="D3242" t="str">
        <f>LEFT(raw!E3242,8)</f>
        <v>00:00:00</v>
      </c>
      <c r="E3242" t="str">
        <f>LEFT(raw!F3242,8)</f>
        <v>00:00:00</v>
      </c>
      <c r="F3242" t="str">
        <f>LEFT(raw!G3242,8)</f>
        <v>07:09:47</v>
      </c>
      <c r="G3242" t="str">
        <f>LEFT(raw!H3242,8)</f>
        <v>19:10:35</v>
      </c>
      <c r="H3242" t="s">
        <v>19</v>
      </c>
      <c r="I3242" t="s">
        <v>20</v>
      </c>
      <c r="J3242" t="s">
        <v>21</v>
      </c>
      <c r="K3242" t="s">
        <v>22</v>
      </c>
      <c r="L3242" t="str">
        <f>LEFT(raw!M3242,8)</f>
        <v>12:00:48</v>
      </c>
      <c r="M3242" t="s">
        <v>20</v>
      </c>
      <c r="N3242" t="s">
        <v>1807</v>
      </c>
      <c r="O3242" t="s">
        <v>1807</v>
      </c>
      <c r="P3242" s="2">
        <f t="shared" si="300"/>
        <v>44538</v>
      </c>
      <c r="Q3242" s="3">
        <f t="shared" si="301"/>
        <v>44561</v>
      </c>
      <c r="R3242" t="str">
        <f t="shared" si="302"/>
        <v>Daily Journey</v>
      </c>
      <c r="S3242" t="str">
        <f t="shared" si="303"/>
        <v>On Time</v>
      </c>
      <c r="T3242" t="str">
        <f>IF(R3242="Permit", J3242, IF(G3242="","NA CO", IF(G3242="00:00:00","NA CO", IF(G3242&lt;E3242,"Early",IF(I3242*1440&gt;=parameter!$C$4,"Overtime","On Time CO")))))</f>
        <v>On Time CO</v>
      </c>
      <c r="U3242" t="str">
        <f t="shared" si="304"/>
        <v/>
      </c>
      <c r="V3242" t="str">
        <f t="shared" si="305"/>
        <v/>
      </c>
    </row>
    <row r="3243" spans="1:22" x14ac:dyDescent="0.3">
      <c r="A3243" t="s">
        <v>787</v>
      </c>
      <c r="B3243" t="s">
        <v>788</v>
      </c>
      <c r="C3243" t="str">
        <f>LEFT(raw!D3243,10)</f>
        <v>2021-12-09</v>
      </c>
      <c r="D3243" t="str">
        <f>LEFT(raw!E3243,8)</f>
        <v>08:30:00</v>
      </c>
      <c r="E3243" t="str">
        <f>LEFT(raw!F3243,8)</f>
        <v>17:30:00</v>
      </c>
      <c r="F3243" t="str">
        <f>LEFT(raw!G3243,8)</f>
        <v>08:28:05</v>
      </c>
      <c r="G3243" t="str">
        <f>LEFT(raw!H3243,8)</f>
        <v>18:54:49</v>
      </c>
      <c r="H3243" t="s">
        <v>19</v>
      </c>
      <c r="I3243" t="s">
        <v>20</v>
      </c>
      <c r="J3243" t="s">
        <v>25</v>
      </c>
      <c r="K3243" t="s">
        <v>26</v>
      </c>
      <c r="L3243" t="str">
        <f>LEFT(raw!M3243,8)</f>
        <v>09:00:00</v>
      </c>
      <c r="M3243" t="s">
        <v>20</v>
      </c>
      <c r="N3243" t="s">
        <v>31</v>
      </c>
      <c r="O3243" t="s">
        <v>31</v>
      </c>
      <c r="P3243" s="2">
        <f t="shared" si="300"/>
        <v>44539</v>
      </c>
      <c r="Q3243" s="3">
        <f t="shared" si="301"/>
        <v>44561</v>
      </c>
      <c r="R3243" t="str">
        <f t="shared" si="302"/>
        <v>Attendance</v>
      </c>
      <c r="S3243" t="str">
        <f t="shared" si="303"/>
        <v>On Time</v>
      </c>
      <c r="T3243" t="str">
        <f>IF(R3243="Permit", J3243, IF(G3243="","NA CO", IF(G3243="00:00:00","NA CO", IF(G3243&lt;E3243,"Early",IF(I3243*1440&gt;=parameter!$C$4,"Overtime","On Time CO")))))</f>
        <v>On Time CO</v>
      </c>
      <c r="U3243" t="str">
        <f t="shared" si="304"/>
        <v/>
      </c>
      <c r="V3243" t="str">
        <f t="shared" si="305"/>
        <v/>
      </c>
    </row>
    <row r="3244" spans="1:22" x14ac:dyDescent="0.3">
      <c r="A3244" t="s">
        <v>787</v>
      </c>
      <c r="B3244" t="s">
        <v>788</v>
      </c>
      <c r="C3244" t="str">
        <f>LEFT(raw!D3244,10)</f>
        <v>2021-12-09</v>
      </c>
      <c r="D3244" t="str">
        <f>LEFT(raw!E3244,8)</f>
        <v>08:30:00</v>
      </c>
      <c r="E3244" t="str">
        <f>LEFT(raw!F3244,8)</f>
        <v>17:30:00</v>
      </c>
      <c r="F3244" t="str">
        <f>LEFT(raw!G3244,8)</f>
        <v>08:28:05</v>
      </c>
      <c r="G3244" t="str">
        <f>LEFT(raw!H3244,8)</f>
        <v>18:54:49</v>
      </c>
      <c r="H3244" t="s">
        <v>19</v>
      </c>
      <c r="I3244" t="s">
        <v>20</v>
      </c>
      <c r="J3244" t="s">
        <v>25</v>
      </c>
      <c r="K3244" t="s">
        <v>26</v>
      </c>
      <c r="L3244" t="str">
        <f>LEFT(raw!M3244,8)</f>
        <v>09:00:00</v>
      </c>
      <c r="M3244" t="s">
        <v>20</v>
      </c>
      <c r="N3244" t="s">
        <v>31</v>
      </c>
      <c r="O3244" t="s">
        <v>31</v>
      </c>
      <c r="P3244" s="2">
        <f t="shared" si="300"/>
        <v>44539</v>
      </c>
      <c r="Q3244" s="3">
        <f t="shared" si="301"/>
        <v>44561</v>
      </c>
      <c r="R3244" t="str">
        <f t="shared" si="302"/>
        <v>Attendance</v>
      </c>
      <c r="S3244" t="str">
        <f t="shared" si="303"/>
        <v>On Time</v>
      </c>
      <c r="T3244" t="str">
        <f>IF(R3244="Permit", J3244, IF(G3244="","NA CO", IF(G3244="00:00:00","NA CO", IF(G3244&lt;E3244,"Early",IF(I3244*1440&gt;=parameter!$C$4,"Overtime","On Time CO")))))</f>
        <v>On Time CO</v>
      </c>
      <c r="U3244" t="str">
        <f t="shared" si="304"/>
        <v/>
      </c>
      <c r="V3244" t="str">
        <f t="shared" si="305"/>
        <v/>
      </c>
    </row>
    <row r="3245" spans="1:22" x14ac:dyDescent="0.3">
      <c r="A3245" t="s">
        <v>787</v>
      </c>
      <c r="B3245" t="s">
        <v>788</v>
      </c>
      <c r="C3245" t="str">
        <f>LEFT(raw!D3245,10)</f>
        <v>2021-12-10</v>
      </c>
      <c r="D3245" t="str">
        <f>LEFT(raw!E3245,8)</f>
        <v>00:00:00</v>
      </c>
      <c r="E3245" t="str">
        <f>LEFT(raw!F3245,8)</f>
        <v>00:00:00</v>
      </c>
      <c r="F3245" t="str">
        <f>LEFT(raw!G3245,8)</f>
        <v>06:22:21</v>
      </c>
      <c r="G3245" t="str">
        <f>LEFT(raw!H3245,8)</f>
        <v>17:50:26</v>
      </c>
      <c r="H3245" t="s">
        <v>19</v>
      </c>
      <c r="I3245" t="s">
        <v>20</v>
      </c>
      <c r="J3245" t="s">
        <v>21</v>
      </c>
      <c r="K3245" t="s">
        <v>22</v>
      </c>
      <c r="L3245" t="str">
        <f>LEFT(raw!M3245,8)</f>
        <v>11:28:05</v>
      </c>
      <c r="M3245" t="s">
        <v>20</v>
      </c>
      <c r="N3245" t="s">
        <v>1807</v>
      </c>
      <c r="O3245" t="s">
        <v>143</v>
      </c>
      <c r="P3245" s="2">
        <f t="shared" si="300"/>
        <v>44540</v>
      </c>
      <c r="Q3245" s="3">
        <f t="shared" si="301"/>
        <v>44561</v>
      </c>
      <c r="R3245" t="str">
        <f t="shared" si="302"/>
        <v>Daily Journey</v>
      </c>
      <c r="S3245" t="str">
        <f t="shared" si="303"/>
        <v>On Time</v>
      </c>
      <c r="T3245" t="str">
        <f>IF(R3245="Permit", J3245, IF(G3245="","NA CO", IF(G3245="00:00:00","NA CO", IF(G3245&lt;E3245,"Early",IF(I3245*1440&gt;=parameter!$C$4,"Overtime","On Time CO")))))</f>
        <v>On Time CO</v>
      </c>
      <c r="U3245" t="str">
        <f t="shared" si="304"/>
        <v/>
      </c>
      <c r="V3245" t="str">
        <f t="shared" si="305"/>
        <v/>
      </c>
    </row>
    <row r="3246" spans="1:22" x14ac:dyDescent="0.3">
      <c r="A3246" t="s">
        <v>787</v>
      </c>
      <c r="B3246" t="s">
        <v>788</v>
      </c>
      <c r="C3246" t="str">
        <f>LEFT(raw!D3246,10)</f>
        <v>2021-12-13</v>
      </c>
      <c r="D3246" t="str">
        <f>LEFT(raw!E3246,8)</f>
        <v>08:30:00</v>
      </c>
      <c r="E3246" t="str">
        <f>LEFT(raw!F3246,8)</f>
        <v>17:30:00</v>
      </c>
      <c r="F3246" t="str">
        <f>LEFT(raw!G3246,8)</f>
        <v>08:23:23</v>
      </c>
      <c r="G3246" t="str">
        <f>LEFT(raw!H3246,8)</f>
        <v>17:47:32</v>
      </c>
      <c r="H3246" t="s">
        <v>19</v>
      </c>
      <c r="I3246" t="s">
        <v>20</v>
      </c>
      <c r="J3246" t="s">
        <v>25</v>
      </c>
      <c r="K3246" t="s">
        <v>26</v>
      </c>
      <c r="L3246" t="str">
        <f>LEFT(raw!M3246,8)</f>
        <v>09:00:00</v>
      </c>
      <c r="M3246" t="s">
        <v>20</v>
      </c>
      <c r="N3246" t="s">
        <v>31</v>
      </c>
      <c r="O3246" t="s">
        <v>31</v>
      </c>
      <c r="P3246" s="2">
        <f t="shared" si="300"/>
        <v>44543</v>
      </c>
      <c r="Q3246" s="3">
        <f t="shared" si="301"/>
        <v>44561</v>
      </c>
      <c r="R3246" t="str">
        <f t="shared" si="302"/>
        <v>Attendance</v>
      </c>
      <c r="S3246" t="str">
        <f t="shared" si="303"/>
        <v>On Time</v>
      </c>
      <c r="T3246" t="str">
        <f>IF(R3246="Permit", J3246, IF(G3246="","NA CO", IF(G3246="00:00:00","NA CO", IF(G3246&lt;E3246,"Early",IF(I3246*1440&gt;=parameter!$C$4,"Overtime","On Time CO")))))</f>
        <v>On Time CO</v>
      </c>
      <c r="U3246" t="str">
        <f t="shared" si="304"/>
        <v/>
      </c>
      <c r="V3246" t="str">
        <f t="shared" si="305"/>
        <v/>
      </c>
    </row>
    <row r="3247" spans="1:22" x14ac:dyDescent="0.3">
      <c r="A3247" t="s">
        <v>787</v>
      </c>
      <c r="B3247" t="s">
        <v>788</v>
      </c>
      <c r="C3247" t="str">
        <f>LEFT(raw!D3247,10)</f>
        <v>2021-12-14</v>
      </c>
      <c r="D3247" t="str">
        <f>LEFT(raw!E3247,8)</f>
        <v>00:00:00</v>
      </c>
      <c r="E3247" t="str">
        <f>LEFT(raw!F3247,8)</f>
        <v>00:00:00</v>
      </c>
      <c r="F3247" t="str">
        <f>LEFT(raw!G3247,8)</f>
        <v>08:37:11</v>
      </c>
      <c r="G3247" t="str">
        <f>LEFT(raw!H3247,8)</f>
        <v/>
      </c>
      <c r="H3247" t="s">
        <v>19</v>
      </c>
      <c r="I3247" t="s">
        <v>20</v>
      </c>
      <c r="J3247" t="s">
        <v>21</v>
      </c>
      <c r="K3247" t="s">
        <v>22</v>
      </c>
      <c r="L3247" t="str">
        <f>LEFT(raw!M3247,8)</f>
        <v>00:00:00</v>
      </c>
      <c r="M3247" t="s">
        <v>20</v>
      </c>
      <c r="N3247" t="s">
        <v>1807</v>
      </c>
      <c r="P3247" s="2">
        <f t="shared" si="300"/>
        <v>44544</v>
      </c>
      <c r="Q3247" s="3">
        <f t="shared" si="301"/>
        <v>44561</v>
      </c>
      <c r="R3247" t="str">
        <f t="shared" si="302"/>
        <v>Daily Journey</v>
      </c>
      <c r="S3247" t="str">
        <f t="shared" si="303"/>
        <v>On Time</v>
      </c>
      <c r="T3247" t="str">
        <f>IF(R3247="Permit", J3247, IF(G3247="","NA CO", IF(G3247="00:00:00","NA CO", IF(G3247&lt;E3247,"Early",IF(I3247*1440&gt;=parameter!$C$4,"Overtime","On Time CO")))))</f>
        <v>NA CO</v>
      </c>
      <c r="U3247" t="str">
        <f t="shared" si="304"/>
        <v/>
      </c>
      <c r="V3247" t="str">
        <f t="shared" si="305"/>
        <v/>
      </c>
    </row>
    <row r="3248" spans="1:22" x14ac:dyDescent="0.3">
      <c r="A3248" t="s">
        <v>787</v>
      </c>
      <c r="B3248" t="s">
        <v>788</v>
      </c>
      <c r="C3248" t="str">
        <f>LEFT(raw!D3248,10)</f>
        <v>2021-12-15</v>
      </c>
      <c r="D3248" t="str">
        <f>LEFT(raw!E3248,8)</f>
        <v>08:30:00</v>
      </c>
      <c r="E3248" t="str">
        <f>LEFT(raw!F3248,8)</f>
        <v>17:30:00</v>
      </c>
      <c r="F3248" t="str">
        <f>LEFT(raw!G3248,8)</f>
        <v>08:26:51</v>
      </c>
      <c r="G3248" t="str">
        <f>LEFT(raw!H3248,8)</f>
        <v>17:31:41</v>
      </c>
      <c r="H3248" t="s">
        <v>19</v>
      </c>
      <c r="I3248" t="s">
        <v>20</v>
      </c>
      <c r="J3248" t="s">
        <v>25</v>
      </c>
      <c r="K3248" t="s">
        <v>26</v>
      </c>
      <c r="L3248" t="str">
        <f>LEFT(raw!M3248,8)</f>
        <v>09:00:00</v>
      </c>
      <c r="M3248" t="s">
        <v>20</v>
      </c>
      <c r="N3248" t="s">
        <v>31</v>
      </c>
      <c r="O3248" t="s">
        <v>31</v>
      </c>
      <c r="P3248" s="2">
        <f t="shared" si="300"/>
        <v>44545</v>
      </c>
      <c r="Q3248" s="3">
        <f t="shared" si="301"/>
        <v>44561</v>
      </c>
      <c r="R3248" t="str">
        <f t="shared" si="302"/>
        <v>Attendance</v>
      </c>
      <c r="S3248" t="str">
        <f t="shared" si="303"/>
        <v>On Time</v>
      </c>
      <c r="T3248" t="str">
        <f>IF(R3248="Permit", J3248, IF(G3248="","NA CO", IF(G3248="00:00:00","NA CO", IF(G3248&lt;E3248,"Early",IF(I3248*1440&gt;=parameter!$C$4,"Overtime","On Time CO")))))</f>
        <v>On Time CO</v>
      </c>
      <c r="U3248" t="str">
        <f t="shared" si="304"/>
        <v/>
      </c>
      <c r="V3248" t="str">
        <f t="shared" si="305"/>
        <v/>
      </c>
    </row>
    <row r="3249" spans="1:22" x14ac:dyDescent="0.3">
      <c r="A3249" t="s">
        <v>787</v>
      </c>
      <c r="B3249" t="s">
        <v>788</v>
      </c>
      <c r="C3249" t="str">
        <f>LEFT(raw!D3249,10)</f>
        <v>2021-12-16</v>
      </c>
      <c r="D3249" t="str">
        <f>LEFT(raw!E3249,8)</f>
        <v>00:00:00</v>
      </c>
      <c r="E3249" t="str">
        <f>LEFT(raw!F3249,8)</f>
        <v>00:00:00</v>
      </c>
      <c r="F3249" t="str">
        <f>LEFT(raw!G3249,8)</f>
        <v>06:55:22</v>
      </c>
      <c r="G3249" t="str">
        <f>LEFT(raw!H3249,8)</f>
        <v>19:32:24</v>
      </c>
      <c r="H3249" t="s">
        <v>19</v>
      </c>
      <c r="I3249" t="s">
        <v>20</v>
      </c>
      <c r="J3249" t="s">
        <v>21</v>
      </c>
      <c r="K3249" t="s">
        <v>22</v>
      </c>
      <c r="L3249" t="str">
        <f>LEFT(raw!M3249,8)</f>
        <v>12:37:02</v>
      </c>
      <c r="M3249" t="s">
        <v>20</v>
      </c>
      <c r="N3249" t="s">
        <v>10904</v>
      </c>
      <c r="O3249" t="s">
        <v>10905</v>
      </c>
      <c r="P3249" s="2">
        <f t="shared" si="300"/>
        <v>44546</v>
      </c>
      <c r="Q3249" s="3">
        <f t="shared" si="301"/>
        <v>44561</v>
      </c>
      <c r="R3249" t="str">
        <f t="shared" si="302"/>
        <v>Daily Journey</v>
      </c>
      <c r="S3249" t="str">
        <f t="shared" si="303"/>
        <v>On Time</v>
      </c>
      <c r="T3249" t="str">
        <f>IF(R3249="Permit", J3249, IF(G3249="","NA CO", IF(G3249="00:00:00","NA CO", IF(G3249&lt;E3249,"Early",IF(I3249*1440&gt;=parameter!$C$4,"Overtime","On Time CO")))))</f>
        <v>On Time CO</v>
      </c>
      <c r="U3249" t="str">
        <f t="shared" si="304"/>
        <v/>
      </c>
      <c r="V3249" t="str">
        <f t="shared" si="305"/>
        <v/>
      </c>
    </row>
    <row r="3250" spans="1:22" x14ac:dyDescent="0.3">
      <c r="A3250" t="s">
        <v>787</v>
      </c>
      <c r="B3250" t="s">
        <v>788</v>
      </c>
      <c r="C3250" t="str">
        <f>LEFT(raw!D3250,10)</f>
        <v>2021-12-17</v>
      </c>
      <c r="D3250" t="str">
        <f>LEFT(raw!E3250,8)</f>
        <v>08:30:00</v>
      </c>
      <c r="E3250" t="str">
        <f>LEFT(raw!F3250,8)</f>
        <v>17:30:00</v>
      </c>
      <c r="F3250" t="str">
        <f>LEFT(raw!G3250,8)</f>
        <v>08:28:18</v>
      </c>
      <c r="G3250" t="str">
        <f>LEFT(raw!H3250,8)</f>
        <v>17:34:40</v>
      </c>
      <c r="H3250" t="s">
        <v>19</v>
      </c>
      <c r="I3250" t="s">
        <v>20</v>
      </c>
      <c r="J3250" t="s">
        <v>25</v>
      </c>
      <c r="K3250" t="s">
        <v>26</v>
      </c>
      <c r="L3250" t="str">
        <f>LEFT(raw!M3250,8)</f>
        <v>09:00:00</v>
      </c>
      <c r="M3250" t="s">
        <v>20</v>
      </c>
      <c r="N3250" t="s">
        <v>31</v>
      </c>
      <c r="O3250" t="s">
        <v>31</v>
      </c>
      <c r="P3250" s="2">
        <f t="shared" si="300"/>
        <v>44547</v>
      </c>
      <c r="Q3250" s="3">
        <f t="shared" si="301"/>
        <v>44561</v>
      </c>
      <c r="R3250" t="str">
        <f t="shared" si="302"/>
        <v>Attendance</v>
      </c>
      <c r="S3250" t="str">
        <f t="shared" si="303"/>
        <v>On Time</v>
      </c>
      <c r="T3250" t="str">
        <f>IF(R3250="Permit", J3250, IF(G3250="","NA CO", IF(G3250="00:00:00","NA CO", IF(G3250&lt;E3250,"Early",IF(I3250*1440&gt;=parameter!$C$4,"Overtime","On Time CO")))))</f>
        <v>On Time CO</v>
      </c>
      <c r="U3250" t="str">
        <f t="shared" si="304"/>
        <v/>
      </c>
      <c r="V3250" t="str">
        <f t="shared" si="305"/>
        <v/>
      </c>
    </row>
    <row r="3251" spans="1:22" x14ac:dyDescent="0.3">
      <c r="A3251" t="s">
        <v>787</v>
      </c>
      <c r="B3251" t="s">
        <v>788</v>
      </c>
      <c r="C3251" t="str">
        <f>LEFT(raw!D3251,10)</f>
        <v>2021-12-20</v>
      </c>
      <c r="D3251" t="str">
        <f>LEFT(raw!E3251,8)</f>
        <v>00:00:00</v>
      </c>
      <c r="E3251" t="str">
        <f>LEFT(raw!F3251,8)</f>
        <v>00:00:00</v>
      </c>
      <c r="F3251" t="str">
        <f>LEFT(raw!G3251,8)</f>
        <v>06:56:36</v>
      </c>
      <c r="G3251" t="str">
        <f>LEFT(raw!H3251,8)</f>
        <v>18:59:57</v>
      </c>
      <c r="H3251" t="s">
        <v>19</v>
      </c>
      <c r="I3251" t="s">
        <v>20</v>
      </c>
      <c r="J3251" t="s">
        <v>21</v>
      </c>
      <c r="K3251" t="s">
        <v>22</v>
      </c>
      <c r="L3251" t="str">
        <f>LEFT(raw!M3251,8)</f>
        <v>12:03:20</v>
      </c>
      <c r="M3251" t="s">
        <v>20</v>
      </c>
      <c r="N3251" t="s">
        <v>10880</v>
      </c>
      <c r="O3251" t="s">
        <v>1802</v>
      </c>
      <c r="P3251" s="2">
        <f t="shared" si="300"/>
        <v>44550</v>
      </c>
      <c r="Q3251" s="3">
        <f t="shared" si="301"/>
        <v>44561</v>
      </c>
      <c r="R3251" t="str">
        <f t="shared" si="302"/>
        <v>Daily Journey</v>
      </c>
      <c r="S3251" t="str">
        <f t="shared" si="303"/>
        <v>On Time</v>
      </c>
      <c r="T3251" t="str">
        <f>IF(R3251="Permit", J3251, IF(G3251="","NA CO", IF(G3251="00:00:00","NA CO", IF(G3251&lt;E3251,"Early",IF(I3251*1440&gt;=parameter!$C$4,"Overtime","On Time CO")))))</f>
        <v>On Time CO</v>
      </c>
      <c r="U3251" t="str">
        <f t="shared" si="304"/>
        <v/>
      </c>
      <c r="V3251" t="str">
        <f t="shared" si="305"/>
        <v/>
      </c>
    </row>
    <row r="3252" spans="1:22" x14ac:dyDescent="0.3">
      <c r="A3252" t="s">
        <v>787</v>
      </c>
      <c r="B3252" t="s">
        <v>788</v>
      </c>
      <c r="C3252" t="str">
        <f>LEFT(raw!D3252,10)</f>
        <v>2021-12-21</v>
      </c>
      <c r="D3252" t="str">
        <f>LEFT(raw!E3252,8)</f>
        <v>08:30:00</v>
      </c>
      <c r="E3252" t="str">
        <f>LEFT(raw!F3252,8)</f>
        <v>17:30:00</v>
      </c>
      <c r="F3252" t="str">
        <f>LEFT(raw!G3252,8)</f>
        <v>08:25:06</v>
      </c>
      <c r="G3252" t="str">
        <f>LEFT(raw!H3252,8)</f>
        <v>18:00:49</v>
      </c>
      <c r="H3252" t="s">
        <v>19</v>
      </c>
      <c r="I3252" t="s">
        <v>20</v>
      </c>
      <c r="J3252" t="s">
        <v>25</v>
      </c>
      <c r="K3252" t="s">
        <v>26</v>
      </c>
      <c r="L3252" t="str">
        <f>LEFT(raw!M3252,8)</f>
        <v>09:00:00</v>
      </c>
      <c r="M3252" t="s">
        <v>20</v>
      </c>
      <c r="N3252" t="s">
        <v>31</v>
      </c>
      <c r="O3252" t="s">
        <v>31</v>
      </c>
      <c r="P3252" s="2">
        <f t="shared" si="300"/>
        <v>44551</v>
      </c>
      <c r="Q3252" s="3">
        <f t="shared" si="301"/>
        <v>44561</v>
      </c>
      <c r="R3252" t="str">
        <f t="shared" si="302"/>
        <v>Attendance</v>
      </c>
      <c r="S3252" t="str">
        <f t="shared" si="303"/>
        <v>On Time</v>
      </c>
      <c r="T3252" t="str">
        <f>IF(R3252="Permit", J3252, IF(G3252="","NA CO", IF(G3252="00:00:00","NA CO", IF(G3252&lt;E3252,"Early",IF(I3252*1440&gt;=parameter!$C$4,"Overtime","On Time CO")))))</f>
        <v>On Time CO</v>
      </c>
      <c r="U3252" t="str">
        <f t="shared" si="304"/>
        <v/>
      </c>
      <c r="V3252" t="str">
        <f t="shared" si="305"/>
        <v/>
      </c>
    </row>
    <row r="3253" spans="1:22" x14ac:dyDescent="0.3">
      <c r="A3253" t="s">
        <v>787</v>
      </c>
      <c r="B3253" t="s">
        <v>788</v>
      </c>
      <c r="C3253" t="str">
        <f>LEFT(raw!D3253,10)</f>
        <v>2021-12-22</v>
      </c>
      <c r="D3253" t="str">
        <f>LEFT(raw!E3253,8)</f>
        <v>00:00:00</v>
      </c>
      <c r="E3253" t="str">
        <f>LEFT(raw!F3253,8)</f>
        <v>00:00:00</v>
      </c>
      <c r="F3253" t="str">
        <f>LEFT(raw!G3253,8)</f>
        <v>07:36:03</v>
      </c>
      <c r="G3253" t="str">
        <f>LEFT(raw!H3253,8)</f>
        <v>19:02:55</v>
      </c>
      <c r="H3253" t="s">
        <v>19</v>
      </c>
      <c r="I3253" t="s">
        <v>20</v>
      </c>
      <c r="J3253" t="s">
        <v>21</v>
      </c>
      <c r="K3253" t="s">
        <v>22</v>
      </c>
      <c r="L3253" t="str">
        <f>LEFT(raw!M3253,8)</f>
        <v>11:26:52</v>
      </c>
      <c r="M3253" t="s">
        <v>20</v>
      </c>
      <c r="N3253" t="s">
        <v>10917</v>
      </c>
      <c r="O3253" t="s">
        <v>1357</v>
      </c>
      <c r="P3253" s="2">
        <f t="shared" si="300"/>
        <v>44552</v>
      </c>
      <c r="Q3253" s="3">
        <f t="shared" si="301"/>
        <v>44561</v>
      </c>
      <c r="R3253" t="str">
        <f t="shared" si="302"/>
        <v>Daily Journey</v>
      </c>
      <c r="S3253" t="str">
        <f t="shared" si="303"/>
        <v>On Time</v>
      </c>
      <c r="T3253" t="str">
        <f>IF(R3253="Permit", J3253, IF(G3253="","NA CO", IF(G3253="00:00:00","NA CO", IF(G3253&lt;E3253,"Early",IF(I3253*1440&gt;=parameter!$C$4,"Overtime","On Time CO")))))</f>
        <v>On Time CO</v>
      </c>
      <c r="U3253" t="str">
        <f t="shared" si="304"/>
        <v/>
      </c>
      <c r="V3253" t="str">
        <f t="shared" si="305"/>
        <v/>
      </c>
    </row>
    <row r="3254" spans="1:22" x14ac:dyDescent="0.3">
      <c r="A3254" t="s">
        <v>787</v>
      </c>
      <c r="B3254" t="s">
        <v>788</v>
      </c>
      <c r="C3254" t="str">
        <f>LEFT(raw!D3254,10)</f>
        <v>2021-12-23</v>
      </c>
      <c r="D3254" t="str">
        <f>LEFT(raw!E3254,8)</f>
        <v>08:30:00</v>
      </c>
      <c r="E3254" t="str">
        <f>LEFT(raw!F3254,8)</f>
        <v>17:30:00</v>
      </c>
      <c r="F3254" t="str">
        <f>LEFT(raw!G3254,8)</f>
        <v>08:27:40</v>
      </c>
      <c r="G3254" t="str">
        <f>LEFT(raw!H3254,8)</f>
        <v>21:03:26</v>
      </c>
      <c r="H3254" t="s">
        <v>19</v>
      </c>
      <c r="I3254" t="s">
        <v>20</v>
      </c>
      <c r="J3254" t="s">
        <v>25</v>
      </c>
      <c r="K3254" t="s">
        <v>26</v>
      </c>
      <c r="L3254" t="str">
        <f>LEFT(raw!M3254,8)</f>
        <v>09:00:00</v>
      </c>
      <c r="M3254" t="s">
        <v>20</v>
      </c>
      <c r="N3254" t="s">
        <v>31</v>
      </c>
      <c r="O3254" t="s">
        <v>31</v>
      </c>
      <c r="P3254" s="2">
        <f t="shared" si="300"/>
        <v>44553</v>
      </c>
      <c r="Q3254" s="3">
        <f t="shared" si="301"/>
        <v>44561</v>
      </c>
      <c r="R3254" t="str">
        <f t="shared" si="302"/>
        <v>Attendance</v>
      </c>
      <c r="S3254" t="str">
        <f t="shared" si="303"/>
        <v>On Time</v>
      </c>
      <c r="T3254" t="str">
        <f>IF(R3254="Permit", J3254, IF(G3254="","NA CO", IF(G3254="00:00:00","NA CO", IF(G3254&lt;E3254,"Early",IF(I3254*1440&gt;=parameter!$C$4,"Overtime","On Time CO")))))</f>
        <v>On Time CO</v>
      </c>
      <c r="U3254" t="str">
        <f t="shared" si="304"/>
        <v/>
      </c>
      <c r="V3254" t="str">
        <f t="shared" si="305"/>
        <v/>
      </c>
    </row>
    <row r="3255" spans="1:22" x14ac:dyDescent="0.3">
      <c r="A3255" t="s">
        <v>787</v>
      </c>
      <c r="B3255" t="s">
        <v>788</v>
      </c>
      <c r="C3255" t="str">
        <f>LEFT(raw!D3255,10)</f>
        <v>2021-12-24</v>
      </c>
      <c r="D3255" t="str">
        <f>LEFT(raw!E3255,8)</f>
        <v>00:00:00</v>
      </c>
      <c r="E3255" t="str">
        <f>LEFT(raw!F3255,8)</f>
        <v>00:00:00</v>
      </c>
      <c r="F3255" t="str">
        <f>LEFT(raw!G3255,8)</f>
        <v>07:21:26</v>
      </c>
      <c r="G3255" t="str">
        <f>LEFT(raw!H3255,8)</f>
        <v>18:26:29</v>
      </c>
      <c r="H3255" t="s">
        <v>19</v>
      </c>
      <c r="I3255" t="s">
        <v>20</v>
      </c>
      <c r="J3255" t="s">
        <v>21</v>
      </c>
      <c r="K3255" t="s">
        <v>22</v>
      </c>
      <c r="L3255" t="str">
        <f>LEFT(raw!M3255,8)</f>
        <v>11:05:02</v>
      </c>
      <c r="M3255" t="s">
        <v>20</v>
      </c>
      <c r="N3255" t="s">
        <v>10904</v>
      </c>
      <c r="O3255" t="s">
        <v>364</v>
      </c>
      <c r="P3255" s="2">
        <f t="shared" si="300"/>
        <v>44554</v>
      </c>
      <c r="Q3255" s="3">
        <f t="shared" si="301"/>
        <v>44561</v>
      </c>
      <c r="R3255" t="str">
        <f t="shared" si="302"/>
        <v>Daily Journey</v>
      </c>
      <c r="S3255" t="str">
        <f t="shared" si="303"/>
        <v>On Time</v>
      </c>
      <c r="T3255" t="str">
        <f>IF(R3255="Permit", J3255, IF(G3255="","NA CO", IF(G3255="00:00:00","NA CO", IF(G3255&lt;E3255,"Early",IF(I3255*1440&gt;=parameter!$C$4,"Overtime","On Time CO")))))</f>
        <v>On Time CO</v>
      </c>
      <c r="U3255" t="str">
        <f t="shared" si="304"/>
        <v/>
      </c>
      <c r="V3255" t="str">
        <f t="shared" si="305"/>
        <v/>
      </c>
    </row>
    <row r="3256" spans="1:22" x14ac:dyDescent="0.3">
      <c r="A3256" t="s">
        <v>787</v>
      </c>
      <c r="B3256" t="s">
        <v>788</v>
      </c>
      <c r="C3256" t="str">
        <f>LEFT(raw!D3256,10)</f>
        <v>2021-12-27</v>
      </c>
      <c r="D3256" t="str">
        <f>LEFT(raw!E3256,8)</f>
        <v>08:30:00</v>
      </c>
      <c r="E3256" t="str">
        <f>LEFT(raw!F3256,8)</f>
        <v>17:30:00</v>
      </c>
      <c r="F3256" t="str">
        <f>LEFT(raw!G3256,8)</f>
        <v>08:38:50</v>
      </c>
      <c r="G3256" t="str">
        <f>LEFT(raw!H3256,8)</f>
        <v>20:56:00</v>
      </c>
      <c r="H3256" t="s">
        <v>19</v>
      </c>
      <c r="I3256" t="s">
        <v>917</v>
      </c>
      <c r="J3256" t="s">
        <v>32</v>
      </c>
      <c r="K3256" t="s">
        <v>26</v>
      </c>
      <c r="L3256" t="str">
        <f>LEFT(raw!M3256,8)</f>
        <v>09:00:00</v>
      </c>
      <c r="M3256" t="s">
        <v>20</v>
      </c>
      <c r="N3256" t="s">
        <v>31</v>
      </c>
      <c r="O3256" t="s">
        <v>31</v>
      </c>
      <c r="P3256" s="2">
        <f t="shared" si="300"/>
        <v>44557</v>
      </c>
      <c r="Q3256" s="3">
        <f t="shared" si="301"/>
        <v>44561</v>
      </c>
      <c r="R3256" t="str">
        <f t="shared" si="302"/>
        <v>Attendance</v>
      </c>
      <c r="S3256" t="str">
        <f t="shared" si="303"/>
        <v>Late</v>
      </c>
      <c r="T3256" t="str">
        <f>IF(R3256="Permit", J3256, IF(G3256="","NA CO", IF(G3256="00:00:00","NA CO", IF(G3256&lt;E3256,"Early",IF(I3256*1440&gt;=parameter!$C$4,"Overtime","On Time CO")))))</f>
        <v>On Time CO</v>
      </c>
      <c r="U3256" t="str">
        <f t="shared" si="304"/>
        <v>00:08:50</v>
      </c>
      <c r="V3256" t="str">
        <f t="shared" si="305"/>
        <v/>
      </c>
    </row>
    <row r="3257" spans="1:22" x14ac:dyDescent="0.3">
      <c r="A3257" t="s">
        <v>787</v>
      </c>
      <c r="B3257" t="s">
        <v>788</v>
      </c>
      <c r="C3257" t="str">
        <f>LEFT(raw!D3257,10)</f>
        <v>2021-12-28</v>
      </c>
      <c r="D3257" t="str">
        <f>LEFT(raw!E3257,8)</f>
        <v>00:00:00</v>
      </c>
      <c r="E3257" t="str">
        <f>LEFT(raw!F3257,8)</f>
        <v>00:00:00</v>
      </c>
      <c r="F3257" t="str">
        <f>LEFT(raw!G3257,8)</f>
        <v>06:28:55</v>
      </c>
      <c r="G3257" t="str">
        <f>LEFT(raw!H3257,8)</f>
        <v>20:04:52</v>
      </c>
      <c r="H3257" t="s">
        <v>19</v>
      </c>
      <c r="I3257" t="s">
        <v>20</v>
      </c>
      <c r="J3257" t="s">
        <v>21</v>
      </c>
      <c r="K3257" t="s">
        <v>22</v>
      </c>
      <c r="L3257" t="str">
        <f>LEFT(raw!M3257,8)</f>
        <v>13:35:56</v>
      </c>
      <c r="M3257" t="s">
        <v>20</v>
      </c>
      <c r="N3257" t="s">
        <v>10930</v>
      </c>
      <c r="O3257" t="s">
        <v>143</v>
      </c>
      <c r="P3257" s="2">
        <f t="shared" si="300"/>
        <v>44558</v>
      </c>
      <c r="Q3257" s="3">
        <f t="shared" si="301"/>
        <v>44561</v>
      </c>
      <c r="R3257" t="str">
        <f t="shared" si="302"/>
        <v>Daily Journey</v>
      </c>
      <c r="S3257" t="str">
        <f t="shared" si="303"/>
        <v>On Time</v>
      </c>
      <c r="T3257" t="str">
        <f>IF(R3257="Permit", J3257, IF(G3257="","NA CO", IF(G3257="00:00:00","NA CO", IF(G3257&lt;E3257,"Early",IF(I3257*1440&gt;=parameter!$C$4,"Overtime","On Time CO")))))</f>
        <v>On Time CO</v>
      </c>
      <c r="U3257" t="str">
        <f t="shared" si="304"/>
        <v/>
      </c>
      <c r="V3257" t="str">
        <f t="shared" si="305"/>
        <v/>
      </c>
    </row>
    <row r="3258" spans="1:22" x14ac:dyDescent="0.3">
      <c r="A3258" t="s">
        <v>787</v>
      </c>
      <c r="B3258" t="s">
        <v>788</v>
      </c>
      <c r="C3258" t="str">
        <f>LEFT(raw!D3258,10)</f>
        <v>2021-12-29</v>
      </c>
      <c r="D3258" t="str">
        <f>LEFT(raw!E3258,8)</f>
        <v>08:30:00</v>
      </c>
      <c r="E3258" t="str">
        <f>LEFT(raw!F3258,8)</f>
        <v>17:30:00</v>
      </c>
      <c r="F3258" t="str">
        <f>LEFT(raw!G3258,8)</f>
        <v>08:29:37</v>
      </c>
      <c r="G3258" t="str">
        <f>LEFT(raw!H3258,8)</f>
        <v>18:47:41</v>
      </c>
      <c r="H3258" t="s">
        <v>19</v>
      </c>
      <c r="I3258" t="s">
        <v>20</v>
      </c>
      <c r="J3258" t="s">
        <v>25</v>
      </c>
      <c r="K3258" t="s">
        <v>26</v>
      </c>
      <c r="L3258" t="str">
        <f>LEFT(raw!M3258,8)</f>
        <v>09:00:00</v>
      </c>
      <c r="M3258" t="s">
        <v>20</v>
      </c>
      <c r="N3258" t="s">
        <v>31</v>
      </c>
      <c r="O3258" t="s">
        <v>31</v>
      </c>
      <c r="P3258" s="2">
        <f t="shared" si="300"/>
        <v>44559</v>
      </c>
      <c r="Q3258" s="3">
        <f t="shared" si="301"/>
        <v>44561</v>
      </c>
      <c r="R3258" t="str">
        <f t="shared" si="302"/>
        <v>Attendance</v>
      </c>
      <c r="S3258" t="str">
        <f t="shared" si="303"/>
        <v>On Time</v>
      </c>
      <c r="T3258" t="str">
        <f>IF(R3258="Permit", J3258, IF(G3258="","NA CO", IF(G3258="00:00:00","NA CO", IF(G3258&lt;E3258,"Early",IF(I3258*1440&gt;=parameter!$C$4,"Overtime","On Time CO")))))</f>
        <v>On Time CO</v>
      </c>
      <c r="U3258" t="str">
        <f t="shared" si="304"/>
        <v/>
      </c>
      <c r="V3258" t="str">
        <f t="shared" si="305"/>
        <v/>
      </c>
    </row>
    <row r="3259" spans="1:22" x14ac:dyDescent="0.3">
      <c r="A3259" t="s">
        <v>787</v>
      </c>
      <c r="B3259" t="s">
        <v>788</v>
      </c>
      <c r="C3259" t="str">
        <f>LEFT(raw!D3259,10)</f>
        <v>2021-12-30</v>
      </c>
      <c r="D3259" t="str">
        <f>LEFT(raw!E3259,8)</f>
        <v>00:00:00</v>
      </c>
      <c r="E3259" t="str">
        <f>LEFT(raw!F3259,8)</f>
        <v>00:00:00</v>
      </c>
      <c r="F3259" t="str">
        <f>LEFT(raw!G3259,8)</f>
        <v>07:13:11</v>
      </c>
      <c r="G3259" t="str">
        <f>LEFT(raw!H3259,8)</f>
        <v>20:32:22</v>
      </c>
      <c r="H3259" t="s">
        <v>19</v>
      </c>
      <c r="I3259" t="s">
        <v>20</v>
      </c>
      <c r="J3259" t="s">
        <v>21</v>
      </c>
      <c r="K3259" t="s">
        <v>22</v>
      </c>
      <c r="L3259" t="str">
        <f>LEFT(raw!M3259,8)</f>
        <v>13:19:10</v>
      </c>
      <c r="M3259" t="s">
        <v>20</v>
      </c>
      <c r="N3259" t="s">
        <v>10905</v>
      </c>
      <c r="O3259" t="s">
        <v>143</v>
      </c>
      <c r="P3259" s="2">
        <f t="shared" si="300"/>
        <v>44560</v>
      </c>
      <c r="Q3259" s="3">
        <f t="shared" si="301"/>
        <v>44561</v>
      </c>
      <c r="R3259" t="str">
        <f t="shared" si="302"/>
        <v>Daily Journey</v>
      </c>
      <c r="S3259" t="str">
        <f t="shared" si="303"/>
        <v>On Time</v>
      </c>
      <c r="T3259" t="str">
        <f>IF(R3259="Permit", J3259, IF(G3259="","NA CO", IF(G3259="00:00:00","NA CO", IF(G3259&lt;E3259,"Early",IF(I3259*1440&gt;=parameter!$C$4,"Overtime","On Time CO")))))</f>
        <v>On Time CO</v>
      </c>
      <c r="U3259" t="str">
        <f t="shared" si="304"/>
        <v/>
      </c>
      <c r="V3259" t="str">
        <f t="shared" si="305"/>
        <v/>
      </c>
    </row>
    <row r="3260" spans="1:22" x14ac:dyDescent="0.3">
      <c r="A3260" t="s">
        <v>787</v>
      </c>
      <c r="B3260" t="s">
        <v>788</v>
      </c>
      <c r="C3260" t="str">
        <f>LEFT(raw!D3260,10)</f>
        <v>2021-12-31</v>
      </c>
      <c r="D3260" t="str">
        <f>LEFT(raw!E3260,8)</f>
        <v>08:30:00</v>
      </c>
      <c r="E3260" t="str">
        <f>LEFT(raw!F3260,8)</f>
        <v>17:30:00</v>
      </c>
      <c r="F3260" t="str">
        <f>LEFT(raw!G3260,8)</f>
        <v>09:25:57</v>
      </c>
      <c r="G3260" t="str">
        <f>LEFT(raw!H3260,8)</f>
        <v>16:36:25</v>
      </c>
      <c r="H3260" t="s">
        <v>19</v>
      </c>
      <c r="I3260" t="s">
        <v>10941</v>
      </c>
      <c r="J3260" t="s">
        <v>32</v>
      </c>
      <c r="K3260" t="s">
        <v>26</v>
      </c>
      <c r="L3260" t="str">
        <f>LEFT(raw!M3260,8)</f>
        <v>09:00:00</v>
      </c>
      <c r="M3260" t="s">
        <v>20</v>
      </c>
      <c r="N3260" t="s">
        <v>31</v>
      </c>
      <c r="O3260" t="s">
        <v>31</v>
      </c>
      <c r="P3260" s="2">
        <f t="shared" si="300"/>
        <v>44561</v>
      </c>
      <c r="Q3260" s="3">
        <f t="shared" si="301"/>
        <v>44561</v>
      </c>
      <c r="R3260" t="str">
        <f t="shared" si="302"/>
        <v>Attendance</v>
      </c>
      <c r="S3260" t="str">
        <f t="shared" si="303"/>
        <v>Late</v>
      </c>
      <c r="T3260" t="str">
        <f>IF(R3260="Permit", J3260, IF(G3260="","NA CO", IF(G3260="00:00:00","NA CO", IF(G3260&lt;E3260,"Early",IF(I3260*1440&gt;=parameter!$C$4,"Overtime","On Time CO")))))</f>
        <v>Early</v>
      </c>
      <c r="U3260" t="str">
        <f t="shared" si="304"/>
        <v>00:55:57</v>
      </c>
      <c r="V3260" t="str">
        <f t="shared" si="305"/>
        <v/>
      </c>
    </row>
    <row r="3261" spans="1:22" x14ac:dyDescent="0.3">
      <c r="A3261" t="s">
        <v>790</v>
      </c>
      <c r="B3261" t="s">
        <v>791</v>
      </c>
      <c r="C3261" t="str">
        <f>LEFT(raw!D3261,10)</f>
        <v>2021-12-01</v>
      </c>
      <c r="D3261" t="str">
        <f>LEFT(raw!E3261,8)</f>
        <v>00:00:00</v>
      </c>
      <c r="E3261" t="str">
        <f>LEFT(raw!F3261,8)</f>
        <v>00:00:00</v>
      </c>
      <c r="F3261" t="str">
        <f>LEFT(raw!G3261,8)</f>
        <v>07:40:52</v>
      </c>
      <c r="G3261" t="str">
        <f>LEFT(raw!H3261,8)</f>
        <v>17:48:59</v>
      </c>
      <c r="H3261" t="s">
        <v>19</v>
      </c>
      <c r="I3261" t="s">
        <v>20</v>
      </c>
      <c r="J3261" t="s">
        <v>21</v>
      </c>
      <c r="K3261" t="s">
        <v>22</v>
      </c>
      <c r="L3261" t="str">
        <f>LEFT(raw!M3261,8)</f>
        <v>10:08:07</v>
      </c>
      <c r="M3261" t="s">
        <v>20</v>
      </c>
      <c r="N3261" t="s">
        <v>792</v>
      </c>
      <c r="O3261" t="s">
        <v>792</v>
      </c>
      <c r="P3261" s="2">
        <f t="shared" si="300"/>
        <v>44531</v>
      </c>
      <c r="Q3261" s="3">
        <f t="shared" si="301"/>
        <v>44561</v>
      </c>
      <c r="R3261" t="str">
        <f t="shared" si="302"/>
        <v>Daily Journey</v>
      </c>
      <c r="S3261" t="str">
        <f t="shared" si="303"/>
        <v>On Time</v>
      </c>
      <c r="T3261" t="str">
        <f>IF(R3261="Permit", J3261, IF(G3261="","NA CO", IF(G3261="00:00:00","NA CO", IF(G3261&lt;E3261,"Early",IF(I3261*1440&gt;=parameter!$C$4,"Overtime","On Time CO")))))</f>
        <v>On Time CO</v>
      </c>
      <c r="U3261" t="str">
        <f t="shared" si="304"/>
        <v/>
      </c>
      <c r="V3261" t="str">
        <f t="shared" si="305"/>
        <v/>
      </c>
    </row>
    <row r="3262" spans="1:22" x14ac:dyDescent="0.3">
      <c r="A3262" t="s">
        <v>790</v>
      </c>
      <c r="B3262" t="s">
        <v>791</v>
      </c>
      <c r="C3262" t="str">
        <f>LEFT(raw!D3262,10)</f>
        <v>2021-12-02</v>
      </c>
      <c r="D3262" t="str">
        <f>LEFT(raw!E3262,8)</f>
        <v>00:00:00</v>
      </c>
      <c r="E3262" t="str">
        <f>LEFT(raw!F3262,8)</f>
        <v>00:00:00</v>
      </c>
      <c r="F3262" t="str">
        <f>LEFT(raw!G3262,8)</f>
        <v>07:32:24</v>
      </c>
      <c r="G3262" t="str">
        <f>LEFT(raw!H3262,8)</f>
        <v>17:36:13</v>
      </c>
      <c r="H3262" t="s">
        <v>19</v>
      </c>
      <c r="I3262" t="s">
        <v>20</v>
      </c>
      <c r="J3262" t="s">
        <v>21</v>
      </c>
      <c r="K3262" t="s">
        <v>22</v>
      </c>
      <c r="L3262" t="str">
        <f>LEFT(raw!M3262,8)</f>
        <v>10:03:48</v>
      </c>
      <c r="M3262" t="s">
        <v>20</v>
      </c>
      <c r="N3262" t="s">
        <v>792</v>
      </c>
      <c r="O3262" t="s">
        <v>792</v>
      </c>
      <c r="P3262" s="2">
        <f t="shared" si="300"/>
        <v>44532</v>
      </c>
      <c r="Q3262" s="3">
        <f t="shared" si="301"/>
        <v>44561</v>
      </c>
      <c r="R3262" t="str">
        <f t="shared" si="302"/>
        <v>Daily Journey</v>
      </c>
      <c r="S3262" t="str">
        <f t="shared" si="303"/>
        <v>On Time</v>
      </c>
      <c r="T3262" t="str">
        <f>IF(R3262="Permit", J3262, IF(G3262="","NA CO", IF(G3262="00:00:00","NA CO", IF(G3262&lt;E3262,"Early",IF(I3262*1440&gt;=parameter!$C$4,"Overtime","On Time CO")))))</f>
        <v>On Time CO</v>
      </c>
      <c r="U3262" t="str">
        <f t="shared" si="304"/>
        <v/>
      </c>
      <c r="V3262" t="str">
        <f t="shared" si="305"/>
        <v/>
      </c>
    </row>
    <row r="3263" spans="1:22" x14ac:dyDescent="0.3">
      <c r="A3263" t="s">
        <v>790</v>
      </c>
      <c r="B3263" t="s">
        <v>791</v>
      </c>
      <c r="C3263" t="str">
        <f>LEFT(raw!D3263,10)</f>
        <v>2021-12-03</v>
      </c>
      <c r="D3263" t="str">
        <f>LEFT(raw!E3263,8)</f>
        <v>07:30:00</v>
      </c>
      <c r="E3263" t="str">
        <f>LEFT(raw!F3263,8)</f>
        <v>16:30:00</v>
      </c>
      <c r="F3263" t="str">
        <f>LEFT(raw!G3263,8)</f>
        <v>07:44:42</v>
      </c>
      <c r="G3263" t="str">
        <f>LEFT(raw!H3263,8)</f>
        <v>17:33:05</v>
      </c>
      <c r="H3263" t="s">
        <v>19</v>
      </c>
      <c r="I3263" t="s">
        <v>10952</v>
      </c>
      <c r="J3263" t="s">
        <v>32</v>
      </c>
      <c r="K3263" t="s">
        <v>26</v>
      </c>
      <c r="L3263" t="str">
        <f>LEFT(raw!M3263,8)</f>
        <v>09:00:00</v>
      </c>
      <c r="M3263" t="s">
        <v>20</v>
      </c>
      <c r="N3263" t="s">
        <v>43</v>
      </c>
      <c r="O3263" t="s">
        <v>43</v>
      </c>
      <c r="P3263" s="2">
        <f t="shared" si="300"/>
        <v>44533</v>
      </c>
      <c r="Q3263" s="3">
        <f t="shared" si="301"/>
        <v>44561</v>
      </c>
      <c r="R3263" t="str">
        <f t="shared" si="302"/>
        <v>Attendance</v>
      </c>
      <c r="S3263" t="str">
        <f t="shared" si="303"/>
        <v>Late</v>
      </c>
      <c r="T3263" t="str">
        <f>IF(R3263="Permit", J3263, IF(G3263="","NA CO", IF(G3263="00:00:00","NA CO", IF(G3263&lt;E3263,"Early",IF(I3263*1440&gt;=parameter!$C$4,"Overtime","On Time CO")))))</f>
        <v>On Time CO</v>
      </c>
      <c r="U3263" t="str">
        <f t="shared" si="304"/>
        <v>00:14:42</v>
      </c>
      <c r="V3263" t="str">
        <f t="shared" si="305"/>
        <v/>
      </c>
    </row>
    <row r="3264" spans="1:22" x14ac:dyDescent="0.3">
      <c r="A3264" t="s">
        <v>790</v>
      </c>
      <c r="B3264" t="s">
        <v>791</v>
      </c>
      <c r="C3264" t="str">
        <f>LEFT(raw!D3264,10)</f>
        <v>2021-12-06</v>
      </c>
      <c r="D3264" t="str">
        <f>LEFT(raw!E3264,8)</f>
        <v>07:30:00</v>
      </c>
      <c r="E3264" t="str">
        <f>LEFT(raw!F3264,8)</f>
        <v>16:30:00</v>
      </c>
      <c r="F3264" t="str">
        <f>LEFT(raw!G3264,8)</f>
        <v>07:40:23</v>
      </c>
      <c r="G3264" t="str">
        <f>LEFT(raw!H3264,8)</f>
        <v>17:31:42</v>
      </c>
      <c r="H3264" t="s">
        <v>19</v>
      </c>
      <c r="I3264" t="s">
        <v>10955</v>
      </c>
      <c r="J3264" t="s">
        <v>32</v>
      </c>
      <c r="K3264" t="s">
        <v>26</v>
      </c>
      <c r="L3264" t="str">
        <f>LEFT(raw!M3264,8)</f>
        <v>09:00:00</v>
      </c>
      <c r="M3264" t="s">
        <v>20</v>
      </c>
      <c r="N3264" t="s">
        <v>43</v>
      </c>
      <c r="O3264" t="s">
        <v>43</v>
      </c>
      <c r="P3264" s="2">
        <f t="shared" si="300"/>
        <v>44536</v>
      </c>
      <c r="Q3264" s="3">
        <f t="shared" si="301"/>
        <v>44561</v>
      </c>
      <c r="R3264" t="str">
        <f t="shared" si="302"/>
        <v>Attendance</v>
      </c>
      <c r="S3264" t="str">
        <f t="shared" si="303"/>
        <v>Late</v>
      </c>
      <c r="T3264" t="str">
        <f>IF(R3264="Permit", J3264, IF(G3264="","NA CO", IF(G3264="00:00:00","NA CO", IF(G3264&lt;E3264,"Early",IF(I3264*1440&gt;=parameter!$C$4,"Overtime","On Time CO")))))</f>
        <v>On Time CO</v>
      </c>
      <c r="U3264" t="str">
        <f t="shared" si="304"/>
        <v>00:10:23</v>
      </c>
      <c r="V3264" t="str">
        <f t="shared" si="305"/>
        <v/>
      </c>
    </row>
    <row r="3265" spans="1:22" x14ac:dyDescent="0.3">
      <c r="A3265" t="s">
        <v>790</v>
      </c>
      <c r="B3265" t="s">
        <v>791</v>
      </c>
      <c r="C3265" t="str">
        <f>LEFT(raw!D3265,10)</f>
        <v>2021-12-07</v>
      </c>
      <c r="D3265" t="str">
        <f>LEFT(raw!E3265,8)</f>
        <v>00:00:00</v>
      </c>
      <c r="E3265" t="str">
        <f>LEFT(raw!F3265,8)</f>
        <v>00:00:00</v>
      </c>
      <c r="F3265" t="str">
        <f>LEFT(raw!G3265,8)</f>
        <v>07:31:15</v>
      </c>
      <c r="G3265" t="str">
        <f>LEFT(raw!H3265,8)</f>
        <v>17:53:35</v>
      </c>
      <c r="H3265" t="s">
        <v>19</v>
      </c>
      <c r="I3265" t="s">
        <v>20</v>
      </c>
      <c r="J3265" t="s">
        <v>21</v>
      </c>
      <c r="K3265" t="s">
        <v>22</v>
      </c>
      <c r="L3265" t="str">
        <f>LEFT(raw!M3265,8)</f>
        <v>10:22:19</v>
      </c>
      <c r="M3265" t="s">
        <v>20</v>
      </c>
      <c r="N3265" t="s">
        <v>10960</v>
      </c>
      <c r="O3265" t="s">
        <v>10960</v>
      </c>
      <c r="P3265" s="2">
        <f t="shared" si="300"/>
        <v>44537</v>
      </c>
      <c r="Q3265" s="3">
        <f t="shared" si="301"/>
        <v>44561</v>
      </c>
      <c r="R3265" t="str">
        <f t="shared" si="302"/>
        <v>Daily Journey</v>
      </c>
      <c r="S3265" t="str">
        <f t="shared" si="303"/>
        <v>On Time</v>
      </c>
      <c r="T3265" t="str">
        <f>IF(R3265="Permit", J3265, IF(G3265="","NA CO", IF(G3265="00:00:00","NA CO", IF(G3265&lt;E3265,"Early",IF(I3265*1440&gt;=parameter!$C$4,"Overtime","On Time CO")))))</f>
        <v>On Time CO</v>
      </c>
      <c r="U3265" t="str">
        <f t="shared" si="304"/>
        <v/>
      </c>
      <c r="V3265" t="str">
        <f t="shared" si="305"/>
        <v/>
      </c>
    </row>
    <row r="3266" spans="1:22" x14ac:dyDescent="0.3">
      <c r="A3266" t="s">
        <v>790</v>
      </c>
      <c r="B3266" t="s">
        <v>791</v>
      </c>
      <c r="C3266" t="str">
        <f>LEFT(raw!D3266,10)</f>
        <v>2021-12-08</v>
      </c>
      <c r="D3266" t="str">
        <f>LEFT(raw!E3266,8)</f>
        <v>00:00:00</v>
      </c>
      <c r="E3266" t="str">
        <f>LEFT(raw!F3266,8)</f>
        <v>00:00:00</v>
      </c>
      <c r="F3266" t="str">
        <f>LEFT(raw!G3266,8)</f>
        <v>06:23:40</v>
      </c>
      <c r="G3266" t="str">
        <f>LEFT(raw!H3266,8)</f>
        <v>17:34:29</v>
      </c>
      <c r="H3266" t="s">
        <v>19</v>
      </c>
      <c r="I3266" t="s">
        <v>20</v>
      </c>
      <c r="J3266" t="s">
        <v>21</v>
      </c>
      <c r="K3266" t="s">
        <v>22</v>
      </c>
      <c r="L3266" t="str">
        <f>LEFT(raw!M3266,8)</f>
        <v>11:10:49</v>
      </c>
      <c r="M3266" t="s">
        <v>20</v>
      </c>
      <c r="N3266" t="s">
        <v>10960</v>
      </c>
      <c r="O3266" t="s">
        <v>10965</v>
      </c>
      <c r="P3266" s="2">
        <f t="shared" ref="P3266:P3329" si="306">DATE(LEFT(C3266,4),MID(C3266,6,2),RIGHT(C3266,2))</f>
        <v>44538</v>
      </c>
      <c r="Q3266" s="3">
        <f t="shared" si="301"/>
        <v>44561</v>
      </c>
      <c r="R3266" t="str">
        <f t="shared" si="302"/>
        <v>Daily Journey</v>
      </c>
      <c r="S3266" t="str">
        <f t="shared" si="303"/>
        <v>On Time</v>
      </c>
      <c r="T3266" t="str">
        <f>IF(R3266="Permit", J3266, IF(G3266="","NA CO", IF(G3266="00:00:00","NA CO", IF(G3266&lt;E3266,"Early",IF(I3266*1440&gt;=parameter!$C$4,"Overtime","On Time CO")))))</f>
        <v>On Time CO</v>
      </c>
      <c r="U3266" t="str">
        <f t="shared" si="304"/>
        <v/>
      </c>
      <c r="V3266" t="str">
        <f t="shared" si="305"/>
        <v/>
      </c>
    </row>
    <row r="3267" spans="1:22" x14ac:dyDescent="0.3">
      <c r="A3267" t="s">
        <v>790</v>
      </c>
      <c r="B3267" t="s">
        <v>791</v>
      </c>
      <c r="C3267" t="str">
        <f>LEFT(raw!D3267,10)</f>
        <v>2021-12-09</v>
      </c>
      <c r="D3267" t="str">
        <f>LEFT(raw!E3267,8)</f>
        <v>07:30:00</v>
      </c>
      <c r="E3267" t="str">
        <f>LEFT(raw!F3267,8)</f>
        <v>16:30:00</v>
      </c>
      <c r="F3267" t="str">
        <f>LEFT(raw!G3267,8)</f>
        <v>07:45:11</v>
      </c>
      <c r="G3267" t="str">
        <f>LEFT(raw!H3267,8)</f>
        <v>17:31:47</v>
      </c>
      <c r="H3267" t="s">
        <v>19</v>
      </c>
      <c r="I3267" t="s">
        <v>10967</v>
      </c>
      <c r="J3267" t="s">
        <v>32</v>
      </c>
      <c r="K3267" t="s">
        <v>26</v>
      </c>
      <c r="L3267" t="str">
        <f>LEFT(raw!M3267,8)</f>
        <v>09:00:00</v>
      </c>
      <c r="M3267" t="s">
        <v>20</v>
      </c>
      <c r="N3267" t="s">
        <v>43</v>
      </c>
      <c r="O3267" t="s">
        <v>43</v>
      </c>
      <c r="P3267" s="2">
        <f t="shared" si="306"/>
        <v>44539</v>
      </c>
      <c r="Q3267" s="3">
        <f t="shared" ref="Q3267:Q3330" si="307">DATE(YEAR(P3267),MONTH(P3267)+1,1)-1</f>
        <v>44561</v>
      </c>
      <c r="R3267" t="str">
        <f t="shared" ref="R3267:R3330" si="308">IF(J3267="","Daily Journey",IF(J3267="On Time","Attendance",IF(J3267="Late","Attendance",IF(J3267="Pending/Rejected","Permit"))))</f>
        <v>Attendance</v>
      </c>
      <c r="S3267" t="str">
        <f t="shared" ref="S3267:S3330" si="309">IF(J3267="","On Time",IF(J3267="On Time","On Time",IF(J3267="Late","Late",IF(R3267="Permit", K3267))))</f>
        <v>Late</v>
      </c>
      <c r="T3267" t="str">
        <f>IF(R3267="Permit", J3267, IF(G3267="","NA CO", IF(G3267="00:00:00","NA CO", IF(G3267&lt;E3267,"Early",IF(I3267*1440&gt;=parameter!$C$4,"Overtime","On Time CO")))))</f>
        <v>On Time CO</v>
      </c>
      <c r="U3267" t="str">
        <f t="shared" ref="U3267:U3330" si="310">IF(S3267="Late",I3267,"")</f>
        <v>00:15:11</v>
      </c>
      <c r="V3267" t="str">
        <f t="shared" ref="V3267:V3330" si="311">IF(T3267="Overtime",M3267,"")</f>
        <v/>
      </c>
    </row>
    <row r="3268" spans="1:22" x14ac:dyDescent="0.3">
      <c r="A3268" t="s">
        <v>790</v>
      </c>
      <c r="B3268" t="s">
        <v>791</v>
      </c>
      <c r="C3268" t="str">
        <f>LEFT(raw!D3268,10)</f>
        <v>2021-12-10</v>
      </c>
      <c r="D3268" t="str">
        <f>LEFT(raw!E3268,8)</f>
        <v>07:30:00</v>
      </c>
      <c r="E3268" t="str">
        <f>LEFT(raw!F3268,8)</f>
        <v>16:30:00</v>
      </c>
      <c r="F3268" t="str">
        <f>LEFT(raw!G3268,8)</f>
        <v>07:35:24</v>
      </c>
      <c r="G3268" t="str">
        <f>LEFT(raw!H3268,8)</f>
        <v>17:33:08</v>
      </c>
      <c r="H3268" t="s">
        <v>19</v>
      </c>
      <c r="I3268" t="s">
        <v>10970</v>
      </c>
      <c r="J3268" t="s">
        <v>32</v>
      </c>
      <c r="K3268" t="s">
        <v>26</v>
      </c>
      <c r="L3268" t="str">
        <f>LEFT(raw!M3268,8)</f>
        <v>09:00:00</v>
      </c>
      <c r="M3268" t="s">
        <v>20</v>
      </c>
      <c r="N3268" t="s">
        <v>43</v>
      </c>
      <c r="O3268" t="s">
        <v>43</v>
      </c>
      <c r="P3268" s="2">
        <f t="shared" si="306"/>
        <v>44540</v>
      </c>
      <c r="Q3268" s="3">
        <f t="shared" si="307"/>
        <v>44561</v>
      </c>
      <c r="R3268" t="str">
        <f t="shared" si="308"/>
        <v>Attendance</v>
      </c>
      <c r="S3268" t="str">
        <f t="shared" si="309"/>
        <v>Late</v>
      </c>
      <c r="T3268" t="str">
        <f>IF(R3268="Permit", J3268, IF(G3268="","NA CO", IF(G3268="00:00:00","NA CO", IF(G3268&lt;E3268,"Early",IF(I3268*1440&gt;=parameter!$C$4,"Overtime","On Time CO")))))</f>
        <v>On Time CO</v>
      </c>
      <c r="U3268" t="str">
        <f t="shared" si="310"/>
        <v>00:05:24</v>
      </c>
      <c r="V3268" t="str">
        <f t="shared" si="311"/>
        <v/>
      </c>
    </row>
    <row r="3269" spans="1:22" x14ac:dyDescent="0.3">
      <c r="A3269" t="s">
        <v>790</v>
      </c>
      <c r="B3269" t="s">
        <v>791</v>
      </c>
      <c r="C3269" t="str">
        <f>LEFT(raw!D3269,10)</f>
        <v>2021-12-13</v>
      </c>
      <c r="D3269" t="str">
        <f>LEFT(raw!E3269,8)</f>
        <v>00:00:00</v>
      </c>
      <c r="E3269" t="str">
        <f>LEFT(raw!F3269,8)</f>
        <v>00:00:00</v>
      </c>
      <c r="F3269" t="str">
        <f>LEFT(raw!G3269,8)</f>
        <v>07:14:55</v>
      </c>
      <c r="G3269" t="str">
        <f>LEFT(raw!H3269,8)</f>
        <v>17:39:50</v>
      </c>
      <c r="H3269" t="s">
        <v>19</v>
      </c>
      <c r="I3269" t="s">
        <v>20</v>
      </c>
      <c r="J3269" t="s">
        <v>21</v>
      </c>
      <c r="K3269" t="s">
        <v>22</v>
      </c>
      <c r="L3269" t="str">
        <f>LEFT(raw!M3269,8)</f>
        <v>10:24:55</v>
      </c>
      <c r="M3269" t="s">
        <v>20</v>
      </c>
      <c r="N3269" t="s">
        <v>10960</v>
      </c>
      <c r="O3269" t="s">
        <v>10960</v>
      </c>
      <c r="P3269" s="2">
        <f t="shared" si="306"/>
        <v>44543</v>
      </c>
      <c r="Q3269" s="3">
        <f t="shared" si="307"/>
        <v>44561</v>
      </c>
      <c r="R3269" t="str">
        <f t="shared" si="308"/>
        <v>Daily Journey</v>
      </c>
      <c r="S3269" t="str">
        <f t="shared" si="309"/>
        <v>On Time</v>
      </c>
      <c r="T3269" t="str">
        <f>IF(R3269="Permit", J3269, IF(G3269="","NA CO", IF(G3269="00:00:00","NA CO", IF(G3269&lt;E3269,"Early",IF(I3269*1440&gt;=parameter!$C$4,"Overtime","On Time CO")))))</f>
        <v>On Time CO</v>
      </c>
      <c r="U3269" t="str">
        <f t="shared" si="310"/>
        <v/>
      </c>
      <c r="V3269" t="str">
        <f t="shared" si="311"/>
        <v/>
      </c>
    </row>
    <row r="3270" spans="1:22" x14ac:dyDescent="0.3">
      <c r="A3270" t="s">
        <v>790</v>
      </c>
      <c r="B3270" t="s">
        <v>791</v>
      </c>
      <c r="C3270" t="str">
        <f>LEFT(raw!D3270,10)</f>
        <v>2021-12-14</v>
      </c>
      <c r="D3270" t="str">
        <f>LEFT(raw!E3270,8)</f>
        <v>00:00:00</v>
      </c>
      <c r="E3270" t="str">
        <f>LEFT(raw!F3270,8)</f>
        <v>00:00:00</v>
      </c>
      <c r="F3270" t="str">
        <f>LEFT(raw!G3270,8)</f>
        <v>07:31:56</v>
      </c>
      <c r="G3270" t="str">
        <f>LEFT(raw!H3270,8)</f>
        <v>18:19:58</v>
      </c>
      <c r="H3270" t="s">
        <v>19</v>
      </c>
      <c r="I3270" t="s">
        <v>20</v>
      </c>
      <c r="J3270" t="s">
        <v>21</v>
      </c>
      <c r="K3270" t="s">
        <v>22</v>
      </c>
      <c r="L3270" t="str">
        <f>LEFT(raw!M3270,8)</f>
        <v>10:48:02</v>
      </c>
      <c r="M3270" t="s">
        <v>20</v>
      </c>
      <c r="N3270" t="s">
        <v>10960</v>
      </c>
      <c r="O3270" t="s">
        <v>10960</v>
      </c>
      <c r="P3270" s="2">
        <f t="shared" si="306"/>
        <v>44544</v>
      </c>
      <c r="Q3270" s="3">
        <f t="shared" si="307"/>
        <v>44561</v>
      </c>
      <c r="R3270" t="str">
        <f t="shared" si="308"/>
        <v>Daily Journey</v>
      </c>
      <c r="S3270" t="str">
        <f t="shared" si="309"/>
        <v>On Time</v>
      </c>
      <c r="T3270" t="str">
        <f>IF(R3270="Permit", J3270, IF(G3270="","NA CO", IF(G3270="00:00:00","NA CO", IF(G3270&lt;E3270,"Early",IF(I3270*1440&gt;=parameter!$C$4,"Overtime","On Time CO")))))</f>
        <v>On Time CO</v>
      </c>
      <c r="U3270" t="str">
        <f t="shared" si="310"/>
        <v/>
      </c>
      <c r="V3270" t="str">
        <f t="shared" si="311"/>
        <v/>
      </c>
    </row>
    <row r="3271" spans="1:22" x14ac:dyDescent="0.3">
      <c r="A3271" t="s">
        <v>790</v>
      </c>
      <c r="B3271" t="s">
        <v>791</v>
      </c>
      <c r="C3271" t="str">
        <f>LEFT(raw!D3271,10)</f>
        <v>2021-12-15</v>
      </c>
      <c r="D3271" t="str">
        <f>LEFT(raw!E3271,8)</f>
        <v>07:30:00</v>
      </c>
      <c r="E3271" t="str">
        <f>LEFT(raw!F3271,8)</f>
        <v>16:00:00</v>
      </c>
      <c r="F3271" t="str">
        <f>LEFT(raw!G3271,8)</f>
        <v>07:28:38</v>
      </c>
      <c r="G3271" t="str">
        <f>LEFT(raw!H3271,8)</f>
        <v>17:33:07</v>
      </c>
      <c r="H3271" t="s">
        <v>19</v>
      </c>
      <c r="I3271" t="s">
        <v>20</v>
      </c>
      <c r="J3271" t="s">
        <v>25</v>
      </c>
      <c r="K3271" t="s">
        <v>26</v>
      </c>
      <c r="L3271" t="str">
        <f>LEFT(raw!M3271,8)</f>
        <v>08:30:00</v>
      </c>
      <c r="M3271" t="s">
        <v>20</v>
      </c>
      <c r="N3271" t="s">
        <v>43</v>
      </c>
      <c r="O3271" t="s">
        <v>43</v>
      </c>
      <c r="P3271" s="2">
        <f t="shared" si="306"/>
        <v>44545</v>
      </c>
      <c r="Q3271" s="3">
        <f t="shared" si="307"/>
        <v>44561</v>
      </c>
      <c r="R3271" t="str">
        <f t="shared" si="308"/>
        <v>Attendance</v>
      </c>
      <c r="S3271" t="str">
        <f t="shared" si="309"/>
        <v>On Time</v>
      </c>
      <c r="T3271" t="str">
        <f>IF(R3271="Permit", J3271, IF(G3271="","NA CO", IF(G3271="00:00:00","NA CO", IF(G3271&lt;E3271,"Early",IF(I3271*1440&gt;=parameter!$C$4,"Overtime","On Time CO")))))</f>
        <v>On Time CO</v>
      </c>
      <c r="U3271" t="str">
        <f t="shared" si="310"/>
        <v/>
      </c>
      <c r="V3271" t="str">
        <f t="shared" si="311"/>
        <v/>
      </c>
    </row>
    <row r="3272" spans="1:22" x14ac:dyDescent="0.3">
      <c r="A3272" t="s">
        <v>790</v>
      </c>
      <c r="B3272" t="s">
        <v>791</v>
      </c>
      <c r="C3272" t="str">
        <f>LEFT(raw!D3272,10)</f>
        <v>2021-12-16</v>
      </c>
      <c r="D3272" t="str">
        <f>LEFT(raw!E3272,8)</f>
        <v>07:30:00</v>
      </c>
      <c r="E3272" t="str">
        <f>LEFT(raw!F3272,8)</f>
        <v>16:30:00</v>
      </c>
      <c r="F3272" t="str">
        <f>LEFT(raw!G3272,8)</f>
        <v>07:40:24</v>
      </c>
      <c r="G3272" t="str">
        <f>LEFT(raw!H3272,8)</f>
        <v>17:36:03</v>
      </c>
      <c r="H3272" t="s">
        <v>19</v>
      </c>
      <c r="I3272" t="s">
        <v>6030</v>
      </c>
      <c r="J3272" t="s">
        <v>32</v>
      </c>
      <c r="K3272" t="s">
        <v>26</v>
      </c>
      <c r="L3272" t="str">
        <f>LEFT(raw!M3272,8)</f>
        <v>09:00:00</v>
      </c>
      <c r="M3272" t="s">
        <v>20</v>
      </c>
      <c r="N3272" t="s">
        <v>43</v>
      </c>
      <c r="O3272" t="s">
        <v>43</v>
      </c>
      <c r="P3272" s="2">
        <f t="shared" si="306"/>
        <v>44546</v>
      </c>
      <c r="Q3272" s="3">
        <f t="shared" si="307"/>
        <v>44561</v>
      </c>
      <c r="R3272" t="str">
        <f t="shared" si="308"/>
        <v>Attendance</v>
      </c>
      <c r="S3272" t="str">
        <f t="shared" si="309"/>
        <v>Late</v>
      </c>
      <c r="T3272" t="str">
        <f>IF(R3272="Permit", J3272, IF(G3272="","NA CO", IF(G3272="00:00:00","NA CO", IF(G3272&lt;E3272,"Early",IF(I3272*1440&gt;=parameter!$C$4,"Overtime","On Time CO")))))</f>
        <v>On Time CO</v>
      </c>
      <c r="U3272" t="str">
        <f t="shared" si="310"/>
        <v>00:10:24</v>
      </c>
      <c r="V3272" t="str">
        <f t="shared" si="311"/>
        <v/>
      </c>
    </row>
    <row r="3273" spans="1:22" x14ac:dyDescent="0.3">
      <c r="A3273" t="s">
        <v>790</v>
      </c>
      <c r="B3273" t="s">
        <v>791</v>
      </c>
      <c r="C3273" t="str">
        <f>LEFT(raw!D3273,10)</f>
        <v>2021-12-17</v>
      </c>
      <c r="D3273" t="str">
        <f>LEFT(raw!E3273,8)</f>
        <v>07:30:00</v>
      </c>
      <c r="E3273" t="str">
        <f>LEFT(raw!F3273,8)</f>
        <v>16:30:00</v>
      </c>
      <c r="F3273" t="str">
        <f>LEFT(raw!G3273,8)</f>
        <v>07:39:25</v>
      </c>
      <c r="G3273" t="str">
        <f>LEFT(raw!H3273,8)</f>
        <v>17:37:34</v>
      </c>
      <c r="H3273" t="s">
        <v>19</v>
      </c>
      <c r="I3273" t="s">
        <v>10984</v>
      </c>
      <c r="J3273" t="s">
        <v>32</v>
      </c>
      <c r="K3273" t="s">
        <v>26</v>
      </c>
      <c r="L3273" t="str">
        <f>LEFT(raw!M3273,8)</f>
        <v>09:00:00</v>
      </c>
      <c r="M3273" t="s">
        <v>20</v>
      </c>
      <c r="N3273" t="s">
        <v>43</v>
      </c>
      <c r="O3273" t="s">
        <v>43</v>
      </c>
      <c r="P3273" s="2">
        <f t="shared" si="306"/>
        <v>44547</v>
      </c>
      <c r="Q3273" s="3">
        <f t="shared" si="307"/>
        <v>44561</v>
      </c>
      <c r="R3273" t="str">
        <f t="shared" si="308"/>
        <v>Attendance</v>
      </c>
      <c r="S3273" t="str">
        <f t="shared" si="309"/>
        <v>Late</v>
      </c>
      <c r="T3273" t="str">
        <f>IF(R3273="Permit", J3273, IF(G3273="","NA CO", IF(G3273="00:00:00","NA CO", IF(G3273&lt;E3273,"Early",IF(I3273*1440&gt;=parameter!$C$4,"Overtime","On Time CO")))))</f>
        <v>On Time CO</v>
      </c>
      <c r="U3273" t="str">
        <f t="shared" si="310"/>
        <v>00:09:25</v>
      </c>
      <c r="V3273" t="str">
        <f t="shared" si="311"/>
        <v/>
      </c>
    </row>
    <row r="3274" spans="1:22" x14ac:dyDescent="0.3">
      <c r="A3274" t="s">
        <v>790</v>
      </c>
      <c r="B3274" t="s">
        <v>791</v>
      </c>
      <c r="C3274" t="str">
        <f>LEFT(raw!D3274,10)</f>
        <v>2021-12-20</v>
      </c>
      <c r="D3274" t="str">
        <f>LEFT(raw!E3274,8)</f>
        <v>00:00:00</v>
      </c>
      <c r="E3274" t="str">
        <f>LEFT(raw!F3274,8)</f>
        <v>00:00:00</v>
      </c>
      <c r="F3274" t="str">
        <f>LEFT(raw!G3274,8)</f>
        <v>05:48:16</v>
      </c>
      <c r="G3274" t="str">
        <f>LEFT(raw!H3274,8)</f>
        <v>17:37:49</v>
      </c>
      <c r="H3274" t="s">
        <v>19</v>
      </c>
      <c r="I3274" t="s">
        <v>20</v>
      </c>
      <c r="J3274" t="s">
        <v>21</v>
      </c>
      <c r="K3274" t="s">
        <v>22</v>
      </c>
      <c r="L3274" t="str">
        <f>LEFT(raw!M3274,8)</f>
        <v>11:49:32</v>
      </c>
      <c r="M3274" t="s">
        <v>20</v>
      </c>
      <c r="N3274" t="s">
        <v>10960</v>
      </c>
      <c r="O3274" t="s">
        <v>10960</v>
      </c>
      <c r="P3274" s="2">
        <f t="shared" si="306"/>
        <v>44550</v>
      </c>
      <c r="Q3274" s="3">
        <f t="shared" si="307"/>
        <v>44561</v>
      </c>
      <c r="R3274" t="str">
        <f t="shared" si="308"/>
        <v>Daily Journey</v>
      </c>
      <c r="S3274" t="str">
        <f t="shared" si="309"/>
        <v>On Time</v>
      </c>
      <c r="T3274" t="str">
        <f>IF(R3274="Permit", J3274, IF(G3274="","NA CO", IF(G3274="00:00:00","NA CO", IF(G3274&lt;E3274,"Early",IF(I3274*1440&gt;=parameter!$C$4,"Overtime","On Time CO")))))</f>
        <v>On Time CO</v>
      </c>
      <c r="U3274" t="str">
        <f t="shared" si="310"/>
        <v/>
      </c>
      <c r="V3274" t="str">
        <f t="shared" si="311"/>
        <v/>
      </c>
    </row>
    <row r="3275" spans="1:22" x14ac:dyDescent="0.3">
      <c r="A3275" t="s">
        <v>790</v>
      </c>
      <c r="B3275" t="s">
        <v>791</v>
      </c>
      <c r="C3275" t="str">
        <f>LEFT(raw!D3275,10)</f>
        <v>2021-12-21</v>
      </c>
      <c r="D3275" t="str">
        <f>LEFT(raw!E3275,8)</f>
        <v>07:30:00</v>
      </c>
      <c r="E3275" t="str">
        <f>LEFT(raw!F3275,8)</f>
        <v>16:30:00</v>
      </c>
      <c r="F3275" t="str">
        <f>LEFT(raw!G3275,8)</f>
        <v>07:38:03</v>
      </c>
      <c r="G3275" t="str">
        <f>LEFT(raw!H3275,8)</f>
        <v>17:31:25</v>
      </c>
      <c r="H3275" t="s">
        <v>19</v>
      </c>
      <c r="I3275" t="s">
        <v>10991</v>
      </c>
      <c r="J3275" t="s">
        <v>32</v>
      </c>
      <c r="K3275" t="s">
        <v>26</v>
      </c>
      <c r="L3275" t="str">
        <f>LEFT(raw!M3275,8)</f>
        <v>09:00:00</v>
      </c>
      <c r="M3275" t="s">
        <v>20</v>
      </c>
      <c r="N3275" t="s">
        <v>43</v>
      </c>
      <c r="O3275" t="s">
        <v>43</v>
      </c>
      <c r="P3275" s="2">
        <f t="shared" si="306"/>
        <v>44551</v>
      </c>
      <c r="Q3275" s="3">
        <f t="shared" si="307"/>
        <v>44561</v>
      </c>
      <c r="R3275" t="str">
        <f t="shared" si="308"/>
        <v>Attendance</v>
      </c>
      <c r="S3275" t="str">
        <f t="shared" si="309"/>
        <v>Late</v>
      </c>
      <c r="T3275" t="str">
        <f>IF(R3275="Permit", J3275, IF(G3275="","NA CO", IF(G3275="00:00:00","NA CO", IF(G3275&lt;E3275,"Early",IF(I3275*1440&gt;=parameter!$C$4,"Overtime","On Time CO")))))</f>
        <v>On Time CO</v>
      </c>
      <c r="U3275" t="str">
        <f t="shared" si="310"/>
        <v>00:08:03</v>
      </c>
      <c r="V3275" t="str">
        <f t="shared" si="311"/>
        <v/>
      </c>
    </row>
    <row r="3276" spans="1:22" x14ac:dyDescent="0.3">
      <c r="A3276" t="s">
        <v>790</v>
      </c>
      <c r="B3276" t="s">
        <v>791</v>
      </c>
      <c r="C3276" t="str">
        <f>LEFT(raw!D3276,10)</f>
        <v>2021-12-22</v>
      </c>
      <c r="D3276" t="str">
        <f>LEFT(raw!E3276,8)</f>
        <v>07:30:00</v>
      </c>
      <c r="E3276" t="str">
        <f>LEFT(raw!F3276,8)</f>
        <v>16:00:00</v>
      </c>
      <c r="F3276" t="str">
        <f>LEFT(raw!G3276,8)</f>
        <v>07:27:17</v>
      </c>
      <c r="G3276" t="str">
        <f>LEFT(raw!H3276,8)</f>
        <v>17:31:01</v>
      </c>
      <c r="H3276" t="s">
        <v>19</v>
      </c>
      <c r="I3276" t="s">
        <v>20</v>
      </c>
      <c r="J3276" t="s">
        <v>25</v>
      </c>
      <c r="K3276" t="s">
        <v>26</v>
      </c>
      <c r="L3276" t="str">
        <f>LEFT(raw!M3276,8)</f>
        <v>08:30:00</v>
      </c>
      <c r="M3276" t="s">
        <v>20</v>
      </c>
      <c r="N3276" t="s">
        <v>43</v>
      </c>
      <c r="O3276" t="s">
        <v>43</v>
      </c>
      <c r="P3276" s="2">
        <f t="shared" si="306"/>
        <v>44552</v>
      </c>
      <c r="Q3276" s="3">
        <f t="shared" si="307"/>
        <v>44561</v>
      </c>
      <c r="R3276" t="str">
        <f t="shared" si="308"/>
        <v>Attendance</v>
      </c>
      <c r="S3276" t="str">
        <f t="shared" si="309"/>
        <v>On Time</v>
      </c>
      <c r="T3276" t="str">
        <f>IF(R3276="Permit", J3276, IF(G3276="","NA CO", IF(G3276="00:00:00","NA CO", IF(G3276&lt;E3276,"Early",IF(I3276*1440&gt;=parameter!$C$4,"Overtime","On Time CO")))))</f>
        <v>On Time CO</v>
      </c>
      <c r="U3276" t="str">
        <f t="shared" si="310"/>
        <v/>
      </c>
      <c r="V3276" t="str">
        <f t="shared" si="311"/>
        <v/>
      </c>
    </row>
    <row r="3277" spans="1:22" x14ac:dyDescent="0.3">
      <c r="A3277" t="s">
        <v>790</v>
      </c>
      <c r="B3277" t="s">
        <v>791</v>
      </c>
      <c r="C3277" t="str">
        <f>LEFT(raw!D3277,10)</f>
        <v>2021-12-23</v>
      </c>
      <c r="D3277" t="str">
        <f>LEFT(raw!E3277,8)</f>
        <v>07:30:00</v>
      </c>
      <c r="E3277" t="str">
        <f>LEFT(raw!F3277,8)</f>
        <v>16:30:00</v>
      </c>
      <c r="F3277" t="str">
        <f>LEFT(raw!G3277,8)</f>
        <v>07:36:13</v>
      </c>
      <c r="G3277" t="str">
        <f>LEFT(raw!H3277,8)</f>
        <v>17:33:27</v>
      </c>
      <c r="H3277" t="s">
        <v>19</v>
      </c>
      <c r="I3277" t="s">
        <v>10995</v>
      </c>
      <c r="J3277" t="s">
        <v>32</v>
      </c>
      <c r="K3277" t="s">
        <v>26</v>
      </c>
      <c r="L3277" t="str">
        <f>LEFT(raw!M3277,8)</f>
        <v>09:00:00</v>
      </c>
      <c r="M3277" t="s">
        <v>20</v>
      </c>
      <c r="N3277" t="s">
        <v>43</v>
      </c>
      <c r="O3277" t="s">
        <v>43</v>
      </c>
      <c r="P3277" s="2">
        <f t="shared" si="306"/>
        <v>44553</v>
      </c>
      <c r="Q3277" s="3">
        <f t="shared" si="307"/>
        <v>44561</v>
      </c>
      <c r="R3277" t="str">
        <f t="shared" si="308"/>
        <v>Attendance</v>
      </c>
      <c r="S3277" t="str">
        <f t="shared" si="309"/>
        <v>Late</v>
      </c>
      <c r="T3277" t="str">
        <f>IF(R3277="Permit", J3277, IF(G3277="","NA CO", IF(G3277="00:00:00","NA CO", IF(G3277&lt;E3277,"Early",IF(I3277*1440&gt;=parameter!$C$4,"Overtime","On Time CO")))))</f>
        <v>On Time CO</v>
      </c>
      <c r="U3277" t="str">
        <f t="shared" si="310"/>
        <v>00:06:13</v>
      </c>
      <c r="V3277" t="str">
        <f t="shared" si="311"/>
        <v/>
      </c>
    </row>
    <row r="3278" spans="1:22" x14ac:dyDescent="0.3">
      <c r="A3278" t="s">
        <v>790</v>
      </c>
      <c r="B3278" t="s">
        <v>791</v>
      </c>
      <c r="C3278" t="str">
        <f>LEFT(raw!D3278,10)</f>
        <v>2021-12-24</v>
      </c>
      <c r="D3278" t="str">
        <f>LEFT(raw!E3278,8)</f>
        <v>00:00:00</v>
      </c>
      <c r="E3278" t="str">
        <f>LEFT(raw!F3278,8)</f>
        <v>00:00:00</v>
      </c>
      <c r="F3278" t="str">
        <f>LEFT(raw!G3278,8)</f>
        <v>07:05:42</v>
      </c>
      <c r="G3278" t="str">
        <f>LEFT(raw!H3278,8)</f>
        <v>17:46:43</v>
      </c>
      <c r="H3278" t="s">
        <v>19</v>
      </c>
      <c r="I3278" t="s">
        <v>20</v>
      </c>
      <c r="J3278" t="s">
        <v>21</v>
      </c>
      <c r="K3278" t="s">
        <v>22</v>
      </c>
      <c r="L3278" t="str">
        <f>LEFT(raw!M3278,8)</f>
        <v>10:41:00</v>
      </c>
      <c r="M3278" t="s">
        <v>20</v>
      </c>
      <c r="N3278" t="s">
        <v>10960</v>
      </c>
      <c r="O3278" t="s">
        <v>10960</v>
      </c>
      <c r="P3278" s="2">
        <f t="shared" si="306"/>
        <v>44554</v>
      </c>
      <c r="Q3278" s="3">
        <f t="shared" si="307"/>
        <v>44561</v>
      </c>
      <c r="R3278" t="str">
        <f t="shared" si="308"/>
        <v>Daily Journey</v>
      </c>
      <c r="S3278" t="str">
        <f t="shared" si="309"/>
        <v>On Time</v>
      </c>
      <c r="T3278" t="str">
        <f>IF(R3278="Permit", J3278, IF(G3278="","NA CO", IF(G3278="00:00:00","NA CO", IF(G3278&lt;E3278,"Early",IF(I3278*1440&gt;=parameter!$C$4,"Overtime","On Time CO")))))</f>
        <v>On Time CO</v>
      </c>
      <c r="U3278" t="str">
        <f t="shared" si="310"/>
        <v/>
      </c>
      <c r="V3278" t="str">
        <f t="shared" si="311"/>
        <v/>
      </c>
    </row>
    <row r="3279" spans="1:22" x14ac:dyDescent="0.3">
      <c r="A3279" t="s">
        <v>790</v>
      </c>
      <c r="B3279" t="s">
        <v>791</v>
      </c>
      <c r="C3279" t="str">
        <f>LEFT(raw!D3279,10)</f>
        <v>2021-12-27</v>
      </c>
      <c r="D3279" t="str">
        <f>LEFT(raw!E3279,8)</f>
        <v>07:30:00</v>
      </c>
      <c r="E3279" t="str">
        <f>LEFT(raw!F3279,8)</f>
        <v>16:30:00</v>
      </c>
      <c r="F3279" t="str">
        <f>LEFT(raw!G3279,8)</f>
        <v>07:46:16</v>
      </c>
      <c r="G3279" t="str">
        <f>LEFT(raw!H3279,8)</f>
        <v>17:32:45</v>
      </c>
      <c r="H3279" t="s">
        <v>19</v>
      </c>
      <c r="I3279" t="s">
        <v>11002</v>
      </c>
      <c r="J3279" t="s">
        <v>32</v>
      </c>
      <c r="K3279" t="s">
        <v>26</v>
      </c>
      <c r="L3279" t="str">
        <f>LEFT(raw!M3279,8)</f>
        <v>09:00:00</v>
      </c>
      <c r="M3279" t="s">
        <v>20</v>
      </c>
      <c r="N3279" t="s">
        <v>43</v>
      </c>
      <c r="O3279" t="s">
        <v>43</v>
      </c>
      <c r="P3279" s="2">
        <f t="shared" si="306"/>
        <v>44557</v>
      </c>
      <c r="Q3279" s="3">
        <f t="shared" si="307"/>
        <v>44561</v>
      </c>
      <c r="R3279" t="str">
        <f t="shared" si="308"/>
        <v>Attendance</v>
      </c>
      <c r="S3279" t="str">
        <f t="shared" si="309"/>
        <v>Late</v>
      </c>
      <c r="T3279" t="str">
        <f>IF(R3279="Permit", J3279, IF(G3279="","NA CO", IF(G3279="00:00:00","NA CO", IF(G3279&lt;E3279,"Early",IF(I3279*1440&gt;=parameter!$C$4,"Overtime","On Time CO")))))</f>
        <v>On Time CO</v>
      </c>
      <c r="U3279" t="str">
        <f t="shared" si="310"/>
        <v>00:16:16</v>
      </c>
      <c r="V3279" t="str">
        <f t="shared" si="311"/>
        <v/>
      </c>
    </row>
    <row r="3280" spans="1:22" x14ac:dyDescent="0.3">
      <c r="A3280" t="s">
        <v>790</v>
      </c>
      <c r="B3280" t="s">
        <v>791</v>
      </c>
      <c r="C3280" t="str">
        <f>LEFT(raw!D3280,10)</f>
        <v>2021-12-28</v>
      </c>
      <c r="D3280" t="str">
        <f>LEFT(raw!E3280,8)</f>
        <v>07:30:00</v>
      </c>
      <c r="E3280" t="str">
        <f>LEFT(raw!F3280,8)</f>
        <v>16:30:00</v>
      </c>
      <c r="F3280" t="str">
        <f>LEFT(raw!G3280,8)</f>
        <v>07:38:09</v>
      </c>
      <c r="G3280" t="str">
        <f>LEFT(raw!H3280,8)</f>
        <v>17:33:56</v>
      </c>
      <c r="H3280" t="s">
        <v>19</v>
      </c>
      <c r="I3280" t="s">
        <v>11004</v>
      </c>
      <c r="J3280" t="s">
        <v>32</v>
      </c>
      <c r="K3280" t="s">
        <v>26</v>
      </c>
      <c r="L3280" t="str">
        <f>LEFT(raw!M3280,8)</f>
        <v>09:00:00</v>
      </c>
      <c r="M3280" t="s">
        <v>20</v>
      </c>
      <c r="N3280" t="s">
        <v>43</v>
      </c>
      <c r="O3280" t="s">
        <v>43</v>
      </c>
      <c r="P3280" s="2">
        <f t="shared" si="306"/>
        <v>44558</v>
      </c>
      <c r="Q3280" s="3">
        <f t="shared" si="307"/>
        <v>44561</v>
      </c>
      <c r="R3280" t="str">
        <f t="shared" si="308"/>
        <v>Attendance</v>
      </c>
      <c r="S3280" t="str">
        <f t="shared" si="309"/>
        <v>Late</v>
      </c>
      <c r="T3280" t="str">
        <f>IF(R3280="Permit", J3280, IF(G3280="","NA CO", IF(G3280="00:00:00","NA CO", IF(G3280&lt;E3280,"Early",IF(I3280*1440&gt;=parameter!$C$4,"Overtime","On Time CO")))))</f>
        <v>On Time CO</v>
      </c>
      <c r="U3280" t="str">
        <f t="shared" si="310"/>
        <v>00:08:09</v>
      </c>
      <c r="V3280" t="str">
        <f t="shared" si="311"/>
        <v/>
      </c>
    </row>
    <row r="3281" spans="1:22" x14ac:dyDescent="0.3">
      <c r="A3281" t="s">
        <v>790</v>
      </c>
      <c r="B3281" t="s">
        <v>791</v>
      </c>
      <c r="C3281" t="str">
        <f>LEFT(raw!D3281,10)</f>
        <v>2021-12-29</v>
      </c>
      <c r="D3281" t="str">
        <f>LEFT(raw!E3281,8)</f>
        <v>07:30:00</v>
      </c>
      <c r="E3281" t="str">
        <f>LEFT(raw!F3281,8)</f>
        <v>16:00:00</v>
      </c>
      <c r="F3281" t="str">
        <f>LEFT(raw!G3281,8)</f>
        <v>07:44:56</v>
      </c>
      <c r="G3281" t="str">
        <f>LEFT(raw!H3281,8)</f>
        <v>17:32:43</v>
      </c>
      <c r="H3281" t="s">
        <v>19</v>
      </c>
      <c r="I3281" t="s">
        <v>11006</v>
      </c>
      <c r="J3281" t="s">
        <v>32</v>
      </c>
      <c r="K3281" t="s">
        <v>26</v>
      </c>
      <c r="L3281" t="str">
        <f>LEFT(raw!M3281,8)</f>
        <v>08:30:00</v>
      </c>
      <c r="M3281" t="s">
        <v>20</v>
      </c>
      <c r="N3281" t="s">
        <v>43</v>
      </c>
      <c r="O3281" t="s">
        <v>43</v>
      </c>
      <c r="P3281" s="2">
        <f t="shared" si="306"/>
        <v>44559</v>
      </c>
      <c r="Q3281" s="3">
        <f t="shared" si="307"/>
        <v>44561</v>
      </c>
      <c r="R3281" t="str">
        <f t="shared" si="308"/>
        <v>Attendance</v>
      </c>
      <c r="S3281" t="str">
        <f t="shared" si="309"/>
        <v>Late</v>
      </c>
      <c r="T3281" t="str">
        <f>IF(R3281="Permit", J3281, IF(G3281="","NA CO", IF(G3281="00:00:00","NA CO", IF(G3281&lt;E3281,"Early",IF(I3281*1440&gt;=parameter!$C$4,"Overtime","On Time CO")))))</f>
        <v>On Time CO</v>
      </c>
      <c r="U3281" t="str">
        <f t="shared" si="310"/>
        <v>00:14:56</v>
      </c>
      <c r="V3281" t="str">
        <f t="shared" si="311"/>
        <v/>
      </c>
    </row>
    <row r="3282" spans="1:22" x14ac:dyDescent="0.3">
      <c r="A3282" t="s">
        <v>790</v>
      </c>
      <c r="B3282" t="s">
        <v>791</v>
      </c>
      <c r="C3282" t="str">
        <f>LEFT(raw!D3282,10)</f>
        <v>2021-12-30</v>
      </c>
      <c r="D3282" t="str">
        <f>LEFT(raw!E3282,8)</f>
        <v>07:30:00</v>
      </c>
      <c r="E3282" t="str">
        <f>LEFT(raw!F3282,8)</f>
        <v>16:30:00</v>
      </c>
      <c r="F3282" t="str">
        <f>LEFT(raw!G3282,8)</f>
        <v>07:44:43</v>
      </c>
      <c r="G3282" t="str">
        <f>LEFT(raw!H3282,8)</f>
        <v>17:31:17</v>
      </c>
      <c r="H3282" t="s">
        <v>19</v>
      </c>
      <c r="I3282" t="s">
        <v>11008</v>
      </c>
      <c r="J3282" t="s">
        <v>32</v>
      </c>
      <c r="K3282" t="s">
        <v>26</v>
      </c>
      <c r="L3282" t="str">
        <f>LEFT(raw!M3282,8)</f>
        <v>09:00:00</v>
      </c>
      <c r="M3282" t="s">
        <v>20</v>
      </c>
      <c r="N3282" t="s">
        <v>43</v>
      </c>
      <c r="O3282" t="s">
        <v>43</v>
      </c>
      <c r="P3282" s="2">
        <f t="shared" si="306"/>
        <v>44560</v>
      </c>
      <c r="Q3282" s="3">
        <f t="shared" si="307"/>
        <v>44561</v>
      </c>
      <c r="R3282" t="str">
        <f t="shared" si="308"/>
        <v>Attendance</v>
      </c>
      <c r="S3282" t="str">
        <f t="shared" si="309"/>
        <v>Late</v>
      </c>
      <c r="T3282" t="str">
        <f>IF(R3282="Permit", J3282, IF(G3282="","NA CO", IF(G3282="00:00:00","NA CO", IF(G3282&lt;E3282,"Early",IF(I3282*1440&gt;=parameter!$C$4,"Overtime","On Time CO")))))</f>
        <v>On Time CO</v>
      </c>
      <c r="U3282" t="str">
        <f t="shared" si="310"/>
        <v>00:14:43</v>
      </c>
      <c r="V3282" t="str">
        <f t="shared" si="311"/>
        <v/>
      </c>
    </row>
    <row r="3283" spans="1:22" x14ac:dyDescent="0.3">
      <c r="A3283" t="s">
        <v>790</v>
      </c>
      <c r="B3283" t="s">
        <v>791</v>
      </c>
      <c r="C3283" t="str">
        <f>LEFT(raw!D3283,10)</f>
        <v>2021-12-31</v>
      </c>
      <c r="D3283" t="str">
        <f>LEFT(raw!E3283,8)</f>
        <v>07:30:00</v>
      </c>
      <c r="E3283" t="str">
        <f>LEFT(raw!F3283,8)</f>
        <v>16:30:00</v>
      </c>
      <c r="F3283" t="str">
        <f>LEFT(raw!G3283,8)</f>
        <v>07:34:51</v>
      </c>
      <c r="G3283" t="str">
        <f>LEFT(raw!H3283,8)</f>
        <v>17:02:30</v>
      </c>
      <c r="H3283" t="s">
        <v>19</v>
      </c>
      <c r="I3283" t="s">
        <v>11012</v>
      </c>
      <c r="J3283" t="s">
        <v>32</v>
      </c>
      <c r="K3283" t="s">
        <v>26</v>
      </c>
      <c r="L3283" t="str">
        <f>LEFT(raw!M3283,8)</f>
        <v>09:00:00</v>
      </c>
      <c r="M3283" t="s">
        <v>20</v>
      </c>
      <c r="N3283" t="s">
        <v>43</v>
      </c>
      <c r="O3283" t="s">
        <v>43</v>
      </c>
      <c r="P3283" s="2">
        <f t="shared" si="306"/>
        <v>44561</v>
      </c>
      <c r="Q3283" s="3">
        <f t="shared" si="307"/>
        <v>44561</v>
      </c>
      <c r="R3283" t="str">
        <f t="shared" si="308"/>
        <v>Attendance</v>
      </c>
      <c r="S3283" t="str">
        <f t="shared" si="309"/>
        <v>Late</v>
      </c>
      <c r="T3283" t="str">
        <f>IF(R3283="Permit", J3283, IF(G3283="","NA CO", IF(G3283="00:00:00","NA CO", IF(G3283&lt;E3283,"Early",IF(I3283*1440&gt;=parameter!$C$4,"Overtime","On Time CO")))))</f>
        <v>On Time CO</v>
      </c>
      <c r="U3283" t="str">
        <f t="shared" si="310"/>
        <v>00:04:51</v>
      </c>
      <c r="V3283" t="str">
        <f t="shared" si="311"/>
        <v/>
      </c>
    </row>
    <row r="3284" spans="1:22" x14ac:dyDescent="0.3">
      <c r="A3284" t="s">
        <v>795</v>
      </c>
      <c r="B3284" t="s">
        <v>796</v>
      </c>
      <c r="C3284" t="str">
        <f>LEFT(raw!D3284,10)</f>
        <v>2021-12-02</v>
      </c>
      <c r="D3284" t="str">
        <f>LEFT(raw!E3284,8)</f>
        <v>07:30:00</v>
      </c>
      <c r="E3284" t="str">
        <f>LEFT(raw!F3284,8)</f>
        <v>16:30:00</v>
      </c>
      <c r="F3284" t="str">
        <f>LEFT(raw!G3284,8)</f>
        <v>08:37:10</v>
      </c>
      <c r="G3284" t="str">
        <f>LEFT(raw!H3284,8)</f>
        <v>18:24:31</v>
      </c>
      <c r="H3284" t="s">
        <v>19</v>
      </c>
      <c r="I3284" t="s">
        <v>11016</v>
      </c>
      <c r="J3284" t="s">
        <v>32</v>
      </c>
      <c r="K3284" t="s">
        <v>26</v>
      </c>
      <c r="L3284" t="str">
        <f>LEFT(raw!M3284,8)</f>
        <v>09:00:00</v>
      </c>
      <c r="M3284" t="s">
        <v>20</v>
      </c>
      <c r="N3284" t="s">
        <v>28</v>
      </c>
      <c r="O3284" t="s">
        <v>28</v>
      </c>
      <c r="P3284" s="2">
        <f t="shared" si="306"/>
        <v>44532</v>
      </c>
      <c r="Q3284" s="3">
        <f t="shared" si="307"/>
        <v>44561</v>
      </c>
      <c r="R3284" t="str">
        <f t="shared" si="308"/>
        <v>Attendance</v>
      </c>
      <c r="S3284" t="str">
        <f t="shared" si="309"/>
        <v>Late</v>
      </c>
      <c r="T3284" t="str">
        <f>IF(R3284="Permit", J3284, IF(G3284="","NA CO", IF(G3284="00:00:00","NA CO", IF(G3284&lt;E3284,"Early",IF(I3284*1440&gt;=parameter!$C$4,"Overtime","On Time CO")))))</f>
        <v>Overtime</v>
      </c>
      <c r="U3284" t="str">
        <f t="shared" si="310"/>
        <v>01:07:10</v>
      </c>
      <c r="V3284" t="str">
        <f t="shared" si="311"/>
        <v>00:00:00</v>
      </c>
    </row>
    <row r="3285" spans="1:22" x14ac:dyDescent="0.3">
      <c r="A3285" t="s">
        <v>795</v>
      </c>
      <c r="B3285" t="s">
        <v>796</v>
      </c>
      <c r="C3285" t="str">
        <f>LEFT(raw!D3285,10)</f>
        <v>2021-12-03</v>
      </c>
      <c r="D3285" t="str">
        <f>LEFT(raw!E3285,8)</f>
        <v>07:30:00</v>
      </c>
      <c r="E3285" t="str">
        <f>LEFT(raw!F3285,8)</f>
        <v>16:30:00</v>
      </c>
      <c r="F3285" t="str">
        <f>LEFT(raw!G3285,8)</f>
        <v>08:16:59</v>
      </c>
      <c r="G3285" t="str">
        <f>LEFT(raw!H3285,8)</f>
        <v>19:00:19</v>
      </c>
      <c r="H3285" t="s">
        <v>19</v>
      </c>
      <c r="I3285" t="s">
        <v>11019</v>
      </c>
      <c r="J3285" t="s">
        <v>32</v>
      </c>
      <c r="K3285" t="s">
        <v>26</v>
      </c>
      <c r="L3285" t="str">
        <f>LEFT(raw!M3285,8)</f>
        <v>09:00:00</v>
      </c>
      <c r="M3285" t="s">
        <v>20</v>
      </c>
      <c r="N3285" t="s">
        <v>28</v>
      </c>
      <c r="O3285" t="s">
        <v>28</v>
      </c>
      <c r="P3285" s="2">
        <f t="shared" si="306"/>
        <v>44533</v>
      </c>
      <c r="Q3285" s="3">
        <f t="shared" si="307"/>
        <v>44561</v>
      </c>
      <c r="R3285" t="str">
        <f t="shared" si="308"/>
        <v>Attendance</v>
      </c>
      <c r="S3285" t="str">
        <f t="shared" si="309"/>
        <v>Late</v>
      </c>
      <c r="T3285" t="str">
        <f>IF(R3285="Permit", J3285, IF(G3285="","NA CO", IF(G3285="00:00:00","NA CO", IF(G3285&lt;E3285,"Early",IF(I3285*1440&gt;=parameter!$C$4,"Overtime","On Time CO")))))</f>
        <v>On Time CO</v>
      </c>
      <c r="U3285" t="str">
        <f t="shared" si="310"/>
        <v>00:46:59</v>
      </c>
      <c r="V3285" t="str">
        <f t="shared" si="311"/>
        <v/>
      </c>
    </row>
    <row r="3286" spans="1:22" x14ac:dyDescent="0.3">
      <c r="A3286" t="s">
        <v>795</v>
      </c>
      <c r="B3286" t="s">
        <v>796</v>
      </c>
      <c r="C3286" t="str">
        <f>LEFT(raw!D3286,10)</f>
        <v>2021-12-06</v>
      </c>
      <c r="D3286" t="str">
        <f>LEFT(raw!E3286,8)</f>
        <v>00:00:00</v>
      </c>
      <c r="E3286" t="str">
        <f>LEFT(raw!F3286,8)</f>
        <v>00:00:00</v>
      </c>
      <c r="F3286" t="str">
        <f>LEFT(raw!G3286,8)</f>
        <v>07:26:13</v>
      </c>
      <c r="G3286" t="str">
        <f>LEFT(raw!H3286,8)</f>
        <v>17:35:38</v>
      </c>
      <c r="H3286" t="s">
        <v>19</v>
      </c>
      <c r="I3286" t="s">
        <v>20</v>
      </c>
      <c r="J3286" t="s">
        <v>21</v>
      </c>
      <c r="K3286" t="s">
        <v>22</v>
      </c>
      <c r="L3286" t="str">
        <f>LEFT(raw!M3286,8)</f>
        <v>10:09:25</v>
      </c>
      <c r="M3286" t="s">
        <v>20</v>
      </c>
      <c r="N3286" t="s">
        <v>1813</v>
      </c>
      <c r="O3286" t="s">
        <v>1813</v>
      </c>
      <c r="P3286" s="2">
        <f t="shared" si="306"/>
        <v>44536</v>
      </c>
      <c r="Q3286" s="3">
        <f t="shared" si="307"/>
        <v>44561</v>
      </c>
      <c r="R3286" t="str">
        <f t="shared" si="308"/>
        <v>Daily Journey</v>
      </c>
      <c r="S3286" t="str">
        <f t="shared" si="309"/>
        <v>On Time</v>
      </c>
      <c r="T3286" t="str">
        <f>IF(R3286="Permit", J3286, IF(G3286="","NA CO", IF(G3286="00:00:00","NA CO", IF(G3286&lt;E3286,"Early",IF(I3286*1440&gt;=parameter!$C$4,"Overtime","On Time CO")))))</f>
        <v>On Time CO</v>
      </c>
      <c r="U3286" t="str">
        <f t="shared" si="310"/>
        <v/>
      </c>
      <c r="V3286" t="str">
        <f t="shared" si="311"/>
        <v/>
      </c>
    </row>
    <row r="3287" spans="1:22" x14ac:dyDescent="0.3">
      <c r="A3287" t="s">
        <v>795</v>
      </c>
      <c r="B3287" t="s">
        <v>796</v>
      </c>
      <c r="C3287" t="str">
        <f>LEFT(raw!D3287,10)</f>
        <v>2021-12-07</v>
      </c>
      <c r="D3287" t="str">
        <f>LEFT(raw!E3287,8)</f>
        <v>00:00:00</v>
      </c>
      <c r="E3287" t="str">
        <f>LEFT(raw!F3287,8)</f>
        <v>00:00:00</v>
      </c>
      <c r="F3287" t="str">
        <f>LEFT(raw!G3287,8)</f>
        <v>07:27:47</v>
      </c>
      <c r="G3287" t="str">
        <f>LEFT(raw!H3287,8)</f>
        <v>17:40:58</v>
      </c>
      <c r="H3287" t="s">
        <v>19</v>
      </c>
      <c r="I3287" t="s">
        <v>20</v>
      </c>
      <c r="J3287" t="s">
        <v>21</v>
      </c>
      <c r="K3287" t="s">
        <v>22</v>
      </c>
      <c r="L3287" t="str">
        <f>LEFT(raw!M3287,8)</f>
        <v>10:13:10</v>
      </c>
      <c r="M3287" t="s">
        <v>20</v>
      </c>
      <c r="N3287" t="s">
        <v>1813</v>
      </c>
      <c r="O3287" t="s">
        <v>1813</v>
      </c>
      <c r="P3287" s="2">
        <f t="shared" si="306"/>
        <v>44537</v>
      </c>
      <c r="Q3287" s="3">
        <f t="shared" si="307"/>
        <v>44561</v>
      </c>
      <c r="R3287" t="str">
        <f t="shared" si="308"/>
        <v>Daily Journey</v>
      </c>
      <c r="S3287" t="str">
        <f t="shared" si="309"/>
        <v>On Time</v>
      </c>
      <c r="T3287" t="str">
        <f>IF(R3287="Permit", J3287, IF(G3287="","NA CO", IF(G3287="00:00:00","NA CO", IF(G3287&lt;E3287,"Early",IF(I3287*1440&gt;=parameter!$C$4,"Overtime","On Time CO")))))</f>
        <v>On Time CO</v>
      </c>
      <c r="U3287" t="str">
        <f t="shared" si="310"/>
        <v/>
      </c>
      <c r="V3287" t="str">
        <f t="shared" si="311"/>
        <v/>
      </c>
    </row>
    <row r="3288" spans="1:22" x14ac:dyDescent="0.3">
      <c r="A3288" t="s">
        <v>795</v>
      </c>
      <c r="B3288" t="s">
        <v>796</v>
      </c>
      <c r="C3288" t="str">
        <f>LEFT(raw!D3288,10)</f>
        <v>2021-12-08</v>
      </c>
      <c r="D3288" t="str">
        <f>LEFT(raw!E3288,8)</f>
        <v>00:00:00</v>
      </c>
      <c r="E3288" t="str">
        <f>LEFT(raw!F3288,8)</f>
        <v>00:00:00</v>
      </c>
      <c r="F3288" t="str">
        <f>LEFT(raw!G3288,8)</f>
        <v>07:24:57</v>
      </c>
      <c r="G3288" t="str">
        <f>LEFT(raw!H3288,8)</f>
        <v>17:33:46</v>
      </c>
      <c r="H3288" t="s">
        <v>19</v>
      </c>
      <c r="I3288" t="s">
        <v>20</v>
      </c>
      <c r="J3288" t="s">
        <v>21</v>
      </c>
      <c r="K3288" t="s">
        <v>22</v>
      </c>
      <c r="L3288" t="str">
        <f>LEFT(raw!M3288,8)</f>
        <v>10:08:49</v>
      </c>
      <c r="M3288" t="s">
        <v>20</v>
      </c>
      <c r="N3288" t="s">
        <v>1813</v>
      </c>
      <c r="O3288" t="s">
        <v>1813</v>
      </c>
      <c r="P3288" s="2">
        <f t="shared" si="306"/>
        <v>44538</v>
      </c>
      <c r="Q3288" s="3">
        <f t="shared" si="307"/>
        <v>44561</v>
      </c>
      <c r="R3288" t="str">
        <f t="shared" si="308"/>
        <v>Daily Journey</v>
      </c>
      <c r="S3288" t="str">
        <f t="shared" si="309"/>
        <v>On Time</v>
      </c>
      <c r="T3288" t="str">
        <f>IF(R3288="Permit", J3288, IF(G3288="","NA CO", IF(G3288="00:00:00","NA CO", IF(G3288&lt;E3288,"Early",IF(I3288*1440&gt;=parameter!$C$4,"Overtime","On Time CO")))))</f>
        <v>On Time CO</v>
      </c>
      <c r="U3288" t="str">
        <f t="shared" si="310"/>
        <v/>
      </c>
      <c r="V3288" t="str">
        <f t="shared" si="311"/>
        <v/>
      </c>
    </row>
    <row r="3289" spans="1:22" x14ac:dyDescent="0.3">
      <c r="A3289" t="s">
        <v>795</v>
      </c>
      <c r="B3289" t="s">
        <v>796</v>
      </c>
      <c r="C3289" t="str">
        <f>LEFT(raw!D3289,10)</f>
        <v>2021-12-09</v>
      </c>
      <c r="D3289" t="str">
        <f>LEFT(raw!E3289,8)</f>
        <v>00:00:00</v>
      </c>
      <c r="E3289" t="str">
        <f>LEFT(raw!F3289,8)</f>
        <v>00:00:00</v>
      </c>
      <c r="F3289" t="str">
        <f>LEFT(raw!G3289,8)</f>
        <v>07:35:01</v>
      </c>
      <c r="G3289" t="str">
        <f>LEFT(raw!H3289,8)</f>
        <v>18:29:28</v>
      </c>
      <c r="H3289" t="s">
        <v>19</v>
      </c>
      <c r="I3289" t="s">
        <v>20</v>
      </c>
      <c r="J3289" t="s">
        <v>21</v>
      </c>
      <c r="K3289" t="s">
        <v>22</v>
      </c>
      <c r="L3289" t="str">
        <f>LEFT(raw!M3289,8)</f>
        <v>10:54:27</v>
      </c>
      <c r="M3289" t="s">
        <v>20</v>
      </c>
      <c r="N3289" t="s">
        <v>1813</v>
      </c>
      <c r="O3289" t="s">
        <v>413</v>
      </c>
      <c r="P3289" s="2">
        <f t="shared" si="306"/>
        <v>44539</v>
      </c>
      <c r="Q3289" s="3">
        <f t="shared" si="307"/>
        <v>44561</v>
      </c>
      <c r="R3289" t="str">
        <f t="shared" si="308"/>
        <v>Daily Journey</v>
      </c>
      <c r="S3289" t="str">
        <f t="shared" si="309"/>
        <v>On Time</v>
      </c>
      <c r="T3289" t="str">
        <f>IF(R3289="Permit", J3289, IF(G3289="","NA CO", IF(G3289="00:00:00","NA CO", IF(G3289&lt;E3289,"Early",IF(I3289*1440&gt;=parameter!$C$4,"Overtime","On Time CO")))))</f>
        <v>On Time CO</v>
      </c>
      <c r="U3289" t="str">
        <f t="shared" si="310"/>
        <v/>
      </c>
      <c r="V3289" t="str">
        <f t="shared" si="311"/>
        <v/>
      </c>
    </row>
    <row r="3290" spans="1:22" x14ac:dyDescent="0.3">
      <c r="A3290" t="s">
        <v>795</v>
      </c>
      <c r="B3290" t="s">
        <v>796</v>
      </c>
      <c r="C3290" t="str">
        <f>LEFT(raw!D3290,10)</f>
        <v>2021-12-10</v>
      </c>
      <c r="D3290" t="str">
        <f>LEFT(raw!E3290,8)</f>
        <v>00:00:00</v>
      </c>
      <c r="E3290" t="str">
        <f>LEFT(raw!F3290,8)</f>
        <v>00:00:00</v>
      </c>
      <c r="F3290" t="str">
        <f>LEFT(raw!G3290,8)</f>
        <v>08:00:14</v>
      </c>
      <c r="G3290" t="str">
        <f>LEFT(raw!H3290,8)</f>
        <v>17:41:39</v>
      </c>
      <c r="H3290" t="s">
        <v>19</v>
      </c>
      <c r="I3290" t="s">
        <v>20</v>
      </c>
      <c r="J3290" t="s">
        <v>21</v>
      </c>
      <c r="K3290" t="s">
        <v>22</v>
      </c>
      <c r="L3290" t="str">
        <f>LEFT(raw!M3290,8)</f>
        <v>09:41:24</v>
      </c>
      <c r="M3290" t="s">
        <v>20</v>
      </c>
      <c r="N3290" t="s">
        <v>1813</v>
      </c>
      <c r="O3290" t="s">
        <v>1813</v>
      </c>
      <c r="P3290" s="2">
        <f t="shared" si="306"/>
        <v>44540</v>
      </c>
      <c r="Q3290" s="3">
        <f t="shared" si="307"/>
        <v>44561</v>
      </c>
      <c r="R3290" t="str">
        <f t="shared" si="308"/>
        <v>Daily Journey</v>
      </c>
      <c r="S3290" t="str">
        <f t="shared" si="309"/>
        <v>On Time</v>
      </c>
      <c r="T3290" t="str">
        <f>IF(R3290="Permit", J3290, IF(G3290="","NA CO", IF(G3290="00:00:00","NA CO", IF(G3290&lt;E3290,"Early",IF(I3290*1440&gt;=parameter!$C$4,"Overtime","On Time CO")))))</f>
        <v>On Time CO</v>
      </c>
      <c r="U3290" t="str">
        <f t="shared" si="310"/>
        <v/>
      </c>
      <c r="V3290" t="str">
        <f t="shared" si="311"/>
        <v/>
      </c>
    </row>
    <row r="3291" spans="1:22" x14ac:dyDescent="0.3">
      <c r="A3291" t="s">
        <v>795</v>
      </c>
      <c r="B3291" t="s">
        <v>796</v>
      </c>
      <c r="C3291" t="str">
        <f>LEFT(raw!D3291,10)</f>
        <v>2021-12-13</v>
      </c>
      <c r="D3291" t="str">
        <f>LEFT(raw!E3291,8)</f>
        <v>00:00:00</v>
      </c>
      <c r="E3291" t="str">
        <f>LEFT(raw!F3291,8)</f>
        <v>00:00:00</v>
      </c>
      <c r="F3291" t="str">
        <f>LEFT(raw!G3291,8)</f>
        <v>07:33:05</v>
      </c>
      <c r="G3291" t="str">
        <f>LEFT(raw!H3291,8)</f>
        <v>17:50:46</v>
      </c>
      <c r="H3291" t="s">
        <v>19</v>
      </c>
      <c r="I3291" t="s">
        <v>20</v>
      </c>
      <c r="J3291" t="s">
        <v>21</v>
      </c>
      <c r="K3291" t="s">
        <v>22</v>
      </c>
      <c r="L3291" t="str">
        <f>LEFT(raw!M3291,8)</f>
        <v>10:17:41</v>
      </c>
      <c r="M3291" t="s">
        <v>20</v>
      </c>
      <c r="N3291" t="s">
        <v>1813</v>
      </c>
      <c r="O3291" t="s">
        <v>1813</v>
      </c>
      <c r="P3291" s="2">
        <f t="shared" si="306"/>
        <v>44543</v>
      </c>
      <c r="Q3291" s="3">
        <f t="shared" si="307"/>
        <v>44561</v>
      </c>
      <c r="R3291" t="str">
        <f t="shared" si="308"/>
        <v>Daily Journey</v>
      </c>
      <c r="S3291" t="str">
        <f t="shared" si="309"/>
        <v>On Time</v>
      </c>
      <c r="T3291" t="str">
        <f>IF(R3291="Permit", J3291, IF(G3291="","NA CO", IF(G3291="00:00:00","NA CO", IF(G3291&lt;E3291,"Early",IF(I3291*1440&gt;=parameter!$C$4,"Overtime","On Time CO")))))</f>
        <v>On Time CO</v>
      </c>
      <c r="U3291" t="str">
        <f t="shared" si="310"/>
        <v/>
      </c>
      <c r="V3291" t="str">
        <f t="shared" si="311"/>
        <v/>
      </c>
    </row>
    <row r="3292" spans="1:22" x14ac:dyDescent="0.3">
      <c r="A3292" t="s">
        <v>795</v>
      </c>
      <c r="B3292" t="s">
        <v>796</v>
      </c>
      <c r="C3292" t="str">
        <f>LEFT(raw!D3292,10)</f>
        <v>2021-12-14</v>
      </c>
      <c r="D3292" t="str">
        <f>LEFT(raw!E3292,8)</f>
        <v>00:00:00</v>
      </c>
      <c r="E3292" t="str">
        <f>LEFT(raw!F3292,8)</f>
        <v>00:00:00</v>
      </c>
      <c r="F3292" t="str">
        <f>LEFT(raw!G3292,8)</f>
        <v>07:32:36</v>
      </c>
      <c r="G3292" t="str">
        <f>LEFT(raw!H3292,8)</f>
        <v>17:52:06</v>
      </c>
      <c r="H3292" t="s">
        <v>19</v>
      </c>
      <c r="I3292" t="s">
        <v>20</v>
      </c>
      <c r="J3292" t="s">
        <v>21</v>
      </c>
      <c r="K3292" t="s">
        <v>22</v>
      </c>
      <c r="L3292" t="str">
        <f>LEFT(raw!M3292,8)</f>
        <v>10:19:29</v>
      </c>
      <c r="M3292" t="s">
        <v>20</v>
      </c>
      <c r="N3292" t="s">
        <v>1813</v>
      </c>
      <c r="O3292" t="s">
        <v>1813</v>
      </c>
      <c r="P3292" s="2">
        <f t="shared" si="306"/>
        <v>44544</v>
      </c>
      <c r="Q3292" s="3">
        <f t="shared" si="307"/>
        <v>44561</v>
      </c>
      <c r="R3292" t="str">
        <f t="shared" si="308"/>
        <v>Daily Journey</v>
      </c>
      <c r="S3292" t="str">
        <f t="shared" si="309"/>
        <v>On Time</v>
      </c>
      <c r="T3292" t="str">
        <f>IF(R3292="Permit", J3292, IF(G3292="","NA CO", IF(G3292="00:00:00","NA CO", IF(G3292&lt;E3292,"Early",IF(I3292*1440&gt;=parameter!$C$4,"Overtime","On Time CO")))))</f>
        <v>On Time CO</v>
      </c>
      <c r="U3292" t="str">
        <f t="shared" si="310"/>
        <v/>
      </c>
      <c r="V3292" t="str">
        <f t="shared" si="311"/>
        <v/>
      </c>
    </row>
    <row r="3293" spans="1:22" x14ac:dyDescent="0.3">
      <c r="A3293" t="s">
        <v>795</v>
      </c>
      <c r="B3293" t="s">
        <v>796</v>
      </c>
      <c r="C3293" t="str">
        <f>LEFT(raw!D3293,10)</f>
        <v>2021-12-15</v>
      </c>
      <c r="D3293" t="str">
        <f>LEFT(raw!E3293,8)</f>
        <v>07:30:00</v>
      </c>
      <c r="E3293" t="str">
        <f>LEFT(raw!F3293,8)</f>
        <v>16:00:00</v>
      </c>
      <c r="F3293" t="str">
        <f>LEFT(raw!G3293,8)</f>
        <v>08:17:30</v>
      </c>
      <c r="G3293" t="str">
        <f>LEFT(raw!H3293,8)</f>
        <v>17:49:22</v>
      </c>
      <c r="H3293" t="s">
        <v>19</v>
      </c>
      <c r="I3293" t="s">
        <v>11049</v>
      </c>
      <c r="J3293" t="s">
        <v>32</v>
      </c>
      <c r="K3293" t="s">
        <v>26</v>
      </c>
      <c r="L3293" t="str">
        <f>LEFT(raw!M3293,8)</f>
        <v>08:30:00</v>
      </c>
      <c r="M3293" t="s">
        <v>20</v>
      </c>
      <c r="N3293" t="s">
        <v>28</v>
      </c>
      <c r="O3293" t="s">
        <v>28</v>
      </c>
      <c r="P3293" s="2">
        <f t="shared" si="306"/>
        <v>44545</v>
      </c>
      <c r="Q3293" s="3">
        <f t="shared" si="307"/>
        <v>44561</v>
      </c>
      <c r="R3293" t="str">
        <f t="shared" si="308"/>
        <v>Attendance</v>
      </c>
      <c r="S3293" t="str">
        <f t="shared" si="309"/>
        <v>Late</v>
      </c>
      <c r="T3293" t="str">
        <f>IF(R3293="Permit", J3293, IF(G3293="","NA CO", IF(G3293="00:00:00","NA CO", IF(G3293&lt;E3293,"Early",IF(I3293*1440&gt;=parameter!$C$4,"Overtime","On Time CO")))))</f>
        <v>On Time CO</v>
      </c>
      <c r="U3293" t="str">
        <f t="shared" si="310"/>
        <v>00:47:30</v>
      </c>
      <c r="V3293" t="str">
        <f t="shared" si="311"/>
        <v/>
      </c>
    </row>
    <row r="3294" spans="1:22" x14ac:dyDescent="0.3">
      <c r="A3294" t="s">
        <v>795</v>
      </c>
      <c r="B3294" t="s">
        <v>796</v>
      </c>
      <c r="C3294" t="str">
        <f>LEFT(raw!D3294,10)</f>
        <v>2021-12-16</v>
      </c>
      <c r="D3294" t="str">
        <f>LEFT(raw!E3294,8)</f>
        <v>07:30:00</v>
      </c>
      <c r="E3294" t="str">
        <f>LEFT(raw!F3294,8)</f>
        <v>16:30:00</v>
      </c>
      <c r="F3294" t="str">
        <f>LEFT(raw!G3294,8)</f>
        <v>08:19:44</v>
      </c>
      <c r="G3294" t="str">
        <f>LEFT(raw!H3294,8)</f>
        <v>18:53:35</v>
      </c>
      <c r="H3294" t="s">
        <v>19</v>
      </c>
      <c r="I3294" t="s">
        <v>1312</v>
      </c>
      <c r="J3294" t="s">
        <v>32</v>
      </c>
      <c r="K3294" t="s">
        <v>26</v>
      </c>
      <c r="L3294" t="str">
        <f>LEFT(raw!M3294,8)</f>
        <v>09:00:00</v>
      </c>
      <c r="M3294" t="s">
        <v>20</v>
      </c>
      <c r="N3294" t="s">
        <v>28</v>
      </c>
      <c r="O3294" t="s">
        <v>28</v>
      </c>
      <c r="P3294" s="2">
        <f t="shared" si="306"/>
        <v>44546</v>
      </c>
      <c r="Q3294" s="3">
        <f t="shared" si="307"/>
        <v>44561</v>
      </c>
      <c r="R3294" t="str">
        <f t="shared" si="308"/>
        <v>Attendance</v>
      </c>
      <c r="S3294" t="str">
        <f t="shared" si="309"/>
        <v>Late</v>
      </c>
      <c r="T3294" t="str">
        <f>IF(R3294="Permit", J3294, IF(G3294="","NA CO", IF(G3294="00:00:00","NA CO", IF(G3294&lt;E3294,"Early",IF(I3294*1440&gt;=parameter!$C$4,"Overtime","On Time CO")))))</f>
        <v>On Time CO</v>
      </c>
      <c r="U3294" t="str">
        <f t="shared" si="310"/>
        <v>00:49:44</v>
      </c>
      <c r="V3294" t="str">
        <f t="shared" si="311"/>
        <v/>
      </c>
    </row>
    <row r="3295" spans="1:22" x14ac:dyDescent="0.3">
      <c r="A3295" t="s">
        <v>795</v>
      </c>
      <c r="B3295" t="s">
        <v>796</v>
      </c>
      <c r="C3295" t="str">
        <f>LEFT(raw!D3295,10)</f>
        <v>2021-12-17</v>
      </c>
      <c r="D3295" t="str">
        <f>LEFT(raw!E3295,8)</f>
        <v>07:30:00</v>
      </c>
      <c r="E3295" t="str">
        <f>LEFT(raw!F3295,8)</f>
        <v>16:30:00</v>
      </c>
      <c r="F3295" t="str">
        <f>LEFT(raw!G3295,8)</f>
        <v>08:22:00</v>
      </c>
      <c r="G3295" t="str">
        <f>LEFT(raw!H3295,8)</f>
        <v>18:39:00</v>
      </c>
      <c r="H3295" t="s">
        <v>19</v>
      </c>
      <c r="I3295" t="s">
        <v>4876</v>
      </c>
      <c r="J3295" t="s">
        <v>32</v>
      </c>
      <c r="K3295" t="s">
        <v>26</v>
      </c>
      <c r="L3295" t="str">
        <f>LEFT(raw!M3295,8)</f>
        <v>09:00:00</v>
      </c>
      <c r="M3295" t="s">
        <v>20</v>
      </c>
      <c r="N3295" t="s">
        <v>21</v>
      </c>
      <c r="O3295" t="s">
        <v>21</v>
      </c>
      <c r="P3295" s="2">
        <f t="shared" si="306"/>
        <v>44547</v>
      </c>
      <c r="Q3295" s="3">
        <f t="shared" si="307"/>
        <v>44561</v>
      </c>
      <c r="R3295" t="str">
        <f t="shared" si="308"/>
        <v>Attendance</v>
      </c>
      <c r="S3295" t="str">
        <f t="shared" si="309"/>
        <v>Late</v>
      </c>
      <c r="T3295" t="str">
        <f>IF(R3295="Permit", J3295, IF(G3295="","NA CO", IF(G3295="00:00:00","NA CO", IF(G3295&lt;E3295,"Early",IF(I3295*1440&gt;=parameter!$C$4,"Overtime","On Time CO")))))</f>
        <v>On Time CO</v>
      </c>
      <c r="U3295" t="str">
        <f t="shared" si="310"/>
        <v>00:52:00</v>
      </c>
      <c r="V3295" t="str">
        <f t="shared" si="311"/>
        <v/>
      </c>
    </row>
    <row r="3296" spans="1:22" x14ac:dyDescent="0.3">
      <c r="A3296" t="s">
        <v>795</v>
      </c>
      <c r="B3296" t="s">
        <v>796</v>
      </c>
      <c r="C3296" t="str">
        <f>LEFT(raw!D3296,10)</f>
        <v>2021-12-20</v>
      </c>
      <c r="D3296" t="str">
        <f>LEFT(raw!E3296,8)</f>
        <v>07:30:00</v>
      </c>
      <c r="E3296" t="str">
        <f>LEFT(raw!F3296,8)</f>
        <v>16:30:00</v>
      </c>
      <c r="F3296" t="str">
        <f>LEFT(raw!G3296,8)</f>
        <v>08:32:19</v>
      </c>
      <c r="G3296" t="str">
        <f>LEFT(raw!H3296,8)</f>
        <v>19:27:00</v>
      </c>
      <c r="H3296" t="s">
        <v>19</v>
      </c>
      <c r="I3296" t="s">
        <v>11057</v>
      </c>
      <c r="J3296" t="s">
        <v>32</v>
      </c>
      <c r="K3296" t="s">
        <v>26</v>
      </c>
      <c r="L3296" t="str">
        <f>LEFT(raw!M3296,8)</f>
        <v>09:00:00</v>
      </c>
      <c r="M3296" t="s">
        <v>20</v>
      </c>
      <c r="N3296" t="s">
        <v>28</v>
      </c>
      <c r="O3296" t="s">
        <v>28</v>
      </c>
      <c r="P3296" s="2">
        <f t="shared" si="306"/>
        <v>44550</v>
      </c>
      <c r="Q3296" s="3">
        <f t="shared" si="307"/>
        <v>44561</v>
      </c>
      <c r="R3296" t="str">
        <f t="shared" si="308"/>
        <v>Attendance</v>
      </c>
      <c r="S3296" t="str">
        <f t="shared" si="309"/>
        <v>Late</v>
      </c>
      <c r="T3296" t="str">
        <f>IF(R3296="Permit", J3296, IF(G3296="","NA CO", IF(G3296="00:00:00","NA CO", IF(G3296&lt;E3296,"Early",IF(I3296*1440&gt;=parameter!$C$4,"Overtime","On Time CO")))))</f>
        <v>Overtime</v>
      </c>
      <c r="U3296" t="str">
        <f t="shared" si="310"/>
        <v>01:02:19</v>
      </c>
      <c r="V3296" t="str">
        <f t="shared" si="311"/>
        <v>00:00:00</v>
      </c>
    </row>
    <row r="3297" spans="1:22" x14ac:dyDescent="0.3">
      <c r="A3297" t="s">
        <v>795</v>
      </c>
      <c r="B3297" t="s">
        <v>796</v>
      </c>
      <c r="C3297" t="str">
        <f>LEFT(raw!D3297,10)</f>
        <v>2021-12-21</v>
      </c>
      <c r="D3297" t="str">
        <f>LEFT(raw!E3297,8)</f>
        <v>07:30:00</v>
      </c>
      <c r="E3297" t="str">
        <f>LEFT(raw!F3297,8)</f>
        <v>17:30:00</v>
      </c>
      <c r="F3297" t="str">
        <f>LEFT(raw!G3297,8)</f>
        <v>08:12:15</v>
      </c>
      <c r="G3297" t="str">
        <f>LEFT(raw!H3297,8)</f>
        <v>18:28:55</v>
      </c>
      <c r="H3297" t="s">
        <v>19</v>
      </c>
      <c r="I3297" t="s">
        <v>11061</v>
      </c>
      <c r="J3297" t="s">
        <v>32</v>
      </c>
      <c r="K3297" t="s">
        <v>26</v>
      </c>
      <c r="L3297" t="str">
        <f>LEFT(raw!M3297,8)</f>
        <v>10:00:00</v>
      </c>
      <c r="M3297" t="s">
        <v>20</v>
      </c>
      <c r="N3297" t="s">
        <v>28</v>
      </c>
      <c r="O3297" t="s">
        <v>28</v>
      </c>
      <c r="P3297" s="2">
        <f t="shared" si="306"/>
        <v>44551</v>
      </c>
      <c r="Q3297" s="3">
        <f t="shared" si="307"/>
        <v>44561</v>
      </c>
      <c r="R3297" t="str">
        <f t="shared" si="308"/>
        <v>Attendance</v>
      </c>
      <c r="S3297" t="str">
        <f t="shared" si="309"/>
        <v>Late</v>
      </c>
      <c r="T3297" t="str">
        <f>IF(R3297="Permit", J3297, IF(G3297="","NA CO", IF(G3297="00:00:00","NA CO", IF(G3297&lt;E3297,"Early",IF(I3297*1440&gt;=parameter!$C$4,"Overtime","On Time CO")))))</f>
        <v>On Time CO</v>
      </c>
      <c r="U3297" t="str">
        <f t="shared" si="310"/>
        <v>00:42:15</v>
      </c>
      <c r="V3297" t="str">
        <f t="shared" si="311"/>
        <v/>
      </c>
    </row>
    <row r="3298" spans="1:22" x14ac:dyDescent="0.3">
      <c r="A3298" t="s">
        <v>795</v>
      </c>
      <c r="B3298" t="s">
        <v>796</v>
      </c>
      <c r="C3298" t="str">
        <f>LEFT(raw!D3298,10)</f>
        <v>2021-12-22</v>
      </c>
      <c r="D3298" t="str">
        <f>LEFT(raw!E3298,8)</f>
        <v>08:30:00</v>
      </c>
      <c r="E3298" t="str">
        <f>LEFT(raw!F3298,8)</f>
        <v>17:30:00</v>
      </c>
      <c r="F3298" t="str">
        <f>LEFT(raw!G3298,8)</f>
        <v>08:19:59</v>
      </c>
      <c r="G3298" t="str">
        <f>LEFT(raw!H3298,8)</f>
        <v>18:42:17</v>
      </c>
      <c r="H3298" t="s">
        <v>19</v>
      </c>
      <c r="I3298" t="s">
        <v>20</v>
      </c>
      <c r="J3298" t="s">
        <v>25</v>
      </c>
      <c r="K3298" t="s">
        <v>26</v>
      </c>
      <c r="L3298" t="str">
        <f>LEFT(raw!M3298,8)</f>
        <v>09:00:00</v>
      </c>
      <c r="M3298" t="s">
        <v>20</v>
      </c>
      <c r="N3298" t="s">
        <v>28</v>
      </c>
      <c r="O3298" t="s">
        <v>28</v>
      </c>
      <c r="P3298" s="2">
        <f t="shared" si="306"/>
        <v>44552</v>
      </c>
      <c r="Q3298" s="3">
        <f t="shared" si="307"/>
        <v>44561</v>
      </c>
      <c r="R3298" t="str">
        <f t="shared" si="308"/>
        <v>Attendance</v>
      </c>
      <c r="S3298" t="str">
        <f t="shared" si="309"/>
        <v>On Time</v>
      </c>
      <c r="T3298" t="str">
        <f>IF(R3298="Permit", J3298, IF(G3298="","NA CO", IF(G3298="00:00:00","NA CO", IF(G3298&lt;E3298,"Early",IF(I3298*1440&gt;=parameter!$C$4,"Overtime","On Time CO")))))</f>
        <v>On Time CO</v>
      </c>
      <c r="U3298" t="str">
        <f t="shared" si="310"/>
        <v/>
      </c>
      <c r="V3298" t="str">
        <f t="shared" si="311"/>
        <v/>
      </c>
    </row>
    <row r="3299" spans="1:22" x14ac:dyDescent="0.3">
      <c r="A3299" t="s">
        <v>795</v>
      </c>
      <c r="B3299" t="s">
        <v>796</v>
      </c>
      <c r="C3299" t="str">
        <f>LEFT(raw!D3299,10)</f>
        <v>2021-12-23</v>
      </c>
      <c r="D3299" t="str">
        <f>LEFT(raw!E3299,8)</f>
        <v>08:30:00</v>
      </c>
      <c r="E3299" t="str">
        <f>LEFT(raw!F3299,8)</f>
        <v>17:30:00</v>
      </c>
      <c r="F3299" t="str">
        <f>LEFT(raw!G3299,8)</f>
        <v>08:18:40</v>
      </c>
      <c r="G3299" t="str">
        <f>LEFT(raw!H3299,8)</f>
        <v>18:14:14</v>
      </c>
      <c r="H3299" t="s">
        <v>19</v>
      </c>
      <c r="I3299" t="s">
        <v>20</v>
      </c>
      <c r="J3299" t="s">
        <v>25</v>
      </c>
      <c r="K3299" t="s">
        <v>26</v>
      </c>
      <c r="L3299" t="str">
        <f>LEFT(raw!M3299,8)</f>
        <v>09:00:00</v>
      </c>
      <c r="M3299" t="s">
        <v>20</v>
      </c>
      <c r="N3299" t="s">
        <v>28</v>
      </c>
      <c r="O3299" t="s">
        <v>28</v>
      </c>
      <c r="P3299" s="2">
        <f t="shared" si="306"/>
        <v>44553</v>
      </c>
      <c r="Q3299" s="3">
        <f t="shared" si="307"/>
        <v>44561</v>
      </c>
      <c r="R3299" t="str">
        <f t="shared" si="308"/>
        <v>Attendance</v>
      </c>
      <c r="S3299" t="str">
        <f t="shared" si="309"/>
        <v>On Time</v>
      </c>
      <c r="T3299" t="str">
        <f>IF(R3299="Permit", J3299, IF(G3299="","NA CO", IF(G3299="00:00:00","NA CO", IF(G3299&lt;E3299,"Early",IF(I3299*1440&gt;=parameter!$C$4,"Overtime","On Time CO")))))</f>
        <v>On Time CO</v>
      </c>
      <c r="U3299" t="str">
        <f t="shared" si="310"/>
        <v/>
      </c>
      <c r="V3299" t="str">
        <f t="shared" si="311"/>
        <v/>
      </c>
    </row>
    <row r="3300" spans="1:22" x14ac:dyDescent="0.3">
      <c r="A3300" t="s">
        <v>795</v>
      </c>
      <c r="B3300" t="s">
        <v>796</v>
      </c>
      <c r="C3300" t="str">
        <f>LEFT(raw!D3300,10)</f>
        <v>2021-12-24</v>
      </c>
      <c r="D3300" t="str">
        <f>LEFT(raw!E3300,8)</f>
        <v>08:30:00</v>
      </c>
      <c r="E3300" t="str">
        <f>LEFT(raw!F3300,8)</f>
        <v>17:30:00</v>
      </c>
      <c r="F3300" t="str">
        <f>LEFT(raw!G3300,8)</f>
        <v>08:24:27</v>
      </c>
      <c r="G3300" t="str">
        <f>LEFT(raw!H3300,8)</f>
        <v>17:48:33</v>
      </c>
      <c r="H3300" t="s">
        <v>19</v>
      </c>
      <c r="I3300" t="s">
        <v>20</v>
      </c>
      <c r="J3300" t="s">
        <v>25</v>
      </c>
      <c r="K3300" t="s">
        <v>26</v>
      </c>
      <c r="L3300" t="str">
        <f>LEFT(raw!M3300,8)</f>
        <v>09:00:00</v>
      </c>
      <c r="M3300" t="s">
        <v>20</v>
      </c>
      <c r="N3300" t="s">
        <v>28</v>
      </c>
      <c r="O3300" t="s">
        <v>28</v>
      </c>
      <c r="P3300" s="2">
        <f t="shared" si="306"/>
        <v>44554</v>
      </c>
      <c r="Q3300" s="3">
        <f t="shared" si="307"/>
        <v>44561</v>
      </c>
      <c r="R3300" t="str">
        <f t="shared" si="308"/>
        <v>Attendance</v>
      </c>
      <c r="S3300" t="str">
        <f t="shared" si="309"/>
        <v>On Time</v>
      </c>
      <c r="T3300" t="str">
        <f>IF(R3300="Permit", J3300, IF(G3300="","NA CO", IF(G3300="00:00:00","NA CO", IF(G3300&lt;E3300,"Early",IF(I3300*1440&gt;=parameter!$C$4,"Overtime","On Time CO")))))</f>
        <v>On Time CO</v>
      </c>
      <c r="U3300" t="str">
        <f t="shared" si="310"/>
        <v/>
      </c>
      <c r="V3300" t="str">
        <f t="shared" si="311"/>
        <v/>
      </c>
    </row>
    <row r="3301" spans="1:22" x14ac:dyDescent="0.3">
      <c r="A3301" t="s">
        <v>795</v>
      </c>
      <c r="B3301" t="s">
        <v>796</v>
      </c>
      <c r="C3301" t="str">
        <f>LEFT(raw!D3301,10)</f>
        <v>2021-12-27</v>
      </c>
      <c r="D3301" t="str">
        <f>LEFT(raw!E3301,8)</f>
        <v>08:30:00</v>
      </c>
      <c r="E3301" t="str">
        <f>LEFT(raw!F3301,8)</f>
        <v>17:30:00</v>
      </c>
      <c r="F3301" t="str">
        <f>LEFT(raw!G3301,8)</f>
        <v>08:09:16</v>
      </c>
      <c r="G3301" t="str">
        <f>LEFT(raw!H3301,8)</f>
        <v>19:01:53</v>
      </c>
      <c r="H3301" t="s">
        <v>19</v>
      </c>
      <c r="I3301" t="s">
        <v>20</v>
      </c>
      <c r="J3301" t="s">
        <v>25</v>
      </c>
      <c r="K3301" t="s">
        <v>26</v>
      </c>
      <c r="L3301" t="str">
        <f>LEFT(raw!M3301,8)</f>
        <v>09:00:00</v>
      </c>
      <c r="M3301" t="s">
        <v>20</v>
      </c>
      <c r="N3301" t="s">
        <v>28</v>
      </c>
      <c r="O3301" t="s">
        <v>28</v>
      </c>
      <c r="P3301" s="2">
        <f t="shared" si="306"/>
        <v>44557</v>
      </c>
      <c r="Q3301" s="3">
        <f t="shared" si="307"/>
        <v>44561</v>
      </c>
      <c r="R3301" t="str">
        <f t="shared" si="308"/>
        <v>Attendance</v>
      </c>
      <c r="S3301" t="str">
        <f t="shared" si="309"/>
        <v>On Time</v>
      </c>
      <c r="T3301" t="str">
        <f>IF(R3301="Permit", J3301, IF(G3301="","NA CO", IF(G3301="00:00:00","NA CO", IF(G3301&lt;E3301,"Early",IF(I3301*1440&gt;=parameter!$C$4,"Overtime","On Time CO")))))</f>
        <v>On Time CO</v>
      </c>
      <c r="U3301" t="str">
        <f t="shared" si="310"/>
        <v/>
      </c>
      <c r="V3301" t="str">
        <f t="shared" si="311"/>
        <v/>
      </c>
    </row>
    <row r="3302" spans="1:22" x14ac:dyDescent="0.3">
      <c r="A3302" t="s">
        <v>795</v>
      </c>
      <c r="B3302" t="s">
        <v>796</v>
      </c>
      <c r="C3302" t="str">
        <f>LEFT(raw!D3302,10)</f>
        <v>2021-12-28</v>
      </c>
      <c r="D3302" t="str">
        <f>LEFT(raw!E3302,8)</f>
        <v>08:30:00</v>
      </c>
      <c r="E3302" t="str">
        <f>LEFT(raw!F3302,8)</f>
        <v>17:30:00</v>
      </c>
      <c r="F3302" t="str">
        <f>LEFT(raw!G3302,8)</f>
        <v>08:09:50</v>
      </c>
      <c r="G3302" t="str">
        <f>LEFT(raw!H3302,8)</f>
        <v>17:37:01</v>
      </c>
      <c r="H3302" t="s">
        <v>19</v>
      </c>
      <c r="I3302" t="s">
        <v>20</v>
      </c>
      <c r="J3302" t="s">
        <v>25</v>
      </c>
      <c r="K3302" t="s">
        <v>26</v>
      </c>
      <c r="L3302" t="str">
        <f>LEFT(raw!M3302,8)</f>
        <v>09:00:00</v>
      </c>
      <c r="M3302" t="s">
        <v>20</v>
      </c>
      <c r="N3302" t="s">
        <v>28</v>
      </c>
      <c r="O3302" t="s">
        <v>28</v>
      </c>
      <c r="P3302" s="2">
        <f t="shared" si="306"/>
        <v>44558</v>
      </c>
      <c r="Q3302" s="3">
        <f t="shared" si="307"/>
        <v>44561</v>
      </c>
      <c r="R3302" t="str">
        <f t="shared" si="308"/>
        <v>Attendance</v>
      </c>
      <c r="S3302" t="str">
        <f t="shared" si="309"/>
        <v>On Time</v>
      </c>
      <c r="T3302" t="str">
        <f>IF(R3302="Permit", J3302, IF(G3302="","NA CO", IF(G3302="00:00:00","NA CO", IF(G3302&lt;E3302,"Early",IF(I3302*1440&gt;=parameter!$C$4,"Overtime","On Time CO")))))</f>
        <v>On Time CO</v>
      </c>
      <c r="U3302" t="str">
        <f t="shared" si="310"/>
        <v/>
      </c>
      <c r="V3302" t="str">
        <f t="shared" si="311"/>
        <v/>
      </c>
    </row>
    <row r="3303" spans="1:22" x14ac:dyDescent="0.3">
      <c r="A3303" t="s">
        <v>795</v>
      </c>
      <c r="B3303" t="s">
        <v>796</v>
      </c>
      <c r="C3303" t="str">
        <f>LEFT(raw!D3303,10)</f>
        <v>2021-12-29</v>
      </c>
      <c r="D3303" t="str">
        <f>LEFT(raw!E3303,8)</f>
        <v>08:30:00</v>
      </c>
      <c r="E3303" t="str">
        <f>LEFT(raw!F3303,8)</f>
        <v>17:30:00</v>
      </c>
      <c r="F3303" t="str">
        <f>LEFT(raw!G3303,8)</f>
        <v>08:07:57</v>
      </c>
      <c r="G3303" t="str">
        <f>LEFT(raw!H3303,8)</f>
        <v>19:13:38</v>
      </c>
      <c r="H3303" t="s">
        <v>19</v>
      </c>
      <c r="I3303" t="s">
        <v>20</v>
      </c>
      <c r="J3303" t="s">
        <v>25</v>
      </c>
      <c r="K3303" t="s">
        <v>26</v>
      </c>
      <c r="L3303" t="str">
        <f>LEFT(raw!M3303,8)</f>
        <v>09:00:00</v>
      </c>
      <c r="M3303" t="s">
        <v>20</v>
      </c>
      <c r="N3303" t="s">
        <v>28</v>
      </c>
      <c r="O3303" t="s">
        <v>28</v>
      </c>
      <c r="P3303" s="2">
        <f t="shared" si="306"/>
        <v>44559</v>
      </c>
      <c r="Q3303" s="3">
        <f t="shared" si="307"/>
        <v>44561</v>
      </c>
      <c r="R3303" t="str">
        <f t="shared" si="308"/>
        <v>Attendance</v>
      </c>
      <c r="S3303" t="str">
        <f t="shared" si="309"/>
        <v>On Time</v>
      </c>
      <c r="T3303" t="str">
        <f>IF(R3303="Permit", J3303, IF(G3303="","NA CO", IF(G3303="00:00:00","NA CO", IF(G3303&lt;E3303,"Early",IF(I3303*1440&gt;=parameter!$C$4,"Overtime","On Time CO")))))</f>
        <v>On Time CO</v>
      </c>
      <c r="U3303" t="str">
        <f t="shared" si="310"/>
        <v/>
      </c>
      <c r="V3303" t="str">
        <f t="shared" si="311"/>
        <v/>
      </c>
    </row>
    <row r="3304" spans="1:22" x14ac:dyDescent="0.3">
      <c r="A3304" t="s">
        <v>795</v>
      </c>
      <c r="B3304" t="s">
        <v>796</v>
      </c>
      <c r="C3304" t="str">
        <f>LEFT(raw!D3304,10)</f>
        <v>2021-12-30</v>
      </c>
      <c r="D3304" t="str">
        <f>LEFT(raw!E3304,8)</f>
        <v>08:30:00</v>
      </c>
      <c r="E3304" t="str">
        <f>LEFT(raw!F3304,8)</f>
        <v>17:30:00</v>
      </c>
      <c r="F3304" t="str">
        <f>LEFT(raw!G3304,8)</f>
        <v>08:18:59</v>
      </c>
      <c r="G3304" t="str">
        <f>LEFT(raw!H3304,8)</f>
        <v>18:49:52</v>
      </c>
      <c r="H3304" t="s">
        <v>19</v>
      </c>
      <c r="I3304" t="s">
        <v>20</v>
      </c>
      <c r="J3304" t="s">
        <v>25</v>
      </c>
      <c r="K3304" t="s">
        <v>26</v>
      </c>
      <c r="L3304" t="str">
        <f>LEFT(raw!M3304,8)</f>
        <v>09:00:00</v>
      </c>
      <c r="M3304" t="s">
        <v>20</v>
      </c>
      <c r="N3304" t="s">
        <v>28</v>
      </c>
      <c r="O3304" t="s">
        <v>28</v>
      </c>
      <c r="P3304" s="2">
        <f t="shared" si="306"/>
        <v>44560</v>
      </c>
      <c r="Q3304" s="3">
        <f t="shared" si="307"/>
        <v>44561</v>
      </c>
      <c r="R3304" t="str">
        <f t="shared" si="308"/>
        <v>Attendance</v>
      </c>
      <c r="S3304" t="str">
        <f t="shared" si="309"/>
        <v>On Time</v>
      </c>
      <c r="T3304" t="str">
        <f>IF(R3304="Permit", J3304, IF(G3304="","NA CO", IF(G3304="00:00:00","NA CO", IF(G3304&lt;E3304,"Early",IF(I3304*1440&gt;=parameter!$C$4,"Overtime","On Time CO")))))</f>
        <v>On Time CO</v>
      </c>
      <c r="U3304" t="str">
        <f t="shared" si="310"/>
        <v/>
      </c>
      <c r="V3304" t="str">
        <f t="shared" si="311"/>
        <v/>
      </c>
    </row>
    <row r="3305" spans="1:22" x14ac:dyDescent="0.3">
      <c r="A3305" t="s">
        <v>795</v>
      </c>
      <c r="B3305" t="s">
        <v>796</v>
      </c>
      <c r="C3305" t="str">
        <f>LEFT(raw!D3305,10)</f>
        <v>2021-12-31</v>
      </c>
      <c r="D3305" t="str">
        <f>LEFT(raw!E3305,8)</f>
        <v>08:30:00</v>
      </c>
      <c r="E3305" t="str">
        <f>LEFT(raw!F3305,8)</f>
        <v>17:30:00</v>
      </c>
      <c r="F3305" t="str">
        <f>LEFT(raw!G3305,8)</f>
        <v>08:14:15</v>
      </c>
      <c r="G3305" t="str">
        <f>LEFT(raw!H3305,8)</f>
        <v>16:27:51</v>
      </c>
      <c r="H3305" t="s">
        <v>19</v>
      </c>
      <c r="I3305" t="s">
        <v>20</v>
      </c>
      <c r="J3305" t="s">
        <v>25</v>
      </c>
      <c r="K3305" t="s">
        <v>26</v>
      </c>
      <c r="L3305" t="str">
        <f>LEFT(raw!M3305,8)</f>
        <v>09:00:00</v>
      </c>
      <c r="M3305" t="s">
        <v>20</v>
      </c>
      <c r="N3305" t="s">
        <v>28</v>
      </c>
      <c r="O3305" t="s">
        <v>28</v>
      </c>
      <c r="P3305" s="2">
        <f t="shared" si="306"/>
        <v>44561</v>
      </c>
      <c r="Q3305" s="3">
        <f t="shared" si="307"/>
        <v>44561</v>
      </c>
      <c r="R3305" t="str">
        <f t="shared" si="308"/>
        <v>Attendance</v>
      </c>
      <c r="S3305" t="str">
        <f t="shared" si="309"/>
        <v>On Time</v>
      </c>
      <c r="T3305" t="str">
        <f>IF(R3305="Permit", J3305, IF(G3305="","NA CO", IF(G3305="00:00:00","NA CO", IF(G3305&lt;E3305,"Early",IF(I3305*1440&gt;=parameter!$C$4,"Overtime","On Time CO")))))</f>
        <v>Early</v>
      </c>
      <c r="U3305" t="str">
        <f t="shared" si="310"/>
        <v/>
      </c>
      <c r="V3305" t="str">
        <f t="shared" si="311"/>
        <v/>
      </c>
    </row>
    <row r="3306" spans="1:22" x14ac:dyDescent="0.3">
      <c r="A3306" t="s">
        <v>797</v>
      </c>
      <c r="B3306" t="s">
        <v>798</v>
      </c>
      <c r="C3306" t="str">
        <f>LEFT(raw!D3306,10)</f>
        <v>2021-12-01</v>
      </c>
      <c r="D3306" t="str">
        <f>LEFT(raw!E3306,8)</f>
        <v>00:00:00</v>
      </c>
      <c r="E3306" t="str">
        <f>LEFT(raw!F3306,8)</f>
        <v>00:00:00</v>
      </c>
      <c r="F3306" t="str">
        <f>LEFT(raw!G3306,8)</f>
        <v>07:33:02</v>
      </c>
      <c r="G3306" t="str">
        <f>LEFT(raw!H3306,8)</f>
        <v/>
      </c>
      <c r="H3306" t="s">
        <v>19</v>
      </c>
      <c r="I3306" t="s">
        <v>20</v>
      </c>
      <c r="J3306" t="s">
        <v>21</v>
      </c>
      <c r="K3306" t="s">
        <v>22</v>
      </c>
      <c r="L3306" t="str">
        <f>LEFT(raw!M3306,8)</f>
        <v>00:00:00</v>
      </c>
      <c r="M3306" t="s">
        <v>20</v>
      </c>
      <c r="N3306" t="s">
        <v>800</v>
      </c>
      <c r="P3306" s="2">
        <f t="shared" si="306"/>
        <v>44531</v>
      </c>
      <c r="Q3306" s="3">
        <f t="shared" si="307"/>
        <v>44561</v>
      </c>
      <c r="R3306" t="str">
        <f t="shared" si="308"/>
        <v>Daily Journey</v>
      </c>
      <c r="S3306" t="str">
        <f t="shared" si="309"/>
        <v>On Time</v>
      </c>
      <c r="T3306" t="str">
        <f>IF(R3306="Permit", J3306, IF(G3306="","NA CO", IF(G3306="00:00:00","NA CO", IF(G3306&lt;E3306,"Early",IF(I3306*1440&gt;=parameter!$C$4,"Overtime","On Time CO")))))</f>
        <v>NA CO</v>
      </c>
      <c r="U3306" t="str">
        <f t="shared" si="310"/>
        <v/>
      </c>
      <c r="V3306" t="str">
        <f t="shared" si="311"/>
        <v/>
      </c>
    </row>
    <row r="3307" spans="1:22" x14ac:dyDescent="0.3">
      <c r="A3307" t="s">
        <v>797</v>
      </c>
      <c r="B3307" t="s">
        <v>798</v>
      </c>
      <c r="C3307" t="str">
        <f>LEFT(raw!D3307,10)</f>
        <v>2021-12-02</v>
      </c>
      <c r="D3307" t="str">
        <f>LEFT(raw!E3307,8)</f>
        <v>08:30:00</v>
      </c>
      <c r="E3307" t="str">
        <f>LEFT(raw!F3307,8)</f>
        <v>17:30:00</v>
      </c>
      <c r="F3307" t="str">
        <f>LEFT(raw!G3307,8)</f>
        <v>08:26:07</v>
      </c>
      <c r="G3307" t="str">
        <f>LEFT(raw!H3307,8)</f>
        <v>00:00:00</v>
      </c>
      <c r="H3307" t="s">
        <v>19</v>
      </c>
      <c r="I3307" t="s">
        <v>20</v>
      </c>
      <c r="J3307" t="s">
        <v>25</v>
      </c>
      <c r="K3307" t="s">
        <v>26</v>
      </c>
      <c r="L3307" t="str">
        <f>LEFT(raw!M3307,8)</f>
        <v>00:00:00</v>
      </c>
      <c r="M3307" t="s">
        <v>20</v>
      </c>
      <c r="N3307" t="s">
        <v>28</v>
      </c>
      <c r="O3307" t="s">
        <v>21</v>
      </c>
      <c r="P3307" s="2">
        <f t="shared" si="306"/>
        <v>44532</v>
      </c>
      <c r="Q3307" s="3">
        <f t="shared" si="307"/>
        <v>44561</v>
      </c>
      <c r="R3307" t="str">
        <f t="shared" si="308"/>
        <v>Attendance</v>
      </c>
      <c r="S3307" t="str">
        <f t="shared" si="309"/>
        <v>On Time</v>
      </c>
      <c r="T3307" t="str">
        <f>IF(R3307="Permit", J3307, IF(G3307="","NA CO", IF(G3307="00:00:00","NA CO", IF(G3307&lt;E3307,"Early",IF(I3307*1440&gt;=parameter!$C$4,"Overtime","On Time CO")))))</f>
        <v>NA CO</v>
      </c>
      <c r="U3307" t="str">
        <f t="shared" si="310"/>
        <v/>
      </c>
      <c r="V3307" t="str">
        <f t="shared" si="311"/>
        <v/>
      </c>
    </row>
    <row r="3308" spans="1:22" x14ac:dyDescent="0.3">
      <c r="A3308" t="s">
        <v>797</v>
      </c>
      <c r="B3308" t="s">
        <v>798</v>
      </c>
      <c r="C3308" t="str">
        <f>LEFT(raw!D3308,10)</f>
        <v>2021-12-03</v>
      </c>
      <c r="D3308" t="str">
        <f>LEFT(raw!E3308,8)</f>
        <v>00:00:00</v>
      </c>
      <c r="E3308" t="str">
        <f>LEFT(raw!F3308,8)</f>
        <v>00:00:00</v>
      </c>
      <c r="F3308" t="str">
        <f>LEFT(raw!G3308,8)</f>
        <v>07:45:40</v>
      </c>
      <c r="G3308" t="str">
        <f>LEFT(raw!H3308,8)</f>
        <v/>
      </c>
      <c r="H3308" t="s">
        <v>19</v>
      </c>
      <c r="I3308" t="s">
        <v>20</v>
      </c>
      <c r="J3308" t="s">
        <v>21</v>
      </c>
      <c r="K3308" t="s">
        <v>22</v>
      </c>
      <c r="L3308" t="str">
        <f>LEFT(raw!M3308,8)</f>
        <v>00:00:00</v>
      </c>
      <c r="M3308" t="s">
        <v>20</v>
      </c>
      <c r="N3308" t="s">
        <v>800</v>
      </c>
      <c r="P3308" s="2">
        <f t="shared" si="306"/>
        <v>44533</v>
      </c>
      <c r="Q3308" s="3">
        <f t="shared" si="307"/>
        <v>44561</v>
      </c>
      <c r="R3308" t="str">
        <f t="shared" si="308"/>
        <v>Daily Journey</v>
      </c>
      <c r="S3308" t="str">
        <f t="shared" si="309"/>
        <v>On Time</v>
      </c>
      <c r="T3308" t="str">
        <f>IF(R3308="Permit", J3308, IF(G3308="","NA CO", IF(G3308="00:00:00","NA CO", IF(G3308&lt;E3308,"Early",IF(I3308*1440&gt;=parameter!$C$4,"Overtime","On Time CO")))))</f>
        <v>NA CO</v>
      </c>
      <c r="U3308" t="str">
        <f t="shared" si="310"/>
        <v/>
      </c>
      <c r="V3308" t="str">
        <f t="shared" si="311"/>
        <v/>
      </c>
    </row>
    <row r="3309" spans="1:22" x14ac:dyDescent="0.3">
      <c r="A3309" t="s">
        <v>797</v>
      </c>
      <c r="B3309" t="s">
        <v>798</v>
      </c>
      <c r="C3309" t="str">
        <f>LEFT(raw!D3309,10)</f>
        <v>2021-12-06</v>
      </c>
      <c r="D3309" t="str">
        <f>LEFT(raw!E3309,8)</f>
        <v>08:30:00</v>
      </c>
      <c r="E3309" t="str">
        <f>LEFT(raw!F3309,8)</f>
        <v>17:30:00</v>
      </c>
      <c r="F3309" t="str">
        <f>LEFT(raw!G3309,8)</f>
        <v>07:59:12</v>
      </c>
      <c r="G3309" t="str">
        <f>LEFT(raw!H3309,8)</f>
        <v>21:10:50</v>
      </c>
      <c r="H3309" t="s">
        <v>19</v>
      </c>
      <c r="I3309" t="s">
        <v>20</v>
      </c>
      <c r="J3309" t="s">
        <v>25</v>
      </c>
      <c r="K3309" t="s">
        <v>26</v>
      </c>
      <c r="L3309" t="str">
        <f>LEFT(raw!M3309,8)</f>
        <v>09:00:00</v>
      </c>
      <c r="M3309" t="s">
        <v>20</v>
      </c>
      <c r="N3309" t="s">
        <v>28</v>
      </c>
      <c r="O3309" t="s">
        <v>28</v>
      </c>
      <c r="P3309" s="2">
        <f t="shared" si="306"/>
        <v>44536</v>
      </c>
      <c r="Q3309" s="3">
        <f t="shared" si="307"/>
        <v>44561</v>
      </c>
      <c r="R3309" t="str">
        <f t="shared" si="308"/>
        <v>Attendance</v>
      </c>
      <c r="S3309" t="str">
        <f t="shared" si="309"/>
        <v>On Time</v>
      </c>
      <c r="T3309" t="str">
        <f>IF(R3309="Permit", J3309, IF(G3309="","NA CO", IF(G3309="00:00:00","NA CO", IF(G3309&lt;E3309,"Early",IF(I3309*1440&gt;=parameter!$C$4,"Overtime","On Time CO")))))</f>
        <v>On Time CO</v>
      </c>
      <c r="U3309" t="str">
        <f t="shared" si="310"/>
        <v/>
      </c>
      <c r="V3309" t="str">
        <f t="shared" si="311"/>
        <v/>
      </c>
    </row>
    <row r="3310" spans="1:22" x14ac:dyDescent="0.3">
      <c r="A3310" t="s">
        <v>797</v>
      </c>
      <c r="B3310" t="s">
        <v>798</v>
      </c>
      <c r="C3310" t="str">
        <f>LEFT(raw!D3310,10)</f>
        <v>2021-12-07</v>
      </c>
      <c r="D3310" t="str">
        <f>LEFT(raw!E3310,8)</f>
        <v>00:00:00</v>
      </c>
      <c r="E3310" t="str">
        <f>LEFT(raw!F3310,8)</f>
        <v>00:00:00</v>
      </c>
      <c r="F3310" t="str">
        <f>LEFT(raw!G3310,8)</f>
        <v>07:47:04</v>
      </c>
      <c r="G3310" t="str">
        <f>LEFT(raw!H3310,8)</f>
        <v/>
      </c>
      <c r="H3310" t="s">
        <v>19</v>
      </c>
      <c r="I3310" t="s">
        <v>20</v>
      </c>
      <c r="J3310" t="s">
        <v>21</v>
      </c>
      <c r="K3310" t="s">
        <v>22</v>
      </c>
      <c r="L3310" t="str">
        <f>LEFT(raw!M3310,8)</f>
        <v>00:00:00</v>
      </c>
      <c r="M3310" t="s">
        <v>20</v>
      </c>
      <c r="N3310" t="s">
        <v>800</v>
      </c>
      <c r="P3310" s="2">
        <f t="shared" si="306"/>
        <v>44537</v>
      </c>
      <c r="Q3310" s="3">
        <f t="shared" si="307"/>
        <v>44561</v>
      </c>
      <c r="R3310" t="str">
        <f t="shared" si="308"/>
        <v>Daily Journey</v>
      </c>
      <c r="S3310" t="str">
        <f t="shared" si="309"/>
        <v>On Time</v>
      </c>
      <c r="T3310" t="str">
        <f>IF(R3310="Permit", J3310, IF(G3310="","NA CO", IF(G3310="00:00:00","NA CO", IF(G3310&lt;E3310,"Early",IF(I3310*1440&gt;=parameter!$C$4,"Overtime","On Time CO")))))</f>
        <v>NA CO</v>
      </c>
      <c r="U3310" t="str">
        <f t="shared" si="310"/>
        <v/>
      </c>
      <c r="V3310" t="str">
        <f t="shared" si="311"/>
        <v/>
      </c>
    </row>
    <row r="3311" spans="1:22" x14ac:dyDescent="0.3">
      <c r="A3311" t="s">
        <v>797</v>
      </c>
      <c r="B3311" t="s">
        <v>798</v>
      </c>
      <c r="C3311" t="str">
        <f>LEFT(raw!D3311,10)</f>
        <v>2021-12-08</v>
      </c>
      <c r="D3311" t="str">
        <f>LEFT(raw!E3311,8)</f>
        <v>08:30:00</v>
      </c>
      <c r="E3311" t="str">
        <f>LEFT(raw!F3311,8)</f>
        <v>17:30:00</v>
      </c>
      <c r="F3311" t="str">
        <f>LEFT(raw!G3311,8)</f>
        <v>08:05:14</v>
      </c>
      <c r="G3311" t="str">
        <f>LEFT(raw!H3311,8)</f>
        <v>00:00:00</v>
      </c>
      <c r="H3311" t="s">
        <v>19</v>
      </c>
      <c r="I3311" t="s">
        <v>20</v>
      </c>
      <c r="J3311" t="s">
        <v>25</v>
      </c>
      <c r="K3311" t="s">
        <v>26</v>
      </c>
      <c r="L3311" t="str">
        <f>LEFT(raw!M3311,8)</f>
        <v>00:00:00</v>
      </c>
      <c r="M3311" t="s">
        <v>20</v>
      </c>
      <c r="N3311" t="s">
        <v>28</v>
      </c>
      <c r="O3311" t="s">
        <v>21</v>
      </c>
      <c r="P3311" s="2">
        <f t="shared" si="306"/>
        <v>44538</v>
      </c>
      <c r="Q3311" s="3">
        <f t="shared" si="307"/>
        <v>44561</v>
      </c>
      <c r="R3311" t="str">
        <f t="shared" si="308"/>
        <v>Attendance</v>
      </c>
      <c r="S3311" t="str">
        <f t="shared" si="309"/>
        <v>On Time</v>
      </c>
      <c r="T3311" t="str">
        <f>IF(R3311="Permit", J3311, IF(G3311="","NA CO", IF(G3311="00:00:00","NA CO", IF(G3311&lt;E3311,"Early",IF(I3311*1440&gt;=parameter!$C$4,"Overtime","On Time CO")))))</f>
        <v>NA CO</v>
      </c>
      <c r="U3311" t="str">
        <f t="shared" si="310"/>
        <v/>
      </c>
      <c r="V3311" t="str">
        <f t="shared" si="311"/>
        <v/>
      </c>
    </row>
    <row r="3312" spans="1:22" x14ac:dyDescent="0.3">
      <c r="A3312" t="s">
        <v>797</v>
      </c>
      <c r="B3312" t="s">
        <v>798</v>
      </c>
      <c r="C3312" t="str">
        <f>LEFT(raw!D3312,10)</f>
        <v>2021-12-09</v>
      </c>
      <c r="D3312" t="str">
        <f>LEFT(raw!E3312,8)</f>
        <v>00:00:00</v>
      </c>
      <c r="E3312" t="str">
        <f>LEFT(raw!F3312,8)</f>
        <v>00:00:00</v>
      </c>
      <c r="F3312" t="str">
        <f>LEFT(raw!G3312,8)</f>
        <v>06:55:45</v>
      </c>
      <c r="G3312" t="str">
        <f>LEFT(raw!H3312,8)</f>
        <v>06:56:46</v>
      </c>
      <c r="H3312" t="s">
        <v>19</v>
      </c>
      <c r="I3312" t="s">
        <v>20</v>
      </c>
      <c r="J3312" t="s">
        <v>21</v>
      </c>
      <c r="K3312" t="s">
        <v>22</v>
      </c>
      <c r="L3312" t="str">
        <f>LEFT(raw!M3312,8)</f>
        <v>00:01:01</v>
      </c>
      <c r="M3312" t="s">
        <v>20</v>
      </c>
      <c r="N3312" t="s">
        <v>799</v>
      </c>
      <c r="O3312" t="s">
        <v>801</v>
      </c>
      <c r="P3312" s="2">
        <f t="shared" si="306"/>
        <v>44539</v>
      </c>
      <c r="Q3312" s="3">
        <f t="shared" si="307"/>
        <v>44561</v>
      </c>
      <c r="R3312" t="str">
        <f t="shared" si="308"/>
        <v>Daily Journey</v>
      </c>
      <c r="S3312" t="str">
        <f t="shared" si="309"/>
        <v>On Time</v>
      </c>
      <c r="T3312" t="str">
        <f>IF(R3312="Permit", J3312, IF(G3312="","NA CO", IF(G3312="00:00:00","NA CO", IF(G3312&lt;E3312,"Early",IF(I3312*1440&gt;=parameter!$C$4,"Overtime","On Time CO")))))</f>
        <v>On Time CO</v>
      </c>
      <c r="U3312" t="str">
        <f t="shared" si="310"/>
        <v/>
      </c>
      <c r="V3312" t="str">
        <f t="shared" si="311"/>
        <v/>
      </c>
    </row>
    <row r="3313" spans="1:22" x14ac:dyDescent="0.3">
      <c r="A3313" t="s">
        <v>797</v>
      </c>
      <c r="B3313" t="s">
        <v>798</v>
      </c>
      <c r="C3313" t="str">
        <f>LEFT(raw!D3313,10)</f>
        <v>2021-12-10</v>
      </c>
      <c r="D3313" t="str">
        <f>LEFT(raw!E3313,8)</f>
        <v>08:30:00</v>
      </c>
      <c r="E3313" t="str">
        <f>LEFT(raw!F3313,8)</f>
        <v>17:30:00</v>
      </c>
      <c r="F3313" t="str">
        <f>LEFT(raw!G3313,8)</f>
        <v>07:59:55</v>
      </c>
      <c r="G3313" t="str">
        <f>LEFT(raw!H3313,8)</f>
        <v>18:05:55</v>
      </c>
      <c r="H3313" t="s">
        <v>19</v>
      </c>
      <c r="I3313" t="s">
        <v>20</v>
      </c>
      <c r="J3313" t="s">
        <v>25</v>
      </c>
      <c r="K3313" t="s">
        <v>26</v>
      </c>
      <c r="L3313" t="str">
        <f>LEFT(raw!M3313,8)</f>
        <v>09:00:00</v>
      </c>
      <c r="M3313" t="s">
        <v>20</v>
      </c>
      <c r="N3313" t="s">
        <v>28</v>
      </c>
      <c r="O3313" t="s">
        <v>28</v>
      </c>
      <c r="P3313" s="2">
        <f t="shared" si="306"/>
        <v>44540</v>
      </c>
      <c r="Q3313" s="3">
        <f t="shared" si="307"/>
        <v>44561</v>
      </c>
      <c r="R3313" t="str">
        <f t="shared" si="308"/>
        <v>Attendance</v>
      </c>
      <c r="S3313" t="str">
        <f t="shared" si="309"/>
        <v>On Time</v>
      </c>
      <c r="T3313" t="str">
        <f>IF(R3313="Permit", J3313, IF(G3313="","NA CO", IF(G3313="00:00:00","NA CO", IF(G3313&lt;E3313,"Early",IF(I3313*1440&gt;=parameter!$C$4,"Overtime","On Time CO")))))</f>
        <v>On Time CO</v>
      </c>
      <c r="U3313" t="str">
        <f t="shared" si="310"/>
        <v/>
      </c>
      <c r="V3313" t="str">
        <f t="shared" si="311"/>
        <v/>
      </c>
    </row>
    <row r="3314" spans="1:22" x14ac:dyDescent="0.3">
      <c r="A3314" t="s">
        <v>797</v>
      </c>
      <c r="B3314" t="s">
        <v>798</v>
      </c>
      <c r="C3314" t="str">
        <f>LEFT(raw!D3314,10)</f>
        <v>2021-12-13</v>
      </c>
      <c r="D3314" t="str">
        <f>LEFT(raw!E3314,8)</f>
        <v>00:00:00</v>
      </c>
      <c r="E3314" t="str">
        <f>LEFT(raw!F3314,8)</f>
        <v>00:00:00</v>
      </c>
      <c r="F3314" t="str">
        <f>LEFT(raw!G3314,8)</f>
        <v>07:32:50</v>
      </c>
      <c r="G3314" t="str">
        <f>LEFT(raw!H3314,8)</f>
        <v/>
      </c>
      <c r="H3314" t="s">
        <v>19</v>
      </c>
      <c r="I3314" t="s">
        <v>20</v>
      </c>
      <c r="J3314" t="s">
        <v>21</v>
      </c>
      <c r="K3314" t="s">
        <v>22</v>
      </c>
      <c r="L3314" t="str">
        <f>LEFT(raw!M3314,8)</f>
        <v>00:00:00</v>
      </c>
      <c r="M3314" t="s">
        <v>20</v>
      </c>
      <c r="N3314" t="s">
        <v>799</v>
      </c>
      <c r="P3314" s="2">
        <f t="shared" si="306"/>
        <v>44543</v>
      </c>
      <c r="Q3314" s="3">
        <f t="shared" si="307"/>
        <v>44561</v>
      </c>
      <c r="R3314" t="str">
        <f t="shared" si="308"/>
        <v>Daily Journey</v>
      </c>
      <c r="S3314" t="str">
        <f t="shared" si="309"/>
        <v>On Time</v>
      </c>
      <c r="T3314" t="str">
        <f>IF(R3314="Permit", J3314, IF(G3314="","NA CO", IF(G3314="00:00:00","NA CO", IF(G3314&lt;E3314,"Early",IF(I3314*1440&gt;=parameter!$C$4,"Overtime","On Time CO")))))</f>
        <v>NA CO</v>
      </c>
      <c r="U3314" t="str">
        <f t="shared" si="310"/>
        <v/>
      </c>
      <c r="V3314" t="str">
        <f t="shared" si="311"/>
        <v/>
      </c>
    </row>
    <row r="3315" spans="1:22" x14ac:dyDescent="0.3">
      <c r="A3315" t="s">
        <v>797</v>
      </c>
      <c r="B3315" t="s">
        <v>798</v>
      </c>
      <c r="C3315" t="str">
        <f>LEFT(raw!D3315,10)</f>
        <v>2021-12-14</v>
      </c>
      <c r="D3315" t="str">
        <f>LEFT(raw!E3315,8)</f>
        <v>08:30:00</v>
      </c>
      <c r="E3315" t="str">
        <f>LEFT(raw!F3315,8)</f>
        <v>17:30:00</v>
      </c>
      <c r="F3315" t="str">
        <f>LEFT(raw!G3315,8)</f>
        <v>08:22:59</v>
      </c>
      <c r="G3315" t="str">
        <f>LEFT(raw!H3315,8)</f>
        <v>00:00:00</v>
      </c>
      <c r="H3315" t="s">
        <v>19</v>
      </c>
      <c r="I3315" t="s">
        <v>20</v>
      </c>
      <c r="J3315" t="s">
        <v>25</v>
      </c>
      <c r="K3315" t="s">
        <v>26</v>
      </c>
      <c r="L3315" t="str">
        <f>LEFT(raw!M3315,8)</f>
        <v>00:00:00</v>
      </c>
      <c r="M3315" t="s">
        <v>20</v>
      </c>
      <c r="N3315" t="s">
        <v>28</v>
      </c>
      <c r="O3315" t="s">
        <v>21</v>
      </c>
      <c r="P3315" s="2">
        <f t="shared" si="306"/>
        <v>44544</v>
      </c>
      <c r="Q3315" s="3">
        <f t="shared" si="307"/>
        <v>44561</v>
      </c>
      <c r="R3315" t="str">
        <f t="shared" si="308"/>
        <v>Attendance</v>
      </c>
      <c r="S3315" t="str">
        <f t="shared" si="309"/>
        <v>On Time</v>
      </c>
      <c r="T3315" t="str">
        <f>IF(R3315="Permit", J3315, IF(G3315="","NA CO", IF(G3315="00:00:00","NA CO", IF(G3315&lt;E3315,"Early",IF(I3315*1440&gt;=parameter!$C$4,"Overtime","On Time CO")))))</f>
        <v>NA CO</v>
      </c>
      <c r="U3315" t="str">
        <f t="shared" si="310"/>
        <v/>
      </c>
      <c r="V3315" t="str">
        <f t="shared" si="311"/>
        <v/>
      </c>
    </row>
    <row r="3316" spans="1:22" x14ac:dyDescent="0.3">
      <c r="A3316" t="s">
        <v>797</v>
      </c>
      <c r="B3316" t="s">
        <v>798</v>
      </c>
      <c r="C3316" t="str">
        <f>LEFT(raw!D3316,10)</f>
        <v>2021-12-15</v>
      </c>
      <c r="D3316" t="str">
        <f>LEFT(raw!E3316,8)</f>
        <v>00:00:00</v>
      </c>
      <c r="E3316" t="str">
        <f>LEFT(raw!F3316,8)</f>
        <v>00:00:00</v>
      </c>
      <c r="F3316" t="str">
        <f>LEFT(raw!G3316,8)</f>
        <v>07:27:30</v>
      </c>
      <c r="G3316" t="str">
        <f>LEFT(raw!H3316,8)</f>
        <v/>
      </c>
      <c r="H3316" t="s">
        <v>19</v>
      </c>
      <c r="I3316" t="s">
        <v>20</v>
      </c>
      <c r="J3316" t="s">
        <v>21</v>
      </c>
      <c r="K3316" t="s">
        <v>22</v>
      </c>
      <c r="L3316" t="str">
        <f>LEFT(raw!M3316,8)</f>
        <v>00:00:00</v>
      </c>
      <c r="M3316" t="s">
        <v>20</v>
      </c>
      <c r="N3316" t="s">
        <v>800</v>
      </c>
      <c r="P3316" s="2">
        <f t="shared" si="306"/>
        <v>44545</v>
      </c>
      <c r="Q3316" s="3">
        <f t="shared" si="307"/>
        <v>44561</v>
      </c>
      <c r="R3316" t="str">
        <f t="shared" si="308"/>
        <v>Daily Journey</v>
      </c>
      <c r="S3316" t="str">
        <f t="shared" si="309"/>
        <v>On Time</v>
      </c>
      <c r="T3316" t="str">
        <f>IF(R3316="Permit", J3316, IF(G3316="","NA CO", IF(G3316="00:00:00","NA CO", IF(G3316&lt;E3316,"Early",IF(I3316*1440&gt;=parameter!$C$4,"Overtime","On Time CO")))))</f>
        <v>NA CO</v>
      </c>
      <c r="U3316" t="str">
        <f t="shared" si="310"/>
        <v/>
      </c>
      <c r="V3316" t="str">
        <f t="shared" si="311"/>
        <v/>
      </c>
    </row>
    <row r="3317" spans="1:22" x14ac:dyDescent="0.3">
      <c r="A3317" t="s">
        <v>797</v>
      </c>
      <c r="B3317" t="s">
        <v>798</v>
      </c>
      <c r="C3317" t="str">
        <f>LEFT(raw!D3317,10)</f>
        <v>2021-12-16</v>
      </c>
      <c r="D3317" t="str">
        <f>LEFT(raw!E3317,8)</f>
        <v>00:00:00</v>
      </c>
      <c r="E3317" t="str">
        <f>LEFT(raw!F3317,8)</f>
        <v>00:00:00</v>
      </c>
      <c r="F3317" t="str">
        <f>LEFT(raw!G3317,8)</f>
        <v>07:24:53</v>
      </c>
      <c r="G3317" t="str">
        <f>LEFT(raw!H3317,8)</f>
        <v/>
      </c>
      <c r="H3317" t="s">
        <v>19</v>
      </c>
      <c r="I3317" t="s">
        <v>20</v>
      </c>
      <c r="J3317" t="s">
        <v>21</v>
      </c>
      <c r="K3317" t="s">
        <v>22</v>
      </c>
      <c r="L3317" t="str">
        <f>LEFT(raw!M3317,8)</f>
        <v>00:00:00</v>
      </c>
      <c r="M3317" t="s">
        <v>20</v>
      </c>
      <c r="N3317" t="s">
        <v>799</v>
      </c>
      <c r="P3317" s="2">
        <f t="shared" si="306"/>
        <v>44546</v>
      </c>
      <c r="Q3317" s="3">
        <f t="shared" si="307"/>
        <v>44561</v>
      </c>
      <c r="R3317" t="str">
        <f t="shared" si="308"/>
        <v>Daily Journey</v>
      </c>
      <c r="S3317" t="str">
        <f t="shared" si="309"/>
        <v>On Time</v>
      </c>
      <c r="T3317" t="str">
        <f>IF(R3317="Permit", J3317, IF(G3317="","NA CO", IF(G3317="00:00:00","NA CO", IF(G3317&lt;E3317,"Early",IF(I3317*1440&gt;=parameter!$C$4,"Overtime","On Time CO")))))</f>
        <v>NA CO</v>
      </c>
      <c r="U3317" t="str">
        <f t="shared" si="310"/>
        <v/>
      </c>
      <c r="V3317" t="str">
        <f t="shared" si="311"/>
        <v/>
      </c>
    </row>
    <row r="3318" spans="1:22" x14ac:dyDescent="0.3">
      <c r="A3318" t="s">
        <v>797</v>
      </c>
      <c r="B3318" t="s">
        <v>798</v>
      </c>
      <c r="C3318" t="str">
        <f>LEFT(raw!D3318,10)</f>
        <v>2021-12-20</v>
      </c>
      <c r="D3318" t="str">
        <f>LEFT(raw!E3318,8)</f>
        <v>08:30:00</v>
      </c>
      <c r="E3318" t="str">
        <f>LEFT(raw!F3318,8)</f>
        <v>17:30:00</v>
      </c>
      <c r="F3318" t="str">
        <f>LEFT(raw!G3318,8)</f>
        <v>07:27:57</v>
      </c>
      <c r="G3318" t="str">
        <f>LEFT(raw!H3318,8)</f>
        <v>18:18:53</v>
      </c>
      <c r="H3318" t="s">
        <v>19</v>
      </c>
      <c r="I3318" t="s">
        <v>20</v>
      </c>
      <c r="J3318" t="s">
        <v>25</v>
      </c>
      <c r="K3318" t="s">
        <v>26</v>
      </c>
      <c r="L3318" t="str">
        <f>LEFT(raw!M3318,8)</f>
        <v>09:00:00</v>
      </c>
      <c r="M3318" t="s">
        <v>20</v>
      </c>
      <c r="N3318" t="s">
        <v>28</v>
      </c>
      <c r="O3318" t="s">
        <v>28</v>
      </c>
      <c r="P3318" s="2">
        <f t="shared" si="306"/>
        <v>44550</v>
      </c>
      <c r="Q3318" s="3">
        <f t="shared" si="307"/>
        <v>44561</v>
      </c>
      <c r="R3318" t="str">
        <f t="shared" si="308"/>
        <v>Attendance</v>
      </c>
      <c r="S3318" t="str">
        <f t="shared" si="309"/>
        <v>On Time</v>
      </c>
      <c r="T3318" t="str">
        <f>IF(R3318="Permit", J3318, IF(G3318="","NA CO", IF(G3318="00:00:00","NA CO", IF(G3318&lt;E3318,"Early",IF(I3318*1440&gt;=parameter!$C$4,"Overtime","On Time CO")))))</f>
        <v>On Time CO</v>
      </c>
      <c r="U3318" t="str">
        <f t="shared" si="310"/>
        <v/>
      </c>
      <c r="V3318" t="str">
        <f t="shared" si="311"/>
        <v/>
      </c>
    </row>
    <row r="3319" spans="1:22" x14ac:dyDescent="0.3">
      <c r="A3319" t="s">
        <v>797</v>
      </c>
      <c r="B3319" t="s">
        <v>798</v>
      </c>
      <c r="C3319" t="str">
        <f>LEFT(raw!D3319,10)</f>
        <v>2021-12-21</v>
      </c>
      <c r="D3319" t="str">
        <f>LEFT(raw!E3319,8)</f>
        <v>00:00:00</v>
      </c>
      <c r="E3319" t="str">
        <f>LEFT(raw!F3319,8)</f>
        <v>00:00:00</v>
      </c>
      <c r="F3319" t="str">
        <f>LEFT(raw!G3319,8)</f>
        <v>06:55:08</v>
      </c>
      <c r="G3319" t="str">
        <f>LEFT(raw!H3319,8)</f>
        <v/>
      </c>
      <c r="H3319" t="s">
        <v>19</v>
      </c>
      <c r="I3319" t="s">
        <v>20</v>
      </c>
      <c r="J3319" t="s">
        <v>21</v>
      </c>
      <c r="K3319" t="s">
        <v>22</v>
      </c>
      <c r="L3319" t="str">
        <f>LEFT(raw!M3319,8)</f>
        <v>00:00:00</v>
      </c>
      <c r="M3319" t="s">
        <v>20</v>
      </c>
      <c r="N3319" t="s">
        <v>800</v>
      </c>
      <c r="P3319" s="2">
        <f t="shared" si="306"/>
        <v>44551</v>
      </c>
      <c r="Q3319" s="3">
        <f t="shared" si="307"/>
        <v>44561</v>
      </c>
      <c r="R3319" t="str">
        <f t="shared" si="308"/>
        <v>Daily Journey</v>
      </c>
      <c r="S3319" t="str">
        <f t="shared" si="309"/>
        <v>On Time</v>
      </c>
      <c r="T3319" t="str">
        <f>IF(R3319="Permit", J3319, IF(G3319="","NA CO", IF(G3319="00:00:00","NA CO", IF(G3319&lt;E3319,"Early",IF(I3319*1440&gt;=parameter!$C$4,"Overtime","On Time CO")))))</f>
        <v>NA CO</v>
      </c>
      <c r="U3319" t="str">
        <f t="shared" si="310"/>
        <v/>
      </c>
      <c r="V3319" t="str">
        <f t="shared" si="311"/>
        <v/>
      </c>
    </row>
    <row r="3320" spans="1:22" x14ac:dyDescent="0.3">
      <c r="A3320" t="s">
        <v>797</v>
      </c>
      <c r="B3320" t="s">
        <v>798</v>
      </c>
      <c r="C3320" t="str">
        <f>LEFT(raw!D3320,10)</f>
        <v>2021-12-22</v>
      </c>
      <c r="D3320" t="str">
        <f>LEFT(raw!E3320,8)</f>
        <v>08:30:00</v>
      </c>
      <c r="E3320" t="str">
        <f>LEFT(raw!F3320,8)</f>
        <v>17:30:00</v>
      </c>
      <c r="F3320" t="str">
        <f>LEFT(raw!G3320,8)</f>
        <v>08:05:36</v>
      </c>
      <c r="G3320" t="str">
        <f>LEFT(raw!H3320,8)</f>
        <v>19:14:54</v>
      </c>
      <c r="H3320" t="s">
        <v>19</v>
      </c>
      <c r="I3320" t="s">
        <v>20</v>
      </c>
      <c r="J3320" t="s">
        <v>25</v>
      </c>
      <c r="K3320" t="s">
        <v>26</v>
      </c>
      <c r="L3320" t="str">
        <f>LEFT(raw!M3320,8)</f>
        <v>09:00:00</v>
      </c>
      <c r="M3320" t="s">
        <v>20</v>
      </c>
      <c r="N3320" t="s">
        <v>28</v>
      </c>
      <c r="O3320" t="s">
        <v>28</v>
      </c>
      <c r="P3320" s="2">
        <f t="shared" si="306"/>
        <v>44552</v>
      </c>
      <c r="Q3320" s="3">
        <f t="shared" si="307"/>
        <v>44561</v>
      </c>
      <c r="R3320" t="str">
        <f t="shared" si="308"/>
        <v>Attendance</v>
      </c>
      <c r="S3320" t="str">
        <f t="shared" si="309"/>
        <v>On Time</v>
      </c>
      <c r="T3320" t="str">
        <f>IF(R3320="Permit", J3320, IF(G3320="","NA CO", IF(G3320="00:00:00","NA CO", IF(G3320&lt;E3320,"Early",IF(I3320*1440&gt;=parameter!$C$4,"Overtime","On Time CO")))))</f>
        <v>On Time CO</v>
      </c>
      <c r="U3320" t="str">
        <f t="shared" si="310"/>
        <v/>
      </c>
      <c r="V3320" t="str">
        <f t="shared" si="311"/>
        <v/>
      </c>
    </row>
    <row r="3321" spans="1:22" x14ac:dyDescent="0.3">
      <c r="A3321" t="s">
        <v>797</v>
      </c>
      <c r="B3321" t="s">
        <v>798</v>
      </c>
      <c r="C3321" t="str">
        <f>LEFT(raw!D3321,10)</f>
        <v>2021-12-23</v>
      </c>
      <c r="D3321" t="str">
        <f>LEFT(raw!E3321,8)</f>
        <v>00:00:00</v>
      </c>
      <c r="E3321" t="str">
        <f>LEFT(raw!F3321,8)</f>
        <v>00:00:00</v>
      </c>
      <c r="F3321" t="str">
        <f>LEFT(raw!G3321,8)</f>
        <v>06:44:37</v>
      </c>
      <c r="G3321" t="str">
        <f>LEFT(raw!H3321,8)</f>
        <v/>
      </c>
      <c r="H3321" t="s">
        <v>19</v>
      </c>
      <c r="I3321" t="s">
        <v>20</v>
      </c>
      <c r="J3321" t="s">
        <v>21</v>
      </c>
      <c r="K3321" t="s">
        <v>22</v>
      </c>
      <c r="L3321" t="str">
        <f>LEFT(raw!M3321,8)</f>
        <v>00:00:00</v>
      </c>
      <c r="M3321" t="s">
        <v>20</v>
      </c>
      <c r="N3321" t="s">
        <v>799</v>
      </c>
      <c r="P3321" s="2">
        <f t="shared" si="306"/>
        <v>44553</v>
      </c>
      <c r="Q3321" s="3">
        <f t="shared" si="307"/>
        <v>44561</v>
      </c>
      <c r="R3321" t="str">
        <f t="shared" si="308"/>
        <v>Daily Journey</v>
      </c>
      <c r="S3321" t="str">
        <f t="shared" si="309"/>
        <v>On Time</v>
      </c>
      <c r="T3321" t="str">
        <f>IF(R3321="Permit", J3321, IF(G3321="","NA CO", IF(G3321="00:00:00","NA CO", IF(G3321&lt;E3321,"Early",IF(I3321*1440&gt;=parameter!$C$4,"Overtime","On Time CO")))))</f>
        <v>NA CO</v>
      </c>
      <c r="U3321" t="str">
        <f t="shared" si="310"/>
        <v/>
      </c>
      <c r="V3321" t="str">
        <f t="shared" si="311"/>
        <v/>
      </c>
    </row>
    <row r="3322" spans="1:22" x14ac:dyDescent="0.3">
      <c r="A3322" t="s">
        <v>797</v>
      </c>
      <c r="B3322" t="s">
        <v>798</v>
      </c>
      <c r="C3322" t="str">
        <f>LEFT(raw!D3322,10)</f>
        <v>2021-12-24</v>
      </c>
      <c r="D3322" t="str">
        <f>LEFT(raw!E3322,8)</f>
        <v>08:30:00</v>
      </c>
      <c r="E3322" t="str">
        <f>LEFT(raw!F3322,8)</f>
        <v>17:30:00</v>
      </c>
      <c r="F3322" t="str">
        <f>LEFT(raw!G3322,8)</f>
        <v>08:27:36</v>
      </c>
      <c r="G3322" t="str">
        <f>LEFT(raw!H3322,8)</f>
        <v>00:00:00</v>
      </c>
      <c r="H3322" t="s">
        <v>19</v>
      </c>
      <c r="I3322" t="s">
        <v>20</v>
      </c>
      <c r="J3322" t="s">
        <v>25</v>
      </c>
      <c r="K3322" t="s">
        <v>26</v>
      </c>
      <c r="L3322" t="str">
        <f>LEFT(raw!M3322,8)</f>
        <v>00:00:00</v>
      </c>
      <c r="M3322" t="s">
        <v>20</v>
      </c>
      <c r="N3322" t="s">
        <v>28</v>
      </c>
      <c r="O3322" t="s">
        <v>21</v>
      </c>
      <c r="P3322" s="2">
        <f t="shared" si="306"/>
        <v>44554</v>
      </c>
      <c r="Q3322" s="3">
        <f t="shared" si="307"/>
        <v>44561</v>
      </c>
      <c r="R3322" t="str">
        <f t="shared" si="308"/>
        <v>Attendance</v>
      </c>
      <c r="S3322" t="str">
        <f t="shared" si="309"/>
        <v>On Time</v>
      </c>
      <c r="T3322" t="str">
        <f>IF(R3322="Permit", J3322, IF(G3322="","NA CO", IF(G3322="00:00:00","NA CO", IF(G3322&lt;E3322,"Early",IF(I3322*1440&gt;=parameter!$C$4,"Overtime","On Time CO")))))</f>
        <v>NA CO</v>
      </c>
      <c r="U3322" t="str">
        <f t="shared" si="310"/>
        <v/>
      </c>
      <c r="V3322" t="str">
        <f t="shared" si="311"/>
        <v/>
      </c>
    </row>
    <row r="3323" spans="1:22" x14ac:dyDescent="0.3">
      <c r="A3323" t="s">
        <v>797</v>
      </c>
      <c r="B3323" t="s">
        <v>798</v>
      </c>
      <c r="C3323" t="str">
        <f>LEFT(raw!D3323,10)</f>
        <v>2021-12-27</v>
      </c>
      <c r="D3323" t="str">
        <f>LEFT(raw!E3323,8)</f>
        <v>00:00:00</v>
      </c>
      <c r="E3323" t="str">
        <f>LEFT(raw!F3323,8)</f>
        <v>00:00:00</v>
      </c>
      <c r="F3323" t="str">
        <f>LEFT(raw!G3323,8)</f>
        <v>07:52:16</v>
      </c>
      <c r="G3323" t="str">
        <f>LEFT(raw!H3323,8)</f>
        <v/>
      </c>
      <c r="H3323" t="s">
        <v>19</v>
      </c>
      <c r="I3323" t="s">
        <v>20</v>
      </c>
      <c r="J3323" t="s">
        <v>21</v>
      </c>
      <c r="K3323" t="s">
        <v>22</v>
      </c>
      <c r="L3323" t="str">
        <f>LEFT(raw!M3323,8)</f>
        <v>00:00:00</v>
      </c>
      <c r="M3323" t="s">
        <v>20</v>
      </c>
      <c r="N3323" t="s">
        <v>11115</v>
      </c>
      <c r="P3323" s="2">
        <f t="shared" si="306"/>
        <v>44557</v>
      </c>
      <c r="Q3323" s="3">
        <f t="shared" si="307"/>
        <v>44561</v>
      </c>
      <c r="R3323" t="str">
        <f t="shared" si="308"/>
        <v>Daily Journey</v>
      </c>
      <c r="S3323" t="str">
        <f t="shared" si="309"/>
        <v>On Time</v>
      </c>
      <c r="T3323" t="str">
        <f>IF(R3323="Permit", J3323, IF(G3323="","NA CO", IF(G3323="00:00:00","NA CO", IF(G3323&lt;E3323,"Early",IF(I3323*1440&gt;=parameter!$C$4,"Overtime","On Time CO")))))</f>
        <v>NA CO</v>
      </c>
      <c r="U3323" t="str">
        <f t="shared" si="310"/>
        <v/>
      </c>
      <c r="V3323" t="str">
        <f t="shared" si="311"/>
        <v/>
      </c>
    </row>
    <row r="3324" spans="1:22" x14ac:dyDescent="0.3">
      <c r="A3324" t="s">
        <v>797</v>
      </c>
      <c r="B3324" t="s">
        <v>798</v>
      </c>
      <c r="C3324" t="str">
        <f>LEFT(raw!D3324,10)</f>
        <v>2021-12-28</v>
      </c>
      <c r="D3324" t="str">
        <f>LEFT(raw!E3324,8)</f>
        <v>08:30:00</v>
      </c>
      <c r="E3324" t="str">
        <f>LEFT(raw!F3324,8)</f>
        <v>17:30:00</v>
      </c>
      <c r="F3324" t="str">
        <f>LEFT(raw!G3324,8)</f>
        <v>08:24:17</v>
      </c>
      <c r="G3324" t="str">
        <f>LEFT(raw!H3324,8)</f>
        <v>00:00:00</v>
      </c>
      <c r="H3324" t="s">
        <v>19</v>
      </c>
      <c r="I3324" t="s">
        <v>20</v>
      </c>
      <c r="J3324" t="s">
        <v>25</v>
      </c>
      <c r="K3324" t="s">
        <v>26</v>
      </c>
      <c r="L3324" t="str">
        <f>LEFT(raw!M3324,8)</f>
        <v>00:00:00</v>
      </c>
      <c r="M3324" t="s">
        <v>20</v>
      </c>
      <c r="N3324" t="s">
        <v>28</v>
      </c>
      <c r="O3324" t="s">
        <v>21</v>
      </c>
      <c r="P3324" s="2">
        <f t="shared" si="306"/>
        <v>44558</v>
      </c>
      <c r="Q3324" s="3">
        <f t="shared" si="307"/>
        <v>44561</v>
      </c>
      <c r="R3324" t="str">
        <f t="shared" si="308"/>
        <v>Attendance</v>
      </c>
      <c r="S3324" t="str">
        <f t="shared" si="309"/>
        <v>On Time</v>
      </c>
      <c r="T3324" t="str">
        <f>IF(R3324="Permit", J3324, IF(G3324="","NA CO", IF(G3324="00:00:00","NA CO", IF(G3324&lt;E3324,"Early",IF(I3324*1440&gt;=parameter!$C$4,"Overtime","On Time CO")))))</f>
        <v>NA CO</v>
      </c>
      <c r="U3324" t="str">
        <f t="shared" si="310"/>
        <v/>
      </c>
      <c r="V3324" t="str">
        <f t="shared" si="311"/>
        <v/>
      </c>
    </row>
    <row r="3325" spans="1:22" x14ac:dyDescent="0.3">
      <c r="A3325" t="s">
        <v>797</v>
      </c>
      <c r="B3325" t="s">
        <v>798</v>
      </c>
      <c r="C3325" t="str">
        <f>LEFT(raw!D3325,10)</f>
        <v>2021-12-29</v>
      </c>
      <c r="D3325" t="str">
        <f>LEFT(raw!E3325,8)</f>
        <v>00:00:00</v>
      </c>
      <c r="E3325" t="str">
        <f>LEFT(raw!F3325,8)</f>
        <v>00:00:00</v>
      </c>
      <c r="F3325" t="str">
        <f>LEFT(raw!G3325,8)</f>
        <v>17:31:35</v>
      </c>
      <c r="G3325" t="str">
        <f>LEFT(raw!H3325,8)</f>
        <v/>
      </c>
      <c r="H3325" t="s">
        <v>19</v>
      </c>
      <c r="I3325" t="s">
        <v>20</v>
      </c>
      <c r="J3325" t="s">
        <v>21</v>
      </c>
      <c r="K3325" t="s">
        <v>22</v>
      </c>
      <c r="L3325" t="str">
        <f>LEFT(raw!M3325,8)</f>
        <v>00:00:00</v>
      </c>
      <c r="M3325" t="s">
        <v>20</v>
      </c>
      <c r="N3325" t="s">
        <v>11119</v>
      </c>
      <c r="P3325" s="2">
        <f t="shared" si="306"/>
        <v>44559</v>
      </c>
      <c r="Q3325" s="3">
        <f t="shared" si="307"/>
        <v>44561</v>
      </c>
      <c r="R3325" t="str">
        <f t="shared" si="308"/>
        <v>Daily Journey</v>
      </c>
      <c r="S3325" t="str">
        <f t="shared" si="309"/>
        <v>On Time</v>
      </c>
      <c r="T3325" t="str">
        <f>IF(R3325="Permit", J3325, IF(G3325="","NA CO", IF(G3325="00:00:00","NA CO", IF(G3325&lt;E3325,"Early",IF(I3325*1440&gt;=parameter!$C$4,"Overtime","On Time CO")))))</f>
        <v>NA CO</v>
      </c>
      <c r="U3325" t="str">
        <f t="shared" si="310"/>
        <v/>
      </c>
      <c r="V3325" t="str">
        <f t="shared" si="311"/>
        <v/>
      </c>
    </row>
    <row r="3326" spans="1:22" x14ac:dyDescent="0.3">
      <c r="A3326" t="s">
        <v>797</v>
      </c>
      <c r="B3326" t="s">
        <v>798</v>
      </c>
      <c r="C3326" t="str">
        <f>LEFT(raw!D3326,10)</f>
        <v>2021-12-31</v>
      </c>
      <c r="D3326" t="str">
        <f>LEFT(raw!E3326,8)</f>
        <v>00:00:00</v>
      </c>
      <c r="E3326" t="str">
        <f>LEFT(raw!F3326,8)</f>
        <v>00:00:00</v>
      </c>
      <c r="F3326" t="str">
        <f>LEFT(raw!G3326,8)</f>
        <v>08:03:32</v>
      </c>
      <c r="G3326" t="str">
        <f>LEFT(raw!H3326,8)</f>
        <v/>
      </c>
      <c r="H3326" t="s">
        <v>19</v>
      </c>
      <c r="I3326" t="s">
        <v>20</v>
      </c>
      <c r="J3326" t="s">
        <v>21</v>
      </c>
      <c r="K3326" t="s">
        <v>22</v>
      </c>
      <c r="L3326" t="str">
        <f>LEFT(raw!M3326,8)</f>
        <v>00:00:00</v>
      </c>
      <c r="M3326" t="s">
        <v>20</v>
      </c>
      <c r="N3326" t="s">
        <v>799</v>
      </c>
      <c r="P3326" s="2">
        <f t="shared" si="306"/>
        <v>44561</v>
      </c>
      <c r="Q3326" s="3">
        <f t="shared" si="307"/>
        <v>44561</v>
      </c>
      <c r="R3326" t="str">
        <f t="shared" si="308"/>
        <v>Daily Journey</v>
      </c>
      <c r="S3326" t="str">
        <f t="shared" si="309"/>
        <v>On Time</v>
      </c>
      <c r="T3326" t="str">
        <f>IF(R3326="Permit", J3326, IF(G3326="","NA CO", IF(G3326="00:00:00","NA CO", IF(G3326&lt;E3326,"Early",IF(I3326*1440&gt;=parameter!$C$4,"Overtime","On Time CO")))))</f>
        <v>NA CO</v>
      </c>
      <c r="U3326" t="str">
        <f t="shared" si="310"/>
        <v/>
      </c>
      <c r="V3326" t="str">
        <f t="shared" si="311"/>
        <v/>
      </c>
    </row>
    <row r="3327" spans="1:22" x14ac:dyDescent="0.3">
      <c r="A3327" t="s">
        <v>802</v>
      </c>
      <c r="B3327" t="s">
        <v>803</v>
      </c>
      <c r="C3327" t="str">
        <f>LEFT(raw!D3327,10)</f>
        <v>2021-12-01</v>
      </c>
      <c r="D3327" t="str">
        <f>LEFT(raw!E3327,8)</f>
        <v>00:00:00</v>
      </c>
      <c r="E3327" t="str">
        <f>LEFT(raw!F3327,8)</f>
        <v>00:00:00</v>
      </c>
      <c r="F3327" t="str">
        <f>LEFT(raw!G3327,8)</f>
        <v>05:50:11</v>
      </c>
      <c r="G3327" t="str">
        <f>LEFT(raw!H3327,8)</f>
        <v/>
      </c>
      <c r="H3327" t="s">
        <v>19</v>
      </c>
      <c r="I3327" t="s">
        <v>20</v>
      </c>
      <c r="J3327" t="s">
        <v>21</v>
      </c>
      <c r="K3327" t="s">
        <v>22</v>
      </c>
      <c r="L3327" t="str">
        <f>LEFT(raw!M3327,8)</f>
        <v>00:00:00</v>
      </c>
      <c r="M3327" t="s">
        <v>20</v>
      </c>
      <c r="N3327" t="s">
        <v>155</v>
      </c>
      <c r="P3327" s="2">
        <f t="shared" si="306"/>
        <v>44531</v>
      </c>
      <c r="Q3327" s="3">
        <f t="shared" si="307"/>
        <v>44561</v>
      </c>
      <c r="R3327" t="str">
        <f t="shared" si="308"/>
        <v>Daily Journey</v>
      </c>
      <c r="S3327" t="str">
        <f t="shared" si="309"/>
        <v>On Time</v>
      </c>
      <c r="T3327" t="str">
        <f>IF(R3327="Permit", J3327, IF(G3327="","NA CO", IF(G3327="00:00:00","NA CO", IF(G3327&lt;E3327,"Early",IF(I3327*1440&gt;=parameter!$C$4,"Overtime","On Time CO")))))</f>
        <v>NA CO</v>
      </c>
      <c r="U3327" t="str">
        <f t="shared" si="310"/>
        <v/>
      </c>
      <c r="V3327" t="str">
        <f t="shared" si="311"/>
        <v/>
      </c>
    </row>
    <row r="3328" spans="1:22" x14ac:dyDescent="0.3">
      <c r="A3328" t="s">
        <v>802</v>
      </c>
      <c r="B3328" t="s">
        <v>803</v>
      </c>
      <c r="C3328" t="str">
        <f>LEFT(raw!D3328,10)</f>
        <v>2021-12-02</v>
      </c>
      <c r="D3328" t="str">
        <f>LEFT(raw!E3328,8)</f>
        <v>08:30:00</v>
      </c>
      <c r="E3328" t="str">
        <f>LEFT(raw!F3328,8)</f>
        <v>17:30:00</v>
      </c>
      <c r="F3328" t="str">
        <f>LEFT(raw!G3328,8)</f>
        <v>08:47:38</v>
      </c>
      <c r="G3328" t="str">
        <f>LEFT(raw!H3328,8)</f>
        <v>00:00:00</v>
      </c>
      <c r="H3328" t="s">
        <v>19</v>
      </c>
      <c r="I3328" t="s">
        <v>1612</v>
      </c>
      <c r="J3328" t="s">
        <v>32</v>
      </c>
      <c r="K3328" t="s">
        <v>26</v>
      </c>
      <c r="L3328" t="str">
        <f>LEFT(raw!M3328,8)</f>
        <v>00:00:00</v>
      </c>
      <c r="M3328" t="s">
        <v>20</v>
      </c>
      <c r="N3328" t="s">
        <v>28</v>
      </c>
      <c r="O3328" t="s">
        <v>21</v>
      </c>
      <c r="P3328" s="2">
        <f t="shared" si="306"/>
        <v>44532</v>
      </c>
      <c r="Q3328" s="3">
        <f t="shared" si="307"/>
        <v>44561</v>
      </c>
      <c r="R3328" t="str">
        <f t="shared" si="308"/>
        <v>Attendance</v>
      </c>
      <c r="S3328" t="str">
        <f t="shared" si="309"/>
        <v>Late</v>
      </c>
      <c r="T3328" t="str">
        <f>IF(R3328="Permit", J3328, IF(G3328="","NA CO", IF(G3328="00:00:00","NA CO", IF(G3328&lt;E3328,"Early",IF(I3328*1440&gt;=parameter!$C$4,"Overtime","On Time CO")))))</f>
        <v>NA CO</v>
      </c>
      <c r="U3328" t="str">
        <f t="shared" si="310"/>
        <v>00:17:38</v>
      </c>
      <c r="V3328" t="str">
        <f t="shared" si="311"/>
        <v/>
      </c>
    </row>
    <row r="3329" spans="1:22" x14ac:dyDescent="0.3">
      <c r="A3329" t="s">
        <v>802</v>
      </c>
      <c r="B3329" t="s">
        <v>803</v>
      </c>
      <c r="C3329" t="str">
        <f>LEFT(raw!D3329,10)</f>
        <v>2021-12-03</v>
      </c>
      <c r="D3329" t="str">
        <f>LEFT(raw!E3329,8)</f>
        <v>00:00:00</v>
      </c>
      <c r="E3329" t="str">
        <f>LEFT(raw!F3329,8)</f>
        <v>00:00:00</v>
      </c>
      <c r="F3329" t="str">
        <f>LEFT(raw!G3329,8)</f>
        <v>09:43:43</v>
      </c>
      <c r="G3329" t="str">
        <f>LEFT(raw!H3329,8)</f>
        <v>19:07:24</v>
      </c>
      <c r="H3329" t="s">
        <v>19</v>
      </c>
      <c r="I3329" t="s">
        <v>20</v>
      </c>
      <c r="J3329" t="s">
        <v>21</v>
      </c>
      <c r="K3329" t="s">
        <v>22</v>
      </c>
      <c r="L3329" t="str">
        <f>LEFT(raw!M3329,8)</f>
        <v>09:23:41</v>
      </c>
      <c r="M3329" t="s">
        <v>20</v>
      </c>
      <c r="N3329" t="s">
        <v>155</v>
      </c>
      <c r="O3329" t="s">
        <v>155</v>
      </c>
      <c r="P3329" s="2">
        <f t="shared" si="306"/>
        <v>44533</v>
      </c>
      <c r="Q3329" s="3">
        <f t="shared" si="307"/>
        <v>44561</v>
      </c>
      <c r="R3329" t="str">
        <f t="shared" si="308"/>
        <v>Daily Journey</v>
      </c>
      <c r="S3329" t="str">
        <f t="shared" si="309"/>
        <v>On Time</v>
      </c>
      <c r="T3329" t="str">
        <f>IF(R3329="Permit", J3329, IF(G3329="","NA CO", IF(G3329="00:00:00","NA CO", IF(G3329&lt;E3329,"Early",IF(I3329*1440&gt;=parameter!$C$4,"Overtime","On Time CO")))))</f>
        <v>On Time CO</v>
      </c>
      <c r="U3329" t="str">
        <f t="shared" si="310"/>
        <v/>
      </c>
      <c r="V3329" t="str">
        <f t="shared" si="311"/>
        <v/>
      </c>
    </row>
    <row r="3330" spans="1:22" x14ac:dyDescent="0.3">
      <c r="A3330" t="s">
        <v>802</v>
      </c>
      <c r="B3330" t="s">
        <v>803</v>
      </c>
      <c r="C3330" t="str">
        <f>LEFT(raw!D3330,10)</f>
        <v>2021-12-06</v>
      </c>
      <c r="D3330" t="str">
        <f>LEFT(raw!E3330,8)</f>
        <v>08:30:00</v>
      </c>
      <c r="E3330" t="str">
        <f>LEFT(raw!F3330,8)</f>
        <v>17:30:00</v>
      </c>
      <c r="F3330" t="str">
        <f>LEFT(raw!G3330,8)</f>
        <v>08:15:26</v>
      </c>
      <c r="G3330" t="str">
        <f>LEFT(raw!H3330,8)</f>
        <v>00:00:00</v>
      </c>
      <c r="H3330" t="s">
        <v>19</v>
      </c>
      <c r="I3330" t="s">
        <v>20</v>
      </c>
      <c r="J3330" t="s">
        <v>25</v>
      </c>
      <c r="K3330" t="s">
        <v>26</v>
      </c>
      <c r="L3330" t="str">
        <f>LEFT(raw!M3330,8)</f>
        <v>00:00:00</v>
      </c>
      <c r="M3330" t="s">
        <v>20</v>
      </c>
      <c r="N3330" t="s">
        <v>28</v>
      </c>
      <c r="O3330" t="s">
        <v>21</v>
      </c>
      <c r="P3330" s="2">
        <f t="shared" ref="P3330:P3393" si="312">DATE(LEFT(C3330,4),MID(C3330,6,2),RIGHT(C3330,2))</f>
        <v>44536</v>
      </c>
      <c r="Q3330" s="3">
        <f t="shared" si="307"/>
        <v>44561</v>
      </c>
      <c r="R3330" t="str">
        <f t="shared" si="308"/>
        <v>Attendance</v>
      </c>
      <c r="S3330" t="str">
        <f t="shared" si="309"/>
        <v>On Time</v>
      </c>
      <c r="T3330" t="str">
        <f>IF(R3330="Permit", J3330, IF(G3330="","NA CO", IF(G3330="00:00:00","NA CO", IF(G3330&lt;E3330,"Early",IF(I3330*1440&gt;=parameter!$C$4,"Overtime","On Time CO")))))</f>
        <v>NA CO</v>
      </c>
      <c r="U3330" t="str">
        <f t="shared" si="310"/>
        <v/>
      </c>
      <c r="V3330" t="str">
        <f t="shared" si="311"/>
        <v/>
      </c>
    </row>
    <row r="3331" spans="1:22" x14ac:dyDescent="0.3">
      <c r="A3331" t="s">
        <v>802</v>
      </c>
      <c r="B3331" t="s">
        <v>803</v>
      </c>
      <c r="C3331" t="str">
        <f>LEFT(raw!D3331,10)</f>
        <v>2021-12-07</v>
      </c>
      <c r="D3331" t="str">
        <f>LEFT(raw!E3331,8)</f>
        <v>00:00:00</v>
      </c>
      <c r="E3331" t="str">
        <f>LEFT(raw!F3331,8)</f>
        <v>00:00:00</v>
      </c>
      <c r="F3331" t="str">
        <f>LEFT(raw!G3331,8)</f>
        <v>04:49:51</v>
      </c>
      <c r="G3331" t="str">
        <f>LEFT(raw!H3331,8)</f>
        <v>22:49:46</v>
      </c>
      <c r="H3331" t="s">
        <v>19</v>
      </c>
      <c r="I3331" t="s">
        <v>20</v>
      </c>
      <c r="J3331" t="s">
        <v>21</v>
      </c>
      <c r="K3331" t="s">
        <v>22</v>
      </c>
      <c r="L3331" t="str">
        <f>LEFT(raw!M3331,8)</f>
        <v>17:59:55</v>
      </c>
      <c r="M3331" t="s">
        <v>20</v>
      </c>
      <c r="N3331" t="s">
        <v>155</v>
      </c>
      <c r="O3331" t="s">
        <v>155</v>
      </c>
      <c r="P3331" s="2">
        <f t="shared" si="312"/>
        <v>44537</v>
      </c>
      <c r="Q3331" s="3">
        <f t="shared" ref="Q3331:Q3394" si="313">DATE(YEAR(P3331),MONTH(P3331)+1,1)-1</f>
        <v>44561</v>
      </c>
      <c r="R3331" t="str">
        <f t="shared" ref="R3331:R3394" si="314">IF(J3331="","Daily Journey",IF(J3331="On Time","Attendance",IF(J3331="Late","Attendance",IF(J3331="Pending/Rejected","Permit"))))</f>
        <v>Daily Journey</v>
      </c>
      <c r="S3331" t="str">
        <f t="shared" ref="S3331:S3394" si="315">IF(J3331="","On Time",IF(J3331="On Time","On Time",IF(J3331="Late","Late",IF(R3331="Permit", K3331))))</f>
        <v>On Time</v>
      </c>
      <c r="T3331" t="str">
        <f>IF(R3331="Permit", J3331, IF(G3331="","NA CO", IF(G3331="00:00:00","NA CO", IF(G3331&lt;E3331,"Early",IF(I3331*1440&gt;=parameter!$C$4,"Overtime","On Time CO")))))</f>
        <v>On Time CO</v>
      </c>
      <c r="U3331" t="str">
        <f t="shared" ref="U3331:U3394" si="316">IF(S3331="Late",I3331,"")</f>
        <v/>
      </c>
      <c r="V3331" t="str">
        <f t="shared" ref="V3331:V3394" si="317">IF(T3331="Overtime",M3331,"")</f>
        <v/>
      </c>
    </row>
    <row r="3332" spans="1:22" x14ac:dyDescent="0.3">
      <c r="A3332" t="s">
        <v>802</v>
      </c>
      <c r="B3332" t="s">
        <v>803</v>
      </c>
      <c r="C3332" t="str">
        <f>LEFT(raw!D3332,10)</f>
        <v>2021-12-08</v>
      </c>
      <c r="D3332" t="str">
        <f>LEFT(raw!E3332,8)</f>
        <v>08:30:00</v>
      </c>
      <c r="E3332" t="str">
        <f>LEFT(raw!F3332,8)</f>
        <v>17:30:00</v>
      </c>
      <c r="F3332" t="str">
        <f>LEFT(raw!G3332,8)</f>
        <v>08:16:04</v>
      </c>
      <c r="G3332" t="str">
        <f>LEFT(raw!H3332,8)</f>
        <v>21:57:16</v>
      </c>
      <c r="H3332" t="s">
        <v>19</v>
      </c>
      <c r="I3332" t="s">
        <v>20</v>
      </c>
      <c r="J3332" t="s">
        <v>25</v>
      </c>
      <c r="K3332" t="s">
        <v>26</v>
      </c>
      <c r="L3332" t="str">
        <f>LEFT(raw!M3332,8)</f>
        <v>09:00:00</v>
      </c>
      <c r="M3332" t="s">
        <v>20</v>
      </c>
      <c r="N3332" t="s">
        <v>28</v>
      </c>
      <c r="O3332" t="s">
        <v>28</v>
      </c>
      <c r="P3332" s="2">
        <f t="shared" si="312"/>
        <v>44538</v>
      </c>
      <c r="Q3332" s="3">
        <f t="shared" si="313"/>
        <v>44561</v>
      </c>
      <c r="R3332" t="str">
        <f t="shared" si="314"/>
        <v>Attendance</v>
      </c>
      <c r="S3332" t="str">
        <f t="shared" si="315"/>
        <v>On Time</v>
      </c>
      <c r="T3332" t="str">
        <f>IF(R3332="Permit", J3332, IF(G3332="","NA CO", IF(G3332="00:00:00","NA CO", IF(G3332&lt;E3332,"Early",IF(I3332*1440&gt;=parameter!$C$4,"Overtime","On Time CO")))))</f>
        <v>On Time CO</v>
      </c>
      <c r="U3332" t="str">
        <f t="shared" si="316"/>
        <v/>
      </c>
      <c r="V3332" t="str">
        <f t="shared" si="317"/>
        <v/>
      </c>
    </row>
    <row r="3333" spans="1:22" x14ac:dyDescent="0.3">
      <c r="A3333" t="s">
        <v>802</v>
      </c>
      <c r="B3333" t="s">
        <v>803</v>
      </c>
      <c r="C3333" t="str">
        <f>LEFT(raw!D3333,10)</f>
        <v>2021-12-09</v>
      </c>
      <c r="D3333" t="str">
        <f>LEFT(raw!E3333,8)</f>
        <v>00:00:00</v>
      </c>
      <c r="E3333" t="str">
        <f>LEFT(raw!F3333,8)</f>
        <v>00:00:00</v>
      </c>
      <c r="F3333" t="str">
        <f>LEFT(raw!G3333,8)</f>
        <v>04:59:20</v>
      </c>
      <c r="G3333" t="str">
        <f>LEFT(raw!H3333,8)</f>
        <v>22:31:42</v>
      </c>
      <c r="H3333" t="s">
        <v>19</v>
      </c>
      <c r="I3333" t="s">
        <v>20</v>
      </c>
      <c r="J3333" t="s">
        <v>21</v>
      </c>
      <c r="K3333" t="s">
        <v>22</v>
      </c>
      <c r="L3333" t="str">
        <f>LEFT(raw!M3333,8)</f>
        <v>17:32:22</v>
      </c>
      <c r="M3333" t="s">
        <v>20</v>
      </c>
      <c r="N3333" t="s">
        <v>155</v>
      </c>
      <c r="O3333" t="s">
        <v>155</v>
      </c>
      <c r="P3333" s="2">
        <f t="shared" si="312"/>
        <v>44539</v>
      </c>
      <c r="Q3333" s="3">
        <f t="shared" si="313"/>
        <v>44561</v>
      </c>
      <c r="R3333" t="str">
        <f t="shared" si="314"/>
        <v>Daily Journey</v>
      </c>
      <c r="S3333" t="str">
        <f t="shared" si="315"/>
        <v>On Time</v>
      </c>
      <c r="T3333" t="str">
        <f>IF(R3333="Permit", J3333, IF(G3333="","NA CO", IF(G3333="00:00:00","NA CO", IF(G3333&lt;E3333,"Early",IF(I3333*1440&gt;=parameter!$C$4,"Overtime","On Time CO")))))</f>
        <v>On Time CO</v>
      </c>
      <c r="U3333" t="str">
        <f t="shared" si="316"/>
        <v/>
      </c>
      <c r="V3333" t="str">
        <f t="shared" si="317"/>
        <v/>
      </c>
    </row>
    <row r="3334" spans="1:22" x14ac:dyDescent="0.3">
      <c r="A3334" t="s">
        <v>802</v>
      </c>
      <c r="B3334" t="s">
        <v>803</v>
      </c>
      <c r="C3334" t="str">
        <f>LEFT(raw!D3334,10)</f>
        <v>2021-12-10</v>
      </c>
      <c r="D3334" t="str">
        <f>LEFT(raw!E3334,8)</f>
        <v>08:30:00</v>
      </c>
      <c r="E3334" t="str">
        <f>LEFT(raw!F3334,8)</f>
        <v>17:30:00</v>
      </c>
      <c r="F3334" t="str">
        <f>LEFT(raw!G3334,8)</f>
        <v>08:12:51</v>
      </c>
      <c r="G3334" t="str">
        <f>LEFT(raw!H3334,8)</f>
        <v>21:34:13</v>
      </c>
      <c r="H3334" t="s">
        <v>19</v>
      </c>
      <c r="I3334" t="s">
        <v>20</v>
      </c>
      <c r="J3334" t="s">
        <v>25</v>
      </c>
      <c r="K3334" t="s">
        <v>26</v>
      </c>
      <c r="L3334" t="str">
        <f>LEFT(raw!M3334,8)</f>
        <v>09:00:00</v>
      </c>
      <c r="M3334" t="s">
        <v>20</v>
      </c>
      <c r="N3334" t="s">
        <v>28</v>
      </c>
      <c r="O3334" t="s">
        <v>28</v>
      </c>
      <c r="P3334" s="2">
        <f t="shared" si="312"/>
        <v>44540</v>
      </c>
      <c r="Q3334" s="3">
        <f t="shared" si="313"/>
        <v>44561</v>
      </c>
      <c r="R3334" t="str">
        <f t="shared" si="314"/>
        <v>Attendance</v>
      </c>
      <c r="S3334" t="str">
        <f t="shared" si="315"/>
        <v>On Time</v>
      </c>
      <c r="T3334" t="str">
        <f>IF(R3334="Permit", J3334, IF(G3334="","NA CO", IF(G3334="00:00:00","NA CO", IF(G3334&lt;E3334,"Early",IF(I3334*1440&gt;=parameter!$C$4,"Overtime","On Time CO")))))</f>
        <v>On Time CO</v>
      </c>
      <c r="U3334" t="str">
        <f t="shared" si="316"/>
        <v/>
      </c>
      <c r="V3334" t="str">
        <f t="shared" si="317"/>
        <v/>
      </c>
    </row>
    <row r="3335" spans="1:22" x14ac:dyDescent="0.3">
      <c r="A3335" t="s">
        <v>802</v>
      </c>
      <c r="B3335" t="s">
        <v>803</v>
      </c>
      <c r="C3335" t="str">
        <f>LEFT(raw!D3335,10)</f>
        <v>2021-12-11</v>
      </c>
      <c r="D3335" t="str">
        <f>LEFT(raw!E3335,8)</f>
        <v>00:00:00</v>
      </c>
      <c r="E3335" t="str">
        <f>LEFT(raw!F3335,8)</f>
        <v>00:00:00</v>
      </c>
      <c r="F3335" t="str">
        <f>LEFT(raw!G3335,8)</f>
        <v>13:16:44</v>
      </c>
      <c r="G3335" t="str">
        <f>LEFT(raw!H3335,8)</f>
        <v/>
      </c>
      <c r="H3335" t="s">
        <v>19</v>
      </c>
      <c r="I3335" t="s">
        <v>20</v>
      </c>
      <c r="J3335" t="s">
        <v>21</v>
      </c>
      <c r="K3335" t="s">
        <v>22</v>
      </c>
      <c r="L3335" t="str">
        <f>LEFT(raw!M3335,8)</f>
        <v>00:00:00</v>
      </c>
      <c r="M3335" t="s">
        <v>20</v>
      </c>
      <c r="N3335" t="s">
        <v>66</v>
      </c>
      <c r="P3335" s="2">
        <f t="shared" si="312"/>
        <v>44541</v>
      </c>
      <c r="Q3335" s="3">
        <f t="shared" si="313"/>
        <v>44561</v>
      </c>
      <c r="R3335" t="str">
        <f t="shared" si="314"/>
        <v>Daily Journey</v>
      </c>
      <c r="S3335" t="str">
        <f t="shared" si="315"/>
        <v>On Time</v>
      </c>
      <c r="T3335" t="str">
        <f>IF(R3335="Permit", J3335, IF(G3335="","NA CO", IF(G3335="00:00:00","NA CO", IF(G3335&lt;E3335,"Early",IF(I3335*1440&gt;=parameter!$C$4,"Overtime","On Time CO")))))</f>
        <v>NA CO</v>
      </c>
      <c r="U3335" t="str">
        <f t="shared" si="316"/>
        <v/>
      </c>
      <c r="V3335" t="str">
        <f t="shared" si="317"/>
        <v/>
      </c>
    </row>
    <row r="3336" spans="1:22" x14ac:dyDescent="0.3">
      <c r="A3336" t="s">
        <v>802</v>
      </c>
      <c r="B3336" t="s">
        <v>803</v>
      </c>
      <c r="C3336" t="str">
        <f>LEFT(raw!D3336,10)</f>
        <v>2021-12-13</v>
      </c>
      <c r="D3336" t="str">
        <f>LEFT(raw!E3336,8)</f>
        <v>00:00:00</v>
      </c>
      <c r="E3336" t="str">
        <f>LEFT(raw!F3336,8)</f>
        <v>00:00:00</v>
      </c>
      <c r="F3336" t="str">
        <f>LEFT(raw!G3336,8)</f>
        <v>08:00:30</v>
      </c>
      <c r="G3336" t="str">
        <f>LEFT(raw!H3336,8)</f>
        <v>18:55:33</v>
      </c>
      <c r="H3336" t="s">
        <v>19</v>
      </c>
      <c r="I3336" t="s">
        <v>20</v>
      </c>
      <c r="J3336" t="s">
        <v>21</v>
      </c>
      <c r="K3336" t="s">
        <v>22</v>
      </c>
      <c r="L3336" t="str">
        <f>LEFT(raw!M3336,8)</f>
        <v>10:55:03</v>
      </c>
      <c r="M3336" t="s">
        <v>20</v>
      </c>
      <c r="N3336" t="s">
        <v>155</v>
      </c>
      <c r="O3336" t="s">
        <v>66</v>
      </c>
      <c r="P3336" s="2">
        <f t="shared" si="312"/>
        <v>44543</v>
      </c>
      <c r="Q3336" s="3">
        <f t="shared" si="313"/>
        <v>44561</v>
      </c>
      <c r="R3336" t="str">
        <f t="shared" si="314"/>
        <v>Daily Journey</v>
      </c>
      <c r="S3336" t="str">
        <f t="shared" si="315"/>
        <v>On Time</v>
      </c>
      <c r="T3336" t="str">
        <f>IF(R3336="Permit", J3336, IF(G3336="","NA CO", IF(G3336="00:00:00","NA CO", IF(G3336&lt;E3336,"Early",IF(I3336*1440&gt;=parameter!$C$4,"Overtime","On Time CO")))))</f>
        <v>On Time CO</v>
      </c>
      <c r="U3336" t="str">
        <f t="shared" si="316"/>
        <v/>
      </c>
      <c r="V3336" t="str">
        <f t="shared" si="317"/>
        <v/>
      </c>
    </row>
    <row r="3337" spans="1:22" x14ac:dyDescent="0.3">
      <c r="A3337" t="s">
        <v>802</v>
      </c>
      <c r="B3337" t="s">
        <v>803</v>
      </c>
      <c r="C3337" t="str">
        <f>LEFT(raw!D3337,10)</f>
        <v>2021-12-14</v>
      </c>
      <c r="D3337" t="str">
        <f>LEFT(raw!E3337,8)</f>
        <v>08:30:00</v>
      </c>
      <c r="E3337" t="str">
        <f>LEFT(raw!F3337,8)</f>
        <v>17:30:00</v>
      </c>
      <c r="F3337" t="str">
        <f>LEFT(raw!G3337,8)</f>
        <v>08:23:44</v>
      </c>
      <c r="G3337" t="str">
        <f>LEFT(raw!H3337,8)</f>
        <v>19:53:46</v>
      </c>
      <c r="H3337" t="s">
        <v>19</v>
      </c>
      <c r="I3337" t="s">
        <v>20</v>
      </c>
      <c r="J3337" t="s">
        <v>25</v>
      </c>
      <c r="K3337" t="s">
        <v>26</v>
      </c>
      <c r="L3337" t="str">
        <f>LEFT(raw!M3337,8)</f>
        <v>09:00:00</v>
      </c>
      <c r="M3337" t="s">
        <v>20</v>
      </c>
      <c r="N3337" t="s">
        <v>28</v>
      </c>
      <c r="O3337" t="s">
        <v>28</v>
      </c>
      <c r="P3337" s="2">
        <f t="shared" si="312"/>
        <v>44544</v>
      </c>
      <c r="Q3337" s="3">
        <f t="shared" si="313"/>
        <v>44561</v>
      </c>
      <c r="R3337" t="str">
        <f t="shared" si="314"/>
        <v>Attendance</v>
      </c>
      <c r="S3337" t="str">
        <f t="shared" si="315"/>
        <v>On Time</v>
      </c>
      <c r="T3337" t="str">
        <f>IF(R3337="Permit", J3337, IF(G3337="","NA CO", IF(G3337="00:00:00","NA CO", IF(G3337&lt;E3337,"Early",IF(I3337*1440&gt;=parameter!$C$4,"Overtime","On Time CO")))))</f>
        <v>On Time CO</v>
      </c>
      <c r="U3337" t="str">
        <f t="shared" si="316"/>
        <v/>
      </c>
      <c r="V3337" t="str">
        <f t="shared" si="317"/>
        <v/>
      </c>
    </row>
    <row r="3338" spans="1:22" x14ac:dyDescent="0.3">
      <c r="A3338" t="s">
        <v>802</v>
      </c>
      <c r="B3338" t="s">
        <v>803</v>
      </c>
      <c r="C3338" t="str">
        <f>LEFT(raw!D3338,10)</f>
        <v>2021-12-15</v>
      </c>
      <c r="D3338" t="str">
        <f>LEFT(raw!E3338,8)</f>
        <v>00:00:00</v>
      </c>
      <c r="E3338" t="str">
        <f>LEFT(raw!F3338,8)</f>
        <v>00:00:00</v>
      </c>
      <c r="F3338" t="str">
        <f>LEFT(raw!G3338,8)</f>
        <v>05:46:08</v>
      </c>
      <c r="G3338" t="str">
        <f>LEFT(raw!H3338,8)</f>
        <v/>
      </c>
      <c r="H3338" t="s">
        <v>19</v>
      </c>
      <c r="I3338" t="s">
        <v>20</v>
      </c>
      <c r="J3338" t="s">
        <v>21</v>
      </c>
      <c r="K3338" t="s">
        <v>22</v>
      </c>
      <c r="L3338" t="str">
        <f>LEFT(raw!M3338,8)</f>
        <v>00:00:00</v>
      </c>
      <c r="M3338" t="s">
        <v>20</v>
      </c>
      <c r="N3338" t="s">
        <v>155</v>
      </c>
      <c r="P3338" s="2">
        <f t="shared" si="312"/>
        <v>44545</v>
      </c>
      <c r="Q3338" s="3">
        <f t="shared" si="313"/>
        <v>44561</v>
      </c>
      <c r="R3338" t="str">
        <f t="shared" si="314"/>
        <v>Daily Journey</v>
      </c>
      <c r="S3338" t="str">
        <f t="shared" si="315"/>
        <v>On Time</v>
      </c>
      <c r="T3338" t="str">
        <f>IF(R3338="Permit", J3338, IF(G3338="","NA CO", IF(G3338="00:00:00","NA CO", IF(G3338&lt;E3338,"Early",IF(I3338*1440&gt;=parameter!$C$4,"Overtime","On Time CO")))))</f>
        <v>NA CO</v>
      </c>
      <c r="U3338" t="str">
        <f t="shared" si="316"/>
        <v/>
      </c>
      <c r="V3338" t="str">
        <f t="shared" si="317"/>
        <v/>
      </c>
    </row>
    <row r="3339" spans="1:22" x14ac:dyDescent="0.3">
      <c r="A3339" t="s">
        <v>802</v>
      </c>
      <c r="B3339" t="s">
        <v>803</v>
      </c>
      <c r="C3339" t="str">
        <f>LEFT(raw!D3339,10)</f>
        <v>2021-12-16</v>
      </c>
      <c r="D3339" t="str">
        <f>LEFT(raw!E3339,8)</f>
        <v>08:30:00</v>
      </c>
      <c r="E3339" t="str">
        <f>LEFT(raw!F3339,8)</f>
        <v>17:30:00</v>
      </c>
      <c r="F3339" t="str">
        <f>LEFT(raw!G3339,8)</f>
        <v>08:26:49</v>
      </c>
      <c r="G3339" t="str">
        <f>LEFT(raw!H3339,8)</f>
        <v>20:15:44</v>
      </c>
      <c r="H3339" t="s">
        <v>19</v>
      </c>
      <c r="I3339" t="s">
        <v>20</v>
      </c>
      <c r="J3339" t="s">
        <v>25</v>
      </c>
      <c r="K3339" t="s">
        <v>26</v>
      </c>
      <c r="L3339" t="str">
        <f>LEFT(raw!M3339,8)</f>
        <v>09:00:00</v>
      </c>
      <c r="M3339" t="s">
        <v>20</v>
      </c>
      <c r="N3339" t="s">
        <v>28</v>
      </c>
      <c r="O3339" t="s">
        <v>28</v>
      </c>
      <c r="P3339" s="2">
        <f t="shared" si="312"/>
        <v>44546</v>
      </c>
      <c r="Q3339" s="3">
        <f t="shared" si="313"/>
        <v>44561</v>
      </c>
      <c r="R3339" t="str">
        <f t="shared" si="314"/>
        <v>Attendance</v>
      </c>
      <c r="S3339" t="str">
        <f t="shared" si="315"/>
        <v>On Time</v>
      </c>
      <c r="T3339" t="str">
        <f>IF(R3339="Permit", J3339, IF(G3339="","NA CO", IF(G3339="00:00:00","NA CO", IF(G3339&lt;E3339,"Early",IF(I3339*1440&gt;=parameter!$C$4,"Overtime","On Time CO")))))</f>
        <v>On Time CO</v>
      </c>
      <c r="U3339" t="str">
        <f t="shared" si="316"/>
        <v/>
      </c>
      <c r="V3339" t="str">
        <f t="shared" si="317"/>
        <v/>
      </c>
    </row>
    <row r="3340" spans="1:22" x14ac:dyDescent="0.3">
      <c r="A3340" t="s">
        <v>802</v>
      </c>
      <c r="B3340" t="s">
        <v>803</v>
      </c>
      <c r="C3340" t="str">
        <f>LEFT(raw!D3340,10)</f>
        <v>2021-12-17</v>
      </c>
      <c r="D3340" t="str">
        <f>LEFT(raw!E3340,8)</f>
        <v>00:00:00</v>
      </c>
      <c r="E3340" t="str">
        <f>LEFT(raw!F3340,8)</f>
        <v>00:00:00</v>
      </c>
      <c r="F3340" t="str">
        <f>LEFT(raw!G3340,8)</f>
        <v>06:48:26</v>
      </c>
      <c r="G3340" t="str">
        <f>LEFT(raw!H3340,8)</f>
        <v/>
      </c>
      <c r="H3340" t="s">
        <v>19</v>
      </c>
      <c r="I3340" t="s">
        <v>20</v>
      </c>
      <c r="J3340" t="s">
        <v>21</v>
      </c>
      <c r="K3340" t="s">
        <v>22</v>
      </c>
      <c r="L3340" t="str">
        <f>LEFT(raw!M3340,8)</f>
        <v>00:00:00</v>
      </c>
      <c r="M3340" t="s">
        <v>20</v>
      </c>
      <c r="N3340" t="s">
        <v>3322</v>
      </c>
      <c r="P3340" s="2">
        <f t="shared" si="312"/>
        <v>44547</v>
      </c>
      <c r="Q3340" s="3">
        <f t="shared" si="313"/>
        <v>44561</v>
      </c>
      <c r="R3340" t="str">
        <f t="shared" si="314"/>
        <v>Daily Journey</v>
      </c>
      <c r="S3340" t="str">
        <f t="shared" si="315"/>
        <v>On Time</v>
      </c>
      <c r="T3340" t="str">
        <f>IF(R3340="Permit", J3340, IF(G3340="","NA CO", IF(G3340="00:00:00","NA CO", IF(G3340&lt;E3340,"Early",IF(I3340*1440&gt;=parameter!$C$4,"Overtime","On Time CO")))))</f>
        <v>NA CO</v>
      </c>
      <c r="U3340" t="str">
        <f t="shared" si="316"/>
        <v/>
      </c>
      <c r="V3340" t="str">
        <f t="shared" si="317"/>
        <v/>
      </c>
    </row>
    <row r="3341" spans="1:22" x14ac:dyDescent="0.3">
      <c r="A3341" t="s">
        <v>802</v>
      </c>
      <c r="B3341" t="s">
        <v>803</v>
      </c>
      <c r="C3341" t="str">
        <f>LEFT(raw!D3341,10)</f>
        <v>2021-12-20</v>
      </c>
      <c r="D3341" t="str">
        <f>LEFT(raw!E3341,8)</f>
        <v>08:30:00</v>
      </c>
      <c r="E3341" t="str">
        <f>LEFT(raw!F3341,8)</f>
        <v>17:30:00</v>
      </c>
      <c r="F3341" t="str">
        <f>LEFT(raw!G3341,8)</f>
        <v>08:29:30</v>
      </c>
      <c r="G3341" t="str">
        <f>LEFT(raw!H3341,8)</f>
        <v>22:28:08</v>
      </c>
      <c r="H3341" t="s">
        <v>19</v>
      </c>
      <c r="I3341" t="s">
        <v>20</v>
      </c>
      <c r="J3341" t="s">
        <v>25</v>
      </c>
      <c r="K3341" t="s">
        <v>26</v>
      </c>
      <c r="L3341" t="str">
        <f>LEFT(raw!M3341,8)</f>
        <v>09:00:00</v>
      </c>
      <c r="M3341" t="s">
        <v>20</v>
      </c>
      <c r="N3341" t="s">
        <v>28</v>
      </c>
      <c r="O3341" t="s">
        <v>28</v>
      </c>
      <c r="P3341" s="2">
        <f t="shared" si="312"/>
        <v>44550</v>
      </c>
      <c r="Q3341" s="3">
        <f t="shared" si="313"/>
        <v>44561</v>
      </c>
      <c r="R3341" t="str">
        <f t="shared" si="314"/>
        <v>Attendance</v>
      </c>
      <c r="S3341" t="str">
        <f t="shared" si="315"/>
        <v>On Time</v>
      </c>
      <c r="T3341" t="str">
        <f>IF(R3341="Permit", J3341, IF(G3341="","NA CO", IF(G3341="00:00:00","NA CO", IF(G3341&lt;E3341,"Early",IF(I3341*1440&gt;=parameter!$C$4,"Overtime","On Time CO")))))</f>
        <v>On Time CO</v>
      </c>
      <c r="U3341" t="str">
        <f t="shared" si="316"/>
        <v/>
      </c>
      <c r="V3341" t="str">
        <f t="shared" si="317"/>
        <v/>
      </c>
    </row>
    <row r="3342" spans="1:22" x14ac:dyDescent="0.3">
      <c r="A3342" t="s">
        <v>802</v>
      </c>
      <c r="B3342" t="s">
        <v>803</v>
      </c>
      <c r="C3342" t="str">
        <f>LEFT(raw!D3342,10)</f>
        <v>2021-12-21</v>
      </c>
      <c r="D3342" t="str">
        <f>LEFT(raw!E3342,8)</f>
        <v>08:30:00</v>
      </c>
      <c r="E3342" t="str">
        <f>LEFT(raw!F3342,8)</f>
        <v>17:30:00</v>
      </c>
      <c r="F3342" t="str">
        <f>LEFT(raw!G3342,8)</f>
        <v>07:31:53</v>
      </c>
      <c r="G3342" t="str">
        <f>LEFT(raw!H3342,8)</f>
        <v>18:22:00</v>
      </c>
      <c r="H3342" t="s">
        <v>19</v>
      </c>
      <c r="I3342" t="s">
        <v>20</v>
      </c>
      <c r="J3342" t="s">
        <v>25</v>
      </c>
      <c r="K3342" t="s">
        <v>26</v>
      </c>
      <c r="L3342" t="str">
        <f>LEFT(raw!M3342,8)</f>
        <v>09:00:00</v>
      </c>
      <c r="M3342" t="s">
        <v>20</v>
      </c>
      <c r="N3342" t="s">
        <v>28</v>
      </c>
      <c r="O3342" t="s">
        <v>28</v>
      </c>
      <c r="P3342" s="2">
        <f t="shared" si="312"/>
        <v>44551</v>
      </c>
      <c r="Q3342" s="3">
        <f t="shared" si="313"/>
        <v>44561</v>
      </c>
      <c r="R3342" t="str">
        <f t="shared" si="314"/>
        <v>Attendance</v>
      </c>
      <c r="S3342" t="str">
        <f t="shared" si="315"/>
        <v>On Time</v>
      </c>
      <c r="T3342" t="str">
        <f>IF(R3342="Permit", J3342, IF(G3342="","NA CO", IF(G3342="00:00:00","NA CO", IF(G3342&lt;E3342,"Early",IF(I3342*1440&gt;=parameter!$C$4,"Overtime","On Time CO")))))</f>
        <v>On Time CO</v>
      </c>
      <c r="U3342" t="str">
        <f t="shared" si="316"/>
        <v/>
      </c>
      <c r="V3342" t="str">
        <f t="shared" si="317"/>
        <v/>
      </c>
    </row>
    <row r="3343" spans="1:22" x14ac:dyDescent="0.3">
      <c r="A3343" t="s">
        <v>802</v>
      </c>
      <c r="B3343" t="s">
        <v>803</v>
      </c>
      <c r="C3343" t="str">
        <f>LEFT(raw!D3343,10)</f>
        <v>2021-12-22</v>
      </c>
      <c r="D3343" t="str">
        <f>LEFT(raw!E3343,8)</f>
        <v>08:30:00</v>
      </c>
      <c r="E3343" t="str">
        <f>LEFT(raw!F3343,8)</f>
        <v>17:30:00</v>
      </c>
      <c r="F3343" t="str">
        <f>LEFT(raw!G3343,8)</f>
        <v>07:26:05</v>
      </c>
      <c r="G3343" t="str">
        <f>LEFT(raw!H3343,8)</f>
        <v>19:39:25</v>
      </c>
      <c r="H3343" t="s">
        <v>19</v>
      </c>
      <c r="I3343" t="s">
        <v>20</v>
      </c>
      <c r="J3343" t="s">
        <v>25</v>
      </c>
      <c r="K3343" t="s">
        <v>26</v>
      </c>
      <c r="L3343" t="str">
        <f>LEFT(raw!M3343,8)</f>
        <v>09:00:00</v>
      </c>
      <c r="M3343" t="s">
        <v>20</v>
      </c>
      <c r="N3343" t="s">
        <v>28</v>
      </c>
      <c r="O3343" t="s">
        <v>28</v>
      </c>
      <c r="P3343" s="2">
        <f t="shared" si="312"/>
        <v>44552</v>
      </c>
      <c r="Q3343" s="3">
        <f t="shared" si="313"/>
        <v>44561</v>
      </c>
      <c r="R3343" t="str">
        <f t="shared" si="314"/>
        <v>Attendance</v>
      </c>
      <c r="S3343" t="str">
        <f t="shared" si="315"/>
        <v>On Time</v>
      </c>
      <c r="T3343" t="str">
        <f>IF(R3343="Permit", J3343, IF(G3343="","NA CO", IF(G3343="00:00:00","NA CO", IF(G3343&lt;E3343,"Early",IF(I3343*1440&gt;=parameter!$C$4,"Overtime","On Time CO")))))</f>
        <v>On Time CO</v>
      </c>
      <c r="U3343" t="str">
        <f t="shared" si="316"/>
        <v/>
      </c>
      <c r="V3343" t="str">
        <f t="shared" si="317"/>
        <v/>
      </c>
    </row>
    <row r="3344" spans="1:22" x14ac:dyDescent="0.3">
      <c r="A3344" t="s">
        <v>802</v>
      </c>
      <c r="B3344" t="s">
        <v>803</v>
      </c>
      <c r="C3344" t="str">
        <f>LEFT(raw!D3344,10)</f>
        <v>2021-12-27</v>
      </c>
      <c r="D3344" t="str">
        <f>LEFT(raw!E3344,8)</f>
        <v>00:00:00</v>
      </c>
      <c r="E3344" t="str">
        <f>LEFT(raw!F3344,8)</f>
        <v>00:00:00</v>
      </c>
      <c r="F3344" t="str">
        <f>LEFT(raw!G3344,8)</f>
        <v>07:07:25</v>
      </c>
      <c r="G3344" t="str">
        <f>LEFT(raw!H3344,8)</f>
        <v>21:34:06</v>
      </c>
      <c r="H3344" t="s">
        <v>19</v>
      </c>
      <c r="I3344" t="s">
        <v>20</v>
      </c>
      <c r="J3344" t="s">
        <v>21</v>
      </c>
      <c r="K3344" t="s">
        <v>22</v>
      </c>
      <c r="L3344" t="str">
        <f>LEFT(raw!M3344,8)</f>
        <v>14:26:40</v>
      </c>
      <c r="M3344" t="s">
        <v>20</v>
      </c>
      <c r="N3344" t="s">
        <v>11170</v>
      </c>
      <c r="O3344" t="s">
        <v>11171</v>
      </c>
      <c r="P3344" s="2">
        <f t="shared" si="312"/>
        <v>44557</v>
      </c>
      <c r="Q3344" s="3">
        <f t="shared" si="313"/>
        <v>44561</v>
      </c>
      <c r="R3344" t="str">
        <f t="shared" si="314"/>
        <v>Daily Journey</v>
      </c>
      <c r="S3344" t="str">
        <f t="shared" si="315"/>
        <v>On Time</v>
      </c>
      <c r="T3344" t="str">
        <f>IF(R3344="Permit", J3344, IF(G3344="","NA CO", IF(G3344="00:00:00","NA CO", IF(G3344&lt;E3344,"Early",IF(I3344*1440&gt;=parameter!$C$4,"Overtime","On Time CO")))))</f>
        <v>On Time CO</v>
      </c>
      <c r="U3344" t="str">
        <f t="shared" si="316"/>
        <v/>
      </c>
      <c r="V3344" t="str">
        <f t="shared" si="317"/>
        <v/>
      </c>
    </row>
    <row r="3345" spans="1:22" x14ac:dyDescent="0.3">
      <c r="A3345" t="s">
        <v>802</v>
      </c>
      <c r="B3345" t="s">
        <v>803</v>
      </c>
      <c r="C3345" t="str">
        <f>LEFT(raw!D3345,10)</f>
        <v>2021-12-29</v>
      </c>
      <c r="D3345" t="str">
        <f>LEFT(raw!E3345,8)</f>
        <v>00:00:00</v>
      </c>
      <c r="E3345" t="str">
        <f>LEFT(raw!F3345,8)</f>
        <v>00:00:00</v>
      </c>
      <c r="F3345" t="str">
        <f>LEFT(raw!G3345,8)</f>
        <v>07:28:39</v>
      </c>
      <c r="G3345" t="str">
        <f>LEFT(raw!H3345,8)</f>
        <v/>
      </c>
      <c r="H3345" t="s">
        <v>19</v>
      </c>
      <c r="I3345" t="s">
        <v>20</v>
      </c>
      <c r="J3345" t="s">
        <v>21</v>
      </c>
      <c r="K3345" t="s">
        <v>22</v>
      </c>
      <c r="L3345" t="str">
        <f>LEFT(raw!M3345,8)</f>
        <v>00:00:00</v>
      </c>
      <c r="M3345" t="s">
        <v>20</v>
      </c>
      <c r="N3345" t="s">
        <v>11171</v>
      </c>
      <c r="P3345" s="2">
        <f t="shared" si="312"/>
        <v>44559</v>
      </c>
      <c r="Q3345" s="3">
        <f t="shared" si="313"/>
        <v>44561</v>
      </c>
      <c r="R3345" t="str">
        <f t="shared" si="314"/>
        <v>Daily Journey</v>
      </c>
      <c r="S3345" t="str">
        <f t="shared" si="315"/>
        <v>On Time</v>
      </c>
      <c r="T3345" t="str">
        <f>IF(R3345="Permit", J3345, IF(G3345="","NA CO", IF(G3345="00:00:00","NA CO", IF(G3345&lt;E3345,"Early",IF(I3345*1440&gt;=parameter!$C$4,"Overtime","On Time CO")))))</f>
        <v>NA CO</v>
      </c>
      <c r="U3345" t="str">
        <f t="shared" si="316"/>
        <v/>
      </c>
      <c r="V3345" t="str">
        <f t="shared" si="317"/>
        <v/>
      </c>
    </row>
    <row r="3346" spans="1:22" x14ac:dyDescent="0.3">
      <c r="A3346" t="s">
        <v>802</v>
      </c>
      <c r="B3346" t="s">
        <v>803</v>
      </c>
      <c r="C3346" t="str">
        <f>LEFT(raw!D3346,10)</f>
        <v>2021-12-31</v>
      </c>
      <c r="D3346" t="str">
        <f>LEFT(raw!E3346,8)</f>
        <v>00:00:00</v>
      </c>
      <c r="E3346" t="str">
        <f>LEFT(raw!F3346,8)</f>
        <v>00:00:00</v>
      </c>
      <c r="F3346" t="str">
        <f>LEFT(raw!G3346,8)</f>
        <v>07:10:20</v>
      </c>
      <c r="G3346" t="str">
        <f>LEFT(raw!H3346,8)</f>
        <v>19:20:46</v>
      </c>
      <c r="H3346" t="s">
        <v>19</v>
      </c>
      <c r="I3346" t="s">
        <v>20</v>
      </c>
      <c r="J3346" t="s">
        <v>21</v>
      </c>
      <c r="K3346" t="s">
        <v>22</v>
      </c>
      <c r="L3346" t="str">
        <f>LEFT(raw!M3346,8)</f>
        <v>12:10:26</v>
      </c>
      <c r="M3346" t="s">
        <v>20</v>
      </c>
      <c r="N3346" t="s">
        <v>11171</v>
      </c>
      <c r="O3346" t="s">
        <v>11171</v>
      </c>
      <c r="P3346" s="2">
        <f t="shared" si="312"/>
        <v>44561</v>
      </c>
      <c r="Q3346" s="3">
        <f t="shared" si="313"/>
        <v>44561</v>
      </c>
      <c r="R3346" t="str">
        <f t="shared" si="314"/>
        <v>Daily Journey</v>
      </c>
      <c r="S3346" t="str">
        <f t="shared" si="315"/>
        <v>On Time</v>
      </c>
      <c r="T3346" t="str">
        <f>IF(R3346="Permit", J3346, IF(G3346="","NA CO", IF(G3346="00:00:00","NA CO", IF(G3346&lt;E3346,"Early",IF(I3346*1440&gt;=parameter!$C$4,"Overtime","On Time CO")))))</f>
        <v>On Time CO</v>
      </c>
      <c r="U3346" t="str">
        <f t="shared" si="316"/>
        <v/>
      </c>
      <c r="V3346" t="str">
        <f t="shared" si="317"/>
        <v/>
      </c>
    </row>
    <row r="3347" spans="1:22" x14ac:dyDescent="0.3">
      <c r="A3347" t="s">
        <v>806</v>
      </c>
      <c r="B3347" t="s">
        <v>807</v>
      </c>
      <c r="C3347" t="str">
        <f>LEFT(raw!D3347,10)</f>
        <v>2021-12-01</v>
      </c>
      <c r="D3347" t="str">
        <f>LEFT(raw!E3347,8)</f>
        <v>08:30:00</v>
      </c>
      <c r="E3347" t="str">
        <f>LEFT(raw!F3347,8)</f>
        <v>17:30:00</v>
      </c>
      <c r="F3347" t="str">
        <f>LEFT(raw!G3347,8)</f>
        <v>07:52:32</v>
      </c>
      <c r="G3347" t="str">
        <f>LEFT(raw!H3347,8)</f>
        <v>17:50:42</v>
      </c>
      <c r="H3347" t="s">
        <v>19</v>
      </c>
      <c r="I3347" t="s">
        <v>20</v>
      </c>
      <c r="J3347" t="s">
        <v>25</v>
      </c>
      <c r="K3347" t="s">
        <v>26</v>
      </c>
      <c r="L3347" t="str">
        <f>LEFT(raw!M3347,8)</f>
        <v>09:00:00</v>
      </c>
      <c r="M3347" t="s">
        <v>20</v>
      </c>
      <c r="N3347" t="s">
        <v>31</v>
      </c>
      <c r="O3347" t="s">
        <v>31</v>
      </c>
      <c r="P3347" s="2">
        <f t="shared" si="312"/>
        <v>44531</v>
      </c>
      <c r="Q3347" s="3">
        <f t="shared" si="313"/>
        <v>44561</v>
      </c>
      <c r="R3347" t="str">
        <f t="shared" si="314"/>
        <v>Attendance</v>
      </c>
      <c r="S3347" t="str">
        <f t="shared" si="315"/>
        <v>On Time</v>
      </c>
      <c r="T3347" t="str">
        <f>IF(R3347="Permit", J3347, IF(G3347="","NA CO", IF(G3347="00:00:00","NA CO", IF(G3347&lt;E3347,"Early",IF(I3347*1440&gt;=parameter!$C$4,"Overtime","On Time CO")))))</f>
        <v>On Time CO</v>
      </c>
      <c r="U3347" t="str">
        <f t="shared" si="316"/>
        <v/>
      </c>
      <c r="V3347" t="str">
        <f t="shared" si="317"/>
        <v/>
      </c>
    </row>
    <row r="3348" spans="1:22" x14ac:dyDescent="0.3">
      <c r="A3348" t="s">
        <v>806</v>
      </c>
      <c r="B3348" t="s">
        <v>807</v>
      </c>
      <c r="C3348" t="str">
        <f>LEFT(raw!D3348,10)</f>
        <v>2021-12-07</v>
      </c>
      <c r="D3348" t="str">
        <f>LEFT(raw!E3348,8)</f>
        <v>08:30:00</v>
      </c>
      <c r="E3348" t="str">
        <f>LEFT(raw!F3348,8)</f>
        <v>17:30:00</v>
      </c>
      <c r="F3348" t="str">
        <f>LEFT(raw!G3348,8)</f>
        <v>08:00:59</v>
      </c>
      <c r="G3348" t="str">
        <f>LEFT(raw!H3348,8)</f>
        <v>17:54:32</v>
      </c>
      <c r="H3348" t="s">
        <v>19</v>
      </c>
      <c r="I3348" t="s">
        <v>20</v>
      </c>
      <c r="J3348" t="s">
        <v>25</v>
      </c>
      <c r="K3348" t="s">
        <v>26</v>
      </c>
      <c r="L3348" t="str">
        <f>LEFT(raw!M3348,8)</f>
        <v>09:00:00</v>
      </c>
      <c r="M3348" t="s">
        <v>20</v>
      </c>
      <c r="N3348" t="s">
        <v>31</v>
      </c>
      <c r="O3348" t="s">
        <v>31</v>
      </c>
      <c r="P3348" s="2">
        <f t="shared" si="312"/>
        <v>44537</v>
      </c>
      <c r="Q3348" s="3">
        <f t="shared" si="313"/>
        <v>44561</v>
      </c>
      <c r="R3348" t="str">
        <f t="shared" si="314"/>
        <v>Attendance</v>
      </c>
      <c r="S3348" t="str">
        <f t="shared" si="315"/>
        <v>On Time</v>
      </c>
      <c r="T3348" t="str">
        <f>IF(R3348="Permit", J3348, IF(G3348="","NA CO", IF(G3348="00:00:00","NA CO", IF(G3348&lt;E3348,"Early",IF(I3348*1440&gt;=parameter!$C$4,"Overtime","On Time CO")))))</f>
        <v>On Time CO</v>
      </c>
      <c r="U3348" t="str">
        <f t="shared" si="316"/>
        <v/>
      </c>
      <c r="V3348" t="str">
        <f t="shared" si="317"/>
        <v/>
      </c>
    </row>
    <row r="3349" spans="1:22" x14ac:dyDescent="0.3">
      <c r="A3349" t="s">
        <v>806</v>
      </c>
      <c r="B3349" t="s">
        <v>807</v>
      </c>
      <c r="C3349" t="str">
        <f>LEFT(raw!D3349,10)</f>
        <v>2021-12-09</v>
      </c>
      <c r="D3349" t="str">
        <f>LEFT(raw!E3349,8)</f>
        <v>08:30:00</v>
      </c>
      <c r="E3349" t="str">
        <f>LEFT(raw!F3349,8)</f>
        <v>17:30:00</v>
      </c>
      <c r="F3349" t="str">
        <f>LEFT(raw!G3349,8)</f>
        <v>08:02:01</v>
      </c>
      <c r="G3349" t="str">
        <f>LEFT(raw!H3349,8)</f>
        <v>17:44:43</v>
      </c>
      <c r="H3349" t="s">
        <v>19</v>
      </c>
      <c r="I3349" t="s">
        <v>20</v>
      </c>
      <c r="J3349" t="s">
        <v>25</v>
      </c>
      <c r="K3349" t="s">
        <v>26</v>
      </c>
      <c r="L3349" t="str">
        <f>LEFT(raw!M3349,8)</f>
        <v>09:00:00</v>
      </c>
      <c r="M3349" t="s">
        <v>20</v>
      </c>
      <c r="N3349" t="s">
        <v>31</v>
      </c>
      <c r="O3349" t="s">
        <v>31</v>
      </c>
      <c r="P3349" s="2">
        <f t="shared" si="312"/>
        <v>44539</v>
      </c>
      <c r="Q3349" s="3">
        <f t="shared" si="313"/>
        <v>44561</v>
      </c>
      <c r="R3349" t="str">
        <f t="shared" si="314"/>
        <v>Attendance</v>
      </c>
      <c r="S3349" t="str">
        <f t="shared" si="315"/>
        <v>On Time</v>
      </c>
      <c r="T3349" t="str">
        <f>IF(R3349="Permit", J3349, IF(G3349="","NA CO", IF(G3349="00:00:00","NA CO", IF(G3349&lt;E3349,"Early",IF(I3349*1440&gt;=parameter!$C$4,"Overtime","On Time CO")))))</f>
        <v>On Time CO</v>
      </c>
      <c r="U3349" t="str">
        <f t="shared" si="316"/>
        <v/>
      </c>
      <c r="V3349" t="str">
        <f t="shared" si="317"/>
        <v/>
      </c>
    </row>
    <row r="3350" spans="1:22" x14ac:dyDescent="0.3">
      <c r="A3350" t="s">
        <v>806</v>
      </c>
      <c r="B3350" t="s">
        <v>807</v>
      </c>
      <c r="C3350" t="str">
        <f>LEFT(raw!D3350,10)</f>
        <v>2021-12-13</v>
      </c>
      <c r="D3350" t="str">
        <f>LEFT(raw!E3350,8)</f>
        <v>08:30:00</v>
      </c>
      <c r="E3350" t="str">
        <f>LEFT(raw!F3350,8)</f>
        <v>17:30:00</v>
      </c>
      <c r="F3350" t="str">
        <f>LEFT(raw!G3350,8)</f>
        <v>07:52:00</v>
      </c>
      <c r="G3350" t="str">
        <f>LEFT(raw!H3350,8)</f>
        <v>18:37:42</v>
      </c>
      <c r="H3350" t="s">
        <v>19</v>
      </c>
      <c r="I3350" t="s">
        <v>20</v>
      </c>
      <c r="J3350" t="s">
        <v>25</v>
      </c>
      <c r="K3350" t="s">
        <v>26</v>
      </c>
      <c r="L3350" t="str">
        <f>LEFT(raw!M3350,8)</f>
        <v>09:00:00</v>
      </c>
      <c r="M3350" t="s">
        <v>20</v>
      </c>
      <c r="N3350" t="s">
        <v>31</v>
      </c>
      <c r="O3350" t="s">
        <v>31</v>
      </c>
      <c r="P3350" s="2">
        <f t="shared" si="312"/>
        <v>44543</v>
      </c>
      <c r="Q3350" s="3">
        <f t="shared" si="313"/>
        <v>44561</v>
      </c>
      <c r="R3350" t="str">
        <f t="shared" si="314"/>
        <v>Attendance</v>
      </c>
      <c r="S3350" t="str">
        <f t="shared" si="315"/>
        <v>On Time</v>
      </c>
      <c r="T3350" t="str">
        <f>IF(R3350="Permit", J3350, IF(G3350="","NA CO", IF(G3350="00:00:00","NA CO", IF(G3350&lt;E3350,"Early",IF(I3350*1440&gt;=parameter!$C$4,"Overtime","On Time CO")))))</f>
        <v>On Time CO</v>
      </c>
      <c r="U3350" t="str">
        <f t="shared" si="316"/>
        <v/>
      </c>
      <c r="V3350" t="str">
        <f t="shared" si="317"/>
        <v/>
      </c>
    </row>
    <row r="3351" spans="1:22" x14ac:dyDescent="0.3">
      <c r="A3351" t="s">
        <v>806</v>
      </c>
      <c r="B3351" t="s">
        <v>807</v>
      </c>
      <c r="C3351" t="str">
        <f>LEFT(raw!D3351,10)</f>
        <v>2021-12-14</v>
      </c>
      <c r="D3351" t="str">
        <f>LEFT(raw!E3351,8)</f>
        <v>08:30:00</v>
      </c>
      <c r="E3351" t="str">
        <f>LEFT(raw!F3351,8)</f>
        <v>17:30:00</v>
      </c>
      <c r="F3351" t="str">
        <f>LEFT(raw!G3351,8)</f>
        <v>07:57:44</v>
      </c>
      <c r="G3351" t="str">
        <f>LEFT(raw!H3351,8)</f>
        <v>17:35:27</v>
      </c>
      <c r="H3351" t="s">
        <v>19</v>
      </c>
      <c r="I3351" t="s">
        <v>20</v>
      </c>
      <c r="J3351" t="s">
        <v>25</v>
      </c>
      <c r="K3351" t="s">
        <v>26</v>
      </c>
      <c r="L3351" t="str">
        <f>LEFT(raw!M3351,8)</f>
        <v>09:00:00</v>
      </c>
      <c r="M3351" t="s">
        <v>20</v>
      </c>
      <c r="N3351" t="s">
        <v>31</v>
      </c>
      <c r="O3351" t="s">
        <v>31</v>
      </c>
      <c r="P3351" s="2">
        <f t="shared" si="312"/>
        <v>44544</v>
      </c>
      <c r="Q3351" s="3">
        <f t="shared" si="313"/>
        <v>44561</v>
      </c>
      <c r="R3351" t="str">
        <f t="shared" si="314"/>
        <v>Attendance</v>
      </c>
      <c r="S3351" t="str">
        <f t="shared" si="315"/>
        <v>On Time</v>
      </c>
      <c r="T3351" t="str">
        <f>IF(R3351="Permit", J3351, IF(G3351="","NA CO", IF(G3351="00:00:00","NA CO", IF(G3351&lt;E3351,"Early",IF(I3351*1440&gt;=parameter!$C$4,"Overtime","On Time CO")))))</f>
        <v>On Time CO</v>
      </c>
      <c r="U3351" t="str">
        <f t="shared" si="316"/>
        <v/>
      </c>
      <c r="V3351" t="str">
        <f t="shared" si="317"/>
        <v/>
      </c>
    </row>
    <row r="3352" spans="1:22" x14ac:dyDescent="0.3">
      <c r="A3352" t="s">
        <v>806</v>
      </c>
      <c r="B3352" t="s">
        <v>807</v>
      </c>
      <c r="C3352" t="str">
        <f>LEFT(raw!D3352,10)</f>
        <v>2021-12-15</v>
      </c>
      <c r="D3352" t="str">
        <f>LEFT(raw!E3352,8)</f>
        <v>08:30:00</v>
      </c>
      <c r="E3352" t="str">
        <f>LEFT(raw!F3352,8)</f>
        <v>17:30:00</v>
      </c>
      <c r="F3352" t="str">
        <f>LEFT(raw!G3352,8)</f>
        <v>08:15:59</v>
      </c>
      <c r="G3352" t="str">
        <f>LEFT(raw!H3352,8)</f>
        <v>17:40:54</v>
      </c>
      <c r="H3352" t="s">
        <v>19</v>
      </c>
      <c r="I3352" t="s">
        <v>20</v>
      </c>
      <c r="J3352" t="s">
        <v>25</v>
      </c>
      <c r="K3352" t="s">
        <v>26</v>
      </c>
      <c r="L3352" t="str">
        <f>LEFT(raw!M3352,8)</f>
        <v>09:00:00</v>
      </c>
      <c r="M3352" t="s">
        <v>20</v>
      </c>
      <c r="N3352" t="s">
        <v>31</v>
      </c>
      <c r="O3352" t="s">
        <v>31</v>
      </c>
      <c r="P3352" s="2">
        <f t="shared" si="312"/>
        <v>44545</v>
      </c>
      <c r="Q3352" s="3">
        <f t="shared" si="313"/>
        <v>44561</v>
      </c>
      <c r="R3352" t="str">
        <f t="shared" si="314"/>
        <v>Attendance</v>
      </c>
      <c r="S3352" t="str">
        <f t="shared" si="315"/>
        <v>On Time</v>
      </c>
      <c r="T3352" t="str">
        <f>IF(R3352="Permit", J3352, IF(G3352="","NA CO", IF(G3352="00:00:00","NA CO", IF(G3352&lt;E3352,"Early",IF(I3352*1440&gt;=parameter!$C$4,"Overtime","On Time CO")))))</f>
        <v>On Time CO</v>
      </c>
      <c r="U3352" t="str">
        <f t="shared" si="316"/>
        <v/>
      </c>
      <c r="V3352" t="str">
        <f t="shared" si="317"/>
        <v/>
      </c>
    </row>
    <row r="3353" spans="1:22" x14ac:dyDescent="0.3">
      <c r="A3353" t="s">
        <v>806</v>
      </c>
      <c r="B3353" t="s">
        <v>807</v>
      </c>
      <c r="C3353" t="str">
        <f>LEFT(raw!D3353,10)</f>
        <v>2021-12-16</v>
      </c>
      <c r="D3353" t="str">
        <f>LEFT(raw!E3353,8)</f>
        <v>08:30:00</v>
      </c>
      <c r="E3353" t="str">
        <f>LEFT(raw!F3353,8)</f>
        <v>17:30:00</v>
      </c>
      <c r="F3353" t="str">
        <f>LEFT(raw!G3353,8)</f>
        <v>07:50:04</v>
      </c>
      <c r="G3353" t="str">
        <f>LEFT(raw!H3353,8)</f>
        <v>17:42:14</v>
      </c>
      <c r="H3353" t="s">
        <v>19</v>
      </c>
      <c r="I3353" t="s">
        <v>20</v>
      </c>
      <c r="J3353" t="s">
        <v>25</v>
      </c>
      <c r="K3353" t="s">
        <v>26</v>
      </c>
      <c r="L3353" t="str">
        <f>LEFT(raw!M3353,8)</f>
        <v>09:00:00</v>
      </c>
      <c r="M3353" t="s">
        <v>20</v>
      </c>
      <c r="N3353" t="s">
        <v>31</v>
      </c>
      <c r="O3353" t="s">
        <v>31</v>
      </c>
      <c r="P3353" s="2">
        <f t="shared" si="312"/>
        <v>44546</v>
      </c>
      <c r="Q3353" s="3">
        <f t="shared" si="313"/>
        <v>44561</v>
      </c>
      <c r="R3353" t="str">
        <f t="shared" si="314"/>
        <v>Attendance</v>
      </c>
      <c r="S3353" t="str">
        <f t="shared" si="315"/>
        <v>On Time</v>
      </c>
      <c r="T3353" t="str">
        <f>IF(R3353="Permit", J3353, IF(G3353="","NA CO", IF(G3353="00:00:00","NA CO", IF(G3353&lt;E3353,"Early",IF(I3353*1440&gt;=parameter!$C$4,"Overtime","On Time CO")))))</f>
        <v>On Time CO</v>
      </c>
      <c r="U3353" t="str">
        <f t="shared" si="316"/>
        <v/>
      </c>
      <c r="V3353" t="str">
        <f t="shared" si="317"/>
        <v/>
      </c>
    </row>
    <row r="3354" spans="1:22" x14ac:dyDescent="0.3">
      <c r="A3354" t="s">
        <v>806</v>
      </c>
      <c r="B3354" t="s">
        <v>807</v>
      </c>
      <c r="C3354" t="str">
        <f>LEFT(raw!D3354,10)</f>
        <v>2021-12-20</v>
      </c>
      <c r="D3354" t="str">
        <f>LEFT(raw!E3354,8)</f>
        <v>08:30:00</v>
      </c>
      <c r="E3354" t="str">
        <f>LEFT(raw!F3354,8)</f>
        <v>17:30:00</v>
      </c>
      <c r="F3354" t="str">
        <f>LEFT(raw!G3354,8)</f>
        <v>07:53:14</v>
      </c>
      <c r="G3354" t="str">
        <f>LEFT(raw!H3354,8)</f>
        <v>17:45:41</v>
      </c>
      <c r="H3354" t="s">
        <v>19</v>
      </c>
      <c r="I3354" t="s">
        <v>20</v>
      </c>
      <c r="J3354" t="s">
        <v>25</v>
      </c>
      <c r="K3354" t="s">
        <v>26</v>
      </c>
      <c r="L3354" t="str">
        <f>LEFT(raw!M3354,8)</f>
        <v>09:00:00</v>
      </c>
      <c r="M3354" t="s">
        <v>20</v>
      </c>
      <c r="N3354" t="s">
        <v>31</v>
      </c>
      <c r="O3354" t="s">
        <v>31</v>
      </c>
      <c r="P3354" s="2">
        <f t="shared" si="312"/>
        <v>44550</v>
      </c>
      <c r="Q3354" s="3">
        <f t="shared" si="313"/>
        <v>44561</v>
      </c>
      <c r="R3354" t="str">
        <f t="shared" si="314"/>
        <v>Attendance</v>
      </c>
      <c r="S3354" t="str">
        <f t="shared" si="315"/>
        <v>On Time</v>
      </c>
      <c r="T3354" t="str">
        <f>IF(R3354="Permit", J3354, IF(G3354="","NA CO", IF(G3354="00:00:00","NA CO", IF(G3354&lt;E3354,"Early",IF(I3354*1440&gt;=parameter!$C$4,"Overtime","On Time CO")))))</f>
        <v>On Time CO</v>
      </c>
      <c r="U3354" t="str">
        <f t="shared" si="316"/>
        <v/>
      </c>
      <c r="V3354" t="str">
        <f t="shared" si="317"/>
        <v/>
      </c>
    </row>
    <row r="3355" spans="1:22" x14ac:dyDescent="0.3">
      <c r="A3355" t="s">
        <v>806</v>
      </c>
      <c r="B3355" t="s">
        <v>807</v>
      </c>
      <c r="C3355" t="str">
        <f>LEFT(raw!D3355,10)</f>
        <v>2021-12-21</v>
      </c>
      <c r="D3355" t="str">
        <f>LEFT(raw!E3355,8)</f>
        <v>08:30:00</v>
      </c>
      <c r="E3355" t="str">
        <f>LEFT(raw!F3355,8)</f>
        <v>17:30:00</v>
      </c>
      <c r="F3355" t="str">
        <f>LEFT(raw!G3355,8)</f>
        <v>08:06:48</v>
      </c>
      <c r="G3355" t="str">
        <f>LEFT(raw!H3355,8)</f>
        <v>17:48:55</v>
      </c>
      <c r="H3355" t="s">
        <v>19</v>
      </c>
      <c r="I3355" t="s">
        <v>20</v>
      </c>
      <c r="J3355" t="s">
        <v>25</v>
      </c>
      <c r="K3355" t="s">
        <v>26</v>
      </c>
      <c r="L3355" t="str">
        <f>LEFT(raw!M3355,8)</f>
        <v>09:00:00</v>
      </c>
      <c r="M3355" t="s">
        <v>20</v>
      </c>
      <c r="N3355" t="s">
        <v>31</v>
      </c>
      <c r="O3355" t="s">
        <v>31</v>
      </c>
      <c r="P3355" s="2">
        <f t="shared" si="312"/>
        <v>44551</v>
      </c>
      <c r="Q3355" s="3">
        <f t="shared" si="313"/>
        <v>44561</v>
      </c>
      <c r="R3355" t="str">
        <f t="shared" si="314"/>
        <v>Attendance</v>
      </c>
      <c r="S3355" t="str">
        <f t="shared" si="315"/>
        <v>On Time</v>
      </c>
      <c r="T3355" t="str">
        <f>IF(R3355="Permit", J3355, IF(G3355="","NA CO", IF(G3355="00:00:00","NA CO", IF(G3355&lt;E3355,"Early",IF(I3355*1440&gt;=parameter!$C$4,"Overtime","On Time CO")))))</f>
        <v>On Time CO</v>
      </c>
      <c r="U3355" t="str">
        <f t="shared" si="316"/>
        <v/>
      </c>
      <c r="V3355" t="str">
        <f t="shared" si="317"/>
        <v/>
      </c>
    </row>
    <row r="3356" spans="1:22" x14ac:dyDescent="0.3">
      <c r="A3356" t="s">
        <v>806</v>
      </c>
      <c r="B3356" t="s">
        <v>807</v>
      </c>
      <c r="C3356" t="str">
        <f>LEFT(raw!D3356,10)</f>
        <v>2021-12-22</v>
      </c>
      <c r="D3356" t="str">
        <f>LEFT(raw!E3356,8)</f>
        <v>08:30:00</v>
      </c>
      <c r="E3356" t="str">
        <f>LEFT(raw!F3356,8)</f>
        <v>17:30:00</v>
      </c>
      <c r="F3356" t="str">
        <f>LEFT(raw!G3356,8)</f>
        <v>07:59:23</v>
      </c>
      <c r="G3356" t="str">
        <f>LEFT(raw!H3356,8)</f>
        <v>17:46:56</v>
      </c>
      <c r="H3356" t="s">
        <v>19</v>
      </c>
      <c r="I3356" t="s">
        <v>20</v>
      </c>
      <c r="J3356" t="s">
        <v>25</v>
      </c>
      <c r="K3356" t="s">
        <v>26</v>
      </c>
      <c r="L3356" t="str">
        <f>LEFT(raw!M3356,8)</f>
        <v>09:00:00</v>
      </c>
      <c r="M3356" t="s">
        <v>20</v>
      </c>
      <c r="N3356" t="s">
        <v>31</v>
      </c>
      <c r="O3356" t="s">
        <v>31</v>
      </c>
      <c r="P3356" s="2">
        <f t="shared" si="312"/>
        <v>44552</v>
      </c>
      <c r="Q3356" s="3">
        <f t="shared" si="313"/>
        <v>44561</v>
      </c>
      <c r="R3356" t="str">
        <f t="shared" si="314"/>
        <v>Attendance</v>
      </c>
      <c r="S3356" t="str">
        <f t="shared" si="315"/>
        <v>On Time</v>
      </c>
      <c r="T3356" t="str">
        <f>IF(R3356="Permit", J3356, IF(G3356="","NA CO", IF(G3356="00:00:00","NA CO", IF(G3356&lt;E3356,"Early",IF(I3356*1440&gt;=parameter!$C$4,"Overtime","On Time CO")))))</f>
        <v>On Time CO</v>
      </c>
      <c r="U3356" t="str">
        <f t="shared" si="316"/>
        <v/>
      </c>
      <c r="V3356" t="str">
        <f t="shared" si="317"/>
        <v/>
      </c>
    </row>
    <row r="3357" spans="1:22" x14ac:dyDescent="0.3">
      <c r="A3357" t="s">
        <v>806</v>
      </c>
      <c r="B3357" t="s">
        <v>807</v>
      </c>
      <c r="C3357" t="str">
        <f>LEFT(raw!D3357,10)</f>
        <v>2021-12-27</v>
      </c>
      <c r="D3357" t="str">
        <f>LEFT(raw!E3357,8)</f>
        <v>08:30:00</v>
      </c>
      <c r="E3357" t="str">
        <f>LEFT(raw!F3357,8)</f>
        <v>17:30:00</v>
      </c>
      <c r="F3357" t="str">
        <f>LEFT(raw!G3357,8)</f>
        <v>08:00:19</v>
      </c>
      <c r="G3357" t="str">
        <f>LEFT(raw!H3357,8)</f>
        <v>17:42:09</v>
      </c>
      <c r="H3357" t="s">
        <v>19</v>
      </c>
      <c r="I3357" t="s">
        <v>20</v>
      </c>
      <c r="J3357" t="s">
        <v>25</v>
      </c>
      <c r="K3357" t="s">
        <v>26</v>
      </c>
      <c r="L3357" t="str">
        <f>LEFT(raw!M3357,8)</f>
        <v>09:00:00</v>
      </c>
      <c r="M3357" t="s">
        <v>20</v>
      </c>
      <c r="N3357" t="s">
        <v>31</v>
      </c>
      <c r="O3357" t="s">
        <v>31</v>
      </c>
      <c r="P3357" s="2">
        <f t="shared" si="312"/>
        <v>44557</v>
      </c>
      <c r="Q3357" s="3">
        <f t="shared" si="313"/>
        <v>44561</v>
      </c>
      <c r="R3357" t="str">
        <f t="shared" si="314"/>
        <v>Attendance</v>
      </c>
      <c r="S3357" t="str">
        <f t="shared" si="315"/>
        <v>On Time</v>
      </c>
      <c r="T3357" t="str">
        <f>IF(R3357="Permit", J3357, IF(G3357="","NA CO", IF(G3357="00:00:00","NA CO", IF(G3357&lt;E3357,"Early",IF(I3357*1440&gt;=parameter!$C$4,"Overtime","On Time CO")))))</f>
        <v>On Time CO</v>
      </c>
      <c r="U3357" t="str">
        <f t="shared" si="316"/>
        <v/>
      </c>
      <c r="V3357" t="str">
        <f t="shared" si="317"/>
        <v/>
      </c>
    </row>
    <row r="3358" spans="1:22" x14ac:dyDescent="0.3">
      <c r="A3358" t="s">
        <v>806</v>
      </c>
      <c r="B3358" t="s">
        <v>807</v>
      </c>
      <c r="C3358" t="str">
        <f>LEFT(raw!D3358,10)</f>
        <v>2021-12-28</v>
      </c>
      <c r="D3358" t="str">
        <f>LEFT(raw!E3358,8)</f>
        <v>08:30:00</v>
      </c>
      <c r="E3358" t="str">
        <f>LEFT(raw!F3358,8)</f>
        <v>17:30:00</v>
      </c>
      <c r="F3358" t="str">
        <f>LEFT(raw!G3358,8)</f>
        <v>07:55:47</v>
      </c>
      <c r="G3358" t="str">
        <f>LEFT(raw!H3358,8)</f>
        <v>17:51:04</v>
      </c>
      <c r="H3358" t="s">
        <v>19</v>
      </c>
      <c r="I3358" t="s">
        <v>20</v>
      </c>
      <c r="J3358" t="s">
        <v>25</v>
      </c>
      <c r="K3358" t="s">
        <v>26</v>
      </c>
      <c r="L3358" t="str">
        <f>LEFT(raw!M3358,8)</f>
        <v>09:00:00</v>
      </c>
      <c r="M3358" t="s">
        <v>20</v>
      </c>
      <c r="N3358" t="s">
        <v>31</v>
      </c>
      <c r="O3358" t="s">
        <v>31</v>
      </c>
      <c r="P3358" s="2">
        <f t="shared" si="312"/>
        <v>44558</v>
      </c>
      <c r="Q3358" s="3">
        <f t="shared" si="313"/>
        <v>44561</v>
      </c>
      <c r="R3358" t="str">
        <f t="shared" si="314"/>
        <v>Attendance</v>
      </c>
      <c r="S3358" t="str">
        <f t="shared" si="315"/>
        <v>On Time</v>
      </c>
      <c r="T3358" t="str">
        <f>IF(R3358="Permit", J3358, IF(G3358="","NA CO", IF(G3358="00:00:00","NA CO", IF(G3358&lt;E3358,"Early",IF(I3358*1440&gt;=parameter!$C$4,"Overtime","On Time CO")))))</f>
        <v>On Time CO</v>
      </c>
      <c r="U3358" t="str">
        <f t="shared" si="316"/>
        <v/>
      </c>
      <c r="V3358" t="str">
        <f t="shared" si="317"/>
        <v/>
      </c>
    </row>
    <row r="3359" spans="1:22" x14ac:dyDescent="0.3">
      <c r="A3359" t="s">
        <v>806</v>
      </c>
      <c r="B3359" t="s">
        <v>807</v>
      </c>
      <c r="C3359" t="str">
        <f>LEFT(raw!D3359,10)</f>
        <v>2021-12-30</v>
      </c>
      <c r="D3359" t="str">
        <f>LEFT(raw!E3359,8)</f>
        <v>08:30:00</v>
      </c>
      <c r="E3359" t="str">
        <f>LEFT(raw!F3359,8)</f>
        <v>17:30:00</v>
      </c>
      <c r="F3359" t="str">
        <f>LEFT(raw!G3359,8)</f>
        <v>08:14:11</v>
      </c>
      <c r="G3359" t="str">
        <f>LEFT(raw!H3359,8)</f>
        <v>17:40:06</v>
      </c>
      <c r="H3359" t="s">
        <v>19</v>
      </c>
      <c r="I3359" t="s">
        <v>20</v>
      </c>
      <c r="J3359" t="s">
        <v>25</v>
      </c>
      <c r="K3359" t="s">
        <v>26</v>
      </c>
      <c r="L3359" t="str">
        <f>LEFT(raw!M3359,8)</f>
        <v>09:00:00</v>
      </c>
      <c r="M3359" t="s">
        <v>20</v>
      </c>
      <c r="N3359" t="s">
        <v>31</v>
      </c>
      <c r="O3359" t="s">
        <v>31</v>
      </c>
      <c r="P3359" s="2">
        <f t="shared" si="312"/>
        <v>44560</v>
      </c>
      <c r="Q3359" s="3">
        <f t="shared" si="313"/>
        <v>44561</v>
      </c>
      <c r="R3359" t="str">
        <f t="shared" si="314"/>
        <v>Attendance</v>
      </c>
      <c r="S3359" t="str">
        <f t="shared" si="315"/>
        <v>On Time</v>
      </c>
      <c r="T3359" t="str">
        <f>IF(R3359="Permit", J3359, IF(G3359="","NA CO", IF(G3359="00:00:00","NA CO", IF(G3359&lt;E3359,"Early",IF(I3359*1440&gt;=parameter!$C$4,"Overtime","On Time CO")))))</f>
        <v>On Time CO</v>
      </c>
      <c r="U3359" t="str">
        <f t="shared" si="316"/>
        <v/>
      </c>
      <c r="V3359" t="str">
        <f t="shared" si="317"/>
        <v/>
      </c>
    </row>
    <row r="3360" spans="1:22" x14ac:dyDescent="0.3">
      <c r="A3360" t="s">
        <v>806</v>
      </c>
      <c r="B3360" t="s">
        <v>807</v>
      </c>
      <c r="C3360" t="str">
        <f>LEFT(raw!D3360,10)</f>
        <v>2021-12-31</v>
      </c>
      <c r="D3360" t="str">
        <f>LEFT(raw!E3360,8)</f>
        <v>08:30:00</v>
      </c>
      <c r="E3360" t="str">
        <f>LEFT(raw!F3360,8)</f>
        <v>17:30:00</v>
      </c>
      <c r="F3360" t="str">
        <f>LEFT(raw!G3360,8)</f>
        <v>08:01:45</v>
      </c>
      <c r="G3360" t="str">
        <f>LEFT(raw!H3360,8)</f>
        <v>16:17:15</v>
      </c>
      <c r="H3360" t="s">
        <v>19</v>
      </c>
      <c r="I3360" t="s">
        <v>20</v>
      </c>
      <c r="J3360" t="s">
        <v>25</v>
      </c>
      <c r="K3360" t="s">
        <v>26</v>
      </c>
      <c r="L3360" t="str">
        <f>LEFT(raw!M3360,8)</f>
        <v>09:00:00</v>
      </c>
      <c r="M3360" t="s">
        <v>20</v>
      </c>
      <c r="N3360" t="s">
        <v>31</v>
      </c>
      <c r="O3360" t="s">
        <v>31</v>
      </c>
      <c r="P3360" s="2">
        <f t="shared" si="312"/>
        <v>44561</v>
      </c>
      <c r="Q3360" s="3">
        <f t="shared" si="313"/>
        <v>44561</v>
      </c>
      <c r="R3360" t="str">
        <f t="shared" si="314"/>
        <v>Attendance</v>
      </c>
      <c r="S3360" t="str">
        <f t="shared" si="315"/>
        <v>On Time</v>
      </c>
      <c r="T3360" t="str">
        <f>IF(R3360="Permit", J3360, IF(G3360="","NA CO", IF(G3360="00:00:00","NA CO", IF(G3360&lt;E3360,"Early",IF(I3360*1440&gt;=parameter!$C$4,"Overtime","On Time CO")))))</f>
        <v>Early</v>
      </c>
      <c r="U3360" t="str">
        <f t="shared" si="316"/>
        <v/>
      </c>
      <c r="V3360" t="str">
        <f t="shared" si="317"/>
        <v/>
      </c>
    </row>
    <row r="3361" spans="1:22" x14ac:dyDescent="0.3">
      <c r="A3361" t="s">
        <v>809</v>
      </c>
      <c r="B3361" t="s">
        <v>810</v>
      </c>
      <c r="C3361" t="str">
        <f>LEFT(raw!D3361,10)</f>
        <v>2021-12-01</v>
      </c>
      <c r="D3361" t="str">
        <f>LEFT(raw!E3361,8)</f>
        <v>08:00:00</v>
      </c>
      <c r="E3361" t="str">
        <f>LEFT(raw!F3361,8)</f>
        <v>17:00:00</v>
      </c>
      <c r="F3361" t="str">
        <f>LEFT(raw!G3361,8)</f>
        <v>07:48:24</v>
      </c>
      <c r="G3361" t="str">
        <f>LEFT(raw!H3361,8)</f>
        <v>17:12:25</v>
      </c>
      <c r="H3361" t="s">
        <v>19</v>
      </c>
      <c r="I3361" t="s">
        <v>20</v>
      </c>
      <c r="J3361" t="s">
        <v>25</v>
      </c>
      <c r="K3361" t="s">
        <v>26</v>
      </c>
      <c r="L3361" t="str">
        <f>LEFT(raw!M3361,8)</f>
        <v>09:00:00</v>
      </c>
      <c r="M3361" t="s">
        <v>20</v>
      </c>
      <c r="N3361" t="s">
        <v>214</v>
      </c>
      <c r="O3361" t="s">
        <v>214</v>
      </c>
      <c r="P3361" s="2">
        <f t="shared" si="312"/>
        <v>44531</v>
      </c>
      <c r="Q3361" s="3">
        <f t="shared" si="313"/>
        <v>44561</v>
      </c>
      <c r="R3361" t="str">
        <f t="shared" si="314"/>
        <v>Attendance</v>
      </c>
      <c r="S3361" t="str">
        <f t="shared" si="315"/>
        <v>On Time</v>
      </c>
      <c r="T3361" t="str">
        <f>IF(R3361="Permit", J3361, IF(G3361="","NA CO", IF(G3361="00:00:00","NA CO", IF(G3361&lt;E3361,"Early",IF(I3361*1440&gt;=parameter!$C$4,"Overtime","On Time CO")))))</f>
        <v>On Time CO</v>
      </c>
      <c r="U3361" t="str">
        <f t="shared" si="316"/>
        <v/>
      </c>
      <c r="V3361" t="str">
        <f t="shared" si="317"/>
        <v/>
      </c>
    </row>
    <row r="3362" spans="1:22" x14ac:dyDescent="0.3">
      <c r="A3362" t="s">
        <v>809</v>
      </c>
      <c r="B3362" t="s">
        <v>810</v>
      </c>
      <c r="C3362" t="str">
        <f>LEFT(raw!D3362,10)</f>
        <v>2021-12-02</v>
      </c>
      <c r="D3362" t="str">
        <f>LEFT(raw!E3362,8)</f>
        <v>08:00:00</v>
      </c>
      <c r="E3362" t="str">
        <f>LEFT(raw!F3362,8)</f>
        <v>17:00:00</v>
      </c>
      <c r="F3362" t="str">
        <f>LEFT(raw!G3362,8)</f>
        <v>07:49:15</v>
      </c>
      <c r="G3362" t="str">
        <f>LEFT(raw!H3362,8)</f>
        <v>17:05:19</v>
      </c>
      <c r="H3362" t="s">
        <v>19</v>
      </c>
      <c r="I3362" t="s">
        <v>20</v>
      </c>
      <c r="J3362" t="s">
        <v>25</v>
      </c>
      <c r="K3362" t="s">
        <v>26</v>
      </c>
      <c r="L3362" t="str">
        <f>LEFT(raw!M3362,8)</f>
        <v>09:00:00</v>
      </c>
      <c r="M3362" t="s">
        <v>20</v>
      </c>
      <c r="N3362" t="s">
        <v>214</v>
      </c>
      <c r="O3362" t="s">
        <v>214</v>
      </c>
      <c r="P3362" s="2">
        <f t="shared" si="312"/>
        <v>44532</v>
      </c>
      <c r="Q3362" s="3">
        <f t="shared" si="313"/>
        <v>44561</v>
      </c>
      <c r="R3362" t="str">
        <f t="shared" si="314"/>
        <v>Attendance</v>
      </c>
      <c r="S3362" t="str">
        <f t="shared" si="315"/>
        <v>On Time</v>
      </c>
      <c r="T3362" t="str">
        <f>IF(R3362="Permit", J3362, IF(G3362="","NA CO", IF(G3362="00:00:00","NA CO", IF(G3362&lt;E3362,"Early",IF(I3362*1440&gt;=parameter!$C$4,"Overtime","On Time CO")))))</f>
        <v>On Time CO</v>
      </c>
      <c r="U3362" t="str">
        <f t="shared" si="316"/>
        <v/>
      </c>
      <c r="V3362" t="str">
        <f t="shared" si="317"/>
        <v/>
      </c>
    </row>
    <row r="3363" spans="1:22" x14ac:dyDescent="0.3">
      <c r="A3363" t="s">
        <v>809</v>
      </c>
      <c r="B3363" t="s">
        <v>810</v>
      </c>
      <c r="C3363" t="str">
        <f>LEFT(raw!D3363,10)</f>
        <v>2021-12-03</v>
      </c>
      <c r="D3363" t="str">
        <f>LEFT(raw!E3363,8)</f>
        <v>08:00:00</v>
      </c>
      <c r="E3363" t="str">
        <f>LEFT(raw!F3363,8)</f>
        <v>17:00:00</v>
      </c>
      <c r="F3363" t="str">
        <f>LEFT(raw!G3363,8)</f>
        <v>07:46:58</v>
      </c>
      <c r="G3363" t="str">
        <f>LEFT(raw!H3363,8)</f>
        <v>17:13:41</v>
      </c>
      <c r="H3363" t="s">
        <v>19</v>
      </c>
      <c r="I3363" t="s">
        <v>20</v>
      </c>
      <c r="J3363" t="s">
        <v>25</v>
      </c>
      <c r="K3363" t="s">
        <v>26</v>
      </c>
      <c r="L3363" t="str">
        <f>LEFT(raw!M3363,8)</f>
        <v>09:00:00</v>
      </c>
      <c r="M3363" t="s">
        <v>20</v>
      </c>
      <c r="N3363" t="s">
        <v>214</v>
      </c>
      <c r="O3363" t="s">
        <v>214</v>
      </c>
      <c r="P3363" s="2">
        <f t="shared" si="312"/>
        <v>44533</v>
      </c>
      <c r="Q3363" s="3">
        <f t="shared" si="313"/>
        <v>44561</v>
      </c>
      <c r="R3363" t="str">
        <f t="shared" si="314"/>
        <v>Attendance</v>
      </c>
      <c r="S3363" t="str">
        <f t="shared" si="315"/>
        <v>On Time</v>
      </c>
      <c r="T3363" t="str">
        <f>IF(R3363="Permit", J3363, IF(G3363="","NA CO", IF(G3363="00:00:00","NA CO", IF(G3363&lt;E3363,"Early",IF(I3363*1440&gt;=parameter!$C$4,"Overtime","On Time CO")))))</f>
        <v>On Time CO</v>
      </c>
      <c r="U3363" t="str">
        <f t="shared" si="316"/>
        <v/>
      </c>
      <c r="V3363" t="str">
        <f t="shared" si="317"/>
        <v/>
      </c>
    </row>
    <row r="3364" spans="1:22" x14ac:dyDescent="0.3">
      <c r="A3364" t="s">
        <v>809</v>
      </c>
      <c r="B3364" t="s">
        <v>810</v>
      </c>
      <c r="C3364" t="str">
        <f>LEFT(raw!D3364,10)</f>
        <v>2021-12-06</v>
      </c>
      <c r="D3364" t="str">
        <f>LEFT(raw!E3364,8)</f>
        <v>08:00:00</v>
      </c>
      <c r="E3364" t="str">
        <f>LEFT(raw!F3364,8)</f>
        <v>17:00:00</v>
      </c>
      <c r="F3364" t="str">
        <f>LEFT(raw!G3364,8)</f>
        <v>07:45:52</v>
      </c>
      <c r="G3364" t="str">
        <f>LEFT(raw!H3364,8)</f>
        <v>17:02:52</v>
      </c>
      <c r="H3364" t="s">
        <v>19</v>
      </c>
      <c r="I3364" t="s">
        <v>20</v>
      </c>
      <c r="J3364" t="s">
        <v>25</v>
      </c>
      <c r="K3364" t="s">
        <v>26</v>
      </c>
      <c r="L3364" t="str">
        <f>LEFT(raw!M3364,8)</f>
        <v>09:00:00</v>
      </c>
      <c r="M3364" t="s">
        <v>20</v>
      </c>
      <c r="N3364" t="s">
        <v>214</v>
      </c>
      <c r="O3364" t="s">
        <v>214</v>
      </c>
      <c r="P3364" s="2">
        <f t="shared" si="312"/>
        <v>44536</v>
      </c>
      <c r="Q3364" s="3">
        <f t="shared" si="313"/>
        <v>44561</v>
      </c>
      <c r="R3364" t="str">
        <f t="shared" si="314"/>
        <v>Attendance</v>
      </c>
      <c r="S3364" t="str">
        <f t="shared" si="315"/>
        <v>On Time</v>
      </c>
      <c r="T3364" t="str">
        <f>IF(R3364="Permit", J3364, IF(G3364="","NA CO", IF(G3364="00:00:00","NA CO", IF(G3364&lt;E3364,"Early",IF(I3364*1440&gt;=parameter!$C$4,"Overtime","On Time CO")))))</f>
        <v>On Time CO</v>
      </c>
      <c r="U3364" t="str">
        <f t="shared" si="316"/>
        <v/>
      </c>
      <c r="V3364" t="str">
        <f t="shared" si="317"/>
        <v/>
      </c>
    </row>
    <row r="3365" spans="1:22" x14ac:dyDescent="0.3">
      <c r="A3365" t="s">
        <v>809</v>
      </c>
      <c r="B3365" t="s">
        <v>810</v>
      </c>
      <c r="C3365" t="str">
        <f>LEFT(raw!D3365,10)</f>
        <v>2021-12-07</v>
      </c>
      <c r="D3365" t="str">
        <f>LEFT(raw!E3365,8)</f>
        <v>08:00:00</v>
      </c>
      <c r="E3365" t="str">
        <f>LEFT(raw!F3365,8)</f>
        <v>17:00:00</v>
      </c>
      <c r="F3365" t="str">
        <f>LEFT(raw!G3365,8)</f>
        <v>07:54:37</v>
      </c>
      <c r="G3365" t="str">
        <f>LEFT(raw!H3365,8)</f>
        <v>17:56:29</v>
      </c>
      <c r="H3365" t="s">
        <v>19</v>
      </c>
      <c r="I3365" t="s">
        <v>20</v>
      </c>
      <c r="J3365" t="s">
        <v>25</v>
      </c>
      <c r="K3365" t="s">
        <v>26</v>
      </c>
      <c r="L3365" t="str">
        <f>LEFT(raw!M3365,8)</f>
        <v>09:00:00</v>
      </c>
      <c r="M3365" t="s">
        <v>20</v>
      </c>
      <c r="N3365" t="s">
        <v>214</v>
      </c>
      <c r="O3365" t="s">
        <v>214</v>
      </c>
      <c r="P3365" s="2">
        <f t="shared" si="312"/>
        <v>44537</v>
      </c>
      <c r="Q3365" s="3">
        <f t="shared" si="313"/>
        <v>44561</v>
      </c>
      <c r="R3365" t="str">
        <f t="shared" si="314"/>
        <v>Attendance</v>
      </c>
      <c r="S3365" t="str">
        <f t="shared" si="315"/>
        <v>On Time</v>
      </c>
      <c r="T3365" t="str">
        <f>IF(R3365="Permit", J3365, IF(G3365="","NA CO", IF(G3365="00:00:00","NA CO", IF(G3365&lt;E3365,"Early",IF(I3365*1440&gt;=parameter!$C$4,"Overtime","On Time CO")))))</f>
        <v>On Time CO</v>
      </c>
      <c r="U3365" t="str">
        <f t="shared" si="316"/>
        <v/>
      </c>
      <c r="V3365" t="str">
        <f t="shared" si="317"/>
        <v/>
      </c>
    </row>
    <row r="3366" spans="1:22" x14ac:dyDescent="0.3">
      <c r="A3366" t="s">
        <v>809</v>
      </c>
      <c r="B3366" t="s">
        <v>810</v>
      </c>
      <c r="C3366" t="str">
        <f>LEFT(raw!D3366,10)</f>
        <v>2021-12-08</v>
      </c>
      <c r="D3366" t="str">
        <f>LEFT(raw!E3366,8)</f>
        <v>08:00:00</v>
      </c>
      <c r="E3366" t="str">
        <f>LEFT(raw!F3366,8)</f>
        <v>17:00:00</v>
      </c>
      <c r="F3366" t="str">
        <f>LEFT(raw!G3366,8)</f>
        <v>07:49:15</v>
      </c>
      <c r="G3366" t="str">
        <f>LEFT(raw!H3366,8)</f>
        <v>17:12:47</v>
      </c>
      <c r="H3366" t="s">
        <v>19</v>
      </c>
      <c r="I3366" t="s">
        <v>20</v>
      </c>
      <c r="J3366" t="s">
        <v>25</v>
      </c>
      <c r="K3366" t="s">
        <v>26</v>
      </c>
      <c r="L3366" t="str">
        <f>LEFT(raw!M3366,8)</f>
        <v>09:00:00</v>
      </c>
      <c r="M3366" t="s">
        <v>20</v>
      </c>
      <c r="N3366" t="s">
        <v>214</v>
      </c>
      <c r="O3366" t="s">
        <v>214</v>
      </c>
      <c r="P3366" s="2">
        <f t="shared" si="312"/>
        <v>44538</v>
      </c>
      <c r="Q3366" s="3">
        <f t="shared" si="313"/>
        <v>44561</v>
      </c>
      <c r="R3366" t="str">
        <f t="shared" si="314"/>
        <v>Attendance</v>
      </c>
      <c r="S3366" t="str">
        <f t="shared" si="315"/>
        <v>On Time</v>
      </c>
      <c r="T3366" t="str">
        <f>IF(R3366="Permit", J3366, IF(G3366="","NA CO", IF(G3366="00:00:00","NA CO", IF(G3366&lt;E3366,"Early",IF(I3366*1440&gt;=parameter!$C$4,"Overtime","On Time CO")))))</f>
        <v>On Time CO</v>
      </c>
      <c r="U3366" t="str">
        <f t="shared" si="316"/>
        <v/>
      </c>
      <c r="V3366" t="str">
        <f t="shared" si="317"/>
        <v/>
      </c>
    </row>
    <row r="3367" spans="1:22" x14ac:dyDescent="0.3">
      <c r="A3367" t="s">
        <v>809</v>
      </c>
      <c r="B3367" t="s">
        <v>810</v>
      </c>
      <c r="C3367" t="str">
        <f>LEFT(raw!D3367,10)</f>
        <v>2021-12-09</v>
      </c>
      <c r="D3367" t="str">
        <f>LEFT(raw!E3367,8)</f>
        <v>08:00:00</v>
      </c>
      <c r="E3367" t="str">
        <f>LEFT(raw!F3367,8)</f>
        <v>17:00:00</v>
      </c>
      <c r="F3367" t="str">
        <f>LEFT(raw!G3367,8)</f>
        <v>07:48:53</v>
      </c>
      <c r="G3367" t="str">
        <f>LEFT(raw!H3367,8)</f>
        <v>17:06:45</v>
      </c>
      <c r="H3367" t="s">
        <v>19</v>
      </c>
      <c r="I3367" t="s">
        <v>20</v>
      </c>
      <c r="J3367" t="s">
        <v>25</v>
      </c>
      <c r="K3367" t="s">
        <v>26</v>
      </c>
      <c r="L3367" t="str">
        <f>LEFT(raw!M3367,8)</f>
        <v>09:00:00</v>
      </c>
      <c r="M3367" t="s">
        <v>20</v>
      </c>
      <c r="N3367" t="s">
        <v>214</v>
      </c>
      <c r="O3367" t="s">
        <v>214</v>
      </c>
      <c r="P3367" s="2">
        <f t="shared" si="312"/>
        <v>44539</v>
      </c>
      <c r="Q3367" s="3">
        <f t="shared" si="313"/>
        <v>44561</v>
      </c>
      <c r="R3367" t="str">
        <f t="shared" si="314"/>
        <v>Attendance</v>
      </c>
      <c r="S3367" t="str">
        <f t="shared" si="315"/>
        <v>On Time</v>
      </c>
      <c r="T3367" t="str">
        <f>IF(R3367="Permit", J3367, IF(G3367="","NA CO", IF(G3367="00:00:00","NA CO", IF(G3367&lt;E3367,"Early",IF(I3367*1440&gt;=parameter!$C$4,"Overtime","On Time CO")))))</f>
        <v>On Time CO</v>
      </c>
      <c r="U3367" t="str">
        <f t="shared" si="316"/>
        <v/>
      </c>
      <c r="V3367" t="str">
        <f t="shared" si="317"/>
        <v/>
      </c>
    </row>
    <row r="3368" spans="1:22" x14ac:dyDescent="0.3">
      <c r="A3368" t="s">
        <v>809</v>
      </c>
      <c r="B3368" t="s">
        <v>810</v>
      </c>
      <c r="C3368" t="str">
        <f>LEFT(raw!D3368,10)</f>
        <v>2021-12-10</v>
      </c>
      <c r="D3368" t="str">
        <f>LEFT(raw!E3368,8)</f>
        <v>08:00:00</v>
      </c>
      <c r="E3368" t="str">
        <f>LEFT(raw!F3368,8)</f>
        <v>17:00:00</v>
      </c>
      <c r="F3368" t="str">
        <f>LEFT(raw!G3368,8)</f>
        <v>07:46:40</v>
      </c>
      <c r="G3368" t="str">
        <f>LEFT(raw!H3368,8)</f>
        <v>17:06:13</v>
      </c>
      <c r="H3368" t="s">
        <v>19</v>
      </c>
      <c r="I3368" t="s">
        <v>20</v>
      </c>
      <c r="J3368" t="s">
        <v>25</v>
      </c>
      <c r="K3368" t="s">
        <v>26</v>
      </c>
      <c r="L3368" t="str">
        <f>LEFT(raw!M3368,8)</f>
        <v>09:00:00</v>
      </c>
      <c r="M3368" t="s">
        <v>20</v>
      </c>
      <c r="N3368" t="s">
        <v>214</v>
      </c>
      <c r="O3368" t="s">
        <v>214</v>
      </c>
      <c r="P3368" s="2">
        <f t="shared" si="312"/>
        <v>44540</v>
      </c>
      <c r="Q3368" s="3">
        <f t="shared" si="313"/>
        <v>44561</v>
      </c>
      <c r="R3368" t="str">
        <f t="shared" si="314"/>
        <v>Attendance</v>
      </c>
      <c r="S3368" t="str">
        <f t="shared" si="315"/>
        <v>On Time</v>
      </c>
      <c r="T3368" t="str">
        <f>IF(R3368="Permit", J3368, IF(G3368="","NA CO", IF(G3368="00:00:00","NA CO", IF(G3368&lt;E3368,"Early",IF(I3368*1440&gt;=parameter!$C$4,"Overtime","On Time CO")))))</f>
        <v>On Time CO</v>
      </c>
      <c r="U3368" t="str">
        <f t="shared" si="316"/>
        <v/>
      </c>
      <c r="V3368" t="str">
        <f t="shared" si="317"/>
        <v/>
      </c>
    </row>
    <row r="3369" spans="1:22" x14ac:dyDescent="0.3">
      <c r="A3369" t="s">
        <v>809</v>
      </c>
      <c r="B3369" t="s">
        <v>810</v>
      </c>
      <c r="C3369" t="str">
        <f>LEFT(raw!D3369,10)</f>
        <v>2021-12-13</v>
      </c>
      <c r="D3369" t="str">
        <f>LEFT(raw!E3369,8)</f>
        <v>08:00:00</v>
      </c>
      <c r="E3369" t="str">
        <f>LEFT(raw!F3369,8)</f>
        <v>17:00:00</v>
      </c>
      <c r="F3369" t="str">
        <f>LEFT(raw!G3369,8)</f>
        <v>07:44:41</v>
      </c>
      <c r="G3369" t="str">
        <f>LEFT(raw!H3369,8)</f>
        <v>17:06:11</v>
      </c>
      <c r="H3369" t="s">
        <v>19</v>
      </c>
      <c r="I3369" t="s">
        <v>20</v>
      </c>
      <c r="J3369" t="s">
        <v>25</v>
      </c>
      <c r="K3369" t="s">
        <v>26</v>
      </c>
      <c r="L3369" t="str">
        <f>LEFT(raw!M3369,8)</f>
        <v>09:00:00</v>
      </c>
      <c r="M3369" t="s">
        <v>20</v>
      </c>
      <c r="N3369" t="s">
        <v>214</v>
      </c>
      <c r="O3369" t="s">
        <v>214</v>
      </c>
      <c r="P3369" s="2">
        <f t="shared" si="312"/>
        <v>44543</v>
      </c>
      <c r="Q3369" s="3">
        <f t="shared" si="313"/>
        <v>44561</v>
      </c>
      <c r="R3369" t="str">
        <f t="shared" si="314"/>
        <v>Attendance</v>
      </c>
      <c r="S3369" t="str">
        <f t="shared" si="315"/>
        <v>On Time</v>
      </c>
      <c r="T3369" t="str">
        <f>IF(R3369="Permit", J3369, IF(G3369="","NA CO", IF(G3369="00:00:00","NA CO", IF(G3369&lt;E3369,"Early",IF(I3369*1440&gt;=parameter!$C$4,"Overtime","On Time CO")))))</f>
        <v>On Time CO</v>
      </c>
      <c r="U3369" t="str">
        <f t="shared" si="316"/>
        <v/>
      </c>
      <c r="V3369" t="str">
        <f t="shared" si="317"/>
        <v/>
      </c>
    </row>
    <row r="3370" spans="1:22" x14ac:dyDescent="0.3">
      <c r="A3370" t="s">
        <v>809</v>
      </c>
      <c r="B3370" t="s">
        <v>810</v>
      </c>
      <c r="C3370" t="str">
        <f>LEFT(raw!D3370,10)</f>
        <v>2021-12-14</v>
      </c>
      <c r="D3370" t="str">
        <f>LEFT(raw!E3370,8)</f>
        <v>08:00:00</v>
      </c>
      <c r="E3370" t="str">
        <f>LEFT(raw!F3370,8)</f>
        <v>17:00:00</v>
      </c>
      <c r="F3370" t="str">
        <f>LEFT(raw!G3370,8)</f>
        <v>07:48:05</v>
      </c>
      <c r="G3370" t="str">
        <f>LEFT(raw!H3370,8)</f>
        <v>17:06:14</v>
      </c>
      <c r="H3370" t="s">
        <v>19</v>
      </c>
      <c r="I3370" t="s">
        <v>20</v>
      </c>
      <c r="J3370" t="s">
        <v>25</v>
      </c>
      <c r="K3370" t="s">
        <v>26</v>
      </c>
      <c r="L3370" t="str">
        <f>LEFT(raw!M3370,8)</f>
        <v>09:00:00</v>
      </c>
      <c r="M3370" t="s">
        <v>20</v>
      </c>
      <c r="N3370" t="s">
        <v>214</v>
      </c>
      <c r="O3370" t="s">
        <v>214</v>
      </c>
      <c r="P3370" s="2">
        <f t="shared" si="312"/>
        <v>44544</v>
      </c>
      <c r="Q3370" s="3">
        <f t="shared" si="313"/>
        <v>44561</v>
      </c>
      <c r="R3370" t="str">
        <f t="shared" si="314"/>
        <v>Attendance</v>
      </c>
      <c r="S3370" t="str">
        <f t="shared" si="315"/>
        <v>On Time</v>
      </c>
      <c r="T3370" t="str">
        <f>IF(R3370="Permit", J3370, IF(G3370="","NA CO", IF(G3370="00:00:00","NA CO", IF(G3370&lt;E3370,"Early",IF(I3370*1440&gt;=parameter!$C$4,"Overtime","On Time CO")))))</f>
        <v>On Time CO</v>
      </c>
      <c r="U3370" t="str">
        <f t="shared" si="316"/>
        <v/>
      </c>
      <c r="V3370" t="str">
        <f t="shared" si="317"/>
        <v/>
      </c>
    </row>
    <row r="3371" spans="1:22" x14ac:dyDescent="0.3">
      <c r="A3371" t="s">
        <v>809</v>
      </c>
      <c r="B3371" t="s">
        <v>810</v>
      </c>
      <c r="C3371" t="str">
        <f>LEFT(raw!D3371,10)</f>
        <v>2021-12-15</v>
      </c>
      <c r="D3371" t="str">
        <f>LEFT(raw!E3371,8)</f>
        <v>08:00:00</v>
      </c>
      <c r="E3371" t="str">
        <f>LEFT(raw!F3371,8)</f>
        <v>17:00:00</v>
      </c>
      <c r="F3371" t="str">
        <f>LEFT(raw!G3371,8)</f>
        <v>07:46:11</v>
      </c>
      <c r="G3371" t="str">
        <f>LEFT(raw!H3371,8)</f>
        <v>17:02:01</v>
      </c>
      <c r="H3371" t="s">
        <v>19</v>
      </c>
      <c r="I3371" t="s">
        <v>20</v>
      </c>
      <c r="J3371" t="s">
        <v>25</v>
      </c>
      <c r="K3371" t="s">
        <v>26</v>
      </c>
      <c r="L3371" t="str">
        <f>LEFT(raw!M3371,8)</f>
        <v>09:00:00</v>
      </c>
      <c r="M3371" t="s">
        <v>20</v>
      </c>
      <c r="N3371" t="s">
        <v>214</v>
      </c>
      <c r="O3371" t="s">
        <v>214</v>
      </c>
      <c r="P3371" s="2">
        <f t="shared" si="312"/>
        <v>44545</v>
      </c>
      <c r="Q3371" s="3">
        <f t="shared" si="313"/>
        <v>44561</v>
      </c>
      <c r="R3371" t="str">
        <f t="shared" si="314"/>
        <v>Attendance</v>
      </c>
      <c r="S3371" t="str">
        <f t="shared" si="315"/>
        <v>On Time</v>
      </c>
      <c r="T3371" t="str">
        <f>IF(R3371="Permit", J3371, IF(G3371="","NA CO", IF(G3371="00:00:00","NA CO", IF(G3371&lt;E3371,"Early",IF(I3371*1440&gt;=parameter!$C$4,"Overtime","On Time CO")))))</f>
        <v>On Time CO</v>
      </c>
      <c r="U3371" t="str">
        <f t="shared" si="316"/>
        <v/>
      </c>
      <c r="V3371" t="str">
        <f t="shared" si="317"/>
        <v/>
      </c>
    </row>
    <row r="3372" spans="1:22" x14ac:dyDescent="0.3">
      <c r="A3372" t="s">
        <v>809</v>
      </c>
      <c r="B3372" t="s">
        <v>810</v>
      </c>
      <c r="C3372" t="str">
        <f>LEFT(raw!D3372,10)</f>
        <v>2021-12-16</v>
      </c>
      <c r="D3372" t="str">
        <f>LEFT(raw!E3372,8)</f>
        <v>08:00:00</v>
      </c>
      <c r="E3372" t="str">
        <f>LEFT(raw!F3372,8)</f>
        <v>17:00:00</v>
      </c>
      <c r="F3372" t="str">
        <f>LEFT(raw!G3372,8)</f>
        <v>07:48:45</v>
      </c>
      <c r="G3372" t="str">
        <f>LEFT(raw!H3372,8)</f>
        <v>17:03:14</v>
      </c>
      <c r="H3372" t="s">
        <v>19</v>
      </c>
      <c r="I3372" t="s">
        <v>20</v>
      </c>
      <c r="J3372" t="s">
        <v>25</v>
      </c>
      <c r="K3372" t="s">
        <v>26</v>
      </c>
      <c r="L3372" t="str">
        <f>LEFT(raw!M3372,8)</f>
        <v>09:00:00</v>
      </c>
      <c r="M3372" t="s">
        <v>20</v>
      </c>
      <c r="N3372" t="s">
        <v>214</v>
      </c>
      <c r="O3372" t="s">
        <v>214</v>
      </c>
      <c r="P3372" s="2">
        <f t="shared" si="312"/>
        <v>44546</v>
      </c>
      <c r="Q3372" s="3">
        <f t="shared" si="313"/>
        <v>44561</v>
      </c>
      <c r="R3372" t="str">
        <f t="shared" si="314"/>
        <v>Attendance</v>
      </c>
      <c r="S3372" t="str">
        <f t="shared" si="315"/>
        <v>On Time</v>
      </c>
      <c r="T3372" t="str">
        <f>IF(R3372="Permit", J3372, IF(G3372="","NA CO", IF(G3372="00:00:00","NA CO", IF(G3372&lt;E3372,"Early",IF(I3372*1440&gt;=parameter!$C$4,"Overtime","On Time CO")))))</f>
        <v>On Time CO</v>
      </c>
      <c r="U3372" t="str">
        <f t="shared" si="316"/>
        <v/>
      </c>
      <c r="V3372" t="str">
        <f t="shared" si="317"/>
        <v/>
      </c>
    </row>
    <row r="3373" spans="1:22" x14ac:dyDescent="0.3">
      <c r="A3373" t="s">
        <v>809</v>
      </c>
      <c r="B3373" t="s">
        <v>810</v>
      </c>
      <c r="C3373" t="str">
        <f>LEFT(raw!D3373,10)</f>
        <v>2021-12-17</v>
      </c>
      <c r="D3373" t="str">
        <f>LEFT(raw!E3373,8)</f>
        <v>08:00:00</v>
      </c>
      <c r="E3373" t="str">
        <f>LEFT(raw!F3373,8)</f>
        <v>17:00:00</v>
      </c>
      <c r="F3373" t="str">
        <f>LEFT(raw!G3373,8)</f>
        <v>07:51:21</v>
      </c>
      <c r="G3373" t="str">
        <f>LEFT(raw!H3373,8)</f>
        <v>17:05:33</v>
      </c>
      <c r="H3373" t="s">
        <v>19</v>
      </c>
      <c r="I3373" t="s">
        <v>20</v>
      </c>
      <c r="J3373" t="s">
        <v>25</v>
      </c>
      <c r="K3373" t="s">
        <v>26</v>
      </c>
      <c r="L3373" t="str">
        <f>LEFT(raw!M3373,8)</f>
        <v>09:00:00</v>
      </c>
      <c r="M3373" t="s">
        <v>20</v>
      </c>
      <c r="N3373" t="s">
        <v>214</v>
      </c>
      <c r="O3373" t="s">
        <v>214</v>
      </c>
      <c r="P3373" s="2">
        <f t="shared" si="312"/>
        <v>44547</v>
      </c>
      <c r="Q3373" s="3">
        <f t="shared" si="313"/>
        <v>44561</v>
      </c>
      <c r="R3373" t="str">
        <f t="shared" si="314"/>
        <v>Attendance</v>
      </c>
      <c r="S3373" t="str">
        <f t="shared" si="315"/>
        <v>On Time</v>
      </c>
      <c r="T3373" t="str">
        <f>IF(R3373="Permit", J3373, IF(G3373="","NA CO", IF(G3373="00:00:00","NA CO", IF(G3373&lt;E3373,"Early",IF(I3373*1440&gt;=parameter!$C$4,"Overtime","On Time CO")))))</f>
        <v>On Time CO</v>
      </c>
      <c r="U3373" t="str">
        <f t="shared" si="316"/>
        <v/>
      </c>
      <c r="V3373" t="str">
        <f t="shared" si="317"/>
        <v/>
      </c>
    </row>
    <row r="3374" spans="1:22" x14ac:dyDescent="0.3">
      <c r="A3374" t="s">
        <v>809</v>
      </c>
      <c r="B3374" t="s">
        <v>810</v>
      </c>
      <c r="C3374" t="str">
        <f>LEFT(raw!D3374,10)</f>
        <v>2021-12-18</v>
      </c>
      <c r="D3374" t="str">
        <f>LEFT(raw!E3374,8)</f>
        <v>00:00:00</v>
      </c>
      <c r="E3374" t="str">
        <f>LEFT(raw!F3374,8)</f>
        <v>00:00:00</v>
      </c>
      <c r="F3374" t="str">
        <f>LEFT(raw!G3374,8)</f>
        <v>07:53:54</v>
      </c>
      <c r="G3374" t="str">
        <f>LEFT(raw!H3374,8)</f>
        <v>17:04:21</v>
      </c>
      <c r="H3374" t="s">
        <v>19</v>
      </c>
      <c r="I3374" t="s">
        <v>20</v>
      </c>
      <c r="J3374" t="s">
        <v>21</v>
      </c>
      <c r="K3374" t="s">
        <v>22</v>
      </c>
      <c r="L3374" t="str">
        <f>LEFT(raw!M3374,8)</f>
        <v>09:10:27</v>
      </c>
      <c r="M3374" t="s">
        <v>20</v>
      </c>
      <c r="N3374" t="s">
        <v>3946</v>
      </c>
      <c r="O3374" t="s">
        <v>3946</v>
      </c>
      <c r="P3374" s="2">
        <f t="shared" si="312"/>
        <v>44548</v>
      </c>
      <c r="Q3374" s="3">
        <f t="shared" si="313"/>
        <v>44561</v>
      </c>
      <c r="R3374" t="str">
        <f t="shared" si="314"/>
        <v>Daily Journey</v>
      </c>
      <c r="S3374" t="str">
        <f t="shared" si="315"/>
        <v>On Time</v>
      </c>
      <c r="T3374" t="str">
        <f>IF(R3374="Permit", J3374, IF(G3374="","NA CO", IF(G3374="00:00:00","NA CO", IF(G3374&lt;E3374,"Early",IF(I3374*1440&gt;=parameter!$C$4,"Overtime","On Time CO")))))</f>
        <v>On Time CO</v>
      </c>
      <c r="U3374" t="str">
        <f t="shared" si="316"/>
        <v/>
      </c>
      <c r="V3374" t="str">
        <f t="shared" si="317"/>
        <v/>
      </c>
    </row>
    <row r="3375" spans="1:22" x14ac:dyDescent="0.3">
      <c r="A3375" t="s">
        <v>809</v>
      </c>
      <c r="B3375" t="s">
        <v>810</v>
      </c>
      <c r="C3375" t="str">
        <f>LEFT(raw!D3375,10)</f>
        <v>2021-12-20</v>
      </c>
      <c r="D3375" t="str">
        <f>LEFT(raw!E3375,8)</f>
        <v>08:00:00</v>
      </c>
      <c r="E3375" t="str">
        <f>LEFT(raw!F3375,8)</f>
        <v>17:00:00</v>
      </c>
      <c r="F3375" t="str">
        <f>LEFT(raw!G3375,8)</f>
        <v>07:50:31</v>
      </c>
      <c r="G3375" t="str">
        <f>LEFT(raw!H3375,8)</f>
        <v>17:05:47</v>
      </c>
      <c r="H3375" t="s">
        <v>19</v>
      </c>
      <c r="I3375" t="s">
        <v>20</v>
      </c>
      <c r="J3375" t="s">
        <v>25</v>
      </c>
      <c r="K3375" t="s">
        <v>26</v>
      </c>
      <c r="L3375" t="str">
        <f>LEFT(raw!M3375,8)</f>
        <v>09:00:00</v>
      </c>
      <c r="M3375" t="s">
        <v>20</v>
      </c>
      <c r="N3375" t="s">
        <v>214</v>
      </c>
      <c r="O3375" t="s">
        <v>214</v>
      </c>
      <c r="P3375" s="2">
        <f t="shared" si="312"/>
        <v>44550</v>
      </c>
      <c r="Q3375" s="3">
        <f t="shared" si="313"/>
        <v>44561</v>
      </c>
      <c r="R3375" t="str">
        <f t="shared" si="314"/>
        <v>Attendance</v>
      </c>
      <c r="S3375" t="str">
        <f t="shared" si="315"/>
        <v>On Time</v>
      </c>
      <c r="T3375" t="str">
        <f>IF(R3375="Permit", J3375, IF(G3375="","NA CO", IF(G3375="00:00:00","NA CO", IF(G3375&lt;E3375,"Early",IF(I3375*1440&gt;=parameter!$C$4,"Overtime","On Time CO")))))</f>
        <v>On Time CO</v>
      </c>
      <c r="U3375" t="str">
        <f t="shared" si="316"/>
        <v/>
      </c>
      <c r="V3375" t="str">
        <f t="shared" si="317"/>
        <v/>
      </c>
    </row>
    <row r="3376" spans="1:22" x14ac:dyDescent="0.3">
      <c r="A3376" t="s">
        <v>809</v>
      </c>
      <c r="B3376" t="s">
        <v>810</v>
      </c>
      <c r="C3376" t="str">
        <f>LEFT(raw!D3376,10)</f>
        <v>2021-12-21</v>
      </c>
      <c r="D3376" t="str">
        <f>LEFT(raw!E3376,8)</f>
        <v>08:00:00</v>
      </c>
      <c r="E3376" t="str">
        <f>LEFT(raw!F3376,8)</f>
        <v>17:00:00</v>
      </c>
      <c r="F3376" t="str">
        <f>LEFT(raw!G3376,8)</f>
        <v>07:49:09</v>
      </c>
      <c r="G3376" t="str">
        <f>LEFT(raw!H3376,8)</f>
        <v>17:04:29</v>
      </c>
      <c r="H3376" t="s">
        <v>19</v>
      </c>
      <c r="I3376" t="s">
        <v>20</v>
      </c>
      <c r="J3376" t="s">
        <v>25</v>
      </c>
      <c r="K3376" t="s">
        <v>26</v>
      </c>
      <c r="L3376" t="str">
        <f>LEFT(raw!M3376,8)</f>
        <v>09:00:00</v>
      </c>
      <c r="M3376" t="s">
        <v>20</v>
      </c>
      <c r="N3376" t="s">
        <v>214</v>
      </c>
      <c r="O3376" t="s">
        <v>214</v>
      </c>
      <c r="P3376" s="2">
        <f t="shared" si="312"/>
        <v>44551</v>
      </c>
      <c r="Q3376" s="3">
        <f t="shared" si="313"/>
        <v>44561</v>
      </c>
      <c r="R3376" t="str">
        <f t="shared" si="314"/>
        <v>Attendance</v>
      </c>
      <c r="S3376" t="str">
        <f t="shared" si="315"/>
        <v>On Time</v>
      </c>
      <c r="T3376" t="str">
        <f>IF(R3376="Permit", J3376, IF(G3376="","NA CO", IF(G3376="00:00:00","NA CO", IF(G3376&lt;E3376,"Early",IF(I3376*1440&gt;=parameter!$C$4,"Overtime","On Time CO")))))</f>
        <v>On Time CO</v>
      </c>
      <c r="U3376" t="str">
        <f t="shared" si="316"/>
        <v/>
      </c>
      <c r="V3376" t="str">
        <f t="shared" si="317"/>
        <v/>
      </c>
    </row>
    <row r="3377" spans="1:22" x14ac:dyDescent="0.3">
      <c r="A3377" t="s">
        <v>809</v>
      </c>
      <c r="B3377" t="s">
        <v>810</v>
      </c>
      <c r="C3377" t="str">
        <f>LEFT(raw!D3377,10)</f>
        <v>2021-12-22</v>
      </c>
      <c r="D3377" t="str">
        <f>LEFT(raw!E3377,8)</f>
        <v>08:00:00</v>
      </c>
      <c r="E3377" t="str">
        <f>LEFT(raw!F3377,8)</f>
        <v>17:00:00</v>
      </c>
      <c r="F3377" t="str">
        <f>LEFT(raw!G3377,8)</f>
        <v>07:49:59</v>
      </c>
      <c r="G3377" t="str">
        <f>LEFT(raw!H3377,8)</f>
        <v>17:06:24</v>
      </c>
      <c r="H3377" t="s">
        <v>19</v>
      </c>
      <c r="I3377" t="s">
        <v>20</v>
      </c>
      <c r="J3377" t="s">
        <v>25</v>
      </c>
      <c r="K3377" t="s">
        <v>26</v>
      </c>
      <c r="L3377" t="str">
        <f>LEFT(raw!M3377,8)</f>
        <v>09:00:00</v>
      </c>
      <c r="M3377" t="s">
        <v>20</v>
      </c>
      <c r="N3377" t="s">
        <v>214</v>
      </c>
      <c r="O3377" t="s">
        <v>214</v>
      </c>
      <c r="P3377" s="2">
        <f t="shared" si="312"/>
        <v>44552</v>
      </c>
      <c r="Q3377" s="3">
        <f t="shared" si="313"/>
        <v>44561</v>
      </c>
      <c r="R3377" t="str">
        <f t="shared" si="314"/>
        <v>Attendance</v>
      </c>
      <c r="S3377" t="str">
        <f t="shared" si="315"/>
        <v>On Time</v>
      </c>
      <c r="T3377" t="str">
        <f>IF(R3377="Permit", J3377, IF(G3377="","NA CO", IF(G3377="00:00:00","NA CO", IF(G3377&lt;E3377,"Early",IF(I3377*1440&gt;=parameter!$C$4,"Overtime","On Time CO")))))</f>
        <v>On Time CO</v>
      </c>
      <c r="U3377" t="str">
        <f t="shared" si="316"/>
        <v/>
      </c>
      <c r="V3377" t="str">
        <f t="shared" si="317"/>
        <v/>
      </c>
    </row>
    <row r="3378" spans="1:22" x14ac:dyDescent="0.3">
      <c r="A3378" t="s">
        <v>809</v>
      </c>
      <c r="B3378" t="s">
        <v>810</v>
      </c>
      <c r="C3378" t="str">
        <f>LEFT(raw!D3378,10)</f>
        <v>2021-12-23</v>
      </c>
      <c r="D3378" t="str">
        <f>LEFT(raw!E3378,8)</f>
        <v>08:00:00</v>
      </c>
      <c r="E3378" t="str">
        <f>LEFT(raw!F3378,8)</f>
        <v>17:00:00</v>
      </c>
      <c r="F3378" t="str">
        <f>LEFT(raw!G3378,8)</f>
        <v>07:48:49</v>
      </c>
      <c r="G3378" t="str">
        <f>LEFT(raw!H3378,8)</f>
        <v>17:00:34</v>
      </c>
      <c r="H3378" t="s">
        <v>19</v>
      </c>
      <c r="I3378" t="s">
        <v>20</v>
      </c>
      <c r="J3378" t="s">
        <v>25</v>
      </c>
      <c r="K3378" t="s">
        <v>26</v>
      </c>
      <c r="L3378" t="str">
        <f>LEFT(raw!M3378,8)</f>
        <v>09:00:00</v>
      </c>
      <c r="M3378" t="s">
        <v>20</v>
      </c>
      <c r="N3378" t="s">
        <v>214</v>
      </c>
      <c r="O3378" t="s">
        <v>214</v>
      </c>
      <c r="P3378" s="2">
        <f t="shared" si="312"/>
        <v>44553</v>
      </c>
      <c r="Q3378" s="3">
        <f t="shared" si="313"/>
        <v>44561</v>
      </c>
      <c r="R3378" t="str">
        <f t="shared" si="314"/>
        <v>Attendance</v>
      </c>
      <c r="S3378" t="str">
        <f t="shared" si="315"/>
        <v>On Time</v>
      </c>
      <c r="T3378" t="str">
        <f>IF(R3378="Permit", J3378, IF(G3378="","NA CO", IF(G3378="00:00:00","NA CO", IF(G3378&lt;E3378,"Early",IF(I3378*1440&gt;=parameter!$C$4,"Overtime","On Time CO")))))</f>
        <v>On Time CO</v>
      </c>
      <c r="U3378" t="str">
        <f t="shared" si="316"/>
        <v/>
      </c>
      <c r="V3378" t="str">
        <f t="shared" si="317"/>
        <v/>
      </c>
    </row>
    <row r="3379" spans="1:22" x14ac:dyDescent="0.3">
      <c r="A3379" t="s">
        <v>809</v>
      </c>
      <c r="B3379" t="s">
        <v>810</v>
      </c>
      <c r="C3379" t="str">
        <f>LEFT(raw!D3379,10)</f>
        <v>2021-12-24</v>
      </c>
      <c r="D3379" t="str">
        <f>LEFT(raw!E3379,8)</f>
        <v>08:00:00</v>
      </c>
      <c r="E3379" t="str">
        <f>LEFT(raw!F3379,8)</f>
        <v>17:00:00</v>
      </c>
      <c r="F3379" t="str">
        <f>LEFT(raw!G3379,8)</f>
        <v>07:48:21</v>
      </c>
      <c r="G3379" t="str">
        <f>LEFT(raw!H3379,8)</f>
        <v>17:06:19</v>
      </c>
      <c r="H3379" t="s">
        <v>19</v>
      </c>
      <c r="I3379" t="s">
        <v>20</v>
      </c>
      <c r="J3379" t="s">
        <v>25</v>
      </c>
      <c r="K3379" t="s">
        <v>26</v>
      </c>
      <c r="L3379" t="str">
        <f>LEFT(raw!M3379,8)</f>
        <v>09:00:00</v>
      </c>
      <c r="M3379" t="s">
        <v>20</v>
      </c>
      <c r="N3379" t="s">
        <v>214</v>
      </c>
      <c r="O3379" t="s">
        <v>214</v>
      </c>
      <c r="P3379" s="2">
        <f t="shared" si="312"/>
        <v>44554</v>
      </c>
      <c r="Q3379" s="3">
        <f t="shared" si="313"/>
        <v>44561</v>
      </c>
      <c r="R3379" t="str">
        <f t="shared" si="314"/>
        <v>Attendance</v>
      </c>
      <c r="S3379" t="str">
        <f t="shared" si="315"/>
        <v>On Time</v>
      </c>
      <c r="T3379" t="str">
        <f>IF(R3379="Permit", J3379, IF(G3379="","NA CO", IF(G3379="00:00:00","NA CO", IF(G3379&lt;E3379,"Early",IF(I3379*1440&gt;=parameter!$C$4,"Overtime","On Time CO")))))</f>
        <v>On Time CO</v>
      </c>
      <c r="U3379" t="str">
        <f t="shared" si="316"/>
        <v/>
      </c>
      <c r="V3379" t="str">
        <f t="shared" si="317"/>
        <v/>
      </c>
    </row>
    <row r="3380" spans="1:22" x14ac:dyDescent="0.3">
      <c r="A3380" t="s">
        <v>809</v>
      </c>
      <c r="B3380" t="s">
        <v>810</v>
      </c>
      <c r="C3380" t="str">
        <f>LEFT(raw!D3380,10)</f>
        <v>2021-12-27</v>
      </c>
      <c r="D3380" t="str">
        <f>LEFT(raw!E3380,8)</f>
        <v>08:00:00</v>
      </c>
      <c r="E3380" t="str">
        <f>LEFT(raw!F3380,8)</f>
        <v>17:00:00</v>
      </c>
      <c r="F3380" t="str">
        <f>LEFT(raw!G3380,8)</f>
        <v>07:49:03</v>
      </c>
      <c r="G3380" t="str">
        <f>LEFT(raw!H3380,8)</f>
        <v>17:25:43</v>
      </c>
      <c r="H3380" t="s">
        <v>19</v>
      </c>
      <c r="I3380" t="s">
        <v>20</v>
      </c>
      <c r="J3380" t="s">
        <v>25</v>
      </c>
      <c r="K3380" t="s">
        <v>26</v>
      </c>
      <c r="L3380" t="str">
        <f>LEFT(raw!M3380,8)</f>
        <v>09:00:00</v>
      </c>
      <c r="M3380" t="s">
        <v>20</v>
      </c>
      <c r="N3380" t="s">
        <v>214</v>
      </c>
      <c r="O3380" t="s">
        <v>214</v>
      </c>
      <c r="P3380" s="2">
        <f t="shared" si="312"/>
        <v>44557</v>
      </c>
      <c r="Q3380" s="3">
        <f t="shared" si="313"/>
        <v>44561</v>
      </c>
      <c r="R3380" t="str">
        <f t="shared" si="314"/>
        <v>Attendance</v>
      </c>
      <c r="S3380" t="str">
        <f t="shared" si="315"/>
        <v>On Time</v>
      </c>
      <c r="T3380" t="str">
        <f>IF(R3380="Permit", J3380, IF(G3380="","NA CO", IF(G3380="00:00:00","NA CO", IF(G3380&lt;E3380,"Early",IF(I3380*1440&gt;=parameter!$C$4,"Overtime","On Time CO")))))</f>
        <v>On Time CO</v>
      </c>
      <c r="U3380" t="str">
        <f t="shared" si="316"/>
        <v/>
      </c>
      <c r="V3380" t="str">
        <f t="shared" si="317"/>
        <v/>
      </c>
    </row>
    <row r="3381" spans="1:22" x14ac:dyDescent="0.3">
      <c r="A3381" t="s">
        <v>809</v>
      </c>
      <c r="B3381" t="s">
        <v>810</v>
      </c>
      <c r="C3381" t="str">
        <f>LEFT(raw!D3381,10)</f>
        <v>2021-12-28</v>
      </c>
      <c r="D3381" t="str">
        <f>LEFT(raw!E3381,8)</f>
        <v>08:00:00</v>
      </c>
      <c r="E3381" t="str">
        <f>LEFT(raw!F3381,8)</f>
        <v>17:00:00</v>
      </c>
      <c r="F3381" t="str">
        <f>LEFT(raw!G3381,8)</f>
        <v>07:39:51</v>
      </c>
      <c r="G3381" t="str">
        <f>LEFT(raw!H3381,8)</f>
        <v>17:02:28</v>
      </c>
      <c r="H3381" t="s">
        <v>19</v>
      </c>
      <c r="I3381" t="s">
        <v>20</v>
      </c>
      <c r="J3381" t="s">
        <v>25</v>
      </c>
      <c r="K3381" t="s">
        <v>26</v>
      </c>
      <c r="L3381" t="str">
        <f>LEFT(raw!M3381,8)</f>
        <v>09:00:00</v>
      </c>
      <c r="M3381" t="s">
        <v>20</v>
      </c>
      <c r="N3381" t="s">
        <v>214</v>
      </c>
      <c r="O3381" t="s">
        <v>214</v>
      </c>
      <c r="P3381" s="2">
        <f t="shared" si="312"/>
        <v>44558</v>
      </c>
      <c r="Q3381" s="3">
        <f t="shared" si="313"/>
        <v>44561</v>
      </c>
      <c r="R3381" t="str">
        <f t="shared" si="314"/>
        <v>Attendance</v>
      </c>
      <c r="S3381" t="str">
        <f t="shared" si="315"/>
        <v>On Time</v>
      </c>
      <c r="T3381" t="str">
        <f>IF(R3381="Permit", J3381, IF(G3381="","NA CO", IF(G3381="00:00:00","NA CO", IF(G3381&lt;E3381,"Early",IF(I3381*1440&gt;=parameter!$C$4,"Overtime","On Time CO")))))</f>
        <v>On Time CO</v>
      </c>
      <c r="U3381" t="str">
        <f t="shared" si="316"/>
        <v/>
      </c>
      <c r="V3381" t="str">
        <f t="shared" si="317"/>
        <v/>
      </c>
    </row>
    <row r="3382" spans="1:22" x14ac:dyDescent="0.3">
      <c r="A3382" t="s">
        <v>809</v>
      </c>
      <c r="B3382" t="s">
        <v>810</v>
      </c>
      <c r="C3382" t="str">
        <f>LEFT(raw!D3382,10)</f>
        <v>2021-12-29</v>
      </c>
      <c r="D3382" t="str">
        <f>LEFT(raw!E3382,8)</f>
        <v>08:00:00</v>
      </c>
      <c r="E3382" t="str">
        <f>LEFT(raw!F3382,8)</f>
        <v>17:00:00</v>
      </c>
      <c r="F3382" t="str">
        <f>LEFT(raw!G3382,8)</f>
        <v>07:46:34</v>
      </c>
      <c r="G3382" t="str">
        <f>LEFT(raw!H3382,8)</f>
        <v>17:17:41</v>
      </c>
      <c r="H3382" t="s">
        <v>19</v>
      </c>
      <c r="I3382" t="s">
        <v>20</v>
      </c>
      <c r="J3382" t="s">
        <v>25</v>
      </c>
      <c r="K3382" t="s">
        <v>26</v>
      </c>
      <c r="L3382" t="str">
        <f>LEFT(raw!M3382,8)</f>
        <v>09:00:00</v>
      </c>
      <c r="M3382" t="s">
        <v>20</v>
      </c>
      <c r="N3382" t="s">
        <v>214</v>
      </c>
      <c r="O3382" t="s">
        <v>214</v>
      </c>
      <c r="P3382" s="2">
        <f t="shared" si="312"/>
        <v>44559</v>
      </c>
      <c r="Q3382" s="3">
        <f t="shared" si="313"/>
        <v>44561</v>
      </c>
      <c r="R3382" t="str">
        <f t="shared" si="314"/>
        <v>Attendance</v>
      </c>
      <c r="S3382" t="str">
        <f t="shared" si="315"/>
        <v>On Time</v>
      </c>
      <c r="T3382" t="str">
        <f>IF(R3382="Permit", J3382, IF(G3382="","NA CO", IF(G3382="00:00:00","NA CO", IF(G3382&lt;E3382,"Early",IF(I3382*1440&gt;=parameter!$C$4,"Overtime","On Time CO")))))</f>
        <v>On Time CO</v>
      </c>
      <c r="U3382" t="str">
        <f t="shared" si="316"/>
        <v/>
      </c>
      <c r="V3382" t="str">
        <f t="shared" si="317"/>
        <v/>
      </c>
    </row>
    <row r="3383" spans="1:22" x14ac:dyDescent="0.3">
      <c r="A3383" t="s">
        <v>809</v>
      </c>
      <c r="B3383" t="s">
        <v>810</v>
      </c>
      <c r="C3383" t="str">
        <f>LEFT(raw!D3383,10)</f>
        <v>2021-12-30</v>
      </c>
      <c r="D3383" t="str">
        <f>LEFT(raw!E3383,8)</f>
        <v>08:00:00</v>
      </c>
      <c r="E3383" t="str">
        <f>LEFT(raw!F3383,8)</f>
        <v>17:00:00</v>
      </c>
      <c r="F3383" t="str">
        <f>LEFT(raw!G3383,8)</f>
        <v>07:46:39</v>
      </c>
      <c r="G3383" t="str">
        <f>LEFT(raw!H3383,8)</f>
        <v>00:00:00</v>
      </c>
      <c r="H3383" t="s">
        <v>19</v>
      </c>
      <c r="I3383" t="s">
        <v>20</v>
      </c>
      <c r="J3383" t="s">
        <v>25</v>
      </c>
      <c r="K3383" t="s">
        <v>26</v>
      </c>
      <c r="L3383" t="str">
        <f>LEFT(raw!M3383,8)</f>
        <v>00:00:00</v>
      </c>
      <c r="M3383" t="s">
        <v>20</v>
      </c>
      <c r="N3383" t="s">
        <v>214</v>
      </c>
      <c r="O3383" t="s">
        <v>21</v>
      </c>
      <c r="P3383" s="2">
        <f t="shared" si="312"/>
        <v>44560</v>
      </c>
      <c r="Q3383" s="3">
        <f t="shared" si="313"/>
        <v>44561</v>
      </c>
      <c r="R3383" t="str">
        <f t="shared" si="314"/>
        <v>Attendance</v>
      </c>
      <c r="S3383" t="str">
        <f t="shared" si="315"/>
        <v>On Time</v>
      </c>
      <c r="T3383" t="str">
        <f>IF(R3383="Permit", J3383, IF(G3383="","NA CO", IF(G3383="00:00:00","NA CO", IF(G3383&lt;E3383,"Early",IF(I3383*1440&gt;=parameter!$C$4,"Overtime","On Time CO")))))</f>
        <v>NA CO</v>
      </c>
      <c r="U3383" t="str">
        <f t="shared" si="316"/>
        <v/>
      </c>
      <c r="V3383" t="str">
        <f t="shared" si="317"/>
        <v/>
      </c>
    </row>
    <row r="3384" spans="1:22" x14ac:dyDescent="0.3">
      <c r="A3384" t="s">
        <v>813</v>
      </c>
      <c r="B3384" t="s">
        <v>814</v>
      </c>
      <c r="C3384" t="str">
        <f>LEFT(raw!D3384,10)</f>
        <v>2021-12-01</v>
      </c>
      <c r="D3384" t="str">
        <f>LEFT(raw!E3384,8)</f>
        <v>07:30:00</v>
      </c>
      <c r="E3384" t="str">
        <f>LEFT(raw!F3384,8)</f>
        <v>16:00:00</v>
      </c>
      <c r="F3384" t="str">
        <f>LEFT(raw!G3384,8)</f>
        <v>08:37:04</v>
      </c>
      <c r="G3384" t="str">
        <f>LEFT(raw!H3384,8)</f>
        <v>00:00:00</v>
      </c>
      <c r="H3384" t="s">
        <v>19</v>
      </c>
      <c r="I3384" t="s">
        <v>11259</v>
      </c>
      <c r="J3384" t="s">
        <v>32</v>
      </c>
      <c r="K3384" t="s">
        <v>26</v>
      </c>
      <c r="L3384" t="str">
        <f>LEFT(raw!M3384,8)</f>
        <v>00:00:00</v>
      </c>
      <c r="M3384" t="s">
        <v>20</v>
      </c>
      <c r="N3384" t="s">
        <v>43</v>
      </c>
      <c r="O3384" t="s">
        <v>21</v>
      </c>
      <c r="P3384" s="2">
        <f t="shared" si="312"/>
        <v>44531</v>
      </c>
      <c r="Q3384" s="3">
        <f t="shared" si="313"/>
        <v>44561</v>
      </c>
      <c r="R3384" t="str">
        <f t="shared" si="314"/>
        <v>Attendance</v>
      </c>
      <c r="S3384" t="str">
        <f t="shared" si="315"/>
        <v>Late</v>
      </c>
      <c r="T3384" t="str">
        <f>IF(R3384="Permit", J3384, IF(G3384="","NA CO", IF(G3384="00:00:00","NA CO", IF(G3384&lt;E3384,"Early",IF(I3384*1440&gt;=parameter!$C$4,"Overtime","On Time CO")))))</f>
        <v>NA CO</v>
      </c>
      <c r="U3384" t="str">
        <f t="shared" si="316"/>
        <v>01:07:04</v>
      </c>
      <c r="V3384" t="str">
        <f t="shared" si="317"/>
        <v/>
      </c>
    </row>
    <row r="3385" spans="1:22" x14ac:dyDescent="0.3">
      <c r="A3385" t="s">
        <v>813</v>
      </c>
      <c r="B3385" t="s">
        <v>814</v>
      </c>
      <c r="C3385" t="str">
        <f>LEFT(raw!D3385,10)</f>
        <v>2021-12-06</v>
      </c>
      <c r="D3385" t="str">
        <f>LEFT(raw!E3385,8)</f>
        <v>07:30:00</v>
      </c>
      <c r="E3385" t="str">
        <f>LEFT(raw!F3385,8)</f>
        <v>16:30:00</v>
      </c>
      <c r="F3385" t="str">
        <f>LEFT(raw!G3385,8)</f>
        <v>08:47:18</v>
      </c>
      <c r="G3385" t="str">
        <f>LEFT(raw!H3385,8)</f>
        <v>19:25:33</v>
      </c>
      <c r="H3385" t="s">
        <v>19</v>
      </c>
      <c r="I3385" t="s">
        <v>11263</v>
      </c>
      <c r="J3385" t="s">
        <v>32</v>
      </c>
      <c r="K3385" t="s">
        <v>26</v>
      </c>
      <c r="L3385" t="str">
        <f>LEFT(raw!M3385,8)</f>
        <v>09:00:00</v>
      </c>
      <c r="M3385" t="s">
        <v>20</v>
      </c>
      <c r="N3385" t="s">
        <v>43</v>
      </c>
      <c r="O3385" t="s">
        <v>43</v>
      </c>
      <c r="P3385" s="2">
        <f t="shared" si="312"/>
        <v>44536</v>
      </c>
      <c r="Q3385" s="3">
        <f t="shared" si="313"/>
        <v>44561</v>
      </c>
      <c r="R3385" t="str">
        <f t="shared" si="314"/>
        <v>Attendance</v>
      </c>
      <c r="S3385" t="str">
        <f t="shared" si="315"/>
        <v>Late</v>
      </c>
      <c r="T3385" t="str">
        <f>IF(R3385="Permit", J3385, IF(G3385="","NA CO", IF(G3385="00:00:00","NA CO", IF(G3385&lt;E3385,"Early",IF(I3385*1440&gt;=parameter!$C$4,"Overtime","On Time CO")))))</f>
        <v>Overtime</v>
      </c>
      <c r="U3385" t="str">
        <f t="shared" si="316"/>
        <v>01:17:18</v>
      </c>
      <c r="V3385" t="str">
        <f t="shared" si="317"/>
        <v>00:00:00</v>
      </c>
    </row>
    <row r="3386" spans="1:22" x14ac:dyDescent="0.3">
      <c r="A3386" t="s">
        <v>813</v>
      </c>
      <c r="B3386" t="s">
        <v>814</v>
      </c>
      <c r="C3386" t="str">
        <f>LEFT(raw!D3386,10)</f>
        <v>2021-12-07</v>
      </c>
      <c r="D3386" t="str">
        <f>LEFT(raw!E3386,8)</f>
        <v>07:30:00</v>
      </c>
      <c r="E3386" t="str">
        <f>LEFT(raw!F3386,8)</f>
        <v>16:30:00</v>
      </c>
      <c r="F3386" t="str">
        <f>LEFT(raw!G3386,8)</f>
        <v>08:46:40</v>
      </c>
      <c r="G3386" t="str">
        <f>LEFT(raw!H3386,8)</f>
        <v>18:58:03</v>
      </c>
      <c r="H3386" t="s">
        <v>19</v>
      </c>
      <c r="I3386" t="s">
        <v>11267</v>
      </c>
      <c r="J3386" t="s">
        <v>32</v>
      </c>
      <c r="K3386" t="s">
        <v>26</v>
      </c>
      <c r="L3386" t="str">
        <f>LEFT(raw!M3386,8)</f>
        <v>09:00:00</v>
      </c>
      <c r="M3386" t="s">
        <v>20</v>
      </c>
      <c r="N3386" t="s">
        <v>43</v>
      </c>
      <c r="O3386" t="s">
        <v>43</v>
      </c>
      <c r="P3386" s="2">
        <f t="shared" si="312"/>
        <v>44537</v>
      </c>
      <c r="Q3386" s="3">
        <f t="shared" si="313"/>
        <v>44561</v>
      </c>
      <c r="R3386" t="str">
        <f t="shared" si="314"/>
        <v>Attendance</v>
      </c>
      <c r="S3386" t="str">
        <f t="shared" si="315"/>
        <v>Late</v>
      </c>
      <c r="T3386" t="str">
        <f>IF(R3386="Permit", J3386, IF(G3386="","NA CO", IF(G3386="00:00:00","NA CO", IF(G3386&lt;E3386,"Early",IF(I3386*1440&gt;=parameter!$C$4,"Overtime","On Time CO")))))</f>
        <v>Overtime</v>
      </c>
      <c r="U3386" t="str">
        <f t="shared" si="316"/>
        <v>01:16:40</v>
      </c>
      <c r="V3386" t="str">
        <f t="shared" si="317"/>
        <v>00:00:00</v>
      </c>
    </row>
    <row r="3387" spans="1:22" x14ac:dyDescent="0.3">
      <c r="A3387" t="s">
        <v>813</v>
      </c>
      <c r="B3387" t="s">
        <v>814</v>
      </c>
      <c r="C3387" t="str">
        <f>LEFT(raw!D3387,10)</f>
        <v>2021-12-08</v>
      </c>
      <c r="D3387" t="str">
        <f>LEFT(raw!E3387,8)</f>
        <v>07:30:00</v>
      </c>
      <c r="E3387" t="str">
        <f>LEFT(raw!F3387,8)</f>
        <v>16:00:00</v>
      </c>
      <c r="F3387" t="str">
        <f>LEFT(raw!G3387,8)</f>
        <v>08:52:08</v>
      </c>
      <c r="G3387" t="str">
        <f>LEFT(raw!H3387,8)</f>
        <v>19:17:48</v>
      </c>
      <c r="H3387" t="s">
        <v>19</v>
      </c>
      <c r="I3387" t="s">
        <v>11271</v>
      </c>
      <c r="J3387" t="s">
        <v>32</v>
      </c>
      <c r="K3387" t="s">
        <v>26</v>
      </c>
      <c r="L3387" t="str">
        <f>LEFT(raw!M3387,8)</f>
        <v>08:30:00</v>
      </c>
      <c r="M3387" t="s">
        <v>20</v>
      </c>
      <c r="N3387" t="s">
        <v>43</v>
      </c>
      <c r="O3387" t="s">
        <v>43</v>
      </c>
      <c r="P3387" s="2">
        <f t="shared" si="312"/>
        <v>44538</v>
      </c>
      <c r="Q3387" s="3">
        <f t="shared" si="313"/>
        <v>44561</v>
      </c>
      <c r="R3387" t="str">
        <f t="shared" si="314"/>
        <v>Attendance</v>
      </c>
      <c r="S3387" t="str">
        <f t="shared" si="315"/>
        <v>Late</v>
      </c>
      <c r="T3387" t="str">
        <f>IF(R3387="Permit", J3387, IF(G3387="","NA CO", IF(G3387="00:00:00","NA CO", IF(G3387&lt;E3387,"Early",IF(I3387*1440&gt;=parameter!$C$4,"Overtime","On Time CO")))))</f>
        <v>Overtime</v>
      </c>
      <c r="U3387" t="str">
        <f t="shared" si="316"/>
        <v>01:22:08</v>
      </c>
      <c r="V3387" t="str">
        <f t="shared" si="317"/>
        <v>00:00:00</v>
      </c>
    </row>
    <row r="3388" spans="1:22" x14ac:dyDescent="0.3">
      <c r="A3388" t="s">
        <v>813</v>
      </c>
      <c r="B3388" t="s">
        <v>814</v>
      </c>
      <c r="C3388" t="str">
        <f>LEFT(raw!D3388,10)</f>
        <v>2021-12-09</v>
      </c>
      <c r="D3388" t="str">
        <f>LEFT(raw!E3388,8)</f>
        <v>07:30:00</v>
      </c>
      <c r="E3388" t="str">
        <f>LEFT(raw!F3388,8)</f>
        <v>16:30:00</v>
      </c>
      <c r="F3388" t="str">
        <f>LEFT(raw!G3388,8)</f>
        <v>08:52:39</v>
      </c>
      <c r="G3388" t="str">
        <f>LEFT(raw!H3388,8)</f>
        <v>00:00:00</v>
      </c>
      <c r="H3388" t="s">
        <v>19</v>
      </c>
      <c r="I3388" t="s">
        <v>11274</v>
      </c>
      <c r="J3388" t="s">
        <v>32</v>
      </c>
      <c r="K3388" t="s">
        <v>26</v>
      </c>
      <c r="L3388" t="str">
        <f>LEFT(raw!M3388,8)</f>
        <v>00:00:00</v>
      </c>
      <c r="M3388" t="s">
        <v>20</v>
      </c>
      <c r="N3388" t="s">
        <v>43</v>
      </c>
      <c r="O3388" t="s">
        <v>21</v>
      </c>
      <c r="P3388" s="2">
        <f t="shared" si="312"/>
        <v>44539</v>
      </c>
      <c r="Q3388" s="3">
        <f t="shared" si="313"/>
        <v>44561</v>
      </c>
      <c r="R3388" t="str">
        <f t="shared" si="314"/>
        <v>Attendance</v>
      </c>
      <c r="S3388" t="str">
        <f t="shared" si="315"/>
        <v>Late</v>
      </c>
      <c r="T3388" t="str">
        <f>IF(R3388="Permit", J3388, IF(G3388="","NA CO", IF(G3388="00:00:00","NA CO", IF(G3388&lt;E3388,"Early",IF(I3388*1440&gt;=parameter!$C$4,"Overtime","On Time CO")))))</f>
        <v>NA CO</v>
      </c>
      <c r="U3388" t="str">
        <f t="shared" si="316"/>
        <v>01:22:39</v>
      </c>
      <c r="V3388" t="str">
        <f t="shared" si="317"/>
        <v/>
      </c>
    </row>
    <row r="3389" spans="1:22" x14ac:dyDescent="0.3">
      <c r="A3389" t="s">
        <v>813</v>
      </c>
      <c r="B3389" t="s">
        <v>814</v>
      </c>
      <c r="C3389" t="str">
        <f>LEFT(raw!D3389,10)</f>
        <v>2021-12-10</v>
      </c>
      <c r="D3389" t="str">
        <f>LEFT(raw!E3389,8)</f>
        <v>07:30:00</v>
      </c>
      <c r="E3389" t="str">
        <f>LEFT(raw!F3389,8)</f>
        <v>16:30:00</v>
      </c>
      <c r="F3389" t="str">
        <f>LEFT(raw!G3389,8)</f>
        <v>08:50:24</v>
      </c>
      <c r="G3389" t="str">
        <f>LEFT(raw!H3389,8)</f>
        <v>19:16:15</v>
      </c>
      <c r="H3389" t="s">
        <v>19</v>
      </c>
      <c r="I3389" t="s">
        <v>11278</v>
      </c>
      <c r="J3389" t="s">
        <v>32</v>
      </c>
      <c r="K3389" t="s">
        <v>26</v>
      </c>
      <c r="L3389" t="str">
        <f>LEFT(raw!M3389,8)</f>
        <v>09:00:00</v>
      </c>
      <c r="M3389" t="s">
        <v>20</v>
      </c>
      <c r="N3389" t="s">
        <v>43</v>
      </c>
      <c r="O3389" t="s">
        <v>43</v>
      </c>
      <c r="P3389" s="2">
        <f t="shared" si="312"/>
        <v>44540</v>
      </c>
      <c r="Q3389" s="3">
        <f t="shared" si="313"/>
        <v>44561</v>
      </c>
      <c r="R3389" t="str">
        <f t="shared" si="314"/>
        <v>Attendance</v>
      </c>
      <c r="S3389" t="str">
        <f t="shared" si="315"/>
        <v>Late</v>
      </c>
      <c r="T3389" t="str">
        <f>IF(R3389="Permit", J3389, IF(G3389="","NA CO", IF(G3389="00:00:00","NA CO", IF(G3389&lt;E3389,"Early",IF(I3389*1440&gt;=parameter!$C$4,"Overtime","On Time CO")))))</f>
        <v>Overtime</v>
      </c>
      <c r="U3389" t="str">
        <f t="shared" si="316"/>
        <v>01:20:24</v>
      </c>
      <c r="V3389" t="str">
        <f t="shared" si="317"/>
        <v>00:00:00</v>
      </c>
    </row>
    <row r="3390" spans="1:22" x14ac:dyDescent="0.3">
      <c r="A3390" t="s">
        <v>813</v>
      </c>
      <c r="B3390" t="s">
        <v>814</v>
      </c>
      <c r="C3390" t="str">
        <f>LEFT(raw!D3390,10)</f>
        <v>2021-12-14</v>
      </c>
      <c r="D3390" t="str">
        <f>LEFT(raw!E3390,8)</f>
        <v>07:30:00</v>
      </c>
      <c r="E3390" t="str">
        <f>LEFT(raw!F3390,8)</f>
        <v>16:30:00</v>
      </c>
      <c r="F3390" t="str">
        <f>LEFT(raw!G3390,8)</f>
        <v>09:07:49</v>
      </c>
      <c r="G3390" t="str">
        <f>LEFT(raw!H3390,8)</f>
        <v>18:23:11</v>
      </c>
      <c r="H3390" t="s">
        <v>19</v>
      </c>
      <c r="I3390" t="s">
        <v>11282</v>
      </c>
      <c r="J3390" t="s">
        <v>32</v>
      </c>
      <c r="K3390" t="s">
        <v>26</v>
      </c>
      <c r="L3390" t="str">
        <f>LEFT(raw!M3390,8)</f>
        <v>09:00:00</v>
      </c>
      <c r="M3390" t="s">
        <v>20</v>
      </c>
      <c r="N3390" t="s">
        <v>43</v>
      </c>
      <c r="O3390" t="s">
        <v>43</v>
      </c>
      <c r="P3390" s="2">
        <f t="shared" si="312"/>
        <v>44544</v>
      </c>
      <c r="Q3390" s="3">
        <f t="shared" si="313"/>
        <v>44561</v>
      </c>
      <c r="R3390" t="str">
        <f t="shared" si="314"/>
        <v>Attendance</v>
      </c>
      <c r="S3390" t="str">
        <f t="shared" si="315"/>
        <v>Late</v>
      </c>
      <c r="T3390" t="str">
        <f>IF(R3390="Permit", J3390, IF(G3390="","NA CO", IF(G3390="00:00:00","NA CO", IF(G3390&lt;E3390,"Early",IF(I3390*1440&gt;=parameter!$C$4,"Overtime","On Time CO")))))</f>
        <v>Overtime</v>
      </c>
      <c r="U3390" t="str">
        <f t="shared" si="316"/>
        <v>01:37:49</v>
      </c>
      <c r="V3390" t="str">
        <f t="shared" si="317"/>
        <v>00:00:00</v>
      </c>
    </row>
    <row r="3391" spans="1:22" x14ac:dyDescent="0.3">
      <c r="A3391" t="s">
        <v>813</v>
      </c>
      <c r="B3391" t="s">
        <v>814</v>
      </c>
      <c r="C3391" t="str">
        <f>LEFT(raw!D3391,10)</f>
        <v>2021-12-15</v>
      </c>
      <c r="D3391" t="str">
        <f>LEFT(raw!E3391,8)</f>
        <v>07:30:00</v>
      </c>
      <c r="E3391" t="str">
        <f>LEFT(raw!F3391,8)</f>
        <v>16:00:00</v>
      </c>
      <c r="F3391" t="str">
        <f>LEFT(raw!G3391,8)</f>
        <v>09:10:24</v>
      </c>
      <c r="G3391" t="str">
        <f>LEFT(raw!H3391,8)</f>
        <v>18:15:47</v>
      </c>
      <c r="H3391" t="s">
        <v>19</v>
      </c>
      <c r="I3391" t="s">
        <v>11286</v>
      </c>
      <c r="J3391" t="s">
        <v>32</v>
      </c>
      <c r="K3391" t="s">
        <v>26</v>
      </c>
      <c r="L3391" t="str">
        <f>LEFT(raw!M3391,8)</f>
        <v>08:30:00</v>
      </c>
      <c r="M3391" t="s">
        <v>20</v>
      </c>
      <c r="N3391" t="s">
        <v>43</v>
      </c>
      <c r="O3391" t="s">
        <v>43</v>
      </c>
      <c r="P3391" s="2">
        <f t="shared" si="312"/>
        <v>44545</v>
      </c>
      <c r="Q3391" s="3">
        <f t="shared" si="313"/>
        <v>44561</v>
      </c>
      <c r="R3391" t="str">
        <f t="shared" si="314"/>
        <v>Attendance</v>
      </c>
      <c r="S3391" t="str">
        <f t="shared" si="315"/>
        <v>Late</v>
      </c>
      <c r="T3391" t="str">
        <f>IF(R3391="Permit", J3391, IF(G3391="","NA CO", IF(G3391="00:00:00","NA CO", IF(G3391&lt;E3391,"Early",IF(I3391*1440&gt;=parameter!$C$4,"Overtime","On Time CO")))))</f>
        <v>Overtime</v>
      </c>
      <c r="U3391" t="str">
        <f t="shared" si="316"/>
        <v>01:40:24</v>
      </c>
      <c r="V3391" t="str">
        <f t="shared" si="317"/>
        <v>00:00:00</v>
      </c>
    </row>
    <row r="3392" spans="1:22" x14ac:dyDescent="0.3">
      <c r="A3392" t="s">
        <v>11288</v>
      </c>
      <c r="B3392" t="s">
        <v>11289</v>
      </c>
      <c r="C3392" t="str">
        <f>LEFT(raw!D3392,10)</f>
        <v>2021-12-06</v>
      </c>
      <c r="D3392" t="str">
        <f>LEFT(raw!E3392,8)</f>
        <v>08:30:00</v>
      </c>
      <c r="E3392" t="str">
        <f>LEFT(raw!F3392,8)</f>
        <v>17:30:00</v>
      </c>
      <c r="F3392" t="str">
        <f>LEFT(raw!G3392,8)</f>
        <v>08:11:12</v>
      </c>
      <c r="G3392" t="str">
        <f>LEFT(raw!H3392,8)</f>
        <v>17:34:23</v>
      </c>
      <c r="H3392" t="s">
        <v>19</v>
      </c>
      <c r="I3392" t="s">
        <v>20</v>
      </c>
      <c r="J3392" t="s">
        <v>25</v>
      </c>
      <c r="K3392" t="s">
        <v>26</v>
      </c>
      <c r="L3392" t="str">
        <f>LEFT(raw!M3392,8)</f>
        <v>09:00:00</v>
      </c>
      <c r="M3392" t="s">
        <v>20</v>
      </c>
      <c r="N3392" t="s">
        <v>28</v>
      </c>
      <c r="O3392" t="s">
        <v>28</v>
      </c>
      <c r="P3392" s="2">
        <f t="shared" si="312"/>
        <v>44536</v>
      </c>
      <c r="Q3392" s="3">
        <f t="shared" si="313"/>
        <v>44561</v>
      </c>
      <c r="R3392" t="str">
        <f t="shared" si="314"/>
        <v>Attendance</v>
      </c>
      <c r="S3392" t="str">
        <f t="shared" si="315"/>
        <v>On Time</v>
      </c>
      <c r="T3392" t="str">
        <f>IF(R3392="Permit", J3392, IF(G3392="","NA CO", IF(G3392="00:00:00","NA CO", IF(G3392&lt;E3392,"Early",IF(I3392*1440&gt;=parameter!$C$4,"Overtime","On Time CO")))))</f>
        <v>On Time CO</v>
      </c>
      <c r="U3392" t="str">
        <f t="shared" si="316"/>
        <v/>
      </c>
      <c r="V3392" t="str">
        <f t="shared" si="317"/>
        <v/>
      </c>
    </row>
    <row r="3393" spans="1:22" x14ac:dyDescent="0.3">
      <c r="A3393" t="s">
        <v>11288</v>
      </c>
      <c r="B3393" t="s">
        <v>11289</v>
      </c>
      <c r="C3393" t="str">
        <f>LEFT(raw!D3393,10)</f>
        <v>2021-12-07</v>
      </c>
      <c r="D3393" t="str">
        <f>LEFT(raw!E3393,8)</f>
        <v>00:00:00</v>
      </c>
      <c r="E3393" t="str">
        <f>LEFT(raw!F3393,8)</f>
        <v>00:00:00</v>
      </c>
      <c r="F3393" t="str">
        <f>LEFT(raw!G3393,8)</f>
        <v>08:02:53</v>
      </c>
      <c r="G3393" t="str">
        <f>LEFT(raw!H3393,8)</f>
        <v>17:31:59</v>
      </c>
      <c r="H3393" t="s">
        <v>19</v>
      </c>
      <c r="I3393" t="s">
        <v>20</v>
      </c>
      <c r="J3393" t="s">
        <v>21</v>
      </c>
      <c r="K3393" t="s">
        <v>22</v>
      </c>
      <c r="L3393" t="str">
        <f>LEFT(raw!M3393,8)</f>
        <v>09:29:06</v>
      </c>
      <c r="M3393" t="s">
        <v>20</v>
      </c>
      <c r="N3393" t="s">
        <v>11296</v>
      </c>
      <c r="O3393" t="s">
        <v>11296</v>
      </c>
      <c r="P3393" s="2">
        <f t="shared" si="312"/>
        <v>44537</v>
      </c>
      <c r="Q3393" s="3">
        <f t="shared" si="313"/>
        <v>44561</v>
      </c>
      <c r="R3393" t="str">
        <f t="shared" si="314"/>
        <v>Daily Journey</v>
      </c>
      <c r="S3393" t="str">
        <f t="shared" si="315"/>
        <v>On Time</v>
      </c>
      <c r="T3393" t="str">
        <f>IF(R3393="Permit", J3393, IF(G3393="","NA CO", IF(G3393="00:00:00","NA CO", IF(G3393&lt;E3393,"Early",IF(I3393*1440&gt;=parameter!$C$4,"Overtime","On Time CO")))))</f>
        <v>On Time CO</v>
      </c>
      <c r="U3393" t="str">
        <f t="shared" si="316"/>
        <v/>
      </c>
      <c r="V3393" t="str">
        <f t="shared" si="317"/>
        <v/>
      </c>
    </row>
    <row r="3394" spans="1:22" x14ac:dyDescent="0.3">
      <c r="A3394" t="s">
        <v>11288</v>
      </c>
      <c r="B3394" t="s">
        <v>11289</v>
      </c>
      <c r="C3394" t="str">
        <f>LEFT(raw!D3394,10)</f>
        <v>2021-12-08</v>
      </c>
      <c r="D3394" t="str">
        <f>LEFT(raw!E3394,8)</f>
        <v>08:30:00</v>
      </c>
      <c r="E3394" t="str">
        <f>LEFT(raw!F3394,8)</f>
        <v>17:30:00</v>
      </c>
      <c r="F3394" t="str">
        <f>LEFT(raw!G3394,8)</f>
        <v>08:22:16</v>
      </c>
      <c r="G3394" t="str">
        <f>LEFT(raw!H3394,8)</f>
        <v>17:33:00</v>
      </c>
      <c r="H3394" t="s">
        <v>19</v>
      </c>
      <c r="I3394" t="s">
        <v>20</v>
      </c>
      <c r="J3394" t="s">
        <v>25</v>
      </c>
      <c r="K3394" t="s">
        <v>26</v>
      </c>
      <c r="L3394" t="str">
        <f>LEFT(raw!M3394,8)</f>
        <v>09:00:00</v>
      </c>
      <c r="M3394" t="s">
        <v>20</v>
      </c>
      <c r="N3394" t="s">
        <v>28</v>
      </c>
      <c r="O3394" t="s">
        <v>21</v>
      </c>
      <c r="P3394" s="2">
        <f t="shared" ref="P3394:P3457" si="318">DATE(LEFT(C3394,4),MID(C3394,6,2),RIGHT(C3394,2))</f>
        <v>44538</v>
      </c>
      <c r="Q3394" s="3">
        <f t="shared" si="313"/>
        <v>44561</v>
      </c>
      <c r="R3394" t="str">
        <f t="shared" si="314"/>
        <v>Attendance</v>
      </c>
      <c r="S3394" t="str">
        <f t="shared" si="315"/>
        <v>On Time</v>
      </c>
      <c r="T3394" t="str">
        <f>IF(R3394="Permit", J3394, IF(G3394="","NA CO", IF(G3394="00:00:00","NA CO", IF(G3394&lt;E3394,"Early",IF(I3394*1440&gt;=parameter!$C$4,"Overtime","On Time CO")))))</f>
        <v>On Time CO</v>
      </c>
      <c r="U3394" t="str">
        <f t="shared" si="316"/>
        <v/>
      </c>
      <c r="V3394" t="str">
        <f t="shared" si="317"/>
        <v/>
      </c>
    </row>
    <row r="3395" spans="1:22" x14ac:dyDescent="0.3">
      <c r="A3395" t="s">
        <v>11288</v>
      </c>
      <c r="B3395" t="s">
        <v>11289</v>
      </c>
      <c r="C3395" t="str">
        <f>LEFT(raw!D3395,10)</f>
        <v>2021-12-09</v>
      </c>
      <c r="D3395" t="str">
        <f>LEFT(raw!E3395,8)</f>
        <v>08:30:00</v>
      </c>
      <c r="E3395" t="str">
        <f>LEFT(raw!F3395,8)</f>
        <v>17:30:00</v>
      </c>
      <c r="F3395" t="str">
        <f>LEFT(raw!G3395,8)</f>
        <v>08:52:26</v>
      </c>
      <c r="G3395" t="str">
        <f>LEFT(raw!H3395,8)</f>
        <v>17:48:02</v>
      </c>
      <c r="H3395" t="s">
        <v>19</v>
      </c>
      <c r="I3395" t="s">
        <v>11301</v>
      </c>
      <c r="J3395" t="s">
        <v>32</v>
      </c>
      <c r="K3395" t="s">
        <v>217</v>
      </c>
      <c r="L3395" t="str">
        <f>LEFT(raw!M3395,8)</f>
        <v>09:00:00</v>
      </c>
      <c r="M3395" t="s">
        <v>20</v>
      </c>
      <c r="N3395" t="s">
        <v>28</v>
      </c>
      <c r="O3395" t="s">
        <v>28</v>
      </c>
      <c r="P3395" s="2">
        <f t="shared" si="318"/>
        <v>44539</v>
      </c>
      <c r="Q3395" s="3">
        <f t="shared" ref="Q3395:Q3458" si="319">DATE(YEAR(P3395),MONTH(P3395)+1,1)-1</f>
        <v>44561</v>
      </c>
      <c r="R3395" t="str">
        <f t="shared" ref="R3395:R3458" si="320">IF(J3395="","Daily Journey",IF(J3395="On Time","Attendance",IF(J3395="Late","Attendance",IF(J3395="Pending/Rejected","Permit"))))</f>
        <v>Attendance</v>
      </c>
      <c r="S3395" t="str">
        <f t="shared" ref="S3395:S3458" si="321">IF(J3395="","On Time",IF(J3395="On Time","On Time",IF(J3395="Late","Late",IF(R3395="Permit", K3395))))</f>
        <v>Late</v>
      </c>
      <c r="T3395" t="str">
        <f>IF(R3395="Permit", J3395, IF(G3395="","NA CO", IF(G3395="00:00:00","NA CO", IF(G3395&lt;E3395,"Early",IF(I3395*1440&gt;=parameter!$C$4,"Overtime","On Time CO")))))</f>
        <v>On Time CO</v>
      </c>
      <c r="U3395" t="str">
        <f t="shared" ref="U3395:U3458" si="322">IF(S3395="Late",I3395,"")</f>
        <v>00:22:26</v>
      </c>
      <c r="V3395" t="str">
        <f t="shared" ref="V3395:V3458" si="323">IF(T3395="Overtime",M3395,"")</f>
        <v/>
      </c>
    </row>
    <row r="3396" spans="1:22" x14ac:dyDescent="0.3">
      <c r="A3396" t="s">
        <v>11288</v>
      </c>
      <c r="B3396" t="s">
        <v>11289</v>
      </c>
      <c r="C3396" t="str">
        <f>LEFT(raw!D3396,10)</f>
        <v>2021-12-10</v>
      </c>
      <c r="D3396" t="str">
        <f>LEFT(raw!E3396,8)</f>
        <v>08:30:00</v>
      </c>
      <c r="E3396" t="str">
        <f>LEFT(raw!F3396,8)</f>
        <v>17:30:00</v>
      </c>
      <c r="F3396" t="str">
        <f>LEFT(raw!G3396,8)</f>
        <v>08:22:29</v>
      </c>
      <c r="G3396" t="str">
        <f>LEFT(raw!H3396,8)</f>
        <v>17:52:42</v>
      </c>
      <c r="H3396" t="s">
        <v>19</v>
      </c>
      <c r="I3396" t="s">
        <v>20</v>
      </c>
      <c r="J3396" t="s">
        <v>25</v>
      </c>
      <c r="K3396" t="s">
        <v>26</v>
      </c>
      <c r="L3396" t="str">
        <f>LEFT(raw!M3396,8)</f>
        <v>09:00:00</v>
      </c>
      <c r="M3396" t="s">
        <v>20</v>
      </c>
      <c r="N3396" t="s">
        <v>28</v>
      </c>
      <c r="O3396" t="s">
        <v>28</v>
      </c>
      <c r="P3396" s="2">
        <f t="shared" si="318"/>
        <v>44540</v>
      </c>
      <c r="Q3396" s="3">
        <f t="shared" si="319"/>
        <v>44561</v>
      </c>
      <c r="R3396" t="str">
        <f t="shared" si="320"/>
        <v>Attendance</v>
      </c>
      <c r="S3396" t="str">
        <f t="shared" si="321"/>
        <v>On Time</v>
      </c>
      <c r="T3396" t="str">
        <f>IF(R3396="Permit", J3396, IF(G3396="","NA CO", IF(G3396="00:00:00","NA CO", IF(G3396&lt;E3396,"Early",IF(I3396*1440&gt;=parameter!$C$4,"Overtime","On Time CO")))))</f>
        <v>On Time CO</v>
      </c>
      <c r="U3396" t="str">
        <f t="shared" si="322"/>
        <v/>
      </c>
      <c r="V3396" t="str">
        <f t="shared" si="323"/>
        <v/>
      </c>
    </row>
    <row r="3397" spans="1:22" x14ac:dyDescent="0.3">
      <c r="A3397" t="s">
        <v>11288</v>
      </c>
      <c r="B3397" t="s">
        <v>11289</v>
      </c>
      <c r="C3397" t="str">
        <f>LEFT(raw!D3397,10)</f>
        <v>2021-12-13</v>
      </c>
      <c r="D3397" t="str">
        <f>LEFT(raw!E3397,8)</f>
        <v>08:30:00</v>
      </c>
      <c r="E3397" t="str">
        <f>LEFT(raw!F3397,8)</f>
        <v>17:30:00</v>
      </c>
      <c r="F3397" t="str">
        <f>LEFT(raw!G3397,8)</f>
        <v>07:59:41</v>
      </c>
      <c r="G3397" t="str">
        <f>LEFT(raw!H3397,8)</f>
        <v>17:51:11</v>
      </c>
      <c r="H3397" t="s">
        <v>19</v>
      </c>
      <c r="I3397" t="s">
        <v>20</v>
      </c>
      <c r="J3397" t="s">
        <v>25</v>
      </c>
      <c r="K3397" t="s">
        <v>26</v>
      </c>
      <c r="L3397" t="str">
        <f>LEFT(raw!M3397,8)</f>
        <v>09:00:00</v>
      </c>
      <c r="M3397" t="s">
        <v>20</v>
      </c>
      <c r="N3397" t="s">
        <v>28</v>
      </c>
      <c r="O3397" t="s">
        <v>28</v>
      </c>
      <c r="P3397" s="2">
        <f t="shared" si="318"/>
        <v>44543</v>
      </c>
      <c r="Q3397" s="3">
        <f t="shared" si="319"/>
        <v>44561</v>
      </c>
      <c r="R3397" t="str">
        <f t="shared" si="320"/>
        <v>Attendance</v>
      </c>
      <c r="S3397" t="str">
        <f t="shared" si="321"/>
        <v>On Time</v>
      </c>
      <c r="T3397" t="str">
        <f>IF(R3397="Permit", J3397, IF(G3397="","NA CO", IF(G3397="00:00:00","NA CO", IF(G3397&lt;E3397,"Early",IF(I3397*1440&gt;=parameter!$C$4,"Overtime","On Time CO")))))</f>
        <v>On Time CO</v>
      </c>
      <c r="U3397" t="str">
        <f t="shared" si="322"/>
        <v/>
      </c>
      <c r="V3397" t="str">
        <f t="shared" si="323"/>
        <v/>
      </c>
    </row>
    <row r="3398" spans="1:22" x14ac:dyDescent="0.3">
      <c r="A3398" t="s">
        <v>11288</v>
      </c>
      <c r="B3398" t="s">
        <v>11289</v>
      </c>
      <c r="C3398" t="str">
        <f>LEFT(raw!D3398,10)</f>
        <v>2021-12-14</v>
      </c>
      <c r="D3398" t="str">
        <f>LEFT(raw!E3398,8)</f>
        <v>08:30:00</v>
      </c>
      <c r="E3398" t="str">
        <f>LEFT(raw!F3398,8)</f>
        <v>17:30:00</v>
      </c>
      <c r="F3398" t="str">
        <f>LEFT(raw!G3398,8)</f>
        <v>08:04:38</v>
      </c>
      <c r="G3398" t="str">
        <f>LEFT(raw!H3398,8)</f>
        <v>17:38:47</v>
      </c>
      <c r="H3398" t="s">
        <v>19</v>
      </c>
      <c r="I3398" t="s">
        <v>20</v>
      </c>
      <c r="J3398" t="s">
        <v>25</v>
      </c>
      <c r="K3398" t="s">
        <v>26</v>
      </c>
      <c r="L3398" t="str">
        <f>LEFT(raw!M3398,8)</f>
        <v>09:00:00</v>
      </c>
      <c r="M3398" t="s">
        <v>20</v>
      </c>
      <c r="N3398" t="s">
        <v>28</v>
      </c>
      <c r="O3398" t="s">
        <v>28</v>
      </c>
      <c r="P3398" s="2">
        <f t="shared" si="318"/>
        <v>44544</v>
      </c>
      <c r="Q3398" s="3">
        <f t="shared" si="319"/>
        <v>44561</v>
      </c>
      <c r="R3398" t="str">
        <f t="shared" si="320"/>
        <v>Attendance</v>
      </c>
      <c r="S3398" t="str">
        <f t="shared" si="321"/>
        <v>On Time</v>
      </c>
      <c r="T3398" t="str">
        <f>IF(R3398="Permit", J3398, IF(G3398="","NA CO", IF(G3398="00:00:00","NA CO", IF(G3398&lt;E3398,"Early",IF(I3398*1440&gt;=parameter!$C$4,"Overtime","On Time CO")))))</f>
        <v>On Time CO</v>
      </c>
      <c r="U3398" t="str">
        <f t="shared" si="322"/>
        <v/>
      </c>
      <c r="V3398" t="str">
        <f t="shared" si="323"/>
        <v/>
      </c>
    </row>
    <row r="3399" spans="1:22" x14ac:dyDescent="0.3">
      <c r="A3399" t="s">
        <v>11288</v>
      </c>
      <c r="B3399" t="s">
        <v>11289</v>
      </c>
      <c r="C3399" t="str">
        <f>LEFT(raw!D3399,10)</f>
        <v>2021-12-15</v>
      </c>
      <c r="D3399" t="str">
        <f>LEFT(raw!E3399,8)</f>
        <v>00:00:00</v>
      </c>
      <c r="E3399" t="str">
        <f>LEFT(raw!F3399,8)</f>
        <v>00:00:00</v>
      </c>
      <c r="F3399" t="str">
        <f>LEFT(raw!G3399,8)</f>
        <v>07:57:42</v>
      </c>
      <c r="G3399" t="str">
        <f>LEFT(raw!H3399,8)</f>
        <v>17:51:11</v>
      </c>
      <c r="H3399" t="s">
        <v>19</v>
      </c>
      <c r="I3399" t="s">
        <v>20</v>
      </c>
      <c r="J3399" t="s">
        <v>21</v>
      </c>
      <c r="K3399" t="s">
        <v>22</v>
      </c>
      <c r="L3399" t="str">
        <f>LEFT(raw!M3399,8)</f>
        <v>09:53:29</v>
      </c>
      <c r="M3399" t="s">
        <v>20</v>
      </c>
      <c r="N3399" t="s">
        <v>11296</v>
      </c>
      <c r="O3399" t="s">
        <v>11296</v>
      </c>
      <c r="P3399" s="2">
        <f t="shared" si="318"/>
        <v>44545</v>
      </c>
      <c r="Q3399" s="3">
        <f t="shared" si="319"/>
        <v>44561</v>
      </c>
      <c r="R3399" t="str">
        <f t="shared" si="320"/>
        <v>Daily Journey</v>
      </c>
      <c r="S3399" t="str">
        <f t="shared" si="321"/>
        <v>On Time</v>
      </c>
      <c r="T3399" t="str">
        <f>IF(R3399="Permit", J3399, IF(G3399="","NA CO", IF(G3399="00:00:00","NA CO", IF(G3399&lt;E3399,"Early",IF(I3399*1440&gt;=parameter!$C$4,"Overtime","On Time CO")))))</f>
        <v>On Time CO</v>
      </c>
      <c r="U3399" t="str">
        <f t="shared" si="322"/>
        <v/>
      </c>
      <c r="V3399" t="str">
        <f t="shared" si="323"/>
        <v/>
      </c>
    </row>
    <row r="3400" spans="1:22" x14ac:dyDescent="0.3">
      <c r="A3400" t="s">
        <v>11288</v>
      </c>
      <c r="B3400" t="s">
        <v>11289</v>
      </c>
      <c r="C3400" t="str">
        <f>LEFT(raw!D3400,10)</f>
        <v>2021-12-16</v>
      </c>
      <c r="D3400" t="str">
        <f>LEFT(raw!E3400,8)</f>
        <v>08:30:00</v>
      </c>
      <c r="E3400" t="str">
        <f>LEFT(raw!F3400,8)</f>
        <v>17:30:00</v>
      </c>
      <c r="F3400" t="str">
        <f>LEFT(raw!G3400,8)</f>
        <v>08:15:17</v>
      </c>
      <c r="G3400" t="str">
        <f>LEFT(raw!H3400,8)</f>
        <v>17:53:36</v>
      </c>
      <c r="H3400" t="s">
        <v>19</v>
      </c>
      <c r="I3400" t="s">
        <v>20</v>
      </c>
      <c r="J3400" t="s">
        <v>25</v>
      </c>
      <c r="K3400" t="s">
        <v>26</v>
      </c>
      <c r="L3400" t="str">
        <f>LEFT(raw!M3400,8)</f>
        <v>09:00:00</v>
      </c>
      <c r="M3400" t="s">
        <v>20</v>
      </c>
      <c r="N3400" t="s">
        <v>28</v>
      </c>
      <c r="O3400" t="s">
        <v>28</v>
      </c>
      <c r="P3400" s="2">
        <f t="shared" si="318"/>
        <v>44546</v>
      </c>
      <c r="Q3400" s="3">
        <f t="shared" si="319"/>
        <v>44561</v>
      </c>
      <c r="R3400" t="str">
        <f t="shared" si="320"/>
        <v>Attendance</v>
      </c>
      <c r="S3400" t="str">
        <f t="shared" si="321"/>
        <v>On Time</v>
      </c>
      <c r="T3400" t="str">
        <f>IF(R3400="Permit", J3400, IF(G3400="","NA CO", IF(G3400="00:00:00","NA CO", IF(G3400&lt;E3400,"Early",IF(I3400*1440&gt;=parameter!$C$4,"Overtime","On Time CO")))))</f>
        <v>On Time CO</v>
      </c>
      <c r="U3400" t="str">
        <f t="shared" si="322"/>
        <v/>
      </c>
      <c r="V3400" t="str">
        <f t="shared" si="323"/>
        <v/>
      </c>
    </row>
    <row r="3401" spans="1:22" x14ac:dyDescent="0.3">
      <c r="A3401" t="s">
        <v>11288</v>
      </c>
      <c r="B3401" t="s">
        <v>11289</v>
      </c>
      <c r="C3401" t="str">
        <f>LEFT(raw!D3401,10)</f>
        <v>2021-12-17</v>
      </c>
      <c r="D3401" t="str">
        <f>LEFT(raw!E3401,8)</f>
        <v>08:30:00</v>
      </c>
      <c r="E3401" t="str">
        <f>LEFT(raw!F3401,8)</f>
        <v>17:30:00</v>
      </c>
      <c r="F3401" t="str">
        <f>LEFT(raw!G3401,8)</f>
        <v>08:08:34</v>
      </c>
      <c r="G3401" t="str">
        <f>LEFT(raw!H3401,8)</f>
        <v>17:24:43</v>
      </c>
      <c r="H3401" t="s">
        <v>19</v>
      </c>
      <c r="I3401" t="s">
        <v>20</v>
      </c>
      <c r="J3401" t="s">
        <v>25</v>
      </c>
      <c r="K3401" t="s">
        <v>26</v>
      </c>
      <c r="L3401" t="str">
        <f>LEFT(raw!M3401,8)</f>
        <v>09:00:00</v>
      </c>
      <c r="M3401" t="s">
        <v>20</v>
      </c>
      <c r="N3401" t="s">
        <v>28</v>
      </c>
      <c r="O3401" t="s">
        <v>28</v>
      </c>
      <c r="P3401" s="2">
        <f t="shared" si="318"/>
        <v>44547</v>
      </c>
      <c r="Q3401" s="3">
        <f t="shared" si="319"/>
        <v>44561</v>
      </c>
      <c r="R3401" t="str">
        <f t="shared" si="320"/>
        <v>Attendance</v>
      </c>
      <c r="S3401" t="str">
        <f t="shared" si="321"/>
        <v>On Time</v>
      </c>
      <c r="T3401" t="str">
        <f>IF(R3401="Permit", J3401, IF(G3401="","NA CO", IF(G3401="00:00:00","NA CO", IF(G3401&lt;E3401,"Early",IF(I3401*1440&gt;=parameter!$C$4,"Overtime","On Time CO")))))</f>
        <v>Early</v>
      </c>
      <c r="U3401" t="str">
        <f t="shared" si="322"/>
        <v/>
      </c>
      <c r="V3401" t="str">
        <f t="shared" si="323"/>
        <v/>
      </c>
    </row>
    <row r="3402" spans="1:22" x14ac:dyDescent="0.3">
      <c r="A3402" t="s">
        <v>11288</v>
      </c>
      <c r="B3402" t="s">
        <v>11289</v>
      </c>
      <c r="C3402" t="str">
        <f>LEFT(raw!D3402,10)</f>
        <v>2021-12-20</v>
      </c>
      <c r="D3402" t="str">
        <f>LEFT(raw!E3402,8)</f>
        <v>08:30:00</v>
      </c>
      <c r="E3402" t="str">
        <f>LEFT(raw!F3402,8)</f>
        <v>17:30:00</v>
      </c>
      <c r="F3402" t="str">
        <f>LEFT(raw!G3402,8)</f>
        <v>08:15:26</v>
      </c>
      <c r="G3402" t="str">
        <f>LEFT(raw!H3402,8)</f>
        <v>17:55:08</v>
      </c>
      <c r="H3402" t="s">
        <v>19</v>
      </c>
      <c r="I3402" t="s">
        <v>20</v>
      </c>
      <c r="J3402" t="s">
        <v>25</v>
      </c>
      <c r="K3402" t="s">
        <v>26</v>
      </c>
      <c r="L3402" t="str">
        <f>LEFT(raw!M3402,8)</f>
        <v>09:00:00</v>
      </c>
      <c r="M3402" t="s">
        <v>20</v>
      </c>
      <c r="N3402" t="s">
        <v>28</v>
      </c>
      <c r="O3402" t="s">
        <v>28</v>
      </c>
      <c r="P3402" s="2">
        <f t="shared" si="318"/>
        <v>44550</v>
      </c>
      <c r="Q3402" s="3">
        <f t="shared" si="319"/>
        <v>44561</v>
      </c>
      <c r="R3402" t="str">
        <f t="shared" si="320"/>
        <v>Attendance</v>
      </c>
      <c r="S3402" t="str">
        <f t="shared" si="321"/>
        <v>On Time</v>
      </c>
      <c r="T3402" t="str">
        <f>IF(R3402="Permit", J3402, IF(G3402="","NA CO", IF(G3402="00:00:00","NA CO", IF(G3402&lt;E3402,"Early",IF(I3402*1440&gt;=parameter!$C$4,"Overtime","On Time CO")))))</f>
        <v>On Time CO</v>
      </c>
      <c r="U3402" t="str">
        <f t="shared" si="322"/>
        <v/>
      </c>
      <c r="V3402" t="str">
        <f t="shared" si="323"/>
        <v/>
      </c>
    </row>
    <row r="3403" spans="1:22" x14ac:dyDescent="0.3">
      <c r="A3403" t="s">
        <v>11288</v>
      </c>
      <c r="B3403" t="s">
        <v>11289</v>
      </c>
      <c r="C3403" t="str">
        <f>LEFT(raw!D3403,10)</f>
        <v>2021-12-21</v>
      </c>
      <c r="D3403" t="str">
        <f>LEFT(raw!E3403,8)</f>
        <v>08:30:00</v>
      </c>
      <c r="E3403" t="str">
        <f>LEFT(raw!F3403,8)</f>
        <v>17:30:00</v>
      </c>
      <c r="F3403" t="str">
        <f>LEFT(raw!G3403,8)</f>
        <v>08:04:49</v>
      </c>
      <c r="G3403" t="str">
        <f>LEFT(raw!H3403,8)</f>
        <v>18:12:43</v>
      </c>
      <c r="H3403" t="s">
        <v>19</v>
      </c>
      <c r="I3403" t="s">
        <v>20</v>
      </c>
      <c r="J3403" t="s">
        <v>25</v>
      </c>
      <c r="K3403" t="s">
        <v>26</v>
      </c>
      <c r="L3403" t="str">
        <f>LEFT(raw!M3403,8)</f>
        <v>09:00:00</v>
      </c>
      <c r="M3403" t="s">
        <v>20</v>
      </c>
      <c r="N3403" t="s">
        <v>28</v>
      </c>
      <c r="O3403" t="s">
        <v>28</v>
      </c>
      <c r="P3403" s="2">
        <f t="shared" si="318"/>
        <v>44551</v>
      </c>
      <c r="Q3403" s="3">
        <f t="shared" si="319"/>
        <v>44561</v>
      </c>
      <c r="R3403" t="str">
        <f t="shared" si="320"/>
        <v>Attendance</v>
      </c>
      <c r="S3403" t="str">
        <f t="shared" si="321"/>
        <v>On Time</v>
      </c>
      <c r="T3403" t="str">
        <f>IF(R3403="Permit", J3403, IF(G3403="","NA CO", IF(G3403="00:00:00","NA CO", IF(G3403&lt;E3403,"Early",IF(I3403*1440&gt;=parameter!$C$4,"Overtime","On Time CO")))))</f>
        <v>On Time CO</v>
      </c>
      <c r="U3403" t="str">
        <f t="shared" si="322"/>
        <v/>
      </c>
      <c r="V3403" t="str">
        <f t="shared" si="323"/>
        <v/>
      </c>
    </row>
    <row r="3404" spans="1:22" x14ac:dyDescent="0.3">
      <c r="A3404" t="s">
        <v>11288</v>
      </c>
      <c r="B3404" t="s">
        <v>11289</v>
      </c>
      <c r="C3404" t="str">
        <f>LEFT(raw!D3404,10)</f>
        <v>2021-12-22</v>
      </c>
      <c r="D3404" t="str">
        <f>LEFT(raw!E3404,8)</f>
        <v>08:30:00</v>
      </c>
      <c r="E3404" t="str">
        <f>LEFT(raw!F3404,8)</f>
        <v>17:30:00</v>
      </c>
      <c r="F3404" t="str">
        <f>LEFT(raw!G3404,8)</f>
        <v>08:10:17</v>
      </c>
      <c r="G3404" t="str">
        <f>LEFT(raw!H3404,8)</f>
        <v>18:07:54</v>
      </c>
      <c r="H3404" t="s">
        <v>19</v>
      </c>
      <c r="I3404" t="s">
        <v>20</v>
      </c>
      <c r="J3404" t="s">
        <v>25</v>
      </c>
      <c r="K3404" t="s">
        <v>26</v>
      </c>
      <c r="L3404" t="str">
        <f>LEFT(raw!M3404,8)</f>
        <v>09:00:00</v>
      </c>
      <c r="M3404" t="s">
        <v>20</v>
      </c>
      <c r="N3404" t="s">
        <v>28</v>
      </c>
      <c r="O3404" t="s">
        <v>28</v>
      </c>
      <c r="P3404" s="2">
        <f t="shared" si="318"/>
        <v>44552</v>
      </c>
      <c r="Q3404" s="3">
        <f t="shared" si="319"/>
        <v>44561</v>
      </c>
      <c r="R3404" t="str">
        <f t="shared" si="320"/>
        <v>Attendance</v>
      </c>
      <c r="S3404" t="str">
        <f t="shared" si="321"/>
        <v>On Time</v>
      </c>
      <c r="T3404" t="str">
        <f>IF(R3404="Permit", J3404, IF(G3404="","NA CO", IF(G3404="00:00:00","NA CO", IF(G3404&lt;E3404,"Early",IF(I3404*1440&gt;=parameter!$C$4,"Overtime","On Time CO")))))</f>
        <v>On Time CO</v>
      </c>
      <c r="U3404" t="str">
        <f t="shared" si="322"/>
        <v/>
      </c>
      <c r="V3404" t="str">
        <f t="shared" si="323"/>
        <v/>
      </c>
    </row>
    <row r="3405" spans="1:22" x14ac:dyDescent="0.3">
      <c r="A3405" t="s">
        <v>11288</v>
      </c>
      <c r="B3405" t="s">
        <v>11289</v>
      </c>
      <c r="C3405" t="str">
        <f>LEFT(raw!D3405,10)</f>
        <v>2021-12-23</v>
      </c>
      <c r="D3405" t="str">
        <f>LEFT(raw!E3405,8)</f>
        <v>08:30:00</v>
      </c>
      <c r="E3405" t="str">
        <f>LEFT(raw!F3405,8)</f>
        <v>17:30:00</v>
      </c>
      <c r="F3405" t="str">
        <f>LEFT(raw!G3405,8)</f>
        <v>08:16:28</v>
      </c>
      <c r="G3405" t="str">
        <f>LEFT(raw!H3405,8)</f>
        <v>18:43:28</v>
      </c>
      <c r="H3405" t="s">
        <v>19</v>
      </c>
      <c r="I3405" t="s">
        <v>20</v>
      </c>
      <c r="J3405" t="s">
        <v>25</v>
      </c>
      <c r="K3405" t="s">
        <v>26</v>
      </c>
      <c r="L3405" t="str">
        <f>LEFT(raw!M3405,8)</f>
        <v>09:00:00</v>
      </c>
      <c r="M3405" t="s">
        <v>20</v>
      </c>
      <c r="N3405" t="s">
        <v>28</v>
      </c>
      <c r="O3405" t="s">
        <v>28</v>
      </c>
      <c r="P3405" s="2">
        <f t="shared" si="318"/>
        <v>44553</v>
      </c>
      <c r="Q3405" s="3">
        <f t="shared" si="319"/>
        <v>44561</v>
      </c>
      <c r="R3405" t="str">
        <f t="shared" si="320"/>
        <v>Attendance</v>
      </c>
      <c r="S3405" t="str">
        <f t="shared" si="321"/>
        <v>On Time</v>
      </c>
      <c r="T3405" t="str">
        <f>IF(R3405="Permit", J3405, IF(G3405="","NA CO", IF(G3405="00:00:00","NA CO", IF(G3405&lt;E3405,"Early",IF(I3405*1440&gt;=parameter!$C$4,"Overtime","On Time CO")))))</f>
        <v>On Time CO</v>
      </c>
      <c r="U3405" t="str">
        <f t="shared" si="322"/>
        <v/>
      </c>
      <c r="V3405" t="str">
        <f t="shared" si="323"/>
        <v/>
      </c>
    </row>
    <row r="3406" spans="1:22" x14ac:dyDescent="0.3">
      <c r="A3406" t="s">
        <v>11288</v>
      </c>
      <c r="B3406" t="s">
        <v>11289</v>
      </c>
      <c r="C3406" t="str">
        <f>LEFT(raw!D3406,10)</f>
        <v>2021-12-24</v>
      </c>
      <c r="D3406" t="str">
        <f>LEFT(raw!E3406,8)</f>
        <v>08:30:00</v>
      </c>
      <c r="E3406" t="str">
        <f>LEFT(raw!F3406,8)</f>
        <v>17:30:00</v>
      </c>
      <c r="F3406" t="str">
        <f>LEFT(raw!G3406,8)</f>
        <v>08:11:10</v>
      </c>
      <c r="G3406" t="str">
        <f>LEFT(raw!H3406,8)</f>
        <v>16:14:11</v>
      </c>
      <c r="H3406" t="s">
        <v>19</v>
      </c>
      <c r="I3406" t="s">
        <v>20</v>
      </c>
      <c r="J3406" t="s">
        <v>25</v>
      </c>
      <c r="K3406" t="s">
        <v>26</v>
      </c>
      <c r="L3406" t="str">
        <f>LEFT(raw!M3406,8)</f>
        <v>09:00:00</v>
      </c>
      <c r="M3406" t="s">
        <v>20</v>
      </c>
      <c r="N3406" t="s">
        <v>28</v>
      </c>
      <c r="O3406" t="s">
        <v>28</v>
      </c>
      <c r="P3406" s="2">
        <f t="shared" si="318"/>
        <v>44554</v>
      </c>
      <c r="Q3406" s="3">
        <f t="shared" si="319"/>
        <v>44561</v>
      </c>
      <c r="R3406" t="str">
        <f t="shared" si="320"/>
        <v>Attendance</v>
      </c>
      <c r="S3406" t="str">
        <f t="shared" si="321"/>
        <v>On Time</v>
      </c>
      <c r="T3406" t="str">
        <f>IF(R3406="Permit", J3406, IF(G3406="","NA CO", IF(G3406="00:00:00","NA CO", IF(G3406&lt;E3406,"Early",IF(I3406*1440&gt;=parameter!$C$4,"Overtime","On Time CO")))))</f>
        <v>Early</v>
      </c>
      <c r="U3406" t="str">
        <f t="shared" si="322"/>
        <v/>
      </c>
      <c r="V3406" t="str">
        <f t="shared" si="323"/>
        <v/>
      </c>
    </row>
    <row r="3407" spans="1:22" x14ac:dyDescent="0.3">
      <c r="A3407" t="s">
        <v>11288</v>
      </c>
      <c r="B3407" t="s">
        <v>11289</v>
      </c>
      <c r="C3407" t="str">
        <f>LEFT(raw!D3407,10)</f>
        <v>2021-12-27</v>
      </c>
      <c r="D3407" t="str">
        <f>LEFT(raw!E3407,8)</f>
        <v>08:30:00</v>
      </c>
      <c r="E3407" t="str">
        <f>LEFT(raw!F3407,8)</f>
        <v>17:30:00</v>
      </c>
      <c r="F3407" t="str">
        <f>LEFT(raw!G3407,8)</f>
        <v>08:15:31</v>
      </c>
      <c r="G3407" t="str">
        <f>LEFT(raw!H3407,8)</f>
        <v>18:07:57</v>
      </c>
      <c r="H3407" t="s">
        <v>19</v>
      </c>
      <c r="I3407" t="s">
        <v>20</v>
      </c>
      <c r="J3407" t="s">
        <v>25</v>
      </c>
      <c r="K3407" t="s">
        <v>26</v>
      </c>
      <c r="L3407" t="str">
        <f>LEFT(raw!M3407,8)</f>
        <v>09:00:00</v>
      </c>
      <c r="M3407" t="s">
        <v>20</v>
      </c>
      <c r="N3407" t="s">
        <v>28</v>
      </c>
      <c r="O3407" t="s">
        <v>28</v>
      </c>
      <c r="P3407" s="2">
        <f t="shared" si="318"/>
        <v>44557</v>
      </c>
      <c r="Q3407" s="3">
        <f t="shared" si="319"/>
        <v>44561</v>
      </c>
      <c r="R3407" t="str">
        <f t="shared" si="320"/>
        <v>Attendance</v>
      </c>
      <c r="S3407" t="str">
        <f t="shared" si="321"/>
        <v>On Time</v>
      </c>
      <c r="T3407" t="str">
        <f>IF(R3407="Permit", J3407, IF(G3407="","NA CO", IF(G3407="00:00:00","NA CO", IF(G3407&lt;E3407,"Early",IF(I3407*1440&gt;=parameter!$C$4,"Overtime","On Time CO")))))</f>
        <v>On Time CO</v>
      </c>
      <c r="U3407" t="str">
        <f t="shared" si="322"/>
        <v/>
      </c>
      <c r="V3407" t="str">
        <f t="shared" si="323"/>
        <v/>
      </c>
    </row>
    <row r="3408" spans="1:22" x14ac:dyDescent="0.3">
      <c r="A3408" t="s">
        <v>11288</v>
      </c>
      <c r="B3408" t="s">
        <v>11289</v>
      </c>
      <c r="C3408" t="str">
        <f>LEFT(raw!D3408,10)</f>
        <v>2021-12-28</v>
      </c>
      <c r="D3408" t="str">
        <f>LEFT(raw!E3408,8)</f>
        <v>08:30:00</v>
      </c>
      <c r="E3408" t="str">
        <f>LEFT(raw!F3408,8)</f>
        <v>17:30:00</v>
      </c>
      <c r="F3408" t="str">
        <f>LEFT(raw!G3408,8)</f>
        <v>08:11:01</v>
      </c>
      <c r="G3408" t="str">
        <f>LEFT(raw!H3408,8)</f>
        <v>17:31:44</v>
      </c>
      <c r="H3408" t="s">
        <v>19</v>
      </c>
      <c r="I3408" t="s">
        <v>20</v>
      </c>
      <c r="J3408" t="s">
        <v>25</v>
      </c>
      <c r="K3408" t="s">
        <v>26</v>
      </c>
      <c r="L3408" t="str">
        <f>LEFT(raw!M3408,8)</f>
        <v>09:00:00</v>
      </c>
      <c r="M3408" t="s">
        <v>20</v>
      </c>
      <c r="N3408" t="s">
        <v>28</v>
      </c>
      <c r="O3408" t="s">
        <v>28</v>
      </c>
      <c r="P3408" s="2">
        <f t="shared" si="318"/>
        <v>44558</v>
      </c>
      <c r="Q3408" s="3">
        <f t="shared" si="319"/>
        <v>44561</v>
      </c>
      <c r="R3408" t="str">
        <f t="shared" si="320"/>
        <v>Attendance</v>
      </c>
      <c r="S3408" t="str">
        <f t="shared" si="321"/>
        <v>On Time</v>
      </c>
      <c r="T3408" t="str">
        <f>IF(R3408="Permit", J3408, IF(G3408="","NA CO", IF(G3408="00:00:00","NA CO", IF(G3408&lt;E3408,"Early",IF(I3408*1440&gt;=parameter!$C$4,"Overtime","On Time CO")))))</f>
        <v>On Time CO</v>
      </c>
      <c r="U3408" t="str">
        <f t="shared" si="322"/>
        <v/>
      </c>
      <c r="V3408" t="str">
        <f t="shared" si="323"/>
        <v/>
      </c>
    </row>
    <row r="3409" spans="1:22" x14ac:dyDescent="0.3">
      <c r="A3409" t="s">
        <v>11288</v>
      </c>
      <c r="B3409" t="s">
        <v>11289</v>
      </c>
      <c r="C3409" t="str">
        <f>LEFT(raw!D3409,10)</f>
        <v>2021-12-29</v>
      </c>
      <c r="D3409" t="str">
        <f>LEFT(raw!E3409,8)</f>
        <v>08:30:00</v>
      </c>
      <c r="E3409" t="str">
        <f>LEFT(raw!F3409,8)</f>
        <v>17:30:00</v>
      </c>
      <c r="F3409" t="str">
        <f>LEFT(raw!G3409,8)</f>
        <v>08:18:30</v>
      </c>
      <c r="G3409" t="str">
        <f>LEFT(raw!H3409,8)</f>
        <v>17:40:49</v>
      </c>
      <c r="H3409" t="s">
        <v>19</v>
      </c>
      <c r="I3409" t="s">
        <v>20</v>
      </c>
      <c r="J3409" t="s">
        <v>25</v>
      </c>
      <c r="K3409" t="s">
        <v>26</v>
      </c>
      <c r="L3409" t="str">
        <f>LEFT(raw!M3409,8)</f>
        <v>09:00:00</v>
      </c>
      <c r="M3409" t="s">
        <v>20</v>
      </c>
      <c r="N3409" t="s">
        <v>28</v>
      </c>
      <c r="O3409" t="s">
        <v>28</v>
      </c>
      <c r="P3409" s="2">
        <f t="shared" si="318"/>
        <v>44559</v>
      </c>
      <c r="Q3409" s="3">
        <f t="shared" si="319"/>
        <v>44561</v>
      </c>
      <c r="R3409" t="str">
        <f t="shared" si="320"/>
        <v>Attendance</v>
      </c>
      <c r="S3409" t="str">
        <f t="shared" si="321"/>
        <v>On Time</v>
      </c>
      <c r="T3409" t="str">
        <f>IF(R3409="Permit", J3409, IF(G3409="","NA CO", IF(G3409="00:00:00","NA CO", IF(G3409&lt;E3409,"Early",IF(I3409*1440&gt;=parameter!$C$4,"Overtime","On Time CO")))))</f>
        <v>On Time CO</v>
      </c>
      <c r="U3409" t="str">
        <f t="shared" si="322"/>
        <v/>
      </c>
      <c r="V3409" t="str">
        <f t="shared" si="323"/>
        <v/>
      </c>
    </row>
    <row r="3410" spans="1:22" x14ac:dyDescent="0.3">
      <c r="A3410" t="s">
        <v>11288</v>
      </c>
      <c r="B3410" t="s">
        <v>11289</v>
      </c>
      <c r="C3410" t="str">
        <f>LEFT(raw!D3410,10)</f>
        <v>2021-12-30</v>
      </c>
      <c r="D3410" t="str">
        <f>LEFT(raw!E3410,8)</f>
        <v>08:30:00</v>
      </c>
      <c r="E3410" t="str">
        <f>LEFT(raw!F3410,8)</f>
        <v>17:30:00</v>
      </c>
      <c r="F3410" t="str">
        <f>LEFT(raw!G3410,8)</f>
        <v>08:11:30</v>
      </c>
      <c r="G3410" t="str">
        <f>LEFT(raw!H3410,8)</f>
        <v>00:00:00</v>
      </c>
      <c r="H3410" t="s">
        <v>19</v>
      </c>
      <c r="I3410" t="s">
        <v>20</v>
      </c>
      <c r="J3410" t="s">
        <v>25</v>
      </c>
      <c r="K3410" t="s">
        <v>26</v>
      </c>
      <c r="L3410" t="str">
        <f>LEFT(raw!M3410,8)</f>
        <v>00:00:00</v>
      </c>
      <c r="M3410" t="s">
        <v>20</v>
      </c>
      <c r="N3410" t="s">
        <v>28</v>
      </c>
      <c r="O3410" t="s">
        <v>21</v>
      </c>
      <c r="P3410" s="2">
        <f t="shared" si="318"/>
        <v>44560</v>
      </c>
      <c r="Q3410" s="3">
        <f t="shared" si="319"/>
        <v>44561</v>
      </c>
      <c r="R3410" t="str">
        <f t="shared" si="320"/>
        <v>Attendance</v>
      </c>
      <c r="S3410" t="str">
        <f t="shared" si="321"/>
        <v>On Time</v>
      </c>
      <c r="T3410" t="str">
        <f>IF(R3410="Permit", J3410, IF(G3410="","NA CO", IF(G3410="00:00:00","NA CO", IF(G3410&lt;E3410,"Early",IF(I3410*1440&gt;=parameter!$C$4,"Overtime","On Time CO")))))</f>
        <v>NA CO</v>
      </c>
      <c r="U3410" t="str">
        <f t="shared" si="322"/>
        <v/>
      </c>
      <c r="V3410" t="str">
        <f t="shared" si="323"/>
        <v/>
      </c>
    </row>
    <row r="3411" spans="1:22" x14ac:dyDescent="0.3">
      <c r="A3411" t="s">
        <v>11288</v>
      </c>
      <c r="B3411" t="s">
        <v>11289</v>
      </c>
      <c r="C3411" t="str">
        <f>LEFT(raw!D3411,10)</f>
        <v>2021-12-31</v>
      </c>
      <c r="D3411" t="str">
        <f>LEFT(raw!E3411,8)</f>
        <v>08:30:00</v>
      </c>
      <c r="E3411" t="str">
        <f>LEFT(raw!F3411,8)</f>
        <v>17:30:00</v>
      </c>
      <c r="F3411" t="str">
        <f>LEFT(raw!G3411,8)</f>
        <v>08:07:09</v>
      </c>
      <c r="G3411" t="str">
        <f>LEFT(raw!H3411,8)</f>
        <v>16:15:24</v>
      </c>
      <c r="H3411" t="s">
        <v>19</v>
      </c>
      <c r="I3411" t="s">
        <v>20</v>
      </c>
      <c r="J3411" t="s">
        <v>25</v>
      </c>
      <c r="K3411" t="s">
        <v>26</v>
      </c>
      <c r="L3411" t="str">
        <f>LEFT(raw!M3411,8)</f>
        <v>09:00:00</v>
      </c>
      <c r="M3411" t="s">
        <v>20</v>
      </c>
      <c r="N3411" t="s">
        <v>28</v>
      </c>
      <c r="O3411" t="s">
        <v>28</v>
      </c>
      <c r="P3411" s="2">
        <f t="shared" si="318"/>
        <v>44561</v>
      </c>
      <c r="Q3411" s="3">
        <f t="shared" si="319"/>
        <v>44561</v>
      </c>
      <c r="R3411" t="str">
        <f t="shared" si="320"/>
        <v>Attendance</v>
      </c>
      <c r="S3411" t="str">
        <f t="shared" si="321"/>
        <v>On Time</v>
      </c>
      <c r="T3411" t="str">
        <f>IF(R3411="Permit", J3411, IF(G3411="","NA CO", IF(G3411="00:00:00","NA CO", IF(G3411&lt;E3411,"Early",IF(I3411*1440&gt;=parameter!$C$4,"Overtime","On Time CO")))))</f>
        <v>Early</v>
      </c>
      <c r="U3411" t="str">
        <f t="shared" si="322"/>
        <v/>
      </c>
      <c r="V3411" t="str">
        <f t="shared" si="323"/>
        <v/>
      </c>
    </row>
    <row r="3412" spans="1:22" x14ac:dyDescent="0.3">
      <c r="A3412" t="s">
        <v>11334</v>
      </c>
      <c r="B3412" t="s">
        <v>11335</v>
      </c>
      <c r="C3412" t="str">
        <f>LEFT(raw!D3412,10)</f>
        <v>2021-12-13</v>
      </c>
      <c r="D3412" t="str">
        <f>LEFT(raw!E3412,8)</f>
        <v>08:30:00</v>
      </c>
      <c r="E3412" t="str">
        <f>LEFT(raw!F3412,8)</f>
        <v>17:30:00</v>
      </c>
      <c r="F3412" t="str">
        <f>LEFT(raw!G3412,8)</f>
        <v>08:14:25</v>
      </c>
      <c r="G3412" t="str">
        <f>LEFT(raw!H3412,8)</f>
        <v>18:01:47</v>
      </c>
      <c r="H3412" t="s">
        <v>19</v>
      </c>
      <c r="I3412" t="s">
        <v>20</v>
      </c>
      <c r="J3412" t="s">
        <v>25</v>
      </c>
      <c r="K3412" t="s">
        <v>26</v>
      </c>
      <c r="L3412" t="str">
        <f>LEFT(raw!M3412,8)</f>
        <v>09:00:00</v>
      </c>
      <c r="M3412" t="s">
        <v>20</v>
      </c>
      <c r="N3412" t="s">
        <v>43</v>
      </c>
      <c r="O3412" t="s">
        <v>43</v>
      </c>
      <c r="P3412" s="2">
        <f t="shared" si="318"/>
        <v>44543</v>
      </c>
      <c r="Q3412" s="3">
        <f t="shared" si="319"/>
        <v>44561</v>
      </c>
      <c r="R3412" t="str">
        <f t="shared" si="320"/>
        <v>Attendance</v>
      </c>
      <c r="S3412" t="str">
        <f t="shared" si="321"/>
        <v>On Time</v>
      </c>
      <c r="T3412" t="str">
        <f>IF(R3412="Permit", J3412, IF(G3412="","NA CO", IF(G3412="00:00:00","NA CO", IF(G3412&lt;E3412,"Early",IF(I3412*1440&gt;=parameter!$C$4,"Overtime","On Time CO")))))</f>
        <v>On Time CO</v>
      </c>
      <c r="U3412" t="str">
        <f t="shared" si="322"/>
        <v/>
      </c>
      <c r="V3412" t="str">
        <f t="shared" si="323"/>
        <v/>
      </c>
    </row>
    <row r="3413" spans="1:22" x14ac:dyDescent="0.3">
      <c r="A3413" t="s">
        <v>11334</v>
      </c>
      <c r="B3413" t="s">
        <v>11335</v>
      </c>
      <c r="C3413" t="str">
        <f>LEFT(raw!D3413,10)</f>
        <v>2021-12-14</v>
      </c>
      <c r="D3413" t="str">
        <f>LEFT(raw!E3413,8)</f>
        <v>08:30:00</v>
      </c>
      <c r="E3413" t="str">
        <f>LEFT(raw!F3413,8)</f>
        <v>17:30:00</v>
      </c>
      <c r="F3413" t="str">
        <f>LEFT(raw!G3413,8)</f>
        <v>07:36:10</v>
      </c>
      <c r="G3413" t="str">
        <f>LEFT(raw!H3413,8)</f>
        <v>00:00:00</v>
      </c>
      <c r="H3413" t="s">
        <v>19</v>
      </c>
      <c r="I3413" t="s">
        <v>20</v>
      </c>
      <c r="J3413" t="s">
        <v>25</v>
      </c>
      <c r="K3413" t="s">
        <v>26</v>
      </c>
      <c r="L3413" t="str">
        <f>LEFT(raw!M3413,8)</f>
        <v>00:00:00</v>
      </c>
      <c r="M3413" t="s">
        <v>20</v>
      </c>
      <c r="N3413" t="s">
        <v>43</v>
      </c>
      <c r="O3413" t="s">
        <v>21</v>
      </c>
      <c r="P3413" s="2">
        <f t="shared" si="318"/>
        <v>44544</v>
      </c>
      <c r="Q3413" s="3">
        <f t="shared" si="319"/>
        <v>44561</v>
      </c>
      <c r="R3413" t="str">
        <f t="shared" si="320"/>
        <v>Attendance</v>
      </c>
      <c r="S3413" t="str">
        <f t="shared" si="321"/>
        <v>On Time</v>
      </c>
      <c r="T3413" t="str">
        <f>IF(R3413="Permit", J3413, IF(G3413="","NA CO", IF(G3413="00:00:00","NA CO", IF(G3413&lt;E3413,"Early",IF(I3413*1440&gt;=parameter!$C$4,"Overtime","On Time CO")))))</f>
        <v>NA CO</v>
      </c>
      <c r="U3413" t="str">
        <f t="shared" si="322"/>
        <v/>
      </c>
      <c r="V3413" t="str">
        <f t="shared" si="323"/>
        <v/>
      </c>
    </row>
    <row r="3414" spans="1:22" x14ac:dyDescent="0.3">
      <c r="A3414" t="s">
        <v>11334</v>
      </c>
      <c r="B3414" t="s">
        <v>11335</v>
      </c>
      <c r="C3414" t="str">
        <f>LEFT(raw!D3414,10)</f>
        <v>2021-12-15</v>
      </c>
      <c r="D3414" t="str">
        <f>LEFT(raw!E3414,8)</f>
        <v>08:30:00</v>
      </c>
      <c r="E3414" t="str">
        <f>LEFT(raw!F3414,8)</f>
        <v>17:30:00</v>
      </c>
      <c r="F3414" t="str">
        <f>LEFT(raw!G3414,8)</f>
        <v>07:32:53</v>
      </c>
      <c r="G3414" t="str">
        <f>LEFT(raw!H3414,8)</f>
        <v>17:48:25</v>
      </c>
      <c r="H3414" t="s">
        <v>19</v>
      </c>
      <c r="I3414" t="s">
        <v>20</v>
      </c>
      <c r="J3414" t="s">
        <v>25</v>
      </c>
      <c r="K3414" t="s">
        <v>26</v>
      </c>
      <c r="L3414" t="str">
        <f>LEFT(raw!M3414,8)</f>
        <v>09:00:00</v>
      </c>
      <c r="M3414" t="s">
        <v>20</v>
      </c>
      <c r="N3414" t="s">
        <v>43</v>
      </c>
      <c r="O3414" t="s">
        <v>43</v>
      </c>
      <c r="P3414" s="2">
        <f t="shared" si="318"/>
        <v>44545</v>
      </c>
      <c r="Q3414" s="3">
        <f t="shared" si="319"/>
        <v>44561</v>
      </c>
      <c r="R3414" t="str">
        <f t="shared" si="320"/>
        <v>Attendance</v>
      </c>
      <c r="S3414" t="str">
        <f t="shared" si="321"/>
        <v>On Time</v>
      </c>
      <c r="T3414" t="str">
        <f>IF(R3414="Permit", J3414, IF(G3414="","NA CO", IF(G3414="00:00:00","NA CO", IF(G3414&lt;E3414,"Early",IF(I3414*1440&gt;=parameter!$C$4,"Overtime","On Time CO")))))</f>
        <v>On Time CO</v>
      </c>
      <c r="U3414" t="str">
        <f t="shared" si="322"/>
        <v/>
      </c>
      <c r="V3414" t="str">
        <f t="shared" si="323"/>
        <v/>
      </c>
    </row>
    <row r="3415" spans="1:22" x14ac:dyDescent="0.3">
      <c r="A3415" t="s">
        <v>11334</v>
      </c>
      <c r="B3415" t="s">
        <v>11335</v>
      </c>
      <c r="C3415" t="str">
        <f>LEFT(raw!D3415,10)</f>
        <v>2021-12-16</v>
      </c>
      <c r="D3415" t="str">
        <f>LEFT(raw!E3415,8)</f>
        <v>08:30:00</v>
      </c>
      <c r="E3415" t="str">
        <f>LEFT(raw!F3415,8)</f>
        <v>17:30:00</v>
      </c>
      <c r="F3415" t="str">
        <f>LEFT(raw!G3415,8)</f>
        <v>07:41:18</v>
      </c>
      <c r="G3415" t="str">
        <f>LEFT(raw!H3415,8)</f>
        <v>17:25:11</v>
      </c>
      <c r="H3415" t="s">
        <v>19</v>
      </c>
      <c r="I3415" t="s">
        <v>20</v>
      </c>
      <c r="J3415" t="s">
        <v>25</v>
      </c>
      <c r="K3415" t="s">
        <v>26</v>
      </c>
      <c r="L3415" t="str">
        <f>LEFT(raw!M3415,8)</f>
        <v>09:00:00</v>
      </c>
      <c r="M3415" t="s">
        <v>20</v>
      </c>
      <c r="N3415" t="s">
        <v>43</v>
      </c>
      <c r="O3415" t="s">
        <v>43</v>
      </c>
      <c r="P3415" s="2">
        <f t="shared" si="318"/>
        <v>44546</v>
      </c>
      <c r="Q3415" s="3">
        <f t="shared" si="319"/>
        <v>44561</v>
      </c>
      <c r="R3415" t="str">
        <f t="shared" si="320"/>
        <v>Attendance</v>
      </c>
      <c r="S3415" t="str">
        <f t="shared" si="321"/>
        <v>On Time</v>
      </c>
      <c r="T3415" t="str">
        <f>IF(R3415="Permit", J3415, IF(G3415="","NA CO", IF(G3415="00:00:00","NA CO", IF(G3415&lt;E3415,"Early",IF(I3415*1440&gt;=parameter!$C$4,"Overtime","On Time CO")))))</f>
        <v>Early</v>
      </c>
      <c r="U3415" t="str">
        <f t="shared" si="322"/>
        <v/>
      </c>
      <c r="V3415" t="str">
        <f t="shared" si="323"/>
        <v/>
      </c>
    </row>
    <row r="3416" spans="1:22" x14ac:dyDescent="0.3">
      <c r="A3416" t="s">
        <v>11334</v>
      </c>
      <c r="B3416" t="s">
        <v>11335</v>
      </c>
      <c r="C3416" t="str">
        <f>LEFT(raw!D3416,10)</f>
        <v>2021-12-17</v>
      </c>
      <c r="D3416" t="str">
        <f>LEFT(raw!E3416,8)</f>
        <v>08:30:00</v>
      </c>
      <c r="E3416" t="str">
        <f>LEFT(raw!F3416,8)</f>
        <v>17:30:00</v>
      </c>
      <c r="F3416" t="str">
        <f>LEFT(raw!G3416,8)</f>
        <v>07:40:33</v>
      </c>
      <c r="G3416" t="str">
        <f>LEFT(raw!H3416,8)</f>
        <v>17:29:54</v>
      </c>
      <c r="H3416" t="s">
        <v>19</v>
      </c>
      <c r="I3416" t="s">
        <v>20</v>
      </c>
      <c r="J3416" t="s">
        <v>25</v>
      </c>
      <c r="K3416" t="s">
        <v>26</v>
      </c>
      <c r="L3416" t="str">
        <f>LEFT(raw!M3416,8)</f>
        <v>09:00:00</v>
      </c>
      <c r="M3416" t="s">
        <v>20</v>
      </c>
      <c r="N3416" t="s">
        <v>43</v>
      </c>
      <c r="O3416" t="s">
        <v>43</v>
      </c>
      <c r="P3416" s="2">
        <f t="shared" si="318"/>
        <v>44547</v>
      </c>
      <c r="Q3416" s="3">
        <f t="shared" si="319"/>
        <v>44561</v>
      </c>
      <c r="R3416" t="str">
        <f t="shared" si="320"/>
        <v>Attendance</v>
      </c>
      <c r="S3416" t="str">
        <f t="shared" si="321"/>
        <v>On Time</v>
      </c>
      <c r="T3416" t="str">
        <f>IF(R3416="Permit", J3416, IF(G3416="","NA CO", IF(G3416="00:00:00","NA CO", IF(G3416&lt;E3416,"Early",IF(I3416*1440&gt;=parameter!$C$4,"Overtime","On Time CO")))))</f>
        <v>Early</v>
      </c>
      <c r="U3416" t="str">
        <f t="shared" si="322"/>
        <v/>
      </c>
      <c r="V3416" t="str">
        <f t="shared" si="323"/>
        <v/>
      </c>
    </row>
    <row r="3417" spans="1:22" x14ac:dyDescent="0.3">
      <c r="A3417" t="s">
        <v>11334</v>
      </c>
      <c r="B3417" t="s">
        <v>11335</v>
      </c>
      <c r="C3417" t="str">
        <f>LEFT(raw!D3417,10)</f>
        <v>2021-12-20</v>
      </c>
      <c r="D3417" t="str">
        <f>LEFT(raw!E3417,8)</f>
        <v>08:30:00</v>
      </c>
      <c r="E3417" t="str">
        <f>LEFT(raw!F3417,8)</f>
        <v>17:30:00</v>
      </c>
      <c r="F3417" t="str">
        <f>LEFT(raw!G3417,8)</f>
        <v>07:52:02</v>
      </c>
      <c r="G3417" t="str">
        <f>LEFT(raw!H3417,8)</f>
        <v>18:02:33</v>
      </c>
      <c r="H3417" t="s">
        <v>19</v>
      </c>
      <c r="I3417" t="s">
        <v>20</v>
      </c>
      <c r="J3417" t="s">
        <v>25</v>
      </c>
      <c r="K3417" t="s">
        <v>26</v>
      </c>
      <c r="L3417" t="str">
        <f>LEFT(raw!M3417,8)</f>
        <v>09:00:00</v>
      </c>
      <c r="M3417" t="s">
        <v>20</v>
      </c>
      <c r="N3417" t="s">
        <v>43</v>
      </c>
      <c r="O3417" t="s">
        <v>43</v>
      </c>
      <c r="P3417" s="2">
        <f t="shared" si="318"/>
        <v>44550</v>
      </c>
      <c r="Q3417" s="3">
        <f t="shared" si="319"/>
        <v>44561</v>
      </c>
      <c r="R3417" t="str">
        <f t="shared" si="320"/>
        <v>Attendance</v>
      </c>
      <c r="S3417" t="str">
        <f t="shared" si="321"/>
        <v>On Time</v>
      </c>
      <c r="T3417" t="str">
        <f>IF(R3417="Permit", J3417, IF(G3417="","NA CO", IF(G3417="00:00:00","NA CO", IF(G3417&lt;E3417,"Early",IF(I3417*1440&gt;=parameter!$C$4,"Overtime","On Time CO")))))</f>
        <v>On Time CO</v>
      </c>
      <c r="U3417" t="str">
        <f t="shared" si="322"/>
        <v/>
      </c>
      <c r="V3417" t="str">
        <f t="shared" si="323"/>
        <v/>
      </c>
    </row>
    <row r="3418" spans="1:22" x14ac:dyDescent="0.3">
      <c r="A3418" t="s">
        <v>11334</v>
      </c>
      <c r="B3418" t="s">
        <v>11335</v>
      </c>
      <c r="C3418" t="str">
        <f>LEFT(raw!D3418,10)</f>
        <v>2021-12-21</v>
      </c>
      <c r="D3418" t="str">
        <f>LEFT(raw!E3418,8)</f>
        <v>08:30:00</v>
      </c>
      <c r="E3418" t="str">
        <f>LEFT(raw!F3418,8)</f>
        <v>17:30:00</v>
      </c>
      <c r="F3418" t="str">
        <f>LEFT(raw!G3418,8)</f>
        <v>07:48:48</v>
      </c>
      <c r="G3418" t="str">
        <f>LEFT(raw!H3418,8)</f>
        <v>17:53:21</v>
      </c>
      <c r="H3418" t="s">
        <v>19</v>
      </c>
      <c r="I3418" t="s">
        <v>20</v>
      </c>
      <c r="J3418" t="s">
        <v>25</v>
      </c>
      <c r="K3418" t="s">
        <v>26</v>
      </c>
      <c r="L3418" t="str">
        <f>LEFT(raw!M3418,8)</f>
        <v>09:00:00</v>
      </c>
      <c r="M3418" t="s">
        <v>20</v>
      </c>
      <c r="N3418" t="s">
        <v>43</v>
      </c>
      <c r="O3418" t="s">
        <v>43</v>
      </c>
      <c r="P3418" s="2">
        <f t="shared" si="318"/>
        <v>44551</v>
      </c>
      <c r="Q3418" s="3">
        <f t="shared" si="319"/>
        <v>44561</v>
      </c>
      <c r="R3418" t="str">
        <f t="shared" si="320"/>
        <v>Attendance</v>
      </c>
      <c r="S3418" t="str">
        <f t="shared" si="321"/>
        <v>On Time</v>
      </c>
      <c r="T3418" t="str">
        <f>IF(R3418="Permit", J3418, IF(G3418="","NA CO", IF(G3418="00:00:00","NA CO", IF(G3418&lt;E3418,"Early",IF(I3418*1440&gt;=parameter!$C$4,"Overtime","On Time CO")))))</f>
        <v>On Time CO</v>
      </c>
      <c r="U3418" t="str">
        <f t="shared" si="322"/>
        <v/>
      </c>
      <c r="V3418" t="str">
        <f t="shared" si="323"/>
        <v/>
      </c>
    </row>
    <row r="3419" spans="1:22" x14ac:dyDescent="0.3">
      <c r="A3419" t="s">
        <v>11334</v>
      </c>
      <c r="B3419" t="s">
        <v>11335</v>
      </c>
      <c r="C3419" t="str">
        <f>LEFT(raw!D3419,10)</f>
        <v>2021-12-22</v>
      </c>
      <c r="D3419" t="str">
        <f>LEFT(raw!E3419,8)</f>
        <v>08:30:00</v>
      </c>
      <c r="E3419" t="str">
        <f>LEFT(raw!F3419,8)</f>
        <v>17:30:00</v>
      </c>
      <c r="F3419" t="str">
        <f>LEFT(raw!G3419,8)</f>
        <v>07:53:50</v>
      </c>
      <c r="G3419" t="str">
        <f>LEFT(raw!H3419,8)</f>
        <v>17:54:39</v>
      </c>
      <c r="H3419" t="s">
        <v>19</v>
      </c>
      <c r="I3419" t="s">
        <v>20</v>
      </c>
      <c r="J3419" t="s">
        <v>25</v>
      </c>
      <c r="K3419" t="s">
        <v>26</v>
      </c>
      <c r="L3419" t="str">
        <f>LEFT(raw!M3419,8)</f>
        <v>09:00:00</v>
      </c>
      <c r="M3419" t="s">
        <v>20</v>
      </c>
      <c r="N3419" t="s">
        <v>43</v>
      </c>
      <c r="O3419" t="s">
        <v>43</v>
      </c>
      <c r="P3419" s="2">
        <f t="shared" si="318"/>
        <v>44552</v>
      </c>
      <c r="Q3419" s="3">
        <f t="shared" si="319"/>
        <v>44561</v>
      </c>
      <c r="R3419" t="str">
        <f t="shared" si="320"/>
        <v>Attendance</v>
      </c>
      <c r="S3419" t="str">
        <f t="shared" si="321"/>
        <v>On Time</v>
      </c>
      <c r="T3419" t="str">
        <f>IF(R3419="Permit", J3419, IF(G3419="","NA CO", IF(G3419="00:00:00","NA CO", IF(G3419&lt;E3419,"Early",IF(I3419*1440&gt;=parameter!$C$4,"Overtime","On Time CO")))))</f>
        <v>On Time CO</v>
      </c>
      <c r="U3419" t="str">
        <f t="shared" si="322"/>
        <v/>
      </c>
      <c r="V3419" t="str">
        <f t="shared" si="323"/>
        <v/>
      </c>
    </row>
    <row r="3420" spans="1:22" x14ac:dyDescent="0.3">
      <c r="A3420" t="s">
        <v>11334</v>
      </c>
      <c r="B3420" t="s">
        <v>11335</v>
      </c>
      <c r="C3420" t="str">
        <f>LEFT(raw!D3420,10)</f>
        <v>2021-12-23</v>
      </c>
      <c r="D3420" t="str">
        <f>LEFT(raw!E3420,8)</f>
        <v>08:30:00</v>
      </c>
      <c r="E3420" t="str">
        <f>LEFT(raw!F3420,8)</f>
        <v>17:30:00</v>
      </c>
      <c r="F3420" t="str">
        <f>LEFT(raw!G3420,8)</f>
        <v>07:53:56</v>
      </c>
      <c r="G3420" t="str">
        <f>LEFT(raw!H3420,8)</f>
        <v>17:43:55</v>
      </c>
      <c r="H3420" t="s">
        <v>19</v>
      </c>
      <c r="I3420" t="s">
        <v>20</v>
      </c>
      <c r="J3420" t="s">
        <v>25</v>
      </c>
      <c r="K3420" t="s">
        <v>26</v>
      </c>
      <c r="L3420" t="str">
        <f>LEFT(raw!M3420,8)</f>
        <v>09:00:00</v>
      </c>
      <c r="M3420" t="s">
        <v>20</v>
      </c>
      <c r="N3420" t="s">
        <v>43</v>
      </c>
      <c r="O3420" t="s">
        <v>43</v>
      </c>
      <c r="P3420" s="2">
        <f t="shared" si="318"/>
        <v>44553</v>
      </c>
      <c r="Q3420" s="3">
        <f t="shared" si="319"/>
        <v>44561</v>
      </c>
      <c r="R3420" t="str">
        <f t="shared" si="320"/>
        <v>Attendance</v>
      </c>
      <c r="S3420" t="str">
        <f t="shared" si="321"/>
        <v>On Time</v>
      </c>
      <c r="T3420" t="str">
        <f>IF(R3420="Permit", J3420, IF(G3420="","NA CO", IF(G3420="00:00:00","NA CO", IF(G3420&lt;E3420,"Early",IF(I3420*1440&gt;=parameter!$C$4,"Overtime","On Time CO")))))</f>
        <v>On Time CO</v>
      </c>
      <c r="U3420" t="str">
        <f t="shared" si="322"/>
        <v/>
      </c>
      <c r="V3420" t="str">
        <f t="shared" si="323"/>
        <v/>
      </c>
    </row>
    <row r="3421" spans="1:22" x14ac:dyDescent="0.3">
      <c r="A3421" t="s">
        <v>11334</v>
      </c>
      <c r="B3421" t="s">
        <v>11335</v>
      </c>
      <c r="C3421" t="str">
        <f>LEFT(raw!D3421,10)</f>
        <v>2021-12-24</v>
      </c>
      <c r="D3421" t="str">
        <f>LEFT(raw!E3421,8)</f>
        <v>08:30:00</v>
      </c>
      <c r="E3421" t="str">
        <f>LEFT(raw!F3421,8)</f>
        <v>17:30:00</v>
      </c>
      <c r="F3421" t="str">
        <f>LEFT(raw!G3421,8)</f>
        <v>07:38:30</v>
      </c>
      <c r="G3421" t="str">
        <f>LEFT(raw!H3421,8)</f>
        <v>16:10:29</v>
      </c>
      <c r="H3421" t="s">
        <v>19</v>
      </c>
      <c r="I3421" t="s">
        <v>20</v>
      </c>
      <c r="J3421" t="s">
        <v>25</v>
      </c>
      <c r="K3421" t="s">
        <v>26</v>
      </c>
      <c r="L3421" t="str">
        <f>LEFT(raw!M3421,8)</f>
        <v>09:00:00</v>
      </c>
      <c r="M3421" t="s">
        <v>20</v>
      </c>
      <c r="N3421" t="s">
        <v>43</v>
      </c>
      <c r="O3421" t="s">
        <v>43</v>
      </c>
      <c r="P3421" s="2">
        <f t="shared" si="318"/>
        <v>44554</v>
      </c>
      <c r="Q3421" s="3">
        <f t="shared" si="319"/>
        <v>44561</v>
      </c>
      <c r="R3421" t="str">
        <f t="shared" si="320"/>
        <v>Attendance</v>
      </c>
      <c r="S3421" t="str">
        <f t="shared" si="321"/>
        <v>On Time</v>
      </c>
      <c r="T3421" t="str">
        <f>IF(R3421="Permit", J3421, IF(G3421="","NA CO", IF(G3421="00:00:00","NA CO", IF(G3421&lt;E3421,"Early",IF(I3421*1440&gt;=parameter!$C$4,"Overtime","On Time CO")))))</f>
        <v>Early</v>
      </c>
      <c r="U3421" t="str">
        <f t="shared" si="322"/>
        <v/>
      </c>
      <c r="V3421" t="str">
        <f t="shared" si="323"/>
        <v/>
      </c>
    </row>
    <row r="3422" spans="1:22" x14ac:dyDescent="0.3">
      <c r="A3422" t="s">
        <v>11334</v>
      </c>
      <c r="B3422" t="s">
        <v>11335</v>
      </c>
      <c r="C3422" t="str">
        <f>LEFT(raw!D3422,10)</f>
        <v>2021-12-28</v>
      </c>
      <c r="D3422" t="str">
        <f>LEFT(raw!E3422,8)</f>
        <v>08:30:00</v>
      </c>
      <c r="E3422" t="str">
        <f>LEFT(raw!F3422,8)</f>
        <v>17:30:00</v>
      </c>
      <c r="F3422" t="str">
        <f>LEFT(raw!G3422,8)</f>
        <v>07:55:46</v>
      </c>
      <c r="G3422" t="str">
        <f>LEFT(raw!H3422,8)</f>
        <v>17:22:50</v>
      </c>
      <c r="H3422" t="s">
        <v>19</v>
      </c>
      <c r="I3422" t="s">
        <v>20</v>
      </c>
      <c r="J3422" t="s">
        <v>25</v>
      </c>
      <c r="K3422" t="s">
        <v>26</v>
      </c>
      <c r="L3422" t="str">
        <f>LEFT(raw!M3422,8)</f>
        <v>09:00:00</v>
      </c>
      <c r="M3422" t="s">
        <v>20</v>
      </c>
      <c r="N3422" t="s">
        <v>43</v>
      </c>
      <c r="O3422" t="s">
        <v>43</v>
      </c>
      <c r="P3422" s="2">
        <f t="shared" si="318"/>
        <v>44558</v>
      </c>
      <c r="Q3422" s="3">
        <f t="shared" si="319"/>
        <v>44561</v>
      </c>
      <c r="R3422" t="str">
        <f t="shared" si="320"/>
        <v>Attendance</v>
      </c>
      <c r="S3422" t="str">
        <f t="shared" si="321"/>
        <v>On Time</v>
      </c>
      <c r="T3422" t="str">
        <f>IF(R3422="Permit", J3422, IF(G3422="","NA CO", IF(G3422="00:00:00","NA CO", IF(G3422&lt;E3422,"Early",IF(I3422*1440&gt;=parameter!$C$4,"Overtime","On Time CO")))))</f>
        <v>Early</v>
      </c>
      <c r="U3422" t="str">
        <f t="shared" si="322"/>
        <v/>
      </c>
      <c r="V3422" t="str">
        <f t="shared" si="323"/>
        <v/>
      </c>
    </row>
    <row r="3423" spans="1:22" x14ac:dyDescent="0.3">
      <c r="A3423" t="s">
        <v>11334</v>
      </c>
      <c r="B3423" t="s">
        <v>11335</v>
      </c>
      <c r="C3423" t="str">
        <f>LEFT(raw!D3423,10)</f>
        <v>2021-12-29</v>
      </c>
      <c r="D3423" t="str">
        <f>LEFT(raw!E3423,8)</f>
        <v>08:30:00</v>
      </c>
      <c r="E3423" t="str">
        <f>LEFT(raw!F3423,8)</f>
        <v>17:30:00</v>
      </c>
      <c r="F3423" t="str">
        <f>LEFT(raw!G3423,8)</f>
        <v>07:47:31</v>
      </c>
      <c r="G3423" t="str">
        <f>LEFT(raw!H3423,8)</f>
        <v>17:06:47</v>
      </c>
      <c r="H3423" t="s">
        <v>19</v>
      </c>
      <c r="I3423" t="s">
        <v>20</v>
      </c>
      <c r="J3423" t="s">
        <v>25</v>
      </c>
      <c r="K3423" t="s">
        <v>26</v>
      </c>
      <c r="L3423" t="str">
        <f>LEFT(raw!M3423,8)</f>
        <v>09:00:00</v>
      </c>
      <c r="M3423" t="s">
        <v>20</v>
      </c>
      <c r="N3423" t="s">
        <v>43</v>
      </c>
      <c r="O3423" t="s">
        <v>43</v>
      </c>
      <c r="P3423" s="2">
        <f t="shared" si="318"/>
        <v>44559</v>
      </c>
      <c r="Q3423" s="3">
        <f t="shared" si="319"/>
        <v>44561</v>
      </c>
      <c r="R3423" t="str">
        <f t="shared" si="320"/>
        <v>Attendance</v>
      </c>
      <c r="S3423" t="str">
        <f t="shared" si="321"/>
        <v>On Time</v>
      </c>
      <c r="T3423" t="str">
        <f>IF(R3423="Permit", J3423, IF(G3423="","NA CO", IF(G3423="00:00:00","NA CO", IF(G3423&lt;E3423,"Early",IF(I3423*1440&gt;=parameter!$C$4,"Overtime","On Time CO")))))</f>
        <v>Early</v>
      </c>
      <c r="U3423" t="str">
        <f t="shared" si="322"/>
        <v/>
      </c>
      <c r="V3423" t="str">
        <f t="shared" si="323"/>
        <v/>
      </c>
    </row>
    <row r="3424" spans="1:22" x14ac:dyDescent="0.3">
      <c r="A3424" t="s">
        <v>11334</v>
      </c>
      <c r="B3424" t="s">
        <v>11335</v>
      </c>
      <c r="C3424" t="str">
        <f>LEFT(raw!D3424,10)</f>
        <v>2021-12-30</v>
      </c>
      <c r="D3424" t="str">
        <f>LEFT(raw!E3424,8)</f>
        <v>08:30:00</v>
      </c>
      <c r="E3424" t="str">
        <f>LEFT(raw!F3424,8)</f>
        <v>17:30:00</v>
      </c>
      <c r="F3424" t="str">
        <f>LEFT(raw!G3424,8)</f>
        <v>07:54:01</v>
      </c>
      <c r="G3424" t="str">
        <f>LEFT(raw!H3424,8)</f>
        <v>17:08:43</v>
      </c>
      <c r="H3424" t="s">
        <v>19</v>
      </c>
      <c r="I3424" t="s">
        <v>20</v>
      </c>
      <c r="J3424" t="s">
        <v>25</v>
      </c>
      <c r="K3424" t="s">
        <v>26</v>
      </c>
      <c r="L3424" t="str">
        <f>LEFT(raw!M3424,8)</f>
        <v>09:00:00</v>
      </c>
      <c r="M3424" t="s">
        <v>20</v>
      </c>
      <c r="N3424" t="s">
        <v>43</v>
      </c>
      <c r="O3424" t="s">
        <v>43</v>
      </c>
      <c r="P3424" s="2">
        <f t="shared" si="318"/>
        <v>44560</v>
      </c>
      <c r="Q3424" s="3">
        <f t="shared" si="319"/>
        <v>44561</v>
      </c>
      <c r="R3424" t="str">
        <f t="shared" si="320"/>
        <v>Attendance</v>
      </c>
      <c r="S3424" t="str">
        <f t="shared" si="321"/>
        <v>On Time</v>
      </c>
      <c r="T3424" t="str">
        <f>IF(R3424="Permit", J3424, IF(G3424="","NA CO", IF(G3424="00:00:00","NA CO", IF(G3424&lt;E3424,"Early",IF(I3424*1440&gt;=parameter!$C$4,"Overtime","On Time CO")))))</f>
        <v>Early</v>
      </c>
      <c r="U3424" t="str">
        <f t="shared" si="322"/>
        <v/>
      </c>
      <c r="V3424" t="str">
        <f t="shared" si="323"/>
        <v/>
      </c>
    </row>
    <row r="3425" spans="1:22" x14ac:dyDescent="0.3">
      <c r="A3425" t="s">
        <v>11334</v>
      </c>
      <c r="B3425" t="s">
        <v>11335</v>
      </c>
      <c r="C3425" t="str">
        <f>LEFT(raw!D3425,10)</f>
        <v>2021-12-31</v>
      </c>
      <c r="D3425" t="str">
        <f>LEFT(raw!E3425,8)</f>
        <v>08:30:00</v>
      </c>
      <c r="E3425" t="str">
        <f>LEFT(raw!F3425,8)</f>
        <v>17:30:00</v>
      </c>
      <c r="F3425" t="str">
        <f>LEFT(raw!G3425,8)</f>
        <v>07:53:24</v>
      </c>
      <c r="G3425" t="str">
        <f>LEFT(raw!H3425,8)</f>
        <v>16:04:16</v>
      </c>
      <c r="H3425" t="s">
        <v>19</v>
      </c>
      <c r="I3425" t="s">
        <v>20</v>
      </c>
      <c r="J3425" t="s">
        <v>25</v>
      </c>
      <c r="K3425" t="s">
        <v>26</v>
      </c>
      <c r="L3425" t="str">
        <f>LEFT(raw!M3425,8)</f>
        <v>09:00:00</v>
      </c>
      <c r="M3425" t="s">
        <v>20</v>
      </c>
      <c r="N3425" t="s">
        <v>43</v>
      </c>
      <c r="O3425" t="s">
        <v>43</v>
      </c>
      <c r="P3425" s="2">
        <f t="shared" si="318"/>
        <v>44561</v>
      </c>
      <c r="Q3425" s="3">
        <f t="shared" si="319"/>
        <v>44561</v>
      </c>
      <c r="R3425" t="str">
        <f t="shared" si="320"/>
        <v>Attendance</v>
      </c>
      <c r="S3425" t="str">
        <f t="shared" si="321"/>
        <v>On Time</v>
      </c>
      <c r="T3425" t="str">
        <f>IF(R3425="Permit", J3425, IF(G3425="","NA CO", IF(G3425="00:00:00","NA CO", IF(G3425&lt;E3425,"Early",IF(I3425*1440&gt;=parameter!$C$4,"Overtime","On Time CO")))))</f>
        <v>Early</v>
      </c>
      <c r="U3425" t="str">
        <f t="shared" si="322"/>
        <v/>
      </c>
      <c r="V3425" t="str">
        <f t="shared" si="323"/>
        <v/>
      </c>
    </row>
    <row r="3426" spans="1:22" x14ac:dyDescent="0.3">
      <c r="A3426" t="s">
        <v>815</v>
      </c>
      <c r="B3426" t="s">
        <v>816</v>
      </c>
      <c r="C3426" t="str">
        <f>LEFT(raw!D3426,10)</f>
        <v>2021-12-01</v>
      </c>
      <c r="D3426" t="str">
        <f>LEFT(raw!E3426,8)</f>
        <v>00:00:00</v>
      </c>
      <c r="E3426" t="str">
        <f>LEFT(raw!F3426,8)</f>
        <v>00:00:00</v>
      </c>
      <c r="F3426" t="str">
        <f>LEFT(raw!G3426,8)</f>
        <v>07:51:02</v>
      </c>
      <c r="G3426" t="str">
        <f>LEFT(raw!H3426,8)</f>
        <v>17:34:15</v>
      </c>
      <c r="H3426" t="s">
        <v>19</v>
      </c>
      <c r="I3426" t="s">
        <v>20</v>
      </c>
      <c r="J3426" t="s">
        <v>21</v>
      </c>
      <c r="K3426" t="s">
        <v>22</v>
      </c>
      <c r="L3426" t="str">
        <f>LEFT(raw!M3426,8)</f>
        <v>09:43:13</v>
      </c>
      <c r="M3426" t="s">
        <v>20</v>
      </c>
      <c r="N3426" t="s">
        <v>817</v>
      </c>
      <c r="O3426" t="s">
        <v>817</v>
      </c>
      <c r="P3426" s="2">
        <f t="shared" si="318"/>
        <v>44531</v>
      </c>
      <c r="Q3426" s="3">
        <f t="shared" si="319"/>
        <v>44561</v>
      </c>
      <c r="R3426" t="str">
        <f t="shared" si="320"/>
        <v>Daily Journey</v>
      </c>
      <c r="S3426" t="str">
        <f t="shared" si="321"/>
        <v>On Time</v>
      </c>
      <c r="T3426" t="str">
        <f>IF(R3426="Permit", J3426, IF(G3426="","NA CO", IF(G3426="00:00:00","NA CO", IF(G3426&lt;E3426,"Early",IF(I3426*1440&gt;=parameter!$C$4,"Overtime","On Time CO")))))</f>
        <v>On Time CO</v>
      </c>
      <c r="U3426" t="str">
        <f t="shared" si="322"/>
        <v/>
      </c>
      <c r="V3426" t="str">
        <f t="shared" si="323"/>
        <v/>
      </c>
    </row>
    <row r="3427" spans="1:22" x14ac:dyDescent="0.3">
      <c r="A3427" t="s">
        <v>815</v>
      </c>
      <c r="B3427" t="s">
        <v>816</v>
      </c>
      <c r="C3427" t="str">
        <f>LEFT(raw!D3427,10)</f>
        <v>2021-12-02</v>
      </c>
      <c r="D3427" t="str">
        <f>LEFT(raw!E3427,8)</f>
        <v>08:30:00</v>
      </c>
      <c r="E3427" t="str">
        <f>LEFT(raw!F3427,8)</f>
        <v>17:30:00</v>
      </c>
      <c r="F3427" t="str">
        <f>LEFT(raw!G3427,8)</f>
        <v>08:36:06</v>
      </c>
      <c r="G3427" t="str">
        <f>LEFT(raw!H3427,8)</f>
        <v>12:55:22</v>
      </c>
      <c r="H3427" t="s">
        <v>19</v>
      </c>
      <c r="I3427" t="s">
        <v>381</v>
      </c>
      <c r="J3427" t="s">
        <v>32</v>
      </c>
      <c r="K3427" t="s">
        <v>26</v>
      </c>
      <c r="L3427" t="str">
        <f>LEFT(raw!M3427,8)</f>
        <v>09:00:00</v>
      </c>
      <c r="M3427" t="s">
        <v>20</v>
      </c>
      <c r="N3427" t="s">
        <v>43</v>
      </c>
      <c r="O3427" t="s">
        <v>43</v>
      </c>
      <c r="P3427" s="2">
        <f t="shared" si="318"/>
        <v>44532</v>
      </c>
      <c r="Q3427" s="3">
        <f t="shared" si="319"/>
        <v>44561</v>
      </c>
      <c r="R3427" t="str">
        <f t="shared" si="320"/>
        <v>Attendance</v>
      </c>
      <c r="S3427" t="str">
        <f t="shared" si="321"/>
        <v>Late</v>
      </c>
      <c r="T3427" t="str">
        <f>IF(R3427="Permit", J3427, IF(G3427="","NA CO", IF(G3427="00:00:00","NA CO", IF(G3427&lt;E3427,"Early",IF(I3427*1440&gt;=parameter!$C$4,"Overtime","On Time CO")))))</f>
        <v>Early</v>
      </c>
      <c r="U3427" t="str">
        <f t="shared" si="322"/>
        <v>00:06:06</v>
      </c>
      <c r="V3427" t="str">
        <f t="shared" si="323"/>
        <v/>
      </c>
    </row>
    <row r="3428" spans="1:22" x14ac:dyDescent="0.3">
      <c r="A3428" t="s">
        <v>815</v>
      </c>
      <c r="B3428" t="s">
        <v>816</v>
      </c>
      <c r="C3428" t="str">
        <f>LEFT(raw!D3428,10)</f>
        <v>2021-12-06</v>
      </c>
      <c r="D3428" t="str">
        <f>LEFT(raw!E3428,8)</f>
        <v>08:30:00</v>
      </c>
      <c r="E3428" t="str">
        <f>LEFT(raw!F3428,8)</f>
        <v>17:30:00</v>
      </c>
      <c r="F3428" t="str">
        <f>LEFT(raw!G3428,8)</f>
        <v>08:03:10</v>
      </c>
      <c r="G3428" t="str">
        <f>LEFT(raw!H3428,8)</f>
        <v>17:33:38</v>
      </c>
      <c r="H3428" t="s">
        <v>19</v>
      </c>
      <c r="I3428" t="s">
        <v>20</v>
      </c>
      <c r="J3428" t="s">
        <v>25</v>
      </c>
      <c r="K3428" t="s">
        <v>26</v>
      </c>
      <c r="L3428" t="str">
        <f>LEFT(raw!M3428,8)</f>
        <v>09:00:00</v>
      </c>
      <c r="M3428" t="s">
        <v>20</v>
      </c>
      <c r="N3428" t="s">
        <v>43</v>
      </c>
      <c r="O3428" t="s">
        <v>43</v>
      </c>
      <c r="P3428" s="2">
        <f t="shared" si="318"/>
        <v>44536</v>
      </c>
      <c r="Q3428" s="3">
        <f t="shared" si="319"/>
        <v>44561</v>
      </c>
      <c r="R3428" t="str">
        <f t="shared" si="320"/>
        <v>Attendance</v>
      </c>
      <c r="S3428" t="str">
        <f t="shared" si="321"/>
        <v>On Time</v>
      </c>
      <c r="T3428" t="str">
        <f>IF(R3428="Permit", J3428, IF(G3428="","NA CO", IF(G3428="00:00:00","NA CO", IF(G3428&lt;E3428,"Early",IF(I3428*1440&gt;=parameter!$C$4,"Overtime","On Time CO")))))</f>
        <v>On Time CO</v>
      </c>
      <c r="U3428" t="str">
        <f t="shared" si="322"/>
        <v/>
      </c>
      <c r="V3428" t="str">
        <f t="shared" si="323"/>
        <v/>
      </c>
    </row>
    <row r="3429" spans="1:22" x14ac:dyDescent="0.3">
      <c r="A3429" t="s">
        <v>815</v>
      </c>
      <c r="B3429" t="s">
        <v>816</v>
      </c>
      <c r="C3429" t="str">
        <f>LEFT(raw!D3429,10)</f>
        <v>2021-12-07</v>
      </c>
      <c r="D3429" t="str">
        <f>LEFT(raw!E3429,8)</f>
        <v>00:00:00</v>
      </c>
      <c r="E3429" t="str">
        <f>LEFT(raw!F3429,8)</f>
        <v>00:00:00</v>
      </c>
      <c r="F3429" t="str">
        <f>LEFT(raw!G3429,8)</f>
        <v>08:19:07</v>
      </c>
      <c r="G3429" t="str">
        <f>LEFT(raw!H3429,8)</f>
        <v>17:34:20</v>
      </c>
      <c r="H3429" t="s">
        <v>19</v>
      </c>
      <c r="I3429" t="s">
        <v>20</v>
      </c>
      <c r="J3429" t="s">
        <v>21</v>
      </c>
      <c r="K3429" t="s">
        <v>22</v>
      </c>
      <c r="L3429" t="str">
        <f>LEFT(raw!M3429,8)</f>
        <v>09:15:13</v>
      </c>
      <c r="M3429" t="s">
        <v>20</v>
      </c>
      <c r="N3429" t="s">
        <v>817</v>
      </c>
      <c r="O3429" t="s">
        <v>817</v>
      </c>
      <c r="P3429" s="2">
        <f t="shared" si="318"/>
        <v>44537</v>
      </c>
      <c r="Q3429" s="3">
        <f t="shared" si="319"/>
        <v>44561</v>
      </c>
      <c r="R3429" t="str">
        <f t="shared" si="320"/>
        <v>Daily Journey</v>
      </c>
      <c r="S3429" t="str">
        <f t="shared" si="321"/>
        <v>On Time</v>
      </c>
      <c r="T3429" t="str">
        <f>IF(R3429="Permit", J3429, IF(G3429="","NA CO", IF(G3429="00:00:00","NA CO", IF(G3429&lt;E3429,"Early",IF(I3429*1440&gt;=parameter!$C$4,"Overtime","On Time CO")))))</f>
        <v>On Time CO</v>
      </c>
      <c r="U3429" t="str">
        <f t="shared" si="322"/>
        <v/>
      </c>
      <c r="V3429" t="str">
        <f t="shared" si="323"/>
        <v/>
      </c>
    </row>
    <row r="3430" spans="1:22" x14ac:dyDescent="0.3">
      <c r="A3430" t="s">
        <v>815</v>
      </c>
      <c r="B3430" t="s">
        <v>816</v>
      </c>
      <c r="C3430" t="str">
        <f>LEFT(raw!D3430,10)</f>
        <v>2021-12-08</v>
      </c>
      <c r="D3430" t="str">
        <f>LEFT(raw!E3430,8)</f>
        <v>08:30:00</v>
      </c>
      <c r="E3430" t="str">
        <f>LEFT(raw!F3430,8)</f>
        <v>17:30:00</v>
      </c>
      <c r="F3430" t="str">
        <f>LEFT(raw!G3430,8)</f>
        <v>08:08:47</v>
      </c>
      <c r="G3430" t="str">
        <f>LEFT(raw!H3430,8)</f>
        <v>18:51:37</v>
      </c>
      <c r="H3430" t="s">
        <v>19</v>
      </c>
      <c r="I3430" t="s">
        <v>20</v>
      </c>
      <c r="J3430" t="s">
        <v>25</v>
      </c>
      <c r="K3430" t="s">
        <v>26</v>
      </c>
      <c r="L3430" t="str">
        <f>LEFT(raw!M3430,8)</f>
        <v>09:00:00</v>
      </c>
      <c r="M3430" t="s">
        <v>20</v>
      </c>
      <c r="N3430" t="s">
        <v>43</v>
      </c>
      <c r="O3430" t="s">
        <v>43</v>
      </c>
      <c r="P3430" s="2">
        <f t="shared" si="318"/>
        <v>44538</v>
      </c>
      <c r="Q3430" s="3">
        <f t="shared" si="319"/>
        <v>44561</v>
      </c>
      <c r="R3430" t="str">
        <f t="shared" si="320"/>
        <v>Attendance</v>
      </c>
      <c r="S3430" t="str">
        <f t="shared" si="321"/>
        <v>On Time</v>
      </c>
      <c r="T3430" t="str">
        <f>IF(R3430="Permit", J3430, IF(G3430="","NA CO", IF(G3430="00:00:00","NA CO", IF(G3430&lt;E3430,"Early",IF(I3430*1440&gt;=parameter!$C$4,"Overtime","On Time CO")))))</f>
        <v>On Time CO</v>
      </c>
      <c r="U3430" t="str">
        <f t="shared" si="322"/>
        <v/>
      </c>
      <c r="V3430" t="str">
        <f t="shared" si="323"/>
        <v/>
      </c>
    </row>
    <row r="3431" spans="1:22" x14ac:dyDescent="0.3">
      <c r="A3431" t="s">
        <v>815</v>
      </c>
      <c r="B3431" t="s">
        <v>816</v>
      </c>
      <c r="C3431" t="str">
        <f>LEFT(raw!D3431,10)</f>
        <v>2021-12-09</v>
      </c>
      <c r="D3431" t="str">
        <f>LEFT(raw!E3431,8)</f>
        <v>00:00:00</v>
      </c>
      <c r="E3431" t="str">
        <f>LEFT(raw!F3431,8)</f>
        <v>00:00:00</v>
      </c>
      <c r="F3431" t="str">
        <f>LEFT(raw!G3431,8)</f>
        <v>07:52:54</v>
      </c>
      <c r="G3431" t="str">
        <f>LEFT(raw!H3431,8)</f>
        <v>17:30:48</v>
      </c>
      <c r="H3431" t="s">
        <v>19</v>
      </c>
      <c r="I3431" t="s">
        <v>20</v>
      </c>
      <c r="J3431" t="s">
        <v>21</v>
      </c>
      <c r="K3431" t="s">
        <v>22</v>
      </c>
      <c r="L3431" t="str">
        <f>LEFT(raw!M3431,8)</f>
        <v>09:37:53</v>
      </c>
      <c r="M3431" t="s">
        <v>20</v>
      </c>
      <c r="N3431" t="s">
        <v>817</v>
      </c>
      <c r="O3431" t="s">
        <v>817</v>
      </c>
      <c r="P3431" s="2">
        <f t="shared" si="318"/>
        <v>44539</v>
      </c>
      <c r="Q3431" s="3">
        <f t="shared" si="319"/>
        <v>44561</v>
      </c>
      <c r="R3431" t="str">
        <f t="shared" si="320"/>
        <v>Daily Journey</v>
      </c>
      <c r="S3431" t="str">
        <f t="shared" si="321"/>
        <v>On Time</v>
      </c>
      <c r="T3431" t="str">
        <f>IF(R3431="Permit", J3431, IF(G3431="","NA CO", IF(G3431="00:00:00","NA CO", IF(G3431&lt;E3431,"Early",IF(I3431*1440&gt;=parameter!$C$4,"Overtime","On Time CO")))))</f>
        <v>On Time CO</v>
      </c>
      <c r="U3431" t="str">
        <f t="shared" si="322"/>
        <v/>
      </c>
      <c r="V3431" t="str">
        <f t="shared" si="323"/>
        <v/>
      </c>
    </row>
    <row r="3432" spans="1:22" x14ac:dyDescent="0.3">
      <c r="A3432" t="s">
        <v>815</v>
      </c>
      <c r="B3432" t="s">
        <v>816</v>
      </c>
      <c r="C3432" t="str">
        <f>LEFT(raw!D3432,10)</f>
        <v>2021-12-10</v>
      </c>
      <c r="D3432" t="str">
        <f>LEFT(raw!E3432,8)</f>
        <v>08:30:00</v>
      </c>
      <c r="E3432" t="str">
        <f>LEFT(raw!F3432,8)</f>
        <v>17:30:00</v>
      </c>
      <c r="F3432" t="str">
        <f>LEFT(raw!G3432,8)</f>
        <v>08:00:15</v>
      </c>
      <c r="G3432" t="str">
        <f>LEFT(raw!H3432,8)</f>
        <v>17:32:39</v>
      </c>
      <c r="H3432" t="s">
        <v>19</v>
      </c>
      <c r="I3432" t="s">
        <v>20</v>
      </c>
      <c r="J3432" t="s">
        <v>25</v>
      </c>
      <c r="K3432" t="s">
        <v>26</v>
      </c>
      <c r="L3432" t="str">
        <f>LEFT(raw!M3432,8)</f>
        <v>09:00:00</v>
      </c>
      <c r="M3432" t="s">
        <v>20</v>
      </c>
      <c r="N3432" t="s">
        <v>43</v>
      </c>
      <c r="O3432" t="s">
        <v>43</v>
      </c>
      <c r="P3432" s="2">
        <f t="shared" si="318"/>
        <v>44540</v>
      </c>
      <c r="Q3432" s="3">
        <f t="shared" si="319"/>
        <v>44561</v>
      </c>
      <c r="R3432" t="str">
        <f t="shared" si="320"/>
        <v>Attendance</v>
      </c>
      <c r="S3432" t="str">
        <f t="shared" si="321"/>
        <v>On Time</v>
      </c>
      <c r="T3432" t="str">
        <f>IF(R3432="Permit", J3432, IF(G3432="","NA CO", IF(G3432="00:00:00","NA CO", IF(G3432&lt;E3432,"Early",IF(I3432*1440&gt;=parameter!$C$4,"Overtime","On Time CO")))))</f>
        <v>On Time CO</v>
      </c>
      <c r="U3432" t="str">
        <f t="shared" si="322"/>
        <v/>
      </c>
      <c r="V3432" t="str">
        <f t="shared" si="323"/>
        <v/>
      </c>
    </row>
    <row r="3433" spans="1:22" x14ac:dyDescent="0.3">
      <c r="A3433" t="s">
        <v>815</v>
      </c>
      <c r="B3433" t="s">
        <v>816</v>
      </c>
      <c r="C3433" t="str">
        <f>LEFT(raw!D3433,10)</f>
        <v>2021-12-13</v>
      </c>
      <c r="D3433" t="str">
        <f>LEFT(raw!E3433,8)</f>
        <v>00:00:00</v>
      </c>
      <c r="E3433" t="str">
        <f>LEFT(raw!F3433,8)</f>
        <v>00:00:00</v>
      </c>
      <c r="F3433" t="str">
        <f>LEFT(raw!G3433,8)</f>
        <v>07:55:40</v>
      </c>
      <c r="G3433" t="str">
        <f>LEFT(raw!H3433,8)</f>
        <v>17:31:36</v>
      </c>
      <c r="H3433" t="s">
        <v>19</v>
      </c>
      <c r="I3433" t="s">
        <v>20</v>
      </c>
      <c r="J3433" t="s">
        <v>21</v>
      </c>
      <c r="K3433" t="s">
        <v>22</v>
      </c>
      <c r="L3433" t="str">
        <f>LEFT(raw!M3433,8)</f>
        <v>09:35:55</v>
      </c>
      <c r="M3433" t="s">
        <v>20</v>
      </c>
      <c r="N3433" t="s">
        <v>817</v>
      </c>
      <c r="O3433" t="s">
        <v>817</v>
      </c>
      <c r="P3433" s="2">
        <f t="shared" si="318"/>
        <v>44543</v>
      </c>
      <c r="Q3433" s="3">
        <f t="shared" si="319"/>
        <v>44561</v>
      </c>
      <c r="R3433" t="str">
        <f t="shared" si="320"/>
        <v>Daily Journey</v>
      </c>
      <c r="S3433" t="str">
        <f t="shared" si="321"/>
        <v>On Time</v>
      </c>
      <c r="T3433" t="str">
        <f>IF(R3433="Permit", J3433, IF(G3433="","NA CO", IF(G3433="00:00:00","NA CO", IF(G3433&lt;E3433,"Early",IF(I3433*1440&gt;=parameter!$C$4,"Overtime","On Time CO")))))</f>
        <v>On Time CO</v>
      </c>
      <c r="U3433" t="str">
        <f t="shared" si="322"/>
        <v/>
      </c>
      <c r="V3433" t="str">
        <f t="shared" si="323"/>
        <v/>
      </c>
    </row>
    <row r="3434" spans="1:22" x14ac:dyDescent="0.3">
      <c r="A3434" t="s">
        <v>815</v>
      </c>
      <c r="B3434" t="s">
        <v>816</v>
      </c>
      <c r="C3434" t="str">
        <f>LEFT(raw!D3434,10)</f>
        <v>2021-12-14</v>
      </c>
      <c r="D3434" t="str">
        <f>LEFT(raw!E3434,8)</f>
        <v>08:30:00</v>
      </c>
      <c r="E3434" t="str">
        <f>LEFT(raw!F3434,8)</f>
        <v>17:30:00</v>
      </c>
      <c r="F3434" t="str">
        <f>LEFT(raw!G3434,8)</f>
        <v>08:09:32</v>
      </c>
      <c r="G3434" t="str">
        <f>LEFT(raw!H3434,8)</f>
        <v>17:31:53</v>
      </c>
      <c r="H3434" t="s">
        <v>19</v>
      </c>
      <c r="I3434" t="s">
        <v>20</v>
      </c>
      <c r="J3434" t="s">
        <v>25</v>
      </c>
      <c r="K3434" t="s">
        <v>26</v>
      </c>
      <c r="L3434" t="str">
        <f>LEFT(raw!M3434,8)</f>
        <v>09:00:00</v>
      </c>
      <c r="M3434" t="s">
        <v>20</v>
      </c>
      <c r="N3434" t="s">
        <v>43</v>
      </c>
      <c r="O3434" t="s">
        <v>43</v>
      </c>
      <c r="P3434" s="2">
        <f t="shared" si="318"/>
        <v>44544</v>
      </c>
      <c r="Q3434" s="3">
        <f t="shared" si="319"/>
        <v>44561</v>
      </c>
      <c r="R3434" t="str">
        <f t="shared" si="320"/>
        <v>Attendance</v>
      </c>
      <c r="S3434" t="str">
        <f t="shared" si="321"/>
        <v>On Time</v>
      </c>
      <c r="T3434" t="str">
        <f>IF(R3434="Permit", J3434, IF(G3434="","NA CO", IF(G3434="00:00:00","NA CO", IF(G3434&lt;E3434,"Early",IF(I3434*1440&gt;=parameter!$C$4,"Overtime","On Time CO")))))</f>
        <v>On Time CO</v>
      </c>
      <c r="U3434" t="str">
        <f t="shared" si="322"/>
        <v/>
      </c>
      <c r="V3434" t="str">
        <f t="shared" si="323"/>
        <v/>
      </c>
    </row>
    <row r="3435" spans="1:22" x14ac:dyDescent="0.3">
      <c r="A3435" t="s">
        <v>815</v>
      </c>
      <c r="B3435" t="s">
        <v>816</v>
      </c>
      <c r="C3435" t="str">
        <f>LEFT(raw!D3435,10)</f>
        <v>2021-12-15</v>
      </c>
      <c r="D3435" t="str">
        <f>LEFT(raw!E3435,8)</f>
        <v>00:00:00</v>
      </c>
      <c r="E3435" t="str">
        <f>LEFT(raw!F3435,8)</f>
        <v>00:00:00</v>
      </c>
      <c r="F3435" t="str">
        <f>LEFT(raw!G3435,8)</f>
        <v>08:01:20</v>
      </c>
      <c r="G3435" t="str">
        <f>LEFT(raw!H3435,8)</f>
        <v>17:32:28</v>
      </c>
      <c r="H3435" t="s">
        <v>19</v>
      </c>
      <c r="I3435" t="s">
        <v>20</v>
      </c>
      <c r="J3435" t="s">
        <v>21</v>
      </c>
      <c r="K3435" t="s">
        <v>22</v>
      </c>
      <c r="L3435" t="str">
        <f>LEFT(raw!M3435,8)</f>
        <v>09:31:07</v>
      </c>
      <c r="M3435" t="s">
        <v>20</v>
      </c>
      <c r="N3435" t="s">
        <v>817</v>
      </c>
      <c r="O3435" t="s">
        <v>817</v>
      </c>
      <c r="P3435" s="2">
        <f t="shared" si="318"/>
        <v>44545</v>
      </c>
      <c r="Q3435" s="3">
        <f t="shared" si="319"/>
        <v>44561</v>
      </c>
      <c r="R3435" t="str">
        <f t="shared" si="320"/>
        <v>Daily Journey</v>
      </c>
      <c r="S3435" t="str">
        <f t="shared" si="321"/>
        <v>On Time</v>
      </c>
      <c r="T3435" t="str">
        <f>IF(R3435="Permit", J3435, IF(G3435="","NA CO", IF(G3435="00:00:00","NA CO", IF(G3435&lt;E3435,"Early",IF(I3435*1440&gt;=parameter!$C$4,"Overtime","On Time CO")))))</f>
        <v>On Time CO</v>
      </c>
      <c r="U3435" t="str">
        <f t="shared" si="322"/>
        <v/>
      </c>
      <c r="V3435" t="str">
        <f t="shared" si="323"/>
        <v/>
      </c>
    </row>
    <row r="3436" spans="1:22" x14ac:dyDescent="0.3">
      <c r="A3436" t="s">
        <v>815</v>
      </c>
      <c r="B3436" t="s">
        <v>816</v>
      </c>
      <c r="C3436" t="str">
        <f>LEFT(raw!D3436,10)</f>
        <v>2021-12-16</v>
      </c>
      <c r="D3436" t="str">
        <f>LEFT(raw!E3436,8)</f>
        <v>08:30:00</v>
      </c>
      <c r="E3436" t="str">
        <f>LEFT(raw!F3436,8)</f>
        <v>17:30:00</v>
      </c>
      <c r="F3436" t="str">
        <f>LEFT(raw!G3436,8)</f>
        <v>08:03:10</v>
      </c>
      <c r="G3436" t="str">
        <f>LEFT(raw!H3436,8)</f>
        <v>17:31:28</v>
      </c>
      <c r="H3436" t="s">
        <v>19</v>
      </c>
      <c r="I3436" t="s">
        <v>20</v>
      </c>
      <c r="J3436" t="s">
        <v>25</v>
      </c>
      <c r="K3436" t="s">
        <v>26</v>
      </c>
      <c r="L3436" t="str">
        <f>LEFT(raw!M3436,8)</f>
        <v>09:00:00</v>
      </c>
      <c r="M3436" t="s">
        <v>20</v>
      </c>
      <c r="N3436" t="s">
        <v>43</v>
      </c>
      <c r="O3436" t="s">
        <v>43</v>
      </c>
      <c r="P3436" s="2">
        <f t="shared" si="318"/>
        <v>44546</v>
      </c>
      <c r="Q3436" s="3">
        <f t="shared" si="319"/>
        <v>44561</v>
      </c>
      <c r="R3436" t="str">
        <f t="shared" si="320"/>
        <v>Attendance</v>
      </c>
      <c r="S3436" t="str">
        <f t="shared" si="321"/>
        <v>On Time</v>
      </c>
      <c r="T3436" t="str">
        <f>IF(R3436="Permit", J3436, IF(G3436="","NA CO", IF(G3436="00:00:00","NA CO", IF(G3436&lt;E3436,"Early",IF(I3436*1440&gt;=parameter!$C$4,"Overtime","On Time CO")))))</f>
        <v>On Time CO</v>
      </c>
      <c r="U3436" t="str">
        <f t="shared" si="322"/>
        <v/>
      </c>
      <c r="V3436" t="str">
        <f t="shared" si="323"/>
        <v/>
      </c>
    </row>
    <row r="3437" spans="1:22" x14ac:dyDescent="0.3">
      <c r="A3437" t="s">
        <v>815</v>
      </c>
      <c r="B3437" t="s">
        <v>816</v>
      </c>
      <c r="C3437" t="str">
        <f>LEFT(raw!D3437,10)</f>
        <v>2021-12-17</v>
      </c>
      <c r="D3437" t="str">
        <f>LEFT(raw!E3437,8)</f>
        <v>00:00:00</v>
      </c>
      <c r="E3437" t="str">
        <f>LEFT(raw!F3437,8)</f>
        <v>00:00:00</v>
      </c>
      <c r="F3437" t="str">
        <f>LEFT(raw!G3437,8)</f>
        <v>07:55:49</v>
      </c>
      <c r="G3437" t="str">
        <f>LEFT(raw!H3437,8)</f>
        <v>22:49:31</v>
      </c>
      <c r="H3437" t="s">
        <v>19</v>
      </c>
      <c r="I3437" t="s">
        <v>20</v>
      </c>
      <c r="J3437" t="s">
        <v>21</v>
      </c>
      <c r="K3437" t="s">
        <v>22</v>
      </c>
      <c r="L3437" t="str">
        <f>LEFT(raw!M3437,8)</f>
        <v>14:53:41</v>
      </c>
      <c r="M3437" t="s">
        <v>20</v>
      </c>
      <c r="N3437" t="s">
        <v>817</v>
      </c>
      <c r="O3437" t="s">
        <v>11396</v>
      </c>
      <c r="P3437" s="2">
        <f t="shared" si="318"/>
        <v>44547</v>
      </c>
      <c r="Q3437" s="3">
        <f t="shared" si="319"/>
        <v>44561</v>
      </c>
      <c r="R3437" t="str">
        <f t="shared" si="320"/>
        <v>Daily Journey</v>
      </c>
      <c r="S3437" t="str">
        <f t="shared" si="321"/>
        <v>On Time</v>
      </c>
      <c r="T3437" t="str">
        <f>IF(R3437="Permit", J3437, IF(G3437="","NA CO", IF(G3437="00:00:00","NA CO", IF(G3437&lt;E3437,"Early",IF(I3437*1440&gt;=parameter!$C$4,"Overtime","On Time CO")))))</f>
        <v>On Time CO</v>
      </c>
      <c r="U3437" t="str">
        <f t="shared" si="322"/>
        <v/>
      </c>
      <c r="V3437" t="str">
        <f t="shared" si="323"/>
        <v/>
      </c>
    </row>
    <row r="3438" spans="1:22" x14ac:dyDescent="0.3">
      <c r="A3438" t="s">
        <v>815</v>
      </c>
      <c r="B3438" t="s">
        <v>816</v>
      </c>
      <c r="C3438" t="str">
        <f>LEFT(raw!D3438,10)</f>
        <v>2021-12-20</v>
      </c>
      <c r="D3438" t="str">
        <f>LEFT(raw!E3438,8)</f>
        <v>08:30:00</v>
      </c>
      <c r="E3438" t="str">
        <f>LEFT(raw!F3438,8)</f>
        <v>17:30:00</v>
      </c>
      <c r="F3438" t="str">
        <f>LEFT(raw!G3438,8)</f>
        <v>08:00:54</v>
      </c>
      <c r="G3438" t="str">
        <f>LEFT(raw!H3438,8)</f>
        <v>17:31:16</v>
      </c>
      <c r="H3438" t="s">
        <v>19</v>
      </c>
      <c r="I3438" t="s">
        <v>20</v>
      </c>
      <c r="J3438" t="s">
        <v>25</v>
      </c>
      <c r="K3438" t="s">
        <v>26</v>
      </c>
      <c r="L3438" t="str">
        <f>LEFT(raw!M3438,8)</f>
        <v>09:00:00</v>
      </c>
      <c r="M3438" t="s">
        <v>20</v>
      </c>
      <c r="N3438" t="s">
        <v>28</v>
      </c>
      <c r="O3438" t="s">
        <v>28</v>
      </c>
      <c r="P3438" s="2">
        <f t="shared" si="318"/>
        <v>44550</v>
      </c>
      <c r="Q3438" s="3">
        <f t="shared" si="319"/>
        <v>44561</v>
      </c>
      <c r="R3438" t="str">
        <f t="shared" si="320"/>
        <v>Attendance</v>
      </c>
      <c r="S3438" t="str">
        <f t="shared" si="321"/>
        <v>On Time</v>
      </c>
      <c r="T3438" t="str">
        <f>IF(R3438="Permit", J3438, IF(G3438="","NA CO", IF(G3438="00:00:00","NA CO", IF(G3438&lt;E3438,"Early",IF(I3438*1440&gt;=parameter!$C$4,"Overtime","On Time CO")))))</f>
        <v>On Time CO</v>
      </c>
      <c r="U3438" t="str">
        <f t="shared" si="322"/>
        <v/>
      </c>
      <c r="V3438" t="str">
        <f t="shared" si="323"/>
        <v/>
      </c>
    </row>
    <row r="3439" spans="1:22" x14ac:dyDescent="0.3">
      <c r="A3439" t="s">
        <v>815</v>
      </c>
      <c r="B3439" t="s">
        <v>816</v>
      </c>
      <c r="C3439" t="str">
        <f>LEFT(raw!D3439,10)</f>
        <v>2021-12-21</v>
      </c>
      <c r="D3439" t="str">
        <f>LEFT(raw!E3439,8)</f>
        <v>00:00:00</v>
      </c>
      <c r="E3439" t="str">
        <f>LEFT(raw!F3439,8)</f>
        <v>00:00:00</v>
      </c>
      <c r="F3439" t="str">
        <f>LEFT(raw!G3439,8)</f>
        <v>08:02:07</v>
      </c>
      <c r="G3439" t="str">
        <f>LEFT(raw!H3439,8)</f>
        <v/>
      </c>
      <c r="H3439" t="s">
        <v>19</v>
      </c>
      <c r="I3439" t="s">
        <v>20</v>
      </c>
      <c r="J3439" t="s">
        <v>21</v>
      </c>
      <c r="K3439" t="s">
        <v>22</v>
      </c>
      <c r="L3439" t="str">
        <f>LEFT(raw!M3439,8)</f>
        <v>00:00:00</v>
      </c>
      <c r="M3439" t="s">
        <v>20</v>
      </c>
      <c r="N3439" t="s">
        <v>817</v>
      </c>
      <c r="P3439" s="2">
        <f t="shared" si="318"/>
        <v>44551</v>
      </c>
      <c r="Q3439" s="3">
        <f t="shared" si="319"/>
        <v>44561</v>
      </c>
      <c r="R3439" t="str">
        <f t="shared" si="320"/>
        <v>Daily Journey</v>
      </c>
      <c r="S3439" t="str">
        <f t="shared" si="321"/>
        <v>On Time</v>
      </c>
      <c r="T3439" t="str">
        <f>IF(R3439="Permit", J3439, IF(G3439="","NA CO", IF(G3439="00:00:00","NA CO", IF(G3439&lt;E3439,"Early",IF(I3439*1440&gt;=parameter!$C$4,"Overtime","On Time CO")))))</f>
        <v>NA CO</v>
      </c>
      <c r="U3439" t="str">
        <f t="shared" si="322"/>
        <v/>
      </c>
      <c r="V3439" t="str">
        <f t="shared" si="323"/>
        <v/>
      </c>
    </row>
    <row r="3440" spans="1:22" x14ac:dyDescent="0.3">
      <c r="A3440" t="s">
        <v>815</v>
      </c>
      <c r="B3440" t="s">
        <v>816</v>
      </c>
      <c r="C3440" t="str">
        <f>LEFT(raw!D3440,10)</f>
        <v>2021-12-22</v>
      </c>
      <c r="D3440" t="str">
        <f>LEFT(raw!E3440,8)</f>
        <v>08:30:00</v>
      </c>
      <c r="E3440" t="str">
        <f>LEFT(raw!F3440,8)</f>
        <v>17:30:00</v>
      </c>
      <c r="F3440" t="str">
        <f>LEFT(raw!G3440,8)</f>
        <v>08:01:11</v>
      </c>
      <c r="G3440" t="str">
        <f>LEFT(raw!H3440,8)</f>
        <v>18:17:53</v>
      </c>
      <c r="H3440" t="s">
        <v>19</v>
      </c>
      <c r="I3440" t="s">
        <v>20</v>
      </c>
      <c r="J3440" t="s">
        <v>25</v>
      </c>
      <c r="K3440" t="s">
        <v>26</v>
      </c>
      <c r="L3440" t="str">
        <f>LEFT(raw!M3440,8)</f>
        <v>09:00:00</v>
      </c>
      <c r="M3440" t="s">
        <v>20</v>
      </c>
      <c r="N3440" t="s">
        <v>28</v>
      </c>
      <c r="O3440" t="s">
        <v>28</v>
      </c>
      <c r="P3440" s="2">
        <f t="shared" si="318"/>
        <v>44552</v>
      </c>
      <c r="Q3440" s="3">
        <f t="shared" si="319"/>
        <v>44561</v>
      </c>
      <c r="R3440" t="str">
        <f t="shared" si="320"/>
        <v>Attendance</v>
      </c>
      <c r="S3440" t="str">
        <f t="shared" si="321"/>
        <v>On Time</v>
      </c>
      <c r="T3440" t="str">
        <f>IF(R3440="Permit", J3440, IF(G3440="","NA CO", IF(G3440="00:00:00","NA CO", IF(G3440&lt;E3440,"Early",IF(I3440*1440&gt;=parameter!$C$4,"Overtime","On Time CO")))))</f>
        <v>On Time CO</v>
      </c>
      <c r="U3440" t="str">
        <f t="shared" si="322"/>
        <v/>
      </c>
      <c r="V3440" t="str">
        <f t="shared" si="323"/>
        <v/>
      </c>
    </row>
    <row r="3441" spans="1:22" x14ac:dyDescent="0.3">
      <c r="A3441" t="s">
        <v>815</v>
      </c>
      <c r="B3441" t="s">
        <v>816</v>
      </c>
      <c r="C3441" t="str">
        <f>LEFT(raw!D3441,10)</f>
        <v>2021-12-27</v>
      </c>
      <c r="D3441" t="str">
        <f>LEFT(raw!E3441,8)</f>
        <v>00:00:00</v>
      </c>
      <c r="E3441" t="str">
        <f>LEFT(raw!F3441,8)</f>
        <v>00:00:00</v>
      </c>
      <c r="F3441" t="str">
        <f>LEFT(raw!G3441,8)</f>
        <v>06:32:27</v>
      </c>
      <c r="G3441" t="str">
        <f>LEFT(raw!H3441,8)</f>
        <v>17:32:42</v>
      </c>
      <c r="H3441" t="s">
        <v>19</v>
      </c>
      <c r="I3441" t="s">
        <v>20</v>
      </c>
      <c r="J3441" t="s">
        <v>21</v>
      </c>
      <c r="K3441" t="s">
        <v>22</v>
      </c>
      <c r="L3441" t="str">
        <f>LEFT(raw!M3441,8)</f>
        <v>11:00:14</v>
      </c>
      <c r="M3441" t="s">
        <v>20</v>
      </c>
      <c r="N3441" t="s">
        <v>817</v>
      </c>
      <c r="O3441" t="s">
        <v>817</v>
      </c>
      <c r="P3441" s="2">
        <f t="shared" si="318"/>
        <v>44557</v>
      </c>
      <c r="Q3441" s="3">
        <f t="shared" si="319"/>
        <v>44561</v>
      </c>
      <c r="R3441" t="str">
        <f t="shared" si="320"/>
        <v>Daily Journey</v>
      </c>
      <c r="S3441" t="str">
        <f t="shared" si="321"/>
        <v>On Time</v>
      </c>
      <c r="T3441" t="str">
        <f>IF(R3441="Permit", J3441, IF(G3441="","NA CO", IF(G3441="00:00:00","NA CO", IF(G3441&lt;E3441,"Early",IF(I3441*1440&gt;=parameter!$C$4,"Overtime","On Time CO")))))</f>
        <v>On Time CO</v>
      </c>
      <c r="U3441" t="str">
        <f t="shared" si="322"/>
        <v/>
      </c>
      <c r="V3441" t="str">
        <f t="shared" si="323"/>
        <v/>
      </c>
    </row>
    <row r="3442" spans="1:22" x14ac:dyDescent="0.3">
      <c r="A3442" t="s">
        <v>815</v>
      </c>
      <c r="B3442" t="s">
        <v>816</v>
      </c>
      <c r="C3442" t="str">
        <f>LEFT(raw!D3442,10)</f>
        <v>2021-12-28</v>
      </c>
      <c r="D3442" t="str">
        <f>LEFT(raw!E3442,8)</f>
        <v>08:30:00</v>
      </c>
      <c r="E3442" t="str">
        <f>LEFT(raw!F3442,8)</f>
        <v>17:30:00</v>
      </c>
      <c r="F3442" t="str">
        <f>LEFT(raw!G3442,8)</f>
        <v>08:07:34</v>
      </c>
      <c r="G3442" t="str">
        <f>LEFT(raw!H3442,8)</f>
        <v>17:35:57</v>
      </c>
      <c r="H3442" t="s">
        <v>19</v>
      </c>
      <c r="I3442" t="s">
        <v>20</v>
      </c>
      <c r="J3442" t="s">
        <v>25</v>
      </c>
      <c r="K3442" t="s">
        <v>26</v>
      </c>
      <c r="L3442" t="str">
        <f>LEFT(raw!M3442,8)</f>
        <v>09:00:00</v>
      </c>
      <c r="M3442" t="s">
        <v>20</v>
      </c>
      <c r="N3442" t="s">
        <v>28</v>
      </c>
      <c r="O3442" t="s">
        <v>28</v>
      </c>
      <c r="P3442" s="2">
        <f t="shared" si="318"/>
        <v>44558</v>
      </c>
      <c r="Q3442" s="3">
        <f t="shared" si="319"/>
        <v>44561</v>
      </c>
      <c r="R3442" t="str">
        <f t="shared" si="320"/>
        <v>Attendance</v>
      </c>
      <c r="S3442" t="str">
        <f t="shared" si="321"/>
        <v>On Time</v>
      </c>
      <c r="T3442" t="str">
        <f>IF(R3442="Permit", J3442, IF(G3442="","NA CO", IF(G3442="00:00:00","NA CO", IF(G3442&lt;E3442,"Early",IF(I3442*1440&gt;=parameter!$C$4,"Overtime","On Time CO")))))</f>
        <v>On Time CO</v>
      </c>
      <c r="U3442" t="str">
        <f t="shared" si="322"/>
        <v/>
      </c>
      <c r="V3442" t="str">
        <f t="shared" si="323"/>
        <v/>
      </c>
    </row>
    <row r="3443" spans="1:22" x14ac:dyDescent="0.3">
      <c r="A3443" t="s">
        <v>815</v>
      </c>
      <c r="B3443" t="s">
        <v>816</v>
      </c>
      <c r="C3443" t="str">
        <f>LEFT(raw!D3443,10)</f>
        <v>2021-12-29</v>
      </c>
      <c r="D3443" t="str">
        <f>LEFT(raw!E3443,8)</f>
        <v>00:00:00</v>
      </c>
      <c r="E3443" t="str">
        <f>LEFT(raw!F3443,8)</f>
        <v>00:00:00</v>
      </c>
      <c r="F3443" t="str">
        <f>LEFT(raw!G3443,8)</f>
        <v>07:35:35</v>
      </c>
      <c r="G3443" t="str">
        <f>LEFT(raw!H3443,8)</f>
        <v>17:31:35</v>
      </c>
      <c r="H3443" t="s">
        <v>19</v>
      </c>
      <c r="I3443" t="s">
        <v>20</v>
      </c>
      <c r="J3443" t="s">
        <v>21</v>
      </c>
      <c r="K3443" t="s">
        <v>22</v>
      </c>
      <c r="L3443" t="str">
        <f>LEFT(raw!M3443,8)</f>
        <v>09:55:59</v>
      </c>
      <c r="M3443" t="s">
        <v>20</v>
      </c>
      <c r="N3443" t="s">
        <v>817</v>
      </c>
      <c r="O3443" t="s">
        <v>817</v>
      </c>
      <c r="P3443" s="2">
        <f t="shared" si="318"/>
        <v>44559</v>
      </c>
      <c r="Q3443" s="3">
        <f t="shared" si="319"/>
        <v>44561</v>
      </c>
      <c r="R3443" t="str">
        <f t="shared" si="320"/>
        <v>Daily Journey</v>
      </c>
      <c r="S3443" t="str">
        <f t="shared" si="321"/>
        <v>On Time</v>
      </c>
      <c r="T3443" t="str">
        <f>IF(R3443="Permit", J3443, IF(G3443="","NA CO", IF(G3443="00:00:00","NA CO", IF(G3443&lt;E3443,"Early",IF(I3443*1440&gt;=parameter!$C$4,"Overtime","On Time CO")))))</f>
        <v>On Time CO</v>
      </c>
      <c r="U3443" t="str">
        <f t="shared" si="322"/>
        <v/>
      </c>
      <c r="V3443" t="str">
        <f t="shared" si="323"/>
        <v/>
      </c>
    </row>
    <row r="3444" spans="1:22" x14ac:dyDescent="0.3">
      <c r="A3444" t="s">
        <v>822</v>
      </c>
      <c r="B3444" t="s">
        <v>823</v>
      </c>
      <c r="C3444" t="str">
        <f>LEFT(raw!D3444,10)</f>
        <v>2021-12-01</v>
      </c>
      <c r="D3444" t="str">
        <f>LEFT(raw!E3444,8)</f>
        <v>07:30:00</v>
      </c>
      <c r="E3444" t="str">
        <f>LEFT(raw!F3444,8)</f>
        <v>16:00:00</v>
      </c>
      <c r="F3444" t="str">
        <f>LEFT(raw!G3444,8)</f>
        <v>08:07:49</v>
      </c>
      <c r="G3444" t="str">
        <f>LEFT(raw!H3444,8)</f>
        <v>17:47:18</v>
      </c>
      <c r="H3444" t="s">
        <v>19</v>
      </c>
      <c r="I3444" t="s">
        <v>11413</v>
      </c>
      <c r="J3444" t="s">
        <v>32</v>
      </c>
      <c r="K3444" t="s">
        <v>26</v>
      </c>
      <c r="L3444" t="str">
        <f>LEFT(raw!M3444,8)</f>
        <v>08:30:00</v>
      </c>
      <c r="M3444" t="s">
        <v>20</v>
      </c>
      <c r="N3444" t="s">
        <v>28</v>
      </c>
      <c r="O3444" t="s">
        <v>28</v>
      </c>
      <c r="P3444" s="2">
        <f t="shared" si="318"/>
        <v>44531</v>
      </c>
      <c r="Q3444" s="3">
        <f t="shared" si="319"/>
        <v>44561</v>
      </c>
      <c r="R3444" t="str">
        <f t="shared" si="320"/>
        <v>Attendance</v>
      </c>
      <c r="S3444" t="str">
        <f t="shared" si="321"/>
        <v>Late</v>
      </c>
      <c r="T3444" t="str">
        <f>IF(R3444="Permit", J3444, IF(G3444="","NA CO", IF(G3444="00:00:00","NA CO", IF(G3444&lt;E3444,"Early",IF(I3444*1440&gt;=parameter!$C$4,"Overtime","On Time CO")))))</f>
        <v>On Time CO</v>
      </c>
      <c r="U3444" t="str">
        <f t="shared" si="322"/>
        <v>00:37:49</v>
      </c>
      <c r="V3444" t="str">
        <f t="shared" si="323"/>
        <v/>
      </c>
    </row>
    <row r="3445" spans="1:22" x14ac:dyDescent="0.3">
      <c r="A3445" t="s">
        <v>822</v>
      </c>
      <c r="B3445" t="s">
        <v>823</v>
      </c>
      <c r="C3445" t="str">
        <f>LEFT(raw!D3445,10)</f>
        <v>2021-12-02</v>
      </c>
      <c r="D3445" t="str">
        <f>LEFT(raw!E3445,8)</f>
        <v>07:30:00</v>
      </c>
      <c r="E3445" t="str">
        <f>LEFT(raw!F3445,8)</f>
        <v>16:30:00</v>
      </c>
      <c r="F3445" t="str">
        <f>LEFT(raw!G3445,8)</f>
        <v>08:11:50</v>
      </c>
      <c r="G3445" t="str">
        <f>LEFT(raw!H3445,8)</f>
        <v>00:00:00</v>
      </c>
      <c r="H3445" t="s">
        <v>19</v>
      </c>
      <c r="I3445" t="s">
        <v>11416</v>
      </c>
      <c r="J3445" t="s">
        <v>32</v>
      </c>
      <c r="K3445" t="s">
        <v>26</v>
      </c>
      <c r="L3445" t="str">
        <f>LEFT(raw!M3445,8)</f>
        <v>00:00:00</v>
      </c>
      <c r="M3445" t="s">
        <v>20</v>
      </c>
      <c r="N3445" t="s">
        <v>28</v>
      </c>
      <c r="O3445" t="s">
        <v>21</v>
      </c>
      <c r="P3445" s="2">
        <f t="shared" si="318"/>
        <v>44532</v>
      </c>
      <c r="Q3445" s="3">
        <f t="shared" si="319"/>
        <v>44561</v>
      </c>
      <c r="R3445" t="str">
        <f t="shared" si="320"/>
        <v>Attendance</v>
      </c>
      <c r="S3445" t="str">
        <f t="shared" si="321"/>
        <v>Late</v>
      </c>
      <c r="T3445" t="str">
        <f>IF(R3445="Permit", J3445, IF(G3445="","NA CO", IF(G3445="00:00:00","NA CO", IF(G3445&lt;E3445,"Early",IF(I3445*1440&gt;=parameter!$C$4,"Overtime","On Time CO")))))</f>
        <v>NA CO</v>
      </c>
      <c r="U3445" t="str">
        <f t="shared" si="322"/>
        <v>00:41:50</v>
      </c>
      <c r="V3445" t="str">
        <f t="shared" si="323"/>
        <v/>
      </c>
    </row>
    <row r="3446" spans="1:22" x14ac:dyDescent="0.3">
      <c r="A3446" t="s">
        <v>822</v>
      </c>
      <c r="B3446" t="s">
        <v>823</v>
      </c>
      <c r="C3446" t="str">
        <f>LEFT(raw!D3446,10)</f>
        <v>2021-12-03</v>
      </c>
      <c r="D3446" t="str">
        <f>LEFT(raw!E3446,8)</f>
        <v>07:30:00</v>
      </c>
      <c r="E3446" t="str">
        <f>LEFT(raw!F3446,8)</f>
        <v>16:30:00</v>
      </c>
      <c r="F3446" t="str">
        <f>LEFT(raw!G3446,8)</f>
        <v>08:19:20</v>
      </c>
      <c r="G3446" t="str">
        <f>LEFT(raw!H3446,8)</f>
        <v>18:02:17</v>
      </c>
      <c r="H3446" t="s">
        <v>19</v>
      </c>
      <c r="I3446" t="s">
        <v>1675</v>
      </c>
      <c r="J3446" t="s">
        <v>32</v>
      </c>
      <c r="K3446" t="s">
        <v>26</v>
      </c>
      <c r="L3446" t="str">
        <f>LEFT(raw!M3446,8)</f>
        <v>09:00:00</v>
      </c>
      <c r="M3446" t="s">
        <v>20</v>
      </c>
      <c r="N3446" t="s">
        <v>28</v>
      </c>
      <c r="O3446" t="s">
        <v>28</v>
      </c>
      <c r="P3446" s="2">
        <f t="shared" si="318"/>
        <v>44533</v>
      </c>
      <c r="Q3446" s="3">
        <f t="shared" si="319"/>
        <v>44561</v>
      </c>
      <c r="R3446" t="str">
        <f t="shared" si="320"/>
        <v>Attendance</v>
      </c>
      <c r="S3446" t="str">
        <f t="shared" si="321"/>
        <v>Late</v>
      </c>
      <c r="T3446" t="str">
        <f>IF(R3446="Permit", J3446, IF(G3446="","NA CO", IF(G3446="00:00:00","NA CO", IF(G3446&lt;E3446,"Early",IF(I3446*1440&gt;=parameter!$C$4,"Overtime","On Time CO")))))</f>
        <v>On Time CO</v>
      </c>
      <c r="U3446" t="str">
        <f t="shared" si="322"/>
        <v>00:49:20</v>
      </c>
      <c r="V3446" t="str">
        <f t="shared" si="323"/>
        <v/>
      </c>
    </row>
    <row r="3447" spans="1:22" x14ac:dyDescent="0.3">
      <c r="A3447" t="s">
        <v>822</v>
      </c>
      <c r="B3447" t="s">
        <v>823</v>
      </c>
      <c r="C3447" t="str">
        <f>LEFT(raw!D3447,10)</f>
        <v>2021-12-15</v>
      </c>
      <c r="D3447" t="str">
        <f>LEFT(raw!E3447,8)</f>
        <v>07:30:00</v>
      </c>
      <c r="E3447" t="str">
        <f>LEFT(raw!F3447,8)</f>
        <v>16:00:00</v>
      </c>
      <c r="F3447" t="str">
        <f>LEFT(raw!G3447,8)</f>
        <v>08:20:46</v>
      </c>
      <c r="G3447" t="str">
        <f>LEFT(raw!H3447,8)</f>
        <v>17:57:14</v>
      </c>
      <c r="H3447" t="s">
        <v>19</v>
      </c>
      <c r="I3447" t="s">
        <v>11421</v>
      </c>
      <c r="J3447" t="s">
        <v>32</v>
      </c>
      <c r="K3447" t="s">
        <v>26</v>
      </c>
      <c r="L3447" t="str">
        <f>LEFT(raw!M3447,8)</f>
        <v>08:30:00</v>
      </c>
      <c r="M3447" t="s">
        <v>20</v>
      </c>
      <c r="N3447" t="s">
        <v>28</v>
      </c>
      <c r="O3447" t="s">
        <v>28</v>
      </c>
      <c r="P3447" s="2">
        <f t="shared" si="318"/>
        <v>44545</v>
      </c>
      <c r="Q3447" s="3">
        <f t="shared" si="319"/>
        <v>44561</v>
      </c>
      <c r="R3447" t="str">
        <f t="shared" si="320"/>
        <v>Attendance</v>
      </c>
      <c r="S3447" t="str">
        <f t="shared" si="321"/>
        <v>Late</v>
      </c>
      <c r="T3447" t="str">
        <f>IF(R3447="Permit", J3447, IF(G3447="","NA CO", IF(G3447="00:00:00","NA CO", IF(G3447&lt;E3447,"Early",IF(I3447*1440&gt;=parameter!$C$4,"Overtime","On Time CO")))))</f>
        <v>On Time CO</v>
      </c>
      <c r="U3447" t="str">
        <f t="shared" si="322"/>
        <v>00:50:46</v>
      </c>
      <c r="V3447" t="str">
        <f t="shared" si="323"/>
        <v/>
      </c>
    </row>
    <row r="3448" spans="1:22" x14ac:dyDescent="0.3">
      <c r="A3448" t="s">
        <v>822</v>
      </c>
      <c r="B3448" t="s">
        <v>823</v>
      </c>
      <c r="C3448" t="str">
        <f>LEFT(raw!D3448,10)</f>
        <v>2021-12-16</v>
      </c>
      <c r="D3448" t="str">
        <f>LEFT(raw!E3448,8)</f>
        <v>07:30:00</v>
      </c>
      <c r="E3448" t="str">
        <f>LEFT(raw!F3448,8)</f>
        <v>16:30:00</v>
      </c>
      <c r="F3448" t="str">
        <f>LEFT(raw!G3448,8)</f>
        <v>08:15:05</v>
      </c>
      <c r="G3448" t="str">
        <f>LEFT(raw!H3448,8)</f>
        <v>00:00:00</v>
      </c>
      <c r="H3448" t="s">
        <v>19</v>
      </c>
      <c r="I3448" t="s">
        <v>11424</v>
      </c>
      <c r="J3448" t="s">
        <v>32</v>
      </c>
      <c r="K3448" t="s">
        <v>26</v>
      </c>
      <c r="L3448" t="str">
        <f>LEFT(raw!M3448,8)</f>
        <v>00:00:00</v>
      </c>
      <c r="M3448" t="s">
        <v>20</v>
      </c>
      <c r="N3448" t="s">
        <v>28</v>
      </c>
      <c r="O3448" t="s">
        <v>21</v>
      </c>
      <c r="P3448" s="2">
        <f t="shared" si="318"/>
        <v>44546</v>
      </c>
      <c r="Q3448" s="3">
        <f t="shared" si="319"/>
        <v>44561</v>
      </c>
      <c r="R3448" t="str">
        <f t="shared" si="320"/>
        <v>Attendance</v>
      </c>
      <c r="S3448" t="str">
        <f t="shared" si="321"/>
        <v>Late</v>
      </c>
      <c r="T3448" t="str">
        <f>IF(R3448="Permit", J3448, IF(G3448="","NA CO", IF(G3448="00:00:00","NA CO", IF(G3448&lt;E3448,"Early",IF(I3448*1440&gt;=parameter!$C$4,"Overtime","On Time CO")))))</f>
        <v>NA CO</v>
      </c>
      <c r="U3448" t="str">
        <f t="shared" si="322"/>
        <v>00:45:05</v>
      </c>
      <c r="V3448" t="str">
        <f t="shared" si="323"/>
        <v/>
      </c>
    </row>
    <row r="3449" spans="1:22" x14ac:dyDescent="0.3">
      <c r="A3449" t="s">
        <v>822</v>
      </c>
      <c r="B3449" t="s">
        <v>823</v>
      </c>
      <c r="C3449" t="str">
        <f>LEFT(raw!D3449,10)</f>
        <v>2021-12-17</v>
      </c>
      <c r="D3449" t="str">
        <f>LEFT(raw!E3449,8)</f>
        <v>07:30:00</v>
      </c>
      <c r="E3449" t="str">
        <f>LEFT(raw!F3449,8)</f>
        <v>16:30:00</v>
      </c>
      <c r="F3449" t="str">
        <f>LEFT(raw!G3449,8)</f>
        <v>08:24:16</v>
      </c>
      <c r="G3449" t="str">
        <f>LEFT(raw!H3449,8)</f>
        <v>00:00:00</v>
      </c>
      <c r="H3449" t="s">
        <v>19</v>
      </c>
      <c r="I3449" t="s">
        <v>11427</v>
      </c>
      <c r="J3449" t="s">
        <v>32</v>
      </c>
      <c r="K3449" t="s">
        <v>26</v>
      </c>
      <c r="L3449" t="str">
        <f>LEFT(raw!M3449,8)</f>
        <v>00:00:00</v>
      </c>
      <c r="M3449" t="s">
        <v>20</v>
      </c>
      <c r="N3449" t="s">
        <v>28</v>
      </c>
      <c r="O3449" t="s">
        <v>21</v>
      </c>
      <c r="P3449" s="2">
        <f t="shared" si="318"/>
        <v>44547</v>
      </c>
      <c r="Q3449" s="3">
        <f t="shared" si="319"/>
        <v>44561</v>
      </c>
      <c r="R3449" t="str">
        <f t="shared" si="320"/>
        <v>Attendance</v>
      </c>
      <c r="S3449" t="str">
        <f t="shared" si="321"/>
        <v>Late</v>
      </c>
      <c r="T3449" t="str">
        <f>IF(R3449="Permit", J3449, IF(G3449="","NA CO", IF(G3449="00:00:00","NA CO", IF(G3449&lt;E3449,"Early",IF(I3449*1440&gt;=parameter!$C$4,"Overtime","On Time CO")))))</f>
        <v>NA CO</v>
      </c>
      <c r="U3449" t="str">
        <f t="shared" si="322"/>
        <v>00:54:16</v>
      </c>
      <c r="V3449" t="str">
        <f t="shared" si="323"/>
        <v/>
      </c>
    </row>
    <row r="3450" spans="1:22" x14ac:dyDescent="0.3">
      <c r="A3450" t="s">
        <v>822</v>
      </c>
      <c r="B3450" t="s">
        <v>823</v>
      </c>
      <c r="C3450" t="str">
        <f>LEFT(raw!D3450,10)</f>
        <v>2021-12-20</v>
      </c>
      <c r="D3450" t="str">
        <f>LEFT(raw!E3450,8)</f>
        <v>07:30:00</v>
      </c>
      <c r="E3450" t="str">
        <f>LEFT(raw!F3450,8)</f>
        <v>16:30:00</v>
      </c>
      <c r="F3450" t="str">
        <f>LEFT(raw!G3450,8)</f>
        <v>08:27:20</v>
      </c>
      <c r="G3450" t="str">
        <f>LEFT(raw!H3450,8)</f>
        <v>00:00:00</v>
      </c>
      <c r="H3450" t="s">
        <v>19</v>
      </c>
      <c r="I3450" t="s">
        <v>8999</v>
      </c>
      <c r="J3450" t="s">
        <v>32</v>
      </c>
      <c r="K3450" t="s">
        <v>26</v>
      </c>
      <c r="L3450" t="str">
        <f>LEFT(raw!M3450,8)</f>
        <v>00:00:00</v>
      </c>
      <c r="M3450" t="s">
        <v>20</v>
      </c>
      <c r="N3450" t="s">
        <v>28</v>
      </c>
      <c r="O3450" t="s">
        <v>21</v>
      </c>
      <c r="P3450" s="2">
        <f t="shared" si="318"/>
        <v>44550</v>
      </c>
      <c r="Q3450" s="3">
        <f t="shared" si="319"/>
        <v>44561</v>
      </c>
      <c r="R3450" t="str">
        <f t="shared" si="320"/>
        <v>Attendance</v>
      </c>
      <c r="S3450" t="str">
        <f t="shared" si="321"/>
        <v>Late</v>
      </c>
      <c r="T3450" t="str">
        <f>IF(R3450="Permit", J3450, IF(G3450="","NA CO", IF(G3450="00:00:00","NA CO", IF(G3450&lt;E3450,"Early",IF(I3450*1440&gt;=parameter!$C$4,"Overtime","On Time CO")))))</f>
        <v>NA CO</v>
      </c>
      <c r="U3450" t="str">
        <f t="shared" si="322"/>
        <v>00:57:20</v>
      </c>
      <c r="V3450" t="str">
        <f t="shared" si="323"/>
        <v/>
      </c>
    </row>
    <row r="3451" spans="1:22" x14ac:dyDescent="0.3">
      <c r="A3451" t="s">
        <v>822</v>
      </c>
      <c r="B3451" t="s">
        <v>823</v>
      </c>
      <c r="C3451" t="str">
        <f>LEFT(raw!D3451,10)</f>
        <v>2021-12-22</v>
      </c>
      <c r="D3451" t="str">
        <f>LEFT(raw!E3451,8)</f>
        <v>08:30:00</v>
      </c>
      <c r="E3451" t="str">
        <f>LEFT(raw!F3451,8)</f>
        <v>17:30:00</v>
      </c>
      <c r="F3451" t="str">
        <f>LEFT(raw!G3451,8)</f>
        <v>08:20:07</v>
      </c>
      <c r="G3451" t="str">
        <f>LEFT(raw!H3451,8)</f>
        <v>00:00:00</v>
      </c>
      <c r="H3451" t="s">
        <v>19</v>
      </c>
      <c r="I3451" t="s">
        <v>20</v>
      </c>
      <c r="J3451" t="s">
        <v>25</v>
      </c>
      <c r="K3451" t="s">
        <v>26</v>
      </c>
      <c r="L3451" t="str">
        <f>LEFT(raw!M3451,8)</f>
        <v>00:00:00</v>
      </c>
      <c r="M3451" t="s">
        <v>20</v>
      </c>
      <c r="N3451" t="s">
        <v>28</v>
      </c>
      <c r="O3451" t="s">
        <v>21</v>
      </c>
      <c r="P3451" s="2">
        <f t="shared" si="318"/>
        <v>44552</v>
      </c>
      <c r="Q3451" s="3">
        <f t="shared" si="319"/>
        <v>44561</v>
      </c>
      <c r="R3451" t="str">
        <f t="shared" si="320"/>
        <v>Attendance</v>
      </c>
      <c r="S3451" t="str">
        <f t="shared" si="321"/>
        <v>On Time</v>
      </c>
      <c r="T3451" t="str">
        <f>IF(R3451="Permit", J3451, IF(G3451="","NA CO", IF(G3451="00:00:00","NA CO", IF(G3451&lt;E3451,"Early",IF(I3451*1440&gt;=parameter!$C$4,"Overtime","On Time CO")))))</f>
        <v>NA CO</v>
      </c>
      <c r="U3451" t="str">
        <f t="shared" si="322"/>
        <v/>
      </c>
      <c r="V3451" t="str">
        <f t="shared" si="323"/>
        <v/>
      </c>
    </row>
    <row r="3452" spans="1:22" x14ac:dyDescent="0.3">
      <c r="A3452" t="s">
        <v>822</v>
      </c>
      <c r="B3452" t="s">
        <v>823</v>
      </c>
      <c r="C3452" t="str">
        <f>LEFT(raw!D3452,10)</f>
        <v>2021-12-24</v>
      </c>
      <c r="D3452" t="str">
        <f>LEFT(raw!E3452,8)</f>
        <v>08:30:00</v>
      </c>
      <c r="E3452" t="str">
        <f>LEFT(raw!F3452,8)</f>
        <v>17:30:00</v>
      </c>
      <c r="F3452" t="str">
        <f>LEFT(raw!G3452,8)</f>
        <v>08:13:10</v>
      </c>
      <c r="G3452" t="str">
        <f>LEFT(raw!H3452,8)</f>
        <v>18:12:51</v>
      </c>
      <c r="H3452" t="s">
        <v>19</v>
      </c>
      <c r="I3452" t="s">
        <v>20</v>
      </c>
      <c r="J3452" t="s">
        <v>25</v>
      </c>
      <c r="K3452" t="s">
        <v>26</v>
      </c>
      <c r="L3452" t="str">
        <f>LEFT(raw!M3452,8)</f>
        <v>09:00:00</v>
      </c>
      <c r="M3452" t="s">
        <v>20</v>
      </c>
      <c r="N3452" t="s">
        <v>28</v>
      </c>
      <c r="O3452" t="s">
        <v>28</v>
      </c>
      <c r="P3452" s="2">
        <f t="shared" si="318"/>
        <v>44554</v>
      </c>
      <c r="Q3452" s="3">
        <f t="shared" si="319"/>
        <v>44561</v>
      </c>
      <c r="R3452" t="str">
        <f t="shared" si="320"/>
        <v>Attendance</v>
      </c>
      <c r="S3452" t="str">
        <f t="shared" si="321"/>
        <v>On Time</v>
      </c>
      <c r="T3452" t="str">
        <f>IF(R3452="Permit", J3452, IF(G3452="","NA CO", IF(G3452="00:00:00","NA CO", IF(G3452&lt;E3452,"Early",IF(I3452*1440&gt;=parameter!$C$4,"Overtime","On Time CO")))))</f>
        <v>On Time CO</v>
      </c>
      <c r="U3452" t="str">
        <f t="shared" si="322"/>
        <v/>
      </c>
      <c r="V3452" t="str">
        <f t="shared" si="323"/>
        <v/>
      </c>
    </row>
    <row r="3453" spans="1:22" x14ac:dyDescent="0.3">
      <c r="A3453" t="s">
        <v>822</v>
      </c>
      <c r="B3453" t="s">
        <v>823</v>
      </c>
      <c r="C3453" t="str">
        <f>LEFT(raw!D3453,10)</f>
        <v>2021-12-27</v>
      </c>
      <c r="D3453" t="str">
        <f>LEFT(raw!E3453,8)</f>
        <v>08:30:00</v>
      </c>
      <c r="E3453" t="str">
        <f>LEFT(raw!F3453,8)</f>
        <v>17:30:00</v>
      </c>
      <c r="F3453" t="str">
        <f>LEFT(raw!G3453,8)</f>
        <v>08:18:06</v>
      </c>
      <c r="G3453" t="str">
        <f>LEFT(raw!H3453,8)</f>
        <v>18:26:52</v>
      </c>
      <c r="H3453" t="s">
        <v>19</v>
      </c>
      <c r="I3453" t="s">
        <v>20</v>
      </c>
      <c r="J3453" t="s">
        <v>25</v>
      </c>
      <c r="K3453" t="s">
        <v>26</v>
      </c>
      <c r="L3453" t="str">
        <f>LEFT(raw!M3453,8)</f>
        <v>09:00:00</v>
      </c>
      <c r="M3453" t="s">
        <v>20</v>
      </c>
      <c r="N3453" t="s">
        <v>28</v>
      </c>
      <c r="O3453" t="s">
        <v>28</v>
      </c>
      <c r="P3453" s="2">
        <f t="shared" si="318"/>
        <v>44557</v>
      </c>
      <c r="Q3453" s="3">
        <f t="shared" si="319"/>
        <v>44561</v>
      </c>
      <c r="R3453" t="str">
        <f t="shared" si="320"/>
        <v>Attendance</v>
      </c>
      <c r="S3453" t="str">
        <f t="shared" si="321"/>
        <v>On Time</v>
      </c>
      <c r="T3453" t="str">
        <f>IF(R3453="Permit", J3453, IF(G3453="","NA CO", IF(G3453="00:00:00","NA CO", IF(G3453&lt;E3453,"Early",IF(I3453*1440&gt;=parameter!$C$4,"Overtime","On Time CO")))))</f>
        <v>On Time CO</v>
      </c>
      <c r="U3453" t="str">
        <f t="shared" si="322"/>
        <v/>
      </c>
      <c r="V3453" t="str">
        <f t="shared" si="323"/>
        <v/>
      </c>
    </row>
    <row r="3454" spans="1:22" x14ac:dyDescent="0.3">
      <c r="A3454" t="s">
        <v>822</v>
      </c>
      <c r="B3454" t="s">
        <v>823</v>
      </c>
      <c r="C3454" t="str">
        <f>LEFT(raw!D3454,10)</f>
        <v>2021-12-28</v>
      </c>
      <c r="D3454" t="str">
        <f>LEFT(raw!E3454,8)</f>
        <v>08:30:00</v>
      </c>
      <c r="E3454" t="str">
        <f>LEFT(raw!F3454,8)</f>
        <v>17:30:00</v>
      </c>
      <c r="F3454" t="str">
        <f>LEFT(raw!G3454,8)</f>
        <v>08:24:51</v>
      </c>
      <c r="G3454" t="str">
        <f>LEFT(raw!H3454,8)</f>
        <v>17:44:03</v>
      </c>
      <c r="H3454" t="s">
        <v>19</v>
      </c>
      <c r="I3454" t="s">
        <v>20</v>
      </c>
      <c r="J3454" t="s">
        <v>25</v>
      </c>
      <c r="K3454" t="s">
        <v>26</v>
      </c>
      <c r="L3454" t="str">
        <f>LEFT(raw!M3454,8)</f>
        <v>09:00:00</v>
      </c>
      <c r="M3454" t="s">
        <v>20</v>
      </c>
      <c r="N3454" t="s">
        <v>28</v>
      </c>
      <c r="O3454" t="s">
        <v>28</v>
      </c>
      <c r="P3454" s="2">
        <f t="shared" si="318"/>
        <v>44558</v>
      </c>
      <c r="Q3454" s="3">
        <f t="shared" si="319"/>
        <v>44561</v>
      </c>
      <c r="R3454" t="str">
        <f t="shared" si="320"/>
        <v>Attendance</v>
      </c>
      <c r="S3454" t="str">
        <f t="shared" si="321"/>
        <v>On Time</v>
      </c>
      <c r="T3454" t="str">
        <f>IF(R3454="Permit", J3454, IF(G3454="","NA CO", IF(G3454="00:00:00","NA CO", IF(G3454&lt;E3454,"Early",IF(I3454*1440&gt;=parameter!$C$4,"Overtime","On Time CO")))))</f>
        <v>On Time CO</v>
      </c>
      <c r="U3454" t="str">
        <f t="shared" si="322"/>
        <v/>
      </c>
      <c r="V3454" t="str">
        <f t="shared" si="323"/>
        <v/>
      </c>
    </row>
    <row r="3455" spans="1:22" x14ac:dyDescent="0.3">
      <c r="A3455" t="s">
        <v>822</v>
      </c>
      <c r="B3455" t="s">
        <v>823</v>
      </c>
      <c r="C3455" t="str">
        <f>LEFT(raw!D3455,10)</f>
        <v>2021-12-29</v>
      </c>
      <c r="D3455" t="str">
        <f>LEFT(raw!E3455,8)</f>
        <v>08:30:00</v>
      </c>
      <c r="E3455" t="str">
        <f>LEFT(raw!F3455,8)</f>
        <v>17:30:00</v>
      </c>
      <c r="F3455" t="str">
        <f>LEFT(raw!G3455,8)</f>
        <v>08:17:44</v>
      </c>
      <c r="G3455" t="str">
        <f>LEFT(raw!H3455,8)</f>
        <v>18:21:24</v>
      </c>
      <c r="H3455" t="s">
        <v>19</v>
      </c>
      <c r="I3455" t="s">
        <v>20</v>
      </c>
      <c r="J3455" t="s">
        <v>25</v>
      </c>
      <c r="K3455" t="s">
        <v>26</v>
      </c>
      <c r="L3455" t="str">
        <f>LEFT(raw!M3455,8)</f>
        <v>09:00:00</v>
      </c>
      <c r="M3455" t="s">
        <v>20</v>
      </c>
      <c r="N3455" t="s">
        <v>28</v>
      </c>
      <c r="O3455" t="s">
        <v>28</v>
      </c>
      <c r="P3455" s="2">
        <f t="shared" si="318"/>
        <v>44559</v>
      </c>
      <c r="Q3455" s="3">
        <f t="shared" si="319"/>
        <v>44561</v>
      </c>
      <c r="R3455" t="str">
        <f t="shared" si="320"/>
        <v>Attendance</v>
      </c>
      <c r="S3455" t="str">
        <f t="shared" si="321"/>
        <v>On Time</v>
      </c>
      <c r="T3455" t="str">
        <f>IF(R3455="Permit", J3455, IF(G3455="","NA CO", IF(G3455="00:00:00","NA CO", IF(G3455&lt;E3455,"Early",IF(I3455*1440&gt;=parameter!$C$4,"Overtime","On Time CO")))))</f>
        <v>On Time CO</v>
      </c>
      <c r="U3455" t="str">
        <f t="shared" si="322"/>
        <v/>
      </c>
      <c r="V3455" t="str">
        <f t="shared" si="323"/>
        <v/>
      </c>
    </row>
    <row r="3456" spans="1:22" x14ac:dyDescent="0.3">
      <c r="A3456" t="s">
        <v>822</v>
      </c>
      <c r="B3456" t="s">
        <v>823</v>
      </c>
      <c r="C3456" t="str">
        <f>LEFT(raw!D3456,10)</f>
        <v>2021-12-30</v>
      </c>
      <c r="D3456" t="str">
        <f>LEFT(raw!E3456,8)</f>
        <v>08:30:00</v>
      </c>
      <c r="E3456" t="str">
        <f>LEFT(raw!F3456,8)</f>
        <v>17:30:00</v>
      </c>
      <c r="F3456" t="str">
        <f>LEFT(raw!G3456,8)</f>
        <v>08:07:40</v>
      </c>
      <c r="G3456" t="str">
        <f>LEFT(raw!H3456,8)</f>
        <v>18:14:58</v>
      </c>
      <c r="H3456" t="s">
        <v>19</v>
      </c>
      <c r="I3456" t="s">
        <v>20</v>
      </c>
      <c r="J3456" t="s">
        <v>25</v>
      </c>
      <c r="K3456" t="s">
        <v>26</v>
      </c>
      <c r="L3456" t="str">
        <f>LEFT(raw!M3456,8)</f>
        <v>09:00:00</v>
      </c>
      <c r="M3456" t="s">
        <v>20</v>
      </c>
      <c r="N3456" t="s">
        <v>28</v>
      </c>
      <c r="O3456" t="s">
        <v>28</v>
      </c>
      <c r="P3456" s="2">
        <f t="shared" si="318"/>
        <v>44560</v>
      </c>
      <c r="Q3456" s="3">
        <f t="shared" si="319"/>
        <v>44561</v>
      </c>
      <c r="R3456" t="str">
        <f t="shared" si="320"/>
        <v>Attendance</v>
      </c>
      <c r="S3456" t="str">
        <f t="shared" si="321"/>
        <v>On Time</v>
      </c>
      <c r="T3456" t="str">
        <f>IF(R3456="Permit", J3456, IF(G3456="","NA CO", IF(G3456="00:00:00","NA CO", IF(G3456&lt;E3456,"Early",IF(I3456*1440&gt;=parameter!$C$4,"Overtime","On Time CO")))))</f>
        <v>On Time CO</v>
      </c>
      <c r="U3456" t="str">
        <f t="shared" si="322"/>
        <v/>
      </c>
      <c r="V3456" t="str">
        <f t="shared" si="323"/>
        <v/>
      </c>
    </row>
    <row r="3457" spans="1:22" x14ac:dyDescent="0.3">
      <c r="A3457" t="s">
        <v>822</v>
      </c>
      <c r="B3457" t="s">
        <v>823</v>
      </c>
      <c r="C3457" t="str">
        <f>LEFT(raw!D3457,10)</f>
        <v>2021-12-31</v>
      </c>
      <c r="D3457" t="str">
        <f>LEFT(raw!E3457,8)</f>
        <v>08:30:00</v>
      </c>
      <c r="E3457" t="str">
        <f>LEFT(raw!F3457,8)</f>
        <v>17:30:00</v>
      </c>
      <c r="F3457" t="str">
        <f>LEFT(raw!G3457,8)</f>
        <v>08:10:48</v>
      </c>
      <c r="G3457" t="str">
        <f>LEFT(raw!H3457,8)</f>
        <v>00:00:00</v>
      </c>
      <c r="H3457" t="s">
        <v>19</v>
      </c>
      <c r="I3457" t="s">
        <v>20</v>
      </c>
      <c r="J3457" t="s">
        <v>25</v>
      </c>
      <c r="K3457" t="s">
        <v>26</v>
      </c>
      <c r="L3457" t="str">
        <f>LEFT(raw!M3457,8)</f>
        <v>00:00:00</v>
      </c>
      <c r="M3457" t="s">
        <v>20</v>
      </c>
      <c r="N3457" t="s">
        <v>28</v>
      </c>
      <c r="O3457" t="s">
        <v>21</v>
      </c>
      <c r="P3457" s="2">
        <f t="shared" si="318"/>
        <v>44561</v>
      </c>
      <c r="Q3457" s="3">
        <f t="shared" si="319"/>
        <v>44561</v>
      </c>
      <c r="R3457" t="str">
        <f t="shared" si="320"/>
        <v>Attendance</v>
      </c>
      <c r="S3457" t="str">
        <f t="shared" si="321"/>
        <v>On Time</v>
      </c>
      <c r="T3457" t="str">
        <f>IF(R3457="Permit", J3457, IF(G3457="","NA CO", IF(G3457="00:00:00","NA CO", IF(G3457&lt;E3457,"Early",IF(I3457*1440&gt;=parameter!$C$4,"Overtime","On Time CO")))))</f>
        <v>NA CO</v>
      </c>
      <c r="U3457" t="str">
        <f t="shared" si="322"/>
        <v/>
      </c>
      <c r="V3457" t="str">
        <f t="shared" si="323"/>
        <v/>
      </c>
    </row>
    <row r="3458" spans="1:22" x14ac:dyDescent="0.3">
      <c r="A3458" t="s">
        <v>826</v>
      </c>
      <c r="B3458" t="s">
        <v>827</v>
      </c>
      <c r="C3458" t="str">
        <f>LEFT(raw!D3458,10)</f>
        <v>2021-12-01</v>
      </c>
      <c r="D3458" t="str">
        <f>LEFT(raw!E3458,8)</f>
        <v>07:30:00</v>
      </c>
      <c r="E3458" t="str">
        <f>LEFT(raw!F3458,8)</f>
        <v>16:00:00</v>
      </c>
      <c r="F3458" t="str">
        <f>LEFT(raw!G3458,8)</f>
        <v>07:58:00</v>
      </c>
      <c r="G3458" t="str">
        <f>LEFT(raw!H3458,8)</f>
        <v>19:34:08</v>
      </c>
      <c r="H3458" t="s">
        <v>19</v>
      </c>
      <c r="I3458" t="s">
        <v>11441</v>
      </c>
      <c r="J3458" t="s">
        <v>32</v>
      </c>
      <c r="K3458" t="s">
        <v>26</v>
      </c>
      <c r="L3458" t="str">
        <f>LEFT(raw!M3458,8)</f>
        <v>08:30:00</v>
      </c>
      <c r="M3458" t="s">
        <v>20</v>
      </c>
      <c r="N3458" t="s">
        <v>184</v>
      </c>
      <c r="O3458" t="s">
        <v>184</v>
      </c>
      <c r="P3458" s="2">
        <f t="shared" ref="P3458:P3521" si="324">DATE(LEFT(C3458,4),MID(C3458,6,2),RIGHT(C3458,2))</f>
        <v>44531</v>
      </c>
      <c r="Q3458" s="3">
        <f t="shared" si="319"/>
        <v>44561</v>
      </c>
      <c r="R3458" t="str">
        <f t="shared" si="320"/>
        <v>Attendance</v>
      </c>
      <c r="S3458" t="str">
        <f t="shared" si="321"/>
        <v>Late</v>
      </c>
      <c r="T3458" t="str">
        <f>IF(R3458="Permit", J3458, IF(G3458="","NA CO", IF(G3458="00:00:00","NA CO", IF(G3458&lt;E3458,"Early",IF(I3458*1440&gt;=parameter!$C$4,"Overtime","On Time CO")))))</f>
        <v>On Time CO</v>
      </c>
      <c r="U3458" t="str">
        <f t="shared" si="322"/>
        <v>00:28:00</v>
      </c>
      <c r="V3458" t="str">
        <f t="shared" si="323"/>
        <v/>
      </c>
    </row>
    <row r="3459" spans="1:22" x14ac:dyDescent="0.3">
      <c r="A3459" t="s">
        <v>826</v>
      </c>
      <c r="B3459" t="s">
        <v>827</v>
      </c>
      <c r="C3459" t="str">
        <f>LEFT(raw!D3459,10)</f>
        <v>2021-12-02</v>
      </c>
      <c r="D3459" t="str">
        <f>LEFT(raw!E3459,8)</f>
        <v>07:30:00</v>
      </c>
      <c r="E3459" t="str">
        <f>LEFT(raw!F3459,8)</f>
        <v>16:30:00</v>
      </c>
      <c r="F3459" t="str">
        <f>LEFT(raw!G3459,8)</f>
        <v>08:04:01</v>
      </c>
      <c r="G3459" t="str">
        <f>LEFT(raw!H3459,8)</f>
        <v>18:38:47</v>
      </c>
      <c r="H3459" t="s">
        <v>19</v>
      </c>
      <c r="I3459" t="s">
        <v>10031</v>
      </c>
      <c r="J3459" t="s">
        <v>32</v>
      </c>
      <c r="K3459" t="s">
        <v>26</v>
      </c>
      <c r="L3459" t="str">
        <f>LEFT(raw!M3459,8)</f>
        <v>09:00:00</v>
      </c>
      <c r="M3459" t="s">
        <v>20</v>
      </c>
      <c r="N3459" t="s">
        <v>184</v>
      </c>
      <c r="O3459" t="s">
        <v>184</v>
      </c>
      <c r="P3459" s="2">
        <f t="shared" si="324"/>
        <v>44532</v>
      </c>
      <c r="Q3459" s="3">
        <f t="shared" ref="Q3459:Q3522" si="325">DATE(YEAR(P3459),MONTH(P3459)+1,1)-1</f>
        <v>44561</v>
      </c>
      <c r="R3459" t="str">
        <f t="shared" ref="R3459:R3522" si="326">IF(J3459="","Daily Journey",IF(J3459="On Time","Attendance",IF(J3459="Late","Attendance",IF(J3459="Pending/Rejected","Permit"))))</f>
        <v>Attendance</v>
      </c>
      <c r="S3459" t="str">
        <f t="shared" ref="S3459:S3522" si="327">IF(J3459="","On Time",IF(J3459="On Time","On Time",IF(J3459="Late","Late",IF(R3459="Permit", K3459))))</f>
        <v>Late</v>
      </c>
      <c r="T3459" t="str">
        <f>IF(R3459="Permit", J3459, IF(G3459="","NA CO", IF(G3459="00:00:00","NA CO", IF(G3459&lt;E3459,"Early",IF(I3459*1440&gt;=parameter!$C$4,"Overtime","On Time CO")))))</f>
        <v>On Time CO</v>
      </c>
      <c r="U3459" t="str">
        <f t="shared" ref="U3459:U3522" si="328">IF(S3459="Late",I3459,"")</f>
        <v>00:34:01</v>
      </c>
      <c r="V3459" t="str">
        <f t="shared" ref="V3459:V3522" si="329">IF(T3459="Overtime",M3459,"")</f>
        <v/>
      </c>
    </row>
    <row r="3460" spans="1:22" x14ac:dyDescent="0.3">
      <c r="A3460" t="s">
        <v>826</v>
      </c>
      <c r="B3460" t="s">
        <v>827</v>
      </c>
      <c r="C3460" t="str">
        <f>LEFT(raw!D3460,10)</f>
        <v>2021-12-03</v>
      </c>
      <c r="D3460" t="str">
        <f>LEFT(raw!E3460,8)</f>
        <v>07:30:00</v>
      </c>
      <c r="E3460" t="str">
        <f>LEFT(raw!F3460,8)</f>
        <v>16:30:00</v>
      </c>
      <c r="F3460" t="str">
        <f>LEFT(raw!G3460,8)</f>
        <v>08:02:32</v>
      </c>
      <c r="G3460" t="str">
        <f>LEFT(raw!H3460,8)</f>
        <v>18:28:13</v>
      </c>
      <c r="H3460" t="s">
        <v>19</v>
      </c>
      <c r="I3460" t="s">
        <v>1727</v>
      </c>
      <c r="J3460" t="s">
        <v>32</v>
      </c>
      <c r="K3460" t="s">
        <v>26</v>
      </c>
      <c r="L3460" t="str">
        <f>LEFT(raw!M3460,8)</f>
        <v>09:00:00</v>
      </c>
      <c r="M3460" t="s">
        <v>20</v>
      </c>
      <c r="N3460" t="s">
        <v>184</v>
      </c>
      <c r="O3460" t="s">
        <v>184</v>
      </c>
      <c r="P3460" s="2">
        <f t="shared" si="324"/>
        <v>44533</v>
      </c>
      <c r="Q3460" s="3">
        <f t="shared" si="325"/>
        <v>44561</v>
      </c>
      <c r="R3460" t="str">
        <f t="shared" si="326"/>
        <v>Attendance</v>
      </c>
      <c r="S3460" t="str">
        <f t="shared" si="327"/>
        <v>Late</v>
      </c>
      <c r="T3460" t="str">
        <f>IF(R3460="Permit", J3460, IF(G3460="","NA CO", IF(G3460="00:00:00","NA CO", IF(G3460&lt;E3460,"Early",IF(I3460*1440&gt;=parameter!$C$4,"Overtime","On Time CO")))))</f>
        <v>On Time CO</v>
      </c>
      <c r="U3460" t="str">
        <f t="shared" si="328"/>
        <v>00:32:32</v>
      </c>
      <c r="V3460" t="str">
        <f t="shared" si="329"/>
        <v/>
      </c>
    </row>
    <row r="3461" spans="1:22" x14ac:dyDescent="0.3">
      <c r="A3461" t="s">
        <v>826</v>
      </c>
      <c r="B3461" t="s">
        <v>827</v>
      </c>
      <c r="C3461" t="str">
        <f>LEFT(raw!D3461,10)</f>
        <v>2021-12-07</v>
      </c>
      <c r="D3461" t="str">
        <f>LEFT(raw!E3461,8)</f>
        <v>07:30:00</v>
      </c>
      <c r="E3461" t="str">
        <f>LEFT(raw!F3461,8)</f>
        <v>16:30:00</v>
      </c>
      <c r="F3461" t="str">
        <f>LEFT(raw!G3461,8)</f>
        <v>08:10:46</v>
      </c>
      <c r="G3461" t="str">
        <f>LEFT(raw!H3461,8)</f>
        <v>19:44:56</v>
      </c>
      <c r="H3461" t="s">
        <v>19</v>
      </c>
      <c r="I3461" t="s">
        <v>11448</v>
      </c>
      <c r="J3461" t="s">
        <v>32</v>
      </c>
      <c r="K3461" t="s">
        <v>26</v>
      </c>
      <c r="L3461" t="str">
        <f>LEFT(raw!M3461,8)</f>
        <v>09:00:00</v>
      </c>
      <c r="M3461" t="s">
        <v>20</v>
      </c>
      <c r="N3461" t="s">
        <v>184</v>
      </c>
      <c r="O3461" t="s">
        <v>184</v>
      </c>
      <c r="P3461" s="2">
        <f t="shared" si="324"/>
        <v>44537</v>
      </c>
      <c r="Q3461" s="3">
        <f t="shared" si="325"/>
        <v>44561</v>
      </c>
      <c r="R3461" t="str">
        <f t="shared" si="326"/>
        <v>Attendance</v>
      </c>
      <c r="S3461" t="str">
        <f t="shared" si="327"/>
        <v>Late</v>
      </c>
      <c r="T3461" t="str">
        <f>IF(R3461="Permit", J3461, IF(G3461="","NA CO", IF(G3461="00:00:00","NA CO", IF(G3461&lt;E3461,"Early",IF(I3461*1440&gt;=parameter!$C$4,"Overtime","On Time CO")))))</f>
        <v>On Time CO</v>
      </c>
      <c r="U3461" t="str">
        <f t="shared" si="328"/>
        <v>00:40:46</v>
      </c>
      <c r="V3461" t="str">
        <f t="shared" si="329"/>
        <v/>
      </c>
    </row>
    <row r="3462" spans="1:22" x14ac:dyDescent="0.3">
      <c r="A3462" t="s">
        <v>826</v>
      </c>
      <c r="B3462" t="s">
        <v>827</v>
      </c>
      <c r="C3462" t="str">
        <f>LEFT(raw!D3462,10)</f>
        <v>2021-12-08</v>
      </c>
      <c r="D3462" t="str">
        <f>LEFT(raw!E3462,8)</f>
        <v>07:30:00</v>
      </c>
      <c r="E3462" t="str">
        <f>LEFT(raw!F3462,8)</f>
        <v>16:00:00</v>
      </c>
      <c r="F3462" t="str">
        <f>LEFT(raw!G3462,8)</f>
        <v>08:01:10</v>
      </c>
      <c r="G3462" t="str">
        <f>LEFT(raw!H3462,8)</f>
        <v>19:49:24</v>
      </c>
      <c r="H3462" t="s">
        <v>19</v>
      </c>
      <c r="I3462" t="s">
        <v>11452</v>
      </c>
      <c r="J3462" t="s">
        <v>32</v>
      </c>
      <c r="K3462" t="s">
        <v>26</v>
      </c>
      <c r="L3462" t="str">
        <f>LEFT(raw!M3462,8)</f>
        <v>08:30:00</v>
      </c>
      <c r="M3462" t="s">
        <v>20</v>
      </c>
      <c r="N3462" t="s">
        <v>184</v>
      </c>
      <c r="O3462" t="s">
        <v>184</v>
      </c>
      <c r="P3462" s="2">
        <f t="shared" si="324"/>
        <v>44538</v>
      </c>
      <c r="Q3462" s="3">
        <f t="shared" si="325"/>
        <v>44561</v>
      </c>
      <c r="R3462" t="str">
        <f t="shared" si="326"/>
        <v>Attendance</v>
      </c>
      <c r="S3462" t="str">
        <f t="shared" si="327"/>
        <v>Late</v>
      </c>
      <c r="T3462" t="str">
        <f>IF(R3462="Permit", J3462, IF(G3462="","NA CO", IF(G3462="00:00:00","NA CO", IF(G3462&lt;E3462,"Early",IF(I3462*1440&gt;=parameter!$C$4,"Overtime","On Time CO")))))</f>
        <v>On Time CO</v>
      </c>
      <c r="U3462" t="str">
        <f t="shared" si="328"/>
        <v>00:31:10</v>
      </c>
      <c r="V3462" t="str">
        <f t="shared" si="329"/>
        <v/>
      </c>
    </row>
    <row r="3463" spans="1:22" x14ac:dyDescent="0.3">
      <c r="A3463" t="s">
        <v>826</v>
      </c>
      <c r="B3463" t="s">
        <v>827</v>
      </c>
      <c r="C3463" t="str">
        <f>LEFT(raw!D3463,10)</f>
        <v>2021-12-09</v>
      </c>
      <c r="D3463" t="str">
        <f>LEFT(raw!E3463,8)</f>
        <v>07:30:00</v>
      </c>
      <c r="E3463" t="str">
        <f>LEFT(raw!F3463,8)</f>
        <v>16:30:00</v>
      </c>
      <c r="F3463" t="str">
        <f>LEFT(raw!G3463,8)</f>
        <v>08:09:57</v>
      </c>
      <c r="G3463" t="str">
        <f>LEFT(raw!H3463,8)</f>
        <v>19:36:42</v>
      </c>
      <c r="H3463" t="s">
        <v>19</v>
      </c>
      <c r="I3463" t="s">
        <v>4842</v>
      </c>
      <c r="J3463" t="s">
        <v>32</v>
      </c>
      <c r="K3463" t="s">
        <v>26</v>
      </c>
      <c r="L3463" t="str">
        <f>LEFT(raw!M3463,8)</f>
        <v>09:00:00</v>
      </c>
      <c r="M3463" t="s">
        <v>20</v>
      </c>
      <c r="N3463" t="s">
        <v>184</v>
      </c>
      <c r="O3463" t="s">
        <v>184</v>
      </c>
      <c r="P3463" s="2">
        <f t="shared" si="324"/>
        <v>44539</v>
      </c>
      <c r="Q3463" s="3">
        <f t="shared" si="325"/>
        <v>44561</v>
      </c>
      <c r="R3463" t="str">
        <f t="shared" si="326"/>
        <v>Attendance</v>
      </c>
      <c r="S3463" t="str">
        <f t="shared" si="327"/>
        <v>Late</v>
      </c>
      <c r="T3463" t="str">
        <f>IF(R3463="Permit", J3463, IF(G3463="","NA CO", IF(G3463="00:00:00","NA CO", IF(G3463&lt;E3463,"Early",IF(I3463*1440&gt;=parameter!$C$4,"Overtime","On Time CO")))))</f>
        <v>On Time CO</v>
      </c>
      <c r="U3463" t="str">
        <f t="shared" si="328"/>
        <v>00:39:57</v>
      </c>
      <c r="V3463" t="str">
        <f t="shared" si="329"/>
        <v/>
      </c>
    </row>
    <row r="3464" spans="1:22" x14ac:dyDescent="0.3">
      <c r="A3464" t="s">
        <v>826</v>
      </c>
      <c r="B3464" t="s">
        <v>827</v>
      </c>
      <c r="C3464" t="str">
        <f>LEFT(raw!D3464,10)</f>
        <v>2021-12-10</v>
      </c>
      <c r="D3464" t="str">
        <f>LEFT(raw!E3464,8)</f>
        <v>07:30:00</v>
      </c>
      <c r="E3464" t="str">
        <f>LEFT(raw!F3464,8)</f>
        <v>16:30:00</v>
      </c>
      <c r="F3464" t="str">
        <f>LEFT(raw!G3464,8)</f>
        <v>08:06:07</v>
      </c>
      <c r="G3464" t="str">
        <f>LEFT(raw!H3464,8)</f>
        <v>18:25:19</v>
      </c>
      <c r="H3464" t="s">
        <v>19</v>
      </c>
      <c r="I3464" t="s">
        <v>11456</v>
      </c>
      <c r="J3464" t="s">
        <v>32</v>
      </c>
      <c r="K3464" t="s">
        <v>26</v>
      </c>
      <c r="L3464" t="str">
        <f>LEFT(raw!M3464,8)</f>
        <v>09:00:00</v>
      </c>
      <c r="M3464" t="s">
        <v>20</v>
      </c>
      <c r="N3464" t="s">
        <v>184</v>
      </c>
      <c r="O3464" t="s">
        <v>184</v>
      </c>
      <c r="P3464" s="2">
        <f t="shared" si="324"/>
        <v>44540</v>
      </c>
      <c r="Q3464" s="3">
        <f t="shared" si="325"/>
        <v>44561</v>
      </c>
      <c r="R3464" t="str">
        <f t="shared" si="326"/>
        <v>Attendance</v>
      </c>
      <c r="S3464" t="str">
        <f t="shared" si="327"/>
        <v>Late</v>
      </c>
      <c r="T3464" t="str">
        <f>IF(R3464="Permit", J3464, IF(G3464="","NA CO", IF(G3464="00:00:00","NA CO", IF(G3464&lt;E3464,"Early",IF(I3464*1440&gt;=parameter!$C$4,"Overtime","On Time CO")))))</f>
        <v>On Time CO</v>
      </c>
      <c r="U3464" t="str">
        <f t="shared" si="328"/>
        <v>00:36:07</v>
      </c>
      <c r="V3464" t="str">
        <f t="shared" si="329"/>
        <v/>
      </c>
    </row>
    <row r="3465" spans="1:22" x14ac:dyDescent="0.3">
      <c r="A3465" t="s">
        <v>826</v>
      </c>
      <c r="B3465" t="s">
        <v>827</v>
      </c>
      <c r="C3465" t="str">
        <f>LEFT(raw!D3465,10)</f>
        <v>2021-12-13</v>
      </c>
      <c r="D3465" t="str">
        <f>LEFT(raw!E3465,8)</f>
        <v>07:30:00</v>
      </c>
      <c r="E3465" t="str">
        <f>LEFT(raw!F3465,8)</f>
        <v>16:30:00</v>
      </c>
      <c r="F3465" t="str">
        <f>LEFT(raw!G3465,8)</f>
        <v>08:01:23</v>
      </c>
      <c r="G3465" t="str">
        <f>LEFT(raw!H3465,8)</f>
        <v>18:41:02</v>
      </c>
      <c r="H3465" t="s">
        <v>19</v>
      </c>
      <c r="I3465" t="s">
        <v>11460</v>
      </c>
      <c r="J3465" t="s">
        <v>32</v>
      </c>
      <c r="K3465" t="s">
        <v>26</v>
      </c>
      <c r="L3465" t="str">
        <f>LEFT(raw!M3465,8)</f>
        <v>09:00:00</v>
      </c>
      <c r="M3465" t="s">
        <v>20</v>
      </c>
      <c r="N3465" t="s">
        <v>184</v>
      </c>
      <c r="O3465" t="s">
        <v>184</v>
      </c>
      <c r="P3465" s="2">
        <f t="shared" si="324"/>
        <v>44543</v>
      </c>
      <c r="Q3465" s="3">
        <f t="shared" si="325"/>
        <v>44561</v>
      </c>
      <c r="R3465" t="str">
        <f t="shared" si="326"/>
        <v>Attendance</v>
      </c>
      <c r="S3465" t="str">
        <f t="shared" si="327"/>
        <v>Late</v>
      </c>
      <c r="T3465" t="str">
        <f>IF(R3465="Permit", J3465, IF(G3465="","NA CO", IF(G3465="00:00:00","NA CO", IF(G3465&lt;E3465,"Early",IF(I3465*1440&gt;=parameter!$C$4,"Overtime","On Time CO")))))</f>
        <v>On Time CO</v>
      </c>
      <c r="U3465" t="str">
        <f t="shared" si="328"/>
        <v>00:31:23</v>
      </c>
      <c r="V3465" t="str">
        <f t="shared" si="329"/>
        <v/>
      </c>
    </row>
    <row r="3466" spans="1:22" x14ac:dyDescent="0.3">
      <c r="A3466" t="s">
        <v>826</v>
      </c>
      <c r="B3466" t="s">
        <v>827</v>
      </c>
      <c r="C3466" t="str">
        <f>LEFT(raw!D3466,10)</f>
        <v>2021-12-14</v>
      </c>
      <c r="D3466" t="str">
        <f>LEFT(raw!E3466,8)</f>
        <v>00:00:00</v>
      </c>
      <c r="E3466" t="str">
        <f>LEFT(raw!F3466,8)</f>
        <v>00:00:00</v>
      </c>
      <c r="F3466" t="str">
        <f>LEFT(raw!G3466,8)</f>
        <v>08:35:47</v>
      </c>
      <c r="G3466" t="str">
        <f>LEFT(raw!H3466,8)</f>
        <v/>
      </c>
      <c r="H3466" t="s">
        <v>19</v>
      </c>
      <c r="I3466" t="s">
        <v>20</v>
      </c>
      <c r="J3466" t="s">
        <v>21</v>
      </c>
      <c r="K3466" t="s">
        <v>22</v>
      </c>
      <c r="L3466" t="str">
        <f>LEFT(raw!M3466,8)</f>
        <v>00:00:00</v>
      </c>
      <c r="M3466" t="s">
        <v>20</v>
      </c>
      <c r="N3466" t="s">
        <v>11463</v>
      </c>
      <c r="P3466" s="2">
        <f t="shared" si="324"/>
        <v>44544</v>
      </c>
      <c r="Q3466" s="3">
        <f t="shared" si="325"/>
        <v>44561</v>
      </c>
      <c r="R3466" t="str">
        <f t="shared" si="326"/>
        <v>Daily Journey</v>
      </c>
      <c r="S3466" t="str">
        <f t="shared" si="327"/>
        <v>On Time</v>
      </c>
      <c r="T3466" t="str">
        <f>IF(R3466="Permit", J3466, IF(G3466="","NA CO", IF(G3466="00:00:00","NA CO", IF(G3466&lt;E3466,"Early",IF(I3466*1440&gt;=parameter!$C$4,"Overtime","On Time CO")))))</f>
        <v>NA CO</v>
      </c>
      <c r="U3466" t="str">
        <f t="shared" si="328"/>
        <v/>
      </c>
      <c r="V3466" t="str">
        <f t="shared" si="329"/>
        <v/>
      </c>
    </row>
    <row r="3467" spans="1:22" x14ac:dyDescent="0.3">
      <c r="A3467" t="s">
        <v>826</v>
      </c>
      <c r="B3467" t="s">
        <v>827</v>
      </c>
      <c r="C3467" t="str">
        <f>LEFT(raw!D3467,10)</f>
        <v>2021-12-15</v>
      </c>
      <c r="D3467" t="str">
        <f>LEFT(raw!E3467,8)</f>
        <v>07:30:00</v>
      </c>
      <c r="E3467" t="str">
        <f>LEFT(raw!F3467,8)</f>
        <v>16:00:00</v>
      </c>
      <c r="F3467" t="str">
        <f>LEFT(raw!G3467,8)</f>
        <v>08:04:00</v>
      </c>
      <c r="G3467" t="str">
        <f>LEFT(raw!H3467,8)</f>
        <v>18:26:05</v>
      </c>
      <c r="H3467" t="s">
        <v>19</v>
      </c>
      <c r="I3467" t="s">
        <v>11466</v>
      </c>
      <c r="J3467" t="s">
        <v>32</v>
      </c>
      <c r="K3467" t="s">
        <v>26</v>
      </c>
      <c r="L3467" t="str">
        <f>LEFT(raw!M3467,8)</f>
        <v>08:30:00</v>
      </c>
      <c r="M3467" t="s">
        <v>20</v>
      </c>
      <c r="N3467" t="s">
        <v>184</v>
      </c>
      <c r="O3467" t="s">
        <v>184</v>
      </c>
      <c r="P3467" s="2">
        <f t="shared" si="324"/>
        <v>44545</v>
      </c>
      <c r="Q3467" s="3">
        <f t="shared" si="325"/>
        <v>44561</v>
      </c>
      <c r="R3467" t="str">
        <f t="shared" si="326"/>
        <v>Attendance</v>
      </c>
      <c r="S3467" t="str">
        <f t="shared" si="327"/>
        <v>Late</v>
      </c>
      <c r="T3467" t="str">
        <f>IF(R3467="Permit", J3467, IF(G3467="","NA CO", IF(G3467="00:00:00","NA CO", IF(G3467&lt;E3467,"Early",IF(I3467*1440&gt;=parameter!$C$4,"Overtime","On Time CO")))))</f>
        <v>On Time CO</v>
      </c>
      <c r="U3467" t="str">
        <f t="shared" si="328"/>
        <v>00:34:00</v>
      </c>
      <c r="V3467" t="str">
        <f t="shared" si="329"/>
        <v/>
      </c>
    </row>
    <row r="3468" spans="1:22" x14ac:dyDescent="0.3">
      <c r="A3468" t="s">
        <v>826</v>
      </c>
      <c r="B3468" t="s">
        <v>827</v>
      </c>
      <c r="C3468" t="str">
        <f>LEFT(raw!D3468,10)</f>
        <v>2021-12-16</v>
      </c>
      <c r="D3468" t="str">
        <f>LEFT(raw!E3468,8)</f>
        <v>07:30:00</v>
      </c>
      <c r="E3468" t="str">
        <f>LEFT(raw!F3468,8)</f>
        <v>16:30:00</v>
      </c>
      <c r="F3468" t="str">
        <f>LEFT(raw!G3468,8)</f>
        <v>08:08:25</v>
      </c>
      <c r="G3468" t="str">
        <f>LEFT(raw!H3468,8)</f>
        <v>18:37:40</v>
      </c>
      <c r="H3468" t="s">
        <v>19</v>
      </c>
      <c r="I3468" t="s">
        <v>11469</v>
      </c>
      <c r="J3468" t="s">
        <v>32</v>
      </c>
      <c r="K3468" t="s">
        <v>26</v>
      </c>
      <c r="L3468" t="str">
        <f>LEFT(raw!M3468,8)</f>
        <v>09:00:00</v>
      </c>
      <c r="M3468" t="s">
        <v>20</v>
      </c>
      <c r="N3468" t="s">
        <v>184</v>
      </c>
      <c r="O3468" t="s">
        <v>184</v>
      </c>
      <c r="P3468" s="2">
        <f t="shared" si="324"/>
        <v>44546</v>
      </c>
      <c r="Q3468" s="3">
        <f t="shared" si="325"/>
        <v>44561</v>
      </c>
      <c r="R3468" t="str">
        <f t="shared" si="326"/>
        <v>Attendance</v>
      </c>
      <c r="S3468" t="str">
        <f t="shared" si="327"/>
        <v>Late</v>
      </c>
      <c r="T3468" t="str">
        <f>IF(R3468="Permit", J3468, IF(G3468="","NA CO", IF(G3468="00:00:00","NA CO", IF(G3468&lt;E3468,"Early",IF(I3468*1440&gt;=parameter!$C$4,"Overtime","On Time CO")))))</f>
        <v>On Time CO</v>
      </c>
      <c r="U3468" t="str">
        <f t="shared" si="328"/>
        <v>00:38:25</v>
      </c>
      <c r="V3468" t="str">
        <f t="shared" si="329"/>
        <v/>
      </c>
    </row>
    <row r="3469" spans="1:22" x14ac:dyDescent="0.3">
      <c r="A3469" t="s">
        <v>826</v>
      </c>
      <c r="B3469" t="s">
        <v>827</v>
      </c>
      <c r="C3469" t="str">
        <f>LEFT(raw!D3469,10)</f>
        <v>2021-12-17</v>
      </c>
      <c r="D3469" t="str">
        <f>LEFT(raw!E3469,8)</f>
        <v>07:30:00</v>
      </c>
      <c r="E3469" t="str">
        <f>LEFT(raw!F3469,8)</f>
        <v>16:30:00</v>
      </c>
      <c r="F3469" t="str">
        <f>LEFT(raw!G3469,8)</f>
        <v>08:03:24</v>
      </c>
      <c r="G3469" t="str">
        <f>LEFT(raw!H3469,8)</f>
        <v>17:58:15</v>
      </c>
      <c r="H3469" t="s">
        <v>19</v>
      </c>
      <c r="I3469" t="s">
        <v>11473</v>
      </c>
      <c r="J3469" t="s">
        <v>32</v>
      </c>
      <c r="K3469" t="s">
        <v>26</v>
      </c>
      <c r="L3469" t="str">
        <f>LEFT(raw!M3469,8)</f>
        <v>09:00:00</v>
      </c>
      <c r="M3469" t="s">
        <v>20</v>
      </c>
      <c r="N3469" t="s">
        <v>184</v>
      </c>
      <c r="O3469" t="s">
        <v>184</v>
      </c>
      <c r="P3469" s="2">
        <f t="shared" si="324"/>
        <v>44547</v>
      </c>
      <c r="Q3469" s="3">
        <f t="shared" si="325"/>
        <v>44561</v>
      </c>
      <c r="R3469" t="str">
        <f t="shared" si="326"/>
        <v>Attendance</v>
      </c>
      <c r="S3469" t="str">
        <f t="shared" si="327"/>
        <v>Late</v>
      </c>
      <c r="T3469" t="str">
        <f>IF(R3469="Permit", J3469, IF(G3469="","NA CO", IF(G3469="00:00:00","NA CO", IF(G3469&lt;E3469,"Early",IF(I3469*1440&gt;=parameter!$C$4,"Overtime","On Time CO")))))</f>
        <v>On Time CO</v>
      </c>
      <c r="U3469" t="str">
        <f t="shared" si="328"/>
        <v>00:33:24</v>
      </c>
      <c r="V3469" t="str">
        <f t="shared" si="329"/>
        <v/>
      </c>
    </row>
    <row r="3470" spans="1:22" x14ac:dyDescent="0.3">
      <c r="A3470" t="s">
        <v>826</v>
      </c>
      <c r="B3470" t="s">
        <v>827</v>
      </c>
      <c r="C3470" t="str">
        <f>LEFT(raw!D3470,10)</f>
        <v>2021-12-20</v>
      </c>
      <c r="D3470" t="str">
        <f>LEFT(raw!E3470,8)</f>
        <v>07:30:00</v>
      </c>
      <c r="E3470" t="str">
        <f>LEFT(raw!F3470,8)</f>
        <v>16:30:00</v>
      </c>
      <c r="F3470" t="str">
        <f>LEFT(raw!G3470,8)</f>
        <v>07:59:53</v>
      </c>
      <c r="G3470" t="str">
        <f>LEFT(raw!H3470,8)</f>
        <v>19:09:04</v>
      </c>
      <c r="H3470" t="s">
        <v>19</v>
      </c>
      <c r="I3470" t="s">
        <v>11477</v>
      </c>
      <c r="J3470" t="s">
        <v>32</v>
      </c>
      <c r="K3470" t="s">
        <v>26</v>
      </c>
      <c r="L3470" t="str">
        <f>LEFT(raw!M3470,8)</f>
        <v>09:00:00</v>
      </c>
      <c r="M3470" t="s">
        <v>20</v>
      </c>
      <c r="N3470" t="s">
        <v>184</v>
      </c>
      <c r="O3470" t="s">
        <v>184</v>
      </c>
      <c r="P3470" s="2">
        <f t="shared" si="324"/>
        <v>44550</v>
      </c>
      <c r="Q3470" s="3">
        <f t="shared" si="325"/>
        <v>44561</v>
      </c>
      <c r="R3470" t="str">
        <f t="shared" si="326"/>
        <v>Attendance</v>
      </c>
      <c r="S3470" t="str">
        <f t="shared" si="327"/>
        <v>Late</v>
      </c>
      <c r="T3470" t="str">
        <f>IF(R3470="Permit", J3470, IF(G3470="","NA CO", IF(G3470="00:00:00","NA CO", IF(G3470&lt;E3470,"Early",IF(I3470*1440&gt;=parameter!$C$4,"Overtime","On Time CO")))))</f>
        <v>On Time CO</v>
      </c>
      <c r="U3470" t="str">
        <f t="shared" si="328"/>
        <v>00:29:53</v>
      </c>
      <c r="V3470" t="str">
        <f t="shared" si="329"/>
        <v/>
      </c>
    </row>
    <row r="3471" spans="1:22" x14ac:dyDescent="0.3">
      <c r="A3471" t="s">
        <v>826</v>
      </c>
      <c r="B3471" t="s">
        <v>827</v>
      </c>
      <c r="C3471" t="str">
        <f>LEFT(raw!D3471,10)</f>
        <v>2021-12-21</v>
      </c>
      <c r="D3471" t="str">
        <f>LEFT(raw!E3471,8)</f>
        <v>07:30:00</v>
      </c>
      <c r="E3471" t="str">
        <f>LEFT(raw!F3471,8)</f>
        <v>17:30:00</v>
      </c>
      <c r="F3471" t="str">
        <f>LEFT(raw!G3471,8)</f>
        <v>08:03:21</v>
      </c>
      <c r="G3471" t="str">
        <f>LEFT(raw!H3471,8)</f>
        <v>18:40:20</v>
      </c>
      <c r="H3471" t="s">
        <v>19</v>
      </c>
      <c r="I3471" t="s">
        <v>11480</v>
      </c>
      <c r="J3471" t="s">
        <v>32</v>
      </c>
      <c r="K3471" t="s">
        <v>26</v>
      </c>
      <c r="L3471" t="str">
        <f>LEFT(raw!M3471,8)</f>
        <v>10:00:00</v>
      </c>
      <c r="M3471" t="s">
        <v>20</v>
      </c>
      <c r="N3471" t="s">
        <v>184</v>
      </c>
      <c r="O3471" t="s">
        <v>184</v>
      </c>
      <c r="P3471" s="2">
        <f t="shared" si="324"/>
        <v>44551</v>
      </c>
      <c r="Q3471" s="3">
        <f t="shared" si="325"/>
        <v>44561</v>
      </c>
      <c r="R3471" t="str">
        <f t="shared" si="326"/>
        <v>Attendance</v>
      </c>
      <c r="S3471" t="str">
        <f t="shared" si="327"/>
        <v>Late</v>
      </c>
      <c r="T3471" t="str">
        <f>IF(R3471="Permit", J3471, IF(G3471="","NA CO", IF(G3471="00:00:00","NA CO", IF(G3471&lt;E3471,"Early",IF(I3471*1440&gt;=parameter!$C$4,"Overtime","On Time CO")))))</f>
        <v>On Time CO</v>
      </c>
      <c r="U3471" t="str">
        <f t="shared" si="328"/>
        <v>00:33:21</v>
      </c>
      <c r="V3471" t="str">
        <f t="shared" si="329"/>
        <v/>
      </c>
    </row>
    <row r="3472" spans="1:22" x14ac:dyDescent="0.3">
      <c r="A3472" t="s">
        <v>826</v>
      </c>
      <c r="B3472" t="s">
        <v>827</v>
      </c>
      <c r="C3472" t="str">
        <f>LEFT(raw!D3472,10)</f>
        <v>2021-12-22</v>
      </c>
      <c r="D3472" t="str">
        <f>LEFT(raw!E3472,8)</f>
        <v>08:30:00</v>
      </c>
      <c r="E3472" t="str">
        <f>LEFT(raw!F3472,8)</f>
        <v>17:30:00</v>
      </c>
      <c r="F3472" t="str">
        <f>LEFT(raw!G3472,8)</f>
        <v>08:03:40</v>
      </c>
      <c r="G3472" t="str">
        <f>LEFT(raw!H3472,8)</f>
        <v>18:25:40</v>
      </c>
      <c r="H3472" t="s">
        <v>19</v>
      </c>
      <c r="I3472" t="s">
        <v>20</v>
      </c>
      <c r="J3472" t="s">
        <v>25</v>
      </c>
      <c r="K3472" t="s">
        <v>26</v>
      </c>
      <c r="L3472" t="str">
        <f>LEFT(raw!M3472,8)</f>
        <v>09:00:00</v>
      </c>
      <c r="M3472" t="s">
        <v>20</v>
      </c>
      <c r="N3472" t="s">
        <v>184</v>
      </c>
      <c r="O3472" t="s">
        <v>184</v>
      </c>
      <c r="P3472" s="2">
        <f t="shared" si="324"/>
        <v>44552</v>
      </c>
      <c r="Q3472" s="3">
        <f t="shared" si="325"/>
        <v>44561</v>
      </c>
      <c r="R3472" t="str">
        <f t="shared" si="326"/>
        <v>Attendance</v>
      </c>
      <c r="S3472" t="str">
        <f t="shared" si="327"/>
        <v>On Time</v>
      </c>
      <c r="T3472" t="str">
        <f>IF(R3472="Permit", J3472, IF(G3472="","NA CO", IF(G3472="00:00:00","NA CO", IF(G3472&lt;E3472,"Early",IF(I3472*1440&gt;=parameter!$C$4,"Overtime","On Time CO")))))</f>
        <v>On Time CO</v>
      </c>
      <c r="U3472" t="str">
        <f t="shared" si="328"/>
        <v/>
      </c>
      <c r="V3472" t="str">
        <f t="shared" si="329"/>
        <v/>
      </c>
    </row>
    <row r="3473" spans="1:22" x14ac:dyDescent="0.3">
      <c r="A3473" t="s">
        <v>826</v>
      </c>
      <c r="B3473" t="s">
        <v>827</v>
      </c>
      <c r="C3473" t="str">
        <f>LEFT(raw!D3473,10)</f>
        <v>2021-12-23</v>
      </c>
      <c r="D3473" t="str">
        <f>LEFT(raw!E3473,8)</f>
        <v>08:30:00</v>
      </c>
      <c r="E3473" t="str">
        <f>LEFT(raw!F3473,8)</f>
        <v>17:30:00</v>
      </c>
      <c r="F3473" t="str">
        <f>LEFT(raw!G3473,8)</f>
        <v>08:05:51</v>
      </c>
      <c r="G3473" t="str">
        <f>LEFT(raw!H3473,8)</f>
        <v>18:14:25</v>
      </c>
      <c r="H3473" t="s">
        <v>19</v>
      </c>
      <c r="I3473" t="s">
        <v>20</v>
      </c>
      <c r="J3473" t="s">
        <v>25</v>
      </c>
      <c r="K3473" t="s">
        <v>26</v>
      </c>
      <c r="L3473" t="str">
        <f>LEFT(raw!M3473,8)</f>
        <v>09:00:00</v>
      </c>
      <c r="M3473" t="s">
        <v>20</v>
      </c>
      <c r="N3473" t="s">
        <v>184</v>
      </c>
      <c r="O3473" t="s">
        <v>184</v>
      </c>
      <c r="P3473" s="2">
        <f t="shared" si="324"/>
        <v>44553</v>
      </c>
      <c r="Q3473" s="3">
        <f t="shared" si="325"/>
        <v>44561</v>
      </c>
      <c r="R3473" t="str">
        <f t="shared" si="326"/>
        <v>Attendance</v>
      </c>
      <c r="S3473" t="str">
        <f t="shared" si="327"/>
        <v>On Time</v>
      </c>
      <c r="T3473" t="str">
        <f>IF(R3473="Permit", J3473, IF(G3473="","NA CO", IF(G3473="00:00:00","NA CO", IF(G3473&lt;E3473,"Early",IF(I3473*1440&gt;=parameter!$C$4,"Overtime","On Time CO")))))</f>
        <v>On Time CO</v>
      </c>
      <c r="U3473" t="str">
        <f t="shared" si="328"/>
        <v/>
      </c>
      <c r="V3473" t="str">
        <f t="shared" si="329"/>
        <v/>
      </c>
    </row>
    <row r="3474" spans="1:22" x14ac:dyDescent="0.3">
      <c r="A3474" t="s">
        <v>826</v>
      </c>
      <c r="B3474" t="s">
        <v>827</v>
      </c>
      <c r="C3474" t="str">
        <f>LEFT(raw!D3474,10)</f>
        <v>2021-12-24</v>
      </c>
      <c r="D3474" t="str">
        <f>LEFT(raw!E3474,8)</f>
        <v>08:30:00</v>
      </c>
      <c r="E3474" t="str">
        <f>LEFT(raw!F3474,8)</f>
        <v>17:30:00</v>
      </c>
      <c r="F3474" t="str">
        <f>LEFT(raw!G3474,8)</f>
        <v>08:19:28</v>
      </c>
      <c r="G3474" t="str">
        <f>LEFT(raw!H3474,8)</f>
        <v>19:42:04</v>
      </c>
      <c r="H3474" t="s">
        <v>19</v>
      </c>
      <c r="I3474" t="s">
        <v>20</v>
      </c>
      <c r="J3474" t="s">
        <v>25</v>
      </c>
      <c r="K3474" t="s">
        <v>26</v>
      </c>
      <c r="L3474" t="str">
        <f>LEFT(raw!M3474,8)</f>
        <v>09:00:00</v>
      </c>
      <c r="M3474" t="s">
        <v>20</v>
      </c>
      <c r="N3474" t="s">
        <v>184</v>
      </c>
      <c r="O3474" t="s">
        <v>184</v>
      </c>
      <c r="P3474" s="2">
        <f t="shared" si="324"/>
        <v>44554</v>
      </c>
      <c r="Q3474" s="3">
        <f t="shared" si="325"/>
        <v>44561</v>
      </c>
      <c r="R3474" t="str">
        <f t="shared" si="326"/>
        <v>Attendance</v>
      </c>
      <c r="S3474" t="str">
        <f t="shared" si="327"/>
        <v>On Time</v>
      </c>
      <c r="T3474" t="str">
        <f>IF(R3474="Permit", J3474, IF(G3474="","NA CO", IF(G3474="00:00:00","NA CO", IF(G3474&lt;E3474,"Early",IF(I3474*1440&gt;=parameter!$C$4,"Overtime","On Time CO")))))</f>
        <v>On Time CO</v>
      </c>
      <c r="U3474" t="str">
        <f t="shared" si="328"/>
        <v/>
      </c>
      <c r="V3474" t="str">
        <f t="shared" si="329"/>
        <v/>
      </c>
    </row>
    <row r="3475" spans="1:22" x14ac:dyDescent="0.3">
      <c r="A3475" t="s">
        <v>826</v>
      </c>
      <c r="B3475" t="s">
        <v>827</v>
      </c>
      <c r="C3475" t="str">
        <f>LEFT(raw!D3475,10)</f>
        <v>2021-12-27</v>
      </c>
      <c r="D3475" t="str">
        <f>LEFT(raw!E3475,8)</f>
        <v>08:30:00</v>
      </c>
      <c r="E3475" t="str">
        <f>LEFT(raw!F3475,8)</f>
        <v>17:30:00</v>
      </c>
      <c r="F3475" t="str">
        <f>LEFT(raw!G3475,8)</f>
        <v>07:59:12</v>
      </c>
      <c r="G3475" t="str">
        <f>LEFT(raw!H3475,8)</f>
        <v>19:27:53</v>
      </c>
      <c r="H3475" t="s">
        <v>19</v>
      </c>
      <c r="I3475" t="s">
        <v>20</v>
      </c>
      <c r="J3475" t="s">
        <v>25</v>
      </c>
      <c r="K3475" t="s">
        <v>26</v>
      </c>
      <c r="L3475" t="str">
        <f>LEFT(raw!M3475,8)</f>
        <v>09:00:00</v>
      </c>
      <c r="M3475" t="s">
        <v>20</v>
      </c>
      <c r="N3475" t="s">
        <v>184</v>
      </c>
      <c r="O3475" t="s">
        <v>184</v>
      </c>
      <c r="P3475" s="2">
        <f t="shared" si="324"/>
        <v>44557</v>
      </c>
      <c r="Q3475" s="3">
        <f t="shared" si="325"/>
        <v>44561</v>
      </c>
      <c r="R3475" t="str">
        <f t="shared" si="326"/>
        <v>Attendance</v>
      </c>
      <c r="S3475" t="str">
        <f t="shared" si="327"/>
        <v>On Time</v>
      </c>
      <c r="T3475" t="str">
        <f>IF(R3475="Permit", J3475, IF(G3475="","NA CO", IF(G3475="00:00:00","NA CO", IF(G3475&lt;E3475,"Early",IF(I3475*1440&gt;=parameter!$C$4,"Overtime","On Time CO")))))</f>
        <v>On Time CO</v>
      </c>
      <c r="U3475" t="str">
        <f t="shared" si="328"/>
        <v/>
      </c>
      <c r="V3475" t="str">
        <f t="shared" si="329"/>
        <v/>
      </c>
    </row>
    <row r="3476" spans="1:22" x14ac:dyDescent="0.3">
      <c r="A3476" t="s">
        <v>826</v>
      </c>
      <c r="B3476" t="s">
        <v>827</v>
      </c>
      <c r="C3476" t="str">
        <f>LEFT(raw!D3476,10)</f>
        <v>2021-12-28</v>
      </c>
      <c r="D3476" t="str">
        <f>LEFT(raw!E3476,8)</f>
        <v>08:30:00</v>
      </c>
      <c r="E3476" t="str">
        <f>LEFT(raw!F3476,8)</f>
        <v>17:30:00</v>
      </c>
      <c r="F3476" t="str">
        <f>LEFT(raw!G3476,8)</f>
        <v>08:27:18</v>
      </c>
      <c r="G3476" t="str">
        <f>LEFT(raw!H3476,8)</f>
        <v>19:41:03</v>
      </c>
      <c r="H3476" t="s">
        <v>19</v>
      </c>
      <c r="I3476" t="s">
        <v>20</v>
      </c>
      <c r="J3476" t="s">
        <v>25</v>
      </c>
      <c r="K3476" t="s">
        <v>26</v>
      </c>
      <c r="L3476" t="str">
        <f>LEFT(raw!M3476,8)</f>
        <v>09:00:00</v>
      </c>
      <c r="M3476" t="s">
        <v>20</v>
      </c>
      <c r="N3476" t="s">
        <v>184</v>
      </c>
      <c r="O3476" t="s">
        <v>184</v>
      </c>
      <c r="P3476" s="2">
        <f t="shared" si="324"/>
        <v>44558</v>
      </c>
      <c r="Q3476" s="3">
        <f t="shared" si="325"/>
        <v>44561</v>
      </c>
      <c r="R3476" t="str">
        <f t="shared" si="326"/>
        <v>Attendance</v>
      </c>
      <c r="S3476" t="str">
        <f t="shared" si="327"/>
        <v>On Time</v>
      </c>
      <c r="T3476" t="str">
        <f>IF(R3476="Permit", J3476, IF(G3476="","NA CO", IF(G3476="00:00:00","NA CO", IF(G3476&lt;E3476,"Early",IF(I3476*1440&gt;=parameter!$C$4,"Overtime","On Time CO")))))</f>
        <v>On Time CO</v>
      </c>
      <c r="U3476" t="str">
        <f t="shared" si="328"/>
        <v/>
      </c>
      <c r="V3476" t="str">
        <f t="shared" si="329"/>
        <v/>
      </c>
    </row>
    <row r="3477" spans="1:22" x14ac:dyDescent="0.3">
      <c r="A3477" t="s">
        <v>826</v>
      </c>
      <c r="B3477" t="s">
        <v>827</v>
      </c>
      <c r="C3477" t="str">
        <f>LEFT(raw!D3477,10)</f>
        <v>2021-12-29</v>
      </c>
      <c r="D3477" t="str">
        <f>LEFT(raw!E3477,8)</f>
        <v>08:30:00</v>
      </c>
      <c r="E3477" t="str">
        <f>LEFT(raw!F3477,8)</f>
        <v>17:30:00</v>
      </c>
      <c r="F3477" t="str">
        <f>LEFT(raw!G3477,8)</f>
        <v>08:00:21</v>
      </c>
      <c r="G3477" t="str">
        <f>LEFT(raw!H3477,8)</f>
        <v>19:46:20</v>
      </c>
      <c r="H3477" t="s">
        <v>19</v>
      </c>
      <c r="I3477" t="s">
        <v>20</v>
      </c>
      <c r="J3477" t="s">
        <v>25</v>
      </c>
      <c r="K3477" t="s">
        <v>26</v>
      </c>
      <c r="L3477" t="str">
        <f>LEFT(raw!M3477,8)</f>
        <v>09:00:00</v>
      </c>
      <c r="M3477" t="s">
        <v>20</v>
      </c>
      <c r="N3477" t="s">
        <v>184</v>
      </c>
      <c r="O3477" t="s">
        <v>184</v>
      </c>
      <c r="P3477" s="2">
        <f t="shared" si="324"/>
        <v>44559</v>
      </c>
      <c r="Q3477" s="3">
        <f t="shared" si="325"/>
        <v>44561</v>
      </c>
      <c r="R3477" t="str">
        <f t="shared" si="326"/>
        <v>Attendance</v>
      </c>
      <c r="S3477" t="str">
        <f t="shared" si="327"/>
        <v>On Time</v>
      </c>
      <c r="T3477" t="str">
        <f>IF(R3477="Permit", J3477, IF(G3477="","NA CO", IF(G3477="00:00:00","NA CO", IF(G3477&lt;E3477,"Early",IF(I3477*1440&gt;=parameter!$C$4,"Overtime","On Time CO")))))</f>
        <v>On Time CO</v>
      </c>
      <c r="U3477" t="str">
        <f t="shared" si="328"/>
        <v/>
      </c>
      <c r="V3477" t="str">
        <f t="shared" si="329"/>
        <v/>
      </c>
    </row>
    <row r="3478" spans="1:22" x14ac:dyDescent="0.3">
      <c r="A3478" t="s">
        <v>826</v>
      </c>
      <c r="B3478" t="s">
        <v>827</v>
      </c>
      <c r="C3478" t="str">
        <f>LEFT(raw!D3478,10)</f>
        <v>2021-12-30</v>
      </c>
      <c r="D3478" t="str">
        <f>LEFT(raw!E3478,8)</f>
        <v>08:30:00</v>
      </c>
      <c r="E3478" t="str">
        <f>LEFT(raw!F3478,8)</f>
        <v>17:30:00</v>
      </c>
      <c r="F3478" t="str">
        <f>LEFT(raw!G3478,8)</f>
        <v>08:12:41</v>
      </c>
      <c r="G3478" t="str">
        <f>LEFT(raw!H3478,8)</f>
        <v>18:07:44</v>
      </c>
      <c r="H3478" t="s">
        <v>19</v>
      </c>
      <c r="I3478" t="s">
        <v>20</v>
      </c>
      <c r="J3478" t="s">
        <v>25</v>
      </c>
      <c r="K3478" t="s">
        <v>26</v>
      </c>
      <c r="L3478" t="str">
        <f>LEFT(raw!M3478,8)</f>
        <v>09:00:00</v>
      </c>
      <c r="M3478" t="s">
        <v>20</v>
      </c>
      <c r="N3478" t="s">
        <v>184</v>
      </c>
      <c r="O3478" t="s">
        <v>184</v>
      </c>
      <c r="P3478" s="2">
        <f t="shared" si="324"/>
        <v>44560</v>
      </c>
      <c r="Q3478" s="3">
        <f t="shared" si="325"/>
        <v>44561</v>
      </c>
      <c r="R3478" t="str">
        <f t="shared" si="326"/>
        <v>Attendance</v>
      </c>
      <c r="S3478" t="str">
        <f t="shared" si="327"/>
        <v>On Time</v>
      </c>
      <c r="T3478" t="str">
        <f>IF(R3478="Permit", J3478, IF(G3478="","NA CO", IF(G3478="00:00:00","NA CO", IF(G3478&lt;E3478,"Early",IF(I3478*1440&gt;=parameter!$C$4,"Overtime","On Time CO")))))</f>
        <v>On Time CO</v>
      </c>
      <c r="U3478" t="str">
        <f t="shared" si="328"/>
        <v/>
      </c>
      <c r="V3478" t="str">
        <f t="shared" si="329"/>
        <v/>
      </c>
    </row>
    <row r="3479" spans="1:22" x14ac:dyDescent="0.3">
      <c r="A3479" t="s">
        <v>826</v>
      </c>
      <c r="B3479" t="s">
        <v>827</v>
      </c>
      <c r="C3479" t="str">
        <f>LEFT(raw!D3479,10)</f>
        <v>2021-12-31</v>
      </c>
      <c r="D3479" t="str">
        <f>LEFT(raw!E3479,8)</f>
        <v>08:30:00</v>
      </c>
      <c r="E3479" t="str">
        <f>LEFT(raw!F3479,8)</f>
        <v>17:30:00</v>
      </c>
      <c r="F3479" t="str">
        <f>LEFT(raw!G3479,8)</f>
        <v>08:26:09</v>
      </c>
      <c r="G3479" t="str">
        <f>LEFT(raw!H3479,8)</f>
        <v>19:31:55</v>
      </c>
      <c r="H3479" t="s">
        <v>19</v>
      </c>
      <c r="I3479" t="s">
        <v>20</v>
      </c>
      <c r="J3479" t="s">
        <v>25</v>
      </c>
      <c r="K3479" t="s">
        <v>26</v>
      </c>
      <c r="L3479" t="str">
        <f>LEFT(raw!M3479,8)</f>
        <v>09:00:00</v>
      </c>
      <c r="M3479" t="s">
        <v>20</v>
      </c>
      <c r="N3479" t="s">
        <v>184</v>
      </c>
      <c r="O3479" t="s">
        <v>184</v>
      </c>
      <c r="P3479" s="2">
        <f t="shared" si="324"/>
        <v>44561</v>
      </c>
      <c r="Q3479" s="3">
        <f t="shared" si="325"/>
        <v>44561</v>
      </c>
      <c r="R3479" t="str">
        <f t="shared" si="326"/>
        <v>Attendance</v>
      </c>
      <c r="S3479" t="str">
        <f t="shared" si="327"/>
        <v>On Time</v>
      </c>
      <c r="T3479" t="str">
        <f>IF(R3479="Permit", J3479, IF(G3479="","NA CO", IF(G3479="00:00:00","NA CO", IF(G3479&lt;E3479,"Early",IF(I3479*1440&gt;=parameter!$C$4,"Overtime","On Time CO")))))</f>
        <v>On Time CO</v>
      </c>
      <c r="U3479" t="str">
        <f t="shared" si="328"/>
        <v/>
      </c>
      <c r="V3479" t="str">
        <f t="shared" si="329"/>
        <v/>
      </c>
    </row>
    <row r="3480" spans="1:22" x14ac:dyDescent="0.3">
      <c r="A3480" t="s">
        <v>828</v>
      </c>
      <c r="B3480" t="s">
        <v>829</v>
      </c>
      <c r="C3480" t="str">
        <f>LEFT(raw!D3480,10)</f>
        <v>2021-12-01</v>
      </c>
      <c r="D3480" t="str">
        <f>LEFT(raw!E3480,8)</f>
        <v>00:00:00</v>
      </c>
      <c r="E3480" t="str">
        <f>LEFT(raw!F3480,8)</f>
        <v>00:00:00</v>
      </c>
      <c r="F3480" t="str">
        <f>LEFT(raw!G3480,8)</f>
        <v>07:31:16</v>
      </c>
      <c r="G3480" t="str">
        <f>LEFT(raw!H3480,8)</f>
        <v/>
      </c>
      <c r="H3480" t="s">
        <v>19</v>
      </c>
      <c r="I3480" t="s">
        <v>20</v>
      </c>
      <c r="J3480" t="s">
        <v>21</v>
      </c>
      <c r="K3480" t="s">
        <v>22</v>
      </c>
      <c r="L3480" t="str">
        <f>LEFT(raw!M3480,8)</f>
        <v>00:00:00</v>
      </c>
      <c r="M3480" t="s">
        <v>20</v>
      </c>
      <c r="N3480" t="s">
        <v>11500</v>
      </c>
      <c r="P3480" s="2">
        <f t="shared" si="324"/>
        <v>44531</v>
      </c>
      <c r="Q3480" s="3">
        <f t="shared" si="325"/>
        <v>44561</v>
      </c>
      <c r="R3480" t="str">
        <f t="shared" si="326"/>
        <v>Daily Journey</v>
      </c>
      <c r="S3480" t="str">
        <f t="shared" si="327"/>
        <v>On Time</v>
      </c>
      <c r="T3480" t="str">
        <f>IF(R3480="Permit", J3480, IF(G3480="","NA CO", IF(G3480="00:00:00","NA CO", IF(G3480&lt;E3480,"Early",IF(I3480*1440&gt;=parameter!$C$4,"Overtime","On Time CO")))))</f>
        <v>NA CO</v>
      </c>
      <c r="U3480" t="str">
        <f t="shared" si="328"/>
        <v/>
      </c>
      <c r="V3480" t="str">
        <f t="shared" si="329"/>
        <v/>
      </c>
    </row>
    <row r="3481" spans="1:22" x14ac:dyDescent="0.3">
      <c r="A3481" t="s">
        <v>828</v>
      </c>
      <c r="B3481" t="s">
        <v>829</v>
      </c>
      <c r="C3481" t="str">
        <f>LEFT(raw!D3481,10)</f>
        <v>2021-12-02</v>
      </c>
      <c r="D3481" t="str">
        <f>LEFT(raw!E3481,8)</f>
        <v>08:30:00</v>
      </c>
      <c r="E3481" t="str">
        <f>LEFT(raw!F3481,8)</f>
        <v>17:30:00</v>
      </c>
      <c r="F3481" t="str">
        <f>LEFT(raw!G3481,8)</f>
        <v>08:50:22</v>
      </c>
      <c r="G3481" t="str">
        <f>LEFT(raw!H3481,8)</f>
        <v>21:42:14</v>
      </c>
      <c r="H3481" t="s">
        <v>19</v>
      </c>
      <c r="I3481" t="s">
        <v>11504</v>
      </c>
      <c r="J3481" t="s">
        <v>32</v>
      </c>
      <c r="K3481" t="s">
        <v>26</v>
      </c>
      <c r="L3481" t="str">
        <f>LEFT(raw!M3481,8)</f>
        <v>09:00:00</v>
      </c>
      <c r="M3481" t="s">
        <v>20</v>
      </c>
      <c r="N3481" t="s">
        <v>28</v>
      </c>
      <c r="O3481" t="s">
        <v>28</v>
      </c>
      <c r="P3481" s="2">
        <f t="shared" si="324"/>
        <v>44532</v>
      </c>
      <c r="Q3481" s="3">
        <f t="shared" si="325"/>
        <v>44561</v>
      </c>
      <c r="R3481" t="str">
        <f t="shared" si="326"/>
        <v>Attendance</v>
      </c>
      <c r="S3481" t="str">
        <f t="shared" si="327"/>
        <v>Late</v>
      </c>
      <c r="T3481" t="str">
        <f>IF(R3481="Permit", J3481, IF(G3481="","NA CO", IF(G3481="00:00:00","NA CO", IF(G3481&lt;E3481,"Early",IF(I3481*1440&gt;=parameter!$C$4,"Overtime","On Time CO")))))</f>
        <v>On Time CO</v>
      </c>
      <c r="U3481" t="str">
        <f t="shared" si="328"/>
        <v>00:20:22</v>
      </c>
      <c r="V3481" t="str">
        <f t="shared" si="329"/>
        <v/>
      </c>
    </row>
    <row r="3482" spans="1:22" x14ac:dyDescent="0.3">
      <c r="A3482" t="s">
        <v>828</v>
      </c>
      <c r="B3482" t="s">
        <v>829</v>
      </c>
      <c r="C3482" t="str">
        <f>LEFT(raw!D3482,10)</f>
        <v>2021-12-03</v>
      </c>
      <c r="D3482" t="str">
        <f>LEFT(raw!E3482,8)</f>
        <v>00:00:00</v>
      </c>
      <c r="E3482" t="str">
        <f>LEFT(raw!F3482,8)</f>
        <v>00:00:00</v>
      </c>
      <c r="F3482" t="str">
        <f>LEFT(raw!G3482,8)</f>
        <v>08:01:34</v>
      </c>
      <c r="G3482" t="str">
        <f>LEFT(raw!H3482,8)</f>
        <v/>
      </c>
      <c r="H3482" t="s">
        <v>19</v>
      </c>
      <c r="I3482" t="s">
        <v>20</v>
      </c>
      <c r="J3482" t="s">
        <v>21</v>
      </c>
      <c r="K3482" t="s">
        <v>22</v>
      </c>
      <c r="L3482" t="str">
        <f>LEFT(raw!M3482,8)</f>
        <v>00:00:00</v>
      </c>
      <c r="M3482" t="s">
        <v>20</v>
      </c>
      <c r="N3482" t="s">
        <v>11500</v>
      </c>
      <c r="P3482" s="2">
        <f t="shared" si="324"/>
        <v>44533</v>
      </c>
      <c r="Q3482" s="3">
        <f t="shared" si="325"/>
        <v>44561</v>
      </c>
      <c r="R3482" t="str">
        <f t="shared" si="326"/>
        <v>Daily Journey</v>
      </c>
      <c r="S3482" t="str">
        <f t="shared" si="327"/>
        <v>On Time</v>
      </c>
      <c r="T3482" t="str">
        <f>IF(R3482="Permit", J3482, IF(G3482="","NA CO", IF(G3482="00:00:00","NA CO", IF(G3482&lt;E3482,"Early",IF(I3482*1440&gt;=parameter!$C$4,"Overtime","On Time CO")))))</f>
        <v>NA CO</v>
      </c>
      <c r="U3482" t="str">
        <f t="shared" si="328"/>
        <v/>
      </c>
      <c r="V3482" t="str">
        <f t="shared" si="329"/>
        <v/>
      </c>
    </row>
    <row r="3483" spans="1:22" x14ac:dyDescent="0.3">
      <c r="A3483" t="s">
        <v>828</v>
      </c>
      <c r="B3483" t="s">
        <v>829</v>
      </c>
      <c r="C3483" t="str">
        <f>LEFT(raw!D3483,10)</f>
        <v>2021-12-06</v>
      </c>
      <c r="D3483" t="str">
        <f>LEFT(raw!E3483,8)</f>
        <v>00:00:00</v>
      </c>
      <c r="E3483" t="str">
        <f>LEFT(raw!F3483,8)</f>
        <v>00:00:00</v>
      </c>
      <c r="F3483" t="str">
        <f>LEFT(raw!G3483,8)</f>
        <v>08:13:46</v>
      </c>
      <c r="G3483" t="str">
        <f>LEFT(raw!H3483,8)</f>
        <v/>
      </c>
      <c r="H3483" t="s">
        <v>19</v>
      </c>
      <c r="I3483" t="s">
        <v>20</v>
      </c>
      <c r="J3483" t="s">
        <v>21</v>
      </c>
      <c r="K3483" t="s">
        <v>22</v>
      </c>
      <c r="L3483" t="str">
        <f>LEFT(raw!M3483,8)</f>
        <v>00:00:00</v>
      </c>
      <c r="M3483" t="s">
        <v>20</v>
      </c>
      <c r="N3483" t="s">
        <v>11500</v>
      </c>
      <c r="P3483" s="2">
        <f t="shared" si="324"/>
        <v>44536</v>
      </c>
      <c r="Q3483" s="3">
        <f t="shared" si="325"/>
        <v>44561</v>
      </c>
      <c r="R3483" t="str">
        <f t="shared" si="326"/>
        <v>Daily Journey</v>
      </c>
      <c r="S3483" t="str">
        <f t="shared" si="327"/>
        <v>On Time</v>
      </c>
      <c r="T3483" t="str">
        <f>IF(R3483="Permit", J3483, IF(G3483="","NA CO", IF(G3483="00:00:00","NA CO", IF(G3483&lt;E3483,"Early",IF(I3483*1440&gt;=parameter!$C$4,"Overtime","On Time CO")))))</f>
        <v>NA CO</v>
      </c>
      <c r="U3483" t="str">
        <f t="shared" si="328"/>
        <v/>
      </c>
      <c r="V3483" t="str">
        <f t="shared" si="329"/>
        <v/>
      </c>
    </row>
    <row r="3484" spans="1:22" x14ac:dyDescent="0.3">
      <c r="A3484" t="s">
        <v>828</v>
      </c>
      <c r="B3484" t="s">
        <v>829</v>
      </c>
      <c r="C3484" t="str">
        <f>LEFT(raw!D3484,10)</f>
        <v>2021-12-07</v>
      </c>
      <c r="D3484" t="str">
        <f>LEFT(raw!E3484,8)</f>
        <v>00:00:00</v>
      </c>
      <c r="E3484" t="str">
        <f>LEFT(raw!F3484,8)</f>
        <v>00:00:00</v>
      </c>
      <c r="F3484" t="str">
        <f>LEFT(raw!G3484,8)</f>
        <v>05:45:39</v>
      </c>
      <c r="G3484" t="str">
        <f>LEFT(raw!H3484,8)</f>
        <v/>
      </c>
      <c r="H3484" t="s">
        <v>19</v>
      </c>
      <c r="I3484" t="s">
        <v>20</v>
      </c>
      <c r="J3484" t="s">
        <v>21</v>
      </c>
      <c r="K3484" t="s">
        <v>22</v>
      </c>
      <c r="L3484" t="str">
        <f>LEFT(raw!M3484,8)</f>
        <v>00:00:00</v>
      </c>
      <c r="M3484" t="s">
        <v>20</v>
      </c>
      <c r="N3484" t="s">
        <v>11500</v>
      </c>
      <c r="P3484" s="2">
        <f t="shared" si="324"/>
        <v>44537</v>
      </c>
      <c r="Q3484" s="3">
        <f t="shared" si="325"/>
        <v>44561</v>
      </c>
      <c r="R3484" t="str">
        <f t="shared" si="326"/>
        <v>Daily Journey</v>
      </c>
      <c r="S3484" t="str">
        <f t="shared" si="327"/>
        <v>On Time</v>
      </c>
      <c r="T3484" t="str">
        <f>IF(R3484="Permit", J3484, IF(G3484="","NA CO", IF(G3484="00:00:00","NA CO", IF(G3484&lt;E3484,"Early",IF(I3484*1440&gt;=parameter!$C$4,"Overtime","On Time CO")))))</f>
        <v>NA CO</v>
      </c>
      <c r="U3484" t="str">
        <f t="shared" si="328"/>
        <v/>
      </c>
      <c r="V3484" t="str">
        <f t="shared" si="329"/>
        <v/>
      </c>
    </row>
    <row r="3485" spans="1:22" x14ac:dyDescent="0.3">
      <c r="A3485" t="s">
        <v>828</v>
      </c>
      <c r="B3485" t="s">
        <v>829</v>
      </c>
      <c r="C3485" t="str">
        <f>LEFT(raw!D3485,10)</f>
        <v>2021-12-09</v>
      </c>
      <c r="D3485" t="str">
        <f>LEFT(raw!E3485,8)</f>
        <v>00:00:00</v>
      </c>
      <c r="E3485" t="str">
        <f>LEFT(raw!F3485,8)</f>
        <v>00:00:00</v>
      </c>
      <c r="F3485" t="str">
        <f>LEFT(raw!G3485,8)</f>
        <v>08:06:50</v>
      </c>
      <c r="G3485" t="str">
        <f>LEFT(raw!H3485,8)</f>
        <v>17:53:39</v>
      </c>
      <c r="H3485" t="s">
        <v>19</v>
      </c>
      <c r="I3485" t="s">
        <v>20</v>
      </c>
      <c r="J3485" t="s">
        <v>21</v>
      </c>
      <c r="K3485" t="s">
        <v>22</v>
      </c>
      <c r="L3485" t="str">
        <f>LEFT(raw!M3485,8)</f>
        <v>09:46:49</v>
      </c>
      <c r="M3485" t="s">
        <v>20</v>
      </c>
      <c r="N3485" t="s">
        <v>11500</v>
      </c>
      <c r="O3485" t="s">
        <v>11515</v>
      </c>
      <c r="P3485" s="2">
        <f t="shared" si="324"/>
        <v>44539</v>
      </c>
      <c r="Q3485" s="3">
        <f t="shared" si="325"/>
        <v>44561</v>
      </c>
      <c r="R3485" t="str">
        <f t="shared" si="326"/>
        <v>Daily Journey</v>
      </c>
      <c r="S3485" t="str">
        <f t="shared" si="327"/>
        <v>On Time</v>
      </c>
      <c r="T3485" t="str">
        <f>IF(R3485="Permit", J3485, IF(G3485="","NA CO", IF(G3485="00:00:00","NA CO", IF(G3485&lt;E3485,"Early",IF(I3485*1440&gt;=parameter!$C$4,"Overtime","On Time CO")))))</f>
        <v>On Time CO</v>
      </c>
      <c r="U3485" t="str">
        <f t="shared" si="328"/>
        <v/>
      </c>
      <c r="V3485" t="str">
        <f t="shared" si="329"/>
        <v/>
      </c>
    </row>
    <row r="3486" spans="1:22" x14ac:dyDescent="0.3">
      <c r="A3486" t="s">
        <v>828</v>
      </c>
      <c r="B3486" t="s">
        <v>829</v>
      </c>
      <c r="C3486" t="str">
        <f>LEFT(raw!D3486,10)</f>
        <v>2021-12-10</v>
      </c>
      <c r="D3486" t="str">
        <f>LEFT(raw!E3486,8)</f>
        <v>08:30:00</v>
      </c>
      <c r="E3486" t="str">
        <f>LEFT(raw!F3486,8)</f>
        <v>17:30:00</v>
      </c>
      <c r="F3486" t="str">
        <f>LEFT(raw!G3486,8)</f>
        <v>08:29:53</v>
      </c>
      <c r="G3486" t="str">
        <f>LEFT(raw!H3486,8)</f>
        <v>19:44:02</v>
      </c>
      <c r="H3486" t="s">
        <v>19</v>
      </c>
      <c r="I3486" t="s">
        <v>20</v>
      </c>
      <c r="J3486" t="s">
        <v>25</v>
      </c>
      <c r="K3486" t="s">
        <v>26</v>
      </c>
      <c r="L3486" t="str">
        <f>LEFT(raw!M3486,8)</f>
        <v>09:00:00</v>
      </c>
      <c r="M3486" t="s">
        <v>20</v>
      </c>
      <c r="N3486" t="s">
        <v>28</v>
      </c>
      <c r="O3486" t="s">
        <v>28</v>
      </c>
      <c r="P3486" s="2">
        <f t="shared" si="324"/>
        <v>44540</v>
      </c>
      <c r="Q3486" s="3">
        <f t="shared" si="325"/>
        <v>44561</v>
      </c>
      <c r="R3486" t="str">
        <f t="shared" si="326"/>
        <v>Attendance</v>
      </c>
      <c r="S3486" t="str">
        <f t="shared" si="327"/>
        <v>On Time</v>
      </c>
      <c r="T3486" t="str">
        <f>IF(R3486="Permit", J3486, IF(G3486="","NA CO", IF(G3486="00:00:00","NA CO", IF(G3486&lt;E3486,"Early",IF(I3486*1440&gt;=parameter!$C$4,"Overtime","On Time CO")))))</f>
        <v>On Time CO</v>
      </c>
      <c r="U3486" t="str">
        <f t="shared" si="328"/>
        <v/>
      </c>
      <c r="V3486" t="str">
        <f t="shared" si="329"/>
        <v/>
      </c>
    </row>
    <row r="3487" spans="1:22" x14ac:dyDescent="0.3">
      <c r="A3487" t="s">
        <v>828</v>
      </c>
      <c r="B3487" t="s">
        <v>829</v>
      </c>
      <c r="C3487" t="str">
        <f>LEFT(raw!D3487,10)</f>
        <v>2021-12-13</v>
      </c>
      <c r="D3487" t="str">
        <f>LEFT(raw!E3487,8)</f>
        <v>00:00:00</v>
      </c>
      <c r="E3487" t="str">
        <f>LEFT(raw!F3487,8)</f>
        <v>00:00:00</v>
      </c>
      <c r="F3487" t="str">
        <f>LEFT(raw!G3487,8)</f>
        <v>05:32:47</v>
      </c>
      <c r="G3487" t="str">
        <f>LEFT(raw!H3487,8)</f>
        <v/>
      </c>
      <c r="H3487" t="s">
        <v>19</v>
      </c>
      <c r="I3487" t="s">
        <v>20</v>
      </c>
      <c r="J3487" t="s">
        <v>21</v>
      </c>
      <c r="K3487" t="s">
        <v>22</v>
      </c>
      <c r="L3487" t="str">
        <f>LEFT(raw!M3487,8)</f>
        <v>00:00:00</v>
      </c>
      <c r="M3487" t="s">
        <v>20</v>
      </c>
      <c r="N3487" t="s">
        <v>11500</v>
      </c>
      <c r="P3487" s="2">
        <f t="shared" si="324"/>
        <v>44543</v>
      </c>
      <c r="Q3487" s="3">
        <f t="shared" si="325"/>
        <v>44561</v>
      </c>
      <c r="R3487" t="str">
        <f t="shared" si="326"/>
        <v>Daily Journey</v>
      </c>
      <c r="S3487" t="str">
        <f t="shared" si="327"/>
        <v>On Time</v>
      </c>
      <c r="T3487" t="str">
        <f>IF(R3487="Permit", J3487, IF(G3487="","NA CO", IF(G3487="00:00:00","NA CO", IF(G3487&lt;E3487,"Early",IF(I3487*1440&gt;=parameter!$C$4,"Overtime","On Time CO")))))</f>
        <v>NA CO</v>
      </c>
      <c r="U3487" t="str">
        <f t="shared" si="328"/>
        <v/>
      </c>
      <c r="V3487" t="str">
        <f t="shared" si="329"/>
        <v/>
      </c>
    </row>
    <row r="3488" spans="1:22" x14ac:dyDescent="0.3">
      <c r="A3488" t="s">
        <v>828</v>
      </c>
      <c r="B3488" t="s">
        <v>829</v>
      </c>
      <c r="C3488" t="str">
        <f>LEFT(raw!D3488,10)</f>
        <v>2021-12-14</v>
      </c>
      <c r="D3488" t="str">
        <f>LEFT(raw!E3488,8)</f>
        <v>08:30:00</v>
      </c>
      <c r="E3488" t="str">
        <f>LEFT(raw!F3488,8)</f>
        <v>17:30:00</v>
      </c>
      <c r="F3488" t="str">
        <f>LEFT(raw!G3488,8)</f>
        <v>08:36:35</v>
      </c>
      <c r="G3488" t="str">
        <f>LEFT(raw!H3488,8)</f>
        <v>17:31:14</v>
      </c>
      <c r="H3488" t="s">
        <v>19</v>
      </c>
      <c r="I3488" t="s">
        <v>11521</v>
      </c>
      <c r="J3488" t="s">
        <v>32</v>
      </c>
      <c r="K3488" t="s">
        <v>26</v>
      </c>
      <c r="L3488" t="str">
        <f>LEFT(raw!M3488,8)</f>
        <v>09:00:00</v>
      </c>
      <c r="M3488" t="s">
        <v>20</v>
      </c>
      <c r="N3488" t="s">
        <v>28</v>
      </c>
      <c r="O3488" t="s">
        <v>28</v>
      </c>
      <c r="P3488" s="2">
        <f t="shared" si="324"/>
        <v>44544</v>
      </c>
      <c r="Q3488" s="3">
        <f t="shared" si="325"/>
        <v>44561</v>
      </c>
      <c r="R3488" t="str">
        <f t="shared" si="326"/>
        <v>Attendance</v>
      </c>
      <c r="S3488" t="str">
        <f t="shared" si="327"/>
        <v>Late</v>
      </c>
      <c r="T3488" t="str">
        <f>IF(R3488="Permit", J3488, IF(G3488="","NA CO", IF(G3488="00:00:00","NA CO", IF(G3488&lt;E3488,"Early",IF(I3488*1440&gt;=parameter!$C$4,"Overtime","On Time CO")))))</f>
        <v>On Time CO</v>
      </c>
      <c r="U3488" t="str">
        <f t="shared" si="328"/>
        <v>00:06:35</v>
      </c>
      <c r="V3488" t="str">
        <f t="shared" si="329"/>
        <v/>
      </c>
    </row>
    <row r="3489" spans="1:22" x14ac:dyDescent="0.3">
      <c r="A3489" t="s">
        <v>828</v>
      </c>
      <c r="B3489" t="s">
        <v>829</v>
      </c>
      <c r="C3489" t="str">
        <f>LEFT(raw!D3489,10)</f>
        <v>2021-12-15</v>
      </c>
      <c r="D3489" t="str">
        <f>LEFT(raw!E3489,8)</f>
        <v>00:00:00</v>
      </c>
      <c r="E3489" t="str">
        <f>LEFT(raw!F3489,8)</f>
        <v>00:00:00</v>
      </c>
      <c r="F3489" t="str">
        <f>LEFT(raw!G3489,8)</f>
        <v>08:04:53</v>
      </c>
      <c r="G3489" t="str">
        <f>LEFT(raw!H3489,8)</f>
        <v>22:43:41</v>
      </c>
      <c r="H3489" t="s">
        <v>19</v>
      </c>
      <c r="I3489" t="s">
        <v>20</v>
      </c>
      <c r="J3489" t="s">
        <v>21</v>
      </c>
      <c r="K3489" t="s">
        <v>22</v>
      </c>
      <c r="L3489" t="str">
        <f>LEFT(raw!M3489,8)</f>
        <v>14:38:47</v>
      </c>
      <c r="M3489" t="s">
        <v>20</v>
      </c>
      <c r="N3489" t="s">
        <v>11500</v>
      </c>
      <c r="O3489" t="s">
        <v>413</v>
      </c>
      <c r="P3489" s="2">
        <f t="shared" si="324"/>
        <v>44545</v>
      </c>
      <c r="Q3489" s="3">
        <f t="shared" si="325"/>
        <v>44561</v>
      </c>
      <c r="R3489" t="str">
        <f t="shared" si="326"/>
        <v>Daily Journey</v>
      </c>
      <c r="S3489" t="str">
        <f t="shared" si="327"/>
        <v>On Time</v>
      </c>
      <c r="T3489" t="str">
        <f>IF(R3489="Permit", J3489, IF(G3489="","NA CO", IF(G3489="00:00:00","NA CO", IF(G3489&lt;E3489,"Early",IF(I3489*1440&gt;=parameter!$C$4,"Overtime","On Time CO")))))</f>
        <v>On Time CO</v>
      </c>
      <c r="U3489" t="str">
        <f t="shared" si="328"/>
        <v/>
      </c>
      <c r="V3489" t="str">
        <f t="shared" si="329"/>
        <v/>
      </c>
    </row>
    <row r="3490" spans="1:22" x14ac:dyDescent="0.3">
      <c r="A3490" t="s">
        <v>828</v>
      </c>
      <c r="B3490" t="s">
        <v>829</v>
      </c>
      <c r="C3490" t="str">
        <f>LEFT(raw!D3490,10)</f>
        <v>2021-12-16</v>
      </c>
      <c r="D3490" t="str">
        <f>LEFT(raw!E3490,8)</f>
        <v>08:30:00</v>
      </c>
      <c r="E3490" t="str">
        <f>LEFT(raw!F3490,8)</f>
        <v>17:30:00</v>
      </c>
      <c r="F3490" t="str">
        <f>LEFT(raw!G3490,8)</f>
        <v>09:22:33</v>
      </c>
      <c r="G3490" t="str">
        <f>LEFT(raw!H3490,8)</f>
        <v>00:00:00</v>
      </c>
      <c r="H3490" t="s">
        <v>19</v>
      </c>
      <c r="I3490" t="s">
        <v>11528</v>
      </c>
      <c r="J3490" t="s">
        <v>32</v>
      </c>
      <c r="K3490" t="s">
        <v>26</v>
      </c>
      <c r="L3490" t="str">
        <f>LEFT(raw!M3490,8)</f>
        <v>00:00:00</v>
      </c>
      <c r="M3490" t="s">
        <v>20</v>
      </c>
      <c r="N3490" t="s">
        <v>28</v>
      </c>
      <c r="O3490" t="s">
        <v>21</v>
      </c>
      <c r="P3490" s="2">
        <f t="shared" si="324"/>
        <v>44546</v>
      </c>
      <c r="Q3490" s="3">
        <f t="shared" si="325"/>
        <v>44561</v>
      </c>
      <c r="R3490" t="str">
        <f t="shared" si="326"/>
        <v>Attendance</v>
      </c>
      <c r="S3490" t="str">
        <f t="shared" si="327"/>
        <v>Late</v>
      </c>
      <c r="T3490" t="str">
        <f>IF(R3490="Permit", J3490, IF(G3490="","NA CO", IF(G3490="00:00:00","NA CO", IF(G3490&lt;E3490,"Early",IF(I3490*1440&gt;=parameter!$C$4,"Overtime","On Time CO")))))</f>
        <v>NA CO</v>
      </c>
      <c r="U3490" t="str">
        <f t="shared" si="328"/>
        <v>00:52:33</v>
      </c>
      <c r="V3490" t="str">
        <f t="shared" si="329"/>
        <v/>
      </c>
    </row>
    <row r="3491" spans="1:22" x14ac:dyDescent="0.3">
      <c r="A3491" t="s">
        <v>831</v>
      </c>
      <c r="B3491" t="s">
        <v>832</v>
      </c>
      <c r="C3491" t="str">
        <f>LEFT(raw!D3491,10)</f>
        <v>2021-12-01</v>
      </c>
      <c r="D3491" t="str">
        <f>LEFT(raw!E3491,8)</f>
        <v>00:00:00</v>
      </c>
      <c r="E3491" t="str">
        <f>LEFT(raw!F3491,8)</f>
        <v>00:00:00</v>
      </c>
      <c r="F3491" t="str">
        <f>LEFT(raw!G3491,8)</f>
        <v>05:21:48</v>
      </c>
      <c r="G3491" t="str">
        <f>LEFT(raw!H3491,8)</f>
        <v>23:13:04</v>
      </c>
      <c r="H3491" t="s">
        <v>19</v>
      </c>
      <c r="I3491" t="s">
        <v>20</v>
      </c>
      <c r="J3491" t="s">
        <v>21</v>
      </c>
      <c r="K3491" t="s">
        <v>22</v>
      </c>
      <c r="L3491" t="str">
        <f>LEFT(raw!M3491,8)</f>
        <v>17:51:15</v>
      </c>
      <c r="M3491" t="s">
        <v>20</v>
      </c>
      <c r="N3491" t="s">
        <v>835</v>
      </c>
      <c r="O3491" t="s">
        <v>835</v>
      </c>
      <c r="P3491" s="2">
        <f t="shared" si="324"/>
        <v>44531</v>
      </c>
      <c r="Q3491" s="3">
        <f t="shared" si="325"/>
        <v>44561</v>
      </c>
      <c r="R3491" t="str">
        <f t="shared" si="326"/>
        <v>Daily Journey</v>
      </c>
      <c r="S3491" t="str">
        <f t="shared" si="327"/>
        <v>On Time</v>
      </c>
      <c r="T3491" t="str">
        <f>IF(R3491="Permit", J3491, IF(G3491="","NA CO", IF(G3491="00:00:00","NA CO", IF(G3491&lt;E3491,"Early",IF(I3491*1440&gt;=parameter!$C$4,"Overtime","On Time CO")))))</f>
        <v>On Time CO</v>
      </c>
      <c r="U3491" t="str">
        <f t="shared" si="328"/>
        <v/>
      </c>
      <c r="V3491" t="str">
        <f t="shared" si="329"/>
        <v/>
      </c>
    </row>
    <row r="3492" spans="1:22" x14ac:dyDescent="0.3">
      <c r="A3492" t="s">
        <v>831</v>
      </c>
      <c r="B3492" t="s">
        <v>832</v>
      </c>
      <c r="C3492" t="str">
        <f>LEFT(raw!D3492,10)</f>
        <v>2021-12-02</v>
      </c>
      <c r="D3492" t="str">
        <f>LEFT(raw!E3492,8)</f>
        <v>08:30:00</v>
      </c>
      <c r="E3492" t="str">
        <f>LEFT(raw!F3492,8)</f>
        <v>17:30:00</v>
      </c>
      <c r="F3492" t="str">
        <f>LEFT(raw!G3492,8)</f>
        <v>09:22:15</v>
      </c>
      <c r="G3492" t="str">
        <f>LEFT(raw!H3492,8)</f>
        <v>00:00:00</v>
      </c>
      <c r="H3492" t="s">
        <v>19</v>
      </c>
      <c r="I3492" t="s">
        <v>1804</v>
      </c>
      <c r="J3492" t="s">
        <v>32</v>
      </c>
      <c r="K3492" t="s">
        <v>26</v>
      </c>
      <c r="L3492" t="str">
        <f>LEFT(raw!M3492,8)</f>
        <v>00:00:00</v>
      </c>
      <c r="M3492" t="s">
        <v>20</v>
      </c>
      <c r="N3492" t="s">
        <v>28</v>
      </c>
      <c r="O3492" t="s">
        <v>21</v>
      </c>
      <c r="P3492" s="2">
        <f t="shared" si="324"/>
        <v>44532</v>
      </c>
      <c r="Q3492" s="3">
        <f t="shared" si="325"/>
        <v>44561</v>
      </c>
      <c r="R3492" t="str">
        <f t="shared" si="326"/>
        <v>Attendance</v>
      </c>
      <c r="S3492" t="str">
        <f t="shared" si="327"/>
        <v>Late</v>
      </c>
      <c r="T3492" t="str">
        <f>IF(R3492="Permit", J3492, IF(G3492="","NA CO", IF(G3492="00:00:00","NA CO", IF(G3492&lt;E3492,"Early",IF(I3492*1440&gt;=parameter!$C$4,"Overtime","On Time CO")))))</f>
        <v>NA CO</v>
      </c>
      <c r="U3492" t="str">
        <f t="shared" si="328"/>
        <v>00:52:15</v>
      </c>
      <c r="V3492" t="str">
        <f t="shared" si="329"/>
        <v/>
      </c>
    </row>
    <row r="3493" spans="1:22" x14ac:dyDescent="0.3">
      <c r="A3493" t="s">
        <v>831</v>
      </c>
      <c r="B3493" t="s">
        <v>832</v>
      </c>
      <c r="C3493" t="str">
        <f>LEFT(raw!D3493,10)</f>
        <v>2021-12-03</v>
      </c>
      <c r="D3493" t="str">
        <f>LEFT(raw!E3493,8)</f>
        <v>00:00:00</v>
      </c>
      <c r="E3493" t="str">
        <f>LEFT(raw!F3493,8)</f>
        <v>00:00:00</v>
      </c>
      <c r="F3493" t="str">
        <f>LEFT(raw!G3493,8)</f>
        <v>06:04:43</v>
      </c>
      <c r="G3493" t="str">
        <f>LEFT(raw!H3493,8)</f>
        <v>22:08:58</v>
      </c>
      <c r="H3493" t="s">
        <v>19</v>
      </c>
      <c r="I3493" t="s">
        <v>20</v>
      </c>
      <c r="J3493" t="s">
        <v>21</v>
      </c>
      <c r="K3493" t="s">
        <v>22</v>
      </c>
      <c r="L3493" t="str">
        <f>LEFT(raw!M3493,8)</f>
        <v>16:04:15</v>
      </c>
      <c r="M3493" t="s">
        <v>20</v>
      </c>
      <c r="N3493" t="s">
        <v>835</v>
      </c>
      <c r="O3493" t="s">
        <v>835</v>
      </c>
      <c r="P3493" s="2">
        <f t="shared" si="324"/>
        <v>44533</v>
      </c>
      <c r="Q3493" s="3">
        <f t="shared" si="325"/>
        <v>44561</v>
      </c>
      <c r="R3493" t="str">
        <f t="shared" si="326"/>
        <v>Daily Journey</v>
      </c>
      <c r="S3493" t="str">
        <f t="shared" si="327"/>
        <v>On Time</v>
      </c>
      <c r="T3493" t="str">
        <f>IF(R3493="Permit", J3493, IF(G3493="","NA CO", IF(G3493="00:00:00","NA CO", IF(G3493&lt;E3493,"Early",IF(I3493*1440&gt;=parameter!$C$4,"Overtime","On Time CO")))))</f>
        <v>On Time CO</v>
      </c>
      <c r="U3493" t="str">
        <f t="shared" si="328"/>
        <v/>
      </c>
      <c r="V3493" t="str">
        <f t="shared" si="329"/>
        <v/>
      </c>
    </row>
    <row r="3494" spans="1:22" x14ac:dyDescent="0.3">
      <c r="A3494" t="s">
        <v>831</v>
      </c>
      <c r="B3494" t="s">
        <v>832</v>
      </c>
      <c r="C3494" t="str">
        <f>LEFT(raw!D3494,10)</f>
        <v>2021-12-06</v>
      </c>
      <c r="D3494" t="str">
        <f>LEFT(raw!E3494,8)</f>
        <v>08:30:00</v>
      </c>
      <c r="E3494" t="str">
        <f>LEFT(raw!F3494,8)</f>
        <v>17:30:00</v>
      </c>
      <c r="F3494" t="str">
        <f>LEFT(raw!G3494,8)</f>
        <v>07:11:57</v>
      </c>
      <c r="G3494" t="str">
        <f>LEFT(raw!H3494,8)</f>
        <v>19:58:02</v>
      </c>
      <c r="H3494" t="s">
        <v>19</v>
      </c>
      <c r="I3494" t="s">
        <v>20</v>
      </c>
      <c r="J3494" t="s">
        <v>25</v>
      </c>
      <c r="K3494" t="s">
        <v>26</v>
      </c>
      <c r="L3494" t="str">
        <f>LEFT(raw!M3494,8)</f>
        <v>09:00:00</v>
      </c>
      <c r="M3494" t="s">
        <v>20</v>
      </c>
      <c r="N3494" t="s">
        <v>28</v>
      </c>
      <c r="O3494" t="s">
        <v>28</v>
      </c>
      <c r="P3494" s="2">
        <f t="shared" si="324"/>
        <v>44536</v>
      </c>
      <c r="Q3494" s="3">
        <f t="shared" si="325"/>
        <v>44561</v>
      </c>
      <c r="R3494" t="str">
        <f t="shared" si="326"/>
        <v>Attendance</v>
      </c>
      <c r="S3494" t="str">
        <f t="shared" si="327"/>
        <v>On Time</v>
      </c>
      <c r="T3494" t="str">
        <f>IF(R3494="Permit", J3494, IF(G3494="","NA CO", IF(G3494="00:00:00","NA CO", IF(G3494&lt;E3494,"Early",IF(I3494*1440&gt;=parameter!$C$4,"Overtime","On Time CO")))))</f>
        <v>On Time CO</v>
      </c>
      <c r="U3494" t="str">
        <f t="shared" si="328"/>
        <v/>
      </c>
      <c r="V3494" t="str">
        <f t="shared" si="329"/>
        <v/>
      </c>
    </row>
    <row r="3495" spans="1:22" x14ac:dyDescent="0.3">
      <c r="A3495" t="s">
        <v>831</v>
      </c>
      <c r="B3495" t="s">
        <v>832</v>
      </c>
      <c r="C3495" t="str">
        <f>LEFT(raw!D3495,10)</f>
        <v>2021-12-07</v>
      </c>
      <c r="D3495" t="str">
        <f>LEFT(raw!E3495,8)</f>
        <v>00:00:00</v>
      </c>
      <c r="E3495" t="str">
        <f>LEFT(raw!F3495,8)</f>
        <v>00:00:00</v>
      </c>
      <c r="F3495" t="str">
        <f>LEFT(raw!G3495,8)</f>
        <v>05:55:59</v>
      </c>
      <c r="G3495" t="str">
        <f>LEFT(raw!H3495,8)</f>
        <v>22:31:35</v>
      </c>
      <c r="H3495" t="s">
        <v>19</v>
      </c>
      <c r="I3495" t="s">
        <v>20</v>
      </c>
      <c r="J3495" t="s">
        <v>21</v>
      </c>
      <c r="K3495" t="s">
        <v>22</v>
      </c>
      <c r="L3495" t="str">
        <f>LEFT(raw!M3495,8)</f>
        <v>16:35:35</v>
      </c>
      <c r="M3495" t="s">
        <v>20</v>
      </c>
      <c r="N3495" t="s">
        <v>835</v>
      </c>
      <c r="O3495" t="s">
        <v>835</v>
      </c>
      <c r="P3495" s="2">
        <f t="shared" si="324"/>
        <v>44537</v>
      </c>
      <c r="Q3495" s="3">
        <f t="shared" si="325"/>
        <v>44561</v>
      </c>
      <c r="R3495" t="str">
        <f t="shared" si="326"/>
        <v>Daily Journey</v>
      </c>
      <c r="S3495" t="str">
        <f t="shared" si="327"/>
        <v>On Time</v>
      </c>
      <c r="T3495" t="str">
        <f>IF(R3495="Permit", J3495, IF(G3495="","NA CO", IF(G3495="00:00:00","NA CO", IF(G3495&lt;E3495,"Early",IF(I3495*1440&gt;=parameter!$C$4,"Overtime","On Time CO")))))</f>
        <v>On Time CO</v>
      </c>
      <c r="U3495" t="str">
        <f t="shared" si="328"/>
        <v/>
      </c>
      <c r="V3495" t="str">
        <f t="shared" si="329"/>
        <v/>
      </c>
    </row>
    <row r="3496" spans="1:22" x14ac:dyDescent="0.3">
      <c r="A3496" t="s">
        <v>831</v>
      </c>
      <c r="B3496" t="s">
        <v>832</v>
      </c>
      <c r="C3496" t="str">
        <f>LEFT(raw!D3496,10)</f>
        <v>2021-12-08</v>
      </c>
      <c r="D3496" t="str">
        <f>LEFT(raw!E3496,8)</f>
        <v>08:30:00</v>
      </c>
      <c r="E3496" t="str">
        <f>LEFT(raw!F3496,8)</f>
        <v>17:30:00</v>
      </c>
      <c r="F3496" t="str">
        <f>LEFT(raw!G3496,8)</f>
        <v>07:41:23</v>
      </c>
      <c r="G3496" t="str">
        <f>LEFT(raw!H3496,8)</f>
        <v>20:30:17</v>
      </c>
      <c r="H3496" t="s">
        <v>19</v>
      </c>
      <c r="I3496" t="s">
        <v>20</v>
      </c>
      <c r="J3496" t="s">
        <v>25</v>
      </c>
      <c r="K3496" t="s">
        <v>26</v>
      </c>
      <c r="L3496" t="str">
        <f>LEFT(raw!M3496,8)</f>
        <v>09:00:00</v>
      </c>
      <c r="M3496" t="s">
        <v>20</v>
      </c>
      <c r="N3496" t="s">
        <v>28</v>
      </c>
      <c r="O3496" t="s">
        <v>28</v>
      </c>
      <c r="P3496" s="2">
        <f t="shared" si="324"/>
        <v>44538</v>
      </c>
      <c r="Q3496" s="3">
        <f t="shared" si="325"/>
        <v>44561</v>
      </c>
      <c r="R3496" t="str">
        <f t="shared" si="326"/>
        <v>Attendance</v>
      </c>
      <c r="S3496" t="str">
        <f t="shared" si="327"/>
        <v>On Time</v>
      </c>
      <c r="T3496" t="str">
        <f>IF(R3496="Permit", J3496, IF(G3496="","NA CO", IF(G3496="00:00:00","NA CO", IF(G3496&lt;E3496,"Early",IF(I3496*1440&gt;=parameter!$C$4,"Overtime","On Time CO")))))</f>
        <v>On Time CO</v>
      </c>
      <c r="U3496" t="str">
        <f t="shared" si="328"/>
        <v/>
      </c>
      <c r="V3496" t="str">
        <f t="shared" si="329"/>
        <v/>
      </c>
    </row>
    <row r="3497" spans="1:22" x14ac:dyDescent="0.3">
      <c r="A3497" t="s">
        <v>831</v>
      </c>
      <c r="B3497" t="s">
        <v>832</v>
      </c>
      <c r="C3497" t="str">
        <f>LEFT(raw!D3497,10)</f>
        <v>2021-12-09</v>
      </c>
      <c r="D3497" t="str">
        <f>LEFT(raw!E3497,8)</f>
        <v>00:00:00</v>
      </c>
      <c r="E3497" t="str">
        <f>LEFT(raw!F3497,8)</f>
        <v>00:00:00</v>
      </c>
      <c r="F3497" t="str">
        <f>LEFT(raw!G3497,8)</f>
        <v>05:55:40</v>
      </c>
      <c r="G3497" t="str">
        <f>LEFT(raw!H3497,8)</f>
        <v>23:34:23</v>
      </c>
      <c r="H3497" t="s">
        <v>19</v>
      </c>
      <c r="I3497" t="s">
        <v>20</v>
      </c>
      <c r="J3497" t="s">
        <v>21</v>
      </c>
      <c r="K3497" t="s">
        <v>22</v>
      </c>
      <c r="L3497" t="str">
        <f>LEFT(raw!M3497,8)</f>
        <v>17:38:42</v>
      </c>
      <c r="M3497" t="s">
        <v>20</v>
      </c>
      <c r="N3497" t="s">
        <v>835</v>
      </c>
      <c r="O3497" t="s">
        <v>835</v>
      </c>
      <c r="P3497" s="2">
        <f t="shared" si="324"/>
        <v>44539</v>
      </c>
      <c r="Q3497" s="3">
        <f t="shared" si="325"/>
        <v>44561</v>
      </c>
      <c r="R3497" t="str">
        <f t="shared" si="326"/>
        <v>Daily Journey</v>
      </c>
      <c r="S3497" t="str">
        <f t="shared" si="327"/>
        <v>On Time</v>
      </c>
      <c r="T3497" t="str">
        <f>IF(R3497="Permit", J3497, IF(G3497="","NA CO", IF(G3497="00:00:00","NA CO", IF(G3497&lt;E3497,"Early",IF(I3497*1440&gt;=parameter!$C$4,"Overtime","On Time CO")))))</f>
        <v>On Time CO</v>
      </c>
      <c r="U3497" t="str">
        <f t="shared" si="328"/>
        <v/>
      </c>
      <c r="V3497" t="str">
        <f t="shared" si="329"/>
        <v/>
      </c>
    </row>
    <row r="3498" spans="1:22" x14ac:dyDescent="0.3">
      <c r="A3498" t="s">
        <v>831</v>
      </c>
      <c r="B3498" t="s">
        <v>832</v>
      </c>
      <c r="C3498" t="str">
        <f>LEFT(raw!D3498,10)</f>
        <v>2021-12-13</v>
      </c>
      <c r="D3498" t="str">
        <f>LEFT(raw!E3498,8)</f>
        <v>00:00:00</v>
      </c>
      <c r="E3498" t="str">
        <f>LEFT(raw!F3498,8)</f>
        <v>00:00:00</v>
      </c>
      <c r="F3498" t="str">
        <f>LEFT(raw!G3498,8)</f>
        <v>05:51:11</v>
      </c>
      <c r="G3498" t="str">
        <f>LEFT(raw!H3498,8)</f>
        <v>18:03:31</v>
      </c>
      <c r="H3498" t="s">
        <v>19</v>
      </c>
      <c r="I3498" t="s">
        <v>20</v>
      </c>
      <c r="J3498" t="s">
        <v>21</v>
      </c>
      <c r="K3498" t="s">
        <v>22</v>
      </c>
      <c r="L3498" t="str">
        <f>LEFT(raw!M3498,8)</f>
        <v>12:12:20</v>
      </c>
      <c r="M3498" t="s">
        <v>20</v>
      </c>
      <c r="N3498" t="s">
        <v>835</v>
      </c>
      <c r="O3498" t="s">
        <v>835</v>
      </c>
      <c r="P3498" s="2">
        <f t="shared" si="324"/>
        <v>44543</v>
      </c>
      <c r="Q3498" s="3">
        <f t="shared" si="325"/>
        <v>44561</v>
      </c>
      <c r="R3498" t="str">
        <f t="shared" si="326"/>
        <v>Daily Journey</v>
      </c>
      <c r="S3498" t="str">
        <f t="shared" si="327"/>
        <v>On Time</v>
      </c>
      <c r="T3498" t="str">
        <f>IF(R3498="Permit", J3498, IF(G3498="","NA CO", IF(G3498="00:00:00","NA CO", IF(G3498&lt;E3498,"Early",IF(I3498*1440&gt;=parameter!$C$4,"Overtime","On Time CO")))))</f>
        <v>On Time CO</v>
      </c>
      <c r="U3498" t="str">
        <f t="shared" si="328"/>
        <v/>
      </c>
      <c r="V3498" t="str">
        <f t="shared" si="329"/>
        <v/>
      </c>
    </row>
    <row r="3499" spans="1:22" x14ac:dyDescent="0.3">
      <c r="A3499" t="s">
        <v>831</v>
      </c>
      <c r="B3499" t="s">
        <v>832</v>
      </c>
      <c r="C3499" t="str">
        <f>LEFT(raw!D3499,10)</f>
        <v>2021-12-14</v>
      </c>
      <c r="D3499" t="str">
        <f>LEFT(raw!E3499,8)</f>
        <v>00:00:00</v>
      </c>
      <c r="E3499" t="str">
        <f>LEFT(raw!F3499,8)</f>
        <v>00:00:00</v>
      </c>
      <c r="F3499" t="str">
        <f>LEFT(raw!G3499,8)</f>
        <v>18:18:01</v>
      </c>
      <c r="G3499" t="str">
        <f>LEFT(raw!H3499,8)</f>
        <v>18:18:36</v>
      </c>
      <c r="H3499" t="s">
        <v>19</v>
      </c>
      <c r="I3499" t="s">
        <v>20</v>
      </c>
      <c r="J3499" t="s">
        <v>21</v>
      </c>
      <c r="K3499" t="s">
        <v>22</v>
      </c>
      <c r="L3499" t="str">
        <f>LEFT(raw!M3499,8)</f>
        <v>00:00:35</v>
      </c>
      <c r="M3499" t="s">
        <v>20</v>
      </c>
      <c r="N3499" t="s">
        <v>835</v>
      </c>
      <c r="O3499" t="s">
        <v>835</v>
      </c>
      <c r="P3499" s="2">
        <f t="shared" si="324"/>
        <v>44544</v>
      </c>
      <c r="Q3499" s="3">
        <f t="shared" si="325"/>
        <v>44561</v>
      </c>
      <c r="R3499" t="str">
        <f t="shared" si="326"/>
        <v>Daily Journey</v>
      </c>
      <c r="S3499" t="str">
        <f t="shared" si="327"/>
        <v>On Time</v>
      </c>
      <c r="T3499" t="str">
        <f>IF(R3499="Permit", J3499, IF(G3499="","NA CO", IF(G3499="00:00:00","NA CO", IF(G3499&lt;E3499,"Early",IF(I3499*1440&gt;=parameter!$C$4,"Overtime","On Time CO")))))</f>
        <v>On Time CO</v>
      </c>
      <c r="U3499" t="str">
        <f t="shared" si="328"/>
        <v/>
      </c>
      <c r="V3499" t="str">
        <f t="shared" si="329"/>
        <v/>
      </c>
    </row>
    <row r="3500" spans="1:22" x14ac:dyDescent="0.3">
      <c r="A3500" t="s">
        <v>831</v>
      </c>
      <c r="B3500" t="s">
        <v>832</v>
      </c>
      <c r="C3500" t="str">
        <f>LEFT(raw!D3500,10)</f>
        <v>2021-12-15</v>
      </c>
      <c r="D3500" t="str">
        <f>LEFT(raw!E3500,8)</f>
        <v>00:00:00</v>
      </c>
      <c r="E3500" t="str">
        <f>LEFT(raw!F3500,8)</f>
        <v>00:00:00</v>
      </c>
      <c r="F3500" t="str">
        <f>LEFT(raw!G3500,8)</f>
        <v>06:51:39</v>
      </c>
      <c r="G3500" t="str">
        <f>LEFT(raw!H3500,8)</f>
        <v>21:51:11</v>
      </c>
      <c r="H3500" t="s">
        <v>19</v>
      </c>
      <c r="I3500" t="s">
        <v>20</v>
      </c>
      <c r="J3500" t="s">
        <v>21</v>
      </c>
      <c r="K3500" t="s">
        <v>22</v>
      </c>
      <c r="L3500" t="str">
        <f>LEFT(raw!M3500,8)</f>
        <v>14:59:31</v>
      </c>
      <c r="M3500" t="s">
        <v>20</v>
      </c>
      <c r="N3500" t="s">
        <v>836</v>
      </c>
      <c r="O3500" t="s">
        <v>835</v>
      </c>
      <c r="P3500" s="2">
        <f t="shared" si="324"/>
        <v>44545</v>
      </c>
      <c r="Q3500" s="3">
        <f t="shared" si="325"/>
        <v>44561</v>
      </c>
      <c r="R3500" t="str">
        <f t="shared" si="326"/>
        <v>Daily Journey</v>
      </c>
      <c r="S3500" t="str">
        <f t="shared" si="327"/>
        <v>On Time</v>
      </c>
      <c r="T3500" t="str">
        <f>IF(R3500="Permit", J3500, IF(G3500="","NA CO", IF(G3500="00:00:00","NA CO", IF(G3500&lt;E3500,"Early",IF(I3500*1440&gt;=parameter!$C$4,"Overtime","On Time CO")))))</f>
        <v>On Time CO</v>
      </c>
      <c r="U3500" t="str">
        <f t="shared" si="328"/>
        <v/>
      </c>
      <c r="V3500" t="str">
        <f t="shared" si="329"/>
        <v/>
      </c>
    </row>
    <row r="3501" spans="1:22" x14ac:dyDescent="0.3">
      <c r="A3501" t="s">
        <v>831</v>
      </c>
      <c r="B3501" t="s">
        <v>832</v>
      </c>
      <c r="C3501" t="str">
        <f>LEFT(raw!D3501,10)</f>
        <v>2021-12-16</v>
      </c>
      <c r="D3501" t="str">
        <f>LEFT(raw!E3501,8)</f>
        <v>08:30:00</v>
      </c>
      <c r="E3501" t="str">
        <f>LEFT(raw!F3501,8)</f>
        <v>17:30:00</v>
      </c>
      <c r="F3501" t="str">
        <f>LEFT(raw!G3501,8)</f>
        <v>07:43:24</v>
      </c>
      <c r="G3501" t="str">
        <f>LEFT(raw!H3501,8)</f>
        <v>17:45:11</v>
      </c>
      <c r="H3501" t="s">
        <v>19</v>
      </c>
      <c r="I3501" t="s">
        <v>20</v>
      </c>
      <c r="J3501" t="s">
        <v>25</v>
      </c>
      <c r="K3501" t="s">
        <v>26</v>
      </c>
      <c r="L3501" t="str">
        <f>LEFT(raw!M3501,8)</f>
        <v>09:00:00</v>
      </c>
      <c r="M3501" t="s">
        <v>20</v>
      </c>
      <c r="N3501" t="s">
        <v>28</v>
      </c>
      <c r="O3501" t="s">
        <v>28</v>
      </c>
      <c r="P3501" s="2">
        <f t="shared" si="324"/>
        <v>44546</v>
      </c>
      <c r="Q3501" s="3">
        <f t="shared" si="325"/>
        <v>44561</v>
      </c>
      <c r="R3501" t="str">
        <f t="shared" si="326"/>
        <v>Attendance</v>
      </c>
      <c r="S3501" t="str">
        <f t="shared" si="327"/>
        <v>On Time</v>
      </c>
      <c r="T3501" t="str">
        <f>IF(R3501="Permit", J3501, IF(G3501="","NA CO", IF(G3501="00:00:00","NA CO", IF(G3501&lt;E3501,"Early",IF(I3501*1440&gt;=parameter!$C$4,"Overtime","On Time CO")))))</f>
        <v>On Time CO</v>
      </c>
      <c r="U3501" t="str">
        <f t="shared" si="328"/>
        <v/>
      </c>
      <c r="V3501" t="str">
        <f t="shared" si="329"/>
        <v/>
      </c>
    </row>
    <row r="3502" spans="1:22" x14ac:dyDescent="0.3">
      <c r="A3502" t="s">
        <v>831</v>
      </c>
      <c r="B3502" t="s">
        <v>832</v>
      </c>
      <c r="C3502" t="str">
        <f>LEFT(raw!D3502,10)</f>
        <v>2021-12-17</v>
      </c>
      <c r="D3502" t="str">
        <f>LEFT(raw!E3502,8)</f>
        <v>00:00:00</v>
      </c>
      <c r="E3502" t="str">
        <f>LEFT(raw!F3502,8)</f>
        <v>00:00:00</v>
      </c>
      <c r="F3502" t="str">
        <f>LEFT(raw!G3502,8)</f>
        <v>17:44:26</v>
      </c>
      <c r="G3502" t="str">
        <f>LEFT(raw!H3502,8)</f>
        <v>17:44:41</v>
      </c>
      <c r="H3502" t="s">
        <v>19</v>
      </c>
      <c r="I3502" t="s">
        <v>20</v>
      </c>
      <c r="J3502" t="s">
        <v>21</v>
      </c>
      <c r="K3502" t="s">
        <v>22</v>
      </c>
      <c r="L3502" t="str">
        <f>LEFT(raw!M3502,8)</f>
        <v>00:00:14</v>
      </c>
      <c r="M3502" t="s">
        <v>20</v>
      </c>
      <c r="N3502" t="s">
        <v>834</v>
      </c>
      <c r="O3502" t="s">
        <v>834</v>
      </c>
      <c r="P3502" s="2">
        <f t="shared" si="324"/>
        <v>44547</v>
      </c>
      <c r="Q3502" s="3">
        <f t="shared" si="325"/>
        <v>44561</v>
      </c>
      <c r="R3502" t="str">
        <f t="shared" si="326"/>
        <v>Daily Journey</v>
      </c>
      <c r="S3502" t="str">
        <f t="shared" si="327"/>
        <v>On Time</v>
      </c>
      <c r="T3502" t="str">
        <f>IF(R3502="Permit", J3502, IF(G3502="","NA CO", IF(G3502="00:00:00","NA CO", IF(G3502&lt;E3502,"Early",IF(I3502*1440&gt;=parameter!$C$4,"Overtime","On Time CO")))))</f>
        <v>On Time CO</v>
      </c>
      <c r="U3502" t="str">
        <f t="shared" si="328"/>
        <v/>
      </c>
      <c r="V3502" t="str">
        <f t="shared" si="329"/>
        <v/>
      </c>
    </row>
    <row r="3503" spans="1:22" x14ac:dyDescent="0.3">
      <c r="A3503" t="s">
        <v>831</v>
      </c>
      <c r="B3503" t="s">
        <v>832</v>
      </c>
      <c r="C3503" t="str">
        <f>LEFT(raw!D3503,10)</f>
        <v>2021-12-20</v>
      </c>
      <c r="D3503" t="str">
        <f>LEFT(raw!E3503,8)</f>
        <v>08:30:00</v>
      </c>
      <c r="E3503" t="str">
        <f>LEFT(raw!F3503,8)</f>
        <v>17:30:00</v>
      </c>
      <c r="F3503" t="str">
        <f>LEFT(raw!G3503,8)</f>
        <v>07:42:16</v>
      </c>
      <c r="G3503" t="str">
        <f>LEFT(raw!H3503,8)</f>
        <v>17:30:10</v>
      </c>
      <c r="H3503" t="s">
        <v>19</v>
      </c>
      <c r="I3503" t="s">
        <v>20</v>
      </c>
      <c r="J3503" t="s">
        <v>25</v>
      </c>
      <c r="K3503" t="s">
        <v>26</v>
      </c>
      <c r="L3503" t="str">
        <f>LEFT(raw!M3503,8)</f>
        <v>09:00:00</v>
      </c>
      <c r="M3503" t="s">
        <v>20</v>
      </c>
      <c r="N3503" t="s">
        <v>28</v>
      </c>
      <c r="O3503" t="s">
        <v>28</v>
      </c>
      <c r="P3503" s="2">
        <f t="shared" si="324"/>
        <v>44550</v>
      </c>
      <c r="Q3503" s="3">
        <f t="shared" si="325"/>
        <v>44561</v>
      </c>
      <c r="R3503" t="str">
        <f t="shared" si="326"/>
        <v>Attendance</v>
      </c>
      <c r="S3503" t="str">
        <f t="shared" si="327"/>
        <v>On Time</v>
      </c>
      <c r="T3503" t="str">
        <f>IF(R3503="Permit", J3503, IF(G3503="","NA CO", IF(G3503="00:00:00","NA CO", IF(G3503&lt;E3503,"Early",IF(I3503*1440&gt;=parameter!$C$4,"Overtime","On Time CO")))))</f>
        <v>On Time CO</v>
      </c>
      <c r="U3503" t="str">
        <f t="shared" si="328"/>
        <v/>
      </c>
      <c r="V3503" t="str">
        <f t="shared" si="329"/>
        <v/>
      </c>
    </row>
    <row r="3504" spans="1:22" x14ac:dyDescent="0.3">
      <c r="A3504" t="s">
        <v>831</v>
      </c>
      <c r="B3504" t="s">
        <v>832</v>
      </c>
      <c r="C3504" t="str">
        <f>LEFT(raw!D3504,10)</f>
        <v>2021-12-21</v>
      </c>
      <c r="D3504" t="str">
        <f>LEFT(raw!E3504,8)</f>
        <v>00:00:00</v>
      </c>
      <c r="E3504" t="str">
        <f>LEFT(raw!F3504,8)</f>
        <v>00:00:00</v>
      </c>
      <c r="F3504" t="str">
        <f>LEFT(raw!G3504,8)</f>
        <v>17:31:48</v>
      </c>
      <c r="G3504" t="str">
        <f>LEFT(raw!H3504,8)</f>
        <v>17:32:04</v>
      </c>
      <c r="H3504" t="s">
        <v>19</v>
      </c>
      <c r="I3504" t="s">
        <v>20</v>
      </c>
      <c r="J3504" t="s">
        <v>21</v>
      </c>
      <c r="K3504" t="s">
        <v>22</v>
      </c>
      <c r="L3504" t="str">
        <f>LEFT(raw!M3504,8)</f>
        <v>00:00:15</v>
      </c>
      <c r="M3504" t="s">
        <v>20</v>
      </c>
      <c r="N3504" t="s">
        <v>834</v>
      </c>
      <c r="O3504" t="s">
        <v>835</v>
      </c>
      <c r="P3504" s="2">
        <f t="shared" si="324"/>
        <v>44551</v>
      </c>
      <c r="Q3504" s="3">
        <f t="shared" si="325"/>
        <v>44561</v>
      </c>
      <c r="R3504" t="str">
        <f t="shared" si="326"/>
        <v>Daily Journey</v>
      </c>
      <c r="S3504" t="str">
        <f t="shared" si="327"/>
        <v>On Time</v>
      </c>
      <c r="T3504" t="str">
        <f>IF(R3504="Permit", J3504, IF(G3504="","NA CO", IF(G3504="00:00:00","NA CO", IF(G3504&lt;E3504,"Early",IF(I3504*1440&gt;=parameter!$C$4,"Overtime","On Time CO")))))</f>
        <v>On Time CO</v>
      </c>
      <c r="U3504" t="str">
        <f t="shared" si="328"/>
        <v/>
      </c>
      <c r="V3504" t="str">
        <f t="shared" si="329"/>
        <v/>
      </c>
    </row>
    <row r="3505" spans="1:22" x14ac:dyDescent="0.3">
      <c r="A3505" t="s">
        <v>831</v>
      </c>
      <c r="B3505" t="s">
        <v>832</v>
      </c>
      <c r="C3505" t="str">
        <f>LEFT(raw!D3505,10)</f>
        <v>2021-12-22</v>
      </c>
      <c r="D3505" t="str">
        <f>LEFT(raw!E3505,8)</f>
        <v>08:30:00</v>
      </c>
      <c r="E3505" t="str">
        <f>LEFT(raw!F3505,8)</f>
        <v>17:30:00</v>
      </c>
      <c r="F3505" t="str">
        <f>LEFT(raw!G3505,8)</f>
        <v>07:21:09</v>
      </c>
      <c r="G3505" t="str">
        <f>LEFT(raw!H3505,8)</f>
        <v>17:45:25</v>
      </c>
      <c r="H3505" t="s">
        <v>19</v>
      </c>
      <c r="I3505" t="s">
        <v>20</v>
      </c>
      <c r="J3505" t="s">
        <v>25</v>
      </c>
      <c r="K3505" t="s">
        <v>26</v>
      </c>
      <c r="L3505" t="str">
        <f>LEFT(raw!M3505,8)</f>
        <v>09:00:00</v>
      </c>
      <c r="M3505" t="s">
        <v>20</v>
      </c>
      <c r="N3505" t="s">
        <v>28</v>
      </c>
      <c r="O3505" t="s">
        <v>28</v>
      </c>
      <c r="P3505" s="2">
        <f t="shared" si="324"/>
        <v>44552</v>
      </c>
      <c r="Q3505" s="3">
        <f t="shared" si="325"/>
        <v>44561</v>
      </c>
      <c r="R3505" t="str">
        <f t="shared" si="326"/>
        <v>Attendance</v>
      </c>
      <c r="S3505" t="str">
        <f t="shared" si="327"/>
        <v>On Time</v>
      </c>
      <c r="T3505" t="str">
        <f>IF(R3505="Permit", J3505, IF(G3505="","NA CO", IF(G3505="00:00:00","NA CO", IF(G3505&lt;E3505,"Early",IF(I3505*1440&gt;=parameter!$C$4,"Overtime","On Time CO")))))</f>
        <v>On Time CO</v>
      </c>
      <c r="U3505" t="str">
        <f t="shared" si="328"/>
        <v/>
      </c>
      <c r="V3505" t="str">
        <f t="shared" si="329"/>
        <v/>
      </c>
    </row>
    <row r="3506" spans="1:22" x14ac:dyDescent="0.3">
      <c r="A3506" t="s">
        <v>831</v>
      </c>
      <c r="B3506" t="s">
        <v>832</v>
      </c>
      <c r="C3506" t="str">
        <f>LEFT(raw!D3506,10)</f>
        <v>2021-12-23</v>
      </c>
      <c r="D3506" t="str">
        <f>LEFT(raw!E3506,8)</f>
        <v>00:00:00</v>
      </c>
      <c r="E3506" t="str">
        <f>LEFT(raw!F3506,8)</f>
        <v>00:00:00</v>
      </c>
      <c r="F3506" t="str">
        <f>LEFT(raw!G3506,8)</f>
        <v>06:38:28</v>
      </c>
      <c r="G3506" t="str">
        <f>LEFT(raw!H3506,8)</f>
        <v>20:45:50</v>
      </c>
      <c r="H3506" t="s">
        <v>19</v>
      </c>
      <c r="I3506" t="s">
        <v>20</v>
      </c>
      <c r="J3506" t="s">
        <v>21</v>
      </c>
      <c r="K3506" t="s">
        <v>22</v>
      </c>
      <c r="L3506" t="str">
        <f>LEFT(raw!M3506,8)</f>
        <v>14:07:22</v>
      </c>
      <c r="M3506" t="s">
        <v>20</v>
      </c>
      <c r="N3506" t="s">
        <v>835</v>
      </c>
      <c r="O3506" t="s">
        <v>834</v>
      </c>
      <c r="P3506" s="2">
        <f t="shared" si="324"/>
        <v>44553</v>
      </c>
      <c r="Q3506" s="3">
        <f t="shared" si="325"/>
        <v>44561</v>
      </c>
      <c r="R3506" t="str">
        <f t="shared" si="326"/>
        <v>Daily Journey</v>
      </c>
      <c r="S3506" t="str">
        <f t="shared" si="327"/>
        <v>On Time</v>
      </c>
      <c r="T3506" t="str">
        <f>IF(R3506="Permit", J3506, IF(G3506="","NA CO", IF(G3506="00:00:00","NA CO", IF(G3506&lt;E3506,"Early",IF(I3506*1440&gt;=parameter!$C$4,"Overtime","On Time CO")))))</f>
        <v>On Time CO</v>
      </c>
      <c r="U3506" t="str">
        <f t="shared" si="328"/>
        <v/>
      </c>
      <c r="V3506" t="str">
        <f t="shared" si="329"/>
        <v/>
      </c>
    </row>
    <row r="3507" spans="1:22" x14ac:dyDescent="0.3">
      <c r="A3507" t="s">
        <v>831</v>
      </c>
      <c r="B3507" t="s">
        <v>832</v>
      </c>
      <c r="C3507" t="str">
        <f>LEFT(raw!D3507,10)</f>
        <v>2021-12-24</v>
      </c>
      <c r="D3507" t="str">
        <f>LEFT(raw!E3507,8)</f>
        <v>08:30:00</v>
      </c>
      <c r="E3507" t="str">
        <f>LEFT(raw!F3507,8)</f>
        <v>17:30:00</v>
      </c>
      <c r="F3507" t="str">
        <f>LEFT(raw!G3507,8)</f>
        <v>08:03:18</v>
      </c>
      <c r="G3507" t="str">
        <f>LEFT(raw!H3507,8)</f>
        <v>17:47:09</v>
      </c>
      <c r="H3507" t="s">
        <v>19</v>
      </c>
      <c r="I3507" t="s">
        <v>20</v>
      </c>
      <c r="J3507" t="s">
        <v>25</v>
      </c>
      <c r="K3507" t="s">
        <v>26</v>
      </c>
      <c r="L3507" t="str">
        <f>LEFT(raw!M3507,8)</f>
        <v>09:00:00</v>
      </c>
      <c r="M3507" t="s">
        <v>20</v>
      </c>
      <c r="N3507" t="s">
        <v>28</v>
      </c>
      <c r="O3507" t="s">
        <v>28</v>
      </c>
      <c r="P3507" s="2">
        <f t="shared" si="324"/>
        <v>44554</v>
      </c>
      <c r="Q3507" s="3">
        <f t="shared" si="325"/>
        <v>44561</v>
      </c>
      <c r="R3507" t="str">
        <f t="shared" si="326"/>
        <v>Attendance</v>
      </c>
      <c r="S3507" t="str">
        <f t="shared" si="327"/>
        <v>On Time</v>
      </c>
      <c r="T3507" t="str">
        <f>IF(R3507="Permit", J3507, IF(G3507="","NA CO", IF(G3507="00:00:00","NA CO", IF(G3507&lt;E3507,"Early",IF(I3507*1440&gt;=parameter!$C$4,"Overtime","On Time CO")))))</f>
        <v>On Time CO</v>
      </c>
      <c r="U3507" t="str">
        <f t="shared" si="328"/>
        <v/>
      </c>
      <c r="V3507" t="str">
        <f t="shared" si="329"/>
        <v/>
      </c>
    </row>
    <row r="3508" spans="1:22" x14ac:dyDescent="0.3">
      <c r="A3508" t="s">
        <v>831</v>
      </c>
      <c r="B3508" t="s">
        <v>832</v>
      </c>
      <c r="C3508" t="str">
        <f>LEFT(raw!D3508,10)</f>
        <v>2021-12-27</v>
      </c>
      <c r="D3508" t="str">
        <f>LEFT(raw!E3508,8)</f>
        <v>00:00:00</v>
      </c>
      <c r="E3508" t="str">
        <f>LEFT(raw!F3508,8)</f>
        <v>00:00:00</v>
      </c>
      <c r="F3508" t="str">
        <f>LEFT(raw!G3508,8)</f>
        <v>06:01:37</v>
      </c>
      <c r="G3508" t="str">
        <f>LEFT(raw!H3508,8)</f>
        <v>22:33:30</v>
      </c>
      <c r="H3508" t="s">
        <v>19</v>
      </c>
      <c r="I3508" t="s">
        <v>20</v>
      </c>
      <c r="J3508" t="s">
        <v>21</v>
      </c>
      <c r="K3508" t="s">
        <v>22</v>
      </c>
      <c r="L3508" t="str">
        <f>LEFT(raw!M3508,8)</f>
        <v>16:31:52</v>
      </c>
      <c r="M3508" t="s">
        <v>20</v>
      </c>
      <c r="N3508" t="s">
        <v>834</v>
      </c>
      <c r="O3508" t="s">
        <v>834</v>
      </c>
      <c r="P3508" s="2">
        <f t="shared" si="324"/>
        <v>44557</v>
      </c>
      <c r="Q3508" s="3">
        <f t="shared" si="325"/>
        <v>44561</v>
      </c>
      <c r="R3508" t="str">
        <f t="shared" si="326"/>
        <v>Daily Journey</v>
      </c>
      <c r="S3508" t="str">
        <f t="shared" si="327"/>
        <v>On Time</v>
      </c>
      <c r="T3508" t="str">
        <f>IF(R3508="Permit", J3508, IF(G3508="","NA CO", IF(G3508="00:00:00","NA CO", IF(G3508&lt;E3508,"Early",IF(I3508*1440&gt;=parameter!$C$4,"Overtime","On Time CO")))))</f>
        <v>On Time CO</v>
      </c>
      <c r="U3508" t="str">
        <f t="shared" si="328"/>
        <v/>
      </c>
      <c r="V3508" t="str">
        <f t="shared" si="329"/>
        <v/>
      </c>
    </row>
    <row r="3509" spans="1:22" x14ac:dyDescent="0.3">
      <c r="A3509" t="s">
        <v>831</v>
      </c>
      <c r="B3509" t="s">
        <v>832</v>
      </c>
      <c r="C3509" t="str">
        <f>LEFT(raw!D3509,10)</f>
        <v>2021-12-28</v>
      </c>
      <c r="D3509" t="str">
        <f>LEFT(raw!E3509,8)</f>
        <v>08:30:00</v>
      </c>
      <c r="E3509" t="str">
        <f>LEFT(raw!F3509,8)</f>
        <v>17:30:00</v>
      </c>
      <c r="F3509" t="str">
        <f>LEFT(raw!G3509,8)</f>
        <v>08:00:49</v>
      </c>
      <c r="G3509" t="str">
        <f>LEFT(raw!H3509,8)</f>
        <v>20:00:54</v>
      </c>
      <c r="H3509" t="s">
        <v>19</v>
      </c>
      <c r="I3509" t="s">
        <v>20</v>
      </c>
      <c r="J3509" t="s">
        <v>25</v>
      </c>
      <c r="K3509" t="s">
        <v>26</v>
      </c>
      <c r="L3509" t="str">
        <f>LEFT(raw!M3509,8)</f>
        <v>09:00:00</v>
      </c>
      <c r="M3509" t="s">
        <v>20</v>
      </c>
      <c r="N3509" t="s">
        <v>28</v>
      </c>
      <c r="O3509" t="s">
        <v>28</v>
      </c>
      <c r="P3509" s="2">
        <f t="shared" si="324"/>
        <v>44558</v>
      </c>
      <c r="Q3509" s="3">
        <f t="shared" si="325"/>
        <v>44561</v>
      </c>
      <c r="R3509" t="str">
        <f t="shared" si="326"/>
        <v>Attendance</v>
      </c>
      <c r="S3509" t="str">
        <f t="shared" si="327"/>
        <v>On Time</v>
      </c>
      <c r="T3509" t="str">
        <f>IF(R3509="Permit", J3509, IF(G3509="","NA CO", IF(G3509="00:00:00","NA CO", IF(G3509&lt;E3509,"Early",IF(I3509*1440&gt;=parameter!$C$4,"Overtime","On Time CO")))))</f>
        <v>On Time CO</v>
      </c>
      <c r="U3509" t="str">
        <f t="shared" si="328"/>
        <v/>
      </c>
      <c r="V3509" t="str">
        <f t="shared" si="329"/>
        <v/>
      </c>
    </row>
    <row r="3510" spans="1:22" x14ac:dyDescent="0.3">
      <c r="A3510" t="s">
        <v>831</v>
      </c>
      <c r="B3510" t="s">
        <v>832</v>
      </c>
      <c r="C3510" t="str">
        <f>LEFT(raw!D3510,10)</f>
        <v>2021-12-29</v>
      </c>
      <c r="D3510" t="str">
        <f>LEFT(raw!E3510,8)</f>
        <v>00:00:00</v>
      </c>
      <c r="E3510" t="str">
        <f>LEFT(raw!F3510,8)</f>
        <v>00:00:00</v>
      </c>
      <c r="F3510" t="str">
        <f>LEFT(raw!G3510,8)</f>
        <v>20:36:02</v>
      </c>
      <c r="G3510" t="str">
        <f>LEFT(raw!H3510,8)</f>
        <v>20:36:20</v>
      </c>
      <c r="H3510" t="s">
        <v>19</v>
      </c>
      <c r="I3510" t="s">
        <v>20</v>
      </c>
      <c r="J3510" t="s">
        <v>21</v>
      </c>
      <c r="K3510" t="s">
        <v>22</v>
      </c>
      <c r="L3510" t="str">
        <f>LEFT(raw!M3510,8)</f>
        <v>00:00:17</v>
      </c>
      <c r="M3510" t="s">
        <v>20</v>
      </c>
      <c r="N3510" t="s">
        <v>834</v>
      </c>
      <c r="O3510" t="s">
        <v>834</v>
      </c>
      <c r="P3510" s="2">
        <f t="shared" si="324"/>
        <v>44559</v>
      </c>
      <c r="Q3510" s="3">
        <f t="shared" si="325"/>
        <v>44561</v>
      </c>
      <c r="R3510" t="str">
        <f t="shared" si="326"/>
        <v>Daily Journey</v>
      </c>
      <c r="S3510" t="str">
        <f t="shared" si="327"/>
        <v>On Time</v>
      </c>
      <c r="T3510" t="str">
        <f>IF(R3510="Permit", J3510, IF(G3510="","NA CO", IF(G3510="00:00:00","NA CO", IF(G3510&lt;E3510,"Early",IF(I3510*1440&gt;=parameter!$C$4,"Overtime","On Time CO")))))</f>
        <v>On Time CO</v>
      </c>
      <c r="U3510" t="str">
        <f t="shared" si="328"/>
        <v/>
      </c>
      <c r="V3510" t="str">
        <f t="shared" si="329"/>
        <v/>
      </c>
    </row>
    <row r="3511" spans="1:22" x14ac:dyDescent="0.3">
      <c r="A3511" t="s">
        <v>831</v>
      </c>
      <c r="B3511" t="s">
        <v>832</v>
      </c>
      <c r="C3511" t="str">
        <f>LEFT(raw!D3511,10)</f>
        <v>2021-12-30</v>
      </c>
      <c r="D3511" t="str">
        <f>LEFT(raw!E3511,8)</f>
        <v>08:30:00</v>
      </c>
      <c r="E3511" t="str">
        <f>LEFT(raw!F3511,8)</f>
        <v>17:30:00</v>
      </c>
      <c r="F3511" t="str">
        <f>LEFT(raw!G3511,8)</f>
        <v>07:48:35</v>
      </c>
      <c r="G3511" t="str">
        <f>LEFT(raw!H3511,8)</f>
        <v>17:30:31</v>
      </c>
      <c r="H3511" t="s">
        <v>19</v>
      </c>
      <c r="I3511" t="s">
        <v>20</v>
      </c>
      <c r="J3511" t="s">
        <v>25</v>
      </c>
      <c r="K3511" t="s">
        <v>26</v>
      </c>
      <c r="L3511" t="str">
        <f>LEFT(raw!M3511,8)</f>
        <v>09:00:00</v>
      </c>
      <c r="M3511" t="s">
        <v>20</v>
      </c>
      <c r="N3511" t="s">
        <v>28</v>
      </c>
      <c r="O3511" t="s">
        <v>28</v>
      </c>
      <c r="P3511" s="2">
        <f t="shared" si="324"/>
        <v>44560</v>
      </c>
      <c r="Q3511" s="3">
        <f t="shared" si="325"/>
        <v>44561</v>
      </c>
      <c r="R3511" t="str">
        <f t="shared" si="326"/>
        <v>Attendance</v>
      </c>
      <c r="S3511" t="str">
        <f t="shared" si="327"/>
        <v>On Time</v>
      </c>
      <c r="T3511" t="str">
        <f>IF(R3511="Permit", J3511, IF(G3511="","NA CO", IF(G3511="00:00:00","NA CO", IF(G3511&lt;E3511,"Early",IF(I3511*1440&gt;=parameter!$C$4,"Overtime","On Time CO")))))</f>
        <v>On Time CO</v>
      </c>
      <c r="U3511" t="str">
        <f t="shared" si="328"/>
        <v/>
      </c>
      <c r="V3511" t="str">
        <f t="shared" si="329"/>
        <v/>
      </c>
    </row>
    <row r="3512" spans="1:22" x14ac:dyDescent="0.3">
      <c r="A3512" t="s">
        <v>831</v>
      </c>
      <c r="B3512" t="s">
        <v>832</v>
      </c>
      <c r="C3512" t="str">
        <f>LEFT(raw!D3512,10)</f>
        <v>2021-12-31</v>
      </c>
      <c r="D3512" t="str">
        <f>LEFT(raw!E3512,8)</f>
        <v>00:00:00</v>
      </c>
      <c r="E3512" t="str">
        <f>LEFT(raw!F3512,8)</f>
        <v>00:00:00</v>
      </c>
      <c r="F3512" t="str">
        <f>LEFT(raw!G3512,8)</f>
        <v>07:02:44</v>
      </c>
      <c r="G3512" t="str">
        <f>LEFT(raw!H3512,8)</f>
        <v>18:24:53</v>
      </c>
      <c r="H3512" t="s">
        <v>19</v>
      </c>
      <c r="I3512" t="s">
        <v>20</v>
      </c>
      <c r="J3512" t="s">
        <v>21</v>
      </c>
      <c r="K3512" t="s">
        <v>22</v>
      </c>
      <c r="L3512" t="str">
        <f>LEFT(raw!M3512,8)</f>
        <v>11:22:08</v>
      </c>
      <c r="M3512" t="s">
        <v>20</v>
      </c>
      <c r="N3512" t="s">
        <v>834</v>
      </c>
      <c r="O3512" t="s">
        <v>834</v>
      </c>
      <c r="P3512" s="2">
        <f t="shared" si="324"/>
        <v>44561</v>
      </c>
      <c r="Q3512" s="3">
        <f t="shared" si="325"/>
        <v>44561</v>
      </c>
      <c r="R3512" t="str">
        <f t="shared" si="326"/>
        <v>Daily Journey</v>
      </c>
      <c r="S3512" t="str">
        <f t="shared" si="327"/>
        <v>On Time</v>
      </c>
      <c r="T3512" t="str">
        <f>IF(R3512="Permit", J3512, IF(G3512="","NA CO", IF(G3512="00:00:00","NA CO", IF(G3512&lt;E3512,"Early",IF(I3512*1440&gt;=parameter!$C$4,"Overtime","On Time CO")))))</f>
        <v>On Time CO</v>
      </c>
      <c r="U3512" t="str">
        <f t="shared" si="328"/>
        <v/>
      </c>
      <c r="V3512" t="str">
        <f t="shared" si="329"/>
        <v/>
      </c>
    </row>
    <row r="3513" spans="1:22" x14ac:dyDescent="0.3">
      <c r="C3513" t="str">
        <f>LEFT(raw!D3513,10)</f>
        <v/>
      </c>
      <c r="D3513" t="str">
        <f>LEFT(raw!E3513,8)</f>
        <v/>
      </c>
      <c r="E3513" t="str">
        <f>LEFT(raw!F3513,8)</f>
        <v/>
      </c>
      <c r="F3513" t="str">
        <f>LEFT(raw!G3513,8)</f>
        <v/>
      </c>
      <c r="G3513" t="str">
        <f>LEFT(raw!H3513,8)</f>
        <v/>
      </c>
      <c r="L3513" t="str">
        <f>LEFT(raw!M3513,8)</f>
        <v/>
      </c>
      <c r="P3513" s="2" t="e">
        <f t="shared" si="324"/>
        <v>#VALUE!</v>
      </c>
      <c r="Q3513" s="3" t="e">
        <f t="shared" si="325"/>
        <v>#VALUE!</v>
      </c>
      <c r="R3513" t="str">
        <f t="shared" si="326"/>
        <v>Daily Journey</v>
      </c>
      <c r="S3513" t="str">
        <f t="shared" si="327"/>
        <v>On Time</v>
      </c>
      <c r="T3513" t="str">
        <f>IF(R3513="Permit", J3513, IF(G3513="","NA CO", IF(G3513="00:00:00","NA CO", IF(G3513&lt;E3513,"Early",IF(I3513*1440&gt;=parameter!$C$4,"Overtime","On Time CO")))))</f>
        <v>NA CO</v>
      </c>
      <c r="U3513" t="str">
        <f t="shared" si="328"/>
        <v/>
      </c>
      <c r="V3513" t="str">
        <f t="shared" si="329"/>
        <v/>
      </c>
    </row>
    <row r="3514" spans="1:22" x14ac:dyDescent="0.3">
      <c r="C3514" t="str">
        <f>LEFT(raw!D3514,10)</f>
        <v/>
      </c>
      <c r="D3514" t="str">
        <f>LEFT(raw!E3514,8)</f>
        <v/>
      </c>
      <c r="E3514" t="str">
        <f>LEFT(raw!F3514,8)</f>
        <v/>
      </c>
      <c r="F3514" t="str">
        <f>LEFT(raw!G3514,8)</f>
        <v/>
      </c>
      <c r="G3514" t="str">
        <f>LEFT(raw!H3514,8)</f>
        <v/>
      </c>
      <c r="L3514" t="str">
        <f>LEFT(raw!M3514,8)</f>
        <v/>
      </c>
      <c r="P3514" s="2" t="e">
        <f t="shared" si="324"/>
        <v>#VALUE!</v>
      </c>
      <c r="Q3514" s="3" t="e">
        <f t="shared" si="325"/>
        <v>#VALUE!</v>
      </c>
      <c r="R3514" t="str">
        <f t="shared" si="326"/>
        <v>Daily Journey</v>
      </c>
      <c r="S3514" t="str">
        <f t="shared" si="327"/>
        <v>On Time</v>
      </c>
      <c r="T3514" t="str">
        <f>IF(R3514="Permit", J3514, IF(G3514="","NA CO", IF(G3514="00:00:00","NA CO", IF(G3514&lt;E3514,"Early",IF(I3514*1440&gt;=parameter!$C$4,"Overtime","On Time CO")))))</f>
        <v>NA CO</v>
      </c>
      <c r="U3514" t="str">
        <f t="shared" si="328"/>
        <v/>
      </c>
      <c r="V3514" t="str">
        <f t="shared" si="329"/>
        <v/>
      </c>
    </row>
    <row r="3515" spans="1:22" x14ac:dyDescent="0.3">
      <c r="C3515" t="str">
        <f>LEFT(raw!D3515,10)</f>
        <v/>
      </c>
      <c r="D3515" t="str">
        <f>LEFT(raw!E3515,8)</f>
        <v/>
      </c>
      <c r="E3515" t="str">
        <f>LEFT(raw!F3515,8)</f>
        <v/>
      </c>
      <c r="F3515" t="str">
        <f>LEFT(raw!G3515,8)</f>
        <v/>
      </c>
      <c r="G3515" t="str">
        <f>LEFT(raw!H3515,8)</f>
        <v/>
      </c>
      <c r="L3515" t="str">
        <f>LEFT(raw!M3515,8)</f>
        <v/>
      </c>
      <c r="P3515" s="2" t="e">
        <f t="shared" si="324"/>
        <v>#VALUE!</v>
      </c>
      <c r="Q3515" s="3" t="e">
        <f t="shared" si="325"/>
        <v>#VALUE!</v>
      </c>
      <c r="R3515" t="str">
        <f t="shared" si="326"/>
        <v>Daily Journey</v>
      </c>
      <c r="S3515" t="str">
        <f t="shared" si="327"/>
        <v>On Time</v>
      </c>
      <c r="T3515" t="str">
        <f>IF(R3515="Permit", J3515, IF(G3515="","NA CO", IF(G3515="00:00:00","NA CO", IF(G3515&lt;E3515,"Early",IF(I3515*1440&gt;=parameter!$C$4,"Overtime","On Time CO")))))</f>
        <v>NA CO</v>
      </c>
      <c r="U3515" t="str">
        <f t="shared" si="328"/>
        <v/>
      </c>
      <c r="V3515" t="str">
        <f t="shared" si="329"/>
        <v/>
      </c>
    </row>
    <row r="3516" spans="1:22" x14ac:dyDescent="0.3">
      <c r="C3516" t="str">
        <f>LEFT(raw!D3516,10)</f>
        <v/>
      </c>
      <c r="D3516" t="str">
        <f>LEFT(raw!E3516,8)</f>
        <v/>
      </c>
      <c r="E3516" t="str">
        <f>LEFT(raw!F3516,8)</f>
        <v/>
      </c>
      <c r="F3516" t="str">
        <f>LEFT(raw!G3516,8)</f>
        <v/>
      </c>
      <c r="G3516" t="str">
        <f>LEFT(raw!H3516,8)</f>
        <v/>
      </c>
      <c r="L3516" t="str">
        <f>LEFT(raw!M3516,8)</f>
        <v/>
      </c>
      <c r="P3516" s="2" t="e">
        <f t="shared" si="324"/>
        <v>#VALUE!</v>
      </c>
      <c r="Q3516" s="3" t="e">
        <f t="shared" si="325"/>
        <v>#VALUE!</v>
      </c>
      <c r="R3516" t="str">
        <f t="shared" si="326"/>
        <v>Daily Journey</v>
      </c>
      <c r="S3516" t="str">
        <f t="shared" si="327"/>
        <v>On Time</v>
      </c>
      <c r="T3516" t="str">
        <f>IF(R3516="Permit", J3516, IF(G3516="","NA CO", IF(G3516="00:00:00","NA CO", IF(G3516&lt;E3516,"Early",IF(I3516*1440&gt;=parameter!$C$4,"Overtime","On Time CO")))))</f>
        <v>NA CO</v>
      </c>
      <c r="U3516" t="str">
        <f t="shared" si="328"/>
        <v/>
      </c>
      <c r="V3516" t="str">
        <f t="shared" si="329"/>
        <v/>
      </c>
    </row>
    <row r="3517" spans="1:22" x14ac:dyDescent="0.3">
      <c r="C3517" t="str">
        <f>LEFT(raw!D3517,10)</f>
        <v/>
      </c>
      <c r="D3517" t="str">
        <f>LEFT(raw!E3517,8)</f>
        <v/>
      </c>
      <c r="E3517" t="str">
        <f>LEFT(raw!F3517,8)</f>
        <v/>
      </c>
      <c r="F3517" t="str">
        <f>LEFT(raw!G3517,8)</f>
        <v/>
      </c>
      <c r="G3517" t="str">
        <f>LEFT(raw!H3517,8)</f>
        <v/>
      </c>
      <c r="L3517" t="str">
        <f>LEFT(raw!M3517,8)</f>
        <v/>
      </c>
      <c r="P3517" s="2" t="e">
        <f t="shared" si="324"/>
        <v>#VALUE!</v>
      </c>
      <c r="Q3517" s="3" t="e">
        <f t="shared" si="325"/>
        <v>#VALUE!</v>
      </c>
      <c r="R3517" t="str">
        <f t="shared" si="326"/>
        <v>Daily Journey</v>
      </c>
      <c r="S3517" t="str">
        <f t="shared" si="327"/>
        <v>On Time</v>
      </c>
      <c r="T3517" t="str">
        <f>IF(R3517="Permit", J3517, IF(G3517="","NA CO", IF(G3517="00:00:00","NA CO", IF(G3517&lt;E3517,"Early",IF(I3517*1440&gt;=parameter!$C$4,"Overtime","On Time CO")))))</f>
        <v>NA CO</v>
      </c>
      <c r="U3517" t="str">
        <f t="shared" si="328"/>
        <v/>
      </c>
      <c r="V3517" t="str">
        <f t="shared" si="329"/>
        <v/>
      </c>
    </row>
    <row r="3518" spans="1:22" x14ac:dyDescent="0.3">
      <c r="C3518" t="str">
        <f>LEFT(raw!D3518,10)</f>
        <v/>
      </c>
      <c r="D3518" t="str">
        <f>LEFT(raw!E3518,8)</f>
        <v/>
      </c>
      <c r="E3518" t="str">
        <f>LEFT(raw!F3518,8)</f>
        <v/>
      </c>
      <c r="F3518" t="str">
        <f>LEFT(raw!G3518,8)</f>
        <v/>
      </c>
      <c r="G3518" t="str">
        <f>LEFT(raw!H3518,8)</f>
        <v/>
      </c>
      <c r="L3518" t="str">
        <f>LEFT(raw!M3518,8)</f>
        <v/>
      </c>
      <c r="P3518" s="2" t="e">
        <f t="shared" si="324"/>
        <v>#VALUE!</v>
      </c>
      <c r="Q3518" s="3" t="e">
        <f t="shared" si="325"/>
        <v>#VALUE!</v>
      </c>
      <c r="R3518" t="str">
        <f t="shared" si="326"/>
        <v>Daily Journey</v>
      </c>
      <c r="S3518" t="str">
        <f t="shared" si="327"/>
        <v>On Time</v>
      </c>
      <c r="T3518" t="str">
        <f>IF(R3518="Permit", J3518, IF(G3518="","NA CO", IF(G3518="00:00:00","NA CO", IF(G3518&lt;E3518,"Early",IF(I3518*1440&gt;=parameter!$C$4,"Overtime","On Time CO")))))</f>
        <v>NA CO</v>
      </c>
      <c r="U3518" t="str">
        <f t="shared" si="328"/>
        <v/>
      </c>
      <c r="V3518" t="str">
        <f t="shared" si="329"/>
        <v/>
      </c>
    </row>
    <row r="3519" spans="1:22" x14ac:dyDescent="0.3">
      <c r="C3519" t="str">
        <f>LEFT(raw!D3519,10)</f>
        <v/>
      </c>
      <c r="D3519" t="str">
        <f>LEFT(raw!E3519,8)</f>
        <v/>
      </c>
      <c r="E3519" t="str">
        <f>LEFT(raw!F3519,8)</f>
        <v/>
      </c>
      <c r="F3519" t="str">
        <f>LEFT(raw!G3519,8)</f>
        <v/>
      </c>
      <c r="G3519" t="str">
        <f>LEFT(raw!H3519,8)</f>
        <v/>
      </c>
      <c r="L3519" t="str">
        <f>LEFT(raw!M3519,8)</f>
        <v/>
      </c>
      <c r="P3519" s="2" t="e">
        <f t="shared" si="324"/>
        <v>#VALUE!</v>
      </c>
      <c r="Q3519" s="3" t="e">
        <f t="shared" si="325"/>
        <v>#VALUE!</v>
      </c>
      <c r="R3519" t="str">
        <f t="shared" si="326"/>
        <v>Daily Journey</v>
      </c>
      <c r="S3519" t="str">
        <f t="shared" si="327"/>
        <v>On Time</v>
      </c>
      <c r="T3519" t="str">
        <f>IF(R3519="Permit", J3519, IF(G3519="","NA CO", IF(G3519="00:00:00","NA CO", IF(G3519&lt;E3519,"Early",IF(I3519*1440&gt;=parameter!$C$4,"Overtime","On Time CO")))))</f>
        <v>NA CO</v>
      </c>
      <c r="U3519" t="str">
        <f t="shared" si="328"/>
        <v/>
      </c>
      <c r="V3519" t="str">
        <f t="shared" si="329"/>
        <v/>
      </c>
    </row>
    <row r="3520" spans="1:22" x14ac:dyDescent="0.3">
      <c r="C3520" t="str">
        <f>LEFT(raw!D3520,10)</f>
        <v/>
      </c>
      <c r="D3520" t="str">
        <f>LEFT(raw!E3520,8)</f>
        <v/>
      </c>
      <c r="E3520" t="str">
        <f>LEFT(raw!F3520,8)</f>
        <v/>
      </c>
      <c r="F3520" t="str">
        <f>LEFT(raw!G3520,8)</f>
        <v/>
      </c>
      <c r="G3520" t="str">
        <f>LEFT(raw!H3520,8)</f>
        <v/>
      </c>
      <c r="L3520" t="str">
        <f>LEFT(raw!M3520,8)</f>
        <v/>
      </c>
      <c r="P3520" s="2" t="e">
        <f t="shared" si="324"/>
        <v>#VALUE!</v>
      </c>
      <c r="Q3520" s="3" t="e">
        <f t="shared" si="325"/>
        <v>#VALUE!</v>
      </c>
      <c r="R3520" t="str">
        <f t="shared" si="326"/>
        <v>Daily Journey</v>
      </c>
      <c r="S3520" t="str">
        <f t="shared" si="327"/>
        <v>On Time</v>
      </c>
      <c r="T3520" t="str">
        <f>IF(R3520="Permit", J3520, IF(G3520="","NA CO", IF(G3520="00:00:00","NA CO", IF(G3520&lt;E3520,"Early",IF(I3520*1440&gt;=parameter!$C$4,"Overtime","On Time CO")))))</f>
        <v>NA CO</v>
      </c>
      <c r="U3520" t="str">
        <f t="shared" si="328"/>
        <v/>
      </c>
      <c r="V3520" t="str">
        <f t="shared" si="329"/>
        <v/>
      </c>
    </row>
    <row r="3521" spans="3:22" x14ac:dyDescent="0.3">
      <c r="C3521" t="str">
        <f>LEFT(raw!D3521,10)</f>
        <v/>
      </c>
      <c r="D3521" t="str">
        <f>LEFT(raw!E3521,8)</f>
        <v/>
      </c>
      <c r="E3521" t="str">
        <f>LEFT(raw!F3521,8)</f>
        <v/>
      </c>
      <c r="F3521" t="str">
        <f>LEFT(raw!G3521,8)</f>
        <v/>
      </c>
      <c r="G3521" t="str">
        <f>LEFT(raw!H3521,8)</f>
        <v/>
      </c>
      <c r="L3521" t="str">
        <f>LEFT(raw!M3521,8)</f>
        <v/>
      </c>
      <c r="P3521" s="2" t="e">
        <f t="shared" si="324"/>
        <v>#VALUE!</v>
      </c>
      <c r="Q3521" s="3" t="e">
        <f t="shared" si="325"/>
        <v>#VALUE!</v>
      </c>
      <c r="R3521" t="str">
        <f t="shared" si="326"/>
        <v>Daily Journey</v>
      </c>
      <c r="S3521" t="str">
        <f t="shared" si="327"/>
        <v>On Time</v>
      </c>
      <c r="T3521" t="str">
        <f>IF(R3521="Permit", J3521, IF(G3521="","NA CO", IF(G3521="00:00:00","NA CO", IF(G3521&lt;E3521,"Early",IF(I3521*1440&gt;=parameter!$C$4,"Overtime","On Time CO")))))</f>
        <v>NA CO</v>
      </c>
      <c r="U3521" t="str">
        <f t="shared" si="328"/>
        <v/>
      </c>
      <c r="V3521" t="str">
        <f t="shared" si="329"/>
        <v/>
      </c>
    </row>
    <row r="3522" spans="3:22" x14ac:dyDescent="0.3">
      <c r="C3522" t="str">
        <f>LEFT(raw!D3522,10)</f>
        <v/>
      </c>
      <c r="D3522" t="str">
        <f>LEFT(raw!E3522,8)</f>
        <v/>
      </c>
      <c r="E3522" t="str">
        <f>LEFT(raw!F3522,8)</f>
        <v/>
      </c>
      <c r="F3522" t="str">
        <f>LEFT(raw!G3522,8)</f>
        <v/>
      </c>
      <c r="G3522" t="str">
        <f>LEFT(raw!H3522,8)</f>
        <v/>
      </c>
      <c r="L3522" t="str">
        <f>LEFT(raw!M3522,8)</f>
        <v/>
      </c>
      <c r="P3522" s="2" t="e">
        <f t="shared" ref="P3522:P3538" si="330">DATE(LEFT(C3522,4),MID(C3522,6,2),RIGHT(C3522,2))</f>
        <v>#VALUE!</v>
      </c>
      <c r="Q3522" s="3" t="e">
        <f t="shared" si="325"/>
        <v>#VALUE!</v>
      </c>
      <c r="R3522" t="str">
        <f t="shared" si="326"/>
        <v>Daily Journey</v>
      </c>
      <c r="S3522" t="str">
        <f t="shared" si="327"/>
        <v>On Time</v>
      </c>
      <c r="T3522" t="str">
        <f>IF(R3522="Permit", J3522, IF(G3522="","NA CO", IF(G3522="00:00:00","NA CO", IF(G3522&lt;E3522,"Early",IF(I3522*1440&gt;=parameter!$C$4,"Overtime","On Time CO")))))</f>
        <v>NA CO</v>
      </c>
      <c r="U3522" t="str">
        <f t="shared" si="328"/>
        <v/>
      </c>
      <c r="V3522" t="str">
        <f t="shared" si="329"/>
        <v/>
      </c>
    </row>
    <row r="3523" spans="3:22" x14ac:dyDescent="0.3">
      <c r="C3523" t="str">
        <f>LEFT(raw!D3523,10)</f>
        <v/>
      </c>
      <c r="D3523" t="str">
        <f>LEFT(raw!E3523,8)</f>
        <v/>
      </c>
      <c r="E3523" t="str">
        <f>LEFT(raw!F3523,8)</f>
        <v/>
      </c>
      <c r="F3523" t="str">
        <f>LEFT(raw!G3523,8)</f>
        <v/>
      </c>
      <c r="G3523" t="str">
        <f>LEFT(raw!H3523,8)</f>
        <v/>
      </c>
      <c r="L3523" t="str">
        <f>LEFT(raw!M3523,8)</f>
        <v/>
      </c>
      <c r="P3523" s="2" t="e">
        <f t="shared" si="330"/>
        <v>#VALUE!</v>
      </c>
      <c r="Q3523" s="3" t="e">
        <f t="shared" ref="Q3523:Q3538" si="331">DATE(YEAR(P3523),MONTH(P3523)+1,1)-1</f>
        <v>#VALUE!</v>
      </c>
      <c r="R3523" t="str">
        <f t="shared" ref="R3523:R3538" si="332">IF(J3523="","Daily Journey",IF(J3523="On Time","Attendance",IF(J3523="Late","Attendance",IF(J3523="Pending/Rejected","Permit"))))</f>
        <v>Daily Journey</v>
      </c>
      <c r="S3523" t="str">
        <f t="shared" ref="S3523:S3538" si="333">IF(J3523="","On Time",IF(J3523="On Time","On Time",IF(J3523="Late","Late",IF(R3523="Permit", K3523))))</f>
        <v>On Time</v>
      </c>
      <c r="T3523" t="str">
        <f>IF(R3523="Permit", J3523, IF(G3523="","NA CO", IF(G3523="00:00:00","NA CO", IF(G3523&lt;E3523,"Early",IF(I3523*1440&gt;=parameter!$C$4,"Overtime","On Time CO")))))</f>
        <v>NA CO</v>
      </c>
      <c r="U3523" t="str">
        <f t="shared" ref="U3523:U3538" si="334">IF(S3523="Late",I3523,"")</f>
        <v/>
      </c>
      <c r="V3523" t="str">
        <f t="shared" ref="V3523:V3538" si="335">IF(T3523="Overtime",M3523,"")</f>
        <v/>
      </c>
    </row>
    <row r="3524" spans="3:22" x14ac:dyDescent="0.3">
      <c r="C3524" t="str">
        <f>LEFT(raw!D3524,10)</f>
        <v/>
      </c>
      <c r="D3524" t="str">
        <f>LEFT(raw!E3524,8)</f>
        <v/>
      </c>
      <c r="E3524" t="str">
        <f>LEFT(raw!F3524,8)</f>
        <v/>
      </c>
      <c r="F3524" t="str">
        <f>LEFT(raw!G3524,8)</f>
        <v/>
      </c>
      <c r="G3524" t="str">
        <f>LEFT(raw!H3524,8)</f>
        <v/>
      </c>
      <c r="L3524" t="str">
        <f>LEFT(raw!M3524,8)</f>
        <v/>
      </c>
      <c r="P3524" s="2" t="e">
        <f t="shared" si="330"/>
        <v>#VALUE!</v>
      </c>
      <c r="Q3524" s="3" t="e">
        <f t="shared" si="331"/>
        <v>#VALUE!</v>
      </c>
      <c r="R3524" t="str">
        <f t="shared" si="332"/>
        <v>Daily Journey</v>
      </c>
      <c r="S3524" t="str">
        <f t="shared" si="333"/>
        <v>On Time</v>
      </c>
      <c r="T3524" t="str">
        <f>IF(R3524="Permit", J3524, IF(G3524="","NA CO", IF(G3524="00:00:00","NA CO", IF(G3524&lt;E3524,"Early",IF(I3524*1440&gt;=parameter!$C$4,"Overtime","On Time CO")))))</f>
        <v>NA CO</v>
      </c>
      <c r="U3524" t="str">
        <f t="shared" si="334"/>
        <v/>
      </c>
      <c r="V3524" t="str">
        <f t="shared" si="335"/>
        <v/>
      </c>
    </row>
    <row r="3525" spans="3:22" x14ac:dyDescent="0.3">
      <c r="C3525" t="str">
        <f>LEFT(raw!D3525,10)</f>
        <v/>
      </c>
      <c r="D3525" t="str">
        <f>LEFT(raw!E3525,8)</f>
        <v/>
      </c>
      <c r="E3525" t="str">
        <f>LEFT(raw!F3525,8)</f>
        <v/>
      </c>
      <c r="F3525" t="str">
        <f>LEFT(raw!G3525,8)</f>
        <v/>
      </c>
      <c r="G3525" t="str">
        <f>LEFT(raw!H3525,8)</f>
        <v/>
      </c>
      <c r="L3525" t="str">
        <f>LEFT(raw!M3525,8)</f>
        <v/>
      </c>
      <c r="P3525" s="2" t="e">
        <f t="shared" si="330"/>
        <v>#VALUE!</v>
      </c>
      <c r="Q3525" s="3" t="e">
        <f t="shared" si="331"/>
        <v>#VALUE!</v>
      </c>
      <c r="R3525" t="str">
        <f t="shared" si="332"/>
        <v>Daily Journey</v>
      </c>
      <c r="S3525" t="str">
        <f t="shared" si="333"/>
        <v>On Time</v>
      </c>
      <c r="T3525" t="str">
        <f>IF(R3525="Permit", J3525, IF(G3525="","NA CO", IF(G3525="00:00:00","NA CO", IF(G3525&lt;E3525,"Early",IF(I3525*1440&gt;=parameter!$C$4,"Overtime","On Time CO")))))</f>
        <v>NA CO</v>
      </c>
      <c r="U3525" t="str">
        <f t="shared" si="334"/>
        <v/>
      </c>
      <c r="V3525" t="str">
        <f t="shared" si="335"/>
        <v/>
      </c>
    </row>
    <row r="3526" spans="3:22" x14ac:dyDescent="0.3">
      <c r="C3526" t="str">
        <f>LEFT(raw!D3526,10)</f>
        <v/>
      </c>
      <c r="D3526" t="str">
        <f>LEFT(raw!E3526,8)</f>
        <v/>
      </c>
      <c r="E3526" t="str">
        <f>LEFT(raw!F3526,8)</f>
        <v/>
      </c>
      <c r="F3526" t="str">
        <f>LEFT(raw!G3526,8)</f>
        <v/>
      </c>
      <c r="G3526" t="str">
        <f>LEFT(raw!H3526,8)</f>
        <v/>
      </c>
      <c r="L3526" t="str">
        <f>LEFT(raw!M3526,8)</f>
        <v/>
      </c>
      <c r="P3526" s="2" t="e">
        <f t="shared" si="330"/>
        <v>#VALUE!</v>
      </c>
      <c r="Q3526" s="3" t="e">
        <f t="shared" si="331"/>
        <v>#VALUE!</v>
      </c>
      <c r="R3526" t="str">
        <f t="shared" si="332"/>
        <v>Daily Journey</v>
      </c>
      <c r="S3526" t="str">
        <f t="shared" si="333"/>
        <v>On Time</v>
      </c>
      <c r="T3526" t="str">
        <f>IF(R3526="Permit", J3526, IF(G3526="","NA CO", IF(G3526="00:00:00","NA CO", IF(G3526&lt;E3526,"Early",IF(I3526*1440&gt;=parameter!$C$4,"Overtime","On Time CO")))))</f>
        <v>NA CO</v>
      </c>
      <c r="U3526" t="str">
        <f t="shared" si="334"/>
        <v/>
      </c>
      <c r="V3526" t="str">
        <f t="shared" si="335"/>
        <v/>
      </c>
    </row>
    <row r="3527" spans="3:22" x14ac:dyDescent="0.3">
      <c r="C3527" t="str">
        <f>LEFT(raw!D3527,10)</f>
        <v/>
      </c>
      <c r="D3527" t="str">
        <f>LEFT(raw!E3527,8)</f>
        <v/>
      </c>
      <c r="E3527" t="str">
        <f>LEFT(raw!F3527,8)</f>
        <v/>
      </c>
      <c r="F3527" t="str">
        <f>LEFT(raw!G3527,8)</f>
        <v/>
      </c>
      <c r="G3527" t="str">
        <f>LEFT(raw!H3527,8)</f>
        <v/>
      </c>
      <c r="L3527" t="str">
        <f>LEFT(raw!M3527,8)</f>
        <v/>
      </c>
      <c r="P3527" s="2" t="e">
        <f t="shared" si="330"/>
        <v>#VALUE!</v>
      </c>
      <c r="Q3527" s="3" t="e">
        <f t="shared" si="331"/>
        <v>#VALUE!</v>
      </c>
      <c r="R3527" t="str">
        <f t="shared" si="332"/>
        <v>Daily Journey</v>
      </c>
      <c r="S3527" t="str">
        <f t="shared" si="333"/>
        <v>On Time</v>
      </c>
      <c r="T3527" t="str">
        <f>IF(R3527="Permit", J3527, IF(G3527="","NA CO", IF(G3527="00:00:00","NA CO", IF(G3527&lt;E3527,"Early",IF(I3527*1440&gt;=parameter!$C$4,"Overtime","On Time CO")))))</f>
        <v>NA CO</v>
      </c>
      <c r="U3527" t="str">
        <f t="shared" si="334"/>
        <v/>
      </c>
      <c r="V3527" t="str">
        <f t="shared" si="335"/>
        <v/>
      </c>
    </row>
    <row r="3528" spans="3:22" x14ac:dyDescent="0.3">
      <c r="C3528" t="str">
        <f>LEFT(raw!D3528,10)</f>
        <v/>
      </c>
      <c r="D3528" t="str">
        <f>LEFT(raw!E3528,8)</f>
        <v/>
      </c>
      <c r="E3528" t="str">
        <f>LEFT(raw!F3528,8)</f>
        <v/>
      </c>
      <c r="F3528" t="str">
        <f>LEFT(raw!G3528,8)</f>
        <v/>
      </c>
      <c r="G3528" t="str">
        <f>LEFT(raw!H3528,8)</f>
        <v/>
      </c>
      <c r="L3528" t="str">
        <f>LEFT(raw!M3528,8)</f>
        <v/>
      </c>
      <c r="P3528" s="2" t="e">
        <f t="shared" si="330"/>
        <v>#VALUE!</v>
      </c>
      <c r="Q3528" s="3" t="e">
        <f t="shared" si="331"/>
        <v>#VALUE!</v>
      </c>
      <c r="R3528" t="str">
        <f t="shared" si="332"/>
        <v>Daily Journey</v>
      </c>
      <c r="S3528" t="str">
        <f t="shared" si="333"/>
        <v>On Time</v>
      </c>
      <c r="T3528" t="str">
        <f>IF(R3528="Permit", J3528, IF(G3528="","NA CO", IF(G3528="00:00:00","NA CO", IF(G3528&lt;E3528,"Early",IF(I3528*1440&gt;=parameter!$C$4,"Overtime","On Time CO")))))</f>
        <v>NA CO</v>
      </c>
      <c r="U3528" t="str">
        <f t="shared" si="334"/>
        <v/>
      </c>
      <c r="V3528" t="str">
        <f t="shared" si="335"/>
        <v/>
      </c>
    </row>
    <row r="3529" spans="3:22" x14ac:dyDescent="0.3">
      <c r="C3529" t="str">
        <f>LEFT(raw!D3529,10)</f>
        <v/>
      </c>
      <c r="D3529" t="str">
        <f>LEFT(raw!E3529,8)</f>
        <v/>
      </c>
      <c r="E3529" t="str">
        <f>LEFT(raw!F3529,8)</f>
        <v/>
      </c>
      <c r="F3529" t="str">
        <f>LEFT(raw!G3529,8)</f>
        <v/>
      </c>
      <c r="G3529" t="str">
        <f>LEFT(raw!H3529,8)</f>
        <v/>
      </c>
      <c r="L3529" t="str">
        <f>LEFT(raw!M3529,8)</f>
        <v/>
      </c>
      <c r="P3529" s="2" t="e">
        <f t="shared" si="330"/>
        <v>#VALUE!</v>
      </c>
      <c r="Q3529" s="3" t="e">
        <f t="shared" si="331"/>
        <v>#VALUE!</v>
      </c>
      <c r="R3529" t="str">
        <f t="shared" si="332"/>
        <v>Daily Journey</v>
      </c>
      <c r="S3529" t="str">
        <f t="shared" si="333"/>
        <v>On Time</v>
      </c>
      <c r="T3529" t="str">
        <f>IF(R3529="Permit", J3529, IF(G3529="","NA CO", IF(G3529="00:00:00","NA CO", IF(G3529&lt;E3529,"Early",IF(I3529*1440&gt;=parameter!$C$4,"Overtime","On Time CO")))))</f>
        <v>NA CO</v>
      </c>
      <c r="U3529" t="str">
        <f t="shared" si="334"/>
        <v/>
      </c>
      <c r="V3529" t="str">
        <f t="shared" si="335"/>
        <v/>
      </c>
    </row>
    <row r="3530" spans="3:22" x14ac:dyDescent="0.3">
      <c r="C3530" t="str">
        <f>LEFT(raw!D3530,10)</f>
        <v/>
      </c>
      <c r="D3530" t="str">
        <f>LEFT(raw!E3530,8)</f>
        <v/>
      </c>
      <c r="E3530" t="str">
        <f>LEFT(raw!F3530,8)</f>
        <v/>
      </c>
      <c r="F3530" t="str">
        <f>LEFT(raw!G3530,8)</f>
        <v/>
      </c>
      <c r="G3530" t="str">
        <f>LEFT(raw!H3530,8)</f>
        <v/>
      </c>
      <c r="L3530" t="str">
        <f>LEFT(raw!M3530,8)</f>
        <v/>
      </c>
      <c r="P3530" s="2" t="e">
        <f t="shared" si="330"/>
        <v>#VALUE!</v>
      </c>
      <c r="Q3530" s="3" t="e">
        <f t="shared" si="331"/>
        <v>#VALUE!</v>
      </c>
      <c r="R3530" t="str">
        <f t="shared" si="332"/>
        <v>Daily Journey</v>
      </c>
      <c r="S3530" t="str">
        <f t="shared" si="333"/>
        <v>On Time</v>
      </c>
      <c r="T3530" t="str">
        <f>IF(R3530="Permit", J3530, IF(G3530="","NA CO", IF(G3530="00:00:00","NA CO", IF(G3530&lt;E3530,"Early",IF(I3530*1440&gt;=parameter!$C$4,"Overtime","On Time CO")))))</f>
        <v>NA CO</v>
      </c>
      <c r="U3530" t="str">
        <f t="shared" si="334"/>
        <v/>
      </c>
      <c r="V3530" t="str">
        <f t="shared" si="335"/>
        <v/>
      </c>
    </row>
    <row r="3531" spans="3:22" x14ac:dyDescent="0.3">
      <c r="C3531" t="str">
        <f>LEFT(raw!D3531,10)</f>
        <v/>
      </c>
      <c r="D3531" t="str">
        <f>LEFT(raw!E3531,8)</f>
        <v/>
      </c>
      <c r="E3531" t="str">
        <f>LEFT(raw!F3531,8)</f>
        <v/>
      </c>
      <c r="F3531" t="str">
        <f>LEFT(raw!G3531,8)</f>
        <v/>
      </c>
      <c r="G3531" t="str">
        <f>LEFT(raw!H3531,8)</f>
        <v/>
      </c>
      <c r="L3531" t="str">
        <f>LEFT(raw!M3531,8)</f>
        <v/>
      </c>
      <c r="P3531" s="2" t="e">
        <f t="shared" si="330"/>
        <v>#VALUE!</v>
      </c>
      <c r="Q3531" s="3" t="e">
        <f t="shared" si="331"/>
        <v>#VALUE!</v>
      </c>
      <c r="R3531" t="str">
        <f t="shared" si="332"/>
        <v>Daily Journey</v>
      </c>
      <c r="S3531" t="str">
        <f t="shared" si="333"/>
        <v>On Time</v>
      </c>
      <c r="T3531" t="str">
        <f>IF(R3531="Permit", J3531, IF(G3531="","NA CO", IF(G3531="00:00:00","NA CO", IF(G3531&lt;E3531,"Early",IF(I3531*1440&gt;=parameter!$C$4,"Overtime","On Time CO")))))</f>
        <v>NA CO</v>
      </c>
      <c r="U3531" t="str">
        <f t="shared" si="334"/>
        <v/>
      </c>
      <c r="V3531" t="str">
        <f t="shared" si="335"/>
        <v/>
      </c>
    </row>
    <row r="3532" spans="3:22" x14ac:dyDescent="0.3">
      <c r="C3532" t="str">
        <f>LEFT(raw!D3532,10)</f>
        <v/>
      </c>
      <c r="D3532" t="str">
        <f>LEFT(raw!E3532,8)</f>
        <v/>
      </c>
      <c r="E3532" t="str">
        <f>LEFT(raw!F3532,8)</f>
        <v/>
      </c>
      <c r="F3532" t="str">
        <f>LEFT(raw!G3532,8)</f>
        <v/>
      </c>
      <c r="G3532" t="str">
        <f>LEFT(raw!H3532,8)</f>
        <v/>
      </c>
      <c r="L3532" t="str">
        <f>LEFT(raw!M3532,8)</f>
        <v/>
      </c>
      <c r="P3532" s="2" t="e">
        <f t="shared" si="330"/>
        <v>#VALUE!</v>
      </c>
      <c r="Q3532" s="3" t="e">
        <f t="shared" si="331"/>
        <v>#VALUE!</v>
      </c>
      <c r="R3532" t="str">
        <f t="shared" si="332"/>
        <v>Daily Journey</v>
      </c>
      <c r="S3532" t="str">
        <f t="shared" si="333"/>
        <v>On Time</v>
      </c>
      <c r="T3532" t="str">
        <f>IF(R3532="Permit", J3532, IF(G3532="","NA CO", IF(G3532="00:00:00","NA CO", IF(G3532&lt;E3532,"Early",IF(I3532*1440&gt;=parameter!$C$4,"Overtime","On Time CO")))))</f>
        <v>NA CO</v>
      </c>
      <c r="U3532" t="str">
        <f t="shared" si="334"/>
        <v/>
      </c>
      <c r="V3532" t="str">
        <f t="shared" si="335"/>
        <v/>
      </c>
    </row>
    <row r="3533" spans="3:22" x14ac:dyDescent="0.3">
      <c r="C3533" t="str">
        <f>LEFT(raw!D3533,10)</f>
        <v/>
      </c>
      <c r="D3533" t="str">
        <f>LEFT(raw!E3533,8)</f>
        <v/>
      </c>
      <c r="E3533" t="str">
        <f>LEFT(raw!F3533,8)</f>
        <v/>
      </c>
      <c r="F3533" t="str">
        <f>LEFT(raw!G3533,8)</f>
        <v/>
      </c>
      <c r="G3533" t="str">
        <f>LEFT(raw!H3533,8)</f>
        <v/>
      </c>
      <c r="L3533" t="str">
        <f>LEFT(raw!M3533,8)</f>
        <v/>
      </c>
      <c r="P3533" s="2" t="e">
        <f t="shared" si="330"/>
        <v>#VALUE!</v>
      </c>
      <c r="Q3533" s="3" t="e">
        <f t="shared" si="331"/>
        <v>#VALUE!</v>
      </c>
      <c r="R3533" t="str">
        <f t="shared" si="332"/>
        <v>Daily Journey</v>
      </c>
      <c r="S3533" t="str">
        <f t="shared" si="333"/>
        <v>On Time</v>
      </c>
      <c r="T3533" t="str">
        <f>IF(R3533="Permit", J3533, IF(G3533="","NA CO", IF(G3533="00:00:00","NA CO", IF(G3533&lt;E3533,"Early",IF(I3533*1440&gt;=parameter!$C$4,"Overtime","On Time CO")))))</f>
        <v>NA CO</v>
      </c>
      <c r="U3533" t="str">
        <f t="shared" si="334"/>
        <v/>
      </c>
      <c r="V3533" t="str">
        <f t="shared" si="335"/>
        <v/>
      </c>
    </row>
    <row r="3534" spans="3:22" x14ac:dyDescent="0.3">
      <c r="C3534" t="str">
        <f>LEFT(raw!D3534,10)</f>
        <v/>
      </c>
      <c r="D3534" t="str">
        <f>LEFT(raw!E3534,8)</f>
        <v/>
      </c>
      <c r="E3534" t="str">
        <f>LEFT(raw!F3534,8)</f>
        <v/>
      </c>
      <c r="F3534" t="str">
        <f>LEFT(raw!G3534,8)</f>
        <v/>
      </c>
      <c r="G3534" t="str">
        <f>LEFT(raw!H3534,8)</f>
        <v/>
      </c>
      <c r="L3534" t="str">
        <f>LEFT(raw!M3534,8)</f>
        <v/>
      </c>
      <c r="P3534" s="2" t="e">
        <f t="shared" si="330"/>
        <v>#VALUE!</v>
      </c>
      <c r="Q3534" s="3" t="e">
        <f t="shared" si="331"/>
        <v>#VALUE!</v>
      </c>
      <c r="R3534" t="str">
        <f t="shared" si="332"/>
        <v>Daily Journey</v>
      </c>
      <c r="S3534" t="str">
        <f t="shared" si="333"/>
        <v>On Time</v>
      </c>
      <c r="T3534" t="str">
        <f>IF(R3534="Permit", J3534, IF(G3534="","NA CO", IF(G3534="00:00:00","NA CO", IF(G3534&lt;E3534,"Early",IF(I3534*1440&gt;=parameter!$C$4,"Overtime","On Time CO")))))</f>
        <v>NA CO</v>
      </c>
      <c r="U3534" t="str">
        <f t="shared" si="334"/>
        <v/>
      </c>
      <c r="V3534" t="str">
        <f t="shared" si="335"/>
        <v/>
      </c>
    </row>
    <row r="3535" spans="3:22" x14ac:dyDescent="0.3">
      <c r="C3535" t="str">
        <f>LEFT(raw!D3535,10)</f>
        <v/>
      </c>
      <c r="D3535" t="str">
        <f>LEFT(raw!E3535,8)</f>
        <v/>
      </c>
      <c r="E3535" t="str">
        <f>LEFT(raw!F3535,8)</f>
        <v/>
      </c>
      <c r="F3535" t="str">
        <f>LEFT(raw!G3535,8)</f>
        <v/>
      </c>
      <c r="G3535" t="str">
        <f>LEFT(raw!H3535,8)</f>
        <v/>
      </c>
      <c r="L3535" t="str">
        <f>LEFT(raw!M3535,8)</f>
        <v/>
      </c>
      <c r="P3535" s="2" t="e">
        <f t="shared" si="330"/>
        <v>#VALUE!</v>
      </c>
      <c r="Q3535" s="3" t="e">
        <f t="shared" si="331"/>
        <v>#VALUE!</v>
      </c>
      <c r="R3535" t="str">
        <f t="shared" si="332"/>
        <v>Daily Journey</v>
      </c>
      <c r="S3535" t="str">
        <f t="shared" si="333"/>
        <v>On Time</v>
      </c>
      <c r="T3535" t="str">
        <f>IF(R3535="Permit", J3535, IF(G3535="","NA CO", IF(G3535="00:00:00","NA CO", IF(G3535&lt;E3535,"Early",IF(I3535*1440&gt;=parameter!$C$4,"Overtime","On Time CO")))))</f>
        <v>NA CO</v>
      </c>
      <c r="U3535" t="str">
        <f t="shared" si="334"/>
        <v/>
      </c>
      <c r="V3535" t="str">
        <f t="shared" si="335"/>
        <v/>
      </c>
    </row>
    <row r="3536" spans="3:22" x14ac:dyDescent="0.3">
      <c r="C3536" t="str">
        <f>LEFT(raw!D3536,10)</f>
        <v/>
      </c>
      <c r="D3536" t="str">
        <f>LEFT(raw!E3536,8)</f>
        <v/>
      </c>
      <c r="E3536" t="str">
        <f>LEFT(raw!F3536,8)</f>
        <v/>
      </c>
      <c r="F3536" t="str">
        <f>LEFT(raw!G3536,8)</f>
        <v/>
      </c>
      <c r="G3536" t="str">
        <f>LEFT(raw!H3536,8)</f>
        <v/>
      </c>
      <c r="L3536" t="str">
        <f>LEFT(raw!M3536,8)</f>
        <v/>
      </c>
      <c r="P3536" s="2" t="e">
        <f t="shared" si="330"/>
        <v>#VALUE!</v>
      </c>
      <c r="Q3536" s="3" t="e">
        <f t="shared" si="331"/>
        <v>#VALUE!</v>
      </c>
      <c r="R3536" t="str">
        <f t="shared" si="332"/>
        <v>Daily Journey</v>
      </c>
      <c r="S3536" t="str">
        <f t="shared" si="333"/>
        <v>On Time</v>
      </c>
      <c r="T3536" t="str">
        <f>IF(R3536="Permit", J3536, IF(G3536="","NA CO", IF(G3536="00:00:00","NA CO", IF(G3536&lt;E3536,"Early",IF(I3536*1440&gt;=parameter!$C$4,"Overtime","On Time CO")))))</f>
        <v>NA CO</v>
      </c>
      <c r="U3536" t="str">
        <f t="shared" si="334"/>
        <v/>
      </c>
      <c r="V3536" t="str">
        <f t="shared" si="335"/>
        <v/>
      </c>
    </row>
    <row r="3537" spans="3:22" x14ac:dyDescent="0.3">
      <c r="C3537" t="str">
        <f>LEFT(raw!D3537,10)</f>
        <v/>
      </c>
      <c r="D3537" t="str">
        <f>LEFT(raw!E3537,8)</f>
        <v/>
      </c>
      <c r="E3537" t="str">
        <f>LEFT(raw!F3537,8)</f>
        <v/>
      </c>
      <c r="F3537" t="str">
        <f>LEFT(raw!G3537,8)</f>
        <v/>
      </c>
      <c r="G3537" t="str">
        <f>LEFT(raw!H3537,8)</f>
        <v/>
      </c>
      <c r="L3537" t="str">
        <f>LEFT(raw!M3537,8)</f>
        <v/>
      </c>
      <c r="P3537" s="2" t="e">
        <f t="shared" si="330"/>
        <v>#VALUE!</v>
      </c>
      <c r="Q3537" s="3" t="e">
        <f t="shared" si="331"/>
        <v>#VALUE!</v>
      </c>
      <c r="R3537" t="str">
        <f t="shared" si="332"/>
        <v>Daily Journey</v>
      </c>
      <c r="S3537" t="str">
        <f t="shared" si="333"/>
        <v>On Time</v>
      </c>
      <c r="T3537" t="str">
        <f>IF(R3537="Permit", J3537, IF(G3537="","NA CO", IF(G3537="00:00:00","NA CO", IF(G3537&lt;E3537,"Early",IF(I3537*1440&gt;=parameter!$C$4,"Overtime","On Time CO")))))</f>
        <v>NA CO</v>
      </c>
      <c r="U3537" t="str">
        <f t="shared" si="334"/>
        <v/>
      </c>
      <c r="V3537" t="str">
        <f t="shared" si="335"/>
        <v/>
      </c>
    </row>
    <row r="3538" spans="3:22" x14ac:dyDescent="0.3">
      <c r="C3538" t="str">
        <f>LEFT(raw!D3538,10)</f>
        <v/>
      </c>
      <c r="D3538" t="str">
        <f>LEFT(raw!E3538,8)</f>
        <v/>
      </c>
      <c r="E3538" t="str">
        <f>LEFT(raw!F3538,8)</f>
        <v/>
      </c>
      <c r="F3538" t="str">
        <f>LEFT(raw!G3538,8)</f>
        <v/>
      </c>
      <c r="G3538" t="str">
        <f>LEFT(raw!H3538,8)</f>
        <v/>
      </c>
      <c r="L3538" t="str">
        <f>LEFT(raw!M3538,8)</f>
        <v/>
      </c>
      <c r="P3538" s="2" t="e">
        <f t="shared" si="330"/>
        <v>#VALUE!</v>
      </c>
      <c r="Q3538" s="3" t="e">
        <f t="shared" si="331"/>
        <v>#VALUE!</v>
      </c>
      <c r="R3538" t="str">
        <f t="shared" si="332"/>
        <v>Daily Journey</v>
      </c>
      <c r="S3538" t="str">
        <f t="shared" si="333"/>
        <v>On Time</v>
      </c>
      <c r="T3538" t="str">
        <f>IF(R3538="Permit", J3538, IF(G3538="","NA CO", IF(G3538="00:00:00","NA CO", IF(G3538&lt;E3538,"Early",IF(I3538*1440&gt;=parameter!$C$4,"Overtime","On Time CO")))))</f>
        <v>NA CO</v>
      </c>
      <c r="U3538" t="str">
        <f t="shared" si="334"/>
        <v/>
      </c>
      <c r="V3538" t="str">
        <f t="shared" si="335"/>
        <v/>
      </c>
    </row>
    <row r="3539" spans="3:22" x14ac:dyDescent="0.3">
      <c r="C3539" t="str">
        <f>LEFT(raw!D3539,10)</f>
        <v/>
      </c>
      <c r="D3539" t="str">
        <f>LEFT(raw!E3539,8)</f>
        <v/>
      </c>
      <c r="E3539" t="str">
        <f>LEFT(raw!F3539,8)</f>
        <v/>
      </c>
      <c r="F3539" t="str">
        <f>LEFT(raw!G3539,8)</f>
        <v/>
      </c>
      <c r="G3539" t="str">
        <f>LEFT(raw!H3539,8)</f>
        <v/>
      </c>
      <c r="L3539" t="str">
        <f>LEFT(raw!M3539,8)</f>
        <v/>
      </c>
      <c r="P3539" s="2"/>
      <c r="Q3539" s="3"/>
    </row>
    <row r="3540" spans="3:22" x14ac:dyDescent="0.3">
      <c r="C3540" t="str">
        <f>LEFT(raw!D3540,10)</f>
        <v/>
      </c>
      <c r="D3540" t="str">
        <f>LEFT(raw!E3540,8)</f>
        <v/>
      </c>
      <c r="E3540" t="str">
        <f>LEFT(raw!F3540,8)</f>
        <v/>
      </c>
      <c r="F3540" t="str">
        <f>LEFT(raw!G3540,8)</f>
        <v/>
      </c>
      <c r="G3540" t="str">
        <f>LEFT(raw!H3540,8)</f>
        <v/>
      </c>
      <c r="L3540" t="str">
        <f>LEFT(raw!M3540,8)</f>
        <v/>
      </c>
      <c r="P3540" s="2"/>
      <c r="Q3540" s="3"/>
    </row>
    <row r="3541" spans="3:22" x14ac:dyDescent="0.3">
      <c r="C3541" t="str">
        <f>LEFT(raw!D3541,10)</f>
        <v/>
      </c>
      <c r="D3541" t="str">
        <f>LEFT(raw!E3541,8)</f>
        <v/>
      </c>
      <c r="E3541" t="str">
        <f>LEFT(raw!F3541,8)</f>
        <v/>
      </c>
      <c r="F3541" t="str">
        <f>LEFT(raw!G3541,8)</f>
        <v/>
      </c>
      <c r="G3541" t="str">
        <f>LEFT(raw!H3541,8)</f>
        <v/>
      </c>
      <c r="L3541" t="str">
        <f>LEFT(raw!M3541,8)</f>
        <v/>
      </c>
      <c r="P3541" s="2"/>
      <c r="Q3541" s="3"/>
    </row>
    <row r="3542" spans="3:22" x14ac:dyDescent="0.3">
      <c r="C3542" t="str">
        <f>LEFT(raw!D3542,10)</f>
        <v/>
      </c>
      <c r="D3542" t="str">
        <f>LEFT(raw!E3542,8)</f>
        <v/>
      </c>
      <c r="E3542" t="str">
        <f>LEFT(raw!F3542,8)</f>
        <v/>
      </c>
      <c r="F3542" t="str">
        <f>LEFT(raw!G3542,8)</f>
        <v/>
      </c>
      <c r="G3542" t="str">
        <f>LEFT(raw!H3542,8)</f>
        <v/>
      </c>
      <c r="L3542" t="str">
        <f>LEFT(raw!M3542,8)</f>
        <v/>
      </c>
      <c r="P3542" s="2"/>
      <c r="Q3542" s="3"/>
    </row>
    <row r="3543" spans="3:22" x14ac:dyDescent="0.3">
      <c r="C3543" t="str">
        <f>LEFT(raw!D3543,10)</f>
        <v/>
      </c>
      <c r="D3543" t="str">
        <f>LEFT(raw!E3543,8)</f>
        <v/>
      </c>
      <c r="E3543" t="str">
        <f>LEFT(raw!F3543,8)</f>
        <v/>
      </c>
      <c r="F3543" t="str">
        <f>LEFT(raw!G3543,8)</f>
        <v/>
      </c>
      <c r="G3543" t="str">
        <f>LEFT(raw!H3543,8)</f>
        <v/>
      </c>
      <c r="L3543" t="str">
        <f>LEFT(raw!M3543,8)</f>
        <v/>
      </c>
      <c r="P3543" s="2"/>
      <c r="Q3543" s="3"/>
    </row>
    <row r="3544" spans="3:22" x14ac:dyDescent="0.3">
      <c r="C3544" t="str">
        <f>LEFT(raw!D3544,10)</f>
        <v/>
      </c>
      <c r="D3544" t="str">
        <f>LEFT(raw!E3544,8)</f>
        <v/>
      </c>
      <c r="E3544" t="str">
        <f>LEFT(raw!F3544,8)</f>
        <v/>
      </c>
      <c r="F3544" t="str">
        <f>LEFT(raw!G3544,8)</f>
        <v/>
      </c>
      <c r="G3544" t="str">
        <f>LEFT(raw!H3544,8)</f>
        <v/>
      </c>
      <c r="L3544" t="str">
        <f>LEFT(raw!M3544,8)</f>
        <v/>
      </c>
      <c r="P3544" s="2"/>
      <c r="Q3544" s="3"/>
    </row>
    <row r="3545" spans="3:22" x14ac:dyDescent="0.3">
      <c r="C3545" t="str">
        <f>LEFT(raw!D3545,10)</f>
        <v/>
      </c>
      <c r="D3545" t="str">
        <f>LEFT(raw!E3545,8)</f>
        <v/>
      </c>
      <c r="E3545" t="str">
        <f>LEFT(raw!F3545,8)</f>
        <v/>
      </c>
      <c r="F3545" t="str">
        <f>LEFT(raw!G3545,8)</f>
        <v/>
      </c>
      <c r="G3545" t="str">
        <f>LEFT(raw!H3545,8)</f>
        <v/>
      </c>
      <c r="L3545" t="str">
        <f>LEFT(raw!M3545,8)</f>
        <v/>
      </c>
      <c r="P3545" s="2"/>
      <c r="Q3545" s="3"/>
    </row>
    <row r="3546" spans="3:22" x14ac:dyDescent="0.3">
      <c r="C3546" t="str">
        <f>LEFT(raw!D3546,10)</f>
        <v/>
      </c>
      <c r="D3546" t="str">
        <f>LEFT(raw!E3546,8)</f>
        <v/>
      </c>
      <c r="E3546" t="str">
        <f>LEFT(raw!F3546,8)</f>
        <v/>
      </c>
      <c r="F3546" t="str">
        <f>LEFT(raw!G3546,8)</f>
        <v/>
      </c>
      <c r="G3546" t="str">
        <f>LEFT(raw!H3546,8)</f>
        <v/>
      </c>
      <c r="L3546" t="str">
        <f>LEFT(raw!M3546,8)</f>
        <v/>
      </c>
      <c r="P3546" s="2"/>
      <c r="Q3546" s="3"/>
    </row>
    <row r="3547" spans="3:22" x14ac:dyDescent="0.3">
      <c r="C3547" t="str">
        <f>LEFT(raw!D3547,10)</f>
        <v/>
      </c>
      <c r="D3547" t="str">
        <f>LEFT(raw!E3547,8)</f>
        <v/>
      </c>
      <c r="E3547" t="str">
        <f>LEFT(raw!F3547,8)</f>
        <v/>
      </c>
      <c r="F3547" t="str">
        <f>LEFT(raw!G3547,8)</f>
        <v/>
      </c>
      <c r="G3547" t="str">
        <f>LEFT(raw!H3547,8)</f>
        <v/>
      </c>
      <c r="L3547" t="str">
        <f>LEFT(raw!M3547,8)</f>
        <v/>
      </c>
      <c r="P3547" s="2"/>
      <c r="Q3547" s="3"/>
    </row>
    <row r="3548" spans="3:22" x14ac:dyDescent="0.3">
      <c r="C3548" t="str">
        <f>LEFT(raw!D3548,10)</f>
        <v/>
      </c>
      <c r="D3548" t="str">
        <f>LEFT(raw!E3548,8)</f>
        <v/>
      </c>
      <c r="E3548" t="str">
        <f>LEFT(raw!F3548,8)</f>
        <v/>
      </c>
      <c r="F3548" t="str">
        <f>LEFT(raw!G3548,8)</f>
        <v/>
      </c>
      <c r="G3548" t="str">
        <f>LEFT(raw!H3548,8)</f>
        <v/>
      </c>
      <c r="L3548" t="str">
        <f>LEFT(raw!M3548,8)</f>
        <v/>
      </c>
      <c r="P3548" s="2"/>
      <c r="Q3548" s="3"/>
    </row>
    <row r="3549" spans="3:22" x14ac:dyDescent="0.3">
      <c r="C3549" t="str">
        <f>LEFT(raw!D3549,10)</f>
        <v/>
      </c>
      <c r="D3549" t="str">
        <f>LEFT(raw!E3549,8)</f>
        <v/>
      </c>
      <c r="E3549" t="str">
        <f>LEFT(raw!F3549,8)</f>
        <v/>
      </c>
      <c r="F3549" t="str">
        <f>LEFT(raw!G3549,8)</f>
        <v/>
      </c>
      <c r="G3549" t="str">
        <f>LEFT(raw!H3549,8)</f>
        <v/>
      </c>
      <c r="L3549" t="str">
        <f>LEFT(raw!M3549,8)</f>
        <v/>
      </c>
      <c r="P3549" s="2"/>
      <c r="Q3549" s="3"/>
    </row>
    <row r="3550" spans="3:22" x14ac:dyDescent="0.3">
      <c r="C3550" t="str">
        <f>LEFT(raw!D3550,10)</f>
        <v/>
      </c>
      <c r="D3550" t="str">
        <f>LEFT(raw!E3550,8)</f>
        <v/>
      </c>
      <c r="E3550" t="str">
        <f>LEFT(raw!F3550,8)</f>
        <v/>
      </c>
      <c r="F3550" t="str">
        <f>LEFT(raw!G3550,8)</f>
        <v/>
      </c>
      <c r="G3550" t="str">
        <f>LEFT(raw!H3550,8)</f>
        <v/>
      </c>
      <c r="L3550" t="str">
        <f>LEFT(raw!M3550,8)</f>
        <v/>
      </c>
      <c r="P3550" s="2"/>
      <c r="Q3550" s="3"/>
    </row>
    <row r="3551" spans="3:22" x14ac:dyDescent="0.3">
      <c r="C3551" t="str">
        <f>LEFT(raw!D3551,10)</f>
        <v/>
      </c>
      <c r="D3551" t="str">
        <f>LEFT(raw!E3551,8)</f>
        <v/>
      </c>
      <c r="E3551" t="str">
        <f>LEFT(raw!F3551,8)</f>
        <v/>
      </c>
      <c r="F3551" t="str">
        <f>LEFT(raw!G3551,8)</f>
        <v/>
      </c>
      <c r="G3551" t="str">
        <f>LEFT(raw!H3551,8)</f>
        <v/>
      </c>
      <c r="L3551" t="str">
        <f>LEFT(raw!M3551,8)</f>
        <v/>
      </c>
      <c r="P3551" s="2"/>
      <c r="Q3551" s="3"/>
    </row>
    <row r="3552" spans="3:22" x14ac:dyDescent="0.3">
      <c r="C3552" t="str">
        <f>LEFT(raw!D3552,10)</f>
        <v/>
      </c>
      <c r="D3552" t="str">
        <f>LEFT(raw!E3552,8)</f>
        <v/>
      </c>
      <c r="E3552" t="str">
        <f>LEFT(raw!F3552,8)</f>
        <v/>
      </c>
      <c r="F3552" t="str">
        <f>LEFT(raw!G3552,8)</f>
        <v/>
      </c>
      <c r="G3552" t="str">
        <f>LEFT(raw!H3552,8)</f>
        <v/>
      </c>
      <c r="L3552" t="str">
        <f>LEFT(raw!M3552,8)</f>
        <v/>
      </c>
      <c r="P3552" s="2"/>
      <c r="Q3552" s="3"/>
    </row>
    <row r="3553" spans="3:17" x14ac:dyDescent="0.3">
      <c r="C3553" t="str">
        <f>LEFT(raw!D3553,10)</f>
        <v/>
      </c>
      <c r="D3553" t="str">
        <f>LEFT(raw!E3553,8)</f>
        <v/>
      </c>
      <c r="E3553" t="str">
        <f>LEFT(raw!F3553,8)</f>
        <v/>
      </c>
      <c r="F3553" t="str">
        <f>LEFT(raw!G3553,8)</f>
        <v/>
      </c>
      <c r="G3553" t="str">
        <f>LEFT(raw!H3553,8)</f>
        <v/>
      </c>
      <c r="L3553" t="str">
        <f>LEFT(raw!M3553,8)</f>
        <v/>
      </c>
      <c r="P3553" s="2"/>
      <c r="Q3553" s="3"/>
    </row>
    <row r="3554" spans="3:17" x14ac:dyDescent="0.3">
      <c r="C3554" t="str">
        <f>LEFT(raw!D3554,10)</f>
        <v/>
      </c>
      <c r="D3554" t="str">
        <f>LEFT(raw!E3554,8)</f>
        <v/>
      </c>
      <c r="E3554" t="str">
        <f>LEFT(raw!F3554,8)</f>
        <v/>
      </c>
      <c r="F3554" t="str">
        <f>LEFT(raw!G3554,8)</f>
        <v/>
      </c>
      <c r="G3554" t="str">
        <f>LEFT(raw!H3554,8)</f>
        <v/>
      </c>
      <c r="L3554" t="str">
        <f>LEFT(raw!M3554,8)</f>
        <v/>
      </c>
      <c r="P3554" s="2"/>
      <c r="Q3554" s="3"/>
    </row>
    <row r="3555" spans="3:17" x14ac:dyDescent="0.3">
      <c r="C3555" t="str">
        <f>LEFT(raw!D3555,10)</f>
        <v/>
      </c>
      <c r="D3555" t="str">
        <f>LEFT(raw!E3555,8)</f>
        <v/>
      </c>
      <c r="E3555" t="str">
        <f>LEFT(raw!F3555,8)</f>
        <v/>
      </c>
      <c r="F3555" t="str">
        <f>LEFT(raw!G3555,8)</f>
        <v/>
      </c>
      <c r="G3555" t="str">
        <f>LEFT(raw!H3555,8)</f>
        <v/>
      </c>
      <c r="L3555" t="str">
        <f>LEFT(raw!M3555,8)</f>
        <v/>
      </c>
      <c r="P3555" s="2"/>
      <c r="Q3555" s="3"/>
    </row>
    <row r="3556" spans="3:17" x14ac:dyDescent="0.3">
      <c r="C3556" t="str">
        <f>LEFT(raw!D3556,10)</f>
        <v/>
      </c>
      <c r="D3556" t="str">
        <f>LEFT(raw!E3556,8)</f>
        <v/>
      </c>
      <c r="E3556" t="str">
        <f>LEFT(raw!F3556,8)</f>
        <v/>
      </c>
      <c r="F3556" t="str">
        <f>LEFT(raw!G3556,8)</f>
        <v/>
      </c>
      <c r="G3556" t="str">
        <f>LEFT(raw!H3556,8)</f>
        <v/>
      </c>
      <c r="L3556" t="str">
        <f>LEFT(raw!M3556,8)</f>
        <v/>
      </c>
      <c r="P3556" s="2"/>
      <c r="Q3556" s="3"/>
    </row>
    <row r="3557" spans="3:17" x14ac:dyDescent="0.3">
      <c r="C3557" t="str">
        <f>LEFT(raw!D3557,10)</f>
        <v/>
      </c>
      <c r="D3557" t="str">
        <f>LEFT(raw!E3557,8)</f>
        <v/>
      </c>
      <c r="E3557" t="str">
        <f>LEFT(raw!F3557,8)</f>
        <v/>
      </c>
      <c r="F3557" t="str">
        <f>LEFT(raw!G3557,8)</f>
        <v/>
      </c>
      <c r="G3557" t="str">
        <f>LEFT(raw!H3557,8)</f>
        <v/>
      </c>
      <c r="L3557" t="str">
        <f>LEFT(raw!M3557,8)</f>
        <v/>
      </c>
      <c r="P3557" s="2"/>
      <c r="Q3557" s="3"/>
    </row>
    <row r="3558" spans="3:17" x14ac:dyDescent="0.3">
      <c r="C3558" t="str">
        <f>LEFT(raw!D3558,10)</f>
        <v/>
      </c>
      <c r="D3558" t="str">
        <f>LEFT(raw!E3558,8)</f>
        <v/>
      </c>
      <c r="E3558" t="str">
        <f>LEFT(raw!F3558,8)</f>
        <v/>
      </c>
      <c r="F3558" t="str">
        <f>LEFT(raw!G3558,8)</f>
        <v/>
      </c>
      <c r="G3558" t="str">
        <f>LEFT(raw!H3558,8)</f>
        <v/>
      </c>
      <c r="L3558" t="str">
        <f>LEFT(raw!M3558,8)</f>
        <v/>
      </c>
      <c r="P3558" s="2"/>
      <c r="Q3558" s="3"/>
    </row>
    <row r="3559" spans="3:17" x14ac:dyDescent="0.3">
      <c r="C3559" t="str">
        <f>LEFT(raw!D3559,10)</f>
        <v/>
      </c>
      <c r="D3559" t="str">
        <f>LEFT(raw!E3559,8)</f>
        <v/>
      </c>
      <c r="E3559" t="str">
        <f>LEFT(raw!F3559,8)</f>
        <v/>
      </c>
      <c r="F3559" t="str">
        <f>LEFT(raw!G3559,8)</f>
        <v/>
      </c>
      <c r="G3559" t="str">
        <f>LEFT(raw!H3559,8)</f>
        <v/>
      </c>
      <c r="L3559" t="str">
        <f>LEFT(raw!M3559,8)</f>
        <v/>
      </c>
      <c r="P3559" s="2"/>
      <c r="Q3559" s="3"/>
    </row>
    <row r="3560" spans="3:17" x14ac:dyDescent="0.3">
      <c r="C3560" t="str">
        <f>LEFT(raw!D3560,10)</f>
        <v/>
      </c>
      <c r="D3560" t="str">
        <f>LEFT(raw!E3560,8)</f>
        <v/>
      </c>
      <c r="E3560" t="str">
        <f>LEFT(raw!F3560,8)</f>
        <v/>
      </c>
      <c r="F3560" t="str">
        <f>LEFT(raw!G3560,8)</f>
        <v/>
      </c>
      <c r="G3560" t="str">
        <f>LEFT(raw!H3560,8)</f>
        <v/>
      </c>
      <c r="L3560" t="str">
        <f>LEFT(raw!M3560,8)</f>
        <v/>
      </c>
      <c r="P3560" s="2"/>
      <c r="Q3560" s="3"/>
    </row>
    <row r="3561" spans="3:17" x14ac:dyDescent="0.3">
      <c r="C3561" t="str">
        <f>LEFT(raw!D3561,10)</f>
        <v/>
      </c>
      <c r="D3561" t="str">
        <f>LEFT(raw!E3561,8)</f>
        <v/>
      </c>
      <c r="E3561" t="str">
        <f>LEFT(raw!F3561,8)</f>
        <v/>
      </c>
      <c r="F3561" t="str">
        <f>LEFT(raw!G3561,8)</f>
        <v/>
      </c>
      <c r="G3561" t="str">
        <f>LEFT(raw!H3561,8)</f>
        <v/>
      </c>
      <c r="L3561" t="str">
        <f>LEFT(raw!M3561,8)</f>
        <v/>
      </c>
      <c r="P3561" s="2"/>
      <c r="Q3561" s="3"/>
    </row>
    <row r="3562" spans="3:17" x14ac:dyDescent="0.3">
      <c r="C3562" t="str">
        <f>LEFT(raw!D3562,10)</f>
        <v/>
      </c>
      <c r="D3562" t="str">
        <f>LEFT(raw!E3562,8)</f>
        <v/>
      </c>
      <c r="E3562" t="str">
        <f>LEFT(raw!F3562,8)</f>
        <v/>
      </c>
      <c r="F3562" t="str">
        <f>LEFT(raw!G3562,8)</f>
        <v/>
      </c>
      <c r="G3562" t="str">
        <f>LEFT(raw!H3562,8)</f>
        <v/>
      </c>
      <c r="L3562" t="str">
        <f>LEFT(raw!M3562,8)</f>
        <v/>
      </c>
      <c r="P3562" s="2"/>
      <c r="Q3562" s="3"/>
    </row>
    <row r="3563" spans="3:17" x14ac:dyDescent="0.3">
      <c r="C3563" t="str">
        <f>LEFT(raw!D3563,10)</f>
        <v/>
      </c>
      <c r="D3563" t="str">
        <f>LEFT(raw!E3563,8)</f>
        <v/>
      </c>
      <c r="E3563" t="str">
        <f>LEFT(raw!F3563,8)</f>
        <v/>
      </c>
      <c r="F3563" t="str">
        <f>LEFT(raw!G3563,8)</f>
        <v/>
      </c>
      <c r="G3563" t="str">
        <f>LEFT(raw!H3563,8)</f>
        <v/>
      </c>
      <c r="L3563" t="str">
        <f>LEFT(raw!M3563,8)</f>
        <v/>
      </c>
      <c r="P3563" s="2"/>
      <c r="Q3563" s="3"/>
    </row>
    <row r="3564" spans="3:17" x14ac:dyDescent="0.3">
      <c r="C3564" t="str">
        <f>LEFT(raw!D3564,10)</f>
        <v/>
      </c>
      <c r="D3564" t="str">
        <f>LEFT(raw!E3564,8)</f>
        <v/>
      </c>
      <c r="E3564" t="str">
        <f>LEFT(raw!F3564,8)</f>
        <v/>
      </c>
      <c r="F3564" t="str">
        <f>LEFT(raw!G3564,8)</f>
        <v/>
      </c>
      <c r="G3564" t="str">
        <f>LEFT(raw!H3564,8)</f>
        <v/>
      </c>
      <c r="L3564" t="str">
        <f>LEFT(raw!M3564,8)</f>
        <v/>
      </c>
      <c r="P3564" s="2"/>
      <c r="Q3564" s="3"/>
    </row>
    <row r="3565" spans="3:17" x14ac:dyDescent="0.3">
      <c r="C3565" t="str">
        <f>LEFT(raw!D3565,10)</f>
        <v/>
      </c>
      <c r="D3565" t="str">
        <f>LEFT(raw!E3565,8)</f>
        <v/>
      </c>
      <c r="E3565" t="str">
        <f>LEFT(raw!F3565,8)</f>
        <v/>
      </c>
      <c r="F3565" t="str">
        <f>LEFT(raw!G3565,8)</f>
        <v/>
      </c>
      <c r="G3565" t="str">
        <f>LEFT(raw!H3565,8)</f>
        <v/>
      </c>
      <c r="L3565" t="str">
        <f>LEFT(raw!M3565,8)</f>
        <v/>
      </c>
      <c r="P3565" s="2"/>
      <c r="Q3565" s="3"/>
    </row>
    <row r="3566" spans="3:17" x14ac:dyDescent="0.3">
      <c r="C3566" t="str">
        <f>LEFT(raw!D3566,10)</f>
        <v/>
      </c>
      <c r="D3566" t="str">
        <f>LEFT(raw!E3566,8)</f>
        <v/>
      </c>
      <c r="E3566" t="str">
        <f>LEFT(raw!F3566,8)</f>
        <v/>
      </c>
      <c r="F3566" t="str">
        <f>LEFT(raw!G3566,8)</f>
        <v/>
      </c>
      <c r="G3566" t="str">
        <f>LEFT(raw!H3566,8)</f>
        <v/>
      </c>
      <c r="L3566" t="str">
        <f>LEFT(raw!M3566,8)</f>
        <v/>
      </c>
      <c r="P3566" s="2"/>
      <c r="Q3566" s="3"/>
    </row>
    <row r="3567" spans="3:17" x14ac:dyDescent="0.3">
      <c r="C3567" t="str">
        <f>LEFT(raw!D3567,10)</f>
        <v/>
      </c>
      <c r="D3567" t="str">
        <f>LEFT(raw!E3567,8)</f>
        <v/>
      </c>
      <c r="E3567" t="str">
        <f>LEFT(raw!F3567,8)</f>
        <v/>
      </c>
      <c r="F3567" t="str">
        <f>LEFT(raw!G3567,8)</f>
        <v/>
      </c>
      <c r="G3567" t="str">
        <f>LEFT(raw!H3567,8)</f>
        <v/>
      </c>
      <c r="L3567" t="str">
        <f>LEFT(raw!M3567,8)</f>
        <v/>
      </c>
      <c r="P3567" s="2"/>
      <c r="Q3567" s="3"/>
    </row>
    <row r="3568" spans="3:17" x14ac:dyDescent="0.3">
      <c r="C3568" t="str">
        <f>LEFT(raw!D3568,10)</f>
        <v/>
      </c>
      <c r="D3568" t="str">
        <f>LEFT(raw!E3568,8)</f>
        <v/>
      </c>
      <c r="E3568" t="str">
        <f>LEFT(raw!F3568,8)</f>
        <v/>
      </c>
      <c r="F3568" t="str">
        <f>LEFT(raw!G3568,8)</f>
        <v/>
      </c>
      <c r="G3568" t="str">
        <f>LEFT(raw!H3568,8)</f>
        <v/>
      </c>
      <c r="L3568" t="str">
        <f>LEFT(raw!M3568,8)</f>
        <v/>
      </c>
      <c r="P3568" s="2"/>
      <c r="Q3568" s="3"/>
    </row>
    <row r="3569" spans="3:17" x14ac:dyDescent="0.3">
      <c r="C3569" t="str">
        <f>LEFT(raw!D3569,10)</f>
        <v/>
      </c>
      <c r="D3569" t="str">
        <f>LEFT(raw!E3569,8)</f>
        <v/>
      </c>
      <c r="E3569" t="str">
        <f>LEFT(raw!F3569,8)</f>
        <v/>
      </c>
      <c r="F3569" t="str">
        <f>LEFT(raw!G3569,8)</f>
        <v/>
      </c>
      <c r="G3569" t="str">
        <f>LEFT(raw!H3569,8)</f>
        <v/>
      </c>
      <c r="L3569" t="str">
        <f>LEFT(raw!M3569,8)</f>
        <v/>
      </c>
      <c r="P3569" s="2"/>
      <c r="Q3569" s="3"/>
    </row>
    <row r="3570" spans="3:17" x14ac:dyDescent="0.3">
      <c r="C3570" t="str">
        <f>LEFT(raw!D3570,10)</f>
        <v/>
      </c>
      <c r="D3570" t="str">
        <f>LEFT(raw!E3570,8)</f>
        <v/>
      </c>
      <c r="E3570" t="str">
        <f>LEFT(raw!F3570,8)</f>
        <v/>
      </c>
      <c r="F3570" t="str">
        <f>LEFT(raw!G3570,8)</f>
        <v/>
      </c>
      <c r="G3570" t="str">
        <f>LEFT(raw!H3570,8)</f>
        <v/>
      </c>
      <c r="L3570" t="str">
        <f>LEFT(raw!M3570,8)</f>
        <v/>
      </c>
      <c r="P3570" s="2"/>
      <c r="Q3570" s="3"/>
    </row>
    <row r="3571" spans="3:17" x14ac:dyDescent="0.3">
      <c r="C3571" t="str">
        <f>LEFT(raw!D3571,10)</f>
        <v/>
      </c>
      <c r="D3571" t="str">
        <f>LEFT(raw!E3571,8)</f>
        <v/>
      </c>
      <c r="E3571" t="str">
        <f>LEFT(raw!F3571,8)</f>
        <v/>
      </c>
      <c r="F3571" t="str">
        <f>LEFT(raw!G3571,8)</f>
        <v/>
      </c>
      <c r="G3571" t="str">
        <f>LEFT(raw!H3571,8)</f>
        <v/>
      </c>
      <c r="L3571" t="str">
        <f>LEFT(raw!M3571,8)</f>
        <v/>
      </c>
      <c r="P3571" s="2"/>
      <c r="Q3571" s="3"/>
    </row>
    <row r="3572" spans="3:17" x14ac:dyDescent="0.3">
      <c r="C3572" t="str">
        <f>LEFT(raw!D3572,10)</f>
        <v/>
      </c>
      <c r="D3572" t="str">
        <f>LEFT(raw!E3572,8)</f>
        <v/>
      </c>
      <c r="E3572" t="str">
        <f>LEFT(raw!F3572,8)</f>
        <v/>
      </c>
      <c r="F3572" t="str">
        <f>LEFT(raw!G3572,8)</f>
        <v/>
      </c>
      <c r="G3572" t="str">
        <f>LEFT(raw!H3572,8)</f>
        <v/>
      </c>
      <c r="L3572" t="str">
        <f>LEFT(raw!M3572,8)</f>
        <v/>
      </c>
      <c r="P3572" s="2"/>
      <c r="Q3572" s="3"/>
    </row>
    <row r="3573" spans="3:17" x14ac:dyDescent="0.3">
      <c r="C3573" t="str">
        <f>LEFT(raw!D3573,10)</f>
        <v/>
      </c>
      <c r="D3573" t="str">
        <f>LEFT(raw!E3573,8)</f>
        <v/>
      </c>
      <c r="E3573" t="str">
        <f>LEFT(raw!F3573,8)</f>
        <v/>
      </c>
      <c r="F3573" t="str">
        <f>LEFT(raw!G3573,8)</f>
        <v/>
      </c>
      <c r="G3573" t="str">
        <f>LEFT(raw!H3573,8)</f>
        <v/>
      </c>
      <c r="L3573" t="str">
        <f>LEFT(raw!M3573,8)</f>
        <v/>
      </c>
      <c r="P3573" s="2"/>
      <c r="Q3573" s="3"/>
    </row>
    <row r="3574" spans="3:17" x14ac:dyDescent="0.3">
      <c r="C3574" t="str">
        <f>LEFT(raw!D3574,10)</f>
        <v/>
      </c>
      <c r="D3574" t="str">
        <f>LEFT(raw!E3574,8)</f>
        <v/>
      </c>
      <c r="E3574" t="str">
        <f>LEFT(raw!F3574,8)</f>
        <v/>
      </c>
      <c r="F3574" t="str">
        <f>LEFT(raw!G3574,8)</f>
        <v/>
      </c>
      <c r="G3574" t="str">
        <f>LEFT(raw!H3574,8)</f>
        <v/>
      </c>
      <c r="L3574" t="str">
        <f>LEFT(raw!M3574,8)</f>
        <v/>
      </c>
      <c r="P3574" s="2"/>
      <c r="Q3574" s="3"/>
    </row>
    <row r="3575" spans="3:17" x14ac:dyDescent="0.3">
      <c r="C3575" t="str">
        <f>LEFT(raw!D3575,10)</f>
        <v/>
      </c>
      <c r="D3575" t="str">
        <f>LEFT(raw!E3575,8)</f>
        <v/>
      </c>
      <c r="E3575" t="str">
        <f>LEFT(raw!F3575,8)</f>
        <v/>
      </c>
      <c r="F3575" t="str">
        <f>LEFT(raw!G3575,8)</f>
        <v/>
      </c>
      <c r="G3575" t="str">
        <f>LEFT(raw!H3575,8)</f>
        <v/>
      </c>
      <c r="L3575" t="str">
        <f>LEFT(raw!M3575,8)</f>
        <v/>
      </c>
      <c r="P3575" s="2"/>
      <c r="Q3575" s="3"/>
    </row>
    <row r="3576" spans="3:17" x14ac:dyDescent="0.3">
      <c r="C3576" t="str">
        <f>LEFT(raw!D3576,10)</f>
        <v/>
      </c>
      <c r="D3576" t="str">
        <f>LEFT(raw!E3576,8)</f>
        <v/>
      </c>
      <c r="E3576" t="str">
        <f>LEFT(raw!F3576,8)</f>
        <v/>
      </c>
      <c r="F3576" t="str">
        <f>LEFT(raw!G3576,8)</f>
        <v/>
      </c>
      <c r="G3576" t="str">
        <f>LEFT(raw!H3576,8)</f>
        <v/>
      </c>
      <c r="L3576" t="str">
        <f>LEFT(raw!M3576,8)</f>
        <v/>
      </c>
      <c r="P3576" s="2"/>
      <c r="Q3576" s="3"/>
    </row>
    <row r="3577" spans="3:17" x14ac:dyDescent="0.3">
      <c r="C3577" t="str">
        <f>LEFT(raw!D3577,10)</f>
        <v/>
      </c>
      <c r="D3577" t="str">
        <f>LEFT(raw!E3577,8)</f>
        <v/>
      </c>
      <c r="E3577" t="str">
        <f>LEFT(raw!F3577,8)</f>
        <v/>
      </c>
      <c r="F3577" t="str">
        <f>LEFT(raw!G3577,8)</f>
        <v/>
      </c>
      <c r="G3577" t="str">
        <f>LEFT(raw!H3577,8)</f>
        <v/>
      </c>
      <c r="L3577" t="str">
        <f>LEFT(raw!M3577,8)</f>
        <v/>
      </c>
      <c r="P3577" s="2"/>
      <c r="Q3577" s="3"/>
    </row>
    <row r="3578" spans="3:17" x14ac:dyDescent="0.3">
      <c r="C3578" t="str">
        <f>LEFT(raw!D3578,10)</f>
        <v/>
      </c>
      <c r="D3578" t="str">
        <f>LEFT(raw!E3578,8)</f>
        <v/>
      </c>
      <c r="E3578" t="str">
        <f>LEFT(raw!F3578,8)</f>
        <v/>
      </c>
      <c r="F3578" t="str">
        <f>LEFT(raw!G3578,8)</f>
        <v/>
      </c>
      <c r="G3578" t="str">
        <f>LEFT(raw!H3578,8)</f>
        <v/>
      </c>
      <c r="L3578" t="str">
        <f>LEFT(raw!M3578,8)</f>
        <v/>
      </c>
      <c r="P3578" s="2"/>
      <c r="Q3578" s="3"/>
    </row>
    <row r="3579" spans="3:17" x14ac:dyDescent="0.3">
      <c r="C3579" t="str">
        <f>LEFT(raw!D3579,10)</f>
        <v/>
      </c>
      <c r="D3579" t="str">
        <f>LEFT(raw!E3579,8)</f>
        <v/>
      </c>
      <c r="E3579" t="str">
        <f>LEFT(raw!F3579,8)</f>
        <v/>
      </c>
      <c r="F3579" t="str">
        <f>LEFT(raw!G3579,8)</f>
        <v/>
      </c>
      <c r="G3579" t="str">
        <f>LEFT(raw!H3579,8)</f>
        <v/>
      </c>
      <c r="L3579" t="str">
        <f>LEFT(raw!M3579,8)</f>
        <v/>
      </c>
      <c r="P3579" s="2"/>
      <c r="Q3579" s="3"/>
    </row>
    <row r="3580" spans="3:17" x14ac:dyDescent="0.3">
      <c r="C3580" t="str">
        <f>LEFT(raw!D3580,10)</f>
        <v/>
      </c>
      <c r="D3580" t="str">
        <f>LEFT(raw!E3580,8)</f>
        <v/>
      </c>
      <c r="E3580" t="str">
        <f>LEFT(raw!F3580,8)</f>
        <v/>
      </c>
      <c r="F3580" t="str">
        <f>LEFT(raw!G3580,8)</f>
        <v/>
      </c>
      <c r="G3580" t="str">
        <f>LEFT(raw!H3580,8)</f>
        <v/>
      </c>
      <c r="L3580" t="str">
        <f>LEFT(raw!M3580,8)</f>
        <v/>
      </c>
      <c r="P3580" s="2"/>
      <c r="Q3580" s="3"/>
    </row>
    <row r="3581" spans="3:17" x14ac:dyDescent="0.3">
      <c r="C3581" t="str">
        <f>LEFT(raw!D3581,10)</f>
        <v/>
      </c>
      <c r="D3581" t="str">
        <f>LEFT(raw!E3581,8)</f>
        <v/>
      </c>
      <c r="E3581" t="str">
        <f>LEFT(raw!F3581,8)</f>
        <v/>
      </c>
      <c r="F3581" t="str">
        <f>LEFT(raw!G3581,8)</f>
        <v/>
      </c>
      <c r="G3581" t="str">
        <f>LEFT(raw!H3581,8)</f>
        <v/>
      </c>
      <c r="L3581" t="str">
        <f>LEFT(raw!M3581,8)</f>
        <v/>
      </c>
      <c r="P3581" s="2"/>
      <c r="Q3581" s="3"/>
    </row>
    <row r="3582" spans="3:17" x14ac:dyDescent="0.3">
      <c r="C3582" t="str">
        <f>LEFT(raw!D3582,10)</f>
        <v/>
      </c>
      <c r="D3582" t="str">
        <f>LEFT(raw!E3582,8)</f>
        <v/>
      </c>
      <c r="E3582" t="str">
        <f>LEFT(raw!F3582,8)</f>
        <v/>
      </c>
      <c r="F3582" t="str">
        <f>LEFT(raw!G3582,8)</f>
        <v/>
      </c>
      <c r="G3582" t="str">
        <f>LEFT(raw!H3582,8)</f>
        <v/>
      </c>
      <c r="L3582" t="str">
        <f>LEFT(raw!M3582,8)</f>
        <v/>
      </c>
      <c r="P3582" s="2"/>
      <c r="Q3582" s="3"/>
    </row>
    <row r="3583" spans="3:17" x14ac:dyDescent="0.3">
      <c r="C3583" t="str">
        <f>LEFT(raw!D3583,10)</f>
        <v/>
      </c>
      <c r="D3583" t="str">
        <f>LEFT(raw!E3583,8)</f>
        <v/>
      </c>
      <c r="E3583" t="str">
        <f>LEFT(raw!F3583,8)</f>
        <v/>
      </c>
      <c r="F3583" t="str">
        <f>LEFT(raw!G3583,8)</f>
        <v/>
      </c>
      <c r="G3583" t="str">
        <f>LEFT(raw!H3583,8)</f>
        <v/>
      </c>
      <c r="L3583" t="str">
        <f>LEFT(raw!M3583,8)</f>
        <v/>
      </c>
      <c r="P3583" s="2"/>
      <c r="Q3583" s="3"/>
    </row>
    <row r="3584" spans="3:17" x14ac:dyDescent="0.3">
      <c r="C3584" t="str">
        <f>LEFT(raw!D3584,10)</f>
        <v/>
      </c>
      <c r="D3584" t="str">
        <f>LEFT(raw!E3584,8)</f>
        <v/>
      </c>
      <c r="E3584" t="str">
        <f>LEFT(raw!F3584,8)</f>
        <v/>
      </c>
      <c r="F3584" t="str">
        <f>LEFT(raw!G3584,8)</f>
        <v/>
      </c>
      <c r="G3584" t="str">
        <f>LEFT(raw!H3584,8)</f>
        <v/>
      </c>
      <c r="L3584" t="str">
        <f>LEFT(raw!M3584,8)</f>
        <v/>
      </c>
      <c r="P3584" s="2"/>
      <c r="Q3584" s="3"/>
    </row>
    <row r="3585" spans="3:17" x14ac:dyDescent="0.3">
      <c r="C3585" t="str">
        <f>LEFT(raw!D3585,10)</f>
        <v/>
      </c>
      <c r="D3585" t="str">
        <f>LEFT(raw!E3585,8)</f>
        <v/>
      </c>
      <c r="E3585" t="str">
        <f>LEFT(raw!F3585,8)</f>
        <v/>
      </c>
      <c r="F3585" t="str">
        <f>LEFT(raw!G3585,8)</f>
        <v/>
      </c>
      <c r="G3585" t="str">
        <f>LEFT(raw!H3585,8)</f>
        <v/>
      </c>
      <c r="L3585" t="str">
        <f>LEFT(raw!M3585,8)</f>
        <v/>
      </c>
      <c r="P3585" s="2"/>
      <c r="Q3585" s="3"/>
    </row>
    <row r="3586" spans="3:17" x14ac:dyDescent="0.3">
      <c r="C3586" t="str">
        <f>LEFT(raw!D3586,10)</f>
        <v/>
      </c>
      <c r="D3586" t="str">
        <f>LEFT(raw!E3586,8)</f>
        <v/>
      </c>
      <c r="E3586" t="str">
        <f>LEFT(raw!F3586,8)</f>
        <v/>
      </c>
      <c r="F3586" t="str">
        <f>LEFT(raw!G3586,8)</f>
        <v/>
      </c>
      <c r="G3586" t="str">
        <f>LEFT(raw!H3586,8)</f>
        <v/>
      </c>
      <c r="L3586" t="str">
        <f>LEFT(raw!M3586,8)</f>
        <v/>
      </c>
      <c r="P3586" s="2"/>
      <c r="Q3586" s="3"/>
    </row>
    <row r="3587" spans="3:17" x14ac:dyDescent="0.3">
      <c r="C3587" t="str">
        <f>LEFT(raw!D3587,10)</f>
        <v/>
      </c>
      <c r="D3587" t="str">
        <f>LEFT(raw!E3587,8)</f>
        <v/>
      </c>
      <c r="E3587" t="str">
        <f>LEFT(raw!F3587,8)</f>
        <v/>
      </c>
      <c r="F3587" t="str">
        <f>LEFT(raw!G3587,8)</f>
        <v/>
      </c>
      <c r="G3587" t="str">
        <f>LEFT(raw!H3587,8)</f>
        <v/>
      </c>
      <c r="L3587" t="str">
        <f>LEFT(raw!M3587,8)</f>
        <v/>
      </c>
      <c r="P3587" s="2"/>
      <c r="Q3587" s="3"/>
    </row>
    <row r="3588" spans="3:17" x14ac:dyDescent="0.3">
      <c r="C3588" t="str">
        <f>LEFT(raw!D3588,10)</f>
        <v/>
      </c>
      <c r="D3588" t="str">
        <f>LEFT(raw!E3588,8)</f>
        <v/>
      </c>
      <c r="E3588" t="str">
        <f>LEFT(raw!F3588,8)</f>
        <v/>
      </c>
      <c r="F3588" t="str">
        <f>LEFT(raw!G3588,8)</f>
        <v/>
      </c>
      <c r="G3588" t="str">
        <f>LEFT(raw!H3588,8)</f>
        <v/>
      </c>
      <c r="L3588" t="str">
        <f>LEFT(raw!M3588,8)</f>
        <v/>
      </c>
      <c r="P3588" s="2"/>
      <c r="Q3588" s="3"/>
    </row>
    <row r="3589" spans="3:17" x14ac:dyDescent="0.3">
      <c r="C3589" t="str">
        <f>LEFT(raw!D3589,10)</f>
        <v/>
      </c>
      <c r="D3589" t="str">
        <f>LEFT(raw!E3589,8)</f>
        <v/>
      </c>
      <c r="E3589" t="str">
        <f>LEFT(raw!F3589,8)</f>
        <v/>
      </c>
      <c r="F3589" t="str">
        <f>LEFT(raw!G3589,8)</f>
        <v/>
      </c>
      <c r="G3589" t="str">
        <f>LEFT(raw!H3589,8)</f>
        <v/>
      </c>
      <c r="L3589" t="str">
        <f>LEFT(raw!M3589,8)</f>
        <v/>
      </c>
      <c r="P3589" s="2"/>
      <c r="Q3589" s="3"/>
    </row>
    <row r="3590" spans="3:17" x14ac:dyDescent="0.3">
      <c r="C3590" t="str">
        <f>LEFT(raw!D3590,10)</f>
        <v/>
      </c>
      <c r="D3590" t="str">
        <f>LEFT(raw!E3590,8)</f>
        <v/>
      </c>
      <c r="E3590" t="str">
        <f>LEFT(raw!F3590,8)</f>
        <v/>
      </c>
      <c r="F3590" t="str">
        <f>LEFT(raw!G3590,8)</f>
        <v/>
      </c>
      <c r="G3590" t="str">
        <f>LEFT(raw!H3590,8)</f>
        <v/>
      </c>
      <c r="L3590" t="str">
        <f>LEFT(raw!M3590,8)</f>
        <v/>
      </c>
      <c r="P3590" s="2"/>
      <c r="Q3590" s="3"/>
    </row>
    <row r="3591" spans="3:17" x14ac:dyDescent="0.3">
      <c r="C3591" t="str">
        <f>LEFT(raw!D3591,10)</f>
        <v/>
      </c>
      <c r="D3591" t="str">
        <f>LEFT(raw!E3591,8)</f>
        <v/>
      </c>
      <c r="E3591" t="str">
        <f>LEFT(raw!F3591,8)</f>
        <v/>
      </c>
      <c r="F3591" t="str">
        <f>LEFT(raw!G3591,8)</f>
        <v/>
      </c>
      <c r="G3591" t="str">
        <f>LEFT(raw!H3591,8)</f>
        <v/>
      </c>
      <c r="L3591" t="str">
        <f>LEFT(raw!M3591,8)</f>
        <v/>
      </c>
      <c r="P3591" s="2"/>
      <c r="Q3591" s="3"/>
    </row>
    <row r="3592" spans="3:17" x14ac:dyDescent="0.3">
      <c r="C3592" t="str">
        <f>LEFT(raw!D3592,10)</f>
        <v/>
      </c>
      <c r="D3592" t="str">
        <f>LEFT(raw!E3592,8)</f>
        <v/>
      </c>
      <c r="E3592" t="str">
        <f>LEFT(raw!F3592,8)</f>
        <v/>
      </c>
      <c r="F3592" t="str">
        <f>LEFT(raw!G3592,8)</f>
        <v/>
      </c>
      <c r="G3592" t="str">
        <f>LEFT(raw!H3592,8)</f>
        <v/>
      </c>
      <c r="L3592" t="str">
        <f>LEFT(raw!M3592,8)</f>
        <v/>
      </c>
      <c r="P3592" s="2"/>
      <c r="Q3592" s="3"/>
    </row>
    <row r="3593" spans="3:17" x14ac:dyDescent="0.3">
      <c r="C3593" t="str">
        <f>LEFT(raw!D3593,10)</f>
        <v/>
      </c>
      <c r="D3593" t="str">
        <f>LEFT(raw!E3593,8)</f>
        <v/>
      </c>
      <c r="E3593" t="str">
        <f>LEFT(raw!F3593,8)</f>
        <v/>
      </c>
      <c r="F3593" t="str">
        <f>LEFT(raw!G3593,8)</f>
        <v/>
      </c>
      <c r="G3593" t="str">
        <f>LEFT(raw!H3593,8)</f>
        <v/>
      </c>
      <c r="L3593" t="str">
        <f>LEFT(raw!M3593,8)</f>
        <v/>
      </c>
      <c r="P3593" s="2"/>
      <c r="Q3593" s="3"/>
    </row>
    <row r="3594" spans="3:17" x14ac:dyDescent="0.3">
      <c r="C3594" t="str">
        <f>LEFT(raw!D3594,10)</f>
        <v/>
      </c>
      <c r="D3594" t="str">
        <f>LEFT(raw!E3594,8)</f>
        <v/>
      </c>
      <c r="E3594" t="str">
        <f>LEFT(raw!F3594,8)</f>
        <v/>
      </c>
      <c r="F3594" t="str">
        <f>LEFT(raw!G3594,8)</f>
        <v/>
      </c>
      <c r="G3594" t="str">
        <f>LEFT(raw!H3594,8)</f>
        <v/>
      </c>
      <c r="L3594" t="str">
        <f>LEFT(raw!M3594,8)</f>
        <v/>
      </c>
      <c r="P3594" s="2"/>
      <c r="Q3594" s="3"/>
    </row>
    <row r="3595" spans="3:17" x14ac:dyDescent="0.3">
      <c r="C3595" t="str">
        <f>LEFT(raw!D3595,10)</f>
        <v/>
      </c>
      <c r="D3595" t="str">
        <f>LEFT(raw!E3595,8)</f>
        <v/>
      </c>
      <c r="E3595" t="str">
        <f>LEFT(raw!F3595,8)</f>
        <v/>
      </c>
      <c r="F3595" t="str">
        <f>LEFT(raw!G3595,8)</f>
        <v/>
      </c>
      <c r="G3595" t="str">
        <f>LEFT(raw!H3595,8)</f>
        <v/>
      </c>
      <c r="L3595" t="str">
        <f>LEFT(raw!M3595,8)</f>
        <v/>
      </c>
      <c r="P3595" s="2"/>
      <c r="Q3595" s="3"/>
    </row>
    <row r="3596" spans="3:17" x14ac:dyDescent="0.3">
      <c r="C3596" t="str">
        <f>LEFT(raw!D3596,10)</f>
        <v/>
      </c>
      <c r="D3596" t="str">
        <f>LEFT(raw!E3596,8)</f>
        <v/>
      </c>
      <c r="E3596" t="str">
        <f>LEFT(raw!F3596,8)</f>
        <v/>
      </c>
      <c r="F3596" t="str">
        <f>LEFT(raw!G3596,8)</f>
        <v/>
      </c>
      <c r="G3596" t="str">
        <f>LEFT(raw!H3596,8)</f>
        <v/>
      </c>
      <c r="L3596" t="str">
        <f>LEFT(raw!M3596,8)</f>
        <v/>
      </c>
      <c r="P3596" s="2"/>
      <c r="Q3596" s="3"/>
    </row>
    <row r="3597" spans="3:17" x14ac:dyDescent="0.3">
      <c r="C3597" t="str">
        <f>LEFT(raw!D3597,10)</f>
        <v/>
      </c>
      <c r="D3597" t="str">
        <f>LEFT(raw!E3597,8)</f>
        <v/>
      </c>
      <c r="E3597" t="str">
        <f>LEFT(raw!F3597,8)</f>
        <v/>
      </c>
      <c r="F3597" t="str">
        <f>LEFT(raw!G3597,8)</f>
        <v/>
      </c>
      <c r="G3597" t="str">
        <f>LEFT(raw!H3597,8)</f>
        <v/>
      </c>
      <c r="L3597" t="str">
        <f>LEFT(raw!M3597,8)</f>
        <v/>
      </c>
      <c r="P3597" s="2"/>
      <c r="Q3597" s="3"/>
    </row>
    <row r="3598" spans="3:17" x14ac:dyDescent="0.3">
      <c r="C3598" t="str">
        <f>LEFT(raw!D3598,10)</f>
        <v/>
      </c>
      <c r="D3598" t="str">
        <f>LEFT(raw!E3598,8)</f>
        <v/>
      </c>
      <c r="E3598" t="str">
        <f>LEFT(raw!F3598,8)</f>
        <v/>
      </c>
      <c r="F3598" t="str">
        <f>LEFT(raw!G3598,8)</f>
        <v/>
      </c>
      <c r="G3598" t="str">
        <f>LEFT(raw!H3598,8)</f>
        <v/>
      </c>
      <c r="L3598" t="str">
        <f>LEFT(raw!M3598,8)</f>
        <v/>
      </c>
      <c r="P3598" s="2"/>
      <c r="Q3598" s="3"/>
    </row>
    <row r="3599" spans="3:17" x14ac:dyDescent="0.3">
      <c r="C3599" t="str">
        <f>LEFT(raw!D3599,10)</f>
        <v/>
      </c>
      <c r="D3599" t="str">
        <f>LEFT(raw!E3599,8)</f>
        <v/>
      </c>
      <c r="E3599" t="str">
        <f>LEFT(raw!F3599,8)</f>
        <v/>
      </c>
      <c r="F3599" t="str">
        <f>LEFT(raw!G3599,8)</f>
        <v/>
      </c>
      <c r="G3599" t="str">
        <f>LEFT(raw!H3599,8)</f>
        <v/>
      </c>
      <c r="L3599" t="str">
        <f>LEFT(raw!M3599,8)</f>
        <v/>
      </c>
      <c r="P3599" s="2"/>
      <c r="Q3599" s="3"/>
    </row>
    <row r="3600" spans="3:17" x14ac:dyDescent="0.3">
      <c r="C3600" t="str">
        <f>LEFT(raw!D3600,10)</f>
        <v/>
      </c>
      <c r="D3600" t="str">
        <f>LEFT(raw!E3600,8)</f>
        <v/>
      </c>
      <c r="E3600" t="str">
        <f>LEFT(raw!F3600,8)</f>
        <v/>
      </c>
      <c r="F3600" t="str">
        <f>LEFT(raw!G3600,8)</f>
        <v/>
      </c>
      <c r="G3600" t="str">
        <f>LEFT(raw!H3600,8)</f>
        <v/>
      </c>
      <c r="L3600" t="str">
        <f>LEFT(raw!M3600,8)</f>
        <v/>
      </c>
      <c r="P3600" s="2"/>
      <c r="Q3600" s="3"/>
    </row>
    <row r="3601" spans="3:17" x14ac:dyDescent="0.3">
      <c r="C3601" t="str">
        <f>LEFT(raw!D3601,10)</f>
        <v/>
      </c>
      <c r="D3601" t="str">
        <f>LEFT(raw!E3601,8)</f>
        <v/>
      </c>
      <c r="E3601" t="str">
        <f>LEFT(raw!F3601,8)</f>
        <v/>
      </c>
      <c r="F3601" t="str">
        <f>LEFT(raw!G3601,8)</f>
        <v/>
      </c>
      <c r="G3601" t="str">
        <f>LEFT(raw!H3601,8)</f>
        <v/>
      </c>
      <c r="L3601" t="str">
        <f>LEFT(raw!M3601,8)</f>
        <v/>
      </c>
      <c r="P3601" s="2"/>
      <c r="Q3601" s="3"/>
    </row>
    <row r="3602" spans="3:17" x14ac:dyDescent="0.3">
      <c r="C3602" t="str">
        <f>LEFT(raw!D3602,10)</f>
        <v/>
      </c>
      <c r="D3602" t="str">
        <f>LEFT(raw!E3602,8)</f>
        <v/>
      </c>
      <c r="E3602" t="str">
        <f>LEFT(raw!F3602,8)</f>
        <v/>
      </c>
      <c r="F3602" t="str">
        <f>LEFT(raw!G3602,8)</f>
        <v/>
      </c>
      <c r="G3602" t="str">
        <f>LEFT(raw!H3602,8)</f>
        <v/>
      </c>
      <c r="L3602" t="str">
        <f>LEFT(raw!M3602,8)</f>
        <v/>
      </c>
      <c r="P3602" s="2"/>
      <c r="Q3602" s="3"/>
    </row>
    <row r="3603" spans="3:17" x14ac:dyDescent="0.3">
      <c r="C3603" t="str">
        <f>LEFT(raw!D3603,10)</f>
        <v/>
      </c>
      <c r="D3603" t="str">
        <f>LEFT(raw!E3603,8)</f>
        <v/>
      </c>
      <c r="E3603" t="str">
        <f>LEFT(raw!F3603,8)</f>
        <v/>
      </c>
      <c r="F3603" t="str">
        <f>LEFT(raw!G3603,8)</f>
        <v/>
      </c>
      <c r="G3603" t="str">
        <f>LEFT(raw!H3603,8)</f>
        <v/>
      </c>
      <c r="L3603" t="str">
        <f>LEFT(raw!M3603,8)</f>
        <v/>
      </c>
      <c r="P3603" s="2"/>
      <c r="Q3603" s="3"/>
    </row>
    <row r="3604" spans="3:17" x14ac:dyDescent="0.3">
      <c r="C3604" t="str">
        <f>LEFT(raw!D3604,10)</f>
        <v/>
      </c>
      <c r="D3604" t="str">
        <f>LEFT(raw!E3604,8)</f>
        <v/>
      </c>
      <c r="E3604" t="str">
        <f>LEFT(raw!F3604,8)</f>
        <v/>
      </c>
      <c r="F3604" t="str">
        <f>LEFT(raw!G3604,8)</f>
        <v/>
      </c>
      <c r="G3604" t="str">
        <f>LEFT(raw!H3604,8)</f>
        <v/>
      </c>
      <c r="L3604" t="str">
        <f>LEFT(raw!M3604,8)</f>
        <v/>
      </c>
      <c r="P3604" s="2"/>
      <c r="Q3604" s="3"/>
    </row>
    <row r="3605" spans="3:17" x14ac:dyDescent="0.3">
      <c r="C3605" t="str">
        <f>LEFT(raw!D3605,10)</f>
        <v/>
      </c>
      <c r="D3605" t="str">
        <f>LEFT(raw!E3605,8)</f>
        <v/>
      </c>
      <c r="E3605" t="str">
        <f>LEFT(raw!F3605,8)</f>
        <v/>
      </c>
      <c r="F3605" t="str">
        <f>LEFT(raw!G3605,8)</f>
        <v/>
      </c>
      <c r="G3605" t="str">
        <f>LEFT(raw!H3605,8)</f>
        <v/>
      </c>
      <c r="L3605" t="str">
        <f>LEFT(raw!M3605,8)</f>
        <v/>
      </c>
      <c r="P3605" s="2"/>
      <c r="Q3605" s="3"/>
    </row>
    <row r="3606" spans="3:17" x14ac:dyDescent="0.3">
      <c r="C3606" t="str">
        <f>LEFT(raw!D3606,10)</f>
        <v/>
      </c>
      <c r="D3606" t="str">
        <f>LEFT(raw!E3606,8)</f>
        <v/>
      </c>
      <c r="E3606" t="str">
        <f>LEFT(raw!F3606,8)</f>
        <v/>
      </c>
      <c r="F3606" t="str">
        <f>LEFT(raw!G3606,8)</f>
        <v/>
      </c>
      <c r="G3606" t="str">
        <f>LEFT(raw!H3606,8)</f>
        <v/>
      </c>
      <c r="L3606" t="str">
        <f>LEFT(raw!M3606,8)</f>
        <v/>
      </c>
      <c r="P3606" s="2"/>
      <c r="Q3606" s="3"/>
    </row>
    <row r="3607" spans="3:17" x14ac:dyDescent="0.3">
      <c r="C3607" t="str">
        <f>LEFT(raw!D3607,10)</f>
        <v/>
      </c>
      <c r="D3607" t="str">
        <f>LEFT(raw!E3607,8)</f>
        <v/>
      </c>
      <c r="E3607" t="str">
        <f>LEFT(raw!F3607,8)</f>
        <v/>
      </c>
      <c r="F3607" t="str">
        <f>LEFT(raw!G3607,8)</f>
        <v/>
      </c>
      <c r="G3607" t="str">
        <f>LEFT(raw!H3607,8)</f>
        <v/>
      </c>
      <c r="L3607" t="str">
        <f>LEFT(raw!M3607,8)</f>
        <v/>
      </c>
      <c r="P3607" s="2"/>
      <c r="Q3607" s="3"/>
    </row>
    <row r="3608" spans="3:17" x14ac:dyDescent="0.3">
      <c r="C3608" t="str">
        <f>LEFT(raw!D3608,10)</f>
        <v/>
      </c>
      <c r="D3608" t="str">
        <f>LEFT(raw!E3608,8)</f>
        <v/>
      </c>
      <c r="E3608" t="str">
        <f>LEFT(raw!F3608,8)</f>
        <v/>
      </c>
      <c r="F3608" t="str">
        <f>LEFT(raw!G3608,8)</f>
        <v/>
      </c>
      <c r="G3608" t="str">
        <f>LEFT(raw!H3608,8)</f>
        <v/>
      </c>
      <c r="L3608" t="str">
        <f>LEFT(raw!M3608,8)</f>
        <v/>
      </c>
      <c r="P3608" s="2"/>
      <c r="Q3608" s="3"/>
    </row>
    <row r="3609" spans="3:17" x14ac:dyDescent="0.3">
      <c r="C3609" t="str">
        <f>LEFT(raw!D3609,10)</f>
        <v/>
      </c>
      <c r="D3609" t="str">
        <f>LEFT(raw!E3609,8)</f>
        <v/>
      </c>
      <c r="E3609" t="str">
        <f>LEFT(raw!F3609,8)</f>
        <v/>
      </c>
      <c r="F3609" t="str">
        <f>LEFT(raw!G3609,8)</f>
        <v/>
      </c>
      <c r="G3609" t="str">
        <f>LEFT(raw!H3609,8)</f>
        <v/>
      </c>
      <c r="L3609" t="str">
        <f>LEFT(raw!M3609,8)</f>
        <v/>
      </c>
      <c r="P3609" s="2"/>
      <c r="Q3609" s="3"/>
    </row>
    <row r="3610" spans="3:17" x14ac:dyDescent="0.3">
      <c r="C3610" t="str">
        <f>LEFT(raw!D3610,10)</f>
        <v/>
      </c>
      <c r="D3610" t="str">
        <f>LEFT(raw!E3610,8)</f>
        <v/>
      </c>
      <c r="E3610" t="str">
        <f>LEFT(raw!F3610,8)</f>
        <v/>
      </c>
      <c r="F3610" t="str">
        <f>LEFT(raw!G3610,8)</f>
        <v/>
      </c>
      <c r="G3610" t="str">
        <f>LEFT(raw!H3610,8)</f>
        <v/>
      </c>
      <c r="L3610" t="str">
        <f>LEFT(raw!M3610,8)</f>
        <v/>
      </c>
      <c r="P3610" s="2"/>
      <c r="Q3610" s="3"/>
    </row>
    <row r="3611" spans="3:17" x14ac:dyDescent="0.3">
      <c r="C3611" t="str">
        <f>LEFT(raw!D3611,10)</f>
        <v/>
      </c>
      <c r="D3611" t="str">
        <f>LEFT(raw!E3611,8)</f>
        <v/>
      </c>
      <c r="E3611" t="str">
        <f>LEFT(raw!F3611,8)</f>
        <v/>
      </c>
      <c r="F3611" t="str">
        <f>LEFT(raw!G3611,8)</f>
        <v/>
      </c>
      <c r="G3611" t="str">
        <f>LEFT(raw!H3611,8)</f>
        <v/>
      </c>
      <c r="L3611" t="str">
        <f>LEFT(raw!M3611,8)</f>
        <v/>
      </c>
      <c r="P3611" s="2"/>
      <c r="Q3611" s="3"/>
    </row>
    <row r="3612" spans="3:17" x14ac:dyDescent="0.3">
      <c r="C3612" t="str">
        <f>LEFT(raw!D3612,10)</f>
        <v/>
      </c>
      <c r="D3612" t="str">
        <f>LEFT(raw!E3612,8)</f>
        <v/>
      </c>
      <c r="E3612" t="str">
        <f>LEFT(raw!F3612,8)</f>
        <v/>
      </c>
      <c r="F3612" t="str">
        <f>LEFT(raw!G3612,8)</f>
        <v/>
      </c>
      <c r="G3612" t="str">
        <f>LEFT(raw!H3612,8)</f>
        <v/>
      </c>
      <c r="L3612" t="str">
        <f>LEFT(raw!M3612,8)</f>
        <v/>
      </c>
      <c r="P3612" s="2"/>
      <c r="Q3612" s="3"/>
    </row>
    <row r="3613" spans="3:17" x14ac:dyDescent="0.3">
      <c r="C3613" t="str">
        <f>LEFT(raw!D3613,10)</f>
        <v/>
      </c>
      <c r="D3613" t="str">
        <f>LEFT(raw!E3613,8)</f>
        <v/>
      </c>
      <c r="E3613" t="str">
        <f>LEFT(raw!F3613,8)</f>
        <v/>
      </c>
      <c r="F3613" t="str">
        <f>LEFT(raw!G3613,8)</f>
        <v/>
      </c>
      <c r="G3613" t="str">
        <f>LEFT(raw!H3613,8)</f>
        <v/>
      </c>
      <c r="L3613" t="str">
        <f>LEFT(raw!M3613,8)</f>
        <v/>
      </c>
      <c r="P3613" s="2"/>
      <c r="Q3613" s="3"/>
    </row>
    <row r="3614" spans="3:17" x14ac:dyDescent="0.3">
      <c r="C3614" t="str">
        <f>LEFT(raw!D3614,10)</f>
        <v/>
      </c>
      <c r="D3614" t="str">
        <f>LEFT(raw!E3614,8)</f>
        <v/>
      </c>
      <c r="E3614" t="str">
        <f>LEFT(raw!F3614,8)</f>
        <v/>
      </c>
      <c r="F3614" t="str">
        <f>LEFT(raw!G3614,8)</f>
        <v/>
      </c>
      <c r="G3614" t="str">
        <f>LEFT(raw!H3614,8)</f>
        <v/>
      </c>
      <c r="L3614" t="str">
        <f>LEFT(raw!M3614,8)</f>
        <v/>
      </c>
      <c r="P3614" s="2"/>
      <c r="Q3614" s="3"/>
    </row>
    <row r="3615" spans="3:17" x14ac:dyDescent="0.3">
      <c r="C3615" t="str">
        <f>LEFT(raw!D3615,10)</f>
        <v/>
      </c>
      <c r="D3615" t="str">
        <f>LEFT(raw!E3615,8)</f>
        <v/>
      </c>
      <c r="E3615" t="str">
        <f>LEFT(raw!F3615,8)</f>
        <v/>
      </c>
      <c r="F3615" t="str">
        <f>LEFT(raw!G3615,8)</f>
        <v/>
      </c>
      <c r="G3615" t="str">
        <f>LEFT(raw!H3615,8)</f>
        <v/>
      </c>
      <c r="L3615" t="str">
        <f>LEFT(raw!M3615,8)</f>
        <v/>
      </c>
      <c r="P3615" s="2"/>
      <c r="Q3615" s="3"/>
    </row>
    <row r="3616" spans="3:17" x14ac:dyDescent="0.3">
      <c r="C3616" t="str">
        <f>LEFT(raw!D3616,10)</f>
        <v/>
      </c>
      <c r="D3616" t="str">
        <f>LEFT(raw!E3616,8)</f>
        <v/>
      </c>
      <c r="E3616" t="str">
        <f>LEFT(raw!F3616,8)</f>
        <v/>
      </c>
      <c r="F3616" t="str">
        <f>LEFT(raw!G3616,8)</f>
        <v/>
      </c>
      <c r="G3616" t="str">
        <f>LEFT(raw!H3616,8)</f>
        <v/>
      </c>
      <c r="L3616" t="str">
        <f>LEFT(raw!M3616,8)</f>
        <v/>
      </c>
      <c r="P3616" s="2"/>
      <c r="Q3616" s="3"/>
    </row>
    <row r="3617" spans="3:17" x14ac:dyDescent="0.3">
      <c r="C3617" t="str">
        <f>LEFT(raw!D3617,10)</f>
        <v/>
      </c>
      <c r="D3617" t="str">
        <f>LEFT(raw!E3617,8)</f>
        <v/>
      </c>
      <c r="E3617" t="str">
        <f>LEFT(raw!F3617,8)</f>
        <v/>
      </c>
      <c r="F3617" t="str">
        <f>LEFT(raw!G3617,8)</f>
        <v/>
      </c>
      <c r="G3617" t="str">
        <f>LEFT(raw!H3617,8)</f>
        <v/>
      </c>
      <c r="L3617" t="str">
        <f>LEFT(raw!M3617,8)</f>
        <v/>
      </c>
      <c r="P3617" s="2"/>
      <c r="Q3617" s="3"/>
    </row>
    <row r="3618" spans="3:17" x14ac:dyDescent="0.3">
      <c r="C3618" t="str">
        <f>LEFT(raw!D3618,10)</f>
        <v/>
      </c>
      <c r="D3618" t="str">
        <f>LEFT(raw!E3618,8)</f>
        <v/>
      </c>
      <c r="E3618" t="str">
        <f>LEFT(raw!F3618,8)</f>
        <v/>
      </c>
      <c r="F3618" t="str">
        <f>LEFT(raw!G3618,8)</f>
        <v/>
      </c>
      <c r="G3618" t="str">
        <f>LEFT(raw!H3618,8)</f>
        <v/>
      </c>
      <c r="L3618" t="str">
        <f>LEFT(raw!M3618,8)</f>
        <v/>
      </c>
      <c r="P3618" s="2"/>
      <c r="Q3618" s="3"/>
    </row>
    <row r="3619" spans="3:17" x14ac:dyDescent="0.3">
      <c r="C3619" t="str">
        <f>LEFT(raw!D3619,10)</f>
        <v/>
      </c>
      <c r="D3619" t="str">
        <f>LEFT(raw!E3619,8)</f>
        <v/>
      </c>
      <c r="E3619" t="str">
        <f>LEFT(raw!F3619,8)</f>
        <v/>
      </c>
      <c r="F3619" t="str">
        <f>LEFT(raw!G3619,8)</f>
        <v/>
      </c>
      <c r="G3619" t="str">
        <f>LEFT(raw!H3619,8)</f>
        <v/>
      </c>
      <c r="L3619" t="str">
        <f>LEFT(raw!M3619,8)</f>
        <v/>
      </c>
      <c r="P3619" s="2"/>
      <c r="Q3619" s="3"/>
    </row>
    <row r="3620" spans="3:17" x14ac:dyDescent="0.3">
      <c r="C3620" t="str">
        <f>LEFT(raw!D3620,10)</f>
        <v/>
      </c>
      <c r="D3620" t="str">
        <f>LEFT(raw!E3620,8)</f>
        <v/>
      </c>
      <c r="E3620" t="str">
        <f>LEFT(raw!F3620,8)</f>
        <v/>
      </c>
      <c r="F3620" t="str">
        <f>LEFT(raw!G3620,8)</f>
        <v/>
      </c>
      <c r="G3620" t="str">
        <f>LEFT(raw!H3620,8)</f>
        <v/>
      </c>
      <c r="L3620" t="str">
        <f>LEFT(raw!M3620,8)</f>
        <v/>
      </c>
      <c r="P3620" s="2"/>
      <c r="Q3620" s="3"/>
    </row>
    <row r="3621" spans="3:17" x14ac:dyDescent="0.3">
      <c r="C3621" t="str">
        <f>LEFT(raw!D3621,10)</f>
        <v/>
      </c>
      <c r="D3621" t="str">
        <f>LEFT(raw!E3621,8)</f>
        <v/>
      </c>
      <c r="E3621" t="str">
        <f>LEFT(raw!F3621,8)</f>
        <v/>
      </c>
      <c r="F3621" t="str">
        <f>LEFT(raw!G3621,8)</f>
        <v/>
      </c>
      <c r="G3621" t="str">
        <f>LEFT(raw!H3621,8)</f>
        <v/>
      </c>
      <c r="L3621" t="str">
        <f>LEFT(raw!M3621,8)</f>
        <v/>
      </c>
      <c r="P3621" s="2"/>
      <c r="Q3621" s="3"/>
    </row>
    <row r="3622" spans="3:17" x14ac:dyDescent="0.3">
      <c r="C3622" t="str">
        <f>LEFT(raw!D3622,10)</f>
        <v/>
      </c>
      <c r="D3622" t="str">
        <f>LEFT(raw!E3622,8)</f>
        <v/>
      </c>
      <c r="E3622" t="str">
        <f>LEFT(raw!F3622,8)</f>
        <v/>
      </c>
      <c r="F3622" t="str">
        <f>LEFT(raw!G3622,8)</f>
        <v/>
      </c>
      <c r="G3622" t="str">
        <f>LEFT(raw!H3622,8)</f>
        <v/>
      </c>
      <c r="L3622" t="str">
        <f>LEFT(raw!M3622,8)</f>
        <v/>
      </c>
      <c r="P3622" s="2"/>
      <c r="Q3622" s="3"/>
    </row>
    <row r="3623" spans="3:17" x14ac:dyDescent="0.3">
      <c r="C3623" t="str">
        <f>LEFT(raw!D3623,10)</f>
        <v/>
      </c>
      <c r="D3623" t="str">
        <f>LEFT(raw!E3623,8)</f>
        <v/>
      </c>
      <c r="E3623" t="str">
        <f>LEFT(raw!F3623,8)</f>
        <v/>
      </c>
      <c r="F3623" t="str">
        <f>LEFT(raw!G3623,8)</f>
        <v/>
      </c>
      <c r="G3623" t="str">
        <f>LEFT(raw!H3623,8)</f>
        <v/>
      </c>
      <c r="L3623" t="str">
        <f>LEFT(raw!M3623,8)</f>
        <v/>
      </c>
      <c r="P3623" s="2"/>
      <c r="Q3623" s="3"/>
    </row>
    <row r="3624" spans="3:17" x14ac:dyDescent="0.3">
      <c r="C3624" t="str">
        <f>LEFT(raw!D3624,10)</f>
        <v/>
      </c>
      <c r="D3624" t="str">
        <f>LEFT(raw!E3624,8)</f>
        <v/>
      </c>
      <c r="E3624" t="str">
        <f>LEFT(raw!F3624,8)</f>
        <v/>
      </c>
      <c r="F3624" t="str">
        <f>LEFT(raw!G3624,8)</f>
        <v/>
      </c>
      <c r="G3624" t="str">
        <f>LEFT(raw!H3624,8)</f>
        <v/>
      </c>
      <c r="L3624" t="str">
        <f>LEFT(raw!M3624,8)</f>
        <v/>
      </c>
      <c r="P3624" s="2"/>
      <c r="Q3624" s="3"/>
    </row>
    <row r="3625" spans="3:17" x14ac:dyDescent="0.3">
      <c r="C3625" t="str">
        <f>LEFT(raw!D3625,10)</f>
        <v/>
      </c>
      <c r="D3625" t="str">
        <f>LEFT(raw!E3625,8)</f>
        <v/>
      </c>
      <c r="E3625" t="str">
        <f>LEFT(raw!F3625,8)</f>
        <v/>
      </c>
      <c r="F3625" t="str">
        <f>LEFT(raw!G3625,8)</f>
        <v/>
      </c>
      <c r="G3625" t="str">
        <f>LEFT(raw!H3625,8)</f>
        <v/>
      </c>
      <c r="L3625" t="str">
        <f>LEFT(raw!M3625,8)</f>
        <v/>
      </c>
      <c r="P3625" s="2"/>
      <c r="Q3625" s="3"/>
    </row>
    <row r="3626" spans="3:17" x14ac:dyDescent="0.3">
      <c r="C3626" t="str">
        <f>LEFT(raw!D3626,10)</f>
        <v/>
      </c>
      <c r="D3626" t="str">
        <f>LEFT(raw!E3626,8)</f>
        <v/>
      </c>
      <c r="E3626" t="str">
        <f>LEFT(raw!F3626,8)</f>
        <v/>
      </c>
      <c r="F3626" t="str">
        <f>LEFT(raw!G3626,8)</f>
        <v/>
      </c>
      <c r="G3626" t="str">
        <f>LEFT(raw!H3626,8)</f>
        <v/>
      </c>
      <c r="L3626" t="str">
        <f>LEFT(raw!M3626,8)</f>
        <v/>
      </c>
      <c r="P3626" s="2"/>
      <c r="Q3626" s="3"/>
    </row>
    <row r="3627" spans="3:17" x14ac:dyDescent="0.3">
      <c r="C3627" t="str">
        <f>LEFT(raw!D3627,10)</f>
        <v/>
      </c>
      <c r="D3627" t="str">
        <f>LEFT(raw!E3627,8)</f>
        <v/>
      </c>
      <c r="E3627" t="str">
        <f>LEFT(raw!F3627,8)</f>
        <v/>
      </c>
      <c r="F3627" t="str">
        <f>LEFT(raw!G3627,8)</f>
        <v/>
      </c>
      <c r="G3627" t="str">
        <f>LEFT(raw!H3627,8)</f>
        <v/>
      </c>
      <c r="L3627" t="str">
        <f>LEFT(raw!M3627,8)</f>
        <v/>
      </c>
      <c r="P3627" s="2"/>
      <c r="Q3627" s="3"/>
    </row>
    <row r="3628" spans="3:17" x14ac:dyDescent="0.3">
      <c r="C3628" t="str">
        <f>LEFT(raw!D3628,10)</f>
        <v/>
      </c>
      <c r="D3628" t="str">
        <f>LEFT(raw!E3628,8)</f>
        <v/>
      </c>
      <c r="E3628" t="str">
        <f>LEFT(raw!F3628,8)</f>
        <v/>
      </c>
      <c r="F3628" t="str">
        <f>LEFT(raw!G3628,8)</f>
        <v/>
      </c>
      <c r="G3628" t="str">
        <f>LEFT(raw!H3628,8)</f>
        <v/>
      </c>
      <c r="L3628" t="str">
        <f>LEFT(raw!M3628,8)</f>
        <v/>
      </c>
      <c r="P3628" s="2"/>
      <c r="Q3628" s="3"/>
    </row>
    <row r="3629" spans="3:17" x14ac:dyDescent="0.3">
      <c r="C3629" t="str">
        <f>LEFT(raw!D3629,10)</f>
        <v/>
      </c>
      <c r="D3629" t="str">
        <f>LEFT(raw!E3629,8)</f>
        <v/>
      </c>
      <c r="E3629" t="str">
        <f>LEFT(raw!F3629,8)</f>
        <v/>
      </c>
      <c r="F3629" t="str">
        <f>LEFT(raw!G3629,8)</f>
        <v/>
      </c>
      <c r="G3629" t="str">
        <f>LEFT(raw!H3629,8)</f>
        <v/>
      </c>
      <c r="L3629" t="str">
        <f>LEFT(raw!M3629,8)</f>
        <v/>
      </c>
      <c r="P3629" s="2"/>
      <c r="Q3629" s="3"/>
    </row>
    <row r="3630" spans="3:17" x14ac:dyDescent="0.3">
      <c r="C3630" t="str">
        <f>LEFT(raw!D3630,10)</f>
        <v/>
      </c>
      <c r="D3630" t="str">
        <f>LEFT(raw!E3630,8)</f>
        <v/>
      </c>
      <c r="E3630" t="str">
        <f>LEFT(raw!F3630,8)</f>
        <v/>
      </c>
      <c r="F3630" t="str">
        <f>LEFT(raw!G3630,8)</f>
        <v/>
      </c>
      <c r="G3630" t="str">
        <f>LEFT(raw!H3630,8)</f>
        <v/>
      </c>
      <c r="L3630" t="str">
        <f>LEFT(raw!M3630,8)</f>
        <v/>
      </c>
      <c r="P3630" s="2"/>
      <c r="Q3630" s="3"/>
    </row>
    <row r="3631" spans="3:17" x14ac:dyDescent="0.3">
      <c r="C3631" t="str">
        <f>LEFT(raw!D3631,10)</f>
        <v/>
      </c>
      <c r="D3631" t="str">
        <f>LEFT(raw!E3631,8)</f>
        <v/>
      </c>
      <c r="E3631" t="str">
        <f>LEFT(raw!F3631,8)</f>
        <v/>
      </c>
      <c r="F3631" t="str">
        <f>LEFT(raw!G3631,8)</f>
        <v/>
      </c>
      <c r="G3631" t="str">
        <f>LEFT(raw!H3631,8)</f>
        <v/>
      </c>
      <c r="L3631" t="str">
        <f>LEFT(raw!M3631,8)</f>
        <v/>
      </c>
      <c r="P3631" s="2"/>
      <c r="Q3631" s="3"/>
    </row>
    <row r="3632" spans="3:17" x14ac:dyDescent="0.3">
      <c r="C3632" t="str">
        <f>LEFT(raw!D3632,10)</f>
        <v/>
      </c>
      <c r="D3632" t="str">
        <f>LEFT(raw!E3632,8)</f>
        <v/>
      </c>
      <c r="E3632" t="str">
        <f>LEFT(raw!F3632,8)</f>
        <v/>
      </c>
      <c r="F3632" t="str">
        <f>LEFT(raw!G3632,8)</f>
        <v/>
      </c>
      <c r="G3632" t="str">
        <f>LEFT(raw!H3632,8)</f>
        <v/>
      </c>
      <c r="L3632" t="str">
        <f>LEFT(raw!M3632,8)</f>
        <v/>
      </c>
      <c r="P3632" s="2"/>
      <c r="Q3632" s="3"/>
    </row>
    <row r="3633" spans="3:17" x14ac:dyDescent="0.3">
      <c r="C3633" t="str">
        <f>LEFT(raw!D3633,10)</f>
        <v/>
      </c>
      <c r="D3633" t="str">
        <f>LEFT(raw!E3633,8)</f>
        <v/>
      </c>
      <c r="E3633" t="str">
        <f>LEFT(raw!F3633,8)</f>
        <v/>
      </c>
      <c r="F3633" t="str">
        <f>LEFT(raw!G3633,8)</f>
        <v/>
      </c>
      <c r="G3633" t="str">
        <f>LEFT(raw!H3633,8)</f>
        <v/>
      </c>
      <c r="L3633" t="str">
        <f>LEFT(raw!M3633,8)</f>
        <v/>
      </c>
      <c r="P3633" s="2"/>
      <c r="Q3633" s="3"/>
    </row>
    <row r="3634" spans="3:17" x14ac:dyDescent="0.3">
      <c r="C3634" t="str">
        <f>LEFT(raw!D3634,10)</f>
        <v/>
      </c>
      <c r="D3634" t="str">
        <f>LEFT(raw!E3634,8)</f>
        <v/>
      </c>
      <c r="E3634" t="str">
        <f>LEFT(raw!F3634,8)</f>
        <v/>
      </c>
      <c r="F3634" t="str">
        <f>LEFT(raw!G3634,8)</f>
        <v/>
      </c>
      <c r="G3634" t="str">
        <f>LEFT(raw!H3634,8)</f>
        <v/>
      </c>
      <c r="L3634" t="str">
        <f>LEFT(raw!M3634,8)</f>
        <v/>
      </c>
      <c r="P3634" s="2"/>
      <c r="Q3634" s="3"/>
    </row>
    <row r="3635" spans="3:17" x14ac:dyDescent="0.3">
      <c r="C3635" t="str">
        <f>LEFT(raw!D3635,10)</f>
        <v/>
      </c>
      <c r="D3635" t="str">
        <f>LEFT(raw!E3635,8)</f>
        <v/>
      </c>
      <c r="E3635" t="str">
        <f>LEFT(raw!F3635,8)</f>
        <v/>
      </c>
      <c r="F3635" t="str">
        <f>LEFT(raw!G3635,8)</f>
        <v/>
      </c>
      <c r="G3635" t="str">
        <f>LEFT(raw!H3635,8)</f>
        <v/>
      </c>
      <c r="L3635" t="str">
        <f>LEFT(raw!M3635,8)</f>
        <v/>
      </c>
      <c r="P3635" s="2"/>
      <c r="Q3635" s="3"/>
    </row>
    <row r="3636" spans="3:17" x14ac:dyDescent="0.3">
      <c r="C3636" t="str">
        <f>LEFT(raw!D3636,10)</f>
        <v/>
      </c>
      <c r="D3636" t="str">
        <f>LEFT(raw!E3636,8)</f>
        <v/>
      </c>
      <c r="E3636" t="str">
        <f>LEFT(raw!F3636,8)</f>
        <v/>
      </c>
      <c r="F3636" t="str">
        <f>LEFT(raw!G3636,8)</f>
        <v/>
      </c>
      <c r="G3636" t="str">
        <f>LEFT(raw!H3636,8)</f>
        <v/>
      </c>
      <c r="L3636" t="str">
        <f>LEFT(raw!M3636,8)</f>
        <v/>
      </c>
      <c r="P3636" s="2"/>
      <c r="Q3636" s="3"/>
    </row>
    <row r="3637" spans="3:17" x14ac:dyDescent="0.3">
      <c r="C3637" t="str">
        <f>LEFT(raw!D3637,10)</f>
        <v/>
      </c>
      <c r="D3637" t="str">
        <f>LEFT(raw!E3637,8)</f>
        <v/>
      </c>
      <c r="E3637" t="str">
        <f>LEFT(raw!F3637,8)</f>
        <v/>
      </c>
      <c r="F3637" t="str">
        <f>LEFT(raw!G3637,8)</f>
        <v/>
      </c>
      <c r="G3637" t="str">
        <f>LEFT(raw!H3637,8)</f>
        <v/>
      </c>
      <c r="L3637" t="str">
        <f>LEFT(raw!M3637,8)</f>
        <v/>
      </c>
      <c r="P3637" s="2"/>
      <c r="Q3637" s="3"/>
    </row>
    <row r="3638" spans="3:17" x14ac:dyDescent="0.3">
      <c r="C3638" t="str">
        <f>LEFT(raw!D3638,10)</f>
        <v/>
      </c>
      <c r="D3638" t="str">
        <f>LEFT(raw!E3638,8)</f>
        <v/>
      </c>
      <c r="E3638" t="str">
        <f>LEFT(raw!F3638,8)</f>
        <v/>
      </c>
      <c r="F3638" t="str">
        <f>LEFT(raw!G3638,8)</f>
        <v/>
      </c>
      <c r="G3638" t="str">
        <f>LEFT(raw!H3638,8)</f>
        <v/>
      </c>
      <c r="L3638" t="str">
        <f>LEFT(raw!M3638,8)</f>
        <v/>
      </c>
      <c r="P3638" s="2"/>
      <c r="Q3638" s="3"/>
    </row>
    <row r="3639" spans="3:17" x14ac:dyDescent="0.3">
      <c r="C3639" t="str">
        <f>LEFT(raw!D3639,10)</f>
        <v/>
      </c>
      <c r="D3639" t="str">
        <f>LEFT(raw!E3639,8)</f>
        <v/>
      </c>
      <c r="E3639" t="str">
        <f>LEFT(raw!F3639,8)</f>
        <v/>
      </c>
      <c r="F3639" t="str">
        <f>LEFT(raw!G3639,8)</f>
        <v/>
      </c>
      <c r="G3639" t="str">
        <f>LEFT(raw!H3639,8)</f>
        <v/>
      </c>
      <c r="L3639" t="str">
        <f>LEFT(raw!M3639,8)</f>
        <v/>
      </c>
      <c r="P3639" s="2"/>
      <c r="Q3639" s="3"/>
    </row>
    <row r="3640" spans="3:17" x14ac:dyDescent="0.3">
      <c r="C3640" t="str">
        <f>LEFT(raw!D3640,10)</f>
        <v/>
      </c>
      <c r="D3640" t="str">
        <f>LEFT(raw!E3640,8)</f>
        <v/>
      </c>
      <c r="E3640" t="str">
        <f>LEFT(raw!F3640,8)</f>
        <v/>
      </c>
      <c r="F3640" t="str">
        <f>LEFT(raw!G3640,8)</f>
        <v/>
      </c>
      <c r="G3640" t="str">
        <f>LEFT(raw!H3640,8)</f>
        <v/>
      </c>
      <c r="L3640" t="str">
        <f>LEFT(raw!M3640,8)</f>
        <v/>
      </c>
      <c r="P3640" s="2"/>
      <c r="Q3640" s="3"/>
    </row>
    <row r="3641" spans="3:17" x14ac:dyDescent="0.3">
      <c r="C3641" t="str">
        <f>LEFT(raw!D3641,10)</f>
        <v/>
      </c>
      <c r="D3641" t="str">
        <f>LEFT(raw!E3641,8)</f>
        <v/>
      </c>
      <c r="E3641" t="str">
        <f>LEFT(raw!F3641,8)</f>
        <v/>
      </c>
      <c r="F3641" t="str">
        <f>LEFT(raw!G3641,8)</f>
        <v/>
      </c>
      <c r="G3641" t="str">
        <f>LEFT(raw!H3641,8)</f>
        <v/>
      </c>
      <c r="L3641" t="str">
        <f>LEFT(raw!M3641,8)</f>
        <v/>
      </c>
      <c r="P3641" s="2"/>
      <c r="Q3641" s="3"/>
    </row>
    <row r="3642" spans="3:17" x14ac:dyDescent="0.3">
      <c r="C3642" t="str">
        <f>LEFT(raw!D3642,10)</f>
        <v/>
      </c>
      <c r="D3642" t="str">
        <f>LEFT(raw!E3642,8)</f>
        <v/>
      </c>
      <c r="E3642" t="str">
        <f>LEFT(raw!F3642,8)</f>
        <v/>
      </c>
      <c r="F3642" t="str">
        <f>LEFT(raw!G3642,8)</f>
        <v/>
      </c>
      <c r="G3642" t="str">
        <f>LEFT(raw!H3642,8)</f>
        <v/>
      </c>
      <c r="L3642" t="str">
        <f>LEFT(raw!M3642,8)</f>
        <v/>
      </c>
      <c r="P3642" s="2"/>
      <c r="Q3642" s="3"/>
    </row>
    <row r="3643" spans="3:17" x14ac:dyDescent="0.3">
      <c r="C3643" t="str">
        <f>LEFT(raw!D3643,10)</f>
        <v/>
      </c>
      <c r="D3643" t="str">
        <f>LEFT(raw!E3643,8)</f>
        <v/>
      </c>
      <c r="E3643" t="str">
        <f>LEFT(raw!F3643,8)</f>
        <v/>
      </c>
      <c r="F3643" t="str">
        <f>LEFT(raw!G3643,8)</f>
        <v/>
      </c>
      <c r="G3643" t="str">
        <f>LEFT(raw!H3643,8)</f>
        <v/>
      </c>
      <c r="L3643" t="str">
        <f>LEFT(raw!M3643,8)</f>
        <v/>
      </c>
      <c r="P3643" s="2"/>
      <c r="Q3643" s="3"/>
    </row>
    <row r="3644" spans="3:17" x14ac:dyDescent="0.3">
      <c r="C3644" t="str">
        <f>LEFT(raw!D3644,10)</f>
        <v/>
      </c>
      <c r="D3644" t="str">
        <f>LEFT(raw!E3644,8)</f>
        <v/>
      </c>
      <c r="E3644" t="str">
        <f>LEFT(raw!F3644,8)</f>
        <v/>
      </c>
      <c r="F3644" t="str">
        <f>LEFT(raw!G3644,8)</f>
        <v/>
      </c>
      <c r="G3644" t="str">
        <f>LEFT(raw!H3644,8)</f>
        <v/>
      </c>
      <c r="L3644" t="str">
        <f>LEFT(raw!M3644,8)</f>
        <v/>
      </c>
      <c r="P3644" s="2"/>
      <c r="Q3644" s="3"/>
    </row>
    <row r="3645" spans="3:17" x14ac:dyDescent="0.3">
      <c r="C3645" t="str">
        <f>LEFT(raw!D3645,10)</f>
        <v/>
      </c>
      <c r="D3645" t="str">
        <f>LEFT(raw!E3645,8)</f>
        <v/>
      </c>
      <c r="E3645" t="str">
        <f>LEFT(raw!F3645,8)</f>
        <v/>
      </c>
      <c r="F3645" t="str">
        <f>LEFT(raw!G3645,8)</f>
        <v/>
      </c>
      <c r="G3645" t="str">
        <f>LEFT(raw!H3645,8)</f>
        <v/>
      </c>
      <c r="L3645" t="str">
        <f>LEFT(raw!M3645,8)</f>
        <v/>
      </c>
      <c r="P3645" s="2"/>
      <c r="Q3645" s="3"/>
    </row>
    <row r="3646" spans="3:17" x14ac:dyDescent="0.3">
      <c r="C3646" t="str">
        <f>LEFT(raw!D3646,10)</f>
        <v/>
      </c>
      <c r="D3646" t="str">
        <f>LEFT(raw!E3646,8)</f>
        <v/>
      </c>
      <c r="E3646" t="str">
        <f>LEFT(raw!F3646,8)</f>
        <v/>
      </c>
      <c r="F3646" t="str">
        <f>LEFT(raw!G3646,8)</f>
        <v/>
      </c>
      <c r="G3646" t="str">
        <f>LEFT(raw!H3646,8)</f>
        <v/>
      </c>
      <c r="L3646" t="str">
        <f>LEFT(raw!M3646,8)</f>
        <v/>
      </c>
      <c r="P3646" s="2"/>
      <c r="Q3646" s="3"/>
    </row>
    <row r="3647" spans="3:17" x14ac:dyDescent="0.3">
      <c r="C3647" t="str">
        <f>LEFT(raw!D3647,10)</f>
        <v/>
      </c>
      <c r="D3647" t="str">
        <f>LEFT(raw!E3647,8)</f>
        <v/>
      </c>
      <c r="E3647" t="str">
        <f>LEFT(raw!F3647,8)</f>
        <v/>
      </c>
      <c r="F3647" t="str">
        <f>LEFT(raw!G3647,8)</f>
        <v/>
      </c>
      <c r="G3647" t="str">
        <f>LEFT(raw!H3647,8)</f>
        <v/>
      </c>
      <c r="L3647" t="str">
        <f>LEFT(raw!M3647,8)</f>
        <v/>
      </c>
      <c r="P3647" s="2"/>
      <c r="Q3647" s="3"/>
    </row>
    <row r="3648" spans="3:17" x14ac:dyDescent="0.3">
      <c r="C3648" t="str">
        <f>LEFT(raw!D3648,10)</f>
        <v/>
      </c>
      <c r="D3648" t="str">
        <f>LEFT(raw!E3648,8)</f>
        <v/>
      </c>
      <c r="E3648" t="str">
        <f>LEFT(raw!F3648,8)</f>
        <v/>
      </c>
      <c r="F3648" t="str">
        <f>LEFT(raw!G3648,8)</f>
        <v/>
      </c>
      <c r="G3648" t="str">
        <f>LEFT(raw!H3648,8)</f>
        <v/>
      </c>
      <c r="L3648" t="str">
        <f>LEFT(raw!M3648,8)</f>
        <v/>
      </c>
      <c r="P3648" s="2"/>
      <c r="Q3648" s="3"/>
    </row>
    <row r="3649" spans="3:17" x14ac:dyDescent="0.3">
      <c r="C3649" t="str">
        <f>LEFT(raw!D3649,10)</f>
        <v/>
      </c>
      <c r="D3649" t="str">
        <f>LEFT(raw!E3649,8)</f>
        <v/>
      </c>
      <c r="E3649" t="str">
        <f>LEFT(raw!F3649,8)</f>
        <v/>
      </c>
      <c r="F3649" t="str">
        <f>LEFT(raw!G3649,8)</f>
        <v/>
      </c>
      <c r="G3649" t="str">
        <f>LEFT(raw!H3649,8)</f>
        <v/>
      </c>
      <c r="L3649" t="str">
        <f>LEFT(raw!M3649,8)</f>
        <v/>
      </c>
      <c r="P3649" s="2"/>
      <c r="Q3649" s="3"/>
    </row>
    <row r="3650" spans="3:17" x14ac:dyDescent="0.3">
      <c r="C3650" t="str">
        <f>LEFT(raw!D3650,10)</f>
        <v/>
      </c>
      <c r="D3650" t="str">
        <f>LEFT(raw!E3650,8)</f>
        <v/>
      </c>
      <c r="E3650" t="str">
        <f>LEFT(raw!F3650,8)</f>
        <v/>
      </c>
      <c r="F3650" t="str">
        <f>LEFT(raw!G3650,8)</f>
        <v/>
      </c>
      <c r="G3650" t="str">
        <f>LEFT(raw!H3650,8)</f>
        <v/>
      </c>
      <c r="L3650" t="str">
        <f>LEFT(raw!M3650,8)</f>
        <v/>
      </c>
      <c r="P3650" s="2"/>
      <c r="Q3650" s="3"/>
    </row>
    <row r="3651" spans="3:17" x14ac:dyDescent="0.3">
      <c r="C3651" t="str">
        <f>LEFT(raw!D3651,10)</f>
        <v/>
      </c>
      <c r="D3651" t="str">
        <f>LEFT(raw!E3651,8)</f>
        <v/>
      </c>
      <c r="E3651" t="str">
        <f>LEFT(raw!F3651,8)</f>
        <v/>
      </c>
      <c r="F3651" t="str">
        <f>LEFT(raw!G3651,8)</f>
        <v/>
      </c>
      <c r="G3651" t="str">
        <f>LEFT(raw!H3651,8)</f>
        <v/>
      </c>
      <c r="L3651" t="str">
        <f>LEFT(raw!M3651,8)</f>
        <v/>
      </c>
      <c r="P3651" s="2"/>
      <c r="Q3651" s="3"/>
    </row>
    <row r="3652" spans="3:17" x14ac:dyDescent="0.3">
      <c r="C3652" t="str">
        <f>LEFT(raw!D3652,10)</f>
        <v/>
      </c>
      <c r="D3652" t="str">
        <f>LEFT(raw!E3652,8)</f>
        <v/>
      </c>
      <c r="E3652" t="str">
        <f>LEFT(raw!F3652,8)</f>
        <v/>
      </c>
      <c r="F3652" t="str">
        <f>LEFT(raw!G3652,8)</f>
        <v/>
      </c>
      <c r="G3652" t="str">
        <f>LEFT(raw!H3652,8)</f>
        <v/>
      </c>
      <c r="L3652" t="str">
        <f>LEFT(raw!M3652,8)</f>
        <v/>
      </c>
      <c r="P3652" s="2"/>
      <c r="Q3652" s="3"/>
    </row>
    <row r="3653" spans="3:17" x14ac:dyDescent="0.3">
      <c r="C3653" t="str">
        <f>LEFT(raw!D3653,10)</f>
        <v/>
      </c>
      <c r="D3653" t="str">
        <f>LEFT(raw!E3653,8)</f>
        <v/>
      </c>
      <c r="E3653" t="str">
        <f>LEFT(raw!F3653,8)</f>
        <v/>
      </c>
      <c r="F3653" t="str">
        <f>LEFT(raw!G3653,8)</f>
        <v/>
      </c>
      <c r="G3653" t="str">
        <f>LEFT(raw!H3653,8)</f>
        <v/>
      </c>
      <c r="L3653" t="str">
        <f>LEFT(raw!M3653,8)</f>
        <v/>
      </c>
      <c r="P3653" s="2"/>
      <c r="Q3653" s="3"/>
    </row>
    <row r="3654" spans="3:17" x14ac:dyDescent="0.3">
      <c r="C3654" t="str">
        <f>LEFT(raw!D3654,10)</f>
        <v/>
      </c>
      <c r="D3654" t="str">
        <f>LEFT(raw!E3654,8)</f>
        <v/>
      </c>
      <c r="E3654" t="str">
        <f>LEFT(raw!F3654,8)</f>
        <v/>
      </c>
      <c r="F3654" t="str">
        <f>LEFT(raw!G3654,8)</f>
        <v/>
      </c>
      <c r="G3654" t="str">
        <f>LEFT(raw!H3654,8)</f>
        <v/>
      </c>
      <c r="L3654" t="str">
        <f>LEFT(raw!M3654,8)</f>
        <v/>
      </c>
      <c r="P3654" s="2"/>
      <c r="Q3654" s="3"/>
    </row>
    <row r="3655" spans="3:17" x14ac:dyDescent="0.3">
      <c r="C3655" t="str">
        <f>LEFT(raw!D3655,10)</f>
        <v/>
      </c>
      <c r="D3655" t="str">
        <f>LEFT(raw!E3655,8)</f>
        <v/>
      </c>
      <c r="E3655" t="str">
        <f>LEFT(raw!F3655,8)</f>
        <v/>
      </c>
      <c r="F3655" t="str">
        <f>LEFT(raw!G3655,8)</f>
        <v/>
      </c>
      <c r="G3655" t="str">
        <f>LEFT(raw!H3655,8)</f>
        <v/>
      </c>
      <c r="L3655" t="str">
        <f>LEFT(raw!M3655,8)</f>
        <v/>
      </c>
      <c r="P3655" s="2"/>
      <c r="Q3655" s="3"/>
    </row>
    <row r="3656" spans="3:17" x14ac:dyDescent="0.3">
      <c r="C3656" t="str">
        <f>LEFT(raw!D3656,10)</f>
        <v/>
      </c>
      <c r="D3656" t="str">
        <f>LEFT(raw!E3656,8)</f>
        <v/>
      </c>
      <c r="E3656" t="str">
        <f>LEFT(raw!F3656,8)</f>
        <v/>
      </c>
      <c r="F3656" t="str">
        <f>LEFT(raw!G3656,8)</f>
        <v/>
      </c>
      <c r="G3656" t="str">
        <f>LEFT(raw!H3656,8)</f>
        <v/>
      </c>
      <c r="L3656" t="str">
        <f>LEFT(raw!M3656,8)</f>
        <v/>
      </c>
      <c r="P3656" s="2"/>
      <c r="Q3656" s="3"/>
    </row>
    <row r="3657" spans="3:17" x14ac:dyDescent="0.3">
      <c r="C3657" t="str">
        <f>LEFT(raw!D3657,10)</f>
        <v/>
      </c>
      <c r="D3657" t="str">
        <f>LEFT(raw!E3657,8)</f>
        <v/>
      </c>
      <c r="E3657" t="str">
        <f>LEFT(raw!F3657,8)</f>
        <v/>
      </c>
      <c r="F3657" t="str">
        <f>LEFT(raw!G3657,8)</f>
        <v/>
      </c>
      <c r="G3657" t="str">
        <f>LEFT(raw!H3657,8)</f>
        <v/>
      </c>
      <c r="L3657" t="str">
        <f>LEFT(raw!M3657,8)</f>
        <v/>
      </c>
      <c r="P3657" s="2"/>
      <c r="Q3657" s="3"/>
    </row>
    <row r="3658" spans="3:17" x14ac:dyDescent="0.3">
      <c r="C3658" t="str">
        <f>LEFT(raw!D3658,10)</f>
        <v/>
      </c>
      <c r="D3658" t="str">
        <f>LEFT(raw!E3658,8)</f>
        <v/>
      </c>
      <c r="E3658" t="str">
        <f>LEFT(raw!F3658,8)</f>
        <v/>
      </c>
      <c r="F3658" t="str">
        <f>LEFT(raw!G3658,8)</f>
        <v/>
      </c>
      <c r="G3658" t="str">
        <f>LEFT(raw!H3658,8)</f>
        <v/>
      </c>
      <c r="L3658" t="str">
        <f>LEFT(raw!M3658,8)</f>
        <v/>
      </c>
      <c r="P3658" s="2"/>
      <c r="Q3658" s="3"/>
    </row>
    <row r="3659" spans="3:17" x14ac:dyDescent="0.3">
      <c r="C3659" t="str">
        <f>LEFT(raw!D3659,10)</f>
        <v/>
      </c>
      <c r="D3659" t="str">
        <f>LEFT(raw!E3659,8)</f>
        <v/>
      </c>
      <c r="E3659" t="str">
        <f>LEFT(raw!F3659,8)</f>
        <v/>
      </c>
      <c r="F3659" t="str">
        <f>LEFT(raw!G3659,8)</f>
        <v/>
      </c>
      <c r="G3659" t="str">
        <f>LEFT(raw!H3659,8)</f>
        <v/>
      </c>
      <c r="L3659" t="str">
        <f>LEFT(raw!M3659,8)</f>
        <v/>
      </c>
      <c r="P3659" s="2"/>
      <c r="Q3659" s="3"/>
    </row>
    <row r="3660" spans="3:17" x14ac:dyDescent="0.3">
      <c r="C3660" t="str">
        <f>LEFT(raw!D3660,10)</f>
        <v/>
      </c>
      <c r="D3660" t="str">
        <f>LEFT(raw!E3660,8)</f>
        <v/>
      </c>
      <c r="E3660" t="str">
        <f>LEFT(raw!F3660,8)</f>
        <v/>
      </c>
      <c r="F3660" t="str">
        <f>LEFT(raw!G3660,8)</f>
        <v/>
      </c>
      <c r="G3660" t="str">
        <f>LEFT(raw!H3660,8)</f>
        <v/>
      </c>
      <c r="L3660" t="str">
        <f>LEFT(raw!M3660,8)</f>
        <v/>
      </c>
      <c r="P3660" s="2"/>
      <c r="Q3660" s="3"/>
    </row>
    <row r="3661" spans="3:17" x14ac:dyDescent="0.3">
      <c r="C3661" t="str">
        <f>LEFT(raw!D3661,10)</f>
        <v/>
      </c>
      <c r="D3661" t="str">
        <f>LEFT(raw!E3661,8)</f>
        <v/>
      </c>
      <c r="E3661" t="str">
        <f>LEFT(raw!F3661,8)</f>
        <v/>
      </c>
      <c r="F3661" t="str">
        <f>LEFT(raw!G3661,8)</f>
        <v/>
      </c>
      <c r="G3661" t="str">
        <f>LEFT(raw!H3661,8)</f>
        <v/>
      </c>
      <c r="L3661" t="str">
        <f>LEFT(raw!M3661,8)</f>
        <v/>
      </c>
      <c r="P3661" s="2"/>
      <c r="Q3661" s="3"/>
    </row>
    <row r="3662" spans="3:17" x14ac:dyDescent="0.3">
      <c r="C3662" t="str">
        <f>LEFT(raw!D3662,10)</f>
        <v/>
      </c>
      <c r="D3662" t="str">
        <f>LEFT(raw!E3662,8)</f>
        <v/>
      </c>
      <c r="E3662" t="str">
        <f>LEFT(raw!F3662,8)</f>
        <v/>
      </c>
      <c r="F3662" t="str">
        <f>LEFT(raw!G3662,8)</f>
        <v/>
      </c>
      <c r="G3662" t="str">
        <f>LEFT(raw!H3662,8)</f>
        <v/>
      </c>
      <c r="L3662" t="str">
        <f>LEFT(raw!M3662,8)</f>
        <v/>
      </c>
      <c r="P3662" s="2"/>
      <c r="Q3662" s="3"/>
    </row>
    <row r="3663" spans="3:17" x14ac:dyDescent="0.3">
      <c r="C3663" t="str">
        <f>LEFT(raw!D3663,10)</f>
        <v/>
      </c>
      <c r="D3663" t="str">
        <f>LEFT(raw!E3663,8)</f>
        <v/>
      </c>
      <c r="E3663" t="str">
        <f>LEFT(raw!F3663,8)</f>
        <v/>
      </c>
      <c r="F3663" t="str">
        <f>LEFT(raw!G3663,8)</f>
        <v/>
      </c>
      <c r="G3663" t="str">
        <f>LEFT(raw!H3663,8)</f>
        <v/>
      </c>
      <c r="L3663" t="str">
        <f>LEFT(raw!M3663,8)</f>
        <v/>
      </c>
      <c r="P3663" s="2"/>
      <c r="Q3663" s="3"/>
    </row>
    <row r="3664" spans="3:17" x14ac:dyDescent="0.3">
      <c r="C3664" t="str">
        <f>LEFT(raw!D3664,10)</f>
        <v/>
      </c>
      <c r="D3664" t="str">
        <f>LEFT(raw!E3664,8)</f>
        <v/>
      </c>
      <c r="E3664" t="str">
        <f>LEFT(raw!F3664,8)</f>
        <v/>
      </c>
      <c r="F3664" t="str">
        <f>LEFT(raw!G3664,8)</f>
        <v/>
      </c>
      <c r="G3664" t="str">
        <f>LEFT(raw!H3664,8)</f>
        <v/>
      </c>
      <c r="L3664" t="str">
        <f>LEFT(raw!M3664,8)</f>
        <v/>
      </c>
      <c r="P3664" s="2"/>
      <c r="Q3664" s="3"/>
    </row>
    <row r="3665" spans="3:17" x14ac:dyDescent="0.3">
      <c r="C3665" t="str">
        <f>LEFT(raw!D3665,10)</f>
        <v/>
      </c>
      <c r="D3665" t="str">
        <f>LEFT(raw!E3665,8)</f>
        <v/>
      </c>
      <c r="E3665" t="str">
        <f>LEFT(raw!F3665,8)</f>
        <v/>
      </c>
      <c r="F3665" t="str">
        <f>LEFT(raw!G3665,8)</f>
        <v/>
      </c>
      <c r="G3665" t="str">
        <f>LEFT(raw!H3665,8)</f>
        <v/>
      </c>
      <c r="L3665" t="str">
        <f>LEFT(raw!M3665,8)</f>
        <v/>
      </c>
      <c r="P3665" s="2"/>
      <c r="Q3665" s="3"/>
    </row>
    <row r="3666" spans="3:17" x14ac:dyDescent="0.3">
      <c r="C3666" t="str">
        <f>LEFT(raw!D3666,10)</f>
        <v/>
      </c>
      <c r="D3666" t="str">
        <f>LEFT(raw!E3666,8)</f>
        <v/>
      </c>
      <c r="E3666" t="str">
        <f>LEFT(raw!F3666,8)</f>
        <v/>
      </c>
      <c r="F3666" t="str">
        <f>LEFT(raw!G3666,8)</f>
        <v/>
      </c>
      <c r="G3666" t="str">
        <f>LEFT(raw!H3666,8)</f>
        <v/>
      </c>
      <c r="L3666" t="str">
        <f>LEFT(raw!M3666,8)</f>
        <v/>
      </c>
      <c r="P3666" s="2"/>
      <c r="Q3666" s="3"/>
    </row>
    <row r="3667" spans="3:17" x14ac:dyDescent="0.3">
      <c r="C3667" t="str">
        <f>LEFT(raw!D3667,10)</f>
        <v/>
      </c>
      <c r="D3667" t="str">
        <f>LEFT(raw!E3667,8)</f>
        <v/>
      </c>
      <c r="E3667" t="str">
        <f>LEFT(raw!F3667,8)</f>
        <v/>
      </c>
      <c r="F3667" t="str">
        <f>LEFT(raw!G3667,8)</f>
        <v/>
      </c>
      <c r="G3667" t="str">
        <f>LEFT(raw!H3667,8)</f>
        <v/>
      </c>
      <c r="L3667" t="str">
        <f>LEFT(raw!M3667,8)</f>
        <v/>
      </c>
      <c r="P3667" s="2"/>
      <c r="Q3667" s="3"/>
    </row>
    <row r="3668" spans="3:17" x14ac:dyDescent="0.3">
      <c r="C3668" t="str">
        <f>LEFT(raw!D3668,10)</f>
        <v/>
      </c>
      <c r="D3668" t="str">
        <f>LEFT(raw!E3668,8)</f>
        <v/>
      </c>
      <c r="E3668" t="str">
        <f>LEFT(raw!F3668,8)</f>
        <v/>
      </c>
      <c r="F3668" t="str">
        <f>LEFT(raw!G3668,8)</f>
        <v/>
      </c>
      <c r="G3668" t="str">
        <f>LEFT(raw!H3668,8)</f>
        <v/>
      </c>
      <c r="L3668" t="str">
        <f>LEFT(raw!M3668,8)</f>
        <v/>
      </c>
      <c r="P3668" s="2"/>
      <c r="Q3668" s="3"/>
    </row>
    <row r="3669" spans="3:17" x14ac:dyDescent="0.3">
      <c r="C3669" t="str">
        <f>LEFT(raw!D3669,10)</f>
        <v/>
      </c>
      <c r="D3669" t="str">
        <f>LEFT(raw!E3669,8)</f>
        <v/>
      </c>
      <c r="E3669" t="str">
        <f>LEFT(raw!F3669,8)</f>
        <v/>
      </c>
      <c r="F3669" t="str">
        <f>LEFT(raw!G3669,8)</f>
        <v/>
      </c>
      <c r="G3669" t="str">
        <f>LEFT(raw!H3669,8)</f>
        <v/>
      </c>
      <c r="L3669" t="str">
        <f>LEFT(raw!M3669,8)</f>
        <v/>
      </c>
      <c r="P3669" s="2"/>
      <c r="Q3669" s="3"/>
    </row>
    <row r="3670" spans="3:17" x14ac:dyDescent="0.3">
      <c r="C3670" t="str">
        <f>LEFT(raw!D3670,10)</f>
        <v/>
      </c>
      <c r="D3670" t="str">
        <f>LEFT(raw!E3670,8)</f>
        <v/>
      </c>
      <c r="E3670" t="str">
        <f>LEFT(raw!F3670,8)</f>
        <v/>
      </c>
      <c r="F3670" t="str">
        <f>LEFT(raw!G3670,8)</f>
        <v/>
      </c>
      <c r="G3670" t="str">
        <f>LEFT(raw!H3670,8)</f>
        <v/>
      </c>
      <c r="L3670" t="str">
        <f>LEFT(raw!M3670,8)</f>
        <v/>
      </c>
      <c r="P3670" s="2"/>
      <c r="Q3670" s="3"/>
    </row>
    <row r="3671" spans="3:17" x14ac:dyDescent="0.3">
      <c r="C3671" t="str">
        <f>LEFT(raw!D3671,10)</f>
        <v/>
      </c>
      <c r="D3671" t="str">
        <f>LEFT(raw!E3671,8)</f>
        <v/>
      </c>
      <c r="E3671" t="str">
        <f>LEFT(raw!F3671,8)</f>
        <v/>
      </c>
      <c r="F3671" t="str">
        <f>LEFT(raw!G3671,8)</f>
        <v/>
      </c>
      <c r="G3671" t="str">
        <f>LEFT(raw!H3671,8)</f>
        <v/>
      </c>
      <c r="L3671" t="str">
        <f>LEFT(raw!M3671,8)</f>
        <v/>
      </c>
      <c r="P3671" s="2"/>
      <c r="Q3671" s="3"/>
    </row>
    <row r="3672" spans="3:17" x14ac:dyDescent="0.3">
      <c r="C3672" t="str">
        <f>LEFT(raw!D3672,10)</f>
        <v/>
      </c>
      <c r="D3672" t="str">
        <f>LEFT(raw!E3672,8)</f>
        <v/>
      </c>
      <c r="E3672" t="str">
        <f>LEFT(raw!F3672,8)</f>
        <v/>
      </c>
      <c r="F3672" t="str">
        <f>LEFT(raw!G3672,8)</f>
        <v/>
      </c>
      <c r="G3672" t="str">
        <f>LEFT(raw!H3672,8)</f>
        <v/>
      </c>
      <c r="L3672" t="str">
        <f>LEFT(raw!M3672,8)</f>
        <v/>
      </c>
      <c r="P3672" s="2"/>
      <c r="Q3672" s="3"/>
    </row>
    <row r="3673" spans="3:17" x14ac:dyDescent="0.3">
      <c r="C3673" t="str">
        <f>LEFT(raw!D3673,10)</f>
        <v/>
      </c>
      <c r="D3673" t="str">
        <f>LEFT(raw!E3673,8)</f>
        <v/>
      </c>
      <c r="E3673" t="str">
        <f>LEFT(raw!F3673,8)</f>
        <v/>
      </c>
      <c r="F3673" t="str">
        <f>LEFT(raw!G3673,8)</f>
        <v/>
      </c>
      <c r="G3673" t="str">
        <f>LEFT(raw!H3673,8)</f>
        <v/>
      </c>
      <c r="L3673" t="str">
        <f>LEFT(raw!M3673,8)</f>
        <v/>
      </c>
      <c r="P3673" s="2"/>
      <c r="Q3673" s="3"/>
    </row>
    <row r="3674" spans="3:17" x14ac:dyDescent="0.3">
      <c r="C3674" t="str">
        <f>LEFT(raw!D3674,10)</f>
        <v/>
      </c>
      <c r="D3674" t="str">
        <f>LEFT(raw!E3674,8)</f>
        <v/>
      </c>
      <c r="E3674" t="str">
        <f>LEFT(raw!F3674,8)</f>
        <v/>
      </c>
      <c r="F3674" t="str">
        <f>LEFT(raw!G3674,8)</f>
        <v/>
      </c>
      <c r="G3674" t="str">
        <f>LEFT(raw!H3674,8)</f>
        <v/>
      </c>
      <c r="L3674" t="str">
        <f>LEFT(raw!M3674,8)</f>
        <v/>
      </c>
      <c r="P3674" s="2"/>
      <c r="Q3674" s="3"/>
    </row>
    <row r="3675" spans="3:17" x14ac:dyDescent="0.3">
      <c r="C3675" t="str">
        <f>LEFT(raw!D3675,10)</f>
        <v/>
      </c>
      <c r="D3675" t="str">
        <f>LEFT(raw!E3675,8)</f>
        <v/>
      </c>
      <c r="E3675" t="str">
        <f>LEFT(raw!F3675,8)</f>
        <v/>
      </c>
      <c r="F3675" t="str">
        <f>LEFT(raw!G3675,8)</f>
        <v/>
      </c>
      <c r="G3675" t="str">
        <f>LEFT(raw!H3675,8)</f>
        <v/>
      </c>
      <c r="L3675" t="str">
        <f>LEFT(raw!M3675,8)</f>
        <v/>
      </c>
      <c r="P3675" s="2"/>
      <c r="Q3675" s="3"/>
    </row>
    <row r="3676" spans="3:17" x14ac:dyDescent="0.3">
      <c r="C3676" t="str">
        <f>LEFT(raw!D3676,10)</f>
        <v/>
      </c>
      <c r="D3676" t="str">
        <f>LEFT(raw!E3676,8)</f>
        <v/>
      </c>
      <c r="E3676" t="str">
        <f>LEFT(raw!F3676,8)</f>
        <v/>
      </c>
      <c r="F3676" t="str">
        <f>LEFT(raw!G3676,8)</f>
        <v/>
      </c>
      <c r="G3676" t="str">
        <f>LEFT(raw!H3676,8)</f>
        <v/>
      </c>
      <c r="L3676" t="str">
        <f>LEFT(raw!M3676,8)</f>
        <v/>
      </c>
      <c r="P3676" s="2"/>
      <c r="Q3676" s="3"/>
    </row>
    <row r="3677" spans="3:17" x14ac:dyDescent="0.3">
      <c r="C3677" t="str">
        <f>LEFT(raw!D3677,10)</f>
        <v/>
      </c>
      <c r="D3677" t="str">
        <f>LEFT(raw!E3677,8)</f>
        <v/>
      </c>
      <c r="E3677" t="str">
        <f>LEFT(raw!F3677,8)</f>
        <v/>
      </c>
      <c r="F3677" t="str">
        <f>LEFT(raw!G3677,8)</f>
        <v/>
      </c>
      <c r="G3677" t="str">
        <f>LEFT(raw!H3677,8)</f>
        <v/>
      </c>
      <c r="L3677" t="str">
        <f>LEFT(raw!M3677,8)</f>
        <v/>
      </c>
      <c r="P3677" s="2"/>
      <c r="Q3677" s="3"/>
    </row>
    <row r="3678" spans="3:17" x14ac:dyDescent="0.3">
      <c r="C3678" t="str">
        <f>LEFT(raw!D3678,10)</f>
        <v/>
      </c>
      <c r="D3678" t="str">
        <f>LEFT(raw!E3678,8)</f>
        <v/>
      </c>
      <c r="E3678" t="str">
        <f>LEFT(raw!F3678,8)</f>
        <v/>
      </c>
      <c r="F3678" t="str">
        <f>LEFT(raw!G3678,8)</f>
        <v/>
      </c>
      <c r="G3678" t="str">
        <f>LEFT(raw!H3678,8)</f>
        <v/>
      </c>
      <c r="L3678" t="str">
        <f>LEFT(raw!M3678,8)</f>
        <v/>
      </c>
      <c r="P3678" s="2"/>
      <c r="Q3678" s="3"/>
    </row>
    <row r="3679" spans="3:17" x14ac:dyDescent="0.3">
      <c r="C3679" t="str">
        <f>LEFT(raw!D3679,10)</f>
        <v/>
      </c>
      <c r="D3679" t="str">
        <f>LEFT(raw!E3679,8)</f>
        <v/>
      </c>
      <c r="E3679" t="str">
        <f>LEFT(raw!F3679,8)</f>
        <v/>
      </c>
      <c r="F3679" t="str">
        <f>LEFT(raw!G3679,8)</f>
        <v/>
      </c>
      <c r="G3679" t="str">
        <f>LEFT(raw!H3679,8)</f>
        <v/>
      </c>
      <c r="L3679" t="str">
        <f>LEFT(raw!M3679,8)</f>
        <v/>
      </c>
      <c r="P3679" s="2"/>
      <c r="Q3679" s="3"/>
    </row>
    <row r="3680" spans="3:17" x14ac:dyDescent="0.3">
      <c r="C3680" t="str">
        <f>LEFT(raw!D3680,10)</f>
        <v/>
      </c>
      <c r="D3680" t="str">
        <f>LEFT(raw!E3680,8)</f>
        <v/>
      </c>
      <c r="E3680" t="str">
        <f>LEFT(raw!F3680,8)</f>
        <v/>
      </c>
      <c r="F3680" t="str">
        <f>LEFT(raw!G3680,8)</f>
        <v/>
      </c>
      <c r="G3680" t="str">
        <f>LEFT(raw!H3680,8)</f>
        <v/>
      </c>
      <c r="L3680" t="str">
        <f>LEFT(raw!M3680,8)</f>
        <v/>
      </c>
      <c r="P3680" s="2"/>
      <c r="Q3680" s="3"/>
    </row>
    <row r="3681" spans="3:17" x14ac:dyDescent="0.3">
      <c r="C3681" t="str">
        <f>LEFT(raw!D3681,10)</f>
        <v/>
      </c>
      <c r="D3681" t="str">
        <f>LEFT(raw!E3681,8)</f>
        <v/>
      </c>
      <c r="E3681" t="str">
        <f>LEFT(raw!F3681,8)</f>
        <v/>
      </c>
      <c r="F3681" t="str">
        <f>LEFT(raw!G3681,8)</f>
        <v/>
      </c>
      <c r="G3681" t="str">
        <f>LEFT(raw!H3681,8)</f>
        <v/>
      </c>
      <c r="L3681" t="str">
        <f>LEFT(raw!M3681,8)</f>
        <v/>
      </c>
      <c r="P3681" s="2"/>
      <c r="Q3681" s="3"/>
    </row>
    <row r="3682" spans="3:17" x14ac:dyDescent="0.3">
      <c r="C3682" t="str">
        <f>LEFT(raw!D3682,10)</f>
        <v/>
      </c>
      <c r="D3682" t="str">
        <f>LEFT(raw!E3682,8)</f>
        <v/>
      </c>
      <c r="E3682" t="str">
        <f>LEFT(raw!F3682,8)</f>
        <v/>
      </c>
      <c r="F3682" t="str">
        <f>LEFT(raw!G3682,8)</f>
        <v/>
      </c>
      <c r="G3682" t="str">
        <f>LEFT(raw!H3682,8)</f>
        <v/>
      </c>
      <c r="L3682" t="str">
        <f>LEFT(raw!M3682,8)</f>
        <v/>
      </c>
      <c r="P3682" s="2"/>
      <c r="Q3682" s="3"/>
    </row>
    <row r="3683" spans="3:17" x14ac:dyDescent="0.3">
      <c r="C3683" t="str">
        <f>LEFT(raw!D3683,10)</f>
        <v/>
      </c>
      <c r="D3683" t="str">
        <f>LEFT(raw!E3683,8)</f>
        <v/>
      </c>
      <c r="E3683" t="str">
        <f>LEFT(raw!F3683,8)</f>
        <v/>
      </c>
      <c r="F3683" t="str">
        <f>LEFT(raw!G3683,8)</f>
        <v/>
      </c>
      <c r="G3683" t="str">
        <f>LEFT(raw!H3683,8)</f>
        <v/>
      </c>
      <c r="L3683" t="str">
        <f>LEFT(raw!M3683,8)</f>
        <v/>
      </c>
      <c r="P3683" s="2"/>
      <c r="Q3683" s="3"/>
    </row>
    <row r="3684" spans="3:17" x14ac:dyDescent="0.3">
      <c r="C3684" t="str">
        <f>LEFT(raw!D3684,10)</f>
        <v/>
      </c>
      <c r="D3684" t="str">
        <f>LEFT(raw!E3684,8)</f>
        <v/>
      </c>
      <c r="E3684" t="str">
        <f>LEFT(raw!F3684,8)</f>
        <v/>
      </c>
      <c r="F3684" t="str">
        <f>LEFT(raw!G3684,8)</f>
        <v/>
      </c>
      <c r="G3684" t="str">
        <f>LEFT(raw!H3684,8)</f>
        <v/>
      </c>
      <c r="L3684" t="str">
        <f>LEFT(raw!M3684,8)</f>
        <v/>
      </c>
      <c r="P3684" s="2"/>
      <c r="Q3684" s="3"/>
    </row>
    <row r="3685" spans="3:17" x14ac:dyDescent="0.3">
      <c r="C3685" t="str">
        <f>LEFT(raw!D3685,10)</f>
        <v/>
      </c>
      <c r="D3685" t="str">
        <f>LEFT(raw!E3685,8)</f>
        <v/>
      </c>
      <c r="E3685" t="str">
        <f>LEFT(raw!F3685,8)</f>
        <v/>
      </c>
      <c r="F3685" t="str">
        <f>LEFT(raw!G3685,8)</f>
        <v/>
      </c>
      <c r="G3685" t="str">
        <f>LEFT(raw!H3685,8)</f>
        <v/>
      </c>
      <c r="L3685" t="str">
        <f>LEFT(raw!M3685,8)</f>
        <v/>
      </c>
      <c r="P3685" s="2"/>
      <c r="Q3685" s="3"/>
    </row>
    <row r="3686" spans="3:17" x14ac:dyDescent="0.3">
      <c r="C3686" t="str">
        <f>LEFT(raw!D3686,10)</f>
        <v/>
      </c>
      <c r="D3686" t="str">
        <f>LEFT(raw!E3686,8)</f>
        <v/>
      </c>
      <c r="E3686" t="str">
        <f>LEFT(raw!F3686,8)</f>
        <v/>
      </c>
      <c r="F3686" t="str">
        <f>LEFT(raw!G3686,8)</f>
        <v/>
      </c>
      <c r="G3686" t="str">
        <f>LEFT(raw!H3686,8)</f>
        <v/>
      </c>
      <c r="L3686" t="str">
        <f>LEFT(raw!M3686,8)</f>
        <v/>
      </c>
      <c r="P3686" s="2"/>
      <c r="Q3686" s="3"/>
    </row>
    <row r="3687" spans="3:17" x14ac:dyDescent="0.3">
      <c r="C3687" t="str">
        <f>LEFT(raw!D3687,10)</f>
        <v/>
      </c>
      <c r="D3687" t="str">
        <f>LEFT(raw!E3687,8)</f>
        <v/>
      </c>
      <c r="E3687" t="str">
        <f>LEFT(raw!F3687,8)</f>
        <v/>
      </c>
      <c r="F3687" t="str">
        <f>LEFT(raw!G3687,8)</f>
        <v/>
      </c>
      <c r="G3687" t="str">
        <f>LEFT(raw!H3687,8)</f>
        <v/>
      </c>
      <c r="L3687" t="str">
        <f>LEFT(raw!M3687,8)</f>
        <v/>
      </c>
      <c r="P3687" s="2"/>
      <c r="Q3687" s="3"/>
    </row>
    <row r="3688" spans="3:17" x14ac:dyDescent="0.3">
      <c r="C3688" t="str">
        <f>LEFT(raw!D3688,10)</f>
        <v/>
      </c>
      <c r="D3688" t="str">
        <f>LEFT(raw!E3688,8)</f>
        <v/>
      </c>
      <c r="E3688" t="str">
        <f>LEFT(raw!F3688,8)</f>
        <v/>
      </c>
      <c r="F3688" t="str">
        <f>LEFT(raw!G3688,8)</f>
        <v/>
      </c>
      <c r="G3688" t="str">
        <f>LEFT(raw!H3688,8)</f>
        <v/>
      </c>
      <c r="L3688" t="str">
        <f>LEFT(raw!M3688,8)</f>
        <v/>
      </c>
      <c r="P3688" s="2"/>
      <c r="Q3688" s="3"/>
    </row>
    <row r="3689" spans="3:17" x14ac:dyDescent="0.3">
      <c r="C3689" t="str">
        <f>LEFT(raw!D3689,10)</f>
        <v/>
      </c>
      <c r="D3689" t="str">
        <f>LEFT(raw!E3689,8)</f>
        <v/>
      </c>
      <c r="E3689" t="str">
        <f>LEFT(raw!F3689,8)</f>
        <v/>
      </c>
      <c r="F3689" t="str">
        <f>LEFT(raw!G3689,8)</f>
        <v/>
      </c>
      <c r="G3689" t="str">
        <f>LEFT(raw!H3689,8)</f>
        <v/>
      </c>
      <c r="L3689" t="str">
        <f>LEFT(raw!M3689,8)</f>
        <v/>
      </c>
      <c r="P3689" s="2"/>
      <c r="Q3689" s="3"/>
    </row>
    <row r="3690" spans="3:17" x14ac:dyDescent="0.3">
      <c r="C3690" t="str">
        <f>LEFT(raw!D3690,10)</f>
        <v/>
      </c>
      <c r="D3690" t="str">
        <f>LEFT(raw!E3690,8)</f>
        <v/>
      </c>
      <c r="E3690" t="str">
        <f>LEFT(raw!F3690,8)</f>
        <v/>
      </c>
      <c r="F3690" t="str">
        <f>LEFT(raw!G3690,8)</f>
        <v/>
      </c>
      <c r="G3690" t="str">
        <f>LEFT(raw!H3690,8)</f>
        <v/>
      </c>
      <c r="L3690" t="str">
        <f>LEFT(raw!M3690,8)</f>
        <v/>
      </c>
      <c r="P3690" s="2"/>
      <c r="Q3690" s="3"/>
    </row>
    <row r="3691" spans="3:17" x14ac:dyDescent="0.3">
      <c r="C3691" t="str">
        <f>LEFT(raw!D3691,10)</f>
        <v/>
      </c>
      <c r="D3691" t="str">
        <f>LEFT(raw!E3691,8)</f>
        <v/>
      </c>
      <c r="E3691" t="str">
        <f>LEFT(raw!F3691,8)</f>
        <v/>
      </c>
      <c r="F3691" t="str">
        <f>LEFT(raw!G3691,8)</f>
        <v/>
      </c>
      <c r="G3691" t="str">
        <f>LEFT(raw!H3691,8)</f>
        <v/>
      </c>
      <c r="L3691" t="str">
        <f>LEFT(raw!M3691,8)</f>
        <v/>
      </c>
      <c r="P3691" s="2"/>
      <c r="Q3691" s="3"/>
    </row>
    <row r="3692" spans="3:17" x14ac:dyDescent="0.3">
      <c r="C3692" t="str">
        <f>LEFT(raw!D3692,10)</f>
        <v/>
      </c>
      <c r="D3692" t="str">
        <f>LEFT(raw!E3692,8)</f>
        <v/>
      </c>
      <c r="E3692" t="str">
        <f>LEFT(raw!F3692,8)</f>
        <v/>
      </c>
      <c r="F3692" t="str">
        <f>LEFT(raw!G3692,8)</f>
        <v/>
      </c>
      <c r="G3692" t="str">
        <f>LEFT(raw!H3692,8)</f>
        <v/>
      </c>
      <c r="L3692" t="str">
        <f>LEFT(raw!M3692,8)</f>
        <v/>
      </c>
      <c r="P3692" s="2"/>
      <c r="Q3692" s="3"/>
    </row>
    <row r="3693" spans="3:17" x14ac:dyDescent="0.3">
      <c r="C3693" t="str">
        <f>LEFT(raw!D3693,10)</f>
        <v/>
      </c>
      <c r="D3693" t="str">
        <f>LEFT(raw!E3693,8)</f>
        <v/>
      </c>
      <c r="E3693" t="str">
        <f>LEFT(raw!F3693,8)</f>
        <v/>
      </c>
      <c r="F3693" t="str">
        <f>LEFT(raw!G3693,8)</f>
        <v/>
      </c>
      <c r="G3693" t="str">
        <f>LEFT(raw!H3693,8)</f>
        <v/>
      </c>
      <c r="L3693" t="str">
        <f>LEFT(raw!M3693,8)</f>
        <v/>
      </c>
      <c r="P3693" s="2"/>
      <c r="Q3693" s="3"/>
    </row>
    <row r="3694" spans="3:17" x14ac:dyDescent="0.3">
      <c r="C3694" t="str">
        <f>LEFT(raw!D3694,10)</f>
        <v/>
      </c>
      <c r="D3694" t="str">
        <f>LEFT(raw!E3694,8)</f>
        <v/>
      </c>
      <c r="E3694" t="str">
        <f>LEFT(raw!F3694,8)</f>
        <v/>
      </c>
      <c r="F3694" t="str">
        <f>LEFT(raw!G3694,8)</f>
        <v/>
      </c>
      <c r="G3694" t="str">
        <f>LEFT(raw!H3694,8)</f>
        <v/>
      </c>
      <c r="L3694" t="str">
        <f>LEFT(raw!M3694,8)</f>
        <v/>
      </c>
      <c r="P3694" s="2"/>
      <c r="Q3694" s="3"/>
    </row>
    <row r="3695" spans="3:17" x14ac:dyDescent="0.3">
      <c r="C3695" t="str">
        <f>LEFT(raw!D3695,10)</f>
        <v/>
      </c>
      <c r="D3695" t="str">
        <f>LEFT(raw!E3695,8)</f>
        <v/>
      </c>
      <c r="E3695" t="str">
        <f>LEFT(raw!F3695,8)</f>
        <v/>
      </c>
      <c r="F3695" t="str">
        <f>LEFT(raw!G3695,8)</f>
        <v/>
      </c>
      <c r="G3695" t="str">
        <f>LEFT(raw!H3695,8)</f>
        <v/>
      </c>
      <c r="L3695" t="str">
        <f>LEFT(raw!M3695,8)</f>
        <v/>
      </c>
      <c r="P3695" s="2"/>
      <c r="Q3695" s="3"/>
    </row>
    <row r="3696" spans="3:17" x14ac:dyDescent="0.3">
      <c r="C3696" t="str">
        <f>LEFT(raw!D3696,10)</f>
        <v/>
      </c>
      <c r="D3696" t="str">
        <f>LEFT(raw!E3696,8)</f>
        <v/>
      </c>
      <c r="E3696" t="str">
        <f>LEFT(raw!F3696,8)</f>
        <v/>
      </c>
      <c r="F3696" t="str">
        <f>LEFT(raw!G3696,8)</f>
        <v/>
      </c>
      <c r="G3696" t="str">
        <f>LEFT(raw!H3696,8)</f>
        <v/>
      </c>
      <c r="L3696" t="str">
        <f>LEFT(raw!M3696,8)</f>
        <v/>
      </c>
      <c r="P3696" s="2"/>
      <c r="Q3696" s="3"/>
    </row>
    <row r="3697" spans="3:17" x14ac:dyDescent="0.3">
      <c r="C3697" t="str">
        <f>LEFT(raw!D3697,10)</f>
        <v/>
      </c>
      <c r="D3697" t="str">
        <f>LEFT(raw!E3697,8)</f>
        <v/>
      </c>
      <c r="E3697" t="str">
        <f>LEFT(raw!F3697,8)</f>
        <v/>
      </c>
      <c r="F3697" t="str">
        <f>LEFT(raw!G3697,8)</f>
        <v/>
      </c>
      <c r="G3697" t="str">
        <f>LEFT(raw!H3697,8)</f>
        <v/>
      </c>
      <c r="L3697" t="str">
        <f>LEFT(raw!M3697,8)</f>
        <v/>
      </c>
      <c r="P3697" s="2"/>
      <c r="Q3697" s="3"/>
    </row>
    <row r="3698" spans="3:17" x14ac:dyDescent="0.3">
      <c r="C3698" t="str">
        <f>LEFT(raw!D3698,10)</f>
        <v/>
      </c>
      <c r="D3698" t="str">
        <f>LEFT(raw!E3698,8)</f>
        <v/>
      </c>
      <c r="E3698" t="str">
        <f>LEFT(raw!F3698,8)</f>
        <v/>
      </c>
      <c r="F3698" t="str">
        <f>LEFT(raw!G3698,8)</f>
        <v/>
      </c>
      <c r="G3698" t="str">
        <f>LEFT(raw!H3698,8)</f>
        <v/>
      </c>
      <c r="L3698" t="str">
        <f>LEFT(raw!M3698,8)</f>
        <v/>
      </c>
      <c r="P3698" s="2"/>
      <c r="Q3698" s="3"/>
    </row>
    <row r="3699" spans="3:17" x14ac:dyDescent="0.3">
      <c r="C3699" t="str">
        <f>LEFT(raw!D3699,10)</f>
        <v/>
      </c>
      <c r="D3699" t="str">
        <f>LEFT(raw!E3699,8)</f>
        <v/>
      </c>
      <c r="E3699" t="str">
        <f>LEFT(raw!F3699,8)</f>
        <v/>
      </c>
      <c r="F3699" t="str">
        <f>LEFT(raw!G3699,8)</f>
        <v/>
      </c>
      <c r="G3699" t="str">
        <f>LEFT(raw!H3699,8)</f>
        <v/>
      </c>
      <c r="L3699" t="str">
        <f>LEFT(raw!M3699,8)</f>
        <v/>
      </c>
      <c r="P3699" s="2"/>
      <c r="Q3699" s="3"/>
    </row>
    <row r="3700" spans="3:17" x14ac:dyDescent="0.3">
      <c r="C3700" t="str">
        <f>LEFT(raw!D3700,10)</f>
        <v/>
      </c>
      <c r="D3700" t="str">
        <f>LEFT(raw!E3700,8)</f>
        <v/>
      </c>
      <c r="E3700" t="str">
        <f>LEFT(raw!F3700,8)</f>
        <v/>
      </c>
      <c r="F3700" t="str">
        <f>LEFT(raw!G3700,8)</f>
        <v/>
      </c>
      <c r="G3700" t="str">
        <f>LEFT(raw!H3700,8)</f>
        <v/>
      </c>
      <c r="L3700" t="str">
        <f>LEFT(raw!M3700,8)</f>
        <v/>
      </c>
      <c r="P3700" s="2"/>
      <c r="Q3700" s="3"/>
    </row>
    <row r="3701" spans="3:17" x14ac:dyDescent="0.3">
      <c r="C3701" t="str">
        <f>LEFT(raw!D3701,10)</f>
        <v/>
      </c>
      <c r="D3701" t="str">
        <f>LEFT(raw!E3701,8)</f>
        <v/>
      </c>
      <c r="E3701" t="str">
        <f>LEFT(raw!F3701,8)</f>
        <v/>
      </c>
      <c r="F3701" t="str">
        <f>LEFT(raw!G3701,8)</f>
        <v/>
      </c>
      <c r="G3701" t="str">
        <f>LEFT(raw!H3701,8)</f>
        <v/>
      </c>
      <c r="L3701" t="str">
        <f>LEFT(raw!M3701,8)</f>
        <v/>
      </c>
      <c r="P3701" s="2"/>
      <c r="Q3701" s="3"/>
    </row>
    <row r="3702" spans="3:17" x14ac:dyDescent="0.3">
      <c r="C3702" t="str">
        <f>LEFT(raw!D3702,10)</f>
        <v/>
      </c>
      <c r="D3702" t="str">
        <f>LEFT(raw!E3702,8)</f>
        <v/>
      </c>
      <c r="E3702" t="str">
        <f>LEFT(raw!F3702,8)</f>
        <v/>
      </c>
      <c r="F3702" t="str">
        <f>LEFT(raw!G3702,8)</f>
        <v/>
      </c>
      <c r="G3702" t="str">
        <f>LEFT(raw!H3702,8)</f>
        <v/>
      </c>
      <c r="L3702" t="str">
        <f>LEFT(raw!M3702,8)</f>
        <v/>
      </c>
      <c r="P3702" s="2"/>
      <c r="Q3702" s="3"/>
    </row>
    <row r="3703" spans="3:17" x14ac:dyDescent="0.3">
      <c r="C3703" t="str">
        <f>LEFT(raw!D3703,10)</f>
        <v/>
      </c>
      <c r="D3703" t="str">
        <f>LEFT(raw!E3703,8)</f>
        <v/>
      </c>
      <c r="E3703" t="str">
        <f>LEFT(raw!F3703,8)</f>
        <v/>
      </c>
      <c r="F3703" t="str">
        <f>LEFT(raw!G3703,8)</f>
        <v/>
      </c>
      <c r="G3703" t="str">
        <f>LEFT(raw!H3703,8)</f>
        <v/>
      </c>
      <c r="L3703" t="str">
        <f>LEFT(raw!M3703,8)</f>
        <v/>
      </c>
      <c r="P3703" s="2"/>
      <c r="Q3703" s="3"/>
    </row>
    <row r="3704" spans="3:17" x14ac:dyDescent="0.3">
      <c r="C3704" t="str">
        <f>LEFT(raw!D3704,10)</f>
        <v/>
      </c>
      <c r="D3704" t="str">
        <f>LEFT(raw!E3704,8)</f>
        <v/>
      </c>
      <c r="E3704" t="str">
        <f>LEFT(raw!F3704,8)</f>
        <v/>
      </c>
      <c r="F3704" t="str">
        <f>LEFT(raw!G3704,8)</f>
        <v/>
      </c>
      <c r="G3704" t="str">
        <f>LEFT(raw!H3704,8)</f>
        <v/>
      </c>
      <c r="L3704" t="str">
        <f>LEFT(raw!M3704,8)</f>
        <v/>
      </c>
      <c r="P3704" s="2"/>
      <c r="Q3704" s="3"/>
    </row>
    <row r="3705" spans="3:17" x14ac:dyDescent="0.3">
      <c r="C3705" t="str">
        <f>LEFT(raw!D3705,10)</f>
        <v/>
      </c>
      <c r="D3705" t="str">
        <f>LEFT(raw!E3705,8)</f>
        <v/>
      </c>
      <c r="E3705" t="str">
        <f>LEFT(raw!F3705,8)</f>
        <v/>
      </c>
      <c r="F3705" t="str">
        <f>LEFT(raw!G3705,8)</f>
        <v/>
      </c>
      <c r="G3705" t="str">
        <f>LEFT(raw!H3705,8)</f>
        <v/>
      </c>
      <c r="L3705" t="str">
        <f>LEFT(raw!M3705,8)</f>
        <v/>
      </c>
      <c r="P3705" s="2"/>
      <c r="Q3705" s="3"/>
    </row>
    <row r="3706" spans="3:17" x14ac:dyDescent="0.3">
      <c r="C3706" t="str">
        <f>LEFT(raw!D3706,10)</f>
        <v/>
      </c>
      <c r="D3706" t="str">
        <f>LEFT(raw!E3706,8)</f>
        <v/>
      </c>
      <c r="E3706" t="str">
        <f>LEFT(raw!F3706,8)</f>
        <v/>
      </c>
      <c r="F3706" t="str">
        <f>LEFT(raw!G3706,8)</f>
        <v/>
      </c>
      <c r="G3706" t="str">
        <f>LEFT(raw!H3706,8)</f>
        <v/>
      </c>
      <c r="L3706" t="str">
        <f>LEFT(raw!M3706,8)</f>
        <v/>
      </c>
      <c r="P3706" s="2"/>
      <c r="Q3706" s="3"/>
    </row>
    <row r="3707" spans="3:17" x14ac:dyDescent="0.3">
      <c r="C3707" t="str">
        <f>LEFT(raw!D3707,10)</f>
        <v/>
      </c>
      <c r="D3707" t="str">
        <f>LEFT(raw!E3707,8)</f>
        <v/>
      </c>
      <c r="E3707" t="str">
        <f>LEFT(raw!F3707,8)</f>
        <v/>
      </c>
      <c r="F3707" t="str">
        <f>LEFT(raw!G3707,8)</f>
        <v/>
      </c>
      <c r="G3707" t="str">
        <f>LEFT(raw!H3707,8)</f>
        <v/>
      </c>
      <c r="L3707" t="str">
        <f>LEFT(raw!M3707,8)</f>
        <v/>
      </c>
      <c r="P3707" s="2"/>
      <c r="Q3707" s="3"/>
    </row>
    <row r="3708" spans="3:17" x14ac:dyDescent="0.3">
      <c r="C3708" t="str">
        <f>LEFT(raw!D3708,10)</f>
        <v/>
      </c>
      <c r="D3708" t="str">
        <f>LEFT(raw!E3708,8)</f>
        <v/>
      </c>
      <c r="E3708" t="str">
        <f>LEFT(raw!F3708,8)</f>
        <v/>
      </c>
      <c r="F3708" t="str">
        <f>LEFT(raw!G3708,8)</f>
        <v/>
      </c>
      <c r="G3708" t="str">
        <f>LEFT(raw!H3708,8)</f>
        <v/>
      </c>
      <c r="L3708" t="str">
        <f>LEFT(raw!M3708,8)</f>
        <v/>
      </c>
      <c r="P3708" s="2"/>
      <c r="Q3708" s="3"/>
    </row>
    <row r="3709" spans="3:17" x14ac:dyDescent="0.3">
      <c r="C3709" t="str">
        <f>LEFT(raw!D3709,10)</f>
        <v/>
      </c>
      <c r="D3709" t="str">
        <f>LEFT(raw!E3709,8)</f>
        <v/>
      </c>
      <c r="E3709" t="str">
        <f>LEFT(raw!F3709,8)</f>
        <v/>
      </c>
      <c r="F3709" t="str">
        <f>LEFT(raw!G3709,8)</f>
        <v/>
      </c>
      <c r="G3709" t="str">
        <f>LEFT(raw!H3709,8)</f>
        <v/>
      </c>
      <c r="L3709" t="str">
        <f>LEFT(raw!M3709,8)</f>
        <v/>
      </c>
      <c r="P3709" s="2"/>
      <c r="Q3709" s="3"/>
    </row>
    <row r="3710" spans="3:17" x14ac:dyDescent="0.3">
      <c r="C3710" t="str">
        <f>LEFT(raw!D3710,10)</f>
        <v/>
      </c>
      <c r="D3710" t="str">
        <f>LEFT(raw!E3710,8)</f>
        <v/>
      </c>
      <c r="E3710" t="str">
        <f>LEFT(raw!F3710,8)</f>
        <v/>
      </c>
      <c r="F3710" t="str">
        <f>LEFT(raw!G3710,8)</f>
        <v/>
      </c>
      <c r="G3710" t="str">
        <f>LEFT(raw!H3710,8)</f>
        <v/>
      </c>
      <c r="L3710" t="str">
        <f>LEFT(raw!M3710,8)</f>
        <v/>
      </c>
      <c r="P3710" s="2"/>
      <c r="Q3710" s="3"/>
    </row>
    <row r="3711" spans="3:17" x14ac:dyDescent="0.3">
      <c r="C3711" t="str">
        <f>LEFT(raw!D3711,10)</f>
        <v/>
      </c>
      <c r="D3711" t="str">
        <f>LEFT(raw!E3711,8)</f>
        <v/>
      </c>
      <c r="E3711" t="str">
        <f>LEFT(raw!F3711,8)</f>
        <v/>
      </c>
      <c r="F3711" t="str">
        <f>LEFT(raw!G3711,8)</f>
        <v/>
      </c>
      <c r="G3711" t="str">
        <f>LEFT(raw!H3711,8)</f>
        <v/>
      </c>
      <c r="L3711" t="str">
        <f>LEFT(raw!M3711,8)</f>
        <v/>
      </c>
      <c r="P3711" s="2"/>
      <c r="Q3711" s="3"/>
    </row>
    <row r="3712" spans="3:17" x14ac:dyDescent="0.3">
      <c r="C3712" t="str">
        <f>LEFT(raw!D3712,10)</f>
        <v/>
      </c>
      <c r="D3712" t="str">
        <f>LEFT(raw!E3712,8)</f>
        <v/>
      </c>
      <c r="E3712" t="str">
        <f>LEFT(raw!F3712,8)</f>
        <v/>
      </c>
      <c r="F3712" t="str">
        <f>LEFT(raw!G3712,8)</f>
        <v/>
      </c>
      <c r="G3712" t="str">
        <f>LEFT(raw!H3712,8)</f>
        <v/>
      </c>
      <c r="L3712" t="str">
        <f>LEFT(raw!M3712,8)</f>
        <v/>
      </c>
      <c r="P3712" s="2"/>
      <c r="Q3712" s="3"/>
    </row>
    <row r="3713" spans="3:17" x14ac:dyDescent="0.3">
      <c r="C3713" t="str">
        <f>LEFT(raw!D3713,10)</f>
        <v/>
      </c>
      <c r="D3713" t="str">
        <f>LEFT(raw!E3713,8)</f>
        <v/>
      </c>
      <c r="E3713" t="str">
        <f>LEFT(raw!F3713,8)</f>
        <v/>
      </c>
      <c r="F3713" t="str">
        <f>LEFT(raw!G3713,8)</f>
        <v/>
      </c>
      <c r="G3713" t="str">
        <f>LEFT(raw!H3713,8)</f>
        <v/>
      </c>
      <c r="L3713" t="str">
        <f>LEFT(raw!M3713,8)</f>
        <v/>
      </c>
      <c r="P3713" s="2"/>
      <c r="Q3713" s="3"/>
    </row>
    <row r="3714" spans="3:17" x14ac:dyDescent="0.3">
      <c r="C3714" t="str">
        <f>LEFT(raw!D3714,10)</f>
        <v/>
      </c>
      <c r="D3714" t="str">
        <f>LEFT(raw!E3714,8)</f>
        <v/>
      </c>
      <c r="E3714" t="str">
        <f>LEFT(raw!F3714,8)</f>
        <v/>
      </c>
      <c r="F3714" t="str">
        <f>LEFT(raw!G3714,8)</f>
        <v/>
      </c>
      <c r="G3714" t="str">
        <f>LEFT(raw!H3714,8)</f>
        <v/>
      </c>
      <c r="L3714" t="str">
        <f>LEFT(raw!M3714,8)</f>
        <v/>
      </c>
      <c r="P3714" s="2"/>
      <c r="Q3714" s="3"/>
    </row>
    <row r="3715" spans="3:17" x14ac:dyDescent="0.3">
      <c r="C3715" t="str">
        <f>LEFT(raw!D3715,10)</f>
        <v/>
      </c>
      <c r="D3715" t="str">
        <f>LEFT(raw!E3715,8)</f>
        <v/>
      </c>
      <c r="E3715" t="str">
        <f>LEFT(raw!F3715,8)</f>
        <v/>
      </c>
      <c r="F3715" t="str">
        <f>LEFT(raw!G3715,8)</f>
        <v/>
      </c>
      <c r="G3715" t="str">
        <f>LEFT(raw!H3715,8)</f>
        <v/>
      </c>
      <c r="L3715" t="str">
        <f>LEFT(raw!M3715,8)</f>
        <v/>
      </c>
      <c r="P3715" s="2"/>
      <c r="Q3715" s="3"/>
    </row>
    <row r="3716" spans="3:17" x14ac:dyDescent="0.3">
      <c r="C3716" t="str">
        <f>LEFT(raw!D3716,10)</f>
        <v/>
      </c>
      <c r="D3716" t="str">
        <f>LEFT(raw!E3716,8)</f>
        <v/>
      </c>
      <c r="E3716" t="str">
        <f>LEFT(raw!F3716,8)</f>
        <v/>
      </c>
      <c r="F3716" t="str">
        <f>LEFT(raw!G3716,8)</f>
        <v/>
      </c>
      <c r="G3716" t="str">
        <f>LEFT(raw!H3716,8)</f>
        <v/>
      </c>
      <c r="L3716" t="str">
        <f>LEFT(raw!M3716,8)</f>
        <v/>
      </c>
      <c r="P3716" s="2"/>
      <c r="Q3716" s="3"/>
    </row>
    <row r="3717" spans="3:17" x14ac:dyDescent="0.3">
      <c r="C3717" t="str">
        <f>LEFT(raw!D3717,10)</f>
        <v/>
      </c>
      <c r="D3717" t="str">
        <f>LEFT(raw!E3717,8)</f>
        <v/>
      </c>
      <c r="E3717" t="str">
        <f>LEFT(raw!F3717,8)</f>
        <v/>
      </c>
      <c r="F3717" t="str">
        <f>LEFT(raw!G3717,8)</f>
        <v/>
      </c>
      <c r="G3717" t="str">
        <f>LEFT(raw!H3717,8)</f>
        <v/>
      </c>
      <c r="L3717" t="str">
        <f>LEFT(raw!M3717,8)</f>
        <v/>
      </c>
      <c r="P3717" s="2"/>
      <c r="Q3717" s="3"/>
    </row>
    <row r="3718" spans="3:17" x14ac:dyDescent="0.3">
      <c r="C3718" t="str">
        <f>LEFT(raw!D3718,10)</f>
        <v/>
      </c>
      <c r="D3718" t="str">
        <f>LEFT(raw!E3718,8)</f>
        <v/>
      </c>
      <c r="E3718" t="str">
        <f>LEFT(raw!F3718,8)</f>
        <v/>
      </c>
      <c r="F3718" t="str">
        <f>LEFT(raw!G3718,8)</f>
        <v/>
      </c>
      <c r="G3718" t="str">
        <f>LEFT(raw!H3718,8)</f>
        <v/>
      </c>
      <c r="L3718" t="str">
        <f>LEFT(raw!M3718,8)</f>
        <v/>
      </c>
      <c r="P3718" s="2"/>
      <c r="Q3718" s="3"/>
    </row>
    <row r="3719" spans="3:17" x14ac:dyDescent="0.3">
      <c r="C3719" t="str">
        <f>LEFT(raw!D3719,10)</f>
        <v/>
      </c>
      <c r="D3719" t="str">
        <f>LEFT(raw!E3719,8)</f>
        <v/>
      </c>
      <c r="E3719" t="str">
        <f>LEFT(raw!F3719,8)</f>
        <v/>
      </c>
      <c r="F3719" t="str">
        <f>LEFT(raw!G3719,8)</f>
        <v/>
      </c>
      <c r="G3719" t="str">
        <f>LEFT(raw!H3719,8)</f>
        <v/>
      </c>
      <c r="L3719" t="str">
        <f>LEFT(raw!M3719,8)</f>
        <v/>
      </c>
      <c r="P3719" s="2"/>
      <c r="Q3719" s="3"/>
    </row>
    <row r="3720" spans="3:17" x14ac:dyDescent="0.3">
      <c r="C3720" t="str">
        <f>LEFT(raw!D3720,10)</f>
        <v/>
      </c>
      <c r="D3720" t="str">
        <f>LEFT(raw!E3720,8)</f>
        <v/>
      </c>
      <c r="E3720" t="str">
        <f>LEFT(raw!F3720,8)</f>
        <v/>
      </c>
      <c r="F3720" t="str">
        <f>LEFT(raw!G3720,8)</f>
        <v/>
      </c>
      <c r="G3720" t="str">
        <f>LEFT(raw!H3720,8)</f>
        <v/>
      </c>
      <c r="L3720" t="str">
        <f>LEFT(raw!M3720,8)</f>
        <v/>
      </c>
      <c r="P3720" s="2"/>
      <c r="Q3720" s="3"/>
    </row>
    <row r="3721" spans="3:17" x14ac:dyDescent="0.3">
      <c r="C3721" t="str">
        <f>LEFT(raw!D3721,10)</f>
        <v/>
      </c>
      <c r="D3721" t="str">
        <f>LEFT(raw!E3721,8)</f>
        <v/>
      </c>
      <c r="E3721" t="str">
        <f>LEFT(raw!F3721,8)</f>
        <v/>
      </c>
      <c r="F3721" t="str">
        <f>LEFT(raw!G3721,8)</f>
        <v/>
      </c>
      <c r="G3721" t="str">
        <f>LEFT(raw!H3721,8)</f>
        <v/>
      </c>
      <c r="L3721" t="str">
        <f>LEFT(raw!M3721,8)</f>
        <v/>
      </c>
      <c r="P3721" s="2"/>
      <c r="Q3721" s="3"/>
    </row>
    <row r="3722" spans="3:17" x14ac:dyDescent="0.3">
      <c r="C3722" t="str">
        <f>LEFT(raw!D3722,10)</f>
        <v/>
      </c>
      <c r="D3722" t="str">
        <f>LEFT(raw!E3722,8)</f>
        <v/>
      </c>
      <c r="E3722" t="str">
        <f>LEFT(raw!F3722,8)</f>
        <v/>
      </c>
      <c r="F3722" t="str">
        <f>LEFT(raw!G3722,8)</f>
        <v/>
      </c>
      <c r="G3722" t="str">
        <f>LEFT(raw!H3722,8)</f>
        <v/>
      </c>
      <c r="L3722" t="str">
        <f>LEFT(raw!M3722,8)</f>
        <v/>
      </c>
      <c r="P3722" s="2"/>
      <c r="Q3722" s="3"/>
    </row>
    <row r="3723" spans="3:17" x14ac:dyDescent="0.3">
      <c r="C3723" t="str">
        <f>LEFT(raw!D3723,10)</f>
        <v/>
      </c>
      <c r="D3723" t="str">
        <f>LEFT(raw!E3723,8)</f>
        <v/>
      </c>
      <c r="E3723" t="str">
        <f>LEFT(raw!F3723,8)</f>
        <v/>
      </c>
      <c r="F3723" t="str">
        <f>LEFT(raw!G3723,8)</f>
        <v/>
      </c>
      <c r="G3723" t="str">
        <f>LEFT(raw!H3723,8)</f>
        <v/>
      </c>
      <c r="L3723" t="str">
        <f>LEFT(raw!M3723,8)</f>
        <v/>
      </c>
      <c r="P3723" s="2"/>
      <c r="Q3723" s="3"/>
    </row>
    <row r="3724" spans="3:17" x14ac:dyDescent="0.3">
      <c r="C3724" t="str">
        <f>LEFT(raw!D3724,10)</f>
        <v/>
      </c>
      <c r="D3724" t="str">
        <f>LEFT(raw!E3724,8)</f>
        <v/>
      </c>
      <c r="E3724" t="str">
        <f>LEFT(raw!F3724,8)</f>
        <v/>
      </c>
      <c r="F3724" t="str">
        <f>LEFT(raw!G3724,8)</f>
        <v/>
      </c>
      <c r="G3724" t="str">
        <f>LEFT(raw!H3724,8)</f>
        <v/>
      </c>
      <c r="L3724" t="str">
        <f>LEFT(raw!M3724,8)</f>
        <v/>
      </c>
      <c r="P3724" s="2"/>
      <c r="Q3724" s="3"/>
    </row>
    <row r="3725" spans="3:17" x14ac:dyDescent="0.3">
      <c r="C3725" t="str">
        <f>LEFT(raw!D3725,10)</f>
        <v/>
      </c>
      <c r="D3725" t="str">
        <f>LEFT(raw!E3725,8)</f>
        <v/>
      </c>
      <c r="E3725" t="str">
        <f>LEFT(raw!F3725,8)</f>
        <v/>
      </c>
      <c r="F3725" t="str">
        <f>LEFT(raw!G3725,8)</f>
        <v/>
      </c>
      <c r="G3725" t="str">
        <f>LEFT(raw!H3725,8)</f>
        <v/>
      </c>
      <c r="L3725" t="str">
        <f>LEFT(raw!M3725,8)</f>
        <v/>
      </c>
      <c r="P3725" s="2"/>
      <c r="Q3725" s="3"/>
    </row>
    <row r="3726" spans="3:17" x14ac:dyDescent="0.3">
      <c r="C3726" t="str">
        <f>LEFT(raw!D3726,10)</f>
        <v/>
      </c>
      <c r="D3726" t="str">
        <f>LEFT(raw!E3726,8)</f>
        <v/>
      </c>
      <c r="E3726" t="str">
        <f>LEFT(raw!F3726,8)</f>
        <v/>
      </c>
      <c r="F3726" t="str">
        <f>LEFT(raw!G3726,8)</f>
        <v/>
      </c>
      <c r="G3726" t="str">
        <f>LEFT(raw!H3726,8)</f>
        <v/>
      </c>
      <c r="L3726" t="str">
        <f>LEFT(raw!M3726,8)</f>
        <v/>
      </c>
      <c r="P3726" s="2"/>
      <c r="Q3726" s="3"/>
    </row>
    <row r="3727" spans="3:17" x14ac:dyDescent="0.3">
      <c r="C3727" t="str">
        <f>LEFT(raw!D3727,10)</f>
        <v/>
      </c>
      <c r="D3727" t="str">
        <f>LEFT(raw!E3727,8)</f>
        <v/>
      </c>
      <c r="E3727" t="str">
        <f>LEFT(raw!F3727,8)</f>
        <v/>
      </c>
      <c r="F3727" t="str">
        <f>LEFT(raw!G3727,8)</f>
        <v/>
      </c>
      <c r="G3727" t="str">
        <f>LEFT(raw!H3727,8)</f>
        <v/>
      </c>
      <c r="L3727" t="str">
        <f>LEFT(raw!M3727,8)</f>
        <v/>
      </c>
      <c r="P3727" s="2"/>
      <c r="Q3727" s="3"/>
    </row>
    <row r="3728" spans="3:17" x14ac:dyDescent="0.3">
      <c r="C3728" t="str">
        <f>LEFT(raw!D3728,10)</f>
        <v/>
      </c>
      <c r="D3728" t="str">
        <f>LEFT(raw!E3728,8)</f>
        <v/>
      </c>
      <c r="E3728" t="str">
        <f>LEFT(raw!F3728,8)</f>
        <v/>
      </c>
      <c r="F3728" t="str">
        <f>LEFT(raw!G3728,8)</f>
        <v/>
      </c>
      <c r="G3728" t="str">
        <f>LEFT(raw!H3728,8)</f>
        <v/>
      </c>
      <c r="L3728" t="str">
        <f>LEFT(raw!M3728,8)</f>
        <v/>
      </c>
      <c r="P3728" s="2"/>
      <c r="Q3728" s="3"/>
    </row>
    <row r="3729" spans="3:17" x14ac:dyDescent="0.3">
      <c r="C3729" t="str">
        <f>LEFT(raw!D3729,10)</f>
        <v/>
      </c>
      <c r="D3729" t="str">
        <f>LEFT(raw!E3729,8)</f>
        <v/>
      </c>
      <c r="E3729" t="str">
        <f>LEFT(raw!F3729,8)</f>
        <v/>
      </c>
      <c r="F3729" t="str">
        <f>LEFT(raw!G3729,8)</f>
        <v/>
      </c>
      <c r="G3729" t="str">
        <f>LEFT(raw!H3729,8)</f>
        <v/>
      </c>
      <c r="L3729" t="str">
        <f>LEFT(raw!M3729,8)</f>
        <v/>
      </c>
      <c r="P3729" s="2"/>
      <c r="Q3729" s="3"/>
    </row>
    <row r="3730" spans="3:17" x14ac:dyDescent="0.3">
      <c r="C3730" t="str">
        <f>LEFT(raw!D3730,10)</f>
        <v/>
      </c>
      <c r="D3730" t="str">
        <f>LEFT(raw!E3730,8)</f>
        <v/>
      </c>
      <c r="E3730" t="str">
        <f>LEFT(raw!F3730,8)</f>
        <v/>
      </c>
      <c r="F3730" t="str">
        <f>LEFT(raw!G3730,8)</f>
        <v/>
      </c>
      <c r="G3730" t="str">
        <f>LEFT(raw!H3730,8)</f>
        <v/>
      </c>
      <c r="L3730" t="str">
        <f>LEFT(raw!M3730,8)</f>
        <v/>
      </c>
      <c r="P3730" s="2"/>
      <c r="Q3730" s="3"/>
    </row>
    <row r="3731" spans="3:17" x14ac:dyDescent="0.3">
      <c r="C3731" t="str">
        <f>LEFT(raw!D3731,10)</f>
        <v/>
      </c>
      <c r="D3731" t="str">
        <f>LEFT(raw!E3731,8)</f>
        <v/>
      </c>
      <c r="E3731" t="str">
        <f>LEFT(raw!F3731,8)</f>
        <v/>
      </c>
      <c r="F3731" t="str">
        <f>LEFT(raw!G3731,8)</f>
        <v/>
      </c>
      <c r="G3731" t="str">
        <f>LEFT(raw!H3731,8)</f>
        <v/>
      </c>
      <c r="L3731" t="str">
        <f>LEFT(raw!M3731,8)</f>
        <v/>
      </c>
      <c r="P3731" s="2"/>
      <c r="Q3731" s="3"/>
    </row>
    <row r="3732" spans="3:17" x14ac:dyDescent="0.3">
      <c r="C3732" t="str">
        <f>LEFT(raw!D3732,10)</f>
        <v/>
      </c>
      <c r="D3732" t="str">
        <f>LEFT(raw!E3732,8)</f>
        <v/>
      </c>
      <c r="E3732" t="str">
        <f>LEFT(raw!F3732,8)</f>
        <v/>
      </c>
      <c r="F3732" t="str">
        <f>LEFT(raw!G3732,8)</f>
        <v/>
      </c>
      <c r="G3732" t="str">
        <f>LEFT(raw!H3732,8)</f>
        <v/>
      </c>
      <c r="L3732" t="str">
        <f>LEFT(raw!M3732,8)</f>
        <v/>
      </c>
      <c r="P3732" s="2"/>
      <c r="Q3732" s="3"/>
    </row>
    <row r="3733" spans="3:17" x14ac:dyDescent="0.3">
      <c r="C3733" t="str">
        <f>LEFT(raw!D3733,10)</f>
        <v/>
      </c>
      <c r="D3733" t="str">
        <f>LEFT(raw!E3733,8)</f>
        <v/>
      </c>
      <c r="E3733" t="str">
        <f>LEFT(raw!F3733,8)</f>
        <v/>
      </c>
      <c r="F3733" t="str">
        <f>LEFT(raw!G3733,8)</f>
        <v/>
      </c>
      <c r="G3733" t="str">
        <f>LEFT(raw!H3733,8)</f>
        <v/>
      </c>
      <c r="L3733" t="str">
        <f>LEFT(raw!M3733,8)</f>
        <v/>
      </c>
      <c r="P3733" s="2"/>
      <c r="Q3733" s="3"/>
    </row>
    <row r="3734" spans="3:17" x14ac:dyDescent="0.3">
      <c r="C3734" t="str">
        <f>LEFT(raw!D3734,10)</f>
        <v/>
      </c>
      <c r="D3734" t="str">
        <f>LEFT(raw!E3734,8)</f>
        <v/>
      </c>
      <c r="E3734" t="str">
        <f>LEFT(raw!F3734,8)</f>
        <v/>
      </c>
      <c r="F3734" t="str">
        <f>LEFT(raw!G3734,8)</f>
        <v/>
      </c>
      <c r="G3734" t="str">
        <f>LEFT(raw!H3734,8)</f>
        <v/>
      </c>
      <c r="L3734" t="str">
        <f>LEFT(raw!M3734,8)</f>
        <v/>
      </c>
      <c r="P3734" s="2"/>
      <c r="Q3734" s="3"/>
    </row>
    <row r="3735" spans="3:17" x14ac:dyDescent="0.3">
      <c r="C3735" t="str">
        <f>LEFT(raw!D3735,10)</f>
        <v/>
      </c>
      <c r="D3735" t="str">
        <f>LEFT(raw!E3735,8)</f>
        <v/>
      </c>
      <c r="E3735" t="str">
        <f>LEFT(raw!F3735,8)</f>
        <v/>
      </c>
      <c r="F3735" t="str">
        <f>LEFT(raw!G3735,8)</f>
        <v/>
      </c>
      <c r="G3735" t="str">
        <f>LEFT(raw!H3735,8)</f>
        <v/>
      </c>
      <c r="L3735" t="str">
        <f>LEFT(raw!M3735,8)</f>
        <v/>
      </c>
      <c r="P3735" s="2"/>
      <c r="Q3735" s="3"/>
    </row>
    <row r="3736" spans="3:17" x14ac:dyDescent="0.3">
      <c r="C3736" t="str">
        <f>LEFT(raw!D3736,10)</f>
        <v/>
      </c>
      <c r="D3736" t="str">
        <f>LEFT(raw!E3736,8)</f>
        <v/>
      </c>
      <c r="E3736" t="str">
        <f>LEFT(raw!F3736,8)</f>
        <v/>
      </c>
      <c r="F3736" t="str">
        <f>LEFT(raw!G3736,8)</f>
        <v/>
      </c>
      <c r="G3736" t="str">
        <f>LEFT(raw!H3736,8)</f>
        <v/>
      </c>
      <c r="L3736" t="str">
        <f>LEFT(raw!M3736,8)</f>
        <v/>
      </c>
      <c r="P3736" s="2"/>
      <c r="Q3736" s="3"/>
    </row>
    <row r="3737" spans="3:17" x14ac:dyDescent="0.3">
      <c r="C3737" t="str">
        <f>LEFT(raw!D3737,10)</f>
        <v/>
      </c>
      <c r="D3737" t="str">
        <f>LEFT(raw!E3737,8)</f>
        <v/>
      </c>
      <c r="E3737" t="str">
        <f>LEFT(raw!F3737,8)</f>
        <v/>
      </c>
      <c r="F3737" t="str">
        <f>LEFT(raw!G3737,8)</f>
        <v/>
      </c>
      <c r="G3737" t="str">
        <f>LEFT(raw!H3737,8)</f>
        <v/>
      </c>
      <c r="L3737" t="str">
        <f>LEFT(raw!M3737,8)</f>
        <v/>
      </c>
      <c r="P3737" s="2"/>
      <c r="Q3737" s="3"/>
    </row>
    <row r="3738" spans="3:17" x14ac:dyDescent="0.3">
      <c r="C3738" t="str">
        <f>LEFT(raw!D3738,10)</f>
        <v/>
      </c>
      <c r="D3738" t="str">
        <f>LEFT(raw!E3738,8)</f>
        <v/>
      </c>
      <c r="E3738" t="str">
        <f>LEFT(raw!F3738,8)</f>
        <v/>
      </c>
      <c r="F3738" t="str">
        <f>LEFT(raw!G3738,8)</f>
        <v/>
      </c>
      <c r="G3738" t="str">
        <f>LEFT(raw!H3738,8)</f>
        <v/>
      </c>
      <c r="L3738" t="str">
        <f>LEFT(raw!M3738,8)</f>
        <v/>
      </c>
      <c r="P3738" s="2"/>
      <c r="Q3738" s="3"/>
    </row>
    <row r="3739" spans="3:17" x14ac:dyDescent="0.3">
      <c r="C3739" t="str">
        <f>LEFT(raw!D3739,10)</f>
        <v/>
      </c>
      <c r="D3739" t="str">
        <f>LEFT(raw!E3739,8)</f>
        <v/>
      </c>
      <c r="E3739" t="str">
        <f>LEFT(raw!F3739,8)</f>
        <v/>
      </c>
      <c r="F3739" t="str">
        <f>LEFT(raw!G3739,8)</f>
        <v/>
      </c>
      <c r="G3739" t="str">
        <f>LEFT(raw!H3739,8)</f>
        <v/>
      </c>
      <c r="L3739" t="str">
        <f>LEFT(raw!M3739,8)</f>
        <v/>
      </c>
      <c r="P3739" s="2"/>
      <c r="Q3739" s="3"/>
    </row>
    <row r="3740" spans="3:17" x14ac:dyDescent="0.3">
      <c r="C3740" t="str">
        <f>LEFT(raw!D3740,10)</f>
        <v/>
      </c>
      <c r="D3740" t="str">
        <f>LEFT(raw!E3740,8)</f>
        <v/>
      </c>
      <c r="E3740" t="str">
        <f>LEFT(raw!F3740,8)</f>
        <v/>
      </c>
      <c r="F3740" t="str">
        <f>LEFT(raw!G3740,8)</f>
        <v/>
      </c>
      <c r="G3740" t="str">
        <f>LEFT(raw!H3740,8)</f>
        <v/>
      </c>
      <c r="L3740" t="str">
        <f>LEFT(raw!M3740,8)</f>
        <v/>
      </c>
      <c r="P3740" s="2"/>
      <c r="Q3740" s="3"/>
    </row>
    <row r="3741" spans="3:17" x14ac:dyDescent="0.3">
      <c r="C3741" t="str">
        <f>LEFT(raw!D3741,10)</f>
        <v/>
      </c>
      <c r="D3741" t="str">
        <f>LEFT(raw!E3741,8)</f>
        <v/>
      </c>
      <c r="E3741" t="str">
        <f>LEFT(raw!F3741,8)</f>
        <v/>
      </c>
      <c r="F3741" t="str">
        <f>LEFT(raw!G3741,8)</f>
        <v/>
      </c>
      <c r="G3741" t="str">
        <f>LEFT(raw!H3741,8)</f>
        <v/>
      </c>
      <c r="L3741" t="str">
        <f>LEFT(raw!M3741,8)</f>
        <v/>
      </c>
      <c r="P3741" s="2"/>
      <c r="Q3741" s="3"/>
    </row>
    <row r="3742" spans="3:17" x14ac:dyDescent="0.3">
      <c r="C3742" t="str">
        <f>LEFT(raw!D3742,10)</f>
        <v/>
      </c>
      <c r="D3742" t="str">
        <f>LEFT(raw!E3742,8)</f>
        <v/>
      </c>
      <c r="E3742" t="str">
        <f>LEFT(raw!F3742,8)</f>
        <v/>
      </c>
      <c r="F3742" t="str">
        <f>LEFT(raw!G3742,8)</f>
        <v/>
      </c>
      <c r="G3742" t="str">
        <f>LEFT(raw!H3742,8)</f>
        <v/>
      </c>
      <c r="L3742" t="str">
        <f>LEFT(raw!M3742,8)</f>
        <v/>
      </c>
      <c r="P3742" s="2"/>
      <c r="Q3742" s="3"/>
    </row>
    <row r="3743" spans="3:17" x14ac:dyDescent="0.3">
      <c r="C3743" t="str">
        <f>LEFT(raw!D3743,10)</f>
        <v/>
      </c>
      <c r="D3743" t="str">
        <f>LEFT(raw!E3743,8)</f>
        <v/>
      </c>
      <c r="E3743" t="str">
        <f>LEFT(raw!F3743,8)</f>
        <v/>
      </c>
      <c r="F3743" t="str">
        <f>LEFT(raw!G3743,8)</f>
        <v/>
      </c>
      <c r="G3743" t="str">
        <f>LEFT(raw!H3743,8)</f>
        <v/>
      </c>
      <c r="L3743" t="str">
        <f>LEFT(raw!M3743,8)</f>
        <v/>
      </c>
      <c r="P3743" s="2"/>
      <c r="Q3743" s="3"/>
    </row>
    <row r="3744" spans="3:17" x14ac:dyDescent="0.3">
      <c r="C3744" t="str">
        <f>LEFT(raw!D3744,10)</f>
        <v/>
      </c>
      <c r="D3744" t="str">
        <f>LEFT(raw!E3744,8)</f>
        <v/>
      </c>
      <c r="E3744" t="str">
        <f>LEFT(raw!F3744,8)</f>
        <v/>
      </c>
      <c r="F3744" t="str">
        <f>LEFT(raw!G3744,8)</f>
        <v/>
      </c>
      <c r="G3744" t="str">
        <f>LEFT(raw!H3744,8)</f>
        <v/>
      </c>
      <c r="L3744" t="str">
        <f>LEFT(raw!M3744,8)</f>
        <v/>
      </c>
      <c r="P3744" s="2"/>
      <c r="Q3744" s="3"/>
    </row>
    <row r="3745" spans="3:17" x14ac:dyDescent="0.3">
      <c r="C3745" t="str">
        <f>LEFT(raw!D3745,10)</f>
        <v/>
      </c>
      <c r="D3745" t="str">
        <f>LEFT(raw!E3745,8)</f>
        <v/>
      </c>
      <c r="E3745" t="str">
        <f>LEFT(raw!F3745,8)</f>
        <v/>
      </c>
      <c r="F3745" t="str">
        <f>LEFT(raw!G3745,8)</f>
        <v/>
      </c>
      <c r="G3745" t="str">
        <f>LEFT(raw!H3745,8)</f>
        <v/>
      </c>
      <c r="L3745" t="str">
        <f>LEFT(raw!M3745,8)</f>
        <v/>
      </c>
      <c r="P3745" s="2"/>
      <c r="Q3745" s="3"/>
    </row>
    <row r="3746" spans="3:17" x14ac:dyDescent="0.3">
      <c r="C3746" t="str">
        <f>LEFT(raw!D3746,10)</f>
        <v/>
      </c>
      <c r="D3746" t="str">
        <f>LEFT(raw!E3746,8)</f>
        <v/>
      </c>
      <c r="E3746" t="str">
        <f>LEFT(raw!F3746,8)</f>
        <v/>
      </c>
      <c r="F3746" t="str">
        <f>LEFT(raw!G3746,8)</f>
        <v/>
      </c>
      <c r="G3746" t="str">
        <f>LEFT(raw!H3746,8)</f>
        <v/>
      </c>
      <c r="L3746" t="str">
        <f>LEFT(raw!M3746,8)</f>
        <v/>
      </c>
      <c r="P3746" s="2"/>
      <c r="Q3746" s="3"/>
    </row>
    <row r="3747" spans="3:17" x14ac:dyDescent="0.3">
      <c r="C3747" t="str">
        <f>LEFT(raw!D3747,10)</f>
        <v/>
      </c>
      <c r="D3747" t="str">
        <f>LEFT(raw!E3747,8)</f>
        <v/>
      </c>
      <c r="E3747" t="str">
        <f>LEFT(raw!F3747,8)</f>
        <v/>
      </c>
      <c r="F3747" t="str">
        <f>LEFT(raw!G3747,8)</f>
        <v/>
      </c>
      <c r="G3747" t="str">
        <f>LEFT(raw!H3747,8)</f>
        <v/>
      </c>
      <c r="L3747" t="str">
        <f>LEFT(raw!M3747,8)</f>
        <v/>
      </c>
      <c r="P3747" s="2"/>
      <c r="Q3747" s="3"/>
    </row>
    <row r="3748" spans="3:17" x14ac:dyDescent="0.3">
      <c r="C3748" t="str">
        <f>LEFT(raw!D3748,10)</f>
        <v/>
      </c>
      <c r="D3748" t="str">
        <f>LEFT(raw!E3748,8)</f>
        <v/>
      </c>
      <c r="E3748" t="str">
        <f>LEFT(raw!F3748,8)</f>
        <v/>
      </c>
      <c r="F3748" t="str">
        <f>LEFT(raw!G3748,8)</f>
        <v/>
      </c>
      <c r="G3748" t="str">
        <f>LEFT(raw!H3748,8)</f>
        <v/>
      </c>
      <c r="L3748" t="str">
        <f>LEFT(raw!M3748,8)</f>
        <v/>
      </c>
      <c r="P3748" s="2"/>
      <c r="Q3748" s="3"/>
    </row>
    <row r="3749" spans="3:17" x14ac:dyDescent="0.3">
      <c r="C3749" t="str">
        <f>LEFT(raw!D3749,10)</f>
        <v/>
      </c>
      <c r="D3749" t="str">
        <f>LEFT(raw!E3749,8)</f>
        <v/>
      </c>
      <c r="E3749" t="str">
        <f>LEFT(raw!F3749,8)</f>
        <v/>
      </c>
      <c r="F3749" t="str">
        <f>LEFT(raw!G3749,8)</f>
        <v/>
      </c>
      <c r="G3749" t="str">
        <f>LEFT(raw!H3749,8)</f>
        <v/>
      </c>
      <c r="L3749" t="str">
        <f>LEFT(raw!M3749,8)</f>
        <v/>
      </c>
      <c r="P3749" s="2"/>
      <c r="Q3749" s="3"/>
    </row>
    <row r="3750" spans="3:17" x14ac:dyDescent="0.3">
      <c r="C3750" t="str">
        <f>LEFT(raw!D3750,10)</f>
        <v/>
      </c>
      <c r="D3750" t="str">
        <f>LEFT(raw!E3750,8)</f>
        <v/>
      </c>
      <c r="E3750" t="str">
        <f>LEFT(raw!F3750,8)</f>
        <v/>
      </c>
      <c r="F3750" t="str">
        <f>LEFT(raw!G3750,8)</f>
        <v/>
      </c>
      <c r="G3750" t="str">
        <f>LEFT(raw!H3750,8)</f>
        <v/>
      </c>
      <c r="L3750" t="str">
        <f>LEFT(raw!M3750,8)</f>
        <v/>
      </c>
      <c r="P3750" s="2"/>
      <c r="Q3750" s="3"/>
    </row>
    <row r="3751" spans="3:17" x14ac:dyDescent="0.3">
      <c r="C3751" t="str">
        <f>LEFT(raw!D3751,10)</f>
        <v/>
      </c>
      <c r="D3751" t="str">
        <f>LEFT(raw!E3751,8)</f>
        <v/>
      </c>
      <c r="E3751" t="str">
        <f>LEFT(raw!F3751,8)</f>
        <v/>
      </c>
      <c r="F3751" t="str">
        <f>LEFT(raw!G3751,8)</f>
        <v/>
      </c>
      <c r="G3751" t="str">
        <f>LEFT(raw!H3751,8)</f>
        <v/>
      </c>
      <c r="L3751" t="str">
        <f>LEFT(raw!M3751,8)</f>
        <v/>
      </c>
      <c r="P3751" s="2"/>
      <c r="Q3751" s="3"/>
    </row>
    <row r="3752" spans="3:17" x14ac:dyDescent="0.3">
      <c r="C3752" t="str">
        <f>LEFT(raw!D3752,10)</f>
        <v/>
      </c>
      <c r="D3752" t="str">
        <f>LEFT(raw!E3752,8)</f>
        <v/>
      </c>
      <c r="E3752" t="str">
        <f>LEFT(raw!F3752,8)</f>
        <v/>
      </c>
      <c r="F3752" t="str">
        <f>LEFT(raw!G3752,8)</f>
        <v/>
      </c>
      <c r="G3752" t="str">
        <f>LEFT(raw!H3752,8)</f>
        <v/>
      </c>
      <c r="L3752" t="str">
        <f>LEFT(raw!M3752,8)</f>
        <v/>
      </c>
      <c r="P3752" s="2"/>
      <c r="Q3752" s="3"/>
    </row>
    <row r="3753" spans="3:17" x14ac:dyDescent="0.3">
      <c r="C3753" t="str">
        <f>LEFT(raw!D3753,10)</f>
        <v/>
      </c>
      <c r="D3753" t="str">
        <f>LEFT(raw!E3753,8)</f>
        <v/>
      </c>
      <c r="E3753" t="str">
        <f>LEFT(raw!F3753,8)</f>
        <v/>
      </c>
      <c r="F3753" t="str">
        <f>LEFT(raw!G3753,8)</f>
        <v/>
      </c>
      <c r="G3753" t="str">
        <f>LEFT(raw!H3753,8)</f>
        <v/>
      </c>
      <c r="L3753" t="str">
        <f>LEFT(raw!M3753,8)</f>
        <v/>
      </c>
      <c r="P3753" s="2"/>
      <c r="Q3753" s="3"/>
    </row>
    <row r="3754" spans="3:17" x14ac:dyDescent="0.3">
      <c r="C3754" t="str">
        <f>LEFT(raw!D3754,10)</f>
        <v/>
      </c>
      <c r="D3754" t="str">
        <f>LEFT(raw!E3754,8)</f>
        <v/>
      </c>
      <c r="E3754" t="str">
        <f>LEFT(raw!F3754,8)</f>
        <v/>
      </c>
      <c r="F3754" t="str">
        <f>LEFT(raw!G3754,8)</f>
        <v/>
      </c>
      <c r="G3754" t="str">
        <f>LEFT(raw!H3754,8)</f>
        <v/>
      </c>
      <c r="L3754" t="str">
        <f>LEFT(raw!M3754,8)</f>
        <v/>
      </c>
      <c r="P3754" s="2"/>
      <c r="Q3754" s="3"/>
    </row>
    <row r="3755" spans="3:17" x14ac:dyDescent="0.3">
      <c r="C3755" t="str">
        <f>LEFT(raw!D3755,10)</f>
        <v/>
      </c>
      <c r="D3755" t="str">
        <f>LEFT(raw!E3755,8)</f>
        <v/>
      </c>
      <c r="E3755" t="str">
        <f>LEFT(raw!F3755,8)</f>
        <v/>
      </c>
      <c r="F3755" t="str">
        <f>LEFT(raw!G3755,8)</f>
        <v/>
      </c>
      <c r="G3755" t="str">
        <f>LEFT(raw!H3755,8)</f>
        <v/>
      </c>
      <c r="L3755" t="str">
        <f>LEFT(raw!M3755,8)</f>
        <v/>
      </c>
      <c r="P3755" s="2"/>
      <c r="Q3755" s="3"/>
    </row>
    <row r="3756" spans="3:17" x14ac:dyDescent="0.3">
      <c r="C3756" t="str">
        <f>LEFT(raw!D3756,10)</f>
        <v/>
      </c>
      <c r="D3756" t="str">
        <f>LEFT(raw!E3756,8)</f>
        <v/>
      </c>
      <c r="E3756" t="str">
        <f>LEFT(raw!F3756,8)</f>
        <v/>
      </c>
      <c r="F3756" t="str">
        <f>LEFT(raw!G3756,8)</f>
        <v/>
      </c>
      <c r="G3756" t="str">
        <f>LEFT(raw!H3756,8)</f>
        <v/>
      </c>
      <c r="L3756" t="str">
        <f>LEFT(raw!M3756,8)</f>
        <v/>
      </c>
      <c r="P3756" s="2"/>
      <c r="Q3756" s="3"/>
    </row>
    <row r="3757" spans="3:17" x14ac:dyDescent="0.3">
      <c r="C3757" t="str">
        <f>LEFT(raw!D3757,10)</f>
        <v/>
      </c>
      <c r="D3757" t="str">
        <f>LEFT(raw!E3757,8)</f>
        <v/>
      </c>
      <c r="E3757" t="str">
        <f>LEFT(raw!F3757,8)</f>
        <v/>
      </c>
      <c r="F3757" t="str">
        <f>LEFT(raw!G3757,8)</f>
        <v/>
      </c>
      <c r="G3757" t="str">
        <f>LEFT(raw!H3757,8)</f>
        <v/>
      </c>
      <c r="L3757" t="str">
        <f>LEFT(raw!M3757,8)</f>
        <v/>
      </c>
      <c r="P3757" s="2"/>
      <c r="Q3757" s="3"/>
    </row>
    <row r="3758" spans="3:17" x14ac:dyDescent="0.3">
      <c r="C3758" t="str">
        <f>LEFT(raw!D3758,10)</f>
        <v/>
      </c>
      <c r="D3758" t="str">
        <f>LEFT(raw!E3758,8)</f>
        <v/>
      </c>
      <c r="E3758" t="str">
        <f>LEFT(raw!F3758,8)</f>
        <v/>
      </c>
      <c r="F3758" t="str">
        <f>LEFT(raw!G3758,8)</f>
        <v/>
      </c>
      <c r="G3758" t="str">
        <f>LEFT(raw!H3758,8)</f>
        <v/>
      </c>
      <c r="L3758" t="str">
        <f>LEFT(raw!M3758,8)</f>
        <v/>
      </c>
      <c r="P3758" s="2"/>
      <c r="Q3758" s="3"/>
    </row>
    <row r="3759" spans="3:17" x14ac:dyDescent="0.3">
      <c r="C3759" t="str">
        <f>LEFT(raw!D3759,10)</f>
        <v/>
      </c>
      <c r="D3759" t="str">
        <f>LEFT(raw!E3759,8)</f>
        <v/>
      </c>
      <c r="E3759" t="str">
        <f>LEFT(raw!F3759,8)</f>
        <v/>
      </c>
      <c r="F3759" t="str">
        <f>LEFT(raw!G3759,8)</f>
        <v/>
      </c>
      <c r="G3759" t="str">
        <f>LEFT(raw!H3759,8)</f>
        <v/>
      </c>
      <c r="L3759" t="str">
        <f>LEFT(raw!M3759,8)</f>
        <v/>
      </c>
      <c r="P3759" s="2"/>
      <c r="Q3759" s="3"/>
    </row>
    <row r="3760" spans="3:17" x14ac:dyDescent="0.3">
      <c r="C3760" t="str">
        <f>LEFT(raw!D3760,10)</f>
        <v/>
      </c>
      <c r="D3760" t="str">
        <f>LEFT(raw!E3760,8)</f>
        <v/>
      </c>
      <c r="E3760" t="str">
        <f>LEFT(raw!F3760,8)</f>
        <v/>
      </c>
      <c r="F3760" t="str">
        <f>LEFT(raw!G3760,8)</f>
        <v/>
      </c>
      <c r="G3760" t="str">
        <f>LEFT(raw!H3760,8)</f>
        <v/>
      </c>
      <c r="L3760" t="str">
        <f>LEFT(raw!M3760,8)</f>
        <v/>
      </c>
      <c r="P3760" s="2"/>
      <c r="Q3760" s="3"/>
    </row>
    <row r="3761" spans="3:17" x14ac:dyDescent="0.3">
      <c r="C3761" t="str">
        <f>LEFT(raw!D3761,10)</f>
        <v/>
      </c>
      <c r="D3761" t="str">
        <f>LEFT(raw!E3761,8)</f>
        <v/>
      </c>
      <c r="E3761" t="str">
        <f>LEFT(raw!F3761,8)</f>
        <v/>
      </c>
      <c r="F3761" t="str">
        <f>LEFT(raw!G3761,8)</f>
        <v/>
      </c>
      <c r="G3761" t="str">
        <f>LEFT(raw!H3761,8)</f>
        <v/>
      </c>
      <c r="L3761" t="str">
        <f>LEFT(raw!M3761,8)</f>
        <v/>
      </c>
      <c r="P3761" s="2"/>
      <c r="Q3761" s="3"/>
    </row>
    <row r="3762" spans="3:17" x14ac:dyDescent="0.3">
      <c r="C3762" t="str">
        <f>LEFT(raw!D3762,10)</f>
        <v/>
      </c>
      <c r="D3762" t="str">
        <f>LEFT(raw!E3762,8)</f>
        <v/>
      </c>
      <c r="E3762" t="str">
        <f>LEFT(raw!F3762,8)</f>
        <v/>
      </c>
      <c r="F3762" t="str">
        <f>LEFT(raw!G3762,8)</f>
        <v/>
      </c>
      <c r="G3762" t="str">
        <f>LEFT(raw!H3762,8)</f>
        <v/>
      </c>
      <c r="L3762" t="str">
        <f>LEFT(raw!M3762,8)</f>
        <v/>
      </c>
      <c r="P3762" s="2"/>
      <c r="Q3762" s="3"/>
    </row>
    <row r="3763" spans="3:17" x14ac:dyDescent="0.3">
      <c r="C3763" t="str">
        <f>LEFT(raw!D3763,10)</f>
        <v/>
      </c>
      <c r="D3763" t="str">
        <f>LEFT(raw!E3763,8)</f>
        <v/>
      </c>
      <c r="E3763" t="str">
        <f>LEFT(raw!F3763,8)</f>
        <v/>
      </c>
      <c r="F3763" t="str">
        <f>LEFT(raw!G3763,8)</f>
        <v/>
      </c>
      <c r="G3763" t="str">
        <f>LEFT(raw!H3763,8)</f>
        <v/>
      </c>
      <c r="L3763" t="str">
        <f>LEFT(raw!M3763,8)</f>
        <v/>
      </c>
      <c r="P3763" s="2"/>
      <c r="Q3763" s="3"/>
    </row>
    <row r="3764" spans="3:17" x14ac:dyDescent="0.3">
      <c r="C3764" t="str">
        <f>LEFT(raw!D3764,10)</f>
        <v/>
      </c>
      <c r="D3764" t="str">
        <f>LEFT(raw!E3764,8)</f>
        <v/>
      </c>
      <c r="E3764" t="str">
        <f>LEFT(raw!F3764,8)</f>
        <v/>
      </c>
      <c r="F3764" t="str">
        <f>LEFT(raw!G3764,8)</f>
        <v/>
      </c>
      <c r="G3764" t="str">
        <f>LEFT(raw!H3764,8)</f>
        <v/>
      </c>
      <c r="L3764" t="str">
        <f>LEFT(raw!M3764,8)</f>
        <v/>
      </c>
      <c r="P3764" s="2"/>
      <c r="Q3764" s="3"/>
    </row>
    <row r="3765" spans="3:17" x14ac:dyDescent="0.3">
      <c r="C3765" t="str">
        <f>LEFT(raw!D3765,10)</f>
        <v/>
      </c>
      <c r="D3765" t="str">
        <f>LEFT(raw!E3765,8)</f>
        <v/>
      </c>
      <c r="E3765" t="str">
        <f>LEFT(raw!F3765,8)</f>
        <v/>
      </c>
      <c r="F3765" t="str">
        <f>LEFT(raw!G3765,8)</f>
        <v/>
      </c>
      <c r="G3765" t="str">
        <f>LEFT(raw!H3765,8)</f>
        <v/>
      </c>
      <c r="L3765" t="str">
        <f>LEFT(raw!M3765,8)</f>
        <v/>
      </c>
      <c r="P3765" s="2"/>
      <c r="Q3765" s="3"/>
    </row>
    <row r="3766" spans="3:17" x14ac:dyDescent="0.3">
      <c r="C3766" t="str">
        <f>LEFT(raw!D3766,10)</f>
        <v/>
      </c>
      <c r="D3766" t="str">
        <f>LEFT(raw!E3766,8)</f>
        <v/>
      </c>
      <c r="E3766" t="str">
        <f>LEFT(raw!F3766,8)</f>
        <v/>
      </c>
      <c r="F3766" t="str">
        <f>LEFT(raw!G3766,8)</f>
        <v/>
      </c>
      <c r="G3766" t="str">
        <f>LEFT(raw!H3766,8)</f>
        <v/>
      </c>
      <c r="L3766" t="str">
        <f>LEFT(raw!M3766,8)</f>
        <v/>
      </c>
      <c r="P3766" s="2"/>
      <c r="Q3766" s="3"/>
    </row>
    <row r="3767" spans="3:17" x14ac:dyDescent="0.3">
      <c r="C3767" t="str">
        <f>LEFT(raw!D3767,10)</f>
        <v/>
      </c>
      <c r="D3767" t="str">
        <f>LEFT(raw!E3767,8)</f>
        <v/>
      </c>
      <c r="E3767" t="str">
        <f>LEFT(raw!F3767,8)</f>
        <v/>
      </c>
      <c r="F3767" t="str">
        <f>LEFT(raw!G3767,8)</f>
        <v/>
      </c>
      <c r="G3767" t="str">
        <f>LEFT(raw!H3767,8)</f>
        <v/>
      </c>
      <c r="L3767" t="str">
        <f>LEFT(raw!M3767,8)</f>
        <v/>
      </c>
      <c r="P3767" s="2"/>
      <c r="Q3767" s="3"/>
    </row>
    <row r="3768" spans="3:17" x14ac:dyDescent="0.3">
      <c r="C3768" t="str">
        <f>LEFT(raw!D3768,10)</f>
        <v/>
      </c>
      <c r="D3768" t="str">
        <f>LEFT(raw!E3768,8)</f>
        <v/>
      </c>
      <c r="E3768" t="str">
        <f>LEFT(raw!F3768,8)</f>
        <v/>
      </c>
      <c r="F3768" t="str">
        <f>LEFT(raw!G3768,8)</f>
        <v/>
      </c>
      <c r="G3768" t="str">
        <f>LEFT(raw!H3768,8)</f>
        <v/>
      </c>
      <c r="L3768" t="str">
        <f>LEFT(raw!M3768,8)</f>
        <v/>
      </c>
      <c r="P3768" s="2"/>
      <c r="Q3768" s="3"/>
    </row>
    <row r="3769" spans="3:17" x14ac:dyDescent="0.3">
      <c r="C3769" t="str">
        <f>LEFT(raw!D3769,10)</f>
        <v/>
      </c>
      <c r="D3769" t="str">
        <f>LEFT(raw!E3769,8)</f>
        <v/>
      </c>
      <c r="E3769" t="str">
        <f>LEFT(raw!F3769,8)</f>
        <v/>
      </c>
      <c r="F3769" t="str">
        <f>LEFT(raw!G3769,8)</f>
        <v/>
      </c>
      <c r="G3769" t="str">
        <f>LEFT(raw!H3769,8)</f>
        <v/>
      </c>
      <c r="L3769" t="str">
        <f>LEFT(raw!M3769,8)</f>
        <v/>
      </c>
      <c r="P3769" s="2"/>
      <c r="Q3769" s="3"/>
    </row>
    <row r="3770" spans="3:17" x14ac:dyDescent="0.3">
      <c r="C3770" t="str">
        <f>LEFT(raw!D3770,10)</f>
        <v/>
      </c>
      <c r="D3770" t="str">
        <f>LEFT(raw!E3770,8)</f>
        <v/>
      </c>
      <c r="E3770" t="str">
        <f>LEFT(raw!F3770,8)</f>
        <v/>
      </c>
      <c r="F3770" t="str">
        <f>LEFT(raw!G3770,8)</f>
        <v/>
      </c>
      <c r="G3770" t="str">
        <f>LEFT(raw!H3770,8)</f>
        <v/>
      </c>
      <c r="L3770" t="str">
        <f>LEFT(raw!M3770,8)</f>
        <v/>
      </c>
      <c r="P3770" s="2"/>
      <c r="Q3770" s="3"/>
    </row>
    <row r="3771" spans="3:17" x14ac:dyDescent="0.3">
      <c r="C3771" t="str">
        <f>LEFT(raw!D3771,10)</f>
        <v/>
      </c>
      <c r="D3771" t="str">
        <f>LEFT(raw!E3771,8)</f>
        <v/>
      </c>
      <c r="E3771" t="str">
        <f>LEFT(raw!F3771,8)</f>
        <v/>
      </c>
      <c r="F3771" t="str">
        <f>LEFT(raw!G3771,8)</f>
        <v/>
      </c>
      <c r="G3771" t="str">
        <f>LEFT(raw!H3771,8)</f>
        <v/>
      </c>
      <c r="L3771" t="str">
        <f>LEFT(raw!M3771,8)</f>
        <v/>
      </c>
      <c r="P3771" s="2"/>
      <c r="Q3771" s="3"/>
    </row>
    <row r="3772" spans="3:17" x14ac:dyDescent="0.3">
      <c r="C3772" t="str">
        <f>LEFT(raw!D3772,10)</f>
        <v/>
      </c>
      <c r="D3772" t="str">
        <f>LEFT(raw!E3772,8)</f>
        <v/>
      </c>
      <c r="E3772" t="str">
        <f>LEFT(raw!F3772,8)</f>
        <v/>
      </c>
      <c r="F3772" t="str">
        <f>LEFT(raw!G3772,8)</f>
        <v/>
      </c>
      <c r="G3772" t="str">
        <f>LEFT(raw!H3772,8)</f>
        <v/>
      </c>
      <c r="L3772" t="str">
        <f>LEFT(raw!M3772,8)</f>
        <v/>
      </c>
      <c r="P3772" s="2"/>
      <c r="Q3772" s="3"/>
    </row>
    <row r="3773" spans="3:17" x14ac:dyDescent="0.3">
      <c r="C3773" t="str">
        <f>LEFT(raw!D3773,10)</f>
        <v/>
      </c>
      <c r="D3773" t="str">
        <f>LEFT(raw!E3773,8)</f>
        <v/>
      </c>
      <c r="E3773" t="str">
        <f>LEFT(raw!F3773,8)</f>
        <v/>
      </c>
      <c r="F3773" t="str">
        <f>LEFT(raw!G3773,8)</f>
        <v/>
      </c>
      <c r="G3773" t="str">
        <f>LEFT(raw!H3773,8)</f>
        <v/>
      </c>
      <c r="L3773" t="str">
        <f>LEFT(raw!M3773,8)</f>
        <v/>
      </c>
      <c r="P3773" s="2"/>
      <c r="Q3773" s="3"/>
    </row>
    <row r="3774" spans="3:17" x14ac:dyDescent="0.3">
      <c r="C3774" t="str">
        <f>LEFT(raw!D3774,10)</f>
        <v/>
      </c>
      <c r="D3774" t="str">
        <f>LEFT(raw!E3774,8)</f>
        <v/>
      </c>
      <c r="E3774" t="str">
        <f>LEFT(raw!F3774,8)</f>
        <v/>
      </c>
      <c r="F3774" t="str">
        <f>LEFT(raw!G3774,8)</f>
        <v/>
      </c>
      <c r="G3774" t="str">
        <f>LEFT(raw!H3774,8)</f>
        <v/>
      </c>
      <c r="L3774" t="str">
        <f>LEFT(raw!M3774,8)</f>
        <v/>
      </c>
      <c r="P3774" s="2"/>
      <c r="Q3774" s="3"/>
    </row>
    <row r="3775" spans="3:17" x14ac:dyDescent="0.3">
      <c r="C3775" t="str">
        <f>LEFT(raw!D3775,10)</f>
        <v/>
      </c>
      <c r="D3775" t="str">
        <f>LEFT(raw!E3775,8)</f>
        <v/>
      </c>
      <c r="E3775" t="str">
        <f>LEFT(raw!F3775,8)</f>
        <v/>
      </c>
      <c r="F3775" t="str">
        <f>LEFT(raw!G3775,8)</f>
        <v/>
      </c>
      <c r="G3775" t="str">
        <f>LEFT(raw!H3775,8)</f>
        <v/>
      </c>
      <c r="L3775" t="str">
        <f>LEFT(raw!M3775,8)</f>
        <v/>
      </c>
      <c r="P3775" s="2"/>
      <c r="Q3775" s="3"/>
    </row>
    <row r="3776" spans="3:17" x14ac:dyDescent="0.3">
      <c r="C3776" t="str">
        <f>LEFT(raw!D3776,10)</f>
        <v/>
      </c>
      <c r="D3776" t="str">
        <f>LEFT(raw!E3776,8)</f>
        <v/>
      </c>
      <c r="E3776" t="str">
        <f>LEFT(raw!F3776,8)</f>
        <v/>
      </c>
      <c r="F3776" t="str">
        <f>LEFT(raw!G3776,8)</f>
        <v/>
      </c>
      <c r="G3776" t="str">
        <f>LEFT(raw!H3776,8)</f>
        <v/>
      </c>
      <c r="L3776" t="str">
        <f>LEFT(raw!M3776,8)</f>
        <v/>
      </c>
      <c r="P3776" s="2"/>
      <c r="Q3776" s="3"/>
    </row>
    <row r="3777" spans="3:17" x14ac:dyDescent="0.3">
      <c r="C3777" t="str">
        <f>LEFT(raw!D3777,10)</f>
        <v/>
      </c>
      <c r="D3777" t="str">
        <f>LEFT(raw!E3777,8)</f>
        <v/>
      </c>
      <c r="E3777" t="str">
        <f>LEFT(raw!F3777,8)</f>
        <v/>
      </c>
      <c r="F3777" t="str">
        <f>LEFT(raw!G3777,8)</f>
        <v/>
      </c>
      <c r="G3777" t="str">
        <f>LEFT(raw!H3777,8)</f>
        <v/>
      </c>
      <c r="L3777" t="str">
        <f>LEFT(raw!M3777,8)</f>
        <v/>
      </c>
      <c r="P3777" s="2"/>
      <c r="Q3777" s="3"/>
    </row>
    <row r="3778" spans="3:17" x14ac:dyDescent="0.3">
      <c r="C3778" t="str">
        <f>LEFT(raw!D3778,10)</f>
        <v/>
      </c>
      <c r="D3778" t="str">
        <f>LEFT(raw!E3778,8)</f>
        <v/>
      </c>
      <c r="E3778" t="str">
        <f>LEFT(raw!F3778,8)</f>
        <v/>
      </c>
      <c r="F3778" t="str">
        <f>LEFT(raw!G3778,8)</f>
        <v/>
      </c>
      <c r="G3778" t="str">
        <f>LEFT(raw!H3778,8)</f>
        <v/>
      </c>
      <c r="L3778" t="str">
        <f>LEFT(raw!M3778,8)</f>
        <v/>
      </c>
      <c r="P3778" s="2"/>
      <c r="Q3778" s="3"/>
    </row>
    <row r="3779" spans="3:17" x14ac:dyDescent="0.3">
      <c r="C3779" t="str">
        <f>LEFT(raw!D3779,10)</f>
        <v/>
      </c>
      <c r="D3779" t="str">
        <f>LEFT(raw!E3779,8)</f>
        <v/>
      </c>
      <c r="E3779" t="str">
        <f>LEFT(raw!F3779,8)</f>
        <v/>
      </c>
      <c r="F3779" t="str">
        <f>LEFT(raw!G3779,8)</f>
        <v/>
      </c>
      <c r="G3779" t="str">
        <f>LEFT(raw!H3779,8)</f>
        <v/>
      </c>
      <c r="L3779" t="str">
        <f>LEFT(raw!M3779,8)</f>
        <v/>
      </c>
      <c r="P3779" s="2"/>
      <c r="Q3779" s="3"/>
    </row>
    <row r="3780" spans="3:17" x14ac:dyDescent="0.3">
      <c r="C3780" t="str">
        <f>LEFT(raw!D3780,10)</f>
        <v/>
      </c>
      <c r="D3780" t="str">
        <f>LEFT(raw!E3780,8)</f>
        <v/>
      </c>
      <c r="E3780" t="str">
        <f>LEFT(raw!F3780,8)</f>
        <v/>
      </c>
      <c r="F3780" t="str">
        <f>LEFT(raw!G3780,8)</f>
        <v/>
      </c>
      <c r="G3780" t="str">
        <f>LEFT(raw!H3780,8)</f>
        <v/>
      </c>
      <c r="L3780" t="str">
        <f>LEFT(raw!M3780,8)</f>
        <v/>
      </c>
      <c r="P3780" s="2"/>
      <c r="Q3780" s="3"/>
    </row>
    <row r="3781" spans="3:17" x14ac:dyDescent="0.3">
      <c r="C3781" t="str">
        <f>LEFT(raw!D3781,10)</f>
        <v/>
      </c>
      <c r="D3781" t="str">
        <f>LEFT(raw!E3781,8)</f>
        <v/>
      </c>
      <c r="E3781" t="str">
        <f>LEFT(raw!F3781,8)</f>
        <v/>
      </c>
      <c r="F3781" t="str">
        <f>LEFT(raw!G3781,8)</f>
        <v/>
      </c>
      <c r="G3781" t="str">
        <f>LEFT(raw!H3781,8)</f>
        <v/>
      </c>
      <c r="L3781" t="str">
        <f>LEFT(raw!M3781,8)</f>
        <v/>
      </c>
      <c r="P3781" s="2"/>
      <c r="Q3781" s="3"/>
    </row>
    <row r="3782" spans="3:17" x14ac:dyDescent="0.3">
      <c r="C3782" t="str">
        <f>LEFT(raw!D3782,10)</f>
        <v/>
      </c>
      <c r="D3782" t="str">
        <f>LEFT(raw!E3782,8)</f>
        <v/>
      </c>
      <c r="E3782" t="str">
        <f>LEFT(raw!F3782,8)</f>
        <v/>
      </c>
      <c r="F3782" t="str">
        <f>LEFT(raw!G3782,8)</f>
        <v/>
      </c>
      <c r="G3782" t="str">
        <f>LEFT(raw!H3782,8)</f>
        <v/>
      </c>
      <c r="L3782" t="str">
        <f>LEFT(raw!M3782,8)</f>
        <v/>
      </c>
      <c r="P3782" s="2"/>
      <c r="Q3782" s="3"/>
    </row>
    <row r="3783" spans="3:17" x14ac:dyDescent="0.3">
      <c r="C3783" t="str">
        <f>LEFT(raw!D3783,10)</f>
        <v/>
      </c>
      <c r="D3783" t="str">
        <f>LEFT(raw!E3783,8)</f>
        <v/>
      </c>
      <c r="E3783" t="str">
        <f>LEFT(raw!F3783,8)</f>
        <v/>
      </c>
      <c r="F3783" t="str">
        <f>LEFT(raw!G3783,8)</f>
        <v/>
      </c>
      <c r="G3783" t="str">
        <f>LEFT(raw!H3783,8)</f>
        <v/>
      </c>
      <c r="L3783" t="str">
        <f>LEFT(raw!M3783,8)</f>
        <v/>
      </c>
      <c r="P3783" s="2"/>
      <c r="Q3783" s="3"/>
    </row>
    <row r="3784" spans="3:17" x14ac:dyDescent="0.3">
      <c r="C3784" t="str">
        <f>LEFT(raw!D3784,10)</f>
        <v/>
      </c>
      <c r="D3784" t="str">
        <f>LEFT(raw!E3784,8)</f>
        <v/>
      </c>
      <c r="E3784" t="str">
        <f>LEFT(raw!F3784,8)</f>
        <v/>
      </c>
      <c r="F3784" t="str">
        <f>LEFT(raw!G3784,8)</f>
        <v/>
      </c>
      <c r="G3784" t="str">
        <f>LEFT(raw!H3784,8)</f>
        <v/>
      </c>
      <c r="L3784" t="str">
        <f>LEFT(raw!M3784,8)</f>
        <v/>
      </c>
      <c r="P3784" s="2"/>
      <c r="Q3784" s="3"/>
    </row>
    <row r="3785" spans="3:17" x14ac:dyDescent="0.3">
      <c r="C3785" t="str">
        <f>LEFT(raw!D3785,10)</f>
        <v/>
      </c>
      <c r="D3785" t="str">
        <f>LEFT(raw!E3785,8)</f>
        <v/>
      </c>
      <c r="E3785" t="str">
        <f>LEFT(raw!F3785,8)</f>
        <v/>
      </c>
      <c r="F3785" t="str">
        <f>LEFT(raw!G3785,8)</f>
        <v/>
      </c>
      <c r="G3785" t="str">
        <f>LEFT(raw!H3785,8)</f>
        <v/>
      </c>
      <c r="L3785" t="str">
        <f>LEFT(raw!M3785,8)</f>
        <v/>
      </c>
      <c r="P3785" s="2"/>
      <c r="Q3785" s="3"/>
    </row>
    <row r="3786" spans="3:17" x14ac:dyDescent="0.3">
      <c r="C3786" t="str">
        <f>LEFT(raw!D3786,10)</f>
        <v/>
      </c>
      <c r="D3786" t="str">
        <f>LEFT(raw!E3786,8)</f>
        <v/>
      </c>
      <c r="E3786" t="str">
        <f>LEFT(raw!F3786,8)</f>
        <v/>
      </c>
      <c r="F3786" t="str">
        <f>LEFT(raw!G3786,8)</f>
        <v/>
      </c>
      <c r="G3786" t="str">
        <f>LEFT(raw!H3786,8)</f>
        <v/>
      </c>
      <c r="L3786" t="str">
        <f>LEFT(raw!M3786,8)</f>
        <v/>
      </c>
      <c r="P3786" s="2"/>
      <c r="Q3786" s="3"/>
    </row>
    <row r="3787" spans="3:17" x14ac:dyDescent="0.3">
      <c r="C3787" t="str">
        <f>LEFT(raw!D3787,10)</f>
        <v/>
      </c>
      <c r="D3787" t="str">
        <f>LEFT(raw!E3787,8)</f>
        <v/>
      </c>
      <c r="E3787" t="str">
        <f>LEFT(raw!F3787,8)</f>
        <v/>
      </c>
      <c r="F3787" t="str">
        <f>LEFT(raw!G3787,8)</f>
        <v/>
      </c>
      <c r="G3787" t="str">
        <f>LEFT(raw!H3787,8)</f>
        <v/>
      </c>
      <c r="L3787" t="str">
        <f>LEFT(raw!M3787,8)</f>
        <v/>
      </c>
      <c r="P3787" s="2"/>
      <c r="Q3787" s="3"/>
    </row>
    <row r="3788" spans="3:17" x14ac:dyDescent="0.3">
      <c r="C3788" t="str">
        <f>LEFT(raw!D3788,10)</f>
        <v/>
      </c>
      <c r="D3788" t="str">
        <f>LEFT(raw!E3788,8)</f>
        <v/>
      </c>
      <c r="E3788" t="str">
        <f>LEFT(raw!F3788,8)</f>
        <v/>
      </c>
      <c r="F3788" t="str">
        <f>LEFT(raw!G3788,8)</f>
        <v/>
      </c>
      <c r="G3788" t="str">
        <f>LEFT(raw!H3788,8)</f>
        <v/>
      </c>
      <c r="L3788" t="str">
        <f>LEFT(raw!M3788,8)</f>
        <v/>
      </c>
      <c r="P3788" s="2"/>
      <c r="Q3788" s="3"/>
    </row>
    <row r="3789" spans="3:17" x14ac:dyDescent="0.3">
      <c r="C3789" t="str">
        <f>LEFT(raw!D3789,10)</f>
        <v/>
      </c>
      <c r="D3789" t="str">
        <f>LEFT(raw!E3789,8)</f>
        <v/>
      </c>
      <c r="E3789" t="str">
        <f>LEFT(raw!F3789,8)</f>
        <v/>
      </c>
      <c r="F3789" t="str">
        <f>LEFT(raw!G3789,8)</f>
        <v/>
      </c>
      <c r="G3789" t="str">
        <f>LEFT(raw!H3789,8)</f>
        <v/>
      </c>
      <c r="L3789" t="str">
        <f>LEFT(raw!M3789,8)</f>
        <v/>
      </c>
      <c r="P3789" s="2"/>
      <c r="Q3789" s="3"/>
    </row>
    <row r="3790" spans="3:17" x14ac:dyDescent="0.3">
      <c r="C3790" t="str">
        <f>LEFT(raw!D3790,10)</f>
        <v/>
      </c>
      <c r="D3790" t="str">
        <f>LEFT(raw!E3790,8)</f>
        <v/>
      </c>
      <c r="E3790" t="str">
        <f>LEFT(raw!F3790,8)</f>
        <v/>
      </c>
      <c r="F3790" t="str">
        <f>LEFT(raw!G3790,8)</f>
        <v/>
      </c>
      <c r="G3790" t="str">
        <f>LEFT(raw!H3790,8)</f>
        <v/>
      </c>
      <c r="L3790" t="str">
        <f>LEFT(raw!M3790,8)</f>
        <v/>
      </c>
      <c r="P3790" s="2"/>
      <c r="Q3790" s="3"/>
    </row>
    <row r="3791" spans="3:17" x14ac:dyDescent="0.3">
      <c r="C3791" t="str">
        <f>LEFT(raw!D3791,10)</f>
        <v/>
      </c>
      <c r="D3791" t="str">
        <f>LEFT(raw!E3791,8)</f>
        <v/>
      </c>
      <c r="E3791" t="str">
        <f>LEFT(raw!F3791,8)</f>
        <v/>
      </c>
      <c r="F3791" t="str">
        <f>LEFT(raw!G3791,8)</f>
        <v/>
      </c>
      <c r="G3791" t="str">
        <f>LEFT(raw!H3791,8)</f>
        <v/>
      </c>
      <c r="L3791" t="str">
        <f>LEFT(raw!M3791,8)</f>
        <v/>
      </c>
      <c r="P3791" s="2"/>
      <c r="Q3791" s="3"/>
    </row>
    <row r="3792" spans="3:17" x14ac:dyDescent="0.3">
      <c r="C3792" t="str">
        <f>LEFT(raw!D3792,10)</f>
        <v/>
      </c>
      <c r="D3792" t="str">
        <f>LEFT(raw!E3792,8)</f>
        <v/>
      </c>
      <c r="E3792" t="str">
        <f>LEFT(raw!F3792,8)</f>
        <v/>
      </c>
      <c r="F3792" t="str">
        <f>LEFT(raw!G3792,8)</f>
        <v/>
      </c>
      <c r="G3792" t="str">
        <f>LEFT(raw!H3792,8)</f>
        <v/>
      </c>
      <c r="L3792" t="str">
        <f>LEFT(raw!M3792,8)</f>
        <v/>
      </c>
      <c r="P3792" s="2"/>
      <c r="Q3792" s="3"/>
    </row>
    <row r="3793" spans="3:17" x14ac:dyDescent="0.3">
      <c r="C3793" t="str">
        <f>LEFT(raw!D3793,10)</f>
        <v/>
      </c>
      <c r="D3793" t="str">
        <f>LEFT(raw!E3793,8)</f>
        <v/>
      </c>
      <c r="E3793" t="str">
        <f>LEFT(raw!F3793,8)</f>
        <v/>
      </c>
      <c r="F3793" t="str">
        <f>LEFT(raw!G3793,8)</f>
        <v/>
      </c>
      <c r="G3793" t="str">
        <f>LEFT(raw!H3793,8)</f>
        <v/>
      </c>
      <c r="L3793" t="str">
        <f>LEFT(raw!M3793,8)</f>
        <v/>
      </c>
      <c r="P3793" s="2"/>
      <c r="Q3793" s="3"/>
    </row>
    <row r="3794" spans="3:17" x14ac:dyDescent="0.3">
      <c r="C3794" t="str">
        <f>LEFT(raw!D3794,10)</f>
        <v/>
      </c>
      <c r="D3794" t="str">
        <f>LEFT(raw!E3794,8)</f>
        <v/>
      </c>
      <c r="E3794" t="str">
        <f>LEFT(raw!F3794,8)</f>
        <v/>
      </c>
      <c r="F3794" t="str">
        <f>LEFT(raw!G3794,8)</f>
        <v/>
      </c>
      <c r="G3794" t="str">
        <f>LEFT(raw!H3794,8)</f>
        <v/>
      </c>
      <c r="L3794" t="str">
        <f>LEFT(raw!M3794,8)</f>
        <v/>
      </c>
      <c r="P3794" s="2"/>
      <c r="Q3794" s="3"/>
    </row>
    <row r="3795" spans="3:17" x14ac:dyDescent="0.3">
      <c r="C3795" t="str">
        <f>LEFT(raw!D3795,10)</f>
        <v/>
      </c>
      <c r="D3795" t="str">
        <f>LEFT(raw!E3795,8)</f>
        <v/>
      </c>
      <c r="E3795" t="str">
        <f>LEFT(raw!F3795,8)</f>
        <v/>
      </c>
      <c r="F3795" t="str">
        <f>LEFT(raw!G3795,8)</f>
        <v/>
      </c>
      <c r="G3795" t="str">
        <f>LEFT(raw!H3795,8)</f>
        <v/>
      </c>
      <c r="L3795" t="str">
        <f>LEFT(raw!M3795,8)</f>
        <v/>
      </c>
      <c r="P3795" s="2"/>
      <c r="Q3795" s="3"/>
    </row>
    <row r="3796" spans="3:17" x14ac:dyDescent="0.3">
      <c r="C3796" t="str">
        <f>LEFT(raw!D3796,10)</f>
        <v/>
      </c>
      <c r="D3796" t="str">
        <f>LEFT(raw!E3796,8)</f>
        <v/>
      </c>
      <c r="E3796" t="str">
        <f>LEFT(raw!F3796,8)</f>
        <v/>
      </c>
      <c r="F3796" t="str">
        <f>LEFT(raw!G3796,8)</f>
        <v/>
      </c>
      <c r="G3796" t="str">
        <f>LEFT(raw!H3796,8)</f>
        <v/>
      </c>
      <c r="L3796" t="str">
        <f>LEFT(raw!M3796,8)</f>
        <v/>
      </c>
      <c r="P3796" s="2"/>
      <c r="Q3796" s="3"/>
    </row>
    <row r="3797" spans="3:17" x14ac:dyDescent="0.3">
      <c r="C3797" t="str">
        <f>LEFT(raw!D3797,10)</f>
        <v/>
      </c>
      <c r="D3797" t="str">
        <f>LEFT(raw!E3797,8)</f>
        <v/>
      </c>
      <c r="E3797" t="str">
        <f>LEFT(raw!F3797,8)</f>
        <v/>
      </c>
      <c r="F3797" t="str">
        <f>LEFT(raw!G3797,8)</f>
        <v/>
      </c>
      <c r="G3797" t="str">
        <f>LEFT(raw!H3797,8)</f>
        <v/>
      </c>
      <c r="L3797" t="str">
        <f>LEFT(raw!M3797,8)</f>
        <v/>
      </c>
      <c r="P3797" s="2"/>
      <c r="Q3797" s="3"/>
    </row>
    <row r="3798" spans="3:17" x14ac:dyDescent="0.3">
      <c r="C3798" t="str">
        <f>LEFT(raw!D3798,10)</f>
        <v/>
      </c>
      <c r="D3798" t="str">
        <f>LEFT(raw!E3798,8)</f>
        <v/>
      </c>
      <c r="E3798" t="str">
        <f>LEFT(raw!F3798,8)</f>
        <v/>
      </c>
      <c r="F3798" t="str">
        <f>LEFT(raw!G3798,8)</f>
        <v/>
      </c>
      <c r="G3798" t="str">
        <f>LEFT(raw!H3798,8)</f>
        <v/>
      </c>
      <c r="L3798" t="str">
        <f>LEFT(raw!M3798,8)</f>
        <v/>
      </c>
      <c r="P3798" s="2"/>
      <c r="Q3798" s="3"/>
    </row>
    <row r="3799" spans="3:17" x14ac:dyDescent="0.3">
      <c r="C3799" t="str">
        <f>LEFT(raw!D3799,10)</f>
        <v/>
      </c>
      <c r="D3799" t="str">
        <f>LEFT(raw!E3799,8)</f>
        <v/>
      </c>
      <c r="E3799" t="str">
        <f>LEFT(raw!F3799,8)</f>
        <v/>
      </c>
      <c r="F3799" t="str">
        <f>LEFT(raw!G3799,8)</f>
        <v/>
      </c>
      <c r="G3799" t="str">
        <f>LEFT(raw!H3799,8)</f>
        <v/>
      </c>
      <c r="L3799" t="str">
        <f>LEFT(raw!M3799,8)</f>
        <v/>
      </c>
      <c r="P3799" s="2"/>
      <c r="Q3799" s="3"/>
    </row>
    <row r="3800" spans="3:17" x14ac:dyDescent="0.3">
      <c r="C3800" t="str">
        <f>LEFT(raw!D3800,10)</f>
        <v/>
      </c>
      <c r="D3800" t="str">
        <f>LEFT(raw!E3800,8)</f>
        <v/>
      </c>
      <c r="E3800" t="str">
        <f>LEFT(raw!F3800,8)</f>
        <v/>
      </c>
      <c r="F3800" t="str">
        <f>LEFT(raw!G3800,8)</f>
        <v/>
      </c>
      <c r="G3800" t="str">
        <f>LEFT(raw!H3800,8)</f>
        <v/>
      </c>
      <c r="L3800" t="str">
        <f>LEFT(raw!M3800,8)</f>
        <v/>
      </c>
      <c r="P3800" s="2"/>
      <c r="Q3800" s="3"/>
    </row>
    <row r="3801" spans="3:17" x14ac:dyDescent="0.3">
      <c r="C3801" t="str">
        <f>LEFT(raw!D3801,10)</f>
        <v/>
      </c>
      <c r="D3801" t="str">
        <f>LEFT(raw!E3801,8)</f>
        <v/>
      </c>
      <c r="E3801" t="str">
        <f>LEFT(raw!F3801,8)</f>
        <v/>
      </c>
      <c r="F3801" t="str">
        <f>LEFT(raw!G3801,8)</f>
        <v/>
      </c>
      <c r="G3801" t="str">
        <f>LEFT(raw!H3801,8)</f>
        <v/>
      </c>
      <c r="L3801" t="str">
        <f>LEFT(raw!M3801,8)</f>
        <v/>
      </c>
      <c r="P3801" s="2"/>
      <c r="Q3801" s="3"/>
    </row>
    <row r="3802" spans="3:17" x14ac:dyDescent="0.3">
      <c r="C3802" t="str">
        <f>LEFT(raw!D3802,10)</f>
        <v/>
      </c>
      <c r="D3802" t="str">
        <f>LEFT(raw!E3802,8)</f>
        <v/>
      </c>
      <c r="E3802" t="str">
        <f>LEFT(raw!F3802,8)</f>
        <v/>
      </c>
      <c r="F3802" t="str">
        <f>LEFT(raw!G3802,8)</f>
        <v/>
      </c>
      <c r="G3802" t="str">
        <f>LEFT(raw!H3802,8)</f>
        <v/>
      </c>
      <c r="L3802" t="str">
        <f>LEFT(raw!M3802,8)</f>
        <v/>
      </c>
      <c r="P3802" s="2"/>
      <c r="Q3802" s="3"/>
    </row>
    <row r="3803" spans="3:17" x14ac:dyDescent="0.3">
      <c r="C3803" t="str">
        <f>LEFT(raw!D3803,10)</f>
        <v/>
      </c>
      <c r="D3803" t="str">
        <f>LEFT(raw!E3803,8)</f>
        <v/>
      </c>
      <c r="E3803" t="str">
        <f>LEFT(raw!F3803,8)</f>
        <v/>
      </c>
      <c r="F3803" t="str">
        <f>LEFT(raw!G3803,8)</f>
        <v/>
      </c>
      <c r="G3803" t="str">
        <f>LEFT(raw!H3803,8)</f>
        <v/>
      </c>
      <c r="L3803" t="str">
        <f>LEFT(raw!M3803,8)</f>
        <v/>
      </c>
      <c r="P3803" s="2"/>
      <c r="Q3803" s="3"/>
    </row>
    <row r="3804" spans="3:17" x14ac:dyDescent="0.3">
      <c r="C3804" t="str">
        <f>LEFT(raw!D3804,10)</f>
        <v/>
      </c>
      <c r="D3804" t="str">
        <f>LEFT(raw!E3804,8)</f>
        <v/>
      </c>
      <c r="E3804" t="str">
        <f>LEFT(raw!F3804,8)</f>
        <v/>
      </c>
      <c r="F3804" t="str">
        <f>LEFT(raw!G3804,8)</f>
        <v/>
      </c>
      <c r="G3804" t="str">
        <f>LEFT(raw!H3804,8)</f>
        <v/>
      </c>
      <c r="L3804" t="str">
        <f>LEFT(raw!M3804,8)</f>
        <v/>
      </c>
      <c r="P3804" s="2"/>
      <c r="Q3804" s="3"/>
    </row>
    <row r="3805" spans="3:17" x14ac:dyDescent="0.3">
      <c r="C3805" t="str">
        <f>LEFT(raw!D3805,10)</f>
        <v/>
      </c>
      <c r="D3805" t="str">
        <f>LEFT(raw!E3805,8)</f>
        <v/>
      </c>
      <c r="E3805" t="str">
        <f>LEFT(raw!F3805,8)</f>
        <v/>
      </c>
      <c r="F3805" t="str">
        <f>LEFT(raw!G3805,8)</f>
        <v/>
      </c>
      <c r="G3805" t="str">
        <f>LEFT(raw!H3805,8)</f>
        <v/>
      </c>
      <c r="L3805" t="str">
        <f>LEFT(raw!M3805,8)</f>
        <v/>
      </c>
      <c r="P3805" s="2"/>
      <c r="Q3805" s="3"/>
    </row>
    <row r="3806" spans="3:17" x14ac:dyDescent="0.3">
      <c r="C3806" t="str">
        <f>LEFT(raw!D3806,10)</f>
        <v/>
      </c>
      <c r="D3806" t="str">
        <f>LEFT(raw!E3806,8)</f>
        <v/>
      </c>
      <c r="E3806" t="str">
        <f>LEFT(raw!F3806,8)</f>
        <v/>
      </c>
      <c r="F3806" t="str">
        <f>LEFT(raw!G3806,8)</f>
        <v/>
      </c>
      <c r="G3806" t="str">
        <f>LEFT(raw!H3806,8)</f>
        <v/>
      </c>
      <c r="L3806" t="str">
        <f>LEFT(raw!M3806,8)</f>
        <v/>
      </c>
      <c r="P3806" s="2"/>
      <c r="Q3806" s="3"/>
    </row>
    <row r="3807" spans="3:17" x14ac:dyDescent="0.3">
      <c r="C3807" t="str">
        <f>LEFT(raw!D3807,10)</f>
        <v/>
      </c>
      <c r="D3807" t="str">
        <f>LEFT(raw!E3807,8)</f>
        <v/>
      </c>
      <c r="E3807" t="str">
        <f>LEFT(raw!F3807,8)</f>
        <v/>
      </c>
      <c r="F3807" t="str">
        <f>LEFT(raw!G3807,8)</f>
        <v/>
      </c>
      <c r="G3807" t="str">
        <f>LEFT(raw!H3807,8)</f>
        <v/>
      </c>
      <c r="L3807" t="str">
        <f>LEFT(raw!M3807,8)</f>
        <v/>
      </c>
      <c r="P3807" s="2"/>
      <c r="Q3807" s="3"/>
    </row>
    <row r="3808" spans="3:17" x14ac:dyDescent="0.3">
      <c r="C3808" t="str">
        <f>LEFT(raw!D3808,10)</f>
        <v/>
      </c>
      <c r="D3808" t="str">
        <f>LEFT(raw!E3808,8)</f>
        <v/>
      </c>
      <c r="E3808" t="str">
        <f>LEFT(raw!F3808,8)</f>
        <v/>
      </c>
      <c r="F3808" t="str">
        <f>LEFT(raw!G3808,8)</f>
        <v/>
      </c>
      <c r="G3808" t="str">
        <f>LEFT(raw!H3808,8)</f>
        <v/>
      </c>
      <c r="L3808" t="str">
        <f>LEFT(raw!M3808,8)</f>
        <v/>
      </c>
      <c r="P3808" s="2"/>
      <c r="Q3808" s="3"/>
    </row>
    <row r="3809" spans="3:17" x14ac:dyDescent="0.3">
      <c r="C3809" t="str">
        <f>LEFT(raw!D3809,10)</f>
        <v/>
      </c>
      <c r="D3809" t="str">
        <f>LEFT(raw!E3809,8)</f>
        <v/>
      </c>
      <c r="E3809" t="str">
        <f>LEFT(raw!F3809,8)</f>
        <v/>
      </c>
      <c r="F3809" t="str">
        <f>LEFT(raw!G3809,8)</f>
        <v/>
      </c>
      <c r="G3809" t="str">
        <f>LEFT(raw!H3809,8)</f>
        <v/>
      </c>
      <c r="L3809" t="str">
        <f>LEFT(raw!M3809,8)</f>
        <v/>
      </c>
      <c r="P3809" s="2"/>
      <c r="Q3809" s="3"/>
    </row>
    <row r="3810" spans="3:17" x14ac:dyDescent="0.3">
      <c r="C3810" t="str">
        <f>LEFT(raw!D3810,10)</f>
        <v/>
      </c>
      <c r="D3810" t="str">
        <f>LEFT(raw!E3810,8)</f>
        <v/>
      </c>
      <c r="E3810" t="str">
        <f>LEFT(raw!F3810,8)</f>
        <v/>
      </c>
      <c r="F3810" t="str">
        <f>LEFT(raw!G3810,8)</f>
        <v/>
      </c>
      <c r="G3810" t="str">
        <f>LEFT(raw!H3810,8)</f>
        <v/>
      </c>
      <c r="L3810" t="str">
        <f>LEFT(raw!M3810,8)</f>
        <v/>
      </c>
      <c r="P3810" s="2"/>
      <c r="Q3810" s="3"/>
    </row>
    <row r="3811" spans="3:17" x14ac:dyDescent="0.3">
      <c r="C3811" t="str">
        <f>LEFT(raw!D3811,10)</f>
        <v/>
      </c>
      <c r="D3811" t="str">
        <f>LEFT(raw!E3811,8)</f>
        <v/>
      </c>
      <c r="E3811" t="str">
        <f>LEFT(raw!F3811,8)</f>
        <v/>
      </c>
      <c r="F3811" t="str">
        <f>LEFT(raw!G3811,8)</f>
        <v/>
      </c>
      <c r="G3811" t="str">
        <f>LEFT(raw!H3811,8)</f>
        <v/>
      </c>
      <c r="L3811" t="str">
        <f>LEFT(raw!M3811,8)</f>
        <v/>
      </c>
      <c r="P3811" s="2"/>
      <c r="Q3811" s="3"/>
    </row>
    <row r="3812" spans="3:17" x14ac:dyDescent="0.3">
      <c r="C3812" t="str">
        <f>LEFT(raw!D3812,10)</f>
        <v/>
      </c>
      <c r="D3812" t="str">
        <f>LEFT(raw!E3812,8)</f>
        <v/>
      </c>
      <c r="E3812" t="str">
        <f>LEFT(raw!F3812,8)</f>
        <v/>
      </c>
      <c r="F3812" t="str">
        <f>LEFT(raw!G3812,8)</f>
        <v/>
      </c>
      <c r="G3812" t="str">
        <f>LEFT(raw!H3812,8)</f>
        <v/>
      </c>
      <c r="L3812" t="str">
        <f>LEFT(raw!M3812,8)</f>
        <v/>
      </c>
      <c r="P3812" s="2"/>
      <c r="Q3812" s="3"/>
    </row>
    <row r="3813" spans="3:17" x14ac:dyDescent="0.3">
      <c r="C3813" t="str">
        <f>LEFT(raw!D3813,10)</f>
        <v/>
      </c>
      <c r="D3813" t="str">
        <f>LEFT(raw!E3813,8)</f>
        <v/>
      </c>
      <c r="E3813" t="str">
        <f>LEFT(raw!F3813,8)</f>
        <v/>
      </c>
      <c r="F3813" t="str">
        <f>LEFT(raw!G3813,8)</f>
        <v/>
      </c>
      <c r="G3813" t="str">
        <f>LEFT(raw!H3813,8)</f>
        <v/>
      </c>
      <c r="L3813" t="str">
        <f>LEFT(raw!M3813,8)</f>
        <v/>
      </c>
      <c r="P3813" s="2"/>
      <c r="Q3813" s="3"/>
    </row>
    <row r="3814" spans="3:17" x14ac:dyDescent="0.3">
      <c r="C3814" t="str">
        <f>LEFT(raw!D3814,10)</f>
        <v/>
      </c>
      <c r="D3814" t="str">
        <f>LEFT(raw!E3814,8)</f>
        <v/>
      </c>
      <c r="E3814" t="str">
        <f>LEFT(raw!F3814,8)</f>
        <v/>
      </c>
      <c r="F3814" t="str">
        <f>LEFT(raw!G3814,8)</f>
        <v/>
      </c>
      <c r="G3814" t="str">
        <f>LEFT(raw!H3814,8)</f>
        <v/>
      </c>
      <c r="L3814" t="str">
        <f>LEFT(raw!M3814,8)</f>
        <v/>
      </c>
      <c r="P3814" s="2"/>
      <c r="Q3814" s="3"/>
    </row>
    <row r="3815" spans="3:17" x14ac:dyDescent="0.3">
      <c r="C3815" t="str">
        <f>LEFT(raw!D3815,10)</f>
        <v/>
      </c>
      <c r="D3815" t="str">
        <f>LEFT(raw!E3815,8)</f>
        <v/>
      </c>
      <c r="E3815" t="str">
        <f>LEFT(raw!F3815,8)</f>
        <v/>
      </c>
      <c r="F3815" t="str">
        <f>LEFT(raw!G3815,8)</f>
        <v/>
      </c>
      <c r="G3815" t="str">
        <f>LEFT(raw!H3815,8)</f>
        <v/>
      </c>
      <c r="L3815" t="str">
        <f>LEFT(raw!M3815,8)</f>
        <v/>
      </c>
      <c r="P3815" s="2"/>
      <c r="Q3815" s="3"/>
    </row>
    <row r="3816" spans="3:17" x14ac:dyDescent="0.3">
      <c r="C3816" t="str">
        <f>LEFT(raw!D3816,10)</f>
        <v/>
      </c>
      <c r="D3816" t="str">
        <f>LEFT(raw!E3816,8)</f>
        <v/>
      </c>
      <c r="E3816" t="str">
        <f>LEFT(raw!F3816,8)</f>
        <v/>
      </c>
      <c r="F3816" t="str">
        <f>LEFT(raw!G3816,8)</f>
        <v/>
      </c>
      <c r="G3816" t="str">
        <f>LEFT(raw!H3816,8)</f>
        <v/>
      </c>
      <c r="L3816" t="str">
        <f>LEFT(raw!M3816,8)</f>
        <v/>
      </c>
      <c r="P3816" s="2"/>
      <c r="Q3816" s="3"/>
    </row>
    <row r="3817" spans="3:17" x14ac:dyDescent="0.3">
      <c r="C3817" t="str">
        <f>LEFT(raw!D3817,10)</f>
        <v/>
      </c>
      <c r="D3817" t="str">
        <f>LEFT(raw!E3817,8)</f>
        <v/>
      </c>
      <c r="E3817" t="str">
        <f>LEFT(raw!F3817,8)</f>
        <v/>
      </c>
      <c r="F3817" t="str">
        <f>LEFT(raw!G3817,8)</f>
        <v/>
      </c>
      <c r="G3817" t="str">
        <f>LEFT(raw!H3817,8)</f>
        <v/>
      </c>
      <c r="L3817" t="str">
        <f>LEFT(raw!M3817,8)</f>
        <v/>
      </c>
      <c r="P3817" s="2"/>
      <c r="Q3817" s="3"/>
    </row>
    <row r="3818" spans="3:17" x14ac:dyDescent="0.3">
      <c r="C3818" t="str">
        <f>LEFT(raw!D3818,10)</f>
        <v/>
      </c>
      <c r="D3818" t="str">
        <f>LEFT(raw!E3818,8)</f>
        <v/>
      </c>
      <c r="E3818" t="str">
        <f>LEFT(raw!F3818,8)</f>
        <v/>
      </c>
      <c r="F3818" t="str">
        <f>LEFT(raw!G3818,8)</f>
        <v/>
      </c>
      <c r="G3818" t="str">
        <f>LEFT(raw!H3818,8)</f>
        <v/>
      </c>
      <c r="L3818" t="str">
        <f>LEFT(raw!M3818,8)</f>
        <v/>
      </c>
      <c r="P3818" s="2"/>
      <c r="Q3818" s="3"/>
    </row>
    <row r="3819" spans="3:17" x14ac:dyDescent="0.3">
      <c r="C3819" t="str">
        <f>LEFT(raw!D3819,10)</f>
        <v/>
      </c>
      <c r="D3819" t="str">
        <f>LEFT(raw!E3819,8)</f>
        <v/>
      </c>
      <c r="E3819" t="str">
        <f>LEFT(raw!F3819,8)</f>
        <v/>
      </c>
      <c r="F3819" t="str">
        <f>LEFT(raw!G3819,8)</f>
        <v/>
      </c>
      <c r="G3819" t="str">
        <f>LEFT(raw!H3819,8)</f>
        <v/>
      </c>
      <c r="L3819" t="str">
        <f>LEFT(raw!M3819,8)</f>
        <v/>
      </c>
      <c r="P3819" s="2"/>
      <c r="Q3819" s="3"/>
    </row>
    <row r="3820" spans="3:17" x14ac:dyDescent="0.3">
      <c r="C3820" t="str">
        <f>LEFT(raw!D3820,10)</f>
        <v/>
      </c>
      <c r="D3820" t="str">
        <f>LEFT(raw!E3820,8)</f>
        <v/>
      </c>
      <c r="E3820" t="str">
        <f>LEFT(raw!F3820,8)</f>
        <v/>
      </c>
      <c r="F3820" t="str">
        <f>LEFT(raw!G3820,8)</f>
        <v/>
      </c>
      <c r="G3820" t="str">
        <f>LEFT(raw!H3820,8)</f>
        <v/>
      </c>
      <c r="L3820" t="str">
        <f>LEFT(raw!M3820,8)</f>
        <v/>
      </c>
      <c r="P3820" s="2"/>
      <c r="Q3820" s="3"/>
    </row>
    <row r="3821" spans="3:17" x14ac:dyDescent="0.3">
      <c r="C3821" t="str">
        <f>LEFT(raw!D3821,10)</f>
        <v/>
      </c>
      <c r="D3821" t="str">
        <f>LEFT(raw!E3821,8)</f>
        <v/>
      </c>
      <c r="E3821" t="str">
        <f>LEFT(raw!F3821,8)</f>
        <v/>
      </c>
      <c r="F3821" t="str">
        <f>LEFT(raw!G3821,8)</f>
        <v/>
      </c>
      <c r="G3821" t="str">
        <f>LEFT(raw!H3821,8)</f>
        <v/>
      </c>
      <c r="L3821" t="str">
        <f>LEFT(raw!M3821,8)</f>
        <v/>
      </c>
      <c r="P3821" s="2"/>
      <c r="Q3821" s="3"/>
    </row>
    <row r="3822" spans="3:17" x14ac:dyDescent="0.3">
      <c r="C3822" t="str">
        <f>LEFT(raw!D3822,10)</f>
        <v/>
      </c>
      <c r="D3822" t="str">
        <f>LEFT(raw!E3822,8)</f>
        <v/>
      </c>
      <c r="E3822" t="str">
        <f>LEFT(raw!F3822,8)</f>
        <v/>
      </c>
      <c r="F3822" t="str">
        <f>LEFT(raw!G3822,8)</f>
        <v/>
      </c>
      <c r="G3822" t="str">
        <f>LEFT(raw!H3822,8)</f>
        <v/>
      </c>
      <c r="L3822" t="str">
        <f>LEFT(raw!M3822,8)</f>
        <v/>
      </c>
      <c r="P3822" s="2"/>
      <c r="Q3822" s="3"/>
    </row>
    <row r="3823" spans="3:17" x14ac:dyDescent="0.3">
      <c r="C3823" t="str">
        <f>LEFT(raw!D3823,10)</f>
        <v/>
      </c>
      <c r="D3823" t="str">
        <f>LEFT(raw!E3823,8)</f>
        <v/>
      </c>
      <c r="E3823" t="str">
        <f>LEFT(raw!F3823,8)</f>
        <v/>
      </c>
      <c r="F3823" t="str">
        <f>LEFT(raw!G3823,8)</f>
        <v/>
      </c>
      <c r="G3823" t="str">
        <f>LEFT(raw!H3823,8)</f>
        <v/>
      </c>
      <c r="L3823" t="str">
        <f>LEFT(raw!M3823,8)</f>
        <v/>
      </c>
      <c r="P3823" s="2"/>
      <c r="Q3823" s="3"/>
    </row>
    <row r="3824" spans="3:17" x14ac:dyDescent="0.3">
      <c r="C3824" t="str">
        <f>LEFT(raw!D3824,10)</f>
        <v/>
      </c>
      <c r="D3824" t="str">
        <f>LEFT(raw!E3824,8)</f>
        <v/>
      </c>
      <c r="E3824" t="str">
        <f>LEFT(raw!F3824,8)</f>
        <v/>
      </c>
      <c r="F3824" t="str">
        <f>LEFT(raw!G3824,8)</f>
        <v/>
      </c>
      <c r="G3824" t="str">
        <f>LEFT(raw!H3824,8)</f>
        <v/>
      </c>
      <c r="L3824" t="str">
        <f>LEFT(raw!M3824,8)</f>
        <v/>
      </c>
      <c r="P3824" s="2"/>
      <c r="Q3824" s="3"/>
    </row>
    <row r="3825" spans="3:17" x14ac:dyDescent="0.3">
      <c r="C3825" t="str">
        <f>LEFT(raw!D3825,10)</f>
        <v/>
      </c>
      <c r="D3825" t="str">
        <f>LEFT(raw!E3825,8)</f>
        <v/>
      </c>
      <c r="E3825" t="str">
        <f>LEFT(raw!F3825,8)</f>
        <v/>
      </c>
      <c r="F3825" t="str">
        <f>LEFT(raw!G3825,8)</f>
        <v/>
      </c>
      <c r="G3825" t="str">
        <f>LEFT(raw!H3825,8)</f>
        <v/>
      </c>
      <c r="L3825" t="str">
        <f>LEFT(raw!M3825,8)</f>
        <v/>
      </c>
      <c r="P3825" s="2"/>
      <c r="Q3825" s="3"/>
    </row>
    <row r="3826" spans="3:17" x14ac:dyDescent="0.3">
      <c r="C3826" t="str">
        <f>LEFT(raw!D3826,10)</f>
        <v/>
      </c>
      <c r="D3826" t="str">
        <f>LEFT(raw!E3826,8)</f>
        <v/>
      </c>
      <c r="E3826" t="str">
        <f>LEFT(raw!F3826,8)</f>
        <v/>
      </c>
      <c r="F3826" t="str">
        <f>LEFT(raw!G3826,8)</f>
        <v/>
      </c>
      <c r="G3826" t="str">
        <f>LEFT(raw!H3826,8)</f>
        <v/>
      </c>
      <c r="L3826" t="str">
        <f>LEFT(raw!M3826,8)</f>
        <v/>
      </c>
      <c r="P3826" s="2"/>
      <c r="Q3826" s="3"/>
    </row>
    <row r="3827" spans="3:17" x14ac:dyDescent="0.3">
      <c r="C3827" t="str">
        <f>LEFT(raw!D3827,10)</f>
        <v/>
      </c>
      <c r="D3827" t="str">
        <f>LEFT(raw!E3827,8)</f>
        <v/>
      </c>
      <c r="E3827" t="str">
        <f>LEFT(raw!F3827,8)</f>
        <v/>
      </c>
      <c r="F3827" t="str">
        <f>LEFT(raw!G3827,8)</f>
        <v/>
      </c>
      <c r="G3827" t="str">
        <f>LEFT(raw!H3827,8)</f>
        <v/>
      </c>
      <c r="L3827" t="str">
        <f>LEFT(raw!M3827,8)</f>
        <v/>
      </c>
      <c r="P3827" s="2"/>
      <c r="Q3827" s="3"/>
    </row>
    <row r="3828" spans="3:17" x14ac:dyDescent="0.3">
      <c r="C3828" t="str">
        <f>LEFT(raw!D3828,10)</f>
        <v/>
      </c>
      <c r="D3828" t="str">
        <f>LEFT(raw!E3828,8)</f>
        <v/>
      </c>
      <c r="E3828" t="str">
        <f>LEFT(raw!F3828,8)</f>
        <v/>
      </c>
      <c r="F3828" t="str">
        <f>LEFT(raw!G3828,8)</f>
        <v/>
      </c>
      <c r="G3828" t="str">
        <f>LEFT(raw!H3828,8)</f>
        <v/>
      </c>
      <c r="L3828" t="str">
        <f>LEFT(raw!M3828,8)</f>
        <v/>
      </c>
      <c r="P3828" s="2"/>
      <c r="Q3828" s="3"/>
    </row>
    <row r="3829" spans="3:17" x14ac:dyDescent="0.3">
      <c r="C3829" t="str">
        <f>LEFT(raw!D3829,10)</f>
        <v/>
      </c>
      <c r="D3829" t="str">
        <f>LEFT(raw!E3829,8)</f>
        <v/>
      </c>
      <c r="E3829" t="str">
        <f>LEFT(raw!F3829,8)</f>
        <v/>
      </c>
      <c r="F3829" t="str">
        <f>LEFT(raw!G3829,8)</f>
        <v/>
      </c>
      <c r="G3829" t="str">
        <f>LEFT(raw!H3829,8)</f>
        <v/>
      </c>
      <c r="L3829" t="str">
        <f>LEFT(raw!M3829,8)</f>
        <v/>
      </c>
      <c r="P3829" s="2"/>
      <c r="Q3829" s="3"/>
    </row>
    <row r="3830" spans="3:17" x14ac:dyDescent="0.3">
      <c r="C3830" t="str">
        <f>LEFT(raw!D3830,10)</f>
        <v/>
      </c>
      <c r="D3830" t="str">
        <f>LEFT(raw!E3830,8)</f>
        <v/>
      </c>
      <c r="E3830" t="str">
        <f>LEFT(raw!F3830,8)</f>
        <v/>
      </c>
      <c r="F3830" t="str">
        <f>LEFT(raw!G3830,8)</f>
        <v/>
      </c>
      <c r="G3830" t="str">
        <f>LEFT(raw!H3830,8)</f>
        <v/>
      </c>
      <c r="L3830" t="str">
        <f>LEFT(raw!M3830,8)</f>
        <v/>
      </c>
      <c r="P3830" s="2"/>
      <c r="Q3830" s="3"/>
    </row>
    <row r="3831" spans="3:17" x14ac:dyDescent="0.3">
      <c r="C3831" t="str">
        <f>LEFT(raw!D3831,10)</f>
        <v/>
      </c>
      <c r="D3831" t="str">
        <f>LEFT(raw!E3831,8)</f>
        <v/>
      </c>
      <c r="E3831" t="str">
        <f>LEFT(raw!F3831,8)</f>
        <v/>
      </c>
      <c r="F3831" t="str">
        <f>LEFT(raw!G3831,8)</f>
        <v/>
      </c>
      <c r="G3831" t="str">
        <f>LEFT(raw!H3831,8)</f>
        <v/>
      </c>
      <c r="L3831" t="str">
        <f>LEFT(raw!M3831,8)</f>
        <v/>
      </c>
      <c r="P3831" s="2"/>
      <c r="Q3831" s="3"/>
    </row>
    <row r="3832" spans="3:17" x14ac:dyDescent="0.3">
      <c r="C3832" t="str">
        <f>LEFT(raw!D3832,10)</f>
        <v/>
      </c>
      <c r="D3832" t="str">
        <f>LEFT(raw!E3832,8)</f>
        <v/>
      </c>
      <c r="E3832" t="str">
        <f>LEFT(raw!F3832,8)</f>
        <v/>
      </c>
      <c r="F3832" t="str">
        <f>LEFT(raw!G3832,8)</f>
        <v/>
      </c>
      <c r="G3832" t="str">
        <f>LEFT(raw!H3832,8)</f>
        <v/>
      </c>
      <c r="L3832" t="str">
        <f>LEFT(raw!M3832,8)</f>
        <v/>
      </c>
      <c r="P3832" s="2"/>
      <c r="Q3832" s="3"/>
    </row>
    <row r="3833" spans="3:17" x14ac:dyDescent="0.3">
      <c r="C3833" t="str">
        <f>LEFT(raw!D3833,10)</f>
        <v/>
      </c>
      <c r="D3833" t="str">
        <f>LEFT(raw!E3833,8)</f>
        <v/>
      </c>
      <c r="E3833" t="str">
        <f>LEFT(raw!F3833,8)</f>
        <v/>
      </c>
      <c r="F3833" t="str">
        <f>LEFT(raw!G3833,8)</f>
        <v/>
      </c>
      <c r="G3833" t="str">
        <f>LEFT(raw!H3833,8)</f>
        <v/>
      </c>
      <c r="L3833" t="str">
        <f>LEFT(raw!M3833,8)</f>
        <v/>
      </c>
      <c r="P3833" s="2"/>
      <c r="Q3833" s="3"/>
    </row>
    <row r="3834" spans="3:17" x14ac:dyDescent="0.3">
      <c r="C3834" t="str">
        <f>LEFT(raw!D3834,10)</f>
        <v/>
      </c>
      <c r="D3834" t="str">
        <f>LEFT(raw!E3834,8)</f>
        <v/>
      </c>
      <c r="E3834" t="str">
        <f>LEFT(raw!F3834,8)</f>
        <v/>
      </c>
      <c r="F3834" t="str">
        <f>LEFT(raw!G3834,8)</f>
        <v/>
      </c>
      <c r="G3834" t="str">
        <f>LEFT(raw!H3834,8)</f>
        <v/>
      </c>
      <c r="L3834" t="str">
        <f>LEFT(raw!M3834,8)</f>
        <v/>
      </c>
      <c r="P3834" s="2"/>
      <c r="Q3834" s="3"/>
    </row>
    <row r="3835" spans="3:17" x14ac:dyDescent="0.3">
      <c r="C3835" t="str">
        <f>LEFT(raw!D3835,10)</f>
        <v/>
      </c>
      <c r="D3835" t="str">
        <f>LEFT(raw!E3835,8)</f>
        <v/>
      </c>
      <c r="E3835" t="str">
        <f>LEFT(raw!F3835,8)</f>
        <v/>
      </c>
      <c r="F3835" t="str">
        <f>LEFT(raw!G3835,8)</f>
        <v/>
      </c>
      <c r="G3835" t="str">
        <f>LEFT(raw!H3835,8)</f>
        <v/>
      </c>
      <c r="L3835" t="str">
        <f>LEFT(raw!M3835,8)</f>
        <v/>
      </c>
      <c r="P3835" s="2"/>
      <c r="Q3835" s="3"/>
    </row>
    <row r="3836" spans="3:17" x14ac:dyDescent="0.3">
      <c r="C3836" t="str">
        <f>LEFT(raw!D3836,10)</f>
        <v/>
      </c>
      <c r="D3836" t="str">
        <f>LEFT(raw!E3836,8)</f>
        <v/>
      </c>
      <c r="E3836" t="str">
        <f>LEFT(raw!F3836,8)</f>
        <v/>
      </c>
      <c r="F3836" t="str">
        <f>LEFT(raw!G3836,8)</f>
        <v/>
      </c>
      <c r="G3836" t="str">
        <f>LEFT(raw!H3836,8)</f>
        <v/>
      </c>
      <c r="L3836" t="str">
        <f>LEFT(raw!M3836,8)</f>
        <v/>
      </c>
      <c r="P3836" s="2"/>
      <c r="Q3836" s="3"/>
    </row>
    <row r="3837" spans="3:17" x14ac:dyDescent="0.3">
      <c r="C3837" t="str">
        <f>LEFT(raw!D3837,10)</f>
        <v/>
      </c>
      <c r="D3837" t="str">
        <f>LEFT(raw!E3837,8)</f>
        <v/>
      </c>
      <c r="E3837" t="str">
        <f>LEFT(raw!F3837,8)</f>
        <v/>
      </c>
      <c r="F3837" t="str">
        <f>LEFT(raw!G3837,8)</f>
        <v/>
      </c>
      <c r="G3837" t="str">
        <f>LEFT(raw!H3837,8)</f>
        <v/>
      </c>
      <c r="L3837" t="str">
        <f>LEFT(raw!M3837,8)</f>
        <v/>
      </c>
      <c r="P3837" s="2"/>
      <c r="Q3837" s="3"/>
    </row>
    <row r="3838" spans="3:17" x14ac:dyDescent="0.3">
      <c r="C3838" t="str">
        <f>LEFT(raw!D3838,10)</f>
        <v/>
      </c>
      <c r="D3838" t="str">
        <f>LEFT(raw!E3838,8)</f>
        <v/>
      </c>
      <c r="E3838" t="str">
        <f>LEFT(raw!F3838,8)</f>
        <v/>
      </c>
      <c r="F3838" t="str">
        <f>LEFT(raw!G3838,8)</f>
        <v/>
      </c>
      <c r="G3838" t="str">
        <f>LEFT(raw!H3838,8)</f>
        <v/>
      </c>
      <c r="L3838" t="str">
        <f>LEFT(raw!M3838,8)</f>
        <v/>
      </c>
      <c r="P3838" s="2"/>
      <c r="Q3838" s="3"/>
    </row>
    <row r="3839" spans="3:17" x14ac:dyDescent="0.3">
      <c r="C3839" t="str">
        <f>LEFT(raw!D3839,10)</f>
        <v/>
      </c>
      <c r="D3839" t="str">
        <f>LEFT(raw!E3839,8)</f>
        <v/>
      </c>
      <c r="E3839" t="str">
        <f>LEFT(raw!F3839,8)</f>
        <v/>
      </c>
      <c r="F3839" t="str">
        <f>LEFT(raw!G3839,8)</f>
        <v/>
      </c>
      <c r="G3839" t="str">
        <f>LEFT(raw!H3839,8)</f>
        <v/>
      </c>
      <c r="L3839" t="str">
        <f>LEFT(raw!M3839,8)</f>
        <v/>
      </c>
      <c r="P3839" s="2"/>
      <c r="Q3839" s="3"/>
    </row>
    <row r="3840" spans="3:17" x14ac:dyDescent="0.3">
      <c r="C3840" t="str">
        <f>LEFT(raw!D3840,10)</f>
        <v/>
      </c>
      <c r="D3840" t="str">
        <f>LEFT(raw!E3840,8)</f>
        <v/>
      </c>
      <c r="E3840" t="str">
        <f>LEFT(raw!F3840,8)</f>
        <v/>
      </c>
      <c r="F3840" t="str">
        <f>LEFT(raw!G3840,8)</f>
        <v/>
      </c>
      <c r="G3840" t="str">
        <f>LEFT(raw!H3840,8)</f>
        <v/>
      </c>
      <c r="L3840" t="str">
        <f>LEFT(raw!M3840,8)</f>
        <v/>
      </c>
      <c r="P3840" s="2"/>
      <c r="Q3840" s="3"/>
    </row>
    <row r="3841" spans="16:17" x14ac:dyDescent="0.3">
      <c r="P3841" s="2"/>
      <c r="Q3841" s="3"/>
    </row>
    <row r="3842" spans="16:17" x14ac:dyDescent="0.3">
      <c r="P3842" s="2"/>
      <c r="Q3842" s="3"/>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U3840"/>
  <sheetViews>
    <sheetView zoomScale="90" zoomScaleNormal="90" workbookViewId="0">
      <pane ySplit="1" topLeftCell="A2" activePane="bottomLeft" state="frozen"/>
      <selection pane="bottomLeft" activeCell="M15" sqref="M15:M38"/>
    </sheetView>
  </sheetViews>
  <sheetFormatPr defaultRowHeight="14.4" x14ac:dyDescent="0.3"/>
  <cols>
    <col min="1" max="1" width="7.6640625" bestFit="1" customWidth="1"/>
    <col min="2" max="2" width="37.33203125" bestFit="1" customWidth="1"/>
    <col min="3" max="3" width="12.5546875" customWidth="1"/>
    <col min="4" max="4" width="10.44140625" bestFit="1" customWidth="1"/>
    <col min="5" max="5" width="11.33203125" bestFit="1" customWidth="1"/>
    <col min="6" max="6" width="10" bestFit="1" customWidth="1"/>
    <col min="7" max="7" width="9.33203125" bestFit="1" customWidth="1"/>
    <col min="8" max="8" width="8" bestFit="1" customWidth="1"/>
    <col min="9" max="9" width="5.109375" bestFit="1" customWidth="1"/>
    <col min="10" max="10" width="9.5546875" bestFit="1" customWidth="1"/>
    <col min="11" max="11" width="8" bestFit="1" customWidth="1"/>
    <col min="12" max="12" width="12.33203125" bestFit="1" customWidth="1"/>
    <col min="13" max="13" width="11.44140625" bestFit="1" customWidth="1"/>
    <col min="14" max="14" width="9.5546875" bestFit="1" customWidth="1"/>
    <col min="15" max="15" width="16.6640625" bestFit="1" customWidth="1"/>
    <col min="16" max="16" width="6.33203125" bestFit="1" customWidth="1"/>
    <col min="17" max="17" width="10.109375" bestFit="1" customWidth="1"/>
    <col min="18" max="18" width="7.6640625" bestFit="1" customWidth="1"/>
    <col min="19" max="19" width="11.5546875" bestFit="1" customWidth="1"/>
    <col min="20" max="20" width="12.88671875" bestFit="1" customWidth="1"/>
    <col min="21" max="21" width="21.88671875" customWidth="1"/>
  </cols>
  <sheetData>
    <row r="1" spans="1:21" s="41" customFormat="1" ht="13.8" x14ac:dyDescent="0.3">
      <c r="A1" s="35" t="s">
        <v>850</v>
      </c>
      <c r="B1" s="36" t="s">
        <v>857</v>
      </c>
      <c r="C1" s="36" t="s">
        <v>865</v>
      </c>
      <c r="D1" s="37" t="s">
        <v>870</v>
      </c>
      <c r="E1" s="38" t="s">
        <v>858</v>
      </c>
      <c r="F1" s="38" t="s">
        <v>859</v>
      </c>
      <c r="G1" s="39" t="s">
        <v>860</v>
      </c>
      <c r="H1" s="40" t="s">
        <v>879</v>
      </c>
      <c r="I1" s="39" t="s">
        <v>32</v>
      </c>
      <c r="J1" s="40" t="s">
        <v>880</v>
      </c>
      <c r="K1" s="39" t="s">
        <v>861</v>
      </c>
      <c r="L1" s="39" t="s">
        <v>862</v>
      </c>
      <c r="M1" s="40" t="s">
        <v>881</v>
      </c>
      <c r="N1" s="39" t="s">
        <v>854</v>
      </c>
      <c r="O1" s="40" t="s">
        <v>882</v>
      </c>
      <c r="P1" s="39" t="s">
        <v>863</v>
      </c>
      <c r="Q1" s="40" t="s">
        <v>883</v>
      </c>
      <c r="R1" s="39" t="s">
        <v>864</v>
      </c>
      <c r="S1" s="40" t="s">
        <v>884</v>
      </c>
      <c r="T1" s="39" t="s">
        <v>869</v>
      </c>
      <c r="U1" s="39" t="s">
        <v>889</v>
      </c>
    </row>
    <row r="2" spans="1:21" hidden="1" x14ac:dyDescent="0.3">
      <c r="A2" s="23">
        <v>44561</v>
      </c>
      <c r="B2" t="s">
        <v>17</v>
      </c>
      <c r="C2" t="s">
        <v>28</v>
      </c>
      <c r="D2" t="s">
        <v>1390</v>
      </c>
      <c r="E2" t="str">
        <f>VLOOKUP(B2,olah!$B:$P,2,0)</f>
        <v>2021-12-01</v>
      </c>
      <c r="F2">
        <f>COUNTIFS(parameter!$J$4:$J$34,summary!A2,parameter!$I$4:$I$34,"&gt;="&amp;summary!$E2)</f>
        <v>31</v>
      </c>
      <c r="G2">
        <f>COUNTIFS(olah!$Q2:Q15000,summary!A2,olah!$B2:B15000,summary!B2,olah!$N2:N15000,summary!C2,olah!$P2:P15000,summary!D2,olah!$S2:S15000,"On Time")</f>
        <v>1</v>
      </c>
      <c r="H2">
        <f>COUNTIFS(olah!$Q$2:Q15000,summary!A2,olah!$B$2:B15000,summary!B2,olah!$S$2:S15000,"On Time")</f>
        <v>13</v>
      </c>
      <c r="I2">
        <f>COUNTIFS(olah!$Q2:Q15000,summary!A2,olah!$B2:B15000,summary!B2,olah!$N2:N15000,summary!C2,olah!$P2:P15000,summary!D2,olah!$S2:S15000,"Late")</f>
        <v>0</v>
      </c>
      <c r="J2">
        <f>COUNTIFS(olah!$Q$2:Q15000,summary!A2,olah!$B$2:B15000,summary!B2,olah!$S$2:S15000,"Late")</f>
        <v>0</v>
      </c>
      <c r="K2">
        <f>F2-SUM(H2:J2)</f>
        <v>18</v>
      </c>
      <c r="L2">
        <f>COUNTIFS(olah!$Q2:Q15000,summary!A2,olah!$B2:B15000,summary!B2,olah!$N2:N15000,summary!C2,olah!$P2:P15000,summary!D2,olah!$T2:T15000,"On Time CO")</f>
        <v>1</v>
      </c>
      <c r="M2">
        <f>COUNTIFS(olah!$Q$2:Q15000,summary!A2,olah!$B$2:B15000,summary!B2,olah!$T$2:T15000,"On Time CO")</f>
        <v>12</v>
      </c>
      <c r="N2">
        <f>COUNTIFS(olah!$Q2:Q15000,summary!A2,olah!$B2:B15000,summary!B2,olah!$N2:N15000,summary!C2,olah!$P2:P15000,summary!D2,olah!$T2:T15000,"Overtime")</f>
        <v>0</v>
      </c>
      <c r="O2">
        <f>COUNTIFS(olah!$Q$2:Q15000,summary!A2,olah!$B$2:B15000,summary!B2,olah!$T$2:T15000,"Overtime")</f>
        <v>0</v>
      </c>
      <c r="P2">
        <f>COUNTIFS(olah!$Q2:Q15000,summary!A2,olah!$B2:B15000,summary!B2,olah!$N2:N15000,summary!C2,olah!$P2:P15000,summary!D2,olah!$T2:T15000,"Early")</f>
        <v>0</v>
      </c>
      <c r="Q2">
        <f>COUNTIFS(olah!$Q$2:Q15000,summary!A2,olah!$B$2:B15000,summary!B2,olah!$T$2:T15000,"Early")</f>
        <v>0</v>
      </c>
      <c r="R2">
        <f>COUNTIFS(olah!$Q2:Q15000,summary!A2,olah!$B2:B15000,summary!B2,olah!$N2:N15000,summary!C2,olah!$P2:P15000,summary!D2,olah!$T2:T15000,"NA CO")</f>
        <v>0</v>
      </c>
      <c r="S2">
        <f>COUNTIFS(olah!$Q$2:Q15000,summary!A2,olah!$B$2:B15000,summary!B2,olah!$T$2:T15000,"NA CO")</f>
        <v>1</v>
      </c>
      <c r="T2" t="str">
        <f>olah!R2</f>
        <v>Attendance</v>
      </c>
      <c r="U2" t="str">
        <f>IF(T2="Permit", olah!T2, "No Permit")</f>
        <v>No Permit</v>
      </c>
    </row>
    <row r="3" spans="1:21" hidden="1" x14ac:dyDescent="0.3">
      <c r="A3" s="23">
        <v>44561</v>
      </c>
      <c r="B3" t="s">
        <v>17</v>
      </c>
      <c r="C3" t="s">
        <v>891</v>
      </c>
      <c r="D3" t="s">
        <v>5935</v>
      </c>
      <c r="E3" t="str">
        <f>VLOOKUP(B3,olah!$B:$P,2,0)</f>
        <v>2021-12-01</v>
      </c>
      <c r="F3">
        <f>COUNTIFS(parameter!$J$4:$J$34,summary!A3,parameter!$I$4:$I$34,"&gt;="&amp;summary!$E3)</f>
        <v>31</v>
      </c>
      <c r="G3">
        <f>COUNTIFS(olah!$Q3:Q15001,summary!A3,olah!$B3:B15001,summary!B3,olah!$N3:N15001,summary!C3,olah!$P3:P15001,summary!D3,olah!$S3:S15001,"On Time")</f>
        <v>1</v>
      </c>
      <c r="H3">
        <f>COUNTIFS(olah!$Q$2:Q15001,summary!A3,olah!$B$2:B15001,summary!B3,olah!$S$2:S15001,"On Time")</f>
        <v>13</v>
      </c>
      <c r="I3">
        <f>COUNTIFS(olah!$Q3:Q15001,summary!A3,olah!$B3:B15001,summary!B3,olah!$N3:N15001,summary!C3,olah!$P3:P15001,summary!D3,olah!$S3:S15001,"Late")</f>
        <v>0</v>
      </c>
      <c r="J3">
        <f>COUNTIFS(olah!$Q$2:Q15001,summary!A3,olah!$B$2:B15001,summary!B3,olah!$S$2:S15001,"Late")</f>
        <v>0</v>
      </c>
      <c r="K3">
        <f t="shared" ref="K3:K66" si="0">F3-SUM(H3:J3)</f>
        <v>18</v>
      </c>
      <c r="L3">
        <f>COUNTIFS(olah!$Q3:Q15001,summary!A3,olah!$B3:B15001,summary!B3,olah!$N3:N15001,summary!C3,olah!$P3:P15001,summary!D3,olah!$T3:T15001,"On Time CO")</f>
        <v>1</v>
      </c>
      <c r="M3">
        <f>COUNTIFS(olah!$Q$2:Q15001,summary!A3,olah!$B$2:B15001,summary!B3,olah!$T$2:T15001,"On Time CO")</f>
        <v>12</v>
      </c>
      <c r="N3">
        <f>COUNTIFS(olah!$Q3:Q15001,summary!A3,olah!$B3:B15001,summary!B3,olah!$N3:N15001,summary!C3,olah!$P3:P15001,summary!D3,olah!$T3:T15001,"Overtime")</f>
        <v>0</v>
      </c>
      <c r="O3">
        <f>COUNTIFS(olah!$Q$2:Q15001,summary!A3,olah!$B$2:B15001,summary!B3,olah!$T$2:T15001,"Overtime")</f>
        <v>0</v>
      </c>
      <c r="P3">
        <f>COUNTIFS(olah!$Q3:Q15001,summary!A3,olah!$B3:B15001,summary!B3,olah!$N3:N15001,summary!C3,olah!$P3:P15001,summary!D3,olah!$T3:T15001,"Early")</f>
        <v>0</v>
      </c>
      <c r="Q3">
        <f>COUNTIFS(olah!$Q$2:Q15001,summary!A3,olah!$B$2:B15001,summary!B3,olah!$T$2:T15001,"Early")</f>
        <v>0</v>
      </c>
      <c r="R3">
        <f>COUNTIFS(olah!$Q3:Q15001,summary!A3,olah!$B3:B15001,summary!B3,olah!$N3:N15001,summary!C3,olah!$P3:P15001,summary!D3,olah!$T3:T15001,"NA CO")</f>
        <v>0</v>
      </c>
      <c r="S3">
        <f>COUNTIFS(olah!$Q$2:Q15001,summary!A3,olah!$B$2:B15001,summary!B3,olah!$T$2:T15001,"NA CO")</f>
        <v>1</v>
      </c>
      <c r="T3" t="str">
        <f>olah!R3</f>
        <v>Daily Journey</v>
      </c>
      <c r="U3" t="str">
        <f>IF(T3="Permit", olah!T3, "No Permit")</f>
        <v>No Permit</v>
      </c>
    </row>
    <row r="4" spans="1:21" hidden="1" x14ac:dyDescent="0.3">
      <c r="A4" s="23">
        <v>44561</v>
      </c>
      <c r="B4" t="s">
        <v>17</v>
      </c>
      <c r="C4" t="s">
        <v>28</v>
      </c>
      <c r="D4" t="s">
        <v>11600</v>
      </c>
      <c r="E4" t="str">
        <f>VLOOKUP(B4,olah!$B:$P,2,0)</f>
        <v>2021-12-01</v>
      </c>
      <c r="F4">
        <f>COUNTIFS(parameter!$J$4:$J$34,summary!A4,parameter!$I$4:$I$34,"&gt;="&amp;summary!$E4)</f>
        <v>31</v>
      </c>
      <c r="G4">
        <f>COUNTIFS(olah!$Q4:Q15002,summary!A4,olah!$B4:B15002,summary!B4,olah!$N4:N15002,summary!C4,olah!$P4:P15002,summary!D4,olah!$S4:S15002,"On Time")</f>
        <v>1</v>
      </c>
      <c r="H4">
        <f>COUNTIFS(olah!$Q$2:Q15002,summary!A4,olah!$B$2:B15002,summary!B4,olah!$S$2:S15002,"On Time")</f>
        <v>13</v>
      </c>
      <c r="I4">
        <f>COUNTIFS(olah!$Q4:Q15002,summary!A4,olah!$B4:B15002,summary!B4,olah!$N4:N15002,summary!C4,olah!$P4:P15002,summary!D4,olah!$S4:S15002,"Late")</f>
        <v>0</v>
      </c>
      <c r="J4">
        <f>COUNTIFS(olah!$Q$2:Q15002,summary!A4,olah!$B$2:B15002,summary!B4,olah!$S$2:S15002,"Late")</f>
        <v>0</v>
      </c>
      <c r="K4">
        <f t="shared" si="0"/>
        <v>18</v>
      </c>
      <c r="L4">
        <f>COUNTIFS(olah!$Q4:Q15002,summary!A4,olah!$B4:B15002,summary!B4,olah!$N4:N15002,summary!C4,olah!$P4:P15002,summary!D4,olah!$T4:T15002,"On Time CO")</f>
        <v>1</v>
      </c>
      <c r="M4">
        <f>COUNTIFS(olah!$Q$2:Q15002,summary!A4,olah!$B$2:B15002,summary!B4,olah!$T$2:T15002,"On Time CO")</f>
        <v>12</v>
      </c>
      <c r="N4">
        <f>COUNTIFS(olah!$Q4:Q15002,summary!A4,olah!$B4:B15002,summary!B4,olah!$N4:N15002,summary!C4,olah!$P4:P15002,summary!D4,olah!$T4:T15002,"Overtime")</f>
        <v>0</v>
      </c>
      <c r="O4">
        <f>COUNTIFS(olah!$Q$2:Q15002,summary!A4,olah!$B$2:B15002,summary!B4,olah!$T$2:T15002,"Overtime")</f>
        <v>0</v>
      </c>
      <c r="P4">
        <f>COUNTIFS(olah!$Q4:Q15002,summary!A4,olah!$B4:B15002,summary!B4,olah!$N4:N15002,summary!C4,olah!$P4:P15002,summary!D4,olah!$T4:T15002,"Early")</f>
        <v>0</v>
      </c>
      <c r="Q4">
        <f>COUNTIFS(olah!$Q$2:Q15002,summary!A4,olah!$B$2:B15002,summary!B4,olah!$T$2:T15002,"Early")</f>
        <v>0</v>
      </c>
      <c r="R4">
        <f>COUNTIFS(olah!$Q4:Q15002,summary!A4,olah!$B4:B15002,summary!B4,olah!$N4:N15002,summary!C4,olah!$P4:P15002,summary!D4,olah!$T4:T15002,"NA CO")</f>
        <v>0</v>
      </c>
      <c r="S4">
        <f>COUNTIFS(olah!$Q$2:Q15002,summary!A4,olah!$B$2:B15002,summary!B4,olah!$T$2:T15002,"NA CO")</f>
        <v>1</v>
      </c>
      <c r="T4" t="str">
        <f>olah!R4</f>
        <v>Attendance</v>
      </c>
      <c r="U4" t="str">
        <f>IF(T4="Permit", olah!T4, "No Permit")</f>
        <v>No Permit</v>
      </c>
    </row>
    <row r="5" spans="1:21" hidden="1" x14ac:dyDescent="0.3">
      <c r="A5" s="23">
        <v>44561</v>
      </c>
      <c r="B5" t="s">
        <v>17</v>
      </c>
      <c r="C5" t="s">
        <v>30</v>
      </c>
      <c r="D5" t="s">
        <v>11601</v>
      </c>
      <c r="E5" t="str">
        <f>VLOOKUP(B5,olah!$B:$P,2,0)</f>
        <v>2021-12-01</v>
      </c>
      <c r="F5">
        <f>COUNTIFS(parameter!$J$4:$J$34,summary!A5,parameter!$I$4:$I$34,"&gt;="&amp;summary!$E5)</f>
        <v>31</v>
      </c>
      <c r="G5">
        <f>COUNTIFS(olah!$Q5:Q15003,summary!A5,olah!$B5:B15003,summary!B5,olah!$N5:N15003,summary!C5,olah!$P5:P15003,summary!D5,olah!$S5:S15003,"On Time")</f>
        <v>1</v>
      </c>
      <c r="H5">
        <f>COUNTIFS(olah!$Q$2:Q15003,summary!A5,olah!$B$2:B15003,summary!B5,olah!$S$2:S15003,"On Time")</f>
        <v>13</v>
      </c>
      <c r="I5">
        <f>COUNTIFS(olah!$Q5:Q15003,summary!A5,olah!$B5:B15003,summary!B5,olah!$N5:N15003,summary!C5,olah!$P5:P15003,summary!D5,olah!$S5:S15003,"Late")</f>
        <v>0</v>
      </c>
      <c r="J5">
        <f>COUNTIFS(olah!$Q$2:Q15003,summary!A5,olah!$B$2:B15003,summary!B5,olah!$S$2:S15003,"Late")</f>
        <v>0</v>
      </c>
      <c r="K5">
        <f t="shared" si="0"/>
        <v>18</v>
      </c>
      <c r="L5">
        <f>COUNTIFS(olah!$Q5:Q15003,summary!A5,olah!$B5:B15003,summary!B5,olah!$N5:N15003,summary!C5,olah!$P5:P15003,summary!D5,olah!$T5:T15003,"On Time CO")</f>
        <v>1</v>
      </c>
      <c r="M5">
        <f>COUNTIFS(olah!$Q$2:Q15003,summary!A5,olah!$B$2:B15003,summary!B5,olah!$T$2:T15003,"On Time CO")</f>
        <v>12</v>
      </c>
      <c r="N5">
        <f>COUNTIFS(olah!$Q5:Q15003,summary!A5,olah!$B5:B15003,summary!B5,olah!$N5:N15003,summary!C5,olah!$P5:P15003,summary!D5,olah!$T5:T15003,"Overtime")</f>
        <v>0</v>
      </c>
      <c r="O5">
        <f>COUNTIFS(olah!$Q$2:Q15003,summary!A5,olah!$B$2:B15003,summary!B5,olah!$T$2:T15003,"Overtime")</f>
        <v>0</v>
      </c>
      <c r="P5">
        <f>COUNTIFS(olah!$Q5:Q15003,summary!A5,olah!$B5:B15003,summary!B5,olah!$N5:N15003,summary!C5,olah!$P5:P15003,summary!D5,olah!$T5:T15003,"Early")</f>
        <v>0</v>
      </c>
      <c r="Q5">
        <f>COUNTIFS(olah!$Q$2:Q15003,summary!A5,olah!$B$2:B15003,summary!B5,olah!$T$2:T15003,"Early")</f>
        <v>0</v>
      </c>
      <c r="R5">
        <f>COUNTIFS(olah!$Q5:Q15003,summary!A5,olah!$B5:B15003,summary!B5,olah!$N5:N15003,summary!C5,olah!$P5:P15003,summary!D5,olah!$T5:T15003,"NA CO")</f>
        <v>0</v>
      </c>
      <c r="S5">
        <f>COUNTIFS(olah!$Q$2:Q15003,summary!A5,olah!$B$2:B15003,summary!B5,olah!$T$2:T15003,"NA CO")</f>
        <v>1</v>
      </c>
      <c r="T5" t="str">
        <f>olah!R5</f>
        <v>Daily Journey</v>
      </c>
      <c r="U5" t="str">
        <f>IF(T5="Permit", olah!T5, "No Permit")</f>
        <v>No Permit</v>
      </c>
    </row>
    <row r="6" spans="1:21" hidden="1" x14ac:dyDescent="0.3">
      <c r="A6" s="23">
        <v>44561</v>
      </c>
      <c r="B6" t="s">
        <v>17</v>
      </c>
      <c r="C6" t="s">
        <v>28</v>
      </c>
      <c r="D6" t="s">
        <v>5936</v>
      </c>
      <c r="E6" t="str">
        <f>VLOOKUP(B6,olah!$B:$P,2,0)</f>
        <v>2021-12-01</v>
      </c>
      <c r="F6">
        <f>COUNTIFS(parameter!$J$4:$J$34,summary!A6,parameter!$I$4:$I$34,"&gt;="&amp;summary!$E6)</f>
        <v>31</v>
      </c>
      <c r="G6">
        <f>COUNTIFS(olah!$Q6:Q15004,summary!A6,olah!$B6:B15004,summary!B6,olah!$N6:N15004,summary!C6,olah!$P6:P15004,summary!D6,olah!$S6:S15004,"On Time")</f>
        <v>1</v>
      </c>
      <c r="H6">
        <f>COUNTIFS(olah!$Q$2:Q15004,summary!A6,olah!$B$2:B15004,summary!B6,olah!$S$2:S15004,"On Time")</f>
        <v>13</v>
      </c>
      <c r="I6">
        <f>COUNTIFS(olah!$Q6:Q15004,summary!A6,olah!$B6:B15004,summary!B6,olah!$N6:N15004,summary!C6,olah!$P6:P15004,summary!D6,olah!$S6:S15004,"Late")</f>
        <v>0</v>
      </c>
      <c r="J6">
        <f>COUNTIFS(olah!$Q$2:Q15004,summary!A6,olah!$B$2:B15004,summary!B6,olah!$S$2:S15004,"Late")</f>
        <v>0</v>
      </c>
      <c r="K6">
        <f t="shared" si="0"/>
        <v>18</v>
      </c>
      <c r="L6">
        <f>COUNTIFS(olah!$Q6:Q15004,summary!A6,olah!$B6:B15004,summary!B6,olah!$N6:N15004,summary!C6,olah!$P6:P15004,summary!D6,olah!$T6:T15004,"On Time CO")</f>
        <v>1</v>
      </c>
      <c r="M6">
        <f>COUNTIFS(olah!$Q$2:Q15004,summary!A6,olah!$B$2:B15004,summary!B6,olah!$T$2:T15004,"On Time CO")</f>
        <v>12</v>
      </c>
      <c r="N6">
        <f>COUNTIFS(olah!$Q6:Q15004,summary!A6,olah!$B6:B15004,summary!B6,olah!$N6:N15004,summary!C6,olah!$P6:P15004,summary!D6,olah!$T6:T15004,"Overtime")</f>
        <v>0</v>
      </c>
      <c r="O6">
        <f>COUNTIFS(olah!$Q$2:Q15004,summary!A6,olah!$B$2:B15004,summary!B6,olah!$T$2:T15004,"Overtime")</f>
        <v>0</v>
      </c>
      <c r="P6">
        <f>COUNTIFS(olah!$Q6:Q15004,summary!A6,olah!$B6:B15004,summary!B6,olah!$N6:N15004,summary!C6,olah!$P6:P15004,summary!D6,olah!$T6:T15004,"Early")</f>
        <v>0</v>
      </c>
      <c r="Q6">
        <f>COUNTIFS(olah!$Q$2:Q15004,summary!A6,olah!$B$2:B15004,summary!B6,olah!$T$2:T15004,"Early")</f>
        <v>0</v>
      </c>
      <c r="R6">
        <f>COUNTIFS(olah!$Q6:Q15004,summary!A6,olah!$B6:B15004,summary!B6,olah!$N6:N15004,summary!C6,olah!$P6:P15004,summary!D6,olah!$T6:T15004,"NA CO")</f>
        <v>0</v>
      </c>
      <c r="S6">
        <f>COUNTIFS(olah!$Q$2:Q15004,summary!A6,olah!$B$2:B15004,summary!B6,olah!$T$2:T15004,"NA CO")</f>
        <v>1</v>
      </c>
      <c r="T6" t="str">
        <f>olah!R6</f>
        <v>Attendance</v>
      </c>
      <c r="U6" t="str">
        <f>IF(T6="Permit", olah!T6, "No Permit")</f>
        <v>No Permit</v>
      </c>
    </row>
    <row r="7" spans="1:21" hidden="1" x14ac:dyDescent="0.3">
      <c r="A7" s="23">
        <v>44561</v>
      </c>
      <c r="B7" t="s">
        <v>17</v>
      </c>
      <c r="C7" t="s">
        <v>30</v>
      </c>
      <c r="D7" t="s">
        <v>6082</v>
      </c>
      <c r="E7" t="str">
        <f>VLOOKUP(B7,olah!$B:$P,2,0)</f>
        <v>2021-12-01</v>
      </c>
      <c r="F7">
        <f>COUNTIFS(parameter!$J$4:$J$34,summary!A7,parameter!$I$4:$I$34,"&gt;="&amp;summary!$E7)</f>
        <v>31</v>
      </c>
      <c r="G7">
        <f>COUNTIFS(olah!$Q7:Q15005,summary!A7,olah!$B7:B15005,summary!B7,olah!$N7:N15005,summary!C7,olah!$P7:P15005,summary!D7,olah!$S7:S15005,"On Time")</f>
        <v>1</v>
      </c>
      <c r="H7">
        <f>COUNTIFS(olah!$Q$2:Q15005,summary!A7,olah!$B$2:B15005,summary!B7,olah!$S$2:S15005,"On Time")</f>
        <v>13</v>
      </c>
      <c r="I7">
        <f>COUNTIFS(olah!$Q7:Q15005,summary!A7,olah!$B7:B15005,summary!B7,olah!$N7:N15005,summary!C7,olah!$P7:P15005,summary!D7,olah!$S7:S15005,"Late")</f>
        <v>0</v>
      </c>
      <c r="J7">
        <f>COUNTIFS(olah!$Q$2:Q15005,summary!A7,olah!$B$2:B15005,summary!B7,olah!$S$2:S15005,"Late")</f>
        <v>0</v>
      </c>
      <c r="K7">
        <f t="shared" si="0"/>
        <v>18</v>
      </c>
      <c r="L7">
        <f>COUNTIFS(olah!$Q7:Q15005,summary!A7,olah!$B7:B15005,summary!B7,olah!$N7:N15005,summary!C7,olah!$P7:P15005,summary!D7,olah!$T7:T15005,"On Time CO")</f>
        <v>1</v>
      </c>
      <c r="M7">
        <f>COUNTIFS(olah!$Q$2:Q15005,summary!A7,olah!$B$2:B15005,summary!B7,olah!$T$2:T15005,"On Time CO")</f>
        <v>12</v>
      </c>
      <c r="N7">
        <f>COUNTIFS(olah!$Q7:Q15005,summary!A7,olah!$B7:B15005,summary!B7,olah!$N7:N15005,summary!C7,olah!$P7:P15005,summary!D7,olah!$T7:T15005,"Overtime")</f>
        <v>0</v>
      </c>
      <c r="O7">
        <f>COUNTIFS(olah!$Q$2:Q15005,summary!A7,olah!$B$2:B15005,summary!B7,olah!$T$2:T15005,"Overtime")</f>
        <v>0</v>
      </c>
      <c r="P7">
        <f>COUNTIFS(olah!$Q7:Q15005,summary!A7,olah!$B7:B15005,summary!B7,olah!$N7:N15005,summary!C7,olah!$P7:P15005,summary!D7,olah!$T7:T15005,"Early")</f>
        <v>0</v>
      </c>
      <c r="Q7">
        <f>COUNTIFS(olah!$Q$2:Q15005,summary!A7,olah!$B$2:B15005,summary!B7,olah!$T$2:T15005,"Early")</f>
        <v>0</v>
      </c>
      <c r="R7">
        <f>COUNTIFS(olah!$Q7:Q15005,summary!A7,olah!$B7:B15005,summary!B7,olah!$N7:N15005,summary!C7,olah!$P7:P15005,summary!D7,olah!$T7:T15005,"NA CO")</f>
        <v>0</v>
      </c>
      <c r="S7">
        <f>COUNTIFS(olah!$Q$2:Q15005,summary!A7,olah!$B$2:B15005,summary!B7,olah!$T$2:T15005,"NA CO")</f>
        <v>1</v>
      </c>
      <c r="T7" t="str">
        <f>olah!R7</f>
        <v>Daily Journey</v>
      </c>
      <c r="U7" t="str">
        <f>IF(T7="Permit", olah!T7, "No Permit")</f>
        <v>No Permit</v>
      </c>
    </row>
    <row r="8" spans="1:21" hidden="1" x14ac:dyDescent="0.3">
      <c r="A8" s="23">
        <v>44561</v>
      </c>
      <c r="B8" t="s">
        <v>17</v>
      </c>
      <c r="C8" t="s">
        <v>28</v>
      </c>
      <c r="D8" t="s">
        <v>11602</v>
      </c>
      <c r="E8" t="str">
        <f>VLOOKUP(B8,olah!$B:$P,2,0)</f>
        <v>2021-12-01</v>
      </c>
      <c r="F8">
        <f>COUNTIFS(parameter!$J$4:$J$34,summary!A8,parameter!$I$4:$I$34,"&gt;="&amp;summary!$E8)</f>
        <v>31</v>
      </c>
      <c r="G8">
        <f>COUNTIFS(olah!$Q8:Q15006,summary!A8,olah!$B8:B15006,summary!B8,olah!$N8:N15006,summary!C8,olah!$P8:P15006,summary!D8,olah!$S8:S15006,"On Time")</f>
        <v>1</v>
      </c>
      <c r="H8">
        <f>COUNTIFS(olah!$Q$2:Q15006,summary!A8,olah!$B$2:B15006,summary!B8,olah!$S$2:S15006,"On Time")</f>
        <v>13</v>
      </c>
      <c r="I8">
        <f>COUNTIFS(olah!$Q8:Q15006,summary!A8,olah!$B8:B15006,summary!B8,olah!$N8:N15006,summary!C8,olah!$P8:P15006,summary!D8,olah!$S8:S15006,"Late")</f>
        <v>0</v>
      </c>
      <c r="J8">
        <f>COUNTIFS(olah!$Q$2:Q15006,summary!A8,olah!$B$2:B15006,summary!B8,olah!$S$2:S15006,"Late")</f>
        <v>0</v>
      </c>
      <c r="K8">
        <f t="shared" si="0"/>
        <v>18</v>
      </c>
      <c r="L8">
        <f>COUNTIFS(olah!$Q8:Q15006,summary!A8,olah!$B8:B15006,summary!B8,olah!$N8:N15006,summary!C8,olah!$P8:P15006,summary!D8,olah!$T8:T15006,"On Time CO")</f>
        <v>1</v>
      </c>
      <c r="M8">
        <f>COUNTIFS(olah!$Q$2:Q15006,summary!A8,olah!$B$2:B15006,summary!B8,olah!$T$2:T15006,"On Time CO")</f>
        <v>12</v>
      </c>
      <c r="N8">
        <f>COUNTIFS(olah!$Q8:Q15006,summary!A8,olah!$B8:B15006,summary!B8,olah!$N8:N15006,summary!C8,olah!$P8:P15006,summary!D8,olah!$T8:T15006,"Overtime")</f>
        <v>0</v>
      </c>
      <c r="O8">
        <f>COUNTIFS(olah!$Q$2:Q15006,summary!A8,olah!$B$2:B15006,summary!B8,olah!$T$2:T15006,"Overtime")</f>
        <v>0</v>
      </c>
      <c r="P8">
        <f>COUNTIFS(olah!$Q8:Q15006,summary!A8,olah!$B8:B15006,summary!B8,olah!$N8:N15006,summary!C8,olah!$P8:P15006,summary!D8,olah!$T8:T15006,"Early")</f>
        <v>0</v>
      </c>
      <c r="Q8">
        <f>COUNTIFS(olah!$Q$2:Q15006,summary!A8,olah!$B$2:B15006,summary!B8,olah!$T$2:T15006,"Early")</f>
        <v>0</v>
      </c>
      <c r="R8">
        <f>COUNTIFS(olah!$Q8:Q15006,summary!A8,olah!$B8:B15006,summary!B8,olah!$N8:N15006,summary!C8,olah!$P8:P15006,summary!D8,olah!$T8:T15006,"NA CO")</f>
        <v>0</v>
      </c>
      <c r="S8">
        <f>COUNTIFS(olah!$Q$2:Q15006,summary!A8,olah!$B$2:B15006,summary!B8,olah!$T$2:T15006,"NA CO")</f>
        <v>1</v>
      </c>
      <c r="T8" t="str">
        <f>olah!R8</f>
        <v>Attendance</v>
      </c>
      <c r="U8" t="str">
        <f>IF(T8="Permit", olah!T8, "No Permit")</f>
        <v>No Permit</v>
      </c>
    </row>
    <row r="9" spans="1:21" hidden="1" x14ac:dyDescent="0.3">
      <c r="A9" s="23">
        <v>44561</v>
      </c>
      <c r="B9" t="s">
        <v>17</v>
      </c>
      <c r="C9" t="s">
        <v>1887</v>
      </c>
      <c r="D9" t="s">
        <v>11603</v>
      </c>
      <c r="E9" t="str">
        <f>VLOOKUP(B9,olah!$B:$P,2,0)</f>
        <v>2021-12-01</v>
      </c>
      <c r="F9">
        <f>COUNTIFS(parameter!$J$4:$J$34,summary!A9,parameter!$I$4:$I$34,"&gt;="&amp;summary!$E9)</f>
        <v>31</v>
      </c>
      <c r="G9">
        <f>COUNTIFS(olah!$Q9:Q15007,summary!A9,olah!$B9:B15007,summary!B9,olah!$N9:N15007,summary!C9,olah!$P9:P15007,summary!D9,olah!$S9:S15007,"On Time")</f>
        <v>1</v>
      </c>
      <c r="H9">
        <f>COUNTIFS(olah!$Q$2:Q15007,summary!A9,olah!$B$2:B15007,summary!B9,olah!$S$2:S15007,"On Time")</f>
        <v>13</v>
      </c>
      <c r="I9">
        <f>COUNTIFS(olah!$Q9:Q15007,summary!A9,olah!$B9:B15007,summary!B9,olah!$N9:N15007,summary!C9,olah!$P9:P15007,summary!D9,olah!$S9:S15007,"Late")</f>
        <v>0</v>
      </c>
      <c r="J9">
        <f>COUNTIFS(olah!$Q$2:Q15007,summary!A9,olah!$B$2:B15007,summary!B9,olah!$S$2:S15007,"Late")</f>
        <v>0</v>
      </c>
      <c r="K9">
        <f t="shared" si="0"/>
        <v>18</v>
      </c>
      <c r="L9">
        <f>COUNTIFS(olah!$Q9:Q15007,summary!A9,olah!$B9:B15007,summary!B9,olah!$N9:N15007,summary!C9,olah!$P9:P15007,summary!D9,olah!$T9:T15007,"On Time CO")</f>
        <v>1</v>
      </c>
      <c r="M9">
        <f>COUNTIFS(olah!$Q$2:Q15007,summary!A9,olah!$B$2:B15007,summary!B9,olah!$T$2:T15007,"On Time CO")</f>
        <v>12</v>
      </c>
      <c r="N9">
        <f>COUNTIFS(olah!$Q9:Q15007,summary!A9,olah!$B9:B15007,summary!B9,olah!$N9:N15007,summary!C9,olah!$P9:P15007,summary!D9,olah!$T9:T15007,"Overtime")</f>
        <v>0</v>
      </c>
      <c r="O9">
        <f>COUNTIFS(olah!$Q$2:Q15007,summary!A9,olah!$B$2:B15007,summary!B9,olah!$T$2:T15007,"Overtime")</f>
        <v>0</v>
      </c>
      <c r="P9">
        <f>COUNTIFS(olah!$Q9:Q15007,summary!A9,olah!$B9:B15007,summary!B9,olah!$N9:N15007,summary!C9,olah!$P9:P15007,summary!D9,olah!$T9:T15007,"Early")</f>
        <v>0</v>
      </c>
      <c r="Q9">
        <f>COUNTIFS(olah!$Q$2:Q15007,summary!A9,olah!$B$2:B15007,summary!B9,olah!$T$2:T15007,"Early")</f>
        <v>0</v>
      </c>
      <c r="R9">
        <f>COUNTIFS(olah!$Q9:Q15007,summary!A9,olah!$B9:B15007,summary!B9,olah!$N9:N15007,summary!C9,olah!$P9:P15007,summary!D9,olah!$T9:T15007,"NA CO")</f>
        <v>0</v>
      </c>
      <c r="S9">
        <f>COUNTIFS(olah!$Q$2:Q15007,summary!A9,olah!$B$2:B15007,summary!B9,olah!$T$2:T15007,"NA CO")</f>
        <v>1</v>
      </c>
      <c r="T9" t="str">
        <f>olah!R9</f>
        <v>Daily Journey</v>
      </c>
      <c r="U9" t="str">
        <f>IF(T9="Permit", olah!T9, "No Permit")</f>
        <v>No Permit</v>
      </c>
    </row>
    <row r="10" spans="1:21" hidden="1" x14ac:dyDescent="0.3">
      <c r="A10" s="23">
        <v>44561</v>
      </c>
      <c r="B10" t="s">
        <v>17</v>
      </c>
      <c r="C10" t="s">
        <v>28</v>
      </c>
      <c r="D10" t="s">
        <v>7108</v>
      </c>
      <c r="E10" t="str">
        <f>VLOOKUP(B10,olah!$B:$P,2,0)</f>
        <v>2021-12-01</v>
      </c>
      <c r="F10">
        <f>COUNTIFS(parameter!$J$4:$J$34,summary!A10,parameter!$I$4:$I$34,"&gt;="&amp;summary!$E10)</f>
        <v>31</v>
      </c>
      <c r="G10">
        <f>COUNTIFS(olah!$Q10:Q15008,summary!A10,olah!$B10:B15008,summary!B10,olah!$N10:N15008,summary!C10,olah!$P10:P15008,summary!D10,olah!$S10:S15008,"On Time")</f>
        <v>1</v>
      </c>
      <c r="H10">
        <f>COUNTIFS(olah!$Q$2:Q15008,summary!A10,olah!$B$2:B15008,summary!B10,olah!$S$2:S15008,"On Time")</f>
        <v>13</v>
      </c>
      <c r="I10">
        <f>COUNTIFS(olah!$Q10:Q15008,summary!A10,olah!$B10:B15008,summary!B10,olah!$N10:N15008,summary!C10,olah!$P10:P15008,summary!D10,olah!$S10:S15008,"Late")</f>
        <v>0</v>
      </c>
      <c r="J10">
        <f>COUNTIFS(olah!$Q$2:Q15008,summary!A10,olah!$B$2:B15008,summary!B10,olah!$S$2:S15008,"Late")</f>
        <v>0</v>
      </c>
      <c r="K10">
        <f t="shared" si="0"/>
        <v>18</v>
      </c>
      <c r="L10">
        <f>COUNTIFS(olah!$Q10:Q15008,summary!A10,olah!$B10:B15008,summary!B10,olah!$N10:N15008,summary!C10,olah!$P10:P15008,summary!D10,olah!$T10:T15008,"On Time CO")</f>
        <v>1</v>
      </c>
      <c r="M10">
        <f>COUNTIFS(olah!$Q$2:Q15008,summary!A10,olah!$B$2:B15008,summary!B10,olah!$T$2:T15008,"On Time CO")</f>
        <v>12</v>
      </c>
      <c r="N10">
        <f>COUNTIFS(olah!$Q10:Q15008,summary!A10,olah!$B10:B15008,summary!B10,olah!$N10:N15008,summary!C10,olah!$P10:P15008,summary!D10,olah!$T10:T15008,"Overtime")</f>
        <v>0</v>
      </c>
      <c r="O10">
        <f>COUNTIFS(olah!$Q$2:Q15008,summary!A10,olah!$B$2:B15008,summary!B10,olah!$T$2:T15008,"Overtime")</f>
        <v>0</v>
      </c>
      <c r="P10">
        <f>COUNTIFS(olah!$Q10:Q15008,summary!A10,olah!$B10:B15008,summary!B10,olah!$N10:N15008,summary!C10,olah!$P10:P15008,summary!D10,olah!$T10:T15008,"Early")</f>
        <v>0</v>
      </c>
      <c r="Q10">
        <f>COUNTIFS(olah!$Q$2:Q15008,summary!A10,olah!$B$2:B15008,summary!B10,olah!$T$2:T15008,"Early")</f>
        <v>0</v>
      </c>
      <c r="R10">
        <f>COUNTIFS(olah!$Q10:Q15008,summary!A10,olah!$B10:B15008,summary!B10,olah!$N10:N15008,summary!C10,olah!$P10:P15008,summary!D10,olah!$T10:T15008,"NA CO")</f>
        <v>0</v>
      </c>
      <c r="S10">
        <f>COUNTIFS(olah!$Q$2:Q15008,summary!A10,olah!$B$2:B15008,summary!B10,olah!$T$2:T15008,"NA CO")</f>
        <v>1</v>
      </c>
      <c r="T10" t="str">
        <f>olah!R10</f>
        <v>Attendance</v>
      </c>
      <c r="U10" t="str">
        <f>IF(T10="Permit", olah!T10, "No Permit")</f>
        <v>No Permit</v>
      </c>
    </row>
    <row r="11" spans="1:21" hidden="1" x14ac:dyDescent="0.3">
      <c r="A11" s="23">
        <v>44561</v>
      </c>
      <c r="B11" t="s">
        <v>17</v>
      </c>
      <c r="C11" t="s">
        <v>1897</v>
      </c>
      <c r="D11" t="s">
        <v>11604</v>
      </c>
      <c r="E11" t="str">
        <f>VLOOKUP(B11,olah!$B:$P,2,0)</f>
        <v>2021-12-01</v>
      </c>
      <c r="F11">
        <f>COUNTIFS(parameter!$J$4:$J$34,summary!A11,parameter!$I$4:$I$34,"&gt;="&amp;summary!$E11)</f>
        <v>31</v>
      </c>
      <c r="G11">
        <f>COUNTIFS(olah!$Q11:Q15009,summary!A11,olah!$B11:B15009,summary!B11,olah!$N11:N15009,summary!C11,olah!$P11:P15009,summary!D11,olah!$S11:S15009,"On Time")</f>
        <v>1</v>
      </c>
      <c r="H11">
        <f>COUNTIFS(olah!$Q$2:Q15009,summary!A11,olah!$B$2:B15009,summary!B11,olah!$S$2:S15009,"On Time")</f>
        <v>13</v>
      </c>
      <c r="I11">
        <f>COUNTIFS(olah!$Q11:Q15009,summary!A11,olah!$B11:B15009,summary!B11,olah!$N11:N15009,summary!C11,olah!$P11:P15009,summary!D11,olah!$S11:S15009,"Late")</f>
        <v>0</v>
      </c>
      <c r="J11">
        <f>COUNTIFS(olah!$Q$2:Q15009,summary!A11,olah!$B$2:B15009,summary!B11,olah!$S$2:S15009,"Late")</f>
        <v>0</v>
      </c>
      <c r="K11">
        <f t="shared" si="0"/>
        <v>18</v>
      </c>
      <c r="L11">
        <f>COUNTIFS(olah!$Q11:Q15009,summary!A11,olah!$B11:B15009,summary!B11,olah!$N11:N15009,summary!C11,olah!$P11:P15009,summary!D11,olah!$T11:T15009,"On Time CO")</f>
        <v>1</v>
      </c>
      <c r="M11">
        <f>COUNTIFS(olah!$Q$2:Q15009,summary!A11,olah!$B$2:B15009,summary!B11,olah!$T$2:T15009,"On Time CO")</f>
        <v>12</v>
      </c>
      <c r="N11">
        <f>COUNTIFS(olah!$Q11:Q15009,summary!A11,olah!$B11:B15009,summary!B11,olah!$N11:N15009,summary!C11,olah!$P11:P15009,summary!D11,olah!$T11:T15009,"Overtime")</f>
        <v>0</v>
      </c>
      <c r="O11">
        <f>COUNTIFS(olah!$Q$2:Q15009,summary!A11,olah!$B$2:B15009,summary!B11,olah!$T$2:T15009,"Overtime")</f>
        <v>0</v>
      </c>
      <c r="P11">
        <f>COUNTIFS(olah!$Q11:Q15009,summary!A11,olah!$B11:B15009,summary!B11,olah!$N11:N15009,summary!C11,olah!$P11:P15009,summary!D11,olah!$T11:T15009,"Early")</f>
        <v>0</v>
      </c>
      <c r="Q11">
        <f>COUNTIFS(olah!$Q$2:Q15009,summary!A11,olah!$B$2:B15009,summary!B11,olah!$T$2:T15009,"Early")</f>
        <v>0</v>
      </c>
      <c r="R11">
        <f>COUNTIFS(olah!$Q11:Q15009,summary!A11,olah!$B11:B15009,summary!B11,olah!$N11:N15009,summary!C11,olah!$P11:P15009,summary!D11,olah!$T11:T15009,"NA CO")</f>
        <v>0</v>
      </c>
      <c r="S11">
        <f>COUNTIFS(olah!$Q$2:Q15009,summary!A11,olah!$B$2:B15009,summary!B11,olah!$T$2:T15009,"NA CO")</f>
        <v>1</v>
      </c>
      <c r="T11" t="str">
        <f>olah!R11</f>
        <v>Daily Journey</v>
      </c>
      <c r="U11" t="str">
        <f>IF(T11="Permit", olah!T11, "No Permit")</f>
        <v>No Permit</v>
      </c>
    </row>
    <row r="12" spans="1:21" hidden="1" x14ac:dyDescent="0.3">
      <c r="A12" s="23">
        <v>44561</v>
      </c>
      <c r="B12" t="s">
        <v>17</v>
      </c>
      <c r="C12" t="s">
        <v>28</v>
      </c>
      <c r="D12" t="s">
        <v>11605</v>
      </c>
      <c r="E12" t="str">
        <f>VLOOKUP(B12,olah!$B:$P,2,0)</f>
        <v>2021-12-01</v>
      </c>
      <c r="F12">
        <f>COUNTIFS(parameter!$J$4:$J$34,summary!A12,parameter!$I$4:$I$34,"&gt;="&amp;summary!$E12)</f>
        <v>31</v>
      </c>
      <c r="G12">
        <f>COUNTIFS(olah!$Q12:Q15010,summary!A12,olah!$B12:B15010,summary!B12,olah!$N12:N15010,summary!C12,olah!$P12:P15010,summary!D12,olah!$S12:S15010,"On Time")</f>
        <v>1</v>
      </c>
      <c r="H12">
        <f>COUNTIFS(olah!$Q$2:Q15010,summary!A12,olah!$B$2:B15010,summary!B12,olah!$S$2:S15010,"On Time")</f>
        <v>13</v>
      </c>
      <c r="I12">
        <f>COUNTIFS(olah!$Q12:Q15010,summary!A12,olah!$B12:B15010,summary!B12,olah!$N12:N15010,summary!C12,olah!$P12:P15010,summary!D12,olah!$S12:S15010,"Late")</f>
        <v>0</v>
      </c>
      <c r="J12">
        <f>COUNTIFS(olah!$Q$2:Q15010,summary!A12,olah!$B$2:B15010,summary!B12,olah!$S$2:S15010,"Late")</f>
        <v>0</v>
      </c>
      <c r="K12">
        <f t="shared" si="0"/>
        <v>18</v>
      </c>
      <c r="L12">
        <f>COUNTIFS(olah!$Q12:Q15010,summary!A12,olah!$B12:B15010,summary!B12,olah!$N12:N15010,summary!C12,olah!$P12:P15010,summary!D12,olah!$T12:T15010,"On Time CO")</f>
        <v>1</v>
      </c>
      <c r="M12">
        <f>COUNTIFS(olah!$Q$2:Q15010,summary!A12,olah!$B$2:B15010,summary!B12,olah!$T$2:T15010,"On Time CO")</f>
        <v>12</v>
      </c>
      <c r="N12">
        <f>COUNTIFS(olah!$Q12:Q15010,summary!A12,olah!$B12:B15010,summary!B12,olah!$N12:N15010,summary!C12,olah!$P12:P15010,summary!D12,olah!$T12:T15010,"Overtime")</f>
        <v>0</v>
      </c>
      <c r="O12">
        <f>COUNTIFS(olah!$Q$2:Q15010,summary!A12,olah!$B$2:B15010,summary!B12,olah!$T$2:T15010,"Overtime")</f>
        <v>0</v>
      </c>
      <c r="P12">
        <f>COUNTIFS(olah!$Q12:Q15010,summary!A12,olah!$B12:B15010,summary!B12,olah!$N12:N15010,summary!C12,olah!$P12:P15010,summary!D12,olah!$T12:T15010,"Early")</f>
        <v>0</v>
      </c>
      <c r="Q12">
        <f>COUNTIFS(olah!$Q$2:Q15010,summary!A12,olah!$B$2:B15010,summary!B12,olah!$T$2:T15010,"Early")</f>
        <v>0</v>
      </c>
      <c r="R12">
        <f>COUNTIFS(olah!$Q12:Q15010,summary!A12,olah!$B12:B15010,summary!B12,olah!$N12:N15010,summary!C12,olah!$P12:P15010,summary!D12,olah!$T12:T15010,"NA CO")</f>
        <v>0</v>
      </c>
      <c r="S12">
        <f>COUNTIFS(olah!$Q$2:Q15010,summary!A12,olah!$B$2:B15010,summary!B12,olah!$T$2:T15010,"NA CO")</f>
        <v>1</v>
      </c>
      <c r="T12" t="str">
        <f>olah!R12</f>
        <v>Attendance</v>
      </c>
      <c r="U12" t="str">
        <f>IF(T12="Permit", olah!T12, "No Permit")</f>
        <v>No Permit</v>
      </c>
    </row>
    <row r="13" spans="1:21" hidden="1" x14ac:dyDescent="0.3">
      <c r="A13" s="23">
        <v>44561</v>
      </c>
      <c r="B13" t="s">
        <v>17</v>
      </c>
      <c r="C13" t="s">
        <v>30</v>
      </c>
      <c r="D13" t="s">
        <v>11606</v>
      </c>
      <c r="E13" t="str">
        <f>VLOOKUP(B13,olah!$B:$P,2,0)</f>
        <v>2021-12-01</v>
      </c>
      <c r="F13">
        <f>COUNTIFS(parameter!$J$4:$J$34,summary!A13,parameter!$I$4:$I$34,"&gt;="&amp;summary!$E13)</f>
        <v>31</v>
      </c>
      <c r="G13">
        <f>COUNTIFS(olah!$Q13:Q15011,summary!A13,olah!$B13:B15011,summary!B13,olah!$N13:N15011,summary!C13,olah!$P13:P15011,summary!D13,olah!$S13:S15011,"On Time")</f>
        <v>1</v>
      </c>
      <c r="H13">
        <f>COUNTIFS(olah!$Q$2:Q15011,summary!A13,olah!$B$2:B15011,summary!B13,olah!$S$2:S15011,"On Time")</f>
        <v>13</v>
      </c>
      <c r="I13">
        <f>COUNTIFS(olah!$Q13:Q15011,summary!A13,olah!$B13:B15011,summary!B13,olah!$N13:N15011,summary!C13,olah!$P13:P15011,summary!D13,olah!$S13:S15011,"Late")</f>
        <v>0</v>
      </c>
      <c r="J13">
        <f>COUNTIFS(olah!$Q$2:Q15011,summary!A13,olah!$B$2:B15011,summary!B13,olah!$S$2:S15011,"Late")</f>
        <v>0</v>
      </c>
      <c r="K13">
        <f t="shared" si="0"/>
        <v>18</v>
      </c>
      <c r="L13">
        <f>COUNTIFS(olah!$Q13:Q15011,summary!A13,olah!$B13:B15011,summary!B13,olah!$N13:N15011,summary!C13,olah!$P13:P15011,summary!D13,olah!$T13:T15011,"On Time CO")</f>
        <v>1</v>
      </c>
      <c r="M13">
        <f>COUNTIFS(olah!$Q$2:Q15011,summary!A13,olah!$B$2:B15011,summary!B13,olah!$T$2:T15011,"On Time CO")</f>
        <v>12</v>
      </c>
      <c r="N13">
        <f>COUNTIFS(olah!$Q13:Q15011,summary!A13,olah!$B13:B15011,summary!B13,olah!$N13:N15011,summary!C13,olah!$P13:P15011,summary!D13,olah!$T13:T15011,"Overtime")</f>
        <v>0</v>
      </c>
      <c r="O13">
        <f>COUNTIFS(olah!$Q$2:Q15011,summary!A13,olah!$B$2:B15011,summary!B13,olah!$T$2:T15011,"Overtime")</f>
        <v>0</v>
      </c>
      <c r="P13">
        <f>COUNTIFS(olah!$Q13:Q15011,summary!A13,olah!$B13:B15011,summary!B13,olah!$N13:N15011,summary!C13,olah!$P13:P15011,summary!D13,olah!$T13:T15011,"Early")</f>
        <v>0</v>
      </c>
      <c r="Q13">
        <f>COUNTIFS(olah!$Q$2:Q15011,summary!A13,olah!$B$2:B15011,summary!B13,olah!$T$2:T15011,"Early")</f>
        <v>0</v>
      </c>
      <c r="R13">
        <f>COUNTIFS(olah!$Q13:Q15011,summary!A13,olah!$B13:B15011,summary!B13,olah!$N13:N15011,summary!C13,olah!$P13:P15011,summary!D13,olah!$T13:T15011,"NA CO")</f>
        <v>0</v>
      </c>
      <c r="S13">
        <f>COUNTIFS(olah!$Q$2:Q15011,summary!A13,olah!$B$2:B15011,summary!B13,olah!$T$2:T15011,"NA CO")</f>
        <v>1</v>
      </c>
      <c r="T13" t="str">
        <f>olah!R13</f>
        <v>Daily Journey</v>
      </c>
      <c r="U13" t="str">
        <f>IF(T13="Permit", olah!T13, "No Permit")</f>
        <v>No Permit</v>
      </c>
    </row>
    <row r="14" spans="1:21" hidden="1" x14ac:dyDescent="0.3">
      <c r="A14" s="23">
        <v>44561</v>
      </c>
      <c r="B14" t="s">
        <v>17</v>
      </c>
      <c r="C14" t="s">
        <v>28</v>
      </c>
      <c r="D14" t="s">
        <v>10202</v>
      </c>
      <c r="E14" t="str">
        <f>VLOOKUP(B14,olah!$B:$P,2,0)</f>
        <v>2021-12-01</v>
      </c>
      <c r="F14">
        <f>COUNTIFS(parameter!$J$4:$J$34,summary!A14,parameter!$I$4:$I$34,"&gt;="&amp;summary!$E14)</f>
        <v>31</v>
      </c>
      <c r="G14">
        <f>COUNTIFS(olah!$Q14:Q15012,summary!A14,olah!$B14:B15012,summary!B14,olah!$N14:N15012,summary!C14,olah!$P14:P15012,summary!D14,olah!$S14:S15012,"On Time")</f>
        <v>1</v>
      </c>
      <c r="H14">
        <f>COUNTIFS(olah!$Q$2:Q15012,summary!A14,olah!$B$2:B15012,summary!B14,olah!$S$2:S15012,"On Time")</f>
        <v>13</v>
      </c>
      <c r="I14">
        <f>COUNTIFS(olah!$Q14:Q15012,summary!A14,olah!$B14:B15012,summary!B14,olah!$N14:N15012,summary!C14,olah!$P14:P15012,summary!D14,olah!$S14:S15012,"Late")</f>
        <v>0</v>
      </c>
      <c r="J14">
        <f>COUNTIFS(olah!$Q$2:Q15012,summary!A14,olah!$B$2:B15012,summary!B14,olah!$S$2:S15012,"Late")</f>
        <v>0</v>
      </c>
      <c r="K14">
        <f t="shared" si="0"/>
        <v>18</v>
      </c>
      <c r="L14">
        <f>COUNTIFS(olah!$Q14:Q15012,summary!A14,olah!$B14:B15012,summary!B14,olah!$N14:N15012,summary!C14,olah!$P14:P15012,summary!D14,olah!$T14:T15012,"On Time CO")</f>
        <v>0</v>
      </c>
      <c r="M14">
        <f>COUNTIFS(olah!$Q$2:Q15012,summary!A14,olah!$B$2:B15012,summary!B14,olah!$T$2:T15012,"On Time CO")</f>
        <v>12</v>
      </c>
      <c r="N14">
        <f>COUNTIFS(olah!$Q14:Q15012,summary!A14,olah!$B14:B15012,summary!B14,olah!$N14:N15012,summary!C14,olah!$P14:P15012,summary!D14,olah!$T14:T15012,"Overtime")</f>
        <v>0</v>
      </c>
      <c r="O14">
        <f>COUNTIFS(olah!$Q$2:Q15012,summary!A14,olah!$B$2:B15012,summary!B14,olah!$T$2:T15012,"Overtime")</f>
        <v>0</v>
      </c>
      <c r="P14">
        <f>COUNTIFS(olah!$Q14:Q15012,summary!A14,olah!$B14:B15012,summary!B14,olah!$N14:N15012,summary!C14,olah!$P14:P15012,summary!D14,olah!$T14:T15012,"Early")</f>
        <v>0</v>
      </c>
      <c r="Q14">
        <f>COUNTIFS(olah!$Q$2:Q15012,summary!A14,olah!$B$2:B15012,summary!B14,olah!$T$2:T15012,"Early")</f>
        <v>0</v>
      </c>
      <c r="R14">
        <f>COUNTIFS(olah!$Q14:Q15012,summary!A14,olah!$B14:B15012,summary!B14,olah!$N14:N15012,summary!C14,olah!$P14:P15012,summary!D14,olah!$T14:T15012,"NA CO")</f>
        <v>1</v>
      </c>
      <c r="S14">
        <f>COUNTIFS(olah!$Q$2:Q15012,summary!A14,olah!$B$2:B15012,summary!B14,olah!$T$2:T15012,"NA CO")</f>
        <v>1</v>
      </c>
      <c r="T14" t="str">
        <f>olah!R14</f>
        <v>Attendance</v>
      </c>
      <c r="U14" t="str">
        <f>IF(T14="Permit", olah!T14, "No Permit")</f>
        <v>No Permit</v>
      </c>
    </row>
    <row r="15" spans="1:21" x14ac:dyDescent="0.3">
      <c r="A15" s="23">
        <v>44561</v>
      </c>
      <c r="B15" t="s">
        <v>40</v>
      </c>
      <c r="C15" t="s">
        <v>1915</v>
      </c>
      <c r="D15" t="s">
        <v>1390</v>
      </c>
      <c r="E15" t="str">
        <f>VLOOKUP(B15,olah!$B:$P,2,0)</f>
        <v>2021-12-01</v>
      </c>
      <c r="F15">
        <f>COUNTIFS(parameter!$J$4:$J$34,summary!A15,parameter!$I$4:$I$34,"&gt;="&amp;summary!$E15)</f>
        <v>31</v>
      </c>
      <c r="G15">
        <f>COUNTIFS(olah!$Q15:Q15013,summary!A15,olah!$B15:B15013,summary!B15,olah!$N15:N15013,summary!C15,olah!$P15:P15013,summary!D15,olah!$S15:S15013,"On Time")</f>
        <v>1</v>
      </c>
      <c r="H15">
        <f>COUNTIFS(olah!$Q$2:Q15013,summary!A15,olah!$B$2:B15013,summary!B15,olah!$S$2:S15013,"On Time")</f>
        <v>11</v>
      </c>
      <c r="I15">
        <f>COUNTIFS(olah!$Q15:Q15013,summary!A15,olah!$B15:B15013,summary!B15,olah!$N15:N15013,summary!C15,olah!$P15:P15013,summary!D15,olah!$S15:S15013,"Late")</f>
        <v>0</v>
      </c>
      <c r="J15">
        <f>COUNTIFS(olah!$Q$2:Q15013,summary!A15,olah!$B$2:B15013,summary!B15,olah!$S$2:S15013,"Late")</f>
        <v>13</v>
      </c>
      <c r="K15">
        <f t="shared" si="0"/>
        <v>7</v>
      </c>
      <c r="L15">
        <f>COUNTIFS(olah!$Q15:Q15013,summary!A15,olah!$B15:B15013,summary!B15,olah!$N15:N15013,summary!C15,olah!$P15:P15013,summary!D15,olah!$T15:T15013,"On Time CO")</f>
        <v>1</v>
      </c>
      <c r="M15">
        <f>COUNTIFS(olah!$Q$2:Q15013,summary!A15,olah!$B$2:B15013,summary!B15,olah!$T$2:T15013,"On Time CO")</f>
        <v>12</v>
      </c>
      <c r="N15">
        <f>COUNTIFS(olah!$Q15:Q15013,summary!A15,olah!$B15:B15013,summary!B15,olah!$N15:N15013,summary!C15,olah!$P15:P15013,summary!D15,olah!$T15:T15013,"Overtime")</f>
        <v>0</v>
      </c>
      <c r="O15">
        <f>COUNTIFS(olah!$Q$2:Q15013,summary!A15,olah!$B$2:B15013,summary!B15,olah!$T$2:T15013,"Overtime")</f>
        <v>0</v>
      </c>
      <c r="P15">
        <f>COUNTIFS(olah!$Q15:Q15013,summary!A15,olah!$B15:B15013,summary!B15,olah!$N15:N15013,summary!C15,olah!$P15:P15013,summary!D15,olah!$T15:T15013,"Early")</f>
        <v>0</v>
      </c>
      <c r="Q15">
        <f>COUNTIFS(olah!$Q$2:Q15013,summary!A15,olah!$B$2:B15013,summary!B15,olah!$T$2:T15013,"Early")</f>
        <v>11</v>
      </c>
      <c r="R15">
        <f>COUNTIFS(olah!$Q15:Q15013,summary!A15,olah!$B15:B15013,summary!B15,olah!$N15:N15013,summary!C15,olah!$P15:P15013,summary!D15,olah!$T15:T15013,"NA CO")</f>
        <v>0</v>
      </c>
      <c r="S15">
        <f>COUNTIFS(olah!$Q$2:Q15013,summary!A15,olah!$B$2:B15013,summary!B15,olah!$T$2:T15013,"NA CO")</f>
        <v>1</v>
      </c>
      <c r="T15" t="str">
        <f>olah!R15</f>
        <v>Daily Journey</v>
      </c>
      <c r="U15" t="str">
        <f>IF(T15="Permit", olah!T15, "No Permit")</f>
        <v>No Permit</v>
      </c>
    </row>
    <row r="16" spans="1:21" x14ac:dyDescent="0.3">
      <c r="A16" s="23">
        <v>44561</v>
      </c>
      <c r="B16" t="s">
        <v>40</v>
      </c>
      <c r="C16" t="s">
        <v>1921</v>
      </c>
      <c r="D16" t="s">
        <v>5935</v>
      </c>
      <c r="E16" t="str">
        <f>VLOOKUP(B16,olah!$B:$P,2,0)</f>
        <v>2021-12-01</v>
      </c>
      <c r="F16">
        <f>COUNTIFS(parameter!$J$4:$J$34,summary!A16,parameter!$I$4:$I$34,"&gt;="&amp;summary!$E16)</f>
        <v>31</v>
      </c>
      <c r="G16">
        <f>COUNTIFS(olah!$Q16:Q15014,summary!A16,olah!$B16:B15014,summary!B16,olah!$N16:N15014,summary!C16,olah!$P16:P15014,summary!D16,olah!$S16:S15014,"On Time")</f>
        <v>1</v>
      </c>
      <c r="H16">
        <f>COUNTIFS(olah!$Q$2:Q15014,summary!A16,olah!$B$2:B15014,summary!B16,olah!$S$2:S15014,"On Time")</f>
        <v>11</v>
      </c>
      <c r="I16">
        <f>COUNTIFS(olah!$Q16:Q15014,summary!A16,olah!$B16:B15014,summary!B16,olah!$N16:N15014,summary!C16,olah!$P16:P15014,summary!D16,olah!$S16:S15014,"Late")</f>
        <v>0</v>
      </c>
      <c r="J16">
        <f>COUNTIFS(olah!$Q$2:Q15014,summary!A16,olah!$B$2:B15014,summary!B16,olah!$S$2:S15014,"Late")</f>
        <v>13</v>
      </c>
      <c r="K16">
        <f t="shared" si="0"/>
        <v>7</v>
      </c>
      <c r="L16">
        <f>COUNTIFS(olah!$Q16:Q15014,summary!A16,olah!$B16:B15014,summary!B16,olah!$N16:N15014,summary!C16,olah!$P16:P15014,summary!D16,olah!$T16:T15014,"On Time CO")</f>
        <v>1</v>
      </c>
      <c r="M16">
        <f>COUNTIFS(olah!$Q$2:Q15014,summary!A16,olah!$B$2:B15014,summary!B16,olah!$T$2:T15014,"On Time CO")</f>
        <v>12</v>
      </c>
      <c r="N16">
        <f>COUNTIFS(olah!$Q16:Q15014,summary!A16,olah!$B16:B15014,summary!B16,olah!$N16:N15014,summary!C16,olah!$P16:P15014,summary!D16,olah!$T16:T15014,"Overtime")</f>
        <v>0</v>
      </c>
      <c r="O16">
        <f>COUNTIFS(olah!$Q$2:Q15014,summary!A16,olah!$B$2:B15014,summary!B16,olah!$T$2:T15014,"Overtime")</f>
        <v>0</v>
      </c>
      <c r="P16">
        <f>COUNTIFS(olah!$Q16:Q15014,summary!A16,olah!$B16:B15014,summary!B16,olah!$N16:N15014,summary!C16,olah!$P16:P15014,summary!D16,olah!$T16:T15014,"Early")</f>
        <v>0</v>
      </c>
      <c r="Q16">
        <f>COUNTIFS(olah!$Q$2:Q15014,summary!A16,olah!$B$2:B15014,summary!B16,olah!$T$2:T15014,"Early")</f>
        <v>11</v>
      </c>
      <c r="R16">
        <f>COUNTIFS(olah!$Q16:Q15014,summary!A16,olah!$B16:B15014,summary!B16,olah!$N16:N15014,summary!C16,olah!$P16:P15014,summary!D16,olah!$T16:T15014,"NA CO")</f>
        <v>0</v>
      </c>
      <c r="S16">
        <f>COUNTIFS(olah!$Q$2:Q15014,summary!A16,olah!$B$2:B15014,summary!B16,olah!$T$2:T15014,"NA CO")</f>
        <v>1</v>
      </c>
      <c r="T16" t="str">
        <f>olah!R16</f>
        <v>Daily Journey</v>
      </c>
      <c r="U16" t="str">
        <f>IF(T16="Permit", olah!T16, "No Permit")</f>
        <v>No Permit</v>
      </c>
    </row>
    <row r="17" spans="1:21" x14ac:dyDescent="0.3">
      <c r="A17" s="23">
        <v>44561</v>
      </c>
      <c r="B17" t="s">
        <v>40</v>
      </c>
      <c r="C17" t="s">
        <v>41</v>
      </c>
      <c r="D17" t="s">
        <v>11600</v>
      </c>
      <c r="E17" t="str">
        <f>VLOOKUP(B17,olah!$B:$P,2,0)</f>
        <v>2021-12-01</v>
      </c>
      <c r="F17">
        <f>COUNTIFS(parameter!$J$4:$J$34,summary!A17,parameter!$I$4:$I$34,"&gt;="&amp;summary!$E17)</f>
        <v>31</v>
      </c>
      <c r="G17">
        <f>COUNTIFS(olah!$Q17:Q15015,summary!A17,olah!$B17:B15015,summary!B17,olah!$N17:N15015,summary!C17,olah!$P17:P15015,summary!D17,olah!$S17:S15015,"On Time")</f>
        <v>1</v>
      </c>
      <c r="H17">
        <f>COUNTIFS(olah!$Q$2:Q15015,summary!A17,olah!$B$2:B15015,summary!B17,olah!$S$2:S15015,"On Time")</f>
        <v>11</v>
      </c>
      <c r="I17">
        <f>COUNTIFS(olah!$Q17:Q15015,summary!A17,olah!$B17:B15015,summary!B17,olah!$N17:N15015,summary!C17,olah!$P17:P15015,summary!D17,olah!$S17:S15015,"Late")</f>
        <v>0</v>
      </c>
      <c r="J17">
        <f>COUNTIFS(olah!$Q$2:Q15015,summary!A17,olah!$B$2:B15015,summary!B17,olah!$S$2:S15015,"Late")</f>
        <v>13</v>
      </c>
      <c r="K17">
        <f t="shared" si="0"/>
        <v>7</v>
      </c>
      <c r="L17">
        <f>COUNTIFS(olah!$Q17:Q15015,summary!A17,olah!$B17:B15015,summary!B17,olah!$N17:N15015,summary!C17,olah!$P17:P15015,summary!D17,olah!$T17:T15015,"On Time CO")</f>
        <v>1</v>
      </c>
      <c r="M17">
        <f>COUNTIFS(olah!$Q$2:Q15015,summary!A17,olah!$B$2:B15015,summary!B17,olah!$T$2:T15015,"On Time CO")</f>
        <v>12</v>
      </c>
      <c r="N17">
        <f>COUNTIFS(olah!$Q17:Q15015,summary!A17,olah!$B17:B15015,summary!B17,olah!$N17:N15015,summary!C17,olah!$P17:P15015,summary!D17,olah!$T17:T15015,"Overtime")</f>
        <v>0</v>
      </c>
      <c r="O17">
        <f>COUNTIFS(olah!$Q$2:Q15015,summary!A17,olah!$B$2:B15015,summary!B17,olah!$T$2:T15015,"Overtime")</f>
        <v>0</v>
      </c>
      <c r="P17">
        <f>COUNTIFS(olah!$Q17:Q15015,summary!A17,olah!$B17:B15015,summary!B17,olah!$N17:N15015,summary!C17,olah!$P17:P15015,summary!D17,olah!$T17:T15015,"Early")</f>
        <v>0</v>
      </c>
      <c r="Q17">
        <f>COUNTIFS(olah!$Q$2:Q15015,summary!A17,olah!$B$2:B15015,summary!B17,olah!$T$2:T15015,"Early")</f>
        <v>11</v>
      </c>
      <c r="R17">
        <f>COUNTIFS(olah!$Q17:Q15015,summary!A17,olah!$B17:B15015,summary!B17,olah!$N17:N15015,summary!C17,olah!$P17:P15015,summary!D17,olah!$T17:T15015,"NA CO")</f>
        <v>0</v>
      </c>
      <c r="S17">
        <f>COUNTIFS(olah!$Q$2:Q15015,summary!A17,olah!$B$2:B15015,summary!B17,olah!$T$2:T15015,"NA CO")</f>
        <v>1</v>
      </c>
      <c r="T17" t="str">
        <f>olah!R17</f>
        <v>Daily Journey</v>
      </c>
      <c r="U17" t="str">
        <f>IF(T17="Permit", olah!T17, "No Permit")</f>
        <v>No Permit</v>
      </c>
    </row>
    <row r="18" spans="1:21" x14ac:dyDescent="0.3">
      <c r="A18" s="23">
        <v>44561</v>
      </c>
      <c r="B18" t="s">
        <v>40</v>
      </c>
      <c r="C18" t="s">
        <v>43</v>
      </c>
      <c r="D18" t="s">
        <v>11601</v>
      </c>
      <c r="E18" t="str">
        <f>VLOOKUP(B18,olah!$B:$P,2,0)</f>
        <v>2021-12-01</v>
      </c>
      <c r="F18">
        <f>COUNTIFS(parameter!$J$4:$J$34,summary!A18,parameter!$I$4:$I$34,"&gt;="&amp;summary!$E18)</f>
        <v>31</v>
      </c>
      <c r="G18">
        <f>COUNTIFS(olah!$Q18:Q15016,summary!A18,olah!$B18:B15016,summary!B18,olah!$N18:N15016,summary!C18,olah!$P18:P15016,summary!D18,olah!$S18:S15016,"On Time")</f>
        <v>0</v>
      </c>
      <c r="H18">
        <f>COUNTIFS(olah!$Q$2:Q15016,summary!A18,olah!$B$2:B15016,summary!B18,olah!$S$2:S15016,"On Time")</f>
        <v>11</v>
      </c>
      <c r="I18">
        <f>COUNTIFS(olah!$Q18:Q15016,summary!A18,olah!$B18:B15016,summary!B18,olah!$N18:N15016,summary!C18,olah!$P18:P15016,summary!D18,olah!$S18:S15016,"Late")</f>
        <v>1</v>
      </c>
      <c r="J18">
        <f>COUNTIFS(olah!$Q$2:Q15016,summary!A18,olah!$B$2:B15016,summary!B18,olah!$S$2:S15016,"Late")</f>
        <v>13</v>
      </c>
      <c r="K18">
        <f t="shared" si="0"/>
        <v>6</v>
      </c>
      <c r="L18">
        <f>COUNTIFS(olah!$Q18:Q15016,summary!A18,olah!$B18:B15016,summary!B18,olah!$N18:N15016,summary!C18,olah!$P18:P15016,summary!D18,olah!$T18:T15016,"On Time CO")</f>
        <v>1</v>
      </c>
      <c r="M18">
        <f>COUNTIFS(olah!$Q$2:Q15016,summary!A18,olah!$B$2:B15016,summary!B18,olah!$T$2:T15016,"On Time CO")</f>
        <v>12</v>
      </c>
      <c r="N18">
        <f>COUNTIFS(olah!$Q18:Q15016,summary!A18,olah!$B18:B15016,summary!B18,olah!$N18:N15016,summary!C18,olah!$P18:P15016,summary!D18,olah!$T18:T15016,"Overtime")</f>
        <v>0</v>
      </c>
      <c r="O18">
        <f>COUNTIFS(olah!$Q$2:Q15016,summary!A18,olah!$B$2:B15016,summary!B18,olah!$T$2:T15016,"Overtime")</f>
        <v>0</v>
      </c>
      <c r="P18">
        <f>COUNTIFS(olah!$Q18:Q15016,summary!A18,olah!$B18:B15016,summary!B18,olah!$N18:N15016,summary!C18,olah!$P18:P15016,summary!D18,olah!$T18:T15016,"Early")</f>
        <v>0</v>
      </c>
      <c r="Q18">
        <f>COUNTIFS(olah!$Q$2:Q15016,summary!A18,olah!$B$2:B15016,summary!B18,olah!$T$2:T15016,"Early")</f>
        <v>11</v>
      </c>
      <c r="R18">
        <f>COUNTIFS(olah!$Q18:Q15016,summary!A18,olah!$B18:B15016,summary!B18,olah!$N18:N15016,summary!C18,olah!$P18:P15016,summary!D18,olah!$T18:T15016,"NA CO")</f>
        <v>0</v>
      </c>
      <c r="S18">
        <f>COUNTIFS(olah!$Q$2:Q15016,summary!A18,olah!$B$2:B15016,summary!B18,olah!$T$2:T15016,"NA CO")</f>
        <v>1</v>
      </c>
      <c r="T18" t="str">
        <f>olah!R18</f>
        <v>Attendance</v>
      </c>
      <c r="U18" t="str">
        <f>IF(T18="Permit", olah!T18, "No Permit")</f>
        <v>No Permit</v>
      </c>
    </row>
    <row r="19" spans="1:21" x14ac:dyDescent="0.3">
      <c r="A19" s="23">
        <v>44561</v>
      </c>
      <c r="B19" t="s">
        <v>40</v>
      </c>
      <c r="C19" t="s">
        <v>43</v>
      </c>
      <c r="D19" t="s">
        <v>5936</v>
      </c>
      <c r="E19" t="str">
        <f>VLOOKUP(B19,olah!$B:$P,2,0)</f>
        <v>2021-12-01</v>
      </c>
      <c r="F19">
        <f>COUNTIFS(parameter!$J$4:$J$34,summary!A19,parameter!$I$4:$I$34,"&gt;="&amp;summary!$E19)</f>
        <v>31</v>
      </c>
      <c r="G19">
        <f>COUNTIFS(olah!$Q19:Q15017,summary!A19,olah!$B19:B15017,summary!B19,olah!$N19:N15017,summary!C19,olah!$P19:P15017,summary!D19,olah!$S19:S15017,"On Time")</f>
        <v>0</v>
      </c>
      <c r="H19">
        <f>COUNTIFS(olah!$Q$2:Q15017,summary!A19,olah!$B$2:B15017,summary!B19,olah!$S$2:S15017,"On Time")</f>
        <v>11</v>
      </c>
      <c r="I19">
        <f>COUNTIFS(olah!$Q19:Q15017,summary!A19,olah!$B19:B15017,summary!B19,olah!$N19:N15017,summary!C19,olah!$P19:P15017,summary!D19,olah!$S19:S15017,"Late")</f>
        <v>1</v>
      </c>
      <c r="J19">
        <f>COUNTIFS(olah!$Q$2:Q15017,summary!A19,olah!$B$2:B15017,summary!B19,olah!$S$2:S15017,"Late")</f>
        <v>13</v>
      </c>
      <c r="K19">
        <f t="shared" si="0"/>
        <v>6</v>
      </c>
      <c r="L19">
        <f>COUNTIFS(olah!$Q19:Q15017,summary!A19,olah!$B19:B15017,summary!B19,olah!$N19:N15017,summary!C19,olah!$P19:P15017,summary!D19,olah!$T19:T15017,"On Time CO")</f>
        <v>0</v>
      </c>
      <c r="M19">
        <f>COUNTIFS(olah!$Q$2:Q15017,summary!A19,olah!$B$2:B15017,summary!B19,olah!$T$2:T15017,"On Time CO")</f>
        <v>12</v>
      </c>
      <c r="N19">
        <f>COUNTIFS(olah!$Q19:Q15017,summary!A19,olah!$B19:B15017,summary!B19,olah!$N19:N15017,summary!C19,olah!$P19:P15017,summary!D19,olah!$T19:T15017,"Overtime")</f>
        <v>0</v>
      </c>
      <c r="O19">
        <f>COUNTIFS(olah!$Q$2:Q15017,summary!A19,olah!$B$2:B15017,summary!B19,olah!$T$2:T15017,"Overtime")</f>
        <v>0</v>
      </c>
      <c r="P19">
        <f>COUNTIFS(olah!$Q19:Q15017,summary!A19,olah!$B19:B15017,summary!B19,olah!$N19:N15017,summary!C19,olah!$P19:P15017,summary!D19,olah!$T19:T15017,"Early")</f>
        <v>1</v>
      </c>
      <c r="Q19">
        <f>COUNTIFS(olah!$Q$2:Q15017,summary!A19,olah!$B$2:B15017,summary!B19,olah!$T$2:T15017,"Early")</f>
        <v>11</v>
      </c>
      <c r="R19">
        <f>COUNTIFS(olah!$Q19:Q15017,summary!A19,olah!$B19:B15017,summary!B19,olah!$N19:N15017,summary!C19,olah!$P19:P15017,summary!D19,olah!$T19:T15017,"NA CO")</f>
        <v>0</v>
      </c>
      <c r="S19">
        <f>COUNTIFS(olah!$Q$2:Q15017,summary!A19,olah!$B$2:B15017,summary!B19,olah!$T$2:T15017,"NA CO")</f>
        <v>1</v>
      </c>
      <c r="T19" t="str">
        <f>olah!R19</f>
        <v>Attendance</v>
      </c>
      <c r="U19" t="str">
        <f>IF(T19="Permit", olah!T19, "No Permit")</f>
        <v>No Permit</v>
      </c>
    </row>
    <row r="20" spans="1:21" x14ac:dyDescent="0.3">
      <c r="A20" s="23">
        <v>44561</v>
      </c>
      <c r="B20" t="s">
        <v>40</v>
      </c>
      <c r="C20" t="s">
        <v>43</v>
      </c>
      <c r="D20" t="s">
        <v>6082</v>
      </c>
      <c r="E20" t="str">
        <f>VLOOKUP(B20,olah!$B:$P,2,0)</f>
        <v>2021-12-01</v>
      </c>
      <c r="F20">
        <f>COUNTIFS(parameter!$J$4:$J$34,summary!A20,parameter!$I$4:$I$34,"&gt;="&amp;summary!$E20)</f>
        <v>31</v>
      </c>
      <c r="G20">
        <f>COUNTIFS(olah!$Q20:Q15018,summary!A20,olah!$B20:B15018,summary!B20,olah!$N20:N15018,summary!C20,olah!$P20:P15018,summary!D20,olah!$S20:S15018,"On Time")</f>
        <v>0</v>
      </c>
      <c r="H20">
        <f>COUNTIFS(olah!$Q$2:Q15018,summary!A20,olah!$B$2:B15018,summary!B20,olah!$S$2:S15018,"On Time")</f>
        <v>11</v>
      </c>
      <c r="I20">
        <f>COUNTIFS(olah!$Q20:Q15018,summary!A20,olah!$B20:B15018,summary!B20,olah!$N20:N15018,summary!C20,olah!$P20:P15018,summary!D20,olah!$S20:S15018,"Late")</f>
        <v>1</v>
      </c>
      <c r="J20">
        <f>COUNTIFS(olah!$Q$2:Q15018,summary!A20,olah!$B$2:B15018,summary!B20,olah!$S$2:S15018,"Late")</f>
        <v>13</v>
      </c>
      <c r="K20">
        <f t="shared" si="0"/>
        <v>6</v>
      </c>
      <c r="L20">
        <f>COUNTIFS(olah!$Q20:Q15018,summary!A20,olah!$B20:B15018,summary!B20,olah!$N20:N15018,summary!C20,olah!$P20:P15018,summary!D20,olah!$T20:T15018,"On Time CO")</f>
        <v>0</v>
      </c>
      <c r="M20">
        <f>COUNTIFS(olah!$Q$2:Q15018,summary!A20,olah!$B$2:B15018,summary!B20,olah!$T$2:T15018,"On Time CO")</f>
        <v>12</v>
      </c>
      <c r="N20">
        <f>COUNTIFS(olah!$Q20:Q15018,summary!A20,olah!$B20:B15018,summary!B20,olah!$N20:N15018,summary!C20,olah!$P20:P15018,summary!D20,olah!$T20:T15018,"Overtime")</f>
        <v>0</v>
      </c>
      <c r="O20">
        <f>COUNTIFS(olah!$Q$2:Q15018,summary!A20,olah!$B$2:B15018,summary!B20,olah!$T$2:T15018,"Overtime")</f>
        <v>0</v>
      </c>
      <c r="P20">
        <f>COUNTIFS(olah!$Q20:Q15018,summary!A20,olah!$B20:B15018,summary!B20,olah!$N20:N15018,summary!C20,olah!$P20:P15018,summary!D20,olah!$T20:T15018,"Early")</f>
        <v>1</v>
      </c>
      <c r="Q20">
        <f>COUNTIFS(olah!$Q$2:Q15018,summary!A20,olah!$B$2:B15018,summary!B20,olah!$T$2:T15018,"Early")</f>
        <v>11</v>
      </c>
      <c r="R20">
        <f>COUNTIFS(olah!$Q20:Q15018,summary!A20,olah!$B20:B15018,summary!B20,olah!$N20:N15018,summary!C20,olah!$P20:P15018,summary!D20,olah!$T20:T15018,"NA CO")</f>
        <v>0</v>
      </c>
      <c r="S20">
        <f>COUNTIFS(olah!$Q$2:Q15018,summary!A20,olah!$B$2:B15018,summary!B20,olah!$T$2:T15018,"NA CO")</f>
        <v>1</v>
      </c>
      <c r="T20" t="str">
        <f>olah!R20</f>
        <v>Attendance</v>
      </c>
      <c r="U20" t="str">
        <f>IF(T20="Permit", olah!T20, "No Permit")</f>
        <v>No Permit</v>
      </c>
    </row>
    <row r="21" spans="1:21" x14ac:dyDescent="0.3">
      <c r="A21" s="23">
        <v>44561</v>
      </c>
      <c r="B21" t="s">
        <v>40</v>
      </c>
      <c r="C21" t="s">
        <v>43</v>
      </c>
      <c r="D21" t="s">
        <v>11602</v>
      </c>
      <c r="E21" t="str">
        <f>VLOOKUP(B21,olah!$B:$P,2,0)</f>
        <v>2021-12-01</v>
      </c>
      <c r="F21">
        <f>COUNTIFS(parameter!$J$4:$J$34,summary!A21,parameter!$I$4:$I$34,"&gt;="&amp;summary!$E21)</f>
        <v>31</v>
      </c>
      <c r="G21">
        <f>COUNTIFS(olah!$Q21:Q15019,summary!A21,olah!$B21:B15019,summary!B21,olah!$N21:N15019,summary!C21,olah!$P21:P15019,summary!D21,olah!$S21:S15019,"On Time")</f>
        <v>0</v>
      </c>
      <c r="H21">
        <f>COUNTIFS(olah!$Q$2:Q15019,summary!A21,olah!$B$2:B15019,summary!B21,olah!$S$2:S15019,"On Time")</f>
        <v>11</v>
      </c>
      <c r="I21">
        <f>COUNTIFS(olah!$Q21:Q15019,summary!A21,olah!$B21:B15019,summary!B21,olah!$N21:N15019,summary!C21,olah!$P21:P15019,summary!D21,olah!$S21:S15019,"Late")</f>
        <v>1</v>
      </c>
      <c r="J21">
        <f>COUNTIFS(olah!$Q$2:Q15019,summary!A21,olah!$B$2:B15019,summary!B21,olah!$S$2:S15019,"Late")</f>
        <v>13</v>
      </c>
      <c r="K21">
        <f t="shared" si="0"/>
        <v>6</v>
      </c>
      <c r="L21">
        <f>COUNTIFS(olah!$Q21:Q15019,summary!A21,olah!$B21:B15019,summary!B21,olah!$N21:N15019,summary!C21,olah!$P21:P15019,summary!D21,olah!$T21:T15019,"On Time CO")</f>
        <v>0</v>
      </c>
      <c r="M21">
        <f>COUNTIFS(olah!$Q$2:Q15019,summary!A21,olah!$B$2:B15019,summary!B21,olah!$T$2:T15019,"On Time CO")</f>
        <v>12</v>
      </c>
      <c r="N21">
        <f>COUNTIFS(olah!$Q21:Q15019,summary!A21,olah!$B21:B15019,summary!B21,olah!$N21:N15019,summary!C21,olah!$P21:P15019,summary!D21,olah!$T21:T15019,"Overtime")</f>
        <v>0</v>
      </c>
      <c r="O21">
        <f>COUNTIFS(olah!$Q$2:Q15019,summary!A21,olah!$B$2:B15019,summary!B21,olah!$T$2:T15019,"Overtime")</f>
        <v>0</v>
      </c>
      <c r="P21">
        <f>COUNTIFS(olah!$Q21:Q15019,summary!A21,olah!$B21:B15019,summary!B21,olah!$N21:N15019,summary!C21,olah!$P21:P15019,summary!D21,olah!$T21:T15019,"Early")</f>
        <v>1</v>
      </c>
      <c r="Q21">
        <f>COUNTIFS(olah!$Q$2:Q15019,summary!A21,olah!$B$2:B15019,summary!B21,olah!$T$2:T15019,"Early")</f>
        <v>11</v>
      </c>
      <c r="R21">
        <f>COUNTIFS(olah!$Q21:Q15019,summary!A21,olah!$B21:B15019,summary!B21,olah!$N21:N15019,summary!C21,olah!$P21:P15019,summary!D21,olah!$T21:T15019,"NA CO")</f>
        <v>0</v>
      </c>
      <c r="S21">
        <f>COUNTIFS(olah!$Q$2:Q15019,summary!A21,olah!$B$2:B15019,summary!B21,olah!$T$2:T15019,"NA CO")</f>
        <v>1</v>
      </c>
      <c r="T21" t="str">
        <f>olah!R21</f>
        <v>Attendance</v>
      </c>
      <c r="U21" t="str">
        <f>IF(T21="Permit", olah!T21, "No Permit")</f>
        <v>No Permit</v>
      </c>
    </row>
    <row r="22" spans="1:21" x14ac:dyDescent="0.3">
      <c r="A22" s="23">
        <v>44561</v>
      </c>
      <c r="B22" t="s">
        <v>40</v>
      </c>
      <c r="C22" t="s">
        <v>43</v>
      </c>
      <c r="D22" t="s">
        <v>11603</v>
      </c>
      <c r="E22" t="str">
        <f>VLOOKUP(B22,olah!$B:$P,2,0)</f>
        <v>2021-12-01</v>
      </c>
      <c r="F22">
        <f>COUNTIFS(parameter!$J$4:$J$34,summary!A22,parameter!$I$4:$I$34,"&gt;="&amp;summary!$E22)</f>
        <v>31</v>
      </c>
      <c r="G22">
        <f>COUNTIFS(olah!$Q22:Q15020,summary!A22,olah!$B22:B15020,summary!B22,olah!$N22:N15020,summary!C22,olah!$P22:P15020,summary!D22,olah!$S22:S15020,"On Time")</f>
        <v>0</v>
      </c>
      <c r="H22">
        <f>COUNTIFS(olah!$Q$2:Q15020,summary!A22,olah!$B$2:B15020,summary!B22,olah!$S$2:S15020,"On Time")</f>
        <v>11</v>
      </c>
      <c r="I22">
        <f>COUNTIFS(olah!$Q22:Q15020,summary!A22,olah!$B22:B15020,summary!B22,olah!$N22:N15020,summary!C22,olah!$P22:P15020,summary!D22,olah!$S22:S15020,"Late")</f>
        <v>1</v>
      </c>
      <c r="J22">
        <f>COUNTIFS(olah!$Q$2:Q15020,summary!A22,olah!$B$2:B15020,summary!B22,olah!$S$2:S15020,"Late")</f>
        <v>13</v>
      </c>
      <c r="K22">
        <f t="shared" si="0"/>
        <v>6</v>
      </c>
      <c r="L22">
        <f>COUNTIFS(olah!$Q22:Q15020,summary!A22,olah!$B22:B15020,summary!B22,olah!$N22:N15020,summary!C22,olah!$P22:P15020,summary!D22,olah!$T22:T15020,"On Time CO")</f>
        <v>0</v>
      </c>
      <c r="M22">
        <f>COUNTIFS(olah!$Q$2:Q15020,summary!A22,olah!$B$2:B15020,summary!B22,olah!$T$2:T15020,"On Time CO")</f>
        <v>12</v>
      </c>
      <c r="N22">
        <f>COUNTIFS(olah!$Q22:Q15020,summary!A22,olah!$B22:B15020,summary!B22,olah!$N22:N15020,summary!C22,olah!$P22:P15020,summary!D22,olah!$T22:T15020,"Overtime")</f>
        <v>0</v>
      </c>
      <c r="O22">
        <f>COUNTIFS(olah!$Q$2:Q15020,summary!A22,olah!$B$2:B15020,summary!B22,olah!$T$2:T15020,"Overtime")</f>
        <v>0</v>
      </c>
      <c r="P22">
        <f>COUNTIFS(olah!$Q22:Q15020,summary!A22,olah!$B22:B15020,summary!B22,olah!$N22:N15020,summary!C22,olah!$P22:P15020,summary!D22,olah!$T22:T15020,"Early")</f>
        <v>1</v>
      </c>
      <c r="Q22">
        <f>COUNTIFS(olah!$Q$2:Q15020,summary!A22,olah!$B$2:B15020,summary!B22,olah!$T$2:T15020,"Early")</f>
        <v>11</v>
      </c>
      <c r="R22">
        <f>COUNTIFS(olah!$Q22:Q15020,summary!A22,olah!$B22:B15020,summary!B22,olah!$N22:N15020,summary!C22,olah!$P22:P15020,summary!D22,olah!$T22:T15020,"NA CO")</f>
        <v>0</v>
      </c>
      <c r="S22">
        <f>COUNTIFS(olah!$Q$2:Q15020,summary!A22,olah!$B$2:B15020,summary!B22,olah!$T$2:T15020,"NA CO")</f>
        <v>1</v>
      </c>
      <c r="T22" t="str">
        <f>olah!R22</f>
        <v>Attendance</v>
      </c>
      <c r="U22" t="str">
        <f>IF(T22="Permit", olah!T22, "No Permit")</f>
        <v>No Permit</v>
      </c>
    </row>
    <row r="23" spans="1:21" x14ac:dyDescent="0.3">
      <c r="A23" s="23">
        <v>44561</v>
      </c>
      <c r="B23" t="s">
        <v>40</v>
      </c>
      <c r="C23" t="s">
        <v>43</v>
      </c>
      <c r="D23" t="s">
        <v>7108</v>
      </c>
      <c r="E23" t="str">
        <f>VLOOKUP(B23,olah!$B:$P,2,0)</f>
        <v>2021-12-01</v>
      </c>
      <c r="F23">
        <f>COUNTIFS(parameter!$J$4:$J$34,summary!A23,parameter!$I$4:$I$34,"&gt;="&amp;summary!$E23)</f>
        <v>31</v>
      </c>
      <c r="G23">
        <f>COUNTIFS(olah!$Q23:Q15021,summary!A23,olah!$B23:B15021,summary!B23,olah!$N23:N15021,summary!C23,olah!$P23:P15021,summary!D23,olah!$S23:S15021,"On Time")</f>
        <v>0</v>
      </c>
      <c r="H23">
        <f>COUNTIFS(olah!$Q$2:Q15021,summary!A23,olah!$B$2:B15021,summary!B23,olah!$S$2:S15021,"On Time")</f>
        <v>11</v>
      </c>
      <c r="I23">
        <f>COUNTIFS(olah!$Q23:Q15021,summary!A23,olah!$B23:B15021,summary!B23,olah!$N23:N15021,summary!C23,olah!$P23:P15021,summary!D23,olah!$S23:S15021,"Late")</f>
        <v>1</v>
      </c>
      <c r="J23">
        <f>COUNTIFS(olah!$Q$2:Q15021,summary!A23,olah!$B$2:B15021,summary!B23,olah!$S$2:S15021,"Late")</f>
        <v>13</v>
      </c>
      <c r="K23">
        <f t="shared" si="0"/>
        <v>6</v>
      </c>
      <c r="L23">
        <f>COUNTIFS(olah!$Q23:Q15021,summary!A23,olah!$B23:B15021,summary!B23,olah!$N23:N15021,summary!C23,olah!$P23:P15021,summary!D23,olah!$T23:T15021,"On Time CO")</f>
        <v>1</v>
      </c>
      <c r="M23">
        <f>COUNTIFS(olah!$Q$2:Q15021,summary!A23,olah!$B$2:B15021,summary!B23,olah!$T$2:T15021,"On Time CO")</f>
        <v>12</v>
      </c>
      <c r="N23">
        <f>COUNTIFS(olah!$Q23:Q15021,summary!A23,olah!$B23:B15021,summary!B23,olah!$N23:N15021,summary!C23,olah!$P23:P15021,summary!D23,olah!$T23:T15021,"Overtime")</f>
        <v>0</v>
      </c>
      <c r="O23">
        <f>COUNTIFS(olah!$Q$2:Q15021,summary!A23,olah!$B$2:B15021,summary!B23,olah!$T$2:T15021,"Overtime")</f>
        <v>0</v>
      </c>
      <c r="P23">
        <f>COUNTIFS(olah!$Q23:Q15021,summary!A23,olah!$B23:B15021,summary!B23,olah!$N23:N15021,summary!C23,olah!$P23:P15021,summary!D23,olah!$T23:T15021,"Early")</f>
        <v>0</v>
      </c>
      <c r="Q23">
        <f>COUNTIFS(olah!$Q$2:Q15021,summary!A23,olah!$B$2:B15021,summary!B23,olah!$T$2:T15021,"Early")</f>
        <v>11</v>
      </c>
      <c r="R23">
        <f>COUNTIFS(olah!$Q23:Q15021,summary!A23,olah!$B23:B15021,summary!B23,olah!$N23:N15021,summary!C23,olah!$P23:P15021,summary!D23,olah!$T23:T15021,"NA CO")</f>
        <v>0</v>
      </c>
      <c r="S23">
        <f>COUNTIFS(olah!$Q$2:Q15021,summary!A23,olah!$B$2:B15021,summary!B23,olah!$T$2:T15021,"NA CO")</f>
        <v>1</v>
      </c>
      <c r="T23" t="str">
        <f>olah!R23</f>
        <v>Attendance</v>
      </c>
      <c r="U23" t="str">
        <f>IF(T23="Permit", olah!T23, "No Permit")</f>
        <v>No Permit</v>
      </c>
    </row>
    <row r="24" spans="1:21" x14ac:dyDescent="0.3">
      <c r="A24" s="23">
        <v>44561</v>
      </c>
      <c r="B24" t="s">
        <v>40</v>
      </c>
      <c r="C24" t="s">
        <v>43</v>
      </c>
      <c r="D24" t="s">
        <v>11604</v>
      </c>
      <c r="E24" t="str">
        <f>VLOOKUP(B24,olah!$B:$P,2,0)</f>
        <v>2021-12-01</v>
      </c>
      <c r="F24">
        <f>COUNTIFS(parameter!$J$4:$J$34,summary!A24,parameter!$I$4:$I$34,"&gt;="&amp;summary!$E24)</f>
        <v>31</v>
      </c>
      <c r="G24">
        <f>COUNTIFS(olah!$Q24:Q15022,summary!A24,olah!$B24:B15022,summary!B24,olah!$N24:N15022,summary!C24,olah!$P24:P15022,summary!D24,olah!$S24:S15022,"On Time")</f>
        <v>0</v>
      </c>
      <c r="H24">
        <f>COUNTIFS(olah!$Q$2:Q15022,summary!A24,olah!$B$2:B15022,summary!B24,olah!$S$2:S15022,"On Time")</f>
        <v>11</v>
      </c>
      <c r="I24">
        <f>COUNTIFS(olah!$Q24:Q15022,summary!A24,olah!$B24:B15022,summary!B24,olah!$N24:N15022,summary!C24,olah!$P24:P15022,summary!D24,olah!$S24:S15022,"Late")</f>
        <v>2</v>
      </c>
      <c r="J24">
        <f>COUNTIFS(olah!$Q$2:Q15022,summary!A24,olah!$B$2:B15022,summary!B24,olah!$S$2:S15022,"Late")</f>
        <v>13</v>
      </c>
      <c r="K24">
        <f t="shared" si="0"/>
        <v>5</v>
      </c>
      <c r="L24">
        <f>COUNTIFS(olah!$Q24:Q15022,summary!A24,olah!$B24:B15022,summary!B24,olah!$N24:N15022,summary!C24,olah!$P24:P15022,summary!D24,olah!$T24:T15022,"On Time CO")</f>
        <v>2</v>
      </c>
      <c r="M24">
        <f>COUNTIFS(olah!$Q$2:Q15022,summary!A24,olah!$B$2:B15022,summary!B24,olah!$T$2:T15022,"On Time CO")</f>
        <v>12</v>
      </c>
      <c r="N24">
        <f>COUNTIFS(olah!$Q24:Q15022,summary!A24,olah!$B24:B15022,summary!B24,olah!$N24:N15022,summary!C24,olah!$P24:P15022,summary!D24,olah!$T24:T15022,"Overtime")</f>
        <v>0</v>
      </c>
      <c r="O24">
        <f>COUNTIFS(olah!$Q$2:Q15022,summary!A24,olah!$B$2:B15022,summary!B24,olah!$T$2:T15022,"Overtime")</f>
        <v>0</v>
      </c>
      <c r="P24">
        <f>COUNTIFS(olah!$Q24:Q15022,summary!A24,olah!$B24:B15022,summary!B24,olah!$N24:N15022,summary!C24,olah!$P24:P15022,summary!D24,olah!$T24:T15022,"Early")</f>
        <v>0</v>
      </c>
      <c r="Q24">
        <f>COUNTIFS(olah!$Q$2:Q15022,summary!A24,olah!$B$2:B15022,summary!B24,olah!$T$2:T15022,"Early")</f>
        <v>11</v>
      </c>
      <c r="R24">
        <f>COUNTIFS(olah!$Q24:Q15022,summary!A24,olah!$B24:B15022,summary!B24,olah!$N24:N15022,summary!C24,olah!$P24:P15022,summary!D24,olah!$T24:T15022,"NA CO")</f>
        <v>0</v>
      </c>
      <c r="S24">
        <f>COUNTIFS(olah!$Q$2:Q15022,summary!A24,olah!$B$2:B15022,summary!B24,olah!$T$2:T15022,"NA CO")</f>
        <v>1</v>
      </c>
      <c r="T24" t="str">
        <f>olah!R24</f>
        <v>Attendance</v>
      </c>
      <c r="U24" t="str">
        <f>IF(T24="Permit", olah!T24, "No Permit")</f>
        <v>No Permit</v>
      </c>
    </row>
    <row r="25" spans="1:21" x14ac:dyDescent="0.3">
      <c r="A25" s="23">
        <v>44561</v>
      </c>
      <c r="B25" t="s">
        <v>40</v>
      </c>
      <c r="C25" t="s">
        <v>43</v>
      </c>
      <c r="D25" t="s">
        <v>11604</v>
      </c>
      <c r="E25" t="str">
        <f>VLOOKUP(B25,olah!$B:$P,2,0)</f>
        <v>2021-12-01</v>
      </c>
      <c r="F25">
        <f>COUNTIFS(parameter!$J$4:$J$34,summary!A25,parameter!$I$4:$I$34,"&gt;="&amp;summary!$E25)</f>
        <v>31</v>
      </c>
      <c r="G25">
        <f>COUNTIFS(olah!$Q25:Q15023,summary!A25,olah!$B25:B15023,summary!B25,olah!$N25:N15023,summary!C25,olah!$P25:P15023,summary!D25,olah!$S25:S15023,"On Time")</f>
        <v>0</v>
      </c>
      <c r="H25">
        <f>COUNTIFS(olah!$Q$2:Q15023,summary!A25,olah!$B$2:B15023,summary!B25,olah!$S$2:S15023,"On Time")</f>
        <v>11</v>
      </c>
      <c r="I25">
        <f>COUNTIFS(olah!$Q25:Q15023,summary!A25,olah!$B25:B15023,summary!B25,olah!$N25:N15023,summary!C25,olah!$P25:P15023,summary!D25,olah!$S25:S15023,"Late")</f>
        <v>1</v>
      </c>
      <c r="J25">
        <f>COUNTIFS(olah!$Q$2:Q15023,summary!A25,olah!$B$2:B15023,summary!B25,olah!$S$2:S15023,"Late")</f>
        <v>13</v>
      </c>
      <c r="K25">
        <f t="shared" si="0"/>
        <v>6</v>
      </c>
      <c r="L25">
        <f>COUNTIFS(olah!$Q25:Q15023,summary!A25,olah!$B25:B15023,summary!B25,olah!$N25:N15023,summary!C25,olah!$P25:P15023,summary!D25,olah!$T25:T15023,"On Time CO")</f>
        <v>1</v>
      </c>
      <c r="M25">
        <f>COUNTIFS(olah!$Q$2:Q15023,summary!A25,olah!$B$2:B15023,summary!B25,olah!$T$2:T15023,"On Time CO")</f>
        <v>12</v>
      </c>
      <c r="N25">
        <f>COUNTIFS(olah!$Q25:Q15023,summary!A25,olah!$B25:B15023,summary!B25,olah!$N25:N15023,summary!C25,olah!$P25:P15023,summary!D25,olah!$T25:T15023,"Overtime")</f>
        <v>0</v>
      </c>
      <c r="O25">
        <f>COUNTIFS(olah!$Q$2:Q15023,summary!A25,olah!$B$2:B15023,summary!B25,olah!$T$2:T15023,"Overtime")</f>
        <v>0</v>
      </c>
      <c r="P25">
        <f>COUNTIFS(olah!$Q25:Q15023,summary!A25,olah!$B25:B15023,summary!B25,olah!$N25:N15023,summary!C25,olah!$P25:P15023,summary!D25,olah!$T25:T15023,"Early")</f>
        <v>0</v>
      </c>
      <c r="Q25">
        <f>COUNTIFS(olah!$Q$2:Q15023,summary!A25,olah!$B$2:B15023,summary!B25,olah!$T$2:T15023,"Early")</f>
        <v>11</v>
      </c>
      <c r="R25">
        <f>COUNTIFS(olah!$Q25:Q15023,summary!A25,olah!$B25:B15023,summary!B25,olah!$N25:N15023,summary!C25,olah!$P25:P15023,summary!D25,olah!$T25:T15023,"NA CO")</f>
        <v>0</v>
      </c>
      <c r="S25">
        <f>COUNTIFS(olah!$Q$2:Q15023,summary!A25,olah!$B$2:B15023,summary!B25,olah!$T$2:T15023,"NA CO")</f>
        <v>1</v>
      </c>
      <c r="T25" t="str">
        <f>olah!R25</f>
        <v>Attendance</v>
      </c>
      <c r="U25" t="str">
        <f>IF(T25="Permit", olah!T25, "No Permit")</f>
        <v>No Permit</v>
      </c>
    </row>
    <row r="26" spans="1:21" x14ac:dyDescent="0.3">
      <c r="A26" s="23">
        <v>44561</v>
      </c>
      <c r="B26" t="s">
        <v>40</v>
      </c>
      <c r="C26" t="s">
        <v>43</v>
      </c>
      <c r="D26" t="s">
        <v>11605</v>
      </c>
      <c r="E26" t="str">
        <f>VLOOKUP(B26,olah!$B:$P,2,0)</f>
        <v>2021-12-01</v>
      </c>
      <c r="F26">
        <f>COUNTIFS(parameter!$J$4:$J$34,summary!A26,parameter!$I$4:$I$34,"&gt;="&amp;summary!$E26)</f>
        <v>31</v>
      </c>
      <c r="G26">
        <f>COUNTIFS(olah!$Q26:Q15024,summary!A26,olah!$B26:B15024,summary!B26,olah!$N26:N15024,summary!C26,olah!$P26:P15024,summary!D26,olah!$S26:S15024,"On Time")</f>
        <v>0</v>
      </c>
      <c r="H26">
        <f>COUNTIFS(olah!$Q$2:Q15024,summary!A26,olah!$B$2:B15024,summary!B26,olah!$S$2:S15024,"On Time")</f>
        <v>11</v>
      </c>
      <c r="I26">
        <f>COUNTIFS(olah!$Q26:Q15024,summary!A26,olah!$B26:B15024,summary!B26,olah!$N26:N15024,summary!C26,olah!$P26:P15024,summary!D26,olah!$S26:S15024,"Late")</f>
        <v>1</v>
      </c>
      <c r="J26">
        <f>COUNTIFS(olah!$Q$2:Q15024,summary!A26,olah!$B$2:B15024,summary!B26,olah!$S$2:S15024,"Late")</f>
        <v>13</v>
      </c>
      <c r="K26">
        <f t="shared" si="0"/>
        <v>6</v>
      </c>
      <c r="L26">
        <f>COUNTIFS(olah!$Q26:Q15024,summary!A26,olah!$B26:B15024,summary!B26,olah!$N26:N15024,summary!C26,olah!$P26:P15024,summary!D26,olah!$T26:T15024,"On Time CO")</f>
        <v>0</v>
      </c>
      <c r="M26">
        <f>COUNTIFS(olah!$Q$2:Q15024,summary!A26,olah!$B$2:B15024,summary!B26,olah!$T$2:T15024,"On Time CO")</f>
        <v>12</v>
      </c>
      <c r="N26">
        <f>COUNTIFS(olah!$Q26:Q15024,summary!A26,olah!$B26:B15024,summary!B26,olah!$N26:N15024,summary!C26,olah!$P26:P15024,summary!D26,olah!$T26:T15024,"Overtime")</f>
        <v>0</v>
      </c>
      <c r="O26">
        <f>COUNTIFS(olah!$Q$2:Q15024,summary!A26,olah!$B$2:B15024,summary!B26,olah!$T$2:T15024,"Overtime")</f>
        <v>0</v>
      </c>
      <c r="P26">
        <f>COUNTIFS(olah!$Q26:Q15024,summary!A26,olah!$B26:B15024,summary!B26,olah!$N26:N15024,summary!C26,olah!$P26:P15024,summary!D26,olah!$T26:T15024,"Early")</f>
        <v>1</v>
      </c>
      <c r="Q26">
        <f>COUNTIFS(olah!$Q$2:Q15024,summary!A26,olah!$B$2:B15024,summary!B26,olah!$T$2:T15024,"Early")</f>
        <v>11</v>
      </c>
      <c r="R26">
        <f>COUNTIFS(olah!$Q26:Q15024,summary!A26,olah!$B26:B15024,summary!B26,olah!$N26:N15024,summary!C26,olah!$P26:P15024,summary!D26,olah!$T26:T15024,"NA CO")</f>
        <v>0</v>
      </c>
      <c r="S26">
        <f>COUNTIFS(olah!$Q$2:Q15024,summary!A26,olah!$B$2:B15024,summary!B26,olah!$T$2:T15024,"NA CO")</f>
        <v>1</v>
      </c>
      <c r="T26" t="str">
        <f>olah!R26</f>
        <v>Attendance</v>
      </c>
      <c r="U26" t="str">
        <f>IF(T26="Permit", olah!T26, "No Permit")</f>
        <v>No Permit</v>
      </c>
    </row>
    <row r="27" spans="1:21" x14ac:dyDescent="0.3">
      <c r="A27" s="23">
        <v>44561</v>
      </c>
      <c r="B27" t="s">
        <v>40</v>
      </c>
      <c r="C27" t="s">
        <v>43</v>
      </c>
      <c r="D27" t="s">
        <v>11606</v>
      </c>
      <c r="E27" t="str">
        <f>VLOOKUP(B27,olah!$B:$P,2,0)</f>
        <v>2021-12-01</v>
      </c>
      <c r="F27">
        <f>COUNTIFS(parameter!$J$4:$J$34,summary!A27,parameter!$I$4:$I$34,"&gt;="&amp;summary!$E27)</f>
        <v>31</v>
      </c>
      <c r="G27">
        <f>COUNTIFS(olah!$Q27:Q15025,summary!A27,olah!$B27:B15025,summary!B27,olah!$N27:N15025,summary!C27,olah!$P27:P15025,summary!D27,olah!$S27:S15025,"On Time")</f>
        <v>0</v>
      </c>
      <c r="H27">
        <f>COUNTIFS(olah!$Q$2:Q15025,summary!A27,olah!$B$2:B15025,summary!B27,olah!$S$2:S15025,"On Time")</f>
        <v>11</v>
      </c>
      <c r="I27">
        <f>COUNTIFS(olah!$Q27:Q15025,summary!A27,olah!$B27:B15025,summary!B27,olah!$N27:N15025,summary!C27,olah!$P27:P15025,summary!D27,olah!$S27:S15025,"Late")</f>
        <v>1</v>
      </c>
      <c r="J27">
        <f>COUNTIFS(olah!$Q$2:Q15025,summary!A27,olah!$B$2:B15025,summary!B27,olah!$S$2:S15025,"Late")</f>
        <v>13</v>
      </c>
      <c r="K27">
        <f t="shared" si="0"/>
        <v>6</v>
      </c>
      <c r="L27">
        <f>COUNTIFS(olah!$Q27:Q15025,summary!A27,olah!$B27:B15025,summary!B27,olah!$N27:N15025,summary!C27,olah!$P27:P15025,summary!D27,olah!$T27:T15025,"On Time CO")</f>
        <v>1</v>
      </c>
      <c r="M27">
        <f>COUNTIFS(olah!$Q$2:Q15025,summary!A27,olah!$B$2:B15025,summary!B27,olah!$T$2:T15025,"On Time CO")</f>
        <v>12</v>
      </c>
      <c r="N27">
        <f>COUNTIFS(olah!$Q27:Q15025,summary!A27,olah!$B27:B15025,summary!B27,olah!$N27:N15025,summary!C27,olah!$P27:P15025,summary!D27,olah!$T27:T15025,"Overtime")</f>
        <v>0</v>
      </c>
      <c r="O27">
        <f>COUNTIFS(olah!$Q$2:Q15025,summary!A27,olah!$B$2:B15025,summary!B27,olah!$T$2:T15025,"Overtime")</f>
        <v>0</v>
      </c>
      <c r="P27">
        <f>COUNTIFS(olah!$Q27:Q15025,summary!A27,olah!$B27:B15025,summary!B27,olah!$N27:N15025,summary!C27,olah!$P27:P15025,summary!D27,olah!$T27:T15025,"Early")</f>
        <v>0</v>
      </c>
      <c r="Q27">
        <f>COUNTIFS(olah!$Q$2:Q15025,summary!A27,olah!$B$2:B15025,summary!B27,olah!$T$2:T15025,"Early")</f>
        <v>11</v>
      </c>
      <c r="R27">
        <f>COUNTIFS(olah!$Q27:Q15025,summary!A27,olah!$B27:B15025,summary!B27,olah!$N27:N15025,summary!C27,olah!$P27:P15025,summary!D27,olah!$T27:T15025,"NA CO")</f>
        <v>0</v>
      </c>
      <c r="S27">
        <f>COUNTIFS(olah!$Q$2:Q15025,summary!A27,olah!$B$2:B15025,summary!B27,olah!$T$2:T15025,"NA CO")</f>
        <v>1</v>
      </c>
      <c r="T27" t="str">
        <f>olah!R27</f>
        <v>Attendance</v>
      </c>
      <c r="U27" t="str">
        <f>IF(T27="Permit", olah!T27, "No Permit")</f>
        <v>No Permit</v>
      </c>
    </row>
    <row r="28" spans="1:21" x14ac:dyDescent="0.3">
      <c r="A28" s="23">
        <v>44561</v>
      </c>
      <c r="B28" t="s">
        <v>40</v>
      </c>
      <c r="C28" t="s">
        <v>43</v>
      </c>
      <c r="D28" t="s">
        <v>10202</v>
      </c>
      <c r="E28" t="str">
        <f>VLOOKUP(B28,olah!$B:$P,2,0)</f>
        <v>2021-12-01</v>
      </c>
      <c r="F28">
        <f>COUNTIFS(parameter!$J$4:$J$34,summary!A28,parameter!$I$4:$I$34,"&gt;="&amp;summary!$E28)</f>
        <v>31</v>
      </c>
      <c r="G28">
        <f>COUNTIFS(olah!$Q28:Q15026,summary!A28,olah!$B28:B15026,summary!B28,olah!$N28:N15026,summary!C28,olah!$P28:P15026,summary!D28,olah!$S28:S15026,"On Time")</f>
        <v>0</v>
      </c>
      <c r="H28">
        <f>COUNTIFS(olah!$Q$2:Q15026,summary!A28,olah!$B$2:B15026,summary!B28,olah!$S$2:S15026,"On Time")</f>
        <v>11</v>
      </c>
      <c r="I28">
        <f>COUNTIFS(olah!$Q28:Q15026,summary!A28,olah!$B28:B15026,summary!B28,olah!$N28:N15026,summary!C28,olah!$P28:P15026,summary!D28,olah!$S28:S15026,"Late")</f>
        <v>1</v>
      </c>
      <c r="J28">
        <f>COUNTIFS(olah!$Q$2:Q15026,summary!A28,olah!$B$2:B15026,summary!B28,olah!$S$2:S15026,"Late")</f>
        <v>13</v>
      </c>
      <c r="K28">
        <f t="shared" si="0"/>
        <v>6</v>
      </c>
      <c r="L28">
        <f>COUNTIFS(olah!$Q28:Q15026,summary!A28,olah!$B28:B15026,summary!B28,olah!$N28:N15026,summary!C28,olah!$P28:P15026,summary!D28,olah!$T28:T15026,"On Time CO")</f>
        <v>0</v>
      </c>
      <c r="M28">
        <f>COUNTIFS(olah!$Q$2:Q15026,summary!A28,olah!$B$2:B15026,summary!B28,olah!$T$2:T15026,"On Time CO")</f>
        <v>12</v>
      </c>
      <c r="N28">
        <f>COUNTIFS(olah!$Q28:Q15026,summary!A28,olah!$B28:B15026,summary!B28,olah!$N28:N15026,summary!C28,olah!$P28:P15026,summary!D28,olah!$T28:T15026,"Overtime")</f>
        <v>0</v>
      </c>
      <c r="O28">
        <f>COUNTIFS(olah!$Q$2:Q15026,summary!A28,olah!$B$2:B15026,summary!B28,olah!$T$2:T15026,"Overtime")</f>
        <v>0</v>
      </c>
      <c r="P28">
        <f>COUNTIFS(olah!$Q28:Q15026,summary!A28,olah!$B28:B15026,summary!B28,olah!$N28:N15026,summary!C28,olah!$P28:P15026,summary!D28,olah!$T28:T15026,"Early")</f>
        <v>1</v>
      </c>
      <c r="Q28">
        <f>COUNTIFS(olah!$Q$2:Q15026,summary!A28,olah!$B$2:B15026,summary!B28,olah!$T$2:T15026,"Early")</f>
        <v>11</v>
      </c>
      <c r="R28">
        <f>COUNTIFS(olah!$Q28:Q15026,summary!A28,olah!$B28:B15026,summary!B28,olah!$N28:N15026,summary!C28,olah!$P28:P15026,summary!D28,olah!$T28:T15026,"NA CO")</f>
        <v>0</v>
      </c>
      <c r="S28">
        <f>COUNTIFS(olah!$Q$2:Q15026,summary!A28,olah!$B$2:B15026,summary!B28,olah!$T$2:T15026,"NA CO")</f>
        <v>1</v>
      </c>
      <c r="T28" t="str">
        <f>olah!R28</f>
        <v>Attendance</v>
      </c>
      <c r="U28" t="str">
        <f>IF(T28="Permit", olah!T28, "No Permit")</f>
        <v>No Permit</v>
      </c>
    </row>
    <row r="29" spans="1:21" x14ac:dyDescent="0.3">
      <c r="A29" s="23">
        <v>44561</v>
      </c>
      <c r="B29" t="s">
        <v>40</v>
      </c>
      <c r="C29" t="s">
        <v>1969</v>
      </c>
      <c r="D29" t="s">
        <v>11607</v>
      </c>
      <c r="E29" t="str">
        <f>VLOOKUP(B29,olah!$B:$P,2,0)</f>
        <v>2021-12-01</v>
      </c>
      <c r="F29">
        <f>COUNTIFS(parameter!$J$4:$J$34,summary!A29,parameter!$I$4:$I$34,"&gt;="&amp;summary!$E29)</f>
        <v>31</v>
      </c>
      <c r="G29">
        <f>COUNTIFS(olah!$Q29:Q15027,summary!A29,olah!$B29:B15027,summary!B29,olah!$N29:N15027,summary!C29,olah!$P29:P15027,summary!D29,olah!$S29:S15027,"On Time")</f>
        <v>1</v>
      </c>
      <c r="H29">
        <f>COUNTIFS(olah!$Q$2:Q15027,summary!A29,olah!$B$2:B15027,summary!B29,olah!$S$2:S15027,"On Time")</f>
        <v>11</v>
      </c>
      <c r="I29">
        <f>COUNTIFS(olah!$Q29:Q15027,summary!A29,olah!$B29:B15027,summary!B29,olah!$N29:N15027,summary!C29,olah!$P29:P15027,summary!D29,olah!$S29:S15027,"Late")</f>
        <v>0</v>
      </c>
      <c r="J29">
        <f>COUNTIFS(olah!$Q$2:Q15027,summary!A29,olah!$B$2:B15027,summary!B29,olah!$S$2:S15027,"Late")</f>
        <v>13</v>
      </c>
      <c r="K29">
        <f t="shared" si="0"/>
        <v>7</v>
      </c>
      <c r="L29">
        <f>COUNTIFS(olah!$Q29:Q15027,summary!A29,olah!$B29:B15027,summary!B29,olah!$N29:N15027,summary!C29,olah!$P29:P15027,summary!D29,olah!$T29:T15027,"On Time CO")</f>
        <v>0</v>
      </c>
      <c r="M29">
        <f>COUNTIFS(olah!$Q$2:Q15027,summary!A29,olah!$B$2:B15027,summary!B29,olah!$T$2:T15027,"On Time CO")</f>
        <v>12</v>
      </c>
      <c r="N29">
        <f>COUNTIFS(olah!$Q29:Q15027,summary!A29,olah!$B29:B15027,summary!B29,olah!$N29:N15027,summary!C29,olah!$P29:P15027,summary!D29,olah!$T29:T15027,"Overtime")</f>
        <v>0</v>
      </c>
      <c r="O29">
        <f>COUNTIFS(olah!$Q$2:Q15027,summary!A29,olah!$B$2:B15027,summary!B29,olah!$T$2:T15027,"Overtime")</f>
        <v>0</v>
      </c>
      <c r="P29">
        <f>COUNTIFS(olah!$Q29:Q15027,summary!A29,olah!$B29:B15027,summary!B29,olah!$N29:N15027,summary!C29,olah!$P29:P15027,summary!D29,olah!$T29:T15027,"Early")</f>
        <v>0</v>
      </c>
      <c r="Q29">
        <f>COUNTIFS(olah!$Q$2:Q15027,summary!A29,olah!$B$2:B15027,summary!B29,olah!$T$2:T15027,"Early")</f>
        <v>11</v>
      </c>
      <c r="R29">
        <f>COUNTIFS(olah!$Q29:Q15027,summary!A29,olah!$B29:B15027,summary!B29,olah!$N29:N15027,summary!C29,olah!$P29:P15027,summary!D29,olah!$T29:T15027,"NA CO")</f>
        <v>1</v>
      </c>
      <c r="S29">
        <f>COUNTIFS(olah!$Q$2:Q15027,summary!A29,olah!$B$2:B15027,summary!B29,olah!$T$2:T15027,"NA CO")</f>
        <v>1</v>
      </c>
      <c r="T29" t="str">
        <f>olah!R29</f>
        <v>Daily Journey</v>
      </c>
      <c r="U29" t="str">
        <f>IF(T29="Permit", olah!T29, "No Permit")</f>
        <v>No Permit</v>
      </c>
    </row>
    <row r="30" spans="1:21" x14ac:dyDescent="0.3">
      <c r="A30" s="23">
        <v>44561</v>
      </c>
      <c r="B30" t="s">
        <v>40</v>
      </c>
      <c r="C30" t="s">
        <v>1975</v>
      </c>
      <c r="D30" t="s">
        <v>11608</v>
      </c>
      <c r="E30" t="str">
        <f>VLOOKUP(B30,olah!$B:$P,2,0)</f>
        <v>2021-12-01</v>
      </c>
      <c r="F30">
        <f>COUNTIFS(parameter!$J$4:$J$34,summary!A30,parameter!$I$4:$I$34,"&gt;="&amp;summary!$E30)</f>
        <v>31</v>
      </c>
      <c r="G30">
        <f>COUNTIFS(olah!$Q30:Q15028,summary!A30,olah!$B30:B15028,summary!B30,olah!$N30:N15028,summary!C30,olah!$P30:P15028,summary!D30,olah!$S30:S15028,"On Time")</f>
        <v>1</v>
      </c>
      <c r="H30">
        <f>COUNTIFS(olah!$Q$2:Q15028,summary!A30,olah!$B$2:B15028,summary!B30,olah!$S$2:S15028,"On Time")</f>
        <v>11</v>
      </c>
      <c r="I30">
        <f>COUNTIFS(olah!$Q30:Q15028,summary!A30,olah!$B30:B15028,summary!B30,olah!$N30:N15028,summary!C30,olah!$P30:P15028,summary!D30,olah!$S30:S15028,"Late")</f>
        <v>0</v>
      </c>
      <c r="J30">
        <f>COUNTIFS(olah!$Q$2:Q15028,summary!A30,olah!$B$2:B15028,summary!B30,olah!$S$2:S15028,"Late")</f>
        <v>13</v>
      </c>
      <c r="K30">
        <f t="shared" si="0"/>
        <v>7</v>
      </c>
      <c r="L30">
        <f>COUNTIFS(olah!$Q30:Q15028,summary!A30,olah!$B30:B15028,summary!B30,olah!$N30:N15028,summary!C30,olah!$P30:P15028,summary!D30,olah!$T30:T15028,"On Time CO")</f>
        <v>1</v>
      </c>
      <c r="M30">
        <f>COUNTIFS(olah!$Q$2:Q15028,summary!A30,olah!$B$2:B15028,summary!B30,olah!$T$2:T15028,"On Time CO")</f>
        <v>12</v>
      </c>
      <c r="N30">
        <f>COUNTIFS(olah!$Q30:Q15028,summary!A30,olah!$B30:B15028,summary!B30,olah!$N30:N15028,summary!C30,olah!$P30:P15028,summary!D30,olah!$T30:T15028,"Overtime")</f>
        <v>0</v>
      </c>
      <c r="O30">
        <f>COUNTIFS(olah!$Q$2:Q15028,summary!A30,olah!$B$2:B15028,summary!B30,olah!$T$2:T15028,"Overtime")</f>
        <v>0</v>
      </c>
      <c r="P30">
        <f>COUNTIFS(olah!$Q30:Q15028,summary!A30,olah!$B30:B15028,summary!B30,olah!$N30:N15028,summary!C30,olah!$P30:P15028,summary!D30,olah!$T30:T15028,"Early")</f>
        <v>0</v>
      </c>
      <c r="Q30">
        <f>COUNTIFS(olah!$Q$2:Q15028,summary!A30,olah!$B$2:B15028,summary!B30,olah!$T$2:T15028,"Early")</f>
        <v>11</v>
      </c>
      <c r="R30">
        <f>COUNTIFS(olah!$Q30:Q15028,summary!A30,olah!$B30:B15028,summary!B30,olah!$N30:N15028,summary!C30,olah!$P30:P15028,summary!D30,olah!$T30:T15028,"NA CO")</f>
        <v>0</v>
      </c>
      <c r="S30">
        <f>COUNTIFS(olah!$Q$2:Q15028,summary!A30,olah!$B$2:B15028,summary!B30,olah!$T$2:T15028,"NA CO")</f>
        <v>1</v>
      </c>
      <c r="T30" t="str">
        <f>olah!R30</f>
        <v>Daily Journey</v>
      </c>
      <c r="U30" t="str">
        <f>IF(T30="Permit", olah!T30, "No Permit")</f>
        <v>No Permit</v>
      </c>
    </row>
    <row r="31" spans="1:21" x14ac:dyDescent="0.3">
      <c r="A31" s="23">
        <v>44561</v>
      </c>
      <c r="B31" t="s">
        <v>40</v>
      </c>
      <c r="C31" t="s">
        <v>1975</v>
      </c>
      <c r="D31" t="s">
        <v>11609</v>
      </c>
      <c r="E31" t="str">
        <f>VLOOKUP(B31,olah!$B:$P,2,0)</f>
        <v>2021-12-01</v>
      </c>
      <c r="F31">
        <f>COUNTIFS(parameter!$J$4:$J$34,summary!A31,parameter!$I$4:$I$34,"&gt;="&amp;summary!$E31)</f>
        <v>31</v>
      </c>
      <c r="G31">
        <f>COUNTIFS(olah!$Q31:Q15029,summary!A31,olah!$B31:B15029,summary!B31,olah!$N31:N15029,summary!C31,olah!$P31:P15029,summary!D31,olah!$S31:S15029,"On Time")</f>
        <v>1</v>
      </c>
      <c r="H31">
        <f>COUNTIFS(olah!$Q$2:Q15029,summary!A31,olah!$B$2:B15029,summary!B31,olah!$S$2:S15029,"On Time")</f>
        <v>11</v>
      </c>
      <c r="I31">
        <f>COUNTIFS(olah!$Q31:Q15029,summary!A31,olah!$B31:B15029,summary!B31,olah!$N31:N15029,summary!C31,olah!$P31:P15029,summary!D31,olah!$S31:S15029,"Late")</f>
        <v>0</v>
      </c>
      <c r="J31">
        <f>COUNTIFS(olah!$Q$2:Q15029,summary!A31,olah!$B$2:B15029,summary!B31,olah!$S$2:S15029,"Late")</f>
        <v>13</v>
      </c>
      <c r="K31">
        <f t="shared" si="0"/>
        <v>7</v>
      </c>
      <c r="L31">
        <f>COUNTIFS(olah!$Q31:Q15029,summary!A31,olah!$B31:B15029,summary!B31,olah!$N31:N15029,summary!C31,olah!$P31:P15029,summary!D31,olah!$T31:T15029,"On Time CO")</f>
        <v>1</v>
      </c>
      <c r="M31">
        <f>COUNTIFS(olah!$Q$2:Q15029,summary!A31,olah!$B$2:B15029,summary!B31,olah!$T$2:T15029,"On Time CO")</f>
        <v>12</v>
      </c>
      <c r="N31">
        <f>COUNTIFS(olah!$Q31:Q15029,summary!A31,olah!$B31:B15029,summary!B31,olah!$N31:N15029,summary!C31,olah!$P31:P15029,summary!D31,olah!$T31:T15029,"Overtime")</f>
        <v>0</v>
      </c>
      <c r="O31">
        <f>COUNTIFS(olah!$Q$2:Q15029,summary!A31,olah!$B$2:B15029,summary!B31,olah!$T$2:T15029,"Overtime")</f>
        <v>0</v>
      </c>
      <c r="P31">
        <f>COUNTIFS(olah!$Q31:Q15029,summary!A31,olah!$B31:B15029,summary!B31,olah!$N31:N15029,summary!C31,olah!$P31:P15029,summary!D31,olah!$T31:T15029,"Early")</f>
        <v>0</v>
      </c>
      <c r="Q31">
        <f>COUNTIFS(olah!$Q$2:Q15029,summary!A31,olah!$B$2:B15029,summary!B31,olah!$T$2:T15029,"Early")</f>
        <v>11</v>
      </c>
      <c r="R31">
        <f>COUNTIFS(olah!$Q31:Q15029,summary!A31,olah!$B31:B15029,summary!B31,olah!$N31:N15029,summary!C31,olah!$P31:P15029,summary!D31,olah!$T31:T15029,"NA CO")</f>
        <v>0</v>
      </c>
      <c r="S31">
        <f>COUNTIFS(olah!$Q$2:Q15029,summary!A31,olah!$B$2:B15029,summary!B31,olah!$T$2:T15029,"NA CO")</f>
        <v>1</v>
      </c>
      <c r="T31" t="str">
        <f>olah!R31</f>
        <v>Daily Journey</v>
      </c>
      <c r="U31" t="str">
        <f>IF(T31="Permit", olah!T31, "No Permit")</f>
        <v>No Permit</v>
      </c>
    </row>
    <row r="32" spans="1:21" x14ac:dyDescent="0.3">
      <c r="A32" s="23">
        <v>44561</v>
      </c>
      <c r="B32" t="s">
        <v>40</v>
      </c>
      <c r="C32" t="s">
        <v>1985</v>
      </c>
      <c r="D32" t="s">
        <v>9024</v>
      </c>
      <c r="E32" t="str">
        <f>VLOOKUP(B32,olah!$B:$P,2,0)</f>
        <v>2021-12-01</v>
      </c>
      <c r="F32">
        <f>COUNTIFS(parameter!$J$4:$J$34,summary!A32,parameter!$I$4:$I$34,"&gt;="&amp;summary!$E32)</f>
        <v>31</v>
      </c>
      <c r="G32">
        <f>COUNTIFS(olah!$Q32:Q15030,summary!A32,olah!$B32:B15030,summary!B32,olah!$N32:N15030,summary!C32,olah!$P32:P15030,summary!D32,olah!$S32:S15030,"On Time")</f>
        <v>1</v>
      </c>
      <c r="H32">
        <f>COUNTIFS(olah!$Q$2:Q15030,summary!A32,olah!$B$2:B15030,summary!B32,olah!$S$2:S15030,"On Time")</f>
        <v>11</v>
      </c>
      <c r="I32">
        <f>COUNTIFS(olah!$Q32:Q15030,summary!A32,olah!$B32:B15030,summary!B32,olah!$N32:N15030,summary!C32,olah!$P32:P15030,summary!D32,olah!$S32:S15030,"Late")</f>
        <v>0</v>
      </c>
      <c r="J32">
        <f>COUNTIFS(olah!$Q$2:Q15030,summary!A32,olah!$B$2:B15030,summary!B32,olah!$S$2:S15030,"Late")</f>
        <v>13</v>
      </c>
      <c r="K32">
        <f t="shared" si="0"/>
        <v>7</v>
      </c>
      <c r="L32">
        <f>COUNTIFS(olah!$Q32:Q15030,summary!A32,olah!$B32:B15030,summary!B32,olah!$N32:N15030,summary!C32,olah!$P32:P15030,summary!D32,olah!$T32:T15030,"On Time CO")</f>
        <v>1</v>
      </c>
      <c r="M32">
        <f>COUNTIFS(olah!$Q$2:Q15030,summary!A32,olah!$B$2:B15030,summary!B32,olah!$T$2:T15030,"On Time CO")</f>
        <v>12</v>
      </c>
      <c r="N32">
        <f>COUNTIFS(olah!$Q32:Q15030,summary!A32,olah!$B32:B15030,summary!B32,olah!$N32:N15030,summary!C32,olah!$P32:P15030,summary!D32,olah!$T32:T15030,"Overtime")</f>
        <v>0</v>
      </c>
      <c r="O32">
        <f>COUNTIFS(olah!$Q$2:Q15030,summary!A32,olah!$B$2:B15030,summary!B32,olah!$T$2:T15030,"Overtime")</f>
        <v>0</v>
      </c>
      <c r="P32">
        <f>COUNTIFS(olah!$Q32:Q15030,summary!A32,olah!$B32:B15030,summary!B32,olah!$N32:N15030,summary!C32,olah!$P32:P15030,summary!D32,olah!$T32:T15030,"Early")</f>
        <v>0</v>
      </c>
      <c r="Q32">
        <f>COUNTIFS(olah!$Q$2:Q15030,summary!A32,olah!$B$2:B15030,summary!B32,olah!$T$2:T15030,"Early")</f>
        <v>11</v>
      </c>
      <c r="R32">
        <f>COUNTIFS(olah!$Q32:Q15030,summary!A32,olah!$B32:B15030,summary!B32,olah!$N32:N15030,summary!C32,olah!$P32:P15030,summary!D32,olah!$T32:T15030,"NA CO")</f>
        <v>0</v>
      </c>
      <c r="S32">
        <f>COUNTIFS(olah!$Q$2:Q15030,summary!A32,olah!$B$2:B15030,summary!B32,olah!$T$2:T15030,"NA CO")</f>
        <v>1</v>
      </c>
      <c r="T32" t="str">
        <f>olah!R32</f>
        <v>Daily Journey</v>
      </c>
      <c r="U32" t="str">
        <f>IF(T32="Permit", olah!T32, "No Permit")</f>
        <v>No Permit</v>
      </c>
    </row>
    <row r="33" spans="1:21" x14ac:dyDescent="0.3">
      <c r="A33" s="23">
        <v>44561</v>
      </c>
      <c r="B33" t="s">
        <v>40</v>
      </c>
      <c r="C33" t="s">
        <v>1990</v>
      </c>
      <c r="D33" t="s">
        <v>10213</v>
      </c>
      <c r="E33" t="str">
        <f>VLOOKUP(B33,olah!$B:$P,2,0)</f>
        <v>2021-12-01</v>
      </c>
      <c r="F33">
        <f>COUNTIFS(parameter!$J$4:$J$34,summary!A33,parameter!$I$4:$I$34,"&gt;="&amp;summary!$E33)</f>
        <v>31</v>
      </c>
      <c r="G33">
        <f>COUNTIFS(olah!$Q33:Q15031,summary!A33,olah!$B33:B15031,summary!B33,olah!$N33:N15031,summary!C33,olah!$P33:P15031,summary!D33,olah!$S33:S15031,"On Time")</f>
        <v>1</v>
      </c>
      <c r="H33">
        <f>COUNTIFS(olah!$Q$2:Q15031,summary!A33,olah!$B$2:B15031,summary!B33,olah!$S$2:S15031,"On Time")</f>
        <v>11</v>
      </c>
      <c r="I33">
        <f>COUNTIFS(olah!$Q33:Q15031,summary!A33,olah!$B33:B15031,summary!B33,olah!$N33:N15031,summary!C33,olah!$P33:P15031,summary!D33,olah!$S33:S15031,"Late")</f>
        <v>0</v>
      </c>
      <c r="J33">
        <f>COUNTIFS(olah!$Q$2:Q15031,summary!A33,olah!$B$2:B15031,summary!B33,olah!$S$2:S15031,"Late")</f>
        <v>13</v>
      </c>
      <c r="K33">
        <f t="shared" si="0"/>
        <v>7</v>
      </c>
      <c r="L33">
        <f>COUNTIFS(olah!$Q33:Q15031,summary!A33,olah!$B33:B15031,summary!B33,olah!$N33:N15031,summary!C33,olah!$P33:P15031,summary!D33,olah!$T33:T15031,"On Time CO")</f>
        <v>1</v>
      </c>
      <c r="M33">
        <f>COUNTIFS(olah!$Q$2:Q15031,summary!A33,olah!$B$2:B15031,summary!B33,olah!$T$2:T15031,"On Time CO")</f>
        <v>12</v>
      </c>
      <c r="N33">
        <f>COUNTIFS(olah!$Q33:Q15031,summary!A33,olah!$B33:B15031,summary!B33,olah!$N33:N15031,summary!C33,olah!$P33:P15031,summary!D33,olah!$T33:T15031,"Overtime")</f>
        <v>0</v>
      </c>
      <c r="O33">
        <f>COUNTIFS(olah!$Q$2:Q15031,summary!A33,olah!$B$2:B15031,summary!B33,olah!$T$2:T15031,"Overtime")</f>
        <v>0</v>
      </c>
      <c r="P33">
        <f>COUNTIFS(olah!$Q33:Q15031,summary!A33,olah!$B33:B15031,summary!B33,olah!$N33:N15031,summary!C33,olah!$P33:P15031,summary!D33,olah!$T33:T15031,"Early")</f>
        <v>0</v>
      </c>
      <c r="Q33">
        <f>COUNTIFS(olah!$Q$2:Q15031,summary!A33,olah!$B$2:B15031,summary!B33,olah!$T$2:T15031,"Early")</f>
        <v>11</v>
      </c>
      <c r="R33">
        <f>COUNTIFS(olah!$Q33:Q15031,summary!A33,olah!$B33:B15031,summary!B33,olah!$N33:N15031,summary!C33,olah!$P33:P15031,summary!D33,olah!$T33:T15031,"NA CO")</f>
        <v>0</v>
      </c>
      <c r="S33">
        <f>COUNTIFS(olah!$Q$2:Q15031,summary!A33,olah!$B$2:B15031,summary!B33,olah!$T$2:T15031,"NA CO")</f>
        <v>1</v>
      </c>
      <c r="T33" t="str">
        <f>olah!R33</f>
        <v>Daily Journey</v>
      </c>
      <c r="U33" t="str">
        <f>IF(T33="Permit", olah!T33, "No Permit")</f>
        <v>No Permit</v>
      </c>
    </row>
    <row r="34" spans="1:21" x14ac:dyDescent="0.3">
      <c r="A34" s="23">
        <v>44561</v>
      </c>
      <c r="B34" t="s">
        <v>40</v>
      </c>
      <c r="C34" t="s">
        <v>43</v>
      </c>
      <c r="D34" t="s">
        <v>7927</v>
      </c>
      <c r="E34" t="str">
        <f>VLOOKUP(B34,olah!$B:$P,2,0)</f>
        <v>2021-12-01</v>
      </c>
      <c r="F34">
        <f>COUNTIFS(parameter!$J$4:$J$34,summary!A34,parameter!$I$4:$I$34,"&gt;="&amp;summary!$E34)</f>
        <v>31</v>
      </c>
      <c r="G34">
        <f>COUNTIFS(olah!$Q34:Q15032,summary!A34,olah!$B34:B15032,summary!B34,olah!$N34:N15032,summary!C34,olah!$P34:P15032,summary!D34,olah!$S34:S15032,"On Time")</f>
        <v>0</v>
      </c>
      <c r="H34">
        <f>COUNTIFS(olah!$Q$2:Q15032,summary!A34,olah!$B$2:B15032,summary!B34,olah!$S$2:S15032,"On Time")</f>
        <v>11</v>
      </c>
      <c r="I34">
        <f>COUNTIFS(olah!$Q34:Q15032,summary!A34,olah!$B34:B15032,summary!B34,olah!$N34:N15032,summary!C34,olah!$P34:P15032,summary!D34,olah!$S34:S15032,"Late")</f>
        <v>1</v>
      </c>
      <c r="J34">
        <f>COUNTIFS(olah!$Q$2:Q15032,summary!A34,olah!$B$2:B15032,summary!B34,olah!$S$2:S15032,"Late")</f>
        <v>13</v>
      </c>
      <c r="K34">
        <f t="shared" si="0"/>
        <v>6</v>
      </c>
      <c r="L34">
        <f>COUNTIFS(olah!$Q34:Q15032,summary!A34,olah!$B34:B15032,summary!B34,olah!$N34:N15032,summary!C34,olah!$P34:P15032,summary!D34,olah!$T34:T15032,"On Time CO")</f>
        <v>0</v>
      </c>
      <c r="M34">
        <f>COUNTIFS(olah!$Q$2:Q15032,summary!A34,olah!$B$2:B15032,summary!B34,olah!$T$2:T15032,"On Time CO")</f>
        <v>12</v>
      </c>
      <c r="N34">
        <f>COUNTIFS(olah!$Q34:Q15032,summary!A34,olah!$B34:B15032,summary!B34,olah!$N34:N15032,summary!C34,olah!$P34:P15032,summary!D34,olah!$T34:T15032,"Overtime")</f>
        <v>0</v>
      </c>
      <c r="O34">
        <f>COUNTIFS(olah!$Q$2:Q15032,summary!A34,olah!$B$2:B15032,summary!B34,olah!$T$2:T15032,"Overtime")</f>
        <v>0</v>
      </c>
      <c r="P34">
        <f>COUNTIFS(olah!$Q34:Q15032,summary!A34,olah!$B34:B15032,summary!B34,olah!$N34:N15032,summary!C34,olah!$P34:P15032,summary!D34,olah!$T34:T15032,"Early")</f>
        <v>1</v>
      </c>
      <c r="Q34">
        <f>COUNTIFS(olah!$Q$2:Q15032,summary!A34,olah!$B$2:B15032,summary!B34,olah!$T$2:T15032,"Early")</f>
        <v>11</v>
      </c>
      <c r="R34">
        <f>COUNTIFS(olah!$Q34:Q15032,summary!A34,olah!$B34:B15032,summary!B34,olah!$N34:N15032,summary!C34,olah!$P34:P15032,summary!D34,olah!$T34:T15032,"NA CO")</f>
        <v>0</v>
      </c>
      <c r="S34">
        <f>COUNTIFS(olah!$Q$2:Q15032,summary!A34,olah!$B$2:B15032,summary!B34,olah!$T$2:T15032,"NA CO")</f>
        <v>1</v>
      </c>
      <c r="T34" t="str">
        <f>olah!R34</f>
        <v>Attendance</v>
      </c>
      <c r="U34" t="str">
        <f>IF(T34="Permit", olah!T34, "No Permit")</f>
        <v>No Permit</v>
      </c>
    </row>
    <row r="35" spans="1:21" x14ac:dyDescent="0.3">
      <c r="A35" s="23">
        <v>44561</v>
      </c>
      <c r="B35" t="s">
        <v>40</v>
      </c>
      <c r="C35" t="s">
        <v>43</v>
      </c>
      <c r="D35" t="s">
        <v>11610</v>
      </c>
      <c r="E35" t="str">
        <f>VLOOKUP(B35,olah!$B:$P,2,0)</f>
        <v>2021-12-01</v>
      </c>
      <c r="F35">
        <f>COUNTIFS(parameter!$J$4:$J$34,summary!A35,parameter!$I$4:$I$34,"&gt;="&amp;summary!$E35)</f>
        <v>31</v>
      </c>
      <c r="G35">
        <f>COUNTIFS(olah!$Q35:Q15033,summary!A35,olah!$B35:B15033,summary!B35,olah!$N35:N15033,summary!C35,olah!$P35:P15033,summary!D35,olah!$S35:S15033,"On Time")</f>
        <v>1</v>
      </c>
      <c r="H35">
        <f>COUNTIFS(olah!$Q$2:Q15033,summary!A35,olah!$B$2:B15033,summary!B35,olah!$S$2:S15033,"On Time")</f>
        <v>11</v>
      </c>
      <c r="I35">
        <f>COUNTIFS(olah!$Q35:Q15033,summary!A35,olah!$B35:B15033,summary!B35,olah!$N35:N15033,summary!C35,olah!$P35:P15033,summary!D35,olah!$S35:S15033,"Late")</f>
        <v>0</v>
      </c>
      <c r="J35">
        <f>COUNTIFS(olah!$Q$2:Q15033,summary!A35,olah!$B$2:B15033,summary!B35,olah!$S$2:S15033,"Late")</f>
        <v>13</v>
      </c>
      <c r="K35">
        <f t="shared" si="0"/>
        <v>7</v>
      </c>
      <c r="L35">
        <f>COUNTIFS(olah!$Q35:Q15033,summary!A35,olah!$B35:B15033,summary!B35,olah!$N35:N15033,summary!C35,olah!$P35:P15033,summary!D35,olah!$T35:T15033,"On Time CO")</f>
        <v>0</v>
      </c>
      <c r="M35">
        <f>COUNTIFS(olah!$Q$2:Q15033,summary!A35,olah!$B$2:B15033,summary!B35,olah!$T$2:T15033,"On Time CO")</f>
        <v>12</v>
      </c>
      <c r="N35">
        <f>COUNTIFS(olah!$Q35:Q15033,summary!A35,olah!$B35:B15033,summary!B35,olah!$N35:N15033,summary!C35,olah!$P35:P15033,summary!D35,olah!$T35:T15033,"Overtime")</f>
        <v>0</v>
      </c>
      <c r="O35">
        <f>COUNTIFS(olah!$Q$2:Q15033,summary!A35,olah!$B$2:B15033,summary!B35,olah!$T$2:T15033,"Overtime")</f>
        <v>0</v>
      </c>
      <c r="P35">
        <f>COUNTIFS(olah!$Q35:Q15033,summary!A35,olah!$B35:B15033,summary!B35,olah!$N35:N15033,summary!C35,olah!$P35:P15033,summary!D35,olah!$T35:T15033,"Early")</f>
        <v>1</v>
      </c>
      <c r="Q35">
        <f>COUNTIFS(olah!$Q$2:Q15033,summary!A35,olah!$B$2:B15033,summary!B35,olah!$T$2:T15033,"Early")</f>
        <v>11</v>
      </c>
      <c r="R35">
        <f>COUNTIFS(olah!$Q35:Q15033,summary!A35,olah!$B35:B15033,summary!B35,olah!$N35:N15033,summary!C35,olah!$P35:P15033,summary!D35,olah!$T35:T15033,"NA CO")</f>
        <v>0</v>
      </c>
      <c r="S35">
        <f>COUNTIFS(olah!$Q$2:Q15033,summary!A35,olah!$B$2:B15033,summary!B35,olah!$T$2:T15033,"NA CO")</f>
        <v>1</v>
      </c>
      <c r="T35" t="str">
        <f>olah!R35</f>
        <v>Attendance</v>
      </c>
      <c r="U35" t="str">
        <f>IF(T35="Permit", olah!T35, "No Permit")</f>
        <v>No Permit</v>
      </c>
    </row>
    <row r="36" spans="1:21" x14ac:dyDescent="0.3">
      <c r="A36" s="23">
        <v>44561</v>
      </c>
      <c r="B36" t="s">
        <v>40</v>
      </c>
      <c r="C36" t="s">
        <v>43</v>
      </c>
      <c r="D36" t="s">
        <v>9025</v>
      </c>
      <c r="E36" t="str">
        <f>VLOOKUP(B36,olah!$B:$P,2,0)</f>
        <v>2021-12-01</v>
      </c>
      <c r="F36">
        <f>COUNTIFS(parameter!$J$4:$J$34,summary!A36,parameter!$I$4:$I$34,"&gt;="&amp;summary!$E36)</f>
        <v>31</v>
      </c>
      <c r="G36">
        <f>COUNTIFS(olah!$Q36:Q15034,summary!A36,olah!$B36:B15034,summary!B36,olah!$N36:N15034,summary!C36,olah!$P36:P15034,summary!D36,olah!$S36:S15034,"On Time")</f>
        <v>1</v>
      </c>
      <c r="H36">
        <f>COUNTIFS(olah!$Q$2:Q15034,summary!A36,olah!$B$2:B15034,summary!B36,olah!$S$2:S15034,"On Time")</f>
        <v>11</v>
      </c>
      <c r="I36">
        <f>COUNTIFS(olah!$Q36:Q15034,summary!A36,olah!$B36:B15034,summary!B36,olah!$N36:N15034,summary!C36,olah!$P36:P15034,summary!D36,olah!$S36:S15034,"Late")</f>
        <v>0</v>
      </c>
      <c r="J36">
        <f>COUNTIFS(olah!$Q$2:Q15034,summary!A36,olah!$B$2:B15034,summary!B36,olah!$S$2:S15034,"Late")</f>
        <v>13</v>
      </c>
      <c r="K36">
        <f t="shared" si="0"/>
        <v>7</v>
      </c>
      <c r="L36">
        <f>COUNTIFS(olah!$Q36:Q15034,summary!A36,olah!$B36:B15034,summary!B36,olah!$N36:N15034,summary!C36,olah!$P36:P15034,summary!D36,olah!$T36:T15034,"On Time CO")</f>
        <v>0</v>
      </c>
      <c r="M36">
        <f>COUNTIFS(olah!$Q$2:Q15034,summary!A36,olah!$B$2:B15034,summary!B36,olah!$T$2:T15034,"On Time CO")</f>
        <v>12</v>
      </c>
      <c r="N36">
        <f>COUNTIFS(olah!$Q36:Q15034,summary!A36,olah!$B36:B15034,summary!B36,olah!$N36:N15034,summary!C36,olah!$P36:P15034,summary!D36,olah!$T36:T15034,"Overtime")</f>
        <v>0</v>
      </c>
      <c r="O36">
        <f>COUNTIFS(olah!$Q$2:Q15034,summary!A36,olah!$B$2:B15034,summary!B36,olah!$T$2:T15034,"Overtime")</f>
        <v>0</v>
      </c>
      <c r="P36">
        <f>COUNTIFS(olah!$Q36:Q15034,summary!A36,olah!$B36:B15034,summary!B36,olah!$N36:N15034,summary!C36,olah!$P36:P15034,summary!D36,olah!$T36:T15034,"Early")</f>
        <v>1</v>
      </c>
      <c r="Q36">
        <f>COUNTIFS(olah!$Q$2:Q15034,summary!A36,olah!$B$2:B15034,summary!B36,olah!$T$2:T15034,"Early")</f>
        <v>11</v>
      </c>
      <c r="R36">
        <f>COUNTIFS(olah!$Q36:Q15034,summary!A36,olah!$B36:B15034,summary!B36,olah!$N36:N15034,summary!C36,olah!$P36:P15034,summary!D36,olah!$T36:T15034,"NA CO")</f>
        <v>0</v>
      </c>
      <c r="S36">
        <f>COUNTIFS(olah!$Q$2:Q15034,summary!A36,olah!$B$2:B15034,summary!B36,olah!$T$2:T15034,"NA CO")</f>
        <v>1</v>
      </c>
      <c r="T36" t="str">
        <f>olah!R36</f>
        <v>Attendance</v>
      </c>
      <c r="U36" t="str">
        <f>IF(T36="Permit", olah!T36, "No Permit")</f>
        <v>No Permit</v>
      </c>
    </row>
    <row r="37" spans="1:21" x14ac:dyDescent="0.3">
      <c r="A37" s="23">
        <v>44561</v>
      </c>
      <c r="B37" t="s">
        <v>40</v>
      </c>
      <c r="C37" t="s">
        <v>43</v>
      </c>
      <c r="D37" t="s">
        <v>10214</v>
      </c>
      <c r="E37" t="str">
        <f>VLOOKUP(B37,olah!$B:$P,2,0)</f>
        <v>2021-12-01</v>
      </c>
      <c r="F37">
        <f>COUNTIFS(parameter!$J$4:$J$34,summary!A37,parameter!$I$4:$I$34,"&gt;="&amp;summary!$E37)</f>
        <v>31</v>
      </c>
      <c r="G37">
        <f>COUNTIFS(olah!$Q37:Q15035,summary!A37,olah!$B37:B15035,summary!B37,olah!$N37:N15035,summary!C37,olah!$P37:P15035,summary!D37,olah!$S37:S15035,"On Time")</f>
        <v>1</v>
      </c>
      <c r="H37">
        <f>COUNTIFS(olah!$Q$2:Q15035,summary!A37,olah!$B$2:B15035,summary!B37,olah!$S$2:S15035,"On Time")</f>
        <v>11</v>
      </c>
      <c r="I37">
        <f>COUNTIFS(olah!$Q37:Q15035,summary!A37,olah!$B37:B15035,summary!B37,olah!$N37:N15035,summary!C37,olah!$P37:P15035,summary!D37,olah!$S37:S15035,"Late")</f>
        <v>0</v>
      </c>
      <c r="J37">
        <f>COUNTIFS(olah!$Q$2:Q15035,summary!A37,olah!$B$2:B15035,summary!B37,olah!$S$2:S15035,"Late")</f>
        <v>13</v>
      </c>
      <c r="K37">
        <f t="shared" si="0"/>
        <v>7</v>
      </c>
      <c r="L37">
        <f>COUNTIFS(olah!$Q37:Q15035,summary!A37,olah!$B37:B15035,summary!B37,olah!$N37:N15035,summary!C37,olah!$P37:P15035,summary!D37,olah!$T37:T15035,"On Time CO")</f>
        <v>0</v>
      </c>
      <c r="M37">
        <f>COUNTIFS(olah!$Q$2:Q15035,summary!A37,olah!$B$2:B15035,summary!B37,olah!$T$2:T15035,"On Time CO")</f>
        <v>12</v>
      </c>
      <c r="N37">
        <f>COUNTIFS(olah!$Q37:Q15035,summary!A37,olah!$B37:B15035,summary!B37,olah!$N37:N15035,summary!C37,olah!$P37:P15035,summary!D37,olah!$T37:T15035,"Overtime")</f>
        <v>0</v>
      </c>
      <c r="O37">
        <f>COUNTIFS(olah!$Q$2:Q15035,summary!A37,olah!$B$2:B15035,summary!B37,olah!$T$2:T15035,"Overtime")</f>
        <v>0</v>
      </c>
      <c r="P37">
        <f>COUNTIFS(olah!$Q37:Q15035,summary!A37,olah!$B37:B15035,summary!B37,olah!$N37:N15035,summary!C37,olah!$P37:P15035,summary!D37,olah!$T37:T15035,"Early")</f>
        <v>1</v>
      </c>
      <c r="Q37">
        <f>COUNTIFS(olah!$Q$2:Q15035,summary!A37,olah!$B$2:B15035,summary!B37,olah!$T$2:T15035,"Early")</f>
        <v>11</v>
      </c>
      <c r="R37">
        <f>COUNTIFS(olah!$Q37:Q15035,summary!A37,olah!$B37:B15035,summary!B37,olah!$N37:N15035,summary!C37,olah!$P37:P15035,summary!D37,olah!$T37:T15035,"NA CO")</f>
        <v>0</v>
      </c>
      <c r="S37">
        <f>COUNTIFS(olah!$Q$2:Q15035,summary!A37,olah!$B$2:B15035,summary!B37,olah!$T$2:T15035,"NA CO")</f>
        <v>1</v>
      </c>
      <c r="T37" t="str">
        <f>olah!R37</f>
        <v>Attendance</v>
      </c>
      <c r="U37" t="str">
        <f>IF(T37="Permit", olah!T37, "No Permit")</f>
        <v>No Permit</v>
      </c>
    </row>
    <row r="38" spans="1:21" x14ac:dyDescent="0.3">
      <c r="A38" s="23">
        <v>44561</v>
      </c>
      <c r="B38" t="s">
        <v>40</v>
      </c>
      <c r="C38" t="s">
        <v>43</v>
      </c>
      <c r="D38" t="s">
        <v>7814</v>
      </c>
      <c r="E38" t="str">
        <f>VLOOKUP(B38,olah!$B:$P,2,0)</f>
        <v>2021-12-01</v>
      </c>
      <c r="F38">
        <f>COUNTIFS(parameter!$J$4:$J$34,summary!A38,parameter!$I$4:$I$34,"&gt;="&amp;summary!$E38)</f>
        <v>31</v>
      </c>
      <c r="G38">
        <f>COUNTIFS(olah!$Q38:Q15036,summary!A38,olah!$B38:B15036,summary!B38,olah!$N38:N15036,summary!C38,olah!$P38:P15036,summary!D38,olah!$S38:S15036,"On Time")</f>
        <v>0</v>
      </c>
      <c r="H38">
        <f>COUNTIFS(olah!$Q$2:Q15036,summary!A38,olah!$B$2:B15036,summary!B38,olah!$S$2:S15036,"On Time")</f>
        <v>11</v>
      </c>
      <c r="I38">
        <f>COUNTIFS(olah!$Q38:Q15036,summary!A38,olah!$B38:B15036,summary!B38,olah!$N38:N15036,summary!C38,olah!$P38:P15036,summary!D38,olah!$S38:S15036,"Late")</f>
        <v>1</v>
      </c>
      <c r="J38">
        <f>COUNTIFS(olah!$Q$2:Q15036,summary!A38,olah!$B$2:B15036,summary!B38,olah!$S$2:S15036,"Late")</f>
        <v>13</v>
      </c>
      <c r="K38">
        <f t="shared" si="0"/>
        <v>6</v>
      </c>
      <c r="L38">
        <f>COUNTIFS(olah!$Q38:Q15036,summary!A38,olah!$B38:B15036,summary!B38,olah!$N38:N15036,summary!C38,olah!$P38:P15036,summary!D38,olah!$T38:T15036,"On Time CO")</f>
        <v>0</v>
      </c>
      <c r="M38">
        <f>COUNTIFS(olah!$Q$2:Q15036,summary!A38,olah!$B$2:B15036,summary!B38,olah!$T$2:T15036,"On Time CO")</f>
        <v>12</v>
      </c>
      <c r="N38">
        <f>COUNTIFS(olah!$Q38:Q15036,summary!A38,olah!$B38:B15036,summary!B38,olah!$N38:N15036,summary!C38,olah!$P38:P15036,summary!D38,olah!$T38:T15036,"Overtime")</f>
        <v>0</v>
      </c>
      <c r="O38">
        <f>COUNTIFS(olah!$Q$2:Q15036,summary!A38,olah!$B$2:B15036,summary!B38,olah!$T$2:T15036,"Overtime")</f>
        <v>0</v>
      </c>
      <c r="P38">
        <f>COUNTIFS(olah!$Q38:Q15036,summary!A38,olah!$B38:B15036,summary!B38,olah!$N38:N15036,summary!C38,olah!$P38:P15036,summary!D38,olah!$T38:T15036,"Early")</f>
        <v>1</v>
      </c>
      <c r="Q38">
        <f>COUNTIFS(olah!$Q$2:Q15036,summary!A38,olah!$B$2:B15036,summary!B38,olah!$T$2:T15036,"Early")</f>
        <v>11</v>
      </c>
      <c r="R38">
        <f>COUNTIFS(olah!$Q38:Q15036,summary!A38,olah!$B38:B15036,summary!B38,olah!$N38:N15036,summary!C38,olah!$P38:P15036,summary!D38,olah!$T38:T15036,"NA CO")</f>
        <v>0</v>
      </c>
      <c r="S38">
        <f>COUNTIFS(olah!$Q$2:Q15036,summary!A38,olah!$B$2:B15036,summary!B38,olah!$T$2:T15036,"NA CO")</f>
        <v>1</v>
      </c>
      <c r="T38" t="str">
        <f>olah!R38</f>
        <v>Attendance</v>
      </c>
      <c r="U38" t="str">
        <f>IF(T38="Permit", olah!T38, "No Permit")</f>
        <v>No Permit</v>
      </c>
    </row>
    <row r="39" spans="1:21" hidden="1" x14ac:dyDescent="0.3">
      <c r="A39" s="23">
        <v>44561</v>
      </c>
      <c r="B39" t="s">
        <v>48</v>
      </c>
      <c r="C39" t="s">
        <v>43</v>
      </c>
      <c r="D39" t="s">
        <v>1390</v>
      </c>
      <c r="E39" t="str">
        <f>VLOOKUP(B39,olah!$B:$P,2,0)</f>
        <v>2021-12-01</v>
      </c>
      <c r="F39">
        <f>COUNTIFS(parameter!$J$4:$J$34,summary!A39,parameter!$I$4:$I$34,"&gt;="&amp;summary!$E39)</f>
        <v>31</v>
      </c>
      <c r="G39">
        <f>COUNTIFS(olah!$Q39:Q15037,summary!A39,olah!$B39:B15037,summary!B39,olah!$N39:N15037,summary!C39,olah!$P39:P15037,summary!D39,olah!$S39:S15037,"On Time")</f>
        <v>0</v>
      </c>
      <c r="H39">
        <f>COUNTIFS(olah!$Q$2:Q15037,summary!A39,olah!$B$2:B15037,summary!B39,olah!$S$2:S15037,"On Time")</f>
        <v>0</v>
      </c>
      <c r="I39">
        <f>COUNTIFS(olah!$Q39:Q15037,summary!A39,olah!$B39:B15037,summary!B39,olah!$N39:N15037,summary!C39,olah!$P39:P15037,summary!D39,olah!$S39:S15037,"Late")</f>
        <v>1</v>
      </c>
      <c r="J39">
        <f>COUNTIFS(olah!$Q$2:Q15037,summary!A39,olah!$B$2:B15037,summary!B39,olah!$S$2:S15037,"Late")</f>
        <v>11</v>
      </c>
      <c r="K39">
        <f t="shared" si="0"/>
        <v>19</v>
      </c>
      <c r="L39">
        <f>COUNTIFS(olah!$Q39:Q15037,summary!A39,olah!$B39:B15037,summary!B39,olah!$N39:N15037,summary!C39,olah!$P39:P15037,summary!D39,olah!$T39:T15037,"On Time CO")</f>
        <v>0</v>
      </c>
      <c r="M39">
        <f>COUNTIFS(olah!$Q$2:Q15037,summary!A39,olah!$B$2:B15037,summary!B39,olah!$T$2:T15037,"On Time CO")</f>
        <v>2</v>
      </c>
      <c r="N39">
        <f>COUNTIFS(olah!$Q39:Q15037,summary!A39,olah!$B39:B15037,summary!B39,olah!$N39:N15037,summary!C39,olah!$P39:P15037,summary!D39,olah!$T39:T15037,"Overtime")</f>
        <v>0</v>
      </c>
      <c r="O39">
        <f>COUNTIFS(olah!$Q$2:Q15037,summary!A39,olah!$B$2:B15037,summary!B39,olah!$T$2:T15037,"Overtime")</f>
        <v>0</v>
      </c>
      <c r="P39">
        <f>COUNTIFS(olah!$Q39:Q15037,summary!A39,olah!$B39:B15037,summary!B39,olah!$N39:N15037,summary!C39,olah!$P39:P15037,summary!D39,olah!$T39:T15037,"Early")</f>
        <v>0</v>
      </c>
      <c r="Q39">
        <f>COUNTIFS(olah!$Q$2:Q15037,summary!A39,olah!$B$2:B15037,summary!B39,olah!$T$2:T15037,"Early")</f>
        <v>1</v>
      </c>
      <c r="R39">
        <f>COUNTIFS(olah!$Q39:Q15037,summary!A39,olah!$B39:B15037,summary!B39,olah!$N39:N15037,summary!C39,olah!$P39:P15037,summary!D39,olah!$T39:T15037,"NA CO")</f>
        <v>1</v>
      </c>
      <c r="S39">
        <f>COUNTIFS(olah!$Q$2:Q15037,summary!A39,olah!$B$2:B15037,summary!B39,olah!$T$2:T15037,"NA CO")</f>
        <v>8</v>
      </c>
      <c r="T39" t="str">
        <f>olah!R39</f>
        <v>Attendance</v>
      </c>
      <c r="U39" t="str">
        <f>IF(T39="Permit", olah!T39, "No Permit")</f>
        <v>No Permit</v>
      </c>
    </row>
    <row r="40" spans="1:21" hidden="1" x14ac:dyDescent="0.3">
      <c r="A40" s="23">
        <v>44561</v>
      </c>
      <c r="B40" t="s">
        <v>48</v>
      </c>
      <c r="C40" t="s">
        <v>43</v>
      </c>
      <c r="D40" t="s">
        <v>5935</v>
      </c>
      <c r="E40" t="str">
        <f>VLOOKUP(B40,olah!$B:$P,2,0)</f>
        <v>2021-12-01</v>
      </c>
      <c r="F40">
        <f>COUNTIFS(parameter!$J$4:$J$34,summary!A40,parameter!$I$4:$I$34,"&gt;="&amp;summary!$E40)</f>
        <v>31</v>
      </c>
      <c r="G40">
        <f>COUNTIFS(olah!$Q40:Q15038,summary!A40,olah!$B40:B15038,summary!B40,olah!$N40:N15038,summary!C40,olah!$P40:P15038,summary!D40,olah!$S40:S15038,"On Time")</f>
        <v>0</v>
      </c>
      <c r="H40">
        <f>COUNTIFS(olah!$Q$2:Q15038,summary!A40,olah!$B$2:B15038,summary!B40,olah!$S$2:S15038,"On Time")</f>
        <v>0</v>
      </c>
      <c r="I40">
        <f>COUNTIFS(olah!$Q40:Q15038,summary!A40,olah!$B40:B15038,summary!B40,olah!$N40:N15038,summary!C40,olah!$P40:P15038,summary!D40,olah!$S40:S15038,"Late")</f>
        <v>1</v>
      </c>
      <c r="J40">
        <f>COUNTIFS(olah!$Q$2:Q15038,summary!A40,olah!$B$2:B15038,summary!B40,olah!$S$2:S15038,"Late")</f>
        <v>11</v>
      </c>
      <c r="K40">
        <f t="shared" si="0"/>
        <v>19</v>
      </c>
      <c r="L40">
        <f>COUNTIFS(olah!$Q40:Q15038,summary!A40,olah!$B40:B15038,summary!B40,olah!$N40:N15038,summary!C40,olah!$P40:P15038,summary!D40,olah!$T40:T15038,"On Time CO")</f>
        <v>0</v>
      </c>
      <c r="M40">
        <f>COUNTIFS(olah!$Q$2:Q15038,summary!A40,olah!$B$2:B15038,summary!B40,olah!$T$2:T15038,"On Time CO")</f>
        <v>2</v>
      </c>
      <c r="N40">
        <f>COUNTIFS(olah!$Q40:Q15038,summary!A40,olah!$B40:B15038,summary!B40,olah!$N40:N15038,summary!C40,olah!$P40:P15038,summary!D40,olah!$T40:T15038,"Overtime")</f>
        <v>0</v>
      </c>
      <c r="O40">
        <f>COUNTIFS(olah!$Q$2:Q15038,summary!A40,olah!$B$2:B15038,summary!B40,olah!$T$2:T15038,"Overtime")</f>
        <v>0</v>
      </c>
      <c r="P40">
        <f>COUNTIFS(olah!$Q40:Q15038,summary!A40,olah!$B40:B15038,summary!B40,olah!$N40:N15038,summary!C40,olah!$P40:P15038,summary!D40,olah!$T40:T15038,"Early")</f>
        <v>0</v>
      </c>
      <c r="Q40">
        <f>COUNTIFS(olah!$Q$2:Q15038,summary!A40,olah!$B$2:B15038,summary!B40,olah!$T$2:T15038,"Early")</f>
        <v>1</v>
      </c>
      <c r="R40">
        <f>COUNTIFS(olah!$Q40:Q15038,summary!A40,olah!$B40:B15038,summary!B40,olah!$N40:N15038,summary!C40,olah!$P40:P15038,summary!D40,olah!$T40:T15038,"NA CO")</f>
        <v>1</v>
      </c>
      <c r="S40">
        <f>COUNTIFS(olah!$Q$2:Q15038,summary!A40,olah!$B$2:B15038,summary!B40,olah!$T$2:T15038,"NA CO")</f>
        <v>8</v>
      </c>
      <c r="T40" t="str">
        <f>olah!R40</f>
        <v>Attendance</v>
      </c>
      <c r="U40" t="str">
        <f>IF(T40="Permit", olah!T40, "No Permit")</f>
        <v>No Permit</v>
      </c>
    </row>
    <row r="41" spans="1:21" hidden="1" x14ac:dyDescent="0.3">
      <c r="A41" s="23">
        <v>44561</v>
      </c>
      <c r="B41" t="s">
        <v>48</v>
      </c>
      <c r="C41" t="s">
        <v>43</v>
      </c>
      <c r="D41" t="s">
        <v>11601</v>
      </c>
      <c r="E41" t="str">
        <f>VLOOKUP(B41,olah!$B:$P,2,0)</f>
        <v>2021-12-01</v>
      </c>
      <c r="F41">
        <f>COUNTIFS(parameter!$J$4:$J$34,summary!A41,parameter!$I$4:$I$34,"&gt;="&amp;summary!$E41)</f>
        <v>31</v>
      </c>
      <c r="G41">
        <f>COUNTIFS(olah!$Q41:Q15039,summary!A41,olah!$B41:B15039,summary!B41,olah!$N41:N15039,summary!C41,olah!$P41:P15039,summary!D41,olah!$S41:S15039,"On Time")</f>
        <v>0</v>
      </c>
      <c r="H41">
        <f>COUNTIFS(olah!$Q$2:Q15039,summary!A41,olah!$B$2:B15039,summary!B41,olah!$S$2:S15039,"On Time")</f>
        <v>0</v>
      </c>
      <c r="I41">
        <f>COUNTIFS(olah!$Q41:Q15039,summary!A41,olah!$B41:B15039,summary!B41,olah!$N41:N15039,summary!C41,olah!$P41:P15039,summary!D41,olah!$S41:S15039,"Late")</f>
        <v>1</v>
      </c>
      <c r="J41">
        <f>COUNTIFS(olah!$Q$2:Q15039,summary!A41,olah!$B$2:B15039,summary!B41,olah!$S$2:S15039,"Late")</f>
        <v>11</v>
      </c>
      <c r="K41">
        <f t="shared" si="0"/>
        <v>19</v>
      </c>
      <c r="L41">
        <f>COUNTIFS(olah!$Q41:Q15039,summary!A41,olah!$B41:B15039,summary!B41,olah!$N41:N15039,summary!C41,olah!$P41:P15039,summary!D41,olah!$T41:T15039,"On Time CO")</f>
        <v>0</v>
      </c>
      <c r="M41">
        <f>COUNTIFS(olah!$Q$2:Q15039,summary!A41,olah!$B$2:B15039,summary!B41,olah!$T$2:T15039,"On Time CO")</f>
        <v>2</v>
      </c>
      <c r="N41">
        <f>COUNTIFS(olah!$Q41:Q15039,summary!A41,olah!$B41:B15039,summary!B41,olah!$N41:N15039,summary!C41,olah!$P41:P15039,summary!D41,olah!$T41:T15039,"Overtime")</f>
        <v>0</v>
      </c>
      <c r="O41">
        <f>COUNTIFS(olah!$Q$2:Q15039,summary!A41,olah!$B$2:B15039,summary!B41,olah!$T$2:T15039,"Overtime")</f>
        <v>0</v>
      </c>
      <c r="P41">
        <f>COUNTIFS(olah!$Q41:Q15039,summary!A41,olah!$B41:B15039,summary!B41,olah!$N41:N15039,summary!C41,olah!$P41:P15039,summary!D41,olah!$T41:T15039,"Early")</f>
        <v>0</v>
      </c>
      <c r="Q41">
        <f>COUNTIFS(olah!$Q$2:Q15039,summary!A41,olah!$B$2:B15039,summary!B41,olah!$T$2:T15039,"Early")</f>
        <v>1</v>
      </c>
      <c r="R41">
        <f>COUNTIFS(olah!$Q41:Q15039,summary!A41,olah!$B41:B15039,summary!B41,olah!$N41:N15039,summary!C41,olah!$P41:P15039,summary!D41,olah!$T41:T15039,"NA CO")</f>
        <v>1</v>
      </c>
      <c r="S41">
        <f>COUNTIFS(olah!$Q$2:Q15039,summary!A41,olah!$B$2:B15039,summary!B41,olah!$T$2:T15039,"NA CO")</f>
        <v>8</v>
      </c>
      <c r="T41" t="str">
        <f>olah!R41</f>
        <v>Attendance</v>
      </c>
      <c r="U41" t="str">
        <f>IF(T41="Permit", olah!T41, "No Permit")</f>
        <v>No Permit</v>
      </c>
    </row>
    <row r="42" spans="1:21" hidden="1" x14ac:dyDescent="0.3">
      <c r="A42" s="23">
        <v>44561</v>
      </c>
      <c r="B42" t="s">
        <v>48</v>
      </c>
      <c r="C42" t="s">
        <v>43</v>
      </c>
      <c r="D42" t="s">
        <v>6082</v>
      </c>
      <c r="E42" t="str">
        <f>VLOOKUP(B42,olah!$B:$P,2,0)</f>
        <v>2021-12-01</v>
      </c>
      <c r="F42">
        <f>COUNTIFS(parameter!$J$4:$J$34,summary!A42,parameter!$I$4:$I$34,"&gt;="&amp;summary!$E42)</f>
        <v>31</v>
      </c>
      <c r="G42">
        <f>COUNTIFS(olah!$Q42:Q15040,summary!A42,olah!$B42:B15040,summary!B42,olah!$N42:N15040,summary!C42,olah!$P42:P15040,summary!D42,olah!$S42:S15040,"On Time")</f>
        <v>0</v>
      </c>
      <c r="H42">
        <f>COUNTIFS(olah!$Q$2:Q15040,summary!A42,olah!$B$2:B15040,summary!B42,olah!$S$2:S15040,"On Time")</f>
        <v>0</v>
      </c>
      <c r="I42">
        <f>COUNTIFS(olah!$Q42:Q15040,summary!A42,olah!$B42:B15040,summary!B42,olah!$N42:N15040,summary!C42,olah!$P42:P15040,summary!D42,olah!$S42:S15040,"Late")</f>
        <v>1</v>
      </c>
      <c r="J42">
        <f>COUNTIFS(olah!$Q$2:Q15040,summary!A42,olah!$B$2:B15040,summary!B42,olah!$S$2:S15040,"Late")</f>
        <v>11</v>
      </c>
      <c r="K42">
        <f t="shared" si="0"/>
        <v>19</v>
      </c>
      <c r="L42">
        <f>COUNTIFS(olah!$Q42:Q15040,summary!A42,olah!$B42:B15040,summary!B42,olah!$N42:N15040,summary!C42,olah!$P42:P15040,summary!D42,olah!$T42:T15040,"On Time CO")</f>
        <v>0</v>
      </c>
      <c r="M42">
        <f>COUNTIFS(olah!$Q$2:Q15040,summary!A42,olah!$B$2:B15040,summary!B42,olah!$T$2:T15040,"On Time CO")</f>
        <v>2</v>
      </c>
      <c r="N42">
        <f>COUNTIFS(olah!$Q42:Q15040,summary!A42,olah!$B42:B15040,summary!B42,olah!$N42:N15040,summary!C42,olah!$P42:P15040,summary!D42,olah!$T42:T15040,"Overtime")</f>
        <v>0</v>
      </c>
      <c r="O42">
        <f>COUNTIFS(olah!$Q$2:Q15040,summary!A42,olah!$B$2:B15040,summary!B42,olah!$T$2:T15040,"Overtime")</f>
        <v>0</v>
      </c>
      <c r="P42">
        <f>COUNTIFS(olah!$Q42:Q15040,summary!A42,olah!$B42:B15040,summary!B42,olah!$N42:N15040,summary!C42,olah!$P42:P15040,summary!D42,olah!$T42:T15040,"Early")</f>
        <v>0</v>
      </c>
      <c r="Q42">
        <f>COUNTIFS(olah!$Q$2:Q15040,summary!A42,olah!$B$2:B15040,summary!B42,olah!$T$2:T15040,"Early")</f>
        <v>1</v>
      </c>
      <c r="R42">
        <f>COUNTIFS(olah!$Q42:Q15040,summary!A42,olah!$B42:B15040,summary!B42,olah!$N42:N15040,summary!C42,olah!$P42:P15040,summary!D42,olah!$T42:T15040,"NA CO")</f>
        <v>1</v>
      </c>
      <c r="S42">
        <f>COUNTIFS(olah!$Q$2:Q15040,summary!A42,olah!$B$2:B15040,summary!B42,olah!$T$2:T15040,"NA CO")</f>
        <v>8</v>
      </c>
      <c r="T42" t="str">
        <f>olah!R42</f>
        <v>Attendance</v>
      </c>
      <c r="U42" t="str">
        <f>IF(T42="Permit", olah!T42, "No Permit")</f>
        <v>No Permit</v>
      </c>
    </row>
    <row r="43" spans="1:21" hidden="1" x14ac:dyDescent="0.3">
      <c r="A43" s="23">
        <v>44561</v>
      </c>
      <c r="B43" t="s">
        <v>48</v>
      </c>
      <c r="C43" t="s">
        <v>43</v>
      </c>
      <c r="D43" t="s">
        <v>11602</v>
      </c>
      <c r="E43" t="str">
        <f>VLOOKUP(B43,olah!$B:$P,2,0)</f>
        <v>2021-12-01</v>
      </c>
      <c r="F43">
        <f>COUNTIFS(parameter!$J$4:$J$34,summary!A43,parameter!$I$4:$I$34,"&gt;="&amp;summary!$E43)</f>
        <v>31</v>
      </c>
      <c r="G43">
        <f>COUNTIFS(olah!$Q43:Q15041,summary!A43,olah!$B43:B15041,summary!B43,olah!$N43:N15041,summary!C43,olah!$P43:P15041,summary!D43,olah!$S43:S15041,"On Time")</f>
        <v>0</v>
      </c>
      <c r="H43">
        <f>COUNTIFS(olah!$Q$2:Q15041,summary!A43,olah!$B$2:B15041,summary!B43,olah!$S$2:S15041,"On Time")</f>
        <v>0</v>
      </c>
      <c r="I43">
        <f>COUNTIFS(olah!$Q43:Q15041,summary!A43,olah!$B43:B15041,summary!B43,olah!$N43:N15041,summary!C43,olah!$P43:P15041,summary!D43,olah!$S43:S15041,"Late")</f>
        <v>1</v>
      </c>
      <c r="J43">
        <f>COUNTIFS(olah!$Q$2:Q15041,summary!A43,olah!$B$2:B15041,summary!B43,olah!$S$2:S15041,"Late")</f>
        <v>11</v>
      </c>
      <c r="K43">
        <f t="shared" si="0"/>
        <v>19</v>
      </c>
      <c r="L43">
        <f>COUNTIFS(olah!$Q43:Q15041,summary!A43,olah!$B43:B15041,summary!B43,olah!$N43:N15041,summary!C43,olah!$P43:P15041,summary!D43,olah!$T43:T15041,"On Time CO")</f>
        <v>1</v>
      </c>
      <c r="M43">
        <f>COUNTIFS(olah!$Q$2:Q15041,summary!A43,olah!$B$2:B15041,summary!B43,olah!$T$2:T15041,"On Time CO")</f>
        <v>2</v>
      </c>
      <c r="N43">
        <f>COUNTIFS(olah!$Q43:Q15041,summary!A43,olah!$B43:B15041,summary!B43,olah!$N43:N15041,summary!C43,olah!$P43:P15041,summary!D43,olah!$T43:T15041,"Overtime")</f>
        <v>0</v>
      </c>
      <c r="O43">
        <f>COUNTIFS(olah!$Q$2:Q15041,summary!A43,olah!$B$2:B15041,summary!B43,olah!$T$2:T15041,"Overtime")</f>
        <v>0</v>
      </c>
      <c r="P43">
        <f>COUNTIFS(olah!$Q43:Q15041,summary!A43,olah!$B43:B15041,summary!B43,olah!$N43:N15041,summary!C43,olah!$P43:P15041,summary!D43,olah!$T43:T15041,"Early")</f>
        <v>0</v>
      </c>
      <c r="Q43">
        <f>COUNTIFS(olah!$Q$2:Q15041,summary!A43,olah!$B$2:B15041,summary!B43,olah!$T$2:T15041,"Early")</f>
        <v>1</v>
      </c>
      <c r="R43">
        <f>COUNTIFS(olah!$Q43:Q15041,summary!A43,olah!$B43:B15041,summary!B43,olah!$N43:N15041,summary!C43,olah!$P43:P15041,summary!D43,olah!$T43:T15041,"NA CO")</f>
        <v>0</v>
      </c>
      <c r="S43">
        <f>COUNTIFS(olah!$Q$2:Q15041,summary!A43,olah!$B$2:B15041,summary!B43,olah!$T$2:T15041,"NA CO")</f>
        <v>8</v>
      </c>
      <c r="T43" t="str">
        <f>olah!R43</f>
        <v>Attendance</v>
      </c>
      <c r="U43" t="str">
        <f>IF(T43="Permit", olah!T43, "No Permit")</f>
        <v>No Permit</v>
      </c>
    </row>
    <row r="44" spans="1:21" hidden="1" x14ac:dyDescent="0.3">
      <c r="A44" s="23">
        <v>44561</v>
      </c>
      <c r="B44" t="s">
        <v>48</v>
      </c>
      <c r="C44" t="s">
        <v>43</v>
      </c>
      <c r="D44" t="s">
        <v>9024</v>
      </c>
      <c r="E44" t="str">
        <f>VLOOKUP(B44,olah!$B:$P,2,0)</f>
        <v>2021-12-01</v>
      </c>
      <c r="F44">
        <f>COUNTIFS(parameter!$J$4:$J$34,summary!A44,parameter!$I$4:$I$34,"&gt;="&amp;summary!$E44)</f>
        <v>31</v>
      </c>
      <c r="G44">
        <f>COUNTIFS(olah!$Q44:Q15042,summary!A44,olah!$B44:B15042,summary!B44,olah!$N44:N15042,summary!C44,olah!$P44:P15042,summary!D44,olah!$S44:S15042,"On Time")</f>
        <v>0</v>
      </c>
      <c r="H44">
        <f>COUNTIFS(olah!$Q$2:Q15042,summary!A44,olah!$B$2:B15042,summary!B44,olah!$S$2:S15042,"On Time")</f>
        <v>0</v>
      </c>
      <c r="I44">
        <f>COUNTIFS(olah!$Q44:Q15042,summary!A44,olah!$B44:B15042,summary!B44,olah!$N44:N15042,summary!C44,olah!$P44:P15042,summary!D44,olah!$S44:S15042,"Late")</f>
        <v>1</v>
      </c>
      <c r="J44">
        <f>COUNTIFS(olah!$Q$2:Q15042,summary!A44,olah!$B$2:B15042,summary!B44,olah!$S$2:S15042,"Late")</f>
        <v>11</v>
      </c>
      <c r="K44">
        <f t="shared" si="0"/>
        <v>19</v>
      </c>
      <c r="L44">
        <f>COUNTIFS(olah!$Q44:Q15042,summary!A44,olah!$B44:B15042,summary!B44,olah!$N44:N15042,summary!C44,olah!$P44:P15042,summary!D44,olah!$T44:T15042,"On Time CO")</f>
        <v>0</v>
      </c>
      <c r="M44">
        <f>COUNTIFS(olah!$Q$2:Q15042,summary!A44,olah!$B$2:B15042,summary!B44,olah!$T$2:T15042,"On Time CO")</f>
        <v>2</v>
      </c>
      <c r="N44">
        <f>COUNTIFS(olah!$Q44:Q15042,summary!A44,olah!$B44:B15042,summary!B44,olah!$N44:N15042,summary!C44,olah!$P44:P15042,summary!D44,olah!$T44:T15042,"Overtime")</f>
        <v>0</v>
      </c>
      <c r="O44">
        <f>COUNTIFS(olah!$Q$2:Q15042,summary!A44,olah!$B$2:B15042,summary!B44,olah!$T$2:T15042,"Overtime")</f>
        <v>0</v>
      </c>
      <c r="P44">
        <f>COUNTIFS(olah!$Q44:Q15042,summary!A44,olah!$B44:B15042,summary!B44,olah!$N44:N15042,summary!C44,olah!$P44:P15042,summary!D44,olah!$T44:T15042,"Early")</f>
        <v>0</v>
      </c>
      <c r="Q44">
        <f>COUNTIFS(olah!$Q$2:Q15042,summary!A44,olah!$B$2:B15042,summary!B44,olah!$T$2:T15042,"Early")</f>
        <v>1</v>
      </c>
      <c r="R44">
        <f>COUNTIFS(olah!$Q44:Q15042,summary!A44,olah!$B44:B15042,summary!B44,olah!$N44:N15042,summary!C44,olah!$P44:P15042,summary!D44,olah!$T44:T15042,"NA CO")</f>
        <v>1</v>
      </c>
      <c r="S44">
        <f>COUNTIFS(olah!$Q$2:Q15042,summary!A44,olah!$B$2:B15042,summary!B44,olah!$T$2:T15042,"NA CO")</f>
        <v>8</v>
      </c>
      <c r="T44" t="str">
        <f>olah!R44</f>
        <v>Attendance</v>
      </c>
      <c r="U44" t="str">
        <f>IF(T44="Permit", olah!T44, "No Permit")</f>
        <v>No Permit</v>
      </c>
    </row>
    <row r="45" spans="1:21" hidden="1" x14ac:dyDescent="0.3">
      <c r="A45" s="23">
        <v>44561</v>
      </c>
      <c r="B45" t="s">
        <v>48</v>
      </c>
      <c r="C45" t="s">
        <v>43</v>
      </c>
      <c r="D45" t="s">
        <v>7927</v>
      </c>
      <c r="E45" t="str">
        <f>VLOOKUP(B45,olah!$B:$P,2,0)</f>
        <v>2021-12-01</v>
      </c>
      <c r="F45">
        <f>COUNTIFS(parameter!$J$4:$J$34,summary!A45,parameter!$I$4:$I$34,"&gt;="&amp;summary!$E45)</f>
        <v>31</v>
      </c>
      <c r="G45">
        <f>COUNTIFS(olah!$Q45:Q15043,summary!A45,olah!$B45:B15043,summary!B45,olah!$N45:N15043,summary!C45,olah!$P45:P15043,summary!D45,olah!$S45:S15043,"On Time")</f>
        <v>0</v>
      </c>
      <c r="H45">
        <f>COUNTIFS(olah!$Q$2:Q15043,summary!A45,olah!$B$2:B15043,summary!B45,olah!$S$2:S15043,"On Time")</f>
        <v>0</v>
      </c>
      <c r="I45">
        <f>COUNTIFS(olah!$Q45:Q15043,summary!A45,olah!$B45:B15043,summary!B45,olah!$N45:N15043,summary!C45,olah!$P45:P15043,summary!D45,olah!$S45:S15043,"Late")</f>
        <v>1</v>
      </c>
      <c r="J45">
        <f>COUNTIFS(olah!$Q$2:Q15043,summary!A45,olah!$B$2:B15043,summary!B45,olah!$S$2:S15043,"Late")</f>
        <v>11</v>
      </c>
      <c r="K45">
        <f t="shared" si="0"/>
        <v>19</v>
      </c>
      <c r="L45">
        <f>COUNTIFS(olah!$Q45:Q15043,summary!A45,olah!$B45:B15043,summary!B45,olah!$N45:N15043,summary!C45,olah!$P45:P15043,summary!D45,olah!$T45:T15043,"On Time CO")</f>
        <v>1</v>
      </c>
      <c r="M45">
        <f>COUNTIFS(olah!$Q$2:Q15043,summary!A45,olah!$B$2:B15043,summary!B45,olah!$T$2:T15043,"On Time CO")</f>
        <v>2</v>
      </c>
      <c r="N45">
        <f>COUNTIFS(olah!$Q45:Q15043,summary!A45,olah!$B45:B15043,summary!B45,olah!$N45:N15043,summary!C45,olah!$P45:P15043,summary!D45,olah!$T45:T15043,"Overtime")</f>
        <v>0</v>
      </c>
      <c r="O45">
        <f>COUNTIFS(olah!$Q$2:Q15043,summary!A45,olah!$B$2:B15043,summary!B45,olah!$T$2:T15043,"Overtime")</f>
        <v>0</v>
      </c>
      <c r="P45">
        <f>COUNTIFS(olah!$Q45:Q15043,summary!A45,olah!$B45:B15043,summary!B45,olah!$N45:N15043,summary!C45,olah!$P45:P15043,summary!D45,olah!$T45:T15043,"Early")</f>
        <v>0</v>
      </c>
      <c r="Q45">
        <f>COUNTIFS(olah!$Q$2:Q15043,summary!A45,olah!$B$2:B15043,summary!B45,olah!$T$2:T15043,"Early")</f>
        <v>1</v>
      </c>
      <c r="R45">
        <f>COUNTIFS(olah!$Q45:Q15043,summary!A45,olah!$B45:B15043,summary!B45,olah!$N45:N15043,summary!C45,olah!$P45:P15043,summary!D45,olah!$T45:T15043,"NA CO")</f>
        <v>0</v>
      </c>
      <c r="S45">
        <f>COUNTIFS(olah!$Q$2:Q15043,summary!A45,olah!$B$2:B15043,summary!B45,olah!$T$2:T15043,"NA CO")</f>
        <v>8</v>
      </c>
      <c r="T45" t="str">
        <f>olah!R45</f>
        <v>Attendance</v>
      </c>
      <c r="U45" t="str">
        <f>IF(T45="Permit", olah!T45, "No Permit")</f>
        <v>No Permit</v>
      </c>
    </row>
    <row r="46" spans="1:21" hidden="1" x14ac:dyDescent="0.3">
      <c r="A46" s="23">
        <v>44561</v>
      </c>
      <c r="B46" t="s">
        <v>48</v>
      </c>
      <c r="C46" t="s">
        <v>43</v>
      </c>
      <c r="D46" t="s">
        <v>11610</v>
      </c>
      <c r="E46" t="str">
        <f>VLOOKUP(B46,olah!$B:$P,2,0)</f>
        <v>2021-12-01</v>
      </c>
      <c r="F46">
        <f>COUNTIFS(parameter!$J$4:$J$34,summary!A46,parameter!$I$4:$I$34,"&gt;="&amp;summary!$E46)</f>
        <v>31</v>
      </c>
      <c r="G46">
        <f>COUNTIFS(olah!$Q46:Q15044,summary!A46,olah!$B46:B15044,summary!B46,olah!$N46:N15044,summary!C46,olah!$P46:P15044,summary!D46,olah!$S46:S15044,"On Time")</f>
        <v>0</v>
      </c>
      <c r="H46">
        <f>COUNTIFS(olah!$Q$2:Q15044,summary!A46,olah!$B$2:B15044,summary!B46,olah!$S$2:S15044,"On Time")</f>
        <v>0</v>
      </c>
      <c r="I46">
        <f>COUNTIFS(olah!$Q46:Q15044,summary!A46,olah!$B46:B15044,summary!B46,olah!$N46:N15044,summary!C46,olah!$P46:P15044,summary!D46,olah!$S46:S15044,"Late")</f>
        <v>1</v>
      </c>
      <c r="J46">
        <f>COUNTIFS(olah!$Q$2:Q15044,summary!A46,olah!$B$2:B15044,summary!B46,olah!$S$2:S15044,"Late")</f>
        <v>11</v>
      </c>
      <c r="K46">
        <f t="shared" si="0"/>
        <v>19</v>
      </c>
      <c r="L46">
        <f>COUNTIFS(olah!$Q46:Q15044,summary!A46,olah!$B46:B15044,summary!B46,olah!$N46:N15044,summary!C46,olah!$P46:P15044,summary!D46,olah!$T46:T15044,"On Time CO")</f>
        <v>0</v>
      </c>
      <c r="M46">
        <f>COUNTIFS(olah!$Q$2:Q15044,summary!A46,olah!$B$2:B15044,summary!B46,olah!$T$2:T15044,"On Time CO")</f>
        <v>2</v>
      </c>
      <c r="N46">
        <f>COUNTIFS(olah!$Q46:Q15044,summary!A46,olah!$B46:B15044,summary!B46,olah!$N46:N15044,summary!C46,olah!$P46:P15044,summary!D46,olah!$T46:T15044,"Overtime")</f>
        <v>0</v>
      </c>
      <c r="O46">
        <f>COUNTIFS(olah!$Q$2:Q15044,summary!A46,olah!$B$2:B15044,summary!B46,olah!$T$2:T15044,"Overtime")</f>
        <v>0</v>
      </c>
      <c r="P46">
        <f>COUNTIFS(olah!$Q46:Q15044,summary!A46,olah!$B46:B15044,summary!B46,olah!$N46:N15044,summary!C46,olah!$P46:P15044,summary!D46,olah!$T46:T15044,"Early")</f>
        <v>0</v>
      </c>
      <c r="Q46">
        <f>COUNTIFS(olah!$Q$2:Q15044,summary!A46,olah!$B$2:B15044,summary!B46,olah!$T$2:T15044,"Early")</f>
        <v>1</v>
      </c>
      <c r="R46">
        <f>COUNTIFS(olah!$Q46:Q15044,summary!A46,olah!$B46:B15044,summary!B46,olah!$N46:N15044,summary!C46,olah!$P46:P15044,summary!D46,olah!$T46:T15044,"NA CO")</f>
        <v>1</v>
      </c>
      <c r="S46">
        <f>COUNTIFS(olah!$Q$2:Q15044,summary!A46,olah!$B$2:B15044,summary!B46,olah!$T$2:T15044,"NA CO")</f>
        <v>8</v>
      </c>
      <c r="T46" t="str">
        <f>olah!R46</f>
        <v>Attendance</v>
      </c>
      <c r="U46" t="str">
        <f>IF(T46="Permit", olah!T46, "No Permit")</f>
        <v>No Permit</v>
      </c>
    </row>
    <row r="47" spans="1:21" hidden="1" x14ac:dyDescent="0.3">
      <c r="A47" s="23">
        <v>44561</v>
      </c>
      <c r="B47" t="s">
        <v>48</v>
      </c>
      <c r="C47" t="s">
        <v>43</v>
      </c>
      <c r="D47" t="s">
        <v>9025</v>
      </c>
      <c r="E47" t="str">
        <f>VLOOKUP(B47,olah!$B:$P,2,0)</f>
        <v>2021-12-01</v>
      </c>
      <c r="F47">
        <f>COUNTIFS(parameter!$J$4:$J$34,summary!A47,parameter!$I$4:$I$34,"&gt;="&amp;summary!$E47)</f>
        <v>31</v>
      </c>
      <c r="G47">
        <f>COUNTIFS(olah!$Q47:Q15045,summary!A47,olah!$B47:B15045,summary!B47,olah!$N47:N15045,summary!C47,olah!$P47:P15045,summary!D47,olah!$S47:S15045,"On Time")</f>
        <v>0</v>
      </c>
      <c r="H47">
        <f>COUNTIFS(olah!$Q$2:Q15045,summary!A47,olah!$B$2:B15045,summary!B47,olah!$S$2:S15045,"On Time")</f>
        <v>0</v>
      </c>
      <c r="I47">
        <f>COUNTIFS(olah!$Q47:Q15045,summary!A47,olah!$B47:B15045,summary!B47,olah!$N47:N15045,summary!C47,olah!$P47:P15045,summary!D47,olah!$S47:S15045,"Late")</f>
        <v>1</v>
      </c>
      <c r="J47">
        <f>COUNTIFS(olah!$Q$2:Q15045,summary!A47,olah!$B$2:B15045,summary!B47,olah!$S$2:S15045,"Late")</f>
        <v>11</v>
      </c>
      <c r="K47">
        <f t="shared" si="0"/>
        <v>19</v>
      </c>
      <c r="L47">
        <f>COUNTIFS(olah!$Q47:Q15045,summary!A47,olah!$B47:B15045,summary!B47,olah!$N47:N15045,summary!C47,olah!$P47:P15045,summary!D47,olah!$T47:T15045,"On Time CO")</f>
        <v>0</v>
      </c>
      <c r="M47">
        <f>COUNTIFS(olah!$Q$2:Q15045,summary!A47,olah!$B$2:B15045,summary!B47,olah!$T$2:T15045,"On Time CO")</f>
        <v>2</v>
      </c>
      <c r="N47">
        <f>COUNTIFS(olah!$Q47:Q15045,summary!A47,olah!$B47:B15045,summary!B47,olah!$N47:N15045,summary!C47,olah!$P47:P15045,summary!D47,olah!$T47:T15045,"Overtime")</f>
        <v>0</v>
      </c>
      <c r="O47">
        <f>COUNTIFS(olah!$Q$2:Q15045,summary!A47,olah!$B$2:B15045,summary!B47,olah!$T$2:T15045,"Overtime")</f>
        <v>0</v>
      </c>
      <c r="P47">
        <f>COUNTIFS(olah!$Q47:Q15045,summary!A47,olah!$B47:B15045,summary!B47,olah!$N47:N15045,summary!C47,olah!$P47:P15045,summary!D47,olah!$T47:T15045,"Early")</f>
        <v>0</v>
      </c>
      <c r="Q47">
        <f>COUNTIFS(olah!$Q$2:Q15045,summary!A47,olah!$B$2:B15045,summary!B47,olah!$T$2:T15045,"Early")</f>
        <v>1</v>
      </c>
      <c r="R47">
        <f>COUNTIFS(olah!$Q47:Q15045,summary!A47,olah!$B47:B15045,summary!B47,olah!$N47:N15045,summary!C47,olah!$P47:P15045,summary!D47,olah!$T47:T15045,"NA CO")</f>
        <v>1</v>
      </c>
      <c r="S47">
        <f>COUNTIFS(olah!$Q$2:Q15045,summary!A47,olah!$B$2:B15045,summary!B47,olah!$T$2:T15045,"NA CO")</f>
        <v>8</v>
      </c>
      <c r="T47" t="str">
        <f>olah!R47</f>
        <v>Attendance</v>
      </c>
      <c r="U47" t="str">
        <f>IF(T47="Permit", olah!T47, "No Permit")</f>
        <v>No Permit</v>
      </c>
    </row>
    <row r="48" spans="1:21" hidden="1" x14ac:dyDescent="0.3">
      <c r="A48" s="23">
        <v>44561</v>
      </c>
      <c r="B48" t="s">
        <v>48</v>
      </c>
      <c r="C48" t="s">
        <v>43</v>
      </c>
      <c r="D48" t="s">
        <v>10214</v>
      </c>
      <c r="E48" t="str">
        <f>VLOOKUP(B48,olah!$B:$P,2,0)</f>
        <v>2021-12-01</v>
      </c>
      <c r="F48">
        <f>COUNTIFS(parameter!$J$4:$J$34,summary!A48,parameter!$I$4:$I$34,"&gt;="&amp;summary!$E48)</f>
        <v>31</v>
      </c>
      <c r="G48">
        <f>COUNTIFS(olah!$Q48:Q15046,summary!A48,olah!$B48:B15046,summary!B48,olah!$N48:N15046,summary!C48,olah!$P48:P15046,summary!D48,olah!$S48:S15046,"On Time")</f>
        <v>0</v>
      </c>
      <c r="H48">
        <f>COUNTIFS(olah!$Q$2:Q15046,summary!A48,olah!$B$2:B15046,summary!B48,olah!$S$2:S15046,"On Time")</f>
        <v>0</v>
      </c>
      <c r="I48">
        <f>COUNTIFS(olah!$Q48:Q15046,summary!A48,olah!$B48:B15046,summary!B48,olah!$N48:N15046,summary!C48,olah!$P48:P15046,summary!D48,olah!$S48:S15046,"Late")</f>
        <v>1</v>
      </c>
      <c r="J48">
        <f>COUNTIFS(olah!$Q$2:Q15046,summary!A48,olah!$B$2:B15046,summary!B48,olah!$S$2:S15046,"Late")</f>
        <v>11</v>
      </c>
      <c r="K48">
        <f t="shared" si="0"/>
        <v>19</v>
      </c>
      <c r="L48">
        <f>COUNTIFS(olah!$Q48:Q15046,summary!A48,olah!$B48:B15046,summary!B48,olah!$N48:N15046,summary!C48,olah!$P48:P15046,summary!D48,olah!$T48:T15046,"On Time CO")</f>
        <v>0</v>
      </c>
      <c r="M48">
        <f>COUNTIFS(olah!$Q$2:Q15046,summary!A48,olah!$B$2:B15046,summary!B48,olah!$T$2:T15046,"On Time CO")</f>
        <v>2</v>
      </c>
      <c r="N48">
        <f>COUNTIFS(olah!$Q48:Q15046,summary!A48,olah!$B48:B15046,summary!B48,olah!$N48:N15046,summary!C48,olah!$P48:P15046,summary!D48,olah!$T48:T15046,"Overtime")</f>
        <v>0</v>
      </c>
      <c r="O48">
        <f>COUNTIFS(olah!$Q$2:Q15046,summary!A48,olah!$B$2:B15046,summary!B48,olah!$T$2:T15046,"Overtime")</f>
        <v>0</v>
      </c>
      <c r="P48">
        <f>COUNTIFS(olah!$Q48:Q15046,summary!A48,olah!$B48:B15046,summary!B48,olah!$N48:N15046,summary!C48,olah!$P48:P15046,summary!D48,olah!$T48:T15046,"Early")</f>
        <v>0</v>
      </c>
      <c r="Q48">
        <f>COUNTIFS(olah!$Q$2:Q15046,summary!A48,olah!$B$2:B15046,summary!B48,olah!$T$2:T15046,"Early")</f>
        <v>1</v>
      </c>
      <c r="R48">
        <f>COUNTIFS(olah!$Q48:Q15046,summary!A48,olah!$B48:B15046,summary!B48,olah!$N48:N15046,summary!C48,olah!$P48:P15046,summary!D48,olah!$T48:T15046,"NA CO")</f>
        <v>1</v>
      </c>
      <c r="S48">
        <f>COUNTIFS(olah!$Q$2:Q15046,summary!A48,olah!$B$2:B15046,summary!B48,olah!$T$2:T15046,"NA CO")</f>
        <v>8</v>
      </c>
      <c r="T48" t="str">
        <f>olah!R48</f>
        <v>Attendance</v>
      </c>
      <c r="U48" t="str">
        <f>IF(T48="Permit", olah!T48, "No Permit")</f>
        <v>No Permit</v>
      </c>
    </row>
    <row r="49" spans="1:21" hidden="1" x14ac:dyDescent="0.3">
      <c r="A49" s="23">
        <v>44561</v>
      </c>
      <c r="B49" t="s">
        <v>48</v>
      </c>
      <c r="C49" t="s">
        <v>43</v>
      </c>
      <c r="D49" t="s">
        <v>7814</v>
      </c>
      <c r="E49" t="str">
        <f>VLOOKUP(B49,olah!$B:$P,2,0)</f>
        <v>2021-12-01</v>
      </c>
      <c r="F49">
        <f>COUNTIFS(parameter!$J$4:$J$34,summary!A49,parameter!$I$4:$I$34,"&gt;="&amp;summary!$E49)</f>
        <v>31</v>
      </c>
      <c r="G49">
        <f>COUNTIFS(olah!$Q49:Q15047,summary!A49,olah!$B49:B15047,summary!B49,olah!$N49:N15047,summary!C49,olah!$P49:P15047,summary!D49,olah!$S49:S15047,"On Time")</f>
        <v>0</v>
      </c>
      <c r="H49">
        <f>COUNTIFS(olah!$Q$2:Q15047,summary!A49,olah!$B$2:B15047,summary!B49,olah!$S$2:S15047,"On Time")</f>
        <v>0</v>
      </c>
      <c r="I49">
        <f>COUNTIFS(olah!$Q49:Q15047,summary!A49,olah!$B49:B15047,summary!B49,olah!$N49:N15047,summary!C49,olah!$P49:P15047,summary!D49,olah!$S49:S15047,"Late")</f>
        <v>1</v>
      </c>
      <c r="J49">
        <f>COUNTIFS(olah!$Q$2:Q15047,summary!A49,olah!$B$2:B15047,summary!B49,olah!$S$2:S15047,"Late")</f>
        <v>11</v>
      </c>
      <c r="K49">
        <f t="shared" si="0"/>
        <v>19</v>
      </c>
      <c r="L49">
        <f>COUNTIFS(olah!$Q49:Q15047,summary!A49,olah!$B49:B15047,summary!B49,olah!$N49:N15047,summary!C49,olah!$P49:P15047,summary!D49,olah!$T49:T15047,"On Time CO")</f>
        <v>0</v>
      </c>
      <c r="M49">
        <f>COUNTIFS(olah!$Q$2:Q15047,summary!A49,olah!$B$2:B15047,summary!B49,olah!$T$2:T15047,"On Time CO")</f>
        <v>2</v>
      </c>
      <c r="N49">
        <f>COUNTIFS(olah!$Q49:Q15047,summary!A49,olah!$B49:B15047,summary!B49,olah!$N49:N15047,summary!C49,olah!$P49:P15047,summary!D49,olah!$T49:T15047,"Overtime")</f>
        <v>0</v>
      </c>
      <c r="O49">
        <f>COUNTIFS(olah!$Q$2:Q15047,summary!A49,olah!$B$2:B15047,summary!B49,olah!$T$2:T15047,"Overtime")</f>
        <v>0</v>
      </c>
      <c r="P49">
        <f>COUNTIFS(olah!$Q49:Q15047,summary!A49,olah!$B49:B15047,summary!B49,olah!$N49:N15047,summary!C49,olah!$P49:P15047,summary!D49,olah!$T49:T15047,"Early")</f>
        <v>1</v>
      </c>
      <c r="Q49">
        <f>COUNTIFS(olah!$Q$2:Q15047,summary!A49,olah!$B$2:B15047,summary!B49,olah!$T$2:T15047,"Early")</f>
        <v>1</v>
      </c>
      <c r="R49">
        <f>COUNTIFS(olah!$Q49:Q15047,summary!A49,olah!$B49:B15047,summary!B49,olah!$N49:N15047,summary!C49,olah!$P49:P15047,summary!D49,olah!$T49:T15047,"NA CO")</f>
        <v>0</v>
      </c>
      <c r="S49">
        <f>COUNTIFS(olah!$Q$2:Q15047,summary!A49,olah!$B$2:B15047,summary!B49,olah!$T$2:T15047,"NA CO")</f>
        <v>8</v>
      </c>
      <c r="T49" t="str">
        <f>olah!R49</f>
        <v>Attendance</v>
      </c>
      <c r="U49" t="str">
        <f>IF(T49="Permit", olah!T49, "No Permit")</f>
        <v>No Permit</v>
      </c>
    </row>
    <row r="50" spans="1:21" hidden="1" x14ac:dyDescent="0.3">
      <c r="A50" s="23">
        <v>44561</v>
      </c>
      <c r="B50" t="s">
        <v>55</v>
      </c>
      <c r="C50" t="s">
        <v>56</v>
      </c>
      <c r="D50" t="s">
        <v>1390</v>
      </c>
      <c r="E50" t="str">
        <f>VLOOKUP(B50,olah!$B:$P,2,0)</f>
        <v>2021-12-01</v>
      </c>
      <c r="F50">
        <f>COUNTIFS(parameter!$J$4:$J$34,summary!A50,parameter!$I$4:$I$34,"&gt;="&amp;summary!$E50)</f>
        <v>31</v>
      </c>
      <c r="G50">
        <f>COUNTIFS(olah!$Q50:Q15048,summary!A50,olah!$B50:B15048,summary!B50,olah!$N50:N15048,summary!C50,olah!$P50:P15048,summary!D50,olah!$S50:S15048,"On Time")</f>
        <v>1</v>
      </c>
      <c r="H50">
        <f>COUNTIFS(olah!$Q$2:Q15048,summary!A50,olah!$B$2:B15048,summary!B50,olah!$S$2:S15048,"On Time")</f>
        <v>6</v>
      </c>
      <c r="I50">
        <f>COUNTIFS(olah!$Q50:Q15048,summary!A50,olah!$B50:B15048,summary!B50,olah!$N50:N15048,summary!C50,olah!$P50:P15048,summary!D50,olah!$S50:S15048,"Late")</f>
        <v>0</v>
      </c>
      <c r="J50">
        <f>COUNTIFS(olah!$Q$2:Q15048,summary!A50,olah!$B$2:B15048,summary!B50,olah!$S$2:S15048,"Late")</f>
        <v>17</v>
      </c>
      <c r="K50">
        <f t="shared" si="0"/>
        <v>8</v>
      </c>
      <c r="L50">
        <f>COUNTIFS(olah!$Q50:Q15048,summary!A50,olah!$B50:B15048,summary!B50,olah!$N50:N15048,summary!C50,olah!$P50:P15048,summary!D50,olah!$T50:T15048,"On Time CO")</f>
        <v>0</v>
      </c>
      <c r="M50">
        <f>COUNTIFS(olah!$Q$2:Q15048,summary!A50,olah!$B$2:B15048,summary!B50,olah!$T$2:T15048,"On Time CO")</f>
        <v>21</v>
      </c>
      <c r="N50">
        <f>COUNTIFS(olah!$Q50:Q15048,summary!A50,olah!$B50:B15048,summary!B50,olah!$N50:N15048,summary!C50,olah!$P50:P15048,summary!D50,olah!$T50:T15048,"Overtime")</f>
        <v>0</v>
      </c>
      <c r="O50">
        <f>COUNTIFS(olah!$Q$2:Q15048,summary!A50,olah!$B$2:B15048,summary!B50,olah!$T$2:T15048,"Overtime")</f>
        <v>0</v>
      </c>
      <c r="P50">
        <f>COUNTIFS(olah!$Q50:Q15048,summary!A50,olah!$B50:B15048,summary!B50,olah!$N50:N15048,summary!C50,olah!$P50:P15048,summary!D50,olah!$T50:T15048,"Early")</f>
        <v>0</v>
      </c>
      <c r="Q50">
        <f>COUNTIFS(olah!$Q$2:Q15048,summary!A50,olah!$B$2:B15048,summary!B50,olah!$T$2:T15048,"Early")</f>
        <v>1</v>
      </c>
      <c r="R50">
        <f>COUNTIFS(olah!$Q50:Q15048,summary!A50,olah!$B50:B15048,summary!B50,olah!$N50:N15048,summary!C50,olah!$P50:P15048,summary!D50,olah!$T50:T15048,"NA CO")</f>
        <v>1</v>
      </c>
      <c r="S50">
        <f>COUNTIFS(olah!$Q$2:Q15048,summary!A50,olah!$B$2:B15048,summary!B50,olah!$T$2:T15048,"NA CO")</f>
        <v>1</v>
      </c>
      <c r="T50" t="str">
        <f>olah!R50</f>
        <v>Daily Journey</v>
      </c>
      <c r="U50" t="str">
        <f>IF(T50="Permit", olah!T50, "No Permit")</f>
        <v>No Permit</v>
      </c>
    </row>
    <row r="51" spans="1:21" hidden="1" x14ac:dyDescent="0.3">
      <c r="A51" s="23">
        <v>44561</v>
      </c>
      <c r="B51" t="s">
        <v>55</v>
      </c>
      <c r="C51" t="s">
        <v>28</v>
      </c>
      <c r="D51" t="s">
        <v>5935</v>
      </c>
      <c r="E51" t="str">
        <f>VLOOKUP(B51,olah!$B:$P,2,0)</f>
        <v>2021-12-01</v>
      </c>
      <c r="F51">
        <f>COUNTIFS(parameter!$J$4:$J$34,summary!A51,parameter!$I$4:$I$34,"&gt;="&amp;summary!$E51)</f>
        <v>31</v>
      </c>
      <c r="G51">
        <f>COUNTIFS(olah!$Q51:Q15049,summary!A51,olah!$B51:B15049,summary!B51,olah!$N51:N15049,summary!C51,olah!$P51:P15049,summary!D51,olah!$S51:S15049,"On Time")</f>
        <v>0</v>
      </c>
      <c r="H51">
        <f>COUNTIFS(olah!$Q$2:Q15049,summary!A51,olah!$B$2:B15049,summary!B51,olah!$S$2:S15049,"On Time")</f>
        <v>6</v>
      </c>
      <c r="I51">
        <f>COUNTIFS(olah!$Q51:Q15049,summary!A51,olah!$B51:B15049,summary!B51,olah!$N51:N15049,summary!C51,olah!$P51:P15049,summary!D51,olah!$S51:S15049,"Late")</f>
        <v>1</v>
      </c>
      <c r="J51">
        <f>COUNTIFS(olah!$Q$2:Q15049,summary!A51,olah!$B$2:B15049,summary!B51,olah!$S$2:S15049,"Late")</f>
        <v>17</v>
      </c>
      <c r="K51">
        <f t="shared" si="0"/>
        <v>7</v>
      </c>
      <c r="L51">
        <f>COUNTIFS(olah!$Q51:Q15049,summary!A51,olah!$B51:B15049,summary!B51,olah!$N51:N15049,summary!C51,olah!$P51:P15049,summary!D51,olah!$T51:T15049,"On Time CO")</f>
        <v>1</v>
      </c>
      <c r="M51">
        <f>COUNTIFS(olah!$Q$2:Q15049,summary!A51,olah!$B$2:B15049,summary!B51,olah!$T$2:T15049,"On Time CO")</f>
        <v>21</v>
      </c>
      <c r="N51">
        <f>COUNTIFS(olah!$Q51:Q15049,summary!A51,olah!$B51:B15049,summary!B51,olah!$N51:N15049,summary!C51,olah!$P51:P15049,summary!D51,olah!$T51:T15049,"Overtime")</f>
        <v>0</v>
      </c>
      <c r="O51">
        <f>COUNTIFS(olah!$Q$2:Q15049,summary!A51,olah!$B$2:B15049,summary!B51,olah!$T$2:T15049,"Overtime")</f>
        <v>0</v>
      </c>
      <c r="P51">
        <f>COUNTIFS(olah!$Q51:Q15049,summary!A51,olah!$B51:B15049,summary!B51,olah!$N51:N15049,summary!C51,olah!$P51:P15049,summary!D51,olah!$T51:T15049,"Early")</f>
        <v>0</v>
      </c>
      <c r="Q51">
        <f>COUNTIFS(olah!$Q$2:Q15049,summary!A51,olah!$B$2:B15049,summary!B51,olah!$T$2:T15049,"Early")</f>
        <v>1</v>
      </c>
      <c r="R51">
        <f>COUNTIFS(olah!$Q51:Q15049,summary!A51,olah!$B51:B15049,summary!B51,olah!$N51:N15049,summary!C51,olah!$P51:P15049,summary!D51,olah!$T51:T15049,"NA CO")</f>
        <v>0</v>
      </c>
      <c r="S51">
        <f>COUNTIFS(olah!$Q$2:Q15049,summary!A51,olah!$B$2:B15049,summary!B51,olah!$T$2:T15049,"NA CO")</f>
        <v>1</v>
      </c>
      <c r="T51" t="str">
        <f>olah!R51</f>
        <v>Attendance</v>
      </c>
      <c r="U51" t="str">
        <f>IF(T51="Permit", olah!T51, "No Permit")</f>
        <v>No Permit</v>
      </c>
    </row>
    <row r="52" spans="1:21" hidden="1" x14ac:dyDescent="0.3">
      <c r="A52" s="23">
        <v>44561</v>
      </c>
      <c r="B52" t="s">
        <v>55</v>
      </c>
      <c r="C52" t="s">
        <v>28</v>
      </c>
      <c r="D52" t="s">
        <v>11600</v>
      </c>
      <c r="E52" t="str">
        <f>VLOOKUP(B52,olah!$B:$P,2,0)</f>
        <v>2021-12-01</v>
      </c>
      <c r="F52">
        <f>COUNTIFS(parameter!$J$4:$J$34,summary!A52,parameter!$I$4:$I$34,"&gt;="&amp;summary!$E52)</f>
        <v>31</v>
      </c>
      <c r="G52">
        <f>COUNTIFS(olah!$Q52:Q15050,summary!A52,olah!$B52:B15050,summary!B52,olah!$N52:N15050,summary!C52,olah!$P52:P15050,summary!D52,olah!$S52:S15050,"On Time")</f>
        <v>0</v>
      </c>
      <c r="H52">
        <f>COUNTIFS(olah!$Q$2:Q15050,summary!A52,olah!$B$2:B15050,summary!B52,olah!$S$2:S15050,"On Time")</f>
        <v>6</v>
      </c>
      <c r="I52">
        <f>COUNTIFS(olah!$Q52:Q15050,summary!A52,olah!$B52:B15050,summary!B52,olah!$N52:N15050,summary!C52,olah!$P52:P15050,summary!D52,olah!$S52:S15050,"Late")</f>
        <v>1</v>
      </c>
      <c r="J52">
        <f>COUNTIFS(olah!$Q$2:Q15050,summary!A52,olah!$B$2:B15050,summary!B52,olah!$S$2:S15050,"Late")</f>
        <v>17</v>
      </c>
      <c r="K52">
        <f t="shared" si="0"/>
        <v>7</v>
      </c>
      <c r="L52">
        <f>COUNTIFS(olah!$Q52:Q15050,summary!A52,olah!$B52:B15050,summary!B52,olah!$N52:N15050,summary!C52,olah!$P52:P15050,summary!D52,olah!$T52:T15050,"On Time CO")</f>
        <v>1</v>
      </c>
      <c r="M52">
        <f>COUNTIFS(olah!$Q$2:Q15050,summary!A52,olah!$B$2:B15050,summary!B52,olah!$T$2:T15050,"On Time CO")</f>
        <v>21</v>
      </c>
      <c r="N52">
        <f>COUNTIFS(olah!$Q52:Q15050,summary!A52,olah!$B52:B15050,summary!B52,olah!$N52:N15050,summary!C52,olah!$P52:P15050,summary!D52,olah!$T52:T15050,"Overtime")</f>
        <v>0</v>
      </c>
      <c r="O52">
        <f>COUNTIFS(olah!$Q$2:Q15050,summary!A52,olah!$B$2:B15050,summary!B52,olah!$T$2:T15050,"Overtime")</f>
        <v>0</v>
      </c>
      <c r="P52">
        <f>COUNTIFS(olah!$Q52:Q15050,summary!A52,olah!$B52:B15050,summary!B52,olah!$N52:N15050,summary!C52,olah!$P52:P15050,summary!D52,olah!$T52:T15050,"Early")</f>
        <v>0</v>
      </c>
      <c r="Q52">
        <f>COUNTIFS(olah!$Q$2:Q15050,summary!A52,olah!$B$2:B15050,summary!B52,olah!$T$2:T15050,"Early")</f>
        <v>1</v>
      </c>
      <c r="R52">
        <f>COUNTIFS(olah!$Q52:Q15050,summary!A52,olah!$B52:B15050,summary!B52,olah!$N52:N15050,summary!C52,olah!$P52:P15050,summary!D52,olah!$T52:T15050,"NA CO")</f>
        <v>0</v>
      </c>
      <c r="S52">
        <f>COUNTIFS(olah!$Q$2:Q15050,summary!A52,olah!$B$2:B15050,summary!B52,olah!$T$2:T15050,"NA CO")</f>
        <v>1</v>
      </c>
      <c r="T52" t="str">
        <f>olah!R52</f>
        <v>Attendance</v>
      </c>
      <c r="U52" t="str">
        <f>IF(T52="Permit", olah!T52, "No Permit")</f>
        <v>No Permit</v>
      </c>
    </row>
    <row r="53" spans="1:21" hidden="1" x14ac:dyDescent="0.3">
      <c r="A53" s="23">
        <v>44561</v>
      </c>
      <c r="B53" t="s">
        <v>55</v>
      </c>
      <c r="C53" t="s">
        <v>2050</v>
      </c>
      <c r="D53" t="s">
        <v>11601</v>
      </c>
      <c r="E53" t="str">
        <f>VLOOKUP(B53,olah!$B:$P,2,0)</f>
        <v>2021-12-01</v>
      </c>
      <c r="F53">
        <f>COUNTIFS(parameter!$J$4:$J$34,summary!A53,parameter!$I$4:$I$34,"&gt;="&amp;summary!$E53)</f>
        <v>31</v>
      </c>
      <c r="G53">
        <f>COUNTIFS(olah!$Q53:Q15051,summary!A53,olah!$B53:B15051,summary!B53,olah!$N53:N15051,summary!C53,olah!$P53:P15051,summary!D53,olah!$S53:S15051,"On Time")</f>
        <v>1</v>
      </c>
      <c r="H53">
        <f>COUNTIFS(olah!$Q$2:Q15051,summary!A53,olah!$B$2:B15051,summary!B53,olah!$S$2:S15051,"On Time")</f>
        <v>6</v>
      </c>
      <c r="I53">
        <f>COUNTIFS(olah!$Q53:Q15051,summary!A53,olah!$B53:B15051,summary!B53,olah!$N53:N15051,summary!C53,olah!$P53:P15051,summary!D53,olah!$S53:S15051,"Late")</f>
        <v>0</v>
      </c>
      <c r="J53">
        <f>COUNTIFS(olah!$Q$2:Q15051,summary!A53,olah!$B$2:B15051,summary!B53,olah!$S$2:S15051,"Late")</f>
        <v>17</v>
      </c>
      <c r="K53">
        <f t="shared" si="0"/>
        <v>8</v>
      </c>
      <c r="L53">
        <f>COUNTIFS(olah!$Q53:Q15051,summary!A53,olah!$B53:B15051,summary!B53,olah!$N53:N15051,summary!C53,olah!$P53:P15051,summary!D53,olah!$T53:T15051,"On Time CO")</f>
        <v>1</v>
      </c>
      <c r="M53">
        <f>COUNTIFS(olah!$Q$2:Q15051,summary!A53,olah!$B$2:B15051,summary!B53,olah!$T$2:T15051,"On Time CO")</f>
        <v>21</v>
      </c>
      <c r="N53">
        <f>COUNTIFS(olah!$Q53:Q15051,summary!A53,olah!$B53:B15051,summary!B53,olah!$N53:N15051,summary!C53,olah!$P53:P15051,summary!D53,olah!$T53:T15051,"Overtime")</f>
        <v>0</v>
      </c>
      <c r="O53">
        <f>COUNTIFS(olah!$Q$2:Q15051,summary!A53,olah!$B$2:B15051,summary!B53,olah!$T$2:T15051,"Overtime")</f>
        <v>0</v>
      </c>
      <c r="P53">
        <f>COUNTIFS(olah!$Q53:Q15051,summary!A53,olah!$B53:B15051,summary!B53,olah!$N53:N15051,summary!C53,olah!$P53:P15051,summary!D53,olah!$T53:T15051,"Early")</f>
        <v>0</v>
      </c>
      <c r="Q53">
        <f>COUNTIFS(olah!$Q$2:Q15051,summary!A53,olah!$B$2:B15051,summary!B53,olah!$T$2:T15051,"Early")</f>
        <v>1</v>
      </c>
      <c r="R53">
        <f>COUNTIFS(olah!$Q53:Q15051,summary!A53,olah!$B53:B15051,summary!B53,olah!$N53:N15051,summary!C53,olah!$P53:P15051,summary!D53,olah!$T53:T15051,"NA CO")</f>
        <v>0</v>
      </c>
      <c r="S53">
        <f>COUNTIFS(olah!$Q$2:Q15051,summary!A53,olah!$B$2:B15051,summary!B53,olah!$T$2:T15051,"NA CO")</f>
        <v>1</v>
      </c>
      <c r="T53" t="str">
        <f>olah!R53</f>
        <v>Daily Journey</v>
      </c>
      <c r="U53" t="str">
        <f>IF(T53="Permit", olah!T53, "No Permit")</f>
        <v>No Permit</v>
      </c>
    </row>
    <row r="54" spans="1:21" hidden="1" x14ac:dyDescent="0.3">
      <c r="A54" s="23">
        <v>44561</v>
      </c>
      <c r="B54" t="s">
        <v>55</v>
      </c>
      <c r="C54" t="s">
        <v>28</v>
      </c>
      <c r="D54" t="s">
        <v>5936</v>
      </c>
      <c r="E54" t="str">
        <f>VLOOKUP(B54,olah!$B:$P,2,0)</f>
        <v>2021-12-01</v>
      </c>
      <c r="F54">
        <f>COUNTIFS(parameter!$J$4:$J$34,summary!A54,parameter!$I$4:$I$34,"&gt;="&amp;summary!$E54)</f>
        <v>31</v>
      </c>
      <c r="G54">
        <f>COUNTIFS(olah!$Q54:Q15052,summary!A54,olah!$B54:B15052,summary!B54,olah!$N54:N15052,summary!C54,olah!$P54:P15052,summary!D54,olah!$S54:S15052,"On Time")</f>
        <v>0</v>
      </c>
      <c r="H54">
        <f>COUNTIFS(olah!$Q$2:Q15052,summary!A54,olah!$B$2:B15052,summary!B54,olah!$S$2:S15052,"On Time")</f>
        <v>6</v>
      </c>
      <c r="I54">
        <f>COUNTIFS(olah!$Q54:Q15052,summary!A54,olah!$B54:B15052,summary!B54,olah!$N54:N15052,summary!C54,olah!$P54:P15052,summary!D54,olah!$S54:S15052,"Late")</f>
        <v>1</v>
      </c>
      <c r="J54">
        <f>COUNTIFS(olah!$Q$2:Q15052,summary!A54,olah!$B$2:B15052,summary!B54,olah!$S$2:S15052,"Late")</f>
        <v>17</v>
      </c>
      <c r="K54">
        <f t="shared" si="0"/>
        <v>7</v>
      </c>
      <c r="L54">
        <f>COUNTIFS(olah!$Q54:Q15052,summary!A54,olah!$B54:B15052,summary!B54,olah!$N54:N15052,summary!C54,olah!$P54:P15052,summary!D54,olah!$T54:T15052,"On Time CO")</f>
        <v>1</v>
      </c>
      <c r="M54">
        <f>COUNTIFS(olah!$Q$2:Q15052,summary!A54,olah!$B$2:B15052,summary!B54,olah!$T$2:T15052,"On Time CO")</f>
        <v>21</v>
      </c>
      <c r="N54">
        <f>COUNTIFS(olah!$Q54:Q15052,summary!A54,olah!$B54:B15052,summary!B54,olah!$N54:N15052,summary!C54,olah!$P54:P15052,summary!D54,olah!$T54:T15052,"Overtime")</f>
        <v>0</v>
      </c>
      <c r="O54">
        <f>COUNTIFS(olah!$Q$2:Q15052,summary!A54,olah!$B$2:B15052,summary!B54,olah!$T$2:T15052,"Overtime")</f>
        <v>0</v>
      </c>
      <c r="P54">
        <f>COUNTIFS(olah!$Q54:Q15052,summary!A54,olah!$B54:B15052,summary!B54,olah!$N54:N15052,summary!C54,olah!$P54:P15052,summary!D54,olah!$T54:T15052,"Early")</f>
        <v>0</v>
      </c>
      <c r="Q54">
        <f>COUNTIFS(olah!$Q$2:Q15052,summary!A54,olah!$B$2:B15052,summary!B54,olah!$T$2:T15052,"Early")</f>
        <v>1</v>
      </c>
      <c r="R54">
        <f>COUNTIFS(olah!$Q54:Q15052,summary!A54,olah!$B54:B15052,summary!B54,olah!$N54:N15052,summary!C54,olah!$P54:P15052,summary!D54,olah!$T54:T15052,"NA CO")</f>
        <v>0</v>
      </c>
      <c r="S54">
        <f>COUNTIFS(olah!$Q$2:Q15052,summary!A54,olah!$B$2:B15052,summary!B54,olah!$T$2:T15052,"NA CO")</f>
        <v>1</v>
      </c>
      <c r="T54" t="str">
        <f>olah!R54</f>
        <v>Attendance</v>
      </c>
      <c r="U54" t="str">
        <f>IF(T54="Permit", olah!T54, "No Permit")</f>
        <v>No Permit</v>
      </c>
    </row>
    <row r="55" spans="1:21" hidden="1" x14ac:dyDescent="0.3">
      <c r="A55" s="23">
        <v>44561</v>
      </c>
      <c r="B55" t="s">
        <v>55</v>
      </c>
      <c r="C55" t="s">
        <v>28</v>
      </c>
      <c r="D55" t="s">
        <v>6082</v>
      </c>
      <c r="E55" t="str">
        <f>VLOOKUP(B55,olah!$B:$P,2,0)</f>
        <v>2021-12-01</v>
      </c>
      <c r="F55">
        <f>COUNTIFS(parameter!$J$4:$J$34,summary!A55,parameter!$I$4:$I$34,"&gt;="&amp;summary!$E55)</f>
        <v>31</v>
      </c>
      <c r="G55">
        <f>COUNTIFS(olah!$Q55:Q15053,summary!A55,olah!$B55:B15053,summary!B55,olah!$N55:N15053,summary!C55,olah!$P55:P15053,summary!D55,olah!$S55:S15053,"On Time")</f>
        <v>0</v>
      </c>
      <c r="H55">
        <f>COUNTIFS(olah!$Q$2:Q15053,summary!A55,olah!$B$2:B15053,summary!B55,olah!$S$2:S15053,"On Time")</f>
        <v>6</v>
      </c>
      <c r="I55">
        <f>COUNTIFS(olah!$Q55:Q15053,summary!A55,olah!$B55:B15053,summary!B55,olah!$N55:N15053,summary!C55,olah!$P55:P15053,summary!D55,olah!$S55:S15053,"Late")</f>
        <v>1</v>
      </c>
      <c r="J55">
        <f>COUNTIFS(olah!$Q$2:Q15053,summary!A55,olah!$B$2:B15053,summary!B55,olah!$S$2:S15053,"Late")</f>
        <v>17</v>
      </c>
      <c r="K55">
        <f t="shared" si="0"/>
        <v>7</v>
      </c>
      <c r="L55">
        <f>COUNTIFS(olah!$Q55:Q15053,summary!A55,olah!$B55:B15053,summary!B55,olah!$N55:N15053,summary!C55,olah!$P55:P15053,summary!D55,olah!$T55:T15053,"On Time CO")</f>
        <v>1</v>
      </c>
      <c r="M55">
        <f>COUNTIFS(olah!$Q$2:Q15053,summary!A55,olah!$B$2:B15053,summary!B55,olah!$T$2:T15053,"On Time CO")</f>
        <v>21</v>
      </c>
      <c r="N55">
        <f>COUNTIFS(olah!$Q55:Q15053,summary!A55,olah!$B55:B15053,summary!B55,olah!$N55:N15053,summary!C55,olah!$P55:P15053,summary!D55,olah!$T55:T15053,"Overtime")</f>
        <v>0</v>
      </c>
      <c r="O55">
        <f>COUNTIFS(olah!$Q$2:Q15053,summary!A55,olah!$B$2:B15053,summary!B55,olah!$T$2:T15053,"Overtime")</f>
        <v>0</v>
      </c>
      <c r="P55">
        <f>COUNTIFS(olah!$Q55:Q15053,summary!A55,olah!$B55:B15053,summary!B55,olah!$N55:N15053,summary!C55,olah!$P55:P15053,summary!D55,olah!$T55:T15053,"Early")</f>
        <v>0</v>
      </c>
      <c r="Q55">
        <f>COUNTIFS(olah!$Q$2:Q15053,summary!A55,olah!$B$2:B15053,summary!B55,olah!$T$2:T15053,"Early")</f>
        <v>1</v>
      </c>
      <c r="R55">
        <f>COUNTIFS(olah!$Q55:Q15053,summary!A55,olah!$B55:B15053,summary!B55,olah!$N55:N15053,summary!C55,olah!$P55:P15053,summary!D55,olah!$T55:T15053,"NA CO")</f>
        <v>0</v>
      </c>
      <c r="S55">
        <f>COUNTIFS(olah!$Q$2:Q15053,summary!A55,olah!$B$2:B15053,summary!B55,olah!$T$2:T15053,"NA CO")</f>
        <v>1</v>
      </c>
      <c r="T55" t="str">
        <f>olah!R55</f>
        <v>Attendance</v>
      </c>
      <c r="U55" t="str">
        <f>IF(T55="Permit", olah!T55, "No Permit")</f>
        <v>No Permit</v>
      </c>
    </row>
    <row r="56" spans="1:21" hidden="1" x14ac:dyDescent="0.3">
      <c r="A56" s="23">
        <v>44561</v>
      </c>
      <c r="B56" t="s">
        <v>55</v>
      </c>
      <c r="C56" t="s">
        <v>28</v>
      </c>
      <c r="D56" t="s">
        <v>11602</v>
      </c>
      <c r="E56" t="str">
        <f>VLOOKUP(B56,olah!$B:$P,2,0)</f>
        <v>2021-12-01</v>
      </c>
      <c r="F56">
        <f>COUNTIFS(parameter!$J$4:$J$34,summary!A56,parameter!$I$4:$I$34,"&gt;="&amp;summary!$E56)</f>
        <v>31</v>
      </c>
      <c r="G56">
        <f>COUNTIFS(olah!$Q56:Q15054,summary!A56,olah!$B56:B15054,summary!B56,olah!$N56:N15054,summary!C56,olah!$P56:P15054,summary!D56,olah!$S56:S15054,"On Time")</f>
        <v>0</v>
      </c>
      <c r="H56">
        <f>COUNTIFS(olah!$Q$2:Q15054,summary!A56,olah!$B$2:B15054,summary!B56,olah!$S$2:S15054,"On Time")</f>
        <v>6</v>
      </c>
      <c r="I56">
        <f>COUNTIFS(olah!$Q56:Q15054,summary!A56,olah!$B56:B15054,summary!B56,olah!$N56:N15054,summary!C56,olah!$P56:P15054,summary!D56,olah!$S56:S15054,"Late")</f>
        <v>1</v>
      </c>
      <c r="J56">
        <f>COUNTIFS(olah!$Q$2:Q15054,summary!A56,olah!$B$2:B15054,summary!B56,olah!$S$2:S15054,"Late")</f>
        <v>17</v>
      </c>
      <c r="K56">
        <f t="shared" si="0"/>
        <v>7</v>
      </c>
      <c r="L56">
        <f>COUNTIFS(olah!$Q56:Q15054,summary!A56,olah!$B56:B15054,summary!B56,olah!$N56:N15054,summary!C56,olah!$P56:P15054,summary!D56,olah!$T56:T15054,"On Time CO")</f>
        <v>1</v>
      </c>
      <c r="M56">
        <f>COUNTIFS(olah!$Q$2:Q15054,summary!A56,olah!$B$2:B15054,summary!B56,olah!$T$2:T15054,"On Time CO")</f>
        <v>21</v>
      </c>
      <c r="N56">
        <f>COUNTIFS(olah!$Q56:Q15054,summary!A56,olah!$B56:B15054,summary!B56,olah!$N56:N15054,summary!C56,olah!$P56:P15054,summary!D56,olah!$T56:T15054,"Overtime")</f>
        <v>0</v>
      </c>
      <c r="O56">
        <f>COUNTIFS(olah!$Q$2:Q15054,summary!A56,olah!$B$2:B15054,summary!B56,olah!$T$2:T15054,"Overtime")</f>
        <v>0</v>
      </c>
      <c r="P56">
        <f>COUNTIFS(olah!$Q56:Q15054,summary!A56,olah!$B56:B15054,summary!B56,olah!$N56:N15054,summary!C56,olah!$P56:P15054,summary!D56,olah!$T56:T15054,"Early")</f>
        <v>0</v>
      </c>
      <c r="Q56">
        <f>COUNTIFS(olah!$Q$2:Q15054,summary!A56,olah!$B$2:B15054,summary!B56,olah!$T$2:T15054,"Early")</f>
        <v>1</v>
      </c>
      <c r="R56">
        <f>COUNTIFS(olah!$Q56:Q15054,summary!A56,olah!$B56:B15054,summary!B56,olah!$N56:N15054,summary!C56,olah!$P56:P15054,summary!D56,olah!$T56:T15054,"NA CO")</f>
        <v>0</v>
      </c>
      <c r="S56">
        <f>COUNTIFS(olah!$Q$2:Q15054,summary!A56,olah!$B$2:B15054,summary!B56,olah!$T$2:T15054,"NA CO")</f>
        <v>1</v>
      </c>
      <c r="T56" t="str">
        <f>olah!R56</f>
        <v>Attendance</v>
      </c>
      <c r="U56" t="str">
        <f>IF(T56="Permit", olah!T56, "No Permit")</f>
        <v>No Permit</v>
      </c>
    </row>
    <row r="57" spans="1:21" hidden="1" x14ac:dyDescent="0.3">
      <c r="A57" s="23">
        <v>44561</v>
      </c>
      <c r="B57" t="s">
        <v>55</v>
      </c>
      <c r="C57" t="s">
        <v>28</v>
      </c>
      <c r="D57" t="s">
        <v>11603</v>
      </c>
      <c r="E57" t="str">
        <f>VLOOKUP(B57,olah!$B:$P,2,0)</f>
        <v>2021-12-01</v>
      </c>
      <c r="F57">
        <f>COUNTIFS(parameter!$J$4:$J$34,summary!A57,parameter!$I$4:$I$34,"&gt;="&amp;summary!$E57)</f>
        <v>31</v>
      </c>
      <c r="G57">
        <f>COUNTIFS(olah!$Q57:Q15055,summary!A57,olah!$B57:B15055,summary!B57,olah!$N57:N15055,summary!C57,olah!$P57:P15055,summary!D57,olah!$S57:S15055,"On Time")</f>
        <v>0</v>
      </c>
      <c r="H57">
        <f>COUNTIFS(olah!$Q$2:Q15055,summary!A57,olah!$B$2:B15055,summary!B57,olah!$S$2:S15055,"On Time")</f>
        <v>6</v>
      </c>
      <c r="I57">
        <f>COUNTIFS(olah!$Q57:Q15055,summary!A57,olah!$B57:B15055,summary!B57,olah!$N57:N15055,summary!C57,olah!$P57:P15055,summary!D57,olah!$S57:S15055,"Late")</f>
        <v>1</v>
      </c>
      <c r="J57">
        <f>COUNTIFS(olah!$Q$2:Q15055,summary!A57,olah!$B$2:B15055,summary!B57,olah!$S$2:S15055,"Late")</f>
        <v>17</v>
      </c>
      <c r="K57">
        <f t="shared" si="0"/>
        <v>7</v>
      </c>
      <c r="L57">
        <f>COUNTIFS(olah!$Q57:Q15055,summary!A57,olah!$B57:B15055,summary!B57,olah!$N57:N15055,summary!C57,olah!$P57:P15055,summary!D57,olah!$T57:T15055,"On Time CO")</f>
        <v>1</v>
      </c>
      <c r="M57">
        <f>COUNTIFS(olah!$Q$2:Q15055,summary!A57,olah!$B$2:B15055,summary!B57,olah!$T$2:T15055,"On Time CO")</f>
        <v>21</v>
      </c>
      <c r="N57">
        <f>COUNTIFS(olah!$Q57:Q15055,summary!A57,olah!$B57:B15055,summary!B57,olah!$N57:N15055,summary!C57,olah!$P57:P15055,summary!D57,olah!$T57:T15055,"Overtime")</f>
        <v>0</v>
      </c>
      <c r="O57">
        <f>COUNTIFS(olah!$Q$2:Q15055,summary!A57,olah!$B$2:B15055,summary!B57,olah!$T$2:T15055,"Overtime")</f>
        <v>0</v>
      </c>
      <c r="P57">
        <f>COUNTIFS(olah!$Q57:Q15055,summary!A57,olah!$B57:B15055,summary!B57,olah!$N57:N15055,summary!C57,olah!$P57:P15055,summary!D57,olah!$T57:T15055,"Early")</f>
        <v>0</v>
      </c>
      <c r="Q57">
        <f>COUNTIFS(olah!$Q$2:Q15055,summary!A57,olah!$B$2:B15055,summary!B57,olah!$T$2:T15055,"Early")</f>
        <v>1</v>
      </c>
      <c r="R57">
        <f>COUNTIFS(olah!$Q57:Q15055,summary!A57,olah!$B57:B15055,summary!B57,olah!$N57:N15055,summary!C57,olah!$P57:P15055,summary!D57,olah!$T57:T15055,"NA CO")</f>
        <v>0</v>
      </c>
      <c r="S57">
        <f>COUNTIFS(olah!$Q$2:Q15055,summary!A57,olah!$B$2:B15055,summary!B57,olah!$T$2:T15055,"NA CO")</f>
        <v>1</v>
      </c>
      <c r="T57" t="str">
        <f>olah!R57</f>
        <v>Attendance</v>
      </c>
      <c r="U57" t="str">
        <f>IF(T57="Permit", olah!T57, "No Permit")</f>
        <v>No Permit</v>
      </c>
    </row>
    <row r="58" spans="1:21" hidden="1" x14ac:dyDescent="0.3">
      <c r="A58" s="23">
        <v>44561</v>
      </c>
      <c r="B58" t="s">
        <v>55</v>
      </c>
      <c r="C58" t="s">
        <v>56</v>
      </c>
      <c r="D58" t="s">
        <v>7108</v>
      </c>
      <c r="E58" t="str">
        <f>VLOOKUP(B58,olah!$B:$P,2,0)</f>
        <v>2021-12-01</v>
      </c>
      <c r="F58">
        <f>COUNTIFS(parameter!$J$4:$J$34,summary!A58,parameter!$I$4:$I$34,"&gt;="&amp;summary!$E58)</f>
        <v>31</v>
      </c>
      <c r="G58">
        <f>COUNTIFS(olah!$Q58:Q15056,summary!A58,olah!$B58:B15056,summary!B58,olah!$N58:N15056,summary!C58,olah!$P58:P15056,summary!D58,olah!$S58:S15056,"On Time")</f>
        <v>1</v>
      </c>
      <c r="H58">
        <f>COUNTIFS(olah!$Q$2:Q15056,summary!A58,olah!$B$2:B15056,summary!B58,olah!$S$2:S15056,"On Time")</f>
        <v>6</v>
      </c>
      <c r="I58">
        <f>COUNTIFS(olah!$Q58:Q15056,summary!A58,olah!$B58:B15056,summary!B58,olah!$N58:N15056,summary!C58,olah!$P58:P15056,summary!D58,olah!$S58:S15056,"Late")</f>
        <v>0</v>
      </c>
      <c r="J58">
        <f>COUNTIFS(olah!$Q$2:Q15056,summary!A58,olah!$B$2:B15056,summary!B58,olah!$S$2:S15056,"Late")</f>
        <v>17</v>
      </c>
      <c r="K58">
        <f t="shared" si="0"/>
        <v>8</v>
      </c>
      <c r="L58">
        <f>COUNTIFS(olah!$Q58:Q15056,summary!A58,olah!$B58:B15056,summary!B58,olah!$N58:N15056,summary!C58,olah!$P58:P15056,summary!D58,olah!$T58:T15056,"On Time CO")</f>
        <v>1</v>
      </c>
      <c r="M58">
        <f>COUNTIFS(olah!$Q$2:Q15056,summary!A58,olah!$B$2:B15056,summary!B58,olah!$T$2:T15056,"On Time CO")</f>
        <v>21</v>
      </c>
      <c r="N58">
        <f>COUNTIFS(olah!$Q58:Q15056,summary!A58,olah!$B58:B15056,summary!B58,olah!$N58:N15056,summary!C58,olah!$P58:P15056,summary!D58,olah!$T58:T15056,"Overtime")</f>
        <v>0</v>
      </c>
      <c r="O58">
        <f>COUNTIFS(olah!$Q$2:Q15056,summary!A58,olah!$B$2:B15056,summary!B58,olah!$T$2:T15056,"Overtime")</f>
        <v>0</v>
      </c>
      <c r="P58">
        <f>COUNTIFS(olah!$Q58:Q15056,summary!A58,olah!$B58:B15056,summary!B58,olah!$N58:N15056,summary!C58,olah!$P58:P15056,summary!D58,olah!$T58:T15056,"Early")</f>
        <v>0</v>
      </c>
      <c r="Q58">
        <f>COUNTIFS(olah!$Q$2:Q15056,summary!A58,olah!$B$2:B15056,summary!B58,olah!$T$2:T15056,"Early")</f>
        <v>1</v>
      </c>
      <c r="R58">
        <f>COUNTIFS(olah!$Q58:Q15056,summary!A58,olah!$B58:B15056,summary!B58,olah!$N58:N15056,summary!C58,olah!$P58:P15056,summary!D58,olah!$T58:T15056,"NA CO")</f>
        <v>0</v>
      </c>
      <c r="S58">
        <f>COUNTIFS(olah!$Q$2:Q15056,summary!A58,olah!$B$2:B15056,summary!B58,olah!$T$2:T15056,"NA CO")</f>
        <v>1</v>
      </c>
      <c r="T58" t="str">
        <f>olah!R58</f>
        <v>Daily Journey</v>
      </c>
      <c r="U58" t="str">
        <f>IF(T58="Permit", olah!T58, "No Permit")</f>
        <v>No Permit</v>
      </c>
    </row>
    <row r="59" spans="1:21" hidden="1" x14ac:dyDescent="0.3">
      <c r="A59" s="23">
        <v>44561</v>
      </c>
      <c r="B59" t="s">
        <v>55</v>
      </c>
      <c r="C59" t="s">
        <v>28</v>
      </c>
      <c r="D59" t="s">
        <v>11604</v>
      </c>
      <c r="E59" t="str">
        <f>VLOOKUP(B59,olah!$B:$P,2,0)</f>
        <v>2021-12-01</v>
      </c>
      <c r="F59">
        <f>COUNTIFS(parameter!$J$4:$J$34,summary!A59,parameter!$I$4:$I$34,"&gt;="&amp;summary!$E59)</f>
        <v>31</v>
      </c>
      <c r="G59">
        <f>COUNTIFS(olah!$Q59:Q15057,summary!A59,olah!$B59:B15057,summary!B59,olah!$N59:N15057,summary!C59,olah!$P59:P15057,summary!D59,olah!$S59:S15057,"On Time")</f>
        <v>0</v>
      </c>
      <c r="H59">
        <f>COUNTIFS(olah!$Q$2:Q15057,summary!A59,olah!$B$2:B15057,summary!B59,olah!$S$2:S15057,"On Time")</f>
        <v>6</v>
      </c>
      <c r="I59">
        <f>COUNTIFS(olah!$Q59:Q15057,summary!A59,olah!$B59:B15057,summary!B59,olah!$N59:N15057,summary!C59,olah!$P59:P15057,summary!D59,olah!$S59:S15057,"Late")</f>
        <v>1</v>
      </c>
      <c r="J59">
        <f>COUNTIFS(olah!$Q$2:Q15057,summary!A59,olah!$B$2:B15057,summary!B59,olah!$S$2:S15057,"Late")</f>
        <v>17</v>
      </c>
      <c r="K59">
        <f t="shared" si="0"/>
        <v>7</v>
      </c>
      <c r="L59">
        <f>COUNTIFS(olah!$Q59:Q15057,summary!A59,olah!$B59:B15057,summary!B59,olah!$N59:N15057,summary!C59,olah!$P59:P15057,summary!D59,olah!$T59:T15057,"On Time CO")</f>
        <v>1</v>
      </c>
      <c r="M59">
        <f>COUNTIFS(olah!$Q$2:Q15057,summary!A59,olah!$B$2:B15057,summary!B59,olah!$T$2:T15057,"On Time CO")</f>
        <v>21</v>
      </c>
      <c r="N59">
        <f>COUNTIFS(olah!$Q59:Q15057,summary!A59,olah!$B59:B15057,summary!B59,olah!$N59:N15057,summary!C59,olah!$P59:P15057,summary!D59,olah!$T59:T15057,"Overtime")</f>
        <v>0</v>
      </c>
      <c r="O59">
        <f>COUNTIFS(olah!$Q$2:Q15057,summary!A59,olah!$B$2:B15057,summary!B59,olah!$T$2:T15057,"Overtime")</f>
        <v>0</v>
      </c>
      <c r="P59">
        <f>COUNTIFS(olah!$Q59:Q15057,summary!A59,olah!$B59:B15057,summary!B59,olah!$N59:N15057,summary!C59,olah!$P59:P15057,summary!D59,olah!$T59:T15057,"Early")</f>
        <v>0</v>
      </c>
      <c r="Q59">
        <f>COUNTIFS(olah!$Q$2:Q15057,summary!A59,olah!$B$2:B15057,summary!B59,olah!$T$2:T15057,"Early")</f>
        <v>1</v>
      </c>
      <c r="R59">
        <f>COUNTIFS(olah!$Q59:Q15057,summary!A59,olah!$B59:B15057,summary!B59,olah!$N59:N15057,summary!C59,olah!$P59:P15057,summary!D59,olah!$T59:T15057,"NA CO")</f>
        <v>0</v>
      </c>
      <c r="S59">
        <f>COUNTIFS(olah!$Q$2:Q15057,summary!A59,olah!$B$2:B15057,summary!B59,olah!$T$2:T15057,"NA CO")</f>
        <v>1</v>
      </c>
      <c r="T59" t="str">
        <f>olah!R59</f>
        <v>Attendance</v>
      </c>
      <c r="U59" t="str">
        <f>IF(T59="Permit", olah!T59, "No Permit")</f>
        <v>No Permit</v>
      </c>
    </row>
    <row r="60" spans="1:21" hidden="1" x14ac:dyDescent="0.3">
      <c r="A60" s="23">
        <v>44561</v>
      </c>
      <c r="B60" t="s">
        <v>55</v>
      </c>
      <c r="C60" t="s">
        <v>28</v>
      </c>
      <c r="D60" t="s">
        <v>11605</v>
      </c>
      <c r="E60" t="str">
        <f>VLOOKUP(B60,olah!$B:$P,2,0)</f>
        <v>2021-12-01</v>
      </c>
      <c r="F60">
        <f>COUNTIFS(parameter!$J$4:$J$34,summary!A60,parameter!$I$4:$I$34,"&gt;="&amp;summary!$E60)</f>
        <v>31</v>
      </c>
      <c r="G60">
        <f>COUNTIFS(olah!$Q60:Q15058,summary!A60,olah!$B60:B15058,summary!B60,olah!$N60:N15058,summary!C60,olah!$P60:P15058,summary!D60,olah!$S60:S15058,"On Time")</f>
        <v>0</v>
      </c>
      <c r="H60">
        <f>COUNTIFS(olah!$Q$2:Q15058,summary!A60,olah!$B$2:B15058,summary!B60,olah!$S$2:S15058,"On Time")</f>
        <v>6</v>
      </c>
      <c r="I60">
        <f>COUNTIFS(olah!$Q60:Q15058,summary!A60,olah!$B60:B15058,summary!B60,olah!$N60:N15058,summary!C60,olah!$P60:P15058,summary!D60,olah!$S60:S15058,"Late")</f>
        <v>1</v>
      </c>
      <c r="J60">
        <f>COUNTIFS(olah!$Q$2:Q15058,summary!A60,olah!$B$2:B15058,summary!B60,olah!$S$2:S15058,"Late")</f>
        <v>17</v>
      </c>
      <c r="K60">
        <f t="shared" si="0"/>
        <v>7</v>
      </c>
      <c r="L60">
        <f>COUNTIFS(olah!$Q60:Q15058,summary!A60,olah!$B60:B15058,summary!B60,olah!$N60:N15058,summary!C60,olah!$P60:P15058,summary!D60,olah!$T60:T15058,"On Time CO")</f>
        <v>1</v>
      </c>
      <c r="M60">
        <f>COUNTIFS(olah!$Q$2:Q15058,summary!A60,olah!$B$2:B15058,summary!B60,olah!$T$2:T15058,"On Time CO")</f>
        <v>21</v>
      </c>
      <c r="N60">
        <f>COUNTIFS(olah!$Q60:Q15058,summary!A60,olah!$B60:B15058,summary!B60,olah!$N60:N15058,summary!C60,olah!$P60:P15058,summary!D60,olah!$T60:T15058,"Overtime")</f>
        <v>0</v>
      </c>
      <c r="O60">
        <f>COUNTIFS(olah!$Q$2:Q15058,summary!A60,olah!$B$2:B15058,summary!B60,olah!$T$2:T15058,"Overtime")</f>
        <v>0</v>
      </c>
      <c r="P60">
        <f>COUNTIFS(olah!$Q60:Q15058,summary!A60,olah!$B60:B15058,summary!B60,olah!$N60:N15058,summary!C60,olah!$P60:P15058,summary!D60,olah!$T60:T15058,"Early")</f>
        <v>0</v>
      </c>
      <c r="Q60">
        <f>COUNTIFS(olah!$Q$2:Q15058,summary!A60,olah!$B$2:B15058,summary!B60,olah!$T$2:T15058,"Early")</f>
        <v>1</v>
      </c>
      <c r="R60">
        <f>COUNTIFS(olah!$Q60:Q15058,summary!A60,olah!$B60:B15058,summary!B60,olah!$N60:N15058,summary!C60,olah!$P60:P15058,summary!D60,olah!$T60:T15058,"NA CO")</f>
        <v>0</v>
      </c>
      <c r="S60">
        <f>COUNTIFS(olah!$Q$2:Q15058,summary!A60,olah!$B$2:B15058,summary!B60,olah!$T$2:T15058,"NA CO")</f>
        <v>1</v>
      </c>
      <c r="T60" t="str">
        <f>olah!R60</f>
        <v>Attendance</v>
      </c>
      <c r="U60" t="str">
        <f>IF(T60="Permit", olah!T60, "No Permit")</f>
        <v>No Permit</v>
      </c>
    </row>
    <row r="61" spans="1:21" hidden="1" x14ac:dyDescent="0.3">
      <c r="A61" s="23">
        <v>44561</v>
      </c>
      <c r="B61" t="s">
        <v>55</v>
      </c>
      <c r="C61" t="s">
        <v>28</v>
      </c>
      <c r="D61" t="s">
        <v>11606</v>
      </c>
      <c r="E61" t="str">
        <f>VLOOKUP(B61,olah!$B:$P,2,0)</f>
        <v>2021-12-01</v>
      </c>
      <c r="F61">
        <f>COUNTIFS(parameter!$J$4:$J$34,summary!A61,parameter!$I$4:$I$34,"&gt;="&amp;summary!$E61)</f>
        <v>31</v>
      </c>
      <c r="G61">
        <f>COUNTIFS(olah!$Q61:Q15059,summary!A61,olah!$B61:B15059,summary!B61,olah!$N61:N15059,summary!C61,olah!$P61:P15059,summary!D61,olah!$S61:S15059,"On Time")</f>
        <v>0</v>
      </c>
      <c r="H61">
        <f>COUNTIFS(olah!$Q$2:Q15059,summary!A61,olah!$B$2:B15059,summary!B61,olah!$S$2:S15059,"On Time")</f>
        <v>6</v>
      </c>
      <c r="I61">
        <f>COUNTIFS(olah!$Q61:Q15059,summary!A61,olah!$B61:B15059,summary!B61,olah!$N61:N15059,summary!C61,olah!$P61:P15059,summary!D61,olah!$S61:S15059,"Late")</f>
        <v>1</v>
      </c>
      <c r="J61">
        <f>COUNTIFS(olah!$Q$2:Q15059,summary!A61,olah!$B$2:B15059,summary!B61,olah!$S$2:S15059,"Late")</f>
        <v>17</v>
      </c>
      <c r="K61">
        <f t="shared" si="0"/>
        <v>7</v>
      </c>
      <c r="L61">
        <f>COUNTIFS(olah!$Q61:Q15059,summary!A61,olah!$B61:B15059,summary!B61,olah!$N61:N15059,summary!C61,olah!$P61:P15059,summary!D61,olah!$T61:T15059,"On Time CO")</f>
        <v>1</v>
      </c>
      <c r="M61">
        <f>COUNTIFS(olah!$Q$2:Q15059,summary!A61,olah!$B$2:B15059,summary!B61,olah!$T$2:T15059,"On Time CO")</f>
        <v>21</v>
      </c>
      <c r="N61">
        <f>COUNTIFS(olah!$Q61:Q15059,summary!A61,olah!$B61:B15059,summary!B61,olah!$N61:N15059,summary!C61,olah!$P61:P15059,summary!D61,olah!$T61:T15059,"Overtime")</f>
        <v>0</v>
      </c>
      <c r="O61">
        <f>COUNTIFS(olah!$Q$2:Q15059,summary!A61,olah!$B$2:B15059,summary!B61,olah!$T$2:T15059,"Overtime")</f>
        <v>0</v>
      </c>
      <c r="P61">
        <f>COUNTIFS(olah!$Q61:Q15059,summary!A61,olah!$B61:B15059,summary!B61,olah!$N61:N15059,summary!C61,olah!$P61:P15059,summary!D61,olah!$T61:T15059,"Early")</f>
        <v>0</v>
      </c>
      <c r="Q61">
        <f>COUNTIFS(olah!$Q$2:Q15059,summary!A61,olah!$B$2:B15059,summary!B61,olah!$T$2:T15059,"Early")</f>
        <v>1</v>
      </c>
      <c r="R61">
        <f>COUNTIFS(olah!$Q61:Q15059,summary!A61,olah!$B61:B15059,summary!B61,olah!$N61:N15059,summary!C61,olah!$P61:P15059,summary!D61,olah!$T61:T15059,"NA CO")</f>
        <v>0</v>
      </c>
      <c r="S61">
        <f>COUNTIFS(olah!$Q$2:Q15059,summary!A61,olah!$B$2:B15059,summary!B61,olah!$T$2:T15059,"NA CO")</f>
        <v>1</v>
      </c>
      <c r="T61" t="str">
        <f>olah!R61</f>
        <v>Attendance</v>
      </c>
      <c r="U61" t="str">
        <f>IF(T61="Permit", olah!T61, "No Permit")</f>
        <v>No Permit</v>
      </c>
    </row>
    <row r="62" spans="1:21" hidden="1" x14ac:dyDescent="0.3">
      <c r="A62" s="23">
        <v>44561</v>
      </c>
      <c r="B62" t="s">
        <v>55</v>
      </c>
      <c r="C62" t="s">
        <v>2079</v>
      </c>
      <c r="D62" t="s">
        <v>10202</v>
      </c>
      <c r="E62" t="str">
        <f>VLOOKUP(B62,olah!$B:$P,2,0)</f>
        <v>2021-12-01</v>
      </c>
      <c r="F62">
        <f>COUNTIFS(parameter!$J$4:$J$34,summary!A62,parameter!$I$4:$I$34,"&gt;="&amp;summary!$E62)</f>
        <v>31</v>
      </c>
      <c r="G62">
        <f>COUNTIFS(olah!$Q62:Q15060,summary!A62,olah!$B62:B15060,summary!B62,olah!$N62:N15060,summary!C62,olah!$P62:P15060,summary!D62,olah!$S62:S15060,"On Time")</f>
        <v>1</v>
      </c>
      <c r="H62">
        <f>COUNTIFS(olah!$Q$2:Q15060,summary!A62,olah!$B$2:B15060,summary!B62,olah!$S$2:S15060,"On Time")</f>
        <v>6</v>
      </c>
      <c r="I62">
        <f>COUNTIFS(olah!$Q62:Q15060,summary!A62,olah!$B62:B15060,summary!B62,olah!$N62:N15060,summary!C62,olah!$P62:P15060,summary!D62,olah!$S62:S15060,"Late")</f>
        <v>0</v>
      </c>
      <c r="J62">
        <f>COUNTIFS(olah!$Q$2:Q15060,summary!A62,olah!$B$2:B15060,summary!B62,olah!$S$2:S15060,"Late")</f>
        <v>17</v>
      </c>
      <c r="K62">
        <f t="shared" si="0"/>
        <v>8</v>
      </c>
      <c r="L62">
        <f>COUNTIFS(olah!$Q62:Q15060,summary!A62,olah!$B62:B15060,summary!B62,olah!$N62:N15060,summary!C62,olah!$P62:P15060,summary!D62,olah!$T62:T15060,"On Time CO")</f>
        <v>1</v>
      </c>
      <c r="M62">
        <f>COUNTIFS(olah!$Q$2:Q15060,summary!A62,olah!$B$2:B15060,summary!B62,olah!$T$2:T15060,"On Time CO")</f>
        <v>21</v>
      </c>
      <c r="N62">
        <f>COUNTIFS(olah!$Q62:Q15060,summary!A62,olah!$B62:B15060,summary!B62,olah!$N62:N15060,summary!C62,olah!$P62:P15060,summary!D62,olah!$T62:T15060,"Overtime")</f>
        <v>0</v>
      </c>
      <c r="O62">
        <f>COUNTIFS(olah!$Q$2:Q15060,summary!A62,olah!$B$2:B15060,summary!B62,olah!$T$2:T15060,"Overtime")</f>
        <v>0</v>
      </c>
      <c r="P62">
        <f>COUNTIFS(olah!$Q62:Q15060,summary!A62,olah!$B62:B15060,summary!B62,olah!$N62:N15060,summary!C62,olah!$P62:P15060,summary!D62,olah!$T62:T15060,"Early")</f>
        <v>0</v>
      </c>
      <c r="Q62">
        <f>COUNTIFS(olah!$Q$2:Q15060,summary!A62,olah!$B$2:B15060,summary!B62,olah!$T$2:T15060,"Early")</f>
        <v>1</v>
      </c>
      <c r="R62">
        <f>COUNTIFS(olah!$Q62:Q15060,summary!A62,olah!$B62:B15060,summary!B62,olah!$N62:N15060,summary!C62,olah!$P62:P15060,summary!D62,olah!$T62:T15060,"NA CO")</f>
        <v>0</v>
      </c>
      <c r="S62">
        <f>COUNTIFS(olah!$Q$2:Q15060,summary!A62,olah!$B$2:B15060,summary!B62,olah!$T$2:T15060,"NA CO")</f>
        <v>1</v>
      </c>
      <c r="T62" t="str">
        <f>olah!R62</f>
        <v>Daily Journey</v>
      </c>
      <c r="U62" t="str">
        <f>IF(T62="Permit", olah!T62, "No Permit")</f>
        <v>No Permit</v>
      </c>
    </row>
    <row r="63" spans="1:21" hidden="1" x14ac:dyDescent="0.3">
      <c r="A63" s="23">
        <v>44561</v>
      </c>
      <c r="B63" t="s">
        <v>55</v>
      </c>
      <c r="C63" t="s">
        <v>28</v>
      </c>
      <c r="D63" t="s">
        <v>11607</v>
      </c>
      <c r="E63" t="str">
        <f>VLOOKUP(B63,olah!$B:$P,2,0)</f>
        <v>2021-12-01</v>
      </c>
      <c r="F63">
        <f>COUNTIFS(parameter!$J$4:$J$34,summary!A63,parameter!$I$4:$I$34,"&gt;="&amp;summary!$E63)</f>
        <v>31</v>
      </c>
      <c r="G63">
        <f>COUNTIFS(olah!$Q63:Q15061,summary!A63,olah!$B63:B15061,summary!B63,olah!$N63:N15061,summary!C63,olah!$P63:P15061,summary!D63,olah!$S63:S15061,"On Time")</f>
        <v>0</v>
      </c>
      <c r="H63">
        <f>COUNTIFS(olah!$Q$2:Q15061,summary!A63,olah!$B$2:B15061,summary!B63,olah!$S$2:S15061,"On Time")</f>
        <v>6</v>
      </c>
      <c r="I63">
        <f>COUNTIFS(olah!$Q63:Q15061,summary!A63,olah!$B63:B15061,summary!B63,olah!$N63:N15061,summary!C63,olah!$P63:P15061,summary!D63,olah!$S63:S15061,"Late")</f>
        <v>1</v>
      </c>
      <c r="J63">
        <f>COUNTIFS(olah!$Q$2:Q15061,summary!A63,olah!$B$2:B15061,summary!B63,olah!$S$2:S15061,"Late")</f>
        <v>17</v>
      </c>
      <c r="K63">
        <f t="shared" si="0"/>
        <v>7</v>
      </c>
      <c r="L63">
        <f>COUNTIFS(olah!$Q63:Q15061,summary!A63,olah!$B63:B15061,summary!B63,olah!$N63:N15061,summary!C63,olah!$P63:P15061,summary!D63,olah!$T63:T15061,"On Time CO")</f>
        <v>1</v>
      </c>
      <c r="M63">
        <f>COUNTIFS(olah!$Q$2:Q15061,summary!A63,olah!$B$2:B15061,summary!B63,olah!$T$2:T15061,"On Time CO")</f>
        <v>21</v>
      </c>
      <c r="N63">
        <f>COUNTIFS(olah!$Q63:Q15061,summary!A63,olah!$B63:B15061,summary!B63,olah!$N63:N15061,summary!C63,olah!$P63:P15061,summary!D63,olah!$T63:T15061,"Overtime")</f>
        <v>0</v>
      </c>
      <c r="O63">
        <f>COUNTIFS(olah!$Q$2:Q15061,summary!A63,olah!$B$2:B15061,summary!B63,olah!$T$2:T15061,"Overtime")</f>
        <v>0</v>
      </c>
      <c r="P63">
        <f>COUNTIFS(olah!$Q63:Q15061,summary!A63,olah!$B63:B15061,summary!B63,olah!$N63:N15061,summary!C63,olah!$P63:P15061,summary!D63,olah!$T63:T15061,"Early")</f>
        <v>0</v>
      </c>
      <c r="Q63">
        <f>COUNTIFS(olah!$Q$2:Q15061,summary!A63,olah!$B$2:B15061,summary!B63,olah!$T$2:T15061,"Early")</f>
        <v>1</v>
      </c>
      <c r="R63">
        <f>COUNTIFS(olah!$Q63:Q15061,summary!A63,olah!$B63:B15061,summary!B63,olah!$N63:N15061,summary!C63,olah!$P63:P15061,summary!D63,olah!$T63:T15061,"NA CO")</f>
        <v>0</v>
      </c>
      <c r="S63">
        <f>COUNTIFS(olah!$Q$2:Q15061,summary!A63,olah!$B$2:B15061,summary!B63,olah!$T$2:T15061,"NA CO")</f>
        <v>1</v>
      </c>
      <c r="T63" t="str">
        <f>olah!R63</f>
        <v>Attendance</v>
      </c>
      <c r="U63" t="str">
        <f>IF(T63="Permit", olah!T63, "No Permit")</f>
        <v>No Permit</v>
      </c>
    </row>
    <row r="64" spans="1:21" hidden="1" x14ac:dyDescent="0.3">
      <c r="A64" s="23">
        <v>44561</v>
      </c>
      <c r="B64" t="s">
        <v>55</v>
      </c>
      <c r="C64" t="s">
        <v>28</v>
      </c>
      <c r="D64" t="s">
        <v>11608</v>
      </c>
      <c r="E64" t="str">
        <f>VLOOKUP(B64,olah!$B:$P,2,0)</f>
        <v>2021-12-01</v>
      </c>
      <c r="F64">
        <f>COUNTIFS(parameter!$J$4:$J$34,summary!A64,parameter!$I$4:$I$34,"&gt;="&amp;summary!$E64)</f>
        <v>31</v>
      </c>
      <c r="G64">
        <f>COUNTIFS(olah!$Q64:Q15062,summary!A64,olah!$B64:B15062,summary!B64,olah!$N64:N15062,summary!C64,olah!$P64:P15062,summary!D64,olah!$S64:S15062,"On Time")</f>
        <v>0</v>
      </c>
      <c r="H64">
        <f>COUNTIFS(olah!$Q$2:Q15062,summary!A64,olah!$B$2:B15062,summary!B64,olah!$S$2:S15062,"On Time")</f>
        <v>6</v>
      </c>
      <c r="I64">
        <f>COUNTIFS(olah!$Q64:Q15062,summary!A64,olah!$B64:B15062,summary!B64,olah!$N64:N15062,summary!C64,olah!$P64:P15062,summary!D64,olah!$S64:S15062,"Late")</f>
        <v>1</v>
      </c>
      <c r="J64">
        <f>COUNTIFS(olah!$Q$2:Q15062,summary!A64,olah!$B$2:B15062,summary!B64,olah!$S$2:S15062,"Late")</f>
        <v>17</v>
      </c>
      <c r="K64">
        <f t="shared" si="0"/>
        <v>7</v>
      </c>
      <c r="L64">
        <f>COUNTIFS(olah!$Q64:Q15062,summary!A64,olah!$B64:B15062,summary!B64,olah!$N64:N15062,summary!C64,olah!$P64:P15062,summary!D64,olah!$T64:T15062,"On Time CO")</f>
        <v>1</v>
      </c>
      <c r="M64">
        <f>COUNTIFS(olah!$Q$2:Q15062,summary!A64,olah!$B$2:B15062,summary!B64,olah!$T$2:T15062,"On Time CO")</f>
        <v>21</v>
      </c>
      <c r="N64">
        <f>COUNTIFS(olah!$Q64:Q15062,summary!A64,olah!$B64:B15062,summary!B64,olah!$N64:N15062,summary!C64,olah!$P64:P15062,summary!D64,olah!$T64:T15062,"Overtime")</f>
        <v>0</v>
      </c>
      <c r="O64">
        <f>COUNTIFS(olah!$Q$2:Q15062,summary!A64,olah!$B$2:B15062,summary!B64,olah!$T$2:T15062,"Overtime")</f>
        <v>0</v>
      </c>
      <c r="P64">
        <f>COUNTIFS(olah!$Q64:Q15062,summary!A64,olah!$B64:B15062,summary!B64,olah!$N64:N15062,summary!C64,olah!$P64:P15062,summary!D64,olah!$T64:T15062,"Early")</f>
        <v>0</v>
      </c>
      <c r="Q64">
        <f>COUNTIFS(olah!$Q$2:Q15062,summary!A64,olah!$B$2:B15062,summary!B64,olah!$T$2:T15062,"Early")</f>
        <v>1</v>
      </c>
      <c r="R64">
        <f>COUNTIFS(olah!$Q64:Q15062,summary!A64,olah!$B64:B15062,summary!B64,olah!$N64:N15062,summary!C64,olah!$P64:P15062,summary!D64,olah!$T64:T15062,"NA CO")</f>
        <v>0</v>
      </c>
      <c r="S64">
        <f>COUNTIFS(olah!$Q$2:Q15062,summary!A64,olah!$B$2:B15062,summary!B64,olah!$T$2:T15062,"NA CO")</f>
        <v>1</v>
      </c>
      <c r="T64" t="str">
        <f>olah!R64</f>
        <v>Attendance</v>
      </c>
      <c r="U64" t="str">
        <f>IF(T64="Permit", olah!T64, "No Permit")</f>
        <v>No Permit</v>
      </c>
    </row>
    <row r="65" spans="1:21" hidden="1" x14ac:dyDescent="0.3">
      <c r="A65" s="23">
        <v>44561</v>
      </c>
      <c r="B65" t="s">
        <v>55</v>
      </c>
      <c r="C65" t="s">
        <v>28</v>
      </c>
      <c r="D65" t="s">
        <v>11609</v>
      </c>
      <c r="E65" t="str">
        <f>VLOOKUP(B65,olah!$B:$P,2,0)</f>
        <v>2021-12-01</v>
      </c>
      <c r="F65">
        <f>COUNTIFS(parameter!$J$4:$J$34,summary!A65,parameter!$I$4:$I$34,"&gt;="&amp;summary!$E65)</f>
        <v>31</v>
      </c>
      <c r="G65">
        <f>COUNTIFS(olah!$Q65:Q15063,summary!A65,olah!$B65:B15063,summary!B65,olah!$N65:N15063,summary!C65,olah!$P65:P15063,summary!D65,olah!$S65:S15063,"On Time")</f>
        <v>0</v>
      </c>
      <c r="H65">
        <f>COUNTIFS(olah!$Q$2:Q15063,summary!A65,olah!$B$2:B15063,summary!B65,olah!$S$2:S15063,"On Time")</f>
        <v>6</v>
      </c>
      <c r="I65">
        <f>COUNTIFS(olah!$Q65:Q15063,summary!A65,olah!$B65:B15063,summary!B65,olah!$N65:N15063,summary!C65,olah!$P65:P15063,summary!D65,olah!$S65:S15063,"Late")</f>
        <v>1</v>
      </c>
      <c r="J65">
        <f>COUNTIFS(olah!$Q$2:Q15063,summary!A65,olah!$B$2:B15063,summary!B65,olah!$S$2:S15063,"Late")</f>
        <v>17</v>
      </c>
      <c r="K65">
        <f t="shared" si="0"/>
        <v>7</v>
      </c>
      <c r="L65">
        <f>COUNTIFS(olah!$Q65:Q15063,summary!A65,olah!$B65:B15063,summary!B65,olah!$N65:N15063,summary!C65,olah!$P65:P15063,summary!D65,olah!$T65:T15063,"On Time CO")</f>
        <v>1</v>
      </c>
      <c r="M65">
        <f>COUNTIFS(olah!$Q$2:Q15063,summary!A65,olah!$B$2:B15063,summary!B65,olah!$T$2:T15063,"On Time CO")</f>
        <v>21</v>
      </c>
      <c r="N65">
        <f>COUNTIFS(olah!$Q65:Q15063,summary!A65,olah!$B65:B15063,summary!B65,olah!$N65:N15063,summary!C65,olah!$P65:P15063,summary!D65,olah!$T65:T15063,"Overtime")</f>
        <v>0</v>
      </c>
      <c r="O65">
        <f>COUNTIFS(olah!$Q$2:Q15063,summary!A65,olah!$B$2:B15063,summary!B65,olah!$T$2:T15063,"Overtime")</f>
        <v>0</v>
      </c>
      <c r="P65">
        <f>COUNTIFS(olah!$Q65:Q15063,summary!A65,olah!$B65:B15063,summary!B65,olah!$N65:N15063,summary!C65,olah!$P65:P15063,summary!D65,olah!$T65:T15063,"Early")</f>
        <v>0</v>
      </c>
      <c r="Q65">
        <f>COUNTIFS(olah!$Q$2:Q15063,summary!A65,olah!$B$2:B15063,summary!B65,olah!$T$2:T15063,"Early")</f>
        <v>1</v>
      </c>
      <c r="R65">
        <f>COUNTIFS(olah!$Q65:Q15063,summary!A65,olah!$B65:B15063,summary!B65,olah!$N65:N15063,summary!C65,olah!$P65:P15063,summary!D65,olah!$T65:T15063,"NA CO")</f>
        <v>0</v>
      </c>
      <c r="S65">
        <f>COUNTIFS(olah!$Q$2:Q15063,summary!A65,olah!$B$2:B15063,summary!B65,olah!$T$2:T15063,"NA CO")</f>
        <v>1</v>
      </c>
      <c r="T65" t="str">
        <f>olah!R65</f>
        <v>Attendance</v>
      </c>
      <c r="U65" t="str">
        <f>IF(T65="Permit", olah!T65, "No Permit")</f>
        <v>No Permit</v>
      </c>
    </row>
    <row r="66" spans="1:21" hidden="1" x14ac:dyDescent="0.3">
      <c r="A66" s="23">
        <v>44561</v>
      </c>
      <c r="B66" t="s">
        <v>55</v>
      </c>
      <c r="C66" t="s">
        <v>2097</v>
      </c>
      <c r="D66" t="s">
        <v>9024</v>
      </c>
      <c r="E66" t="str">
        <f>VLOOKUP(B66,olah!$B:$P,2,0)</f>
        <v>2021-12-01</v>
      </c>
      <c r="F66">
        <f>COUNTIFS(parameter!$J$4:$J$34,summary!A66,parameter!$I$4:$I$34,"&gt;="&amp;summary!$E66)</f>
        <v>31</v>
      </c>
      <c r="G66">
        <f>COUNTIFS(olah!$Q66:Q15064,summary!A66,olah!$B66:B15064,summary!B66,olah!$N66:N15064,summary!C66,olah!$P66:P15064,summary!D66,olah!$S66:S15064,"On Time")</f>
        <v>1</v>
      </c>
      <c r="H66">
        <f>COUNTIFS(olah!$Q$2:Q15064,summary!A66,olah!$B$2:B15064,summary!B66,olah!$S$2:S15064,"On Time")</f>
        <v>6</v>
      </c>
      <c r="I66">
        <f>COUNTIFS(olah!$Q66:Q15064,summary!A66,olah!$B66:B15064,summary!B66,olah!$N66:N15064,summary!C66,olah!$P66:P15064,summary!D66,olah!$S66:S15064,"Late")</f>
        <v>0</v>
      </c>
      <c r="J66">
        <f>COUNTIFS(olah!$Q$2:Q15064,summary!A66,olah!$B$2:B15064,summary!B66,olah!$S$2:S15064,"Late")</f>
        <v>17</v>
      </c>
      <c r="K66">
        <f t="shared" si="0"/>
        <v>8</v>
      </c>
      <c r="L66">
        <f>COUNTIFS(olah!$Q66:Q15064,summary!A66,olah!$B66:B15064,summary!B66,olah!$N66:N15064,summary!C66,olah!$P66:P15064,summary!D66,olah!$T66:T15064,"On Time CO")</f>
        <v>1</v>
      </c>
      <c r="M66">
        <f>COUNTIFS(olah!$Q$2:Q15064,summary!A66,olah!$B$2:B15064,summary!B66,olah!$T$2:T15064,"On Time CO")</f>
        <v>21</v>
      </c>
      <c r="N66">
        <f>COUNTIFS(olah!$Q66:Q15064,summary!A66,olah!$B66:B15064,summary!B66,olah!$N66:N15064,summary!C66,olah!$P66:P15064,summary!D66,olah!$T66:T15064,"Overtime")</f>
        <v>0</v>
      </c>
      <c r="O66">
        <f>COUNTIFS(olah!$Q$2:Q15064,summary!A66,olah!$B$2:B15064,summary!B66,olah!$T$2:T15064,"Overtime")</f>
        <v>0</v>
      </c>
      <c r="P66">
        <f>COUNTIFS(olah!$Q66:Q15064,summary!A66,olah!$B66:B15064,summary!B66,olah!$N66:N15064,summary!C66,olah!$P66:P15064,summary!D66,olah!$T66:T15064,"Early")</f>
        <v>0</v>
      </c>
      <c r="Q66">
        <f>COUNTIFS(olah!$Q$2:Q15064,summary!A66,olah!$B$2:B15064,summary!B66,olah!$T$2:T15064,"Early")</f>
        <v>1</v>
      </c>
      <c r="R66">
        <f>COUNTIFS(olah!$Q66:Q15064,summary!A66,olah!$B66:B15064,summary!B66,olah!$N66:N15064,summary!C66,olah!$P66:P15064,summary!D66,olah!$T66:T15064,"NA CO")</f>
        <v>0</v>
      </c>
      <c r="S66">
        <f>COUNTIFS(olah!$Q$2:Q15064,summary!A66,olah!$B$2:B15064,summary!B66,olah!$T$2:T15064,"NA CO")</f>
        <v>1</v>
      </c>
      <c r="T66" t="str">
        <f>olah!R66</f>
        <v>Daily Journey</v>
      </c>
      <c r="U66" t="str">
        <f>IF(T66="Permit", olah!T66, "No Permit")</f>
        <v>No Permit</v>
      </c>
    </row>
    <row r="67" spans="1:21" hidden="1" x14ac:dyDescent="0.3">
      <c r="A67" s="23">
        <v>44561</v>
      </c>
      <c r="B67" t="s">
        <v>55</v>
      </c>
      <c r="C67" t="s">
        <v>28</v>
      </c>
      <c r="D67" t="s">
        <v>10213</v>
      </c>
      <c r="E67" t="str">
        <f>VLOOKUP(B67,olah!$B:$P,2,0)</f>
        <v>2021-12-01</v>
      </c>
      <c r="F67">
        <f>COUNTIFS(parameter!$J$4:$J$34,summary!A67,parameter!$I$4:$I$34,"&gt;="&amp;summary!$E67)</f>
        <v>31</v>
      </c>
      <c r="G67">
        <f>COUNTIFS(olah!$Q67:Q15065,summary!A67,olah!$B67:B15065,summary!B67,olah!$N67:N15065,summary!C67,olah!$P67:P15065,summary!D67,olah!$S67:S15065,"On Time")</f>
        <v>0</v>
      </c>
      <c r="H67">
        <f>COUNTIFS(olah!$Q$2:Q15065,summary!A67,olah!$B$2:B15065,summary!B67,olah!$S$2:S15065,"On Time")</f>
        <v>6</v>
      </c>
      <c r="I67">
        <f>COUNTIFS(olah!$Q67:Q15065,summary!A67,olah!$B67:B15065,summary!B67,olah!$N67:N15065,summary!C67,olah!$P67:P15065,summary!D67,olah!$S67:S15065,"Late")</f>
        <v>1</v>
      </c>
      <c r="J67">
        <f>COUNTIFS(olah!$Q$2:Q15065,summary!A67,olah!$B$2:B15065,summary!B67,olah!$S$2:S15065,"Late")</f>
        <v>17</v>
      </c>
      <c r="K67">
        <f t="shared" ref="K67:K130" si="1">F67-SUM(H67:J67)</f>
        <v>7</v>
      </c>
      <c r="L67">
        <f>COUNTIFS(olah!$Q67:Q15065,summary!A67,olah!$B67:B15065,summary!B67,olah!$N67:N15065,summary!C67,olah!$P67:P15065,summary!D67,olah!$T67:T15065,"On Time CO")</f>
        <v>1</v>
      </c>
      <c r="M67">
        <f>COUNTIFS(olah!$Q$2:Q15065,summary!A67,olah!$B$2:B15065,summary!B67,olah!$T$2:T15065,"On Time CO")</f>
        <v>21</v>
      </c>
      <c r="N67">
        <f>COUNTIFS(olah!$Q67:Q15065,summary!A67,olah!$B67:B15065,summary!B67,olah!$N67:N15065,summary!C67,olah!$P67:P15065,summary!D67,olah!$T67:T15065,"Overtime")</f>
        <v>0</v>
      </c>
      <c r="O67">
        <f>COUNTIFS(olah!$Q$2:Q15065,summary!A67,olah!$B$2:B15065,summary!B67,olah!$T$2:T15065,"Overtime")</f>
        <v>0</v>
      </c>
      <c r="P67">
        <f>COUNTIFS(olah!$Q67:Q15065,summary!A67,olah!$B67:B15065,summary!B67,olah!$N67:N15065,summary!C67,olah!$P67:P15065,summary!D67,olah!$T67:T15065,"Early")</f>
        <v>0</v>
      </c>
      <c r="Q67">
        <f>COUNTIFS(olah!$Q$2:Q15065,summary!A67,olah!$B$2:B15065,summary!B67,olah!$T$2:T15065,"Early")</f>
        <v>1</v>
      </c>
      <c r="R67">
        <f>COUNTIFS(olah!$Q67:Q15065,summary!A67,olah!$B67:B15065,summary!B67,olah!$N67:N15065,summary!C67,olah!$P67:P15065,summary!D67,olah!$T67:T15065,"NA CO")</f>
        <v>0</v>
      </c>
      <c r="S67">
        <f>COUNTIFS(olah!$Q$2:Q15065,summary!A67,olah!$B$2:B15065,summary!B67,olah!$T$2:T15065,"NA CO")</f>
        <v>1</v>
      </c>
      <c r="T67" t="str">
        <f>olah!R67</f>
        <v>Attendance</v>
      </c>
      <c r="U67" t="str">
        <f>IF(T67="Permit", olah!T67, "No Permit")</f>
        <v>No Permit</v>
      </c>
    </row>
    <row r="68" spans="1:21" hidden="1" x14ac:dyDescent="0.3">
      <c r="A68" s="23">
        <v>44561</v>
      </c>
      <c r="B68" t="s">
        <v>55</v>
      </c>
      <c r="C68" t="s">
        <v>28</v>
      </c>
      <c r="D68" t="s">
        <v>7927</v>
      </c>
      <c r="E68" t="str">
        <f>VLOOKUP(B68,olah!$B:$P,2,0)</f>
        <v>2021-12-01</v>
      </c>
      <c r="F68">
        <f>COUNTIFS(parameter!$J$4:$J$34,summary!A68,parameter!$I$4:$I$34,"&gt;="&amp;summary!$E68)</f>
        <v>31</v>
      </c>
      <c r="G68">
        <f>COUNTIFS(olah!$Q68:Q15066,summary!A68,olah!$B68:B15066,summary!B68,olah!$N68:N15066,summary!C68,olah!$P68:P15066,summary!D68,olah!$S68:S15066,"On Time")</f>
        <v>0</v>
      </c>
      <c r="H68">
        <f>COUNTIFS(olah!$Q$2:Q15066,summary!A68,olah!$B$2:B15066,summary!B68,olah!$S$2:S15066,"On Time")</f>
        <v>6</v>
      </c>
      <c r="I68">
        <f>COUNTIFS(olah!$Q68:Q15066,summary!A68,olah!$B68:B15066,summary!B68,olah!$N68:N15066,summary!C68,olah!$P68:P15066,summary!D68,olah!$S68:S15066,"Late")</f>
        <v>1</v>
      </c>
      <c r="J68">
        <f>COUNTIFS(olah!$Q$2:Q15066,summary!A68,olah!$B$2:B15066,summary!B68,olah!$S$2:S15066,"Late")</f>
        <v>17</v>
      </c>
      <c r="K68">
        <f t="shared" si="1"/>
        <v>7</v>
      </c>
      <c r="L68">
        <f>COUNTIFS(olah!$Q68:Q15066,summary!A68,olah!$B68:B15066,summary!B68,olah!$N68:N15066,summary!C68,olah!$P68:P15066,summary!D68,olah!$T68:T15066,"On Time CO")</f>
        <v>1</v>
      </c>
      <c r="M68">
        <f>COUNTIFS(olah!$Q$2:Q15066,summary!A68,olah!$B$2:B15066,summary!B68,olah!$T$2:T15066,"On Time CO")</f>
        <v>21</v>
      </c>
      <c r="N68">
        <f>COUNTIFS(olah!$Q68:Q15066,summary!A68,olah!$B68:B15066,summary!B68,olah!$N68:N15066,summary!C68,olah!$P68:P15066,summary!D68,olah!$T68:T15066,"Overtime")</f>
        <v>0</v>
      </c>
      <c r="O68">
        <f>COUNTIFS(olah!$Q$2:Q15066,summary!A68,olah!$B$2:B15066,summary!B68,olah!$T$2:T15066,"Overtime")</f>
        <v>0</v>
      </c>
      <c r="P68">
        <f>COUNTIFS(olah!$Q68:Q15066,summary!A68,olah!$B68:B15066,summary!B68,olah!$N68:N15066,summary!C68,olah!$P68:P15066,summary!D68,olah!$T68:T15066,"Early")</f>
        <v>0</v>
      </c>
      <c r="Q68">
        <f>COUNTIFS(olah!$Q$2:Q15066,summary!A68,olah!$B$2:B15066,summary!B68,olah!$T$2:T15066,"Early")</f>
        <v>1</v>
      </c>
      <c r="R68">
        <f>COUNTIFS(olah!$Q68:Q15066,summary!A68,olah!$B68:B15066,summary!B68,olah!$N68:N15066,summary!C68,olah!$P68:P15066,summary!D68,olah!$T68:T15066,"NA CO")</f>
        <v>0</v>
      </c>
      <c r="S68">
        <f>COUNTIFS(olah!$Q$2:Q15066,summary!A68,olah!$B$2:B15066,summary!B68,olah!$T$2:T15066,"NA CO")</f>
        <v>1</v>
      </c>
      <c r="T68" t="str">
        <f>olah!R68</f>
        <v>Attendance</v>
      </c>
      <c r="U68" t="str">
        <f>IF(T68="Permit", olah!T68, "No Permit")</f>
        <v>No Permit</v>
      </c>
    </row>
    <row r="69" spans="1:21" hidden="1" x14ac:dyDescent="0.3">
      <c r="A69" s="23">
        <v>44561</v>
      </c>
      <c r="B69" t="s">
        <v>55</v>
      </c>
      <c r="C69" t="s">
        <v>56</v>
      </c>
      <c r="D69" t="s">
        <v>11610</v>
      </c>
      <c r="E69" t="str">
        <f>VLOOKUP(B69,olah!$B:$P,2,0)</f>
        <v>2021-12-01</v>
      </c>
      <c r="F69">
        <f>COUNTIFS(parameter!$J$4:$J$34,summary!A69,parameter!$I$4:$I$34,"&gt;="&amp;summary!$E69)</f>
        <v>31</v>
      </c>
      <c r="G69">
        <f>COUNTIFS(olah!$Q69:Q15067,summary!A69,olah!$B69:B15067,summary!B69,olah!$N69:N15067,summary!C69,olah!$P69:P15067,summary!D69,olah!$S69:S15067,"On Time")</f>
        <v>1</v>
      </c>
      <c r="H69">
        <f>COUNTIFS(olah!$Q$2:Q15067,summary!A69,olah!$B$2:B15067,summary!B69,olah!$S$2:S15067,"On Time")</f>
        <v>6</v>
      </c>
      <c r="I69">
        <f>COUNTIFS(olah!$Q69:Q15067,summary!A69,olah!$B69:B15067,summary!B69,olah!$N69:N15067,summary!C69,olah!$P69:P15067,summary!D69,olah!$S69:S15067,"Late")</f>
        <v>0</v>
      </c>
      <c r="J69">
        <f>COUNTIFS(olah!$Q$2:Q15067,summary!A69,olah!$B$2:B15067,summary!B69,olah!$S$2:S15067,"Late")</f>
        <v>17</v>
      </c>
      <c r="K69">
        <f t="shared" si="1"/>
        <v>8</v>
      </c>
      <c r="L69">
        <f>COUNTIFS(olah!$Q69:Q15067,summary!A69,olah!$B69:B15067,summary!B69,olah!$N69:N15067,summary!C69,olah!$P69:P15067,summary!D69,olah!$T69:T15067,"On Time CO")</f>
        <v>1</v>
      </c>
      <c r="M69">
        <f>COUNTIFS(olah!$Q$2:Q15067,summary!A69,olah!$B$2:B15067,summary!B69,olah!$T$2:T15067,"On Time CO")</f>
        <v>21</v>
      </c>
      <c r="N69">
        <f>COUNTIFS(olah!$Q69:Q15067,summary!A69,olah!$B69:B15067,summary!B69,olah!$N69:N15067,summary!C69,olah!$P69:P15067,summary!D69,olah!$T69:T15067,"Overtime")</f>
        <v>0</v>
      </c>
      <c r="O69">
        <f>COUNTIFS(olah!$Q$2:Q15067,summary!A69,olah!$B$2:B15067,summary!B69,olah!$T$2:T15067,"Overtime")</f>
        <v>0</v>
      </c>
      <c r="P69">
        <f>COUNTIFS(olah!$Q69:Q15067,summary!A69,olah!$B69:B15067,summary!B69,olah!$N69:N15067,summary!C69,olah!$P69:P15067,summary!D69,olah!$T69:T15067,"Early")</f>
        <v>0</v>
      </c>
      <c r="Q69">
        <f>COUNTIFS(olah!$Q$2:Q15067,summary!A69,olah!$B$2:B15067,summary!B69,olah!$T$2:T15067,"Early")</f>
        <v>1</v>
      </c>
      <c r="R69">
        <f>COUNTIFS(olah!$Q69:Q15067,summary!A69,olah!$B69:B15067,summary!B69,olah!$N69:N15067,summary!C69,olah!$P69:P15067,summary!D69,olah!$T69:T15067,"NA CO")</f>
        <v>0</v>
      </c>
      <c r="S69">
        <f>COUNTIFS(olah!$Q$2:Q15067,summary!A69,olah!$B$2:B15067,summary!B69,olah!$T$2:T15067,"NA CO")</f>
        <v>1</v>
      </c>
      <c r="T69" t="str">
        <f>olah!R69</f>
        <v>Daily Journey</v>
      </c>
      <c r="U69" t="str">
        <f>IF(T69="Permit", olah!T69, "No Permit")</f>
        <v>No Permit</v>
      </c>
    </row>
    <row r="70" spans="1:21" hidden="1" x14ac:dyDescent="0.3">
      <c r="A70" s="23">
        <v>44561</v>
      </c>
      <c r="B70" t="s">
        <v>55</v>
      </c>
      <c r="C70" t="s">
        <v>28</v>
      </c>
      <c r="D70" t="s">
        <v>9025</v>
      </c>
      <c r="E70" t="str">
        <f>VLOOKUP(B70,olah!$B:$P,2,0)</f>
        <v>2021-12-01</v>
      </c>
      <c r="F70">
        <f>COUNTIFS(parameter!$J$4:$J$34,summary!A70,parameter!$I$4:$I$34,"&gt;="&amp;summary!$E70)</f>
        <v>31</v>
      </c>
      <c r="G70">
        <f>COUNTIFS(olah!$Q70:Q15068,summary!A70,olah!$B70:B15068,summary!B70,olah!$N70:N15068,summary!C70,olah!$P70:P15068,summary!D70,olah!$S70:S15068,"On Time")</f>
        <v>0</v>
      </c>
      <c r="H70">
        <f>COUNTIFS(olah!$Q$2:Q15068,summary!A70,olah!$B$2:B15068,summary!B70,olah!$S$2:S15068,"On Time")</f>
        <v>6</v>
      </c>
      <c r="I70">
        <f>COUNTIFS(olah!$Q70:Q15068,summary!A70,olah!$B70:B15068,summary!B70,olah!$N70:N15068,summary!C70,olah!$P70:P15068,summary!D70,olah!$S70:S15068,"Late")</f>
        <v>1</v>
      </c>
      <c r="J70">
        <f>COUNTIFS(olah!$Q$2:Q15068,summary!A70,olah!$B$2:B15068,summary!B70,olah!$S$2:S15068,"Late")</f>
        <v>17</v>
      </c>
      <c r="K70">
        <f t="shared" si="1"/>
        <v>7</v>
      </c>
      <c r="L70">
        <f>COUNTIFS(olah!$Q70:Q15068,summary!A70,olah!$B70:B15068,summary!B70,olah!$N70:N15068,summary!C70,olah!$P70:P15068,summary!D70,olah!$T70:T15068,"On Time CO")</f>
        <v>1</v>
      </c>
      <c r="M70">
        <f>COUNTIFS(olah!$Q$2:Q15068,summary!A70,olah!$B$2:B15068,summary!B70,olah!$T$2:T15068,"On Time CO")</f>
        <v>21</v>
      </c>
      <c r="N70">
        <f>COUNTIFS(olah!$Q70:Q15068,summary!A70,olah!$B70:B15068,summary!B70,olah!$N70:N15068,summary!C70,olah!$P70:P15068,summary!D70,olah!$T70:T15068,"Overtime")</f>
        <v>0</v>
      </c>
      <c r="O70">
        <f>COUNTIFS(olah!$Q$2:Q15068,summary!A70,olah!$B$2:B15068,summary!B70,olah!$T$2:T15068,"Overtime")</f>
        <v>0</v>
      </c>
      <c r="P70">
        <f>COUNTIFS(olah!$Q70:Q15068,summary!A70,olah!$B70:B15068,summary!B70,olah!$N70:N15068,summary!C70,olah!$P70:P15068,summary!D70,olah!$T70:T15068,"Early")</f>
        <v>0</v>
      </c>
      <c r="Q70">
        <f>COUNTIFS(olah!$Q$2:Q15068,summary!A70,olah!$B$2:B15068,summary!B70,olah!$T$2:T15068,"Early")</f>
        <v>1</v>
      </c>
      <c r="R70">
        <f>COUNTIFS(olah!$Q70:Q15068,summary!A70,olah!$B70:B15068,summary!B70,olah!$N70:N15068,summary!C70,olah!$P70:P15068,summary!D70,olah!$T70:T15068,"NA CO")</f>
        <v>0</v>
      </c>
      <c r="S70">
        <f>COUNTIFS(olah!$Q$2:Q15068,summary!A70,olah!$B$2:B15068,summary!B70,olah!$T$2:T15068,"NA CO")</f>
        <v>1</v>
      </c>
      <c r="T70" t="str">
        <f>olah!R70</f>
        <v>Attendance</v>
      </c>
      <c r="U70" t="str">
        <f>IF(T70="Permit", olah!T70, "No Permit")</f>
        <v>No Permit</v>
      </c>
    </row>
    <row r="71" spans="1:21" hidden="1" x14ac:dyDescent="0.3">
      <c r="A71" s="23">
        <v>44561</v>
      </c>
      <c r="B71" t="s">
        <v>55</v>
      </c>
      <c r="C71" t="s">
        <v>28</v>
      </c>
      <c r="D71" t="s">
        <v>10214</v>
      </c>
      <c r="E71" t="str">
        <f>VLOOKUP(B71,olah!$B:$P,2,0)</f>
        <v>2021-12-01</v>
      </c>
      <c r="F71">
        <f>COUNTIFS(parameter!$J$4:$J$34,summary!A71,parameter!$I$4:$I$34,"&gt;="&amp;summary!$E71)</f>
        <v>31</v>
      </c>
      <c r="G71">
        <f>COUNTIFS(olah!$Q71:Q15069,summary!A71,olah!$B71:B15069,summary!B71,olah!$N71:N15069,summary!C71,olah!$P71:P15069,summary!D71,olah!$S71:S15069,"On Time")</f>
        <v>0</v>
      </c>
      <c r="H71">
        <f>COUNTIFS(olah!$Q$2:Q15069,summary!A71,olah!$B$2:B15069,summary!B71,olah!$S$2:S15069,"On Time")</f>
        <v>6</v>
      </c>
      <c r="I71">
        <f>COUNTIFS(olah!$Q71:Q15069,summary!A71,olah!$B71:B15069,summary!B71,olah!$N71:N15069,summary!C71,olah!$P71:P15069,summary!D71,olah!$S71:S15069,"Late")</f>
        <v>1</v>
      </c>
      <c r="J71">
        <f>COUNTIFS(olah!$Q$2:Q15069,summary!A71,olah!$B$2:B15069,summary!B71,olah!$S$2:S15069,"Late")</f>
        <v>17</v>
      </c>
      <c r="K71">
        <f t="shared" si="1"/>
        <v>7</v>
      </c>
      <c r="L71">
        <f>COUNTIFS(olah!$Q71:Q15069,summary!A71,olah!$B71:B15069,summary!B71,olah!$N71:N15069,summary!C71,olah!$P71:P15069,summary!D71,olah!$T71:T15069,"On Time CO")</f>
        <v>1</v>
      </c>
      <c r="M71">
        <f>COUNTIFS(olah!$Q$2:Q15069,summary!A71,olah!$B$2:B15069,summary!B71,olah!$T$2:T15069,"On Time CO")</f>
        <v>21</v>
      </c>
      <c r="N71">
        <f>COUNTIFS(olah!$Q71:Q15069,summary!A71,olah!$B71:B15069,summary!B71,olah!$N71:N15069,summary!C71,olah!$P71:P15069,summary!D71,olah!$T71:T15069,"Overtime")</f>
        <v>0</v>
      </c>
      <c r="O71">
        <f>COUNTIFS(olah!$Q$2:Q15069,summary!A71,olah!$B$2:B15069,summary!B71,olah!$T$2:T15069,"Overtime")</f>
        <v>0</v>
      </c>
      <c r="P71">
        <f>COUNTIFS(olah!$Q71:Q15069,summary!A71,olah!$B71:B15069,summary!B71,olah!$N71:N15069,summary!C71,olah!$P71:P15069,summary!D71,olah!$T71:T15069,"Early")</f>
        <v>0</v>
      </c>
      <c r="Q71">
        <f>COUNTIFS(olah!$Q$2:Q15069,summary!A71,olah!$B$2:B15069,summary!B71,olah!$T$2:T15069,"Early")</f>
        <v>1</v>
      </c>
      <c r="R71">
        <f>COUNTIFS(olah!$Q71:Q15069,summary!A71,olah!$B71:B15069,summary!B71,olah!$N71:N15069,summary!C71,olah!$P71:P15069,summary!D71,olah!$T71:T15069,"NA CO")</f>
        <v>0</v>
      </c>
      <c r="S71">
        <f>COUNTIFS(olah!$Q$2:Q15069,summary!A71,olah!$B$2:B15069,summary!B71,olah!$T$2:T15069,"NA CO")</f>
        <v>1</v>
      </c>
      <c r="T71" t="str">
        <f>olah!R71</f>
        <v>Attendance</v>
      </c>
      <c r="U71" t="str">
        <f>IF(T71="Permit", olah!T71, "No Permit")</f>
        <v>No Permit</v>
      </c>
    </row>
    <row r="72" spans="1:21" hidden="1" x14ac:dyDescent="0.3">
      <c r="A72" s="23">
        <v>44561</v>
      </c>
      <c r="B72" t="s">
        <v>55</v>
      </c>
      <c r="C72" t="s">
        <v>28</v>
      </c>
      <c r="D72" t="s">
        <v>7814</v>
      </c>
      <c r="E72" t="str">
        <f>VLOOKUP(B72,olah!$B:$P,2,0)</f>
        <v>2021-12-01</v>
      </c>
      <c r="F72">
        <f>COUNTIFS(parameter!$J$4:$J$34,summary!A72,parameter!$I$4:$I$34,"&gt;="&amp;summary!$E72)</f>
        <v>31</v>
      </c>
      <c r="G72">
        <f>COUNTIFS(olah!$Q72:Q15070,summary!A72,olah!$B72:B15070,summary!B72,olah!$N72:N15070,summary!C72,olah!$P72:P15070,summary!D72,olah!$S72:S15070,"On Time")</f>
        <v>0</v>
      </c>
      <c r="H72">
        <f>COUNTIFS(olah!$Q$2:Q15070,summary!A72,olah!$B$2:B15070,summary!B72,olah!$S$2:S15070,"On Time")</f>
        <v>6</v>
      </c>
      <c r="I72">
        <f>COUNTIFS(olah!$Q72:Q15070,summary!A72,olah!$B72:B15070,summary!B72,olah!$N72:N15070,summary!C72,olah!$P72:P15070,summary!D72,olah!$S72:S15070,"Late")</f>
        <v>1</v>
      </c>
      <c r="J72">
        <f>COUNTIFS(olah!$Q$2:Q15070,summary!A72,olah!$B$2:B15070,summary!B72,olah!$S$2:S15070,"Late")</f>
        <v>17</v>
      </c>
      <c r="K72">
        <f t="shared" si="1"/>
        <v>7</v>
      </c>
      <c r="L72">
        <f>COUNTIFS(olah!$Q72:Q15070,summary!A72,olah!$B72:B15070,summary!B72,olah!$N72:N15070,summary!C72,olah!$P72:P15070,summary!D72,olah!$T72:T15070,"On Time CO")</f>
        <v>0</v>
      </c>
      <c r="M72">
        <f>COUNTIFS(olah!$Q$2:Q15070,summary!A72,olah!$B$2:B15070,summary!B72,olah!$T$2:T15070,"On Time CO")</f>
        <v>21</v>
      </c>
      <c r="N72">
        <f>COUNTIFS(olah!$Q72:Q15070,summary!A72,olah!$B72:B15070,summary!B72,olah!$N72:N15070,summary!C72,olah!$P72:P15070,summary!D72,olah!$T72:T15070,"Overtime")</f>
        <v>0</v>
      </c>
      <c r="O72">
        <f>COUNTIFS(olah!$Q$2:Q15070,summary!A72,olah!$B$2:B15070,summary!B72,olah!$T$2:T15070,"Overtime")</f>
        <v>0</v>
      </c>
      <c r="P72">
        <f>COUNTIFS(olah!$Q72:Q15070,summary!A72,olah!$B72:B15070,summary!B72,olah!$N72:N15070,summary!C72,olah!$P72:P15070,summary!D72,olah!$T72:T15070,"Early")</f>
        <v>1</v>
      </c>
      <c r="Q72">
        <f>COUNTIFS(olah!$Q$2:Q15070,summary!A72,olah!$B$2:B15070,summary!B72,olah!$T$2:T15070,"Early")</f>
        <v>1</v>
      </c>
      <c r="R72">
        <f>COUNTIFS(olah!$Q72:Q15070,summary!A72,olah!$B72:B15070,summary!B72,olah!$N72:N15070,summary!C72,olah!$P72:P15070,summary!D72,olah!$T72:T15070,"NA CO")</f>
        <v>0</v>
      </c>
      <c r="S72">
        <f>COUNTIFS(olah!$Q$2:Q15070,summary!A72,olah!$B$2:B15070,summary!B72,olah!$T$2:T15070,"NA CO")</f>
        <v>1</v>
      </c>
      <c r="T72" t="str">
        <f>olah!R72</f>
        <v>Attendance</v>
      </c>
      <c r="U72" t="str">
        <f>IF(T72="Permit", olah!T72, "No Permit")</f>
        <v>No Permit</v>
      </c>
    </row>
    <row r="73" spans="1:21" hidden="1" x14ac:dyDescent="0.3">
      <c r="A73" s="23">
        <v>44561</v>
      </c>
      <c r="B73" t="s">
        <v>64</v>
      </c>
      <c r="C73" t="s">
        <v>65</v>
      </c>
      <c r="D73" t="s">
        <v>1390</v>
      </c>
      <c r="E73" t="str">
        <f>VLOOKUP(B73,olah!$B:$P,2,0)</f>
        <v>2021-12-01</v>
      </c>
      <c r="F73">
        <f>COUNTIFS(parameter!$J$4:$J$34,summary!A73,parameter!$I$4:$I$34,"&gt;="&amp;summary!$E73)</f>
        <v>31</v>
      </c>
      <c r="G73">
        <f>COUNTIFS(olah!$Q73:Q15071,summary!A73,olah!$B73:B15071,summary!B73,olah!$N73:N15071,summary!C73,olah!$P73:P15071,summary!D73,olah!$S73:S15071,"On Time")</f>
        <v>1</v>
      </c>
      <c r="H73">
        <f>COUNTIFS(olah!$Q$2:Q15071,summary!A73,olah!$B$2:B15071,summary!B73,olah!$S$2:S15071,"On Time")</f>
        <v>19</v>
      </c>
      <c r="I73">
        <f>COUNTIFS(olah!$Q73:Q15071,summary!A73,olah!$B73:B15071,summary!B73,olah!$N73:N15071,summary!C73,olah!$P73:P15071,summary!D73,olah!$S73:S15071,"Late")</f>
        <v>0</v>
      </c>
      <c r="J73">
        <f>COUNTIFS(olah!$Q$2:Q15071,summary!A73,olah!$B$2:B15071,summary!B73,olah!$S$2:S15071,"Late")</f>
        <v>3</v>
      </c>
      <c r="K73">
        <f t="shared" si="1"/>
        <v>9</v>
      </c>
      <c r="L73">
        <f>COUNTIFS(olah!$Q73:Q15071,summary!A73,olah!$B73:B15071,summary!B73,olah!$N73:N15071,summary!C73,olah!$P73:P15071,summary!D73,olah!$T73:T15071,"On Time CO")</f>
        <v>1</v>
      </c>
      <c r="M73">
        <f>COUNTIFS(olah!$Q$2:Q15071,summary!A73,olah!$B$2:B15071,summary!B73,olah!$T$2:T15071,"On Time CO")</f>
        <v>17</v>
      </c>
      <c r="N73">
        <f>COUNTIFS(olah!$Q73:Q15071,summary!A73,olah!$B73:B15071,summary!B73,olah!$N73:N15071,summary!C73,olah!$P73:P15071,summary!D73,olah!$T73:T15071,"Overtime")</f>
        <v>0</v>
      </c>
      <c r="O73">
        <f>COUNTIFS(olah!$Q$2:Q15071,summary!A73,olah!$B$2:B15071,summary!B73,olah!$T$2:T15071,"Overtime")</f>
        <v>1</v>
      </c>
      <c r="P73">
        <f>COUNTIFS(olah!$Q73:Q15071,summary!A73,olah!$B73:B15071,summary!B73,olah!$N73:N15071,summary!C73,olah!$P73:P15071,summary!D73,olah!$T73:T15071,"Early")</f>
        <v>0</v>
      </c>
      <c r="Q73">
        <f>COUNTIFS(olah!$Q$2:Q15071,summary!A73,olah!$B$2:B15071,summary!B73,olah!$T$2:T15071,"Early")</f>
        <v>0</v>
      </c>
      <c r="R73">
        <f>COUNTIFS(olah!$Q73:Q15071,summary!A73,olah!$B73:B15071,summary!B73,olah!$N73:N15071,summary!C73,olah!$P73:P15071,summary!D73,olah!$T73:T15071,"NA CO")</f>
        <v>0</v>
      </c>
      <c r="S73">
        <f>COUNTIFS(olah!$Q$2:Q15071,summary!A73,olah!$B$2:B15071,summary!B73,olah!$T$2:T15071,"NA CO")</f>
        <v>4</v>
      </c>
      <c r="T73" t="str">
        <f>olah!R73</f>
        <v>Daily Journey</v>
      </c>
      <c r="U73" t="str">
        <f>IF(T73="Permit", olah!T73, "No Permit")</f>
        <v>No Permit</v>
      </c>
    </row>
    <row r="74" spans="1:21" hidden="1" x14ac:dyDescent="0.3">
      <c r="A74" s="23">
        <v>44561</v>
      </c>
      <c r="B74" t="s">
        <v>64</v>
      </c>
      <c r="C74" t="s">
        <v>28</v>
      </c>
      <c r="D74" t="s">
        <v>5935</v>
      </c>
      <c r="E74" t="str">
        <f>VLOOKUP(B74,olah!$B:$P,2,0)</f>
        <v>2021-12-01</v>
      </c>
      <c r="F74">
        <f>COUNTIFS(parameter!$J$4:$J$34,summary!A74,parameter!$I$4:$I$34,"&gt;="&amp;summary!$E74)</f>
        <v>31</v>
      </c>
      <c r="G74">
        <f>COUNTIFS(olah!$Q74:Q15072,summary!A74,olah!$B74:B15072,summary!B74,olah!$N74:N15072,summary!C74,olah!$P74:P15072,summary!D74,olah!$S74:S15072,"On Time")</f>
        <v>1</v>
      </c>
      <c r="H74">
        <f>COUNTIFS(olah!$Q$2:Q15072,summary!A74,olah!$B$2:B15072,summary!B74,olah!$S$2:S15072,"On Time")</f>
        <v>19</v>
      </c>
      <c r="I74">
        <f>COUNTIFS(olah!$Q74:Q15072,summary!A74,olah!$B74:B15072,summary!B74,olah!$N74:N15072,summary!C74,olah!$P74:P15072,summary!D74,olah!$S74:S15072,"Late")</f>
        <v>0</v>
      </c>
      <c r="J74">
        <f>COUNTIFS(olah!$Q$2:Q15072,summary!A74,olah!$B$2:B15072,summary!B74,olah!$S$2:S15072,"Late")</f>
        <v>3</v>
      </c>
      <c r="K74">
        <f t="shared" si="1"/>
        <v>9</v>
      </c>
      <c r="L74">
        <f>COUNTIFS(olah!$Q74:Q15072,summary!A74,olah!$B74:B15072,summary!B74,olah!$N74:N15072,summary!C74,olah!$P74:P15072,summary!D74,olah!$T74:T15072,"On Time CO")</f>
        <v>1</v>
      </c>
      <c r="M74">
        <f>COUNTIFS(olah!$Q$2:Q15072,summary!A74,olah!$B$2:B15072,summary!B74,olah!$T$2:T15072,"On Time CO")</f>
        <v>17</v>
      </c>
      <c r="N74">
        <f>COUNTIFS(olah!$Q74:Q15072,summary!A74,olah!$B74:B15072,summary!B74,olah!$N74:N15072,summary!C74,olah!$P74:P15072,summary!D74,olah!$T74:T15072,"Overtime")</f>
        <v>0</v>
      </c>
      <c r="O74">
        <f>COUNTIFS(olah!$Q$2:Q15072,summary!A74,olah!$B$2:B15072,summary!B74,olah!$T$2:T15072,"Overtime")</f>
        <v>1</v>
      </c>
      <c r="P74">
        <f>COUNTIFS(olah!$Q74:Q15072,summary!A74,olah!$B74:B15072,summary!B74,olah!$N74:N15072,summary!C74,olah!$P74:P15072,summary!D74,olah!$T74:T15072,"Early")</f>
        <v>0</v>
      </c>
      <c r="Q74">
        <f>COUNTIFS(olah!$Q$2:Q15072,summary!A74,olah!$B$2:B15072,summary!B74,olah!$T$2:T15072,"Early")</f>
        <v>0</v>
      </c>
      <c r="R74">
        <f>COUNTIFS(olah!$Q74:Q15072,summary!A74,olah!$B74:B15072,summary!B74,olah!$N74:N15072,summary!C74,olah!$P74:P15072,summary!D74,olah!$T74:T15072,"NA CO")</f>
        <v>0</v>
      </c>
      <c r="S74">
        <f>COUNTIFS(olah!$Q$2:Q15072,summary!A74,olah!$B$2:B15072,summary!B74,olah!$T$2:T15072,"NA CO")</f>
        <v>4</v>
      </c>
      <c r="T74" t="str">
        <f>olah!R74</f>
        <v>Attendance</v>
      </c>
      <c r="U74" t="str">
        <f>IF(T74="Permit", olah!T74, "No Permit")</f>
        <v>No Permit</v>
      </c>
    </row>
    <row r="75" spans="1:21" hidden="1" x14ac:dyDescent="0.3">
      <c r="A75" s="23">
        <v>44561</v>
      </c>
      <c r="B75" t="s">
        <v>64</v>
      </c>
      <c r="C75" t="s">
        <v>65</v>
      </c>
      <c r="D75" t="s">
        <v>11600</v>
      </c>
      <c r="E75" t="str">
        <f>VLOOKUP(B75,olah!$B:$P,2,0)</f>
        <v>2021-12-01</v>
      </c>
      <c r="F75">
        <f>COUNTIFS(parameter!$J$4:$J$34,summary!A75,parameter!$I$4:$I$34,"&gt;="&amp;summary!$E75)</f>
        <v>31</v>
      </c>
      <c r="G75">
        <f>COUNTIFS(olah!$Q75:Q15073,summary!A75,olah!$B75:B15073,summary!B75,olah!$N75:N15073,summary!C75,olah!$P75:P15073,summary!D75,olah!$S75:S15073,"On Time")</f>
        <v>1</v>
      </c>
      <c r="H75">
        <f>COUNTIFS(olah!$Q$2:Q15073,summary!A75,olah!$B$2:B15073,summary!B75,olah!$S$2:S15073,"On Time")</f>
        <v>19</v>
      </c>
      <c r="I75">
        <f>COUNTIFS(olah!$Q75:Q15073,summary!A75,olah!$B75:B15073,summary!B75,olah!$N75:N15073,summary!C75,olah!$P75:P15073,summary!D75,olah!$S75:S15073,"Late")</f>
        <v>0</v>
      </c>
      <c r="J75">
        <f>COUNTIFS(olah!$Q$2:Q15073,summary!A75,olah!$B$2:B15073,summary!B75,olah!$S$2:S15073,"Late")</f>
        <v>3</v>
      </c>
      <c r="K75">
        <f t="shared" si="1"/>
        <v>9</v>
      </c>
      <c r="L75">
        <f>COUNTIFS(olah!$Q75:Q15073,summary!A75,olah!$B75:B15073,summary!B75,olah!$N75:N15073,summary!C75,olah!$P75:P15073,summary!D75,olah!$T75:T15073,"On Time CO")</f>
        <v>1</v>
      </c>
      <c r="M75">
        <f>COUNTIFS(olah!$Q$2:Q15073,summary!A75,olah!$B$2:B15073,summary!B75,olah!$T$2:T15073,"On Time CO")</f>
        <v>17</v>
      </c>
      <c r="N75">
        <f>COUNTIFS(olah!$Q75:Q15073,summary!A75,olah!$B75:B15073,summary!B75,olah!$N75:N15073,summary!C75,olah!$P75:P15073,summary!D75,olah!$T75:T15073,"Overtime")</f>
        <v>0</v>
      </c>
      <c r="O75">
        <f>COUNTIFS(olah!$Q$2:Q15073,summary!A75,olah!$B$2:B15073,summary!B75,olah!$T$2:T15073,"Overtime")</f>
        <v>1</v>
      </c>
      <c r="P75">
        <f>COUNTIFS(olah!$Q75:Q15073,summary!A75,olah!$B75:B15073,summary!B75,olah!$N75:N15073,summary!C75,olah!$P75:P15073,summary!D75,olah!$T75:T15073,"Early")</f>
        <v>0</v>
      </c>
      <c r="Q75">
        <f>COUNTIFS(olah!$Q$2:Q15073,summary!A75,olah!$B$2:B15073,summary!B75,olah!$T$2:T15073,"Early")</f>
        <v>0</v>
      </c>
      <c r="R75">
        <f>COUNTIFS(olah!$Q75:Q15073,summary!A75,olah!$B75:B15073,summary!B75,olah!$N75:N15073,summary!C75,olah!$P75:P15073,summary!D75,olah!$T75:T15073,"NA CO")</f>
        <v>0</v>
      </c>
      <c r="S75">
        <f>COUNTIFS(olah!$Q$2:Q15073,summary!A75,olah!$B$2:B15073,summary!B75,olah!$T$2:T15073,"NA CO")</f>
        <v>4</v>
      </c>
      <c r="T75" t="str">
        <f>olah!R75</f>
        <v>Daily Journey</v>
      </c>
      <c r="U75" t="str">
        <f>IF(T75="Permit", olah!T75, "No Permit")</f>
        <v>No Permit</v>
      </c>
    </row>
    <row r="76" spans="1:21" hidden="1" x14ac:dyDescent="0.3">
      <c r="A76" s="23">
        <v>44561</v>
      </c>
      <c r="B76" t="s">
        <v>64</v>
      </c>
      <c r="C76" t="s">
        <v>66</v>
      </c>
      <c r="D76" t="s">
        <v>11601</v>
      </c>
      <c r="E76" t="str">
        <f>VLOOKUP(B76,olah!$B:$P,2,0)</f>
        <v>2021-12-01</v>
      </c>
      <c r="F76">
        <f>COUNTIFS(parameter!$J$4:$J$34,summary!A76,parameter!$I$4:$I$34,"&gt;="&amp;summary!$E76)</f>
        <v>31</v>
      </c>
      <c r="G76">
        <f>COUNTIFS(olah!$Q76:Q15074,summary!A76,olah!$B76:B15074,summary!B76,olah!$N76:N15074,summary!C76,olah!$P76:P15074,summary!D76,olah!$S76:S15074,"On Time")</f>
        <v>1</v>
      </c>
      <c r="H76">
        <f>COUNTIFS(olah!$Q$2:Q15074,summary!A76,olah!$B$2:B15074,summary!B76,olah!$S$2:S15074,"On Time")</f>
        <v>19</v>
      </c>
      <c r="I76">
        <f>COUNTIFS(olah!$Q76:Q15074,summary!A76,olah!$B76:B15074,summary!B76,olah!$N76:N15074,summary!C76,olah!$P76:P15074,summary!D76,olah!$S76:S15074,"Late")</f>
        <v>0</v>
      </c>
      <c r="J76">
        <f>COUNTIFS(olah!$Q$2:Q15074,summary!A76,olah!$B$2:B15074,summary!B76,olah!$S$2:S15074,"Late")</f>
        <v>3</v>
      </c>
      <c r="K76">
        <f t="shared" si="1"/>
        <v>9</v>
      </c>
      <c r="L76">
        <f>COUNTIFS(olah!$Q76:Q15074,summary!A76,olah!$B76:B15074,summary!B76,olah!$N76:N15074,summary!C76,olah!$P76:P15074,summary!D76,olah!$T76:T15074,"On Time CO")</f>
        <v>1</v>
      </c>
      <c r="M76">
        <f>COUNTIFS(olah!$Q$2:Q15074,summary!A76,olah!$B$2:B15074,summary!B76,olah!$T$2:T15074,"On Time CO")</f>
        <v>17</v>
      </c>
      <c r="N76">
        <f>COUNTIFS(olah!$Q76:Q15074,summary!A76,olah!$B76:B15074,summary!B76,olah!$N76:N15074,summary!C76,olah!$P76:P15074,summary!D76,olah!$T76:T15074,"Overtime")</f>
        <v>0</v>
      </c>
      <c r="O76">
        <f>COUNTIFS(olah!$Q$2:Q15074,summary!A76,olah!$B$2:B15074,summary!B76,olah!$T$2:T15074,"Overtime")</f>
        <v>1</v>
      </c>
      <c r="P76">
        <f>COUNTIFS(olah!$Q76:Q15074,summary!A76,olah!$B76:B15074,summary!B76,olah!$N76:N15074,summary!C76,olah!$P76:P15074,summary!D76,olah!$T76:T15074,"Early")</f>
        <v>0</v>
      </c>
      <c r="Q76">
        <f>COUNTIFS(olah!$Q$2:Q15074,summary!A76,olah!$B$2:B15074,summary!B76,olah!$T$2:T15074,"Early")</f>
        <v>0</v>
      </c>
      <c r="R76">
        <f>COUNTIFS(olah!$Q76:Q15074,summary!A76,olah!$B76:B15074,summary!B76,olah!$N76:N15074,summary!C76,olah!$P76:P15074,summary!D76,olah!$T76:T15074,"NA CO")</f>
        <v>0</v>
      </c>
      <c r="S76">
        <f>COUNTIFS(olah!$Q$2:Q15074,summary!A76,olah!$B$2:B15074,summary!B76,olah!$T$2:T15074,"NA CO")</f>
        <v>4</v>
      </c>
      <c r="T76" t="str">
        <f>olah!R76</f>
        <v>Daily Journey</v>
      </c>
      <c r="U76" t="str">
        <f>IF(T76="Permit", olah!T76, "No Permit")</f>
        <v>No Permit</v>
      </c>
    </row>
    <row r="77" spans="1:21" hidden="1" x14ac:dyDescent="0.3">
      <c r="A77" s="23">
        <v>44561</v>
      </c>
      <c r="B77" t="s">
        <v>64</v>
      </c>
      <c r="C77" t="s">
        <v>2138</v>
      </c>
      <c r="D77" t="s">
        <v>5936</v>
      </c>
      <c r="E77" t="str">
        <f>VLOOKUP(B77,olah!$B:$P,2,0)</f>
        <v>2021-12-01</v>
      </c>
      <c r="F77">
        <f>COUNTIFS(parameter!$J$4:$J$34,summary!A77,parameter!$I$4:$I$34,"&gt;="&amp;summary!$E77)</f>
        <v>31</v>
      </c>
      <c r="G77">
        <f>COUNTIFS(olah!$Q77:Q15075,summary!A77,olah!$B77:B15075,summary!B77,olah!$N77:N15075,summary!C77,olah!$P77:P15075,summary!D77,olah!$S77:S15075,"On Time")</f>
        <v>1</v>
      </c>
      <c r="H77">
        <f>COUNTIFS(olah!$Q$2:Q15075,summary!A77,olah!$B$2:B15075,summary!B77,olah!$S$2:S15075,"On Time")</f>
        <v>19</v>
      </c>
      <c r="I77">
        <f>COUNTIFS(olah!$Q77:Q15075,summary!A77,olah!$B77:B15075,summary!B77,olah!$N77:N15075,summary!C77,olah!$P77:P15075,summary!D77,olah!$S77:S15075,"Late")</f>
        <v>0</v>
      </c>
      <c r="J77">
        <f>COUNTIFS(olah!$Q$2:Q15075,summary!A77,olah!$B$2:B15075,summary!B77,olah!$S$2:S15075,"Late")</f>
        <v>3</v>
      </c>
      <c r="K77">
        <f t="shared" si="1"/>
        <v>9</v>
      </c>
      <c r="L77">
        <f>COUNTIFS(olah!$Q77:Q15075,summary!A77,olah!$B77:B15075,summary!B77,olah!$N77:N15075,summary!C77,olah!$P77:P15075,summary!D77,olah!$T77:T15075,"On Time CO")</f>
        <v>1</v>
      </c>
      <c r="M77">
        <f>COUNTIFS(olah!$Q$2:Q15075,summary!A77,olah!$B$2:B15075,summary!B77,olah!$T$2:T15075,"On Time CO")</f>
        <v>17</v>
      </c>
      <c r="N77">
        <f>COUNTIFS(olah!$Q77:Q15075,summary!A77,olah!$B77:B15075,summary!B77,olah!$N77:N15075,summary!C77,olah!$P77:P15075,summary!D77,olah!$T77:T15075,"Overtime")</f>
        <v>0</v>
      </c>
      <c r="O77">
        <f>COUNTIFS(olah!$Q$2:Q15075,summary!A77,olah!$B$2:B15075,summary!B77,olah!$T$2:T15075,"Overtime")</f>
        <v>1</v>
      </c>
      <c r="P77">
        <f>COUNTIFS(olah!$Q77:Q15075,summary!A77,olah!$B77:B15075,summary!B77,olah!$N77:N15075,summary!C77,olah!$P77:P15075,summary!D77,olah!$T77:T15075,"Early")</f>
        <v>0</v>
      </c>
      <c r="Q77">
        <f>COUNTIFS(olah!$Q$2:Q15075,summary!A77,olah!$B$2:B15075,summary!B77,olah!$T$2:T15075,"Early")</f>
        <v>0</v>
      </c>
      <c r="R77">
        <f>COUNTIFS(olah!$Q77:Q15075,summary!A77,olah!$B77:B15075,summary!B77,olah!$N77:N15075,summary!C77,olah!$P77:P15075,summary!D77,olah!$T77:T15075,"NA CO")</f>
        <v>0</v>
      </c>
      <c r="S77">
        <f>COUNTIFS(olah!$Q$2:Q15075,summary!A77,olah!$B$2:B15075,summary!B77,olah!$T$2:T15075,"NA CO")</f>
        <v>4</v>
      </c>
      <c r="T77" t="str">
        <f>olah!R77</f>
        <v>Daily Journey</v>
      </c>
      <c r="U77" t="str">
        <f>IF(T77="Permit", olah!T77, "No Permit")</f>
        <v>No Permit</v>
      </c>
    </row>
    <row r="78" spans="1:21" hidden="1" x14ac:dyDescent="0.3">
      <c r="A78" s="23">
        <v>44561</v>
      </c>
      <c r="B78" t="s">
        <v>64</v>
      </c>
      <c r="C78" t="s">
        <v>28</v>
      </c>
      <c r="D78" t="s">
        <v>6082</v>
      </c>
      <c r="E78" t="str">
        <f>VLOOKUP(B78,olah!$B:$P,2,0)</f>
        <v>2021-12-01</v>
      </c>
      <c r="F78">
        <f>COUNTIFS(parameter!$J$4:$J$34,summary!A78,parameter!$I$4:$I$34,"&gt;="&amp;summary!$E78)</f>
        <v>31</v>
      </c>
      <c r="G78">
        <f>COUNTIFS(olah!$Q78:Q15076,summary!A78,olah!$B78:B15076,summary!B78,olah!$N78:N15076,summary!C78,olah!$P78:P15076,summary!D78,olah!$S78:S15076,"On Time")</f>
        <v>0</v>
      </c>
      <c r="H78">
        <f>COUNTIFS(olah!$Q$2:Q15076,summary!A78,olah!$B$2:B15076,summary!B78,olah!$S$2:S15076,"On Time")</f>
        <v>19</v>
      </c>
      <c r="I78">
        <f>COUNTIFS(olah!$Q78:Q15076,summary!A78,olah!$B78:B15076,summary!B78,olah!$N78:N15076,summary!C78,olah!$P78:P15076,summary!D78,olah!$S78:S15076,"Late")</f>
        <v>1</v>
      </c>
      <c r="J78">
        <f>COUNTIFS(olah!$Q$2:Q15076,summary!A78,olah!$B$2:B15076,summary!B78,olah!$S$2:S15076,"Late")</f>
        <v>3</v>
      </c>
      <c r="K78">
        <f t="shared" si="1"/>
        <v>8</v>
      </c>
      <c r="L78">
        <f>COUNTIFS(olah!$Q78:Q15076,summary!A78,olah!$B78:B15076,summary!B78,olah!$N78:N15076,summary!C78,olah!$P78:P15076,summary!D78,olah!$T78:T15076,"On Time CO")</f>
        <v>1</v>
      </c>
      <c r="M78">
        <f>COUNTIFS(olah!$Q$2:Q15076,summary!A78,olah!$B$2:B15076,summary!B78,olah!$T$2:T15076,"On Time CO")</f>
        <v>17</v>
      </c>
      <c r="N78">
        <f>COUNTIFS(olah!$Q78:Q15076,summary!A78,olah!$B78:B15076,summary!B78,olah!$N78:N15076,summary!C78,olah!$P78:P15076,summary!D78,olah!$T78:T15076,"Overtime")</f>
        <v>0</v>
      </c>
      <c r="O78">
        <f>COUNTIFS(olah!$Q$2:Q15076,summary!A78,olah!$B$2:B15076,summary!B78,olah!$T$2:T15076,"Overtime")</f>
        <v>1</v>
      </c>
      <c r="P78">
        <f>COUNTIFS(olah!$Q78:Q15076,summary!A78,olah!$B78:B15076,summary!B78,olah!$N78:N15076,summary!C78,olah!$P78:P15076,summary!D78,olah!$T78:T15076,"Early")</f>
        <v>0</v>
      </c>
      <c r="Q78">
        <f>COUNTIFS(olah!$Q$2:Q15076,summary!A78,olah!$B$2:B15076,summary!B78,olah!$T$2:T15076,"Early")</f>
        <v>0</v>
      </c>
      <c r="R78">
        <f>COUNTIFS(olah!$Q78:Q15076,summary!A78,olah!$B78:B15076,summary!B78,olah!$N78:N15076,summary!C78,olah!$P78:P15076,summary!D78,olah!$T78:T15076,"NA CO")</f>
        <v>0</v>
      </c>
      <c r="S78">
        <f>COUNTIFS(olah!$Q$2:Q15076,summary!A78,olah!$B$2:B15076,summary!B78,olah!$T$2:T15076,"NA CO")</f>
        <v>4</v>
      </c>
      <c r="T78" t="str">
        <f>olah!R78</f>
        <v>Attendance</v>
      </c>
      <c r="U78" t="str">
        <f>IF(T78="Permit", olah!T78, "No Permit")</f>
        <v>No Permit</v>
      </c>
    </row>
    <row r="79" spans="1:21" hidden="1" x14ac:dyDescent="0.3">
      <c r="A79" s="23">
        <v>44561</v>
      </c>
      <c r="B79" t="s">
        <v>64</v>
      </c>
      <c r="C79" t="s">
        <v>2138</v>
      </c>
      <c r="D79" t="s">
        <v>11602</v>
      </c>
      <c r="E79" t="str">
        <f>VLOOKUP(B79,olah!$B:$P,2,0)</f>
        <v>2021-12-01</v>
      </c>
      <c r="F79">
        <f>COUNTIFS(parameter!$J$4:$J$34,summary!A79,parameter!$I$4:$I$34,"&gt;="&amp;summary!$E79)</f>
        <v>31</v>
      </c>
      <c r="G79">
        <f>COUNTIFS(olah!$Q79:Q15077,summary!A79,olah!$B79:B15077,summary!B79,olah!$N79:N15077,summary!C79,olah!$P79:P15077,summary!D79,olah!$S79:S15077,"On Time")</f>
        <v>1</v>
      </c>
      <c r="H79">
        <f>COUNTIFS(olah!$Q$2:Q15077,summary!A79,olah!$B$2:B15077,summary!B79,olah!$S$2:S15077,"On Time")</f>
        <v>19</v>
      </c>
      <c r="I79">
        <f>COUNTIFS(olah!$Q79:Q15077,summary!A79,olah!$B79:B15077,summary!B79,olah!$N79:N15077,summary!C79,olah!$P79:P15077,summary!D79,olah!$S79:S15077,"Late")</f>
        <v>0</v>
      </c>
      <c r="J79">
        <f>COUNTIFS(olah!$Q$2:Q15077,summary!A79,olah!$B$2:B15077,summary!B79,olah!$S$2:S15077,"Late")</f>
        <v>3</v>
      </c>
      <c r="K79">
        <f t="shared" si="1"/>
        <v>9</v>
      </c>
      <c r="L79">
        <f>COUNTIFS(olah!$Q79:Q15077,summary!A79,olah!$B79:B15077,summary!B79,olah!$N79:N15077,summary!C79,olah!$P79:P15077,summary!D79,olah!$T79:T15077,"On Time CO")</f>
        <v>0</v>
      </c>
      <c r="M79">
        <f>COUNTIFS(olah!$Q$2:Q15077,summary!A79,olah!$B$2:B15077,summary!B79,olah!$T$2:T15077,"On Time CO")</f>
        <v>17</v>
      </c>
      <c r="N79">
        <f>COUNTIFS(olah!$Q79:Q15077,summary!A79,olah!$B79:B15077,summary!B79,olah!$N79:N15077,summary!C79,olah!$P79:P15077,summary!D79,olah!$T79:T15077,"Overtime")</f>
        <v>0</v>
      </c>
      <c r="O79">
        <f>COUNTIFS(olah!$Q$2:Q15077,summary!A79,olah!$B$2:B15077,summary!B79,olah!$T$2:T15077,"Overtime")</f>
        <v>1</v>
      </c>
      <c r="P79">
        <f>COUNTIFS(olah!$Q79:Q15077,summary!A79,olah!$B79:B15077,summary!B79,olah!$N79:N15077,summary!C79,olah!$P79:P15077,summary!D79,olah!$T79:T15077,"Early")</f>
        <v>0</v>
      </c>
      <c r="Q79">
        <f>COUNTIFS(olah!$Q$2:Q15077,summary!A79,olah!$B$2:B15077,summary!B79,olah!$T$2:T15077,"Early")</f>
        <v>0</v>
      </c>
      <c r="R79">
        <f>COUNTIFS(olah!$Q79:Q15077,summary!A79,olah!$B79:B15077,summary!B79,olah!$N79:N15077,summary!C79,olah!$P79:P15077,summary!D79,olah!$T79:T15077,"NA CO")</f>
        <v>1</v>
      </c>
      <c r="S79">
        <f>COUNTIFS(olah!$Q$2:Q15077,summary!A79,olah!$B$2:B15077,summary!B79,olah!$T$2:T15077,"NA CO")</f>
        <v>4</v>
      </c>
      <c r="T79" t="str">
        <f>olah!R79</f>
        <v>Daily Journey</v>
      </c>
      <c r="U79" t="str">
        <f>IF(T79="Permit", olah!T79, "No Permit")</f>
        <v>No Permit</v>
      </c>
    </row>
    <row r="80" spans="1:21" hidden="1" x14ac:dyDescent="0.3">
      <c r="A80" s="23">
        <v>44561</v>
      </c>
      <c r="B80" t="s">
        <v>64</v>
      </c>
      <c r="C80" t="s">
        <v>2138</v>
      </c>
      <c r="D80" t="s">
        <v>7108</v>
      </c>
      <c r="E80" t="str">
        <f>VLOOKUP(B80,olah!$B:$P,2,0)</f>
        <v>2021-12-01</v>
      </c>
      <c r="F80">
        <f>COUNTIFS(parameter!$J$4:$J$34,summary!A80,parameter!$I$4:$I$34,"&gt;="&amp;summary!$E80)</f>
        <v>31</v>
      </c>
      <c r="G80">
        <f>COUNTIFS(olah!$Q80:Q15078,summary!A80,olah!$B80:B15078,summary!B80,olah!$N80:N15078,summary!C80,olah!$P80:P15078,summary!D80,olah!$S80:S15078,"On Time")</f>
        <v>1</v>
      </c>
      <c r="H80">
        <f>COUNTIFS(olah!$Q$2:Q15078,summary!A80,olah!$B$2:B15078,summary!B80,olah!$S$2:S15078,"On Time")</f>
        <v>19</v>
      </c>
      <c r="I80">
        <f>COUNTIFS(olah!$Q80:Q15078,summary!A80,olah!$B80:B15078,summary!B80,olah!$N80:N15078,summary!C80,olah!$P80:P15078,summary!D80,olah!$S80:S15078,"Late")</f>
        <v>0</v>
      </c>
      <c r="J80">
        <f>COUNTIFS(olah!$Q$2:Q15078,summary!A80,olah!$B$2:B15078,summary!B80,olah!$S$2:S15078,"Late")</f>
        <v>3</v>
      </c>
      <c r="K80">
        <f t="shared" si="1"/>
        <v>9</v>
      </c>
      <c r="L80">
        <f>COUNTIFS(olah!$Q80:Q15078,summary!A80,olah!$B80:B15078,summary!B80,olah!$N80:N15078,summary!C80,olah!$P80:P15078,summary!D80,olah!$T80:T15078,"On Time CO")</f>
        <v>1</v>
      </c>
      <c r="M80">
        <f>COUNTIFS(olah!$Q$2:Q15078,summary!A80,olah!$B$2:B15078,summary!B80,olah!$T$2:T15078,"On Time CO")</f>
        <v>17</v>
      </c>
      <c r="N80">
        <f>COUNTIFS(olah!$Q80:Q15078,summary!A80,olah!$B80:B15078,summary!B80,olah!$N80:N15078,summary!C80,olah!$P80:P15078,summary!D80,olah!$T80:T15078,"Overtime")</f>
        <v>0</v>
      </c>
      <c r="O80">
        <f>COUNTIFS(olah!$Q$2:Q15078,summary!A80,olah!$B$2:B15078,summary!B80,olah!$T$2:T15078,"Overtime")</f>
        <v>1</v>
      </c>
      <c r="P80">
        <f>COUNTIFS(olah!$Q80:Q15078,summary!A80,olah!$B80:B15078,summary!B80,olah!$N80:N15078,summary!C80,olah!$P80:P15078,summary!D80,olah!$T80:T15078,"Early")</f>
        <v>0</v>
      </c>
      <c r="Q80">
        <f>COUNTIFS(olah!$Q$2:Q15078,summary!A80,olah!$B$2:B15078,summary!B80,olah!$T$2:T15078,"Early")</f>
        <v>0</v>
      </c>
      <c r="R80">
        <f>COUNTIFS(olah!$Q80:Q15078,summary!A80,olah!$B80:B15078,summary!B80,olah!$N80:N15078,summary!C80,olah!$P80:P15078,summary!D80,olah!$T80:T15078,"NA CO")</f>
        <v>0</v>
      </c>
      <c r="S80">
        <f>COUNTIFS(olah!$Q$2:Q15078,summary!A80,olah!$B$2:B15078,summary!B80,olah!$T$2:T15078,"NA CO")</f>
        <v>4</v>
      </c>
      <c r="T80" t="str">
        <f>olah!R80</f>
        <v>Daily Journey</v>
      </c>
      <c r="U80" t="str">
        <f>IF(T80="Permit", olah!T80, "No Permit")</f>
        <v>No Permit</v>
      </c>
    </row>
    <row r="81" spans="1:21" hidden="1" x14ac:dyDescent="0.3">
      <c r="A81" s="23">
        <v>44561</v>
      </c>
      <c r="B81" t="s">
        <v>64</v>
      </c>
      <c r="C81" t="s">
        <v>28</v>
      </c>
      <c r="D81" t="s">
        <v>11604</v>
      </c>
      <c r="E81" t="str">
        <f>VLOOKUP(B81,olah!$B:$P,2,0)</f>
        <v>2021-12-01</v>
      </c>
      <c r="F81">
        <f>COUNTIFS(parameter!$J$4:$J$34,summary!A81,parameter!$I$4:$I$34,"&gt;="&amp;summary!$E81)</f>
        <v>31</v>
      </c>
      <c r="G81">
        <f>COUNTIFS(olah!$Q81:Q15079,summary!A81,olah!$B81:B15079,summary!B81,olah!$N81:N15079,summary!C81,olah!$P81:P15079,summary!D81,olah!$S81:S15079,"On Time")</f>
        <v>1</v>
      </c>
      <c r="H81">
        <f>COUNTIFS(olah!$Q$2:Q15079,summary!A81,olah!$B$2:B15079,summary!B81,olah!$S$2:S15079,"On Time")</f>
        <v>19</v>
      </c>
      <c r="I81">
        <f>COUNTIFS(olah!$Q81:Q15079,summary!A81,olah!$B81:B15079,summary!B81,olah!$N81:N15079,summary!C81,olah!$P81:P15079,summary!D81,olah!$S81:S15079,"Late")</f>
        <v>0</v>
      </c>
      <c r="J81">
        <f>COUNTIFS(olah!$Q$2:Q15079,summary!A81,olah!$B$2:B15079,summary!B81,olah!$S$2:S15079,"Late")</f>
        <v>3</v>
      </c>
      <c r="K81">
        <f t="shared" si="1"/>
        <v>9</v>
      </c>
      <c r="L81">
        <f>COUNTIFS(olah!$Q81:Q15079,summary!A81,olah!$B81:B15079,summary!B81,olah!$N81:N15079,summary!C81,olah!$P81:P15079,summary!D81,olah!$T81:T15079,"On Time CO")</f>
        <v>1</v>
      </c>
      <c r="M81">
        <f>COUNTIFS(olah!$Q$2:Q15079,summary!A81,olah!$B$2:B15079,summary!B81,olah!$T$2:T15079,"On Time CO")</f>
        <v>17</v>
      </c>
      <c r="N81">
        <f>COUNTIFS(olah!$Q81:Q15079,summary!A81,olah!$B81:B15079,summary!B81,olah!$N81:N15079,summary!C81,olah!$P81:P15079,summary!D81,olah!$T81:T15079,"Overtime")</f>
        <v>0</v>
      </c>
      <c r="O81">
        <f>COUNTIFS(olah!$Q$2:Q15079,summary!A81,olah!$B$2:B15079,summary!B81,olah!$T$2:T15079,"Overtime")</f>
        <v>1</v>
      </c>
      <c r="P81">
        <f>COUNTIFS(olah!$Q81:Q15079,summary!A81,olah!$B81:B15079,summary!B81,olah!$N81:N15079,summary!C81,olah!$P81:P15079,summary!D81,olah!$T81:T15079,"Early")</f>
        <v>0</v>
      </c>
      <c r="Q81">
        <f>COUNTIFS(olah!$Q$2:Q15079,summary!A81,olah!$B$2:B15079,summary!B81,olah!$T$2:T15079,"Early")</f>
        <v>0</v>
      </c>
      <c r="R81">
        <f>COUNTIFS(olah!$Q81:Q15079,summary!A81,olah!$B81:B15079,summary!B81,olah!$N81:N15079,summary!C81,olah!$P81:P15079,summary!D81,olah!$T81:T15079,"NA CO")</f>
        <v>0</v>
      </c>
      <c r="S81">
        <f>COUNTIFS(olah!$Q$2:Q15079,summary!A81,olah!$B$2:B15079,summary!B81,olah!$T$2:T15079,"NA CO")</f>
        <v>4</v>
      </c>
      <c r="T81" t="str">
        <f>olah!R81</f>
        <v>Attendance</v>
      </c>
      <c r="U81" t="str">
        <f>IF(T81="Permit", olah!T81, "No Permit")</f>
        <v>No Permit</v>
      </c>
    </row>
    <row r="82" spans="1:21" hidden="1" x14ac:dyDescent="0.3">
      <c r="A82" s="23">
        <v>44561</v>
      </c>
      <c r="B82" t="s">
        <v>64</v>
      </c>
      <c r="C82" t="s">
        <v>2138</v>
      </c>
      <c r="D82" t="s">
        <v>11605</v>
      </c>
      <c r="E82" t="str">
        <f>VLOOKUP(B82,olah!$B:$P,2,0)</f>
        <v>2021-12-01</v>
      </c>
      <c r="F82">
        <f>COUNTIFS(parameter!$J$4:$J$34,summary!A82,parameter!$I$4:$I$34,"&gt;="&amp;summary!$E82)</f>
        <v>31</v>
      </c>
      <c r="G82">
        <f>COUNTIFS(olah!$Q82:Q15080,summary!A82,olah!$B82:B15080,summary!B82,olah!$N82:N15080,summary!C82,olah!$P82:P15080,summary!D82,olah!$S82:S15080,"On Time")</f>
        <v>1</v>
      </c>
      <c r="H82">
        <f>COUNTIFS(olah!$Q$2:Q15080,summary!A82,olah!$B$2:B15080,summary!B82,olah!$S$2:S15080,"On Time")</f>
        <v>19</v>
      </c>
      <c r="I82">
        <f>COUNTIFS(olah!$Q82:Q15080,summary!A82,olah!$B82:B15080,summary!B82,olah!$N82:N15080,summary!C82,olah!$P82:P15080,summary!D82,olah!$S82:S15080,"Late")</f>
        <v>0</v>
      </c>
      <c r="J82">
        <f>COUNTIFS(olah!$Q$2:Q15080,summary!A82,olah!$B$2:B15080,summary!B82,olah!$S$2:S15080,"Late")</f>
        <v>3</v>
      </c>
      <c r="K82">
        <f t="shared" si="1"/>
        <v>9</v>
      </c>
      <c r="L82">
        <f>COUNTIFS(olah!$Q82:Q15080,summary!A82,olah!$B82:B15080,summary!B82,olah!$N82:N15080,summary!C82,olah!$P82:P15080,summary!D82,olah!$T82:T15080,"On Time CO")</f>
        <v>0</v>
      </c>
      <c r="M82">
        <f>COUNTIFS(olah!$Q$2:Q15080,summary!A82,olah!$B$2:B15080,summary!B82,olah!$T$2:T15080,"On Time CO")</f>
        <v>17</v>
      </c>
      <c r="N82">
        <f>COUNTIFS(olah!$Q82:Q15080,summary!A82,olah!$B82:B15080,summary!B82,olah!$N82:N15080,summary!C82,olah!$P82:P15080,summary!D82,olah!$T82:T15080,"Overtime")</f>
        <v>0</v>
      </c>
      <c r="O82">
        <f>COUNTIFS(olah!$Q$2:Q15080,summary!A82,olah!$B$2:B15080,summary!B82,olah!$T$2:T15080,"Overtime")</f>
        <v>1</v>
      </c>
      <c r="P82">
        <f>COUNTIFS(olah!$Q82:Q15080,summary!A82,olah!$B82:B15080,summary!B82,olah!$N82:N15080,summary!C82,olah!$P82:P15080,summary!D82,olah!$T82:T15080,"Early")</f>
        <v>0</v>
      </c>
      <c r="Q82">
        <f>COUNTIFS(olah!$Q$2:Q15080,summary!A82,olah!$B$2:B15080,summary!B82,olah!$T$2:T15080,"Early")</f>
        <v>0</v>
      </c>
      <c r="R82">
        <f>COUNTIFS(olah!$Q82:Q15080,summary!A82,olah!$B82:B15080,summary!B82,olah!$N82:N15080,summary!C82,olah!$P82:P15080,summary!D82,olah!$T82:T15080,"NA CO")</f>
        <v>1</v>
      </c>
      <c r="S82">
        <f>COUNTIFS(olah!$Q$2:Q15080,summary!A82,olah!$B$2:B15080,summary!B82,olah!$T$2:T15080,"NA CO")</f>
        <v>4</v>
      </c>
      <c r="T82" t="str">
        <f>olah!R82</f>
        <v>Daily Journey</v>
      </c>
      <c r="U82" t="str">
        <f>IF(T82="Permit", olah!T82, "No Permit")</f>
        <v>No Permit</v>
      </c>
    </row>
    <row r="83" spans="1:21" hidden="1" x14ac:dyDescent="0.3">
      <c r="A83" s="23">
        <v>44561</v>
      </c>
      <c r="B83" t="s">
        <v>64</v>
      </c>
      <c r="C83" t="s">
        <v>28</v>
      </c>
      <c r="D83" t="s">
        <v>11606</v>
      </c>
      <c r="E83" t="str">
        <f>VLOOKUP(B83,olah!$B:$P,2,0)</f>
        <v>2021-12-01</v>
      </c>
      <c r="F83">
        <f>COUNTIFS(parameter!$J$4:$J$34,summary!A83,parameter!$I$4:$I$34,"&gt;="&amp;summary!$E83)</f>
        <v>31</v>
      </c>
      <c r="G83">
        <f>COUNTIFS(olah!$Q83:Q15081,summary!A83,olah!$B83:B15081,summary!B83,olah!$N83:N15081,summary!C83,olah!$P83:P15081,summary!D83,olah!$S83:S15081,"On Time")</f>
        <v>0</v>
      </c>
      <c r="H83">
        <f>COUNTIFS(olah!$Q$2:Q15081,summary!A83,olah!$B$2:B15081,summary!B83,olah!$S$2:S15081,"On Time")</f>
        <v>19</v>
      </c>
      <c r="I83">
        <f>COUNTIFS(olah!$Q83:Q15081,summary!A83,olah!$B83:B15081,summary!B83,olah!$N83:N15081,summary!C83,olah!$P83:P15081,summary!D83,olah!$S83:S15081,"Late")</f>
        <v>1</v>
      </c>
      <c r="J83">
        <f>COUNTIFS(olah!$Q$2:Q15081,summary!A83,olah!$B$2:B15081,summary!B83,olah!$S$2:S15081,"Late")</f>
        <v>3</v>
      </c>
      <c r="K83">
        <f t="shared" si="1"/>
        <v>8</v>
      </c>
      <c r="L83">
        <f>COUNTIFS(olah!$Q83:Q15081,summary!A83,olah!$B83:B15081,summary!B83,olah!$N83:N15081,summary!C83,olah!$P83:P15081,summary!D83,olah!$T83:T15081,"On Time CO")</f>
        <v>0</v>
      </c>
      <c r="M83">
        <f>COUNTIFS(olah!$Q$2:Q15081,summary!A83,olah!$B$2:B15081,summary!B83,olah!$T$2:T15081,"On Time CO")</f>
        <v>17</v>
      </c>
      <c r="N83">
        <f>COUNTIFS(olah!$Q83:Q15081,summary!A83,olah!$B83:B15081,summary!B83,olah!$N83:N15081,summary!C83,olah!$P83:P15081,summary!D83,olah!$T83:T15081,"Overtime")</f>
        <v>1</v>
      </c>
      <c r="O83">
        <f>COUNTIFS(olah!$Q$2:Q15081,summary!A83,olah!$B$2:B15081,summary!B83,olah!$T$2:T15081,"Overtime")</f>
        <v>1</v>
      </c>
      <c r="P83">
        <f>COUNTIFS(olah!$Q83:Q15081,summary!A83,olah!$B83:B15081,summary!B83,olah!$N83:N15081,summary!C83,olah!$P83:P15081,summary!D83,olah!$T83:T15081,"Early")</f>
        <v>0</v>
      </c>
      <c r="Q83">
        <f>COUNTIFS(olah!$Q$2:Q15081,summary!A83,olah!$B$2:B15081,summary!B83,olah!$T$2:T15081,"Early")</f>
        <v>0</v>
      </c>
      <c r="R83">
        <f>COUNTIFS(olah!$Q83:Q15081,summary!A83,olah!$B83:B15081,summary!B83,olah!$N83:N15081,summary!C83,olah!$P83:P15081,summary!D83,olah!$T83:T15081,"NA CO")</f>
        <v>0</v>
      </c>
      <c r="S83">
        <f>COUNTIFS(olah!$Q$2:Q15081,summary!A83,olah!$B$2:B15081,summary!B83,olah!$T$2:T15081,"NA CO")</f>
        <v>4</v>
      </c>
      <c r="T83" t="str">
        <f>olah!R83</f>
        <v>Attendance</v>
      </c>
      <c r="U83" t="str">
        <f>IF(T83="Permit", olah!T83, "No Permit")</f>
        <v>No Permit</v>
      </c>
    </row>
    <row r="84" spans="1:21" hidden="1" x14ac:dyDescent="0.3">
      <c r="A84" s="23">
        <v>44561</v>
      </c>
      <c r="B84" t="s">
        <v>64</v>
      </c>
      <c r="C84" t="s">
        <v>2138</v>
      </c>
      <c r="D84" t="s">
        <v>10202</v>
      </c>
      <c r="E84" t="str">
        <f>VLOOKUP(B84,olah!$B:$P,2,0)</f>
        <v>2021-12-01</v>
      </c>
      <c r="F84">
        <f>COUNTIFS(parameter!$J$4:$J$34,summary!A84,parameter!$I$4:$I$34,"&gt;="&amp;summary!$E84)</f>
        <v>31</v>
      </c>
      <c r="G84">
        <f>COUNTIFS(olah!$Q84:Q15082,summary!A84,olah!$B84:B15082,summary!B84,olah!$N84:N15082,summary!C84,olah!$P84:P15082,summary!D84,olah!$S84:S15082,"On Time")</f>
        <v>1</v>
      </c>
      <c r="H84">
        <f>COUNTIFS(olah!$Q$2:Q15082,summary!A84,olah!$B$2:B15082,summary!B84,olah!$S$2:S15082,"On Time")</f>
        <v>19</v>
      </c>
      <c r="I84">
        <f>COUNTIFS(olah!$Q84:Q15082,summary!A84,olah!$B84:B15082,summary!B84,olah!$N84:N15082,summary!C84,olah!$P84:P15082,summary!D84,olah!$S84:S15082,"Late")</f>
        <v>0</v>
      </c>
      <c r="J84">
        <f>COUNTIFS(olah!$Q$2:Q15082,summary!A84,olah!$B$2:B15082,summary!B84,olah!$S$2:S15082,"Late")</f>
        <v>3</v>
      </c>
      <c r="K84">
        <f t="shared" si="1"/>
        <v>9</v>
      </c>
      <c r="L84">
        <f>COUNTIFS(olah!$Q84:Q15082,summary!A84,olah!$B84:B15082,summary!B84,olah!$N84:N15082,summary!C84,olah!$P84:P15082,summary!D84,olah!$T84:T15082,"On Time CO")</f>
        <v>1</v>
      </c>
      <c r="M84">
        <f>COUNTIFS(olah!$Q$2:Q15082,summary!A84,olah!$B$2:B15082,summary!B84,olah!$T$2:T15082,"On Time CO")</f>
        <v>17</v>
      </c>
      <c r="N84">
        <f>COUNTIFS(olah!$Q84:Q15082,summary!A84,olah!$B84:B15082,summary!B84,olah!$N84:N15082,summary!C84,olah!$P84:P15082,summary!D84,olah!$T84:T15082,"Overtime")</f>
        <v>0</v>
      </c>
      <c r="O84">
        <f>COUNTIFS(olah!$Q$2:Q15082,summary!A84,olah!$B$2:B15082,summary!B84,olah!$T$2:T15082,"Overtime")</f>
        <v>1</v>
      </c>
      <c r="P84">
        <f>COUNTIFS(olah!$Q84:Q15082,summary!A84,olah!$B84:B15082,summary!B84,olah!$N84:N15082,summary!C84,olah!$P84:P15082,summary!D84,olah!$T84:T15082,"Early")</f>
        <v>0</v>
      </c>
      <c r="Q84">
        <f>COUNTIFS(olah!$Q$2:Q15082,summary!A84,olah!$B$2:B15082,summary!B84,olah!$T$2:T15082,"Early")</f>
        <v>0</v>
      </c>
      <c r="R84">
        <f>COUNTIFS(olah!$Q84:Q15082,summary!A84,olah!$B84:B15082,summary!B84,olah!$N84:N15082,summary!C84,olah!$P84:P15082,summary!D84,olah!$T84:T15082,"NA CO")</f>
        <v>0</v>
      </c>
      <c r="S84">
        <f>COUNTIFS(olah!$Q$2:Q15082,summary!A84,olah!$B$2:B15082,summary!B84,olah!$T$2:T15082,"NA CO")</f>
        <v>4</v>
      </c>
      <c r="T84" t="str">
        <f>olah!R84</f>
        <v>Daily Journey</v>
      </c>
      <c r="U84" t="str">
        <f>IF(T84="Permit", olah!T84, "No Permit")</f>
        <v>No Permit</v>
      </c>
    </row>
    <row r="85" spans="1:21" hidden="1" x14ac:dyDescent="0.3">
      <c r="A85" s="23">
        <v>44561</v>
      </c>
      <c r="B85" t="s">
        <v>64</v>
      </c>
      <c r="C85" t="s">
        <v>28</v>
      </c>
      <c r="D85" t="s">
        <v>11607</v>
      </c>
      <c r="E85" t="str">
        <f>VLOOKUP(B85,olah!$B:$P,2,0)</f>
        <v>2021-12-01</v>
      </c>
      <c r="F85">
        <f>COUNTIFS(parameter!$J$4:$J$34,summary!A85,parameter!$I$4:$I$34,"&gt;="&amp;summary!$E85)</f>
        <v>31</v>
      </c>
      <c r="G85">
        <f>COUNTIFS(olah!$Q85:Q15083,summary!A85,olah!$B85:B15083,summary!B85,olah!$N85:N15083,summary!C85,olah!$P85:P15083,summary!D85,olah!$S85:S15083,"On Time")</f>
        <v>0</v>
      </c>
      <c r="H85">
        <f>COUNTIFS(olah!$Q$2:Q15083,summary!A85,olah!$B$2:B15083,summary!B85,olah!$S$2:S15083,"On Time")</f>
        <v>19</v>
      </c>
      <c r="I85">
        <f>COUNTIFS(olah!$Q85:Q15083,summary!A85,olah!$B85:B15083,summary!B85,olah!$N85:N15083,summary!C85,olah!$P85:P15083,summary!D85,olah!$S85:S15083,"Late")</f>
        <v>1</v>
      </c>
      <c r="J85">
        <f>COUNTIFS(olah!$Q$2:Q15083,summary!A85,olah!$B$2:B15083,summary!B85,olah!$S$2:S15083,"Late")</f>
        <v>3</v>
      </c>
      <c r="K85">
        <f t="shared" si="1"/>
        <v>8</v>
      </c>
      <c r="L85">
        <f>COUNTIFS(olah!$Q85:Q15083,summary!A85,olah!$B85:B15083,summary!B85,olah!$N85:N15083,summary!C85,olah!$P85:P15083,summary!D85,olah!$T85:T15083,"On Time CO")</f>
        <v>1</v>
      </c>
      <c r="M85">
        <f>COUNTIFS(olah!$Q$2:Q15083,summary!A85,olah!$B$2:B15083,summary!B85,olah!$T$2:T15083,"On Time CO")</f>
        <v>17</v>
      </c>
      <c r="N85">
        <f>COUNTIFS(olah!$Q85:Q15083,summary!A85,olah!$B85:B15083,summary!B85,olah!$N85:N15083,summary!C85,olah!$P85:P15083,summary!D85,olah!$T85:T15083,"Overtime")</f>
        <v>0</v>
      </c>
      <c r="O85">
        <f>COUNTIFS(olah!$Q$2:Q15083,summary!A85,olah!$B$2:B15083,summary!B85,olah!$T$2:T15083,"Overtime")</f>
        <v>1</v>
      </c>
      <c r="P85">
        <f>COUNTIFS(olah!$Q85:Q15083,summary!A85,olah!$B85:B15083,summary!B85,olah!$N85:N15083,summary!C85,olah!$P85:P15083,summary!D85,olah!$T85:T15083,"Early")</f>
        <v>0</v>
      </c>
      <c r="Q85">
        <f>COUNTIFS(olah!$Q$2:Q15083,summary!A85,olah!$B$2:B15083,summary!B85,olah!$T$2:T15083,"Early")</f>
        <v>0</v>
      </c>
      <c r="R85">
        <f>COUNTIFS(olah!$Q85:Q15083,summary!A85,olah!$B85:B15083,summary!B85,olah!$N85:N15083,summary!C85,olah!$P85:P15083,summary!D85,olah!$T85:T15083,"NA CO")</f>
        <v>0</v>
      </c>
      <c r="S85">
        <f>COUNTIFS(olah!$Q$2:Q15083,summary!A85,olah!$B$2:B15083,summary!B85,olah!$T$2:T15083,"NA CO")</f>
        <v>4</v>
      </c>
      <c r="T85" t="str">
        <f>olah!R85</f>
        <v>Attendance</v>
      </c>
      <c r="U85" t="str">
        <f>IF(T85="Permit", olah!T85, "No Permit")</f>
        <v>No Permit</v>
      </c>
    </row>
    <row r="86" spans="1:21" hidden="1" x14ac:dyDescent="0.3">
      <c r="A86" s="23">
        <v>44561</v>
      </c>
      <c r="B86" t="s">
        <v>64</v>
      </c>
      <c r="C86" t="s">
        <v>2138</v>
      </c>
      <c r="D86" t="s">
        <v>11608</v>
      </c>
      <c r="E86" t="str">
        <f>VLOOKUP(B86,olah!$B:$P,2,0)</f>
        <v>2021-12-01</v>
      </c>
      <c r="F86">
        <f>COUNTIFS(parameter!$J$4:$J$34,summary!A86,parameter!$I$4:$I$34,"&gt;="&amp;summary!$E86)</f>
        <v>31</v>
      </c>
      <c r="G86">
        <f>COUNTIFS(olah!$Q86:Q15084,summary!A86,olah!$B86:B15084,summary!B86,olah!$N86:N15084,summary!C86,olah!$P86:P15084,summary!D86,olah!$S86:S15084,"On Time")</f>
        <v>1</v>
      </c>
      <c r="H86">
        <f>COUNTIFS(olah!$Q$2:Q15084,summary!A86,olah!$B$2:B15084,summary!B86,olah!$S$2:S15084,"On Time")</f>
        <v>19</v>
      </c>
      <c r="I86">
        <f>COUNTIFS(olah!$Q86:Q15084,summary!A86,olah!$B86:B15084,summary!B86,olah!$N86:N15084,summary!C86,olah!$P86:P15084,summary!D86,olah!$S86:S15084,"Late")</f>
        <v>0</v>
      </c>
      <c r="J86">
        <f>COUNTIFS(olah!$Q$2:Q15084,summary!A86,olah!$B$2:B15084,summary!B86,olah!$S$2:S15084,"Late")</f>
        <v>3</v>
      </c>
      <c r="K86">
        <f t="shared" si="1"/>
        <v>9</v>
      </c>
      <c r="L86">
        <f>COUNTIFS(olah!$Q86:Q15084,summary!A86,olah!$B86:B15084,summary!B86,olah!$N86:N15084,summary!C86,olah!$P86:P15084,summary!D86,olah!$T86:T15084,"On Time CO")</f>
        <v>1</v>
      </c>
      <c r="M86">
        <f>COUNTIFS(olah!$Q$2:Q15084,summary!A86,olah!$B$2:B15084,summary!B86,olah!$T$2:T15084,"On Time CO")</f>
        <v>17</v>
      </c>
      <c r="N86">
        <f>COUNTIFS(olah!$Q86:Q15084,summary!A86,olah!$B86:B15084,summary!B86,olah!$N86:N15084,summary!C86,olah!$P86:P15084,summary!D86,olah!$T86:T15084,"Overtime")</f>
        <v>0</v>
      </c>
      <c r="O86">
        <f>COUNTIFS(olah!$Q$2:Q15084,summary!A86,olah!$B$2:B15084,summary!B86,olah!$T$2:T15084,"Overtime")</f>
        <v>1</v>
      </c>
      <c r="P86">
        <f>COUNTIFS(olah!$Q86:Q15084,summary!A86,olah!$B86:B15084,summary!B86,olah!$N86:N15084,summary!C86,olah!$P86:P15084,summary!D86,olah!$T86:T15084,"Early")</f>
        <v>0</v>
      </c>
      <c r="Q86">
        <f>COUNTIFS(olah!$Q$2:Q15084,summary!A86,olah!$B$2:B15084,summary!B86,olah!$T$2:T15084,"Early")</f>
        <v>0</v>
      </c>
      <c r="R86">
        <f>COUNTIFS(olah!$Q86:Q15084,summary!A86,olah!$B86:B15084,summary!B86,olah!$N86:N15084,summary!C86,olah!$P86:P15084,summary!D86,olah!$T86:T15084,"NA CO")</f>
        <v>0</v>
      </c>
      <c r="S86">
        <f>COUNTIFS(olah!$Q$2:Q15084,summary!A86,olah!$B$2:B15084,summary!B86,olah!$T$2:T15084,"NA CO")</f>
        <v>4</v>
      </c>
      <c r="T86" t="str">
        <f>olah!R86</f>
        <v>Daily Journey</v>
      </c>
      <c r="U86" t="str">
        <f>IF(T86="Permit", olah!T86, "No Permit")</f>
        <v>No Permit</v>
      </c>
    </row>
    <row r="87" spans="1:21" hidden="1" x14ac:dyDescent="0.3">
      <c r="A87" s="23">
        <v>44561</v>
      </c>
      <c r="B87" t="s">
        <v>64</v>
      </c>
      <c r="C87" t="s">
        <v>2138</v>
      </c>
      <c r="D87" t="s">
        <v>11609</v>
      </c>
      <c r="E87" t="str">
        <f>VLOOKUP(B87,olah!$B:$P,2,0)</f>
        <v>2021-12-01</v>
      </c>
      <c r="F87">
        <f>COUNTIFS(parameter!$J$4:$J$34,summary!A87,parameter!$I$4:$I$34,"&gt;="&amp;summary!$E87)</f>
        <v>31</v>
      </c>
      <c r="G87">
        <f>COUNTIFS(olah!$Q87:Q15085,summary!A87,olah!$B87:B15085,summary!B87,olah!$N87:N15085,summary!C87,olah!$P87:P15085,summary!D87,olah!$S87:S15085,"On Time")</f>
        <v>1</v>
      </c>
      <c r="H87">
        <f>COUNTIFS(olah!$Q$2:Q15085,summary!A87,olah!$B$2:B15085,summary!B87,olah!$S$2:S15085,"On Time")</f>
        <v>19</v>
      </c>
      <c r="I87">
        <f>COUNTIFS(olah!$Q87:Q15085,summary!A87,olah!$B87:B15085,summary!B87,olah!$N87:N15085,summary!C87,olah!$P87:P15085,summary!D87,olah!$S87:S15085,"Late")</f>
        <v>0</v>
      </c>
      <c r="J87">
        <f>COUNTIFS(olah!$Q$2:Q15085,summary!A87,olah!$B$2:B15085,summary!B87,olah!$S$2:S15085,"Late")</f>
        <v>3</v>
      </c>
      <c r="K87">
        <f t="shared" si="1"/>
        <v>9</v>
      </c>
      <c r="L87">
        <f>COUNTIFS(olah!$Q87:Q15085,summary!A87,olah!$B87:B15085,summary!B87,olah!$N87:N15085,summary!C87,olah!$P87:P15085,summary!D87,olah!$T87:T15085,"On Time CO")</f>
        <v>1</v>
      </c>
      <c r="M87">
        <f>COUNTIFS(olah!$Q$2:Q15085,summary!A87,olah!$B$2:B15085,summary!B87,olah!$T$2:T15085,"On Time CO")</f>
        <v>17</v>
      </c>
      <c r="N87">
        <f>COUNTIFS(olah!$Q87:Q15085,summary!A87,olah!$B87:B15085,summary!B87,olah!$N87:N15085,summary!C87,olah!$P87:P15085,summary!D87,olah!$T87:T15085,"Overtime")</f>
        <v>0</v>
      </c>
      <c r="O87">
        <f>COUNTIFS(olah!$Q$2:Q15085,summary!A87,olah!$B$2:B15085,summary!B87,olah!$T$2:T15085,"Overtime")</f>
        <v>1</v>
      </c>
      <c r="P87">
        <f>COUNTIFS(olah!$Q87:Q15085,summary!A87,olah!$B87:B15085,summary!B87,olah!$N87:N15085,summary!C87,olah!$P87:P15085,summary!D87,olah!$T87:T15085,"Early")</f>
        <v>0</v>
      </c>
      <c r="Q87">
        <f>COUNTIFS(olah!$Q$2:Q15085,summary!A87,olah!$B$2:B15085,summary!B87,olah!$T$2:T15085,"Early")</f>
        <v>0</v>
      </c>
      <c r="R87">
        <f>COUNTIFS(olah!$Q87:Q15085,summary!A87,olah!$B87:B15085,summary!B87,olah!$N87:N15085,summary!C87,olah!$P87:P15085,summary!D87,olah!$T87:T15085,"NA CO")</f>
        <v>0</v>
      </c>
      <c r="S87">
        <f>COUNTIFS(olah!$Q$2:Q15085,summary!A87,olah!$B$2:B15085,summary!B87,olah!$T$2:T15085,"NA CO")</f>
        <v>4</v>
      </c>
      <c r="T87" t="str">
        <f>olah!R87</f>
        <v>Daily Journey</v>
      </c>
      <c r="U87" t="str">
        <f>IF(T87="Permit", olah!T87, "No Permit")</f>
        <v>No Permit</v>
      </c>
    </row>
    <row r="88" spans="1:21" hidden="1" x14ac:dyDescent="0.3">
      <c r="A88" s="23">
        <v>44561</v>
      </c>
      <c r="B88" t="s">
        <v>64</v>
      </c>
      <c r="C88" t="s">
        <v>2138</v>
      </c>
      <c r="D88" t="s">
        <v>9024</v>
      </c>
      <c r="E88" t="str">
        <f>VLOOKUP(B88,olah!$B:$P,2,0)</f>
        <v>2021-12-01</v>
      </c>
      <c r="F88">
        <f>COUNTIFS(parameter!$J$4:$J$34,summary!A88,parameter!$I$4:$I$34,"&gt;="&amp;summary!$E88)</f>
        <v>31</v>
      </c>
      <c r="G88">
        <f>COUNTIFS(olah!$Q88:Q15086,summary!A88,olah!$B88:B15086,summary!B88,olah!$N88:N15086,summary!C88,olah!$P88:P15086,summary!D88,olah!$S88:S15086,"On Time")</f>
        <v>1</v>
      </c>
      <c r="H88">
        <f>COUNTIFS(olah!$Q$2:Q15086,summary!A88,olah!$B$2:B15086,summary!B88,olah!$S$2:S15086,"On Time")</f>
        <v>19</v>
      </c>
      <c r="I88">
        <f>COUNTIFS(olah!$Q88:Q15086,summary!A88,olah!$B88:B15086,summary!B88,olah!$N88:N15086,summary!C88,olah!$P88:P15086,summary!D88,olah!$S88:S15086,"Late")</f>
        <v>0</v>
      </c>
      <c r="J88">
        <f>COUNTIFS(olah!$Q$2:Q15086,summary!A88,olah!$B$2:B15086,summary!B88,olah!$S$2:S15086,"Late")</f>
        <v>3</v>
      </c>
      <c r="K88">
        <f t="shared" si="1"/>
        <v>9</v>
      </c>
      <c r="L88">
        <f>COUNTIFS(olah!$Q88:Q15086,summary!A88,olah!$B88:B15086,summary!B88,olah!$N88:N15086,summary!C88,olah!$P88:P15086,summary!D88,olah!$T88:T15086,"On Time CO")</f>
        <v>1</v>
      </c>
      <c r="M88">
        <f>COUNTIFS(olah!$Q$2:Q15086,summary!A88,olah!$B$2:B15086,summary!B88,olah!$T$2:T15086,"On Time CO")</f>
        <v>17</v>
      </c>
      <c r="N88">
        <f>COUNTIFS(olah!$Q88:Q15086,summary!A88,olah!$B88:B15086,summary!B88,olah!$N88:N15086,summary!C88,olah!$P88:P15086,summary!D88,olah!$T88:T15086,"Overtime")</f>
        <v>0</v>
      </c>
      <c r="O88">
        <f>COUNTIFS(olah!$Q$2:Q15086,summary!A88,olah!$B$2:B15086,summary!B88,olah!$T$2:T15086,"Overtime")</f>
        <v>1</v>
      </c>
      <c r="P88">
        <f>COUNTIFS(olah!$Q88:Q15086,summary!A88,olah!$B88:B15086,summary!B88,olah!$N88:N15086,summary!C88,olah!$P88:P15086,summary!D88,olah!$T88:T15086,"Early")</f>
        <v>0</v>
      </c>
      <c r="Q88">
        <f>COUNTIFS(olah!$Q$2:Q15086,summary!A88,olah!$B$2:B15086,summary!B88,olah!$T$2:T15086,"Early")</f>
        <v>0</v>
      </c>
      <c r="R88">
        <f>COUNTIFS(olah!$Q88:Q15086,summary!A88,olah!$B88:B15086,summary!B88,olah!$N88:N15086,summary!C88,olah!$P88:P15086,summary!D88,olah!$T88:T15086,"NA CO")</f>
        <v>0</v>
      </c>
      <c r="S88">
        <f>COUNTIFS(olah!$Q$2:Q15086,summary!A88,olah!$B$2:B15086,summary!B88,olah!$T$2:T15086,"NA CO")</f>
        <v>4</v>
      </c>
      <c r="T88" t="str">
        <f>olah!R88</f>
        <v>Daily Journey</v>
      </c>
      <c r="U88" t="str">
        <f>IF(T88="Permit", olah!T88, "No Permit")</f>
        <v>No Permit</v>
      </c>
    </row>
    <row r="89" spans="1:21" hidden="1" x14ac:dyDescent="0.3">
      <c r="A89" s="23">
        <v>44561</v>
      </c>
      <c r="B89" t="s">
        <v>64</v>
      </c>
      <c r="C89" t="s">
        <v>28</v>
      </c>
      <c r="D89" t="s">
        <v>10213</v>
      </c>
      <c r="E89" t="str">
        <f>VLOOKUP(B89,olah!$B:$P,2,0)</f>
        <v>2021-12-01</v>
      </c>
      <c r="F89">
        <f>COUNTIFS(parameter!$J$4:$J$34,summary!A89,parameter!$I$4:$I$34,"&gt;="&amp;summary!$E89)</f>
        <v>31</v>
      </c>
      <c r="G89">
        <f>COUNTIFS(olah!$Q89:Q15087,summary!A89,olah!$B89:B15087,summary!B89,olah!$N89:N15087,summary!C89,olah!$P89:P15087,summary!D89,olah!$S89:S15087,"On Time")</f>
        <v>1</v>
      </c>
      <c r="H89">
        <f>COUNTIFS(olah!$Q$2:Q15087,summary!A89,olah!$B$2:B15087,summary!B89,olah!$S$2:S15087,"On Time")</f>
        <v>19</v>
      </c>
      <c r="I89">
        <f>COUNTIFS(olah!$Q89:Q15087,summary!A89,olah!$B89:B15087,summary!B89,olah!$N89:N15087,summary!C89,olah!$P89:P15087,summary!D89,olah!$S89:S15087,"Late")</f>
        <v>0</v>
      </c>
      <c r="J89">
        <f>COUNTIFS(olah!$Q$2:Q15087,summary!A89,olah!$B$2:B15087,summary!B89,olah!$S$2:S15087,"Late")</f>
        <v>3</v>
      </c>
      <c r="K89">
        <f t="shared" si="1"/>
        <v>9</v>
      </c>
      <c r="L89">
        <f>COUNTIFS(olah!$Q89:Q15087,summary!A89,olah!$B89:B15087,summary!B89,olah!$N89:N15087,summary!C89,olah!$P89:P15087,summary!D89,olah!$T89:T15087,"On Time CO")</f>
        <v>1</v>
      </c>
      <c r="M89">
        <f>COUNTIFS(olah!$Q$2:Q15087,summary!A89,olah!$B$2:B15087,summary!B89,olah!$T$2:T15087,"On Time CO")</f>
        <v>17</v>
      </c>
      <c r="N89">
        <f>COUNTIFS(olah!$Q89:Q15087,summary!A89,olah!$B89:B15087,summary!B89,olah!$N89:N15087,summary!C89,olah!$P89:P15087,summary!D89,olah!$T89:T15087,"Overtime")</f>
        <v>0</v>
      </c>
      <c r="O89">
        <f>COUNTIFS(olah!$Q$2:Q15087,summary!A89,olah!$B$2:B15087,summary!B89,olah!$T$2:T15087,"Overtime")</f>
        <v>1</v>
      </c>
      <c r="P89">
        <f>COUNTIFS(olah!$Q89:Q15087,summary!A89,olah!$B89:B15087,summary!B89,olah!$N89:N15087,summary!C89,olah!$P89:P15087,summary!D89,olah!$T89:T15087,"Early")</f>
        <v>0</v>
      </c>
      <c r="Q89">
        <f>COUNTIFS(olah!$Q$2:Q15087,summary!A89,olah!$B$2:B15087,summary!B89,olah!$T$2:T15087,"Early")</f>
        <v>0</v>
      </c>
      <c r="R89">
        <f>COUNTIFS(olah!$Q89:Q15087,summary!A89,olah!$B89:B15087,summary!B89,olah!$N89:N15087,summary!C89,olah!$P89:P15087,summary!D89,olah!$T89:T15087,"NA CO")</f>
        <v>0</v>
      </c>
      <c r="S89">
        <f>COUNTIFS(olah!$Q$2:Q15087,summary!A89,olah!$B$2:B15087,summary!B89,olah!$T$2:T15087,"NA CO")</f>
        <v>4</v>
      </c>
      <c r="T89" t="str">
        <f>olah!R89</f>
        <v>Attendance</v>
      </c>
      <c r="U89" t="str">
        <f>IF(T89="Permit", olah!T89, "No Permit")</f>
        <v>No Permit</v>
      </c>
    </row>
    <row r="90" spans="1:21" hidden="1" x14ac:dyDescent="0.3">
      <c r="A90" s="23">
        <v>44561</v>
      </c>
      <c r="B90" t="s">
        <v>64</v>
      </c>
      <c r="C90" t="s">
        <v>2138</v>
      </c>
      <c r="D90" t="s">
        <v>7927</v>
      </c>
      <c r="E90" t="str">
        <f>VLOOKUP(B90,olah!$B:$P,2,0)</f>
        <v>2021-12-01</v>
      </c>
      <c r="F90">
        <f>COUNTIFS(parameter!$J$4:$J$34,summary!A90,parameter!$I$4:$I$34,"&gt;="&amp;summary!$E90)</f>
        <v>31</v>
      </c>
      <c r="G90">
        <f>COUNTIFS(olah!$Q90:Q15088,summary!A90,olah!$B90:B15088,summary!B90,olah!$N90:N15088,summary!C90,olah!$P90:P15088,summary!D90,olah!$S90:S15088,"On Time")</f>
        <v>1</v>
      </c>
      <c r="H90">
        <f>COUNTIFS(olah!$Q$2:Q15088,summary!A90,olah!$B$2:B15088,summary!B90,olah!$S$2:S15088,"On Time")</f>
        <v>19</v>
      </c>
      <c r="I90">
        <f>COUNTIFS(olah!$Q90:Q15088,summary!A90,olah!$B90:B15088,summary!B90,olah!$N90:N15088,summary!C90,olah!$P90:P15088,summary!D90,olah!$S90:S15088,"Late")</f>
        <v>0</v>
      </c>
      <c r="J90">
        <f>COUNTIFS(olah!$Q$2:Q15088,summary!A90,olah!$B$2:B15088,summary!B90,olah!$S$2:S15088,"Late")</f>
        <v>3</v>
      </c>
      <c r="K90">
        <f t="shared" si="1"/>
        <v>9</v>
      </c>
      <c r="L90">
        <f>COUNTIFS(olah!$Q90:Q15088,summary!A90,olah!$B90:B15088,summary!B90,olah!$N90:N15088,summary!C90,olah!$P90:P15088,summary!D90,olah!$T90:T15088,"On Time CO")</f>
        <v>1</v>
      </c>
      <c r="M90">
        <f>COUNTIFS(olah!$Q$2:Q15088,summary!A90,olah!$B$2:B15088,summary!B90,olah!$T$2:T15088,"On Time CO")</f>
        <v>17</v>
      </c>
      <c r="N90">
        <f>COUNTIFS(olah!$Q90:Q15088,summary!A90,olah!$B90:B15088,summary!B90,olah!$N90:N15088,summary!C90,olah!$P90:P15088,summary!D90,olah!$T90:T15088,"Overtime")</f>
        <v>0</v>
      </c>
      <c r="O90">
        <f>COUNTIFS(olah!$Q$2:Q15088,summary!A90,olah!$B$2:B15088,summary!B90,olah!$T$2:T15088,"Overtime")</f>
        <v>1</v>
      </c>
      <c r="P90">
        <f>COUNTIFS(olah!$Q90:Q15088,summary!A90,olah!$B90:B15088,summary!B90,olah!$N90:N15088,summary!C90,olah!$P90:P15088,summary!D90,olah!$T90:T15088,"Early")</f>
        <v>0</v>
      </c>
      <c r="Q90">
        <f>COUNTIFS(olah!$Q$2:Q15088,summary!A90,olah!$B$2:B15088,summary!B90,olah!$T$2:T15088,"Early")</f>
        <v>0</v>
      </c>
      <c r="R90">
        <f>COUNTIFS(olah!$Q90:Q15088,summary!A90,olah!$B90:B15088,summary!B90,olah!$N90:N15088,summary!C90,olah!$P90:P15088,summary!D90,olah!$T90:T15088,"NA CO")</f>
        <v>0</v>
      </c>
      <c r="S90">
        <f>COUNTIFS(olah!$Q$2:Q15088,summary!A90,olah!$B$2:B15088,summary!B90,olah!$T$2:T15088,"NA CO")</f>
        <v>4</v>
      </c>
      <c r="T90" t="str">
        <f>olah!R90</f>
        <v>Daily Journey</v>
      </c>
      <c r="U90" t="str">
        <f>IF(T90="Permit", olah!T90, "No Permit")</f>
        <v>No Permit</v>
      </c>
    </row>
    <row r="91" spans="1:21" hidden="1" x14ac:dyDescent="0.3">
      <c r="A91" s="23">
        <v>44561</v>
      </c>
      <c r="B91" t="s">
        <v>64</v>
      </c>
      <c r="C91" t="s">
        <v>28</v>
      </c>
      <c r="D91" t="s">
        <v>11610</v>
      </c>
      <c r="E91" t="str">
        <f>VLOOKUP(B91,olah!$B:$P,2,0)</f>
        <v>2021-12-01</v>
      </c>
      <c r="F91">
        <f>COUNTIFS(parameter!$J$4:$J$34,summary!A91,parameter!$I$4:$I$34,"&gt;="&amp;summary!$E91)</f>
        <v>31</v>
      </c>
      <c r="G91">
        <f>COUNTIFS(olah!$Q91:Q15089,summary!A91,olah!$B91:B15089,summary!B91,olah!$N91:N15089,summary!C91,olah!$P91:P15089,summary!D91,olah!$S91:S15089,"On Time")</f>
        <v>1</v>
      </c>
      <c r="H91">
        <f>COUNTIFS(olah!$Q$2:Q15089,summary!A91,olah!$B$2:B15089,summary!B91,olah!$S$2:S15089,"On Time")</f>
        <v>19</v>
      </c>
      <c r="I91">
        <f>COUNTIFS(olah!$Q91:Q15089,summary!A91,olah!$B91:B15089,summary!B91,olah!$N91:N15089,summary!C91,olah!$P91:P15089,summary!D91,olah!$S91:S15089,"Late")</f>
        <v>0</v>
      </c>
      <c r="J91">
        <f>COUNTIFS(olah!$Q$2:Q15089,summary!A91,olah!$B$2:B15089,summary!B91,olah!$S$2:S15089,"Late")</f>
        <v>3</v>
      </c>
      <c r="K91">
        <f t="shared" si="1"/>
        <v>9</v>
      </c>
      <c r="L91">
        <f>COUNTIFS(olah!$Q91:Q15089,summary!A91,olah!$B91:B15089,summary!B91,olah!$N91:N15089,summary!C91,olah!$P91:P15089,summary!D91,olah!$T91:T15089,"On Time CO")</f>
        <v>1</v>
      </c>
      <c r="M91">
        <f>COUNTIFS(olah!$Q$2:Q15089,summary!A91,olah!$B$2:B15089,summary!B91,olah!$T$2:T15089,"On Time CO")</f>
        <v>17</v>
      </c>
      <c r="N91">
        <f>COUNTIFS(olah!$Q91:Q15089,summary!A91,olah!$B91:B15089,summary!B91,olah!$N91:N15089,summary!C91,olah!$P91:P15089,summary!D91,olah!$T91:T15089,"Overtime")</f>
        <v>0</v>
      </c>
      <c r="O91">
        <f>COUNTIFS(olah!$Q$2:Q15089,summary!A91,olah!$B$2:B15089,summary!B91,olah!$T$2:T15089,"Overtime")</f>
        <v>1</v>
      </c>
      <c r="P91">
        <f>COUNTIFS(olah!$Q91:Q15089,summary!A91,olah!$B91:B15089,summary!B91,olah!$N91:N15089,summary!C91,olah!$P91:P15089,summary!D91,olah!$T91:T15089,"Early")</f>
        <v>0</v>
      </c>
      <c r="Q91">
        <f>COUNTIFS(olah!$Q$2:Q15089,summary!A91,olah!$B$2:B15089,summary!B91,olah!$T$2:T15089,"Early")</f>
        <v>0</v>
      </c>
      <c r="R91">
        <f>COUNTIFS(olah!$Q91:Q15089,summary!A91,olah!$B91:B15089,summary!B91,olah!$N91:N15089,summary!C91,olah!$P91:P15089,summary!D91,olah!$T91:T15089,"NA CO")</f>
        <v>0</v>
      </c>
      <c r="S91">
        <f>COUNTIFS(olah!$Q$2:Q15089,summary!A91,olah!$B$2:B15089,summary!B91,olah!$T$2:T15089,"NA CO")</f>
        <v>4</v>
      </c>
      <c r="T91" t="str">
        <f>olah!R91</f>
        <v>Attendance</v>
      </c>
      <c r="U91" t="str">
        <f>IF(T91="Permit", olah!T91, "No Permit")</f>
        <v>No Permit</v>
      </c>
    </row>
    <row r="92" spans="1:21" hidden="1" x14ac:dyDescent="0.3">
      <c r="A92" s="23">
        <v>44561</v>
      </c>
      <c r="B92" t="s">
        <v>64</v>
      </c>
      <c r="C92" t="s">
        <v>2138</v>
      </c>
      <c r="D92" t="s">
        <v>9025</v>
      </c>
      <c r="E92" t="str">
        <f>VLOOKUP(B92,olah!$B:$P,2,0)</f>
        <v>2021-12-01</v>
      </c>
      <c r="F92">
        <f>COUNTIFS(parameter!$J$4:$J$34,summary!A92,parameter!$I$4:$I$34,"&gt;="&amp;summary!$E92)</f>
        <v>31</v>
      </c>
      <c r="G92">
        <f>COUNTIFS(olah!$Q92:Q15090,summary!A92,olah!$B92:B15090,summary!B92,olah!$N92:N15090,summary!C92,olah!$P92:P15090,summary!D92,olah!$S92:S15090,"On Time")</f>
        <v>1</v>
      </c>
      <c r="H92">
        <f>COUNTIFS(olah!$Q$2:Q15090,summary!A92,olah!$B$2:B15090,summary!B92,olah!$S$2:S15090,"On Time")</f>
        <v>19</v>
      </c>
      <c r="I92">
        <f>COUNTIFS(olah!$Q92:Q15090,summary!A92,olah!$B92:B15090,summary!B92,olah!$N92:N15090,summary!C92,olah!$P92:P15090,summary!D92,olah!$S92:S15090,"Late")</f>
        <v>0</v>
      </c>
      <c r="J92">
        <f>COUNTIFS(olah!$Q$2:Q15090,summary!A92,olah!$B$2:B15090,summary!B92,olah!$S$2:S15090,"Late")</f>
        <v>3</v>
      </c>
      <c r="K92">
        <f t="shared" si="1"/>
        <v>9</v>
      </c>
      <c r="L92">
        <f>COUNTIFS(olah!$Q92:Q15090,summary!A92,olah!$B92:B15090,summary!B92,olah!$N92:N15090,summary!C92,olah!$P92:P15090,summary!D92,olah!$T92:T15090,"On Time CO")</f>
        <v>0</v>
      </c>
      <c r="M92">
        <f>COUNTIFS(olah!$Q$2:Q15090,summary!A92,olah!$B$2:B15090,summary!B92,olah!$T$2:T15090,"On Time CO")</f>
        <v>17</v>
      </c>
      <c r="N92">
        <f>COUNTIFS(olah!$Q92:Q15090,summary!A92,olah!$B92:B15090,summary!B92,olah!$N92:N15090,summary!C92,olah!$P92:P15090,summary!D92,olah!$T92:T15090,"Overtime")</f>
        <v>0</v>
      </c>
      <c r="O92">
        <f>COUNTIFS(olah!$Q$2:Q15090,summary!A92,olah!$B$2:B15090,summary!B92,olah!$T$2:T15090,"Overtime")</f>
        <v>1</v>
      </c>
      <c r="P92">
        <f>COUNTIFS(olah!$Q92:Q15090,summary!A92,olah!$B92:B15090,summary!B92,olah!$N92:N15090,summary!C92,olah!$P92:P15090,summary!D92,olah!$T92:T15090,"Early")</f>
        <v>0</v>
      </c>
      <c r="Q92">
        <f>COUNTIFS(olah!$Q$2:Q15090,summary!A92,olah!$B$2:B15090,summary!B92,olah!$T$2:T15090,"Early")</f>
        <v>0</v>
      </c>
      <c r="R92">
        <f>COUNTIFS(olah!$Q92:Q15090,summary!A92,olah!$B92:B15090,summary!B92,olah!$N92:N15090,summary!C92,olah!$P92:P15090,summary!D92,olah!$T92:T15090,"NA CO")</f>
        <v>1</v>
      </c>
      <c r="S92">
        <f>COUNTIFS(olah!$Q$2:Q15090,summary!A92,olah!$B$2:B15090,summary!B92,olah!$T$2:T15090,"NA CO")</f>
        <v>4</v>
      </c>
      <c r="T92" t="str">
        <f>olah!R92</f>
        <v>Daily Journey</v>
      </c>
      <c r="U92" t="str">
        <f>IF(T92="Permit", olah!T92, "No Permit")</f>
        <v>No Permit</v>
      </c>
    </row>
    <row r="93" spans="1:21" hidden="1" x14ac:dyDescent="0.3">
      <c r="A93" s="23">
        <v>44561</v>
      </c>
      <c r="B93" t="s">
        <v>64</v>
      </c>
      <c r="C93" t="s">
        <v>28</v>
      </c>
      <c r="D93" t="s">
        <v>10214</v>
      </c>
      <c r="E93" t="str">
        <f>VLOOKUP(B93,olah!$B:$P,2,0)</f>
        <v>2021-12-01</v>
      </c>
      <c r="F93">
        <f>COUNTIFS(parameter!$J$4:$J$34,summary!A93,parameter!$I$4:$I$34,"&gt;="&amp;summary!$E93)</f>
        <v>31</v>
      </c>
      <c r="G93">
        <f>COUNTIFS(olah!$Q93:Q15091,summary!A93,olah!$B93:B15091,summary!B93,olah!$N93:N15091,summary!C93,olah!$P93:P15091,summary!D93,olah!$S93:S15091,"On Time")</f>
        <v>1</v>
      </c>
      <c r="H93">
        <f>COUNTIFS(olah!$Q$2:Q15091,summary!A93,olah!$B$2:B15091,summary!B93,olah!$S$2:S15091,"On Time")</f>
        <v>19</v>
      </c>
      <c r="I93">
        <f>COUNTIFS(olah!$Q93:Q15091,summary!A93,olah!$B93:B15091,summary!B93,olah!$N93:N15091,summary!C93,olah!$P93:P15091,summary!D93,olah!$S93:S15091,"Late")</f>
        <v>0</v>
      </c>
      <c r="J93">
        <f>COUNTIFS(olah!$Q$2:Q15091,summary!A93,olah!$B$2:B15091,summary!B93,olah!$S$2:S15091,"Late")</f>
        <v>3</v>
      </c>
      <c r="K93">
        <f t="shared" si="1"/>
        <v>9</v>
      </c>
      <c r="L93">
        <f>COUNTIFS(olah!$Q93:Q15091,summary!A93,olah!$B93:B15091,summary!B93,olah!$N93:N15091,summary!C93,olah!$P93:P15091,summary!D93,olah!$T93:T15091,"On Time CO")</f>
        <v>0</v>
      </c>
      <c r="M93">
        <f>COUNTIFS(olah!$Q$2:Q15091,summary!A93,olah!$B$2:B15091,summary!B93,olah!$T$2:T15091,"On Time CO")</f>
        <v>17</v>
      </c>
      <c r="N93">
        <f>COUNTIFS(olah!$Q93:Q15091,summary!A93,olah!$B93:B15091,summary!B93,olah!$N93:N15091,summary!C93,olah!$P93:P15091,summary!D93,olah!$T93:T15091,"Overtime")</f>
        <v>0</v>
      </c>
      <c r="O93">
        <f>COUNTIFS(olah!$Q$2:Q15091,summary!A93,olah!$B$2:B15091,summary!B93,olah!$T$2:T15091,"Overtime")</f>
        <v>1</v>
      </c>
      <c r="P93">
        <f>COUNTIFS(olah!$Q93:Q15091,summary!A93,olah!$B93:B15091,summary!B93,olah!$N93:N15091,summary!C93,olah!$P93:P15091,summary!D93,olah!$T93:T15091,"Early")</f>
        <v>0</v>
      </c>
      <c r="Q93">
        <f>COUNTIFS(olah!$Q$2:Q15091,summary!A93,olah!$B$2:B15091,summary!B93,olah!$T$2:T15091,"Early")</f>
        <v>0</v>
      </c>
      <c r="R93">
        <f>COUNTIFS(olah!$Q93:Q15091,summary!A93,olah!$B93:B15091,summary!B93,olah!$N93:N15091,summary!C93,olah!$P93:P15091,summary!D93,olah!$T93:T15091,"NA CO")</f>
        <v>1</v>
      </c>
      <c r="S93">
        <f>COUNTIFS(olah!$Q$2:Q15091,summary!A93,olah!$B$2:B15091,summary!B93,olah!$T$2:T15091,"NA CO")</f>
        <v>4</v>
      </c>
      <c r="T93" t="str">
        <f>olah!R93</f>
        <v>Attendance</v>
      </c>
      <c r="U93" t="str">
        <f>IF(T93="Permit", olah!T93, "No Permit")</f>
        <v>No Permit</v>
      </c>
    </row>
    <row r="94" spans="1:21" hidden="1" x14ac:dyDescent="0.3">
      <c r="A94" s="23">
        <v>44561</v>
      </c>
      <c r="B94" t="s">
        <v>64</v>
      </c>
      <c r="C94" t="s">
        <v>2138</v>
      </c>
      <c r="D94" t="s">
        <v>7814</v>
      </c>
      <c r="E94" t="str">
        <f>VLOOKUP(B94,olah!$B:$P,2,0)</f>
        <v>2021-12-01</v>
      </c>
      <c r="F94">
        <f>COUNTIFS(parameter!$J$4:$J$34,summary!A94,parameter!$I$4:$I$34,"&gt;="&amp;summary!$E94)</f>
        <v>31</v>
      </c>
      <c r="G94">
        <f>COUNTIFS(olah!$Q94:Q15092,summary!A94,olah!$B94:B15092,summary!B94,olah!$N94:N15092,summary!C94,olah!$P94:P15092,summary!D94,olah!$S94:S15092,"On Time")</f>
        <v>1</v>
      </c>
      <c r="H94">
        <f>COUNTIFS(olah!$Q$2:Q15092,summary!A94,olah!$B$2:B15092,summary!B94,olah!$S$2:S15092,"On Time")</f>
        <v>19</v>
      </c>
      <c r="I94">
        <f>COUNTIFS(olah!$Q94:Q15092,summary!A94,olah!$B94:B15092,summary!B94,olah!$N94:N15092,summary!C94,olah!$P94:P15092,summary!D94,olah!$S94:S15092,"Late")</f>
        <v>0</v>
      </c>
      <c r="J94">
        <f>COUNTIFS(olah!$Q$2:Q15092,summary!A94,olah!$B$2:B15092,summary!B94,olah!$S$2:S15092,"Late")</f>
        <v>3</v>
      </c>
      <c r="K94">
        <f t="shared" si="1"/>
        <v>9</v>
      </c>
      <c r="L94">
        <f>COUNTIFS(olah!$Q94:Q15092,summary!A94,olah!$B94:B15092,summary!B94,olah!$N94:N15092,summary!C94,olah!$P94:P15092,summary!D94,olah!$T94:T15092,"On Time CO")</f>
        <v>1</v>
      </c>
      <c r="M94">
        <f>COUNTIFS(olah!$Q$2:Q15092,summary!A94,olah!$B$2:B15092,summary!B94,olah!$T$2:T15092,"On Time CO")</f>
        <v>17</v>
      </c>
      <c r="N94">
        <f>COUNTIFS(olah!$Q94:Q15092,summary!A94,olah!$B94:B15092,summary!B94,olah!$N94:N15092,summary!C94,olah!$P94:P15092,summary!D94,olah!$T94:T15092,"Overtime")</f>
        <v>0</v>
      </c>
      <c r="O94">
        <f>COUNTIFS(olah!$Q$2:Q15092,summary!A94,olah!$B$2:B15092,summary!B94,olah!$T$2:T15092,"Overtime")</f>
        <v>1</v>
      </c>
      <c r="P94">
        <f>COUNTIFS(olah!$Q94:Q15092,summary!A94,olah!$B94:B15092,summary!B94,olah!$N94:N15092,summary!C94,olah!$P94:P15092,summary!D94,olah!$T94:T15092,"Early")</f>
        <v>0</v>
      </c>
      <c r="Q94">
        <f>COUNTIFS(olah!$Q$2:Q15092,summary!A94,olah!$B$2:B15092,summary!B94,olah!$T$2:T15092,"Early")</f>
        <v>0</v>
      </c>
      <c r="R94">
        <f>COUNTIFS(olah!$Q94:Q15092,summary!A94,olah!$B94:B15092,summary!B94,olah!$N94:N15092,summary!C94,olah!$P94:P15092,summary!D94,olah!$T94:T15092,"NA CO")</f>
        <v>0</v>
      </c>
      <c r="S94">
        <f>COUNTIFS(olah!$Q$2:Q15092,summary!A94,olah!$B$2:B15092,summary!B94,olah!$T$2:T15092,"NA CO")</f>
        <v>4</v>
      </c>
      <c r="T94" t="str">
        <f>olah!R94</f>
        <v>Daily Journey</v>
      </c>
      <c r="U94" t="str">
        <f>IF(T94="Permit", olah!T94, "No Permit")</f>
        <v>No Permit</v>
      </c>
    </row>
    <row r="95" spans="1:21" hidden="1" x14ac:dyDescent="0.3">
      <c r="A95" s="23">
        <v>44561</v>
      </c>
      <c r="B95" t="s">
        <v>68</v>
      </c>
      <c r="C95" t="s">
        <v>43</v>
      </c>
      <c r="D95" t="s">
        <v>1390</v>
      </c>
      <c r="E95" t="str">
        <f>VLOOKUP(B95,olah!$B:$P,2,0)</f>
        <v>2021-12-01</v>
      </c>
      <c r="F95">
        <f>COUNTIFS(parameter!$J$4:$J$34,summary!A95,parameter!$I$4:$I$34,"&gt;="&amp;summary!$E95)</f>
        <v>31</v>
      </c>
      <c r="G95">
        <f>COUNTIFS(olah!$Q95:Q15093,summary!A95,olah!$B95:B15093,summary!B95,olah!$N95:N15093,summary!C95,olah!$P95:P15093,summary!D95,olah!$S95:S15093,"On Time")</f>
        <v>1</v>
      </c>
      <c r="H95">
        <f>COUNTIFS(olah!$Q$2:Q15093,summary!A95,olah!$B$2:B15093,summary!B95,olah!$S$2:S15093,"On Time")</f>
        <v>23</v>
      </c>
      <c r="I95">
        <f>COUNTIFS(olah!$Q95:Q15093,summary!A95,olah!$B95:B15093,summary!B95,olah!$N95:N15093,summary!C95,olah!$P95:P15093,summary!D95,olah!$S95:S15093,"Late")</f>
        <v>0</v>
      </c>
      <c r="J95">
        <f>COUNTIFS(olah!$Q$2:Q15093,summary!A95,olah!$B$2:B15093,summary!B95,olah!$S$2:S15093,"Late")</f>
        <v>0</v>
      </c>
      <c r="K95">
        <f t="shared" si="1"/>
        <v>8</v>
      </c>
      <c r="L95">
        <f>COUNTIFS(olah!$Q95:Q15093,summary!A95,olah!$B95:B15093,summary!B95,olah!$N95:N15093,summary!C95,olah!$P95:P15093,summary!D95,olah!$T95:T15093,"On Time CO")</f>
        <v>0</v>
      </c>
      <c r="M95">
        <f>COUNTIFS(olah!$Q$2:Q15093,summary!A95,olah!$B$2:B15093,summary!B95,olah!$T$2:T15093,"On Time CO")</f>
        <v>16</v>
      </c>
      <c r="N95">
        <f>COUNTIFS(olah!$Q95:Q15093,summary!A95,olah!$B95:B15093,summary!B95,olah!$N95:N15093,summary!C95,olah!$P95:P15093,summary!D95,olah!$T95:T15093,"Overtime")</f>
        <v>0</v>
      </c>
      <c r="O95">
        <f>COUNTIFS(olah!$Q$2:Q15093,summary!A95,olah!$B$2:B15093,summary!B95,olah!$T$2:T15093,"Overtime")</f>
        <v>0</v>
      </c>
      <c r="P95">
        <f>COUNTIFS(olah!$Q95:Q15093,summary!A95,olah!$B95:B15093,summary!B95,olah!$N95:N15093,summary!C95,olah!$P95:P15093,summary!D95,olah!$T95:T15093,"Early")</f>
        <v>1</v>
      </c>
      <c r="Q95">
        <f>COUNTIFS(olah!$Q$2:Q15093,summary!A95,olah!$B$2:B15093,summary!B95,olah!$T$2:T15093,"Early")</f>
        <v>6</v>
      </c>
      <c r="R95">
        <f>COUNTIFS(olah!$Q95:Q15093,summary!A95,olah!$B95:B15093,summary!B95,olah!$N95:N15093,summary!C95,olah!$P95:P15093,summary!D95,olah!$T95:T15093,"NA CO")</f>
        <v>0</v>
      </c>
      <c r="S95">
        <f>COUNTIFS(olah!$Q$2:Q15093,summary!A95,olah!$B$2:B15093,summary!B95,olah!$T$2:T15093,"NA CO")</f>
        <v>1</v>
      </c>
      <c r="T95" t="str">
        <f>olah!R95</f>
        <v>Attendance</v>
      </c>
      <c r="U95" t="str">
        <f>IF(T95="Permit", olah!T95, "No Permit")</f>
        <v>No Permit</v>
      </c>
    </row>
    <row r="96" spans="1:21" hidden="1" x14ac:dyDescent="0.3">
      <c r="A96" s="23">
        <v>44561</v>
      </c>
      <c r="B96" t="s">
        <v>68</v>
      </c>
      <c r="C96" t="s">
        <v>43</v>
      </c>
      <c r="D96" t="s">
        <v>5935</v>
      </c>
      <c r="E96" t="str">
        <f>VLOOKUP(B96,olah!$B:$P,2,0)</f>
        <v>2021-12-01</v>
      </c>
      <c r="F96">
        <f>COUNTIFS(parameter!$J$4:$J$34,summary!A96,parameter!$I$4:$I$34,"&gt;="&amp;summary!$E96)</f>
        <v>31</v>
      </c>
      <c r="G96">
        <f>COUNTIFS(olah!$Q96:Q15094,summary!A96,olah!$B96:B15094,summary!B96,olah!$N96:N15094,summary!C96,olah!$P96:P15094,summary!D96,olah!$S96:S15094,"On Time")</f>
        <v>1</v>
      </c>
      <c r="H96">
        <f>COUNTIFS(olah!$Q$2:Q15094,summary!A96,olah!$B$2:B15094,summary!B96,olah!$S$2:S15094,"On Time")</f>
        <v>23</v>
      </c>
      <c r="I96">
        <f>COUNTIFS(olah!$Q96:Q15094,summary!A96,olah!$B96:B15094,summary!B96,olah!$N96:N15094,summary!C96,olah!$P96:P15094,summary!D96,olah!$S96:S15094,"Late")</f>
        <v>0</v>
      </c>
      <c r="J96">
        <f>COUNTIFS(olah!$Q$2:Q15094,summary!A96,olah!$B$2:B15094,summary!B96,olah!$S$2:S15094,"Late")</f>
        <v>0</v>
      </c>
      <c r="K96">
        <f t="shared" si="1"/>
        <v>8</v>
      </c>
      <c r="L96">
        <f>COUNTIFS(olah!$Q96:Q15094,summary!A96,olah!$B96:B15094,summary!B96,olah!$N96:N15094,summary!C96,olah!$P96:P15094,summary!D96,olah!$T96:T15094,"On Time CO")</f>
        <v>1</v>
      </c>
      <c r="M96">
        <f>COUNTIFS(olah!$Q$2:Q15094,summary!A96,olah!$B$2:B15094,summary!B96,olah!$T$2:T15094,"On Time CO")</f>
        <v>16</v>
      </c>
      <c r="N96">
        <f>COUNTIFS(olah!$Q96:Q15094,summary!A96,olah!$B96:B15094,summary!B96,olah!$N96:N15094,summary!C96,olah!$P96:P15094,summary!D96,olah!$T96:T15094,"Overtime")</f>
        <v>0</v>
      </c>
      <c r="O96">
        <f>COUNTIFS(olah!$Q$2:Q15094,summary!A96,olah!$B$2:B15094,summary!B96,olah!$T$2:T15094,"Overtime")</f>
        <v>0</v>
      </c>
      <c r="P96">
        <f>COUNTIFS(olah!$Q96:Q15094,summary!A96,olah!$B96:B15094,summary!B96,olah!$N96:N15094,summary!C96,olah!$P96:P15094,summary!D96,olah!$T96:T15094,"Early")</f>
        <v>0</v>
      </c>
      <c r="Q96">
        <f>COUNTIFS(olah!$Q$2:Q15094,summary!A96,olah!$B$2:B15094,summary!B96,olah!$T$2:T15094,"Early")</f>
        <v>6</v>
      </c>
      <c r="R96">
        <f>COUNTIFS(olah!$Q96:Q15094,summary!A96,olah!$B96:B15094,summary!B96,olah!$N96:N15094,summary!C96,olah!$P96:P15094,summary!D96,olah!$T96:T15094,"NA CO")</f>
        <v>0</v>
      </c>
      <c r="S96">
        <f>COUNTIFS(olah!$Q$2:Q15094,summary!A96,olah!$B$2:B15094,summary!B96,olah!$T$2:T15094,"NA CO")</f>
        <v>1</v>
      </c>
      <c r="T96" t="str">
        <f>olah!R96</f>
        <v>Attendance</v>
      </c>
      <c r="U96" t="str">
        <f>IF(T96="Permit", olah!T96, "No Permit")</f>
        <v>No Permit</v>
      </c>
    </row>
    <row r="97" spans="1:21" hidden="1" x14ac:dyDescent="0.3">
      <c r="A97" s="23">
        <v>44561</v>
      </c>
      <c r="B97" t="s">
        <v>68</v>
      </c>
      <c r="C97" t="s">
        <v>43</v>
      </c>
      <c r="D97" t="s">
        <v>11600</v>
      </c>
      <c r="E97" t="str">
        <f>VLOOKUP(B97,olah!$B:$P,2,0)</f>
        <v>2021-12-01</v>
      </c>
      <c r="F97">
        <f>COUNTIFS(parameter!$J$4:$J$34,summary!A97,parameter!$I$4:$I$34,"&gt;="&amp;summary!$E97)</f>
        <v>31</v>
      </c>
      <c r="G97">
        <f>COUNTIFS(olah!$Q97:Q15095,summary!A97,olah!$B97:B15095,summary!B97,olah!$N97:N15095,summary!C97,olah!$P97:P15095,summary!D97,olah!$S97:S15095,"On Time")</f>
        <v>1</v>
      </c>
      <c r="H97">
        <f>COUNTIFS(olah!$Q$2:Q15095,summary!A97,olah!$B$2:B15095,summary!B97,olah!$S$2:S15095,"On Time")</f>
        <v>23</v>
      </c>
      <c r="I97">
        <f>COUNTIFS(olah!$Q97:Q15095,summary!A97,olah!$B97:B15095,summary!B97,olah!$N97:N15095,summary!C97,olah!$P97:P15095,summary!D97,olah!$S97:S15095,"Late")</f>
        <v>0</v>
      </c>
      <c r="J97">
        <f>COUNTIFS(olah!$Q$2:Q15095,summary!A97,olah!$B$2:B15095,summary!B97,olah!$S$2:S15095,"Late")</f>
        <v>0</v>
      </c>
      <c r="K97">
        <f t="shared" si="1"/>
        <v>8</v>
      </c>
      <c r="L97">
        <f>COUNTIFS(olah!$Q97:Q15095,summary!A97,olah!$B97:B15095,summary!B97,olah!$N97:N15095,summary!C97,olah!$P97:P15095,summary!D97,olah!$T97:T15095,"On Time CO")</f>
        <v>1</v>
      </c>
      <c r="M97">
        <f>COUNTIFS(olah!$Q$2:Q15095,summary!A97,olah!$B$2:B15095,summary!B97,olah!$T$2:T15095,"On Time CO")</f>
        <v>16</v>
      </c>
      <c r="N97">
        <f>COUNTIFS(olah!$Q97:Q15095,summary!A97,olah!$B97:B15095,summary!B97,olah!$N97:N15095,summary!C97,olah!$P97:P15095,summary!D97,olah!$T97:T15095,"Overtime")</f>
        <v>0</v>
      </c>
      <c r="O97">
        <f>COUNTIFS(olah!$Q$2:Q15095,summary!A97,olah!$B$2:B15095,summary!B97,olah!$T$2:T15095,"Overtime")</f>
        <v>0</v>
      </c>
      <c r="P97">
        <f>COUNTIFS(olah!$Q97:Q15095,summary!A97,olah!$B97:B15095,summary!B97,olah!$N97:N15095,summary!C97,olah!$P97:P15095,summary!D97,olah!$T97:T15095,"Early")</f>
        <v>0</v>
      </c>
      <c r="Q97">
        <f>COUNTIFS(olah!$Q$2:Q15095,summary!A97,olah!$B$2:B15095,summary!B97,olah!$T$2:T15095,"Early")</f>
        <v>6</v>
      </c>
      <c r="R97">
        <f>COUNTIFS(olah!$Q97:Q15095,summary!A97,olah!$B97:B15095,summary!B97,olah!$N97:N15095,summary!C97,olah!$P97:P15095,summary!D97,olah!$T97:T15095,"NA CO")</f>
        <v>0</v>
      </c>
      <c r="S97">
        <f>COUNTIFS(olah!$Q$2:Q15095,summary!A97,olah!$B$2:B15095,summary!B97,olah!$T$2:T15095,"NA CO")</f>
        <v>1</v>
      </c>
      <c r="T97" t="str">
        <f>olah!R97</f>
        <v>Attendance</v>
      </c>
      <c r="U97" t="str">
        <f>IF(T97="Permit", olah!T97, "No Permit")</f>
        <v>No Permit</v>
      </c>
    </row>
    <row r="98" spans="1:21" hidden="1" x14ac:dyDescent="0.3">
      <c r="A98" s="23">
        <v>44561</v>
      </c>
      <c r="B98" t="s">
        <v>68</v>
      </c>
      <c r="C98" t="s">
        <v>43</v>
      </c>
      <c r="D98" t="s">
        <v>11601</v>
      </c>
      <c r="E98" t="str">
        <f>VLOOKUP(B98,olah!$B:$P,2,0)</f>
        <v>2021-12-01</v>
      </c>
      <c r="F98">
        <f>COUNTIFS(parameter!$J$4:$J$34,summary!A98,parameter!$I$4:$I$34,"&gt;="&amp;summary!$E98)</f>
        <v>31</v>
      </c>
      <c r="G98">
        <f>COUNTIFS(olah!$Q98:Q15096,summary!A98,olah!$B98:B15096,summary!B98,olah!$N98:N15096,summary!C98,olah!$P98:P15096,summary!D98,olah!$S98:S15096,"On Time")</f>
        <v>1</v>
      </c>
      <c r="H98">
        <f>COUNTIFS(olah!$Q$2:Q15096,summary!A98,olah!$B$2:B15096,summary!B98,olah!$S$2:S15096,"On Time")</f>
        <v>23</v>
      </c>
      <c r="I98">
        <f>COUNTIFS(olah!$Q98:Q15096,summary!A98,olah!$B98:B15096,summary!B98,olah!$N98:N15096,summary!C98,olah!$P98:P15096,summary!D98,olah!$S98:S15096,"Late")</f>
        <v>0</v>
      </c>
      <c r="J98">
        <f>COUNTIFS(olah!$Q$2:Q15096,summary!A98,olah!$B$2:B15096,summary!B98,olah!$S$2:S15096,"Late")</f>
        <v>0</v>
      </c>
      <c r="K98">
        <f t="shared" si="1"/>
        <v>8</v>
      </c>
      <c r="L98">
        <f>COUNTIFS(olah!$Q98:Q15096,summary!A98,olah!$B98:B15096,summary!B98,olah!$N98:N15096,summary!C98,olah!$P98:P15096,summary!D98,olah!$T98:T15096,"On Time CO")</f>
        <v>1</v>
      </c>
      <c r="M98">
        <f>COUNTIFS(olah!$Q$2:Q15096,summary!A98,olah!$B$2:B15096,summary!B98,olah!$T$2:T15096,"On Time CO")</f>
        <v>16</v>
      </c>
      <c r="N98">
        <f>COUNTIFS(olah!$Q98:Q15096,summary!A98,olah!$B98:B15096,summary!B98,olah!$N98:N15096,summary!C98,olah!$P98:P15096,summary!D98,olah!$T98:T15096,"Overtime")</f>
        <v>0</v>
      </c>
      <c r="O98">
        <f>COUNTIFS(olah!$Q$2:Q15096,summary!A98,olah!$B$2:B15096,summary!B98,olah!$T$2:T15096,"Overtime")</f>
        <v>0</v>
      </c>
      <c r="P98">
        <f>COUNTIFS(olah!$Q98:Q15096,summary!A98,olah!$B98:B15096,summary!B98,olah!$N98:N15096,summary!C98,olah!$P98:P15096,summary!D98,olah!$T98:T15096,"Early")</f>
        <v>0</v>
      </c>
      <c r="Q98">
        <f>COUNTIFS(olah!$Q$2:Q15096,summary!A98,olah!$B$2:B15096,summary!B98,olah!$T$2:T15096,"Early")</f>
        <v>6</v>
      </c>
      <c r="R98">
        <f>COUNTIFS(olah!$Q98:Q15096,summary!A98,olah!$B98:B15096,summary!B98,olah!$N98:N15096,summary!C98,olah!$P98:P15096,summary!D98,olah!$T98:T15096,"NA CO")</f>
        <v>0</v>
      </c>
      <c r="S98">
        <f>COUNTIFS(olah!$Q$2:Q15096,summary!A98,olah!$B$2:B15096,summary!B98,olah!$T$2:T15096,"NA CO")</f>
        <v>1</v>
      </c>
      <c r="T98" t="str">
        <f>olah!R98</f>
        <v>Attendance</v>
      </c>
      <c r="U98" t="str">
        <f>IF(T98="Permit", olah!T98, "No Permit")</f>
        <v>No Permit</v>
      </c>
    </row>
    <row r="99" spans="1:21" hidden="1" x14ac:dyDescent="0.3">
      <c r="A99" s="23">
        <v>44561</v>
      </c>
      <c r="B99" t="s">
        <v>68</v>
      </c>
      <c r="C99" t="s">
        <v>43</v>
      </c>
      <c r="D99" t="s">
        <v>5936</v>
      </c>
      <c r="E99" t="str">
        <f>VLOOKUP(B99,olah!$B:$P,2,0)</f>
        <v>2021-12-01</v>
      </c>
      <c r="F99">
        <f>COUNTIFS(parameter!$J$4:$J$34,summary!A99,parameter!$I$4:$I$34,"&gt;="&amp;summary!$E99)</f>
        <v>31</v>
      </c>
      <c r="G99">
        <f>COUNTIFS(olah!$Q99:Q15097,summary!A99,olah!$B99:B15097,summary!B99,olah!$N99:N15097,summary!C99,olah!$P99:P15097,summary!D99,olah!$S99:S15097,"On Time")</f>
        <v>1</v>
      </c>
      <c r="H99">
        <f>COUNTIFS(olah!$Q$2:Q15097,summary!A99,olah!$B$2:B15097,summary!B99,olah!$S$2:S15097,"On Time")</f>
        <v>23</v>
      </c>
      <c r="I99">
        <f>COUNTIFS(olah!$Q99:Q15097,summary!A99,olah!$B99:B15097,summary!B99,olah!$N99:N15097,summary!C99,olah!$P99:P15097,summary!D99,olah!$S99:S15097,"Late")</f>
        <v>0</v>
      </c>
      <c r="J99">
        <f>COUNTIFS(olah!$Q$2:Q15097,summary!A99,olah!$B$2:B15097,summary!B99,olah!$S$2:S15097,"Late")</f>
        <v>0</v>
      </c>
      <c r="K99">
        <f t="shared" si="1"/>
        <v>8</v>
      </c>
      <c r="L99">
        <f>COUNTIFS(olah!$Q99:Q15097,summary!A99,olah!$B99:B15097,summary!B99,olah!$N99:N15097,summary!C99,olah!$P99:P15097,summary!D99,olah!$T99:T15097,"On Time CO")</f>
        <v>1</v>
      </c>
      <c r="M99">
        <f>COUNTIFS(olah!$Q$2:Q15097,summary!A99,olah!$B$2:B15097,summary!B99,olah!$T$2:T15097,"On Time CO")</f>
        <v>16</v>
      </c>
      <c r="N99">
        <f>COUNTIFS(olah!$Q99:Q15097,summary!A99,olah!$B99:B15097,summary!B99,olah!$N99:N15097,summary!C99,olah!$P99:P15097,summary!D99,olah!$T99:T15097,"Overtime")</f>
        <v>0</v>
      </c>
      <c r="O99">
        <f>COUNTIFS(olah!$Q$2:Q15097,summary!A99,olah!$B$2:B15097,summary!B99,olah!$T$2:T15097,"Overtime")</f>
        <v>0</v>
      </c>
      <c r="P99">
        <f>COUNTIFS(olah!$Q99:Q15097,summary!A99,olah!$B99:B15097,summary!B99,olah!$N99:N15097,summary!C99,olah!$P99:P15097,summary!D99,olah!$T99:T15097,"Early")</f>
        <v>0</v>
      </c>
      <c r="Q99">
        <f>COUNTIFS(olah!$Q$2:Q15097,summary!A99,olah!$B$2:B15097,summary!B99,olah!$T$2:T15097,"Early")</f>
        <v>6</v>
      </c>
      <c r="R99">
        <f>COUNTIFS(olah!$Q99:Q15097,summary!A99,olah!$B99:B15097,summary!B99,olah!$N99:N15097,summary!C99,olah!$P99:P15097,summary!D99,olah!$T99:T15097,"NA CO")</f>
        <v>0</v>
      </c>
      <c r="S99">
        <f>COUNTIFS(olah!$Q$2:Q15097,summary!A99,olah!$B$2:B15097,summary!B99,olah!$T$2:T15097,"NA CO")</f>
        <v>1</v>
      </c>
      <c r="T99" t="str">
        <f>olah!R99</f>
        <v>Attendance</v>
      </c>
      <c r="U99" t="str">
        <f>IF(T99="Permit", olah!T99, "No Permit")</f>
        <v>No Permit</v>
      </c>
    </row>
    <row r="100" spans="1:21" hidden="1" x14ac:dyDescent="0.3">
      <c r="A100" s="23">
        <v>44561</v>
      </c>
      <c r="B100" t="s">
        <v>68</v>
      </c>
      <c r="C100" t="s">
        <v>43</v>
      </c>
      <c r="D100" t="s">
        <v>6082</v>
      </c>
      <c r="E100" t="str">
        <f>VLOOKUP(B100,olah!$B:$P,2,0)</f>
        <v>2021-12-01</v>
      </c>
      <c r="F100">
        <f>COUNTIFS(parameter!$J$4:$J$34,summary!A100,parameter!$I$4:$I$34,"&gt;="&amp;summary!$E100)</f>
        <v>31</v>
      </c>
      <c r="G100">
        <f>COUNTIFS(olah!$Q100:Q15098,summary!A100,olah!$B100:B15098,summary!B100,olah!$N100:N15098,summary!C100,olah!$P100:P15098,summary!D100,olah!$S100:S15098,"On Time")</f>
        <v>1</v>
      </c>
      <c r="H100">
        <f>COUNTIFS(olah!$Q$2:Q15098,summary!A100,olah!$B$2:B15098,summary!B100,olah!$S$2:S15098,"On Time")</f>
        <v>23</v>
      </c>
      <c r="I100">
        <f>COUNTIFS(olah!$Q100:Q15098,summary!A100,olah!$B100:B15098,summary!B100,olah!$N100:N15098,summary!C100,olah!$P100:P15098,summary!D100,olah!$S100:S15098,"Late")</f>
        <v>0</v>
      </c>
      <c r="J100">
        <f>COUNTIFS(olah!$Q$2:Q15098,summary!A100,olah!$B$2:B15098,summary!B100,olah!$S$2:S15098,"Late")</f>
        <v>0</v>
      </c>
      <c r="K100">
        <f t="shared" si="1"/>
        <v>8</v>
      </c>
      <c r="L100">
        <f>COUNTIFS(olah!$Q100:Q15098,summary!A100,olah!$B100:B15098,summary!B100,olah!$N100:N15098,summary!C100,olah!$P100:P15098,summary!D100,olah!$T100:T15098,"On Time CO")</f>
        <v>1</v>
      </c>
      <c r="M100">
        <f>COUNTIFS(olah!$Q$2:Q15098,summary!A100,olah!$B$2:B15098,summary!B100,olah!$T$2:T15098,"On Time CO")</f>
        <v>16</v>
      </c>
      <c r="N100">
        <f>COUNTIFS(olah!$Q100:Q15098,summary!A100,olah!$B100:B15098,summary!B100,olah!$N100:N15098,summary!C100,olah!$P100:P15098,summary!D100,olah!$T100:T15098,"Overtime")</f>
        <v>0</v>
      </c>
      <c r="O100">
        <f>COUNTIFS(olah!$Q$2:Q15098,summary!A100,olah!$B$2:B15098,summary!B100,olah!$T$2:T15098,"Overtime")</f>
        <v>0</v>
      </c>
      <c r="P100">
        <f>COUNTIFS(olah!$Q100:Q15098,summary!A100,olah!$B100:B15098,summary!B100,olah!$N100:N15098,summary!C100,olah!$P100:P15098,summary!D100,olah!$T100:T15098,"Early")</f>
        <v>0</v>
      </c>
      <c r="Q100">
        <f>COUNTIFS(olah!$Q$2:Q15098,summary!A100,olah!$B$2:B15098,summary!B100,olah!$T$2:T15098,"Early")</f>
        <v>6</v>
      </c>
      <c r="R100">
        <f>COUNTIFS(olah!$Q100:Q15098,summary!A100,olah!$B100:B15098,summary!B100,olah!$N100:N15098,summary!C100,olah!$P100:P15098,summary!D100,olah!$T100:T15098,"NA CO")</f>
        <v>0</v>
      </c>
      <c r="S100">
        <f>COUNTIFS(olah!$Q$2:Q15098,summary!A100,olah!$B$2:B15098,summary!B100,olah!$T$2:T15098,"NA CO")</f>
        <v>1</v>
      </c>
      <c r="T100" t="str">
        <f>olah!R100</f>
        <v>Attendance</v>
      </c>
      <c r="U100" t="str">
        <f>IF(T100="Permit", olah!T100, "No Permit")</f>
        <v>No Permit</v>
      </c>
    </row>
    <row r="101" spans="1:21" hidden="1" x14ac:dyDescent="0.3">
      <c r="A101" s="23">
        <v>44561</v>
      </c>
      <c r="B101" t="s">
        <v>68</v>
      </c>
      <c r="C101" t="s">
        <v>43</v>
      </c>
      <c r="D101" t="s">
        <v>11602</v>
      </c>
      <c r="E101" t="str">
        <f>VLOOKUP(B101,olah!$B:$P,2,0)</f>
        <v>2021-12-01</v>
      </c>
      <c r="F101">
        <f>COUNTIFS(parameter!$J$4:$J$34,summary!A101,parameter!$I$4:$I$34,"&gt;="&amp;summary!$E101)</f>
        <v>31</v>
      </c>
      <c r="G101">
        <f>COUNTIFS(olah!$Q101:Q15099,summary!A101,olah!$B101:B15099,summary!B101,olah!$N101:N15099,summary!C101,olah!$P101:P15099,summary!D101,olah!$S101:S15099,"On Time")</f>
        <v>1</v>
      </c>
      <c r="H101">
        <f>COUNTIFS(olah!$Q$2:Q15099,summary!A101,olah!$B$2:B15099,summary!B101,olah!$S$2:S15099,"On Time")</f>
        <v>23</v>
      </c>
      <c r="I101">
        <f>COUNTIFS(olah!$Q101:Q15099,summary!A101,olah!$B101:B15099,summary!B101,olah!$N101:N15099,summary!C101,olah!$P101:P15099,summary!D101,olah!$S101:S15099,"Late")</f>
        <v>0</v>
      </c>
      <c r="J101">
        <f>COUNTIFS(olah!$Q$2:Q15099,summary!A101,olah!$B$2:B15099,summary!B101,olah!$S$2:S15099,"Late")</f>
        <v>0</v>
      </c>
      <c r="K101">
        <f t="shared" si="1"/>
        <v>8</v>
      </c>
      <c r="L101">
        <f>COUNTIFS(olah!$Q101:Q15099,summary!A101,olah!$B101:B15099,summary!B101,olah!$N101:N15099,summary!C101,olah!$P101:P15099,summary!D101,olah!$T101:T15099,"On Time CO")</f>
        <v>1</v>
      </c>
      <c r="M101">
        <f>COUNTIFS(olah!$Q$2:Q15099,summary!A101,olah!$B$2:B15099,summary!B101,olah!$T$2:T15099,"On Time CO")</f>
        <v>16</v>
      </c>
      <c r="N101">
        <f>COUNTIFS(olah!$Q101:Q15099,summary!A101,olah!$B101:B15099,summary!B101,olah!$N101:N15099,summary!C101,olah!$P101:P15099,summary!D101,olah!$T101:T15099,"Overtime")</f>
        <v>0</v>
      </c>
      <c r="O101">
        <f>COUNTIFS(olah!$Q$2:Q15099,summary!A101,olah!$B$2:B15099,summary!B101,olah!$T$2:T15099,"Overtime")</f>
        <v>0</v>
      </c>
      <c r="P101">
        <f>COUNTIFS(olah!$Q101:Q15099,summary!A101,olah!$B101:B15099,summary!B101,olah!$N101:N15099,summary!C101,olah!$P101:P15099,summary!D101,olah!$T101:T15099,"Early")</f>
        <v>0</v>
      </c>
      <c r="Q101">
        <f>COUNTIFS(olah!$Q$2:Q15099,summary!A101,olah!$B$2:B15099,summary!B101,olah!$T$2:T15099,"Early")</f>
        <v>6</v>
      </c>
      <c r="R101">
        <f>COUNTIFS(olah!$Q101:Q15099,summary!A101,olah!$B101:B15099,summary!B101,olah!$N101:N15099,summary!C101,olah!$P101:P15099,summary!D101,olah!$T101:T15099,"NA CO")</f>
        <v>0</v>
      </c>
      <c r="S101">
        <f>COUNTIFS(olah!$Q$2:Q15099,summary!A101,olah!$B$2:B15099,summary!B101,olah!$T$2:T15099,"NA CO")</f>
        <v>1</v>
      </c>
      <c r="T101" t="str">
        <f>olah!R101</f>
        <v>Attendance</v>
      </c>
      <c r="U101" t="str">
        <f>IF(T101="Permit", olah!T101, "No Permit")</f>
        <v>No Permit</v>
      </c>
    </row>
    <row r="102" spans="1:21" hidden="1" x14ac:dyDescent="0.3">
      <c r="A102" s="23">
        <v>44561</v>
      </c>
      <c r="B102" t="s">
        <v>68</v>
      </c>
      <c r="C102" t="s">
        <v>43</v>
      </c>
      <c r="D102" t="s">
        <v>11603</v>
      </c>
      <c r="E102" t="str">
        <f>VLOOKUP(B102,olah!$B:$P,2,0)</f>
        <v>2021-12-01</v>
      </c>
      <c r="F102">
        <f>COUNTIFS(parameter!$J$4:$J$34,summary!A102,parameter!$I$4:$I$34,"&gt;="&amp;summary!$E102)</f>
        <v>31</v>
      </c>
      <c r="G102">
        <f>COUNTIFS(olah!$Q102:Q15100,summary!A102,olah!$B102:B15100,summary!B102,olah!$N102:N15100,summary!C102,olah!$P102:P15100,summary!D102,olah!$S102:S15100,"On Time")</f>
        <v>1</v>
      </c>
      <c r="H102">
        <f>COUNTIFS(olah!$Q$2:Q15100,summary!A102,olah!$B$2:B15100,summary!B102,olah!$S$2:S15100,"On Time")</f>
        <v>23</v>
      </c>
      <c r="I102">
        <f>COUNTIFS(olah!$Q102:Q15100,summary!A102,olah!$B102:B15100,summary!B102,olah!$N102:N15100,summary!C102,olah!$P102:P15100,summary!D102,olah!$S102:S15100,"Late")</f>
        <v>0</v>
      </c>
      <c r="J102">
        <f>COUNTIFS(olah!$Q$2:Q15100,summary!A102,olah!$B$2:B15100,summary!B102,olah!$S$2:S15100,"Late")</f>
        <v>0</v>
      </c>
      <c r="K102">
        <f t="shared" si="1"/>
        <v>8</v>
      </c>
      <c r="L102">
        <f>COUNTIFS(olah!$Q102:Q15100,summary!A102,olah!$B102:B15100,summary!B102,olah!$N102:N15100,summary!C102,olah!$P102:P15100,summary!D102,olah!$T102:T15100,"On Time CO")</f>
        <v>1</v>
      </c>
      <c r="M102">
        <f>COUNTIFS(olah!$Q$2:Q15100,summary!A102,olah!$B$2:B15100,summary!B102,olah!$T$2:T15100,"On Time CO")</f>
        <v>16</v>
      </c>
      <c r="N102">
        <f>COUNTIFS(olah!$Q102:Q15100,summary!A102,olah!$B102:B15100,summary!B102,olah!$N102:N15100,summary!C102,olah!$P102:P15100,summary!D102,olah!$T102:T15100,"Overtime")</f>
        <v>0</v>
      </c>
      <c r="O102">
        <f>COUNTIFS(olah!$Q$2:Q15100,summary!A102,olah!$B$2:B15100,summary!B102,olah!$T$2:T15100,"Overtime")</f>
        <v>0</v>
      </c>
      <c r="P102">
        <f>COUNTIFS(olah!$Q102:Q15100,summary!A102,olah!$B102:B15100,summary!B102,olah!$N102:N15100,summary!C102,olah!$P102:P15100,summary!D102,olah!$T102:T15100,"Early")</f>
        <v>0</v>
      </c>
      <c r="Q102">
        <f>COUNTIFS(olah!$Q$2:Q15100,summary!A102,olah!$B$2:B15100,summary!B102,olah!$T$2:T15100,"Early")</f>
        <v>6</v>
      </c>
      <c r="R102">
        <f>COUNTIFS(olah!$Q102:Q15100,summary!A102,olah!$B102:B15100,summary!B102,olah!$N102:N15100,summary!C102,olah!$P102:P15100,summary!D102,olah!$T102:T15100,"NA CO")</f>
        <v>0</v>
      </c>
      <c r="S102">
        <f>COUNTIFS(olah!$Q$2:Q15100,summary!A102,olah!$B$2:B15100,summary!B102,olah!$T$2:T15100,"NA CO")</f>
        <v>1</v>
      </c>
      <c r="T102" t="str">
        <f>olah!R102</f>
        <v>Attendance</v>
      </c>
      <c r="U102" t="str">
        <f>IF(T102="Permit", olah!T102, "No Permit")</f>
        <v>No Permit</v>
      </c>
    </row>
    <row r="103" spans="1:21" hidden="1" x14ac:dyDescent="0.3">
      <c r="A103" s="23">
        <v>44561</v>
      </c>
      <c r="B103" t="s">
        <v>68</v>
      </c>
      <c r="C103" t="s">
        <v>43</v>
      </c>
      <c r="D103" t="s">
        <v>7108</v>
      </c>
      <c r="E103" t="str">
        <f>VLOOKUP(B103,olah!$B:$P,2,0)</f>
        <v>2021-12-01</v>
      </c>
      <c r="F103">
        <f>COUNTIFS(parameter!$J$4:$J$34,summary!A103,parameter!$I$4:$I$34,"&gt;="&amp;summary!$E103)</f>
        <v>31</v>
      </c>
      <c r="G103">
        <f>COUNTIFS(olah!$Q103:Q15101,summary!A103,olah!$B103:B15101,summary!B103,olah!$N103:N15101,summary!C103,olah!$P103:P15101,summary!D103,olah!$S103:S15101,"On Time")</f>
        <v>1</v>
      </c>
      <c r="H103">
        <f>COUNTIFS(olah!$Q$2:Q15101,summary!A103,olah!$B$2:B15101,summary!B103,olah!$S$2:S15101,"On Time")</f>
        <v>23</v>
      </c>
      <c r="I103">
        <f>COUNTIFS(olah!$Q103:Q15101,summary!A103,olah!$B103:B15101,summary!B103,olah!$N103:N15101,summary!C103,olah!$P103:P15101,summary!D103,olah!$S103:S15101,"Late")</f>
        <v>0</v>
      </c>
      <c r="J103">
        <f>COUNTIFS(olah!$Q$2:Q15101,summary!A103,olah!$B$2:B15101,summary!B103,olah!$S$2:S15101,"Late")</f>
        <v>0</v>
      </c>
      <c r="K103">
        <f t="shared" si="1"/>
        <v>8</v>
      </c>
      <c r="L103">
        <f>COUNTIFS(olah!$Q103:Q15101,summary!A103,olah!$B103:B15101,summary!B103,olah!$N103:N15101,summary!C103,olah!$P103:P15101,summary!D103,olah!$T103:T15101,"On Time CO")</f>
        <v>1</v>
      </c>
      <c r="M103">
        <f>COUNTIFS(olah!$Q$2:Q15101,summary!A103,olah!$B$2:B15101,summary!B103,olah!$T$2:T15101,"On Time CO")</f>
        <v>16</v>
      </c>
      <c r="N103">
        <f>COUNTIFS(olah!$Q103:Q15101,summary!A103,olah!$B103:B15101,summary!B103,olah!$N103:N15101,summary!C103,olah!$P103:P15101,summary!D103,olah!$T103:T15101,"Overtime")</f>
        <v>0</v>
      </c>
      <c r="O103">
        <f>COUNTIFS(olah!$Q$2:Q15101,summary!A103,olah!$B$2:B15101,summary!B103,olah!$T$2:T15101,"Overtime")</f>
        <v>0</v>
      </c>
      <c r="P103">
        <f>COUNTIFS(olah!$Q103:Q15101,summary!A103,olah!$B103:B15101,summary!B103,olah!$N103:N15101,summary!C103,olah!$P103:P15101,summary!D103,olah!$T103:T15101,"Early")</f>
        <v>0</v>
      </c>
      <c r="Q103">
        <f>COUNTIFS(olah!$Q$2:Q15101,summary!A103,olah!$B$2:B15101,summary!B103,olah!$T$2:T15101,"Early")</f>
        <v>6</v>
      </c>
      <c r="R103">
        <f>COUNTIFS(olah!$Q103:Q15101,summary!A103,olah!$B103:B15101,summary!B103,olah!$N103:N15101,summary!C103,olah!$P103:P15101,summary!D103,olah!$T103:T15101,"NA CO")</f>
        <v>0</v>
      </c>
      <c r="S103">
        <f>COUNTIFS(olah!$Q$2:Q15101,summary!A103,olah!$B$2:B15101,summary!B103,olah!$T$2:T15101,"NA CO")</f>
        <v>1</v>
      </c>
      <c r="T103" t="str">
        <f>olah!R103</f>
        <v>Attendance</v>
      </c>
      <c r="U103" t="str">
        <f>IF(T103="Permit", olah!T103, "No Permit")</f>
        <v>No Permit</v>
      </c>
    </row>
    <row r="104" spans="1:21" hidden="1" x14ac:dyDescent="0.3">
      <c r="A104" s="23">
        <v>44561</v>
      </c>
      <c r="B104" t="s">
        <v>68</v>
      </c>
      <c r="C104" t="s">
        <v>43</v>
      </c>
      <c r="D104" t="s">
        <v>11604</v>
      </c>
      <c r="E104" t="str">
        <f>VLOOKUP(B104,olah!$B:$P,2,0)</f>
        <v>2021-12-01</v>
      </c>
      <c r="F104">
        <f>COUNTIFS(parameter!$J$4:$J$34,summary!A104,parameter!$I$4:$I$34,"&gt;="&amp;summary!$E104)</f>
        <v>31</v>
      </c>
      <c r="G104">
        <f>COUNTIFS(olah!$Q104:Q15102,summary!A104,olah!$B104:B15102,summary!B104,olah!$N104:N15102,summary!C104,olah!$P104:P15102,summary!D104,olah!$S104:S15102,"On Time")</f>
        <v>1</v>
      </c>
      <c r="H104">
        <f>COUNTIFS(olah!$Q$2:Q15102,summary!A104,olah!$B$2:B15102,summary!B104,olah!$S$2:S15102,"On Time")</f>
        <v>23</v>
      </c>
      <c r="I104">
        <f>COUNTIFS(olah!$Q104:Q15102,summary!A104,olah!$B104:B15102,summary!B104,olah!$N104:N15102,summary!C104,olah!$P104:P15102,summary!D104,olah!$S104:S15102,"Late")</f>
        <v>0</v>
      </c>
      <c r="J104">
        <f>COUNTIFS(olah!$Q$2:Q15102,summary!A104,olah!$B$2:B15102,summary!B104,olah!$S$2:S15102,"Late")</f>
        <v>0</v>
      </c>
      <c r="K104">
        <f t="shared" si="1"/>
        <v>8</v>
      </c>
      <c r="L104">
        <f>COUNTIFS(olah!$Q104:Q15102,summary!A104,olah!$B104:B15102,summary!B104,olah!$N104:N15102,summary!C104,olah!$P104:P15102,summary!D104,olah!$T104:T15102,"On Time CO")</f>
        <v>1</v>
      </c>
      <c r="M104">
        <f>COUNTIFS(olah!$Q$2:Q15102,summary!A104,olah!$B$2:B15102,summary!B104,olah!$T$2:T15102,"On Time CO")</f>
        <v>16</v>
      </c>
      <c r="N104">
        <f>COUNTIFS(olah!$Q104:Q15102,summary!A104,olah!$B104:B15102,summary!B104,olah!$N104:N15102,summary!C104,olah!$P104:P15102,summary!D104,olah!$T104:T15102,"Overtime")</f>
        <v>0</v>
      </c>
      <c r="O104">
        <f>COUNTIFS(olah!$Q$2:Q15102,summary!A104,olah!$B$2:B15102,summary!B104,olah!$T$2:T15102,"Overtime")</f>
        <v>0</v>
      </c>
      <c r="P104">
        <f>COUNTIFS(olah!$Q104:Q15102,summary!A104,olah!$B104:B15102,summary!B104,olah!$N104:N15102,summary!C104,olah!$P104:P15102,summary!D104,olah!$T104:T15102,"Early")</f>
        <v>0</v>
      </c>
      <c r="Q104">
        <f>COUNTIFS(olah!$Q$2:Q15102,summary!A104,olah!$B$2:B15102,summary!B104,olah!$T$2:T15102,"Early")</f>
        <v>6</v>
      </c>
      <c r="R104">
        <f>COUNTIFS(olah!$Q104:Q15102,summary!A104,olah!$B104:B15102,summary!B104,olah!$N104:N15102,summary!C104,olah!$P104:P15102,summary!D104,olah!$T104:T15102,"NA CO")</f>
        <v>0</v>
      </c>
      <c r="S104">
        <f>COUNTIFS(olah!$Q$2:Q15102,summary!A104,olah!$B$2:B15102,summary!B104,olah!$T$2:T15102,"NA CO")</f>
        <v>1</v>
      </c>
      <c r="T104" t="str">
        <f>olah!R104</f>
        <v>Attendance</v>
      </c>
      <c r="U104" t="str">
        <f>IF(T104="Permit", olah!T104, "No Permit")</f>
        <v>No Permit</v>
      </c>
    </row>
    <row r="105" spans="1:21" hidden="1" x14ac:dyDescent="0.3">
      <c r="A105" s="23">
        <v>44561</v>
      </c>
      <c r="B105" t="s">
        <v>68</v>
      </c>
      <c r="C105" t="s">
        <v>43</v>
      </c>
      <c r="D105" t="s">
        <v>11605</v>
      </c>
      <c r="E105" t="str">
        <f>VLOOKUP(B105,olah!$B:$P,2,0)</f>
        <v>2021-12-01</v>
      </c>
      <c r="F105">
        <f>COUNTIFS(parameter!$J$4:$J$34,summary!A105,parameter!$I$4:$I$34,"&gt;="&amp;summary!$E105)</f>
        <v>31</v>
      </c>
      <c r="G105">
        <f>COUNTIFS(olah!$Q105:Q15103,summary!A105,olah!$B105:B15103,summary!B105,olah!$N105:N15103,summary!C105,olah!$P105:P15103,summary!D105,olah!$S105:S15103,"On Time")</f>
        <v>1</v>
      </c>
      <c r="H105">
        <f>COUNTIFS(olah!$Q$2:Q15103,summary!A105,olah!$B$2:B15103,summary!B105,olah!$S$2:S15103,"On Time")</f>
        <v>23</v>
      </c>
      <c r="I105">
        <f>COUNTIFS(olah!$Q105:Q15103,summary!A105,olah!$B105:B15103,summary!B105,olah!$N105:N15103,summary!C105,olah!$P105:P15103,summary!D105,olah!$S105:S15103,"Late")</f>
        <v>0</v>
      </c>
      <c r="J105">
        <f>COUNTIFS(olah!$Q$2:Q15103,summary!A105,olah!$B$2:B15103,summary!B105,olah!$S$2:S15103,"Late")</f>
        <v>0</v>
      </c>
      <c r="K105">
        <f t="shared" si="1"/>
        <v>8</v>
      </c>
      <c r="L105">
        <f>COUNTIFS(olah!$Q105:Q15103,summary!A105,olah!$B105:B15103,summary!B105,olah!$N105:N15103,summary!C105,olah!$P105:P15103,summary!D105,olah!$T105:T15103,"On Time CO")</f>
        <v>1</v>
      </c>
      <c r="M105">
        <f>COUNTIFS(olah!$Q$2:Q15103,summary!A105,olah!$B$2:B15103,summary!B105,olah!$T$2:T15103,"On Time CO")</f>
        <v>16</v>
      </c>
      <c r="N105">
        <f>COUNTIFS(olah!$Q105:Q15103,summary!A105,olah!$B105:B15103,summary!B105,olah!$N105:N15103,summary!C105,olah!$P105:P15103,summary!D105,olah!$T105:T15103,"Overtime")</f>
        <v>0</v>
      </c>
      <c r="O105">
        <f>COUNTIFS(olah!$Q$2:Q15103,summary!A105,olah!$B$2:B15103,summary!B105,olah!$T$2:T15103,"Overtime")</f>
        <v>0</v>
      </c>
      <c r="P105">
        <f>COUNTIFS(olah!$Q105:Q15103,summary!A105,olah!$B105:B15103,summary!B105,olah!$N105:N15103,summary!C105,olah!$P105:P15103,summary!D105,olah!$T105:T15103,"Early")</f>
        <v>0</v>
      </c>
      <c r="Q105">
        <f>COUNTIFS(olah!$Q$2:Q15103,summary!A105,olah!$B$2:B15103,summary!B105,olah!$T$2:T15103,"Early")</f>
        <v>6</v>
      </c>
      <c r="R105">
        <f>COUNTIFS(olah!$Q105:Q15103,summary!A105,olah!$B105:B15103,summary!B105,olah!$N105:N15103,summary!C105,olah!$P105:P15103,summary!D105,olah!$T105:T15103,"NA CO")</f>
        <v>0</v>
      </c>
      <c r="S105">
        <f>COUNTIFS(olah!$Q$2:Q15103,summary!A105,olah!$B$2:B15103,summary!B105,olah!$T$2:T15103,"NA CO")</f>
        <v>1</v>
      </c>
      <c r="T105" t="str">
        <f>olah!R105</f>
        <v>Attendance</v>
      </c>
      <c r="U105" t="str">
        <f>IF(T105="Permit", olah!T105, "No Permit")</f>
        <v>No Permit</v>
      </c>
    </row>
    <row r="106" spans="1:21" hidden="1" x14ac:dyDescent="0.3">
      <c r="A106" s="23">
        <v>44561</v>
      </c>
      <c r="B106" t="s">
        <v>68</v>
      </c>
      <c r="C106" t="s">
        <v>43</v>
      </c>
      <c r="D106" t="s">
        <v>11606</v>
      </c>
      <c r="E106" t="str">
        <f>VLOOKUP(B106,olah!$B:$P,2,0)</f>
        <v>2021-12-01</v>
      </c>
      <c r="F106">
        <f>COUNTIFS(parameter!$J$4:$J$34,summary!A106,parameter!$I$4:$I$34,"&gt;="&amp;summary!$E106)</f>
        <v>31</v>
      </c>
      <c r="G106">
        <f>COUNTIFS(olah!$Q106:Q15104,summary!A106,olah!$B106:B15104,summary!B106,olah!$N106:N15104,summary!C106,olah!$P106:P15104,summary!D106,olah!$S106:S15104,"On Time")</f>
        <v>1</v>
      </c>
      <c r="H106">
        <f>COUNTIFS(olah!$Q$2:Q15104,summary!A106,olah!$B$2:B15104,summary!B106,olah!$S$2:S15104,"On Time")</f>
        <v>23</v>
      </c>
      <c r="I106">
        <f>COUNTIFS(olah!$Q106:Q15104,summary!A106,olah!$B106:B15104,summary!B106,olah!$N106:N15104,summary!C106,olah!$P106:P15104,summary!D106,olah!$S106:S15104,"Late")</f>
        <v>0</v>
      </c>
      <c r="J106">
        <f>COUNTIFS(olah!$Q$2:Q15104,summary!A106,olah!$B$2:B15104,summary!B106,olah!$S$2:S15104,"Late")</f>
        <v>0</v>
      </c>
      <c r="K106">
        <f t="shared" si="1"/>
        <v>8</v>
      </c>
      <c r="L106">
        <f>COUNTIFS(olah!$Q106:Q15104,summary!A106,olah!$B106:B15104,summary!B106,olah!$N106:N15104,summary!C106,olah!$P106:P15104,summary!D106,olah!$T106:T15104,"On Time CO")</f>
        <v>1</v>
      </c>
      <c r="M106">
        <f>COUNTIFS(olah!$Q$2:Q15104,summary!A106,olah!$B$2:B15104,summary!B106,olah!$T$2:T15104,"On Time CO")</f>
        <v>16</v>
      </c>
      <c r="N106">
        <f>COUNTIFS(olah!$Q106:Q15104,summary!A106,olah!$B106:B15104,summary!B106,olah!$N106:N15104,summary!C106,olah!$P106:P15104,summary!D106,olah!$T106:T15104,"Overtime")</f>
        <v>0</v>
      </c>
      <c r="O106">
        <f>COUNTIFS(olah!$Q$2:Q15104,summary!A106,olah!$B$2:B15104,summary!B106,olah!$T$2:T15104,"Overtime")</f>
        <v>0</v>
      </c>
      <c r="P106">
        <f>COUNTIFS(olah!$Q106:Q15104,summary!A106,olah!$B106:B15104,summary!B106,olah!$N106:N15104,summary!C106,olah!$P106:P15104,summary!D106,olah!$T106:T15104,"Early")</f>
        <v>0</v>
      </c>
      <c r="Q106">
        <f>COUNTIFS(olah!$Q$2:Q15104,summary!A106,olah!$B$2:B15104,summary!B106,olah!$T$2:T15104,"Early")</f>
        <v>6</v>
      </c>
      <c r="R106">
        <f>COUNTIFS(olah!$Q106:Q15104,summary!A106,olah!$B106:B15104,summary!B106,olah!$N106:N15104,summary!C106,olah!$P106:P15104,summary!D106,olah!$T106:T15104,"NA CO")</f>
        <v>0</v>
      </c>
      <c r="S106">
        <f>COUNTIFS(olah!$Q$2:Q15104,summary!A106,olah!$B$2:B15104,summary!B106,olah!$T$2:T15104,"NA CO")</f>
        <v>1</v>
      </c>
      <c r="T106" t="str">
        <f>olah!R106</f>
        <v>Attendance</v>
      </c>
      <c r="U106" t="str">
        <f>IF(T106="Permit", olah!T106, "No Permit")</f>
        <v>No Permit</v>
      </c>
    </row>
    <row r="107" spans="1:21" hidden="1" x14ac:dyDescent="0.3">
      <c r="A107" s="23">
        <v>44561</v>
      </c>
      <c r="B107" t="s">
        <v>68</v>
      </c>
      <c r="C107" t="s">
        <v>43</v>
      </c>
      <c r="D107" t="s">
        <v>10202</v>
      </c>
      <c r="E107" t="str">
        <f>VLOOKUP(B107,olah!$B:$P,2,0)</f>
        <v>2021-12-01</v>
      </c>
      <c r="F107">
        <f>COUNTIFS(parameter!$J$4:$J$34,summary!A107,parameter!$I$4:$I$34,"&gt;="&amp;summary!$E107)</f>
        <v>31</v>
      </c>
      <c r="G107">
        <f>COUNTIFS(olah!$Q107:Q15105,summary!A107,olah!$B107:B15105,summary!B107,olah!$N107:N15105,summary!C107,olah!$P107:P15105,summary!D107,olah!$S107:S15105,"On Time")</f>
        <v>1</v>
      </c>
      <c r="H107">
        <f>COUNTIFS(olah!$Q$2:Q15105,summary!A107,olah!$B$2:B15105,summary!B107,olah!$S$2:S15105,"On Time")</f>
        <v>23</v>
      </c>
      <c r="I107">
        <f>COUNTIFS(olah!$Q107:Q15105,summary!A107,olah!$B107:B15105,summary!B107,olah!$N107:N15105,summary!C107,olah!$P107:P15105,summary!D107,olah!$S107:S15105,"Late")</f>
        <v>0</v>
      </c>
      <c r="J107">
        <f>COUNTIFS(olah!$Q$2:Q15105,summary!A107,olah!$B$2:B15105,summary!B107,olah!$S$2:S15105,"Late")</f>
        <v>0</v>
      </c>
      <c r="K107">
        <f t="shared" si="1"/>
        <v>8</v>
      </c>
      <c r="L107">
        <f>COUNTIFS(olah!$Q107:Q15105,summary!A107,olah!$B107:B15105,summary!B107,olah!$N107:N15105,summary!C107,olah!$P107:P15105,summary!D107,olah!$T107:T15105,"On Time CO")</f>
        <v>1</v>
      </c>
      <c r="M107">
        <f>COUNTIFS(olah!$Q$2:Q15105,summary!A107,olah!$B$2:B15105,summary!B107,olah!$T$2:T15105,"On Time CO")</f>
        <v>16</v>
      </c>
      <c r="N107">
        <f>COUNTIFS(olah!$Q107:Q15105,summary!A107,olah!$B107:B15105,summary!B107,olah!$N107:N15105,summary!C107,olah!$P107:P15105,summary!D107,olah!$T107:T15105,"Overtime")</f>
        <v>0</v>
      </c>
      <c r="O107">
        <f>COUNTIFS(olah!$Q$2:Q15105,summary!A107,olah!$B$2:B15105,summary!B107,olah!$T$2:T15105,"Overtime")</f>
        <v>0</v>
      </c>
      <c r="P107">
        <f>COUNTIFS(olah!$Q107:Q15105,summary!A107,olah!$B107:B15105,summary!B107,olah!$N107:N15105,summary!C107,olah!$P107:P15105,summary!D107,olah!$T107:T15105,"Early")</f>
        <v>0</v>
      </c>
      <c r="Q107">
        <f>COUNTIFS(olah!$Q$2:Q15105,summary!A107,olah!$B$2:B15105,summary!B107,olah!$T$2:T15105,"Early")</f>
        <v>6</v>
      </c>
      <c r="R107">
        <f>COUNTIFS(olah!$Q107:Q15105,summary!A107,olah!$B107:B15105,summary!B107,olah!$N107:N15105,summary!C107,olah!$P107:P15105,summary!D107,olah!$T107:T15105,"NA CO")</f>
        <v>0</v>
      </c>
      <c r="S107">
        <f>COUNTIFS(olah!$Q$2:Q15105,summary!A107,olah!$B$2:B15105,summary!B107,olah!$T$2:T15105,"NA CO")</f>
        <v>1</v>
      </c>
      <c r="T107" t="str">
        <f>olah!R107</f>
        <v>Attendance</v>
      </c>
      <c r="U107" t="str">
        <f>IF(T107="Permit", olah!T107, "No Permit")</f>
        <v>No Permit</v>
      </c>
    </row>
    <row r="108" spans="1:21" hidden="1" x14ac:dyDescent="0.3">
      <c r="A108" s="23">
        <v>44561</v>
      </c>
      <c r="B108" t="s">
        <v>68</v>
      </c>
      <c r="C108" t="s">
        <v>43</v>
      </c>
      <c r="D108" t="s">
        <v>11607</v>
      </c>
      <c r="E108" t="str">
        <f>VLOOKUP(B108,olah!$B:$P,2,0)</f>
        <v>2021-12-01</v>
      </c>
      <c r="F108">
        <f>COUNTIFS(parameter!$J$4:$J$34,summary!A108,parameter!$I$4:$I$34,"&gt;="&amp;summary!$E108)</f>
        <v>31</v>
      </c>
      <c r="G108">
        <f>COUNTIFS(olah!$Q108:Q15106,summary!A108,olah!$B108:B15106,summary!B108,olah!$N108:N15106,summary!C108,olah!$P108:P15106,summary!D108,olah!$S108:S15106,"On Time")</f>
        <v>1</v>
      </c>
      <c r="H108">
        <f>COUNTIFS(olah!$Q$2:Q15106,summary!A108,olah!$B$2:B15106,summary!B108,olah!$S$2:S15106,"On Time")</f>
        <v>23</v>
      </c>
      <c r="I108">
        <f>COUNTIFS(olah!$Q108:Q15106,summary!A108,olah!$B108:B15106,summary!B108,olah!$N108:N15106,summary!C108,olah!$P108:P15106,summary!D108,olah!$S108:S15106,"Late")</f>
        <v>0</v>
      </c>
      <c r="J108">
        <f>COUNTIFS(olah!$Q$2:Q15106,summary!A108,olah!$B$2:B15106,summary!B108,olah!$S$2:S15106,"Late")</f>
        <v>0</v>
      </c>
      <c r="K108">
        <f t="shared" si="1"/>
        <v>8</v>
      </c>
      <c r="L108">
        <f>COUNTIFS(olah!$Q108:Q15106,summary!A108,olah!$B108:B15106,summary!B108,olah!$N108:N15106,summary!C108,olah!$P108:P15106,summary!D108,olah!$T108:T15106,"On Time CO")</f>
        <v>1</v>
      </c>
      <c r="M108">
        <f>COUNTIFS(olah!$Q$2:Q15106,summary!A108,olah!$B$2:B15106,summary!B108,olah!$T$2:T15106,"On Time CO")</f>
        <v>16</v>
      </c>
      <c r="N108">
        <f>COUNTIFS(olah!$Q108:Q15106,summary!A108,olah!$B108:B15106,summary!B108,olah!$N108:N15106,summary!C108,olah!$P108:P15106,summary!D108,olah!$T108:T15106,"Overtime")</f>
        <v>0</v>
      </c>
      <c r="O108">
        <f>COUNTIFS(olah!$Q$2:Q15106,summary!A108,olah!$B$2:B15106,summary!B108,olah!$T$2:T15106,"Overtime")</f>
        <v>0</v>
      </c>
      <c r="P108">
        <f>COUNTIFS(olah!$Q108:Q15106,summary!A108,olah!$B108:B15106,summary!B108,olah!$N108:N15106,summary!C108,olah!$P108:P15106,summary!D108,olah!$T108:T15106,"Early")</f>
        <v>0</v>
      </c>
      <c r="Q108">
        <f>COUNTIFS(olah!$Q$2:Q15106,summary!A108,olah!$B$2:B15106,summary!B108,olah!$T$2:T15106,"Early")</f>
        <v>6</v>
      </c>
      <c r="R108">
        <f>COUNTIFS(olah!$Q108:Q15106,summary!A108,olah!$B108:B15106,summary!B108,olah!$N108:N15106,summary!C108,olah!$P108:P15106,summary!D108,olah!$T108:T15106,"NA CO")</f>
        <v>0</v>
      </c>
      <c r="S108">
        <f>COUNTIFS(olah!$Q$2:Q15106,summary!A108,olah!$B$2:B15106,summary!B108,olah!$T$2:T15106,"NA CO")</f>
        <v>1</v>
      </c>
      <c r="T108" t="str">
        <f>olah!R108</f>
        <v>Attendance</v>
      </c>
      <c r="U108" t="str">
        <f>IF(T108="Permit", olah!T108, "No Permit")</f>
        <v>No Permit</v>
      </c>
    </row>
    <row r="109" spans="1:21" hidden="1" x14ac:dyDescent="0.3">
      <c r="A109" s="23">
        <v>44561</v>
      </c>
      <c r="B109" t="s">
        <v>68</v>
      </c>
      <c r="C109" t="s">
        <v>43</v>
      </c>
      <c r="D109" t="s">
        <v>11608</v>
      </c>
      <c r="E109" t="str">
        <f>VLOOKUP(B109,olah!$B:$P,2,0)</f>
        <v>2021-12-01</v>
      </c>
      <c r="F109">
        <f>COUNTIFS(parameter!$J$4:$J$34,summary!A109,parameter!$I$4:$I$34,"&gt;="&amp;summary!$E109)</f>
        <v>31</v>
      </c>
      <c r="G109">
        <f>COUNTIFS(olah!$Q109:Q15107,summary!A109,olah!$B109:B15107,summary!B109,olah!$N109:N15107,summary!C109,olah!$P109:P15107,summary!D109,olah!$S109:S15107,"On Time")</f>
        <v>1</v>
      </c>
      <c r="H109">
        <f>COUNTIFS(olah!$Q$2:Q15107,summary!A109,olah!$B$2:B15107,summary!B109,olah!$S$2:S15107,"On Time")</f>
        <v>23</v>
      </c>
      <c r="I109">
        <f>COUNTIFS(olah!$Q109:Q15107,summary!A109,olah!$B109:B15107,summary!B109,olah!$N109:N15107,summary!C109,olah!$P109:P15107,summary!D109,olah!$S109:S15107,"Late")</f>
        <v>0</v>
      </c>
      <c r="J109">
        <f>COUNTIFS(olah!$Q$2:Q15107,summary!A109,olah!$B$2:B15107,summary!B109,olah!$S$2:S15107,"Late")</f>
        <v>0</v>
      </c>
      <c r="K109">
        <f t="shared" si="1"/>
        <v>8</v>
      </c>
      <c r="L109">
        <f>COUNTIFS(olah!$Q109:Q15107,summary!A109,olah!$B109:B15107,summary!B109,olah!$N109:N15107,summary!C109,olah!$P109:P15107,summary!D109,olah!$T109:T15107,"On Time CO")</f>
        <v>1</v>
      </c>
      <c r="M109">
        <f>COUNTIFS(olah!$Q$2:Q15107,summary!A109,olah!$B$2:B15107,summary!B109,olah!$T$2:T15107,"On Time CO")</f>
        <v>16</v>
      </c>
      <c r="N109">
        <f>COUNTIFS(olah!$Q109:Q15107,summary!A109,olah!$B109:B15107,summary!B109,olah!$N109:N15107,summary!C109,olah!$P109:P15107,summary!D109,olah!$T109:T15107,"Overtime")</f>
        <v>0</v>
      </c>
      <c r="O109">
        <f>COUNTIFS(olah!$Q$2:Q15107,summary!A109,olah!$B$2:B15107,summary!B109,olah!$T$2:T15107,"Overtime")</f>
        <v>0</v>
      </c>
      <c r="P109">
        <f>COUNTIFS(olah!$Q109:Q15107,summary!A109,olah!$B109:B15107,summary!B109,olah!$N109:N15107,summary!C109,olah!$P109:P15107,summary!D109,olah!$T109:T15107,"Early")</f>
        <v>0</v>
      </c>
      <c r="Q109">
        <f>COUNTIFS(olah!$Q$2:Q15107,summary!A109,olah!$B$2:B15107,summary!B109,olah!$T$2:T15107,"Early")</f>
        <v>6</v>
      </c>
      <c r="R109">
        <f>COUNTIFS(olah!$Q109:Q15107,summary!A109,olah!$B109:B15107,summary!B109,olah!$N109:N15107,summary!C109,olah!$P109:P15107,summary!D109,olah!$T109:T15107,"NA CO")</f>
        <v>0</v>
      </c>
      <c r="S109">
        <f>COUNTIFS(olah!$Q$2:Q15107,summary!A109,olah!$B$2:B15107,summary!B109,olah!$T$2:T15107,"NA CO")</f>
        <v>1</v>
      </c>
      <c r="T109" t="str">
        <f>olah!R109</f>
        <v>Attendance</v>
      </c>
      <c r="U109" t="str">
        <f>IF(T109="Permit", olah!T109, "No Permit")</f>
        <v>No Permit</v>
      </c>
    </row>
    <row r="110" spans="1:21" hidden="1" x14ac:dyDescent="0.3">
      <c r="A110" s="23">
        <v>44561</v>
      </c>
      <c r="B110" t="s">
        <v>68</v>
      </c>
      <c r="C110" t="s">
        <v>43</v>
      </c>
      <c r="D110" t="s">
        <v>11609</v>
      </c>
      <c r="E110" t="str">
        <f>VLOOKUP(B110,olah!$B:$P,2,0)</f>
        <v>2021-12-01</v>
      </c>
      <c r="F110">
        <f>COUNTIFS(parameter!$J$4:$J$34,summary!A110,parameter!$I$4:$I$34,"&gt;="&amp;summary!$E110)</f>
        <v>31</v>
      </c>
      <c r="G110">
        <f>COUNTIFS(olah!$Q110:Q15108,summary!A110,olah!$B110:B15108,summary!B110,olah!$N110:N15108,summary!C110,olah!$P110:P15108,summary!D110,olah!$S110:S15108,"On Time")</f>
        <v>1</v>
      </c>
      <c r="H110">
        <f>COUNTIFS(olah!$Q$2:Q15108,summary!A110,olah!$B$2:B15108,summary!B110,olah!$S$2:S15108,"On Time")</f>
        <v>23</v>
      </c>
      <c r="I110">
        <f>COUNTIFS(olah!$Q110:Q15108,summary!A110,olah!$B110:B15108,summary!B110,olah!$N110:N15108,summary!C110,olah!$P110:P15108,summary!D110,olah!$S110:S15108,"Late")</f>
        <v>0</v>
      </c>
      <c r="J110">
        <f>COUNTIFS(olah!$Q$2:Q15108,summary!A110,olah!$B$2:B15108,summary!B110,olah!$S$2:S15108,"Late")</f>
        <v>0</v>
      </c>
      <c r="K110">
        <f t="shared" si="1"/>
        <v>8</v>
      </c>
      <c r="L110">
        <f>COUNTIFS(olah!$Q110:Q15108,summary!A110,olah!$B110:B15108,summary!B110,olah!$N110:N15108,summary!C110,olah!$P110:P15108,summary!D110,olah!$T110:T15108,"On Time CO")</f>
        <v>0</v>
      </c>
      <c r="M110">
        <f>COUNTIFS(olah!$Q$2:Q15108,summary!A110,olah!$B$2:B15108,summary!B110,olah!$T$2:T15108,"On Time CO")</f>
        <v>16</v>
      </c>
      <c r="N110">
        <f>COUNTIFS(olah!$Q110:Q15108,summary!A110,olah!$B110:B15108,summary!B110,olah!$N110:N15108,summary!C110,olah!$P110:P15108,summary!D110,olah!$T110:T15108,"Overtime")</f>
        <v>0</v>
      </c>
      <c r="O110">
        <f>COUNTIFS(olah!$Q$2:Q15108,summary!A110,olah!$B$2:B15108,summary!B110,olah!$T$2:T15108,"Overtime")</f>
        <v>0</v>
      </c>
      <c r="P110">
        <f>COUNTIFS(olah!$Q110:Q15108,summary!A110,olah!$B110:B15108,summary!B110,olah!$N110:N15108,summary!C110,olah!$P110:P15108,summary!D110,olah!$T110:T15108,"Early")</f>
        <v>0</v>
      </c>
      <c r="Q110">
        <f>COUNTIFS(olah!$Q$2:Q15108,summary!A110,olah!$B$2:B15108,summary!B110,olah!$T$2:T15108,"Early")</f>
        <v>6</v>
      </c>
      <c r="R110">
        <f>COUNTIFS(olah!$Q110:Q15108,summary!A110,olah!$B110:B15108,summary!B110,olah!$N110:N15108,summary!C110,olah!$P110:P15108,summary!D110,olah!$T110:T15108,"NA CO")</f>
        <v>1</v>
      </c>
      <c r="S110">
        <f>COUNTIFS(olah!$Q$2:Q15108,summary!A110,olah!$B$2:B15108,summary!B110,olah!$T$2:T15108,"NA CO")</f>
        <v>1</v>
      </c>
      <c r="T110" t="str">
        <f>olah!R110</f>
        <v>Attendance</v>
      </c>
      <c r="U110" t="str">
        <f>IF(T110="Permit", olah!T110, "No Permit")</f>
        <v>No Permit</v>
      </c>
    </row>
    <row r="111" spans="1:21" hidden="1" x14ac:dyDescent="0.3">
      <c r="A111" s="23">
        <v>44561</v>
      </c>
      <c r="B111" t="s">
        <v>68</v>
      </c>
      <c r="C111" t="s">
        <v>43</v>
      </c>
      <c r="D111" t="s">
        <v>9024</v>
      </c>
      <c r="E111" t="str">
        <f>VLOOKUP(B111,olah!$B:$P,2,0)</f>
        <v>2021-12-01</v>
      </c>
      <c r="F111">
        <f>COUNTIFS(parameter!$J$4:$J$34,summary!A111,parameter!$I$4:$I$34,"&gt;="&amp;summary!$E111)</f>
        <v>31</v>
      </c>
      <c r="G111">
        <f>COUNTIFS(olah!$Q111:Q15109,summary!A111,olah!$B111:B15109,summary!B111,olah!$N111:N15109,summary!C111,olah!$P111:P15109,summary!D111,olah!$S111:S15109,"On Time")</f>
        <v>1</v>
      </c>
      <c r="H111">
        <f>COUNTIFS(olah!$Q$2:Q15109,summary!A111,olah!$B$2:B15109,summary!B111,olah!$S$2:S15109,"On Time")</f>
        <v>23</v>
      </c>
      <c r="I111">
        <f>COUNTIFS(olah!$Q111:Q15109,summary!A111,olah!$B111:B15109,summary!B111,olah!$N111:N15109,summary!C111,olah!$P111:P15109,summary!D111,olah!$S111:S15109,"Late")</f>
        <v>0</v>
      </c>
      <c r="J111">
        <f>COUNTIFS(olah!$Q$2:Q15109,summary!A111,olah!$B$2:B15109,summary!B111,olah!$S$2:S15109,"Late")</f>
        <v>0</v>
      </c>
      <c r="K111">
        <f t="shared" si="1"/>
        <v>8</v>
      </c>
      <c r="L111">
        <f>COUNTIFS(olah!$Q111:Q15109,summary!A111,olah!$B111:B15109,summary!B111,olah!$N111:N15109,summary!C111,olah!$P111:P15109,summary!D111,olah!$T111:T15109,"On Time CO")</f>
        <v>0</v>
      </c>
      <c r="M111">
        <f>COUNTIFS(olah!$Q$2:Q15109,summary!A111,olah!$B$2:B15109,summary!B111,olah!$T$2:T15109,"On Time CO")</f>
        <v>16</v>
      </c>
      <c r="N111">
        <f>COUNTIFS(olah!$Q111:Q15109,summary!A111,olah!$B111:B15109,summary!B111,olah!$N111:N15109,summary!C111,olah!$P111:P15109,summary!D111,olah!$T111:T15109,"Overtime")</f>
        <v>0</v>
      </c>
      <c r="O111">
        <f>COUNTIFS(olah!$Q$2:Q15109,summary!A111,olah!$B$2:B15109,summary!B111,olah!$T$2:T15109,"Overtime")</f>
        <v>0</v>
      </c>
      <c r="P111">
        <f>COUNTIFS(olah!$Q111:Q15109,summary!A111,olah!$B111:B15109,summary!B111,olah!$N111:N15109,summary!C111,olah!$P111:P15109,summary!D111,olah!$T111:T15109,"Early")</f>
        <v>1</v>
      </c>
      <c r="Q111">
        <f>COUNTIFS(olah!$Q$2:Q15109,summary!A111,olah!$B$2:B15109,summary!B111,olah!$T$2:T15109,"Early")</f>
        <v>6</v>
      </c>
      <c r="R111">
        <f>COUNTIFS(olah!$Q111:Q15109,summary!A111,olah!$B111:B15109,summary!B111,olah!$N111:N15109,summary!C111,olah!$P111:P15109,summary!D111,olah!$T111:T15109,"NA CO")</f>
        <v>0</v>
      </c>
      <c r="S111">
        <f>COUNTIFS(olah!$Q$2:Q15109,summary!A111,olah!$B$2:B15109,summary!B111,olah!$T$2:T15109,"NA CO")</f>
        <v>1</v>
      </c>
      <c r="T111" t="str">
        <f>olah!R111</f>
        <v>Attendance</v>
      </c>
      <c r="U111" t="str">
        <f>IF(T111="Permit", olah!T111, "No Permit")</f>
        <v>No Permit</v>
      </c>
    </row>
    <row r="112" spans="1:21" hidden="1" x14ac:dyDescent="0.3">
      <c r="A112" s="23">
        <v>44561</v>
      </c>
      <c r="B112" t="s">
        <v>68</v>
      </c>
      <c r="C112" t="s">
        <v>43</v>
      </c>
      <c r="D112" t="s">
        <v>10213</v>
      </c>
      <c r="E112" t="str">
        <f>VLOOKUP(B112,olah!$B:$P,2,0)</f>
        <v>2021-12-01</v>
      </c>
      <c r="F112">
        <f>COUNTIFS(parameter!$J$4:$J$34,summary!A112,parameter!$I$4:$I$34,"&gt;="&amp;summary!$E112)</f>
        <v>31</v>
      </c>
      <c r="G112">
        <f>COUNTIFS(olah!$Q112:Q15110,summary!A112,olah!$B112:B15110,summary!B112,olah!$N112:N15110,summary!C112,olah!$P112:P15110,summary!D112,olah!$S112:S15110,"On Time")</f>
        <v>1</v>
      </c>
      <c r="H112">
        <f>COUNTIFS(olah!$Q$2:Q15110,summary!A112,olah!$B$2:B15110,summary!B112,olah!$S$2:S15110,"On Time")</f>
        <v>23</v>
      </c>
      <c r="I112">
        <f>COUNTIFS(olah!$Q112:Q15110,summary!A112,olah!$B112:B15110,summary!B112,olah!$N112:N15110,summary!C112,olah!$P112:P15110,summary!D112,olah!$S112:S15110,"Late")</f>
        <v>0</v>
      </c>
      <c r="J112">
        <f>COUNTIFS(olah!$Q$2:Q15110,summary!A112,olah!$B$2:B15110,summary!B112,olah!$S$2:S15110,"Late")</f>
        <v>0</v>
      </c>
      <c r="K112">
        <f t="shared" si="1"/>
        <v>8</v>
      </c>
      <c r="L112">
        <f>COUNTIFS(olah!$Q112:Q15110,summary!A112,olah!$B112:B15110,summary!B112,olah!$N112:N15110,summary!C112,olah!$P112:P15110,summary!D112,olah!$T112:T15110,"On Time CO")</f>
        <v>0</v>
      </c>
      <c r="M112">
        <f>COUNTIFS(olah!$Q$2:Q15110,summary!A112,olah!$B$2:B15110,summary!B112,olah!$T$2:T15110,"On Time CO")</f>
        <v>16</v>
      </c>
      <c r="N112">
        <f>COUNTIFS(olah!$Q112:Q15110,summary!A112,olah!$B112:B15110,summary!B112,olah!$N112:N15110,summary!C112,olah!$P112:P15110,summary!D112,olah!$T112:T15110,"Overtime")</f>
        <v>0</v>
      </c>
      <c r="O112">
        <f>COUNTIFS(olah!$Q$2:Q15110,summary!A112,olah!$B$2:B15110,summary!B112,olah!$T$2:T15110,"Overtime")</f>
        <v>0</v>
      </c>
      <c r="P112">
        <f>COUNTIFS(olah!$Q112:Q15110,summary!A112,olah!$B112:B15110,summary!B112,olah!$N112:N15110,summary!C112,olah!$P112:P15110,summary!D112,olah!$T112:T15110,"Early")</f>
        <v>1</v>
      </c>
      <c r="Q112">
        <f>COUNTIFS(olah!$Q$2:Q15110,summary!A112,olah!$B$2:B15110,summary!B112,olah!$T$2:T15110,"Early")</f>
        <v>6</v>
      </c>
      <c r="R112">
        <f>COUNTIFS(olah!$Q112:Q15110,summary!A112,olah!$B112:B15110,summary!B112,olah!$N112:N15110,summary!C112,olah!$P112:P15110,summary!D112,olah!$T112:T15110,"NA CO")</f>
        <v>0</v>
      </c>
      <c r="S112">
        <f>COUNTIFS(olah!$Q$2:Q15110,summary!A112,olah!$B$2:B15110,summary!B112,olah!$T$2:T15110,"NA CO")</f>
        <v>1</v>
      </c>
      <c r="T112" t="str">
        <f>olah!R112</f>
        <v>Attendance</v>
      </c>
      <c r="U112" t="str">
        <f>IF(T112="Permit", olah!T112, "No Permit")</f>
        <v>No Permit</v>
      </c>
    </row>
    <row r="113" spans="1:21" hidden="1" x14ac:dyDescent="0.3">
      <c r="A113" s="23">
        <v>44561</v>
      </c>
      <c r="B113" t="s">
        <v>68</v>
      </c>
      <c r="C113" t="s">
        <v>43</v>
      </c>
      <c r="D113" t="s">
        <v>7927</v>
      </c>
      <c r="E113" t="str">
        <f>VLOOKUP(B113,olah!$B:$P,2,0)</f>
        <v>2021-12-01</v>
      </c>
      <c r="F113">
        <f>COUNTIFS(parameter!$J$4:$J$34,summary!A113,parameter!$I$4:$I$34,"&gt;="&amp;summary!$E113)</f>
        <v>31</v>
      </c>
      <c r="G113">
        <f>COUNTIFS(olah!$Q113:Q15111,summary!A113,olah!$B113:B15111,summary!B113,olah!$N113:N15111,summary!C113,olah!$P113:P15111,summary!D113,olah!$S113:S15111,"On Time")</f>
        <v>1</v>
      </c>
      <c r="H113">
        <f>COUNTIFS(olah!$Q$2:Q15111,summary!A113,olah!$B$2:B15111,summary!B113,olah!$S$2:S15111,"On Time")</f>
        <v>23</v>
      </c>
      <c r="I113">
        <f>COUNTIFS(olah!$Q113:Q15111,summary!A113,olah!$B113:B15111,summary!B113,olah!$N113:N15111,summary!C113,olah!$P113:P15111,summary!D113,olah!$S113:S15111,"Late")</f>
        <v>0</v>
      </c>
      <c r="J113">
        <f>COUNTIFS(olah!$Q$2:Q15111,summary!A113,olah!$B$2:B15111,summary!B113,olah!$S$2:S15111,"Late")</f>
        <v>0</v>
      </c>
      <c r="K113">
        <f t="shared" si="1"/>
        <v>8</v>
      </c>
      <c r="L113">
        <f>COUNTIFS(olah!$Q113:Q15111,summary!A113,olah!$B113:B15111,summary!B113,olah!$N113:N15111,summary!C113,olah!$P113:P15111,summary!D113,olah!$T113:T15111,"On Time CO")</f>
        <v>1</v>
      </c>
      <c r="M113">
        <f>COUNTIFS(olah!$Q$2:Q15111,summary!A113,olah!$B$2:B15111,summary!B113,olah!$T$2:T15111,"On Time CO")</f>
        <v>16</v>
      </c>
      <c r="N113">
        <f>COUNTIFS(olah!$Q113:Q15111,summary!A113,olah!$B113:B15111,summary!B113,olah!$N113:N15111,summary!C113,olah!$P113:P15111,summary!D113,olah!$T113:T15111,"Overtime")</f>
        <v>0</v>
      </c>
      <c r="O113">
        <f>COUNTIFS(olah!$Q$2:Q15111,summary!A113,olah!$B$2:B15111,summary!B113,olah!$T$2:T15111,"Overtime")</f>
        <v>0</v>
      </c>
      <c r="P113">
        <f>COUNTIFS(olah!$Q113:Q15111,summary!A113,olah!$B113:B15111,summary!B113,olah!$N113:N15111,summary!C113,olah!$P113:P15111,summary!D113,olah!$T113:T15111,"Early")</f>
        <v>0</v>
      </c>
      <c r="Q113">
        <f>COUNTIFS(olah!$Q$2:Q15111,summary!A113,olah!$B$2:B15111,summary!B113,olah!$T$2:T15111,"Early")</f>
        <v>6</v>
      </c>
      <c r="R113">
        <f>COUNTIFS(olah!$Q113:Q15111,summary!A113,olah!$B113:B15111,summary!B113,olah!$N113:N15111,summary!C113,olah!$P113:P15111,summary!D113,olah!$T113:T15111,"NA CO")</f>
        <v>0</v>
      </c>
      <c r="S113">
        <f>COUNTIFS(olah!$Q$2:Q15111,summary!A113,olah!$B$2:B15111,summary!B113,olah!$T$2:T15111,"NA CO")</f>
        <v>1</v>
      </c>
      <c r="T113" t="str">
        <f>olah!R113</f>
        <v>Attendance</v>
      </c>
      <c r="U113" t="str">
        <f>IF(T113="Permit", olah!T113, "No Permit")</f>
        <v>No Permit</v>
      </c>
    </row>
    <row r="114" spans="1:21" hidden="1" x14ac:dyDescent="0.3">
      <c r="A114" s="23">
        <v>44561</v>
      </c>
      <c r="B114" t="s">
        <v>68</v>
      </c>
      <c r="C114" t="s">
        <v>43</v>
      </c>
      <c r="D114" t="s">
        <v>11610</v>
      </c>
      <c r="E114" t="str">
        <f>VLOOKUP(B114,olah!$B:$P,2,0)</f>
        <v>2021-12-01</v>
      </c>
      <c r="F114">
        <f>COUNTIFS(parameter!$J$4:$J$34,summary!A114,parameter!$I$4:$I$34,"&gt;="&amp;summary!$E114)</f>
        <v>31</v>
      </c>
      <c r="G114">
        <f>COUNTIFS(olah!$Q114:Q15112,summary!A114,olah!$B114:B15112,summary!B114,olah!$N114:N15112,summary!C114,olah!$P114:P15112,summary!D114,olah!$S114:S15112,"On Time")</f>
        <v>1</v>
      </c>
      <c r="H114">
        <f>COUNTIFS(olah!$Q$2:Q15112,summary!A114,olah!$B$2:B15112,summary!B114,olah!$S$2:S15112,"On Time")</f>
        <v>23</v>
      </c>
      <c r="I114">
        <f>COUNTIFS(olah!$Q114:Q15112,summary!A114,olah!$B114:B15112,summary!B114,olah!$N114:N15112,summary!C114,olah!$P114:P15112,summary!D114,olah!$S114:S15112,"Late")</f>
        <v>0</v>
      </c>
      <c r="J114">
        <f>COUNTIFS(olah!$Q$2:Q15112,summary!A114,olah!$B$2:B15112,summary!B114,olah!$S$2:S15112,"Late")</f>
        <v>0</v>
      </c>
      <c r="K114">
        <f t="shared" si="1"/>
        <v>8</v>
      </c>
      <c r="L114">
        <f>COUNTIFS(olah!$Q114:Q15112,summary!A114,olah!$B114:B15112,summary!B114,olah!$N114:N15112,summary!C114,olah!$P114:P15112,summary!D114,olah!$T114:T15112,"On Time CO")</f>
        <v>1</v>
      </c>
      <c r="M114">
        <f>COUNTIFS(olah!$Q$2:Q15112,summary!A114,olah!$B$2:B15112,summary!B114,olah!$T$2:T15112,"On Time CO")</f>
        <v>16</v>
      </c>
      <c r="N114">
        <f>COUNTIFS(olah!$Q114:Q15112,summary!A114,olah!$B114:B15112,summary!B114,olah!$N114:N15112,summary!C114,olah!$P114:P15112,summary!D114,olah!$T114:T15112,"Overtime")</f>
        <v>0</v>
      </c>
      <c r="O114">
        <f>COUNTIFS(olah!$Q$2:Q15112,summary!A114,olah!$B$2:B15112,summary!B114,olah!$T$2:T15112,"Overtime")</f>
        <v>0</v>
      </c>
      <c r="P114">
        <f>COUNTIFS(olah!$Q114:Q15112,summary!A114,olah!$B114:B15112,summary!B114,olah!$N114:N15112,summary!C114,olah!$P114:P15112,summary!D114,olah!$T114:T15112,"Early")</f>
        <v>0</v>
      </c>
      <c r="Q114">
        <f>COUNTIFS(olah!$Q$2:Q15112,summary!A114,olah!$B$2:B15112,summary!B114,olah!$T$2:T15112,"Early")</f>
        <v>6</v>
      </c>
      <c r="R114">
        <f>COUNTIFS(olah!$Q114:Q15112,summary!A114,olah!$B114:B15112,summary!B114,olah!$N114:N15112,summary!C114,olah!$P114:P15112,summary!D114,olah!$T114:T15112,"NA CO")</f>
        <v>0</v>
      </c>
      <c r="S114">
        <f>COUNTIFS(olah!$Q$2:Q15112,summary!A114,olah!$B$2:B15112,summary!B114,olah!$T$2:T15112,"NA CO")</f>
        <v>1</v>
      </c>
      <c r="T114" t="str">
        <f>olah!R114</f>
        <v>Attendance</v>
      </c>
      <c r="U114" t="str">
        <f>IF(T114="Permit", olah!T114, "No Permit")</f>
        <v>No Permit</v>
      </c>
    </row>
    <row r="115" spans="1:21" hidden="1" x14ac:dyDescent="0.3">
      <c r="A115" s="23">
        <v>44561</v>
      </c>
      <c r="B115" t="s">
        <v>68</v>
      </c>
      <c r="C115" t="s">
        <v>43</v>
      </c>
      <c r="D115" t="s">
        <v>9025</v>
      </c>
      <c r="E115" t="str">
        <f>VLOOKUP(B115,olah!$B:$P,2,0)</f>
        <v>2021-12-01</v>
      </c>
      <c r="F115">
        <f>COUNTIFS(parameter!$J$4:$J$34,summary!A115,parameter!$I$4:$I$34,"&gt;="&amp;summary!$E115)</f>
        <v>31</v>
      </c>
      <c r="G115">
        <f>COUNTIFS(olah!$Q115:Q15113,summary!A115,olah!$B115:B15113,summary!B115,olah!$N115:N15113,summary!C115,olah!$P115:P15113,summary!D115,olah!$S115:S15113,"On Time")</f>
        <v>1</v>
      </c>
      <c r="H115">
        <f>COUNTIFS(olah!$Q$2:Q15113,summary!A115,olah!$B$2:B15113,summary!B115,olah!$S$2:S15113,"On Time")</f>
        <v>23</v>
      </c>
      <c r="I115">
        <f>COUNTIFS(olah!$Q115:Q15113,summary!A115,olah!$B115:B15113,summary!B115,olah!$N115:N15113,summary!C115,olah!$P115:P15113,summary!D115,olah!$S115:S15113,"Late")</f>
        <v>0</v>
      </c>
      <c r="J115">
        <f>COUNTIFS(olah!$Q$2:Q15113,summary!A115,olah!$B$2:B15113,summary!B115,olah!$S$2:S15113,"Late")</f>
        <v>0</v>
      </c>
      <c r="K115">
        <f t="shared" si="1"/>
        <v>8</v>
      </c>
      <c r="L115">
        <f>COUNTIFS(olah!$Q115:Q15113,summary!A115,olah!$B115:B15113,summary!B115,olah!$N115:N15113,summary!C115,olah!$P115:P15113,summary!D115,olah!$T115:T15113,"On Time CO")</f>
        <v>0</v>
      </c>
      <c r="M115">
        <f>COUNTIFS(olah!$Q$2:Q15113,summary!A115,olah!$B$2:B15113,summary!B115,olah!$T$2:T15113,"On Time CO")</f>
        <v>16</v>
      </c>
      <c r="N115">
        <f>COUNTIFS(olah!$Q115:Q15113,summary!A115,olah!$B115:B15113,summary!B115,olah!$N115:N15113,summary!C115,olah!$P115:P15113,summary!D115,olah!$T115:T15113,"Overtime")</f>
        <v>0</v>
      </c>
      <c r="O115">
        <f>COUNTIFS(olah!$Q$2:Q15113,summary!A115,olah!$B$2:B15113,summary!B115,olah!$T$2:T15113,"Overtime")</f>
        <v>0</v>
      </c>
      <c r="P115">
        <f>COUNTIFS(olah!$Q115:Q15113,summary!A115,olah!$B115:B15113,summary!B115,olah!$N115:N15113,summary!C115,olah!$P115:P15113,summary!D115,olah!$T115:T15113,"Early")</f>
        <v>1</v>
      </c>
      <c r="Q115">
        <f>COUNTIFS(olah!$Q$2:Q15113,summary!A115,olah!$B$2:B15113,summary!B115,olah!$T$2:T15113,"Early")</f>
        <v>6</v>
      </c>
      <c r="R115">
        <f>COUNTIFS(olah!$Q115:Q15113,summary!A115,olah!$B115:B15113,summary!B115,olah!$N115:N15113,summary!C115,olah!$P115:P15113,summary!D115,olah!$T115:T15113,"NA CO")</f>
        <v>0</v>
      </c>
      <c r="S115">
        <f>COUNTIFS(olah!$Q$2:Q15113,summary!A115,olah!$B$2:B15113,summary!B115,olah!$T$2:T15113,"NA CO")</f>
        <v>1</v>
      </c>
      <c r="T115" t="str">
        <f>olah!R115</f>
        <v>Attendance</v>
      </c>
      <c r="U115" t="str">
        <f>IF(T115="Permit", olah!T115, "No Permit")</f>
        <v>No Permit</v>
      </c>
    </row>
    <row r="116" spans="1:21" hidden="1" x14ac:dyDescent="0.3">
      <c r="A116" s="23">
        <v>44561</v>
      </c>
      <c r="B116" t="s">
        <v>68</v>
      </c>
      <c r="C116" t="s">
        <v>43</v>
      </c>
      <c r="D116" t="s">
        <v>10214</v>
      </c>
      <c r="E116" t="str">
        <f>VLOOKUP(B116,olah!$B:$P,2,0)</f>
        <v>2021-12-01</v>
      </c>
      <c r="F116">
        <f>COUNTIFS(parameter!$J$4:$J$34,summary!A116,parameter!$I$4:$I$34,"&gt;="&amp;summary!$E116)</f>
        <v>31</v>
      </c>
      <c r="G116">
        <f>COUNTIFS(olah!$Q116:Q15114,summary!A116,olah!$B116:B15114,summary!B116,olah!$N116:N15114,summary!C116,olah!$P116:P15114,summary!D116,olah!$S116:S15114,"On Time")</f>
        <v>1</v>
      </c>
      <c r="H116">
        <f>COUNTIFS(olah!$Q$2:Q15114,summary!A116,olah!$B$2:B15114,summary!B116,olah!$S$2:S15114,"On Time")</f>
        <v>23</v>
      </c>
      <c r="I116">
        <f>COUNTIFS(olah!$Q116:Q15114,summary!A116,olah!$B116:B15114,summary!B116,olah!$N116:N15114,summary!C116,olah!$P116:P15114,summary!D116,olah!$S116:S15114,"Late")</f>
        <v>0</v>
      </c>
      <c r="J116">
        <f>COUNTIFS(olah!$Q$2:Q15114,summary!A116,olah!$B$2:B15114,summary!B116,olah!$S$2:S15114,"Late")</f>
        <v>0</v>
      </c>
      <c r="K116">
        <f t="shared" si="1"/>
        <v>8</v>
      </c>
      <c r="L116">
        <f>COUNTIFS(olah!$Q116:Q15114,summary!A116,olah!$B116:B15114,summary!B116,olah!$N116:N15114,summary!C116,olah!$P116:P15114,summary!D116,olah!$T116:T15114,"On Time CO")</f>
        <v>0</v>
      </c>
      <c r="M116">
        <f>COUNTIFS(olah!$Q$2:Q15114,summary!A116,olah!$B$2:B15114,summary!B116,olah!$T$2:T15114,"On Time CO")</f>
        <v>16</v>
      </c>
      <c r="N116">
        <f>COUNTIFS(olah!$Q116:Q15114,summary!A116,olah!$B116:B15114,summary!B116,olah!$N116:N15114,summary!C116,olah!$P116:P15114,summary!D116,olah!$T116:T15114,"Overtime")</f>
        <v>0</v>
      </c>
      <c r="O116">
        <f>COUNTIFS(olah!$Q$2:Q15114,summary!A116,olah!$B$2:B15114,summary!B116,olah!$T$2:T15114,"Overtime")</f>
        <v>0</v>
      </c>
      <c r="P116">
        <f>COUNTIFS(olah!$Q116:Q15114,summary!A116,olah!$B116:B15114,summary!B116,olah!$N116:N15114,summary!C116,olah!$P116:P15114,summary!D116,olah!$T116:T15114,"Early")</f>
        <v>1</v>
      </c>
      <c r="Q116">
        <f>COUNTIFS(olah!$Q$2:Q15114,summary!A116,olah!$B$2:B15114,summary!B116,olah!$T$2:T15114,"Early")</f>
        <v>6</v>
      </c>
      <c r="R116">
        <f>COUNTIFS(olah!$Q116:Q15114,summary!A116,olah!$B116:B15114,summary!B116,olah!$N116:N15114,summary!C116,olah!$P116:P15114,summary!D116,olah!$T116:T15114,"NA CO")</f>
        <v>0</v>
      </c>
      <c r="S116">
        <f>COUNTIFS(olah!$Q$2:Q15114,summary!A116,olah!$B$2:B15114,summary!B116,olah!$T$2:T15114,"NA CO")</f>
        <v>1</v>
      </c>
      <c r="T116" t="str">
        <f>olah!R116</f>
        <v>Attendance</v>
      </c>
      <c r="U116" t="str">
        <f>IF(T116="Permit", olah!T116, "No Permit")</f>
        <v>No Permit</v>
      </c>
    </row>
    <row r="117" spans="1:21" hidden="1" x14ac:dyDescent="0.3">
      <c r="A117" s="23">
        <v>44561</v>
      </c>
      <c r="B117" t="s">
        <v>68</v>
      </c>
      <c r="C117" t="s">
        <v>43</v>
      </c>
      <c r="D117" t="s">
        <v>7814</v>
      </c>
      <c r="E117" t="str">
        <f>VLOOKUP(B117,olah!$B:$P,2,0)</f>
        <v>2021-12-01</v>
      </c>
      <c r="F117">
        <f>COUNTIFS(parameter!$J$4:$J$34,summary!A117,parameter!$I$4:$I$34,"&gt;="&amp;summary!$E117)</f>
        <v>31</v>
      </c>
      <c r="G117">
        <f>COUNTIFS(olah!$Q117:Q15115,summary!A117,olah!$B117:B15115,summary!B117,olah!$N117:N15115,summary!C117,olah!$P117:P15115,summary!D117,olah!$S117:S15115,"On Time")</f>
        <v>1</v>
      </c>
      <c r="H117">
        <f>COUNTIFS(olah!$Q$2:Q15115,summary!A117,olah!$B$2:B15115,summary!B117,olah!$S$2:S15115,"On Time")</f>
        <v>23</v>
      </c>
      <c r="I117">
        <f>COUNTIFS(olah!$Q117:Q15115,summary!A117,olah!$B117:B15115,summary!B117,olah!$N117:N15115,summary!C117,olah!$P117:P15115,summary!D117,olah!$S117:S15115,"Late")</f>
        <v>0</v>
      </c>
      <c r="J117">
        <f>COUNTIFS(olah!$Q$2:Q15115,summary!A117,olah!$B$2:B15115,summary!B117,olah!$S$2:S15115,"Late")</f>
        <v>0</v>
      </c>
      <c r="K117">
        <f t="shared" si="1"/>
        <v>8</v>
      </c>
      <c r="L117">
        <f>COUNTIFS(olah!$Q117:Q15115,summary!A117,olah!$B117:B15115,summary!B117,olah!$N117:N15115,summary!C117,olah!$P117:P15115,summary!D117,olah!$T117:T15115,"On Time CO")</f>
        <v>0</v>
      </c>
      <c r="M117">
        <f>COUNTIFS(olah!$Q$2:Q15115,summary!A117,olah!$B$2:B15115,summary!B117,olah!$T$2:T15115,"On Time CO")</f>
        <v>16</v>
      </c>
      <c r="N117">
        <f>COUNTIFS(olah!$Q117:Q15115,summary!A117,olah!$B117:B15115,summary!B117,olah!$N117:N15115,summary!C117,olah!$P117:P15115,summary!D117,olah!$T117:T15115,"Overtime")</f>
        <v>0</v>
      </c>
      <c r="O117">
        <f>COUNTIFS(olah!$Q$2:Q15115,summary!A117,olah!$B$2:B15115,summary!B117,olah!$T$2:T15115,"Overtime")</f>
        <v>0</v>
      </c>
      <c r="P117">
        <f>COUNTIFS(olah!$Q117:Q15115,summary!A117,olah!$B117:B15115,summary!B117,olah!$N117:N15115,summary!C117,olah!$P117:P15115,summary!D117,olah!$T117:T15115,"Early")</f>
        <v>1</v>
      </c>
      <c r="Q117">
        <f>COUNTIFS(olah!$Q$2:Q15115,summary!A117,olah!$B$2:B15115,summary!B117,olah!$T$2:T15115,"Early")</f>
        <v>6</v>
      </c>
      <c r="R117">
        <f>COUNTIFS(olah!$Q117:Q15115,summary!A117,olah!$B117:B15115,summary!B117,olah!$N117:N15115,summary!C117,olah!$P117:P15115,summary!D117,olah!$T117:T15115,"NA CO")</f>
        <v>0</v>
      </c>
      <c r="S117">
        <f>COUNTIFS(olah!$Q$2:Q15115,summary!A117,olah!$B$2:B15115,summary!B117,olah!$T$2:T15115,"NA CO")</f>
        <v>1</v>
      </c>
      <c r="T117" t="str">
        <f>olah!R117</f>
        <v>Attendance</v>
      </c>
      <c r="U117" t="str">
        <f>IF(T117="Permit", olah!T117, "No Permit")</f>
        <v>No Permit</v>
      </c>
    </row>
    <row r="118" spans="1:21" hidden="1" x14ac:dyDescent="0.3">
      <c r="A118" s="23">
        <v>44561</v>
      </c>
      <c r="B118" t="s">
        <v>72</v>
      </c>
      <c r="C118" t="s">
        <v>28</v>
      </c>
      <c r="D118" t="s">
        <v>1390</v>
      </c>
      <c r="E118" t="str">
        <f>VLOOKUP(B118,olah!$B:$P,2,0)</f>
        <v>2021-12-01</v>
      </c>
      <c r="F118">
        <f>COUNTIFS(parameter!$J$4:$J$34,summary!A118,parameter!$I$4:$I$34,"&gt;="&amp;summary!$E118)</f>
        <v>31</v>
      </c>
      <c r="G118">
        <f>COUNTIFS(olah!$Q118:Q15116,summary!A118,olah!$B118:B15116,summary!B118,olah!$N118:N15116,summary!C118,olah!$P118:P15116,summary!D118,olah!$S118:S15116,"On Time")</f>
        <v>0</v>
      </c>
      <c r="H118">
        <f>COUNTIFS(olah!$Q$2:Q15116,summary!A118,olah!$B$2:B15116,summary!B118,olah!$S$2:S15116,"On Time")</f>
        <v>15</v>
      </c>
      <c r="I118">
        <f>COUNTIFS(olah!$Q118:Q15116,summary!A118,olah!$B118:B15116,summary!B118,olah!$N118:N15116,summary!C118,olah!$P118:P15116,summary!D118,olah!$S118:S15116,"Late")</f>
        <v>1</v>
      </c>
      <c r="J118">
        <f>COUNTIFS(olah!$Q$2:Q15116,summary!A118,olah!$B$2:B15116,summary!B118,olah!$S$2:S15116,"Late")</f>
        <v>7</v>
      </c>
      <c r="K118">
        <f t="shared" si="1"/>
        <v>8</v>
      </c>
      <c r="L118">
        <f>COUNTIFS(olah!$Q118:Q15116,summary!A118,olah!$B118:B15116,summary!B118,olah!$N118:N15116,summary!C118,olah!$P118:P15116,summary!D118,olah!$T118:T15116,"On Time CO")</f>
        <v>1</v>
      </c>
      <c r="M118">
        <f>COUNTIFS(olah!$Q$2:Q15116,summary!A118,olah!$B$2:B15116,summary!B118,olah!$T$2:T15116,"On Time CO")</f>
        <v>16</v>
      </c>
      <c r="N118">
        <f>COUNTIFS(olah!$Q118:Q15116,summary!A118,olah!$B118:B15116,summary!B118,olah!$N118:N15116,summary!C118,olah!$P118:P15116,summary!D118,olah!$T118:T15116,"Overtime")</f>
        <v>0</v>
      </c>
      <c r="O118">
        <f>COUNTIFS(olah!$Q$2:Q15116,summary!A118,olah!$B$2:B15116,summary!B118,olah!$T$2:T15116,"Overtime")</f>
        <v>1</v>
      </c>
      <c r="P118">
        <f>COUNTIFS(olah!$Q118:Q15116,summary!A118,olah!$B118:B15116,summary!B118,olah!$N118:N15116,summary!C118,olah!$P118:P15116,summary!D118,olah!$T118:T15116,"Early")</f>
        <v>0</v>
      </c>
      <c r="Q118">
        <f>COUNTIFS(olah!$Q$2:Q15116,summary!A118,olah!$B$2:B15116,summary!B118,olah!$T$2:T15116,"Early")</f>
        <v>0</v>
      </c>
      <c r="R118">
        <f>COUNTIFS(olah!$Q118:Q15116,summary!A118,olah!$B118:B15116,summary!B118,olah!$N118:N15116,summary!C118,olah!$P118:P15116,summary!D118,olah!$T118:T15116,"NA CO")</f>
        <v>0</v>
      </c>
      <c r="S118">
        <f>COUNTIFS(olah!$Q$2:Q15116,summary!A118,olah!$B$2:B15116,summary!B118,olah!$T$2:T15116,"NA CO")</f>
        <v>5</v>
      </c>
      <c r="T118" t="str">
        <f>olah!R118</f>
        <v>Attendance</v>
      </c>
      <c r="U118" t="str">
        <f>IF(T118="Permit", olah!T118, "No Permit")</f>
        <v>No Permit</v>
      </c>
    </row>
    <row r="119" spans="1:21" hidden="1" x14ac:dyDescent="0.3">
      <c r="A119" s="23">
        <v>44561</v>
      </c>
      <c r="B119" t="s">
        <v>72</v>
      </c>
      <c r="C119" t="s">
        <v>28</v>
      </c>
      <c r="D119" t="s">
        <v>5935</v>
      </c>
      <c r="E119" t="str">
        <f>VLOOKUP(B119,olah!$B:$P,2,0)</f>
        <v>2021-12-01</v>
      </c>
      <c r="F119">
        <f>COUNTIFS(parameter!$J$4:$J$34,summary!A119,parameter!$I$4:$I$34,"&gt;="&amp;summary!$E119)</f>
        <v>31</v>
      </c>
      <c r="G119">
        <f>COUNTIFS(olah!$Q119:Q15117,summary!A119,olah!$B119:B15117,summary!B119,olah!$N119:N15117,summary!C119,olah!$P119:P15117,summary!D119,olah!$S119:S15117,"On Time")</f>
        <v>0</v>
      </c>
      <c r="H119">
        <f>COUNTIFS(olah!$Q$2:Q15117,summary!A119,olah!$B$2:B15117,summary!B119,olah!$S$2:S15117,"On Time")</f>
        <v>15</v>
      </c>
      <c r="I119">
        <f>COUNTIFS(olah!$Q119:Q15117,summary!A119,olah!$B119:B15117,summary!B119,olah!$N119:N15117,summary!C119,olah!$P119:P15117,summary!D119,olah!$S119:S15117,"Late")</f>
        <v>1</v>
      </c>
      <c r="J119">
        <f>COUNTIFS(olah!$Q$2:Q15117,summary!A119,olah!$B$2:B15117,summary!B119,olah!$S$2:S15117,"Late")</f>
        <v>7</v>
      </c>
      <c r="K119">
        <f t="shared" si="1"/>
        <v>8</v>
      </c>
      <c r="L119">
        <f>COUNTIFS(olah!$Q119:Q15117,summary!A119,olah!$B119:B15117,summary!B119,olah!$N119:N15117,summary!C119,olah!$P119:P15117,summary!D119,olah!$T119:T15117,"On Time CO")</f>
        <v>1</v>
      </c>
      <c r="M119">
        <f>COUNTIFS(olah!$Q$2:Q15117,summary!A119,olah!$B$2:B15117,summary!B119,olah!$T$2:T15117,"On Time CO")</f>
        <v>16</v>
      </c>
      <c r="N119">
        <f>COUNTIFS(olah!$Q119:Q15117,summary!A119,olah!$B119:B15117,summary!B119,olah!$N119:N15117,summary!C119,olah!$P119:P15117,summary!D119,olah!$T119:T15117,"Overtime")</f>
        <v>0</v>
      </c>
      <c r="O119">
        <f>COUNTIFS(olah!$Q$2:Q15117,summary!A119,olah!$B$2:B15117,summary!B119,olah!$T$2:T15117,"Overtime")</f>
        <v>1</v>
      </c>
      <c r="P119">
        <f>COUNTIFS(olah!$Q119:Q15117,summary!A119,olah!$B119:B15117,summary!B119,olah!$N119:N15117,summary!C119,olah!$P119:P15117,summary!D119,olah!$T119:T15117,"Early")</f>
        <v>0</v>
      </c>
      <c r="Q119">
        <f>COUNTIFS(olah!$Q$2:Q15117,summary!A119,olah!$B$2:B15117,summary!B119,olah!$T$2:T15117,"Early")</f>
        <v>0</v>
      </c>
      <c r="R119">
        <f>COUNTIFS(olah!$Q119:Q15117,summary!A119,olah!$B119:B15117,summary!B119,olah!$N119:N15117,summary!C119,olah!$P119:P15117,summary!D119,olah!$T119:T15117,"NA CO")</f>
        <v>0</v>
      </c>
      <c r="S119">
        <f>COUNTIFS(olah!$Q$2:Q15117,summary!A119,olah!$B$2:B15117,summary!B119,olah!$T$2:T15117,"NA CO")</f>
        <v>5</v>
      </c>
      <c r="T119" t="str">
        <f>olah!R119</f>
        <v>Attendance</v>
      </c>
      <c r="U119" t="str">
        <f>IF(T119="Permit", olah!T119, "No Permit")</f>
        <v>No Permit</v>
      </c>
    </row>
    <row r="120" spans="1:21" hidden="1" x14ac:dyDescent="0.3">
      <c r="A120" s="23">
        <v>44561</v>
      </c>
      <c r="B120" t="s">
        <v>72</v>
      </c>
      <c r="C120" t="s">
        <v>28</v>
      </c>
      <c r="D120" t="s">
        <v>11600</v>
      </c>
      <c r="E120" t="str">
        <f>VLOOKUP(B120,olah!$B:$P,2,0)</f>
        <v>2021-12-01</v>
      </c>
      <c r="F120">
        <f>COUNTIFS(parameter!$J$4:$J$34,summary!A120,parameter!$I$4:$I$34,"&gt;="&amp;summary!$E120)</f>
        <v>31</v>
      </c>
      <c r="G120">
        <f>COUNTIFS(olah!$Q120:Q15118,summary!A120,olah!$B120:B15118,summary!B120,olah!$N120:N15118,summary!C120,olah!$P120:P15118,summary!D120,olah!$S120:S15118,"On Time")</f>
        <v>0</v>
      </c>
      <c r="H120">
        <f>COUNTIFS(olah!$Q$2:Q15118,summary!A120,olah!$B$2:B15118,summary!B120,olah!$S$2:S15118,"On Time")</f>
        <v>15</v>
      </c>
      <c r="I120">
        <f>COUNTIFS(olah!$Q120:Q15118,summary!A120,olah!$B120:B15118,summary!B120,olah!$N120:N15118,summary!C120,olah!$P120:P15118,summary!D120,olah!$S120:S15118,"Late")</f>
        <v>1</v>
      </c>
      <c r="J120">
        <f>COUNTIFS(olah!$Q$2:Q15118,summary!A120,olah!$B$2:B15118,summary!B120,olah!$S$2:S15118,"Late")</f>
        <v>7</v>
      </c>
      <c r="K120">
        <f t="shared" si="1"/>
        <v>8</v>
      </c>
      <c r="L120">
        <f>COUNTIFS(olah!$Q120:Q15118,summary!A120,olah!$B120:B15118,summary!B120,olah!$N120:N15118,summary!C120,olah!$P120:P15118,summary!D120,olah!$T120:T15118,"On Time CO")</f>
        <v>0</v>
      </c>
      <c r="M120">
        <f>COUNTIFS(olah!$Q$2:Q15118,summary!A120,olah!$B$2:B15118,summary!B120,olah!$T$2:T15118,"On Time CO")</f>
        <v>16</v>
      </c>
      <c r="N120">
        <f>COUNTIFS(olah!$Q120:Q15118,summary!A120,olah!$B120:B15118,summary!B120,olah!$N120:N15118,summary!C120,olah!$P120:P15118,summary!D120,olah!$T120:T15118,"Overtime")</f>
        <v>1</v>
      </c>
      <c r="O120">
        <f>COUNTIFS(olah!$Q$2:Q15118,summary!A120,olah!$B$2:B15118,summary!B120,olah!$T$2:T15118,"Overtime")</f>
        <v>1</v>
      </c>
      <c r="P120">
        <f>COUNTIFS(olah!$Q120:Q15118,summary!A120,olah!$B120:B15118,summary!B120,olah!$N120:N15118,summary!C120,olah!$P120:P15118,summary!D120,olah!$T120:T15118,"Early")</f>
        <v>0</v>
      </c>
      <c r="Q120">
        <f>COUNTIFS(olah!$Q$2:Q15118,summary!A120,olah!$B$2:B15118,summary!B120,olah!$T$2:T15118,"Early")</f>
        <v>0</v>
      </c>
      <c r="R120">
        <f>COUNTIFS(olah!$Q120:Q15118,summary!A120,olah!$B120:B15118,summary!B120,olah!$N120:N15118,summary!C120,olah!$P120:P15118,summary!D120,olah!$T120:T15118,"NA CO")</f>
        <v>0</v>
      </c>
      <c r="S120">
        <f>COUNTIFS(olah!$Q$2:Q15118,summary!A120,olah!$B$2:B15118,summary!B120,olah!$T$2:T15118,"NA CO")</f>
        <v>5</v>
      </c>
      <c r="T120" t="str">
        <f>olah!R120</f>
        <v>Attendance</v>
      </c>
      <c r="U120" t="str">
        <f>IF(T120="Permit", olah!T120, "No Permit")</f>
        <v>No Permit</v>
      </c>
    </row>
    <row r="121" spans="1:21" hidden="1" x14ac:dyDescent="0.3">
      <c r="A121" s="23">
        <v>44561</v>
      </c>
      <c r="B121" t="s">
        <v>72</v>
      </c>
      <c r="C121" t="s">
        <v>75</v>
      </c>
      <c r="D121" t="s">
        <v>11601</v>
      </c>
      <c r="E121" t="str">
        <f>VLOOKUP(B121,olah!$B:$P,2,0)</f>
        <v>2021-12-01</v>
      </c>
      <c r="F121">
        <f>COUNTIFS(parameter!$J$4:$J$34,summary!A121,parameter!$I$4:$I$34,"&gt;="&amp;summary!$E121)</f>
        <v>31</v>
      </c>
      <c r="G121">
        <f>COUNTIFS(olah!$Q121:Q15119,summary!A121,olah!$B121:B15119,summary!B121,olah!$N121:N15119,summary!C121,olah!$P121:P15119,summary!D121,olah!$S121:S15119,"On Time")</f>
        <v>1</v>
      </c>
      <c r="H121">
        <f>COUNTIFS(olah!$Q$2:Q15119,summary!A121,olah!$B$2:B15119,summary!B121,olah!$S$2:S15119,"On Time")</f>
        <v>15</v>
      </c>
      <c r="I121">
        <f>COUNTIFS(olah!$Q121:Q15119,summary!A121,olah!$B121:B15119,summary!B121,olah!$N121:N15119,summary!C121,olah!$P121:P15119,summary!D121,olah!$S121:S15119,"Late")</f>
        <v>0</v>
      </c>
      <c r="J121">
        <f>COUNTIFS(olah!$Q$2:Q15119,summary!A121,olah!$B$2:B15119,summary!B121,olah!$S$2:S15119,"Late")</f>
        <v>7</v>
      </c>
      <c r="K121">
        <f t="shared" si="1"/>
        <v>9</v>
      </c>
      <c r="L121">
        <f>COUNTIFS(olah!$Q121:Q15119,summary!A121,olah!$B121:B15119,summary!B121,olah!$N121:N15119,summary!C121,olah!$P121:P15119,summary!D121,olah!$T121:T15119,"On Time CO")</f>
        <v>1</v>
      </c>
      <c r="M121">
        <f>COUNTIFS(olah!$Q$2:Q15119,summary!A121,olah!$B$2:B15119,summary!B121,olah!$T$2:T15119,"On Time CO")</f>
        <v>16</v>
      </c>
      <c r="N121">
        <f>COUNTIFS(olah!$Q121:Q15119,summary!A121,olah!$B121:B15119,summary!B121,olah!$N121:N15119,summary!C121,olah!$P121:P15119,summary!D121,olah!$T121:T15119,"Overtime")</f>
        <v>0</v>
      </c>
      <c r="O121">
        <f>COUNTIFS(olah!$Q$2:Q15119,summary!A121,olah!$B$2:B15119,summary!B121,olah!$T$2:T15119,"Overtime")</f>
        <v>1</v>
      </c>
      <c r="P121">
        <f>COUNTIFS(olah!$Q121:Q15119,summary!A121,olah!$B121:B15119,summary!B121,olah!$N121:N15119,summary!C121,olah!$P121:P15119,summary!D121,olah!$T121:T15119,"Early")</f>
        <v>0</v>
      </c>
      <c r="Q121">
        <f>COUNTIFS(olah!$Q$2:Q15119,summary!A121,olah!$B$2:B15119,summary!B121,olah!$T$2:T15119,"Early")</f>
        <v>0</v>
      </c>
      <c r="R121">
        <f>COUNTIFS(olah!$Q121:Q15119,summary!A121,olah!$B121:B15119,summary!B121,olah!$N121:N15119,summary!C121,olah!$P121:P15119,summary!D121,olah!$T121:T15119,"NA CO")</f>
        <v>0</v>
      </c>
      <c r="S121">
        <f>COUNTIFS(olah!$Q$2:Q15119,summary!A121,olah!$B$2:B15119,summary!B121,olah!$T$2:T15119,"NA CO")</f>
        <v>5</v>
      </c>
      <c r="T121" t="str">
        <f>olah!R121</f>
        <v>Daily Journey</v>
      </c>
      <c r="U121" t="str">
        <f>IF(T121="Permit", olah!T121, "No Permit")</f>
        <v>No Permit</v>
      </c>
    </row>
    <row r="122" spans="1:21" hidden="1" x14ac:dyDescent="0.3">
      <c r="A122" s="23">
        <v>44561</v>
      </c>
      <c r="B122" t="s">
        <v>72</v>
      </c>
      <c r="C122" t="s">
        <v>74</v>
      </c>
      <c r="D122" t="s">
        <v>5936</v>
      </c>
      <c r="E122" t="str">
        <f>VLOOKUP(B122,olah!$B:$P,2,0)</f>
        <v>2021-12-01</v>
      </c>
      <c r="F122">
        <f>COUNTIFS(parameter!$J$4:$J$34,summary!A122,parameter!$I$4:$I$34,"&gt;="&amp;summary!$E122)</f>
        <v>31</v>
      </c>
      <c r="G122">
        <f>COUNTIFS(olah!$Q122:Q15120,summary!A122,olah!$B122:B15120,summary!B122,olah!$N122:N15120,summary!C122,olah!$P122:P15120,summary!D122,olah!$S122:S15120,"On Time")</f>
        <v>1</v>
      </c>
      <c r="H122">
        <f>COUNTIFS(olah!$Q$2:Q15120,summary!A122,olah!$B$2:B15120,summary!B122,olah!$S$2:S15120,"On Time")</f>
        <v>15</v>
      </c>
      <c r="I122">
        <f>COUNTIFS(olah!$Q122:Q15120,summary!A122,olah!$B122:B15120,summary!B122,olah!$N122:N15120,summary!C122,olah!$P122:P15120,summary!D122,olah!$S122:S15120,"Late")</f>
        <v>0</v>
      </c>
      <c r="J122">
        <f>COUNTIFS(olah!$Q$2:Q15120,summary!A122,olah!$B$2:B15120,summary!B122,olah!$S$2:S15120,"Late")</f>
        <v>7</v>
      </c>
      <c r="K122">
        <f t="shared" si="1"/>
        <v>9</v>
      </c>
      <c r="L122">
        <f>COUNTIFS(olah!$Q122:Q15120,summary!A122,olah!$B122:B15120,summary!B122,olah!$N122:N15120,summary!C122,olah!$P122:P15120,summary!D122,olah!$T122:T15120,"On Time CO")</f>
        <v>0</v>
      </c>
      <c r="M122">
        <f>COUNTIFS(olah!$Q$2:Q15120,summary!A122,olah!$B$2:B15120,summary!B122,olah!$T$2:T15120,"On Time CO")</f>
        <v>16</v>
      </c>
      <c r="N122">
        <f>COUNTIFS(olah!$Q122:Q15120,summary!A122,olah!$B122:B15120,summary!B122,olah!$N122:N15120,summary!C122,olah!$P122:P15120,summary!D122,olah!$T122:T15120,"Overtime")</f>
        <v>0</v>
      </c>
      <c r="O122">
        <f>COUNTIFS(olah!$Q$2:Q15120,summary!A122,olah!$B$2:B15120,summary!B122,olah!$T$2:T15120,"Overtime")</f>
        <v>1</v>
      </c>
      <c r="P122">
        <f>COUNTIFS(olah!$Q122:Q15120,summary!A122,olah!$B122:B15120,summary!B122,olah!$N122:N15120,summary!C122,olah!$P122:P15120,summary!D122,olah!$T122:T15120,"Early")</f>
        <v>0</v>
      </c>
      <c r="Q122">
        <f>COUNTIFS(olah!$Q$2:Q15120,summary!A122,olah!$B$2:B15120,summary!B122,olah!$T$2:T15120,"Early")</f>
        <v>0</v>
      </c>
      <c r="R122">
        <f>COUNTIFS(olah!$Q122:Q15120,summary!A122,olah!$B122:B15120,summary!B122,olah!$N122:N15120,summary!C122,olah!$P122:P15120,summary!D122,olah!$T122:T15120,"NA CO")</f>
        <v>1</v>
      </c>
      <c r="S122">
        <f>COUNTIFS(olah!$Q$2:Q15120,summary!A122,olah!$B$2:B15120,summary!B122,olah!$T$2:T15120,"NA CO")</f>
        <v>5</v>
      </c>
      <c r="T122" t="str">
        <f>olah!R122</f>
        <v>Daily Journey</v>
      </c>
      <c r="U122" t="str">
        <f>IF(T122="Permit", olah!T122, "No Permit")</f>
        <v>No Permit</v>
      </c>
    </row>
    <row r="123" spans="1:21" hidden="1" x14ac:dyDescent="0.3">
      <c r="A123" s="23">
        <v>44561</v>
      </c>
      <c r="B123" t="s">
        <v>72</v>
      </c>
      <c r="C123" t="s">
        <v>74</v>
      </c>
      <c r="D123" t="s">
        <v>6082</v>
      </c>
      <c r="E123" t="str">
        <f>VLOOKUP(B123,olah!$B:$P,2,0)</f>
        <v>2021-12-01</v>
      </c>
      <c r="F123">
        <f>COUNTIFS(parameter!$J$4:$J$34,summary!A123,parameter!$I$4:$I$34,"&gt;="&amp;summary!$E123)</f>
        <v>31</v>
      </c>
      <c r="G123">
        <f>COUNTIFS(olah!$Q123:Q15121,summary!A123,olah!$B123:B15121,summary!B123,olah!$N123:N15121,summary!C123,olah!$P123:P15121,summary!D123,olah!$S123:S15121,"On Time")</f>
        <v>1</v>
      </c>
      <c r="H123">
        <f>COUNTIFS(olah!$Q$2:Q15121,summary!A123,olah!$B$2:B15121,summary!B123,olah!$S$2:S15121,"On Time")</f>
        <v>15</v>
      </c>
      <c r="I123">
        <f>COUNTIFS(olah!$Q123:Q15121,summary!A123,olah!$B123:B15121,summary!B123,olah!$N123:N15121,summary!C123,olah!$P123:P15121,summary!D123,olah!$S123:S15121,"Late")</f>
        <v>0</v>
      </c>
      <c r="J123">
        <f>COUNTIFS(olah!$Q$2:Q15121,summary!A123,olah!$B$2:B15121,summary!B123,olah!$S$2:S15121,"Late")</f>
        <v>7</v>
      </c>
      <c r="K123">
        <f t="shared" si="1"/>
        <v>9</v>
      </c>
      <c r="L123">
        <f>COUNTIFS(olah!$Q123:Q15121,summary!A123,olah!$B123:B15121,summary!B123,olah!$N123:N15121,summary!C123,olah!$P123:P15121,summary!D123,olah!$T123:T15121,"On Time CO")</f>
        <v>1</v>
      </c>
      <c r="M123">
        <f>COUNTIFS(olah!$Q$2:Q15121,summary!A123,olah!$B$2:B15121,summary!B123,olah!$T$2:T15121,"On Time CO")</f>
        <v>16</v>
      </c>
      <c r="N123">
        <f>COUNTIFS(olah!$Q123:Q15121,summary!A123,olah!$B123:B15121,summary!B123,olah!$N123:N15121,summary!C123,olah!$P123:P15121,summary!D123,olah!$T123:T15121,"Overtime")</f>
        <v>0</v>
      </c>
      <c r="O123">
        <f>COUNTIFS(olah!$Q$2:Q15121,summary!A123,olah!$B$2:B15121,summary!B123,olah!$T$2:T15121,"Overtime")</f>
        <v>1</v>
      </c>
      <c r="P123">
        <f>COUNTIFS(olah!$Q123:Q15121,summary!A123,olah!$B123:B15121,summary!B123,olah!$N123:N15121,summary!C123,olah!$P123:P15121,summary!D123,olah!$T123:T15121,"Early")</f>
        <v>0</v>
      </c>
      <c r="Q123">
        <f>COUNTIFS(olah!$Q$2:Q15121,summary!A123,olah!$B$2:B15121,summary!B123,olah!$T$2:T15121,"Early")</f>
        <v>0</v>
      </c>
      <c r="R123">
        <f>COUNTIFS(olah!$Q123:Q15121,summary!A123,olah!$B123:B15121,summary!B123,olah!$N123:N15121,summary!C123,olah!$P123:P15121,summary!D123,olah!$T123:T15121,"NA CO")</f>
        <v>0</v>
      </c>
      <c r="S123">
        <f>COUNTIFS(olah!$Q$2:Q15121,summary!A123,olah!$B$2:B15121,summary!B123,olah!$T$2:T15121,"NA CO")</f>
        <v>5</v>
      </c>
      <c r="T123" t="str">
        <f>olah!R123</f>
        <v>Daily Journey</v>
      </c>
      <c r="U123" t="str">
        <f>IF(T123="Permit", olah!T123, "No Permit")</f>
        <v>No Permit</v>
      </c>
    </row>
    <row r="124" spans="1:21" hidden="1" x14ac:dyDescent="0.3">
      <c r="A124" s="23">
        <v>44561</v>
      </c>
      <c r="B124" t="s">
        <v>72</v>
      </c>
      <c r="C124" t="s">
        <v>74</v>
      </c>
      <c r="D124" t="s">
        <v>11602</v>
      </c>
      <c r="E124" t="str">
        <f>VLOOKUP(B124,olah!$B:$P,2,0)</f>
        <v>2021-12-01</v>
      </c>
      <c r="F124">
        <f>COUNTIFS(parameter!$J$4:$J$34,summary!A124,parameter!$I$4:$I$34,"&gt;="&amp;summary!$E124)</f>
        <v>31</v>
      </c>
      <c r="G124">
        <f>COUNTIFS(olah!$Q124:Q15122,summary!A124,olah!$B124:B15122,summary!B124,olah!$N124:N15122,summary!C124,olah!$P124:P15122,summary!D124,olah!$S124:S15122,"On Time")</f>
        <v>1</v>
      </c>
      <c r="H124">
        <f>COUNTIFS(olah!$Q$2:Q15122,summary!A124,olah!$B$2:B15122,summary!B124,olah!$S$2:S15122,"On Time")</f>
        <v>15</v>
      </c>
      <c r="I124">
        <f>COUNTIFS(olah!$Q124:Q15122,summary!A124,olah!$B124:B15122,summary!B124,olah!$N124:N15122,summary!C124,olah!$P124:P15122,summary!D124,olah!$S124:S15122,"Late")</f>
        <v>0</v>
      </c>
      <c r="J124">
        <f>COUNTIFS(olah!$Q$2:Q15122,summary!A124,olah!$B$2:B15122,summary!B124,olah!$S$2:S15122,"Late")</f>
        <v>7</v>
      </c>
      <c r="K124">
        <f t="shared" si="1"/>
        <v>9</v>
      </c>
      <c r="L124">
        <f>COUNTIFS(olah!$Q124:Q15122,summary!A124,olah!$B124:B15122,summary!B124,olah!$N124:N15122,summary!C124,olah!$P124:P15122,summary!D124,olah!$T124:T15122,"On Time CO")</f>
        <v>0</v>
      </c>
      <c r="M124">
        <f>COUNTIFS(olah!$Q$2:Q15122,summary!A124,olah!$B$2:B15122,summary!B124,olah!$T$2:T15122,"On Time CO")</f>
        <v>16</v>
      </c>
      <c r="N124">
        <f>COUNTIFS(olah!$Q124:Q15122,summary!A124,olah!$B124:B15122,summary!B124,olah!$N124:N15122,summary!C124,olah!$P124:P15122,summary!D124,olah!$T124:T15122,"Overtime")</f>
        <v>0</v>
      </c>
      <c r="O124">
        <f>COUNTIFS(olah!$Q$2:Q15122,summary!A124,olah!$B$2:B15122,summary!B124,olah!$T$2:T15122,"Overtime")</f>
        <v>1</v>
      </c>
      <c r="P124">
        <f>COUNTIFS(olah!$Q124:Q15122,summary!A124,olah!$B124:B15122,summary!B124,olah!$N124:N15122,summary!C124,olah!$P124:P15122,summary!D124,olah!$T124:T15122,"Early")</f>
        <v>0</v>
      </c>
      <c r="Q124">
        <f>COUNTIFS(olah!$Q$2:Q15122,summary!A124,olah!$B$2:B15122,summary!B124,olah!$T$2:T15122,"Early")</f>
        <v>0</v>
      </c>
      <c r="R124">
        <f>COUNTIFS(olah!$Q124:Q15122,summary!A124,olah!$B124:B15122,summary!B124,olah!$N124:N15122,summary!C124,olah!$P124:P15122,summary!D124,olah!$T124:T15122,"NA CO")</f>
        <v>1</v>
      </c>
      <c r="S124">
        <f>COUNTIFS(olah!$Q$2:Q15122,summary!A124,olah!$B$2:B15122,summary!B124,olah!$T$2:T15122,"NA CO")</f>
        <v>5</v>
      </c>
      <c r="T124" t="str">
        <f>olah!R124</f>
        <v>Daily Journey</v>
      </c>
      <c r="U124" t="str">
        <f>IF(T124="Permit", olah!T124, "No Permit")</f>
        <v>No Permit</v>
      </c>
    </row>
    <row r="125" spans="1:21" hidden="1" x14ac:dyDescent="0.3">
      <c r="A125" s="23">
        <v>44561</v>
      </c>
      <c r="B125" t="s">
        <v>72</v>
      </c>
      <c r="C125" t="s">
        <v>75</v>
      </c>
      <c r="D125" t="s">
        <v>11603</v>
      </c>
      <c r="E125" t="str">
        <f>VLOOKUP(B125,olah!$B:$P,2,0)</f>
        <v>2021-12-01</v>
      </c>
      <c r="F125">
        <f>COUNTIFS(parameter!$J$4:$J$34,summary!A125,parameter!$I$4:$I$34,"&gt;="&amp;summary!$E125)</f>
        <v>31</v>
      </c>
      <c r="G125">
        <f>COUNTIFS(olah!$Q125:Q15123,summary!A125,olah!$B125:B15123,summary!B125,olah!$N125:N15123,summary!C125,olah!$P125:P15123,summary!D125,olah!$S125:S15123,"On Time")</f>
        <v>1</v>
      </c>
      <c r="H125">
        <f>COUNTIFS(olah!$Q$2:Q15123,summary!A125,olah!$B$2:B15123,summary!B125,olah!$S$2:S15123,"On Time")</f>
        <v>15</v>
      </c>
      <c r="I125">
        <f>COUNTIFS(olah!$Q125:Q15123,summary!A125,olah!$B125:B15123,summary!B125,olah!$N125:N15123,summary!C125,olah!$P125:P15123,summary!D125,olah!$S125:S15123,"Late")</f>
        <v>0</v>
      </c>
      <c r="J125">
        <f>COUNTIFS(olah!$Q$2:Q15123,summary!A125,olah!$B$2:B15123,summary!B125,olah!$S$2:S15123,"Late")</f>
        <v>7</v>
      </c>
      <c r="K125">
        <f t="shared" si="1"/>
        <v>9</v>
      </c>
      <c r="L125">
        <f>COUNTIFS(olah!$Q125:Q15123,summary!A125,olah!$B125:B15123,summary!B125,olah!$N125:N15123,summary!C125,olah!$P125:P15123,summary!D125,olah!$T125:T15123,"On Time CO")</f>
        <v>0</v>
      </c>
      <c r="M125">
        <f>COUNTIFS(olah!$Q$2:Q15123,summary!A125,olah!$B$2:B15123,summary!B125,olah!$T$2:T15123,"On Time CO")</f>
        <v>16</v>
      </c>
      <c r="N125">
        <f>COUNTIFS(olah!$Q125:Q15123,summary!A125,olah!$B125:B15123,summary!B125,olah!$N125:N15123,summary!C125,olah!$P125:P15123,summary!D125,olah!$T125:T15123,"Overtime")</f>
        <v>0</v>
      </c>
      <c r="O125">
        <f>COUNTIFS(olah!$Q$2:Q15123,summary!A125,olah!$B$2:B15123,summary!B125,olah!$T$2:T15123,"Overtime")</f>
        <v>1</v>
      </c>
      <c r="P125">
        <f>COUNTIFS(olah!$Q125:Q15123,summary!A125,olah!$B125:B15123,summary!B125,olah!$N125:N15123,summary!C125,olah!$P125:P15123,summary!D125,olah!$T125:T15123,"Early")</f>
        <v>0</v>
      </c>
      <c r="Q125">
        <f>COUNTIFS(olah!$Q$2:Q15123,summary!A125,olah!$B$2:B15123,summary!B125,olah!$T$2:T15123,"Early")</f>
        <v>0</v>
      </c>
      <c r="R125">
        <f>COUNTIFS(olah!$Q125:Q15123,summary!A125,olah!$B125:B15123,summary!B125,olah!$N125:N15123,summary!C125,olah!$P125:P15123,summary!D125,olah!$T125:T15123,"NA CO")</f>
        <v>1</v>
      </c>
      <c r="S125">
        <f>COUNTIFS(olah!$Q$2:Q15123,summary!A125,olah!$B$2:B15123,summary!B125,olah!$T$2:T15123,"NA CO")</f>
        <v>5</v>
      </c>
      <c r="T125" t="str">
        <f>olah!R125</f>
        <v>Daily Journey</v>
      </c>
      <c r="U125" t="str">
        <f>IF(T125="Permit", olah!T125, "No Permit")</f>
        <v>No Permit</v>
      </c>
    </row>
    <row r="126" spans="1:21" hidden="1" x14ac:dyDescent="0.3">
      <c r="A126" s="23">
        <v>44561</v>
      </c>
      <c r="B126" t="s">
        <v>72</v>
      </c>
      <c r="C126" t="s">
        <v>75</v>
      </c>
      <c r="D126" t="s">
        <v>7108</v>
      </c>
      <c r="E126" t="str">
        <f>VLOOKUP(B126,olah!$B:$P,2,0)</f>
        <v>2021-12-01</v>
      </c>
      <c r="F126">
        <f>COUNTIFS(parameter!$J$4:$J$34,summary!A126,parameter!$I$4:$I$34,"&gt;="&amp;summary!$E126)</f>
        <v>31</v>
      </c>
      <c r="G126">
        <f>COUNTIFS(olah!$Q126:Q15124,summary!A126,olah!$B126:B15124,summary!B126,olah!$N126:N15124,summary!C126,olah!$P126:P15124,summary!D126,olah!$S126:S15124,"On Time")</f>
        <v>1</v>
      </c>
      <c r="H126">
        <f>COUNTIFS(olah!$Q$2:Q15124,summary!A126,olah!$B$2:B15124,summary!B126,olah!$S$2:S15124,"On Time")</f>
        <v>15</v>
      </c>
      <c r="I126">
        <f>COUNTIFS(olah!$Q126:Q15124,summary!A126,olah!$B126:B15124,summary!B126,olah!$N126:N15124,summary!C126,olah!$P126:P15124,summary!D126,olah!$S126:S15124,"Late")</f>
        <v>0</v>
      </c>
      <c r="J126">
        <f>COUNTIFS(olah!$Q$2:Q15124,summary!A126,olah!$B$2:B15124,summary!B126,olah!$S$2:S15124,"Late")</f>
        <v>7</v>
      </c>
      <c r="K126">
        <f t="shared" si="1"/>
        <v>9</v>
      </c>
      <c r="L126">
        <f>COUNTIFS(olah!$Q126:Q15124,summary!A126,olah!$B126:B15124,summary!B126,olah!$N126:N15124,summary!C126,olah!$P126:P15124,summary!D126,olah!$T126:T15124,"On Time CO")</f>
        <v>1</v>
      </c>
      <c r="M126">
        <f>COUNTIFS(olah!$Q$2:Q15124,summary!A126,olah!$B$2:B15124,summary!B126,olah!$T$2:T15124,"On Time CO")</f>
        <v>16</v>
      </c>
      <c r="N126">
        <f>COUNTIFS(olah!$Q126:Q15124,summary!A126,olah!$B126:B15124,summary!B126,olah!$N126:N15124,summary!C126,olah!$P126:P15124,summary!D126,olah!$T126:T15124,"Overtime")</f>
        <v>0</v>
      </c>
      <c r="O126">
        <f>COUNTIFS(olah!$Q$2:Q15124,summary!A126,olah!$B$2:B15124,summary!B126,olah!$T$2:T15124,"Overtime")</f>
        <v>1</v>
      </c>
      <c r="P126">
        <f>COUNTIFS(olah!$Q126:Q15124,summary!A126,olah!$B126:B15124,summary!B126,olah!$N126:N15124,summary!C126,olah!$P126:P15124,summary!D126,olah!$T126:T15124,"Early")</f>
        <v>0</v>
      </c>
      <c r="Q126">
        <f>COUNTIFS(olah!$Q$2:Q15124,summary!A126,olah!$B$2:B15124,summary!B126,olah!$T$2:T15124,"Early")</f>
        <v>0</v>
      </c>
      <c r="R126">
        <f>COUNTIFS(olah!$Q126:Q15124,summary!A126,olah!$B126:B15124,summary!B126,olah!$N126:N15124,summary!C126,olah!$P126:P15124,summary!D126,olah!$T126:T15124,"NA CO")</f>
        <v>0</v>
      </c>
      <c r="S126">
        <f>COUNTIFS(olah!$Q$2:Q15124,summary!A126,olah!$B$2:B15124,summary!B126,olah!$T$2:T15124,"NA CO")</f>
        <v>5</v>
      </c>
      <c r="T126" t="str">
        <f>olah!R126</f>
        <v>Daily Journey</v>
      </c>
      <c r="U126" t="str">
        <f>IF(T126="Permit", olah!T126, "No Permit")</f>
        <v>No Permit</v>
      </c>
    </row>
    <row r="127" spans="1:21" hidden="1" x14ac:dyDescent="0.3">
      <c r="A127" s="23">
        <v>44561</v>
      </c>
      <c r="B127" t="s">
        <v>72</v>
      </c>
      <c r="C127" t="s">
        <v>74</v>
      </c>
      <c r="D127" t="s">
        <v>11604</v>
      </c>
      <c r="E127" t="str">
        <f>VLOOKUP(B127,olah!$B:$P,2,0)</f>
        <v>2021-12-01</v>
      </c>
      <c r="F127">
        <f>COUNTIFS(parameter!$J$4:$J$34,summary!A127,parameter!$I$4:$I$34,"&gt;="&amp;summary!$E127)</f>
        <v>31</v>
      </c>
      <c r="G127">
        <f>COUNTIFS(olah!$Q127:Q15125,summary!A127,olah!$B127:B15125,summary!B127,olah!$N127:N15125,summary!C127,olah!$P127:P15125,summary!D127,olah!$S127:S15125,"On Time")</f>
        <v>1</v>
      </c>
      <c r="H127">
        <f>COUNTIFS(olah!$Q$2:Q15125,summary!A127,olah!$B$2:B15125,summary!B127,olah!$S$2:S15125,"On Time")</f>
        <v>15</v>
      </c>
      <c r="I127">
        <f>COUNTIFS(olah!$Q127:Q15125,summary!A127,olah!$B127:B15125,summary!B127,olah!$N127:N15125,summary!C127,olah!$P127:P15125,summary!D127,olah!$S127:S15125,"Late")</f>
        <v>0</v>
      </c>
      <c r="J127">
        <f>COUNTIFS(olah!$Q$2:Q15125,summary!A127,olah!$B$2:B15125,summary!B127,olah!$S$2:S15125,"Late")</f>
        <v>7</v>
      </c>
      <c r="K127">
        <f t="shared" si="1"/>
        <v>9</v>
      </c>
      <c r="L127">
        <f>COUNTIFS(olah!$Q127:Q15125,summary!A127,olah!$B127:B15125,summary!B127,olah!$N127:N15125,summary!C127,olah!$P127:P15125,summary!D127,olah!$T127:T15125,"On Time CO")</f>
        <v>1</v>
      </c>
      <c r="M127">
        <f>COUNTIFS(olah!$Q$2:Q15125,summary!A127,olah!$B$2:B15125,summary!B127,olah!$T$2:T15125,"On Time CO")</f>
        <v>16</v>
      </c>
      <c r="N127">
        <f>COUNTIFS(olah!$Q127:Q15125,summary!A127,olah!$B127:B15125,summary!B127,olah!$N127:N15125,summary!C127,olah!$P127:P15125,summary!D127,olah!$T127:T15125,"Overtime")</f>
        <v>0</v>
      </c>
      <c r="O127">
        <f>COUNTIFS(olah!$Q$2:Q15125,summary!A127,olah!$B$2:B15125,summary!B127,olah!$T$2:T15125,"Overtime")</f>
        <v>1</v>
      </c>
      <c r="P127">
        <f>COUNTIFS(olah!$Q127:Q15125,summary!A127,olah!$B127:B15125,summary!B127,olah!$N127:N15125,summary!C127,olah!$P127:P15125,summary!D127,olah!$T127:T15125,"Early")</f>
        <v>0</v>
      </c>
      <c r="Q127">
        <f>COUNTIFS(olah!$Q$2:Q15125,summary!A127,olah!$B$2:B15125,summary!B127,olah!$T$2:T15125,"Early")</f>
        <v>0</v>
      </c>
      <c r="R127">
        <f>COUNTIFS(olah!$Q127:Q15125,summary!A127,olah!$B127:B15125,summary!B127,olah!$N127:N15125,summary!C127,olah!$P127:P15125,summary!D127,olah!$T127:T15125,"NA CO")</f>
        <v>0</v>
      </c>
      <c r="S127">
        <f>COUNTIFS(olah!$Q$2:Q15125,summary!A127,olah!$B$2:B15125,summary!B127,olah!$T$2:T15125,"NA CO")</f>
        <v>5</v>
      </c>
      <c r="T127" t="str">
        <f>olah!R127</f>
        <v>Daily Journey</v>
      </c>
      <c r="U127" t="str">
        <f>IF(T127="Permit", olah!T127, "No Permit")</f>
        <v>No Permit</v>
      </c>
    </row>
    <row r="128" spans="1:21" hidden="1" x14ac:dyDescent="0.3">
      <c r="A128" s="23">
        <v>44561</v>
      </c>
      <c r="B128" t="s">
        <v>72</v>
      </c>
      <c r="C128" t="s">
        <v>28</v>
      </c>
      <c r="D128" t="s">
        <v>11605</v>
      </c>
      <c r="E128" t="str">
        <f>VLOOKUP(B128,olah!$B:$P,2,0)</f>
        <v>2021-12-01</v>
      </c>
      <c r="F128">
        <f>COUNTIFS(parameter!$J$4:$J$34,summary!A128,parameter!$I$4:$I$34,"&gt;="&amp;summary!$E128)</f>
        <v>31</v>
      </c>
      <c r="G128">
        <f>COUNTIFS(olah!$Q128:Q15126,summary!A128,olah!$B128:B15126,summary!B128,olah!$N128:N15126,summary!C128,olah!$P128:P15126,summary!D128,olah!$S128:S15126,"On Time")</f>
        <v>0</v>
      </c>
      <c r="H128">
        <f>COUNTIFS(olah!$Q$2:Q15126,summary!A128,olah!$B$2:B15126,summary!B128,olah!$S$2:S15126,"On Time")</f>
        <v>15</v>
      </c>
      <c r="I128">
        <f>COUNTIFS(olah!$Q128:Q15126,summary!A128,olah!$B128:B15126,summary!B128,olah!$N128:N15126,summary!C128,olah!$P128:P15126,summary!D128,olah!$S128:S15126,"Late")</f>
        <v>1</v>
      </c>
      <c r="J128">
        <f>COUNTIFS(olah!$Q$2:Q15126,summary!A128,olah!$B$2:B15126,summary!B128,olah!$S$2:S15126,"Late")</f>
        <v>7</v>
      </c>
      <c r="K128">
        <f t="shared" si="1"/>
        <v>8</v>
      </c>
      <c r="L128">
        <f>COUNTIFS(olah!$Q128:Q15126,summary!A128,olah!$B128:B15126,summary!B128,olah!$N128:N15126,summary!C128,olah!$P128:P15126,summary!D128,olah!$T128:T15126,"On Time CO")</f>
        <v>1</v>
      </c>
      <c r="M128">
        <f>COUNTIFS(olah!$Q$2:Q15126,summary!A128,olah!$B$2:B15126,summary!B128,olah!$T$2:T15126,"On Time CO")</f>
        <v>16</v>
      </c>
      <c r="N128">
        <f>COUNTIFS(olah!$Q128:Q15126,summary!A128,olah!$B128:B15126,summary!B128,olah!$N128:N15126,summary!C128,olah!$P128:P15126,summary!D128,olah!$T128:T15126,"Overtime")</f>
        <v>0</v>
      </c>
      <c r="O128">
        <f>COUNTIFS(olah!$Q$2:Q15126,summary!A128,olah!$B$2:B15126,summary!B128,olah!$T$2:T15126,"Overtime")</f>
        <v>1</v>
      </c>
      <c r="P128">
        <f>COUNTIFS(olah!$Q128:Q15126,summary!A128,olah!$B128:B15126,summary!B128,olah!$N128:N15126,summary!C128,olah!$P128:P15126,summary!D128,olah!$T128:T15126,"Early")</f>
        <v>0</v>
      </c>
      <c r="Q128">
        <f>COUNTIFS(olah!$Q$2:Q15126,summary!A128,olah!$B$2:B15126,summary!B128,olah!$T$2:T15126,"Early")</f>
        <v>0</v>
      </c>
      <c r="R128">
        <f>COUNTIFS(olah!$Q128:Q15126,summary!A128,olah!$B128:B15126,summary!B128,olah!$N128:N15126,summary!C128,olah!$P128:P15126,summary!D128,olah!$T128:T15126,"NA CO")</f>
        <v>0</v>
      </c>
      <c r="S128">
        <f>COUNTIFS(olah!$Q$2:Q15126,summary!A128,olah!$B$2:B15126,summary!B128,olah!$T$2:T15126,"NA CO")</f>
        <v>5</v>
      </c>
      <c r="T128" t="str">
        <f>olah!R128</f>
        <v>Attendance</v>
      </c>
      <c r="U128" t="str">
        <f>IF(T128="Permit", olah!T128, "No Permit")</f>
        <v>No Permit</v>
      </c>
    </row>
    <row r="129" spans="1:21" hidden="1" x14ac:dyDescent="0.3">
      <c r="A129" s="23">
        <v>44561</v>
      </c>
      <c r="B129" t="s">
        <v>72</v>
      </c>
      <c r="C129" t="s">
        <v>28</v>
      </c>
      <c r="D129" t="s">
        <v>11606</v>
      </c>
      <c r="E129" t="str">
        <f>VLOOKUP(B129,olah!$B:$P,2,0)</f>
        <v>2021-12-01</v>
      </c>
      <c r="F129">
        <f>COUNTIFS(parameter!$J$4:$J$34,summary!A129,parameter!$I$4:$I$34,"&gt;="&amp;summary!$E129)</f>
        <v>31</v>
      </c>
      <c r="G129">
        <f>COUNTIFS(olah!$Q129:Q15127,summary!A129,olah!$B129:B15127,summary!B129,olah!$N129:N15127,summary!C129,olah!$P129:P15127,summary!D129,olah!$S129:S15127,"On Time")</f>
        <v>0</v>
      </c>
      <c r="H129">
        <f>COUNTIFS(olah!$Q$2:Q15127,summary!A129,olah!$B$2:B15127,summary!B129,olah!$S$2:S15127,"On Time")</f>
        <v>15</v>
      </c>
      <c r="I129">
        <f>COUNTIFS(olah!$Q129:Q15127,summary!A129,olah!$B129:B15127,summary!B129,olah!$N129:N15127,summary!C129,olah!$P129:P15127,summary!D129,olah!$S129:S15127,"Late")</f>
        <v>1</v>
      </c>
      <c r="J129">
        <f>COUNTIFS(olah!$Q$2:Q15127,summary!A129,olah!$B$2:B15127,summary!B129,olah!$S$2:S15127,"Late")</f>
        <v>7</v>
      </c>
      <c r="K129">
        <f t="shared" si="1"/>
        <v>8</v>
      </c>
      <c r="L129">
        <f>COUNTIFS(olah!$Q129:Q15127,summary!A129,olah!$B129:B15127,summary!B129,olah!$N129:N15127,summary!C129,olah!$P129:P15127,summary!D129,olah!$T129:T15127,"On Time CO")</f>
        <v>0</v>
      </c>
      <c r="M129">
        <f>COUNTIFS(olah!$Q$2:Q15127,summary!A129,olah!$B$2:B15127,summary!B129,olah!$T$2:T15127,"On Time CO")</f>
        <v>16</v>
      </c>
      <c r="N129">
        <f>COUNTIFS(olah!$Q129:Q15127,summary!A129,olah!$B129:B15127,summary!B129,olah!$N129:N15127,summary!C129,olah!$P129:P15127,summary!D129,olah!$T129:T15127,"Overtime")</f>
        <v>0</v>
      </c>
      <c r="O129">
        <f>COUNTIFS(olah!$Q$2:Q15127,summary!A129,olah!$B$2:B15127,summary!B129,olah!$T$2:T15127,"Overtime")</f>
        <v>1</v>
      </c>
      <c r="P129">
        <f>COUNTIFS(olah!$Q129:Q15127,summary!A129,olah!$B129:B15127,summary!B129,olah!$N129:N15127,summary!C129,olah!$P129:P15127,summary!D129,olah!$T129:T15127,"Early")</f>
        <v>0</v>
      </c>
      <c r="Q129">
        <f>COUNTIFS(olah!$Q$2:Q15127,summary!A129,olah!$B$2:B15127,summary!B129,olah!$T$2:T15127,"Early")</f>
        <v>0</v>
      </c>
      <c r="R129">
        <f>COUNTIFS(olah!$Q129:Q15127,summary!A129,olah!$B129:B15127,summary!B129,olah!$N129:N15127,summary!C129,olah!$P129:P15127,summary!D129,olah!$T129:T15127,"NA CO")</f>
        <v>1</v>
      </c>
      <c r="S129">
        <f>COUNTIFS(olah!$Q$2:Q15127,summary!A129,olah!$B$2:B15127,summary!B129,olah!$T$2:T15127,"NA CO")</f>
        <v>5</v>
      </c>
      <c r="T129" t="str">
        <f>olah!R129</f>
        <v>Attendance</v>
      </c>
      <c r="U129" t="str">
        <f>IF(T129="Permit", olah!T129, "No Permit")</f>
        <v>No Permit</v>
      </c>
    </row>
    <row r="130" spans="1:21" hidden="1" x14ac:dyDescent="0.3">
      <c r="A130" s="23">
        <v>44561</v>
      </c>
      <c r="B130" t="s">
        <v>72</v>
      </c>
      <c r="C130" t="s">
        <v>28</v>
      </c>
      <c r="D130" t="s">
        <v>11607</v>
      </c>
      <c r="E130" t="str">
        <f>VLOOKUP(B130,olah!$B:$P,2,0)</f>
        <v>2021-12-01</v>
      </c>
      <c r="F130">
        <f>COUNTIFS(parameter!$J$4:$J$34,summary!A130,parameter!$I$4:$I$34,"&gt;="&amp;summary!$E130)</f>
        <v>31</v>
      </c>
      <c r="G130">
        <f>COUNTIFS(olah!$Q130:Q15128,summary!A130,olah!$B130:B15128,summary!B130,olah!$N130:N15128,summary!C130,olah!$P130:P15128,summary!D130,olah!$S130:S15128,"On Time")</f>
        <v>0</v>
      </c>
      <c r="H130">
        <f>COUNTIFS(olah!$Q$2:Q15128,summary!A130,olah!$B$2:B15128,summary!B130,olah!$S$2:S15128,"On Time")</f>
        <v>15</v>
      </c>
      <c r="I130">
        <f>COUNTIFS(olah!$Q130:Q15128,summary!A130,olah!$B130:B15128,summary!B130,olah!$N130:N15128,summary!C130,olah!$P130:P15128,summary!D130,olah!$S130:S15128,"Late")</f>
        <v>1</v>
      </c>
      <c r="J130">
        <f>COUNTIFS(olah!$Q$2:Q15128,summary!A130,olah!$B$2:B15128,summary!B130,olah!$S$2:S15128,"Late")</f>
        <v>7</v>
      </c>
      <c r="K130">
        <f t="shared" si="1"/>
        <v>8</v>
      </c>
      <c r="L130">
        <f>COUNTIFS(olah!$Q130:Q15128,summary!A130,olah!$B130:B15128,summary!B130,olah!$N130:N15128,summary!C130,olah!$P130:P15128,summary!D130,olah!$T130:T15128,"On Time CO")</f>
        <v>0</v>
      </c>
      <c r="M130">
        <f>COUNTIFS(olah!$Q$2:Q15128,summary!A130,olah!$B$2:B15128,summary!B130,olah!$T$2:T15128,"On Time CO")</f>
        <v>16</v>
      </c>
      <c r="N130">
        <f>COUNTIFS(olah!$Q130:Q15128,summary!A130,olah!$B130:B15128,summary!B130,olah!$N130:N15128,summary!C130,olah!$P130:P15128,summary!D130,olah!$T130:T15128,"Overtime")</f>
        <v>0</v>
      </c>
      <c r="O130">
        <f>COUNTIFS(olah!$Q$2:Q15128,summary!A130,olah!$B$2:B15128,summary!B130,olah!$T$2:T15128,"Overtime")</f>
        <v>1</v>
      </c>
      <c r="P130">
        <f>COUNTIFS(olah!$Q130:Q15128,summary!A130,olah!$B130:B15128,summary!B130,olah!$N130:N15128,summary!C130,olah!$P130:P15128,summary!D130,olah!$T130:T15128,"Early")</f>
        <v>0</v>
      </c>
      <c r="Q130">
        <f>COUNTIFS(olah!$Q$2:Q15128,summary!A130,olah!$B$2:B15128,summary!B130,olah!$T$2:T15128,"Early")</f>
        <v>0</v>
      </c>
      <c r="R130">
        <f>COUNTIFS(olah!$Q130:Q15128,summary!A130,olah!$B130:B15128,summary!B130,olah!$N130:N15128,summary!C130,olah!$P130:P15128,summary!D130,olah!$T130:T15128,"NA CO")</f>
        <v>1</v>
      </c>
      <c r="S130">
        <f>COUNTIFS(olah!$Q$2:Q15128,summary!A130,olah!$B$2:B15128,summary!B130,olah!$T$2:T15128,"NA CO")</f>
        <v>5</v>
      </c>
      <c r="T130" t="str">
        <f>olah!R130</f>
        <v>Attendance</v>
      </c>
      <c r="U130" t="str">
        <f>IF(T130="Permit", olah!T130, "No Permit")</f>
        <v>No Permit</v>
      </c>
    </row>
    <row r="131" spans="1:21" hidden="1" x14ac:dyDescent="0.3">
      <c r="A131" s="23">
        <v>44561</v>
      </c>
      <c r="B131" t="s">
        <v>72</v>
      </c>
      <c r="C131" t="s">
        <v>28</v>
      </c>
      <c r="D131" t="s">
        <v>11608</v>
      </c>
      <c r="E131" t="str">
        <f>VLOOKUP(B131,olah!$B:$P,2,0)</f>
        <v>2021-12-01</v>
      </c>
      <c r="F131">
        <f>COUNTIFS(parameter!$J$4:$J$34,summary!A131,parameter!$I$4:$I$34,"&gt;="&amp;summary!$E131)</f>
        <v>31</v>
      </c>
      <c r="G131">
        <f>COUNTIFS(olah!$Q131:Q15129,summary!A131,olah!$B131:B15129,summary!B131,olah!$N131:N15129,summary!C131,olah!$P131:P15129,summary!D131,olah!$S131:S15129,"On Time")</f>
        <v>0</v>
      </c>
      <c r="H131">
        <f>COUNTIFS(olah!$Q$2:Q15129,summary!A131,olah!$B$2:B15129,summary!B131,olah!$S$2:S15129,"On Time")</f>
        <v>15</v>
      </c>
      <c r="I131">
        <f>COUNTIFS(olah!$Q131:Q15129,summary!A131,olah!$B131:B15129,summary!B131,olah!$N131:N15129,summary!C131,olah!$P131:P15129,summary!D131,olah!$S131:S15129,"Late")</f>
        <v>1</v>
      </c>
      <c r="J131">
        <f>COUNTIFS(olah!$Q$2:Q15129,summary!A131,olah!$B$2:B15129,summary!B131,olah!$S$2:S15129,"Late")</f>
        <v>7</v>
      </c>
      <c r="K131">
        <f t="shared" ref="K131:K194" si="2">F131-SUM(H131:J131)</f>
        <v>8</v>
      </c>
      <c r="L131">
        <f>COUNTIFS(olah!$Q131:Q15129,summary!A131,olah!$B131:B15129,summary!B131,olah!$N131:N15129,summary!C131,olah!$P131:P15129,summary!D131,olah!$T131:T15129,"On Time CO")</f>
        <v>1</v>
      </c>
      <c r="M131">
        <f>COUNTIFS(olah!$Q$2:Q15129,summary!A131,olah!$B$2:B15129,summary!B131,olah!$T$2:T15129,"On Time CO")</f>
        <v>16</v>
      </c>
      <c r="N131">
        <f>COUNTIFS(olah!$Q131:Q15129,summary!A131,olah!$B131:B15129,summary!B131,olah!$N131:N15129,summary!C131,olah!$P131:P15129,summary!D131,olah!$T131:T15129,"Overtime")</f>
        <v>0</v>
      </c>
      <c r="O131">
        <f>COUNTIFS(olah!$Q$2:Q15129,summary!A131,olah!$B$2:B15129,summary!B131,olah!$T$2:T15129,"Overtime")</f>
        <v>1</v>
      </c>
      <c r="P131">
        <f>COUNTIFS(olah!$Q131:Q15129,summary!A131,olah!$B131:B15129,summary!B131,olah!$N131:N15129,summary!C131,olah!$P131:P15129,summary!D131,olah!$T131:T15129,"Early")</f>
        <v>0</v>
      </c>
      <c r="Q131">
        <f>COUNTIFS(olah!$Q$2:Q15129,summary!A131,olah!$B$2:B15129,summary!B131,olah!$T$2:T15129,"Early")</f>
        <v>0</v>
      </c>
      <c r="R131">
        <f>COUNTIFS(olah!$Q131:Q15129,summary!A131,olah!$B131:B15129,summary!B131,olah!$N131:N15129,summary!C131,olah!$P131:P15129,summary!D131,olah!$T131:T15129,"NA CO")</f>
        <v>0</v>
      </c>
      <c r="S131">
        <f>COUNTIFS(olah!$Q$2:Q15129,summary!A131,olah!$B$2:B15129,summary!B131,olah!$T$2:T15129,"NA CO")</f>
        <v>5</v>
      </c>
      <c r="T131" t="str">
        <f>olah!R131</f>
        <v>Attendance</v>
      </c>
      <c r="U131" t="str">
        <f>IF(T131="Permit", olah!T131, "No Permit")</f>
        <v>No Permit</v>
      </c>
    </row>
    <row r="132" spans="1:21" hidden="1" x14ac:dyDescent="0.3">
      <c r="A132" s="23">
        <v>44561</v>
      </c>
      <c r="B132" t="s">
        <v>72</v>
      </c>
      <c r="C132" t="s">
        <v>28</v>
      </c>
      <c r="D132" t="s">
        <v>11609</v>
      </c>
      <c r="E132" t="str">
        <f>VLOOKUP(B132,olah!$B:$P,2,0)</f>
        <v>2021-12-01</v>
      </c>
      <c r="F132">
        <f>COUNTIFS(parameter!$J$4:$J$34,summary!A132,parameter!$I$4:$I$34,"&gt;="&amp;summary!$E132)</f>
        <v>31</v>
      </c>
      <c r="G132">
        <f>COUNTIFS(olah!$Q132:Q15130,summary!A132,olah!$B132:B15130,summary!B132,olah!$N132:N15130,summary!C132,olah!$P132:P15130,summary!D132,olah!$S132:S15130,"On Time")</f>
        <v>1</v>
      </c>
      <c r="H132">
        <f>COUNTIFS(olah!$Q$2:Q15130,summary!A132,olah!$B$2:B15130,summary!B132,olah!$S$2:S15130,"On Time")</f>
        <v>15</v>
      </c>
      <c r="I132">
        <f>COUNTIFS(olah!$Q132:Q15130,summary!A132,olah!$B132:B15130,summary!B132,olah!$N132:N15130,summary!C132,olah!$P132:P15130,summary!D132,olah!$S132:S15130,"Late")</f>
        <v>0</v>
      </c>
      <c r="J132">
        <f>COUNTIFS(olah!$Q$2:Q15130,summary!A132,olah!$B$2:B15130,summary!B132,olah!$S$2:S15130,"Late")</f>
        <v>7</v>
      </c>
      <c r="K132">
        <f t="shared" si="2"/>
        <v>9</v>
      </c>
      <c r="L132">
        <f>COUNTIFS(olah!$Q132:Q15130,summary!A132,olah!$B132:B15130,summary!B132,olah!$N132:N15130,summary!C132,olah!$P132:P15130,summary!D132,olah!$T132:T15130,"On Time CO")</f>
        <v>1</v>
      </c>
      <c r="M132">
        <f>COUNTIFS(olah!$Q$2:Q15130,summary!A132,olah!$B$2:B15130,summary!B132,olah!$T$2:T15130,"On Time CO")</f>
        <v>16</v>
      </c>
      <c r="N132">
        <f>COUNTIFS(olah!$Q132:Q15130,summary!A132,olah!$B132:B15130,summary!B132,olah!$N132:N15130,summary!C132,olah!$P132:P15130,summary!D132,olah!$T132:T15130,"Overtime")</f>
        <v>0</v>
      </c>
      <c r="O132">
        <f>COUNTIFS(olah!$Q$2:Q15130,summary!A132,olah!$B$2:B15130,summary!B132,olah!$T$2:T15130,"Overtime")</f>
        <v>1</v>
      </c>
      <c r="P132">
        <f>COUNTIFS(olah!$Q132:Q15130,summary!A132,olah!$B132:B15130,summary!B132,olah!$N132:N15130,summary!C132,olah!$P132:P15130,summary!D132,olah!$T132:T15130,"Early")</f>
        <v>0</v>
      </c>
      <c r="Q132">
        <f>COUNTIFS(olah!$Q$2:Q15130,summary!A132,olah!$B$2:B15130,summary!B132,olah!$T$2:T15130,"Early")</f>
        <v>0</v>
      </c>
      <c r="R132">
        <f>COUNTIFS(olah!$Q132:Q15130,summary!A132,olah!$B132:B15130,summary!B132,olah!$N132:N15130,summary!C132,olah!$P132:P15130,summary!D132,olah!$T132:T15130,"NA CO")</f>
        <v>0</v>
      </c>
      <c r="S132">
        <f>COUNTIFS(olah!$Q$2:Q15130,summary!A132,olah!$B$2:B15130,summary!B132,olah!$T$2:T15130,"NA CO")</f>
        <v>5</v>
      </c>
      <c r="T132" t="str">
        <f>olah!R132</f>
        <v>Attendance</v>
      </c>
      <c r="U132" t="str">
        <f>IF(T132="Permit", olah!T132, "No Permit")</f>
        <v>No Permit</v>
      </c>
    </row>
    <row r="133" spans="1:21" hidden="1" x14ac:dyDescent="0.3">
      <c r="A133" s="23">
        <v>44561</v>
      </c>
      <c r="B133" t="s">
        <v>72</v>
      </c>
      <c r="C133" t="s">
        <v>28</v>
      </c>
      <c r="D133" t="s">
        <v>9024</v>
      </c>
      <c r="E133" t="str">
        <f>VLOOKUP(B133,olah!$B:$P,2,0)</f>
        <v>2021-12-01</v>
      </c>
      <c r="F133">
        <f>COUNTIFS(parameter!$J$4:$J$34,summary!A133,parameter!$I$4:$I$34,"&gt;="&amp;summary!$E133)</f>
        <v>31</v>
      </c>
      <c r="G133">
        <f>COUNTIFS(olah!$Q133:Q15131,summary!A133,olah!$B133:B15131,summary!B133,olah!$N133:N15131,summary!C133,olah!$P133:P15131,summary!D133,olah!$S133:S15131,"On Time")</f>
        <v>1</v>
      </c>
      <c r="H133">
        <f>COUNTIFS(olah!$Q$2:Q15131,summary!A133,olah!$B$2:B15131,summary!B133,olah!$S$2:S15131,"On Time")</f>
        <v>15</v>
      </c>
      <c r="I133">
        <f>COUNTIFS(olah!$Q133:Q15131,summary!A133,olah!$B133:B15131,summary!B133,olah!$N133:N15131,summary!C133,olah!$P133:P15131,summary!D133,olah!$S133:S15131,"Late")</f>
        <v>0</v>
      </c>
      <c r="J133">
        <f>COUNTIFS(olah!$Q$2:Q15131,summary!A133,olah!$B$2:B15131,summary!B133,olah!$S$2:S15131,"Late")</f>
        <v>7</v>
      </c>
      <c r="K133">
        <f t="shared" si="2"/>
        <v>9</v>
      </c>
      <c r="L133">
        <f>COUNTIFS(olah!$Q133:Q15131,summary!A133,olah!$B133:B15131,summary!B133,olah!$N133:N15131,summary!C133,olah!$P133:P15131,summary!D133,olah!$T133:T15131,"On Time CO")</f>
        <v>1</v>
      </c>
      <c r="M133">
        <f>COUNTIFS(olah!$Q$2:Q15131,summary!A133,olah!$B$2:B15131,summary!B133,olah!$T$2:T15131,"On Time CO")</f>
        <v>16</v>
      </c>
      <c r="N133">
        <f>COUNTIFS(olah!$Q133:Q15131,summary!A133,olah!$B133:B15131,summary!B133,olah!$N133:N15131,summary!C133,olah!$P133:P15131,summary!D133,olah!$T133:T15131,"Overtime")</f>
        <v>0</v>
      </c>
      <c r="O133">
        <f>COUNTIFS(olah!$Q$2:Q15131,summary!A133,olah!$B$2:B15131,summary!B133,olah!$T$2:T15131,"Overtime")</f>
        <v>1</v>
      </c>
      <c r="P133">
        <f>COUNTIFS(olah!$Q133:Q15131,summary!A133,olah!$B133:B15131,summary!B133,olah!$N133:N15131,summary!C133,olah!$P133:P15131,summary!D133,olah!$T133:T15131,"Early")</f>
        <v>0</v>
      </c>
      <c r="Q133">
        <f>COUNTIFS(olah!$Q$2:Q15131,summary!A133,olah!$B$2:B15131,summary!B133,olah!$T$2:T15131,"Early")</f>
        <v>0</v>
      </c>
      <c r="R133">
        <f>COUNTIFS(olah!$Q133:Q15131,summary!A133,olah!$B133:B15131,summary!B133,olah!$N133:N15131,summary!C133,olah!$P133:P15131,summary!D133,olah!$T133:T15131,"NA CO")</f>
        <v>0</v>
      </c>
      <c r="S133">
        <f>COUNTIFS(olah!$Q$2:Q15131,summary!A133,olah!$B$2:B15131,summary!B133,olah!$T$2:T15131,"NA CO")</f>
        <v>5</v>
      </c>
      <c r="T133" t="str">
        <f>olah!R133</f>
        <v>Attendance</v>
      </c>
      <c r="U133" t="str">
        <f>IF(T133="Permit", olah!T133, "No Permit")</f>
        <v>No Permit</v>
      </c>
    </row>
    <row r="134" spans="1:21" hidden="1" x14ac:dyDescent="0.3">
      <c r="A134" s="23">
        <v>44561</v>
      </c>
      <c r="B134" t="s">
        <v>72</v>
      </c>
      <c r="C134" t="s">
        <v>28</v>
      </c>
      <c r="D134" t="s">
        <v>10213</v>
      </c>
      <c r="E134" t="str">
        <f>VLOOKUP(B134,olah!$B:$P,2,0)</f>
        <v>2021-12-01</v>
      </c>
      <c r="F134">
        <f>COUNTIFS(parameter!$J$4:$J$34,summary!A134,parameter!$I$4:$I$34,"&gt;="&amp;summary!$E134)</f>
        <v>31</v>
      </c>
      <c r="G134">
        <f>COUNTIFS(olah!$Q134:Q15132,summary!A134,olah!$B134:B15132,summary!B134,olah!$N134:N15132,summary!C134,olah!$P134:P15132,summary!D134,olah!$S134:S15132,"On Time")</f>
        <v>1</v>
      </c>
      <c r="H134">
        <f>COUNTIFS(olah!$Q$2:Q15132,summary!A134,olah!$B$2:B15132,summary!B134,olah!$S$2:S15132,"On Time")</f>
        <v>15</v>
      </c>
      <c r="I134">
        <f>COUNTIFS(olah!$Q134:Q15132,summary!A134,olah!$B134:B15132,summary!B134,olah!$N134:N15132,summary!C134,olah!$P134:P15132,summary!D134,olah!$S134:S15132,"Late")</f>
        <v>0</v>
      </c>
      <c r="J134">
        <f>COUNTIFS(olah!$Q$2:Q15132,summary!A134,olah!$B$2:B15132,summary!B134,olah!$S$2:S15132,"Late")</f>
        <v>7</v>
      </c>
      <c r="K134">
        <f t="shared" si="2"/>
        <v>9</v>
      </c>
      <c r="L134">
        <f>COUNTIFS(olah!$Q134:Q15132,summary!A134,olah!$B134:B15132,summary!B134,olah!$N134:N15132,summary!C134,olah!$P134:P15132,summary!D134,olah!$T134:T15132,"On Time CO")</f>
        <v>1</v>
      </c>
      <c r="M134">
        <f>COUNTIFS(olah!$Q$2:Q15132,summary!A134,olah!$B$2:B15132,summary!B134,olah!$T$2:T15132,"On Time CO")</f>
        <v>16</v>
      </c>
      <c r="N134">
        <f>COUNTIFS(olah!$Q134:Q15132,summary!A134,olah!$B134:B15132,summary!B134,olah!$N134:N15132,summary!C134,olah!$P134:P15132,summary!D134,olah!$T134:T15132,"Overtime")</f>
        <v>0</v>
      </c>
      <c r="O134">
        <f>COUNTIFS(olah!$Q$2:Q15132,summary!A134,olah!$B$2:B15132,summary!B134,olah!$T$2:T15132,"Overtime")</f>
        <v>1</v>
      </c>
      <c r="P134">
        <f>COUNTIFS(olah!$Q134:Q15132,summary!A134,olah!$B134:B15132,summary!B134,olah!$N134:N15132,summary!C134,olah!$P134:P15132,summary!D134,olah!$T134:T15132,"Early")</f>
        <v>0</v>
      </c>
      <c r="Q134">
        <f>COUNTIFS(olah!$Q$2:Q15132,summary!A134,olah!$B$2:B15132,summary!B134,olah!$T$2:T15132,"Early")</f>
        <v>0</v>
      </c>
      <c r="R134">
        <f>COUNTIFS(olah!$Q134:Q15132,summary!A134,olah!$B134:B15132,summary!B134,olah!$N134:N15132,summary!C134,olah!$P134:P15132,summary!D134,olah!$T134:T15132,"NA CO")</f>
        <v>0</v>
      </c>
      <c r="S134">
        <f>COUNTIFS(olah!$Q$2:Q15132,summary!A134,olah!$B$2:B15132,summary!B134,olah!$T$2:T15132,"NA CO")</f>
        <v>5</v>
      </c>
      <c r="T134" t="str">
        <f>olah!R134</f>
        <v>Attendance</v>
      </c>
      <c r="U134" t="str">
        <f>IF(T134="Permit", olah!T134, "No Permit")</f>
        <v>No Permit</v>
      </c>
    </row>
    <row r="135" spans="1:21" hidden="1" x14ac:dyDescent="0.3">
      <c r="A135" s="23">
        <v>44561</v>
      </c>
      <c r="B135" t="s">
        <v>72</v>
      </c>
      <c r="C135" t="s">
        <v>28</v>
      </c>
      <c r="D135" t="s">
        <v>7927</v>
      </c>
      <c r="E135" t="str">
        <f>VLOOKUP(B135,olah!$B:$P,2,0)</f>
        <v>2021-12-01</v>
      </c>
      <c r="F135">
        <f>COUNTIFS(parameter!$J$4:$J$34,summary!A135,parameter!$I$4:$I$34,"&gt;="&amp;summary!$E135)</f>
        <v>31</v>
      </c>
      <c r="G135">
        <f>COUNTIFS(olah!$Q135:Q15133,summary!A135,olah!$B135:B15133,summary!B135,olah!$N135:N15133,summary!C135,olah!$P135:P15133,summary!D135,olah!$S135:S15133,"On Time")</f>
        <v>1</v>
      </c>
      <c r="H135">
        <f>COUNTIFS(olah!$Q$2:Q15133,summary!A135,olah!$B$2:B15133,summary!B135,olah!$S$2:S15133,"On Time")</f>
        <v>15</v>
      </c>
      <c r="I135">
        <f>COUNTIFS(olah!$Q135:Q15133,summary!A135,olah!$B135:B15133,summary!B135,olah!$N135:N15133,summary!C135,olah!$P135:P15133,summary!D135,olah!$S135:S15133,"Late")</f>
        <v>0</v>
      </c>
      <c r="J135">
        <f>COUNTIFS(olah!$Q$2:Q15133,summary!A135,olah!$B$2:B15133,summary!B135,olah!$S$2:S15133,"Late")</f>
        <v>7</v>
      </c>
      <c r="K135">
        <f t="shared" si="2"/>
        <v>9</v>
      </c>
      <c r="L135">
        <f>COUNTIFS(olah!$Q135:Q15133,summary!A135,olah!$B135:B15133,summary!B135,olah!$N135:N15133,summary!C135,olah!$P135:P15133,summary!D135,olah!$T135:T15133,"On Time CO")</f>
        <v>1</v>
      </c>
      <c r="M135">
        <f>COUNTIFS(olah!$Q$2:Q15133,summary!A135,olah!$B$2:B15133,summary!B135,olah!$T$2:T15133,"On Time CO")</f>
        <v>16</v>
      </c>
      <c r="N135">
        <f>COUNTIFS(olah!$Q135:Q15133,summary!A135,olah!$B135:B15133,summary!B135,olah!$N135:N15133,summary!C135,olah!$P135:P15133,summary!D135,olah!$T135:T15133,"Overtime")</f>
        <v>0</v>
      </c>
      <c r="O135">
        <f>COUNTIFS(olah!$Q$2:Q15133,summary!A135,olah!$B$2:B15133,summary!B135,olah!$T$2:T15133,"Overtime")</f>
        <v>1</v>
      </c>
      <c r="P135">
        <f>COUNTIFS(olah!$Q135:Q15133,summary!A135,olah!$B135:B15133,summary!B135,olah!$N135:N15133,summary!C135,olah!$P135:P15133,summary!D135,olah!$T135:T15133,"Early")</f>
        <v>0</v>
      </c>
      <c r="Q135">
        <f>COUNTIFS(olah!$Q$2:Q15133,summary!A135,olah!$B$2:B15133,summary!B135,olah!$T$2:T15133,"Early")</f>
        <v>0</v>
      </c>
      <c r="R135">
        <f>COUNTIFS(olah!$Q135:Q15133,summary!A135,olah!$B135:B15133,summary!B135,olah!$N135:N15133,summary!C135,olah!$P135:P15133,summary!D135,olah!$T135:T15133,"NA CO")</f>
        <v>0</v>
      </c>
      <c r="S135">
        <f>COUNTIFS(olah!$Q$2:Q15133,summary!A135,olah!$B$2:B15133,summary!B135,olah!$T$2:T15133,"NA CO")</f>
        <v>5</v>
      </c>
      <c r="T135" t="str">
        <f>olah!R135</f>
        <v>Attendance</v>
      </c>
      <c r="U135" t="str">
        <f>IF(T135="Permit", olah!T135, "No Permit")</f>
        <v>No Permit</v>
      </c>
    </row>
    <row r="136" spans="1:21" hidden="1" x14ac:dyDescent="0.3">
      <c r="A136" s="23">
        <v>44561</v>
      </c>
      <c r="B136" t="s">
        <v>72</v>
      </c>
      <c r="C136" t="s">
        <v>28</v>
      </c>
      <c r="D136" t="s">
        <v>11610</v>
      </c>
      <c r="E136" t="str">
        <f>VLOOKUP(B136,olah!$B:$P,2,0)</f>
        <v>2021-12-01</v>
      </c>
      <c r="F136">
        <f>COUNTIFS(parameter!$J$4:$J$34,summary!A136,parameter!$I$4:$I$34,"&gt;="&amp;summary!$E136)</f>
        <v>31</v>
      </c>
      <c r="G136">
        <f>COUNTIFS(olah!$Q136:Q15134,summary!A136,olah!$B136:B15134,summary!B136,olah!$N136:N15134,summary!C136,olah!$P136:P15134,summary!D136,olah!$S136:S15134,"On Time")</f>
        <v>1</v>
      </c>
      <c r="H136">
        <f>COUNTIFS(olah!$Q$2:Q15134,summary!A136,olah!$B$2:B15134,summary!B136,olah!$S$2:S15134,"On Time")</f>
        <v>15</v>
      </c>
      <c r="I136">
        <f>COUNTIFS(olah!$Q136:Q15134,summary!A136,olah!$B136:B15134,summary!B136,olah!$N136:N15134,summary!C136,olah!$P136:P15134,summary!D136,olah!$S136:S15134,"Late")</f>
        <v>0</v>
      </c>
      <c r="J136">
        <f>COUNTIFS(olah!$Q$2:Q15134,summary!A136,olah!$B$2:B15134,summary!B136,olah!$S$2:S15134,"Late")</f>
        <v>7</v>
      </c>
      <c r="K136">
        <f t="shared" si="2"/>
        <v>9</v>
      </c>
      <c r="L136">
        <f>COUNTIFS(olah!$Q136:Q15134,summary!A136,olah!$B136:B15134,summary!B136,olah!$N136:N15134,summary!C136,olah!$P136:P15134,summary!D136,olah!$T136:T15134,"On Time CO")</f>
        <v>1</v>
      </c>
      <c r="M136">
        <f>COUNTIFS(olah!$Q$2:Q15134,summary!A136,olah!$B$2:B15134,summary!B136,olah!$T$2:T15134,"On Time CO")</f>
        <v>16</v>
      </c>
      <c r="N136">
        <f>COUNTIFS(olah!$Q136:Q15134,summary!A136,olah!$B136:B15134,summary!B136,olah!$N136:N15134,summary!C136,olah!$P136:P15134,summary!D136,olah!$T136:T15134,"Overtime")</f>
        <v>0</v>
      </c>
      <c r="O136">
        <f>COUNTIFS(olah!$Q$2:Q15134,summary!A136,olah!$B$2:B15134,summary!B136,olah!$T$2:T15134,"Overtime")</f>
        <v>1</v>
      </c>
      <c r="P136">
        <f>COUNTIFS(olah!$Q136:Q15134,summary!A136,olah!$B136:B15134,summary!B136,olah!$N136:N15134,summary!C136,olah!$P136:P15134,summary!D136,olah!$T136:T15134,"Early")</f>
        <v>0</v>
      </c>
      <c r="Q136">
        <f>COUNTIFS(olah!$Q$2:Q15134,summary!A136,olah!$B$2:B15134,summary!B136,olah!$T$2:T15134,"Early")</f>
        <v>0</v>
      </c>
      <c r="R136">
        <f>COUNTIFS(olah!$Q136:Q15134,summary!A136,olah!$B136:B15134,summary!B136,olah!$N136:N15134,summary!C136,olah!$P136:P15134,summary!D136,olah!$T136:T15134,"NA CO")</f>
        <v>0</v>
      </c>
      <c r="S136">
        <f>COUNTIFS(olah!$Q$2:Q15134,summary!A136,olah!$B$2:B15134,summary!B136,olah!$T$2:T15134,"NA CO")</f>
        <v>5</v>
      </c>
      <c r="T136" t="str">
        <f>olah!R136</f>
        <v>Attendance</v>
      </c>
      <c r="U136" t="str">
        <f>IF(T136="Permit", olah!T136, "No Permit")</f>
        <v>No Permit</v>
      </c>
    </row>
    <row r="137" spans="1:21" hidden="1" x14ac:dyDescent="0.3">
      <c r="A137" s="23">
        <v>44561</v>
      </c>
      <c r="B137" t="s">
        <v>72</v>
      </c>
      <c r="C137" t="s">
        <v>28</v>
      </c>
      <c r="D137" t="s">
        <v>9025</v>
      </c>
      <c r="E137" t="str">
        <f>VLOOKUP(B137,olah!$B:$P,2,0)</f>
        <v>2021-12-01</v>
      </c>
      <c r="F137">
        <f>COUNTIFS(parameter!$J$4:$J$34,summary!A137,parameter!$I$4:$I$34,"&gt;="&amp;summary!$E137)</f>
        <v>31</v>
      </c>
      <c r="G137">
        <f>COUNTIFS(olah!$Q137:Q15135,summary!A137,olah!$B137:B15135,summary!B137,olah!$N137:N15135,summary!C137,olah!$P137:P15135,summary!D137,olah!$S137:S15135,"On Time")</f>
        <v>1</v>
      </c>
      <c r="H137">
        <f>COUNTIFS(olah!$Q$2:Q15135,summary!A137,olah!$B$2:B15135,summary!B137,olah!$S$2:S15135,"On Time")</f>
        <v>15</v>
      </c>
      <c r="I137">
        <f>COUNTIFS(olah!$Q137:Q15135,summary!A137,olah!$B137:B15135,summary!B137,olah!$N137:N15135,summary!C137,olah!$P137:P15135,summary!D137,olah!$S137:S15135,"Late")</f>
        <v>0</v>
      </c>
      <c r="J137">
        <f>COUNTIFS(olah!$Q$2:Q15135,summary!A137,olah!$B$2:B15135,summary!B137,olah!$S$2:S15135,"Late")</f>
        <v>7</v>
      </c>
      <c r="K137">
        <f t="shared" si="2"/>
        <v>9</v>
      </c>
      <c r="L137">
        <f>COUNTIFS(olah!$Q137:Q15135,summary!A137,olah!$B137:B15135,summary!B137,olah!$N137:N15135,summary!C137,olah!$P137:P15135,summary!D137,olah!$T137:T15135,"On Time CO")</f>
        <v>1</v>
      </c>
      <c r="M137">
        <f>COUNTIFS(olah!$Q$2:Q15135,summary!A137,olah!$B$2:B15135,summary!B137,olah!$T$2:T15135,"On Time CO")</f>
        <v>16</v>
      </c>
      <c r="N137">
        <f>COUNTIFS(olah!$Q137:Q15135,summary!A137,olah!$B137:B15135,summary!B137,olah!$N137:N15135,summary!C137,olah!$P137:P15135,summary!D137,olah!$T137:T15135,"Overtime")</f>
        <v>0</v>
      </c>
      <c r="O137">
        <f>COUNTIFS(olah!$Q$2:Q15135,summary!A137,olah!$B$2:B15135,summary!B137,olah!$T$2:T15135,"Overtime")</f>
        <v>1</v>
      </c>
      <c r="P137">
        <f>COUNTIFS(olah!$Q137:Q15135,summary!A137,olah!$B137:B15135,summary!B137,olah!$N137:N15135,summary!C137,olah!$P137:P15135,summary!D137,olah!$T137:T15135,"Early")</f>
        <v>0</v>
      </c>
      <c r="Q137">
        <f>COUNTIFS(olah!$Q$2:Q15135,summary!A137,olah!$B$2:B15135,summary!B137,olah!$T$2:T15135,"Early")</f>
        <v>0</v>
      </c>
      <c r="R137">
        <f>COUNTIFS(olah!$Q137:Q15135,summary!A137,olah!$B137:B15135,summary!B137,olah!$N137:N15135,summary!C137,olah!$P137:P15135,summary!D137,olah!$T137:T15135,"NA CO")</f>
        <v>0</v>
      </c>
      <c r="S137">
        <f>COUNTIFS(olah!$Q$2:Q15135,summary!A137,olah!$B$2:B15135,summary!B137,olah!$T$2:T15135,"NA CO")</f>
        <v>5</v>
      </c>
      <c r="T137" t="str">
        <f>olah!R137</f>
        <v>Attendance</v>
      </c>
      <c r="U137" t="str">
        <f>IF(T137="Permit", olah!T137, "No Permit")</f>
        <v>No Permit</v>
      </c>
    </row>
    <row r="138" spans="1:21" hidden="1" x14ac:dyDescent="0.3">
      <c r="A138" s="23">
        <v>44561</v>
      </c>
      <c r="B138" t="s">
        <v>72</v>
      </c>
      <c r="C138" t="s">
        <v>28</v>
      </c>
      <c r="D138" t="s">
        <v>10214</v>
      </c>
      <c r="E138" t="str">
        <f>VLOOKUP(B138,olah!$B:$P,2,0)</f>
        <v>2021-12-01</v>
      </c>
      <c r="F138">
        <f>COUNTIFS(parameter!$J$4:$J$34,summary!A138,parameter!$I$4:$I$34,"&gt;="&amp;summary!$E138)</f>
        <v>31</v>
      </c>
      <c r="G138">
        <f>COUNTIFS(olah!$Q138:Q15136,summary!A138,olah!$B138:B15136,summary!B138,olah!$N138:N15136,summary!C138,olah!$P138:P15136,summary!D138,olah!$S138:S15136,"On Time")</f>
        <v>1</v>
      </c>
      <c r="H138">
        <f>COUNTIFS(olah!$Q$2:Q15136,summary!A138,olah!$B$2:B15136,summary!B138,olah!$S$2:S15136,"On Time")</f>
        <v>15</v>
      </c>
      <c r="I138">
        <f>COUNTIFS(olah!$Q138:Q15136,summary!A138,olah!$B138:B15136,summary!B138,olah!$N138:N15136,summary!C138,olah!$P138:P15136,summary!D138,olah!$S138:S15136,"Late")</f>
        <v>0</v>
      </c>
      <c r="J138">
        <f>COUNTIFS(olah!$Q$2:Q15136,summary!A138,olah!$B$2:B15136,summary!B138,olah!$S$2:S15136,"Late")</f>
        <v>7</v>
      </c>
      <c r="K138">
        <f t="shared" si="2"/>
        <v>9</v>
      </c>
      <c r="L138">
        <f>COUNTIFS(olah!$Q138:Q15136,summary!A138,olah!$B138:B15136,summary!B138,olah!$N138:N15136,summary!C138,olah!$P138:P15136,summary!D138,olah!$T138:T15136,"On Time CO")</f>
        <v>1</v>
      </c>
      <c r="M138">
        <f>COUNTIFS(olah!$Q$2:Q15136,summary!A138,olah!$B$2:B15136,summary!B138,olah!$T$2:T15136,"On Time CO")</f>
        <v>16</v>
      </c>
      <c r="N138">
        <f>COUNTIFS(olah!$Q138:Q15136,summary!A138,olah!$B138:B15136,summary!B138,olah!$N138:N15136,summary!C138,olah!$P138:P15136,summary!D138,olah!$T138:T15136,"Overtime")</f>
        <v>0</v>
      </c>
      <c r="O138">
        <f>COUNTIFS(olah!$Q$2:Q15136,summary!A138,olah!$B$2:B15136,summary!B138,olah!$T$2:T15136,"Overtime")</f>
        <v>1</v>
      </c>
      <c r="P138">
        <f>COUNTIFS(olah!$Q138:Q15136,summary!A138,olah!$B138:B15136,summary!B138,olah!$N138:N15136,summary!C138,olah!$P138:P15136,summary!D138,olah!$T138:T15136,"Early")</f>
        <v>0</v>
      </c>
      <c r="Q138">
        <f>COUNTIFS(olah!$Q$2:Q15136,summary!A138,olah!$B$2:B15136,summary!B138,olah!$T$2:T15136,"Early")</f>
        <v>0</v>
      </c>
      <c r="R138">
        <f>COUNTIFS(olah!$Q138:Q15136,summary!A138,olah!$B138:B15136,summary!B138,olah!$N138:N15136,summary!C138,olah!$P138:P15136,summary!D138,olah!$T138:T15136,"NA CO")</f>
        <v>0</v>
      </c>
      <c r="S138">
        <f>COUNTIFS(olah!$Q$2:Q15136,summary!A138,olah!$B$2:B15136,summary!B138,olah!$T$2:T15136,"NA CO")</f>
        <v>5</v>
      </c>
      <c r="T138" t="str">
        <f>olah!R138</f>
        <v>Attendance</v>
      </c>
      <c r="U138" t="str">
        <f>IF(T138="Permit", olah!T138, "No Permit")</f>
        <v>No Permit</v>
      </c>
    </row>
    <row r="139" spans="1:21" hidden="1" x14ac:dyDescent="0.3">
      <c r="A139" s="23">
        <v>44561</v>
      </c>
      <c r="B139" t="s">
        <v>72</v>
      </c>
      <c r="C139" t="s">
        <v>28</v>
      </c>
      <c r="D139" t="s">
        <v>7814</v>
      </c>
      <c r="E139" t="str">
        <f>VLOOKUP(B139,olah!$B:$P,2,0)</f>
        <v>2021-12-01</v>
      </c>
      <c r="F139">
        <f>COUNTIFS(parameter!$J$4:$J$34,summary!A139,parameter!$I$4:$I$34,"&gt;="&amp;summary!$E139)</f>
        <v>31</v>
      </c>
      <c r="G139">
        <f>COUNTIFS(olah!$Q139:Q15137,summary!A139,olah!$B139:B15137,summary!B139,olah!$N139:N15137,summary!C139,olah!$P139:P15137,summary!D139,olah!$S139:S15137,"On Time")</f>
        <v>1</v>
      </c>
      <c r="H139">
        <f>COUNTIFS(olah!$Q$2:Q15137,summary!A139,olah!$B$2:B15137,summary!B139,olah!$S$2:S15137,"On Time")</f>
        <v>15</v>
      </c>
      <c r="I139">
        <f>COUNTIFS(olah!$Q139:Q15137,summary!A139,olah!$B139:B15137,summary!B139,olah!$N139:N15137,summary!C139,olah!$P139:P15137,summary!D139,olah!$S139:S15137,"Late")</f>
        <v>0</v>
      </c>
      <c r="J139">
        <f>COUNTIFS(olah!$Q$2:Q15137,summary!A139,olah!$B$2:B15137,summary!B139,olah!$S$2:S15137,"Late")</f>
        <v>7</v>
      </c>
      <c r="K139">
        <f t="shared" si="2"/>
        <v>9</v>
      </c>
      <c r="L139">
        <f>COUNTIFS(olah!$Q139:Q15137,summary!A139,olah!$B139:B15137,summary!B139,olah!$N139:N15137,summary!C139,olah!$P139:P15137,summary!D139,olah!$T139:T15137,"On Time CO")</f>
        <v>1</v>
      </c>
      <c r="M139">
        <f>COUNTIFS(olah!$Q$2:Q15137,summary!A139,olah!$B$2:B15137,summary!B139,olah!$T$2:T15137,"On Time CO")</f>
        <v>16</v>
      </c>
      <c r="N139">
        <f>COUNTIFS(olah!$Q139:Q15137,summary!A139,olah!$B139:B15137,summary!B139,olah!$N139:N15137,summary!C139,olah!$P139:P15137,summary!D139,olah!$T139:T15137,"Overtime")</f>
        <v>0</v>
      </c>
      <c r="O139">
        <f>COUNTIFS(olah!$Q$2:Q15137,summary!A139,olah!$B$2:B15137,summary!B139,olah!$T$2:T15137,"Overtime")</f>
        <v>1</v>
      </c>
      <c r="P139">
        <f>COUNTIFS(olah!$Q139:Q15137,summary!A139,olah!$B139:B15137,summary!B139,olah!$N139:N15137,summary!C139,olah!$P139:P15137,summary!D139,olah!$T139:T15137,"Early")</f>
        <v>0</v>
      </c>
      <c r="Q139">
        <f>COUNTIFS(olah!$Q$2:Q15137,summary!A139,olah!$B$2:B15137,summary!B139,olah!$T$2:T15137,"Early")</f>
        <v>0</v>
      </c>
      <c r="R139">
        <f>COUNTIFS(olah!$Q139:Q15137,summary!A139,olah!$B139:B15137,summary!B139,olah!$N139:N15137,summary!C139,olah!$P139:P15137,summary!D139,olah!$T139:T15137,"NA CO")</f>
        <v>0</v>
      </c>
      <c r="S139">
        <f>COUNTIFS(olah!$Q$2:Q15137,summary!A139,olah!$B$2:B15137,summary!B139,olah!$T$2:T15137,"NA CO")</f>
        <v>5</v>
      </c>
      <c r="T139" t="str">
        <f>olah!R139</f>
        <v>Attendance</v>
      </c>
      <c r="U139" t="str">
        <f>IF(T139="Permit", olah!T139, "No Permit")</f>
        <v>No Permit</v>
      </c>
    </row>
    <row r="140" spans="1:21" hidden="1" x14ac:dyDescent="0.3">
      <c r="A140" s="23">
        <v>44561</v>
      </c>
      <c r="B140" t="s">
        <v>78</v>
      </c>
      <c r="C140" t="s">
        <v>81</v>
      </c>
      <c r="D140" t="s">
        <v>1390</v>
      </c>
      <c r="E140" t="str">
        <f>VLOOKUP(B140,olah!$B:$P,2,0)</f>
        <v>2021-12-01</v>
      </c>
      <c r="F140">
        <f>COUNTIFS(parameter!$J$4:$J$34,summary!A140,parameter!$I$4:$I$34,"&gt;="&amp;summary!$E140)</f>
        <v>31</v>
      </c>
      <c r="G140">
        <f>COUNTIFS(olah!$Q140:Q15138,summary!A140,olah!$B140:B15138,summary!B140,olah!$N140:N15138,summary!C140,olah!$P140:P15138,summary!D140,olah!$S140:S15138,"On Time")</f>
        <v>1</v>
      </c>
      <c r="H140">
        <f>COUNTIFS(olah!$Q$2:Q15138,summary!A140,olah!$B$2:B15138,summary!B140,olah!$S$2:S15138,"On Time")</f>
        <v>15</v>
      </c>
      <c r="I140">
        <f>COUNTIFS(olah!$Q140:Q15138,summary!A140,olah!$B140:B15138,summary!B140,olah!$N140:N15138,summary!C140,olah!$P140:P15138,summary!D140,olah!$S140:S15138,"Late")</f>
        <v>0</v>
      </c>
      <c r="J140">
        <f>COUNTIFS(olah!$Q$2:Q15138,summary!A140,olah!$B$2:B15138,summary!B140,olah!$S$2:S15138,"Late")</f>
        <v>1</v>
      </c>
      <c r="K140">
        <f t="shared" si="2"/>
        <v>15</v>
      </c>
      <c r="L140">
        <f>COUNTIFS(olah!$Q140:Q15138,summary!A140,olah!$B140:B15138,summary!B140,olah!$N140:N15138,summary!C140,olah!$P140:P15138,summary!D140,olah!$T140:T15138,"On Time CO")</f>
        <v>0</v>
      </c>
      <c r="M140">
        <f>COUNTIFS(olah!$Q$2:Q15138,summary!A140,olah!$B$2:B15138,summary!B140,olah!$T$2:T15138,"On Time CO")</f>
        <v>5</v>
      </c>
      <c r="N140">
        <f>COUNTIFS(olah!$Q140:Q15138,summary!A140,olah!$B140:B15138,summary!B140,olah!$N140:N15138,summary!C140,olah!$P140:P15138,summary!D140,olah!$T140:T15138,"Overtime")</f>
        <v>0</v>
      </c>
      <c r="O140">
        <f>COUNTIFS(olah!$Q$2:Q15138,summary!A140,olah!$B$2:B15138,summary!B140,olah!$T$2:T15138,"Overtime")</f>
        <v>1</v>
      </c>
      <c r="P140">
        <f>COUNTIFS(olah!$Q140:Q15138,summary!A140,olah!$B140:B15138,summary!B140,olah!$N140:N15138,summary!C140,olah!$P140:P15138,summary!D140,olah!$T140:T15138,"Early")</f>
        <v>0</v>
      </c>
      <c r="Q140">
        <f>COUNTIFS(olah!$Q$2:Q15138,summary!A140,olah!$B$2:B15138,summary!B140,olah!$T$2:T15138,"Early")</f>
        <v>0</v>
      </c>
      <c r="R140">
        <f>COUNTIFS(olah!$Q140:Q15138,summary!A140,olah!$B140:B15138,summary!B140,olah!$N140:N15138,summary!C140,olah!$P140:P15138,summary!D140,olah!$T140:T15138,"NA CO")</f>
        <v>1</v>
      </c>
      <c r="S140">
        <f>COUNTIFS(olah!$Q$2:Q15138,summary!A140,olah!$B$2:B15138,summary!B140,olah!$T$2:T15138,"NA CO")</f>
        <v>10</v>
      </c>
      <c r="T140" t="str">
        <f>olah!R140</f>
        <v>Attendance</v>
      </c>
      <c r="U140" t="str">
        <f>IF(T140="Permit", olah!T140, "No Permit")</f>
        <v>No Permit</v>
      </c>
    </row>
    <row r="141" spans="1:21" hidden="1" x14ac:dyDescent="0.3">
      <c r="A141" s="23">
        <v>44561</v>
      </c>
      <c r="B141" t="s">
        <v>78</v>
      </c>
      <c r="C141" t="s">
        <v>81</v>
      </c>
      <c r="D141" t="s">
        <v>5935</v>
      </c>
      <c r="E141" t="str">
        <f>VLOOKUP(B141,olah!$B:$P,2,0)</f>
        <v>2021-12-01</v>
      </c>
      <c r="F141">
        <f>COUNTIFS(parameter!$J$4:$J$34,summary!A141,parameter!$I$4:$I$34,"&gt;="&amp;summary!$E141)</f>
        <v>31</v>
      </c>
      <c r="G141">
        <f>COUNTIFS(olah!$Q141:Q15139,summary!A141,olah!$B141:B15139,summary!B141,olah!$N141:N15139,summary!C141,olah!$P141:P15139,summary!D141,olah!$S141:S15139,"On Time")</f>
        <v>1</v>
      </c>
      <c r="H141">
        <f>COUNTIFS(olah!$Q$2:Q15139,summary!A141,olah!$B$2:B15139,summary!B141,olah!$S$2:S15139,"On Time")</f>
        <v>15</v>
      </c>
      <c r="I141">
        <f>COUNTIFS(olah!$Q141:Q15139,summary!A141,olah!$B141:B15139,summary!B141,olah!$N141:N15139,summary!C141,olah!$P141:P15139,summary!D141,olah!$S141:S15139,"Late")</f>
        <v>0</v>
      </c>
      <c r="J141">
        <f>COUNTIFS(olah!$Q$2:Q15139,summary!A141,olah!$B$2:B15139,summary!B141,olah!$S$2:S15139,"Late")</f>
        <v>1</v>
      </c>
      <c r="K141">
        <f t="shared" si="2"/>
        <v>15</v>
      </c>
      <c r="L141">
        <f>COUNTIFS(olah!$Q141:Q15139,summary!A141,olah!$B141:B15139,summary!B141,olah!$N141:N15139,summary!C141,olah!$P141:P15139,summary!D141,olah!$T141:T15139,"On Time CO")</f>
        <v>0</v>
      </c>
      <c r="M141">
        <f>COUNTIFS(olah!$Q$2:Q15139,summary!A141,olah!$B$2:B15139,summary!B141,olah!$T$2:T15139,"On Time CO")</f>
        <v>5</v>
      </c>
      <c r="N141">
        <f>COUNTIFS(olah!$Q141:Q15139,summary!A141,olah!$B141:B15139,summary!B141,olah!$N141:N15139,summary!C141,olah!$P141:P15139,summary!D141,olah!$T141:T15139,"Overtime")</f>
        <v>0</v>
      </c>
      <c r="O141">
        <f>COUNTIFS(olah!$Q$2:Q15139,summary!A141,olah!$B$2:B15139,summary!B141,olah!$T$2:T15139,"Overtime")</f>
        <v>1</v>
      </c>
      <c r="P141">
        <f>COUNTIFS(olah!$Q141:Q15139,summary!A141,olah!$B141:B15139,summary!B141,olah!$N141:N15139,summary!C141,olah!$P141:P15139,summary!D141,olah!$T141:T15139,"Early")</f>
        <v>0</v>
      </c>
      <c r="Q141">
        <f>COUNTIFS(olah!$Q$2:Q15139,summary!A141,olah!$B$2:B15139,summary!B141,olah!$T$2:T15139,"Early")</f>
        <v>0</v>
      </c>
      <c r="R141">
        <f>COUNTIFS(olah!$Q141:Q15139,summary!A141,olah!$B141:B15139,summary!B141,olah!$N141:N15139,summary!C141,olah!$P141:P15139,summary!D141,olah!$T141:T15139,"NA CO")</f>
        <v>1</v>
      </c>
      <c r="S141">
        <f>COUNTIFS(olah!$Q$2:Q15139,summary!A141,olah!$B$2:B15139,summary!B141,olah!$T$2:T15139,"NA CO")</f>
        <v>10</v>
      </c>
      <c r="T141" t="str">
        <f>olah!R141</f>
        <v>Attendance</v>
      </c>
      <c r="U141" t="str">
        <f>IF(T141="Permit", olah!T141, "No Permit")</f>
        <v>No Permit</v>
      </c>
    </row>
    <row r="142" spans="1:21" hidden="1" x14ac:dyDescent="0.3">
      <c r="A142" s="23">
        <v>44561</v>
      </c>
      <c r="B142" t="s">
        <v>78</v>
      </c>
      <c r="C142" t="s">
        <v>81</v>
      </c>
      <c r="D142" t="s">
        <v>11600</v>
      </c>
      <c r="E142" t="str">
        <f>VLOOKUP(B142,olah!$B:$P,2,0)</f>
        <v>2021-12-01</v>
      </c>
      <c r="F142">
        <f>COUNTIFS(parameter!$J$4:$J$34,summary!A142,parameter!$I$4:$I$34,"&gt;="&amp;summary!$E142)</f>
        <v>31</v>
      </c>
      <c r="G142">
        <f>COUNTIFS(olah!$Q142:Q15140,summary!A142,olah!$B142:B15140,summary!B142,olah!$N142:N15140,summary!C142,olah!$P142:P15140,summary!D142,olah!$S142:S15140,"On Time")</f>
        <v>1</v>
      </c>
      <c r="H142">
        <f>COUNTIFS(olah!$Q$2:Q15140,summary!A142,olah!$B$2:B15140,summary!B142,olah!$S$2:S15140,"On Time")</f>
        <v>15</v>
      </c>
      <c r="I142">
        <f>COUNTIFS(olah!$Q142:Q15140,summary!A142,olah!$B142:B15140,summary!B142,olah!$N142:N15140,summary!C142,olah!$P142:P15140,summary!D142,olah!$S142:S15140,"Late")</f>
        <v>0</v>
      </c>
      <c r="J142">
        <f>COUNTIFS(olah!$Q$2:Q15140,summary!A142,olah!$B$2:B15140,summary!B142,olah!$S$2:S15140,"Late")</f>
        <v>1</v>
      </c>
      <c r="K142">
        <f t="shared" si="2"/>
        <v>15</v>
      </c>
      <c r="L142">
        <f>COUNTIFS(olah!$Q142:Q15140,summary!A142,olah!$B142:B15140,summary!B142,olah!$N142:N15140,summary!C142,olah!$P142:P15140,summary!D142,olah!$T142:T15140,"On Time CO")</f>
        <v>0</v>
      </c>
      <c r="M142">
        <f>COUNTIFS(olah!$Q$2:Q15140,summary!A142,olah!$B$2:B15140,summary!B142,olah!$T$2:T15140,"On Time CO")</f>
        <v>5</v>
      </c>
      <c r="N142">
        <f>COUNTIFS(olah!$Q142:Q15140,summary!A142,olah!$B142:B15140,summary!B142,olah!$N142:N15140,summary!C142,olah!$P142:P15140,summary!D142,olah!$T142:T15140,"Overtime")</f>
        <v>0</v>
      </c>
      <c r="O142">
        <f>COUNTIFS(olah!$Q$2:Q15140,summary!A142,olah!$B$2:B15140,summary!B142,olah!$T$2:T15140,"Overtime")</f>
        <v>1</v>
      </c>
      <c r="P142">
        <f>COUNTIFS(olah!$Q142:Q15140,summary!A142,olah!$B142:B15140,summary!B142,olah!$N142:N15140,summary!C142,olah!$P142:P15140,summary!D142,olah!$T142:T15140,"Early")</f>
        <v>0</v>
      </c>
      <c r="Q142">
        <f>COUNTIFS(olah!$Q$2:Q15140,summary!A142,olah!$B$2:B15140,summary!B142,olah!$T$2:T15140,"Early")</f>
        <v>0</v>
      </c>
      <c r="R142">
        <f>COUNTIFS(olah!$Q142:Q15140,summary!A142,olah!$B142:B15140,summary!B142,olah!$N142:N15140,summary!C142,olah!$P142:P15140,summary!D142,olah!$T142:T15140,"NA CO")</f>
        <v>1</v>
      </c>
      <c r="S142">
        <f>COUNTIFS(olah!$Q$2:Q15140,summary!A142,olah!$B$2:B15140,summary!B142,olah!$T$2:T15140,"NA CO")</f>
        <v>10</v>
      </c>
      <c r="T142" t="str">
        <f>olah!R142</f>
        <v>Attendance</v>
      </c>
      <c r="U142" t="str">
        <f>IF(T142="Permit", olah!T142, "No Permit")</f>
        <v>No Permit</v>
      </c>
    </row>
    <row r="143" spans="1:21" hidden="1" x14ac:dyDescent="0.3">
      <c r="A143" s="23">
        <v>44561</v>
      </c>
      <c r="B143" t="s">
        <v>78</v>
      </c>
      <c r="C143" t="s">
        <v>81</v>
      </c>
      <c r="D143" t="s">
        <v>11601</v>
      </c>
      <c r="E143" t="str">
        <f>VLOOKUP(B143,olah!$B:$P,2,0)</f>
        <v>2021-12-01</v>
      </c>
      <c r="F143">
        <f>COUNTIFS(parameter!$J$4:$J$34,summary!A143,parameter!$I$4:$I$34,"&gt;="&amp;summary!$E143)</f>
        <v>31</v>
      </c>
      <c r="G143">
        <f>COUNTIFS(olah!$Q143:Q15141,summary!A143,olah!$B143:B15141,summary!B143,olah!$N143:N15141,summary!C143,olah!$P143:P15141,summary!D143,olah!$S143:S15141,"On Time")</f>
        <v>1</v>
      </c>
      <c r="H143">
        <f>COUNTIFS(olah!$Q$2:Q15141,summary!A143,olah!$B$2:B15141,summary!B143,olah!$S$2:S15141,"On Time")</f>
        <v>15</v>
      </c>
      <c r="I143">
        <f>COUNTIFS(olah!$Q143:Q15141,summary!A143,olah!$B143:B15141,summary!B143,olah!$N143:N15141,summary!C143,olah!$P143:P15141,summary!D143,olah!$S143:S15141,"Late")</f>
        <v>0</v>
      </c>
      <c r="J143">
        <f>COUNTIFS(olah!$Q$2:Q15141,summary!A143,olah!$B$2:B15141,summary!B143,olah!$S$2:S15141,"Late")</f>
        <v>1</v>
      </c>
      <c r="K143">
        <f t="shared" si="2"/>
        <v>15</v>
      </c>
      <c r="L143">
        <f>COUNTIFS(olah!$Q143:Q15141,summary!A143,olah!$B143:B15141,summary!B143,olah!$N143:N15141,summary!C143,olah!$P143:P15141,summary!D143,olah!$T143:T15141,"On Time CO")</f>
        <v>0</v>
      </c>
      <c r="M143">
        <f>COUNTIFS(olah!$Q$2:Q15141,summary!A143,olah!$B$2:B15141,summary!B143,olah!$T$2:T15141,"On Time CO")</f>
        <v>5</v>
      </c>
      <c r="N143">
        <f>COUNTIFS(olah!$Q143:Q15141,summary!A143,olah!$B143:B15141,summary!B143,olah!$N143:N15141,summary!C143,olah!$P143:P15141,summary!D143,olah!$T143:T15141,"Overtime")</f>
        <v>0</v>
      </c>
      <c r="O143">
        <f>COUNTIFS(olah!$Q$2:Q15141,summary!A143,olah!$B$2:B15141,summary!B143,olah!$T$2:T15141,"Overtime")</f>
        <v>1</v>
      </c>
      <c r="P143">
        <f>COUNTIFS(olah!$Q143:Q15141,summary!A143,olah!$B143:B15141,summary!B143,olah!$N143:N15141,summary!C143,olah!$P143:P15141,summary!D143,olah!$T143:T15141,"Early")</f>
        <v>0</v>
      </c>
      <c r="Q143">
        <f>COUNTIFS(olah!$Q$2:Q15141,summary!A143,olah!$B$2:B15141,summary!B143,olah!$T$2:T15141,"Early")</f>
        <v>0</v>
      </c>
      <c r="R143">
        <f>COUNTIFS(olah!$Q143:Q15141,summary!A143,olah!$B143:B15141,summary!B143,olah!$N143:N15141,summary!C143,olah!$P143:P15141,summary!D143,olah!$T143:T15141,"NA CO")</f>
        <v>1</v>
      </c>
      <c r="S143">
        <f>COUNTIFS(olah!$Q$2:Q15141,summary!A143,olah!$B$2:B15141,summary!B143,olah!$T$2:T15141,"NA CO")</f>
        <v>10</v>
      </c>
      <c r="T143" t="str">
        <f>olah!R143</f>
        <v>Attendance</v>
      </c>
      <c r="U143" t="str">
        <f>IF(T143="Permit", olah!T143, "No Permit")</f>
        <v>No Permit</v>
      </c>
    </row>
    <row r="144" spans="1:21" hidden="1" x14ac:dyDescent="0.3">
      <c r="A144" s="23">
        <v>44561</v>
      </c>
      <c r="B144" t="s">
        <v>78</v>
      </c>
      <c r="C144" t="s">
        <v>81</v>
      </c>
      <c r="D144" t="s">
        <v>5936</v>
      </c>
      <c r="E144" t="str">
        <f>VLOOKUP(B144,olah!$B:$P,2,0)</f>
        <v>2021-12-01</v>
      </c>
      <c r="F144">
        <f>COUNTIFS(parameter!$J$4:$J$34,summary!A144,parameter!$I$4:$I$34,"&gt;="&amp;summary!$E144)</f>
        <v>31</v>
      </c>
      <c r="G144">
        <f>COUNTIFS(olah!$Q144:Q15142,summary!A144,olah!$B144:B15142,summary!B144,olah!$N144:N15142,summary!C144,olah!$P144:P15142,summary!D144,olah!$S144:S15142,"On Time")</f>
        <v>1</v>
      </c>
      <c r="H144">
        <f>COUNTIFS(olah!$Q$2:Q15142,summary!A144,olah!$B$2:B15142,summary!B144,olah!$S$2:S15142,"On Time")</f>
        <v>15</v>
      </c>
      <c r="I144">
        <f>COUNTIFS(olah!$Q144:Q15142,summary!A144,olah!$B144:B15142,summary!B144,olah!$N144:N15142,summary!C144,olah!$P144:P15142,summary!D144,olah!$S144:S15142,"Late")</f>
        <v>0</v>
      </c>
      <c r="J144">
        <f>COUNTIFS(olah!$Q$2:Q15142,summary!A144,olah!$B$2:B15142,summary!B144,olah!$S$2:S15142,"Late")</f>
        <v>1</v>
      </c>
      <c r="K144">
        <f t="shared" si="2"/>
        <v>15</v>
      </c>
      <c r="L144">
        <f>COUNTIFS(olah!$Q144:Q15142,summary!A144,olah!$B144:B15142,summary!B144,olah!$N144:N15142,summary!C144,olah!$P144:P15142,summary!D144,olah!$T144:T15142,"On Time CO")</f>
        <v>0</v>
      </c>
      <c r="M144">
        <f>COUNTIFS(olah!$Q$2:Q15142,summary!A144,olah!$B$2:B15142,summary!B144,olah!$T$2:T15142,"On Time CO")</f>
        <v>5</v>
      </c>
      <c r="N144">
        <f>COUNTIFS(olah!$Q144:Q15142,summary!A144,olah!$B144:B15142,summary!B144,olah!$N144:N15142,summary!C144,olah!$P144:P15142,summary!D144,olah!$T144:T15142,"Overtime")</f>
        <v>0</v>
      </c>
      <c r="O144">
        <f>COUNTIFS(olah!$Q$2:Q15142,summary!A144,olah!$B$2:B15142,summary!B144,olah!$T$2:T15142,"Overtime")</f>
        <v>1</v>
      </c>
      <c r="P144">
        <f>COUNTIFS(olah!$Q144:Q15142,summary!A144,olah!$B144:B15142,summary!B144,olah!$N144:N15142,summary!C144,olah!$P144:P15142,summary!D144,olah!$T144:T15142,"Early")</f>
        <v>0</v>
      </c>
      <c r="Q144">
        <f>COUNTIFS(olah!$Q$2:Q15142,summary!A144,olah!$B$2:B15142,summary!B144,olah!$T$2:T15142,"Early")</f>
        <v>0</v>
      </c>
      <c r="R144">
        <f>COUNTIFS(olah!$Q144:Q15142,summary!A144,olah!$B144:B15142,summary!B144,olah!$N144:N15142,summary!C144,olah!$P144:P15142,summary!D144,olah!$T144:T15142,"NA CO")</f>
        <v>1</v>
      </c>
      <c r="S144">
        <f>COUNTIFS(olah!$Q$2:Q15142,summary!A144,olah!$B$2:B15142,summary!B144,olah!$T$2:T15142,"NA CO")</f>
        <v>10</v>
      </c>
      <c r="T144" t="str">
        <f>olah!R144</f>
        <v>Attendance</v>
      </c>
      <c r="U144" t="str">
        <f>IF(T144="Permit", olah!T144, "No Permit")</f>
        <v>No Permit</v>
      </c>
    </row>
    <row r="145" spans="1:21" hidden="1" x14ac:dyDescent="0.3">
      <c r="A145" s="23">
        <v>44561</v>
      </c>
      <c r="B145" t="s">
        <v>78</v>
      </c>
      <c r="C145" t="s">
        <v>81</v>
      </c>
      <c r="D145" t="s">
        <v>11602</v>
      </c>
      <c r="E145" t="str">
        <f>VLOOKUP(B145,olah!$B:$P,2,0)</f>
        <v>2021-12-01</v>
      </c>
      <c r="F145">
        <f>COUNTIFS(parameter!$J$4:$J$34,summary!A145,parameter!$I$4:$I$34,"&gt;="&amp;summary!$E145)</f>
        <v>31</v>
      </c>
      <c r="G145">
        <f>COUNTIFS(olah!$Q145:Q15143,summary!A145,olah!$B145:B15143,summary!B145,olah!$N145:N15143,summary!C145,olah!$P145:P15143,summary!D145,olah!$S145:S15143,"On Time")</f>
        <v>1</v>
      </c>
      <c r="H145">
        <f>COUNTIFS(olah!$Q$2:Q15143,summary!A145,olah!$B$2:B15143,summary!B145,olah!$S$2:S15143,"On Time")</f>
        <v>15</v>
      </c>
      <c r="I145">
        <f>COUNTIFS(olah!$Q145:Q15143,summary!A145,olah!$B145:B15143,summary!B145,olah!$N145:N15143,summary!C145,olah!$P145:P15143,summary!D145,olah!$S145:S15143,"Late")</f>
        <v>0</v>
      </c>
      <c r="J145">
        <f>COUNTIFS(olah!$Q$2:Q15143,summary!A145,olah!$B$2:B15143,summary!B145,olah!$S$2:S15143,"Late")</f>
        <v>1</v>
      </c>
      <c r="K145">
        <f t="shared" si="2"/>
        <v>15</v>
      </c>
      <c r="L145">
        <f>COUNTIFS(olah!$Q145:Q15143,summary!A145,olah!$B145:B15143,summary!B145,olah!$N145:N15143,summary!C145,olah!$P145:P15143,summary!D145,olah!$T145:T15143,"On Time CO")</f>
        <v>0</v>
      </c>
      <c r="M145">
        <f>COUNTIFS(olah!$Q$2:Q15143,summary!A145,olah!$B$2:B15143,summary!B145,olah!$T$2:T15143,"On Time CO")</f>
        <v>5</v>
      </c>
      <c r="N145">
        <f>COUNTIFS(olah!$Q145:Q15143,summary!A145,olah!$B145:B15143,summary!B145,olah!$N145:N15143,summary!C145,olah!$P145:P15143,summary!D145,olah!$T145:T15143,"Overtime")</f>
        <v>0</v>
      </c>
      <c r="O145">
        <f>COUNTIFS(olah!$Q$2:Q15143,summary!A145,olah!$B$2:B15143,summary!B145,olah!$T$2:T15143,"Overtime")</f>
        <v>1</v>
      </c>
      <c r="P145">
        <f>COUNTIFS(olah!$Q145:Q15143,summary!A145,olah!$B145:B15143,summary!B145,olah!$N145:N15143,summary!C145,olah!$P145:P15143,summary!D145,olah!$T145:T15143,"Early")</f>
        <v>0</v>
      </c>
      <c r="Q145">
        <f>COUNTIFS(olah!$Q$2:Q15143,summary!A145,olah!$B$2:B15143,summary!B145,olah!$T$2:T15143,"Early")</f>
        <v>0</v>
      </c>
      <c r="R145">
        <f>COUNTIFS(olah!$Q145:Q15143,summary!A145,olah!$B145:B15143,summary!B145,olah!$N145:N15143,summary!C145,olah!$P145:P15143,summary!D145,olah!$T145:T15143,"NA CO")</f>
        <v>1</v>
      </c>
      <c r="S145">
        <f>COUNTIFS(olah!$Q$2:Q15143,summary!A145,olah!$B$2:B15143,summary!B145,olah!$T$2:T15143,"NA CO")</f>
        <v>10</v>
      </c>
      <c r="T145" t="str">
        <f>olah!R145</f>
        <v>Attendance</v>
      </c>
      <c r="U145" t="str">
        <f>IF(T145="Permit", olah!T145, "No Permit")</f>
        <v>No Permit</v>
      </c>
    </row>
    <row r="146" spans="1:21" hidden="1" x14ac:dyDescent="0.3">
      <c r="A146" s="23">
        <v>44561</v>
      </c>
      <c r="B146" t="s">
        <v>78</v>
      </c>
      <c r="C146" t="s">
        <v>81</v>
      </c>
      <c r="D146" t="s">
        <v>11603</v>
      </c>
      <c r="E146" t="str">
        <f>VLOOKUP(B146,olah!$B:$P,2,0)</f>
        <v>2021-12-01</v>
      </c>
      <c r="F146">
        <f>COUNTIFS(parameter!$J$4:$J$34,summary!A146,parameter!$I$4:$I$34,"&gt;="&amp;summary!$E146)</f>
        <v>31</v>
      </c>
      <c r="G146">
        <f>COUNTIFS(olah!$Q146:Q15144,summary!A146,olah!$B146:B15144,summary!B146,olah!$N146:N15144,summary!C146,olah!$P146:P15144,summary!D146,olah!$S146:S15144,"On Time")</f>
        <v>1</v>
      </c>
      <c r="H146">
        <f>COUNTIFS(olah!$Q$2:Q15144,summary!A146,olah!$B$2:B15144,summary!B146,olah!$S$2:S15144,"On Time")</f>
        <v>15</v>
      </c>
      <c r="I146">
        <f>COUNTIFS(olah!$Q146:Q15144,summary!A146,olah!$B146:B15144,summary!B146,olah!$N146:N15144,summary!C146,olah!$P146:P15144,summary!D146,olah!$S146:S15144,"Late")</f>
        <v>0</v>
      </c>
      <c r="J146">
        <f>COUNTIFS(olah!$Q$2:Q15144,summary!A146,olah!$B$2:B15144,summary!B146,olah!$S$2:S15144,"Late")</f>
        <v>1</v>
      </c>
      <c r="K146">
        <f t="shared" si="2"/>
        <v>15</v>
      </c>
      <c r="L146">
        <f>COUNTIFS(olah!$Q146:Q15144,summary!A146,olah!$B146:B15144,summary!B146,olah!$N146:N15144,summary!C146,olah!$P146:P15144,summary!D146,olah!$T146:T15144,"On Time CO")</f>
        <v>0</v>
      </c>
      <c r="M146">
        <f>COUNTIFS(olah!$Q$2:Q15144,summary!A146,olah!$B$2:B15144,summary!B146,olah!$T$2:T15144,"On Time CO")</f>
        <v>5</v>
      </c>
      <c r="N146">
        <f>COUNTIFS(olah!$Q146:Q15144,summary!A146,olah!$B146:B15144,summary!B146,olah!$N146:N15144,summary!C146,olah!$P146:P15144,summary!D146,olah!$T146:T15144,"Overtime")</f>
        <v>0</v>
      </c>
      <c r="O146">
        <f>COUNTIFS(olah!$Q$2:Q15144,summary!A146,olah!$B$2:B15144,summary!B146,olah!$T$2:T15144,"Overtime")</f>
        <v>1</v>
      </c>
      <c r="P146">
        <f>COUNTIFS(olah!$Q146:Q15144,summary!A146,olah!$B146:B15144,summary!B146,olah!$N146:N15144,summary!C146,olah!$P146:P15144,summary!D146,olah!$T146:T15144,"Early")</f>
        <v>0</v>
      </c>
      <c r="Q146">
        <f>COUNTIFS(olah!$Q$2:Q15144,summary!A146,olah!$B$2:B15144,summary!B146,olah!$T$2:T15144,"Early")</f>
        <v>0</v>
      </c>
      <c r="R146">
        <f>COUNTIFS(olah!$Q146:Q15144,summary!A146,olah!$B146:B15144,summary!B146,olah!$N146:N15144,summary!C146,olah!$P146:P15144,summary!D146,olah!$T146:T15144,"NA CO")</f>
        <v>1</v>
      </c>
      <c r="S146">
        <f>COUNTIFS(olah!$Q$2:Q15144,summary!A146,olah!$B$2:B15144,summary!B146,olah!$T$2:T15144,"NA CO")</f>
        <v>10</v>
      </c>
      <c r="T146" t="str">
        <f>olah!R146</f>
        <v>Attendance</v>
      </c>
      <c r="U146" t="str">
        <f>IF(T146="Permit", olah!T146, "No Permit")</f>
        <v>No Permit</v>
      </c>
    </row>
    <row r="147" spans="1:21" hidden="1" x14ac:dyDescent="0.3">
      <c r="A147" s="23">
        <v>44561</v>
      </c>
      <c r="B147" t="s">
        <v>78</v>
      </c>
      <c r="C147" t="s">
        <v>81</v>
      </c>
      <c r="D147" t="s">
        <v>11608</v>
      </c>
      <c r="E147" t="str">
        <f>VLOOKUP(B147,olah!$B:$P,2,0)</f>
        <v>2021-12-01</v>
      </c>
      <c r="F147">
        <f>COUNTIFS(parameter!$J$4:$J$34,summary!A147,parameter!$I$4:$I$34,"&gt;="&amp;summary!$E147)</f>
        <v>31</v>
      </c>
      <c r="G147">
        <f>COUNTIFS(olah!$Q147:Q15145,summary!A147,olah!$B147:B15145,summary!B147,olah!$N147:N15145,summary!C147,olah!$P147:P15145,summary!D147,olah!$S147:S15145,"On Time")</f>
        <v>1</v>
      </c>
      <c r="H147">
        <f>COUNTIFS(olah!$Q$2:Q15145,summary!A147,olah!$B$2:B15145,summary!B147,olah!$S$2:S15145,"On Time")</f>
        <v>15</v>
      </c>
      <c r="I147">
        <f>COUNTIFS(olah!$Q147:Q15145,summary!A147,olah!$B147:B15145,summary!B147,olah!$N147:N15145,summary!C147,olah!$P147:P15145,summary!D147,olah!$S147:S15145,"Late")</f>
        <v>0</v>
      </c>
      <c r="J147">
        <f>COUNTIFS(olah!$Q$2:Q15145,summary!A147,olah!$B$2:B15145,summary!B147,olah!$S$2:S15145,"Late")</f>
        <v>1</v>
      </c>
      <c r="K147">
        <f t="shared" si="2"/>
        <v>15</v>
      </c>
      <c r="L147">
        <f>COUNTIFS(olah!$Q147:Q15145,summary!A147,olah!$B147:B15145,summary!B147,olah!$N147:N15145,summary!C147,olah!$P147:P15145,summary!D147,olah!$T147:T15145,"On Time CO")</f>
        <v>0</v>
      </c>
      <c r="M147">
        <f>COUNTIFS(olah!$Q$2:Q15145,summary!A147,olah!$B$2:B15145,summary!B147,olah!$T$2:T15145,"On Time CO")</f>
        <v>5</v>
      </c>
      <c r="N147">
        <f>COUNTIFS(olah!$Q147:Q15145,summary!A147,olah!$B147:B15145,summary!B147,olah!$N147:N15145,summary!C147,olah!$P147:P15145,summary!D147,olah!$T147:T15145,"Overtime")</f>
        <v>0</v>
      </c>
      <c r="O147">
        <f>COUNTIFS(olah!$Q$2:Q15145,summary!A147,olah!$B$2:B15145,summary!B147,olah!$T$2:T15145,"Overtime")</f>
        <v>1</v>
      </c>
      <c r="P147">
        <f>COUNTIFS(olah!$Q147:Q15145,summary!A147,olah!$B147:B15145,summary!B147,olah!$N147:N15145,summary!C147,olah!$P147:P15145,summary!D147,olah!$T147:T15145,"Early")</f>
        <v>0</v>
      </c>
      <c r="Q147">
        <f>COUNTIFS(olah!$Q$2:Q15145,summary!A147,olah!$B$2:B15145,summary!B147,olah!$T$2:T15145,"Early")</f>
        <v>0</v>
      </c>
      <c r="R147">
        <f>COUNTIFS(olah!$Q147:Q15145,summary!A147,olah!$B147:B15145,summary!B147,olah!$N147:N15145,summary!C147,olah!$P147:P15145,summary!D147,olah!$T147:T15145,"NA CO")</f>
        <v>1</v>
      </c>
      <c r="S147">
        <f>COUNTIFS(olah!$Q$2:Q15145,summary!A147,olah!$B$2:B15145,summary!B147,olah!$T$2:T15145,"NA CO")</f>
        <v>10</v>
      </c>
      <c r="T147" t="str">
        <f>olah!R147</f>
        <v>Attendance</v>
      </c>
      <c r="U147" t="str">
        <f>IF(T147="Permit", olah!T147, "No Permit")</f>
        <v>No Permit</v>
      </c>
    </row>
    <row r="148" spans="1:21" hidden="1" x14ac:dyDescent="0.3">
      <c r="A148" s="23">
        <v>44561</v>
      </c>
      <c r="B148" t="s">
        <v>78</v>
      </c>
      <c r="C148" t="s">
        <v>81</v>
      </c>
      <c r="D148" t="s">
        <v>11609</v>
      </c>
      <c r="E148" t="str">
        <f>VLOOKUP(B148,olah!$B:$P,2,0)</f>
        <v>2021-12-01</v>
      </c>
      <c r="F148">
        <f>COUNTIFS(parameter!$J$4:$J$34,summary!A148,parameter!$I$4:$I$34,"&gt;="&amp;summary!$E148)</f>
        <v>31</v>
      </c>
      <c r="G148">
        <f>COUNTIFS(olah!$Q148:Q15146,summary!A148,olah!$B148:B15146,summary!B148,olah!$N148:N15146,summary!C148,olah!$P148:P15146,summary!D148,olah!$S148:S15146,"On Time")</f>
        <v>1</v>
      </c>
      <c r="H148">
        <f>COUNTIFS(olah!$Q$2:Q15146,summary!A148,olah!$B$2:B15146,summary!B148,olah!$S$2:S15146,"On Time")</f>
        <v>15</v>
      </c>
      <c r="I148">
        <f>COUNTIFS(olah!$Q148:Q15146,summary!A148,olah!$B148:B15146,summary!B148,olah!$N148:N15146,summary!C148,olah!$P148:P15146,summary!D148,olah!$S148:S15146,"Late")</f>
        <v>0</v>
      </c>
      <c r="J148">
        <f>COUNTIFS(olah!$Q$2:Q15146,summary!A148,olah!$B$2:B15146,summary!B148,olah!$S$2:S15146,"Late")</f>
        <v>1</v>
      </c>
      <c r="K148">
        <f t="shared" si="2"/>
        <v>15</v>
      </c>
      <c r="L148">
        <f>COUNTIFS(olah!$Q148:Q15146,summary!A148,olah!$B148:B15146,summary!B148,olah!$N148:N15146,summary!C148,olah!$P148:P15146,summary!D148,olah!$T148:T15146,"On Time CO")</f>
        <v>0</v>
      </c>
      <c r="M148">
        <f>COUNTIFS(olah!$Q$2:Q15146,summary!A148,olah!$B$2:B15146,summary!B148,olah!$T$2:T15146,"On Time CO")</f>
        <v>5</v>
      </c>
      <c r="N148">
        <f>COUNTIFS(olah!$Q148:Q15146,summary!A148,olah!$B148:B15146,summary!B148,olah!$N148:N15146,summary!C148,olah!$P148:P15146,summary!D148,olah!$T148:T15146,"Overtime")</f>
        <v>0</v>
      </c>
      <c r="O148">
        <f>COUNTIFS(olah!$Q$2:Q15146,summary!A148,olah!$B$2:B15146,summary!B148,olah!$T$2:T15146,"Overtime")</f>
        <v>1</v>
      </c>
      <c r="P148">
        <f>COUNTIFS(olah!$Q148:Q15146,summary!A148,olah!$B148:B15146,summary!B148,olah!$N148:N15146,summary!C148,olah!$P148:P15146,summary!D148,olah!$T148:T15146,"Early")</f>
        <v>0</v>
      </c>
      <c r="Q148">
        <f>COUNTIFS(olah!$Q$2:Q15146,summary!A148,olah!$B$2:B15146,summary!B148,olah!$T$2:T15146,"Early")</f>
        <v>0</v>
      </c>
      <c r="R148">
        <f>COUNTIFS(olah!$Q148:Q15146,summary!A148,olah!$B148:B15146,summary!B148,olah!$N148:N15146,summary!C148,olah!$P148:P15146,summary!D148,olah!$T148:T15146,"NA CO")</f>
        <v>1</v>
      </c>
      <c r="S148">
        <f>COUNTIFS(olah!$Q$2:Q15146,summary!A148,olah!$B$2:B15146,summary!B148,olah!$T$2:T15146,"NA CO")</f>
        <v>10</v>
      </c>
      <c r="T148" t="str">
        <f>olah!R148</f>
        <v>Attendance</v>
      </c>
      <c r="U148" t="str">
        <f>IF(T148="Permit", olah!T148, "No Permit")</f>
        <v>No Permit</v>
      </c>
    </row>
    <row r="149" spans="1:21" hidden="1" x14ac:dyDescent="0.3">
      <c r="A149" s="23">
        <v>44561</v>
      </c>
      <c r="B149" t="s">
        <v>78</v>
      </c>
      <c r="C149" t="s">
        <v>81</v>
      </c>
      <c r="D149" t="s">
        <v>9024</v>
      </c>
      <c r="E149" t="str">
        <f>VLOOKUP(B149,olah!$B:$P,2,0)</f>
        <v>2021-12-01</v>
      </c>
      <c r="F149">
        <f>COUNTIFS(parameter!$J$4:$J$34,summary!A149,parameter!$I$4:$I$34,"&gt;="&amp;summary!$E149)</f>
        <v>31</v>
      </c>
      <c r="G149">
        <f>COUNTIFS(olah!$Q149:Q15147,summary!A149,olah!$B149:B15147,summary!B149,olah!$N149:N15147,summary!C149,olah!$P149:P15147,summary!D149,olah!$S149:S15147,"On Time")</f>
        <v>1</v>
      </c>
      <c r="H149">
        <f>COUNTIFS(olah!$Q$2:Q15147,summary!A149,olah!$B$2:B15147,summary!B149,olah!$S$2:S15147,"On Time")</f>
        <v>15</v>
      </c>
      <c r="I149">
        <f>COUNTIFS(olah!$Q149:Q15147,summary!A149,olah!$B149:B15147,summary!B149,olah!$N149:N15147,summary!C149,olah!$P149:P15147,summary!D149,olah!$S149:S15147,"Late")</f>
        <v>0</v>
      </c>
      <c r="J149">
        <f>COUNTIFS(olah!$Q$2:Q15147,summary!A149,olah!$B$2:B15147,summary!B149,olah!$S$2:S15147,"Late")</f>
        <v>1</v>
      </c>
      <c r="K149">
        <f t="shared" si="2"/>
        <v>15</v>
      </c>
      <c r="L149">
        <f>COUNTIFS(olah!$Q149:Q15147,summary!A149,olah!$B149:B15147,summary!B149,olah!$N149:N15147,summary!C149,olah!$P149:P15147,summary!D149,olah!$T149:T15147,"On Time CO")</f>
        <v>1</v>
      </c>
      <c r="M149">
        <f>COUNTIFS(olah!$Q$2:Q15147,summary!A149,olah!$B$2:B15147,summary!B149,olah!$T$2:T15147,"On Time CO")</f>
        <v>5</v>
      </c>
      <c r="N149">
        <f>COUNTIFS(olah!$Q149:Q15147,summary!A149,olah!$B149:B15147,summary!B149,olah!$N149:N15147,summary!C149,olah!$P149:P15147,summary!D149,olah!$T149:T15147,"Overtime")</f>
        <v>0</v>
      </c>
      <c r="O149">
        <f>COUNTIFS(olah!$Q$2:Q15147,summary!A149,olah!$B$2:B15147,summary!B149,olah!$T$2:T15147,"Overtime")</f>
        <v>1</v>
      </c>
      <c r="P149">
        <f>COUNTIFS(olah!$Q149:Q15147,summary!A149,olah!$B149:B15147,summary!B149,olah!$N149:N15147,summary!C149,olah!$P149:P15147,summary!D149,olah!$T149:T15147,"Early")</f>
        <v>0</v>
      </c>
      <c r="Q149">
        <f>COUNTIFS(olah!$Q$2:Q15147,summary!A149,olah!$B$2:B15147,summary!B149,olah!$T$2:T15147,"Early")</f>
        <v>0</v>
      </c>
      <c r="R149">
        <f>COUNTIFS(olah!$Q149:Q15147,summary!A149,olah!$B149:B15147,summary!B149,olah!$N149:N15147,summary!C149,olah!$P149:P15147,summary!D149,olah!$T149:T15147,"NA CO")</f>
        <v>0</v>
      </c>
      <c r="S149">
        <f>COUNTIFS(olah!$Q$2:Q15147,summary!A149,olah!$B$2:B15147,summary!B149,olah!$T$2:T15147,"NA CO")</f>
        <v>10</v>
      </c>
      <c r="T149" t="str">
        <f>olah!R149</f>
        <v>Attendance</v>
      </c>
      <c r="U149" t="str">
        <f>IF(T149="Permit", olah!T149, "No Permit")</f>
        <v>No Permit</v>
      </c>
    </row>
    <row r="150" spans="1:21" hidden="1" x14ac:dyDescent="0.3">
      <c r="A150" s="23">
        <v>44561</v>
      </c>
      <c r="B150" t="s">
        <v>78</v>
      </c>
      <c r="C150" t="s">
        <v>81</v>
      </c>
      <c r="D150" t="s">
        <v>10213</v>
      </c>
      <c r="E150" t="str">
        <f>VLOOKUP(B150,olah!$B:$P,2,0)</f>
        <v>2021-12-01</v>
      </c>
      <c r="F150">
        <f>COUNTIFS(parameter!$J$4:$J$34,summary!A150,parameter!$I$4:$I$34,"&gt;="&amp;summary!$E150)</f>
        <v>31</v>
      </c>
      <c r="G150">
        <f>COUNTIFS(olah!$Q150:Q15148,summary!A150,olah!$B150:B15148,summary!B150,olah!$N150:N15148,summary!C150,olah!$P150:P15148,summary!D150,olah!$S150:S15148,"On Time")</f>
        <v>0</v>
      </c>
      <c r="H150">
        <f>COUNTIFS(olah!$Q$2:Q15148,summary!A150,olah!$B$2:B15148,summary!B150,olah!$S$2:S15148,"On Time")</f>
        <v>15</v>
      </c>
      <c r="I150">
        <f>COUNTIFS(olah!$Q150:Q15148,summary!A150,olah!$B150:B15148,summary!B150,olah!$N150:N15148,summary!C150,olah!$P150:P15148,summary!D150,olah!$S150:S15148,"Late")</f>
        <v>1</v>
      </c>
      <c r="J150">
        <f>COUNTIFS(olah!$Q$2:Q15148,summary!A150,olah!$B$2:B15148,summary!B150,olah!$S$2:S15148,"Late")</f>
        <v>1</v>
      </c>
      <c r="K150">
        <f t="shared" si="2"/>
        <v>14</v>
      </c>
      <c r="L150">
        <f>COUNTIFS(olah!$Q150:Q15148,summary!A150,olah!$B150:B15148,summary!B150,olah!$N150:N15148,summary!C150,olah!$P150:P15148,summary!D150,olah!$T150:T15148,"On Time CO")</f>
        <v>0</v>
      </c>
      <c r="M150">
        <f>COUNTIFS(olah!$Q$2:Q15148,summary!A150,olah!$B$2:B15148,summary!B150,olah!$T$2:T15148,"On Time CO")</f>
        <v>5</v>
      </c>
      <c r="N150">
        <f>COUNTIFS(olah!$Q150:Q15148,summary!A150,olah!$B150:B15148,summary!B150,olah!$N150:N15148,summary!C150,olah!$P150:P15148,summary!D150,olah!$T150:T15148,"Overtime")</f>
        <v>1</v>
      </c>
      <c r="O150">
        <f>COUNTIFS(olah!$Q$2:Q15148,summary!A150,olah!$B$2:B15148,summary!B150,olah!$T$2:T15148,"Overtime")</f>
        <v>1</v>
      </c>
      <c r="P150">
        <f>COUNTIFS(olah!$Q150:Q15148,summary!A150,olah!$B150:B15148,summary!B150,olah!$N150:N15148,summary!C150,olah!$P150:P15148,summary!D150,olah!$T150:T15148,"Early")</f>
        <v>0</v>
      </c>
      <c r="Q150">
        <f>COUNTIFS(olah!$Q$2:Q15148,summary!A150,olah!$B$2:B15148,summary!B150,olah!$T$2:T15148,"Early")</f>
        <v>0</v>
      </c>
      <c r="R150">
        <f>COUNTIFS(olah!$Q150:Q15148,summary!A150,olah!$B150:B15148,summary!B150,olah!$N150:N15148,summary!C150,olah!$P150:P15148,summary!D150,olah!$T150:T15148,"NA CO")</f>
        <v>0</v>
      </c>
      <c r="S150">
        <f>COUNTIFS(olah!$Q$2:Q15148,summary!A150,olah!$B$2:B15148,summary!B150,olah!$T$2:T15148,"NA CO")</f>
        <v>10</v>
      </c>
      <c r="T150" t="str">
        <f>olah!R150</f>
        <v>Attendance</v>
      </c>
      <c r="U150" t="str">
        <f>IF(T150="Permit", olah!T150, "No Permit")</f>
        <v>No Permit</v>
      </c>
    </row>
    <row r="151" spans="1:21" hidden="1" x14ac:dyDescent="0.3">
      <c r="A151" s="23">
        <v>44561</v>
      </c>
      <c r="B151" t="s">
        <v>78</v>
      </c>
      <c r="C151" t="s">
        <v>81</v>
      </c>
      <c r="D151" t="s">
        <v>7927</v>
      </c>
      <c r="E151" t="str">
        <f>VLOOKUP(B151,olah!$B:$P,2,0)</f>
        <v>2021-12-01</v>
      </c>
      <c r="F151">
        <f>COUNTIFS(parameter!$J$4:$J$34,summary!A151,parameter!$I$4:$I$34,"&gt;="&amp;summary!$E151)</f>
        <v>31</v>
      </c>
      <c r="G151">
        <f>COUNTIFS(olah!$Q151:Q15149,summary!A151,olah!$B151:B15149,summary!B151,olah!$N151:N15149,summary!C151,olah!$P151:P15149,summary!D151,olah!$S151:S15149,"On Time")</f>
        <v>1</v>
      </c>
      <c r="H151">
        <f>COUNTIFS(olah!$Q$2:Q15149,summary!A151,olah!$B$2:B15149,summary!B151,olah!$S$2:S15149,"On Time")</f>
        <v>15</v>
      </c>
      <c r="I151">
        <f>COUNTIFS(olah!$Q151:Q15149,summary!A151,olah!$B151:B15149,summary!B151,olah!$N151:N15149,summary!C151,olah!$P151:P15149,summary!D151,olah!$S151:S15149,"Late")</f>
        <v>0</v>
      </c>
      <c r="J151">
        <f>COUNTIFS(olah!$Q$2:Q15149,summary!A151,olah!$B$2:B15149,summary!B151,olah!$S$2:S15149,"Late")</f>
        <v>1</v>
      </c>
      <c r="K151">
        <f t="shared" si="2"/>
        <v>15</v>
      </c>
      <c r="L151">
        <f>COUNTIFS(olah!$Q151:Q15149,summary!A151,olah!$B151:B15149,summary!B151,olah!$N151:N15149,summary!C151,olah!$P151:P15149,summary!D151,olah!$T151:T15149,"On Time CO")</f>
        <v>1</v>
      </c>
      <c r="M151">
        <f>COUNTIFS(olah!$Q$2:Q15149,summary!A151,olah!$B$2:B15149,summary!B151,olah!$T$2:T15149,"On Time CO")</f>
        <v>5</v>
      </c>
      <c r="N151">
        <f>COUNTIFS(olah!$Q151:Q15149,summary!A151,olah!$B151:B15149,summary!B151,olah!$N151:N15149,summary!C151,olah!$P151:P15149,summary!D151,olah!$T151:T15149,"Overtime")</f>
        <v>0</v>
      </c>
      <c r="O151">
        <f>COUNTIFS(olah!$Q$2:Q15149,summary!A151,olah!$B$2:B15149,summary!B151,olah!$T$2:T15149,"Overtime")</f>
        <v>1</v>
      </c>
      <c r="P151">
        <f>COUNTIFS(olah!$Q151:Q15149,summary!A151,olah!$B151:B15149,summary!B151,olah!$N151:N15149,summary!C151,olah!$P151:P15149,summary!D151,olah!$T151:T15149,"Early")</f>
        <v>0</v>
      </c>
      <c r="Q151">
        <f>COUNTIFS(olah!$Q$2:Q15149,summary!A151,olah!$B$2:B15149,summary!B151,olah!$T$2:T15149,"Early")</f>
        <v>0</v>
      </c>
      <c r="R151">
        <f>COUNTIFS(olah!$Q151:Q15149,summary!A151,olah!$B151:B15149,summary!B151,olah!$N151:N15149,summary!C151,olah!$P151:P15149,summary!D151,olah!$T151:T15149,"NA CO")</f>
        <v>0</v>
      </c>
      <c r="S151">
        <f>COUNTIFS(olah!$Q$2:Q15149,summary!A151,olah!$B$2:B15149,summary!B151,olah!$T$2:T15149,"NA CO")</f>
        <v>10</v>
      </c>
      <c r="T151" t="str">
        <f>olah!R151</f>
        <v>Attendance</v>
      </c>
      <c r="U151" t="str">
        <f>IF(T151="Permit", olah!T151, "No Permit")</f>
        <v>No Permit</v>
      </c>
    </row>
    <row r="152" spans="1:21" hidden="1" x14ac:dyDescent="0.3">
      <c r="A152" s="23">
        <v>44561</v>
      </c>
      <c r="B152" t="s">
        <v>78</v>
      </c>
      <c r="C152" t="s">
        <v>81</v>
      </c>
      <c r="D152" t="s">
        <v>11610</v>
      </c>
      <c r="E152" t="str">
        <f>VLOOKUP(B152,olah!$B:$P,2,0)</f>
        <v>2021-12-01</v>
      </c>
      <c r="F152">
        <f>COUNTIFS(parameter!$J$4:$J$34,summary!A152,parameter!$I$4:$I$34,"&gt;="&amp;summary!$E152)</f>
        <v>31</v>
      </c>
      <c r="G152">
        <f>COUNTIFS(olah!$Q152:Q15150,summary!A152,olah!$B152:B15150,summary!B152,olah!$N152:N15150,summary!C152,olah!$P152:P15150,summary!D152,olah!$S152:S15150,"On Time")</f>
        <v>1</v>
      </c>
      <c r="H152">
        <f>COUNTIFS(olah!$Q$2:Q15150,summary!A152,olah!$B$2:B15150,summary!B152,olah!$S$2:S15150,"On Time")</f>
        <v>15</v>
      </c>
      <c r="I152">
        <f>COUNTIFS(olah!$Q152:Q15150,summary!A152,olah!$B152:B15150,summary!B152,olah!$N152:N15150,summary!C152,olah!$P152:P15150,summary!D152,olah!$S152:S15150,"Late")</f>
        <v>0</v>
      </c>
      <c r="J152">
        <f>COUNTIFS(olah!$Q$2:Q15150,summary!A152,olah!$B$2:B15150,summary!B152,olah!$S$2:S15150,"Late")</f>
        <v>1</v>
      </c>
      <c r="K152">
        <f t="shared" si="2"/>
        <v>15</v>
      </c>
      <c r="L152">
        <f>COUNTIFS(olah!$Q152:Q15150,summary!A152,olah!$B152:B15150,summary!B152,olah!$N152:N15150,summary!C152,olah!$P152:P15150,summary!D152,olah!$T152:T15150,"On Time CO")</f>
        <v>0</v>
      </c>
      <c r="M152">
        <f>COUNTIFS(olah!$Q$2:Q15150,summary!A152,olah!$B$2:B15150,summary!B152,olah!$T$2:T15150,"On Time CO")</f>
        <v>5</v>
      </c>
      <c r="N152">
        <f>COUNTIFS(olah!$Q152:Q15150,summary!A152,olah!$B152:B15150,summary!B152,olah!$N152:N15150,summary!C152,olah!$P152:P15150,summary!D152,olah!$T152:T15150,"Overtime")</f>
        <v>0</v>
      </c>
      <c r="O152">
        <f>COUNTIFS(olah!$Q$2:Q15150,summary!A152,olah!$B$2:B15150,summary!B152,olah!$T$2:T15150,"Overtime")</f>
        <v>1</v>
      </c>
      <c r="P152">
        <f>COUNTIFS(olah!$Q152:Q15150,summary!A152,olah!$B152:B15150,summary!B152,olah!$N152:N15150,summary!C152,olah!$P152:P15150,summary!D152,olah!$T152:T15150,"Early")</f>
        <v>0</v>
      </c>
      <c r="Q152">
        <f>COUNTIFS(olah!$Q$2:Q15150,summary!A152,olah!$B$2:B15150,summary!B152,olah!$T$2:T15150,"Early")</f>
        <v>0</v>
      </c>
      <c r="R152">
        <f>COUNTIFS(olah!$Q152:Q15150,summary!A152,olah!$B152:B15150,summary!B152,olah!$N152:N15150,summary!C152,olah!$P152:P15150,summary!D152,olah!$T152:T15150,"NA CO")</f>
        <v>1</v>
      </c>
      <c r="S152">
        <f>COUNTIFS(olah!$Q$2:Q15150,summary!A152,olah!$B$2:B15150,summary!B152,olah!$T$2:T15150,"NA CO")</f>
        <v>10</v>
      </c>
      <c r="T152" t="str">
        <f>olah!R152</f>
        <v>Attendance</v>
      </c>
      <c r="U152" t="str">
        <f>IF(T152="Permit", olah!T152, "No Permit")</f>
        <v>No Permit</v>
      </c>
    </row>
    <row r="153" spans="1:21" hidden="1" x14ac:dyDescent="0.3">
      <c r="A153" s="23">
        <v>44561</v>
      </c>
      <c r="B153" t="s">
        <v>78</v>
      </c>
      <c r="C153" t="s">
        <v>81</v>
      </c>
      <c r="D153" t="s">
        <v>9025</v>
      </c>
      <c r="E153" t="str">
        <f>VLOOKUP(B153,olah!$B:$P,2,0)</f>
        <v>2021-12-01</v>
      </c>
      <c r="F153">
        <f>COUNTIFS(parameter!$J$4:$J$34,summary!A153,parameter!$I$4:$I$34,"&gt;="&amp;summary!$E153)</f>
        <v>31</v>
      </c>
      <c r="G153">
        <f>COUNTIFS(olah!$Q153:Q15151,summary!A153,olah!$B153:B15151,summary!B153,olah!$N153:N15151,summary!C153,olah!$P153:P15151,summary!D153,olah!$S153:S15151,"On Time")</f>
        <v>1</v>
      </c>
      <c r="H153">
        <f>COUNTIFS(olah!$Q$2:Q15151,summary!A153,olah!$B$2:B15151,summary!B153,olah!$S$2:S15151,"On Time")</f>
        <v>15</v>
      </c>
      <c r="I153">
        <f>COUNTIFS(olah!$Q153:Q15151,summary!A153,olah!$B153:B15151,summary!B153,olah!$N153:N15151,summary!C153,olah!$P153:P15151,summary!D153,olah!$S153:S15151,"Late")</f>
        <v>0</v>
      </c>
      <c r="J153">
        <f>COUNTIFS(olah!$Q$2:Q15151,summary!A153,olah!$B$2:B15151,summary!B153,olah!$S$2:S15151,"Late")</f>
        <v>1</v>
      </c>
      <c r="K153">
        <f t="shared" si="2"/>
        <v>15</v>
      </c>
      <c r="L153">
        <f>COUNTIFS(olah!$Q153:Q15151,summary!A153,olah!$B153:B15151,summary!B153,olah!$N153:N15151,summary!C153,olah!$P153:P15151,summary!D153,olah!$T153:T15151,"On Time CO")</f>
        <v>1</v>
      </c>
      <c r="M153">
        <f>COUNTIFS(olah!$Q$2:Q15151,summary!A153,olah!$B$2:B15151,summary!B153,olah!$T$2:T15151,"On Time CO")</f>
        <v>5</v>
      </c>
      <c r="N153">
        <f>COUNTIFS(olah!$Q153:Q15151,summary!A153,olah!$B153:B15151,summary!B153,olah!$N153:N15151,summary!C153,olah!$P153:P15151,summary!D153,olah!$T153:T15151,"Overtime")</f>
        <v>0</v>
      </c>
      <c r="O153">
        <f>COUNTIFS(olah!$Q$2:Q15151,summary!A153,olah!$B$2:B15151,summary!B153,olah!$T$2:T15151,"Overtime")</f>
        <v>1</v>
      </c>
      <c r="P153">
        <f>COUNTIFS(olah!$Q153:Q15151,summary!A153,olah!$B153:B15151,summary!B153,olah!$N153:N15151,summary!C153,olah!$P153:P15151,summary!D153,olah!$T153:T15151,"Early")</f>
        <v>0</v>
      </c>
      <c r="Q153">
        <f>COUNTIFS(olah!$Q$2:Q15151,summary!A153,olah!$B$2:B15151,summary!B153,olah!$T$2:T15151,"Early")</f>
        <v>0</v>
      </c>
      <c r="R153">
        <f>COUNTIFS(olah!$Q153:Q15151,summary!A153,olah!$B153:B15151,summary!B153,olah!$N153:N15151,summary!C153,olah!$P153:P15151,summary!D153,olah!$T153:T15151,"NA CO")</f>
        <v>0</v>
      </c>
      <c r="S153">
        <f>COUNTIFS(olah!$Q$2:Q15151,summary!A153,olah!$B$2:B15151,summary!B153,olah!$T$2:T15151,"NA CO")</f>
        <v>10</v>
      </c>
      <c r="T153" t="str">
        <f>olah!R153</f>
        <v>Attendance</v>
      </c>
      <c r="U153" t="str">
        <f>IF(T153="Permit", olah!T153, "No Permit")</f>
        <v>No Permit</v>
      </c>
    </row>
    <row r="154" spans="1:21" hidden="1" x14ac:dyDescent="0.3">
      <c r="A154" s="23">
        <v>44561</v>
      </c>
      <c r="B154" t="s">
        <v>78</v>
      </c>
      <c r="C154" t="s">
        <v>81</v>
      </c>
      <c r="D154" t="s">
        <v>10214</v>
      </c>
      <c r="E154" t="str">
        <f>VLOOKUP(B154,olah!$B:$P,2,0)</f>
        <v>2021-12-01</v>
      </c>
      <c r="F154">
        <f>COUNTIFS(parameter!$J$4:$J$34,summary!A154,parameter!$I$4:$I$34,"&gt;="&amp;summary!$E154)</f>
        <v>31</v>
      </c>
      <c r="G154">
        <f>COUNTIFS(olah!$Q154:Q15152,summary!A154,olah!$B154:B15152,summary!B154,olah!$N154:N15152,summary!C154,olah!$P154:P15152,summary!D154,olah!$S154:S15152,"On Time")</f>
        <v>1</v>
      </c>
      <c r="H154">
        <f>COUNTIFS(olah!$Q$2:Q15152,summary!A154,olah!$B$2:B15152,summary!B154,olah!$S$2:S15152,"On Time")</f>
        <v>15</v>
      </c>
      <c r="I154">
        <f>COUNTIFS(olah!$Q154:Q15152,summary!A154,olah!$B154:B15152,summary!B154,olah!$N154:N15152,summary!C154,olah!$P154:P15152,summary!D154,olah!$S154:S15152,"Late")</f>
        <v>0</v>
      </c>
      <c r="J154">
        <f>COUNTIFS(olah!$Q$2:Q15152,summary!A154,olah!$B$2:B15152,summary!B154,olah!$S$2:S15152,"Late")</f>
        <v>1</v>
      </c>
      <c r="K154">
        <f t="shared" si="2"/>
        <v>15</v>
      </c>
      <c r="L154">
        <f>COUNTIFS(olah!$Q154:Q15152,summary!A154,olah!$B154:B15152,summary!B154,olah!$N154:N15152,summary!C154,olah!$P154:P15152,summary!D154,olah!$T154:T15152,"On Time CO")</f>
        <v>1</v>
      </c>
      <c r="M154">
        <f>COUNTIFS(olah!$Q$2:Q15152,summary!A154,olah!$B$2:B15152,summary!B154,olah!$T$2:T15152,"On Time CO")</f>
        <v>5</v>
      </c>
      <c r="N154">
        <f>COUNTIFS(olah!$Q154:Q15152,summary!A154,olah!$B154:B15152,summary!B154,olah!$N154:N15152,summary!C154,olah!$P154:P15152,summary!D154,olah!$T154:T15152,"Overtime")</f>
        <v>0</v>
      </c>
      <c r="O154">
        <f>COUNTIFS(olah!$Q$2:Q15152,summary!A154,olah!$B$2:B15152,summary!B154,olah!$T$2:T15152,"Overtime")</f>
        <v>1</v>
      </c>
      <c r="P154">
        <f>COUNTIFS(olah!$Q154:Q15152,summary!A154,olah!$B154:B15152,summary!B154,olah!$N154:N15152,summary!C154,olah!$P154:P15152,summary!D154,olah!$T154:T15152,"Early")</f>
        <v>0</v>
      </c>
      <c r="Q154">
        <f>COUNTIFS(olah!$Q$2:Q15152,summary!A154,olah!$B$2:B15152,summary!B154,olah!$T$2:T15152,"Early")</f>
        <v>0</v>
      </c>
      <c r="R154">
        <f>COUNTIFS(olah!$Q154:Q15152,summary!A154,olah!$B154:B15152,summary!B154,olah!$N154:N15152,summary!C154,olah!$P154:P15152,summary!D154,olah!$T154:T15152,"NA CO")</f>
        <v>0</v>
      </c>
      <c r="S154">
        <f>COUNTIFS(olah!$Q$2:Q15152,summary!A154,olah!$B$2:B15152,summary!B154,olah!$T$2:T15152,"NA CO")</f>
        <v>10</v>
      </c>
      <c r="T154" t="str">
        <f>olah!R154</f>
        <v>Attendance</v>
      </c>
      <c r="U154" t="str">
        <f>IF(T154="Permit", olah!T154, "No Permit")</f>
        <v>No Permit</v>
      </c>
    </row>
    <row r="155" spans="1:21" hidden="1" x14ac:dyDescent="0.3">
      <c r="A155" s="23">
        <v>44561</v>
      </c>
      <c r="B155" t="s">
        <v>78</v>
      </c>
      <c r="C155" t="s">
        <v>81</v>
      </c>
      <c r="D155" t="s">
        <v>7814</v>
      </c>
      <c r="E155" t="str">
        <f>VLOOKUP(B155,olah!$B:$P,2,0)</f>
        <v>2021-12-01</v>
      </c>
      <c r="F155">
        <f>COUNTIFS(parameter!$J$4:$J$34,summary!A155,parameter!$I$4:$I$34,"&gt;="&amp;summary!$E155)</f>
        <v>31</v>
      </c>
      <c r="G155">
        <f>COUNTIFS(olah!$Q155:Q15153,summary!A155,olah!$B155:B15153,summary!B155,olah!$N155:N15153,summary!C155,olah!$P155:P15153,summary!D155,olah!$S155:S15153,"On Time")</f>
        <v>1</v>
      </c>
      <c r="H155">
        <f>COUNTIFS(olah!$Q$2:Q15153,summary!A155,olah!$B$2:B15153,summary!B155,olah!$S$2:S15153,"On Time")</f>
        <v>15</v>
      </c>
      <c r="I155">
        <f>COUNTIFS(olah!$Q155:Q15153,summary!A155,olah!$B155:B15153,summary!B155,olah!$N155:N15153,summary!C155,olah!$P155:P15153,summary!D155,olah!$S155:S15153,"Late")</f>
        <v>0</v>
      </c>
      <c r="J155">
        <f>COUNTIFS(olah!$Q$2:Q15153,summary!A155,olah!$B$2:B15153,summary!B155,olah!$S$2:S15153,"Late")</f>
        <v>1</v>
      </c>
      <c r="K155">
        <f t="shared" si="2"/>
        <v>15</v>
      </c>
      <c r="L155">
        <f>COUNTIFS(olah!$Q155:Q15153,summary!A155,olah!$B155:B15153,summary!B155,olah!$N155:N15153,summary!C155,olah!$P155:P15153,summary!D155,olah!$T155:T15153,"On Time CO")</f>
        <v>1</v>
      </c>
      <c r="M155">
        <f>COUNTIFS(olah!$Q$2:Q15153,summary!A155,olah!$B$2:B15153,summary!B155,olah!$T$2:T15153,"On Time CO")</f>
        <v>5</v>
      </c>
      <c r="N155">
        <f>COUNTIFS(olah!$Q155:Q15153,summary!A155,olah!$B155:B15153,summary!B155,olah!$N155:N15153,summary!C155,olah!$P155:P15153,summary!D155,olah!$T155:T15153,"Overtime")</f>
        <v>0</v>
      </c>
      <c r="O155">
        <f>COUNTIFS(olah!$Q$2:Q15153,summary!A155,olah!$B$2:B15153,summary!B155,olah!$T$2:T15153,"Overtime")</f>
        <v>1</v>
      </c>
      <c r="P155">
        <f>COUNTIFS(olah!$Q155:Q15153,summary!A155,olah!$B155:B15153,summary!B155,olah!$N155:N15153,summary!C155,olah!$P155:P15153,summary!D155,olah!$T155:T15153,"Early")</f>
        <v>0</v>
      </c>
      <c r="Q155">
        <f>COUNTIFS(olah!$Q$2:Q15153,summary!A155,olah!$B$2:B15153,summary!B155,olah!$T$2:T15153,"Early")</f>
        <v>0</v>
      </c>
      <c r="R155">
        <f>COUNTIFS(olah!$Q155:Q15153,summary!A155,olah!$B155:B15153,summary!B155,olah!$N155:N15153,summary!C155,olah!$P155:P15153,summary!D155,olah!$T155:T15153,"NA CO")</f>
        <v>0</v>
      </c>
      <c r="S155">
        <f>COUNTIFS(olah!$Q$2:Q15153,summary!A155,olah!$B$2:B15153,summary!B155,olah!$T$2:T15153,"NA CO")</f>
        <v>10</v>
      </c>
      <c r="T155" t="str">
        <f>olah!R155</f>
        <v>Attendance</v>
      </c>
      <c r="U155" t="str">
        <f>IF(T155="Permit", olah!T155, "No Permit")</f>
        <v>No Permit</v>
      </c>
    </row>
    <row r="156" spans="1:21" hidden="1" x14ac:dyDescent="0.3">
      <c r="A156" s="23">
        <v>44561</v>
      </c>
      <c r="B156" t="s">
        <v>85</v>
      </c>
      <c r="C156" t="s">
        <v>86</v>
      </c>
      <c r="D156" t="s">
        <v>1390</v>
      </c>
      <c r="E156" t="str">
        <f>VLOOKUP(B156,olah!$B:$P,2,0)</f>
        <v>2021-12-01</v>
      </c>
      <c r="F156">
        <f>COUNTIFS(parameter!$J$4:$J$34,summary!A156,parameter!$I$4:$I$34,"&gt;="&amp;summary!$E156)</f>
        <v>31</v>
      </c>
      <c r="G156">
        <f>COUNTIFS(olah!$Q156:Q15154,summary!A156,olah!$B156:B15154,summary!B156,olah!$N156:N15154,summary!C156,olah!$P156:P15154,summary!D156,olah!$S156:S15154,"On Time")</f>
        <v>1</v>
      </c>
      <c r="H156">
        <f>COUNTIFS(olah!$Q$2:Q15154,summary!A156,olah!$B$2:B15154,summary!B156,olah!$S$2:S15154,"On Time")</f>
        <v>15</v>
      </c>
      <c r="I156">
        <f>COUNTIFS(olah!$Q156:Q15154,summary!A156,olah!$B156:B15154,summary!B156,olah!$N156:N15154,summary!C156,olah!$P156:P15154,summary!D156,olah!$S156:S15154,"Late")</f>
        <v>0</v>
      </c>
      <c r="J156">
        <f>COUNTIFS(olah!$Q$2:Q15154,summary!A156,olah!$B$2:B15154,summary!B156,olah!$S$2:S15154,"Late")</f>
        <v>1</v>
      </c>
      <c r="K156">
        <f t="shared" si="2"/>
        <v>15</v>
      </c>
      <c r="L156">
        <f>COUNTIFS(olah!$Q156:Q15154,summary!A156,olah!$B156:B15154,summary!B156,olah!$N156:N15154,summary!C156,olah!$P156:P15154,summary!D156,olah!$T156:T15154,"On Time CO")</f>
        <v>0</v>
      </c>
      <c r="M156">
        <f>COUNTIFS(olah!$Q$2:Q15154,summary!A156,olah!$B$2:B15154,summary!B156,olah!$T$2:T15154,"On Time CO")</f>
        <v>7</v>
      </c>
      <c r="N156">
        <f>COUNTIFS(olah!$Q156:Q15154,summary!A156,olah!$B156:B15154,summary!B156,olah!$N156:N15154,summary!C156,olah!$P156:P15154,summary!D156,olah!$T156:T15154,"Overtime")</f>
        <v>0</v>
      </c>
      <c r="O156">
        <f>COUNTIFS(olah!$Q$2:Q15154,summary!A156,olah!$B$2:B15154,summary!B156,olah!$T$2:T15154,"Overtime")</f>
        <v>0</v>
      </c>
      <c r="P156">
        <f>COUNTIFS(olah!$Q156:Q15154,summary!A156,olah!$B156:B15154,summary!B156,olah!$N156:N15154,summary!C156,olah!$P156:P15154,summary!D156,olah!$T156:T15154,"Early")</f>
        <v>0</v>
      </c>
      <c r="Q156">
        <f>COUNTIFS(olah!$Q$2:Q15154,summary!A156,olah!$B$2:B15154,summary!B156,olah!$T$2:T15154,"Early")</f>
        <v>3</v>
      </c>
      <c r="R156">
        <f>COUNTIFS(olah!$Q156:Q15154,summary!A156,olah!$B156:B15154,summary!B156,olah!$N156:N15154,summary!C156,olah!$P156:P15154,summary!D156,olah!$T156:T15154,"NA CO")</f>
        <v>1</v>
      </c>
      <c r="S156">
        <f>COUNTIFS(olah!$Q$2:Q15154,summary!A156,olah!$B$2:B15154,summary!B156,olah!$T$2:T15154,"NA CO")</f>
        <v>6</v>
      </c>
      <c r="T156" t="str">
        <f>olah!R156</f>
        <v>Daily Journey</v>
      </c>
      <c r="U156" t="str">
        <f>IF(T156="Permit", olah!T156, "No Permit")</f>
        <v>No Permit</v>
      </c>
    </row>
    <row r="157" spans="1:21" hidden="1" x14ac:dyDescent="0.3">
      <c r="A157" s="23">
        <v>44561</v>
      </c>
      <c r="B157" t="s">
        <v>85</v>
      </c>
      <c r="C157" t="s">
        <v>28</v>
      </c>
      <c r="D157" t="s">
        <v>5935</v>
      </c>
      <c r="E157" t="str">
        <f>VLOOKUP(B157,olah!$B:$P,2,0)</f>
        <v>2021-12-01</v>
      </c>
      <c r="F157">
        <f>COUNTIFS(parameter!$J$4:$J$34,summary!A157,parameter!$I$4:$I$34,"&gt;="&amp;summary!$E157)</f>
        <v>31</v>
      </c>
      <c r="G157">
        <f>COUNTIFS(olah!$Q157:Q15155,summary!A157,olah!$B157:B15155,summary!B157,olah!$N157:N15155,summary!C157,olah!$P157:P15155,summary!D157,olah!$S157:S15155,"On Time")</f>
        <v>0</v>
      </c>
      <c r="H157">
        <f>COUNTIFS(olah!$Q$2:Q15155,summary!A157,olah!$B$2:B15155,summary!B157,olah!$S$2:S15155,"On Time")</f>
        <v>15</v>
      </c>
      <c r="I157">
        <f>COUNTIFS(olah!$Q157:Q15155,summary!A157,olah!$B157:B15155,summary!B157,olah!$N157:N15155,summary!C157,olah!$P157:P15155,summary!D157,olah!$S157:S15155,"Late")</f>
        <v>1</v>
      </c>
      <c r="J157">
        <f>COUNTIFS(olah!$Q$2:Q15155,summary!A157,olah!$B$2:B15155,summary!B157,olah!$S$2:S15155,"Late")</f>
        <v>1</v>
      </c>
      <c r="K157">
        <f t="shared" si="2"/>
        <v>14</v>
      </c>
      <c r="L157">
        <f>COUNTIFS(olah!$Q157:Q15155,summary!A157,olah!$B157:B15155,summary!B157,olah!$N157:N15155,summary!C157,olah!$P157:P15155,summary!D157,olah!$T157:T15155,"On Time CO")</f>
        <v>0</v>
      </c>
      <c r="M157">
        <f>COUNTIFS(olah!$Q$2:Q15155,summary!A157,olah!$B$2:B15155,summary!B157,olah!$T$2:T15155,"On Time CO")</f>
        <v>7</v>
      </c>
      <c r="N157">
        <f>COUNTIFS(olah!$Q157:Q15155,summary!A157,olah!$B157:B15155,summary!B157,olah!$N157:N15155,summary!C157,olah!$P157:P15155,summary!D157,olah!$T157:T15155,"Overtime")</f>
        <v>0</v>
      </c>
      <c r="O157">
        <f>COUNTIFS(olah!$Q$2:Q15155,summary!A157,olah!$B$2:B15155,summary!B157,olah!$T$2:T15155,"Overtime")</f>
        <v>0</v>
      </c>
      <c r="P157">
        <f>COUNTIFS(olah!$Q157:Q15155,summary!A157,olah!$B157:B15155,summary!B157,olah!$N157:N15155,summary!C157,olah!$P157:P15155,summary!D157,olah!$T157:T15155,"Early")</f>
        <v>1</v>
      </c>
      <c r="Q157">
        <f>COUNTIFS(olah!$Q$2:Q15155,summary!A157,olah!$B$2:B15155,summary!B157,olah!$T$2:T15155,"Early")</f>
        <v>3</v>
      </c>
      <c r="R157">
        <f>COUNTIFS(olah!$Q157:Q15155,summary!A157,olah!$B157:B15155,summary!B157,olah!$N157:N15155,summary!C157,olah!$P157:P15155,summary!D157,olah!$T157:T15155,"NA CO")</f>
        <v>0</v>
      </c>
      <c r="S157">
        <f>COUNTIFS(olah!$Q$2:Q15155,summary!A157,olah!$B$2:B15155,summary!B157,olah!$T$2:T15155,"NA CO")</f>
        <v>6</v>
      </c>
      <c r="T157" t="str">
        <f>olah!R157</f>
        <v>Attendance</v>
      </c>
      <c r="U157" t="str">
        <f>IF(T157="Permit", olah!T157, "No Permit")</f>
        <v>No Permit</v>
      </c>
    </row>
    <row r="158" spans="1:21" hidden="1" x14ac:dyDescent="0.3">
      <c r="A158" s="23">
        <v>44561</v>
      </c>
      <c r="B158" t="s">
        <v>85</v>
      </c>
      <c r="C158" t="s">
        <v>86</v>
      </c>
      <c r="D158" t="s">
        <v>11600</v>
      </c>
      <c r="E158" t="str">
        <f>VLOOKUP(B158,olah!$B:$P,2,0)</f>
        <v>2021-12-01</v>
      </c>
      <c r="F158">
        <f>COUNTIFS(parameter!$J$4:$J$34,summary!A158,parameter!$I$4:$I$34,"&gt;="&amp;summary!$E158)</f>
        <v>31</v>
      </c>
      <c r="G158">
        <f>COUNTIFS(olah!$Q158:Q15156,summary!A158,olah!$B158:B15156,summary!B158,olah!$N158:N15156,summary!C158,olah!$P158:P15156,summary!D158,olah!$S158:S15156,"On Time")</f>
        <v>1</v>
      </c>
      <c r="H158">
        <f>COUNTIFS(olah!$Q$2:Q15156,summary!A158,olah!$B$2:B15156,summary!B158,olah!$S$2:S15156,"On Time")</f>
        <v>15</v>
      </c>
      <c r="I158">
        <f>COUNTIFS(olah!$Q158:Q15156,summary!A158,olah!$B158:B15156,summary!B158,olah!$N158:N15156,summary!C158,olah!$P158:P15156,summary!D158,olah!$S158:S15156,"Late")</f>
        <v>0</v>
      </c>
      <c r="J158">
        <f>COUNTIFS(olah!$Q$2:Q15156,summary!A158,olah!$B$2:B15156,summary!B158,olah!$S$2:S15156,"Late")</f>
        <v>1</v>
      </c>
      <c r="K158">
        <f t="shared" si="2"/>
        <v>15</v>
      </c>
      <c r="L158">
        <f>COUNTIFS(olah!$Q158:Q15156,summary!A158,olah!$B158:B15156,summary!B158,olah!$N158:N15156,summary!C158,olah!$P158:P15156,summary!D158,olah!$T158:T15156,"On Time CO")</f>
        <v>0</v>
      </c>
      <c r="M158">
        <f>COUNTIFS(olah!$Q$2:Q15156,summary!A158,olah!$B$2:B15156,summary!B158,olah!$T$2:T15156,"On Time CO")</f>
        <v>7</v>
      </c>
      <c r="N158">
        <f>COUNTIFS(olah!$Q158:Q15156,summary!A158,olah!$B158:B15156,summary!B158,olah!$N158:N15156,summary!C158,olah!$P158:P15156,summary!D158,olah!$T158:T15156,"Overtime")</f>
        <v>0</v>
      </c>
      <c r="O158">
        <f>COUNTIFS(olah!$Q$2:Q15156,summary!A158,olah!$B$2:B15156,summary!B158,olah!$T$2:T15156,"Overtime")</f>
        <v>0</v>
      </c>
      <c r="P158">
        <f>COUNTIFS(olah!$Q158:Q15156,summary!A158,olah!$B158:B15156,summary!B158,olah!$N158:N15156,summary!C158,olah!$P158:P15156,summary!D158,olah!$T158:T15156,"Early")</f>
        <v>0</v>
      </c>
      <c r="Q158">
        <f>COUNTIFS(olah!$Q$2:Q15156,summary!A158,olah!$B$2:B15156,summary!B158,olah!$T$2:T15156,"Early")</f>
        <v>3</v>
      </c>
      <c r="R158">
        <f>COUNTIFS(olah!$Q158:Q15156,summary!A158,olah!$B158:B15156,summary!B158,olah!$N158:N15156,summary!C158,olah!$P158:P15156,summary!D158,olah!$T158:T15156,"NA CO")</f>
        <v>1</v>
      </c>
      <c r="S158">
        <f>COUNTIFS(olah!$Q$2:Q15156,summary!A158,olah!$B$2:B15156,summary!B158,olah!$T$2:T15156,"NA CO")</f>
        <v>6</v>
      </c>
      <c r="T158" t="str">
        <f>olah!R158</f>
        <v>Daily Journey</v>
      </c>
      <c r="U158" t="str">
        <f>IF(T158="Permit", olah!T158, "No Permit")</f>
        <v>No Permit</v>
      </c>
    </row>
    <row r="159" spans="1:21" hidden="1" x14ac:dyDescent="0.3">
      <c r="A159" s="23">
        <v>44561</v>
      </c>
      <c r="B159" t="s">
        <v>85</v>
      </c>
      <c r="C159" t="s">
        <v>28</v>
      </c>
      <c r="D159" t="s">
        <v>11601</v>
      </c>
      <c r="E159" t="str">
        <f>VLOOKUP(B159,olah!$B:$P,2,0)</f>
        <v>2021-12-01</v>
      </c>
      <c r="F159">
        <f>COUNTIFS(parameter!$J$4:$J$34,summary!A159,parameter!$I$4:$I$34,"&gt;="&amp;summary!$E159)</f>
        <v>31</v>
      </c>
      <c r="G159">
        <f>COUNTIFS(olah!$Q159:Q15157,summary!A159,olah!$B159:B15157,summary!B159,olah!$N159:N15157,summary!C159,olah!$P159:P15157,summary!D159,olah!$S159:S15157,"On Time")</f>
        <v>1</v>
      </c>
      <c r="H159">
        <f>COUNTIFS(olah!$Q$2:Q15157,summary!A159,olah!$B$2:B15157,summary!B159,olah!$S$2:S15157,"On Time")</f>
        <v>15</v>
      </c>
      <c r="I159">
        <f>COUNTIFS(olah!$Q159:Q15157,summary!A159,olah!$B159:B15157,summary!B159,olah!$N159:N15157,summary!C159,olah!$P159:P15157,summary!D159,olah!$S159:S15157,"Late")</f>
        <v>0</v>
      </c>
      <c r="J159">
        <f>COUNTIFS(olah!$Q$2:Q15157,summary!A159,olah!$B$2:B15157,summary!B159,olah!$S$2:S15157,"Late")</f>
        <v>1</v>
      </c>
      <c r="K159">
        <f t="shared" si="2"/>
        <v>15</v>
      </c>
      <c r="L159">
        <f>COUNTIFS(olah!$Q159:Q15157,summary!A159,olah!$B159:B15157,summary!B159,olah!$N159:N15157,summary!C159,olah!$P159:P15157,summary!D159,olah!$T159:T15157,"On Time CO")</f>
        <v>1</v>
      </c>
      <c r="M159">
        <f>COUNTIFS(olah!$Q$2:Q15157,summary!A159,olah!$B$2:B15157,summary!B159,olah!$T$2:T15157,"On Time CO")</f>
        <v>7</v>
      </c>
      <c r="N159">
        <f>COUNTIFS(olah!$Q159:Q15157,summary!A159,olah!$B159:B15157,summary!B159,olah!$N159:N15157,summary!C159,olah!$P159:P15157,summary!D159,olah!$T159:T15157,"Overtime")</f>
        <v>0</v>
      </c>
      <c r="O159">
        <f>COUNTIFS(olah!$Q$2:Q15157,summary!A159,olah!$B$2:B15157,summary!B159,olah!$T$2:T15157,"Overtime")</f>
        <v>0</v>
      </c>
      <c r="P159">
        <f>COUNTIFS(olah!$Q159:Q15157,summary!A159,olah!$B159:B15157,summary!B159,olah!$N159:N15157,summary!C159,olah!$P159:P15157,summary!D159,olah!$T159:T15157,"Early")</f>
        <v>0</v>
      </c>
      <c r="Q159">
        <f>COUNTIFS(olah!$Q$2:Q15157,summary!A159,olah!$B$2:B15157,summary!B159,olah!$T$2:T15157,"Early")</f>
        <v>3</v>
      </c>
      <c r="R159">
        <f>COUNTIFS(olah!$Q159:Q15157,summary!A159,olah!$B159:B15157,summary!B159,olah!$N159:N15157,summary!C159,olah!$P159:P15157,summary!D159,olah!$T159:T15157,"NA CO")</f>
        <v>0</v>
      </c>
      <c r="S159">
        <f>COUNTIFS(olah!$Q$2:Q15157,summary!A159,olah!$B$2:B15157,summary!B159,olah!$T$2:T15157,"NA CO")</f>
        <v>6</v>
      </c>
      <c r="T159" t="str">
        <f>olah!R159</f>
        <v>Attendance</v>
      </c>
      <c r="U159" t="str">
        <f>IF(T159="Permit", olah!T159, "No Permit")</f>
        <v>No Permit</v>
      </c>
    </row>
    <row r="160" spans="1:21" hidden="1" x14ac:dyDescent="0.3">
      <c r="A160" s="23">
        <v>44561</v>
      </c>
      <c r="B160" t="s">
        <v>85</v>
      </c>
      <c r="C160" t="s">
        <v>28</v>
      </c>
      <c r="D160" t="s">
        <v>6082</v>
      </c>
      <c r="E160" t="str">
        <f>VLOOKUP(B160,olah!$B:$P,2,0)</f>
        <v>2021-12-01</v>
      </c>
      <c r="F160">
        <f>COUNTIFS(parameter!$J$4:$J$34,summary!A160,parameter!$I$4:$I$34,"&gt;="&amp;summary!$E160)</f>
        <v>31</v>
      </c>
      <c r="G160">
        <f>COUNTIFS(olah!$Q160:Q15158,summary!A160,olah!$B160:B15158,summary!B160,olah!$N160:N15158,summary!C160,olah!$P160:P15158,summary!D160,olah!$S160:S15158,"On Time")</f>
        <v>1</v>
      </c>
      <c r="H160">
        <f>COUNTIFS(olah!$Q$2:Q15158,summary!A160,olah!$B$2:B15158,summary!B160,olah!$S$2:S15158,"On Time")</f>
        <v>15</v>
      </c>
      <c r="I160">
        <f>COUNTIFS(olah!$Q160:Q15158,summary!A160,olah!$B160:B15158,summary!B160,olah!$N160:N15158,summary!C160,olah!$P160:P15158,summary!D160,olah!$S160:S15158,"Late")</f>
        <v>0</v>
      </c>
      <c r="J160">
        <f>COUNTIFS(olah!$Q$2:Q15158,summary!A160,olah!$B$2:B15158,summary!B160,olah!$S$2:S15158,"Late")</f>
        <v>1</v>
      </c>
      <c r="K160">
        <f t="shared" si="2"/>
        <v>15</v>
      </c>
      <c r="L160">
        <f>COUNTIFS(olah!$Q160:Q15158,summary!A160,olah!$B160:B15158,summary!B160,olah!$N160:N15158,summary!C160,olah!$P160:P15158,summary!D160,olah!$T160:T15158,"On Time CO")</f>
        <v>1</v>
      </c>
      <c r="M160">
        <f>COUNTIFS(olah!$Q$2:Q15158,summary!A160,olah!$B$2:B15158,summary!B160,olah!$T$2:T15158,"On Time CO")</f>
        <v>7</v>
      </c>
      <c r="N160">
        <f>COUNTIFS(olah!$Q160:Q15158,summary!A160,olah!$B160:B15158,summary!B160,olah!$N160:N15158,summary!C160,olah!$P160:P15158,summary!D160,olah!$T160:T15158,"Overtime")</f>
        <v>0</v>
      </c>
      <c r="O160">
        <f>COUNTIFS(olah!$Q$2:Q15158,summary!A160,olah!$B$2:B15158,summary!B160,olah!$T$2:T15158,"Overtime")</f>
        <v>0</v>
      </c>
      <c r="P160">
        <f>COUNTIFS(olah!$Q160:Q15158,summary!A160,olah!$B160:B15158,summary!B160,olah!$N160:N15158,summary!C160,olah!$P160:P15158,summary!D160,olah!$T160:T15158,"Early")</f>
        <v>0</v>
      </c>
      <c r="Q160">
        <f>COUNTIFS(olah!$Q$2:Q15158,summary!A160,olah!$B$2:B15158,summary!B160,olah!$T$2:T15158,"Early")</f>
        <v>3</v>
      </c>
      <c r="R160">
        <f>COUNTIFS(olah!$Q160:Q15158,summary!A160,olah!$B160:B15158,summary!B160,olah!$N160:N15158,summary!C160,olah!$P160:P15158,summary!D160,olah!$T160:T15158,"NA CO")</f>
        <v>0</v>
      </c>
      <c r="S160">
        <f>COUNTIFS(olah!$Q$2:Q15158,summary!A160,olah!$B$2:B15158,summary!B160,olah!$T$2:T15158,"NA CO")</f>
        <v>6</v>
      </c>
      <c r="T160" t="str">
        <f>olah!R160</f>
        <v>Attendance</v>
      </c>
      <c r="U160" t="str">
        <f>IF(T160="Permit", olah!T160, "No Permit")</f>
        <v>No Permit</v>
      </c>
    </row>
    <row r="161" spans="1:21" hidden="1" x14ac:dyDescent="0.3">
      <c r="A161" s="23">
        <v>44561</v>
      </c>
      <c r="B161" t="s">
        <v>85</v>
      </c>
      <c r="C161" t="s">
        <v>28</v>
      </c>
      <c r="D161" t="s">
        <v>11603</v>
      </c>
      <c r="E161" t="str">
        <f>VLOOKUP(B161,olah!$B:$P,2,0)</f>
        <v>2021-12-01</v>
      </c>
      <c r="F161">
        <f>COUNTIFS(parameter!$J$4:$J$34,summary!A161,parameter!$I$4:$I$34,"&gt;="&amp;summary!$E161)</f>
        <v>31</v>
      </c>
      <c r="G161">
        <f>COUNTIFS(olah!$Q161:Q15159,summary!A161,olah!$B161:B15159,summary!B161,olah!$N161:N15159,summary!C161,olah!$P161:P15159,summary!D161,olah!$S161:S15159,"On Time")</f>
        <v>1</v>
      </c>
      <c r="H161">
        <f>COUNTIFS(olah!$Q$2:Q15159,summary!A161,olah!$B$2:B15159,summary!B161,olah!$S$2:S15159,"On Time")</f>
        <v>15</v>
      </c>
      <c r="I161">
        <f>COUNTIFS(olah!$Q161:Q15159,summary!A161,olah!$B161:B15159,summary!B161,olah!$N161:N15159,summary!C161,olah!$P161:P15159,summary!D161,olah!$S161:S15159,"Late")</f>
        <v>0</v>
      </c>
      <c r="J161">
        <f>COUNTIFS(olah!$Q$2:Q15159,summary!A161,olah!$B$2:B15159,summary!B161,olah!$S$2:S15159,"Late")</f>
        <v>1</v>
      </c>
      <c r="K161">
        <f t="shared" si="2"/>
        <v>15</v>
      </c>
      <c r="L161">
        <f>COUNTIFS(olah!$Q161:Q15159,summary!A161,olah!$B161:B15159,summary!B161,olah!$N161:N15159,summary!C161,olah!$P161:P15159,summary!D161,olah!$T161:T15159,"On Time CO")</f>
        <v>1</v>
      </c>
      <c r="M161">
        <f>COUNTIFS(olah!$Q$2:Q15159,summary!A161,olah!$B$2:B15159,summary!B161,olah!$T$2:T15159,"On Time CO")</f>
        <v>7</v>
      </c>
      <c r="N161">
        <f>COUNTIFS(olah!$Q161:Q15159,summary!A161,olah!$B161:B15159,summary!B161,olah!$N161:N15159,summary!C161,olah!$P161:P15159,summary!D161,olah!$T161:T15159,"Overtime")</f>
        <v>0</v>
      </c>
      <c r="O161">
        <f>COUNTIFS(olah!$Q$2:Q15159,summary!A161,olah!$B$2:B15159,summary!B161,olah!$T$2:T15159,"Overtime")</f>
        <v>0</v>
      </c>
      <c r="P161">
        <f>COUNTIFS(olah!$Q161:Q15159,summary!A161,olah!$B161:B15159,summary!B161,olah!$N161:N15159,summary!C161,olah!$P161:P15159,summary!D161,olah!$T161:T15159,"Early")</f>
        <v>0</v>
      </c>
      <c r="Q161">
        <f>COUNTIFS(olah!$Q$2:Q15159,summary!A161,olah!$B$2:B15159,summary!B161,olah!$T$2:T15159,"Early")</f>
        <v>3</v>
      </c>
      <c r="R161">
        <f>COUNTIFS(olah!$Q161:Q15159,summary!A161,olah!$B161:B15159,summary!B161,olah!$N161:N15159,summary!C161,olah!$P161:P15159,summary!D161,olah!$T161:T15159,"NA CO")</f>
        <v>0</v>
      </c>
      <c r="S161">
        <f>COUNTIFS(olah!$Q$2:Q15159,summary!A161,olah!$B$2:B15159,summary!B161,olah!$T$2:T15159,"NA CO")</f>
        <v>6</v>
      </c>
      <c r="T161" t="str">
        <f>olah!R161</f>
        <v>Attendance</v>
      </c>
      <c r="U161" t="str">
        <f>IF(T161="Permit", olah!T161, "No Permit")</f>
        <v>No Permit</v>
      </c>
    </row>
    <row r="162" spans="1:21" hidden="1" x14ac:dyDescent="0.3">
      <c r="A162" s="23">
        <v>44561</v>
      </c>
      <c r="B162" t="s">
        <v>85</v>
      </c>
      <c r="C162" t="s">
        <v>28</v>
      </c>
      <c r="D162" t="s">
        <v>11604</v>
      </c>
      <c r="E162" t="str">
        <f>VLOOKUP(B162,olah!$B:$P,2,0)</f>
        <v>2021-12-01</v>
      </c>
      <c r="F162">
        <f>COUNTIFS(parameter!$J$4:$J$34,summary!A162,parameter!$I$4:$I$34,"&gt;="&amp;summary!$E162)</f>
        <v>31</v>
      </c>
      <c r="G162">
        <f>COUNTIFS(olah!$Q162:Q15160,summary!A162,olah!$B162:B15160,summary!B162,olah!$N162:N15160,summary!C162,olah!$P162:P15160,summary!D162,olah!$S162:S15160,"On Time")</f>
        <v>1</v>
      </c>
      <c r="H162">
        <f>COUNTIFS(olah!$Q$2:Q15160,summary!A162,olah!$B$2:B15160,summary!B162,olah!$S$2:S15160,"On Time")</f>
        <v>15</v>
      </c>
      <c r="I162">
        <f>COUNTIFS(olah!$Q162:Q15160,summary!A162,olah!$B162:B15160,summary!B162,olah!$N162:N15160,summary!C162,olah!$P162:P15160,summary!D162,olah!$S162:S15160,"Late")</f>
        <v>0</v>
      </c>
      <c r="J162">
        <f>COUNTIFS(olah!$Q$2:Q15160,summary!A162,olah!$B$2:B15160,summary!B162,olah!$S$2:S15160,"Late")</f>
        <v>1</v>
      </c>
      <c r="K162">
        <f t="shared" si="2"/>
        <v>15</v>
      </c>
      <c r="L162">
        <f>COUNTIFS(olah!$Q162:Q15160,summary!A162,olah!$B162:B15160,summary!B162,olah!$N162:N15160,summary!C162,olah!$P162:P15160,summary!D162,olah!$T162:T15160,"On Time CO")</f>
        <v>1</v>
      </c>
      <c r="M162">
        <f>COUNTIFS(olah!$Q$2:Q15160,summary!A162,olah!$B$2:B15160,summary!B162,olah!$T$2:T15160,"On Time CO")</f>
        <v>7</v>
      </c>
      <c r="N162">
        <f>COUNTIFS(olah!$Q162:Q15160,summary!A162,olah!$B162:B15160,summary!B162,olah!$N162:N15160,summary!C162,olah!$P162:P15160,summary!D162,olah!$T162:T15160,"Overtime")</f>
        <v>0</v>
      </c>
      <c r="O162">
        <f>COUNTIFS(olah!$Q$2:Q15160,summary!A162,olah!$B$2:B15160,summary!B162,olah!$T$2:T15160,"Overtime")</f>
        <v>0</v>
      </c>
      <c r="P162">
        <f>COUNTIFS(olah!$Q162:Q15160,summary!A162,olah!$B162:B15160,summary!B162,olah!$N162:N15160,summary!C162,olah!$P162:P15160,summary!D162,olah!$T162:T15160,"Early")</f>
        <v>0</v>
      </c>
      <c r="Q162">
        <f>COUNTIFS(olah!$Q$2:Q15160,summary!A162,olah!$B$2:B15160,summary!B162,olah!$T$2:T15160,"Early")</f>
        <v>3</v>
      </c>
      <c r="R162">
        <f>COUNTIFS(olah!$Q162:Q15160,summary!A162,olah!$B162:B15160,summary!B162,olah!$N162:N15160,summary!C162,olah!$P162:P15160,summary!D162,olah!$T162:T15160,"NA CO")</f>
        <v>0</v>
      </c>
      <c r="S162">
        <f>COUNTIFS(olah!$Q$2:Q15160,summary!A162,olah!$B$2:B15160,summary!B162,olah!$T$2:T15160,"NA CO")</f>
        <v>6</v>
      </c>
      <c r="T162" t="str">
        <f>olah!R162</f>
        <v>Attendance</v>
      </c>
      <c r="U162" t="str">
        <f>IF(T162="Permit", olah!T162, "No Permit")</f>
        <v>No Permit</v>
      </c>
    </row>
    <row r="163" spans="1:21" hidden="1" x14ac:dyDescent="0.3">
      <c r="A163" s="23">
        <v>44561</v>
      </c>
      <c r="B163" t="s">
        <v>85</v>
      </c>
      <c r="C163" t="s">
        <v>86</v>
      </c>
      <c r="D163" t="s">
        <v>11605</v>
      </c>
      <c r="E163" t="str">
        <f>VLOOKUP(B163,olah!$B:$P,2,0)</f>
        <v>2021-12-01</v>
      </c>
      <c r="F163">
        <f>COUNTIFS(parameter!$J$4:$J$34,summary!A163,parameter!$I$4:$I$34,"&gt;="&amp;summary!$E163)</f>
        <v>31</v>
      </c>
      <c r="G163">
        <f>COUNTIFS(olah!$Q163:Q15161,summary!A163,olah!$B163:B15161,summary!B163,olah!$N163:N15161,summary!C163,olah!$P163:P15161,summary!D163,olah!$S163:S15161,"On Time")</f>
        <v>1</v>
      </c>
      <c r="H163">
        <f>COUNTIFS(olah!$Q$2:Q15161,summary!A163,olah!$B$2:B15161,summary!B163,olah!$S$2:S15161,"On Time")</f>
        <v>15</v>
      </c>
      <c r="I163">
        <f>COUNTIFS(olah!$Q163:Q15161,summary!A163,olah!$B163:B15161,summary!B163,olah!$N163:N15161,summary!C163,olah!$P163:P15161,summary!D163,olah!$S163:S15161,"Late")</f>
        <v>0</v>
      </c>
      <c r="J163">
        <f>COUNTIFS(olah!$Q$2:Q15161,summary!A163,olah!$B$2:B15161,summary!B163,olah!$S$2:S15161,"Late")</f>
        <v>1</v>
      </c>
      <c r="K163">
        <f t="shared" si="2"/>
        <v>15</v>
      </c>
      <c r="L163">
        <f>COUNTIFS(olah!$Q163:Q15161,summary!A163,olah!$B163:B15161,summary!B163,olah!$N163:N15161,summary!C163,olah!$P163:P15161,summary!D163,olah!$T163:T15161,"On Time CO")</f>
        <v>0</v>
      </c>
      <c r="M163">
        <f>COUNTIFS(olah!$Q$2:Q15161,summary!A163,olah!$B$2:B15161,summary!B163,olah!$T$2:T15161,"On Time CO")</f>
        <v>7</v>
      </c>
      <c r="N163">
        <f>COUNTIFS(olah!$Q163:Q15161,summary!A163,olah!$B163:B15161,summary!B163,olah!$N163:N15161,summary!C163,olah!$P163:P15161,summary!D163,olah!$T163:T15161,"Overtime")</f>
        <v>0</v>
      </c>
      <c r="O163">
        <f>COUNTIFS(olah!$Q$2:Q15161,summary!A163,olah!$B$2:B15161,summary!B163,olah!$T$2:T15161,"Overtime")</f>
        <v>0</v>
      </c>
      <c r="P163">
        <f>COUNTIFS(olah!$Q163:Q15161,summary!A163,olah!$B163:B15161,summary!B163,olah!$N163:N15161,summary!C163,olah!$P163:P15161,summary!D163,olah!$T163:T15161,"Early")</f>
        <v>0</v>
      </c>
      <c r="Q163">
        <f>COUNTIFS(olah!$Q$2:Q15161,summary!A163,olah!$B$2:B15161,summary!B163,olah!$T$2:T15161,"Early")</f>
        <v>3</v>
      </c>
      <c r="R163">
        <f>COUNTIFS(olah!$Q163:Q15161,summary!A163,olah!$B163:B15161,summary!B163,olah!$N163:N15161,summary!C163,olah!$P163:P15161,summary!D163,olah!$T163:T15161,"NA CO")</f>
        <v>1</v>
      </c>
      <c r="S163">
        <f>COUNTIFS(olah!$Q$2:Q15161,summary!A163,olah!$B$2:B15161,summary!B163,olah!$T$2:T15161,"NA CO")</f>
        <v>6</v>
      </c>
      <c r="T163" t="str">
        <f>olah!R163</f>
        <v>Daily Journey</v>
      </c>
      <c r="U163" t="str">
        <f>IF(T163="Permit", olah!T163, "No Permit")</f>
        <v>No Permit</v>
      </c>
    </row>
    <row r="164" spans="1:21" hidden="1" x14ac:dyDescent="0.3">
      <c r="A164" s="23">
        <v>44561</v>
      </c>
      <c r="B164" t="s">
        <v>85</v>
      </c>
      <c r="C164" t="s">
        <v>28</v>
      </c>
      <c r="D164" t="s">
        <v>11606</v>
      </c>
      <c r="E164" t="str">
        <f>VLOOKUP(B164,olah!$B:$P,2,0)</f>
        <v>2021-12-01</v>
      </c>
      <c r="F164">
        <f>COUNTIFS(parameter!$J$4:$J$34,summary!A164,parameter!$I$4:$I$34,"&gt;="&amp;summary!$E164)</f>
        <v>31</v>
      </c>
      <c r="G164">
        <f>COUNTIFS(olah!$Q164:Q15162,summary!A164,olah!$B164:B15162,summary!B164,olah!$N164:N15162,summary!C164,olah!$P164:P15162,summary!D164,olah!$S164:S15162,"On Time")</f>
        <v>1</v>
      </c>
      <c r="H164">
        <f>COUNTIFS(olah!$Q$2:Q15162,summary!A164,olah!$B$2:B15162,summary!B164,olah!$S$2:S15162,"On Time")</f>
        <v>15</v>
      </c>
      <c r="I164">
        <f>COUNTIFS(olah!$Q164:Q15162,summary!A164,olah!$B164:B15162,summary!B164,olah!$N164:N15162,summary!C164,olah!$P164:P15162,summary!D164,olah!$S164:S15162,"Late")</f>
        <v>0</v>
      </c>
      <c r="J164">
        <f>COUNTIFS(olah!$Q$2:Q15162,summary!A164,olah!$B$2:B15162,summary!B164,olah!$S$2:S15162,"Late")</f>
        <v>1</v>
      </c>
      <c r="K164">
        <f t="shared" si="2"/>
        <v>15</v>
      </c>
      <c r="L164">
        <f>COUNTIFS(olah!$Q164:Q15162,summary!A164,olah!$B164:B15162,summary!B164,olah!$N164:N15162,summary!C164,olah!$P164:P15162,summary!D164,olah!$T164:T15162,"On Time CO")</f>
        <v>1</v>
      </c>
      <c r="M164">
        <f>COUNTIFS(olah!$Q$2:Q15162,summary!A164,olah!$B$2:B15162,summary!B164,olah!$T$2:T15162,"On Time CO")</f>
        <v>7</v>
      </c>
      <c r="N164">
        <f>COUNTIFS(olah!$Q164:Q15162,summary!A164,olah!$B164:B15162,summary!B164,olah!$N164:N15162,summary!C164,olah!$P164:P15162,summary!D164,olah!$T164:T15162,"Overtime")</f>
        <v>0</v>
      </c>
      <c r="O164">
        <f>COUNTIFS(olah!$Q$2:Q15162,summary!A164,olah!$B$2:B15162,summary!B164,olah!$T$2:T15162,"Overtime")</f>
        <v>0</v>
      </c>
      <c r="P164">
        <f>COUNTIFS(olah!$Q164:Q15162,summary!A164,olah!$B164:B15162,summary!B164,olah!$N164:N15162,summary!C164,olah!$P164:P15162,summary!D164,olah!$T164:T15162,"Early")</f>
        <v>0</v>
      </c>
      <c r="Q164">
        <f>COUNTIFS(olah!$Q$2:Q15162,summary!A164,olah!$B$2:B15162,summary!B164,olah!$T$2:T15162,"Early")</f>
        <v>3</v>
      </c>
      <c r="R164">
        <f>COUNTIFS(olah!$Q164:Q15162,summary!A164,olah!$B164:B15162,summary!B164,olah!$N164:N15162,summary!C164,olah!$P164:P15162,summary!D164,olah!$T164:T15162,"NA CO")</f>
        <v>0</v>
      </c>
      <c r="S164">
        <f>COUNTIFS(olah!$Q$2:Q15162,summary!A164,olah!$B$2:B15162,summary!B164,olah!$T$2:T15162,"NA CO")</f>
        <v>6</v>
      </c>
      <c r="T164" t="str">
        <f>olah!R164</f>
        <v>Attendance</v>
      </c>
      <c r="U164" t="str">
        <f>IF(T164="Permit", olah!T164, "No Permit")</f>
        <v>No Permit</v>
      </c>
    </row>
    <row r="165" spans="1:21" hidden="1" x14ac:dyDescent="0.3">
      <c r="A165" s="23">
        <v>44561</v>
      </c>
      <c r="B165" t="s">
        <v>85</v>
      </c>
      <c r="C165" t="s">
        <v>28</v>
      </c>
      <c r="D165" t="s">
        <v>10202</v>
      </c>
      <c r="E165" t="str">
        <f>VLOOKUP(B165,olah!$B:$P,2,0)</f>
        <v>2021-12-01</v>
      </c>
      <c r="F165">
        <f>COUNTIFS(parameter!$J$4:$J$34,summary!A165,parameter!$I$4:$I$34,"&gt;="&amp;summary!$E165)</f>
        <v>31</v>
      </c>
      <c r="G165">
        <f>COUNTIFS(olah!$Q165:Q15163,summary!A165,olah!$B165:B15163,summary!B165,olah!$N165:N15163,summary!C165,olah!$P165:P15163,summary!D165,olah!$S165:S15163,"On Time")</f>
        <v>1</v>
      </c>
      <c r="H165">
        <f>COUNTIFS(olah!$Q$2:Q15163,summary!A165,olah!$B$2:B15163,summary!B165,olah!$S$2:S15163,"On Time")</f>
        <v>15</v>
      </c>
      <c r="I165">
        <f>COUNTIFS(olah!$Q165:Q15163,summary!A165,olah!$B165:B15163,summary!B165,olah!$N165:N15163,summary!C165,olah!$P165:P15163,summary!D165,olah!$S165:S15163,"Late")</f>
        <v>0</v>
      </c>
      <c r="J165">
        <f>COUNTIFS(olah!$Q$2:Q15163,summary!A165,olah!$B$2:B15163,summary!B165,olah!$S$2:S15163,"Late")</f>
        <v>1</v>
      </c>
      <c r="K165">
        <f t="shared" si="2"/>
        <v>15</v>
      </c>
      <c r="L165">
        <f>COUNTIFS(olah!$Q165:Q15163,summary!A165,olah!$B165:B15163,summary!B165,olah!$N165:N15163,summary!C165,olah!$P165:P15163,summary!D165,olah!$T165:T15163,"On Time CO")</f>
        <v>1</v>
      </c>
      <c r="M165">
        <f>COUNTIFS(olah!$Q$2:Q15163,summary!A165,olah!$B$2:B15163,summary!B165,olah!$T$2:T15163,"On Time CO")</f>
        <v>7</v>
      </c>
      <c r="N165">
        <f>COUNTIFS(olah!$Q165:Q15163,summary!A165,olah!$B165:B15163,summary!B165,olah!$N165:N15163,summary!C165,olah!$P165:P15163,summary!D165,olah!$T165:T15163,"Overtime")</f>
        <v>0</v>
      </c>
      <c r="O165">
        <f>COUNTIFS(olah!$Q$2:Q15163,summary!A165,olah!$B$2:B15163,summary!B165,olah!$T$2:T15163,"Overtime")</f>
        <v>0</v>
      </c>
      <c r="P165">
        <f>COUNTIFS(olah!$Q165:Q15163,summary!A165,olah!$B165:B15163,summary!B165,olah!$N165:N15163,summary!C165,olah!$P165:P15163,summary!D165,olah!$T165:T15163,"Early")</f>
        <v>0</v>
      </c>
      <c r="Q165">
        <f>COUNTIFS(olah!$Q$2:Q15163,summary!A165,olah!$B$2:B15163,summary!B165,olah!$T$2:T15163,"Early")</f>
        <v>3</v>
      </c>
      <c r="R165">
        <f>COUNTIFS(olah!$Q165:Q15163,summary!A165,olah!$B165:B15163,summary!B165,olah!$N165:N15163,summary!C165,olah!$P165:P15163,summary!D165,olah!$T165:T15163,"NA CO")</f>
        <v>0</v>
      </c>
      <c r="S165">
        <f>COUNTIFS(olah!$Q$2:Q15163,summary!A165,olah!$B$2:B15163,summary!B165,olah!$T$2:T15163,"NA CO")</f>
        <v>6</v>
      </c>
      <c r="T165" t="str">
        <f>olah!R165</f>
        <v>Attendance</v>
      </c>
      <c r="U165" t="str">
        <f>IF(T165="Permit", olah!T165, "No Permit")</f>
        <v>No Permit</v>
      </c>
    </row>
    <row r="166" spans="1:21" hidden="1" x14ac:dyDescent="0.3">
      <c r="A166" s="23">
        <v>44561</v>
      </c>
      <c r="B166" t="s">
        <v>85</v>
      </c>
      <c r="C166" t="s">
        <v>28</v>
      </c>
      <c r="D166" t="s">
        <v>11607</v>
      </c>
      <c r="E166" t="str">
        <f>VLOOKUP(B166,olah!$B:$P,2,0)</f>
        <v>2021-12-01</v>
      </c>
      <c r="F166">
        <f>COUNTIFS(parameter!$J$4:$J$34,summary!A166,parameter!$I$4:$I$34,"&gt;="&amp;summary!$E166)</f>
        <v>31</v>
      </c>
      <c r="G166">
        <f>COUNTIFS(olah!$Q166:Q15164,summary!A166,olah!$B166:B15164,summary!B166,olah!$N166:N15164,summary!C166,olah!$P166:P15164,summary!D166,olah!$S166:S15164,"On Time")</f>
        <v>1</v>
      </c>
      <c r="H166">
        <f>COUNTIFS(olah!$Q$2:Q15164,summary!A166,olah!$B$2:B15164,summary!B166,olah!$S$2:S15164,"On Time")</f>
        <v>15</v>
      </c>
      <c r="I166">
        <f>COUNTIFS(olah!$Q166:Q15164,summary!A166,olah!$B166:B15164,summary!B166,olah!$N166:N15164,summary!C166,olah!$P166:P15164,summary!D166,olah!$S166:S15164,"Late")</f>
        <v>0</v>
      </c>
      <c r="J166">
        <f>COUNTIFS(olah!$Q$2:Q15164,summary!A166,olah!$B$2:B15164,summary!B166,olah!$S$2:S15164,"Late")</f>
        <v>1</v>
      </c>
      <c r="K166">
        <f t="shared" si="2"/>
        <v>15</v>
      </c>
      <c r="L166">
        <f>COUNTIFS(olah!$Q166:Q15164,summary!A166,olah!$B166:B15164,summary!B166,olah!$N166:N15164,summary!C166,olah!$P166:P15164,summary!D166,olah!$T166:T15164,"On Time CO")</f>
        <v>1</v>
      </c>
      <c r="M166">
        <f>COUNTIFS(olah!$Q$2:Q15164,summary!A166,olah!$B$2:B15164,summary!B166,olah!$T$2:T15164,"On Time CO")</f>
        <v>7</v>
      </c>
      <c r="N166">
        <f>COUNTIFS(olah!$Q166:Q15164,summary!A166,olah!$B166:B15164,summary!B166,olah!$N166:N15164,summary!C166,olah!$P166:P15164,summary!D166,olah!$T166:T15164,"Overtime")</f>
        <v>0</v>
      </c>
      <c r="O166">
        <f>COUNTIFS(olah!$Q$2:Q15164,summary!A166,olah!$B$2:B15164,summary!B166,olah!$T$2:T15164,"Overtime")</f>
        <v>0</v>
      </c>
      <c r="P166">
        <f>COUNTIFS(olah!$Q166:Q15164,summary!A166,olah!$B166:B15164,summary!B166,olah!$N166:N15164,summary!C166,olah!$P166:P15164,summary!D166,olah!$T166:T15164,"Early")</f>
        <v>0</v>
      </c>
      <c r="Q166">
        <f>COUNTIFS(olah!$Q$2:Q15164,summary!A166,olah!$B$2:B15164,summary!B166,olah!$T$2:T15164,"Early")</f>
        <v>3</v>
      </c>
      <c r="R166">
        <f>COUNTIFS(olah!$Q166:Q15164,summary!A166,olah!$B166:B15164,summary!B166,olah!$N166:N15164,summary!C166,olah!$P166:P15164,summary!D166,olah!$T166:T15164,"NA CO")</f>
        <v>0</v>
      </c>
      <c r="S166">
        <f>COUNTIFS(olah!$Q$2:Q15164,summary!A166,olah!$B$2:B15164,summary!B166,olah!$T$2:T15164,"NA CO")</f>
        <v>6</v>
      </c>
      <c r="T166" t="str">
        <f>olah!R166</f>
        <v>Attendance</v>
      </c>
      <c r="U166" t="str">
        <f>IF(T166="Permit", olah!T166, "No Permit")</f>
        <v>No Permit</v>
      </c>
    </row>
    <row r="167" spans="1:21" hidden="1" x14ac:dyDescent="0.3">
      <c r="A167" s="23">
        <v>44561</v>
      </c>
      <c r="B167" t="s">
        <v>85</v>
      </c>
      <c r="C167" t="s">
        <v>86</v>
      </c>
      <c r="D167" t="s">
        <v>11608</v>
      </c>
      <c r="E167" t="str">
        <f>VLOOKUP(B167,olah!$B:$P,2,0)</f>
        <v>2021-12-01</v>
      </c>
      <c r="F167">
        <f>COUNTIFS(parameter!$J$4:$J$34,summary!A167,parameter!$I$4:$I$34,"&gt;="&amp;summary!$E167)</f>
        <v>31</v>
      </c>
      <c r="G167">
        <f>COUNTIFS(olah!$Q167:Q15165,summary!A167,olah!$B167:B15165,summary!B167,olah!$N167:N15165,summary!C167,olah!$P167:P15165,summary!D167,olah!$S167:S15165,"On Time")</f>
        <v>1</v>
      </c>
      <c r="H167">
        <f>COUNTIFS(olah!$Q$2:Q15165,summary!A167,olah!$B$2:B15165,summary!B167,olah!$S$2:S15165,"On Time")</f>
        <v>15</v>
      </c>
      <c r="I167">
        <f>COUNTIFS(olah!$Q167:Q15165,summary!A167,olah!$B167:B15165,summary!B167,olah!$N167:N15165,summary!C167,olah!$P167:P15165,summary!D167,olah!$S167:S15165,"Late")</f>
        <v>0</v>
      </c>
      <c r="J167">
        <f>COUNTIFS(olah!$Q$2:Q15165,summary!A167,olah!$B$2:B15165,summary!B167,olah!$S$2:S15165,"Late")</f>
        <v>1</v>
      </c>
      <c r="K167">
        <f t="shared" si="2"/>
        <v>15</v>
      </c>
      <c r="L167">
        <f>COUNTIFS(olah!$Q167:Q15165,summary!A167,olah!$B167:B15165,summary!B167,olah!$N167:N15165,summary!C167,olah!$P167:P15165,summary!D167,olah!$T167:T15165,"On Time CO")</f>
        <v>0</v>
      </c>
      <c r="M167">
        <f>COUNTIFS(olah!$Q$2:Q15165,summary!A167,olah!$B$2:B15165,summary!B167,olah!$T$2:T15165,"On Time CO")</f>
        <v>7</v>
      </c>
      <c r="N167">
        <f>COUNTIFS(olah!$Q167:Q15165,summary!A167,olah!$B167:B15165,summary!B167,olah!$N167:N15165,summary!C167,olah!$P167:P15165,summary!D167,olah!$T167:T15165,"Overtime")</f>
        <v>0</v>
      </c>
      <c r="O167">
        <f>COUNTIFS(olah!$Q$2:Q15165,summary!A167,olah!$B$2:B15165,summary!B167,olah!$T$2:T15165,"Overtime")</f>
        <v>0</v>
      </c>
      <c r="P167">
        <f>COUNTIFS(olah!$Q167:Q15165,summary!A167,olah!$B167:B15165,summary!B167,olah!$N167:N15165,summary!C167,olah!$P167:P15165,summary!D167,olah!$T167:T15165,"Early")</f>
        <v>0</v>
      </c>
      <c r="Q167">
        <f>COUNTIFS(olah!$Q$2:Q15165,summary!A167,olah!$B$2:B15165,summary!B167,olah!$T$2:T15165,"Early")</f>
        <v>3</v>
      </c>
      <c r="R167">
        <f>COUNTIFS(olah!$Q167:Q15165,summary!A167,olah!$B167:B15165,summary!B167,olah!$N167:N15165,summary!C167,olah!$P167:P15165,summary!D167,olah!$T167:T15165,"NA CO")</f>
        <v>1</v>
      </c>
      <c r="S167">
        <f>COUNTIFS(olah!$Q$2:Q15165,summary!A167,olah!$B$2:B15165,summary!B167,olah!$T$2:T15165,"NA CO")</f>
        <v>6</v>
      </c>
      <c r="T167" t="str">
        <f>olah!R167</f>
        <v>Daily Journey</v>
      </c>
      <c r="U167" t="str">
        <f>IF(T167="Permit", olah!T167, "No Permit")</f>
        <v>No Permit</v>
      </c>
    </row>
    <row r="168" spans="1:21" hidden="1" x14ac:dyDescent="0.3">
      <c r="A168" s="23">
        <v>44561</v>
      </c>
      <c r="B168" t="s">
        <v>85</v>
      </c>
      <c r="C168" t="s">
        <v>28</v>
      </c>
      <c r="D168" t="s">
        <v>11609</v>
      </c>
      <c r="E168" t="str">
        <f>VLOOKUP(B168,olah!$B:$P,2,0)</f>
        <v>2021-12-01</v>
      </c>
      <c r="F168">
        <f>COUNTIFS(parameter!$J$4:$J$34,summary!A168,parameter!$I$4:$I$34,"&gt;="&amp;summary!$E168)</f>
        <v>31</v>
      </c>
      <c r="G168">
        <f>COUNTIFS(olah!$Q168:Q15166,summary!A168,olah!$B168:B15166,summary!B168,olah!$N168:N15166,summary!C168,olah!$P168:P15166,summary!D168,olah!$S168:S15166,"On Time")</f>
        <v>1</v>
      </c>
      <c r="H168">
        <f>COUNTIFS(olah!$Q$2:Q15166,summary!A168,olah!$B$2:B15166,summary!B168,olah!$S$2:S15166,"On Time")</f>
        <v>15</v>
      </c>
      <c r="I168">
        <f>COUNTIFS(olah!$Q168:Q15166,summary!A168,olah!$B168:B15166,summary!B168,olah!$N168:N15166,summary!C168,olah!$P168:P15166,summary!D168,olah!$S168:S15166,"Late")</f>
        <v>0</v>
      </c>
      <c r="J168">
        <f>COUNTIFS(olah!$Q$2:Q15166,summary!A168,olah!$B$2:B15166,summary!B168,olah!$S$2:S15166,"Late")</f>
        <v>1</v>
      </c>
      <c r="K168">
        <f t="shared" si="2"/>
        <v>15</v>
      </c>
      <c r="L168">
        <f>COUNTIFS(olah!$Q168:Q15166,summary!A168,olah!$B168:B15166,summary!B168,olah!$N168:N15166,summary!C168,olah!$P168:P15166,summary!D168,olah!$T168:T15166,"On Time CO")</f>
        <v>0</v>
      </c>
      <c r="M168">
        <f>COUNTIFS(olah!$Q$2:Q15166,summary!A168,olah!$B$2:B15166,summary!B168,olah!$T$2:T15166,"On Time CO")</f>
        <v>7</v>
      </c>
      <c r="N168">
        <f>COUNTIFS(olah!$Q168:Q15166,summary!A168,olah!$B168:B15166,summary!B168,olah!$N168:N15166,summary!C168,olah!$P168:P15166,summary!D168,olah!$T168:T15166,"Overtime")</f>
        <v>0</v>
      </c>
      <c r="O168">
        <f>COUNTIFS(olah!$Q$2:Q15166,summary!A168,olah!$B$2:B15166,summary!B168,olah!$T$2:T15166,"Overtime")</f>
        <v>0</v>
      </c>
      <c r="P168">
        <f>COUNTIFS(olah!$Q168:Q15166,summary!A168,olah!$B168:B15166,summary!B168,olah!$N168:N15166,summary!C168,olah!$P168:P15166,summary!D168,olah!$T168:T15166,"Early")</f>
        <v>1</v>
      </c>
      <c r="Q168">
        <f>COUNTIFS(olah!$Q$2:Q15166,summary!A168,olah!$B$2:B15166,summary!B168,olah!$T$2:T15166,"Early")</f>
        <v>3</v>
      </c>
      <c r="R168">
        <f>COUNTIFS(olah!$Q168:Q15166,summary!A168,olah!$B168:B15166,summary!B168,olah!$N168:N15166,summary!C168,olah!$P168:P15166,summary!D168,olah!$T168:T15166,"NA CO")</f>
        <v>0</v>
      </c>
      <c r="S168">
        <f>COUNTIFS(olah!$Q$2:Q15166,summary!A168,olah!$B$2:B15166,summary!B168,olah!$T$2:T15166,"NA CO")</f>
        <v>6</v>
      </c>
      <c r="T168" t="str">
        <f>olah!R168</f>
        <v>Attendance</v>
      </c>
      <c r="U168" t="str">
        <f>IF(T168="Permit", olah!T168, "No Permit")</f>
        <v>No Permit</v>
      </c>
    </row>
    <row r="169" spans="1:21" hidden="1" x14ac:dyDescent="0.3">
      <c r="A169" s="23">
        <v>44561</v>
      </c>
      <c r="B169" t="s">
        <v>85</v>
      </c>
      <c r="C169" t="s">
        <v>86</v>
      </c>
      <c r="D169" t="s">
        <v>9024</v>
      </c>
      <c r="E169" t="str">
        <f>VLOOKUP(B169,olah!$B:$P,2,0)</f>
        <v>2021-12-01</v>
      </c>
      <c r="F169">
        <f>COUNTIFS(parameter!$J$4:$J$34,summary!A169,parameter!$I$4:$I$34,"&gt;="&amp;summary!$E169)</f>
        <v>31</v>
      </c>
      <c r="G169">
        <f>COUNTIFS(olah!$Q169:Q15167,summary!A169,olah!$B169:B15167,summary!B169,olah!$N169:N15167,summary!C169,olah!$P169:P15167,summary!D169,olah!$S169:S15167,"On Time")</f>
        <v>1</v>
      </c>
      <c r="H169">
        <f>COUNTIFS(olah!$Q$2:Q15167,summary!A169,olah!$B$2:B15167,summary!B169,olah!$S$2:S15167,"On Time")</f>
        <v>15</v>
      </c>
      <c r="I169">
        <f>COUNTIFS(olah!$Q169:Q15167,summary!A169,olah!$B169:B15167,summary!B169,olah!$N169:N15167,summary!C169,olah!$P169:P15167,summary!D169,olah!$S169:S15167,"Late")</f>
        <v>0</v>
      </c>
      <c r="J169">
        <f>COUNTIFS(olah!$Q$2:Q15167,summary!A169,olah!$B$2:B15167,summary!B169,olah!$S$2:S15167,"Late")</f>
        <v>1</v>
      </c>
      <c r="K169">
        <f t="shared" si="2"/>
        <v>15</v>
      </c>
      <c r="L169">
        <f>COUNTIFS(olah!$Q169:Q15167,summary!A169,olah!$B169:B15167,summary!B169,olah!$N169:N15167,summary!C169,olah!$P169:P15167,summary!D169,olah!$T169:T15167,"On Time CO")</f>
        <v>0</v>
      </c>
      <c r="M169">
        <f>COUNTIFS(olah!$Q$2:Q15167,summary!A169,olah!$B$2:B15167,summary!B169,olah!$T$2:T15167,"On Time CO")</f>
        <v>7</v>
      </c>
      <c r="N169">
        <f>COUNTIFS(olah!$Q169:Q15167,summary!A169,olah!$B169:B15167,summary!B169,olah!$N169:N15167,summary!C169,olah!$P169:P15167,summary!D169,olah!$T169:T15167,"Overtime")</f>
        <v>0</v>
      </c>
      <c r="O169">
        <f>COUNTIFS(olah!$Q$2:Q15167,summary!A169,olah!$B$2:B15167,summary!B169,olah!$T$2:T15167,"Overtime")</f>
        <v>0</v>
      </c>
      <c r="P169">
        <f>COUNTIFS(olah!$Q169:Q15167,summary!A169,olah!$B169:B15167,summary!B169,olah!$N169:N15167,summary!C169,olah!$P169:P15167,summary!D169,olah!$T169:T15167,"Early")</f>
        <v>0</v>
      </c>
      <c r="Q169">
        <f>COUNTIFS(olah!$Q$2:Q15167,summary!A169,olah!$B$2:B15167,summary!B169,olah!$T$2:T15167,"Early")</f>
        <v>3</v>
      </c>
      <c r="R169">
        <f>COUNTIFS(olah!$Q169:Q15167,summary!A169,olah!$B169:B15167,summary!B169,olah!$N169:N15167,summary!C169,olah!$P169:P15167,summary!D169,olah!$T169:T15167,"NA CO")</f>
        <v>1</v>
      </c>
      <c r="S169">
        <f>COUNTIFS(olah!$Q$2:Q15167,summary!A169,olah!$B$2:B15167,summary!B169,olah!$T$2:T15167,"NA CO")</f>
        <v>6</v>
      </c>
      <c r="T169" t="str">
        <f>olah!R169</f>
        <v>Daily Journey</v>
      </c>
      <c r="U169" t="str">
        <f>IF(T169="Permit", olah!T169, "No Permit")</f>
        <v>No Permit</v>
      </c>
    </row>
    <row r="170" spans="1:21" hidden="1" x14ac:dyDescent="0.3">
      <c r="A170" s="23">
        <v>44561</v>
      </c>
      <c r="B170" t="s">
        <v>85</v>
      </c>
      <c r="C170" t="s">
        <v>28</v>
      </c>
      <c r="D170" t="s">
        <v>10213</v>
      </c>
      <c r="E170" t="str">
        <f>VLOOKUP(B170,olah!$B:$P,2,0)</f>
        <v>2021-12-01</v>
      </c>
      <c r="F170">
        <f>COUNTIFS(parameter!$J$4:$J$34,summary!A170,parameter!$I$4:$I$34,"&gt;="&amp;summary!$E170)</f>
        <v>31</v>
      </c>
      <c r="G170">
        <f>COUNTIFS(olah!$Q170:Q15168,summary!A170,olah!$B170:B15168,summary!B170,olah!$N170:N15168,summary!C170,olah!$P170:P15168,summary!D170,olah!$S170:S15168,"On Time")</f>
        <v>1</v>
      </c>
      <c r="H170">
        <f>COUNTIFS(olah!$Q$2:Q15168,summary!A170,olah!$B$2:B15168,summary!B170,olah!$S$2:S15168,"On Time")</f>
        <v>15</v>
      </c>
      <c r="I170">
        <f>COUNTIFS(olah!$Q170:Q15168,summary!A170,olah!$B170:B15168,summary!B170,olah!$N170:N15168,summary!C170,olah!$P170:P15168,summary!D170,olah!$S170:S15168,"Late")</f>
        <v>0</v>
      </c>
      <c r="J170">
        <f>COUNTIFS(olah!$Q$2:Q15168,summary!A170,olah!$B$2:B15168,summary!B170,olah!$S$2:S15168,"Late")</f>
        <v>1</v>
      </c>
      <c r="K170">
        <f t="shared" si="2"/>
        <v>15</v>
      </c>
      <c r="L170">
        <f>COUNTIFS(olah!$Q170:Q15168,summary!A170,olah!$B170:B15168,summary!B170,olah!$N170:N15168,summary!C170,olah!$P170:P15168,summary!D170,olah!$T170:T15168,"On Time CO")</f>
        <v>0</v>
      </c>
      <c r="M170">
        <f>COUNTIFS(olah!$Q$2:Q15168,summary!A170,olah!$B$2:B15168,summary!B170,olah!$T$2:T15168,"On Time CO")</f>
        <v>7</v>
      </c>
      <c r="N170">
        <f>COUNTIFS(olah!$Q170:Q15168,summary!A170,olah!$B170:B15168,summary!B170,olah!$N170:N15168,summary!C170,olah!$P170:P15168,summary!D170,olah!$T170:T15168,"Overtime")</f>
        <v>0</v>
      </c>
      <c r="O170">
        <f>COUNTIFS(olah!$Q$2:Q15168,summary!A170,olah!$B$2:B15168,summary!B170,olah!$T$2:T15168,"Overtime")</f>
        <v>0</v>
      </c>
      <c r="P170">
        <f>COUNTIFS(olah!$Q170:Q15168,summary!A170,olah!$B170:B15168,summary!B170,olah!$N170:N15168,summary!C170,olah!$P170:P15168,summary!D170,olah!$T170:T15168,"Early")</f>
        <v>1</v>
      </c>
      <c r="Q170">
        <f>COUNTIFS(olah!$Q$2:Q15168,summary!A170,olah!$B$2:B15168,summary!B170,olah!$T$2:T15168,"Early")</f>
        <v>3</v>
      </c>
      <c r="R170">
        <f>COUNTIFS(olah!$Q170:Q15168,summary!A170,olah!$B170:B15168,summary!B170,olah!$N170:N15168,summary!C170,olah!$P170:P15168,summary!D170,olah!$T170:T15168,"NA CO")</f>
        <v>0</v>
      </c>
      <c r="S170">
        <f>COUNTIFS(olah!$Q$2:Q15168,summary!A170,olah!$B$2:B15168,summary!B170,olah!$T$2:T15168,"NA CO")</f>
        <v>6</v>
      </c>
      <c r="T170" t="str">
        <f>olah!R170</f>
        <v>Attendance</v>
      </c>
      <c r="U170" t="str">
        <f>IF(T170="Permit", olah!T170, "No Permit")</f>
        <v>No Permit</v>
      </c>
    </row>
    <row r="171" spans="1:21" hidden="1" x14ac:dyDescent="0.3">
      <c r="A171" s="23">
        <v>44561</v>
      </c>
      <c r="B171" t="s">
        <v>85</v>
      </c>
      <c r="C171" t="s">
        <v>28</v>
      </c>
      <c r="D171" t="s">
        <v>11610</v>
      </c>
      <c r="E171" t="str">
        <f>VLOOKUP(B171,olah!$B:$P,2,0)</f>
        <v>2021-12-01</v>
      </c>
      <c r="F171">
        <f>COUNTIFS(parameter!$J$4:$J$34,summary!A171,parameter!$I$4:$I$34,"&gt;="&amp;summary!$E171)</f>
        <v>31</v>
      </c>
      <c r="G171">
        <f>COUNTIFS(olah!$Q171:Q15169,summary!A171,olah!$B171:B15169,summary!B171,olah!$N171:N15169,summary!C171,olah!$P171:P15169,summary!D171,olah!$S171:S15169,"On Time")</f>
        <v>1</v>
      </c>
      <c r="H171">
        <f>COUNTIFS(olah!$Q$2:Q15169,summary!A171,olah!$B$2:B15169,summary!B171,olah!$S$2:S15169,"On Time")</f>
        <v>15</v>
      </c>
      <c r="I171">
        <f>COUNTIFS(olah!$Q171:Q15169,summary!A171,olah!$B171:B15169,summary!B171,olah!$N171:N15169,summary!C171,olah!$P171:P15169,summary!D171,olah!$S171:S15169,"Late")</f>
        <v>0</v>
      </c>
      <c r="J171">
        <f>COUNTIFS(olah!$Q$2:Q15169,summary!A171,olah!$B$2:B15169,summary!B171,olah!$S$2:S15169,"Late")</f>
        <v>1</v>
      </c>
      <c r="K171">
        <f t="shared" si="2"/>
        <v>15</v>
      </c>
      <c r="L171">
        <f>COUNTIFS(olah!$Q171:Q15169,summary!A171,olah!$B171:B15169,summary!B171,olah!$N171:N15169,summary!C171,olah!$P171:P15169,summary!D171,olah!$T171:T15169,"On Time CO")</f>
        <v>0</v>
      </c>
      <c r="M171">
        <f>COUNTIFS(olah!$Q$2:Q15169,summary!A171,olah!$B$2:B15169,summary!B171,olah!$T$2:T15169,"On Time CO")</f>
        <v>7</v>
      </c>
      <c r="N171">
        <f>COUNTIFS(olah!$Q171:Q15169,summary!A171,olah!$B171:B15169,summary!B171,olah!$N171:N15169,summary!C171,olah!$P171:P15169,summary!D171,olah!$T171:T15169,"Overtime")</f>
        <v>0</v>
      </c>
      <c r="O171">
        <f>COUNTIFS(olah!$Q$2:Q15169,summary!A171,olah!$B$2:B15169,summary!B171,olah!$T$2:T15169,"Overtime")</f>
        <v>0</v>
      </c>
      <c r="P171">
        <f>COUNTIFS(olah!$Q171:Q15169,summary!A171,olah!$B171:B15169,summary!B171,olah!$N171:N15169,summary!C171,olah!$P171:P15169,summary!D171,olah!$T171:T15169,"Early")</f>
        <v>0</v>
      </c>
      <c r="Q171">
        <f>COUNTIFS(olah!$Q$2:Q15169,summary!A171,olah!$B$2:B15169,summary!B171,olah!$T$2:T15169,"Early")</f>
        <v>3</v>
      </c>
      <c r="R171">
        <f>COUNTIFS(olah!$Q171:Q15169,summary!A171,olah!$B171:B15169,summary!B171,olah!$N171:N15169,summary!C171,olah!$P171:P15169,summary!D171,olah!$T171:T15169,"NA CO")</f>
        <v>1</v>
      </c>
      <c r="S171">
        <f>COUNTIFS(olah!$Q$2:Q15169,summary!A171,olah!$B$2:B15169,summary!B171,olah!$T$2:T15169,"NA CO")</f>
        <v>6</v>
      </c>
      <c r="T171" t="str">
        <f>olah!R171</f>
        <v>Attendance</v>
      </c>
      <c r="U171" t="str">
        <f>IF(T171="Permit", olah!T171, "No Permit")</f>
        <v>No Permit</v>
      </c>
    </row>
    <row r="172" spans="1:21" hidden="1" x14ac:dyDescent="0.3">
      <c r="A172" s="23">
        <v>44561</v>
      </c>
      <c r="B172" t="s">
        <v>953</v>
      </c>
      <c r="C172" t="s">
        <v>28</v>
      </c>
      <c r="D172" t="s">
        <v>1390</v>
      </c>
      <c r="E172" t="str">
        <f>VLOOKUP(B172,olah!$B:$P,2,0)</f>
        <v>2021-12-01</v>
      </c>
      <c r="F172">
        <f>COUNTIFS(parameter!$J$4:$J$34,summary!A172,parameter!$I$4:$I$34,"&gt;="&amp;summary!$E172)</f>
        <v>31</v>
      </c>
      <c r="G172">
        <f>COUNTIFS(olah!$Q172:Q15170,summary!A172,olah!$B172:B15170,summary!B172,olah!$N172:N15170,summary!C172,olah!$P172:P15170,summary!D172,olah!$S172:S15170,"On Time")</f>
        <v>1</v>
      </c>
      <c r="H172">
        <f>COUNTIFS(olah!$Q$2:Q15170,summary!A172,olah!$B$2:B15170,summary!B172,olah!$S$2:S15170,"On Time")</f>
        <v>23</v>
      </c>
      <c r="I172">
        <f>COUNTIFS(olah!$Q172:Q15170,summary!A172,olah!$B172:B15170,summary!B172,olah!$N172:N15170,summary!C172,olah!$P172:P15170,summary!D172,olah!$S172:S15170,"Late")</f>
        <v>0</v>
      </c>
      <c r="J172">
        <f>COUNTIFS(olah!$Q$2:Q15170,summary!A172,olah!$B$2:B15170,summary!B172,olah!$S$2:S15170,"Late")</f>
        <v>0</v>
      </c>
      <c r="K172">
        <f t="shared" si="2"/>
        <v>8</v>
      </c>
      <c r="L172">
        <f>COUNTIFS(olah!$Q172:Q15170,summary!A172,olah!$B172:B15170,summary!B172,olah!$N172:N15170,summary!C172,olah!$P172:P15170,summary!D172,olah!$T172:T15170,"On Time CO")</f>
        <v>1</v>
      </c>
      <c r="M172">
        <f>COUNTIFS(olah!$Q$2:Q15170,summary!A172,olah!$B$2:B15170,summary!B172,olah!$T$2:T15170,"On Time CO")</f>
        <v>19</v>
      </c>
      <c r="N172">
        <f>COUNTIFS(olah!$Q172:Q15170,summary!A172,olah!$B172:B15170,summary!B172,olah!$N172:N15170,summary!C172,olah!$P172:P15170,summary!D172,olah!$T172:T15170,"Overtime")</f>
        <v>0</v>
      </c>
      <c r="O172">
        <f>COUNTIFS(olah!$Q$2:Q15170,summary!A172,olah!$B$2:B15170,summary!B172,olah!$T$2:T15170,"Overtime")</f>
        <v>0</v>
      </c>
      <c r="P172">
        <f>COUNTIFS(olah!$Q172:Q15170,summary!A172,olah!$B172:B15170,summary!B172,olah!$N172:N15170,summary!C172,olah!$P172:P15170,summary!D172,olah!$T172:T15170,"Early")</f>
        <v>0</v>
      </c>
      <c r="Q172">
        <f>COUNTIFS(olah!$Q$2:Q15170,summary!A172,olah!$B$2:B15170,summary!B172,olah!$T$2:T15170,"Early")</f>
        <v>2</v>
      </c>
      <c r="R172">
        <f>COUNTIFS(olah!$Q172:Q15170,summary!A172,olah!$B172:B15170,summary!B172,olah!$N172:N15170,summary!C172,olah!$P172:P15170,summary!D172,olah!$T172:T15170,"NA CO")</f>
        <v>0</v>
      </c>
      <c r="S172">
        <f>COUNTIFS(olah!$Q$2:Q15170,summary!A172,olah!$B$2:B15170,summary!B172,olah!$T$2:T15170,"NA CO")</f>
        <v>2</v>
      </c>
      <c r="T172" t="str">
        <f>olah!R172</f>
        <v>Attendance</v>
      </c>
      <c r="U172" t="str">
        <f>IF(T172="Permit", olah!T172, "No Permit")</f>
        <v>No Permit</v>
      </c>
    </row>
    <row r="173" spans="1:21" hidden="1" x14ac:dyDescent="0.3">
      <c r="A173" s="23">
        <v>44561</v>
      </c>
      <c r="B173" t="s">
        <v>953</v>
      </c>
      <c r="C173" t="s">
        <v>28</v>
      </c>
      <c r="D173" t="s">
        <v>5935</v>
      </c>
      <c r="E173" t="str">
        <f>VLOOKUP(B173,olah!$B:$P,2,0)</f>
        <v>2021-12-01</v>
      </c>
      <c r="F173">
        <f>COUNTIFS(parameter!$J$4:$J$34,summary!A173,parameter!$I$4:$I$34,"&gt;="&amp;summary!$E173)</f>
        <v>31</v>
      </c>
      <c r="G173">
        <f>COUNTIFS(olah!$Q173:Q15171,summary!A173,olah!$B173:B15171,summary!B173,olah!$N173:N15171,summary!C173,olah!$P173:P15171,summary!D173,olah!$S173:S15171,"On Time")</f>
        <v>1</v>
      </c>
      <c r="H173">
        <f>COUNTIFS(olah!$Q$2:Q15171,summary!A173,olah!$B$2:B15171,summary!B173,olah!$S$2:S15171,"On Time")</f>
        <v>23</v>
      </c>
      <c r="I173">
        <f>COUNTIFS(olah!$Q173:Q15171,summary!A173,olah!$B173:B15171,summary!B173,olah!$N173:N15171,summary!C173,olah!$P173:P15171,summary!D173,olah!$S173:S15171,"Late")</f>
        <v>0</v>
      </c>
      <c r="J173">
        <f>COUNTIFS(olah!$Q$2:Q15171,summary!A173,olah!$B$2:B15171,summary!B173,olah!$S$2:S15171,"Late")</f>
        <v>0</v>
      </c>
      <c r="K173">
        <f t="shared" si="2"/>
        <v>8</v>
      </c>
      <c r="L173">
        <f>COUNTIFS(olah!$Q173:Q15171,summary!A173,olah!$B173:B15171,summary!B173,olah!$N173:N15171,summary!C173,olah!$P173:P15171,summary!D173,olah!$T173:T15171,"On Time CO")</f>
        <v>1</v>
      </c>
      <c r="M173">
        <f>COUNTIFS(olah!$Q$2:Q15171,summary!A173,olah!$B$2:B15171,summary!B173,olah!$T$2:T15171,"On Time CO")</f>
        <v>19</v>
      </c>
      <c r="N173">
        <f>COUNTIFS(olah!$Q173:Q15171,summary!A173,olah!$B173:B15171,summary!B173,olah!$N173:N15171,summary!C173,olah!$P173:P15171,summary!D173,olah!$T173:T15171,"Overtime")</f>
        <v>0</v>
      </c>
      <c r="O173">
        <f>COUNTIFS(olah!$Q$2:Q15171,summary!A173,olah!$B$2:B15171,summary!B173,olah!$T$2:T15171,"Overtime")</f>
        <v>0</v>
      </c>
      <c r="P173">
        <f>COUNTIFS(olah!$Q173:Q15171,summary!A173,olah!$B173:B15171,summary!B173,olah!$N173:N15171,summary!C173,olah!$P173:P15171,summary!D173,olah!$T173:T15171,"Early")</f>
        <v>0</v>
      </c>
      <c r="Q173">
        <f>COUNTIFS(olah!$Q$2:Q15171,summary!A173,olah!$B$2:B15171,summary!B173,olah!$T$2:T15171,"Early")</f>
        <v>2</v>
      </c>
      <c r="R173">
        <f>COUNTIFS(olah!$Q173:Q15171,summary!A173,olah!$B173:B15171,summary!B173,olah!$N173:N15171,summary!C173,olah!$P173:P15171,summary!D173,olah!$T173:T15171,"NA CO")</f>
        <v>0</v>
      </c>
      <c r="S173">
        <f>COUNTIFS(olah!$Q$2:Q15171,summary!A173,olah!$B$2:B15171,summary!B173,olah!$T$2:T15171,"NA CO")</f>
        <v>2</v>
      </c>
      <c r="T173" t="str">
        <f>olah!R173</f>
        <v>Attendance</v>
      </c>
      <c r="U173" t="str">
        <f>IF(T173="Permit", olah!T173, "No Permit")</f>
        <v>No Permit</v>
      </c>
    </row>
    <row r="174" spans="1:21" hidden="1" x14ac:dyDescent="0.3">
      <c r="A174" s="23">
        <v>44561</v>
      </c>
      <c r="B174" t="s">
        <v>953</v>
      </c>
      <c r="C174" t="s">
        <v>28</v>
      </c>
      <c r="D174" t="s">
        <v>11600</v>
      </c>
      <c r="E174" t="str">
        <f>VLOOKUP(B174,olah!$B:$P,2,0)</f>
        <v>2021-12-01</v>
      </c>
      <c r="F174">
        <f>COUNTIFS(parameter!$J$4:$J$34,summary!A174,parameter!$I$4:$I$34,"&gt;="&amp;summary!$E174)</f>
        <v>31</v>
      </c>
      <c r="G174">
        <f>COUNTIFS(olah!$Q174:Q15172,summary!A174,olah!$B174:B15172,summary!B174,olah!$N174:N15172,summary!C174,olah!$P174:P15172,summary!D174,olah!$S174:S15172,"On Time")</f>
        <v>1</v>
      </c>
      <c r="H174">
        <f>COUNTIFS(olah!$Q$2:Q15172,summary!A174,olah!$B$2:B15172,summary!B174,olah!$S$2:S15172,"On Time")</f>
        <v>23</v>
      </c>
      <c r="I174">
        <f>COUNTIFS(olah!$Q174:Q15172,summary!A174,olah!$B174:B15172,summary!B174,olah!$N174:N15172,summary!C174,olah!$P174:P15172,summary!D174,olah!$S174:S15172,"Late")</f>
        <v>0</v>
      </c>
      <c r="J174">
        <f>COUNTIFS(olah!$Q$2:Q15172,summary!A174,olah!$B$2:B15172,summary!B174,olah!$S$2:S15172,"Late")</f>
        <v>0</v>
      </c>
      <c r="K174">
        <f t="shared" si="2"/>
        <v>8</v>
      </c>
      <c r="L174">
        <f>COUNTIFS(olah!$Q174:Q15172,summary!A174,olah!$B174:B15172,summary!B174,olah!$N174:N15172,summary!C174,olah!$P174:P15172,summary!D174,olah!$T174:T15172,"On Time CO")</f>
        <v>1</v>
      </c>
      <c r="M174">
        <f>COUNTIFS(olah!$Q$2:Q15172,summary!A174,olah!$B$2:B15172,summary!B174,olah!$T$2:T15172,"On Time CO")</f>
        <v>19</v>
      </c>
      <c r="N174">
        <f>COUNTIFS(olah!$Q174:Q15172,summary!A174,olah!$B174:B15172,summary!B174,olah!$N174:N15172,summary!C174,olah!$P174:P15172,summary!D174,olah!$T174:T15172,"Overtime")</f>
        <v>0</v>
      </c>
      <c r="O174">
        <f>COUNTIFS(olah!$Q$2:Q15172,summary!A174,olah!$B$2:B15172,summary!B174,olah!$T$2:T15172,"Overtime")</f>
        <v>0</v>
      </c>
      <c r="P174">
        <f>COUNTIFS(olah!$Q174:Q15172,summary!A174,olah!$B174:B15172,summary!B174,olah!$N174:N15172,summary!C174,olah!$P174:P15172,summary!D174,olah!$T174:T15172,"Early")</f>
        <v>0</v>
      </c>
      <c r="Q174">
        <f>COUNTIFS(olah!$Q$2:Q15172,summary!A174,olah!$B$2:B15172,summary!B174,olah!$T$2:T15172,"Early")</f>
        <v>2</v>
      </c>
      <c r="R174">
        <f>COUNTIFS(olah!$Q174:Q15172,summary!A174,olah!$B174:B15172,summary!B174,olah!$N174:N15172,summary!C174,olah!$P174:P15172,summary!D174,olah!$T174:T15172,"NA CO")</f>
        <v>0</v>
      </c>
      <c r="S174">
        <f>COUNTIFS(olah!$Q$2:Q15172,summary!A174,olah!$B$2:B15172,summary!B174,olah!$T$2:T15172,"NA CO")</f>
        <v>2</v>
      </c>
      <c r="T174" t="str">
        <f>olah!R174</f>
        <v>Attendance</v>
      </c>
      <c r="U174" t="str">
        <f>IF(T174="Permit", olah!T174, "No Permit")</f>
        <v>No Permit</v>
      </c>
    </row>
    <row r="175" spans="1:21" hidden="1" x14ac:dyDescent="0.3">
      <c r="A175" s="23">
        <v>44561</v>
      </c>
      <c r="B175" t="s">
        <v>953</v>
      </c>
      <c r="C175" t="s">
        <v>2400</v>
      </c>
      <c r="D175" t="s">
        <v>11601</v>
      </c>
      <c r="E175" t="str">
        <f>VLOOKUP(B175,olah!$B:$P,2,0)</f>
        <v>2021-12-01</v>
      </c>
      <c r="F175">
        <f>COUNTIFS(parameter!$J$4:$J$34,summary!A175,parameter!$I$4:$I$34,"&gt;="&amp;summary!$E175)</f>
        <v>31</v>
      </c>
      <c r="G175">
        <f>COUNTIFS(olah!$Q175:Q15173,summary!A175,olah!$B175:B15173,summary!B175,olah!$N175:N15173,summary!C175,olah!$P175:P15173,summary!D175,olah!$S175:S15173,"On Time")</f>
        <v>1</v>
      </c>
      <c r="H175">
        <f>COUNTIFS(olah!$Q$2:Q15173,summary!A175,olah!$B$2:B15173,summary!B175,olah!$S$2:S15173,"On Time")</f>
        <v>23</v>
      </c>
      <c r="I175">
        <f>COUNTIFS(olah!$Q175:Q15173,summary!A175,olah!$B175:B15173,summary!B175,olah!$N175:N15173,summary!C175,olah!$P175:P15173,summary!D175,olah!$S175:S15173,"Late")</f>
        <v>0</v>
      </c>
      <c r="J175">
        <f>COUNTIFS(olah!$Q$2:Q15173,summary!A175,olah!$B$2:B15173,summary!B175,olah!$S$2:S15173,"Late")</f>
        <v>0</v>
      </c>
      <c r="K175">
        <f t="shared" si="2"/>
        <v>8</v>
      </c>
      <c r="L175">
        <f>COUNTIFS(olah!$Q175:Q15173,summary!A175,olah!$B175:B15173,summary!B175,olah!$N175:N15173,summary!C175,olah!$P175:P15173,summary!D175,olah!$T175:T15173,"On Time CO")</f>
        <v>1</v>
      </c>
      <c r="M175">
        <f>COUNTIFS(olah!$Q$2:Q15173,summary!A175,olah!$B$2:B15173,summary!B175,olah!$T$2:T15173,"On Time CO")</f>
        <v>19</v>
      </c>
      <c r="N175">
        <f>COUNTIFS(olah!$Q175:Q15173,summary!A175,olah!$B175:B15173,summary!B175,olah!$N175:N15173,summary!C175,olah!$P175:P15173,summary!D175,olah!$T175:T15173,"Overtime")</f>
        <v>0</v>
      </c>
      <c r="O175">
        <f>COUNTIFS(olah!$Q$2:Q15173,summary!A175,olah!$B$2:B15173,summary!B175,olah!$T$2:T15173,"Overtime")</f>
        <v>0</v>
      </c>
      <c r="P175">
        <f>COUNTIFS(olah!$Q175:Q15173,summary!A175,olah!$B175:B15173,summary!B175,olah!$N175:N15173,summary!C175,olah!$P175:P15173,summary!D175,olah!$T175:T15173,"Early")</f>
        <v>0</v>
      </c>
      <c r="Q175">
        <f>COUNTIFS(olah!$Q$2:Q15173,summary!A175,olah!$B$2:B15173,summary!B175,olah!$T$2:T15173,"Early")</f>
        <v>2</v>
      </c>
      <c r="R175">
        <f>COUNTIFS(olah!$Q175:Q15173,summary!A175,olah!$B175:B15173,summary!B175,olah!$N175:N15173,summary!C175,olah!$P175:P15173,summary!D175,olah!$T175:T15173,"NA CO")</f>
        <v>0</v>
      </c>
      <c r="S175">
        <f>COUNTIFS(olah!$Q$2:Q15173,summary!A175,olah!$B$2:B15173,summary!B175,olah!$T$2:T15173,"NA CO")</f>
        <v>2</v>
      </c>
      <c r="T175" t="str">
        <f>olah!R175</f>
        <v>Daily Journey</v>
      </c>
      <c r="U175" t="str">
        <f>IF(T175="Permit", olah!T175, "No Permit")</f>
        <v>No Permit</v>
      </c>
    </row>
    <row r="176" spans="1:21" hidden="1" x14ac:dyDescent="0.3">
      <c r="A176" s="23">
        <v>44561</v>
      </c>
      <c r="B176" t="s">
        <v>953</v>
      </c>
      <c r="C176" t="s">
        <v>28</v>
      </c>
      <c r="D176" t="s">
        <v>5936</v>
      </c>
      <c r="E176" t="str">
        <f>VLOOKUP(B176,olah!$B:$P,2,0)</f>
        <v>2021-12-01</v>
      </c>
      <c r="F176">
        <f>COUNTIFS(parameter!$J$4:$J$34,summary!A176,parameter!$I$4:$I$34,"&gt;="&amp;summary!$E176)</f>
        <v>31</v>
      </c>
      <c r="G176">
        <f>COUNTIFS(olah!$Q176:Q15174,summary!A176,olah!$B176:B15174,summary!B176,olah!$N176:N15174,summary!C176,olah!$P176:P15174,summary!D176,olah!$S176:S15174,"On Time")</f>
        <v>1</v>
      </c>
      <c r="H176">
        <f>COUNTIFS(olah!$Q$2:Q15174,summary!A176,olah!$B$2:B15174,summary!B176,olah!$S$2:S15174,"On Time")</f>
        <v>23</v>
      </c>
      <c r="I176">
        <f>COUNTIFS(olah!$Q176:Q15174,summary!A176,olah!$B176:B15174,summary!B176,olah!$N176:N15174,summary!C176,olah!$P176:P15174,summary!D176,olah!$S176:S15174,"Late")</f>
        <v>0</v>
      </c>
      <c r="J176">
        <f>COUNTIFS(olah!$Q$2:Q15174,summary!A176,olah!$B$2:B15174,summary!B176,olah!$S$2:S15174,"Late")</f>
        <v>0</v>
      </c>
      <c r="K176">
        <f t="shared" si="2"/>
        <v>8</v>
      </c>
      <c r="L176">
        <f>COUNTIFS(olah!$Q176:Q15174,summary!A176,olah!$B176:B15174,summary!B176,olah!$N176:N15174,summary!C176,olah!$P176:P15174,summary!D176,olah!$T176:T15174,"On Time CO")</f>
        <v>1</v>
      </c>
      <c r="M176">
        <f>COUNTIFS(olah!$Q$2:Q15174,summary!A176,olah!$B$2:B15174,summary!B176,olah!$T$2:T15174,"On Time CO")</f>
        <v>19</v>
      </c>
      <c r="N176">
        <f>COUNTIFS(olah!$Q176:Q15174,summary!A176,olah!$B176:B15174,summary!B176,olah!$N176:N15174,summary!C176,olah!$P176:P15174,summary!D176,olah!$T176:T15174,"Overtime")</f>
        <v>0</v>
      </c>
      <c r="O176">
        <f>COUNTIFS(olah!$Q$2:Q15174,summary!A176,olah!$B$2:B15174,summary!B176,olah!$T$2:T15174,"Overtime")</f>
        <v>0</v>
      </c>
      <c r="P176">
        <f>COUNTIFS(olah!$Q176:Q15174,summary!A176,olah!$B176:B15174,summary!B176,olah!$N176:N15174,summary!C176,olah!$P176:P15174,summary!D176,olah!$T176:T15174,"Early")</f>
        <v>0</v>
      </c>
      <c r="Q176">
        <f>COUNTIFS(olah!$Q$2:Q15174,summary!A176,olah!$B$2:B15174,summary!B176,olah!$T$2:T15174,"Early")</f>
        <v>2</v>
      </c>
      <c r="R176">
        <f>COUNTIFS(olah!$Q176:Q15174,summary!A176,olah!$B176:B15174,summary!B176,olah!$N176:N15174,summary!C176,olah!$P176:P15174,summary!D176,olah!$T176:T15174,"NA CO")</f>
        <v>0</v>
      </c>
      <c r="S176">
        <f>COUNTIFS(olah!$Q$2:Q15174,summary!A176,olah!$B$2:B15174,summary!B176,olah!$T$2:T15174,"NA CO")</f>
        <v>2</v>
      </c>
      <c r="T176" t="str">
        <f>olah!R176</f>
        <v>Attendance</v>
      </c>
      <c r="U176" t="str">
        <f>IF(T176="Permit", olah!T176, "No Permit")</f>
        <v>No Permit</v>
      </c>
    </row>
    <row r="177" spans="1:21" hidden="1" x14ac:dyDescent="0.3">
      <c r="A177" s="23">
        <v>44561</v>
      </c>
      <c r="B177" t="s">
        <v>953</v>
      </c>
      <c r="C177" t="s">
        <v>28</v>
      </c>
      <c r="D177" t="s">
        <v>6082</v>
      </c>
      <c r="E177" t="str">
        <f>VLOOKUP(B177,olah!$B:$P,2,0)</f>
        <v>2021-12-01</v>
      </c>
      <c r="F177">
        <f>COUNTIFS(parameter!$J$4:$J$34,summary!A177,parameter!$I$4:$I$34,"&gt;="&amp;summary!$E177)</f>
        <v>31</v>
      </c>
      <c r="G177">
        <f>COUNTIFS(olah!$Q177:Q15175,summary!A177,olah!$B177:B15175,summary!B177,olah!$N177:N15175,summary!C177,olah!$P177:P15175,summary!D177,olah!$S177:S15175,"On Time")</f>
        <v>1</v>
      </c>
      <c r="H177">
        <f>COUNTIFS(olah!$Q$2:Q15175,summary!A177,olah!$B$2:B15175,summary!B177,olah!$S$2:S15175,"On Time")</f>
        <v>23</v>
      </c>
      <c r="I177">
        <f>COUNTIFS(olah!$Q177:Q15175,summary!A177,olah!$B177:B15175,summary!B177,olah!$N177:N15175,summary!C177,olah!$P177:P15175,summary!D177,olah!$S177:S15175,"Late")</f>
        <v>0</v>
      </c>
      <c r="J177">
        <f>COUNTIFS(olah!$Q$2:Q15175,summary!A177,olah!$B$2:B15175,summary!B177,olah!$S$2:S15175,"Late")</f>
        <v>0</v>
      </c>
      <c r="K177">
        <f t="shared" si="2"/>
        <v>8</v>
      </c>
      <c r="L177">
        <f>COUNTIFS(olah!$Q177:Q15175,summary!A177,olah!$B177:B15175,summary!B177,olah!$N177:N15175,summary!C177,olah!$P177:P15175,summary!D177,olah!$T177:T15175,"On Time CO")</f>
        <v>1</v>
      </c>
      <c r="M177">
        <f>COUNTIFS(olah!$Q$2:Q15175,summary!A177,olah!$B$2:B15175,summary!B177,olah!$T$2:T15175,"On Time CO")</f>
        <v>19</v>
      </c>
      <c r="N177">
        <f>COUNTIFS(olah!$Q177:Q15175,summary!A177,olah!$B177:B15175,summary!B177,olah!$N177:N15175,summary!C177,olah!$P177:P15175,summary!D177,olah!$T177:T15175,"Overtime")</f>
        <v>0</v>
      </c>
      <c r="O177">
        <f>COUNTIFS(olah!$Q$2:Q15175,summary!A177,olah!$B$2:B15175,summary!B177,olah!$T$2:T15175,"Overtime")</f>
        <v>0</v>
      </c>
      <c r="P177">
        <f>COUNTIFS(olah!$Q177:Q15175,summary!A177,olah!$B177:B15175,summary!B177,olah!$N177:N15175,summary!C177,olah!$P177:P15175,summary!D177,olah!$T177:T15175,"Early")</f>
        <v>0</v>
      </c>
      <c r="Q177">
        <f>COUNTIFS(olah!$Q$2:Q15175,summary!A177,olah!$B$2:B15175,summary!B177,olah!$T$2:T15175,"Early")</f>
        <v>2</v>
      </c>
      <c r="R177">
        <f>COUNTIFS(olah!$Q177:Q15175,summary!A177,olah!$B177:B15175,summary!B177,olah!$N177:N15175,summary!C177,olah!$P177:P15175,summary!D177,olah!$T177:T15175,"NA CO")</f>
        <v>0</v>
      </c>
      <c r="S177">
        <f>COUNTIFS(olah!$Q$2:Q15175,summary!A177,olah!$B$2:B15175,summary!B177,olah!$T$2:T15175,"NA CO")</f>
        <v>2</v>
      </c>
      <c r="T177" t="str">
        <f>olah!R177</f>
        <v>Attendance</v>
      </c>
      <c r="U177" t="str">
        <f>IF(T177="Permit", olah!T177, "No Permit")</f>
        <v>No Permit</v>
      </c>
    </row>
    <row r="178" spans="1:21" hidden="1" x14ac:dyDescent="0.3">
      <c r="A178" s="23">
        <v>44561</v>
      </c>
      <c r="B178" t="s">
        <v>953</v>
      </c>
      <c r="C178" t="s">
        <v>28</v>
      </c>
      <c r="D178" t="s">
        <v>11602</v>
      </c>
      <c r="E178" t="str">
        <f>VLOOKUP(B178,olah!$B:$P,2,0)</f>
        <v>2021-12-01</v>
      </c>
      <c r="F178">
        <f>COUNTIFS(parameter!$J$4:$J$34,summary!A178,parameter!$I$4:$I$34,"&gt;="&amp;summary!$E178)</f>
        <v>31</v>
      </c>
      <c r="G178">
        <f>COUNTIFS(olah!$Q178:Q15176,summary!A178,olah!$B178:B15176,summary!B178,olah!$N178:N15176,summary!C178,olah!$P178:P15176,summary!D178,olah!$S178:S15176,"On Time")</f>
        <v>1</v>
      </c>
      <c r="H178">
        <f>COUNTIFS(olah!$Q$2:Q15176,summary!A178,olah!$B$2:B15176,summary!B178,olah!$S$2:S15176,"On Time")</f>
        <v>23</v>
      </c>
      <c r="I178">
        <f>COUNTIFS(olah!$Q178:Q15176,summary!A178,olah!$B178:B15176,summary!B178,olah!$N178:N15176,summary!C178,olah!$P178:P15176,summary!D178,olah!$S178:S15176,"Late")</f>
        <v>0</v>
      </c>
      <c r="J178">
        <f>COUNTIFS(olah!$Q$2:Q15176,summary!A178,olah!$B$2:B15176,summary!B178,olah!$S$2:S15176,"Late")</f>
        <v>0</v>
      </c>
      <c r="K178">
        <f t="shared" si="2"/>
        <v>8</v>
      </c>
      <c r="L178">
        <f>COUNTIFS(olah!$Q178:Q15176,summary!A178,olah!$B178:B15176,summary!B178,olah!$N178:N15176,summary!C178,olah!$P178:P15176,summary!D178,olah!$T178:T15176,"On Time CO")</f>
        <v>1</v>
      </c>
      <c r="M178">
        <f>COUNTIFS(olah!$Q$2:Q15176,summary!A178,olah!$B$2:B15176,summary!B178,olah!$T$2:T15176,"On Time CO")</f>
        <v>19</v>
      </c>
      <c r="N178">
        <f>COUNTIFS(olah!$Q178:Q15176,summary!A178,olah!$B178:B15176,summary!B178,olah!$N178:N15176,summary!C178,olah!$P178:P15176,summary!D178,olah!$T178:T15176,"Overtime")</f>
        <v>0</v>
      </c>
      <c r="O178">
        <f>COUNTIFS(olah!$Q$2:Q15176,summary!A178,olah!$B$2:B15176,summary!B178,olah!$T$2:T15176,"Overtime")</f>
        <v>0</v>
      </c>
      <c r="P178">
        <f>COUNTIFS(olah!$Q178:Q15176,summary!A178,olah!$B178:B15176,summary!B178,olah!$N178:N15176,summary!C178,olah!$P178:P15176,summary!D178,olah!$T178:T15176,"Early")</f>
        <v>0</v>
      </c>
      <c r="Q178">
        <f>COUNTIFS(olah!$Q$2:Q15176,summary!A178,olah!$B$2:B15176,summary!B178,olah!$T$2:T15176,"Early")</f>
        <v>2</v>
      </c>
      <c r="R178">
        <f>COUNTIFS(olah!$Q178:Q15176,summary!A178,olah!$B178:B15176,summary!B178,olah!$N178:N15176,summary!C178,olah!$P178:P15176,summary!D178,olah!$T178:T15176,"NA CO")</f>
        <v>0</v>
      </c>
      <c r="S178">
        <f>COUNTIFS(olah!$Q$2:Q15176,summary!A178,olah!$B$2:B15176,summary!B178,olah!$T$2:T15176,"NA CO")</f>
        <v>2</v>
      </c>
      <c r="T178" t="str">
        <f>olah!R178</f>
        <v>Attendance</v>
      </c>
      <c r="U178" t="str">
        <f>IF(T178="Permit", olah!T178, "No Permit")</f>
        <v>No Permit</v>
      </c>
    </row>
    <row r="179" spans="1:21" hidden="1" x14ac:dyDescent="0.3">
      <c r="A179" s="23">
        <v>44561</v>
      </c>
      <c r="B179" t="s">
        <v>953</v>
      </c>
      <c r="C179" t="s">
        <v>2413</v>
      </c>
      <c r="D179" t="s">
        <v>11603</v>
      </c>
      <c r="E179" t="str">
        <f>VLOOKUP(B179,olah!$B:$P,2,0)</f>
        <v>2021-12-01</v>
      </c>
      <c r="F179">
        <f>COUNTIFS(parameter!$J$4:$J$34,summary!A179,parameter!$I$4:$I$34,"&gt;="&amp;summary!$E179)</f>
        <v>31</v>
      </c>
      <c r="G179">
        <f>COUNTIFS(olah!$Q179:Q15177,summary!A179,olah!$B179:B15177,summary!B179,olah!$N179:N15177,summary!C179,olah!$P179:P15177,summary!D179,olah!$S179:S15177,"On Time")</f>
        <v>1</v>
      </c>
      <c r="H179">
        <f>COUNTIFS(olah!$Q$2:Q15177,summary!A179,olah!$B$2:B15177,summary!B179,olah!$S$2:S15177,"On Time")</f>
        <v>23</v>
      </c>
      <c r="I179">
        <f>COUNTIFS(olah!$Q179:Q15177,summary!A179,olah!$B179:B15177,summary!B179,olah!$N179:N15177,summary!C179,olah!$P179:P15177,summary!D179,olah!$S179:S15177,"Late")</f>
        <v>0</v>
      </c>
      <c r="J179">
        <f>COUNTIFS(olah!$Q$2:Q15177,summary!A179,olah!$B$2:B15177,summary!B179,olah!$S$2:S15177,"Late")</f>
        <v>0</v>
      </c>
      <c r="K179">
        <f t="shared" si="2"/>
        <v>8</v>
      </c>
      <c r="L179">
        <f>COUNTIFS(olah!$Q179:Q15177,summary!A179,olah!$B179:B15177,summary!B179,olah!$N179:N15177,summary!C179,olah!$P179:P15177,summary!D179,olah!$T179:T15177,"On Time CO")</f>
        <v>1</v>
      </c>
      <c r="M179">
        <f>COUNTIFS(olah!$Q$2:Q15177,summary!A179,olah!$B$2:B15177,summary!B179,olah!$T$2:T15177,"On Time CO")</f>
        <v>19</v>
      </c>
      <c r="N179">
        <f>COUNTIFS(olah!$Q179:Q15177,summary!A179,olah!$B179:B15177,summary!B179,olah!$N179:N15177,summary!C179,olah!$P179:P15177,summary!D179,olah!$T179:T15177,"Overtime")</f>
        <v>0</v>
      </c>
      <c r="O179">
        <f>COUNTIFS(olah!$Q$2:Q15177,summary!A179,olah!$B$2:B15177,summary!B179,olah!$T$2:T15177,"Overtime")</f>
        <v>0</v>
      </c>
      <c r="P179">
        <f>COUNTIFS(olah!$Q179:Q15177,summary!A179,olah!$B179:B15177,summary!B179,olah!$N179:N15177,summary!C179,olah!$P179:P15177,summary!D179,olah!$T179:T15177,"Early")</f>
        <v>0</v>
      </c>
      <c r="Q179">
        <f>COUNTIFS(olah!$Q$2:Q15177,summary!A179,olah!$B$2:B15177,summary!B179,olah!$T$2:T15177,"Early")</f>
        <v>2</v>
      </c>
      <c r="R179">
        <f>COUNTIFS(olah!$Q179:Q15177,summary!A179,olah!$B179:B15177,summary!B179,olah!$N179:N15177,summary!C179,olah!$P179:P15177,summary!D179,olah!$T179:T15177,"NA CO")</f>
        <v>0</v>
      </c>
      <c r="S179">
        <f>COUNTIFS(olah!$Q$2:Q15177,summary!A179,olah!$B$2:B15177,summary!B179,olah!$T$2:T15177,"NA CO")</f>
        <v>2</v>
      </c>
      <c r="T179" t="str">
        <f>olah!R179</f>
        <v>Daily Journey</v>
      </c>
      <c r="U179" t="str">
        <f>IF(T179="Permit", olah!T179, "No Permit")</f>
        <v>No Permit</v>
      </c>
    </row>
    <row r="180" spans="1:21" hidden="1" x14ac:dyDescent="0.3">
      <c r="A180" s="23">
        <v>44561</v>
      </c>
      <c r="B180" t="s">
        <v>953</v>
      </c>
      <c r="C180" t="s">
        <v>28</v>
      </c>
      <c r="D180" t="s">
        <v>7108</v>
      </c>
      <c r="E180" t="str">
        <f>VLOOKUP(B180,olah!$B:$P,2,0)</f>
        <v>2021-12-01</v>
      </c>
      <c r="F180">
        <f>COUNTIFS(parameter!$J$4:$J$34,summary!A180,parameter!$I$4:$I$34,"&gt;="&amp;summary!$E180)</f>
        <v>31</v>
      </c>
      <c r="G180">
        <f>COUNTIFS(olah!$Q180:Q15178,summary!A180,olah!$B180:B15178,summary!B180,olah!$N180:N15178,summary!C180,olah!$P180:P15178,summary!D180,olah!$S180:S15178,"On Time")</f>
        <v>1</v>
      </c>
      <c r="H180">
        <f>COUNTIFS(olah!$Q$2:Q15178,summary!A180,olah!$B$2:B15178,summary!B180,olah!$S$2:S15178,"On Time")</f>
        <v>23</v>
      </c>
      <c r="I180">
        <f>COUNTIFS(olah!$Q180:Q15178,summary!A180,olah!$B180:B15178,summary!B180,olah!$N180:N15178,summary!C180,olah!$P180:P15178,summary!D180,olah!$S180:S15178,"Late")</f>
        <v>0</v>
      </c>
      <c r="J180">
        <f>COUNTIFS(olah!$Q$2:Q15178,summary!A180,olah!$B$2:B15178,summary!B180,olah!$S$2:S15178,"Late")</f>
        <v>0</v>
      </c>
      <c r="K180">
        <f t="shared" si="2"/>
        <v>8</v>
      </c>
      <c r="L180">
        <f>COUNTIFS(olah!$Q180:Q15178,summary!A180,olah!$B180:B15178,summary!B180,olah!$N180:N15178,summary!C180,olah!$P180:P15178,summary!D180,olah!$T180:T15178,"On Time CO")</f>
        <v>1</v>
      </c>
      <c r="M180">
        <f>COUNTIFS(olah!$Q$2:Q15178,summary!A180,olah!$B$2:B15178,summary!B180,olah!$T$2:T15178,"On Time CO")</f>
        <v>19</v>
      </c>
      <c r="N180">
        <f>COUNTIFS(olah!$Q180:Q15178,summary!A180,olah!$B180:B15178,summary!B180,olah!$N180:N15178,summary!C180,olah!$P180:P15178,summary!D180,olah!$T180:T15178,"Overtime")</f>
        <v>0</v>
      </c>
      <c r="O180">
        <f>COUNTIFS(olah!$Q$2:Q15178,summary!A180,olah!$B$2:B15178,summary!B180,olah!$T$2:T15178,"Overtime")</f>
        <v>0</v>
      </c>
      <c r="P180">
        <f>COUNTIFS(olah!$Q180:Q15178,summary!A180,olah!$B180:B15178,summary!B180,olah!$N180:N15178,summary!C180,olah!$P180:P15178,summary!D180,olah!$T180:T15178,"Early")</f>
        <v>0</v>
      </c>
      <c r="Q180">
        <f>COUNTIFS(olah!$Q$2:Q15178,summary!A180,olah!$B$2:B15178,summary!B180,olah!$T$2:T15178,"Early")</f>
        <v>2</v>
      </c>
      <c r="R180">
        <f>COUNTIFS(olah!$Q180:Q15178,summary!A180,olah!$B180:B15178,summary!B180,olah!$N180:N15178,summary!C180,olah!$P180:P15178,summary!D180,olah!$T180:T15178,"NA CO")</f>
        <v>0</v>
      </c>
      <c r="S180">
        <f>COUNTIFS(olah!$Q$2:Q15178,summary!A180,olah!$B$2:B15178,summary!B180,olah!$T$2:T15178,"NA CO")</f>
        <v>2</v>
      </c>
      <c r="T180" t="str">
        <f>olah!R180</f>
        <v>Attendance</v>
      </c>
      <c r="U180" t="str">
        <f>IF(T180="Permit", olah!T180, "No Permit")</f>
        <v>No Permit</v>
      </c>
    </row>
    <row r="181" spans="1:21" hidden="1" x14ac:dyDescent="0.3">
      <c r="A181" s="23">
        <v>44561</v>
      </c>
      <c r="B181" t="s">
        <v>953</v>
      </c>
      <c r="C181" t="s">
        <v>28</v>
      </c>
      <c r="D181" t="s">
        <v>11604</v>
      </c>
      <c r="E181" t="str">
        <f>VLOOKUP(B181,olah!$B:$P,2,0)</f>
        <v>2021-12-01</v>
      </c>
      <c r="F181">
        <f>COUNTIFS(parameter!$J$4:$J$34,summary!A181,parameter!$I$4:$I$34,"&gt;="&amp;summary!$E181)</f>
        <v>31</v>
      </c>
      <c r="G181">
        <f>COUNTIFS(olah!$Q181:Q15179,summary!A181,olah!$B181:B15179,summary!B181,olah!$N181:N15179,summary!C181,olah!$P181:P15179,summary!D181,olah!$S181:S15179,"On Time")</f>
        <v>1</v>
      </c>
      <c r="H181">
        <f>COUNTIFS(olah!$Q$2:Q15179,summary!A181,olah!$B$2:B15179,summary!B181,olah!$S$2:S15179,"On Time")</f>
        <v>23</v>
      </c>
      <c r="I181">
        <f>COUNTIFS(olah!$Q181:Q15179,summary!A181,olah!$B181:B15179,summary!B181,olah!$N181:N15179,summary!C181,olah!$P181:P15179,summary!D181,olah!$S181:S15179,"Late")</f>
        <v>0</v>
      </c>
      <c r="J181">
        <f>COUNTIFS(olah!$Q$2:Q15179,summary!A181,olah!$B$2:B15179,summary!B181,olah!$S$2:S15179,"Late")</f>
        <v>0</v>
      </c>
      <c r="K181">
        <f t="shared" si="2"/>
        <v>8</v>
      </c>
      <c r="L181">
        <f>COUNTIFS(olah!$Q181:Q15179,summary!A181,olah!$B181:B15179,summary!B181,olah!$N181:N15179,summary!C181,olah!$P181:P15179,summary!D181,olah!$T181:T15179,"On Time CO")</f>
        <v>1</v>
      </c>
      <c r="M181">
        <f>COUNTIFS(olah!$Q$2:Q15179,summary!A181,olah!$B$2:B15179,summary!B181,olah!$T$2:T15179,"On Time CO")</f>
        <v>19</v>
      </c>
      <c r="N181">
        <f>COUNTIFS(olah!$Q181:Q15179,summary!A181,olah!$B181:B15179,summary!B181,olah!$N181:N15179,summary!C181,olah!$P181:P15179,summary!D181,olah!$T181:T15179,"Overtime")</f>
        <v>0</v>
      </c>
      <c r="O181">
        <f>COUNTIFS(olah!$Q$2:Q15179,summary!A181,olah!$B$2:B15179,summary!B181,olah!$T$2:T15179,"Overtime")</f>
        <v>0</v>
      </c>
      <c r="P181">
        <f>COUNTIFS(olah!$Q181:Q15179,summary!A181,olah!$B181:B15179,summary!B181,olah!$N181:N15179,summary!C181,olah!$P181:P15179,summary!D181,olah!$T181:T15179,"Early")</f>
        <v>0</v>
      </c>
      <c r="Q181">
        <f>COUNTIFS(olah!$Q$2:Q15179,summary!A181,olah!$B$2:B15179,summary!B181,olah!$T$2:T15179,"Early")</f>
        <v>2</v>
      </c>
      <c r="R181">
        <f>COUNTIFS(olah!$Q181:Q15179,summary!A181,olah!$B181:B15179,summary!B181,olah!$N181:N15179,summary!C181,olah!$P181:P15179,summary!D181,olah!$T181:T15179,"NA CO")</f>
        <v>0</v>
      </c>
      <c r="S181">
        <f>COUNTIFS(olah!$Q$2:Q15179,summary!A181,olah!$B$2:B15179,summary!B181,olah!$T$2:T15179,"NA CO")</f>
        <v>2</v>
      </c>
      <c r="T181" t="str">
        <f>olah!R181</f>
        <v>Attendance</v>
      </c>
      <c r="U181" t="str">
        <f>IF(T181="Permit", olah!T181, "No Permit")</f>
        <v>No Permit</v>
      </c>
    </row>
    <row r="182" spans="1:21" hidden="1" x14ac:dyDescent="0.3">
      <c r="A182" s="23">
        <v>44561</v>
      </c>
      <c r="B182" t="s">
        <v>953</v>
      </c>
      <c r="C182" t="s">
        <v>28</v>
      </c>
      <c r="D182" t="s">
        <v>11605</v>
      </c>
      <c r="E182" t="str">
        <f>VLOOKUP(B182,olah!$B:$P,2,0)</f>
        <v>2021-12-01</v>
      </c>
      <c r="F182">
        <f>COUNTIFS(parameter!$J$4:$J$34,summary!A182,parameter!$I$4:$I$34,"&gt;="&amp;summary!$E182)</f>
        <v>31</v>
      </c>
      <c r="G182">
        <f>COUNTIFS(olah!$Q182:Q15180,summary!A182,olah!$B182:B15180,summary!B182,olah!$N182:N15180,summary!C182,olah!$P182:P15180,summary!D182,olah!$S182:S15180,"On Time")</f>
        <v>1</v>
      </c>
      <c r="H182">
        <f>COUNTIFS(olah!$Q$2:Q15180,summary!A182,olah!$B$2:B15180,summary!B182,olah!$S$2:S15180,"On Time")</f>
        <v>23</v>
      </c>
      <c r="I182">
        <f>COUNTIFS(olah!$Q182:Q15180,summary!A182,olah!$B182:B15180,summary!B182,olah!$N182:N15180,summary!C182,olah!$P182:P15180,summary!D182,olah!$S182:S15180,"Late")</f>
        <v>0</v>
      </c>
      <c r="J182">
        <f>COUNTIFS(olah!$Q$2:Q15180,summary!A182,olah!$B$2:B15180,summary!B182,olah!$S$2:S15180,"Late")</f>
        <v>0</v>
      </c>
      <c r="K182">
        <f t="shared" si="2"/>
        <v>8</v>
      </c>
      <c r="L182">
        <f>COUNTIFS(olah!$Q182:Q15180,summary!A182,olah!$B182:B15180,summary!B182,olah!$N182:N15180,summary!C182,olah!$P182:P15180,summary!D182,olah!$T182:T15180,"On Time CO")</f>
        <v>1</v>
      </c>
      <c r="M182">
        <f>COUNTIFS(olah!$Q$2:Q15180,summary!A182,olah!$B$2:B15180,summary!B182,olah!$T$2:T15180,"On Time CO")</f>
        <v>19</v>
      </c>
      <c r="N182">
        <f>COUNTIFS(olah!$Q182:Q15180,summary!A182,olah!$B182:B15180,summary!B182,olah!$N182:N15180,summary!C182,olah!$P182:P15180,summary!D182,olah!$T182:T15180,"Overtime")</f>
        <v>0</v>
      </c>
      <c r="O182">
        <f>COUNTIFS(olah!$Q$2:Q15180,summary!A182,olah!$B$2:B15180,summary!B182,olah!$T$2:T15180,"Overtime")</f>
        <v>0</v>
      </c>
      <c r="P182">
        <f>COUNTIFS(olah!$Q182:Q15180,summary!A182,olah!$B182:B15180,summary!B182,olah!$N182:N15180,summary!C182,olah!$P182:P15180,summary!D182,olah!$T182:T15180,"Early")</f>
        <v>0</v>
      </c>
      <c r="Q182">
        <f>COUNTIFS(olah!$Q$2:Q15180,summary!A182,olah!$B$2:B15180,summary!B182,olah!$T$2:T15180,"Early")</f>
        <v>2</v>
      </c>
      <c r="R182">
        <f>COUNTIFS(olah!$Q182:Q15180,summary!A182,olah!$B182:B15180,summary!B182,olah!$N182:N15180,summary!C182,olah!$P182:P15180,summary!D182,olah!$T182:T15180,"NA CO")</f>
        <v>0</v>
      </c>
      <c r="S182">
        <f>COUNTIFS(olah!$Q$2:Q15180,summary!A182,olah!$B$2:B15180,summary!B182,olah!$T$2:T15180,"NA CO")</f>
        <v>2</v>
      </c>
      <c r="T182" t="str">
        <f>olah!R182</f>
        <v>Attendance</v>
      </c>
      <c r="U182" t="str">
        <f>IF(T182="Permit", olah!T182, "No Permit")</f>
        <v>No Permit</v>
      </c>
    </row>
    <row r="183" spans="1:21" hidden="1" x14ac:dyDescent="0.3">
      <c r="A183" s="23">
        <v>44561</v>
      </c>
      <c r="B183" t="s">
        <v>953</v>
      </c>
      <c r="C183" t="s">
        <v>2425</v>
      </c>
      <c r="D183" t="s">
        <v>11606</v>
      </c>
      <c r="E183" t="str">
        <f>VLOOKUP(B183,olah!$B:$P,2,0)</f>
        <v>2021-12-01</v>
      </c>
      <c r="F183">
        <f>COUNTIFS(parameter!$J$4:$J$34,summary!A183,parameter!$I$4:$I$34,"&gt;="&amp;summary!$E183)</f>
        <v>31</v>
      </c>
      <c r="G183">
        <f>COUNTIFS(olah!$Q183:Q15181,summary!A183,olah!$B183:B15181,summary!B183,olah!$N183:N15181,summary!C183,olah!$P183:P15181,summary!D183,olah!$S183:S15181,"On Time")</f>
        <v>1</v>
      </c>
      <c r="H183">
        <f>COUNTIFS(olah!$Q$2:Q15181,summary!A183,olah!$B$2:B15181,summary!B183,olah!$S$2:S15181,"On Time")</f>
        <v>23</v>
      </c>
      <c r="I183">
        <f>COUNTIFS(olah!$Q183:Q15181,summary!A183,olah!$B183:B15181,summary!B183,olah!$N183:N15181,summary!C183,olah!$P183:P15181,summary!D183,olah!$S183:S15181,"Late")</f>
        <v>0</v>
      </c>
      <c r="J183">
        <f>COUNTIFS(olah!$Q$2:Q15181,summary!A183,olah!$B$2:B15181,summary!B183,olah!$S$2:S15181,"Late")</f>
        <v>0</v>
      </c>
      <c r="K183">
        <f t="shared" si="2"/>
        <v>8</v>
      </c>
      <c r="L183">
        <f>COUNTIFS(olah!$Q183:Q15181,summary!A183,olah!$B183:B15181,summary!B183,olah!$N183:N15181,summary!C183,olah!$P183:P15181,summary!D183,olah!$T183:T15181,"On Time CO")</f>
        <v>1</v>
      </c>
      <c r="M183">
        <f>COUNTIFS(olah!$Q$2:Q15181,summary!A183,olah!$B$2:B15181,summary!B183,olah!$T$2:T15181,"On Time CO")</f>
        <v>19</v>
      </c>
      <c r="N183">
        <f>COUNTIFS(olah!$Q183:Q15181,summary!A183,olah!$B183:B15181,summary!B183,olah!$N183:N15181,summary!C183,olah!$P183:P15181,summary!D183,olah!$T183:T15181,"Overtime")</f>
        <v>0</v>
      </c>
      <c r="O183">
        <f>COUNTIFS(olah!$Q$2:Q15181,summary!A183,olah!$B$2:B15181,summary!B183,olah!$T$2:T15181,"Overtime")</f>
        <v>0</v>
      </c>
      <c r="P183">
        <f>COUNTIFS(olah!$Q183:Q15181,summary!A183,olah!$B183:B15181,summary!B183,olah!$N183:N15181,summary!C183,olah!$P183:P15181,summary!D183,olah!$T183:T15181,"Early")</f>
        <v>0</v>
      </c>
      <c r="Q183">
        <f>COUNTIFS(olah!$Q$2:Q15181,summary!A183,olah!$B$2:B15181,summary!B183,olah!$T$2:T15181,"Early")</f>
        <v>2</v>
      </c>
      <c r="R183">
        <f>COUNTIFS(olah!$Q183:Q15181,summary!A183,olah!$B183:B15181,summary!B183,olah!$N183:N15181,summary!C183,olah!$P183:P15181,summary!D183,olah!$T183:T15181,"NA CO")</f>
        <v>0</v>
      </c>
      <c r="S183">
        <f>COUNTIFS(olah!$Q$2:Q15181,summary!A183,olah!$B$2:B15181,summary!B183,olah!$T$2:T15181,"NA CO")</f>
        <v>2</v>
      </c>
      <c r="T183" t="str">
        <f>olah!R183</f>
        <v>Daily Journey</v>
      </c>
      <c r="U183" t="str">
        <f>IF(T183="Permit", olah!T183, "No Permit")</f>
        <v>No Permit</v>
      </c>
    </row>
    <row r="184" spans="1:21" hidden="1" x14ac:dyDescent="0.3">
      <c r="A184" s="23">
        <v>44561</v>
      </c>
      <c r="B184" t="s">
        <v>953</v>
      </c>
      <c r="C184" t="s">
        <v>28</v>
      </c>
      <c r="D184" t="s">
        <v>10202</v>
      </c>
      <c r="E184" t="str">
        <f>VLOOKUP(B184,olah!$B:$P,2,0)</f>
        <v>2021-12-01</v>
      </c>
      <c r="F184">
        <f>COUNTIFS(parameter!$J$4:$J$34,summary!A184,parameter!$I$4:$I$34,"&gt;="&amp;summary!$E184)</f>
        <v>31</v>
      </c>
      <c r="G184">
        <f>COUNTIFS(olah!$Q184:Q15182,summary!A184,olah!$B184:B15182,summary!B184,olah!$N184:N15182,summary!C184,olah!$P184:P15182,summary!D184,olah!$S184:S15182,"On Time")</f>
        <v>1</v>
      </c>
      <c r="H184">
        <f>COUNTIFS(olah!$Q$2:Q15182,summary!A184,olah!$B$2:B15182,summary!B184,olah!$S$2:S15182,"On Time")</f>
        <v>23</v>
      </c>
      <c r="I184">
        <f>COUNTIFS(olah!$Q184:Q15182,summary!A184,olah!$B184:B15182,summary!B184,olah!$N184:N15182,summary!C184,olah!$P184:P15182,summary!D184,olah!$S184:S15182,"Late")</f>
        <v>0</v>
      </c>
      <c r="J184">
        <f>COUNTIFS(olah!$Q$2:Q15182,summary!A184,olah!$B$2:B15182,summary!B184,olah!$S$2:S15182,"Late")</f>
        <v>0</v>
      </c>
      <c r="K184">
        <f t="shared" si="2"/>
        <v>8</v>
      </c>
      <c r="L184">
        <f>COUNTIFS(olah!$Q184:Q15182,summary!A184,olah!$B184:B15182,summary!B184,olah!$N184:N15182,summary!C184,olah!$P184:P15182,summary!D184,olah!$T184:T15182,"On Time CO")</f>
        <v>0</v>
      </c>
      <c r="M184">
        <f>COUNTIFS(olah!$Q$2:Q15182,summary!A184,olah!$B$2:B15182,summary!B184,olah!$T$2:T15182,"On Time CO")</f>
        <v>19</v>
      </c>
      <c r="N184">
        <f>COUNTIFS(olah!$Q184:Q15182,summary!A184,olah!$B184:B15182,summary!B184,olah!$N184:N15182,summary!C184,olah!$P184:P15182,summary!D184,olah!$T184:T15182,"Overtime")</f>
        <v>0</v>
      </c>
      <c r="O184">
        <f>COUNTIFS(olah!$Q$2:Q15182,summary!A184,olah!$B$2:B15182,summary!B184,olah!$T$2:T15182,"Overtime")</f>
        <v>0</v>
      </c>
      <c r="P184">
        <f>COUNTIFS(olah!$Q184:Q15182,summary!A184,olah!$B184:B15182,summary!B184,olah!$N184:N15182,summary!C184,olah!$P184:P15182,summary!D184,olah!$T184:T15182,"Early")</f>
        <v>1</v>
      </c>
      <c r="Q184">
        <f>COUNTIFS(olah!$Q$2:Q15182,summary!A184,olah!$B$2:B15182,summary!B184,olah!$T$2:T15182,"Early")</f>
        <v>2</v>
      </c>
      <c r="R184">
        <f>COUNTIFS(olah!$Q184:Q15182,summary!A184,olah!$B184:B15182,summary!B184,olah!$N184:N15182,summary!C184,olah!$P184:P15182,summary!D184,olah!$T184:T15182,"NA CO")</f>
        <v>0</v>
      </c>
      <c r="S184">
        <f>COUNTIFS(olah!$Q$2:Q15182,summary!A184,olah!$B$2:B15182,summary!B184,olah!$T$2:T15182,"NA CO")</f>
        <v>2</v>
      </c>
      <c r="T184" t="str">
        <f>olah!R184</f>
        <v>Attendance</v>
      </c>
      <c r="U184" t="str">
        <f>IF(T184="Permit", olah!T184, "No Permit")</f>
        <v>No Permit</v>
      </c>
    </row>
    <row r="185" spans="1:21" hidden="1" x14ac:dyDescent="0.3">
      <c r="A185" s="23">
        <v>44561</v>
      </c>
      <c r="B185" t="s">
        <v>953</v>
      </c>
      <c r="C185" t="s">
        <v>28</v>
      </c>
      <c r="D185" t="s">
        <v>11607</v>
      </c>
      <c r="E185" t="str">
        <f>VLOOKUP(B185,olah!$B:$P,2,0)</f>
        <v>2021-12-01</v>
      </c>
      <c r="F185">
        <f>COUNTIFS(parameter!$J$4:$J$34,summary!A185,parameter!$I$4:$I$34,"&gt;="&amp;summary!$E185)</f>
        <v>31</v>
      </c>
      <c r="G185">
        <f>COUNTIFS(olah!$Q185:Q15183,summary!A185,olah!$B185:B15183,summary!B185,olah!$N185:N15183,summary!C185,olah!$P185:P15183,summary!D185,olah!$S185:S15183,"On Time")</f>
        <v>1</v>
      </c>
      <c r="H185">
        <f>COUNTIFS(olah!$Q$2:Q15183,summary!A185,olah!$B$2:B15183,summary!B185,olah!$S$2:S15183,"On Time")</f>
        <v>23</v>
      </c>
      <c r="I185">
        <f>COUNTIFS(olah!$Q185:Q15183,summary!A185,olah!$B185:B15183,summary!B185,olah!$N185:N15183,summary!C185,olah!$P185:P15183,summary!D185,olah!$S185:S15183,"Late")</f>
        <v>0</v>
      </c>
      <c r="J185">
        <f>COUNTIFS(olah!$Q$2:Q15183,summary!A185,olah!$B$2:B15183,summary!B185,olah!$S$2:S15183,"Late")</f>
        <v>0</v>
      </c>
      <c r="K185">
        <f t="shared" si="2"/>
        <v>8</v>
      </c>
      <c r="L185">
        <f>COUNTIFS(olah!$Q185:Q15183,summary!A185,olah!$B185:B15183,summary!B185,olah!$N185:N15183,summary!C185,olah!$P185:P15183,summary!D185,olah!$T185:T15183,"On Time CO")</f>
        <v>1</v>
      </c>
      <c r="M185">
        <f>COUNTIFS(olah!$Q$2:Q15183,summary!A185,olah!$B$2:B15183,summary!B185,olah!$T$2:T15183,"On Time CO")</f>
        <v>19</v>
      </c>
      <c r="N185">
        <f>COUNTIFS(olah!$Q185:Q15183,summary!A185,olah!$B185:B15183,summary!B185,olah!$N185:N15183,summary!C185,olah!$P185:P15183,summary!D185,olah!$T185:T15183,"Overtime")</f>
        <v>0</v>
      </c>
      <c r="O185">
        <f>COUNTIFS(olah!$Q$2:Q15183,summary!A185,olah!$B$2:B15183,summary!B185,olah!$T$2:T15183,"Overtime")</f>
        <v>0</v>
      </c>
      <c r="P185">
        <f>COUNTIFS(olah!$Q185:Q15183,summary!A185,olah!$B185:B15183,summary!B185,olah!$N185:N15183,summary!C185,olah!$P185:P15183,summary!D185,olah!$T185:T15183,"Early")</f>
        <v>0</v>
      </c>
      <c r="Q185">
        <f>COUNTIFS(olah!$Q$2:Q15183,summary!A185,olah!$B$2:B15183,summary!B185,olah!$T$2:T15183,"Early")</f>
        <v>2</v>
      </c>
      <c r="R185">
        <f>COUNTIFS(olah!$Q185:Q15183,summary!A185,olah!$B185:B15183,summary!B185,olah!$N185:N15183,summary!C185,olah!$P185:P15183,summary!D185,olah!$T185:T15183,"NA CO")</f>
        <v>0</v>
      </c>
      <c r="S185">
        <f>COUNTIFS(olah!$Q$2:Q15183,summary!A185,olah!$B$2:B15183,summary!B185,olah!$T$2:T15183,"NA CO")</f>
        <v>2</v>
      </c>
      <c r="T185" t="str">
        <f>olah!R185</f>
        <v>Attendance</v>
      </c>
      <c r="U185" t="str">
        <f>IF(T185="Permit", olah!T185, "No Permit")</f>
        <v>No Permit</v>
      </c>
    </row>
    <row r="186" spans="1:21" hidden="1" x14ac:dyDescent="0.3">
      <c r="A186" s="23">
        <v>44561</v>
      </c>
      <c r="B186" t="s">
        <v>953</v>
      </c>
      <c r="C186" t="s">
        <v>28</v>
      </c>
      <c r="D186" t="s">
        <v>11608</v>
      </c>
      <c r="E186" t="str">
        <f>VLOOKUP(B186,olah!$B:$P,2,0)</f>
        <v>2021-12-01</v>
      </c>
      <c r="F186">
        <f>COUNTIFS(parameter!$J$4:$J$34,summary!A186,parameter!$I$4:$I$34,"&gt;="&amp;summary!$E186)</f>
        <v>31</v>
      </c>
      <c r="G186">
        <f>COUNTIFS(olah!$Q186:Q15184,summary!A186,olah!$B186:B15184,summary!B186,olah!$N186:N15184,summary!C186,olah!$P186:P15184,summary!D186,olah!$S186:S15184,"On Time")</f>
        <v>1</v>
      </c>
      <c r="H186">
        <f>COUNTIFS(olah!$Q$2:Q15184,summary!A186,olah!$B$2:B15184,summary!B186,olah!$S$2:S15184,"On Time")</f>
        <v>23</v>
      </c>
      <c r="I186">
        <f>COUNTIFS(olah!$Q186:Q15184,summary!A186,olah!$B186:B15184,summary!B186,olah!$N186:N15184,summary!C186,olah!$P186:P15184,summary!D186,olah!$S186:S15184,"Late")</f>
        <v>0</v>
      </c>
      <c r="J186">
        <f>COUNTIFS(olah!$Q$2:Q15184,summary!A186,olah!$B$2:B15184,summary!B186,olah!$S$2:S15184,"Late")</f>
        <v>0</v>
      </c>
      <c r="K186">
        <f t="shared" si="2"/>
        <v>8</v>
      </c>
      <c r="L186">
        <f>COUNTIFS(olah!$Q186:Q15184,summary!A186,olah!$B186:B15184,summary!B186,olah!$N186:N15184,summary!C186,olah!$P186:P15184,summary!D186,olah!$T186:T15184,"On Time CO")</f>
        <v>1</v>
      </c>
      <c r="M186">
        <f>COUNTIFS(olah!$Q$2:Q15184,summary!A186,olah!$B$2:B15184,summary!B186,olah!$T$2:T15184,"On Time CO")</f>
        <v>19</v>
      </c>
      <c r="N186">
        <f>COUNTIFS(olah!$Q186:Q15184,summary!A186,olah!$B186:B15184,summary!B186,olah!$N186:N15184,summary!C186,olah!$P186:P15184,summary!D186,olah!$T186:T15184,"Overtime")</f>
        <v>0</v>
      </c>
      <c r="O186">
        <f>COUNTIFS(olah!$Q$2:Q15184,summary!A186,olah!$B$2:B15184,summary!B186,olah!$T$2:T15184,"Overtime")</f>
        <v>0</v>
      </c>
      <c r="P186">
        <f>COUNTIFS(olah!$Q186:Q15184,summary!A186,olah!$B186:B15184,summary!B186,olah!$N186:N15184,summary!C186,olah!$P186:P15184,summary!D186,olah!$T186:T15184,"Early")</f>
        <v>0</v>
      </c>
      <c r="Q186">
        <f>COUNTIFS(olah!$Q$2:Q15184,summary!A186,olah!$B$2:B15184,summary!B186,olah!$T$2:T15184,"Early")</f>
        <v>2</v>
      </c>
      <c r="R186">
        <f>COUNTIFS(olah!$Q186:Q15184,summary!A186,olah!$B186:B15184,summary!B186,olah!$N186:N15184,summary!C186,olah!$P186:P15184,summary!D186,olah!$T186:T15184,"NA CO")</f>
        <v>0</v>
      </c>
      <c r="S186">
        <f>COUNTIFS(olah!$Q$2:Q15184,summary!A186,olah!$B$2:B15184,summary!B186,olah!$T$2:T15184,"NA CO")</f>
        <v>2</v>
      </c>
      <c r="T186" t="str">
        <f>olah!R186</f>
        <v>Attendance</v>
      </c>
      <c r="U186" t="str">
        <f>IF(T186="Permit", olah!T186, "No Permit")</f>
        <v>No Permit</v>
      </c>
    </row>
    <row r="187" spans="1:21" hidden="1" x14ac:dyDescent="0.3">
      <c r="A187" s="23">
        <v>44561</v>
      </c>
      <c r="B187" t="s">
        <v>953</v>
      </c>
      <c r="C187" t="s">
        <v>2425</v>
      </c>
      <c r="D187" t="s">
        <v>11609</v>
      </c>
      <c r="E187" t="str">
        <f>VLOOKUP(B187,olah!$B:$P,2,0)</f>
        <v>2021-12-01</v>
      </c>
      <c r="F187">
        <f>COUNTIFS(parameter!$J$4:$J$34,summary!A187,parameter!$I$4:$I$34,"&gt;="&amp;summary!$E187)</f>
        <v>31</v>
      </c>
      <c r="G187">
        <f>COUNTIFS(olah!$Q187:Q15185,summary!A187,olah!$B187:B15185,summary!B187,olah!$N187:N15185,summary!C187,olah!$P187:P15185,summary!D187,olah!$S187:S15185,"On Time")</f>
        <v>1</v>
      </c>
      <c r="H187">
        <f>COUNTIFS(olah!$Q$2:Q15185,summary!A187,olah!$B$2:B15185,summary!B187,olah!$S$2:S15185,"On Time")</f>
        <v>23</v>
      </c>
      <c r="I187">
        <f>COUNTIFS(olah!$Q187:Q15185,summary!A187,olah!$B187:B15185,summary!B187,olah!$N187:N15185,summary!C187,olah!$P187:P15185,summary!D187,olah!$S187:S15185,"Late")</f>
        <v>0</v>
      </c>
      <c r="J187">
        <f>COUNTIFS(olah!$Q$2:Q15185,summary!A187,olah!$B$2:B15185,summary!B187,olah!$S$2:S15185,"Late")</f>
        <v>0</v>
      </c>
      <c r="K187">
        <f t="shared" si="2"/>
        <v>8</v>
      </c>
      <c r="L187">
        <f>COUNTIFS(olah!$Q187:Q15185,summary!A187,olah!$B187:B15185,summary!B187,olah!$N187:N15185,summary!C187,olah!$P187:P15185,summary!D187,olah!$T187:T15185,"On Time CO")</f>
        <v>0</v>
      </c>
      <c r="M187">
        <f>COUNTIFS(olah!$Q$2:Q15185,summary!A187,olah!$B$2:B15185,summary!B187,olah!$T$2:T15185,"On Time CO")</f>
        <v>19</v>
      </c>
      <c r="N187">
        <f>COUNTIFS(olah!$Q187:Q15185,summary!A187,olah!$B187:B15185,summary!B187,olah!$N187:N15185,summary!C187,olah!$P187:P15185,summary!D187,olah!$T187:T15185,"Overtime")</f>
        <v>0</v>
      </c>
      <c r="O187">
        <f>COUNTIFS(olah!$Q$2:Q15185,summary!A187,olah!$B$2:B15185,summary!B187,olah!$T$2:T15185,"Overtime")</f>
        <v>0</v>
      </c>
      <c r="P187">
        <f>COUNTIFS(olah!$Q187:Q15185,summary!A187,olah!$B187:B15185,summary!B187,olah!$N187:N15185,summary!C187,olah!$P187:P15185,summary!D187,olah!$T187:T15185,"Early")</f>
        <v>0</v>
      </c>
      <c r="Q187">
        <f>COUNTIFS(olah!$Q$2:Q15185,summary!A187,olah!$B$2:B15185,summary!B187,olah!$T$2:T15185,"Early")</f>
        <v>2</v>
      </c>
      <c r="R187">
        <f>COUNTIFS(olah!$Q187:Q15185,summary!A187,olah!$B187:B15185,summary!B187,olah!$N187:N15185,summary!C187,olah!$P187:P15185,summary!D187,olah!$T187:T15185,"NA CO")</f>
        <v>1</v>
      </c>
      <c r="S187">
        <f>COUNTIFS(olah!$Q$2:Q15185,summary!A187,olah!$B$2:B15185,summary!B187,olah!$T$2:T15185,"NA CO")</f>
        <v>2</v>
      </c>
      <c r="T187" t="str">
        <f>olah!R187</f>
        <v>Daily Journey</v>
      </c>
      <c r="U187" t="str">
        <f>IF(T187="Permit", olah!T187, "No Permit")</f>
        <v>No Permit</v>
      </c>
    </row>
    <row r="188" spans="1:21" hidden="1" x14ac:dyDescent="0.3">
      <c r="A188" s="23">
        <v>44561</v>
      </c>
      <c r="B188" t="s">
        <v>953</v>
      </c>
      <c r="C188" t="s">
        <v>28</v>
      </c>
      <c r="D188" t="s">
        <v>9024</v>
      </c>
      <c r="E188" t="str">
        <f>VLOOKUP(B188,olah!$B:$P,2,0)</f>
        <v>2021-12-01</v>
      </c>
      <c r="F188">
        <f>COUNTIFS(parameter!$J$4:$J$34,summary!A188,parameter!$I$4:$I$34,"&gt;="&amp;summary!$E188)</f>
        <v>31</v>
      </c>
      <c r="G188">
        <f>COUNTIFS(olah!$Q188:Q15186,summary!A188,olah!$B188:B15186,summary!B188,olah!$N188:N15186,summary!C188,olah!$P188:P15186,summary!D188,olah!$S188:S15186,"On Time")</f>
        <v>1</v>
      </c>
      <c r="H188">
        <f>COUNTIFS(olah!$Q$2:Q15186,summary!A188,olah!$B$2:B15186,summary!B188,olah!$S$2:S15186,"On Time")</f>
        <v>23</v>
      </c>
      <c r="I188">
        <f>COUNTIFS(olah!$Q188:Q15186,summary!A188,olah!$B188:B15186,summary!B188,olah!$N188:N15186,summary!C188,olah!$P188:P15186,summary!D188,olah!$S188:S15186,"Late")</f>
        <v>0</v>
      </c>
      <c r="J188">
        <f>COUNTIFS(olah!$Q$2:Q15186,summary!A188,olah!$B$2:B15186,summary!B188,olah!$S$2:S15186,"Late")</f>
        <v>0</v>
      </c>
      <c r="K188">
        <f t="shared" si="2"/>
        <v>8</v>
      </c>
      <c r="L188">
        <f>COUNTIFS(olah!$Q188:Q15186,summary!A188,olah!$B188:B15186,summary!B188,olah!$N188:N15186,summary!C188,olah!$P188:P15186,summary!D188,olah!$T188:T15186,"On Time CO")</f>
        <v>1</v>
      </c>
      <c r="M188">
        <f>COUNTIFS(olah!$Q$2:Q15186,summary!A188,olah!$B$2:B15186,summary!B188,olah!$T$2:T15186,"On Time CO")</f>
        <v>19</v>
      </c>
      <c r="N188">
        <f>COUNTIFS(olah!$Q188:Q15186,summary!A188,olah!$B188:B15186,summary!B188,olah!$N188:N15186,summary!C188,olah!$P188:P15186,summary!D188,olah!$T188:T15186,"Overtime")</f>
        <v>0</v>
      </c>
      <c r="O188">
        <f>COUNTIFS(olah!$Q$2:Q15186,summary!A188,olah!$B$2:B15186,summary!B188,olah!$T$2:T15186,"Overtime")</f>
        <v>0</v>
      </c>
      <c r="P188">
        <f>COUNTIFS(olah!$Q188:Q15186,summary!A188,olah!$B188:B15186,summary!B188,olah!$N188:N15186,summary!C188,olah!$P188:P15186,summary!D188,olah!$T188:T15186,"Early")</f>
        <v>0</v>
      </c>
      <c r="Q188">
        <f>COUNTIFS(olah!$Q$2:Q15186,summary!A188,olah!$B$2:B15186,summary!B188,olah!$T$2:T15186,"Early")</f>
        <v>2</v>
      </c>
      <c r="R188">
        <f>COUNTIFS(olah!$Q188:Q15186,summary!A188,olah!$B188:B15186,summary!B188,olah!$N188:N15186,summary!C188,olah!$P188:P15186,summary!D188,olah!$T188:T15186,"NA CO")</f>
        <v>0</v>
      </c>
      <c r="S188">
        <f>COUNTIFS(olah!$Q$2:Q15186,summary!A188,olah!$B$2:B15186,summary!B188,olah!$T$2:T15186,"NA CO")</f>
        <v>2</v>
      </c>
      <c r="T188" t="str">
        <f>olah!R188</f>
        <v>Attendance</v>
      </c>
      <c r="U188" t="str">
        <f>IF(T188="Permit", olah!T188, "No Permit")</f>
        <v>No Permit</v>
      </c>
    </row>
    <row r="189" spans="1:21" hidden="1" x14ac:dyDescent="0.3">
      <c r="A189" s="23">
        <v>44561</v>
      </c>
      <c r="B189" t="s">
        <v>953</v>
      </c>
      <c r="C189" t="s">
        <v>28</v>
      </c>
      <c r="D189" t="s">
        <v>10213</v>
      </c>
      <c r="E189" t="str">
        <f>VLOOKUP(B189,olah!$B:$P,2,0)</f>
        <v>2021-12-01</v>
      </c>
      <c r="F189">
        <f>COUNTIFS(parameter!$J$4:$J$34,summary!A189,parameter!$I$4:$I$34,"&gt;="&amp;summary!$E189)</f>
        <v>31</v>
      </c>
      <c r="G189">
        <f>COUNTIFS(olah!$Q189:Q15187,summary!A189,olah!$B189:B15187,summary!B189,olah!$N189:N15187,summary!C189,olah!$P189:P15187,summary!D189,olah!$S189:S15187,"On Time")</f>
        <v>1</v>
      </c>
      <c r="H189">
        <f>COUNTIFS(olah!$Q$2:Q15187,summary!A189,olah!$B$2:B15187,summary!B189,olah!$S$2:S15187,"On Time")</f>
        <v>23</v>
      </c>
      <c r="I189">
        <f>COUNTIFS(olah!$Q189:Q15187,summary!A189,olah!$B189:B15187,summary!B189,olah!$N189:N15187,summary!C189,olah!$P189:P15187,summary!D189,olah!$S189:S15187,"Late")</f>
        <v>0</v>
      </c>
      <c r="J189">
        <f>COUNTIFS(olah!$Q$2:Q15187,summary!A189,olah!$B$2:B15187,summary!B189,olah!$S$2:S15187,"Late")</f>
        <v>0</v>
      </c>
      <c r="K189">
        <f t="shared" si="2"/>
        <v>8</v>
      </c>
      <c r="L189">
        <f>COUNTIFS(olah!$Q189:Q15187,summary!A189,olah!$B189:B15187,summary!B189,olah!$N189:N15187,summary!C189,olah!$P189:P15187,summary!D189,olah!$T189:T15187,"On Time CO")</f>
        <v>1</v>
      </c>
      <c r="M189">
        <f>COUNTIFS(olah!$Q$2:Q15187,summary!A189,olah!$B$2:B15187,summary!B189,olah!$T$2:T15187,"On Time CO")</f>
        <v>19</v>
      </c>
      <c r="N189">
        <f>COUNTIFS(olah!$Q189:Q15187,summary!A189,olah!$B189:B15187,summary!B189,olah!$N189:N15187,summary!C189,olah!$P189:P15187,summary!D189,olah!$T189:T15187,"Overtime")</f>
        <v>0</v>
      </c>
      <c r="O189">
        <f>COUNTIFS(olah!$Q$2:Q15187,summary!A189,olah!$B$2:B15187,summary!B189,olah!$T$2:T15187,"Overtime")</f>
        <v>0</v>
      </c>
      <c r="P189">
        <f>COUNTIFS(olah!$Q189:Q15187,summary!A189,olah!$B189:B15187,summary!B189,olah!$N189:N15187,summary!C189,olah!$P189:P15187,summary!D189,olah!$T189:T15187,"Early")</f>
        <v>0</v>
      </c>
      <c r="Q189">
        <f>COUNTIFS(olah!$Q$2:Q15187,summary!A189,olah!$B$2:B15187,summary!B189,olah!$T$2:T15187,"Early")</f>
        <v>2</v>
      </c>
      <c r="R189">
        <f>COUNTIFS(olah!$Q189:Q15187,summary!A189,olah!$B189:B15187,summary!B189,olah!$N189:N15187,summary!C189,olah!$P189:P15187,summary!D189,olah!$T189:T15187,"NA CO")</f>
        <v>0</v>
      </c>
      <c r="S189">
        <f>COUNTIFS(olah!$Q$2:Q15187,summary!A189,olah!$B$2:B15187,summary!B189,olah!$T$2:T15187,"NA CO")</f>
        <v>2</v>
      </c>
      <c r="T189" t="str">
        <f>olah!R189</f>
        <v>Attendance</v>
      </c>
      <c r="U189" t="str">
        <f>IF(T189="Permit", olah!T189, "No Permit")</f>
        <v>No Permit</v>
      </c>
    </row>
    <row r="190" spans="1:21" hidden="1" x14ac:dyDescent="0.3">
      <c r="A190" s="23">
        <v>44561</v>
      </c>
      <c r="B190" t="s">
        <v>953</v>
      </c>
      <c r="C190" t="s">
        <v>28</v>
      </c>
      <c r="D190" t="s">
        <v>7927</v>
      </c>
      <c r="E190" t="str">
        <f>VLOOKUP(B190,olah!$B:$P,2,0)</f>
        <v>2021-12-01</v>
      </c>
      <c r="F190">
        <f>COUNTIFS(parameter!$J$4:$J$34,summary!A190,parameter!$I$4:$I$34,"&gt;="&amp;summary!$E190)</f>
        <v>31</v>
      </c>
      <c r="G190">
        <f>COUNTIFS(olah!$Q190:Q15188,summary!A190,olah!$B190:B15188,summary!B190,olah!$N190:N15188,summary!C190,olah!$P190:P15188,summary!D190,olah!$S190:S15188,"On Time")</f>
        <v>1</v>
      </c>
      <c r="H190">
        <f>COUNTIFS(olah!$Q$2:Q15188,summary!A190,olah!$B$2:B15188,summary!B190,olah!$S$2:S15188,"On Time")</f>
        <v>23</v>
      </c>
      <c r="I190">
        <f>COUNTIFS(olah!$Q190:Q15188,summary!A190,olah!$B190:B15188,summary!B190,olah!$N190:N15188,summary!C190,olah!$P190:P15188,summary!D190,olah!$S190:S15188,"Late")</f>
        <v>0</v>
      </c>
      <c r="J190">
        <f>COUNTIFS(olah!$Q$2:Q15188,summary!A190,olah!$B$2:B15188,summary!B190,olah!$S$2:S15188,"Late")</f>
        <v>0</v>
      </c>
      <c r="K190">
        <f t="shared" si="2"/>
        <v>8</v>
      </c>
      <c r="L190">
        <f>COUNTIFS(olah!$Q190:Q15188,summary!A190,olah!$B190:B15188,summary!B190,olah!$N190:N15188,summary!C190,olah!$P190:P15188,summary!D190,olah!$T190:T15188,"On Time CO")</f>
        <v>1</v>
      </c>
      <c r="M190">
        <f>COUNTIFS(olah!$Q$2:Q15188,summary!A190,olah!$B$2:B15188,summary!B190,olah!$T$2:T15188,"On Time CO")</f>
        <v>19</v>
      </c>
      <c r="N190">
        <f>COUNTIFS(olah!$Q190:Q15188,summary!A190,olah!$B190:B15188,summary!B190,olah!$N190:N15188,summary!C190,olah!$P190:P15188,summary!D190,olah!$T190:T15188,"Overtime")</f>
        <v>0</v>
      </c>
      <c r="O190">
        <f>COUNTIFS(olah!$Q$2:Q15188,summary!A190,olah!$B$2:B15188,summary!B190,olah!$T$2:T15188,"Overtime")</f>
        <v>0</v>
      </c>
      <c r="P190">
        <f>COUNTIFS(olah!$Q190:Q15188,summary!A190,olah!$B190:B15188,summary!B190,olah!$N190:N15188,summary!C190,olah!$P190:P15188,summary!D190,olah!$T190:T15188,"Early")</f>
        <v>0</v>
      </c>
      <c r="Q190">
        <f>COUNTIFS(olah!$Q$2:Q15188,summary!A190,olah!$B$2:B15188,summary!B190,olah!$T$2:T15188,"Early")</f>
        <v>2</v>
      </c>
      <c r="R190">
        <f>COUNTIFS(olah!$Q190:Q15188,summary!A190,olah!$B190:B15188,summary!B190,olah!$N190:N15188,summary!C190,olah!$P190:P15188,summary!D190,olah!$T190:T15188,"NA CO")</f>
        <v>0</v>
      </c>
      <c r="S190">
        <f>COUNTIFS(olah!$Q$2:Q15188,summary!A190,olah!$B$2:B15188,summary!B190,olah!$T$2:T15188,"NA CO")</f>
        <v>2</v>
      </c>
      <c r="T190" t="str">
        <f>olah!R190</f>
        <v>Attendance</v>
      </c>
      <c r="U190" t="str">
        <f>IF(T190="Permit", olah!T190, "No Permit")</f>
        <v>No Permit</v>
      </c>
    </row>
    <row r="191" spans="1:21" hidden="1" x14ac:dyDescent="0.3">
      <c r="A191" s="23">
        <v>44561</v>
      </c>
      <c r="B191" t="s">
        <v>953</v>
      </c>
      <c r="C191" t="s">
        <v>2425</v>
      </c>
      <c r="D191" t="s">
        <v>11610</v>
      </c>
      <c r="E191" t="str">
        <f>VLOOKUP(B191,olah!$B:$P,2,0)</f>
        <v>2021-12-01</v>
      </c>
      <c r="F191">
        <f>COUNTIFS(parameter!$J$4:$J$34,summary!A191,parameter!$I$4:$I$34,"&gt;="&amp;summary!$E191)</f>
        <v>31</v>
      </c>
      <c r="G191">
        <f>COUNTIFS(olah!$Q191:Q15189,summary!A191,olah!$B191:B15189,summary!B191,olah!$N191:N15189,summary!C191,olah!$P191:P15189,summary!D191,olah!$S191:S15189,"On Time")</f>
        <v>1</v>
      </c>
      <c r="H191">
        <f>COUNTIFS(olah!$Q$2:Q15189,summary!A191,olah!$B$2:B15189,summary!B191,olah!$S$2:S15189,"On Time")</f>
        <v>23</v>
      </c>
      <c r="I191">
        <f>COUNTIFS(olah!$Q191:Q15189,summary!A191,olah!$B191:B15189,summary!B191,olah!$N191:N15189,summary!C191,olah!$P191:P15189,summary!D191,olah!$S191:S15189,"Late")</f>
        <v>0</v>
      </c>
      <c r="J191">
        <f>COUNTIFS(olah!$Q$2:Q15189,summary!A191,olah!$B$2:B15189,summary!B191,olah!$S$2:S15189,"Late")</f>
        <v>0</v>
      </c>
      <c r="K191">
        <f t="shared" si="2"/>
        <v>8</v>
      </c>
      <c r="L191">
        <f>COUNTIFS(olah!$Q191:Q15189,summary!A191,olah!$B191:B15189,summary!B191,olah!$N191:N15189,summary!C191,olah!$P191:P15189,summary!D191,olah!$T191:T15189,"On Time CO")</f>
        <v>0</v>
      </c>
      <c r="M191">
        <f>COUNTIFS(olah!$Q$2:Q15189,summary!A191,olah!$B$2:B15189,summary!B191,olah!$T$2:T15189,"On Time CO")</f>
        <v>19</v>
      </c>
      <c r="N191">
        <f>COUNTIFS(olah!$Q191:Q15189,summary!A191,olah!$B191:B15189,summary!B191,olah!$N191:N15189,summary!C191,olah!$P191:P15189,summary!D191,olah!$T191:T15189,"Overtime")</f>
        <v>0</v>
      </c>
      <c r="O191">
        <f>COUNTIFS(olah!$Q$2:Q15189,summary!A191,olah!$B$2:B15189,summary!B191,olah!$T$2:T15189,"Overtime")</f>
        <v>0</v>
      </c>
      <c r="P191">
        <f>COUNTIFS(olah!$Q191:Q15189,summary!A191,olah!$B191:B15189,summary!B191,olah!$N191:N15189,summary!C191,olah!$P191:P15189,summary!D191,olah!$T191:T15189,"Early")</f>
        <v>0</v>
      </c>
      <c r="Q191">
        <f>COUNTIFS(olah!$Q$2:Q15189,summary!A191,olah!$B$2:B15189,summary!B191,olah!$T$2:T15189,"Early")</f>
        <v>2</v>
      </c>
      <c r="R191">
        <f>COUNTIFS(olah!$Q191:Q15189,summary!A191,olah!$B191:B15189,summary!B191,olah!$N191:N15189,summary!C191,olah!$P191:P15189,summary!D191,olah!$T191:T15189,"NA CO")</f>
        <v>1</v>
      </c>
      <c r="S191">
        <f>COUNTIFS(olah!$Q$2:Q15189,summary!A191,olah!$B$2:B15189,summary!B191,olah!$T$2:T15189,"NA CO")</f>
        <v>2</v>
      </c>
      <c r="T191" t="str">
        <f>olah!R191</f>
        <v>Daily Journey</v>
      </c>
      <c r="U191" t="str">
        <f>IF(T191="Permit", olah!T191, "No Permit")</f>
        <v>No Permit</v>
      </c>
    </row>
    <row r="192" spans="1:21" hidden="1" x14ac:dyDescent="0.3">
      <c r="A192" s="23">
        <v>44561</v>
      </c>
      <c r="B192" t="s">
        <v>953</v>
      </c>
      <c r="C192" t="s">
        <v>28</v>
      </c>
      <c r="D192" t="s">
        <v>9025</v>
      </c>
      <c r="E192" t="str">
        <f>VLOOKUP(B192,olah!$B:$P,2,0)</f>
        <v>2021-12-01</v>
      </c>
      <c r="F192">
        <f>COUNTIFS(parameter!$J$4:$J$34,summary!A192,parameter!$I$4:$I$34,"&gt;="&amp;summary!$E192)</f>
        <v>31</v>
      </c>
      <c r="G192">
        <f>COUNTIFS(olah!$Q192:Q15190,summary!A192,olah!$B192:B15190,summary!B192,olah!$N192:N15190,summary!C192,olah!$P192:P15190,summary!D192,olah!$S192:S15190,"On Time")</f>
        <v>1</v>
      </c>
      <c r="H192">
        <f>COUNTIFS(olah!$Q$2:Q15190,summary!A192,olah!$B$2:B15190,summary!B192,olah!$S$2:S15190,"On Time")</f>
        <v>23</v>
      </c>
      <c r="I192">
        <f>COUNTIFS(olah!$Q192:Q15190,summary!A192,olah!$B192:B15190,summary!B192,olah!$N192:N15190,summary!C192,olah!$P192:P15190,summary!D192,olah!$S192:S15190,"Late")</f>
        <v>0</v>
      </c>
      <c r="J192">
        <f>COUNTIFS(olah!$Q$2:Q15190,summary!A192,olah!$B$2:B15190,summary!B192,olah!$S$2:S15190,"Late")</f>
        <v>0</v>
      </c>
      <c r="K192">
        <f t="shared" si="2"/>
        <v>8</v>
      </c>
      <c r="L192">
        <f>COUNTIFS(olah!$Q192:Q15190,summary!A192,olah!$B192:B15190,summary!B192,olah!$N192:N15190,summary!C192,olah!$P192:P15190,summary!D192,olah!$T192:T15190,"On Time CO")</f>
        <v>1</v>
      </c>
      <c r="M192">
        <f>COUNTIFS(olah!$Q$2:Q15190,summary!A192,olah!$B$2:B15190,summary!B192,olah!$T$2:T15190,"On Time CO")</f>
        <v>19</v>
      </c>
      <c r="N192">
        <f>COUNTIFS(olah!$Q192:Q15190,summary!A192,olah!$B192:B15190,summary!B192,olah!$N192:N15190,summary!C192,olah!$P192:P15190,summary!D192,olah!$T192:T15190,"Overtime")</f>
        <v>0</v>
      </c>
      <c r="O192">
        <f>COUNTIFS(olah!$Q$2:Q15190,summary!A192,olah!$B$2:B15190,summary!B192,olah!$T$2:T15190,"Overtime")</f>
        <v>0</v>
      </c>
      <c r="P192">
        <f>COUNTIFS(olah!$Q192:Q15190,summary!A192,olah!$B192:B15190,summary!B192,olah!$N192:N15190,summary!C192,olah!$P192:P15190,summary!D192,olah!$T192:T15190,"Early")</f>
        <v>0</v>
      </c>
      <c r="Q192">
        <f>COUNTIFS(olah!$Q$2:Q15190,summary!A192,olah!$B$2:B15190,summary!B192,olah!$T$2:T15190,"Early")</f>
        <v>2</v>
      </c>
      <c r="R192">
        <f>COUNTIFS(olah!$Q192:Q15190,summary!A192,olah!$B192:B15190,summary!B192,olah!$N192:N15190,summary!C192,olah!$P192:P15190,summary!D192,olah!$T192:T15190,"NA CO")</f>
        <v>0</v>
      </c>
      <c r="S192">
        <f>COUNTIFS(olah!$Q$2:Q15190,summary!A192,olah!$B$2:B15190,summary!B192,olah!$T$2:T15190,"NA CO")</f>
        <v>2</v>
      </c>
      <c r="T192" t="str">
        <f>olah!R192</f>
        <v>Attendance</v>
      </c>
      <c r="U192" t="str">
        <f>IF(T192="Permit", olah!T192, "No Permit")</f>
        <v>No Permit</v>
      </c>
    </row>
    <row r="193" spans="1:21" hidden="1" x14ac:dyDescent="0.3">
      <c r="A193" s="23">
        <v>44561</v>
      </c>
      <c r="B193" t="s">
        <v>953</v>
      </c>
      <c r="C193" t="s">
        <v>28</v>
      </c>
      <c r="D193" t="s">
        <v>10214</v>
      </c>
      <c r="E193" t="str">
        <f>VLOOKUP(B193,olah!$B:$P,2,0)</f>
        <v>2021-12-01</v>
      </c>
      <c r="F193">
        <f>COUNTIFS(parameter!$J$4:$J$34,summary!A193,parameter!$I$4:$I$34,"&gt;="&amp;summary!$E193)</f>
        <v>31</v>
      </c>
      <c r="G193">
        <f>COUNTIFS(olah!$Q193:Q15191,summary!A193,olah!$B193:B15191,summary!B193,olah!$N193:N15191,summary!C193,olah!$P193:P15191,summary!D193,olah!$S193:S15191,"On Time")</f>
        <v>1</v>
      </c>
      <c r="H193">
        <f>COUNTIFS(olah!$Q$2:Q15191,summary!A193,olah!$B$2:B15191,summary!B193,olah!$S$2:S15191,"On Time")</f>
        <v>23</v>
      </c>
      <c r="I193">
        <f>COUNTIFS(olah!$Q193:Q15191,summary!A193,olah!$B193:B15191,summary!B193,olah!$N193:N15191,summary!C193,olah!$P193:P15191,summary!D193,olah!$S193:S15191,"Late")</f>
        <v>0</v>
      </c>
      <c r="J193">
        <f>COUNTIFS(olah!$Q$2:Q15191,summary!A193,olah!$B$2:B15191,summary!B193,olah!$S$2:S15191,"Late")</f>
        <v>0</v>
      </c>
      <c r="K193">
        <f t="shared" si="2"/>
        <v>8</v>
      </c>
      <c r="L193">
        <f>COUNTIFS(olah!$Q193:Q15191,summary!A193,olah!$B193:B15191,summary!B193,olah!$N193:N15191,summary!C193,olah!$P193:P15191,summary!D193,olah!$T193:T15191,"On Time CO")</f>
        <v>1</v>
      </c>
      <c r="M193">
        <f>COUNTIFS(olah!$Q$2:Q15191,summary!A193,olah!$B$2:B15191,summary!B193,olah!$T$2:T15191,"On Time CO")</f>
        <v>19</v>
      </c>
      <c r="N193">
        <f>COUNTIFS(olah!$Q193:Q15191,summary!A193,olah!$B193:B15191,summary!B193,olah!$N193:N15191,summary!C193,olah!$P193:P15191,summary!D193,olah!$T193:T15191,"Overtime")</f>
        <v>0</v>
      </c>
      <c r="O193">
        <f>COUNTIFS(olah!$Q$2:Q15191,summary!A193,olah!$B$2:B15191,summary!B193,olah!$T$2:T15191,"Overtime")</f>
        <v>0</v>
      </c>
      <c r="P193">
        <f>COUNTIFS(olah!$Q193:Q15191,summary!A193,olah!$B193:B15191,summary!B193,olah!$N193:N15191,summary!C193,olah!$P193:P15191,summary!D193,olah!$T193:T15191,"Early")</f>
        <v>0</v>
      </c>
      <c r="Q193">
        <f>COUNTIFS(olah!$Q$2:Q15191,summary!A193,olah!$B$2:B15191,summary!B193,olah!$T$2:T15191,"Early")</f>
        <v>2</v>
      </c>
      <c r="R193">
        <f>COUNTIFS(olah!$Q193:Q15191,summary!A193,olah!$B193:B15191,summary!B193,olah!$N193:N15191,summary!C193,olah!$P193:P15191,summary!D193,olah!$T193:T15191,"NA CO")</f>
        <v>0</v>
      </c>
      <c r="S193">
        <f>COUNTIFS(olah!$Q$2:Q15191,summary!A193,olah!$B$2:B15191,summary!B193,olah!$T$2:T15191,"NA CO")</f>
        <v>2</v>
      </c>
      <c r="T193" t="str">
        <f>olah!R193</f>
        <v>Attendance</v>
      </c>
      <c r="U193" t="str">
        <f>IF(T193="Permit", olah!T193, "No Permit")</f>
        <v>No Permit</v>
      </c>
    </row>
    <row r="194" spans="1:21" hidden="1" x14ac:dyDescent="0.3">
      <c r="A194" s="23">
        <v>44561</v>
      </c>
      <c r="B194" t="s">
        <v>953</v>
      </c>
      <c r="C194" t="s">
        <v>28</v>
      </c>
      <c r="D194" t="s">
        <v>7814</v>
      </c>
      <c r="E194" t="str">
        <f>VLOOKUP(B194,olah!$B:$P,2,0)</f>
        <v>2021-12-01</v>
      </c>
      <c r="F194">
        <f>COUNTIFS(parameter!$J$4:$J$34,summary!A194,parameter!$I$4:$I$34,"&gt;="&amp;summary!$E194)</f>
        <v>31</v>
      </c>
      <c r="G194">
        <f>COUNTIFS(olah!$Q194:Q15192,summary!A194,olah!$B194:B15192,summary!B194,olah!$N194:N15192,summary!C194,olah!$P194:P15192,summary!D194,olah!$S194:S15192,"On Time")</f>
        <v>1</v>
      </c>
      <c r="H194">
        <f>COUNTIFS(olah!$Q$2:Q15192,summary!A194,olah!$B$2:B15192,summary!B194,olah!$S$2:S15192,"On Time")</f>
        <v>23</v>
      </c>
      <c r="I194">
        <f>COUNTIFS(olah!$Q194:Q15192,summary!A194,olah!$B194:B15192,summary!B194,olah!$N194:N15192,summary!C194,olah!$P194:P15192,summary!D194,olah!$S194:S15192,"Late")</f>
        <v>0</v>
      </c>
      <c r="J194">
        <f>COUNTIFS(olah!$Q$2:Q15192,summary!A194,olah!$B$2:B15192,summary!B194,olah!$S$2:S15192,"Late")</f>
        <v>0</v>
      </c>
      <c r="K194">
        <f t="shared" si="2"/>
        <v>8</v>
      </c>
      <c r="L194">
        <f>COUNTIFS(olah!$Q194:Q15192,summary!A194,olah!$B194:B15192,summary!B194,olah!$N194:N15192,summary!C194,olah!$P194:P15192,summary!D194,olah!$T194:T15192,"On Time CO")</f>
        <v>0</v>
      </c>
      <c r="M194">
        <f>COUNTIFS(olah!$Q$2:Q15192,summary!A194,olah!$B$2:B15192,summary!B194,olah!$T$2:T15192,"On Time CO")</f>
        <v>19</v>
      </c>
      <c r="N194">
        <f>COUNTIFS(olah!$Q194:Q15192,summary!A194,olah!$B194:B15192,summary!B194,olah!$N194:N15192,summary!C194,olah!$P194:P15192,summary!D194,olah!$T194:T15192,"Overtime")</f>
        <v>0</v>
      </c>
      <c r="O194">
        <f>COUNTIFS(olah!$Q$2:Q15192,summary!A194,olah!$B$2:B15192,summary!B194,olah!$T$2:T15192,"Overtime")</f>
        <v>0</v>
      </c>
      <c r="P194">
        <f>COUNTIFS(olah!$Q194:Q15192,summary!A194,olah!$B194:B15192,summary!B194,olah!$N194:N15192,summary!C194,olah!$P194:P15192,summary!D194,olah!$T194:T15192,"Early")</f>
        <v>1</v>
      </c>
      <c r="Q194">
        <f>COUNTIFS(olah!$Q$2:Q15192,summary!A194,olah!$B$2:B15192,summary!B194,olah!$T$2:T15192,"Early")</f>
        <v>2</v>
      </c>
      <c r="R194">
        <f>COUNTIFS(olah!$Q194:Q15192,summary!A194,olah!$B194:B15192,summary!B194,olah!$N194:N15192,summary!C194,olah!$P194:P15192,summary!D194,olah!$T194:T15192,"NA CO")</f>
        <v>0</v>
      </c>
      <c r="S194">
        <f>COUNTIFS(olah!$Q$2:Q15192,summary!A194,olah!$B$2:B15192,summary!B194,olah!$T$2:T15192,"NA CO")</f>
        <v>2</v>
      </c>
      <c r="T194" t="str">
        <f>olah!R194</f>
        <v>Attendance</v>
      </c>
      <c r="U194" t="str">
        <f>IF(T194="Permit", olah!T194, "No Permit")</f>
        <v>No Permit</v>
      </c>
    </row>
    <row r="195" spans="1:21" hidden="1" x14ac:dyDescent="0.3">
      <c r="A195" s="23">
        <v>44561</v>
      </c>
      <c r="B195" t="s">
        <v>95</v>
      </c>
      <c r="C195" t="s">
        <v>955</v>
      </c>
      <c r="D195" t="s">
        <v>1390</v>
      </c>
      <c r="E195" t="str">
        <f>VLOOKUP(B195,olah!$B:$P,2,0)</f>
        <v>2021-12-01</v>
      </c>
      <c r="F195">
        <f>COUNTIFS(parameter!$J$4:$J$34,summary!A195,parameter!$I$4:$I$34,"&gt;="&amp;summary!$E195)</f>
        <v>31</v>
      </c>
      <c r="G195">
        <f>COUNTIFS(olah!$Q195:Q15193,summary!A195,olah!$B195:B15193,summary!B195,olah!$N195:N15193,summary!C195,olah!$P195:P15193,summary!D195,olah!$S195:S15193,"On Time")</f>
        <v>1</v>
      </c>
      <c r="H195">
        <f>COUNTIFS(olah!$Q$2:Q15193,summary!A195,olah!$B$2:B15193,summary!B195,olah!$S$2:S15193,"On Time")</f>
        <v>21</v>
      </c>
      <c r="I195">
        <f>COUNTIFS(olah!$Q195:Q15193,summary!A195,olah!$B195:B15193,summary!B195,olah!$N195:N15193,summary!C195,olah!$P195:P15193,summary!D195,olah!$S195:S15193,"Late")</f>
        <v>0</v>
      </c>
      <c r="J195">
        <f>COUNTIFS(olah!$Q$2:Q15193,summary!A195,olah!$B$2:B15193,summary!B195,olah!$S$2:S15193,"Late")</f>
        <v>1</v>
      </c>
      <c r="K195">
        <f t="shared" ref="K195:K258" si="3">F195-SUM(H195:J195)</f>
        <v>9</v>
      </c>
      <c r="L195">
        <f>COUNTIFS(olah!$Q195:Q15193,summary!A195,olah!$B195:B15193,summary!B195,olah!$N195:N15193,summary!C195,olah!$P195:P15193,summary!D195,olah!$T195:T15193,"On Time CO")</f>
        <v>1</v>
      </c>
      <c r="M195">
        <f>COUNTIFS(olah!$Q$2:Q15193,summary!A195,olah!$B$2:B15193,summary!B195,olah!$T$2:T15193,"On Time CO")</f>
        <v>20</v>
      </c>
      <c r="N195">
        <f>COUNTIFS(olah!$Q195:Q15193,summary!A195,olah!$B195:B15193,summary!B195,olah!$N195:N15193,summary!C195,olah!$P195:P15193,summary!D195,olah!$T195:T15193,"Overtime")</f>
        <v>0</v>
      </c>
      <c r="O195">
        <f>COUNTIFS(olah!$Q$2:Q15193,summary!A195,olah!$B$2:B15193,summary!B195,olah!$T$2:T15193,"Overtime")</f>
        <v>1</v>
      </c>
      <c r="P195">
        <f>COUNTIFS(olah!$Q195:Q15193,summary!A195,olah!$B195:B15193,summary!B195,olah!$N195:N15193,summary!C195,olah!$P195:P15193,summary!D195,olah!$T195:T15193,"Early")</f>
        <v>0</v>
      </c>
      <c r="Q195">
        <f>COUNTIFS(olah!$Q$2:Q15193,summary!A195,olah!$B$2:B15193,summary!B195,olah!$T$2:T15193,"Early")</f>
        <v>1</v>
      </c>
      <c r="R195">
        <f>COUNTIFS(olah!$Q195:Q15193,summary!A195,olah!$B195:B15193,summary!B195,olah!$N195:N15193,summary!C195,olah!$P195:P15193,summary!D195,olah!$T195:T15193,"NA CO")</f>
        <v>0</v>
      </c>
      <c r="S195">
        <f>COUNTIFS(olah!$Q$2:Q15193,summary!A195,olah!$B$2:B15193,summary!B195,olah!$T$2:T15193,"NA CO")</f>
        <v>0</v>
      </c>
      <c r="T195" t="str">
        <f>olah!R195</f>
        <v>Daily Journey</v>
      </c>
      <c r="U195" t="str">
        <f>IF(T195="Permit", olah!T195, "No Permit")</f>
        <v>No Permit</v>
      </c>
    </row>
    <row r="196" spans="1:21" hidden="1" x14ac:dyDescent="0.3">
      <c r="A196" s="23">
        <v>44561</v>
      </c>
      <c r="B196" t="s">
        <v>95</v>
      </c>
      <c r="C196" t="s">
        <v>31</v>
      </c>
      <c r="D196" t="s">
        <v>11600</v>
      </c>
      <c r="E196" t="str">
        <f>VLOOKUP(B196,olah!$B:$P,2,0)</f>
        <v>2021-12-01</v>
      </c>
      <c r="F196">
        <f>COUNTIFS(parameter!$J$4:$J$34,summary!A196,parameter!$I$4:$I$34,"&gt;="&amp;summary!$E196)</f>
        <v>31</v>
      </c>
      <c r="G196">
        <f>COUNTIFS(olah!$Q196:Q15194,summary!A196,olah!$B196:B15194,summary!B196,olah!$N196:N15194,summary!C196,olah!$P196:P15194,summary!D196,olah!$S196:S15194,"On Time")</f>
        <v>1</v>
      </c>
      <c r="H196">
        <f>COUNTIFS(olah!$Q$2:Q15194,summary!A196,olah!$B$2:B15194,summary!B196,olah!$S$2:S15194,"On Time")</f>
        <v>21</v>
      </c>
      <c r="I196">
        <f>COUNTIFS(olah!$Q196:Q15194,summary!A196,olah!$B196:B15194,summary!B196,olah!$N196:N15194,summary!C196,olah!$P196:P15194,summary!D196,olah!$S196:S15194,"Late")</f>
        <v>0</v>
      </c>
      <c r="J196">
        <f>COUNTIFS(olah!$Q$2:Q15194,summary!A196,olah!$B$2:B15194,summary!B196,olah!$S$2:S15194,"Late")</f>
        <v>1</v>
      </c>
      <c r="K196">
        <f t="shared" si="3"/>
        <v>9</v>
      </c>
      <c r="L196">
        <f>COUNTIFS(olah!$Q196:Q15194,summary!A196,olah!$B196:B15194,summary!B196,olah!$N196:N15194,summary!C196,olah!$P196:P15194,summary!D196,olah!$T196:T15194,"On Time CO")</f>
        <v>1</v>
      </c>
      <c r="M196">
        <f>COUNTIFS(olah!$Q$2:Q15194,summary!A196,olah!$B$2:B15194,summary!B196,olah!$T$2:T15194,"On Time CO")</f>
        <v>20</v>
      </c>
      <c r="N196">
        <f>COUNTIFS(olah!$Q196:Q15194,summary!A196,olah!$B196:B15194,summary!B196,olah!$N196:N15194,summary!C196,olah!$P196:P15194,summary!D196,olah!$T196:T15194,"Overtime")</f>
        <v>0</v>
      </c>
      <c r="O196">
        <f>COUNTIFS(olah!$Q$2:Q15194,summary!A196,olah!$B$2:B15194,summary!B196,olah!$T$2:T15194,"Overtime")</f>
        <v>1</v>
      </c>
      <c r="P196">
        <f>COUNTIFS(olah!$Q196:Q15194,summary!A196,olah!$B196:B15194,summary!B196,olah!$N196:N15194,summary!C196,olah!$P196:P15194,summary!D196,olah!$T196:T15194,"Early")</f>
        <v>0</v>
      </c>
      <c r="Q196">
        <f>COUNTIFS(olah!$Q$2:Q15194,summary!A196,olah!$B$2:B15194,summary!B196,olah!$T$2:T15194,"Early")</f>
        <v>1</v>
      </c>
      <c r="R196">
        <f>COUNTIFS(olah!$Q196:Q15194,summary!A196,olah!$B196:B15194,summary!B196,olah!$N196:N15194,summary!C196,olah!$P196:P15194,summary!D196,olah!$T196:T15194,"NA CO")</f>
        <v>0</v>
      </c>
      <c r="S196">
        <f>COUNTIFS(olah!$Q$2:Q15194,summary!A196,olah!$B$2:B15194,summary!B196,olah!$T$2:T15194,"NA CO")</f>
        <v>0</v>
      </c>
      <c r="T196" t="str">
        <f>olah!R196</f>
        <v>Attendance</v>
      </c>
      <c r="U196" t="str">
        <f>IF(T196="Permit", olah!T196, "No Permit")</f>
        <v>No Permit</v>
      </c>
    </row>
    <row r="197" spans="1:21" hidden="1" x14ac:dyDescent="0.3">
      <c r="A197" s="23">
        <v>44561</v>
      </c>
      <c r="B197" t="s">
        <v>95</v>
      </c>
      <c r="C197" t="s">
        <v>955</v>
      </c>
      <c r="D197" t="s">
        <v>11601</v>
      </c>
      <c r="E197" t="str">
        <f>VLOOKUP(B197,olah!$B:$P,2,0)</f>
        <v>2021-12-01</v>
      </c>
      <c r="F197">
        <f>COUNTIFS(parameter!$J$4:$J$34,summary!A197,parameter!$I$4:$I$34,"&gt;="&amp;summary!$E197)</f>
        <v>31</v>
      </c>
      <c r="G197">
        <f>COUNTIFS(olah!$Q197:Q15195,summary!A197,olah!$B197:B15195,summary!B197,olah!$N197:N15195,summary!C197,olah!$P197:P15195,summary!D197,olah!$S197:S15195,"On Time")</f>
        <v>1</v>
      </c>
      <c r="H197">
        <f>COUNTIFS(olah!$Q$2:Q15195,summary!A197,olah!$B$2:B15195,summary!B197,olah!$S$2:S15195,"On Time")</f>
        <v>21</v>
      </c>
      <c r="I197">
        <f>COUNTIFS(olah!$Q197:Q15195,summary!A197,olah!$B197:B15195,summary!B197,olah!$N197:N15195,summary!C197,olah!$P197:P15195,summary!D197,olah!$S197:S15195,"Late")</f>
        <v>0</v>
      </c>
      <c r="J197">
        <f>COUNTIFS(olah!$Q$2:Q15195,summary!A197,olah!$B$2:B15195,summary!B197,olah!$S$2:S15195,"Late")</f>
        <v>1</v>
      </c>
      <c r="K197">
        <f t="shared" si="3"/>
        <v>9</v>
      </c>
      <c r="L197">
        <f>COUNTIFS(olah!$Q197:Q15195,summary!A197,olah!$B197:B15195,summary!B197,olah!$N197:N15195,summary!C197,olah!$P197:P15195,summary!D197,olah!$T197:T15195,"On Time CO")</f>
        <v>1</v>
      </c>
      <c r="M197">
        <f>COUNTIFS(olah!$Q$2:Q15195,summary!A197,olah!$B$2:B15195,summary!B197,olah!$T$2:T15195,"On Time CO")</f>
        <v>20</v>
      </c>
      <c r="N197">
        <f>COUNTIFS(olah!$Q197:Q15195,summary!A197,olah!$B197:B15195,summary!B197,olah!$N197:N15195,summary!C197,olah!$P197:P15195,summary!D197,olah!$T197:T15195,"Overtime")</f>
        <v>0</v>
      </c>
      <c r="O197">
        <f>COUNTIFS(olah!$Q$2:Q15195,summary!A197,olah!$B$2:B15195,summary!B197,olah!$T$2:T15195,"Overtime")</f>
        <v>1</v>
      </c>
      <c r="P197">
        <f>COUNTIFS(olah!$Q197:Q15195,summary!A197,olah!$B197:B15195,summary!B197,olah!$N197:N15195,summary!C197,olah!$P197:P15195,summary!D197,olah!$T197:T15195,"Early")</f>
        <v>0</v>
      </c>
      <c r="Q197">
        <f>COUNTIFS(olah!$Q$2:Q15195,summary!A197,olah!$B$2:B15195,summary!B197,olah!$T$2:T15195,"Early")</f>
        <v>1</v>
      </c>
      <c r="R197">
        <f>COUNTIFS(olah!$Q197:Q15195,summary!A197,olah!$B197:B15195,summary!B197,olah!$N197:N15195,summary!C197,olah!$P197:P15195,summary!D197,olah!$T197:T15195,"NA CO")</f>
        <v>0</v>
      </c>
      <c r="S197">
        <f>COUNTIFS(olah!$Q$2:Q15195,summary!A197,olah!$B$2:B15195,summary!B197,olah!$T$2:T15195,"NA CO")</f>
        <v>0</v>
      </c>
      <c r="T197" t="str">
        <f>olah!R197</f>
        <v>Daily Journey</v>
      </c>
      <c r="U197" t="str">
        <f>IF(T197="Permit", olah!T197, "No Permit")</f>
        <v>No Permit</v>
      </c>
    </row>
    <row r="198" spans="1:21" hidden="1" x14ac:dyDescent="0.3">
      <c r="A198" s="23">
        <v>44561</v>
      </c>
      <c r="B198" t="s">
        <v>95</v>
      </c>
      <c r="C198" t="s">
        <v>31</v>
      </c>
      <c r="D198" t="s">
        <v>5936</v>
      </c>
      <c r="E198" t="str">
        <f>VLOOKUP(B198,olah!$B:$P,2,0)</f>
        <v>2021-12-01</v>
      </c>
      <c r="F198">
        <f>COUNTIFS(parameter!$J$4:$J$34,summary!A198,parameter!$I$4:$I$34,"&gt;="&amp;summary!$E198)</f>
        <v>31</v>
      </c>
      <c r="G198">
        <f>COUNTIFS(olah!$Q198:Q15196,summary!A198,olah!$B198:B15196,summary!B198,olah!$N198:N15196,summary!C198,olah!$P198:P15196,summary!D198,olah!$S198:S15196,"On Time")</f>
        <v>1</v>
      </c>
      <c r="H198">
        <f>COUNTIFS(olah!$Q$2:Q15196,summary!A198,olah!$B$2:B15196,summary!B198,olah!$S$2:S15196,"On Time")</f>
        <v>21</v>
      </c>
      <c r="I198">
        <f>COUNTIFS(olah!$Q198:Q15196,summary!A198,olah!$B198:B15196,summary!B198,olah!$N198:N15196,summary!C198,olah!$P198:P15196,summary!D198,olah!$S198:S15196,"Late")</f>
        <v>0</v>
      </c>
      <c r="J198">
        <f>COUNTIFS(olah!$Q$2:Q15196,summary!A198,olah!$B$2:B15196,summary!B198,olah!$S$2:S15196,"Late")</f>
        <v>1</v>
      </c>
      <c r="K198">
        <f t="shared" si="3"/>
        <v>9</v>
      </c>
      <c r="L198">
        <f>COUNTIFS(olah!$Q198:Q15196,summary!A198,olah!$B198:B15196,summary!B198,olah!$N198:N15196,summary!C198,olah!$P198:P15196,summary!D198,olah!$T198:T15196,"On Time CO")</f>
        <v>1</v>
      </c>
      <c r="M198">
        <f>COUNTIFS(olah!$Q$2:Q15196,summary!A198,olah!$B$2:B15196,summary!B198,olah!$T$2:T15196,"On Time CO")</f>
        <v>20</v>
      </c>
      <c r="N198">
        <f>COUNTIFS(olah!$Q198:Q15196,summary!A198,olah!$B198:B15196,summary!B198,olah!$N198:N15196,summary!C198,olah!$P198:P15196,summary!D198,olah!$T198:T15196,"Overtime")</f>
        <v>0</v>
      </c>
      <c r="O198">
        <f>COUNTIFS(olah!$Q$2:Q15196,summary!A198,olah!$B$2:B15196,summary!B198,olah!$T$2:T15196,"Overtime")</f>
        <v>1</v>
      </c>
      <c r="P198">
        <f>COUNTIFS(olah!$Q198:Q15196,summary!A198,olah!$B198:B15196,summary!B198,olah!$N198:N15196,summary!C198,olah!$P198:P15196,summary!D198,olah!$T198:T15196,"Early")</f>
        <v>0</v>
      </c>
      <c r="Q198">
        <f>COUNTIFS(olah!$Q$2:Q15196,summary!A198,olah!$B$2:B15196,summary!B198,olah!$T$2:T15196,"Early")</f>
        <v>1</v>
      </c>
      <c r="R198">
        <f>COUNTIFS(olah!$Q198:Q15196,summary!A198,olah!$B198:B15196,summary!B198,olah!$N198:N15196,summary!C198,olah!$P198:P15196,summary!D198,olah!$T198:T15196,"NA CO")</f>
        <v>0</v>
      </c>
      <c r="S198">
        <f>COUNTIFS(olah!$Q$2:Q15196,summary!A198,olah!$B$2:B15196,summary!B198,olah!$T$2:T15196,"NA CO")</f>
        <v>0</v>
      </c>
      <c r="T198" t="str">
        <f>olah!R198</f>
        <v>Attendance</v>
      </c>
      <c r="U198" t="str">
        <f>IF(T198="Permit", olah!T198, "No Permit")</f>
        <v>No Permit</v>
      </c>
    </row>
    <row r="199" spans="1:21" hidden="1" x14ac:dyDescent="0.3">
      <c r="A199" s="23">
        <v>44561</v>
      </c>
      <c r="B199" t="s">
        <v>95</v>
      </c>
      <c r="C199" t="s">
        <v>96</v>
      </c>
      <c r="D199" t="s">
        <v>6082</v>
      </c>
      <c r="E199" t="str">
        <f>VLOOKUP(B199,olah!$B:$P,2,0)</f>
        <v>2021-12-01</v>
      </c>
      <c r="F199">
        <f>COUNTIFS(parameter!$J$4:$J$34,summary!A199,parameter!$I$4:$I$34,"&gt;="&amp;summary!$E199)</f>
        <v>31</v>
      </c>
      <c r="G199">
        <f>COUNTIFS(olah!$Q199:Q15197,summary!A199,olah!$B199:B15197,summary!B199,olah!$N199:N15197,summary!C199,olah!$P199:P15197,summary!D199,olah!$S199:S15197,"On Time")</f>
        <v>1</v>
      </c>
      <c r="H199">
        <f>COUNTIFS(olah!$Q$2:Q15197,summary!A199,olah!$B$2:B15197,summary!B199,olah!$S$2:S15197,"On Time")</f>
        <v>21</v>
      </c>
      <c r="I199">
        <f>COUNTIFS(olah!$Q199:Q15197,summary!A199,olah!$B199:B15197,summary!B199,olah!$N199:N15197,summary!C199,olah!$P199:P15197,summary!D199,olah!$S199:S15197,"Late")</f>
        <v>0</v>
      </c>
      <c r="J199">
        <f>COUNTIFS(olah!$Q$2:Q15197,summary!A199,olah!$B$2:B15197,summary!B199,olah!$S$2:S15197,"Late")</f>
        <v>1</v>
      </c>
      <c r="K199">
        <f t="shared" si="3"/>
        <v>9</v>
      </c>
      <c r="L199">
        <f>COUNTIFS(olah!$Q199:Q15197,summary!A199,olah!$B199:B15197,summary!B199,olah!$N199:N15197,summary!C199,olah!$P199:P15197,summary!D199,olah!$T199:T15197,"On Time CO")</f>
        <v>1</v>
      </c>
      <c r="M199">
        <f>COUNTIFS(olah!$Q$2:Q15197,summary!A199,olah!$B$2:B15197,summary!B199,olah!$T$2:T15197,"On Time CO")</f>
        <v>20</v>
      </c>
      <c r="N199">
        <f>COUNTIFS(olah!$Q199:Q15197,summary!A199,olah!$B199:B15197,summary!B199,olah!$N199:N15197,summary!C199,olah!$P199:P15197,summary!D199,olah!$T199:T15197,"Overtime")</f>
        <v>0</v>
      </c>
      <c r="O199">
        <f>COUNTIFS(olah!$Q$2:Q15197,summary!A199,olah!$B$2:B15197,summary!B199,olah!$T$2:T15197,"Overtime")</f>
        <v>1</v>
      </c>
      <c r="P199">
        <f>COUNTIFS(olah!$Q199:Q15197,summary!A199,olah!$B199:B15197,summary!B199,olah!$N199:N15197,summary!C199,olah!$P199:P15197,summary!D199,olah!$T199:T15197,"Early")</f>
        <v>0</v>
      </c>
      <c r="Q199">
        <f>COUNTIFS(olah!$Q$2:Q15197,summary!A199,olah!$B$2:B15197,summary!B199,olah!$T$2:T15197,"Early")</f>
        <v>1</v>
      </c>
      <c r="R199">
        <f>COUNTIFS(olah!$Q199:Q15197,summary!A199,olah!$B199:B15197,summary!B199,olah!$N199:N15197,summary!C199,olah!$P199:P15197,summary!D199,olah!$T199:T15197,"NA CO")</f>
        <v>0</v>
      </c>
      <c r="S199">
        <f>COUNTIFS(olah!$Q$2:Q15197,summary!A199,olah!$B$2:B15197,summary!B199,olah!$T$2:T15197,"NA CO")</f>
        <v>0</v>
      </c>
      <c r="T199" t="str">
        <f>olah!R199</f>
        <v>Daily Journey</v>
      </c>
      <c r="U199" t="str">
        <f>IF(T199="Permit", olah!T199, "No Permit")</f>
        <v>No Permit</v>
      </c>
    </row>
    <row r="200" spans="1:21" hidden="1" x14ac:dyDescent="0.3">
      <c r="A200" s="23">
        <v>44561</v>
      </c>
      <c r="B200" t="s">
        <v>95</v>
      </c>
      <c r="C200" t="s">
        <v>31</v>
      </c>
      <c r="D200" t="s">
        <v>11602</v>
      </c>
      <c r="E200" t="str">
        <f>VLOOKUP(B200,olah!$B:$P,2,0)</f>
        <v>2021-12-01</v>
      </c>
      <c r="F200">
        <f>COUNTIFS(parameter!$J$4:$J$34,summary!A200,parameter!$I$4:$I$34,"&gt;="&amp;summary!$E200)</f>
        <v>31</v>
      </c>
      <c r="G200">
        <f>COUNTIFS(olah!$Q200:Q15198,summary!A200,olah!$B200:B15198,summary!B200,olah!$N200:N15198,summary!C200,olah!$P200:P15198,summary!D200,olah!$S200:S15198,"On Time")</f>
        <v>0</v>
      </c>
      <c r="H200">
        <f>COUNTIFS(olah!$Q$2:Q15198,summary!A200,olah!$B$2:B15198,summary!B200,olah!$S$2:S15198,"On Time")</f>
        <v>21</v>
      </c>
      <c r="I200">
        <f>COUNTIFS(olah!$Q200:Q15198,summary!A200,olah!$B200:B15198,summary!B200,olah!$N200:N15198,summary!C200,olah!$P200:P15198,summary!D200,olah!$S200:S15198,"Late")</f>
        <v>1</v>
      </c>
      <c r="J200">
        <f>COUNTIFS(olah!$Q$2:Q15198,summary!A200,olah!$B$2:B15198,summary!B200,olah!$S$2:S15198,"Late")</f>
        <v>1</v>
      </c>
      <c r="K200">
        <f t="shared" si="3"/>
        <v>8</v>
      </c>
      <c r="L200">
        <f>COUNTIFS(olah!$Q200:Q15198,summary!A200,olah!$B200:B15198,summary!B200,olah!$N200:N15198,summary!C200,olah!$P200:P15198,summary!D200,olah!$T200:T15198,"On Time CO")</f>
        <v>0</v>
      </c>
      <c r="M200">
        <f>COUNTIFS(olah!$Q$2:Q15198,summary!A200,olah!$B$2:B15198,summary!B200,olah!$T$2:T15198,"On Time CO")</f>
        <v>20</v>
      </c>
      <c r="N200">
        <f>COUNTIFS(olah!$Q200:Q15198,summary!A200,olah!$B200:B15198,summary!B200,olah!$N200:N15198,summary!C200,olah!$P200:P15198,summary!D200,olah!$T200:T15198,"Overtime")</f>
        <v>1</v>
      </c>
      <c r="O200">
        <f>COUNTIFS(olah!$Q$2:Q15198,summary!A200,olah!$B$2:B15198,summary!B200,olah!$T$2:T15198,"Overtime")</f>
        <v>1</v>
      </c>
      <c r="P200">
        <f>COUNTIFS(olah!$Q200:Q15198,summary!A200,olah!$B200:B15198,summary!B200,olah!$N200:N15198,summary!C200,olah!$P200:P15198,summary!D200,olah!$T200:T15198,"Early")</f>
        <v>0</v>
      </c>
      <c r="Q200">
        <f>COUNTIFS(olah!$Q$2:Q15198,summary!A200,olah!$B$2:B15198,summary!B200,olah!$T$2:T15198,"Early")</f>
        <v>1</v>
      </c>
      <c r="R200">
        <f>COUNTIFS(olah!$Q200:Q15198,summary!A200,olah!$B200:B15198,summary!B200,olah!$N200:N15198,summary!C200,olah!$P200:P15198,summary!D200,olah!$T200:T15198,"NA CO")</f>
        <v>0</v>
      </c>
      <c r="S200">
        <f>COUNTIFS(olah!$Q$2:Q15198,summary!A200,olah!$B$2:B15198,summary!B200,olah!$T$2:T15198,"NA CO")</f>
        <v>0</v>
      </c>
      <c r="T200" t="str">
        <f>olah!R200</f>
        <v>Attendance</v>
      </c>
      <c r="U200" t="str">
        <f>IF(T200="Permit", olah!T200, "No Permit")</f>
        <v>No Permit</v>
      </c>
    </row>
    <row r="201" spans="1:21" hidden="1" x14ac:dyDescent="0.3">
      <c r="A201" s="23">
        <v>44561</v>
      </c>
      <c r="B201" t="s">
        <v>95</v>
      </c>
      <c r="C201" t="s">
        <v>955</v>
      </c>
      <c r="D201" t="s">
        <v>11603</v>
      </c>
      <c r="E201" t="str">
        <f>VLOOKUP(B201,olah!$B:$P,2,0)</f>
        <v>2021-12-01</v>
      </c>
      <c r="F201">
        <f>COUNTIFS(parameter!$J$4:$J$34,summary!A201,parameter!$I$4:$I$34,"&gt;="&amp;summary!$E201)</f>
        <v>31</v>
      </c>
      <c r="G201">
        <f>COUNTIFS(olah!$Q201:Q15199,summary!A201,olah!$B201:B15199,summary!B201,olah!$N201:N15199,summary!C201,olah!$P201:P15199,summary!D201,olah!$S201:S15199,"On Time")</f>
        <v>1</v>
      </c>
      <c r="H201">
        <f>COUNTIFS(olah!$Q$2:Q15199,summary!A201,olah!$B$2:B15199,summary!B201,olah!$S$2:S15199,"On Time")</f>
        <v>21</v>
      </c>
      <c r="I201">
        <f>COUNTIFS(olah!$Q201:Q15199,summary!A201,olah!$B201:B15199,summary!B201,olah!$N201:N15199,summary!C201,olah!$P201:P15199,summary!D201,olah!$S201:S15199,"Late")</f>
        <v>0</v>
      </c>
      <c r="J201">
        <f>COUNTIFS(olah!$Q$2:Q15199,summary!A201,olah!$B$2:B15199,summary!B201,olah!$S$2:S15199,"Late")</f>
        <v>1</v>
      </c>
      <c r="K201">
        <f t="shared" si="3"/>
        <v>9</v>
      </c>
      <c r="L201">
        <f>COUNTIFS(olah!$Q201:Q15199,summary!A201,olah!$B201:B15199,summary!B201,olah!$N201:N15199,summary!C201,olah!$P201:P15199,summary!D201,olah!$T201:T15199,"On Time CO")</f>
        <v>1</v>
      </c>
      <c r="M201">
        <f>COUNTIFS(olah!$Q$2:Q15199,summary!A201,olah!$B$2:B15199,summary!B201,olah!$T$2:T15199,"On Time CO")</f>
        <v>20</v>
      </c>
      <c r="N201">
        <f>COUNTIFS(olah!$Q201:Q15199,summary!A201,olah!$B201:B15199,summary!B201,olah!$N201:N15199,summary!C201,olah!$P201:P15199,summary!D201,olah!$T201:T15199,"Overtime")</f>
        <v>0</v>
      </c>
      <c r="O201">
        <f>COUNTIFS(olah!$Q$2:Q15199,summary!A201,olah!$B$2:B15199,summary!B201,olah!$T$2:T15199,"Overtime")</f>
        <v>1</v>
      </c>
      <c r="P201">
        <f>COUNTIFS(olah!$Q201:Q15199,summary!A201,olah!$B201:B15199,summary!B201,olah!$N201:N15199,summary!C201,olah!$P201:P15199,summary!D201,olah!$T201:T15199,"Early")</f>
        <v>0</v>
      </c>
      <c r="Q201">
        <f>COUNTIFS(olah!$Q$2:Q15199,summary!A201,olah!$B$2:B15199,summary!B201,olah!$T$2:T15199,"Early")</f>
        <v>1</v>
      </c>
      <c r="R201">
        <f>COUNTIFS(olah!$Q201:Q15199,summary!A201,olah!$B201:B15199,summary!B201,olah!$N201:N15199,summary!C201,olah!$P201:P15199,summary!D201,olah!$T201:T15199,"NA CO")</f>
        <v>0</v>
      </c>
      <c r="S201">
        <f>COUNTIFS(olah!$Q$2:Q15199,summary!A201,olah!$B$2:B15199,summary!B201,olah!$T$2:T15199,"NA CO")</f>
        <v>0</v>
      </c>
      <c r="T201" t="str">
        <f>olah!R201</f>
        <v>Daily Journey</v>
      </c>
      <c r="U201" t="str">
        <f>IF(T201="Permit", olah!T201, "No Permit")</f>
        <v>No Permit</v>
      </c>
    </row>
    <row r="202" spans="1:21" hidden="1" x14ac:dyDescent="0.3">
      <c r="A202" s="23">
        <v>44561</v>
      </c>
      <c r="B202" t="s">
        <v>95</v>
      </c>
      <c r="C202" t="s">
        <v>31</v>
      </c>
      <c r="D202" t="s">
        <v>7108</v>
      </c>
      <c r="E202" t="str">
        <f>VLOOKUP(B202,olah!$B:$P,2,0)</f>
        <v>2021-12-01</v>
      </c>
      <c r="F202">
        <f>COUNTIFS(parameter!$J$4:$J$34,summary!A202,parameter!$I$4:$I$34,"&gt;="&amp;summary!$E202)</f>
        <v>31</v>
      </c>
      <c r="G202">
        <f>COUNTIFS(olah!$Q202:Q15200,summary!A202,olah!$B202:B15200,summary!B202,olah!$N202:N15200,summary!C202,olah!$P202:P15200,summary!D202,olah!$S202:S15200,"On Time")</f>
        <v>1</v>
      </c>
      <c r="H202">
        <f>COUNTIFS(olah!$Q$2:Q15200,summary!A202,olah!$B$2:B15200,summary!B202,olah!$S$2:S15200,"On Time")</f>
        <v>21</v>
      </c>
      <c r="I202">
        <f>COUNTIFS(olah!$Q202:Q15200,summary!A202,olah!$B202:B15200,summary!B202,olah!$N202:N15200,summary!C202,olah!$P202:P15200,summary!D202,olah!$S202:S15200,"Late")</f>
        <v>0</v>
      </c>
      <c r="J202">
        <f>COUNTIFS(olah!$Q$2:Q15200,summary!A202,olah!$B$2:B15200,summary!B202,olah!$S$2:S15200,"Late")</f>
        <v>1</v>
      </c>
      <c r="K202">
        <f t="shared" si="3"/>
        <v>9</v>
      </c>
      <c r="L202">
        <f>COUNTIFS(olah!$Q202:Q15200,summary!A202,olah!$B202:B15200,summary!B202,olah!$N202:N15200,summary!C202,olah!$P202:P15200,summary!D202,olah!$T202:T15200,"On Time CO")</f>
        <v>1</v>
      </c>
      <c r="M202">
        <f>COUNTIFS(olah!$Q$2:Q15200,summary!A202,olah!$B$2:B15200,summary!B202,olah!$T$2:T15200,"On Time CO")</f>
        <v>20</v>
      </c>
      <c r="N202">
        <f>COUNTIFS(olah!$Q202:Q15200,summary!A202,olah!$B202:B15200,summary!B202,olah!$N202:N15200,summary!C202,olah!$P202:P15200,summary!D202,olah!$T202:T15200,"Overtime")</f>
        <v>0</v>
      </c>
      <c r="O202">
        <f>COUNTIFS(olah!$Q$2:Q15200,summary!A202,olah!$B$2:B15200,summary!B202,olah!$T$2:T15200,"Overtime")</f>
        <v>1</v>
      </c>
      <c r="P202">
        <f>COUNTIFS(olah!$Q202:Q15200,summary!A202,olah!$B202:B15200,summary!B202,olah!$N202:N15200,summary!C202,olah!$P202:P15200,summary!D202,olah!$T202:T15200,"Early")</f>
        <v>0</v>
      </c>
      <c r="Q202">
        <f>COUNTIFS(olah!$Q$2:Q15200,summary!A202,olah!$B$2:B15200,summary!B202,olah!$T$2:T15200,"Early")</f>
        <v>1</v>
      </c>
      <c r="R202">
        <f>COUNTIFS(olah!$Q202:Q15200,summary!A202,olah!$B202:B15200,summary!B202,olah!$N202:N15200,summary!C202,olah!$P202:P15200,summary!D202,olah!$T202:T15200,"NA CO")</f>
        <v>0</v>
      </c>
      <c r="S202">
        <f>COUNTIFS(olah!$Q$2:Q15200,summary!A202,olah!$B$2:B15200,summary!B202,olah!$T$2:T15200,"NA CO")</f>
        <v>0</v>
      </c>
      <c r="T202" t="str">
        <f>olah!R202</f>
        <v>Attendance</v>
      </c>
      <c r="U202" t="str">
        <f>IF(T202="Permit", olah!T202, "No Permit")</f>
        <v>No Permit</v>
      </c>
    </row>
    <row r="203" spans="1:21" hidden="1" x14ac:dyDescent="0.3">
      <c r="A203" s="23">
        <v>44561</v>
      </c>
      <c r="B203" t="s">
        <v>95</v>
      </c>
      <c r="C203" t="s">
        <v>2485</v>
      </c>
      <c r="D203" t="s">
        <v>11604</v>
      </c>
      <c r="E203" t="str">
        <f>VLOOKUP(B203,olah!$B:$P,2,0)</f>
        <v>2021-12-01</v>
      </c>
      <c r="F203">
        <f>COUNTIFS(parameter!$J$4:$J$34,summary!A203,parameter!$I$4:$I$34,"&gt;="&amp;summary!$E203)</f>
        <v>31</v>
      </c>
      <c r="G203">
        <f>COUNTIFS(olah!$Q203:Q15201,summary!A203,olah!$B203:B15201,summary!B203,olah!$N203:N15201,summary!C203,olah!$P203:P15201,summary!D203,olah!$S203:S15201,"On Time")</f>
        <v>1</v>
      </c>
      <c r="H203">
        <f>COUNTIFS(olah!$Q$2:Q15201,summary!A203,olah!$B$2:B15201,summary!B203,olah!$S$2:S15201,"On Time")</f>
        <v>21</v>
      </c>
      <c r="I203">
        <f>COUNTIFS(olah!$Q203:Q15201,summary!A203,olah!$B203:B15201,summary!B203,olah!$N203:N15201,summary!C203,olah!$P203:P15201,summary!D203,olah!$S203:S15201,"Late")</f>
        <v>0</v>
      </c>
      <c r="J203">
        <f>COUNTIFS(olah!$Q$2:Q15201,summary!A203,olah!$B$2:B15201,summary!B203,olah!$S$2:S15201,"Late")</f>
        <v>1</v>
      </c>
      <c r="K203">
        <f t="shared" si="3"/>
        <v>9</v>
      </c>
      <c r="L203">
        <f>COUNTIFS(olah!$Q203:Q15201,summary!A203,olah!$B203:B15201,summary!B203,olah!$N203:N15201,summary!C203,olah!$P203:P15201,summary!D203,olah!$T203:T15201,"On Time CO")</f>
        <v>1</v>
      </c>
      <c r="M203">
        <f>COUNTIFS(olah!$Q$2:Q15201,summary!A203,olah!$B$2:B15201,summary!B203,olah!$T$2:T15201,"On Time CO")</f>
        <v>20</v>
      </c>
      <c r="N203">
        <f>COUNTIFS(olah!$Q203:Q15201,summary!A203,olah!$B203:B15201,summary!B203,olah!$N203:N15201,summary!C203,olah!$P203:P15201,summary!D203,olah!$T203:T15201,"Overtime")</f>
        <v>0</v>
      </c>
      <c r="O203">
        <f>COUNTIFS(olah!$Q$2:Q15201,summary!A203,olah!$B$2:B15201,summary!B203,olah!$T$2:T15201,"Overtime")</f>
        <v>1</v>
      </c>
      <c r="P203">
        <f>COUNTIFS(olah!$Q203:Q15201,summary!A203,olah!$B203:B15201,summary!B203,olah!$N203:N15201,summary!C203,olah!$P203:P15201,summary!D203,olah!$T203:T15201,"Early")</f>
        <v>0</v>
      </c>
      <c r="Q203">
        <f>COUNTIFS(olah!$Q$2:Q15201,summary!A203,olah!$B$2:B15201,summary!B203,olah!$T$2:T15201,"Early")</f>
        <v>1</v>
      </c>
      <c r="R203">
        <f>COUNTIFS(olah!$Q203:Q15201,summary!A203,olah!$B203:B15201,summary!B203,olah!$N203:N15201,summary!C203,olah!$P203:P15201,summary!D203,olah!$T203:T15201,"NA CO")</f>
        <v>0</v>
      </c>
      <c r="S203">
        <f>COUNTIFS(olah!$Q$2:Q15201,summary!A203,olah!$B$2:B15201,summary!B203,olah!$T$2:T15201,"NA CO")</f>
        <v>0</v>
      </c>
      <c r="T203" t="str">
        <f>olah!R203</f>
        <v>Daily Journey</v>
      </c>
      <c r="U203" t="str">
        <f>IF(T203="Permit", olah!T203, "No Permit")</f>
        <v>No Permit</v>
      </c>
    </row>
    <row r="204" spans="1:21" hidden="1" x14ac:dyDescent="0.3">
      <c r="A204" s="23">
        <v>44561</v>
      </c>
      <c r="B204" t="s">
        <v>95</v>
      </c>
      <c r="C204" t="s">
        <v>31</v>
      </c>
      <c r="D204" t="s">
        <v>11605</v>
      </c>
      <c r="E204" t="str">
        <f>VLOOKUP(B204,olah!$B:$P,2,0)</f>
        <v>2021-12-01</v>
      </c>
      <c r="F204">
        <f>COUNTIFS(parameter!$J$4:$J$34,summary!A204,parameter!$I$4:$I$34,"&gt;="&amp;summary!$E204)</f>
        <v>31</v>
      </c>
      <c r="G204">
        <f>COUNTIFS(olah!$Q204:Q15202,summary!A204,olah!$B204:B15202,summary!B204,olah!$N204:N15202,summary!C204,olah!$P204:P15202,summary!D204,olah!$S204:S15202,"On Time")</f>
        <v>1</v>
      </c>
      <c r="H204">
        <f>COUNTIFS(olah!$Q$2:Q15202,summary!A204,olah!$B$2:B15202,summary!B204,olah!$S$2:S15202,"On Time")</f>
        <v>21</v>
      </c>
      <c r="I204">
        <f>COUNTIFS(olah!$Q204:Q15202,summary!A204,olah!$B204:B15202,summary!B204,olah!$N204:N15202,summary!C204,olah!$P204:P15202,summary!D204,olah!$S204:S15202,"Late")</f>
        <v>0</v>
      </c>
      <c r="J204">
        <f>COUNTIFS(olah!$Q$2:Q15202,summary!A204,olah!$B$2:B15202,summary!B204,olah!$S$2:S15202,"Late")</f>
        <v>1</v>
      </c>
      <c r="K204">
        <f t="shared" si="3"/>
        <v>9</v>
      </c>
      <c r="L204">
        <f>COUNTIFS(olah!$Q204:Q15202,summary!A204,olah!$B204:B15202,summary!B204,olah!$N204:N15202,summary!C204,olah!$P204:P15202,summary!D204,olah!$T204:T15202,"On Time CO")</f>
        <v>1</v>
      </c>
      <c r="M204">
        <f>COUNTIFS(olah!$Q$2:Q15202,summary!A204,olah!$B$2:B15202,summary!B204,olah!$T$2:T15202,"On Time CO")</f>
        <v>20</v>
      </c>
      <c r="N204">
        <f>COUNTIFS(olah!$Q204:Q15202,summary!A204,olah!$B204:B15202,summary!B204,olah!$N204:N15202,summary!C204,olah!$P204:P15202,summary!D204,olah!$T204:T15202,"Overtime")</f>
        <v>0</v>
      </c>
      <c r="O204">
        <f>COUNTIFS(olah!$Q$2:Q15202,summary!A204,olah!$B$2:B15202,summary!B204,olah!$T$2:T15202,"Overtime")</f>
        <v>1</v>
      </c>
      <c r="P204">
        <f>COUNTIFS(olah!$Q204:Q15202,summary!A204,olah!$B204:B15202,summary!B204,olah!$N204:N15202,summary!C204,olah!$P204:P15202,summary!D204,olah!$T204:T15202,"Early")</f>
        <v>0</v>
      </c>
      <c r="Q204">
        <f>COUNTIFS(olah!$Q$2:Q15202,summary!A204,olah!$B$2:B15202,summary!B204,olah!$T$2:T15202,"Early")</f>
        <v>1</v>
      </c>
      <c r="R204">
        <f>COUNTIFS(olah!$Q204:Q15202,summary!A204,olah!$B204:B15202,summary!B204,olah!$N204:N15202,summary!C204,olah!$P204:P15202,summary!D204,olah!$T204:T15202,"NA CO")</f>
        <v>0</v>
      </c>
      <c r="S204">
        <f>COUNTIFS(olah!$Q$2:Q15202,summary!A204,olah!$B$2:B15202,summary!B204,olah!$T$2:T15202,"NA CO")</f>
        <v>0</v>
      </c>
      <c r="T204" t="str">
        <f>olah!R204</f>
        <v>Attendance</v>
      </c>
      <c r="U204" t="str">
        <f>IF(T204="Permit", olah!T204, "No Permit")</f>
        <v>No Permit</v>
      </c>
    </row>
    <row r="205" spans="1:21" hidden="1" x14ac:dyDescent="0.3">
      <c r="A205" s="23">
        <v>44561</v>
      </c>
      <c r="B205" t="s">
        <v>95</v>
      </c>
      <c r="C205" t="s">
        <v>96</v>
      </c>
      <c r="D205" t="s">
        <v>11606</v>
      </c>
      <c r="E205" t="str">
        <f>VLOOKUP(B205,olah!$B:$P,2,0)</f>
        <v>2021-12-01</v>
      </c>
      <c r="F205">
        <f>COUNTIFS(parameter!$J$4:$J$34,summary!A205,parameter!$I$4:$I$34,"&gt;="&amp;summary!$E205)</f>
        <v>31</v>
      </c>
      <c r="G205">
        <f>COUNTIFS(olah!$Q205:Q15203,summary!A205,olah!$B205:B15203,summary!B205,olah!$N205:N15203,summary!C205,olah!$P205:P15203,summary!D205,olah!$S205:S15203,"On Time")</f>
        <v>1</v>
      </c>
      <c r="H205">
        <f>COUNTIFS(olah!$Q$2:Q15203,summary!A205,olah!$B$2:B15203,summary!B205,olah!$S$2:S15203,"On Time")</f>
        <v>21</v>
      </c>
      <c r="I205">
        <f>COUNTIFS(olah!$Q205:Q15203,summary!A205,olah!$B205:B15203,summary!B205,olah!$N205:N15203,summary!C205,olah!$P205:P15203,summary!D205,olah!$S205:S15203,"Late")</f>
        <v>0</v>
      </c>
      <c r="J205">
        <f>COUNTIFS(olah!$Q$2:Q15203,summary!A205,olah!$B$2:B15203,summary!B205,olah!$S$2:S15203,"Late")</f>
        <v>1</v>
      </c>
      <c r="K205">
        <f t="shared" si="3"/>
        <v>9</v>
      </c>
      <c r="L205">
        <f>COUNTIFS(olah!$Q205:Q15203,summary!A205,olah!$B205:B15203,summary!B205,olah!$N205:N15203,summary!C205,olah!$P205:P15203,summary!D205,olah!$T205:T15203,"On Time CO")</f>
        <v>1</v>
      </c>
      <c r="M205">
        <f>COUNTIFS(olah!$Q$2:Q15203,summary!A205,olah!$B$2:B15203,summary!B205,olah!$T$2:T15203,"On Time CO")</f>
        <v>20</v>
      </c>
      <c r="N205">
        <f>COUNTIFS(olah!$Q205:Q15203,summary!A205,olah!$B205:B15203,summary!B205,olah!$N205:N15203,summary!C205,olah!$P205:P15203,summary!D205,olah!$T205:T15203,"Overtime")</f>
        <v>0</v>
      </c>
      <c r="O205">
        <f>COUNTIFS(olah!$Q$2:Q15203,summary!A205,olah!$B$2:B15203,summary!B205,olah!$T$2:T15203,"Overtime")</f>
        <v>1</v>
      </c>
      <c r="P205">
        <f>COUNTIFS(olah!$Q205:Q15203,summary!A205,olah!$B205:B15203,summary!B205,olah!$N205:N15203,summary!C205,olah!$P205:P15203,summary!D205,olah!$T205:T15203,"Early")</f>
        <v>0</v>
      </c>
      <c r="Q205">
        <f>COUNTIFS(olah!$Q$2:Q15203,summary!A205,olah!$B$2:B15203,summary!B205,olah!$T$2:T15203,"Early")</f>
        <v>1</v>
      </c>
      <c r="R205">
        <f>COUNTIFS(olah!$Q205:Q15203,summary!A205,olah!$B205:B15203,summary!B205,olah!$N205:N15203,summary!C205,olah!$P205:P15203,summary!D205,olah!$T205:T15203,"NA CO")</f>
        <v>0</v>
      </c>
      <c r="S205">
        <f>COUNTIFS(olah!$Q$2:Q15203,summary!A205,olah!$B$2:B15203,summary!B205,olah!$T$2:T15203,"NA CO")</f>
        <v>0</v>
      </c>
      <c r="T205" t="str">
        <f>olah!R205</f>
        <v>Daily Journey</v>
      </c>
      <c r="U205" t="str">
        <f>IF(T205="Permit", olah!T205, "No Permit")</f>
        <v>No Permit</v>
      </c>
    </row>
    <row r="206" spans="1:21" hidden="1" x14ac:dyDescent="0.3">
      <c r="A206" s="23">
        <v>44561</v>
      </c>
      <c r="B206" t="s">
        <v>95</v>
      </c>
      <c r="C206" t="s">
        <v>31</v>
      </c>
      <c r="D206" t="s">
        <v>10202</v>
      </c>
      <c r="E206" t="str">
        <f>VLOOKUP(B206,olah!$B:$P,2,0)</f>
        <v>2021-12-01</v>
      </c>
      <c r="F206">
        <f>COUNTIFS(parameter!$J$4:$J$34,summary!A206,parameter!$I$4:$I$34,"&gt;="&amp;summary!$E206)</f>
        <v>31</v>
      </c>
      <c r="G206">
        <f>COUNTIFS(olah!$Q206:Q15204,summary!A206,olah!$B206:B15204,summary!B206,olah!$N206:N15204,summary!C206,olah!$P206:P15204,summary!D206,olah!$S206:S15204,"On Time")</f>
        <v>1</v>
      </c>
      <c r="H206">
        <f>COUNTIFS(olah!$Q$2:Q15204,summary!A206,olah!$B$2:B15204,summary!B206,olah!$S$2:S15204,"On Time")</f>
        <v>21</v>
      </c>
      <c r="I206">
        <f>COUNTIFS(olah!$Q206:Q15204,summary!A206,olah!$B206:B15204,summary!B206,olah!$N206:N15204,summary!C206,olah!$P206:P15204,summary!D206,olah!$S206:S15204,"Late")</f>
        <v>0</v>
      </c>
      <c r="J206">
        <f>COUNTIFS(olah!$Q$2:Q15204,summary!A206,olah!$B$2:B15204,summary!B206,olah!$S$2:S15204,"Late")</f>
        <v>1</v>
      </c>
      <c r="K206">
        <f t="shared" si="3"/>
        <v>9</v>
      </c>
      <c r="L206">
        <f>COUNTIFS(olah!$Q206:Q15204,summary!A206,olah!$B206:B15204,summary!B206,olah!$N206:N15204,summary!C206,olah!$P206:P15204,summary!D206,olah!$T206:T15204,"On Time CO")</f>
        <v>1</v>
      </c>
      <c r="M206">
        <f>COUNTIFS(olah!$Q$2:Q15204,summary!A206,olah!$B$2:B15204,summary!B206,olah!$T$2:T15204,"On Time CO")</f>
        <v>20</v>
      </c>
      <c r="N206">
        <f>COUNTIFS(olah!$Q206:Q15204,summary!A206,olah!$B206:B15204,summary!B206,olah!$N206:N15204,summary!C206,olah!$P206:P15204,summary!D206,olah!$T206:T15204,"Overtime")</f>
        <v>0</v>
      </c>
      <c r="O206">
        <f>COUNTIFS(olah!$Q$2:Q15204,summary!A206,olah!$B$2:B15204,summary!B206,olah!$T$2:T15204,"Overtime")</f>
        <v>1</v>
      </c>
      <c r="P206">
        <f>COUNTIFS(olah!$Q206:Q15204,summary!A206,olah!$B206:B15204,summary!B206,olah!$N206:N15204,summary!C206,olah!$P206:P15204,summary!D206,olah!$T206:T15204,"Early")</f>
        <v>0</v>
      </c>
      <c r="Q206">
        <f>COUNTIFS(olah!$Q$2:Q15204,summary!A206,olah!$B$2:B15204,summary!B206,olah!$T$2:T15204,"Early")</f>
        <v>1</v>
      </c>
      <c r="R206">
        <f>COUNTIFS(olah!$Q206:Q15204,summary!A206,olah!$B206:B15204,summary!B206,olah!$N206:N15204,summary!C206,olah!$P206:P15204,summary!D206,olah!$T206:T15204,"NA CO")</f>
        <v>0</v>
      </c>
      <c r="S206">
        <f>COUNTIFS(olah!$Q$2:Q15204,summary!A206,olah!$B$2:B15204,summary!B206,olah!$T$2:T15204,"NA CO")</f>
        <v>0</v>
      </c>
      <c r="T206" t="str">
        <f>olah!R206</f>
        <v>Attendance</v>
      </c>
      <c r="U206" t="str">
        <f>IF(T206="Permit", olah!T206, "No Permit")</f>
        <v>No Permit</v>
      </c>
    </row>
    <row r="207" spans="1:21" hidden="1" x14ac:dyDescent="0.3">
      <c r="A207" s="23">
        <v>44561</v>
      </c>
      <c r="B207" t="s">
        <v>95</v>
      </c>
      <c r="C207" t="s">
        <v>31</v>
      </c>
      <c r="D207" t="s">
        <v>11607</v>
      </c>
      <c r="E207" t="str">
        <f>VLOOKUP(B207,olah!$B:$P,2,0)</f>
        <v>2021-12-01</v>
      </c>
      <c r="F207">
        <f>COUNTIFS(parameter!$J$4:$J$34,summary!A207,parameter!$I$4:$I$34,"&gt;="&amp;summary!$E207)</f>
        <v>31</v>
      </c>
      <c r="G207">
        <f>COUNTIFS(olah!$Q207:Q15205,summary!A207,olah!$B207:B15205,summary!B207,olah!$N207:N15205,summary!C207,olah!$P207:P15205,summary!D207,olah!$S207:S15205,"On Time")</f>
        <v>1</v>
      </c>
      <c r="H207">
        <f>COUNTIFS(olah!$Q$2:Q15205,summary!A207,olah!$B$2:B15205,summary!B207,olah!$S$2:S15205,"On Time")</f>
        <v>21</v>
      </c>
      <c r="I207">
        <f>COUNTIFS(olah!$Q207:Q15205,summary!A207,olah!$B207:B15205,summary!B207,olah!$N207:N15205,summary!C207,olah!$P207:P15205,summary!D207,olah!$S207:S15205,"Late")</f>
        <v>0</v>
      </c>
      <c r="J207">
        <f>COUNTIFS(olah!$Q$2:Q15205,summary!A207,olah!$B$2:B15205,summary!B207,olah!$S$2:S15205,"Late")</f>
        <v>1</v>
      </c>
      <c r="K207">
        <f t="shared" si="3"/>
        <v>9</v>
      </c>
      <c r="L207">
        <f>COUNTIFS(olah!$Q207:Q15205,summary!A207,olah!$B207:B15205,summary!B207,olah!$N207:N15205,summary!C207,olah!$P207:P15205,summary!D207,olah!$T207:T15205,"On Time CO")</f>
        <v>1</v>
      </c>
      <c r="M207">
        <f>COUNTIFS(olah!$Q$2:Q15205,summary!A207,olah!$B$2:B15205,summary!B207,olah!$T$2:T15205,"On Time CO")</f>
        <v>20</v>
      </c>
      <c r="N207">
        <f>COUNTIFS(olah!$Q207:Q15205,summary!A207,olah!$B207:B15205,summary!B207,olah!$N207:N15205,summary!C207,olah!$P207:P15205,summary!D207,olah!$T207:T15205,"Overtime")</f>
        <v>0</v>
      </c>
      <c r="O207">
        <f>COUNTIFS(olah!$Q$2:Q15205,summary!A207,olah!$B$2:B15205,summary!B207,olah!$T$2:T15205,"Overtime")</f>
        <v>1</v>
      </c>
      <c r="P207">
        <f>COUNTIFS(olah!$Q207:Q15205,summary!A207,olah!$B207:B15205,summary!B207,olah!$N207:N15205,summary!C207,olah!$P207:P15205,summary!D207,olah!$T207:T15205,"Early")</f>
        <v>0</v>
      </c>
      <c r="Q207">
        <f>COUNTIFS(olah!$Q$2:Q15205,summary!A207,olah!$B$2:B15205,summary!B207,olah!$T$2:T15205,"Early")</f>
        <v>1</v>
      </c>
      <c r="R207">
        <f>COUNTIFS(olah!$Q207:Q15205,summary!A207,olah!$B207:B15205,summary!B207,olah!$N207:N15205,summary!C207,olah!$P207:P15205,summary!D207,olah!$T207:T15205,"NA CO")</f>
        <v>0</v>
      </c>
      <c r="S207">
        <f>COUNTIFS(olah!$Q$2:Q15205,summary!A207,olah!$B$2:B15205,summary!B207,olah!$T$2:T15205,"NA CO")</f>
        <v>0</v>
      </c>
      <c r="T207" t="str">
        <f>olah!R207</f>
        <v>Attendance</v>
      </c>
      <c r="U207" t="str">
        <f>IF(T207="Permit", olah!T207, "No Permit")</f>
        <v>No Permit</v>
      </c>
    </row>
    <row r="208" spans="1:21" hidden="1" x14ac:dyDescent="0.3">
      <c r="A208" s="23">
        <v>44561</v>
      </c>
      <c r="B208" t="s">
        <v>95</v>
      </c>
      <c r="C208" t="s">
        <v>31</v>
      </c>
      <c r="D208" t="s">
        <v>11608</v>
      </c>
      <c r="E208" t="str">
        <f>VLOOKUP(B208,olah!$B:$P,2,0)</f>
        <v>2021-12-01</v>
      </c>
      <c r="F208">
        <f>COUNTIFS(parameter!$J$4:$J$34,summary!A208,parameter!$I$4:$I$34,"&gt;="&amp;summary!$E208)</f>
        <v>31</v>
      </c>
      <c r="G208">
        <f>COUNTIFS(olah!$Q208:Q15206,summary!A208,olah!$B208:B15206,summary!B208,olah!$N208:N15206,summary!C208,olah!$P208:P15206,summary!D208,olah!$S208:S15206,"On Time")</f>
        <v>1</v>
      </c>
      <c r="H208">
        <f>COUNTIFS(olah!$Q$2:Q15206,summary!A208,olah!$B$2:B15206,summary!B208,olah!$S$2:S15206,"On Time")</f>
        <v>21</v>
      </c>
      <c r="I208">
        <f>COUNTIFS(olah!$Q208:Q15206,summary!A208,olah!$B208:B15206,summary!B208,olah!$N208:N15206,summary!C208,olah!$P208:P15206,summary!D208,olah!$S208:S15206,"Late")</f>
        <v>0</v>
      </c>
      <c r="J208">
        <f>COUNTIFS(olah!$Q$2:Q15206,summary!A208,olah!$B$2:B15206,summary!B208,olah!$S$2:S15206,"Late")</f>
        <v>1</v>
      </c>
      <c r="K208">
        <f t="shared" si="3"/>
        <v>9</v>
      </c>
      <c r="L208">
        <f>COUNTIFS(olah!$Q208:Q15206,summary!A208,olah!$B208:B15206,summary!B208,olah!$N208:N15206,summary!C208,olah!$P208:P15206,summary!D208,olah!$T208:T15206,"On Time CO")</f>
        <v>1</v>
      </c>
      <c r="M208">
        <f>COUNTIFS(olah!$Q$2:Q15206,summary!A208,olah!$B$2:B15206,summary!B208,olah!$T$2:T15206,"On Time CO")</f>
        <v>20</v>
      </c>
      <c r="N208">
        <f>COUNTIFS(olah!$Q208:Q15206,summary!A208,olah!$B208:B15206,summary!B208,olah!$N208:N15206,summary!C208,olah!$P208:P15206,summary!D208,olah!$T208:T15206,"Overtime")</f>
        <v>0</v>
      </c>
      <c r="O208">
        <f>COUNTIFS(olah!$Q$2:Q15206,summary!A208,olah!$B$2:B15206,summary!B208,olah!$T$2:T15206,"Overtime")</f>
        <v>1</v>
      </c>
      <c r="P208">
        <f>COUNTIFS(olah!$Q208:Q15206,summary!A208,olah!$B208:B15206,summary!B208,olah!$N208:N15206,summary!C208,olah!$P208:P15206,summary!D208,olah!$T208:T15206,"Early")</f>
        <v>0</v>
      </c>
      <c r="Q208">
        <f>COUNTIFS(olah!$Q$2:Q15206,summary!A208,olah!$B$2:B15206,summary!B208,olah!$T$2:T15206,"Early")</f>
        <v>1</v>
      </c>
      <c r="R208">
        <f>COUNTIFS(olah!$Q208:Q15206,summary!A208,olah!$B208:B15206,summary!B208,olah!$N208:N15206,summary!C208,olah!$P208:P15206,summary!D208,olah!$T208:T15206,"NA CO")</f>
        <v>0</v>
      </c>
      <c r="S208">
        <f>COUNTIFS(olah!$Q$2:Q15206,summary!A208,olah!$B$2:B15206,summary!B208,olah!$T$2:T15206,"NA CO")</f>
        <v>0</v>
      </c>
      <c r="T208" t="str">
        <f>olah!R208</f>
        <v>Attendance</v>
      </c>
      <c r="U208" t="str">
        <f>IF(T208="Permit", olah!T208, "No Permit")</f>
        <v>No Permit</v>
      </c>
    </row>
    <row r="209" spans="1:21" hidden="1" x14ac:dyDescent="0.3">
      <c r="A209" s="23">
        <v>44561</v>
      </c>
      <c r="B209" t="s">
        <v>95</v>
      </c>
      <c r="C209" t="s">
        <v>96</v>
      </c>
      <c r="D209" t="s">
        <v>11609</v>
      </c>
      <c r="E209" t="str">
        <f>VLOOKUP(B209,olah!$B:$P,2,0)</f>
        <v>2021-12-01</v>
      </c>
      <c r="F209">
        <f>COUNTIFS(parameter!$J$4:$J$34,summary!A209,parameter!$I$4:$I$34,"&gt;="&amp;summary!$E209)</f>
        <v>31</v>
      </c>
      <c r="G209">
        <f>COUNTIFS(olah!$Q209:Q15207,summary!A209,olah!$B209:B15207,summary!B209,olah!$N209:N15207,summary!C209,olah!$P209:P15207,summary!D209,olah!$S209:S15207,"On Time")</f>
        <v>1</v>
      </c>
      <c r="H209">
        <f>COUNTIFS(olah!$Q$2:Q15207,summary!A209,olah!$B$2:B15207,summary!B209,olah!$S$2:S15207,"On Time")</f>
        <v>21</v>
      </c>
      <c r="I209">
        <f>COUNTIFS(olah!$Q209:Q15207,summary!A209,olah!$B209:B15207,summary!B209,olah!$N209:N15207,summary!C209,olah!$P209:P15207,summary!D209,olah!$S209:S15207,"Late")</f>
        <v>0</v>
      </c>
      <c r="J209">
        <f>COUNTIFS(olah!$Q$2:Q15207,summary!A209,olah!$B$2:B15207,summary!B209,olah!$S$2:S15207,"Late")</f>
        <v>1</v>
      </c>
      <c r="K209">
        <f t="shared" si="3"/>
        <v>9</v>
      </c>
      <c r="L209">
        <f>COUNTIFS(olah!$Q209:Q15207,summary!A209,olah!$B209:B15207,summary!B209,olah!$N209:N15207,summary!C209,olah!$P209:P15207,summary!D209,olah!$T209:T15207,"On Time CO")</f>
        <v>1</v>
      </c>
      <c r="M209">
        <f>COUNTIFS(olah!$Q$2:Q15207,summary!A209,olah!$B$2:B15207,summary!B209,olah!$T$2:T15207,"On Time CO")</f>
        <v>20</v>
      </c>
      <c r="N209">
        <f>COUNTIFS(olah!$Q209:Q15207,summary!A209,olah!$B209:B15207,summary!B209,olah!$N209:N15207,summary!C209,olah!$P209:P15207,summary!D209,olah!$T209:T15207,"Overtime")</f>
        <v>0</v>
      </c>
      <c r="O209">
        <f>COUNTIFS(olah!$Q$2:Q15207,summary!A209,olah!$B$2:B15207,summary!B209,olah!$T$2:T15207,"Overtime")</f>
        <v>1</v>
      </c>
      <c r="P209">
        <f>COUNTIFS(olah!$Q209:Q15207,summary!A209,olah!$B209:B15207,summary!B209,olah!$N209:N15207,summary!C209,olah!$P209:P15207,summary!D209,olah!$T209:T15207,"Early")</f>
        <v>0</v>
      </c>
      <c r="Q209">
        <f>COUNTIFS(olah!$Q$2:Q15207,summary!A209,olah!$B$2:B15207,summary!B209,olah!$T$2:T15207,"Early")</f>
        <v>1</v>
      </c>
      <c r="R209">
        <f>COUNTIFS(olah!$Q209:Q15207,summary!A209,olah!$B209:B15207,summary!B209,olah!$N209:N15207,summary!C209,olah!$P209:P15207,summary!D209,olah!$T209:T15207,"NA CO")</f>
        <v>0</v>
      </c>
      <c r="S209">
        <f>COUNTIFS(olah!$Q$2:Q15207,summary!A209,olah!$B$2:B15207,summary!B209,olah!$T$2:T15207,"NA CO")</f>
        <v>0</v>
      </c>
      <c r="T209" t="str">
        <f>olah!R209</f>
        <v>Daily Journey</v>
      </c>
      <c r="U209" t="str">
        <f>IF(T209="Permit", olah!T209, "No Permit")</f>
        <v>No Permit</v>
      </c>
    </row>
    <row r="210" spans="1:21" hidden="1" x14ac:dyDescent="0.3">
      <c r="A210" s="23">
        <v>44561</v>
      </c>
      <c r="B210" t="s">
        <v>95</v>
      </c>
      <c r="C210" t="s">
        <v>31</v>
      </c>
      <c r="D210" t="s">
        <v>9024</v>
      </c>
      <c r="E210" t="str">
        <f>VLOOKUP(B210,olah!$B:$P,2,0)</f>
        <v>2021-12-01</v>
      </c>
      <c r="F210">
        <f>COUNTIFS(parameter!$J$4:$J$34,summary!A210,parameter!$I$4:$I$34,"&gt;="&amp;summary!$E210)</f>
        <v>31</v>
      </c>
      <c r="G210">
        <f>COUNTIFS(olah!$Q210:Q15208,summary!A210,olah!$B210:B15208,summary!B210,olah!$N210:N15208,summary!C210,olah!$P210:P15208,summary!D210,olah!$S210:S15208,"On Time")</f>
        <v>1</v>
      </c>
      <c r="H210">
        <f>COUNTIFS(olah!$Q$2:Q15208,summary!A210,olah!$B$2:B15208,summary!B210,olah!$S$2:S15208,"On Time")</f>
        <v>21</v>
      </c>
      <c r="I210">
        <f>COUNTIFS(olah!$Q210:Q15208,summary!A210,olah!$B210:B15208,summary!B210,olah!$N210:N15208,summary!C210,olah!$P210:P15208,summary!D210,olah!$S210:S15208,"Late")</f>
        <v>0</v>
      </c>
      <c r="J210">
        <f>COUNTIFS(olah!$Q$2:Q15208,summary!A210,olah!$B$2:B15208,summary!B210,olah!$S$2:S15208,"Late")</f>
        <v>1</v>
      </c>
      <c r="K210">
        <f t="shared" si="3"/>
        <v>9</v>
      </c>
      <c r="L210">
        <f>COUNTIFS(olah!$Q210:Q15208,summary!A210,olah!$B210:B15208,summary!B210,olah!$N210:N15208,summary!C210,olah!$P210:P15208,summary!D210,olah!$T210:T15208,"On Time CO")</f>
        <v>1</v>
      </c>
      <c r="M210">
        <f>COUNTIFS(olah!$Q$2:Q15208,summary!A210,olah!$B$2:B15208,summary!B210,olah!$T$2:T15208,"On Time CO")</f>
        <v>20</v>
      </c>
      <c r="N210">
        <f>COUNTIFS(olah!$Q210:Q15208,summary!A210,olah!$B210:B15208,summary!B210,olah!$N210:N15208,summary!C210,olah!$P210:P15208,summary!D210,olah!$T210:T15208,"Overtime")</f>
        <v>0</v>
      </c>
      <c r="O210">
        <f>COUNTIFS(olah!$Q$2:Q15208,summary!A210,olah!$B$2:B15208,summary!B210,olah!$T$2:T15208,"Overtime")</f>
        <v>1</v>
      </c>
      <c r="P210">
        <f>COUNTIFS(olah!$Q210:Q15208,summary!A210,olah!$B210:B15208,summary!B210,olah!$N210:N15208,summary!C210,olah!$P210:P15208,summary!D210,olah!$T210:T15208,"Early")</f>
        <v>0</v>
      </c>
      <c r="Q210">
        <f>COUNTIFS(olah!$Q$2:Q15208,summary!A210,olah!$B$2:B15208,summary!B210,olah!$T$2:T15208,"Early")</f>
        <v>1</v>
      </c>
      <c r="R210">
        <f>COUNTIFS(olah!$Q210:Q15208,summary!A210,olah!$B210:B15208,summary!B210,olah!$N210:N15208,summary!C210,olah!$P210:P15208,summary!D210,olah!$T210:T15208,"NA CO")</f>
        <v>0</v>
      </c>
      <c r="S210">
        <f>COUNTIFS(olah!$Q$2:Q15208,summary!A210,olah!$B$2:B15208,summary!B210,olah!$T$2:T15208,"NA CO")</f>
        <v>0</v>
      </c>
      <c r="T210" t="str">
        <f>olah!R210</f>
        <v>Attendance</v>
      </c>
      <c r="U210" t="str">
        <f>IF(T210="Permit", olah!T210, "No Permit")</f>
        <v>No Permit</v>
      </c>
    </row>
    <row r="211" spans="1:21" hidden="1" x14ac:dyDescent="0.3">
      <c r="A211" s="23">
        <v>44561</v>
      </c>
      <c r="B211" t="s">
        <v>95</v>
      </c>
      <c r="C211" t="s">
        <v>31</v>
      </c>
      <c r="D211" t="s">
        <v>10213</v>
      </c>
      <c r="E211" t="str">
        <f>VLOOKUP(B211,olah!$B:$P,2,0)</f>
        <v>2021-12-01</v>
      </c>
      <c r="F211">
        <f>COUNTIFS(parameter!$J$4:$J$34,summary!A211,parameter!$I$4:$I$34,"&gt;="&amp;summary!$E211)</f>
        <v>31</v>
      </c>
      <c r="G211">
        <f>COUNTIFS(olah!$Q211:Q15209,summary!A211,olah!$B211:B15209,summary!B211,olah!$N211:N15209,summary!C211,olah!$P211:P15209,summary!D211,olah!$S211:S15209,"On Time")</f>
        <v>1</v>
      </c>
      <c r="H211">
        <f>COUNTIFS(olah!$Q$2:Q15209,summary!A211,olah!$B$2:B15209,summary!B211,olah!$S$2:S15209,"On Time")</f>
        <v>21</v>
      </c>
      <c r="I211">
        <f>COUNTIFS(olah!$Q211:Q15209,summary!A211,olah!$B211:B15209,summary!B211,olah!$N211:N15209,summary!C211,olah!$P211:P15209,summary!D211,olah!$S211:S15209,"Late")</f>
        <v>0</v>
      </c>
      <c r="J211">
        <f>COUNTIFS(olah!$Q$2:Q15209,summary!A211,olah!$B$2:B15209,summary!B211,olah!$S$2:S15209,"Late")</f>
        <v>1</v>
      </c>
      <c r="K211">
        <f t="shared" si="3"/>
        <v>9</v>
      </c>
      <c r="L211">
        <f>COUNTIFS(olah!$Q211:Q15209,summary!A211,olah!$B211:B15209,summary!B211,olah!$N211:N15209,summary!C211,olah!$P211:P15209,summary!D211,olah!$T211:T15209,"On Time CO")</f>
        <v>1</v>
      </c>
      <c r="M211">
        <f>COUNTIFS(olah!$Q$2:Q15209,summary!A211,olah!$B$2:B15209,summary!B211,olah!$T$2:T15209,"On Time CO")</f>
        <v>20</v>
      </c>
      <c r="N211">
        <f>COUNTIFS(olah!$Q211:Q15209,summary!A211,olah!$B211:B15209,summary!B211,olah!$N211:N15209,summary!C211,olah!$P211:P15209,summary!D211,olah!$T211:T15209,"Overtime")</f>
        <v>0</v>
      </c>
      <c r="O211">
        <f>COUNTIFS(olah!$Q$2:Q15209,summary!A211,olah!$B$2:B15209,summary!B211,olah!$T$2:T15209,"Overtime")</f>
        <v>1</v>
      </c>
      <c r="P211">
        <f>COUNTIFS(olah!$Q211:Q15209,summary!A211,olah!$B211:B15209,summary!B211,olah!$N211:N15209,summary!C211,olah!$P211:P15209,summary!D211,olah!$T211:T15209,"Early")</f>
        <v>0</v>
      </c>
      <c r="Q211">
        <f>COUNTIFS(olah!$Q$2:Q15209,summary!A211,olah!$B$2:B15209,summary!B211,olah!$T$2:T15209,"Early")</f>
        <v>1</v>
      </c>
      <c r="R211">
        <f>COUNTIFS(olah!$Q211:Q15209,summary!A211,olah!$B211:B15209,summary!B211,olah!$N211:N15209,summary!C211,olah!$P211:P15209,summary!D211,olah!$T211:T15209,"NA CO")</f>
        <v>0</v>
      </c>
      <c r="S211">
        <f>COUNTIFS(olah!$Q$2:Q15209,summary!A211,olah!$B$2:B15209,summary!B211,olah!$T$2:T15209,"NA CO")</f>
        <v>0</v>
      </c>
      <c r="T211" t="str">
        <f>olah!R211</f>
        <v>Attendance</v>
      </c>
      <c r="U211" t="str">
        <f>IF(T211="Permit", olah!T211, "No Permit")</f>
        <v>No Permit</v>
      </c>
    </row>
    <row r="212" spans="1:21" hidden="1" x14ac:dyDescent="0.3">
      <c r="A212" s="23">
        <v>44561</v>
      </c>
      <c r="B212" t="s">
        <v>95</v>
      </c>
      <c r="C212" t="s">
        <v>31</v>
      </c>
      <c r="D212" t="s">
        <v>7927</v>
      </c>
      <c r="E212" t="str">
        <f>VLOOKUP(B212,olah!$B:$P,2,0)</f>
        <v>2021-12-01</v>
      </c>
      <c r="F212">
        <f>COUNTIFS(parameter!$J$4:$J$34,summary!A212,parameter!$I$4:$I$34,"&gt;="&amp;summary!$E212)</f>
        <v>31</v>
      </c>
      <c r="G212">
        <f>COUNTIFS(olah!$Q212:Q15210,summary!A212,olah!$B212:B15210,summary!B212,olah!$N212:N15210,summary!C212,olah!$P212:P15210,summary!D212,olah!$S212:S15210,"On Time")</f>
        <v>1</v>
      </c>
      <c r="H212">
        <f>COUNTIFS(olah!$Q$2:Q15210,summary!A212,olah!$B$2:B15210,summary!B212,olah!$S$2:S15210,"On Time")</f>
        <v>21</v>
      </c>
      <c r="I212">
        <f>COUNTIFS(olah!$Q212:Q15210,summary!A212,olah!$B212:B15210,summary!B212,olah!$N212:N15210,summary!C212,olah!$P212:P15210,summary!D212,olah!$S212:S15210,"Late")</f>
        <v>0</v>
      </c>
      <c r="J212">
        <f>COUNTIFS(olah!$Q$2:Q15210,summary!A212,olah!$B$2:B15210,summary!B212,olah!$S$2:S15210,"Late")</f>
        <v>1</v>
      </c>
      <c r="K212">
        <f t="shared" si="3"/>
        <v>9</v>
      </c>
      <c r="L212">
        <f>COUNTIFS(olah!$Q212:Q15210,summary!A212,olah!$B212:B15210,summary!B212,olah!$N212:N15210,summary!C212,olah!$P212:P15210,summary!D212,olah!$T212:T15210,"On Time CO")</f>
        <v>1</v>
      </c>
      <c r="M212">
        <f>COUNTIFS(olah!$Q$2:Q15210,summary!A212,olah!$B$2:B15210,summary!B212,olah!$T$2:T15210,"On Time CO")</f>
        <v>20</v>
      </c>
      <c r="N212">
        <f>COUNTIFS(olah!$Q212:Q15210,summary!A212,olah!$B212:B15210,summary!B212,olah!$N212:N15210,summary!C212,olah!$P212:P15210,summary!D212,olah!$T212:T15210,"Overtime")</f>
        <v>0</v>
      </c>
      <c r="O212">
        <f>COUNTIFS(olah!$Q$2:Q15210,summary!A212,olah!$B$2:B15210,summary!B212,olah!$T$2:T15210,"Overtime")</f>
        <v>1</v>
      </c>
      <c r="P212">
        <f>COUNTIFS(olah!$Q212:Q15210,summary!A212,olah!$B212:B15210,summary!B212,olah!$N212:N15210,summary!C212,olah!$P212:P15210,summary!D212,olah!$T212:T15210,"Early")</f>
        <v>0</v>
      </c>
      <c r="Q212">
        <f>COUNTIFS(olah!$Q$2:Q15210,summary!A212,olah!$B$2:B15210,summary!B212,olah!$T$2:T15210,"Early")</f>
        <v>1</v>
      </c>
      <c r="R212">
        <f>COUNTIFS(olah!$Q212:Q15210,summary!A212,olah!$B212:B15210,summary!B212,olah!$N212:N15210,summary!C212,olah!$P212:P15210,summary!D212,olah!$T212:T15210,"NA CO")</f>
        <v>0</v>
      </c>
      <c r="S212">
        <f>COUNTIFS(olah!$Q$2:Q15210,summary!A212,olah!$B$2:B15210,summary!B212,olah!$T$2:T15210,"NA CO")</f>
        <v>0</v>
      </c>
      <c r="T212" t="str">
        <f>olah!R212</f>
        <v>Attendance</v>
      </c>
      <c r="U212" t="str">
        <f>IF(T212="Permit", olah!T212, "No Permit")</f>
        <v>No Permit</v>
      </c>
    </row>
    <row r="213" spans="1:21" hidden="1" x14ac:dyDescent="0.3">
      <c r="A213" s="23">
        <v>44561</v>
      </c>
      <c r="B213" t="s">
        <v>95</v>
      </c>
      <c r="C213" t="s">
        <v>96</v>
      </c>
      <c r="D213" t="s">
        <v>11610</v>
      </c>
      <c r="E213" t="str">
        <f>VLOOKUP(B213,olah!$B:$P,2,0)</f>
        <v>2021-12-01</v>
      </c>
      <c r="F213">
        <f>COUNTIFS(parameter!$J$4:$J$34,summary!A213,parameter!$I$4:$I$34,"&gt;="&amp;summary!$E213)</f>
        <v>31</v>
      </c>
      <c r="G213">
        <f>COUNTIFS(olah!$Q213:Q15211,summary!A213,olah!$B213:B15211,summary!B213,olah!$N213:N15211,summary!C213,olah!$P213:P15211,summary!D213,olah!$S213:S15211,"On Time")</f>
        <v>1</v>
      </c>
      <c r="H213">
        <f>COUNTIFS(olah!$Q$2:Q15211,summary!A213,olah!$B$2:B15211,summary!B213,olah!$S$2:S15211,"On Time")</f>
        <v>21</v>
      </c>
      <c r="I213">
        <f>COUNTIFS(olah!$Q213:Q15211,summary!A213,olah!$B213:B15211,summary!B213,olah!$N213:N15211,summary!C213,olah!$P213:P15211,summary!D213,olah!$S213:S15211,"Late")</f>
        <v>0</v>
      </c>
      <c r="J213">
        <f>COUNTIFS(olah!$Q$2:Q15211,summary!A213,olah!$B$2:B15211,summary!B213,olah!$S$2:S15211,"Late")</f>
        <v>1</v>
      </c>
      <c r="K213">
        <f t="shared" si="3"/>
        <v>9</v>
      </c>
      <c r="L213">
        <f>COUNTIFS(olah!$Q213:Q15211,summary!A213,olah!$B213:B15211,summary!B213,olah!$N213:N15211,summary!C213,olah!$P213:P15211,summary!D213,olah!$T213:T15211,"On Time CO")</f>
        <v>1</v>
      </c>
      <c r="M213">
        <f>COUNTIFS(olah!$Q$2:Q15211,summary!A213,olah!$B$2:B15211,summary!B213,olah!$T$2:T15211,"On Time CO")</f>
        <v>20</v>
      </c>
      <c r="N213">
        <f>COUNTIFS(olah!$Q213:Q15211,summary!A213,olah!$B213:B15211,summary!B213,olah!$N213:N15211,summary!C213,olah!$P213:P15211,summary!D213,olah!$T213:T15211,"Overtime")</f>
        <v>0</v>
      </c>
      <c r="O213">
        <f>COUNTIFS(olah!$Q$2:Q15211,summary!A213,olah!$B$2:B15211,summary!B213,olah!$T$2:T15211,"Overtime")</f>
        <v>1</v>
      </c>
      <c r="P213">
        <f>COUNTIFS(olah!$Q213:Q15211,summary!A213,olah!$B213:B15211,summary!B213,olah!$N213:N15211,summary!C213,olah!$P213:P15211,summary!D213,olah!$T213:T15211,"Early")</f>
        <v>0</v>
      </c>
      <c r="Q213">
        <f>COUNTIFS(olah!$Q$2:Q15211,summary!A213,olah!$B$2:B15211,summary!B213,olah!$T$2:T15211,"Early")</f>
        <v>1</v>
      </c>
      <c r="R213">
        <f>COUNTIFS(olah!$Q213:Q15211,summary!A213,olah!$B213:B15211,summary!B213,olah!$N213:N15211,summary!C213,olah!$P213:P15211,summary!D213,olah!$T213:T15211,"NA CO")</f>
        <v>0</v>
      </c>
      <c r="S213">
        <f>COUNTIFS(olah!$Q$2:Q15211,summary!A213,olah!$B$2:B15211,summary!B213,olah!$T$2:T15211,"NA CO")</f>
        <v>0</v>
      </c>
      <c r="T213" t="str">
        <f>olah!R213</f>
        <v>Daily Journey</v>
      </c>
      <c r="U213" t="str">
        <f>IF(T213="Permit", olah!T213, "No Permit")</f>
        <v>No Permit</v>
      </c>
    </row>
    <row r="214" spans="1:21" hidden="1" x14ac:dyDescent="0.3">
      <c r="A214" s="23">
        <v>44561</v>
      </c>
      <c r="B214" t="s">
        <v>95</v>
      </c>
      <c r="C214" t="s">
        <v>31</v>
      </c>
      <c r="D214" t="s">
        <v>9025</v>
      </c>
      <c r="E214" t="str">
        <f>VLOOKUP(B214,olah!$B:$P,2,0)</f>
        <v>2021-12-01</v>
      </c>
      <c r="F214">
        <f>COUNTIFS(parameter!$J$4:$J$34,summary!A214,parameter!$I$4:$I$34,"&gt;="&amp;summary!$E214)</f>
        <v>31</v>
      </c>
      <c r="G214">
        <f>COUNTIFS(olah!$Q214:Q15212,summary!A214,olah!$B214:B15212,summary!B214,olah!$N214:N15212,summary!C214,olah!$P214:P15212,summary!D214,olah!$S214:S15212,"On Time")</f>
        <v>1</v>
      </c>
      <c r="H214">
        <f>COUNTIFS(olah!$Q$2:Q15212,summary!A214,olah!$B$2:B15212,summary!B214,olah!$S$2:S15212,"On Time")</f>
        <v>21</v>
      </c>
      <c r="I214">
        <f>COUNTIFS(olah!$Q214:Q15212,summary!A214,olah!$B214:B15212,summary!B214,olah!$N214:N15212,summary!C214,olah!$P214:P15212,summary!D214,olah!$S214:S15212,"Late")</f>
        <v>0</v>
      </c>
      <c r="J214">
        <f>COUNTIFS(olah!$Q$2:Q15212,summary!A214,olah!$B$2:B15212,summary!B214,olah!$S$2:S15212,"Late")</f>
        <v>1</v>
      </c>
      <c r="K214">
        <f t="shared" si="3"/>
        <v>9</v>
      </c>
      <c r="L214">
        <f>COUNTIFS(olah!$Q214:Q15212,summary!A214,olah!$B214:B15212,summary!B214,olah!$N214:N15212,summary!C214,olah!$P214:P15212,summary!D214,olah!$T214:T15212,"On Time CO")</f>
        <v>1</v>
      </c>
      <c r="M214">
        <f>COUNTIFS(olah!$Q$2:Q15212,summary!A214,olah!$B$2:B15212,summary!B214,olah!$T$2:T15212,"On Time CO")</f>
        <v>20</v>
      </c>
      <c r="N214">
        <f>COUNTIFS(olah!$Q214:Q15212,summary!A214,olah!$B214:B15212,summary!B214,olah!$N214:N15212,summary!C214,olah!$P214:P15212,summary!D214,olah!$T214:T15212,"Overtime")</f>
        <v>0</v>
      </c>
      <c r="O214">
        <f>COUNTIFS(olah!$Q$2:Q15212,summary!A214,olah!$B$2:B15212,summary!B214,olah!$T$2:T15212,"Overtime")</f>
        <v>1</v>
      </c>
      <c r="P214">
        <f>COUNTIFS(olah!$Q214:Q15212,summary!A214,olah!$B214:B15212,summary!B214,olah!$N214:N15212,summary!C214,olah!$P214:P15212,summary!D214,olah!$T214:T15212,"Early")</f>
        <v>0</v>
      </c>
      <c r="Q214">
        <f>COUNTIFS(olah!$Q$2:Q15212,summary!A214,olah!$B$2:B15212,summary!B214,olah!$T$2:T15212,"Early")</f>
        <v>1</v>
      </c>
      <c r="R214">
        <f>COUNTIFS(olah!$Q214:Q15212,summary!A214,olah!$B214:B15212,summary!B214,olah!$N214:N15212,summary!C214,olah!$P214:P15212,summary!D214,olah!$T214:T15212,"NA CO")</f>
        <v>0</v>
      </c>
      <c r="S214">
        <f>COUNTIFS(olah!$Q$2:Q15212,summary!A214,olah!$B$2:B15212,summary!B214,olah!$T$2:T15212,"NA CO")</f>
        <v>0</v>
      </c>
      <c r="T214" t="str">
        <f>olah!R214</f>
        <v>Attendance</v>
      </c>
      <c r="U214" t="str">
        <f>IF(T214="Permit", olah!T214, "No Permit")</f>
        <v>No Permit</v>
      </c>
    </row>
    <row r="215" spans="1:21" hidden="1" x14ac:dyDescent="0.3">
      <c r="A215" s="23">
        <v>44561</v>
      </c>
      <c r="B215" t="s">
        <v>95</v>
      </c>
      <c r="C215" t="s">
        <v>31</v>
      </c>
      <c r="D215" t="s">
        <v>10214</v>
      </c>
      <c r="E215" t="str">
        <f>VLOOKUP(B215,olah!$B:$P,2,0)</f>
        <v>2021-12-01</v>
      </c>
      <c r="F215">
        <f>COUNTIFS(parameter!$J$4:$J$34,summary!A215,parameter!$I$4:$I$34,"&gt;="&amp;summary!$E215)</f>
        <v>31</v>
      </c>
      <c r="G215">
        <f>COUNTIFS(olah!$Q215:Q15213,summary!A215,olah!$B215:B15213,summary!B215,olah!$N215:N15213,summary!C215,olah!$P215:P15213,summary!D215,olah!$S215:S15213,"On Time")</f>
        <v>1</v>
      </c>
      <c r="H215">
        <f>COUNTIFS(olah!$Q$2:Q15213,summary!A215,olah!$B$2:B15213,summary!B215,olah!$S$2:S15213,"On Time")</f>
        <v>21</v>
      </c>
      <c r="I215">
        <f>COUNTIFS(olah!$Q215:Q15213,summary!A215,olah!$B215:B15213,summary!B215,olah!$N215:N15213,summary!C215,olah!$P215:P15213,summary!D215,olah!$S215:S15213,"Late")</f>
        <v>0</v>
      </c>
      <c r="J215">
        <f>COUNTIFS(olah!$Q$2:Q15213,summary!A215,olah!$B$2:B15213,summary!B215,olah!$S$2:S15213,"Late")</f>
        <v>1</v>
      </c>
      <c r="K215">
        <f t="shared" si="3"/>
        <v>9</v>
      </c>
      <c r="L215">
        <f>COUNTIFS(olah!$Q215:Q15213,summary!A215,olah!$B215:B15213,summary!B215,olah!$N215:N15213,summary!C215,olah!$P215:P15213,summary!D215,olah!$T215:T15213,"On Time CO")</f>
        <v>1</v>
      </c>
      <c r="M215">
        <f>COUNTIFS(olah!$Q$2:Q15213,summary!A215,olah!$B$2:B15213,summary!B215,olah!$T$2:T15213,"On Time CO")</f>
        <v>20</v>
      </c>
      <c r="N215">
        <f>COUNTIFS(olah!$Q215:Q15213,summary!A215,olah!$B215:B15213,summary!B215,olah!$N215:N15213,summary!C215,olah!$P215:P15213,summary!D215,olah!$T215:T15213,"Overtime")</f>
        <v>0</v>
      </c>
      <c r="O215">
        <f>COUNTIFS(olah!$Q$2:Q15213,summary!A215,olah!$B$2:B15213,summary!B215,olah!$T$2:T15213,"Overtime")</f>
        <v>1</v>
      </c>
      <c r="P215">
        <f>COUNTIFS(olah!$Q215:Q15213,summary!A215,olah!$B215:B15213,summary!B215,olah!$N215:N15213,summary!C215,olah!$P215:P15213,summary!D215,olah!$T215:T15213,"Early")</f>
        <v>0</v>
      </c>
      <c r="Q215">
        <f>COUNTIFS(olah!$Q$2:Q15213,summary!A215,olah!$B$2:B15213,summary!B215,olah!$T$2:T15213,"Early")</f>
        <v>1</v>
      </c>
      <c r="R215">
        <f>COUNTIFS(olah!$Q215:Q15213,summary!A215,olah!$B215:B15213,summary!B215,olah!$N215:N15213,summary!C215,olah!$P215:P15213,summary!D215,olah!$T215:T15213,"NA CO")</f>
        <v>0</v>
      </c>
      <c r="S215">
        <f>COUNTIFS(olah!$Q$2:Q15213,summary!A215,olah!$B$2:B15213,summary!B215,olah!$T$2:T15213,"NA CO")</f>
        <v>0</v>
      </c>
      <c r="T215" t="str">
        <f>olah!R215</f>
        <v>Attendance</v>
      </c>
      <c r="U215" t="str">
        <f>IF(T215="Permit", olah!T215, "No Permit")</f>
        <v>No Permit</v>
      </c>
    </row>
    <row r="216" spans="1:21" hidden="1" x14ac:dyDescent="0.3">
      <c r="A216" s="23">
        <v>44561</v>
      </c>
      <c r="B216" t="s">
        <v>95</v>
      </c>
      <c r="C216" t="s">
        <v>31</v>
      </c>
      <c r="D216" t="s">
        <v>7814</v>
      </c>
      <c r="E216" t="str">
        <f>VLOOKUP(B216,olah!$B:$P,2,0)</f>
        <v>2021-12-01</v>
      </c>
      <c r="F216">
        <f>COUNTIFS(parameter!$J$4:$J$34,summary!A216,parameter!$I$4:$I$34,"&gt;="&amp;summary!$E216)</f>
        <v>31</v>
      </c>
      <c r="G216">
        <f>COUNTIFS(olah!$Q216:Q15214,summary!A216,olah!$B216:B15214,summary!B216,olah!$N216:N15214,summary!C216,olah!$P216:P15214,summary!D216,olah!$S216:S15214,"On Time")</f>
        <v>1</v>
      </c>
      <c r="H216">
        <f>COUNTIFS(olah!$Q$2:Q15214,summary!A216,olah!$B$2:B15214,summary!B216,olah!$S$2:S15214,"On Time")</f>
        <v>21</v>
      </c>
      <c r="I216">
        <f>COUNTIFS(olah!$Q216:Q15214,summary!A216,olah!$B216:B15214,summary!B216,olah!$N216:N15214,summary!C216,olah!$P216:P15214,summary!D216,olah!$S216:S15214,"Late")</f>
        <v>0</v>
      </c>
      <c r="J216">
        <f>COUNTIFS(olah!$Q$2:Q15214,summary!A216,olah!$B$2:B15214,summary!B216,olah!$S$2:S15214,"Late")</f>
        <v>1</v>
      </c>
      <c r="K216">
        <f t="shared" si="3"/>
        <v>9</v>
      </c>
      <c r="L216">
        <f>COUNTIFS(olah!$Q216:Q15214,summary!A216,olah!$B216:B15214,summary!B216,olah!$N216:N15214,summary!C216,olah!$P216:P15214,summary!D216,olah!$T216:T15214,"On Time CO")</f>
        <v>0</v>
      </c>
      <c r="M216">
        <f>COUNTIFS(olah!$Q$2:Q15214,summary!A216,olah!$B$2:B15214,summary!B216,olah!$T$2:T15214,"On Time CO")</f>
        <v>20</v>
      </c>
      <c r="N216">
        <f>COUNTIFS(olah!$Q216:Q15214,summary!A216,olah!$B216:B15214,summary!B216,olah!$N216:N15214,summary!C216,olah!$P216:P15214,summary!D216,olah!$T216:T15214,"Overtime")</f>
        <v>0</v>
      </c>
      <c r="O216">
        <f>COUNTIFS(olah!$Q$2:Q15214,summary!A216,olah!$B$2:B15214,summary!B216,olah!$T$2:T15214,"Overtime")</f>
        <v>1</v>
      </c>
      <c r="P216">
        <f>COUNTIFS(olah!$Q216:Q15214,summary!A216,olah!$B216:B15214,summary!B216,olah!$N216:N15214,summary!C216,olah!$P216:P15214,summary!D216,olah!$T216:T15214,"Early")</f>
        <v>1</v>
      </c>
      <c r="Q216">
        <f>COUNTIFS(olah!$Q$2:Q15214,summary!A216,olah!$B$2:B15214,summary!B216,olah!$T$2:T15214,"Early")</f>
        <v>1</v>
      </c>
      <c r="R216">
        <f>COUNTIFS(olah!$Q216:Q15214,summary!A216,olah!$B216:B15214,summary!B216,olah!$N216:N15214,summary!C216,olah!$P216:P15214,summary!D216,olah!$T216:T15214,"NA CO")</f>
        <v>0</v>
      </c>
      <c r="S216">
        <f>COUNTIFS(olah!$Q$2:Q15214,summary!A216,olah!$B$2:B15214,summary!B216,olah!$T$2:T15214,"NA CO")</f>
        <v>0</v>
      </c>
      <c r="T216" t="str">
        <f>olah!R216</f>
        <v>Attendance</v>
      </c>
      <c r="U216" t="str">
        <f>IF(T216="Permit", olah!T216, "No Permit")</f>
        <v>No Permit</v>
      </c>
    </row>
    <row r="217" spans="1:21" hidden="1" x14ac:dyDescent="0.3">
      <c r="A217" s="23">
        <v>44561</v>
      </c>
      <c r="B217" t="s">
        <v>102</v>
      </c>
      <c r="C217" t="s">
        <v>2523</v>
      </c>
      <c r="D217" t="s">
        <v>1390</v>
      </c>
      <c r="E217" t="str">
        <f>VLOOKUP(B217,olah!$B:$P,2,0)</f>
        <v>2021-12-01</v>
      </c>
      <c r="F217">
        <f>COUNTIFS(parameter!$J$4:$J$34,summary!A217,parameter!$I$4:$I$34,"&gt;="&amp;summary!$E217)</f>
        <v>31</v>
      </c>
      <c r="G217">
        <f>COUNTIFS(olah!$Q217:Q15215,summary!A217,olah!$B217:B15215,summary!B217,olah!$N217:N15215,summary!C217,olah!$P217:P15215,summary!D217,olah!$S217:S15215,"On Time")</f>
        <v>1</v>
      </c>
      <c r="H217">
        <f>COUNTIFS(olah!$Q$2:Q15215,summary!A217,olah!$B$2:B15215,summary!B217,olah!$S$2:S15215,"On Time")</f>
        <v>12</v>
      </c>
      <c r="I217">
        <f>COUNTIFS(olah!$Q217:Q15215,summary!A217,olah!$B217:B15215,summary!B217,olah!$N217:N15215,summary!C217,olah!$P217:P15215,summary!D217,olah!$S217:S15215,"Late")</f>
        <v>0</v>
      </c>
      <c r="J217">
        <f>COUNTIFS(olah!$Q$2:Q15215,summary!A217,olah!$B$2:B15215,summary!B217,olah!$S$2:S15215,"Late")</f>
        <v>9</v>
      </c>
      <c r="K217">
        <f t="shared" si="3"/>
        <v>10</v>
      </c>
      <c r="L217">
        <f>COUNTIFS(olah!$Q217:Q15215,summary!A217,olah!$B217:B15215,summary!B217,olah!$N217:N15215,summary!C217,olah!$P217:P15215,summary!D217,olah!$T217:T15215,"On Time CO")</f>
        <v>1</v>
      </c>
      <c r="M217">
        <f>COUNTIFS(olah!$Q$2:Q15215,summary!A217,olah!$B$2:B15215,summary!B217,olah!$T$2:T15215,"On Time CO")</f>
        <v>21</v>
      </c>
      <c r="N217">
        <f>COUNTIFS(olah!$Q217:Q15215,summary!A217,olah!$B217:B15215,summary!B217,olah!$N217:N15215,summary!C217,olah!$P217:P15215,summary!D217,olah!$T217:T15215,"Overtime")</f>
        <v>0</v>
      </c>
      <c r="O217">
        <f>COUNTIFS(olah!$Q$2:Q15215,summary!A217,olah!$B$2:B15215,summary!B217,olah!$T$2:T15215,"Overtime")</f>
        <v>0</v>
      </c>
      <c r="P217">
        <f>COUNTIFS(olah!$Q217:Q15215,summary!A217,olah!$B217:B15215,summary!B217,olah!$N217:N15215,summary!C217,olah!$P217:P15215,summary!D217,olah!$T217:T15215,"Early")</f>
        <v>0</v>
      </c>
      <c r="Q217">
        <f>COUNTIFS(olah!$Q$2:Q15215,summary!A217,olah!$B$2:B15215,summary!B217,olah!$T$2:T15215,"Early")</f>
        <v>0</v>
      </c>
      <c r="R217">
        <f>COUNTIFS(olah!$Q217:Q15215,summary!A217,olah!$B217:B15215,summary!B217,olah!$N217:N15215,summary!C217,olah!$P217:P15215,summary!D217,olah!$T217:T15215,"NA CO")</f>
        <v>0</v>
      </c>
      <c r="S217">
        <f>COUNTIFS(olah!$Q$2:Q15215,summary!A217,olah!$B$2:B15215,summary!B217,olah!$T$2:T15215,"NA CO")</f>
        <v>0</v>
      </c>
      <c r="T217" t="str">
        <f>olah!R217</f>
        <v>Daily Journey</v>
      </c>
      <c r="U217" t="str">
        <f>IF(T217="Permit", olah!T217, "No Permit")</f>
        <v>No Permit</v>
      </c>
    </row>
    <row r="218" spans="1:21" hidden="1" x14ac:dyDescent="0.3">
      <c r="A218" s="23">
        <v>44561</v>
      </c>
      <c r="B218" t="s">
        <v>102</v>
      </c>
      <c r="C218" t="s">
        <v>2528</v>
      </c>
      <c r="D218" t="s">
        <v>11601</v>
      </c>
      <c r="E218" t="str">
        <f>VLOOKUP(B218,olah!$B:$P,2,0)</f>
        <v>2021-12-01</v>
      </c>
      <c r="F218">
        <f>COUNTIFS(parameter!$J$4:$J$34,summary!A218,parameter!$I$4:$I$34,"&gt;="&amp;summary!$E218)</f>
        <v>31</v>
      </c>
      <c r="G218">
        <f>COUNTIFS(olah!$Q218:Q15216,summary!A218,olah!$B218:B15216,summary!B218,olah!$N218:N15216,summary!C218,olah!$P218:P15216,summary!D218,olah!$S218:S15216,"On Time")</f>
        <v>1</v>
      </c>
      <c r="H218">
        <f>COUNTIFS(olah!$Q$2:Q15216,summary!A218,olah!$B$2:B15216,summary!B218,olah!$S$2:S15216,"On Time")</f>
        <v>12</v>
      </c>
      <c r="I218">
        <f>COUNTIFS(olah!$Q218:Q15216,summary!A218,olah!$B218:B15216,summary!B218,olah!$N218:N15216,summary!C218,olah!$P218:P15216,summary!D218,olah!$S218:S15216,"Late")</f>
        <v>0</v>
      </c>
      <c r="J218">
        <f>COUNTIFS(olah!$Q$2:Q15216,summary!A218,olah!$B$2:B15216,summary!B218,olah!$S$2:S15216,"Late")</f>
        <v>9</v>
      </c>
      <c r="K218">
        <f t="shared" si="3"/>
        <v>10</v>
      </c>
      <c r="L218">
        <f>COUNTIFS(olah!$Q218:Q15216,summary!A218,olah!$B218:B15216,summary!B218,olah!$N218:N15216,summary!C218,olah!$P218:P15216,summary!D218,olah!$T218:T15216,"On Time CO")</f>
        <v>1</v>
      </c>
      <c r="M218">
        <f>COUNTIFS(olah!$Q$2:Q15216,summary!A218,olah!$B$2:B15216,summary!B218,olah!$T$2:T15216,"On Time CO")</f>
        <v>21</v>
      </c>
      <c r="N218">
        <f>COUNTIFS(olah!$Q218:Q15216,summary!A218,olah!$B218:B15216,summary!B218,olah!$N218:N15216,summary!C218,olah!$P218:P15216,summary!D218,olah!$T218:T15216,"Overtime")</f>
        <v>0</v>
      </c>
      <c r="O218">
        <f>COUNTIFS(olah!$Q$2:Q15216,summary!A218,olah!$B$2:B15216,summary!B218,olah!$T$2:T15216,"Overtime")</f>
        <v>0</v>
      </c>
      <c r="P218">
        <f>COUNTIFS(olah!$Q218:Q15216,summary!A218,olah!$B218:B15216,summary!B218,olah!$N218:N15216,summary!C218,olah!$P218:P15216,summary!D218,olah!$T218:T15216,"Early")</f>
        <v>0</v>
      </c>
      <c r="Q218">
        <f>COUNTIFS(olah!$Q$2:Q15216,summary!A218,olah!$B$2:B15216,summary!B218,olah!$T$2:T15216,"Early")</f>
        <v>0</v>
      </c>
      <c r="R218">
        <f>COUNTIFS(olah!$Q218:Q15216,summary!A218,olah!$B218:B15216,summary!B218,olah!$N218:N15216,summary!C218,olah!$P218:P15216,summary!D218,olah!$T218:T15216,"NA CO")</f>
        <v>0</v>
      </c>
      <c r="S218">
        <f>COUNTIFS(olah!$Q$2:Q15216,summary!A218,olah!$B$2:B15216,summary!B218,olah!$T$2:T15216,"NA CO")</f>
        <v>0</v>
      </c>
      <c r="T218" t="str">
        <f>olah!R218</f>
        <v>Daily Journey</v>
      </c>
      <c r="U218" t="str">
        <f>IF(T218="Permit", olah!T218, "No Permit")</f>
        <v>No Permit</v>
      </c>
    </row>
    <row r="219" spans="1:21" hidden="1" x14ac:dyDescent="0.3">
      <c r="A219" s="23">
        <v>44561</v>
      </c>
      <c r="B219" t="s">
        <v>102</v>
      </c>
      <c r="C219" t="s">
        <v>970</v>
      </c>
      <c r="D219" t="s">
        <v>5936</v>
      </c>
      <c r="E219" t="str">
        <f>VLOOKUP(B219,olah!$B:$P,2,0)</f>
        <v>2021-12-01</v>
      </c>
      <c r="F219">
        <f>COUNTIFS(parameter!$J$4:$J$34,summary!A219,parameter!$I$4:$I$34,"&gt;="&amp;summary!$E219)</f>
        <v>31</v>
      </c>
      <c r="G219">
        <f>COUNTIFS(olah!$Q219:Q15217,summary!A219,olah!$B219:B15217,summary!B219,olah!$N219:N15217,summary!C219,olah!$P219:P15217,summary!D219,olah!$S219:S15217,"On Time")</f>
        <v>1</v>
      </c>
      <c r="H219">
        <f>COUNTIFS(olah!$Q$2:Q15217,summary!A219,olah!$B$2:B15217,summary!B219,olah!$S$2:S15217,"On Time")</f>
        <v>12</v>
      </c>
      <c r="I219">
        <f>COUNTIFS(olah!$Q219:Q15217,summary!A219,olah!$B219:B15217,summary!B219,olah!$N219:N15217,summary!C219,olah!$P219:P15217,summary!D219,olah!$S219:S15217,"Late")</f>
        <v>0</v>
      </c>
      <c r="J219">
        <f>COUNTIFS(olah!$Q$2:Q15217,summary!A219,olah!$B$2:B15217,summary!B219,olah!$S$2:S15217,"Late")</f>
        <v>9</v>
      </c>
      <c r="K219">
        <f t="shared" si="3"/>
        <v>10</v>
      </c>
      <c r="L219">
        <f>COUNTIFS(olah!$Q219:Q15217,summary!A219,olah!$B219:B15217,summary!B219,olah!$N219:N15217,summary!C219,olah!$P219:P15217,summary!D219,olah!$T219:T15217,"On Time CO")</f>
        <v>1</v>
      </c>
      <c r="M219">
        <f>COUNTIFS(olah!$Q$2:Q15217,summary!A219,olah!$B$2:B15217,summary!B219,olah!$T$2:T15217,"On Time CO")</f>
        <v>21</v>
      </c>
      <c r="N219">
        <f>COUNTIFS(olah!$Q219:Q15217,summary!A219,olah!$B219:B15217,summary!B219,olah!$N219:N15217,summary!C219,olah!$P219:P15217,summary!D219,olah!$T219:T15217,"Overtime")</f>
        <v>0</v>
      </c>
      <c r="O219">
        <f>COUNTIFS(olah!$Q$2:Q15217,summary!A219,olah!$B$2:B15217,summary!B219,olah!$T$2:T15217,"Overtime")</f>
        <v>0</v>
      </c>
      <c r="P219">
        <f>COUNTIFS(olah!$Q219:Q15217,summary!A219,olah!$B219:B15217,summary!B219,olah!$N219:N15217,summary!C219,olah!$P219:P15217,summary!D219,olah!$T219:T15217,"Early")</f>
        <v>0</v>
      </c>
      <c r="Q219">
        <f>COUNTIFS(olah!$Q$2:Q15217,summary!A219,olah!$B$2:B15217,summary!B219,olah!$T$2:T15217,"Early")</f>
        <v>0</v>
      </c>
      <c r="R219">
        <f>COUNTIFS(olah!$Q219:Q15217,summary!A219,olah!$B219:B15217,summary!B219,olah!$N219:N15217,summary!C219,olah!$P219:P15217,summary!D219,olah!$T219:T15217,"NA CO")</f>
        <v>0</v>
      </c>
      <c r="S219">
        <f>COUNTIFS(olah!$Q$2:Q15217,summary!A219,olah!$B$2:B15217,summary!B219,olah!$T$2:T15217,"NA CO")</f>
        <v>0</v>
      </c>
      <c r="T219" t="str">
        <f>olah!R219</f>
        <v>Daily Journey</v>
      </c>
      <c r="U219" t="str">
        <f>IF(T219="Permit", olah!T219, "No Permit")</f>
        <v>No Permit</v>
      </c>
    </row>
    <row r="220" spans="1:21" hidden="1" x14ac:dyDescent="0.3">
      <c r="A220" s="23">
        <v>44561</v>
      </c>
      <c r="B220" t="s">
        <v>102</v>
      </c>
      <c r="C220" t="s">
        <v>103</v>
      </c>
      <c r="D220" t="s">
        <v>6082</v>
      </c>
      <c r="E220" t="str">
        <f>VLOOKUP(B220,olah!$B:$P,2,0)</f>
        <v>2021-12-01</v>
      </c>
      <c r="F220">
        <f>COUNTIFS(parameter!$J$4:$J$34,summary!A220,parameter!$I$4:$I$34,"&gt;="&amp;summary!$E220)</f>
        <v>31</v>
      </c>
      <c r="G220">
        <f>COUNTIFS(olah!$Q220:Q15218,summary!A220,olah!$B220:B15218,summary!B220,olah!$N220:N15218,summary!C220,olah!$P220:P15218,summary!D220,olah!$S220:S15218,"On Time")</f>
        <v>1</v>
      </c>
      <c r="H220">
        <f>COUNTIFS(olah!$Q$2:Q15218,summary!A220,olah!$B$2:B15218,summary!B220,olah!$S$2:S15218,"On Time")</f>
        <v>12</v>
      </c>
      <c r="I220">
        <f>COUNTIFS(olah!$Q220:Q15218,summary!A220,olah!$B220:B15218,summary!B220,olah!$N220:N15218,summary!C220,olah!$P220:P15218,summary!D220,olah!$S220:S15218,"Late")</f>
        <v>0</v>
      </c>
      <c r="J220">
        <f>COUNTIFS(olah!$Q$2:Q15218,summary!A220,olah!$B$2:B15218,summary!B220,olah!$S$2:S15218,"Late")</f>
        <v>9</v>
      </c>
      <c r="K220">
        <f t="shared" si="3"/>
        <v>10</v>
      </c>
      <c r="L220">
        <f>COUNTIFS(olah!$Q220:Q15218,summary!A220,olah!$B220:B15218,summary!B220,olah!$N220:N15218,summary!C220,olah!$P220:P15218,summary!D220,olah!$T220:T15218,"On Time CO")</f>
        <v>1</v>
      </c>
      <c r="M220">
        <f>COUNTIFS(olah!$Q$2:Q15218,summary!A220,olah!$B$2:B15218,summary!B220,olah!$T$2:T15218,"On Time CO")</f>
        <v>21</v>
      </c>
      <c r="N220">
        <f>COUNTIFS(olah!$Q220:Q15218,summary!A220,olah!$B220:B15218,summary!B220,olah!$N220:N15218,summary!C220,olah!$P220:P15218,summary!D220,olah!$T220:T15218,"Overtime")</f>
        <v>0</v>
      </c>
      <c r="O220">
        <f>COUNTIFS(olah!$Q$2:Q15218,summary!A220,olah!$B$2:B15218,summary!B220,olah!$T$2:T15218,"Overtime")</f>
        <v>0</v>
      </c>
      <c r="P220">
        <f>COUNTIFS(olah!$Q220:Q15218,summary!A220,olah!$B220:B15218,summary!B220,olah!$N220:N15218,summary!C220,olah!$P220:P15218,summary!D220,olah!$T220:T15218,"Early")</f>
        <v>0</v>
      </c>
      <c r="Q220">
        <f>COUNTIFS(olah!$Q$2:Q15218,summary!A220,olah!$B$2:B15218,summary!B220,olah!$T$2:T15218,"Early")</f>
        <v>0</v>
      </c>
      <c r="R220">
        <f>COUNTIFS(olah!$Q220:Q15218,summary!A220,olah!$B220:B15218,summary!B220,olah!$N220:N15218,summary!C220,olah!$P220:P15218,summary!D220,olah!$T220:T15218,"NA CO")</f>
        <v>0</v>
      </c>
      <c r="S220">
        <f>COUNTIFS(olah!$Q$2:Q15218,summary!A220,olah!$B$2:B15218,summary!B220,olah!$T$2:T15218,"NA CO")</f>
        <v>0</v>
      </c>
      <c r="T220" t="str">
        <f>olah!R220</f>
        <v>Daily Journey</v>
      </c>
      <c r="U220" t="str">
        <f>IF(T220="Permit", olah!T220, "No Permit")</f>
        <v>No Permit</v>
      </c>
    </row>
    <row r="221" spans="1:21" hidden="1" x14ac:dyDescent="0.3">
      <c r="A221" s="23">
        <v>44561</v>
      </c>
      <c r="B221" t="s">
        <v>102</v>
      </c>
      <c r="C221" t="s">
        <v>28</v>
      </c>
      <c r="D221" t="s">
        <v>11602</v>
      </c>
      <c r="E221" t="str">
        <f>VLOOKUP(B221,olah!$B:$P,2,0)</f>
        <v>2021-12-01</v>
      </c>
      <c r="F221">
        <f>COUNTIFS(parameter!$J$4:$J$34,summary!A221,parameter!$I$4:$I$34,"&gt;="&amp;summary!$E221)</f>
        <v>31</v>
      </c>
      <c r="G221">
        <f>COUNTIFS(olah!$Q221:Q15219,summary!A221,olah!$B221:B15219,summary!B221,olah!$N221:N15219,summary!C221,olah!$P221:P15219,summary!D221,olah!$S221:S15219,"On Time")</f>
        <v>0</v>
      </c>
      <c r="H221">
        <f>COUNTIFS(olah!$Q$2:Q15219,summary!A221,olah!$B$2:B15219,summary!B221,olah!$S$2:S15219,"On Time")</f>
        <v>12</v>
      </c>
      <c r="I221">
        <f>COUNTIFS(olah!$Q221:Q15219,summary!A221,olah!$B221:B15219,summary!B221,olah!$N221:N15219,summary!C221,olah!$P221:P15219,summary!D221,olah!$S221:S15219,"Late")</f>
        <v>1</v>
      </c>
      <c r="J221">
        <f>COUNTIFS(olah!$Q$2:Q15219,summary!A221,olah!$B$2:B15219,summary!B221,olah!$S$2:S15219,"Late")</f>
        <v>9</v>
      </c>
      <c r="K221">
        <f t="shared" si="3"/>
        <v>9</v>
      </c>
      <c r="L221">
        <f>COUNTIFS(olah!$Q221:Q15219,summary!A221,olah!$B221:B15219,summary!B221,olah!$N221:N15219,summary!C221,olah!$P221:P15219,summary!D221,olah!$T221:T15219,"On Time CO")</f>
        <v>1</v>
      </c>
      <c r="M221">
        <f>COUNTIFS(olah!$Q$2:Q15219,summary!A221,olah!$B$2:B15219,summary!B221,olah!$T$2:T15219,"On Time CO")</f>
        <v>21</v>
      </c>
      <c r="N221">
        <f>COUNTIFS(olah!$Q221:Q15219,summary!A221,olah!$B221:B15219,summary!B221,olah!$N221:N15219,summary!C221,olah!$P221:P15219,summary!D221,olah!$T221:T15219,"Overtime")</f>
        <v>0</v>
      </c>
      <c r="O221">
        <f>COUNTIFS(olah!$Q$2:Q15219,summary!A221,olah!$B$2:B15219,summary!B221,olah!$T$2:T15219,"Overtime")</f>
        <v>0</v>
      </c>
      <c r="P221">
        <f>COUNTIFS(olah!$Q221:Q15219,summary!A221,olah!$B221:B15219,summary!B221,olah!$N221:N15219,summary!C221,olah!$P221:P15219,summary!D221,olah!$T221:T15219,"Early")</f>
        <v>0</v>
      </c>
      <c r="Q221">
        <f>COUNTIFS(olah!$Q$2:Q15219,summary!A221,olah!$B$2:B15219,summary!B221,olah!$T$2:T15219,"Early")</f>
        <v>0</v>
      </c>
      <c r="R221">
        <f>COUNTIFS(olah!$Q221:Q15219,summary!A221,olah!$B221:B15219,summary!B221,olah!$N221:N15219,summary!C221,olah!$P221:P15219,summary!D221,olah!$T221:T15219,"NA CO")</f>
        <v>0</v>
      </c>
      <c r="S221">
        <f>COUNTIFS(olah!$Q$2:Q15219,summary!A221,olah!$B$2:B15219,summary!B221,olah!$T$2:T15219,"NA CO")</f>
        <v>0</v>
      </c>
      <c r="T221" t="str">
        <f>olah!R221</f>
        <v>Attendance</v>
      </c>
      <c r="U221" t="str">
        <f>IF(T221="Permit", olah!T221, "No Permit")</f>
        <v>No Permit</v>
      </c>
    </row>
    <row r="222" spans="1:21" hidden="1" x14ac:dyDescent="0.3">
      <c r="A222" s="23">
        <v>44561</v>
      </c>
      <c r="B222" t="s">
        <v>102</v>
      </c>
      <c r="C222" t="s">
        <v>2537</v>
      </c>
      <c r="D222" t="s">
        <v>11603</v>
      </c>
      <c r="E222" t="str">
        <f>VLOOKUP(B222,olah!$B:$P,2,0)</f>
        <v>2021-12-01</v>
      </c>
      <c r="F222">
        <f>COUNTIFS(parameter!$J$4:$J$34,summary!A222,parameter!$I$4:$I$34,"&gt;="&amp;summary!$E222)</f>
        <v>31</v>
      </c>
      <c r="G222">
        <f>COUNTIFS(olah!$Q222:Q15220,summary!A222,olah!$B222:B15220,summary!B222,olah!$N222:N15220,summary!C222,olah!$P222:P15220,summary!D222,olah!$S222:S15220,"On Time")</f>
        <v>1</v>
      </c>
      <c r="H222">
        <f>COUNTIFS(olah!$Q$2:Q15220,summary!A222,olah!$B$2:B15220,summary!B222,olah!$S$2:S15220,"On Time")</f>
        <v>12</v>
      </c>
      <c r="I222">
        <f>COUNTIFS(olah!$Q222:Q15220,summary!A222,olah!$B222:B15220,summary!B222,olah!$N222:N15220,summary!C222,olah!$P222:P15220,summary!D222,olah!$S222:S15220,"Late")</f>
        <v>0</v>
      </c>
      <c r="J222">
        <f>COUNTIFS(olah!$Q$2:Q15220,summary!A222,olah!$B$2:B15220,summary!B222,olah!$S$2:S15220,"Late")</f>
        <v>9</v>
      </c>
      <c r="K222">
        <f t="shared" si="3"/>
        <v>10</v>
      </c>
      <c r="L222">
        <f>COUNTIFS(olah!$Q222:Q15220,summary!A222,olah!$B222:B15220,summary!B222,olah!$N222:N15220,summary!C222,olah!$P222:P15220,summary!D222,olah!$T222:T15220,"On Time CO")</f>
        <v>1</v>
      </c>
      <c r="M222">
        <f>COUNTIFS(olah!$Q$2:Q15220,summary!A222,olah!$B$2:B15220,summary!B222,olah!$T$2:T15220,"On Time CO")</f>
        <v>21</v>
      </c>
      <c r="N222">
        <f>COUNTIFS(olah!$Q222:Q15220,summary!A222,olah!$B222:B15220,summary!B222,olah!$N222:N15220,summary!C222,olah!$P222:P15220,summary!D222,olah!$T222:T15220,"Overtime")</f>
        <v>0</v>
      </c>
      <c r="O222">
        <f>COUNTIFS(olah!$Q$2:Q15220,summary!A222,olah!$B$2:B15220,summary!B222,olah!$T$2:T15220,"Overtime")</f>
        <v>0</v>
      </c>
      <c r="P222">
        <f>COUNTIFS(olah!$Q222:Q15220,summary!A222,olah!$B222:B15220,summary!B222,olah!$N222:N15220,summary!C222,olah!$P222:P15220,summary!D222,olah!$T222:T15220,"Early")</f>
        <v>0</v>
      </c>
      <c r="Q222">
        <f>COUNTIFS(olah!$Q$2:Q15220,summary!A222,olah!$B$2:B15220,summary!B222,olah!$T$2:T15220,"Early")</f>
        <v>0</v>
      </c>
      <c r="R222">
        <f>COUNTIFS(olah!$Q222:Q15220,summary!A222,olah!$B222:B15220,summary!B222,olah!$N222:N15220,summary!C222,olah!$P222:P15220,summary!D222,olah!$T222:T15220,"NA CO")</f>
        <v>0</v>
      </c>
      <c r="S222">
        <f>COUNTIFS(olah!$Q$2:Q15220,summary!A222,olah!$B$2:B15220,summary!B222,olah!$T$2:T15220,"NA CO")</f>
        <v>0</v>
      </c>
      <c r="T222" t="str">
        <f>olah!R222</f>
        <v>Daily Journey</v>
      </c>
      <c r="U222" t="str">
        <f>IF(T222="Permit", olah!T222, "No Permit")</f>
        <v>No Permit</v>
      </c>
    </row>
    <row r="223" spans="1:21" hidden="1" x14ac:dyDescent="0.3">
      <c r="A223" s="23">
        <v>44561</v>
      </c>
      <c r="B223" t="s">
        <v>102</v>
      </c>
      <c r="C223" t="s">
        <v>28</v>
      </c>
      <c r="D223" t="s">
        <v>7108</v>
      </c>
      <c r="E223" t="str">
        <f>VLOOKUP(B223,olah!$B:$P,2,0)</f>
        <v>2021-12-01</v>
      </c>
      <c r="F223">
        <f>COUNTIFS(parameter!$J$4:$J$34,summary!A223,parameter!$I$4:$I$34,"&gt;="&amp;summary!$E223)</f>
        <v>31</v>
      </c>
      <c r="G223">
        <f>COUNTIFS(olah!$Q223:Q15221,summary!A223,olah!$B223:B15221,summary!B223,olah!$N223:N15221,summary!C223,olah!$P223:P15221,summary!D223,olah!$S223:S15221,"On Time")</f>
        <v>0</v>
      </c>
      <c r="H223">
        <f>COUNTIFS(olah!$Q$2:Q15221,summary!A223,olah!$B$2:B15221,summary!B223,olah!$S$2:S15221,"On Time")</f>
        <v>12</v>
      </c>
      <c r="I223">
        <f>COUNTIFS(olah!$Q223:Q15221,summary!A223,olah!$B223:B15221,summary!B223,olah!$N223:N15221,summary!C223,olah!$P223:P15221,summary!D223,olah!$S223:S15221,"Late")</f>
        <v>1</v>
      </c>
      <c r="J223">
        <f>COUNTIFS(olah!$Q$2:Q15221,summary!A223,olah!$B$2:B15221,summary!B223,olah!$S$2:S15221,"Late")</f>
        <v>9</v>
      </c>
      <c r="K223">
        <f t="shared" si="3"/>
        <v>9</v>
      </c>
      <c r="L223">
        <f>COUNTIFS(olah!$Q223:Q15221,summary!A223,olah!$B223:B15221,summary!B223,olah!$N223:N15221,summary!C223,olah!$P223:P15221,summary!D223,olah!$T223:T15221,"On Time CO")</f>
        <v>1</v>
      </c>
      <c r="M223">
        <f>COUNTIFS(olah!$Q$2:Q15221,summary!A223,olah!$B$2:B15221,summary!B223,olah!$T$2:T15221,"On Time CO")</f>
        <v>21</v>
      </c>
      <c r="N223">
        <f>COUNTIFS(olah!$Q223:Q15221,summary!A223,olah!$B223:B15221,summary!B223,olah!$N223:N15221,summary!C223,olah!$P223:P15221,summary!D223,olah!$T223:T15221,"Overtime")</f>
        <v>0</v>
      </c>
      <c r="O223">
        <f>COUNTIFS(olah!$Q$2:Q15221,summary!A223,olah!$B$2:B15221,summary!B223,olah!$T$2:T15221,"Overtime")</f>
        <v>0</v>
      </c>
      <c r="P223">
        <f>COUNTIFS(olah!$Q223:Q15221,summary!A223,olah!$B223:B15221,summary!B223,olah!$N223:N15221,summary!C223,olah!$P223:P15221,summary!D223,olah!$T223:T15221,"Early")</f>
        <v>0</v>
      </c>
      <c r="Q223">
        <f>COUNTIFS(olah!$Q$2:Q15221,summary!A223,olah!$B$2:B15221,summary!B223,olah!$T$2:T15221,"Early")</f>
        <v>0</v>
      </c>
      <c r="R223">
        <f>COUNTIFS(olah!$Q223:Q15221,summary!A223,olah!$B223:B15221,summary!B223,olah!$N223:N15221,summary!C223,olah!$P223:P15221,summary!D223,olah!$T223:T15221,"NA CO")</f>
        <v>0</v>
      </c>
      <c r="S223">
        <f>COUNTIFS(olah!$Q$2:Q15221,summary!A223,olah!$B$2:B15221,summary!B223,olah!$T$2:T15221,"NA CO")</f>
        <v>0</v>
      </c>
      <c r="T223" t="str">
        <f>olah!R223</f>
        <v>Attendance</v>
      </c>
      <c r="U223" t="str">
        <f>IF(T223="Permit", olah!T223, "No Permit")</f>
        <v>No Permit</v>
      </c>
    </row>
    <row r="224" spans="1:21" hidden="1" x14ac:dyDescent="0.3">
      <c r="A224" s="23">
        <v>44561</v>
      </c>
      <c r="B224" t="s">
        <v>102</v>
      </c>
      <c r="C224" t="s">
        <v>103</v>
      </c>
      <c r="D224" t="s">
        <v>11604</v>
      </c>
      <c r="E224" t="str">
        <f>VLOOKUP(B224,olah!$B:$P,2,0)</f>
        <v>2021-12-01</v>
      </c>
      <c r="F224">
        <f>COUNTIFS(parameter!$J$4:$J$34,summary!A224,parameter!$I$4:$I$34,"&gt;="&amp;summary!$E224)</f>
        <v>31</v>
      </c>
      <c r="G224">
        <f>COUNTIFS(olah!$Q224:Q15222,summary!A224,olah!$B224:B15222,summary!B224,olah!$N224:N15222,summary!C224,olah!$P224:P15222,summary!D224,olah!$S224:S15222,"On Time")</f>
        <v>1</v>
      </c>
      <c r="H224">
        <f>COUNTIFS(olah!$Q$2:Q15222,summary!A224,olah!$B$2:B15222,summary!B224,olah!$S$2:S15222,"On Time")</f>
        <v>12</v>
      </c>
      <c r="I224">
        <f>COUNTIFS(olah!$Q224:Q15222,summary!A224,olah!$B224:B15222,summary!B224,olah!$N224:N15222,summary!C224,olah!$P224:P15222,summary!D224,olah!$S224:S15222,"Late")</f>
        <v>0</v>
      </c>
      <c r="J224">
        <f>COUNTIFS(olah!$Q$2:Q15222,summary!A224,olah!$B$2:B15222,summary!B224,olah!$S$2:S15222,"Late")</f>
        <v>9</v>
      </c>
      <c r="K224">
        <f t="shared" si="3"/>
        <v>10</v>
      </c>
      <c r="L224">
        <f>COUNTIFS(olah!$Q224:Q15222,summary!A224,olah!$B224:B15222,summary!B224,olah!$N224:N15222,summary!C224,olah!$P224:P15222,summary!D224,olah!$T224:T15222,"On Time CO")</f>
        <v>1</v>
      </c>
      <c r="M224">
        <f>COUNTIFS(olah!$Q$2:Q15222,summary!A224,olah!$B$2:B15222,summary!B224,olah!$T$2:T15222,"On Time CO")</f>
        <v>21</v>
      </c>
      <c r="N224">
        <f>COUNTIFS(olah!$Q224:Q15222,summary!A224,olah!$B224:B15222,summary!B224,olah!$N224:N15222,summary!C224,olah!$P224:P15222,summary!D224,olah!$T224:T15222,"Overtime")</f>
        <v>0</v>
      </c>
      <c r="O224">
        <f>COUNTIFS(olah!$Q$2:Q15222,summary!A224,olah!$B$2:B15222,summary!B224,olah!$T$2:T15222,"Overtime")</f>
        <v>0</v>
      </c>
      <c r="P224">
        <f>COUNTIFS(olah!$Q224:Q15222,summary!A224,olah!$B224:B15222,summary!B224,olah!$N224:N15222,summary!C224,olah!$P224:P15222,summary!D224,olah!$T224:T15222,"Early")</f>
        <v>0</v>
      </c>
      <c r="Q224">
        <f>COUNTIFS(olah!$Q$2:Q15222,summary!A224,olah!$B$2:B15222,summary!B224,olah!$T$2:T15222,"Early")</f>
        <v>0</v>
      </c>
      <c r="R224">
        <f>COUNTIFS(olah!$Q224:Q15222,summary!A224,olah!$B224:B15222,summary!B224,olah!$N224:N15222,summary!C224,olah!$P224:P15222,summary!D224,olah!$T224:T15222,"NA CO")</f>
        <v>0</v>
      </c>
      <c r="S224">
        <f>COUNTIFS(olah!$Q$2:Q15222,summary!A224,olah!$B$2:B15222,summary!B224,olah!$T$2:T15222,"NA CO")</f>
        <v>0</v>
      </c>
      <c r="T224" t="str">
        <f>olah!R224</f>
        <v>Daily Journey</v>
      </c>
      <c r="U224" t="str">
        <f>IF(T224="Permit", olah!T224, "No Permit")</f>
        <v>No Permit</v>
      </c>
    </row>
    <row r="225" spans="1:21" hidden="1" x14ac:dyDescent="0.3">
      <c r="A225" s="23">
        <v>44561</v>
      </c>
      <c r="B225" t="s">
        <v>102</v>
      </c>
      <c r="C225" t="s">
        <v>28</v>
      </c>
      <c r="D225" t="s">
        <v>11605</v>
      </c>
      <c r="E225" t="str">
        <f>VLOOKUP(B225,olah!$B:$P,2,0)</f>
        <v>2021-12-01</v>
      </c>
      <c r="F225">
        <f>COUNTIFS(parameter!$J$4:$J$34,summary!A225,parameter!$I$4:$I$34,"&gt;="&amp;summary!$E225)</f>
        <v>31</v>
      </c>
      <c r="G225">
        <f>COUNTIFS(olah!$Q225:Q15223,summary!A225,olah!$B225:B15223,summary!B225,olah!$N225:N15223,summary!C225,olah!$P225:P15223,summary!D225,olah!$S225:S15223,"On Time")</f>
        <v>0</v>
      </c>
      <c r="H225">
        <f>COUNTIFS(olah!$Q$2:Q15223,summary!A225,olah!$B$2:B15223,summary!B225,olah!$S$2:S15223,"On Time")</f>
        <v>12</v>
      </c>
      <c r="I225">
        <f>COUNTIFS(olah!$Q225:Q15223,summary!A225,olah!$B225:B15223,summary!B225,olah!$N225:N15223,summary!C225,olah!$P225:P15223,summary!D225,olah!$S225:S15223,"Late")</f>
        <v>1</v>
      </c>
      <c r="J225">
        <f>COUNTIFS(olah!$Q$2:Q15223,summary!A225,olah!$B$2:B15223,summary!B225,olah!$S$2:S15223,"Late")</f>
        <v>9</v>
      </c>
      <c r="K225">
        <f t="shared" si="3"/>
        <v>9</v>
      </c>
      <c r="L225">
        <f>COUNTIFS(olah!$Q225:Q15223,summary!A225,olah!$B225:B15223,summary!B225,olah!$N225:N15223,summary!C225,olah!$P225:P15223,summary!D225,olah!$T225:T15223,"On Time CO")</f>
        <v>1</v>
      </c>
      <c r="M225">
        <f>COUNTIFS(olah!$Q$2:Q15223,summary!A225,olah!$B$2:B15223,summary!B225,olah!$T$2:T15223,"On Time CO")</f>
        <v>21</v>
      </c>
      <c r="N225">
        <f>COUNTIFS(olah!$Q225:Q15223,summary!A225,olah!$B225:B15223,summary!B225,olah!$N225:N15223,summary!C225,olah!$P225:P15223,summary!D225,olah!$T225:T15223,"Overtime")</f>
        <v>0</v>
      </c>
      <c r="O225">
        <f>COUNTIFS(olah!$Q$2:Q15223,summary!A225,olah!$B$2:B15223,summary!B225,olah!$T$2:T15223,"Overtime")</f>
        <v>0</v>
      </c>
      <c r="P225">
        <f>COUNTIFS(olah!$Q225:Q15223,summary!A225,olah!$B225:B15223,summary!B225,olah!$N225:N15223,summary!C225,olah!$P225:P15223,summary!D225,olah!$T225:T15223,"Early")</f>
        <v>0</v>
      </c>
      <c r="Q225">
        <f>COUNTIFS(olah!$Q$2:Q15223,summary!A225,olah!$B$2:B15223,summary!B225,olah!$T$2:T15223,"Early")</f>
        <v>0</v>
      </c>
      <c r="R225">
        <f>COUNTIFS(olah!$Q225:Q15223,summary!A225,olah!$B225:B15223,summary!B225,olah!$N225:N15223,summary!C225,olah!$P225:P15223,summary!D225,olah!$T225:T15223,"NA CO")</f>
        <v>0</v>
      </c>
      <c r="S225">
        <f>COUNTIFS(olah!$Q$2:Q15223,summary!A225,olah!$B$2:B15223,summary!B225,olah!$T$2:T15223,"NA CO")</f>
        <v>0</v>
      </c>
      <c r="T225" t="str">
        <f>olah!R225</f>
        <v>Attendance</v>
      </c>
      <c r="U225" t="str">
        <f>IF(T225="Permit", olah!T225, "No Permit")</f>
        <v>No Permit</v>
      </c>
    </row>
    <row r="226" spans="1:21" hidden="1" x14ac:dyDescent="0.3">
      <c r="A226" s="23">
        <v>44561</v>
      </c>
      <c r="B226" t="s">
        <v>102</v>
      </c>
      <c r="C226" t="s">
        <v>970</v>
      </c>
      <c r="D226" t="s">
        <v>11606</v>
      </c>
      <c r="E226" t="str">
        <f>VLOOKUP(B226,olah!$B:$P,2,0)</f>
        <v>2021-12-01</v>
      </c>
      <c r="F226">
        <f>COUNTIFS(parameter!$J$4:$J$34,summary!A226,parameter!$I$4:$I$34,"&gt;="&amp;summary!$E226)</f>
        <v>31</v>
      </c>
      <c r="G226">
        <f>COUNTIFS(olah!$Q226:Q15224,summary!A226,olah!$B226:B15224,summary!B226,olah!$N226:N15224,summary!C226,olah!$P226:P15224,summary!D226,olah!$S226:S15224,"On Time")</f>
        <v>1</v>
      </c>
      <c r="H226">
        <f>COUNTIFS(olah!$Q$2:Q15224,summary!A226,olah!$B$2:B15224,summary!B226,olah!$S$2:S15224,"On Time")</f>
        <v>12</v>
      </c>
      <c r="I226">
        <f>COUNTIFS(olah!$Q226:Q15224,summary!A226,olah!$B226:B15224,summary!B226,olah!$N226:N15224,summary!C226,olah!$P226:P15224,summary!D226,olah!$S226:S15224,"Late")</f>
        <v>0</v>
      </c>
      <c r="J226">
        <f>COUNTIFS(olah!$Q$2:Q15224,summary!A226,olah!$B$2:B15224,summary!B226,olah!$S$2:S15224,"Late")</f>
        <v>9</v>
      </c>
      <c r="K226">
        <f t="shared" si="3"/>
        <v>10</v>
      </c>
      <c r="L226">
        <f>COUNTIFS(olah!$Q226:Q15224,summary!A226,olah!$B226:B15224,summary!B226,olah!$N226:N15224,summary!C226,olah!$P226:P15224,summary!D226,olah!$T226:T15224,"On Time CO")</f>
        <v>1</v>
      </c>
      <c r="M226">
        <f>COUNTIFS(olah!$Q$2:Q15224,summary!A226,olah!$B$2:B15224,summary!B226,olah!$T$2:T15224,"On Time CO")</f>
        <v>21</v>
      </c>
      <c r="N226">
        <f>COUNTIFS(olah!$Q226:Q15224,summary!A226,olah!$B226:B15224,summary!B226,olah!$N226:N15224,summary!C226,olah!$P226:P15224,summary!D226,olah!$T226:T15224,"Overtime")</f>
        <v>0</v>
      </c>
      <c r="O226">
        <f>COUNTIFS(olah!$Q$2:Q15224,summary!A226,olah!$B$2:B15224,summary!B226,olah!$T$2:T15224,"Overtime")</f>
        <v>0</v>
      </c>
      <c r="P226">
        <f>COUNTIFS(olah!$Q226:Q15224,summary!A226,olah!$B226:B15224,summary!B226,olah!$N226:N15224,summary!C226,olah!$P226:P15224,summary!D226,olah!$T226:T15224,"Early")</f>
        <v>0</v>
      </c>
      <c r="Q226">
        <f>COUNTIFS(olah!$Q$2:Q15224,summary!A226,olah!$B$2:B15224,summary!B226,olah!$T$2:T15224,"Early")</f>
        <v>0</v>
      </c>
      <c r="R226">
        <f>COUNTIFS(olah!$Q226:Q15224,summary!A226,olah!$B226:B15224,summary!B226,olah!$N226:N15224,summary!C226,olah!$P226:P15224,summary!D226,olah!$T226:T15224,"NA CO")</f>
        <v>0</v>
      </c>
      <c r="S226">
        <f>COUNTIFS(olah!$Q$2:Q15224,summary!A226,olah!$B$2:B15224,summary!B226,olah!$T$2:T15224,"NA CO")</f>
        <v>0</v>
      </c>
      <c r="T226" t="str">
        <f>olah!R226</f>
        <v>Daily Journey</v>
      </c>
      <c r="U226" t="str">
        <f>IF(T226="Permit", olah!T226, "No Permit")</f>
        <v>No Permit</v>
      </c>
    </row>
    <row r="227" spans="1:21" hidden="1" x14ac:dyDescent="0.3">
      <c r="A227" s="23">
        <v>44561</v>
      </c>
      <c r="B227" t="s">
        <v>102</v>
      </c>
      <c r="C227" t="s">
        <v>28</v>
      </c>
      <c r="D227" t="s">
        <v>10202</v>
      </c>
      <c r="E227" t="str">
        <f>VLOOKUP(B227,olah!$B:$P,2,0)</f>
        <v>2021-12-01</v>
      </c>
      <c r="F227">
        <f>COUNTIFS(parameter!$J$4:$J$34,summary!A227,parameter!$I$4:$I$34,"&gt;="&amp;summary!$E227)</f>
        <v>31</v>
      </c>
      <c r="G227">
        <f>COUNTIFS(olah!$Q227:Q15225,summary!A227,olah!$B227:B15225,summary!B227,olah!$N227:N15225,summary!C227,olah!$P227:P15225,summary!D227,olah!$S227:S15225,"On Time")</f>
        <v>0</v>
      </c>
      <c r="H227">
        <f>COUNTIFS(olah!$Q$2:Q15225,summary!A227,olah!$B$2:B15225,summary!B227,olah!$S$2:S15225,"On Time")</f>
        <v>12</v>
      </c>
      <c r="I227">
        <f>COUNTIFS(olah!$Q227:Q15225,summary!A227,olah!$B227:B15225,summary!B227,olah!$N227:N15225,summary!C227,olah!$P227:P15225,summary!D227,olah!$S227:S15225,"Late")</f>
        <v>1</v>
      </c>
      <c r="J227">
        <f>COUNTIFS(olah!$Q$2:Q15225,summary!A227,olah!$B$2:B15225,summary!B227,olah!$S$2:S15225,"Late")</f>
        <v>9</v>
      </c>
      <c r="K227">
        <f t="shared" si="3"/>
        <v>9</v>
      </c>
      <c r="L227">
        <f>COUNTIFS(olah!$Q227:Q15225,summary!A227,olah!$B227:B15225,summary!B227,olah!$N227:N15225,summary!C227,olah!$P227:P15225,summary!D227,olah!$T227:T15225,"On Time CO")</f>
        <v>1</v>
      </c>
      <c r="M227">
        <f>COUNTIFS(olah!$Q$2:Q15225,summary!A227,olah!$B$2:B15225,summary!B227,olah!$T$2:T15225,"On Time CO")</f>
        <v>21</v>
      </c>
      <c r="N227">
        <f>COUNTIFS(olah!$Q227:Q15225,summary!A227,olah!$B227:B15225,summary!B227,olah!$N227:N15225,summary!C227,olah!$P227:P15225,summary!D227,olah!$T227:T15225,"Overtime")</f>
        <v>0</v>
      </c>
      <c r="O227">
        <f>COUNTIFS(olah!$Q$2:Q15225,summary!A227,olah!$B$2:B15225,summary!B227,olah!$T$2:T15225,"Overtime")</f>
        <v>0</v>
      </c>
      <c r="P227">
        <f>COUNTIFS(olah!$Q227:Q15225,summary!A227,olah!$B227:B15225,summary!B227,olah!$N227:N15225,summary!C227,olah!$P227:P15225,summary!D227,olah!$T227:T15225,"Early")</f>
        <v>0</v>
      </c>
      <c r="Q227">
        <f>COUNTIFS(olah!$Q$2:Q15225,summary!A227,olah!$B$2:B15225,summary!B227,olah!$T$2:T15225,"Early")</f>
        <v>0</v>
      </c>
      <c r="R227">
        <f>COUNTIFS(olah!$Q227:Q15225,summary!A227,olah!$B227:B15225,summary!B227,olah!$N227:N15225,summary!C227,olah!$P227:P15225,summary!D227,olah!$T227:T15225,"NA CO")</f>
        <v>0</v>
      </c>
      <c r="S227">
        <f>COUNTIFS(olah!$Q$2:Q15225,summary!A227,olah!$B$2:B15225,summary!B227,olah!$T$2:T15225,"NA CO")</f>
        <v>0</v>
      </c>
      <c r="T227" t="str">
        <f>olah!R227</f>
        <v>Attendance</v>
      </c>
      <c r="U227" t="str">
        <f>IF(T227="Permit", olah!T227, "No Permit")</f>
        <v>No Permit</v>
      </c>
    </row>
    <row r="228" spans="1:21" hidden="1" x14ac:dyDescent="0.3">
      <c r="A228" s="23">
        <v>44561</v>
      </c>
      <c r="B228" t="s">
        <v>102</v>
      </c>
      <c r="C228" t="s">
        <v>105</v>
      </c>
      <c r="D228" t="s">
        <v>11607</v>
      </c>
      <c r="E228" t="str">
        <f>VLOOKUP(B228,olah!$B:$P,2,0)</f>
        <v>2021-12-01</v>
      </c>
      <c r="F228">
        <f>COUNTIFS(parameter!$J$4:$J$34,summary!A228,parameter!$I$4:$I$34,"&gt;="&amp;summary!$E228)</f>
        <v>31</v>
      </c>
      <c r="G228">
        <f>COUNTIFS(olah!$Q228:Q15226,summary!A228,olah!$B228:B15226,summary!B228,olah!$N228:N15226,summary!C228,olah!$P228:P15226,summary!D228,olah!$S228:S15226,"On Time")</f>
        <v>1</v>
      </c>
      <c r="H228">
        <f>COUNTIFS(olah!$Q$2:Q15226,summary!A228,olah!$B$2:B15226,summary!B228,olah!$S$2:S15226,"On Time")</f>
        <v>12</v>
      </c>
      <c r="I228">
        <f>COUNTIFS(olah!$Q228:Q15226,summary!A228,olah!$B228:B15226,summary!B228,olah!$N228:N15226,summary!C228,olah!$P228:P15226,summary!D228,olah!$S228:S15226,"Late")</f>
        <v>0</v>
      </c>
      <c r="J228">
        <f>COUNTIFS(olah!$Q$2:Q15226,summary!A228,olah!$B$2:B15226,summary!B228,olah!$S$2:S15226,"Late")</f>
        <v>9</v>
      </c>
      <c r="K228">
        <f t="shared" si="3"/>
        <v>10</v>
      </c>
      <c r="L228">
        <f>COUNTIFS(olah!$Q228:Q15226,summary!A228,olah!$B228:B15226,summary!B228,olah!$N228:N15226,summary!C228,olah!$P228:P15226,summary!D228,olah!$T228:T15226,"On Time CO")</f>
        <v>1</v>
      </c>
      <c r="M228">
        <f>COUNTIFS(olah!$Q$2:Q15226,summary!A228,olah!$B$2:B15226,summary!B228,olah!$T$2:T15226,"On Time CO")</f>
        <v>21</v>
      </c>
      <c r="N228">
        <f>COUNTIFS(olah!$Q228:Q15226,summary!A228,olah!$B228:B15226,summary!B228,olah!$N228:N15226,summary!C228,olah!$P228:P15226,summary!D228,olah!$T228:T15226,"Overtime")</f>
        <v>0</v>
      </c>
      <c r="O228">
        <f>COUNTIFS(olah!$Q$2:Q15226,summary!A228,olah!$B$2:B15226,summary!B228,olah!$T$2:T15226,"Overtime")</f>
        <v>0</v>
      </c>
      <c r="P228">
        <f>COUNTIFS(olah!$Q228:Q15226,summary!A228,olah!$B228:B15226,summary!B228,olah!$N228:N15226,summary!C228,olah!$P228:P15226,summary!D228,olah!$T228:T15226,"Early")</f>
        <v>0</v>
      </c>
      <c r="Q228">
        <f>COUNTIFS(olah!$Q$2:Q15226,summary!A228,olah!$B$2:B15226,summary!B228,olah!$T$2:T15226,"Early")</f>
        <v>0</v>
      </c>
      <c r="R228">
        <f>COUNTIFS(olah!$Q228:Q15226,summary!A228,olah!$B228:B15226,summary!B228,olah!$N228:N15226,summary!C228,olah!$P228:P15226,summary!D228,olah!$T228:T15226,"NA CO")</f>
        <v>0</v>
      </c>
      <c r="S228">
        <f>COUNTIFS(olah!$Q$2:Q15226,summary!A228,olah!$B$2:B15226,summary!B228,olah!$T$2:T15226,"NA CO")</f>
        <v>0</v>
      </c>
      <c r="T228" t="str">
        <f>olah!R228</f>
        <v>Daily Journey</v>
      </c>
      <c r="U228" t="str">
        <f>IF(T228="Permit", olah!T228, "No Permit")</f>
        <v>No Permit</v>
      </c>
    </row>
    <row r="229" spans="1:21" hidden="1" x14ac:dyDescent="0.3">
      <c r="A229" s="23">
        <v>44561</v>
      </c>
      <c r="B229" t="s">
        <v>102</v>
      </c>
      <c r="C229" t="s">
        <v>28</v>
      </c>
      <c r="D229" t="s">
        <v>11608</v>
      </c>
      <c r="E229" t="str">
        <f>VLOOKUP(B229,olah!$B:$P,2,0)</f>
        <v>2021-12-01</v>
      </c>
      <c r="F229">
        <f>COUNTIFS(parameter!$J$4:$J$34,summary!A229,parameter!$I$4:$I$34,"&gt;="&amp;summary!$E229)</f>
        <v>31</v>
      </c>
      <c r="G229">
        <f>COUNTIFS(olah!$Q229:Q15227,summary!A229,olah!$B229:B15227,summary!B229,olah!$N229:N15227,summary!C229,olah!$P229:P15227,summary!D229,olah!$S229:S15227,"On Time")</f>
        <v>0</v>
      </c>
      <c r="H229">
        <f>COUNTIFS(olah!$Q$2:Q15227,summary!A229,olah!$B$2:B15227,summary!B229,olah!$S$2:S15227,"On Time")</f>
        <v>12</v>
      </c>
      <c r="I229">
        <f>COUNTIFS(olah!$Q229:Q15227,summary!A229,olah!$B229:B15227,summary!B229,olah!$N229:N15227,summary!C229,olah!$P229:P15227,summary!D229,olah!$S229:S15227,"Late")</f>
        <v>1</v>
      </c>
      <c r="J229">
        <f>COUNTIFS(olah!$Q$2:Q15227,summary!A229,olah!$B$2:B15227,summary!B229,olah!$S$2:S15227,"Late")</f>
        <v>9</v>
      </c>
      <c r="K229">
        <f t="shared" si="3"/>
        <v>9</v>
      </c>
      <c r="L229">
        <f>COUNTIFS(olah!$Q229:Q15227,summary!A229,olah!$B229:B15227,summary!B229,olah!$N229:N15227,summary!C229,olah!$P229:P15227,summary!D229,olah!$T229:T15227,"On Time CO")</f>
        <v>1</v>
      </c>
      <c r="M229">
        <f>COUNTIFS(olah!$Q$2:Q15227,summary!A229,olah!$B$2:B15227,summary!B229,olah!$T$2:T15227,"On Time CO")</f>
        <v>21</v>
      </c>
      <c r="N229">
        <f>COUNTIFS(olah!$Q229:Q15227,summary!A229,olah!$B229:B15227,summary!B229,olah!$N229:N15227,summary!C229,olah!$P229:P15227,summary!D229,olah!$T229:T15227,"Overtime")</f>
        <v>0</v>
      </c>
      <c r="O229">
        <f>COUNTIFS(olah!$Q$2:Q15227,summary!A229,olah!$B$2:B15227,summary!B229,olah!$T$2:T15227,"Overtime")</f>
        <v>0</v>
      </c>
      <c r="P229">
        <f>COUNTIFS(olah!$Q229:Q15227,summary!A229,olah!$B229:B15227,summary!B229,olah!$N229:N15227,summary!C229,olah!$P229:P15227,summary!D229,olah!$T229:T15227,"Early")</f>
        <v>0</v>
      </c>
      <c r="Q229">
        <f>COUNTIFS(olah!$Q$2:Q15227,summary!A229,olah!$B$2:B15227,summary!B229,olah!$T$2:T15227,"Early")</f>
        <v>0</v>
      </c>
      <c r="R229">
        <f>COUNTIFS(olah!$Q229:Q15227,summary!A229,olah!$B229:B15227,summary!B229,olah!$N229:N15227,summary!C229,olah!$P229:P15227,summary!D229,olah!$T229:T15227,"NA CO")</f>
        <v>0</v>
      </c>
      <c r="S229">
        <f>COUNTIFS(olah!$Q$2:Q15227,summary!A229,olah!$B$2:B15227,summary!B229,olah!$T$2:T15227,"NA CO")</f>
        <v>0</v>
      </c>
      <c r="T229" t="str">
        <f>olah!R229</f>
        <v>Attendance</v>
      </c>
      <c r="U229" t="str">
        <f>IF(T229="Permit", olah!T229, "No Permit")</f>
        <v>No Permit</v>
      </c>
    </row>
    <row r="230" spans="1:21" hidden="1" x14ac:dyDescent="0.3">
      <c r="A230" s="23">
        <v>44561</v>
      </c>
      <c r="B230" t="s">
        <v>102</v>
      </c>
      <c r="C230" t="s">
        <v>2566</v>
      </c>
      <c r="D230" t="s">
        <v>11609</v>
      </c>
      <c r="E230" t="str">
        <f>VLOOKUP(B230,olah!$B:$P,2,0)</f>
        <v>2021-12-01</v>
      </c>
      <c r="F230">
        <f>COUNTIFS(parameter!$J$4:$J$34,summary!A230,parameter!$I$4:$I$34,"&gt;="&amp;summary!$E230)</f>
        <v>31</v>
      </c>
      <c r="G230">
        <f>COUNTIFS(olah!$Q230:Q15228,summary!A230,olah!$B230:B15228,summary!B230,olah!$N230:N15228,summary!C230,olah!$P230:P15228,summary!D230,olah!$S230:S15228,"On Time")</f>
        <v>1</v>
      </c>
      <c r="H230">
        <f>COUNTIFS(olah!$Q$2:Q15228,summary!A230,olah!$B$2:B15228,summary!B230,olah!$S$2:S15228,"On Time")</f>
        <v>12</v>
      </c>
      <c r="I230">
        <f>COUNTIFS(olah!$Q230:Q15228,summary!A230,olah!$B230:B15228,summary!B230,olah!$N230:N15228,summary!C230,olah!$P230:P15228,summary!D230,olah!$S230:S15228,"Late")</f>
        <v>0</v>
      </c>
      <c r="J230">
        <f>COUNTIFS(olah!$Q$2:Q15228,summary!A230,olah!$B$2:B15228,summary!B230,olah!$S$2:S15228,"Late")</f>
        <v>9</v>
      </c>
      <c r="K230">
        <f t="shared" si="3"/>
        <v>10</v>
      </c>
      <c r="L230">
        <f>COUNTIFS(olah!$Q230:Q15228,summary!A230,olah!$B230:B15228,summary!B230,olah!$N230:N15228,summary!C230,olah!$P230:P15228,summary!D230,olah!$T230:T15228,"On Time CO")</f>
        <v>1</v>
      </c>
      <c r="M230">
        <f>COUNTIFS(olah!$Q$2:Q15228,summary!A230,olah!$B$2:B15228,summary!B230,olah!$T$2:T15228,"On Time CO")</f>
        <v>21</v>
      </c>
      <c r="N230">
        <f>COUNTIFS(olah!$Q230:Q15228,summary!A230,olah!$B230:B15228,summary!B230,olah!$N230:N15228,summary!C230,olah!$P230:P15228,summary!D230,olah!$T230:T15228,"Overtime")</f>
        <v>0</v>
      </c>
      <c r="O230">
        <f>COUNTIFS(olah!$Q$2:Q15228,summary!A230,olah!$B$2:B15228,summary!B230,olah!$T$2:T15228,"Overtime")</f>
        <v>0</v>
      </c>
      <c r="P230">
        <f>COUNTIFS(olah!$Q230:Q15228,summary!A230,olah!$B230:B15228,summary!B230,olah!$N230:N15228,summary!C230,olah!$P230:P15228,summary!D230,olah!$T230:T15228,"Early")</f>
        <v>0</v>
      </c>
      <c r="Q230">
        <f>COUNTIFS(olah!$Q$2:Q15228,summary!A230,olah!$B$2:B15228,summary!B230,olah!$T$2:T15228,"Early")</f>
        <v>0</v>
      </c>
      <c r="R230">
        <f>COUNTIFS(olah!$Q230:Q15228,summary!A230,olah!$B230:B15228,summary!B230,olah!$N230:N15228,summary!C230,olah!$P230:P15228,summary!D230,olah!$T230:T15228,"NA CO")</f>
        <v>0</v>
      </c>
      <c r="S230">
        <f>COUNTIFS(olah!$Q$2:Q15228,summary!A230,olah!$B$2:B15228,summary!B230,olah!$T$2:T15228,"NA CO")</f>
        <v>0</v>
      </c>
      <c r="T230" t="str">
        <f>olah!R230</f>
        <v>Daily Journey</v>
      </c>
      <c r="U230" t="str">
        <f>IF(T230="Permit", olah!T230, "No Permit")</f>
        <v>No Permit</v>
      </c>
    </row>
    <row r="231" spans="1:21" hidden="1" x14ac:dyDescent="0.3">
      <c r="A231" s="23">
        <v>44561</v>
      </c>
      <c r="B231" t="s">
        <v>102</v>
      </c>
      <c r="C231" t="s">
        <v>28</v>
      </c>
      <c r="D231" t="s">
        <v>9024</v>
      </c>
      <c r="E231" t="str">
        <f>VLOOKUP(B231,olah!$B:$P,2,0)</f>
        <v>2021-12-01</v>
      </c>
      <c r="F231">
        <f>COUNTIFS(parameter!$J$4:$J$34,summary!A231,parameter!$I$4:$I$34,"&gt;="&amp;summary!$E231)</f>
        <v>31</v>
      </c>
      <c r="G231">
        <f>COUNTIFS(olah!$Q231:Q15229,summary!A231,olah!$B231:B15229,summary!B231,olah!$N231:N15229,summary!C231,olah!$P231:P15229,summary!D231,olah!$S231:S15229,"On Time")</f>
        <v>0</v>
      </c>
      <c r="H231">
        <f>COUNTIFS(olah!$Q$2:Q15229,summary!A231,olah!$B$2:B15229,summary!B231,olah!$S$2:S15229,"On Time")</f>
        <v>12</v>
      </c>
      <c r="I231">
        <f>COUNTIFS(olah!$Q231:Q15229,summary!A231,olah!$B231:B15229,summary!B231,olah!$N231:N15229,summary!C231,olah!$P231:P15229,summary!D231,olah!$S231:S15229,"Late")</f>
        <v>1</v>
      </c>
      <c r="J231">
        <f>COUNTIFS(olah!$Q$2:Q15229,summary!A231,olah!$B$2:B15229,summary!B231,olah!$S$2:S15229,"Late")</f>
        <v>9</v>
      </c>
      <c r="K231">
        <f t="shared" si="3"/>
        <v>9</v>
      </c>
      <c r="L231">
        <f>COUNTIFS(olah!$Q231:Q15229,summary!A231,olah!$B231:B15229,summary!B231,olah!$N231:N15229,summary!C231,olah!$P231:P15229,summary!D231,olah!$T231:T15229,"On Time CO")</f>
        <v>1</v>
      </c>
      <c r="M231">
        <f>COUNTIFS(olah!$Q$2:Q15229,summary!A231,olah!$B$2:B15229,summary!B231,olah!$T$2:T15229,"On Time CO")</f>
        <v>21</v>
      </c>
      <c r="N231">
        <f>COUNTIFS(olah!$Q231:Q15229,summary!A231,olah!$B231:B15229,summary!B231,olah!$N231:N15229,summary!C231,olah!$P231:P15229,summary!D231,olah!$T231:T15229,"Overtime")</f>
        <v>0</v>
      </c>
      <c r="O231">
        <f>COUNTIFS(olah!$Q$2:Q15229,summary!A231,olah!$B$2:B15229,summary!B231,olah!$T$2:T15229,"Overtime")</f>
        <v>0</v>
      </c>
      <c r="P231">
        <f>COUNTIFS(olah!$Q231:Q15229,summary!A231,olah!$B231:B15229,summary!B231,olah!$N231:N15229,summary!C231,olah!$P231:P15229,summary!D231,olah!$T231:T15229,"Early")</f>
        <v>0</v>
      </c>
      <c r="Q231">
        <f>COUNTIFS(olah!$Q$2:Q15229,summary!A231,olah!$B$2:B15229,summary!B231,olah!$T$2:T15229,"Early")</f>
        <v>0</v>
      </c>
      <c r="R231">
        <f>COUNTIFS(olah!$Q231:Q15229,summary!A231,olah!$B231:B15229,summary!B231,olah!$N231:N15229,summary!C231,olah!$P231:P15229,summary!D231,olah!$T231:T15229,"NA CO")</f>
        <v>0</v>
      </c>
      <c r="S231">
        <f>COUNTIFS(olah!$Q$2:Q15229,summary!A231,olah!$B$2:B15229,summary!B231,olah!$T$2:T15229,"NA CO")</f>
        <v>0</v>
      </c>
      <c r="T231" t="str">
        <f>olah!R231</f>
        <v>Attendance</v>
      </c>
      <c r="U231" t="str">
        <f>IF(T231="Permit", olah!T231, "No Permit")</f>
        <v>No Permit</v>
      </c>
    </row>
    <row r="232" spans="1:21" hidden="1" x14ac:dyDescent="0.3">
      <c r="A232" s="23">
        <v>44561</v>
      </c>
      <c r="B232" t="s">
        <v>102</v>
      </c>
      <c r="C232" t="s">
        <v>105</v>
      </c>
      <c r="D232" t="s">
        <v>10213</v>
      </c>
      <c r="E232" t="str">
        <f>VLOOKUP(B232,olah!$B:$P,2,0)</f>
        <v>2021-12-01</v>
      </c>
      <c r="F232">
        <f>COUNTIFS(parameter!$J$4:$J$34,summary!A232,parameter!$I$4:$I$34,"&gt;="&amp;summary!$E232)</f>
        <v>31</v>
      </c>
      <c r="G232">
        <f>COUNTIFS(olah!$Q232:Q15230,summary!A232,olah!$B232:B15230,summary!B232,olah!$N232:N15230,summary!C232,olah!$P232:P15230,summary!D232,olah!$S232:S15230,"On Time")</f>
        <v>1</v>
      </c>
      <c r="H232">
        <f>COUNTIFS(olah!$Q$2:Q15230,summary!A232,olah!$B$2:B15230,summary!B232,olah!$S$2:S15230,"On Time")</f>
        <v>12</v>
      </c>
      <c r="I232">
        <f>COUNTIFS(olah!$Q232:Q15230,summary!A232,olah!$B232:B15230,summary!B232,olah!$N232:N15230,summary!C232,olah!$P232:P15230,summary!D232,olah!$S232:S15230,"Late")</f>
        <v>0</v>
      </c>
      <c r="J232">
        <f>COUNTIFS(olah!$Q$2:Q15230,summary!A232,olah!$B$2:B15230,summary!B232,olah!$S$2:S15230,"Late")</f>
        <v>9</v>
      </c>
      <c r="K232">
        <f t="shared" si="3"/>
        <v>10</v>
      </c>
      <c r="L232">
        <f>COUNTIFS(olah!$Q232:Q15230,summary!A232,olah!$B232:B15230,summary!B232,olah!$N232:N15230,summary!C232,olah!$P232:P15230,summary!D232,olah!$T232:T15230,"On Time CO")</f>
        <v>1</v>
      </c>
      <c r="M232">
        <f>COUNTIFS(olah!$Q$2:Q15230,summary!A232,olah!$B$2:B15230,summary!B232,olah!$T$2:T15230,"On Time CO")</f>
        <v>21</v>
      </c>
      <c r="N232">
        <f>COUNTIFS(olah!$Q232:Q15230,summary!A232,olah!$B232:B15230,summary!B232,olah!$N232:N15230,summary!C232,olah!$P232:P15230,summary!D232,olah!$T232:T15230,"Overtime")</f>
        <v>0</v>
      </c>
      <c r="O232">
        <f>COUNTIFS(olah!$Q$2:Q15230,summary!A232,olah!$B$2:B15230,summary!B232,olah!$T$2:T15230,"Overtime")</f>
        <v>0</v>
      </c>
      <c r="P232">
        <f>COUNTIFS(olah!$Q232:Q15230,summary!A232,olah!$B232:B15230,summary!B232,olah!$N232:N15230,summary!C232,olah!$P232:P15230,summary!D232,olah!$T232:T15230,"Early")</f>
        <v>0</v>
      </c>
      <c r="Q232">
        <f>COUNTIFS(olah!$Q$2:Q15230,summary!A232,olah!$B$2:B15230,summary!B232,olah!$T$2:T15230,"Early")</f>
        <v>0</v>
      </c>
      <c r="R232">
        <f>COUNTIFS(olah!$Q232:Q15230,summary!A232,olah!$B232:B15230,summary!B232,olah!$N232:N15230,summary!C232,olah!$P232:P15230,summary!D232,olah!$T232:T15230,"NA CO")</f>
        <v>0</v>
      </c>
      <c r="S232">
        <f>COUNTIFS(olah!$Q$2:Q15230,summary!A232,olah!$B$2:B15230,summary!B232,olah!$T$2:T15230,"NA CO")</f>
        <v>0</v>
      </c>
      <c r="T232" t="str">
        <f>olah!R232</f>
        <v>Daily Journey</v>
      </c>
      <c r="U232" t="str">
        <f>IF(T232="Permit", olah!T232, "No Permit")</f>
        <v>No Permit</v>
      </c>
    </row>
    <row r="233" spans="1:21" hidden="1" x14ac:dyDescent="0.3">
      <c r="A233" s="23">
        <v>44561</v>
      </c>
      <c r="B233" t="s">
        <v>102</v>
      </c>
      <c r="C233" t="s">
        <v>28</v>
      </c>
      <c r="D233" t="s">
        <v>7927</v>
      </c>
      <c r="E233" t="str">
        <f>VLOOKUP(B233,olah!$B:$P,2,0)</f>
        <v>2021-12-01</v>
      </c>
      <c r="F233">
        <f>COUNTIFS(parameter!$J$4:$J$34,summary!A233,parameter!$I$4:$I$34,"&gt;="&amp;summary!$E233)</f>
        <v>31</v>
      </c>
      <c r="G233">
        <f>COUNTIFS(olah!$Q233:Q15231,summary!A233,olah!$B233:B15231,summary!B233,olah!$N233:N15231,summary!C233,olah!$P233:P15231,summary!D233,olah!$S233:S15231,"On Time")</f>
        <v>0</v>
      </c>
      <c r="H233">
        <f>COUNTIFS(olah!$Q$2:Q15231,summary!A233,olah!$B$2:B15231,summary!B233,olah!$S$2:S15231,"On Time")</f>
        <v>12</v>
      </c>
      <c r="I233">
        <f>COUNTIFS(olah!$Q233:Q15231,summary!A233,olah!$B233:B15231,summary!B233,olah!$N233:N15231,summary!C233,olah!$P233:P15231,summary!D233,olah!$S233:S15231,"Late")</f>
        <v>1</v>
      </c>
      <c r="J233">
        <f>COUNTIFS(olah!$Q$2:Q15231,summary!A233,olah!$B$2:B15231,summary!B233,olah!$S$2:S15231,"Late")</f>
        <v>9</v>
      </c>
      <c r="K233">
        <f t="shared" si="3"/>
        <v>9</v>
      </c>
      <c r="L233">
        <f>COUNTIFS(olah!$Q233:Q15231,summary!A233,olah!$B233:B15231,summary!B233,olah!$N233:N15231,summary!C233,olah!$P233:P15231,summary!D233,olah!$T233:T15231,"On Time CO")</f>
        <v>1</v>
      </c>
      <c r="M233">
        <f>COUNTIFS(olah!$Q$2:Q15231,summary!A233,olah!$B$2:B15231,summary!B233,olah!$T$2:T15231,"On Time CO")</f>
        <v>21</v>
      </c>
      <c r="N233">
        <f>COUNTIFS(olah!$Q233:Q15231,summary!A233,olah!$B233:B15231,summary!B233,olah!$N233:N15231,summary!C233,olah!$P233:P15231,summary!D233,olah!$T233:T15231,"Overtime")</f>
        <v>0</v>
      </c>
      <c r="O233">
        <f>COUNTIFS(olah!$Q$2:Q15231,summary!A233,olah!$B$2:B15231,summary!B233,olah!$T$2:T15231,"Overtime")</f>
        <v>0</v>
      </c>
      <c r="P233">
        <f>COUNTIFS(olah!$Q233:Q15231,summary!A233,olah!$B233:B15231,summary!B233,olah!$N233:N15231,summary!C233,olah!$P233:P15231,summary!D233,olah!$T233:T15231,"Early")</f>
        <v>0</v>
      </c>
      <c r="Q233">
        <f>COUNTIFS(olah!$Q$2:Q15231,summary!A233,olah!$B$2:B15231,summary!B233,olah!$T$2:T15231,"Early")</f>
        <v>0</v>
      </c>
      <c r="R233">
        <f>COUNTIFS(olah!$Q233:Q15231,summary!A233,olah!$B233:B15231,summary!B233,olah!$N233:N15231,summary!C233,olah!$P233:P15231,summary!D233,olah!$T233:T15231,"NA CO")</f>
        <v>0</v>
      </c>
      <c r="S233">
        <f>COUNTIFS(olah!$Q$2:Q15231,summary!A233,olah!$B$2:B15231,summary!B233,olah!$T$2:T15231,"NA CO")</f>
        <v>0</v>
      </c>
      <c r="T233" t="str">
        <f>olah!R233</f>
        <v>Attendance</v>
      </c>
      <c r="U233" t="str">
        <f>IF(T233="Permit", olah!T233, "No Permit")</f>
        <v>No Permit</v>
      </c>
    </row>
    <row r="234" spans="1:21" hidden="1" x14ac:dyDescent="0.3">
      <c r="A234" s="23">
        <v>44561</v>
      </c>
      <c r="B234" t="s">
        <v>102</v>
      </c>
      <c r="C234" t="s">
        <v>2585</v>
      </c>
      <c r="D234" t="s">
        <v>11610</v>
      </c>
      <c r="E234" t="str">
        <f>VLOOKUP(B234,olah!$B:$P,2,0)</f>
        <v>2021-12-01</v>
      </c>
      <c r="F234">
        <f>COUNTIFS(parameter!$J$4:$J$34,summary!A234,parameter!$I$4:$I$34,"&gt;="&amp;summary!$E234)</f>
        <v>31</v>
      </c>
      <c r="G234">
        <f>COUNTIFS(olah!$Q234:Q15232,summary!A234,olah!$B234:B15232,summary!B234,olah!$N234:N15232,summary!C234,olah!$P234:P15232,summary!D234,olah!$S234:S15232,"On Time")</f>
        <v>1</v>
      </c>
      <c r="H234">
        <f>COUNTIFS(olah!$Q$2:Q15232,summary!A234,olah!$B$2:B15232,summary!B234,olah!$S$2:S15232,"On Time")</f>
        <v>12</v>
      </c>
      <c r="I234">
        <f>COUNTIFS(olah!$Q234:Q15232,summary!A234,olah!$B234:B15232,summary!B234,olah!$N234:N15232,summary!C234,olah!$P234:P15232,summary!D234,olah!$S234:S15232,"Late")</f>
        <v>0</v>
      </c>
      <c r="J234">
        <f>COUNTIFS(olah!$Q$2:Q15232,summary!A234,olah!$B$2:B15232,summary!B234,olah!$S$2:S15232,"Late")</f>
        <v>9</v>
      </c>
      <c r="K234">
        <f t="shared" si="3"/>
        <v>10</v>
      </c>
      <c r="L234">
        <f>COUNTIFS(olah!$Q234:Q15232,summary!A234,olah!$B234:B15232,summary!B234,olah!$N234:N15232,summary!C234,olah!$P234:P15232,summary!D234,olah!$T234:T15232,"On Time CO")</f>
        <v>1</v>
      </c>
      <c r="M234">
        <f>COUNTIFS(olah!$Q$2:Q15232,summary!A234,olah!$B$2:B15232,summary!B234,olah!$T$2:T15232,"On Time CO")</f>
        <v>21</v>
      </c>
      <c r="N234">
        <f>COUNTIFS(olah!$Q234:Q15232,summary!A234,olah!$B234:B15232,summary!B234,olah!$N234:N15232,summary!C234,olah!$P234:P15232,summary!D234,olah!$T234:T15232,"Overtime")</f>
        <v>0</v>
      </c>
      <c r="O234">
        <f>COUNTIFS(olah!$Q$2:Q15232,summary!A234,olah!$B$2:B15232,summary!B234,olah!$T$2:T15232,"Overtime")</f>
        <v>0</v>
      </c>
      <c r="P234">
        <f>COUNTIFS(olah!$Q234:Q15232,summary!A234,olah!$B234:B15232,summary!B234,olah!$N234:N15232,summary!C234,olah!$P234:P15232,summary!D234,olah!$T234:T15232,"Early")</f>
        <v>0</v>
      </c>
      <c r="Q234">
        <f>COUNTIFS(olah!$Q$2:Q15232,summary!A234,olah!$B$2:B15232,summary!B234,olah!$T$2:T15232,"Early")</f>
        <v>0</v>
      </c>
      <c r="R234">
        <f>COUNTIFS(olah!$Q234:Q15232,summary!A234,olah!$B234:B15232,summary!B234,olah!$N234:N15232,summary!C234,olah!$P234:P15232,summary!D234,olah!$T234:T15232,"NA CO")</f>
        <v>0</v>
      </c>
      <c r="S234">
        <f>COUNTIFS(olah!$Q$2:Q15232,summary!A234,olah!$B$2:B15232,summary!B234,olah!$T$2:T15232,"NA CO")</f>
        <v>0</v>
      </c>
      <c r="T234" t="str">
        <f>olah!R234</f>
        <v>Daily Journey</v>
      </c>
      <c r="U234" t="str">
        <f>IF(T234="Permit", olah!T234, "No Permit")</f>
        <v>No Permit</v>
      </c>
    </row>
    <row r="235" spans="1:21" hidden="1" x14ac:dyDescent="0.3">
      <c r="A235" s="23">
        <v>44561</v>
      </c>
      <c r="B235" t="s">
        <v>102</v>
      </c>
      <c r="C235" t="s">
        <v>28</v>
      </c>
      <c r="D235" t="s">
        <v>9025</v>
      </c>
      <c r="E235" t="str">
        <f>VLOOKUP(B235,olah!$B:$P,2,0)</f>
        <v>2021-12-01</v>
      </c>
      <c r="F235">
        <f>COUNTIFS(parameter!$J$4:$J$34,summary!A235,parameter!$I$4:$I$34,"&gt;="&amp;summary!$E235)</f>
        <v>31</v>
      </c>
      <c r="G235">
        <f>COUNTIFS(olah!$Q235:Q15233,summary!A235,olah!$B235:B15233,summary!B235,olah!$N235:N15233,summary!C235,olah!$P235:P15233,summary!D235,olah!$S235:S15233,"On Time")</f>
        <v>0</v>
      </c>
      <c r="H235">
        <f>COUNTIFS(olah!$Q$2:Q15233,summary!A235,olah!$B$2:B15233,summary!B235,olah!$S$2:S15233,"On Time")</f>
        <v>12</v>
      </c>
      <c r="I235">
        <f>COUNTIFS(olah!$Q235:Q15233,summary!A235,olah!$B235:B15233,summary!B235,olah!$N235:N15233,summary!C235,olah!$P235:P15233,summary!D235,olah!$S235:S15233,"Late")</f>
        <v>1</v>
      </c>
      <c r="J235">
        <f>COUNTIFS(olah!$Q$2:Q15233,summary!A235,olah!$B$2:B15233,summary!B235,olah!$S$2:S15233,"Late")</f>
        <v>9</v>
      </c>
      <c r="K235">
        <f t="shared" si="3"/>
        <v>9</v>
      </c>
      <c r="L235">
        <f>COUNTIFS(olah!$Q235:Q15233,summary!A235,olah!$B235:B15233,summary!B235,olah!$N235:N15233,summary!C235,olah!$P235:P15233,summary!D235,olah!$T235:T15233,"On Time CO")</f>
        <v>1</v>
      </c>
      <c r="M235">
        <f>COUNTIFS(olah!$Q$2:Q15233,summary!A235,olah!$B$2:B15233,summary!B235,olah!$T$2:T15233,"On Time CO")</f>
        <v>21</v>
      </c>
      <c r="N235">
        <f>COUNTIFS(olah!$Q235:Q15233,summary!A235,olah!$B235:B15233,summary!B235,olah!$N235:N15233,summary!C235,olah!$P235:P15233,summary!D235,olah!$T235:T15233,"Overtime")</f>
        <v>0</v>
      </c>
      <c r="O235">
        <f>COUNTIFS(olah!$Q$2:Q15233,summary!A235,olah!$B$2:B15233,summary!B235,olah!$T$2:T15233,"Overtime")</f>
        <v>0</v>
      </c>
      <c r="P235">
        <f>COUNTIFS(olah!$Q235:Q15233,summary!A235,olah!$B235:B15233,summary!B235,olah!$N235:N15233,summary!C235,olah!$P235:P15233,summary!D235,olah!$T235:T15233,"Early")</f>
        <v>0</v>
      </c>
      <c r="Q235">
        <f>COUNTIFS(olah!$Q$2:Q15233,summary!A235,olah!$B$2:B15233,summary!B235,olah!$T$2:T15233,"Early")</f>
        <v>0</v>
      </c>
      <c r="R235">
        <f>COUNTIFS(olah!$Q235:Q15233,summary!A235,olah!$B235:B15233,summary!B235,olah!$N235:N15233,summary!C235,olah!$P235:P15233,summary!D235,olah!$T235:T15233,"NA CO")</f>
        <v>0</v>
      </c>
      <c r="S235">
        <f>COUNTIFS(olah!$Q$2:Q15233,summary!A235,olah!$B$2:B15233,summary!B235,olah!$T$2:T15233,"NA CO")</f>
        <v>0</v>
      </c>
      <c r="T235" t="str">
        <f>olah!R235</f>
        <v>Attendance</v>
      </c>
      <c r="U235" t="str">
        <f>IF(T235="Permit", olah!T235, "No Permit")</f>
        <v>No Permit</v>
      </c>
    </row>
    <row r="236" spans="1:21" hidden="1" x14ac:dyDescent="0.3">
      <c r="A236" s="23">
        <v>44561</v>
      </c>
      <c r="B236" t="s">
        <v>102</v>
      </c>
      <c r="C236" t="s">
        <v>2566</v>
      </c>
      <c r="D236" t="s">
        <v>10214</v>
      </c>
      <c r="E236" t="str">
        <f>VLOOKUP(B236,olah!$B:$P,2,0)</f>
        <v>2021-12-01</v>
      </c>
      <c r="F236">
        <f>COUNTIFS(parameter!$J$4:$J$34,summary!A236,parameter!$I$4:$I$34,"&gt;="&amp;summary!$E236)</f>
        <v>31</v>
      </c>
      <c r="G236">
        <f>COUNTIFS(olah!$Q236:Q15234,summary!A236,olah!$B236:B15234,summary!B236,olah!$N236:N15234,summary!C236,olah!$P236:P15234,summary!D236,olah!$S236:S15234,"On Time")</f>
        <v>1</v>
      </c>
      <c r="H236">
        <f>COUNTIFS(olah!$Q$2:Q15234,summary!A236,olah!$B$2:B15234,summary!B236,olah!$S$2:S15234,"On Time")</f>
        <v>12</v>
      </c>
      <c r="I236">
        <f>COUNTIFS(olah!$Q236:Q15234,summary!A236,olah!$B236:B15234,summary!B236,olah!$N236:N15234,summary!C236,olah!$P236:P15234,summary!D236,olah!$S236:S15234,"Late")</f>
        <v>0</v>
      </c>
      <c r="J236">
        <f>COUNTIFS(olah!$Q$2:Q15234,summary!A236,olah!$B$2:B15234,summary!B236,olah!$S$2:S15234,"Late")</f>
        <v>9</v>
      </c>
      <c r="K236">
        <f t="shared" si="3"/>
        <v>10</v>
      </c>
      <c r="L236">
        <f>COUNTIFS(olah!$Q236:Q15234,summary!A236,olah!$B236:B15234,summary!B236,olah!$N236:N15234,summary!C236,olah!$P236:P15234,summary!D236,olah!$T236:T15234,"On Time CO")</f>
        <v>1</v>
      </c>
      <c r="M236">
        <f>COUNTIFS(olah!$Q$2:Q15234,summary!A236,olah!$B$2:B15234,summary!B236,olah!$T$2:T15234,"On Time CO")</f>
        <v>21</v>
      </c>
      <c r="N236">
        <f>COUNTIFS(olah!$Q236:Q15234,summary!A236,olah!$B236:B15234,summary!B236,olah!$N236:N15234,summary!C236,olah!$P236:P15234,summary!D236,olah!$T236:T15234,"Overtime")</f>
        <v>0</v>
      </c>
      <c r="O236">
        <f>COUNTIFS(olah!$Q$2:Q15234,summary!A236,olah!$B$2:B15234,summary!B236,olah!$T$2:T15234,"Overtime")</f>
        <v>0</v>
      </c>
      <c r="P236">
        <f>COUNTIFS(olah!$Q236:Q15234,summary!A236,olah!$B236:B15234,summary!B236,olah!$N236:N15234,summary!C236,olah!$P236:P15234,summary!D236,olah!$T236:T15234,"Early")</f>
        <v>0</v>
      </c>
      <c r="Q236">
        <f>COUNTIFS(olah!$Q$2:Q15234,summary!A236,olah!$B$2:B15234,summary!B236,olah!$T$2:T15234,"Early")</f>
        <v>0</v>
      </c>
      <c r="R236">
        <f>COUNTIFS(olah!$Q236:Q15234,summary!A236,olah!$B236:B15234,summary!B236,olah!$N236:N15234,summary!C236,olah!$P236:P15234,summary!D236,olah!$T236:T15234,"NA CO")</f>
        <v>0</v>
      </c>
      <c r="S236">
        <f>COUNTIFS(olah!$Q$2:Q15234,summary!A236,olah!$B$2:B15234,summary!B236,olah!$T$2:T15234,"NA CO")</f>
        <v>0</v>
      </c>
      <c r="T236" t="str">
        <f>olah!R236</f>
        <v>Daily Journey</v>
      </c>
      <c r="U236" t="str">
        <f>IF(T236="Permit", olah!T236, "No Permit")</f>
        <v>No Permit</v>
      </c>
    </row>
    <row r="237" spans="1:21" hidden="1" x14ac:dyDescent="0.3">
      <c r="A237" s="23">
        <v>44561</v>
      </c>
      <c r="B237" t="s">
        <v>102</v>
      </c>
      <c r="C237" t="s">
        <v>28</v>
      </c>
      <c r="D237" t="s">
        <v>7814</v>
      </c>
      <c r="E237" t="str">
        <f>VLOOKUP(B237,olah!$B:$P,2,0)</f>
        <v>2021-12-01</v>
      </c>
      <c r="F237">
        <f>COUNTIFS(parameter!$J$4:$J$34,summary!A237,parameter!$I$4:$I$34,"&gt;="&amp;summary!$E237)</f>
        <v>31</v>
      </c>
      <c r="G237">
        <f>COUNTIFS(olah!$Q237:Q15235,summary!A237,olah!$B237:B15235,summary!B237,olah!$N237:N15235,summary!C237,olah!$P237:P15235,summary!D237,olah!$S237:S15235,"On Time")</f>
        <v>0</v>
      </c>
      <c r="H237">
        <f>COUNTIFS(olah!$Q$2:Q15235,summary!A237,olah!$B$2:B15235,summary!B237,olah!$S$2:S15235,"On Time")</f>
        <v>12</v>
      </c>
      <c r="I237">
        <f>COUNTIFS(olah!$Q237:Q15235,summary!A237,olah!$B237:B15235,summary!B237,olah!$N237:N15235,summary!C237,olah!$P237:P15235,summary!D237,olah!$S237:S15235,"Late")</f>
        <v>1</v>
      </c>
      <c r="J237">
        <f>COUNTIFS(olah!$Q$2:Q15235,summary!A237,olah!$B$2:B15235,summary!B237,olah!$S$2:S15235,"Late")</f>
        <v>9</v>
      </c>
      <c r="K237">
        <f t="shared" si="3"/>
        <v>9</v>
      </c>
      <c r="L237">
        <f>COUNTIFS(olah!$Q237:Q15235,summary!A237,olah!$B237:B15235,summary!B237,olah!$N237:N15235,summary!C237,olah!$P237:P15235,summary!D237,olah!$T237:T15235,"On Time CO")</f>
        <v>1</v>
      </c>
      <c r="M237">
        <f>COUNTIFS(olah!$Q$2:Q15235,summary!A237,olah!$B$2:B15235,summary!B237,olah!$T$2:T15235,"On Time CO")</f>
        <v>21</v>
      </c>
      <c r="N237">
        <f>COUNTIFS(olah!$Q237:Q15235,summary!A237,olah!$B237:B15235,summary!B237,olah!$N237:N15235,summary!C237,olah!$P237:P15235,summary!D237,olah!$T237:T15235,"Overtime")</f>
        <v>0</v>
      </c>
      <c r="O237">
        <f>COUNTIFS(olah!$Q$2:Q15235,summary!A237,olah!$B$2:B15235,summary!B237,olah!$T$2:T15235,"Overtime")</f>
        <v>0</v>
      </c>
      <c r="P237">
        <f>COUNTIFS(olah!$Q237:Q15235,summary!A237,olah!$B237:B15235,summary!B237,olah!$N237:N15235,summary!C237,olah!$P237:P15235,summary!D237,olah!$T237:T15235,"Early")</f>
        <v>0</v>
      </c>
      <c r="Q237">
        <f>COUNTIFS(olah!$Q$2:Q15235,summary!A237,olah!$B$2:B15235,summary!B237,olah!$T$2:T15235,"Early")</f>
        <v>0</v>
      </c>
      <c r="R237">
        <f>COUNTIFS(olah!$Q237:Q15235,summary!A237,olah!$B237:B15235,summary!B237,olah!$N237:N15235,summary!C237,olah!$P237:P15235,summary!D237,olah!$T237:T15235,"NA CO")</f>
        <v>0</v>
      </c>
      <c r="S237">
        <f>COUNTIFS(olah!$Q$2:Q15235,summary!A237,olah!$B$2:B15235,summary!B237,olah!$T$2:T15235,"NA CO")</f>
        <v>0</v>
      </c>
      <c r="T237" t="str">
        <f>olah!R237</f>
        <v>Attendance</v>
      </c>
      <c r="U237" t="str">
        <f>IF(T237="Permit", olah!T237, "No Permit")</f>
        <v>No Permit</v>
      </c>
    </row>
    <row r="238" spans="1:21" hidden="1" x14ac:dyDescent="0.3">
      <c r="A238" s="23">
        <v>44561</v>
      </c>
      <c r="B238" t="s">
        <v>110</v>
      </c>
      <c r="C238" t="s">
        <v>601</v>
      </c>
      <c r="D238" t="s">
        <v>5935</v>
      </c>
      <c r="E238" t="str">
        <f>VLOOKUP(B238,olah!$B:$P,2,0)</f>
        <v>2021-12-02</v>
      </c>
      <c r="F238">
        <f>COUNTIFS(parameter!$J$4:$J$34,summary!A238,parameter!$I$4:$I$34,"&gt;="&amp;summary!$E238)</f>
        <v>30</v>
      </c>
      <c r="G238">
        <f>COUNTIFS(olah!$Q238:Q15236,summary!A238,olah!$B238:B15236,summary!B238,olah!$N238:N15236,summary!C238,olah!$P238:P15236,summary!D238,olah!$S238:S15236,"On Time")</f>
        <v>1</v>
      </c>
      <c r="H238">
        <f>COUNTIFS(olah!$Q$2:Q15236,summary!A238,olah!$B$2:B15236,summary!B238,olah!$S$2:S15236,"On Time")</f>
        <v>18</v>
      </c>
      <c r="I238">
        <f>COUNTIFS(olah!$Q238:Q15236,summary!A238,olah!$B238:B15236,summary!B238,olah!$N238:N15236,summary!C238,olah!$P238:P15236,summary!D238,olah!$S238:S15236,"Late")</f>
        <v>0</v>
      </c>
      <c r="J238">
        <f>COUNTIFS(olah!$Q$2:Q15236,summary!A238,olah!$B$2:B15236,summary!B238,olah!$S$2:S15236,"Late")</f>
        <v>1</v>
      </c>
      <c r="K238">
        <f t="shared" si="3"/>
        <v>11</v>
      </c>
      <c r="L238">
        <f>COUNTIFS(olah!$Q238:Q15236,summary!A238,olah!$B238:B15236,summary!B238,olah!$N238:N15236,summary!C238,olah!$P238:P15236,summary!D238,olah!$T238:T15236,"On Time CO")</f>
        <v>1</v>
      </c>
      <c r="M238">
        <f>COUNTIFS(olah!$Q$2:Q15236,summary!A238,olah!$B$2:B15236,summary!B238,olah!$T$2:T15236,"On Time CO")</f>
        <v>16</v>
      </c>
      <c r="N238">
        <f>COUNTIFS(olah!$Q238:Q15236,summary!A238,olah!$B238:B15236,summary!B238,olah!$N238:N15236,summary!C238,olah!$P238:P15236,summary!D238,olah!$T238:T15236,"Overtime")</f>
        <v>0</v>
      </c>
      <c r="O238">
        <f>COUNTIFS(olah!$Q$2:Q15236,summary!A238,olah!$B$2:B15236,summary!B238,olah!$T$2:T15236,"Overtime")</f>
        <v>0</v>
      </c>
      <c r="P238">
        <f>COUNTIFS(olah!$Q238:Q15236,summary!A238,olah!$B238:B15236,summary!B238,olah!$N238:N15236,summary!C238,olah!$P238:P15236,summary!D238,olah!$T238:T15236,"Early")</f>
        <v>0</v>
      </c>
      <c r="Q238">
        <f>COUNTIFS(olah!$Q$2:Q15236,summary!A238,olah!$B$2:B15236,summary!B238,olah!$T$2:T15236,"Early")</f>
        <v>0</v>
      </c>
      <c r="R238">
        <f>COUNTIFS(olah!$Q238:Q15236,summary!A238,olah!$B238:B15236,summary!B238,olah!$N238:N15236,summary!C238,olah!$P238:P15236,summary!D238,olah!$T238:T15236,"NA CO")</f>
        <v>0</v>
      </c>
      <c r="S238">
        <f>COUNTIFS(olah!$Q$2:Q15236,summary!A238,olah!$B$2:B15236,summary!B238,olah!$T$2:T15236,"NA CO")</f>
        <v>3</v>
      </c>
      <c r="T238" t="str">
        <f>olah!R238</f>
        <v>Daily Journey</v>
      </c>
      <c r="U238" t="str">
        <f>IF(T238="Permit", olah!T238, "No Permit")</f>
        <v>No Permit</v>
      </c>
    </row>
    <row r="239" spans="1:21" hidden="1" x14ac:dyDescent="0.3">
      <c r="A239" s="23">
        <v>44561</v>
      </c>
      <c r="B239" t="s">
        <v>110</v>
      </c>
      <c r="C239" t="s">
        <v>28</v>
      </c>
      <c r="D239" t="s">
        <v>11600</v>
      </c>
      <c r="E239" t="str">
        <f>VLOOKUP(B239,olah!$B:$P,2,0)</f>
        <v>2021-12-02</v>
      </c>
      <c r="F239">
        <f>COUNTIFS(parameter!$J$4:$J$34,summary!A239,parameter!$I$4:$I$34,"&gt;="&amp;summary!$E239)</f>
        <v>30</v>
      </c>
      <c r="G239">
        <f>COUNTIFS(olah!$Q239:Q15237,summary!A239,olah!$B239:B15237,summary!B239,olah!$N239:N15237,summary!C239,olah!$P239:P15237,summary!D239,olah!$S239:S15237,"On Time")</f>
        <v>1</v>
      </c>
      <c r="H239">
        <f>COUNTIFS(olah!$Q$2:Q15237,summary!A239,olah!$B$2:B15237,summary!B239,olah!$S$2:S15237,"On Time")</f>
        <v>18</v>
      </c>
      <c r="I239">
        <f>COUNTIFS(olah!$Q239:Q15237,summary!A239,olah!$B239:B15237,summary!B239,olah!$N239:N15237,summary!C239,olah!$P239:P15237,summary!D239,olah!$S239:S15237,"Late")</f>
        <v>0</v>
      </c>
      <c r="J239">
        <f>COUNTIFS(olah!$Q$2:Q15237,summary!A239,olah!$B$2:B15237,summary!B239,olah!$S$2:S15237,"Late")</f>
        <v>1</v>
      </c>
      <c r="K239">
        <f t="shared" si="3"/>
        <v>11</v>
      </c>
      <c r="L239">
        <f>COUNTIFS(olah!$Q239:Q15237,summary!A239,olah!$B239:B15237,summary!B239,olah!$N239:N15237,summary!C239,olah!$P239:P15237,summary!D239,olah!$T239:T15237,"On Time CO")</f>
        <v>1</v>
      </c>
      <c r="M239">
        <f>COUNTIFS(olah!$Q$2:Q15237,summary!A239,olah!$B$2:B15237,summary!B239,olah!$T$2:T15237,"On Time CO")</f>
        <v>16</v>
      </c>
      <c r="N239">
        <f>COUNTIFS(olah!$Q239:Q15237,summary!A239,olah!$B239:B15237,summary!B239,olah!$N239:N15237,summary!C239,olah!$P239:P15237,summary!D239,olah!$T239:T15237,"Overtime")</f>
        <v>0</v>
      </c>
      <c r="O239">
        <f>COUNTIFS(olah!$Q$2:Q15237,summary!A239,olah!$B$2:B15237,summary!B239,olah!$T$2:T15237,"Overtime")</f>
        <v>0</v>
      </c>
      <c r="P239">
        <f>COUNTIFS(olah!$Q239:Q15237,summary!A239,olah!$B239:B15237,summary!B239,olah!$N239:N15237,summary!C239,olah!$P239:P15237,summary!D239,olah!$T239:T15237,"Early")</f>
        <v>0</v>
      </c>
      <c r="Q239">
        <f>COUNTIFS(olah!$Q$2:Q15237,summary!A239,olah!$B$2:B15237,summary!B239,olah!$T$2:T15237,"Early")</f>
        <v>0</v>
      </c>
      <c r="R239">
        <f>COUNTIFS(olah!$Q239:Q15237,summary!A239,olah!$B239:B15237,summary!B239,olah!$N239:N15237,summary!C239,olah!$P239:P15237,summary!D239,olah!$T239:T15237,"NA CO")</f>
        <v>0</v>
      </c>
      <c r="S239">
        <f>COUNTIFS(olah!$Q$2:Q15237,summary!A239,olah!$B$2:B15237,summary!B239,olah!$T$2:T15237,"NA CO")</f>
        <v>3</v>
      </c>
      <c r="T239" t="str">
        <f>olah!R239</f>
        <v>Attendance</v>
      </c>
      <c r="U239" t="str">
        <f>IF(T239="Permit", olah!T239, "No Permit")</f>
        <v>No Permit</v>
      </c>
    </row>
    <row r="240" spans="1:21" hidden="1" x14ac:dyDescent="0.3">
      <c r="A240" s="23">
        <v>44561</v>
      </c>
      <c r="B240" t="s">
        <v>110</v>
      </c>
      <c r="C240" t="s">
        <v>2606</v>
      </c>
      <c r="D240" t="s">
        <v>11601</v>
      </c>
      <c r="E240" t="str">
        <f>VLOOKUP(B240,olah!$B:$P,2,0)</f>
        <v>2021-12-02</v>
      </c>
      <c r="F240">
        <f>COUNTIFS(parameter!$J$4:$J$34,summary!A240,parameter!$I$4:$I$34,"&gt;="&amp;summary!$E240)</f>
        <v>30</v>
      </c>
      <c r="G240">
        <f>COUNTIFS(olah!$Q240:Q15238,summary!A240,olah!$B240:B15238,summary!B240,olah!$N240:N15238,summary!C240,olah!$P240:P15238,summary!D240,olah!$S240:S15238,"On Time")</f>
        <v>1</v>
      </c>
      <c r="H240">
        <f>COUNTIFS(olah!$Q$2:Q15238,summary!A240,olah!$B$2:B15238,summary!B240,olah!$S$2:S15238,"On Time")</f>
        <v>18</v>
      </c>
      <c r="I240">
        <f>COUNTIFS(olah!$Q240:Q15238,summary!A240,olah!$B240:B15238,summary!B240,olah!$N240:N15238,summary!C240,olah!$P240:P15238,summary!D240,olah!$S240:S15238,"Late")</f>
        <v>0</v>
      </c>
      <c r="J240">
        <f>COUNTIFS(olah!$Q$2:Q15238,summary!A240,olah!$B$2:B15238,summary!B240,olah!$S$2:S15238,"Late")</f>
        <v>1</v>
      </c>
      <c r="K240">
        <f t="shared" si="3"/>
        <v>11</v>
      </c>
      <c r="L240">
        <f>COUNTIFS(olah!$Q240:Q15238,summary!A240,olah!$B240:B15238,summary!B240,olah!$N240:N15238,summary!C240,olah!$P240:P15238,summary!D240,olah!$T240:T15238,"On Time CO")</f>
        <v>1</v>
      </c>
      <c r="M240">
        <f>COUNTIFS(olah!$Q$2:Q15238,summary!A240,olah!$B$2:B15238,summary!B240,olah!$T$2:T15238,"On Time CO")</f>
        <v>16</v>
      </c>
      <c r="N240">
        <f>COUNTIFS(olah!$Q240:Q15238,summary!A240,olah!$B240:B15238,summary!B240,olah!$N240:N15238,summary!C240,olah!$P240:P15238,summary!D240,olah!$T240:T15238,"Overtime")</f>
        <v>0</v>
      </c>
      <c r="O240">
        <f>COUNTIFS(olah!$Q$2:Q15238,summary!A240,olah!$B$2:B15238,summary!B240,olah!$T$2:T15238,"Overtime")</f>
        <v>0</v>
      </c>
      <c r="P240">
        <f>COUNTIFS(olah!$Q240:Q15238,summary!A240,olah!$B240:B15238,summary!B240,olah!$N240:N15238,summary!C240,olah!$P240:P15238,summary!D240,olah!$T240:T15238,"Early")</f>
        <v>0</v>
      </c>
      <c r="Q240">
        <f>COUNTIFS(olah!$Q$2:Q15238,summary!A240,olah!$B$2:B15238,summary!B240,olah!$T$2:T15238,"Early")</f>
        <v>0</v>
      </c>
      <c r="R240">
        <f>COUNTIFS(olah!$Q240:Q15238,summary!A240,olah!$B240:B15238,summary!B240,olah!$N240:N15238,summary!C240,olah!$P240:P15238,summary!D240,olah!$T240:T15238,"NA CO")</f>
        <v>0</v>
      </c>
      <c r="S240">
        <f>COUNTIFS(olah!$Q$2:Q15238,summary!A240,olah!$B$2:B15238,summary!B240,olah!$T$2:T15238,"NA CO")</f>
        <v>3</v>
      </c>
      <c r="T240" t="str">
        <f>olah!R240</f>
        <v>Daily Journey</v>
      </c>
      <c r="U240" t="str">
        <f>IF(T240="Permit", olah!T240, "No Permit")</f>
        <v>No Permit</v>
      </c>
    </row>
    <row r="241" spans="1:21" hidden="1" x14ac:dyDescent="0.3">
      <c r="A241" s="23">
        <v>44561</v>
      </c>
      <c r="B241" t="s">
        <v>110</v>
      </c>
      <c r="C241" t="s">
        <v>28</v>
      </c>
      <c r="D241" t="s">
        <v>5936</v>
      </c>
      <c r="E241" t="str">
        <f>VLOOKUP(B241,olah!$B:$P,2,0)</f>
        <v>2021-12-02</v>
      </c>
      <c r="F241">
        <f>COUNTIFS(parameter!$J$4:$J$34,summary!A241,parameter!$I$4:$I$34,"&gt;="&amp;summary!$E241)</f>
        <v>30</v>
      </c>
      <c r="G241">
        <f>COUNTIFS(olah!$Q241:Q15239,summary!A241,olah!$B241:B15239,summary!B241,olah!$N241:N15239,summary!C241,olah!$P241:P15239,summary!D241,olah!$S241:S15239,"On Time")</f>
        <v>1</v>
      </c>
      <c r="H241">
        <f>COUNTIFS(olah!$Q$2:Q15239,summary!A241,olah!$B$2:B15239,summary!B241,olah!$S$2:S15239,"On Time")</f>
        <v>18</v>
      </c>
      <c r="I241">
        <f>COUNTIFS(olah!$Q241:Q15239,summary!A241,olah!$B241:B15239,summary!B241,olah!$N241:N15239,summary!C241,olah!$P241:P15239,summary!D241,olah!$S241:S15239,"Late")</f>
        <v>0</v>
      </c>
      <c r="J241">
        <f>COUNTIFS(olah!$Q$2:Q15239,summary!A241,olah!$B$2:B15239,summary!B241,olah!$S$2:S15239,"Late")</f>
        <v>1</v>
      </c>
      <c r="K241">
        <f t="shared" si="3"/>
        <v>11</v>
      </c>
      <c r="L241">
        <f>COUNTIFS(olah!$Q241:Q15239,summary!A241,olah!$B241:B15239,summary!B241,olah!$N241:N15239,summary!C241,olah!$P241:P15239,summary!D241,olah!$T241:T15239,"On Time CO")</f>
        <v>1</v>
      </c>
      <c r="M241">
        <f>COUNTIFS(olah!$Q$2:Q15239,summary!A241,olah!$B$2:B15239,summary!B241,olah!$T$2:T15239,"On Time CO")</f>
        <v>16</v>
      </c>
      <c r="N241">
        <f>COUNTIFS(olah!$Q241:Q15239,summary!A241,olah!$B241:B15239,summary!B241,olah!$N241:N15239,summary!C241,olah!$P241:P15239,summary!D241,olah!$T241:T15239,"Overtime")</f>
        <v>0</v>
      </c>
      <c r="O241">
        <f>COUNTIFS(olah!$Q$2:Q15239,summary!A241,olah!$B$2:B15239,summary!B241,olah!$T$2:T15239,"Overtime")</f>
        <v>0</v>
      </c>
      <c r="P241">
        <f>COUNTIFS(olah!$Q241:Q15239,summary!A241,olah!$B241:B15239,summary!B241,olah!$N241:N15239,summary!C241,olah!$P241:P15239,summary!D241,olah!$T241:T15239,"Early")</f>
        <v>0</v>
      </c>
      <c r="Q241">
        <f>COUNTIFS(olah!$Q$2:Q15239,summary!A241,olah!$B$2:B15239,summary!B241,olah!$T$2:T15239,"Early")</f>
        <v>0</v>
      </c>
      <c r="R241">
        <f>COUNTIFS(olah!$Q241:Q15239,summary!A241,olah!$B241:B15239,summary!B241,olah!$N241:N15239,summary!C241,olah!$P241:P15239,summary!D241,olah!$T241:T15239,"NA CO")</f>
        <v>0</v>
      </c>
      <c r="S241">
        <f>COUNTIFS(olah!$Q$2:Q15239,summary!A241,olah!$B$2:B15239,summary!B241,olah!$T$2:T15239,"NA CO")</f>
        <v>3</v>
      </c>
      <c r="T241" t="str">
        <f>olah!R241</f>
        <v>Attendance</v>
      </c>
      <c r="U241" t="str">
        <f>IF(T241="Permit", olah!T241, "No Permit")</f>
        <v>No Permit</v>
      </c>
    </row>
    <row r="242" spans="1:21" hidden="1" x14ac:dyDescent="0.3">
      <c r="A242" s="23">
        <v>44561</v>
      </c>
      <c r="B242" t="s">
        <v>110</v>
      </c>
      <c r="C242" t="s">
        <v>601</v>
      </c>
      <c r="D242" t="s">
        <v>6082</v>
      </c>
      <c r="E242" t="str">
        <f>VLOOKUP(B242,olah!$B:$P,2,0)</f>
        <v>2021-12-02</v>
      </c>
      <c r="F242">
        <f>COUNTIFS(parameter!$J$4:$J$34,summary!A242,parameter!$I$4:$I$34,"&gt;="&amp;summary!$E242)</f>
        <v>30</v>
      </c>
      <c r="G242">
        <f>COUNTIFS(olah!$Q242:Q15240,summary!A242,olah!$B242:B15240,summary!B242,olah!$N242:N15240,summary!C242,olah!$P242:P15240,summary!D242,olah!$S242:S15240,"On Time")</f>
        <v>1</v>
      </c>
      <c r="H242">
        <f>COUNTIFS(olah!$Q$2:Q15240,summary!A242,olah!$B$2:B15240,summary!B242,olah!$S$2:S15240,"On Time")</f>
        <v>18</v>
      </c>
      <c r="I242">
        <f>COUNTIFS(olah!$Q242:Q15240,summary!A242,olah!$B242:B15240,summary!B242,olah!$N242:N15240,summary!C242,olah!$P242:P15240,summary!D242,olah!$S242:S15240,"Late")</f>
        <v>0</v>
      </c>
      <c r="J242">
        <f>COUNTIFS(olah!$Q$2:Q15240,summary!A242,olah!$B$2:B15240,summary!B242,olah!$S$2:S15240,"Late")</f>
        <v>1</v>
      </c>
      <c r="K242">
        <f t="shared" si="3"/>
        <v>11</v>
      </c>
      <c r="L242">
        <f>COUNTIFS(olah!$Q242:Q15240,summary!A242,olah!$B242:B15240,summary!B242,olah!$N242:N15240,summary!C242,olah!$P242:P15240,summary!D242,olah!$T242:T15240,"On Time CO")</f>
        <v>0</v>
      </c>
      <c r="M242">
        <f>COUNTIFS(olah!$Q$2:Q15240,summary!A242,olah!$B$2:B15240,summary!B242,olah!$T$2:T15240,"On Time CO")</f>
        <v>16</v>
      </c>
      <c r="N242">
        <f>COUNTIFS(olah!$Q242:Q15240,summary!A242,olah!$B242:B15240,summary!B242,olah!$N242:N15240,summary!C242,olah!$P242:P15240,summary!D242,olah!$T242:T15240,"Overtime")</f>
        <v>0</v>
      </c>
      <c r="O242">
        <f>COUNTIFS(olah!$Q$2:Q15240,summary!A242,olah!$B$2:B15240,summary!B242,olah!$T$2:T15240,"Overtime")</f>
        <v>0</v>
      </c>
      <c r="P242">
        <f>COUNTIFS(olah!$Q242:Q15240,summary!A242,olah!$B242:B15240,summary!B242,olah!$N242:N15240,summary!C242,olah!$P242:P15240,summary!D242,olah!$T242:T15240,"Early")</f>
        <v>0</v>
      </c>
      <c r="Q242">
        <f>COUNTIFS(olah!$Q$2:Q15240,summary!A242,olah!$B$2:B15240,summary!B242,olah!$T$2:T15240,"Early")</f>
        <v>0</v>
      </c>
      <c r="R242">
        <f>COUNTIFS(olah!$Q242:Q15240,summary!A242,olah!$B242:B15240,summary!B242,olah!$N242:N15240,summary!C242,olah!$P242:P15240,summary!D242,olah!$T242:T15240,"NA CO")</f>
        <v>1</v>
      </c>
      <c r="S242">
        <f>COUNTIFS(olah!$Q$2:Q15240,summary!A242,olah!$B$2:B15240,summary!B242,olah!$T$2:T15240,"NA CO")</f>
        <v>3</v>
      </c>
      <c r="T242" t="str">
        <f>olah!R242</f>
        <v>Daily Journey</v>
      </c>
      <c r="U242" t="str">
        <f>IF(T242="Permit", olah!T242, "No Permit")</f>
        <v>No Permit</v>
      </c>
    </row>
    <row r="243" spans="1:21" hidden="1" x14ac:dyDescent="0.3">
      <c r="A243" s="23">
        <v>44561</v>
      </c>
      <c r="B243" t="s">
        <v>110</v>
      </c>
      <c r="C243" t="s">
        <v>28</v>
      </c>
      <c r="D243" t="s">
        <v>11602</v>
      </c>
      <c r="E243" t="str">
        <f>VLOOKUP(B243,olah!$B:$P,2,0)</f>
        <v>2021-12-02</v>
      </c>
      <c r="F243">
        <f>COUNTIFS(parameter!$J$4:$J$34,summary!A243,parameter!$I$4:$I$34,"&gt;="&amp;summary!$E243)</f>
        <v>30</v>
      </c>
      <c r="G243">
        <f>COUNTIFS(olah!$Q243:Q15241,summary!A243,olah!$B243:B15241,summary!B243,olah!$N243:N15241,summary!C243,olah!$P243:P15241,summary!D243,olah!$S243:S15241,"On Time")</f>
        <v>0</v>
      </c>
      <c r="H243">
        <f>COUNTIFS(olah!$Q$2:Q15241,summary!A243,olah!$B$2:B15241,summary!B243,olah!$S$2:S15241,"On Time")</f>
        <v>18</v>
      </c>
      <c r="I243">
        <f>COUNTIFS(olah!$Q243:Q15241,summary!A243,olah!$B243:B15241,summary!B243,olah!$N243:N15241,summary!C243,olah!$P243:P15241,summary!D243,olah!$S243:S15241,"Late")</f>
        <v>1</v>
      </c>
      <c r="J243">
        <f>COUNTIFS(olah!$Q$2:Q15241,summary!A243,olah!$B$2:B15241,summary!B243,olah!$S$2:S15241,"Late")</f>
        <v>1</v>
      </c>
      <c r="K243">
        <f t="shared" si="3"/>
        <v>10</v>
      </c>
      <c r="L243">
        <f>COUNTIFS(olah!$Q243:Q15241,summary!A243,olah!$B243:B15241,summary!B243,olah!$N243:N15241,summary!C243,olah!$P243:P15241,summary!D243,olah!$T243:T15241,"On Time CO")</f>
        <v>1</v>
      </c>
      <c r="M243">
        <f>COUNTIFS(olah!$Q$2:Q15241,summary!A243,olah!$B$2:B15241,summary!B243,olah!$T$2:T15241,"On Time CO")</f>
        <v>16</v>
      </c>
      <c r="N243">
        <f>COUNTIFS(olah!$Q243:Q15241,summary!A243,olah!$B243:B15241,summary!B243,olah!$N243:N15241,summary!C243,olah!$P243:P15241,summary!D243,olah!$T243:T15241,"Overtime")</f>
        <v>0</v>
      </c>
      <c r="O243">
        <f>COUNTIFS(olah!$Q$2:Q15241,summary!A243,olah!$B$2:B15241,summary!B243,olah!$T$2:T15241,"Overtime")</f>
        <v>0</v>
      </c>
      <c r="P243">
        <f>COUNTIFS(olah!$Q243:Q15241,summary!A243,olah!$B243:B15241,summary!B243,olah!$N243:N15241,summary!C243,olah!$P243:P15241,summary!D243,olah!$T243:T15241,"Early")</f>
        <v>0</v>
      </c>
      <c r="Q243">
        <f>COUNTIFS(olah!$Q$2:Q15241,summary!A243,olah!$B$2:B15241,summary!B243,olah!$T$2:T15241,"Early")</f>
        <v>0</v>
      </c>
      <c r="R243">
        <f>COUNTIFS(olah!$Q243:Q15241,summary!A243,olah!$B243:B15241,summary!B243,olah!$N243:N15241,summary!C243,olah!$P243:P15241,summary!D243,olah!$T243:T15241,"NA CO")</f>
        <v>0</v>
      </c>
      <c r="S243">
        <f>COUNTIFS(olah!$Q$2:Q15241,summary!A243,olah!$B$2:B15241,summary!B243,olah!$T$2:T15241,"NA CO")</f>
        <v>3</v>
      </c>
      <c r="T243" t="str">
        <f>olah!R243</f>
        <v>Attendance</v>
      </c>
      <c r="U243" t="str">
        <f>IF(T243="Permit", olah!T243, "No Permit")</f>
        <v>No Permit</v>
      </c>
    </row>
    <row r="244" spans="1:21" hidden="1" x14ac:dyDescent="0.3">
      <c r="A244" s="23">
        <v>44561</v>
      </c>
      <c r="B244" t="s">
        <v>110</v>
      </c>
      <c r="C244" t="s">
        <v>2620</v>
      </c>
      <c r="D244" t="s">
        <v>11603</v>
      </c>
      <c r="E244" t="str">
        <f>VLOOKUP(B244,olah!$B:$P,2,0)</f>
        <v>2021-12-02</v>
      </c>
      <c r="F244">
        <f>COUNTIFS(parameter!$J$4:$J$34,summary!A244,parameter!$I$4:$I$34,"&gt;="&amp;summary!$E244)</f>
        <v>30</v>
      </c>
      <c r="G244">
        <f>COUNTIFS(olah!$Q244:Q15242,summary!A244,olah!$B244:B15242,summary!B244,olah!$N244:N15242,summary!C244,olah!$P244:P15242,summary!D244,olah!$S244:S15242,"On Time")</f>
        <v>1</v>
      </c>
      <c r="H244">
        <f>COUNTIFS(olah!$Q$2:Q15242,summary!A244,olah!$B$2:B15242,summary!B244,olah!$S$2:S15242,"On Time")</f>
        <v>18</v>
      </c>
      <c r="I244">
        <f>COUNTIFS(olah!$Q244:Q15242,summary!A244,olah!$B244:B15242,summary!B244,olah!$N244:N15242,summary!C244,olah!$P244:P15242,summary!D244,olah!$S244:S15242,"Late")</f>
        <v>0</v>
      </c>
      <c r="J244">
        <f>COUNTIFS(olah!$Q$2:Q15242,summary!A244,olah!$B$2:B15242,summary!B244,olah!$S$2:S15242,"Late")</f>
        <v>1</v>
      </c>
      <c r="K244">
        <f t="shared" si="3"/>
        <v>11</v>
      </c>
      <c r="L244">
        <f>COUNTIFS(olah!$Q244:Q15242,summary!A244,olah!$B244:B15242,summary!B244,olah!$N244:N15242,summary!C244,olah!$P244:P15242,summary!D244,olah!$T244:T15242,"On Time CO")</f>
        <v>1</v>
      </c>
      <c r="M244">
        <f>COUNTIFS(olah!$Q$2:Q15242,summary!A244,olah!$B$2:B15242,summary!B244,olah!$T$2:T15242,"On Time CO")</f>
        <v>16</v>
      </c>
      <c r="N244">
        <f>COUNTIFS(olah!$Q244:Q15242,summary!A244,olah!$B244:B15242,summary!B244,olah!$N244:N15242,summary!C244,olah!$P244:P15242,summary!D244,olah!$T244:T15242,"Overtime")</f>
        <v>0</v>
      </c>
      <c r="O244">
        <f>COUNTIFS(olah!$Q$2:Q15242,summary!A244,olah!$B$2:B15242,summary!B244,olah!$T$2:T15242,"Overtime")</f>
        <v>0</v>
      </c>
      <c r="P244">
        <f>COUNTIFS(olah!$Q244:Q15242,summary!A244,olah!$B244:B15242,summary!B244,olah!$N244:N15242,summary!C244,olah!$P244:P15242,summary!D244,olah!$T244:T15242,"Early")</f>
        <v>0</v>
      </c>
      <c r="Q244">
        <f>COUNTIFS(olah!$Q$2:Q15242,summary!A244,olah!$B$2:B15242,summary!B244,olah!$T$2:T15242,"Early")</f>
        <v>0</v>
      </c>
      <c r="R244">
        <f>COUNTIFS(olah!$Q244:Q15242,summary!A244,olah!$B244:B15242,summary!B244,olah!$N244:N15242,summary!C244,olah!$P244:P15242,summary!D244,olah!$T244:T15242,"NA CO")</f>
        <v>0</v>
      </c>
      <c r="S244">
        <f>COUNTIFS(olah!$Q$2:Q15242,summary!A244,olah!$B$2:B15242,summary!B244,olah!$T$2:T15242,"NA CO")</f>
        <v>3</v>
      </c>
      <c r="T244" t="str">
        <f>olah!R244</f>
        <v>Daily Journey</v>
      </c>
      <c r="U244" t="str">
        <f>IF(T244="Permit", olah!T244, "No Permit")</f>
        <v>No Permit</v>
      </c>
    </row>
    <row r="245" spans="1:21" hidden="1" x14ac:dyDescent="0.3">
      <c r="A245" s="23">
        <v>44561</v>
      </c>
      <c r="B245" t="s">
        <v>110</v>
      </c>
      <c r="C245" t="s">
        <v>28</v>
      </c>
      <c r="D245" t="s">
        <v>7108</v>
      </c>
      <c r="E245" t="str">
        <f>VLOOKUP(B245,olah!$B:$P,2,0)</f>
        <v>2021-12-02</v>
      </c>
      <c r="F245">
        <f>COUNTIFS(parameter!$J$4:$J$34,summary!A245,parameter!$I$4:$I$34,"&gt;="&amp;summary!$E245)</f>
        <v>30</v>
      </c>
      <c r="G245">
        <f>COUNTIFS(olah!$Q245:Q15243,summary!A245,olah!$B245:B15243,summary!B245,olah!$N245:N15243,summary!C245,olah!$P245:P15243,summary!D245,olah!$S245:S15243,"On Time")</f>
        <v>1</v>
      </c>
      <c r="H245">
        <f>COUNTIFS(olah!$Q$2:Q15243,summary!A245,olah!$B$2:B15243,summary!B245,olah!$S$2:S15243,"On Time")</f>
        <v>18</v>
      </c>
      <c r="I245">
        <f>COUNTIFS(olah!$Q245:Q15243,summary!A245,olah!$B245:B15243,summary!B245,olah!$N245:N15243,summary!C245,olah!$P245:P15243,summary!D245,olah!$S245:S15243,"Late")</f>
        <v>0</v>
      </c>
      <c r="J245">
        <f>COUNTIFS(olah!$Q$2:Q15243,summary!A245,olah!$B$2:B15243,summary!B245,olah!$S$2:S15243,"Late")</f>
        <v>1</v>
      </c>
      <c r="K245">
        <f t="shared" si="3"/>
        <v>11</v>
      </c>
      <c r="L245">
        <f>COUNTIFS(olah!$Q245:Q15243,summary!A245,olah!$B245:B15243,summary!B245,olah!$N245:N15243,summary!C245,olah!$P245:P15243,summary!D245,olah!$T245:T15243,"On Time CO")</f>
        <v>1</v>
      </c>
      <c r="M245">
        <f>COUNTIFS(olah!$Q$2:Q15243,summary!A245,olah!$B$2:B15243,summary!B245,olah!$T$2:T15243,"On Time CO")</f>
        <v>16</v>
      </c>
      <c r="N245">
        <f>COUNTIFS(olah!$Q245:Q15243,summary!A245,olah!$B245:B15243,summary!B245,olah!$N245:N15243,summary!C245,olah!$P245:P15243,summary!D245,olah!$T245:T15243,"Overtime")</f>
        <v>0</v>
      </c>
      <c r="O245">
        <f>COUNTIFS(olah!$Q$2:Q15243,summary!A245,olah!$B$2:B15243,summary!B245,olah!$T$2:T15243,"Overtime")</f>
        <v>0</v>
      </c>
      <c r="P245">
        <f>COUNTIFS(olah!$Q245:Q15243,summary!A245,olah!$B245:B15243,summary!B245,olah!$N245:N15243,summary!C245,olah!$P245:P15243,summary!D245,olah!$T245:T15243,"Early")</f>
        <v>0</v>
      </c>
      <c r="Q245">
        <f>COUNTIFS(olah!$Q$2:Q15243,summary!A245,olah!$B$2:B15243,summary!B245,olah!$T$2:T15243,"Early")</f>
        <v>0</v>
      </c>
      <c r="R245">
        <f>COUNTIFS(olah!$Q245:Q15243,summary!A245,olah!$B245:B15243,summary!B245,olah!$N245:N15243,summary!C245,olah!$P245:P15243,summary!D245,olah!$T245:T15243,"NA CO")</f>
        <v>0</v>
      </c>
      <c r="S245">
        <f>COUNTIFS(olah!$Q$2:Q15243,summary!A245,olah!$B$2:B15243,summary!B245,olah!$T$2:T15243,"NA CO")</f>
        <v>3</v>
      </c>
      <c r="T245" t="str">
        <f>olah!R245</f>
        <v>Attendance</v>
      </c>
      <c r="U245" t="str">
        <f>IF(T245="Permit", olah!T245, "No Permit")</f>
        <v>No Permit</v>
      </c>
    </row>
    <row r="246" spans="1:21" hidden="1" x14ac:dyDescent="0.3">
      <c r="A246" s="23">
        <v>44561</v>
      </c>
      <c r="B246" t="s">
        <v>110</v>
      </c>
      <c r="C246" t="s">
        <v>601</v>
      </c>
      <c r="D246" t="s">
        <v>11604</v>
      </c>
      <c r="E246" t="str">
        <f>VLOOKUP(B246,olah!$B:$P,2,0)</f>
        <v>2021-12-02</v>
      </c>
      <c r="F246">
        <f>COUNTIFS(parameter!$J$4:$J$34,summary!A246,parameter!$I$4:$I$34,"&gt;="&amp;summary!$E246)</f>
        <v>30</v>
      </c>
      <c r="G246">
        <f>COUNTIFS(olah!$Q246:Q15244,summary!A246,olah!$B246:B15244,summary!B246,olah!$N246:N15244,summary!C246,olah!$P246:P15244,summary!D246,olah!$S246:S15244,"On Time")</f>
        <v>1</v>
      </c>
      <c r="H246">
        <f>COUNTIFS(olah!$Q$2:Q15244,summary!A246,olah!$B$2:B15244,summary!B246,olah!$S$2:S15244,"On Time")</f>
        <v>18</v>
      </c>
      <c r="I246">
        <f>COUNTIFS(olah!$Q246:Q15244,summary!A246,olah!$B246:B15244,summary!B246,olah!$N246:N15244,summary!C246,olah!$P246:P15244,summary!D246,olah!$S246:S15244,"Late")</f>
        <v>0</v>
      </c>
      <c r="J246">
        <f>COUNTIFS(olah!$Q$2:Q15244,summary!A246,olah!$B$2:B15244,summary!B246,olah!$S$2:S15244,"Late")</f>
        <v>1</v>
      </c>
      <c r="K246">
        <f t="shared" si="3"/>
        <v>11</v>
      </c>
      <c r="L246">
        <f>COUNTIFS(olah!$Q246:Q15244,summary!A246,olah!$B246:B15244,summary!B246,olah!$N246:N15244,summary!C246,olah!$P246:P15244,summary!D246,olah!$T246:T15244,"On Time CO")</f>
        <v>1</v>
      </c>
      <c r="M246">
        <f>COUNTIFS(olah!$Q$2:Q15244,summary!A246,olah!$B$2:B15244,summary!B246,olah!$T$2:T15244,"On Time CO")</f>
        <v>16</v>
      </c>
      <c r="N246">
        <f>COUNTIFS(olah!$Q246:Q15244,summary!A246,olah!$B246:B15244,summary!B246,olah!$N246:N15244,summary!C246,olah!$P246:P15244,summary!D246,olah!$T246:T15244,"Overtime")</f>
        <v>0</v>
      </c>
      <c r="O246">
        <f>COUNTIFS(olah!$Q$2:Q15244,summary!A246,olah!$B$2:B15244,summary!B246,olah!$T$2:T15244,"Overtime")</f>
        <v>0</v>
      </c>
      <c r="P246">
        <f>COUNTIFS(olah!$Q246:Q15244,summary!A246,olah!$B246:B15244,summary!B246,olah!$N246:N15244,summary!C246,olah!$P246:P15244,summary!D246,olah!$T246:T15244,"Early")</f>
        <v>0</v>
      </c>
      <c r="Q246">
        <f>COUNTIFS(olah!$Q$2:Q15244,summary!A246,olah!$B$2:B15244,summary!B246,olah!$T$2:T15244,"Early")</f>
        <v>0</v>
      </c>
      <c r="R246">
        <f>COUNTIFS(olah!$Q246:Q15244,summary!A246,olah!$B246:B15244,summary!B246,olah!$N246:N15244,summary!C246,olah!$P246:P15244,summary!D246,olah!$T246:T15244,"NA CO")</f>
        <v>0</v>
      </c>
      <c r="S246">
        <f>COUNTIFS(olah!$Q$2:Q15244,summary!A246,olah!$B$2:B15244,summary!B246,olah!$T$2:T15244,"NA CO")</f>
        <v>3</v>
      </c>
      <c r="T246" t="str">
        <f>olah!R246</f>
        <v>Daily Journey</v>
      </c>
      <c r="U246" t="str">
        <f>IF(T246="Permit", olah!T246, "No Permit")</f>
        <v>No Permit</v>
      </c>
    </row>
    <row r="247" spans="1:21" hidden="1" x14ac:dyDescent="0.3">
      <c r="A247" s="23">
        <v>44561</v>
      </c>
      <c r="B247" t="s">
        <v>110</v>
      </c>
      <c r="C247" t="s">
        <v>28</v>
      </c>
      <c r="D247" t="s">
        <v>11605</v>
      </c>
      <c r="E247" t="str">
        <f>VLOOKUP(B247,olah!$B:$P,2,0)</f>
        <v>2021-12-02</v>
      </c>
      <c r="F247">
        <f>COUNTIFS(parameter!$J$4:$J$34,summary!A247,parameter!$I$4:$I$34,"&gt;="&amp;summary!$E247)</f>
        <v>30</v>
      </c>
      <c r="G247">
        <f>COUNTIFS(olah!$Q247:Q15245,summary!A247,olah!$B247:B15245,summary!B247,olah!$N247:N15245,summary!C247,olah!$P247:P15245,summary!D247,olah!$S247:S15245,"On Time")</f>
        <v>1</v>
      </c>
      <c r="H247">
        <f>COUNTIFS(olah!$Q$2:Q15245,summary!A247,olah!$B$2:B15245,summary!B247,olah!$S$2:S15245,"On Time")</f>
        <v>18</v>
      </c>
      <c r="I247">
        <f>COUNTIFS(olah!$Q247:Q15245,summary!A247,olah!$B247:B15245,summary!B247,olah!$N247:N15245,summary!C247,olah!$P247:P15245,summary!D247,olah!$S247:S15245,"Late")</f>
        <v>0</v>
      </c>
      <c r="J247">
        <f>COUNTIFS(olah!$Q$2:Q15245,summary!A247,olah!$B$2:B15245,summary!B247,olah!$S$2:S15245,"Late")</f>
        <v>1</v>
      </c>
      <c r="K247">
        <f t="shared" si="3"/>
        <v>11</v>
      </c>
      <c r="L247">
        <f>COUNTIFS(olah!$Q247:Q15245,summary!A247,olah!$B247:B15245,summary!B247,olah!$N247:N15245,summary!C247,olah!$P247:P15245,summary!D247,olah!$T247:T15245,"On Time CO")</f>
        <v>1</v>
      </c>
      <c r="M247">
        <f>COUNTIFS(olah!$Q$2:Q15245,summary!A247,olah!$B$2:B15245,summary!B247,olah!$T$2:T15245,"On Time CO")</f>
        <v>16</v>
      </c>
      <c r="N247">
        <f>COUNTIFS(olah!$Q247:Q15245,summary!A247,olah!$B247:B15245,summary!B247,olah!$N247:N15245,summary!C247,olah!$P247:P15245,summary!D247,olah!$T247:T15245,"Overtime")</f>
        <v>0</v>
      </c>
      <c r="O247">
        <f>COUNTIFS(olah!$Q$2:Q15245,summary!A247,olah!$B$2:B15245,summary!B247,olah!$T$2:T15245,"Overtime")</f>
        <v>0</v>
      </c>
      <c r="P247">
        <f>COUNTIFS(olah!$Q247:Q15245,summary!A247,olah!$B247:B15245,summary!B247,olah!$N247:N15245,summary!C247,olah!$P247:P15245,summary!D247,olah!$T247:T15245,"Early")</f>
        <v>0</v>
      </c>
      <c r="Q247">
        <f>COUNTIFS(olah!$Q$2:Q15245,summary!A247,olah!$B$2:B15245,summary!B247,olah!$T$2:T15245,"Early")</f>
        <v>0</v>
      </c>
      <c r="R247">
        <f>COUNTIFS(olah!$Q247:Q15245,summary!A247,olah!$B247:B15245,summary!B247,olah!$N247:N15245,summary!C247,olah!$P247:P15245,summary!D247,olah!$T247:T15245,"NA CO")</f>
        <v>0</v>
      </c>
      <c r="S247">
        <f>COUNTIFS(olah!$Q$2:Q15245,summary!A247,olah!$B$2:B15245,summary!B247,olah!$T$2:T15245,"NA CO")</f>
        <v>3</v>
      </c>
      <c r="T247" t="str">
        <f>olah!R247</f>
        <v>Attendance</v>
      </c>
      <c r="U247" t="str">
        <f>IF(T247="Permit", olah!T247, "No Permit")</f>
        <v>No Permit</v>
      </c>
    </row>
    <row r="248" spans="1:21" hidden="1" x14ac:dyDescent="0.3">
      <c r="A248" s="23">
        <v>44561</v>
      </c>
      <c r="B248" t="s">
        <v>110</v>
      </c>
      <c r="C248" t="s">
        <v>601</v>
      </c>
      <c r="D248" t="s">
        <v>11606</v>
      </c>
      <c r="E248" t="str">
        <f>VLOOKUP(B248,olah!$B:$P,2,0)</f>
        <v>2021-12-02</v>
      </c>
      <c r="F248">
        <f>COUNTIFS(parameter!$J$4:$J$34,summary!A248,parameter!$I$4:$I$34,"&gt;="&amp;summary!$E248)</f>
        <v>30</v>
      </c>
      <c r="G248">
        <f>COUNTIFS(olah!$Q248:Q15246,summary!A248,olah!$B248:B15246,summary!B248,olah!$N248:N15246,summary!C248,olah!$P248:P15246,summary!D248,olah!$S248:S15246,"On Time")</f>
        <v>1</v>
      </c>
      <c r="H248">
        <f>COUNTIFS(olah!$Q$2:Q15246,summary!A248,olah!$B$2:B15246,summary!B248,olah!$S$2:S15246,"On Time")</f>
        <v>18</v>
      </c>
      <c r="I248">
        <f>COUNTIFS(olah!$Q248:Q15246,summary!A248,olah!$B248:B15246,summary!B248,olah!$N248:N15246,summary!C248,olah!$P248:P15246,summary!D248,olah!$S248:S15246,"Late")</f>
        <v>0</v>
      </c>
      <c r="J248">
        <f>COUNTIFS(olah!$Q$2:Q15246,summary!A248,olah!$B$2:B15246,summary!B248,olah!$S$2:S15246,"Late")</f>
        <v>1</v>
      </c>
      <c r="K248">
        <f t="shared" si="3"/>
        <v>11</v>
      </c>
      <c r="L248">
        <f>COUNTIFS(olah!$Q248:Q15246,summary!A248,olah!$B248:B15246,summary!B248,olah!$N248:N15246,summary!C248,olah!$P248:P15246,summary!D248,olah!$T248:T15246,"On Time CO")</f>
        <v>1</v>
      </c>
      <c r="M248">
        <f>COUNTIFS(olah!$Q$2:Q15246,summary!A248,olah!$B$2:B15246,summary!B248,olah!$T$2:T15246,"On Time CO")</f>
        <v>16</v>
      </c>
      <c r="N248">
        <f>COUNTIFS(olah!$Q248:Q15246,summary!A248,olah!$B248:B15246,summary!B248,olah!$N248:N15246,summary!C248,olah!$P248:P15246,summary!D248,olah!$T248:T15246,"Overtime")</f>
        <v>0</v>
      </c>
      <c r="O248">
        <f>COUNTIFS(olah!$Q$2:Q15246,summary!A248,olah!$B$2:B15246,summary!B248,olah!$T$2:T15246,"Overtime")</f>
        <v>0</v>
      </c>
      <c r="P248">
        <f>COUNTIFS(olah!$Q248:Q15246,summary!A248,olah!$B248:B15246,summary!B248,olah!$N248:N15246,summary!C248,olah!$P248:P15246,summary!D248,olah!$T248:T15246,"Early")</f>
        <v>0</v>
      </c>
      <c r="Q248">
        <f>COUNTIFS(olah!$Q$2:Q15246,summary!A248,olah!$B$2:B15246,summary!B248,olah!$T$2:T15246,"Early")</f>
        <v>0</v>
      </c>
      <c r="R248">
        <f>COUNTIFS(olah!$Q248:Q15246,summary!A248,olah!$B248:B15246,summary!B248,olah!$N248:N15246,summary!C248,olah!$P248:P15246,summary!D248,olah!$T248:T15246,"NA CO")</f>
        <v>0</v>
      </c>
      <c r="S248">
        <f>COUNTIFS(olah!$Q$2:Q15246,summary!A248,olah!$B$2:B15246,summary!B248,olah!$T$2:T15246,"NA CO")</f>
        <v>3</v>
      </c>
      <c r="T248" t="str">
        <f>olah!R248</f>
        <v>Daily Journey</v>
      </c>
      <c r="U248" t="str">
        <f>IF(T248="Permit", olah!T248, "No Permit")</f>
        <v>No Permit</v>
      </c>
    </row>
    <row r="249" spans="1:21" hidden="1" x14ac:dyDescent="0.3">
      <c r="A249" s="23">
        <v>44561</v>
      </c>
      <c r="B249" t="s">
        <v>110</v>
      </c>
      <c r="C249" t="s">
        <v>28</v>
      </c>
      <c r="D249" t="s">
        <v>10202</v>
      </c>
      <c r="E249" t="str">
        <f>VLOOKUP(B249,olah!$B:$P,2,0)</f>
        <v>2021-12-02</v>
      </c>
      <c r="F249">
        <f>COUNTIFS(parameter!$J$4:$J$34,summary!A249,parameter!$I$4:$I$34,"&gt;="&amp;summary!$E249)</f>
        <v>30</v>
      </c>
      <c r="G249">
        <f>COUNTIFS(olah!$Q249:Q15247,summary!A249,olah!$B249:B15247,summary!B249,olah!$N249:N15247,summary!C249,olah!$P249:P15247,summary!D249,olah!$S249:S15247,"On Time")</f>
        <v>1</v>
      </c>
      <c r="H249">
        <f>COUNTIFS(olah!$Q$2:Q15247,summary!A249,olah!$B$2:B15247,summary!B249,olah!$S$2:S15247,"On Time")</f>
        <v>18</v>
      </c>
      <c r="I249">
        <f>COUNTIFS(olah!$Q249:Q15247,summary!A249,olah!$B249:B15247,summary!B249,olah!$N249:N15247,summary!C249,olah!$P249:P15247,summary!D249,olah!$S249:S15247,"Late")</f>
        <v>0</v>
      </c>
      <c r="J249">
        <f>COUNTIFS(olah!$Q$2:Q15247,summary!A249,olah!$B$2:B15247,summary!B249,olah!$S$2:S15247,"Late")</f>
        <v>1</v>
      </c>
      <c r="K249">
        <f t="shared" si="3"/>
        <v>11</v>
      </c>
      <c r="L249">
        <f>COUNTIFS(olah!$Q249:Q15247,summary!A249,olah!$B249:B15247,summary!B249,olah!$N249:N15247,summary!C249,olah!$P249:P15247,summary!D249,olah!$T249:T15247,"On Time CO")</f>
        <v>0</v>
      </c>
      <c r="M249">
        <f>COUNTIFS(olah!$Q$2:Q15247,summary!A249,olah!$B$2:B15247,summary!B249,olah!$T$2:T15247,"On Time CO")</f>
        <v>16</v>
      </c>
      <c r="N249">
        <f>COUNTIFS(olah!$Q249:Q15247,summary!A249,olah!$B249:B15247,summary!B249,olah!$N249:N15247,summary!C249,olah!$P249:P15247,summary!D249,olah!$T249:T15247,"Overtime")</f>
        <v>0</v>
      </c>
      <c r="O249">
        <f>COUNTIFS(olah!$Q$2:Q15247,summary!A249,olah!$B$2:B15247,summary!B249,olah!$T$2:T15247,"Overtime")</f>
        <v>0</v>
      </c>
      <c r="P249">
        <f>COUNTIFS(olah!$Q249:Q15247,summary!A249,olah!$B249:B15247,summary!B249,olah!$N249:N15247,summary!C249,olah!$P249:P15247,summary!D249,olah!$T249:T15247,"Early")</f>
        <v>0</v>
      </c>
      <c r="Q249">
        <f>COUNTIFS(olah!$Q$2:Q15247,summary!A249,olah!$B$2:B15247,summary!B249,olah!$T$2:T15247,"Early")</f>
        <v>0</v>
      </c>
      <c r="R249">
        <f>COUNTIFS(olah!$Q249:Q15247,summary!A249,olah!$B249:B15247,summary!B249,olah!$N249:N15247,summary!C249,olah!$P249:P15247,summary!D249,olah!$T249:T15247,"NA CO")</f>
        <v>1</v>
      </c>
      <c r="S249">
        <f>COUNTIFS(olah!$Q$2:Q15247,summary!A249,olah!$B$2:B15247,summary!B249,olah!$T$2:T15247,"NA CO")</f>
        <v>3</v>
      </c>
      <c r="T249" t="str">
        <f>olah!R249</f>
        <v>Attendance</v>
      </c>
      <c r="U249" t="str">
        <f>IF(T249="Permit", olah!T249, "No Permit")</f>
        <v>No Permit</v>
      </c>
    </row>
    <row r="250" spans="1:21" hidden="1" x14ac:dyDescent="0.3">
      <c r="A250" s="23">
        <v>44561</v>
      </c>
      <c r="B250" t="s">
        <v>110</v>
      </c>
      <c r="C250" t="s">
        <v>601</v>
      </c>
      <c r="D250" t="s">
        <v>11607</v>
      </c>
      <c r="E250" t="str">
        <f>VLOOKUP(B250,olah!$B:$P,2,0)</f>
        <v>2021-12-02</v>
      </c>
      <c r="F250">
        <f>COUNTIFS(parameter!$J$4:$J$34,summary!A250,parameter!$I$4:$I$34,"&gt;="&amp;summary!$E250)</f>
        <v>30</v>
      </c>
      <c r="G250">
        <f>COUNTIFS(olah!$Q250:Q15248,summary!A250,olah!$B250:B15248,summary!B250,olah!$N250:N15248,summary!C250,olah!$P250:P15248,summary!D250,olah!$S250:S15248,"On Time")</f>
        <v>1</v>
      </c>
      <c r="H250">
        <f>COUNTIFS(olah!$Q$2:Q15248,summary!A250,olah!$B$2:B15248,summary!B250,olah!$S$2:S15248,"On Time")</f>
        <v>18</v>
      </c>
      <c r="I250">
        <f>COUNTIFS(olah!$Q250:Q15248,summary!A250,olah!$B250:B15248,summary!B250,olah!$N250:N15248,summary!C250,olah!$P250:P15248,summary!D250,olah!$S250:S15248,"Late")</f>
        <v>0</v>
      </c>
      <c r="J250">
        <f>COUNTIFS(olah!$Q$2:Q15248,summary!A250,olah!$B$2:B15248,summary!B250,olah!$S$2:S15248,"Late")</f>
        <v>1</v>
      </c>
      <c r="K250">
        <f t="shared" si="3"/>
        <v>11</v>
      </c>
      <c r="L250">
        <f>COUNTIFS(olah!$Q250:Q15248,summary!A250,olah!$B250:B15248,summary!B250,olah!$N250:N15248,summary!C250,olah!$P250:P15248,summary!D250,olah!$T250:T15248,"On Time CO")</f>
        <v>1</v>
      </c>
      <c r="M250">
        <f>COUNTIFS(olah!$Q$2:Q15248,summary!A250,olah!$B$2:B15248,summary!B250,olah!$T$2:T15248,"On Time CO")</f>
        <v>16</v>
      </c>
      <c r="N250">
        <f>COUNTIFS(olah!$Q250:Q15248,summary!A250,olah!$B250:B15248,summary!B250,olah!$N250:N15248,summary!C250,olah!$P250:P15248,summary!D250,olah!$T250:T15248,"Overtime")</f>
        <v>0</v>
      </c>
      <c r="O250">
        <f>COUNTIFS(olah!$Q$2:Q15248,summary!A250,olah!$B$2:B15248,summary!B250,olah!$T$2:T15248,"Overtime")</f>
        <v>0</v>
      </c>
      <c r="P250">
        <f>COUNTIFS(olah!$Q250:Q15248,summary!A250,olah!$B250:B15248,summary!B250,olah!$N250:N15248,summary!C250,olah!$P250:P15248,summary!D250,olah!$T250:T15248,"Early")</f>
        <v>0</v>
      </c>
      <c r="Q250">
        <f>COUNTIFS(olah!$Q$2:Q15248,summary!A250,olah!$B$2:B15248,summary!B250,olah!$T$2:T15248,"Early")</f>
        <v>0</v>
      </c>
      <c r="R250">
        <f>COUNTIFS(olah!$Q250:Q15248,summary!A250,olah!$B250:B15248,summary!B250,olah!$N250:N15248,summary!C250,olah!$P250:P15248,summary!D250,olah!$T250:T15248,"NA CO")</f>
        <v>0</v>
      </c>
      <c r="S250">
        <f>COUNTIFS(olah!$Q$2:Q15248,summary!A250,olah!$B$2:B15248,summary!B250,olah!$T$2:T15248,"NA CO")</f>
        <v>3</v>
      </c>
      <c r="T250" t="str">
        <f>olah!R250</f>
        <v>Daily Journey</v>
      </c>
      <c r="U250" t="str">
        <f>IF(T250="Permit", olah!T250, "No Permit")</f>
        <v>No Permit</v>
      </c>
    </row>
    <row r="251" spans="1:21" hidden="1" x14ac:dyDescent="0.3">
      <c r="A251" s="23">
        <v>44561</v>
      </c>
      <c r="B251" t="s">
        <v>110</v>
      </c>
      <c r="C251" t="s">
        <v>28</v>
      </c>
      <c r="D251" t="s">
        <v>11608</v>
      </c>
      <c r="E251" t="str">
        <f>VLOOKUP(B251,olah!$B:$P,2,0)</f>
        <v>2021-12-02</v>
      </c>
      <c r="F251">
        <f>COUNTIFS(parameter!$J$4:$J$34,summary!A251,parameter!$I$4:$I$34,"&gt;="&amp;summary!$E251)</f>
        <v>30</v>
      </c>
      <c r="G251">
        <f>COUNTIFS(olah!$Q251:Q15249,summary!A251,olah!$B251:B15249,summary!B251,olah!$N251:N15249,summary!C251,olah!$P251:P15249,summary!D251,olah!$S251:S15249,"On Time")</f>
        <v>1</v>
      </c>
      <c r="H251">
        <f>COUNTIFS(olah!$Q$2:Q15249,summary!A251,olah!$B$2:B15249,summary!B251,olah!$S$2:S15249,"On Time")</f>
        <v>18</v>
      </c>
      <c r="I251">
        <f>COUNTIFS(olah!$Q251:Q15249,summary!A251,olah!$B251:B15249,summary!B251,olah!$N251:N15249,summary!C251,olah!$P251:P15249,summary!D251,olah!$S251:S15249,"Late")</f>
        <v>0</v>
      </c>
      <c r="J251">
        <f>COUNTIFS(olah!$Q$2:Q15249,summary!A251,olah!$B$2:B15249,summary!B251,olah!$S$2:S15249,"Late")</f>
        <v>1</v>
      </c>
      <c r="K251">
        <f t="shared" si="3"/>
        <v>11</v>
      </c>
      <c r="L251">
        <f>COUNTIFS(olah!$Q251:Q15249,summary!A251,olah!$B251:B15249,summary!B251,olah!$N251:N15249,summary!C251,olah!$P251:P15249,summary!D251,olah!$T251:T15249,"On Time CO")</f>
        <v>1</v>
      </c>
      <c r="M251">
        <f>COUNTIFS(olah!$Q$2:Q15249,summary!A251,olah!$B$2:B15249,summary!B251,olah!$T$2:T15249,"On Time CO")</f>
        <v>16</v>
      </c>
      <c r="N251">
        <f>COUNTIFS(olah!$Q251:Q15249,summary!A251,olah!$B251:B15249,summary!B251,olah!$N251:N15249,summary!C251,olah!$P251:P15249,summary!D251,olah!$T251:T15249,"Overtime")</f>
        <v>0</v>
      </c>
      <c r="O251">
        <f>COUNTIFS(olah!$Q$2:Q15249,summary!A251,olah!$B$2:B15249,summary!B251,olah!$T$2:T15249,"Overtime")</f>
        <v>0</v>
      </c>
      <c r="P251">
        <f>COUNTIFS(olah!$Q251:Q15249,summary!A251,olah!$B251:B15249,summary!B251,olah!$N251:N15249,summary!C251,olah!$P251:P15249,summary!D251,olah!$T251:T15249,"Early")</f>
        <v>0</v>
      </c>
      <c r="Q251">
        <f>COUNTIFS(olah!$Q$2:Q15249,summary!A251,olah!$B$2:B15249,summary!B251,olah!$T$2:T15249,"Early")</f>
        <v>0</v>
      </c>
      <c r="R251">
        <f>COUNTIFS(olah!$Q251:Q15249,summary!A251,olah!$B251:B15249,summary!B251,olah!$N251:N15249,summary!C251,olah!$P251:P15249,summary!D251,olah!$T251:T15249,"NA CO")</f>
        <v>0</v>
      </c>
      <c r="S251">
        <f>COUNTIFS(olah!$Q$2:Q15249,summary!A251,olah!$B$2:B15249,summary!B251,olah!$T$2:T15249,"NA CO")</f>
        <v>3</v>
      </c>
      <c r="T251" t="str">
        <f>olah!R251</f>
        <v>Attendance</v>
      </c>
      <c r="U251" t="str">
        <f>IF(T251="Permit", olah!T251, "No Permit")</f>
        <v>No Permit</v>
      </c>
    </row>
    <row r="252" spans="1:21" hidden="1" x14ac:dyDescent="0.3">
      <c r="A252" s="23">
        <v>44561</v>
      </c>
      <c r="B252" t="s">
        <v>110</v>
      </c>
      <c r="C252" t="s">
        <v>601</v>
      </c>
      <c r="D252" t="s">
        <v>11609</v>
      </c>
      <c r="E252" t="str">
        <f>VLOOKUP(B252,olah!$B:$P,2,0)</f>
        <v>2021-12-02</v>
      </c>
      <c r="F252">
        <f>COUNTIFS(parameter!$J$4:$J$34,summary!A252,parameter!$I$4:$I$34,"&gt;="&amp;summary!$E252)</f>
        <v>30</v>
      </c>
      <c r="G252">
        <f>COUNTIFS(olah!$Q252:Q15250,summary!A252,olah!$B252:B15250,summary!B252,olah!$N252:N15250,summary!C252,olah!$P252:P15250,summary!D252,olah!$S252:S15250,"On Time")</f>
        <v>1</v>
      </c>
      <c r="H252">
        <f>COUNTIFS(olah!$Q$2:Q15250,summary!A252,olah!$B$2:B15250,summary!B252,olah!$S$2:S15250,"On Time")</f>
        <v>18</v>
      </c>
      <c r="I252">
        <f>COUNTIFS(olah!$Q252:Q15250,summary!A252,olah!$B252:B15250,summary!B252,olah!$N252:N15250,summary!C252,olah!$P252:P15250,summary!D252,olah!$S252:S15250,"Late")</f>
        <v>0</v>
      </c>
      <c r="J252">
        <f>COUNTIFS(olah!$Q$2:Q15250,summary!A252,olah!$B$2:B15250,summary!B252,olah!$S$2:S15250,"Late")</f>
        <v>1</v>
      </c>
      <c r="K252">
        <f t="shared" si="3"/>
        <v>11</v>
      </c>
      <c r="L252">
        <f>COUNTIFS(olah!$Q252:Q15250,summary!A252,olah!$B252:B15250,summary!B252,olah!$N252:N15250,summary!C252,olah!$P252:P15250,summary!D252,olah!$T252:T15250,"On Time CO")</f>
        <v>1</v>
      </c>
      <c r="M252">
        <f>COUNTIFS(olah!$Q$2:Q15250,summary!A252,olah!$B$2:B15250,summary!B252,olah!$T$2:T15250,"On Time CO")</f>
        <v>16</v>
      </c>
      <c r="N252">
        <f>COUNTIFS(olah!$Q252:Q15250,summary!A252,olah!$B252:B15250,summary!B252,olah!$N252:N15250,summary!C252,olah!$P252:P15250,summary!D252,olah!$T252:T15250,"Overtime")</f>
        <v>0</v>
      </c>
      <c r="O252">
        <f>COUNTIFS(olah!$Q$2:Q15250,summary!A252,olah!$B$2:B15250,summary!B252,olah!$T$2:T15250,"Overtime")</f>
        <v>0</v>
      </c>
      <c r="P252">
        <f>COUNTIFS(olah!$Q252:Q15250,summary!A252,olah!$B252:B15250,summary!B252,olah!$N252:N15250,summary!C252,olah!$P252:P15250,summary!D252,olah!$T252:T15250,"Early")</f>
        <v>0</v>
      </c>
      <c r="Q252">
        <f>COUNTIFS(olah!$Q$2:Q15250,summary!A252,olah!$B$2:B15250,summary!B252,olah!$T$2:T15250,"Early")</f>
        <v>0</v>
      </c>
      <c r="R252">
        <f>COUNTIFS(olah!$Q252:Q15250,summary!A252,olah!$B252:B15250,summary!B252,olah!$N252:N15250,summary!C252,olah!$P252:P15250,summary!D252,olah!$T252:T15250,"NA CO")</f>
        <v>0</v>
      </c>
      <c r="S252">
        <f>COUNTIFS(olah!$Q$2:Q15250,summary!A252,olah!$B$2:B15250,summary!B252,olah!$T$2:T15250,"NA CO")</f>
        <v>3</v>
      </c>
      <c r="T252" t="str">
        <f>olah!R252</f>
        <v>Daily Journey</v>
      </c>
      <c r="U252" t="str">
        <f>IF(T252="Permit", olah!T252, "No Permit")</f>
        <v>No Permit</v>
      </c>
    </row>
    <row r="253" spans="1:21" hidden="1" x14ac:dyDescent="0.3">
      <c r="A253" s="23">
        <v>44561</v>
      </c>
      <c r="B253" t="s">
        <v>110</v>
      </c>
      <c r="C253" t="s">
        <v>28</v>
      </c>
      <c r="D253" t="s">
        <v>9024</v>
      </c>
      <c r="E253" t="str">
        <f>VLOOKUP(B253,olah!$B:$P,2,0)</f>
        <v>2021-12-02</v>
      </c>
      <c r="F253">
        <f>COUNTIFS(parameter!$J$4:$J$34,summary!A253,parameter!$I$4:$I$34,"&gt;="&amp;summary!$E253)</f>
        <v>30</v>
      </c>
      <c r="G253">
        <f>COUNTIFS(olah!$Q253:Q15251,summary!A253,olah!$B253:B15251,summary!B253,olah!$N253:N15251,summary!C253,olah!$P253:P15251,summary!D253,olah!$S253:S15251,"On Time")</f>
        <v>1</v>
      </c>
      <c r="H253">
        <f>COUNTIFS(olah!$Q$2:Q15251,summary!A253,olah!$B$2:B15251,summary!B253,olah!$S$2:S15251,"On Time")</f>
        <v>18</v>
      </c>
      <c r="I253">
        <f>COUNTIFS(olah!$Q253:Q15251,summary!A253,olah!$B253:B15251,summary!B253,olah!$N253:N15251,summary!C253,olah!$P253:P15251,summary!D253,olah!$S253:S15251,"Late")</f>
        <v>0</v>
      </c>
      <c r="J253">
        <f>COUNTIFS(olah!$Q$2:Q15251,summary!A253,olah!$B$2:B15251,summary!B253,olah!$S$2:S15251,"Late")</f>
        <v>1</v>
      </c>
      <c r="K253">
        <f t="shared" si="3"/>
        <v>11</v>
      </c>
      <c r="L253">
        <f>COUNTIFS(olah!$Q253:Q15251,summary!A253,olah!$B253:B15251,summary!B253,olah!$N253:N15251,summary!C253,olah!$P253:P15251,summary!D253,olah!$T253:T15251,"On Time CO")</f>
        <v>1</v>
      </c>
      <c r="M253">
        <f>COUNTIFS(olah!$Q$2:Q15251,summary!A253,olah!$B$2:B15251,summary!B253,olah!$T$2:T15251,"On Time CO")</f>
        <v>16</v>
      </c>
      <c r="N253">
        <f>COUNTIFS(olah!$Q253:Q15251,summary!A253,olah!$B253:B15251,summary!B253,olah!$N253:N15251,summary!C253,olah!$P253:P15251,summary!D253,olah!$T253:T15251,"Overtime")</f>
        <v>0</v>
      </c>
      <c r="O253">
        <f>COUNTIFS(olah!$Q$2:Q15251,summary!A253,olah!$B$2:B15251,summary!B253,olah!$T$2:T15251,"Overtime")</f>
        <v>0</v>
      </c>
      <c r="P253">
        <f>COUNTIFS(olah!$Q253:Q15251,summary!A253,olah!$B253:B15251,summary!B253,olah!$N253:N15251,summary!C253,olah!$P253:P15251,summary!D253,olah!$T253:T15251,"Early")</f>
        <v>0</v>
      </c>
      <c r="Q253">
        <f>COUNTIFS(olah!$Q$2:Q15251,summary!A253,olah!$B$2:B15251,summary!B253,olah!$T$2:T15251,"Early")</f>
        <v>0</v>
      </c>
      <c r="R253">
        <f>COUNTIFS(olah!$Q253:Q15251,summary!A253,olah!$B253:B15251,summary!B253,olah!$N253:N15251,summary!C253,olah!$P253:P15251,summary!D253,olah!$T253:T15251,"NA CO")</f>
        <v>0</v>
      </c>
      <c r="S253">
        <f>COUNTIFS(olah!$Q$2:Q15251,summary!A253,olah!$B$2:B15251,summary!B253,olah!$T$2:T15251,"NA CO")</f>
        <v>3</v>
      </c>
      <c r="T253" t="str">
        <f>olah!R253</f>
        <v>Attendance</v>
      </c>
      <c r="U253" t="str">
        <f>IF(T253="Permit", olah!T253, "No Permit")</f>
        <v>No Permit</v>
      </c>
    </row>
    <row r="254" spans="1:21" hidden="1" x14ac:dyDescent="0.3">
      <c r="A254" s="23">
        <v>44561</v>
      </c>
      <c r="B254" t="s">
        <v>110</v>
      </c>
      <c r="C254" t="s">
        <v>2651</v>
      </c>
      <c r="D254" t="s">
        <v>10213</v>
      </c>
      <c r="E254" t="str">
        <f>VLOOKUP(B254,olah!$B:$P,2,0)</f>
        <v>2021-12-02</v>
      </c>
      <c r="F254">
        <f>COUNTIFS(parameter!$J$4:$J$34,summary!A254,parameter!$I$4:$I$34,"&gt;="&amp;summary!$E254)</f>
        <v>30</v>
      </c>
      <c r="G254">
        <f>COUNTIFS(olah!$Q254:Q15252,summary!A254,olah!$B254:B15252,summary!B254,olah!$N254:N15252,summary!C254,olah!$P254:P15252,summary!D254,olah!$S254:S15252,"On Time")</f>
        <v>1</v>
      </c>
      <c r="H254">
        <f>COUNTIFS(olah!$Q$2:Q15252,summary!A254,olah!$B$2:B15252,summary!B254,olah!$S$2:S15252,"On Time")</f>
        <v>18</v>
      </c>
      <c r="I254">
        <f>COUNTIFS(olah!$Q254:Q15252,summary!A254,olah!$B254:B15252,summary!B254,olah!$N254:N15252,summary!C254,olah!$P254:P15252,summary!D254,olah!$S254:S15252,"Late")</f>
        <v>0</v>
      </c>
      <c r="J254">
        <f>COUNTIFS(olah!$Q$2:Q15252,summary!A254,olah!$B$2:B15252,summary!B254,olah!$S$2:S15252,"Late")</f>
        <v>1</v>
      </c>
      <c r="K254">
        <f t="shared" si="3"/>
        <v>11</v>
      </c>
      <c r="L254">
        <f>COUNTIFS(olah!$Q254:Q15252,summary!A254,olah!$B254:B15252,summary!B254,olah!$N254:N15252,summary!C254,olah!$P254:P15252,summary!D254,olah!$T254:T15252,"On Time CO")</f>
        <v>0</v>
      </c>
      <c r="M254">
        <f>COUNTIFS(olah!$Q$2:Q15252,summary!A254,olah!$B$2:B15252,summary!B254,olah!$T$2:T15252,"On Time CO")</f>
        <v>16</v>
      </c>
      <c r="N254">
        <f>COUNTIFS(olah!$Q254:Q15252,summary!A254,olah!$B254:B15252,summary!B254,olah!$N254:N15252,summary!C254,olah!$P254:P15252,summary!D254,olah!$T254:T15252,"Overtime")</f>
        <v>0</v>
      </c>
      <c r="O254">
        <f>COUNTIFS(olah!$Q$2:Q15252,summary!A254,olah!$B$2:B15252,summary!B254,olah!$T$2:T15252,"Overtime")</f>
        <v>0</v>
      </c>
      <c r="P254">
        <f>COUNTIFS(olah!$Q254:Q15252,summary!A254,olah!$B254:B15252,summary!B254,olah!$N254:N15252,summary!C254,olah!$P254:P15252,summary!D254,olah!$T254:T15252,"Early")</f>
        <v>0</v>
      </c>
      <c r="Q254">
        <f>COUNTIFS(olah!$Q$2:Q15252,summary!A254,olah!$B$2:B15252,summary!B254,olah!$T$2:T15252,"Early")</f>
        <v>0</v>
      </c>
      <c r="R254">
        <f>COUNTIFS(olah!$Q254:Q15252,summary!A254,olah!$B254:B15252,summary!B254,olah!$N254:N15252,summary!C254,olah!$P254:P15252,summary!D254,olah!$T254:T15252,"NA CO")</f>
        <v>1</v>
      </c>
      <c r="S254">
        <f>COUNTIFS(olah!$Q$2:Q15252,summary!A254,olah!$B$2:B15252,summary!B254,olah!$T$2:T15252,"NA CO")</f>
        <v>3</v>
      </c>
      <c r="T254" t="str">
        <f>olah!R254</f>
        <v>Daily Journey</v>
      </c>
      <c r="U254" t="str">
        <f>IF(T254="Permit", olah!T254, "No Permit")</f>
        <v>No Permit</v>
      </c>
    </row>
    <row r="255" spans="1:21" hidden="1" x14ac:dyDescent="0.3">
      <c r="A255" s="23">
        <v>44561</v>
      </c>
      <c r="B255" t="s">
        <v>110</v>
      </c>
      <c r="C255" t="s">
        <v>2656</v>
      </c>
      <c r="D255" t="s">
        <v>11610</v>
      </c>
      <c r="E255" t="str">
        <f>VLOOKUP(B255,olah!$B:$P,2,0)</f>
        <v>2021-12-02</v>
      </c>
      <c r="F255">
        <f>COUNTIFS(parameter!$J$4:$J$34,summary!A255,parameter!$I$4:$I$34,"&gt;="&amp;summary!$E255)</f>
        <v>30</v>
      </c>
      <c r="G255">
        <f>COUNTIFS(olah!$Q255:Q15253,summary!A255,olah!$B255:B15253,summary!B255,olah!$N255:N15253,summary!C255,olah!$P255:P15253,summary!D255,olah!$S255:S15253,"On Time")</f>
        <v>1</v>
      </c>
      <c r="H255">
        <f>COUNTIFS(olah!$Q$2:Q15253,summary!A255,olah!$B$2:B15253,summary!B255,olah!$S$2:S15253,"On Time")</f>
        <v>18</v>
      </c>
      <c r="I255">
        <f>COUNTIFS(olah!$Q255:Q15253,summary!A255,olah!$B255:B15253,summary!B255,olah!$N255:N15253,summary!C255,olah!$P255:P15253,summary!D255,olah!$S255:S15253,"Late")</f>
        <v>0</v>
      </c>
      <c r="J255">
        <f>COUNTIFS(olah!$Q$2:Q15253,summary!A255,olah!$B$2:B15253,summary!B255,olah!$S$2:S15253,"Late")</f>
        <v>1</v>
      </c>
      <c r="K255">
        <f t="shared" si="3"/>
        <v>11</v>
      </c>
      <c r="L255">
        <f>COUNTIFS(olah!$Q255:Q15253,summary!A255,olah!$B255:B15253,summary!B255,olah!$N255:N15253,summary!C255,olah!$P255:P15253,summary!D255,olah!$T255:T15253,"On Time CO")</f>
        <v>1</v>
      </c>
      <c r="M255">
        <f>COUNTIFS(olah!$Q$2:Q15253,summary!A255,olah!$B$2:B15253,summary!B255,olah!$T$2:T15253,"On Time CO")</f>
        <v>16</v>
      </c>
      <c r="N255">
        <f>COUNTIFS(olah!$Q255:Q15253,summary!A255,olah!$B255:B15253,summary!B255,olah!$N255:N15253,summary!C255,olah!$P255:P15253,summary!D255,olah!$T255:T15253,"Overtime")</f>
        <v>0</v>
      </c>
      <c r="O255">
        <f>COUNTIFS(olah!$Q$2:Q15253,summary!A255,olah!$B$2:B15253,summary!B255,olah!$T$2:T15253,"Overtime")</f>
        <v>0</v>
      </c>
      <c r="P255">
        <f>COUNTIFS(olah!$Q255:Q15253,summary!A255,olah!$B255:B15253,summary!B255,olah!$N255:N15253,summary!C255,olah!$P255:P15253,summary!D255,olah!$T255:T15253,"Early")</f>
        <v>0</v>
      </c>
      <c r="Q255">
        <f>COUNTIFS(olah!$Q$2:Q15253,summary!A255,olah!$B$2:B15253,summary!B255,olah!$T$2:T15253,"Early")</f>
        <v>0</v>
      </c>
      <c r="R255">
        <f>COUNTIFS(olah!$Q255:Q15253,summary!A255,olah!$B255:B15253,summary!B255,olah!$N255:N15253,summary!C255,olah!$P255:P15253,summary!D255,olah!$T255:T15253,"NA CO")</f>
        <v>0</v>
      </c>
      <c r="S255">
        <f>COUNTIFS(olah!$Q$2:Q15253,summary!A255,olah!$B$2:B15253,summary!B255,olah!$T$2:T15253,"NA CO")</f>
        <v>3</v>
      </c>
      <c r="T255" t="str">
        <f>olah!R255</f>
        <v>Daily Journey</v>
      </c>
      <c r="U255" t="str">
        <f>IF(T255="Permit", olah!T255, "No Permit")</f>
        <v>No Permit</v>
      </c>
    </row>
    <row r="256" spans="1:21" hidden="1" x14ac:dyDescent="0.3">
      <c r="A256" s="23">
        <v>44561</v>
      </c>
      <c r="B256" t="s">
        <v>110</v>
      </c>
      <c r="C256" t="s">
        <v>2656</v>
      </c>
      <c r="D256" t="s">
        <v>10214</v>
      </c>
      <c r="E256" t="str">
        <f>VLOOKUP(B256,olah!$B:$P,2,0)</f>
        <v>2021-12-02</v>
      </c>
      <c r="F256">
        <f>COUNTIFS(parameter!$J$4:$J$34,summary!A256,parameter!$I$4:$I$34,"&gt;="&amp;summary!$E256)</f>
        <v>30</v>
      </c>
      <c r="G256">
        <f>COUNTIFS(olah!$Q256:Q15254,summary!A256,olah!$B256:B15254,summary!B256,olah!$N256:N15254,summary!C256,olah!$P256:P15254,summary!D256,olah!$S256:S15254,"On Time")</f>
        <v>1</v>
      </c>
      <c r="H256">
        <f>COUNTIFS(olah!$Q$2:Q15254,summary!A256,olah!$B$2:B15254,summary!B256,olah!$S$2:S15254,"On Time")</f>
        <v>18</v>
      </c>
      <c r="I256">
        <f>COUNTIFS(olah!$Q256:Q15254,summary!A256,olah!$B256:B15254,summary!B256,olah!$N256:N15254,summary!C256,olah!$P256:P15254,summary!D256,olah!$S256:S15254,"Late")</f>
        <v>0</v>
      </c>
      <c r="J256">
        <f>COUNTIFS(olah!$Q$2:Q15254,summary!A256,olah!$B$2:B15254,summary!B256,olah!$S$2:S15254,"Late")</f>
        <v>1</v>
      </c>
      <c r="K256">
        <f t="shared" si="3"/>
        <v>11</v>
      </c>
      <c r="L256">
        <f>COUNTIFS(olah!$Q256:Q15254,summary!A256,olah!$B256:B15254,summary!B256,olah!$N256:N15254,summary!C256,olah!$P256:P15254,summary!D256,olah!$T256:T15254,"On Time CO")</f>
        <v>1</v>
      </c>
      <c r="M256">
        <f>COUNTIFS(olah!$Q$2:Q15254,summary!A256,olah!$B$2:B15254,summary!B256,olah!$T$2:T15254,"On Time CO")</f>
        <v>16</v>
      </c>
      <c r="N256">
        <f>COUNTIFS(olah!$Q256:Q15254,summary!A256,olah!$B256:B15254,summary!B256,olah!$N256:N15254,summary!C256,olah!$P256:P15254,summary!D256,olah!$T256:T15254,"Overtime")</f>
        <v>0</v>
      </c>
      <c r="O256">
        <f>COUNTIFS(olah!$Q$2:Q15254,summary!A256,olah!$B$2:B15254,summary!B256,olah!$T$2:T15254,"Overtime")</f>
        <v>0</v>
      </c>
      <c r="P256">
        <f>COUNTIFS(olah!$Q256:Q15254,summary!A256,olah!$B256:B15254,summary!B256,olah!$N256:N15254,summary!C256,olah!$P256:P15254,summary!D256,olah!$T256:T15254,"Early")</f>
        <v>0</v>
      </c>
      <c r="Q256">
        <f>COUNTIFS(olah!$Q$2:Q15254,summary!A256,olah!$B$2:B15254,summary!B256,olah!$T$2:T15254,"Early")</f>
        <v>0</v>
      </c>
      <c r="R256">
        <f>COUNTIFS(olah!$Q256:Q15254,summary!A256,olah!$B256:B15254,summary!B256,olah!$N256:N15254,summary!C256,olah!$P256:P15254,summary!D256,olah!$T256:T15254,"NA CO")</f>
        <v>0</v>
      </c>
      <c r="S256">
        <f>COUNTIFS(olah!$Q$2:Q15254,summary!A256,olah!$B$2:B15254,summary!B256,olah!$T$2:T15254,"NA CO")</f>
        <v>3</v>
      </c>
      <c r="T256" t="str">
        <f>olah!R256</f>
        <v>Daily Journey</v>
      </c>
      <c r="U256" t="str">
        <f>IF(T256="Permit", olah!T256, "No Permit")</f>
        <v>No Permit</v>
      </c>
    </row>
    <row r="257" spans="1:21" hidden="1" x14ac:dyDescent="0.3">
      <c r="A257" s="23">
        <v>44561</v>
      </c>
      <c r="B257" t="s">
        <v>112</v>
      </c>
      <c r="C257" t="s">
        <v>31</v>
      </c>
      <c r="D257" t="s">
        <v>1390</v>
      </c>
      <c r="E257" t="str">
        <f>VLOOKUP(B257,olah!$B:$P,2,0)</f>
        <v>2021-12-01</v>
      </c>
      <c r="F257">
        <f>COUNTIFS(parameter!$J$4:$J$34,summary!A257,parameter!$I$4:$I$34,"&gt;="&amp;summary!$E257)</f>
        <v>31</v>
      </c>
      <c r="G257">
        <f>COUNTIFS(olah!$Q257:Q15255,summary!A257,olah!$B257:B15255,summary!B257,olah!$N257:N15255,summary!C257,olah!$P257:P15255,summary!D257,olah!$S257:S15255,"On Time")</f>
        <v>1</v>
      </c>
      <c r="H257">
        <f>COUNTIFS(olah!$Q$2:Q15255,summary!A257,olah!$B$2:B15255,summary!B257,olah!$S$2:S15255,"On Time")</f>
        <v>13</v>
      </c>
      <c r="I257">
        <f>COUNTIFS(olah!$Q257:Q15255,summary!A257,olah!$B257:B15255,summary!B257,olah!$N257:N15255,summary!C257,olah!$P257:P15255,summary!D257,olah!$S257:S15255,"Late")</f>
        <v>0</v>
      </c>
      <c r="J257">
        <f>COUNTIFS(olah!$Q$2:Q15255,summary!A257,olah!$B$2:B15255,summary!B257,olah!$S$2:S15255,"Late")</f>
        <v>0</v>
      </c>
      <c r="K257">
        <f t="shared" si="3"/>
        <v>18</v>
      </c>
      <c r="L257">
        <f>COUNTIFS(olah!$Q257:Q15255,summary!A257,olah!$B257:B15255,summary!B257,olah!$N257:N15255,summary!C257,olah!$P257:P15255,summary!D257,olah!$T257:T15255,"On Time CO")</f>
        <v>1</v>
      </c>
      <c r="M257">
        <f>COUNTIFS(olah!$Q$2:Q15255,summary!A257,olah!$B$2:B15255,summary!B257,olah!$T$2:T15255,"On Time CO")</f>
        <v>11</v>
      </c>
      <c r="N257">
        <f>COUNTIFS(olah!$Q257:Q15255,summary!A257,olah!$B257:B15255,summary!B257,olah!$N257:N15255,summary!C257,olah!$P257:P15255,summary!D257,olah!$T257:T15255,"Overtime")</f>
        <v>0</v>
      </c>
      <c r="O257">
        <f>COUNTIFS(olah!$Q$2:Q15255,summary!A257,olah!$B$2:B15255,summary!B257,olah!$T$2:T15255,"Overtime")</f>
        <v>0</v>
      </c>
      <c r="P257">
        <f>COUNTIFS(olah!$Q257:Q15255,summary!A257,olah!$B257:B15255,summary!B257,olah!$N257:N15255,summary!C257,olah!$P257:P15255,summary!D257,olah!$T257:T15255,"Early")</f>
        <v>0</v>
      </c>
      <c r="Q257">
        <f>COUNTIFS(olah!$Q$2:Q15255,summary!A257,olah!$B$2:B15255,summary!B257,olah!$T$2:T15255,"Early")</f>
        <v>1</v>
      </c>
      <c r="R257">
        <f>COUNTIFS(olah!$Q257:Q15255,summary!A257,olah!$B257:B15255,summary!B257,olah!$N257:N15255,summary!C257,olah!$P257:P15255,summary!D257,olah!$T257:T15255,"NA CO")</f>
        <v>0</v>
      </c>
      <c r="S257">
        <f>COUNTIFS(olah!$Q$2:Q15255,summary!A257,olah!$B$2:B15255,summary!B257,olah!$T$2:T15255,"NA CO")</f>
        <v>1</v>
      </c>
      <c r="T257" t="str">
        <f>olah!R257</f>
        <v>Attendance</v>
      </c>
      <c r="U257" t="str">
        <f>IF(T257="Permit", olah!T257, "No Permit")</f>
        <v>No Permit</v>
      </c>
    </row>
    <row r="258" spans="1:21" hidden="1" x14ac:dyDescent="0.3">
      <c r="A258" s="23">
        <v>44561</v>
      </c>
      <c r="B258" t="s">
        <v>112</v>
      </c>
      <c r="C258" t="s">
        <v>31</v>
      </c>
      <c r="D258" t="s">
        <v>11600</v>
      </c>
      <c r="E258" t="str">
        <f>VLOOKUP(B258,olah!$B:$P,2,0)</f>
        <v>2021-12-01</v>
      </c>
      <c r="F258">
        <f>COUNTIFS(parameter!$J$4:$J$34,summary!A258,parameter!$I$4:$I$34,"&gt;="&amp;summary!$E258)</f>
        <v>31</v>
      </c>
      <c r="G258">
        <f>COUNTIFS(olah!$Q258:Q15256,summary!A258,olah!$B258:B15256,summary!B258,olah!$N258:N15256,summary!C258,olah!$P258:P15256,summary!D258,olah!$S258:S15256,"On Time")</f>
        <v>1</v>
      </c>
      <c r="H258">
        <f>COUNTIFS(olah!$Q$2:Q15256,summary!A258,olah!$B$2:B15256,summary!B258,olah!$S$2:S15256,"On Time")</f>
        <v>13</v>
      </c>
      <c r="I258">
        <f>COUNTIFS(olah!$Q258:Q15256,summary!A258,olah!$B258:B15256,summary!B258,olah!$N258:N15256,summary!C258,olah!$P258:P15256,summary!D258,olah!$S258:S15256,"Late")</f>
        <v>0</v>
      </c>
      <c r="J258">
        <f>COUNTIFS(olah!$Q$2:Q15256,summary!A258,olah!$B$2:B15256,summary!B258,olah!$S$2:S15256,"Late")</f>
        <v>0</v>
      </c>
      <c r="K258">
        <f t="shared" si="3"/>
        <v>18</v>
      </c>
      <c r="L258">
        <f>COUNTIFS(olah!$Q258:Q15256,summary!A258,olah!$B258:B15256,summary!B258,olah!$N258:N15256,summary!C258,olah!$P258:P15256,summary!D258,olah!$T258:T15256,"On Time CO")</f>
        <v>1</v>
      </c>
      <c r="M258">
        <f>COUNTIFS(olah!$Q$2:Q15256,summary!A258,olah!$B$2:B15256,summary!B258,olah!$T$2:T15256,"On Time CO")</f>
        <v>11</v>
      </c>
      <c r="N258">
        <f>COUNTIFS(olah!$Q258:Q15256,summary!A258,olah!$B258:B15256,summary!B258,olah!$N258:N15256,summary!C258,olah!$P258:P15256,summary!D258,olah!$T258:T15256,"Overtime")</f>
        <v>0</v>
      </c>
      <c r="O258">
        <f>COUNTIFS(olah!$Q$2:Q15256,summary!A258,olah!$B$2:B15256,summary!B258,olah!$T$2:T15256,"Overtime")</f>
        <v>0</v>
      </c>
      <c r="P258">
        <f>COUNTIFS(olah!$Q258:Q15256,summary!A258,olah!$B258:B15256,summary!B258,olah!$N258:N15256,summary!C258,olah!$P258:P15256,summary!D258,olah!$T258:T15256,"Early")</f>
        <v>0</v>
      </c>
      <c r="Q258">
        <f>COUNTIFS(olah!$Q$2:Q15256,summary!A258,olah!$B$2:B15256,summary!B258,olah!$T$2:T15256,"Early")</f>
        <v>1</v>
      </c>
      <c r="R258">
        <f>COUNTIFS(olah!$Q258:Q15256,summary!A258,olah!$B258:B15256,summary!B258,olah!$N258:N15256,summary!C258,olah!$P258:P15256,summary!D258,olah!$T258:T15256,"NA CO")</f>
        <v>0</v>
      </c>
      <c r="S258">
        <f>COUNTIFS(olah!$Q$2:Q15256,summary!A258,olah!$B$2:B15256,summary!B258,olah!$T$2:T15256,"NA CO")</f>
        <v>1</v>
      </c>
      <c r="T258" t="str">
        <f>olah!R258</f>
        <v>Attendance</v>
      </c>
      <c r="U258" t="str">
        <f>IF(T258="Permit", olah!T258, "No Permit")</f>
        <v>No Permit</v>
      </c>
    </row>
    <row r="259" spans="1:21" hidden="1" x14ac:dyDescent="0.3">
      <c r="A259" s="23">
        <v>44561</v>
      </c>
      <c r="B259" t="s">
        <v>112</v>
      </c>
      <c r="C259" t="s">
        <v>31</v>
      </c>
      <c r="D259" t="s">
        <v>11602</v>
      </c>
      <c r="E259" t="str">
        <f>VLOOKUP(B259,olah!$B:$P,2,0)</f>
        <v>2021-12-01</v>
      </c>
      <c r="F259">
        <f>COUNTIFS(parameter!$J$4:$J$34,summary!A259,parameter!$I$4:$I$34,"&gt;="&amp;summary!$E259)</f>
        <v>31</v>
      </c>
      <c r="G259">
        <f>COUNTIFS(olah!$Q259:Q15257,summary!A259,olah!$B259:B15257,summary!B259,olah!$N259:N15257,summary!C259,olah!$P259:P15257,summary!D259,olah!$S259:S15257,"On Time")</f>
        <v>1</v>
      </c>
      <c r="H259">
        <f>COUNTIFS(olah!$Q$2:Q15257,summary!A259,olah!$B$2:B15257,summary!B259,olah!$S$2:S15257,"On Time")</f>
        <v>13</v>
      </c>
      <c r="I259">
        <f>COUNTIFS(olah!$Q259:Q15257,summary!A259,olah!$B259:B15257,summary!B259,olah!$N259:N15257,summary!C259,olah!$P259:P15257,summary!D259,olah!$S259:S15257,"Late")</f>
        <v>0</v>
      </c>
      <c r="J259">
        <f>COUNTIFS(olah!$Q$2:Q15257,summary!A259,olah!$B$2:B15257,summary!B259,olah!$S$2:S15257,"Late")</f>
        <v>0</v>
      </c>
      <c r="K259">
        <f t="shared" ref="K259:K322" si="4">F259-SUM(H259:J259)</f>
        <v>18</v>
      </c>
      <c r="L259">
        <f>COUNTIFS(olah!$Q259:Q15257,summary!A259,olah!$B259:B15257,summary!B259,olah!$N259:N15257,summary!C259,olah!$P259:P15257,summary!D259,olah!$T259:T15257,"On Time CO")</f>
        <v>1</v>
      </c>
      <c r="M259">
        <f>COUNTIFS(olah!$Q$2:Q15257,summary!A259,olah!$B$2:B15257,summary!B259,olah!$T$2:T15257,"On Time CO")</f>
        <v>11</v>
      </c>
      <c r="N259">
        <f>COUNTIFS(olah!$Q259:Q15257,summary!A259,olah!$B259:B15257,summary!B259,olah!$N259:N15257,summary!C259,olah!$P259:P15257,summary!D259,olah!$T259:T15257,"Overtime")</f>
        <v>0</v>
      </c>
      <c r="O259">
        <f>COUNTIFS(olah!$Q$2:Q15257,summary!A259,olah!$B$2:B15257,summary!B259,olah!$T$2:T15257,"Overtime")</f>
        <v>0</v>
      </c>
      <c r="P259">
        <f>COUNTIFS(olah!$Q259:Q15257,summary!A259,olah!$B259:B15257,summary!B259,olah!$N259:N15257,summary!C259,olah!$P259:P15257,summary!D259,olah!$T259:T15257,"Early")</f>
        <v>0</v>
      </c>
      <c r="Q259">
        <f>COUNTIFS(olah!$Q$2:Q15257,summary!A259,olah!$B$2:B15257,summary!B259,olah!$T$2:T15257,"Early")</f>
        <v>1</v>
      </c>
      <c r="R259">
        <f>COUNTIFS(olah!$Q259:Q15257,summary!A259,olah!$B259:B15257,summary!B259,olah!$N259:N15257,summary!C259,olah!$P259:P15257,summary!D259,olah!$T259:T15257,"NA CO")</f>
        <v>0</v>
      </c>
      <c r="S259">
        <f>COUNTIFS(olah!$Q$2:Q15257,summary!A259,olah!$B$2:B15257,summary!B259,olah!$T$2:T15257,"NA CO")</f>
        <v>1</v>
      </c>
      <c r="T259" t="str">
        <f>olah!R259</f>
        <v>Attendance</v>
      </c>
      <c r="U259" t="str">
        <f>IF(T259="Permit", olah!T259, "No Permit")</f>
        <v>No Permit</v>
      </c>
    </row>
    <row r="260" spans="1:21" hidden="1" x14ac:dyDescent="0.3">
      <c r="A260" s="23">
        <v>44561</v>
      </c>
      <c r="B260" t="s">
        <v>112</v>
      </c>
      <c r="C260" t="s">
        <v>2669</v>
      </c>
      <c r="D260" t="s">
        <v>11603</v>
      </c>
      <c r="E260" t="str">
        <f>VLOOKUP(B260,olah!$B:$P,2,0)</f>
        <v>2021-12-01</v>
      </c>
      <c r="F260">
        <f>COUNTIFS(parameter!$J$4:$J$34,summary!A260,parameter!$I$4:$I$34,"&gt;="&amp;summary!$E260)</f>
        <v>31</v>
      </c>
      <c r="G260">
        <f>COUNTIFS(olah!$Q260:Q15258,summary!A260,olah!$B260:B15258,summary!B260,olah!$N260:N15258,summary!C260,olah!$P260:P15258,summary!D260,olah!$S260:S15258,"On Time")</f>
        <v>1</v>
      </c>
      <c r="H260">
        <f>COUNTIFS(olah!$Q$2:Q15258,summary!A260,olah!$B$2:B15258,summary!B260,olah!$S$2:S15258,"On Time")</f>
        <v>13</v>
      </c>
      <c r="I260">
        <f>COUNTIFS(olah!$Q260:Q15258,summary!A260,olah!$B260:B15258,summary!B260,olah!$N260:N15258,summary!C260,olah!$P260:P15258,summary!D260,olah!$S260:S15258,"Late")</f>
        <v>0</v>
      </c>
      <c r="J260">
        <f>COUNTIFS(olah!$Q$2:Q15258,summary!A260,olah!$B$2:B15258,summary!B260,olah!$S$2:S15258,"Late")</f>
        <v>0</v>
      </c>
      <c r="K260">
        <f t="shared" si="4"/>
        <v>18</v>
      </c>
      <c r="L260">
        <f>COUNTIFS(olah!$Q260:Q15258,summary!A260,olah!$B260:B15258,summary!B260,olah!$N260:N15258,summary!C260,olah!$P260:P15258,summary!D260,olah!$T260:T15258,"On Time CO")</f>
        <v>0</v>
      </c>
      <c r="M260">
        <f>COUNTIFS(olah!$Q$2:Q15258,summary!A260,olah!$B$2:B15258,summary!B260,olah!$T$2:T15258,"On Time CO")</f>
        <v>11</v>
      </c>
      <c r="N260">
        <f>COUNTIFS(olah!$Q260:Q15258,summary!A260,olah!$B260:B15258,summary!B260,olah!$N260:N15258,summary!C260,olah!$P260:P15258,summary!D260,olah!$T260:T15258,"Overtime")</f>
        <v>0</v>
      </c>
      <c r="O260">
        <f>COUNTIFS(olah!$Q$2:Q15258,summary!A260,olah!$B$2:B15258,summary!B260,olah!$T$2:T15258,"Overtime")</f>
        <v>0</v>
      </c>
      <c r="P260">
        <f>COUNTIFS(olah!$Q260:Q15258,summary!A260,olah!$B260:B15258,summary!B260,olah!$N260:N15258,summary!C260,olah!$P260:P15258,summary!D260,olah!$T260:T15258,"Early")</f>
        <v>0</v>
      </c>
      <c r="Q260">
        <f>COUNTIFS(olah!$Q$2:Q15258,summary!A260,olah!$B$2:B15258,summary!B260,olah!$T$2:T15258,"Early")</f>
        <v>1</v>
      </c>
      <c r="R260">
        <f>COUNTIFS(olah!$Q260:Q15258,summary!A260,olah!$B260:B15258,summary!B260,olah!$N260:N15258,summary!C260,olah!$P260:P15258,summary!D260,olah!$T260:T15258,"NA CO")</f>
        <v>1</v>
      </c>
      <c r="S260">
        <f>COUNTIFS(olah!$Q$2:Q15258,summary!A260,olah!$B$2:B15258,summary!B260,olah!$T$2:T15258,"NA CO")</f>
        <v>1</v>
      </c>
      <c r="T260" t="str">
        <f>olah!R260</f>
        <v>Daily Journey</v>
      </c>
      <c r="U260" t="str">
        <f>IF(T260="Permit", olah!T260, "No Permit")</f>
        <v>No Permit</v>
      </c>
    </row>
    <row r="261" spans="1:21" hidden="1" x14ac:dyDescent="0.3">
      <c r="A261" s="23">
        <v>44561</v>
      </c>
      <c r="B261" t="s">
        <v>112</v>
      </c>
      <c r="C261" t="s">
        <v>31</v>
      </c>
      <c r="D261" t="s">
        <v>7108</v>
      </c>
      <c r="E261" t="str">
        <f>VLOOKUP(B261,olah!$B:$P,2,0)</f>
        <v>2021-12-01</v>
      </c>
      <c r="F261">
        <f>COUNTIFS(parameter!$J$4:$J$34,summary!A261,parameter!$I$4:$I$34,"&gt;="&amp;summary!$E261)</f>
        <v>31</v>
      </c>
      <c r="G261">
        <f>COUNTIFS(olah!$Q261:Q15259,summary!A261,olah!$B261:B15259,summary!B261,olah!$N261:N15259,summary!C261,olah!$P261:P15259,summary!D261,olah!$S261:S15259,"On Time")</f>
        <v>1</v>
      </c>
      <c r="H261">
        <f>COUNTIFS(olah!$Q$2:Q15259,summary!A261,olah!$B$2:B15259,summary!B261,olah!$S$2:S15259,"On Time")</f>
        <v>13</v>
      </c>
      <c r="I261">
        <f>COUNTIFS(olah!$Q261:Q15259,summary!A261,olah!$B261:B15259,summary!B261,olah!$N261:N15259,summary!C261,olah!$P261:P15259,summary!D261,olah!$S261:S15259,"Late")</f>
        <v>0</v>
      </c>
      <c r="J261">
        <f>COUNTIFS(olah!$Q$2:Q15259,summary!A261,olah!$B$2:B15259,summary!B261,olah!$S$2:S15259,"Late")</f>
        <v>0</v>
      </c>
      <c r="K261">
        <f t="shared" si="4"/>
        <v>18</v>
      </c>
      <c r="L261">
        <f>COUNTIFS(olah!$Q261:Q15259,summary!A261,olah!$B261:B15259,summary!B261,olah!$N261:N15259,summary!C261,olah!$P261:P15259,summary!D261,olah!$T261:T15259,"On Time CO")</f>
        <v>1</v>
      </c>
      <c r="M261">
        <f>COUNTIFS(olah!$Q$2:Q15259,summary!A261,olah!$B$2:B15259,summary!B261,olah!$T$2:T15259,"On Time CO")</f>
        <v>11</v>
      </c>
      <c r="N261">
        <f>COUNTIFS(olah!$Q261:Q15259,summary!A261,olah!$B261:B15259,summary!B261,olah!$N261:N15259,summary!C261,olah!$P261:P15259,summary!D261,olah!$T261:T15259,"Overtime")</f>
        <v>0</v>
      </c>
      <c r="O261">
        <f>COUNTIFS(olah!$Q$2:Q15259,summary!A261,olah!$B$2:B15259,summary!B261,olah!$T$2:T15259,"Overtime")</f>
        <v>0</v>
      </c>
      <c r="P261">
        <f>COUNTIFS(olah!$Q261:Q15259,summary!A261,olah!$B261:B15259,summary!B261,olah!$N261:N15259,summary!C261,olah!$P261:P15259,summary!D261,olah!$T261:T15259,"Early")</f>
        <v>0</v>
      </c>
      <c r="Q261">
        <f>COUNTIFS(olah!$Q$2:Q15259,summary!A261,olah!$B$2:B15259,summary!B261,olah!$T$2:T15259,"Early")</f>
        <v>1</v>
      </c>
      <c r="R261">
        <f>COUNTIFS(olah!$Q261:Q15259,summary!A261,olah!$B261:B15259,summary!B261,olah!$N261:N15259,summary!C261,olah!$P261:P15259,summary!D261,olah!$T261:T15259,"NA CO")</f>
        <v>0</v>
      </c>
      <c r="S261">
        <f>COUNTIFS(olah!$Q$2:Q15259,summary!A261,olah!$B$2:B15259,summary!B261,olah!$T$2:T15259,"NA CO")</f>
        <v>1</v>
      </c>
      <c r="T261" t="str">
        <f>olah!R261</f>
        <v>Attendance</v>
      </c>
      <c r="U261" t="str">
        <f>IF(T261="Permit", olah!T261, "No Permit")</f>
        <v>No Permit</v>
      </c>
    </row>
    <row r="262" spans="1:21" hidden="1" x14ac:dyDescent="0.3">
      <c r="A262" s="23">
        <v>44561</v>
      </c>
      <c r="B262" t="s">
        <v>112</v>
      </c>
      <c r="C262" t="s">
        <v>31</v>
      </c>
      <c r="D262" t="s">
        <v>11605</v>
      </c>
      <c r="E262" t="str">
        <f>VLOOKUP(B262,olah!$B:$P,2,0)</f>
        <v>2021-12-01</v>
      </c>
      <c r="F262">
        <f>COUNTIFS(parameter!$J$4:$J$34,summary!A262,parameter!$I$4:$I$34,"&gt;="&amp;summary!$E262)</f>
        <v>31</v>
      </c>
      <c r="G262">
        <f>COUNTIFS(olah!$Q262:Q15260,summary!A262,olah!$B262:B15260,summary!B262,olah!$N262:N15260,summary!C262,olah!$P262:P15260,summary!D262,olah!$S262:S15260,"On Time")</f>
        <v>1</v>
      </c>
      <c r="H262">
        <f>COUNTIFS(olah!$Q$2:Q15260,summary!A262,olah!$B$2:B15260,summary!B262,olah!$S$2:S15260,"On Time")</f>
        <v>13</v>
      </c>
      <c r="I262">
        <f>COUNTIFS(olah!$Q262:Q15260,summary!A262,olah!$B262:B15260,summary!B262,olah!$N262:N15260,summary!C262,olah!$P262:P15260,summary!D262,olah!$S262:S15260,"Late")</f>
        <v>0</v>
      </c>
      <c r="J262">
        <f>COUNTIFS(olah!$Q$2:Q15260,summary!A262,olah!$B$2:B15260,summary!B262,olah!$S$2:S15260,"Late")</f>
        <v>0</v>
      </c>
      <c r="K262">
        <f t="shared" si="4"/>
        <v>18</v>
      </c>
      <c r="L262">
        <f>COUNTIFS(olah!$Q262:Q15260,summary!A262,olah!$B262:B15260,summary!B262,olah!$N262:N15260,summary!C262,olah!$P262:P15260,summary!D262,olah!$T262:T15260,"On Time CO")</f>
        <v>1</v>
      </c>
      <c r="M262">
        <f>COUNTIFS(olah!$Q$2:Q15260,summary!A262,olah!$B$2:B15260,summary!B262,olah!$T$2:T15260,"On Time CO")</f>
        <v>11</v>
      </c>
      <c r="N262">
        <f>COUNTIFS(olah!$Q262:Q15260,summary!A262,olah!$B262:B15260,summary!B262,olah!$N262:N15260,summary!C262,olah!$P262:P15260,summary!D262,olah!$T262:T15260,"Overtime")</f>
        <v>0</v>
      </c>
      <c r="O262">
        <f>COUNTIFS(olah!$Q$2:Q15260,summary!A262,olah!$B$2:B15260,summary!B262,olah!$T$2:T15260,"Overtime")</f>
        <v>0</v>
      </c>
      <c r="P262">
        <f>COUNTIFS(olah!$Q262:Q15260,summary!A262,olah!$B262:B15260,summary!B262,olah!$N262:N15260,summary!C262,olah!$P262:P15260,summary!D262,olah!$T262:T15260,"Early")</f>
        <v>0</v>
      </c>
      <c r="Q262">
        <f>COUNTIFS(olah!$Q$2:Q15260,summary!A262,olah!$B$2:B15260,summary!B262,olah!$T$2:T15260,"Early")</f>
        <v>1</v>
      </c>
      <c r="R262">
        <f>COUNTIFS(olah!$Q262:Q15260,summary!A262,olah!$B262:B15260,summary!B262,olah!$N262:N15260,summary!C262,olah!$P262:P15260,summary!D262,olah!$T262:T15260,"NA CO")</f>
        <v>0</v>
      </c>
      <c r="S262">
        <f>COUNTIFS(olah!$Q$2:Q15260,summary!A262,olah!$B$2:B15260,summary!B262,olah!$T$2:T15260,"NA CO")</f>
        <v>1</v>
      </c>
      <c r="T262" t="str">
        <f>olah!R262</f>
        <v>Attendance</v>
      </c>
      <c r="U262" t="str">
        <f>IF(T262="Permit", olah!T262, "No Permit")</f>
        <v>No Permit</v>
      </c>
    </row>
    <row r="263" spans="1:21" hidden="1" x14ac:dyDescent="0.3">
      <c r="A263" s="23">
        <v>44561</v>
      </c>
      <c r="B263" t="s">
        <v>112</v>
      </c>
      <c r="C263" t="s">
        <v>31</v>
      </c>
      <c r="D263" t="s">
        <v>11606</v>
      </c>
      <c r="E263" t="str">
        <f>VLOOKUP(B263,olah!$B:$P,2,0)</f>
        <v>2021-12-01</v>
      </c>
      <c r="F263">
        <f>COUNTIFS(parameter!$J$4:$J$34,summary!A263,parameter!$I$4:$I$34,"&gt;="&amp;summary!$E263)</f>
        <v>31</v>
      </c>
      <c r="G263">
        <f>COUNTIFS(olah!$Q263:Q15261,summary!A263,olah!$B263:B15261,summary!B263,olah!$N263:N15261,summary!C263,olah!$P263:P15261,summary!D263,olah!$S263:S15261,"On Time")</f>
        <v>1</v>
      </c>
      <c r="H263">
        <f>COUNTIFS(olah!$Q$2:Q15261,summary!A263,olah!$B$2:B15261,summary!B263,olah!$S$2:S15261,"On Time")</f>
        <v>13</v>
      </c>
      <c r="I263">
        <f>COUNTIFS(olah!$Q263:Q15261,summary!A263,olah!$B263:B15261,summary!B263,olah!$N263:N15261,summary!C263,olah!$P263:P15261,summary!D263,olah!$S263:S15261,"Late")</f>
        <v>0</v>
      </c>
      <c r="J263">
        <f>COUNTIFS(olah!$Q$2:Q15261,summary!A263,olah!$B$2:B15261,summary!B263,olah!$S$2:S15261,"Late")</f>
        <v>0</v>
      </c>
      <c r="K263">
        <f t="shared" si="4"/>
        <v>18</v>
      </c>
      <c r="L263">
        <f>COUNTIFS(olah!$Q263:Q15261,summary!A263,olah!$B263:B15261,summary!B263,olah!$N263:N15261,summary!C263,olah!$P263:P15261,summary!D263,olah!$T263:T15261,"On Time CO")</f>
        <v>1</v>
      </c>
      <c r="M263">
        <f>COUNTIFS(olah!$Q$2:Q15261,summary!A263,olah!$B$2:B15261,summary!B263,olah!$T$2:T15261,"On Time CO")</f>
        <v>11</v>
      </c>
      <c r="N263">
        <f>COUNTIFS(olah!$Q263:Q15261,summary!A263,olah!$B263:B15261,summary!B263,olah!$N263:N15261,summary!C263,olah!$P263:P15261,summary!D263,olah!$T263:T15261,"Overtime")</f>
        <v>0</v>
      </c>
      <c r="O263">
        <f>COUNTIFS(olah!$Q$2:Q15261,summary!A263,olah!$B$2:B15261,summary!B263,olah!$T$2:T15261,"Overtime")</f>
        <v>0</v>
      </c>
      <c r="P263">
        <f>COUNTIFS(olah!$Q263:Q15261,summary!A263,olah!$B263:B15261,summary!B263,olah!$N263:N15261,summary!C263,olah!$P263:P15261,summary!D263,olah!$T263:T15261,"Early")</f>
        <v>0</v>
      </c>
      <c r="Q263">
        <f>COUNTIFS(olah!$Q$2:Q15261,summary!A263,olah!$B$2:B15261,summary!B263,olah!$T$2:T15261,"Early")</f>
        <v>1</v>
      </c>
      <c r="R263">
        <f>COUNTIFS(olah!$Q263:Q15261,summary!A263,olah!$B263:B15261,summary!B263,olah!$N263:N15261,summary!C263,olah!$P263:P15261,summary!D263,olah!$T263:T15261,"NA CO")</f>
        <v>0</v>
      </c>
      <c r="S263">
        <f>COUNTIFS(olah!$Q$2:Q15261,summary!A263,olah!$B$2:B15261,summary!B263,olah!$T$2:T15261,"NA CO")</f>
        <v>1</v>
      </c>
      <c r="T263" t="str">
        <f>olah!R263</f>
        <v>Attendance</v>
      </c>
      <c r="U263" t="str">
        <f>IF(T263="Permit", olah!T263, "No Permit")</f>
        <v>No Permit</v>
      </c>
    </row>
    <row r="264" spans="1:21" hidden="1" x14ac:dyDescent="0.3">
      <c r="A264" s="23">
        <v>44561</v>
      </c>
      <c r="B264" t="s">
        <v>112</v>
      </c>
      <c r="C264" t="s">
        <v>31</v>
      </c>
      <c r="D264" t="s">
        <v>11608</v>
      </c>
      <c r="E264" t="str">
        <f>VLOOKUP(B264,olah!$B:$P,2,0)</f>
        <v>2021-12-01</v>
      </c>
      <c r="F264">
        <f>COUNTIFS(parameter!$J$4:$J$34,summary!A264,parameter!$I$4:$I$34,"&gt;="&amp;summary!$E264)</f>
        <v>31</v>
      </c>
      <c r="G264">
        <f>COUNTIFS(olah!$Q264:Q15262,summary!A264,olah!$B264:B15262,summary!B264,olah!$N264:N15262,summary!C264,olah!$P264:P15262,summary!D264,olah!$S264:S15262,"On Time")</f>
        <v>1</v>
      </c>
      <c r="H264">
        <f>COUNTIFS(olah!$Q$2:Q15262,summary!A264,olah!$B$2:B15262,summary!B264,olah!$S$2:S15262,"On Time")</f>
        <v>13</v>
      </c>
      <c r="I264">
        <f>COUNTIFS(olah!$Q264:Q15262,summary!A264,olah!$B264:B15262,summary!B264,olah!$N264:N15262,summary!C264,olah!$P264:P15262,summary!D264,olah!$S264:S15262,"Late")</f>
        <v>0</v>
      </c>
      <c r="J264">
        <f>COUNTIFS(olah!$Q$2:Q15262,summary!A264,olah!$B$2:B15262,summary!B264,olah!$S$2:S15262,"Late")</f>
        <v>0</v>
      </c>
      <c r="K264">
        <f t="shared" si="4"/>
        <v>18</v>
      </c>
      <c r="L264">
        <f>COUNTIFS(olah!$Q264:Q15262,summary!A264,olah!$B264:B15262,summary!B264,olah!$N264:N15262,summary!C264,olah!$P264:P15262,summary!D264,olah!$T264:T15262,"On Time CO")</f>
        <v>1</v>
      </c>
      <c r="M264">
        <f>COUNTIFS(olah!$Q$2:Q15262,summary!A264,olah!$B$2:B15262,summary!B264,olah!$T$2:T15262,"On Time CO")</f>
        <v>11</v>
      </c>
      <c r="N264">
        <f>COUNTIFS(olah!$Q264:Q15262,summary!A264,olah!$B264:B15262,summary!B264,olah!$N264:N15262,summary!C264,olah!$P264:P15262,summary!D264,olah!$T264:T15262,"Overtime")</f>
        <v>0</v>
      </c>
      <c r="O264">
        <f>COUNTIFS(olah!$Q$2:Q15262,summary!A264,olah!$B$2:B15262,summary!B264,olah!$T$2:T15262,"Overtime")</f>
        <v>0</v>
      </c>
      <c r="P264">
        <f>COUNTIFS(olah!$Q264:Q15262,summary!A264,olah!$B264:B15262,summary!B264,olah!$N264:N15262,summary!C264,olah!$P264:P15262,summary!D264,olah!$T264:T15262,"Early")</f>
        <v>0</v>
      </c>
      <c r="Q264">
        <f>COUNTIFS(olah!$Q$2:Q15262,summary!A264,olah!$B$2:B15262,summary!B264,olah!$T$2:T15262,"Early")</f>
        <v>1</v>
      </c>
      <c r="R264">
        <f>COUNTIFS(olah!$Q264:Q15262,summary!A264,olah!$B264:B15262,summary!B264,olah!$N264:N15262,summary!C264,olah!$P264:P15262,summary!D264,olah!$T264:T15262,"NA CO")</f>
        <v>0</v>
      </c>
      <c r="S264">
        <f>COUNTIFS(olah!$Q$2:Q15262,summary!A264,olah!$B$2:B15262,summary!B264,olah!$T$2:T15262,"NA CO")</f>
        <v>1</v>
      </c>
      <c r="T264" t="str">
        <f>olah!R264</f>
        <v>Attendance</v>
      </c>
      <c r="U264" t="str">
        <f>IF(T264="Permit", olah!T264, "No Permit")</f>
        <v>No Permit</v>
      </c>
    </row>
    <row r="265" spans="1:21" hidden="1" x14ac:dyDescent="0.3">
      <c r="A265" s="23">
        <v>44561</v>
      </c>
      <c r="B265" t="s">
        <v>112</v>
      </c>
      <c r="C265" t="s">
        <v>31</v>
      </c>
      <c r="D265" t="s">
        <v>11609</v>
      </c>
      <c r="E265" t="str">
        <f>VLOOKUP(B265,olah!$B:$P,2,0)</f>
        <v>2021-12-01</v>
      </c>
      <c r="F265">
        <f>COUNTIFS(parameter!$J$4:$J$34,summary!A265,parameter!$I$4:$I$34,"&gt;="&amp;summary!$E265)</f>
        <v>31</v>
      </c>
      <c r="G265">
        <f>COUNTIFS(olah!$Q265:Q15263,summary!A265,olah!$B265:B15263,summary!B265,olah!$N265:N15263,summary!C265,olah!$P265:P15263,summary!D265,olah!$S265:S15263,"On Time")</f>
        <v>1</v>
      </c>
      <c r="H265">
        <f>COUNTIFS(olah!$Q$2:Q15263,summary!A265,olah!$B$2:B15263,summary!B265,olah!$S$2:S15263,"On Time")</f>
        <v>13</v>
      </c>
      <c r="I265">
        <f>COUNTIFS(olah!$Q265:Q15263,summary!A265,olah!$B265:B15263,summary!B265,olah!$N265:N15263,summary!C265,olah!$P265:P15263,summary!D265,olah!$S265:S15263,"Late")</f>
        <v>0</v>
      </c>
      <c r="J265">
        <f>COUNTIFS(olah!$Q$2:Q15263,summary!A265,olah!$B$2:B15263,summary!B265,olah!$S$2:S15263,"Late")</f>
        <v>0</v>
      </c>
      <c r="K265">
        <f t="shared" si="4"/>
        <v>18</v>
      </c>
      <c r="L265">
        <f>COUNTIFS(olah!$Q265:Q15263,summary!A265,olah!$B265:B15263,summary!B265,olah!$N265:N15263,summary!C265,olah!$P265:P15263,summary!D265,olah!$T265:T15263,"On Time CO")</f>
        <v>1</v>
      </c>
      <c r="M265">
        <f>COUNTIFS(olah!$Q$2:Q15263,summary!A265,olah!$B$2:B15263,summary!B265,olah!$T$2:T15263,"On Time CO")</f>
        <v>11</v>
      </c>
      <c r="N265">
        <f>COUNTIFS(olah!$Q265:Q15263,summary!A265,olah!$B265:B15263,summary!B265,olah!$N265:N15263,summary!C265,olah!$P265:P15263,summary!D265,olah!$T265:T15263,"Overtime")</f>
        <v>0</v>
      </c>
      <c r="O265">
        <f>COUNTIFS(olah!$Q$2:Q15263,summary!A265,olah!$B$2:B15263,summary!B265,olah!$T$2:T15263,"Overtime")</f>
        <v>0</v>
      </c>
      <c r="P265">
        <f>COUNTIFS(olah!$Q265:Q15263,summary!A265,olah!$B265:B15263,summary!B265,olah!$N265:N15263,summary!C265,olah!$P265:P15263,summary!D265,olah!$T265:T15263,"Early")</f>
        <v>0</v>
      </c>
      <c r="Q265">
        <f>COUNTIFS(olah!$Q$2:Q15263,summary!A265,olah!$B$2:B15263,summary!B265,olah!$T$2:T15263,"Early")</f>
        <v>1</v>
      </c>
      <c r="R265">
        <f>COUNTIFS(olah!$Q265:Q15263,summary!A265,olah!$B265:B15263,summary!B265,olah!$N265:N15263,summary!C265,olah!$P265:P15263,summary!D265,olah!$T265:T15263,"NA CO")</f>
        <v>0</v>
      </c>
      <c r="S265">
        <f>COUNTIFS(olah!$Q$2:Q15263,summary!A265,olah!$B$2:B15263,summary!B265,olah!$T$2:T15263,"NA CO")</f>
        <v>1</v>
      </c>
      <c r="T265" t="str">
        <f>olah!R265</f>
        <v>Attendance</v>
      </c>
      <c r="U265" t="str">
        <f>IF(T265="Permit", olah!T265, "No Permit")</f>
        <v>No Permit</v>
      </c>
    </row>
    <row r="266" spans="1:21" hidden="1" x14ac:dyDescent="0.3">
      <c r="A266" s="23">
        <v>44561</v>
      </c>
      <c r="B266" t="s">
        <v>112</v>
      </c>
      <c r="C266" t="s">
        <v>31</v>
      </c>
      <c r="D266" t="s">
        <v>10213</v>
      </c>
      <c r="E266" t="str">
        <f>VLOOKUP(B266,olah!$B:$P,2,0)</f>
        <v>2021-12-01</v>
      </c>
      <c r="F266">
        <f>COUNTIFS(parameter!$J$4:$J$34,summary!A266,parameter!$I$4:$I$34,"&gt;="&amp;summary!$E266)</f>
        <v>31</v>
      </c>
      <c r="G266">
        <f>COUNTIFS(olah!$Q266:Q15264,summary!A266,olah!$B266:B15264,summary!B266,olah!$N266:N15264,summary!C266,olah!$P266:P15264,summary!D266,olah!$S266:S15264,"On Time")</f>
        <v>1</v>
      </c>
      <c r="H266">
        <f>COUNTIFS(olah!$Q$2:Q15264,summary!A266,olah!$B$2:B15264,summary!B266,olah!$S$2:S15264,"On Time")</f>
        <v>13</v>
      </c>
      <c r="I266">
        <f>COUNTIFS(olah!$Q266:Q15264,summary!A266,olah!$B266:B15264,summary!B266,olah!$N266:N15264,summary!C266,olah!$P266:P15264,summary!D266,olah!$S266:S15264,"Late")</f>
        <v>0</v>
      </c>
      <c r="J266">
        <f>COUNTIFS(olah!$Q$2:Q15264,summary!A266,olah!$B$2:B15264,summary!B266,olah!$S$2:S15264,"Late")</f>
        <v>0</v>
      </c>
      <c r="K266">
        <f t="shared" si="4"/>
        <v>18</v>
      </c>
      <c r="L266">
        <f>COUNTIFS(olah!$Q266:Q15264,summary!A266,olah!$B266:B15264,summary!B266,olah!$N266:N15264,summary!C266,olah!$P266:P15264,summary!D266,olah!$T266:T15264,"On Time CO")</f>
        <v>1</v>
      </c>
      <c r="M266">
        <f>COUNTIFS(olah!$Q$2:Q15264,summary!A266,olah!$B$2:B15264,summary!B266,olah!$T$2:T15264,"On Time CO")</f>
        <v>11</v>
      </c>
      <c r="N266">
        <f>COUNTIFS(olah!$Q266:Q15264,summary!A266,olah!$B266:B15264,summary!B266,olah!$N266:N15264,summary!C266,olah!$P266:P15264,summary!D266,olah!$T266:T15264,"Overtime")</f>
        <v>0</v>
      </c>
      <c r="O266">
        <f>COUNTIFS(olah!$Q$2:Q15264,summary!A266,olah!$B$2:B15264,summary!B266,olah!$T$2:T15264,"Overtime")</f>
        <v>0</v>
      </c>
      <c r="P266">
        <f>COUNTIFS(olah!$Q266:Q15264,summary!A266,olah!$B266:B15264,summary!B266,olah!$N266:N15264,summary!C266,olah!$P266:P15264,summary!D266,olah!$T266:T15264,"Early")</f>
        <v>0</v>
      </c>
      <c r="Q266">
        <f>COUNTIFS(olah!$Q$2:Q15264,summary!A266,olah!$B$2:B15264,summary!B266,olah!$T$2:T15264,"Early")</f>
        <v>1</v>
      </c>
      <c r="R266">
        <f>COUNTIFS(olah!$Q266:Q15264,summary!A266,olah!$B266:B15264,summary!B266,olah!$N266:N15264,summary!C266,olah!$P266:P15264,summary!D266,olah!$T266:T15264,"NA CO")</f>
        <v>0</v>
      </c>
      <c r="S266">
        <f>COUNTIFS(olah!$Q$2:Q15264,summary!A266,olah!$B$2:B15264,summary!B266,olah!$T$2:T15264,"NA CO")</f>
        <v>1</v>
      </c>
      <c r="T266" t="str">
        <f>olah!R266</f>
        <v>Attendance</v>
      </c>
      <c r="U266" t="str">
        <f>IF(T266="Permit", olah!T266, "No Permit")</f>
        <v>No Permit</v>
      </c>
    </row>
    <row r="267" spans="1:21" hidden="1" x14ac:dyDescent="0.3">
      <c r="A267" s="23">
        <v>44561</v>
      </c>
      <c r="B267" t="s">
        <v>112</v>
      </c>
      <c r="C267" t="s">
        <v>31</v>
      </c>
      <c r="D267" t="s">
        <v>7927</v>
      </c>
      <c r="E267" t="str">
        <f>VLOOKUP(B267,olah!$B:$P,2,0)</f>
        <v>2021-12-01</v>
      </c>
      <c r="F267">
        <f>COUNTIFS(parameter!$J$4:$J$34,summary!A267,parameter!$I$4:$I$34,"&gt;="&amp;summary!$E267)</f>
        <v>31</v>
      </c>
      <c r="G267">
        <f>COUNTIFS(olah!$Q267:Q15265,summary!A267,olah!$B267:B15265,summary!B267,olah!$N267:N15265,summary!C267,olah!$P267:P15265,summary!D267,olah!$S267:S15265,"On Time")</f>
        <v>1</v>
      </c>
      <c r="H267">
        <f>COUNTIFS(olah!$Q$2:Q15265,summary!A267,olah!$B$2:B15265,summary!B267,olah!$S$2:S15265,"On Time")</f>
        <v>13</v>
      </c>
      <c r="I267">
        <f>COUNTIFS(olah!$Q267:Q15265,summary!A267,olah!$B267:B15265,summary!B267,olah!$N267:N15265,summary!C267,olah!$P267:P15265,summary!D267,olah!$S267:S15265,"Late")</f>
        <v>0</v>
      </c>
      <c r="J267">
        <f>COUNTIFS(olah!$Q$2:Q15265,summary!A267,olah!$B$2:B15265,summary!B267,olah!$S$2:S15265,"Late")</f>
        <v>0</v>
      </c>
      <c r="K267">
        <f t="shared" si="4"/>
        <v>18</v>
      </c>
      <c r="L267">
        <f>COUNTIFS(olah!$Q267:Q15265,summary!A267,olah!$B267:B15265,summary!B267,olah!$N267:N15265,summary!C267,olah!$P267:P15265,summary!D267,olah!$T267:T15265,"On Time CO")</f>
        <v>1</v>
      </c>
      <c r="M267">
        <f>COUNTIFS(olah!$Q$2:Q15265,summary!A267,olah!$B$2:B15265,summary!B267,olah!$T$2:T15265,"On Time CO")</f>
        <v>11</v>
      </c>
      <c r="N267">
        <f>COUNTIFS(olah!$Q267:Q15265,summary!A267,olah!$B267:B15265,summary!B267,olah!$N267:N15265,summary!C267,olah!$P267:P15265,summary!D267,olah!$T267:T15265,"Overtime")</f>
        <v>0</v>
      </c>
      <c r="O267">
        <f>COUNTIFS(olah!$Q$2:Q15265,summary!A267,olah!$B$2:B15265,summary!B267,olah!$T$2:T15265,"Overtime")</f>
        <v>0</v>
      </c>
      <c r="P267">
        <f>COUNTIFS(olah!$Q267:Q15265,summary!A267,olah!$B267:B15265,summary!B267,olah!$N267:N15265,summary!C267,olah!$P267:P15265,summary!D267,olah!$T267:T15265,"Early")</f>
        <v>0</v>
      </c>
      <c r="Q267">
        <f>COUNTIFS(olah!$Q$2:Q15265,summary!A267,olah!$B$2:B15265,summary!B267,olah!$T$2:T15265,"Early")</f>
        <v>1</v>
      </c>
      <c r="R267">
        <f>COUNTIFS(olah!$Q267:Q15265,summary!A267,olah!$B267:B15265,summary!B267,olah!$N267:N15265,summary!C267,olah!$P267:P15265,summary!D267,olah!$T267:T15265,"NA CO")</f>
        <v>0</v>
      </c>
      <c r="S267">
        <f>COUNTIFS(olah!$Q$2:Q15265,summary!A267,olah!$B$2:B15265,summary!B267,olah!$T$2:T15265,"NA CO")</f>
        <v>1</v>
      </c>
      <c r="T267" t="str">
        <f>olah!R267</f>
        <v>Attendance</v>
      </c>
      <c r="U267" t="str">
        <f>IF(T267="Permit", olah!T267, "No Permit")</f>
        <v>No Permit</v>
      </c>
    </row>
    <row r="268" spans="1:21" hidden="1" x14ac:dyDescent="0.3">
      <c r="A268" s="23">
        <v>44561</v>
      </c>
      <c r="B268" t="s">
        <v>112</v>
      </c>
      <c r="C268" t="s">
        <v>31</v>
      </c>
      <c r="D268" t="s">
        <v>11610</v>
      </c>
      <c r="E268" t="str">
        <f>VLOOKUP(B268,olah!$B:$P,2,0)</f>
        <v>2021-12-01</v>
      </c>
      <c r="F268">
        <f>COUNTIFS(parameter!$J$4:$J$34,summary!A268,parameter!$I$4:$I$34,"&gt;="&amp;summary!$E268)</f>
        <v>31</v>
      </c>
      <c r="G268">
        <f>COUNTIFS(olah!$Q268:Q15266,summary!A268,olah!$B268:B15266,summary!B268,olah!$N268:N15266,summary!C268,olah!$P268:P15266,summary!D268,olah!$S268:S15266,"On Time")</f>
        <v>1</v>
      </c>
      <c r="H268">
        <f>COUNTIFS(olah!$Q$2:Q15266,summary!A268,olah!$B$2:B15266,summary!B268,olah!$S$2:S15266,"On Time")</f>
        <v>13</v>
      </c>
      <c r="I268">
        <f>COUNTIFS(olah!$Q268:Q15266,summary!A268,olah!$B268:B15266,summary!B268,olah!$N268:N15266,summary!C268,olah!$P268:P15266,summary!D268,olah!$S268:S15266,"Late")</f>
        <v>0</v>
      </c>
      <c r="J268">
        <f>COUNTIFS(olah!$Q$2:Q15266,summary!A268,olah!$B$2:B15266,summary!B268,olah!$S$2:S15266,"Late")</f>
        <v>0</v>
      </c>
      <c r="K268">
        <f t="shared" si="4"/>
        <v>18</v>
      </c>
      <c r="L268">
        <f>COUNTIFS(olah!$Q268:Q15266,summary!A268,olah!$B268:B15266,summary!B268,olah!$N268:N15266,summary!C268,olah!$P268:P15266,summary!D268,olah!$T268:T15266,"On Time CO")</f>
        <v>1</v>
      </c>
      <c r="M268">
        <f>COUNTIFS(olah!$Q$2:Q15266,summary!A268,olah!$B$2:B15266,summary!B268,olah!$T$2:T15266,"On Time CO")</f>
        <v>11</v>
      </c>
      <c r="N268">
        <f>COUNTIFS(olah!$Q268:Q15266,summary!A268,olah!$B268:B15266,summary!B268,olah!$N268:N15266,summary!C268,olah!$P268:P15266,summary!D268,olah!$T268:T15266,"Overtime")</f>
        <v>0</v>
      </c>
      <c r="O268">
        <f>COUNTIFS(olah!$Q$2:Q15266,summary!A268,olah!$B$2:B15266,summary!B268,olah!$T$2:T15266,"Overtime")</f>
        <v>0</v>
      </c>
      <c r="P268">
        <f>COUNTIFS(olah!$Q268:Q15266,summary!A268,olah!$B268:B15266,summary!B268,olah!$N268:N15266,summary!C268,olah!$P268:P15266,summary!D268,olah!$T268:T15266,"Early")</f>
        <v>0</v>
      </c>
      <c r="Q268">
        <f>COUNTIFS(olah!$Q$2:Q15266,summary!A268,olah!$B$2:B15266,summary!B268,olah!$T$2:T15266,"Early")</f>
        <v>1</v>
      </c>
      <c r="R268">
        <f>COUNTIFS(olah!$Q268:Q15266,summary!A268,olah!$B268:B15266,summary!B268,olah!$N268:N15266,summary!C268,olah!$P268:P15266,summary!D268,olah!$T268:T15266,"NA CO")</f>
        <v>0</v>
      </c>
      <c r="S268">
        <f>COUNTIFS(olah!$Q$2:Q15266,summary!A268,olah!$B$2:B15266,summary!B268,olah!$T$2:T15266,"NA CO")</f>
        <v>1</v>
      </c>
      <c r="T268" t="str">
        <f>olah!R268</f>
        <v>Attendance</v>
      </c>
      <c r="U268" t="str">
        <f>IF(T268="Permit", olah!T268, "No Permit")</f>
        <v>No Permit</v>
      </c>
    </row>
    <row r="269" spans="1:21" hidden="1" x14ac:dyDescent="0.3">
      <c r="A269" s="23">
        <v>44561</v>
      </c>
      <c r="B269" t="s">
        <v>112</v>
      </c>
      <c r="C269" t="s">
        <v>31</v>
      </c>
      <c r="D269" t="s">
        <v>7814</v>
      </c>
      <c r="E269" t="str">
        <f>VLOOKUP(B269,olah!$B:$P,2,0)</f>
        <v>2021-12-01</v>
      </c>
      <c r="F269">
        <f>COUNTIFS(parameter!$J$4:$J$34,summary!A269,parameter!$I$4:$I$34,"&gt;="&amp;summary!$E269)</f>
        <v>31</v>
      </c>
      <c r="G269">
        <f>COUNTIFS(olah!$Q269:Q15267,summary!A269,olah!$B269:B15267,summary!B269,olah!$N269:N15267,summary!C269,olah!$P269:P15267,summary!D269,olah!$S269:S15267,"On Time")</f>
        <v>1</v>
      </c>
      <c r="H269">
        <f>COUNTIFS(olah!$Q$2:Q15267,summary!A269,olah!$B$2:B15267,summary!B269,olah!$S$2:S15267,"On Time")</f>
        <v>13</v>
      </c>
      <c r="I269">
        <f>COUNTIFS(olah!$Q269:Q15267,summary!A269,olah!$B269:B15267,summary!B269,olah!$N269:N15267,summary!C269,olah!$P269:P15267,summary!D269,olah!$S269:S15267,"Late")</f>
        <v>0</v>
      </c>
      <c r="J269">
        <f>COUNTIFS(olah!$Q$2:Q15267,summary!A269,olah!$B$2:B15267,summary!B269,olah!$S$2:S15267,"Late")</f>
        <v>0</v>
      </c>
      <c r="K269">
        <f t="shared" si="4"/>
        <v>18</v>
      </c>
      <c r="L269">
        <f>COUNTIFS(olah!$Q269:Q15267,summary!A269,olah!$B269:B15267,summary!B269,olah!$N269:N15267,summary!C269,olah!$P269:P15267,summary!D269,olah!$T269:T15267,"On Time CO")</f>
        <v>0</v>
      </c>
      <c r="M269">
        <f>COUNTIFS(olah!$Q$2:Q15267,summary!A269,olah!$B$2:B15267,summary!B269,olah!$T$2:T15267,"On Time CO")</f>
        <v>11</v>
      </c>
      <c r="N269">
        <f>COUNTIFS(olah!$Q269:Q15267,summary!A269,olah!$B269:B15267,summary!B269,olah!$N269:N15267,summary!C269,olah!$P269:P15267,summary!D269,olah!$T269:T15267,"Overtime")</f>
        <v>0</v>
      </c>
      <c r="O269">
        <f>COUNTIFS(olah!$Q$2:Q15267,summary!A269,olah!$B$2:B15267,summary!B269,olah!$T$2:T15267,"Overtime")</f>
        <v>0</v>
      </c>
      <c r="P269">
        <f>COUNTIFS(olah!$Q269:Q15267,summary!A269,olah!$B269:B15267,summary!B269,olah!$N269:N15267,summary!C269,olah!$P269:P15267,summary!D269,olah!$T269:T15267,"Early")</f>
        <v>1</v>
      </c>
      <c r="Q269">
        <f>COUNTIFS(olah!$Q$2:Q15267,summary!A269,olah!$B$2:B15267,summary!B269,olah!$T$2:T15267,"Early")</f>
        <v>1</v>
      </c>
      <c r="R269">
        <f>COUNTIFS(olah!$Q269:Q15267,summary!A269,olah!$B269:B15267,summary!B269,olah!$N269:N15267,summary!C269,olah!$P269:P15267,summary!D269,olah!$T269:T15267,"NA CO")</f>
        <v>0</v>
      </c>
      <c r="S269">
        <f>COUNTIFS(olah!$Q$2:Q15267,summary!A269,olah!$B$2:B15267,summary!B269,olah!$T$2:T15267,"NA CO")</f>
        <v>1</v>
      </c>
      <c r="T269" t="str">
        <f>olah!R269</f>
        <v>Attendance</v>
      </c>
      <c r="U269" t="str">
        <f>IF(T269="Permit", olah!T269, "No Permit")</f>
        <v>No Permit</v>
      </c>
    </row>
    <row r="270" spans="1:21" hidden="1" x14ac:dyDescent="0.3">
      <c r="A270" s="23">
        <v>44561</v>
      </c>
      <c r="B270" t="s">
        <v>114</v>
      </c>
      <c r="C270" t="s">
        <v>28</v>
      </c>
      <c r="D270" t="s">
        <v>1390</v>
      </c>
      <c r="E270" t="str">
        <f>VLOOKUP(B270,olah!$B:$P,2,0)</f>
        <v>2021-12-01</v>
      </c>
      <c r="F270">
        <f>COUNTIFS(parameter!$J$4:$J$34,summary!A270,parameter!$I$4:$I$34,"&gt;="&amp;summary!$E270)</f>
        <v>31</v>
      </c>
      <c r="G270">
        <f>COUNTIFS(olah!$Q270:Q15268,summary!A270,olah!$B270:B15268,summary!B270,olah!$N270:N15268,summary!C270,olah!$P270:P15268,summary!D270,olah!$S270:S15268,"On Time")</f>
        <v>0</v>
      </c>
      <c r="H270">
        <f>COUNTIFS(olah!$Q$2:Q15268,summary!A270,olah!$B$2:B15268,summary!B270,olah!$S$2:S15268,"On Time")</f>
        <v>20</v>
      </c>
      <c r="I270">
        <f>COUNTIFS(olah!$Q270:Q15268,summary!A270,olah!$B270:B15268,summary!B270,olah!$N270:N15268,summary!C270,olah!$P270:P15268,summary!D270,olah!$S270:S15268,"Late")</f>
        <v>1</v>
      </c>
      <c r="J270">
        <f>COUNTIFS(olah!$Q$2:Q15268,summary!A270,olah!$B$2:B15268,summary!B270,olah!$S$2:S15268,"Late")</f>
        <v>3</v>
      </c>
      <c r="K270">
        <f t="shared" si="4"/>
        <v>7</v>
      </c>
      <c r="L270">
        <f>COUNTIFS(olah!$Q270:Q15268,summary!A270,olah!$B270:B15268,summary!B270,olah!$N270:N15268,summary!C270,olah!$P270:P15268,summary!D270,olah!$T270:T15268,"On Time CO")</f>
        <v>1</v>
      </c>
      <c r="M270">
        <f>COUNTIFS(olah!$Q$2:Q15268,summary!A270,olah!$B$2:B15268,summary!B270,olah!$T$2:T15268,"On Time CO")</f>
        <v>17</v>
      </c>
      <c r="N270">
        <f>COUNTIFS(olah!$Q270:Q15268,summary!A270,olah!$B270:B15268,summary!B270,olah!$N270:N15268,summary!C270,olah!$P270:P15268,summary!D270,olah!$T270:T15268,"Overtime")</f>
        <v>0</v>
      </c>
      <c r="O270">
        <f>COUNTIFS(olah!$Q$2:Q15268,summary!A270,olah!$B$2:B15268,summary!B270,olah!$T$2:T15268,"Overtime")</f>
        <v>0</v>
      </c>
      <c r="P270">
        <f>COUNTIFS(olah!$Q270:Q15268,summary!A270,olah!$B270:B15268,summary!B270,olah!$N270:N15268,summary!C270,olah!$P270:P15268,summary!D270,olah!$T270:T15268,"Early")</f>
        <v>0</v>
      </c>
      <c r="Q270">
        <f>COUNTIFS(olah!$Q$2:Q15268,summary!A270,olah!$B$2:B15268,summary!B270,olah!$T$2:T15268,"Early")</f>
        <v>0</v>
      </c>
      <c r="R270">
        <f>COUNTIFS(olah!$Q270:Q15268,summary!A270,olah!$B270:B15268,summary!B270,olah!$N270:N15268,summary!C270,olah!$P270:P15268,summary!D270,olah!$T270:T15268,"NA CO")</f>
        <v>0</v>
      </c>
      <c r="S270">
        <f>COUNTIFS(olah!$Q$2:Q15268,summary!A270,olah!$B$2:B15268,summary!B270,olah!$T$2:T15268,"NA CO")</f>
        <v>6</v>
      </c>
      <c r="T270" t="str">
        <f>olah!R270</f>
        <v>Attendance</v>
      </c>
      <c r="U270" t="str">
        <f>IF(T270="Permit", olah!T270, "No Permit")</f>
        <v>No Permit</v>
      </c>
    </row>
    <row r="271" spans="1:21" hidden="1" x14ac:dyDescent="0.3">
      <c r="A271" s="23">
        <v>44561</v>
      </c>
      <c r="B271" t="s">
        <v>114</v>
      </c>
      <c r="C271" t="s">
        <v>28</v>
      </c>
      <c r="D271" t="s">
        <v>5935</v>
      </c>
      <c r="E271" t="str">
        <f>VLOOKUP(B271,olah!$B:$P,2,0)</f>
        <v>2021-12-01</v>
      </c>
      <c r="F271">
        <f>COUNTIFS(parameter!$J$4:$J$34,summary!A271,parameter!$I$4:$I$34,"&gt;="&amp;summary!$E271)</f>
        <v>31</v>
      </c>
      <c r="G271">
        <f>COUNTIFS(olah!$Q271:Q15269,summary!A271,olah!$B271:B15269,summary!B271,olah!$N271:N15269,summary!C271,olah!$P271:P15269,summary!D271,olah!$S271:S15269,"On Time")</f>
        <v>1</v>
      </c>
      <c r="H271">
        <f>COUNTIFS(olah!$Q$2:Q15269,summary!A271,olah!$B$2:B15269,summary!B271,olah!$S$2:S15269,"On Time")</f>
        <v>20</v>
      </c>
      <c r="I271">
        <f>COUNTIFS(olah!$Q271:Q15269,summary!A271,olah!$B271:B15269,summary!B271,olah!$N271:N15269,summary!C271,olah!$P271:P15269,summary!D271,olah!$S271:S15269,"Late")</f>
        <v>0</v>
      </c>
      <c r="J271">
        <f>COUNTIFS(olah!$Q$2:Q15269,summary!A271,olah!$B$2:B15269,summary!B271,olah!$S$2:S15269,"Late")</f>
        <v>3</v>
      </c>
      <c r="K271">
        <f t="shared" si="4"/>
        <v>8</v>
      </c>
      <c r="L271">
        <f>COUNTIFS(olah!$Q271:Q15269,summary!A271,olah!$B271:B15269,summary!B271,olah!$N271:N15269,summary!C271,olah!$P271:P15269,summary!D271,olah!$T271:T15269,"On Time CO")</f>
        <v>1</v>
      </c>
      <c r="M271">
        <f>COUNTIFS(olah!$Q$2:Q15269,summary!A271,olah!$B$2:B15269,summary!B271,olah!$T$2:T15269,"On Time CO")</f>
        <v>17</v>
      </c>
      <c r="N271">
        <f>COUNTIFS(olah!$Q271:Q15269,summary!A271,olah!$B271:B15269,summary!B271,olah!$N271:N15269,summary!C271,olah!$P271:P15269,summary!D271,olah!$T271:T15269,"Overtime")</f>
        <v>0</v>
      </c>
      <c r="O271">
        <f>COUNTIFS(olah!$Q$2:Q15269,summary!A271,olah!$B$2:B15269,summary!B271,olah!$T$2:T15269,"Overtime")</f>
        <v>0</v>
      </c>
      <c r="P271">
        <f>COUNTIFS(olah!$Q271:Q15269,summary!A271,olah!$B271:B15269,summary!B271,olah!$N271:N15269,summary!C271,olah!$P271:P15269,summary!D271,olah!$T271:T15269,"Early")</f>
        <v>0</v>
      </c>
      <c r="Q271">
        <f>COUNTIFS(olah!$Q$2:Q15269,summary!A271,olah!$B$2:B15269,summary!B271,olah!$T$2:T15269,"Early")</f>
        <v>0</v>
      </c>
      <c r="R271">
        <f>COUNTIFS(olah!$Q271:Q15269,summary!A271,olah!$B271:B15269,summary!B271,olah!$N271:N15269,summary!C271,olah!$P271:P15269,summary!D271,olah!$T271:T15269,"NA CO")</f>
        <v>0</v>
      </c>
      <c r="S271">
        <f>COUNTIFS(olah!$Q$2:Q15269,summary!A271,olah!$B$2:B15269,summary!B271,olah!$T$2:T15269,"NA CO")</f>
        <v>6</v>
      </c>
      <c r="T271" t="str">
        <f>olah!R271</f>
        <v>Attendance</v>
      </c>
      <c r="U271" t="str">
        <f>IF(T271="Permit", olah!T271, "No Permit")</f>
        <v>No Permit</v>
      </c>
    </row>
    <row r="272" spans="1:21" hidden="1" x14ac:dyDescent="0.3">
      <c r="A272" s="23">
        <v>44561</v>
      </c>
      <c r="B272" t="s">
        <v>114</v>
      </c>
      <c r="C272" t="s">
        <v>116</v>
      </c>
      <c r="D272" t="s">
        <v>11600</v>
      </c>
      <c r="E272" t="str">
        <f>VLOOKUP(B272,olah!$B:$P,2,0)</f>
        <v>2021-12-01</v>
      </c>
      <c r="F272">
        <f>COUNTIFS(parameter!$J$4:$J$34,summary!A272,parameter!$I$4:$I$34,"&gt;="&amp;summary!$E272)</f>
        <v>31</v>
      </c>
      <c r="G272">
        <f>COUNTIFS(olah!$Q272:Q15270,summary!A272,olah!$B272:B15270,summary!B272,olah!$N272:N15270,summary!C272,olah!$P272:P15270,summary!D272,olah!$S272:S15270,"On Time")</f>
        <v>1</v>
      </c>
      <c r="H272">
        <f>COUNTIFS(olah!$Q$2:Q15270,summary!A272,olah!$B$2:B15270,summary!B272,olah!$S$2:S15270,"On Time")</f>
        <v>20</v>
      </c>
      <c r="I272">
        <f>COUNTIFS(olah!$Q272:Q15270,summary!A272,olah!$B272:B15270,summary!B272,olah!$N272:N15270,summary!C272,olah!$P272:P15270,summary!D272,olah!$S272:S15270,"Late")</f>
        <v>0</v>
      </c>
      <c r="J272">
        <f>COUNTIFS(olah!$Q$2:Q15270,summary!A272,olah!$B$2:B15270,summary!B272,olah!$S$2:S15270,"Late")</f>
        <v>3</v>
      </c>
      <c r="K272">
        <f t="shared" si="4"/>
        <v>8</v>
      </c>
      <c r="L272">
        <f>COUNTIFS(olah!$Q272:Q15270,summary!A272,olah!$B272:B15270,summary!B272,olah!$N272:N15270,summary!C272,olah!$P272:P15270,summary!D272,olah!$T272:T15270,"On Time CO")</f>
        <v>0</v>
      </c>
      <c r="M272">
        <f>COUNTIFS(olah!$Q$2:Q15270,summary!A272,olah!$B$2:B15270,summary!B272,olah!$T$2:T15270,"On Time CO")</f>
        <v>17</v>
      </c>
      <c r="N272">
        <f>COUNTIFS(olah!$Q272:Q15270,summary!A272,olah!$B272:B15270,summary!B272,olah!$N272:N15270,summary!C272,olah!$P272:P15270,summary!D272,olah!$T272:T15270,"Overtime")</f>
        <v>0</v>
      </c>
      <c r="O272">
        <f>COUNTIFS(olah!$Q$2:Q15270,summary!A272,olah!$B$2:B15270,summary!B272,olah!$T$2:T15270,"Overtime")</f>
        <v>0</v>
      </c>
      <c r="P272">
        <f>COUNTIFS(olah!$Q272:Q15270,summary!A272,olah!$B272:B15270,summary!B272,olah!$N272:N15270,summary!C272,olah!$P272:P15270,summary!D272,olah!$T272:T15270,"Early")</f>
        <v>0</v>
      </c>
      <c r="Q272">
        <f>COUNTIFS(olah!$Q$2:Q15270,summary!A272,olah!$B$2:B15270,summary!B272,olah!$T$2:T15270,"Early")</f>
        <v>0</v>
      </c>
      <c r="R272">
        <f>COUNTIFS(olah!$Q272:Q15270,summary!A272,olah!$B272:B15270,summary!B272,olah!$N272:N15270,summary!C272,olah!$P272:P15270,summary!D272,olah!$T272:T15270,"NA CO")</f>
        <v>1</v>
      </c>
      <c r="S272">
        <f>COUNTIFS(olah!$Q$2:Q15270,summary!A272,olah!$B$2:B15270,summary!B272,olah!$T$2:T15270,"NA CO")</f>
        <v>6</v>
      </c>
      <c r="T272" t="str">
        <f>olah!R272</f>
        <v>Daily Journey</v>
      </c>
      <c r="U272" t="str">
        <f>IF(T272="Permit", olah!T272, "No Permit")</f>
        <v>No Permit</v>
      </c>
    </row>
    <row r="273" spans="1:21" hidden="1" x14ac:dyDescent="0.3">
      <c r="A273" s="23">
        <v>44561</v>
      </c>
      <c r="B273" t="s">
        <v>114</v>
      </c>
      <c r="C273" t="s">
        <v>28</v>
      </c>
      <c r="D273" t="s">
        <v>11601</v>
      </c>
      <c r="E273" t="str">
        <f>VLOOKUP(B273,olah!$B:$P,2,0)</f>
        <v>2021-12-01</v>
      </c>
      <c r="F273">
        <f>COUNTIFS(parameter!$J$4:$J$34,summary!A273,parameter!$I$4:$I$34,"&gt;="&amp;summary!$E273)</f>
        <v>31</v>
      </c>
      <c r="G273">
        <f>COUNTIFS(olah!$Q273:Q15271,summary!A273,olah!$B273:B15271,summary!B273,olah!$N273:N15271,summary!C273,olah!$P273:P15271,summary!D273,olah!$S273:S15271,"On Time")</f>
        <v>1</v>
      </c>
      <c r="H273">
        <f>COUNTIFS(olah!$Q$2:Q15271,summary!A273,olah!$B$2:B15271,summary!B273,olah!$S$2:S15271,"On Time")</f>
        <v>20</v>
      </c>
      <c r="I273">
        <f>COUNTIFS(olah!$Q273:Q15271,summary!A273,olah!$B273:B15271,summary!B273,olah!$N273:N15271,summary!C273,olah!$P273:P15271,summary!D273,olah!$S273:S15271,"Late")</f>
        <v>0</v>
      </c>
      <c r="J273">
        <f>COUNTIFS(olah!$Q$2:Q15271,summary!A273,olah!$B$2:B15271,summary!B273,olah!$S$2:S15271,"Late")</f>
        <v>3</v>
      </c>
      <c r="K273">
        <f t="shared" si="4"/>
        <v>8</v>
      </c>
      <c r="L273">
        <f>COUNTIFS(olah!$Q273:Q15271,summary!A273,olah!$B273:B15271,summary!B273,olah!$N273:N15271,summary!C273,olah!$P273:P15271,summary!D273,olah!$T273:T15271,"On Time CO")</f>
        <v>1</v>
      </c>
      <c r="M273">
        <f>COUNTIFS(olah!$Q$2:Q15271,summary!A273,olah!$B$2:B15271,summary!B273,olah!$T$2:T15271,"On Time CO")</f>
        <v>17</v>
      </c>
      <c r="N273">
        <f>COUNTIFS(olah!$Q273:Q15271,summary!A273,olah!$B273:B15271,summary!B273,olah!$N273:N15271,summary!C273,olah!$P273:P15271,summary!D273,olah!$T273:T15271,"Overtime")</f>
        <v>0</v>
      </c>
      <c r="O273">
        <f>COUNTIFS(olah!$Q$2:Q15271,summary!A273,olah!$B$2:B15271,summary!B273,olah!$T$2:T15271,"Overtime")</f>
        <v>0</v>
      </c>
      <c r="P273">
        <f>COUNTIFS(olah!$Q273:Q15271,summary!A273,olah!$B273:B15271,summary!B273,olah!$N273:N15271,summary!C273,olah!$P273:P15271,summary!D273,olah!$T273:T15271,"Early")</f>
        <v>0</v>
      </c>
      <c r="Q273">
        <f>COUNTIFS(olah!$Q$2:Q15271,summary!A273,olah!$B$2:B15271,summary!B273,olah!$T$2:T15271,"Early")</f>
        <v>0</v>
      </c>
      <c r="R273">
        <f>COUNTIFS(olah!$Q273:Q15271,summary!A273,olah!$B273:B15271,summary!B273,olah!$N273:N15271,summary!C273,olah!$P273:P15271,summary!D273,olah!$T273:T15271,"NA CO")</f>
        <v>0</v>
      </c>
      <c r="S273">
        <f>COUNTIFS(olah!$Q$2:Q15271,summary!A273,olah!$B$2:B15271,summary!B273,olah!$T$2:T15271,"NA CO")</f>
        <v>6</v>
      </c>
      <c r="T273" t="str">
        <f>olah!R273</f>
        <v>Attendance</v>
      </c>
      <c r="U273" t="str">
        <f>IF(T273="Permit", olah!T273, "No Permit")</f>
        <v>No Permit</v>
      </c>
    </row>
    <row r="274" spans="1:21" hidden="1" x14ac:dyDescent="0.3">
      <c r="A274" s="23">
        <v>44561</v>
      </c>
      <c r="B274" t="s">
        <v>114</v>
      </c>
      <c r="C274" t="s">
        <v>28</v>
      </c>
      <c r="D274" t="s">
        <v>5936</v>
      </c>
      <c r="E274" t="str">
        <f>VLOOKUP(B274,olah!$B:$P,2,0)</f>
        <v>2021-12-01</v>
      </c>
      <c r="F274">
        <f>COUNTIFS(parameter!$J$4:$J$34,summary!A274,parameter!$I$4:$I$34,"&gt;="&amp;summary!$E274)</f>
        <v>31</v>
      </c>
      <c r="G274">
        <f>COUNTIFS(olah!$Q274:Q15272,summary!A274,olah!$B274:B15272,summary!B274,olah!$N274:N15272,summary!C274,olah!$P274:P15272,summary!D274,olah!$S274:S15272,"On Time")</f>
        <v>0</v>
      </c>
      <c r="H274">
        <f>COUNTIFS(olah!$Q$2:Q15272,summary!A274,olah!$B$2:B15272,summary!B274,olah!$S$2:S15272,"On Time")</f>
        <v>20</v>
      </c>
      <c r="I274">
        <f>COUNTIFS(olah!$Q274:Q15272,summary!A274,olah!$B274:B15272,summary!B274,olah!$N274:N15272,summary!C274,olah!$P274:P15272,summary!D274,olah!$S274:S15272,"Late")</f>
        <v>1</v>
      </c>
      <c r="J274">
        <f>COUNTIFS(olah!$Q$2:Q15272,summary!A274,olah!$B$2:B15272,summary!B274,olah!$S$2:S15272,"Late")</f>
        <v>3</v>
      </c>
      <c r="K274">
        <f t="shared" si="4"/>
        <v>7</v>
      </c>
      <c r="L274">
        <f>COUNTIFS(olah!$Q274:Q15272,summary!A274,olah!$B274:B15272,summary!B274,olah!$N274:N15272,summary!C274,olah!$P274:P15272,summary!D274,olah!$T274:T15272,"On Time CO")</f>
        <v>1</v>
      </c>
      <c r="M274">
        <f>COUNTIFS(olah!$Q$2:Q15272,summary!A274,olah!$B$2:B15272,summary!B274,olah!$T$2:T15272,"On Time CO")</f>
        <v>17</v>
      </c>
      <c r="N274">
        <f>COUNTIFS(olah!$Q274:Q15272,summary!A274,olah!$B274:B15272,summary!B274,olah!$N274:N15272,summary!C274,olah!$P274:P15272,summary!D274,olah!$T274:T15272,"Overtime")</f>
        <v>0</v>
      </c>
      <c r="O274">
        <f>COUNTIFS(olah!$Q$2:Q15272,summary!A274,olah!$B$2:B15272,summary!B274,olah!$T$2:T15272,"Overtime")</f>
        <v>0</v>
      </c>
      <c r="P274">
        <f>COUNTIFS(olah!$Q274:Q15272,summary!A274,olah!$B274:B15272,summary!B274,olah!$N274:N15272,summary!C274,olah!$P274:P15272,summary!D274,olah!$T274:T15272,"Early")</f>
        <v>0</v>
      </c>
      <c r="Q274">
        <f>COUNTIFS(olah!$Q$2:Q15272,summary!A274,olah!$B$2:B15272,summary!B274,olah!$T$2:T15272,"Early")</f>
        <v>0</v>
      </c>
      <c r="R274">
        <f>COUNTIFS(olah!$Q274:Q15272,summary!A274,olah!$B274:B15272,summary!B274,olah!$N274:N15272,summary!C274,olah!$P274:P15272,summary!D274,olah!$T274:T15272,"NA CO")</f>
        <v>0</v>
      </c>
      <c r="S274">
        <f>COUNTIFS(olah!$Q$2:Q15272,summary!A274,olah!$B$2:B15272,summary!B274,olah!$T$2:T15272,"NA CO")</f>
        <v>6</v>
      </c>
      <c r="T274" t="str">
        <f>olah!R274</f>
        <v>Attendance</v>
      </c>
      <c r="U274" t="str">
        <f>IF(T274="Permit", olah!T274, "No Permit")</f>
        <v>No Permit</v>
      </c>
    </row>
    <row r="275" spans="1:21" hidden="1" x14ac:dyDescent="0.3">
      <c r="A275" s="23">
        <v>44561</v>
      </c>
      <c r="B275" t="s">
        <v>114</v>
      </c>
      <c r="C275" t="s">
        <v>28</v>
      </c>
      <c r="D275" t="s">
        <v>6082</v>
      </c>
      <c r="E275" t="str">
        <f>VLOOKUP(B275,olah!$B:$P,2,0)</f>
        <v>2021-12-01</v>
      </c>
      <c r="F275">
        <f>COUNTIFS(parameter!$J$4:$J$34,summary!A275,parameter!$I$4:$I$34,"&gt;="&amp;summary!$E275)</f>
        <v>31</v>
      </c>
      <c r="G275">
        <f>COUNTIFS(olah!$Q275:Q15273,summary!A275,olah!$B275:B15273,summary!B275,olah!$N275:N15273,summary!C275,olah!$P275:P15273,summary!D275,olah!$S275:S15273,"On Time")</f>
        <v>1</v>
      </c>
      <c r="H275">
        <f>COUNTIFS(olah!$Q$2:Q15273,summary!A275,olah!$B$2:B15273,summary!B275,olah!$S$2:S15273,"On Time")</f>
        <v>20</v>
      </c>
      <c r="I275">
        <f>COUNTIFS(olah!$Q275:Q15273,summary!A275,olah!$B275:B15273,summary!B275,olah!$N275:N15273,summary!C275,olah!$P275:P15273,summary!D275,olah!$S275:S15273,"Late")</f>
        <v>0</v>
      </c>
      <c r="J275">
        <f>COUNTIFS(olah!$Q$2:Q15273,summary!A275,olah!$B$2:B15273,summary!B275,olah!$S$2:S15273,"Late")</f>
        <v>3</v>
      </c>
      <c r="K275">
        <f t="shared" si="4"/>
        <v>8</v>
      </c>
      <c r="L275">
        <f>COUNTIFS(olah!$Q275:Q15273,summary!A275,olah!$B275:B15273,summary!B275,olah!$N275:N15273,summary!C275,olah!$P275:P15273,summary!D275,olah!$T275:T15273,"On Time CO")</f>
        <v>1</v>
      </c>
      <c r="M275">
        <f>COUNTIFS(olah!$Q$2:Q15273,summary!A275,olah!$B$2:B15273,summary!B275,olah!$T$2:T15273,"On Time CO")</f>
        <v>17</v>
      </c>
      <c r="N275">
        <f>COUNTIFS(olah!$Q275:Q15273,summary!A275,olah!$B275:B15273,summary!B275,olah!$N275:N15273,summary!C275,olah!$P275:P15273,summary!D275,olah!$T275:T15273,"Overtime")</f>
        <v>0</v>
      </c>
      <c r="O275">
        <f>COUNTIFS(olah!$Q$2:Q15273,summary!A275,olah!$B$2:B15273,summary!B275,olah!$T$2:T15273,"Overtime")</f>
        <v>0</v>
      </c>
      <c r="P275">
        <f>COUNTIFS(olah!$Q275:Q15273,summary!A275,olah!$B275:B15273,summary!B275,olah!$N275:N15273,summary!C275,olah!$P275:P15273,summary!D275,olah!$T275:T15273,"Early")</f>
        <v>0</v>
      </c>
      <c r="Q275">
        <f>COUNTIFS(olah!$Q$2:Q15273,summary!A275,olah!$B$2:B15273,summary!B275,olah!$T$2:T15273,"Early")</f>
        <v>0</v>
      </c>
      <c r="R275">
        <f>COUNTIFS(olah!$Q275:Q15273,summary!A275,olah!$B275:B15273,summary!B275,olah!$N275:N15273,summary!C275,olah!$P275:P15273,summary!D275,olah!$T275:T15273,"NA CO")</f>
        <v>0</v>
      </c>
      <c r="S275">
        <f>COUNTIFS(olah!$Q$2:Q15273,summary!A275,olah!$B$2:B15273,summary!B275,olah!$T$2:T15273,"NA CO")</f>
        <v>6</v>
      </c>
      <c r="T275" t="str">
        <f>olah!R275</f>
        <v>Attendance</v>
      </c>
      <c r="U275" t="str">
        <f>IF(T275="Permit", olah!T275, "No Permit")</f>
        <v>No Permit</v>
      </c>
    </row>
    <row r="276" spans="1:21" hidden="1" x14ac:dyDescent="0.3">
      <c r="A276" s="23">
        <v>44561</v>
      </c>
      <c r="B276" t="s">
        <v>114</v>
      </c>
      <c r="C276" t="s">
        <v>116</v>
      </c>
      <c r="D276" t="s">
        <v>11602</v>
      </c>
      <c r="E276" t="str">
        <f>VLOOKUP(B276,olah!$B:$P,2,0)</f>
        <v>2021-12-01</v>
      </c>
      <c r="F276">
        <f>COUNTIFS(parameter!$J$4:$J$34,summary!A276,parameter!$I$4:$I$34,"&gt;="&amp;summary!$E276)</f>
        <v>31</v>
      </c>
      <c r="G276">
        <f>COUNTIFS(olah!$Q276:Q15274,summary!A276,olah!$B276:B15274,summary!B276,olah!$N276:N15274,summary!C276,olah!$P276:P15274,summary!D276,olah!$S276:S15274,"On Time")</f>
        <v>1</v>
      </c>
      <c r="H276">
        <f>COUNTIFS(olah!$Q$2:Q15274,summary!A276,olah!$B$2:B15274,summary!B276,olah!$S$2:S15274,"On Time")</f>
        <v>20</v>
      </c>
      <c r="I276">
        <f>COUNTIFS(olah!$Q276:Q15274,summary!A276,olah!$B276:B15274,summary!B276,olah!$N276:N15274,summary!C276,olah!$P276:P15274,summary!D276,olah!$S276:S15274,"Late")</f>
        <v>0</v>
      </c>
      <c r="J276">
        <f>COUNTIFS(olah!$Q$2:Q15274,summary!A276,olah!$B$2:B15274,summary!B276,olah!$S$2:S15274,"Late")</f>
        <v>3</v>
      </c>
      <c r="K276">
        <f t="shared" si="4"/>
        <v>8</v>
      </c>
      <c r="L276">
        <f>COUNTIFS(olah!$Q276:Q15274,summary!A276,olah!$B276:B15274,summary!B276,olah!$N276:N15274,summary!C276,olah!$P276:P15274,summary!D276,olah!$T276:T15274,"On Time CO")</f>
        <v>1</v>
      </c>
      <c r="M276">
        <f>COUNTIFS(olah!$Q$2:Q15274,summary!A276,olah!$B$2:B15274,summary!B276,olah!$T$2:T15274,"On Time CO")</f>
        <v>17</v>
      </c>
      <c r="N276">
        <f>COUNTIFS(olah!$Q276:Q15274,summary!A276,olah!$B276:B15274,summary!B276,olah!$N276:N15274,summary!C276,olah!$P276:P15274,summary!D276,olah!$T276:T15274,"Overtime")</f>
        <v>0</v>
      </c>
      <c r="O276">
        <f>COUNTIFS(olah!$Q$2:Q15274,summary!A276,olah!$B$2:B15274,summary!B276,olah!$T$2:T15274,"Overtime")</f>
        <v>0</v>
      </c>
      <c r="P276">
        <f>COUNTIFS(olah!$Q276:Q15274,summary!A276,olah!$B276:B15274,summary!B276,olah!$N276:N15274,summary!C276,olah!$P276:P15274,summary!D276,olah!$T276:T15274,"Early")</f>
        <v>0</v>
      </c>
      <c r="Q276">
        <f>COUNTIFS(olah!$Q$2:Q15274,summary!A276,olah!$B$2:B15274,summary!B276,olah!$T$2:T15274,"Early")</f>
        <v>0</v>
      </c>
      <c r="R276">
        <f>COUNTIFS(olah!$Q276:Q15274,summary!A276,olah!$B276:B15274,summary!B276,olah!$N276:N15274,summary!C276,olah!$P276:P15274,summary!D276,olah!$T276:T15274,"NA CO")</f>
        <v>0</v>
      </c>
      <c r="S276">
        <f>COUNTIFS(olah!$Q$2:Q15274,summary!A276,olah!$B$2:B15274,summary!B276,olah!$T$2:T15274,"NA CO")</f>
        <v>6</v>
      </c>
      <c r="T276" t="str">
        <f>olah!R276</f>
        <v>Daily Journey</v>
      </c>
      <c r="U276" t="str">
        <f>IF(T276="Permit", olah!T276, "No Permit")</f>
        <v>No Permit</v>
      </c>
    </row>
    <row r="277" spans="1:21" hidden="1" x14ac:dyDescent="0.3">
      <c r="A277" s="23">
        <v>44561</v>
      </c>
      <c r="B277" t="s">
        <v>114</v>
      </c>
      <c r="C277" t="s">
        <v>28</v>
      </c>
      <c r="D277" t="s">
        <v>11603</v>
      </c>
      <c r="E277" t="str">
        <f>VLOOKUP(B277,olah!$B:$P,2,0)</f>
        <v>2021-12-01</v>
      </c>
      <c r="F277">
        <f>COUNTIFS(parameter!$J$4:$J$34,summary!A277,parameter!$I$4:$I$34,"&gt;="&amp;summary!$E277)</f>
        <v>31</v>
      </c>
      <c r="G277">
        <f>COUNTIFS(olah!$Q277:Q15275,summary!A277,olah!$B277:B15275,summary!B277,olah!$N277:N15275,summary!C277,olah!$P277:P15275,summary!D277,olah!$S277:S15275,"On Time")</f>
        <v>1</v>
      </c>
      <c r="H277">
        <f>COUNTIFS(olah!$Q$2:Q15275,summary!A277,olah!$B$2:B15275,summary!B277,olah!$S$2:S15275,"On Time")</f>
        <v>20</v>
      </c>
      <c r="I277">
        <f>COUNTIFS(olah!$Q277:Q15275,summary!A277,olah!$B277:B15275,summary!B277,olah!$N277:N15275,summary!C277,olah!$P277:P15275,summary!D277,olah!$S277:S15275,"Late")</f>
        <v>0</v>
      </c>
      <c r="J277">
        <f>COUNTIFS(olah!$Q$2:Q15275,summary!A277,olah!$B$2:B15275,summary!B277,olah!$S$2:S15275,"Late")</f>
        <v>3</v>
      </c>
      <c r="K277">
        <f t="shared" si="4"/>
        <v>8</v>
      </c>
      <c r="L277">
        <f>COUNTIFS(olah!$Q277:Q15275,summary!A277,olah!$B277:B15275,summary!B277,olah!$N277:N15275,summary!C277,olah!$P277:P15275,summary!D277,olah!$T277:T15275,"On Time CO")</f>
        <v>1</v>
      </c>
      <c r="M277">
        <f>COUNTIFS(olah!$Q$2:Q15275,summary!A277,olah!$B$2:B15275,summary!B277,olah!$T$2:T15275,"On Time CO")</f>
        <v>17</v>
      </c>
      <c r="N277">
        <f>COUNTIFS(olah!$Q277:Q15275,summary!A277,olah!$B277:B15275,summary!B277,olah!$N277:N15275,summary!C277,olah!$P277:P15275,summary!D277,olah!$T277:T15275,"Overtime")</f>
        <v>0</v>
      </c>
      <c r="O277">
        <f>COUNTIFS(olah!$Q$2:Q15275,summary!A277,olah!$B$2:B15275,summary!B277,olah!$T$2:T15275,"Overtime")</f>
        <v>0</v>
      </c>
      <c r="P277">
        <f>COUNTIFS(olah!$Q277:Q15275,summary!A277,olah!$B277:B15275,summary!B277,olah!$N277:N15275,summary!C277,olah!$P277:P15275,summary!D277,olah!$T277:T15275,"Early")</f>
        <v>0</v>
      </c>
      <c r="Q277">
        <f>COUNTIFS(olah!$Q$2:Q15275,summary!A277,olah!$B$2:B15275,summary!B277,olah!$T$2:T15275,"Early")</f>
        <v>0</v>
      </c>
      <c r="R277">
        <f>COUNTIFS(olah!$Q277:Q15275,summary!A277,olah!$B277:B15275,summary!B277,olah!$N277:N15275,summary!C277,olah!$P277:P15275,summary!D277,olah!$T277:T15275,"NA CO")</f>
        <v>0</v>
      </c>
      <c r="S277">
        <f>COUNTIFS(olah!$Q$2:Q15275,summary!A277,olah!$B$2:B15275,summary!B277,olah!$T$2:T15275,"NA CO")</f>
        <v>6</v>
      </c>
      <c r="T277" t="str">
        <f>olah!R277</f>
        <v>Attendance</v>
      </c>
      <c r="U277" t="str">
        <f>IF(T277="Permit", olah!T277, "No Permit")</f>
        <v>No Permit</v>
      </c>
    </row>
    <row r="278" spans="1:21" hidden="1" x14ac:dyDescent="0.3">
      <c r="A278" s="23">
        <v>44561</v>
      </c>
      <c r="B278" t="s">
        <v>114</v>
      </c>
      <c r="C278" t="s">
        <v>28</v>
      </c>
      <c r="D278" t="s">
        <v>7108</v>
      </c>
      <c r="E278" t="str">
        <f>VLOOKUP(B278,olah!$B:$P,2,0)</f>
        <v>2021-12-01</v>
      </c>
      <c r="F278">
        <f>COUNTIFS(parameter!$J$4:$J$34,summary!A278,parameter!$I$4:$I$34,"&gt;="&amp;summary!$E278)</f>
        <v>31</v>
      </c>
      <c r="G278">
        <f>COUNTIFS(olah!$Q278:Q15276,summary!A278,olah!$B278:B15276,summary!B278,olah!$N278:N15276,summary!C278,olah!$P278:P15276,summary!D278,olah!$S278:S15276,"On Time")</f>
        <v>1</v>
      </c>
      <c r="H278">
        <f>COUNTIFS(olah!$Q$2:Q15276,summary!A278,olah!$B$2:B15276,summary!B278,olah!$S$2:S15276,"On Time")</f>
        <v>20</v>
      </c>
      <c r="I278">
        <f>COUNTIFS(olah!$Q278:Q15276,summary!A278,olah!$B278:B15276,summary!B278,olah!$N278:N15276,summary!C278,olah!$P278:P15276,summary!D278,olah!$S278:S15276,"Late")</f>
        <v>0</v>
      </c>
      <c r="J278">
        <f>COUNTIFS(olah!$Q$2:Q15276,summary!A278,olah!$B$2:B15276,summary!B278,olah!$S$2:S15276,"Late")</f>
        <v>3</v>
      </c>
      <c r="K278">
        <f t="shared" si="4"/>
        <v>8</v>
      </c>
      <c r="L278">
        <f>COUNTIFS(olah!$Q278:Q15276,summary!A278,olah!$B278:B15276,summary!B278,olah!$N278:N15276,summary!C278,olah!$P278:P15276,summary!D278,olah!$T278:T15276,"On Time CO")</f>
        <v>1</v>
      </c>
      <c r="M278">
        <f>COUNTIFS(olah!$Q$2:Q15276,summary!A278,olah!$B$2:B15276,summary!B278,olah!$T$2:T15276,"On Time CO")</f>
        <v>17</v>
      </c>
      <c r="N278">
        <f>COUNTIFS(olah!$Q278:Q15276,summary!A278,olah!$B278:B15276,summary!B278,olah!$N278:N15276,summary!C278,olah!$P278:P15276,summary!D278,olah!$T278:T15276,"Overtime")</f>
        <v>0</v>
      </c>
      <c r="O278">
        <f>COUNTIFS(olah!$Q$2:Q15276,summary!A278,olah!$B$2:B15276,summary!B278,olah!$T$2:T15276,"Overtime")</f>
        <v>0</v>
      </c>
      <c r="P278">
        <f>COUNTIFS(olah!$Q278:Q15276,summary!A278,olah!$B278:B15276,summary!B278,olah!$N278:N15276,summary!C278,olah!$P278:P15276,summary!D278,olah!$T278:T15276,"Early")</f>
        <v>0</v>
      </c>
      <c r="Q278">
        <f>COUNTIFS(olah!$Q$2:Q15276,summary!A278,olah!$B$2:B15276,summary!B278,olah!$T$2:T15276,"Early")</f>
        <v>0</v>
      </c>
      <c r="R278">
        <f>COUNTIFS(olah!$Q278:Q15276,summary!A278,olah!$B278:B15276,summary!B278,olah!$N278:N15276,summary!C278,olah!$P278:P15276,summary!D278,olah!$T278:T15276,"NA CO")</f>
        <v>0</v>
      </c>
      <c r="S278">
        <f>COUNTIFS(olah!$Q$2:Q15276,summary!A278,olah!$B$2:B15276,summary!B278,olah!$T$2:T15276,"NA CO")</f>
        <v>6</v>
      </c>
      <c r="T278" t="str">
        <f>olah!R278</f>
        <v>Attendance</v>
      </c>
      <c r="U278" t="str">
        <f>IF(T278="Permit", olah!T278, "No Permit")</f>
        <v>No Permit</v>
      </c>
    </row>
    <row r="279" spans="1:21" hidden="1" x14ac:dyDescent="0.3">
      <c r="A279" s="23">
        <v>44561</v>
      </c>
      <c r="B279" t="s">
        <v>114</v>
      </c>
      <c r="C279" t="s">
        <v>28</v>
      </c>
      <c r="D279" t="s">
        <v>11604</v>
      </c>
      <c r="E279" t="str">
        <f>VLOOKUP(B279,olah!$B:$P,2,0)</f>
        <v>2021-12-01</v>
      </c>
      <c r="F279">
        <f>COUNTIFS(parameter!$J$4:$J$34,summary!A279,parameter!$I$4:$I$34,"&gt;="&amp;summary!$E279)</f>
        <v>31</v>
      </c>
      <c r="G279">
        <f>COUNTIFS(olah!$Q279:Q15277,summary!A279,olah!$B279:B15277,summary!B279,olah!$N279:N15277,summary!C279,olah!$P279:P15277,summary!D279,olah!$S279:S15277,"On Time")</f>
        <v>1</v>
      </c>
      <c r="H279">
        <f>COUNTIFS(olah!$Q$2:Q15277,summary!A279,olah!$B$2:B15277,summary!B279,olah!$S$2:S15277,"On Time")</f>
        <v>20</v>
      </c>
      <c r="I279">
        <f>COUNTIFS(olah!$Q279:Q15277,summary!A279,olah!$B279:B15277,summary!B279,olah!$N279:N15277,summary!C279,olah!$P279:P15277,summary!D279,olah!$S279:S15277,"Late")</f>
        <v>0</v>
      </c>
      <c r="J279">
        <f>COUNTIFS(olah!$Q$2:Q15277,summary!A279,olah!$B$2:B15277,summary!B279,olah!$S$2:S15277,"Late")</f>
        <v>3</v>
      </c>
      <c r="K279">
        <f t="shared" si="4"/>
        <v>8</v>
      </c>
      <c r="L279">
        <f>COUNTIFS(olah!$Q279:Q15277,summary!A279,olah!$B279:B15277,summary!B279,olah!$N279:N15277,summary!C279,olah!$P279:P15277,summary!D279,olah!$T279:T15277,"On Time CO")</f>
        <v>1</v>
      </c>
      <c r="M279">
        <f>COUNTIFS(olah!$Q$2:Q15277,summary!A279,olah!$B$2:B15277,summary!B279,olah!$T$2:T15277,"On Time CO")</f>
        <v>17</v>
      </c>
      <c r="N279">
        <f>COUNTIFS(olah!$Q279:Q15277,summary!A279,olah!$B279:B15277,summary!B279,olah!$N279:N15277,summary!C279,olah!$P279:P15277,summary!D279,olah!$T279:T15277,"Overtime")</f>
        <v>0</v>
      </c>
      <c r="O279">
        <f>COUNTIFS(olah!$Q$2:Q15277,summary!A279,olah!$B$2:B15277,summary!B279,olah!$T$2:T15277,"Overtime")</f>
        <v>0</v>
      </c>
      <c r="P279">
        <f>COUNTIFS(olah!$Q279:Q15277,summary!A279,olah!$B279:B15277,summary!B279,olah!$N279:N15277,summary!C279,olah!$P279:P15277,summary!D279,olah!$T279:T15277,"Early")</f>
        <v>0</v>
      </c>
      <c r="Q279">
        <f>COUNTIFS(olah!$Q$2:Q15277,summary!A279,olah!$B$2:B15277,summary!B279,olah!$T$2:T15277,"Early")</f>
        <v>0</v>
      </c>
      <c r="R279">
        <f>COUNTIFS(olah!$Q279:Q15277,summary!A279,olah!$B279:B15277,summary!B279,olah!$N279:N15277,summary!C279,olah!$P279:P15277,summary!D279,olah!$T279:T15277,"NA CO")</f>
        <v>0</v>
      </c>
      <c r="S279">
        <f>COUNTIFS(olah!$Q$2:Q15277,summary!A279,olah!$B$2:B15277,summary!B279,olah!$T$2:T15277,"NA CO")</f>
        <v>6</v>
      </c>
      <c r="T279" t="str">
        <f>olah!R279</f>
        <v>Attendance</v>
      </c>
      <c r="U279" t="str">
        <f>IF(T279="Permit", olah!T279, "No Permit")</f>
        <v>No Permit</v>
      </c>
    </row>
    <row r="280" spans="1:21" hidden="1" x14ac:dyDescent="0.3">
      <c r="A280" s="23">
        <v>44561</v>
      </c>
      <c r="B280" t="s">
        <v>114</v>
      </c>
      <c r="C280" t="s">
        <v>116</v>
      </c>
      <c r="D280" t="s">
        <v>11605</v>
      </c>
      <c r="E280" t="str">
        <f>VLOOKUP(B280,olah!$B:$P,2,0)</f>
        <v>2021-12-01</v>
      </c>
      <c r="F280">
        <f>COUNTIFS(parameter!$J$4:$J$34,summary!A280,parameter!$I$4:$I$34,"&gt;="&amp;summary!$E280)</f>
        <v>31</v>
      </c>
      <c r="G280">
        <f>COUNTIFS(olah!$Q280:Q15278,summary!A280,olah!$B280:B15278,summary!B280,olah!$N280:N15278,summary!C280,olah!$P280:P15278,summary!D280,olah!$S280:S15278,"On Time")</f>
        <v>1</v>
      </c>
      <c r="H280">
        <f>COUNTIFS(olah!$Q$2:Q15278,summary!A280,olah!$B$2:B15278,summary!B280,olah!$S$2:S15278,"On Time")</f>
        <v>20</v>
      </c>
      <c r="I280">
        <f>COUNTIFS(olah!$Q280:Q15278,summary!A280,olah!$B280:B15278,summary!B280,olah!$N280:N15278,summary!C280,olah!$P280:P15278,summary!D280,olah!$S280:S15278,"Late")</f>
        <v>0</v>
      </c>
      <c r="J280">
        <f>COUNTIFS(olah!$Q$2:Q15278,summary!A280,olah!$B$2:B15278,summary!B280,olah!$S$2:S15278,"Late")</f>
        <v>3</v>
      </c>
      <c r="K280">
        <f t="shared" si="4"/>
        <v>8</v>
      </c>
      <c r="L280">
        <f>COUNTIFS(olah!$Q280:Q15278,summary!A280,olah!$B280:B15278,summary!B280,olah!$N280:N15278,summary!C280,olah!$P280:P15278,summary!D280,olah!$T280:T15278,"On Time CO")</f>
        <v>0</v>
      </c>
      <c r="M280">
        <f>COUNTIFS(olah!$Q$2:Q15278,summary!A280,olah!$B$2:B15278,summary!B280,olah!$T$2:T15278,"On Time CO")</f>
        <v>17</v>
      </c>
      <c r="N280">
        <f>COUNTIFS(olah!$Q280:Q15278,summary!A280,olah!$B280:B15278,summary!B280,olah!$N280:N15278,summary!C280,olah!$P280:P15278,summary!D280,olah!$T280:T15278,"Overtime")</f>
        <v>0</v>
      </c>
      <c r="O280">
        <f>COUNTIFS(olah!$Q$2:Q15278,summary!A280,olah!$B$2:B15278,summary!B280,olah!$T$2:T15278,"Overtime")</f>
        <v>0</v>
      </c>
      <c r="P280">
        <f>COUNTIFS(olah!$Q280:Q15278,summary!A280,olah!$B280:B15278,summary!B280,olah!$N280:N15278,summary!C280,olah!$P280:P15278,summary!D280,olah!$T280:T15278,"Early")</f>
        <v>0</v>
      </c>
      <c r="Q280">
        <f>COUNTIFS(olah!$Q$2:Q15278,summary!A280,olah!$B$2:B15278,summary!B280,olah!$T$2:T15278,"Early")</f>
        <v>0</v>
      </c>
      <c r="R280">
        <f>COUNTIFS(olah!$Q280:Q15278,summary!A280,olah!$B280:B15278,summary!B280,olah!$N280:N15278,summary!C280,olah!$P280:P15278,summary!D280,olah!$T280:T15278,"NA CO")</f>
        <v>1</v>
      </c>
      <c r="S280">
        <f>COUNTIFS(olah!$Q$2:Q15278,summary!A280,olah!$B$2:B15278,summary!B280,olah!$T$2:T15278,"NA CO")</f>
        <v>6</v>
      </c>
      <c r="T280" t="str">
        <f>olah!R280</f>
        <v>Daily Journey</v>
      </c>
      <c r="U280" t="str">
        <f>IF(T280="Permit", olah!T280, "No Permit")</f>
        <v>No Permit</v>
      </c>
    </row>
    <row r="281" spans="1:21" hidden="1" x14ac:dyDescent="0.3">
      <c r="A281" s="23">
        <v>44561</v>
      </c>
      <c r="B281" t="s">
        <v>114</v>
      </c>
      <c r="C281" t="s">
        <v>28</v>
      </c>
      <c r="D281" t="s">
        <v>11606</v>
      </c>
      <c r="E281" t="str">
        <f>VLOOKUP(B281,olah!$B:$P,2,0)</f>
        <v>2021-12-01</v>
      </c>
      <c r="F281">
        <f>COUNTIFS(parameter!$J$4:$J$34,summary!A281,parameter!$I$4:$I$34,"&gt;="&amp;summary!$E281)</f>
        <v>31</v>
      </c>
      <c r="G281">
        <f>COUNTIFS(olah!$Q281:Q15279,summary!A281,olah!$B281:B15279,summary!B281,olah!$N281:N15279,summary!C281,olah!$P281:P15279,summary!D281,olah!$S281:S15279,"On Time")</f>
        <v>1</v>
      </c>
      <c r="H281">
        <f>COUNTIFS(olah!$Q$2:Q15279,summary!A281,olah!$B$2:B15279,summary!B281,olah!$S$2:S15279,"On Time")</f>
        <v>20</v>
      </c>
      <c r="I281">
        <f>COUNTIFS(olah!$Q281:Q15279,summary!A281,olah!$B281:B15279,summary!B281,olah!$N281:N15279,summary!C281,olah!$P281:P15279,summary!D281,olah!$S281:S15279,"Late")</f>
        <v>0</v>
      </c>
      <c r="J281">
        <f>COUNTIFS(olah!$Q$2:Q15279,summary!A281,olah!$B$2:B15279,summary!B281,olah!$S$2:S15279,"Late")</f>
        <v>3</v>
      </c>
      <c r="K281">
        <f t="shared" si="4"/>
        <v>8</v>
      </c>
      <c r="L281">
        <f>COUNTIFS(olah!$Q281:Q15279,summary!A281,olah!$B281:B15279,summary!B281,olah!$N281:N15279,summary!C281,olah!$P281:P15279,summary!D281,olah!$T281:T15279,"On Time CO")</f>
        <v>0</v>
      </c>
      <c r="M281">
        <f>COUNTIFS(olah!$Q$2:Q15279,summary!A281,olah!$B$2:B15279,summary!B281,olah!$T$2:T15279,"On Time CO")</f>
        <v>17</v>
      </c>
      <c r="N281">
        <f>COUNTIFS(olah!$Q281:Q15279,summary!A281,olah!$B281:B15279,summary!B281,olah!$N281:N15279,summary!C281,olah!$P281:P15279,summary!D281,olah!$T281:T15279,"Overtime")</f>
        <v>0</v>
      </c>
      <c r="O281">
        <f>COUNTIFS(olah!$Q$2:Q15279,summary!A281,olah!$B$2:B15279,summary!B281,olah!$T$2:T15279,"Overtime")</f>
        <v>0</v>
      </c>
      <c r="P281">
        <f>COUNTIFS(olah!$Q281:Q15279,summary!A281,olah!$B281:B15279,summary!B281,olah!$N281:N15279,summary!C281,olah!$P281:P15279,summary!D281,olah!$T281:T15279,"Early")</f>
        <v>0</v>
      </c>
      <c r="Q281">
        <f>COUNTIFS(olah!$Q$2:Q15279,summary!A281,olah!$B$2:B15279,summary!B281,olah!$T$2:T15279,"Early")</f>
        <v>0</v>
      </c>
      <c r="R281">
        <f>COUNTIFS(olah!$Q281:Q15279,summary!A281,olah!$B281:B15279,summary!B281,olah!$N281:N15279,summary!C281,olah!$P281:P15279,summary!D281,olah!$T281:T15279,"NA CO")</f>
        <v>1</v>
      </c>
      <c r="S281">
        <f>COUNTIFS(olah!$Q$2:Q15279,summary!A281,olah!$B$2:B15279,summary!B281,olah!$T$2:T15279,"NA CO")</f>
        <v>6</v>
      </c>
      <c r="T281" t="str">
        <f>olah!R281</f>
        <v>Attendance</v>
      </c>
      <c r="U281" t="str">
        <f>IF(T281="Permit", olah!T281, "No Permit")</f>
        <v>No Permit</v>
      </c>
    </row>
    <row r="282" spans="1:21" hidden="1" x14ac:dyDescent="0.3">
      <c r="A282" s="23">
        <v>44561</v>
      </c>
      <c r="B282" t="s">
        <v>114</v>
      </c>
      <c r="C282" t="s">
        <v>28</v>
      </c>
      <c r="D282" t="s">
        <v>10202</v>
      </c>
      <c r="E282" t="str">
        <f>VLOOKUP(B282,olah!$B:$P,2,0)</f>
        <v>2021-12-01</v>
      </c>
      <c r="F282">
        <f>COUNTIFS(parameter!$J$4:$J$34,summary!A282,parameter!$I$4:$I$34,"&gt;="&amp;summary!$E282)</f>
        <v>31</v>
      </c>
      <c r="G282">
        <f>COUNTIFS(olah!$Q282:Q15280,summary!A282,olah!$B282:B15280,summary!B282,olah!$N282:N15280,summary!C282,olah!$P282:P15280,summary!D282,olah!$S282:S15280,"On Time")</f>
        <v>1</v>
      </c>
      <c r="H282">
        <f>COUNTIFS(olah!$Q$2:Q15280,summary!A282,olah!$B$2:B15280,summary!B282,olah!$S$2:S15280,"On Time")</f>
        <v>20</v>
      </c>
      <c r="I282">
        <f>COUNTIFS(olah!$Q282:Q15280,summary!A282,olah!$B282:B15280,summary!B282,olah!$N282:N15280,summary!C282,olah!$P282:P15280,summary!D282,olah!$S282:S15280,"Late")</f>
        <v>0</v>
      </c>
      <c r="J282">
        <f>COUNTIFS(olah!$Q$2:Q15280,summary!A282,olah!$B$2:B15280,summary!B282,olah!$S$2:S15280,"Late")</f>
        <v>3</v>
      </c>
      <c r="K282">
        <f t="shared" si="4"/>
        <v>8</v>
      </c>
      <c r="L282">
        <f>COUNTIFS(olah!$Q282:Q15280,summary!A282,olah!$B282:B15280,summary!B282,olah!$N282:N15280,summary!C282,olah!$P282:P15280,summary!D282,olah!$T282:T15280,"On Time CO")</f>
        <v>1</v>
      </c>
      <c r="M282">
        <f>COUNTIFS(olah!$Q$2:Q15280,summary!A282,olah!$B$2:B15280,summary!B282,olah!$T$2:T15280,"On Time CO")</f>
        <v>17</v>
      </c>
      <c r="N282">
        <f>COUNTIFS(olah!$Q282:Q15280,summary!A282,olah!$B282:B15280,summary!B282,olah!$N282:N15280,summary!C282,olah!$P282:P15280,summary!D282,olah!$T282:T15280,"Overtime")</f>
        <v>0</v>
      </c>
      <c r="O282">
        <f>COUNTIFS(olah!$Q$2:Q15280,summary!A282,olah!$B$2:B15280,summary!B282,olah!$T$2:T15280,"Overtime")</f>
        <v>0</v>
      </c>
      <c r="P282">
        <f>COUNTIFS(olah!$Q282:Q15280,summary!A282,olah!$B282:B15280,summary!B282,olah!$N282:N15280,summary!C282,olah!$P282:P15280,summary!D282,olah!$T282:T15280,"Early")</f>
        <v>0</v>
      </c>
      <c r="Q282">
        <f>COUNTIFS(olah!$Q$2:Q15280,summary!A282,olah!$B$2:B15280,summary!B282,olah!$T$2:T15280,"Early")</f>
        <v>0</v>
      </c>
      <c r="R282">
        <f>COUNTIFS(olah!$Q282:Q15280,summary!A282,olah!$B282:B15280,summary!B282,olah!$N282:N15280,summary!C282,olah!$P282:P15280,summary!D282,olah!$T282:T15280,"NA CO")</f>
        <v>0</v>
      </c>
      <c r="S282">
        <f>COUNTIFS(olah!$Q$2:Q15280,summary!A282,olah!$B$2:B15280,summary!B282,olah!$T$2:T15280,"NA CO")</f>
        <v>6</v>
      </c>
      <c r="T282" t="str">
        <f>olah!R282</f>
        <v>Attendance</v>
      </c>
      <c r="U282" t="str">
        <f>IF(T282="Permit", olah!T282, "No Permit")</f>
        <v>No Permit</v>
      </c>
    </row>
    <row r="283" spans="1:21" hidden="1" x14ac:dyDescent="0.3">
      <c r="A283" s="23">
        <v>44561</v>
      </c>
      <c r="B283" t="s">
        <v>114</v>
      </c>
      <c r="C283" t="s">
        <v>28</v>
      </c>
      <c r="D283" t="s">
        <v>11607</v>
      </c>
      <c r="E283" t="str">
        <f>VLOOKUP(B283,olah!$B:$P,2,0)</f>
        <v>2021-12-01</v>
      </c>
      <c r="F283">
        <f>COUNTIFS(parameter!$J$4:$J$34,summary!A283,parameter!$I$4:$I$34,"&gt;="&amp;summary!$E283)</f>
        <v>31</v>
      </c>
      <c r="G283">
        <f>COUNTIFS(olah!$Q283:Q15281,summary!A283,olah!$B283:B15281,summary!B283,olah!$N283:N15281,summary!C283,olah!$P283:P15281,summary!D283,olah!$S283:S15281,"On Time")</f>
        <v>1</v>
      </c>
      <c r="H283">
        <f>COUNTIFS(olah!$Q$2:Q15281,summary!A283,olah!$B$2:B15281,summary!B283,olah!$S$2:S15281,"On Time")</f>
        <v>20</v>
      </c>
      <c r="I283">
        <f>COUNTIFS(olah!$Q283:Q15281,summary!A283,olah!$B283:B15281,summary!B283,olah!$N283:N15281,summary!C283,olah!$P283:P15281,summary!D283,olah!$S283:S15281,"Late")</f>
        <v>0</v>
      </c>
      <c r="J283">
        <f>COUNTIFS(olah!$Q$2:Q15281,summary!A283,olah!$B$2:B15281,summary!B283,olah!$S$2:S15281,"Late")</f>
        <v>3</v>
      </c>
      <c r="K283">
        <f t="shared" si="4"/>
        <v>8</v>
      </c>
      <c r="L283">
        <f>COUNTIFS(olah!$Q283:Q15281,summary!A283,olah!$B283:B15281,summary!B283,olah!$N283:N15281,summary!C283,olah!$P283:P15281,summary!D283,olah!$T283:T15281,"On Time CO")</f>
        <v>1</v>
      </c>
      <c r="M283">
        <f>COUNTIFS(olah!$Q$2:Q15281,summary!A283,olah!$B$2:B15281,summary!B283,olah!$T$2:T15281,"On Time CO")</f>
        <v>17</v>
      </c>
      <c r="N283">
        <f>COUNTIFS(olah!$Q283:Q15281,summary!A283,olah!$B283:B15281,summary!B283,olah!$N283:N15281,summary!C283,olah!$P283:P15281,summary!D283,olah!$T283:T15281,"Overtime")</f>
        <v>0</v>
      </c>
      <c r="O283">
        <f>COUNTIFS(olah!$Q$2:Q15281,summary!A283,olah!$B$2:B15281,summary!B283,olah!$T$2:T15281,"Overtime")</f>
        <v>0</v>
      </c>
      <c r="P283">
        <f>COUNTIFS(olah!$Q283:Q15281,summary!A283,olah!$B283:B15281,summary!B283,olah!$N283:N15281,summary!C283,olah!$P283:P15281,summary!D283,olah!$T283:T15281,"Early")</f>
        <v>0</v>
      </c>
      <c r="Q283">
        <f>COUNTIFS(olah!$Q$2:Q15281,summary!A283,olah!$B$2:B15281,summary!B283,olah!$T$2:T15281,"Early")</f>
        <v>0</v>
      </c>
      <c r="R283">
        <f>COUNTIFS(olah!$Q283:Q15281,summary!A283,olah!$B283:B15281,summary!B283,olah!$N283:N15281,summary!C283,olah!$P283:P15281,summary!D283,olah!$T283:T15281,"NA CO")</f>
        <v>0</v>
      </c>
      <c r="S283">
        <f>COUNTIFS(olah!$Q$2:Q15281,summary!A283,olah!$B$2:B15281,summary!B283,olah!$T$2:T15281,"NA CO")</f>
        <v>6</v>
      </c>
      <c r="T283" t="str">
        <f>olah!R283</f>
        <v>Attendance</v>
      </c>
      <c r="U283" t="str">
        <f>IF(T283="Permit", olah!T283, "No Permit")</f>
        <v>No Permit</v>
      </c>
    </row>
    <row r="284" spans="1:21" hidden="1" x14ac:dyDescent="0.3">
      <c r="A284" s="23">
        <v>44561</v>
      </c>
      <c r="B284" t="s">
        <v>114</v>
      </c>
      <c r="C284" t="s">
        <v>116</v>
      </c>
      <c r="D284" t="s">
        <v>11608</v>
      </c>
      <c r="E284" t="str">
        <f>VLOOKUP(B284,olah!$B:$P,2,0)</f>
        <v>2021-12-01</v>
      </c>
      <c r="F284">
        <f>COUNTIFS(parameter!$J$4:$J$34,summary!A284,parameter!$I$4:$I$34,"&gt;="&amp;summary!$E284)</f>
        <v>31</v>
      </c>
      <c r="G284">
        <f>COUNTIFS(olah!$Q284:Q15282,summary!A284,olah!$B284:B15282,summary!B284,olah!$N284:N15282,summary!C284,olah!$P284:P15282,summary!D284,olah!$S284:S15282,"On Time")</f>
        <v>1</v>
      </c>
      <c r="H284">
        <f>COUNTIFS(olah!$Q$2:Q15282,summary!A284,olah!$B$2:B15282,summary!B284,olah!$S$2:S15282,"On Time")</f>
        <v>20</v>
      </c>
      <c r="I284">
        <f>COUNTIFS(olah!$Q284:Q15282,summary!A284,olah!$B284:B15282,summary!B284,olah!$N284:N15282,summary!C284,olah!$P284:P15282,summary!D284,olah!$S284:S15282,"Late")</f>
        <v>0</v>
      </c>
      <c r="J284">
        <f>COUNTIFS(olah!$Q$2:Q15282,summary!A284,olah!$B$2:B15282,summary!B284,olah!$S$2:S15282,"Late")</f>
        <v>3</v>
      </c>
      <c r="K284">
        <f t="shared" si="4"/>
        <v>8</v>
      </c>
      <c r="L284">
        <f>COUNTIFS(olah!$Q284:Q15282,summary!A284,olah!$B284:B15282,summary!B284,olah!$N284:N15282,summary!C284,olah!$P284:P15282,summary!D284,olah!$T284:T15282,"On Time CO")</f>
        <v>1</v>
      </c>
      <c r="M284">
        <f>COUNTIFS(olah!$Q$2:Q15282,summary!A284,olah!$B$2:B15282,summary!B284,olah!$T$2:T15282,"On Time CO")</f>
        <v>17</v>
      </c>
      <c r="N284">
        <f>COUNTIFS(olah!$Q284:Q15282,summary!A284,olah!$B284:B15282,summary!B284,olah!$N284:N15282,summary!C284,olah!$P284:P15282,summary!D284,olah!$T284:T15282,"Overtime")</f>
        <v>0</v>
      </c>
      <c r="O284">
        <f>COUNTIFS(olah!$Q$2:Q15282,summary!A284,olah!$B$2:B15282,summary!B284,olah!$T$2:T15282,"Overtime")</f>
        <v>0</v>
      </c>
      <c r="P284">
        <f>COUNTIFS(olah!$Q284:Q15282,summary!A284,olah!$B284:B15282,summary!B284,olah!$N284:N15282,summary!C284,olah!$P284:P15282,summary!D284,olah!$T284:T15282,"Early")</f>
        <v>0</v>
      </c>
      <c r="Q284">
        <f>COUNTIFS(olah!$Q$2:Q15282,summary!A284,olah!$B$2:B15282,summary!B284,olah!$T$2:T15282,"Early")</f>
        <v>0</v>
      </c>
      <c r="R284">
        <f>COUNTIFS(olah!$Q284:Q15282,summary!A284,olah!$B284:B15282,summary!B284,olah!$N284:N15282,summary!C284,olah!$P284:P15282,summary!D284,olah!$T284:T15282,"NA CO")</f>
        <v>0</v>
      </c>
      <c r="S284">
        <f>COUNTIFS(olah!$Q$2:Q15282,summary!A284,olah!$B$2:B15282,summary!B284,olah!$T$2:T15282,"NA CO")</f>
        <v>6</v>
      </c>
      <c r="T284" t="str">
        <f>olah!R284</f>
        <v>Daily Journey</v>
      </c>
      <c r="U284" t="str">
        <f>IF(T284="Permit", olah!T284, "No Permit")</f>
        <v>No Permit</v>
      </c>
    </row>
    <row r="285" spans="1:21" hidden="1" x14ac:dyDescent="0.3">
      <c r="A285" s="23">
        <v>44561</v>
      </c>
      <c r="B285" t="s">
        <v>114</v>
      </c>
      <c r="C285" t="s">
        <v>28</v>
      </c>
      <c r="D285" t="s">
        <v>11609</v>
      </c>
      <c r="E285" t="str">
        <f>VLOOKUP(B285,olah!$B:$P,2,0)</f>
        <v>2021-12-01</v>
      </c>
      <c r="F285">
        <f>COUNTIFS(parameter!$J$4:$J$34,summary!A285,parameter!$I$4:$I$34,"&gt;="&amp;summary!$E285)</f>
        <v>31</v>
      </c>
      <c r="G285">
        <f>COUNTIFS(olah!$Q285:Q15283,summary!A285,olah!$B285:B15283,summary!B285,olah!$N285:N15283,summary!C285,olah!$P285:P15283,summary!D285,olah!$S285:S15283,"On Time")</f>
        <v>1</v>
      </c>
      <c r="H285">
        <f>COUNTIFS(olah!$Q$2:Q15283,summary!A285,olah!$B$2:B15283,summary!B285,olah!$S$2:S15283,"On Time")</f>
        <v>20</v>
      </c>
      <c r="I285">
        <f>COUNTIFS(olah!$Q285:Q15283,summary!A285,olah!$B285:B15283,summary!B285,olah!$N285:N15283,summary!C285,olah!$P285:P15283,summary!D285,olah!$S285:S15283,"Late")</f>
        <v>0</v>
      </c>
      <c r="J285">
        <f>COUNTIFS(olah!$Q$2:Q15283,summary!A285,olah!$B$2:B15283,summary!B285,olah!$S$2:S15283,"Late")</f>
        <v>3</v>
      </c>
      <c r="K285">
        <f t="shared" si="4"/>
        <v>8</v>
      </c>
      <c r="L285">
        <f>COUNTIFS(olah!$Q285:Q15283,summary!A285,olah!$B285:B15283,summary!B285,olah!$N285:N15283,summary!C285,olah!$P285:P15283,summary!D285,olah!$T285:T15283,"On Time CO")</f>
        <v>1</v>
      </c>
      <c r="M285">
        <f>COUNTIFS(olah!$Q$2:Q15283,summary!A285,olah!$B$2:B15283,summary!B285,olah!$T$2:T15283,"On Time CO")</f>
        <v>17</v>
      </c>
      <c r="N285">
        <f>COUNTIFS(olah!$Q285:Q15283,summary!A285,olah!$B285:B15283,summary!B285,olah!$N285:N15283,summary!C285,olah!$P285:P15283,summary!D285,olah!$T285:T15283,"Overtime")</f>
        <v>0</v>
      </c>
      <c r="O285">
        <f>COUNTIFS(olah!$Q$2:Q15283,summary!A285,olah!$B$2:B15283,summary!B285,olah!$T$2:T15283,"Overtime")</f>
        <v>0</v>
      </c>
      <c r="P285">
        <f>COUNTIFS(olah!$Q285:Q15283,summary!A285,olah!$B285:B15283,summary!B285,olah!$N285:N15283,summary!C285,olah!$P285:P15283,summary!D285,olah!$T285:T15283,"Early")</f>
        <v>0</v>
      </c>
      <c r="Q285">
        <f>COUNTIFS(olah!$Q$2:Q15283,summary!A285,olah!$B$2:B15283,summary!B285,olah!$T$2:T15283,"Early")</f>
        <v>0</v>
      </c>
      <c r="R285">
        <f>COUNTIFS(olah!$Q285:Q15283,summary!A285,olah!$B285:B15283,summary!B285,olah!$N285:N15283,summary!C285,olah!$P285:P15283,summary!D285,olah!$T285:T15283,"NA CO")</f>
        <v>0</v>
      </c>
      <c r="S285">
        <f>COUNTIFS(olah!$Q$2:Q15283,summary!A285,olah!$B$2:B15283,summary!B285,olah!$T$2:T15283,"NA CO")</f>
        <v>6</v>
      </c>
      <c r="T285" t="str">
        <f>olah!R285</f>
        <v>Attendance</v>
      </c>
      <c r="U285" t="str">
        <f>IF(T285="Permit", olah!T285, "No Permit")</f>
        <v>No Permit</v>
      </c>
    </row>
    <row r="286" spans="1:21" hidden="1" x14ac:dyDescent="0.3">
      <c r="A286" s="23">
        <v>44561</v>
      </c>
      <c r="B286" t="s">
        <v>114</v>
      </c>
      <c r="C286" t="s">
        <v>28</v>
      </c>
      <c r="D286" t="s">
        <v>9024</v>
      </c>
      <c r="E286" t="str">
        <f>VLOOKUP(B286,olah!$B:$P,2,0)</f>
        <v>2021-12-01</v>
      </c>
      <c r="F286">
        <f>COUNTIFS(parameter!$J$4:$J$34,summary!A286,parameter!$I$4:$I$34,"&gt;="&amp;summary!$E286)</f>
        <v>31</v>
      </c>
      <c r="G286">
        <f>COUNTIFS(olah!$Q286:Q15284,summary!A286,olah!$B286:B15284,summary!B286,olah!$N286:N15284,summary!C286,olah!$P286:P15284,summary!D286,olah!$S286:S15284,"On Time")</f>
        <v>1</v>
      </c>
      <c r="H286">
        <f>COUNTIFS(olah!$Q$2:Q15284,summary!A286,olah!$B$2:B15284,summary!B286,olah!$S$2:S15284,"On Time")</f>
        <v>20</v>
      </c>
      <c r="I286">
        <f>COUNTIFS(olah!$Q286:Q15284,summary!A286,olah!$B286:B15284,summary!B286,olah!$N286:N15284,summary!C286,olah!$P286:P15284,summary!D286,olah!$S286:S15284,"Late")</f>
        <v>0</v>
      </c>
      <c r="J286">
        <f>COUNTIFS(olah!$Q$2:Q15284,summary!A286,olah!$B$2:B15284,summary!B286,olah!$S$2:S15284,"Late")</f>
        <v>3</v>
      </c>
      <c r="K286">
        <f t="shared" si="4"/>
        <v>8</v>
      </c>
      <c r="L286">
        <f>COUNTIFS(olah!$Q286:Q15284,summary!A286,olah!$B286:B15284,summary!B286,olah!$N286:N15284,summary!C286,olah!$P286:P15284,summary!D286,olah!$T286:T15284,"On Time CO")</f>
        <v>1</v>
      </c>
      <c r="M286">
        <f>COUNTIFS(olah!$Q$2:Q15284,summary!A286,olah!$B$2:B15284,summary!B286,olah!$T$2:T15284,"On Time CO")</f>
        <v>17</v>
      </c>
      <c r="N286">
        <f>COUNTIFS(olah!$Q286:Q15284,summary!A286,olah!$B286:B15284,summary!B286,olah!$N286:N15284,summary!C286,olah!$P286:P15284,summary!D286,olah!$T286:T15284,"Overtime")</f>
        <v>0</v>
      </c>
      <c r="O286">
        <f>COUNTIFS(olah!$Q$2:Q15284,summary!A286,olah!$B$2:B15284,summary!B286,olah!$T$2:T15284,"Overtime")</f>
        <v>0</v>
      </c>
      <c r="P286">
        <f>COUNTIFS(olah!$Q286:Q15284,summary!A286,olah!$B286:B15284,summary!B286,olah!$N286:N15284,summary!C286,olah!$P286:P15284,summary!D286,olah!$T286:T15284,"Early")</f>
        <v>0</v>
      </c>
      <c r="Q286">
        <f>COUNTIFS(olah!$Q$2:Q15284,summary!A286,olah!$B$2:B15284,summary!B286,olah!$T$2:T15284,"Early")</f>
        <v>0</v>
      </c>
      <c r="R286">
        <f>COUNTIFS(olah!$Q286:Q15284,summary!A286,olah!$B286:B15284,summary!B286,olah!$N286:N15284,summary!C286,olah!$P286:P15284,summary!D286,olah!$T286:T15284,"NA CO")</f>
        <v>0</v>
      </c>
      <c r="S286">
        <f>COUNTIFS(olah!$Q$2:Q15284,summary!A286,olah!$B$2:B15284,summary!B286,olah!$T$2:T15284,"NA CO")</f>
        <v>6</v>
      </c>
      <c r="T286" t="str">
        <f>olah!R286</f>
        <v>Attendance</v>
      </c>
      <c r="U286" t="str">
        <f>IF(T286="Permit", olah!T286, "No Permit")</f>
        <v>No Permit</v>
      </c>
    </row>
    <row r="287" spans="1:21" hidden="1" x14ac:dyDescent="0.3">
      <c r="A287" s="23">
        <v>44561</v>
      </c>
      <c r="B287" t="s">
        <v>114</v>
      </c>
      <c r="C287" t="s">
        <v>28</v>
      </c>
      <c r="D287" t="s">
        <v>10213</v>
      </c>
      <c r="E287" t="str">
        <f>VLOOKUP(B287,olah!$B:$P,2,0)</f>
        <v>2021-12-01</v>
      </c>
      <c r="F287">
        <f>COUNTIFS(parameter!$J$4:$J$34,summary!A287,parameter!$I$4:$I$34,"&gt;="&amp;summary!$E287)</f>
        <v>31</v>
      </c>
      <c r="G287">
        <f>COUNTIFS(olah!$Q287:Q15285,summary!A287,olah!$B287:B15285,summary!B287,olah!$N287:N15285,summary!C287,olah!$P287:P15285,summary!D287,olah!$S287:S15285,"On Time")</f>
        <v>0</v>
      </c>
      <c r="H287">
        <f>COUNTIFS(olah!$Q$2:Q15285,summary!A287,olah!$B$2:B15285,summary!B287,olah!$S$2:S15285,"On Time")</f>
        <v>20</v>
      </c>
      <c r="I287">
        <f>COUNTIFS(olah!$Q287:Q15285,summary!A287,olah!$B287:B15285,summary!B287,olah!$N287:N15285,summary!C287,olah!$P287:P15285,summary!D287,olah!$S287:S15285,"Late")</f>
        <v>1</v>
      </c>
      <c r="J287">
        <f>COUNTIFS(olah!$Q$2:Q15285,summary!A287,olah!$B$2:B15285,summary!B287,olah!$S$2:S15285,"Late")</f>
        <v>3</v>
      </c>
      <c r="K287">
        <f t="shared" si="4"/>
        <v>7</v>
      </c>
      <c r="L287">
        <f>COUNTIFS(olah!$Q287:Q15285,summary!A287,olah!$B287:B15285,summary!B287,olah!$N287:N15285,summary!C287,olah!$P287:P15285,summary!D287,olah!$T287:T15285,"On Time CO")</f>
        <v>1</v>
      </c>
      <c r="M287">
        <f>COUNTIFS(olah!$Q$2:Q15285,summary!A287,olah!$B$2:B15285,summary!B287,olah!$T$2:T15285,"On Time CO")</f>
        <v>17</v>
      </c>
      <c r="N287">
        <f>COUNTIFS(olah!$Q287:Q15285,summary!A287,olah!$B287:B15285,summary!B287,olah!$N287:N15285,summary!C287,olah!$P287:P15285,summary!D287,olah!$T287:T15285,"Overtime")</f>
        <v>0</v>
      </c>
      <c r="O287">
        <f>COUNTIFS(olah!$Q$2:Q15285,summary!A287,olah!$B$2:B15285,summary!B287,olah!$T$2:T15285,"Overtime")</f>
        <v>0</v>
      </c>
      <c r="P287">
        <f>COUNTIFS(olah!$Q287:Q15285,summary!A287,olah!$B287:B15285,summary!B287,olah!$N287:N15285,summary!C287,olah!$P287:P15285,summary!D287,olah!$T287:T15285,"Early")</f>
        <v>0</v>
      </c>
      <c r="Q287">
        <f>COUNTIFS(olah!$Q$2:Q15285,summary!A287,olah!$B$2:B15285,summary!B287,olah!$T$2:T15285,"Early")</f>
        <v>0</v>
      </c>
      <c r="R287">
        <f>COUNTIFS(olah!$Q287:Q15285,summary!A287,olah!$B287:B15285,summary!B287,olah!$N287:N15285,summary!C287,olah!$P287:P15285,summary!D287,olah!$T287:T15285,"NA CO")</f>
        <v>0</v>
      </c>
      <c r="S287">
        <f>COUNTIFS(olah!$Q$2:Q15285,summary!A287,olah!$B$2:B15285,summary!B287,olah!$T$2:T15285,"NA CO")</f>
        <v>6</v>
      </c>
      <c r="T287" t="str">
        <f>olah!R287</f>
        <v>Attendance</v>
      </c>
      <c r="U287" t="str">
        <f>IF(T287="Permit", olah!T287, "No Permit")</f>
        <v>No Permit</v>
      </c>
    </row>
    <row r="288" spans="1:21" hidden="1" x14ac:dyDescent="0.3">
      <c r="A288" s="23">
        <v>44561</v>
      </c>
      <c r="B288" t="s">
        <v>114</v>
      </c>
      <c r="C288" t="s">
        <v>2740</v>
      </c>
      <c r="D288" t="s">
        <v>7927</v>
      </c>
      <c r="E288" t="str">
        <f>VLOOKUP(B288,olah!$B:$P,2,0)</f>
        <v>2021-12-01</v>
      </c>
      <c r="F288">
        <f>COUNTIFS(parameter!$J$4:$J$34,summary!A288,parameter!$I$4:$I$34,"&gt;="&amp;summary!$E288)</f>
        <v>31</v>
      </c>
      <c r="G288">
        <f>COUNTIFS(olah!$Q288:Q15286,summary!A288,olah!$B288:B15286,summary!B288,olah!$N288:N15286,summary!C288,olah!$P288:P15286,summary!D288,olah!$S288:S15286,"On Time")</f>
        <v>1</v>
      </c>
      <c r="H288">
        <f>COUNTIFS(olah!$Q$2:Q15286,summary!A288,olah!$B$2:B15286,summary!B288,olah!$S$2:S15286,"On Time")</f>
        <v>20</v>
      </c>
      <c r="I288">
        <f>COUNTIFS(olah!$Q288:Q15286,summary!A288,olah!$B288:B15286,summary!B288,olah!$N288:N15286,summary!C288,olah!$P288:P15286,summary!D288,olah!$S288:S15286,"Late")</f>
        <v>0</v>
      </c>
      <c r="J288">
        <f>COUNTIFS(olah!$Q$2:Q15286,summary!A288,olah!$B$2:B15286,summary!B288,olah!$S$2:S15286,"Late")</f>
        <v>3</v>
      </c>
      <c r="K288">
        <f t="shared" si="4"/>
        <v>8</v>
      </c>
      <c r="L288">
        <f>COUNTIFS(olah!$Q288:Q15286,summary!A288,olah!$B288:B15286,summary!B288,olah!$N288:N15286,summary!C288,olah!$P288:P15286,summary!D288,olah!$T288:T15286,"On Time CO")</f>
        <v>0</v>
      </c>
      <c r="M288">
        <f>COUNTIFS(olah!$Q$2:Q15286,summary!A288,olah!$B$2:B15286,summary!B288,olah!$T$2:T15286,"On Time CO")</f>
        <v>17</v>
      </c>
      <c r="N288">
        <f>COUNTIFS(olah!$Q288:Q15286,summary!A288,olah!$B288:B15286,summary!B288,olah!$N288:N15286,summary!C288,olah!$P288:P15286,summary!D288,olah!$T288:T15286,"Overtime")</f>
        <v>0</v>
      </c>
      <c r="O288">
        <f>COUNTIFS(olah!$Q$2:Q15286,summary!A288,olah!$B$2:B15286,summary!B288,olah!$T$2:T15286,"Overtime")</f>
        <v>0</v>
      </c>
      <c r="P288">
        <f>COUNTIFS(olah!$Q288:Q15286,summary!A288,olah!$B288:B15286,summary!B288,olah!$N288:N15286,summary!C288,olah!$P288:P15286,summary!D288,olah!$T288:T15286,"Early")</f>
        <v>0</v>
      </c>
      <c r="Q288">
        <f>COUNTIFS(olah!$Q$2:Q15286,summary!A288,olah!$B$2:B15286,summary!B288,olah!$T$2:T15286,"Early")</f>
        <v>0</v>
      </c>
      <c r="R288">
        <f>COUNTIFS(olah!$Q288:Q15286,summary!A288,olah!$B288:B15286,summary!B288,olah!$N288:N15286,summary!C288,olah!$P288:P15286,summary!D288,olah!$T288:T15286,"NA CO")</f>
        <v>1</v>
      </c>
      <c r="S288">
        <f>COUNTIFS(olah!$Q$2:Q15286,summary!A288,olah!$B$2:B15286,summary!B288,olah!$T$2:T15286,"NA CO")</f>
        <v>6</v>
      </c>
      <c r="T288" t="str">
        <f>olah!R288</f>
        <v>Daily Journey</v>
      </c>
      <c r="U288" t="str">
        <f>IF(T288="Permit", olah!T288, "No Permit")</f>
        <v>No Permit</v>
      </c>
    </row>
    <row r="289" spans="1:21" hidden="1" x14ac:dyDescent="0.3">
      <c r="A289" s="23">
        <v>44561</v>
      </c>
      <c r="B289" t="s">
        <v>114</v>
      </c>
      <c r="C289" t="s">
        <v>28</v>
      </c>
      <c r="D289" t="s">
        <v>11610</v>
      </c>
      <c r="E289" t="str">
        <f>VLOOKUP(B289,olah!$B:$P,2,0)</f>
        <v>2021-12-01</v>
      </c>
      <c r="F289">
        <f>COUNTIFS(parameter!$J$4:$J$34,summary!A289,parameter!$I$4:$I$34,"&gt;="&amp;summary!$E289)</f>
        <v>31</v>
      </c>
      <c r="G289">
        <f>COUNTIFS(olah!$Q289:Q15287,summary!A289,olah!$B289:B15287,summary!B289,olah!$N289:N15287,summary!C289,olah!$P289:P15287,summary!D289,olah!$S289:S15287,"On Time")</f>
        <v>1</v>
      </c>
      <c r="H289">
        <f>COUNTIFS(olah!$Q$2:Q15287,summary!A289,olah!$B$2:B15287,summary!B289,olah!$S$2:S15287,"On Time")</f>
        <v>20</v>
      </c>
      <c r="I289">
        <f>COUNTIFS(olah!$Q289:Q15287,summary!A289,olah!$B289:B15287,summary!B289,olah!$N289:N15287,summary!C289,olah!$P289:P15287,summary!D289,olah!$S289:S15287,"Late")</f>
        <v>0</v>
      </c>
      <c r="J289">
        <f>COUNTIFS(olah!$Q$2:Q15287,summary!A289,olah!$B$2:B15287,summary!B289,olah!$S$2:S15287,"Late")</f>
        <v>3</v>
      </c>
      <c r="K289">
        <f t="shared" si="4"/>
        <v>8</v>
      </c>
      <c r="L289">
        <f>COUNTIFS(olah!$Q289:Q15287,summary!A289,olah!$B289:B15287,summary!B289,olah!$N289:N15287,summary!C289,olah!$P289:P15287,summary!D289,olah!$T289:T15287,"On Time CO")</f>
        <v>1</v>
      </c>
      <c r="M289">
        <f>COUNTIFS(olah!$Q$2:Q15287,summary!A289,olah!$B$2:B15287,summary!B289,olah!$T$2:T15287,"On Time CO")</f>
        <v>17</v>
      </c>
      <c r="N289">
        <f>COUNTIFS(olah!$Q289:Q15287,summary!A289,olah!$B289:B15287,summary!B289,olah!$N289:N15287,summary!C289,olah!$P289:P15287,summary!D289,olah!$T289:T15287,"Overtime")</f>
        <v>0</v>
      </c>
      <c r="O289">
        <f>COUNTIFS(olah!$Q$2:Q15287,summary!A289,olah!$B$2:B15287,summary!B289,olah!$T$2:T15287,"Overtime")</f>
        <v>0</v>
      </c>
      <c r="P289">
        <f>COUNTIFS(olah!$Q289:Q15287,summary!A289,olah!$B289:B15287,summary!B289,olah!$N289:N15287,summary!C289,olah!$P289:P15287,summary!D289,olah!$T289:T15287,"Early")</f>
        <v>0</v>
      </c>
      <c r="Q289">
        <f>COUNTIFS(olah!$Q$2:Q15287,summary!A289,olah!$B$2:B15287,summary!B289,olah!$T$2:T15287,"Early")</f>
        <v>0</v>
      </c>
      <c r="R289">
        <f>COUNTIFS(olah!$Q289:Q15287,summary!A289,olah!$B289:B15287,summary!B289,olah!$N289:N15287,summary!C289,olah!$P289:P15287,summary!D289,olah!$T289:T15287,"NA CO")</f>
        <v>0</v>
      </c>
      <c r="S289">
        <f>COUNTIFS(olah!$Q$2:Q15287,summary!A289,olah!$B$2:B15287,summary!B289,olah!$T$2:T15287,"NA CO")</f>
        <v>6</v>
      </c>
      <c r="T289" t="str">
        <f>olah!R289</f>
        <v>Attendance</v>
      </c>
      <c r="U289" t="str">
        <f>IF(T289="Permit", olah!T289, "No Permit")</f>
        <v>No Permit</v>
      </c>
    </row>
    <row r="290" spans="1:21" hidden="1" x14ac:dyDescent="0.3">
      <c r="A290" s="23">
        <v>44561</v>
      </c>
      <c r="B290" t="s">
        <v>114</v>
      </c>
      <c r="C290" t="s">
        <v>28</v>
      </c>
      <c r="D290" t="s">
        <v>9025</v>
      </c>
      <c r="E290" t="str">
        <f>VLOOKUP(B290,olah!$B:$P,2,0)</f>
        <v>2021-12-01</v>
      </c>
      <c r="F290">
        <f>COUNTIFS(parameter!$J$4:$J$34,summary!A290,parameter!$I$4:$I$34,"&gt;="&amp;summary!$E290)</f>
        <v>31</v>
      </c>
      <c r="G290">
        <f>COUNTIFS(olah!$Q290:Q15288,summary!A290,olah!$B290:B15288,summary!B290,olah!$N290:N15288,summary!C290,olah!$P290:P15288,summary!D290,olah!$S290:S15288,"On Time")</f>
        <v>1</v>
      </c>
      <c r="H290">
        <f>COUNTIFS(olah!$Q$2:Q15288,summary!A290,olah!$B$2:B15288,summary!B290,olah!$S$2:S15288,"On Time")</f>
        <v>20</v>
      </c>
      <c r="I290">
        <f>COUNTIFS(olah!$Q290:Q15288,summary!A290,olah!$B290:B15288,summary!B290,olah!$N290:N15288,summary!C290,olah!$P290:P15288,summary!D290,olah!$S290:S15288,"Late")</f>
        <v>0</v>
      </c>
      <c r="J290">
        <f>COUNTIFS(olah!$Q$2:Q15288,summary!A290,olah!$B$2:B15288,summary!B290,olah!$S$2:S15288,"Late")</f>
        <v>3</v>
      </c>
      <c r="K290">
        <f t="shared" si="4"/>
        <v>8</v>
      </c>
      <c r="L290">
        <f>COUNTIFS(olah!$Q290:Q15288,summary!A290,olah!$B290:B15288,summary!B290,olah!$N290:N15288,summary!C290,olah!$P290:P15288,summary!D290,olah!$T290:T15288,"On Time CO")</f>
        <v>0</v>
      </c>
      <c r="M290">
        <f>COUNTIFS(olah!$Q$2:Q15288,summary!A290,olah!$B$2:B15288,summary!B290,olah!$T$2:T15288,"On Time CO")</f>
        <v>17</v>
      </c>
      <c r="N290">
        <f>COUNTIFS(olah!$Q290:Q15288,summary!A290,olah!$B290:B15288,summary!B290,olah!$N290:N15288,summary!C290,olah!$P290:P15288,summary!D290,olah!$T290:T15288,"Overtime")</f>
        <v>0</v>
      </c>
      <c r="O290">
        <f>COUNTIFS(olah!$Q$2:Q15288,summary!A290,olah!$B$2:B15288,summary!B290,olah!$T$2:T15288,"Overtime")</f>
        <v>0</v>
      </c>
      <c r="P290">
        <f>COUNTIFS(olah!$Q290:Q15288,summary!A290,olah!$B290:B15288,summary!B290,olah!$N290:N15288,summary!C290,olah!$P290:P15288,summary!D290,olah!$T290:T15288,"Early")</f>
        <v>0</v>
      </c>
      <c r="Q290">
        <f>COUNTIFS(olah!$Q$2:Q15288,summary!A290,olah!$B$2:B15288,summary!B290,olah!$T$2:T15288,"Early")</f>
        <v>0</v>
      </c>
      <c r="R290">
        <f>COUNTIFS(olah!$Q290:Q15288,summary!A290,olah!$B290:B15288,summary!B290,olah!$N290:N15288,summary!C290,olah!$P290:P15288,summary!D290,olah!$T290:T15288,"NA CO")</f>
        <v>1</v>
      </c>
      <c r="S290">
        <f>COUNTIFS(olah!$Q$2:Q15288,summary!A290,olah!$B$2:B15288,summary!B290,olah!$T$2:T15288,"NA CO")</f>
        <v>6</v>
      </c>
      <c r="T290" t="str">
        <f>olah!R290</f>
        <v>Attendance</v>
      </c>
      <c r="U290" t="str">
        <f>IF(T290="Permit", olah!T290, "No Permit")</f>
        <v>No Permit</v>
      </c>
    </row>
    <row r="291" spans="1:21" hidden="1" x14ac:dyDescent="0.3">
      <c r="A291" s="23">
        <v>44561</v>
      </c>
      <c r="B291" t="s">
        <v>114</v>
      </c>
      <c r="C291" t="s">
        <v>28</v>
      </c>
      <c r="D291" t="s">
        <v>10214</v>
      </c>
      <c r="E291" t="str">
        <f>VLOOKUP(B291,olah!$B:$P,2,0)</f>
        <v>2021-12-01</v>
      </c>
      <c r="F291">
        <f>COUNTIFS(parameter!$J$4:$J$34,summary!A291,parameter!$I$4:$I$34,"&gt;="&amp;summary!$E291)</f>
        <v>31</v>
      </c>
      <c r="G291">
        <f>COUNTIFS(olah!$Q291:Q15289,summary!A291,olah!$B291:B15289,summary!B291,olah!$N291:N15289,summary!C291,olah!$P291:P15289,summary!D291,olah!$S291:S15289,"On Time")</f>
        <v>1</v>
      </c>
      <c r="H291">
        <f>COUNTIFS(olah!$Q$2:Q15289,summary!A291,olah!$B$2:B15289,summary!B291,olah!$S$2:S15289,"On Time")</f>
        <v>20</v>
      </c>
      <c r="I291">
        <f>COUNTIFS(olah!$Q291:Q15289,summary!A291,olah!$B291:B15289,summary!B291,olah!$N291:N15289,summary!C291,olah!$P291:P15289,summary!D291,olah!$S291:S15289,"Late")</f>
        <v>0</v>
      </c>
      <c r="J291">
        <f>COUNTIFS(olah!$Q$2:Q15289,summary!A291,olah!$B$2:B15289,summary!B291,olah!$S$2:S15289,"Late")</f>
        <v>3</v>
      </c>
      <c r="K291">
        <f t="shared" si="4"/>
        <v>8</v>
      </c>
      <c r="L291">
        <f>COUNTIFS(olah!$Q291:Q15289,summary!A291,olah!$B291:B15289,summary!B291,olah!$N291:N15289,summary!C291,olah!$P291:P15289,summary!D291,olah!$T291:T15289,"On Time CO")</f>
        <v>1</v>
      </c>
      <c r="M291">
        <f>COUNTIFS(olah!$Q$2:Q15289,summary!A291,olah!$B$2:B15289,summary!B291,olah!$T$2:T15289,"On Time CO")</f>
        <v>17</v>
      </c>
      <c r="N291">
        <f>COUNTIFS(olah!$Q291:Q15289,summary!A291,olah!$B291:B15289,summary!B291,olah!$N291:N15289,summary!C291,olah!$P291:P15289,summary!D291,olah!$T291:T15289,"Overtime")</f>
        <v>0</v>
      </c>
      <c r="O291">
        <f>COUNTIFS(olah!$Q$2:Q15289,summary!A291,olah!$B$2:B15289,summary!B291,olah!$T$2:T15289,"Overtime")</f>
        <v>0</v>
      </c>
      <c r="P291">
        <f>COUNTIFS(olah!$Q291:Q15289,summary!A291,olah!$B291:B15289,summary!B291,olah!$N291:N15289,summary!C291,olah!$P291:P15289,summary!D291,olah!$T291:T15289,"Early")</f>
        <v>0</v>
      </c>
      <c r="Q291">
        <f>COUNTIFS(olah!$Q$2:Q15289,summary!A291,olah!$B$2:B15289,summary!B291,olah!$T$2:T15289,"Early")</f>
        <v>0</v>
      </c>
      <c r="R291">
        <f>COUNTIFS(olah!$Q291:Q15289,summary!A291,olah!$B291:B15289,summary!B291,olah!$N291:N15289,summary!C291,olah!$P291:P15289,summary!D291,olah!$T291:T15289,"NA CO")</f>
        <v>0</v>
      </c>
      <c r="S291">
        <f>COUNTIFS(olah!$Q$2:Q15289,summary!A291,olah!$B$2:B15289,summary!B291,olah!$T$2:T15289,"NA CO")</f>
        <v>6</v>
      </c>
      <c r="T291" t="str">
        <f>olah!R291</f>
        <v>Attendance</v>
      </c>
      <c r="U291" t="str">
        <f>IF(T291="Permit", olah!T291, "No Permit")</f>
        <v>No Permit</v>
      </c>
    </row>
    <row r="292" spans="1:21" hidden="1" x14ac:dyDescent="0.3">
      <c r="A292" s="23">
        <v>44561</v>
      </c>
      <c r="B292" t="s">
        <v>114</v>
      </c>
      <c r="C292" t="s">
        <v>116</v>
      </c>
      <c r="D292" t="s">
        <v>7814</v>
      </c>
      <c r="E292" t="str">
        <f>VLOOKUP(B292,olah!$B:$P,2,0)</f>
        <v>2021-12-01</v>
      </c>
      <c r="F292">
        <f>COUNTIFS(parameter!$J$4:$J$34,summary!A292,parameter!$I$4:$I$34,"&gt;="&amp;summary!$E292)</f>
        <v>31</v>
      </c>
      <c r="G292">
        <f>COUNTIFS(olah!$Q292:Q15290,summary!A292,olah!$B292:B15290,summary!B292,olah!$N292:N15290,summary!C292,olah!$P292:P15290,summary!D292,olah!$S292:S15290,"On Time")</f>
        <v>1</v>
      </c>
      <c r="H292">
        <f>COUNTIFS(olah!$Q$2:Q15290,summary!A292,olah!$B$2:B15290,summary!B292,olah!$S$2:S15290,"On Time")</f>
        <v>20</v>
      </c>
      <c r="I292">
        <f>COUNTIFS(olah!$Q292:Q15290,summary!A292,olah!$B292:B15290,summary!B292,olah!$N292:N15290,summary!C292,olah!$P292:P15290,summary!D292,olah!$S292:S15290,"Late")</f>
        <v>0</v>
      </c>
      <c r="J292">
        <f>COUNTIFS(olah!$Q$2:Q15290,summary!A292,olah!$B$2:B15290,summary!B292,olah!$S$2:S15290,"Late")</f>
        <v>3</v>
      </c>
      <c r="K292">
        <f t="shared" si="4"/>
        <v>8</v>
      </c>
      <c r="L292">
        <f>COUNTIFS(olah!$Q292:Q15290,summary!A292,olah!$B292:B15290,summary!B292,olah!$N292:N15290,summary!C292,olah!$P292:P15290,summary!D292,olah!$T292:T15290,"On Time CO")</f>
        <v>0</v>
      </c>
      <c r="M292">
        <f>COUNTIFS(olah!$Q$2:Q15290,summary!A292,olah!$B$2:B15290,summary!B292,olah!$T$2:T15290,"On Time CO")</f>
        <v>17</v>
      </c>
      <c r="N292">
        <f>COUNTIFS(olah!$Q292:Q15290,summary!A292,olah!$B292:B15290,summary!B292,olah!$N292:N15290,summary!C292,olah!$P292:P15290,summary!D292,olah!$T292:T15290,"Overtime")</f>
        <v>0</v>
      </c>
      <c r="O292">
        <f>COUNTIFS(olah!$Q$2:Q15290,summary!A292,olah!$B$2:B15290,summary!B292,olah!$T$2:T15290,"Overtime")</f>
        <v>0</v>
      </c>
      <c r="P292">
        <f>COUNTIFS(olah!$Q292:Q15290,summary!A292,olah!$B292:B15290,summary!B292,olah!$N292:N15290,summary!C292,olah!$P292:P15290,summary!D292,olah!$T292:T15290,"Early")</f>
        <v>0</v>
      </c>
      <c r="Q292">
        <f>COUNTIFS(olah!$Q$2:Q15290,summary!A292,olah!$B$2:B15290,summary!B292,olah!$T$2:T15290,"Early")</f>
        <v>0</v>
      </c>
      <c r="R292">
        <f>COUNTIFS(olah!$Q292:Q15290,summary!A292,olah!$B292:B15290,summary!B292,olah!$N292:N15290,summary!C292,olah!$P292:P15290,summary!D292,olah!$T292:T15290,"NA CO")</f>
        <v>1</v>
      </c>
      <c r="S292">
        <f>COUNTIFS(olah!$Q$2:Q15290,summary!A292,olah!$B$2:B15290,summary!B292,olah!$T$2:T15290,"NA CO")</f>
        <v>6</v>
      </c>
      <c r="T292" t="str">
        <f>olah!R292</f>
        <v>Daily Journey</v>
      </c>
      <c r="U292" t="str">
        <f>IF(T292="Permit", olah!T292, "No Permit")</f>
        <v>No Permit</v>
      </c>
    </row>
    <row r="293" spans="1:21" hidden="1" x14ac:dyDescent="0.3">
      <c r="A293" s="23">
        <v>44561</v>
      </c>
      <c r="B293" t="s">
        <v>118</v>
      </c>
      <c r="C293" t="s">
        <v>28</v>
      </c>
      <c r="D293" t="s">
        <v>1390</v>
      </c>
      <c r="E293" t="str">
        <f>VLOOKUP(B293,olah!$B:$P,2,0)</f>
        <v>2021-12-01</v>
      </c>
      <c r="F293">
        <f>COUNTIFS(parameter!$J$4:$J$34,summary!A293,parameter!$I$4:$I$34,"&gt;="&amp;summary!$E293)</f>
        <v>31</v>
      </c>
      <c r="G293">
        <f>COUNTIFS(olah!$Q293:Q15291,summary!A293,olah!$B293:B15291,summary!B293,olah!$N293:N15291,summary!C293,olah!$P293:P15291,summary!D293,olah!$S293:S15291,"On Time")</f>
        <v>0</v>
      </c>
      <c r="H293">
        <f>COUNTIFS(olah!$Q$2:Q15291,summary!A293,olah!$B$2:B15291,summary!B293,olah!$S$2:S15291,"On Time")</f>
        <v>7</v>
      </c>
      <c r="I293">
        <f>COUNTIFS(olah!$Q293:Q15291,summary!A293,olah!$B293:B15291,summary!B293,olah!$N293:N15291,summary!C293,olah!$P293:P15291,summary!D293,olah!$S293:S15291,"Late")</f>
        <v>1</v>
      </c>
      <c r="J293">
        <f>COUNTIFS(olah!$Q$2:Q15291,summary!A293,olah!$B$2:B15291,summary!B293,olah!$S$2:S15291,"Late")</f>
        <v>9</v>
      </c>
      <c r="K293">
        <f t="shared" si="4"/>
        <v>14</v>
      </c>
      <c r="L293">
        <f>COUNTIFS(olah!$Q293:Q15291,summary!A293,olah!$B293:B15291,summary!B293,olah!$N293:N15291,summary!C293,olah!$P293:P15291,summary!D293,olah!$T293:T15291,"On Time CO")</f>
        <v>1</v>
      </c>
      <c r="M293">
        <f>COUNTIFS(olah!$Q$2:Q15291,summary!A293,olah!$B$2:B15291,summary!B293,olah!$T$2:T15291,"On Time CO")</f>
        <v>8</v>
      </c>
      <c r="N293">
        <f>COUNTIFS(olah!$Q293:Q15291,summary!A293,olah!$B293:B15291,summary!B293,olah!$N293:N15291,summary!C293,olah!$P293:P15291,summary!D293,olah!$T293:T15291,"Overtime")</f>
        <v>0</v>
      </c>
      <c r="O293">
        <f>COUNTIFS(olah!$Q$2:Q15291,summary!A293,olah!$B$2:B15291,summary!B293,olah!$T$2:T15291,"Overtime")</f>
        <v>3</v>
      </c>
      <c r="P293">
        <f>COUNTIFS(olah!$Q293:Q15291,summary!A293,olah!$B293:B15291,summary!B293,olah!$N293:N15291,summary!C293,olah!$P293:P15291,summary!D293,olah!$T293:T15291,"Early")</f>
        <v>0</v>
      </c>
      <c r="Q293">
        <f>COUNTIFS(olah!$Q$2:Q15291,summary!A293,olah!$B$2:B15291,summary!B293,olah!$T$2:T15291,"Early")</f>
        <v>0</v>
      </c>
      <c r="R293">
        <f>COUNTIFS(olah!$Q293:Q15291,summary!A293,olah!$B293:B15291,summary!B293,olah!$N293:N15291,summary!C293,olah!$P293:P15291,summary!D293,olah!$T293:T15291,"NA CO")</f>
        <v>0</v>
      </c>
      <c r="S293">
        <f>COUNTIFS(olah!$Q$2:Q15291,summary!A293,olah!$B$2:B15291,summary!B293,olah!$T$2:T15291,"NA CO")</f>
        <v>5</v>
      </c>
      <c r="T293" t="str">
        <f>olah!R293</f>
        <v>Attendance</v>
      </c>
      <c r="U293" t="str">
        <f>IF(T293="Permit", olah!T293, "No Permit")</f>
        <v>No Permit</v>
      </c>
    </row>
    <row r="294" spans="1:21" hidden="1" x14ac:dyDescent="0.3">
      <c r="A294" s="23">
        <v>44561</v>
      </c>
      <c r="B294" t="s">
        <v>118</v>
      </c>
      <c r="C294" t="s">
        <v>119</v>
      </c>
      <c r="D294" t="s">
        <v>5935</v>
      </c>
      <c r="E294" t="str">
        <f>VLOOKUP(B294,olah!$B:$P,2,0)</f>
        <v>2021-12-01</v>
      </c>
      <c r="F294">
        <f>COUNTIFS(parameter!$J$4:$J$34,summary!A294,parameter!$I$4:$I$34,"&gt;="&amp;summary!$E294)</f>
        <v>31</v>
      </c>
      <c r="G294">
        <f>COUNTIFS(olah!$Q294:Q15292,summary!A294,olah!$B294:B15292,summary!B294,olah!$N294:N15292,summary!C294,olah!$P294:P15292,summary!D294,olah!$S294:S15292,"On Time")</f>
        <v>1</v>
      </c>
      <c r="H294">
        <f>COUNTIFS(olah!$Q$2:Q15292,summary!A294,olah!$B$2:B15292,summary!B294,olah!$S$2:S15292,"On Time")</f>
        <v>7</v>
      </c>
      <c r="I294">
        <f>COUNTIFS(olah!$Q294:Q15292,summary!A294,olah!$B294:B15292,summary!B294,olah!$N294:N15292,summary!C294,olah!$P294:P15292,summary!D294,olah!$S294:S15292,"Late")</f>
        <v>0</v>
      </c>
      <c r="J294">
        <f>COUNTIFS(olah!$Q$2:Q15292,summary!A294,olah!$B$2:B15292,summary!B294,olah!$S$2:S15292,"Late")</f>
        <v>9</v>
      </c>
      <c r="K294">
        <f t="shared" si="4"/>
        <v>15</v>
      </c>
      <c r="L294">
        <f>COUNTIFS(olah!$Q294:Q15292,summary!A294,olah!$B294:B15292,summary!B294,olah!$N294:N15292,summary!C294,olah!$P294:P15292,summary!D294,olah!$T294:T15292,"On Time CO")</f>
        <v>0</v>
      </c>
      <c r="M294">
        <f>COUNTIFS(olah!$Q$2:Q15292,summary!A294,olah!$B$2:B15292,summary!B294,olah!$T$2:T15292,"On Time CO")</f>
        <v>8</v>
      </c>
      <c r="N294">
        <f>COUNTIFS(olah!$Q294:Q15292,summary!A294,olah!$B294:B15292,summary!B294,olah!$N294:N15292,summary!C294,olah!$P294:P15292,summary!D294,olah!$T294:T15292,"Overtime")</f>
        <v>0</v>
      </c>
      <c r="O294">
        <f>COUNTIFS(olah!$Q$2:Q15292,summary!A294,olah!$B$2:B15292,summary!B294,olah!$T$2:T15292,"Overtime")</f>
        <v>3</v>
      </c>
      <c r="P294">
        <f>COUNTIFS(olah!$Q294:Q15292,summary!A294,olah!$B294:B15292,summary!B294,olah!$N294:N15292,summary!C294,olah!$P294:P15292,summary!D294,olah!$T294:T15292,"Early")</f>
        <v>0</v>
      </c>
      <c r="Q294">
        <f>COUNTIFS(olah!$Q$2:Q15292,summary!A294,olah!$B$2:B15292,summary!B294,olah!$T$2:T15292,"Early")</f>
        <v>0</v>
      </c>
      <c r="R294">
        <f>COUNTIFS(olah!$Q294:Q15292,summary!A294,olah!$B294:B15292,summary!B294,olah!$N294:N15292,summary!C294,olah!$P294:P15292,summary!D294,olah!$T294:T15292,"NA CO")</f>
        <v>1</v>
      </c>
      <c r="S294">
        <f>COUNTIFS(olah!$Q$2:Q15292,summary!A294,olah!$B$2:B15292,summary!B294,olah!$T$2:T15292,"NA CO")</f>
        <v>5</v>
      </c>
      <c r="T294" t="str">
        <f>olah!R294</f>
        <v>Daily Journey</v>
      </c>
      <c r="U294" t="str">
        <f>IF(T294="Permit", olah!T294, "No Permit")</f>
        <v>No Permit</v>
      </c>
    </row>
    <row r="295" spans="1:21" hidden="1" x14ac:dyDescent="0.3">
      <c r="A295" s="23">
        <v>44561</v>
      </c>
      <c r="B295" t="s">
        <v>118</v>
      </c>
      <c r="C295" t="s">
        <v>28</v>
      </c>
      <c r="D295" t="s">
        <v>11600</v>
      </c>
      <c r="E295" t="str">
        <f>VLOOKUP(B295,olah!$B:$P,2,0)</f>
        <v>2021-12-01</v>
      </c>
      <c r="F295">
        <f>COUNTIFS(parameter!$J$4:$J$34,summary!A295,parameter!$I$4:$I$34,"&gt;="&amp;summary!$E295)</f>
        <v>31</v>
      </c>
      <c r="G295">
        <f>COUNTIFS(olah!$Q295:Q15293,summary!A295,olah!$B295:B15293,summary!B295,olah!$N295:N15293,summary!C295,olah!$P295:P15293,summary!D295,olah!$S295:S15293,"On Time")</f>
        <v>0</v>
      </c>
      <c r="H295">
        <f>COUNTIFS(olah!$Q$2:Q15293,summary!A295,olah!$B$2:B15293,summary!B295,olah!$S$2:S15293,"On Time")</f>
        <v>7</v>
      </c>
      <c r="I295">
        <f>COUNTIFS(olah!$Q295:Q15293,summary!A295,olah!$B295:B15293,summary!B295,olah!$N295:N15293,summary!C295,olah!$P295:P15293,summary!D295,olah!$S295:S15293,"Late")</f>
        <v>1</v>
      </c>
      <c r="J295">
        <f>COUNTIFS(olah!$Q$2:Q15293,summary!A295,olah!$B$2:B15293,summary!B295,olah!$S$2:S15293,"Late")</f>
        <v>9</v>
      </c>
      <c r="K295">
        <f t="shared" si="4"/>
        <v>14</v>
      </c>
      <c r="L295">
        <f>COUNTIFS(olah!$Q295:Q15293,summary!A295,olah!$B295:B15293,summary!B295,olah!$N295:N15293,summary!C295,olah!$P295:P15293,summary!D295,olah!$T295:T15293,"On Time CO")</f>
        <v>1</v>
      </c>
      <c r="M295">
        <f>COUNTIFS(olah!$Q$2:Q15293,summary!A295,olah!$B$2:B15293,summary!B295,olah!$T$2:T15293,"On Time CO")</f>
        <v>8</v>
      </c>
      <c r="N295">
        <f>COUNTIFS(olah!$Q295:Q15293,summary!A295,olah!$B295:B15293,summary!B295,olah!$N295:N15293,summary!C295,olah!$P295:P15293,summary!D295,olah!$T295:T15293,"Overtime")</f>
        <v>0</v>
      </c>
      <c r="O295">
        <f>COUNTIFS(olah!$Q$2:Q15293,summary!A295,olah!$B$2:B15293,summary!B295,olah!$T$2:T15293,"Overtime")</f>
        <v>3</v>
      </c>
      <c r="P295">
        <f>COUNTIFS(olah!$Q295:Q15293,summary!A295,olah!$B295:B15293,summary!B295,olah!$N295:N15293,summary!C295,olah!$P295:P15293,summary!D295,olah!$T295:T15293,"Early")</f>
        <v>0</v>
      </c>
      <c r="Q295">
        <f>COUNTIFS(olah!$Q$2:Q15293,summary!A295,olah!$B$2:B15293,summary!B295,olah!$T$2:T15293,"Early")</f>
        <v>0</v>
      </c>
      <c r="R295">
        <f>COUNTIFS(olah!$Q295:Q15293,summary!A295,olah!$B295:B15293,summary!B295,olah!$N295:N15293,summary!C295,olah!$P295:P15293,summary!D295,olah!$T295:T15293,"NA CO")</f>
        <v>0</v>
      </c>
      <c r="S295">
        <f>COUNTIFS(olah!$Q$2:Q15293,summary!A295,olah!$B$2:B15293,summary!B295,olah!$T$2:T15293,"NA CO")</f>
        <v>5</v>
      </c>
      <c r="T295" t="str">
        <f>olah!R295</f>
        <v>Attendance</v>
      </c>
      <c r="U295" t="str">
        <f>IF(T295="Permit", olah!T295, "No Permit")</f>
        <v>No Permit</v>
      </c>
    </row>
    <row r="296" spans="1:21" hidden="1" x14ac:dyDescent="0.3">
      <c r="A296" s="23">
        <v>44561</v>
      </c>
      <c r="B296" t="s">
        <v>118</v>
      </c>
      <c r="C296" t="s">
        <v>119</v>
      </c>
      <c r="D296" t="s">
        <v>11601</v>
      </c>
      <c r="E296" t="str">
        <f>VLOOKUP(B296,olah!$B:$P,2,0)</f>
        <v>2021-12-01</v>
      </c>
      <c r="F296">
        <f>COUNTIFS(parameter!$J$4:$J$34,summary!A296,parameter!$I$4:$I$34,"&gt;="&amp;summary!$E296)</f>
        <v>31</v>
      </c>
      <c r="G296">
        <f>COUNTIFS(olah!$Q296:Q15294,summary!A296,olah!$B296:B15294,summary!B296,olah!$N296:N15294,summary!C296,olah!$P296:P15294,summary!D296,olah!$S296:S15294,"On Time")</f>
        <v>1</v>
      </c>
      <c r="H296">
        <f>COUNTIFS(olah!$Q$2:Q15294,summary!A296,olah!$B$2:B15294,summary!B296,olah!$S$2:S15294,"On Time")</f>
        <v>7</v>
      </c>
      <c r="I296">
        <f>COUNTIFS(olah!$Q296:Q15294,summary!A296,olah!$B296:B15294,summary!B296,olah!$N296:N15294,summary!C296,olah!$P296:P15294,summary!D296,olah!$S296:S15294,"Late")</f>
        <v>0</v>
      </c>
      <c r="J296">
        <f>COUNTIFS(olah!$Q$2:Q15294,summary!A296,olah!$B$2:B15294,summary!B296,olah!$S$2:S15294,"Late")</f>
        <v>9</v>
      </c>
      <c r="K296">
        <f t="shared" si="4"/>
        <v>15</v>
      </c>
      <c r="L296">
        <f>COUNTIFS(olah!$Q296:Q15294,summary!A296,olah!$B296:B15294,summary!B296,olah!$N296:N15294,summary!C296,olah!$P296:P15294,summary!D296,olah!$T296:T15294,"On Time CO")</f>
        <v>1</v>
      </c>
      <c r="M296">
        <f>COUNTIFS(olah!$Q$2:Q15294,summary!A296,olah!$B$2:B15294,summary!B296,olah!$T$2:T15294,"On Time CO")</f>
        <v>8</v>
      </c>
      <c r="N296">
        <f>COUNTIFS(olah!$Q296:Q15294,summary!A296,olah!$B296:B15294,summary!B296,olah!$N296:N15294,summary!C296,olah!$P296:P15294,summary!D296,olah!$T296:T15294,"Overtime")</f>
        <v>0</v>
      </c>
      <c r="O296">
        <f>COUNTIFS(olah!$Q$2:Q15294,summary!A296,olah!$B$2:B15294,summary!B296,olah!$T$2:T15294,"Overtime")</f>
        <v>3</v>
      </c>
      <c r="P296">
        <f>COUNTIFS(olah!$Q296:Q15294,summary!A296,olah!$B296:B15294,summary!B296,olah!$N296:N15294,summary!C296,olah!$P296:P15294,summary!D296,olah!$T296:T15294,"Early")</f>
        <v>0</v>
      </c>
      <c r="Q296">
        <f>COUNTIFS(olah!$Q$2:Q15294,summary!A296,olah!$B$2:B15294,summary!B296,olah!$T$2:T15294,"Early")</f>
        <v>0</v>
      </c>
      <c r="R296">
        <f>COUNTIFS(olah!$Q296:Q15294,summary!A296,olah!$B296:B15294,summary!B296,olah!$N296:N15294,summary!C296,olah!$P296:P15294,summary!D296,olah!$T296:T15294,"NA CO")</f>
        <v>0</v>
      </c>
      <c r="S296">
        <f>COUNTIFS(olah!$Q$2:Q15294,summary!A296,olah!$B$2:B15294,summary!B296,olah!$T$2:T15294,"NA CO")</f>
        <v>5</v>
      </c>
      <c r="T296" t="str">
        <f>olah!R296</f>
        <v>Daily Journey</v>
      </c>
      <c r="U296" t="str">
        <f>IF(T296="Permit", olah!T296, "No Permit")</f>
        <v>No Permit</v>
      </c>
    </row>
    <row r="297" spans="1:21" hidden="1" x14ac:dyDescent="0.3">
      <c r="A297" s="23">
        <v>44561</v>
      </c>
      <c r="B297" t="s">
        <v>118</v>
      </c>
      <c r="C297" t="s">
        <v>28</v>
      </c>
      <c r="D297" t="s">
        <v>5936</v>
      </c>
      <c r="E297" t="str">
        <f>VLOOKUP(B297,olah!$B:$P,2,0)</f>
        <v>2021-12-01</v>
      </c>
      <c r="F297">
        <f>COUNTIFS(parameter!$J$4:$J$34,summary!A297,parameter!$I$4:$I$34,"&gt;="&amp;summary!$E297)</f>
        <v>31</v>
      </c>
      <c r="G297">
        <f>COUNTIFS(olah!$Q297:Q15295,summary!A297,olah!$B297:B15295,summary!B297,olah!$N297:N15295,summary!C297,olah!$P297:P15295,summary!D297,olah!$S297:S15295,"On Time")</f>
        <v>0</v>
      </c>
      <c r="H297">
        <f>COUNTIFS(olah!$Q$2:Q15295,summary!A297,olah!$B$2:B15295,summary!B297,olah!$S$2:S15295,"On Time")</f>
        <v>7</v>
      </c>
      <c r="I297">
        <f>COUNTIFS(olah!$Q297:Q15295,summary!A297,olah!$B297:B15295,summary!B297,olah!$N297:N15295,summary!C297,olah!$P297:P15295,summary!D297,olah!$S297:S15295,"Late")</f>
        <v>1</v>
      </c>
      <c r="J297">
        <f>COUNTIFS(olah!$Q$2:Q15295,summary!A297,olah!$B$2:B15295,summary!B297,olah!$S$2:S15295,"Late")</f>
        <v>9</v>
      </c>
      <c r="K297">
        <f t="shared" si="4"/>
        <v>14</v>
      </c>
      <c r="L297">
        <f>COUNTIFS(olah!$Q297:Q15295,summary!A297,olah!$B297:B15295,summary!B297,olah!$N297:N15295,summary!C297,olah!$P297:P15295,summary!D297,olah!$T297:T15295,"On Time CO")</f>
        <v>0</v>
      </c>
      <c r="M297">
        <f>COUNTIFS(olah!$Q$2:Q15295,summary!A297,olah!$B$2:B15295,summary!B297,olah!$T$2:T15295,"On Time CO")</f>
        <v>8</v>
      </c>
      <c r="N297">
        <f>COUNTIFS(olah!$Q297:Q15295,summary!A297,olah!$B297:B15295,summary!B297,olah!$N297:N15295,summary!C297,olah!$P297:P15295,summary!D297,olah!$T297:T15295,"Overtime")</f>
        <v>1</v>
      </c>
      <c r="O297">
        <f>COUNTIFS(olah!$Q$2:Q15295,summary!A297,olah!$B$2:B15295,summary!B297,olah!$T$2:T15295,"Overtime")</f>
        <v>3</v>
      </c>
      <c r="P297">
        <f>COUNTIFS(olah!$Q297:Q15295,summary!A297,olah!$B297:B15295,summary!B297,olah!$N297:N15295,summary!C297,olah!$P297:P15295,summary!D297,olah!$T297:T15295,"Early")</f>
        <v>0</v>
      </c>
      <c r="Q297">
        <f>COUNTIFS(olah!$Q$2:Q15295,summary!A297,olah!$B$2:B15295,summary!B297,olah!$T$2:T15295,"Early")</f>
        <v>0</v>
      </c>
      <c r="R297">
        <f>COUNTIFS(olah!$Q297:Q15295,summary!A297,olah!$B297:B15295,summary!B297,olah!$N297:N15295,summary!C297,olah!$P297:P15295,summary!D297,olah!$T297:T15295,"NA CO")</f>
        <v>0</v>
      </c>
      <c r="S297">
        <f>COUNTIFS(olah!$Q$2:Q15295,summary!A297,olah!$B$2:B15295,summary!B297,olah!$T$2:T15295,"NA CO")</f>
        <v>5</v>
      </c>
      <c r="T297" t="str">
        <f>olah!R297</f>
        <v>Attendance</v>
      </c>
      <c r="U297" t="str">
        <f>IF(T297="Permit", olah!T297, "No Permit")</f>
        <v>No Permit</v>
      </c>
    </row>
    <row r="298" spans="1:21" hidden="1" x14ac:dyDescent="0.3">
      <c r="A298" s="23">
        <v>44561</v>
      </c>
      <c r="B298" t="s">
        <v>118</v>
      </c>
      <c r="C298" t="s">
        <v>119</v>
      </c>
      <c r="D298" t="s">
        <v>6082</v>
      </c>
      <c r="E298" t="str">
        <f>VLOOKUP(B298,olah!$B:$P,2,0)</f>
        <v>2021-12-01</v>
      </c>
      <c r="F298">
        <f>COUNTIFS(parameter!$J$4:$J$34,summary!A298,parameter!$I$4:$I$34,"&gt;="&amp;summary!$E298)</f>
        <v>31</v>
      </c>
      <c r="G298">
        <f>COUNTIFS(olah!$Q298:Q15296,summary!A298,olah!$B298:B15296,summary!B298,olah!$N298:N15296,summary!C298,olah!$P298:P15296,summary!D298,olah!$S298:S15296,"On Time")</f>
        <v>1</v>
      </c>
      <c r="H298">
        <f>COUNTIFS(olah!$Q$2:Q15296,summary!A298,olah!$B$2:B15296,summary!B298,olah!$S$2:S15296,"On Time")</f>
        <v>7</v>
      </c>
      <c r="I298">
        <f>COUNTIFS(olah!$Q298:Q15296,summary!A298,olah!$B298:B15296,summary!B298,olah!$N298:N15296,summary!C298,olah!$P298:P15296,summary!D298,olah!$S298:S15296,"Late")</f>
        <v>0</v>
      </c>
      <c r="J298">
        <f>COUNTIFS(olah!$Q$2:Q15296,summary!A298,olah!$B$2:B15296,summary!B298,olah!$S$2:S15296,"Late")</f>
        <v>9</v>
      </c>
      <c r="K298">
        <f t="shared" si="4"/>
        <v>15</v>
      </c>
      <c r="L298">
        <f>COUNTIFS(olah!$Q298:Q15296,summary!A298,olah!$B298:B15296,summary!B298,olah!$N298:N15296,summary!C298,olah!$P298:P15296,summary!D298,olah!$T298:T15296,"On Time CO")</f>
        <v>1</v>
      </c>
      <c r="M298">
        <f>COUNTIFS(olah!$Q$2:Q15296,summary!A298,olah!$B$2:B15296,summary!B298,olah!$T$2:T15296,"On Time CO")</f>
        <v>8</v>
      </c>
      <c r="N298">
        <f>COUNTIFS(olah!$Q298:Q15296,summary!A298,olah!$B298:B15296,summary!B298,olah!$N298:N15296,summary!C298,olah!$P298:P15296,summary!D298,olah!$T298:T15296,"Overtime")</f>
        <v>0</v>
      </c>
      <c r="O298">
        <f>COUNTIFS(olah!$Q$2:Q15296,summary!A298,olah!$B$2:B15296,summary!B298,olah!$T$2:T15296,"Overtime")</f>
        <v>3</v>
      </c>
      <c r="P298">
        <f>COUNTIFS(olah!$Q298:Q15296,summary!A298,olah!$B298:B15296,summary!B298,olah!$N298:N15296,summary!C298,olah!$P298:P15296,summary!D298,olah!$T298:T15296,"Early")</f>
        <v>0</v>
      </c>
      <c r="Q298">
        <f>COUNTIFS(olah!$Q$2:Q15296,summary!A298,olah!$B$2:B15296,summary!B298,olah!$T$2:T15296,"Early")</f>
        <v>0</v>
      </c>
      <c r="R298">
        <f>COUNTIFS(olah!$Q298:Q15296,summary!A298,olah!$B298:B15296,summary!B298,olah!$N298:N15296,summary!C298,olah!$P298:P15296,summary!D298,olah!$T298:T15296,"NA CO")</f>
        <v>0</v>
      </c>
      <c r="S298">
        <f>COUNTIFS(olah!$Q$2:Q15296,summary!A298,olah!$B$2:B15296,summary!B298,olah!$T$2:T15296,"NA CO")</f>
        <v>5</v>
      </c>
      <c r="T298" t="str">
        <f>olah!R298</f>
        <v>Daily Journey</v>
      </c>
      <c r="U298" t="str">
        <f>IF(T298="Permit", olah!T298, "No Permit")</f>
        <v>No Permit</v>
      </c>
    </row>
    <row r="299" spans="1:21" hidden="1" x14ac:dyDescent="0.3">
      <c r="A299" s="23">
        <v>44561</v>
      </c>
      <c r="B299" t="s">
        <v>118</v>
      </c>
      <c r="C299" t="s">
        <v>28</v>
      </c>
      <c r="D299" t="s">
        <v>11602</v>
      </c>
      <c r="E299" t="str">
        <f>VLOOKUP(B299,olah!$B:$P,2,0)</f>
        <v>2021-12-01</v>
      </c>
      <c r="F299">
        <f>COUNTIFS(parameter!$J$4:$J$34,summary!A299,parameter!$I$4:$I$34,"&gt;="&amp;summary!$E299)</f>
        <v>31</v>
      </c>
      <c r="G299">
        <f>COUNTIFS(olah!$Q299:Q15297,summary!A299,olah!$B299:B15297,summary!B299,olah!$N299:N15297,summary!C299,olah!$P299:P15297,summary!D299,olah!$S299:S15297,"On Time")</f>
        <v>0</v>
      </c>
      <c r="H299">
        <f>COUNTIFS(olah!$Q$2:Q15297,summary!A299,olah!$B$2:B15297,summary!B299,olah!$S$2:S15297,"On Time")</f>
        <v>7</v>
      </c>
      <c r="I299">
        <f>COUNTIFS(olah!$Q299:Q15297,summary!A299,olah!$B299:B15297,summary!B299,olah!$N299:N15297,summary!C299,olah!$P299:P15297,summary!D299,olah!$S299:S15297,"Late")</f>
        <v>1</v>
      </c>
      <c r="J299">
        <f>COUNTIFS(olah!$Q$2:Q15297,summary!A299,olah!$B$2:B15297,summary!B299,olah!$S$2:S15297,"Late")</f>
        <v>9</v>
      </c>
      <c r="K299">
        <f t="shared" si="4"/>
        <v>14</v>
      </c>
      <c r="L299">
        <f>COUNTIFS(olah!$Q299:Q15297,summary!A299,olah!$B299:B15297,summary!B299,olah!$N299:N15297,summary!C299,olah!$P299:P15297,summary!D299,olah!$T299:T15297,"On Time CO")</f>
        <v>0</v>
      </c>
      <c r="M299">
        <f>COUNTIFS(olah!$Q$2:Q15297,summary!A299,olah!$B$2:B15297,summary!B299,olah!$T$2:T15297,"On Time CO")</f>
        <v>8</v>
      </c>
      <c r="N299">
        <f>COUNTIFS(olah!$Q299:Q15297,summary!A299,olah!$B299:B15297,summary!B299,olah!$N299:N15297,summary!C299,olah!$P299:P15297,summary!D299,olah!$T299:T15297,"Overtime")</f>
        <v>0</v>
      </c>
      <c r="O299">
        <f>COUNTIFS(olah!$Q$2:Q15297,summary!A299,olah!$B$2:B15297,summary!B299,olah!$T$2:T15297,"Overtime")</f>
        <v>3</v>
      </c>
      <c r="P299">
        <f>COUNTIFS(olah!$Q299:Q15297,summary!A299,olah!$B299:B15297,summary!B299,olah!$N299:N15297,summary!C299,olah!$P299:P15297,summary!D299,olah!$T299:T15297,"Early")</f>
        <v>0</v>
      </c>
      <c r="Q299">
        <f>COUNTIFS(olah!$Q$2:Q15297,summary!A299,olah!$B$2:B15297,summary!B299,olah!$T$2:T15297,"Early")</f>
        <v>0</v>
      </c>
      <c r="R299">
        <f>COUNTIFS(olah!$Q299:Q15297,summary!A299,olah!$B299:B15297,summary!B299,olah!$N299:N15297,summary!C299,olah!$P299:P15297,summary!D299,olah!$T299:T15297,"NA CO")</f>
        <v>1</v>
      </c>
      <c r="S299">
        <f>COUNTIFS(olah!$Q$2:Q15297,summary!A299,olah!$B$2:B15297,summary!B299,olah!$T$2:T15297,"NA CO")</f>
        <v>5</v>
      </c>
      <c r="T299" t="str">
        <f>olah!R299</f>
        <v>Attendance</v>
      </c>
      <c r="U299" t="str">
        <f>IF(T299="Permit", olah!T299, "No Permit")</f>
        <v>No Permit</v>
      </c>
    </row>
    <row r="300" spans="1:21" hidden="1" x14ac:dyDescent="0.3">
      <c r="A300" s="23">
        <v>44561</v>
      </c>
      <c r="B300" t="s">
        <v>118</v>
      </c>
      <c r="C300" t="s">
        <v>119</v>
      </c>
      <c r="D300" t="s">
        <v>11603</v>
      </c>
      <c r="E300" t="str">
        <f>VLOOKUP(B300,olah!$B:$P,2,0)</f>
        <v>2021-12-01</v>
      </c>
      <c r="F300">
        <f>COUNTIFS(parameter!$J$4:$J$34,summary!A300,parameter!$I$4:$I$34,"&gt;="&amp;summary!$E300)</f>
        <v>31</v>
      </c>
      <c r="G300">
        <f>COUNTIFS(olah!$Q300:Q15298,summary!A300,olah!$B300:B15298,summary!B300,olah!$N300:N15298,summary!C300,olah!$P300:P15298,summary!D300,olah!$S300:S15298,"On Time")</f>
        <v>1</v>
      </c>
      <c r="H300">
        <f>COUNTIFS(olah!$Q$2:Q15298,summary!A300,olah!$B$2:B15298,summary!B300,olah!$S$2:S15298,"On Time")</f>
        <v>7</v>
      </c>
      <c r="I300">
        <f>COUNTIFS(olah!$Q300:Q15298,summary!A300,olah!$B300:B15298,summary!B300,olah!$N300:N15298,summary!C300,olah!$P300:P15298,summary!D300,olah!$S300:S15298,"Late")</f>
        <v>0</v>
      </c>
      <c r="J300">
        <f>COUNTIFS(olah!$Q$2:Q15298,summary!A300,olah!$B$2:B15298,summary!B300,olah!$S$2:S15298,"Late")</f>
        <v>9</v>
      </c>
      <c r="K300">
        <f t="shared" si="4"/>
        <v>15</v>
      </c>
      <c r="L300">
        <f>COUNTIFS(olah!$Q300:Q15298,summary!A300,olah!$B300:B15298,summary!B300,olah!$N300:N15298,summary!C300,olah!$P300:P15298,summary!D300,olah!$T300:T15298,"On Time CO")</f>
        <v>1</v>
      </c>
      <c r="M300">
        <f>COUNTIFS(olah!$Q$2:Q15298,summary!A300,olah!$B$2:B15298,summary!B300,olah!$T$2:T15298,"On Time CO")</f>
        <v>8</v>
      </c>
      <c r="N300">
        <f>COUNTIFS(olah!$Q300:Q15298,summary!A300,olah!$B300:B15298,summary!B300,olah!$N300:N15298,summary!C300,olah!$P300:P15298,summary!D300,olah!$T300:T15298,"Overtime")</f>
        <v>0</v>
      </c>
      <c r="O300">
        <f>COUNTIFS(olah!$Q$2:Q15298,summary!A300,olah!$B$2:B15298,summary!B300,olah!$T$2:T15298,"Overtime")</f>
        <v>3</v>
      </c>
      <c r="P300">
        <f>COUNTIFS(olah!$Q300:Q15298,summary!A300,olah!$B300:B15298,summary!B300,olah!$N300:N15298,summary!C300,olah!$P300:P15298,summary!D300,olah!$T300:T15298,"Early")</f>
        <v>0</v>
      </c>
      <c r="Q300">
        <f>COUNTIFS(olah!$Q$2:Q15298,summary!A300,olah!$B$2:B15298,summary!B300,olah!$T$2:T15298,"Early")</f>
        <v>0</v>
      </c>
      <c r="R300">
        <f>COUNTIFS(olah!$Q300:Q15298,summary!A300,olah!$B300:B15298,summary!B300,olah!$N300:N15298,summary!C300,olah!$P300:P15298,summary!D300,olah!$T300:T15298,"NA CO")</f>
        <v>0</v>
      </c>
      <c r="S300">
        <f>COUNTIFS(olah!$Q$2:Q15298,summary!A300,olah!$B$2:B15298,summary!B300,olah!$T$2:T15298,"NA CO")</f>
        <v>5</v>
      </c>
      <c r="T300" t="str">
        <f>olah!R300</f>
        <v>Daily Journey</v>
      </c>
      <c r="U300" t="str">
        <f>IF(T300="Permit", olah!T300, "No Permit")</f>
        <v>No Permit</v>
      </c>
    </row>
    <row r="301" spans="1:21" hidden="1" x14ac:dyDescent="0.3">
      <c r="A301" s="23">
        <v>44561</v>
      </c>
      <c r="B301" t="s">
        <v>118</v>
      </c>
      <c r="C301" t="s">
        <v>28</v>
      </c>
      <c r="D301" t="s">
        <v>7108</v>
      </c>
      <c r="E301" t="str">
        <f>VLOOKUP(B301,olah!$B:$P,2,0)</f>
        <v>2021-12-01</v>
      </c>
      <c r="F301">
        <f>COUNTIFS(parameter!$J$4:$J$34,summary!A301,parameter!$I$4:$I$34,"&gt;="&amp;summary!$E301)</f>
        <v>31</v>
      </c>
      <c r="G301">
        <f>COUNTIFS(olah!$Q301:Q15299,summary!A301,olah!$B301:B15299,summary!B301,olah!$N301:N15299,summary!C301,olah!$P301:P15299,summary!D301,olah!$S301:S15299,"On Time")</f>
        <v>0</v>
      </c>
      <c r="H301">
        <f>COUNTIFS(olah!$Q$2:Q15299,summary!A301,olah!$B$2:B15299,summary!B301,olah!$S$2:S15299,"On Time")</f>
        <v>7</v>
      </c>
      <c r="I301">
        <f>COUNTIFS(olah!$Q301:Q15299,summary!A301,olah!$B301:B15299,summary!B301,olah!$N301:N15299,summary!C301,olah!$P301:P15299,summary!D301,olah!$S301:S15299,"Late")</f>
        <v>1</v>
      </c>
      <c r="J301">
        <f>COUNTIFS(olah!$Q$2:Q15299,summary!A301,olah!$B$2:B15299,summary!B301,olah!$S$2:S15299,"Late")</f>
        <v>9</v>
      </c>
      <c r="K301">
        <f t="shared" si="4"/>
        <v>14</v>
      </c>
      <c r="L301">
        <f>COUNTIFS(olah!$Q301:Q15299,summary!A301,olah!$B301:B15299,summary!B301,olah!$N301:N15299,summary!C301,olah!$P301:P15299,summary!D301,olah!$T301:T15299,"On Time CO")</f>
        <v>0</v>
      </c>
      <c r="M301">
        <f>COUNTIFS(olah!$Q$2:Q15299,summary!A301,olah!$B$2:B15299,summary!B301,olah!$T$2:T15299,"On Time CO")</f>
        <v>8</v>
      </c>
      <c r="N301">
        <f>COUNTIFS(olah!$Q301:Q15299,summary!A301,olah!$B301:B15299,summary!B301,olah!$N301:N15299,summary!C301,olah!$P301:P15299,summary!D301,olah!$T301:T15299,"Overtime")</f>
        <v>0</v>
      </c>
      <c r="O301">
        <f>COUNTIFS(olah!$Q$2:Q15299,summary!A301,olah!$B$2:B15299,summary!B301,olah!$T$2:T15299,"Overtime")</f>
        <v>3</v>
      </c>
      <c r="P301">
        <f>COUNTIFS(olah!$Q301:Q15299,summary!A301,olah!$B301:B15299,summary!B301,olah!$N301:N15299,summary!C301,olah!$P301:P15299,summary!D301,olah!$T301:T15299,"Early")</f>
        <v>0</v>
      </c>
      <c r="Q301">
        <f>COUNTIFS(olah!$Q$2:Q15299,summary!A301,olah!$B$2:B15299,summary!B301,olah!$T$2:T15299,"Early")</f>
        <v>0</v>
      </c>
      <c r="R301">
        <f>COUNTIFS(olah!$Q301:Q15299,summary!A301,olah!$B301:B15299,summary!B301,olah!$N301:N15299,summary!C301,olah!$P301:P15299,summary!D301,olah!$T301:T15299,"NA CO")</f>
        <v>1</v>
      </c>
      <c r="S301">
        <f>COUNTIFS(olah!$Q$2:Q15299,summary!A301,olah!$B$2:B15299,summary!B301,olah!$T$2:T15299,"NA CO")</f>
        <v>5</v>
      </c>
      <c r="T301" t="str">
        <f>olah!R301</f>
        <v>Attendance</v>
      </c>
      <c r="U301" t="str">
        <f>IF(T301="Permit", olah!T301, "No Permit")</f>
        <v>No Permit</v>
      </c>
    </row>
    <row r="302" spans="1:21" hidden="1" x14ac:dyDescent="0.3">
      <c r="A302" s="23">
        <v>44561</v>
      </c>
      <c r="B302" t="s">
        <v>118</v>
      </c>
      <c r="C302" t="s">
        <v>119</v>
      </c>
      <c r="D302" t="s">
        <v>11604</v>
      </c>
      <c r="E302" t="str">
        <f>VLOOKUP(B302,olah!$B:$P,2,0)</f>
        <v>2021-12-01</v>
      </c>
      <c r="F302">
        <f>COUNTIFS(parameter!$J$4:$J$34,summary!A302,parameter!$I$4:$I$34,"&gt;="&amp;summary!$E302)</f>
        <v>31</v>
      </c>
      <c r="G302">
        <f>COUNTIFS(olah!$Q302:Q15300,summary!A302,olah!$B302:B15300,summary!B302,olah!$N302:N15300,summary!C302,olah!$P302:P15300,summary!D302,olah!$S302:S15300,"On Time")</f>
        <v>1</v>
      </c>
      <c r="H302">
        <f>COUNTIFS(olah!$Q$2:Q15300,summary!A302,olah!$B$2:B15300,summary!B302,olah!$S$2:S15300,"On Time")</f>
        <v>7</v>
      </c>
      <c r="I302">
        <f>COUNTIFS(olah!$Q302:Q15300,summary!A302,olah!$B302:B15300,summary!B302,olah!$N302:N15300,summary!C302,olah!$P302:P15300,summary!D302,olah!$S302:S15300,"Late")</f>
        <v>0</v>
      </c>
      <c r="J302">
        <f>COUNTIFS(olah!$Q$2:Q15300,summary!A302,olah!$B$2:B15300,summary!B302,olah!$S$2:S15300,"Late")</f>
        <v>9</v>
      </c>
      <c r="K302">
        <f t="shared" si="4"/>
        <v>15</v>
      </c>
      <c r="L302">
        <f>COUNTIFS(olah!$Q302:Q15300,summary!A302,olah!$B302:B15300,summary!B302,olah!$N302:N15300,summary!C302,olah!$P302:P15300,summary!D302,olah!$T302:T15300,"On Time CO")</f>
        <v>0</v>
      </c>
      <c r="M302">
        <f>COUNTIFS(olah!$Q$2:Q15300,summary!A302,olah!$B$2:B15300,summary!B302,olah!$T$2:T15300,"On Time CO")</f>
        <v>8</v>
      </c>
      <c r="N302">
        <f>COUNTIFS(olah!$Q302:Q15300,summary!A302,olah!$B302:B15300,summary!B302,olah!$N302:N15300,summary!C302,olah!$P302:P15300,summary!D302,olah!$T302:T15300,"Overtime")</f>
        <v>0</v>
      </c>
      <c r="O302">
        <f>COUNTIFS(olah!$Q$2:Q15300,summary!A302,olah!$B$2:B15300,summary!B302,olah!$T$2:T15300,"Overtime")</f>
        <v>3</v>
      </c>
      <c r="P302">
        <f>COUNTIFS(olah!$Q302:Q15300,summary!A302,olah!$B302:B15300,summary!B302,olah!$N302:N15300,summary!C302,olah!$P302:P15300,summary!D302,olah!$T302:T15300,"Early")</f>
        <v>0</v>
      </c>
      <c r="Q302">
        <f>COUNTIFS(olah!$Q$2:Q15300,summary!A302,olah!$B$2:B15300,summary!B302,olah!$T$2:T15300,"Early")</f>
        <v>0</v>
      </c>
      <c r="R302">
        <f>COUNTIFS(olah!$Q302:Q15300,summary!A302,olah!$B302:B15300,summary!B302,olah!$N302:N15300,summary!C302,olah!$P302:P15300,summary!D302,olah!$T302:T15300,"NA CO")</f>
        <v>1</v>
      </c>
      <c r="S302">
        <f>COUNTIFS(olah!$Q$2:Q15300,summary!A302,olah!$B$2:B15300,summary!B302,olah!$T$2:T15300,"NA CO")</f>
        <v>5</v>
      </c>
      <c r="T302" t="str">
        <f>olah!R302</f>
        <v>Daily Journey</v>
      </c>
      <c r="U302" t="str">
        <f>IF(T302="Permit", olah!T302, "No Permit")</f>
        <v>No Permit</v>
      </c>
    </row>
    <row r="303" spans="1:21" hidden="1" x14ac:dyDescent="0.3">
      <c r="A303" s="23">
        <v>44561</v>
      </c>
      <c r="B303" t="s">
        <v>118</v>
      </c>
      <c r="C303" t="s">
        <v>28</v>
      </c>
      <c r="D303" t="s">
        <v>11605</v>
      </c>
      <c r="E303" t="str">
        <f>VLOOKUP(B303,olah!$B:$P,2,0)</f>
        <v>2021-12-01</v>
      </c>
      <c r="F303">
        <f>COUNTIFS(parameter!$J$4:$J$34,summary!A303,parameter!$I$4:$I$34,"&gt;="&amp;summary!$E303)</f>
        <v>31</v>
      </c>
      <c r="G303">
        <f>COUNTIFS(olah!$Q303:Q15301,summary!A303,olah!$B303:B15301,summary!B303,olah!$N303:N15301,summary!C303,olah!$P303:P15301,summary!D303,olah!$S303:S15301,"On Time")</f>
        <v>0</v>
      </c>
      <c r="H303">
        <f>COUNTIFS(olah!$Q$2:Q15301,summary!A303,olah!$B$2:B15301,summary!B303,olah!$S$2:S15301,"On Time")</f>
        <v>7</v>
      </c>
      <c r="I303">
        <f>COUNTIFS(olah!$Q303:Q15301,summary!A303,olah!$B303:B15301,summary!B303,olah!$N303:N15301,summary!C303,olah!$P303:P15301,summary!D303,olah!$S303:S15301,"Late")</f>
        <v>1</v>
      </c>
      <c r="J303">
        <f>COUNTIFS(olah!$Q$2:Q15301,summary!A303,olah!$B$2:B15301,summary!B303,olah!$S$2:S15301,"Late")</f>
        <v>9</v>
      </c>
      <c r="K303">
        <f t="shared" si="4"/>
        <v>14</v>
      </c>
      <c r="L303">
        <f>COUNTIFS(olah!$Q303:Q15301,summary!A303,olah!$B303:B15301,summary!B303,olah!$N303:N15301,summary!C303,olah!$P303:P15301,summary!D303,olah!$T303:T15301,"On Time CO")</f>
        <v>0</v>
      </c>
      <c r="M303">
        <f>COUNTIFS(olah!$Q$2:Q15301,summary!A303,olah!$B$2:B15301,summary!B303,olah!$T$2:T15301,"On Time CO")</f>
        <v>8</v>
      </c>
      <c r="N303">
        <f>COUNTIFS(olah!$Q303:Q15301,summary!A303,olah!$B303:B15301,summary!B303,olah!$N303:N15301,summary!C303,olah!$P303:P15301,summary!D303,olah!$T303:T15301,"Overtime")</f>
        <v>1</v>
      </c>
      <c r="O303">
        <f>COUNTIFS(olah!$Q$2:Q15301,summary!A303,olah!$B$2:B15301,summary!B303,olah!$T$2:T15301,"Overtime")</f>
        <v>3</v>
      </c>
      <c r="P303">
        <f>COUNTIFS(olah!$Q303:Q15301,summary!A303,olah!$B303:B15301,summary!B303,olah!$N303:N15301,summary!C303,olah!$P303:P15301,summary!D303,olah!$T303:T15301,"Early")</f>
        <v>0</v>
      </c>
      <c r="Q303">
        <f>COUNTIFS(olah!$Q$2:Q15301,summary!A303,olah!$B$2:B15301,summary!B303,olah!$T$2:T15301,"Early")</f>
        <v>0</v>
      </c>
      <c r="R303">
        <f>COUNTIFS(olah!$Q303:Q15301,summary!A303,olah!$B303:B15301,summary!B303,olah!$N303:N15301,summary!C303,olah!$P303:P15301,summary!D303,olah!$T303:T15301,"NA CO")</f>
        <v>0</v>
      </c>
      <c r="S303">
        <f>COUNTIFS(olah!$Q$2:Q15301,summary!A303,olah!$B$2:B15301,summary!B303,olah!$T$2:T15301,"NA CO")</f>
        <v>5</v>
      </c>
      <c r="T303" t="str">
        <f>olah!R303</f>
        <v>Attendance</v>
      </c>
      <c r="U303" t="str">
        <f>IF(T303="Permit", olah!T303, "No Permit")</f>
        <v>No Permit</v>
      </c>
    </row>
    <row r="304" spans="1:21" hidden="1" x14ac:dyDescent="0.3">
      <c r="A304" s="23">
        <v>44561</v>
      </c>
      <c r="B304" t="s">
        <v>118</v>
      </c>
      <c r="C304" t="s">
        <v>119</v>
      </c>
      <c r="D304" t="s">
        <v>11606</v>
      </c>
      <c r="E304" t="str">
        <f>VLOOKUP(B304,olah!$B:$P,2,0)</f>
        <v>2021-12-01</v>
      </c>
      <c r="F304">
        <f>COUNTIFS(parameter!$J$4:$J$34,summary!A304,parameter!$I$4:$I$34,"&gt;="&amp;summary!$E304)</f>
        <v>31</v>
      </c>
      <c r="G304">
        <f>COUNTIFS(olah!$Q304:Q15302,summary!A304,olah!$B304:B15302,summary!B304,olah!$N304:N15302,summary!C304,olah!$P304:P15302,summary!D304,olah!$S304:S15302,"On Time")</f>
        <v>1</v>
      </c>
      <c r="H304">
        <f>COUNTIFS(olah!$Q$2:Q15302,summary!A304,olah!$B$2:B15302,summary!B304,olah!$S$2:S15302,"On Time")</f>
        <v>7</v>
      </c>
      <c r="I304">
        <f>COUNTIFS(olah!$Q304:Q15302,summary!A304,olah!$B304:B15302,summary!B304,olah!$N304:N15302,summary!C304,olah!$P304:P15302,summary!D304,olah!$S304:S15302,"Late")</f>
        <v>0</v>
      </c>
      <c r="J304">
        <f>COUNTIFS(olah!$Q$2:Q15302,summary!A304,olah!$B$2:B15302,summary!B304,olah!$S$2:S15302,"Late")</f>
        <v>9</v>
      </c>
      <c r="K304">
        <f t="shared" si="4"/>
        <v>15</v>
      </c>
      <c r="L304">
        <f>COUNTIFS(olah!$Q304:Q15302,summary!A304,olah!$B304:B15302,summary!B304,olah!$N304:N15302,summary!C304,olah!$P304:P15302,summary!D304,olah!$T304:T15302,"On Time CO")</f>
        <v>1</v>
      </c>
      <c r="M304">
        <f>COUNTIFS(olah!$Q$2:Q15302,summary!A304,olah!$B$2:B15302,summary!B304,olah!$T$2:T15302,"On Time CO")</f>
        <v>8</v>
      </c>
      <c r="N304">
        <f>COUNTIFS(olah!$Q304:Q15302,summary!A304,olah!$B304:B15302,summary!B304,olah!$N304:N15302,summary!C304,olah!$P304:P15302,summary!D304,olah!$T304:T15302,"Overtime")</f>
        <v>0</v>
      </c>
      <c r="O304">
        <f>COUNTIFS(olah!$Q$2:Q15302,summary!A304,olah!$B$2:B15302,summary!B304,olah!$T$2:T15302,"Overtime")</f>
        <v>3</v>
      </c>
      <c r="P304">
        <f>COUNTIFS(olah!$Q304:Q15302,summary!A304,olah!$B304:B15302,summary!B304,olah!$N304:N15302,summary!C304,olah!$P304:P15302,summary!D304,olah!$T304:T15302,"Early")</f>
        <v>0</v>
      </c>
      <c r="Q304">
        <f>COUNTIFS(olah!$Q$2:Q15302,summary!A304,olah!$B$2:B15302,summary!B304,olah!$T$2:T15302,"Early")</f>
        <v>0</v>
      </c>
      <c r="R304">
        <f>COUNTIFS(olah!$Q304:Q15302,summary!A304,olah!$B304:B15302,summary!B304,olah!$N304:N15302,summary!C304,olah!$P304:P15302,summary!D304,olah!$T304:T15302,"NA CO")</f>
        <v>0</v>
      </c>
      <c r="S304">
        <f>COUNTIFS(olah!$Q$2:Q15302,summary!A304,olah!$B$2:B15302,summary!B304,olah!$T$2:T15302,"NA CO")</f>
        <v>5</v>
      </c>
      <c r="T304" t="str">
        <f>olah!R304</f>
        <v>Daily Journey</v>
      </c>
      <c r="U304" t="str">
        <f>IF(T304="Permit", olah!T304, "No Permit")</f>
        <v>No Permit</v>
      </c>
    </row>
    <row r="305" spans="1:21" hidden="1" x14ac:dyDescent="0.3">
      <c r="A305" s="23">
        <v>44561</v>
      </c>
      <c r="B305" t="s">
        <v>118</v>
      </c>
      <c r="C305" t="s">
        <v>28</v>
      </c>
      <c r="D305" t="s">
        <v>10202</v>
      </c>
      <c r="E305" t="str">
        <f>VLOOKUP(B305,olah!$B:$P,2,0)</f>
        <v>2021-12-01</v>
      </c>
      <c r="F305">
        <f>COUNTIFS(parameter!$J$4:$J$34,summary!A305,parameter!$I$4:$I$34,"&gt;="&amp;summary!$E305)</f>
        <v>31</v>
      </c>
      <c r="G305">
        <f>COUNTIFS(olah!$Q305:Q15303,summary!A305,olah!$B305:B15303,summary!B305,olah!$N305:N15303,summary!C305,olah!$P305:P15303,summary!D305,olah!$S305:S15303,"On Time")</f>
        <v>0</v>
      </c>
      <c r="H305">
        <f>COUNTIFS(olah!$Q$2:Q15303,summary!A305,olah!$B$2:B15303,summary!B305,olah!$S$2:S15303,"On Time")</f>
        <v>7</v>
      </c>
      <c r="I305">
        <f>COUNTIFS(olah!$Q305:Q15303,summary!A305,olah!$B305:B15303,summary!B305,olah!$N305:N15303,summary!C305,olah!$P305:P15303,summary!D305,olah!$S305:S15303,"Late")</f>
        <v>1</v>
      </c>
      <c r="J305">
        <f>COUNTIFS(olah!$Q$2:Q15303,summary!A305,olah!$B$2:B15303,summary!B305,olah!$S$2:S15303,"Late")</f>
        <v>9</v>
      </c>
      <c r="K305">
        <f t="shared" si="4"/>
        <v>14</v>
      </c>
      <c r="L305">
        <f>COUNTIFS(olah!$Q305:Q15303,summary!A305,olah!$B305:B15303,summary!B305,olah!$N305:N15303,summary!C305,olah!$P305:P15303,summary!D305,olah!$T305:T15303,"On Time CO")</f>
        <v>0</v>
      </c>
      <c r="M305">
        <f>COUNTIFS(olah!$Q$2:Q15303,summary!A305,olah!$B$2:B15303,summary!B305,olah!$T$2:T15303,"On Time CO")</f>
        <v>8</v>
      </c>
      <c r="N305">
        <f>COUNTIFS(olah!$Q305:Q15303,summary!A305,olah!$B305:B15303,summary!B305,olah!$N305:N15303,summary!C305,olah!$P305:P15303,summary!D305,olah!$T305:T15303,"Overtime")</f>
        <v>0</v>
      </c>
      <c r="O305">
        <f>COUNTIFS(olah!$Q$2:Q15303,summary!A305,olah!$B$2:B15303,summary!B305,olah!$T$2:T15303,"Overtime")</f>
        <v>3</v>
      </c>
      <c r="P305">
        <f>COUNTIFS(olah!$Q305:Q15303,summary!A305,olah!$B305:B15303,summary!B305,olah!$N305:N15303,summary!C305,olah!$P305:P15303,summary!D305,olah!$T305:T15303,"Early")</f>
        <v>0</v>
      </c>
      <c r="Q305">
        <f>COUNTIFS(olah!$Q$2:Q15303,summary!A305,olah!$B$2:B15303,summary!B305,olah!$T$2:T15303,"Early")</f>
        <v>0</v>
      </c>
      <c r="R305">
        <f>COUNTIFS(olah!$Q305:Q15303,summary!A305,olah!$B305:B15303,summary!B305,olah!$N305:N15303,summary!C305,olah!$P305:P15303,summary!D305,olah!$T305:T15303,"NA CO")</f>
        <v>1</v>
      </c>
      <c r="S305">
        <f>COUNTIFS(olah!$Q$2:Q15303,summary!A305,olah!$B$2:B15303,summary!B305,olah!$T$2:T15303,"NA CO")</f>
        <v>5</v>
      </c>
      <c r="T305" t="str">
        <f>olah!R305</f>
        <v>Attendance</v>
      </c>
      <c r="U305" t="str">
        <f>IF(T305="Permit", olah!T305, "No Permit")</f>
        <v>No Permit</v>
      </c>
    </row>
    <row r="306" spans="1:21" hidden="1" x14ac:dyDescent="0.3">
      <c r="A306" s="23">
        <v>44561</v>
      </c>
      <c r="B306" t="s">
        <v>118</v>
      </c>
      <c r="C306" t="s">
        <v>119</v>
      </c>
      <c r="D306" t="s">
        <v>11607</v>
      </c>
      <c r="E306" t="str">
        <f>VLOOKUP(B306,olah!$B:$P,2,0)</f>
        <v>2021-12-01</v>
      </c>
      <c r="F306">
        <f>COUNTIFS(parameter!$J$4:$J$34,summary!A306,parameter!$I$4:$I$34,"&gt;="&amp;summary!$E306)</f>
        <v>31</v>
      </c>
      <c r="G306">
        <f>COUNTIFS(olah!$Q306:Q15304,summary!A306,olah!$B306:B15304,summary!B306,olah!$N306:N15304,summary!C306,olah!$P306:P15304,summary!D306,olah!$S306:S15304,"On Time")</f>
        <v>1</v>
      </c>
      <c r="H306">
        <f>COUNTIFS(olah!$Q$2:Q15304,summary!A306,olah!$B$2:B15304,summary!B306,olah!$S$2:S15304,"On Time")</f>
        <v>7</v>
      </c>
      <c r="I306">
        <f>COUNTIFS(olah!$Q306:Q15304,summary!A306,olah!$B306:B15304,summary!B306,olah!$N306:N15304,summary!C306,olah!$P306:P15304,summary!D306,olah!$S306:S15304,"Late")</f>
        <v>0</v>
      </c>
      <c r="J306">
        <f>COUNTIFS(olah!$Q$2:Q15304,summary!A306,olah!$B$2:B15304,summary!B306,olah!$S$2:S15304,"Late")</f>
        <v>9</v>
      </c>
      <c r="K306">
        <f t="shared" si="4"/>
        <v>15</v>
      </c>
      <c r="L306">
        <f>COUNTIFS(olah!$Q306:Q15304,summary!A306,olah!$B306:B15304,summary!B306,olah!$N306:N15304,summary!C306,olah!$P306:P15304,summary!D306,olah!$T306:T15304,"On Time CO")</f>
        <v>1</v>
      </c>
      <c r="M306">
        <f>COUNTIFS(olah!$Q$2:Q15304,summary!A306,olah!$B$2:B15304,summary!B306,olah!$T$2:T15304,"On Time CO")</f>
        <v>8</v>
      </c>
      <c r="N306">
        <f>COUNTIFS(olah!$Q306:Q15304,summary!A306,olah!$B306:B15304,summary!B306,olah!$N306:N15304,summary!C306,olah!$P306:P15304,summary!D306,olah!$T306:T15304,"Overtime")</f>
        <v>0</v>
      </c>
      <c r="O306">
        <f>COUNTIFS(olah!$Q$2:Q15304,summary!A306,olah!$B$2:B15304,summary!B306,olah!$T$2:T15304,"Overtime")</f>
        <v>3</v>
      </c>
      <c r="P306">
        <f>COUNTIFS(olah!$Q306:Q15304,summary!A306,olah!$B306:B15304,summary!B306,olah!$N306:N15304,summary!C306,olah!$P306:P15304,summary!D306,olah!$T306:T15304,"Early")</f>
        <v>0</v>
      </c>
      <c r="Q306">
        <f>COUNTIFS(olah!$Q$2:Q15304,summary!A306,olah!$B$2:B15304,summary!B306,olah!$T$2:T15304,"Early")</f>
        <v>0</v>
      </c>
      <c r="R306">
        <f>COUNTIFS(olah!$Q306:Q15304,summary!A306,olah!$B306:B15304,summary!B306,olah!$N306:N15304,summary!C306,olah!$P306:P15304,summary!D306,olah!$T306:T15304,"NA CO")</f>
        <v>0</v>
      </c>
      <c r="S306">
        <f>COUNTIFS(olah!$Q$2:Q15304,summary!A306,olah!$B$2:B15304,summary!B306,olah!$T$2:T15304,"NA CO")</f>
        <v>5</v>
      </c>
      <c r="T306" t="str">
        <f>olah!R306</f>
        <v>Daily Journey</v>
      </c>
      <c r="U306" t="str">
        <f>IF(T306="Permit", olah!T306, "No Permit")</f>
        <v>No Permit</v>
      </c>
    </row>
    <row r="307" spans="1:21" hidden="1" x14ac:dyDescent="0.3">
      <c r="A307" s="23">
        <v>44561</v>
      </c>
      <c r="B307" t="s">
        <v>118</v>
      </c>
      <c r="C307" t="s">
        <v>28</v>
      </c>
      <c r="D307" t="s">
        <v>11608</v>
      </c>
      <c r="E307" t="str">
        <f>VLOOKUP(B307,olah!$B:$P,2,0)</f>
        <v>2021-12-01</v>
      </c>
      <c r="F307">
        <f>COUNTIFS(parameter!$J$4:$J$34,summary!A307,parameter!$I$4:$I$34,"&gt;="&amp;summary!$E307)</f>
        <v>31</v>
      </c>
      <c r="G307">
        <f>COUNTIFS(olah!$Q307:Q15305,summary!A307,olah!$B307:B15305,summary!B307,olah!$N307:N15305,summary!C307,olah!$P307:P15305,summary!D307,olah!$S307:S15305,"On Time")</f>
        <v>0</v>
      </c>
      <c r="H307">
        <f>COUNTIFS(olah!$Q$2:Q15305,summary!A307,olah!$B$2:B15305,summary!B307,olah!$S$2:S15305,"On Time")</f>
        <v>7</v>
      </c>
      <c r="I307">
        <f>COUNTIFS(olah!$Q307:Q15305,summary!A307,olah!$B307:B15305,summary!B307,olah!$N307:N15305,summary!C307,olah!$P307:P15305,summary!D307,olah!$S307:S15305,"Late")</f>
        <v>1</v>
      </c>
      <c r="J307">
        <f>COUNTIFS(olah!$Q$2:Q15305,summary!A307,olah!$B$2:B15305,summary!B307,olah!$S$2:S15305,"Late")</f>
        <v>9</v>
      </c>
      <c r="K307">
        <f t="shared" si="4"/>
        <v>14</v>
      </c>
      <c r="L307">
        <f>COUNTIFS(olah!$Q307:Q15305,summary!A307,olah!$B307:B15305,summary!B307,olah!$N307:N15305,summary!C307,olah!$P307:P15305,summary!D307,olah!$T307:T15305,"On Time CO")</f>
        <v>1</v>
      </c>
      <c r="M307">
        <f>COUNTIFS(olah!$Q$2:Q15305,summary!A307,olah!$B$2:B15305,summary!B307,olah!$T$2:T15305,"On Time CO")</f>
        <v>8</v>
      </c>
      <c r="N307">
        <f>COUNTIFS(olah!$Q307:Q15305,summary!A307,olah!$B307:B15305,summary!B307,olah!$N307:N15305,summary!C307,olah!$P307:P15305,summary!D307,olah!$T307:T15305,"Overtime")</f>
        <v>0</v>
      </c>
      <c r="O307">
        <f>COUNTIFS(olah!$Q$2:Q15305,summary!A307,olah!$B$2:B15305,summary!B307,olah!$T$2:T15305,"Overtime")</f>
        <v>3</v>
      </c>
      <c r="P307">
        <f>COUNTIFS(olah!$Q307:Q15305,summary!A307,olah!$B307:B15305,summary!B307,olah!$N307:N15305,summary!C307,olah!$P307:P15305,summary!D307,olah!$T307:T15305,"Early")</f>
        <v>0</v>
      </c>
      <c r="Q307">
        <f>COUNTIFS(olah!$Q$2:Q15305,summary!A307,olah!$B$2:B15305,summary!B307,olah!$T$2:T15305,"Early")</f>
        <v>0</v>
      </c>
      <c r="R307">
        <f>COUNTIFS(olah!$Q307:Q15305,summary!A307,olah!$B307:B15305,summary!B307,olah!$N307:N15305,summary!C307,olah!$P307:P15305,summary!D307,olah!$T307:T15305,"NA CO")</f>
        <v>0</v>
      </c>
      <c r="S307">
        <f>COUNTIFS(olah!$Q$2:Q15305,summary!A307,olah!$B$2:B15305,summary!B307,olah!$T$2:T15305,"NA CO")</f>
        <v>5</v>
      </c>
      <c r="T307" t="str">
        <f>olah!R307</f>
        <v>Attendance</v>
      </c>
      <c r="U307" t="str">
        <f>IF(T307="Permit", olah!T307, "No Permit")</f>
        <v>No Permit</v>
      </c>
    </row>
    <row r="308" spans="1:21" hidden="1" x14ac:dyDescent="0.3">
      <c r="A308" s="23">
        <v>44561</v>
      </c>
      <c r="B308" t="s">
        <v>118</v>
      </c>
      <c r="C308" t="s">
        <v>28</v>
      </c>
      <c r="D308" t="s">
        <v>11609</v>
      </c>
      <c r="E308" t="str">
        <f>VLOOKUP(B308,olah!$B:$P,2,0)</f>
        <v>2021-12-01</v>
      </c>
      <c r="F308">
        <f>COUNTIFS(parameter!$J$4:$J$34,summary!A308,parameter!$I$4:$I$34,"&gt;="&amp;summary!$E308)</f>
        <v>31</v>
      </c>
      <c r="G308">
        <f>COUNTIFS(olah!$Q308:Q15306,summary!A308,olah!$B308:B15306,summary!B308,olah!$N308:N15306,summary!C308,olah!$P308:P15306,summary!D308,olah!$S308:S15306,"On Time")</f>
        <v>0</v>
      </c>
      <c r="H308">
        <f>COUNTIFS(olah!$Q$2:Q15306,summary!A308,olah!$B$2:B15306,summary!B308,olah!$S$2:S15306,"On Time")</f>
        <v>7</v>
      </c>
      <c r="I308">
        <f>COUNTIFS(olah!$Q308:Q15306,summary!A308,olah!$B308:B15306,summary!B308,olah!$N308:N15306,summary!C308,olah!$P308:P15306,summary!D308,olah!$S308:S15306,"Late")</f>
        <v>1</v>
      </c>
      <c r="J308">
        <f>COUNTIFS(olah!$Q$2:Q15306,summary!A308,olah!$B$2:B15306,summary!B308,olah!$S$2:S15306,"Late")</f>
        <v>9</v>
      </c>
      <c r="K308">
        <f t="shared" si="4"/>
        <v>14</v>
      </c>
      <c r="L308">
        <f>COUNTIFS(olah!$Q308:Q15306,summary!A308,olah!$B308:B15306,summary!B308,olah!$N308:N15306,summary!C308,olah!$P308:P15306,summary!D308,olah!$T308:T15306,"On Time CO")</f>
        <v>0</v>
      </c>
      <c r="M308">
        <f>COUNTIFS(olah!$Q$2:Q15306,summary!A308,olah!$B$2:B15306,summary!B308,olah!$T$2:T15306,"On Time CO")</f>
        <v>8</v>
      </c>
      <c r="N308">
        <f>COUNTIFS(olah!$Q308:Q15306,summary!A308,olah!$B308:B15306,summary!B308,olah!$N308:N15306,summary!C308,olah!$P308:P15306,summary!D308,olah!$T308:T15306,"Overtime")</f>
        <v>1</v>
      </c>
      <c r="O308">
        <f>COUNTIFS(olah!$Q$2:Q15306,summary!A308,olah!$B$2:B15306,summary!B308,olah!$T$2:T15306,"Overtime")</f>
        <v>3</v>
      </c>
      <c r="P308">
        <f>COUNTIFS(olah!$Q308:Q15306,summary!A308,olah!$B308:B15306,summary!B308,olah!$N308:N15306,summary!C308,olah!$P308:P15306,summary!D308,olah!$T308:T15306,"Early")</f>
        <v>0</v>
      </c>
      <c r="Q308">
        <f>COUNTIFS(olah!$Q$2:Q15306,summary!A308,olah!$B$2:B15306,summary!B308,olah!$T$2:T15306,"Early")</f>
        <v>0</v>
      </c>
      <c r="R308">
        <f>COUNTIFS(olah!$Q308:Q15306,summary!A308,olah!$B308:B15306,summary!B308,olah!$N308:N15306,summary!C308,olah!$P308:P15306,summary!D308,olah!$T308:T15306,"NA CO")</f>
        <v>0</v>
      </c>
      <c r="S308">
        <f>COUNTIFS(olah!$Q$2:Q15306,summary!A308,olah!$B$2:B15306,summary!B308,olah!$T$2:T15306,"NA CO")</f>
        <v>5</v>
      </c>
      <c r="T308" t="str">
        <f>olah!R308</f>
        <v>Attendance</v>
      </c>
      <c r="U308" t="str">
        <f>IF(T308="Permit", olah!T308, "No Permit")</f>
        <v>No Permit</v>
      </c>
    </row>
    <row r="309" spans="1:21" hidden="1" x14ac:dyDescent="0.3">
      <c r="A309" s="23">
        <v>44561</v>
      </c>
      <c r="B309" t="s">
        <v>124</v>
      </c>
      <c r="C309" t="s">
        <v>125</v>
      </c>
      <c r="D309" t="s">
        <v>1390</v>
      </c>
      <c r="E309" t="str">
        <f>VLOOKUP(B309,olah!$B:$P,2,0)</f>
        <v>2021-12-01</v>
      </c>
      <c r="F309">
        <f>COUNTIFS(parameter!$J$4:$J$34,summary!A309,parameter!$I$4:$I$34,"&gt;="&amp;summary!$E309)</f>
        <v>31</v>
      </c>
      <c r="G309">
        <f>COUNTIFS(olah!$Q309:Q15307,summary!A309,olah!$B309:B15307,summary!B309,olah!$N309:N15307,summary!C309,olah!$P309:P15307,summary!D309,olah!$S309:S15307,"On Time")</f>
        <v>1</v>
      </c>
      <c r="H309">
        <f>COUNTIFS(olah!$Q$2:Q15307,summary!A309,olah!$B$2:B15307,summary!B309,olah!$S$2:S15307,"On Time")</f>
        <v>11</v>
      </c>
      <c r="I309">
        <f>COUNTIFS(olah!$Q309:Q15307,summary!A309,olah!$B309:B15307,summary!B309,olah!$N309:N15307,summary!C309,olah!$P309:P15307,summary!D309,olah!$S309:S15307,"Late")</f>
        <v>0</v>
      </c>
      <c r="J309">
        <f>COUNTIFS(olah!$Q$2:Q15307,summary!A309,olah!$B$2:B15307,summary!B309,olah!$S$2:S15307,"Late")</f>
        <v>11</v>
      </c>
      <c r="K309">
        <f t="shared" si="4"/>
        <v>9</v>
      </c>
      <c r="L309">
        <f>COUNTIFS(olah!$Q309:Q15307,summary!A309,olah!$B309:B15307,summary!B309,olah!$N309:N15307,summary!C309,olah!$P309:P15307,summary!D309,olah!$T309:T15307,"On Time CO")</f>
        <v>1</v>
      </c>
      <c r="M309">
        <f>COUNTIFS(olah!$Q$2:Q15307,summary!A309,olah!$B$2:B15307,summary!B309,olah!$T$2:T15307,"On Time CO")</f>
        <v>14</v>
      </c>
      <c r="N309">
        <f>COUNTIFS(olah!$Q309:Q15307,summary!A309,olah!$B309:B15307,summary!B309,olah!$N309:N15307,summary!C309,olah!$P309:P15307,summary!D309,olah!$T309:T15307,"Overtime")</f>
        <v>0</v>
      </c>
      <c r="O309">
        <f>COUNTIFS(olah!$Q$2:Q15307,summary!A309,olah!$B$2:B15307,summary!B309,olah!$T$2:T15307,"Overtime")</f>
        <v>8</v>
      </c>
      <c r="P309">
        <f>COUNTIFS(olah!$Q309:Q15307,summary!A309,olah!$B309:B15307,summary!B309,olah!$N309:N15307,summary!C309,olah!$P309:P15307,summary!D309,olah!$T309:T15307,"Early")</f>
        <v>0</v>
      </c>
      <c r="Q309">
        <f>COUNTIFS(olah!$Q$2:Q15307,summary!A309,olah!$B$2:B15307,summary!B309,olah!$T$2:T15307,"Early")</f>
        <v>0</v>
      </c>
      <c r="R309">
        <f>COUNTIFS(olah!$Q309:Q15307,summary!A309,olah!$B309:B15307,summary!B309,olah!$N309:N15307,summary!C309,olah!$P309:P15307,summary!D309,olah!$T309:T15307,"NA CO")</f>
        <v>0</v>
      </c>
      <c r="S309">
        <f>COUNTIFS(olah!$Q$2:Q15307,summary!A309,olah!$B$2:B15307,summary!B309,olah!$T$2:T15307,"NA CO")</f>
        <v>0</v>
      </c>
      <c r="T309" t="str">
        <f>olah!R309</f>
        <v>Daily Journey</v>
      </c>
      <c r="U309" t="str">
        <f>IF(T309="Permit", olah!T309, "No Permit")</f>
        <v>No Permit</v>
      </c>
    </row>
    <row r="310" spans="1:21" hidden="1" x14ac:dyDescent="0.3">
      <c r="A310" s="23">
        <v>44561</v>
      </c>
      <c r="B310" t="s">
        <v>124</v>
      </c>
      <c r="C310" t="s">
        <v>28</v>
      </c>
      <c r="D310" t="s">
        <v>5935</v>
      </c>
      <c r="E310" t="str">
        <f>VLOOKUP(B310,olah!$B:$P,2,0)</f>
        <v>2021-12-01</v>
      </c>
      <c r="F310">
        <f>COUNTIFS(parameter!$J$4:$J$34,summary!A310,parameter!$I$4:$I$34,"&gt;="&amp;summary!$E310)</f>
        <v>31</v>
      </c>
      <c r="G310">
        <f>COUNTIFS(olah!$Q310:Q15308,summary!A310,olah!$B310:B15308,summary!B310,olah!$N310:N15308,summary!C310,olah!$P310:P15308,summary!D310,olah!$S310:S15308,"On Time")</f>
        <v>0</v>
      </c>
      <c r="H310">
        <f>COUNTIFS(olah!$Q$2:Q15308,summary!A310,olah!$B$2:B15308,summary!B310,olah!$S$2:S15308,"On Time")</f>
        <v>11</v>
      </c>
      <c r="I310">
        <f>COUNTIFS(olah!$Q310:Q15308,summary!A310,olah!$B310:B15308,summary!B310,olah!$N310:N15308,summary!C310,olah!$P310:P15308,summary!D310,olah!$S310:S15308,"Late")</f>
        <v>1</v>
      </c>
      <c r="J310">
        <f>COUNTIFS(olah!$Q$2:Q15308,summary!A310,olah!$B$2:B15308,summary!B310,olah!$S$2:S15308,"Late")</f>
        <v>11</v>
      </c>
      <c r="K310">
        <f t="shared" si="4"/>
        <v>8</v>
      </c>
      <c r="L310">
        <f>COUNTIFS(olah!$Q310:Q15308,summary!A310,olah!$B310:B15308,summary!B310,olah!$N310:N15308,summary!C310,olah!$P310:P15308,summary!D310,olah!$T310:T15308,"On Time CO")</f>
        <v>0</v>
      </c>
      <c r="M310">
        <f>COUNTIFS(olah!$Q$2:Q15308,summary!A310,olah!$B$2:B15308,summary!B310,olah!$T$2:T15308,"On Time CO")</f>
        <v>14</v>
      </c>
      <c r="N310">
        <f>COUNTIFS(olah!$Q310:Q15308,summary!A310,olah!$B310:B15308,summary!B310,olah!$N310:N15308,summary!C310,olah!$P310:P15308,summary!D310,olah!$T310:T15308,"Overtime")</f>
        <v>1</v>
      </c>
      <c r="O310">
        <f>COUNTIFS(olah!$Q$2:Q15308,summary!A310,olah!$B$2:B15308,summary!B310,olah!$T$2:T15308,"Overtime")</f>
        <v>8</v>
      </c>
      <c r="P310">
        <f>COUNTIFS(olah!$Q310:Q15308,summary!A310,olah!$B310:B15308,summary!B310,olah!$N310:N15308,summary!C310,olah!$P310:P15308,summary!D310,olah!$T310:T15308,"Early")</f>
        <v>0</v>
      </c>
      <c r="Q310">
        <f>COUNTIFS(olah!$Q$2:Q15308,summary!A310,olah!$B$2:B15308,summary!B310,olah!$T$2:T15308,"Early")</f>
        <v>0</v>
      </c>
      <c r="R310">
        <f>COUNTIFS(olah!$Q310:Q15308,summary!A310,olah!$B310:B15308,summary!B310,olah!$N310:N15308,summary!C310,olah!$P310:P15308,summary!D310,olah!$T310:T15308,"NA CO")</f>
        <v>0</v>
      </c>
      <c r="S310">
        <f>COUNTIFS(olah!$Q$2:Q15308,summary!A310,olah!$B$2:B15308,summary!B310,olah!$T$2:T15308,"NA CO")</f>
        <v>0</v>
      </c>
      <c r="T310" t="str">
        <f>olah!R310</f>
        <v>Attendance</v>
      </c>
      <c r="U310" t="str">
        <f>IF(T310="Permit", olah!T310, "No Permit")</f>
        <v>No Permit</v>
      </c>
    </row>
    <row r="311" spans="1:21" hidden="1" x14ac:dyDescent="0.3">
      <c r="A311" s="23">
        <v>44561</v>
      </c>
      <c r="B311" t="s">
        <v>124</v>
      </c>
      <c r="C311" t="s">
        <v>125</v>
      </c>
      <c r="D311" t="s">
        <v>11600</v>
      </c>
      <c r="E311" t="str">
        <f>VLOOKUP(B311,olah!$B:$P,2,0)</f>
        <v>2021-12-01</v>
      </c>
      <c r="F311">
        <f>COUNTIFS(parameter!$J$4:$J$34,summary!A311,parameter!$I$4:$I$34,"&gt;="&amp;summary!$E311)</f>
        <v>31</v>
      </c>
      <c r="G311">
        <f>COUNTIFS(olah!$Q311:Q15309,summary!A311,olah!$B311:B15309,summary!B311,olah!$N311:N15309,summary!C311,olah!$P311:P15309,summary!D311,olah!$S311:S15309,"On Time")</f>
        <v>1</v>
      </c>
      <c r="H311">
        <f>COUNTIFS(olah!$Q$2:Q15309,summary!A311,olah!$B$2:B15309,summary!B311,olah!$S$2:S15309,"On Time")</f>
        <v>11</v>
      </c>
      <c r="I311">
        <f>COUNTIFS(olah!$Q311:Q15309,summary!A311,olah!$B311:B15309,summary!B311,olah!$N311:N15309,summary!C311,olah!$P311:P15309,summary!D311,olah!$S311:S15309,"Late")</f>
        <v>0</v>
      </c>
      <c r="J311">
        <f>COUNTIFS(olah!$Q$2:Q15309,summary!A311,olah!$B$2:B15309,summary!B311,olah!$S$2:S15309,"Late")</f>
        <v>11</v>
      </c>
      <c r="K311">
        <f t="shared" si="4"/>
        <v>9</v>
      </c>
      <c r="L311">
        <f>COUNTIFS(olah!$Q311:Q15309,summary!A311,olah!$B311:B15309,summary!B311,olah!$N311:N15309,summary!C311,olah!$P311:P15309,summary!D311,olah!$T311:T15309,"On Time CO")</f>
        <v>1</v>
      </c>
      <c r="M311">
        <f>COUNTIFS(olah!$Q$2:Q15309,summary!A311,olah!$B$2:B15309,summary!B311,olah!$T$2:T15309,"On Time CO")</f>
        <v>14</v>
      </c>
      <c r="N311">
        <f>COUNTIFS(olah!$Q311:Q15309,summary!A311,olah!$B311:B15309,summary!B311,olah!$N311:N15309,summary!C311,olah!$P311:P15309,summary!D311,olah!$T311:T15309,"Overtime")</f>
        <v>0</v>
      </c>
      <c r="O311">
        <f>COUNTIFS(olah!$Q$2:Q15309,summary!A311,olah!$B$2:B15309,summary!B311,olah!$T$2:T15309,"Overtime")</f>
        <v>8</v>
      </c>
      <c r="P311">
        <f>COUNTIFS(olah!$Q311:Q15309,summary!A311,olah!$B311:B15309,summary!B311,olah!$N311:N15309,summary!C311,olah!$P311:P15309,summary!D311,olah!$T311:T15309,"Early")</f>
        <v>0</v>
      </c>
      <c r="Q311">
        <f>COUNTIFS(olah!$Q$2:Q15309,summary!A311,olah!$B$2:B15309,summary!B311,olah!$T$2:T15309,"Early")</f>
        <v>0</v>
      </c>
      <c r="R311">
        <f>COUNTIFS(olah!$Q311:Q15309,summary!A311,olah!$B311:B15309,summary!B311,olah!$N311:N15309,summary!C311,olah!$P311:P15309,summary!D311,olah!$T311:T15309,"NA CO")</f>
        <v>0</v>
      </c>
      <c r="S311">
        <f>COUNTIFS(olah!$Q$2:Q15309,summary!A311,olah!$B$2:B15309,summary!B311,olah!$T$2:T15309,"NA CO")</f>
        <v>0</v>
      </c>
      <c r="T311" t="str">
        <f>olah!R311</f>
        <v>Daily Journey</v>
      </c>
      <c r="U311" t="str">
        <f>IF(T311="Permit", olah!T311, "No Permit")</f>
        <v>No Permit</v>
      </c>
    </row>
    <row r="312" spans="1:21" hidden="1" x14ac:dyDescent="0.3">
      <c r="A312" s="23">
        <v>44561</v>
      </c>
      <c r="B312" t="s">
        <v>124</v>
      </c>
      <c r="C312" t="s">
        <v>28</v>
      </c>
      <c r="D312" t="s">
        <v>11601</v>
      </c>
      <c r="E312" t="str">
        <f>VLOOKUP(B312,olah!$B:$P,2,0)</f>
        <v>2021-12-01</v>
      </c>
      <c r="F312">
        <f>COUNTIFS(parameter!$J$4:$J$34,summary!A312,parameter!$I$4:$I$34,"&gt;="&amp;summary!$E312)</f>
        <v>31</v>
      </c>
      <c r="G312">
        <f>COUNTIFS(olah!$Q312:Q15310,summary!A312,olah!$B312:B15310,summary!B312,olah!$N312:N15310,summary!C312,olah!$P312:P15310,summary!D312,olah!$S312:S15310,"On Time")</f>
        <v>0</v>
      </c>
      <c r="H312">
        <f>COUNTIFS(olah!$Q$2:Q15310,summary!A312,olah!$B$2:B15310,summary!B312,olah!$S$2:S15310,"On Time")</f>
        <v>11</v>
      </c>
      <c r="I312">
        <f>COUNTIFS(olah!$Q312:Q15310,summary!A312,olah!$B312:B15310,summary!B312,olah!$N312:N15310,summary!C312,olah!$P312:P15310,summary!D312,olah!$S312:S15310,"Late")</f>
        <v>1</v>
      </c>
      <c r="J312">
        <f>COUNTIFS(olah!$Q$2:Q15310,summary!A312,olah!$B$2:B15310,summary!B312,olah!$S$2:S15310,"Late")</f>
        <v>11</v>
      </c>
      <c r="K312">
        <f t="shared" si="4"/>
        <v>8</v>
      </c>
      <c r="L312">
        <f>COUNTIFS(olah!$Q312:Q15310,summary!A312,olah!$B312:B15310,summary!B312,olah!$N312:N15310,summary!C312,olah!$P312:P15310,summary!D312,olah!$T312:T15310,"On Time CO")</f>
        <v>0</v>
      </c>
      <c r="M312">
        <f>COUNTIFS(olah!$Q$2:Q15310,summary!A312,olah!$B$2:B15310,summary!B312,olah!$T$2:T15310,"On Time CO")</f>
        <v>14</v>
      </c>
      <c r="N312">
        <f>COUNTIFS(olah!$Q312:Q15310,summary!A312,olah!$B312:B15310,summary!B312,olah!$N312:N15310,summary!C312,olah!$P312:P15310,summary!D312,olah!$T312:T15310,"Overtime")</f>
        <v>1</v>
      </c>
      <c r="O312">
        <f>COUNTIFS(olah!$Q$2:Q15310,summary!A312,olah!$B$2:B15310,summary!B312,olah!$T$2:T15310,"Overtime")</f>
        <v>8</v>
      </c>
      <c r="P312">
        <f>COUNTIFS(olah!$Q312:Q15310,summary!A312,olah!$B312:B15310,summary!B312,olah!$N312:N15310,summary!C312,olah!$P312:P15310,summary!D312,olah!$T312:T15310,"Early")</f>
        <v>0</v>
      </c>
      <c r="Q312">
        <f>COUNTIFS(olah!$Q$2:Q15310,summary!A312,olah!$B$2:B15310,summary!B312,olah!$T$2:T15310,"Early")</f>
        <v>0</v>
      </c>
      <c r="R312">
        <f>COUNTIFS(olah!$Q312:Q15310,summary!A312,olah!$B312:B15310,summary!B312,olah!$N312:N15310,summary!C312,olah!$P312:P15310,summary!D312,olah!$T312:T15310,"NA CO")</f>
        <v>0</v>
      </c>
      <c r="S312">
        <f>COUNTIFS(olah!$Q$2:Q15310,summary!A312,olah!$B$2:B15310,summary!B312,olah!$T$2:T15310,"NA CO")</f>
        <v>0</v>
      </c>
      <c r="T312" t="str">
        <f>olah!R312</f>
        <v>Attendance</v>
      </c>
      <c r="U312" t="str">
        <f>IF(T312="Permit", olah!T312, "No Permit")</f>
        <v>No Permit</v>
      </c>
    </row>
    <row r="313" spans="1:21" hidden="1" x14ac:dyDescent="0.3">
      <c r="A313" s="23">
        <v>44561</v>
      </c>
      <c r="B313" t="s">
        <v>124</v>
      </c>
      <c r="C313" t="s">
        <v>2815</v>
      </c>
      <c r="D313" t="s">
        <v>5936</v>
      </c>
      <c r="E313" t="str">
        <f>VLOOKUP(B313,olah!$B:$P,2,0)</f>
        <v>2021-12-01</v>
      </c>
      <c r="F313">
        <f>COUNTIFS(parameter!$J$4:$J$34,summary!A313,parameter!$I$4:$I$34,"&gt;="&amp;summary!$E313)</f>
        <v>31</v>
      </c>
      <c r="G313">
        <f>COUNTIFS(olah!$Q313:Q15311,summary!A313,olah!$B313:B15311,summary!B313,olah!$N313:N15311,summary!C313,olah!$P313:P15311,summary!D313,olah!$S313:S15311,"On Time")</f>
        <v>1</v>
      </c>
      <c r="H313">
        <f>COUNTIFS(olah!$Q$2:Q15311,summary!A313,olah!$B$2:B15311,summary!B313,olah!$S$2:S15311,"On Time")</f>
        <v>11</v>
      </c>
      <c r="I313">
        <f>COUNTIFS(olah!$Q313:Q15311,summary!A313,olah!$B313:B15311,summary!B313,olah!$N313:N15311,summary!C313,olah!$P313:P15311,summary!D313,olah!$S313:S15311,"Late")</f>
        <v>0</v>
      </c>
      <c r="J313">
        <f>COUNTIFS(olah!$Q$2:Q15311,summary!A313,olah!$B$2:B15311,summary!B313,olah!$S$2:S15311,"Late")</f>
        <v>11</v>
      </c>
      <c r="K313">
        <f t="shared" si="4"/>
        <v>9</v>
      </c>
      <c r="L313">
        <f>COUNTIFS(olah!$Q313:Q15311,summary!A313,olah!$B313:B15311,summary!B313,olah!$N313:N15311,summary!C313,olah!$P313:P15311,summary!D313,olah!$T313:T15311,"On Time CO")</f>
        <v>1</v>
      </c>
      <c r="M313">
        <f>COUNTIFS(olah!$Q$2:Q15311,summary!A313,olah!$B$2:B15311,summary!B313,olah!$T$2:T15311,"On Time CO")</f>
        <v>14</v>
      </c>
      <c r="N313">
        <f>COUNTIFS(olah!$Q313:Q15311,summary!A313,olah!$B313:B15311,summary!B313,olah!$N313:N15311,summary!C313,olah!$P313:P15311,summary!D313,olah!$T313:T15311,"Overtime")</f>
        <v>0</v>
      </c>
      <c r="O313">
        <f>COUNTIFS(olah!$Q$2:Q15311,summary!A313,olah!$B$2:B15311,summary!B313,olah!$T$2:T15311,"Overtime")</f>
        <v>8</v>
      </c>
      <c r="P313">
        <f>COUNTIFS(olah!$Q313:Q15311,summary!A313,olah!$B313:B15311,summary!B313,olah!$N313:N15311,summary!C313,olah!$P313:P15311,summary!D313,olah!$T313:T15311,"Early")</f>
        <v>0</v>
      </c>
      <c r="Q313">
        <f>COUNTIFS(olah!$Q$2:Q15311,summary!A313,olah!$B$2:B15311,summary!B313,olah!$T$2:T15311,"Early")</f>
        <v>0</v>
      </c>
      <c r="R313">
        <f>COUNTIFS(olah!$Q313:Q15311,summary!A313,olah!$B313:B15311,summary!B313,olah!$N313:N15311,summary!C313,olah!$P313:P15311,summary!D313,olah!$T313:T15311,"NA CO")</f>
        <v>0</v>
      </c>
      <c r="S313">
        <f>COUNTIFS(olah!$Q$2:Q15311,summary!A313,olah!$B$2:B15311,summary!B313,olah!$T$2:T15311,"NA CO")</f>
        <v>0</v>
      </c>
      <c r="T313" t="str">
        <f>olah!R313</f>
        <v>Daily Journey</v>
      </c>
      <c r="U313" t="str">
        <f>IF(T313="Permit", olah!T313, "No Permit")</f>
        <v>No Permit</v>
      </c>
    </row>
    <row r="314" spans="1:21" hidden="1" x14ac:dyDescent="0.3">
      <c r="A314" s="23">
        <v>44561</v>
      </c>
      <c r="B314" t="s">
        <v>124</v>
      </c>
      <c r="C314" t="s">
        <v>28</v>
      </c>
      <c r="D314" t="s">
        <v>6082</v>
      </c>
      <c r="E314" t="str">
        <f>VLOOKUP(B314,olah!$B:$P,2,0)</f>
        <v>2021-12-01</v>
      </c>
      <c r="F314">
        <f>COUNTIFS(parameter!$J$4:$J$34,summary!A314,parameter!$I$4:$I$34,"&gt;="&amp;summary!$E314)</f>
        <v>31</v>
      </c>
      <c r="G314">
        <f>COUNTIFS(olah!$Q314:Q15312,summary!A314,olah!$B314:B15312,summary!B314,olah!$N314:N15312,summary!C314,olah!$P314:P15312,summary!D314,olah!$S314:S15312,"On Time")</f>
        <v>0</v>
      </c>
      <c r="H314">
        <f>COUNTIFS(olah!$Q$2:Q15312,summary!A314,olah!$B$2:B15312,summary!B314,olah!$S$2:S15312,"On Time")</f>
        <v>11</v>
      </c>
      <c r="I314">
        <f>COUNTIFS(olah!$Q314:Q15312,summary!A314,olah!$B314:B15312,summary!B314,olah!$N314:N15312,summary!C314,olah!$P314:P15312,summary!D314,olah!$S314:S15312,"Late")</f>
        <v>1</v>
      </c>
      <c r="J314">
        <f>COUNTIFS(olah!$Q$2:Q15312,summary!A314,olah!$B$2:B15312,summary!B314,olah!$S$2:S15312,"Late")</f>
        <v>11</v>
      </c>
      <c r="K314">
        <f t="shared" si="4"/>
        <v>8</v>
      </c>
      <c r="L314">
        <f>COUNTIFS(olah!$Q314:Q15312,summary!A314,olah!$B314:B15312,summary!B314,olah!$N314:N15312,summary!C314,olah!$P314:P15312,summary!D314,olah!$T314:T15312,"On Time CO")</f>
        <v>0</v>
      </c>
      <c r="M314">
        <f>COUNTIFS(olah!$Q$2:Q15312,summary!A314,olah!$B$2:B15312,summary!B314,olah!$T$2:T15312,"On Time CO")</f>
        <v>14</v>
      </c>
      <c r="N314">
        <f>COUNTIFS(olah!$Q314:Q15312,summary!A314,olah!$B314:B15312,summary!B314,olah!$N314:N15312,summary!C314,olah!$P314:P15312,summary!D314,olah!$T314:T15312,"Overtime")</f>
        <v>1</v>
      </c>
      <c r="O314">
        <f>COUNTIFS(olah!$Q$2:Q15312,summary!A314,olah!$B$2:B15312,summary!B314,olah!$T$2:T15312,"Overtime")</f>
        <v>8</v>
      </c>
      <c r="P314">
        <f>COUNTIFS(olah!$Q314:Q15312,summary!A314,olah!$B314:B15312,summary!B314,olah!$N314:N15312,summary!C314,olah!$P314:P15312,summary!D314,olah!$T314:T15312,"Early")</f>
        <v>0</v>
      </c>
      <c r="Q314">
        <f>COUNTIFS(olah!$Q$2:Q15312,summary!A314,olah!$B$2:B15312,summary!B314,olah!$T$2:T15312,"Early")</f>
        <v>0</v>
      </c>
      <c r="R314">
        <f>COUNTIFS(olah!$Q314:Q15312,summary!A314,olah!$B314:B15312,summary!B314,olah!$N314:N15312,summary!C314,olah!$P314:P15312,summary!D314,olah!$T314:T15312,"NA CO")</f>
        <v>0</v>
      </c>
      <c r="S314">
        <f>COUNTIFS(olah!$Q$2:Q15312,summary!A314,olah!$B$2:B15312,summary!B314,olah!$T$2:T15312,"NA CO")</f>
        <v>0</v>
      </c>
      <c r="T314" t="str">
        <f>olah!R314</f>
        <v>Attendance</v>
      </c>
      <c r="U314" t="str">
        <f>IF(T314="Permit", olah!T314, "No Permit")</f>
        <v>No Permit</v>
      </c>
    </row>
    <row r="315" spans="1:21" hidden="1" x14ac:dyDescent="0.3">
      <c r="A315" s="23">
        <v>44561</v>
      </c>
      <c r="B315" t="s">
        <v>124</v>
      </c>
      <c r="C315" t="s">
        <v>2815</v>
      </c>
      <c r="D315" t="s">
        <v>11602</v>
      </c>
      <c r="E315" t="str">
        <f>VLOOKUP(B315,olah!$B:$P,2,0)</f>
        <v>2021-12-01</v>
      </c>
      <c r="F315">
        <f>COUNTIFS(parameter!$J$4:$J$34,summary!A315,parameter!$I$4:$I$34,"&gt;="&amp;summary!$E315)</f>
        <v>31</v>
      </c>
      <c r="G315">
        <f>COUNTIFS(olah!$Q315:Q15313,summary!A315,olah!$B315:B15313,summary!B315,olah!$N315:N15313,summary!C315,olah!$P315:P15313,summary!D315,olah!$S315:S15313,"On Time")</f>
        <v>1</v>
      </c>
      <c r="H315">
        <f>COUNTIFS(olah!$Q$2:Q15313,summary!A315,olah!$B$2:B15313,summary!B315,olah!$S$2:S15313,"On Time")</f>
        <v>11</v>
      </c>
      <c r="I315">
        <f>COUNTIFS(olah!$Q315:Q15313,summary!A315,olah!$B315:B15313,summary!B315,olah!$N315:N15313,summary!C315,olah!$P315:P15313,summary!D315,olah!$S315:S15313,"Late")</f>
        <v>0</v>
      </c>
      <c r="J315">
        <f>COUNTIFS(olah!$Q$2:Q15313,summary!A315,olah!$B$2:B15313,summary!B315,olah!$S$2:S15313,"Late")</f>
        <v>11</v>
      </c>
      <c r="K315">
        <f t="shared" si="4"/>
        <v>9</v>
      </c>
      <c r="L315">
        <f>COUNTIFS(olah!$Q315:Q15313,summary!A315,olah!$B315:B15313,summary!B315,olah!$N315:N15313,summary!C315,olah!$P315:P15313,summary!D315,olah!$T315:T15313,"On Time CO")</f>
        <v>1</v>
      </c>
      <c r="M315">
        <f>COUNTIFS(olah!$Q$2:Q15313,summary!A315,olah!$B$2:B15313,summary!B315,olah!$T$2:T15313,"On Time CO")</f>
        <v>14</v>
      </c>
      <c r="N315">
        <f>COUNTIFS(olah!$Q315:Q15313,summary!A315,olah!$B315:B15313,summary!B315,olah!$N315:N15313,summary!C315,olah!$P315:P15313,summary!D315,olah!$T315:T15313,"Overtime")</f>
        <v>0</v>
      </c>
      <c r="O315">
        <f>COUNTIFS(olah!$Q$2:Q15313,summary!A315,olah!$B$2:B15313,summary!B315,olah!$T$2:T15313,"Overtime")</f>
        <v>8</v>
      </c>
      <c r="P315">
        <f>COUNTIFS(olah!$Q315:Q15313,summary!A315,olah!$B315:B15313,summary!B315,olah!$N315:N15313,summary!C315,olah!$P315:P15313,summary!D315,olah!$T315:T15313,"Early")</f>
        <v>0</v>
      </c>
      <c r="Q315">
        <f>COUNTIFS(olah!$Q$2:Q15313,summary!A315,olah!$B$2:B15313,summary!B315,olah!$T$2:T15313,"Early")</f>
        <v>0</v>
      </c>
      <c r="R315">
        <f>COUNTIFS(olah!$Q315:Q15313,summary!A315,olah!$B315:B15313,summary!B315,olah!$N315:N15313,summary!C315,olah!$P315:P15313,summary!D315,olah!$T315:T15313,"NA CO")</f>
        <v>0</v>
      </c>
      <c r="S315">
        <f>COUNTIFS(olah!$Q$2:Q15313,summary!A315,olah!$B$2:B15313,summary!B315,olah!$T$2:T15313,"NA CO")</f>
        <v>0</v>
      </c>
      <c r="T315" t="str">
        <f>olah!R315</f>
        <v>Daily Journey</v>
      </c>
      <c r="U315" t="str">
        <f>IF(T315="Permit", olah!T315, "No Permit")</f>
        <v>No Permit</v>
      </c>
    </row>
    <row r="316" spans="1:21" hidden="1" x14ac:dyDescent="0.3">
      <c r="A316" s="23">
        <v>44561</v>
      </c>
      <c r="B316" t="s">
        <v>124</v>
      </c>
      <c r="C316" t="s">
        <v>28</v>
      </c>
      <c r="D316" t="s">
        <v>11603</v>
      </c>
      <c r="E316" t="str">
        <f>VLOOKUP(B316,olah!$B:$P,2,0)</f>
        <v>2021-12-01</v>
      </c>
      <c r="F316">
        <f>COUNTIFS(parameter!$J$4:$J$34,summary!A316,parameter!$I$4:$I$34,"&gt;="&amp;summary!$E316)</f>
        <v>31</v>
      </c>
      <c r="G316">
        <f>COUNTIFS(olah!$Q316:Q15314,summary!A316,olah!$B316:B15314,summary!B316,olah!$N316:N15314,summary!C316,olah!$P316:P15314,summary!D316,olah!$S316:S15314,"On Time")</f>
        <v>0</v>
      </c>
      <c r="H316">
        <f>COUNTIFS(olah!$Q$2:Q15314,summary!A316,olah!$B$2:B15314,summary!B316,olah!$S$2:S15314,"On Time")</f>
        <v>11</v>
      </c>
      <c r="I316">
        <f>COUNTIFS(olah!$Q316:Q15314,summary!A316,olah!$B316:B15314,summary!B316,olah!$N316:N15314,summary!C316,olah!$P316:P15314,summary!D316,olah!$S316:S15314,"Late")</f>
        <v>1</v>
      </c>
      <c r="J316">
        <f>COUNTIFS(olah!$Q$2:Q15314,summary!A316,olah!$B$2:B15314,summary!B316,olah!$S$2:S15314,"Late")</f>
        <v>11</v>
      </c>
      <c r="K316">
        <f t="shared" si="4"/>
        <v>8</v>
      </c>
      <c r="L316">
        <f>COUNTIFS(olah!$Q316:Q15314,summary!A316,olah!$B316:B15314,summary!B316,olah!$N316:N15314,summary!C316,olah!$P316:P15314,summary!D316,olah!$T316:T15314,"On Time CO")</f>
        <v>1</v>
      </c>
      <c r="M316">
        <f>COUNTIFS(olah!$Q$2:Q15314,summary!A316,olah!$B$2:B15314,summary!B316,olah!$T$2:T15314,"On Time CO")</f>
        <v>14</v>
      </c>
      <c r="N316">
        <f>COUNTIFS(olah!$Q316:Q15314,summary!A316,olah!$B316:B15314,summary!B316,olah!$N316:N15314,summary!C316,olah!$P316:P15314,summary!D316,olah!$T316:T15314,"Overtime")</f>
        <v>0</v>
      </c>
      <c r="O316">
        <f>COUNTIFS(olah!$Q$2:Q15314,summary!A316,olah!$B$2:B15314,summary!B316,olah!$T$2:T15314,"Overtime")</f>
        <v>8</v>
      </c>
      <c r="P316">
        <f>COUNTIFS(olah!$Q316:Q15314,summary!A316,olah!$B316:B15314,summary!B316,olah!$N316:N15314,summary!C316,olah!$P316:P15314,summary!D316,olah!$T316:T15314,"Early")</f>
        <v>0</v>
      </c>
      <c r="Q316">
        <f>COUNTIFS(olah!$Q$2:Q15314,summary!A316,olah!$B$2:B15314,summary!B316,olah!$T$2:T15314,"Early")</f>
        <v>0</v>
      </c>
      <c r="R316">
        <f>COUNTIFS(olah!$Q316:Q15314,summary!A316,olah!$B316:B15314,summary!B316,olah!$N316:N15314,summary!C316,olah!$P316:P15314,summary!D316,olah!$T316:T15314,"NA CO")</f>
        <v>0</v>
      </c>
      <c r="S316">
        <f>COUNTIFS(olah!$Q$2:Q15314,summary!A316,olah!$B$2:B15314,summary!B316,olah!$T$2:T15314,"NA CO")</f>
        <v>0</v>
      </c>
      <c r="T316" t="str">
        <f>olah!R316</f>
        <v>Attendance</v>
      </c>
      <c r="U316" t="str">
        <f>IF(T316="Permit", olah!T316, "No Permit")</f>
        <v>No Permit</v>
      </c>
    </row>
    <row r="317" spans="1:21" hidden="1" x14ac:dyDescent="0.3">
      <c r="A317" s="23">
        <v>44561</v>
      </c>
      <c r="B317" t="s">
        <v>124</v>
      </c>
      <c r="C317" t="s">
        <v>2815</v>
      </c>
      <c r="D317" t="s">
        <v>7108</v>
      </c>
      <c r="E317" t="str">
        <f>VLOOKUP(B317,olah!$B:$P,2,0)</f>
        <v>2021-12-01</v>
      </c>
      <c r="F317">
        <f>COUNTIFS(parameter!$J$4:$J$34,summary!A317,parameter!$I$4:$I$34,"&gt;="&amp;summary!$E317)</f>
        <v>31</v>
      </c>
      <c r="G317">
        <f>COUNTIFS(olah!$Q317:Q15315,summary!A317,olah!$B317:B15315,summary!B317,olah!$N317:N15315,summary!C317,olah!$P317:P15315,summary!D317,olah!$S317:S15315,"On Time")</f>
        <v>1</v>
      </c>
      <c r="H317">
        <f>COUNTIFS(olah!$Q$2:Q15315,summary!A317,olah!$B$2:B15315,summary!B317,olah!$S$2:S15315,"On Time")</f>
        <v>11</v>
      </c>
      <c r="I317">
        <f>COUNTIFS(olah!$Q317:Q15315,summary!A317,olah!$B317:B15315,summary!B317,olah!$N317:N15315,summary!C317,olah!$P317:P15315,summary!D317,olah!$S317:S15315,"Late")</f>
        <v>0</v>
      </c>
      <c r="J317">
        <f>COUNTIFS(olah!$Q$2:Q15315,summary!A317,olah!$B$2:B15315,summary!B317,olah!$S$2:S15315,"Late")</f>
        <v>11</v>
      </c>
      <c r="K317">
        <f t="shared" si="4"/>
        <v>9</v>
      </c>
      <c r="L317">
        <f>COUNTIFS(olah!$Q317:Q15315,summary!A317,olah!$B317:B15315,summary!B317,olah!$N317:N15315,summary!C317,olah!$P317:P15315,summary!D317,olah!$T317:T15315,"On Time CO")</f>
        <v>1</v>
      </c>
      <c r="M317">
        <f>COUNTIFS(olah!$Q$2:Q15315,summary!A317,olah!$B$2:B15315,summary!B317,olah!$T$2:T15315,"On Time CO")</f>
        <v>14</v>
      </c>
      <c r="N317">
        <f>COUNTIFS(olah!$Q317:Q15315,summary!A317,olah!$B317:B15315,summary!B317,olah!$N317:N15315,summary!C317,olah!$P317:P15315,summary!D317,olah!$T317:T15315,"Overtime")</f>
        <v>0</v>
      </c>
      <c r="O317">
        <f>COUNTIFS(olah!$Q$2:Q15315,summary!A317,olah!$B$2:B15315,summary!B317,olah!$T$2:T15315,"Overtime")</f>
        <v>8</v>
      </c>
      <c r="P317">
        <f>COUNTIFS(olah!$Q317:Q15315,summary!A317,olah!$B317:B15315,summary!B317,olah!$N317:N15315,summary!C317,olah!$P317:P15315,summary!D317,olah!$T317:T15315,"Early")</f>
        <v>0</v>
      </c>
      <c r="Q317">
        <f>COUNTIFS(olah!$Q$2:Q15315,summary!A317,olah!$B$2:B15315,summary!B317,olah!$T$2:T15315,"Early")</f>
        <v>0</v>
      </c>
      <c r="R317">
        <f>COUNTIFS(olah!$Q317:Q15315,summary!A317,olah!$B317:B15315,summary!B317,olah!$N317:N15315,summary!C317,olah!$P317:P15315,summary!D317,olah!$T317:T15315,"NA CO")</f>
        <v>0</v>
      </c>
      <c r="S317">
        <f>COUNTIFS(olah!$Q$2:Q15315,summary!A317,olah!$B$2:B15315,summary!B317,olah!$T$2:T15315,"NA CO")</f>
        <v>0</v>
      </c>
      <c r="T317" t="str">
        <f>olah!R317</f>
        <v>Daily Journey</v>
      </c>
      <c r="U317" t="str">
        <f>IF(T317="Permit", olah!T317, "No Permit")</f>
        <v>No Permit</v>
      </c>
    </row>
    <row r="318" spans="1:21" hidden="1" x14ac:dyDescent="0.3">
      <c r="A318" s="23">
        <v>44561</v>
      </c>
      <c r="B318" t="s">
        <v>124</v>
      </c>
      <c r="C318" t="s">
        <v>28</v>
      </c>
      <c r="D318" t="s">
        <v>11604</v>
      </c>
      <c r="E318" t="str">
        <f>VLOOKUP(B318,olah!$B:$P,2,0)</f>
        <v>2021-12-01</v>
      </c>
      <c r="F318">
        <f>COUNTIFS(parameter!$J$4:$J$34,summary!A318,parameter!$I$4:$I$34,"&gt;="&amp;summary!$E318)</f>
        <v>31</v>
      </c>
      <c r="G318">
        <f>COUNTIFS(olah!$Q318:Q15316,summary!A318,olah!$B318:B15316,summary!B318,olah!$N318:N15316,summary!C318,olah!$P318:P15316,summary!D318,olah!$S318:S15316,"On Time")</f>
        <v>0</v>
      </c>
      <c r="H318">
        <f>COUNTIFS(olah!$Q$2:Q15316,summary!A318,olah!$B$2:B15316,summary!B318,olah!$S$2:S15316,"On Time")</f>
        <v>11</v>
      </c>
      <c r="I318">
        <f>COUNTIFS(olah!$Q318:Q15316,summary!A318,olah!$B318:B15316,summary!B318,olah!$N318:N15316,summary!C318,olah!$P318:P15316,summary!D318,olah!$S318:S15316,"Late")</f>
        <v>1</v>
      </c>
      <c r="J318">
        <f>COUNTIFS(olah!$Q$2:Q15316,summary!A318,olah!$B$2:B15316,summary!B318,olah!$S$2:S15316,"Late")</f>
        <v>11</v>
      </c>
      <c r="K318">
        <f t="shared" si="4"/>
        <v>8</v>
      </c>
      <c r="L318">
        <f>COUNTIFS(olah!$Q318:Q15316,summary!A318,olah!$B318:B15316,summary!B318,olah!$N318:N15316,summary!C318,olah!$P318:P15316,summary!D318,olah!$T318:T15316,"On Time CO")</f>
        <v>1</v>
      </c>
      <c r="M318">
        <f>COUNTIFS(olah!$Q$2:Q15316,summary!A318,olah!$B$2:B15316,summary!B318,olah!$T$2:T15316,"On Time CO")</f>
        <v>14</v>
      </c>
      <c r="N318">
        <f>COUNTIFS(olah!$Q318:Q15316,summary!A318,olah!$B318:B15316,summary!B318,olah!$N318:N15316,summary!C318,olah!$P318:P15316,summary!D318,olah!$T318:T15316,"Overtime")</f>
        <v>0</v>
      </c>
      <c r="O318">
        <f>COUNTIFS(olah!$Q$2:Q15316,summary!A318,olah!$B$2:B15316,summary!B318,olah!$T$2:T15316,"Overtime")</f>
        <v>8</v>
      </c>
      <c r="P318">
        <f>COUNTIFS(olah!$Q318:Q15316,summary!A318,olah!$B318:B15316,summary!B318,olah!$N318:N15316,summary!C318,olah!$P318:P15316,summary!D318,olah!$T318:T15316,"Early")</f>
        <v>0</v>
      </c>
      <c r="Q318">
        <f>COUNTIFS(olah!$Q$2:Q15316,summary!A318,olah!$B$2:B15316,summary!B318,olah!$T$2:T15316,"Early")</f>
        <v>0</v>
      </c>
      <c r="R318">
        <f>COUNTIFS(olah!$Q318:Q15316,summary!A318,olah!$B318:B15316,summary!B318,olah!$N318:N15316,summary!C318,olah!$P318:P15316,summary!D318,olah!$T318:T15316,"NA CO")</f>
        <v>0</v>
      </c>
      <c r="S318">
        <f>COUNTIFS(olah!$Q$2:Q15316,summary!A318,olah!$B$2:B15316,summary!B318,olah!$T$2:T15316,"NA CO")</f>
        <v>0</v>
      </c>
      <c r="T318" t="str">
        <f>olah!R318</f>
        <v>Attendance</v>
      </c>
      <c r="U318" t="str">
        <f>IF(T318="Permit", olah!T318, "No Permit")</f>
        <v>No Permit</v>
      </c>
    </row>
    <row r="319" spans="1:21" hidden="1" x14ac:dyDescent="0.3">
      <c r="A319" s="23">
        <v>44561</v>
      </c>
      <c r="B319" t="s">
        <v>124</v>
      </c>
      <c r="C319" t="s">
        <v>2815</v>
      </c>
      <c r="D319" t="s">
        <v>11605</v>
      </c>
      <c r="E319" t="str">
        <f>VLOOKUP(B319,olah!$B:$P,2,0)</f>
        <v>2021-12-01</v>
      </c>
      <c r="F319">
        <f>COUNTIFS(parameter!$J$4:$J$34,summary!A319,parameter!$I$4:$I$34,"&gt;="&amp;summary!$E319)</f>
        <v>31</v>
      </c>
      <c r="G319">
        <f>COUNTIFS(olah!$Q319:Q15317,summary!A319,olah!$B319:B15317,summary!B319,olah!$N319:N15317,summary!C319,olah!$P319:P15317,summary!D319,olah!$S319:S15317,"On Time")</f>
        <v>1</v>
      </c>
      <c r="H319">
        <f>COUNTIFS(olah!$Q$2:Q15317,summary!A319,olah!$B$2:B15317,summary!B319,olah!$S$2:S15317,"On Time")</f>
        <v>11</v>
      </c>
      <c r="I319">
        <f>COUNTIFS(olah!$Q319:Q15317,summary!A319,olah!$B319:B15317,summary!B319,olah!$N319:N15317,summary!C319,olah!$P319:P15317,summary!D319,olah!$S319:S15317,"Late")</f>
        <v>0</v>
      </c>
      <c r="J319">
        <f>COUNTIFS(olah!$Q$2:Q15317,summary!A319,olah!$B$2:B15317,summary!B319,olah!$S$2:S15317,"Late")</f>
        <v>11</v>
      </c>
      <c r="K319">
        <f t="shared" si="4"/>
        <v>9</v>
      </c>
      <c r="L319">
        <f>COUNTIFS(olah!$Q319:Q15317,summary!A319,olah!$B319:B15317,summary!B319,olah!$N319:N15317,summary!C319,olah!$P319:P15317,summary!D319,olah!$T319:T15317,"On Time CO")</f>
        <v>1</v>
      </c>
      <c r="M319">
        <f>COUNTIFS(olah!$Q$2:Q15317,summary!A319,olah!$B$2:B15317,summary!B319,olah!$T$2:T15317,"On Time CO")</f>
        <v>14</v>
      </c>
      <c r="N319">
        <f>COUNTIFS(olah!$Q319:Q15317,summary!A319,olah!$B319:B15317,summary!B319,olah!$N319:N15317,summary!C319,olah!$P319:P15317,summary!D319,olah!$T319:T15317,"Overtime")</f>
        <v>0</v>
      </c>
      <c r="O319">
        <f>COUNTIFS(olah!$Q$2:Q15317,summary!A319,olah!$B$2:B15317,summary!B319,olah!$T$2:T15317,"Overtime")</f>
        <v>8</v>
      </c>
      <c r="P319">
        <f>COUNTIFS(olah!$Q319:Q15317,summary!A319,olah!$B319:B15317,summary!B319,olah!$N319:N15317,summary!C319,olah!$P319:P15317,summary!D319,olah!$T319:T15317,"Early")</f>
        <v>0</v>
      </c>
      <c r="Q319">
        <f>COUNTIFS(olah!$Q$2:Q15317,summary!A319,olah!$B$2:B15317,summary!B319,olah!$T$2:T15317,"Early")</f>
        <v>0</v>
      </c>
      <c r="R319">
        <f>COUNTIFS(olah!$Q319:Q15317,summary!A319,olah!$B319:B15317,summary!B319,olah!$N319:N15317,summary!C319,olah!$P319:P15317,summary!D319,olah!$T319:T15317,"NA CO")</f>
        <v>0</v>
      </c>
      <c r="S319">
        <f>COUNTIFS(olah!$Q$2:Q15317,summary!A319,olah!$B$2:B15317,summary!B319,olah!$T$2:T15317,"NA CO")</f>
        <v>0</v>
      </c>
      <c r="T319" t="str">
        <f>olah!R319</f>
        <v>Daily Journey</v>
      </c>
      <c r="U319" t="str">
        <f>IF(T319="Permit", olah!T319, "No Permit")</f>
        <v>No Permit</v>
      </c>
    </row>
    <row r="320" spans="1:21" hidden="1" x14ac:dyDescent="0.3">
      <c r="A320" s="23">
        <v>44561</v>
      </c>
      <c r="B320" t="s">
        <v>124</v>
      </c>
      <c r="C320" t="s">
        <v>28</v>
      </c>
      <c r="D320" t="s">
        <v>11606</v>
      </c>
      <c r="E320" t="str">
        <f>VLOOKUP(B320,olah!$B:$P,2,0)</f>
        <v>2021-12-01</v>
      </c>
      <c r="F320">
        <f>COUNTIFS(parameter!$J$4:$J$34,summary!A320,parameter!$I$4:$I$34,"&gt;="&amp;summary!$E320)</f>
        <v>31</v>
      </c>
      <c r="G320">
        <f>COUNTIFS(olah!$Q320:Q15318,summary!A320,olah!$B320:B15318,summary!B320,olah!$N320:N15318,summary!C320,olah!$P320:P15318,summary!D320,olah!$S320:S15318,"On Time")</f>
        <v>0</v>
      </c>
      <c r="H320">
        <f>COUNTIFS(olah!$Q$2:Q15318,summary!A320,olah!$B$2:B15318,summary!B320,olah!$S$2:S15318,"On Time")</f>
        <v>11</v>
      </c>
      <c r="I320">
        <f>COUNTIFS(olah!$Q320:Q15318,summary!A320,olah!$B320:B15318,summary!B320,olah!$N320:N15318,summary!C320,olah!$P320:P15318,summary!D320,olah!$S320:S15318,"Late")</f>
        <v>1</v>
      </c>
      <c r="J320">
        <f>COUNTIFS(olah!$Q$2:Q15318,summary!A320,olah!$B$2:B15318,summary!B320,olah!$S$2:S15318,"Late")</f>
        <v>11</v>
      </c>
      <c r="K320">
        <f t="shared" si="4"/>
        <v>8</v>
      </c>
      <c r="L320">
        <f>COUNTIFS(olah!$Q320:Q15318,summary!A320,olah!$B320:B15318,summary!B320,olah!$N320:N15318,summary!C320,olah!$P320:P15318,summary!D320,olah!$T320:T15318,"On Time CO")</f>
        <v>0</v>
      </c>
      <c r="M320">
        <f>COUNTIFS(olah!$Q$2:Q15318,summary!A320,olah!$B$2:B15318,summary!B320,olah!$T$2:T15318,"On Time CO")</f>
        <v>14</v>
      </c>
      <c r="N320">
        <f>COUNTIFS(olah!$Q320:Q15318,summary!A320,olah!$B320:B15318,summary!B320,olah!$N320:N15318,summary!C320,olah!$P320:P15318,summary!D320,olah!$T320:T15318,"Overtime")</f>
        <v>1</v>
      </c>
      <c r="O320">
        <f>COUNTIFS(olah!$Q$2:Q15318,summary!A320,olah!$B$2:B15318,summary!B320,olah!$T$2:T15318,"Overtime")</f>
        <v>8</v>
      </c>
      <c r="P320">
        <f>COUNTIFS(olah!$Q320:Q15318,summary!A320,olah!$B320:B15318,summary!B320,olah!$N320:N15318,summary!C320,olah!$P320:P15318,summary!D320,olah!$T320:T15318,"Early")</f>
        <v>0</v>
      </c>
      <c r="Q320">
        <f>COUNTIFS(olah!$Q$2:Q15318,summary!A320,olah!$B$2:B15318,summary!B320,olah!$T$2:T15318,"Early")</f>
        <v>0</v>
      </c>
      <c r="R320">
        <f>COUNTIFS(olah!$Q320:Q15318,summary!A320,olah!$B320:B15318,summary!B320,olah!$N320:N15318,summary!C320,olah!$P320:P15318,summary!D320,olah!$T320:T15318,"NA CO")</f>
        <v>0</v>
      </c>
      <c r="S320">
        <f>COUNTIFS(olah!$Q$2:Q15318,summary!A320,olah!$B$2:B15318,summary!B320,olah!$T$2:T15318,"NA CO")</f>
        <v>0</v>
      </c>
      <c r="T320" t="str">
        <f>olah!R320</f>
        <v>Attendance</v>
      </c>
      <c r="U320" t="str">
        <f>IF(T320="Permit", olah!T320, "No Permit")</f>
        <v>No Permit</v>
      </c>
    </row>
    <row r="321" spans="1:21" hidden="1" x14ac:dyDescent="0.3">
      <c r="A321" s="23">
        <v>44561</v>
      </c>
      <c r="B321" t="s">
        <v>124</v>
      </c>
      <c r="C321" t="s">
        <v>2815</v>
      </c>
      <c r="D321" t="s">
        <v>10202</v>
      </c>
      <c r="E321" t="str">
        <f>VLOOKUP(B321,olah!$B:$P,2,0)</f>
        <v>2021-12-01</v>
      </c>
      <c r="F321">
        <f>COUNTIFS(parameter!$J$4:$J$34,summary!A321,parameter!$I$4:$I$34,"&gt;="&amp;summary!$E321)</f>
        <v>31</v>
      </c>
      <c r="G321">
        <f>COUNTIFS(olah!$Q321:Q15319,summary!A321,olah!$B321:B15319,summary!B321,olah!$N321:N15319,summary!C321,olah!$P321:P15319,summary!D321,olah!$S321:S15319,"On Time")</f>
        <v>1</v>
      </c>
      <c r="H321">
        <f>COUNTIFS(olah!$Q$2:Q15319,summary!A321,olah!$B$2:B15319,summary!B321,olah!$S$2:S15319,"On Time")</f>
        <v>11</v>
      </c>
      <c r="I321">
        <f>COUNTIFS(olah!$Q321:Q15319,summary!A321,olah!$B321:B15319,summary!B321,olah!$N321:N15319,summary!C321,olah!$P321:P15319,summary!D321,olah!$S321:S15319,"Late")</f>
        <v>0</v>
      </c>
      <c r="J321">
        <f>COUNTIFS(olah!$Q$2:Q15319,summary!A321,olah!$B$2:B15319,summary!B321,olah!$S$2:S15319,"Late")</f>
        <v>11</v>
      </c>
      <c r="K321">
        <f t="shared" si="4"/>
        <v>9</v>
      </c>
      <c r="L321">
        <f>COUNTIFS(olah!$Q321:Q15319,summary!A321,olah!$B321:B15319,summary!B321,olah!$N321:N15319,summary!C321,olah!$P321:P15319,summary!D321,olah!$T321:T15319,"On Time CO")</f>
        <v>1</v>
      </c>
      <c r="M321">
        <f>COUNTIFS(olah!$Q$2:Q15319,summary!A321,olah!$B$2:B15319,summary!B321,olah!$T$2:T15319,"On Time CO")</f>
        <v>14</v>
      </c>
      <c r="N321">
        <f>COUNTIFS(olah!$Q321:Q15319,summary!A321,olah!$B321:B15319,summary!B321,olah!$N321:N15319,summary!C321,olah!$P321:P15319,summary!D321,olah!$T321:T15319,"Overtime")</f>
        <v>0</v>
      </c>
      <c r="O321">
        <f>COUNTIFS(olah!$Q$2:Q15319,summary!A321,olah!$B$2:B15319,summary!B321,olah!$T$2:T15319,"Overtime")</f>
        <v>8</v>
      </c>
      <c r="P321">
        <f>COUNTIFS(olah!$Q321:Q15319,summary!A321,olah!$B321:B15319,summary!B321,olah!$N321:N15319,summary!C321,olah!$P321:P15319,summary!D321,olah!$T321:T15319,"Early")</f>
        <v>0</v>
      </c>
      <c r="Q321">
        <f>COUNTIFS(olah!$Q$2:Q15319,summary!A321,olah!$B$2:B15319,summary!B321,olah!$T$2:T15319,"Early")</f>
        <v>0</v>
      </c>
      <c r="R321">
        <f>COUNTIFS(olah!$Q321:Q15319,summary!A321,olah!$B321:B15319,summary!B321,olah!$N321:N15319,summary!C321,olah!$P321:P15319,summary!D321,olah!$T321:T15319,"NA CO")</f>
        <v>0</v>
      </c>
      <c r="S321">
        <f>COUNTIFS(olah!$Q$2:Q15319,summary!A321,olah!$B$2:B15319,summary!B321,olah!$T$2:T15319,"NA CO")</f>
        <v>0</v>
      </c>
      <c r="T321" t="str">
        <f>olah!R321</f>
        <v>Daily Journey</v>
      </c>
      <c r="U321" t="str">
        <f>IF(T321="Permit", olah!T321, "No Permit")</f>
        <v>No Permit</v>
      </c>
    </row>
    <row r="322" spans="1:21" hidden="1" x14ac:dyDescent="0.3">
      <c r="A322" s="23">
        <v>44561</v>
      </c>
      <c r="B322" t="s">
        <v>124</v>
      </c>
      <c r="C322" t="s">
        <v>28</v>
      </c>
      <c r="D322" t="s">
        <v>11607</v>
      </c>
      <c r="E322" t="str">
        <f>VLOOKUP(B322,olah!$B:$P,2,0)</f>
        <v>2021-12-01</v>
      </c>
      <c r="F322">
        <f>COUNTIFS(parameter!$J$4:$J$34,summary!A322,parameter!$I$4:$I$34,"&gt;="&amp;summary!$E322)</f>
        <v>31</v>
      </c>
      <c r="G322">
        <f>COUNTIFS(olah!$Q322:Q15320,summary!A322,olah!$B322:B15320,summary!B322,olah!$N322:N15320,summary!C322,olah!$P322:P15320,summary!D322,olah!$S322:S15320,"On Time")</f>
        <v>0</v>
      </c>
      <c r="H322">
        <f>COUNTIFS(olah!$Q$2:Q15320,summary!A322,olah!$B$2:B15320,summary!B322,olah!$S$2:S15320,"On Time")</f>
        <v>11</v>
      </c>
      <c r="I322">
        <f>COUNTIFS(olah!$Q322:Q15320,summary!A322,olah!$B322:B15320,summary!B322,olah!$N322:N15320,summary!C322,olah!$P322:P15320,summary!D322,olah!$S322:S15320,"Late")</f>
        <v>1</v>
      </c>
      <c r="J322">
        <f>COUNTIFS(olah!$Q$2:Q15320,summary!A322,olah!$B$2:B15320,summary!B322,olah!$S$2:S15320,"Late")</f>
        <v>11</v>
      </c>
      <c r="K322">
        <f t="shared" si="4"/>
        <v>8</v>
      </c>
      <c r="L322">
        <f>COUNTIFS(olah!$Q322:Q15320,summary!A322,olah!$B322:B15320,summary!B322,olah!$N322:N15320,summary!C322,olah!$P322:P15320,summary!D322,olah!$T322:T15320,"On Time CO")</f>
        <v>0</v>
      </c>
      <c r="M322">
        <f>COUNTIFS(olah!$Q$2:Q15320,summary!A322,olah!$B$2:B15320,summary!B322,olah!$T$2:T15320,"On Time CO")</f>
        <v>14</v>
      </c>
      <c r="N322">
        <f>COUNTIFS(olah!$Q322:Q15320,summary!A322,olah!$B322:B15320,summary!B322,olah!$N322:N15320,summary!C322,olah!$P322:P15320,summary!D322,olah!$T322:T15320,"Overtime")</f>
        <v>1</v>
      </c>
      <c r="O322">
        <f>COUNTIFS(olah!$Q$2:Q15320,summary!A322,olah!$B$2:B15320,summary!B322,olah!$T$2:T15320,"Overtime")</f>
        <v>8</v>
      </c>
      <c r="P322">
        <f>COUNTIFS(olah!$Q322:Q15320,summary!A322,olah!$B322:B15320,summary!B322,olah!$N322:N15320,summary!C322,olah!$P322:P15320,summary!D322,olah!$T322:T15320,"Early")</f>
        <v>0</v>
      </c>
      <c r="Q322">
        <f>COUNTIFS(olah!$Q$2:Q15320,summary!A322,olah!$B$2:B15320,summary!B322,olah!$T$2:T15320,"Early")</f>
        <v>0</v>
      </c>
      <c r="R322">
        <f>COUNTIFS(olah!$Q322:Q15320,summary!A322,olah!$B322:B15320,summary!B322,olah!$N322:N15320,summary!C322,olah!$P322:P15320,summary!D322,olah!$T322:T15320,"NA CO")</f>
        <v>0</v>
      </c>
      <c r="S322">
        <f>COUNTIFS(olah!$Q$2:Q15320,summary!A322,olah!$B$2:B15320,summary!B322,olah!$T$2:T15320,"NA CO")</f>
        <v>0</v>
      </c>
      <c r="T322" t="str">
        <f>olah!R322</f>
        <v>Attendance</v>
      </c>
      <c r="U322" t="str">
        <f>IF(T322="Permit", olah!T322, "No Permit")</f>
        <v>No Permit</v>
      </c>
    </row>
    <row r="323" spans="1:21" hidden="1" x14ac:dyDescent="0.3">
      <c r="A323" s="23">
        <v>44561</v>
      </c>
      <c r="B323" t="s">
        <v>124</v>
      </c>
      <c r="C323" t="s">
        <v>2815</v>
      </c>
      <c r="D323" t="s">
        <v>11608</v>
      </c>
      <c r="E323" t="str">
        <f>VLOOKUP(B323,olah!$B:$P,2,0)</f>
        <v>2021-12-01</v>
      </c>
      <c r="F323">
        <f>COUNTIFS(parameter!$J$4:$J$34,summary!A323,parameter!$I$4:$I$34,"&gt;="&amp;summary!$E323)</f>
        <v>31</v>
      </c>
      <c r="G323">
        <f>COUNTIFS(olah!$Q323:Q15321,summary!A323,olah!$B323:B15321,summary!B323,olah!$N323:N15321,summary!C323,olah!$P323:P15321,summary!D323,olah!$S323:S15321,"On Time")</f>
        <v>1</v>
      </c>
      <c r="H323">
        <f>COUNTIFS(olah!$Q$2:Q15321,summary!A323,olah!$B$2:B15321,summary!B323,olah!$S$2:S15321,"On Time")</f>
        <v>11</v>
      </c>
      <c r="I323">
        <f>COUNTIFS(olah!$Q323:Q15321,summary!A323,olah!$B323:B15321,summary!B323,olah!$N323:N15321,summary!C323,olah!$P323:P15321,summary!D323,olah!$S323:S15321,"Late")</f>
        <v>0</v>
      </c>
      <c r="J323">
        <f>COUNTIFS(olah!$Q$2:Q15321,summary!A323,olah!$B$2:B15321,summary!B323,olah!$S$2:S15321,"Late")</f>
        <v>11</v>
      </c>
      <c r="K323">
        <f t="shared" ref="K323:K386" si="5">F323-SUM(H323:J323)</f>
        <v>9</v>
      </c>
      <c r="L323">
        <f>COUNTIFS(olah!$Q323:Q15321,summary!A323,olah!$B323:B15321,summary!B323,olah!$N323:N15321,summary!C323,olah!$P323:P15321,summary!D323,olah!$T323:T15321,"On Time CO")</f>
        <v>1</v>
      </c>
      <c r="M323">
        <f>COUNTIFS(olah!$Q$2:Q15321,summary!A323,olah!$B$2:B15321,summary!B323,olah!$T$2:T15321,"On Time CO")</f>
        <v>14</v>
      </c>
      <c r="N323">
        <f>COUNTIFS(olah!$Q323:Q15321,summary!A323,olah!$B323:B15321,summary!B323,olah!$N323:N15321,summary!C323,olah!$P323:P15321,summary!D323,olah!$T323:T15321,"Overtime")</f>
        <v>0</v>
      </c>
      <c r="O323">
        <f>COUNTIFS(olah!$Q$2:Q15321,summary!A323,olah!$B$2:B15321,summary!B323,olah!$T$2:T15321,"Overtime")</f>
        <v>8</v>
      </c>
      <c r="P323">
        <f>COUNTIFS(olah!$Q323:Q15321,summary!A323,olah!$B323:B15321,summary!B323,olah!$N323:N15321,summary!C323,olah!$P323:P15321,summary!D323,olah!$T323:T15321,"Early")</f>
        <v>0</v>
      </c>
      <c r="Q323">
        <f>COUNTIFS(olah!$Q$2:Q15321,summary!A323,olah!$B$2:B15321,summary!B323,olah!$T$2:T15321,"Early")</f>
        <v>0</v>
      </c>
      <c r="R323">
        <f>COUNTIFS(olah!$Q323:Q15321,summary!A323,olah!$B323:B15321,summary!B323,olah!$N323:N15321,summary!C323,olah!$P323:P15321,summary!D323,olah!$T323:T15321,"NA CO")</f>
        <v>0</v>
      </c>
      <c r="S323">
        <f>COUNTIFS(olah!$Q$2:Q15321,summary!A323,olah!$B$2:B15321,summary!B323,olah!$T$2:T15321,"NA CO")</f>
        <v>0</v>
      </c>
      <c r="T323" t="str">
        <f>olah!R323</f>
        <v>Daily Journey</v>
      </c>
      <c r="U323" t="str">
        <f>IF(T323="Permit", olah!T323, "No Permit")</f>
        <v>No Permit</v>
      </c>
    </row>
    <row r="324" spans="1:21" hidden="1" x14ac:dyDescent="0.3">
      <c r="A324" s="23">
        <v>44561</v>
      </c>
      <c r="B324" t="s">
        <v>124</v>
      </c>
      <c r="C324" t="s">
        <v>28</v>
      </c>
      <c r="D324" t="s">
        <v>11609</v>
      </c>
      <c r="E324" t="str">
        <f>VLOOKUP(B324,olah!$B:$P,2,0)</f>
        <v>2021-12-01</v>
      </c>
      <c r="F324">
        <f>COUNTIFS(parameter!$J$4:$J$34,summary!A324,parameter!$I$4:$I$34,"&gt;="&amp;summary!$E324)</f>
        <v>31</v>
      </c>
      <c r="G324">
        <f>COUNTIFS(olah!$Q324:Q15322,summary!A324,olah!$B324:B15322,summary!B324,olah!$N324:N15322,summary!C324,olah!$P324:P15322,summary!D324,olah!$S324:S15322,"On Time")</f>
        <v>0</v>
      </c>
      <c r="H324">
        <f>COUNTIFS(olah!$Q$2:Q15322,summary!A324,olah!$B$2:B15322,summary!B324,olah!$S$2:S15322,"On Time")</f>
        <v>11</v>
      </c>
      <c r="I324">
        <f>COUNTIFS(olah!$Q324:Q15322,summary!A324,olah!$B324:B15322,summary!B324,olah!$N324:N15322,summary!C324,olah!$P324:P15322,summary!D324,olah!$S324:S15322,"Late")</f>
        <v>1</v>
      </c>
      <c r="J324">
        <f>COUNTIFS(olah!$Q$2:Q15322,summary!A324,olah!$B$2:B15322,summary!B324,olah!$S$2:S15322,"Late")</f>
        <v>11</v>
      </c>
      <c r="K324">
        <f t="shared" si="5"/>
        <v>8</v>
      </c>
      <c r="L324">
        <f>COUNTIFS(olah!$Q324:Q15322,summary!A324,olah!$B324:B15322,summary!B324,olah!$N324:N15322,summary!C324,olah!$P324:P15322,summary!D324,olah!$T324:T15322,"On Time CO")</f>
        <v>1</v>
      </c>
      <c r="M324">
        <f>COUNTIFS(olah!$Q$2:Q15322,summary!A324,olah!$B$2:B15322,summary!B324,olah!$T$2:T15322,"On Time CO")</f>
        <v>14</v>
      </c>
      <c r="N324">
        <f>COUNTIFS(olah!$Q324:Q15322,summary!A324,olah!$B324:B15322,summary!B324,olah!$N324:N15322,summary!C324,olah!$P324:P15322,summary!D324,olah!$T324:T15322,"Overtime")</f>
        <v>0</v>
      </c>
      <c r="O324">
        <f>COUNTIFS(olah!$Q$2:Q15322,summary!A324,olah!$B$2:B15322,summary!B324,olah!$T$2:T15322,"Overtime")</f>
        <v>8</v>
      </c>
      <c r="P324">
        <f>COUNTIFS(olah!$Q324:Q15322,summary!A324,olah!$B324:B15322,summary!B324,olah!$N324:N15322,summary!C324,olah!$P324:P15322,summary!D324,olah!$T324:T15322,"Early")</f>
        <v>0</v>
      </c>
      <c r="Q324">
        <f>COUNTIFS(olah!$Q$2:Q15322,summary!A324,olah!$B$2:B15322,summary!B324,olah!$T$2:T15322,"Early")</f>
        <v>0</v>
      </c>
      <c r="R324">
        <f>COUNTIFS(olah!$Q324:Q15322,summary!A324,olah!$B324:B15322,summary!B324,olah!$N324:N15322,summary!C324,olah!$P324:P15322,summary!D324,olah!$T324:T15322,"NA CO")</f>
        <v>0</v>
      </c>
      <c r="S324">
        <f>COUNTIFS(olah!$Q$2:Q15322,summary!A324,olah!$B$2:B15322,summary!B324,olah!$T$2:T15322,"NA CO")</f>
        <v>0</v>
      </c>
      <c r="T324" t="str">
        <f>olah!R324</f>
        <v>Attendance</v>
      </c>
      <c r="U324" t="str">
        <f>IF(T324="Permit", olah!T324, "No Permit")</f>
        <v>No Permit</v>
      </c>
    </row>
    <row r="325" spans="1:21" hidden="1" x14ac:dyDescent="0.3">
      <c r="A325" s="23">
        <v>44561</v>
      </c>
      <c r="B325" t="s">
        <v>124</v>
      </c>
      <c r="C325" t="s">
        <v>2815</v>
      </c>
      <c r="D325" t="s">
        <v>9024</v>
      </c>
      <c r="E325" t="str">
        <f>VLOOKUP(B325,olah!$B:$P,2,0)</f>
        <v>2021-12-01</v>
      </c>
      <c r="F325">
        <f>COUNTIFS(parameter!$J$4:$J$34,summary!A325,parameter!$I$4:$I$34,"&gt;="&amp;summary!$E325)</f>
        <v>31</v>
      </c>
      <c r="G325">
        <f>COUNTIFS(olah!$Q325:Q15323,summary!A325,olah!$B325:B15323,summary!B325,olah!$N325:N15323,summary!C325,olah!$P325:P15323,summary!D325,olah!$S325:S15323,"On Time")</f>
        <v>1</v>
      </c>
      <c r="H325">
        <f>COUNTIFS(olah!$Q$2:Q15323,summary!A325,olah!$B$2:B15323,summary!B325,olah!$S$2:S15323,"On Time")</f>
        <v>11</v>
      </c>
      <c r="I325">
        <f>COUNTIFS(olah!$Q325:Q15323,summary!A325,olah!$B325:B15323,summary!B325,olah!$N325:N15323,summary!C325,olah!$P325:P15323,summary!D325,olah!$S325:S15323,"Late")</f>
        <v>0</v>
      </c>
      <c r="J325">
        <f>COUNTIFS(olah!$Q$2:Q15323,summary!A325,olah!$B$2:B15323,summary!B325,olah!$S$2:S15323,"Late")</f>
        <v>11</v>
      </c>
      <c r="K325">
        <f t="shared" si="5"/>
        <v>9</v>
      </c>
      <c r="L325">
        <f>COUNTIFS(olah!$Q325:Q15323,summary!A325,olah!$B325:B15323,summary!B325,olah!$N325:N15323,summary!C325,olah!$P325:P15323,summary!D325,olah!$T325:T15323,"On Time CO")</f>
        <v>1</v>
      </c>
      <c r="M325">
        <f>COUNTIFS(olah!$Q$2:Q15323,summary!A325,olah!$B$2:B15323,summary!B325,olah!$T$2:T15323,"On Time CO")</f>
        <v>14</v>
      </c>
      <c r="N325">
        <f>COUNTIFS(olah!$Q325:Q15323,summary!A325,olah!$B325:B15323,summary!B325,olah!$N325:N15323,summary!C325,olah!$P325:P15323,summary!D325,olah!$T325:T15323,"Overtime")</f>
        <v>0</v>
      </c>
      <c r="O325">
        <f>COUNTIFS(olah!$Q$2:Q15323,summary!A325,olah!$B$2:B15323,summary!B325,olah!$T$2:T15323,"Overtime")</f>
        <v>8</v>
      </c>
      <c r="P325">
        <f>COUNTIFS(olah!$Q325:Q15323,summary!A325,olah!$B325:B15323,summary!B325,olah!$N325:N15323,summary!C325,olah!$P325:P15323,summary!D325,olah!$T325:T15323,"Early")</f>
        <v>0</v>
      </c>
      <c r="Q325">
        <f>COUNTIFS(olah!$Q$2:Q15323,summary!A325,olah!$B$2:B15323,summary!B325,olah!$T$2:T15323,"Early")</f>
        <v>0</v>
      </c>
      <c r="R325">
        <f>COUNTIFS(olah!$Q325:Q15323,summary!A325,olah!$B325:B15323,summary!B325,olah!$N325:N15323,summary!C325,olah!$P325:P15323,summary!D325,olah!$T325:T15323,"NA CO")</f>
        <v>0</v>
      </c>
      <c r="S325">
        <f>COUNTIFS(olah!$Q$2:Q15323,summary!A325,olah!$B$2:B15323,summary!B325,olah!$T$2:T15323,"NA CO")</f>
        <v>0</v>
      </c>
      <c r="T325" t="str">
        <f>olah!R325</f>
        <v>Daily Journey</v>
      </c>
      <c r="U325" t="str">
        <f>IF(T325="Permit", olah!T325, "No Permit")</f>
        <v>No Permit</v>
      </c>
    </row>
    <row r="326" spans="1:21" hidden="1" x14ac:dyDescent="0.3">
      <c r="A326" s="23">
        <v>44561</v>
      </c>
      <c r="B326" t="s">
        <v>124</v>
      </c>
      <c r="C326" t="s">
        <v>28</v>
      </c>
      <c r="D326" t="s">
        <v>10213</v>
      </c>
      <c r="E326" t="str">
        <f>VLOOKUP(B326,olah!$B:$P,2,0)</f>
        <v>2021-12-01</v>
      </c>
      <c r="F326">
        <f>COUNTIFS(parameter!$J$4:$J$34,summary!A326,parameter!$I$4:$I$34,"&gt;="&amp;summary!$E326)</f>
        <v>31</v>
      </c>
      <c r="G326">
        <f>COUNTIFS(olah!$Q326:Q15324,summary!A326,olah!$B326:B15324,summary!B326,olah!$N326:N15324,summary!C326,olah!$P326:P15324,summary!D326,olah!$S326:S15324,"On Time")</f>
        <v>0</v>
      </c>
      <c r="H326">
        <f>COUNTIFS(olah!$Q$2:Q15324,summary!A326,olah!$B$2:B15324,summary!B326,olah!$S$2:S15324,"On Time")</f>
        <v>11</v>
      </c>
      <c r="I326">
        <f>COUNTIFS(olah!$Q326:Q15324,summary!A326,olah!$B326:B15324,summary!B326,olah!$N326:N15324,summary!C326,olah!$P326:P15324,summary!D326,olah!$S326:S15324,"Late")</f>
        <v>1</v>
      </c>
      <c r="J326">
        <f>COUNTIFS(olah!$Q$2:Q15324,summary!A326,olah!$B$2:B15324,summary!B326,olah!$S$2:S15324,"Late")</f>
        <v>11</v>
      </c>
      <c r="K326">
        <f t="shared" si="5"/>
        <v>8</v>
      </c>
      <c r="L326">
        <f>COUNTIFS(olah!$Q326:Q15324,summary!A326,olah!$B326:B15324,summary!B326,olah!$N326:N15324,summary!C326,olah!$P326:P15324,summary!D326,olah!$T326:T15324,"On Time CO")</f>
        <v>0</v>
      </c>
      <c r="M326">
        <f>COUNTIFS(olah!$Q$2:Q15324,summary!A326,olah!$B$2:B15324,summary!B326,olah!$T$2:T15324,"On Time CO")</f>
        <v>14</v>
      </c>
      <c r="N326">
        <f>COUNTIFS(olah!$Q326:Q15324,summary!A326,olah!$B326:B15324,summary!B326,olah!$N326:N15324,summary!C326,olah!$P326:P15324,summary!D326,olah!$T326:T15324,"Overtime")</f>
        <v>1</v>
      </c>
      <c r="O326">
        <f>COUNTIFS(olah!$Q$2:Q15324,summary!A326,olah!$B$2:B15324,summary!B326,olah!$T$2:T15324,"Overtime")</f>
        <v>8</v>
      </c>
      <c r="P326">
        <f>COUNTIFS(olah!$Q326:Q15324,summary!A326,olah!$B326:B15324,summary!B326,olah!$N326:N15324,summary!C326,olah!$P326:P15324,summary!D326,olah!$T326:T15324,"Early")</f>
        <v>0</v>
      </c>
      <c r="Q326">
        <f>COUNTIFS(olah!$Q$2:Q15324,summary!A326,olah!$B$2:B15324,summary!B326,olah!$T$2:T15324,"Early")</f>
        <v>0</v>
      </c>
      <c r="R326">
        <f>COUNTIFS(olah!$Q326:Q15324,summary!A326,olah!$B326:B15324,summary!B326,olah!$N326:N15324,summary!C326,olah!$P326:P15324,summary!D326,olah!$T326:T15324,"NA CO")</f>
        <v>0</v>
      </c>
      <c r="S326">
        <f>COUNTIFS(olah!$Q$2:Q15324,summary!A326,olah!$B$2:B15324,summary!B326,olah!$T$2:T15324,"NA CO")</f>
        <v>0</v>
      </c>
      <c r="T326" t="str">
        <f>olah!R326</f>
        <v>Attendance</v>
      </c>
      <c r="U326" t="str">
        <f>IF(T326="Permit", olah!T326, "No Permit")</f>
        <v>No Permit</v>
      </c>
    </row>
    <row r="327" spans="1:21" hidden="1" x14ac:dyDescent="0.3">
      <c r="A327" s="23">
        <v>44561</v>
      </c>
      <c r="B327" t="s">
        <v>124</v>
      </c>
      <c r="C327" t="s">
        <v>2815</v>
      </c>
      <c r="D327" t="s">
        <v>7927</v>
      </c>
      <c r="E327" t="str">
        <f>VLOOKUP(B327,olah!$B:$P,2,0)</f>
        <v>2021-12-01</v>
      </c>
      <c r="F327">
        <f>COUNTIFS(parameter!$J$4:$J$34,summary!A327,parameter!$I$4:$I$34,"&gt;="&amp;summary!$E327)</f>
        <v>31</v>
      </c>
      <c r="G327">
        <f>COUNTIFS(olah!$Q327:Q15325,summary!A327,olah!$B327:B15325,summary!B327,olah!$N327:N15325,summary!C327,olah!$P327:P15325,summary!D327,olah!$S327:S15325,"On Time")</f>
        <v>1</v>
      </c>
      <c r="H327">
        <f>COUNTIFS(olah!$Q$2:Q15325,summary!A327,olah!$B$2:B15325,summary!B327,olah!$S$2:S15325,"On Time")</f>
        <v>11</v>
      </c>
      <c r="I327">
        <f>COUNTIFS(olah!$Q327:Q15325,summary!A327,olah!$B327:B15325,summary!B327,olah!$N327:N15325,summary!C327,olah!$P327:P15325,summary!D327,olah!$S327:S15325,"Late")</f>
        <v>0</v>
      </c>
      <c r="J327">
        <f>COUNTIFS(olah!$Q$2:Q15325,summary!A327,olah!$B$2:B15325,summary!B327,olah!$S$2:S15325,"Late")</f>
        <v>11</v>
      </c>
      <c r="K327">
        <f t="shared" si="5"/>
        <v>9</v>
      </c>
      <c r="L327">
        <f>COUNTIFS(olah!$Q327:Q15325,summary!A327,olah!$B327:B15325,summary!B327,olah!$N327:N15325,summary!C327,olah!$P327:P15325,summary!D327,olah!$T327:T15325,"On Time CO")</f>
        <v>1</v>
      </c>
      <c r="M327">
        <f>COUNTIFS(olah!$Q$2:Q15325,summary!A327,olah!$B$2:B15325,summary!B327,olah!$T$2:T15325,"On Time CO")</f>
        <v>14</v>
      </c>
      <c r="N327">
        <f>COUNTIFS(olah!$Q327:Q15325,summary!A327,olah!$B327:B15325,summary!B327,olah!$N327:N15325,summary!C327,olah!$P327:P15325,summary!D327,olah!$T327:T15325,"Overtime")</f>
        <v>0</v>
      </c>
      <c r="O327">
        <f>COUNTIFS(olah!$Q$2:Q15325,summary!A327,olah!$B$2:B15325,summary!B327,olah!$T$2:T15325,"Overtime")</f>
        <v>8</v>
      </c>
      <c r="P327">
        <f>COUNTIFS(olah!$Q327:Q15325,summary!A327,olah!$B327:B15325,summary!B327,olah!$N327:N15325,summary!C327,olah!$P327:P15325,summary!D327,olah!$T327:T15325,"Early")</f>
        <v>0</v>
      </c>
      <c r="Q327">
        <f>COUNTIFS(olah!$Q$2:Q15325,summary!A327,olah!$B$2:B15325,summary!B327,olah!$T$2:T15325,"Early")</f>
        <v>0</v>
      </c>
      <c r="R327">
        <f>COUNTIFS(olah!$Q327:Q15325,summary!A327,olah!$B327:B15325,summary!B327,olah!$N327:N15325,summary!C327,olah!$P327:P15325,summary!D327,olah!$T327:T15325,"NA CO")</f>
        <v>0</v>
      </c>
      <c r="S327">
        <f>COUNTIFS(olah!$Q$2:Q15325,summary!A327,olah!$B$2:B15325,summary!B327,olah!$T$2:T15325,"NA CO")</f>
        <v>0</v>
      </c>
      <c r="T327" t="str">
        <f>olah!R327</f>
        <v>Daily Journey</v>
      </c>
      <c r="U327" t="str">
        <f>IF(T327="Permit", olah!T327, "No Permit")</f>
        <v>No Permit</v>
      </c>
    </row>
    <row r="328" spans="1:21" hidden="1" x14ac:dyDescent="0.3">
      <c r="A328" s="23">
        <v>44561</v>
      </c>
      <c r="B328" t="s">
        <v>124</v>
      </c>
      <c r="C328" t="s">
        <v>28</v>
      </c>
      <c r="D328" t="s">
        <v>11610</v>
      </c>
      <c r="E328" t="str">
        <f>VLOOKUP(B328,olah!$B:$P,2,0)</f>
        <v>2021-12-01</v>
      </c>
      <c r="F328">
        <f>COUNTIFS(parameter!$J$4:$J$34,summary!A328,parameter!$I$4:$I$34,"&gt;="&amp;summary!$E328)</f>
        <v>31</v>
      </c>
      <c r="G328">
        <f>COUNTIFS(olah!$Q328:Q15326,summary!A328,olah!$B328:B15326,summary!B328,olah!$N328:N15326,summary!C328,olah!$P328:P15326,summary!D328,olah!$S328:S15326,"On Time")</f>
        <v>0</v>
      </c>
      <c r="H328">
        <f>COUNTIFS(olah!$Q$2:Q15326,summary!A328,olah!$B$2:B15326,summary!B328,olah!$S$2:S15326,"On Time")</f>
        <v>11</v>
      </c>
      <c r="I328">
        <f>COUNTIFS(olah!$Q328:Q15326,summary!A328,olah!$B328:B15326,summary!B328,olah!$N328:N15326,summary!C328,olah!$P328:P15326,summary!D328,olah!$S328:S15326,"Late")</f>
        <v>1</v>
      </c>
      <c r="J328">
        <f>COUNTIFS(olah!$Q$2:Q15326,summary!A328,olah!$B$2:B15326,summary!B328,olah!$S$2:S15326,"Late")</f>
        <v>11</v>
      </c>
      <c r="K328">
        <f t="shared" si="5"/>
        <v>8</v>
      </c>
      <c r="L328">
        <f>COUNTIFS(olah!$Q328:Q15326,summary!A328,olah!$B328:B15326,summary!B328,olah!$N328:N15326,summary!C328,olah!$P328:P15326,summary!D328,olah!$T328:T15326,"On Time CO")</f>
        <v>0</v>
      </c>
      <c r="M328">
        <f>COUNTIFS(olah!$Q$2:Q15326,summary!A328,olah!$B$2:B15326,summary!B328,olah!$T$2:T15326,"On Time CO")</f>
        <v>14</v>
      </c>
      <c r="N328">
        <f>COUNTIFS(olah!$Q328:Q15326,summary!A328,olah!$B328:B15326,summary!B328,olah!$N328:N15326,summary!C328,olah!$P328:P15326,summary!D328,olah!$T328:T15326,"Overtime")</f>
        <v>1</v>
      </c>
      <c r="O328">
        <f>COUNTIFS(olah!$Q$2:Q15326,summary!A328,olah!$B$2:B15326,summary!B328,olah!$T$2:T15326,"Overtime")</f>
        <v>8</v>
      </c>
      <c r="P328">
        <f>COUNTIFS(olah!$Q328:Q15326,summary!A328,olah!$B328:B15326,summary!B328,olah!$N328:N15326,summary!C328,olah!$P328:P15326,summary!D328,olah!$T328:T15326,"Early")</f>
        <v>0</v>
      </c>
      <c r="Q328">
        <f>COUNTIFS(olah!$Q$2:Q15326,summary!A328,olah!$B$2:B15326,summary!B328,olah!$T$2:T15326,"Early")</f>
        <v>0</v>
      </c>
      <c r="R328">
        <f>COUNTIFS(olah!$Q328:Q15326,summary!A328,olah!$B328:B15326,summary!B328,olah!$N328:N15326,summary!C328,olah!$P328:P15326,summary!D328,olah!$T328:T15326,"NA CO")</f>
        <v>0</v>
      </c>
      <c r="S328">
        <f>COUNTIFS(olah!$Q$2:Q15326,summary!A328,olah!$B$2:B15326,summary!B328,olah!$T$2:T15326,"NA CO")</f>
        <v>0</v>
      </c>
      <c r="T328" t="str">
        <f>olah!R328</f>
        <v>Attendance</v>
      </c>
      <c r="U328" t="str">
        <f>IF(T328="Permit", olah!T328, "No Permit")</f>
        <v>No Permit</v>
      </c>
    </row>
    <row r="329" spans="1:21" hidden="1" x14ac:dyDescent="0.3">
      <c r="A329" s="23">
        <v>44561</v>
      </c>
      <c r="B329" t="s">
        <v>124</v>
      </c>
      <c r="C329" t="s">
        <v>2815</v>
      </c>
      <c r="D329" t="s">
        <v>9025</v>
      </c>
      <c r="E329" t="str">
        <f>VLOOKUP(B329,olah!$B:$P,2,0)</f>
        <v>2021-12-01</v>
      </c>
      <c r="F329">
        <f>COUNTIFS(parameter!$J$4:$J$34,summary!A329,parameter!$I$4:$I$34,"&gt;="&amp;summary!$E329)</f>
        <v>31</v>
      </c>
      <c r="G329">
        <f>COUNTIFS(olah!$Q329:Q15327,summary!A329,olah!$B329:B15327,summary!B329,olah!$N329:N15327,summary!C329,olah!$P329:P15327,summary!D329,olah!$S329:S15327,"On Time")</f>
        <v>1</v>
      </c>
      <c r="H329">
        <f>COUNTIFS(olah!$Q$2:Q15327,summary!A329,olah!$B$2:B15327,summary!B329,olah!$S$2:S15327,"On Time")</f>
        <v>11</v>
      </c>
      <c r="I329">
        <f>COUNTIFS(olah!$Q329:Q15327,summary!A329,olah!$B329:B15327,summary!B329,olah!$N329:N15327,summary!C329,olah!$P329:P15327,summary!D329,olah!$S329:S15327,"Late")</f>
        <v>0</v>
      </c>
      <c r="J329">
        <f>COUNTIFS(olah!$Q$2:Q15327,summary!A329,olah!$B$2:B15327,summary!B329,olah!$S$2:S15327,"Late")</f>
        <v>11</v>
      </c>
      <c r="K329">
        <f t="shared" si="5"/>
        <v>9</v>
      </c>
      <c r="L329">
        <f>COUNTIFS(olah!$Q329:Q15327,summary!A329,olah!$B329:B15327,summary!B329,olah!$N329:N15327,summary!C329,olah!$P329:P15327,summary!D329,olah!$T329:T15327,"On Time CO")</f>
        <v>1</v>
      </c>
      <c r="M329">
        <f>COUNTIFS(olah!$Q$2:Q15327,summary!A329,olah!$B$2:B15327,summary!B329,olah!$T$2:T15327,"On Time CO")</f>
        <v>14</v>
      </c>
      <c r="N329">
        <f>COUNTIFS(olah!$Q329:Q15327,summary!A329,olah!$B329:B15327,summary!B329,olah!$N329:N15327,summary!C329,olah!$P329:P15327,summary!D329,olah!$T329:T15327,"Overtime")</f>
        <v>0</v>
      </c>
      <c r="O329">
        <f>COUNTIFS(olah!$Q$2:Q15327,summary!A329,olah!$B$2:B15327,summary!B329,olah!$T$2:T15327,"Overtime")</f>
        <v>8</v>
      </c>
      <c r="P329">
        <f>COUNTIFS(olah!$Q329:Q15327,summary!A329,olah!$B329:B15327,summary!B329,olah!$N329:N15327,summary!C329,olah!$P329:P15327,summary!D329,olah!$T329:T15327,"Early")</f>
        <v>0</v>
      </c>
      <c r="Q329">
        <f>COUNTIFS(olah!$Q$2:Q15327,summary!A329,olah!$B$2:B15327,summary!B329,olah!$T$2:T15327,"Early")</f>
        <v>0</v>
      </c>
      <c r="R329">
        <f>COUNTIFS(olah!$Q329:Q15327,summary!A329,olah!$B329:B15327,summary!B329,olah!$N329:N15327,summary!C329,olah!$P329:P15327,summary!D329,olah!$T329:T15327,"NA CO")</f>
        <v>0</v>
      </c>
      <c r="S329">
        <f>COUNTIFS(olah!$Q$2:Q15327,summary!A329,olah!$B$2:B15327,summary!B329,olah!$T$2:T15327,"NA CO")</f>
        <v>0</v>
      </c>
      <c r="T329" t="str">
        <f>olah!R329</f>
        <v>Daily Journey</v>
      </c>
      <c r="U329" t="str">
        <f>IF(T329="Permit", olah!T329, "No Permit")</f>
        <v>No Permit</v>
      </c>
    </row>
    <row r="330" spans="1:21" hidden="1" x14ac:dyDescent="0.3">
      <c r="A330" s="23">
        <v>44561</v>
      </c>
      <c r="B330" t="s">
        <v>124</v>
      </c>
      <c r="C330" t="s">
        <v>28</v>
      </c>
      <c r="D330" t="s">
        <v>10214</v>
      </c>
      <c r="E330" t="str">
        <f>VLOOKUP(B330,olah!$B:$P,2,0)</f>
        <v>2021-12-01</v>
      </c>
      <c r="F330">
        <f>COUNTIFS(parameter!$J$4:$J$34,summary!A330,parameter!$I$4:$I$34,"&gt;="&amp;summary!$E330)</f>
        <v>31</v>
      </c>
      <c r="G330">
        <f>COUNTIFS(olah!$Q330:Q15328,summary!A330,olah!$B330:B15328,summary!B330,olah!$N330:N15328,summary!C330,olah!$P330:P15328,summary!D330,olah!$S330:S15328,"On Time")</f>
        <v>0</v>
      </c>
      <c r="H330">
        <f>COUNTIFS(olah!$Q$2:Q15328,summary!A330,olah!$B$2:B15328,summary!B330,olah!$S$2:S15328,"On Time")</f>
        <v>11</v>
      </c>
      <c r="I330">
        <f>COUNTIFS(olah!$Q330:Q15328,summary!A330,olah!$B330:B15328,summary!B330,olah!$N330:N15328,summary!C330,olah!$P330:P15328,summary!D330,olah!$S330:S15328,"Late")</f>
        <v>1</v>
      </c>
      <c r="J330">
        <f>COUNTIFS(olah!$Q$2:Q15328,summary!A330,olah!$B$2:B15328,summary!B330,olah!$S$2:S15328,"Late")</f>
        <v>11</v>
      </c>
      <c r="K330">
        <f t="shared" si="5"/>
        <v>8</v>
      </c>
      <c r="L330">
        <f>COUNTIFS(olah!$Q330:Q15328,summary!A330,olah!$B330:B15328,summary!B330,olah!$N330:N15328,summary!C330,olah!$P330:P15328,summary!D330,olah!$T330:T15328,"On Time CO")</f>
        <v>0</v>
      </c>
      <c r="M330">
        <f>COUNTIFS(olah!$Q$2:Q15328,summary!A330,olah!$B$2:B15328,summary!B330,olah!$T$2:T15328,"On Time CO")</f>
        <v>14</v>
      </c>
      <c r="N330">
        <f>COUNTIFS(olah!$Q330:Q15328,summary!A330,olah!$B330:B15328,summary!B330,olah!$N330:N15328,summary!C330,olah!$P330:P15328,summary!D330,olah!$T330:T15328,"Overtime")</f>
        <v>1</v>
      </c>
      <c r="O330">
        <f>COUNTIFS(olah!$Q$2:Q15328,summary!A330,olah!$B$2:B15328,summary!B330,olah!$T$2:T15328,"Overtime")</f>
        <v>8</v>
      </c>
      <c r="P330">
        <f>COUNTIFS(olah!$Q330:Q15328,summary!A330,olah!$B330:B15328,summary!B330,olah!$N330:N15328,summary!C330,olah!$P330:P15328,summary!D330,olah!$T330:T15328,"Early")</f>
        <v>0</v>
      </c>
      <c r="Q330">
        <f>COUNTIFS(olah!$Q$2:Q15328,summary!A330,olah!$B$2:B15328,summary!B330,olah!$T$2:T15328,"Early")</f>
        <v>0</v>
      </c>
      <c r="R330">
        <f>COUNTIFS(olah!$Q330:Q15328,summary!A330,olah!$B330:B15328,summary!B330,olah!$N330:N15328,summary!C330,olah!$P330:P15328,summary!D330,olah!$T330:T15328,"NA CO")</f>
        <v>0</v>
      </c>
      <c r="S330">
        <f>COUNTIFS(olah!$Q$2:Q15328,summary!A330,olah!$B$2:B15328,summary!B330,olah!$T$2:T15328,"NA CO")</f>
        <v>0</v>
      </c>
      <c r="T330" t="str">
        <f>olah!R330</f>
        <v>Attendance</v>
      </c>
      <c r="U330" t="str">
        <f>IF(T330="Permit", olah!T330, "No Permit")</f>
        <v>No Permit</v>
      </c>
    </row>
    <row r="331" spans="1:21" hidden="1" x14ac:dyDescent="0.3">
      <c r="A331" s="23">
        <v>44561</v>
      </c>
      <c r="B331" t="s">
        <v>129</v>
      </c>
      <c r="C331" t="s">
        <v>28</v>
      </c>
      <c r="D331" t="s">
        <v>1390</v>
      </c>
      <c r="E331" t="str">
        <f>VLOOKUP(B331,olah!$B:$P,2,0)</f>
        <v>2021-12-01</v>
      </c>
      <c r="F331">
        <f>COUNTIFS(parameter!$J$4:$J$34,summary!A331,parameter!$I$4:$I$34,"&gt;="&amp;summary!$E331)</f>
        <v>31</v>
      </c>
      <c r="G331">
        <f>COUNTIFS(olah!$Q331:Q15329,summary!A331,olah!$B331:B15329,summary!B331,olah!$N331:N15329,summary!C331,olah!$P331:P15329,summary!D331,olah!$S331:S15329,"On Time")</f>
        <v>1</v>
      </c>
      <c r="H331">
        <f>COUNTIFS(olah!$Q$2:Q15329,summary!A331,olah!$B$2:B15329,summary!B331,olah!$S$2:S15329,"On Time")</f>
        <v>12</v>
      </c>
      <c r="I331">
        <f>COUNTIFS(olah!$Q331:Q15329,summary!A331,olah!$B331:B15329,summary!B331,olah!$N331:N15329,summary!C331,olah!$P331:P15329,summary!D331,olah!$S331:S15329,"Late")</f>
        <v>0</v>
      </c>
      <c r="J331">
        <f>COUNTIFS(olah!$Q$2:Q15329,summary!A331,olah!$B$2:B15329,summary!B331,olah!$S$2:S15329,"Late")</f>
        <v>1</v>
      </c>
      <c r="K331">
        <f t="shared" si="5"/>
        <v>18</v>
      </c>
      <c r="L331">
        <f>COUNTIFS(olah!$Q331:Q15329,summary!A331,olah!$B331:B15329,summary!B331,olah!$N331:N15329,summary!C331,olah!$P331:P15329,summary!D331,olah!$T331:T15329,"On Time CO")</f>
        <v>1</v>
      </c>
      <c r="M331">
        <f>COUNTIFS(olah!$Q$2:Q15329,summary!A331,olah!$B$2:B15329,summary!B331,olah!$T$2:T15329,"On Time CO")</f>
        <v>10</v>
      </c>
      <c r="N331">
        <f>COUNTIFS(olah!$Q331:Q15329,summary!A331,olah!$B331:B15329,summary!B331,olah!$N331:N15329,summary!C331,olah!$P331:P15329,summary!D331,olah!$T331:T15329,"Overtime")</f>
        <v>0</v>
      </c>
      <c r="O331">
        <f>COUNTIFS(olah!$Q$2:Q15329,summary!A331,olah!$B$2:B15329,summary!B331,olah!$T$2:T15329,"Overtime")</f>
        <v>0</v>
      </c>
      <c r="P331">
        <f>COUNTIFS(olah!$Q331:Q15329,summary!A331,olah!$B331:B15329,summary!B331,olah!$N331:N15329,summary!C331,olah!$P331:P15329,summary!D331,olah!$T331:T15329,"Early")</f>
        <v>0</v>
      </c>
      <c r="Q331">
        <f>COUNTIFS(olah!$Q$2:Q15329,summary!A331,olah!$B$2:B15329,summary!B331,olah!$T$2:T15329,"Early")</f>
        <v>0</v>
      </c>
      <c r="R331">
        <f>COUNTIFS(olah!$Q331:Q15329,summary!A331,olah!$B331:B15329,summary!B331,olah!$N331:N15329,summary!C331,olah!$P331:P15329,summary!D331,olah!$T331:T15329,"NA CO")</f>
        <v>0</v>
      </c>
      <c r="S331">
        <f>COUNTIFS(olah!$Q$2:Q15329,summary!A331,olah!$B$2:B15329,summary!B331,olah!$T$2:T15329,"NA CO")</f>
        <v>3</v>
      </c>
      <c r="T331" t="str">
        <f>olah!R331</f>
        <v>Attendance</v>
      </c>
      <c r="U331" t="str">
        <f>IF(T331="Permit", olah!T331, "No Permit")</f>
        <v>No Permit</v>
      </c>
    </row>
    <row r="332" spans="1:21" hidden="1" x14ac:dyDescent="0.3">
      <c r="A332" s="23">
        <v>44561</v>
      </c>
      <c r="B332" t="s">
        <v>129</v>
      </c>
      <c r="C332" t="s">
        <v>28</v>
      </c>
      <c r="D332" t="s">
        <v>5935</v>
      </c>
      <c r="E332" t="str">
        <f>VLOOKUP(B332,olah!$B:$P,2,0)</f>
        <v>2021-12-01</v>
      </c>
      <c r="F332">
        <f>COUNTIFS(parameter!$J$4:$J$34,summary!A332,parameter!$I$4:$I$34,"&gt;="&amp;summary!$E332)</f>
        <v>31</v>
      </c>
      <c r="G332">
        <f>COUNTIFS(olah!$Q332:Q15330,summary!A332,olah!$B332:B15330,summary!B332,olah!$N332:N15330,summary!C332,olah!$P332:P15330,summary!D332,olah!$S332:S15330,"On Time")</f>
        <v>1</v>
      </c>
      <c r="H332">
        <f>COUNTIFS(olah!$Q$2:Q15330,summary!A332,olah!$B$2:B15330,summary!B332,olah!$S$2:S15330,"On Time")</f>
        <v>12</v>
      </c>
      <c r="I332">
        <f>COUNTIFS(olah!$Q332:Q15330,summary!A332,olah!$B332:B15330,summary!B332,olah!$N332:N15330,summary!C332,olah!$P332:P15330,summary!D332,olah!$S332:S15330,"Late")</f>
        <v>0</v>
      </c>
      <c r="J332">
        <f>COUNTIFS(olah!$Q$2:Q15330,summary!A332,olah!$B$2:B15330,summary!B332,olah!$S$2:S15330,"Late")</f>
        <v>1</v>
      </c>
      <c r="K332">
        <f t="shared" si="5"/>
        <v>18</v>
      </c>
      <c r="L332">
        <f>COUNTIFS(olah!$Q332:Q15330,summary!A332,olah!$B332:B15330,summary!B332,olah!$N332:N15330,summary!C332,olah!$P332:P15330,summary!D332,olah!$T332:T15330,"On Time CO")</f>
        <v>1</v>
      </c>
      <c r="M332">
        <f>COUNTIFS(olah!$Q$2:Q15330,summary!A332,olah!$B$2:B15330,summary!B332,olah!$T$2:T15330,"On Time CO")</f>
        <v>10</v>
      </c>
      <c r="N332">
        <f>COUNTIFS(olah!$Q332:Q15330,summary!A332,olah!$B332:B15330,summary!B332,olah!$N332:N15330,summary!C332,olah!$P332:P15330,summary!D332,olah!$T332:T15330,"Overtime")</f>
        <v>0</v>
      </c>
      <c r="O332">
        <f>COUNTIFS(olah!$Q$2:Q15330,summary!A332,olah!$B$2:B15330,summary!B332,olah!$T$2:T15330,"Overtime")</f>
        <v>0</v>
      </c>
      <c r="P332">
        <f>COUNTIFS(olah!$Q332:Q15330,summary!A332,olah!$B332:B15330,summary!B332,olah!$N332:N15330,summary!C332,olah!$P332:P15330,summary!D332,olah!$T332:T15330,"Early")</f>
        <v>0</v>
      </c>
      <c r="Q332">
        <f>COUNTIFS(olah!$Q$2:Q15330,summary!A332,olah!$B$2:B15330,summary!B332,olah!$T$2:T15330,"Early")</f>
        <v>0</v>
      </c>
      <c r="R332">
        <f>COUNTIFS(olah!$Q332:Q15330,summary!A332,olah!$B332:B15330,summary!B332,olah!$N332:N15330,summary!C332,olah!$P332:P15330,summary!D332,olah!$T332:T15330,"NA CO")</f>
        <v>0</v>
      </c>
      <c r="S332">
        <f>COUNTIFS(olah!$Q$2:Q15330,summary!A332,olah!$B$2:B15330,summary!B332,olah!$T$2:T15330,"NA CO")</f>
        <v>3</v>
      </c>
      <c r="T332" t="str">
        <f>olah!R332</f>
        <v>Attendance</v>
      </c>
      <c r="U332" t="str">
        <f>IF(T332="Permit", olah!T332, "No Permit")</f>
        <v>No Permit</v>
      </c>
    </row>
    <row r="333" spans="1:21" hidden="1" x14ac:dyDescent="0.3">
      <c r="A333" s="23">
        <v>44561</v>
      </c>
      <c r="B333" t="s">
        <v>129</v>
      </c>
      <c r="C333" t="s">
        <v>28</v>
      </c>
      <c r="D333" t="s">
        <v>11600</v>
      </c>
      <c r="E333" t="str">
        <f>VLOOKUP(B333,olah!$B:$P,2,0)</f>
        <v>2021-12-01</v>
      </c>
      <c r="F333">
        <f>COUNTIFS(parameter!$J$4:$J$34,summary!A333,parameter!$I$4:$I$34,"&gt;="&amp;summary!$E333)</f>
        <v>31</v>
      </c>
      <c r="G333">
        <f>COUNTIFS(olah!$Q333:Q15331,summary!A333,olah!$B333:B15331,summary!B333,olah!$N333:N15331,summary!C333,olah!$P333:P15331,summary!D333,olah!$S333:S15331,"On Time")</f>
        <v>1</v>
      </c>
      <c r="H333">
        <f>COUNTIFS(olah!$Q$2:Q15331,summary!A333,olah!$B$2:B15331,summary!B333,olah!$S$2:S15331,"On Time")</f>
        <v>12</v>
      </c>
      <c r="I333">
        <f>COUNTIFS(olah!$Q333:Q15331,summary!A333,olah!$B333:B15331,summary!B333,olah!$N333:N15331,summary!C333,olah!$P333:P15331,summary!D333,olah!$S333:S15331,"Late")</f>
        <v>0</v>
      </c>
      <c r="J333">
        <f>COUNTIFS(olah!$Q$2:Q15331,summary!A333,olah!$B$2:B15331,summary!B333,olah!$S$2:S15331,"Late")</f>
        <v>1</v>
      </c>
      <c r="K333">
        <f t="shared" si="5"/>
        <v>18</v>
      </c>
      <c r="L333">
        <f>COUNTIFS(olah!$Q333:Q15331,summary!A333,olah!$B333:B15331,summary!B333,olah!$N333:N15331,summary!C333,olah!$P333:P15331,summary!D333,olah!$T333:T15331,"On Time CO")</f>
        <v>1</v>
      </c>
      <c r="M333">
        <f>COUNTIFS(olah!$Q$2:Q15331,summary!A333,olah!$B$2:B15331,summary!B333,olah!$T$2:T15331,"On Time CO")</f>
        <v>10</v>
      </c>
      <c r="N333">
        <f>COUNTIFS(olah!$Q333:Q15331,summary!A333,olah!$B333:B15331,summary!B333,olah!$N333:N15331,summary!C333,olah!$P333:P15331,summary!D333,olah!$T333:T15331,"Overtime")</f>
        <v>0</v>
      </c>
      <c r="O333">
        <f>COUNTIFS(olah!$Q$2:Q15331,summary!A333,olah!$B$2:B15331,summary!B333,olah!$T$2:T15331,"Overtime")</f>
        <v>0</v>
      </c>
      <c r="P333">
        <f>COUNTIFS(olah!$Q333:Q15331,summary!A333,olah!$B333:B15331,summary!B333,olah!$N333:N15331,summary!C333,olah!$P333:P15331,summary!D333,olah!$T333:T15331,"Early")</f>
        <v>0</v>
      </c>
      <c r="Q333">
        <f>COUNTIFS(olah!$Q$2:Q15331,summary!A333,olah!$B$2:B15331,summary!B333,olah!$T$2:T15331,"Early")</f>
        <v>0</v>
      </c>
      <c r="R333">
        <f>COUNTIFS(olah!$Q333:Q15331,summary!A333,olah!$B333:B15331,summary!B333,olah!$N333:N15331,summary!C333,olah!$P333:P15331,summary!D333,olah!$T333:T15331,"NA CO")</f>
        <v>0</v>
      </c>
      <c r="S333">
        <f>COUNTIFS(olah!$Q$2:Q15331,summary!A333,olah!$B$2:B15331,summary!B333,olah!$T$2:T15331,"NA CO")</f>
        <v>3</v>
      </c>
      <c r="T333" t="str">
        <f>olah!R333</f>
        <v>Attendance</v>
      </c>
      <c r="U333" t="str">
        <f>IF(T333="Permit", olah!T333, "No Permit")</f>
        <v>No Permit</v>
      </c>
    </row>
    <row r="334" spans="1:21" hidden="1" x14ac:dyDescent="0.3">
      <c r="A334" s="23">
        <v>44561</v>
      </c>
      <c r="B334" t="s">
        <v>129</v>
      </c>
      <c r="C334" t="s">
        <v>2888</v>
      </c>
      <c r="D334" t="s">
        <v>11601</v>
      </c>
      <c r="E334" t="str">
        <f>VLOOKUP(B334,olah!$B:$P,2,0)</f>
        <v>2021-12-01</v>
      </c>
      <c r="F334">
        <f>COUNTIFS(parameter!$J$4:$J$34,summary!A334,parameter!$I$4:$I$34,"&gt;="&amp;summary!$E334)</f>
        <v>31</v>
      </c>
      <c r="G334">
        <f>COUNTIFS(olah!$Q334:Q15332,summary!A334,olah!$B334:B15332,summary!B334,olah!$N334:N15332,summary!C334,olah!$P334:P15332,summary!D334,olah!$S334:S15332,"On Time")</f>
        <v>1</v>
      </c>
      <c r="H334">
        <f>COUNTIFS(olah!$Q$2:Q15332,summary!A334,olah!$B$2:B15332,summary!B334,olah!$S$2:S15332,"On Time")</f>
        <v>12</v>
      </c>
      <c r="I334">
        <f>COUNTIFS(olah!$Q334:Q15332,summary!A334,olah!$B334:B15332,summary!B334,olah!$N334:N15332,summary!C334,olah!$P334:P15332,summary!D334,olah!$S334:S15332,"Late")</f>
        <v>0</v>
      </c>
      <c r="J334">
        <f>COUNTIFS(olah!$Q$2:Q15332,summary!A334,olah!$B$2:B15332,summary!B334,olah!$S$2:S15332,"Late")</f>
        <v>1</v>
      </c>
      <c r="K334">
        <f t="shared" si="5"/>
        <v>18</v>
      </c>
      <c r="L334">
        <f>COUNTIFS(olah!$Q334:Q15332,summary!A334,olah!$B334:B15332,summary!B334,olah!$N334:N15332,summary!C334,olah!$P334:P15332,summary!D334,olah!$T334:T15332,"On Time CO")</f>
        <v>0</v>
      </c>
      <c r="M334">
        <f>COUNTIFS(olah!$Q$2:Q15332,summary!A334,olah!$B$2:B15332,summary!B334,olah!$T$2:T15332,"On Time CO")</f>
        <v>10</v>
      </c>
      <c r="N334">
        <f>COUNTIFS(olah!$Q334:Q15332,summary!A334,olah!$B334:B15332,summary!B334,olah!$N334:N15332,summary!C334,olah!$P334:P15332,summary!D334,olah!$T334:T15332,"Overtime")</f>
        <v>0</v>
      </c>
      <c r="O334">
        <f>COUNTIFS(olah!$Q$2:Q15332,summary!A334,olah!$B$2:B15332,summary!B334,olah!$T$2:T15332,"Overtime")</f>
        <v>0</v>
      </c>
      <c r="P334">
        <f>COUNTIFS(olah!$Q334:Q15332,summary!A334,olah!$B334:B15332,summary!B334,olah!$N334:N15332,summary!C334,olah!$P334:P15332,summary!D334,olah!$T334:T15332,"Early")</f>
        <v>0</v>
      </c>
      <c r="Q334">
        <f>COUNTIFS(olah!$Q$2:Q15332,summary!A334,olah!$B$2:B15332,summary!B334,olah!$T$2:T15332,"Early")</f>
        <v>0</v>
      </c>
      <c r="R334">
        <f>COUNTIFS(olah!$Q334:Q15332,summary!A334,olah!$B334:B15332,summary!B334,olah!$N334:N15332,summary!C334,olah!$P334:P15332,summary!D334,olah!$T334:T15332,"NA CO")</f>
        <v>1</v>
      </c>
      <c r="S334">
        <f>COUNTIFS(olah!$Q$2:Q15332,summary!A334,olah!$B$2:B15332,summary!B334,olah!$T$2:T15332,"NA CO")</f>
        <v>3</v>
      </c>
      <c r="T334" t="str">
        <f>olah!R334</f>
        <v>Daily Journey</v>
      </c>
      <c r="U334" t="str">
        <f>IF(T334="Permit", olah!T334, "No Permit")</f>
        <v>No Permit</v>
      </c>
    </row>
    <row r="335" spans="1:21" hidden="1" x14ac:dyDescent="0.3">
      <c r="A335" s="23">
        <v>44561</v>
      </c>
      <c r="B335" t="s">
        <v>129</v>
      </c>
      <c r="C335" t="s">
        <v>28</v>
      </c>
      <c r="D335" t="s">
        <v>5936</v>
      </c>
      <c r="E335" t="str">
        <f>VLOOKUP(B335,olah!$B:$P,2,0)</f>
        <v>2021-12-01</v>
      </c>
      <c r="F335">
        <f>COUNTIFS(parameter!$J$4:$J$34,summary!A335,parameter!$I$4:$I$34,"&gt;="&amp;summary!$E335)</f>
        <v>31</v>
      </c>
      <c r="G335">
        <f>COUNTIFS(olah!$Q335:Q15333,summary!A335,olah!$B335:B15333,summary!B335,olah!$N335:N15333,summary!C335,olah!$P335:P15333,summary!D335,olah!$S335:S15333,"On Time")</f>
        <v>1</v>
      </c>
      <c r="H335">
        <f>COUNTIFS(olah!$Q$2:Q15333,summary!A335,olah!$B$2:B15333,summary!B335,olah!$S$2:S15333,"On Time")</f>
        <v>12</v>
      </c>
      <c r="I335">
        <f>COUNTIFS(olah!$Q335:Q15333,summary!A335,olah!$B335:B15333,summary!B335,olah!$N335:N15333,summary!C335,olah!$P335:P15333,summary!D335,olah!$S335:S15333,"Late")</f>
        <v>0</v>
      </c>
      <c r="J335">
        <f>COUNTIFS(olah!$Q$2:Q15333,summary!A335,olah!$B$2:B15333,summary!B335,olah!$S$2:S15333,"Late")</f>
        <v>1</v>
      </c>
      <c r="K335">
        <f t="shared" si="5"/>
        <v>18</v>
      </c>
      <c r="L335">
        <f>COUNTIFS(olah!$Q335:Q15333,summary!A335,olah!$B335:B15333,summary!B335,olah!$N335:N15333,summary!C335,olah!$P335:P15333,summary!D335,olah!$T335:T15333,"On Time CO")</f>
        <v>1</v>
      </c>
      <c r="M335">
        <f>COUNTIFS(olah!$Q$2:Q15333,summary!A335,olah!$B$2:B15333,summary!B335,olah!$T$2:T15333,"On Time CO")</f>
        <v>10</v>
      </c>
      <c r="N335">
        <f>COUNTIFS(olah!$Q335:Q15333,summary!A335,olah!$B335:B15333,summary!B335,olah!$N335:N15333,summary!C335,olah!$P335:P15333,summary!D335,olah!$T335:T15333,"Overtime")</f>
        <v>0</v>
      </c>
      <c r="O335">
        <f>COUNTIFS(olah!$Q$2:Q15333,summary!A335,olah!$B$2:B15333,summary!B335,olah!$T$2:T15333,"Overtime")</f>
        <v>0</v>
      </c>
      <c r="P335">
        <f>COUNTIFS(olah!$Q335:Q15333,summary!A335,olah!$B335:B15333,summary!B335,olah!$N335:N15333,summary!C335,olah!$P335:P15333,summary!D335,olah!$T335:T15333,"Early")</f>
        <v>0</v>
      </c>
      <c r="Q335">
        <f>COUNTIFS(olah!$Q$2:Q15333,summary!A335,olah!$B$2:B15333,summary!B335,olah!$T$2:T15333,"Early")</f>
        <v>0</v>
      </c>
      <c r="R335">
        <f>COUNTIFS(olah!$Q335:Q15333,summary!A335,olah!$B335:B15333,summary!B335,olah!$N335:N15333,summary!C335,olah!$P335:P15333,summary!D335,olah!$T335:T15333,"NA CO")</f>
        <v>0</v>
      </c>
      <c r="S335">
        <f>COUNTIFS(olah!$Q$2:Q15333,summary!A335,olah!$B$2:B15333,summary!B335,olah!$T$2:T15333,"NA CO")</f>
        <v>3</v>
      </c>
      <c r="T335" t="str">
        <f>olah!R335</f>
        <v>Attendance</v>
      </c>
      <c r="U335" t="str">
        <f>IF(T335="Permit", olah!T335, "No Permit")</f>
        <v>No Permit</v>
      </c>
    </row>
    <row r="336" spans="1:21" hidden="1" x14ac:dyDescent="0.3">
      <c r="A336" s="23">
        <v>44561</v>
      </c>
      <c r="B336" t="s">
        <v>129</v>
      </c>
      <c r="C336" t="s">
        <v>28</v>
      </c>
      <c r="D336" t="s">
        <v>6082</v>
      </c>
      <c r="E336" t="str">
        <f>VLOOKUP(B336,olah!$B:$P,2,0)</f>
        <v>2021-12-01</v>
      </c>
      <c r="F336">
        <f>COUNTIFS(parameter!$J$4:$J$34,summary!A336,parameter!$I$4:$I$34,"&gt;="&amp;summary!$E336)</f>
        <v>31</v>
      </c>
      <c r="G336">
        <f>COUNTIFS(olah!$Q336:Q15334,summary!A336,olah!$B336:B15334,summary!B336,olah!$N336:N15334,summary!C336,olah!$P336:P15334,summary!D336,olah!$S336:S15334,"On Time")</f>
        <v>0</v>
      </c>
      <c r="H336">
        <f>COUNTIFS(olah!$Q$2:Q15334,summary!A336,olah!$B$2:B15334,summary!B336,olah!$S$2:S15334,"On Time")</f>
        <v>12</v>
      </c>
      <c r="I336">
        <f>COUNTIFS(olah!$Q336:Q15334,summary!A336,olah!$B336:B15334,summary!B336,olah!$N336:N15334,summary!C336,olah!$P336:P15334,summary!D336,olah!$S336:S15334,"Late")</f>
        <v>1</v>
      </c>
      <c r="J336">
        <f>COUNTIFS(olah!$Q$2:Q15334,summary!A336,olah!$B$2:B15334,summary!B336,olah!$S$2:S15334,"Late")</f>
        <v>1</v>
      </c>
      <c r="K336">
        <f t="shared" si="5"/>
        <v>17</v>
      </c>
      <c r="L336">
        <f>COUNTIFS(olah!$Q336:Q15334,summary!A336,olah!$B336:B15334,summary!B336,olah!$N336:N15334,summary!C336,olah!$P336:P15334,summary!D336,olah!$T336:T15334,"On Time CO")</f>
        <v>1</v>
      </c>
      <c r="M336">
        <f>COUNTIFS(olah!$Q$2:Q15334,summary!A336,olah!$B$2:B15334,summary!B336,olah!$T$2:T15334,"On Time CO")</f>
        <v>10</v>
      </c>
      <c r="N336">
        <f>COUNTIFS(olah!$Q336:Q15334,summary!A336,olah!$B336:B15334,summary!B336,olah!$N336:N15334,summary!C336,olah!$P336:P15334,summary!D336,olah!$T336:T15334,"Overtime")</f>
        <v>0</v>
      </c>
      <c r="O336">
        <f>COUNTIFS(olah!$Q$2:Q15334,summary!A336,olah!$B$2:B15334,summary!B336,olah!$T$2:T15334,"Overtime")</f>
        <v>0</v>
      </c>
      <c r="P336">
        <f>COUNTIFS(olah!$Q336:Q15334,summary!A336,olah!$B336:B15334,summary!B336,olah!$N336:N15334,summary!C336,olah!$P336:P15334,summary!D336,olah!$T336:T15334,"Early")</f>
        <v>0</v>
      </c>
      <c r="Q336">
        <f>COUNTIFS(olah!$Q$2:Q15334,summary!A336,olah!$B$2:B15334,summary!B336,olah!$T$2:T15334,"Early")</f>
        <v>0</v>
      </c>
      <c r="R336">
        <f>COUNTIFS(olah!$Q336:Q15334,summary!A336,olah!$B336:B15334,summary!B336,olah!$N336:N15334,summary!C336,olah!$P336:P15334,summary!D336,olah!$T336:T15334,"NA CO")</f>
        <v>0</v>
      </c>
      <c r="S336">
        <f>COUNTIFS(olah!$Q$2:Q15334,summary!A336,olah!$B$2:B15334,summary!B336,olah!$T$2:T15334,"NA CO")</f>
        <v>3</v>
      </c>
      <c r="T336" t="str">
        <f>olah!R336</f>
        <v>Attendance</v>
      </c>
      <c r="U336" t="str">
        <f>IF(T336="Permit", olah!T336, "No Permit")</f>
        <v>No Permit</v>
      </c>
    </row>
    <row r="337" spans="1:21" hidden="1" x14ac:dyDescent="0.3">
      <c r="A337" s="23">
        <v>44561</v>
      </c>
      <c r="B337" t="s">
        <v>129</v>
      </c>
      <c r="C337" t="s">
        <v>28</v>
      </c>
      <c r="D337" t="s">
        <v>11602</v>
      </c>
      <c r="E337" t="str">
        <f>VLOOKUP(B337,olah!$B:$P,2,0)</f>
        <v>2021-12-01</v>
      </c>
      <c r="F337">
        <f>COUNTIFS(parameter!$J$4:$J$34,summary!A337,parameter!$I$4:$I$34,"&gt;="&amp;summary!$E337)</f>
        <v>31</v>
      </c>
      <c r="G337">
        <f>COUNTIFS(olah!$Q337:Q15335,summary!A337,olah!$B337:B15335,summary!B337,olah!$N337:N15335,summary!C337,olah!$P337:P15335,summary!D337,olah!$S337:S15335,"On Time")</f>
        <v>1</v>
      </c>
      <c r="H337">
        <f>COUNTIFS(olah!$Q$2:Q15335,summary!A337,olah!$B$2:B15335,summary!B337,olah!$S$2:S15335,"On Time")</f>
        <v>12</v>
      </c>
      <c r="I337">
        <f>COUNTIFS(olah!$Q337:Q15335,summary!A337,olah!$B337:B15335,summary!B337,olah!$N337:N15335,summary!C337,olah!$P337:P15335,summary!D337,olah!$S337:S15335,"Late")</f>
        <v>0</v>
      </c>
      <c r="J337">
        <f>COUNTIFS(olah!$Q$2:Q15335,summary!A337,olah!$B$2:B15335,summary!B337,olah!$S$2:S15335,"Late")</f>
        <v>1</v>
      </c>
      <c r="K337">
        <f t="shared" si="5"/>
        <v>18</v>
      </c>
      <c r="L337">
        <f>COUNTIFS(olah!$Q337:Q15335,summary!A337,olah!$B337:B15335,summary!B337,olah!$N337:N15335,summary!C337,olah!$P337:P15335,summary!D337,olah!$T337:T15335,"On Time CO")</f>
        <v>1</v>
      </c>
      <c r="M337">
        <f>COUNTIFS(olah!$Q$2:Q15335,summary!A337,olah!$B$2:B15335,summary!B337,olah!$T$2:T15335,"On Time CO")</f>
        <v>10</v>
      </c>
      <c r="N337">
        <f>COUNTIFS(olah!$Q337:Q15335,summary!A337,olah!$B337:B15335,summary!B337,olah!$N337:N15335,summary!C337,olah!$P337:P15335,summary!D337,olah!$T337:T15335,"Overtime")</f>
        <v>0</v>
      </c>
      <c r="O337">
        <f>COUNTIFS(olah!$Q$2:Q15335,summary!A337,olah!$B$2:B15335,summary!B337,olah!$T$2:T15335,"Overtime")</f>
        <v>0</v>
      </c>
      <c r="P337">
        <f>COUNTIFS(olah!$Q337:Q15335,summary!A337,olah!$B337:B15335,summary!B337,olah!$N337:N15335,summary!C337,olah!$P337:P15335,summary!D337,olah!$T337:T15335,"Early")</f>
        <v>0</v>
      </c>
      <c r="Q337">
        <f>COUNTIFS(olah!$Q$2:Q15335,summary!A337,olah!$B$2:B15335,summary!B337,olah!$T$2:T15335,"Early")</f>
        <v>0</v>
      </c>
      <c r="R337">
        <f>COUNTIFS(olah!$Q337:Q15335,summary!A337,olah!$B337:B15335,summary!B337,olah!$N337:N15335,summary!C337,olah!$P337:P15335,summary!D337,olah!$T337:T15335,"NA CO")</f>
        <v>0</v>
      </c>
      <c r="S337">
        <f>COUNTIFS(olah!$Q$2:Q15335,summary!A337,olah!$B$2:B15335,summary!B337,olah!$T$2:T15335,"NA CO")</f>
        <v>3</v>
      </c>
      <c r="T337" t="str">
        <f>olah!R337</f>
        <v>Attendance</v>
      </c>
      <c r="U337" t="str">
        <f>IF(T337="Permit", olah!T337, "No Permit")</f>
        <v>No Permit</v>
      </c>
    </row>
    <row r="338" spans="1:21" hidden="1" x14ac:dyDescent="0.3">
      <c r="A338" s="23">
        <v>44561</v>
      </c>
      <c r="B338" t="s">
        <v>129</v>
      </c>
      <c r="C338" t="s">
        <v>2899</v>
      </c>
      <c r="D338" t="s">
        <v>11603</v>
      </c>
      <c r="E338" t="str">
        <f>VLOOKUP(B338,olah!$B:$P,2,0)</f>
        <v>2021-12-01</v>
      </c>
      <c r="F338">
        <f>COUNTIFS(parameter!$J$4:$J$34,summary!A338,parameter!$I$4:$I$34,"&gt;="&amp;summary!$E338)</f>
        <v>31</v>
      </c>
      <c r="G338">
        <f>COUNTIFS(olah!$Q338:Q15336,summary!A338,olah!$B338:B15336,summary!B338,olah!$N338:N15336,summary!C338,olah!$P338:P15336,summary!D338,olah!$S338:S15336,"On Time")</f>
        <v>1</v>
      </c>
      <c r="H338">
        <f>COUNTIFS(olah!$Q$2:Q15336,summary!A338,olah!$B$2:B15336,summary!B338,olah!$S$2:S15336,"On Time")</f>
        <v>12</v>
      </c>
      <c r="I338">
        <f>COUNTIFS(olah!$Q338:Q15336,summary!A338,olah!$B338:B15336,summary!B338,olah!$N338:N15336,summary!C338,olah!$P338:P15336,summary!D338,olah!$S338:S15336,"Late")</f>
        <v>0</v>
      </c>
      <c r="J338">
        <f>COUNTIFS(olah!$Q$2:Q15336,summary!A338,olah!$B$2:B15336,summary!B338,olah!$S$2:S15336,"Late")</f>
        <v>1</v>
      </c>
      <c r="K338">
        <f t="shared" si="5"/>
        <v>18</v>
      </c>
      <c r="L338">
        <f>COUNTIFS(olah!$Q338:Q15336,summary!A338,olah!$B338:B15336,summary!B338,olah!$N338:N15336,summary!C338,olah!$P338:P15336,summary!D338,olah!$T338:T15336,"On Time CO")</f>
        <v>0</v>
      </c>
      <c r="M338">
        <f>COUNTIFS(olah!$Q$2:Q15336,summary!A338,olah!$B$2:B15336,summary!B338,olah!$T$2:T15336,"On Time CO")</f>
        <v>10</v>
      </c>
      <c r="N338">
        <f>COUNTIFS(olah!$Q338:Q15336,summary!A338,olah!$B338:B15336,summary!B338,olah!$N338:N15336,summary!C338,olah!$P338:P15336,summary!D338,olah!$T338:T15336,"Overtime")</f>
        <v>0</v>
      </c>
      <c r="O338">
        <f>COUNTIFS(olah!$Q$2:Q15336,summary!A338,olah!$B$2:B15336,summary!B338,olah!$T$2:T15336,"Overtime")</f>
        <v>0</v>
      </c>
      <c r="P338">
        <f>COUNTIFS(olah!$Q338:Q15336,summary!A338,olah!$B338:B15336,summary!B338,olah!$N338:N15336,summary!C338,olah!$P338:P15336,summary!D338,olah!$T338:T15336,"Early")</f>
        <v>0</v>
      </c>
      <c r="Q338">
        <f>COUNTIFS(olah!$Q$2:Q15336,summary!A338,olah!$B$2:B15336,summary!B338,olah!$T$2:T15336,"Early")</f>
        <v>0</v>
      </c>
      <c r="R338">
        <f>COUNTIFS(olah!$Q338:Q15336,summary!A338,olah!$B338:B15336,summary!B338,olah!$N338:N15336,summary!C338,olah!$P338:P15336,summary!D338,olah!$T338:T15336,"NA CO")</f>
        <v>1</v>
      </c>
      <c r="S338">
        <f>COUNTIFS(olah!$Q$2:Q15336,summary!A338,olah!$B$2:B15336,summary!B338,olah!$T$2:T15336,"NA CO")</f>
        <v>3</v>
      </c>
      <c r="T338" t="str">
        <f>olah!R338</f>
        <v>Daily Journey</v>
      </c>
      <c r="U338" t="str">
        <f>IF(T338="Permit", olah!T338, "No Permit")</f>
        <v>No Permit</v>
      </c>
    </row>
    <row r="339" spans="1:21" hidden="1" x14ac:dyDescent="0.3">
      <c r="A339" s="23">
        <v>44561</v>
      </c>
      <c r="B339" t="s">
        <v>129</v>
      </c>
      <c r="C339" t="s">
        <v>28</v>
      </c>
      <c r="D339" t="s">
        <v>7108</v>
      </c>
      <c r="E339" t="str">
        <f>VLOOKUP(B339,olah!$B:$P,2,0)</f>
        <v>2021-12-01</v>
      </c>
      <c r="F339">
        <f>COUNTIFS(parameter!$J$4:$J$34,summary!A339,parameter!$I$4:$I$34,"&gt;="&amp;summary!$E339)</f>
        <v>31</v>
      </c>
      <c r="G339">
        <f>COUNTIFS(olah!$Q339:Q15337,summary!A339,olah!$B339:B15337,summary!B339,olah!$N339:N15337,summary!C339,olah!$P339:P15337,summary!D339,olah!$S339:S15337,"On Time")</f>
        <v>1</v>
      </c>
      <c r="H339">
        <f>COUNTIFS(olah!$Q$2:Q15337,summary!A339,olah!$B$2:B15337,summary!B339,olah!$S$2:S15337,"On Time")</f>
        <v>12</v>
      </c>
      <c r="I339">
        <f>COUNTIFS(olah!$Q339:Q15337,summary!A339,olah!$B339:B15337,summary!B339,olah!$N339:N15337,summary!C339,olah!$P339:P15337,summary!D339,olah!$S339:S15337,"Late")</f>
        <v>0</v>
      </c>
      <c r="J339">
        <f>COUNTIFS(olah!$Q$2:Q15337,summary!A339,olah!$B$2:B15337,summary!B339,olah!$S$2:S15337,"Late")</f>
        <v>1</v>
      </c>
      <c r="K339">
        <f t="shared" si="5"/>
        <v>18</v>
      </c>
      <c r="L339">
        <f>COUNTIFS(olah!$Q339:Q15337,summary!A339,olah!$B339:B15337,summary!B339,olah!$N339:N15337,summary!C339,olah!$P339:P15337,summary!D339,olah!$T339:T15337,"On Time CO")</f>
        <v>1</v>
      </c>
      <c r="M339">
        <f>COUNTIFS(olah!$Q$2:Q15337,summary!A339,olah!$B$2:B15337,summary!B339,olah!$T$2:T15337,"On Time CO")</f>
        <v>10</v>
      </c>
      <c r="N339">
        <f>COUNTIFS(olah!$Q339:Q15337,summary!A339,olah!$B339:B15337,summary!B339,olah!$N339:N15337,summary!C339,olah!$P339:P15337,summary!D339,olah!$T339:T15337,"Overtime")</f>
        <v>0</v>
      </c>
      <c r="O339">
        <f>COUNTIFS(olah!$Q$2:Q15337,summary!A339,olah!$B$2:B15337,summary!B339,olah!$T$2:T15337,"Overtime")</f>
        <v>0</v>
      </c>
      <c r="P339">
        <f>COUNTIFS(olah!$Q339:Q15337,summary!A339,olah!$B339:B15337,summary!B339,olah!$N339:N15337,summary!C339,olah!$P339:P15337,summary!D339,olah!$T339:T15337,"Early")</f>
        <v>0</v>
      </c>
      <c r="Q339">
        <f>COUNTIFS(olah!$Q$2:Q15337,summary!A339,olah!$B$2:B15337,summary!B339,olah!$T$2:T15337,"Early")</f>
        <v>0</v>
      </c>
      <c r="R339">
        <f>COUNTIFS(olah!$Q339:Q15337,summary!A339,olah!$B339:B15337,summary!B339,olah!$N339:N15337,summary!C339,olah!$P339:P15337,summary!D339,olah!$T339:T15337,"NA CO")</f>
        <v>0</v>
      </c>
      <c r="S339">
        <f>COUNTIFS(olah!$Q$2:Q15337,summary!A339,olah!$B$2:B15337,summary!B339,olah!$T$2:T15337,"NA CO")</f>
        <v>3</v>
      </c>
      <c r="T339" t="str">
        <f>olah!R339</f>
        <v>Attendance</v>
      </c>
      <c r="U339" t="str">
        <f>IF(T339="Permit", olah!T339, "No Permit")</f>
        <v>No Permit</v>
      </c>
    </row>
    <row r="340" spans="1:21" hidden="1" x14ac:dyDescent="0.3">
      <c r="A340" s="23">
        <v>44561</v>
      </c>
      <c r="B340" t="s">
        <v>129</v>
      </c>
      <c r="C340" t="s">
        <v>28</v>
      </c>
      <c r="D340" t="s">
        <v>11604</v>
      </c>
      <c r="E340" t="str">
        <f>VLOOKUP(B340,olah!$B:$P,2,0)</f>
        <v>2021-12-01</v>
      </c>
      <c r="F340">
        <f>COUNTIFS(parameter!$J$4:$J$34,summary!A340,parameter!$I$4:$I$34,"&gt;="&amp;summary!$E340)</f>
        <v>31</v>
      </c>
      <c r="G340">
        <f>COUNTIFS(olah!$Q340:Q15338,summary!A340,olah!$B340:B15338,summary!B340,olah!$N340:N15338,summary!C340,olah!$P340:P15338,summary!D340,olah!$S340:S15338,"On Time")</f>
        <v>1</v>
      </c>
      <c r="H340">
        <f>COUNTIFS(olah!$Q$2:Q15338,summary!A340,olah!$B$2:B15338,summary!B340,olah!$S$2:S15338,"On Time")</f>
        <v>12</v>
      </c>
      <c r="I340">
        <f>COUNTIFS(olah!$Q340:Q15338,summary!A340,olah!$B340:B15338,summary!B340,olah!$N340:N15338,summary!C340,olah!$P340:P15338,summary!D340,olah!$S340:S15338,"Late")</f>
        <v>0</v>
      </c>
      <c r="J340">
        <f>COUNTIFS(olah!$Q$2:Q15338,summary!A340,olah!$B$2:B15338,summary!B340,olah!$S$2:S15338,"Late")</f>
        <v>1</v>
      </c>
      <c r="K340">
        <f t="shared" si="5"/>
        <v>18</v>
      </c>
      <c r="L340">
        <f>COUNTIFS(olah!$Q340:Q15338,summary!A340,olah!$B340:B15338,summary!B340,olah!$N340:N15338,summary!C340,olah!$P340:P15338,summary!D340,olah!$T340:T15338,"On Time CO")</f>
        <v>1</v>
      </c>
      <c r="M340">
        <f>COUNTIFS(olah!$Q$2:Q15338,summary!A340,olah!$B$2:B15338,summary!B340,olah!$T$2:T15338,"On Time CO")</f>
        <v>10</v>
      </c>
      <c r="N340">
        <f>COUNTIFS(olah!$Q340:Q15338,summary!A340,olah!$B340:B15338,summary!B340,olah!$N340:N15338,summary!C340,olah!$P340:P15338,summary!D340,olah!$T340:T15338,"Overtime")</f>
        <v>0</v>
      </c>
      <c r="O340">
        <f>COUNTIFS(olah!$Q$2:Q15338,summary!A340,olah!$B$2:B15338,summary!B340,olah!$T$2:T15338,"Overtime")</f>
        <v>0</v>
      </c>
      <c r="P340">
        <f>COUNTIFS(olah!$Q340:Q15338,summary!A340,olah!$B340:B15338,summary!B340,olah!$N340:N15338,summary!C340,olah!$P340:P15338,summary!D340,olah!$T340:T15338,"Early")</f>
        <v>0</v>
      </c>
      <c r="Q340">
        <f>COUNTIFS(olah!$Q$2:Q15338,summary!A340,olah!$B$2:B15338,summary!B340,olah!$T$2:T15338,"Early")</f>
        <v>0</v>
      </c>
      <c r="R340">
        <f>COUNTIFS(olah!$Q340:Q15338,summary!A340,olah!$B340:B15338,summary!B340,olah!$N340:N15338,summary!C340,olah!$P340:P15338,summary!D340,olah!$T340:T15338,"NA CO")</f>
        <v>0</v>
      </c>
      <c r="S340">
        <f>COUNTIFS(olah!$Q$2:Q15338,summary!A340,olah!$B$2:B15338,summary!B340,olah!$T$2:T15338,"NA CO")</f>
        <v>3</v>
      </c>
      <c r="T340" t="str">
        <f>olah!R340</f>
        <v>Attendance</v>
      </c>
      <c r="U340" t="str">
        <f>IF(T340="Permit", olah!T340, "No Permit")</f>
        <v>No Permit</v>
      </c>
    </row>
    <row r="341" spans="1:21" hidden="1" x14ac:dyDescent="0.3">
      <c r="A341" s="23">
        <v>44561</v>
      </c>
      <c r="B341" t="s">
        <v>129</v>
      </c>
      <c r="C341" t="s">
        <v>28</v>
      </c>
      <c r="D341" t="s">
        <v>10202</v>
      </c>
      <c r="E341" t="str">
        <f>VLOOKUP(B341,olah!$B:$P,2,0)</f>
        <v>2021-12-01</v>
      </c>
      <c r="F341">
        <f>COUNTIFS(parameter!$J$4:$J$34,summary!A341,parameter!$I$4:$I$34,"&gt;="&amp;summary!$E341)</f>
        <v>31</v>
      </c>
      <c r="G341">
        <f>COUNTIFS(olah!$Q341:Q15339,summary!A341,olah!$B341:B15339,summary!B341,olah!$N341:N15339,summary!C341,olah!$P341:P15339,summary!D341,olah!$S341:S15339,"On Time")</f>
        <v>1</v>
      </c>
      <c r="H341">
        <f>COUNTIFS(olah!$Q$2:Q15339,summary!A341,olah!$B$2:B15339,summary!B341,olah!$S$2:S15339,"On Time")</f>
        <v>12</v>
      </c>
      <c r="I341">
        <f>COUNTIFS(olah!$Q341:Q15339,summary!A341,olah!$B341:B15339,summary!B341,olah!$N341:N15339,summary!C341,olah!$P341:P15339,summary!D341,olah!$S341:S15339,"Late")</f>
        <v>0</v>
      </c>
      <c r="J341">
        <f>COUNTIFS(olah!$Q$2:Q15339,summary!A341,olah!$B$2:B15339,summary!B341,olah!$S$2:S15339,"Late")</f>
        <v>1</v>
      </c>
      <c r="K341">
        <f t="shared" si="5"/>
        <v>18</v>
      </c>
      <c r="L341">
        <f>COUNTIFS(olah!$Q341:Q15339,summary!A341,olah!$B341:B15339,summary!B341,olah!$N341:N15339,summary!C341,olah!$P341:P15339,summary!D341,olah!$T341:T15339,"On Time CO")</f>
        <v>0</v>
      </c>
      <c r="M341">
        <f>COUNTIFS(olah!$Q$2:Q15339,summary!A341,olah!$B$2:B15339,summary!B341,olah!$T$2:T15339,"On Time CO")</f>
        <v>10</v>
      </c>
      <c r="N341">
        <f>COUNTIFS(olah!$Q341:Q15339,summary!A341,olah!$B341:B15339,summary!B341,olah!$N341:N15339,summary!C341,olah!$P341:P15339,summary!D341,olah!$T341:T15339,"Overtime")</f>
        <v>0</v>
      </c>
      <c r="O341">
        <f>COUNTIFS(olah!$Q$2:Q15339,summary!A341,olah!$B$2:B15339,summary!B341,olah!$T$2:T15339,"Overtime")</f>
        <v>0</v>
      </c>
      <c r="P341">
        <f>COUNTIFS(olah!$Q341:Q15339,summary!A341,olah!$B341:B15339,summary!B341,olah!$N341:N15339,summary!C341,olah!$P341:P15339,summary!D341,olah!$T341:T15339,"Early")</f>
        <v>0</v>
      </c>
      <c r="Q341">
        <f>COUNTIFS(olah!$Q$2:Q15339,summary!A341,olah!$B$2:B15339,summary!B341,olah!$T$2:T15339,"Early")</f>
        <v>0</v>
      </c>
      <c r="R341">
        <f>COUNTIFS(olah!$Q341:Q15339,summary!A341,olah!$B341:B15339,summary!B341,olah!$N341:N15339,summary!C341,olah!$P341:P15339,summary!D341,olah!$T341:T15339,"NA CO")</f>
        <v>1</v>
      </c>
      <c r="S341">
        <f>COUNTIFS(olah!$Q$2:Q15339,summary!A341,olah!$B$2:B15339,summary!B341,olah!$T$2:T15339,"NA CO")</f>
        <v>3</v>
      </c>
      <c r="T341" t="str">
        <f>olah!R341</f>
        <v>Attendance</v>
      </c>
      <c r="U341" t="str">
        <f>IF(T341="Permit", olah!T341, "No Permit")</f>
        <v>No Permit</v>
      </c>
    </row>
    <row r="342" spans="1:21" hidden="1" x14ac:dyDescent="0.3">
      <c r="A342" s="23">
        <v>44561</v>
      </c>
      <c r="B342" t="s">
        <v>129</v>
      </c>
      <c r="C342" t="s">
        <v>28</v>
      </c>
      <c r="D342" t="s">
        <v>11607</v>
      </c>
      <c r="E342" t="str">
        <f>VLOOKUP(B342,olah!$B:$P,2,0)</f>
        <v>2021-12-01</v>
      </c>
      <c r="F342">
        <f>COUNTIFS(parameter!$J$4:$J$34,summary!A342,parameter!$I$4:$I$34,"&gt;="&amp;summary!$E342)</f>
        <v>31</v>
      </c>
      <c r="G342">
        <f>COUNTIFS(olah!$Q342:Q15340,summary!A342,olah!$B342:B15340,summary!B342,olah!$N342:N15340,summary!C342,olah!$P342:P15340,summary!D342,olah!$S342:S15340,"On Time")</f>
        <v>1</v>
      </c>
      <c r="H342">
        <f>COUNTIFS(olah!$Q$2:Q15340,summary!A342,olah!$B$2:B15340,summary!B342,olah!$S$2:S15340,"On Time")</f>
        <v>12</v>
      </c>
      <c r="I342">
        <f>COUNTIFS(olah!$Q342:Q15340,summary!A342,olah!$B342:B15340,summary!B342,olah!$N342:N15340,summary!C342,olah!$P342:P15340,summary!D342,olah!$S342:S15340,"Late")</f>
        <v>0</v>
      </c>
      <c r="J342">
        <f>COUNTIFS(olah!$Q$2:Q15340,summary!A342,olah!$B$2:B15340,summary!B342,olah!$S$2:S15340,"Late")</f>
        <v>1</v>
      </c>
      <c r="K342">
        <f t="shared" si="5"/>
        <v>18</v>
      </c>
      <c r="L342">
        <f>COUNTIFS(olah!$Q342:Q15340,summary!A342,olah!$B342:B15340,summary!B342,olah!$N342:N15340,summary!C342,olah!$P342:P15340,summary!D342,olah!$T342:T15340,"On Time CO")</f>
        <v>1</v>
      </c>
      <c r="M342">
        <f>COUNTIFS(olah!$Q$2:Q15340,summary!A342,olah!$B$2:B15340,summary!B342,olah!$T$2:T15340,"On Time CO")</f>
        <v>10</v>
      </c>
      <c r="N342">
        <f>COUNTIFS(olah!$Q342:Q15340,summary!A342,olah!$B342:B15340,summary!B342,olah!$N342:N15340,summary!C342,olah!$P342:P15340,summary!D342,olah!$T342:T15340,"Overtime")</f>
        <v>0</v>
      </c>
      <c r="O342">
        <f>COUNTIFS(olah!$Q$2:Q15340,summary!A342,olah!$B$2:B15340,summary!B342,olah!$T$2:T15340,"Overtime")</f>
        <v>0</v>
      </c>
      <c r="P342">
        <f>COUNTIFS(olah!$Q342:Q15340,summary!A342,olah!$B342:B15340,summary!B342,olah!$N342:N15340,summary!C342,olah!$P342:P15340,summary!D342,olah!$T342:T15340,"Early")</f>
        <v>0</v>
      </c>
      <c r="Q342">
        <f>COUNTIFS(olah!$Q$2:Q15340,summary!A342,olah!$B$2:B15340,summary!B342,olah!$T$2:T15340,"Early")</f>
        <v>0</v>
      </c>
      <c r="R342">
        <f>COUNTIFS(olah!$Q342:Q15340,summary!A342,olah!$B342:B15340,summary!B342,olah!$N342:N15340,summary!C342,olah!$P342:P15340,summary!D342,olah!$T342:T15340,"NA CO")</f>
        <v>0</v>
      </c>
      <c r="S342">
        <f>COUNTIFS(olah!$Q$2:Q15340,summary!A342,olah!$B$2:B15340,summary!B342,olah!$T$2:T15340,"NA CO")</f>
        <v>3</v>
      </c>
      <c r="T342" t="str">
        <f>olah!R342</f>
        <v>Attendance</v>
      </c>
      <c r="U342" t="str">
        <f>IF(T342="Permit", olah!T342, "No Permit")</f>
        <v>No Permit</v>
      </c>
    </row>
    <row r="343" spans="1:21" hidden="1" x14ac:dyDescent="0.3">
      <c r="A343" s="23">
        <v>44561</v>
      </c>
      <c r="B343" t="s">
        <v>129</v>
      </c>
      <c r="C343" t="s">
        <v>28</v>
      </c>
      <c r="D343" t="s">
        <v>11608</v>
      </c>
      <c r="E343" t="str">
        <f>VLOOKUP(B343,olah!$B:$P,2,0)</f>
        <v>2021-12-01</v>
      </c>
      <c r="F343">
        <f>COUNTIFS(parameter!$J$4:$J$34,summary!A343,parameter!$I$4:$I$34,"&gt;="&amp;summary!$E343)</f>
        <v>31</v>
      </c>
      <c r="G343">
        <f>COUNTIFS(olah!$Q343:Q15341,summary!A343,olah!$B343:B15341,summary!B343,olah!$N343:N15341,summary!C343,olah!$P343:P15341,summary!D343,olah!$S343:S15341,"On Time")</f>
        <v>1</v>
      </c>
      <c r="H343">
        <f>COUNTIFS(olah!$Q$2:Q15341,summary!A343,olah!$B$2:B15341,summary!B343,olah!$S$2:S15341,"On Time")</f>
        <v>12</v>
      </c>
      <c r="I343">
        <f>COUNTIFS(olah!$Q343:Q15341,summary!A343,olah!$B343:B15341,summary!B343,olah!$N343:N15341,summary!C343,olah!$P343:P15341,summary!D343,olah!$S343:S15341,"Late")</f>
        <v>0</v>
      </c>
      <c r="J343">
        <f>COUNTIFS(olah!$Q$2:Q15341,summary!A343,olah!$B$2:B15341,summary!B343,olah!$S$2:S15341,"Late")</f>
        <v>1</v>
      </c>
      <c r="K343">
        <f t="shared" si="5"/>
        <v>18</v>
      </c>
      <c r="L343">
        <f>COUNTIFS(olah!$Q343:Q15341,summary!A343,olah!$B343:B15341,summary!B343,olah!$N343:N15341,summary!C343,olah!$P343:P15341,summary!D343,olah!$T343:T15341,"On Time CO")</f>
        <v>1</v>
      </c>
      <c r="M343">
        <f>COUNTIFS(olah!$Q$2:Q15341,summary!A343,olah!$B$2:B15341,summary!B343,olah!$T$2:T15341,"On Time CO")</f>
        <v>10</v>
      </c>
      <c r="N343">
        <f>COUNTIFS(olah!$Q343:Q15341,summary!A343,olah!$B343:B15341,summary!B343,olah!$N343:N15341,summary!C343,olah!$P343:P15341,summary!D343,olah!$T343:T15341,"Overtime")</f>
        <v>0</v>
      </c>
      <c r="O343">
        <f>COUNTIFS(olah!$Q$2:Q15341,summary!A343,olah!$B$2:B15341,summary!B343,olah!$T$2:T15341,"Overtime")</f>
        <v>0</v>
      </c>
      <c r="P343">
        <f>COUNTIFS(olah!$Q343:Q15341,summary!A343,olah!$B343:B15341,summary!B343,olah!$N343:N15341,summary!C343,olah!$P343:P15341,summary!D343,olah!$T343:T15341,"Early")</f>
        <v>0</v>
      </c>
      <c r="Q343">
        <f>COUNTIFS(olah!$Q$2:Q15341,summary!A343,olah!$B$2:B15341,summary!B343,olah!$T$2:T15341,"Early")</f>
        <v>0</v>
      </c>
      <c r="R343">
        <f>COUNTIFS(olah!$Q343:Q15341,summary!A343,olah!$B343:B15341,summary!B343,olah!$N343:N15341,summary!C343,olah!$P343:P15341,summary!D343,olah!$T343:T15341,"NA CO")</f>
        <v>0</v>
      </c>
      <c r="S343">
        <f>COUNTIFS(olah!$Q$2:Q15341,summary!A343,olah!$B$2:B15341,summary!B343,olah!$T$2:T15341,"NA CO")</f>
        <v>3</v>
      </c>
      <c r="T343" t="str">
        <f>olah!R343</f>
        <v>Attendance</v>
      </c>
      <c r="U343" t="str">
        <f>IF(T343="Permit", olah!T343, "No Permit")</f>
        <v>No Permit</v>
      </c>
    </row>
    <row r="344" spans="1:21" hidden="1" x14ac:dyDescent="0.3">
      <c r="A344" s="23">
        <v>44561</v>
      </c>
      <c r="B344" t="s">
        <v>139</v>
      </c>
      <c r="C344" t="s">
        <v>140</v>
      </c>
      <c r="D344" t="s">
        <v>1390</v>
      </c>
      <c r="E344" t="str">
        <f>VLOOKUP(B344,olah!$B:$P,2,0)</f>
        <v>2021-12-01</v>
      </c>
      <c r="F344">
        <f>COUNTIFS(parameter!$J$4:$J$34,summary!A344,parameter!$I$4:$I$34,"&gt;="&amp;summary!$E344)</f>
        <v>31</v>
      </c>
      <c r="G344">
        <f>COUNTIFS(olah!$Q344:Q15342,summary!A344,olah!$B344:B15342,summary!B344,olah!$N344:N15342,summary!C344,olah!$P344:P15342,summary!D344,olah!$S344:S15342,"On Time")</f>
        <v>1</v>
      </c>
      <c r="H344">
        <f>COUNTIFS(olah!$Q$2:Q15342,summary!A344,olah!$B$2:B15342,summary!B344,olah!$S$2:S15342,"On Time")</f>
        <v>19</v>
      </c>
      <c r="I344">
        <f>COUNTIFS(olah!$Q344:Q15342,summary!A344,olah!$B344:B15342,summary!B344,olah!$N344:N15342,summary!C344,olah!$P344:P15342,summary!D344,olah!$S344:S15342,"Late")</f>
        <v>0</v>
      </c>
      <c r="J344">
        <f>COUNTIFS(olah!$Q$2:Q15342,summary!A344,olah!$B$2:B15342,summary!B344,olah!$S$2:S15342,"Late")</f>
        <v>4</v>
      </c>
      <c r="K344">
        <f t="shared" si="5"/>
        <v>8</v>
      </c>
      <c r="L344">
        <f>COUNTIFS(olah!$Q344:Q15342,summary!A344,olah!$B344:B15342,summary!B344,olah!$N344:N15342,summary!C344,olah!$P344:P15342,summary!D344,olah!$T344:T15342,"On Time CO")</f>
        <v>1</v>
      </c>
      <c r="M344">
        <f>COUNTIFS(olah!$Q$2:Q15342,summary!A344,olah!$B$2:B15342,summary!B344,olah!$T$2:T15342,"On Time CO")</f>
        <v>22</v>
      </c>
      <c r="N344">
        <f>COUNTIFS(olah!$Q344:Q15342,summary!A344,olah!$B344:B15342,summary!B344,olah!$N344:N15342,summary!C344,olah!$P344:P15342,summary!D344,olah!$T344:T15342,"Overtime")</f>
        <v>0</v>
      </c>
      <c r="O344">
        <f>COUNTIFS(olah!$Q$2:Q15342,summary!A344,olah!$B$2:B15342,summary!B344,olah!$T$2:T15342,"Overtime")</f>
        <v>1</v>
      </c>
      <c r="P344">
        <f>COUNTIFS(olah!$Q344:Q15342,summary!A344,olah!$B344:B15342,summary!B344,olah!$N344:N15342,summary!C344,olah!$P344:P15342,summary!D344,olah!$T344:T15342,"Early")</f>
        <v>0</v>
      </c>
      <c r="Q344">
        <f>COUNTIFS(olah!$Q$2:Q15342,summary!A344,olah!$B$2:B15342,summary!B344,olah!$T$2:T15342,"Early")</f>
        <v>0</v>
      </c>
      <c r="R344">
        <f>COUNTIFS(olah!$Q344:Q15342,summary!A344,olah!$B344:B15342,summary!B344,olah!$N344:N15342,summary!C344,olah!$P344:P15342,summary!D344,olah!$T344:T15342,"NA CO")</f>
        <v>0</v>
      </c>
      <c r="S344">
        <f>COUNTIFS(olah!$Q$2:Q15342,summary!A344,olah!$B$2:B15342,summary!B344,olah!$T$2:T15342,"NA CO")</f>
        <v>0</v>
      </c>
      <c r="T344" t="str">
        <f>olah!R344</f>
        <v>Daily Journey</v>
      </c>
      <c r="U344" t="str">
        <f>IF(T344="Permit", olah!T344, "No Permit")</f>
        <v>No Permit</v>
      </c>
    </row>
    <row r="345" spans="1:21" hidden="1" x14ac:dyDescent="0.3">
      <c r="A345" s="23">
        <v>44561</v>
      </c>
      <c r="B345" t="s">
        <v>139</v>
      </c>
      <c r="C345" t="s">
        <v>31</v>
      </c>
      <c r="D345" t="s">
        <v>5935</v>
      </c>
      <c r="E345" t="str">
        <f>VLOOKUP(B345,olah!$B:$P,2,0)</f>
        <v>2021-12-01</v>
      </c>
      <c r="F345">
        <f>COUNTIFS(parameter!$J$4:$J$34,summary!A345,parameter!$I$4:$I$34,"&gt;="&amp;summary!$E345)</f>
        <v>31</v>
      </c>
      <c r="G345">
        <f>COUNTIFS(olah!$Q345:Q15343,summary!A345,olah!$B345:B15343,summary!B345,olah!$N345:N15343,summary!C345,olah!$P345:P15343,summary!D345,olah!$S345:S15343,"On Time")</f>
        <v>1</v>
      </c>
      <c r="H345">
        <f>COUNTIFS(olah!$Q$2:Q15343,summary!A345,olah!$B$2:B15343,summary!B345,olah!$S$2:S15343,"On Time")</f>
        <v>19</v>
      </c>
      <c r="I345">
        <f>COUNTIFS(olah!$Q345:Q15343,summary!A345,olah!$B345:B15343,summary!B345,olah!$N345:N15343,summary!C345,olah!$P345:P15343,summary!D345,olah!$S345:S15343,"Late")</f>
        <v>0</v>
      </c>
      <c r="J345">
        <f>COUNTIFS(olah!$Q$2:Q15343,summary!A345,olah!$B$2:B15343,summary!B345,olah!$S$2:S15343,"Late")</f>
        <v>4</v>
      </c>
      <c r="K345">
        <f t="shared" si="5"/>
        <v>8</v>
      </c>
      <c r="L345">
        <f>COUNTIFS(olah!$Q345:Q15343,summary!A345,olah!$B345:B15343,summary!B345,olah!$N345:N15343,summary!C345,olah!$P345:P15343,summary!D345,olah!$T345:T15343,"On Time CO")</f>
        <v>1</v>
      </c>
      <c r="M345">
        <f>COUNTIFS(olah!$Q$2:Q15343,summary!A345,olah!$B$2:B15343,summary!B345,olah!$T$2:T15343,"On Time CO")</f>
        <v>22</v>
      </c>
      <c r="N345">
        <f>COUNTIFS(olah!$Q345:Q15343,summary!A345,olah!$B345:B15343,summary!B345,olah!$N345:N15343,summary!C345,olah!$P345:P15343,summary!D345,olah!$T345:T15343,"Overtime")</f>
        <v>0</v>
      </c>
      <c r="O345">
        <f>COUNTIFS(olah!$Q$2:Q15343,summary!A345,olah!$B$2:B15343,summary!B345,olah!$T$2:T15343,"Overtime")</f>
        <v>1</v>
      </c>
      <c r="P345">
        <f>COUNTIFS(olah!$Q345:Q15343,summary!A345,olah!$B345:B15343,summary!B345,olah!$N345:N15343,summary!C345,olah!$P345:P15343,summary!D345,olah!$T345:T15343,"Early")</f>
        <v>0</v>
      </c>
      <c r="Q345">
        <f>COUNTIFS(olah!$Q$2:Q15343,summary!A345,olah!$B$2:B15343,summary!B345,olah!$T$2:T15343,"Early")</f>
        <v>0</v>
      </c>
      <c r="R345">
        <f>COUNTIFS(olah!$Q345:Q15343,summary!A345,olah!$B345:B15343,summary!B345,olah!$N345:N15343,summary!C345,olah!$P345:P15343,summary!D345,olah!$T345:T15343,"NA CO")</f>
        <v>0</v>
      </c>
      <c r="S345">
        <f>COUNTIFS(olah!$Q$2:Q15343,summary!A345,olah!$B$2:B15343,summary!B345,olah!$T$2:T15343,"NA CO")</f>
        <v>0</v>
      </c>
      <c r="T345" t="str">
        <f>olah!R345</f>
        <v>Attendance</v>
      </c>
      <c r="U345" t="str">
        <f>IF(T345="Permit", olah!T345, "No Permit")</f>
        <v>No Permit</v>
      </c>
    </row>
    <row r="346" spans="1:21" hidden="1" x14ac:dyDescent="0.3">
      <c r="A346" s="23">
        <v>44561</v>
      </c>
      <c r="B346" t="s">
        <v>139</v>
      </c>
      <c r="C346" t="s">
        <v>140</v>
      </c>
      <c r="D346" t="s">
        <v>11600</v>
      </c>
      <c r="E346" t="str">
        <f>VLOOKUP(B346,olah!$B:$P,2,0)</f>
        <v>2021-12-01</v>
      </c>
      <c r="F346">
        <f>COUNTIFS(parameter!$J$4:$J$34,summary!A346,parameter!$I$4:$I$34,"&gt;="&amp;summary!$E346)</f>
        <v>31</v>
      </c>
      <c r="G346">
        <f>COUNTIFS(olah!$Q346:Q15344,summary!A346,olah!$B346:B15344,summary!B346,olah!$N346:N15344,summary!C346,olah!$P346:P15344,summary!D346,olah!$S346:S15344,"On Time")</f>
        <v>1</v>
      </c>
      <c r="H346">
        <f>COUNTIFS(olah!$Q$2:Q15344,summary!A346,olah!$B$2:B15344,summary!B346,olah!$S$2:S15344,"On Time")</f>
        <v>19</v>
      </c>
      <c r="I346">
        <f>COUNTIFS(olah!$Q346:Q15344,summary!A346,olah!$B346:B15344,summary!B346,olah!$N346:N15344,summary!C346,olah!$P346:P15344,summary!D346,olah!$S346:S15344,"Late")</f>
        <v>0</v>
      </c>
      <c r="J346">
        <f>COUNTIFS(olah!$Q$2:Q15344,summary!A346,olah!$B$2:B15344,summary!B346,olah!$S$2:S15344,"Late")</f>
        <v>4</v>
      </c>
      <c r="K346">
        <f t="shared" si="5"/>
        <v>8</v>
      </c>
      <c r="L346">
        <f>COUNTIFS(olah!$Q346:Q15344,summary!A346,olah!$B346:B15344,summary!B346,olah!$N346:N15344,summary!C346,olah!$P346:P15344,summary!D346,olah!$T346:T15344,"On Time CO")</f>
        <v>1</v>
      </c>
      <c r="M346">
        <f>COUNTIFS(olah!$Q$2:Q15344,summary!A346,olah!$B$2:B15344,summary!B346,olah!$T$2:T15344,"On Time CO")</f>
        <v>22</v>
      </c>
      <c r="N346">
        <f>COUNTIFS(olah!$Q346:Q15344,summary!A346,olah!$B346:B15344,summary!B346,olah!$N346:N15344,summary!C346,olah!$P346:P15344,summary!D346,olah!$T346:T15344,"Overtime")</f>
        <v>0</v>
      </c>
      <c r="O346">
        <f>COUNTIFS(olah!$Q$2:Q15344,summary!A346,olah!$B$2:B15344,summary!B346,olah!$T$2:T15344,"Overtime")</f>
        <v>1</v>
      </c>
      <c r="P346">
        <f>COUNTIFS(olah!$Q346:Q15344,summary!A346,olah!$B346:B15344,summary!B346,olah!$N346:N15344,summary!C346,olah!$P346:P15344,summary!D346,olah!$T346:T15344,"Early")</f>
        <v>0</v>
      </c>
      <c r="Q346">
        <f>COUNTIFS(olah!$Q$2:Q15344,summary!A346,olah!$B$2:B15344,summary!B346,olah!$T$2:T15344,"Early")</f>
        <v>0</v>
      </c>
      <c r="R346">
        <f>COUNTIFS(olah!$Q346:Q15344,summary!A346,olah!$B346:B15344,summary!B346,olah!$N346:N15344,summary!C346,olah!$P346:P15344,summary!D346,olah!$T346:T15344,"NA CO")</f>
        <v>0</v>
      </c>
      <c r="S346">
        <f>COUNTIFS(olah!$Q$2:Q15344,summary!A346,olah!$B$2:B15344,summary!B346,olah!$T$2:T15344,"NA CO")</f>
        <v>0</v>
      </c>
      <c r="T346" t="str">
        <f>olah!R346</f>
        <v>Daily Journey</v>
      </c>
      <c r="U346" t="str">
        <f>IF(T346="Permit", olah!T346, "No Permit")</f>
        <v>No Permit</v>
      </c>
    </row>
    <row r="347" spans="1:21" hidden="1" x14ac:dyDescent="0.3">
      <c r="A347" s="23">
        <v>44561</v>
      </c>
      <c r="B347" t="s">
        <v>139</v>
      </c>
      <c r="C347" t="s">
        <v>31</v>
      </c>
      <c r="D347" t="s">
        <v>11601</v>
      </c>
      <c r="E347" t="str">
        <f>VLOOKUP(B347,olah!$B:$P,2,0)</f>
        <v>2021-12-01</v>
      </c>
      <c r="F347">
        <f>COUNTIFS(parameter!$J$4:$J$34,summary!A347,parameter!$I$4:$I$34,"&gt;="&amp;summary!$E347)</f>
        <v>31</v>
      </c>
      <c r="G347">
        <f>COUNTIFS(olah!$Q347:Q15345,summary!A347,olah!$B347:B15345,summary!B347,olah!$N347:N15345,summary!C347,olah!$P347:P15345,summary!D347,olah!$S347:S15345,"On Time")</f>
        <v>0</v>
      </c>
      <c r="H347">
        <f>COUNTIFS(olah!$Q$2:Q15345,summary!A347,olah!$B$2:B15345,summary!B347,olah!$S$2:S15345,"On Time")</f>
        <v>19</v>
      </c>
      <c r="I347">
        <f>COUNTIFS(olah!$Q347:Q15345,summary!A347,olah!$B347:B15345,summary!B347,olah!$N347:N15345,summary!C347,olah!$P347:P15345,summary!D347,olah!$S347:S15345,"Late")</f>
        <v>1</v>
      </c>
      <c r="J347">
        <f>COUNTIFS(olah!$Q$2:Q15345,summary!A347,olah!$B$2:B15345,summary!B347,olah!$S$2:S15345,"Late")</f>
        <v>4</v>
      </c>
      <c r="K347">
        <f t="shared" si="5"/>
        <v>7</v>
      </c>
      <c r="L347">
        <f>COUNTIFS(olah!$Q347:Q15345,summary!A347,olah!$B347:B15345,summary!B347,olah!$N347:N15345,summary!C347,olah!$P347:P15345,summary!D347,olah!$T347:T15345,"On Time CO")</f>
        <v>0</v>
      </c>
      <c r="M347">
        <f>COUNTIFS(olah!$Q$2:Q15345,summary!A347,olah!$B$2:B15345,summary!B347,olah!$T$2:T15345,"On Time CO")</f>
        <v>22</v>
      </c>
      <c r="N347">
        <f>COUNTIFS(olah!$Q347:Q15345,summary!A347,olah!$B347:B15345,summary!B347,olah!$N347:N15345,summary!C347,olah!$P347:P15345,summary!D347,olah!$T347:T15345,"Overtime")</f>
        <v>1</v>
      </c>
      <c r="O347">
        <f>COUNTIFS(olah!$Q$2:Q15345,summary!A347,olah!$B$2:B15345,summary!B347,olah!$T$2:T15345,"Overtime")</f>
        <v>1</v>
      </c>
      <c r="P347">
        <f>COUNTIFS(olah!$Q347:Q15345,summary!A347,olah!$B347:B15345,summary!B347,olah!$N347:N15345,summary!C347,olah!$P347:P15345,summary!D347,olah!$T347:T15345,"Early")</f>
        <v>0</v>
      </c>
      <c r="Q347">
        <f>COUNTIFS(olah!$Q$2:Q15345,summary!A347,olah!$B$2:B15345,summary!B347,olah!$T$2:T15345,"Early")</f>
        <v>0</v>
      </c>
      <c r="R347">
        <f>COUNTIFS(olah!$Q347:Q15345,summary!A347,olah!$B347:B15345,summary!B347,olah!$N347:N15345,summary!C347,olah!$P347:P15345,summary!D347,olah!$T347:T15345,"NA CO")</f>
        <v>0</v>
      </c>
      <c r="S347">
        <f>COUNTIFS(olah!$Q$2:Q15345,summary!A347,olah!$B$2:B15345,summary!B347,olah!$T$2:T15345,"NA CO")</f>
        <v>0</v>
      </c>
      <c r="T347" t="str">
        <f>olah!R347</f>
        <v>Attendance</v>
      </c>
      <c r="U347" t="str">
        <f>IF(T347="Permit", olah!T347, "No Permit")</f>
        <v>No Permit</v>
      </c>
    </row>
    <row r="348" spans="1:21" hidden="1" x14ac:dyDescent="0.3">
      <c r="A348" s="23">
        <v>44561</v>
      </c>
      <c r="B348" t="s">
        <v>139</v>
      </c>
      <c r="C348" t="s">
        <v>142</v>
      </c>
      <c r="D348" t="s">
        <v>5936</v>
      </c>
      <c r="E348" t="str">
        <f>VLOOKUP(B348,olah!$B:$P,2,0)</f>
        <v>2021-12-01</v>
      </c>
      <c r="F348">
        <f>COUNTIFS(parameter!$J$4:$J$34,summary!A348,parameter!$I$4:$I$34,"&gt;="&amp;summary!$E348)</f>
        <v>31</v>
      </c>
      <c r="G348">
        <f>COUNTIFS(olah!$Q348:Q15346,summary!A348,olah!$B348:B15346,summary!B348,olah!$N348:N15346,summary!C348,olah!$P348:P15346,summary!D348,olah!$S348:S15346,"On Time")</f>
        <v>1</v>
      </c>
      <c r="H348">
        <f>COUNTIFS(olah!$Q$2:Q15346,summary!A348,olah!$B$2:B15346,summary!B348,olah!$S$2:S15346,"On Time")</f>
        <v>19</v>
      </c>
      <c r="I348">
        <f>COUNTIFS(olah!$Q348:Q15346,summary!A348,olah!$B348:B15346,summary!B348,olah!$N348:N15346,summary!C348,olah!$P348:P15346,summary!D348,olah!$S348:S15346,"Late")</f>
        <v>0</v>
      </c>
      <c r="J348">
        <f>COUNTIFS(olah!$Q$2:Q15346,summary!A348,olah!$B$2:B15346,summary!B348,olah!$S$2:S15346,"Late")</f>
        <v>4</v>
      </c>
      <c r="K348">
        <f t="shared" si="5"/>
        <v>8</v>
      </c>
      <c r="L348">
        <f>COUNTIFS(olah!$Q348:Q15346,summary!A348,olah!$B348:B15346,summary!B348,olah!$N348:N15346,summary!C348,olah!$P348:P15346,summary!D348,olah!$T348:T15346,"On Time CO")</f>
        <v>1</v>
      </c>
      <c r="M348">
        <f>COUNTIFS(olah!$Q$2:Q15346,summary!A348,olah!$B$2:B15346,summary!B348,olah!$T$2:T15346,"On Time CO")</f>
        <v>22</v>
      </c>
      <c r="N348">
        <f>COUNTIFS(olah!$Q348:Q15346,summary!A348,olah!$B348:B15346,summary!B348,olah!$N348:N15346,summary!C348,olah!$P348:P15346,summary!D348,olah!$T348:T15346,"Overtime")</f>
        <v>0</v>
      </c>
      <c r="O348">
        <f>COUNTIFS(olah!$Q$2:Q15346,summary!A348,olah!$B$2:B15346,summary!B348,olah!$T$2:T15346,"Overtime")</f>
        <v>1</v>
      </c>
      <c r="P348">
        <f>COUNTIFS(olah!$Q348:Q15346,summary!A348,olah!$B348:B15346,summary!B348,olah!$N348:N15346,summary!C348,olah!$P348:P15346,summary!D348,olah!$T348:T15346,"Early")</f>
        <v>0</v>
      </c>
      <c r="Q348">
        <f>COUNTIFS(olah!$Q$2:Q15346,summary!A348,olah!$B$2:B15346,summary!B348,olah!$T$2:T15346,"Early")</f>
        <v>0</v>
      </c>
      <c r="R348">
        <f>COUNTIFS(olah!$Q348:Q15346,summary!A348,olah!$B348:B15346,summary!B348,olah!$N348:N15346,summary!C348,olah!$P348:P15346,summary!D348,olah!$T348:T15346,"NA CO")</f>
        <v>0</v>
      </c>
      <c r="S348">
        <f>COUNTIFS(olah!$Q$2:Q15346,summary!A348,olah!$B$2:B15346,summary!B348,olah!$T$2:T15346,"NA CO")</f>
        <v>0</v>
      </c>
      <c r="T348" t="str">
        <f>olah!R348</f>
        <v>Daily Journey</v>
      </c>
      <c r="U348" t="str">
        <f>IF(T348="Permit", olah!T348, "No Permit")</f>
        <v>No Permit</v>
      </c>
    </row>
    <row r="349" spans="1:21" hidden="1" x14ac:dyDescent="0.3">
      <c r="A349" s="23">
        <v>44561</v>
      </c>
      <c r="B349" t="s">
        <v>139</v>
      </c>
      <c r="C349" t="s">
        <v>31</v>
      </c>
      <c r="D349" t="s">
        <v>6082</v>
      </c>
      <c r="E349" t="str">
        <f>VLOOKUP(B349,olah!$B:$P,2,0)</f>
        <v>2021-12-01</v>
      </c>
      <c r="F349">
        <f>COUNTIFS(parameter!$J$4:$J$34,summary!A349,parameter!$I$4:$I$34,"&gt;="&amp;summary!$E349)</f>
        <v>31</v>
      </c>
      <c r="G349">
        <f>COUNTIFS(olah!$Q349:Q15347,summary!A349,olah!$B349:B15347,summary!B349,olah!$N349:N15347,summary!C349,olah!$P349:P15347,summary!D349,olah!$S349:S15347,"On Time")</f>
        <v>1</v>
      </c>
      <c r="H349">
        <f>COUNTIFS(olah!$Q$2:Q15347,summary!A349,olah!$B$2:B15347,summary!B349,olah!$S$2:S15347,"On Time")</f>
        <v>19</v>
      </c>
      <c r="I349">
        <f>COUNTIFS(olah!$Q349:Q15347,summary!A349,olah!$B349:B15347,summary!B349,olah!$N349:N15347,summary!C349,olah!$P349:P15347,summary!D349,olah!$S349:S15347,"Late")</f>
        <v>0</v>
      </c>
      <c r="J349">
        <f>COUNTIFS(olah!$Q$2:Q15347,summary!A349,olah!$B$2:B15347,summary!B349,olah!$S$2:S15347,"Late")</f>
        <v>4</v>
      </c>
      <c r="K349">
        <f t="shared" si="5"/>
        <v>8</v>
      </c>
      <c r="L349">
        <f>COUNTIFS(olah!$Q349:Q15347,summary!A349,olah!$B349:B15347,summary!B349,olah!$N349:N15347,summary!C349,olah!$P349:P15347,summary!D349,olah!$T349:T15347,"On Time CO")</f>
        <v>1</v>
      </c>
      <c r="M349">
        <f>COUNTIFS(olah!$Q$2:Q15347,summary!A349,olah!$B$2:B15347,summary!B349,olah!$T$2:T15347,"On Time CO")</f>
        <v>22</v>
      </c>
      <c r="N349">
        <f>COUNTIFS(olah!$Q349:Q15347,summary!A349,olah!$B349:B15347,summary!B349,olah!$N349:N15347,summary!C349,olah!$P349:P15347,summary!D349,olah!$T349:T15347,"Overtime")</f>
        <v>0</v>
      </c>
      <c r="O349">
        <f>COUNTIFS(olah!$Q$2:Q15347,summary!A349,olah!$B$2:B15347,summary!B349,olah!$T$2:T15347,"Overtime")</f>
        <v>1</v>
      </c>
      <c r="P349">
        <f>COUNTIFS(olah!$Q349:Q15347,summary!A349,olah!$B349:B15347,summary!B349,olah!$N349:N15347,summary!C349,olah!$P349:P15347,summary!D349,olah!$T349:T15347,"Early")</f>
        <v>0</v>
      </c>
      <c r="Q349">
        <f>COUNTIFS(olah!$Q$2:Q15347,summary!A349,olah!$B$2:B15347,summary!B349,olah!$T$2:T15347,"Early")</f>
        <v>0</v>
      </c>
      <c r="R349">
        <f>COUNTIFS(olah!$Q349:Q15347,summary!A349,olah!$B349:B15347,summary!B349,olah!$N349:N15347,summary!C349,olah!$P349:P15347,summary!D349,olah!$T349:T15347,"NA CO")</f>
        <v>0</v>
      </c>
      <c r="S349">
        <f>COUNTIFS(olah!$Q$2:Q15347,summary!A349,olah!$B$2:B15347,summary!B349,olah!$T$2:T15347,"NA CO")</f>
        <v>0</v>
      </c>
      <c r="T349" t="str">
        <f>olah!R349</f>
        <v>Attendance</v>
      </c>
      <c r="U349" t="str">
        <f>IF(T349="Permit", olah!T349, "No Permit")</f>
        <v>No Permit</v>
      </c>
    </row>
    <row r="350" spans="1:21" hidden="1" x14ac:dyDescent="0.3">
      <c r="A350" s="23">
        <v>44561</v>
      </c>
      <c r="B350" t="s">
        <v>139</v>
      </c>
      <c r="C350" t="s">
        <v>2934</v>
      </c>
      <c r="D350" t="s">
        <v>11602</v>
      </c>
      <c r="E350" t="str">
        <f>VLOOKUP(B350,olah!$B:$P,2,0)</f>
        <v>2021-12-01</v>
      </c>
      <c r="F350">
        <f>COUNTIFS(parameter!$J$4:$J$34,summary!A350,parameter!$I$4:$I$34,"&gt;="&amp;summary!$E350)</f>
        <v>31</v>
      </c>
      <c r="G350">
        <f>COUNTIFS(olah!$Q350:Q15348,summary!A350,olah!$B350:B15348,summary!B350,olah!$N350:N15348,summary!C350,olah!$P350:P15348,summary!D350,olah!$S350:S15348,"On Time")</f>
        <v>1</v>
      </c>
      <c r="H350">
        <f>COUNTIFS(olah!$Q$2:Q15348,summary!A350,olah!$B$2:B15348,summary!B350,olah!$S$2:S15348,"On Time")</f>
        <v>19</v>
      </c>
      <c r="I350">
        <f>COUNTIFS(olah!$Q350:Q15348,summary!A350,olah!$B350:B15348,summary!B350,olah!$N350:N15348,summary!C350,olah!$P350:P15348,summary!D350,olah!$S350:S15348,"Late")</f>
        <v>0</v>
      </c>
      <c r="J350">
        <f>COUNTIFS(olah!$Q$2:Q15348,summary!A350,olah!$B$2:B15348,summary!B350,olah!$S$2:S15348,"Late")</f>
        <v>4</v>
      </c>
      <c r="K350">
        <f t="shared" si="5"/>
        <v>8</v>
      </c>
      <c r="L350">
        <f>COUNTIFS(olah!$Q350:Q15348,summary!A350,olah!$B350:B15348,summary!B350,olah!$N350:N15348,summary!C350,olah!$P350:P15348,summary!D350,olah!$T350:T15348,"On Time CO")</f>
        <v>1</v>
      </c>
      <c r="M350">
        <f>COUNTIFS(olah!$Q$2:Q15348,summary!A350,olah!$B$2:B15348,summary!B350,olah!$T$2:T15348,"On Time CO")</f>
        <v>22</v>
      </c>
      <c r="N350">
        <f>COUNTIFS(olah!$Q350:Q15348,summary!A350,olah!$B350:B15348,summary!B350,olah!$N350:N15348,summary!C350,olah!$P350:P15348,summary!D350,olah!$T350:T15348,"Overtime")</f>
        <v>0</v>
      </c>
      <c r="O350">
        <f>COUNTIFS(olah!$Q$2:Q15348,summary!A350,olah!$B$2:B15348,summary!B350,olah!$T$2:T15348,"Overtime")</f>
        <v>1</v>
      </c>
      <c r="P350">
        <f>COUNTIFS(olah!$Q350:Q15348,summary!A350,olah!$B350:B15348,summary!B350,olah!$N350:N15348,summary!C350,olah!$P350:P15348,summary!D350,olah!$T350:T15348,"Early")</f>
        <v>0</v>
      </c>
      <c r="Q350">
        <f>COUNTIFS(olah!$Q$2:Q15348,summary!A350,olah!$B$2:B15348,summary!B350,olah!$T$2:T15348,"Early")</f>
        <v>0</v>
      </c>
      <c r="R350">
        <f>COUNTIFS(olah!$Q350:Q15348,summary!A350,olah!$B350:B15348,summary!B350,olah!$N350:N15348,summary!C350,olah!$P350:P15348,summary!D350,olah!$T350:T15348,"NA CO")</f>
        <v>0</v>
      </c>
      <c r="S350">
        <f>COUNTIFS(olah!$Q$2:Q15348,summary!A350,olah!$B$2:B15348,summary!B350,olah!$T$2:T15348,"NA CO")</f>
        <v>0</v>
      </c>
      <c r="T350" t="str">
        <f>olah!R350</f>
        <v>Daily Journey</v>
      </c>
      <c r="U350" t="str">
        <f>IF(T350="Permit", olah!T350, "No Permit")</f>
        <v>No Permit</v>
      </c>
    </row>
    <row r="351" spans="1:21" hidden="1" x14ac:dyDescent="0.3">
      <c r="A351" s="23">
        <v>44561</v>
      </c>
      <c r="B351" t="s">
        <v>139</v>
      </c>
      <c r="C351" t="s">
        <v>31</v>
      </c>
      <c r="D351" t="s">
        <v>11603</v>
      </c>
      <c r="E351" t="str">
        <f>VLOOKUP(B351,olah!$B:$P,2,0)</f>
        <v>2021-12-01</v>
      </c>
      <c r="F351">
        <f>COUNTIFS(parameter!$J$4:$J$34,summary!A351,parameter!$I$4:$I$34,"&gt;="&amp;summary!$E351)</f>
        <v>31</v>
      </c>
      <c r="G351">
        <f>COUNTIFS(olah!$Q351:Q15349,summary!A351,olah!$B351:B15349,summary!B351,olah!$N351:N15349,summary!C351,olah!$P351:P15349,summary!D351,olah!$S351:S15349,"On Time")</f>
        <v>1</v>
      </c>
      <c r="H351">
        <f>COUNTIFS(olah!$Q$2:Q15349,summary!A351,olah!$B$2:B15349,summary!B351,olah!$S$2:S15349,"On Time")</f>
        <v>19</v>
      </c>
      <c r="I351">
        <f>COUNTIFS(olah!$Q351:Q15349,summary!A351,olah!$B351:B15349,summary!B351,olah!$N351:N15349,summary!C351,olah!$P351:P15349,summary!D351,olah!$S351:S15349,"Late")</f>
        <v>0</v>
      </c>
      <c r="J351">
        <f>COUNTIFS(olah!$Q$2:Q15349,summary!A351,olah!$B$2:B15349,summary!B351,olah!$S$2:S15349,"Late")</f>
        <v>4</v>
      </c>
      <c r="K351">
        <f t="shared" si="5"/>
        <v>8</v>
      </c>
      <c r="L351">
        <f>COUNTIFS(olah!$Q351:Q15349,summary!A351,olah!$B351:B15349,summary!B351,olah!$N351:N15349,summary!C351,olah!$P351:P15349,summary!D351,olah!$T351:T15349,"On Time CO")</f>
        <v>1</v>
      </c>
      <c r="M351">
        <f>COUNTIFS(olah!$Q$2:Q15349,summary!A351,olah!$B$2:B15349,summary!B351,olah!$T$2:T15349,"On Time CO")</f>
        <v>22</v>
      </c>
      <c r="N351">
        <f>COUNTIFS(olah!$Q351:Q15349,summary!A351,olah!$B351:B15349,summary!B351,olah!$N351:N15349,summary!C351,olah!$P351:P15349,summary!D351,olah!$T351:T15349,"Overtime")</f>
        <v>0</v>
      </c>
      <c r="O351">
        <f>COUNTIFS(olah!$Q$2:Q15349,summary!A351,olah!$B$2:B15349,summary!B351,olah!$T$2:T15349,"Overtime")</f>
        <v>1</v>
      </c>
      <c r="P351">
        <f>COUNTIFS(olah!$Q351:Q15349,summary!A351,olah!$B351:B15349,summary!B351,olah!$N351:N15349,summary!C351,olah!$P351:P15349,summary!D351,olah!$T351:T15349,"Early")</f>
        <v>0</v>
      </c>
      <c r="Q351">
        <f>COUNTIFS(olah!$Q$2:Q15349,summary!A351,olah!$B$2:B15349,summary!B351,olah!$T$2:T15349,"Early")</f>
        <v>0</v>
      </c>
      <c r="R351">
        <f>COUNTIFS(olah!$Q351:Q15349,summary!A351,olah!$B351:B15349,summary!B351,olah!$N351:N15349,summary!C351,olah!$P351:P15349,summary!D351,olah!$T351:T15349,"NA CO")</f>
        <v>0</v>
      </c>
      <c r="S351">
        <f>COUNTIFS(olah!$Q$2:Q15349,summary!A351,olah!$B$2:B15349,summary!B351,olah!$T$2:T15349,"NA CO")</f>
        <v>0</v>
      </c>
      <c r="T351" t="str">
        <f>olah!R351</f>
        <v>Attendance</v>
      </c>
      <c r="U351" t="str">
        <f>IF(T351="Permit", olah!T351, "No Permit")</f>
        <v>No Permit</v>
      </c>
    </row>
    <row r="352" spans="1:21" hidden="1" x14ac:dyDescent="0.3">
      <c r="A352" s="23">
        <v>44561</v>
      </c>
      <c r="B352" t="s">
        <v>139</v>
      </c>
      <c r="C352" t="s">
        <v>2934</v>
      </c>
      <c r="D352" t="s">
        <v>7108</v>
      </c>
      <c r="E352" t="str">
        <f>VLOOKUP(B352,olah!$B:$P,2,0)</f>
        <v>2021-12-01</v>
      </c>
      <c r="F352">
        <f>COUNTIFS(parameter!$J$4:$J$34,summary!A352,parameter!$I$4:$I$34,"&gt;="&amp;summary!$E352)</f>
        <v>31</v>
      </c>
      <c r="G352">
        <f>COUNTIFS(olah!$Q352:Q15350,summary!A352,olah!$B352:B15350,summary!B352,olah!$N352:N15350,summary!C352,olah!$P352:P15350,summary!D352,olah!$S352:S15350,"On Time")</f>
        <v>1</v>
      </c>
      <c r="H352">
        <f>COUNTIFS(olah!$Q$2:Q15350,summary!A352,olah!$B$2:B15350,summary!B352,olah!$S$2:S15350,"On Time")</f>
        <v>19</v>
      </c>
      <c r="I352">
        <f>COUNTIFS(olah!$Q352:Q15350,summary!A352,olah!$B352:B15350,summary!B352,olah!$N352:N15350,summary!C352,olah!$P352:P15350,summary!D352,olah!$S352:S15350,"Late")</f>
        <v>0</v>
      </c>
      <c r="J352">
        <f>COUNTIFS(olah!$Q$2:Q15350,summary!A352,olah!$B$2:B15350,summary!B352,olah!$S$2:S15350,"Late")</f>
        <v>4</v>
      </c>
      <c r="K352">
        <f t="shared" si="5"/>
        <v>8</v>
      </c>
      <c r="L352">
        <f>COUNTIFS(olah!$Q352:Q15350,summary!A352,olah!$B352:B15350,summary!B352,olah!$N352:N15350,summary!C352,olah!$P352:P15350,summary!D352,olah!$T352:T15350,"On Time CO")</f>
        <v>1</v>
      </c>
      <c r="M352">
        <f>COUNTIFS(olah!$Q$2:Q15350,summary!A352,olah!$B$2:B15350,summary!B352,olah!$T$2:T15350,"On Time CO")</f>
        <v>22</v>
      </c>
      <c r="N352">
        <f>COUNTIFS(olah!$Q352:Q15350,summary!A352,olah!$B352:B15350,summary!B352,olah!$N352:N15350,summary!C352,olah!$P352:P15350,summary!D352,olah!$T352:T15350,"Overtime")</f>
        <v>0</v>
      </c>
      <c r="O352">
        <f>COUNTIFS(olah!$Q$2:Q15350,summary!A352,olah!$B$2:B15350,summary!B352,olah!$T$2:T15350,"Overtime")</f>
        <v>1</v>
      </c>
      <c r="P352">
        <f>COUNTIFS(olah!$Q352:Q15350,summary!A352,olah!$B352:B15350,summary!B352,olah!$N352:N15350,summary!C352,olah!$P352:P15350,summary!D352,olah!$T352:T15350,"Early")</f>
        <v>0</v>
      </c>
      <c r="Q352">
        <f>COUNTIFS(olah!$Q$2:Q15350,summary!A352,olah!$B$2:B15350,summary!B352,olah!$T$2:T15350,"Early")</f>
        <v>0</v>
      </c>
      <c r="R352">
        <f>COUNTIFS(olah!$Q352:Q15350,summary!A352,olah!$B352:B15350,summary!B352,olah!$N352:N15350,summary!C352,olah!$P352:P15350,summary!D352,olah!$T352:T15350,"NA CO")</f>
        <v>0</v>
      </c>
      <c r="S352">
        <f>COUNTIFS(olah!$Q$2:Q15350,summary!A352,olah!$B$2:B15350,summary!B352,olah!$T$2:T15350,"NA CO")</f>
        <v>0</v>
      </c>
      <c r="T352" t="str">
        <f>olah!R352</f>
        <v>Daily Journey</v>
      </c>
      <c r="U352" t="str">
        <f>IF(T352="Permit", olah!T352, "No Permit")</f>
        <v>No Permit</v>
      </c>
    </row>
    <row r="353" spans="1:21" hidden="1" x14ac:dyDescent="0.3">
      <c r="A353" s="23">
        <v>44561</v>
      </c>
      <c r="B353" t="s">
        <v>139</v>
      </c>
      <c r="C353" t="s">
        <v>31</v>
      </c>
      <c r="D353" t="s">
        <v>11604</v>
      </c>
      <c r="E353" t="str">
        <f>VLOOKUP(B353,olah!$B:$P,2,0)</f>
        <v>2021-12-01</v>
      </c>
      <c r="F353">
        <f>COUNTIFS(parameter!$J$4:$J$34,summary!A353,parameter!$I$4:$I$34,"&gt;="&amp;summary!$E353)</f>
        <v>31</v>
      </c>
      <c r="G353">
        <f>COUNTIFS(olah!$Q353:Q15351,summary!A353,olah!$B353:B15351,summary!B353,olah!$N353:N15351,summary!C353,olah!$P353:P15351,summary!D353,olah!$S353:S15351,"On Time")</f>
        <v>1</v>
      </c>
      <c r="H353">
        <f>COUNTIFS(olah!$Q$2:Q15351,summary!A353,olah!$B$2:B15351,summary!B353,olah!$S$2:S15351,"On Time")</f>
        <v>19</v>
      </c>
      <c r="I353">
        <f>COUNTIFS(olah!$Q353:Q15351,summary!A353,olah!$B353:B15351,summary!B353,olah!$N353:N15351,summary!C353,olah!$P353:P15351,summary!D353,olah!$S353:S15351,"Late")</f>
        <v>0</v>
      </c>
      <c r="J353">
        <f>COUNTIFS(olah!$Q$2:Q15351,summary!A353,olah!$B$2:B15351,summary!B353,olah!$S$2:S15351,"Late")</f>
        <v>4</v>
      </c>
      <c r="K353">
        <f t="shared" si="5"/>
        <v>8</v>
      </c>
      <c r="L353">
        <f>COUNTIFS(olah!$Q353:Q15351,summary!A353,olah!$B353:B15351,summary!B353,olah!$N353:N15351,summary!C353,olah!$P353:P15351,summary!D353,olah!$T353:T15351,"On Time CO")</f>
        <v>1</v>
      </c>
      <c r="M353">
        <f>COUNTIFS(olah!$Q$2:Q15351,summary!A353,olah!$B$2:B15351,summary!B353,olah!$T$2:T15351,"On Time CO")</f>
        <v>22</v>
      </c>
      <c r="N353">
        <f>COUNTIFS(olah!$Q353:Q15351,summary!A353,olah!$B353:B15351,summary!B353,olah!$N353:N15351,summary!C353,olah!$P353:P15351,summary!D353,olah!$T353:T15351,"Overtime")</f>
        <v>0</v>
      </c>
      <c r="O353">
        <f>COUNTIFS(olah!$Q$2:Q15351,summary!A353,olah!$B$2:B15351,summary!B353,olah!$T$2:T15351,"Overtime")</f>
        <v>1</v>
      </c>
      <c r="P353">
        <f>COUNTIFS(olah!$Q353:Q15351,summary!A353,olah!$B353:B15351,summary!B353,olah!$N353:N15351,summary!C353,olah!$P353:P15351,summary!D353,olah!$T353:T15351,"Early")</f>
        <v>0</v>
      </c>
      <c r="Q353">
        <f>COUNTIFS(olah!$Q$2:Q15351,summary!A353,olah!$B$2:B15351,summary!B353,olah!$T$2:T15351,"Early")</f>
        <v>0</v>
      </c>
      <c r="R353">
        <f>COUNTIFS(olah!$Q353:Q15351,summary!A353,olah!$B353:B15351,summary!B353,olah!$N353:N15351,summary!C353,olah!$P353:P15351,summary!D353,olah!$T353:T15351,"NA CO")</f>
        <v>0</v>
      </c>
      <c r="S353">
        <f>COUNTIFS(olah!$Q$2:Q15351,summary!A353,olah!$B$2:B15351,summary!B353,olah!$T$2:T15351,"NA CO")</f>
        <v>0</v>
      </c>
      <c r="T353" t="str">
        <f>olah!R353</f>
        <v>Attendance</v>
      </c>
      <c r="U353" t="str">
        <f>IF(T353="Permit", olah!T353, "No Permit")</f>
        <v>No Permit</v>
      </c>
    </row>
    <row r="354" spans="1:21" hidden="1" x14ac:dyDescent="0.3">
      <c r="A354" s="23">
        <v>44561</v>
      </c>
      <c r="B354" t="s">
        <v>139</v>
      </c>
      <c r="C354" t="s">
        <v>2950</v>
      </c>
      <c r="D354" t="s">
        <v>11605</v>
      </c>
      <c r="E354" t="str">
        <f>VLOOKUP(B354,olah!$B:$P,2,0)</f>
        <v>2021-12-01</v>
      </c>
      <c r="F354">
        <f>COUNTIFS(parameter!$J$4:$J$34,summary!A354,parameter!$I$4:$I$34,"&gt;="&amp;summary!$E354)</f>
        <v>31</v>
      </c>
      <c r="G354">
        <f>COUNTIFS(olah!$Q354:Q15352,summary!A354,olah!$B354:B15352,summary!B354,olah!$N354:N15352,summary!C354,olah!$P354:P15352,summary!D354,olah!$S354:S15352,"On Time")</f>
        <v>1</v>
      </c>
      <c r="H354">
        <f>COUNTIFS(olah!$Q$2:Q15352,summary!A354,olah!$B$2:B15352,summary!B354,olah!$S$2:S15352,"On Time")</f>
        <v>19</v>
      </c>
      <c r="I354">
        <f>COUNTIFS(olah!$Q354:Q15352,summary!A354,olah!$B354:B15352,summary!B354,olah!$N354:N15352,summary!C354,olah!$P354:P15352,summary!D354,olah!$S354:S15352,"Late")</f>
        <v>0</v>
      </c>
      <c r="J354">
        <f>COUNTIFS(olah!$Q$2:Q15352,summary!A354,olah!$B$2:B15352,summary!B354,olah!$S$2:S15352,"Late")</f>
        <v>4</v>
      </c>
      <c r="K354">
        <f t="shared" si="5"/>
        <v>8</v>
      </c>
      <c r="L354">
        <f>COUNTIFS(olah!$Q354:Q15352,summary!A354,olah!$B354:B15352,summary!B354,olah!$N354:N15352,summary!C354,olah!$P354:P15352,summary!D354,olah!$T354:T15352,"On Time CO")</f>
        <v>1</v>
      </c>
      <c r="M354">
        <f>COUNTIFS(olah!$Q$2:Q15352,summary!A354,olah!$B$2:B15352,summary!B354,olah!$T$2:T15352,"On Time CO")</f>
        <v>22</v>
      </c>
      <c r="N354">
        <f>COUNTIFS(olah!$Q354:Q15352,summary!A354,olah!$B354:B15352,summary!B354,olah!$N354:N15352,summary!C354,olah!$P354:P15352,summary!D354,olah!$T354:T15352,"Overtime")</f>
        <v>0</v>
      </c>
      <c r="O354">
        <f>COUNTIFS(olah!$Q$2:Q15352,summary!A354,olah!$B$2:B15352,summary!B354,olah!$T$2:T15352,"Overtime")</f>
        <v>1</v>
      </c>
      <c r="P354">
        <f>COUNTIFS(olah!$Q354:Q15352,summary!A354,olah!$B354:B15352,summary!B354,olah!$N354:N15352,summary!C354,olah!$P354:P15352,summary!D354,olah!$T354:T15352,"Early")</f>
        <v>0</v>
      </c>
      <c r="Q354">
        <f>COUNTIFS(olah!$Q$2:Q15352,summary!A354,olah!$B$2:B15352,summary!B354,olah!$T$2:T15352,"Early")</f>
        <v>0</v>
      </c>
      <c r="R354">
        <f>COUNTIFS(olah!$Q354:Q15352,summary!A354,olah!$B354:B15352,summary!B354,olah!$N354:N15352,summary!C354,olah!$P354:P15352,summary!D354,olah!$T354:T15352,"NA CO")</f>
        <v>0</v>
      </c>
      <c r="S354">
        <f>COUNTIFS(olah!$Q$2:Q15352,summary!A354,olah!$B$2:B15352,summary!B354,olah!$T$2:T15352,"NA CO")</f>
        <v>0</v>
      </c>
      <c r="T354" t="str">
        <f>olah!R354</f>
        <v>Daily Journey</v>
      </c>
      <c r="U354" t="str">
        <f>IF(T354="Permit", olah!T354, "No Permit")</f>
        <v>No Permit</v>
      </c>
    </row>
    <row r="355" spans="1:21" hidden="1" x14ac:dyDescent="0.3">
      <c r="A355" s="23">
        <v>44561</v>
      </c>
      <c r="B355" t="s">
        <v>139</v>
      </c>
      <c r="C355" t="s">
        <v>31</v>
      </c>
      <c r="D355" t="s">
        <v>11606</v>
      </c>
      <c r="E355" t="str">
        <f>VLOOKUP(B355,olah!$B:$P,2,0)</f>
        <v>2021-12-01</v>
      </c>
      <c r="F355">
        <f>COUNTIFS(parameter!$J$4:$J$34,summary!A355,parameter!$I$4:$I$34,"&gt;="&amp;summary!$E355)</f>
        <v>31</v>
      </c>
      <c r="G355">
        <f>COUNTIFS(olah!$Q355:Q15353,summary!A355,olah!$B355:B15353,summary!B355,olah!$N355:N15353,summary!C355,olah!$P355:P15353,summary!D355,olah!$S355:S15353,"On Time")</f>
        <v>0</v>
      </c>
      <c r="H355">
        <f>COUNTIFS(olah!$Q$2:Q15353,summary!A355,olah!$B$2:B15353,summary!B355,olah!$S$2:S15353,"On Time")</f>
        <v>19</v>
      </c>
      <c r="I355">
        <f>COUNTIFS(olah!$Q355:Q15353,summary!A355,olah!$B355:B15353,summary!B355,olah!$N355:N15353,summary!C355,olah!$P355:P15353,summary!D355,olah!$S355:S15353,"Late")</f>
        <v>1</v>
      </c>
      <c r="J355">
        <f>COUNTIFS(olah!$Q$2:Q15353,summary!A355,olah!$B$2:B15353,summary!B355,olah!$S$2:S15353,"Late")</f>
        <v>4</v>
      </c>
      <c r="K355">
        <f t="shared" si="5"/>
        <v>7</v>
      </c>
      <c r="L355">
        <f>COUNTIFS(olah!$Q355:Q15353,summary!A355,olah!$B355:B15353,summary!B355,olah!$N355:N15353,summary!C355,olah!$P355:P15353,summary!D355,olah!$T355:T15353,"On Time CO")</f>
        <v>1</v>
      </c>
      <c r="M355">
        <f>COUNTIFS(olah!$Q$2:Q15353,summary!A355,olah!$B$2:B15353,summary!B355,olah!$T$2:T15353,"On Time CO")</f>
        <v>22</v>
      </c>
      <c r="N355">
        <f>COUNTIFS(olah!$Q355:Q15353,summary!A355,olah!$B355:B15353,summary!B355,olah!$N355:N15353,summary!C355,olah!$P355:P15353,summary!D355,olah!$T355:T15353,"Overtime")</f>
        <v>0</v>
      </c>
      <c r="O355">
        <f>COUNTIFS(olah!$Q$2:Q15353,summary!A355,olah!$B$2:B15353,summary!B355,olah!$T$2:T15353,"Overtime")</f>
        <v>1</v>
      </c>
      <c r="P355">
        <f>COUNTIFS(olah!$Q355:Q15353,summary!A355,olah!$B355:B15353,summary!B355,olah!$N355:N15353,summary!C355,olah!$P355:P15353,summary!D355,olah!$T355:T15353,"Early")</f>
        <v>0</v>
      </c>
      <c r="Q355">
        <f>COUNTIFS(olah!$Q$2:Q15353,summary!A355,olah!$B$2:B15353,summary!B355,olah!$T$2:T15353,"Early")</f>
        <v>0</v>
      </c>
      <c r="R355">
        <f>COUNTIFS(olah!$Q355:Q15353,summary!A355,olah!$B355:B15353,summary!B355,olah!$N355:N15353,summary!C355,olah!$P355:P15353,summary!D355,olah!$T355:T15353,"NA CO")</f>
        <v>0</v>
      </c>
      <c r="S355">
        <f>COUNTIFS(olah!$Q$2:Q15353,summary!A355,olah!$B$2:B15353,summary!B355,olah!$T$2:T15353,"NA CO")</f>
        <v>0</v>
      </c>
      <c r="T355" t="str">
        <f>olah!R355</f>
        <v>Attendance</v>
      </c>
      <c r="U355" t="str">
        <f>IF(T355="Permit", olah!T355, "No Permit")</f>
        <v>No Permit</v>
      </c>
    </row>
    <row r="356" spans="1:21" hidden="1" x14ac:dyDescent="0.3">
      <c r="A356" s="23">
        <v>44561</v>
      </c>
      <c r="B356" t="s">
        <v>139</v>
      </c>
      <c r="C356" t="s">
        <v>140</v>
      </c>
      <c r="D356" t="s">
        <v>10202</v>
      </c>
      <c r="E356" t="str">
        <f>VLOOKUP(B356,olah!$B:$P,2,0)</f>
        <v>2021-12-01</v>
      </c>
      <c r="F356">
        <f>COUNTIFS(parameter!$J$4:$J$34,summary!A356,parameter!$I$4:$I$34,"&gt;="&amp;summary!$E356)</f>
        <v>31</v>
      </c>
      <c r="G356">
        <f>COUNTIFS(olah!$Q356:Q15354,summary!A356,olah!$B356:B15354,summary!B356,olah!$N356:N15354,summary!C356,olah!$P356:P15354,summary!D356,olah!$S356:S15354,"On Time")</f>
        <v>1</v>
      </c>
      <c r="H356">
        <f>COUNTIFS(olah!$Q$2:Q15354,summary!A356,olah!$B$2:B15354,summary!B356,olah!$S$2:S15354,"On Time")</f>
        <v>19</v>
      </c>
      <c r="I356">
        <f>COUNTIFS(olah!$Q356:Q15354,summary!A356,olah!$B356:B15354,summary!B356,olah!$N356:N15354,summary!C356,olah!$P356:P15354,summary!D356,olah!$S356:S15354,"Late")</f>
        <v>0</v>
      </c>
      <c r="J356">
        <f>COUNTIFS(olah!$Q$2:Q15354,summary!A356,olah!$B$2:B15354,summary!B356,olah!$S$2:S15354,"Late")</f>
        <v>4</v>
      </c>
      <c r="K356">
        <f t="shared" si="5"/>
        <v>8</v>
      </c>
      <c r="L356">
        <f>COUNTIFS(olah!$Q356:Q15354,summary!A356,olah!$B356:B15354,summary!B356,olah!$N356:N15354,summary!C356,olah!$P356:P15354,summary!D356,olah!$T356:T15354,"On Time CO")</f>
        <v>1</v>
      </c>
      <c r="M356">
        <f>COUNTIFS(olah!$Q$2:Q15354,summary!A356,olah!$B$2:B15354,summary!B356,olah!$T$2:T15354,"On Time CO")</f>
        <v>22</v>
      </c>
      <c r="N356">
        <f>COUNTIFS(olah!$Q356:Q15354,summary!A356,olah!$B356:B15354,summary!B356,olah!$N356:N15354,summary!C356,olah!$P356:P15354,summary!D356,olah!$T356:T15354,"Overtime")</f>
        <v>0</v>
      </c>
      <c r="O356">
        <f>COUNTIFS(olah!$Q$2:Q15354,summary!A356,olah!$B$2:B15354,summary!B356,olah!$T$2:T15354,"Overtime")</f>
        <v>1</v>
      </c>
      <c r="P356">
        <f>COUNTIFS(olah!$Q356:Q15354,summary!A356,olah!$B356:B15354,summary!B356,olah!$N356:N15354,summary!C356,olah!$P356:P15354,summary!D356,olah!$T356:T15354,"Early")</f>
        <v>0</v>
      </c>
      <c r="Q356">
        <f>COUNTIFS(olah!$Q$2:Q15354,summary!A356,olah!$B$2:B15354,summary!B356,olah!$T$2:T15354,"Early")</f>
        <v>0</v>
      </c>
      <c r="R356">
        <f>COUNTIFS(olah!$Q356:Q15354,summary!A356,olah!$B356:B15354,summary!B356,olah!$N356:N15354,summary!C356,olah!$P356:P15354,summary!D356,olah!$T356:T15354,"NA CO")</f>
        <v>0</v>
      </c>
      <c r="S356">
        <f>COUNTIFS(olah!$Q$2:Q15354,summary!A356,olah!$B$2:B15354,summary!B356,olah!$T$2:T15354,"NA CO")</f>
        <v>0</v>
      </c>
      <c r="T356" t="str">
        <f>olah!R356</f>
        <v>Daily Journey</v>
      </c>
      <c r="U356" t="str">
        <f>IF(T356="Permit", olah!T356, "No Permit")</f>
        <v>No Permit</v>
      </c>
    </row>
    <row r="357" spans="1:21" hidden="1" x14ac:dyDescent="0.3">
      <c r="A357" s="23">
        <v>44561</v>
      </c>
      <c r="B357" t="s">
        <v>139</v>
      </c>
      <c r="C357" t="s">
        <v>31</v>
      </c>
      <c r="D357" t="s">
        <v>11607</v>
      </c>
      <c r="E357" t="str">
        <f>VLOOKUP(B357,olah!$B:$P,2,0)</f>
        <v>2021-12-01</v>
      </c>
      <c r="F357">
        <f>COUNTIFS(parameter!$J$4:$J$34,summary!A357,parameter!$I$4:$I$34,"&gt;="&amp;summary!$E357)</f>
        <v>31</v>
      </c>
      <c r="G357">
        <f>COUNTIFS(olah!$Q357:Q15355,summary!A357,olah!$B357:B15355,summary!B357,olah!$N357:N15355,summary!C357,olah!$P357:P15355,summary!D357,olah!$S357:S15355,"On Time")</f>
        <v>0</v>
      </c>
      <c r="H357">
        <f>COUNTIFS(olah!$Q$2:Q15355,summary!A357,olah!$B$2:B15355,summary!B357,olah!$S$2:S15355,"On Time")</f>
        <v>19</v>
      </c>
      <c r="I357">
        <f>COUNTIFS(olah!$Q357:Q15355,summary!A357,olah!$B357:B15355,summary!B357,olah!$N357:N15355,summary!C357,olah!$P357:P15355,summary!D357,olah!$S357:S15355,"Late")</f>
        <v>1</v>
      </c>
      <c r="J357">
        <f>COUNTIFS(olah!$Q$2:Q15355,summary!A357,olah!$B$2:B15355,summary!B357,olah!$S$2:S15355,"Late")</f>
        <v>4</v>
      </c>
      <c r="K357">
        <f t="shared" si="5"/>
        <v>7</v>
      </c>
      <c r="L357">
        <f>COUNTIFS(olah!$Q357:Q15355,summary!A357,olah!$B357:B15355,summary!B357,olah!$N357:N15355,summary!C357,olah!$P357:P15355,summary!D357,olah!$T357:T15355,"On Time CO")</f>
        <v>1</v>
      </c>
      <c r="M357">
        <f>COUNTIFS(olah!$Q$2:Q15355,summary!A357,olah!$B$2:B15355,summary!B357,olah!$T$2:T15355,"On Time CO")</f>
        <v>22</v>
      </c>
      <c r="N357">
        <f>COUNTIFS(olah!$Q357:Q15355,summary!A357,olah!$B357:B15355,summary!B357,olah!$N357:N15355,summary!C357,olah!$P357:P15355,summary!D357,olah!$T357:T15355,"Overtime")</f>
        <v>0</v>
      </c>
      <c r="O357">
        <f>COUNTIFS(olah!$Q$2:Q15355,summary!A357,olah!$B$2:B15355,summary!B357,olah!$T$2:T15355,"Overtime")</f>
        <v>1</v>
      </c>
      <c r="P357">
        <f>COUNTIFS(olah!$Q357:Q15355,summary!A357,olah!$B357:B15355,summary!B357,olah!$N357:N15355,summary!C357,olah!$P357:P15355,summary!D357,olah!$T357:T15355,"Early")</f>
        <v>0</v>
      </c>
      <c r="Q357">
        <f>COUNTIFS(olah!$Q$2:Q15355,summary!A357,olah!$B$2:B15355,summary!B357,olah!$T$2:T15355,"Early")</f>
        <v>0</v>
      </c>
      <c r="R357">
        <f>COUNTIFS(olah!$Q357:Q15355,summary!A357,olah!$B357:B15355,summary!B357,olah!$N357:N15355,summary!C357,olah!$P357:P15355,summary!D357,olah!$T357:T15355,"NA CO")</f>
        <v>0</v>
      </c>
      <c r="S357">
        <f>COUNTIFS(olah!$Q$2:Q15355,summary!A357,olah!$B$2:B15355,summary!B357,olah!$T$2:T15355,"NA CO")</f>
        <v>0</v>
      </c>
      <c r="T357" t="str">
        <f>olah!R357</f>
        <v>Attendance</v>
      </c>
      <c r="U357" t="str">
        <f>IF(T357="Permit", olah!T357, "No Permit")</f>
        <v>No Permit</v>
      </c>
    </row>
    <row r="358" spans="1:21" hidden="1" x14ac:dyDescent="0.3">
      <c r="A358" s="23">
        <v>44561</v>
      </c>
      <c r="B358" t="s">
        <v>139</v>
      </c>
      <c r="C358" t="s">
        <v>1014</v>
      </c>
      <c r="D358" t="s">
        <v>11608</v>
      </c>
      <c r="E358" t="str">
        <f>VLOOKUP(B358,olah!$B:$P,2,0)</f>
        <v>2021-12-01</v>
      </c>
      <c r="F358">
        <f>COUNTIFS(parameter!$J$4:$J$34,summary!A358,parameter!$I$4:$I$34,"&gt;="&amp;summary!$E358)</f>
        <v>31</v>
      </c>
      <c r="G358">
        <f>COUNTIFS(olah!$Q358:Q15356,summary!A358,olah!$B358:B15356,summary!B358,olah!$N358:N15356,summary!C358,olah!$P358:P15356,summary!D358,olah!$S358:S15356,"On Time")</f>
        <v>1</v>
      </c>
      <c r="H358">
        <f>COUNTIFS(olah!$Q$2:Q15356,summary!A358,olah!$B$2:B15356,summary!B358,olah!$S$2:S15356,"On Time")</f>
        <v>19</v>
      </c>
      <c r="I358">
        <f>COUNTIFS(olah!$Q358:Q15356,summary!A358,olah!$B358:B15356,summary!B358,olah!$N358:N15356,summary!C358,olah!$P358:P15356,summary!D358,olah!$S358:S15356,"Late")</f>
        <v>0</v>
      </c>
      <c r="J358">
        <f>COUNTIFS(olah!$Q$2:Q15356,summary!A358,olah!$B$2:B15356,summary!B358,olah!$S$2:S15356,"Late")</f>
        <v>4</v>
      </c>
      <c r="K358">
        <f t="shared" si="5"/>
        <v>8</v>
      </c>
      <c r="L358">
        <f>COUNTIFS(olah!$Q358:Q15356,summary!A358,olah!$B358:B15356,summary!B358,olah!$N358:N15356,summary!C358,olah!$P358:P15356,summary!D358,olah!$T358:T15356,"On Time CO")</f>
        <v>1</v>
      </c>
      <c r="M358">
        <f>COUNTIFS(olah!$Q$2:Q15356,summary!A358,olah!$B$2:B15356,summary!B358,olah!$T$2:T15356,"On Time CO")</f>
        <v>22</v>
      </c>
      <c r="N358">
        <f>COUNTIFS(olah!$Q358:Q15356,summary!A358,olah!$B358:B15356,summary!B358,olah!$N358:N15356,summary!C358,olah!$P358:P15356,summary!D358,olah!$T358:T15356,"Overtime")</f>
        <v>0</v>
      </c>
      <c r="O358">
        <f>COUNTIFS(olah!$Q$2:Q15356,summary!A358,olah!$B$2:B15356,summary!B358,olah!$T$2:T15356,"Overtime")</f>
        <v>1</v>
      </c>
      <c r="P358">
        <f>COUNTIFS(olah!$Q358:Q15356,summary!A358,olah!$B358:B15356,summary!B358,olah!$N358:N15356,summary!C358,olah!$P358:P15356,summary!D358,olah!$T358:T15356,"Early")</f>
        <v>0</v>
      </c>
      <c r="Q358">
        <f>COUNTIFS(olah!$Q$2:Q15356,summary!A358,olah!$B$2:B15356,summary!B358,olah!$T$2:T15356,"Early")</f>
        <v>0</v>
      </c>
      <c r="R358">
        <f>COUNTIFS(olah!$Q358:Q15356,summary!A358,olah!$B358:B15356,summary!B358,olah!$N358:N15356,summary!C358,olah!$P358:P15356,summary!D358,olah!$T358:T15356,"NA CO")</f>
        <v>0</v>
      </c>
      <c r="S358">
        <f>COUNTIFS(olah!$Q$2:Q15356,summary!A358,olah!$B$2:B15356,summary!B358,olah!$T$2:T15356,"NA CO")</f>
        <v>0</v>
      </c>
      <c r="T358" t="str">
        <f>olah!R358</f>
        <v>Daily Journey</v>
      </c>
      <c r="U358" t="str">
        <f>IF(T358="Permit", olah!T358, "No Permit")</f>
        <v>No Permit</v>
      </c>
    </row>
    <row r="359" spans="1:21" hidden="1" x14ac:dyDescent="0.3">
      <c r="A359" s="23">
        <v>44561</v>
      </c>
      <c r="B359" t="s">
        <v>139</v>
      </c>
      <c r="C359" t="s">
        <v>31</v>
      </c>
      <c r="D359" t="s">
        <v>11609</v>
      </c>
      <c r="E359" t="str">
        <f>VLOOKUP(B359,olah!$B:$P,2,0)</f>
        <v>2021-12-01</v>
      </c>
      <c r="F359">
        <f>COUNTIFS(parameter!$J$4:$J$34,summary!A359,parameter!$I$4:$I$34,"&gt;="&amp;summary!$E359)</f>
        <v>31</v>
      </c>
      <c r="G359">
        <f>COUNTIFS(olah!$Q359:Q15357,summary!A359,olah!$B359:B15357,summary!B359,olah!$N359:N15357,summary!C359,olah!$P359:P15357,summary!D359,olah!$S359:S15357,"On Time")</f>
        <v>0</v>
      </c>
      <c r="H359">
        <f>COUNTIFS(olah!$Q$2:Q15357,summary!A359,olah!$B$2:B15357,summary!B359,olah!$S$2:S15357,"On Time")</f>
        <v>19</v>
      </c>
      <c r="I359">
        <f>COUNTIFS(olah!$Q359:Q15357,summary!A359,olah!$B359:B15357,summary!B359,olah!$N359:N15357,summary!C359,olah!$P359:P15357,summary!D359,olah!$S359:S15357,"Late")</f>
        <v>1</v>
      </c>
      <c r="J359">
        <f>COUNTIFS(olah!$Q$2:Q15357,summary!A359,olah!$B$2:B15357,summary!B359,olah!$S$2:S15357,"Late")</f>
        <v>4</v>
      </c>
      <c r="K359">
        <f t="shared" si="5"/>
        <v>7</v>
      </c>
      <c r="L359">
        <f>COUNTIFS(olah!$Q359:Q15357,summary!A359,olah!$B359:B15357,summary!B359,olah!$N359:N15357,summary!C359,olah!$P359:P15357,summary!D359,olah!$T359:T15357,"On Time CO")</f>
        <v>1</v>
      </c>
      <c r="M359">
        <f>COUNTIFS(olah!$Q$2:Q15357,summary!A359,olah!$B$2:B15357,summary!B359,olah!$T$2:T15357,"On Time CO")</f>
        <v>22</v>
      </c>
      <c r="N359">
        <f>COUNTIFS(olah!$Q359:Q15357,summary!A359,olah!$B359:B15357,summary!B359,olah!$N359:N15357,summary!C359,olah!$P359:P15357,summary!D359,olah!$T359:T15357,"Overtime")</f>
        <v>0</v>
      </c>
      <c r="O359">
        <f>COUNTIFS(olah!$Q$2:Q15357,summary!A359,olah!$B$2:B15357,summary!B359,olah!$T$2:T15357,"Overtime")</f>
        <v>1</v>
      </c>
      <c r="P359">
        <f>COUNTIFS(olah!$Q359:Q15357,summary!A359,olah!$B359:B15357,summary!B359,olah!$N359:N15357,summary!C359,olah!$P359:P15357,summary!D359,olah!$T359:T15357,"Early")</f>
        <v>0</v>
      </c>
      <c r="Q359">
        <f>COUNTIFS(olah!$Q$2:Q15357,summary!A359,olah!$B$2:B15357,summary!B359,olah!$T$2:T15357,"Early")</f>
        <v>0</v>
      </c>
      <c r="R359">
        <f>COUNTIFS(olah!$Q359:Q15357,summary!A359,olah!$B359:B15357,summary!B359,olah!$N359:N15357,summary!C359,olah!$P359:P15357,summary!D359,olah!$T359:T15357,"NA CO")</f>
        <v>0</v>
      </c>
      <c r="S359">
        <f>COUNTIFS(olah!$Q$2:Q15357,summary!A359,olah!$B$2:B15357,summary!B359,olah!$T$2:T15357,"NA CO")</f>
        <v>0</v>
      </c>
      <c r="T359" t="str">
        <f>olah!R359</f>
        <v>Attendance</v>
      </c>
      <c r="U359" t="str">
        <f>IF(T359="Permit", olah!T359, "No Permit")</f>
        <v>No Permit</v>
      </c>
    </row>
    <row r="360" spans="1:21" hidden="1" x14ac:dyDescent="0.3">
      <c r="A360" s="23">
        <v>44561</v>
      </c>
      <c r="B360" t="s">
        <v>139</v>
      </c>
      <c r="C360" t="s">
        <v>2973</v>
      </c>
      <c r="D360" t="s">
        <v>9024</v>
      </c>
      <c r="E360" t="str">
        <f>VLOOKUP(B360,olah!$B:$P,2,0)</f>
        <v>2021-12-01</v>
      </c>
      <c r="F360">
        <f>COUNTIFS(parameter!$J$4:$J$34,summary!A360,parameter!$I$4:$I$34,"&gt;="&amp;summary!$E360)</f>
        <v>31</v>
      </c>
      <c r="G360">
        <f>COUNTIFS(olah!$Q360:Q15358,summary!A360,olah!$B360:B15358,summary!B360,olah!$N360:N15358,summary!C360,olah!$P360:P15358,summary!D360,olah!$S360:S15358,"On Time")</f>
        <v>1</v>
      </c>
      <c r="H360">
        <f>COUNTIFS(olah!$Q$2:Q15358,summary!A360,olah!$B$2:B15358,summary!B360,olah!$S$2:S15358,"On Time")</f>
        <v>19</v>
      </c>
      <c r="I360">
        <f>COUNTIFS(olah!$Q360:Q15358,summary!A360,olah!$B360:B15358,summary!B360,olah!$N360:N15358,summary!C360,olah!$P360:P15358,summary!D360,olah!$S360:S15358,"Late")</f>
        <v>0</v>
      </c>
      <c r="J360">
        <f>COUNTIFS(olah!$Q$2:Q15358,summary!A360,olah!$B$2:B15358,summary!B360,olah!$S$2:S15358,"Late")</f>
        <v>4</v>
      </c>
      <c r="K360">
        <f t="shared" si="5"/>
        <v>8</v>
      </c>
      <c r="L360">
        <f>COUNTIFS(olah!$Q360:Q15358,summary!A360,olah!$B360:B15358,summary!B360,olah!$N360:N15358,summary!C360,olah!$P360:P15358,summary!D360,olah!$T360:T15358,"On Time CO")</f>
        <v>1</v>
      </c>
      <c r="M360">
        <f>COUNTIFS(olah!$Q$2:Q15358,summary!A360,olah!$B$2:B15358,summary!B360,olah!$T$2:T15358,"On Time CO")</f>
        <v>22</v>
      </c>
      <c r="N360">
        <f>COUNTIFS(olah!$Q360:Q15358,summary!A360,olah!$B360:B15358,summary!B360,olah!$N360:N15358,summary!C360,olah!$P360:P15358,summary!D360,olah!$T360:T15358,"Overtime")</f>
        <v>0</v>
      </c>
      <c r="O360">
        <f>COUNTIFS(olah!$Q$2:Q15358,summary!A360,olah!$B$2:B15358,summary!B360,olah!$T$2:T15358,"Overtime")</f>
        <v>1</v>
      </c>
      <c r="P360">
        <f>COUNTIFS(olah!$Q360:Q15358,summary!A360,olah!$B360:B15358,summary!B360,olah!$N360:N15358,summary!C360,olah!$P360:P15358,summary!D360,olah!$T360:T15358,"Early")</f>
        <v>0</v>
      </c>
      <c r="Q360">
        <f>COUNTIFS(olah!$Q$2:Q15358,summary!A360,olah!$B$2:B15358,summary!B360,olah!$T$2:T15358,"Early")</f>
        <v>0</v>
      </c>
      <c r="R360">
        <f>COUNTIFS(olah!$Q360:Q15358,summary!A360,olah!$B360:B15358,summary!B360,olah!$N360:N15358,summary!C360,olah!$P360:P15358,summary!D360,olah!$T360:T15358,"NA CO")</f>
        <v>0</v>
      </c>
      <c r="S360">
        <f>COUNTIFS(olah!$Q$2:Q15358,summary!A360,olah!$B$2:B15358,summary!B360,olah!$T$2:T15358,"NA CO")</f>
        <v>0</v>
      </c>
      <c r="T360" t="str">
        <f>olah!R360</f>
        <v>Daily Journey</v>
      </c>
      <c r="U360" t="str">
        <f>IF(T360="Permit", olah!T360, "No Permit")</f>
        <v>No Permit</v>
      </c>
    </row>
    <row r="361" spans="1:21" hidden="1" x14ac:dyDescent="0.3">
      <c r="A361" s="23">
        <v>44561</v>
      </c>
      <c r="B361" t="s">
        <v>139</v>
      </c>
      <c r="C361" t="s">
        <v>31</v>
      </c>
      <c r="D361" t="s">
        <v>10213</v>
      </c>
      <c r="E361" t="str">
        <f>VLOOKUP(B361,olah!$B:$P,2,0)</f>
        <v>2021-12-01</v>
      </c>
      <c r="F361">
        <f>COUNTIFS(parameter!$J$4:$J$34,summary!A361,parameter!$I$4:$I$34,"&gt;="&amp;summary!$E361)</f>
        <v>31</v>
      </c>
      <c r="G361">
        <f>COUNTIFS(olah!$Q361:Q15359,summary!A361,olah!$B361:B15359,summary!B361,olah!$N361:N15359,summary!C361,olah!$P361:P15359,summary!D361,olah!$S361:S15359,"On Time")</f>
        <v>1</v>
      </c>
      <c r="H361">
        <f>COUNTIFS(olah!$Q$2:Q15359,summary!A361,olah!$B$2:B15359,summary!B361,olah!$S$2:S15359,"On Time")</f>
        <v>19</v>
      </c>
      <c r="I361">
        <f>COUNTIFS(olah!$Q361:Q15359,summary!A361,olah!$B361:B15359,summary!B361,olah!$N361:N15359,summary!C361,olah!$P361:P15359,summary!D361,olah!$S361:S15359,"Late")</f>
        <v>0</v>
      </c>
      <c r="J361">
        <f>COUNTIFS(olah!$Q$2:Q15359,summary!A361,olah!$B$2:B15359,summary!B361,olah!$S$2:S15359,"Late")</f>
        <v>4</v>
      </c>
      <c r="K361">
        <f t="shared" si="5"/>
        <v>8</v>
      </c>
      <c r="L361">
        <f>COUNTIFS(olah!$Q361:Q15359,summary!A361,olah!$B361:B15359,summary!B361,olah!$N361:N15359,summary!C361,olah!$P361:P15359,summary!D361,olah!$T361:T15359,"On Time CO")</f>
        <v>1</v>
      </c>
      <c r="M361">
        <f>COUNTIFS(olah!$Q$2:Q15359,summary!A361,olah!$B$2:B15359,summary!B361,olah!$T$2:T15359,"On Time CO")</f>
        <v>22</v>
      </c>
      <c r="N361">
        <f>COUNTIFS(olah!$Q361:Q15359,summary!A361,olah!$B361:B15359,summary!B361,olah!$N361:N15359,summary!C361,olah!$P361:P15359,summary!D361,olah!$T361:T15359,"Overtime")</f>
        <v>0</v>
      </c>
      <c r="O361">
        <f>COUNTIFS(olah!$Q$2:Q15359,summary!A361,olah!$B$2:B15359,summary!B361,olah!$T$2:T15359,"Overtime")</f>
        <v>1</v>
      </c>
      <c r="P361">
        <f>COUNTIFS(olah!$Q361:Q15359,summary!A361,olah!$B361:B15359,summary!B361,olah!$N361:N15359,summary!C361,olah!$P361:P15359,summary!D361,olah!$T361:T15359,"Early")</f>
        <v>0</v>
      </c>
      <c r="Q361">
        <f>COUNTIFS(olah!$Q$2:Q15359,summary!A361,olah!$B$2:B15359,summary!B361,olah!$T$2:T15359,"Early")</f>
        <v>0</v>
      </c>
      <c r="R361">
        <f>COUNTIFS(olah!$Q361:Q15359,summary!A361,olah!$B361:B15359,summary!B361,olah!$N361:N15359,summary!C361,olah!$P361:P15359,summary!D361,olah!$T361:T15359,"NA CO")</f>
        <v>0</v>
      </c>
      <c r="S361">
        <f>COUNTIFS(olah!$Q$2:Q15359,summary!A361,olah!$B$2:B15359,summary!B361,olah!$T$2:T15359,"NA CO")</f>
        <v>0</v>
      </c>
      <c r="T361" t="str">
        <f>olah!R361</f>
        <v>Attendance</v>
      </c>
      <c r="U361" t="str">
        <f>IF(T361="Permit", olah!T361, "No Permit")</f>
        <v>No Permit</v>
      </c>
    </row>
    <row r="362" spans="1:21" hidden="1" x14ac:dyDescent="0.3">
      <c r="A362" s="23">
        <v>44561</v>
      </c>
      <c r="B362" t="s">
        <v>139</v>
      </c>
      <c r="C362" t="s">
        <v>2979</v>
      </c>
      <c r="D362" t="s">
        <v>7927</v>
      </c>
      <c r="E362" t="str">
        <f>VLOOKUP(B362,olah!$B:$P,2,0)</f>
        <v>2021-12-01</v>
      </c>
      <c r="F362">
        <f>COUNTIFS(parameter!$J$4:$J$34,summary!A362,parameter!$I$4:$I$34,"&gt;="&amp;summary!$E362)</f>
        <v>31</v>
      </c>
      <c r="G362">
        <f>COUNTIFS(olah!$Q362:Q15360,summary!A362,olah!$B362:B15360,summary!B362,olah!$N362:N15360,summary!C362,olah!$P362:P15360,summary!D362,olah!$S362:S15360,"On Time")</f>
        <v>1</v>
      </c>
      <c r="H362">
        <f>COUNTIFS(olah!$Q$2:Q15360,summary!A362,olah!$B$2:B15360,summary!B362,olah!$S$2:S15360,"On Time")</f>
        <v>19</v>
      </c>
      <c r="I362">
        <f>COUNTIFS(olah!$Q362:Q15360,summary!A362,olah!$B362:B15360,summary!B362,olah!$N362:N15360,summary!C362,olah!$P362:P15360,summary!D362,olah!$S362:S15360,"Late")</f>
        <v>0</v>
      </c>
      <c r="J362">
        <f>COUNTIFS(olah!$Q$2:Q15360,summary!A362,olah!$B$2:B15360,summary!B362,olah!$S$2:S15360,"Late")</f>
        <v>4</v>
      </c>
      <c r="K362">
        <f t="shared" si="5"/>
        <v>8</v>
      </c>
      <c r="L362">
        <f>COUNTIFS(olah!$Q362:Q15360,summary!A362,olah!$B362:B15360,summary!B362,olah!$N362:N15360,summary!C362,olah!$P362:P15360,summary!D362,olah!$T362:T15360,"On Time CO")</f>
        <v>1</v>
      </c>
      <c r="M362">
        <f>COUNTIFS(olah!$Q$2:Q15360,summary!A362,olah!$B$2:B15360,summary!B362,olah!$T$2:T15360,"On Time CO")</f>
        <v>22</v>
      </c>
      <c r="N362">
        <f>COUNTIFS(olah!$Q362:Q15360,summary!A362,olah!$B362:B15360,summary!B362,olah!$N362:N15360,summary!C362,olah!$P362:P15360,summary!D362,olah!$T362:T15360,"Overtime")</f>
        <v>0</v>
      </c>
      <c r="O362">
        <f>COUNTIFS(olah!$Q$2:Q15360,summary!A362,olah!$B$2:B15360,summary!B362,olah!$T$2:T15360,"Overtime")</f>
        <v>1</v>
      </c>
      <c r="P362">
        <f>COUNTIFS(olah!$Q362:Q15360,summary!A362,olah!$B362:B15360,summary!B362,olah!$N362:N15360,summary!C362,olah!$P362:P15360,summary!D362,olah!$T362:T15360,"Early")</f>
        <v>0</v>
      </c>
      <c r="Q362">
        <f>COUNTIFS(olah!$Q$2:Q15360,summary!A362,olah!$B$2:B15360,summary!B362,olah!$T$2:T15360,"Early")</f>
        <v>0</v>
      </c>
      <c r="R362">
        <f>COUNTIFS(olah!$Q362:Q15360,summary!A362,olah!$B362:B15360,summary!B362,olah!$N362:N15360,summary!C362,olah!$P362:P15360,summary!D362,olah!$T362:T15360,"NA CO")</f>
        <v>0</v>
      </c>
      <c r="S362">
        <f>COUNTIFS(olah!$Q$2:Q15360,summary!A362,olah!$B$2:B15360,summary!B362,olah!$T$2:T15360,"NA CO")</f>
        <v>0</v>
      </c>
      <c r="T362" t="str">
        <f>olah!R362</f>
        <v>Daily Journey</v>
      </c>
      <c r="U362" t="str">
        <f>IF(T362="Permit", olah!T362, "No Permit")</f>
        <v>No Permit</v>
      </c>
    </row>
    <row r="363" spans="1:21" hidden="1" x14ac:dyDescent="0.3">
      <c r="A363" s="23">
        <v>44561</v>
      </c>
      <c r="B363" t="s">
        <v>139</v>
      </c>
      <c r="C363" t="s">
        <v>31</v>
      </c>
      <c r="D363" t="s">
        <v>11610</v>
      </c>
      <c r="E363" t="str">
        <f>VLOOKUP(B363,olah!$B:$P,2,0)</f>
        <v>2021-12-01</v>
      </c>
      <c r="F363">
        <f>COUNTIFS(parameter!$J$4:$J$34,summary!A363,parameter!$I$4:$I$34,"&gt;="&amp;summary!$E363)</f>
        <v>31</v>
      </c>
      <c r="G363">
        <f>COUNTIFS(olah!$Q363:Q15361,summary!A363,olah!$B363:B15361,summary!B363,olah!$N363:N15361,summary!C363,olah!$P363:P15361,summary!D363,olah!$S363:S15361,"On Time")</f>
        <v>1</v>
      </c>
      <c r="H363">
        <f>COUNTIFS(olah!$Q$2:Q15361,summary!A363,olah!$B$2:B15361,summary!B363,olah!$S$2:S15361,"On Time")</f>
        <v>19</v>
      </c>
      <c r="I363">
        <f>COUNTIFS(olah!$Q363:Q15361,summary!A363,olah!$B363:B15361,summary!B363,olah!$N363:N15361,summary!C363,olah!$P363:P15361,summary!D363,olah!$S363:S15361,"Late")</f>
        <v>0</v>
      </c>
      <c r="J363">
        <f>COUNTIFS(olah!$Q$2:Q15361,summary!A363,olah!$B$2:B15361,summary!B363,olah!$S$2:S15361,"Late")</f>
        <v>4</v>
      </c>
      <c r="K363">
        <f t="shared" si="5"/>
        <v>8</v>
      </c>
      <c r="L363">
        <f>COUNTIFS(olah!$Q363:Q15361,summary!A363,olah!$B363:B15361,summary!B363,olah!$N363:N15361,summary!C363,olah!$P363:P15361,summary!D363,olah!$T363:T15361,"On Time CO")</f>
        <v>1</v>
      </c>
      <c r="M363">
        <f>COUNTIFS(olah!$Q$2:Q15361,summary!A363,olah!$B$2:B15361,summary!B363,olah!$T$2:T15361,"On Time CO")</f>
        <v>22</v>
      </c>
      <c r="N363">
        <f>COUNTIFS(olah!$Q363:Q15361,summary!A363,olah!$B363:B15361,summary!B363,olah!$N363:N15361,summary!C363,olah!$P363:P15361,summary!D363,olah!$T363:T15361,"Overtime")</f>
        <v>0</v>
      </c>
      <c r="O363">
        <f>COUNTIFS(olah!$Q$2:Q15361,summary!A363,olah!$B$2:B15361,summary!B363,olah!$T$2:T15361,"Overtime")</f>
        <v>1</v>
      </c>
      <c r="P363">
        <f>COUNTIFS(olah!$Q363:Q15361,summary!A363,olah!$B363:B15361,summary!B363,olah!$N363:N15361,summary!C363,olah!$P363:P15361,summary!D363,olah!$T363:T15361,"Early")</f>
        <v>0</v>
      </c>
      <c r="Q363">
        <f>COUNTIFS(olah!$Q$2:Q15361,summary!A363,olah!$B$2:B15361,summary!B363,olah!$T$2:T15361,"Early")</f>
        <v>0</v>
      </c>
      <c r="R363">
        <f>COUNTIFS(olah!$Q363:Q15361,summary!A363,olah!$B363:B15361,summary!B363,olah!$N363:N15361,summary!C363,olah!$P363:P15361,summary!D363,olah!$T363:T15361,"NA CO")</f>
        <v>0</v>
      </c>
      <c r="S363">
        <f>COUNTIFS(olah!$Q$2:Q15361,summary!A363,olah!$B$2:B15361,summary!B363,olah!$T$2:T15361,"NA CO")</f>
        <v>0</v>
      </c>
      <c r="T363" t="str">
        <f>olah!R363</f>
        <v>Attendance</v>
      </c>
      <c r="U363" t="str">
        <f>IF(T363="Permit", olah!T363, "No Permit")</f>
        <v>No Permit</v>
      </c>
    </row>
    <row r="364" spans="1:21" hidden="1" x14ac:dyDescent="0.3">
      <c r="A364" s="23">
        <v>44561</v>
      </c>
      <c r="B364" t="s">
        <v>139</v>
      </c>
      <c r="C364" t="s">
        <v>2986</v>
      </c>
      <c r="D364" t="s">
        <v>9025</v>
      </c>
      <c r="E364" t="str">
        <f>VLOOKUP(B364,olah!$B:$P,2,0)</f>
        <v>2021-12-01</v>
      </c>
      <c r="F364">
        <f>COUNTIFS(parameter!$J$4:$J$34,summary!A364,parameter!$I$4:$I$34,"&gt;="&amp;summary!$E364)</f>
        <v>31</v>
      </c>
      <c r="G364">
        <f>COUNTIFS(olah!$Q364:Q15362,summary!A364,olah!$B364:B15362,summary!B364,olah!$N364:N15362,summary!C364,olah!$P364:P15362,summary!D364,olah!$S364:S15362,"On Time")</f>
        <v>1</v>
      </c>
      <c r="H364">
        <f>COUNTIFS(olah!$Q$2:Q15362,summary!A364,olah!$B$2:B15362,summary!B364,olah!$S$2:S15362,"On Time")</f>
        <v>19</v>
      </c>
      <c r="I364">
        <f>COUNTIFS(olah!$Q364:Q15362,summary!A364,olah!$B364:B15362,summary!B364,olah!$N364:N15362,summary!C364,olah!$P364:P15362,summary!D364,olah!$S364:S15362,"Late")</f>
        <v>0</v>
      </c>
      <c r="J364">
        <f>COUNTIFS(olah!$Q$2:Q15362,summary!A364,olah!$B$2:B15362,summary!B364,olah!$S$2:S15362,"Late")</f>
        <v>4</v>
      </c>
      <c r="K364">
        <f t="shared" si="5"/>
        <v>8</v>
      </c>
      <c r="L364">
        <f>COUNTIFS(olah!$Q364:Q15362,summary!A364,olah!$B364:B15362,summary!B364,olah!$N364:N15362,summary!C364,olah!$P364:P15362,summary!D364,olah!$T364:T15362,"On Time CO")</f>
        <v>1</v>
      </c>
      <c r="M364">
        <f>COUNTIFS(olah!$Q$2:Q15362,summary!A364,olah!$B$2:B15362,summary!B364,olah!$T$2:T15362,"On Time CO")</f>
        <v>22</v>
      </c>
      <c r="N364">
        <f>COUNTIFS(olah!$Q364:Q15362,summary!A364,olah!$B364:B15362,summary!B364,olah!$N364:N15362,summary!C364,olah!$P364:P15362,summary!D364,olah!$T364:T15362,"Overtime")</f>
        <v>0</v>
      </c>
      <c r="O364">
        <f>COUNTIFS(olah!$Q$2:Q15362,summary!A364,olah!$B$2:B15362,summary!B364,olah!$T$2:T15362,"Overtime")</f>
        <v>1</v>
      </c>
      <c r="P364">
        <f>COUNTIFS(olah!$Q364:Q15362,summary!A364,olah!$B364:B15362,summary!B364,olah!$N364:N15362,summary!C364,olah!$P364:P15362,summary!D364,olah!$T364:T15362,"Early")</f>
        <v>0</v>
      </c>
      <c r="Q364">
        <f>COUNTIFS(olah!$Q$2:Q15362,summary!A364,olah!$B$2:B15362,summary!B364,olah!$T$2:T15362,"Early")</f>
        <v>0</v>
      </c>
      <c r="R364">
        <f>COUNTIFS(olah!$Q364:Q15362,summary!A364,olah!$B364:B15362,summary!B364,olah!$N364:N15362,summary!C364,olah!$P364:P15362,summary!D364,olah!$T364:T15362,"NA CO")</f>
        <v>0</v>
      </c>
      <c r="S364">
        <f>COUNTIFS(olah!$Q$2:Q15362,summary!A364,olah!$B$2:B15362,summary!B364,olah!$T$2:T15362,"NA CO")</f>
        <v>0</v>
      </c>
      <c r="T364" t="str">
        <f>olah!R364</f>
        <v>Daily Journey</v>
      </c>
      <c r="U364" t="str">
        <f>IF(T364="Permit", olah!T364, "No Permit")</f>
        <v>No Permit</v>
      </c>
    </row>
    <row r="365" spans="1:21" hidden="1" x14ac:dyDescent="0.3">
      <c r="A365" s="23">
        <v>44561</v>
      </c>
      <c r="B365" t="s">
        <v>139</v>
      </c>
      <c r="C365" t="s">
        <v>31</v>
      </c>
      <c r="D365" t="s">
        <v>10214</v>
      </c>
      <c r="E365" t="str">
        <f>VLOOKUP(B365,olah!$B:$P,2,0)</f>
        <v>2021-12-01</v>
      </c>
      <c r="F365">
        <f>COUNTIFS(parameter!$J$4:$J$34,summary!A365,parameter!$I$4:$I$34,"&gt;="&amp;summary!$E365)</f>
        <v>31</v>
      </c>
      <c r="G365">
        <f>COUNTIFS(olah!$Q365:Q15363,summary!A365,olah!$B365:B15363,summary!B365,olah!$N365:N15363,summary!C365,olah!$P365:P15363,summary!D365,olah!$S365:S15363,"On Time")</f>
        <v>1</v>
      </c>
      <c r="H365">
        <f>COUNTIFS(olah!$Q$2:Q15363,summary!A365,olah!$B$2:B15363,summary!B365,olah!$S$2:S15363,"On Time")</f>
        <v>19</v>
      </c>
      <c r="I365">
        <f>COUNTIFS(olah!$Q365:Q15363,summary!A365,olah!$B365:B15363,summary!B365,olah!$N365:N15363,summary!C365,olah!$P365:P15363,summary!D365,olah!$S365:S15363,"Late")</f>
        <v>0</v>
      </c>
      <c r="J365">
        <f>COUNTIFS(olah!$Q$2:Q15363,summary!A365,olah!$B$2:B15363,summary!B365,olah!$S$2:S15363,"Late")</f>
        <v>4</v>
      </c>
      <c r="K365">
        <f t="shared" si="5"/>
        <v>8</v>
      </c>
      <c r="L365">
        <f>COUNTIFS(olah!$Q365:Q15363,summary!A365,olah!$B365:B15363,summary!B365,olah!$N365:N15363,summary!C365,olah!$P365:P15363,summary!D365,olah!$T365:T15363,"On Time CO")</f>
        <v>1</v>
      </c>
      <c r="M365">
        <f>COUNTIFS(olah!$Q$2:Q15363,summary!A365,olah!$B$2:B15363,summary!B365,olah!$T$2:T15363,"On Time CO")</f>
        <v>22</v>
      </c>
      <c r="N365">
        <f>COUNTIFS(olah!$Q365:Q15363,summary!A365,olah!$B365:B15363,summary!B365,olah!$N365:N15363,summary!C365,olah!$P365:P15363,summary!D365,olah!$T365:T15363,"Overtime")</f>
        <v>0</v>
      </c>
      <c r="O365">
        <f>COUNTIFS(olah!$Q$2:Q15363,summary!A365,olah!$B$2:B15363,summary!B365,olah!$T$2:T15363,"Overtime")</f>
        <v>1</v>
      </c>
      <c r="P365">
        <f>COUNTIFS(olah!$Q365:Q15363,summary!A365,olah!$B365:B15363,summary!B365,olah!$N365:N15363,summary!C365,olah!$P365:P15363,summary!D365,olah!$T365:T15363,"Early")</f>
        <v>0</v>
      </c>
      <c r="Q365">
        <f>COUNTIFS(olah!$Q$2:Q15363,summary!A365,olah!$B$2:B15363,summary!B365,olah!$T$2:T15363,"Early")</f>
        <v>0</v>
      </c>
      <c r="R365">
        <f>COUNTIFS(olah!$Q365:Q15363,summary!A365,olah!$B365:B15363,summary!B365,olah!$N365:N15363,summary!C365,olah!$P365:P15363,summary!D365,olah!$T365:T15363,"NA CO")</f>
        <v>0</v>
      </c>
      <c r="S365">
        <f>COUNTIFS(olah!$Q$2:Q15363,summary!A365,olah!$B$2:B15363,summary!B365,olah!$T$2:T15363,"NA CO")</f>
        <v>0</v>
      </c>
      <c r="T365" t="str">
        <f>olah!R365</f>
        <v>Attendance</v>
      </c>
      <c r="U365" t="str">
        <f>IF(T365="Permit", olah!T365, "No Permit")</f>
        <v>No Permit</v>
      </c>
    </row>
    <row r="366" spans="1:21" hidden="1" x14ac:dyDescent="0.3">
      <c r="A366" s="23">
        <v>44561</v>
      </c>
      <c r="B366" t="s">
        <v>139</v>
      </c>
      <c r="C366" t="s">
        <v>2950</v>
      </c>
      <c r="D366" t="s">
        <v>7814</v>
      </c>
      <c r="E366" t="str">
        <f>VLOOKUP(B366,olah!$B:$P,2,0)</f>
        <v>2021-12-01</v>
      </c>
      <c r="F366">
        <f>COUNTIFS(parameter!$J$4:$J$34,summary!A366,parameter!$I$4:$I$34,"&gt;="&amp;summary!$E366)</f>
        <v>31</v>
      </c>
      <c r="G366">
        <f>COUNTIFS(olah!$Q366:Q15364,summary!A366,olah!$B366:B15364,summary!B366,olah!$N366:N15364,summary!C366,olah!$P366:P15364,summary!D366,olah!$S366:S15364,"On Time")</f>
        <v>1</v>
      </c>
      <c r="H366">
        <f>COUNTIFS(olah!$Q$2:Q15364,summary!A366,olah!$B$2:B15364,summary!B366,olah!$S$2:S15364,"On Time")</f>
        <v>19</v>
      </c>
      <c r="I366">
        <f>COUNTIFS(olah!$Q366:Q15364,summary!A366,olah!$B366:B15364,summary!B366,olah!$N366:N15364,summary!C366,olah!$P366:P15364,summary!D366,olah!$S366:S15364,"Late")</f>
        <v>0</v>
      </c>
      <c r="J366">
        <f>COUNTIFS(olah!$Q$2:Q15364,summary!A366,olah!$B$2:B15364,summary!B366,olah!$S$2:S15364,"Late")</f>
        <v>4</v>
      </c>
      <c r="K366">
        <f t="shared" si="5"/>
        <v>8</v>
      </c>
      <c r="L366">
        <f>COUNTIFS(olah!$Q366:Q15364,summary!A366,olah!$B366:B15364,summary!B366,olah!$N366:N15364,summary!C366,olah!$P366:P15364,summary!D366,olah!$T366:T15364,"On Time CO")</f>
        <v>1</v>
      </c>
      <c r="M366">
        <f>COUNTIFS(olah!$Q$2:Q15364,summary!A366,olah!$B$2:B15364,summary!B366,olah!$T$2:T15364,"On Time CO")</f>
        <v>22</v>
      </c>
      <c r="N366">
        <f>COUNTIFS(olah!$Q366:Q15364,summary!A366,olah!$B366:B15364,summary!B366,olah!$N366:N15364,summary!C366,olah!$P366:P15364,summary!D366,olah!$T366:T15364,"Overtime")</f>
        <v>0</v>
      </c>
      <c r="O366">
        <f>COUNTIFS(olah!$Q$2:Q15364,summary!A366,olah!$B$2:B15364,summary!B366,olah!$T$2:T15364,"Overtime")</f>
        <v>1</v>
      </c>
      <c r="P366">
        <f>COUNTIFS(olah!$Q366:Q15364,summary!A366,olah!$B366:B15364,summary!B366,olah!$N366:N15364,summary!C366,olah!$P366:P15364,summary!D366,olah!$T366:T15364,"Early")</f>
        <v>0</v>
      </c>
      <c r="Q366">
        <f>COUNTIFS(olah!$Q$2:Q15364,summary!A366,olah!$B$2:B15364,summary!B366,olah!$T$2:T15364,"Early")</f>
        <v>0</v>
      </c>
      <c r="R366">
        <f>COUNTIFS(olah!$Q366:Q15364,summary!A366,olah!$B366:B15364,summary!B366,olah!$N366:N15364,summary!C366,olah!$P366:P15364,summary!D366,olah!$T366:T15364,"NA CO")</f>
        <v>0</v>
      </c>
      <c r="S366">
        <f>COUNTIFS(olah!$Q$2:Q15364,summary!A366,olah!$B$2:B15364,summary!B366,olah!$T$2:T15364,"NA CO")</f>
        <v>0</v>
      </c>
      <c r="T366" t="str">
        <f>olah!R366</f>
        <v>Daily Journey</v>
      </c>
      <c r="U366" t="str">
        <f>IF(T366="Permit", olah!T366, "No Permit")</f>
        <v>No Permit</v>
      </c>
    </row>
    <row r="367" spans="1:21" hidden="1" x14ac:dyDescent="0.3">
      <c r="A367" s="23">
        <v>44561</v>
      </c>
      <c r="B367" t="s">
        <v>145</v>
      </c>
      <c r="C367" t="s">
        <v>31</v>
      </c>
      <c r="D367" t="s">
        <v>5935</v>
      </c>
      <c r="E367" t="str">
        <f>VLOOKUP(B367,olah!$B:$P,2,0)</f>
        <v>2021-12-02</v>
      </c>
      <c r="F367">
        <f>COUNTIFS(parameter!$J$4:$J$34,summary!A367,parameter!$I$4:$I$34,"&gt;="&amp;summary!$E367)</f>
        <v>30</v>
      </c>
      <c r="G367">
        <f>COUNTIFS(olah!$Q367:Q15365,summary!A367,olah!$B367:B15365,summary!B367,olah!$N367:N15365,summary!C367,olah!$P367:P15365,summary!D367,olah!$S367:S15365,"On Time")</f>
        <v>1</v>
      </c>
      <c r="H367">
        <f>COUNTIFS(olah!$Q$2:Q15365,summary!A367,olah!$B$2:B15365,summary!B367,olah!$S$2:S15365,"On Time")</f>
        <v>14</v>
      </c>
      <c r="I367">
        <f>COUNTIFS(olah!$Q367:Q15365,summary!A367,olah!$B367:B15365,summary!B367,olah!$N367:N15365,summary!C367,olah!$P367:P15365,summary!D367,olah!$S367:S15365,"Late")</f>
        <v>0</v>
      </c>
      <c r="J367">
        <f>COUNTIFS(olah!$Q$2:Q15365,summary!A367,olah!$B$2:B15365,summary!B367,olah!$S$2:S15365,"Late")</f>
        <v>0</v>
      </c>
      <c r="K367">
        <f t="shared" si="5"/>
        <v>16</v>
      </c>
      <c r="L367">
        <f>COUNTIFS(olah!$Q367:Q15365,summary!A367,olah!$B367:B15365,summary!B367,olah!$N367:N15365,summary!C367,olah!$P367:P15365,summary!D367,olah!$T367:T15365,"On Time CO")</f>
        <v>1</v>
      </c>
      <c r="M367">
        <f>COUNTIFS(olah!$Q$2:Q15365,summary!A367,olah!$B$2:B15365,summary!B367,olah!$T$2:T15365,"On Time CO")</f>
        <v>13</v>
      </c>
      <c r="N367">
        <f>COUNTIFS(olah!$Q367:Q15365,summary!A367,olah!$B367:B15365,summary!B367,olah!$N367:N15365,summary!C367,olah!$P367:P15365,summary!D367,olah!$T367:T15365,"Overtime")</f>
        <v>0</v>
      </c>
      <c r="O367">
        <f>COUNTIFS(olah!$Q$2:Q15365,summary!A367,olah!$B$2:B15365,summary!B367,olah!$T$2:T15365,"Overtime")</f>
        <v>0</v>
      </c>
      <c r="P367">
        <f>COUNTIFS(olah!$Q367:Q15365,summary!A367,olah!$B367:B15365,summary!B367,olah!$N367:N15365,summary!C367,olah!$P367:P15365,summary!D367,olah!$T367:T15365,"Early")</f>
        <v>0</v>
      </c>
      <c r="Q367">
        <f>COUNTIFS(olah!$Q$2:Q15365,summary!A367,olah!$B$2:B15365,summary!B367,olah!$T$2:T15365,"Early")</f>
        <v>1</v>
      </c>
      <c r="R367">
        <f>COUNTIFS(olah!$Q367:Q15365,summary!A367,olah!$B367:B15365,summary!B367,olah!$N367:N15365,summary!C367,olah!$P367:P15365,summary!D367,olah!$T367:T15365,"NA CO")</f>
        <v>0</v>
      </c>
      <c r="S367">
        <f>COUNTIFS(olah!$Q$2:Q15365,summary!A367,olah!$B$2:B15365,summary!B367,olah!$T$2:T15365,"NA CO")</f>
        <v>0</v>
      </c>
      <c r="T367" t="str">
        <f>olah!R367</f>
        <v>Attendance</v>
      </c>
      <c r="U367" t="str">
        <f>IF(T367="Permit", olah!T367, "No Permit")</f>
        <v>No Permit</v>
      </c>
    </row>
    <row r="368" spans="1:21" hidden="1" x14ac:dyDescent="0.3">
      <c r="A368" s="23">
        <v>44561</v>
      </c>
      <c r="B368" t="s">
        <v>145</v>
      </c>
      <c r="C368" t="s">
        <v>31</v>
      </c>
      <c r="D368" t="s">
        <v>11601</v>
      </c>
      <c r="E368" t="str">
        <f>VLOOKUP(B368,olah!$B:$P,2,0)</f>
        <v>2021-12-02</v>
      </c>
      <c r="F368">
        <f>COUNTIFS(parameter!$J$4:$J$34,summary!A368,parameter!$I$4:$I$34,"&gt;="&amp;summary!$E368)</f>
        <v>30</v>
      </c>
      <c r="G368">
        <f>COUNTIFS(olah!$Q368:Q15366,summary!A368,olah!$B368:B15366,summary!B368,olah!$N368:N15366,summary!C368,olah!$P368:P15366,summary!D368,olah!$S368:S15366,"On Time")</f>
        <v>1</v>
      </c>
      <c r="H368">
        <f>COUNTIFS(olah!$Q$2:Q15366,summary!A368,olah!$B$2:B15366,summary!B368,olah!$S$2:S15366,"On Time")</f>
        <v>14</v>
      </c>
      <c r="I368">
        <f>COUNTIFS(olah!$Q368:Q15366,summary!A368,olah!$B368:B15366,summary!B368,olah!$N368:N15366,summary!C368,olah!$P368:P15366,summary!D368,olah!$S368:S15366,"Late")</f>
        <v>0</v>
      </c>
      <c r="J368">
        <f>COUNTIFS(olah!$Q$2:Q15366,summary!A368,olah!$B$2:B15366,summary!B368,olah!$S$2:S15366,"Late")</f>
        <v>0</v>
      </c>
      <c r="K368">
        <f t="shared" si="5"/>
        <v>16</v>
      </c>
      <c r="L368">
        <f>COUNTIFS(olah!$Q368:Q15366,summary!A368,olah!$B368:B15366,summary!B368,olah!$N368:N15366,summary!C368,olah!$P368:P15366,summary!D368,olah!$T368:T15366,"On Time CO")</f>
        <v>1</v>
      </c>
      <c r="M368">
        <f>COUNTIFS(olah!$Q$2:Q15366,summary!A368,olah!$B$2:B15366,summary!B368,olah!$T$2:T15366,"On Time CO")</f>
        <v>13</v>
      </c>
      <c r="N368">
        <f>COUNTIFS(olah!$Q368:Q15366,summary!A368,olah!$B368:B15366,summary!B368,olah!$N368:N15366,summary!C368,olah!$P368:P15366,summary!D368,olah!$T368:T15366,"Overtime")</f>
        <v>0</v>
      </c>
      <c r="O368">
        <f>COUNTIFS(olah!$Q$2:Q15366,summary!A368,olah!$B$2:B15366,summary!B368,olah!$T$2:T15366,"Overtime")</f>
        <v>0</v>
      </c>
      <c r="P368">
        <f>COUNTIFS(olah!$Q368:Q15366,summary!A368,olah!$B368:B15366,summary!B368,olah!$N368:N15366,summary!C368,olah!$P368:P15366,summary!D368,olah!$T368:T15366,"Early")</f>
        <v>0</v>
      </c>
      <c r="Q368">
        <f>COUNTIFS(olah!$Q$2:Q15366,summary!A368,olah!$B$2:B15366,summary!B368,olah!$T$2:T15366,"Early")</f>
        <v>1</v>
      </c>
      <c r="R368">
        <f>COUNTIFS(olah!$Q368:Q15366,summary!A368,olah!$B368:B15366,summary!B368,olah!$N368:N15366,summary!C368,olah!$P368:P15366,summary!D368,olah!$T368:T15366,"NA CO")</f>
        <v>0</v>
      </c>
      <c r="S368">
        <f>COUNTIFS(olah!$Q$2:Q15366,summary!A368,olah!$B$2:B15366,summary!B368,olah!$T$2:T15366,"NA CO")</f>
        <v>0</v>
      </c>
      <c r="T368" t="str">
        <f>olah!R368</f>
        <v>Attendance</v>
      </c>
      <c r="U368" t="str">
        <f>IF(T368="Permit", olah!T368, "No Permit")</f>
        <v>No Permit</v>
      </c>
    </row>
    <row r="369" spans="1:21" hidden="1" x14ac:dyDescent="0.3">
      <c r="A369" s="23">
        <v>44561</v>
      </c>
      <c r="B369" t="s">
        <v>145</v>
      </c>
      <c r="C369" t="s">
        <v>31</v>
      </c>
      <c r="D369" t="s">
        <v>6082</v>
      </c>
      <c r="E369" t="str">
        <f>VLOOKUP(B369,olah!$B:$P,2,0)</f>
        <v>2021-12-02</v>
      </c>
      <c r="F369">
        <f>COUNTIFS(parameter!$J$4:$J$34,summary!A369,parameter!$I$4:$I$34,"&gt;="&amp;summary!$E369)</f>
        <v>30</v>
      </c>
      <c r="G369">
        <f>COUNTIFS(olah!$Q369:Q15367,summary!A369,olah!$B369:B15367,summary!B369,olah!$N369:N15367,summary!C369,olah!$P369:P15367,summary!D369,olah!$S369:S15367,"On Time")</f>
        <v>1</v>
      </c>
      <c r="H369">
        <f>COUNTIFS(olah!$Q$2:Q15367,summary!A369,olah!$B$2:B15367,summary!B369,olah!$S$2:S15367,"On Time")</f>
        <v>14</v>
      </c>
      <c r="I369">
        <f>COUNTIFS(olah!$Q369:Q15367,summary!A369,olah!$B369:B15367,summary!B369,olah!$N369:N15367,summary!C369,olah!$P369:P15367,summary!D369,olah!$S369:S15367,"Late")</f>
        <v>0</v>
      </c>
      <c r="J369">
        <f>COUNTIFS(olah!$Q$2:Q15367,summary!A369,olah!$B$2:B15367,summary!B369,olah!$S$2:S15367,"Late")</f>
        <v>0</v>
      </c>
      <c r="K369">
        <f t="shared" si="5"/>
        <v>16</v>
      </c>
      <c r="L369">
        <f>COUNTIFS(olah!$Q369:Q15367,summary!A369,olah!$B369:B15367,summary!B369,olah!$N369:N15367,summary!C369,olah!$P369:P15367,summary!D369,olah!$T369:T15367,"On Time CO")</f>
        <v>1</v>
      </c>
      <c r="M369">
        <f>COUNTIFS(olah!$Q$2:Q15367,summary!A369,olah!$B$2:B15367,summary!B369,olah!$T$2:T15367,"On Time CO")</f>
        <v>13</v>
      </c>
      <c r="N369">
        <f>COUNTIFS(olah!$Q369:Q15367,summary!A369,olah!$B369:B15367,summary!B369,olah!$N369:N15367,summary!C369,olah!$P369:P15367,summary!D369,olah!$T369:T15367,"Overtime")</f>
        <v>0</v>
      </c>
      <c r="O369">
        <f>COUNTIFS(olah!$Q$2:Q15367,summary!A369,olah!$B$2:B15367,summary!B369,olah!$T$2:T15367,"Overtime")</f>
        <v>0</v>
      </c>
      <c r="P369">
        <f>COUNTIFS(olah!$Q369:Q15367,summary!A369,olah!$B369:B15367,summary!B369,olah!$N369:N15367,summary!C369,olah!$P369:P15367,summary!D369,olah!$T369:T15367,"Early")</f>
        <v>0</v>
      </c>
      <c r="Q369">
        <f>COUNTIFS(olah!$Q$2:Q15367,summary!A369,olah!$B$2:B15367,summary!B369,olah!$T$2:T15367,"Early")</f>
        <v>1</v>
      </c>
      <c r="R369">
        <f>COUNTIFS(olah!$Q369:Q15367,summary!A369,olah!$B369:B15367,summary!B369,olah!$N369:N15367,summary!C369,olah!$P369:P15367,summary!D369,olah!$T369:T15367,"NA CO")</f>
        <v>0</v>
      </c>
      <c r="S369">
        <f>COUNTIFS(olah!$Q$2:Q15367,summary!A369,olah!$B$2:B15367,summary!B369,olah!$T$2:T15367,"NA CO")</f>
        <v>0</v>
      </c>
      <c r="T369" t="str">
        <f>olah!R369</f>
        <v>Attendance</v>
      </c>
      <c r="U369" t="str">
        <f>IF(T369="Permit", olah!T369, "No Permit")</f>
        <v>No Permit</v>
      </c>
    </row>
    <row r="370" spans="1:21" hidden="1" x14ac:dyDescent="0.3">
      <c r="A370" s="23">
        <v>44561</v>
      </c>
      <c r="B370" t="s">
        <v>145</v>
      </c>
      <c r="C370" t="s">
        <v>31</v>
      </c>
      <c r="D370" t="s">
        <v>11603</v>
      </c>
      <c r="E370" t="str">
        <f>VLOOKUP(B370,olah!$B:$P,2,0)</f>
        <v>2021-12-02</v>
      </c>
      <c r="F370">
        <f>COUNTIFS(parameter!$J$4:$J$34,summary!A370,parameter!$I$4:$I$34,"&gt;="&amp;summary!$E370)</f>
        <v>30</v>
      </c>
      <c r="G370">
        <f>COUNTIFS(olah!$Q370:Q15368,summary!A370,olah!$B370:B15368,summary!B370,olah!$N370:N15368,summary!C370,olah!$P370:P15368,summary!D370,olah!$S370:S15368,"On Time")</f>
        <v>1</v>
      </c>
      <c r="H370">
        <f>COUNTIFS(olah!$Q$2:Q15368,summary!A370,olah!$B$2:B15368,summary!B370,olah!$S$2:S15368,"On Time")</f>
        <v>14</v>
      </c>
      <c r="I370">
        <f>COUNTIFS(olah!$Q370:Q15368,summary!A370,olah!$B370:B15368,summary!B370,olah!$N370:N15368,summary!C370,olah!$P370:P15368,summary!D370,olah!$S370:S15368,"Late")</f>
        <v>0</v>
      </c>
      <c r="J370">
        <f>COUNTIFS(olah!$Q$2:Q15368,summary!A370,olah!$B$2:B15368,summary!B370,olah!$S$2:S15368,"Late")</f>
        <v>0</v>
      </c>
      <c r="K370">
        <f t="shared" si="5"/>
        <v>16</v>
      </c>
      <c r="L370">
        <f>COUNTIFS(olah!$Q370:Q15368,summary!A370,olah!$B370:B15368,summary!B370,olah!$N370:N15368,summary!C370,olah!$P370:P15368,summary!D370,olah!$T370:T15368,"On Time CO")</f>
        <v>1</v>
      </c>
      <c r="M370">
        <f>COUNTIFS(olah!$Q$2:Q15368,summary!A370,olah!$B$2:B15368,summary!B370,olah!$T$2:T15368,"On Time CO")</f>
        <v>13</v>
      </c>
      <c r="N370">
        <f>COUNTIFS(olah!$Q370:Q15368,summary!A370,olah!$B370:B15368,summary!B370,olah!$N370:N15368,summary!C370,olah!$P370:P15368,summary!D370,olah!$T370:T15368,"Overtime")</f>
        <v>0</v>
      </c>
      <c r="O370">
        <f>COUNTIFS(olah!$Q$2:Q15368,summary!A370,olah!$B$2:B15368,summary!B370,olah!$T$2:T15368,"Overtime")</f>
        <v>0</v>
      </c>
      <c r="P370">
        <f>COUNTIFS(olah!$Q370:Q15368,summary!A370,olah!$B370:B15368,summary!B370,olah!$N370:N15368,summary!C370,olah!$P370:P15368,summary!D370,olah!$T370:T15368,"Early")</f>
        <v>0</v>
      </c>
      <c r="Q370">
        <f>COUNTIFS(olah!$Q$2:Q15368,summary!A370,olah!$B$2:B15368,summary!B370,olah!$T$2:T15368,"Early")</f>
        <v>1</v>
      </c>
      <c r="R370">
        <f>COUNTIFS(olah!$Q370:Q15368,summary!A370,olah!$B370:B15368,summary!B370,olah!$N370:N15368,summary!C370,olah!$P370:P15368,summary!D370,olah!$T370:T15368,"NA CO")</f>
        <v>0</v>
      </c>
      <c r="S370">
        <f>COUNTIFS(olah!$Q$2:Q15368,summary!A370,olah!$B$2:B15368,summary!B370,olah!$T$2:T15368,"NA CO")</f>
        <v>0</v>
      </c>
      <c r="T370" t="str">
        <f>olah!R370</f>
        <v>Attendance</v>
      </c>
      <c r="U370" t="str">
        <f>IF(T370="Permit", olah!T370, "No Permit")</f>
        <v>No Permit</v>
      </c>
    </row>
    <row r="371" spans="1:21" hidden="1" x14ac:dyDescent="0.3">
      <c r="A371" s="23">
        <v>44561</v>
      </c>
      <c r="B371" t="s">
        <v>145</v>
      </c>
      <c r="C371" t="s">
        <v>31</v>
      </c>
      <c r="D371" t="s">
        <v>11604</v>
      </c>
      <c r="E371" t="str">
        <f>VLOOKUP(B371,olah!$B:$P,2,0)</f>
        <v>2021-12-02</v>
      </c>
      <c r="F371">
        <f>COUNTIFS(parameter!$J$4:$J$34,summary!A371,parameter!$I$4:$I$34,"&gt;="&amp;summary!$E371)</f>
        <v>30</v>
      </c>
      <c r="G371">
        <f>COUNTIFS(olah!$Q371:Q15369,summary!A371,olah!$B371:B15369,summary!B371,olah!$N371:N15369,summary!C371,olah!$P371:P15369,summary!D371,olah!$S371:S15369,"On Time")</f>
        <v>1</v>
      </c>
      <c r="H371">
        <f>COUNTIFS(olah!$Q$2:Q15369,summary!A371,olah!$B$2:B15369,summary!B371,olah!$S$2:S15369,"On Time")</f>
        <v>14</v>
      </c>
      <c r="I371">
        <f>COUNTIFS(olah!$Q371:Q15369,summary!A371,olah!$B371:B15369,summary!B371,olah!$N371:N15369,summary!C371,olah!$P371:P15369,summary!D371,olah!$S371:S15369,"Late")</f>
        <v>0</v>
      </c>
      <c r="J371">
        <f>COUNTIFS(olah!$Q$2:Q15369,summary!A371,olah!$B$2:B15369,summary!B371,olah!$S$2:S15369,"Late")</f>
        <v>0</v>
      </c>
      <c r="K371">
        <f t="shared" si="5"/>
        <v>16</v>
      </c>
      <c r="L371">
        <f>COUNTIFS(olah!$Q371:Q15369,summary!A371,olah!$B371:B15369,summary!B371,olah!$N371:N15369,summary!C371,olah!$P371:P15369,summary!D371,olah!$T371:T15369,"On Time CO")</f>
        <v>1</v>
      </c>
      <c r="M371">
        <f>COUNTIFS(olah!$Q$2:Q15369,summary!A371,olah!$B$2:B15369,summary!B371,olah!$T$2:T15369,"On Time CO")</f>
        <v>13</v>
      </c>
      <c r="N371">
        <f>COUNTIFS(olah!$Q371:Q15369,summary!A371,olah!$B371:B15369,summary!B371,olah!$N371:N15369,summary!C371,olah!$P371:P15369,summary!D371,olah!$T371:T15369,"Overtime")</f>
        <v>0</v>
      </c>
      <c r="O371">
        <f>COUNTIFS(olah!$Q$2:Q15369,summary!A371,olah!$B$2:B15369,summary!B371,olah!$T$2:T15369,"Overtime")</f>
        <v>0</v>
      </c>
      <c r="P371">
        <f>COUNTIFS(olah!$Q371:Q15369,summary!A371,olah!$B371:B15369,summary!B371,olah!$N371:N15369,summary!C371,olah!$P371:P15369,summary!D371,olah!$T371:T15369,"Early")</f>
        <v>0</v>
      </c>
      <c r="Q371">
        <f>COUNTIFS(olah!$Q$2:Q15369,summary!A371,olah!$B$2:B15369,summary!B371,olah!$T$2:T15369,"Early")</f>
        <v>1</v>
      </c>
      <c r="R371">
        <f>COUNTIFS(olah!$Q371:Q15369,summary!A371,olah!$B371:B15369,summary!B371,olah!$N371:N15369,summary!C371,olah!$P371:P15369,summary!D371,olah!$T371:T15369,"NA CO")</f>
        <v>0</v>
      </c>
      <c r="S371">
        <f>COUNTIFS(olah!$Q$2:Q15369,summary!A371,olah!$B$2:B15369,summary!B371,olah!$T$2:T15369,"NA CO")</f>
        <v>0</v>
      </c>
      <c r="T371" t="str">
        <f>olah!R371</f>
        <v>Attendance</v>
      </c>
      <c r="U371" t="str">
        <f>IF(T371="Permit", olah!T371, "No Permit")</f>
        <v>No Permit</v>
      </c>
    </row>
    <row r="372" spans="1:21" hidden="1" x14ac:dyDescent="0.3">
      <c r="A372" s="23">
        <v>44561</v>
      </c>
      <c r="B372" t="s">
        <v>145</v>
      </c>
      <c r="C372" t="s">
        <v>31</v>
      </c>
      <c r="D372" t="s">
        <v>11605</v>
      </c>
      <c r="E372" t="str">
        <f>VLOOKUP(B372,olah!$B:$P,2,0)</f>
        <v>2021-12-02</v>
      </c>
      <c r="F372">
        <f>COUNTIFS(parameter!$J$4:$J$34,summary!A372,parameter!$I$4:$I$34,"&gt;="&amp;summary!$E372)</f>
        <v>30</v>
      </c>
      <c r="G372">
        <f>COUNTIFS(olah!$Q372:Q15370,summary!A372,olah!$B372:B15370,summary!B372,olah!$N372:N15370,summary!C372,olah!$P372:P15370,summary!D372,olah!$S372:S15370,"On Time")</f>
        <v>1</v>
      </c>
      <c r="H372">
        <f>COUNTIFS(olah!$Q$2:Q15370,summary!A372,olah!$B$2:B15370,summary!B372,olah!$S$2:S15370,"On Time")</f>
        <v>14</v>
      </c>
      <c r="I372">
        <f>COUNTIFS(olah!$Q372:Q15370,summary!A372,olah!$B372:B15370,summary!B372,olah!$N372:N15370,summary!C372,olah!$P372:P15370,summary!D372,olah!$S372:S15370,"Late")</f>
        <v>0</v>
      </c>
      <c r="J372">
        <f>COUNTIFS(olah!$Q$2:Q15370,summary!A372,olah!$B$2:B15370,summary!B372,olah!$S$2:S15370,"Late")</f>
        <v>0</v>
      </c>
      <c r="K372">
        <f t="shared" si="5"/>
        <v>16</v>
      </c>
      <c r="L372">
        <f>COUNTIFS(olah!$Q372:Q15370,summary!A372,olah!$B372:B15370,summary!B372,olah!$N372:N15370,summary!C372,olah!$P372:P15370,summary!D372,olah!$T372:T15370,"On Time CO")</f>
        <v>1</v>
      </c>
      <c r="M372">
        <f>COUNTIFS(olah!$Q$2:Q15370,summary!A372,olah!$B$2:B15370,summary!B372,olah!$T$2:T15370,"On Time CO")</f>
        <v>13</v>
      </c>
      <c r="N372">
        <f>COUNTIFS(olah!$Q372:Q15370,summary!A372,olah!$B372:B15370,summary!B372,olah!$N372:N15370,summary!C372,olah!$P372:P15370,summary!D372,olah!$T372:T15370,"Overtime")</f>
        <v>0</v>
      </c>
      <c r="O372">
        <f>COUNTIFS(olah!$Q$2:Q15370,summary!A372,olah!$B$2:B15370,summary!B372,olah!$T$2:T15370,"Overtime")</f>
        <v>0</v>
      </c>
      <c r="P372">
        <f>COUNTIFS(olah!$Q372:Q15370,summary!A372,olah!$B372:B15370,summary!B372,olah!$N372:N15370,summary!C372,olah!$P372:P15370,summary!D372,olah!$T372:T15370,"Early")</f>
        <v>0</v>
      </c>
      <c r="Q372">
        <f>COUNTIFS(olah!$Q$2:Q15370,summary!A372,olah!$B$2:B15370,summary!B372,olah!$T$2:T15370,"Early")</f>
        <v>1</v>
      </c>
      <c r="R372">
        <f>COUNTIFS(olah!$Q372:Q15370,summary!A372,olah!$B372:B15370,summary!B372,olah!$N372:N15370,summary!C372,olah!$P372:P15370,summary!D372,olah!$T372:T15370,"NA CO")</f>
        <v>0</v>
      </c>
      <c r="S372">
        <f>COUNTIFS(olah!$Q$2:Q15370,summary!A372,olah!$B$2:B15370,summary!B372,olah!$T$2:T15370,"NA CO")</f>
        <v>0</v>
      </c>
      <c r="T372" t="str">
        <f>olah!R372</f>
        <v>Attendance</v>
      </c>
      <c r="U372" t="str">
        <f>IF(T372="Permit", olah!T372, "No Permit")</f>
        <v>No Permit</v>
      </c>
    </row>
    <row r="373" spans="1:21" hidden="1" x14ac:dyDescent="0.3">
      <c r="A373" s="23">
        <v>44561</v>
      </c>
      <c r="B373" t="s">
        <v>145</v>
      </c>
      <c r="C373" t="s">
        <v>31</v>
      </c>
      <c r="D373" t="s">
        <v>10202</v>
      </c>
      <c r="E373" t="str">
        <f>VLOOKUP(B373,olah!$B:$P,2,0)</f>
        <v>2021-12-02</v>
      </c>
      <c r="F373">
        <f>COUNTIFS(parameter!$J$4:$J$34,summary!A373,parameter!$I$4:$I$34,"&gt;="&amp;summary!$E373)</f>
        <v>30</v>
      </c>
      <c r="G373">
        <f>COUNTIFS(olah!$Q373:Q15371,summary!A373,olah!$B373:B15371,summary!B373,olah!$N373:N15371,summary!C373,olah!$P373:P15371,summary!D373,olah!$S373:S15371,"On Time")</f>
        <v>1</v>
      </c>
      <c r="H373">
        <f>COUNTIFS(olah!$Q$2:Q15371,summary!A373,olah!$B$2:B15371,summary!B373,olah!$S$2:S15371,"On Time")</f>
        <v>14</v>
      </c>
      <c r="I373">
        <f>COUNTIFS(olah!$Q373:Q15371,summary!A373,olah!$B373:B15371,summary!B373,olah!$N373:N15371,summary!C373,olah!$P373:P15371,summary!D373,olah!$S373:S15371,"Late")</f>
        <v>0</v>
      </c>
      <c r="J373">
        <f>COUNTIFS(olah!$Q$2:Q15371,summary!A373,olah!$B$2:B15371,summary!B373,olah!$S$2:S15371,"Late")</f>
        <v>0</v>
      </c>
      <c r="K373">
        <f t="shared" si="5"/>
        <v>16</v>
      </c>
      <c r="L373">
        <f>COUNTIFS(olah!$Q373:Q15371,summary!A373,olah!$B373:B15371,summary!B373,olah!$N373:N15371,summary!C373,olah!$P373:P15371,summary!D373,olah!$T373:T15371,"On Time CO")</f>
        <v>1</v>
      </c>
      <c r="M373">
        <f>COUNTIFS(olah!$Q$2:Q15371,summary!A373,olah!$B$2:B15371,summary!B373,olah!$T$2:T15371,"On Time CO")</f>
        <v>13</v>
      </c>
      <c r="N373">
        <f>COUNTIFS(olah!$Q373:Q15371,summary!A373,olah!$B373:B15371,summary!B373,olah!$N373:N15371,summary!C373,olah!$P373:P15371,summary!D373,olah!$T373:T15371,"Overtime")</f>
        <v>0</v>
      </c>
      <c r="O373">
        <f>COUNTIFS(olah!$Q$2:Q15371,summary!A373,olah!$B$2:B15371,summary!B373,olah!$T$2:T15371,"Overtime")</f>
        <v>0</v>
      </c>
      <c r="P373">
        <f>COUNTIFS(olah!$Q373:Q15371,summary!A373,olah!$B373:B15371,summary!B373,olah!$N373:N15371,summary!C373,olah!$P373:P15371,summary!D373,olah!$T373:T15371,"Early")</f>
        <v>0</v>
      </c>
      <c r="Q373">
        <f>COUNTIFS(olah!$Q$2:Q15371,summary!A373,olah!$B$2:B15371,summary!B373,olah!$T$2:T15371,"Early")</f>
        <v>1</v>
      </c>
      <c r="R373">
        <f>COUNTIFS(olah!$Q373:Q15371,summary!A373,olah!$B373:B15371,summary!B373,olah!$N373:N15371,summary!C373,olah!$P373:P15371,summary!D373,olah!$T373:T15371,"NA CO")</f>
        <v>0</v>
      </c>
      <c r="S373">
        <f>COUNTIFS(olah!$Q$2:Q15371,summary!A373,olah!$B$2:B15371,summary!B373,olah!$T$2:T15371,"NA CO")</f>
        <v>0</v>
      </c>
      <c r="T373" t="str">
        <f>olah!R373</f>
        <v>Attendance</v>
      </c>
      <c r="U373" t="str">
        <f>IF(T373="Permit", olah!T373, "No Permit")</f>
        <v>No Permit</v>
      </c>
    </row>
    <row r="374" spans="1:21" hidden="1" x14ac:dyDescent="0.3">
      <c r="A374" s="23">
        <v>44561</v>
      </c>
      <c r="B374" t="s">
        <v>145</v>
      </c>
      <c r="C374" t="s">
        <v>31</v>
      </c>
      <c r="D374" t="s">
        <v>11607</v>
      </c>
      <c r="E374" t="str">
        <f>VLOOKUP(B374,olah!$B:$P,2,0)</f>
        <v>2021-12-02</v>
      </c>
      <c r="F374">
        <f>COUNTIFS(parameter!$J$4:$J$34,summary!A374,parameter!$I$4:$I$34,"&gt;="&amp;summary!$E374)</f>
        <v>30</v>
      </c>
      <c r="G374">
        <f>COUNTIFS(olah!$Q374:Q15372,summary!A374,olah!$B374:B15372,summary!B374,olah!$N374:N15372,summary!C374,olah!$P374:P15372,summary!D374,olah!$S374:S15372,"On Time")</f>
        <v>1</v>
      </c>
      <c r="H374">
        <f>COUNTIFS(olah!$Q$2:Q15372,summary!A374,olah!$B$2:B15372,summary!B374,olah!$S$2:S15372,"On Time")</f>
        <v>14</v>
      </c>
      <c r="I374">
        <f>COUNTIFS(olah!$Q374:Q15372,summary!A374,olah!$B374:B15372,summary!B374,olah!$N374:N15372,summary!C374,olah!$P374:P15372,summary!D374,olah!$S374:S15372,"Late")</f>
        <v>0</v>
      </c>
      <c r="J374">
        <f>COUNTIFS(olah!$Q$2:Q15372,summary!A374,olah!$B$2:B15372,summary!B374,olah!$S$2:S15372,"Late")</f>
        <v>0</v>
      </c>
      <c r="K374">
        <f t="shared" si="5"/>
        <v>16</v>
      </c>
      <c r="L374">
        <f>COUNTIFS(olah!$Q374:Q15372,summary!A374,olah!$B374:B15372,summary!B374,olah!$N374:N15372,summary!C374,olah!$P374:P15372,summary!D374,olah!$T374:T15372,"On Time CO")</f>
        <v>1</v>
      </c>
      <c r="M374">
        <f>COUNTIFS(olah!$Q$2:Q15372,summary!A374,olah!$B$2:B15372,summary!B374,olah!$T$2:T15372,"On Time CO")</f>
        <v>13</v>
      </c>
      <c r="N374">
        <f>COUNTIFS(olah!$Q374:Q15372,summary!A374,olah!$B374:B15372,summary!B374,olah!$N374:N15372,summary!C374,olah!$P374:P15372,summary!D374,olah!$T374:T15372,"Overtime")</f>
        <v>0</v>
      </c>
      <c r="O374">
        <f>COUNTIFS(olah!$Q$2:Q15372,summary!A374,olah!$B$2:B15372,summary!B374,olah!$T$2:T15372,"Overtime")</f>
        <v>0</v>
      </c>
      <c r="P374">
        <f>COUNTIFS(olah!$Q374:Q15372,summary!A374,olah!$B374:B15372,summary!B374,olah!$N374:N15372,summary!C374,olah!$P374:P15372,summary!D374,olah!$T374:T15372,"Early")</f>
        <v>0</v>
      </c>
      <c r="Q374">
        <f>COUNTIFS(olah!$Q$2:Q15372,summary!A374,olah!$B$2:B15372,summary!B374,olah!$T$2:T15372,"Early")</f>
        <v>1</v>
      </c>
      <c r="R374">
        <f>COUNTIFS(olah!$Q374:Q15372,summary!A374,olah!$B374:B15372,summary!B374,olah!$N374:N15372,summary!C374,olah!$P374:P15372,summary!D374,olah!$T374:T15372,"NA CO")</f>
        <v>0</v>
      </c>
      <c r="S374">
        <f>COUNTIFS(olah!$Q$2:Q15372,summary!A374,olah!$B$2:B15372,summary!B374,olah!$T$2:T15372,"NA CO")</f>
        <v>0</v>
      </c>
      <c r="T374" t="str">
        <f>olah!R374</f>
        <v>Attendance</v>
      </c>
      <c r="U374" t="str">
        <f>IF(T374="Permit", olah!T374, "No Permit")</f>
        <v>No Permit</v>
      </c>
    </row>
    <row r="375" spans="1:21" hidden="1" x14ac:dyDescent="0.3">
      <c r="A375" s="23">
        <v>44561</v>
      </c>
      <c r="B375" t="s">
        <v>145</v>
      </c>
      <c r="C375" t="s">
        <v>31</v>
      </c>
      <c r="D375" t="s">
        <v>11608</v>
      </c>
      <c r="E375" t="str">
        <f>VLOOKUP(B375,olah!$B:$P,2,0)</f>
        <v>2021-12-02</v>
      </c>
      <c r="F375">
        <f>COUNTIFS(parameter!$J$4:$J$34,summary!A375,parameter!$I$4:$I$34,"&gt;="&amp;summary!$E375)</f>
        <v>30</v>
      </c>
      <c r="G375">
        <f>COUNTIFS(olah!$Q375:Q15373,summary!A375,olah!$B375:B15373,summary!B375,olah!$N375:N15373,summary!C375,olah!$P375:P15373,summary!D375,olah!$S375:S15373,"On Time")</f>
        <v>1</v>
      </c>
      <c r="H375">
        <f>COUNTIFS(olah!$Q$2:Q15373,summary!A375,olah!$B$2:B15373,summary!B375,olah!$S$2:S15373,"On Time")</f>
        <v>14</v>
      </c>
      <c r="I375">
        <f>COUNTIFS(olah!$Q375:Q15373,summary!A375,olah!$B375:B15373,summary!B375,olah!$N375:N15373,summary!C375,olah!$P375:P15373,summary!D375,olah!$S375:S15373,"Late")</f>
        <v>0</v>
      </c>
      <c r="J375">
        <f>COUNTIFS(olah!$Q$2:Q15373,summary!A375,olah!$B$2:B15373,summary!B375,olah!$S$2:S15373,"Late")</f>
        <v>0</v>
      </c>
      <c r="K375">
        <f t="shared" si="5"/>
        <v>16</v>
      </c>
      <c r="L375">
        <f>COUNTIFS(olah!$Q375:Q15373,summary!A375,olah!$B375:B15373,summary!B375,olah!$N375:N15373,summary!C375,olah!$P375:P15373,summary!D375,olah!$T375:T15373,"On Time CO")</f>
        <v>1</v>
      </c>
      <c r="M375">
        <f>COUNTIFS(olah!$Q$2:Q15373,summary!A375,olah!$B$2:B15373,summary!B375,olah!$T$2:T15373,"On Time CO")</f>
        <v>13</v>
      </c>
      <c r="N375">
        <f>COUNTIFS(olah!$Q375:Q15373,summary!A375,olah!$B375:B15373,summary!B375,olah!$N375:N15373,summary!C375,olah!$P375:P15373,summary!D375,olah!$T375:T15373,"Overtime")</f>
        <v>0</v>
      </c>
      <c r="O375">
        <f>COUNTIFS(olah!$Q$2:Q15373,summary!A375,olah!$B$2:B15373,summary!B375,olah!$T$2:T15373,"Overtime")</f>
        <v>0</v>
      </c>
      <c r="P375">
        <f>COUNTIFS(olah!$Q375:Q15373,summary!A375,olah!$B375:B15373,summary!B375,olah!$N375:N15373,summary!C375,olah!$P375:P15373,summary!D375,olah!$T375:T15373,"Early")</f>
        <v>0</v>
      </c>
      <c r="Q375">
        <f>COUNTIFS(olah!$Q$2:Q15373,summary!A375,olah!$B$2:B15373,summary!B375,olah!$T$2:T15373,"Early")</f>
        <v>1</v>
      </c>
      <c r="R375">
        <f>COUNTIFS(olah!$Q375:Q15373,summary!A375,olah!$B375:B15373,summary!B375,olah!$N375:N15373,summary!C375,olah!$P375:P15373,summary!D375,olah!$T375:T15373,"NA CO")</f>
        <v>0</v>
      </c>
      <c r="S375">
        <f>COUNTIFS(olah!$Q$2:Q15373,summary!A375,olah!$B$2:B15373,summary!B375,olah!$T$2:T15373,"NA CO")</f>
        <v>0</v>
      </c>
      <c r="T375" t="str">
        <f>olah!R375</f>
        <v>Attendance</v>
      </c>
      <c r="U375" t="str">
        <f>IF(T375="Permit", olah!T375, "No Permit")</f>
        <v>No Permit</v>
      </c>
    </row>
    <row r="376" spans="1:21" hidden="1" x14ac:dyDescent="0.3">
      <c r="A376" s="23">
        <v>44561</v>
      </c>
      <c r="B376" t="s">
        <v>145</v>
      </c>
      <c r="C376" t="s">
        <v>31</v>
      </c>
      <c r="D376" t="s">
        <v>9024</v>
      </c>
      <c r="E376" t="str">
        <f>VLOOKUP(B376,olah!$B:$P,2,0)</f>
        <v>2021-12-02</v>
      </c>
      <c r="F376">
        <f>COUNTIFS(parameter!$J$4:$J$34,summary!A376,parameter!$I$4:$I$34,"&gt;="&amp;summary!$E376)</f>
        <v>30</v>
      </c>
      <c r="G376">
        <f>COUNTIFS(olah!$Q376:Q15374,summary!A376,olah!$B376:B15374,summary!B376,olah!$N376:N15374,summary!C376,olah!$P376:P15374,summary!D376,olah!$S376:S15374,"On Time")</f>
        <v>1</v>
      </c>
      <c r="H376">
        <f>COUNTIFS(olah!$Q$2:Q15374,summary!A376,olah!$B$2:B15374,summary!B376,olah!$S$2:S15374,"On Time")</f>
        <v>14</v>
      </c>
      <c r="I376">
        <f>COUNTIFS(olah!$Q376:Q15374,summary!A376,olah!$B376:B15374,summary!B376,olah!$N376:N15374,summary!C376,olah!$P376:P15374,summary!D376,olah!$S376:S15374,"Late")</f>
        <v>0</v>
      </c>
      <c r="J376">
        <f>COUNTIFS(olah!$Q$2:Q15374,summary!A376,olah!$B$2:B15374,summary!B376,olah!$S$2:S15374,"Late")</f>
        <v>0</v>
      </c>
      <c r="K376">
        <f t="shared" si="5"/>
        <v>16</v>
      </c>
      <c r="L376">
        <f>COUNTIFS(olah!$Q376:Q15374,summary!A376,olah!$B376:B15374,summary!B376,olah!$N376:N15374,summary!C376,olah!$P376:P15374,summary!D376,olah!$T376:T15374,"On Time CO")</f>
        <v>1</v>
      </c>
      <c r="M376">
        <f>COUNTIFS(olah!$Q$2:Q15374,summary!A376,olah!$B$2:B15374,summary!B376,olah!$T$2:T15374,"On Time CO")</f>
        <v>13</v>
      </c>
      <c r="N376">
        <f>COUNTIFS(olah!$Q376:Q15374,summary!A376,olah!$B376:B15374,summary!B376,olah!$N376:N15374,summary!C376,olah!$P376:P15374,summary!D376,olah!$T376:T15374,"Overtime")</f>
        <v>0</v>
      </c>
      <c r="O376">
        <f>COUNTIFS(olah!$Q$2:Q15374,summary!A376,olah!$B$2:B15374,summary!B376,olah!$T$2:T15374,"Overtime")</f>
        <v>0</v>
      </c>
      <c r="P376">
        <f>COUNTIFS(olah!$Q376:Q15374,summary!A376,olah!$B376:B15374,summary!B376,olah!$N376:N15374,summary!C376,olah!$P376:P15374,summary!D376,olah!$T376:T15374,"Early")</f>
        <v>0</v>
      </c>
      <c r="Q376">
        <f>COUNTIFS(olah!$Q$2:Q15374,summary!A376,olah!$B$2:B15374,summary!B376,olah!$T$2:T15374,"Early")</f>
        <v>1</v>
      </c>
      <c r="R376">
        <f>COUNTIFS(olah!$Q376:Q15374,summary!A376,olah!$B376:B15374,summary!B376,olah!$N376:N15374,summary!C376,olah!$P376:P15374,summary!D376,olah!$T376:T15374,"NA CO")</f>
        <v>0</v>
      </c>
      <c r="S376">
        <f>COUNTIFS(olah!$Q$2:Q15374,summary!A376,olah!$B$2:B15374,summary!B376,olah!$T$2:T15374,"NA CO")</f>
        <v>0</v>
      </c>
      <c r="T376" t="str">
        <f>olah!R376</f>
        <v>Attendance</v>
      </c>
      <c r="U376" t="str">
        <f>IF(T376="Permit", olah!T376, "No Permit")</f>
        <v>No Permit</v>
      </c>
    </row>
    <row r="377" spans="1:21" hidden="1" x14ac:dyDescent="0.3">
      <c r="A377" s="23">
        <v>44561</v>
      </c>
      <c r="B377" t="s">
        <v>145</v>
      </c>
      <c r="C377" t="s">
        <v>31</v>
      </c>
      <c r="D377" t="s">
        <v>10213</v>
      </c>
      <c r="E377" t="str">
        <f>VLOOKUP(B377,olah!$B:$P,2,0)</f>
        <v>2021-12-02</v>
      </c>
      <c r="F377">
        <f>COUNTIFS(parameter!$J$4:$J$34,summary!A377,parameter!$I$4:$I$34,"&gt;="&amp;summary!$E377)</f>
        <v>30</v>
      </c>
      <c r="G377">
        <f>COUNTIFS(olah!$Q377:Q15375,summary!A377,olah!$B377:B15375,summary!B377,olah!$N377:N15375,summary!C377,olah!$P377:P15375,summary!D377,olah!$S377:S15375,"On Time")</f>
        <v>1</v>
      </c>
      <c r="H377">
        <f>COUNTIFS(olah!$Q$2:Q15375,summary!A377,olah!$B$2:B15375,summary!B377,olah!$S$2:S15375,"On Time")</f>
        <v>14</v>
      </c>
      <c r="I377">
        <f>COUNTIFS(olah!$Q377:Q15375,summary!A377,olah!$B377:B15375,summary!B377,olah!$N377:N15375,summary!C377,olah!$P377:P15375,summary!D377,olah!$S377:S15375,"Late")</f>
        <v>0</v>
      </c>
      <c r="J377">
        <f>COUNTIFS(olah!$Q$2:Q15375,summary!A377,olah!$B$2:B15375,summary!B377,olah!$S$2:S15375,"Late")</f>
        <v>0</v>
      </c>
      <c r="K377">
        <f t="shared" si="5"/>
        <v>16</v>
      </c>
      <c r="L377">
        <f>COUNTIFS(olah!$Q377:Q15375,summary!A377,olah!$B377:B15375,summary!B377,olah!$N377:N15375,summary!C377,olah!$P377:P15375,summary!D377,olah!$T377:T15375,"On Time CO")</f>
        <v>1</v>
      </c>
      <c r="M377">
        <f>COUNTIFS(olah!$Q$2:Q15375,summary!A377,olah!$B$2:B15375,summary!B377,olah!$T$2:T15375,"On Time CO")</f>
        <v>13</v>
      </c>
      <c r="N377">
        <f>COUNTIFS(olah!$Q377:Q15375,summary!A377,olah!$B377:B15375,summary!B377,olah!$N377:N15375,summary!C377,olah!$P377:P15375,summary!D377,olah!$T377:T15375,"Overtime")</f>
        <v>0</v>
      </c>
      <c r="O377">
        <f>COUNTIFS(olah!$Q$2:Q15375,summary!A377,olah!$B$2:B15375,summary!B377,olah!$T$2:T15375,"Overtime")</f>
        <v>0</v>
      </c>
      <c r="P377">
        <f>COUNTIFS(olah!$Q377:Q15375,summary!A377,olah!$B377:B15375,summary!B377,olah!$N377:N15375,summary!C377,olah!$P377:P15375,summary!D377,olah!$T377:T15375,"Early")</f>
        <v>0</v>
      </c>
      <c r="Q377">
        <f>COUNTIFS(olah!$Q$2:Q15375,summary!A377,olah!$B$2:B15375,summary!B377,olah!$T$2:T15375,"Early")</f>
        <v>1</v>
      </c>
      <c r="R377">
        <f>COUNTIFS(olah!$Q377:Q15375,summary!A377,olah!$B377:B15375,summary!B377,olah!$N377:N15375,summary!C377,olah!$P377:P15375,summary!D377,olah!$T377:T15375,"NA CO")</f>
        <v>0</v>
      </c>
      <c r="S377">
        <f>COUNTIFS(olah!$Q$2:Q15375,summary!A377,olah!$B$2:B15375,summary!B377,olah!$T$2:T15375,"NA CO")</f>
        <v>0</v>
      </c>
      <c r="T377" t="str">
        <f>olah!R377</f>
        <v>Attendance</v>
      </c>
      <c r="U377" t="str">
        <f>IF(T377="Permit", olah!T377, "No Permit")</f>
        <v>No Permit</v>
      </c>
    </row>
    <row r="378" spans="1:21" hidden="1" x14ac:dyDescent="0.3">
      <c r="A378" s="23">
        <v>44561</v>
      </c>
      <c r="B378" t="s">
        <v>145</v>
      </c>
      <c r="C378" t="s">
        <v>31</v>
      </c>
      <c r="D378" t="s">
        <v>9025</v>
      </c>
      <c r="E378" t="str">
        <f>VLOOKUP(B378,olah!$B:$P,2,0)</f>
        <v>2021-12-02</v>
      </c>
      <c r="F378">
        <f>COUNTIFS(parameter!$J$4:$J$34,summary!A378,parameter!$I$4:$I$34,"&gt;="&amp;summary!$E378)</f>
        <v>30</v>
      </c>
      <c r="G378">
        <f>COUNTIFS(olah!$Q378:Q15376,summary!A378,olah!$B378:B15376,summary!B378,olah!$N378:N15376,summary!C378,olah!$P378:P15376,summary!D378,olah!$S378:S15376,"On Time")</f>
        <v>1</v>
      </c>
      <c r="H378">
        <f>COUNTIFS(olah!$Q$2:Q15376,summary!A378,olah!$B$2:B15376,summary!B378,olah!$S$2:S15376,"On Time")</f>
        <v>14</v>
      </c>
      <c r="I378">
        <f>COUNTIFS(olah!$Q378:Q15376,summary!A378,olah!$B378:B15376,summary!B378,olah!$N378:N15376,summary!C378,olah!$P378:P15376,summary!D378,olah!$S378:S15376,"Late")</f>
        <v>0</v>
      </c>
      <c r="J378">
        <f>COUNTIFS(olah!$Q$2:Q15376,summary!A378,olah!$B$2:B15376,summary!B378,olah!$S$2:S15376,"Late")</f>
        <v>0</v>
      </c>
      <c r="K378">
        <f t="shared" si="5"/>
        <v>16</v>
      </c>
      <c r="L378">
        <f>COUNTIFS(olah!$Q378:Q15376,summary!A378,olah!$B378:B15376,summary!B378,olah!$N378:N15376,summary!C378,olah!$P378:P15376,summary!D378,olah!$T378:T15376,"On Time CO")</f>
        <v>1</v>
      </c>
      <c r="M378">
        <f>COUNTIFS(olah!$Q$2:Q15376,summary!A378,olah!$B$2:B15376,summary!B378,olah!$T$2:T15376,"On Time CO")</f>
        <v>13</v>
      </c>
      <c r="N378">
        <f>COUNTIFS(olah!$Q378:Q15376,summary!A378,olah!$B378:B15376,summary!B378,olah!$N378:N15376,summary!C378,olah!$P378:P15376,summary!D378,olah!$T378:T15376,"Overtime")</f>
        <v>0</v>
      </c>
      <c r="O378">
        <f>COUNTIFS(olah!$Q$2:Q15376,summary!A378,olah!$B$2:B15376,summary!B378,olah!$T$2:T15376,"Overtime")</f>
        <v>0</v>
      </c>
      <c r="P378">
        <f>COUNTIFS(olah!$Q378:Q15376,summary!A378,olah!$B378:B15376,summary!B378,olah!$N378:N15376,summary!C378,olah!$P378:P15376,summary!D378,olah!$T378:T15376,"Early")</f>
        <v>0</v>
      </c>
      <c r="Q378">
        <f>COUNTIFS(olah!$Q$2:Q15376,summary!A378,olah!$B$2:B15376,summary!B378,olah!$T$2:T15376,"Early")</f>
        <v>1</v>
      </c>
      <c r="R378">
        <f>COUNTIFS(olah!$Q378:Q15376,summary!A378,olah!$B378:B15376,summary!B378,olah!$N378:N15376,summary!C378,olah!$P378:P15376,summary!D378,olah!$T378:T15376,"NA CO")</f>
        <v>0</v>
      </c>
      <c r="S378">
        <f>COUNTIFS(olah!$Q$2:Q15376,summary!A378,olah!$B$2:B15376,summary!B378,olah!$T$2:T15376,"NA CO")</f>
        <v>0</v>
      </c>
      <c r="T378" t="str">
        <f>olah!R378</f>
        <v>Attendance</v>
      </c>
      <c r="U378" t="str">
        <f>IF(T378="Permit", olah!T378, "No Permit")</f>
        <v>No Permit</v>
      </c>
    </row>
    <row r="379" spans="1:21" hidden="1" x14ac:dyDescent="0.3">
      <c r="A379" s="23">
        <v>44561</v>
      </c>
      <c r="B379" t="s">
        <v>145</v>
      </c>
      <c r="C379" t="s">
        <v>31</v>
      </c>
      <c r="D379" t="s">
        <v>10214</v>
      </c>
      <c r="E379" t="str">
        <f>VLOOKUP(B379,olah!$B:$P,2,0)</f>
        <v>2021-12-02</v>
      </c>
      <c r="F379">
        <f>COUNTIFS(parameter!$J$4:$J$34,summary!A379,parameter!$I$4:$I$34,"&gt;="&amp;summary!$E379)</f>
        <v>30</v>
      </c>
      <c r="G379">
        <f>COUNTIFS(olah!$Q379:Q15377,summary!A379,olah!$B379:B15377,summary!B379,olah!$N379:N15377,summary!C379,olah!$P379:P15377,summary!D379,olah!$S379:S15377,"On Time")</f>
        <v>1</v>
      </c>
      <c r="H379">
        <f>COUNTIFS(olah!$Q$2:Q15377,summary!A379,olah!$B$2:B15377,summary!B379,olah!$S$2:S15377,"On Time")</f>
        <v>14</v>
      </c>
      <c r="I379">
        <f>COUNTIFS(olah!$Q379:Q15377,summary!A379,olah!$B379:B15377,summary!B379,olah!$N379:N15377,summary!C379,olah!$P379:P15377,summary!D379,olah!$S379:S15377,"Late")</f>
        <v>0</v>
      </c>
      <c r="J379">
        <f>COUNTIFS(olah!$Q$2:Q15377,summary!A379,olah!$B$2:B15377,summary!B379,olah!$S$2:S15377,"Late")</f>
        <v>0</v>
      </c>
      <c r="K379">
        <f t="shared" si="5"/>
        <v>16</v>
      </c>
      <c r="L379">
        <f>COUNTIFS(olah!$Q379:Q15377,summary!A379,olah!$B379:B15377,summary!B379,olah!$N379:N15377,summary!C379,olah!$P379:P15377,summary!D379,olah!$T379:T15377,"On Time CO")</f>
        <v>1</v>
      </c>
      <c r="M379">
        <f>COUNTIFS(olah!$Q$2:Q15377,summary!A379,olah!$B$2:B15377,summary!B379,olah!$T$2:T15377,"On Time CO")</f>
        <v>13</v>
      </c>
      <c r="N379">
        <f>COUNTIFS(olah!$Q379:Q15377,summary!A379,olah!$B379:B15377,summary!B379,olah!$N379:N15377,summary!C379,olah!$P379:P15377,summary!D379,olah!$T379:T15377,"Overtime")</f>
        <v>0</v>
      </c>
      <c r="O379">
        <f>COUNTIFS(olah!$Q$2:Q15377,summary!A379,olah!$B$2:B15377,summary!B379,olah!$T$2:T15377,"Overtime")</f>
        <v>0</v>
      </c>
      <c r="P379">
        <f>COUNTIFS(olah!$Q379:Q15377,summary!A379,olah!$B379:B15377,summary!B379,olah!$N379:N15377,summary!C379,olah!$P379:P15377,summary!D379,olah!$T379:T15377,"Early")</f>
        <v>0</v>
      </c>
      <c r="Q379">
        <f>COUNTIFS(olah!$Q$2:Q15377,summary!A379,olah!$B$2:B15377,summary!B379,olah!$T$2:T15377,"Early")</f>
        <v>1</v>
      </c>
      <c r="R379">
        <f>COUNTIFS(olah!$Q379:Q15377,summary!A379,olah!$B379:B15377,summary!B379,olah!$N379:N15377,summary!C379,olah!$P379:P15377,summary!D379,olah!$T379:T15377,"NA CO")</f>
        <v>0</v>
      </c>
      <c r="S379">
        <f>COUNTIFS(olah!$Q$2:Q15377,summary!A379,olah!$B$2:B15377,summary!B379,olah!$T$2:T15377,"NA CO")</f>
        <v>0</v>
      </c>
      <c r="T379" t="str">
        <f>olah!R379</f>
        <v>Attendance</v>
      </c>
      <c r="U379" t="str">
        <f>IF(T379="Permit", olah!T379, "No Permit")</f>
        <v>No Permit</v>
      </c>
    </row>
    <row r="380" spans="1:21" hidden="1" x14ac:dyDescent="0.3">
      <c r="A380" s="23">
        <v>44561</v>
      </c>
      <c r="B380" t="s">
        <v>145</v>
      </c>
      <c r="C380" t="s">
        <v>31</v>
      </c>
      <c r="D380" t="s">
        <v>7814</v>
      </c>
      <c r="E380" t="str">
        <f>VLOOKUP(B380,olah!$B:$P,2,0)</f>
        <v>2021-12-02</v>
      </c>
      <c r="F380">
        <f>COUNTIFS(parameter!$J$4:$J$34,summary!A380,parameter!$I$4:$I$34,"&gt;="&amp;summary!$E380)</f>
        <v>30</v>
      </c>
      <c r="G380">
        <f>COUNTIFS(olah!$Q380:Q15378,summary!A380,olah!$B380:B15378,summary!B380,olah!$N380:N15378,summary!C380,olah!$P380:P15378,summary!D380,olah!$S380:S15378,"On Time")</f>
        <v>1</v>
      </c>
      <c r="H380">
        <f>COUNTIFS(olah!$Q$2:Q15378,summary!A380,olah!$B$2:B15378,summary!B380,olah!$S$2:S15378,"On Time")</f>
        <v>14</v>
      </c>
      <c r="I380">
        <f>COUNTIFS(olah!$Q380:Q15378,summary!A380,olah!$B380:B15378,summary!B380,olah!$N380:N15378,summary!C380,olah!$P380:P15378,summary!D380,olah!$S380:S15378,"Late")</f>
        <v>0</v>
      </c>
      <c r="J380">
        <f>COUNTIFS(olah!$Q$2:Q15378,summary!A380,olah!$B$2:B15378,summary!B380,olah!$S$2:S15378,"Late")</f>
        <v>0</v>
      </c>
      <c r="K380">
        <f t="shared" si="5"/>
        <v>16</v>
      </c>
      <c r="L380">
        <f>COUNTIFS(olah!$Q380:Q15378,summary!A380,olah!$B380:B15378,summary!B380,olah!$N380:N15378,summary!C380,olah!$P380:P15378,summary!D380,olah!$T380:T15378,"On Time CO")</f>
        <v>0</v>
      </c>
      <c r="M380">
        <f>COUNTIFS(olah!$Q$2:Q15378,summary!A380,olah!$B$2:B15378,summary!B380,olah!$T$2:T15378,"On Time CO")</f>
        <v>13</v>
      </c>
      <c r="N380">
        <f>COUNTIFS(olah!$Q380:Q15378,summary!A380,olah!$B380:B15378,summary!B380,olah!$N380:N15378,summary!C380,olah!$P380:P15378,summary!D380,olah!$T380:T15378,"Overtime")</f>
        <v>0</v>
      </c>
      <c r="O380">
        <f>COUNTIFS(olah!$Q$2:Q15378,summary!A380,olah!$B$2:B15378,summary!B380,olah!$T$2:T15378,"Overtime")</f>
        <v>0</v>
      </c>
      <c r="P380">
        <f>COUNTIFS(olah!$Q380:Q15378,summary!A380,olah!$B380:B15378,summary!B380,olah!$N380:N15378,summary!C380,olah!$P380:P15378,summary!D380,olah!$T380:T15378,"Early")</f>
        <v>1</v>
      </c>
      <c r="Q380">
        <f>COUNTIFS(olah!$Q$2:Q15378,summary!A380,olah!$B$2:B15378,summary!B380,olah!$T$2:T15378,"Early")</f>
        <v>1</v>
      </c>
      <c r="R380">
        <f>COUNTIFS(olah!$Q380:Q15378,summary!A380,olah!$B380:B15378,summary!B380,olah!$N380:N15378,summary!C380,olah!$P380:P15378,summary!D380,olah!$T380:T15378,"NA CO")</f>
        <v>0</v>
      </c>
      <c r="S380">
        <f>COUNTIFS(olah!$Q$2:Q15378,summary!A380,olah!$B$2:B15378,summary!B380,olah!$T$2:T15378,"NA CO")</f>
        <v>0</v>
      </c>
      <c r="T380" t="str">
        <f>olah!R380</f>
        <v>Attendance</v>
      </c>
      <c r="U380" t="str">
        <f>IF(T380="Permit", olah!T380, "No Permit")</f>
        <v>No Permit</v>
      </c>
    </row>
    <row r="381" spans="1:21" hidden="1" x14ac:dyDescent="0.3">
      <c r="A381" s="23">
        <v>44561</v>
      </c>
      <c r="B381" t="s">
        <v>149</v>
      </c>
      <c r="C381" t="s">
        <v>31</v>
      </c>
      <c r="D381" t="s">
        <v>1390</v>
      </c>
      <c r="E381" t="str">
        <f>VLOOKUP(B381,olah!$B:$P,2,0)</f>
        <v>2021-12-01</v>
      </c>
      <c r="F381">
        <f>COUNTIFS(parameter!$J$4:$J$34,summary!A381,parameter!$I$4:$I$34,"&gt;="&amp;summary!$E381)</f>
        <v>31</v>
      </c>
      <c r="G381">
        <f>COUNTIFS(olah!$Q381:Q15379,summary!A381,olah!$B381:B15379,summary!B381,olah!$N381:N15379,summary!C381,olah!$P381:P15379,summary!D381,olah!$S381:S15379,"On Time")</f>
        <v>1</v>
      </c>
      <c r="H381">
        <f>COUNTIFS(olah!$Q$2:Q15379,summary!A381,olah!$B$2:B15379,summary!B381,olah!$S$2:S15379,"On Time")</f>
        <v>20</v>
      </c>
      <c r="I381">
        <f>COUNTIFS(olah!$Q381:Q15379,summary!A381,olah!$B381:B15379,summary!B381,olah!$N381:N15379,summary!C381,olah!$P381:P15379,summary!D381,olah!$S381:S15379,"Late")</f>
        <v>0</v>
      </c>
      <c r="J381">
        <f>COUNTIFS(olah!$Q$2:Q15379,summary!A381,olah!$B$2:B15379,summary!B381,olah!$S$2:S15379,"Late")</f>
        <v>0</v>
      </c>
      <c r="K381">
        <f t="shared" si="5"/>
        <v>11</v>
      </c>
      <c r="L381">
        <f>COUNTIFS(olah!$Q381:Q15379,summary!A381,olah!$B381:B15379,summary!B381,olah!$N381:N15379,summary!C381,olah!$P381:P15379,summary!D381,olah!$T381:T15379,"On Time CO")</f>
        <v>1</v>
      </c>
      <c r="M381">
        <f>COUNTIFS(olah!$Q$2:Q15379,summary!A381,olah!$B$2:B15379,summary!B381,olah!$T$2:T15379,"On Time CO")</f>
        <v>20</v>
      </c>
      <c r="N381">
        <f>COUNTIFS(olah!$Q381:Q15379,summary!A381,olah!$B381:B15379,summary!B381,olah!$N381:N15379,summary!C381,olah!$P381:P15379,summary!D381,olah!$T381:T15379,"Overtime")</f>
        <v>0</v>
      </c>
      <c r="O381">
        <f>COUNTIFS(olah!$Q$2:Q15379,summary!A381,olah!$B$2:B15379,summary!B381,olah!$T$2:T15379,"Overtime")</f>
        <v>0</v>
      </c>
      <c r="P381">
        <f>COUNTIFS(olah!$Q381:Q15379,summary!A381,olah!$B381:B15379,summary!B381,olah!$N381:N15379,summary!C381,olah!$P381:P15379,summary!D381,olah!$T381:T15379,"Early")</f>
        <v>0</v>
      </c>
      <c r="Q381">
        <f>COUNTIFS(olah!$Q$2:Q15379,summary!A381,olah!$B$2:B15379,summary!B381,olah!$T$2:T15379,"Early")</f>
        <v>0</v>
      </c>
      <c r="R381">
        <f>COUNTIFS(olah!$Q381:Q15379,summary!A381,olah!$B381:B15379,summary!B381,olah!$N381:N15379,summary!C381,olah!$P381:P15379,summary!D381,olah!$T381:T15379,"NA CO")</f>
        <v>0</v>
      </c>
      <c r="S381">
        <f>COUNTIFS(olah!$Q$2:Q15379,summary!A381,olah!$B$2:B15379,summary!B381,olah!$T$2:T15379,"NA CO")</f>
        <v>0</v>
      </c>
      <c r="T381" t="str">
        <f>olah!R381</f>
        <v>Attendance</v>
      </c>
      <c r="U381" t="str">
        <f>IF(T381="Permit", olah!T381, "No Permit")</f>
        <v>No Permit</v>
      </c>
    </row>
    <row r="382" spans="1:21" hidden="1" x14ac:dyDescent="0.3">
      <c r="A382" s="23">
        <v>44561</v>
      </c>
      <c r="B382" t="s">
        <v>149</v>
      </c>
      <c r="C382" t="s">
        <v>31</v>
      </c>
      <c r="D382" t="s">
        <v>5935</v>
      </c>
      <c r="E382" t="str">
        <f>VLOOKUP(B382,olah!$B:$P,2,0)</f>
        <v>2021-12-01</v>
      </c>
      <c r="F382">
        <f>COUNTIFS(parameter!$J$4:$J$34,summary!A382,parameter!$I$4:$I$34,"&gt;="&amp;summary!$E382)</f>
        <v>31</v>
      </c>
      <c r="G382">
        <f>COUNTIFS(olah!$Q382:Q15380,summary!A382,olah!$B382:B15380,summary!B382,olah!$N382:N15380,summary!C382,olah!$P382:P15380,summary!D382,olah!$S382:S15380,"On Time")</f>
        <v>1</v>
      </c>
      <c r="H382">
        <f>COUNTIFS(olah!$Q$2:Q15380,summary!A382,olah!$B$2:B15380,summary!B382,olah!$S$2:S15380,"On Time")</f>
        <v>20</v>
      </c>
      <c r="I382">
        <f>COUNTIFS(olah!$Q382:Q15380,summary!A382,olah!$B382:B15380,summary!B382,olah!$N382:N15380,summary!C382,olah!$P382:P15380,summary!D382,olah!$S382:S15380,"Late")</f>
        <v>0</v>
      </c>
      <c r="J382">
        <f>COUNTIFS(olah!$Q$2:Q15380,summary!A382,olah!$B$2:B15380,summary!B382,olah!$S$2:S15380,"Late")</f>
        <v>0</v>
      </c>
      <c r="K382">
        <f t="shared" si="5"/>
        <v>11</v>
      </c>
      <c r="L382">
        <f>COUNTIFS(olah!$Q382:Q15380,summary!A382,olah!$B382:B15380,summary!B382,olah!$N382:N15380,summary!C382,olah!$P382:P15380,summary!D382,olah!$T382:T15380,"On Time CO")</f>
        <v>1</v>
      </c>
      <c r="M382">
        <f>COUNTIFS(olah!$Q$2:Q15380,summary!A382,olah!$B$2:B15380,summary!B382,olah!$T$2:T15380,"On Time CO")</f>
        <v>20</v>
      </c>
      <c r="N382">
        <f>COUNTIFS(olah!$Q382:Q15380,summary!A382,olah!$B382:B15380,summary!B382,olah!$N382:N15380,summary!C382,olah!$P382:P15380,summary!D382,olah!$T382:T15380,"Overtime")</f>
        <v>0</v>
      </c>
      <c r="O382">
        <f>COUNTIFS(olah!$Q$2:Q15380,summary!A382,olah!$B$2:B15380,summary!B382,olah!$T$2:T15380,"Overtime")</f>
        <v>0</v>
      </c>
      <c r="P382">
        <f>COUNTIFS(olah!$Q382:Q15380,summary!A382,olah!$B382:B15380,summary!B382,olah!$N382:N15380,summary!C382,olah!$P382:P15380,summary!D382,olah!$T382:T15380,"Early")</f>
        <v>0</v>
      </c>
      <c r="Q382">
        <f>COUNTIFS(olah!$Q$2:Q15380,summary!A382,olah!$B$2:B15380,summary!B382,olah!$T$2:T15380,"Early")</f>
        <v>0</v>
      </c>
      <c r="R382">
        <f>COUNTIFS(olah!$Q382:Q15380,summary!A382,olah!$B382:B15380,summary!B382,olah!$N382:N15380,summary!C382,olah!$P382:P15380,summary!D382,olah!$T382:T15380,"NA CO")</f>
        <v>0</v>
      </c>
      <c r="S382">
        <f>COUNTIFS(olah!$Q$2:Q15380,summary!A382,olah!$B$2:B15380,summary!B382,olah!$T$2:T15380,"NA CO")</f>
        <v>0</v>
      </c>
      <c r="T382" t="str">
        <f>olah!R382</f>
        <v>Attendance</v>
      </c>
      <c r="U382" t="str">
        <f>IF(T382="Permit", olah!T382, "No Permit")</f>
        <v>No Permit</v>
      </c>
    </row>
    <row r="383" spans="1:21" hidden="1" x14ac:dyDescent="0.3">
      <c r="A383" s="23">
        <v>44561</v>
      </c>
      <c r="B383" t="s">
        <v>149</v>
      </c>
      <c r="C383" t="s">
        <v>31</v>
      </c>
      <c r="D383" t="s">
        <v>11600</v>
      </c>
      <c r="E383" t="str">
        <f>VLOOKUP(B383,olah!$B:$P,2,0)</f>
        <v>2021-12-01</v>
      </c>
      <c r="F383">
        <f>COUNTIFS(parameter!$J$4:$J$34,summary!A383,parameter!$I$4:$I$34,"&gt;="&amp;summary!$E383)</f>
        <v>31</v>
      </c>
      <c r="G383">
        <f>COUNTIFS(olah!$Q383:Q15381,summary!A383,olah!$B383:B15381,summary!B383,olah!$N383:N15381,summary!C383,olah!$P383:P15381,summary!D383,olah!$S383:S15381,"On Time")</f>
        <v>1</v>
      </c>
      <c r="H383">
        <f>COUNTIFS(olah!$Q$2:Q15381,summary!A383,olah!$B$2:B15381,summary!B383,olah!$S$2:S15381,"On Time")</f>
        <v>20</v>
      </c>
      <c r="I383">
        <f>COUNTIFS(olah!$Q383:Q15381,summary!A383,olah!$B383:B15381,summary!B383,olah!$N383:N15381,summary!C383,olah!$P383:P15381,summary!D383,olah!$S383:S15381,"Late")</f>
        <v>0</v>
      </c>
      <c r="J383">
        <f>COUNTIFS(olah!$Q$2:Q15381,summary!A383,olah!$B$2:B15381,summary!B383,olah!$S$2:S15381,"Late")</f>
        <v>0</v>
      </c>
      <c r="K383">
        <f t="shared" si="5"/>
        <v>11</v>
      </c>
      <c r="L383">
        <f>COUNTIFS(olah!$Q383:Q15381,summary!A383,olah!$B383:B15381,summary!B383,olah!$N383:N15381,summary!C383,olah!$P383:P15381,summary!D383,olah!$T383:T15381,"On Time CO")</f>
        <v>1</v>
      </c>
      <c r="M383">
        <f>COUNTIFS(olah!$Q$2:Q15381,summary!A383,olah!$B$2:B15381,summary!B383,olah!$T$2:T15381,"On Time CO")</f>
        <v>20</v>
      </c>
      <c r="N383">
        <f>COUNTIFS(olah!$Q383:Q15381,summary!A383,olah!$B383:B15381,summary!B383,olah!$N383:N15381,summary!C383,olah!$P383:P15381,summary!D383,olah!$T383:T15381,"Overtime")</f>
        <v>0</v>
      </c>
      <c r="O383">
        <f>COUNTIFS(olah!$Q$2:Q15381,summary!A383,olah!$B$2:B15381,summary!B383,olah!$T$2:T15381,"Overtime")</f>
        <v>0</v>
      </c>
      <c r="P383">
        <f>COUNTIFS(olah!$Q383:Q15381,summary!A383,olah!$B383:B15381,summary!B383,olah!$N383:N15381,summary!C383,olah!$P383:P15381,summary!D383,olah!$T383:T15381,"Early")</f>
        <v>0</v>
      </c>
      <c r="Q383">
        <f>COUNTIFS(olah!$Q$2:Q15381,summary!A383,olah!$B$2:B15381,summary!B383,olah!$T$2:T15381,"Early")</f>
        <v>0</v>
      </c>
      <c r="R383">
        <f>COUNTIFS(olah!$Q383:Q15381,summary!A383,olah!$B383:B15381,summary!B383,olah!$N383:N15381,summary!C383,olah!$P383:P15381,summary!D383,olah!$T383:T15381,"NA CO")</f>
        <v>0</v>
      </c>
      <c r="S383">
        <f>COUNTIFS(olah!$Q$2:Q15381,summary!A383,olah!$B$2:B15381,summary!B383,olah!$T$2:T15381,"NA CO")</f>
        <v>0</v>
      </c>
      <c r="T383" t="str">
        <f>olah!R383</f>
        <v>Attendance</v>
      </c>
      <c r="U383" t="str">
        <f>IF(T383="Permit", olah!T383, "No Permit")</f>
        <v>No Permit</v>
      </c>
    </row>
    <row r="384" spans="1:21" hidden="1" x14ac:dyDescent="0.3">
      <c r="A384" s="23">
        <v>44561</v>
      </c>
      <c r="B384" t="s">
        <v>149</v>
      </c>
      <c r="C384" t="s">
        <v>31</v>
      </c>
      <c r="D384" t="s">
        <v>11601</v>
      </c>
      <c r="E384" t="str">
        <f>VLOOKUP(B384,olah!$B:$P,2,0)</f>
        <v>2021-12-01</v>
      </c>
      <c r="F384">
        <f>COUNTIFS(parameter!$J$4:$J$34,summary!A384,parameter!$I$4:$I$34,"&gt;="&amp;summary!$E384)</f>
        <v>31</v>
      </c>
      <c r="G384">
        <f>COUNTIFS(olah!$Q384:Q15382,summary!A384,olah!$B384:B15382,summary!B384,olah!$N384:N15382,summary!C384,olah!$P384:P15382,summary!D384,olah!$S384:S15382,"On Time")</f>
        <v>1</v>
      </c>
      <c r="H384">
        <f>COUNTIFS(olah!$Q$2:Q15382,summary!A384,olah!$B$2:B15382,summary!B384,olah!$S$2:S15382,"On Time")</f>
        <v>20</v>
      </c>
      <c r="I384">
        <f>COUNTIFS(olah!$Q384:Q15382,summary!A384,olah!$B384:B15382,summary!B384,olah!$N384:N15382,summary!C384,olah!$P384:P15382,summary!D384,olah!$S384:S15382,"Late")</f>
        <v>0</v>
      </c>
      <c r="J384">
        <f>COUNTIFS(olah!$Q$2:Q15382,summary!A384,olah!$B$2:B15382,summary!B384,olah!$S$2:S15382,"Late")</f>
        <v>0</v>
      </c>
      <c r="K384">
        <f t="shared" si="5"/>
        <v>11</v>
      </c>
      <c r="L384">
        <f>COUNTIFS(olah!$Q384:Q15382,summary!A384,olah!$B384:B15382,summary!B384,olah!$N384:N15382,summary!C384,olah!$P384:P15382,summary!D384,olah!$T384:T15382,"On Time CO")</f>
        <v>1</v>
      </c>
      <c r="M384">
        <f>COUNTIFS(olah!$Q$2:Q15382,summary!A384,olah!$B$2:B15382,summary!B384,olah!$T$2:T15382,"On Time CO")</f>
        <v>20</v>
      </c>
      <c r="N384">
        <f>COUNTIFS(olah!$Q384:Q15382,summary!A384,olah!$B384:B15382,summary!B384,olah!$N384:N15382,summary!C384,olah!$P384:P15382,summary!D384,olah!$T384:T15382,"Overtime")</f>
        <v>0</v>
      </c>
      <c r="O384">
        <f>COUNTIFS(olah!$Q$2:Q15382,summary!A384,olah!$B$2:B15382,summary!B384,olah!$T$2:T15382,"Overtime")</f>
        <v>0</v>
      </c>
      <c r="P384">
        <f>COUNTIFS(olah!$Q384:Q15382,summary!A384,olah!$B384:B15382,summary!B384,olah!$N384:N15382,summary!C384,olah!$P384:P15382,summary!D384,olah!$T384:T15382,"Early")</f>
        <v>0</v>
      </c>
      <c r="Q384">
        <f>COUNTIFS(olah!$Q$2:Q15382,summary!A384,olah!$B$2:B15382,summary!B384,olah!$T$2:T15382,"Early")</f>
        <v>0</v>
      </c>
      <c r="R384">
        <f>COUNTIFS(olah!$Q384:Q15382,summary!A384,olah!$B384:B15382,summary!B384,olah!$N384:N15382,summary!C384,olah!$P384:P15382,summary!D384,olah!$T384:T15382,"NA CO")</f>
        <v>0</v>
      </c>
      <c r="S384">
        <f>COUNTIFS(olah!$Q$2:Q15382,summary!A384,olah!$B$2:B15382,summary!B384,olah!$T$2:T15382,"NA CO")</f>
        <v>0</v>
      </c>
      <c r="T384" t="str">
        <f>olah!R384</f>
        <v>Attendance</v>
      </c>
      <c r="U384" t="str">
        <f>IF(T384="Permit", olah!T384, "No Permit")</f>
        <v>No Permit</v>
      </c>
    </row>
    <row r="385" spans="1:21" hidden="1" x14ac:dyDescent="0.3">
      <c r="A385" s="23">
        <v>44561</v>
      </c>
      <c r="B385" t="s">
        <v>149</v>
      </c>
      <c r="C385" t="s">
        <v>31</v>
      </c>
      <c r="D385" t="s">
        <v>5936</v>
      </c>
      <c r="E385" t="str">
        <f>VLOOKUP(B385,olah!$B:$P,2,0)</f>
        <v>2021-12-01</v>
      </c>
      <c r="F385">
        <f>COUNTIFS(parameter!$J$4:$J$34,summary!A385,parameter!$I$4:$I$34,"&gt;="&amp;summary!$E385)</f>
        <v>31</v>
      </c>
      <c r="G385">
        <f>COUNTIFS(olah!$Q385:Q15383,summary!A385,olah!$B385:B15383,summary!B385,olah!$N385:N15383,summary!C385,olah!$P385:P15383,summary!D385,olah!$S385:S15383,"On Time")</f>
        <v>1</v>
      </c>
      <c r="H385">
        <f>COUNTIFS(olah!$Q$2:Q15383,summary!A385,olah!$B$2:B15383,summary!B385,olah!$S$2:S15383,"On Time")</f>
        <v>20</v>
      </c>
      <c r="I385">
        <f>COUNTIFS(olah!$Q385:Q15383,summary!A385,olah!$B385:B15383,summary!B385,olah!$N385:N15383,summary!C385,olah!$P385:P15383,summary!D385,olah!$S385:S15383,"Late")</f>
        <v>0</v>
      </c>
      <c r="J385">
        <f>COUNTIFS(olah!$Q$2:Q15383,summary!A385,olah!$B$2:B15383,summary!B385,olah!$S$2:S15383,"Late")</f>
        <v>0</v>
      </c>
      <c r="K385">
        <f t="shared" si="5"/>
        <v>11</v>
      </c>
      <c r="L385">
        <f>COUNTIFS(olah!$Q385:Q15383,summary!A385,olah!$B385:B15383,summary!B385,olah!$N385:N15383,summary!C385,olah!$P385:P15383,summary!D385,olah!$T385:T15383,"On Time CO")</f>
        <v>1</v>
      </c>
      <c r="M385">
        <f>COUNTIFS(olah!$Q$2:Q15383,summary!A385,olah!$B$2:B15383,summary!B385,olah!$T$2:T15383,"On Time CO")</f>
        <v>20</v>
      </c>
      <c r="N385">
        <f>COUNTIFS(olah!$Q385:Q15383,summary!A385,olah!$B385:B15383,summary!B385,olah!$N385:N15383,summary!C385,olah!$P385:P15383,summary!D385,olah!$T385:T15383,"Overtime")</f>
        <v>0</v>
      </c>
      <c r="O385">
        <f>COUNTIFS(olah!$Q$2:Q15383,summary!A385,olah!$B$2:B15383,summary!B385,olah!$T$2:T15383,"Overtime")</f>
        <v>0</v>
      </c>
      <c r="P385">
        <f>COUNTIFS(olah!$Q385:Q15383,summary!A385,olah!$B385:B15383,summary!B385,olah!$N385:N15383,summary!C385,olah!$P385:P15383,summary!D385,olah!$T385:T15383,"Early")</f>
        <v>0</v>
      </c>
      <c r="Q385">
        <f>COUNTIFS(olah!$Q$2:Q15383,summary!A385,olah!$B$2:B15383,summary!B385,olah!$T$2:T15383,"Early")</f>
        <v>0</v>
      </c>
      <c r="R385">
        <f>COUNTIFS(olah!$Q385:Q15383,summary!A385,olah!$B385:B15383,summary!B385,olah!$N385:N15383,summary!C385,olah!$P385:P15383,summary!D385,olah!$T385:T15383,"NA CO")</f>
        <v>0</v>
      </c>
      <c r="S385">
        <f>COUNTIFS(olah!$Q$2:Q15383,summary!A385,olah!$B$2:B15383,summary!B385,olah!$T$2:T15383,"NA CO")</f>
        <v>0</v>
      </c>
      <c r="T385" t="str">
        <f>olah!R385</f>
        <v>Attendance</v>
      </c>
      <c r="U385" t="str">
        <f>IF(T385="Permit", olah!T385, "No Permit")</f>
        <v>No Permit</v>
      </c>
    </row>
    <row r="386" spans="1:21" hidden="1" x14ac:dyDescent="0.3">
      <c r="A386" s="23">
        <v>44561</v>
      </c>
      <c r="B386" t="s">
        <v>149</v>
      </c>
      <c r="C386" t="s">
        <v>3041</v>
      </c>
      <c r="D386" t="s">
        <v>6082</v>
      </c>
      <c r="E386" t="str">
        <f>VLOOKUP(B386,olah!$B:$P,2,0)</f>
        <v>2021-12-01</v>
      </c>
      <c r="F386">
        <f>COUNTIFS(parameter!$J$4:$J$34,summary!A386,parameter!$I$4:$I$34,"&gt;="&amp;summary!$E386)</f>
        <v>31</v>
      </c>
      <c r="G386">
        <f>COUNTIFS(olah!$Q386:Q15384,summary!A386,olah!$B386:B15384,summary!B386,olah!$N386:N15384,summary!C386,olah!$P386:P15384,summary!D386,olah!$S386:S15384,"On Time")</f>
        <v>1</v>
      </c>
      <c r="H386">
        <f>COUNTIFS(olah!$Q$2:Q15384,summary!A386,olah!$B$2:B15384,summary!B386,olah!$S$2:S15384,"On Time")</f>
        <v>20</v>
      </c>
      <c r="I386">
        <f>COUNTIFS(olah!$Q386:Q15384,summary!A386,olah!$B386:B15384,summary!B386,olah!$N386:N15384,summary!C386,olah!$P386:P15384,summary!D386,olah!$S386:S15384,"Late")</f>
        <v>0</v>
      </c>
      <c r="J386">
        <f>COUNTIFS(olah!$Q$2:Q15384,summary!A386,olah!$B$2:B15384,summary!B386,olah!$S$2:S15384,"Late")</f>
        <v>0</v>
      </c>
      <c r="K386">
        <f t="shared" si="5"/>
        <v>11</v>
      </c>
      <c r="L386">
        <f>COUNTIFS(olah!$Q386:Q15384,summary!A386,olah!$B386:B15384,summary!B386,olah!$N386:N15384,summary!C386,olah!$P386:P15384,summary!D386,olah!$T386:T15384,"On Time CO")</f>
        <v>1</v>
      </c>
      <c r="M386">
        <f>COUNTIFS(olah!$Q$2:Q15384,summary!A386,olah!$B$2:B15384,summary!B386,olah!$T$2:T15384,"On Time CO")</f>
        <v>20</v>
      </c>
      <c r="N386">
        <f>COUNTIFS(olah!$Q386:Q15384,summary!A386,olah!$B386:B15384,summary!B386,olah!$N386:N15384,summary!C386,olah!$P386:P15384,summary!D386,olah!$T386:T15384,"Overtime")</f>
        <v>0</v>
      </c>
      <c r="O386">
        <f>COUNTIFS(olah!$Q$2:Q15384,summary!A386,olah!$B$2:B15384,summary!B386,olah!$T$2:T15384,"Overtime")</f>
        <v>0</v>
      </c>
      <c r="P386">
        <f>COUNTIFS(olah!$Q386:Q15384,summary!A386,olah!$B386:B15384,summary!B386,olah!$N386:N15384,summary!C386,olah!$P386:P15384,summary!D386,olah!$T386:T15384,"Early")</f>
        <v>0</v>
      </c>
      <c r="Q386">
        <f>COUNTIFS(olah!$Q$2:Q15384,summary!A386,olah!$B$2:B15384,summary!B386,olah!$T$2:T15384,"Early")</f>
        <v>0</v>
      </c>
      <c r="R386">
        <f>COUNTIFS(olah!$Q386:Q15384,summary!A386,olah!$B386:B15384,summary!B386,olah!$N386:N15384,summary!C386,olah!$P386:P15384,summary!D386,olah!$T386:T15384,"NA CO")</f>
        <v>0</v>
      </c>
      <c r="S386">
        <f>COUNTIFS(olah!$Q$2:Q15384,summary!A386,olah!$B$2:B15384,summary!B386,olah!$T$2:T15384,"NA CO")</f>
        <v>0</v>
      </c>
      <c r="T386" t="str">
        <f>olah!R386</f>
        <v>Daily Journey</v>
      </c>
      <c r="U386" t="str">
        <f>IF(T386="Permit", olah!T386, "No Permit")</f>
        <v>No Permit</v>
      </c>
    </row>
    <row r="387" spans="1:21" hidden="1" x14ac:dyDescent="0.3">
      <c r="A387" s="23">
        <v>44561</v>
      </c>
      <c r="B387" t="s">
        <v>149</v>
      </c>
      <c r="C387" t="s">
        <v>31</v>
      </c>
      <c r="D387" t="s">
        <v>11603</v>
      </c>
      <c r="E387" t="str">
        <f>VLOOKUP(B387,olah!$B:$P,2,0)</f>
        <v>2021-12-01</v>
      </c>
      <c r="F387">
        <f>COUNTIFS(parameter!$J$4:$J$34,summary!A387,parameter!$I$4:$I$34,"&gt;="&amp;summary!$E387)</f>
        <v>31</v>
      </c>
      <c r="G387">
        <f>COUNTIFS(olah!$Q387:Q15385,summary!A387,olah!$B387:B15385,summary!B387,olah!$N387:N15385,summary!C387,olah!$P387:P15385,summary!D387,olah!$S387:S15385,"On Time")</f>
        <v>1</v>
      </c>
      <c r="H387">
        <f>COUNTIFS(olah!$Q$2:Q15385,summary!A387,olah!$B$2:B15385,summary!B387,olah!$S$2:S15385,"On Time")</f>
        <v>20</v>
      </c>
      <c r="I387">
        <f>COUNTIFS(olah!$Q387:Q15385,summary!A387,olah!$B387:B15385,summary!B387,olah!$N387:N15385,summary!C387,olah!$P387:P15385,summary!D387,olah!$S387:S15385,"Late")</f>
        <v>0</v>
      </c>
      <c r="J387">
        <f>COUNTIFS(olah!$Q$2:Q15385,summary!A387,olah!$B$2:B15385,summary!B387,olah!$S$2:S15385,"Late")</f>
        <v>0</v>
      </c>
      <c r="K387">
        <f t="shared" ref="K387:K450" si="6">F387-SUM(H387:J387)</f>
        <v>11</v>
      </c>
      <c r="L387">
        <f>COUNTIFS(olah!$Q387:Q15385,summary!A387,olah!$B387:B15385,summary!B387,olah!$N387:N15385,summary!C387,olah!$P387:P15385,summary!D387,olah!$T387:T15385,"On Time CO")</f>
        <v>1</v>
      </c>
      <c r="M387">
        <f>COUNTIFS(olah!$Q$2:Q15385,summary!A387,olah!$B$2:B15385,summary!B387,olah!$T$2:T15385,"On Time CO")</f>
        <v>20</v>
      </c>
      <c r="N387">
        <f>COUNTIFS(olah!$Q387:Q15385,summary!A387,olah!$B387:B15385,summary!B387,olah!$N387:N15385,summary!C387,olah!$P387:P15385,summary!D387,olah!$T387:T15385,"Overtime")</f>
        <v>0</v>
      </c>
      <c r="O387">
        <f>COUNTIFS(olah!$Q$2:Q15385,summary!A387,olah!$B$2:B15385,summary!B387,olah!$T$2:T15385,"Overtime")</f>
        <v>0</v>
      </c>
      <c r="P387">
        <f>COUNTIFS(olah!$Q387:Q15385,summary!A387,olah!$B387:B15385,summary!B387,olah!$N387:N15385,summary!C387,olah!$P387:P15385,summary!D387,olah!$T387:T15385,"Early")</f>
        <v>0</v>
      </c>
      <c r="Q387">
        <f>COUNTIFS(olah!$Q$2:Q15385,summary!A387,olah!$B$2:B15385,summary!B387,olah!$T$2:T15385,"Early")</f>
        <v>0</v>
      </c>
      <c r="R387">
        <f>COUNTIFS(olah!$Q387:Q15385,summary!A387,olah!$B387:B15385,summary!B387,olah!$N387:N15385,summary!C387,olah!$P387:P15385,summary!D387,olah!$T387:T15385,"NA CO")</f>
        <v>0</v>
      </c>
      <c r="S387">
        <f>COUNTIFS(olah!$Q$2:Q15385,summary!A387,olah!$B$2:B15385,summary!B387,olah!$T$2:T15385,"NA CO")</f>
        <v>0</v>
      </c>
      <c r="T387" t="str">
        <f>olah!R387</f>
        <v>Attendance</v>
      </c>
      <c r="U387" t="str">
        <f>IF(T387="Permit", olah!T387, "No Permit")</f>
        <v>No Permit</v>
      </c>
    </row>
    <row r="388" spans="1:21" hidden="1" x14ac:dyDescent="0.3">
      <c r="A388" s="23">
        <v>44561</v>
      </c>
      <c r="B388" t="s">
        <v>149</v>
      </c>
      <c r="C388" t="s">
        <v>31</v>
      </c>
      <c r="D388" t="s">
        <v>11604</v>
      </c>
      <c r="E388" t="str">
        <f>VLOOKUP(B388,olah!$B:$P,2,0)</f>
        <v>2021-12-01</v>
      </c>
      <c r="F388">
        <f>COUNTIFS(parameter!$J$4:$J$34,summary!A388,parameter!$I$4:$I$34,"&gt;="&amp;summary!$E388)</f>
        <v>31</v>
      </c>
      <c r="G388">
        <f>COUNTIFS(olah!$Q388:Q15386,summary!A388,olah!$B388:B15386,summary!B388,olah!$N388:N15386,summary!C388,olah!$P388:P15386,summary!D388,olah!$S388:S15386,"On Time")</f>
        <v>1</v>
      </c>
      <c r="H388">
        <f>COUNTIFS(olah!$Q$2:Q15386,summary!A388,olah!$B$2:B15386,summary!B388,olah!$S$2:S15386,"On Time")</f>
        <v>20</v>
      </c>
      <c r="I388">
        <f>COUNTIFS(olah!$Q388:Q15386,summary!A388,olah!$B388:B15386,summary!B388,olah!$N388:N15386,summary!C388,olah!$P388:P15386,summary!D388,olah!$S388:S15386,"Late")</f>
        <v>0</v>
      </c>
      <c r="J388">
        <f>COUNTIFS(olah!$Q$2:Q15386,summary!A388,olah!$B$2:B15386,summary!B388,olah!$S$2:S15386,"Late")</f>
        <v>0</v>
      </c>
      <c r="K388">
        <f t="shared" si="6"/>
        <v>11</v>
      </c>
      <c r="L388">
        <f>COUNTIFS(olah!$Q388:Q15386,summary!A388,olah!$B388:B15386,summary!B388,olah!$N388:N15386,summary!C388,olah!$P388:P15386,summary!D388,olah!$T388:T15386,"On Time CO")</f>
        <v>1</v>
      </c>
      <c r="M388">
        <f>COUNTIFS(olah!$Q$2:Q15386,summary!A388,olah!$B$2:B15386,summary!B388,olah!$T$2:T15386,"On Time CO")</f>
        <v>20</v>
      </c>
      <c r="N388">
        <f>COUNTIFS(olah!$Q388:Q15386,summary!A388,olah!$B388:B15386,summary!B388,olah!$N388:N15386,summary!C388,olah!$P388:P15386,summary!D388,olah!$T388:T15386,"Overtime")</f>
        <v>0</v>
      </c>
      <c r="O388">
        <f>COUNTIFS(olah!$Q$2:Q15386,summary!A388,olah!$B$2:B15386,summary!B388,olah!$T$2:T15386,"Overtime")</f>
        <v>0</v>
      </c>
      <c r="P388">
        <f>COUNTIFS(olah!$Q388:Q15386,summary!A388,olah!$B388:B15386,summary!B388,olah!$N388:N15386,summary!C388,olah!$P388:P15386,summary!D388,olah!$T388:T15386,"Early")</f>
        <v>0</v>
      </c>
      <c r="Q388">
        <f>COUNTIFS(olah!$Q$2:Q15386,summary!A388,olah!$B$2:B15386,summary!B388,olah!$T$2:T15386,"Early")</f>
        <v>0</v>
      </c>
      <c r="R388">
        <f>COUNTIFS(olah!$Q388:Q15386,summary!A388,olah!$B388:B15386,summary!B388,olah!$N388:N15386,summary!C388,olah!$P388:P15386,summary!D388,olah!$T388:T15386,"NA CO")</f>
        <v>0</v>
      </c>
      <c r="S388">
        <f>COUNTIFS(olah!$Q$2:Q15386,summary!A388,olah!$B$2:B15386,summary!B388,olah!$T$2:T15386,"NA CO")</f>
        <v>0</v>
      </c>
      <c r="T388" t="str">
        <f>olah!R388</f>
        <v>Attendance</v>
      </c>
      <c r="U388" t="str">
        <f>IF(T388="Permit", olah!T388, "No Permit")</f>
        <v>No Permit</v>
      </c>
    </row>
    <row r="389" spans="1:21" hidden="1" x14ac:dyDescent="0.3">
      <c r="A389" s="23">
        <v>44561</v>
      </c>
      <c r="B389" t="s">
        <v>149</v>
      </c>
      <c r="C389" t="s">
        <v>31</v>
      </c>
      <c r="D389" t="s">
        <v>11605</v>
      </c>
      <c r="E389" t="str">
        <f>VLOOKUP(B389,olah!$B:$P,2,0)</f>
        <v>2021-12-01</v>
      </c>
      <c r="F389">
        <f>COUNTIFS(parameter!$J$4:$J$34,summary!A389,parameter!$I$4:$I$34,"&gt;="&amp;summary!$E389)</f>
        <v>31</v>
      </c>
      <c r="G389">
        <f>COUNTIFS(olah!$Q389:Q15387,summary!A389,olah!$B389:B15387,summary!B389,olah!$N389:N15387,summary!C389,olah!$P389:P15387,summary!D389,olah!$S389:S15387,"On Time")</f>
        <v>1</v>
      </c>
      <c r="H389">
        <f>COUNTIFS(olah!$Q$2:Q15387,summary!A389,olah!$B$2:B15387,summary!B389,olah!$S$2:S15387,"On Time")</f>
        <v>20</v>
      </c>
      <c r="I389">
        <f>COUNTIFS(olah!$Q389:Q15387,summary!A389,olah!$B389:B15387,summary!B389,olah!$N389:N15387,summary!C389,olah!$P389:P15387,summary!D389,olah!$S389:S15387,"Late")</f>
        <v>0</v>
      </c>
      <c r="J389">
        <f>COUNTIFS(olah!$Q$2:Q15387,summary!A389,olah!$B$2:B15387,summary!B389,olah!$S$2:S15387,"Late")</f>
        <v>0</v>
      </c>
      <c r="K389">
        <f t="shared" si="6"/>
        <v>11</v>
      </c>
      <c r="L389">
        <f>COUNTIFS(olah!$Q389:Q15387,summary!A389,olah!$B389:B15387,summary!B389,olah!$N389:N15387,summary!C389,olah!$P389:P15387,summary!D389,olah!$T389:T15387,"On Time CO")</f>
        <v>1</v>
      </c>
      <c r="M389">
        <f>COUNTIFS(olah!$Q$2:Q15387,summary!A389,olah!$B$2:B15387,summary!B389,olah!$T$2:T15387,"On Time CO")</f>
        <v>20</v>
      </c>
      <c r="N389">
        <f>COUNTIFS(olah!$Q389:Q15387,summary!A389,olah!$B389:B15387,summary!B389,olah!$N389:N15387,summary!C389,olah!$P389:P15387,summary!D389,olah!$T389:T15387,"Overtime")</f>
        <v>0</v>
      </c>
      <c r="O389">
        <f>COUNTIFS(olah!$Q$2:Q15387,summary!A389,olah!$B$2:B15387,summary!B389,olah!$T$2:T15387,"Overtime")</f>
        <v>0</v>
      </c>
      <c r="P389">
        <f>COUNTIFS(olah!$Q389:Q15387,summary!A389,olah!$B389:B15387,summary!B389,olah!$N389:N15387,summary!C389,olah!$P389:P15387,summary!D389,olah!$T389:T15387,"Early")</f>
        <v>0</v>
      </c>
      <c r="Q389">
        <f>COUNTIFS(olah!$Q$2:Q15387,summary!A389,olah!$B$2:B15387,summary!B389,olah!$T$2:T15387,"Early")</f>
        <v>0</v>
      </c>
      <c r="R389">
        <f>COUNTIFS(olah!$Q389:Q15387,summary!A389,olah!$B389:B15387,summary!B389,olah!$N389:N15387,summary!C389,olah!$P389:P15387,summary!D389,olah!$T389:T15387,"NA CO")</f>
        <v>0</v>
      </c>
      <c r="S389">
        <f>COUNTIFS(olah!$Q$2:Q15387,summary!A389,olah!$B$2:B15387,summary!B389,olah!$T$2:T15387,"NA CO")</f>
        <v>0</v>
      </c>
      <c r="T389" t="str">
        <f>olah!R389</f>
        <v>Attendance</v>
      </c>
      <c r="U389" t="str">
        <f>IF(T389="Permit", olah!T389, "No Permit")</f>
        <v>No Permit</v>
      </c>
    </row>
    <row r="390" spans="1:21" hidden="1" x14ac:dyDescent="0.3">
      <c r="A390" s="23">
        <v>44561</v>
      </c>
      <c r="B390" t="s">
        <v>149</v>
      </c>
      <c r="C390" t="s">
        <v>31</v>
      </c>
      <c r="D390" t="s">
        <v>11606</v>
      </c>
      <c r="E390" t="str">
        <f>VLOOKUP(B390,olah!$B:$P,2,0)</f>
        <v>2021-12-01</v>
      </c>
      <c r="F390">
        <f>COUNTIFS(parameter!$J$4:$J$34,summary!A390,parameter!$I$4:$I$34,"&gt;="&amp;summary!$E390)</f>
        <v>31</v>
      </c>
      <c r="G390">
        <f>COUNTIFS(olah!$Q390:Q15388,summary!A390,olah!$B390:B15388,summary!B390,olah!$N390:N15388,summary!C390,olah!$P390:P15388,summary!D390,olah!$S390:S15388,"On Time")</f>
        <v>1</v>
      </c>
      <c r="H390">
        <f>COUNTIFS(olah!$Q$2:Q15388,summary!A390,olah!$B$2:B15388,summary!B390,olah!$S$2:S15388,"On Time")</f>
        <v>20</v>
      </c>
      <c r="I390">
        <f>COUNTIFS(olah!$Q390:Q15388,summary!A390,olah!$B390:B15388,summary!B390,olah!$N390:N15388,summary!C390,olah!$P390:P15388,summary!D390,olah!$S390:S15388,"Late")</f>
        <v>0</v>
      </c>
      <c r="J390">
        <f>COUNTIFS(olah!$Q$2:Q15388,summary!A390,olah!$B$2:B15388,summary!B390,olah!$S$2:S15388,"Late")</f>
        <v>0</v>
      </c>
      <c r="K390">
        <f t="shared" si="6"/>
        <v>11</v>
      </c>
      <c r="L390">
        <f>COUNTIFS(olah!$Q390:Q15388,summary!A390,olah!$B390:B15388,summary!B390,olah!$N390:N15388,summary!C390,olah!$P390:P15388,summary!D390,olah!$T390:T15388,"On Time CO")</f>
        <v>1</v>
      </c>
      <c r="M390">
        <f>COUNTIFS(olah!$Q$2:Q15388,summary!A390,olah!$B$2:B15388,summary!B390,olah!$T$2:T15388,"On Time CO")</f>
        <v>20</v>
      </c>
      <c r="N390">
        <f>COUNTIFS(olah!$Q390:Q15388,summary!A390,olah!$B390:B15388,summary!B390,olah!$N390:N15388,summary!C390,olah!$P390:P15388,summary!D390,olah!$T390:T15388,"Overtime")</f>
        <v>0</v>
      </c>
      <c r="O390">
        <f>COUNTIFS(olah!$Q$2:Q15388,summary!A390,olah!$B$2:B15388,summary!B390,olah!$T$2:T15388,"Overtime")</f>
        <v>0</v>
      </c>
      <c r="P390">
        <f>COUNTIFS(olah!$Q390:Q15388,summary!A390,olah!$B390:B15388,summary!B390,olah!$N390:N15388,summary!C390,olah!$P390:P15388,summary!D390,olah!$T390:T15388,"Early")</f>
        <v>0</v>
      </c>
      <c r="Q390">
        <f>COUNTIFS(olah!$Q$2:Q15388,summary!A390,olah!$B$2:B15388,summary!B390,olah!$T$2:T15388,"Early")</f>
        <v>0</v>
      </c>
      <c r="R390">
        <f>COUNTIFS(olah!$Q390:Q15388,summary!A390,olah!$B390:B15388,summary!B390,olah!$N390:N15388,summary!C390,olah!$P390:P15388,summary!D390,olah!$T390:T15388,"NA CO")</f>
        <v>0</v>
      </c>
      <c r="S390">
        <f>COUNTIFS(olah!$Q$2:Q15388,summary!A390,olah!$B$2:B15388,summary!B390,olah!$T$2:T15388,"NA CO")</f>
        <v>0</v>
      </c>
      <c r="T390" t="str">
        <f>olah!R390</f>
        <v>Attendance</v>
      </c>
      <c r="U390" t="str">
        <f>IF(T390="Permit", olah!T390, "No Permit")</f>
        <v>No Permit</v>
      </c>
    </row>
    <row r="391" spans="1:21" hidden="1" x14ac:dyDescent="0.3">
      <c r="A391" s="23">
        <v>44561</v>
      </c>
      <c r="B391" t="s">
        <v>149</v>
      </c>
      <c r="C391" t="s">
        <v>31</v>
      </c>
      <c r="D391" t="s">
        <v>10202</v>
      </c>
      <c r="E391" t="str">
        <f>VLOOKUP(B391,olah!$B:$P,2,0)</f>
        <v>2021-12-01</v>
      </c>
      <c r="F391">
        <f>COUNTIFS(parameter!$J$4:$J$34,summary!A391,parameter!$I$4:$I$34,"&gt;="&amp;summary!$E391)</f>
        <v>31</v>
      </c>
      <c r="G391">
        <f>COUNTIFS(olah!$Q391:Q15389,summary!A391,olah!$B391:B15389,summary!B391,olah!$N391:N15389,summary!C391,olah!$P391:P15389,summary!D391,olah!$S391:S15389,"On Time")</f>
        <v>1</v>
      </c>
      <c r="H391">
        <f>COUNTIFS(olah!$Q$2:Q15389,summary!A391,olah!$B$2:B15389,summary!B391,olah!$S$2:S15389,"On Time")</f>
        <v>20</v>
      </c>
      <c r="I391">
        <f>COUNTIFS(olah!$Q391:Q15389,summary!A391,olah!$B391:B15389,summary!B391,olah!$N391:N15389,summary!C391,olah!$P391:P15389,summary!D391,olah!$S391:S15389,"Late")</f>
        <v>0</v>
      </c>
      <c r="J391">
        <f>COUNTIFS(olah!$Q$2:Q15389,summary!A391,olah!$B$2:B15389,summary!B391,olah!$S$2:S15389,"Late")</f>
        <v>0</v>
      </c>
      <c r="K391">
        <f t="shared" si="6"/>
        <v>11</v>
      </c>
      <c r="L391">
        <f>COUNTIFS(olah!$Q391:Q15389,summary!A391,olah!$B391:B15389,summary!B391,olah!$N391:N15389,summary!C391,olah!$P391:P15389,summary!D391,olah!$T391:T15389,"On Time CO")</f>
        <v>1</v>
      </c>
      <c r="M391">
        <f>COUNTIFS(olah!$Q$2:Q15389,summary!A391,olah!$B$2:B15389,summary!B391,olah!$T$2:T15389,"On Time CO")</f>
        <v>20</v>
      </c>
      <c r="N391">
        <f>COUNTIFS(olah!$Q391:Q15389,summary!A391,olah!$B391:B15389,summary!B391,olah!$N391:N15389,summary!C391,olah!$P391:P15389,summary!D391,olah!$T391:T15389,"Overtime")</f>
        <v>0</v>
      </c>
      <c r="O391">
        <f>COUNTIFS(olah!$Q$2:Q15389,summary!A391,olah!$B$2:B15389,summary!B391,olah!$T$2:T15389,"Overtime")</f>
        <v>0</v>
      </c>
      <c r="P391">
        <f>COUNTIFS(olah!$Q391:Q15389,summary!A391,olah!$B391:B15389,summary!B391,olah!$N391:N15389,summary!C391,olah!$P391:P15389,summary!D391,olah!$T391:T15389,"Early")</f>
        <v>0</v>
      </c>
      <c r="Q391">
        <f>COUNTIFS(olah!$Q$2:Q15389,summary!A391,olah!$B$2:B15389,summary!B391,olah!$T$2:T15389,"Early")</f>
        <v>0</v>
      </c>
      <c r="R391">
        <f>COUNTIFS(olah!$Q391:Q15389,summary!A391,olah!$B391:B15389,summary!B391,olah!$N391:N15389,summary!C391,olah!$P391:P15389,summary!D391,olah!$T391:T15389,"NA CO")</f>
        <v>0</v>
      </c>
      <c r="S391">
        <f>COUNTIFS(olah!$Q$2:Q15389,summary!A391,olah!$B$2:B15389,summary!B391,olah!$T$2:T15389,"NA CO")</f>
        <v>0</v>
      </c>
      <c r="T391" t="str">
        <f>olah!R391</f>
        <v>Attendance</v>
      </c>
      <c r="U391" t="str">
        <f>IF(T391="Permit", olah!T391, "No Permit")</f>
        <v>No Permit</v>
      </c>
    </row>
    <row r="392" spans="1:21" hidden="1" x14ac:dyDescent="0.3">
      <c r="A392" s="23">
        <v>44561</v>
      </c>
      <c r="B392" t="s">
        <v>149</v>
      </c>
      <c r="C392" t="s">
        <v>31</v>
      </c>
      <c r="D392" t="s">
        <v>11607</v>
      </c>
      <c r="E392" t="str">
        <f>VLOOKUP(B392,olah!$B:$P,2,0)</f>
        <v>2021-12-01</v>
      </c>
      <c r="F392">
        <f>COUNTIFS(parameter!$J$4:$J$34,summary!A392,parameter!$I$4:$I$34,"&gt;="&amp;summary!$E392)</f>
        <v>31</v>
      </c>
      <c r="G392">
        <f>COUNTIFS(olah!$Q392:Q15390,summary!A392,olah!$B392:B15390,summary!B392,olah!$N392:N15390,summary!C392,olah!$P392:P15390,summary!D392,olah!$S392:S15390,"On Time")</f>
        <v>1</v>
      </c>
      <c r="H392">
        <f>COUNTIFS(olah!$Q$2:Q15390,summary!A392,olah!$B$2:B15390,summary!B392,olah!$S$2:S15390,"On Time")</f>
        <v>20</v>
      </c>
      <c r="I392">
        <f>COUNTIFS(olah!$Q392:Q15390,summary!A392,olah!$B392:B15390,summary!B392,olah!$N392:N15390,summary!C392,olah!$P392:P15390,summary!D392,olah!$S392:S15390,"Late")</f>
        <v>0</v>
      </c>
      <c r="J392">
        <f>COUNTIFS(olah!$Q$2:Q15390,summary!A392,olah!$B$2:B15390,summary!B392,olah!$S$2:S15390,"Late")</f>
        <v>0</v>
      </c>
      <c r="K392">
        <f t="shared" si="6"/>
        <v>11</v>
      </c>
      <c r="L392">
        <f>COUNTIFS(olah!$Q392:Q15390,summary!A392,olah!$B392:B15390,summary!B392,olah!$N392:N15390,summary!C392,olah!$P392:P15390,summary!D392,olah!$T392:T15390,"On Time CO")</f>
        <v>1</v>
      </c>
      <c r="M392">
        <f>COUNTIFS(olah!$Q$2:Q15390,summary!A392,olah!$B$2:B15390,summary!B392,olah!$T$2:T15390,"On Time CO")</f>
        <v>20</v>
      </c>
      <c r="N392">
        <f>COUNTIFS(olah!$Q392:Q15390,summary!A392,olah!$B392:B15390,summary!B392,olah!$N392:N15390,summary!C392,olah!$P392:P15390,summary!D392,olah!$T392:T15390,"Overtime")</f>
        <v>0</v>
      </c>
      <c r="O392">
        <f>COUNTIFS(olah!$Q$2:Q15390,summary!A392,olah!$B$2:B15390,summary!B392,olah!$T$2:T15390,"Overtime")</f>
        <v>0</v>
      </c>
      <c r="P392">
        <f>COUNTIFS(olah!$Q392:Q15390,summary!A392,olah!$B392:B15390,summary!B392,olah!$N392:N15390,summary!C392,olah!$P392:P15390,summary!D392,olah!$T392:T15390,"Early")</f>
        <v>0</v>
      </c>
      <c r="Q392">
        <f>COUNTIFS(olah!$Q$2:Q15390,summary!A392,olah!$B$2:B15390,summary!B392,olah!$T$2:T15390,"Early")</f>
        <v>0</v>
      </c>
      <c r="R392">
        <f>COUNTIFS(olah!$Q392:Q15390,summary!A392,olah!$B392:B15390,summary!B392,olah!$N392:N15390,summary!C392,olah!$P392:P15390,summary!D392,olah!$T392:T15390,"NA CO")</f>
        <v>0</v>
      </c>
      <c r="S392">
        <f>COUNTIFS(olah!$Q$2:Q15390,summary!A392,olah!$B$2:B15390,summary!B392,olah!$T$2:T15390,"NA CO")</f>
        <v>0</v>
      </c>
      <c r="T392" t="str">
        <f>olah!R392</f>
        <v>Attendance</v>
      </c>
      <c r="U392" t="str">
        <f>IF(T392="Permit", olah!T392, "No Permit")</f>
        <v>No Permit</v>
      </c>
    </row>
    <row r="393" spans="1:21" hidden="1" x14ac:dyDescent="0.3">
      <c r="A393" s="23">
        <v>44561</v>
      </c>
      <c r="B393" t="s">
        <v>149</v>
      </c>
      <c r="C393" t="s">
        <v>31</v>
      </c>
      <c r="D393" t="s">
        <v>11608</v>
      </c>
      <c r="E393" t="str">
        <f>VLOOKUP(B393,olah!$B:$P,2,0)</f>
        <v>2021-12-01</v>
      </c>
      <c r="F393">
        <f>COUNTIFS(parameter!$J$4:$J$34,summary!A393,parameter!$I$4:$I$34,"&gt;="&amp;summary!$E393)</f>
        <v>31</v>
      </c>
      <c r="G393">
        <f>COUNTIFS(olah!$Q393:Q15391,summary!A393,olah!$B393:B15391,summary!B393,olah!$N393:N15391,summary!C393,olah!$P393:P15391,summary!D393,olah!$S393:S15391,"On Time")</f>
        <v>1</v>
      </c>
      <c r="H393">
        <f>COUNTIFS(olah!$Q$2:Q15391,summary!A393,olah!$B$2:B15391,summary!B393,olah!$S$2:S15391,"On Time")</f>
        <v>20</v>
      </c>
      <c r="I393">
        <f>COUNTIFS(olah!$Q393:Q15391,summary!A393,olah!$B393:B15391,summary!B393,olah!$N393:N15391,summary!C393,olah!$P393:P15391,summary!D393,olah!$S393:S15391,"Late")</f>
        <v>0</v>
      </c>
      <c r="J393">
        <f>COUNTIFS(olah!$Q$2:Q15391,summary!A393,olah!$B$2:B15391,summary!B393,olah!$S$2:S15391,"Late")</f>
        <v>0</v>
      </c>
      <c r="K393">
        <f t="shared" si="6"/>
        <v>11</v>
      </c>
      <c r="L393">
        <f>COUNTIFS(olah!$Q393:Q15391,summary!A393,olah!$B393:B15391,summary!B393,olah!$N393:N15391,summary!C393,olah!$P393:P15391,summary!D393,olah!$T393:T15391,"On Time CO")</f>
        <v>1</v>
      </c>
      <c r="M393">
        <f>COUNTIFS(olah!$Q$2:Q15391,summary!A393,olah!$B$2:B15391,summary!B393,olah!$T$2:T15391,"On Time CO")</f>
        <v>20</v>
      </c>
      <c r="N393">
        <f>COUNTIFS(olah!$Q393:Q15391,summary!A393,olah!$B393:B15391,summary!B393,olah!$N393:N15391,summary!C393,olah!$P393:P15391,summary!D393,olah!$T393:T15391,"Overtime")</f>
        <v>0</v>
      </c>
      <c r="O393">
        <f>COUNTIFS(olah!$Q$2:Q15391,summary!A393,olah!$B$2:B15391,summary!B393,olah!$T$2:T15391,"Overtime")</f>
        <v>0</v>
      </c>
      <c r="P393">
        <f>COUNTIFS(olah!$Q393:Q15391,summary!A393,olah!$B393:B15391,summary!B393,olah!$N393:N15391,summary!C393,olah!$P393:P15391,summary!D393,olah!$T393:T15391,"Early")</f>
        <v>0</v>
      </c>
      <c r="Q393">
        <f>COUNTIFS(olah!$Q$2:Q15391,summary!A393,olah!$B$2:B15391,summary!B393,olah!$T$2:T15391,"Early")</f>
        <v>0</v>
      </c>
      <c r="R393">
        <f>COUNTIFS(olah!$Q393:Q15391,summary!A393,olah!$B393:B15391,summary!B393,olah!$N393:N15391,summary!C393,olah!$P393:P15391,summary!D393,olah!$T393:T15391,"NA CO")</f>
        <v>0</v>
      </c>
      <c r="S393">
        <f>COUNTIFS(olah!$Q$2:Q15391,summary!A393,olah!$B$2:B15391,summary!B393,olah!$T$2:T15391,"NA CO")</f>
        <v>0</v>
      </c>
      <c r="T393" t="str">
        <f>olah!R393</f>
        <v>Attendance</v>
      </c>
      <c r="U393" t="str">
        <f>IF(T393="Permit", olah!T393, "No Permit")</f>
        <v>No Permit</v>
      </c>
    </row>
    <row r="394" spans="1:21" hidden="1" x14ac:dyDescent="0.3">
      <c r="A394" s="23">
        <v>44561</v>
      </c>
      <c r="B394" t="s">
        <v>149</v>
      </c>
      <c r="C394" t="s">
        <v>31</v>
      </c>
      <c r="D394" t="s">
        <v>11609</v>
      </c>
      <c r="E394" t="str">
        <f>VLOOKUP(B394,olah!$B:$P,2,0)</f>
        <v>2021-12-01</v>
      </c>
      <c r="F394">
        <f>COUNTIFS(parameter!$J$4:$J$34,summary!A394,parameter!$I$4:$I$34,"&gt;="&amp;summary!$E394)</f>
        <v>31</v>
      </c>
      <c r="G394">
        <f>COUNTIFS(olah!$Q394:Q15392,summary!A394,olah!$B394:B15392,summary!B394,olah!$N394:N15392,summary!C394,olah!$P394:P15392,summary!D394,olah!$S394:S15392,"On Time")</f>
        <v>1</v>
      </c>
      <c r="H394">
        <f>COUNTIFS(olah!$Q$2:Q15392,summary!A394,olah!$B$2:B15392,summary!B394,olah!$S$2:S15392,"On Time")</f>
        <v>20</v>
      </c>
      <c r="I394">
        <f>COUNTIFS(olah!$Q394:Q15392,summary!A394,olah!$B394:B15392,summary!B394,olah!$N394:N15392,summary!C394,olah!$P394:P15392,summary!D394,olah!$S394:S15392,"Late")</f>
        <v>0</v>
      </c>
      <c r="J394">
        <f>COUNTIFS(olah!$Q$2:Q15392,summary!A394,olah!$B$2:B15392,summary!B394,olah!$S$2:S15392,"Late")</f>
        <v>0</v>
      </c>
      <c r="K394">
        <f t="shared" si="6"/>
        <v>11</v>
      </c>
      <c r="L394">
        <f>COUNTIFS(olah!$Q394:Q15392,summary!A394,olah!$B394:B15392,summary!B394,olah!$N394:N15392,summary!C394,olah!$P394:P15392,summary!D394,olah!$T394:T15392,"On Time CO")</f>
        <v>1</v>
      </c>
      <c r="M394">
        <f>COUNTIFS(olah!$Q$2:Q15392,summary!A394,olah!$B$2:B15392,summary!B394,olah!$T$2:T15392,"On Time CO")</f>
        <v>20</v>
      </c>
      <c r="N394">
        <f>COUNTIFS(olah!$Q394:Q15392,summary!A394,olah!$B394:B15392,summary!B394,olah!$N394:N15392,summary!C394,olah!$P394:P15392,summary!D394,olah!$T394:T15392,"Overtime")</f>
        <v>0</v>
      </c>
      <c r="O394">
        <f>COUNTIFS(olah!$Q$2:Q15392,summary!A394,olah!$B$2:B15392,summary!B394,olah!$T$2:T15392,"Overtime")</f>
        <v>0</v>
      </c>
      <c r="P394">
        <f>COUNTIFS(olah!$Q394:Q15392,summary!A394,olah!$B394:B15392,summary!B394,olah!$N394:N15392,summary!C394,olah!$P394:P15392,summary!D394,olah!$T394:T15392,"Early")</f>
        <v>0</v>
      </c>
      <c r="Q394">
        <f>COUNTIFS(olah!$Q$2:Q15392,summary!A394,olah!$B$2:B15392,summary!B394,olah!$T$2:T15392,"Early")</f>
        <v>0</v>
      </c>
      <c r="R394">
        <f>COUNTIFS(olah!$Q394:Q15392,summary!A394,olah!$B394:B15392,summary!B394,olah!$N394:N15392,summary!C394,olah!$P394:P15392,summary!D394,olah!$T394:T15392,"NA CO")</f>
        <v>0</v>
      </c>
      <c r="S394">
        <f>COUNTIFS(olah!$Q$2:Q15392,summary!A394,olah!$B$2:B15392,summary!B394,olah!$T$2:T15392,"NA CO")</f>
        <v>0</v>
      </c>
      <c r="T394" t="str">
        <f>olah!R394</f>
        <v>Attendance</v>
      </c>
      <c r="U394" t="str">
        <f>IF(T394="Permit", olah!T394, "No Permit")</f>
        <v>No Permit</v>
      </c>
    </row>
    <row r="395" spans="1:21" hidden="1" x14ac:dyDescent="0.3">
      <c r="A395" s="23">
        <v>44561</v>
      </c>
      <c r="B395" t="s">
        <v>149</v>
      </c>
      <c r="C395" t="s">
        <v>31</v>
      </c>
      <c r="D395" t="s">
        <v>9024</v>
      </c>
      <c r="E395" t="str">
        <f>VLOOKUP(B395,olah!$B:$P,2,0)</f>
        <v>2021-12-01</v>
      </c>
      <c r="F395">
        <f>COUNTIFS(parameter!$J$4:$J$34,summary!A395,parameter!$I$4:$I$34,"&gt;="&amp;summary!$E395)</f>
        <v>31</v>
      </c>
      <c r="G395">
        <f>COUNTIFS(olah!$Q395:Q15393,summary!A395,olah!$B395:B15393,summary!B395,olah!$N395:N15393,summary!C395,olah!$P395:P15393,summary!D395,olah!$S395:S15393,"On Time")</f>
        <v>1</v>
      </c>
      <c r="H395">
        <f>COUNTIFS(olah!$Q$2:Q15393,summary!A395,olah!$B$2:B15393,summary!B395,olah!$S$2:S15393,"On Time")</f>
        <v>20</v>
      </c>
      <c r="I395">
        <f>COUNTIFS(olah!$Q395:Q15393,summary!A395,olah!$B395:B15393,summary!B395,olah!$N395:N15393,summary!C395,olah!$P395:P15393,summary!D395,olah!$S395:S15393,"Late")</f>
        <v>0</v>
      </c>
      <c r="J395">
        <f>COUNTIFS(olah!$Q$2:Q15393,summary!A395,olah!$B$2:B15393,summary!B395,olah!$S$2:S15393,"Late")</f>
        <v>0</v>
      </c>
      <c r="K395">
        <f t="shared" si="6"/>
        <v>11</v>
      </c>
      <c r="L395">
        <f>COUNTIFS(olah!$Q395:Q15393,summary!A395,olah!$B395:B15393,summary!B395,olah!$N395:N15393,summary!C395,olah!$P395:P15393,summary!D395,olah!$T395:T15393,"On Time CO")</f>
        <v>1</v>
      </c>
      <c r="M395">
        <f>COUNTIFS(olah!$Q$2:Q15393,summary!A395,olah!$B$2:B15393,summary!B395,olah!$T$2:T15393,"On Time CO")</f>
        <v>20</v>
      </c>
      <c r="N395">
        <f>COUNTIFS(olah!$Q395:Q15393,summary!A395,olah!$B395:B15393,summary!B395,olah!$N395:N15393,summary!C395,olah!$P395:P15393,summary!D395,olah!$T395:T15393,"Overtime")</f>
        <v>0</v>
      </c>
      <c r="O395">
        <f>COUNTIFS(olah!$Q$2:Q15393,summary!A395,olah!$B$2:B15393,summary!B395,olah!$T$2:T15393,"Overtime")</f>
        <v>0</v>
      </c>
      <c r="P395">
        <f>COUNTIFS(olah!$Q395:Q15393,summary!A395,olah!$B395:B15393,summary!B395,olah!$N395:N15393,summary!C395,olah!$P395:P15393,summary!D395,olah!$T395:T15393,"Early")</f>
        <v>0</v>
      </c>
      <c r="Q395">
        <f>COUNTIFS(olah!$Q$2:Q15393,summary!A395,olah!$B$2:B15393,summary!B395,olah!$T$2:T15393,"Early")</f>
        <v>0</v>
      </c>
      <c r="R395">
        <f>COUNTIFS(olah!$Q395:Q15393,summary!A395,olah!$B395:B15393,summary!B395,olah!$N395:N15393,summary!C395,olah!$P395:P15393,summary!D395,olah!$T395:T15393,"NA CO")</f>
        <v>0</v>
      </c>
      <c r="S395">
        <f>COUNTIFS(olah!$Q$2:Q15393,summary!A395,olah!$B$2:B15393,summary!B395,olah!$T$2:T15393,"NA CO")</f>
        <v>0</v>
      </c>
      <c r="T395" t="str">
        <f>olah!R395</f>
        <v>Attendance</v>
      </c>
      <c r="U395" t="str">
        <f>IF(T395="Permit", olah!T395, "No Permit")</f>
        <v>No Permit</v>
      </c>
    </row>
    <row r="396" spans="1:21" hidden="1" x14ac:dyDescent="0.3">
      <c r="A396" s="23">
        <v>44561</v>
      </c>
      <c r="B396" t="s">
        <v>149</v>
      </c>
      <c r="C396" t="s">
        <v>31</v>
      </c>
      <c r="D396" t="s">
        <v>10213</v>
      </c>
      <c r="E396" t="str">
        <f>VLOOKUP(B396,olah!$B:$P,2,0)</f>
        <v>2021-12-01</v>
      </c>
      <c r="F396">
        <f>COUNTIFS(parameter!$J$4:$J$34,summary!A396,parameter!$I$4:$I$34,"&gt;="&amp;summary!$E396)</f>
        <v>31</v>
      </c>
      <c r="G396">
        <f>COUNTIFS(olah!$Q396:Q15394,summary!A396,olah!$B396:B15394,summary!B396,olah!$N396:N15394,summary!C396,olah!$P396:P15394,summary!D396,olah!$S396:S15394,"On Time")</f>
        <v>1</v>
      </c>
      <c r="H396">
        <f>COUNTIFS(olah!$Q$2:Q15394,summary!A396,olah!$B$2:B15394,summary!B396,olah!$S$2:S15394,"On Time")</f>
        <v>20</v>
      </c>
      <c r="I396">
        <f>COUNTIFS(olah!$Q396:Q15394,summary!A396,olah!$B396:B15394,summary!B396,olah!$N396:N15394,summary!C396,olah!$P396:P15394,summary!D396,olah!$S396:S15394,"Late")</f>
        <v>0</v>
      </c>
      <c r="J396">
        <f>COUNTIFS(olah!$Q$2:Q15394,summary!A396,olah!$B$2:B15394,summary!B396,olah!$S$2:S15394,"Late")</f>
        <v>0</v>
      </c>
      <c r="K396">
        <f t="shared" si="6"/>
        <v>11</v>
      </c>
      <c r="L396">
        <f>COUNTIFS(olah!$Q396:Q15394,summary!A396,olah!$B396:B15394,summary!B396,olah!$N396:N15394,summary!C396,olah!$P396:P15394,summary!D396,olah!$T396:T15394,"On Time CO")</f>
        <v>1</v>
      </c>
      <c r="M396">
        <f>COUNTIFS(olah!$Q$2:Q15394,summary!A396,olah!$B$2:B15394,summary!B396,olah!$T$2:T15394,"On Time CO")</f>
        <v>20</v>
      </c>
      <c r="N396">
        <f>COUNTIFS(olah!$Q396:Q15394,summary!A396,olah!$B396:B15394,summary!B396,olah!$N396:N15394,summary!C396,olah!$P396:P15394,summary!D396,olah!$T396:T15394,"Overtime")</f>
        <v>0</v>
      </c>
      <c r="O396">
        <f>COUNTIFS(olah!$Q$2:Q15394,summary!A396,olah!$B$2:B15394,summary!B396,olah!$T$2:T15394,"Overtime")</f>
        <v>0</v>
      </c>
      <c r="P396">
        <f>COUNTIFS(olah!$Q396:Q15394,summary!A396,olah!$B396:B15394,summary!B396,olah!$N396:N15394,summary!C396,olah!$P396:P15394,summary!D396,olah!$T396:T15394,"Early")</f>
        <v>0</v>
      </c>
      <c r="Q396">
        <f>COUNTIFS(olah!$Q$2:Q15394,summary!A396,olah!$B$2:B15394,summary!B396,olah!$T$2:T15394,"Early")</f>
        <v>0</v>
      </c>
      <c r="R396">
        <f>COUNTIFS(olah!$Q396:Q15394,summary!A396,olah!$B396:B15394,summary!B396,olah!$N396:N15394,summary!C396,olah!$P396:P15394,summary!D396,olah!$T396:T15394,"NA CO")</f>
        <v>0</v>
      </c>
      <c r="S396">
        <f>COUNTIFS(olah!$Q$2:Q15394,summary!A396,olah!$B$2:B15394,summary!B396,olah!$T$2:T15394,"NA CO")</f>
        <v>0</v>
      </c>
      <c r="T396" t="str">
        <f>olah!R396</f>
        <v>Attendance</v>
      </c>
      <c r="U396" t="str">
        <f>IF(T396="Permit", olah!T396, "No Permit")</f>
        <v>No Permit</v>
      </c>
    </row>
    <row r="397" spans="1:21" hidden="1" x14ac:dyDescent="0.3">
      <c r="A397" s="23">
        <v>44561</v>
      </c>
      <c r="B397" t="s">
        <v>149</v>
      </c>
      <c r="C397" t="s">
        <v>31</v>
      </c>
      <c r="D397" t="s">
        <v>11610</v>
      </c>
      <c r="E397" t="str">
        <f>VLOOKUP(B397,olah!$B:$P,2,0)</f>
        <v>2021-12-01</v>
      </c>
      <c r="F397">
        <f>COUNTIFS(parameter!$J$4:$J$34,summary!A397,parameter!$I$4:$I$34,"&gt;="&amp;summary!$E397)</f>
        <v>31</v>
      </c>
      <c r="G397">
        <f>COUNTIFS(olah!$Q397:Q15395,summary!A397,olah!$B397:B15395,summary!B397,olah!$N397:N15395,summary!C397,olah!$P397:P15395,summary!D397,olah!$S397:S15395,"On Time")</f>
        <v>1</v>
      </c>
      <c r="H397">
        <f>COUNTIFS(olah!$Q$2:Q15395,summary!A397,olah!$B$2:B15395,summary!B397,olah!$S$2:S15395,"On Time")</f>
        <v>20</v>
      </c>
      <c r="I397">
        <f>COUNTIFS(olah!$Q397:Q15395,summary!A397,olah!$B397:B15395,summary!B397,olah!$N397:N15395,summary!C397,olah!$P397:P15395,summary!D397,olah!$S397:S15395,"Late")</f>
        <v>0</v>
      </c>
      <c r="J397">
        <f>COUNTIFS(olah!$Q$2:Q15395,summary!A397,olah!$B$2:B15395,summary!B397,olah!$S$2:S15395,"Late")</f>
        <v>0</v>
      </c>
      <c r="K397">
        <f t="shared" si="6"/>
        <v>11</v>
      </c>
      <c r="L397">
        <f>COUNTIFS(olah!$Q397:Q15395,summary!A397,olah!$B397:B15395,summary!B397,olah!$N397:N15395,summary!C397,olah!$P397:P15395,summary!D397,olah!$T397:T15395,"On Time CO")</f>
        <v>1</v>
      </c>
      <c r="M397">
        <f>COUNTIFS(olah!$Q$2:Q15395,summary!A397,olah!$B$2:B15395,summary!B397,olah!$T$2:T15395,"On Time CO")</f>
        <v>20</v>
      </c>
      <c r="N397">
        <f>COUNTIFS(olah!$Q397:Q15395,summary!A397,olah!$B397:B15395,summary!B397,olah!$N397:N15395,summary!C397,olah!$P397:P15395,summary!D397,olah!$T397:T15395,"Overtime")</f>
        <v>0</v>
      </c>
      <c r="O397">
        <f>COUNTIFS(olah!$Q$2:Q15395,summary!A397,olah!$B$2:B15395,summary!B397,olah!$T$2:T15395,"Overtime")</f>
        <v>0</v>
      </c>
      <c r="P397">
        <f>COUNTIFS(olah!$Q397:Q15395,summary!A397,olah!$B397:B15395,summary!B397,olah!$N397:N15395,summary!C397,olah!$P397:P15395,summary!D397,olah!$T397:T15395,"Early")</f>
        <v>0</v>
      </c>
      <c r="Q397">
        <f>COUNTIFS(olah!$Q$2:Q15395,summary!A397,olah!$B$2:B15395,summary!B397,olah!$T$2:T15395,"Early")</f>
        <v>0</v>
      </c>
      <c r="R397">
        <f>COUNTIFS(olah!$Q397:Q15395,summary!A397,olah!$B397:B15395,summary!B397,olah!$N397:N15395,summary!C397,olah!$P397:P15395,summary!D397,olah!$T397:T15395,"NA CO")</f>
        <v>0</v>
      </c>
      <c r="S397">
        <f>COUNTIFS(olah!$Q$2:Q15395,summary!A397,olah!$B$2:B15395,summary!B397,olah!$T$2:T15395,"NA CO")</f>
        <v>0</v>
      </c>
      <c r="T397" t="str">
        <f>olah!R397</f>
        <v>Attendance</v>
      </c>
      <c r="U397" t="str">
        <f>IF(T397="Permit", olah!T397, "No Permit")</f>
        <v>No Permit</v>
      </c>
    </row>
    <row r="398" spans="1:21" hidden="1" x14ac:dyDescent="0.3">
      <c r="A398" s="23">
        <v>44561</v>
      </c>
      <c r="B398" t="s">
        <v>149</v>
      </c>
      <c r="C398" t="s">
        <v>31</v>
      </c>
      <c r="D398" t="s">
        <v>9025</v>
      </c>
      <c r="E398" t="str">
        <f>VLOOKUP(B398,olah!$B:$P,2,0)</f>
        <v>2021-12-01</v>
      </c>
      <c r="F398">
        <f>COUNTIFS(parameter!$J$4:$J$34,summary!A398,parameter!$I$4:$I$34,"&gt;="&amp;summary!$E398)</f>
        <v>31</v>
      </c>
      <c r="G398">
        <f>COUNTIFS(olah!$Q398:Q15396,summary!A398,olah!$B398:B15396,summary!B398,olah!$N398:N15396,summary!C398,olah!$P398:P15396,summary!D398,olah!$S398:S15396,"On Time")</f>
        <v>1</v>
      </c>
      <c r="H398">
        <f>COUNTIFS(olah!$Q$2:Q15396,summary!A398,olah!$B$2:B15396,summary!B398,olah!$S$2:S15396,"On Time")</f>
        <v>20</v>
      </c>
      <c r="I398">
        <f>COUNTIFS(olah!$Q398:Q15396,summary!A398,olah!$B398:B15396,summary!B398,olah!$N398:N15396,summary!C398,olah!$P398:P15396,summary!D398,olah!$S398:S15396,"Late")</f>
        <v>0</v>
      </c>
      <c r="J398">
        <f>COUNTIFS(olah!$Q$2:Q15396,summary!A398,olah!$B$2:B15396,summary!B398,olah!$S$2:S15396,"Late")</f>
        <v>0</v>
      </c>
      <c r="K398">
        <f t="shared" si="6"/>
        <v>11</v>
      </c>
      <c r="L398">
        <f>COUNTIFS(olah!$Q398:Q15396,summary!A398,olah!$B398:B15396,summary!B398,olah!$N398:N15396,summary!C398,olah!$P398:P15396,summary!D398,olah!$T398:T15396,"On Time CO")</f>
        <v>1</v>
      </c>
      <c r="M398">
        <f>COUNTIFS(olah!$Q$2:Q15396,summary!A398,olah!$B$2:B15396,summary!B398,olah!$T$2:T15396,"On Time CO")</f>
        <v>20</v>
      </c>
      <c r="N398">
        <f>COUNTIFS(olah!$Q398:Q15396,summary!A398,olah!$B398:B15396,summary!B398,olah!$N398:N15396,summary!C398,olah!$P398:P15396,summary!D398,olah!$T398:T15396,"Overtime")</f>
        <v>0</v>
      </c>
      <c r="O398">
        <f>COUNTIFS(olah!$Q$2:Q15396,summary!A398,olah!$B$2:B15396,summary!B398,olah!$T$2:T15396,"Overtime")</f>
        <v>0</v>
      </c>
      <c r="P398">
        <f>COUNTIFS(olah!$Q398:Q15396,summary!A398,olah!$B398:B15396,summary!B398,olah!$N398:N15396,summary!C398,olah!$P398:P15396,summary!D398,olah!$T398:T15396,"Early")</f>
        <v>0</v>
      </c>
      <c r="Q398">
        <f>COUNTIFS(olah!$Q$2:Q15396,summary!A398,olah!$B$2:B15396,summary!B398,olah!$T$2:T15396,"Early")</f>
        <v>0</v>
      </c>
      <c r="R398">
        <f>COUNTIFS(olah!$Q398:Q15396,summary!A398,olah!$B398:B15396,summary!B398,olah!$N398:N15396,summary!C398,olah!$P398:P15396,summary!D398,olah!$T398:T15396,"NA CO")</f>
        <v>0</v>
      </c>
      <c r="S398">
        <f>COUNTIFS(olah!$Q$2:Q15396,summary!A398,olah!$B$2:B15396,summary!B398,olah!$T$2:T15396,"NA CO")</f>
        <v>0</v>
      </c>
      <c r="T398" t="str">
        <f>olah!R398</f>
        <v>Attendance</v>
      </c>
      <c r="U398" t="str">
        <f>IF(T398="Permit", olah!T398, "No Permit")</f>
        <v>No Permit</v>
      </c>
    </row>
    <row r="399" spans="1:21" hidden="1" x14ac:dyDescent="0.3">
      <c r="A399" s="23">
        <v>44561</v>
      </c>
      <c r="B399" t="s">
        <v>149</v>
      </c>
      <c r="C399" t="s">
        <v>31</v>
      </c>
      <c r="D399" t="s">
        <v>10214</v>
      </c>
      <c r="E399" t="str">
        <f>VLOOKUP(B399,olah!$B:$P,2,0)</f>
        <v>2021-12-01</v>
      </c>
      <c r="F399">
        <f>COUNTIFS(parameter!$J$4:$J$34,summary!A399,parameter!$I$4:$I$34,"&gt;="&amp;summary!$E399)</f>
        <v>31</v>
      </c>
      <c r="G399">
        <f>COUNTIFS(olah!$Q399:Q15397,summary!A399,olah!$B399:B15397,summary!B399,olah!$N399:N15397,summary!C399,olah!$P399:P15397,summary!D399,olah!$S399:S15397,"On Time")</f>
        <v>1</v>
      </c>
      <c r="H399">
        <f>COUNTIFS(olah!$Q$2:Q15397,summary!A399,olah!$B$2:B15397,summary!B399,olah!$S$2:S15397,"On Time")</f>
        <v>20</v>
      </c>
      <c r="I399">
        <f>COUNTIFS(olah!$Q399:Q15397,summary!A399,olah!$B399:B15397,summary!B399,olah!$N399:N15397,summary!C399,olah!$P399:P15397,summary!D399,olah!$S399:S15397,"Late")</f>
        <v>0</v>
      </c>
      <c r="J399">
        <f>COUNTIFS(olah!$Q$2:Q15397,summary!A399,olah!$B$2:B15397,summary!B399,olah!$S$2:S15397,"Late")</f>
        <v>0</v>
      </c>
      <c r="K399">
        <f t="shared" si="6"/>
        <v>11</v>
      </c>
      <c r="L399">
        <f>COUNTIFS(olah!$Q399:Q15397,summary!A399,olah!$B399:B15397,summary!B399,olah!$N399:N15397,summary!C399,olah!$P399:P15397,summary!D399,olah!$T399:T15397,"On Time CO")</f>
        <v>1</v>
      </c>
      <c r="M399">
        <f>COUNTIFS(olah!$Q$2:Q15397,summary!A399,olah!$B$2:B15397,summary!B399,olah!$T$2:T15397,"On Time CO")</f>
        <v>20</v>
      </c>
      <c r="N399">
        <f>COUNTIFS(olah!$Q399:Q15397,summary!A399,olah!$B399:B15397,summary!B399,olah!$N399:N15397,summary!C399,olah!$P399:P15397,summary!D399,olah!$T399:T15397,"Overtime")</f>
        <v>0</v>
      </c>
      <c r="O399">
        <f>COUNTIFS(olah!$Q$2:Q15397,summary!A399,olah!$B$2:B15397,summary!B399,olah!$T$2:T15397,"Overtime")</f>
        <v>0</v>
      </c>
      <c r="P399">
        <f>COUNTIFS(olah!$Q399:Q15397,summary!A399,olah!$B399:B15397,summary!B399,olah!$N399:N15397,summary!C399,olah!$P399:P15397,summary!D399,olah!$T399:T15397,"Early")</f>
        <v>0</v>
      </c>
      <c r="Q399">
        <f>COUNTIFS(olah!$Q$2:Q15397,summary!A399,olah!$B$2:B15397,summary!B399,olah!$T$2:T15397,"Early")</f>
        <v>0</v>
      </c>
      <c r="R399">
        <f>COUNTIFS(olah!$Q399:Q15397,summary!A399,olah!$B399:B15397,summary!B399,olah!$N399:N15397,summary!C399,olah!$P399:P15397,summary!D399,olah!$T399:T15397,"NA CO")</f>
        <v>0</v>
      </c>
      <c r="S399">
        <f>COUNTIFS(olah!$Q$2:Q15397,summary!A399,olah!$B$2:B15397,summary!B399,olah!$T$2:T15397,"NA CO")</f>
        <v>0</v>
      </c>
      <c r="T399" t="str">
        <f>olah!R399</f>
        <v>Attendance</v>
      </c>
      <c r="U399" t="str">
        <f>IF(T399="Permit", olah!T399, "No Permit")</f>
        <v>No Permit</v>
      </c>
    </row>
    <row r="400" spans="1:21" hidden="1" x14ac:dyDescent="0.3">
      <c r="A400" s="23">
        <v>44561</v>
      </c>
      <c r="B400" t="s">
        <v>149</v>
      </c>
      <c r="C400" t="s">
        <v>31</v>
      </c>
      <c r="D400" t="s">
        <v>7814</v>
      </c>
      <c r="E400" t="str">
        <f>VLOOKUP(B400,olah!$B:$P,2,0)</f>
        <v>2021-12-01</v>
      </c>
      <c r="F400">
        <f>COUNTIFS(parameter!$J$4:$J$34,summary!A400,parameter!$I$4:$I$34,"&gt;="&amp;summary!$E400)</f>
        <v>31</v>
      </c>
      <c r="G400">
        <f>COUNTIFS(olah!$Q400:Q15398,summary!A400,olah!$B400:B15398,summary!B400,olah!$N400:N15398,summary!C400,olah!$P400:P15398,summary!D400,olah!$S400:S15398,"On Time")</f>
        <v>1</v>
      </c>
      <c r="H400">
        <f>COUNTIFS(olah!$Q$2:Q15398,summary!A400,olah!$B$2:B15398,summary!B400,olah!$S$2:S15398,"On Time")</f>
        <v>20</v>
      </c>
      <c r="I400">
        <f>COUNTIFS(olah!$Q400:Q15398,summary!A400,olah!$B400:B15398,summary!B400,olah!$N400:N15398,summary!C400,olah!$P400:P15398,summary!D400,olah!$S400:S15398,"Late")</f>
        <v>0</v>
      </c>
      <c r="J400">
        <f>COUNTIFS(olah!$Q$2:Q15398,summary!A400,olah!$B$2:B15398,summary!B400,olah!$S$2:S15398,"Late")</f>
        <v>0</v>
      </c>
      <c r="K400">
        <f t="shared" si="6"/>
        <v>11</v>
      </c>
      <c r="L400">
        <f>COUNTIFS(olah!$Q400:Q15398,summary!A400,olah!$B400:B15398,summary!B400,olah!$N400:N15398,summary!C400,olah!$P400:P15398,summary!D400,olah!$T400:T15398,"On Time CO")</f>
        <v>1</v>
      </c>
      <c r="M400">
        <f>COUNTIFS(olah!$Q$2:Q15398,summary!A400,olah!$B$2:B15398,summary!B400,olah!$T$2:T15398,"On Time CO")</f>
        <v>20</v>
      </c>
      <c r="N400">
        <f>COUNTIFS(olah!$Q400:Q15398,summary!A400,olah!$B400:B15398,summary!B400,olah!$N400:N15398,summary!C400,olah!$P400:P15398,summary!D400,olah!$T400:T15398,"Overtime")</f>
        <v>0</v>
      </c>
      <c r="O400">
        <f>COUNTIFS(olah!$Q$2:Q15398,summary!A400,olah!$B$2:B15398,summary!B400,olah!$T$2:T15398,"Overtime")</f>
        <v>0</v>
      </c>
      <c r="P400">
        <f>COUNTIFS(olah!$Q400:Q15398,summary!A400,olah!$B400:B15398,summary!B400,olah!$N400:N15398,summary!C400,olah!$P400:P15398,summary!D400,olah!$T400:T15398,"Early")</f>
        <v>0</v>
      </c>
      <c r="Q400">
        <f>COUNTIFS(olah!$Q$2:Q15398,summary!A400,olah!$B$2:B15398,summary!B400,olah!$T$2:T15398,"Early")</f>
        <v>0</v>
      </c>
      <c r="R400">
        <f>COUNTIFS(olah!$Q400:Q15398,summary!A400,olah!$B400:B15398,summary!B400,olah!$N400:N15398,summary!C400,olah!$P400:P15398,summary!D400,olah!$T400:T15398,"NA CO")</f>
        <v>0</v>
      </c>
      <c r="S400">
        <f>COUNTIFS(olah!$Q$2:Q15398,summary!A400,olah!$B$2:B15398,summary!B400,olah!$T$2:T15398,"NA CO")</f>
        <v>0</v>
      </c>
      <c r="T400" t="str">
        <f>olah!R400</f>
        <v>Attendance</v>
      </c>
      <c r="U400" t="str">
        <f>IF(T400="Permit", olah!T400, "No Permit")</f>
        <v>No Permit</v>
      </c>
    </row>
    <row r="401" spans="1:21" hidden="1" x14ac:dyDescent="0.3">
      <c r="A401" s="23">
        <v>44561</v>
      </c>
      <c r="B401" t="s">
        <v>152</v>
      </c>
      <c r="C401" t="s">
        <v>43</v>
      </c>
      <c r="D401" t="s">
        <v>5935</v>
      </c>
      <c r="E401" t="str">
        <f>VLOOKUP(B401,olah!$B:$P,2,0)</f>
        <v>2021-12-02</v>
      </c>
      <c r="F401">
        <f>COUNTIFS(parameter!$J$4:$J$34,summary!A401,parameter!$I$4:$I$34,"&gt;="&amp;summary!$E401)</f>
        <v>30</v>
      </c>
      <c r="G401">
        <f>COUNTIFS(olah!$Q401:Q15399,summary!A401,olah!$B401:B15399,summary!B401,olah!$N401:N15399,summary!C401,olah!$P401:P15399,summary!D401,olah!$S401:S15399,"On Time")</f>
        <v>0</v>
      </c>
      <c r="H401">
        <f>COUNTIFS(olah!$Q$2:Q15399,summary!A401,olah!$B$2:B15399,summary!B401,olah!$S$2:S15399,"On Time")</f>
        <v>6</v>
      </c>
      <c r="I401">
        <f>COUNTIFS(olah!$Q401:Q15399,summary!A401,olah!$B401:B15399,summary!B401,olah!$N401:N15399,summary!C401,olah!$P401:P15399,summary!D401,olah!$S401:S15399,"Late")</f>
        <v>1</v>
      </c>
      <c r="J401">
        <f>COUNTIFS(olah!$Q$2:Q15399,summary!A401,olah!$B$2:B15399,summary!B401,olah!$S$2:S15399,"Late")</f>
        <v>13</v>
      </c>
      <c r="K401">
        <f t="shared" si="6"/>
        <v>10</v>
      </c>
      <c r="L401">
        <f>COUNTIFS(olah!$Q401:Q15399,summary!A401,olah!$B401:B15399,summary!B401,olah!$N401:N15399,summary!C401,olah!$P401:P15399,summary!D401,olah!$T401:T15399,"On Time CO")</f>
        <v>0</v>
      </c>
      <c r="M401">
        <f>COUNTIFS(olah!$Q$2:Q15399,summary!A401,olah!$B$2:B15399,summary!B401,olah!$T$2:T15399,"On Time CO")</f>
        <v>16</v>
      </c>
      <c r="N401">
        <f>COUNTIFS(olah!$Q401:Q15399,summary!A401,olah!$B401:B15399,summary!B401,olah!$N401:N15399,summary!C401,olah!$P401:P15399,summary!D401,olah!$T401:T15399,"Overtime")</f>
        <v>0</v>
      </c>
      <c r="O401">
        <f>COUNTIFS(olah!$Q$2:Q15399,summary!A401,olah!$B$2:B15399,summary!B401,olah!$T$2:T15399,"Overtime")</f>
        <v>0</v>
      </c>
      <c r="P401">
        <f>COUNTIFS(olah!$Q401:Q15399,summary!A401,olah!$B401:B15399,summary!B401,olah!$N401:N15399,summary!C401,olah!$P401:P15399,summary!D401,olah!$T401:T15399,"Early")</f>
        <v>0</v>
      </c>
      <c r="Q401">
        <f>COUNTIFS(olah!$Q$2:Q15399,summary!A401,olah!$B$2:B15399,summary!B401,olah!$T$2:T15399,"Early")</f>
        <v>0</v>
      </c>
      <c r="R401">
        <f>COUNTIFS(olah!$Q401:Q15399,summary!A401,olah!$B401:B15399,summary!B401,olah!$N401:N15399,summary!C401,olah!$P401:P15399,summary!D401,olah!$T401:T15399,"NA CO")</f>
        <v>1</v>
      </c>
      <c r="S401">
        <f>COUNTIFS(olah!$Q$2:Q15399,summary!A401,olah!$B$2:B15399,summary!B401,olah!$T$2:T15399,"NA CO")</f>
        <v>3</v>
      </c>
      <c r="T401" t="str">
        <f>olah!R401</f>
        <v>Attendance</v>
      </c>
      <c r="U401" t="str">
        <f>IF(T401="Permit", olah!T401, "No Permit")</f>
        <v>No Permit</v>
      </c>
    </row>
    <row r="402" spans="1:21" hidden="1" x14ac:dyDescent="0.3">
      <c r="A402" s="23">
        <v>44561</v>
      </c>
      <c r="B402" t="s">
        <v>152</v>
      </c>
      <c r="C402" t="s">
        <v>43</v>
      </c>
      <c r="D402" t="s">
        <v>11600</v>
      </c>
      <c r="E402" t="str">
        <f>VLOOKUP(B402,olah!$B:$P,2,0)</f>
        <v>2021-12-02</v>
      </c>
      <c r="F402">
        <f>COUNTIFS(parameter!$J$4:$J$34,summary!A402,parameter!$I$4:$I$34,"&gt;="&amp;summary!$E402)</f>
        <v>30</v>
      </c>
      <c r="G402">
        <f>COUNTIFS(olah!$Q402:Q15400,summary!A402,olah!$B402:B15400,summary!B402,olah!$N402:N15400,summary!C402,olah!$P402:P15400,summary!D402,olah!$S402:S15400,"On Time")</f>
        <v>0</v>
      </c>
      <c r="H402">
        <f>COUNTIFS(olah!$Q$2:Q15400,summary!A402,olah!$B$2:B15400,summary!B402,olah!$S$2:S15400,"On Time")</f>
        <v>6</v>
      </c>
      <c r="I402">
        <f>COUNTIFS(olah!$Q402:Q15400,summary!A402,olah!$B402:B15400,summary!B402,olah!$N402:N15400,summary!C402,olah!$P402:P15400,summary!D402,olah!$S402:S15400,"Late")</f>
        <v>1</v>
      </c>
      <c r="J402">
        <f>COUNTIFS(olah!$Q$2:Q15400,summary!A402,olah!$B$2:B15400,summary!B402,olah!$S$2:S15400,"Late")</f>
        <v>13</v>
      </c>
      <c r="K402">
        <f t="shared" si="6"/>
        <v>10</v>
      </c>
      <c r="L402">
        <f>COUNTIFS(olah!$Q402:Q15400,summary!A402,olah!$B402:B15400,summary!B402,olah!$N402:N15400,summary!C402,olah!$P402:P15400,summary!D402,olah!$T402:T15400,"On Time CO")</f>
        <v>0</v>
      </c>
      <c r="M402">
        <f>COUNTIFS(olah!$Q$2:Q15400,summary!A402,olah!$B$2:B15400,summary!B402,olah!$T$2:T15400,"On Time CO")</f>
        <v>16</v>
      </c>
      <c r="N402">
        <f>COUNTIFS(olah!$Q402:Q15400,summary!A402,olah!$B402:B15400,summary!B402,olah!$N402:N15400,summary!C402,olah!$P402:P15400,summary!D402,olah!$T402:T15400,"Overtime")</f>
        <v>0</v>
      </c>
      <c r="O402">
        <f>COUNTIFS(olah!$Q$2:Q15400,summary!A402,olah!$B$2:B15400,summary!B402,olah!$T$2:T15400,"Overtime")</f>
        <v>0</v>
      </c>
      <c r="P402">
        <f>COUNTIFS(olah!$Q402:Q15400,summary!A402,olah!$B402:B15400,summary!B402,olah!$N402:N15400,summary!C402,olah!$P402:P15400,summary!D402,olah!$T402:T15400,"Early")</f>
        <v>0</v>
      </c>
      <c r="Q402">
        <f>COUNTIFS(olah!$Q$2:Q15400,summary!A402,olah!$B$2:B15400,summary!B402,olah!$T$2:T15400,"Early")</f>
        <v>0</v>
      </c>
      <c r="R402">
        <f>COUNTIFS(olah!$Q402:Q15400,summary!A402,olah!$B402:B15400,summary!B402,olah!$N402:N15400,summary!C402,olah!$P402:P15400,summary!D402,olah!$T402:T15400,"NA CO")</f>
        <v>1</v>
      </c>
      <c r="S402">
        <f>COUNTIFS(olah!$Q$2:Q15400,summary!A402,olah!$B$2:B15400,summary!B402,olah!$T$2:T15400,"NA CO")</f>
        <v>3</v>
      </c>
      <c r="T402" t="str">
        <f>olah!R402</f>
        <v>Attendance</v>
      </c>
      <c r="U402" t="str">
        <f>IF(T402="Permit", olah!T402, "No Permit")</f>
        <v>No Permit</v>
      </c>
    </row>
    <row r="403" spans="1:21" hidden="1" x14ac:dyDescent="0.3">
      <c r="A403" s="23">
        <v>44561</v>
      </c>
      <c r="B403" t="s">
        <v>152</v>
      </c>
      <c r="C403" t="s">
        <v>43</v>
      </c>
      <c r="D403" t="s">
        <v>11601</v>
      </c>
      <c r="E403" t="str">
        <f>VLOOKUP(B403,olah!$B:$P,2,0)</f>
        <v>2021-12-02</v>
      </c>
      <c r="F403">
        <f>COUNTIFS(parameter!$J$4:$J$34,summary!A403,parameter!$I$4:$I$34,"&gt;="&amp;summary!$E403)</f>
        <v>30</v>
      </c>
      <c r="G403">
        <f>COUNTIFS(olah!$Q403:Q15401,summary!A403,olah!$B403:B15401,summary!B403,olah!$N403:N15401,summary!C403,olah!$P403:P15401,summary!D403,olah!$S403:S15401,"On Time")</f>
        <v>0</v>
      </c>
      <c r="H403">
        <f>COUNTIFS(olah!$Q$2:Q15401,summary!A403,olah!$B$2:B15401,summary!B403,olah!$S$2:S15401,"On Time")</f>
        <v>6</v>
      </c>
      <c r="I403">
        <f>COUNTIFS(olah!$Q403:Q15401,summary!A403,olah!$B403:B15401,summary!B403,olah!$N403:N15401,summary!C403,olah!$P403:P15401,summary!D403,olah!$S403:S15401,"Late")</f>
        <v>1</v>
      </c>
      <c r="J403">
        <f>COUNTIFS(olah!$Q$2:Q15401,summary!A403,olah!$B$2:B15401,summary!B403,olah!$S$2:S15401,"Late")</f>
        <v>13</v>
      </c>
      <c r="K403">
        <f t="shared" si="6"/>
        <v>10</v>
      </c>
      <c r="L403">
        <f>COUNTIFS(olah!$Q403:Q15401,summary!A403,olah!$B403:B15401,summary!B403,olah!$N403:N15401,summary!C403,olah!$P403:P15401,summary!D403,olah!$T403:T15401,"On Time CO")</f>
        <v>1</v>
      </c>
      <c r="M403">
        <f>COUNTIFS(olah!$Q$2:Q15401,summary!A403,olah!$B$2:B15401,summary!B403,olah!$T$2:T15401,"On Time CO")</f>
        <v>16</v>
      </c>
      <c r="N403">
        <f>COUNTIFS(olah!$Q403:Q15401,summary!A403,olah!$B403:B15401,summary!B403,olah!$N403:N15401,summary!C403,olah!$P403:P15401,summary!D403,olah!$T403:T15401,"Overtime")</f>
        <v>0</v>
      </c>
      <c r="O403">
        <f>COUNTIFS(olah!$Q$2:Q15401,summary!A403,olah!$B$2:B15401,summary!B403,olah!$T$2:T15401,"Overtime")</f>
        <v>0</v>
      </c>
      <c r="P403">
        <f>COUNTIFS(olah!$Q403:Q15401,summary!A403,olah!$B403:B15401,summary!B403,olah!$N403:N15401,summary!C403,olah!$P403:P15401,summary!D403,olah!$T403:T15401,"Early")</f>
        <v>0</v>
      </c>
      <c r="Q403">
        <f>COUNTIFS(olah!$Q$2:Q15401,summary!A403,olah!$B$2:B15401,summary!B403,olah!$T$2:T15401,"Early")</f>
        <v>0</v>
      </c>
      <c r="R403">
        <f>COUNTIFS(olah!$Q403:Q15401,summary!A403,olah!$B403:B15401,summary!B403,olah!$N403:N15401,summary!C403,olah!$P403:P15401,summary!D403,olah!$T403:T15401,"NA CO")</f>
        <v>0</v>
      </c>
      <c r="S403">
        <f>COUNTIFS(olah!$Q$2:Q15401,summary!A403,olah!$B$2:B15401,summary!B403,olah!$T$2:T15401,"NA CO")</f>
        <v>3</v>
      </c>
      <c r="T403" t="str">
        <f>olah!R403</f>
        <v>Attendance</v>
      </c>
      <c r="U403" t="str">
        <f>IF(T403="Permit", olah!T403, "No Permit")</f>
        <v>No Permit</v>
      </c>
    </row>
    <row r="404" spans="1:21" hidden="1" x14ac:dyDescent="0.3">
      <c r="A404" s="23">
        <v>44561</v>
      </c>
      <c r="B404" t="s">
        <v>152</v>
      </c>
      <c r="C404" t="s">
        <v>3090</v>
      </c>
      <c r="D404" t="s">
        <v>5936</v>
      </c>
      <c r="E404" t="str">
        <f>VLOOKUP(B404,olah!$B:$P,2,0)</f>
        <v>2021-12-02</v>
      </c>
      <c r="F404">
        <f>COUNTIFS(parameter!$J$4:$J$34,summary!A404,parameter!$I$4:$I$34,"&gt;="&amp;summary!$E404)</f>
        <v>30</v>
      </c>
      <c r="G404">
        <f>COUNTIFS(olah!$Q404:Q15402,summary!A404,olah!$B404:B15402,summary!B404,olah!$N404:N15402,summary!C404,olah!$P404:P15402,summary!D404,olah!$S404:S15402,"On Time")</f>
        <v>1</v>
      </c>
      <c r="H404">
        <f>COUNTIFS(olah!$Q$2:Q15402,summary!A404,olah!$B$2:B15402,summary!B404,olah!$S$2:S15402,"On Time")</f>
        <v>6</v>
      </c>
      <c r="I404">
        <f>COUNTIFS(olah!$Q404:Q15402,summary!A404,olah!$B404:B15402,summary!B404,olah!$N404:N15402,summary!C404,olah!$P404:P15402,summary!D404,olah!$S404:S15402,"Late")</f>
        <v>0</v>
      </c>
      <c r="J404">
        <f>COUNTIFS(olah!$Q$2:Q15402,summary!A404,olah!$B$2:B15402,summary!B404,olah!$S$2:S15402,"Late")</f>
        <v>13</v>
      </c>
      <c r="K404">
        <f t="shared" si="6"/>
        <v>11</v>
      </c>
      <c r="L404">
        <f>COUNTIFS(olah!$Q404:Q15402,summary!A404,olah!$B404:B15402,summary!B404,olah!$N404:N15402,summary!C404,olah!$P404:P15402,summary!D404,olah!$T404:T15402,"On Time CO")</f>
        <v>1</v>
      </c>
      <c r="M404">
        <f>COUNTIFS(olah!$Q$2:Q15402,summary!A404,olah!$B$2:B15402,summary!B404,olah!$T$2:T15402,"On Time CO")</f>
        <v>16</v>
      </c>
      <c r="N404">
        <f>COUNTIFS(olah!$Q404:Q15402,summary!A404,olah!$B404:B15402,summary!B404,olah!$N404:N15402,summary!C404,olah!$P404:P15402,summary!D404,olah!$T404:T15402,"Overtime")</f>
        <v>0</v>
      </c>
      <c r="O404">
        <f>COUNTIFS(olah!$Q$2:Q15402,summary!A404,olah!$B$2:B15402,summary!B404,olah!$T$2:T15402,"Overtime")</f>
        <v>0</v>
      </c>
      <c r="P404">
        <f>COUNTIFS(olah!$Q404:Q15402,summary!A404,olah!$B404:B15402,summary!B404,olah!$N404:N15402,summary!C404,olah!$P404:P15402,summary!D404,olah!$T404:T15402,"Early")</f>
        <v>0</v>
      </c>
      <c r="Q404">
        <f>COUNTIFS(olah!$Q$2:Q15402,summary!A404,olah!$B$2:B15402,summary!B404,olah!$T$2:T15402,"Early")</f>
        <v>0</v>
      </c>
      <c r="R404">
        <f>COUNTIFS(olah!$Q404:Q15402,summary!A404,olah!$B404:B15402,summary!B404,olah!$N404:N15402,summary!C404,olah!$P404:P15402,summary!D404,olah!$T404:T15402,"NA CO")</f>
        <v>0</v>
      </c>
      <c r="S404">
        <f>COUNTIFS(olah!$Q$2:Q15402,summary!A404,olah!$B$2:B15402,summary!B404,olah!$T$2:T15402,"NA CO")</f>
        <v>3</v>
      </c>
      <c r="T404" t="str">
        <f>olah!R404</f>
        <v>Daily Journey</v>
      </c>
      <c r="U404" t="str">
        <f>IF(T404="Permit", olah!T404, "No Permit")</f>
        <v>No Permit</v>
      </c>
    </row>
    <row r="405" spans="1:21" hidden="1" x14ac:dyDescent="0.3">
      <c r="A405" s="23">
        <v>44561</v>
      </c>
      <c r="B405" t="s">
        <v>152</v>
      </c>
      <c r="C405" t="s">
        <v>1030</v>
      </c>
      <c r="D405" t="s">
        <v>6082</v>
      </c>
      <c r="E405" t="str">
        <f>VLOOKUP(B405,olah!$B:$P,2,0)</f>
        <v>2021-12-02</v>
      </c>
      <c r="F405">
        <f>COUNTIFS(parameter!$J$4:$J$34,summary!A405,parameter!$I$4:$I$34,"&gt;="&amp;summary!$E405)</f>
        <v>30</v>
      </c>
      <c r="G405">
        <f>COUNTIFS(olah!$Q405:Q15403,summary!A405,olah!$B405:B15403,summary!B405,olah!$N405:N15403,summary!C405,olah!$P405:P15403,summary!D405,olah!$S405:S15403,"On Time")</f>
        <v>1</v>
      </c>
      <c r="H405">
        <f>COUNTIFS(olah!$Q$2:Q15403,summary!A405,olah!$B$2:B15403,summary!B405,olah!$S$2:S15403,"On Time")</f>
        <v>6</v>
      </c>
      <c r="I405">
        <f>COUNTIFS(olah!$Q405:Q15403,summary!A405,olah!$B405:B15403,summary!B405,olah!$N405:N15403,summary!C405,olah!$P405:P15403,summary!D405,olah!$S405:S15403,"Late")</f>
        <v>0</v>
      </c>
      <c r="J405">
        <f>COUNTIFS(olah!$Q$2:Q15403,summary!A405,olah!$B$2:B15403,summary!B405,olah!$S$2:S15403,"Late")</f>
        <v>13</v>
      </c>
      <c r="K405">
        <f t="shared" si="6"/>
        <v>11</v>
      </c>
      <c r="L405">
        <f>COUNTIFS(olah!$Q405:Q15403,summary!A405,olah!$B405:B15403,summary!B405,olah!$N405:N15403,summary!C405,olah!$P405:P15403,summary!D405,olah!$T405:T15403,"On Time CO")</f>
        <v>1</v>
      </c>
      <c r="M405">
        <f>COUNTIFS(olah!$Q$2:Q15403,summary!A405,olah!$B$2:B15403,summary!B405,olah!$T$2:T15403,"On Time CO")</f>
        <v>16</v>
      </c>
      <c r="N405">
        <f>COUNTIFS(olah!$Q405:Q15403,summary!A405,olah!$B405:B15403,summary!B405,olah!$N405:N15403,summary!C405,olah!$P405:P15403,summary!D405,olah!$T405:T15403,"Overtime")</f>
        <v>0</v>
      </c>
      <c r="O405">
        <f>COUNTIFS(olah!$Q$2:Q15403,summary!A405,olah!$B$2:B15403,summary!B405,olah!$T$2:T15403,"Overtime")</f>
        <v>0</v>
      </c>
      <c r="P405">
        <f>COUNTIFS(olah!$Q405:Q15403,summary!A405,olah!$B405:B15403,summary!B405,olah!$N405:N15403,summary!C405,olah!$P405:P15403,summary!D405,olah!$T405:T15403,"Early")</f>
        <v>0</v>
      </c>
      <c r="Q405">
        <f>COUNTIFS(olah!$Q$2:Q15403,summary!A405,olah!$B$2:B15403,summary!B405,olah!$T$2:T15403,"Early")</f>
        <v>0</v>
      </c>
      <c r="R405">
        <f>COUNTIFS(olah!$Q405:Q15403,summary!A405,olah!$B405:B15403,summary!B405,olah!$N405:N15403,summary!C405,olah!$P405:P15403,summary!D405,olah!$T405:T15403,"NA CO")</f>
        <v>0</v>
      </c>
      <c r="S405">
        <f>COUNTIFS(olah!$Q$2:Q15403,summary!A405,olah!$B$2:B15403,summary!B405,olah!$T$2:T15403,"NA CO")</f>
        <v>3</v>
      </c>
      <c r="T405" t="str">
        <f>olah!R405</f>
        <v>Daily Journey</v>
      </c>
      <c r="U405" t="str">
        <f>IF(T405="Permit", olah!T405, "No Permit")</f>
        <v>No Permit</v>
      </c>
    </row>
    <row r="406" spans="1:21" hidden="1" x14ac:dyDescent="0.3">
      <c r="A406" s="23">
        <v>44561</v>
      </c>
      <c r="B406" t="s">
        <v>152</v>
      </c>
      <c r="C406" t="s">
        <v>43</v>
      </c>
      <c r="D406" t="s">
        <v>11602</v>
      </c>
      <c r="E406" t="str">
        <f>VLOOKUP(B406,olah!$B:$P,2,0)</f>
        <v>2021-12-02</v>
      </c>
      <c r="F406">
        <f>COUNTIFS(parameter!$J$4:$J$34,summary!A406,parameter!$I$4:$I$34,"&gt;="&amp;summary!$E406)</f>
        <v>30</v>
      </c>
      <c r="G406">
        <f>COUNTIFS(olah!$Q406:Q15404,summary!A406,olah!$B406:B15404,summary!B406,olah!$N406:N15404,summary!C406,olah!$P406:P15404,summary!D406,olah!$S406:S15404,"On Time")</f>
        <v>0</v>
      </c>
      <c r="H406">
        <f>COUNTIFS(olah!$Q$2:Q15404,summary!A406,olah!$B$2:B15404,summary!B406,olah!$S$2:S15404,"On Time")</f>
        <v>6</v>
      </c>
      <c r="I406">
        <f>COUNTIFS(olah!$Q406:Q15404,summary!A406,olah!$B406:B15404,summary!B406,olah!$N406:N15404,summary!C406,olah!$P406:P15404,summary!D406,olah!$S406:S15404,"Late")</f>
        <v>1</v>
      </c>
      <c r="J406">
        <f>COUNTIFS(olah!$Q$2:Q15404,summary!A406,olah!$B$2:B15404,summary!B406,olah!$S$2:S15404,"Late")</f>
        <v>13</v>
      </c>
      <c r="K406">
        <f t="shared" si="6"/>
        <v>10</v>
      </c>
      <c r="L406">
        <f>COUNTIFS(olah!$Q406:Q15404,summary!A406,olah!$B406:B15404,summary!B406,olah!$N406:N15404,summary!C406,olah!$P406:P15404,summary!D406,olah!$T406:T15404,"On Time CO")</f>
        <v>1</v>
      </c>
      <c r="M406">
        <f>COUNTIFS(olah!$Q$2:Q15404,summary!A406,olah!$B$2:B15404,summary!B406,olah!$T$2:T15404,"On Time CO")</f>
        <v>16</v>
      </c>
      <c r="N406">
        <f>COUNTIFS(olah!$Q406:Q15404,summary!A406,olah!$B406:B15404,summary!B406,olah!$N406:N15404,summary!C406,olah!$P406:P15404,summary!D406,olah!$T406:T15404,"Overtime")</f>
        <v>0</v>
      </c>
      <c r="O406">
        <f>COUNTIFS(olah!$Q$2:Q15404,summary!A406,olah!$B$2:B15404,summary!B406,olah!$T$2:T15404,"Overtime")</f>
        <v>0</v>
      </c>
      <c r="P406">
        <f>COUNTIFS(olah!$Q406:Q15404,summary!A406,olah!$B406:B15404,summary!B406,olah!$N406:N15404,summary!C406,olah!$P406:P15404,summary!D406,olah!$T406:T15404,"Early")</f>
        <v>0</v>
      </c>
      <c r="Q406">
        <f>COUNTIFS(olah!$Q$2:Q15404,summary!A406,olah!$B$2:B15404,summary!B406,olah!$T$2:T15404,"Early")</f>
        <v>0</v>
      </c>
      <c r="R406">
        <f>COUNTIFS(olah!$Q406:Q15404,summary!A406,olah!$B406:B15404,summary!B406,olah!$N406:N15404,summary!C406,olah!$P406:P15404,summary!D406,olah!$T406:T15404,"NA CO")</f>
        <v>0</v>
      </c>
      <c r="S406">
        <f>COUNTIFS(olah!$Q$2:Q15404,summary!A406,olah!$B$2:B15404,summary!B406,olah!$T$2:T15404,"NA CO")</f>
        <v>3</v>
      </c>
      <c r="T406" t="str">
        <f>olah!R406</f>
        <v>Attendance</v>
      </c>
      <c r="U406" t="str">
        <f>IF(T406="Permit", olah!T406, "No Permit")</f>
        <v>No Permit</v>
      </c>
    </row>
    <row r="407" spans="1:21" hidden="1" x14ac:dyDescent="0.3">
      <c r="A407" s="23">
        <v>44561</v>
      </c>
      <c r="B407" t="s">
        <v>152</v>
      </c>
      <c r="C407" t="s">
        <v>43</v>
      </c>
      <c r="D407" t="s">
        <v>11603</v>
      </c>
      <c r="E407" t="str">
        <f>VLOOKUP(B407,olah!$B:$P,2,0)</f>
        <v>2021-12-02</v>
      </c>
      <c r="F407">
        <f>COUNTIFS(parameter!$J$4:$J$34,summary!A407,parameter!$I$4:$I$34,"&gt;="&amp;summary!$E407)</f>
        <v>30</v>
      </c>
      <c r="G407">
        <f>COUNTIFS(olah!$Q407:Q15405,summary!A407,olah!$B407:B15405,summary!B407,olah!$N407:N15405,summary!C407,olah!$P407:P15405,summary!D407,olah!$S407:S15405,"On Time")</f>
        <v>0</v>
      </c>
      <c r="H407">
        <f>COUNTIFS(olah!$Q$2:Q15405,summary!A407,olah!$B$2:B15405,summary!B407,olah!$S$2:S15405,"On Time")</f>
        <v>6</v>
      </c>
      <c r="I407">
        <f>COUNTIFS(olah!$Q407:Q15405,summary!A407,olah!$B407:B15405,summary!B407,olah!$N407:N15405,summary!C407,olah!$P407:P15405,summary!D407,olah!$S407:S15405,"Late")</f>
        <v>1</v>
      </c>
      <c r="J407">
        <f>COUNTIFS(olah!$Q$2:Q15405,summary!A407,olah!$B$2:B15405,summary!B407,olah!$S$2:S15405,"Late")</f>
        <v>13</v>
      </c>
      <c r="K407">
        <f t="shared" si="6"/>
        <v>10</v>
      </c>
      <c r="L407">
        <f>COUNTIFS(olah!$Q407:Q15405,summary!A407,olah!$B407:B15405,summary!B407,olah!$N407:N15405,summary!C407,olah!$P407:P15405,summary!D407,olah!$T407:T15405,"On Time CO")</f>
        <v>1</v>
      </c>
      <c r="M407">
        <f>COUNTIFS(olah!$Q$2:Q15405,summary!A407,olah!$B$2:B15405,summary!B407,olah!$T$2:T15405,"On Time CO")</f>
        <v>16</v>
      </c>
      <c r="N407">
        <f>COUNTIFS(olah!$Q407:Q15405,summary!A407,olah!$B407:B15405,summary!B407,olah!$N407:N15405,summary!C407,olah!$P407:P15405,summary!D407,olah!$T407:T15405,"Overtime")</f>
        <v>0</v>
      </c>
      <c r="O407">
        <f>COUNTIFS(olah!$Q$2:Q15405,summary!A407,olah!$B$2:B15405,summary!B407,olah!$T$2:T15405,"Overtime")</f>
        <v>0</v>
      </c>
      <c r="P407">
        <f>COUNTIFS(olah!$Q407:Q15405,summary!A407,olah!$B407:B15405,summary!B407,olah!$N407:N15405,summary!C407,olah!$P407:P15405,summary!D407,olah!$T407:T15405,"Early")</f>
        <v>0</v>
      </c>
      <c r="Q407">
        <f>COUNTIFS(olah!$Q$2:Q15405,summary!A407,olah!$B$2:B15405,summary!B407,olah!$T$2:T15405,"Early")</f>
        <v>0</v>
      </c>
      <c r="R407">
        <f>COUNTIFS(olah!$Q407:Q15405,summary!A407,olah!$B407:B15405,summary!B407,olah!$N407:N15405,summary!C407,olah!$P407:P15405,summary!D407,olah!$T407:T15405,"NA CO")</f>
        <v>0</v>
      </c>
      <c r="S407">
        <f>COUNTIFS(olah!$Q$2:Q15405,summary!A407,olah!$B$2:B15405,summary!B407,olah!$T$2:T15405,"NA CO")</f>
        <v>3</v>
      </c>
      <c r="T407" t="str">
        <f>olah!R407</f>
        <v>Attendance</v>
      </c>
      <c r="U407" t="str">
        <f>IF(T407="Permit", olah!T407, "No Permit")</f>
        <v>No Permit</v>
      </c>
    </row>
    <row r="408" spans="1:21" hidden="1" x14ac:dyDescent="0.3">
      <c r="A408" s="23">
        <v>44561</v>
      </c>
      <c r="B408" t="s">
        <v>152</v>
      </c>
      <c r="C408" t="s">
        <v>1030</v>
      </c>
      <c r="D408" t="s">
        <v>7108</v>
      </c>
      <c r="E408" t="str">
        <f>VLOOKUP(B408,olah!$B:$P,2,0)</f>
        <v>2021-12-02</v>
      </c>
      <c r="F408">
        <f>COUNTIFS(parameter!$J$4:$J$34,summary!A408,parameter!$I$4:$I$34,"&gt;="&amp;summary!$E408)</f>
        <v>30</v>
      </c>
      <c r="G408">
        <f>COUNTIFS(olah!$Q408:Q15406,summary!A408,olah!$B408:B15406,summary!B408,olah!$N408:N15406,summary!C408,olah!$P408:P15406,summary!D408,olah!$S408:S15406,"On Time")</f>
        <v>1</v>
      </c>
      <c r="H408">
        <f>COUNTIFS(olah!$Q$2:Q15406,summary!A408,olah!$B$2:B15406,summary!B408,olah!$S$2:S15406,"On Time")</f>
        <v>6</v>
      </c>
      <c r="I408">
        <f>COUNTIFS(olah!$Q408:Q15406,summary!A408,olah!$B408:B15406,summary!B408,olah!$N408:N15406,summary!C408,olah!$P408:P15406,summary!D408,olah!$S408:S15406,"Late")</f>
        <v>0</v>
      </c>
      <c r="J408">
        <f>COUNTIFS(olah!$Q$2:Q15406,summary!A408,olah!$B$2:B15406,summary!B408,olah!$S$2:S15406,"Late")</f>
        <v>13</v>
      </c>
      <c r="K408">
        <f t="shared" si="6"/>
        <v>11</v>
      </c>
      <c r="L408">
        <f>COUNTIFS(olah!$Q408:Q15406,summary!A408,olah!$B408:B15406,summary!B408,olah!$N408:N15406,summary!C408,olah!$P408:P15406,summary!D408,olah!$T408:T15406,"On Time CO")</f>
        <v>1</v>
      </c>
      <c r="M408">
        <f>COUNTIFS(olah!$Q$2:Q15406,summary!A408,olah!$B$2:B15406,summary!B408,olah!$T$2:T15406,"On Time CO")</f>
        <v>16</v>
      </c>
      <c r="N408">
        <f>COUNTIFS(olah!$Q408:Q15406,summary!A408,olah!$B408:B15406,summary!B408,olah!$N408:N15406,summary!C408,olah!$P408:P15406,summary!D408,olah!$T408:T15406,"Overtime")</f>
        <v>0</v>
      </c>
      <c r="O408">
        <f>COUNTIFS(olah!$Q$2:Q15406,summary!A408,olah!$B$2:B15406,summary!B408,olah!$T$2:T15406,"Overtime")</f>
        <v>0</v>
      </c>
      <c r="P408">
        <f>COUNTIFS(olah!$Q408:Q15406,summary!A408,olah!$B408:B15406,summary!B408,olah!$N408:N15406,summary!C408,olah!$P408:P15406,summary!D408,olah!$T408:T15406,"Early")</f>
        <v>0</v>
      </c>
      <c r="Q408">
        <f>COUNTIFS(olah!$Q$2:Q15406,summary!A408,olah!$B$2:B15406,summary!B408,olah!$T$2:T15406,"Early")</f>
        <v>0</v>
      </c>
      <c r="R408">
        <f>COUNTIFS(olah!$Q408:Q15406,summary!A408,olah!$B408:B15406,summary!B408,olah!$N408:N15406,summary!C408,olah!$P408:P15406,summary!D408,olah!$T408:T15406,"NA CO")</f>
        <v>0</v>
      </c>
      <c r="S408">
        <f>COUNTIFS(olah!$Q$2:Q15406,summary!A408,olah!$B$2:B15406,summary!B408,olah!$T$2:T15406,"NA CO")</f>
        <v>3</v>
      </c>
      <c r="T408" t="str">
        <f>olah!R408</f>
        <v>Daily Journey</v>
      </c>
      <c r="U408" t="str">
        <f>IF(T408="Permit", olah!T408, "No Permit")</f>
        <v>No Permit</v>
      </c>
    </row>
    <row r="409" spans="1:21" hidden="1" x14ac:dyDescent="0.3">
      <c r="A409" s="23">
        <v>44561</v>
      </c>
      <c r="B409" t="s">
        <v>152</v>
      </c>
      <c r="C409" t="s">
        <v>3111</v>
      </c>
      <c r="D409" t="s">
        <v>11604</v>
      </c>
      <c r="E409" t="str">
        <f>VLOOKUP(B409,olah!$B:$P,2,0)</f>
        <v>2021-12-02</v>
      </c>
      <c r="F409">
        <f>COUNTIFS(parameter!$J$4:$J$34,summary!A409,parameter!$I$4:$I$34,"&gt;="&amp;summary!$E409)</f>
        <v>30</v>
      </c>
      <c r="G409">
        <f>COUNTIFS(olah!$Q409:Q15407,summary!A409,olah!$B409:B15407,summary!B409,olah!$N409:N15407,summary!C409,olah!$P409:P15407,summary!D409,olah!$S409:S15407,"On Time")</f>
        <v>1</v>
      </c>
      <c r="H409">
        <f>COUNTIFS(olah!$Q$2:Q15407,summary!A409,olah!$B$2:B15407,summary!B409,olah!$S$2:S15407,"On Time")</f>
        <v>6</v>
      </c>
      <c r="I409">
        <f>COUNTIFS(olah!$Q409:Q15407,summary!A409,olah!$B409:B15407,summary!B409,olah!$N409:N15407,summary!C409,olah!$P409:P15407,summary!D409,olah!$S409:S15407,"Late")</f>
        <v>0</v>
      </c>
      <c r="J409">
        <f>COUNTIFS(olah!$Q$2:Q15407,summary!A409,olah!$B$2:B15407,summary!B409,olah!$S$2:S15407,"Late")</f>
        <v>13</v>
      </c>
      <c r="K409">
        <f t="shared" si="6"/>
        <v>11</v>
      </c>
      <c r="L409">
        <f>COUNTIFS(olah!$Q409:Q15407,summary!A409,olah!$B409:B15407,summary!B409,olah!$N409:N15407,summary!C409,olah!$P409:P15407,summary!D409,olah!$T409:T15407,"On Time CO")</f>
        <v>1</v>
      </c>
      <c r="M409">
        <f>COUNTIFS(olah!$Q$2:Q15407,summary!A409,olah!$B$2:B15407,summary!B409,olah!$T$2:T15407,"On Time CO")</f>
        <v>16</v>
      </c>
      <c r="N409">
        <f>COUNTIFS(olah!$Q409:Q15407,summary!A409,olah!$B409:B15407,summary!B409,olah!$N409:N15407,summary!C409,olah!$P409:P15407,summary!D409,olah!$T409:T15407,"Overtime")</f>
        <v>0</v>
      </c>
      <c r="O409">
        <f>COUNTIFS(olah!$Q$2:Q15407,summary!A409,olah!$B$2:B15407,summary!B409,olah!$T$2:T15407,"Overtime")</f>
        <v>0</v>
      </c>
      <c r="P409">
        <f>COUNTIFS(olah!$Q409:Q15407,summary!A409,olah!$B409:B15407,summary!B409,olah!$N409:N15407,summary!C409,olah!$P409:P15407,summary!D409,olah!$T409:T15407,"Early")</f>
        <v>0</v>
      </c>
      <c r="Q409">
        <f>COUNTIFS(olah!$Q$2:Q15407,summary!A409,olah!$B$2:B15407,summary!B409,olah!$T$2:T15407,"Early")</f>
        <v>0</v>
      </c>
      <c r="R409">
        <f>COUNTIFS(olah!$Q409:Q15407,summary!A409,olah!$B409:B15407,summary!B409,olah!$N409:N15407,summary!C409,olah!$P409:P15407,summary!D409,olah!$T409:T15407,"NA CO")</f>
        <v>0</v>
      </c>
      <c r="S409">
        <f>COUNTIFS(olah!$Q$2:Q15407,summary!A409,olah!$B$2:B15407,summary!B409,olah!$T$2:T15407,"NA CO")</f>
        <v>3</v>
      </c>
      <c r="T409" t="str">
        <f>olah!R409</f>
        <v>Daily Journey</v>
      </c>
      <c r="U409" t="str">
        <f>IF(T409="Permit", olah!T409, "No Permit")</f>
        <v>No Permit</v>
      </c>
    </row>
    <row r="410" spans="1:21" hidden="1" x14ac:dyDescent="0.3">
      <c r="A410" s="23">
        <v>44561</v>
      </c>
      <c r="B410" t="s">
        <v>152</v>
      </c>
      <c r="C410" t="s">
        <v>43</v>
      </c>
      <c r="D410" t="s">
        <v>11605</v>
      </c>
      <c r="E410" t="str">
        <f>VLOOKUP(B410,olah!$B:$P,2,0)</f>
        <v>2021-12-02</v>
      </c>
      <c r="F410">
        <f>COUNTIFS(parameter!$J$4:$J$34,summary!A410,parameter!$I$4:$I$34,"&gt;="&amp;summary!$E410)</f>
        <v>30</v>
      </c>
      <c r="G410">
        <f>COUNTIFS(olah!$Q410:Q15408,summary!A410,olah!$B410:B15408,summary!B410,olah!$N410:N15408,summary!C410,olah!$P410:P15408,summary!D410,olah!$S410:S15408,"On Time")</f>
        <v>0</v>
      </c>
      <c r="H410">
        <f>COUNTIFS(olah!$Q$2:Q15408,summary!A410,olah!$B$2:B15408,summary!B410,olah!$S$2:S15408,"On Time")</f>
        <v>6</v>
      </c>
      <c r="I410">
        <f>COUNTIFS(olah!$Q410:Q15408,summary!A410,olah!$B410:B15408,summary!B410,olah!$N410:N15408,summary!C410,olah!$P410:P15408,summary!D410,olah!$S410:S15408,"Late")</f>
        <v>1</v>
      </c>
      <c r="J410">
        <f>COUNTIFS(olah!$Q$2:Q15408,summary!A410,olah!$B$2:B15408,summary!B410,olah!$S$2:S15408,"Late")</f>
        <v>13</v>
      </c>
      <c r="K410">
        <f t="shared" si="6"/>
        <v>10</v>
      </c>
      <c r="L410">
        <f>COUNTIFS(olah!$Q410:Q15408,summary!A410,olah!$B410:B15408,summary!B410,olah!$N410:N15408,summary!C410,olah!$P410:P15408,summary!D410,olah!$T410:T15408,"On Time CO")</f>
        <v>1</v>
      </c>
      <c r="M410">
        <f>COUNTIFS(olah!$Q$2:Q15408,summary!A410,olah!$B$2:B15408,summary!B410,olah!$T$2:T15408,"On Time CO")</f>
        <v>16</v>
      </c>
      <c r="N410">
        <f>COUNTIFS(olah!$Q410:Q15408,summary!A410,olah!$B410:B15408,summary!B410,olah!$N410:N15408,summary!C410,olah!$P410:P15408,summary!D410,olah!$T410:T15408,"Overtime")</f>
        <v>0</v>
      </c>
      <c r="O410">
        <f>COUNTIFS(olah!$Q$2:Q15408,summary!A410,olah!$B$2:B15408,summary!B410,olah!$T$2:T15408,"Overtime")</f>
        <v>0</v>
      </c>
      <c r="P410">
        <f>COUNTIFS(olah!$Q410:Q15408,summary!A410,olah!$B410:B15408,summary!B410,olah!$N410:N15408,summary!C410,olah!$P410:P15408,summary!D410,olah!$T410:T15408,"Early")</f>
        <v>0</v>
      </c>
      <c r="Q410">
        <f>COUNTIFS(olah!$Q$2:Q15408,summary!A410,olah!$B$2:B15408,summary!B410,olah!$T$2:T15408,"Early")</f>
        <v>0</v>
      </c>
      <c r="R410">
        <f>COUNTIFS(olah!$Q410:Q15408,summary!A410,olah!$B410:B15408,summary!B410,olah!$N410:N15408,summary!C410,olah!$P410:P15408,summary!D410,olah!$T410:T15408,"NA CO")</f>
        <v>0</v>
      </c>
      <c r="S410">
        <f>COUNTIFS(olah!$Q$2:Q15408,summary!A410,olah!$B$2:B15408,summary!B410,olah!$T$2:T15408,"NA CO")</f>
        <v>3</v>
      </c>
      <c r="T410" t="str">
        <f>olah!R410</f>
        <v>Attendance</v>
      </c>
      <c r="U410" t="str">
        <f>IF(T410="Permit", olah!T410, "No Permit")</f>
        <v>No Permit</v>
      </c>
    </row>
    <row r="411" spans="1:21" hidden="1" x14ac:dyDescent="0.3">
      <c r="A411" s="23">
        <v>44561</v>
      </c>
      <c r="B411" t="s">
        <v>152</v>
      </c>
      <c r="C411" t="s">
        <v>43</v>
      </c>
      <c r="D411" t="s">
        <v>11606</v>
      </c>
      <c r="E411" t="str">
        <f>VLOOKUP(B411,olah!$B:$P,2,0)</f>
        <v>2021-12-02</v>
      </c>
      <c r="F411">
        <f>COUNTIFS(parameter!$J$4:$J$34,summary!A411,parameter!$I$4:$I$34,"&gt;="&amp;summary!$E411)</f>
        <v>30</v>
      </c>
      <c r="G411">
        <f>COUNTIFS(olah!$Q411:Q15409,summary!A411,olah!$B411:B15409,summary!B411,olah!$N411:N15409,summary!C411,olah!$P411:P15409,summary!D411,olah!$S411:S15409,"On Time")</f>
        <v>0</v>
      </c>
      <c r="H411">
        <f>COUNTIFS(olah!$Q$2:Q15409,summary!A411,olah!$B$2:B15409,summary!B411,olah!$S$2:S15409,"On Time")</f>
        <v>6</v>
      </c>
      <c r="I411">
        <f>COUNTIFS(olah!$Q411:Q15409,summary!A411,olah!$B411:B15409,summary!B411,olah!$N411:N15409,summary!C411,olah!$P411:P15409,summary!D411,olah!$S411:S15409,"Late")</f>
        <v>1</v>
      </c>
      <c r="J411">
        <f>COUNTIFS(olah!$Q$2:Q15409,summary!A411,olah!$B$2:B15409,summary!B411,olah!$S$2:S15409,"Late")</f>
        <v>13</v>
      </c>
      <c r="K411">
        <f t="shared" si="6"/>
        <v>10</v>
      </c>
      <c r="L411">
        <f>COUNTIFS(olah!$Q411:Q15409,summary!A411,olah!$B411:B15409,summary!B411,olah!$N411:N15409,summary!C411,olah!$P411:P15409,summary!D411,olah!$T411:T15409,"On Time CO")</f>
        <v>1</v>
      </c>
      <c r="M411">
        <f>COUNTIFS(olah!$Q$2:Q15409,summary!A411,olah!$B$2:B15409,summary!B411,olah!$T$2:T15409,"On Time CO")</f>
        <v>16</v>
      </c>
      <c r="N411">
        <f>COUNTIFS(olah!$Q411:Q15409,summary!A411,olah!$B411:B15409,summary!B411,olah!$N411:N15409,summary!C411,olah!$P411:P15409,summary!D411,olah!$T411:T15409,"Overtime")</f>
        <v>0</v>
      </c>
      <c r="O411">
        <f>COUNTIFS(olah!$Q$2:Q15409,summary!A411,olah!$B$2:B15409,summary!B411,olah!$T$2:T15409,"Overtime")</f>
        <v>0</v>
      </c>
      <c r="P411">
        <f>COUNTIFS(olah!$Q411:Q15409,summary!A411,olah!$B411:B15409,summary!B411,olah!$N411:N15409,summary!C411,olah!$P411:P15409,summary!D411,olah!$T411:T15409,"Early")</f>
        <v>0</v>
      </c>
      <c r="Q411">
        <f>COUNTIFS(olah!$Q$2:Q15409,summary!A411,olah!$B$2:B15409,summary!B411,olah!$T$2:T15409,"Early")</f>
        <v>0</v>
      </c>
      <c r="R411">
        <f>COUNTIFS(olah!$Q411:Q15409,summary!A411,olah!$B411:B15409,summary!B411,olah!$N411:N15409,summary!C411,olah!$P411:P15409,summary!D411,olah!$T411:T15409,"NA CO")</f>
        <v>0</v>
      </c>
      <c r="S411">
        <f>COUNTIFS(olah!$Q$2:Q15409,summary!A411,olah!$B$2:B15409,summary!B411,olah!$T$2:T15409,"NA CO")</f>
        <v>3</v>
      </c>
      <c r="T411" t="str">
        <f>olah!R411</f>
        <v>Attendance</v>
      </c>
      <c r="U411" t="str">
        <f>IF(T411="Permit", olah!T411, "No Permit")</f>
        <v>No Permit</v>
      </c>
    </row>
    <row r="412" spans="1:21" hidden="1" x14ac:dyDescent="0.3">
      <c r="A412" s="23">
        <v>44561</v>
      </c>
      <c r="B412" t="s">
        <v>152</v>
      </c>
      <c r="C412" t="s">
        <v>43</v>
      </c>
      <c r="D412" t="s">
        <v>10202</v>
      </c>
      <c r="E412" t="str">
        <f>VLOOKUP(B412,olah!$B:$P,2,0)</f>
        <v>2021-12-02</v>
      </c>
      <c r="F412">
        <f>COUNTIFS(parameter!$J$4:$J$34,summary!A412,parameter!$I$4:$I$34,"&gt;="&amp;summary!$E412)</f>
        <v>30</v>
      </c>
      <c r="G412">
        <f>COUNTIFS(olah!$Q412:Q15410,summary!A412,olah!$B412:B15410,summary!B412,olah!$N412:N15410,summary!C412,olah!$P412:P15410,summary!D412,olah!$S412:S15410,"On Time")</f>
        <v>0</v>
      </c>
      <c r="H412">
        <f>COUNTIFS(olah!$Q$2:Q15410,summary!A412,olah!$B$2:B15410,summary!B412,olah!$S$2:S15410,"On Time")</f>
        <v>6</v>
      </c>
      <c r="I412">
        <f>COUNTIFS(olah!$Q412:Q15410,summary!A412,olah!$B412:B15410,summary!B412,olah!$N412:N15410,summary!C412,olah!$P412:P15410,summary!D412,olah!$S412:S15410,"Late")</f>
        <v>1</v>
      </c>
      <c r="J412">
        <f>COUNTIFS(olah!$Q$2:Q15410,summary!A412,olah!$B$2:B15410,summary!B412,olah!$S$2:S15410,"Late")</f>
        <v>13</v>
      </c>
      <c r="K412">
        <f t="shared" si="6"/>
        <v>10</v>
      </c>
      <c r="L412">
        <f>COUNTIFS(olah!$Q412:Q15410,summary!A412,olah!$B412:B15410,summary!B412,olah!$N412:N15410,summary!C412,olah!$P412:P15410,summary!D412,olah!$T412:T15410,"On Time CO")</f>
        <v>1</v>
      </c>
      <c r="M412">
        <f>COUNTIFS(olah!$Q$2:Q15410,summary!A412,olah!$B$2:B15410,summary!B412,olah!$T$2:T15410,"On Time CO")</f>
        <v>16</v>
      </c>
      <c r="N412">
        <f>COUNTIFS(olah!$Q412:Q15410,summary!A412,olah!$B412:B15410,summary!B412,olah!$N412:N15410,summary!C412,olah!$P412:P15410,summary!D412,olah!$T412:T15410,"Overtime")</f>
        <v>0</v>
      </c>
      <c r="O412">
        <f>COUNTIFS(olah!$Q$2:Q15410,summary!A412,olah!$B$2:B15410,summary!B412,olah!$T$2:T15410,"Overtime")</f>
        <v>0</v>
      </c>
      <c r="P412">
        <f>COUNTIFS(olah!$Q412:Q15410,summary!A412,olah!$B412:B15410,summary!B412,olah!$N412:N15410,summary!C412,olah!$P412:P15410,summary!D412,olah!$T412:T15410,"Early")</f>
        <v>0</v>
      </c>
      <c r="Q412">
        <f>COUNTIFS(olah!$Q$2:Q15410,summary!A412,olah!$B$2:B15410,summary!B412,olah!$T$2:T15410,"Early")</f>
        <v>0</v>
      </c>
      <c r="R412">
        <f>COUNTIFS(olah!$Q412:Q15410,summary!A412,olah!$B412:B15410,summary!B412,olah!$N412:N15410,summary!C412,olah!$P412:P15410,summary!D412,olah!$T412:T15410,"NA CO")</f>
        <v>0</v>
      </c>
      <c r="S412">
        <f>COUNTIFS(olah!$Q$2:Q15410,summary!A412,olah!$B$2:B15410,summary!B412,olah!$T$2:T15410,"NA CO")</f>
        <v>3</v>
      </c>
      <c r="T412" t="str">
        <f>olah!R412</f>
        <v>Attendance</v>
      </c>
      <c r="U412" t="str">
        <f>IF(T412="Permit", olah!T412, "No Permit")</f>
        <v>No Permit</v>
      </c>
    </row>
    <row r="413" spans="1:21" hidden="1" x14ac:dyDescent="0.3">
      <c r="A413" s="23">
        <v>44561</v>
      </c>
      <c r="B413" t="s">
        <v>152</v>
      </c>
      <c r="C413" t="s">
        <v>1030</v>
      </c>
      <c r="D413" t="s">
        <v>11607</v>
      </c>
      <c r="E413" t="str">
        <f>VLOOKUP(B413,olah!$B:$P,2,0)</f>
        <v>2021-12-02</v>
      </c>
      <c r="F413">
        <f>COUNTIFS(parameter!$J$4:$J$34,summary!A413,parameter!$I$4:$I$34,"&gt;="&amp;summary!$E413)</f>
        <v>30</v>
      </c>
      <c r="G413">
        <f>COUNTIFS(olah!$Q413:Q15411,summary!A413,olah!$B413:B15411,summary!B413,olah!$N413:N15411,summary!C413,olah!$P413:P15411,summary!D413,olah!$S413:S15411,"On Time")</f>
        <v>1</v>
      </c>
      <c r="H413">
        <f>COUNTIFS(olah!$Q$2:Q15411,summary!A413,olah!$B$2:B15411,summary!B413,olah!$S$2:S15411,"On Time")</f>
        <v>6</v>
      </c>
      <c r="I413">
        <f>COUNTIFS(olah!$Q413:Q15411,summary!A413,olah!$B413:B15411,summary!B413,olah!$N413:N15411,summary!C413,olah!$P413:P15411,summary!D413,olah!$S413:S15411,"Late")</f>
        <v>0</v>
      </c>
      <c r="J413">
        <f>COUNTIFS(olah!$Q$2:Q15411,summary!A413,olah!$B$2:B15411,summary!B413,olah!$S$2:S15411,"Late")</f>
        <v>13</v>
      </c>
      <c r="K413">
        <f t="shared" si="6"/>
        <v>11</v>
      </c>
      <c r="L413">
        <f>COUNTIFS(olah!$Q413:Q15411,summary!A413,olah!$B413:B15411,summary!B413,olah!$N413:N15411,summary!C413,olah!$P413:P15411,summary!D413,olah!$T413:T15411,"On Time CO")</f>
        <v>1</v>
      </c>
      <c r="M413">
        <f>COUNTIFS(olah!$Q$2:Q15411,summary!A413,olah!$B$2:B15411,summary!B413,olah!$T$2:T15411,"On Time CO")</f>
        <v>16</v>
      </c>
      <c r="N413">
        <f>COUNTIFS(olah!$Q413:Q15411,summary!A413,olah!$B413:B15411,summary!B413,olah!$N413:N15411,summary!C413,olah!$P413:P15411,summary!D413,olah!$T413:T15411,"Overtime")</f>
        <v>0</v>
      </c>
      <c r="O413">
        <f>COUNTIFS(olah!$Q$2:Q15411,summary!A413,olah!$B$2:B15411,summary!B413,olah!$T$2:T15411,"Overtime")</f>
        <v>0</v>
      </c>
      <c r="P413">
        <f>COUNTIFS(olah!$Q413:Q15411,summary!A413,olah!$B413:B15411,summary!B413,olah!$N413:N15411,summary!C413,olah!$P413:P15411,summary!D413,olah!$T413:T15411,"Early")</f>
        <v>0</v>
      </c>
      <c r="Q413">
        <f>COUNTIFS(olah!$Q$2:Q15411,summary!A413,olah!$B$2:B15411,summary!B413,olah!$T$2:T15411,"Early")</f>
        <v>0</v>
      </c>
      <c r="R413">
        <f>COUNTIFS(olah!$Q413:Q15411,summary!A413,olah!$B413:B15411,summary!B413,olah!$N413:N15411,summary!C413,olah!$P413:P15411,summary!D413,olah!$T413:T15411,"NA CO")</f>
        <v>0</v>
      </c>
      <c r="S413">
        <f>COUNTIFS(olah!$Q$2:Q15411,summary!A413,olah!$B$2:B15411,summary!B413,olah!$T$2:T15411,"NA CO")</f>
        <v>3</v>
      </c>
      <c r="T413" t="str">
        <f>olah!R413</f>
        <v>Daily Journey</v>
      </c>
      <c r="U413" t="str">
        <f>IF(T413="Permit", olah!T413, "No Permit")</f>
        <v>No Permit</v>
      </c>
    </row>
    <row r="414" spans="1:21" hidden="1" x14ac:dyDescent="0.3">
      <c r="A414" s="23">
        <v>44561</v>
      </c>
      <c r="B414" t="s">
        <v>152</v>
      </c>
      <c r="C414" t="s">
        <v>43</v>
      </c>
      <c r="D414" t="s">
        <v>11608</v>
      </c>
      <c r="E414" t="str">
        <f>VLOOKUP(B414,olah!$B:$P,2,0)</f>
        <v>2021-12-02</v>
      </c>
      <c r="F414">
        <f>COUNTIFS(parameter!$J$4:$J$34,summary!A414,parameter!$I$4:$I$34,"&gt;="&amp;summary!$E414)</f>
        <v>30</v>
      </c>
      <c r="G414">
        <f>COUNTIFS(olah!$Q414:Q15412,summary!A414,olah!$B414:B15412,summary!B414,olah!$N414:N15412,summary!C414,olah!$P414:P15412,summary!D414,olah!$S414:S15412,"On Time")</f>
        <v>0</v>
      </c>
      <c r="H414">
        <f>COUNTIFS(olah!$Q$2:Q15412,summary!A414,olah!$B$2:B15412,summary!B414,olah!$S$2:S15412,"On Time")</f>
        <v>6</v>
      </c>
      <c r="I414">
        <f>COUNTIFS(olah!$Q414:Q15412,summary!A414,olah!$B414:B15412,summary!B414,olah!$N414:N15412,summary!C414,olah!$P414:P15412,summary!D414,olah!$S414:S15412,"Late")</f>
        <v>1</v>
      </c>
      <c r="J414">
        <f>COUNTIFS(olah!$Q$2:Q15412,summary!A414,olah!$B$2:B15412,summary!B414,olah!$S$2:S15412,"Late")</f>
        <v>13</v>
      </c>
      <c r="K414">
        <f t="shared" si="6"/>
        <v>10</v>
      </c>
      <c r="L414">
        <f>COUNTIFS(olah!$Q414:Q15412,summary!A414,olah!$B414:B15412,summary!B414,olah!$N414:N15412,summary!C414,olah!$P414:P15412,summary!D414,olah!$T414:T15412,"On Time CO")</f>
        <v>1</v>
      </c>
      <c r="M414">
        <f>COUNTIFS(olah!$Q$2:Q15412,summary!A414,olah!$B$2:B15412,summary!B414,olah!$T$2:T15412,"On Time CO")</f>
        <v>16</v>
      </c>
      <c r="N414">
        <f>COUNTIFS(olah!$Q414:Q15412,summary!A414,olah!$B414:B15412,summary!B414,olah!$N414:N15412,summary!C414,olah!$P414:P15412,summary!D414,olah!$T414:T15412,"Overtime")</f>
        <v>0</v>
      </c>
      <c r="O414">
        <f>COUNTIFS(olah!$Q$2:Q15412,summary!A414,olah!$B$2:B15412,summary!B414,olah!$T$2:T15412,"Overtime")</f>
        <v>0</v>
      </c>
      <c r="P414">
        <f>COUNTIFS(olah!$Q414:Q15412,summary!A414,olah!$B414:B15412,summary!B414,olah!$N414:N15412,summary!C414,olah!$P414:P15412,summary!D414,olah!$T414:T15412,"Early")</f>
        <v>0</v>
      </c>
      <c r="Q414">
        <f>COUNTIFS(olah!$Q$2:Q15412,summary!A414,olah!$B$2:B15412,summary!B414,olah!$T$2:T15412,"Early")</f>
        <v>0</v>
      </c>
      <c r="R414">
        <f>COUNTIFS(olah!$Q414:Q15412,summary!A414,olah!$B414:B15412,summary!B414,olah!$N414:N15412,summary!C414,olah!$P414:P15412,summary!D414,olah!$T414:T15412,"NA CO")</f>
        <v>0</v>
      </c>
      <c r="S414">
        <f>COUNTIFS(olah!$Q$2:Q15412,summary!A414,olah!$B$2:B15412,summary!B414,olah!$T$2:T15412,"NA CO")</f>
        <v>3</v>
      </c>
      <c r="T414" t="str">
        <f>olah!R414</f>
        <v>Attendance</v>
      </c>
      <c r="U414" t="str">
        <f>IF(T414="Permit", olah!T414, "No Permit")</f>
        <v>No Permit</v>
      </c>
    </row>
    <row r="415" spans="1:21" hidden="1" x14ac:dyDescent="0.3">
      <c r="A415" s="23">
        <v>44561</v>
      </c>
      <c r="B415" t="s">
        <v>152</v>
      </c>
      <c r="C415" t="s">
        <v>43</v>
      </c>
      <c r="D415" t="s">
        <v>11609</v>
      </c>
      <c r="E415" t="str">
        <f>VLOOKUP(B415,olah!$B:$P,2,0)</f>
        <v>2021-12-02</v>
      </c>
      <c r="F415">
        <f>COUNTIFS(parameter!$J$4:$J$34,summary!A415,parameter!$I$4:$I$34,"&gt;="&amp;summary!$E415)</f>
        <v>30</v>
      </c>
      <c r="G415">
        <f>COUNTIFS(olah!$Q415:Q15413,summary!A415,olah!$B415:B15413,summary!B415,olah!$N415:N15413,summary!C415,olah!$P415:P15413,summary!D415,olah!$S415:S15413,"On Time")</f>
        <v>0</v>
      </c>
      <c r="H415">
        <f>COUNTIFS(olah!$Q$2:Q15413,summary!A415,olah!$B$2:B15413,summary!B415,olah!$S$2:S15413,"On Time")</f>
        <v>6</v>
      </c>
      <c r="I415">
        <f>COUNTIFS(olah!$Q415:Q15413,summary!A415,olah!$B415:B15413,summary!B415,olah!$N415:N15413,summary!C415,olah!$P415:P15413,summary!D415,olah!$S415:S15413,"Late")</f>
        <v>1</v>
      </c>
      <c r="J415">
        <f>COUNTIFS(olah!$Q$2:Q15413,summary!A415,olah!$B$2:B15413,summary!B415,olah!$S$2:S15413,"Late")</f>
        <v>13</v>
      </c>
      <c r="K415">
        <f t="shared" si="6"/>
        <v>10</v>
      </c>
      <c r="L415">
        <f>COUNTIFS(olah!$Q415:Q15413,summary!A415,olah!$B415:B15413,summary!B415,olah!$N415:N15413,summary!C415,olah!$P415:P15413,summary!D415,olah!$T415:T15413,"On Time CO")</f>
        <v>1</v>
      </c>
      <c r="M415">
        <f>COUNTIFS(olah!$Q$2:Q15413,summary!A415,olah!$B$2:B15413,summary!B415,olah!$T$2:T15413,"On Time CO")</f>
        <v>16</v>
      </c>
      <c r="N415">
        <f>COUNTIFS(olah!$Q415:Q15413,summary!A415,olah!$B415:B15413,summary!B415,olah!$N415:N15413,summary!C415,olah!$P415:P15413,summary!D415,olah!$T415:T15413,"Overtime")</f>
        <v>0</v>
      </c>
      <c r="O415">
        <f>COUNTIFS(olah!$Q$2:Q15413,summary!A415,olah!$B$2:B15413,summary!B415,olah!$T$2:T15413,"Overtime")</f>
        <v>0</v>
      </c>
      <c r="P415">
        <f>COUNTIFS(olah!$Q415:Q15413,summary!A415,olah!$B415:B15413,summary!B415,olah!$N415:N15413,summary!C415,olah!$P415:P15413,summary!D415,olah!$T415:T15413,"Early")</f>
        <v>0</v>
      </c>
      <c r="Q415">
        <f>COUNTIFS(olah!$Q$2:Q15413,summary!A415,olah!$B$2:B15413,summary!B415,olah!$T$2:T15413,"Early")</f>
        <v>0</v>
      </c>
      <c r="R415">
        <f>COUNTIFS(olah!$Q415:Q15413,summary!A415,olah!$B415:B15413,summary!B415,olah!$N415:N15413,summary!C415,olah!$P415:P15413,summary!D415,olah!$T415:T15413,"NA CO")</f>
        <v>0</v>
      </c>
      <c r="S415">
        <f>COUNTIFS(olah!$Q$2:Q15413,summary!A415,olah!$B$2:B15413,summary!B415,olah!$T$2:T15413,"NA CO")</f>
        <v>3</v>
      </c>
      <c r="T415" t="str">
        <f>olah!R415</f>
        <v>Attendance</v>
      </c>
      <c r="U415" t="str">
        <f>IF(T415="Permit", olah!T415, "No Permit")</f>
        <v>No Permit</v>
      </c>
    </row>
    <row r="416" spans="1:21" hidden="1" x14ac:dyDescent="0.3">
      <c r="A416" s="23">
        <v>44561</v>
      </c>
      <c r="B416" t="s">
        <v>152</v>
      </c>
      <c r="C416" t="s">
        <v>43</v>
      </c>
      <c r="D416" t="s">
        <v>9024</v>
      </c>
      <c r="E416" t="str">
        <f>VLOOKUP(B416,olah!$B:$P,2,0)</f>
        <v>2021-12-02</v>
      </c>
      <c r="F416">
        <f>COUNTIFS(parameter!$J$4:$J$34,summary!A416,parameter!$I$4:$I$34,"&gt;="&amp;summary!$E416)</f>
        <v>30</v>
      </c>
      <c r="G416">
        <f>COUNTIFS(olah!$Q416:Q15414,summary!A416,olah!$B416:B15414,summary!B416,olah!$N416:N15414,summary!C416,olah!$P416:P15414,summary!D416,olah!$S416:S15414,"On Time")</f>
        <v>0</v>
      </c>
      <c r="H416">
        <f>COUNTIFS(olah!$Q$2:Q15414,summary!A416,olah!$B$2:B15414,summary!B416,olah!$S$2:S15414,"On Time")</f>
        <v>6</v>
      </c>
      <c r="I416">
        <f>COUNTIFS(olah!$Q416:Q15414,summary!A416,olah!$B416:B15414,summary!B416,olah!$N416:N15414,summary!C416,olah!$P416:P15414,summary!D416,olah!$S416:S15414,"Late")</f>
        <v>1</v>
      </c>
      <c r="J416">
        <f>COUNTIFS(olah!$Q$2:Q15414,summary!A416,olah!$B$2:B15414,summary!B416,olah!$S$2:S15414,"Late")</f>
        <v>13</v>
      </c>
      <c r="K416">
        <f t="shared" si="6"/>
        <v>10</v>
      </c>
      <c r="L416">
        <f>COUNTIFS(olah!$Q416:Q15414,summary!A416,olah!$B416:B15414,summary!B416,olah!$N416:N15414,summary!C416,olah!$P416:P15414,summary!D416,olah!$T416:T15414,"On Time CO")</f>
        <v>1</v>
      </c>
      <c r="M416">
        <f>COUNTIFS(olah!$Q$2:Q15414,summary!A416,olah!$B$2:B15414,summary!B416,olah!$T$2:T15414,"On Time CO")</f>
        <v>16</v>
      </c>
      <c r="N416">
        <f>COUNTIFS(olah!$Q416:Q15414,summary!A416,olah!$B416:B15414,summary!B416,olah!$N416:N15414,summary!C416,olah!$P416:P15414,summary!D416,olah!$T416:T15414,"Overtime")</f>
        <v>0</v>
      </c>
      <c r="O416">
        <f>COUNTIFS(olah!$Q$2:Q15414,summary!A416,olah!$B$2:B15414,summary!B416,olah!$T$2:T15414,"Overtime")</f>
        <v>0</v>
      </c>
      <c r="P416">
        <f>COUNTIFS(olah!$Q416:Q15414,summary!A416,olah!$B416:B15414,summary!B416,olah!$N416:N15414,summary!C416,olah!$P416:P15414,summary!D416,olah!$T416:T15414,"Early")</f>
        <v>0</v>
      </c>
      <c r="Q416">
        <f>COUNTIFS(olah!$Q$2:Q15414,summary!A416,olah!$B$2:B15414,summary!B416,olah!$T$2:T15414,"Early")</f>
        <v>0</v>
      </c>
      <c r="R416">
        <f>COUNTIFS(olah!$Q416:Q15414,summary!A416,olah!$B416:B15414,summary!B416,olah!$N416:N15414,summary!C416,olah!$P416:P15414,summary!D416,olah!$T416:T15414,"NA CO")</f>
        <v>0</v>
      </c>
      <c r="S416">
        <f>COUNTIFS(olah!$Q$2:Q15414,summary!A416,olah!$B$2:B15414,summary!B416,olah!$T$2:T15414,"NA CO")</f>
        <v>3</v>
      </c>
      <c r="T416" t="str">
        <f>olah!R416</f>
        <v>Attendance</v>
      </c>
      <c r="U416" t="str">
        <f>IF(T416="Permit", olah!T416, "No Permit")</f>
        <v>No Permit</v>
      </c>
    </row>
    <row r="417" spans="1:21" hidden="1" x14ac:dyDescent="0.3">
      <c r="A417" s="23">
        <v>44561</v>
      </c>
      <c r="B417" t="s">
        <v>152</v>
      </c>
      <c r="C417" t="s">
        <v>1030</v>
      </c>
      <c r="D417" t="s">
        <v>10213</v>
      </c>
      <c r="E417" t="str">
        <f>VLOOKUP(B417,olah!$B:$P,2,0)</f>
        <v>2021-12-02</v>
      </c>
      <c r="F417">
        <f>COUNTIFS(parameter!$J$4:$J$34,summary!A417,parameter!$I$4:$I$34,"&gt;="&amp;summary!$E417)</f>
        <v>30</v>
      </c>
      <c r="G417">
        <f>COUNTIFS(olah!$Q417:Q15415,summary!A417,olah!$B417:B15415,summary!B417,olah!$N417:N15415,summary!C417,olah!$P417:P15415,summary!D417,olah!$S417:S15415,"On Time")</f>
        <v>1</v>
      </c>
      <c r="H417">
        <f>COUNTIFS(olah!$Q$2:Q15415,summary!A417,olah!$B$2:B15415,summary!B417,olah!$S$2:S15415,"On Time")</f>
        <v>6</v>
      </c>
      <c r="I417">
        <f>COUNTIFS(olah!$Q417:Q15415,summary!A417,olah!$B417:B15415,summary!B417,olah!$N417:N15415,summary!C417,olah!$P417:P15415,summary!D417,olah!$S417:S15415,"Late")</f>
        <v>0</v>
      </c>
      <c r="J417">
        <f>COUNTIFS(olah!$Q$2:Q15415,summary!A417,olah!$B$2:B15415,summary!B417,olah!$S$2:S15415,"Late")</f>
        <v>13</v>
      </c>
      <c r="K417">
        <f t="shared" si="6"/>
        <v>11</v>
      </c>
      <c r="L417">
        <f>COUNTIFS(olah!$Q417:Q15415,summary!A417,olah!$B417:B15415,summary!B417,olah!$N417:N15415,summary!C417,olah!$P417:P15415,summary!D417,olah!$T417:T15415,"On Time CO")</f>
        <v>0</v>
      </c>
      <c r="M417">
        <f>COUNTIFS(olah!$Q$2:Q15415,summary!A417,olah!$B$2:B15415,summary!B417,olah!$T$2:T15415,"On Time CO")</f>
        <v>16</v>
      </c>
      <c r="N417">
        <f>COUNTIFS(olah!$Q417:Q15415,summary!A417,olah!$B417:B15415,summary!B417,olah!$N417:N15415,summary!C417,olah!$P417:P15415,summary!D417,olah!$T417:T15415,"Overtime")</f>
        <v>0</v>
      </c>
      <c r="O417">
        <f>COUNTIFS(olah!$Q$2:Q15415,summary!A417,olah!$B$2:B15415,summary!B417,olah!$T$2:T15415,"Overtime")</f>
        <v>0</v>
      </c>
      <c r="P417">
        <f>COUNTIFS(olah!$Q417:Q15415,summary!A417,olah!$B417:B15415,summary!B417,olah!$N417:N15415,summary!C417,olah!$P417:P15415,summary!D417,olah!$T417:T15415,"Early")</f>
        <v>0</v>
      </c>
      <c r="Q417">
        <f>COUNTIFS(olah!$Q$2:Q15415,summary!A417,olah!$B$2:B15415,summary!B417,olah!$T$2:T15415,"Early")</f>
        <v>0</v>
      </c>
      <c r="R417">
        <f>COUNTIFS(olah!$Q417:Q15415,summary!A417,olah!$B417:B15415,summary!B417,olah!$N417:N15415,summary!C417,olah!$P417:P15415,summary!D417,olah!$T417:T15415,"NA CO")</f>
        <v>1</v>
      </c>
      <c r="S417">
        <f>COUNTIFS(olah!$Q$2:Q15415,summary!A417,olah!$B$2:B15415,summary!B417,olah!$T$2:T15415,"NA CO")</f>
        <v>3</v>
      </c>
      <c r="T417" t="str">
        <f>olah!R417</f>
        <v>Daily Journey</v>
      </c>
      <c r="U417" t="str">
        <f>IF(T417="Permit", olah!T417, "No Permit")</f>
        <v>No Permit</v>
      </c>
    </row>
    <row r="418" spans="1:21" hidden="1" x14ac:dyDescent="0.3">
      <c r="A418" s="23">
        <v>44561</v>
      </c>
      <c r="B418" t="s">
        <v>152</v>
      </c>
      <c r="C418" t="s">
        <v>43</v>
      </c>
      <c r="D418" t="s">
        <v>11610</v>
      </c>
      <c r="E418" t="str">
        <f>VLOOKUP(B418,olah!$B:$P,2,0)</f>
        <v>2021-12-02</v>
      </c>
      <c r="F418">
        <f>COUNTIFS(parameter!$J$4:$J$34,summary!A418,parameter!$I$4:$I$34,"&gt;="&amp;summary!$E418)</f>
        <v>30</v>
      </c>
      <c r="G418">
        <f>COUNTIFS(olah!$Q418:Q15416,summary!A418,olah!$B418:B15416,summary!B418,olah!$N418:N15416,summary!C418,olah!$P418:P15416,summary!D418,olah!$S418:S15416,"On Time")</f>
        <v>0</v>
      </c>
      <c r="H418">
        <f>COUNTIFS(olah!$Q$2:Q15416,summary!A418,olah!$B$2:B15416,summary!B418,olah!$S$2:S15416,"On Time")</f>
        <v>6</v>
      </c>
      <c r="I418">
        <f>COUNTIFS(olah!$Q418:Q15416,summary!A418,olah!$B418:B15416,summary!B418,olah!$N418:N15416,summary!C418,olah!$P418:P15416,summary!D418,olah!$S418:S15416,"Late")</f>
        <v>1</v>
      </c>
      <c r="J418">
        <f>COUNTIFS(olah!$Q$2:Q15416,summary!A418,olah!$B$2:B15416,summary!B418,olah!$S$2:S15416,"Late")</f>
        <v>13</v>
      </c>
      <c r="K418">
        <f t="shared" si="6"/>
        <v>10</v>
      </c>
      <c r="L418">
        <f>COUNTIFS(olah!$Q418:Q15416,summary!A418,olah!$B418:B15416,summary!B418,olah!$N418:N15416,summary!C418,olah!$P418:P15416,summary!D418,olah!$T418:T15416,"On Time CO")</f>
        <v>1</v>
      </c>
      <c r="M418">
        <f>COUNTIFS(olah!$Q$2:Q15416,summary!A418,olah!$B$2:B15416,summary!B418,olah!$T$2:T15416,"On Time CO")</f>
        <v>16</v>
      </c>
      <c r="N418">
        <f>COUNTIFS(olah!$Q418:Q15416,summary!A418,olah!$B418:B15416,summary!B418,olah!$N418:N15416,summary!C418,olah!$P418:P15416,summary!D418,olah!$T418:T15416,"Overtime")</f>
        <v>0</v>
      </c>
      <c r="O418">
        <f>COUNTIFS(olah!$Q$2:Q15416,summary!A418,olah!$B$2:B15416,summary!B418,olah!$T$2:T15416,"Overtime")</f>
        <v>0</v>
      </c>
      <c r="P418">
        <f>COUNTIFS(olah!$Q418:Q15416,summary!A418,olah!$B418:B15416,summary!B418,olah!$N418:N15416,summary!C418,olah!$P418:P15416,summary!D418,olah!$T418:T15416,"Early")</f>
        <v>0</v>
      </c>
      <c r="Q418">
        <f>COUNTIFS(olah!$Q$2:Q15416,summary!A418,olah!$B$2:B15416,summary!B418,olah!$T$2:T15416,"Early")</f>
        <v>0</v>
      </c>
      <c r="R418">
        <f>COUNTIFS(olah!$Q418:Q15416,summary!A418,olah!$B418:B15416,summary!B418,olah!$N418:N15416,summary!C418,olah!$P418:P15416,summary!D418,olah!$T418:T15416,"NA CO")</f>
        <v>0</v>
      </c>
      <c r="S418">
        <f>COUNTIFS(olah!$Q$2:Q15416,summary!A418,olah!$B$2:B15416,summary!B418,olah!$T$2:T15416,"NA CO")</f>
        <v>3</v>
      </c>
      <c r="T418" t="str">
        <f>olah!R418</f>
        <v>Attendance</v>
      </c>
      <c r="U418" t="str">
        <f>IF(T418="Permit", olah!T418, "No Permit")</f>
        <v>No Permit</v>
      </c>
    </row>
    <row r="419" spans="1:21" hidden="1" x14ac:dyDescent="0.3">
      <c r="A419" s="23">
        <v>44561</v>
      </c>
      <c r="B419" t="s">
        <v>152</v>
      </c>
      <c r="C419" t="s">
        <v>43</v>
      </c>
      <c r="D419" t="s">
        <v>9025</v>
      </c>
      <c r="E419" t="str">
        <f>VLOOKUP(B419,olah!$B:$P,2,0)</f>
        <v>2021-12-02</v>
      </c>
      <c r="F419">
        <f>COUNTIFS(parameter!$J$4:$J$34,summary!A419,parameter!$I$4:$I$34,"&gt;="&amp;summary!$E419)</f>
        <v>30</v>
      </c>
      <c r="G419">
        <f>COUNTIFS(olah!$Q419:Q15417,summary!A419,olah!$B419:B15417,summary!B419,olah!$N419:N15417,summary!C419,olah!$P419:P15417,summary!D419,olah!$S419:S15417,"On Time")</f>
        <v>0</v>
      </c>
      <c r="H419">
        <f>COUNTIFS(olah!$Q$2:Q15417,summary!A419,olah!$B$2:B15417,summary!B419,olah!$S$2:S15417,"On Time")</f>
        <v>6</v>
      </c>
      <c r="I419">
        <f>COUNTIFS(olah!$Q419:Q15417,summary!A419,olah!$B419:B15417,summary!B419,olah!$N419:N15417,summary!C419,olah!$P419:P15417,summary!D419,olah!$S419:S15417,"Late")</f>
        <v>1</v>
      </c>
      <c r="J419">
        <f>COUNTIFS(olah!$Q$2:Q15417,summary!A419,olah!$B$2:B15417,summary!B419,olah!$S$2:S15417,"Late")</f>
        <v>13</v>
      </c>
      <c r="K419">
        <f t="shared" si="6"/>
        <v>10</v>
      </c>
      <c r="L419">
        <f>COUNTIFS(olah!$Q419:Q15417,summary!A419,olah!$B419:B15417,summary!B419,olah!$N419:N15417,summary!C419,olah!$P419:P15417,summary!D419,olah!$T419:T15417,"On Time CO")</f>
        <v>1</v>
      </c>
      <c r="M419">
        <f>COUNTIFS(olah!$Q$2:Q15417,summary!A419,olah!$B$2:B15417,summary!B419,olah!$T$2:T15417,"On Time CO")</f>
        <v>16</v>
      </c>
      <c r="N419">
        <f>COUNTIFS(olah!$Q419:Q15417,summary!A419,olah!$B419:B15417,summary!B419,olah!$N419:N15417,summary!C419,olah!$P419:P15417,summary!D419,olah!$T419:T15417,"Overtime")</f>
        <v>0</v>
      </c>
      <c r="O419">
        <f>COUNTIFS(olah!$Q$2:Q15417,summary!A419,olah!$B$2:B15417,summary!B419,olah!$T$2:T15417,"Overtime")</f>
        <v>0</v>
      </c>
      <c r="P419">
        <f>COUNTIFS(olah!$Q419:Q15417,summary!A419,olah!$B419:B15417,summary!B419,olah!$N419:N15417,summary!C419,olah!$P419:P15417,summary!D419,olah!$T419:T15417,"Early")</f>
        <v>0</v>
      </c>
      <c r="Q419">
        <f>COUNTIFS(olah!$Q$2:Q15417,summary!A419,olah!$B$2:B15417,summary!B419,olah!$T$2:T15417,"Early")</f>
        <v>0</v>
      </c>
      <c r="R419">
        <f>COUNTIFS(olah!$Q419:Q15417,summary!A419,olah!$B419:B15417,summary!B419,olah!$N419:N15417,summary!C419,olah!$P419:P15417,summary!D419,olah!$T419:T15417,"NA CO")</f>
        <v>0</v>
      </c>
      <c r="S419">
        <f>COUNTIFS(olah!$Q$2:Q15417,summary!A419,olah!$B$2:B15417,summary!B419,olah!$T$2:T15417,"NA CO")</f>
        <v>3</v>
      </c>
      <c r="T419" t="str">
        <f>olah!R419</f>
        <v>Attendance</v>
      </c>
      <c r="U419" t="str">
        <f>IF(T419="Permit", olah!T419, "No Permit")</f>
        <v>No Permit</v>
      </c>
    </row>
    <row r="420" spans="1:21" hidden="1" x14ac:dyDescent="0.3">
      <c r="A420" s="23">
        <v>44561</v>
      </c>
      <c r="B420" t="s">
        <v>1039</v>
      </c>
      <c r="C420" t="s">
        <v>28</v>
      </c>
      <c r="D420" t="s">
        <v>1390</v>
      </c>
      <c r="E420" t="str">
        <f>VLOOKUP(B420,olah!$B:$P,2,0)</f>
        <v>2021-12-01</v>
      </c>
      <c r="F420">
        <f>COUNTIFS(parameter!$J$4:$J$34,summary!A420,parameter!$I$4:$I$34,"&gt;="&amp;summary!$E420)</f>
        <v>31</v>
      </c>
      <c r="G420">
        <f>COUNTIFS(olah!$Q420:Q15418,summary!A420,olah!$B420:B15418,summary!B420,olah!$N420:N15418,summary!C420,olah!$P420:P15418,summary!D420,olah!$S420:S15418,"On Time")</f>
        <v>1</v>
      </c>
      <c r="H420">
        <f>COUNTIFS(olah!$Q$2:Q15418,summary!A420,olah!$B$2:B15418,summary!B420,olah!$S$2:S15418,"On Time")</f>
        <v>23</v>
      </c>
      <c r="I420">
        <f>COUNTIFS(olah!$Q420:Q15418,summary!A420,olah!$B420:B15418,summary!B420,olah!$N420:N15418,summary!C420,olah!$P420:P15418,summary!D420,olah!$S420:S15418,"Late")</f>
        <v>0</v>
      </c>
      <c r="J420">
        <f>COUNTIFS(olah!$Q$2:Q15418,summary!A420,olah!$B$2:B15418,summary!B420,olah!$S$2:S15418,"Late")</f>
        <v>0</v>
      </c>
      <c r="K420">
        <f t="shared" si="6"/>
        <v>8</v>
      </c>
      <c r="L420">
        <f>COUNTIFS(olah!$Q420:Q15418,summary!A420,olah!$B420:B15418,summary!B420,olah!$N420:N15418,summary!C420,olah!$P420:P15418,summary!D420,olah!$T420:T15418,"On Time CO")</f>
        <v>1</v>
      </c>
      <c r="M420">
        <f>COUNTIFS(olah!$Q$2:Q15418,summary!A420,olah!$B$2:B15418,summary!B420,olah!$T$2:T15418,"On Time CO")</f>
        <v>21</v>
      </c>
      <c r="N420">
        <f>COUNTIFS(olah!$Q420:Q15418,summary!A420,olah!$B420:B15418,summary!B420,olah!$N420:N15418,summary!C420,olah!$P420:P15418,summary!D420,olah!$T420:T15418,"Overtime")</f>
        <v>0</v>
      </c>
      <c r="O420">
        <f>COUNTIFS(olah!$Q$2:Q15418,summary!A420,olah!$B$2:B15418,summary!B420,olah!$T$2:T15418,"Overtime")</f>
        <v>0</v>
      </c>
      <c r="P420">
        <f>COUNTIFS(olah!$Q420:Q15418,summary!A420,olah!$B420:B15418,summary!B420,olah!$N420:N15418,summary!C420,olah!$P420:P15418,summary!D420,olah!$T420:T15418,"Early")</f>
        <v>0</v>
      </c>
      <c r="Q420">
        <f>COUNTIFS(olah!$Q$2:Q15418,summary!A420,olah!$B$2:B15418,summary!B420,olah!$T$2:T15418,"Early")</f>
        <v>1</v>
      </c>
      <c r="R420">
        <f>COUNTIFS(olah!$Q420:Q15418,summary!A420,olah!$B420:B15418,summary!B420,olah!$N420:N15418,summary!C420,olah!$P420:P15418,summary!D420,olah!$T420:T15418,"NA CO")</f>
        <v>0</v>
      </c>
      <c r="S420">
        <f>COUNTIFS(olah!$Q$2:Q15418,summary!A420,olah!$B$2:B15418,summary!B420,olah!$T$2:T15418,"NA CO")</f>
        <v>1</v>
      </c>
      <c r="T420" t="str">
        <f>olah!R420</f>
        <v>Attendance</v>
      </c>
      <c r="U420" t="str">
        <f>IF(T420="Permit", olah!T420, "No Permit")</f>
        <v>No Permit</v>
      </c>
    </row>
    <row r="421" spans="1:21" hidden="1" x14ac:dyDescent="0.3">
      <c r="A421" s="23">
        <v>44561</v>
      </c>
      <c r="B421" t="s">
        <v>1039</v>
      </c>
      <c r="C421" t="s">
        <v>1046</v>
      </c>
      <c r="D421" t="s">
        <v>5935</v>
      </c>
      <c r="E421" t="str">
        <f>VLOOKUP(B421,olah!$B:$P,2,0)</f>
        <v>2021-12-01</v>
      </c>
      <c r="F421">
        <f>COUNTIFS(parameter!$J$4:$J$34,summary!A421,parameter!$I$4:$I$34,"&gt;="&amp;summary!$E421)</f>
        <v>31</v>
      </c>
      <c r="G421">
        <f>COUNTIFS(olah!$Q421:Q15419,summary!A421,olah!$B421:B15419,summary!B421,olah!$N421:N15419,summary!C421,olah!$P421:P15419,summary!D421,olah!$S421:S15419,"On Time")</f>
        <v>1</v>
      </c>
      <c r="H421">
        <f>COUNTIFS(olah!$Q$2:Q15419,summary!A421,olah!$B$2:B15419,summary!B421,olah!$S$2:S15419,"On Time")</f>
        <v>23</v>
      </c>
      <c r="I421">
        <f>COUNTIFS(olah!$Q421:Q15419,summary!A421,olah!$B421:B15419,summary!B421,olah!$N421:N15419,summary!C421,olah!$P421:P15419,summary!D421,olah!$S421:S15419,"Late")</f>
        <v>0</v>
      </c>
      <c r="J421">
        <f>COUNTIFS(olah!$Q$2:Q15419,summary!A421,olah!$B$2:B15419,summary!B421,olah!$S$2:S15419,"Late")</f>
        <v>0</v>
      </c>
      <c r="K421">
        <f t="shared" si="6"/>
        <v>8</v>
      </c>
      <c r="L421">
        <f>COUNTIFS(olah!$Q421:Q15419,summary!A421,olah!$B421:B15419,summary!B421,olah!$N421:N15419,summary!C421,olah!$P421:P15419,summary!D421,olah!$T421:T15419,"On Time CO")</f>
        <v>1</v>
      </c>
      <c r="M421">
        <f>COUNTIFS(olah!$Q$2:Q15419,summary!A421,olah!$B$2:B15419,summary!B421,olah!$T$2:T15419,"On Time CO")</f>
        <v>21</v>
      </c>
      <c r="N421">
        <f>COUNTIFS(olah!$Q421:Q15419,summary!A421,olah!$B421:B15419,summary!B421,olah!$N421:N15419,summary!C421,olah!$P421:P15419,summary!D421,olah!$T421:T15419,"Overtime")</f>
        <v>0</v>
      </c>
      <c r="O421">
        <f>COUNTIFS(olah!$Q$2:Q15419,summary!A421,olah!$B$2:B15419,summary!B421,olah!$T$2:T15419,"Overtime")</f>
        <v>0</v>
      </c>
      <c r="P421">
        <f>COUNTIFS(olah!$Q421:Q15419,summary!A421,olah!$B421:B15419,summary!B421,olah!$N421:N15419,summary!C421,olah!$P421:P15419,summary!D421,olah!$T421:T15419,"Early")</f>
        <v>0</v>
      </c>
      <c r="Q421">
        <f>COUNTIFS(olah!$Q$2:Q15419,summary!A421,olah!$B$2:B15419,summary!B421,olah!$T$2:T15419,"Early")</f>
        <v>1</v>
      </c>
      <c r="R421">
        <f>COUNTIFS(olah!$Q421:Q15419,summary!A421,olah!$B421:B15419,summary!B421,olah!$N421:N15419,summary!C421,olah!$P421:P15419,summary!D421,olah!$T421:T15419,"NA CO")</f>
        <v>0</v>
      </c>
      <c r="S421">
        <f>COUNTIFS(olah!$Q$2:Q15419,summary!A421,olah!$B$2:B15419,summary!B421,olah!$T$2:T15419,"NA CO")</f>
        <v>1</v>
      </c>
      <c r="T421" t="str">
        <f>olah!R421</f>
        <v>Daily Journey</v>
      </c>
      <c r="U421" t="str">
        <f>IF(T421="Permit", olah!T421, "No Permit")</f>
        <v>No Permit</v>
      </c>
    </row>
    <row r="422" spans="1:21" hidden="1" x14ac:dyDescent="0.3">
      <c r="A422" s="23">
        <v>44561</v>
      </c>
      <c r="B422" t="s">
        <v>1039</v>
      </c>
      <c r="C422" t="s">
        <v>28</v>
      </c>
      <c r="D422" t="s">
        <v>11600</v>
      </c>
      <c r="E422" t="str">
        <f>VLOOKUP(B422,olah!$B:$P,2,0)</f>
        <v>2021-12-01</v>
      </c>
      <c r="F422">
        <f>COUNTIFS(parameter!$J$4:$J$34,summary!A422,parameter!$I$4:$I$34,"&gt;="&amp;summary!$E422)</f>
        <v>31</v>
      </c>
      <c r="G422">
        <f>COUNTIFS(olah!$Q422:Q15420,summary!A422,olah!$B422:B15420,summary!B422,olah!$N422:N15420,summary!C422,olah!$P422:P15420,summary!D422,olah!$S422:S15420,"On Time")</f>
        <v>1</v>
      </c>
      <c r="H422">
        <f>COUNTIFS(olah!$Q$2:Q15420,summary!A422,olah!$B$2:B15420,summary!B422,olah!$S$2:S15420,"On Time")</f>
        <v>23</v>
      </c>
      <c r="I422">
        <f>COUNTIFS(olah!$Q422:Q15420,summary!A422,olah!$B422:B15420,summary!B422,olah!$N422:N15420,summary!C422,olah!$P422:P15420,summary!D422,olah!$S422:S15420,"Late")</f>
        <v>0</v>
      </c>
      <c r="J422">
        <f>COUNTIFS(olah!$Q$2:Q15420,summary!A422,olah!$B$2:B15420,summary!B422,olah!$S$2:S15420,"Late")</f>
        <v>0</v>
      </c>
      <c r="K422">
        <f t="shared" si="6"/>
        <v>8</v>
      </c>
      <c r="L422">
        <f>COUNTIFS(olah!$Q422:Q15420,summary!A422,olah!$B422:B15420,summary!B422,olah!$N422:N15420,summary!C422,olah!$P422:P15420,summary!D422,olah!$T422:T15420,"On Time CO")</f>
        <v>1</v>
      </c>
      <c r="M422">
        <f>COUNTIFS(olah!$Q$2:Q15420,summary!A422,olah!$B$2:B15420,summary!B422,olah!$T$2:T15420,"On Time CO")</f>
        <v>21</v>
      </c>
      <c r="N422">
        <f>COUNTIFS(olah!$Q422:Q15420,summary!A422,olah!$B422:B15420,summary!B422,olah!$N422:N15420,summary!C422,olah!$P422:P15420,summary!D422,olah!$T422:T15420,"Overtime")</f>
        <v>0</v>
      </c>
      <c r="O422">
        <f>COUNTIFS(olah!$Q$2:Q15420,summary!A422,olah!$B$2:B15420,summary!B422,olah!$T$2:T15420,"Overtime")</f>
        <v>0</v>
      </c>
      <c r="P422">
        <f>COUNTIFS(olah!$Q422:Q15420,summary!A422,olah!$B422:B15420,summary!B422,olah!$N422:N15420,summary!C422,olah!$P422:P15420,summary!D422,olah!$T422:T15420,"Early")</f>
        <v>0</v>
      </c>
      <c r="Q422">
        <f>COUNTIFS(olah!$Q$2:Q15420,summary!A422,olah!$B$2:B15420,summary!B422,olah!$T$2:T15420,"Early")</f>
        <v>1</v>
      </c>
      <c r="R422">
        <f>COUNTIFS(olah!$Q422:Q15420,summary!A422,olah!$B422:B15420,summary!B422,olah!$N422:N15420,summary!C422,olah!$P422:P15420,summary!D422,olah!$T422:T15420,"NA CO")</f>
        <v>0</v>
      </c>
      <c r="S422">
        <f>COUNTIFS(olah!$Q$2:Q15420,summary!A422,olah!$B$2:B15420,summary!B422,olah!$T$2:T15420,"NA CO")</f>
        <v>1</v>
      </c>
      <c r="T422" t="str">
        <f>olah!R422</f>
        <v>Attendance</v>
      </c>
      <c r="U422" t="str">
        <f>IF(T422="Permit", olah!T422, "No Permit")</f>
        <v>No Permit</v>
      </c>
    </row>
    <row r="423" spans="1:21" hidden="1" x14ac:dyDescent="0.3">
      <c r="A423" s="23">
        <v>44561</v>
      </c>
      <c r="B423" t="s">
        <v>1039</v>
      </c>
      <c r="C423" t="s">
        <v>1044</v>
      </c>
      <c r="D423" t="s">
        <v>11601</v>
      </c>
      <c r="E423" t="str">
        <f>VLOOKUP(B423,olah!$B:$P,2,0)</f>
        <v>2021-12-01</v>
      </c>
      <c r="F423">
        <f>COUNTIFS(parameter!$J$4:$J$34,summary!A423,parameter!$I$4:$I$34,"&gt;="&amp;summary!$E423)</f>
        <v>31</v>
      </c>
      <c r="G423">
        <f>COUNTIFS(olah!$Q423:Q15421,summary!A423,olah!$B423:B15421,summary!B423,olah!$N423:N15421,summary!C423,olah!$P423:P15421,summary!D423,olah!$S423:S15421,"On Time")</f>
        <v>1</v>
      </c>
      <c r="H423">
        <f>COUNTIFS(olah!$Q$2:Q15421,summary!A423,olah!$B$2:B15421,summary!B423,olah!$S$2:S15421,"On Time")</f>
        <v>23</v>
      </c>
      <c r="I423">
        <f>COUNTIFS(olah!$Q423:Q15421,summary!A423,olah!$B423:B15421,summary!B423,olah!$N423:N15421,summary!C423,olah!$P423:P15421,summary!D423,olah!$S423:S15421,"Late")</f>
        <v>0</v>
      </c>
      <c r="J423">
        <f>COUNTIFS(olah!$Q$2:Q15421,summary!A423,olah!$B$2:B15421,summary!B423,olah!$S$2:S15421,"Late")</f>
        <v>0</v>
      </c>
      <c r="K423">
        <f t="shared" si="6"/>
        <v>8</v>
      </c>
      <c r="L423">
        <f>COUNTIFS(olah!$Q423:Q15421,summary!A423,olah!$B423:B15421,summary!B423,olah!$N423:N15421,summary!C423,olah!$P423:P15421,summary!D423,olah!$T423:T15421,"On Time CO")</f>
        <v>1</v>
      </c>
      <c r="M423">
        <f>COUNTIFS(olah!$Q$2:Q15421,summary!A423,olah!$B$2:B15421,summary!B423,olah!$T$2:T15421,"On Time CO")</f>
        <v>21</v>
      </c>
      <c r="N423">
        <f>COUNTIFS(olah!$Q423:Q15421,summary!A423,olah!$B423:B15421,summary!B423,olah!$N423:N15421,summary!C423,olah!$P423:P15421,summary!D423,olah!$T423:T15421,"Overtime")</f>
        <v>0</v>
      </c>
      <c r="O423">
        <f>COUNTIFS(olah!$Q$2:Q15421,summary!A423,olah!$B$2:B15421,summary!B423,olah!$T$2:T15421,"Overtime")</f>
        <v>0</v>
      </c>
      <c r="P423">
        <f>COUNTIFS(olah!$Q423:Q15421,summary!A423,olah!$B423:B15421,summary!B423,olah!$N423:N15421,summary!C423,olah!$P423:P15421,summary!D423,olah!$T423:T15421,"Early")</f>
        <v>0</v>
      </c>
      <c r="Q423">
        <f>COUNTIFS(olah!$Q$2:Q15421,summary!A423,olah!$B$2:B15421,summary!B423,olah!$T$2:T15421,"Early")</f>
        <v>1</v>
      </c>
      <c r="R423">
        <f>COUNTIFS(olah!$Q423:Q15421,summary!A423,olah!$B423:B15421,summary!B423,olah!$N423:N15421,summary!C423,olah!$P423:P15421,summary!D423,olah!$T423:T15421,"NA CO")</f>
        <v>0</v>
      </c>
      <c r="S423">
        <f>COUNTIFS(olah!$Q$2:Q15421,summary!A423,olah!$B$2:B15421,summary!B423,olah!$T$2:T15421,"NA CO")</f>
        <v>1</v>
      </c>
      <c r="T423" t="str">
        <f>olah!R423</f>
        <v>Daily Journey</v>
      </c>
      <c r="U423" t="str">
        <f>IF(T423="Permit", olah!T423, "No Permit")</f>
        <v>No Permit</v>
      </c>
    </row>
    <row r="424" spans="1:21" hidden="1" x14ac:dyDescent="0.3">
      <c r="A424" s="23">
        <v>44561</v>
      </c>
      <c r="B424" t="s">
        <v>1039</v>
      </c>
      <c r="C424" t="s">
        <v>1043</v>
      </c>
      <c r="D424" t="s">
        <v>5936</v>
      </c>
      <c r="E424" t="str">
        <f>VLOOKUP(B424,olah!$B:$P,2,0)</f>
        <v>2021-12-01</v>
      </c>
      <c r="F424">
        <f>COUNTIFS(parameter!$J$4:$J$34,summary!A424,parameter!$I$4:$I$34,"&gt;="&amp;summary!$E424)</f>
        <v>31</v>
      </c>
      <c r="G424">
        <f>COUNTIFS(olah!$Q424:Q15422,summary!A424,olah!$B424:B15422,summary!B424,olah!$N424:N15422,summary!C424,olah!$P424:P15422,summary!D424,olah!$S424:S15422,"On Time")</f>
        <v>1</v>
      </c>
      <c r="H424">
        <f>COUNTIFS(olah!$Q$2:Q15422,summary!A424,olah!$B$2:B15422,summary!B424,olah!$S$2:S15422,"On Time")</f>
        <v>23</v>
      </c>
      <c r="I424">
        <f>COUNTIFS(olah!$Q424:Q15422,summary!A424,olah!$B424:B15422,summary!B424,olah!$N424:N15422,summary!C424,olah!$P424:P15422,summary!D424,olah!$S424:S15422,"Late")</f>
        <v>0</v>
      </c>
      <c r="J424">
        <f>COUNTIFS(olah!$Q$2:Q15422,summary!A424,olah!$B$2:B15422,summary!B424,olah!$S$2:S15422,"Late")</f>
        <v>0</v>
      </c>
      <c r="K424">
        <f t="shared" si="6"/>
        <v>8</v>
      </c>
      <c r="L424">
        <f>COUNTIFS(olah!$Q424:Q15422,summary!A424,olah!$B424:B15422,summary!B424,olah!$N424:N15422,summary!C424,olah!$P424:P15422,summary!D424,olah!$T424:T15422,"On Time CO")</f>
        <v>1</v>
      </c>
      <c r="M424">
        <f>COUNTIFS(olah!$Q$2:Q15422,summary!A424,olah!$B$2:B15422,summary!B424,olah!$T$2:T15422,"On Time CO")</f>
        <v>21</v>
      </c>
      <c r="N424">
        <f>COUNTIFS(olah!$Q424:Q15422,summary!A424,olah!$B424:B15422,summary!B424,olah!$N424:N15422,summary!C424,olah!$P424:P15422,summary!D424,olah!$T424:T15422,"Overtime")</f>
        <v>0</v>
      </c>
      <c r="O424">
        <f>COUNTIFS(olah!$Q$2:Q15422,summary!A424,olah!$B$2:B15422,summary!B424,olah!$T$2:T15422,"Overtime")</f>
        <v>0</v>
      </c>
      <c r="P424">
        <f>COUNTIFS(olah!$Q424:Q15422,summary!A424,olah!$B424:B15422,summary!B424,olah!$N424:N15422,summary!C424,olah!$P424:P15422,summary!D424,olah!$T424:T15422,"Early")</f>
        <v>0</v>
      </c>
      <c r="Q424">
        <f>COUNTIFS(olah!$Q$2:Q15422,summary!A424,olah!$B$2:B15422,summary!B424,olah!$T$2:T15422,"Early")</f>
        <v>1</v>
      </c>
      <c r="R424">
        <f>COUNTIFS(olah!$Q424:Q15422,summary!A424,olah!$B424:B15422,summary!B424,olah!$N424:N15422,summary!C424,olah!$P424:P15422,summary!D424,olah!$T424:T15422,"NA CO")</f>
        <v>0</v>
      </c>
      <c r="S424">
        <f>COUNTIFS(olah!$Q$2:Q15422,summary!A424,olah!$B$2:B15422,summary!B424,olah!$T$2:T15422,"NA CO")</f>
        <v>1</v>
      </c>
      <c r="T424" t="str">
        <f>olah!R424</f>
        <v>Daily Journey</v>
      </c>
      <c r="U424" t="str">
        <f>IF(T424="Permit", olah!T424, "No Permit")</f>
        <v>No Permit</v>
      </c>
    </row>
    <row r="425" spans="1:21" hidden="1" x14ac:dyDescent="0.3">
      <c r="A425" s="23">
        <v>44561</v>
      </c>
      <c r="B425" t="s">
        <v>1039</v>
      </c>
      <c r="C425" t="s">
        <v>1043</v>
      </c>
      <c r="D425" t="s">
        <v>6082</v>
      </c>
      <c r="E425" t="str">
        <f>VLOOKUP(B425,olah!$B:$P,2,0)</f>
        <v>2021-12-01</v>
      </c>
      <c r="F425">
        <f>COUNTIFS(parameter!$J$4:$J$34,summary!A425,parameter!$I$4:$I$34,"&gt;="&amp;summary!$E425)</f>
        <v>31</v>
      </c>
      <c r="G425">
        <f>COUNTIFS(olah!$Q425:Q15423,summary!A425,olah!$B425:B15423,summary!B425,olah!$N425:N15423,summary!C425,olah!$P425:P15423,summary!D425,olah!$S425:S15423,"On Time")</f>
        <v>1</v>
      </c>
      <c r="H425">
        <f>COUNTIFS(olah!$Q$2:Q15423,summary!A425,olah!$B$2:B15423,summary!B425,olah!$S$2:S15423,"On Time")</f>
        <v>23</v>
      </c>
      <c r="I425">
        <f>COUNTIFS(olah!$Q425:Q15423,summary!A425,olah!$B425:B15423,summary!B425,olah!$N425:N15423,summary!C425,olah!$P425:P15423,summary!D425,olah!$S425:S15423,"Late")</f>
        <v>0</v>
      </c>
      <c r="J425">
        <f>COUNTIFS(olah!$Q$2:Q15423,summary!A425,olah!$B$2:B15423,summary!B425,olah!$S$2:S15423,"Late")</f>
        <v>0</v>
      </c>
      <c r="K425">
        <f t="shared" si="6"/>
        <v>8</v>
      </c>
      <c r="L425">
        <f>COUNTIFS(olah!$Q425:Q15423,summary!A425,olah!$B425:B15423,summary!B425,olah!$N425:N15423,summary!C425,olah!$P425:P15423,summary!D425,olah!$T425:T15423,"On Time CO")</f>
        <v>1</v>
      </c>
      <c r="M425">
        <f>COUNTIFS(olah!$Q$2:Q15423,summary!A425,olah!$B$2:B15423,summary!B425,olah!$T$2:T15423,"On Time CO")</f>
        <v>21</v>
      </c>
      <c r="N425">
        <f>COUNTIFS(olah!$Q425:Q15423,summary!A425,olah!$B425:B15423,summary!B425,olah!$N425:N15423,summary!C425,olah!$P425:P15423,summary!D425,olah!$T425:T15423,"Overtime")</f>
        <v>0</v>
      </c>
      <c r="O425">
        <f>COUNTIFS(olah!$Q$2:Q15423,summary!A425,olah!$B$2:B15423,summary!B425,olah!$T$2:T15423,"Overtime")</f>
        <v>0</v>
      </c>
      <c r="P425">
        <f>COUNTIFS(olah!$Q425:Q15423,summary!A425,olah!$B425:B15423,summary!B425,olah!$N425:N15423,summary!C425,olah!$P425:P15423,summary!D425,olah!$T425:T15423,"Early")</f>
        <v>0</v>
      </c>
      <c r="Q425">
        <f>COUNTIFS(olah!$Q$2:Q15423,summary!A425,olah!$B$2:B15423,summary!B425,olah!$T$2:T15423,"Early")</f>
        <v>1</v>
      </c>
      <c r="R425">
        <f>COUNTIFS(olah!$Q425:Q15423,summary!A425,olah!$B425:B15423,summary!B425,olah!$N425:N15423,summary!C425,olah!$P425:P15423,summary!D425,olah!$T425:T15423,"NA CO")</f>
        <v>0</v>
      </c>
      <c r="S425">
        <f>COUNTIFS(olah!$Q$2:Q15423,summary!A425,olah!$B$2:B15423,summary!B425,olah!$T$2:T15423,"NA CO")</f>
        <v>1</v>
      </c>
      <c r="T425" t="str">
        <f>olah!R425</f>
        <v>Daily Journey</v>
      </c>
      <c r="U425" t="str">
        <f>IF(T425="Permit", olah!T425, "No Permit")</f>
        <v>No Permit</v>
      </c>
    </row>
    <row r="426" spans="1:21" hidden="1" x14ac:dyDescent="0.3">
      <c r="A426" s="23">
        <v>44561</v>
      </c>
      <c r="B426" t="s">
        <v>1039</v>
      </c>
      <c r="C426" t="s">
        <v>1043</v>
      </c>
      <c r="D426" t="s">
        <v>11602</v>
      </c>
      <c r="E426" t="str">
        <f>VLOOKUP(B426,olah!$B:$P,2,0)</f>
        <v>2021-12-01</v>
      </c>
      <c r="F426">
        <f>COUNTIFS(parameter!$J$4:$J$34,summary!A426,parameter!$I$4:$I$34,"&gt;="&amp;summary!$E426)</f>
        <v>31</v>
      </c>
      <c r="G426">
        <f>COUNTIFS(olah!$Q426:Q15424,summary!A426,olah!$B426:B15424,summary!B426,olah!$N426:N15424,summary!C426,olah!$P426:P15424,summary!D426,olah!$S426:S15424,"On Time")</f>
        <v>1</v>
      </c>
      <c r="H426">
        <f>COUNTIFS(olah!$Q$2:Q15424,summary!A426,olah!$B$2:B15424,summary!B426,olah!$S$2:S15424,"On Time")</f>
        <v>23</v>
      </c>
      <c r="I426">
        <f>COUNTIFS(olah!$Q426:Q15424,summary!A426,olah!$B426:B15424,summary!B426,olah!$N426:N15424,summary!C426,olah!$P426:P15424,summary!D426,olah!$S426:S15424,"Late")</f>
        <v>0</v>
      </c>
      <c r="J426">
        <f>COUNTIFS(olah!$Q$2:Q15424,summary!A426,olah!$B$2:B15424,summary!B426,olah!$S$2:S15424,"Late")</f>
        <v>0</v>
      </c>
      <c r="K426">
        <f t="shared" si="6"/>
        <v>8</v>
      </c>
      <c r="L426">
        <f>COUNTIFS(olah!$Q426:Q15424,summary!A426,olah!$B426:B15424,summary!B426,olah!$N426:N15424,summary!C426,olah!$P426:P15424,summary!D426,olah!$T426:T15424,"On Time CO")</f>
        <v>1</v>
      </c>
      <c r="M426">
        <f>COUNTIFS(olah!$Q$2:Q15424,summary!A426,olah!$B$2:B15424,summary!B426,olah!$T$2:T15424,"On Time CO")</f>
        <v>21</v>
      </c>
      <c r="N426">
        <f>COUNTIFS(olah!$Q426:Q15424,summary!A426,olah!$B426:B15424,summary!B426,olah!$N426:N15424,summary!C426,olah!$P426:P15424,summary!D426,olah!$T426:T15424,"Overtime")</f>
        <v>0</v>
      </c>
      <c r="O426">
        <f>COUNTIFS(olah!$Q$2:Q15424,summary!A426,olah!$B$2:B15424,summary!B426,olah!$T$2:T15424,"Overtime")</f>
        <v>0</v>
      </c>
      <c r="P426">
        <f>COUNTIFS(olah!$Q426:Q15424,summary!A426,olah!$B426:B15424,summary!B426,olah!$N426:N15424,summary!C426,olah!$P426:P15424,summary!D426,olah!$T426:T15424,"Early")</f>
        <v>0</v>
      </c>
      <c r="Q426">
        <f>COUNTIFS(olah!$Q$2:Q15424,summary!A426,olah!$B$2:B15424,summary!B426,olah!$T$2:T15424,"Early")</f>
        <v>1</v>
      </c>
      <c r="R426">
        <f>COUNTIFS(olah!$Q426:Q15424,summary!A426,olah!$B426:B15424,summary!B426,olah!$N426:N15424,summary!C426,olah!$P426:P15424,summary!D426,olah!$T426:T15424,"NA CO")</f>
        <v>0</v>
      </c>
      <c r="S426">
        <f>COUNTIFS(olah!$Q$2:Q15424,summary!A426,olah!$B$2:B15424,summary!B426,olah!$T$2:T15424,"NA CO")</f>
        <v>1</v>
      </c>
      <c r="T426" t="str">
        <f>olah!R426</f>
        <v>Daily Journey</v>
      </c>
      <c r="U426" t="str">
        <f>IF(T426="Permit", olah!T426, "No Permit")</f>
        <v>No Permit</v>
      </c>
    </row>
    <row r="427" spans="1:21" hidden="1" x14ac:dyDescent="0.3">
      <c r="A427" s="23">
        <v>44561</v>
      </c>
      <c r="B427" t="s">
        <v>1039</v>
      </c>
      <c r="C427" t="s">
        <v>1043</v>
      </c>
      <c r="D427" t="s">
        <v>11603</v>
      </c>
      <c r="E427" t="str">
        <f>VLOOKUP(B427,olah!$B:$P,2,0)</f>
        <v>2021-12-01</v>
      </c>
      <c r="F427">
        <f>COUNTIFS(parameter!$J$4:$J$34,summary!A427,parameter!$I$4:$I$34,"&gt;="&amp;summary!$E427)</f>
        <v>31</v>
      </c>
      <c r="G427">
        <f>COUNTIFS(olah!$Q427:Q15425,summary!A427,olah!$B427:B15425,summary!B427,olah!$N427:N15425,summary!C427,olah!$P427:P15425,summary!D427,olah!$S427:S15425,"On Time")</f>
        <v>1</v>
      </c>
      <c r="H427">
        <f>COUNTIFS(olah!$Q$2:Q15425,summary!A427,olah!$B$2:B15425,summary!B427,olah!$S$2:S15425,"On Time")</f>
        <v>23</v>
      </c>
      <c r="I427">
        <f>COUNTIFS(olah!$Q427:Q15425,summary!A427,olah!$B427:B15425,summary!B427,olah!$N427:N15425,summary!C427,olah!$P427:P15425,summary!D427,olah!$S427:S15425,"Late")</f>
        <v>0</v>
      </c>
      <c r="J427">
        <f>COUNTIFS(olah!$Q$2:Q15425,summary!A427,olah!$B$2:B15425,summary!B427,olah!$S$2:S15425,"Late")</f>
        <v>0</v>
      </c>
      <c r="K427">
        <f t="shared" si="6"/>
        <v>8</v>
      </c>
      <c r="L427">
        <f>COUNTIFS(olah!$Q427:Q15425,summary!A427,olah!$B427:B15425,summary!B427,olah!$N427:N15425,summary!C427,olah!$P427:P15425,summary!D427,olah!$T427:T15425,"On Time CO")</f>
        <v>1</v>
      </c>
      <c r="M427">
        <f>COUNTIFS(olah!$Q$2:Q15425,summary!A427,olah!$B$2:B15425,summary!B427,olah!$T$2:T15425,"On Time CO")</f>
        <v>21</v>
      </c>
      <c r="N427">
        <f>COUNTIFS(olah!$Q427:Q15425,summary!A427,olah!$B427:B15425,summary!B427,olah!$N427:N15425,summary!C427,olah!$P427:P15425,summary!D427,olah!$T427:T15425,"Overtime")</f>
        <v>0</v>
      </c>
      <c r="O427">
        <f>COUNTIFS(olah!$Q$2:Q15425,summary!A427,olah!$B$2:B15425,summary!B427,olah!$T$2:T15425,"Overtime")</f>
        <v>0</v>
      </c>
      <c r="P427">
        <f>COUNTIFS(olah!$Q427:Q15425,summary!A427,olah!$B427:B15425,summary!B427,olah!$N427:N15425,summary!C427,olah!$P427:P15425,summary!D427,olah!$T427:T15425,"Early")</f>
        <v>0</v>
      </c>
      <c r="Q427">
        <f>COUNTIFS(olah!$Q$2:Q15425,summary!A427,olah!$B$2:B15425,summary!B427,olah!$T$2:T15425,"Early")</f>
        <v>1</v>
      </c>
      <c r="R427">
        <f>COUNTIFS(olah!$Q427:Q15425,summary!A427,olah!$B427:B15425,summary!B427,olah!$N427:N15425,summary!C427,olah!$P427:P15425,summary!D427,olah!$T427:T15425,"NA CO")</f>
        <v>0</v>
      </c>
      <c r="S427">
        <f>COUNTIFS(olah!$Q$2:Q15425,summary!A427,olah!$B$2:B15425,summary!B427,olah!$T$2:T15425,"NA CO")</f>
        <v>1</v>
      </c>
      <c r="T427" t="str">
        <f>olah!R427</f>
        <v>Daily Journey</v>
      </c>
      <c r="U427" t="str">
        <f>IF(T427="Permit", olah!T427, "No Permit")</f>
        <v>No Permit</v>
      </c>
    </row>
    <row r="428" spans="1:21" hidden="1" x14ac:dyDescent="0.3">
      <c r="A428" s="23">
        <v>44561</v>
      </c>
      <c r="B428" t="s">
        <v>1039</v>
      </c>
      <c r="C428" t="s">
        <v>28</v>
      </c>
      <c r="D428" t="s">
        <v>7108</v>
      </c>
      <c r="E428" t="str">
        <f>VLOOKUP(B428,olah!$B:$P,2,0)</f>
        <v>2021-12-01</v>
      </c>
      <c r="F428">
        <f>COUNTIFS(parameter!$J$4:$J$34,summary!A428,parameter!$I$4:$I$34,"&gt;="&amp;summary!$E428)</f>
        <v>31</v>
      </c>
      <c r="G428">
        <f>COUNTIFS(olah!$Q428:Q15426,summary!A428,olah!$B428:B15426,summary!B428,olah!$N428:N15426,summary!C428,olah!$P428:P15426,summary!D428,olah!$S428:S15426,"On Time")</f>
        <v>1</v>
      </c>
      <c r="H428">
        <f>COUNTIFS(olah!$Q$2:Q15426,summary!A428,olah!$B$2:B15426,summary!B428,olah!$S$2:S15426,"On Time")</f>
        <v>23</v>
      </c>
      <c r="I428">
        <f>COUNTIFS(olah!$Q428:Q15426,summary!A428,olah!$B428:B15426,summary!B428,olah!$N428:N15426,summary!C428,olah!$P428:P15426,summary!D428,olah!$S428:S15426,"Late")</f>
        <v>0</v>
      </c>
      <c r="J428">
        <f>COUNTIFS(olah!$Q$2:Q15426,summary!A428,olah!$B$2:B15426,summary!B428,olah!$S$2:S15426,"Late")</f>
        <v>0</v>
      </c>
      <c r="K428">
        <f t="shared" si="6"/>
        <v>8</v>
      </c>
      <c r="L428">
        <f>COUNTIFS(olah!$Q428:Q15426,summary!A428,olah!$B428:B15426,summary!B428,olah!$N428:N15426,summary!C428,olah!$P428:P15426,summary!D428,olah!$T428:T15426,"On Time CO")</f>
        <v>1</v>
      </c>
      <c r="M428">
        <f>COUNTIFS(olah!$Q$2:Q15426,summary!A428,olah!$B$2:B15426,summary!B428,olah!$T$2:T15426,"On Time CO")</f>
        <v>21</v>
      </c>
      <c r="N428">
        <f>COUNTIFS(olah!$Q428:Q15426,summary!A428,olah!$B428:B15426,summary!B428,olah!$N428:N15426,summary!C428,olah!$P428:P15426,summary!D428,olah!$T428:T15426,"Overtime")</f>
        <v>0</v>
      </c>
      <c r="O428">
        <f>COUNTIFS(olah!$Q$2:Q15426,summary!A428,olah!$B$2:B15426,summary!B428,olah!$T$2:T15426,"Overtime")</f>
        <v>0</v>
      </c>
      <c r="P428">
        <f>COUNTIFS(olah!$Q428:Q15426,summary!A428,olah!$B428:B15426,summary!B428,olah!$N428:N15426,summary!C428,olah!$P428:P15426,summary!D428,olah!$T428:T15426,"Early")</f>
        <v>0</v>
      </c>
      <c r="Q428">
        <f>COUNTIFS(olah!$Q$2:Q15426,summary!A428,olah!$B$2:B15426,summary!B428,olah!$T$2:T15426,"Early")</f>
        <v>1</v>
      </c>
      <c r="R428">
        <f>COUNTIFS(olah!$Q428:Q15426,summary!A428,olah!$B428:B15426,summary!B428,olah!$N428:N15426,summary!C428,olah!$P428:P15426,summary!D428,olah!$T428:T15426,"NA CO")</f>
        <v>0</v>
      </c>
      <c r="S428">
        <f>COUNTIFS(olah!$Q$2:Q15426,summary!A428,olah!$B$2:B15426,summary!B428,olah!$T$2:T15426,"NA CO")</f>
        <v>1</v>
      </c>
      <c r="T428" t="str">
        <f>olah!R428</f>
        <v>Attendance</v>
      </c>
      <c r="U428" t="str">
        <f>IF(T428="Permit", olah!T428, "No Permit")</f>
        <v>No Permit</v>
      </c>
    </row>
    <row r="429" spans="1:21" hidden="1" x14ac:dyDescent="0.3">
      <c r="A429" s="23">
        <v>44561</v>
      </c>
      <c r="B429" t="s">
        <v>1039</v>
      </c>
      <c r="C429" t="s">
        <v>1046</v>
      </c>
      <c r="D429" t="s">
        <v>11604</v>
      </c>
      <c r="E429" t="str">
        <f>VLOOKUP(B429,olah!$B:$P,2,0)</f>
        <v>2021-12-01</v>
      </c>
      <c r="F429">
        <f>COUNTIFS(parameter!$J$4:$J$34,summary!A429,parameter!$I$4:$I$34,"&gt;="&amp;summary!$E429)</f>
        <v>31</v>
      </c>
      <c r="G429">
        <f>COUNTIFS(olah!$Q429:Q15427,summary!A429,olah!$B429:B15427,summary!B429,olah!$N429:N15427,summary!C429,olah!$P429:P15427,summary!D429,olah!$S429:S15427,"On Time")</f>
        <v>1</v>
      </c>
      <c r="H429">
        <f>COUNTIFS(olah!$Q$2:Q15427,summary!A429,olah!$B$2:B15427,summary!B429,olah!$S$2:S15427,"On Time")</f>
        <v>23</v>
      </c>
      <c r="I429">
        <f>COUNTIFS(olah!$Q429:Q15427,summary!A429,olah!$B429:B15427,summary!B429,olah!$N429:N15427,summary!C429,olah!$P429:P15427,summary!D429,olah!$S429:S15427,"Late")</f>
        <v>0</v>
      </c>
      <c r="J429">
        <f>COUNTIFS(olah!$Q$2:Q15427,summary!A429,olah!$B$2:B15427,summary!B429,olah!$S$2:S15427,"Late")</f>
        <v>0</v>
      </c>
      <c r="K429">
        <f t="shared" si="6"/>
        <v>8</v>
      </c>
      <c r="L429">
        <f>COUNTIFS(olah!$Q429:Q15427,summary!A429,olah!$B429:B15427,summary!B429,olah!$N429:N15427,summary!C429,olah!$P429:P15427,summary!D429,olah!$T429:T15427,"On Time CO")</f>
        <v>1</v>
      </c>
      <c r="M429">
        <f>COUNTIFS(olah!$Q$2:Q15427,summary!A429,olah!$B$2:B15427,summary!B429,olah!$T$2:T15427,"On Time CO")</f>
        <v>21</v>
      </c>
      <c r="N429">
        <f>COUNTIFS(olah!$Q429:Q15427,summary!A429,olah!$B429:B15427,summary!B429,olah!$N429:N15427,summary!C429,olah!$P429:P15427,summary!D429,olah!$T429:T15427,"Overtime")</f>
        <v>0</v>
      </c>
      <c r="O429">
        <f>COUNTIFS(olah!$Q$2:Q15427,summary!A429,olah!$B$2:B15427,summary!B429,olah!$T$2:T15427,"Overtime")</f>
        <v>0</v>
      </c>
      <c r="P429">
        <f>COUNTIFS(olah!$Q429:Q15427,summary!A429,olah!$B429:B15427,summary!B429,olah!$N429:N15427,summary!C429,olah!$P429:P15427,summary!D429,olah!$T429:T15427,"Early")</f>
        <v>0</v>
      </c>
      <c r="Q429">
        <f>COUNTIFS(olah!$Q$2:Q15427,summary!A429,olah!$B$2:B15427,summary!B429,olah!$T$2:T15427,"Early")</f>
        <v>1</v>
      </c>
      <c r="R429">
        <f>COUNTIFS(olah!$Q429:Q15427,summary!A429,olah!$B429:B15427,summary!B429,olah!$N429:N15427,summary!C429,olah!$P429:P15427,summary!D429,olah!$T429:T15427,"NA CO")</f>
        <v>0</v>
      </c>
      <c r="S429">
        <f>COUNTIFS(olah!$Q$2:Q15427,summary!A429,olah!$B$2:B15427,summary!B429,olah!$T$2:T15427,"NA CO")</f>
        <v>1</v>
      </c>
      <c r="T429" t="str">
        <f>olah!R429</f>
        <v>Daily Journey</v>
      </c>
      <c r="U429" t="str">
        <f>IF(T429="Permit", olah!T429, "No Permit")</f>
        <v>No Permit</v>
      </c>
    </row>
    <row r="430" spans="1:21" hidden="1" x14ac:dyDescent="0.3">
      <c r="A430" s="23">
        <v>44561</v>
      </c>
      <c r="B430" t="s">
        <v>1039</v>
      </c>
      <c r="C430" t="s">
        <v>28</v>
      </c>
      <c r="D430" t="s">
        <v>11605</v>
      </c>
      <c r="E430" t="str">
        <f>VLOOKUP(B430,olah!$B:$P,2,0)</f>
        <v>2021-12-01</v>
      </c>
      <c r="F430">
        <f>COUNTIFS(parameter!$J$4:$J$34,summary!A430,parameter!$I$4:$I$34,"&gt;="&amp;summary!$E430)</f>
        <v>31</v>
      </c>
      <c r="G430">
        <f>COUNTIFS(olah!$Q430:Q15428,summary!A430,olah!$B430:B15428,summary!B430,olah!$N430:N15428,summary!C430,olah!$P430:P15428,summary!D430,olah!$S430:S15428,"On Time")</f>
        <v>1</v>
      </c>
      <c r="H430">
        <f>COUNTIFS(olah!$Q$2:Q15428,summary!A430,olah!$B$2:B15428,summary!B430,olah!$S$2:S15428,"On Time")</f>
        <v>23</v>
      </c>
      <c r="I430">
        <f>COUNTIFS(olah!$Q430:Q15428,summary!A430,olah!$B430:B15428,summary!B430,olah!$N430:N15428,summary!C430,olah!$P430:P15428,summary!D430,olah!$S430:S15428,"Late")</f>
        <v>0</v>
      </c>
      <c r="J430">
        <f>COUNTIFS(olah!$Q$2:Q15428,summary!A430,olah!$B$2:B15428,summary!B430,olah!$S$2:S15428,"Late")</f>
        <v>0</v>
      </c>
      <c r="K430">
        <f t="shared" si="6"/>
        <v>8</v>
      </c>
      <c r="L430">
        <f>COUNTIFS(olah!$Q430:Q15428,summary!A430,olah!$B430:B15428,summary!B430,olah!$N430:N15428,summary!C430,olah!$P430:P15428,summary!D430,olah!$T430:T15428,"On Time CO")</f>
        <v>1</v>
      </c>
      <c r="M430">
        <f>COUNTIFS(olah!$Q$2:Q15428,summary!A430,olah!$B$2:B15428,summary!B430,olah!$T$2:T15428,"On Time CO")</f>
        <v>21</v>
      </c>
      <c r="N430">
        <f>COUNTIFS(olah!$Q430:Q15428,summary!A430,olah!$B430:B15428,summary!B430,olah!$N430:N15428,summary!C430,olah!$P430:P15428,summary!D430,olah!$T430:T15428,"Overtime")</f>
        <v>0</v>
      </c>
      <c r="O430">
        <f>COUNTIFS(olah!$Q$2:Q15428,summary!A430,olah!$B$2:B15428,summary!B430,olah!$T$2:T15428,"Overtime")</f>
        <v>0</v>
      </c>
      <c r="P430">
        <f>COUNTIFS(olah!$Q430:Q15428,summary!A430,olah!$B430:B15428,summary!B430,olah!$N430:N15428,summary!C430,olah!$P430:P15428,summary!D430,olah!$T430:T15428,"Early")</f>
        <v>0</v>
      </c>
      <c r="Q430">
        <f>COUNTIFS(olah!$Q$2:Q15428,summary!A430,olah!$B$2:B15428,summary!B430,olah!$T$2:T15428,"Early")</f>
        <v>1</v>
      </c>
      <c r="R430">
        <f>COUNTIFS(olah!$Q430:Q15428,summary!A430,olah!$B430:B15428,summary!B430,olah!$N430:N15428,summary!C430,olah!$P430:P15428,summary!D430,olah!$T430:T15428,"NA CO")</f>
        <v>0</v>
      </c>
      <c r="S430">
        <f>COUNTIFS(olah!$Q$2:Q15428,summary!A430,olah!$B$2:B15428,summary!B430,olah!$T$2:T15428,"NA CO")</f>
        <v>1</v>
      </c>
      <c r="T430" t="str">
        <f>olah!R430</f>
        <v>Attendance</v>
      </c>
      <c r="U430" t="str">
        <f>IF(T430="Permit", olah!T430, "No Permit")</f>
        <v>No Permit</v>
      </c>
    </row>
    <row r="431" spans="1:21" hidden="1" x14ac:dyDescent="0.3">
      <c r="A431" s="23">
        <v>44561</v>
      </c>
      <c r="B431" t="s">
        <v>1039</v>
      </c>
      <c r="C431" t="s">
        <v>1046</v>
      </c>
      <c r="D431" t="s">
        <v>11606</v>
      </c>
      <c r="E431" t="str">
        <f>VLOOKUP(B431,olah!$B:$P,2,0)</f>
        <v>2021-12-01</v>
      </c>
      <c r="F431">
        <f>COUNTIFS(parameter!$J$4:$J$34,summary!A431,parameter!$I$4:$I$34,"&gt;="&amp;summary!$E431)</f>
        <v>31</v>
      </c>
      <c r="G431">
        <f>COUNTIFS(olah!$Q431:Q15429,summary!A431,olah!$B431:B15429,summary!B431,olah!$N431:N15429,summary!C431,olah!$P431:P15429,summary!D431,olah!$S431:S15429,"On Time")</f>
        <v>1</v>
      </c>
      <c r="H431">
        <f>COUNTIFS(olah!$Q$2:Q15429,summary!A431,olah!$B$2:B15429,summary!B431,olah!$S$2:S15429,"On Time")</f>
        <v>23</v>
      </c>
      <c r="I431">
        <f>COUNTIFS(olah!$Q431:Q15429,summary!A431,olah!$B431:B15429,summary!B431,olah!$N431:N15429,summary!C431,olah!$P431:P15429,summary!D431,olah!$S431:S15429,"Late")</f>
        <v>0</v>
      </c>
      <c r="J431">
        <f>COUNTIFS(olah!$Q$2:Q15429,summary!A431,olah!$B$2:B15429,summary!B431,olah!$S$2:S15429,"Late")</f>
        <v>0</v>
      </c>
      <c r="K431">
        <f t="shared" si="6"/>
        <v>8</v>
      </c>
      <c r="L431">
        <f>COUNTIFS(olah!$Q431:Q15429,summary!A431,olah!$B431:B15429,summary!B431,olah!$N431:N15429,summary!C431,olah!$P431:P15429,summary!D431,olah!$T431:T15429,"On Time CO")</f>
        <v>1</v>
      </c>
      <c r="M431">
        <f>COUNTIFS(olah!$Q$2:Q15429,summary!A431,olah!$B$2:B15429,summary!B431,olah!$T$2:T15429,"On Time CO")</f>
        <v>21</v>
      </c>
      <c r="N431">
        <f>COUNTIFS(olah!$Q431:Q15429,summary!A431,olah!$B431:B15429,summary!B431,olah!$N431:N15429,summary!C431,olah!$P431:P15429,summary!D431,olah!$T431:T15429,"Overtime")</f>
        <v>0</v>
      </c>
      <c r="O431">
        <f>COUNTIFS(olah!$Q$2:Q15429,summary!A431,olah!$B$2:B15429,summary!B431,olah!$T$2:T15429,"Overtime")</f>
        <v>0</v>
      </c>
      <c r="P431">
        <f>COUNTIFS(olah!$Q431:Q15429,summary!A431,olah!$B431:B15429,summary!B431,olah!$N431:N15429,summary!C431,olah!$P431:P15429,summary!D431,olah!$T431:T15429,"Early")</f>
        <v>0</v>
      </c>
      <c r="Q431">
        <f>COUNTIFS(olah!$Q$2:Q15429,summary!A431,olah!$B$2:B15429,summary!B431,olah!$T$2:T15429,"Early")</f>
        <v>1</v>
      </c>
      <c r="R431">
        <f>COUNTIFS(olah!$Q431:Q15429,summary!A431,olah!$B431:B15429,summary!B431,olah!$N431:N15429,summary!C431,olah!$P431:P15429,summary!D431,olah!$T431:T15429,"NA CO")</f>
        <v>0</v>
      </c>
      <c r="S431">
        <f>COUNTIFS(olah!$Q$2:Q15429,summary!A431,olah!$B$2:B15429,summary!B431,olah!$T$2:T15429,"NA CO")</f>
        <v>1</v>
      </c>
      <c r="T431" t="str">
        <f>olah!R431</f>
        <v>Daily Journey</v>
      </c>
      <c r="U431" t="str">
        <f>IF(T431="Permit", olah!T431, "No Permit")</f>
        <v>No Permit</v>
      </c>
    </row>
    <row r="432" spans="1:21" hidden="1" x14ac:dyDescent="0.3">
      <c r="A432" s="23">
        <v>44561</v>
      </c>
      <c r="B432" t="s">
        <v>1039</v>
      </c>
      <c r="C432" t="s">
        <v>28</v>
      </c>
      <c r="D432" t="s">
        <v>10202</v>
      </c>
      <c r="E432" t="str">
        <f>VLOOKUP(B432,olah!$B:$P,2,0)</f>
        <v>2021-12-01</v>
      </c>
      <c r="F432">
        <f>COUNTIFS(parameter!$J$4:$J$34,summary!A432,parameter!$I$4:$I$34,"&gt;="&amp;summary!$E432)</f>
        <v>31</v>
      </c>
      <c r="G432">
        <f>COUNTIFS(olah!$Q432:Q15430,summary!A432,olah!$B432:B15430,summary!B432,olah!$N432:N15430,summary!C432,olah!$P432:P15430,summary!D432,olah!$S432:S15430,"On Time")</f>
        <v>1</v>
      </c>
      <c r="H432">
        <f>COUNTIFS(olah!$Q$2:Q15430,summary!A432,olah!$B$2:B15430,summary!B432,olah!$S$2:S15430,"On Time")</f>
        <v>23</v>
      </c>
      <c r="I432">
        <f>COUNTIFS(olah!$Q432:Q15430,summary!A432,olah!$B432:B15430,summary!B432,olah!$N432:N15430,summary!C432,olah!$P432:P15430,summary!D432,olah!$S432:S15430,"Late")</f>
        <v>0</v>
      </c>
      <c r="J432">
        <f>COUNTIFS(olah!$Q$2:Q15430,summary!A432,olah!$B$2:B15430,summary!B432,olah!$S$2:S15430,"Late")</f>
        <v>0</v>
      </c>
      <c r="K432">
        <f t="shared" si="6"/>
        <v>8</v>
      </c>
      <c r="L432">
        <f>COUNTIFS(olah!$Q432:Q15430,summary!A432,olah!$B432:B15430,summary!B432,olah!$N432:N15430,summary!C432,olah!$P432:P15430,summary!D432,olah!$T432:T15430,"On Time CO")</f>
        <v>1</v>
      </c>
      <c r="M432">
        <f>COUNTIFS(olah!$Q$2:Q15430,summary!A432,olah!$B$2:B15430,summary!B432,olah!$T$2:T15430,"On Time CO")</f>
        <v>21</v>
      </c>
      <c r="N432">
        <f>COUNTIFS(olah!$Q432:Q15430,summary!A432,olah!$B432:B15430,summary!B432,olah!$N432:N15430,summary!C432,olah!$P432:P15430,summary!D432,olah!$T432:T15430,"Overtime")</f>
        <v>0</v>
      </c>
      <c r="O432">
        <f>COUNTIFS(olah!$Q$2:Q15430,summary!A432,olah!$B$2:B15430,summary!B432,olah!$T$2:T15430,"Overtime")</f>
        <v>0</v>
      </c>
      <c r="P432">
        <f>COUNTIFS(olah!$Q432:Q15430,summary!A432,olah!$B432:B15430,summary!B432,olah!$N432:N15430,summary!C432,olah!$P432:P15430,summary!D432,olah!$T432:T15430,"Early")</f>
        <v>0</v>
      </c>
      <c r="Q432">
        <f>COUNTIFS(olah!$Q$2:Q15430,summary!A432,olah!$B$2:B15430,summary!B432,olah!$T$2:T15430,"Early")</f>
        <v>1</v>
      </c>
      <c r="R432">
        <f>COUNTIFS(olah!$Q432:Q15430,summary!A432,olah!$B432:B15430,summary!B432,olah!$N432:N15430,summary!C432,olah!$P432:P15430,summary!D432,olah!$T432:T15430,"NA CO")</f>
        <v>0</v>
      </c>
      <c r="S432">
        <f>COUNTIFS(olah!$Q$2:Q15430,summary!A432,olah!$B$2:B15430,summary!B432,olah!$T$2:T15430,"NA CO")</f>
        <v>1</v>
      </c>
      <c r="T432" t="str">
        <f>olah!R432</f>
        <v>Attendance</v>
      </c>
      <c r="U432" t="str">
        <f>IF(T432="Permit", olah!T432, "No Permit")</f>
        <v>No Permit</v>
      </c>
    </row>
    <row r="433" spans="1:21" hidden="1" x14ac:dyDescent="0.3">
      <c r="A433" s="23">
        <v>44561</v>
      </c>
      <c r="B433" t="s">
        <v>1039</v>
      </c>
      <c r="C433" t="s">
        <v>1043</v>
      </c>
      <c r="D433" t="s">
        <v>11607</v>
      </c>
      <c r="E433" t="str">
        <f>VLOOKUP(B433,olah!$B:$P,2,0)</f>
        <v>2021-12-01</v>
      </c>
      <c r="F433">
        <f>COUNTIFS(parameter!$J$4:$J$34,summary!A433,parameter!$I$4:$I$34,"&gt;="&amp;summary!$E433)</f>
        <v>31</v>
      </c>
      <c r="G433">
        <f>COUNTIFS(olah!$Q433:Q15431,summary!A433,olah!$B433:B15431,summary!B433,olah!$N433:N15431,summary!C433,olah!$P433:P15431,summary!D433,olah!$S433:S15431,"On Time")</f>
        <v>1</v>
      </c>
      <c r="H433">
        <f>COUNTIFS(olah!$Q$2:Q15431,summary!A433,olah!$B$2:B15431,summary!B433,olah!$S$2:S15431,"On Time")</f>
        <v>23</v>
      </c>
      <c r="I433">
        <f>COUNTIFS(olah!$Q433:Q15431,summary!A433,olah!$B433:B15431,summary!B433,olah!$N433:N15431,summary!C433,olah!$P433:P15431,summary!D433,olah!$S433:S15431,"Late")</f>
        <v>0</v>
      </c>
      <c r="J433">
        <f>COUNTIFS(olah!$Q$2:Q15431,summary!A433,olah!$B$2:B15431,summary!B433,olah!$S$2:S15431,"Late")</f>
        <v>0</v>
      </c>
      <c r="K433">
        <f t="shared" si="6"/>
        <v>8</v>
      </c>
      <c r="L433">
        <f>COUNTIFS(olah!$Q433:Q15431,summary!A433,olah!$B433:B15431,summary!B433,olah!$N433:N15431,summary!C433,olah!$P433:P15431,summary!D433,olah!$T433:T15431,"On Time CO")</f>
        <v>0</v>
      </c>
      <c r="M433">
        <f>COUNTIFS(olah!$Q$2:Q15431,summary!A433,olah!$B$2:B15431,summary!B433,olah!$T$2:T15431,"On Time CO")</f>
        <v>21</v>
      </c>
      <c r="N433">
        <f>COUNTIFS(olah!$Q433:Q15431,summary!A433,olah!$B433:B15431,summary!B433,olah!$N433:N15431,summary!C433,olah!$P433:P15431,summary!D433,olah!$T433:T15431,"Overtime")</f>
        <v>0</v>
      </c>
      <c r="O433">
        <f>COUNTIFS(olah!$Q$2:Q15431,summary!A433,olah!$B$2:B15431,summary!B433,olah!$T$2:T15431,"Overtime")</f>
        <v>0</v>
      </c>
      <c r="P433">
        <f>COUNTIFS(olah!$Q433:Q15431,summary!A433,olah!$B433:B15431,summary!B433,olah!$N433:N15431,summary!C433,olah!$P433:P15431,summary!D433,olah!$T433:T15431,"Early")</f>
        <v>0</v>
      </c>
      <c r="Q433">
        <f>COUNTIFS(olah!$Q$2:Q15431,summary!A433,olah!$B$2:B15431,summary!B433,olah!$T$2:T15431,"Early")</f>
        <v>1</v>
      </c>
      <c r="R433">
        <f>COUNTIFS(olah!$Q433:Q15431,summary!A433,olah!$B433:B15431,summary!B433,olah!$N433:N15431,summary!C433,olah!$P433:P15431,summary!D433,olah!$T433:T15431,"NA CO")</f>
        <v>1</v>
      </c>
      <c r="S433">
        <f>COUNTIFS(olah!$Q$2:Q15431,summary!A433,olah!$B$2:B15431,summary!B433,olah!$T$2:T15431,"NA CO")</f>
        <v>1</v>
      </c>
      <c r="T433" t="str">
        <f>olah!R433</f>
        <v>Daily Journey</v>
      </c>
      <c r="U433" t="str">
        <f>IF(T433="Permit", olah!T433, "No Permit")</f>
        <v>No Permit</v>
      </c>
    </row>
    <row r="434" spans="1:21" hidden="1" x14ac:dyDescent="0.3">
      <c r="A434" s="23">
        <v>44561</v>
      </c>
      <c r="B434" t="s">
        <v>1039</v>
      </c>
      <c r="C434" t="s">
        <v>28</v>
      </c>
      <c r="D434" t="s">
        <v>11608</v>
      </c>
      <c r="E434" t="str">
        <f>VLOOKUP(B434,olah!$B:$P,2,0)</f>
        <v>2021-12-01</v>
      </c>
      <c r="F434">
        <f>COUNTIFS(parameter!$J$4:$J$34,summary!A434,parameter!$I$4:$I$34,"&gt;="&amp;summary!$E434)</f>
        <v>31</v>
      </c>
      <c r="G434">
        <f>COUNTIFS(olah!$Q434:Q15432,summary!A434,olah!$B434:B15432,summary!B434,olah!$N434:N15432,summary!C434,olah!$P434:P15432,summary!D434,olah!$S434:S15432,"On Time")</f>
        <v>1</v>
      </c>
      <c r="H434">
        <f>COUNTIFS(olah!$Q$2:Q15432,summary!A434,olah!$B$2:B15432,summary!B434,olah!$S$2:S15432,"On Time")</f>
        <v>23</v>
      </c>
      <c r="I434">
        <f>COUNTIFS(olah!$Q434:Q15432,summary!A434,olah!$B434:B15432,summary!B434,olah!$N434:N15432,summary!C434,olah!$P434:P15432,summary!D434,olah!$S434:S15432,"Late")</f>
        <v>0</v>
      </c>
      <c r="J434">
        <f>COUNTIFS(olah!$Q$2:Q15432,summary!A434,olah!$B$2:B15432,summary!B434,olah!$S$2:S15432,"Late")</f>
        <v>0</v>
      </c>
      <c r="K434">
        <f t="shared" si="6"/>
        <v>8</v>
      </c>
      <c r="L434">
        <f>COUNTIFS(olah!$Q434:Q15432,summary!A434,olah!$B434:B15432,summary!B434,olah!$N434:N15432,summary!C434,olah!$P434:P15432,summary!D434,olah!$T434:T15432,"On Time CO")</f>
        <v>1</v>
      </c>
      <c r="M434">
        <f>COUNTIFS(olah!$Q$2:Q15432,summary!A434,olah!$B$2:B15432,summary!B434,olah!$T$2:T15432,"On Time CO")</f>
        <v>21</v>
      </c>
      <c r="N434">
        <f>COUNTIFS(olah!$Q434:Q15432,summary!A434,olah!$B434:B15432,summary!B434,olah!$N434:N15432,summary!C434,olah!$P434:P15432,summary!D434,olah!$T434:T15432,"Overtime")</f>
        <v>0</v>
      </c>
      <c r="O434">
        <f>COUNTIFS(olah!$Q$2:Q15432,summary!A434,olah!$B$2:B15432,summary!B434,olah!$T$2:T15432,"Overtime")</f>
        <v>0</v>
      </c>
      <c r="P434">
        <f>COUNTIFS(olah!$Q434:Q15432,summary!A434,olah!$B434:B15432,summary!B434,olah!$N434:N15432,summary!C434,olah!$P434:P15432,summary!D434,olah!$T434:T15432,"Early")</f>
        <v>0</v>
      </c>
      <c r="Q434">
        <f>COUNTIFS(olah!$Q$2:Q15432,summary!A434,olah!$B$2:B15432,summary!B434,olah!$T$2:T15432,"Early")</f>
        <v>1</v>
      </c>
      <c r="R434">
        <f>COUNTIFS(olah!$Q434:Q15432,summary!A434,olah!$B434:B15432,summary!B434,olah!$N434:N15432,summary!C434,olah!$P434:P15432,summary!D434,olah!$T434:T15432,"NA CO")</f>
        <v>0</v>
      </c>
      <c r="S434">
        <f>COUNTIFS(olah!$Q$2:Q15432,summary!A434,olah!$B$2:B15432,summary!B434,olah!$T$2:T15432,"NA CO")</f>
        <v>1</v>
      </c>
      <c r="T434" t="str">
        <f>olah!R434</f>
        <v>Attendance</v>
      </c>
      <c r="U434" t="str">
        <f>IF(T434="Permit", olah!T434, "No Permit")</f>
        <v>No Permit</v>
      </c>
    </row>
    <row r="435" spans="1:21" hidden="1" x14ac:dyDescent="0.3">
      <c r="A435" s="23">
        <v>44561</v>
      </c>
      <c r="B435" t="s">
        <v>1039</v>
      </c>
      <c r="C435" t="s">
        <v>1046</v>
      </c>
      <c r="D435" t="s">
        <v>11609</v>
      </c>
      <c r="E435" t="str">
        <f>VLOOKUP(B435,olah!$B:$P,2,0)</f>
        <v>2021-12-01</v>
      </c>
      <c r="F435">
        <f>COUNTIFS(parameter!$J$4:$J$34,summary!A435,parameter!$I$4:$I$34,"&gt;="&amp;summary!$E435)</f>
        <v>31</v>
      </c>
      <c r="G435">
        <f>COUNTIFS(olah!$Q435:Q15433,summary!A435,olah!$B435:B15433,summary!B435,olah!$N435:N15433,summary!C435,olah!$P435:P15433,summary!D435,olah!$S435:S15433,"On Time")</f>
        <v>1</v>
      </c>
      <c r="H435">
        <f>COUNTIFS(olah!$Q$2:Q15433,summary!A435,olah!$B$2:B15433,summary!B435,olah!$S$2:S15433,"On Time")</f>
        <v>23</v>
      </c>
      <c r="I435">
        <f>COUNTIFS(olah!$Q435:Q15433,summary!A435,olah!$B435:B15433,summary!B435,olah!$N435:N15433,summary!C435,olah!$P435:P15433,summary!D435,olah!$S435:S15433,"Late")</f>
        <v>0</v>
      </c>
      <c r="J435">
        <f>COUNTIFS(olah!$Q$2:Q15433,summary!A435,olah!$B$2:B15433,summary!B435,olah!$S$2:S15433,"Late")</f>
        <v>0</v>
      </c>
      <c r="K435">
        <f t="shared" si="6"/>
        <v>8</v>
      </c>
      <c r="L435">
        <f>COUNTIFS(olah!$Q435:Q15433,summary!A435,olah!$B435:B15433,summary!B435,olah!$N435:N15433,summary!C435,olah!$P435:P15433,summary!D435,olah!$T435:T15433,"On Time CO")</f>
        <v>1</v>
      </c>
      <c r="M435">
        <f>COUNTIFS(olah!$Q$2:Q15433,summary!A435,olah!$B$2:B15433,summary!B435,olah!$T$2:T15433,"On Time CO")</f>
        <v>21</v>
      </c>
      <c r="N435">
        <f>COUNTIFS(olah!$Q435:Q15433,summary!A435,olah!$B435:B15433,summary!B435,olah!$N435:N15433,summary!C435,olah!$P435:P15433,summary!D435,olah!$T435:T15433,"Overtime")</f>
        <v>0</v>
      </c>
      <c r="O435">
        <f>COUNTIFS(olah!$Q$2:Q15433,summary!A435,olah!$B$2:B15433,summary!B435,olah!$T$2:T15433,"Overtime")</f>
        <v>0</v>
      </c>
      <c r="P435">
        <f>COUNTIFS(olah!$Q435:Q15433,summary!A435,olah!$B435:B15433,summary!B435,olah!$N435:N15433,summary!C435,olah!$P435:P15433,summary!D435,olah!$T435:T15433,"Early")</f>
        <v>0</v>
      </c>
      <c r="Q435">
        <f>COUNTIFS(olah!$Q$2:Q15433,summary!A435,olah!$B$2:B15433,summary!B435,olah!$T$2:T15433,"Early")</f>
        <v>1</v>
      </c>
      <c r="R435">
        <f>COUNTIFS(olah!$Q435:Q15433,summary!A435,olah!$B435:B15433,summary!B435,olah!$N435:N15433,summary!C435,olah!$P435:P15433,summary!D435,olah!$T435:T15433,"NA CO")</f>
        <v>0</v>
      </c>
      <c r="S435">
        <f>COUNTIFS(olah!$Q$2:Q15433,summary!A435,olah!$B$2:B15433,summary!B435,olah!$T$2:T15433,"NA CO")</f>
        <v>1</v>
      </c>
      <c r="T435" t="str">
        <f>olah!R435</f>
        <v>Daily Journey</v>
      </c>
      <c r="U435" t="str">
        <f>IF(T435="Permit", olah!T435, "No Permit")</f>
        <v>No Permit</v>
      </c>
    </row>
    <row r="436" spans="1:21" hidden="1" x14ac:dyDescent="0.3">
      <c r="A436" s="23">
        <v>44561</v>
      </c>
      <c r="B436" t="s">
        <v>1039</v>
      </c>
      <c r="C436" t="s">
        <v>28</v>
      </c>
      <c r="D436" t="s">
        <v>9024</v>
      </c>
      <c r="E436" t="str">
        <f>VLOOKUP(B436,olah!$B:$P,2,0)</f>
        <v>2021-12-01</v>
      </c>
      <c r="F436">
        <f>COUNTIFS(parameter!$J$4:$J$34,summary!A436,parameter!$I$4:$I$34,"&gt;="&amp;summary!$E436)</f>
        <v>31</v>
      </c>
      <c r="G436">
        <f>COUNTIFS(olah!$Q436:Q15434,summary!A436,olah!$B436:B15434,summary!B436,olah!$N436:N15434,summary!C436,olah!$P436:P15434,summary!D436,olah!$S436:S15434,"On Time")</f>
        <v>1</v>
      </c>
      <c r="H436">
        <f>COUNTIFS(olah!$Q$2:Q15434,summary!A436,olah!$B$2:B15434,summary!B436,olah!$S$2:S15434,"On Time")</f>
        <v>23</v>
      </c>
      <c r="I436">
        <f>COUNTIFS(olah!$Q436:Q15434,summary!A436,olah!$B436:B15434,summary!B436,olah!$N436:N15434,summary!C436,olah!$P436:P15434,summary!D436,olah!$S436:S15434,"Late")</f>
        <v>0</v>
      </c>
      <c r="J436">
        <f>COUNTIFS(olah!$Q$2:Q15434,summary!A436,olah!$B$2:B15434,summary!B436,olah!$S$2:S15434,"Late")</f>
        <v>0</v>
      </c>
      <c r="K436">
        <f t="shared" si="6"/>
        <v>8</v>
      </c>
      <c r="L436">
        <f>COUNTIFS(olah!$Q436:Q15434,summary!A436,olah!$B436:B15434,summary!B436,olah!$N436:N15434,summary!C436,olah!$P436:P15434,summary!D436,olah!$T436:T15434,"On Time CO")</f>
        <v>1</v>
      </c>
      <c r="M436">
        <f>COUNTIFS(olah!$Q$2:Q15434,summary!A436,olah!$B$2:B15434,summary!B436,olah!$T$2:T15434,"On Time CO")</f>
        <v>21</v>
      </c>
      <c r="N436">
        <f>COUNTIFS(olah!$Q436:Q15434,summary!A436,olah!$B436:B15434,summary!B436,olah!$N436:N15434,summary!C436,olah!$P436:P15434,summary!D436,olah!$T436:T15434,"Overtime")</f>
        <v>0</v>
      </c>
      <c r="O436">
        <f>COUNTIFS(olah!$Q$2:Q15434,summary!A436,olah!$B$2:B15434,summary!B436,olah!$T$2:T15434,"Overtime")</f>
        <v>0</v>
      </c>
      <c r="P436">
        <f>COUNTIFS(olah!$Q436:Q15434,summary!A436,olah!$B436:B15434,summary!B436,olah!$N436:N15434,summary!C436,olah!$P436:P15434,summary!D436,olah!$T436:T15434,"Early")</f>
        <v>0</v>
      </c>
      <c r="Q436">
        <f>COUNTIFS(olah!$Q$2:Q15434,summary!A436,olah!$B$2:B15434,summary!B436,olah!$T$2:T15434,"Early")</f>
        <v>1</v>
      </c>
      <c r="R436">
        <f>COUNTIFS(olah!$Q436:Q15434,summary!A436,olah!$B436:B15434,summary!B436,olah!$N436:N15434,summary!C436,olah!$P436:P15434,summary!D436,olah!$T436:T15434,"NA CO")</f>
        <v>0</v>
      </c>
      <c r="S436">
        <f>COUNTIFS(olah!$Q$2:Q15434,summary!A436,olah!$B$2:B15434,summary!B436,olah!$T$2:T15434,"NA CO")</f>
        <v>1</v>
      </c>
      <c r="T436" t="str">
        <f>olah!R436</f>
        <v>Attendance</v>
      </c>
      <c r="U436" t="str">
        <f>IF(T436="Permit", olah!T436, "No Permit")</f>
        <v>No Permit</v>
      </c>
    </row>
    <row r="437" spans="1:21" hidden="1" x14ac:dyDescent="0.3">
      <c r="A437" s="23">
        <v>44561</v>
      </c>
      <c r="B437" t="s">
        <v>1039</v>
      </c>
      <c r="C437" t="s">
        <v>1044</v>
      </c>
      <c r="D437" t="s">
        <v>10213</v>
      </c>
      <c r="E437" t="str">
        <f>VLOOKUP(B437,olah!$B:$P,2,0)</f>
        <v>2021-12-01</v>
      </c>
      <c r="F437">
        <f>COUNTIFS(parameter!$J$4:$J$34,summary!A437,parameter!$I$4:$I$34,"&gt;="&amp;summary!$E437)</f>
        <v>31</v>
      </c>
      <c r="G437">
        <f>COUNTIFS(olah!$Q437:Q15435,summary!A437,olah!$B437:B15435,summary!B437,olah!$N437:N15435,summary!C437,olah!$P437:P15435,summary!D437,olah!$S437:S15435,"On Time")</f>
        <v>1</v>
      </c>
      <c r="H437">
        <f>COUNTIFS(olah!$Q$2:Q15435,summary!A437,olah!$B$2:B15435,summary!B437,olah!$S$2:S15435,"On Time")</f>
        <v>23</v>
      </c>
      <c r="I437">
        <f>COUNTIFS(olah!$Q437:Q15435,summary!A437,olah!$B437:B15435,summary!B437,olah!$N437:N15435,summary!C437,olah!$P437:P15435,summary!D437,olah!$S437:S15435,"Late")</f>
        <v>0</v>
      </c>
      <c r="J437">
        <f>COUNTIFS(olah!$Q$2:Q15435,summary!A437,olah!$B$2:B15435,summary!B437,olah!$S$2:S15435,"Late")</f>
        <v>0</v>
      </c>
      <c r="K437">
        <f t="shared" si="6"/>
        <v>8</v>
      </c>
      <c r="L437">
        <f>COUNTIFS(olah!$Q437:Q15435,summary!A437,olah!$B437:B15435,summary!B437,olah!$N437:N15435,summary!C437,olah!$P437:P15435,summary!D437,olah!$T437:T15435,"On Time CO")</f>
        <v>1</v>
      </c>
      <c r="M437">
        <f>COUNTIFS(olah!$Q$2:Q15435,summary!A437,olah!$B$2:B15435,summary!B437,olah!$T$2:T15435,"On Time CO")</f>
        <v>21</v>
      </c>
      <c r="N437">
        <f>COUNTIFS(olah!$Q437:Q15435,summary!A437,olah!$B437:B15435,summary!B437,olah!$N437:N15435,summary!C437,olah!$P437:P15435,summary!D437,olah!$T437:T15435,"Overtime")</f>
        <v>0</v>
      </c>
      <c r="O437">
        <f>COUNTIFS(olah!$Q$2:Q15435,summary!A437,olah!$B$2:B15435,summary!B437,olah!$T$2:T15435,"Overtime")</f>
        <v>0</v>
      </c>
      <c r="P437">
        <f>COUNTIFS(olah!$Q437:Q15435,summary!A437,olah!$B437:B15435,summary!B437,olah!$N437:N15435,summary!C437,olah!$P437:P15435,summary!D437,olah!$T437:T15435,"Early")</f>
        <v>0</v>
      </c>
      <c r="Q437">
        <f>COUNTIFS(olah!$Q$2:Q15435,summary!A437,olah!$B$2:B15435,summary!B437,olah!$T$2:T15435,"Early")</f>
        <v>1</v>
      </c>
      <c r="R437">
        <f>COUNTIFS(olah!$Q437:Q15435,summary!A437,olah!$B437:B15435,summary!B437,olah!$N437:N15435,summary!C437,olah!$P437:P15435,summary!D437,olah!$T437:T15435,"NA CO")</f>
        <v>0</v>
      </c>
      <c r="S437">
        <f>COUNTIFS(olah!$Q$2:Q15435,summary!A437,olah!$B$2:B15435,summary!B437,olah!$T$2:T15435,"NA CO")</f>
        <v>1</v>
      </c>
      <c r="T437" t="str">
        <f>olah!R437</f>
        <v>Daily Journey</v>
      </c>
      <c r="U437" t="str">
        <f>IF(T437="Permit", olah!T437, "No Permit")</f>
        <v>No Permit</v>
      </c>
    </row>
    <row r="438" spans="1:21" hidden="1" x14ac:dyDescent="0.3">
      <c r="A438" s="23">
        <v>44561</v>
      </c>
      <c r="B438" t="s">
        <v>1039</v>
      </c>
      <c r="C438" t="s">
        <v>28</v>
      </c>
      <c r="D438" t="s">
        <v>7927</v>
      </c>
      <c r="E438" t="str">
        <f>VLOOKUP(B438,olah!$B:$P,2,0)</f>
        <v>2021-12-01</v>
      </c>
      <c r="F438">
        <f>COUNTIFS(parameter!$J$4:$J$34,summary!A438,parameter!$I$4:$I$34,"&gt;="&amp;summary!$E438)</f>
        <v>31</v>
      </c>
      <c r="G438">
        <f>COUNTIFS(olah!$Q438:Q15436,summary!A438,olah!$B438:B15436,summary!B438,olah!$N438:N15436,summary!C438,olah!$P438:P15436,summary!D438,olah!$S438:S15436,"On Time")</f>
        <v>1</v>
      </c>
      <c r="H438">
        <f>COUNTIFS(olah!$Q$2:Q15436,summary!A438,olah!$B$2:B15436,summary!B438,olah!$S$2:S15436,"On Time")</f>
        <v>23</v>
      </c>
      <c r="I438">
        <f>COUNTIFS(olah!$Q438:Q15436,summary!A438,olah!$B438:B15436,summary!B438,olah!$N438:N15436,summary!C438,olah!$P438:P15436,summary!D438,olah!$S438:S15436,"Late")</f>
        <v>0</v>
      </c>
      <c r="J438">
        <f>COUNTIFS(olah!$Q$2:Q15436,summary!A438,olah!$B$2:B15436,summary!B438,olah!$S$2:S15436,"Late")</f>
        <v>0</v>
      </c>
      <c r="K438">
        <f t="shared" si="6"/>
        <v>8</v>
      </c>
      <c r="L438">
        <f>COUNTIFS(olah!$Q438:Q15436,summary!A438,olah!$B438:B15436,summary!B438,olah!$N438:N15436,summary!C438,olah!$P438:P15436,summary!D438,olah!$T438:T15436,"On Time CO")</f>
        <v>1</v>
      </c>
      <c r="M438">
        <f>COUNTIFS(olah!$Q$2:Q15436,summary!A438,olah!$B$2:B15436,summary!B438,olah!$T$2:T15436,"On Time CO")</f>
        <v>21</v>
      </c>
      <c r="N438">
        <f>COUNTIFS(olah!$Q438:Q15436,summary!A438,olah!$B438:B15436,summary!B438,olah!$N438:N15436,summary!C438,olah!$P438:P15436,summary!D438,olah!$T438:T15436,"Overtime")</f>
        <v>0</v>
      </c>
      <c r="O438">
        <f>COUNTIFS(olah!$Q$2:Q15436,summary!A438,olah!$B$2:B15436,summary!B438,olah!$T$2:T15436,"Overtime")</f>
        <v>0</v>
      </c>
      <c r="P438">
        <f>COUNTIFS(olah!$Q438:Q15436,summary!A438,olah!$B438:B15436,summary!B438,olah!$N438:N15436,summary!C438,olah!$P438:P15436,summary!D438,olah!$T438:T15436,"Early")</f>
        <v>0</v>
      </c>
      <c r="Q438">
        <f>COUNTIFS(olah!$Q$2:Q15436,summary!A438,olah!$B$2:B15436,summary!B438,olah!$T$2:T15436,"Early")</f>
        <v>1</v>
      </c>
      <c r="R438">
        <f>COUNTIFS(olah!$Q438:Q15436,summary!A438,olah!$B438:B15436,summary!B438,olah!$N438:N15436,summary!C438,olah!$P438:P15436,summary!D438,olah!$T438:T15436,"NA CO")</f>
        <v>0</v>
      </c>
      <c r="S438">
        <f>COUNTIFS(olah!$Q$2:Q15436,summary!A438,olah!$B$2:B15436,summary!B438,olah!$T$2:T15436,"NA CO")</f>
        <v>1</v>
      </c>
      <c r="T438" t="str">
        <f>olah!R438</f>
        <v>Attendance</v>
      </c>
      <c r="U438" t="str">
        <f>IF(T438="Permit", olah!T438, "No Permit")</f>
        <v>No Permit</v>
      </c>
    </row>
    <row r="439" spans="1:21" hidden="1" x14ac:dyDescent="0.3">
      <c r="A439" s="23">
        <v>44561</v>
      </c>
      <c r="B439" t="s">
        <v>1039</v>
      </c>
      <c r="C439" t="s">
        <v>28</v>
      </c>
      <c r="D439" t="s">
        <v>11610</v>
      </c>
      <c r="E439" t="str">
        <f>VLOOKUP(B439,olah!$B:$P,2,0)</f>
        <v>2021-12-01</v>
      </c>
      <c r="F439">
        <f>COUNTIFS(parameter!$J$4:$J$34,summary!A439,parameter!$I$4:$I$34,"&gt;="&amp;summary!$E439)</f>
        <v>31</v>
      </c>
      <c r="G439">
        <f>COUNTIFS(olah!$Q439:Q15437,summary!A439,olah!$B439:B15437,summary!B439,olah!$N439:N15437,summary!C439,olah!$P439:P15437,summary!D439,olah!$S439:S15437,"On Time")</f>
        <v>1</v>
      </c>
      <c r="H439">
        <f>COUNTIFS(olah!$Q$2:Q15437,summary!A439,olah!$B$2:B15437,summary!B439,olah!$S$2:S15437,"On Time")</f>
        <v>23</v>
      </c>
      <c r="I439">
        <f>COUNTIFS(olah!$Q439:Q15437,summary!A439,olah!$B439:B15437,summary!B439,olah!$N439:N15437,summary!C439,olah!$P439:P15437,summary!D439,olah!$S439:S15437,"Late")</f>
        <v>0</v>
      </c>
      <c r="J439">
        <f>COUNTIFS(olah!$Q$2:Q15437,summary!A439,olah!$B$2:B15437,summary!B439,olah!$S$2:S15437,"Late")</f>
        <v>0</v>
      </c>
      <c r="K439">
        <f t="shared" si="6"/>
        <v>8</v>
      </c>
      <c r="L439">
        <f>COUNTIFS(olah!$Q439:Q15437,summary!A439,olah!$B439:B15437,summary!B439,olah!$N439:N15437,summary!C439,olah!$P439:P15437,summary!D439,olah!$T439:T15437,"On Time CO")</f>
        <v>1</v>
      </c>
      <c r="M439">
        <f>COUNTIFS(olah!$Q$2:Q15437,summary!A439,olah!$B$2:B15437,summary!B439,olah!$T$2:T15437,"On Time CO")</f>
        <v>21</v>
      </c>
      <c r="N439">
        <f>COUNTIFS(olah!$Q439:Q15437,summary!A439,olah!$B439:B15437,summary!B439,olah!$N439:N15437,summary!C439,olah!$P439:P15437,summary!D439,olah!$T439:T15437,"Overtime")</f>
        <v>0</v>
      </c>
      <c r="O439">
        <f>COUNTIFS(olah!$Q$2:Q15437,summary!A439,olah!$B$2:B15437,summary!B439,olah!$T$2:T15437,"Overtime")</f>
        <v>0</v>
      </c>
      <c r="P439">
        <f>COUNTIFS(olah!$Q439:Q15437,summary!A439,olah!$B439:B15437,summary!B439,olah!$N439:N15437,summary!C439,olah!$P439:P15437,summary!D439,olah!$T439:T15437,"Early")</f>
        <v>0</v>
      </c>
      <c r="Q439">
        <f>COUNTIFS(olah!$Q$2:Q15437,summary!A439,olah!$B$2:B15437,summary!B439,olah!$T$2:T15437,"Early")</f>
        <v>1</v>
      </c>
      <c r="R439">
        <f>COUNTIFS(olah!$Q439:Q15437,summary!A439,olah!$B439:B15437,summary!B439,olah!$N439:N15437,summary!C439,olah!$P439:P15437,summary!D439,olah!$T439:T15437,"NA CO")</f>
        <v>0</v>
      </c>
      <c r="S439">
        <f>COUNTIFS(olah!$Q$2:Q15437,summary!A439,olah!$B$2:B15437,summary!B439,olah!$T$2:T15437,"NA CO")</f>
        <v>1</v>
      </c>
      <c r="T439" t="str">
        <f>olah!R439</f>
        <v>Attendance</v>
      </c>
      <c r="U439" t="str">
        <f>IF(T439="Permit", olah!T439, "No Permit")</f>
        <v>No Permit</v>
      </c>
    </row>
    <row r="440" spans="1:21" hidden="1" x14ac:dyDescent="0.3">
      <c r="A440" s="23">
        <v>44561</v>
      </c>
      <c r="B440" t="s">
        <v>1039</v>
      </c>
      <c r="C440" t="s">
        <v>28</v>
      </c>
      <c r="D440" t="s">
        <v>9025</v>
      </c>
      <c r="E440" t="str">
        <f>VLOOKUP(B440,olah!$B:$P,2,0)</f>
        <v>2021-12-01</v>
      </c>
      <c r="F440">
        <f>COUNTIFS(parameter!$J$4:$J$34,summary!A440,parameter!$I$4:$I$34,"&gt;="&amp;summary!$E440)</f>
        <v>31</v>
      </c>
      <c r="G440">
        <f>COUNTIFS(olah!$Q440:Q15438,summary!A440,olah!$B440:B15438,summary!B440,olah!$N440:N15438,summary!C440,olah!$P440:P15438,summary!D440,olah!$S440:S15438,"On Time")</f>
        <v>1</v>
      </c>
      <c r="H440">
        <f>COUNTIFS(olah!$Q$2:Q15438,summary!A440,olah!$B$2:B15438,summary!B440,olah!$S$2:S15438,"On Time")</f>
        <v>23</v>
      </c>
      <c r="I440">
        <f>COUNTIFS(olah!$Q440:Q15438,summary!A440,olah!$B440:B15438,summary!B440,olah!$N440:N15438,summary!C440,olah!$P440:P15438,summary!D440,olah!$S440:S15438,"Late")</f>
        <v>0</v>
      </c>
      <c r="J440">
        <f>COUNTIFS(olah!$Q$2:Q15438,summary!A440,olah!$B$2:B15438,summary!B440,olah!$S$2:S15438,"Late")</f>
        <v>0</v>
      </c>
      <c r="K440">
        <f t="shared" si="6"/>
        <v>8</v>
      </c>
      <c r="L440">
        <f>COUNTIFS(olah!$Q440:Q15438,summary!A440,olah!$B440:B15438,summary!B440,olah!$N440:N15438,summary!C440,olah!$P440:P15438,summary!D440,olah!$T440:T15438,"On Time CO")</f>
        <v>1</v>
      </c>
      <c r="M440">
        <f>COUNTIFS(olah!$Q$2:Q15438,summary!A440,olah!$B$2:B15438,summary!B440,olah!$T$2:T15438,"On Time CO")</f>
        <v>21</v>
      </c>
      <c r="N440">
        <f>COUNTIFS(olah!$Q440:Q15438,summary!A440,olah!$B440:B15438,summary!B440,olah!$N440:N15438,summary!C440,olah!$P440:P15438,summary!D440,olah!$T440:T15438,"Overtime")</f>
        <v>0</v>
      </c>
      <c r="O440">
        <f>COUNTIFS(olah!$Q$2:Q15438,summary!A440,olah!$B$2:B15438,summary!B440,olah!$T$2:T15438,"Overtime")</f>
        <v>0</v>
      </c>
      <c r="P440">
        <f>COUNTIFS(olah!$Q440:Q15438,summary!A440,olah!$B440:B15438,summary!B440,olah!$N440:N15438,summary!C440,olah!$P440:P15438,summary!D440,olah!$T440:T15438,"Early")</f>
        <v>0</v>
      </c>
      <c r="Q440">
        <f>COUNTIFS(olah!$Q$2:Q15438,summary!A440,olah!$B$2:B15438,summary!B440,olah!$T$2:T15438,"Early")</f>
        <v>1</v>
      </c>
      <c r="R440">
        <f>COUNTIFS(olah!$Q440:Q15438,summary!A440,olah!$B440:B15438,summary!B440,olah!$N440:N15438,summary!C440,olah!$P440:P15438,summary!D440,olah!$T440:T15438,"NA CO")</f>
        <v>0</v>
      </c>
      <c r="S440">
        <f>COUNTIFS(olah!$Q$2:Q15438,summary!A440,olah!$B$2:B15438,summary!B440,olah!$T$2:T15438,"NA CO")</f>
        <v>1</v>
      </c>
      <c r="T440" t="str">
        <f>olah!R440</f>
        <v>Attendance</v>
      </c>
      <c r="U440" t="str">
        <f>IF(T440="Permit", olah!T440, "No Permit")</f>
        <v>No Permit</v>
      </c>
    </row>
    <row r="441" spans="1:21" hidden="1" x14ac:dyDescent="0.3">
      <c r="A441" s="23">
        <v>44561</v>
      </c>
      <c r="B441" t="s">
        <v>1039</v>
      </c>
      <c r="C441" t="s">
        <v>3217</v>
      </c>
      <c r="D441" t="s">
        <v>10214</v>
      </c>
      <c r="E441" t="str">
        <f>VLOOKUP(B441,olah!$B:$P,2,0)</f>
        <v>2021-12-01</v>
      </c>
      <c r="F441">
        <f>COUNTIFS(parameter!$J$4:$J$34,summary!A441,parameter!$I$4:$I$34,"&gt;="&amp;summary!$E441)</f>
        <v>31</v>
      </c>
      <c r="G441">
        <f>COUNTIFS(olah!$Q441:Q15439,summary!A441,olah!$B441:B15439,summary!B441,olah!$N441:N15439,summary!C441,olah!$P441:P15439,summary!D441,olah!$S441:S15439,"On Time")</f>
        <v>1</v>
      </c>
      <c r="H441">
        <f>COUNTIFS(olah!$Q$2:Q15439,summary!A441,olah!$B$2:B15439,summary!B441,olah!$S$2:S15439,"On Time")</f>
        <v>23</v>
      </c>
      <c r="I441">
        <f>COUNTIFS(olah!$Q441:Q15439,summary!A441,olah!$B441:B15439,summary!B441,olah!$N441:N15439,summary!C441,olah!$P441:P15439,summary!D441,olah!$S441:S15439,"Late")</f>
        <v>0</v>
      </c>
      <c r="J441">
        <f>COUNTIFS(olah!$Q$2:Q15439,summary!A441,olah!$B$2:B15439,summary!B441,olah!$S$2:S15439,"Late")</f>
        <v>0</v>
      </c>
      <c r="K441">
        <f t="shared" si="6"/>
        <v>8</v>
      </c>
      <c r="L441">
        <f>COUNTIFS(olah!$Q441:Q15439,summary!A441,olah!$B441:B15439,summary!B441,olah!$N441:N15439,summary!C441,olah!$P441:P15439,summary!D441,olah!$T441:T15439,"On Time CO")</f>
        <v>1</v>
      </c>
      <c r="M441">
        <f>COUNTIFS(olah!$Q$2:Q15439,summary!A441,olah!$B$2:B15439,summary!B441,olah!$T$2:T15439,"On Time CO")</f>
        <v>21</v>
      </c>
      <c r="N441">
        <f>COUNTIFS(olah!$Q441:Q15439,summary!A441,olah!$B441:B15439,summary!B441,olah!$N441:N15439,summary!C441,olah!$P441:P15439,summary!D441,olah!$T441:T15439,"Overtime")</f>
        <v>0</v>
      </c>
      <c r="O441">
        <f>COUNTIFS(olah!$Q$2:Q15439,summary!A441,olah!$B$2:B15439,summary!B441,olah!$T$2:T15439,"Overtime")</f>
        <v>0</v>
      </c>
      <c r="P441">
        <f>COUNTIFS(olah!$Q441:Q15439,summary!A441,olah!$B441:B15439,summary!B441,olah!$N441:N15439,summary!C441,olah!$P441:P15439,summary!D441,olah!$T441:T15439,"Early")</f>
        <v>0</v>
      </c>
      <c r="Q441">
        <f>COUNTIFS(olah!$Q$2:Q15439,summary!A441,olah!$B$2:B15439,summary!B441,olah!$T$2:T15439,"Early")</f>
        <v>1</v>
      </c>
      <c r="R441">
        <f>COUNTIFS(olah!$Q441:Q15439,summary!A441,olah!$B441:B15439,summary!B441,olah!$N441:N15439,summary!C441,olah!$P441:P15439,summary!D441,olah!$T441:T15439,"NA CO")</f>
        <v>0</v>
      </c>
      <c r="S441">
        <f>COUNTIFS(olah!$Q$2:Q15439,summary!A441,olah!$B$2:B15439,summary!B441,olah!$T$2:T15439,"NA CO")</f>
        <v>1</v>
      </c>
      <c r="T441" t="str">
        <f>olah!R441</f>
        <v>Daily Journey</v>
      </c>
      <c r="U441" t="str">
        <f>IF(T441="Permit", olah!T441, "No Permit")</f>
        <v>No Permit</v>
      </c>
    </row>
    <row r="442" spans="1:21" hidden="1" x14ac:dyDescent="0.3">
      <c r="A442" s="23">
        <v>44561</v>
      </c>
      <c r="B442" t="s">
        <v>1039</v>
      </c>
      <c r="C442" t="s">
        <v>28</v>
      </c>
      <c r="D442" t="s">
        <v>7814</v>
      </c>
      <c r="E442" t="str">
        <f>VLOOKUP(B442,olah!$B:$P,2,0)</f>
        <v>2021-12-01</v>
      </c>
      <c r="F442">
        <f>COUNTIFS(parameter!$J$4:$J$34,summary!A442,parameter!$I$4:$I$34,"&gt;="&amp;summary!$E442)</f>
        <v>31</v>
      </c>
      <c r="G442">
        <f>COUNTIFS(olah!$Q442:Q15440,summary!A442,olah!$B442:B15440,summary!B442,olah!$N442:N15440,summary!C442,olah!$P442:P15440,summary!D442,olah!$S442:S15440,"On Time")</f>
        <v>1</v>
      </c>
      <c r="H442">
        <f>COUNTIFS(olah!$Q$2:Q15440,summary!A442,olah!$B$2:B15440,summary!B442,olah!$S$2:S15440,"On Time")</f>
        <v>23</v>
      </c>
      <c r="I442">
        <f>COUNTIFS(olah!$Q442:Q15440,summary!A442,olah!$B442:B15440,summary!B442,olah!$N442:N15440,summary!C442,olah!$P442:P15440,summary!D442,olah!$S442:S15440,"Late")</f>
        <v>0</v>
      </c>
      <c r="J442">
        <f>COUNTIFS(olah!$Q$2:Q15440,summary!A442,olah!$B$2:B15440,summary!B442,olah!$S$2:S15440,"Late")</f>
        <v>0</v>
      </c>
      <c r="K442">
        <f t="shared" si="6"/>
        <v>8</v>
      </c>
      <c r="L442">
        <f>COUNTIFS(olah!$Q442:Q15440,summary!A442,olah!$B442:B15440,summary!B442,olah!$N442:N15440,summary!C442,olah!$P442:P15440,summary!D442,olah!$T442:T15440,"On Time CO")</f>
        <v>0</v>
      </c>
      <c r="M442">
        <f>COUNTIFS(olah!$Q$2:Q15440,summary!A442,olah!$B$2:B15440,summary!B442,olah!$T$2:T15440,"On Time CO")</f>
        <v>21</v>
      </c>
      <c r="N442">
        <f>COUNTIFS(olah!$Q442:Q15440,summary!A442,olah!$B442:B15440,summary!B442,olah!$N442:N15440,summary!C442,olah!$P442:P15440,summary!D442,olah!$T442:T15440,"Overtime")</f>
        <v>0</v>
      </c>
      <c r="O442">
        <f>COUNTIFS(olah!$Q$2:Q15440,summary!A442,olah!$B$2:B15440,summary!B442,olah!$T$2:T15440,"Overtime")</f>
        <v>0</v>
      </c>
      <c r="P442">
        <f>COUNTIFS(olah!$Q442:Q15440,summary!A442,olah!$B442:B15440,summary!B442,olah!$N442:N15440,summary!C442,olah!$P442:P15440,summary!D442,olah!$T442:T15440,"Early")</f>
        <v>1</v>
      </c>
      <c r="Q442">
        <f>COUNTIFS(olah!$Q$2:Q15440,summary!A442,olah!$B$2:B15440,summary!B442,olah!$T$2:T15440,"Early")</f>
        <v>1</v>
      </c>
      <c r="R442">
        <f>COUNTIFS(olah!$Q442:Q15440,summary!A442,olah!$B442:B15440,summary!B442,olah!$N442:N15440,summary!C442,olah!$P442:P15440,summary!D442,olah!$T442:T15440,"NA CO")</f>
        <v>0</v>
      </c>
      <c r="S442">
        <f>COUNTIFS(olah!$Q$2:Q15440,summary!A442,olah!$B$2:B15440,summary!B442,olah!$T$2:T15440,"NA CO")</f>
        <v>1</v>
      </c>
      <c r="T442" t="str">
        <f>olah!R442</f>
        <v>Attendance</v>
      </c>
      <c r="U442" t="str">
        <f>IF(T442="Permit", olah!T442, "No Permit")</f>
        <v>No Permit</v>
      </c>
    </row>
    <row r="443" spans="1:21" hidden="1" x14ac:dyDescent="0.3">
      <c r="A443" s="23">
        <v>44561</v>
      </c>
      <c r="B443" t="s">
        <v>1048</v>
      </c>
      <c r="C443" t="s">
        <v>28</v>
      </c>
      <c r="D443" t="s">
        <v>1390</v>
      </c>
      <c r="E443" t="str">
        <f>VLOOKUP(B443,olah!$B:$P,2,0)</f>
        <v>2021-12-01</v>
      </c>
      <c r="F443">
        <f>COUNTIFS(parameter!$J$4:$J$34,summary!A443,parameter!$I$4:$I$34,"&gt;="&amp;summary!$E443)</f>
        <v>31</v>
      </c>
      <c r="G443">
        <f>COUNTIFS(olah!$Q443:Q15441,summary!A443,olah!$B443:B15441,summary!B443,olah!$N443:N15441,summary!C443,olah!$P443:P15441,summary!D443,olah!$S443:S15441,"On Time")</f>
        <v>1</v>
      </c>
      <c r="H443">
        <f>COUNTIFS(olah!$Q$2:Q15441,summary!A443,olah!$B$2:B15441,summary!B443,olah!$S$2:S15441,"On Time")</f>
        <v>23</v>
      </c>
      <c r="I443">
        <f>COUNTIFS(olah!$Q443:Q15441,summary!A443,olah!$B443:B15441,summary!B443,olah!$N443:N15441,summary!C443,olah!$P443:P15441,summary!D443,olah!$S443:S15441,"Late")</f>
        <v>0</v>
      </c>
      <c r="J443">
        <f>COUNTIFS(olah!$Q$2:Q15441,summary!A443,olah!$B$2:B15441,summary!B443,olah!$S$2:S15441,"Late")</f>
        <v>0</v>
      </c>
      <c r="K443">
        <f t="shared" si="6"/>
        <v>8</v>
      </c>
      <c r="L443">
        <f>COUNTIFS(olah!$Q443:Q15441,summary!A443,olah!$B443:B15441,summary!B443,olah!$N443:N15441,summary!C443,olah!$P443:P15441,summary!D443,olah!$T443:T15441,"On Time CO")</f>
        <v>1</v>
      </c>
      <c r="M443">
        <f>COUNTIFS(olah!$Q$2:Q15441,summary!A443,olah!$B$2:B15441,summary!B443,olah!$T$2:T15441,"On Time CO")</f>
        <v>21</v>
      </c>
      <c r="N443">
        <f>COUNTIFS(olah!$Q443:Q15441,summary!A443,olah!$B443:B15441,summary!B443,olah!$N443:N15441,summary!C443,olah!$P443:P15441,summary!D443,olah!$T443:T15441,"Overtime")</f>
        <v>0</v>
      </c>
      <c r="O443">
        <f>COUNTIFS(olah!$Q$2:Q15441,summary!A443,olah!$B$2:B15441,summary!B443,olah!$T$2:T15441,"Overtime")</f>
        <v>0</v>
      </c>
      <c r="P443">
        <f>COUNTIFS(olah!$Q443:Q15441,summary!A443,olah!$B443:B15441,summary!B443,olah!$N443:N15441,summary!C443,olah!$P443:P15441,summary!D443,olah!$T443:T15441,"Early")</f>
        <v>0</v>
      </c>
      <c r="Q443">
        <f>COUNTIFS(olah!$Q$2:Q15441,summary!A443,olah!$B$2:B15441,summary!B443,olah!$T$2:T15441,"Early")</f>
        <v>1</v>
      </c>
      <c r="R443">
        <f>COUNTIFS(olah!$Q443:Q15441,summary!A443,olah!$B443:B15441,summary!B443,olah!$N443:N15441,summary!C443,olah!$P443:P15441,summary!D443,olah!$T443:T15441,"NA CO")</f>
        <v>0</v>
      </c>
      <c r="S443">
        <f>COUNTIFS(olah!$Q$2:Q15441,summary!A443,olah!$B$2:B15441,summary!B443,olah!$T$2:T15441,"NA CO")</f>
        <v>1</v>
      </c>
      <c r="T443" t="str">
        <f>olah!R443</f>
        <v>Attendance</v>
      </c>
      <c r="U443" t="str">
        <f>IF(T443="Permit", olah!T443, "No Permit")</f>
        <v>No Permit</v>
      </c>
    </row>
    <row r="444" spans="1:21" hidden="1" x14ac:dyDescent="0.3">
      <c r="A444" s="23">
        <v>44561</v>
      </c>
      <c r="B444" t="s">
        <v>1048</v>
      </c>
      <c r="C444" t="s">
        <v>1051</v>
      </c>
      <c r="D444" t="s">
        <v>5935</v>
      </c>
      <c r="E444" t="str">
        <f>VLOOKUP(B444,olah!$B:$P,2,0)</f>
        <v>2021-12-01</v>
      </c>
      <c r="F444">
        <f>COUNTIFS(parameter!$J$4:$J$34,summary!A444,parameter!$I$4:$I$34,"&gt;="&amp;summary!$E444)</f>
        <v>31</v>
      </c>
      <c r="G444">
        <f>COUNTIFS(olah!$Q444:Q15442,summary!A444,olah!$B444:B15442,summary!B444,olah!$N444:N15442,summary!C444,olah!$P444:P15442,summary!D444,olah!$S444:S15442,"On Time")</f>
        <v>1</v>
      </c>
      <c r="H444">
        <f>COUNTIFS(olah!$Q$2:Q15442,summary!A444,olah!$B$2:B15442,summary!B444,olah!$S$2:S15442,"On Time")</f>
        <v>23</v>
      </c>
      <c r="I444">
        <f>COUNTIFS(olah!$Q444:Q15442,summary!A444,olah!$B444:B15442,summary!B444,olah!$N444:N15442,summary!C444,olah!$P444:P15442,summary!D444,olah!$S444:S15442,"Late")</f>
        <v>0</v>
      </c>
      <c r="J444">
        <f>COUNTIFS(olah!$Q$2:Q15442,summary!A444,olah!$B$2:B15442,summary!B444,olah!$S$2:S15442,"Late")</f>
        <v>0</v>
      </c>
      <c r="K444">
        <f t="shared" si="6"/>
        <v>8</v>
      </c>
      <c r="L444">
        <f>COUNTIFS(olah!$Q444:Q15442,summary!A444,olah!$B444:B15442,summary!B444,olah!$N444:N15442,summary!C444,olah!$P444:P15442,summary!D444,olah!$T444:T15442,"On Time CO")</f>
        <v>1</v>
      </c>
      <c r="M444">
        <f>COUNTIFS(olah!$Q$2:Q15442,summary!A444,olah!$B$2:B15442,summary!B444,olah!$T$2:T15442,"On Time CO")</f>
        <v>21</v>
      </c>
      <c r="N444">
        <f>COUNTIFS(olah!$Q444:Q15442,summary!A444,olah!$B444:B15442,summary!B444,olah!$N444:N15442,summary!C444,olah!$P444:P15442,summary!D444,olah!$T444:T15442,"Overtime")</f>
        <v>0</v>
      </c>
      <c r="O444">
        <f>COUNTIFS(olah!$Q$2:Q15442,summary!A444,olah!$B$2:B15442,summary!B444,olah!$T$2:T15442,"Overtime")</f>
        <v>0</v>
      </c>
      <c r="P444">
        <f>COUNTIFS(olah!$Q444:Q15442,summary!A444,olah!$B444:B15442,summary!B444,olah!$N444:N15442,summary!C444,olah!$P444:P15442,summary!D444,olah!$T444:T15442,"Early")</f>
        <v>0</v>
      </c>
      <c r="Q444">
        <f>COUNTIFS(olah!$Q$2:Q15442,summary!A444,olah!$B$2:B15442,summary!B444,olah!$T$2:T15442,"Early")</f>
        <v>1</v>
      </c>
      <c r="R444">
        <f>COUNTIFS(olah!$Q444:Q15442,summary!A444,olah!$B444:B15442,summary!B444,olah!$N444:N15442,summary!C444,olah!$P444:P15442,summary!D444,olah!$T444:T15442,"NA CO")</f>
        <v>0</v>
      </c>
      <c r="S444">
        <f>COUNTIFS(olah!$Q$2:Q15442,summary!A444,olah!$B$2:B15442,summary!B444,olah!$T$2:T15442,"NA CO")</f>
        <v>1</v>
      </c>
      <c r="T444" t="str">
        <f>olah!R444</f>
        <v>Daily Journey</v>
      </c>
      <c r="U444" t="str">
        <f>IF(T444="Permit", olah!T444, "No Permit")</f>
        <v>No Permit</v>
      </c>
    </row>
    <row r="445" spans="1:21" hidden="1" x14ac:dyDescent="0.3">
      <c r="A445" s="23">
        <v>44561</v>
      </c>
      <c r="B445" t="s">
        <v>1048</v>
      </c>
      <c r="C445" t="s">
        <v>28</v>
      </c>
      <c r="D445" t="s">
        <v>11600</v>
      </c>
      <c r="E445" t="str">
        <f>VLOOKUP(B445,olah!$B:$P,2,0)</f>
        <v>2021-12-01</v>
      </c>
      <c r="F445">
        <f>COUNTIFS(parameter!$J$4:$J$34,summary!A445,parameter!$I$4:$I$34,"&gt;="&amp;summary!$E445)</f>
        <v>31</v>
      </c>
      <c r="G445">
        <f>COUNTIFS(olah!$Q445:Q15443,summary!A445,olah!$B445:B15443,summary!B445,olah!$N445:N15443,summary!C445,olah!$P445:P15443,summary!D445,olah!$S445:S15443,"On Time")</f>
        <v>1</v>
      </c>
      <c r="H445">
        <f>COUNTIFS(olah!$Q$2:Q15443,summary!A445,olah!$B$2:B15443,summary!B445,olah!$S$2:S15443,"On Time")</f>
        <v>23</v>
      </c>
      <c r="I445">
        <f>COUNTIFS(olah!$Q445:Q15443,summary!A445,olah!$B445:B15443,summary!B445,olah!$N445:N15443,summary!C445,olah!$P445:P15443,summary!D445,olah!$S445:S15443,"Late")</f>
        <v>0</v>
      </c>
      <c r="J445">
        <f>COUNTIFS(olah!$Q$2:Q15443,summary!A445,olah!$B$2:B15443,summary!B445,olah!$S$2:S15443,"Late")</f>
        <v>0</v>
      </c>
      <c r="K445">
        <f t="shared" si="6"/>
        <v>8</v>
      </c>
      <c r="L445">
        <f>COUNTIFS(olah!$Q445:Q15443,summary!A445,olah!$B445:B15443,summary!B445,olah!$N445:N15443,summary!C445,olah!$P445:P15443,summary!D445,olah!$T445:T15443,"On Time CO")</f>
        <v>1</v>
      </c>
      <c r="M445">
        <f>COUNTIFS(olah!$Q$2:Q15443,summary!A445,olah!$B$2:B15443,summary!B445,olah!$T$2:T15443,"On Time CO")</f>
        <v>21</v>
      </c>
      <c r="N445">
        <f>COUNTIFS(olah!$Q445:Q15443,summary!A445,olah!$B445:B15443,summary!B445,olah!$N445:N15443,summary!C445,olah!$P445:P15443,summary!D445,olah!$T445:T15443,"Overtime")</f>
        <v>0</v>
      </c>
      <c r="O445">
        <f>COUNTIFS(olah!$Q$2:Q15443,summary!A445,olah!$B$2:B15443,summary!B445,olah!$T$2:T15443,"Overtime")</f>
        <v>0</v>
      </c>
      <c r="P445">
        <f>COUNTIFS(olah!$Q445:Q15443,summary!A445,olah!$B445:B15443,summary!B445,olah!$N445:N15443,summary!C445,olah!$P445:P15443,summary!D445,olah!$T445:T15443,"Early")</f>
        <v>0</v>
      </c>
      <c r="Q445">
        <f>COUNTIFS(olah!$Q$2:Q15443,summary!A445,olah!$B$2:B15443,summary!B445,olah!$T$2:T15443,"Early")</f>
        <v>1</v>
      </c>
      <c r="R445">
        <f>COUNTIFS(olah!$Q445:Q15443,summary!A445,olah!$B445:B15443,summary!B445,olah!$N445:N15443,summary!C445,olah!$P445:P15443,summary!D445,olah!$T445:T15443,"NA CO")</f>
        <v>0</v>
      </c>
      <c r="S445">
        <f>COUNTIFS(olah!$Q$2:Q15443,summary!A445,olah!$B$2:B15443,summary!B445,olah!$T$2:T15443,"NA CO")</f>
        <v>1</v>
      </c>
      <c r="T445" t="str">
        <f>olah!R445</f>
        <v>Attendance</v>
      </c>
      <c r="U445" t="str">
        <f>IF(T445="Permit", olah!T445, "No Permit")</f>
        <v>No Permit</v>
      </c>
    </row>
    <row r="446" spans="1:21" hidden="1" x14ac:dyDescent="0.3">
      <c r="A446" s="23">
        <v>44561</v>
      </c>
      <c r="B446" t="s">
        <v>1048</v>
      </c>
      <c r="C446" t="s">
        <v>28</v>
      </c>
      <c r="D446" t="s">
        <v>11601</v>
      </c>
      <c r="E446" t="str">
        <f>VLOOKUP(B446,olah!$B:$P,2,0)</f>
        <v>2021-12-01</v>
      </c>
      <c r="F446">
        <f>COUNTIFS(parameter!$J$4:$J$34,summary!A446,parameter!$I$4:$I$34,"&gt;="&amp;summary!$E446)</f>
        <v>31</v>
      </c>
      <c r="G446">
        <f>COUNTIFS(olah!$Q446:Q15444,summary!A446,olah!$B446:B15444,summary!B446,olah!$N446:N15444,summary!C446,olah!$P446:P15444,summary!D446,olah!$S446:S15444,"On Time")</f>
        <v>1</v>
      </c>
      <c r="H446">
        <f>COUNTIFS(olah!$Q$2:Q15444,summary!A446,olah!$B$2:B15444,summary!B446,olah!$S$2:S15444,"On Time")</f>
        <v>23</v>
      </c>
      <c r="I446">
        <f>COUNTIFS(olah!$Q446:Q15444,summary!A446,olah!$B446:B15444,summary!B446,olah!$N446:N15444,summary!C446,olah!$P446:P15444,summary!D446,olah!$S446:S15444,"Late")</f>
        <v>0</v>
      </c>
      <c r="J446">
        <f>COUNTIFS(olah!$Q$2:Q15444,summary!A446,olah!$B$2:B15444,summary!B446,olah!$S$2:S15444,"Late")</f>
        <v>0</v>
      </c>
      <c r="K446">
        <f t="shared" si="6"/>
        <v>8</v>
      </c>
      <c r="L446">
        <f>COUNTIFS(olah!$Q446:Q15444,summary!A446,olah!$B446:B15444,summary!B446,olah!$N446:N15444,summary!C446,olah!$P446:P15444,summary!D446,olah!$T446:T15444,"On Time CO")</f>
        <v>1</v>
      </c>
      <c r="M446">
        <f>COUNTIFS(olah!$Q$2:Q15444,summary!A446,olah!$B$2:B15444,summary!B446,olah!$T$2:T15444,"On Time CO")</f>
        <v>21</v>
      </c>
      <c r="N446">
        <f>COUNTIFS(olah!$Q446:Q15444,summary!A446,olah!$B446:B15444,summary!B446,olah!$N446:N15444,summary!C446,olah!$P446:P15444,summary!D446,olah!$T446:T15444,"Overtime")</f>
        <v>0</v>
      </c>
      <c r="O446">
        <f>COUNTIFS(olah!$Q$2:Q15444,summary!A446,olah!$B$2:B15444,summary!B446,olah!$T$2:T15444,"Overtime")</f>
        <v>0</v>
      </c>
      <c r="P446">
        <f>COUNTIFS(olah!$Q446:Q15444,summary!A446,olah!$B446:B15444,summary!B446,olah!$N446:N15444,summary!C446,olah!$P446:P15444,summary!D446,olah!$T446:T15444,"Early")</f>
        <v>0</v>
      </c>
      <c r="Q446">
        <f>COUNTIFS(olah!$Q$2:Q15444,summary!A446,olah!$B$2:B15444,summary!B446,olah!$T$2:T15444,"Early")</f>
        <v>1</v>
      </c>
      <c r="R446">
        <f>COUNTIFS(olah!$Q446:Q15444,summary!A446,olah!$B446:B15444,summary!B446,olah!$N446:N15444,summary!C446,olah!$P446:P15444,summary!D446,olah!$T446:T15444,"NA CO")</f>
        <v>0</v>
      </c>
      <c r="S446">
        <f>COUNTIFS(olah!$Q$2:Q15444,summary!A446,olah!$B$2:B15444,summary!B446,olah!$T$2:T15444,"NA CO")</f>
        <v>1</v>
      </c>
      <c r="T446" t="str">
        <f>olah!R446</f>
        <v>Attendance</v>
      </c>
      <c r="U446" t="str">
        <f>IF(T446="Permit", olah!T446, "No Permit")</f>
        <v>No Permit</v>
      </c>
    </row>
    <row r="447" spans="1:21" hidden="1" x14ac:dyDescent="0.3">
      <c r="A447" s="23">
        <v>44561</v>
      </c>
      <c r="B447" t="s">
        <v>1048</v>
      </c>
      <c r="C447" t="s">
        <v>28</v>
      </c>
      <c r="D447" t="s">
        <v>5936</v>
      </c>
      <c r="E447" t="str">
        <f>VLOOKUP(B447,olah!$B:$P,2,0)</f>
        <v>2021-12-01</v>
      </c>
      <c r="F447">
        <f>COUNTIFS(parameter!$J$4:$J$34,summary!A447,parameter!$I$4:$I$34,"&gt;="&amp;summary!$E447)</f>
        <v>31</v>
      </c>
      <c r="G447">
        <f>COUNTIFS(olah!$Q447:Q15445,summary!A447,olah!$B447:B15445,summary!B447,olah!$N447:N15445,summary!C447,olah!$P447:P15445,summary!D447,olah!$S447:S15445,"On Time")</f>
        <v>1</v>
      </c>
      <c r="H447">
        <f>COUNTIFS(olah!$Q$2:Q15445,summary!A447,olah!$B$2:B15445,summary!B447,olah!$S$2:S15445,"On Time")</f>
        <v>23</v>
      </c>
      <c r="I447">
        <f>COUNTIFS(olah!$Q447:Q15445,summary!A447,olah!$B447:B15445,summary!B447,olah!$N447:N15445,summary!C447,olah!$P447:P15445,summary!D447,olah!$S447:S15445,"Late")</f>
        <v>0</v>
      </c>
      <c r="J447">
        <f>COUNTIFS(olah!$Q$2:Q15445,summary!A447,olah!$B$2:B15445,summary!B447,olah!$S$2:S15445,"Late")</f>
        <v>0</v>
      </c>
      <c r="K447">
        <f t="shared" si="6"/>
        <v>8</v>
      </c>
      <c r="L447">
        <f>COUNTIFS(olah!$Q447:Q15445,summary!A447,olah!$B447:B15445,summary!B447,olah!$N447:N15445,summary!C447,olah!$P447:P15445,summary!D447,olah!$T447:T15445,"On Time CO")</f>
        <v>0</v>
      </c>
      <c r="M447">
        <f>COUNTIFS(olah!$Q$2:Q15445,summary!A447,olah!$B$2:B15445,summary!B447,olah!$T$2:T15445,"On Time CO")</f>
        <v>21</v>
      </c>
      <c r="N447">
        <f>COUNTIFS(olah!$Q447:Q15445,summary!A447,olah!$B447:B15445,summary!B447,olah!$N447:N15445,summary!C447,olah!$P447:P15445,summary!D447,olah!$T447:T15445,"Overtime")</f>
        <v>0</v>
      </c>
      <c r="O447">
        <f>COUNTIFS(olah!$Q$2:Q15445,summary!A447,olah!$B$2:B15445,summary!B447,olah!$T$2:T15445,"Overtime")</f>
        <v>0</v>
      </c>
      <c r="P447">
        <f>COUNTIFS(olah!$Q447:Q15445,summary!A447,olah!$B447:B15445,summary!B447,olah!$N447:N15445,summary!C447,olah!$P447:P15445,summary!D447,olah!$T447:T15445,"Early")</f>
        <v>0</v>
      </c>
      <c r="Q447">
        <f>COUNTIFS(olah!$Q$2:Q15445,summary!A447,olah!$B$2:B15445,summary!B447,olah!$T$2:T15445,"Early")</f>
        <v>1</v>
      </c>
      <c r="R447">
        <f>COUNTIFS(olah!$Q447:Q15445,summary!A447,olah!$B447:B15445,summary!B447,olah!$N447:N15445,summary!C447,olah!$P447:P15445,summary!D447,olah!$T447:T15445,"NA CO")</f>
        <v>1</v>
      </c>
      <c r="S447">
        <f>COUNTIFS(olah!$Q$2:Q15445,summary!A447,olah!$B$2:B15445,summary!B447,olah!$T$2:T15445,"NA CO")</f>
        <v>1</v>
      </c>
      <c r="T447" t="str">
        <f>olah!R447</f>
        <v>Attendance</v>
      </c>
      <c r="U447" t="str">
        <f>IF(T447="Permit", olah!T447, "No Permit")</f>
        <v>No Permit</v>
      </c>
    </row>
    <row r="448" spans="1:21" hidden="1" x14ac:dyDescent="0.3">
      <c r="A448" s="23">
        <v>44561</v>
      </c>
      <c r="B448" t="s">
        <v>1048</v>
      </c>
      <c r="C448" t="s">
        <v>1051</v>
      </c>
      <c r="D448" t="s">
        <v>6082</v>
      </c>
      <c r="E448" t="str">
        <f>VLOOKUP(B448,olah!$B:$P,2,0)</f>
        <v>2021-12-01</v>
      </c>
      <c r="F448">
        <f>COUNTIFS(parameter!$J$4:$J$34,summary!A448,parameter!$I$4:$I$34,"&gt;="&amp;summary!$E448)</f>
        <v>31</v>
      </c>
      <c r="G448">
        <f>COUNTIFS(olah!$Q448:Q15446,summary!A448,olah!$B448:B15446,summary!B448,olah!$N448:N15446,summary!C448,olah!$P448:P15446,summary!D448,olah!$S448:S15446,"On Time")</f>
        <v>1</v>
      </c>
      <c r="H448">
        <f>COUNTIFS(olah!$Q$2:Q15446,summary!A448,olah!$B$2:B15446,summary!B448,olah!$S$2:S15446,"On Time")</f>
        <v>23</v>
      </c>
      <c r="I448">
        <f>COUNTIFS(olah!$Q448:Q15446,summary!A448,olah!$B448:B15446,summary!B448,olah!$N448:N15446,summary!C448,olah!$P448:P15446,summary!D448,olah!$S448:S15446,"Late")</f>
        <v>0</v>
      </c>
      <c r="J448">
        <f>COUNTIFS(olah!$Q$2:Q15446,summary!A448,olah!$B$2:B15446,summary!B448,olah!$S$2:S15446,"Late")</f>
        <v>0</v>
      </c>
      <c r="K448">
        <f t="shared" si="6"/>
        <v>8</v>
      </c>
      <c r="L448">
        <f>COUNTIFS(olah!$Q448:Q15446,summary!A448,olah!$B448:B15446,summary!B448,olah!$N448:N15446,summary!C448,olah!$P448:P15446,summary!D448,olah!$T448:T15446,"On Time CO")</f>
        <v>1</v>
      </c>
      <c r="M448">
        <f>COUNTIFS(olah!$Q$2:Q15446,summary!A448,olah!$B$2:B15446,summary!B448,olah!$T$2:T15446,"On Time CO")</f>
        <v>21</v>
      </c>
      <c r="N448">
        <f>COUNTIFS(olah!$Q448:Q15446,summary!A448,olah!$B448:B15446,summary!B448,olah!$N448:N15446,summary!C448,olah!$P448:P15446,summary!D448,olah!$T448:T15446,"Overtime")</f>
        <v>0</v>
      </c>
      <c r="O448">
        <f>COUNTIFS(olah!$Q$2:Q15446,summary!A448,olah!$B$2:B15446,summary!B448,olah!$T$2:T15446,"Overtime")</f>
        <v>0</v>
      </c>
      <c r="P448">
        <f>COUNTIFS(olah!$Q448:Q15446,summary!A448,olah!$B448:B15446,summary!B448,olah!$N448:N15446,summary!C448,olah!$P448:P15446,summary!D448,olah!$T448:T15446,"Early")</f>
        <v>0</v>
      </c>
      <c r="Q448">
        <f>COUNTIFS(olah!$Q$2:Q15446,summary!A448,olah!$B$2:B15446,summary!B448,olah!$T$2:T15446,"Early")</f>
        <v>1</v>
      </c>
      <c r="R448">
        <f>COUNTIFS(olah!$Q448:Q15446,summary!A448,olah!$B448:B15446,summary!B448,olah!$N448:N15446,summary!C448,olah!$P448:P15446,summary!D448,olah!$T448:T15446,"NA CO")</f>
        <v>0</v>
      </c>
      <c r="S448">
        <f>COUNTIFS(olah!$Q$2:Q15446,summary!A448,olah!$B$2:B15446,summary!B448,olah!$T$2:T15446,"NA CO")</f>
        <v>1</v>
      </c>
      <c r="T448" t="str">
        <f>olah!R448</f>
        <v>Daily Journey</v>
      </c>
      <c r="U448" t="str">
        <f>IF(T448="Permit", olah!T448, "No Permit")</f>
        <v>No Permit</v>
      </c>
    </row>
    <row r="449" spans="1:21" hidden="1" x14ac:dyDescent="0.3">
      <c r="A449" s="23">
        <v>44561</v>
      </c>
      <c r="B449" t="s">
        <v>1048</v>
      </c>
      <c r="C449" t="s">
        <v>28</v>
      </c>
      <c r="D449" t="s">
        <v>11602</v>
      </c>
      <c r="E449" t="str">
        <f>VLOOKUP(B449,olah!$B:$P,2,0)</f>
        <v>2021-12-01</v>
      </c>
      <c r="F449">
        <f>COUNTIFS(parameter!$J$4:$J$34,summary!A449,parameter!$I$4:$I$34,"&gt;="&amp;summary!$E449)</f>
        <v>31</v>
      </c>
      <c r="G449">
        <f>COUNTIFS(olah!$Q449:Q15447,summary!A449,olah!$B449:B15447,summary!B449,olah!$N449:N15447,summary!C449,olah!$P449:P15447,summary!D449,olah!$S449:S15447,"On Time")</f>
        <v>1</v>
      </c>
      <c r="H449">
        <f>COUNTIFS(olah!$Q$2:Q15447,summary!A449,olah!$B$2:B15447,summary!B449,olah!$S$2:S15447,"On Time")</f>
        <v>23</v>
      </c>
      <c r="I449">
        <f>COUNTIFS(olah!$Q449:Q15447,summary!A449,olah!$B449:B15447,summary!B449,olah!$N449:N15447,summary!C449,olah!$P449:P15447,summary!D449,olah!$S449:S15447,"Late")</f>
        <v>0</v>
      </c>
      <c r="J449">
        <f>COUNTIFS(olah!$Q$2:Q15447,summary!A449,olah!$B$2:B15447,summary!B449,olah!$S$2:S15447,"Late")</f>
        <v>0</v>
      </c>
      <c r="K449">
        <f t="shared" si="6"/>
        <v>8</v>
      </c>
      <c r="L449">
        <f>COUNTIFS(olah!$Q449:Q15447,summary!A449,olah!$B449:B15447,summary!B449,olah!$N449:N15447,summary!C449,olah!$P449:P15447,summary!D449,olah!$T449:T15447,"On Time CO")</f>
        <v>1</v>
      </c>
      <c r="M449">
        <f>COUNTIFS(olah!$Q$2:Q15447,summary!A449,olah!$B$2:B15447,summary!B449,olah!$T$2:T15447,"On Time CO")</f>
        <v>21</v>
      </c>
      <c r="N449">
        <f>COUNTIFS(olah!$Q449:Q15447,summary!A449,olah!$B449:B15447,summary!B449,olah!$N449:N15447,summary!C449,olah!$P449:P15447,summary!D449,olah!$T449:T15447,"Overtime")</f>
        <v>0</v>
      </c>
      <c r="O449">
        <f>COUNTIFS(olah!$Q$2:Q15447,summary!A449,olah!$B$2:B15447,summary!B449,olah!$T$2:T15447,"Overtime")</f>
        <v>0</v>
      </c>
      <c r="P449">
        <f>COUNTIFS(olah!$Q449:Q15447,summary!A449,olah!$B449:B15447,summary!B449,olah!$N449:N15447,summary!C449,olah!$P449:P15447,summary!D449,olah!$T449:T15447,"Early")</f>
        <v>0</v>
      </c>
      <c r="Q449">
        <f>COUNTIFS(olah!$Q$2:Q15447,summary!A449,olah!$B$2:B15447,summary!B449,olah!$T$2:T15447,"Early")</f>
        <v>1</v>
      </c>
      <c r="R449">
        <f>COUNTIFS(olah!$Q449:Q15447,summary!A449,olah!$B449:B15447,summary!B449,olah!$N449:N15447,summary!C449,olah!$P449:P15447,summary!D449,olah!$T449:T15447,"NA CO")</f>
        <v>0</v>
      </c>
      <c r="S449">
        <f>COUNTIFS(olah!$Q$2:Q15447,summary!A449,olah!$B$2:B15447,summary!B449,olah!$T$2:T15447,"NA CO")</f>
        <v>1</v>
      </c>
      <c r="T449" t="str">
        <f>olah!R449</f>
        <v>Attendance</v>
      </c>
      <c r="U449" t="str">
        <f>IF(T449="Permit", olah!T449, "No Permit")</f>
        <v>No Permit</v>
      </c>
    </row>
    <row r="450" spans="1:21" hidden="1" x14ac:dyDescent="0.3">
      <c r="A450" s="23">
        <v>44561</v>
      </c>
      <c r="B450" t="s">
        <v>1048</v>
      </c>
      <c r="C450" t="s">
        <v>28</v>
      </c>
      <c r="D450" t="s">
        <v>11603</v>
      </c>
      <c r="E450" t="str">
        <f>VLOOKUP(B450,olah!$B:$P,2,0)</f>
        <v>2021-12-01</v>
      </c>
      <c r="F450">
        <f>COUNTIFS(parameter!$J$4:$J$34,summary!A450,parameter!$I$4:$I$34,"&gt;="&amp;summary!$E450)</f>
        <v>31</v>
      </c>
      <c r="G450">
        <f>COUNTIFS(olah!$Q450:Q15448,summary!A450,olah!$B450:B15448,summary!B450,olah!$N450:N15448,summary!C450,olah!$P450:P15448,summary!D450,olah!$S450:S15448,"On Time")</f>
        <v>1</v>
      </c>
      <c r="H450">
        <f>COUNTIFS(olah!$Q$2:Q15448,summary!A450,olah!$B$2:B15448,summary!B450,olah!$S$2:S15448,"On Time")</f>
        <v>23</v>
      </c>
      <c r="I450">
        <f>COUNTIFS(olah!$Q450:Q15448,summary!A450,olah!$B450:B15448,summary!B450,olah!$N450:N15448,summary!C450,olah!$P450:P15448,summary!D450,olah!$S450:S15448,"Late")</f>
        <v>0</v>
      </c>
      <c r="J450">
        <f>COUNTIFS(olah!$Q$2:Q15448,summary!A450,olah!$B$2:B15448,summary!B450,olah!$S$2:S15448,"Late")</f>
        <v>0</v>
      </c>
      <c r="K450">
        <f t="shared" si="6"/>
        <v>8</v>
      </c>
      <c r="L450">
        <f>COUNTIFS(olah!$Q450:Q15448,summary!A450,olah!$B450:B15448,summary!B450,olah!$N450:N15448,summary!C450,olah!$P450:P15448,summary!D450,olah!$T450:T15448,"On Time CO")</f>
        <v>1</v>
      </c>
      <c r="M450">
        <f>COUNTIFS(olah!$Q$2:Q15448,summary!A450,olah!$B$2:B15448,summary!B450,olah!$T$2:T15448,"On Time CO")</f>
        <v>21</v>
      </c>
      <c r="N450">
        <f>COUNTIFS(olah!$Q450:Q15448,summary!A450,olah!$B450:B15448,summary!B450,olah!$N450:N15448,summary!C450,olah!$P450:P15448,summary!D450,olah!$T450:T15448,"Overtime")</f>
        <v>0</v>
      </c>
      <c r="O450">
        <f>COUNTIFS(olah!$Q$2:Q15448,summary!A450,olah!$B$2:B15448,summary!B450,olah!$T$2:T15448,"Overtime")</f>
        <v>0</v>
      </c>
      <c r="P450">
        <f>COUNTIFS(olah!$Q450:Q15448,summary!A450,olah!$B450:B15448,summary!B450,olah!$N450:N15448,summary!C450,olah!$P450:P15448,summary!D450,olah!$T450:T15448,"Early")</f>
        <v>0</v>
      </c>
      <c r="Q450">
        <f>COUNTIFS(olah!$Q$2:Q15448,summary!A450,olah!$B$2:B15448,summary!B450,olah!$T$2:T15448,"Early")</f>
        <v>1</v>
      </c>
      <c r="R450">
        <f>COUNTIFS(olah!$Q450:Q15448,summary!A450,olah!$B450:B15448,summary!B450,olah!$N450:N15448,summary!C450,olah!$P450:P15448,summary!D450,olah!$T450:T15448,"NA CO")</f>
        <v>0</v>
      </c>
      <c r="S450">
        <f>COUNTIFS(olah!$Q$2:Q15448,summary!A450,olah!$B$2:B15448,summary!B450,olah!$T$2:T15448,"NA CO")</f>
        <v>1</v>
      </c>
      <c r="T450" t="str">
        <f>olah!R450</f>
        <v>Attendance</v>
      </c>
      <c r="U450" t="str">
        <f>IF(T450="Permit", olah!T450, "No Permit")</f>
        <v>No Permit</v>
      </c>
    </row>
    <row r="451" spans="1:21" hidden="1" x14ac:dyDescent="0.3">
      <c r="A451" s="23">
        <v>44561</v>
      </c>
      <c r="B451" t="s">
        <v>1048</v>
      </c>
      <c r="C451" t="s">
        <v>28</v>
      </c>
      <c r="D451" t="s">
        <v>7108</v>
      </c>
      <c r="E451" t="str">
        <f>VLOOKUP(B451,olah!$B:$P,2,0)</f>
        <v>2021-12-01</v>
      </c>
      <c r="F451">
        <f>COUNTIFS(parameter!$J$4:$J$34,summary!A451,parameter!$I$4:$I$34,"&gt;="&amp;summary!$E451)</f>
        <v>31</v>
      </c>
      <c r="G451">
        <f>COUNTIFS(olah!$Q451:Q15449,summary!A451,olah!$B451:B15449,summary!B451,olah!$N451:N15449,summary!C451,olah!$P451:P15449,summary!D451,olah!$S451:S15449,"On Time")</f>
        <v>1</v>
      </c>
      <c r="H451">
        <f>COUNTIFS(olah!$Q$2:Q15449,summary!A451,olah!$B$2:B15449,summary!B451,olah!$S$2:S15449,"On Time")</f>
        <v>23</v>
      </c>
      <c r="I451">
        <f>COUNTIFS(olah!$Q451:Q15449,summary!A451,olah!$B451:B15449,summary!B451,olah!$N451:N15449,summary!C451,olah!$P451:P15449,summary!D451,olah!$S451:S15449,"Late")</f>
        <v>0</v>
      </c>
      <c r="J451">
        <f>COUNTIFS(olah!$Q$2:Q15449,summary!A451,olah!$B$2:B15449,summary!B451,olah!$S$2:S15449,"Late")</f>
        <v>0</v>
      </c>
      <c r="K451">
        <f t="shared" ref="K451:K514" si="7">F451-SUM(H451:J451)</f>
        <v>8</v>
      </c>
      <c r="L451">
        <f>COUNTIFS(olah!$Q451:Q15449,summary!A451,olah!$B451:B15449,summary!B451,olah!$N451:N15449,summary!C451,olah!$P451:P15449,summary!D451,olah!$T451:T15449,"On Time CO")</f>
        <v>1</v>
      </c>
      <c r="M451">
        <f>COUNTIFS(olah!$Q$2:Q15449,summary!A451,olah!$B$2:B15449,summary!B451,olah!$T$2:T15449,"On Time CO")</f>
        <v>21</v>
      </c>
      <c r="N451">
        <f>COUNTIFS(olah!$Q451:Q15449,summary!A451,olah!$B451:B15449,summary!B451,olah!$N451:N15449,summary!C451,olah!$P451:P15449,summary!D451,olah!$T451:T15449,"Overtime")</f>
        <v>0</v>
      </c>
      <c r="O451">
        <f>COUNTIFS(olah!$Q$2:Q15449,summary!A451,olah!$B$2:B15449,summary!B451,olah!$T$2:T15449,"Overtime")</f>
        <v>0</v>
      </c>
      <c r="P451">
        <f>COUNTIFS(olah!$Q451:Q15449,summary!A451,olah!$B451:B15449,summary!B451,olah!$N451:N15449,summary!C451,olah!$P451:P15449,summary!D451,olah!$T451:T15449,"Early")</f>
        <v>0</v>
      </c>
      <c r="Q451">
        <f>COUNTIFS(olah!$Q$2:Q15449,summary!A451,olah!$B$2:B15449,summary!B451,olah!$T$2:T15449,"Early")</f>
        <v>1</v>
      </c>
      <c r="R451">
        <f>COUNTIFS(olah!$Q451:Q15449,summary!A451,olah!$B451:B15449,summary!B451,olah!$N451:N15449,summary!C451,olah!$P451:P15449,summary!D451,olah!$T451:T15449,"NA CO")</f>
        <v>0</v>
      </c>
      <c r="S451">
        <f>COUNTIFS(olah!$Q$2:Q15449,summary!A451,olah!$B$2:B15449,summary!B451,olah!$T$2:T15449,"NA CO")</f>
        <v>1</v>
      </c>
      <c r="T451" t="str">
        <f>olah!R451</f>
        <v>Attendance</v>
      </c>
      <c r="U451" t="str">
        <f>IF(T451="Permit", olah!T451, "No Permit")</f>
        <v>No Permit</v>
      </c>
    </row>
    <row r="452" spans="1:21" hidden="1" x14ac:dyDescent="0.3">
      <c r="A452" s="23">
        <v>44561</v>
      </c>
      <c r="B452" t="s">
        <v>1048</v>
      </c>
      <c r="C452" t="s">
        <v>1051</v>
      </c>
      <c r="D452" t="s">
        <v>11604</v>
      </c>
      <c r="E452" t="str">
        <f>VLOOKUP(B452,olah!$B:$P,2,0)</f>
        <v>2021-12-01</v>
      </c>
      <c r="F452">
        <f>COUNTIFS(parameter!$J$4:$J$34,summary!A452,parameter!$I$4:$I$34,"&gt;="&amp;summary!$E452)</f>
        <v>31</v>
      </c>
      <c r="G452">
        <f>COUNTIFS(olah!$Q452:Q15450,summary!A452,olah!$B452:B15450,summary!B452,olah!$N452:N15450,summary!C452,olah!$P452:P15450,summary!D452,olah!$S452:S15450,"On Time")</f>
        <v>1</v>
      </c>
      <c r="H452">
        <f>COUNTIFS(olah!$Q$2:Q15450,summary!A452,olah!$B$2:B15450,summary!B452,olah!$S$2:S15450,"On Time")</f>
        <v>23</v>
      </c>
      <c r="I452">
        <f>COUNTIFS(olah!$Q452:Q15450,summary!A452,olah!$B452:B15450,summary!B452,olah!$N452:N15450,summary!C452,olah!$P452:P15450,summary!D452,olah!$S452:S15450,"Late")</f>
        <v>0</v>
      </c>
      <c r="J452">
        <f>COUNTIFS(olah!$Q$2:Q15450,summary!A452,olah!$B$2:B15450,summary!B452,olah!$S$2:S15450,"Late")</f>
        <v>0</v>
      </c>
      <c r="K452">
        <f t="shared" si="7"/>
        <v>8</v>
      </c>
      <c r="L452">
        <f>COUNTIFS(olah!$Q452:Q15450,summary!A452,olah!$B452:B15450,summary!B452,olah!$N452:N15450,summary!C452,olah!$P452:P15450,summary!D452,olah!$T452:T15450,"On Time CO")</f>
        <v>1</v>
      </c>
      <c r="M452">
        <f>COUNTIFS(olah!$Q$2:Q15450,summary!A452,olah!$B$2:B15450,summary!B452,olah!$T$2:T15450,"On Time CO")</f>
        <v>21</v>
      </c>
      <c r="N452">
        <f>COUNTIFS(olah!$Q452:Q15450,summary!A452,olah!$B452:B15450,summary!B452,olah!$N452:N15450,summary!C452,olah!$P452:P15450,summary!D452,olah!$T452:T15450,"Overtime")</f>
        <v>0</v>
      </c>
      <c r="O452">
        <f>COUNTIFS(olah!$Q$2:Q15450,summary!A452,olah!$B$2:B15450,summary!B452,olah!$T$2:T15450,"Overtime")</f>
        <v>0</v>
      </c>
      <c r="P452">
        <f>COUNTIFS(olah!$Q452:Q15450,summary!A452,olah!$B452:B15450,summary!B452,olah!$N452:N15450,summary!C452,olah!$P452:P15450,summary!D452,olah!$T452:T15450,"Early")</f>
        <v>0</v>
      </c>
      <c r="Q452">
        <f>COUNTIFS(olah!$Q$2:Q15450,summary!A452,olah!$B$2:B15450,summary!B452,olah!$T$2:T15450,"Early")</f>
        <v>1</v>
      </c>
      <c r="R452">
        <f>COUNTIFS(olah!$Q452:Q15450,summary!A452,olah!$B452:B15450,summary!B452,olah!$N452:N15450,summary!C452,olah!$P452:P15450,summary!D452,olah!$T452:T15450,"NA CO")</f>
        <v>0</v>
      </c>
      <c r="S452">
        <f>COUNTIFS(olah!$Q$2:Q15450,summary!A452,olah!$B$2:B15450,summary!B452,olah!$T$2:T15450,"NA CO")</f>
        <v>1</v>
      </c>
      <c r="T452" t="str">
        <f>olah!R452</f>
        <v>Daily Journey</v>
      </c>
      <c r="U452" t="str">
        <f>IF(T452="Permit", olah!T452, "No Permit")</f>
        <v>No Permit</v>
      </c>
    </row>
    <row r="453" spans="1:21" hidden="1" x14ac:dyDescent="0.3">
      <c r="A453" s="23">
        <v>44561</v>
      </c>
      <c r="B453" t="s">
        <v>1048</v>
      </c>
      <c r="C453" t="s">
        <v>28</v>
      </c>
      <c r="D453" t="s">
        <v>11605</v>
      </c>
      <c r="E453" t="str">
        <f>VLOOKUP(B453,olah!$B:$P,2,0)</f>
        <v>2021-12-01</v>
      </c>
      <c r="F453">
        <f>COUNTIFS(parameter!$J$4:$J$34,summary!A453,parameter!$I$4:$I$34,"&gt;="&amp;summary!$E453)</f>
        <v>31</v>
      </c>
      <c r="G453">
        <f>COUNTIFS(olah!$Q453:Q15451,summary!A453,olah!$B453:B15451,summary!B453,olah!$N453:N15451,summary!C453,olah!$P453:P15451,summary!D453,olah!$S453:S15451,"On Time")</f>
        <v>1</v>
      </c>
      <c r="H453">
        <f>COUNTIFS(olah!$Q$2:Q15451,summary!A453,olah!$B$2:B15451,summary!B453,olah!$S$2:S15451,"On Time")</f>
        <v>23</v>
      </c>
      <c r="I453">
        <f>COUNTIFS(olah!$Q453:Q15451,summary!A453,olah!$B453:B15451,summary!B453,olah!$N453:N15451,summary!C453,olah!$P453:P15451,summary!D453,olah!$S453:S15451,"Late")</f>
        <v>0</v>
      </c>
      <c r="J453">
        <f>COUNTIFS(olah!$Q$2:Q15451,summary!A453,olah!$B$2:B15451,summary!B453,olah!$S$2:S15451,"Late")</f>
        <v>0</v>
      </c>
      <c r="K453">
        <f t="shared" si="7"/>
        <v>8</v>
      </c>
      <c r="L453">
        <f>COUNTIFS(olah!$Q453:Q15451,summary!A453,olah!$B453:B15451,summary!B453,olah!$N453:N15451,summary!C453,olah!$P453:P15451,summary!D453,olah!$T453:T15451,"On Time CO")</f>
        <v>1</v>
      </c>
      <c r="M453">
        <f>COUNTIFS(olah!$Q$2:Q15451,summary!A453,olah!$B$2:B15451,summary!B453,olah!$T$2:T15451,"On Time CO")</f>
        <v>21</v>
      </c>
      <c r="N453">
        <f>COUNTIFS(olah!$Q453:Q15451,summary!A453,olah!$B453:B15451,summary!B453,olah!$N453:N15451,summary!C453,olah!$P453:P15451,summary!D453,olah!$T453:T15451,"Overtime")</f>
        <v>0</v>
      </c>
      <c r="O453">
        <f>COUNTIFS(olah!$Q$2:Q15451,summary!A453,olah!$B$2:B15451,summary!B453,olah!$T$2:T15451,"Overtime")</f>
        <v>0</v>
      </c>
      <c r="P453">
        <f>COUNTIFS(olah!$Q453:Q15451,summary!A453,olah!$B453:B15451,summary!B453,olah!$N453:N15451,summary!C453,olah!$P453:P15451,summary!D453,olah!$T453:T15451,"Early")</f>
        <v>0</v>
      </c>
      <c r="Q453">
        <f>COUNTIFS(olah!$Q$2:Q15451,summary!A453,olah!$B$2:B15451,summary!B453,olah!$T$2:T15451,"Early")</f>
        <v>1</v>
      </c>
      <c r="R453">
        <f>COUNTIFS(olah!$Q453:Q15451,summary!A453,olah!$B453:B15451,summary!B453,olah!$N453:N15451,summary!C453,olah!$P453:P15451,summary!D453,olah!$T453:T15451,"NA CO")</f>
        <v>0</v>
      </c>
      <c r="S453">
        <f>COUNTIFS(olah!$Q$2:Q15451,summary!A453,olah!$B$2:B15451,summary!B453,olah!$T$2:T15451,"NA CO")</f>
        <v>1</v>
      </c>
      <c r="T453" t="str">
        <f>olah!R453</f>
        <v>Attendance</v>
      </c>
      <c r="U453" t="str">
        <f>IF(T453="Permit", olah!T453, "No Permit")</f>
        <v>No Permit</v>
      </c>
    </row>
    <row r="454" spans="1:21" hidden="1" x14ac:dyDescent="0.3">
      <c r="A454" s="23">
        <v>44561</v>
      </c>
      <c r="B454" t="s">
        <v>1048</v>
      </c>
      <c r="C454" t="s">
        <v>28</v>
      </c>
      <c r="D454" t="s">
        <v>11606</v>
      </c>
      <c r="E454" t="str">
        <f>VLOOKUP(B454,olah!$B:$P,2,0)</f>
        <v>2021-12-01</v>
      </c>
      <c r="F454">
        <f>COUNTIFS(parameter!$J$4:$J$34,summary!A454,parameter!$I$4:$I$34,"&gt;="&amp;summary!$E454)</f>
        <v>31</v>
      </c>
      <c r="G454">
        <f>COUNTIFS(olah!$Q454:Q15452,summary!A454,olah!$B454:B15452,summary!B454,olah!$N454:N15452,summary!C454,olah!$P454:P15452,summary!D454,olah!$S454:S15452,"On Time")</f>
        <v>1</v>
      </c>
      <c r="H454">
        <f>COUNTIFS(olah!$Q$2:Q15452,summary!A454,olah!$B$2:B15452,summary!B454,olah!$S$2:S15452,"On Time")</f>
        <v>23</v>
      </c>
      <c r="I454">
        <f>COUNTIFS(olah!$Q454:Q15452,summary!A454,olah!$B454:B15452,summary!B454,olah!$N454:N15452,summary!C454,olah!$P454:P15452,summary!D454,olah!$S454:S15452,"Late")</f>
        <v>0</v>
      </c>
      <c r="J454">
        <f>COUNTIFS(olah!$Q$2:Q15452,summary!A454,olah!$B$2:B15452,summary!B454,olah!$S$2:S15452,"Late")</f>
        <v>0</v>
      </c>
      <c r="K454">
        <f t="shared" si="7"/>
        <v>8</v>
      </c>
      <c r="L454">
        <f>COUNTIFS(olah!$Q454:Q15452,summary!A454,olah!$B454:B15452,summary!B454,olah!$N454:N15452,summary!C454,olah!$P454:P15452,summary!D454,olah!$T454:T15452,"On Time CO")</f>
        <v>1</v>
      </c>
      <c r="M454">
        <f>COUNTIFS(olah!$Q$2:Q15452,summary!A454,olah!$B$2:B15452,summary!B454,olah!$T$2:T15452,"On Time CO")</f>
        <v>21</v>
      </c>
      <c r="N454">
        <f>COUNTIFS(olah!$Q454:Q15452,summary!A454,olah!$B454:B15452,summary!B454,olah!$N454:N15452,summary!C454,olah!$P454:P15452,summary!D454,olah!$T454:T15452,"Overtime")</f>
        <v>0</v>
      </c>
      <c r="O454">
        <f>COUNTIFS(olah!$Q$2:Q15452,summary!A454,olah!$B$2:B15452,summary!B454,olah!$T$2:T15452,"Overtime")</f>
        <v>0</v>
      </c>
      <c r="P454">
        <f>COUNTIFS(olah!$Q454:Q15452,summary!A454,olah!$B454:B15452,summary!B454,olah!$N454:N15452,summary!C454,olah!$P454:P15452,summary!D454,olah!$T454:T15452,"Early")</f>
        <v>0</v>
      </c>
      <c r="Q454">
        <f>COUNTIFS(olah!$Q$2:Q15452,summary!A454,olah!$B$2:B15452,summary!B454,olah!$T$2:T15452,"Early")</f>
        <v>1</v>
      </c>
      <c r="R454">
        <f>COUNTIFS(olah!$Q454:Q15452,summary!A454,olah!$B454:B15452,summary!B454,olah!$N454:N15452,summary!C454,olah!$P454:P15452,summary!D454,olah!$T454:T15452,"NA CO")</f>
        <v>0</v>
      </c>
      <c r="S454">
        <f>COUNTIFS(olah!$Q$2:Q15452,summary!A454,olah!$B$2:B15452,summary!B454,olah!$T$2:T15452,"NA CO")</f>
        <v>1</v>
      </c>
      <c r="T454" t="str">
        <f>olah!R454</f>
        <v>Attendance</v>
      </c>
      <c r="U454" t="str">
        <f>IF(T454="Permit", olah!T454, "No Permit")</f>
        <v>No Permit</v>
      </c>
    </row>
    <row r="455" spans="1:21" hidden="1" x14ac:dyDescent="0.3">
      <c r="A455" s="23">
        <v>44561</v>
      </c>
      <c r="B455" t="s">
        <v>1048</v>
      </c>
      <c r="C455" t="s">
        <v>28</v>
      </c>
      <c r="D455" t="s">
        <v>10202</v>
      </c>
      <c r="E455" t="str">
        <f>VLOOKUP(B455,olah!$B:$P,2,0)</f>
        <v>2021-12-01</v>
      </c>
      <c r="F455">
        <f>COUNTIFS(parameter!$J$4:$J$34,summary!A455,parameter!$I$4:$I$34,"&gt;="&amp;summary!$E455)</f>
        <v>31</v>
      </c>
      <c r="G455">
        <f>COUNTIFS(olah!$Q455:Q15453,summary!A455,olah!$B455:B15453,summary!B455,olah!$N455:N15453,summary!C455,olah!$P455:P15453,summary!D455,olah!$S455:S15453,"On Time")</f>
        <v>1</v>
      </c>
      <c r="H455">
        <f>COUNTIFS(olah!$Q$2:Q15453,summary!A455,olah!$B$2:B15453,summary!B455,olah!$S$2:S15453,"On Time")</f>
        <v>23</v>
      </c>
      <c r="I455">
        <f>COUNTIFS(olah!$Q455:Q15453,summary!A455,olah!$B455:B15453,summary!B455,olah!$N455:N15453,summary!C455,olah!$P455:P15453,summary!D455,olah!$S455:S15453,"Late")</f>
        <v>0</v>
      </c>
      <c r="J455">
        <f>COUNTIFS(olah!$Q$2:Q15453,summary!A455,olah!$B$2:B15453,summary!B455,olah!$S$2:S15453,"Late")</f>
        <v>0</v>
      </c>
      <c r="K455">
        <f t="shared" si="7"/>
        <v>8</v>
      </c>
      <c r="L455">
        <f>COUNTIFS(olah!$Q455:Q15453,summary!A455,olah!$B455:B15453,summary!B455,olah!$N455:N15453,summary!C455,olah!$P455:P15453,summary!D455,olah!$T455:T15453,"On Time CO")</f>
        <v>0</v>
      </c>
      <c r="M455">
        <f>COUNTIFS(olah!$Q$2:Q15453,summary!A455,olah!$B$2:B15453,summary!B455,olah!$T$2:T15453,"On Time CO")</f>
        <v>21</v>
      </c>
      <c r="N455">
        <f>COUNTIFS(olah!$Q455:Q15453,summary!A455,olah!$B455:B15453,summary!B455,olah!$N455:N15453,summary!C455,olah!$P455:P15453,summary!D455,olah!$T455:T15453,"Overtime")</f>
        <v>0</v>
      </c>
      <c r="O455">
        <f>COUNTIFS(olah!$Q$2:Q15453,summary!A455,olah!$B$2:B15453,summary!B455,olah!$T$2:T15453,"Overtime")</f>
        <v>0</v>
      </c>
      <c r="P455">
        <f>COUNTIFS(olah!$Q455:Q15453,summary!A455,olah!$B455:B15453,summary!B455,olah!$N455:N15453,summary!C455,olah!$P455:P15453,summary!D455,olah!$T455:T15453,"Early")</f>
        <v>1</v>
      </c>
      <c r="Q455">
        <f>COUNTIFS(olah!$Q$2:Q15453,summary!A455,olah!$B$2:B15453,summary!B455,olah!$T$2:T15453,"Early")</f>
        <v>1</v>
      </c>
      <c r="R455">
        <f>COUNTIFS(olah!$Q455:Q15453,summary!A455,olah!$B455:B15453,summary!B455,olah!$N455:N15453,summary!C455,olah!$P455:P15453,summary!D455,olah!$T455:T15453,"NA CO")</f>
        <v>0</v>
      </c>
      <c r="S455">
        <f>COUNTIFS(olah!$Q$2:Q15453,summary!A455,olah!$B$2:B15453,summary!B455,olah!$T$2:T15453,"NA CO")</f>
        <v>1</v>
      </c>
      <c r="T455" t="str">
        <f>olah!R455</f>
        <v>Attendance</v>
      </c>
      <c r="U455" t="str">
        <f>IF(T455="Permit", olah!T455, "No Permit")</f>
        <v>No Permit</v>
      </c>
    </row>
    <row r="456" spans="1:21" hidden="1" x14ac:dyDescent="0.3">
      <c r="A456" s="23">
        <v>44561</v>
      </c>
      <c r="B456" t="s">
        <v>1048</v>
      </c>
      <c r="C456" t="s">
        <v>1051</v>
      </c>
      <c r="D456" t="s">
        <v>11607</v>
      </c>
      <c r="E456" t="str">
        <f>VLOOKUP(B456,olah!$B:$P,2,0)</f>
        <v>2021-12-01</v>
      </c>
      <c r="F456">
        <f>COUNTIFS(parameter!$J$4:$J$34,summary!A456,parameter!$I$4:$I$34,"&gt;="&amp;summary!$E456)</f>
        <v>31</v>
      </c>
      <c r="G456">
        <f>COUNTIFS(olah!$Q456:Q15454,summary!A456,olah!$B456:B15454,summary!B456,olah!$N456:N15454,summary!C456,olah!$P456:P15454,summary!D456,olah!$S456:S15454,"On Time")</f>
        <v>1</v>
      </c>
      <c r="H456">
        <f>COUNTIFS(olah!$Q$2:Q15454,summary!A456,olah!$B$2:B15454,summary!B456,olah!$S$2:S15454,"On Time")</f>
        <v>23</v>
      </c>
      <c r="I456">
        <f>COUNTIFS(olah!$Q456:Q15454,summary!A456,olah!$B456:B15454,summary!B456,olah!$N456:N15454,summary!C456,olah!$P456:P15454,summary!D456,olah!$S456:S15454,"Late")</f>
        <v>0</v>
      </c>
      <c r="J456">
        <f>COUNTIFS(olah!$Q$2:Q15454,summary!A456,olah!$B$2:B15454,summary!B456,olah!$S$2:S15454,"Late")</f>
        <v>0</v>
      </c>
      <c r="K456">
        <f t="shared" si="7"/>
        <v>8</v>
      </c>
      <c r="L456">
        <f>COUNTIFS(olah!$Q456:Q15454,summary!A456,olah!$B456:B15454,summary!B456,olah!$N456:N15454,summary!C456,olah!$P456:P15454,summary!D456,olah!$T456:T15454,"On Time CO")</f>
        <v>1</v>
      </c>
      <c r="M456">
        <f>COUNTIFS(olah!$Q$2:Q15454,summary!A456,olah!$B$2:B15454,summary!B456,olah!$T$2:T15454,"On Time CO")</f>
        <v>21</v>
      </c>
      <c r="N456">
        <f>COUNTIFS(olah!$Q456:Q15454,summary!A456,olah!$B456:B15454,summary!B456,olah!$N456:N15454,summary!C456,olah!$P456:P15454,summary!D456,olah!$T456:T15454,"Overtime")</f>
        <v>0</v>
      </c>
      <c r="O456">
        <f>COUNTIFS(olah!$Q$2:Q15454,summary!A456,olah!$B$2:B15454,summary!B456,olah!$T$2:T15454,"Overtime")</f>
        <v>0</v>
      </c>
      <c r="P456">
        <f>COUNTIFS(olah!$Q456:Q15454,summary!A456,olah!$B456:B15454,summary!B456,olah!$N456:N15454,summary!C456,olah!$P456:P15454,summary!D456,olah!$T456:T15454,"Early")</f>
        <v>0</v>
      </c>
      <c r="Q456">
        <f>COUNTIFS(olah!$Q$2:Q15454,summary!A456,olah!$B$2:B15454,summary!B456,olah!$T$2:T15454,"Early")</f>
        <v>1</v>
      </c>
      <c r="R456">
        <f>COUNTIFS(olah!$Q456:Q15454,summary!A456,olah!$B456:B15454,summary!B456,olah!$N456:N15454,summary!C456,olah!$P456:P15454,summary!D456,olah!$T456:T15454,"NA CO")</f>
        <v>0</v>
      </c>
      <c r="S456">
        <f>COUNTIFS(olah!$Q$2:Q15454,summary!A456,olah!$B$2:B15454,summary!B456,olah!$T$2:T15454,"NA CO")</f>
        <v>1</v>
      </c>
      <c r="T456" t="str">
        <f>olah!R456</f>
        <v>Daily Journey</v>
      </c>
      <c r="U456" t="str">
        <f>IF(T456="Permit", olah!T456, "No Permit")</f>
        <v>No Permit</v>
      </c>
    </row>
    <row r="457" spans="1:21" hidden="1" x14ac:dyDescent="0.3">
      <c r="A457" s="23">
        <v>44561</v>
      </c>
      <c r="B457" t="s">
        <v>1048</v>
      </c>
      <c r="C457" t="s">
        <v>28</v>
      </c>
      <c r="D457" t="s">
        <v>11608</v>
      </c>
      <c r="E457" t="str">
        <f>VLOOKUP(B457,olah!$B:$P,2,0)</f>
        <v>2021-12-01</v>
      </c>
      <c r="F457">
        <f>COUNTIFS(parameter!$J$4:$J$34,summary!A457,parameter!$I$4:$I$34,"&gt;="&amp;summary!$E457)</f>
        <v>31</v>
      </c>
      <c r="G457">
        <f>COUNTIFS(olah!$Q457:Q15455,summary!A457,olah!$B457:B15455,summary!B457,olah!$N457:N15455,summary!C457,olah!$P457:P15455,summary!D457,olah!$S457:S15455,"On Time")</f>
        <v>1</v>
      </c>
      <c r="H457">
        <f>COUNTIFS(olah!$Q$2:Q15455,summary!A457,olah!$B$2:B15455,summary!B457,olah!$S$2:S15455,"On Time")</f>
        <v>23</v>
      </c>
      <c r="I457">
        <f>COUNTIFS(olah!$Q457:Q15455,summary!A457,olah!$B457:B15455,summary!B457,olah!$N457:N15455,summary!C457,olah!$P457:P15455,summary!D457,olah!$S457:S15455,"Late")</f>
        <v>0</v>
      </c>
      <c r="J457">
        <f>COUNTIFS(olah!$Q$2:Q15455,summary!A457,olah!$B$2:B15455,summary!B457,olah!$S$2:S15455,"Late")</f>
        <v>0</v>
      </c>
      <c r="K457">
        <f t="shared" si="7"/>
        <v>8</v>
      </c>
      <c r="L457">
        <f>COUNTIFS(olah!$Q457:Q15455,summary!A457,olah!$B457:B15455,summary!B457,olah!$N457:N15455,summary!C457,olah!$P457:P15455,summary!D457,olah!$T457:T15455,"On Time CO")</f>
        <v>1</v>
      </c>
      <c r="M457">
        <f>COUNTIFS(olah!$Q$2:Q15455,summary!A457,olah!$B$2:B15455,summary!B457,olah!$T$2:T15455,"On Time CO")</f>
        <v>21</v>
      </c>
      <c r="N457">
        <f>COUNTIFS(olah!$Q457:Q15455,summary!A457,olah!$B457:B15455,summary!B457,olah!$N457:N15455,summary!C457,olah!$P457:P15455,summary!D457,olah!$T457:T15455,"Overtime")</f>
        <v>0</v>
      </c>
      <c r="O457">
        <f>COUNTIFS(olah!$Q$2:Q15455,summary!A457,olah!$B$2:B15455,summary!B457,olah!$T$2:T15455,"Overtime")</f>
        <v>0</v>
      </c>
      <c r="P457">
        <f>COUNTIFS(olah!$Q457:Q15455,summary!A457,olah!$B457:B15455,summary!B457,olah!$N457:N15455,summary!C457,olah!$P457:P15455,summary!D457,olah!$T457:T15455,"Early")</f>
        <v>0</v>
      </c>
      <c r="Q457">
        <f>COUNTIFS(olah!$Q$2:Q15455,summary!A457,olah!$B$2:B15455,summary!B457,olah!$T$2:T15455,"Early")</f>
        <v>1</v>
      </c>
      <c r="R457">
        <f>COUNTIFS(olah!$Q457:Q15455,summary!A457,olah!$B457:B15455,summary!B457,olah!$N457:N15455,summary!C457,olah!$P457:P15455,summary!D457,olah!$T457:T15455,"NA CO")</f>
        <v>0</v>
      </c>
      <c r="S457">
        <f>COUNTIFS(olah!$Q$2:Q15455,summary!A457,olah!$B$2:B15455,summary!B457,olah!$T$2:T15455,"NA CO")</f>
        <v>1</v>
      </c>
      <c r="T457" t="str">
        <f>olah!R457</f>
        <v>Attendance</v>
      </c>
      <c r="U457" t="str">
        <f>IF(T457="Permit", olah!T457, "No Permit")</f>
        <v>No Permit</v>
      </c>
    </row>
    <row r="458" spans="1:21" hidden="1" x14ac:dyDescent="0.3">
      <c r="A458" s="23">
        <v>44561</v>
      </c>
      <c r="B458" t="s">
        <v>1048</v>
      </c>
      <c r="C458" t="s">
        <v>28</v>
      </c>
      <c r="D458" t="s">
        <v>11609</v>
      </c>
      <c r="E458" t="str">
        <f>VLOOKUP(B458,olah!$B:$P,2,0)</f>
        <v>2021-12-01</v>
      </c>
      <c r="F458">
        <f>COUNTIFS(parameter!$J$4:$J$34,summary!A458,parameter!$I$4:$I$34,"&gt;="&amp;summary!$E458)</f>
        <v>31</v>
      </c>
      <c r="G458">
        <f>COUNTIFS(olah!$Q458:Q15456,summary!A458,olah!$B458:B15456,summary!B458,olah!$N458:N15456,summary!C458,olah!$P458:P15456,summary!D458,olah!$S458:S15456,"On Time")</f>
        <v>1</v>
      </c>
      <c r="H458">
        <f>COUNTIFS(olah!$Q$2:Q15456,summary!A458,olah!$B$2:B15456,summary!B458,olah!$S$2:S15456,"On Time")</f>
        <v>23</v>
      </c>
      <c r="I458">
        <f>COUNTIFS(olah!$Q458:Q15456,summary!A458,olah!$B458:B15456,summary!B458,olah!$N458:N15456,summary!C458,olah!$P458:P15456,summary!D458,olah!$S458:S15456,"Late")</f>
        <v>0</v>
      </c>
      <c r="J458">
        <f>COUNTIFS(olah!$Q$2:Q15456,summary!A458,olah!$B$2:B15456,summary!B458,olah!$S$2:S15456,"Late")</f>
        <v>0</v>
      </c>
      <c r="K458">
        <f t="shared" si="7"/>
        <v>8</v>
      </c>
      <c r="L458">
        <f>COUNTIFS(olah!$Q458:Q15456,summary!A458,olah!$B458:B15456,summary!B458,olah!$N458:N15456,summary!C458,olah!$P458:P15456,summary!D458,olah!$T458:T15456,"On Time CO")</f>
        <v>1</v>
      </c>
      <c r="M458">
        <f>COUNTIFS(olah!$Q$2:Q15456,summary!A458,olah!$B$2:B15456,summary!B458,olah!$T$2:T15456,"On Time CO")</f>
        <v>21</v>
      </c>
      <c r="N458">
        <f>COUNTIFS(olah!$Q458:Q15456,summary!A458,olah!$B458:B15456,summary!B458,olah!$N458:N15456,summary!C458,olah!$P458:P15456,summary!D458,olah!$T458:T15456,"Overtime")</f>
        <v>0</v>
      </c>
      <c r="O458">
        <f>COUNTIFS(olah!$Q$2:Q15456,summary!A458,olah!$B$2:B15456,summary!B458,olah!$T$2:T15456,"Overtime")</f>
        <v>0</v>
      </c>
      <c r="P458">
        <f>COUNTIFS(olah!$Q458:Q15456,summary!A458,olah!$B458:B15456,summary!B458,olah!$N458:N15456,summary!C458,olah!$P458:P15456,summary!D458,olah!$T458:T15456,"Early")</f>
        <v>0</v>
      </c>
      <c r="Q458">
        <f>COUNTIFS(olah!$Q$2:Q15456,summary!A458,olah!$B$2:B15456,summary!B458,olah!$T$2:T15456,"Early")</f>
        <v>1</v>
      </c>
      <c r="R458">
        <f>COUNTIFS(olah!$Q458:Q15456,summary!A458,olah!$B458:B15456,summary!B458,olah!$N458:N15456,summary!C458,olah!$P458:P15456,summary!D458,olah!$T458:T15456,"NA CO")</f>
        <v>0</v>
      </c>
      <c r="S458">
        <f>COUNTIFS(olah!$Q$2:Q15456,summary!A458,olah!$B$2:B15456,summary!B458,olah!$T$2:T15456,"NA CO")</f>
        <v>1</v>
      </c>
      <c r="T458" t="str">
        <f>olah!R458</f>
        <v>Attendance</v>
      </c>
      <c r="U458" t="str">
        <f>IF(T458="Permit", olah!T458, "No Permit")</f>
        <v>No Permit</v>
      </c>
    </row>
    <row r="459" spans="1:21" hidden="1" x14ac:dyDescent="0.3">
      <c r="A459" s="23">
        <v>44561</v>
      </c>
      <c r="B459" t="s">
        <v>1048</v>
      </c>
      <c r="C459" t="s">
        <v>28</v>
      </c>
      <c r="D459" t="s">
        <v>9024</v>
      </c>
      <c r="E459" t="str">
        <f>VLOOKUP(B459,olah!$B:$P,2,0)</f>
        <v>2021-12-01</v>
      </c>
      <c r="F459">
        <f>COUNTIFS(parameter!$J$4:$J$34,summary!A459,parameter!$I$4:$I$34,"&gt;="&amp;summary!$E459)</f>
        <v>31</v>
      </c>
      <c r="G459">
        <f>COUNTIFS(olah!$Q459:Q15457,summary!A459,olah!$B459:B15457,summary!B459,olah!$N459:N15457,summary!C459,olah!$P459:P15457,summary!D459,olah!$S459:S15457,"On Time")</f>
        <v>1</v>
      </c>
      <c r="H459">
        <f>COUNTIFS(olah!$Q$2:Q15457,summary!A459,olah!$B$2:B15457,summary!B459,olah!$S$2:S15457,"On Time")</f>
        <v>23</v>
      </c>
      <c r="I459">
        <f>COUNTIFS(olah!$Q459:Q15457,summary!A459,olah!$B459:B15457,summary!B459,olah!$N459:N15457,summary!C459,olah!$P459:P15457,summary!D459,olah!$S459:S15457,"Late")</f>
        <v>0</v>
      </c>
      <c r="J459">
        <f>COUNTIFS(olah!$Q$2:Q15457,summary!A459,olah!$B$2:B15457,summary!B459,olah!$S$2:S15457,"Late")</f>
        <v>0</v>
      </c>
      <c r="K459">
        <f t="shared" si="7"/>
        <v>8</v>
      </c>
      <c r="L459">
        <f>COUNTIFS(olah!$Q459:Q15457,summary!A459,olah!$B459:B15457,summary!B459,olah!$N459:N15457,summary!C459,olah!$P459:P15457,summary!D459,olah!$T459:T15457,"On Time CO")</f>
        <v>1</v>
      </c>
      <c r="M459">
        <f>COUNTIFS(olah!$Q$2:Q15457,summary!A459,olah!$B$2:B15457,summary!B459,olah!$T$2:T15457,"On Time CO")</f>
        <v>21</v>
      </c>
      <c r="N459">
        <f>COUNTIFS(olah!$Q459:Q15457,summary!A459,olah!$B459:B15457,summary!B459,olah!$N459:N15457,summary!C459,olah!$P459:P15457,summary!D459,olah!$T459:T15457,"Overtime")</f>
        <v>0</v>
      </c>
      <c r="O459">
        <f>COUNTIFS(olah!$Q$2:Q15457,summary!A459,olah!$B$2:B15457,summary!B459,olah!$T$2:T15457,"Overtime")</f>
        <v>0</v>
      </c>
      <c r="P459">
        <f>COUNTIFS(olah!$Q459:Q15457,summary!A459,olah!$B459:B15457,summary!B459,olah!$N459:N15457,summary!C459,olah!$P459:P15457,summary!D459,olah!$T459:T15457,"Early")</f>
        <v>0</v>
      </c>
      <c r="Q459">
        <f>COUNTIFS(olah!$Q$2:Q15457,summary!A459,olah!$B$2:B15457,summary!B459,olah!$T$2:T15457,"Early")</f>
        <v>1</v>
      </c>
      <c r="R459">
        <f>COUNTIFS(olah!$Q459:Q15457,summary!A459,olah!$B459:B15457,summary!B459,olah!$N459:N15457,summary!C459,olah!$P459:P15457,summary!D459,olah!$T459:T15457,"NA CO")</f>
        <v>0</v>
      </c>
      <c r="S459">
        <f>COUNTIFS(olah!$Q$2:Q15457,summary!A459,olah!$B$2:B15457,summary!B459,olah!$T$2:T15457,"NA CO")</f>
        <v>1</v>
      </c>
      <c r="T459" t="str">
        <f>olah!R459</f>
        <v>Attendance</v>
      </c>
      <c r="U459" t="str">
        <f>IF(T459="Permit", olah!T459, "No Permit")</f>
        <v>No Permit</v>
      </c>
    </row>
    <row r="460" spans="1:21" hidden="1" x14ac:dyDescent="0.3">
      <c r="A460" s="23">
        <v>44561</v>
      </c>
      <c r="B460" t="s">
        <v>1048</v>
      </c>
      <c r="C460" t="s">
        <v>1051</v>
      </c>
      <c r="D460" t="s">
        <v>10213</v>
      </c>
      <c r="E460" t="str">
        <f>VLOOKUP(B460,olah!$B:$P,2,0)</f>
        <v>2021-12-01</v>
      </c>
      <c r="F460">
        <f>COUNTIFS(parameter!$J$4:$J$34,summary!A460,parameter!$I$4:$I$34,"&gt;="&amp;summary!$E460)</f>
        <v>31</v>
      </c>
      <c r="G460">
        <f>COUNTIFS(olah!$Q460:Q15458,summary!A460,olah!$B460:B15458,summary!B460,olah!$N460:N15458,summary!C460,olah!$P460:P15458,summary!D460,olah!$S460:S15458,"On Time")</f>
        <v>1</v>
      </c>
      <c r="H460">
        <f>COUNTIFS(olah!$Q$2:Q15458,summary!A460,olah!$B$2:B15458,summary!B460,olah!$S$2:S15458,"On Time")</f>
        <v>23</v>
      </c>
      <c r="I460">
        <f>COUNTIFS(olah!$Q460:Q15458,summary!A460,olah!$B460:B15458,summary!B460,olah!$N460:N15458,summary!C460,olah!$P460:P15458,summary!D460,olah!$S460:S15458,"Late")</f>
        <v>0</v>
      </c>
      <c r="J460">
        <f>COUNTIFS(olah!$Q$2:Q15458,summary!A460,olah!$B$2:B15458,summary!B460,olah!$S$2:S15458,"Late")</f>
        <v>0</v>
      </c>
      <c r="K460">
        <f t="shared" si="7"/>
        <v>8</v>
      </c>
      <c r="L460">
        <f>COUNTIFS(olah!$Q460:Q15458,summary!A460,olah!$B460:B15458,summary!B460,olah!$N460:N15458,summary!C460,olah!$P460:P15458,summary!D460,olah!$T460:T15458,"On Time CO")</f>
        <v>1</v>
      </c>
      <c r="M460">
        <f>COUNTIFS(olah!$Q$2:Q15458,summary!A460,olah!$B$2:B15458,summary!B460,olah!$T$2:T15458,"On Time CO")</f>
        <v>21</v>
      </c>
      <c r="N460">
        <f>COUNTIFS(olah!$Q460:Q15458,summary!A460,olah!$B460:B15458,summary!B460,olah!$N460:N15458,summary!C460,olah!$P460:P15458,summary!D460,olah!$T460:T15458,"Overtime")</f>
        <v>0</v>
      </c>
      <c r="O460">
        <f>COUNTIFS(olah!$Q$2:Q15458,summary!A460,olah!$B$2:B15458,summary!B460,olah!$T$2:T15458,"Overtime")</f>
        <v>0</v>
      </c>
      <c r="P460">
        <f>COUNTIFS(olah!$Q460:Q15458,summary!A460,olah!$B460:B15458,summary!B460,olah!$N460:N15458,summary!C460,olah!$P460:P15458,summary!D460,olah!$T460:T15458,"Early")</f>
        <v>0</v>
      </c>
      <c r="Q460">
        <f>COUNTIFS(olah!$Q$2:Q15458,summary!A460,olah!$B$2:B15458,summary!B460,olah!$T$2:T15458,"Early")</f>
        <v>1</v>
      </c>
      <c r="R460">
        <f>COUNTIFS(olah!$Q460:Q15458,summary!A460,olah!$B460:B15458,summary!B460,olah!$N460:N15458,summary!C460,olah!$P460:P15458,summary!D460,olah!$T460:T15458,"NA CO")</f>
        <v>0</v>
      </c>
      <c r="S460">
        <f>COUNTIFS(olah!$Q$2:Q15458,summary!A460,olah!$B$2:B15458,summary!B460,olah!$T$2:T15458,"NA CO")</f>
        <v>1</v>
      </c>
      <c r="T460" t="str">
        <f>olah!R460</f>
        <v>Daily Journey</v>
      </c>
      <c r="U460" t="str">
        <f>IF(T460="Permit", olah!T460, "No Permit")</f>
        <v>No Permit</v>
      </c>
    </row>
    <row r="461" spans="1:21" hidden="1" x14ac:dyDescent="0.3">
      <c r="A461" s="23">
        <v>44561</v>
      </c>
      <c r="B461" t="s">
        <v>1048</v>
      </c>
      <c r="C461" t="s">
        <v>28</v>
      </c>
      <c r="D461" t="s">
        <v>7927</v>
      </c>
      <c r="E461" t="str">
        <f>VLOOKUP(B461,olah!$B:$P,2,0)</f>
        <v>2021-12-01</v>
      </c>
      <c r="F461">
        <f>COUNTIFS(parameter!$J$4:$J$34,summary!A461,parameter!$I$4:$I$34,"&gt;="&amp;summary!$E461)</f>
        <v>31</v>
      </c>
      <c r="G461">
        <f>COUNTIFS(olah!$Q461:Q15459,summary!A461,olah!$B461:B15459,summary!B461,olah!$N461:N15459,summary!C461,olah!$P461:P15459,summary!D461,olah!$S461:S15459,"On Time")</f>
        <v>1</v>
      </c>
      <c r="H461">
        <f>COUNTIFS(olah!$Q$2:Q15459,summary!A461,olah!$B$2:B15459,summary!B461,olah!$S$2:S15459,"On Time")</f>
        <v>23</v>
      </c>
      <c r="I461">
        <f>COUNTIFS(olah!$Q461:Q15459,summary!A461,olah!$B461:B15459,summary!B461,olah!$N461:N15459,summary!C461,olah!$P461:P15459,summary!D461,olah!$S461:S15459,"Late")</f>
        <v>0</v>
      </c>
      <c r="J461">
        <f>COUNTIFS(olah!$Q$2:Q15459,summary!A461,olah!$B$2:B15459,summary!B461,olah!$S$2:S15459,"Late")</f>
        <v>0</v>
      </c>
      <c r="K461">
        <f t="shared" si="7"/>
        <v>8</v>
      </c>
      <c r="L461">
        <f>COUNTIFS(olah!$Q461:Q15459,summary!A461,olah!$B461:B15459,summary!B461,olah!$N461:N15459,summary!C461,olah!$P461:P15459,summary!D461,olah!$T461:T15459,"On Time CO")</f>
        <v>1</v>
      </c>
      <c r="M461">
        <f>COUNTIFS(olah!$Q$2:Q15459,summary!A461,olah!$B$2:B15459,summary!B461,olah!$T$2:T15459,"On Time CO")</f>
        <v>21</v>
      </c>
      <c r="N461">
        <f>COUNTIFS(olah!$Q461:Q15459,summary!A461,olah!$B461:B15459,summary!B461,olah!$N461:N15459,summary!C461,olah!$P461:P15459,summary!D461,olah!$T461:T15459,"Overtime")</f>
        <v>0</v>
      </c>
      <c r="O461">
        <f>COUNTIFS(olah!$Q$2:Q15459,summary!A461,olah!$B$2:B15459,summary!B461,olah!$T$2:T15459,"Overtime")</f>
        <v>0</v>
      </c>
      <c r="P461">
        <f>COUNTIFS(olah!$Q461:Q15459,summary!A461,olah!$B461:B15459,summary!B461,olah!$N461:N15459,summary!C461,olah!$P461:P15459,summary!D461,olah!$T461:T15459,"Early")</f>
        <v>0</v>
      </c>
      <c r="Q461">
        <f>COUNTIFS(olah!$Q$2:Q15459,summary!A461,olah!$B$2:B15459,summary!B461,olah!$T$2:T15459,"Early")</f>
        <v>1</v>
      </c>
      <c r="R461">
        <f>COUNTIFS(olah!$Q461:Q15459,summary!A461,olah!$B461:B15459,summary!B461,olah!$N461:N15459,summary!C461,olah!$P461:P15459,summary!D461,olah!$T461:T15459,"NA CO")</f>
        <v>0</v>
      </c>
      <c r="S461">
        <f>COUNTIFS(olah!$Q$2:Q15459,summary!A461,olah!$B$2:B15459,summary!B461,olah!$T$2:T15459,"NA CO")</f>
        <v>1</v>
      </c>
      <c r="T461" t="str">
        <f>olah!R461</f>
        <v>Attendance</v>
      </c>
      <c r="U461" t="str">
        <f>IF(T461="Permit", olah!T461, "No Permit")</f>
        <v>No Permit</v>
      </c>
    </row>
    <row r="462" spans="1:21" hidden="1" x14ac:dyDescent="0.3">
      <c r="A462" s="23">
        <v>44561</v>
      </c>
      <c r="B462" t="s">
        <v>1048</v>
      </c>
      <c r="C462" t="s">
        <v>28</v>
      </c>
      <c r="D462" t="s">
        <v>11610</v>
      </c>
      <c r="E462" t="str">
        <f>VLOOKUP(B462,olah!$B:$P,2,0)</f>
        <v>2021-12-01</v>
      </c>
      <c r="F462">
        <f>COUNTIFS(parameter!$J$4:$J$34,summary!A462,parameter!$I$4:$I$34,"&gt;="&amp;summary!$E462)</f>
        <v>31</v>
      </c>
      <c r="G462">
        <f>COUNTIFS(olah!$Q462:Q15460,summary!A462,olah!$B462:B15460,summary!B462,olah!$N462:N15460,summary!C462,olah!$P462:P15460,summary!D462,olah!$S462:S15460,"On Time")</f>
        <v>1</v>
      </c>
      <c r="H462">
        <f>COUNTIFS(olah!$Q$2:Q15460,summary!A462,olah!$B$2:B15460,summary!B462,olah!$S$2:S15460,"On Time")</f>
        <v>23</v>
      </c>
      <c r="I462">
        <f>COUNTIFS(olah!$Q462:Q15460,summary!A462,olah!$B462:B15460,summary!B462,olah!$N462:N15460,summary!C462,olah!$P462:P15460,summary!D462,olah!$S462:S15460,"Late")</f>
        <v>0</v>
      </c>
      <c r="J462">
        <f>COUNTIFS(olah!$Q$2:Q15460,summary!A462,olah!$B$2:B15460,summary!B462,olah!$S$2:S15460,"Late")</f>
        <v>0</v>
      </c>
      <c r="K462">
        <f t="shared" si="7"/>
        <v>8</v>
      </c>
      <c r="L462">
        <f>COUNTIFS(olah!$Q462:Q15460,summary!A462,olah!$B462:B15460,summary!B462,olah!$N462:N15460,summary!C462,olah!$P462:P15460,summary!D462,olah!$T462:T15460,"On Time CO")</f>
        <v>1</v>
      </c>
      <c r="M462">
        <f>COUNTIFS(olah!$Q$2:Q15460,summary!A462,olah!$B$2:B15460,summary!B462,olah!$T$2:T15460,"On Time CO")</f>
        <v>21</v>
      </c>
      <c r="N462">
        <f>COUNTIFS(olah!$Q462:Q15460,summary!A462,olah!$B462:B15460,summary!B462,olah!$N462:N15460,summary!C462,olah!$P462:P15460,summary!D462,olah!$T462:T15460,"Overtime")</f>
        <v>0</v>
      </c>
      <c r="O462">
        <f>COUNTIFS(olah!$Q$2:Q15460,summary!A462,olah!$B$2:B15460,summary!B462,olah!$T$2:T15460,"Overtime")</f>
        <v>0</v>
      </c>
      <c r="P462">
        <f>COUNTIFS(olah!$Q462:Q15460,summary!A462,olah!$B462:B15460,summary!B462,olah!$N462:N15460,summary!C462,olah!$P462:P15460,summary!D462,olah!$T462:T15460,"Early")</f>
        <v>0</v>
      </c>
      <c r="Q462">
        <f>COUNTIFS(olah!$Q$2:Q15460,summary!A462,olah!$B$2:B15460,summary!B462,olah!$T$2:T15460,"Early")</f>
        <v>1</v>
      </c>
      <c r="R462">
        <f>COUNTIFS(olah!$Q462:Q15460,summary!A462,olah!$B462:B15460,summary!B462,olah!$N462:N15460,summary!C462,olah!$P462:P15460,summary!D462,olah!$T462:T15460,"NA CO")</f>
        <v>0</v>
      </c>
      <c r="S462">
        <f>COUNTIFS(olah!$Q$2:Q15460,summary!A462,olah!$B$2:B15460,summary!B462,olah!$T$2:T15460,"NA CO")</f>
        <v>1</v>
      </c>
      <c r="T462" t="str">
        <f>olah!R462</f>
        <v>Attendance</v>
      </c>
      <c r="U462" t="str">
        <f>IF(T462="Permit", olah!T462, "No Permit")</f>
        <v>No Permit</v>
      </c>
    </row>
    <row r="463" spans="1:21" hidden="1" x14ac:dyDescent="0.3">
      <c r="A463" s="23">
        <v>44561</v>
      </c>
      <c r="B463" t="s">
        <v>1048</v>
      </c>
      <c r="C463" t="s">
        <v>28</v>
      </c>
      <c r="D463" t="s">
        <v>9025</v>
      </c>
      <c r="E463" t="str">
        <f>VLOOKUP(B463,olah!$B:$P,2,0)</f>
        <v>2021-12-01</v>
      </c>
      <c r="F463">
        <f>COUNTIFS(parameter!$J$4:$J$34,summary!A463,parameter!$I$4:$I$34,"&gt;="&amp;summary!$E463)</f>
        <v>31</v>
      </c>
      <c r="G463">
        <f>COUNTIFS(olah!$Q463:Q15461,summary!A463,olah!$B463:B15461,summary!B463,olah!$N463:N15461,summary!C463,olah!$P463:P15461,summary!D463,olah!$S463:S15461,"On Time")</f>
        <v>1</v>
      </c>
      <c r="H463">
        <f>COUNTIFS(olah!$Q$2:Q15461,summary!A463,olah!$B$2:B15461,summary!B463,olah!$S$2:S15461,"On Time")</f>
        <v>23</v>
      </c>
      <c r="I463">
        <f>COUNTIFS(olah!$Q463:Q15461,summary!A463,olah!$B463:B15461,summary!B463,olah!$N463:N15461,summary!C463,olah!$P463:P15461,summary!D463,olah!$S463:S15461,"Late")</f>
        <v>0</v>
      </c>
      <c r="J463">
        <f>COUNTIFS(olah!$Q$2:Q15461,summary!A463,olah!$B$2:B15461,summary!B463,olah!$S$2:S15461,"Late")</f>
        <v>0</v>
      </c>
      <c r="K463">
        <f t="shared" si="7"/>
        <v>8</v>
      </c>
      <c r="L463">
        <f>COUNTIFS(olah!$Q463:Q15461,summary!A463,olah!$B463:B15461,summary!B463,olah!$N463:N15461,summary!C463,olah!$P463:P15461,summary!D463,olah!$T463:T15461,"On Time CO")</f>
        <v>1</v>
      </c>
      <c r="M463">
        <f>COUNTIFS(olah!$Q$2:Q15461,summary!A463,olah!$B$2:B15461,summary!B463,olah!$T$2:T15461,"On Time CO")</f>
        <v>21</v>
      </c>
      <c r="N463">
        <f>COUNTIFS(olah!$Q463:Q15461,summary!A463,olah!$B463:B15461,summary!B463,olah!$N463:N15461,summary!C463,olah!$P463:P15461,summary!D463,olah!$T463:T15461,"Overtime")</f>
        <v>0</v>
      </c>
      <c r="O463">
        <f>COUNTIFS(olah!$Q$2:Q15461,summary!A463,olah!$B$2:B15461,summary!B463,olah!$T$2:T15461,"Overtime")</f>
        <v>0</v>
      </c>
      <c r="P463">
        <f>COUNTIFS(olah!$Q463:Q15461,summary!A463,olah!$B463:B15461,summary!B463,olah!$N463:N15461,summary!C463,olah!$P463:P15461,summary!D463,olah!$T463:T15461,"Early")</f>
        <v>0</v>
      </c>
      <c r="Q463">
        <f>COUNTIFS(olah!$Q$2:Q15461,summary!A463,olah!$B$2:B15461,summary!B463,olah!$T$2:T15461,"Early")</f>
        <v>1</v>
      </c>
      <c r="R463">
        <f>COUNTIFS(olah!$Q463:Q15461,summary!A463,olah!$B463:B15461,summary!B463,olah!$N463:N15461,summary!C463,olah!$P463:P15461,summary!D463,olah!$T463:T15461,"NA CO")</f>
        <v>0</v>
      </c>
      <c r="S463">
        <f>COUNTIFS(olah!$Q$2:Q15461,summary!A463,olah!$B$2:B15461,summary!B463,olah!$T$2:T15461,"NA CO")</f>
        <v>1</v>
      </c>
      <c r="T463" t="str">
        <f>olah!R463</f>
        <v>Attendance</v>
      </c>
      <c r="U463" t="str">
        <f>IF(T463="Permit", olah!T463, "No Permit")</f>
        <v>No Permit</v>
      </c>
    </row>
    <row r="464" spans="1:21" hidden="1" x14ac:dyDescent="0.3">
      <c r="A464" s="23">
        <v>44561</v>
      </c>
      <c r="B464" t="s">
        <v>1048</v>
      </c>
      <c r="C464" t="s">
        <v>1051</v>
      </c>
      <c r="D464" t="s">
        <v>10214</v>
      </c>
      <c r="E464" t="str">
        <f>VLOOKUP(B464,olah!$B:$P,2,0)</f>
        <v>2021-12-01</v>
      </c>
      <c r="F464">
        <f>COUNTIFS(parameter!$J$4:$J$34,summary!A464,parameter!$I$4:$I$34,"&gt;="&amp;summary!$E464)</f>
        <v>31</v>
      </c>
      <c r="G464">
        <f>COUNTIFS(olah!$Q464:Q15462,summary!A464,olah!$B464:B15462,summary!B464,olah!$N464:N15462,summary!C464,olah!$P464:P15462,summary!D464,olah!$S464:S15462,"On Time")</f>
        <v>1</v>
      </c>
      <c r="H464">
        <f>COUNTIFS(olah!$Q$2:Q15462,summary!A464,olah!$B$2:B15462,summary!B464,olah!$S$2:S15462,"On Time")</f>
        <v>23</v>
      </c>
      <c r="I464">
        <f>COUNTIFS(olah!$Q464:Q15462,summary!A464,olah!$B464:B15462,summary!B464,olah!$N464:N15462,summary!C464,olah!$P464:P15462,summary!D464,olah!$S464:S15462,"Late")</f>
        <v>0</v>
      </c>
      <c r="J464">
        <f>COUNTIFS(olah!$Q$2:Q15462,summary!A464,olah!$B$2:B15462,summary!B464,olah!$S$2:S15462,"Late")</f>
        <v>0</v>
      </c>
      <c r="K464">
        <f t="shared" si="7"/>
        <v>8</v>
      </c>
      <c r="L464">
        <f>COUNTIFS(olah!$Q464:Q15462,summary!A464,olah!$B464:B15462,summary!B464,olah!$N464:N15462,summary!C464,olah!$P464:P15462,summary!D464,olah!$T464:T15462,"On Time CO")</f>
        <v>1</v>
      </c>
      <c r="M464">
        <f>COUNTIFS(olah!$Q$2:Q15462,summary!A464,olah!$B$2:B15462,summary!B464,olah!$T$2:T15462,"On Time CO")</f>
        <v>21</v>
      </c>
      <c r="N464">
        <f>COUNTIFS(olah!$Q464:Q15462,summary!A464,olah!$B464:B15462,summary!B464,olah!$N464:N15462,summary!C464,olah!$P464:P15462,summary!D464,olah!$T464:T15462,"Overtime")</f>
        <v>0</v>
      </c>
      <c r="O464">
        <f>COUNTIFS(olah!$Q$2:Q15462,summary!A464,olah!$B$2:B15462,summary!B464,olah!$T$2:T15462,"Overtime")</f>
        <v>0</v>
      </c>
      <c r="P464">
        <f>COUNTIFS(olah!$Q464:Q15462,summary!A464,olah!$B464:B15462,summary!B464,olah!$N464:N15462,summary!C464,olah!$P464:P15462,summary!D464,olah!$T464:T15462,"Early")</f>
        <v>0</v>
      </c>
      <c r="Q464">
        <f>COUNTIFS(olah!$Q$2:Q15462,summary!A464,olah!$B$2:B15462,summary!B464,olah!$T$2:T15462,"Early")</f>
        <v>1</v>
      </c>
      <c r="R464">
        <f>COUNTIFS(olah!$Q464:Q15462,summary!A464,olah!$B464:B15462,summary!B464,olah!$N464:N15462,summary!C464,olah!$P464:P15462,summary!D464,olah!$T464:T15462,"NA CO")</f>
        <v>0</v>
      </c>
      <c r="S464">
        <f>COUNTIFS(olah!$Q$2:Q15462,summary!A464,olah!$B$2:B15462,summary!B464,olah!$T$2:T15462,"NA CO")</f>
        <v>1</v>
      </c>
      <c r="T464" t="str">
        <f>olah!R464</f>
        <v>Daily Journey</v>
      </c>
      <c r="U464" t="str">
        <f>IF(T464="Permit", olah!T464, "No Permit")</f>
        <v>No Permit</v>
      </c>
    </row>
    <row r="465" spans="1:21" hidden="1" x14ac:dyDescent="0.3">
      <c r="A465" s="23">
        <v>44561</v>
      </c>
      <c r="B465" t="s">
        <v>1048</v>
      </c>
      <c r="C465" t="s">
        <v>28</v>
      </c>
      <c r="D465" t="s">
        <v>7814</v>
      </c>
      <c r="E465" t="str">
        <f>VLOOKUP(B465,olah!$B:$P,2,0)</f>
        <v>2021-12-01</v>
      </c>
      <c r="F465">
        <f>COUNTIFS(parameter!$J$4:$J$34,summary!A465,parameter!$I$4:$I$34,"&gt;="&amp;summary!$E465)</f>
        <v>31</v>
      </c>
      <c r="G465">
        <f>COUNTIFS(olah!$Q465:Q15463,summary!A465,olah!$B465:B15463,summary!B465,olah!$N465:N15463,summary!C465,olah!$P465:P15463,summary!D465,olah!$S465:S15463,"On Time")</f>
        <v>1</v>
      </c>
      <c r="H465">
        <f>COUNTIFS(olah!$Q$2:Q15463,summary!A465,olah!$B$2:B15463,summary!B465,olah!$S$2:S15463,"On Time")</f>
        <v>23</v>
      </c>
      <c r="I465">
        <f>COUNTIFS(olah!$Q465:Q15463,summary!A465,olah!$B465:B15463,summary!B465,olah!$N465:N15463,summary!C465,olah!$P465:P15463,summary!D465,olah!$S465:S15463,"Late")</f>
        <v>0</v>
      </c>
      <c r="J465">
        <f>COUNTIFS(olah!$Q$2:Q15463,summary!A465,olah!$B$2:B15463,summary!B465,olah!$S$2:S15463,"Late")</f>
        <v>0</v>
      </c>
      <c r="K465">
        <f t="shared" si="7"/>
        <v>8</v>
      </c>
      <c r="L465">
        <f>COUNTIFS(olah!$Q465:Q15463,summary!A465,olah!$B465:B15463,summary!B465,olah!$N465:N15463,summary!C465,olah!$P465:P15463,summary!D465,olah!$T465:T15463,"On Time CO")</f>
        <v>1</v>
      </c>
      <c r="M465">
        <f>COUNTIFS(olah!$Q$2:Q15463,summary!A465,olah!$B$2:B15463,summary!B465,olah!$T$2:T15463,"On Time CO")</f>
        <v>21</v>
      </c>
      <c r="N465">
        <f>COUNTIFS(olah!$Q465:Q15463,summary!A465,olah!$B465:B15463,summary!B465,olah!$N465:N15463,summary!C465,olah!$P465:P15463,summary!D465,olah!$T465:T15463,"Overtime")</f>
        <v>0</v>
      </c>
      <c r="O465">
        <f>COUNTIFS(olah!$Q$2:Q15463,summary!A465,olah!$B$2:B15463,summary!B465,olah!$T$2:T15463,"Overtime")</f>
        <v>0</v>
      </c>
      <c r="P465">
        <f>COUNTIFS(olah!$Q465:Q15463,summary!A465,olah!$B465:B15463,summary!B465,olah!$N465:N15463,summary!C465,olah!$P465:P15463,summary!D465,olah!$T465:T15463,"Early")</f>
        <v>0</v>
      </c>
      <c r="Q465">
        <f>COUNTIFS(olah!$Q$2:Q15463,summary!A465,olah!$B$2:B15463,summary!B465,olah!$T$2:T15463,"Early")</f>
        <v>1</v>
      </c>
      <c r="R465">
        <f>COUNTIFS(olah!$Q465:Q15463,summary!A465,olah!$B465:B15463,summary!B465,olah!$N465:N15463,summary!C465,olah!$P465:P15463,summary!D465,olah!$T465:T15463,"NA CO")</f>
        <v>0</v>
      </c>
      <c r="S465">
        <f>COUNTIFS(olah!$Q$2:Q15463,summary!A465,olah!$B$2:B15463,summary!B465,olah!$T$2:T15463,"NA CO")</f>
        <v>1</v>
      </c>
      <c r="T465" t="str">
        <f>olah!R465</f>
        <v>Attendance</v>
      </c>
      <c r="U465" t="str">
        <f>IF(T465="Permit", olah!T465, "No Permit")</f>
        <v>No Permit</v>
      </c>
    </row>
    <row r="466" spans="1:21" hidden="1" x14ac:dyDescent="0.3">
      <c r="A466" s="23">
        <v>44561</v>
      </c>
      <c r="B466" t="s">
        <v>154</v>
      </c>
      <c r="C466" t="s">
        <v>28</v>
      </c>
      <c r="D466" t="s">
        <v>11601</v>
      </c>
      <c r="E466" t="str">
        <f>VLOOKUP(B466,olah!$B:$P,2,0)</f>
        <v>2021-12-06</v>
      </c>
      <c r="F466">
        <f>COUNTIFS(parameter!$J$4:$J$34,summary!A466,parameter!$I$4:$I$34,"&gt;="&amp;summary!$E466)</f>
        <v>26</v>
      </c>
      <c r="G466">
        <f>COUNTIFS(olah!$Q466:Q15464,summary!A466,olah!$B466:B15464,summary!B466,olah!$N466:N15464,summary!C466,olah!$P466:P15464,summary!D466,olah!$S466:S15464,"On Time")</f>
        <v>1</v>
      </c>
      <c r="H466">
        <f>COUNTIFS(olah!$Q$2:Q15464,summary!A466,olah!$B$2:B15464,summary!B466,olah!$S$2:S15464,"On Time")</f>
        <v>19</v>
      </c>
      <c r="I466">
        <f>COUNTIFS(olah!$Q466:Q15464,summary!A466,olah!$B466:B15464,summary!B466,olah!$N466:N15464,summary!C466,olah!$P466:P15464,summary!D466,olah!$S466:S15464,"Late")</f>
        <v>0</v>
      </c>
      <c r="J466">
        <f>COUNTIFS(olah!$Q$2:Q15464,summary!A466,olah!$B$2:B15464,summary!B466,olah!$S$2:S15464,"Late")</f>
        <v>0</v>
      </c>
      <c r="K466">
        <f t="shared" si="7"/>
        <v>7</v>
      </c>
      <c r="L466">
        <f>COUNTIFS(olah!$Q466:Q15464,summary!A466,olah!$B466:B15464,summary!B466,olah!$N466:N15464,summary!C466,olah!$P466:P15464,summary!D466,olah!$T466:T15464,"On Time CO")</f>
        <v>1</v>
      </c>
      <c r="M466">
        <f>COUNTIFS(olah!$Q$2:Q15464,summary!A466,olah!$B$2:B15464,summary!B466,olah!$T$2:T15464,"On Time CO")</f>
        <v>19</v>
      </c>
      <c r="N466">
        <f>COUNTIFS(olah!$Q466:Q15464,summary!A466,olah!$B466:B15464,summary!B466,olah!$N466:N15464,summary!C466,olah!$P466:P15464,summary!D466,olah!$T466:T15464,"Overtime")</f>
        <v>0</v>
      </c>
      <c r="O466">
        <f>COUNTIFS(olah!$Q$2:Q15464,summary!A466,olah!$B$2:B15464,summary!B466,olah!$T$2:T15464,"Overtime")</f>
        <v>0</v>
      </c>
      <c r="P466">
        <f>COUNTIFS(olah!$Q466:Q15464,summary!A466,olah!$B466:B15464,summary!B466,olah!$N466:N15464,summary!C466,olah!$P466:P15464,summary!D466,olah!$T466:T15464,"Early")</f>
        <v>0</v>
      </c>
      <c r="Q466">
        <f>COUNTIFS(olah!$Q$2:Q15464,summary!A466,olah!$B$2:B15464,summary!B466,olah!$T$2:T15464,"Early")</f>
        <v>0</v>
      </c>
      <c r="R466">
        <f>COUNTIFS(olah!$Q466:Q15464,summary!A466,olah!$B466:B15464,summary!B466,olah!$N466:N15464,summary!C466,olah!$P466:P15464,summary!D466,olah!$T466:T15464,"NA CO")</f>
        <v>0</v>
      </c>
      <c r="S466">
        <f>COUNTIFS(olah!$Q$2:Q15464,summary!A466,olah!$B$2:B15464,summary!B466,olah!$T$2:T15464,"NA CO")</f>
        <v>0</v>
      </c>
      <c r="T466" t="str">
        <f>olah!R466</f>
        <v>Attendance</v>
      </c>
      <c r="U466" t="str">
        <f>IF(T466="Permit", olah!T466, "No Permit")</f>
        <v>No Permit</v>
      </c>
    </row>
    <row r="467" spans="1:21" hidden="1" x14ac:dyDescent="0.3">
      <c r="A467" s="23">
        <v>44561</v>
      </c>
      <c r="B467" t="s">
        <v>154</v>
      </c>
      <c r="C467" t="s">
        <v>155</v>
      </c>
      <c r="D467" t="s">
        <v>5936</v>
      </c>
      <c r="E467" t="str">
        <f>VLOOKUP(B467,olah!$B:$P,2,0)</f>
        <v>2021-12-06</v>
      </c>
      <c r="F467">
        <f>COUNTIFS(parameter!$J$4:$J$34,summary!A467,parameter!$I$4:$I$34,"&gt;="&amp;summary!$E467)</f>
        <v>26</v>
      </c>
      <c r="G467">
        <f>COUNTIFS(olah!$Q467:Q15465,summary!A467,olah!$B467:B15465,summary!B467,olah!$N467:N15465,summary!C467,olah!$P467:P15465,summary!D467,olah!$S467:S15465,"On Time")</f>
        <v>1</v>
      </c>
      <c r="H467">
        <f>COUNTIFS(olah!$Q$2:Q15465,summary!A467,olah!$B$2:B15465,summary!B467,olah!$S$2:S15465,"On Time")</f>
        <v>19</v>
      </c>
      <c r="I467">
        <f>COUNTIFS(olah!$Q467:Q15465,summary!A467,olah!$B467:B15465,summary!B467,olah!$N467:N15465,summary!C467,olah!$P467:P15465,summary!D467,olah!$S467:S15465,"Late")</f>
        <v>0</v>
      </c>
      <c r="J467">
        <f>COUNTIFS(olah!$Q$2:Q15465,summary!A467,olah!$B$2:B15465,summary!B467,olah!$S$2:S15465,"Late")</f>
        <v>0</v>
      </c>
      <c r="K467">
        <f t="shared" si="7"/>
        <v>7</v>
      </c>
      <c r="L467">
        <f>COUNTIFS(olah!$Q467:Q15465,summary!A467,olah!$B467:B15465,summary!B467,olah!$N467:N15465,summary!C467,olah!$P467:P15465,summary!D467,olah!$T467:T15465,"On Time CO")</f>
        <v>1</v>
      </c>
      <c r="M467">
        <f>COUNTIFS(olah!$Q$2:Q15465,summary!A467,olah!$B$2:B15465,summary!B467,olah!$T$2:T15465,"On Time CO")</f>
        <v>19</v>
      </c>
      <c r="N467">
        <f>COUNTIFS(olah!$Q467:Q15465,summary!A467,olah!$B467:B15465,summary!B467,olah!$N467:N15465,summary!C467,olah!$P467:P15465,summary!D467,olah!$T467:T15465,"Overtime")</f>
        <v>0</v>
      </c>
      <c r="O467">
        <f>COUNTIFS(olah!$Q$2:Q15465,summary!A467,olah!$B$2:B15465,summary!B467,olah!$T$2:T15465,"Overtime")</f>
        <v>0</v>
      </c>
      <c r="P467">
        <f>COUNTIFS(olah!$Q467:Q15465,summary!A467,olah!$B467:B15465,summary!B467,olah!$N467:N15465,summary!C467,olah!$P467:P15465,summary!D467,olah!$T467:T15465,"Early")</f>
        <v>0</v>
      </c>
      <c r="Q467">
        <f>COUNTIFS(olah!$Q$2:Q15465,summary!A467,olah!$B$2:B15465,summary!B467,olah!$T$2:T15465,"Early")</f>
        <v>0</v>
      </c>
      <c r="R467">
        <f>COUNTIFS(olah!$Q467:Q15465,summary!A467,olah!$B467:B15465,summary!B467,olah!$N467:N15465,summary!C467,olah!$P467:P15465,summary!D467,olah!$T467:T15465,"NA CO")</f>
        <v>0</v>
      </c>
      <c r="S467">
        <f>COUNTIFS(olah!$Q$2:Q15465,summary!A467,olah!$B$2:B15465,summary!B467,olah!$T$2:T15465,"NA CO")</f>
        <v>0</v>
      </c>
      <c r="T467" t="str">
        <f>olah!R467</f>
        <v>Daily Journey</v>
      </c>
      <c r="U467" t="str">
        <f>IF(T467="Permit", olah!T467, "No Permit")</f>
        <v>No Permit</v>
      </c>
    </row>
    <row r="468" spans="1:21" hidden="1" x14ac:dyDescent="0.3">
      <c r="A468" s="23">
        <v>44561</v>
      </c>
      <c r="B468" t="s">
        <v>154</v>
      </c>
      <c r="C468" t="s">
        <v>28</v>
      </c>
      <c r="D468" t="s">
        <v>6082</v>
      </c>
      <c r="E468" t="str">
        <f>VLOOKUP(B468,olah!$B:$P,2,0)</f>
        <v>2021-12-06</v>
      </c>
      <c r="F468">
        <f>COUNTIFS(parameter!$J$4:$J$34,summary!A468,parameter!$I$4:$I$34,"&gt;="&amp;summary!$E468)</f>
        <v>26</v>
      </c>
      <c r="G468">
        <f>COUNTIFS(olah!$Q468:Q15466,summary!A468,olah!$B468:B15466,summary!B468,olah!$N468:N15466,summary!C468,olah!$P468:P15466,summary!D468,olah!$S468:S15466,"On Time")</f>
        <v>1</v>
      </c>
      <c r="H468">
        <f>COUNTIFS(olah!$Q$2:Q15466,summary!A468,olah!$B$2:B15466,summary!B468,olah!$S$2:S15466,"On Time")</f>
        <v>19</v>
      </c>
      <c r="I468">
        <f>COUNTIFS(olah!$Q468:Q15466,summary!A468,olah!$B468:B15466,summary!B468,olah!$N468:N15466,summary!C468,olah!$P468:P15466,summary!D468,olah!$S468:S15466,"Late")</f>
        <v>0</v>
      </c>
      <c r="J468">
        <f>COUNTIFS(olah!$Q$2:Q15466,summary!A468,olah!$B$2:B15466,summary!B468,olah!$S$2:S15466,"Late")</f>
        <v>0</v>
      </c>
      <c r="K468">
        <f t="shared" si="7"/>
        <v>7</v>
      </c>
      <c r="L468">
        <f>COUNTIFS(olah!$Q468:Q15466,summary!A468,olah!$B468:B15466,summary!B468,olah!$N468:N15466,summary!C468,olah!$P468:P15466,summary!D468,olah!$T468:T15466,"On Time CO")</f>
        <v>1</v>
      </c>
      <c r="M468">
        <f>COUNTIFS(olah!$Q$2:Q15466,summary!A468,olah!$B$2:B15466,summary!B468,olah!$T$2:T15466,"On Time CO")</f>
        <v>19</v>
      </c>
      <c r="N468">
        <f>COUNTIFS(olah!$Q468:Q15466,summary!A468,olah!$B468:B15466,summary!B468,olah!$N468:N15466,summary!C468,olah!$P468:P15466,summary!D468,olah!$T468:T15466,"Overtime")</f>
        <v>0</v>
      </c>
      <c r="O468">
        <f>COUNTIFS(olah!$Q$2:Q15466,summary!A468,olah!$B$2:B15466,summary!B468,olah!$T$2:T15466,"Overtime")</f>
        <v>0</v>
      </c>
      <c r="P468">
        <f>COUNTIFS(olah!$Q468:Q15466,summary!A468,olah!$B468:B15466,summary!B468,olah!$N468:N15466,summary!C468,olah!$P468:P15466,summary!D468,olah!$T468:T15466,"Early")</f>
        <v>0</v>
      </c>
      <c r="Q468">
        <f>COUNTIFS(olah!$Q$2:Q15466,summary!A468,olah!$B$2:B15466,summary!B468,olah!$T$2:T15466,"Early")</f>
        <v>0</v>
      </c>
      <c r="R468">
        <f>COUNTIFS(olah!$Q468:Q15466,summary!A468,olah!$B468:B15466,summary!B468,olah!$N468:N15466,summary!C468,olah!$P468:P15466,summary!D468,olah!$T468:T15466,"NA CO")</f>
        <v>0</v>
      </c>
      <c r="S468">
        <f>COUNTIFS(olah!$Q$2:Q15466,summary!A468,olah!$B$2:B15466,summary!B468,olah!$T$2:T15466,"NA CO")</f>
        <v>0</v>
      </c>
      <c r="T468" t="str">
        <f>olah!R468</f>
        <v>Attendance</v>
      </c>
      <c r="U468" t="str">
        <f>IF(T468="Permit", olah!T468, "No Permit")</f>
        <v>No Permit</v>
      </c>
    </row>
    <row r="469" spans="1:21" hidden="1" x14ac:dyDescent="0.3">
      <c r="A469" s="23">
        <v>44561</v>
      </c>
      <c r="B469" t="s">
        <v>154</v>
      </c>
      <c r="C469" t="s">
        <v>155</v>
      </c>
      <c r="D469" t="s">
        <v>11602</v>
      </c>
      <c r="E469" t="str">
        <f>VLOOKUP(B469,olah!$B:$P,2,0)</f>
        <v>2021-12-06</v>
      </c>
      <c r="F469">
        <f>COUNTIFS(parameter!$J$4:$J$34,summary!A469,parameter!$I$4:$I$34,"&gt;="&amp;summary!$E469)</f>
        <v>26</v>
      </c>
      <c r="G469">
        <f>COUNTIFS(olah!$Q469:Q15467,summary!A469,olah!$B469:B15467,summary!B469,olah!$N469:N15467,summary!C469,olah!$P469:P15467,summary!D469,olah!$S469:S15467,"On Time")</f>
        <v>1</v>
      </c>
      <c r="H469">
        <f>COUNTIFS(olah!$Q$2:Q15467,summary!A469,olah!$B$2:B15467,summary!B469,olah!$S$2:S15467,"On Time")</f>
        <v>19</v>
      </c>
      <c r="I469">
        <f>COUNTIFS(olah!$Q469:Q15467,summary!A469,olah!$B469:B15467,summary!B469,olah!$N469:N15467,summary!C469,olah!$P469:P15467,summary!D469,olah!$S469:S15467,"Late")</f>
        <v>0</v>
      </c>
      <c r="J469">
        <f>COUNTIFS(olah!$Q$2:Q15467,summary!A469,olah!$B$2:B15467,summary!B469,olah!$S$2:S15467,"Late")</f>
        <v>0</v>
      </c>
      <c r="K469">
        <f t="shared" si="7"/>
        <v>7</v>
      </c>
      <c r="L469">
        <f>COUNTIFS(olah!$Q469:Q15467,summary!A469,olah!$B469:B15467,summary!B469,olah!$N469:N15467,summary!C469,olah!$P469:P15467,summary!D469,olah!$T469:T15467,"On Time CO")</f>
        <v>1</v>
      </c>
      <c r="M469">
        <f>COUNTIFS(olah!$Q$2:Q15467,summary!A469,olah!$B$2:B15467,summary!B469,olah!$T$2:T15467,"On Time CO")</f>
        <v>19</v>
      </c>
      <c r="N469">
        <f>COUNTIFS(olah!$Q469:Q15467,summary!A469,olah!$B469:B15467,summary!B469,olah!$N469:N15467,summary!C469,olah!$P469:P15467,summary!D469,olah!$T469:T15467,"Overtime")</f>
        <v>0</v>
      </c>
      <c r="O469">
        <f>COUNTIFS(olah!$Q$2:Q15467,summary!A469,olah!$B$2:B15467,summary!B469,olah!$T$2:T15467,"Overtime")</f>
        <v>0</v>
      </c>
      <c r="P469">
        <f>COUNTIFS(olah!$Q469:Q15467,summary!A469,olah!$B469:B15467,summary!B469,olah!$N469:N15467,summary!C469,olah!$P469:P15467,summary!D469,olah!$T469:T15467,"Early")</f>
        <v>0</v>
      </c>
      <c r="Q469">
        <f>COUNTIFS(olah!$Q$2:Q15467,summary!A469,olah!$B$2:B15467,summary!B469,olah!$T$2:T15467,"Early")</f>
        <v>0</v>
      </c>
      <c r="R469">
        <f>COUNTIFS(olah!$Q469:Q15467,summary!A469,olah!$B469:B15467,summary!B469,olah!$N469:N15467,summary!C469,olah!$P469:P15467,summary!D469,olah!$T469:T15467,"NA CO")</f>
        <v>0</v>
      </c>
      <c r="S469">
        <f>COUNTIFS(olah!$Q$2:Q15467,summary!A469,olah!$B$2:B15467,summary!B469,olah!$T$2:T15467,"NA CO")</f>
        <v>0</v>
      </c>
      <c r="T469" t="str">
        <f>olah!R469</f>
        <v>Daily Journey</v>
      </c>
      <c r="U469" t="str">
        <f>IF(T469="Permit", olah!T469, "No Permit")</f>
        <v>No Permit</v>
      </c>
    </row>
    <row r="470" spans="1:21" hidden="1" x14ac:dyDescent="0.3">
      <c r="A470" s="23">
        <v>44561</v>
      </c>
      <c r="B470" t="s">
        <v>154</v>
      </c>
      <c r="C470" t="s">
        <v>28</v>
      </c>
      <c r="D470" t="s">
        <v>11603</v>
      </c>
      <c r="E470" t="str">
        <f>VLOOKUP(B470,olah!$B:$P,2,0)</f>
        <v>2021-12-06</v>
      </c>
      <c r="F470">
        <f>COUNTIFS(parameter!$J$4:$J$34,summary!A470,parameter!$I$4:$I$34,"&gt;="&amp;summary!$E470)</f>
        <v>26</v>
      </c>
      <c r="G470">
        <f>COUNTIFS(olah!$Q470:Q15468,summary!A470,olah!$B470:B15468,summary!B470,olah!$N470:N15468,summary!C470,olah!$P470:P15468,summary!D470,olah!$S470:S15468,"On Time")</f>
        <v>1</v>
      </c>
      <c r="H470">
        <f>COUNTIFS(olah!$Q$2:Q15468,summary!A470,olah!$B$2:B15468,summary!B470,olah!$S$2:S15468,"On Time")</f>
        <v>19</v>
      </c>
      <c r="I470">
        <f>COUNTIFS(olah!$Q470:Q15468,summary!A470,olah!$B470:B15468,summary!B470,olah!$N470:N15468,summary!C470,olah!$P470:P15468,summary!D470,olah!$S470:S15468,"Late")</f>
        <v>0</v>
      </c>
      <c r="J470">
        <f>COUNTIFS(olah!$Q$2:Q15468,summary!A470,olah!$B$2:B15468,summary!B470,olah!$S$2:S15468,"Late")</f>
        <v>0</v>
      </c>
      <c r="K470">
        <f t="shared" si="7"/>
        <v>7</v>
      </c>
      <c r="L470">
        <f>COUNTIFS(olah!$Q470:Q15468,summary!A470,olah!$B470:B15468,summary!B470,olah!$N470:N15468,summary!C470,olah!$P470:P15468,summary!D470,olah!$T470:T15468,"On Time CO")</f>
        <v>1</v>
      </c>
      <c r="M470">
        <f>COUNTIFS(olah!$Q$2:Q15468,summary!A470,olah!$B$2:B15468,summary!B470,olah!$T$2:T15468,"On Time CO")</f>
        <v>19</v>
      </c>
      <c r="N470">
        <f>COUNTIFS(olah!$Q470:Q15468,summary!A470,olah!$B470:B15468,summary!B470,olah!$N470:N15468,summary!C470,olah!$P470:P15468,summary!D470,olah!$T470:T15468,"Overtime")</f>
        <v>0</v>
      </c>
      <c r="O470">
        <f>COUNTIFS(olah!$Q$2:Q15468,summary!A470,olah!$B$2:B15468,summary!B470,olah!$T$2:T15468,"Overtime")</f>
        <v>0</v>
      </c>
      <c r="P470">
        <f>COUNTIFS(olah!$Q470:Q15468,summary!A470,olah!$B470:B15468,summary!B470,olah!$N470:N15468,summary!C470,olah!$P470:P15468,summary!D470,olah!$T470:T15468,"Early")</f>
        <v>0</v>
      </c>
      <c r="Q470">
        <f>COUNTIFS(olah!$Q$2:Q15468,summary!A470,olah!$B$2:B15468,summary!B470,olah!$T$2:T15468,"Early")</f>
        <v>0</v>
      </c>
      <c r="R470">
        <f>COUNTIFS(olah!$Q470:Q15468,summary!A470,olah!$B470:B15468,summary!B470,olah!$N470:N15468,summary!C470,olah!$P470:P15468,summary!D470,olah!$T470:T15468,"NA CO")</f>
        <v>0</v>
      </c>
      <c r="S470">
        <f>COUNTIFS(olah!$Q$2:Q15468,summary!A470,olah!$B$2:B15468,summary!B470,olah!$T$2:T15468,"NA CO")</f>
        <v>0</v>
      </c>
      <c r="T470" t="str">
        <f>olah!R470</f>
        <v>Attendance</v>
      </c>
      <c r="U470" t="str">
        <f>IF(T470="Permit", olah!T470, "No Permit")</f>
        <v>No Permit</v>
      </c>
    </row>
    <row r="471" spans="1:21" hidden="1" x14ac:dyDescent="0.3">
      <c r="A471" s="23">
        <v>44561</v>
      </c>
      <c r="B471" t="s">
        <v>154</v>
      </c>
      <c r="C471" t="s">
        <v>3306</v>
      </c>
      <c r="D471" t="s">
        <v>7108</v>
      </c>
      <c r="E471" t="str">
        <f>VLOOKUP(B471,olah!$B:$P,2,0)</f>
        <v>2021-12-06</v>
      </c>
      <c r="F471">
        <f>COUNTIFS(parameter!$J$4:$J$34,summary!A471,parameter!$I$4:$I$34,"&gt;="&amp;summary!$E471)</f>
        <v>26</v>
      </c>
      <c r="G471">
        <f>COUNTIFS(olah!$Q471:Q15469,summary!A471,olah!$B471:B15469,summary!B471,olah!$N471:N15469,summary!C471,olah!$P471:P15469,summary!D471,olah!$S471:S15469,"On Time")</f>
        <v>1</v>
      </c>
      <c r="H471">
        <f>COUNTIFS(olah!$Q$2:Q15469,summary!A471,olah!$B$2:B15469,summary!B471,olah!$S$2:S15469,"On Time")</f>
        <v>19</v>
      </c>
      <c r="I471">
        <f>COUNTIFS(olah!$Q471:Q15469,summary!A471,olah!$B471:B15469,summary!B471,olah!$N471:N15469,summary!C471,olah!$P471:P15469,summary!D471,olah!$S471:S15469,"Late")</f>
        <v>0</v>
      </c>
      <c r="J471">
        <f>COUNTIFS(olah!$Q$2:Q15469,summary!A471,olah!$B$2:B15469,summary!B471,olah!$S$2:S15469,"Late")</f>
        <v>0</v>
      </c>
      <c r="K471">
        <f t="shared" si="7"/>
        <v>7</v>
      </c>
      <c r="L471">
        <f>COUNTIFS(olah!$Q471:Q15469,summary!A471,olah!$B471:B15469,summary!B471,olah!$N471:N15469,summary!C471,olah!$P471:P15469,summary!D471,olah!$T471:T15469,"On Time CO")</f>
        <v>1</v>
      </c>
      <c r="M471">
        <f>COUNTIFS(olah!$Q$2:Q15469,summary!A471,olah!$B$2:B15469,summary!B471,olah!$T$2:T15469,"On Time CO")</f>
        <v>19</v>
      </c>
      <c r="N471">
        <f>COUNTIFS(olah!$Q471:Q15469,summary!A471,olah!$B471:B15469,summary!B471,olah!$N471:N15469,summary!C471,olah!$P471:P15469,summary!D471,olah!$T471:T15469,"Overtime")</f>
        <v>0</v>
      </c>
      <c r="O471">
        <f>COUNTIFS(olah!$Q$2:Q15469,summary!A471,olah!$B$2:B15469,summary!B471,olah!$T$2:T15469,"Overtime")</f>
        <v>0</v>
      </c>
      <c r="P471">
        <f>COUNTIFS(olah!$Q471:Q15469,summary!A471,olah!$B471:B15469,summary!B471,olah!$N471:N15469,summary!C471,olah!$P471:P15469,summary!D471,olah!$T471:T15469,"Early")</f>
        <v>0</v>
      </c>
      <c r="Q471">
        <f>COUNTIFS(olah!$Q$2:Q15469,summary!A471,olah!$B$2:B15469,summary!B471,olah!$T$2:T15469,"Early")</f>
        <v>0</v>
      </c>
      <c r="R471">
        <f>COUNTIFS(olah!$Q471:Q15469,summary!A471,olah!$B471:B15469,summary!B471,olah!$N471:N15469,summary!C471,olah!$P471:P15469,summary!D471,olah!$T471:T15469,"NA CO")</f>
        <v>0</v>
      </c>
      <c r="S471">
        <f>COUNTIFS(olah!$Q$2:Q15469,summary!A471,olah!$B$2:B15469,summary!B471,olah!$T$2:T15469,"NA CO")</f>
        <v>0</v>
      </c>
      <c r="T471" t="str">
        <f>olah!R471</f>
        <v>Daily Journey</v>
      </c>
      <c r="U471" t="str">
        <f>IF(T471="Permit", olah!T471, "No Permit")</f>
        <v>No Permit</v>
      </c>
    </row>
    <row r="472" spans="1:21" hidden="1" x14ac:dyDescent="0.3">
      <c r="A472" s="23">
        <v>44561</v>
      </c>
      <c r="B472" t="s">
        <v>154</v>
      </c>
      <c r="C472" t="s">
        <v>155</v>
      </c>
      <c r="D472" t="s">
        <v>11605</v>
      </c>
      <c r="E472" t="str">
        <f>VLOOKUP(B472,olah!$B:$P,2,0)</f>
        <v>2021-12-06</v>
      </c>
      <c r="F472">
        <f>COUNTIFS(parameter!$J$4:$J$34,summary!A472,parameter!$I$4:$I$34,"&gt;="&amp;summary!$E472)</f>
        <v>26</v>
      </c>
      <c r="G472">
        <f>COUNTIFS(olah!$Q472:Q15470,summary!A472,olah!$B472:B15470,summary!B472,olah!$N472:N15470,summary!C472,olah!$P472:P15470,summary!D472,olah!$S472:S15470,"On Time")</f>
        <v>1</v>
      </c>
      <c r="H472">
        <f>COUNTIFS(olah!$Q$2:Q15470,summary!A472,olah!$B$2:B15470,summary!B472,olah!$S$2:S15470,"On Time")</f>
        <v>19</v>
      </c>
      <c r="I472">
        <f>COUNTIFS(olah!$Q472:Q15470,summary!A472,olah!$B472:B15470,summary!B472,olah!$N472:N15470,summary!C472,olah!$P472:P15470,summary!D472,olah!$S472:S15470,"Late")</f>
        <v>0</v>
      </c>
      <c r="J472">
        <f>COUNTIFS(olah!$Q$2:Q15470,summary!A472,olah!$B$2:B15470,summary!B472,olah!$S$2:S15470,"Late")</f>
        <v>0</v>
      </c>
      <c r="K472">
        <f t="shared" si="7"/>
        <v>7</v>
      </c>
      <c r="L472">
        <f>COUNTIFS(olah!$Q472:Q15470,summary!A472,olah!$B472:B15470,summary!B472,olah!$N472:N15470,summary!C472,olah!$P472:P15470,summary!D472,olah!$T472:T15470,"On Time CO")</f>
        <v>1</v>
      </c>
      <c r="M472">
        <f>COUNTIFS(olah!$Q$2:Q15470,summary!A472,olah!$B$2:B15470,summary!B472,olah!$T$2:T15470,"On Time CO")</f>
        <v>19</v>
      </c>
      <c r="N472">
        <f>COUNTIFS(olah!$Q472:Q15470,summary!A472,olah!$B472:B15470,summary!B472,olah!$N472:N15470,summary!C472,olah!$P472:P15470,summary!D472,olah!$T472:T15470,"Overtime")</f>
        <v>0</v>
      </c>
      <c r="O472">
        <f>COUNTIFS(olah!$Q$2:Q15470,summary!A472,olah!$B$2:B15470,summary!B472,olah!$T$2:T15470,"Overtime")</f>
        <v>0</v>
      </c>
      <c r="P472">
        <f>COUNTIFS(olah!$Q472:Q15470,summary!A472,olah!$B472:B15470,summary!B472,olah!$N472:N15470,summary!C472,olah!$P472:P15470,summary!D472,olah!$T472:T15470,"Early")</f>
        <v>0</v>
      </c>
      <c r="Q472">
        <f>COUNTIFS(olah!$Q$2:Q15470,summary!A472,olah!$B$2:B15470,summary!B472,olah!$T$2:T15470,"Early")</f>
        <v>0</v>
      </c>
      <c r="R472">
        <f>COUNTIFS(olah!$Q472:Q15470,summary!A472,olah!$B472:B15470,summary!B472,olah!$N472:N15470,summary!C472,olah!$P472:P15470,summary!D472,olah!$T472:T15470,"NA CO")</f>
        <v>0</v>
      </c>
      <c r="S472">
        <f>COUNTIFS(olah!$Q$2:Q15470,summary!A472,olah!$B$2:B15470,summary!B472,olah!$T$2:T15470,"NA CO")</f>
        <v>0</v>
      </c>
      <c r="T472" t="str">
        <f>olah!R472</f>
        <v>Daily Journey</v>
      </c>
      <c r="U472" t="str">
        <f>IF(T472="Permit", olah!T472, "No Permit")</f>
        <v>No Permit</v>
      </c>
    </row>
    <row r="473" spans="1:21" hidden="1" x14ac:dyDescent="0.3">
      <c r="A473" s="23">
        <v>44561</v>
      </c>
      <c r="B473" t="s">
        <v>154</v>
      </c>
      <c r="C473" t="s">
        <v>28</v>
      </c>
      <c r="D473" t="s">
        <v>11606</v>
      </c>
      <c r="E473" t="str">
        <f>VLOOKUP(B473,olah!$B:$P,2,0)</f>
        <v>2021-12-06</v>
      </c>
      <c r="F473">
        <f>COUNTIFS(parameter!$J$4:$J$34,summary!A473,parameter!$I$4:$I$34,"&gt;="&amp;summary!$E473)</f>
        <v>26</v>
      </c>
      <c r="G473">
        <f>COUNTIFS(olah!$Q473:Q15471,summary!A473,olah!$B473:B15471,summary!B473,olah!$N473:N15471,summary!C473,olah!$P473:P15471,summary!D473,olah!$S473:S15471,"On Time")</f>
        <v>1</v>
      </c>
      <c r="H473">
        <f>COUNTIFS(olah!$Q$2:Q15471,summary!A473,olah!$B$2:B15471,summary!B473,olah!$S$2:S15471,"On Time")</f>
        <v>19</v>
      </c>
      <c r="I473">
        <f>COUNTIFS(olah!$Q473:Q15471,summary!A473,olah!$B473:B15471,summary!B473,olah!$N473:N15471,summary!C473,olah!$P473:P15471,summary!D473,olah!$S473:S15471,"Late")</f>
        <v>0</v>
      </c>
      <c r="J473">
        <f>COUNTIFS(olah!$Q$2:Q15471,summary!A473,olah!$B$2:B15471,summary!B473,olah!$S$2:S15471,"Late")</f>
        <v>0</v>
      </c>
      <c r="K473">
        <f t="shared" si="7"/>
        <v>7</v>
      </c>
      <c r="L473">
        <f>COUNTIFS(olah!$Q473:Q15471,summary!A473,olah!$B473:B15471,summary!B473,olah!$N473:N15471,summary!C473,olah!$P473:P15471,summary!D473,olah!$T473:T15471,"On Time CO")</f>
        <v>1</v>
      </c>
      <c r="M473">
        <f>COUNTIFS(olah!$Q$2:Q15471,summary!A473,olah!$B$2:B15471,summary!B473,olah!$T$2:T15471,"On Time CO")</f>
        <v>19</v>
      </c>
      <c r="N473">
        <f>COUNTIFS(olah!$Q473:Q15471,summary!A473,olah!$B473:B15471,summary!B473,olah!$N473:N15471,summary!C473,olah!$P473:P15471,summary!D473,olah!$T473:T15471,"Overtime")</f>
        <v>0</v>
      </c>
      <c r="O473">
        <f>COUNTIFS(olah!$Q$2:Q15471,summary!A473,olah!$B$2:B15471,summary!B473,olah!$T$2:T15471,"Overtime")</f>
        <v>0</v>
      </c>
      <c r="P473">
        <f>COUNTIFS(olah!$Q473:Q15471,summary!A473,olah!$B473:B15471,summary!B473,olah!$N473:N15471,summary!C473,olah!$P473:P15471,summary!D473,olah!$T473:T15471,"Early")</f>
        <v>0</v>
      </c>
      <c r="Q473">
        <f>COUNTIFS(olah!$Q$2:Q15471,summary!A473,olah!$B$2:B15471,summary!B473,olah!$T$2:T15471,"Early")</f>
        <v>0</v>
      </c>
      <c r="R473">
        <f>COUNTIFS(olah!$Q473:Q15471,summary!A473,olah!$B473:B15471,summary!B473,olah!$N473:N15471,summary!C473,olah!$P473:P15471,summary!D473,olah!$T473:T15471,"NA CO")</f>
        <v>0</v>
      </c>
      <c r="S473">
        <f>COUNTIFS(olah!$Q$2:Q15471,summary!A473,olah!$B$2:B15471,summary!B473,olah!$T$2:T15471,"NA CO")</f>
        <v>0</v>
      </c>
      <c r="T473" t="str">
        <f>olah!R473</f>
        <v>Attendance</v>
      </c>
      <c r="U473" t="str">
        <f>IF(T473="Permit", olah!T473, "No Permit")</f>
        <v>No Permit</v>
      </c>
    </row>
    <row r="474" spans="1:21" hidden="1" x14ac:dyDescent="0.3">
      <c r="A474" s="23">
        <v>44561</v>
      </c>
      <c r="B474" t="s">
        <v>154</v>
      </c>
      <c r="C474" t="s">
        <v>3306</v>
      </c>
      <c r="D474" t="s">
        <v>10202</v>
      </c>
      <c r="E474" t="str">
        <f>VLOOKUP(B474,olah!$B:$P,2,0)</f>
        <v>2021-12-06</v>
      </c>
      <c r="F474">
        <f>COUNTIFS(parameter!$J$4:$J$34,summary!A474,parameter!$I$4:$I$34,"&gt;="&amp;summary!$E474)</f>
        <v>26</v>
      </c>
      <c r="G474">
        <f>COUNTIFS(olah!$Q474:Q15472,summary!A474,olah!$B474:B15472,summary!B474,olah!$N474:N15472,summary!C474,olah!$P474:P15472,summary!D474,olah!$S474:S15472,"On Time")</f>
        <v>1</v>
      </c>
      <c r="H474">
        <f>COUNTIFS(olah!$Q$2:Q15472,summary!A474,olah!$B$2:B15472,summary!B474,olah!$S$2:S15472,"On Time")</f>
        <v>19</v>
      </c>
      <c r="I474">
        <f>COUNTIFS(olah!$Q474:Q15472,summary!A474,olah!$B474:B15472,summary!B474,olah!$N474:N15472,summary!C474,olah!$P474:P15472,summary!D474,olah!$S474:S15472,"Late")</f>
        <v>0</v>
      </c>
      <c r="J474">
        <f>COUNTIFS(olah!$Q$2:Q15472,summary!A474,olah!$B$2:B15472,summary!B474,olah!$S$2:S15472,"Late")</f>
        <v>0</v>
      </c>
      <c r="K474">
        <f t="shared" si="7"/>
        <v>7</v>
      </c>
      <c r="L474">
        <f>COUNTIFS(olah!$Q474:Q15472,summary!A474,olah!$B474:B15472,summary!B474,olah!$N474:N15472,summary!C474,olah!$P474:P15472,summary!D474,olah!$T474:T15472,"On Time CO")</f>
        <v>1</v>
      </c>
      <c r="M474">
        <f>COUNTIFS(olah!$Q$2:Q15472,summary!A474,olah!$B$2:B15472,summary!B474,olah!$T$2:T15472,"On Time CO")</f>
        <v>19</v>
      </c>
      <c r="N474">
        <f>COUNTIFS(olah!$Q474:Q15472,summary!A474,olah!$B474:B15472,summary!B474,olah!$N474:N15472,summary!C474,olah!$P474:P15472,summary!D474,olah!$T474:T15472,"Overtime")</f>
        <v>0</v>
      </c>
      <c r="O474">
        <f>COUNTIFS(olah!$Q$2:Q15472,summary!A474,olah!$B$2:B15472,summary!B474,olah!$T$2:T15472,"Overtime")</f>
        <v>0</v>
      </c>
      <c r="P474">
        <f>COUNTIFS(olah!$Q474:Q15472,summary!A474,olah!$B474:B15472,summary!B474,olah!$N474:N15472,summary!C474,olah!$P474:P15472,summary!D474,olah!$T474:T15472,"Early")</f>
        <v>0</v>
      </c>
      <c r="Q474">
        <f>COUNTIFS(olah!$Q$2:Q15472,summary!A474,olah!$B$2:B15472,summary!B474,olah!$T$2:T15472,"Early")</f>
        <v>0</v>
      </c>
      <c r="R474">
        <f>COUNTIFS(olah!$Q474:Q15472,summary!A474,olah!$B474:B15472,summary!B474,olah!$N474:N15472,summary!C474,olah!$P474:P15472,summary!D474,olah!$T474:T15472,"NA CO")</f>
        <v>0</v>
      </c>
      <c r="S474">
        <f>COUNTIFS(olah!$Q$2:Q15472,summary!A474,olah!$B$2:B15472,summary!B474,olah!$T$2:T15472,"NA CO")</f>
        <v>0</v>
      </c>
      <c r="T474" t="str">
        <f>olah!R474</f>
        <v>Daily Journey</v>
      </c>
      <c r="U474" t="str">
        <f>IF(T474="Permit", olah!T474, "No Permit")</f>
        <v>No Permit</v>
      </c>
    </row>
    <row r="475" spans="1:21" hidden="1" x14ac:dyDescent="0.3">
      <c r="A475" s="23">
        <v>44561</v>
      </c>
      <c r="B475" t="s">
        <v>154</v>
      </c>
      <c r="C475" t="s">
        <v>28</v>
      </c>
      <c r="D475" t="s">
        <v>11607</v>
      </c>
      <c r="E475" t="str">
        <f>VLOOKUP(B475,olah!$B:$P,2,0)</f>
        <v>2021-12-06</v>
      </c>
      <c r="F475">
        <f>COUNTIFS(parameter!$J$4:$J$34,summary!A475,parameter!$I$4:$I$34,"&gt;="&amp;summary!$E475)</f>
        <v>26</v>
      </c>
      <c r="G475">
        <f>COUNTIFS(olah!$Q475:Q15473,summary!A475,olah!$B475:B15473,summary!B475,olah!$N475:N15473,summary!C475,olah!$P475:P15473,summary!D475,olah!$S475:S15473,"On Time")</f>
        <v>1</v>
      </c>
      <c r="H475">
        <f>COUNTIFS(olah!$Q$2:Q15473,summary!A475,olah!$B$2:B15473,summary!B475,olah!$S$2:S15473,"On Time")</f>
        <v>19</v>
      </c>
      <c r="I475">
        <f>COUNTIFS(olah!$Q475:Q15473,summary!A475,olah!$B475:B15473,summary!B475,olah!$N475:N15473,summary!C475,olah!$P475:P15473,summary!D475,olah!$S475:S15473,"Late")</f>
        <v>0</v>
      </c>
      <c r="J475">
        <f>COUNTIFS(olah!$Q$2:Q15473,summary!A475,olah!$B$2:B15473,summary!B475,olah!$S$2:S15473,"Late")</f>
        <v>0</v>
      </c>
      <c r="K475">
        <f t="shared" si="7"/>
        <v>7</v>
      </c>
      <c r="L475">
        <f>COUNTIFS(olah!$Q475:Q15473,summary!A475,olah!$B475:B15473,summary!B475,olah!$N475:N15473,summary!C475,olah!$P475:P15473,summary!D475,olah!$T475:T15473,"On Time CO")</f>
        <v>1</v>
      </c>
      <c r="M475">
        <f>COUNTIFS(olah!$Q$2:Q15473,summary!A475,olah!$B$2:B15473,summary!B475,olah!$T$2:T15473,"On Time CO")</f>
        <v>19</v>
      </c>
      <c r="N475">
        <f>COUNTIFS(olah!$Q475:Q15473,summary!A475,olah!$B475:B15473,summary!B475,olah!$N475:N15473,summary!C475,olah!$P475:P15473,summary!D475,olah!$T475:T15473,"Overtime")</f>
        <v>0</v>
      </c>
      <c r="O475">
        <f>COUNTIFS(olah!$Q$2:Q15473,summary!A475,olah!$B$2:B15473,summary!B475,olah!$T$2:T15473,"Overtime")</f>
        <v>0</v>
      </c>
      <c r="P475">
        <f>COUNTIFS(olah!$Q475:Q15473,summary!A475,olah!$B475:B15473,summary!B475,olah!$N475:N15473,summary!C475,olah!$P475:P15473,summary!D475,olah!$T475:T15473,"Early")</f>
        <v>0</v>
      </c>
      <c r="Q475">
        <f>COUNTIFS(olah!$Q$2:Q15473,summary!A475,olah!$B$2:B15473,summary!B475,olah!$T$2:T15473,"Early")</f>
        <v>0</v>
      </c>
      <c r="R475">
        <f>COUNTIFS(olah!$Q475:Q15473,summary!A475,olah!$B475:B15473,summary!B475,olah!$N475:N15473,summary!C475,olah!$P475:P15473,summary!D475,olah!$T475:T15473,"NA CO")</f>
        <v>0</v>
      </c>
      <c r="S475">
        <f>COUNTIFS(olah!$Q$2:Q15473,summary!A475,olah!$B$2:B15473,summary!B475,olah!$T$2:T15473,"NA CO")</f>
        <v>0</v>
      </c>
      <c r="T475" t="str">
        <f>olah!R475</f>
        <v>Attendance</v>
      </c>
      <c r="U475" t="str">
        <f>IF(T475="Permit", olah!T475, "No Permit")</f>
        <v>No Permit</v>
      </c>
    </row>
    <row r="476" spans="1:21" hidden="1" x14ac:dyDescent="0.3">
      <c r="A476" s="23">
        <v>44561</v>
      </c>
      <c r="B476" t="s">
        <v>154</v>
      </c>
      <c r="C476" t="s">
        <v>3322</v>
      </c>
      <c r="D476" t="s">
        <v>11608</v>
      </c>
      <c r="E476" t="str">
        <f>VLOOKUP(B476,olah!$B:$P,2,0)</f>
        <v>2021-12-06</v>
      </c>
      <c r="F476">
        <f>COUNTIFS(parameter!$J$4:$J$34,summary!A476,parameter!$I$4:$I$34,"&gt;="&amp;summary!$E476)</f>
        <v>26</v>
      </c>
      <c r="G476">
        <f>COUNTIFS(olah!$Q476:Q15474,summary!A476,olah!$B476:B15474,summary!B476,olah!$N476:N15474,summary!C476,olah!$P476:P15474,summary!D476,olah!$S476:S15474,"On Time")</f>
        <v>1</v>
      </c>
      <c r="H476">
        <f>COUNTIFS(olah!$Q$2:Q15474,summary!A476,olah!$B$2:B15474,summary!B476,olah!$S$2:S15474,"On Time")</f>
        <v>19</v>
      </c>
      <c r="I476">
        <f>COUNTIFS(olah!$Q476:Q15474,summary!A476,olah!$B476:B15474,summary!B476,olah!$N476:N15474,summary!C476,olah!$P476:P15474,summary!D476,olah!$S476:S15474,"Late")</f>
        <v>0</v>
      </c>
      <c r="J476">
        <f>COUNTIFS(olah!$Q$2:Q15474,summary!A476,olah!$B$2:B15474,summary!B476,olah!$S$2:S15474,"Late")</f>
        <v>0</v>
      </c>
      <c r="K476">
        <f t="shared" si="7"/>
        <v>7</v>
      </c>
      <c r="L476">
        <f>COUNTIFS(olah!$Q476:Q15474,summary!A476,olah!$B476:B15474,summary!B476,olah!$N476:N15474,summary!C476,olah!$P476:P15474,summary!D476,olah!$T476:T15474,"On Time CO")</f>
        <v>1</v>
      </c>
      <c r="M476">
        <f>COUNTIFS(olah!$Q$2:Q15474,summary!A476,olah!$B$2:B15474,summary!B476,olah!$T$2:T15474,"On Time CO")</f>
        <v>19</v>
      </c>
      <c r="N476">
        <f>COUNTIFS(olah!$Q476:Q15474,summary!A476,olah!$B476:B15474,summary!B476,olah!$N476:N15474,summary!C476,olah!$P476:P15474,summary!D476,olah!$T476:T15474,"Overtime")</f>
        <v>0</v>
      </c>
      <c r="O476">
        <f>COUNTIFS(olah!$Q$2:Q15474,summary!A476,olah!$B$2:B15474,summary!B476,olah!$T$2:T15474,"Overtime")</f>
        <v>0</v>
      </c>
      <c r="P476">
        <f>COUNTIFS(olah!$Q476:Q15474,summary!A476,olah!$B476:B15474,summary!B476,olah!$N476:N15474,summary!C476,olah!$P476:P15474,summary!D476,olah!$T476:T15474,"Early")</f>
        <v>0</v>
      </c>
      <c r="Q476">
        <f>COUNTIFS(olah!$Q$2:Q15474,summary!A476,olah!$B$2:B15474,summary!B476,olah!$T$2:T15474,"Early")</f>
        <v>0</v>
      </c>
      <c r="R476">
        <f>COUNTIFS(olah!$Q476:Q15474,summary!A476,olah!$B476:B15474,summary!B476,olah!$N476:N15474,summary!C476,olah!$P476:P15474,summary!D476,olah!$T476:T15474,"NA CO")</f>
        <v>0</v>
      </c>
      <c r="S476">
        <f>COUNTIFS(olah!$Q$2:Q15474,summary!A476,olah!$B$2:B15474,summary!B476,olah!$T$2:T15474,"NA CO")</f>
        <v>0</v>
      </c>
      <c r="T476" t="str">
        <f>olah!R476</f>
        <v>Daily Journey</v>
      </c>
      <c r="U476" t="str">
        <f>IF(T476="Permit", olah!T476, "No Permit")</f>
        <v>No Permit</v>
      </c>
    </row>
    <row r="477" spans="1:21" hidden="1" x14ac:dyDescent="0.3">
      <c r="A477" s="23">
        <v>44561</v>
      </c>
      <c r="B477" t="s">
        <v>154</v>
      </c>
      <c r="C477" t="s">
        <v>28</v>
      </c>
      <c r="D477" t="s">
        <v>11609</v>
      </c>
      <c r="E477" t="str">
        <f>VLOOKUP(B477,olah!$B:$P,2,0)</f>
        <v>2021-12-06</v>
      </c>
      <c r="F477">
        <f>COUNTIFS(parameter!$J$4:$J$34,summary!A477,parameter!$I$4:$I$34,"&gt;="&amp;summary!$E477)</f>
        <v>26</v>
      </c>
      <c r="G477">
        <f>COUNTIFS(olah!$Q477:Q15475,summary!A477,olah!$B477:B15475,summary!B477,olah!$N477:N15475,summary!C477,olah!$P477:P15475,summary!D477,olah!$S477:S15475,"On Time")</f>
        <v>1</v>
      </c>
      <c r="H477">
        <f>COUNTIFS(olah!$Q$2:Q15475,summary!A477,olah!$B$2:B15475,summary!B477,olah!$S$2:S15475,"On Time")</f>
        <v>19</v>
      </c>
      <c r="I477">
        <f>COUNTIFS(olah!$Q477:Q15475,summary!A477,olah!$B477:B15475,summary!B477,olah!$N477:N15475,summary!C477,olah!$P477:P15475,summary!D477,olah!$S477:S15475,"Late")</f>
        <v>0</v>
      </c>
      <c r="J477">
        <f>COUNTIFS(olah!$Q$2:Q15475,summary!A477,olah!$B$2:B15475,summary!B477,olah!$S$2:S15475,"Late")</f>
        <v>0</v>
      </c>
      <c r="K477">
        <f t="shared" si="7"/>
        <v>7</v>
      </c>
      <c r="L477">
        <f>COUNTIFS(olah!$Q477:Q15475,summary!A477,olah!$B477:B15475,summary!B477,olah!$N477:N15475,summary!C477,olah!$P477:P15475,summary!D477,olah!$T477:T15475,"On Time CO")</f>
        <v>1</v>
      </c>
      <c r="M477">
        <f>COUNTIFS(olah!$Q$2:Q15475,summary!A477,olah!$B$2:B15475,summary!B477,olah!$T$2:T15475,"On Time CO")</f>
        <v>19</v>
      </c>
      <c r="N477">
        <f>COUNTIFS(olah!$Q477:Q15475,summary!A477,olah!$B477:B15475,summary!B477,olah!$N477:N15475,summary!C477,olah!$P477:P15475,summary!D477,olah!$T477:T15475,"Overtime")</f>
        <v>0</v>
      </c>
      <c r="O477">
        <f>COUNTIFS(olah!$Q$2:Q15475,summary!A477,olah!$B$2:B15475,summary!B477,olah!$T$2:T15475,"Overtime")</f>
        <v>0</v>
      </c>
      <c r="P477">
        <f>COUNTIFS(olah!$Q477:Q15475,summary!A477,olah!$B477:B15475,summary!B477,olah!$N477:N15475,summary!C477,olah!$P477:P15475,summary!D477,olah!$T477:T15475,"Early")</f>
        <v>0</v>
      </c>
      <c r="Q477">
        <f>COUNTIFS(olah!$Q$2:Q15475,summary!A477,olah!$B$2:B15475,summary!B477,olah!$T$2:T15475,"Early")</f>
        <v>0</v>
      </c>
      <c r="R477">
        <f>COUNTIFS(olah!$Q477:Q15475,summary!A477,olah!$B477:B15475,summary!B477,olah!$N477:N15475,summary!C477,olah!$P477:P15475,summary!D477,olah!$T477:T15475,"NA CO")</f>
        <v>0</v>
      </c>
      <c r="S477">
        <f>COUNTIFS(olah!$Q$2:Q15475,summary!A477,olah!$B$2:B15475,summary!B477,olah!$T$2:T15475,"NA CO")</f>
        <v>0</v>
      </c>
      <c r="T477" t="str">
        <f>olah!R477</f>
        <v>Attendance</v>
      </c>
      <c r="U477" t="str">
        <f>IF(T477="Permit", olah!T477, "No Permit")</f>
        <v>No Permit</v>
      </c>
    </row>
    <row r="478" spans="1:21" hidden="1" x14ac:dyDescent="0.3">
      <c r="A478" s="23">
        <v>44561</v>
      </c>
      <c r="B478" t="s">
        <v>154</v>
      </c>
      <c r="C478" t="s">
        <v>28</v>
      </c>
      <c r="D478" t="s">
        <v>9024</v>
      </c>
      <c r="E478" t="str">
        <f>VLOOKUP(B478,olah!$B:$P,2,0)</f>
        <v>2021-12-06</v>
      </c>
      <c r="F478">
        <f>COUNTIFS(parameter!$J$4:$J$34,summary!A478,parameter!$I$4:$I$34,"&gt;="&amp;summary!$E478)</f>
        <v>26</v>
      </c>
      <c r="G478">
        <f>COUNTIFS(olah!$Q478:Q15476,summary!A478,olah!$B478:B15476,summary!B478,olah!$N478:N15476,summary!C478,olah!$P478:P15476,summary!D478,olah!$S478:S15476,"On Time")</f>
        <v>1</v>
      </c>
      <c r="H478">
        <f>COUNTIFS(olah!$Q$2:Q15476,summary!A478,olah!$B$2:B15476,summary!B478,olah!$S$2:S15476,"On Time")</f>
        <v>19</v>
      </c>
      <c r="I478">
        <f>COUNTIFS(olah!$Q478:Q15476,summary!A478,olah!$B478:B15476,summary!B478,olah!$N478:N15476,summary!C478,olah!$P478:P15476,summary!D478,olah!$S478:S15476,"Late")</f>
        <v>0</v>
      </c>
      <c r="J478">
        <f>COUNTIFS(olah!$Q$2:Q15476,summary!A478,olah!$B$2:B15476,summary!B478,olah!$S$2:S15476,"Late")</f>
        <v>0</v>
      </c>
      <c r="K478">
        <f t="shared" si="7"/>
        <v>7</v>
      </c>
      <c r="L478">
        <f>COUNTIFS(olah!$Q478:Q15476,summary!A478,olah!$B478:B15476,summary!B478,olah!$N478:N15476,summary!C478,olah!$P478:P15476,summary!D478,olah!$T478:T15476,"On Time CO")</f>
        <v>1</v>
      </c>
      <c r="M478">
        <f>COUNTIFS(olah!$Q$2:Q15476,summary!A478,olah!$B$2:B15476,summary!B478,olah!$T$2:T15476,"On Time CO")</f>
        <v>19</v>
      </c>
      <c r="N478">
        <f>COUNTIFS(olah!$Q478:Q15476,summary!A478,olah!$B478:B15476,summary!B478,olah!$N478:N15476,summary!C478,olah!$P478:P15476,summary!D478,olah!$T478:T15476,"Overtime")</f>
        <v>0</v>
      </c>
      <c r="O478">
        <f>COUNTIFS(olah!$Q$2:Q15476,summary!A478,olah!$B$2:B15476,summary!B478,olah!$T$2:T15476,"Overtime")</f>
        <v>0</v>
      </c>
      <c r="P478">
        <f>COUNTIFS(olah!$Q478:Q15476,summary!A478,olah!$B478:B15476,summary!B478,olah!$N478:N15476,summary!C478,olah!$P478:P15476,summary!D478,olah!$T478:T15476,"Early")</f>
        <v>0</v>
      </c>
      <c r="Q478">
        <f>COUNTIFS(olah!$Q$2:Q15476,summary!A478,olah!$B$2:B15476,summary!B478,olah!$T$2:T15476,"Early")</f>
        <v>0</v>
      </c>
      <c r="R478">
        <f>COUNTIFS(olah!$Q478:Q15476,summary!A478,olah!$B478:B15476,summary!B478,olah!$N478:N15476,summary!C478,olah!$P478:P15476,summary!D478,olah!$T478:T15476,"NA CO")</f>
        <v>0</v>
      </c>
      <c r="S478">
        <f>COUNTIFS(olah!$Q$2:Q15476,summary!A478,olah!$B$2:B15476,summary!B478,olah!$T$2:T15476,"NA CO")</f>
        <v>0</v>
      </c>
      <c r="T478" t="str">
        <f>olah!R478</f>
        <v>Attendance</v>
      </c>
      <c r="U478" t="str">
        <f>IF(T478="Permit", olah!T478, "No Permit")</f>
        <v>No Permit</v>
      </c>
    </row>
    <row r="479" spans="1:21" hidden="1" x14ac:dyDescent="0.3">
      <c r="A479" s="23">
        <v>44561</v>
      </c>
      <c r="B479" t="s">
        <v>154</v>
      </c>
      <c r="C479" t="s">
        <v>28</v>
      </c>
      <c r="D479" t="s">
        <v>10213</v>
      </c>
      <c r="E479" t="str">
        <f>VLOOKUP(B479,olah!$B:$P,2,0)</f>
        <v>2021-12-06</v>
      </c>
      <c r="F479">
        <f>COUNTIFS(parameter!$J$4:$J$34,summary!A479,parameter!$I$4:$I$34,"&gt;="&amp;summary!$E479)</f>
        <v>26</v>
      </c>
      <c r="G479">
        <f>COUNTIFS(olah!$Q479:Q15477,summary!A479,olah!$B479:B15477,summary!B479,olah!$N479:N15477,summary!C479,olah!$P479:P15477,summary!D479,olah!$S479:S15477,"On Time")</f>
        <v>1</v>
      </c>
      <c r="H479">
        <f>COUNTIFS(olah!$Q$2:Q15477,summary!A479,olah!$B$2:B15477,summary!B479,olah!$S$2:S15477,"On Time")</f>
        <v>19</v>
      </c>
      <c r="I479">
        <f>COUNTIFS(olah!$Q479:Q15477,summary!A479,olah!$B479:B15477,summary!B479,olah!$N479:N15477,summary!C479,olah!$P479:P15477,summary!D479,olah!$S479:S15477,"Late")</f>
        <v>0</v>
      </c>
      <c r="J479">
        <f>COUNTIFS(olah!$Q$2:Q15477,summary!A479,olah!$B$2:B15477,summary!B479,olah!$S$2:S15477,"Late")</f>
        <v>0</v>
      </c>
      <c r="K479">
        <f t="shared" si="7"/>
        <v>7</v>
      </c>
      <c r="L479">
        <f>COUNTIFS(olah!$Q479:Q15477,summary!A479,olah!$B479:B15477,summary!B479,olah!$N479:N15477,summary!C479,olah!$P479:P15477,summary!D479,olah!$T479:T15477,"On Time CO")</f>
        <v>1</v>
      </c>
      <c r="M479">
        <f>COUNTIFS(olah!$Q$2:Q15477,summary!A479,olah!$B$2:B15477,summary!B479,olah!$T$2:T15477,"On Time CO")</f>
        <v>19</v>
      </c>
      <c r="N479">
        <f>COUNTIFS(olah!$Q479:Q15477,summary!A479,olah!$B479:B15477,summary!B479,olah!$N479:N15477,summary!C479,olah!$P479:P15477,summary!D479,olah!$T479:T15477,"Overtime")</f>
        <v>0</v>
      </c>
      <c r="O479">
        <f>COUNTIFS(olah!$Q$2:Q15477,summary!A479,olah!$B$2:B15477,summary!B479,olah!$T$2:T15477,"Overtime")</f>
        <v>0</v>
      </c>
      <c r="P479">
        <f>COUNTIFS(olah!$Q479:Q15477,summary!A479,olah!$B479:B15477,summary!B479,olah!$N479:N15477,summary!C479,olah!$P479:P15477,summary!D479,olah!$T479:T15477,"Early")</f>
        <v>0</v>
      </c>
      <c r="Q479">
        <f>COUNTIFS(olah!$Q$2:Q15477,summary!A479,olah!$B$2:B15477,summary!B479,olah!$T$2:T15477,"Early")</f>
        <v>0</v>
      </c>
      <c r="R479">
        <f>COUNTIFS(olah!$Q479:Q15477,summary!A479,olah!$B479:B15477,summary!B479,olah!$N479:N15477,summary!C479,olah!$P479:P15477,summary!D479,olah!$T479:T15477,"NA CO")</f>
        <v>0</v>
      </c>
      <c r="S479">
        <f>COUNTIFS(olah!$Q$2:Q15477,summary!A479,olah!$B$2:B15477,summary!B479,olah!$T$2:T15477,"NA CO")</f>
        <v>0</v>
      </c>
      <c r="T479" t="str">
        <f>olah!R479</f>
        <v>Attendance</v>
      </c>
      <c r="U479" t="str">
        <f>IF(T479="Permit", olah!T479, "No Permit")</f>
        <v>No Permit</v>
      </c>
    </row>
    <row r="480" spans="1:21" hidden="1" x14ac:dyDescent="0.3">
      <c r="A480" s="23">
        <v>44561</v>
      </c>
      <c r="B480" t="s">
        <v>154</v>
      </c>
      <c r="C480" t="s">
        <v>3306</v>
      </c>
      <c r="D480" t="s">
        <v>7927</v>
      </c>
      <c r="E480" t="str">
        <f>VLOOKUP(B480,olah!$B:$P,2,0)</f>
        <v>2021-12-06</v>
      </c>
      <c r="F480">
        <f>COUNTIFS(parameter!$J$4:$J$34,summary!A480,parameter!$I$4:$I$34,"&gt;="&amp;summary!$E480)</f>
        <v>26</v>
      </c>
      <c r="G480">
        <f>COUNTIFS(olah!$Q480:Q15478,summary!A480,olah!$B480:B15478,summary!B480,olah!$N480:N15478,summary!C480,olah!$P480:P15478,summary!D480,olah!$S480:S15478,"On Time")</f>
        <v>1</v>
      </c>
      <c r="H480">
        <f>COUNTIFS(olah!$Q$2:Q15478,summary!A480,olah!$B$2:B15478,summary!B480,olah!$S$2:S15478,"On Time")</f>
        <v>19</v>
      </c>
      <c r="I480">
        <f>COUNTIFS(olah!$Q480:Q15478,summary!A480,olah!$B480:B15478,summary!B480,olah!$N480:N15478,summary!C480,olah!$P480:P15478,summary!D480,olah!$S480:S15478,"Late")</f>
        <v>0</v>
      </c>
      <c r="J480">
        <f>COUNTIFS(olah!$Q$2:Q15478,summary!A480,olah!$B$2:B15478,summary!B480,olah!$S$2:S15478,"Late")</f>
        <v>0</v>
      </c>
      <c r="K480">
        <f t="shared" si="7"/>
        <v>7</v>
      </c>
      <c r="L480">
        <f>COUNTIFS(olah!$Q480:Q15478,summary!A480,olah!$B480:B15478,summary!B480,olah!$N480:N15478,summary!C480,olah!$P480:P15478,summary!D480,olah!$T480:T15478,"On Time CO")</f>
        <v>1</v>
      </c>
      <c r="M480">
        <f>COUNTIFS(olah!$Q$2:Q15478,summary!A480,olah!$B$2:B15478,summary!B480,olah!$T$2:T15478,"On Time CO")</f>
        <v>19</v>
      </c>
      <c r="N480">
        <f>COUNTIFS(olah!$Q480:Q15478,summary!A480,olah!$B480:B15478,summary!B480,olah!$N480:N15478,summary!C480,olah!$P480:P15478,summary!D480,olah!$T480:T15478,"Overtime")</f>
        <v>0</v>
      </c>
      <c r="O480">
        <f>COUNTIFS(olah!$Q$2:Q15478,summary!A480,olah!$B$2:B15478,summary!B480,olah!$T$2:T15478,"Overtime")</f>
        <v>0</v>
      </c>
      <c r="P480">
        <f>COUNTIFS(olah!$Q480:Q15478,summary!A480,olah!$B480:B15478,summary!B480,olah!$N480:N15478,summary!C480,olah!$P480:P15478,summary!D480,olah!$T480:T15478,"Early")</f>
        <v>0</v>
      </c>
      <c r="Q480">
        <f>COUNTIFS(olah!$Q$2:Q15478,summary!A480,olah!$B$2:B15478,summary!B480,olah!$T$2:T15478,"Early")</f>
        <v>0</v>
      </c>
      <c r="R480">
        <f>COUNTIFS(olah!$Q480:Q15478,summary!A480,olah!$B480:B15478,summary!B480,olah!$N480:N15478,summary!C480,olah!$P480:P15478,summary!D480,olah!$T480:T15478,"NA CO")</f>
        <v>0</v>
      </c>
      <c r="S480">
        <f>COUNTIFS(olah!$Q$2:Q15478,summary!A480,olah!$B$2:B15478,summary!B480,olah!$T$2:T15478,"NA CO")</f>
        <v>0</v>
      </c>
      <c r="T480" t="str">
        <f>olah!R480</f>
        <v>Daily Journey</v>
      </c>
      <c r="U480" t="str">
        <f>IF(T480="Permit", olah!T480, "No Permit")</f>
        <v>No Permit</v>
      </c>
    </row>
    <row r="481" spans="1:21" hidden="1" x14ac:dyDescent="0.3">
      <c r="A481" s="23">
        <v>44561</v>
      </c>
      <c r="B481" t="s">
        <v>154</v>
      </c>
      <c r="C481" t="s">
        <v>28</v>
      </c>
      <c r="D481" t="s">
        <v>11610</v>
      </c>
      <c r="E481" t="str">
        <f>VLOOKUP(B481,olah!$B:$P,2,0)</f>
        <v>2021-12-06</v>
      </c>
      <c r="F481">
        <f>COUNTIFS(parameter!$J$4:$J$34,summary!A481,parameter!$I$4:$I$34,"&gt;="&amp;summary!$E481)</f>
        <v>26</v>
      </c>
      <c r="G481">
        <f>COUNTIFS(olah!$Q481:Q15479,summary!A481,olah!$B481:B15479,summary!B481,olah!$N481:N15479,summary!C481,olah!$P481:P15479,summary!D481,olah!$S481:S15479,"On Time")</f>
        <v>1</v>
      </c>
      <c r="H481">
        <f>COUNTIFS(olah!$Q$2:Q15479,summary!A481,olah!$B$2:B15479,summary!B481,olah!$S$2:S15479,"On Time")</f>
        <v>19</v>
      </c>
      <c r="I481">
        <f>COUNTIFS(olah!$Q481:Q15479,summary!A481,olah!$B481:B15479,summary!B481,olah!$N481:N15479,summary!C481,olah!$P481:P15479,summary!D481,olah!$S481:S15479,"Late")</f>
        <v>0</v>
      </c>
      <c r="J481">
        <f>COUNTIFS(olah!$Q$2:Q15479,summary!A481,olah!$B$2:B15479,summary!B481,olah!$S$2:S15479,"Late")</f>
        <v>0</v>
      </c>
      <c r="K481">
        <f t="shared" si="7"/>
        <v>7</v>
      </c>
      <c r="L481">
        <f>COUNTIFS(olah!$Q481:Q15479,summary!A481,olah!$B481:B15479,summary!B481,olah!$N481:N15479,summary!C481,olah!$P481:P15479,summary!D481,olah!$T481:T15479,"On Time CO")</f>
        <v>1</v>
      </c>
      <c r="M481">
        <f>COUNTIFS(olah!$Q$2:Q15479,summary!A481,olah!$B$2:B15479,summary!B481,olah!$T$2:T15479,"On Time CO")</f>
        <v>19</v>
      </c>
      <c r="N481">
        <f>COUNTIFS(olah!$Q481:Q15479,summary!A481,olah!$B481:B15479,summary!B481,olah!$N481:N15479,summary!C481,olah!$P481:P15479,summary!D481,olah!$T481:T15479,"Overtime")</f>
        <v>0</v>
      </c>
      <c r="O481">
        <f>COUNTIFS(olah!$Q$2:Q15479,summary!A481,olah!$B$2:B15479,summary!B481,olah!$T$2:T15479,"Overtime")</f>
        <v>0</v>
      </c>
      <c r="P481">
        <f>COUNTIFS(olah!$Q481:Q15479,summary!A481,olah!$B481:B15479,summary!B481,olah!$N481:N15479,summary!C481,olah!$P481:P15479,summary!D481,olah!$T481:T15479,"Early")</f>
        <v>0</v>
      </c>
      <c r="Q481">
        <f>COUNTIFS(olah!$Q$2:Q15479,summary!A481,olah!$B$2:B15479,summary!B481,olah!$T$2:T15479,"Early")</f>
        <v>0</v>
      </c>
      <c r="R481">
        <f>COUNTIFS(olah!$Q481:Q15479,summary!A481,olah!$B481:B15479,summary!B481,olah!$N481:N15479,summary!C481,olah!$P481:P15479,summary!D481,olah!$T481:T15479,"NA CO")</f>
        <v>0</v>
      </c>
      <c r="S481">
        <f>COUNTIFS(olah!$Q$2:Q15479,summary!A481,olah!$B$2:B15479,summary!B481,olah!$T$2:T15479,"NA CO")</f>
        <v>0</v>
      </c>
      <c r="T481" t="str">
        <f>olah!R481</f>
        <v>Attendance</v>
      </c>
      <c r="U481" t="str">
        <f>IF(T481="Permit", olah!T481, "No Permit")</f>
        <v>No Permit</v>
      </c>
    </row>
    <row r="482" spans="1:21" hidden="1" x14ac:dyDescent="0.3">
      <c r="A482" s="23">
        <v>44561</v>
      </c>
      <c r="B482" t="s">
        <v>154</v>
      </c>
      <c r="C482" t="s">
        <v>157</v>
      </c>
      <c r="D482" t="s">
        <v>9025</v>
      </c>
      <c r="E482" t="str">
        <f>VLOOKUP(B482,olah!$B:$P,2,0)</f>
        <v>2021-12-06</v>
      </c>
      <c r="F482">
        <f>COUNTIFS(parameter!$J$4:$J$34,summary!A482,parameter!$I$4:$I$34,"&gt;="&amp;summary!$E482)</f>
        <v>26</v>
      </c>
      <c r="G482">
        <f>COUNTIFS(olah!$Q482:Q15480,summary!A482,olah!$B482:B15480,summary!B482,olah!$N482:N15480,summary!C482,olah!$P482:P15480,summary!D482,olah!$S482:S15480,"On Time")</f>
        <v>1</v>
      </c>
      <c r="H482">
        <f>COUNTIFS(olah!$Q$2:Q15480,summary!A482,olah!$B$2:B15480,summary!B482,olah!$S$2:S15480,"On Time")</f>
        <v>19</v>
      </c>
      <c r="I482">
        <f>COUNTIFS(olah!$Q482:Q15480,summary!A482,olah!$B482:B15480,summary!B482,olah!$N482:N15480,summary!C482,olah!$P482:P15480,summary!D482,olah!$S482:S15480,"Late")</f>
        <v>0</v>
      </c>
      <c r="J482">
        <f>COUNTIFS(olah!$Q$2:Q15480,summary!A482,olah!$B$2:B15480,summary!B482,olah!$S$2:S15480,"Late")</f>
        <v>0</v>
      </c>
      <c r="K482">
        <f t="shared" si="7"/>
        <v>7</v>
      </c>
      <c r="L482">
        <f>COUNTIFS(olah!$Q482:Q15480,summary!A482,olah!$B482:B15480,summary!B482,olah!$N482:N15480,summary!C482,olah!$P482:P15480,summary!D482,olah!$T482:T15480,"On Time CO")</f>
        <v>1</v>
      </c>
      <c r="M482">
        <f>COUNTIFS(olah!$Q$2:Q15480,summary!A482,olah!$B$2:B15480,summary!B482,olah!$T$2:T15480,"On Time CO")</f>
        <v>19</v>
      </c>
      <c r="N482">
        <f>COUNTIFS(olah!$Q482:Q15480,summary!A482,olah!$B482:B15480,summary!B482,olah!$N482:N15480,summary!C482,olah!$P482:P15480,summary!D482,olah!$T482:T15480,"Overtime")</f>
        <v>0</v>
      </c>
      <c r="O482">
        <f>COUNTIFS(olah!$Q$2:Q15480,summary!A482,olah!$B$2:B15480,summary!B482,olah!$T$2:T15480,"Overtime")</f>
        <v>0</v>
      </c>
      <c r="P482">
        <f>COUNTIFS(olah!$Q482:Q15480,summary!A482,olah!$B482:B15480,summary!B482,olah!$N482:N15480,summary!C482,olah!$P482:P15480,summary!D482,olah!$T482:T15480,"Early")</f>
        <v>0</v>
      </c>
      <c r="Q482">
        <f>COUNTIFS(olah!$Q$2:Q15480,summary!A482,olah!$B$2:B15480,summary!B482,olah!$T$2:T15480,"Early")</f>
        <v>0</v>
      </c>
      <c r="R482">
        <f>COUNTIFS(olah!$Q482:Q15480,summary!A482,olah!$B482:B15480,summary!B482,olah!$N482:N15480,summary!C482,olah!$P482:P15480,summary!D482,olah!$T482:T15480,"NA CO")</f>
        <v>0</v>
      </c>
      <c r="S482">
        <f>COUNTIFS(olah!$Q$2:Q15480,summary!A482,olah!$B$2:B15480,summary!B482,olah!$T$2:T15480,"NA CO")</f>
        <v>0</v>
      </c>
      <c r="T482" t="str">
        <f>olah!R482</f>
        <v>Daily Journey</v>
      </c>
      <c r="U482" t="str">
        <f>IF(T482="Permit", olah!T482, "No Permit")</f>
        <v>No Permit</v>
      </c>
    </row>
    <row r="483" spans="1:21" hidden="1" x14ac:dyDescent="0.3">
      <c r="A483" s="23">
        <v>44561</v>
      </c>
      <c r="B483" t="s">
        <v>154</v>
      </c>
      <c r="C483" t="s">
        <v>28</v>
      </c>
      <c r="D483" t="s">
        <v>10214</v>
      </c>
      <c r="E483" t="str">
        <f>VLOOKUP(B483,olah!$B:$P,2,0)</f>
        <v>2021-12-06</v>
      </c>
      <c r="F483">
        <f>COUNTIFS(parameter!$J$4:$J$34,summary!A483,parameter!$I$4:$I$34,"&gt;="&amp;summary!$E483)</f>
        <v>26</v>
      </c>
      <c r="G483">
        <f>COUNTIFS(olah!$Q483:Q15481,summary!A483,olah!$B483:B15481,summary!B483,olah!$N483:N15481,summary!C483,olah!$P483:P15481,summary!D483,olah!$S483:S15481,"On Time")</f>
        <v>1</v>
      </c>
      <c r="H483">
        <f>COUNTIFS(olah!$Q$2:Q15481,summary!A483,olah!$B$2:B15481,summary!B483,olah!$S$2:S15481,"On Time")</f>
        <v>19</v>
      </c>
      <c r="I483">
        <f>COUNTIFS(olah!$Q483:Q15481,summary!A483,olah!$B483:B15481,summary!B483,olah!$N483:N15481,summary!C483,olah!$P483:P15481,summary!D483,olah!$S483:S15481,"Late")</f>
        <v>0</v>
      </c>
      <c r="J483">
        <f>COUNTIFS(olah!$Q$2:Q15481,summary!A483,olah!$B$2:B15481,summary!B483,olah!$S$2:S15481,"Late")</f>
        <v>0</v>
      </c>
      <c r="K483">
        <f t="shared" si="7"/>
        <v>7</v>
      </c>
      <c r="L483">
        <f>COUNTIFS(olah!$Q483:Q15481,summary!A483,olah!$B483:B15481,summary!B483,olah!$N483:N15481,summary!C483,olah!$P483:P15481,summary!D483,olah!$T483:T15481,"On Time CO")</f>
        <v>1</v>
      </c>
      <c r="M483">
        <f>COUNTIFS(olah!$Q$2:Q15481,summary!A483,olah!$B$2:B15481,summary!B483,olah!$T$2:T15481,"On Time CO")</f>
        <v>19</v>
      </c>
      <c r="N483">
        <f>COUNTIFS(olah!$Q483:Q15481,summary!A483,olah!$B483:B15481,summary!B483,olah!$N483:N15481,summary!C483,olah!$P483:P15481,summary!D483,olah!$T483:T15481,"Overtime")</f>
        <v>0</v>
      </c>
      <c r="O483">
        <f>COUNTIFS(olah!$Q$2:Q15481,summary!A483,olah!$B$2:B15481,summary!B483,olah!$T$2:T15481,"Overtime")</f>
        <v>0</v>
      </c>
      <c r="P483">
        <f>COUNTIFS(olah!$Q483:Q15481,summary!A483,olah!$B483:B15481,summary!B483,olah!$N483:N15481,summary!C483,olah!$P483:P15481,summary!D483,olah!$T483:T15481,"Early")</f>
        <v>0</v>
      </c>
      <c r="Q483">
        <f>COUNTIFS(olah!$Q$2:Q15481,summary!A483,olah!$B$2:B15481,summary!B483,olah!$T$2:T15481,"Early")</f>
        <v>0</v>
      </c>
      <c r="R483">
        <f>COUNTIFS(olah!$Q483:Q15481,summary!A483,olah!$B483:B15481,summary!B483,olah!$N483:N15481,summary!C483,olah!$P483:P15481,summary!D483,olah!$T483:T15481,"NA CO")</f>
        <v>0</v>
      </c>
      <c r="S483">
        <f>COUNTIFS(olah!$Q$2:Q15481,summary!A483,olah!$B$2:B15481,summary!B483,olah!$T$2:T15481,"NA CO")</f>
        <v>0</v>
      </c>
      <c r="T483" t="str">
        <f>olah!R483</f>
        <v>Attendance</v>
      </c>
      <c r="U483" t="str">
        <f>IF(T483="Permit", olah!T483, "No Permit")</f>
        <v>No Permit</v>
      </c>
    </row>
    <row r="484" spans="1:21" hidden="1" x14ac:dyDescent="0.3">
      <c r="A484" s="23">
        <v>44561</v>
      </c>
      <c r="B484" t="s">
        <v>154</v>
      </c>
      <c r="C484" t="s">
        <v>28</v>
      </c>
      <c r="D484" t="s">
        <v>7814</v>
      </c>
      <c r="E484" t="str">
        <f>VLOOKUP(B484,olah!$B:$P,2,0)</f>
        <v>2021-12-06</v>
      </c>
      <c r="F484">
        <f>COUNTIFS(parameter!$J$4:$J$34,summary!A484,parameter!$I$4:$I$34,"&gt;="&amp;summary!$E484)</f>
        <v>26</v>
      </c>
      <c r="G484">
        <f>COUNTIFS(olah!$Q484:Q15482,summary!A484,olah!$B484:B15482,summary!B484,olah!$N484:N15482,summary!C484,olah!$P484:P15482,summary!D484,olah!$S484:S15482,"On Time")</f>
        <v>1</v>
      </c>
      <c r="H484">
        <f>COUNTIFS(olah!$Q$2:Q15482,summary!A484,olah!$B$2:B15482,summary!B484,olah!$S$2:S15482,"On Time")</f>
        <v>19</v>
      </c>
      <c r="I484">
        <f>COUNTIFS(olah!$Q484:Q15482,summary!A484,olah!$B484:B15482,summary!B484,olah!$N484:N15482,summary!C484,olah!$P484:P15482,summary!D484,olah!$S484:S15482,"Late")</f>
        <v>0</v>
      </c>
      <c r="J484">
        <f>COUNTIFS(olah!$Q$2:Q15482,summary!A484,olah!$B$2:B15482,summary!B484,olah!$S$2:S15482,"Late")</f>
        <v>0</v>
      </c>
      <c r="K484">
        <f t="shared" si="7"/>
        <v>7</v>
      </c>
      <c r="L484">
        <f>COUNTIFS(olah!$Q484:Q15482,summary!A484,olah!$B484:B15482,summary!B484,olah!$N484:N15482,summary!C484,olah!$P484:P15482,summary!D484,olah!$T484:T15482,"On Time CO")</f>
        <v>1</v>
      </c>
      <c r="M484">
        <f>COUNTIFS(olah!$Q$2:Q15482,summary!A484,olah!$B$2:B15482,summary!B484,olah!$T$2:T15482,"On Time CO")</f>
        <v>19</v>
      </c>
      <c r="N484">
        <f>COUNTIFS(olah!$Q484:Q15482,summary!A484,olah!$B484:B15482,summary!B484,olah!$N484:N15482,summary!C484,olah!$P484:P15482,summary!D484,olah!$T484:T15482,"Overtime")</f>
        <v>0</v>
      </c>
      <c r="O484">
        <f>COUNTIFS(olah!$Q$2:Q15482,summary!A484,olah!$B$2:B15482,summary!B484,olah!$T$2:T15482,"Overtime")</f>
        <v>0</v>
      </c>
      <c r="P484">
        <f>COUNTIFS(olah!$Q484:Q15482,summary!A484,olah!$B484:B15482,summary!B484,olah!$N484:N15482,summary!C484,olah!$P484:P15482,summary!D484,olah!$T484:T15482,"Early")</f>
        <v>0</v>
      </c>
      <c r="Q484">
        <f>COUNTIFS(olah!$Q$2:Q15482,summary!A484,olah!$B$2:B15482,summary!B484,olah!$T$2:T15482,"Early")</f>
        <v>0</v>
      </c>
      <c r="R484">
        <f>COUNTIFS(olah!$Q484:Q15482,summary!A484,olah!$B484:B15482,summary!B484,olah!$N484:N15482,summary!C484,olah!$P484:P15482,summary!D484,olah!$T484:T15482,"NA CO")</f>
        <v>0</v>
      </c>
      <c r="S484">
        <f>COUNTIFS(olah!$Q$2:Q15482,summary!A484,olah!$B$2:B15482,summary!B484,olah!$T$2:T15482,"NA CO")</f>
        <v>0</v>
      </c>
      <c r="T484" t="str">
        <f>olah!R484</f>
        <v>Attendance</v>
      </c>
      <c r="U484" t="str">
        <f>IF(T484="Permit", olah!T484, "No Permit")</f>
        <v>No Permit</v>
      </c>
    </row>
    <row r="485" spans="1:21" hidden="1" x14ac:dyDescent="0.3">
      <c r="A485" s="23">
        <v>44561</v>
      </c>
      <c r="B485" t="s">
        <v>159</v>
      </c>
      <c r="C485" t="s">
        <v>28</v>
      </c>
      <c r="D485" t="s">
        <v>1390</v>
      </c>
      <c r="E485" t="str">
        <f>VLOOKUP(B485,olah!$B:$P,2,0)</f>
        <v>2021-12-01</v>
      </c>
      <c r="F485">
        <f>COUNTIFS(parameter!$J$4:$J$34,summary!A485,parameter!$I$4:$I$34,"&gt;="&amp;summary!$E485)</f>
        <v>31</v>
      </c>
      <c r="G485">
        <f>COUNTIFS(olah!$Q485:Q15483,summary!A485,olah!$B485:B15483,summary!B485,olah!$N485:N15483,summary!C485,olah!$P485:P15483,summary!D485,olah!$S485:S15483,"On Time")</f>
        <v>1</v>
      </c>
      <c r="H485">
        <f>COUNTIFS(olah!$Q$2:Q15483,summary!A485,olah!$B$2:B15483,summary!B485,olah!$S$2:S15483,"On Time")</f>
        <v>23</v>
      </c>
      <c r="I485">
        <f>COUNTIFS(olah!$Q485:Q15483,summary!A485,olah!$B485:B15483,summary!B485,olah!$N485:N15483,summary!C485,olah!$P485:P15483,summary!D485,olah!$S485:S15483,"Late")</f>
        <v>0</v>
      </c>
      <c r="J485">
        <f>COUNTIFS(olah!$Q$2:Q15483,summary!A485,olah!$B$2:B15483,summary!B485,olah!$S$2:S15483,"Late")</f>
        <v>0</v>
      </c>
      <c r="K485">
        <f t="shared" si="7"/>
        <v>8</v>
      </c>
      <c r="L485">
        <f>COUNTIFS(olah!$Q485:Q15483,summary!A485,olah!$B485:B15483,summary!B485,olah!$N485:N15483,summary!C485,olah!$P485:P15483,summary!D485,olah!$T485:T15483,"On Time CO")</f>
        <v>1</v>
      </c>
      <c r="M485">
        <f>COUNTIFS(olah!$Q$2:Q15483,summary!A485,olah!$B$2:B15483,summary!B485,olah!$T$2:T15483,"On Time CO")</f>
        <v>17</v>
      </c>
      <c r="N485">
        <f>COUNTIFS(olah!$Q485:Q15483,summary!A485,olah!$B485:B15483,summary!B485,olah!$N485:N15483,summary!C485,olah!$P485:P15483,summary!D485,olah!$T485:T15483,"Overtime")</f>
        <v>0</v>
      </c>
      <c r="O485">
        <f>COUNTIFS(olah!$Q$2:Q15483,summary!A485,olah!$B$2:B15483,summary!B485,olah!$T$2:T15483,"Overtime")</f>
        <v>0</v>
      </c>
      <c r="P485">
        <f>COUNTIFS(olah!$Q485:Q15483,summary!A485,olah!$B485:B15483,summary!B485,olah!$N485:N15483,summary!C485,olah!$P485:P15483,summary!D485,olah!$T485:T15483,"Early")</f>
        <v>0</v>
      </c>
      <c r="Q485">
        <f>COUNTIFS(olah!$Q$2:Q15483,summary!A485,olah!$B$2:B15483,summary!B485,olah!$T$2:T15483,"Early")</f>
        <v>0</v>
      </c>
      <c r="R485">
        <f>COUNTIFS(olah!$Q485:Q15483,summary!A485,olah!$B485:B15483,summary!B485,olah!$N485:N15483,summary!C485,olah!$P485:P15483,summary!D485,olah!$T485:T15483,"NA CO")</f>
        <v>0</v>
      </c>
      <c r="S485">
        <f>COUNTIFS(olah!$Q$2:Q15483,summary!A485,olah!$B$2:B15483,summary!B485,olah!$T$2:T15483,"NA CO")</f>
        <v>6</v>
      </c>
      <c r="T485" t="str">
        <f>olah!R485</f>
        <v>Attendance</v>
      </c>
      <c r="U485" t="str">
        <f>IF(T485="Permit", olah!T485, "No Permit")</f>
        <v>No Permit</v>
      </c>
    </row>
    <row r="486" spans="1:21" hidden="1" x14ac:dyDescent="0.3">
      <c r="A486" s="23">
        <v>44561</v>
      </c>
      <c r="B486" t="s">
        <v>159</v>
      </c>
      <c r="C486" t="s">
        <v>28</v>
      </c>
      <c r="D486" t="s">
        <v>5935</v>
      </c>
      <c r="E486" t="str">
        <f>VLOOKUP(B486,olah!$B:$P,2,0)</f>
        <v>2021-12-01</v>
      </c>
      <c r="F486">
        <f>COUNTIFS(parameter!$J$4:$J$34,summary!A486,parameter!$I$4:$I$34,"&gt;="&amp;summary!$E486)</f>
        <v>31</v>
      </c>
      <c r="G486">
        <f>COUNTIFS(olah!$Q486:Q15484,summary!A486,olah!$B486:B15484,summary!B486,olah!$N486:N15484,summary!C486,olah!$P486:P15484,summary!D486,olah!$S486:S15484,"On Time")</f>
        <v>1</v>
      </c>
      <c r="H486">
        <f>COUNTIFS(olah!$Q$2:Q15484,summary!A486,olah!$B$2:B15484,summary!B486,olah!$S$2:S15484,"On Time")</f>
        <v>23</v>
      </c>
      <c r="I486">
        <f>COUNTIFS(olah!$Q486:Q15484,summary!A486,olah!$B486:B15484,summary!B486,olah!$N486:N15484,summary!C486,olah!$P486:P15484,summary!D486,olah!$S486:S15484,"Late")</f>
        <v>0</v>
      </c>
      <c r="J486">
        <f>COUNTIFS(olah!$Q$2:Q15484,summary!A486,olah!$B$2:B15484,summary!B486,olah!$S$2:S15484,"Late")</f>
        <v>0</v>
      </c>
      <c r="K486">
        <f t="shared" si="7"/>
        <v>8</v>
      </c>
      <c r="L486">
        <f>COUNTIFS(olah!$Q486:Q15484,summary!A486,olah!$B486:B15484,summary!B486,olah!$N486:N15484,summary!C486,olah!$P486:P15484,summary!D486,olah!$T486:T15484,"On Time CO")</f>
        <v>1</v>
      </c>
      <c r="M486">
        <f>COUNTIFS(olah!$Q$2:Q15484,summary!A486,olah!$B$2:B15484,summary!B486,olah!$T$2:T15484,"On Time CO")</f>
        <v>17</v>
      </c>
      <c r="N486">
        <f>COUNTIFS(olah!$Q486:Q15484,summary!A486,olah!$B486:B15484,summary!B486,olah!$N486:N15484,summary!C486,olah!$P486:P15484,summary!D486,olah!$T486:T15484,"Overtime")</f>
        <v>0</v>
      </c>
      <c r="O486">
        <f>COUNTIFS(olah!$Q$2:Q15484,summary!A486,olah!$B$2:B15484,summary!B486,olah!$T$2:T15484,"Overtime")</f>
        <v>0</v>
      </c>
      <c r="P486">
        <f>COUNTIFS(olah!$Q486:Q15484,summary!A486,olah!$B486:B15484,summary!B486,olah!$N486:N15484,summary!C486,olah!$P486:P15484,summary!D486,olah!$T486:T15484,"Early")</f>
        <v>0</v>
      </c>
      <c r="Q486">
        <f>COUNTIFS(olah!$Q$2:Q15484,summary!A486,olah!$B$2:B15484,summary!B486,olah!$T$2:T15484,"Early")</f>
        <v>0</v>
      </c>
      <c r="R486">
        <f>COUNTIFS(olah!$Q486:Q15484,summary!A486,olah!$B486:B15484,summary!B486,olah!$N486:N15484,summary!C486,olah!$P486:P15484,summary!D486,olah!$T486:T15484,"NA CO")</f>
        <v>0</v>
      </c>
      <c r="S486">
        <f>COUNTIFS(olah!$Q$2:Q15484,summary!A486,olah!$B$2:B15484,summary!B486,olah!$T$2:T15484,"NA CO")</f>
        <v>6</v>
      </c>
      <c r="T486" t="str">
        <f>olah!R486</f>
        <v>Attendance</v>
      </c>
      <c r="U486" t="str">
        <f>IF(T486="Permit", olah!T486, "No Permit")</f>
        <v>No Permit</v>
      </c>
    </row>
    <row r="487" spans="1:21" hidden="1" x14ac:dyDescent="0.3">
      <c r="A487" s="23">
        <v>44561</v>
      </c>
      <c r="B487" t="s">
        <v>159</v>
      </c>
      <c r="C487" t="s">
        <v>160</v>
      </c>
      <c r="D487" t="s">
        <v>11600</v>
      </c>
      <c r="E487" t="str">
        <f>VLOOKUP(B487,olah!$B:$P,2,0)</f>
        <v>2021-12-01</v>
      </c>
      <c r="F487">
        <f>COUNTIFS(parameter!$J$4:$J$34,summary!A487,parameter!$I$4:$I$34,"&gt;="&amp;summary!$E487)</f>
        <v>31</v>
      </c>
      <c r="G487">
        <f>COUNTIFS(olah!$Q487:Q15485,summary!A487,olah!$B487:B15485,summary!B487,olah!$N487:N15485,summary!C487,olah!$P487:P15485,summary!D487,olah!$S487:S15485,"On Time")</f>
        <v>1</v>
      </c>
      <c r="H487">
        <f>COUNTIFS(olah!$Q$2:Q15485,summary!A487,olah!$B$2:B15485,summary!B487,olah!$S$2:S15485,"On Time")</f>
        <v>23</v>
      </c>
      <c r="I487">
        <f>COUNTIFS(olah!$Q487:Q15485,summary!A487,olah!$B487:B15485,summary!B487,olah!$N487:N15485,summary!C487,olah!$P487:P15485,summary!D487,olah!$S487:S15485,"Late")</f>
        <v>0</v>
      </c>
      <c r="J487">
        <f>COUNTIFS(olah!$Q$2:Q15485,summary!A487,olah!$B$2:B15485,summary!B487,olah!$S$2:S15485,"Late")</f>
        <v>0</v>
      </c>
      <c r="K487">
        <f t="shared" si="7"/>
        <v>8</v>
      </c>
      <c r="L487">
        <f>COUNTIFS(olah!$Q487:Q15485,summary!A487,olah!$B487:B15485,summary!B487,olah!$N487:N15485,summary!C487,olah!$P487:P15485,summary!D487,olah!$T487:T15485,"On Time CO")</f>
        <v>1</v>
      </c>
      <c r="M487">
        <f>COUNTIFS(olah!$Q$2:Q15485,summary!A487,olah!$B$2:B15485,summary!B487,olah!$T$2:T15485,"On Time CO")</f>
        <v>17</v>
      </c>
      <c r="N487">
        <f>COUNTIFS(olah!$Q487:Q15485,summary!A487,olah!$B487:B15485,summary!B487,olah!$N487:N15485,summary!C487,olah!$P487:P15485,summary!D487,olah!$T487:T15485,"Overtime")</f>
        <v>0</v>
      </c>
      <c r="O487">
        <f>COUNTIFS(olah!$Q$2:Q15485,summary!A487,olah!$B$2:B15485,summary!B487,olah!$T$2:T15485,"Overtime")</f>
        <v>0</v>
      </c>
      <c r="P487">
        <f>COUNTIFS(olah!$Q487:Q15485,summary!A487,olah!$B487:B15485,summary!B487,olah!$N487:N15485,summary!C487,olah!$P487:P15485,summary!D487,olah!$T487:T15485,"Early")</f>
        <v>0</v>
      </c>
      <c r="Q487">
        <f>COUNTIFS(olah!$Q$2:Q15485,summary!A487,olah!$B$2:B15485,summary!B487,olah!$T$2:T15485,"Early")</f>
        <v>0</v>
      </c>
      <c r="R487">
        <f>COUNTIFS(olah!$Q487:Q15485,summary!A487,olah!$B487:B15485,summary!B487,olah!$N487:N15485,summary!C487,olah!$P487:P15485,summary!D487,olah!$T487:T15485,"NA CO")</f>
        <v>0</v>
      </c>
      <c r="S487">
        <f>COUNTIFS(olah!$Q$2:Q15485,summary!A487,olah!$B$2:B15485,summary!B487,olah!$T$2:T15485,"NA CO")</f>
        <v>6</v>
      </c>
      <c r="T487" t="str">
        <f>olah!R487</f>
        <v>Daily Journey</v>
      </c>
      <c r="U487" t="str">
        <f>IF(T487="Permit", olah!T487, "No Permit")</f>
        <v>No Permit</v>
      </c>
    </row>
    <row r="488" spans="1:21" hidden="1" x14ac:dyDescent="0.3">
      <c r="A488" s="23">
        <v>44561</v>
      </c>
      <c r="B488" t="s">
        <v>159</v>
      </c>
      <c r="C488" t="s">
        <v>28</v>
      </c>
      <c r="D488" t="s">
        <v>11601</v>
      </c>
      <c r="E488" t="str">
        <f>VLOOKUP(B488,olah!$B:$P,2,0)</f>
        <v>2021-12-01</v>
      </c>
      <c r="F488">
        <f>COUNTIFS(parameter!$J$4:$J$34,summary!A488,parameter!$I$4:$I$34,"&gt;="&amp;summary!$E488)</f>
        <v>31</v>
      </c>
      <c r="G488">
        <f>COUNTIFS(olah!$Q488:Q15486,summary!A488,olah!$B488:B15486,summary!B488,olah!$N488:N15486,summary!C488,olah!$P488:P15486,summary!D488,olah!$S488:S15486,"On Time")</f>
        <v>1</v>
      </c>
      <c r="H488">
        <f>COUNTIFS(olah!$Q$2:Q15486,summary!A488,olah!$B$2:B15486,summary!B488,olah!$S$2:S15486,"On Time")</f>
        <v>23</v>
      </c>
      <c r="I488">
        <f>COUNTIFS(olah!$Q488:Q15486,summary!A488,olah!$B488:B15486,summary!B488,olah!$N488:N15486,summary!C488,olah!$P488:P15486,summary!D488,olah!$S488:S15486,"Late")</f>
        <v>0</v>
      </c>
      <c r="J488">
        <f>COUNTIFS(olah!$Q$2:Q15486,summary!A488,olah!$B$2:B15486,summary!B488,olah!$S$2:S15486,"Late")</f>
        <v>0</v>
      </c>
      <c r="K488">
        <f t="shared" si="7"/>
        <v>8</v>
      </c>
      <c r="L488">
        <f>COUNTIFS(olah!$Q488:Q15486,summary!A488,olah!$B488:B15486,summary!B488,olah!$N488:N15486,summary!C488,olah!$P488:P15486,summary!D488,olah!$T488:T15486,"On Time CO")</f>
        <v>0</v>
      </c>
      <c r="M488">
        <f>COUNTIFS(olah!$Q$2:Q15486,summary!A488,olah!$B$2:B15486,summary!B488,olah!$T$2:T15486,"On Time CO")</f>
        <v>17</v>
      </c>
      <c r="N488">
        <f>COUNTIFS(olah!$Q488:Q15486,summary!A488,olah!$B488:B15486,summary!B488,olah!$N488:N15486,summary!C488,olah!$P488:P15486,summary!D488,olah!$T488:T15486,"Overtime")</f>
        <v>0</v>
      </c>
      <c r="O488">
        <f>COUNTIFS(olah!$Q$2:Q15486,summary!A488,olah!$B$2:B15486,summary!B488,olah!$T$2:T15486,"Overtime")</f>
        <v>0</v>
      </c>
      <c r="P488">
        <f>COUNTIFS(olah!$Q488:Q15486,summary!A488,olah!$B488:B15486,summary!B488,olah!$N488:N15486,summary!C488,olah!$P488:P15486,summary!D488,olah!$T488:T15486,"Early")</f>
        <v>0</v>
      </c>
      <c r="Q488">
        <f>COUNTIFS(olah!$Q$2:Q15486,summary!A488,olah!$B$2:B15486,summary!B488,olah!$T$2:T15486,"Early")</f>
        <v>0</v>
      </c>
      <c r="R488">
        <f>COUNTIFS(olah!$Q488:Q15486,summary!A488,olah!$B488:B15486,summary!B488,olah!$N488:N15486,summary!C488,olah!$P488:P15486,summary!D488,olah!$T488:T15486,"NA CO")</f>
        <v>1</v>
      </c>
      <c r="S488">
        <f>COUNTIFS(olah!$Q$2:Q15486,summary!A488,olah!$B$2:B15486,summary!B488,olah!$T$2:T15486,"NA CO")</f>
        <v>6</v>
      </c>
      <c r="T488" t="str">
        <f>olah!R488</f>
        <v>Attendance</v>
      </c>
      <c r="U488" t="str">
        <f>IF(T488="Permit", olah!T488, "No Permit")</f>
        <v>No Permit</v>
      </c>
    </row>
    <row r="489" spans="1:21" hidden="1" x14ac:dyDescent="0.3">
      <c r="A489" s="23">
        <v>44561</v>
      </c>
      <c r="B489" t="s">
        <v>159</v>
      </c>
      <c r="C489" t="s">
        <v>161</v>
      </c>
      <c r="D489" t="s">
        <v>5936</v>
      </c>
      <c r="E489" t="str">
        <f>VLOOKUP(B489,olah!$B:$P,2,0)</f>
        <v>2021-12-01</v>
      </c>
      <c r="F489">
        <f>COUNTIFS(parameter!$J$4:$J$34,summary!A489,parameter!$I$4:$I$34,"&gt;="&amp;summary!$E489)</f>
        <v>31</v>
      </c>
      <c r="G489">
        <f>COUNTIFS(olah!$Q489:Q15487,summary!A489,olah!$B489:B15487,summary!B489,olah!$N489:N15487,summary!C489,olah!$P489:P15487,summary!D489,olah!$S489:S15487,"On Time")</f>
        <v>1</v>
      </c>
      <c r="H489">
        <f>COUNTIFS(olah!$Q$2:Q15487,summary!A489,olah!$B$2:B15487,summary!B489,olah!$S$2:S15487,"On Time")</f>
        <v>23</v>
      </c>
      <c r="I489">
        <f>COUNTIFS(olah!$Q489:Q15487,summary!A489,olah!$B489:B15487,summary!B489,olah!$N489:N15487,summary!C489,olah!$P489:P15487,summary!D489,olah!$S489:S15487,"Late")</f>
        <v>0</v>
      </c>
      <c r="J489">
        <f>COUNTIFS(olah!$Q$2:Q15487,summary!A489,olah!$B$2:B15487,summary!B489,olah!$S$2:S15487,"Late")</f>
        <v>0</v>
      </c>
      <c r="K489">
        <f t="shared" si="7"/>
        <v>8</v>
      </c>
      <c r="L489">
        <f>COUNTIFS(olah!$Q489:Q15487,summary!A489,olah!$B489:B15487,summary!B489,olah!$N489:N15487,summary!C489,olah!$P489:P15487,summary!D489,olah!$T489:T15487,"On Time CO")</f>
        <v>1</v>
      </c>
      <c r="M489">
        <f>COUNTIFS(olah!$Q$2:Q15487,summary!A489,olah!$B$2:B15487,summary!B489,olah!$T$2:T15487,"On Time CO")</f>
        <v>17</v>
      </c>
      <c r="N489">
        <f>COUNTIFS(olah!$Q489:Q15487,summary!A489,olah!$B489:B15487,summary!B489,olah!$N489:N15487,summary!C489,olah!$P489:P15487,summary!D489,olah!$T489:T15487,"Overtime")</f>
        <v>0</v>
      </c>
      <c r="O489">
        <f>COUNTIFS(olah!$Q$2:Q15487,summary!A489,olah!$B$2:B15487,summary!B489,olah!$T$2:T15487,"Overtime")</f>
        <v>0</v>
      </c>
      <c r="P489">
        <f>COUNTIFS(olah!$Q489:Q15487,summary!A489,olah!$B489:B15487,summary!B489,olah!$N489:N15487,summary!C489,olah!$P489:P15487,summary!D489,olah!$T489:T15487,"Early")</f>
        <v>0</v>
      </c>
      <c r="Q489">
        <f>COUNTIFS(olah!$Q$2:Q15487,summary!A489,olah!$B$2:B15487,summary!B489,olah!$T$2:T15487,"Early")</f>
        <v>0</v>
      </c>
      <c r="R489">
        <f>COUNTIFS(olah!$Q489:Q15487,summary!A489,olah!$B489:B15487,summary!B489,olah!$N489:N15487,summary!C489,olah!$P489:P15487,summary!D489,olah!$T489:T15487,"NA CO")</f>
        <v>0</v>
      </c>
      <c r="S489">
        <f>COUNTIFS(olah!$Q$2:Q15487,summary!A489,olah!$B$2:B15487,summary!B489,olah!$T$2:T15487,"NA CO")</f>
        <v>6</v>
      </c>
      <c r="T489" t="str">
        <f>olah!R489</f>
        <v>Daily Journey</v>
      </c>
      <c r="U489" t="str">
        <f>IF(T489="Permit", olah!T489, "No Permit")</f>
        <v>No Permit</v>
      </c>
    </row>
    <row r="490" spans="1:21" hidden="1" x14ac:dyDescent="0.3">
      <c r="A490" s="23">
        <v>44561</v>
      </c>
      <c r="B490" t="s">
        <v>159</v>
      </c>
      <c r="C490" t="s">
        <v>28</v>
      </c>
      <c r="D490" t="s">
        <v>6082</v>
      </c>
      <c r="E490" t="str">
        <f>VLOOKUP(B490,olah!$B:$P,2,0)</f>
        <v>2021-12-01</v>
      </c>
      <c r="F490">
        <f>COUNTIFS(parameter!$J$4:$J$34,summary!A490,parameter!$I$4:$I$34,"&gt;="&amp;summary!$E490)</f>
        <v>31</v>
      </c>
      <c r="G490">
        <f>COUNTIFS(olah!$Q490:Q15488,summary!A490,olah!$B490:B15488,summary!B490,olah!$N490:N15488,summary!C490,olah!$P490:P15488,summary!D490,olah!$S490:S15488,"On Time")</f>
        <v>1</v>
      </c>
      <c r="H490">
        <f>COUNTIFS(olah!$Q$2:Q15488,summary!A490,olah!$B$2:B15488,summary!B490,olah!$S$2:S15488,"On Time")</f>
        <v>23</v>
      </c>
      <c r="I490">
        <f>COUNTIFS(olah!$Q490:Q15488,summary!A490,olah!$B490:B15488,summary!B490,olah!$N490:N15488,summary!C490,olah!$P490:P15488,summary!D490,olah!$S490:S15488,"Late")</f>
        <v>0</v>
      </c>
      <c r="J490">
        <f>COUNTIFS(olah!$Q$2:Q15488,summary!A490,olah!$B$2:B15488,summary!B490,olah!$S$2:S15488,"Late")</f>
        <v>0</v>
      </c>
      <c r="K490">
        <f t="shared" si="7"/>
        <v>8</v>
      </c>
      <c r="L490">
        <f>COUNTIFS(olah!$Q490:Q15488,summary!A490,olah!$B490:B15488,summary!B490,olah!$N490:N15488,summary!C490,olah!$P490:P15488,summary!D490,olah!$T490:T15488,"On Time CO")</f>
        <v>1</v>
      </c>
      <c r="M490">
        <f>COUNTIFS(olah!$Q$2:Q15488,summary!A490,olah!$B$2:B15488,summary!B490,olah!$T$2:T15488,"On Time CO")</f>
        <v>17</v>
      </c>
      <c r="N490">
        <f>COUNTIFS(olah!$Q490:Q15488,summary!A490,olah!$B490:B15488,summary!B490,olah!$N490:N15488,summary!C490,olah!$P490:P15488,summary!D490,olah!$T490:T15488,"Overtime")</f>
        <v>0</v>
      </c>
      <c r="O490">
        <f>COUNTIFS(olah!$Q$2:Q15488,summary!A490,olah!$B$2:B15488,summary!B490,olah!$T$2:T15488,"Overtime")</f>
        <v>0</v>
      </c>
      <c r="P490">
        <f>COUNTIFS(olah!$Q490:Q15488,summary!A490,olah!$B490:B15488,summary!B490,olah!$N490:N15488,summary!C490,olah!$P490:P15488,summary!D490,olah!$T490:T15488,"Early")</f>
        <v>0</v>
      </c>
      <c r="Q490">
        <f>COUNTIFS(olah!$Q$2:Q15488,summary!A490,olah!$B$2:B15488,summary!B490,olah!$T$2:T15488,"Early")</f>
        <v>0</v>
      </c>
      <c r="R490">
        <f>COUNTIFS(olah!$Q490:Q15488,summary!A490,olah!$B490:B15488,summary!B490,olah!$N490:N15488,summary!C490,olah!$P490:P15488,summary!D490,olah!$T490:T15488,"NA CO")</f>
        <v>0</v>
      </c>
      <c r="S490">
        <f>COUNTIFS(olah!$Q$2:Q15488,summary!A490,olah!$B$2:B15488,summary!B490,olah!$T$2:T15488,"NA CO")</f>
        <v>6</v>
      </c>
      <c r="T490" t="str">
        <f>olah!R490</f>
        <v>Attendance</v>
      </c>
      <c r="U490" t="str">
        <f>IF(T490="Permit", olah!T490, "No Permit")</f>
        <v>No Permit</v>
      </c>
    </row>
    <row r="491" spans="1:21" hidden="1" x14ac:dyDescent="0.3">
      <c r="A491" s="23">
        <v>44561</v>
      </c>
      <c r="B491" t="s">
        <v>159</v>
      </c>
      <c r="C491" t="s">
        <v>160</v>
      </c>
      <c r="D491" t="s">
        <v>11602</v>
      </c>
      <c r="E491" t="str">
        <f>VLOOKUP(B491,olah!$B:$P,2,0)</f>
        <v>2021-12-01</v>
      </c>
      <c r="F491">
        <f>COUNTIFS(parameter!$J$4:$J$34,summary!A491,parameter!$I$4:$I$34,"&gt;="&amp;summary!$E491)</f>
        <v>31</v>
      </c>
      <c r="G491">
        <f>COUNTIFS(olah!$Q491:Q15489,summary!A491,olah!$B491:B15489,summary!B491,olah!$N491:N15489,summary!C491,olah!$P491:P15489,summary!D491,olah!$S491:S15489,"On Time")</f>
        <v>1</v>
      </c>
      <c r="H491">
        <f>COUNTIFS(olah!$Q$2:Q15489,summary!A491,olah!$B$2:B15489,summary!B491,olah!$S$2:S15489,"On Time")</f>
        <v>23</v>
      </c>
      <c r="I491">
        <f>COUNTIFS(olah!$Q491:Q15489,summary!A491,olah!$B491:B15489,summary!B491,olah!$N491:N15489,summary!C491,olah!$P491:P15489,summary!D491,olah!$S491:S15489,"Late")</f>
        <v>0</v>
      </c>
      <c r="J491">
        <f>COUNTIFS(olah!$Q$2:Q15489,summary!A491,olah!$B$2:B15489,summary!B491,olah!$S$2:S15489,"Late")</f>
        <v>0</v>
      </c>
      <c r="K491">
        <f t="shared" si="7"/>
        <v>8</v>
      </c>
      <c r="L491">
        <f>COUNTIFS(olah!$Q491:Q15489,summary!A491,olah!$B491:B15489,summary!B491,olah!$N491:N15489,summary!C491,olah!$P491:P15489,summary!D491,olah!$T491:T15489,"On Time CO")</f>
        <v>1</v>
      </c>
      <c r="M491">
        <f>COUNTIFS(olah!$Q$2:Q15489,summary!A491,olah!$B$2:B15489,summary!B491,olah!$T$2:T15489,"On Time CO")</f>
        <v>17</v>
      </c>
      <c r="N491">
        <f>COUNTIFS(olah!$Q491:Q15489,summary!A491,olah!$B491:B15489,summary!B491,olah!$N491:N15489,summary!C491,olah!$P491:P15489,summary!D491,olah!$T491:T15489,"Overtime")</f>
        <v>0</v>
      </c>
      <c r="O491">
        <f>COUNTIFS(olah!$Q$2:Q15489,summary!A491,olah!$B$2:B15489,summary!B491,olah!$T$2:T15489,"Overtime")</f>
        <v>0</v>
      </c>
      <c r="P491">
        <f>COUNTIFS(olah!$Q491:Q15489,summary!A491,olah!$B491:B15489,summary!B491,olah!$N491:N15489,summary!C491,olah!$P491:P15489,summary!D491,olah!$T491:T15489,"Early")</f>
        <v>0</v>
      </c>
      <c r="Q491">
        <f>COUNTIFS(olah!$Q$2:Q15489,summary!A491,olah!$B$2:B15489,summary!B491,olah!$T$2:T15489,"Early")</f>
        <v>0</v>
      </c>
      <c r="R491">
        <f>COUNTIFS(olah!$Q491:Q15489,summary!A491,olah!$B491:B15489,summary!B491,olah!$N491:N15489,summary!C491,olah!$P491:P15489,summary!D491,olah!$T491:T15489,"NA CO")</f>
        <v>0</v>
      </c>
      <c r="S491">
        <f>COUNTIFS(olah!$Q$2:Q15489,summary!A491,olah!$B$2:B15489,summary!B491,olah!$T$2:T15489,"NA CO")</f>
        <v>6</v>
      </c>
      <c r="T491" t="str">
        <f>olah!R491</f>
        <v>Daily Journey</v>
      </c>
      <c r="U491" t="str">
        <f>IF(T491="Permit", olah!T491, "No Permit")</f>
        <v>No Permit</v>
      </c>
    </row>
    <row r="492" spans="1:21" hidden="1" x14ac:dyDescent="0.3">
      <c r="A492" s="23">
        <v>44561</v>
      </c>
      <c r="B492" t="s">
        <v>159</v>
      </c>
      <c r="C492" t="s">
        <v>28</v>
      </c>
      <c r="D492" t="s">
        <v>11603</v>
      </c>
      <c r="E492" t="str">
        <f>VLOOKUP(B492,olah!$B:$P,2,0)</f>
        <v>2021-12-01</v>
      </c>
      <c r="F492">
        <f>COUNTIFS(parameter!$J$4:$J$34,summary!A492,parameter!$I$4:$I$34,"&gt;="&amp;summary!$E492)</f>
        <v>31</v>
      </c>
      <c r="G492">
        <f>COUNTIFS(olah!$Q492:Q15490,summary!A492,olah!$B492:B15490,summary!B492,olah!$N492:N15490,summary!C492,olah!$P492:P15490,summary!D492,olah!$S492:S15490,"On Time")</f>
        <v>1</v>
      </c>
      <c r="H492">
        <f>COUNTIFS(olah!$Q$2:Q15490,summary!A492,olah!$B$2:B15490,summary!B492,olah!$S$2:S15490,"On Time")</f>
        <v>23</v>
      </c>
      <c r="I492">
        <f>COUNTIFS(olah!$Q492:Q15490,summary!A492,olah!$B492:B15490,summary!B492,olah!$N492:N15490,summary!C492,olah!$P492:P15490,summary!D492,olah!$S492:S15490,"Late")</f>
        <v>0</v>
      </c>
      <c r="J492">
        <f>COUNTIFS(olah!$Q$2:Q15490,summary!A492,olah!$B$2:B15490,summary!B492,olah!$S$2:S15490,"Late")</f>
        <v>0</v>
      </c>
      <c r="K492">
        <f t="shared" si="7"/>
        <v>8</v>
      </c>
      <c r="L492">
        <f>COUNTIFS(olah!$Q492:Q15490,summary!A492,olah!$B492:B15490,summary!B492,olah!$N492:N15490,summary!C492,olah!$P492:P15490,summary!D492,olah!$T492:T15490,"On Time CO")</f>
        <v>1</v>
      </c>
      <c r="M492">
        <f>COUNTIFS(olah!$Q$2:Q15490,summary!A492,olah!$B$2:B15490,summary!B492,olah!$T$2:T15490,"On Time CO")</f>
        <v>17</v>
      </c>
      <c r="N492">
        <f>COUNTIFS(olah!$Q492:Q15490,summary!A492,olah!$B492:B15490,summary!B492,olah!$N492:N15490,summary!C492,olah!$P492:P15490,summary!D492,olah!$T492:T15490,"Overtime")</f>
        <v>0</v>
      </c>
      <c r="O492">
        <f>COUNTIFS(olah!$Q$2:Q15490,summary!A492,olah!$B$2:B15490,summary!B492,olah!$T$2:T15490,"Overtime")</f>
        <v>0</v>
      </c>
      <c r="P492">
        <f>COUNTIFS(olah!$Q492:Q15490,summary!A492,olah!$B492:B15490,summary!B492,olah!$N492:N15490,summary!C492,olah!$P492:P15490,summary!D492,olah!$T492:T15490,"Early")</f>
        <v>0</v>
      </c>
      <c r="Q492">
        <f>COUNTIFS(olah!$Q$2:Q15490,summary!A492,olah!$B$2:B15490,summary!B492,olah!$T$2:T15490,"Early")</f>
        <v>0</v>
      </c>
      <c r="R492">
        <f>COUNTIFS(olah!$Q492:Q15490,summary!A492,olah!$B492:B15490,summary!B492,olah!$N492:N15490,summary!C492,olah!$P492:P15490,summary!D492,olah!$T492:T15490,"NA CO")</f>
        <v>0</v>
      </c>
      <c r="S492">
        <f>COUNTIFS(olah!$Q$2:Q15490,summary!A492,olah!$B$2:B15490,summary!B492,olah!$T$2:T15490,"NA CO")</f>
        <v>6</v>
      </c>
      <c r="T492" t="str">
        <f>olah!R492</f>
        <v>Attendance</v>
      </c>
      <c r="U492" t="str">
        <f>IF(T492="Permit", olah!T492, "No Permit")</f>
        <v>No Permit</v>
      </c>
    </row>
    <row r="493" spans="1:21" hidden="1" x14ac:dyDescent="0.3">
      <c r="A493" s="23">
        <v>44561</v>
      </c>
      <c r="B493" t="s">
        <v>159</v>
      </c>
      <c r="C493" t="s">
        <v>160</v>
      </c>
      <c r="D493" t="s">
        <v>7108</v>
      </c>
      <c r="E493" t="str">
        <f>VLOOKUP(B493,olah!$B:$P,2,0)</f>
        <v>2021-12-01</v>
      </c>
      <c r="F493">
        <f>COUNTIFS(parameter!$J$4:$J$34,summary!A493,parameter!$I$4:$I$34,"&gt;="&amp;summary!$E493)</f>
        <v>31</v>
      </c>
      <c r="G493">
        <f>COUNTIFS(olah!$Q493:Q15491,summary!A493,olah!$B493:B15491,summary!B493,olah!$N493:N15491,summary!C493,olah!$P493:P15491,summary!D493,olah!$S493:S15491,"On Time")</f>
        <v>1</v>
      </c>
      <c r="H493">
        <f>COUNTIFS(olah!$Q$2:Q15491,summary!A493,olah!$B$2:B15491,summary!B493,olah!$S$2:S15491,"On Time")</f>
        <v>23</v>
      </c>
      <c r="I493">
        <f>COUNTIFS(olah!$Q493:Q15491,summary!A493,olah!$B493:B15491,summary!B493,olah!$N493:N15491,summary!C493,olah!$P493:P15491,summary!D493,olah!$S493:S15491,"Late")</f>
        <v>0</v>
      </c>
      <c r="J493">
        <f>COUNTIFS(olah!$Q$2:Q15491,summary!A493,olah!$B$2:B15491,summary!B493,olah!$S$2:S15491,"Late")</f>
        <v>0</v>
      </c>
      <c r="K493">
        <f t="shared" si="7"/>
        <v>8</v>
      </c>
      <c r="L493">
        <f>COUNTIFS(olah!$Q493:Q15491,summary!A493,olah!$B493:B15491,summary!B493,olah!$N493:N15491,summary!C493,olah!$P493:P15491,summary!D493,olah!$T493:T15491,"On Time CO")</f>
        <v>0</v>
      </c>
      <c r="M493">
        <f>COUNTIFS(olah!$Q$2:Q15491,summary!A493,olah!$B$2:B15491,summary!B493,olah!$T$2:T15491,"On Time CO")</f>
        <v>17</v>
      </c>
      <c r="N493">
        <f>COUNTIFS(olah!$Q493:Q15491,summary!A493,olah!$B493:B15491,summary!B493,olah!$N493:N15491,summary!C493,olah!$P493:P15491,summary!D493,olah!$T493:T15491,"Overtime")</f>
        <v>0</v>
      </c>
      <c r="O493">
        <f>COUNTIFS(olah!$Q$2:Q15491,summary!A493,olah!$B$2:B15491,summary!B493,olah!$T$2:T15491,"Overtime")</f>
        <v>0</v>
      </c>
      <c r="P493">
        <f>COUNTIFS(olah!$Q493:Q15491,summary!A493,olah!$B493:B15491,summary!B493,olah!$N493:N15491,summary!C493,olah!$P493:P15491,summary!D493,olah!$T493:T15491,"Early")</f>
        <v>0</v>
      </c>
      <c r="Q493">
        <f>COUNTIFS(olah!$Q$2:Q15491,summary!A493,olah!$B$2:B15491,summary!B493,olah!$T$2:T15491,"Early")</f>
        <v>0</v>
      </c>
      <c r="R493">
        <f>COUNTIFS(olah!$Q493:Q15491,summary!A493,olah!$B493:B15491,summary!B493,olah!$N493:N15491,summary!C493,olah!$P493:P15491,summary!D493,olah!$T493:T15491,"NA CO")</f>
        <v>1</v>
      </c>
      <c r="S493">
        <f>COUNTIFS(olah!$Q$2:Q15491,summary!A493,olah!$B$2:B15491,summary!B493,olah!$T$2:T15491,"NA CO")</f>
        <v>6</v>
      </c>
      <c r="T493" t="str">
        <f>olah!R493</f>
        <v>Daily Journey</v>
      </c>
      <c r="U493" t="str">
        <f>IF(T493="Permit", olah!T493, "No Permit")</f>
        <v>No Permit</v>
      </c>
    </row>
    <row r="494" spans="1:21" hidden="1" x14ac:dyDescent="0.3">
      <c r="A494" s="23">
        <v>44561</v>
      </c>
      <c r="B494" t="s">
        <v>159</v>
      </c>
      <c r="C494" t="s">
        <v>28</v>
      </c>
      <c r="D494" t="s">
        <v>11604</v>
      </c>
      <c r="E494" t="str">
        <f>VLOOKUP(B494,olah!$B:$P,2,0)</f>
        <v>2021-12-01</v>
      </c>
      <c r="F494">
        <f>COUNTIFS(parameter!$J$4:$J$34,summary!A494,parameter!$I$4:$I$34,"&gt;="&amp;summary!$E494)</f>
        <v>31</v>
      </c>
      <c r="G494">
        <f>COUNTIFS(olah!$Q494:Q15492,summary!A494,olah!$B494:B15492,summary!B494,olah!$N494:N15492,summary!C494,olah!$P494:P15492,summary!D494,olah!$S494:S15492,"On Time")</f>
        <v>1</v>
      </c>
      <c r="H494">
        <f>COUNTIFS(olah!$Q$2:Q15492,summary!A494,olah!$B$2:B15492,summary!B494,olah!$S$2:S15492,"On Time")</f>
        <v>23</v>
      </c>
      <c r="I494">
        <f>COUNTIFS(olah!$Q494:Q15492,summary!A494,olah!$B494:B15492,summary!B494,olah!$N494:N15492,summary!C494,olah!$P494:P15492,summary!D494,olah!$S494:S15492,"Late")</f>
        <v>0</v>
      </c>
      <c r="J494">
        <f>COUNTIFS(olah!$Q$2:Q15492,summary!A494,olah!$B$2:B15492,summary!B494,olah!$S$2:S15492,"Late")</f>
        <v>0</v>
      </c>
      <c r="K494">
        <f t="shared" si="7"/>
        <v>8</v>
      </c>
      <c r="L494">
        <f>COUNTIFS(olah!$Q494:Q15492,summary!A494,olah!$B494:B15492,summary!B494,olah!$N494:N15492,summary!C494,olah!$P494:P15492,summary!D494,olah!$T494:T15492,"On Time CO")</f>
        <v>0</v>
      </c>
      <c r="M494">
        <f>COUNTIFS(olah!$Q$2:Q15492,summary!A494,olah!$B$2:B15492,summary!B494,olah!$T$2:T15492,"On Time CO")</f>
        <v>17</v>
      </c>
      <c r="N494">
        <f>COUNTIFS(olah!$Q494:Q15492,summary!A494,olah!$B494:B15492,summary!B494,olah!$N494:N15492,summary!C494,olah!$P494:P15492,summary!D494,olah!$T494:T15492,"Overtime")</f>
        <v>0</v>
      </c>
      <c r="O494">
        <f>COUNTIFS(olah!$Q$2:Q15492,summary!A494,olah!$B$2:B15492,summary!B494,olah!$T$2:T15492,"Overtime")</f>
        <v>0</v>
      </c>
      <c r="P494">
        <f>COUNTIFS(olah!$Q494:Q15492,summary!A494,olah!$B494:B15492,summary!B494,olah!$N494:N15492,summary!C494,olah!$P494:P15492,summary!D494,olah!$T494:T15492,"Early")</f>
        <v>0</v>
      </c>
      <c r="Q494">
        <f>COUNTIFS(olah!$Q$2:Q15492,summary!A494,olah!$B$2:B15492,summary!B494,olah!$T$2:T15492,"Early")</f>
        <v>0</v>
      </c>
      <c r="R494">
        <f>COUNTIFS(olah!$Q494:Q15492,summary!A494,olah!$B494:B15492,summary!B494,olah!$N494:N15492,summary!C494,olah!$P494:P15492,summary!D494,olah!$T494:T15492,"NA CO")</f>
        <v>1</v>
      </c>
      <c r="S494">
        <f>COUNTIFS(olah!$Q$2:Q15492,summary!A494,olah!$B$2:B15492,summary!B494,olah!$T$2:T15492,"NA CO")</f>
        <v>6</v>
      </c>
      <c r="T494" t="str">
        <f>olah!R494</f>
        <v>Attendance</v>
      </c>
      <c r="U494" t="str">
        <f>IF(T494="Permit", olah!T494, "No Permit")</f>
        <v>No Permit</v>
      </c>
    </row>
    <row r="495" spans="1:21" hidden="1" x14ac:dyDescent="0.3">
      <c r="A495" s="23">
        <v>44561</v>
      </c>
      <c r="B495" t="s">
        <v>159</v>
      </c>
      <c r="C495" t="s">
        <v>160</v>
      </c>
      <c r="D495" t="s">
        <v>11605</v>
      </c>
      <c r="E495" t="str">
        <f>VLOOKUP(B495,olah!$B:$P,2,0)</f>
        <v>2021-12-01</v>
      </c>
      <c r="F495">
        <f>COUNTIFS(parameter!$J$4:$J$34,summary!A495,parameter!$I$4:$I$34,"&gt;="&amp;summary!$E495)</f>
        <v>31</v>
      </c>
      <c r="G495">
        <f>COUNTIFS(olah!$Q495:Q15493,summary!A495,olah!$B495:B15493,summary!B495,olah!$N495:N15493,summary!C495,olah!$P495:P15493,summary!D495,olah!$S495:S15493,"On Time")</f>
        <v>1</v>
      </c>
      <c r="H495">
        <f>COUNTIFS(olah!$Q$2:Q15493,summary!A495,olah!$B$2:B15493,summary!B495,olah!$S$2:S15493,"On Time")</f>
        <v>23</v>
      </c>
      <c r="I495">
        <f>COUNTIFS(olah!$Q495:Q15493,summary!A495,olah!$B495:B15493,summary!B495,olah!$N495:N15493,summary!C495,olah!$P495:P15493,summary!D495,olah!$S495:S15493,"Late")</f>
        <v>0</v>
      </c>
      <c r="J495">
        <f>COUNTIFS(olah!$Q$2:Q15493,summary!A495,olah!$B$2:B15493,summary!B495,olah!$S$2:S15493,"Late")</f>
        <v>0</v>
      </c>
      <c r="K495">
        <f t="shared" si="7"/>
        <v>8</v>
      </c>
      <c r="L495">
        <f>COUNTIFS(olah!$Q495:Q15493,summary!A495,olah!$B495:B15493,summary!B495,olah!$N495:N15493,summary!C495,olah!$P495:P15493,summary!D495,olah!$T495:T15493,"On Time CO")</f>
        <v>1</v>
      </c>
      <c r="M495">
        <f>COUNTIFS(olah!$Q$2:Q15493,summary!A495,olah!$B$2:B15493,summary!B495,olah!$T$2:T15493,"On Time CO")</f>
        <v>17</v>
      </c>
      <c r="N495">
        <f>COUNTIFS(olah!$Q495:Q15493,summary!A495,olah!$B495:B15493,summary!B495,olah!$N495:N15493,summary!C495,olah!$P495:P15493,summary!D495,olah!$T495:T15493,"Overtime")</f>
        <v>0</v>
      </c>
      <c r="O495">
        <f>COUNTIFS(olah!$Q$2:Q15493,summary!A495,olah!$B$2:B15493,summary!B495,olah!$T$2:T15493,"Overtime")</f>
        <v>0</v>
      </c>
      <c r="P495">
        <f>COUNTIFS(olah!$Q495:Q15493,summary!A495,olah!$B495:B15493,summary!B495,olah!$N495:N15493,summary!C495,olah!$P495:P15493,summary!D495,olah!$T495:T15493,"Early")</f>
        <v>0</v>
      </c>
      <c r="Q495">
        <f>COUNTIFS(olah!$Q$2:Q15493,summary!A495,olah!$B$2:B15493,summary!B495,olah!$T$2:T15493,"Early")</f>
        <v>0</v>
      </c>
      <c r="R495">
        <f>COUNTIFS(olah!$Q495:Q15493,summary!A495,olah!$B495:B15493,summary!B495,olah!$N495:N15493,summary!C495,olah!$P495:P15493,summary!D495,olah!$T495:T15493,"NA CO")</f>
        <v>0</v>
      </c>
      <c r="S495">
        <f>COUNTIFS(olah!$Q$2:Q15493,summary!A495,olah!$B$2:B15493,summary!B495,olah!$T$2:T15493,"NA CO")</f>
        <v>6</v>
      </c>
      <c r="T495" t="str">
        <f>olah!R495</f>
        <v>Daily Journey</v>
      </c>
      <c r="U495" t="str">
        <f>IF(T495="Permit", olah!T495, "No Permit")</f>
        <v>No Permit</v>
      </c>
    </row>
    <row r="496" spans="1:21" hidden="1" x14ac:dyDescent="0.3">
      <c r="A496" s="23">
        <v>44561</v>
      </c>
      <c r="B496" t="s">
        <v>159</v>
      </c>
      <c r="C496" t="s">
        <v>28</v>
      </c>
      <c r="D496" t="s">
        <v>11606</v>
      </c>
      <c r="E496" t="str">
        <f>VLOOKUP(B496,olah!$B:$P,2,0)</f>
        <v>2021-12-01</v>
      </c>
      <c r="F496">
        <f>COUNTIFS(parameter!$J$4:$J$34,summary!A496,parameter!$I$4:$I$34,"&gt;="&amp;summary!$E496)</f>
        <v>31</v>
      </c>
      <c r="G496">
        <f>COUNTIFS(olah!$Q496:Q15494,summary!A496,olah!$B496:B15494,summary!B496,olah!$N496:N15494,summary!C496,olah!$P496:P15494,summary!D496,olah!$S496:S15494,"On Time")</f>
        <v>1</v>
      </c>
      <c r="H496">
        <f>COUNTIFS(olah!$Q$2:Q15494,summary!A496,olah!$B$2:B15494,summary!B496,olah!$S$2:S15494,"On Time")</f>
        <v>23</v>
      </c>
      <c r="I496">
        <f>COUNTIFS(olah!$Q496:Q15494,summary!A496,olah!$B496:B15494,summary!B496,olah!$N496:N15494,summary!C496,olah!$P496:P15494,summary!D496,olah!$S496:S15494,"Late")</f>
        <v>0</v>
      </c>
      <c r="J496">
        <f>COUNTIFS(olah!$Q$2:Q15494,summary!A496,olah!$B$2:B15494,summary!B496,olah!$S$2:S15494,"Late")</f>
        <v>0</v>
      </c>
      <c r="K496">
        <f t="shared" si="7"/>
        <v>8</v>
      </c>
      <c r="L496">
        <f>COUNTIFS(olah!$Q496:Q15494,summary!A496,olah!$B496:B15494,summary!B496,olah!$N496:N15494,summary!C496,olah!$P496:P15494,summary!D496,olah!$T496:T15494,"On Time CO")</f>
        <v>1</v>
      </c>
      <c r="M496">
        <f>COUNTIFS(olah!$Q$2:Q15494,summary!A496,olah!$B$2:B15494,summary!B496,olah!$T$2:T15494,"On Time CO")</f>
        <v>17</v>
      </c>
      <c r="N496">
        <f>COUNTIFS(olah!$Q496:Q15494,summary!A496,olah!$B496:B15494,summary!B496,olah!$N496:N15494,summary!C496,olah!$P496:P15494,summary!D496,olah!$T496:T15494,"Overtime")</f>
        <v>0</v>
      </c>
      <c r="O496">
        <f>COUNTIFS(olah!$Q$2:Q15494,summary!A496,olah!$B$2:B15494,summary!B496,olah!$T$2:T15494,"Overtime")</f>
        <v>0</v>
      </c>
      <c r="P496">
        <f>COUNTIFS(olah!$Q496:Q15494,summary!A496,olah!$B496:B15494,summary!B496,olah!$N496:N15494,summary!C496,olah!$P496:P15494,summary!D496,olah!$T496:T15494,"Early")</f>
        <v>0</v>
      </c>
      <c r="Q496">
        <f>COUNTIFS(olah!$Q$2:Q15494,summary!A496,olah!$B$2:B15494,summary!B496,olah!$T$2:T15494,"Early")</f>
        <v>0</v>
      </c>
      <c r="R496">
        <f>COUNTIFS(olah!$Q496:Q15494,summary!A496,olah!$B496:B15494,summary!B496,olah!$N496:N15494,summary!C496,olah!$P496:P15494,summary!D496,olah!$T496:T15494,"NA CO")</f>
        <v>0</v>
      </c>
      <c r="S496">
        <f>COUNTIFS(olah!$Q$2:Q15494,summary!A496,olah!$B$2:B15494,summary!B496,olah!$T$2:T15494,"NA CO")</f>
        <v>6</v>
      </c>
      <c r="T496" t="str">
        <f>olah!R496</f>
        <v>Attendance</v>
      </c>
      <c r="U496" t="str">
        <f>IF(T496="Permit", olah!T496, "No Permit")</f>
        <v>No Permit</v>
      </c>
    </row>
    <row r="497" spans="1:21" hidden="1" x14ac:dyDescent="0.3">
      <c r="A497" s="23">
        <v>44561</v>
      </c>
      <c r="B497" t="s">
        <v>159</v>
      </c>
      <c r="C497" t="s">
        <v>160</v>
      </c>
      <c r="D497" t="s">
        <v>10202</v>
      </c>
      <c r="E497" t="str">
        <f>VLOOKUP(B497,olah!$B:$P,2,0)</f>
        <v>2021-12-01</v>
      </c>
      <c r="F497">
        <f>COUNTIFS(parameter!$J$4:$J$34,summary!A497,parameter!$I$4:$I$34,"&gt;="&amp;summary!$E497)</f>
        <v>31</v>
      </c>
      <c r="G497">
        <f>COUNTIFS(olah!$Q497:Q15495,summary!A497,olah!$B497:B15495,summary!B497,olah!$N497:N15495,summary!C497,olah!$P497:P15495,summary!D497,olah!$S497:S15495,"On Time")</f>
        <v>1</v>
      </c>
      <c r="H497">
        <f>COUNTIFS(olah!$Q$2:Q15495,summary!A497,olah!$B$2:B15495,summary!B497,olah!$S$2:S15495,"On Time")</f>
        <v>23</v>
      </c>
      <c r="I497">
        <f>COUNTIFS(olah!$Q497:Q15495,summary!A497,olah!$B497:B15495,summary!B497,olah!$N497:N15495,summary!C497,olah!$P497:P15495,summary!D497,olah!$S497:S15495,"Late")</f>
        <v>0</v>
      </c>
      <c r="J497">
        <f>COUNTIFS(olah!$Q$2:Q15495,summary!A497,olah!$B$2:B15495,summary!B497,olah!$S$2:S15495,"Late")</f>
        <v>0</v>
      </c>
      <c r="K497">
        <f t="shared" si="7"/>
        <v>8</v>
      </c>
      <c r="L497">
        <f>COUNTIFS(olah!$Q497:Q15495,summary!A497,olah!$B497:B15495,summary!B497,olah!$N497:N15495,summary!C497,olah!$P497:P15495,summary!D497,olah!$T497:T15495,"On Time CO")</f>
        <v>0</v>
      </c>
      <c r="M497">
        <f>COUNTIFS(olah!$Q$2:Q15495,summary!A497,olah!$B$2:B15495,summary!B497,olah!$T$2:T15495,"On Time CO")</f>
        <v>17</v>
      </c>
      <c r="N497">
        <f>COUNTIFS(olah!$Q497:Q15495,summary!A497,olah!$B497:B15495,summary!B497,olah!$N497:N15495,summary!C497,olah!$P497:P15495,summary!D497,olah!$T497:T15495,"Overtime")</f>
        <v>0</v>
      </c>
      <c r="O497">
        <f>COUNTIFS(olah!$Q$2:Q15495,summary!A497,olah!$B$2:B15495,summary!B497,olah!$T$2:T15495,"Overtime")</f>
        <v>0</v>
      </c>
      <c r="P497">
        <f>COUNTIFS(olah!$Q497:Q15495,summary!A497,olah!$B497:B15495,summary!B497,olah!$N497:N15495,summary!C497,olah!$P497:P15495,summary!D497,olah!$T497:T15495,"Early")</f>
        <v>0</v>
      </c>
      <c r="Q497">
        <f>COUNTIFS(olah!$Q$2:Q15495,summary!A497,olah!$B$2:B15495,summary!B497,olah!$T$2:T15495,"Early")</f>
        <v>0</v>
      </c>
      <c r="R497">
        <f>COUNTIFS(olah!$Q497:Q15495,summary!A497,olah!$B497:B15495,summary!B497,olah!$N497:N15495,summary!C497,olah!$P497:P15495,summary!D497,olah!$T497:T15495,"NA CO")</f>
        <v>1</v>
      </c>
      <c r="S497">
        <f>COUNTIFS(olah!$Q$2:Q15495,summary!A497,olah!$B$2:B15495,summary!B497,olah!$T$2:T15495,"NA CO")</f>
        <v>6</v>
      </c>
      <c r="T497" t="str">
        <f>olah!R497</f>
        <v>Daily Journey</v>
      </c>
      <c r="U497" t="str">
        <f>IF(T497="Permit", olah!T497, "No Permit")</f>
        <v>No Permit</v>
      </c>
    </row>
    <row r="498" spans="1:21" hidden="1" x14ac:dyDescent="0.3">
      <c r="A498" s="23">
        <v>44561</v>
      </c>
      <c r="B498" t="s">
        <v>159</v>
      </c>
      <c r="C498" t="s">
        <v>28</v>
      </c>
      <c r="D498" t="s">
        <v>11607</v>
      </c>
      <c r="E498" t="str">
        <f>VLOOKUP(B498,olah!$B:$P,2,0)</f>
        <v>2021-12-01</v>
      </c>
      <c r="F498">
        <f>COUNTIFS(parameter!$J$4:$J$34,summary!A498,parameter!$I$4:$I$34,"&gt;="&amp;summary!$E498)</f>
        <v>31</v>
      </c>
      <c r="G498">
        <f>COUNTIFS(olah!$Q498:Q15496,summary!A498,olah!$B498:B15496,summary!B498,olah!$N498:N15496,summary!C498,olah!$P498:P15496,summary!D498,olah!$S498:S15496,"On Time")</f>
        <v>1</v>
      </c>
      <c r="H498">
        <f>COUNTIFS(olah!$Q$2:Q15496,summary!A498,olah!$B$2:B15496,summary!B498,olah!$S$2:S15496,"On Time")</f>
        <v>23</v>
      </c>
      <c r="I498">
        <f>COUNTIFS(olah!$Q498:Q15496,summary!A498,olah!$B498:B15496,summary!B498,olah!$N498:N15496,summary!C498,olah!$P498:P15496,summary!D498,olah!$S498:S15496,"Late")</f>
        <v>0</v>
      </c>
      <c r="J498">
        <f>COUNTIFS(olah!$Q$2:Q15496,summary!A498,olah!$B$2:B15496,summary!B498,olah!$S$2:S15496,"Late")</f>
        <v>0</v>
      </c>
      <c r="K498">
        <f t="shared" si="7"/>
        <v>8</v>
      </c>
      <c r="L498">
        <f>COUNTIFS(olah!$Q498:Q15496,summary!A498,olah!$B498:B15496,summary!B498,olah!$N498:N15496,summary!C498,olah!$P498:P15496,summary!D498,olah!$T498:T15496,"On Time CO")</f>
        <v>1</v>
      </c>
      <c r="M498">
        <f>COUNTIFS(olah!$Q$2:Q15496,summary!A498,olah!$B$2:B15496,summary!B498,olah!$T$2:T15496,"On Time CO")</f>
        <v>17</v>
      </c>
      <c r="N498">
        <f>COUNTIFS(olah!$Q498:Q15496,summary!A498,olah!$B498:B15496,summary!B498,olah!$N498:N15496,summary!C498,olah!$P498:P15496,summary!D498,olah!$T498:T15496,"Overtime")</f>
        <v>0</v>
      </c>
      <c r="O498">
        <f>COUNTIFS(olah!$Q$2:Q15496,summary!A498,olah!$B$2:B15496,summary!B498,olah!$T$2:T15496,"Overtime")</f>
        <v>0</v>
      </c>
      <c r="P498">
        <f>COUNTIFS(olah!$Q498:Q15496,summary!A498,olah!$B498:B15496,summary!B498,olah!$N498:N15496,summary!C498,olah!$P498:P15496,summary!D498,olah!$T498:T15496,"Early")</f>
        <v>0</v>
      </c>
      <c r="Q498">
        <f>COUNTIFS(olah!$Q$2:Q15496,summary!A498,olah!$B$2:B15496,summary!B498,olah!$T$2:T15496,"Early")</f>
        <v>0</v>
      </c>
      <c r="R498">
        <f>COUNTIFS(olah!$Q498:Q15496,summary!A498,olah!$B498:B15496,summary!B498,olah!$N498:N15496,summary!C498,olah!$P498:P15496,summary!D498,olah!$T498:T15496,"NA CO")</f>
        <v>0</v>
      </c>
      <c r="S498">
        <f>COUNTIFS(olah!$Q$2:Q15496,summary!A498,olah!$B$2:B15496,summary!B498,olah!$T$2:T15496,"NA CO")</f>
        <v>6</v>
      </c>
      <c r="T498" t="str">
        <f>olah!R498</f>
        <v>Attendance</v>
      </c>
      <c r="U498" t="str">
        <f>IF(T498="Permit", olah!T498, "No Permit")</f>
        <v>No Permit</v>
      </c>
    </row>
    <row r="499" spans="1:21" hidden="1" x14ac:dyDescent="0.3">
      <c r="A499" s="23">
        <v>44561</v>
      </c>
      <c r="B499" t="s">
        <v>159</v>
      </c>
      <c r="C499" t="s">
        <v>160</v>
      </c>
      <c r="D499" t="s">
        <v>11608</v>
      </c>
      <c r="E499" t="str">
        <f>VLOOKUP(B499,olah!$B:$P,2,0)</f>
        <v>2021-12-01</v>
      </c>
      <c r="F499">
        <f>COUNTIFS(parameter!$J$4:$J$34,summary!A499,parameter!$I$4:$I$34,"&gt;="&amp;summary!$E499)</f>
        <v>31</v>
      </c>
      <c r="G499">
        <f>COUNTIFS(olah!$Q499:Q15497,summary!A499,olah!$B499:B15497,summary!B499,olah!$N499:N15497,summary!C499,olah!$P499:P15497,summary!D499,olah!$S499:S15497,"On Time")</f>
        <v>1</v>
      </c>
      <c r="H499">
        <f>COUNTIFS(olah!$Q$2:Q15497,summary!A499,olah!$B$2:B15497,summary!B499,olah!$S$2:S15497,"On Time")</f>
        <v>23</v>
      </c>
      <c r="I499">
        <f>COUNTIFS(olah!$Q499:Q15497,summary!A499,olah!$B499:B15497,summary!B499,olah!$N499:N15497,summary!C499,olah!$P499:P15497,summary!D499,olah!$S499:S15497,"Late")</f>
        <v>0</v>
      </c>
      <c r="J499">
        <f>COUNTIFS(olah!$Q$2:Q15497,summary!A499,olah!$B$2:B15497,summary!B499,olah!$S$2:S15497,"Late")</f>
        <v>0</v>
      </c>
      <c r="K499">
        <f t="shared" si="7"/>
        <v>8</v>
      </c>
      <c r="L499">
        <f>COUNTIFS(olah!$Q499:Q15497,summary!A499,olah!$B499:B15497,summary!B499,olah!$N499:N15497,summary!C499,olah!$P499:P15497,summary!D499,olah!$T499:T15497,"On Time CO")</f>
        <v>0</v>
      </c>
      <c r="M499">
        <f>COUNTIFS(olah!$Q$2:Q15497,summary!A499,olah!$B$2:B15497,summary!B499,olah!$T$2:T15497,"On Time CO")</f>
        <v>17</v>
      </c>
      <c r="N499">
        <f>COUNTIFS(olah!$Q499:Q15497,summary!A499,olah!$B499:B15497,summary!B499,olah!$N499:N15497,summary!C499,olah!$P499:P15497,summary!D499,olah!$T499:T15497,"Overtime")</f>
        <v>0</v>
      </c>
      <c r="O499">
        <f>COUNTIFS(olah!$Q$2:Q15497,summary!A499,olah!$B$2:B15497,summary!B499,olah!$T$2:T15497,"Overtime")</f>
        <v>0</v>
      </c>
      <c r="P499">
        <f>COUNTIFS(olah!$Q499:Q15497,summary!A499,olah!$B499:B15497,summary!B499,olah!$N499:N15497,summary!C499,olah!$P499:P15497,summary!D499,olah!$T499:T15497,"Early")</f>
        <v>0</v>
      </c>
      <c r="Q499">
        <f>COUNTIFS(olah!$Q$2:Q15497,summary!A499,olah!$B$2:B15497,summary!B499,olah!$T$2:T15497,"Early")</f>
        <v>0</v>
      </c>
      <c r="R499">
        <f>COUNTIFS(olah!$Q499:Q15497,summary!A499,olah!$B499:B15497,summary!B499,olah!$N499:N15497,summary!C499,olah!$P499:P15497,summary!D499,olah!$T499:T15497,"NA CO")</f>
        <v>1</v>
      </c>
      <c r="S499">
        <f>COUNTIFS(olah!$Q$2:Q15497,summary!A499,olah!$B$2:B15497,summary!B499,olah!$T$2:T15497,"NA CO")</f>
        <v>6</v>
      </c>
      <c r="T499" t="str">
        <f>olah!R499</f>
        <v>Daily Journey</v>
      </c>
      <c r="U499" t="str">
        <f>IF(T499="Permit", olah!T499, "No Permit")</f>
        <v>No Permit</v>
      </c>
    </row>
    <row r="500" spans="1:21" hidden="1" x14ac:dyDescent="0.3">
      <c r="A500" s="23">
        <v>44561</v>
      </c>
      <c r="B500" t="s">
        <v>159</v>
      </c>
      <c r="C500" t="s">
        <v>28</v>
      </c>
      <c r="D500" t="s">
        <v>11609</v>
      </c>
      <c r="E500" t="str">
        <f>VLOOKUP(B500,olah!$B:$P,2,0)</f>
        <v>2021-12-01</v>
      </c>
      <c r="F500">
        <f>COUNTIFS(parameter!$J$4:$J$34,summary!A500,parameter!$I$4:$I$34,"&gt;="&amp;summary!$E500)</f>
        <v>31</v>
      </c>
      <c r="G500">
        <f>COUNTIFS(olah!$Q500:Q15498,summary!A500,olah!$B500:B15498,summary!B500,olah!$N500:N15498,summary!C500,olah!$P500:P15498,summary!D500,olah!$S500:S15498,"On Time")</f>
        <v>1</v>
      </c>
      <c r="H500">
        <f>COUNTIFS(olah!$Q$2:Q15498,summary!A500,olah!$B$2:B15498,summary!B500,olah!$S$2:S15498,"On Time")</f>
        <v>23</v>
      </c>
      <c r="I500">
        <f>COUNTIFS(olah!$Q500:Q15498,summary!A500,olah!$B500:B15498,summary!B500,olah!$N500:N15498,summary!C500,olah!$P500:P15498,summary!D500,olah!$S500:S15498,"Late")</f>
        <v>0</v>
      </c>
      <c r="J500">
        <f>COUNTIFS(olah!$Q$2:Q15498,summary!A500,olah!$B$2:B15498,summary!B500,olah!$S$2:S15498,"Late")</f>
        <v>0</v>
      </c>
      <c r="K500">
        <f t="shared" si="7"/>
        <v>8</v>
      </c>
      <c r="L500">
        <f>COUNTIFS(olah!$Q500:Q15498,summary!A500,olah!$B500:B15498,summary!B500,olah!$N500:N15498,summary!C500,olah!$P500:P15498,summary!D500,olah!$T500:T15498,"On Time CO")</f>
        <v>1</v>
      </c>
      <c r="M500">
        <f>COUNTIFS(olah!$Q$2:Q15498,summary!A500,olah!$B$2:B15498,summary!B500,olah!$T$2:T15498,"On Time CO")</f>
        <v>17</v>
      </c>
      <c r="N500">
        <f>COUNTIFS(olah!$Q500:Q15498,summary!A500,olah!$B500:B15498,summary!B500,olah!$N500:N15498,summary!C500,olah!$P500:P15498,summary!D500,olah!$T500:T15498,"Overtime")</f>
        <v>0</v>
      </c>
      <c r="O500">
        <f>COUNTIFS(olah!$Q$2:Q15498,summary!A500,olah!$B$2:B15498,summary!B500,olah!$T$2:T15498,"Overtime")</f>
        <v>0</v>
      </c>
      <c r="P500">
        <f>COUNTIFS(olah!$Q500:Q15498,summary!A500,olah!$B500:B15498,summary!B500,olah!$N500:N15498,summary!C500,olah!$P500:P15498,summary!D500,olah!$T500:T15498,"Early")</f>
        <v>0</v>
      </c>
      <c r="Q500">
        <f>COUNTIFS(olah!$Q$2:Q15498,summary!A500,olah!$B$2:B15498,summary!B500,olah!$T$2:T15498,"Early")</f>
        <v>0</v>
      </c>
      <c r="R500">
        <f>COUNTIFS(olah!$Q500:Q15498,summary!A500,olah!$B500:B15498,summary!B500,olah!$N500:N15498,summary!C500,olah!$P500:P15498,summary!D500,olah!$T500:T15498,"NA CO")</f>
        <v>0</v>
      </c>
      <c r="S500">
        <f>COUNTIFS(olah!$Q$2:Q15498,summary!A500,olah!$B$2:B15498,summary!B500,olah!$T$2:T15498,"NA CO")</f>
        <v>6</v>
      </c>
      <c r="T500" t="str">
        <f>olah!R500</f>
        <v>Attendance</v>
      </c>
      <c r="U500" t="str">
        <f>IF(T500="Permit", olah!T500, "No Permit")</f>
        <v>No Permit</v>
      </c>
    </row>
    <row r="501" spans="1:21" hidden="1" x14ac:dyDescent="0.3">
      <c r="A501" s="23">
        <v>44561</v>
      </c>
      <c r="B501" t="s">
        <v>159</v>
      </c>
      <c r="C501" t="s">
        <v>3390</v>
      </c>
      <c r="D501" t="s">
        <v>9024</v>
      </c>
      <c r="E501" t="str">
        <f>VLOOKUP(B501,olah!$B:$P,2,0)</f>
        <v>2021-12-01</v>
      </c>
      <c r="F501">
        <f>COUNTIFS(parameter!$J$4:$J$34,summary!A501,parameter!$I$4:$I$34,"&gt;="&amp;summary!$E501)</f>
        <v>31</v>
      </c>
      <c r="G501">
        <f>COUNTIFS(olah!$Q501:Q15499,summary!A501,olah!$B501:B15499,summary!B501,olah!$N501:N15499,summary!C501,olah!$P501:P15499,summary!D501,olah!$S501:S15499,"On Time")</f>
        <v>1</v>
      </c>
      <c r="H501">
        <f>COUNTIFS(olah!$Q$2:Q15499,summary!A501,olah!$B$2:B15499,summary!B501,olah!$S$2:S15499,"On Time")</f>
        <v>23</v>
      </c>
      <c r="I501">
        <f>COUNTIFS(olah!$Q501:Q15499,summary!A501,olah!$B501:B15499,summary!B501,olah!$N501:N15499,summary!C501,olah!$P501:P15499,summary!D501,olah!$S501:S15499,"Late")</f>
        <v>0</v>
      </c>
      <c r="J501">
        <f>COUNTIFS(olah!$Q$2:Q15499,summary!A501,olah!$B$2:B15499,summary!B501,olah!$S$2:S15499,"Late")</f>
        <v>0</v>
      </c>
      <c r="K501">
        <f t="shared" si="7"/>
        <v>8</v>
      </c>
      <c r="L501">
        <f>COUNTIFS(olah!$Q501:Q15499,summary!A501,olah!$B501:B15499,summary!B501,olah!$N501:N15499,summary!C501,olah!$P501:P15499,summary!D501,olah!$T501:T15499,"On Time CO")</f>
        <v>1</v>
      </c>
      <c r="M501">
        <f>COUNTIFS(olah!$Q$2:Q15499,summary!A501,olah!$B$2:B15499,summary!B501,olah!$T$2:T15499,"On Time CO")</f>
        <v>17</v>
      </c>
      <c r="N501">
        <f>COUNTIFS(olah!$Q501:Q15499,summary!A501,olah!$B501:B15499,summary!B501,olah!$N501:N15499,summary!C501,olah!$P501:P15499,summary!D501,olah!$T501:T15499,"Overtime")</f>
        <v>0</v>
      </c>
      <c r="O501">
        <f>COUNTIFS(olah!$Q$2:Q15499,summary!A501,olah!$B$2:B15499,summary!B501,olah!$T$2:T15499,"Overtime")</f>
        <v>0</v>
      </c>
      <c r="P501">
        <f>COUNTIFS(olah!$Q501:Q15499,summary!A501,olah!$B501:B15499,summary!B501,olah!$N501:N15499,summary!C501,olah!$P501:P15499,summary!D501,olah!$T501:T15499,"Early")</f>
        <v>0</v>
      </c>
      <c r="Q501">
        <f>COUNTIFS(olah!$Q$2:Q15499,summary!A501,olah!$B$2:B15499,summary!B501,olah!$T$2:T15499,"Early")</f>
        <v>0</v>
      </c>
      <c r="R501">
        <f>COUNTIFS(olah!$Q501:Q15499,summary!A501,olah!$B501:B15499,summary!B501,olah!$N501:N15499,summary!C501,olah!$P501:P15499,summary!D501,olah!$T501:T15499,"NA CO")</f>
        <v>0</v>
      </c>
      <c r="S501">
        <f>COUNTIFS(olah!$Q$2:Q15499,summary!A501,olah!$B$2:B15499,summary!B501,olah!$T$2:T15499,"NA CO")</f>
        <v>6</v>
      </c>
      <c r="T501" t="str">
        <f>olah!R501</f>
        <v>Daily Journey</v>
      </c>
      <c r="U501" t="str">
        <f>IF(T501="Permit", olah!T501, "No Permit")</f>
        <v>No Permit</v>
      </c>
    </row>
    <row r="502" spans="1:21" hidden="1" x14ac:dyDescent="0.3">
      <c r="A502" s="23">
        <v>44561</v>
      </c>
      <c r="B502" t="s">
        <v>159</v>
      </c>
      <c r="C502" t="s">
        <v>28</v>
      </c>
      <c r="D502" t="s">
        <v>10213</v>
      </c>
      <c r="E502" t="str">
        <f>VLOOKUP(B502,olah!$B:$P,2,0)</f>
        <v>2021-12-01</v>
      </c>
      <c r="F502">
        <f>COUNTIFS(parameter!$J$4:$J$34,summary!A502,parameter!$I$4:$I$34,"&gt;="&amp;summary!$E502)</f>
        <v>31</v>
      </c>
      <c r="G502">
        <f>COUNTIFS(olah!$Q502:Q15500,summary!A502,olah!$B502:B15500,summary!B502,olah!$N502:N15500,summary!C502,olah!$P502:P15500,summary!D502,olah!$S502:S15500,"On Time")</f>
        <v>1</v>
      </c>
      <c r="H502">
        <f>COUNTIFS(olah!$Q$2:Q15500,summary!A502,olah!$B$2:B15500,summary!B502,olah!$S$2:S15500,"On Time")</f>
        <v>23</v>
      </c>
      <c r="I502">
        <f>COUNTIFS(olah!$Q502:Q15500,summary!A502,olah!$B502:B15500,summary!B502,olah!$N502:N15500,summary!C502,olah!$P502:P15500,summary!D502,olah!$S502:S15500,"Late")</f>
        <v>0</v>
      </c>
      <c r="J502">
        <f>COUNTIFS(olah!$Q$2:Q15500,summary!A502,olah!$B$2:B15500,summary!B502,olah!$S$2:S15500,"Late")</f>
        <v>0</v>
      </c>
      <c r="K502">
        <f t="shared" si="7"/>
        <v>8</v>
      </c>
      <c r="L502">
        <f>COUNTIFS(olah!$Q502:Q15500,summary!A502,olah!$B502:B15500,summary!B502,olah!$N502:N15500,summary!C502,olah!$P502:P15500,summary!D502,olah!$T502:T15500,"On Time CO")</f>
        <v>1</v>
      </c>
      <c r="M502">
        <f>COUNTIFS(olah!$Q$2:Q15500,summary!A502,olah!$B$2:B15500,summary!B502,olah!$T$2:T15500,"On Time CO")</f>
        <v>17</v>
      </c>
      <c r="N502">
        <f>COUNTIFS(olah!$Q502:Q15500,summary!A502,olah!$B502:B15500,summary!B502,olah!$N502:N15500,summary!C502,olah!$P502:P15500,summary!D502,olah!$T502:T15500,"Overtime")</f>
        <v>0</v>
      </c>
      <c r="O502">
        <f>COUNTIFS(olah!$Q$2:Q15500,summary!A502,olah!$B$2:B15500,summary!B502,olah!$T$2:T15500,"Overtime")</f>
        <v>0</v>
      </c>
      <c r="P502">
        <f>COUNTIFS(olah!$Q502:Q15500,summary!A502,olah!$B502:B15500,summary!B502,olah!$N502:N15500,summary!C502,olah!$P502:P15500,summary!D502,olah!$T502:T15500,"Early")</f>
        <v>0</v>
      </c>
      <c r="Q502">
        <f>COUNTIFS(olah!$Q$2:Q15500,summary!A502,olah!$B$2:B15500,summary!B502,olah!$T$2:T15500,"Early")</f>
        <v>0</v>
      </c>
      <c r="R502">
        <f>COUNTIFS(olah!$Q502:Q15500,summary!A502,olah!$B502:B15500,summary!B502,olah!$N502:N15500,summary!C502,olah!$P502:P15500,summary!D502,olah!$T502:T15500,"NA CO")</f>
        <v>0</v>
      </c>
      <c r="S502">
        <f>COUNTIFS(olah!$Q$2:Q15500,summary!A502,olah!$B$2:B15500,summary!B502,olah!$T$2:T15500,"NA CO")</f>
        <v>6</v>
      </c>
      <c r="T502" t="str">
        <f>olah!R502</f>
        <v>Attendance</v>
      </c>
      <c r="U502" t="str">
        <f>IF(T502="Permit", olah!T502, "No Permit")</f>
        <v>No Permit</v>
      </c>
    </row>
    <row r="503" spans="1:21" hidden="1" x14ac:dyDescent="0.3">
      <c r="A503" s="23">
        <v>44561</v>
      </c>
      <c r="B503" t="s">
        <v>159</v>
      </c>
      <c r="C503" t="s">
        <v>160</v>
      </c>
      <c r="D503" t="s">
        <v>7927</v>
      </c>
      <c r="E503" t="str">
        <f>VLOOKUP(B503,olah!$B:$P,2,0)</f>
        <v>2021-12-01</v>
      </c>
      <c r="F503">
        <f>COUNTIFS(parameter!$J$4:$J$34,summary!A503,parameter!$I$4:$I$34,"&gt;="&amp;summary!$E503)</f>
        <v>31</v>
      </c>
      <c r="G503">
        <f>COUNTIFS(olah!$Q503:Q15501,summary!A503,olah!$B503:B15501,summary!B503,olah!$N503:N15501,summary!C503,olah!$P503:P15501,summary!D503,olah!$S503:S15501,"On Time")</f>
        <v>1</v>
      </c>
      <c r="H503">
        <f>COUNTIFS(olah!$Q$2:Q15501,summary!A503,olah!$B$2:B15501,summary!B503,olah!$S$2:S15501,"On Time")</f>
        <v>23</v>
      </c>
      <c r="I503">
        <f>COUNTIFS(olah!$Q503:Q15501,summary!A503,olah!$B503:B15501,summary!B503,olah!$N503:N15501,summary!C503,olah!$P503:P15501,summary!D503,olah!$S503:S15501,"Late")</f>
        <v>0</v>
      </c>
      <c r="J503">
        <f>COUNTIFS(olah!$Q$2:Q15501,summary!A503,olah!$B$2:B15501,summary!B503,olah!$S$2:S15501,"Late")</f>
        <v>0</v>
      </c>
      <c r="K503">
        <f t="shared" si="7"/>
        <v>8</v>
      </c>
      <c r="L503">
        <f>COUNTIFS(olah!$Q503:Q15501,summary!A503,olah!$B503:B15501,summary!B503,olah!$N503:N15501,summary!C503,olah!$P503:P15501,summary!D503,olah!$T503:T15501,"On Time CO")</f>
        <v>0</v>
      </c>
      <c r="M503">
        <f>COUNTIFS(olah!$Q$2:Q15501,summary!A503,olah!$B$2:B15501,summary!B503,olah!$T$2:T15501,"On Time CO")</f>
        <v>17</v>
      </c>
      <c r="N503">
        <f>COUNTIFS(olah!$Q503:Q15501,summary!A503,olah!$B503:B15501,summary!B503,olah!$N503:N15501,summary!C503,olah!$P503:P15501,summary!D503,olah!$T503:T15501,"Overtime")</f>
        <v>0</v>
      </c>
      <c r="O503">
        <f>COUNTIFS(olah!$Q$2:Q15501,summary!A503,olah!$B$2:B15501,summary!B503,olah!$T$2:T15501,"Overtime")</f>
        <v>0</v>
      </c>
      <c r="P503">
        <f>COUNTIFS(olah!$Q503:Q15501,summary!A503,olah!$B503:B15501,summary!B503,olah!$N503:N15501,summary!C503,olah!$P503:P15501,summary!D503,olah!$T503:T15501,"Early")</f>
        <v>0</v>
      </c>
      <c r="Q503">
        <f>COUNTIFS(olah!$Q$2:Q15501,summary!A503,olah!$B$2:B15501,summary!B503,olah!$T$2:T15501,"Early")</f>
        <v>0</v>
      </c>
      <c r="R503">
        <f>COUNTIFS(olah!$Q503:Q15501,summary!A503,olah!$B503:B15501,summary!B503,olah!$N503:N15501,summary!C503,olah!$P503:P15501,summary!D503,olah!$T503:T15501,"NA CO")</f>
        <v>1</v>
      </c>
      <c r="S503">
        <f>COUNTIFS(olah!$Q$2:Q15501,summary!A503,olah!$B$2:B15501,summary!B503,olah!$T$2:T15501,"NA CO")</f>
        <v>6</v>
      </c>
      <c r="T503" t="str">
        <f>olah!R503</f>
        <v>Daily Journey</v>
      </c>
      <c r="U503" t="str">
        <f>IF(T503="Permit", olah!T503, "No Permit")</f>
        <v>No Permit</v>
      </c>
    </row>
    <row r="504" spans="1:21" hidden="1" x14ac:dyDescent="0.3">
      <c r="A504" s="23">
        <v>44561</v>
      </c>
      <c r="B504" t="s">
        <v>159</v>
      </c>
      <c r="C504" t="s">
        <v>28</v>
      </c>
      <c r="D504" t="s">
        <v>11610</v>
      </c>
      <c r="E504" t="str">
        <f>VLOOKUP(B504,olah!$B:$P,2,0)</f>
        <v>2021-12-01</v>
      </c>
      <c r="F504">
        <f>COUNTIFS(parameter!$J$4:$J$34,summary!A504,parameter!$I$4:$I$34,"&gt;="&amp;summary!$E504)</f>
        <v>31</v>
      </c>
      <c r="G504">
        <f>COUNTIFS(olah!$Q504:Q15502,summary!A504,olah!$B504:B15502,summary!B504,olah!$N504:N15502,summary!C504,olah!$P504:P15502,summary!D504,olah!$S504:S15502,"On Time")</f>
        <v>1</v>
      </c>
      <c r="H504">
        <f>COUNTIFS(olah!$Q$2:Q15502,summary!A504,olah!$B$2:B15502,summary!B504,olah!$S$2:S15502,"On Time")</f>
        <v>23</v>
      </c>
      <c r="I504">
        <f>COUNTIFS(olah!$Q504:Q15502,summary!A504,olah!$B504:B15502,summary!B504,olah!$N504:N15502,summary!C504,olah!$P504:P15502,summary!D504,olah!$S504:S15502,"Late")</f>
        <v>0</v>
      </c>
      <c r="J504">
        <f>COUNTIFS(olah!$Q$2:Q15502,summary!A504,olah!$B$2:B15502,summary!B504,olah!$S$2:S15502,"Late")</f>
        <v>0</v>
      </c>
      <c r="K504">
        <f t="shared" si="7"/>
        <v>8</v>
      </c>
      <c r="L504">
        <f>COUNTIFS(olah!$Q504:Q15502,summary!A504,olah!$B504:B15502,summary!B504,olah!$N504:N15502,summary!C504,olah!$P504:P15502,summary!D504,olah!$T504:T15502,"On Time CO")</f>
        <v>1</v>
      </c>
      <c r="M504">
        <f>COUNTIFS(olah!$Q$2:Q15502,summary!A504,olah!$B$2:B15502,summary!B504,olah!$T$2:T15502,"On Time CO")</f>
        <v>17</v>
      </c>
      <c r="N504">
        <f>COUNTIFS(olah!$Q504:Q15502,summary!A504,olah!$B504:B15502,summary!B504,olah!$N504:N15502,summary!C504,olah!$P504:P15502,summary!D504,olah!$T504:T15502,"Overtime")</f>
        <v>0</v>
      </c>
      <c r="O504">
        <f>COUNTIFS(olah!$Q$2:Q15502,summary!A504,olah!$B$2:B15502,summary!B504,olah!$T$2:T15502,"Overtime")</f>
        <v>0</v>
      </c>
      <c r="P504">
        <f>COUNTIFS(olah!$Q504:Q15502,summary!A504,olah!$B504:B15502,summary!B504,olah!$N504:N15502,summary!C504,olah!$P504:P15502,summary!D504,olah!$T504:T15502,"Early")</f>
        <v>0</v>
      </c>
      <c r="Q504">
        <f>COUNTIFS(olah!$Q$2:Q15502,summary!A504,olah!$B$2:B15502,summary!B504,olah!$T$2:T15502,"Early")</f>
        <v>0</v>
      </c>
      <c r="R504">
        <f>COUNTIFS(olah!$Q504:Q15502,summary!A504,olah!$B504:B15502,summary!B504,olah!$N504:N15502,summary!C504,olah!$P504:P15502,summary!D504,olah!$T504:T15502,"NA CO")</f>
        <v>0</v>
      </c>
      <c r="S504">
        <f>COUNTIFS(olah!$Q$2:Q15502,summary!A504,olah!$B$2:B15502,summary!B504,olah!$T$2:T15502,"NA CO")</f>
        <v>6</v>
      </c>
      <c r="T504" t="str">
        <f>olah!R504</f>
        <v>Attendance</v>
      </c>
      <c r="U504" t="str">
        <f>IF(T504="Permit", olah!T504, "No Permit")</f>
        <v>No Permit</v>
      </c>
    </row>
    <row r="505" spans="1:21" hidden="1" x14ac:dyDescent="0.3">
      <c r="A505" s="23">
        <v>44561</v>
      </c>
      <c r="B505" t="s">
        <v>159</v>
      </c>
      <c r="C505" t="s">
        <v>161</v>
      </c>
      <c r="D505" t="s">
        <v>9025</v>
      </c>
      <c r="E505" t="str">
        <f>VLOOKUP(B505,olah!$B:$P,2,0)</f>
        <v>2021-12-01</v>
      </c>
      <c r="F505">
        <f>COUNTIFS(parameter!$J$4:$J$34,summary!A505,parameter!$I$4:$I$34,"&gt;="&amp;summary!$E505)</f>
        <v>31</v>
      </c>
      <c r="G505">
        <f>COUNTIFS(olah!$Q505:Q15503,summary!A505,olah!$B505:B15503,summary!B505,olah!$N505:N15503,summary!C505,olah!$P505:P15503,summary!D505,olah!$S505:S15503,"On Time")</f>
        <v>1</v>
      </c>
      <c r="H505">
        <f>COUNTIFS(olah!$Q$2:Q15503,summary!A505,olah!$B$2:B15503,summary!B505,olah!$S$2:S15503,"On Time")</f>
        <v>23</v>
      </c>
      <c r="I505">
        <f>COUNTIFS(olah!$Q505:Q15503,summary!A505,olah!$B505:B15503,summary!B505,olah!$N505:N15503,summary!C505,olah!$P505:P15503,summary!D505,olah!$S505:S15503,"Late")</f>
        <v>0</v>
      </c>
      <c r="J505">
        <f>COUNTIFS(olah!$Q$2:Q15503,summary!A505,olah!$B$2:B15503,summary!B505,olah!$S$2:S15503,"Late")</f>
        <v>0</v>
      </c>
      <c r="K505">
        <f t="shared" si="7"/>
        <v>8</v>
      </c>
      <c r="L505">
        <f>COUNTIFS(olah!$Q505:Q15503,summary!A505,olah!$B505:B15503,summary!B505,olah!$N505:N15503,summary!C505,olah!$P505:P15503,summary!D505,olah!$T505:T15503,"On Time CO")</f>
        <v>1</v>
      </c>
      <c r="M505">
        <f>COUNTIFS(olah!$Q$2:Q15503,summary!A505,olah!$B$2:B15503,summary!B505,olah!$T$2:T15503,"On Time CO")</f>
        <v>17</v>
      </c>
      <c r="N505">
        <f>COUNTIFS(olah!$Q505:Q15503,summary!A505,olah!$B505:B15503,summary!B505,olah!$N505:N15503,summary!C505,olah!$P505:P15503,summary!D505,olah!$T505:T15503,"Overtime")</f>
        <v>0</v>
      </c>
      <c r="O505">
        <f>COUNTIFS(olah!$Q$2:Q15503,summary!A505,olah!$B$2:B15503,summary!B505,olah!$T$2:T15503,"Overtime")</f>
        <v>0</v>
      </c>
      <c r="P505">
        <f>COUNTIFS(olah!$Q505:Q15503,summary!A505,olah!$B505:B15503,summary!B505,olah!$N505:N15503,summary!C505,olah!$P505:P15503,summary!D505,olah!$T505:T15503,"Early")</f>
        <v>0</v>
      </c>
      <c r="Q505">
        <f>COUNTIFS(olah!$Q$2:Q15503,summary!A505,olah!$B$2:B15503,summary!B505,olah!$T$2:T15503,"Early")</f>
        <v>0</v>
      </c>
      <c r="R505">
        <f>COUNTIFS(olah!$Q505:Q15503,summary!A505,olah!$B505:B15503,summary!B505,olah!$N505:N15503,summary!C505,olah!$P505:P15503,summary!D505,olah!$T505:T15503,"NA CO")</f>
        <v>0</v>
      </c>
      <c r="S505">
        <f>COUNTIFS(olah!$Q$2:Q15503,summary!A505,olah!$B$2:B15503,summary!B505,olah!$T$2:T15503,"NA CO")</f>
        <v>6</v>
      </c>
      <c r="T505" t="str">
        <f>olah!R505</f>
        <v>Daily Journey</v>
      </c>
      <c r="U505" t="str">
        <f>IF(T505="Permit", olah!T505, "No Permit")</f>
        <v>No Permit</v>
      </c>
    </row>
    <row r="506" spans="1:21" hidden="1" x14ac:dyDescent="0.3">
      <c r="A506" s="23">
        <v>44561</v>
      </c>
      <c r="B506" t="s">
        <v>159</v>
      </c>
      <c r="C506" t="s">
        <v>28</v>
      </c>
      <c r="D506" t="s">
        <v>10214</v>
      </c>
      <c r="E506" t="str">
        <f>VLOOKUP(B506,olah!$B:$P,2,0)</f>
        <v>2021-12-01</v>
      </c>
      <c r="F506">
        <f>COUNTIFS(parameter!$J$4:$J$34,summary!A506,parameter!$I$4:$I$34,"&gt;="&amp;summary!$E506)</f>
        <v>31</v>
      </c>
      <c r="G506">
        <f>COUNTIFS(olah!$Q506:Q15504,summary!A506,olah!$B506:B15504,summary!B506,olah!$N506:N15504,summary!C506,olah!$P506:P15504,summary!D506,olah!$S506:S15504,"On Time")</f>
        <v>1</v>
      </c>
      <c r="H506">
        <f>COUNTIFS(olah!$Q$2:Q15504,summary!A506,olah!$B$2:B15504,summary!B506,olah!$S$2:S15504,"On Time")</f>
        <v>23</v>
      </c>
      <c r="I506">
        <f>COUNTIFS(olah!$Q506:Q15504,summary!A506,olah!$B506:B15504,summary!B506,olah!$N506:N15504,summary!C506,olah!$P506:P15504,summary!D506,olah!$S506:S15504,"Late")</f>
        <v>0</v>
      </c>
      <c r="J506">
        <f>COUNTIFS(olah!$Q$2:Q15504,summary!A506,olah!$B$2:B15504,summary!B506,olah!$S$2:S15504,"Late")</f>
        <v>0</v>
      </c>
      <c r="K506">
        <f t="shared" si="7"/>
        <v>8</v>
      </c>
      <c r="L506">
        <f>COUNTIFS(olah!$Q506:Q15504,summary!A506,olah!$B506:B15504,summary!B506,olah!$N506:N15504,summary!C506,olah!$P506:P15504,summary!D506,olah!$T506:T15504,"On Time CO")</f>
        <v>1</v>
      </c>
      <c r="M506">
        <f>COUNTIFS(olah!$Q$2:Q15504,summary!A506,olah!$B$2:B15504,summary!B506,olah!$T$2:T15504,"On Time CO")</f>
        <v>17</v>
      </c>
      <c r="N506">
        <f>COUNTIFS(olah!$Q506:Q15504,summary!A506,olah!$B506:B15504,summary!B506,olah!$N506:N15504,summary!C506,olah!$P506:P15504,summary!D506,olah!$T506:T15504,"Overtime")</f>
        <v>0</v>
      </c>
      <c r="O506">
        <f>COUNTIFS(olah!$Q$2:Q15504,summary!A506,olah!$B$2:B15504,summary!B506,olah!$T$2:T15504,"Overtime")</f>
        <v>0</v>
      </c>
      <c r="P506">
        <f>COUNTIFS(olah!$Q506:Q15504,summary!A506,olah!$B506:B15504,summary!B506,olah!$N506:N15504,summary!C506,olah!$P506:P15504,summary!D506,olah!$T506:T15504,"Early")</f>
        <v>0</v>
      </c>
      <c r="Q506">
        <f>COUNTIFS(olah!$Q$2:Q15504,summary!A506,olah!$B$2:B15504,summary!B506,olah!$T$2:T15504,"Early")</f>
        <v>0</v>
      </c>
      <c r="R506">
        <f>COUNTIFS(olah!$Q506:Q15504,summary!A506,olah!$B506:B15504,summary!B506,olah!$N506:N15504,summary!C506,olah!$P506:P15504,summary!D506,olah!$T506:T15504,"NA CO")</f>
        <v>0</v>
      </c>
      <c r="S506">
        <f>COUNTIFS(olah!$Q$2:Q15504,summary!A506,olah!$B$2:B15504,summary!B506,olah!$T$2:T15504,"NA CO")</f>
        <v>6</v>
      </c>
      <c r="T506" t="str">
        <f>olah!R506</f>
        <v>Attendance</v>
      </c>
      <c r="U506" t="str">
        <f>IF(T506="Permit", olah!T506, "No Permit")</f>
        <v>No Permit</v>
      </c>
    </row>
    <row r="507" spans="1:21" hidden="1" x14ac:dyDescent="0.3">
      <c r="A507" s="23">
        <v>44561</v>
      </c>
      <c r="B507" t="s">
        <v>159</v>
      </c>
      <c r="C507" t="s">
        <v>3407</v>
      </c>
      <c r="D507" t="s">
        <v>7814</v>
      </c>
      <c r="E507" t="str">
        <f>VLOOKUP(B507,olah!$B:$P,2,0)</f>
        <v>2021-12-01</v>
      </c>
      <c r="F507">
        <f>COUNTIFS(parameter!$J$4:$J$34,summary!A507,parameter!$I$4:$I$34,"&gt;="&amp;summary!$E507)</f>
        <v>31</v>
      </c>
      <c r="G507">
        <f>COUNTIFS(olah!$Q507:Q15505,summary!A507,olah!$B507:B15505,summary!B507,olah!$N507:N15505,summary!C507,olah!$P507:P15505,summary!D507,olah!$S507:S15505,"On Time")</f>
        <v>1</v>
      </c>
      <c r="H507">
        <f>COUNTIFS(olah!$Q$2:Q15505,summary!A507,olah!$B$2:B15505,summary!B507,olah!$S$2:S15505,"On Time")</f>
        <v>23</v>
      </c>
      <c r="I507">
        <f>COUNTIFS(olah!$Q507:Q15505,summary!A507,olah!$B507:B15505,summary!B507,olah!$N507:N15505,summary!C507,olah!$P507:P15505,summary!D507,olah!$S507:S15505,"Late")</f>
        <v>0</v>
      </c>
      <c r="J507">
        <f>COUNTIFS(olah!$Q$2:Q15505,summary!A507,olah!$B$2:B15505,summary!B507,olah!$S$2:S15505,"Late")</f>
        <v>0</v>
      </c>
      <c r="K507">
        <f t="shared" si="7"/>
        <v>8</v>
      </c>
      <c r="L507">
        <f>COUNTIFS(olah!$Q507:Q15505,summary!A507,olah!$B507:B15505,summary!B507,olah!$N507:N15505,summary!C507,olah!$P507:P15505,summary!D507,olah!$T507:T15505,"On Time CO")</f>
        <v>1</v>
      </c>
      <c r="M507">
        <f>COUNTIFS(olah!$Q$2:Q15505,summary!A507,olah!$B$2:B15505,summary!B507,olah!$T$2:T15505,"On Time CO")</f>
        <v>17</v>
      </c>
      <c r="N507">
        <f>COUNTIFS(olah!$Q507:Q15505,summary!A507,olah!$B507:B15505,summary!B507,olah!$N507:N15505,summary!C507,olah!$P507:P15505,summary!D507,olah!$T507:T15505,"Overtime")</f>
        <v>0</v>
      </c>
      <c r="O507">
        <f>COUNTIFS(olah!$Q$2:Q15505,summary!A507,olah!$B$2:B15505,summary!B507,olah!$T$2:T15505,"Overtime")</f>
        <v>0</v>
      </c>
      <c r="P507">
        <f>COUNTIFS(olah!$Q507:Q15505,summary!A507,olah!$B507:B15505,summary!B507,olah!$N507:N15505,summary!C507,olah!$P507:P15505,summary!D507,olah!$T507:T15505,"Early")</f>
        <v>0</v>
      </c>
      <c r="Q507">
        <f>COUNTIFS(olah!$Q$2:Q15505,summary!A507,olah!$B$2:B15505,summary!B507,olah!$T$2:T15505,"Early")</f>
        <v>0</v>
      </c>
      <c r="R507">
        <f>COUNTIFS(olah!$Q507:Q15505,summary!A507,olah!$B507:B15505,summary!B507,olah!$N507:N15505,summary!C507,olah!$P507:P15505,summary!D507,olah!$T507:T15505,"NA CO")</f>
        <v>0</v>
      </c>
      <c r="S507">
        <f>COUNTIFS(olah!$Q$2:Q15505,summary!A507,olah!$B$2:B15505,summary!B507,olah!$T$2:T15505,"NA CO")</f>
        <v>6</v>
      </c>
      <c r="T507" t="str">
        <f>olah!R507</f>
        <v>Daily Journey</v>
      </c>
      <c r="U507" t="str">
        <f>IF(T507="Permit", olah!T507, "No Permit")</f>
        <v>No Permit</v>
      </c>
    </row>
    <row r="508" spans="1:21" hidden="1" x14ac:dyDescent="0.3">
      <c r="A508" s="23">
        <v>44561</v>
      </c>
      <c r="B508" t="s">
        <v>166</v>
      </c>
      <c r="C508" t="s">
        <v>28</v>
      </c>
      <c r="D508" t="s">
        <v>1390</v>
      </c>
      <c r="E508" t="str">
        <f>VLOOKUP(B508,olah!$B:$P,2,0)</f>
        <v>2021-12-01</v>
      </c>
      <c r="F508">
        <f>COUNTIFS(parameter!$J$4:$J$34,summary!A508,parameter!$I$4:$I$34,"&gt;="&amp;summary!$E508)</f>
        <v>31</v>
      </c>
      <c r="G508">
        <f>COUNTIFS(olah!$Q508:Q15506,summary!A508,olah!$B508:B15506,summary!B508,olah!$N508:N15506,summary!C508,olah!$P508:P15506,summary!D508,olah!$S508:S15506,"On Time")</f>
        <v>1</v>
      </c>
      <c r="H508">
        <f>COUNTIFS(olah!$Q$2:Q15506,summary!A508,olah!$B$2:B15506,summary!B508,olah!$S$2:S15506,"On Time")</f>
        <v>19</v>
      </c>
      <c r="I508">
        <f>COUNTIFS(olah!$Q508:Q15506,summary!A508,olah!$B508:B15506,summary!B508,olah!$N508:N15506,summary!C508,olah!$P508:P15506,summary!D508,olah!$S508:S15506,"Late")</f>
        <v>0</v>
      </c>
      <c r="J508">
        <f>COUNTIFS(olah!$Q$2:Q15506,summary!A508,olah!$B$2:B15506,summary!B508,olah!$S$2:S15506,"Late")</f>
        <v>2</v>
      </c>
      <c r="K508">
        <f t="shared" si="7"/>
        <v>10</v>
      </c>
      <c r="L508">
        <f>COUNTIFS(olah!$Q508:Q15506,summary!A508,olah!$B508:B15506,summary!B508,olah!$N508:N15506,summary!C508,olah!$P508:P15506,summary!D508,olah!$T508:T15506,"On Time CO")</f>
        <v>1</v>
      </c>
      <c r="M508">
        <f>COUNTIFS(olah!$Q$2:Q15506,summary!A508,olah!$B$2:B15506,summary!B508,olah!$T$2:T15506,"On Time CO")</f>
        <v>18</v>
      </c>
      <c r="N508">
        <f>COUNTIFS(olah!$Q508:Q15506,summary!A508,olah!$B508:B15506,summary!B508,olah!$N508:N15506,summary!C508,olah!$P508:P15506,summary!D508,olah!$T508:T15506,"Overtime")</f>
        <v>0</v>
      </c>
      <c r="O508">
        <f>COUNTIFS(olah!$Q$2:Q15506,summary!A508,olah!$B$2:B15506,summary!B508,olah!$T$2:T15506,"Overtime")</f>
        <v>0</v>
      </c>
      <c r="P508">
        <f>COUNTIFS(olah!$Q508:Q15506,summary!A508,olah!$B508:B15506,summary!B508,olah!$N508:N15506,summary!C508,olah!$P508:P15506,summary!D508,olah!$T508:T15506,"Early")</f>
        <v>0</v>
      </c>
      <c r="Q508">
        <f>COUNTIFS(olah!$Q$2:Q15506,summary!A508,olah!$B$2:B15506,summary!B508,olah!$T$2:T15506,"Early")</f>
        <v>1</v>
      </c>
      <c r="R508">
        <f>COUNTIFS(olah!$Q508:Q15506,summary!A508,olah!$B508:B15506,summary!B508,olah!$N508:N15506,summary!C508,olah!$P508:P15506,summary!D508,olah!$T508:T15506,"NA CO")</f>
        <v>0</v>
      </c>
      <c r="S508">
        <f>COUNTIFS(olah!$Q$2:Q15506,summary!A508,olah!$B$2:B15506,summary!B508,olah!$T$2:T15506,"NA CO")</f>
        <v>2</v>
      </c>
      <c r="T508" t="str">
        <f>olah!R508</f>
        <v>Attendance</v>
      </c>
      <c r="U508" t="str">
        <f>IF(T508="Permit", olah!T508, "No Permit")</f>
        <v>No Permit</v>
      </c>
    </row>
    <row r="509" spans="1:21" hidden="1" x14ac:dyDescent="0.3">
      <c r="A509" s="23">
        <v>44561</v>
      </c>
      <c r="B509" t="s">
        <v>166</v>
      </c>
      <c r="C509" t="s">
        <v>28</v>
      </c>
      <c r="D509" t="s">
        <v>5935</v>
      </c>
      <c r="E509" t="str">
        <f>VLOOKUP(B509,olah!$B:$P,2,0)</f>
        <v>2021-12-01</v>
      </c>
      <c r="F509">
        <f>COUNTIFS(parameter!$J$4:$J$34,summary!A509,parameter!$I$4:$I$34,"&gt;="&amp;summary!$E509)</f>
        <v>31</v>
      </c>
      <c r="G509">
        <f>COUNTIFS(olah!$Q509:Q15507,summary!A509,olah!$B509:B15507,summary!B509,olah!$N509:N15507,summary!C509,olah!$P509:P15507,summary!D509,olah!$S509:S15507,"On Time")</f>
        <v>1</v>
      </c>
      <c r="H509">
        <f>COUNTIFS(olah!$Q$2:Q15507,summary!A509,olah!$B$2:B15507,summary!B509,olah!$S$2:S15507,"On Time")</f>
        <v>19</v>
      </c>
      <c r="I509">
        <f>COUNTIFS(olah!$Q509:Q15507,summary!A509,olah!$B509:B15507,summary!B509,olah!$N509:N15507,summary!C509,olah!$P509:P15507,summary!D509,olah!$S509:S15507,"Late")</f>
        <v>0</v>
      </c>
      <c r="J509">
        <f>COUNTIFS(olah!$Q$2:Q15507,summary!A509,olah!$B$2:B15507,summary!B509,olah!$S$2:S15507,"Late")</f>
        <v>2</v>
      </c>
      <c r="K509">
        <f t="shared" si="7"/>
        <v>10</v>
      </c>
      <c r="L509">
        <f>COUNTIFS(olah!$Q509:Q15507,summary!A509,olah!$B509:B15507,summary!B509,olah!$N509:N15507,summary!C509,olah!$P509:P15507,summary!D509,olah!$T509:T15507,"On Time CO")</f>
        <v>1</v>
      </c>
      <c r="M509">
        <f>COUNTIFS(olah!$Q$2:Q15507,summary!A509,olah!$B$2:B15507,summary!B509,olah!$T$2:T15507,"On Time CO")</f>
        <v>18</v>
      </c>
      <c r="N509">
        <f>COUNTIFS(olah!$Q509:Q15507,summary!A509,olah!$B509:B15507,summary!B509,olah!$N509:N15507,summary!C509,olah!$P509:P15507,summary!D509,olah!$T509:T15507,"Overtime")</f>
        <v>0</v>
      </c>
      <c r="O509">
        <f>COUNTIFS(olah!$Q$2:Q15507,summary!A509,olah!$B$2:B15507,summary!B509,olah!$T$2:T15507,"Overtime")</f>
        <v>0</v>
      </c>
      <c r="P509">
        <f>COUNTIFS(olah!$Q509:Q15507,summary!A509,olah!$B509:B15507,summary!B509,olah!$N509:N15507,summary!C509,olah!$P509:P15507,summary!D509,olah!$T509:T15507,"Early")</f>
        <v>0</v>
      </c>
      <c r="Q509">
        <f>COUNTIFS(olah!$Q$2:Q15507,summary!A509,olah!$B$2:B15507,summary!B509,olah!$T$2:T15507,"Early")</f>
        <v>1</v>
      </c>
      <c r="R509">
        <f>COUNTIFS(olah!$Q509:Q15507,summary!A509,olah!$B509:B15507,summary!B509,olah!$N509:N15507,summary!C509,olah!$P509:P15507,summary!D509,olah!$T509:T15507,"NA CO")</f>
        <v>0</v>
      </c>
      <c r="S509">
        <f>COUNTIFS(olah!$Q$2:Q15507,summary!A509,olah!$B$2:B15507,summary!B509,olah!$T$2:T15507,"NA CO")</f>
        <v>2</v>
      </c>
      <c r="T509" t="str">
        <f>olah!R509</f>
        <v>Attendance</v>
      </c>
      <c r="U509" t="str">
        <f>IF(T509="Permit", olah!T509, "No Permit")</f>
        <v>No Permit</v>
      </c>
    </row>
    <row r="510" spans="1:21" hidden="1" x14ac:dyDescent="0.3">
      <c r="A510" s="23">
        <v>44561</v>
      </c>
      <c r="B510" t="s">
        <v>166</v>
      </c>
      <c r="C510" t="s">
        <v>167</v>
      </c>
      <c r="D510" t="s">
        <v>11600</v>
      </c>
      <c r="E510" t="str">
        <f>VLOOKUP(B510,olah!$B:$P,2,0)</f>
        <v>2021-12-01</v>
      </c>
      <c r="F510">
        <f>COUNTIFS(parameter!$J$4:$J$34,summary!A510,parameter!$I$4:$I$34,"&gt;="&amp;summary!$E510)</f>
        <v>31</v>
      </c>
      <c r="G510">
        <f>COUNTIFS(olah!$Q510:Q15508,summary!A510,olah!$B510:B15508,summary!B510,olah!$N510:N15508,summary!C510,olah!$P510:P15508,summary!D510,olah!$S510:S15508,"On Time")</f>
        <v>1</v>
      </c>
      <c r="H510">
        <f>COUNTIFS(olah!$Q$2:Q15508,summary!A510,olah!$B$2:B15508,summary!B510,olah!$S$2:S15508,"On Time")</f>
        <v>19</v>
      </c>
      <c r="I510">
        <f>COUNTIFS(olah!$Q510:Q15508,summary!A510,olah!$B510:B15508,summary!B510,olah!$N510:N15508,summary!C510,olah!$P510:P15508,summary!D510,olah!$S510:S15508,"Late")</f>
        <v>0</v>
      </c>
      <c r="J510">
        <f>COUNTIFS(olah!$Q$2:Q15508,summary!A510,olah!$B$2:B15508,summary!B510,olah!$S$2:S15508,"Late")</f>
        <v>2</v>
      </c>
      <c r="K510">
        <f t="shared" si="7"/>
        <v>10</v>
      </c>
      <c r="L510">
        <f>COUNTIFS(olah!$Q510:Q15508,summary!A510,olah!$B510:B15508,summary!B510,olah!$N510:N15508,summary!C510,olah!$P510:P15508,summary!D510,olah!$T510:T15508,"On Time CO")</f>
        <v>1</v>
      </c>
      <c r="M510">
        <f>COUNTIFS(olah!$Q$2:Q15508,summary!A510,olah!$B$2:B15508,summary!B510,olah!$T$2:T15508,"On Time CO")</f>
        <v>18</v>
      </c>
      <c r="N510">
        <f>COUNTIFS(olah!$Q510:Q15508,summary!A510,olah!$B510:B15508,summary!B510,olah!$N510:N15508,summary!C510,olah!$P510:P15508,summary!D510,olah!$T510:T15508,"Overtime")</f>
        <v>0</v>
      </c>
      <c r="O510">
        <f>COUNTIFS(olah!$Q$2:Q15508,summary!A510,olah!$B$2:B15508,summary!B510,olah!$T$2:T15508,"Overtime")</f>
        <v>0</v>
      </c>
      <c r="P510">
        <f>COUNTIFS(olah!$Q510:Q15508,summary!A510,olah!$B510:B15508,summary!B510,olah!$N510:N15508,summary!C510,olah!$P510:P15508,summary!D510,olah!$T510:T15508,"Early")</f>
        <v>0</v>
      </c>
      <c r="Q510">
        <f>COUNTIFS(olah!$Q$2:Q15508,summary!A510,olah!$B$2:B15508,summary!B510,olah!$T$2:T15508,"Early")</f>
        <v>1</v>
      </c>
      <c r="R510">
        <f>COUNTIFS(olah!$Q510:Q15508,summary!A510,olah!$B510:B15508,summary!B510,olah!$N510:N15508,summary!C510,olah!$P510:P15508,summary!D510,olah!$T510:T15508,"NA CO")</f>
        <v>0</v>
      </c>
      <c r="S510">
        <f>COUNTIFS(olah!$Q$2:Q15508,summary!A510,olah!$B$2:B15508,summary!B510,olah!$T$2:T15508,"NA CO")</f>
        <v>2</v>
      </c>
      <c r="T510" t="str">
        <f>olah!R510</f>
        <v>Daily Journey</v>
      </c>
      <c r="U510" t="str">
        <f>IF(T510="Permit", olah!T510, "No Permit")</f>
        <v>No Permit</v>
      </c>
    </row>
    <row r="511" spans="1:21" hidden="1" x14ac:dyDescent="0.3">
      <c r="A511" s="23">
        <v>44561</v>
      </c>
      <c r="B511" t="s">
        <v>166</v>
      </c>
      <c r="C511" t="s">
        <v>28</v>
      </c>
      <c r="D511" t="s">
        <v>5936</v>
      </c>
      <c r="E511" t="str">
        <f>VLOOKUP(B511,olah!$B:$P,2,0)</f>
        <v>2021-12-01</v>
      </c>
      <c r="F511">
        <f>COUNTIFS(parameter!$J$4:$J$34,summary!A511,parameter!$I$4:$I$34,"&gt;="&amp;summary!$E511)</f>
        <v>31</v>
      </c>
      <c r="G511">
        <f>COUNTIFS(olah!$Q511:Q15509,summary!A511,olah!$B511:B15509,summary!B511,olah!$N511:N15509,summary!C511,olah!$P511:P15509,summary!D511,olah!$S511:S15509,"On Time")</f>
        <v>1</v>
      </c>
      <c r="H511">
        <f>COUNTIFS(olah!$Q$2:Q15509,summary!A511,olah!$B$2:B15509,summary!B511,olah!$S$2:S15509,"On Time")</f>
        <v>19</v>
      </c>
      <c r="I511">
        <f>COUNTIFS(olah!$Q511:Q15509,summary!A511,olah!$B511:B15509,summary!B511,olah!$N511:N15509,summary!C511,olah!$P511:P15509,summary!D511,olah!$S511:S15509,"Late")</f>
        <v>0</v>
      </c>
      <c r="J511">
        <f>COUNTIFS(olah!$Q$2:Q15509,summary!A511,olah!$B$2:B15509,summary!B511,olah!$S$2:S15509,"Late")</f>
        <v>2</v>
      </c>
      <c r="K511">
        <f t="shared" si="7"/>
        <v>10</v>
      </c>
      <c r="L511">
        <f>COUNTIFS(olah!$Q511:Q15509,summary!A511,olah!$B511:B15509,summary!B511,olah!$N511:N15509,summary!C511,olah!$P511:P15509,summary!D511,olah!$T511:T15509,"On Time CO")</f>
        <v>1</v>
      </c>
      <c r="M511">
        <f>COUNTIFS(olah!$Q$2:Q15509,summary!A511,olah!$B$2:B15509,summary!B511,olah!$T$2:T15509,"On Time CO")</f>
        <v>18</v>
      </c>
      <c r="N511">
        <f>COUNTIFS(olah!$Q511:Q15509,summary!A511,olah!$B511:B15509,summary!B511,olah!$N511:N15509,summary!C511,olah!$P511:P15509,summary!D511,olah!$T511:T15509,"Overtime")</f>
        <v>0</v>
      </c>
      <c r="O511">
        <f>COUNTIFS(olah!$Q$2:Q15509,summary!A511,olah!$B$2:B15509,summary!B511,olah!$T$2:T15509,"Overtime")</f>
        <v>0</v>
      </c>
      <c r="P511">
        <f>COUNTIFS(olah!$Q511:Q15509,summary!A511,olah!$B511:B15509,summary!B511,olah!$N511:N15509,summary!C511,olah!$P511:P15509,summary!D511,olah!$T511:T15509,"Early")</f>
        <v>0</v>
      </c>
      <c r="Q511">
        <f>COUNTIFS(olah!$Q$2:Q15509,summary!A511,olah!$B$2:B15509,summary!B511,olah!$T$2:T15509,"Early")</f>
        <v>1</v>
      </c>
      <c r="R511">
        <f>COUNTIFS(olah!$Q511:Q15509,summary!A511,olah!$B511:B15509,summary!B511,olah!$N511:N15509,summary!C511,olah!$P511:P15509,summary!D511,olah!$T511:T15509,"NA CO")</f>
        <v>0</v>
      </c>
      <c r="S511">
        <f>COUNTIFS(olah!$Q$2:Q15509,summary!A511,olah!$B$2:B15509,summary!B511,olah!$T$2:T15509,"NA CO")</f>
        <v>2</v>
      </c>
      <c r="T511" t="str">
        <f>olah!R511</f>
        <v>Attendance</v>
      </c>
      <c r="U511" t="str">
        <f>IF(T511="Permit", olah!T511, "No Permit")</f>
        <v>No Permit</v>
      </c>
    </row>
    <row r="512" spans="1:21" hidden="1" x14ac:dyDescent="0.3">
      <c r="A512" s="23">
        <v>44561</v>
      </c>
      <c r="B512" t="s">
        <v>166</v>
      </c>
      <c r="C512" t="s">
        <v>28</v>
      </c>
      <c r="D512" t="s">
        <v>6082</v>
      </c>
      <c r="E512" t="str">
        <f>VLOOKUP(B512,olah!$B:$P,2,0)</f>
        <v>2021-12-01</v>
      </c>
      <c r="F512">
        <f>COUNTIFS(parameter!$J$4:$J$34,summary!A512,parameter!$I$4:$I$34,"&gt;="&amp;summary!$E512)</f>
        <v>31</v>
      </c>
      <c r="G512">
        <f>COUNTIFS(olah!$Q512:Q15510,summary!A512,olah!$B512:B15510,summary!B512,olah!$N512:N15510,summary!C512,olah!$P512:P15510,summary!D512,olah!$S512:S15510,"On Time")</f>
        <v>1</v>
      </c>
      <c r="H512">
        <f>COUNTIFS(olah!$Q$2:Q15510,summary!A512,olah!$B$2:B15510,summary!B512,olah!$S$2:S15510,"On Time")</f>
        <v>19</v>
      </c>
      <c r="I512">
        <f>COUNTIFS(olah!$Q512:Q15510,summary!A512,olah!$B512:B15510,summary!B512,olah!$N512:N15510,summary!C512,olah!$P512:P15510,summary!D512,olah!$S512:S15510,"Late")</f>
        <v>0</v>
      </c>
      <c r="J512">
        <f>COUNTIFS(olah!$Q$2:Q15510,summary!A512,olah!$B$2:B15510,summary!B512,olah!$S$2:S15510,"Late")</f>
        <v>2</v>
      </c>
      <c r="K512">
        <f t="shared" si="7"/>
        <v>10</v>
      </c>
      <c r="L512">
        <f>COUNTIFS(olah!$Q512:Q15510,summary!A512,olah!$B512:B15510,summary!B512,olah!$N512:N15510,summary!C512,olah!$P512:P15510,summary!D512,olah!$T512:T15510,"On Time CO")</f>
        <v>1</v>
      </c>
      <c r="M512">
        <f>COUNTIFS(olah!$Q$2:Q15510,summary!A512,olah!$B$2:B15510,summary!B512,olah!$T$2:T15510,"On Time CO")</f>
        <v>18</v>
      </c>
      <c r="N512">
        <f>COUNTIFS(olah!$Q512:Q15510,summary!A512,olah!$B512:B15510,summary!B512,olah!$N512:N15510,summary!C512,olah!$P512:P15510,summary!D512,olah!$T512:T15510,"Overtime")</f>
        <v>0</v>
      </c>
      <c r="O512">
        <f>COUNTIFS(olah!$Q$2:Q15510,summary!A512,olah!$B$2:B15510,summary!B512,olah!$T$2:T15510,"Overtime")</f>
        <v>0</v>
      </c>
      <c r="P512">
        <f>COUNTIFS(olah!$Q512:Q15510,summary!A512,olah!$B512:B15510,summary!B512,olah!$N512:N15510,summary!C512,olah!$P512:P15510,summary!D512,olah!$T512:T15510,"Early")</f>
        <v>0</v>
      </c>
      <c r="Q512">
        <f>COUNTIFS(olah!$Q$2:Q15510,summary!A512,olah!$B$2:B15510,summary!B512,olah!$T$2:T15510,"Early")</f>
        <v>1</v>
      </c>
      <c r="R512">
        <f>COUNTIFS(olah!$Q512:Q15510,summary!A512,olah!$B512:B15510,summary!B512,olah!$N512:N15510,summary!C512,olah!$P512:P15510,summary!D512,olah!$T512:T15510,"NA CO")</f>
        <v>0</v>
      </c>
      <c r="S512">
        <f>COUNTIFS(olah!$Q$2:Q15510,summary!A512,olah!$B$2:B15510,summary!B512,olah!$T$2:T15510,"NA CO")</f>
        <v>2</v>
      </c>
      <c r="T512" t="str">
        <f>olah!R512</f>
        <v>Attendance</v>
      </c>
      <c r="U512" t="str">
        <f>IF(T512="Permit", olah!T512, "No Permit")</f>
        <v>No Permit</v>
      </c>
    </row>
    <row r="513" spans="1:21" hidden="1" x14ac:dyDescent="0.3">
      <c r="A513" s="23">
        <v>44561</v>
      </c>
      <c r="B513" t="s">
        <v>166</v>
      </c>
      <c r="C513" t="s">
        <v>28</v>
      </c>
      <c r="D513" t="s">
        <v>11603</v>
      </c>
      <c r="E513" t="str">
        <f>VLOOKUP(B513,olah!$B:$P,2,0)</f>
        <v>2021-12-01</v>
      </c>
      <c r="F513">
        <f>COUNTIFS(parameter!$J$4:$J$34,summary!A513,parameter!$I$4:$I$34,"&gt;="&amp;summary!$E513)</f>
        <v>31</v>
      </c>
      <c r="G513">
        <f>COUNTIFS(olah!$Q513:Q15511,summary!A513,olah!$B513:B15511,summary!B513,olah!$N513:N15511,summary!C513,olah!$P513:P15511,summary!D513,olah!$S513:S15511,"On Time")</f>
        <v>0</v>
      </c>
      <c r="H513">
        <f>COUNTIFS(olah!$Q$2:Q15511,summary!A513,olah!$B$2:B15511,summary!B513,olah!$S$2:S15511,"On Time")</f>
        <v>19</v>
      </c>
      <c r="I513">
        <f>COUNTIFS(olah!$Q513:Q15511,summary!A513,olah!$B513:B15511,summary!B513,olah!$N513:N15511,summary!C513,olah!$P513:P15511,summary!D513,olah!$S513:S15511,"Late")</f>
        <v>1</v>
      </c>
      <c r="J513">
        <f>COUNTIFS(olah!$Q$2:Q15511,summary!A513,olah!$B$2:B15511,summary!B513,olah!$S$2:S15511,"Late")</f>
        <v>2</v>
      </c>
      <c r="K513">
        <f t="shared" si="7"/>
        <v>9</v>
      </c>
      <c r="L513">
        <f>COUNTIFS(olah!$Q513:Q15511,summary!A513,olah!$B513:B15511,summary!B513,olah!$N513:N15511,summary!C513,olah!$P513:P15511,summary!D513,olah!$T513:T15511,"On Time CO")</f>
        <v>1</v>
      </c>
      <c r="M513">
        <f>COUNTIFS(olah!$Q$2:Q15511,summary!A513,olah!$B$2:B15511,summary!B513,olah!$T$2:T15511,"On Time CO")</f>
        <v>18</v>
      </c>
      <c r="N513">
        <f>COUNTIFS(olah!$Q513:Q15511,summary!A513,olah!$B513:B15511,summary!B513,olah!$N513:N15511,summary!C513,olah!$P513:P15511,summary!D513,olah!$T513:T15511,"Overtime")</f>
        <v>0</v>
      </c>
      <c r="O513">
        <f>COUNTIFS(olah!$Q$2:Q15511,summary!A513,olah!$B$2:B15511,summary!B513,olah!$T$2:T15511,"Overtime")</f>
        <v>0</v>
      </c>
      <c r="P513">
        <f>COUNTIFS(olah!$Q513:Q15511,summary!A513,olah!$B513:B15511,summary!B513,olah!$N513:N15511,summary!C513,olah!$P513:P15511,summary!D513,olah!$T513:T15511,"Early")</f>
        <v>0</v>
      </c>
      <c r="Q513">
        <f>COUNTIFS(olah!$Q$2:Q15511,summary!A513,olah!$B$2:B15511,summary!B513,olah!$T$2:T15511,"Early")</f>
        <v>1</v>
      </c>
      <c r="R513">
        <f>COUNTIFS(olah!$Q513:Q15511,summary!A513,olah!$B513:B15511,summary!B513,olah!$N513:N15511,summary!C513,olah!$P513:P15511,summary!D513,olah!$T513:T15511,"NA CO")</f>
        <v>0</v>
      </c>
      <c r="S513">
        <f>COUNTIFS(olah!$Q$2:Q15511,summary!A513,olah!$B$2:B15511,summary!B513,olah!$T$2:T15511,"NA CO")</f>
        <v>2</v>
      </c>
      <c r="T513" t="str">
        <f>olah!R513</f>
        <v>Attendance</v>
      </c>
      <c r="U513" t="str">
        <f>IF(T513="Permit", olah!T513, "No Permit")</f>
        <v>No Permit</v>
      </c>
    </row>
    <row r="514" spans="1:21" hidden="1" x14ac:dyDescent="0.3">
      <c r="A514" s="23">
        <v>44561</v>
      </c>
      <c r="B514" t="s">
        <v>166</v>
      </c>
      <c r="C514" t="s">
        <v>28</v>
      </c>
      <c r="D514" t="s">
        <v>7108</v>
      </c>
      <c r="E514" t="str">
        <f>VLOOKUP(B514,olah!$B:$P,2,0)</f>
        <v>2021-12-01</v>
      </c>
      <c r="F514">
        <f>COUNTIFS(parameter!$J$4:$J$34,summary!A514,parameter!$I$4:$I$34,"&gt;="&amp;summary!$E514)</f>
        <v>31</v>
      </c>
      <c r="G514">
        <f>COUNTIFS(olah!$Q514:Q15512,summary!A514,olah!$B514:B15512,summary!B514,olah!$N514:N15512,summary!C514,olah!$P514:P15512,summary!D514,olah!$S514:S15512,"On Time")</f>
        <v>1</v>
      </c>
      <c r="H514">
        <f>COUNTIFS(olah!$Q$2:Q15512,summary!A514,olah!$B$2:B15512,summary!B514,olah!$S$2:S15512,"On Time")</f>
        <v>19</v>
      </c>
      <c r="I514">
        <f>COUNTIFS(olah!$Q514:Q15512,summary!A514,olah!$B514:B15512,summary!B514,olah!$N514:N15512,summary!C514,olah!$P514:P15512,summary!D514,olah!$S514:S15512,"Late")</f>
        <v>0</v>
      </c>
      <c r="J514">
        <f>COUNTIFS(olah!$Q$2:Q15512,summary!A514,olah!$B$2:B15512,summary!B514,olah!$S$2:S15512,"Late")</f>
        <v>2</v>
      </c>
      <c r="K514">
        <f t="shared" si="7"/>
        <v>10</v>
      </c>
      <c r="L514">
        <f>COUNTIFS(olah!$Q514:Q15512,summary!A514,olah!$B514:B15512,summary!B514,olah!$N514:N15512,summary!C514,olah!$P514:P15512,summary!D514,olah!$T514:T15512,"On Time CO")</f>
        <v>0</v>
      </c>
      <c r="M514">
        <f>COUNTIFS(olah!$Q$2:Q15512,summary!A514,olah!$B$2:B15512,summary!B514,olah!$T$2:T15512,"On Time CO")</f>
        <v>18</v>
      </c>
      <c r="N514">
        <f>COUNTIFS(olah!$Q514:Q15512,summary!A514,olah!$B514:B15512,summary!B514,olah!$N514:N15512,summary!C514,olah!$P514:P15512,summary!D514,olah!$T514:T15512,"Overtime")</f>
        <v>0</v>
      </c>
      <c r="O514">
        <f>COUNTIFS(olah!$Q$2:Q15512,summary!A514,olah!$B$2:B15512,summary!B514,olah!$T$2:T15512,"Overtime")</f>
        <v>0</v>
      </c>
      <c r="P514">
        <f>COUNTIFS(olah!$Q514:Q15512,summary!A514,olah!$B514:B15512,summary!B514,olah!$N514:N15512,summary!C514,olah!$P514:P15512,summary!D514,olah!$T514:T15512,"Early")</f>
        <v>0</v>
      </c>
      <c r="Q514">
        <f>COUNTIFS(olah!$Q$2:Q15512,summary!A514,olah!$B$2:B15512,summary!B514,olah!$T$2:T15512,"Early")</f>
        <v>1</v>
      </c>
      <c r="R514">
        <f>COUNTIFS(olah!$Q514:Q15512,summary!A514,olah!$B514:B15512,summary!B514,olah!$N514:N15512,summary!C514,olah!$P514:P15512,summary!D514,olah!$T514:T15512,"NA CO")</f>
        <v>1</v>
      </c>
      <c r="S514">
        <f>COUNTIFS(olah!$Q$2:Q15512,summary!A514,olah!$B$2:B15512,summary!B514,olah!$T$2:T15512,"NA CO")</f>
        <v>2</v>
      </c>
      <c r="T514" t="str">
        <f>olah!R514</f>
        <v>Attendance</v>
      </c>
      <c r="U514" t="str">
        <f>IF(T514="Permit", olah!T514, "No Permit")</f>
        <v>No Permit</v>
      </c>
    </row>
    <row r="515" spans="1:21" hidden="1" x14ac:dyDescent="0.3">
      <c r="A515" s="23">
        <v>44561</v>
      </c>
      <c r="B515" t="s">
        <v>166</v>
      </c>
      <c r="C515" t="s">
        <v>28</v>
      </c>
      <c r="D515" t="s">
        <v>11604</v>
      </c>
      <c r="E515" t="str">
        <f>VLOOKUP(B515,olah!$B:$P,2,0)</f>
        <v>2021-12-01</v>
      </c>
      <c r="F515">
        <f>COUNTIFS(parameter!$J$4:$J$34,summary!A515,parameter!$I$4:$I$34,"&gt;="&amp;summary!$E515)</f>
        <v>31</v>
      </c>
      <c r="G515">
        <f>COUNTIFS(olah!$Q515:Q15513,summary!A515,olah!$B515:B15513,summary!B515,olah!$N515:N15513,summary!C515,olah!$P515:P15513,summary!D515,olah!$S515:S15513,"On Time")</f>
        <v>1</v>
      </c>
      <c r="H515">
        <f>COUNTIFS(olah!$Q$2:Q15513,summary!A515,olah!$B$2:B15513,summary!B515,olah!$S$2:S15513,"On Time")</f>
        <v>19</v>
      </c>
      <c r="I515">
        <f>COUNTIFS(olah!$Q515:Q15513,summary!A515,olah!$B515:B15513,summary!B515,olah!$N515:N15513,summary!C515,olah!$P515:P15513,summary!D515,olah!$S515:S15513,"Late")</f>
        <v>0</v>
      </c>
      <c r="J515">
        <f>COUNTIFS(olah!$Q$2:Q15513,summary!A515,olah!$B$2:B15513,summary!B515,olah!$S$2:S15513,"Late")</f>
        <v>2</v>
      </c>
      <c r="K515">
        <f t="shared" ref="K515:K578" si="8">F515-SUM(H515:J515)</f>
        <v>10</v>
      </c>
      <c r="L515">
        <f>COUNTIFS(olah!$Q515:Q15513,summary!A515,olah!$B515:B15513,summary!B515,olah!$N515:N15513,summary!C515,olah!$P515:P15513,summary!D515,olah!$T515:T15513,"On Time CO")</f>
        <v>1</v>
      </c>
      <c r="M515">
        <f>COUNTIFS(olah!$Q$2:Q15513,summary!A515,olah!$B$2:B15513,summary!B515,olah!$T$2:T15513,"On Time CO")</f>
        <v>18</v>
      </c>
      <c r="N515">
        <f>COUNTIFS(olah!$Q515:Q15513,summary!A515,olah!$B515:B15513,summary!B515,olah!$N515:N15513,summary!C515,olah!$P515:P15513,summary!D515,olah!$T515:T15513,"Overtime")</f>
        <v>0</v>
      </c>
      <c r="O515">
        <f>COUNTIFS(olah!$Q$2:Q15513,summary!A515,olah!$B$2:B15513,summary!B515,olah!$T$2:T15513,"Overtime")</f>
        <v>0</v>
      </c>
      <c r="P515">
        <f>COUNTIFS(olah!$Q515:Q15513,summary!A515,olah!$B515:B15513,summary!B515,olah!$N515:N15513,summary!C515,olah!$P515:P15513,summary!D515,olah!$T515:T15513,"Early")</f>
        <v>0</v>
      </c>
      <c r="Q515">
        <f>COUNTIFS(olah!$Q$2:Q15513,summary!A515,olah!$B$2:B15513,summary!B515,olah!$T$2:T15513,"Early")</f>
        <v>1</v>
      </c>
      <c r="R515">
        <f>COUNTIFS(olah!$Q515:Q15513,summary!A515,olah!$B515:B15513,summary!B515,olah!$N515:N15513,summary!C515,olah!$P515:P15513,summary!D515,olah!$T515:T15513,"NA CO")</f>
        <v>0</v>
      </c>
      <c r="S515">
        <f>COUNTIFS(olah!$Q$2:Q15513,summary!A515,olah!$B$2:B15513,summary!B515,olah!$T$2:T15513,"NA CO")</f>
        <v>2</v>
      </c>
      <c r="T515" t="str">
        <f>olah!R515</f>
        <v>Attendance</v>
      </c>
      <c r="U515" t="str">
        <f>IF(T515="Permit", olah!T515, "No Permit")</f>
        <v>No Permit</v>
      </c>
    </row>
    <row r="516" spans="1:21" hidden="1" x14ac:dyDescent="0.3">
      <c r="A516" s="23">
        <v>44561</v>
      </c>
      <c r="B516" t="s">
        <v>166</v>
      </c>
      <c r="C516" t="s">
        <v>167</v>
      </c>
      <c r="D516" t="s">
        <v>11605</v>
      </c>
      <c r="E516" t="str">
        <f>VLOOKUP(B516,olah!$B:$P,2,0)</f>
        <v>2021-12-01</v>
      </c>
      <c r="F516">
        <f>COUNTIFS(parameter!$J$4:$J$34,summary!A516,parameter!$I$4:$I$34,"&gt;="&amp;summary!$E516)</f>
        <v>31</v>
      </c>
      <c r="G516">
        <f>COUNTIFS(olah!$Q516:Q15514,summary!A516,olah!$B516:B15514,summary!B516,olah!$N516:N15514,summary!C516,olah!$P516:P15514,summary!D516,olah!$S516:S15514,"On Time")</f>
        <v>1</v>
      </c>
      <c r="H516">
        <f>COUNTIFS(olah!$Q$2:Q15514,summary!A516,olah!$B$2:B15514,summary!B516,olah!$S$2:S15514,"On Time")</f>
        <v>19</v>
      </c>
      <c r="I516">
        <f>COUNTIFS(olah!$Q516:Q15514,summary!A516,olah!$B516:B15514,summary!B516,olah!$N516:N15514,summary!C516,olah!$P516:P15514,summary!D516,olah!$S516:S15514,"Late")</f>
        <v>0</v>
      </c>
      <c r="J516">
        <f>COUNTIFS(olah!$Q$2:Q15514,summary!A516,olah!$B$2:B15514,summary!B516,olah!$S$2:S15514,"Late")</f>
        <v>2</v>
      </c>
      <c r="K516">
        <f t="shared" si="8"/>
        <v>10</v>
      </c>
      <c r="L516">
        <f>COUNTIFS(olah!$Q516:Q15514,summary!A516,olah!$B516:B15514,summary!B516,olah!$N516:N15514,summary!C516,olah!$P516:P15514,summary!D516,olah!$T516:T15514,"On Time CO")</f>
        <v>1</v>
      </c>
      <c r="M516">
        <f>COUNTIFS(olah!$Q$2:Q15514,summary!A516,olah!$B$2:B15514,summary!B516,olah!$T$2:T15514,"On Time CO")</f>
        <v>18</v>
      </c>
      <c r="N516">
        <f>COUNTIFS(olah!$Q516:Q15514,summary!A516,olah!$B516:B15514,summary!B516,olah!$N516:N15514,summary!C516,olah!$P516:P15514,summary!D516,olah!$T516:T15514,"Overtime")</f>
        <v>0</v>
      </c>
      <c r="O516">
        <f>COUNTIFS(olah!$Q$2:Q15514,summary!A516,olah!$B$2:B15514,summary!B516,olah!$T$2:T15514,"Overtime")</f>
        <v>0</v>
      </c>
      <c r="P516">
        <f>COUNTIFS(olah!$Q516:Q15514,summary!A516,olah!$B516:B15514,summary!B516,olah!$N516:N15514,summary!C516,olah!$P516:P15514,summary!D516,olah!$T516:T15514,"Early")</f>
        <v>0</v>
      </c>
      <c r="Q516">
        <f>COUNTIFS(olah!$Q$2:Q15514,summary!A516,olah!$B$2:B15514,summary!B516,olah!$T$2:T15514,"Early")</f>
        <v>1</v>
      </c>
      <c r="R516">
        <f>COUNTIFS(olah!$Q516:Q15514,summary!A516,olah!$B516:B15514,summary!B516,olah!$N516:N15514,summary!C516,olah!$P516:P15514,summary!D516,olah!$T516:T15514,"NA CO")</f>
        <v>0</v>
      </c>
      <c r="S516">
        <f>COUNTIFS(olah!$Q$2:Q15514,summary!A516,olah!$B$2:B15514,summary!B516,olah!$T$2:T15514,"NA CO")</f>
        <v>2</v>
      </c>
      <c r="T516" t="str">
        <f>olah!R516</f>
        <v>Daily Journey</v>
      </c>
      <c r="U516" t="str">
        <f>IF(T516="Permit", olah!T516, "No Permit")</f>
        <v>No Permit</v>
      </c>
    </row>
    <row r="517" spans="1:21" hidden="1" x14ac:dyDescent="0.3">
      <c r="A517" s="23">
        <v>44561</v>
      </c>
      <c r="B517" t="s">
        <v>166</v>
      </c>
      <c r="C517" t="s">
        <v>28</v>
      </c>
      <c r="D517" t="s">
        <v>11606</v>
      </c>
      <c r="E517" t="str">
        <f>VLOOKUP(B517,olah!$B:$P,2,0)</f>
        <v>2021-12-01</v>
      </c>
      <c r="F517">
        <f>COUNTIFS(parameter!$J$4:$J$34,summary!A517,parameter!$I$4:$I$34,"&gt;="&amp;summary!$E517)</f>
        <v>31</v>
      </c>
      <c r="G517">
        <f>COUNTIFS(olah!$Q517:Q15515,summary!A517,olah!$B517:B15515,summary!B517,olah!$N517:N15515,summary!C517,olah!$P517:P15515,summary!D517,olah!$S517:S15515,"On Time")</f>
        <v>1</v>
      </c>
      <c r="H517">
        <f>COUNTIFS(olah!$Q$2:Q15515,summary!A517,olah!$B$2:B15515,summary!B517,olah!$S$2:S15515,"On Time")</f>
        <v>19</v>
      </c>
      <c r="I517">
        <f>COUNTIFS(olah!$Q517:Q15515,summary!A517,olah!$B517:B15515,summary!B517,olah!$N517:N15515,summary!C517,olah!$P517:P15515,summary!D517,olah!$S517:S15515,"Late")</f>
        <v>0</v>
      </c>
      <c r="J517">
        <f>COUNTIFS(olah!$Q$2:Q15515,summary!A517,olah!$B$2:B15515,summary!B517,olah!$S$2:S15515,"Late")</f>
        <v>2</v>
      </c>
      <c r="K517">
        <f t="shared" si="8"/>
        <v>10</v>
      </c>
      <c r="L517">
        <f>COUNTIFS(olah!$Q517:Q15515,summary!A517,olah!$B517:B15515,summary!B517,olah!$N517:N15515,summary!C517,olah!$P517:P15515,summary!D517,olah!$T517:T15515,"On Time CO")</f>
        <v>1</v>
      </c>
      <c r="M517">
        <f>COUNTIFS(olah!$Q$2:Q15515,summary!A517,olah!$B$2:B15515,summary!B517,olah!$T$2:T15515,"On Time CO")</f>
        <v>18</v>
      </c>
      <c r="N517">
        <f>COUNTIFS(olah!$Q517:Q15515,summary!A517,olah!$B517:B15515,summary!B517,olah!$N517:N15515,summary!C517,olah!$P517:P15515,summary!D517,olah!$T517:T15515,"Overtime")</f>
        <v>0</v>
      </c>
      <c r="O517">
        <f>COUNTIFS(olah!$Q$2:Q15515,summary!A517,olah!$B$2:B15515,summary!B517,olah!$T$2:T15515,"Overtime")</f>
        <v>0</v>
      </c>
      <c r="P517">
        <f>COUNTIFS(olah!$Q517:Q15515,summary!A517,olah!$B517:B15515,summary!B517,olah!$N517:N15515,summary!C517,olah!$P517:P15515,summary!D517,olah!$T517:T15515,"Early")</f>
        <v>0</v>
      </c>
      <c r="Q517">
        <f>COUNTIFS(olah!$Q$2:Q15515,summary!A517,olah!$B$2:B15515,summary!B517,olah!$T$2:T15515,"Early")</f>
        <v>1</v>
      </c>
      <c r="R517">
        <f>COUNTIFS(olah!$Q517:Q15515,summary!A517,olah!$B517:B15515,summary!B517,olah!$N517:N15515,summary!C517,olah!$P517:P15515,summary!D517,olah!$T517:T15515,"NA CO")</f>
        <v>0</v>
      </c>
      <c r="S517">
        <f>COUNTIFS(olah!$Q$2:Q15515,summary!A517,olah!$B$2:B15515,summary!B517,olah!$T$2:T15515,"NA CO")</f>
        <v>2</v>
      </c>
      <c r="T517" t="str">
        <f>olah!R517</f>
        <v>Attendance</v>
      </c>
      <c r="U517" t="str">
        <f>IF(T517="Permit", olah!T517, "No Permit")</f>
        <v>No Permit</v>
      </c>
    </row>
    <row r="518" spans="1:21" hidden="1" x14ac:dyDescent="0.3">
      <c r="A518" s="23">
        <v>44561</v>
      </c>
      <c r="B518" t="s">
        <v>166</v>
      </c>
      <c r="C518" t="s">
        <v>28</v>
      </c>
      <c r="D518" t="s">
        <v>10202</v>
      </c>
      <c r="E518" t="str">
        <f>VLOOKUP(B518,olah!$B:$P,2,0)</f>
        <v>2021-12-01</v>
      </c>
      <c r="F518">
        <f>COUNTIFS(parameter!$J$4:$J$34,summary!A518,parameter!$I$4:$I$34,"&gt;="&amp;summary!$E518)</f>
        <v>31</v>
      </c>
      <c r="G518">
        <f>COUNTIFS(olah!$Q518:Q15516,summary!A518,olah!$B518:B15516,summary!B518,olah!$N518:N15516,summary!C518,olah!$P518:P15516,summary!D518,olah!$S518:S15516,"On Time")</f>
        <v>1</v>
      </c>
      <c r="H518">
        <f>COUNTIFS(olah!$Q$2:Q15516,summary!A518,olah!$B$2:B15516,summary!B518,olah!$S$2:S15516,"On Time")</f>
        <v>19</v>
      </c>
      <c r="I518">
        <f>COUNTIFS(olah!$Q518:Q15516,summary!A518,olah!$B518:B15516,summary!B518,olah!$N518:N15516,summary!C518,olah!$P518:P15516,summary!D518,olah!$S518:S15516,"Late")</f>
        <v>0</v>
      </c>
      <c r="J518">
        <f>COUNTIFS(olah!$Q$2:Q15516,summary!A518,olah!$B$2:B15516,summary!B518,olah!$S$2:S15516,"Late")</f>
        <v>2</v>
      </c>
      <c r="K518">
        <f t="shared" si="8"/>
        <v>10</v>
      </c>
      <c r="L518">
        <f>COUNTIFS(olah!$Q518:Q15516,summary!A518,olah!$B518:B15516,summary!B518,olah!$N518:N15516,summary!C518,olah!$P518:P15516,summary!D518,olah!$T518:T15516,"On Time CO")</f>
        <v>0</v>
      </c>
      <c r="M518">
        <f>COUNTIFS(olah!$Q$2:Q15516,summary!A518,olah!$B$2:B15516,summary!B518,olah!$T$2:T15516,"On Time CO")</f>
        <v>18</v>
      </c>
      <c r="N518">
        <f>COUNTIFS(olah!$Q518:Q15516,summary!A518,olah!$B518:B15516,summary!B518,olah!$N518:N15516,summary!C518,olah!$P518:P15516,summary!D518,olah!$T518:T15516,"Overtime")</f>
        <v>0</v>
      </c>
      <c r="O518">
        <f>COUNTIFS(olah!$Q$2:Q15516,summary!A518,olah!$B$2:B15516,summary!B518,olah!$T$2:T15516,"Overtime")</f>
        <v>0</v>
      </c>
      <c r="P518">
        <f>COUNTIFS(olah!$Q518:Q15516,summary!A518,olah!$B518:B15516,summary!B518,olah!$N518:N15516,summary!C518,olah!$P518:P15516,summary!D518,olah!$T518:T15516,"Early")</f>
        <v>1</v>
      </c>
      <c r="Q518">
        <f>COUNTIFS(olah!$Q$2:Q15516,summary!A518,olah!$B$2:B15516,summary!B518,olah!$T$2:T15516,"Early")</f>
        <v>1</v>
      </c>
      <c r="R518">
        <f>COUNTIFS(olah!$Q518:Q15516,summary!A518,olah!$B518:B15516,summary!B518,olah!$N518:N15516,summary!C518,olah!$P518:P15516,summary!D518,olah!$T518:T15516,"NA CO")</f>
        <v>0</v>
      </c>
      <c r="S518">
        <f>COUNTIFS(olah!$Q$2:Q15516,summary!A518,olah!$B$2:B15516,summary!B518,olah!$T$2:T15516,"NA CO")</f>
        <v>2</v>
      </c>
      <c r="T518" t="str">
        <f>olah!R518</f>
        <v>Attendance</v>
      </c>
      <c r="U518" t="str">
        <f>IF(T518="Permit", olah!T518, "No Permit")</f>
        <v>No Permit</v>
      </c>
    </row>
    <row r="519" spans="1:21" hidden="1" x14ac:dyDescent="0.3">
      <c r="A519" s="23">
        <v>44561</v>
      </c>
      <c r="B519" t="s">
        <v>166</v>
      </c>
      <c r="C519" t="s">
        <v>28</v>
      </c>
      <c r="D519" t="s">
        <v>11607</v>
      </c>
      <c r="E519" t="str">
        <f>VLOOKUP(B519,olah!$B:$P,2,0)</f>
        <v>2021-12-01</v>
      </c>
      <c r="F519">
        <f>COUNTIFS(parameter!$J$4:$J$34,summary!A519,parameter!$I$4:$I$34,"&gt;="&amp;summary!$E519)</f>
        <v>31</v>
      </c>
      <c r="G519">
        <f>COUNTIFS(olah!$Q519:Q15517,summary!A519,olah!$B519:B15517,summary!B519,olah!$N519:N15517,summary!C519,olah!$P519:P15517,summary!D519,olah!$S519:S15517,"On Time")</f>
        <v>1</v>
      </c>
      <c r="H519">
        <f>COUNTIFS(olah!$Q$2:Q15517,summary!A519,olah!$B$2:B15517,summary!B519,olah!$S$2:S15517,"On Time")</f>
        <v>19</v>
      </c>
      <c r="I519">
        <f>COUNTIFS(olah!$Q519:Q15517,summary!A519,olah!$B519:B15517,summary!B519,olah!$N519:N15517,summary!C519,olah!$P519:P15517,summary!D519,olah!$S519:S15517,"Late")</f>
        <v>0</v>
      </c>
      <c r="J519">
        <f>COUNTIFS(olah!$Q$2:Q15517,summary!A519,olah!$B$2:B15517,summary!B519,olah!$S$2:S15517,"Late")</f>
        <v>2</v>
      </c>
      <c r="K519">
        <f t="shared" si="8"/>
        <v>10</v>
      </c>
      <c r="L519">
        <f>COUNTIFS(olah!$Q519:Q15517,summary!A519,olah!$B519:B15517,summary!B519,olah!$N519:N15517,summary!C519,olah!$P519:P15517,summary!D519,olah!$T519:T15517,"On Time CO")</f>
        <v>1</v>
      </c>
      <c r="M519">
        <f>COUNTIFS(olah!$Q$2:Q15517,summary!A519,olah!$B$2:B15517,summary!B519,olah!$T$2:T15517,"On Time CO")</f>
        <v>18</v>
      </c>
      <c r="N519">
        <f>COUNTIFS(olah!$Q519:Q15517,summary!A519,olah!$B519:B15517,summary!B519,olah!$N519:N15517,summary!C519,olah!$P519:P15517,summary!D519,olah!$T519:T15517,"Overtime")</f>
        <v>0</v>
      </c>
      <c r="O519">
        <f>COUNTIFS(olah!$Q$2:Q15517,summary!A519,olah!$B$2:B15517,summary!B519,olah!$T$2:T15517,"Overtime")</f>
        <v>0</v>
      </c>
      <c r="P519">
        <f>COUNTIFS(olah!$Q519:Q15517,summary!A519,olah!$B519:B15517,summary!B519,olah!$N519:N15517,summary!C519,olah!$P519:P15517,summary!D519,olah!$T519:T15517,"Early")</f>
        <v>0</v>
      </c>
      <c r="Q519">
        <f>COUNTIFS(olah!$Q$2:Q15517,summary!A519,olah!$B$2:B15517,summary!B519,olah!$T$2:T15517,"Early")</f>
        <v>1</v>
      </c>
      <c r="R519">
        <f>COUNTIFS(olah!$Q519:Q15517,summary!A519,olah!$B519:B15517,summary!B519,olah!$N519:N15517,summary!C519,olah!$P519:P15517,summary!D519,olah!$T519:T15517,"NA CO")</f>
        <v>0</v>
      </c>
      <c r="S519">
        <f>COUNTIFS(olah!$Q$2:Q15517,summary!A519,olah!$B$2:B15517,summary!B519,olah!$T$2:T15517,"NA CO")</f>
        <v>2</v>
      </c>
      <c r="T519" t="str">
        <f>olah!R519</f>
        <v>Attendance</v>
      </c>
      <c r="U519" t="str">
        <f>IF(T519="Permit", olah!T519, "No Permit")</f>
        <v>No Permit</v>
      </c>
    </row>
    <row r="520" spans="1:21" hidden="1" x14ac:dyDescent="0.3">
      <c r="A520" s="23">
        <v>44561</v>
      </c>
      <c r="B520" t="s">
        <v>166</v>
      </c>
      <c r="C520" t="s">
        <v>167</v>
      </c>
      <c r="D520" t="s">
        <v>11608</v>
      </c>
      <c r="E520" t="str">
        <f>VLOOKUP(B520,olah!$B:$P,2,0)</f>
        <v>2021-12-01</v>
      </c>
      <c r="F520">
        <f>COUNTIFS(parameter!$J$4:$J$34,summary!A520,parameter!$I$4:$I$34,"&gt;="&amp;summary!$E520)</f>
        <v>31</v>
      </c>
      <c r="G520">
        <f>COUNTIFS(olah!$Q520:Q15518,summary!A520,olah!$B520:B15518,summary!B520,olah!$N520:N15518,summary!C520,olah!$P520:P15518,summary!D520,olah!$S520:S15518,"On Time")</f>
        <v>1</v>
      </c>
      <c r="H520">
        <f>COUNTIFS(olah!$Q$2:Q15518,summary!A520,olah!$B$2:B15518,summary!B520,olah!$S$2:S15518,"On Time")</f>
        <v>19</v>
      </c>
      <c r="I520">
        <f>COUNTIFS(olah!$Q520:Q15518,summary!A520,olah!$B520:B15518,summary!B520,olah!$N520:N15518,summary!C520,olah!$P520:P15518,summary!D520,olah!$S520:S15518,"Late")</f>
        <v>0</v>
      </c>
      <c r="J520">
        <f>COUNTIFS(olah!$Q$2:Q15518,summary!A520,olah!$B$2:B15518,summary!B520,olah!$S$2:S15518,"Late")</f>
        <v>2</v>
      </c>
      <c r="K520">
        <f t="shared" si="8"/>
        <v>10</v>
      </c>
      <c r="L520">
        <f>COUNTIFS(olah!$Q520:Q15518,summary!A520,olah!$B520:B15518,summary!B520,olah!$N520:N15518,summary!C520,olah!$P520:P15518,summary!D520,olah!$T520:T15518,"On Time CO")</f>
        <v>1</v>
      </c>
      <c r="M520">
        <f>COUNTIFS(olah!$Q$2:Q15518,summary!A520,olah!$B$2:B15518,summary!B520,olah!$T$2:T15518,"On Time CO")</f>
        <v>18</v>
      </c>
      <c r="N520">
        <f>COUNTIFS(olah!$Q520:Q15518,summary!A520,olah!$B520:B15518,summary!B520,olah!$N520:N15518,summary!C520,olah!$P520:P15518,summary!D520,olah!$T520:T15518,"Overtime")</f>
        <v>0</v>
      </c>
      <c r="O520">
        <f>COUNTIFS(olah!$Q$2:Q15518,summary!A520,olah!$B$2:B15518,summary!B520,olah!$T$2:T15518,"Overtime")</f>
        <v>0</v>
      </c>
      <c r="P520">
        <f>COUNTIFS(olah!$Q520:Q15518,summary!A520,olah!$B520:B15518,summary!B520,olah!$N520:N15518,summary!C520,olah!$P520:P15518,summary!D520,olah!$T520:T15518,"Early")</f>
        <v>0</v>
      </c>
      <c r="Q520">
        <f>COUNTIFS(olah!$Q$2:Q15518,summary!A520,olah!$B$2:B15518,summary!B520,olah!$T$2:T15518,"Early")</f>
        <v>1</v>
      </c>
      <c r="R520">
        <f>COUNTIFS(olah!$Q520:Q15518,summary!A520,olah!$B520:B15518,summary!B520,olah!$N520:N15518,summary!C520,olah!$P520:P15518,summary!D520,olah!$T520:T15518,"NA CO")</f>
        <v>0</v>
      </c>
      <c r="S520">
        <f>COUNTIFS(olah!$Q$2:Q15518,summary!A520,olah!$B$2:B15518,summary!B520,olah!$T$2:T15518,"NA CO")</f>
        <v>2</v>
      </c>
      <c r="T520" t="str">
        <f>olah!R520</f>
        <v>Daily Journey</v>
      </c>
      <c r="U520" t="str">
        <f>IF(T520="Permit", olah!T520, "No Permit")</f>
        <v>No Permit</v>
      </c>
    </row>
    <row r="521" spans="1:21" hidden="1" x14ac:dyDescent="0.3">
      <c r="A521" s="23">
        <v>44561</v>
      </c>
      <c r="B521" t="s">
        <v>166</v>
      </c>
      <c r="C521" t="s">
        <v>28</v>
      </c>
      <c r="D521" t="s">
        <v>11609</v>
      </c>
      <c r="E521" t="str">
        <f>VLOOKUP(B521,olah!$B:$P,2,0)</f>
        <v>2021-12-01</v>
      </c>
      <c r="F521">
        <f>COUNTIFS(parameter!$J$4:$J$34,summary!A521,parameter!$I$4:$I$34,"&gt;="&amp;summary!$E521)</f>
        <v>31</v>
      </c>
      <c r="G521">
        <f>COUNTIFS(olah!$Q521:Q15519,summary!A521,olah!$B521:B15519,summary!B521,olah!$N521:N15519,summary!C521,olah!$P521:P15519,summary!D521,olah!$S521:S15519,"On Time")</f>
        <v>1</v>
      </c>
      <c r="H521">
        <f>COUNTIFS(olah!$Q$2:Q15519,summary!A521,olah!$B$2:B15519,summary!B521,olah!$S$2:S15519,"On Time")</f>
        <v>19</v>
      </c>
      <c r="I521">
        <f>COUNTIFS(olah!$Q521:Q15519,summary!A521,olah!$B521:B15519,summary!B521,olah!$N521:N15519,summary!C521,olah!$P521:P15519,summary!D521,olah!$S521:S15519,"Late")</f>
        <v>0</v>
      </c>
      <c r="J521">
        <f>COUNTIFS(olah!$Q$2:Q15519,summary!A521,olah!$B$2:B15519,summary!B521,olah!$S$2:S15519,"Late")</f>
        <v>2</v>
      </c>
      <c r="K521">
        <f t="shared" si="8"/>
        <v>10</v>
      </c>
      <c r="L521">
        <f>COUNTIFS(olah!$Q521:Q15519,summary!A521,olah!$B521:B15519,summary!B521,olah!$N521:N15519,summary!C521,olah!$P521:P15519,summary!D521,olah!$T521:T15519,"On Time CO")</f>
        <v>1</v>
      </c>
      <c r="M521">
        <f>COUNTIFS(olah!$Q$2:Q15519,summary!A521,olah!$B$2:B15519,summary!B521,olah!$T$2:T15519,"On Time CO")</f>
        <v>18</v>
      </c>
      <c r="N521">
        <f>COUNTIFS(olah!$Q521:Q15519,summary!A521,olah!$B521:B15519,summary!B521,olah!$N521:N15519,summary!C521,olah!$P521:P15519,summary!D521,olah!$T521:T15519,"Overtime")</f>
        <v>0</v>
      </c>
      <c r="O521">
        <f>COUNTIFS(olah!$Q$2:Q15519,summary!A521,olah!$B$2:B15519,summary!B521,olah!$T$2:T15519,"Overtime")</f>
        <v>0</v>
      </c>
      <c r="P521">
        <f>COUNTIFS(olah!$Q521:Q15519,summary!A521,olah!$B521:B15519,summary!B521,olah!$N521:N15519,summary!C521,olah!$P521:P15519,summary!D521,olah!$T521:T15519,"Early")</f>
        <v>0</v>
      </c>
      <c r="Q521">
        <f>COUNTIFS(olah!$Q$2:Q15519,summary!A521,olah!$B$2:B15519,summary!B521,olah!$T$2:T15519,"Early")</f>
        <v>1</v>
      </c>
      <c r="R521">
        <f>COUNTIFS(olah!$Q521:Q15519,summary!A521,olah!$B521:B15519,summary!B521,olah!$N521:N15519,summary!C521,olah!$P521:P15519,summary!D521,olah!$T521:T15519,"NA CO")</f>
        <v>0</v>
      </c>
      <c r="S521">
        <f>COUNTIFS(olah!$Q$2:Q15519,summary!A521,olah!$B$2:B15519,summary!B521,olah!$T$2:T15519,"NA CO")</f>
        <v>2</v>
      </c>
      <c r="T521" t="str">
        <f>olah!R521</f>
        <v>Attendance</v>
      </c>
      <c r="U521" t="str">
        <f>IF(T521="Permit", olah!T521, "No Permit")</f>
        <v>No Permit</v>
      </c>
    </row>
    <row r="522" spans="1:21" hidden="1" x14ac:dyDescent="0.3">
      <c r="A522" s="23">
        <v>44561</v>
      </c>
      <c r="B522" t="s">
        <v>166</v>
      </c>
      <c r="C522" t="s">
        <v>28</v>
      </c>
      <c r="D522" t="s">
        <v>9024</v>
      </c>
      <c r="E522" t="str">
        <f>VLOOKUP(B522,olah!$B:$P,2,0)</f>
        <v>2021-12-01</v>
      </c>
      <c r="F522">
        <f>COUNTIFS(parameter!$J$4:$J$34,summary!A522,parameter!$I$4:$I$34,"&gt;="&amp;summary!$E522)</f>
        <v>31</v>
      </c>
      <c r="G522">
        <f>COUNTIFS(olah!$Q522:Q15520,summary!A522,olah!$B522:B15520,summary!B522,olah!$N522:N15520,summary!C522,olah!$P522:P15520,summary!D522,olah!$S522:S15520,"On Time")</f>
        <v>1</v>
      </c>
      <c r="H522">
        <f>COUNTIFS(olah!$Q$2:Q15520,summary!A522,olah!$B$2:B15520,summary!B522,olah!$S$2:S15520,"On Time")</f>
        <v>19</v>
      </c>
      <c r="I522">
        <f>COUNTIFS(olah!$Q522:Q15520,summary!A522,olah!$B522:B15520,summary!B522,olah!$N522:N15520,summary!C522,olah!$P522:P15520,summary!D522,olah!$S522:S15520,"Late")</f>
        <v>0</v>
      </c>
      <c r="J522">
        <f>COUNTIFS(olah!$Q$2:Q15520,summary!A522,olah!$B$2:B15520,summary!B522,olah!$S$2:S15520,"Late")</f>
        <v>2</v>
      </c>
      <c r="K522">
        <f t="shared" si="8"/>
        <v>10</v>
      </c>
      <c r="L522">
        <f>COUNTIFS(olah!$Q522:Q15520,summary!A522,olah!$B522:B15520,summary!B522,olah!$N522:N15520,summary!C522,olah!$P522:P15520,summary!D522,olah!$T522:T15520,"On Time CO")</f>
        <v>1</v>
      </c>
      <c r="M522">
        <f>COUNTIFS(olah!$Q$2:Q15520,summary!A522,olah!$B$2:B15520,summary!B522,olah!$T$2:T15520,"On Time CO")</f>
        <v>18</v>
      </c>
      <c r="N522">
        <f>COUNTIFS(olah!$Q522:Q15520,summary!A522,olah!$B522:B15520,summary!B522,olah!$N522:N15520,summary!C522,olah!$P522:P15520,summary!D522,olah!$T522:T15520,"Overtime")</f>
        <v>0</v>
      </c>
      <c r="O522">
        <f>COUNTIFS(olah!$Q$2:Q15520,summary!A522,olah!$B$2:B15520,summary!B522,olah!$T$2:T15520,"Overtime")</f>
        <v>0</v>
      </c>
      <c r="P522">
        <f>COUNTIFS(olah!$Q522:Q15520,summary!A522,olah!$B522:B15520,summary!B522,olah!$N522:N15520,summary!C522,olah!$P522:P15520,summary!D522,olah!$T522:T15520,"Early")</f>
        <v>0</v>
      </c>
      <c r="Q522">
        <f>COUNTIFS(olah!$Q$2:Q15520,summary!A522,olah!$B$2:B15520,summary!B522,olah!$T$2:T15520,"Early")</f>
        <v>1</v>
      </c>
      <c r="R522">
        <f>COUNTIFS(olah!$Q522:Q15520,summary!A522,olah!$B522:B15520,summary!B522,olah!$N522:N15520,summary!C522,olah!$P522:P15520,summary!D522,olah!$T522:T15520,"NA CO")</f>
        <v>0</v>
      </c>
      <c r="S522">
        <f>COUNTIFS(olah!$Q$2:Q15520,summary!A522,olah!$B$2:B15520,summary!B522,olah!$T$2:T15520,"NA CO")</f>
        <v>2</v>
      </c>
      <c r="T522" t="str">
        <f>olah!R522</f>
        <v>Attendance</v>
      </c>
      <c r="U522" t="str">
        <f>IF(T522="Permit", olah!T522, "No Permit")</f>
        <v>No Permit</v>
      </c>
    </row>
    <row r="523" spans="1:21" hidden="1" x14ac:dyDescent="0.3">
      <c r="A523" s="23">
        <v>44561</v>
      </c>
      <c r="B523" t="s">
        <v>166</v>
      </c>
      <c r="C523" t="s">
        <v>28</v>
      </c>
      <c r="D523" t="s">
        <v>10213</v>
      </c>
      <c r="E523" t="str">
        <f>VLOOKUP(B523,olah!$B:$P,2,0)</f>
        <v>2021-12-01</v>
      </c>
      <c r="F523">
        <f>COUNTIFS(parameter!$J$4:$J$34,summary!A523,parameter!$I$4:$I$34,"&gt;="&amp;summary!$E523)</f>
        <v>31</v>
      </c>
      <c r="G523">
        <f>COUNTIFS(olah!$Q523:Q15521,summary!A523,olah!$B523:B15521,summary!B523,olah!$N523:N15521,summary!C523,olah!$P523:P15521,summary!D523,olah!$S523:S15521,"On Time")</f>
        <v>1</v>
      </c>
      <c r="H523">
        <f>COUNTIFS(olah!$Q$2:Q15521,summary!A523,olah!$B$2:B15521,summary!B523,olah!$S$2:S15521,"On Time")</f>
        <v>19</v>
      </c>
      <c r="I523">
        <f>COUNTIFS(olah!$Q523:Q15521,summary!A523,olah!$B523:B15521,summary!B523,olah!$N523:N15521,summary!C523,olah!$P523:P15521,summary!D523,olah!$S523:S15521,"Late")</f>
        <v>0</v>
      </c>
      <c r="J523">
        <f>COUNTIFS(olah!$Q$2:Q15521,summary!A523,olah!$B$2:B15521,summary!B523,olah!$S$2:S15521,"Late")</f>
        <v>2</v>
      </c>
      <c r="K523">
        <f t="shared" si="8"/>
        <v>10</v>
      </c>
      <c r="L523">
        <f>COUNTIFS(olah!$Q523:Q15521,summary!A523,olah!$B523:B15521,summary!B523,olah!$N523:N15521,summary!C523,olah!$P523:P15521,summary!D523,olah!$T523:T15521,"On Time CO")</f>
        <v>1</v>
      </c>
      <c r="M523">
        <f>COUNTIFS(olah!$Q$2:Q15521,summary!A523,olah!$B$2:B15521,summary!B523,olah!$T$2:T15521,"On Time CO")</f>
        <v>18</v>
      </c>
      <c r="N523">
        <f>COUNTIFS(olah!$Q523:Q15521,summary!A523,olah!$B523:B15521,summary!B523,olah!$N523:N15521,summary!C523,olah!$P523:P15521,summary!D523,olah!$T523:T15521,"Overtime")</f>
        <v>0</v>
      </c>
      <c r="O523">
        <f>COUNTIFS(olah!$Q$2:Q15521,summary!A523,olah!$B$2:B15521,summary!B523,olah!$T$2:T15521,"Overtime")</f>
        <v>0</v>
      </c>
      <c r="P523">
        <f>COUNTIFS(olah!$Q523:Q15521,summary!A523,olah!$B523:B15521,summary!B523,olah!$N523:N15521,summary!C523,olah!$P523:P15521,summary!D523,olah!$T523:T15521,"Early")</f>
        <v>0</v>
      </c>
      <c r="Q523">
        <f>COUNTIFS(olah!$Q$2:Q15521,summary!A523,olah!$B$2:B15521,summary!B523,olah!$T$2:T15521,"Early")</f>
        <v>1</v>
      </c>
      <c r="R523">
        <f>COUNTIFS(olah!$Q523:Q15521,summary!A523,olah!$B523:B15521,summary!B523,olah!$N523:N15521,summary!C523,olah!$P523:P15521,summary!D523,olah!$T523:T15521,"NA CO")</f>
        <v>0</v>
      </c>
      <c r="S523">
        <f>COUNTIFS(olah!$Q$2:Q15521,summary!A523,olah!$B$2:B15521,summary!B523,olah!$T$2:T15521,"NA CO")</f>
        <v>2</v>
      </c>
      <c r="T523" t="str">
        <f>olah!R523</f>
        <v>Attendance</v>
      </c>
      <c r="U523" t="str">
        <f>IF(T523="Permit", olah!T523, "No Permit")</f>
        <v>No Permit</v>
      </c>
    </row>
    <row r="524" spans="1:21" hidden="1" x14ac:dyDescent="0.3">
      <c r="A524" s="23">
        <v>44561</v>
      </c>
      <c r="B524" t="s">
        <v>166</v>
      </c>
      <c r="C524" t="s">
        <v>3454</v>
      </c>
      <c r="D524" t="s">
        <v>7927</v>
      </c>
      <c r="E524" t="str">
        <f>VLOOKUP(B524,olah!$B:$P,2,0)</f>
        <v>2021-12-01</v>
      </c>
      <c r="F524">
        <f>COUNTIFS(parameter!$J$4:$J$34,summary!A524,parameter!$I$4:$I$34,"&gt;="&amp;summary!$E524)</f>
        <v>31</v>
      </c>
      <c r="G524">
        <f>COUNTIFS(olah!$Q524:Q15522,summary!A524,olah!$B524:B15522,summary!B524,olah!$N524:N15522,summary!C524,olah!$P524:P15522,summary!D524,olah!$S524:S15522,"On Time")</f>
        <v>1</v>
      </c>
      <c r="H524">
        <f>COUNTIFS(olah!$Q$2:Q15522,summary!A524,olah!$B$2:B15522,summary!B524,olah!$S$2:S15522,"On Time")</f>
        <v>19</v>
      </c>
      <c r="I524">
        <f>COUNTIFS(olah!$Q524:Q15522,summary!A524,olah!$B524:B15522,summary!B524,olah!$N524:N15522,summary!C524,olah!$P524:P15522,summary!D524,olah!$S524:S15522,"Late")</f>
        <v>0</v>
      </c>
      <c r="J524">
        <f>COUNTIFS(olah!$Q$2:Q15522,summary!A524,olah!$B$2:B15522,summary!B524,olah!$S$2:S15522,"Late")</f>
        <v>2</v>
      </c>
      <c r="K524">
        <f t="shared" si="8"/>
        <v>10</v>
      </c>
      <c r="L524">
        <f>COUNTIFS(olah!$Q524:Q15522,summary!A524,olah!$B524:B15522,summary!B524,olah!$N524:N15522,summary!C524,olah!$P524:P15522,summary!D524,olah!$T524:T15522,"On Time CO")</f>
        <v>1</v>
      </c>
      <c r="M524">
        <f>COUNTIFS(olah!$Q$2:Q15522,summary!A524,olah!$B$2:B15522,summary!B524,olah!$T$2:T15522,"On Time CO")</f>
        <v>18</v>
      </c>
      <c r="N524">
        <f>COUNTIFS(olah!$Q524:Q15522,summary!A524,olah!$B524:B15522,summary!B524,olah!$N524:N15522,summary!C524,olah!$P524:P15522,summary!D524,olah!$T524:T15522,"Overtime")</f>
        <v>0</v>
      </c>
      <c r="O524">
        <f>COUNTIFS(olah!$Q$2:Q15522,summary!A524,olah!$B$2:B15522,summary!B524,olah!$T$2:T15522,"Overtime")</f>
        <v>0</v>
      </c>
      <c r="P524">
        <f>COUNTIFS(olah!$Q524:Q15522,summary!A524,olah!$B524:B15522,summary!B524,olah!$N524:N15522,summary!C524,olah!$P524:P15522,summary!D524,olah!$T524:T15522,"Early")</f>
        <v>0</v>
      </c>
      <c r="Q524">
        <f>COUNTIFS(olah!$Q$2:Q15522,summary!A524,olah!$B$2:B15522,summary!B524,olah!$T$2:T15522,"Early")</f>
        <v>1</v>
      </c>
      <c r="R524">
        <f>COUNTIFS(olah!$Q524:Q15522,summary!A524,olah!$B524:B15522,summary!B524,olah!$N524:N15522,summary!C524,olah!$P524:P15522,summary!D524,olah!$T524:T15522,"NA CO")</f>
        <v>0</v>
      </c>
      <c r="S524">
        <f>COUNTIFS(olah!$Q$2:Q15522,summary!A524,olah!$B$2:B15522,summary!B524,olah!$T$2:T15522,"NA CO")</f>
        <v>2</v>
      </c>
      <c r="T524" t="str">
        <f>olah!R524</f>
        <v>Daily Journey</v>
      </c>
      <c r="U524" t="str">
        <f>IF(T524="Permit", olah!T524, "No Permit")</f>
        <v>No Permit</v>
      </c>
    </row>
    <row r="525" spans="1:21" hidden="1" x14ac:dyDescent="0.3">
      <c r="A525" s="23">
        <v>44561</v>
      </c>
      <c r="B525" t="s">
        <v>166</v>
      </c>
      <c r="C525" t="s">
        <v>28</v>
      </c>
      <c r="D525" t="s">
        <v>11610</v>
      </c>
      <c r="E525" t="str">
        <f>VLOOKUP(B525,olah!$B:$P,2,0)</f>
        <v>2021-12-01</v>
      </c>
      <c r="F525">
        <f>COUNTIFS(parameter!$J$4:$J$34,summary!A525,parameter!$I$4:$I$34,"&gt;="&amp;summary!$E525)</f>
        <v>31</v>
      </c>
      <c r="G525">
        <f>COUNTIFS(olah!$Q525:Q15523,summary!A525,olah!$B525:B15523,summary!B525,olah!$N525:N15523,summary!C525,olah!$P525:P15523,summary!D525,olah!$S525:S15523,"On Time")</f>
        <v>1</v>
      </c>
      <c r="H525">
        <f>COUNTIFS(olah!$Q$2:Q15523,summary!A525,olah!$B$2:B15523,summary!B525,olah!$S$2:S15523,"On Time")</f>
        <v>19</v>
      </c>
      <c r="I525">
        <f>COUNTIFS(olah!$Q525:Q15523,summary!A525,olah!$B525:B15523,summary!B525,olah!$N525:N15523,summary!C525,olah!$P525:P15523,summary!D525,olah!$S525:S15523,"Late")</f>
        <v>0</v>
      </c>
      <c r="J525">
        <f>COUNTIFS(olah!$Q$2:Q15523,summary!A525,olah!$B$2:B15523,summary!B525,olah!$S$2:S15523,"Late")</f>
        <v>2</v>
      </c>
      <c r="K525">
        <f t="shared" si="8"/>
        <v>10</v>
      </c>
      <c r="L525">
        <f>COUNTIFS(olah!$Q525:Q15523,summary!A525,olah!$B525:B15523,summary!B525,olah!$N525:N15523,summary!C525,olah!$P525:P15523,summary!D525,olah!$T525:T15523,"On Time CO")</f>
        <v>1</v>
      </c>
      <c r="M525">
        <f>COUNTIFS(olah!$Q$2:Q15523,summary!A525,olah!$B$2:B15523,summary!B525,olah!$T$2:T15523,"On Time CO")</f>
        <v>18</v>
      </c>
      <c r="N525">
        <f>COUNTIFS(olah!$Q525:Q15523,summary!A525,olah!$B525:B15523,summary!B525,olah!$N525:N15523,summary!C525,olah!$P525:P15523,summary!D525,olah!$T525:T15523,"Overtime")</f>
        <v>0</v>
      </c>
      <c r="O525">
        <f>COUNTIFS(olah!$Q$2:Q15523,summary!A525,olah!$B$2:B15523,summary!B525,olah!$T$2:T15523,"Overtime")</f>
        <v>0</v>
      </c>
      <c r="P525">
        <f>COUNTIFS(olah!$Q525:Q15523,summary!A525,olah!$B525:B15523,summary!B525,olah!$N525:N15523,summary!C525,olah!$P525:P15523,summary!D525,olah!$T525:T15523,"Early")</f>
        <v>0</v>
      </c>
      <c r="Q525">
        <f>COUNTIFS(olah!$Q$2:Q15523,summary!A525,olah!$B$2:B15523,summary!B525,olah!$T$2:T15523,"Early")</f>
        <v>1</v>
      </c>
      <c r="R525">
        <f>COUNTIFS(olah!$Q525:Q15523,summary!A525,olah!$B525:B15523,summary!B525,olah!$N525:N15523,summary!C525,olah!$P525:P15523,summary!D525,olah!$T525:T15523,"NA CO")</f>
        <v>0</v>
      </c>
      <c r="S525">
        <f>COUNTIFS(olah!$Q$2:Q15523,summary!A525,olah!$B$2:B15523,summary!B525,olah!$T$2:T15523,"NA CO")</f>
        <v>2</v>
      </c>
      <c r="T525" t="str">
        <f>olah!R525</f>
        <v>Attendance</v>
      </c>
      <c r="U525" t="str">
        <f>IF(T525="Permit", olah!T525, "No Permit")</f>
        <v>No Permit</v>
      </c>
    </row>
    <row r="526" spans="1:21" hidden="1" x14ac:dyDescent="0.3">
      <c r="A526" s="23">
        <v>44561</v>
      </c>
      <c r="B526" t="s">
        <v>166</v>
      </c>
      <c r="C526" t="s">
        <v>28</v>
      </c>
      <c r="D526" t="s">
        <v>9025</v>
      </c>
      <c r="E526" t="str">
        <f>VLOOKUP(B526,olah!$B:$P,2,0)</f>
        <v>2021-12-01</v>
      </c>
      <c r="F526">
        <f>COUNTIFS(parameter!$J$4:$J$34,summary!A526,parameter!$I$4:$I$34,"&gt;="&amp;summary!$E526)</f>
        <v>31</v>
      </c>
      <c r="G526">
        <f>COUNTIFS(olah!$Q526:Q15524,summary!A526,olah!$B526:B15524,summary!B526,olah!$N526:N15524,summary!C526,olah!$P526:P15524,summary!D526,olah!$S526:S15524,"On Time")</f>
        <v>1</v>
      </c>
      <c r="H526">
        <f>COUNTIFS(olah!$Q$2:Q15524,summary!A526,olah!$B$2:B15524,summary!B526,olah!$S$2:S15524,"On Time")</f>
        <v>19</v>
      </c>
      <c r="I526">
        <f>COUNTIFS(olah!$Q526:Q15524,summary!A526,olah!$B526:B15524,summary!B526,olah!$N526:N15524,summary!C526,olah!$P526:P15524,summary!D526,olah!$S526:S15524,"Late")</f>
        <v>0</v>
      </c>
      <c r="J526">
        <f>COUNTIFS(olah!$Q$2:Q15524,summary!A526,olah!$B$2:B15524,summary!B526,olah!$S$2:S15524,"Late")</f>
        <v>2</v>
      </c>
      <c r="K526">
        <f t="shared" si="8"/>
        <v>10</v>
      </c>
      <c r="L526">
        <f>COUNTIFS(olah!$Q526:Q15524,summary!A526,olah!$B526:B15524,summary!B526,olah!$N526:N15524,summary!C526,olah!$P526:P15524,summary!D526,olah!$T526:T15524,"On Time CO")</f>
        <v>1</v>
      </c>
      <c r="M526">
        <f>COUNTIFS(olah!$Q$2:Q15524,summary!A526,olah!$B$2:B15524,summary!B526,olah!$T$2:T15524,"On Time CO")</f>
        <v>18</v>
      </c>
      <c r="N526">
        <f>COUNTIFS(olah!$Q526:Q15524,summary!A526,olah!$B526:B15524,summary!B526,olah!$N526:N15524,summary!C526,olah!$P526:P15524,summary!D526,olah!$T526:T15524,"Overtime")</f>
        <v>0</v>
      </c>
      <c r="O526">
        <f>COUNTIFS(olah!$Q$2:Q15524,summary!A526,olah!$B$2:B15524,summary!B526,olah!$T$2:T15524,"Overtime")</f>
        <v>0</v>
      </c>
      <c r="P526">
        <f>COUNTIFS(olah!$Q526:Q15524,summary!A526,olah!$B526:B15524,summary!B526,olah!$N526:N15524,summary!C526,olah!$P526:P15524,summary!D526,olah!$T526:T15524,"Early")</f>
        <v>0</v>
      </c>
      <c r="Q526">
        <f>COUNTIFS(olah!$Q$2:Q15524,summary!A526,olah!$B$2:B15524,summary!B526,olah!$T$2:T15524,"Early")</f>
        <v>1</v>
      </c>
      <c r="R526">
        <f>COUNTIFS(olah!$Q526:Q15524,summary!A526,olah!$B526:B15524,summary!B526,olah!$N526:N15524,summary!C526,olah!$P526:P15524,summary!D526,olah!$T526:T15524,"NA CO")</f>
        <v>0</v>
      </c>
      <c r="S526">
        <f>COUNTIFS(olah!$Q$2:Q15524,summary!A526,olah!$B$2:B15524,summary!B526,olah!$T$2:T15524,"NA CO")</f>
        <v>2</v>
      </c>
      <c r="T526" t="str">
        <f>olah!R526</f>
        <v>Attendance</v>
      </c>
      <c r="U526" t="str">
        <f>IF(T526="Permit", olah!T526, "No Permit")</f>
        <v>No Permit</v>
      </c>
    </row>
    <row r="527" spans="1:21" hidden="1" x14ac:dyDescent="0.3">
      <c r="A527" s="23">
        <v>44561</v>
      </c>
      <c r="B527" t="s">
        <v>166</v>
      </c>
      <c r="C527" t="s">
        <v>28</v>
      </c>
      <c r="D527" t="s">
        <v>10214</v>
      </c>
      <c r="E527" t="str">
        <f>VLOOKUP(B527,olah!$B:$P,2,0)</f>
        <v>2021-12-01</v>
      </c>
      <c r="F527">
        <f>COUNTIFS(parameter!$J$4:$J$34,summary!A527,parameter!$I$4:$I$34,"&gt;="&amp;summary!$E527)</f>
        <v>31</v>
      </c>
      <c r="G527">
        <f>COUNTIFS(olah!$Q527:Q15525,summary!A527,olah!$B527:B15525,summary!B527,olah!$N527:N15525,summary!C527,olah!$P527:P15525,summary!D527,olah!$S527:S15525,"On Time")</f>
        <v>0</v>
      </c>
      <c r="H527">
        <f>COUNTIFS(olah!$Q$2:Q15525,summary!A527,olah!$B$2:B15525,summary!B527,olah!$S$2:S15525,"On Time")</f>
        <v>19</v>
      </c>
      <c r="I527">
        <f>COUNTIFS(olah!$Q527:Q15525,summary!A527,olah!$B527:B15525,summary!B527,olah!$N527:N15525,summary!C527,olah!$P527:P15525,summary!D527,olah!$S527:S15525,"Late")</f>
        <v>1</v>
      </c>
      <c r="J527">
        <f>COUNTIFS(olah!$Q$2:Q15525,summary!A527,olah!$B$2:B15525,summary!B527,olah!$S$2:S15525,"Late")</f>
        <v>2</v>
      </c>
      <c r="K527">
        <f t="shared" si="8"/>
        <v>9</v>
      </c>
      <c r="L527">
        <f>COUNTIFS(olah!$Q527:Q15525,summary!A527,olah!$B527:B15525,summary!B527,olah!$N527:N15525,summary!C527,olah!$P527:P15525,summary!D527,olah!$T527:T15525,"On Time CO")</f>
        <v>1</v>
      </c>
      <c r="M527">
        <f>COUNTIFS(olah!$Q$2:Q15525,summary!A527,olah!$B$2:B15525,summary!B527,olah!$T$2:T15525,"On Time CO")</f>
        <v>18</v>
      </c>
      <c r="N527">
        <f>COUNTIFS(olah!$Q527:Q15525,summary!A527,olah!$B527:B15525,summary!B527,olah!$N527:N15525,summary!C527,olah!$P527:P15525,summary!D527,olah!$T527:T15525,"Overtime")</f>
        <v>0</v>
      </c>
      <c r="O527">
        <f>COUNTIFS(olah!$Q$2:Q15525,summary!A527,olah!$B$2:B15525,summary!B527,olah!$T$2:T15525,"Overtime")</f>
        <v>0</v>
      </c>
      <c r="P527">
        <f>COUNTIFS(olah!$Q527:Q15525,summary!A527,olah!$B527:B15525,summary!B527,olah!$N527:N15525,summary!C527,olah!$P527:P15525,summary!D527,olah!$T527:T15525,"Early")</f>
        <v>0</v>
      </c>
      <c r="Q527">
        <f>COUNTIFS(olah!$Q$2:Q15525,summary!A527,olah!$B$2:B15525,summary!B527,olah!$T$2:T15525,"Early")</f>
        <v>1</v>
      </c>
      <c r="R527">
        <f>COUNTIFS(olah!$Q527:Q15525,summary!A527,olah!$B527:B15525,summary!B527,olah!$N527:N15525,summary!C527,olah!$P527:P15525,summary!D527,olah!$T527:T15525,"NA CO")</f>
        <v>0</v>
      </c>
      <c r="S527">
        <f>COUNTIFS(olah!$Q$2:Q15525,summary!A527,olah!$B$2:B15525,summary!B527,olah!$T$2:T15525,"NA CO")</f>
        <v>2</v>
      </c>
      <c r="T527" t="str">
        <f>olah!R527</f>
        <v>Attendance</v>
      </c>
      <c r="U527" t="str">
        <f>IF(T527="Permit", olah!T527, "No Permit")</f>
        <v>No Permit</v>
      </c>
    </row>
    <row r="528" spans="1:21" hidden="1" x14ac:dyDescent="0.3">
      <c r="A528" s="23">
        <v>44561</v>
      </c>
      <c r="B528" t="s">
        <v>166</v>
      </c>
      <c r="C528" t="s">
        <v>167</v>
      </c>
      <c r="D528" t="s">
        <v>7814</v>
      </c>
      <c r="E528" t="str">
        <f>VLOOKUP(B528,olah!$B:$P,2,0)</f>
        <v>2021-12-01</v>
      </c>
      <c r="F528">
        <f>COUNTIFS(parameter!$J$4:$J$34,summary!A528,parameter!$I$4:$I$34,"&gt;="&amp;summary!$E528)</f>
        <v>31</v>
      </c>
      <c r="G528">
        <f>COUNTIFS(olah!$Q528:Q15526,summary!A528,olah!$B528:B15526,summary!B528,olah!$N528:N15526,summary!C528,olah!$P528:P15526,summary!D528,olah!$S528:S15526,"On Time")</f>
        <v>1</v>
      </c>
      <c r="H528">
        <f>COUNTIFS(olah!$Q$2:Q15526,summary!A528,olah!$B$2:B15526,summary!B528,olah!$S$2:S15526,"On Time")</f>
        <v>19</v>
      </c>
      <c r="I528">
        <f>COUNTIFS(olah!$Q528:Q15526,summary!A528,olah!$B528:B15526,summary!B528,olah!$N528:N15526,summary!C528,olah!$P528:P15526,summary!D528,olah!$S528:S15526,"Late")</f>
        <v>0</v>
      </c>
      <c r="J528">
        <f>COUNTIFS(olah!$Q$2:Q15526,summary!A528,olah!$B$2:B15526,summary!B528,olah!$S$2:S15526,"Late")</f>
        <v>2</v>
      </c>
      <c r="K528">
        <f t="shared" si="8"/>
        <v>10</v>
      </c>
      <c r="L528">
        <f>COUNTIFS(olah!$Q528:Q15526,summary!A528,olah!$B528:B15526,summary!B528,olah!$N528:N15526,summary!C528,olah!$P528:P15526,summary!D528,olah!$T528:T15526,"On Time CO")</f>
        <v>0</v>
      </c>
      <c r="M528">
        <f>COUNTIFS(olah!$Q$2:Q15526,summary!A528,olah!$B$2:B15526,summary!B528,olah!$T$2:T15526,"On Time CO")</f>
        <v>18</v>
      </c>
      <c r="N528">
        <f>COUNTIFS(olah!$Q528:Q15526,summary!A528,olah!$B528:B15526,summary!B528,olah!$N528:N15526,summary!C528,olah!$P528:P15526,summary!D528,olah!$T528:T15526,"Overtime")</f>
        <v>0</v>
      </c>
      <c r="O528">
        <f>COUNTIFS(olah!$Q$2:Q15526,summary!A528,olah!$B$2:B15526,summary!B528,olah!$T$2:T15526,"Overtime")</f>
        <v>0</v>
      </c>
      <c r="P528">
        <f>COUNTIFS(olah!$Q528:Q15526,summary!A528,olah!$B528:B15526,summary!B528,olah!$N528:N15526,summary!C528,olah!$P528:P15526,summary!D528,olah!$T528:T15526,"Early")</f>
        <v>0</v>
      </c>
      <c r="Q528">
        <f>COUNTIFS(olah!$Q$2:Q15526,summary!A528,olah!$B$2:B15526,summary!B528,olah!$T$2:T15526,"Early")</f>
        <v>1</v>
      </c>
      <c r="R528">
        <f>COUNTIFS(olah!$Q528:Q15526,summary!A528,olah!$B528:B15526,summary!B528,olah!$N528:N15526,summary!C528,olah!$P528:P15526,summary!D528,olah!$T528:T15526,"NA CO")</f>
        <v>1</v>
      </c>
      <c r="S528">
        <f>COUNTIFS(olah!$Q$2:Q15526,summary!A528,olah!$B$2:B15526,summary!B528,olah!$T$2:T15526,"NA CO")</f>
        <v>2</v>
      </c>
      <c r="T528" t="str">
        <f>olah!R528</f>
        <v>Daily Journey</v>
      </c>
      <c r="U528" t="str">
        <f>IF(T528="Permit", olah!T528, "No Permit")</f>
        <v>No Permit</v>
      </c>
    </row>
    <row r="529" spans="1:21" hidden="1" x14ac:dyDescent="0.3">
      <c r="A529" s="23">
        <v>44561</v>
      </c>
      <c r="B529" t="s">
        <v>175</v>
      </c>
      <c r="C529" t="s">
        <v>31</v>
      </c>
      <c r="D529" t="s">
        <v>1390</v>
      </c>
      <c r="E529" t="str">
        <f>VLOOKUP(B529,olah!$B:$P,2,0)</f>
        <v>2021-12-01</v>
      </c>
      <c r="F529">
        <f>COUNTIFS(parameter!$J$4:$J$34,summary!A529,parameter!$I$4:$I$34,"&gt;="&amp;summary!$E529)</f>
        <v>31</v>
      </c>
      <c r="G529">
        <f>COUNTIFS(olah!$Q529:Q15527,summary!A529,olah!$B529:B15527,summary!B529,olah!$N529:N15527,summary!C529,olah!$P529:P15527,summary!D529,olah!$S529:S15527,"On Time")</f>
        <v>1</v>
      </c>
      <c r="H529">
        <f>COUNTIFS(olah!$Q$2:Q15527,summary!A529,olah!$B$2:B15527,summary!B529,olah!$S$2:S15527,"On Time")</f>
        <v>23</v>
      </c>
      <c r="I529">
        <f>COUNTIFS(olah!$Q529:Q15527,summary!A529,olah!$B529:B15527,summary!B529,olah!$N529:N15527,summary!C529,olah!$P529:P15527,summary!D529,olah!$S529:S15527,"Late")</f>
        <v>0</v>
      </c>
      <c r="J529">
        <f>COUNTIFS(olah!$Q$2:Q15527,summary!A529,olah!$B$2:B15527,summary!B529,olah!$S$2:S15527,"Late")</f>
        <v>0</v>
      </c>
      <c r="K529">
        <f t="shared" si="8"/>
        <v>8</v>
      </c>
      <c r="L529">
        <f>COUNTIFS(olah!$Q529:Q15527,summary!A529,olah!$B529:B15527,summary!B529,olah!$N529:N15527,summary!C529,olah!$P529:P15527,summary!D529,olah!$T529:T15527,"On Time CO")</f>
        <v>1</v>
      </c>
      <c r="M529">
        <f>COUNTIFS(olah!$Q$2:Q15527,summary!A529,olah!$B$2:B15527,summary!B529,olah!$T$2:T15527,"On Time CO")</f>
        <v>23</v>
      </c>
      <c r="N529">
        <f>COUNTIFS(olah!$Q529:Q15527,summary!A529,olah!$B529:B15527,summary!B529,olah!$N529:N15527,summary!C529,olah!$P529:P15527,summary!D529,olah!$T529:T15527,"Overtime")</f>
        <v>0</v>
      </c>
      <c r="O529">
        <f>COUNTIFS(olah!$Q$2:Q15527,summary!A529,olah!$B$2:B15527,summary!B529,olah!$T$2:T15527,"Overtime")</f>
        <v>0</v>
      </c>
      <c r="P529">
        <f>COUNTIFS(olah!$Q529:Q15527,summary!A529,olah!$B529:B15527,summary!B529,olah!$N529:N15527,summary!C529,olah!$P529:P15527,summary!D529,olah!$T529:T15527,"Early")</f>
        <v>0</v>
      </c>
      <c r="Q529">
        <f>COUNTIFS(olah!$Q$2:Q15527,summary!A529,olah!$B$2:B15527,summary!B529,olah!$T$2:T15527,"Early")</f>
        <v>0</v>
      </c>
      <c r="R529">
        <f>COUNTIFS(olah!$Q529:Q15527,summary!A529,olah!$B529:B15527,summary!B529,olah!$N529:N15527,summary!C529,olah!$P529:P15527,summary!D529,olah!$T529:T15527,"NA CO")</f>
        <v>0</v>
      </c>
      <c r="S529">
        <f>COUNTIFS(olah!$Q$2:Q15527,summary!A529,olah!$B$2:B15527,summary!B529,olah!$T$2:T15527,"NA CO")</f>
        <v>0</v>
      </c>
      <c r="T529" t="str">
        <f>olah!R529</f>
        <v>Attendance</v>
      </c>
      <c r="U529" t="str">
        <f>IF(T529="Permit", olah!T529, "No Permit")</f>
        <v>No Permit</v>
      </c>
    </row>
    <row r="530" spans="1:21" hidden="1" x14ac:dyDescent="0.3">
      <c r="A530" s="23">
        <v>44561</v>
      </c>
      <c r="B530" t="s">
        <v>175</v>
      </c>
      <c r="C530" t="s">
        <v>3471</v>
      </c>
      <c r="D530" t="s">
        <v>5935</v>
      </c>
      <c r="E530" t="str">
        <f>VLOOKUP(B530,olah!$B:$P,2,0)</f>
        <v>2021-12-01</v>
      </c>
      <c r="F530">
        <f>COUNTIFS(parameter!$J$4:$J$34,summary!A530,parameter!$I$4:$I$34,"&gt;="&amp;summary!$E530)</f>
        <v>31</v>
      </c>
      <c r="G530">
        <f>COUNTIFS(olah!$Q530:Q15528,summary!A530,olah!$B530:B15528,summary!B530,olah!$N530:N15528,summary!C530,olah!$P530:P15528,summary!D530,olah!$S530:S15528,"On Time")</f>
        <v>1</v>
      </c>
      <c r="H530">
        <f>COUNTIFS(olah!$Q$2:Q15528,summary!A530,olah!$B$2:B15528,summary!B530,olah!$S$2:S15528,"On Time")</f>
        <v>23</v>
      </c>
      <c r="I530">
        <f>COUNTIFS(olah!$Q530:Q15528,summary!A530,olah!$B530:B15528,summary!B530,olah!$N530:N15528,summary!C530,olah!$P530:P15528,summary!D530,olah!$S530:S15528,"Late")</f>
        <v>0</v>
      </c>
      <c r="J530">
        <f>COUNTIFS(olah!$Q$2:Q15528,summary!A530,olah!$B$2:B15528,summary!B530,olah!$S$2:S15528,"Late")</f>
        <v>0</v>
      </c>
      <c r="K530">
        <f t="shared" si="8"/>
        <v>8</v>
      </c>
      <c r="L530">
        <f>COUNTIFS(olah!$Q530:Q15528,summary!A530,olah!$B530:B15528,summary!B530,olah!$N530:N15528,summary!C530,olah!$P530:P15528,summary!D530,olah!$T530:T15528,"On Time CO")</f>
        <v>1</v>
      </c>
      <c r="M530">
        <f>COUNTIFS(olah!$Q$2:Q15528,summary!A530,olah!$B$2:B15528,summary!B530,olah!$T$2:T15528,"On Time CO")</f>
        <v>23</v>
      </c>
      <c r="N530">
        <f>COUNTIFS(olah!$Q530:Q15528,summary!A530,olah!$B530:B15528,summary!B530,olah!$N530:N15528,summary!C530,olah!$P530:P15528,summary!D530,olah!$T530:T15528,"Overtime")</f>
        <v>0</v>
      </c>
      <c r="O530">
        <f>COUNTIFS(olah!$Q$2:Q15528,summary!A530,olah!$B$2:B15528,summary!B530,olah!$T$2:T15528,"Overtime")</f>
        <v>0</v>
      </c>
      <c r="P530">
        <f>COUNTIFS(olah!$Q530:Q15528,summary!A530,olah!$B530:B15528,summary!B530,olah!$N530:N15528,summary!C530,olah!$P530:P15528,summary!D530,olah!$T530:T15528,"Early")</f>
        <v>0</v>
      </c>
      <c r="Q530">
        <f>COUNTIFS(olah!$Q$2:Q15528,summary!A530,olah!$B$2:B15528,summary!B530,olah!$T$2:T15528,"Early")</f>
        <v>0</v>
      </c>
      <c r="R530">
        <f>COUNTIFS(olah!$Q530:Q15528,summary!A530,olah!$B530:B15528,summary!B530,olah!$N530:N15528,summary!C530,olah!$P530:P15528,summary!D530,olah!$T530:T15528,"NA CO")</f>
        <v>0</v>
      </c>
      <c r="S530">
        <f>COUNTIFS(olah!$Q$2:Q15528,summary!A530,olah!$B$2:B15528,summary!B530,olah!$T$2:T15528,"NA CO")</f>
        <v>0</v>
      </c>
      <c r="T530" t="str">
        <f>olah!R530</f>
        <v>Daily Journey</v>
      </c>
      <c r="U530" t="str">
        <f>IF(T530="Permit", olah!T530, "No Permit")</f>
        <v>No Permit</v>
      </c>
    </row>
    <row r="531" spans="1:21" hidden="1" x14ac:dyDescent="0.3">
      <c r="A531" s="23">
        <v>44561</v>
      </c>
      <c r="B531" t="s">
        <v>175</v>
      </c>
      <c r="C531" t="s">
        <v>31</v>
      </c>
      <c r="D531" t="s">
        <v>11600</v>
      </c>
      <c r="E531" t="str">
        <f>VLOOKUP(B531,olah!$B:$P,2,0)</f>
        <v>2021-12-01</v>
      </c>
      <c r="F531">
        <f>COUNTIFS(parameter!$J$4:$J$34,summary!A531,parameter!$I$4:$I$34,"&gt;="&amp;summary!$E531)</f>
        <v>31</v>
      </c>
      <c r="G531">
        <f>COUNTIFS(olah!$Q531:Q15529,summary!A531,olah!$B531:B15529,summary!B531,olah!$N531:N15529,summary!C531,olah!$P531:P15529,summary!D531,olah!$S531:S15529,"On Time")</f>
        <v>1</v>
      </c>
      <c r="H531">
        <f>COUNTIFS(olah!$Q$2:Q15529,summary!A531,olah!$B$2:B15529,summary!B531,olah!$S$2:S15529,"On Time")</f>
        <v>23</v>
      </c>
      <c r="I531">
        <f>COUNTIFS(olah!$Q531:Q15529,summary!A531,olah!$B531:B15529,summary!B531,olah!$N531:N15529,summary!C531,olah!$P531:P15529,summary!D531,olah!$S531:S15529,"Late")</f>
        <v>0</v>
      </c>
      <c r="J531">
        <f>COUNTIFS(olah!$Q$2:Q15529,summary!A531,olah!$B$2:B15529,summary!B531,olah!$S$2:S15529,"Late")</f>
        <v>0</v>
      </c>
      <c r="K531">
        <f t="shared" si="8"/>
        <v>8</v>
      </c>
      <c r="L531">
        <f>COUNTIFS(olah!$Q531:Q15529,summary!A531,olah!$B531:B15529,summary!B531,olah!$N531:N15529,summary!C531,olah!$P531:P15529,summary!D531,olah!$T531:T15529,"On Time CO")</f>
        <v>1</v>
      </c>
      <c r="M531">
        <f>COUNTIFS(olah!$Q$2:Q15529,summary!A531,olah!$B$2:B15529,summary!B531,olah!$T$2:T15529,"On Time CO")</f>
        <v>23</v>
      </c>
      <c r="N531">
        <f>COUNTIFS(olah!$Q531:Q15529,summary!A531,olah!$B531:B15529,summary!B531,olah!$N531:N15529,summary!C531,olah!$P531:P15529,summary!D531,olah!$T531:T15529,"Overtime")</f>
        <v>0</v>
      </c>
      <c r="O531">
        <f>COUNTIFS(olah!$Q$2:Q15529,summary!A531,olah!$B$2:B15529,summary!B531,olah!$T$2:T15529,"Overtime")</f>
        <v>0</v>
      </c>
      <c r="P531">
        <f>COUNTIFS(olah!$Q531:Q15529,summary!A531,olah!$B531:B15529,summary!B531,olah!$N531:N15529,summary!C531,olah!$P531:P15529,summary!D531,olah!$T531:T15529,"Early")</f>
        <v>0</v>
      </c>
      <c r="Q531">
        <f>COUNTIFS(olah!$Q$2:Q15529,summary!A531,olah!$B$2:B15529,summary!B531,olah!$T$2:T15529,"Early")</f>
        <v>0</v>
      </c>
      <c r="R531">
        <f>COUNTIFS(olah!$Q531:Q15529,summary!A531,olah!$B531:B15529,summary!B531,olah!$N531:N15529,summary!C531,olah!$P531:P15529,summary!D531,olah!$T531:T15529,"NA CO")</f>
        <v>0</v>
      </c>
      <c r="S531">
        <f>COUNTIFS(olah!$Q$2:Q15529,summary!A531,olah!$B$2:B15529,summary!B531,olah!$T$2:T15529,"NA CO")</f>
        <v>0</v>
      </c>
      <c r="T531" t="str">
        <f>olah!R531</f>
        <v>Attendance</v>
      </c>
      <c r="U531" t="str">
        <f>IF(T531="Permit", olah!T531, "No Permit")</f>
        <v>No Permit</v>
      </c>
    </row>
    <row r="532" spans="1:21" hidden="1" x14ac:dyDescent="0.3">
      <c r="A532" s="23">
        <v>44561</v>
      </c>
      <c r="B532" t="s">
        <v>175</v>
      </c>
      <c r="C532" t="s">
        <v>31</v>
      </c>
      <c r="D532" t="s">
        <v>11601</v>
      </c>
      <c r="E532" t="str">
        <f>VLOOKUP(B532,olah!$B:$P,2,0)</f>
        <v>2021-12-01</v>
      </c>
      <c r="F532">
        <f>COUNTIFS(parameter!$J$4:$J$34,summary!A532,parameter!$I$4:$I$34,"&gt;="&amp;summary!$E532)</f>
        <v>31</v>
      </c>
      <c r="G532">
        <f>COUNTIFS(olah!$Q532:Q15530,summary!A532,olah!$B532:B15530,summary!B532,olah!$N532:N15530,summary!C532,olah!$P532:P15530,summary!D532,olah!$S532:S15530,"On Time")</f>
        <v>1</v>
      </c>
      <c r="H532">
        <f>COUNTIFS(olah!$Q$2:Q15530,summary!A532,olah!$B$2:B15530,summary!B532,olah!$S$2:S15530,"On Time")</f>
        <v>23</v>
      </c>
      <c r="I532">
        <f>COUNTIFS(olah!$Q532:Q15530,summary!A532,olah!$B532:B15530,summary!B532,olah!$N532:N15530,summary!C532,olah!$P532:P15530,summary!D532,olah!$S532:S15530,"Late")</f>
        <v>0</v>
      </c>
      <c r="J532">
        <f>COUNTIFS(olah!$Q$2:Q15530,summary!A532,olah!$B$2:B15530,summary!B532,olah!$S$2:S15530,"Late")</f>
        <v>0</v>
      </c>
      <c r="K532">
        <f t="shared" si="8"/>
        <v>8</v>
      </c>
      <c r="L532">
        <f>COUNTIFS(olah!$Q532:Q15530,summary!A532,olah!$B532:B15530,summary!B532,olah!$N532:N15530,summary!C532,olah!$P532:P15530,summary!D532,olah!$T532:T15530,"On Time CO")</f>
        <v>1</v>
      </c>
      <c r="M532">
        <f>COUNTIFS(olah!$Q$2:Q15530,summary!A532,olah!$B$2:B15530,summary!B532,olah!$T$2:T15530,"On Time CO")</f>
        <v>23</v>
      </c>
      <c r="N532">
        <f>COUNTIFS(olah!$Q532:Q15530,summary!A532,olah!$B532:B15530,summary!B532,olah!$N532:N15530,summary!C532,olah!$P532:P15530,summary!D532,olah!$T532:T15530,"Overtime")</f>
        <v>0</v>
      </c>
      <c r="O532">
        <f>COUNTIFS(olah!$Q$2:Q15530,summary!A532,olah!$B$2:B15530,summary!B532,olah!$T$2:T15530,"Overtime")</f>
        <v>0</v>
      </c>
      <c r="P532">
        <f>COUNTIFS(olah!$Q532:Q15530,summary!A532,olah!$B532:B15530,summary!B532,olah!$N532:N15530,summary!C532,olah!$P532:P15530,summary!D532,olah!$T532:T15530,"Early")</f>
        <v>0</v>
      </c>
      <c r="Q532">
        <f>COUNTIFS(olah!$Q$2:Q15530,summary!A532,olah!$B$2:B15530,summary!B532,olah!$T$2:T15530,"Early")</f>
        <v>0</v>
      </c>
      <c r="R532">
        <f>COUNTIFS(olah!$Q532:Q15530,summary!A532,olah!$B532:B15530,summary!B532,olah!$N532:N15530,summary!C532,olah!$P532:P15530,summary!D532,olah!$T532:T15530,"NA CO")</f>
        <v>0</v>
      </c>
      <c r="S532">
        <f>COUNTIFS(olah!$Q$2:Q15530,summary!A532,olah!$B$2:B15530,summary!B532,olah!$T$2:T15530,"NA CO")</f>
        <v>0</v>
      </c>
      <c r="T532" t="str">
        <f>olah!R532</f>
        <v>Attendance</v>
      </c>
      <c r="U532" t="str">
        <f>IF(T532="Permit", olah!T532, "No Permit")</f>
        <v>No Permit</v>
      </c>
    </row>
    <row r="533" spans="1:21" hidden="1" x14ac:dyDescent="0.3">
      <c r="A533" s="23">
        <v>44561</v>
      </c>
      <c r="B533" t="s">
        <v>175</v>
      </c>
      <c r="C533" t="s">
        <v>31</v>
      </c>
      <c r="D533" t="s">
        <v>5936</v>
      </c>
      <c r="E533" t="str">
        <f>VLOOKUP(B533,olah!$B:$P,2,0)</f>
        <v>2021-12-01</v>
      </c>
      <c r="F533">
        <f>COUNTIFS(parameter!$J$4:$J$34,summary!A533,parameter!$I$4:$I$34,"&gt;="&amp;summary!$E533)</f>
        <v>31</v>
      </c>
      <c r="G533">
        <f>COUNTIFS(olah!$Q533:Q15531,summary!A533,olah!$B533:B15531,summary!B533,olah!$N533:N15531,summary!C533,olah!$P533:P15531,summary!D533,olah!$S533:S15531,"On Time")</f>
        <v>1</v>
      </c>
      <c r="H533">
        <f>COUNTIFS(olah!$Q$2:Q15531,summary!A533,olah!$B$2:B15531,summary!B533,olah!$S$2:S15531,"On Time")</f>
        <v>23</v>
      </c>
      <c r="I533">
        <f>COUNTIFS(olah!$Q533:Q15531,summary!A533,olah!$B533:B15531,summary!B533,olah!$N533:N15531,summary!C533,olah!$P533:P15531,summary!D533,olah!$S533:S15531,"Late")</f>
        <v>0</v>
      </c>
      <c r="J533">
        <f>COUNTIFS(olah!$Q$2:Q15531,summary!A533,olah!$B$2:B15531,summary!B533,olah!$S$2:S15531,"Late")</f>
        <v>0</v>
      </c>
      <c r="K533">
        <f t="shared" si="8"/>
        <v>8</v>
      </c>
      <c r="L533">
        <f>COUNTIFS(olah!$Q533:Q15531,summary!A533,olah!$B533:B15531,summary!B533,olah!$N533:N15531,summary!C533,olah!$P533:P15531,summary!D533,olah!$T533:T15531,"On Time CO")</f>
        <v>1</v>
      </c>
      <c r="M533">
        <f>COUNTIFS(olah!$Q$2:Q15531,summary!A533,olah!$B$2:B15531,summary!B533,olah!$T$2:T15531,"On Time CO")</f>
        <v>23</v>
      </c>
      <c r="N533">
        <f>COUNTIFS(olah!$Q533:Q15531,summary!A533,olah!$B533:B15531,summary!B533,olah!$N533:N15531,summary!C533,olah!$P533:P15531,summary!D533,olah!$T533:T15531,"Overtime")</f>
        <v>0</v>
      </c>
      <c r="O533">
        <f>COUNTIFS(olah!$Q$2:Q15531,summary!A533,olah!$B$2:B15531,summary!B533,olah!$T$2:T15531,"Overtime")</f>
        <v>0</v>
      </c>
      <c r="P533">
        <f>COUNTIFS(olah!$Q533:Q15531,summary!A533,olah!$B533:B15531,summary!B533,olah!$N533:N15531,summary!C533,olah!$P533:P15531,summary!D533,olah!$T533:T15531,"Early")</f>
        <v>0</v>
      </c>
      <c r="Q533">
        <f>COUNTIFS(olah!$Q$2:Q15531,summary!A533,olah!$B$2:B15531,summary!B533,olah!$T$2:T15531,"Early")</f>
        <v>0</v>
      </c>
      <c r="R533">
        <f>COUNTIFS(olah!$Q533:Q15531,summary!A533,olah!$B533:B15531,summary!B533,olah!$N533:N15531,summary!C533,olah!$P533:P15531,summary!D533,olah!$T533:T15531,"NA CO")</f>
        <v>0</v>
      </c>
      <c r="S533">
        <f>COUNTIFS(olah!$Q$2:Q15531,summary!A533,olah!$B$2:B15531,summary!B533,olah!$T$2:T15531,"NA CO")</f>
        <v>0</v>
      </c>
      <c r="T533" t="str">
        <f>olah!R533</f>
        <v>Attendance</v>
      </c>
      <c r="U533" t="str">
        <f>IF(T533="Permit", olah!T533, "No Permit")</f>
        <v>No Permit</v>
      </c>
    </row>
    <row r="534" spans="1:21" hidden="1" x14ac:dyDescent="0.3">
      <c r="A534" s="23">
        <v>44561</v>
      </c>
      <c r="B534" t="s">
        <v>175</v>
      </c>
      <c r="C534" t="s">
        <v>31</v>
      </c>
      <c r="D534" t="s">
        <v>6082</v>
      </c>
      <c r="E534" t="str">
        <f>VLOOKUP(B534,olah!$B:$P,2,0)</f>
        <v>2021-12-01</v>
      </c>
      <c r="F534">
        <f>COUNTIFS(parameter!$J$4:$J$34,summary!A534,parameter!$I$4:$I$34,"&gt;="&amp;summary!$E534)</f>
        <v>31</v>
      </c>
      <c r="G534">
        <f>COUNTIFS(olah!$Q534:Q15532,summary!A534,olah!$B534:B15532,summary!B534,olah!$N534:N15532,summary!C534,olah!$P534:P15532,summary!D534,olah!$S534:S15532,"On Time")</f>
        <v>1</v>
      </c>
      <c r="H534">
        <f>COUNTIFS(olah!$Q$2:Q15532,summary!A534,olah!$B$2:B15532,summary!B534,olah!$S$2:S15532,"On Time")</f>
        <v>23</v>
      </c>
      <c r="I534">
        <f>COUNTIFS(olah!$Q534:Q15532,summary!A534,olah!$B534:B15532,summary!B534,olah!$N534:N15532,summary!C534,olah!$P534:P15532,summary!D534,olah!$S534:S15532,"Late")</f>
        <v>0</v>
      </c>
      <c r="J534">
        <f>COUNTIFS(olah!$Q$2:Q15532,summary!A534,olah!$B$2:B15532,summary!B534,olah!$S$2:S15532,"Late")</f>
        <v>0</v>
      </c>
      <c r="K534">
        <f t="shared" si="8"/>
        <v>8</v>
      </c>
      <c r="L534">
        <f>COUNTIFS(olah!$Q534:Q15532,summary!A534,olah!$B534:B15532,summary!B534,olah!$N534:N15532,summary!C534,olah!$P534:P15532,summary!D534,olah!$T534:T15532,"On Time CO")</f>
        <v>1</v>
      </c>
      <c r="M534">
        <f>COUNTIFS(olah!$Q$2:Q15532,summary!A534,olah!$B$2:B15532,summary!B534,olah!$T$2:T15532,"On Time CO")</f>
        <v>23</v>
      </c>
      <c r="N534">
        <f>COUNTIFS(olah!$Q534:Q15532,summary!A534,olah!$B534:B15532,summary!B534,olah!$N534:N15532,summary!C534,olah!$P534:P15532,summary!D534,olah!$T534:T15532,"Overtime")</f>
        <v>0</v>
      </c>
      <c r="O534">
        <f>COUNTIFS(olah!$Q$2:Q15532,summary!A534,olah!$B$2:B15532,summary!B534,olah!$T$2:T15532,"Overtime")</f>
        <v>0</v>
      </c>
      <c r="P534">
        <f>COUNTIFS(olah!$Q534:Q15532,summary!A534,olah!$B534:B15532,summary!B534,olah!$N534:N15532,summary!C534,olah!$P534:P15532,summary!D534,olah!$T534:T15532,"Early")</f>
        <v>0</v>
      </c>
      <c r="Q534">
        <f>COUNTIFS(olah!$Q$2:Q15532,summary!A534,olah!$B$2:B15532,summary!B534,olah!$T$2:T15532,"Early")</f>
        <v>0</v>
      </c>
      <c r="R534">
        <f>COUNTIFS(olah!$Q534:Q15532,summary!A534,olah!$B534:B15532,summary!B534,olah!$N534:N15532,summary!C534,olah!$P534:P15532,summary!D534,olah!$T534:T15532,"NA CO")</f>
        <v>0</v>
      </c>
      <c r="S534">
        <f>COUNTIFS(olah!$Q$2:Q15532,summary!A534,olah!$B$2:B15532,summary!B534,olah!$T$2:T15532,"NA CO")</f>
        <v>0</v>
      </c>
      <c r="T534" t="str">
        <f>olah!R534</f>
        <v>Attendance</v>
      </c>
      <c r="U534" t="str">
        <f>IF(T534="Permit", olah!T534, "No Permit")</f>
        <v>No Permit</v>
      </c>
    </row>
    <row r="535" spans="1:21" hidden="1" x14ac:dyDescent="0.3">
      <c r="A535" s="23">
        <v>44561</v>
      </c>
      <c r="B535" t="s">
        <v>175</v>
      </c>
      <c r="C535" t="s">
        <v>3487</v>
      </c>
      <c r="D535" t="s">
        <v>11602</v>
      </c>
      <c r="E535" t="str">
        <f>VLOOKUP(B535,olah!$B:$P,2,0)</f>
        <v>2021-12-01</v>
      </c>
      <c r="F535">
        <f>COUNTIFS(parameter!$J$4:$J$34,summary!A535,parameter!$I$4:$I$34,"&gt;="&amp;summary!$E535)</f>
        <v>31</v>
      </c>
      <c r="G535">
        <f>COUNTIFS(olah!$Q535:Q15533,summary!A535,olah!$B535:B15533,summary!B535,olah!$N535:N15533,summary!C535,olah!$P535:P15533,summary!D535,olah!$S535:S15533,"On Time")</f>
        <v>1</v>
      </c>
      <c r="H535">
        <f>COUNTIFS(olah!$Q$2:Q15533,summary!A535,olah!$B$2:B15533,summary!B535,olah!$S$2:S15533,"On Time")</f>
        <v>23</v>
      </c>
      <c r="I535">
        <f>COUNTIFS(olah!$Q535:Q15533,summary!A535,olah!$B535:B15533,summary!B535,olah!$N535:N15533,summary!C535,olah!$P535:P15533,summary!D535,olah!$S535:S15533,"Late")</f>
        <v>0</v>
      </c>
      <c r="J535">
        <f>COUNTIFS(olah!$Q$2:Q15533,summary!A535,olah!$B$2:B15533,summary!B535,olah!$S$2:S15533,"Late")</f>
        <v>0</v>
      </c>
      <c r="K535">
        <f t="shared" si="8"/>
        <v>8</v>
      </c>
      <c r="L535">
        <f>COUNTIFS(olah!$Q535:Q15533,summary!A535,olah!$B535:B15533,summary!B535,olah!$N535:N15533,summary!C535,olah!$P535:P15533,summary!D535,olah!$T535:T15533,"On Time CO")</f>
        <v>1</v>
      </c>
      <c r="M535">
        <f>COUNTIFS(olah!$Q$2:Q15533,summary!A535,olah!$B$2:B15533,summary!B535,olah!$T$2:T15533,"On Time CO")</f>
        <v>23</v>
      </c>
      <c r="N535">
        <f>COUNTIFS(olah!$Q535:Q15533,summary!A535,olah!$B535:B15533,summary!B535,olah!$N535:N15533,summary!C535,olah!$P535:P15533,summary!D535,olah!$T535:T15533,"Overtime")</f>
        <v>0</v>
      </c>
      <c r="O535">
        <f>COUNTIFS(olah!$Q$2:Q15533,summary!A535,olah!$B$2:B15533,summary!B535,olah!$T$2:T15533,"Overtime")</f>
        <v>0</v>
      </c>
      <c r="P535">
        <f>COUNTIFS(olah!$Q535:Q15533,summary!A535,olah!$B535:B15533,summary!B535,olah!$N535:N15533,summary!C535,olah!$P535:P15533,summary!D535,olah!$T535:T15533,"Early")</f>
        <v>0</v>
      </c>
      <c r="Q535">
        <f>COUNTIFS(olah!$Q$2:Q15533,summary!A535,olah!$B$2:B15533,summary!B535,olah!$T$2:T15533,"Early")</f>
        <v>0</v>
      </c>
      <c r="R535">
        <f>COUNTIFS(olah!$Q535:Q15533,summary!A535,olah!$B535:B15533,summary!B535,olah!$N535:N15533,summary!C535,olah!$P535:P15533,summary!D535,olah!$T535:T15533,"NA CO")</f>
        <v>0</v>
      </c>
      <c r="S535">
        <f>COUNTIFS(olah!$Q$2:Q15533,summary!A535,olah!$B$2:B15533,summary!B535,olah!$T$2:T15533,"NA CO")</f>
        <v>0</v>
      </c>
      <c r="T535" t="str">
        <f>olah!R535</f>
        <v>Daily Journey</v>
      </c>
      <c r="U535" t="str">
        <f>IF(T535="Permit", olah!T535, "No Permit")</f>
        <v>No Permit</v>
      </c>
    </row>
    <row r="536" spans="1:21" hidden="1" x14ac:dyDescent="0.3">
      <c r="A536" s="23">
        <v>44561</v>
      </c>
      <c r="B536" t="s">
        <v>175</v>
      </c>
      <c r="C536" t="s">
        <v>31</v>
      </c>
      <c r="D536" t="s">
        <v>11603</v>
      </c>
      <c r="E536" t="str">
        <f>VLOOKUP(B536,olah!$B:$P,2,0)</f>
        <v>2021-12-01</v>
      </c>
      <c r="F536">
        <f>COUNTIFS(parameter!$J$4:$J$34,summary!A536,parameter!$I$4:$I$34,"&gt;="&amp;summary!$E536)</f>
        <v>31</v>
      </c>
      <c r="G536">
        <f>COUNTIFS(olah!$Q536:Q15534,summary!A536,olah!$B536:B15534,summary!B536,olah!$N536:N15534,summary!C536,olah!$P536:P15534,summary!D536,olah!$S536:S15534,"On Time")</f>
        <v>1</v>
      </c>
      <c r="H536">
        <f>COUNTIFS(olah!$Q$2:Q15534,summary!A536,olah!$B$2:B15534,summary!B536,olah!$S$2:S15534,"On Time")</f>
        <v>23</v>
      </c>
      <c r="I536">
        <f>COUNTIFS(olah!$Q536:Q15534,summary!A536,olah!$B536:B15534,summary!B536,olah!$N536:N15534,summary!C536,olah!$P536:P15534,summary!D536,olah!$S536:S15534,"Late")</f>
        <v>0</v>
      </c>
      <c r="J536">
        <f>COUNTIFS(olah!$Q$2:Q15534,summary!A536,olah!$B$2:B15534,summary!B536,olah!$S$2:S15534,"Late")</f>
        <v>0</v>
      </c>
      <c r="K536">
        <f t="shared" si="8"/>
        <v>8</v>
      </c>
      <c r="L536">
        <f>COUNTIFS(olah!$Q536:Q15534,summary!A536,olah!$B536:B15534,summary!B536,olah!$N536:N15534,summary!C536,olah!$P536:P15534,summary!D536,olah!$T536:T15534,"On Time CO")</f>
        <v>1</v>
      </c>
      <c r="M536">
        <f>COUNTIFS(olah!$Q$2:Q15534,summary!A536,olah!$B$2:B15534,summary!B536,olah!$T$2:T15534,"On Time CO")</f>
        <v>23</v>
      </c>
      <c r="N536">
        <f>COUNTIFS(olah!$Q536:Q15534,summary!A536,olah!$B536:B15534,summary!B536,olah!$N536:N15534,summary!C536,olah!$P536:P15534,summary!D536,olah!$T536:T15534,"Overtime")</f>
        <v>0</v>
      </c>
      <c r="O536">
        <f>COUNTIFS(olah!$Q$2:Q15534,summary!A536,olah!$B$2:B15534,summary!B536,olah!$T$2:T15534,"Overtime")</f>
        <v>0</v>
      </c>
      <c r="P536">
        <f>COUNTIFS(olah!$Q536:Q15534,summary!A536,olah!$B536:B15534,summary!B536,olah!$N536:N15534,summary!C536,olah!$P536:P15534,summary!D536,olah!$T536:T15534,"Early")</f>
        <v>0</v>
      </c>
      <c r="Q536">
        <f>COUNTIFS(olah!$Q$2:Q15534,summary!A536,olah!$B$2:B15534,summary!B536,olah!$T$2:T15534,"Early")</f>
        <v>0</v>
      </c>
      <c r="R536">
        <f>COUNTIFS(olah!$Q536:Q15534,summary!A536,olah!$B536:B15534,summary!B536,olah!$N536:N15534,summary!C536,olah!$P536:P15534,summary!D536,olah!$T536:T15534,"NA CO")</f>
        <v>0</v>
      </c>
      <c r="S536">
        <f>COUNTIFS(olah!$Q$2:Q15534,summary!A536,olah!$B$2:B15534,summary!B536,olah!$T$2:T15534,"NA CO")</f>
        <v>0</v>
      </c>
      <c r="T536" t="str">
        <f>olah!R536</f>
        <v>Attendance</v>
      </c>
      <c r="U536" t="str">
        <f>IF(T536="Permit", olah!T536, "No Permit")</f>
        <v>No Permit</v>
      </c>
    </row>
    <row r="537" spans="1:21" hidden="1" x14ac:dyDescent="0.3">
      <c r="A537" s="23">
        <v>44561</v>
      </c>
      <c r="B537" t="s">
        <v>175</v>
      </c>
      <c r="C537" t="s">
        <v>31</v>
      </c>
      <c r="D537" t="s">
        <v>7108</v>
      </c>
      <c r="E537" t="str">
        <f>VLOOKUP(B537,olah!$B:$P,2,0)</f>
        <v>2021-12-01</v>
      </c>
      <c r="F537">
        <f>COUNTIFS(parameter!$J$4:$J$34,summary!A537,parameter!$I$4:$I$34,"&gt;="&amp;summary!$E537)</f>
        <v>31</v>
      </c>
      <c r="G537">
        <f>COUNTIFS(olah!$Q537:Q15535,summary!A537,olah!$B537:B15535,summary!B537,olah!$N537:N15535,summary!C537,olah!$P537:P15535,summary!D537,olah!$S537:S15535,"On Time")</f>
        <v>1</v>
      </c>
      <c r="H537">
        <f>COUNTIFS(olah!$Q$2:Q15535,summary!A537,olah!$B$2:B15535,summary!B537,olah!$S$2:S15535,"On Time")</f>
        <v>23</v>
      </c>
      <c r="I537">
        <f>COUNTIFS(olah!$Q537:Q15535,summary!A537,olah!$B537:B15535,summary!B537,olah!$N537:N15535,summary!C537,olah!$P537:P15535,summary!D537,olah!$S537:S15535,"Late")</f>
        <v>0</v>
      </c>
      <c r="J537">
        <f>COUNTIFS(olah!$Q$2:Q15535,summary!A537,olah!$B$2:B15535,summary!B537,olah!$S$2:S15535,"Late")</f>
        <v>0</v>
      </c>
      <c r="K537">
        <f t="shared" si="8"/>
        <v>8</v>
      </c>
      <c r="L537">
        <f>COUNTIFS(olah!$Q537:Q15535,summary!A537,olah!$B537:B15535,summary!B537,olah!$N537:N15535,summary!C537,olah!$P537:P15535,summary!D537,olah!$T537:T15535,"On Time CO")</f>
        <v>1</v>
      </c>
      <c r="M537">
        <f>COUNTIFS(olah!$Q$2:Q15535,summary!A537,olah!$B$2:B15535,summary!B537,olah!$T$2:T15535,"On Time CO")</f>
        <v>23</v>
      </c>
      <c r="N537">
        <f>COUNTIFS(olah!$Q537:Q15535,summary!A537,olah!$B537:B15535,summary!B537,olah!$N537:N15535,summary!C537,olah!$P537:P15535,summary!D537,olah!$T537:T15535,"Overtime")</f>
        <v>0</v>
      </c>
      <c r="O537">
        <f>COUNTIFS(olah!$Q$2:Q15535,summary!A537,olah!$B$2:B15535,summary!B537,olah!$T$2:T15535,"Overtime")</f>
        <v>0</v>
      </c>
      <c r="P537">
        <f>COUNTIFS(olah!$Q537:Q15535,summary!A537,olah!$B537:B15535,summary!B537,olah!$N537:N15535,summary!C537,olah!$P537:P15535,summary!D537,olah!$T537:T15535,"Early")</f>
        <v>0</v>
      </c>
      <c r="Q537">
        <f>COUNTIFS(olah!$Q$2:Q15535,summary!A537,olah!$B$2:B15535,summary!B537,olah!$T$2:T15535,"Early")</f>
        <v>0</v>
      </c>
      <c r="R537">
        <f>COUNTIFS(olah!$Q537:Q15535,summary!A537,olah!$B537:B15535,summary!B537,olah!$N537:N15535,summary!C537,olah!$P537:P15535,summary!D537,olah!$T537:T15535,"NA CO")</f>
        <v>0</v>
      </c>
      <c r="S537">
        <f>COUNTIFS(olah!$Q$2:Q15535,summary!A537,olah!$B$2:B15535,summary!B537,olah!$T$2:T15535,"NA CO")</f>
        <v>0</v>
      </c>
      <c r="T537" t="str">
        <f>olah!R537</f>
        <v>Attendance</v>
      </c>
      <c r="U537" t="str">
        <f>IF(T537="Permit", olah!T537, "No Permit")</f>
        <v>No Permit</v>
      </c>
    </row>
    <row r="538" spans="1:21" hidden="1" x14ac:dyDescent="0.3">
      <c r="A538" s="23">
        <v>44561</v>
      </c>
      <c r="B538" t="s">
        <v>175</v>
      </c>
      <c r="C538" t="s">
        <v>31</v>
      </c>
      <c r="D538" t="s">
        <v>11604</v>
      </c>
      <c r="E538" t="str">
        <f>VLOOKUP(B538,olah!$B:$P,2,0)</f>
        <v>2021-12-01</v>
      </c>
      <c r="F538">
        <f>COUNTIFS(parameter!$J$4:$J$34,summary!A538,parameter!$I$4:$I$34,"&gt;="&amp;summary!$E538)</f>
        <v>31</v>
      </c>
      <c r="G538">
        <f>COUNTIFS(olah!$Q538:Q15536,summary!A538,olah!$B538:B15536,summary!B538,olah!$N538:N15536,summary!C538,olah!$P538:P15536,summary!D538,olah!$S538:S15536,"On Time")</f>
        <v>1</v>
      </c>
      <c r="H538">
        <f>COUNTIFS(olah!$Q$2:Q15536,summary!A538,olah!$B$2:B15536,summary!B538,olah!$S$2:S15536,"On Time")</f>
        <v>23</v>
      </c>
      <c r="I538">
        <f>COUNTIFS(olah!$Q538:Q15536,summary!A538,olah!$B538:B15536,summary!B538,olah!$N538:N15536,summary!C538,olah!$P538:P15536,summary!D538,olah!$S538:S15536,"Late")</f>
        <v>0</v>
      </c>
      <c r="J538">
        <f>COUNTIFS(olah!$Q$2:Q15536,summary!A538,olah!$B$2:B15536,summary!B538,olah!$S$2:S15536,"Late")</f>
        <v>0</v>
      </c>
      <c r="K538">
        <f t="shared" si="8"/>
        <v>8</v>
      </c>
      <c r="L538">
        <f>COUNTIFS(olah!$Q538:Q15536,summary!A538,olah!$B538:B15536,summary!B538,olah!$N538:N15536,summary!C538,olah!$P538:P15536,summary!D538,olah!$T538:T15536,"On Time CO")</f>
        <v>1</v>
      </c>
      <c r="M538">
        <f>COUNTIFS(olah!$Q$2:Q15536,summary!A538,olah!$B$2:B15536,summary!B538,olah!$T$2:T15536,"On Time CO")</f>
        <v>23</v>
      </c>
      <c r="N538">
        <f>COUNTIFS(olah!$Q538:Q15536,summary!A538,olah!$B538:B15536,summary!B538,olah!$N538:N15536,summary!C538,olah!$P538:P15536,summary!D538,olah!$T538:T15536,"Overtime")</f>
        <v>0</v>
      </c>
      <c r="O538">
        <f>COUNTIFS(olah!$Q$2:Q15536,summary!A538,olah!$B$2:B15536,summary!B538,olah!$T$2:T15536,"Overtime")</f>
        <v>0</v>
      </c>
      <c r="P538">
        <f>COUNTIFS(olah!$Q538:Q15536,summary!A538,olah!$B538:B15536,summary!B538,olah!$N538:N15536,summary!C538,olah!$P538:P15536,summary!D538,olah!$T538:T15536,"Early")</f>
        <v>0</v>
      </c>
      <c r="Q538">
        <f>COUNTIFS(olah!$Q$2:Q15536,summary!A538,olah!$B$2:B15536,summary!B538,olah!$T$2:T15536,"Early")</f>
        <v>0</v>
      </c>
      <c r="R538">
        <f>COUNTIFS(olah!$Q538:Q15536,summary!A538,olah!$B538:B15536,summary!B538,olah!$N538:N15536,summary!C538,olah!$P538:P15536,summary!D538,olah!$T538:T15536,"NA CO")</f>
        <v>0</v>
      </c>
      <c r="S538">
        <f>COUNTIFS(olah!$Q$2:Q15536,summary!A538,olah!$B$2:B15536,summary!B538,olah!$T$2:T15536,"NA CO")</f>
        <v>0</v>
      </c>
      <c r="T538" t="str">
        <f>olah!R538</f>
        <v>Attendance</v>
      </c>
      <c r="U538" t="str">
        <f>IF(T538="Permit", olah!T538, "No Permit")</f>
        <v>No Permit</v>
      </c>
    </row>
    <row r="539" spans="1:21" hidden="1" x14ac:dyDescent="0.3">
      <c r="A539" s="23">
        <v>44561</v>
      </c>
      <c r="B539" t="s">
        <v>175</v>
      </c>
      <c r="C539" t="s">
        <v>31</v>
      </c>
      <c r="D539" t="s">
        <v>11605</v>
      </c>
      <c r="E539" t="str">
        <f>VLOOKUP(B539,olah!$B:$P,2,0)</f>
        <v>2021-12-01</v>
      </c>
      <c r="F539">
        <f>COUNTIFS(parameter!$J$4:$J$34,summary!A539,parameter!$I$4:$I$34,"&gt;="&amp;summary!$E539)</f>
        <v>31</v>
      </c>
      <c r="G539">
        <f>COUNTIFS(olah!$Q539:Q15537,summary!A539,olah!$B539:B15537,summary!B539,olah!$N539:N15537,summary!C539,olah!$P539:P15537,summary!D539,olah!$S539:S15537,"On Time")</f>
        <v>1</v>
      </c>
      <c r="H539">
        <f>COUNTIFS(olah!$Q$2:Q15537,summary!A539,olah!$B$2:B15537,summary!B539,olah!$S$2:S15537,"On Time")</f>
        <v>23</v>
      </c>
      <c r="I539">
        <f>COUNTIFS(olah!$Q539:Q15537,summary!A539,olah!$B539:B15537,summary!B539,olah!$N539:N15537,summary!C539,olah!$P539:P15537,summary!D539,olah!$S539:S15537,"Late")</f>
        <v>0</v>
      </c>
      <c r="J539">
        <f>COUNTIFS(olah!$Q$2:Q15537,summary!A539,olah!$B$2:B15537,summary!B539,olah!$S$2:S15537,"Late")</f>
        <v>0</v>
      </c>
      <c r="K539">
        <f t="shared" si="8"/>
        <v>8</v>
      </c>
      <c r="L539">
        <f>COUNTIFS(olah!$Q539:Q15537,summary!A539,olah!$B539:B15537,summary!B539,olah!$N539:N15537,summary!C539,olah!$P539:P15537,summary!D539,olah!$T539:T15537,"On Time CO")</f>
        <v>1</v>
      </c>
      <c r="M539">
        <f>COUNTIFS(olah!$Q$2:Q15537,summary!A539,olah!$B$2:B15537,summary!B539,olah!$T$2:T15537,"On Time CO")</f>
        <v>23</v>
      </c>
      <c r="N539">
        <f>COUNTIFS(olah!$Q539:Q15537,summary!A539,olah!$B539:B15537,summary!B539,olah!$N539:N15537,summary!C539,olah!$P539:P15537,summary!D539,olah!$T539:T15537,"Overtime")</f>
        <v>0</v>
      </c>
      <c r="O539">
        <f>COUNTIFS(olah!$Q$2:Q15537,summary!A539,olah!$B$2:B15537,summary!B539,olah!$T$2:T15537,"Overtime")</f>
        <v>0</v>
      </c>
      <c r="P539">
        <f>COUNTIFS(olah!$Q539:Q15537,summary!A539,olah!$B539:B15537,summary!B539,olah!$N539:N15537,summary!C539,olah!$P539:P15537,summary!D539,olah!$T539:T15537,"Early")</f>
        <v>0</v>
      </c>
      <c r="Q539">
        <f>COUNTIFS(olah!$Q$2:Q15537,summary!A539,olah!$B$2:B15537,summary!B539,olah!$T$2:T15537,"Early")</f>
        <v>0</v>
      </c>
      <c r="R539">
        <f>COUNTIFS(olah!$Q539:Q15537,summary!A539,olah!$B539:B15537,summary!B539,olah!$N539:N15537,summary!C539,olah!$P539:P15537,summary!D539,olah!$T539:T15537,"NA CO")</f>
        <v>0</v>
      </c>
      <c r="S539">
        <f>COUNTIFS(olah!$Q$2:Q15537,summary!A539,olah!$B$2:B15537,summary!B539,olah!$T$2:T15537,"NA CO")</f>
        <v>0</v>
      </c>
      <c r="T539" t="str">
        <f>olah!R539</f>
        <v>Attendance</v>
      </c>
      <c r="U539" t="str">
        <f>IF(T539="Permit", olah!T539, "No Permit")</f>
        <v>No Permit</v>
      </c>
    </row>
    <row r="540" spans="1:21" hidden="1" x14ac:dyDescent="0.3">
      <c r="A540" s="23">
        <v>44561</v>
      </c>
      <c r="B540" t="s">
        <v>175</v>
      </c>
      <c r="C540" t="s">
        <v>31</v>
      </c>
      <c r="D540" t="s">
        <v>11606</v>
      </c>
      <c r="E540" t="str">
        <f>VLOOKUP(B540,olah!$B:$P,2,0)</f>
        <v>2021-12-01</v>
      </c>
      <c r="F540">
        <f>COUNTIFS(parameter!$J$4:$J$34,summary!A540,parameter!$I$4:$I$34,"&gt;="&amp;summary!$E540)</f>
        <v>31</v>
      </c>
      <c r="G540">
        <f>COUNTIFS(olah!$Q540:Q15538,summary!A540,olah!$B540:B15538,summary!B540,olah!$N540:N15538,summary!C540,olah!$P540:P15538,summary!D540,olah!$S540:S15538,"On Time")</f>
        <v>1</v>
      </c>
      <c r="H540">
        <f>COUNTIFS(olah!$Q$2:Q15538,summary!A540,olah!$B$2:B15538,summary!B540,olah!$S$2:S15538,"On Time")</f>
        <v>23</v>
      </c>
      <c r="I540">
        <f>COUNTIFS(olah!$Q540:Q15538,summary!A540,olah!$B540:B15538,summary!B540,olah!$N540:N15538,summary!C540,olah!$P540:P15538,summary!D540,olah!$S540:S15538,"Late")</f>
        <v>0</v>
      </c>
      <c r="J540">
        <f>COUNTIFS(olah!$Q$2:Q15538,summary!A540,olah!$B$2:B15538,summary!B540,olah!$S$2:S15538,"Late")</f>
        <v>0</v>
      </c>
      <c r="K540">
        <f t="shared" si="8"/>
        <v>8</v>
      </c>
      <c r="L540">
        <f>COUNTIFS(olah!$Q540:Q15538,summary!A540,olah!$B540:B15538,summary!B540,olah!$N540:N15538,summary!C540,olah!$P540:P15538,summary!D540,olah!$T540:T15538,"On Time CO")</f>
        <v>1</v>
      </c>
      <c r="M540">
        <f>COUNTIFS(olah!$Q$2:Q15538,summary!A540,olah!$B$2:B15538,summary!B540,olah!$T$2:T15538,"On Time CO")</f>
        <v>23</v>
      </c>
      <c r="N540">
        <f>COUNTIFS(olah!$Q540:Q15538,summary!A540,olah!$B540:B15538,summary!B540,olah!$N540:N15538,summary!C540,olah!$P540:P15538,summary!D540,olah!$T540:T15538,"Overtime")</f>
        <v>0</v>
      </c>
      <c r="O540">
        <f>COUNTIFS(olah!$Q$2:Q15538,summary!A540,olah!$B$2:B15538,summary!B540,olah!$T$2:T15538,"Overtime")</f>
        <v>0</v>
      </c>
      <c r="P540">
        <f>COUNTIFS(olah!$Q540:Q15538,summary!A540,olah!$B540:B15538,summary!B540,olah!$N540:N15538,summary!C540,olah!$P540:P15538,summary!D540,olah!$T540:T15538,"Early")</f>
        <v>0</v>
      </c>
      <c r="Q540">
        <f>COUNTIFS(olah!$Q$2:Q15538,summary!A540,olah!$B$2:B15538,summary!B540,olah!$T$2:T15538,"Early")</f>
        <v>0</v>
      </c>
      <c r="R540">
        <f>COUNTIFS(olah!$Q540:Q15538,summary!A540,olah!$B540:B15538,summary!B540,olah!$N540:N15538,summary!C540,olah!$P540:P15538,summary!D540,olah!$T540:T15538,"NA CO")</f>
        <v>0</v>
      </c>
      <c r="S540">
        <f>COUNTIFS(olah!$Q$2:Q15538,summary!A540,olah!$B$2:B15538,summary!B540,olah!$T$2:T15538,"NA CO")</f>
        <v>0</v>
      </c>
      <c r="T540" t="str">
        <f>olah!R540</f>
        <v>Attendance</v>
      </c>
      <c r="U540" t="str">
        <f>IF(T540="Permit", olah!T540, "No Permit")</f>
        <v>No Permit</v>
      </c>
    </row>
    <row r="541" spans="1:21" hidden="1" x14ac:dyDescent="0.3">
      <c r="A541" s="23">
        <v>44561</v>
      </c>
      <c r="B541" t="s">
        <v>175</v>
      </c>
      <c r="C541" t="s">
        <v>31</v>
      </c>
      <c r="D541" t="s">
        <v>10202</v>
      </c>
      <c r="E541" t="str">
        <f>VLOOKUP(B541,olah!$B:$P,2,0)</f>
        <v>2021-12-01</v>
      </c>
      <c r="F541">
        <f>COUNTIFS(parameter!$J$4:$J$34,summary!A541,parameter!$I$4:$I$34,"&gt;="&amp;summary!$E541)</f>
        <v>31</v>
      </c>
      <c r="G541">
        <f>COUNTIFS(olah!$Q541:Q15539,summary!A541,olah!$B541:B15539,summary!B541,olah!$N541:N15539,summary!C541,olah!$P541:P15539,summary!D541,olah!$S541:S15539,"On Time")</f>
        <v>1</v>
      </c>
      <c r="H541">
        <f>COUNTIFS(olah!$Q$2:Q15539,summary!A541,olah!$B$2:B15539,summary!B541,olah!$S$2:S15539,"On Time")</f>
        <v>23</v>
      </c>
      <c r="I541">
        <f>COUNTIFS(olah!$Q541:Q15539,summary!A541,olah!$B541:B15539,summary!B541,olah!$N541:N15539,summary!C541,olah!$P541:P15539,summary!D541,olah!$S541:S15539,"Late")</f>
        <v>0</v>
      </c>
      <c r="J541">
        <f>COUNTIFS(olah!$Q$2:Q15539,summary!A541,olah!$B$2:B15539,summary!B541,olah!$S$2:S15539,"Late")</f>
        <v>0</v>
      </c>
      <c r="K541">
        <f t="shared" si="8"/>
        <v>8</v>
      </c>
      <c r="L541">
        <f>COUNTIFS(olah!$Q541:Q15539,summary!A541,olah!$B541:B15539,summary!B541,olah!$N541:N15539,summary!C541,olah!$P541:P15539,summary!D541,olah!$T541:T15539,"On Time CO")</f>
        <v>1</v>
      </c>
      <c r="M541">
        <f>COUNTIFS(olah!$Q$2:Q15539,summary!A541,olah!$B$2:B15539,summary!B541,olah!$T$2:T15539,"On Time CO")</f>
        <v>23</v>
      </c>
      <c r="N541">
        <f>COUNTIFS(olah!$Q541:Q15539,summary!A541,olah!$B541:B15539,summary!B541,olah!$N541:N15539,summary!C541,olah!$P541:P15539,summary!D541,olah!$T541:T15539,"Overtime")</f>
        <v>0</v>
      </c>
      <c r="O541">
        <f>COUNTIFS(olah!$Q$2:Q15539,summary!A541,olah!$B$2:B15539,summary!B541,olah!$T$2:T15539,"Overtime")</f>
        <v>0</v>
      </c>
      <c r="P541">
        <f>COUNTIFS(olah!$Q541:Q15539,summary!A541,olah!$B541:B15539,summary!B541,olah!$N541:N15539,summary!C541,olah!$P541:P15539,summary!D541,olah!$T541:T15539,"Early")</f>
        <v>0</v>
      </c>
      <c r="Q541">
        <f>COUNTIFS(olah!$Q$2:Q15539,summary!A541,olah!$B$2:B15539,summary!B541,olah!$T$2:T15539,"Early")</f>
        <v>0</v>
      </c>
      <c r="R541">
        <f>COUNTIFS(olah!$Q541:Q15539,summary!A541,olah!$B541:B15539,summary!B541,olah!$N541:N15539,summary!C541,olah!$P541:P15539,summary!D541,olah!$T541:T15539,"NA CO")</f>
        <v>0</v>
      </c>
      <c r="S541">
        <f>COUNTIFS(olah!$Q$2:Q15539,summary!A541,olah!$B$2:B15539,summary!B541,olah!$T$2:T15539,"NA CO")</f>
        <v>0</v>
      </c>
      <c r="T541" t="str">
        <f>olah!R541</f>
        <v>Attendance</v>
      </c>
      <c r="U541" t="str">
        <f>IF(T541="Permit", olah!T541, "No Permit")</f>
        <v>No Permit</v>
      </c>
    </row>
    <row r="542" spans="1:21" hidden="1" x14ac:dyDescent="0.3">
      <c r="A542" s="23">
        <v>44561</v>
      </c>
      <c r="B542" t="s">
        <v>175</v>
      </c>
      <c r="C542" t="s">
        <v>31</v>
      </c>
      <c r="D542" t="s">
        <v>11607</v>
      </c>
      <c r="E542" t="str">
        <f>VLOOKUP(B542,olah!$B:$P,2,0)</f>
        <v>2021-12-01</v>
      </c>
      <c r="F542">
        <f>COUNTIFS(parameter!$J$4:$J$34,summary!A542,parameter!$I$4:$I$34,"&gt;="&amp;summary!$E542)</f>
        <v>31</v>
      </c>
      <c r="G542">
        <f>COUNTIFS(olah!$Q542:Q15540,summary!A542,olah!$B542:B15540,summary!B542,olah!$N542:N15540,summary!C542,olah!$P542:P15540,summary!D542,olah!$S542:S15540,"On Time")</f>
        <v>1</v>
      </c>
      <c r="H542">
        <f>COUNTIFS(olah!$Q$2:Q15540,summary!A542,olah!$B$2:B15540,summary!B542,olah!$S$2:S15540,"On Time")</f>
        <v>23</v>
      </c>
      <c r="I542">
        <f>COUNTIFS(olah!$Q542:Q15540,summary!A542,olah!$B542:B15540,summary!B542,olah!$N542:N15540,summary!C542,olah!$P542:P15540,summary!D542,olah!$S542:S15540,"Late")</f>
        <v>0</v>
      </c>
      <c r="J542">
        <f>COUNTIFS(olah!$Q$2:Q15540,summary!A542,olah!$B$2:B15540,summary!B542,olah!$S$2:S15540,"Late")</f>
        <v>0</v>
      </c>
      <c r="K542">
        <f t="shared" si="8"/>
        <v>8</v>
      </c>
      <c r="L542">
        <f>COUNTIFS(olah!$Q542:Q15540,summary!A542,olah!$B542:B15540,summary!B542,olah!$N542:N15540,summary!C542,olah!$P542:P15540,summary!D542,olah!$T542:T15540,"On Time CO")</f>
        <v>1</v>
      </c>
      <c r="M542">
        <f>COUNTIFS(olah!$Q$2:Q15540,summary!A542,olah!$B$2:B15540,summary!B542,olah!$T$2:T15540,"On Time CO")</f>
        <v>23</v>
      </c>
      <c r="N542">
        <f>COUNTIFS(olah!$Q542:Q15540,summary!A542,olah!$B542:B15540,summary!B542,olah!$N542:N15540,summary!C542,olah!$P542:P15540,summary!D542,olah!$T542:T15540,"Overtime")</f>
        <v>0</v>
      </c>
      <c r="O542">
        <f>COUNTIFS(olah!$Q$2:Q15540,summary!A542,olah!$B$2:B15540,summary!B542,olah!$T$2:T15540,"Overtime")</f>
        <v>0</v>
      </c>
      <c r="P542">
        <f>COUNTIFS(olah!$Q542:Q15540,summary!A542,olah!$B542:B15540,summary!B542,olah!$N542:N15540,summary!C542,olah!$P542:P15540,summary!D542,olah!$T542:T15540,"Early")</f>
        <v>0</v>
      </c>
      <c r="Q542">
        <f>COUNTIFS(olah!$Q$2:Q15540,summary!A542,olah!$B$2:B15540,summary!B542,olah!$T$2:T15540,"Early")</f>
        <v>0</v>
      </c>
      <c r="R542">
        <f>COUNTIFS(olah!$Q542:Q15540,summary!A542,olah!$B542:B15540,summary!B542,olah!$N542:N15540,summary!C542,olah!$P542:P15540,summary!D542,olah!$T542:T15540,"NA CO")</f>
        <v>0</v>
      </c>
      <c r="S542">
        <f>COUNTIFS(olah!$Q$2:Q15540,summary!A542,olah!$B$2:B15540,summary!B542,olah!$T$2:T15540,"NA CO")</f>
        <v>0</v>
      </c>
      <c r="T542" t="str">
        <f>olah!R542</f>
        <v>Attendance</v>
      </c>
      <c r="U542" t="str">
        <f>IF(T542="Permit", olah!T542, "No Permit")</f>
        <v>No Permit</v>
      </c>
    </row>
    <row r="543" spans="1:21" hidden="1" x14ac:dyDescent="0.3">
      <c r="A543" s="23">
        <v>44561</v>
      </c>
      <c r="B543" t="s">
        <v>175</v>
      </c>
      <c r="C543" t="s">
        <v>31</v>
      </c>
      <c r="D543" t="s">
        <v>11608</v>
      </c>
      <c r="E543" t="str">
        <f>VLOOKUP(B543,olah!$B:$P,2,0)</f>
        <v>2021-12-01</v>
      </c>
      <c r="F543">
        <f>COUNTIFS(parameter!$J$4:$J$34,summary!A543,parameter!$I$4:$I$34,"&gt;="&amp;summary!$E543)</f>
        <v>31</v>
      </c>
      <c r="G543">
        <f>COUNTIFS(olah!$Q543:Q15541,summary!A543,olah!$B543:B15541,summary!B543,olah!$N543:N15541,summary!C543,olah!$P543:P15541,summary!D543,olah!$S543:S15541,"On Time")</f>
        <v>1</v>
      </c>
      <c r="H543">
        <f>COUNTIFS(olah!$Q$2:Q15541,summary!A543,olah!$B$2:B15541,summary!B543,olah!$S$2:S15541,"On Time")</f>
        <v>23</v>
      </c>
      <c r="I543">
        <f>COUNTIFS(olah!$Q543:Q15541,summary!A543,olah!$B543:B15541,summary!B543,olah!$N543:N15541,summary!C543,olah!$P543:P15541,summary!D543,olah!$S543:S15541,"Late")</f>
        <v>0</v>
      </c>
      <c r="J543">
        <f>COUNTIFS(olah!$Q$2:Q15541,summary!A543,olah!$B$2:B15541,summary!B543,olah!$S$2:S15541,"Late")</f>
        <v>0</v>
      </c>
      <c r="K543">
        <f t="shared" si="8"/>
        <v>8</v>
      </c>
      <c r="L543">
        <f>COUNTIFS(olah!$Q543:Q15541,summary!A543,olah!$B543:B15541,summary!B543,olah!$N543:N15541,summary!C543,olah!$P543:P15541,summary!D543,olah!$T543:T15541,"On Time CO")</f>
        <v>1</v>
      </c>
      <c r="M543">
        <f>COUNTIFS(olah!$Q$2:Q15541,summary!A543,olah!$B$2:B15541,summary!B543,olah!$T$2:T15541,"On Time CO")</f>
        <v>23</v>
      </c>
      <c r="N543">
        <f>COUNTIFS(olah!$Q543:Q15541,summary!A543,olah!$B543:B15541,summary!B543,olah!$N543:N15541,summary!C543,olah!$P543:P15541,summary!D543,olah!$T543:T15541,"Overtime")</f>
        <v>0</v>
      </c>
      <c r="O543">
        <f>COUNTIFS(olah!$Q$2:Q15541,summary!A543,olah!$B$2:B15541,summary!B543,olah!$T$2:T15541,"Overtime")</f>
        <v>0</v>
      </c>
      <c r="P543">
        <f>COUNTIFS(olah!$Q543:Q15541,summary!A543,olah!$B543:B15541,summary!B543,olah!$N543:N15541,summary!C543,olah!$P543:P15541,summary!D543,olah!$T543:T15541,"Early")</f>
        <v>0</v>
      </c>
      <c r="Q543">
        <f>COUNTIFS(olah!$Q$2:Q15541,summary!A543,olah!$B$2:B15541,summary!B543,olah!$T$2:T15541,"Early")</f>
        <v>0</v>
      </c>
      <c r="R543">
        <f>COUNTIFS(olah!$Q543:Q15541,summary!A543,olah!$B543:B15541,summary!B543,olah!$N543:N15541,summary!C543,olah!$P543:P15541,summary!D543,olah!$T543:T15541,"NA CO")</f>
        <v>0</v>
      </c>
      <c r="S543">
        <f>COUNTIFS(olah!$Q$2:Q15541,summary!A543,olah!$B$2:B15541,summary!B543,olah!$T$2:T15541,"NA CO")</f>
        <v>0</v>
      </c>
      <c r="T543" t="str">
        <f>olah!R543</f>
        <v>Attendance</v>
      </c>
      <c r="U543" t="str">
        <f>IF(T543="Permit", olah!T543, "No Permit")</f>
        <v>No Permit</v>
      </c>
    </row>
    <row r="544" spans="1:21" hidden="1" x14ac:dyDescent="0.3">
      <c r="A544" s="23">
        <v>44561</v>
      </c>
      <c r="B544" t="s">
        <v>175</v>
      </c>
      <c r="C544" t="s">
        <v>31</v>
      </c>
      <c r="D544" t="s">
        <v>11609</v>
      </c>
      <c r="E544" t="str">
        <f>VLOOKUP(B544,olah!$B:$P,2,0)</f>
        <v>2021-12-01</v>
      </c>
      <c r="F544">
        <f>COUNTIFS(parameter!$J$4:$J$34,summary!A544,parameter!$I$4:$I$34,"&gt;="&amp;summary!$E544)</f>
        <v>31</v>
      </c>
      <c r="G544">
        <f>COUNTIFS(olah!$Q544:Q15542,summary!A544,olah!$B544:B15542,summary!B544,olah!$N544:N15542,summary!C544,olah!$P544:P15542,summary!D544,olah!$S544:S15542,"On Time")</f>
        <v>1</v>
      </c>
      <c r="H544">
        <f>COUNTIFS(olah!$Q$2:Q15542,summary!A544,olah!$B$2:B15542,summary!B544,olah!$S$2:S15542,"On Time")</f>
        <v>23</v>
      </c>
      <c r="I544">
        <f>COUNTIFS(olah!$Q544:Q15542,summary!A544,olah!$B544:B15542,summary!B544,olah!$N544:N15542,summary!C544,olah!$P544:P15542,summary!D544,olah!$S544:S15542,"Late")</f>
        <v>0</v>
      </c>
      <c r="J544">
        <f>COUNTIFS(olah!$Q$2:Q15542,summary!A544,olah!$B$2:B15542,summary!B544,olah!$S$2:S15542,"Late")</f>
        <v>0</v>
      </c>
      <c r="K544">
        <f t="shared" si="8"/>
        <v>8</v>
      </c>
      <c r="L544">
        <f>COUNTIFS(olah!$Q544:Q15542,summary!A544,olah!$B544:B15542,summary!B544,olah!$N544:N15542,summary!C544,olah!$P544:P15542,summary!D544,olah!$T544:T15542,"On Time CO")</f>
        <v>1</v>
      </c>
      <c r="M544">
        <f>COUNTIFS(olah!$Q$2:Q15542,summary!A544,olah!$B$2:B15542,summary!B544,olah!$T$2:T15542,"On Time CO")</f>
        <v>23</v>
      </c>
      <c r="N544">
        <f>COUNTIFS(olah!$Q544:Q15542,summary!A544,olah!$B544:B15542,summary!B544,olah!$N544:N15542,summary!C544,olah!$P544:P15542,summary!D544,olah!$T544:T15542,"Overtime")</f>
        <v>0</v>
      </c>
      <c r="O544">
        <f>COUNTIFS(olah!$Q$2:Q15542,summary!A544,olah!$B$2:B15542,summary!B544,olah!$T$2:T15542,"Overtime")</f>
        <v>0</v>
      </c>
      <c r="P544">
        <f>COUNTIFS(olah!$Q544:Q15542,summary!A544,olah!$B544:B15542,summary!B544,olah!$N544:N15542,summary!C544,olah!$P544:P15542,summary!D544,olah!$T544:T15542,"Early")</f>
        <v>0</v>
      </c>
      <c r="Q544">
        <f>COUNTIFS(olah!$Q$2:Q15542,summary!A544,olah!$B$2:B15542,summary!B544,olah!$T$2:T15542,"Early")</f>
        <v>0</v>
      </c>
      <c r="R544">
        <f>COUNTIFS(olah!$Q544:Q15542,summary!A544,olah!$B544:B15542,summary!B544,olah!$N544:N15542,summary!C544,olah!$P544:P15542,summary!D544,olah!$T544:T15542,"NA CO")</f>
        <v>0</v>
      </c>
      <c r="S544">
        <f>COUNTIFS(olah!$Q$2:Q15542,summary!A544,olah!$B$2:B15542,summary!B544,olah!$T$2:T15542,"NA CO")</f>
        <v>0</v>
      </c>
      <c r="T544" t="str">
        <f>olah!R544</f>
        <v>Attendance</v>
      </c>
      <c r="U544" t="str">
        <f>IF(T544="Permit", olah!T544, "No Permit")</f>
        <v>No Permit</v>
      </c>
    </row>
    <row r="545" spans="1:21" hidden="1" x14ac:dyDescent="0.3">
      <c r="A545" s="23">
        <v>44561</v>
      </c>
      <c r="B545" t="s">
        <v>175</v>
      </c>
      <c r="C545" t="s">
        <v>31</v>
      </c>
      <c r="D545" t="s">
        <v>9024</v>
      </c>
      <c r="E545" t="str">
        <f>VLOOKUP(B545,olah!$B:$P,2,0)</f>
        <v>2021-12-01</v>
      </c>
      <c r="F545">
        <f>COUNTIFS(parameter!$J$4:$J$34,summary!A545,parameter!$I$4:$I$34,"&gt;="&amp;summary!$E545)</f>
        <v>31</v>
      </c>
      <c r="G545">
        <f>COUNTIFS(olah!$Q545:Q15543,summary!A545,olah!$B545:B15543,summary!B545,olah!$N545:N15543,summary!C545,olah!$P545:P15543,summary!D545,olah!$S545:S15543,"On Time")</f>
        <v>1</v>
      </c>
      <c r="H545">
        <f>COUNTIFS(olah!$Q$2:Q15543,summary!A545,olah!$B$2:B15543,summary!B545,olah!$S$2:S15543,"On Time")</f>
        <v>23</v>
      </c>
      <c r="I545">
        <f>COUNTIFS(olah!$Q545:Q15543,summary!A545,olah!$B545:B15543,summary!B545,olah!$N545:N15543,summary!C545,olah!$P545:P15543,summary!D545,olah!$S545:S15543,"Late")</f>
        <v>0</v>
      </c>
      <c r="J545">
        <f>COUNTIFS(olah!$Q$2:Q15543,summary!A545,olah!$B$2:B15543,summary!B545,olah!$S$2:S15543,"Late")</f>
        <v>0</v>
      </c>
      <c r="K545">
        <f t="shared" si="8"/>
        <v>8</v>
      </c>
      <c r="L545">
        <f>COUNTIFS(olah!$Q545:Q15543,summary!A545,olah!$B545:B15543,summary!B545,olah!$N545:N15543,summary!C545,olah!$P545:P15543,summary!D545,olah!$T545:T15543,"On Time CO")</f>
        <v>1</v>
      </c>
      <c r="M545">
        <f>COUNTIFS(olah!$Q$2:Q15543,summary!A545,olah!$B$2:B15543,summary!B545,olah!$T$2:T15543,"On Time CO")</f>
        <v>23</v>
      </c>
      <c r="N545">
        <f>COUNTIFS(olah!$Q545:Q15543,summary!A545,olah!$B545:B15543,summary!B545,olah!$N545:N15543,summary!C545,olah!$P545:P15543,summary!D545,olah!$T545:T15543,"Overtime")</f>
        <v>0</v>
      </c>
      <c r="O545">
        <f>COUNTIFS(olah!$Q$2:Q15543,summary!A545,olah!$B$2:B15543,summary!B545,olah!$T$2:T15543,"Overtime")</f>
        <v>0</v>
      </c>
      <c r="P545">
        <f>COUNTIFS(olah!$Q545:Q15543,summary!A545,olah!$B545:B15543,summary!B545,olah!$N545:N15543,summary!C545,olah!$P545:P15543,summary!D545,olah!$T545:T15543,"Early")</f>
        <v>0</v>
      </c>
      <c r="Q545">
        <f>COUNTIFS(olah!$Q$2:Q15543,summary!A545,olah!$B$2:B15543,summary!B545,olah!$T$2:T15543,"Early")</f>
        <v>0</v>
      </c>
      <c r="R545">
        <f>COUNTIFS(olah!$Q545:Q15543,summary!A545,olah!$B545:B15543,summary!B545,olah!$N545:N15543,summary!C545,olah!$P545:P15543,summary!D545,olah!$T545:T15543,"NA CO")</f>
        <v>0</v>
      </c>
      <c r="S545">
        <f>COUNTIFS(olah!$Q$2:Q15543,summary!A545,olah!$B$2:B15543,summary!B545,olah!$T$2:T15543,"NA CO")</f>
        <v>0</v>
      </c>
      <c r="T545" t="str">
        <f>olah!R545</f>
        <v>Attendance</v>
      </c>
      <c r="U545" t="str">
        <f>IF(T545="Permit", olah!T545, "No Permit")</f>
        <v>No Permit</v>
      </c>
    </row>
    <row r="546" spans="1:21" hidden="1" x14ac:dyDescent="0.3">
      <c r="A546" s="23">
        <v>44561</v>
      </c>
      <c r="B546" t="s">
        <v>175</v>
      </c>
      <c r="C546" t="s">
        <v>31</v>
      </c>
      <c r="D546" t="s">
        <v>10213</v>
      </c>
      <c r="E546" t="str">
        <f>VLOOKUP(B546,olah!$B:$P,2,0)</f>
        <v>2021-12-01</v>
      </c>
      <c r="F546">
        <f>COUNTIFS(parameter!$J$4:$J$34,summary!A546,parameter!$I$4:$I$34,"&gt;="&amp;summary!$E546)</f>
        <v>31</v>
      </c>
      <c r="G546">
        <f>COUNTIFS(olah!$Q546:Q15544,summary!A546,olah!$B546:B15544,summary!B546,olah!$N546:N15544,summary!C546,olah!$P546:P15544,summary!D546,olah!$S546:S15544,"On Time")</f>
        <v>1</v>
      </c>
      <c r="H546">
        <f>COUNTIFS(olah!$Q$2:Q15544,summary!A546,olah!$B$2:B15544,summary!B546,olah!$S$2:S15544,"On Time")</f>
        <v>23</v>
      </c>
      <c r="I546">
        <f>COUNTIFS(olah!$Q546:Q15544,summary!A546,olah!$B546:B15544,summary!B546,olah!$N546:N15544,summary!C546,olah!$P546:P15544,summary!D546,olah!$S546:S15544,"Late")</f>
        <v>0</v>
      </c>
      <c r="J546">
        <f>COUNTIFS(olah!$Q$2:Q15544,summary!A546,olah!$B$2:B15544,summary!B546,olah!$S$2:S15544,"Late")</f>
        <v>0</v>
      </c>
      <c r="K546">
        <f t="shared" si="8"/>
        <v>8</v>
      </c>
      <c r="L546">
        <f>COUNTIFS(olah!$Q546:Q15544,summary!A546,olah!$B546:B15544,summary!B546,olah!$N546:N15544,summary!C546,olah!$P546:P15544,summary!D546,olah!$T546:T15544,"On Time CO")</f>
        <v>1</v>
      </c>
      <c r="M546">
        <f>COUNTIFS(olah!$Q$2:Q15544,summary!A546,olah!$B$2:B15544,summary!B546,olah!$T$2:T15544,"On Time CO")</f>
        <v>23</v>
      </c>
      <c r="N546">
        <f>COUNTIFS(olah!$Q546:Q15544,summary!A546,olah!$B546:B15544,summary!B546,olah!$N546:N15544,summary!C546,olah!$P546:P15544,summary!D546,olah!$T546:T15544,"Overtime")</f>
        <v>0</v>
      </c>
      <c r="O546">
        <f>COUNTIFS(olah!$Q$2:Q15544,summary!A546,olah!$B$2:B15544,summary!B546,olah!$T$2:T15544,"Overtime")</f>
        <v>0</v>
      </c>
      <c r="P546">
        <f>COUNTIFS(olah!$Q546:Q15544,summary!A546,olah!$B546:B15544,summary!B546,olah!$N546:N15544,summary!C546,olah!$P546:P15544,summary!D546,olah!$T546:T15544,"Early")</f>
        <v>0</v>
      </c>
      <c r="Q546">
        <f>COUNTIFS(olah!$Q$2:Q15544,summary!A546,olah!$B$2:B15544,summary!B546,olah!$T$2:T15544,"Early")</f>
        <v>0</v>
      </c>
      <c r="R546">
        <f>COUNTIFS(olah!$Q546:Q15544,summary!A546,olah!$B546:B15544,summary!B546,olah!$N546:N15544,summary!C546,olah!$P546:P15544,summary!D546,olah!$T546:T15544,"NA CO")</f>
        <v>0</v>
      </c>
      <c r="S546">
        <f>COUNTIFS(olah!$Q$2:Q15544,summary!A546,olah!$B$2:B15544,summary!B546,olah!$T$2:T15544,"NA CO")</f>
        <v>0</v>
      </c>
      <c r="T546" t="str">
        <f>olah!R546</f>
        <v>Attendance</v>
      </c>
      <c r="U546" t="str">
        <f>IF(T546="Permit", olah!T546, "No Permit")</f>
        <v>No Permit</v>
      </c>
    </row>
    <row r="547" spans="1:21" hidden="1" x14ac:dyDescent="0.3">
      <c r="A547" s="23">
        <v>44561</v>
      </c>
      <c r="B547" t="s">
        <v>175</v>
      </c>
      <c r="C547" t="s">
        <v>31</v>
      </c>
      <c r="D547" t="s">
        <v>7927</v>
      </c>
      <c r="E547" t="str">
        <f>VLOOKUP(B547,olah!$B:$P,2,0)</f>
        <v>2021-12-01</v>
      </c>
      <c r="F547">
        <f>COUNTIFS(parameter!$J$4:$J$34,summary!A547,parameter!$I$4:$I$34,"&gt;="&amp;summary!$E547)</f>
        <v>31</v>
      </c>
      <c r="G547">
        <f>COUNTIFS(olah!$Q547:Q15545,summary!A547,olah!$B547:B15545,summary!B547,olah!$N547:N15545,summary!C547,olah!$P547:P15545,summary!D547,olah!$S547:S15545,"On Time")</f>
        <v>1</v>
      </c>
      <c r="H547">
        <f>COUNTIFS(olah!$Q$2:Q15545,summary!A547,olah!$B$2:B15545,summary!B547,olah!$S$2:S15545,"On Time")</f>
        <v>23</v>
      </c>
      <c r="I547">
        <f>COUNTIFS(olah!$Q547:Q15545,summary!A547,olah!$B547:B15545,summary!B547,olah!$N547:N15545,summary!C547,olah!$P547:P15545,summary!D547,olah!$S547:S15545,"Late")</f>
        <v>0</v>
      </c>
      <c r="J547">
        <f>COUNTIFS(olah!$Q$2:Q15545,summary!A547,olah!$B$2:B15545,summary!B547,olah!$S$2:S15545,"Late")</f>
        <v>0</v>
      </c>
      <c r="K547">
        <f t="shared" si="8"/>
        <v>8</v>
      </c>
      <c r="L547">
        <f>COUNTIFS(olah!$Q547:Q15545,summary!A547,olah!$B547:B15545,summary!B547,olah!$N547:N15545,summary!C547,olah!$P547:P15545,summary!D547,olah!$T547:T15545,"On Time CO")</f>
        <v>1</v>
      </c>
      <c r="M547">
        <f>COUNTIFS(olah!$Q$2:Q15545,summary!A547,olah!$B$2:B15545,summary!B547,olah!$T$2:T15545,"On Time CO")</f>
        <v>23</v>
      </c>
      <c r="N547">
        <f>COUNTIFS(olah!$Q547:Q15545,summary!A547,olah!$B547:B15545,summary!B547,olah!$N547:N15545,summary!C547,olah!$P547:P15545,summary!D547,olah!$T547:T15545,"Overtime")</f>
        <v>0</v>
      </c>
      <c r="O547">
        <f>COUNTIFS(olah!$Q$2:Q15545,summary!A547,olah!$B$2:B15545,summary!B547,olah!$T$2:T15545,"Overtime")</f>
        <v>0</v>
      </c>
      <c r="P547">
        <f>COUNTIFS(olah!$Q547:Q15545,summary!A547,olah!$B547:B15545,summary!B547,olah!$N547:N15545,summary!C547,olah!$P547:P15545,summary!D547,olah!$T547:T15545,"Early")</f>
        <v>0</v>
      </c>
      <c r="Q547">
        <f>COUNTIFS(olah!$Q$2:Q15545,summary!A547,olah!$B$2:B15545,summary!B547,olah!$T$2:T15545,"Early")</f>
        <v>0</v>
      </c>
      <c r="R547">
        <f>COUNTIFS(olah!$Q547:Q15545,summary!A547,olah!$B547:B15545,summary!B547,olah!$N547:N15545,summary!C547,olah!$P547:P15545,summary!D547,olah!$T547:T15545,"NA CO")</f>
        <v>0</v>
      </c>
      <c r="S547">
        <f>COUNTIFS(olah!$Q$2:Q15545,summary!A547,olah!$B$2:B15545,summary!B547,olah!$T$2:T15545,"NA CO")</f>
        <v>0</v>
      </c>
      <c r="T547" t="str">
        <f>olah!R547</f>
        <v>Attendance</v>
      </c>
      <c r="U547" t="str">
        <f>IF(T547="Permit", olah!T547, "No Permit")</f>
        <v>No Permit</v>
      </c>
    </row>
    <row r="548" spans="1:21" hidden="1" x14ac:dyDescent="0.3">
      <c r="A548" s="23">
        <v>44561</v>
      </c>
      <c r="B548" t="s">
        <v>175</v>
      </c>
      <c r="C548" t="s">
        <v>31</v>
      </c>
      <c r="D548" t="s">
        <v>11610</v>
      </c>
      <c r="E548" t="str">
        <f>VLOOKUP(B548,olah!$B:$P,2,0)</f>
        <v>2021-12-01</v>
      </c>
      <c r="F548">
        <f>COUNTIFS(parameter!$J$4:$J$34,summary!A548,parameter!$I$4:$I$34,"&gt;="&amp;summary!$E548)</f>
        <v>31</v>
      </c>
      <c r="G548">
        <f>COUNTIFS(olah!$Q548:Q15546,summary!A548,olah!$B548:B15546,summary!B548,olah!$N548:N15546,summary!C548,olah!$P548:P15546,summary!D548,olah!$S548:S15546,"On Time")</f>
        <v>1</v>
      </c>
      <c r="H548">
        <f>COUNTIFS(olah!$Q$2:Q15546,summary!A548,olah!$B$2:B15546,summary!B548,olah!$S$2:S15546,"On Time")</f>
        <v>23</v>
      </c>
      <c r="I548">
        <f>COUNTIFS(olah!$Q548:Q15546,summary!A548,olah!$B548:B15546,summary!B548,olah!$N548:N15546,summary!C548,olah!$P548:P15546,summary!D548,olah!$S548:S15546,"Late")</f>
        <v>0</v>
      </c>
      <c r="J548">
        <f>COUNTIFS(olah!$Q$2:Q15546,summary!A548,olah!$B$2:B15546,summary!B548,olah!$S$2:S15546,"Late")</f>
        <v>0</v>
      </c>
      <c r="K548">
        <f t="shared" si="8"/>
        <v>8</v>
      </c>
      <c r="L548">
        <f>COUNTIFS(olah!$Q548:Q15546,summary!A548,olah!$B548:B15546,summary!B548,olah!$N548:N15546,summary!C548,olah!$P548:P15546,summary!D548,olah!$T548:T15546,"On Time CO")</f>
        <v>1</v>
      </c>
      <c r="M548">
        <f>COUNTIFS(olah!$Q$2:Q15546,summary!A548,olah!$B$2:B15546,summary!B548,olah!$T$2:T15546,"On Time CO")</f>
        <v>23</v>
      </c>
      <c r="N548">
        <f>COUNTIFS(olah!$Q548:Q15546,summary!A548,olah!$B548:B15546,summary!B548,olah!$N548:N15546,summary!C548,olah!$P548:P15546,summary!D548,olah!$T548:T15546,"Overtime")</f>
        <v>0</v>
      </c>
      <c r="O548">
        <f>COUNTIFS(olah!$Q$2:Q15546,summary!A548,olah!$B$2:B15546,summary!B548,olah!$T$2:T15546,"Overtime")</f>
        <v>0</v>
      </c>
      <c r="P548">
        <f>COUNTIFS(olah!$Q548:Q15546,summary!A548,olah!$B548:B15546,summary!B548,olah!$N548:N15546,summary!C548,olah!$P548:P15546,summary!D548,olah!$T548:T15546,"Early")</f>
        <v>0</v>
      </c>
      <c r="Q548">
        <f>COUNTIFS(olah!$Q$2:Q15546,summary!A548,olah!$B$2:B15546,summary!B548,olah!$T$2:T15546,"Early")</f>
        <v>0</v>
      </c>
      <c r="R548">
        <f>COUNTIFS(olah!$Q548:Q15546,summary!A548,olah!$B548:B15546,summary!B548,olah!$N548:N15546,summary!C548,olah!$P548:P15546,summary!D548,olah!$T548:T15546,"NA CO")</f>
        <v>0</v>
      </c>
      <c r="S548">
        <f>COUNTIFS(olah!$Q$2:Q15546,summary!A548,olah!$B$2:B15546,summary!B548,olah!$T$2:T15546,"NA CO")</f>
        <v>0</v>
      </c>
      <c r="T548" t="str">
        <f>olah!R548</f>
        <v>Attendance</v>
      </c>
      <c r="U548" t="str">
        <f>IF(T548="Permit", olah!T548, "No Permit")</f>
        <v>No Permit</v>
      </c>
    </row>
    <row r="549" spans="1:21" hidden="1" x14ac:dyDescent="0.3">
      <c r="A549" s="23">
        <v>44561</v>
      </c>
      <c r="B549" t="s">
        <v>175</v>
      </c>
      <c r="C549" t="s">
        <v>31</v>
      </c>
      <c r="D549" t="s">
        <v>9025</v>
      </c>
      <c r="E549" t="str">
        <f>VLOOKUP(B549,olah!$B:$P,2,0)</f>
        <v>2021-12-01</v>
      </c>
      <c r="F549">
        <f>COUNTIFS(parameter!$J$4:$J$34,summary!A549,parameter!$I$4:$I$34,"&gt;="&amp;summary!$E549)</f>
        <v>31</v>
      </c>
      <c r="G549">
        <f>COUNTIFS(olah!$Q549:Q15547,summary!A549,olah!$B549:B15547,summary!B549,olah!$N549:N15547,summary!C549,olah!$P549:P15547,summary!D549,olah!$S549:S15547,"On Time")</f>
        <v>1</v>
      </c>
      <c r="H549">
        <f>COUNTIFS(olah!$Q$2:Q15547,summary!A549,olah!$B$2:B15547,summary!B549,olah!$S$2:S15547,"On Time")</f>
        <v>23</v>
      </c>
      <c r="I549">
        <f>COUNTIFS(olah!$Q549:Q15547,summary!A549,olah!$B549:B15547,summary!B549,olah!$N549:N15547,summary!C549,olah!$P549:P15547,summary!D549,olah!$S549:S15547,"Late")</f>
        <v>0</v>
      </c>
      <c r="J549">
        <f>COUNTIFS(olah!$Q$2:Q15547,summary!A549,olah!$B$2:B15547,summary!B549,olah!$S$2:S15547,"Late")</f>
        <v>0</v>
      </c>
      <c r="K549">
        <f t="shared" si="8"/>
        <v>8</v>
      </c>
      <c r="L549">
        <f>COUNTIFS(olah!$Q549:Q15547,summary!A549,olah!$B549:B15547,summary!B549,olah!$N549:N15547,summary!C549,olah!$P549:P15547,summary!D549,olah!$T549:T15547,"On Time CO")</f>
        <v>1</v>
      </c>
      <c r="M549">
        <f>COUNTIFS(olah!$Q$2:Q15547,summary!A549,olah!$B$2:B15547,summary!B549,olah!$T$2:T15547,"On Time CO")</f>
        <v>23</v>
      </c>
      <c r="N549">
        <f>COUNTIFS(olah!$Q549:Q15547,summary!A549,olah!$B549:B15547,summary!B549,olah!$N549:N15547,summary!C549,olah!$P549:P15547,summary!D549,olah!$T549:T15547,"Overtime")</f>
        <v>0</v>
      </c>
      <c r="O549">
        <f>COUNTIFS(olah!$Q$2:Q15547,summary!A549,olah!$B$2:B15547,summary!B549,olah!$T$2:T15547,"Overtime")</f>
        <v>0</v>
      </c>
      <c r="P549">
        <f>COUNTIFS(olah!$Q549:Q15547,summary!A549,olah!$B549:B15547,summary!B549,olah!$N549:N15547,summary!C549,olah!$P549:P15547,summary!D549,olah!$T549:T15547,"Early")</f>
        <v>0</v>
      </c>
      <c r="Q549">
        <f>COUNTIFS(olah!$Q$2:Q15547,summary!A549,olah!$B$2:B15547,summary!B549,olah!$T$2:T15547,"Early")</f>
        <v>0</v>
      </c>
      <c r="R549">
        <f>COUNTIFS(olah!$Q549:Q15547,summary!A549,olah!$B549:B15547,summary!B549,olah!$N549:N15547,summary!C549,olah!$P549:P15547,summary!D549,olah!$T549:T15547,"NA CO")</f>
        <v>0</v>
      </c>
      <c r="S549">
        <f>COUNTIFS(olah!$Q$2:Q15547,summary!A549,olah!$B$2:B15547,summary!B549,olah!$T$2:T15547,"NA CO")</f>
        <v>0</v>
      </c>
      <c r="T549" t="str">
        <f>olah!R549</f>
        <v>Attendance</v>
      </c>
      <c r="U549" t="str">
        <f>IF(T549="Permit", olah!T549, "No Permit")</f>
        <v>No Permit</v>
      </c>
    </row>
    <row r="550" spans="1:21" hidden="1" x14ac:dyDescent="0.3">
      <c r="A550" s="23">
        <v>44561</v>
      </c>
      <c r="B550" t="s">
        <v>175</v>
      </c>
      <c r="C550" t="s">
        <v>31</v>
      </c>
      <c r="D550" t="s">
        <v>10214</v>
      </c>
      <c r="E550" t="str">
        <f>VLOOKUP(B550,olah!$B:$P,2,0)</f>
        <v>2021-12-01</v>
      </c>
      <c r="F550">
        <f>COUNTIFS(parameter!$J$4:$J$34,summary!A550,parameter!$I$4:$I$34,"&gt;="&amp;summary!$E550)</f>
        <v>31</v>
      </c>
      <c r="G550">
        <f>COUNTIFS(olah!$Q550:Q15548,summary!A550,olah!$B550:B15548,summary!B550,olah!$N550:N15548,summary!C550,olah!$P550:P15548,summary!D550,olah!$S550:S15548,"On Time")</f>
        <v>1</v>
      </c>
      <c r="H550">
        <f>COUNTIFS(olah!$Q$2:Q15548,summary!A550,olah!$B$2:B15548,summary!B550,olah!$S$2:S15548,"On Time")</f>
        <v>23</v>
      </c>
      <c r="I550">
        <f>COUNTIFS(olah!$Q550:Q15548,summary!A550,olah!$B550:B15548,summary!B550,olah!$N550:N15548,summary!C550,olah!$P550:P15548,summary!D550,olah!$S550:S15548,"Late")</f>
        <v>0</v>
      </c>
      <c r="J550">
        <f>COUNTIFS(olah!$Q$2:Q15548,summary!A550,olah!$B$2:B15548,summary!B550,olah!$S$2:S15548,"Late")</f>
        <v>0</v>
      </c>
      <c r="K550">
        <f t="shared" si="8"/>
        <v>8</v>
      </c>
      <c r="L550">
        <f>COUNTIFS(olah!$Q550:Q15548,summary!A550,olah!$B550:B15548,summary!B550,olah!$N550:N15548,summary!C550,olah!$P550:P15548,summary!D550,olah!$T550:T15548,"On Time CO")</f>
        <v>1</v>
      </c>
      <c r="M550">
        <f>COUNTIFS(olah!$Q$2:Q15548,summary!A550,olah!$B$2:B15548,summary!B550,olah!$T$2:T15548,"On Time CO")</f>
        <v>23</v>
      </c>
      <c r="N550">
        <f>COUNTIFS(olah!$Q550:Q15548,summary!A550,olah!$B550:B15548,summary!B550,olah!$N550:N15548,summary!C550,olah!$P550:P15548,summary!D550,olah!$T550:T15548,"Overtime")</f>
        <v>0</v>
      </c>
      <c r="O550">
        <f>COUNTIFS(olah!$Q$2:Q15548,summary!A550,olah!$B$2:B15548,summary!B550,olah!$T$2:T15548,"Overtime")</f>
        <v>0</v>
      </c>
      <c r="P550">
        <f>COUNTIFS(olah!$Q550:Q15548,summary!A550,olah!$B550:B15548,summary!B550,olah!$N550:N15548,summary!C550,olah!$P550:P15548,summary!D550,olah!$T550:T15548,"Early")</f>
        <v>0</v>
      </c>
      <c r="Q550">
        <f>COUNTIFS(olah!$Q$2:Q15548,summary!A550,olah!$B$2:B15548,summary!B550,olah!$T$2:T15548,"Early")</f>
        <v>0</v>
      </c>
      <c r="R550">
        <f>COUNTIFS(olah!$Q550:Q15548,summary!A550,olah!$B550:B15548,summary!B550,olah!$N550:N15548,summary!C550,olah!$P550:P15548,summary!D550,olah!$T550:T15548,"NA CO")</f>
        <v>0</v>
      </c>
      <c r="S550">
        <f>COUNTIFS(olah!$Q$2:Q15548,summary!A550,olah!$B$2:B15548,summary!B550,olah!$T$2:T15548,"NA CO")</f>
        <v>0</v>
      </c>
      <c r="T550" t="str">
        <f>olah!R550</f>
        <v>Attendance</v>
      </c>
      <c r="U550" t="str">
        <f>IF(T550="Permit", olah!T550, "No Permit")</f>
        <v>No Permit</v>
      </c>
    </row>
    <row r="551" spans="1:21" hidden="1" x14ac:dyDescent="0.3">
      <c r="A551" s="23">
        <v>44561</v>
      </c>
      <c r="B551" t="s">
        <v>175</v>
      </c>
      <c r="C551" t="s">
        <v>31</v>
      </c>
      <c r="D551" t="s">
        <v>7814</v>
      </c>
      <c r="E551" t="str">
        <f>VLOOKUP(B551,olah!$B:$P,2,0)</f>
        <v>2021-12-01</v>
      </c>
      <c r="F551">
        <f>COUNTIFS(parameter!$J$4:$J$34,summary!A551,parameter!$I$4:$I$34,"&gt;="&amp;summary!$E551)</f>
        <v>31</v>
      </c>
      <c r="G551">
        <f>COUNTIFS(olah!$Q551:Q15549,summary!A551,olah!$B551:B15549,summary!B551,olah!$N551:N15549,summary!C551,olah!$P551:P15549,summary!D551,olah!$S551:S15549,"On Time")</f>
        <v>1</v>
      </c>
      <c r="H551">
        <f>COUNTIFS(olah!$Q$2:Q15549,summary!A551,olah!$B$2:B15549,summary!B551,olah!$S$2:S15549,"On Time")</f>
        <v>23</v>
      </c>
      <c r="I551">
        <f>COUNTIFS(olah!$Q551:Q15549,summary!A551,olah!$B551:B15549,summary!B551,olah!$N551:N15549,summary!C551,olah!$P551:P15549,summary!D551,olah!$S551:S15549,"Late")</f>
        <v>0</v>
      </c>
      <c r="J551">
        <f>COUNTIFS(olah!$Q$2:Q15549,summary!A551,olah!$B$2:B15549,summary!B551,olah!$S$2:S15549,"Late")</f>
        <v>0</v>
      </c>
      <c r="K551">
        <f t="shared" si="8"/>
        <v>8</v>
      </c>
      <c r="L551">
        <f>COUNTIFS(olah!$Q551:Q15549,summary!A551,olah!$B551:B15549,summary!B551,olah!$N551:N15549,summary!C551,olah!$P551:P15549,summary!D551,olah!$T551:T15549,"On Time CO")</f>
        <v>1</v>
      </c>
      <c r="M551">
        <f>COUNTIFS(olah!$Q$2:Q15549,summary!A551,olah!$B$2:B15549,summary!B551,olah!$T$2:T15549,"On Time CO")</f>
        <v>23</v>
      </c>
      <c r="N551">
        <f>COUNTIFS(olah!$Q551:Q15549,summary!A551,olah!$B551:B15549,summary!B551,olah!$N551:N15549,summary!C551,olah!$P551:P15549,summary!D551,olah!$T551:T15549,"Overtime")</f>
        <v>0</v>
      </c>
      <c r="O551">
        <f>COUNTIFS(olah!$Q$2:Q15549,summary!A551,olah!$B$2:B15549,summary!B551,olah!$T$2:T15549,"Overtime")</f>
        <v>0</v>
      </c>
      <c r="P551">
        <f>COUNTIFS(olah!$Q551:Q15549,summary!A551,olah!$B551:B15549,summary!B551,olah!$N551:N15549,summary!C551,olah!$P551:P15549,summary!D551,olah!$T551:T15549,"Early")</f>
        <v>0</v>
      </c>
      <c r="Q551">
        <f>COUNTIFS(olah!$Q$2:Q15549,summary!A551,olah!$B$2:B15549,summary!B551,olah!$T$2:T15549,"Early")</f>
        <v>0</v>
      </c>
      <c r="R551">
        <f>COUNTIFS(olah!$Q551:Q15549,summary!A551,olah!$B551:B15549,summary!B551,olah!$N551:N15549,summary!C551,olah!$P551:P15549,summary!D551,olah!$T551:T15549,"NA CO")</f>
        <v>0</v>
      </c>
      <c r="S551">
        <f>COUNTIFS(olah!$Q$2:Q15549,summary!A551,olah!$B$2:B15549,summary!B551,olah!$T$2:T15549,"NA CO")</f>
        <v>0</v>
      </c>
      <c r="T551" t="str">
        <f>olah!R551</f>
        <v>Attendance</v>
      </c>
      <c r="U551" t="str">
        <f>IF(T551="Permit", olah!T551, "No Permit")</f>
        <v>No Permit</v>
      </c>
    </row>
    <row r="552" spans="1:21" hidden="1" x14ac:dyDescent="0.3">
      <c r="A552" s="23">
        <v>44561</v>
      </c>
      <c r="B552" t="s">
        <v>3534</v>
      </c>
      <c r="C552" t="s">
        <v>184</v>
      </c>
      <c r="D552" t="s">
        <v>11607</v>
      </c>
      <c r="E552" t="str">
        <f>VLOOKUP(B552,olah!$B:$P,2,0)</f>
        <v>2021-12-20</v>
      </c>
      <c r="F552">
        <f>COUNTIFS(parameter!$J$4:$J$34,summary!A552,parameter!$I$4:$I$34,"&gt;="&amp;summary!$E552)</f>
        <v>12</v>
      </c>
      <c r="G552">
        <f>COUNTIFS(olah!$Q552:Q15550,summary!A552,olah!$B552:B15550,summary!B552,olah!$N552:N15550,summary!C552,olah!$P552:P15550,summary!D552,olah!$S552:S15550,"On Time")</f>
        <v>1</v>
      </c>
      <c r="H552">
        <f>COUNTIFS(olah!$Q$2:Q15550,summary!A552,olah!$B$2:B15550,summary!B552,olah!$S$2:S15550,"On Time")</f>
        <v>5</v>
      </c>
      <c r="I552">
        <f>COUNTIFS(olah!$Q552:Q15550,summary!A552,olah!$B552:B15550,summary!B552,olah!$N552:N15550,summary!C552,olah!$P552:P15550,summary!D552,olah!$S552:S15550,"Late")</f>
        <v>0</v>
      </c>
      <c r="J552">
        <f>COUNTIFS(olah!$Q$2:Q15550,summary!A552,olah!$B$2:B15550,summary!B552,olah!$S$2:S15550,"Late")</f>
        <v>4</v>
      </c>
      <c r="K552">
        <f t="shared" si="8"/>
        <v>3</v>
      </c>
      <c r="L552">
        <f>COUNTIFS(olah!$Q552:Q15550,summary!A552,olah!$B552:B15550,summary!B552,olah!$N552:N15550,summary!C552,olah!$P552:P15550,summary!D552,olah!$T552:T15550,"On Time CO")</f>
        <v>1</v>
      </c>
      <c r="M552">
        <f>COUNTIFS(olah!$Q$2:Q15550,summary!A552,olah!$B$2:B15550,summary!B552,olah!$T$2:T15550,"On Time CO")</f>
        <v>7</v>
      </c>
      <c r="N552">
        <f>COUNTIFS(olah!$Q552:Q15550,summary!A552,olah!$B552:B15550,summary!B552,olah!$N552:N15550,summary!C552,olah!$P552:P15550,summary!D552,olah!$T552:T15550,"Overtime")</f>
        <v>0</v>
      </c>
      <c r="O552">
        <f>COUNTIFS(olah!$Q$2:Q15550,summary!A552,olah!$B$2:B15550,summary!B552,olah!$T$2:T15550,"Overtime")</f>
        <v>0</v>
      </c>
      <c r="P552">
        <f>COUNTIFS(olah!$Q552:Q15550,summary!A552,olah!$B552:B15550,summary!B552,olah!$N552:N15550,summary!C552,olah!$P552:P15550,summary!D552,olah!$T552:T15550,"Early")</f>
        <v>0</v>
      </c>
      <c r="Q552">
        <f>COUNTIFS(olah!$Q$2:Q15550,summary!A552,olah!$B$2:B15550,summary!B552,olah!$T$2:T15550,"Early")</f>
        <v>1</v>
      </c>
      <c r="R552">
        <f>COUNTIFS(olah!$Q552:Q15550,summary!A552,olah!$B552:B15550,summary!B552,olah!$N552:N15550,summary!C552,olah!$P552:P15550,summary!D552,olah!$T552:T15550,"NA CO")</f>
        <v>0</v>
      </c>
      <c r="S552">
        <f>COUNTIFS(olah!$Q$2:Q15550,summary!A552,olah!$B$2:B15550,summary!B552,olah!$T$2:T15550,"NA CO")</f>
        <v>1</v>
      </c>
      <c r="T552" t="str">
        <f>olah!R552</f>
        <v>Attendance</v>
      </c>
      <c r="U552" t="str">
        <f>IF(T552="Permit", olah!T552, "No Permit")</f>
        <v>No Permit</v>
      </c>
    </row>
    <row r="553" spans="1:21" hidden="1" x14ac:dyDescent="0.3">
      <c r="A553" s="23">
        <v>44561</v>
      </c>
      <c r="B553" t="s">
        <v>3534</v>
      </c>
      <c r="C553" t="s">
        <v>184</v>
      </c>
      <c r="D553" t="s">
        <v>11608</v>
      </c>
      <c r="E553" t="str">
        <f>VLOOKUP(B553,olah!$B:$P,2,0)</f>
        <v>2021-12-20</v>
      </c>
      <c r="F553">
        <f>COUNTIFS(parameter!$J$4:$J$34,summary!A553,parameter!$I$4:$I$34,"&gt;="&amp;summary!$E553)</f>
        <v>12</v>
      </c>
      <c r="G553">
        <f>COUNTIFS(olah!$Q553:Q15551,summary!A553,olah!$B553:B15551,summary!B553,olah!$N553:N15551,summary!C553,olah!$P553:P15551,summary!D553,olah!$S553:S15551,"On Time")</f>
        <v>1</v>
      </c>
      <c r="H553">
        <f>COUNTIFS(olah!$Q$2:Q15551,summary!A553,olah!$B$2:B15551,summary!B553,olah!$S$2:S15551,"On Time")</f>
        <v>5</v>
      </c>
      <c r="I553">
        <f>COUNTIFS(olah!$Q553:Q15551,summary!A553,olah!$B553:B15551,summary!B553,olah!$N553:N15551,summary!C553,olah!$P553:P15551,summary!D553,olah!$S553:S15551,"Late")</f>
        <v>0</v>
      </c>
      <c r="J553">
        <f>COUNTIFS(olah!$Q$2:Q15551,summary!A553,olah!$B$2:B15551,summary!B553,olah!$S$2:S15551,"Late")</f>
        <v>4</v>
      </c>
      <c r="K553">
        <f t="shared" si="8"/>
        <v>3</v>
      </c>
      <c r="L553">
        <f>COUNTIFS(olah!$Q553:Q15551,summary!A553,olah!$B553:B15551,summary!B553,olah!$N553:N15551,summary!C553,olah!$P553:P15551,summary!D553,olah!$T553:T15551,"On Time CO")</f>
        <v>0</v>
      </c>
      <c r="M553">
        <f>COUNTIFS(olah!$Q$2:Q15551,summary!A553,olah!$B$2:B15551,summary!B553,olah!$T$2:T15551,"On Time CO")</f>
        <v>7</v>
      </c>
      <c r="N553">
        <f>COUNTIFS(olah!$Q553:Q15551,summary!A553,olah!$B553:B15551,summary!B553,olah!$N553:N15551,summary!C553,olah!$P553:P15551,summary!D553,olah!$T553:T15551,"Overtime")</f>
        <v>0</v>
      </c>
      <c r="O553">
        <f>COUNTIFS(olah!$Q$2:Q15551,summary!A553,olah!$B$2:B15551,summary!B553,olah!$T$2:T15551,"Overtime")</f>
        <v>0</v>
      </c>
      <c r="P553">
        <f>COUNTIFS(olah!$Q553:Q15551,summary!A553,olah!$B553:B15551,summary!B553,olah!$N553:N15551,summary!C553,olah!$P553:P15551,summary!D553,olah!$T553:T15551,"Early")</f>
        <v>0</v>
      </c>
      <c r="Q553">
        <f>COUNTIFS(olah!$Q$2:Q15551,summary!A553,olah!$B$2:B15551,summary!B553,olah!$T$2:T15551,"Early")</f>
        <v>1</v>
      </c>
      <c r="R553">
        <f>COUNTIFS(olah!$Q553:Q15551,summary!A553,olah!$B553:B15551,summary!B553,olah!$N553:N15551,summary!C553,olah!$P553:P15551,summary!D553,olah!$T553:T15551,"NA CO")</f>
        <v>1</v>
      </c>
      <c r="S553">
        <f>COUNTIFS(olah!$Q$2:Q15551,summary!A553,olah!$B$2:B15551,summary!B553,olah!$T$2:T15551,"NA CO")</f>
        <v>1</v>
      </c>
      <c r="T553" t="str">
        <f>olah!R553</f>
        <v>Attendance</v>
      </c>
      <c r="U553" t="str">
        <f>IF(T553="Permit", olah!T553, "No Permit")</f>
        <v>No Permit</v>
      </c>
    </row>
    <row r="554" spans="1:21" hidden="1" x14ac:dyDescent="0.3">
      <c r="A554" s="23">
        <v>44561</v>
      </c>
      <c r="B554" t="s">
        <v>3534</v>
      </c>
      <c r="C554" t="s">
        <v>184</v>
      </c>
      <c r="D554" t="s">
        <v>11609</v>
      </c>
      <c r="E554" t="str">
        <f>VLOOKUP(B554,olah!$B:$P,2,0)</f>
        <v>2021-12-20</v>
      </c>
      <c r="F554">
        <f>COUNTIFS(parameter!$J$4:$J$34,summary!A554,parameter!$I$4:$I$34,"&gt;="&amp;summary!$E554)</f>
        <v>12</v>
      </c>
      <c r="G554">
        <f>COUNTIFS(olah!$Q554:Q15552,summary!A554,olah!$B554:B15552,summary!B554,olah!$N554:N15552,summary!C554,olah!$P554:P15552,summary!D554,olah!$S554:S15552,"On Time")</f>
        <v>1</v>
      </c>
      <c r="H554">
        <f>COUNTIFS(olah!$Q$2:Q15552,summary!A554,olah!$B$2:B15552,summary!B554,olah!$S$2:S15552,"On Time")</f>
        <v>5</v>
      </c>
      <c r="I554">
        <f>COUNTIFS(olah!$Q554:Q15552,summary!A554,olah!$B554:B15552,summary!B554,olah!$N554:N15552,summary!C554,olah!$P554:P15552,summary!D554,olah!$S554:S15552,"Late")</f>
        <v>0</v>
      </c>
      <c r="J554">
        <f>COUNTIFS(olah!$Q$2:Q15552,summary!A554,olah!$B$2:B15552,summary!B554,olah!$S$2:S15552,"Late")</f>
        <v>4</v>
      </c>
      <c r="K554">
        <f t="shared" si="8"/>
        <v>3</v>
      </c>
      <c r="L554">
        <f>COUNTIFS(olah!$Q554:Q15552,summary!A554,olah!$B554:B15552,summary!B554,olah!$N554:N15552,summary!C554,olah!$P554:P15552,summary!D554,olah!$T554:T15552,"On Time CO")</f>
        <v>1</v>
      </c>
      <c r="M554">
        <f>COUNTIFS(olah!$Q$2:Q15552,summary!A554,olah!$B$2:B15552,summary!B554,olah!$T$2:T15552,"On Time CO")</f>
        <v>7</v>
      </c>
      <c r="N554">
        <f>COUNTIFS(olah!$Q554:Q15552,summary!A554,olah!$B554:B15552,summary!B554,olah!$N554:N15552,summary!C554,olah!$P554:P15552,summary!D554,olah!$T554:T15552,"Overtime")</f>
        <v>0</v>
      </c>
      <c r="O554">
        <f>COUNTIFS(olah!$Q$2:Q15552,summary!A554,olah!$B$2:B15552,summary!B554,olah!$T$2:T15552,"Overtime")</f>
        <v>0</v>
      </c>
      <c r="P554">
        <f>COUNTIFS(olah!$Q554:Q15552,summary!A554,olah!$B554:B15552,summary!B554,olah!$N554:N15552,summary!C554,olah!$P554:P15552,summary!D554,olah!$T554:T15552,"Early")</f>
        <v>0</v>
      </c>
      <c r="Q554">
        <f>COUNTIFS(olah!$Q$2:Q15552,summary!A554,olah!$B$2:B15552,summary!B554,olah!$T$2:T15552,"Early")</f>
        <v>1</v>
      </c>
      <c r="R554">
        <f>COUNTIFS(olah!$Q554:Q15552,summary!A554,olah!$B554:B15552,summary!B554,olah!$N554:N15552,summary!C554,olah!$P554:P15552,summary!D554,olah!$T554:T15552,"NA CO")</f>
        <v>0</v>
      </c>
      <c r="S554">
        <f>COUNTIFS(olah!$Q$2:Q15552,summary!A554,olah!$B$2:B15552,summary!B554,olah!$T$2:T15552,"NA CO")</f>
        <v>1</v>
      </c>
      <c r="T554" t="str">
        <f>olah!R554</f>
        <v>Attendance</v>
      </c>
      <c r="U554" t="str">
        <f>IF(T554="Permit", olah!T554, "No Permit")</f>
        <v>No Permit</v>
      </c>
    </row>
    <row r="555" spans="1:21" hidden="1" x14ac:dyDescent="0.3">
      <c r="A555" s="23">
        <v>44561</v>
      </c>
      <c r="B555" t="s">
        <v>3534</v>
      </c>
      <c r="C555" t="s">
        <v>184</v>
      </c>
      <c r="D555" t="s">
        <v>9024</v>
      </c>
      <c r="E555" t="str">
        <f>VLOOKUP(B555,olah!$B:$P,2,0)</f>
        <v>2021-12-20</v>
      </c>
      <c r="F555">
        <f>COUNTIFS(parameter!$J$4:$J$34,summary!A555,parameter!$I$4:$I$34,"&gt;="&amp;summary!$E555)</f>
        <v>12</v>
      </c>
      <c r="G555">
        <f>COUNTIFS(olah!$Q555:Q15553,summary!A555,olah!$B555:B15553,summary!B555,olah!$N555:N15553,summary!C555,olah!$P555:P15553,summary!D555,olah!$S555:S15553,"On Time")</f>
        <v>0</v>
      </c>
      <c r="H555">
        <f>COUNTIFS(olah!$Q$2:Q15553,summary!A555,olah!$B$2:B15553,summary!B555,olah!$S$2:S15553,"On Time")</f>
        <v>5</v>
      </c>
      <c r="I555">
        <f>COUNTIFS(olah!$Q555:Q15553,summary!A555,olah!$B555:B15553,summary!B555,olah!$N555:N15553,summary!C555,olah!$P555:P15553,summary!D555,olah!$S555:S15553,"Late")</f>
        <v>1</v>
      </c>
      <c r="J555">
        <f>COUNTIFS(olah!$Q$2:Q15553,summary!A555,olah!$B$2:B15553,summary!B555,olah!$S$2:S15553,"Late")</f>
        <v>4</v>
      </c>
      <c r="K555">
        <f t="shared" si="8"/>
        <v>2</v>
      </c>
      <c r="L555">
        <f>COUNTIFS(olah!$Q555:Q15553,summary!A555,olah!$B555:B15553,summary!B555,olah!$N555:N15553,summary!C555,olah!$P555:P15553,summary!D555,olah!$T555:T15553,"On Time CO")</f>
        <v>1</v>
      </c>
      <c r="M555">
        <f>COUNTIFS(olah!$Q$2:Q15553,summary!A555,olah!$B$2:B15553,summary!B555,olah!$T$2:T15553,"On Time CO")</f>
        <v>7</v>
      </c>
      <c r="N555">
        <f>COUNTIFS(olah!$Q555:Q15553,summary!A555,olah!$B555:B15553,summary!B555,olah!$N555:N15553,summary!C555,olah!$P555:P15553,summary!D555,olah!$T555:T15553,"Overtime")</f>
        <v>0</v>
      </c>
      <c r="O555">
        <f>COUNTIFS(olah!$Q$2:Q15553,summary!A555,olah!$B$2:B15553,summary!B555,olah!$T$2:T15553,"Overtime")</f>
        <v>0</v>
      </c>
      <c r="P555">
        <f>COUNTIFS(olah!$Q555:Q15553,summary!A555,olah!$B555:B15553,summary!B555,olah!$N555:N15553,summary!C555,olah!$P555:P15553,summary!D555,olah!$T555:T15553,"Early")</f>
        <v>0</v>
      </c>
      <c r="Q555">
        <f>COUNTIFS(olah!$Q$2:Q15553,summary!A555,olah!$B$2:B15553,summary!B555,olah!$T$2:T15553,"Early")</f>
        <v>1</v>
      </c>
      <c r="R555">
        <f>COUNTIFS(olah!$Q555:Q15553,summary!A555,olah!$B555:B15553,summary!B555,olah!$N555:N15553,summary!C555,olah!$P555:P15553,summary!D555,olah!$T555:T15553,"NA CO")</f>
        <v>0</v>
      </c>
      <c r="S555">
        <f>COUNTIFS(olah!$Q$2:Q15553,summary!A555,olah!$B$2:B15553,summary!B555,olah!$T$2:T15553,"NA CO")</f>
        <v>1</v>
      </c>
      <c r="T555" t="str">
        <f>olah!R555</f>
        <v>Attendance</v>
      </c>
      <c r="U555" t="str">
        <f>IF(T555="Permit", olah!T555, "No Permit")</f>
        <v>No Permit</v>
      </c>
    </row>
    <row r="556" spans="1:21" hidden="1" x14ac:dyDescent="0.3">
      <c r="A556" s="23">
        <v>44561</v>
      </c>
      <c r="B556" t="s">
        <v>3534</v>
      </c>
      <c r="C556" t="s">
        <v>184</v>
      </c>
      <c r="D556" t="s">
        <v>10213</v>
      </c>
      <c r="E556" t="str">
        <f>VLOOKUP(B556,olah!$B:$P,2,0)</f>
        <v>2021-12-20</v>
      </c>
      <c r="F556">
        <f>COUNTIFS(parameter!$J$4:$J$34,summary!A556,parameter!$I$4:$I$34,"&gt;="&amp;summary!$E556)</f>
        <v>12</v>
      </c>
      <c r="G556">
        <f>COUNTIFS(olah!$Q556:Q15554,summary!A556,olah!$B556:B15554,summary!B556,olah!$N556:N15554,summary!C556,olah!$P556:P15554,summary!D556,olah!$S556:S15554,"On Time")</f>
        <v>0</v>
      </c>
      <c r="H556">
        <f>COUNTIFS(olah!$Q$2:Q15554,summary!A556,olah!$B$2:B15554,summary!B556,olah!$S$2:S15554,"On Time")</f>
        <v>5</v>
      </c>
      <c r="I556">
        <f>COUNTIFS(olah!$Q556:Q15554,summary!A556,olah!$B556:B15554,summary!B556,olah!$N556:N15554,summary!C556,olah!$P556:P15554,summary!D556,olah!$S556:S15554,"Late")</f>
        <v>1</v>
      </c>
      <c r="J556">
        <f>COUNTIFS(olah!$Q$2:Q15554,summary!A556,olah!$B$2:B15554,summary!B556,olah!$S$2:S15554,"Late")</f>
        <v>4</v>
      </c>
      <c r="K556">
        <f t="shared" si="8"/>
        <v>2</v>
      </c>
      <c r="L556">
        <f>COUNTIFS(olah!$Q556:Q15554,summary!A556,olah!$B556:B15554,summary!B556,olah!$N556:N15554,summary!C556,olah!$P556:P15554,summary!D556,olah!$T556:T15554,"On Time CO")</f>
        <v>1</v>
      </c>
      <c r="M556">
        <f>COUNTIFS(olah!$Q$2:Q15554,summary!A556,olah!$B$2:B15554,summary!B556,olah!$T$2:T15554,"On Time CO")</f>
        <v>7</v>
      </c>
      <c r="N556">
        <f>COUNTIFS(olah!$Q556:Q15554,summary!A556,olah!$B556:B15554,summary!B556,olah!$N556:N15554,summary!C556,olah!$P556:P15554,summary!D556,olah!$T556:T15554,"Overtime")</f>
        <v>0</v>
      </c>
      <c r="O556">
        <f>COUNTIFS(olah!$Q$2:Q15554,summary!A556,olah!$B$2:B15554,summary!B556,olah!$T$2:T15554,"Overtime")</f>
        <v>0</v>
      </c>
      <c r="P556">
        <f>COUNTIFS(olah!$Q556:Q15554,summary!A556,olah!$B556:B15554,summary!B556,olah!$N556:N15554,summary!C556,olah!$P556:P15554,summary!D556,olah!$T556:T15554,"Early")</f>
        <v>0</v>
      </c>
      <c r="Q556">
        <f>COUNTIFS(olah!$Q$2:Q15554,summary!A556,olah!$B$2:B15554,summary!B556,olah!$T$2:T15554,"Early")</f>
        <v>1</v>
      </c>
      <c r="R556">
        <f>COUNTIFS(olah!$Q556:Q15554,summary!A556,olah!$B556:B15554,summary!B556,olah!$N556:N15554,summary!C556,olah!$P556:P15554,summary!D556,olah!$T556:T15554,"NA CO")</f>
        <v>0</v>
      </c>
      <c r="S556">
        <f>COUNTIFS(olah!$Q$2:Q15554,summary!A556,olah!$B$2:B15554,summary!B556,olah!$T$2:T15554,"NA CO")</f>
        <v>1</v>
      </c>
      <c r="T556" t="str">
        <f>olah!R556</f>
        <v>Attendance</v>
      </c>
      <c r="U556" t="str">
        <f>IF(T556="Permit", olah!T556, "No Permit")</f>
        <v>No Permit</v>
      </c>
    </row>
    <row r="557" spans="1:21" hidden="1" x14ac:dyDescent="0.3">
      <c r="A557" s="23">
        <v>44561</v>
      </c>
      <c r="B557" t="s">
        <v>3534</v>
      </c>
      <c r="C557" t="s">
        <v>184</v>
      </c>
      <c r="D557" t="s">
        <v>7927</v>
      </c>
      <c r="E557" t="str">
        <f>VLOOKUP(B557,olah!$B:$P,2,0)</f>
        <v>2021-12-20</v>
      </c>
      <c r="F557">
        <f>COUNTIFS(parameter!$J$4:$J$34,summary!A557,parameter!$I$4:$I$34,"&gt;="&amp;summary!$E557)</f>
        <v>12</v>
      </c>
      <c r="G557">
        <f>COUNTIFS(olah!$Q557:Q15555,summary!A557,olah!$B557:B15555,summary!B557,olah!$N557:N15555,summary!C557,olah!$P557:P15555,summary!D557,olah!$S557:S15555,"On Time")</f>
        <v>1</v>
      </c>
      <c r="H557">
        <f>COUNTIFS(olah!$Q$2:Q15555,summary!A557,olah!$B$2:B15555,summary!B557,olah!$S$2:S15555,"On Time")</f>
        <v>5</v>
      </c>
      <c r="I557">
        <f>COUNTIFS(olah!$Q557:Q15555,summary!A557,olah!$B557:B15555,summary!B557,olah!$N557:N15555,summary!C557,olah!$P557:P15555,summary!D557,olah!$S557:S15555,"Late")</f>
        <v>0</v>
      </c>
      <c r="J557">
        <f>COUNTIFS(olah!$Q$2:Q15555,summary!A557,olah!$B$2:B15555,summary!B557,olah!$S$2:S15555,"Late")</f>
        <v>4</v>
      </c>
      <c r="K557">
        <f t="shared" si="8"/>
        <v>3</v>
      </c>
      <c r="L557">
        <f>COUNTIFS(olah!$Q557:Q15555,summary!A557,olah!$B557:B15555,summary!B557,olah!$N557:N15555,summary!C557,olah!$P557:P15555,summary!D557,olah!$T557:T15555,"On Time CO")</f>
        <v>1</v>
      </c>
      <c r="M557">
        <f>COUNTIFS(olah!$Q$2:Q15555,summary!A557,olah!$B$2:B15555,summary!B557,olah!$T$2:T15555,"On Time CO")</f>
        <v>7</v>
      </c>
      <c r="N557">
        <f>COUNTIFS(olah!$Q557:Q15555,summary!A557,olah!$B557:B15555,summary!B557,olah!$N557:N15555,summary!C557,olah!$P557:P15555,summary!D557,olah!$T557:T15555,"Overtime")</f>
        <v>0</v>
      </c>
      <c r="O557">
        <f>COUNTIFS(olah!$Q$2:Q15555,summary!A557,olah!$B$2:B15555,summary!B557,olah!$T$2:T15555,"Overtime")</f>
        <v>0</v>
      </c>
      <c r="P557">
        <f>COUNTIFS(olah!$Q557:Q15555,summary!A557,olah!$B557:B15555,summary!B557,olah!$N557:N15555,summary!C557,olah!$P557:P15555,summary!D557,olah!$T557:T15555,"Early")</f>
        <v>0</v>
      </c>
      <c r="Q557">
        <f>COUNTIFS(olah!$Q$2:Q15555,summary!A557,olah!$B$2:B15555,summary!B557,olah!$T$2:T15555,"Early")</f>
        <v>1</v>
      </c>
      <c r="R557">
        <f>COUNTIFS(olah!$Q557:Q15555,summary!A557,olah!$B557:B15555,summary!B557,olah!$N557:N15555,summary!C557,olah!$P557:P15555,summary!D557,olah!$T557:T15555,"NA CO")</f>
        <v>0</v>
      </c>
      <c r="S557">
        <f>COUNTIFS(olah!$Q$2:Q15555,summary!A557,olah!$B$2:B15555,summary!B557,olah!$T$2:T15555,"NA CO")</f>
        <v>1</v>
      </c>
      <c r="T557" t="str">
        <f>olah!R557</f>
        <v>Attendance</v>
      </c>
      <c r="U557" t="str">
        <f>IF(T557="Permit", olah!T557, "No Permit")</f>
        <v>No Permit</v>
      </c>
    </row>
    <row r="558" spans="1:21" hidden="1" x14ac:dyDescent="0.3">
      <c r="A558" s="23">
        <v>44561</v>
      </c>
      <c r="B558" t="s">
        <v>3534</v>
      </c>
      <c r="C558" t="s">
        <v>184</v>
      </c>
      <c r="D558" t="s">
        <v>11610</v>
      </c>
      <c r="E558" t="str">
        <f>VLOOKUP(B558,olah!$B:$P,2,0)</f>
        <v>2021-12-20</v>
      </c>
      <c r="F558">
        <f>COUNTIFS(parameter!$J$4:$J$34,summary!A558,parameter!$I$4:$I$34,"&gt;="&amp;summary!$E558)</f>
        <v>12</v>
      </c>
      <c r="G558">
        <f>COUNTIFS(olah!$Q558:Q15556,summary!A558,olah!$B558:B15556,summary!B558,olah!$N558:N15556,summary!C558,olah!$P558:P15556,summary!D558,olah!$S558:S15556,"On Time")</f>
        <v>0</v>
      </c>
      <c r="H558">
        <f>COUNTIFS(olah!$Q$2:Q15556,summary!A558,olah!$B$2:B15556,summary!B558,olah!$S$2:S15556,"On Time")</f>
        <v>5</v>
      </c>
      <c r="I558">
        <f>COUNTIFS(olah!$Q558:Q15556,summary!A558,olah!$B558:B15556,summary!B558,olah!$N558:N15556,summary!C558,olah!$P558:P15556,summary!D558,olah!$S558:S15556,"Late")</f>
        <v>1</v>
      </c>
      <c r="J558">
        <f>COUNTIFS(olah!$Q$2:Q15556,summary!A558,olah!$B$2:B15556,summary!B558,olah!$S$2:S15556,"Late")</f>
        <v>4</v>
      </c>
      <c r="K558">
        <f t="shared" si="8"/>
        <v>2</v>
      </c>
      <c r="L558">
        <f>COUNTIFS(olah!$Q558:Q15556,summary!A558,olah!$B558:B15556,summary!B558,olah!$N558:N15556,summary!C558,olah!$P558:P15556,summary!D558,olah!$T558:T15556,"On Time CO")</f>
        <v>1</v>
      </c>
      <c r="M558">
        <f>COUNTIFS(olah!$Q$2:Q15556,summary!A558,olah!$B$2:B15556,summary!B558,olah!$T$2:T15556,"On Time CO")</f>
        <v>7</v>
      </c>
      <c r="N558">
        <f>COUNTIFS(olah!$Q558:Q15556,summary!A558,olah!$B558:B15556,summary!B558,olah!$N558:N15556,summary!C558,olah!$P558:P15556,summary!D558,olah!$T558:T15556,"Overtime")</f>
        <v>0</v>
      </c>
      <c r="O558">
        <f>COUNTIFS(olah!$Q$2:Q15556,summary!A558,olah!$B$2:B15556,summary!B558,olah!$T$2:T15556,"Overtime")</f>
        <v>0</v>
      </c>
      <c r="P558">
        <f>COUNTIFS(olah!$Q558:Q15556,summary!A558,olah!$B558:B15556,summary!B558,olah!$N558:N15556,summary!C558,olah!$P558:P15556,summary!D558,olah!$T558:T15556,"Early")</f>
        <v>0</v>
      </c>
      <c r="Q558">
        <f>COUNTIFS(olah!$Q$2:Q15556,summary!A558,olah!$B$2:B15556,summary!B558,olah!$T$2:T15556,"Early")</f>
        <v>1</v>
      </c>
      <c r="R558">
        <f>COUNTIFS(olah!$Q558:Q15556,summary!A558,olah!$B558:B15556,summary!B558,olah!$N558:N15556,summary!C558,olah!$P558:P15556,summary!D558,olah!$T558:T15556,"NA CO")</f>
        <v>0</v>
      </c>
      <c r="S558">
        <f>COUNTIFS(olah!$Q$2:Q15556,summary!A558,olah!$B$2:B15556,summary!B558,olah!$T$2:T15556,"NA CO")</f>
        <v>1</v>
      </c>
      <c r="T558" t="str">
        <f>olah!R558</f>
        <v>Attendance</v>
      </c>
      <c r="U558" t="str">
        <f>IF(T558="Permit", olah!T558, "No Permit")</f>
        <v>No Permit</v>
      </c>
    </row>
    <row r="559" spans="1:21" hidden="1" x14ac:dyDescent="0.3">
      <c r="A559" s="23">
        <v>44561</v>
      </c>
      <c r="B559" t="s">
        <v>3534</v>
      </c>
      <c r="C559" t="s">
        <v>184</v>
      </c>
      <c r="D559" t="s">
        <v>9025</v>
      </c>
      <c r="E559" t="str">
        <f>VLOOKUP(B559,olah!$B:$P,2,0)</f>
        <v>2021-12-20</v>
      </c>
      <c r="F559">
        <f>COUNTIFS(parameter!$J$4:$J$34,summary!A559,parameter!$I$4:$I$34,"&gt;="&amp;summary!$E559)</f>
        <v>12</v>
      </c>
      <c r="G559">
        <f>COUNTIFS(olah!$Q559:Q15557,summary!A559,olah!$B559:B15557,summary!B559,olah!$N559:N15557,summary!C559,olah!$P559:P15557,summary!D559,olah!$S559:S15557,"On Time")</f>
        <v>0</v>
      </c>
      <c r="H559">
        <f>COUNTIFS(olah!$Q$2:Q15557,summary!A559,olah!$B$2:B15557,summary!B559,olah!$S$2:S15557,"On Time")</f>
        <v>5</v>
      </c>
      <c r="I559">
        <f>COUNTIFS(olah!$Q559:Q15557,summary!A559,olah!$B559:B15557,summary!B559,olah!$N559:N15557,summary!C559,olah!$P559:P15557,summary!D559,olah!$S559:S15557,"Late")</f>
        <v>1</v>
      </c>
      <c r="J559">
        <f>COUNTIFS(olah!$Q$2:Q15557,summary!A559,olah!$B$2:B15557,summary!B559,olah!$S$2:S15557,"Late")</f>
        <v>4</v>
      </c>
      <c r="K559">
        <f t="shared" si="8"/>
        <v>2</v>
      </c>
      <c r="L559">
        <f>COUNTIFS(olah!$Q559:Q15557,summary!A559,olah!$B559:B15557,summary!B559,olah!$N559:N15557,summary!C559,olah!$P559:P15557,summary!D559,olah!$T559:T15557,"On Time CO")</f>
        <v>1</v>
      </c>
      <c r="M559">
        <f>COUNTIFS(olah!$Q$2:Q15557,summary!A559,olah!$B$2:B15557,summary!B559,olah!$T$2:T15557,"On Time CO")</f>
        <v>7</v>
      </c>
      <c r="N559">
        <f>COUNTIFS(olah!$Q559:Q15557,summary!A559,olah!$B559:B15557,summary!B559,olah!$N559:N15557,summary!C559,olah!$P559:P15557,summary!D559,olah!$T559:T15557,"Overtime")</f>
        <v>0</v>
      </c>
      <c r="O559">
        <f>COUNTIFS(olah!$Q$2:Q15557,summary!A559,olah!$B$2:B15557,summary!B559,olah!$T$2:T15557,"Overtime")</f>
        <v>0</v>
      </c>
      <c r="P559">
        <f>COUNTIFS(olah!$Q559:Q15557,summary!A559,olah!$B559:B15557,summary!B559,olah!$N559:N15557,summary!C559,olah!$P559:P15557,summary!D559,olah!$T559:T15557,"Early")</f>
        <v>0</v>
      </c>
      <c r="Q559">
        <f>COUNTIFS(olah!$Q$2:Q15557,summary!A559,olah!$B$2:B15557,summary!B559,olah!$T$2:T15557,"Early")</f>
        <v>1</v>
      </c>
      <c r="R559">
        <f>COUNTIFS(olah!$Q559:Q15557,summary!A559,olah!$B559:B15557,summary!B559,olah!$N559:N15557,summary!C559,olah!$P559:P15557,summary!D559,olah!$T559:T15557,"NA CO")</f>
        <v>0</v>
      </c>
      <c r="S559">
        <f>COUNTIFS(olah!$Q$2:Q15557,summary!A559,olah!$B$2:B15557,summary!B559,olah!$T$2:T15557,"NA CO")</f>
        <v>1</v>
      </c>
      <c r="T559" t="str">
        <f>olah!R559</f>
        <v>Attendance</v>
      </c>
      <c r="U559" t="str">
        <f>IF(T559="Permit", olah!T559, "No Permit")</f>
        <v>No Permit</v>
      </c>
    </row>
    <row r="560" spans="1:21" hidden="1" x14ac:dyDescent="0.3">
      <c r="A560" s="23">
        <v>44561</v>
      </c>
      <c r="B560" t="s">
        <v>3534</v>
      </c>
      <c r="C560" t="s">
        <v>184</v>
      </c>
      <c r="D560" t="s">
        <v>7814</v>
      </c>
      <c r="E560" t="str">
        <f>VLOOKUP(B560,olah!$B:$P,2,0)</f>
        <v>2021-12-20</v>
      </c>
      <c r="F560">
        <f>COUNTIFS(parameter!$J$4:$J$34,summary!A560,parameter!$I$4:$I$34,"&gt;="&amp;summary!$E560)</f>
        <v>12</v>
      </c>
      <c r="G560">
        <f>COUNTIFS(olah!$Q560:Q15558,summary!A560,olah!$B560:B15558,summary!B560,olah!$N560:N15558,summary!C560,olah!$P560:P15558,summary!D560,olah!$S560:S15558,"On Time")</f>
        <v>1</v>
      </c>
      <c r="H560">
        <f>COUNTIFS(olah!$Q$2:Q15558,summary!A560,olah!$B$2:B15558,summary!B560,olah!$S$2:S15558,"On Time")</f>
        <v>5</v>
      </c>
      <c r="I560">
        <f>COUNTIFS(olah!$Q560:Q15558,summary!A560,olah!$B560:B15558,summary!B560,olah!$N560:N15558,summary!C560,olah!$P560:P15558,summary!D560,olah!$S560:S15558,"Late")</f>
        <v>0</v>
      </c>
      <c r="J560">
        <f>COUNTIFS(olah!$Q$2:Q15558,summary!A560,olah!$B$2:B15558,summary!B560,olah!$S$2:S15558,"Late")</f>
        <v>4</v>
      </c>
      <c r="K560">
        <f t="shared" si="8"/>
        <v>3</v>
      </c>
      <c r="L560">
        <f>COUNTIFS(olah!$Q560:Q15558,summary!A560,olah!$B560:B15558,summary!B560,olah!$N560:N15558,summary!C560,olah!$P560:P15558,summary!D560,olah!$T560:T15558,"On Time CO")</f>
        <v>0</v>
      </c>
      <c r="M560">
        <f>COUNTIFS(olah!$Q$2:Q15558,summary!A560,olah!$B$2:B15558,summary!B560,olah!$T$2:T15558,"On Time CO")</f>
        <v>7</v>
      </c>
      <c r="N560">
        <f>COUNTIFS(olah!$Q560:Q15558,summary!A560,olah!$B560:B15558,summary!B560,olah!$N560:N15558,summary!C560,olah!$P560:P15558,summary!D560,olah!$T560:T15558,"Overtime")</f>
        <v>0</v>
      </c>
      <c r="O560">
        <f>COUNTIFS(olah!$Q$2:Q15558,summary!A560,olah!$B$2:B15558,summary!B560,olah!$T$2:T15558,"Overtime")</f>
        <v>0</v>
      </c>
      <c r="P560">
        <f>COUNTIFS(olah!$Q560:Q15558,summary!A560,olah!$B560:B15558,summary!B560,olah!$N560:N15558,summary!C560,olah!$P560:P15558,summary!D560,olah!$T560:T15558,"Early")</f>
        <v>1</v>
      </c>
      <c r="Q560">
        <f>COUNTIFS(olah!$Q$2:Q15558,summary!A560,olah!$B$2:B15558,summary!B560,olah!$T$2:T15558,"Early")</f>
        <v>1</v>
      </c>
      <c r="R560">
        <f>COUNTIFS(olah!$Q560:Q15558,summary!A560,olah!$B560:B15558,summary!B560,olah!$N560:N15558,summary!C560,olah!$P560:P15558,summary!D560,olah!$T560:T15558,"NA CO")</f>
        <v>0</v>
      </c>
      <c r="S560">
        <f>COUNTIFS(olah!$Q$2:Q15558,summary!A560,olah!$B$2:B15558,summary!B560,olah!$T$2:T15558,"NA CO")</f>
        <v>1</v>
      </c>
      <c r="T560" t="str">
        <f>olah!R560</f>
        <v>Attendance</v>
      </c>
      <c r="U560" t="str">
        <f>IF(T560="Permit", olah!T560, "No Permit")</f>
        <v>No Permit</v>
      </c>
    </row>
    <row r="561" spans="1:21" hidden="1" x14ac:dyDescent="0.3">
      <c r="A561" s="23">
        <v>44561</v>
      </c>
      <c r="B561" t="s">
        <v>180</v>
      </c>
      <c r="C561" t="s">
        <v>28</v>
      </c>
      <c r="D561" t="s">
        <v>1390</v>
      </c>
      <c r="E561" t="str">
        <f>VLOOKUP(B561,olah!$B:$P,2,0)</f>
        <v>2021-12-01</v>
      </c>
      <c r="F561">
        <f>COUNTIFS(parameter!$J$4:$J$34,summary!A561,parameter!$I$4:$I$34,"&gt;="&amp;summary!$E561)</f>
        <v>31</v>
      </c>
      <c r="G561">
        <f>COUNTIFS(olah!$Q561:Q15559,summary!A561,olah!$B561:B15559,summary!B561,olah!$N561:N15559,summary!C561,olah!$P561:P15559,summary!D561,olah!$S561:S15559,"On Time")</f>
        <v>1</v>
      </c>
      <c r="H561">
        <f>COUNTIFS(olah!$Q$2:Q15559,summary!A561,olah!$B$2:B15559,summary!B561,olah!$S$2:S15559,"On Time")</f>
        <v>13</v>
      </c>
      <c r="I561">
        <f>COUNTIFS(olah!$Q561:Q15559,summary!A561,olah!$B561:B15559,summary!B561,olah!$N561:N15559,summary!C561,olah!$P561:P15559,summary!D561,olah!$S561:S15559,"Late")</f>
        <v>0</v>
      </c>
      <c r="J561">
        <f>COUNTIFS(olah!$Q$2:Q15559,summary!A561,olah!$B$2:B15559,summary!B561,olah!$S$2:S15559,"Late")</f>
        <v>0</v>
      </c>
      <c r="K561">
        <f t="shared" si="8"/>
        <v>18</v>
      </c>
      <c r="L561">
        <f>COUNTIFS(olah!$Q561:Q15559,summary!A561,olah!$B561:B15559,summary!B561,olah!$N561:N15559,summary!C561,olah!$P561:P15559,summary!D561,olah!$T561:T15559,"On Time CO")</f>
        <v>1</v>
      </c>
      <c r="M561">
        <f>COUNTIFS(olah!$Q$2:Q15559,summary!A561,olah!$B$2:B15559,summary!B561,olah!$T$2:T15559,"On Time CO")</f>
        <v>12</v>
      </c>
      <c r="N561">
        <f>COUNTIFS(olah!$Q561:Q15559,summary!A561,olah!$B561:B15559,summary!B561,olah!$N561:N15559,summary!C561,olah!$P561:P15559,summary!D561,olah!$T561:T15559,"Overtime")</f>
        <v>0</v>
      </c>
      <c r="O561">
        <f>COUNTIFS(olah!$Q$2:Q15559,summary!A561,olah!$B$2:B15559,summary!B561,olah!$T$2:T15559,"Overtime")</f>
        <v>0</v>
      </c>
      <c r="P561">
        <f>COUNTIFS(olah!$Q561:Q15559,summary!A561,olah!$B561:B15559,summary!B561,olah!$N561:N15559,summary!C561,olah!$P561:P15559,summary!D561,olah!$T561:T15559,"Early")</f>
        <v>0</v>
      </c>
      <c r="Q561">
        <f>COUNTIFS(olah!$Q$2:Q15559,summary!A561,olah!$B$2:B15559,summary!B561,olah!$T$2:T15559,"Early")</f>
        <v>0</v>
      </c>
      <c r="R561">
        <f>COUNTIFS(olah!$Q561:Q15559,summary!A561,olah!$B561:B15559,summary!B561,olah!$N561:N15559,summary!C561,olah!$P561:P15559,summary!D561,olah!$T561:T15559,"NA CO")</f>
        <v>0</v>
      </c>
      <c r="S561">
        <f>COUNTIFS(olah!$Q$2:Q15559,summary!A561,olah!$B$2:B15559,summary!B561,olah!$T$2:T15559,"NA CO")</f>
        <v>1</v>
      </c>
      <c r="T561" t="str">
        <f>olah!R561</f>
        <v>Attendance</v>
      </c>
      <c r="U561" t="str">
        <f>IF(T561="Permit", olah!T561, "No Permit")</f>
        <v>No Permit</v>
      </c>
    </row>
    <row r="562" spans="1:21" hidden="1" x14ac:dyDescent="0.3">
      <c r="A562" s="23">
        <v>44561</v>
      </c>
      <c r="B562" t="s">
        <v>180</v>
      </c>
      <c r="C562" t="s">
        <v>28</v>
      </c>
      <c r="D562" t="s">
        <v>5935</v>
      </c>
      <c r="E562" t="str">
        <f>VLOOKUP(B562,olah!$B:$P,2,0)</f>
        <v>2021-12-01</v>
      </c>
      <c r="F562">
        <f>COUNTIFS(parameter!$J$4:$J$34,summary!A562,parameter!$I$4:$I$34,"&gt;="&amp;summary!$E562)</f>
        <v>31</v>
      </c>
      <c r="G562">
        <f>COUNTIFS(olah!$Q562:Q15560,summary!A562,olah!$B562:B15560,summary!B562,olah!$N562:N15560,summary!C562,olah!$P562:P15560,summary!D562,olah!$S562:S15560,"On Time")</f>
        <v>1</v>
      </c>
      <c r="H562">
        <f>COUNTIFS(olah!$Q$2:Q15560,summary!A562,olah!$B$2:B15560,summary!B562,olah!$S$2:S15560,"On Time")</f>
        <v>13</v>
      </c>
      <c r="I562">
        <f>COUNTIFS(olah!$Q562:Q15560,summary!A562,olah!$B562:B15560,summary!B562,olah!$N562:N15560,summary!C562,olah!$P562:P15560,summary!D562,olah!$S562:S15560,"Late")</f>
        <v>0</v>
      </c>
      <c r="J562">
        <f>COUNTIFS(olah!$Q$2:Q15560,summary!A562,olah!$B$2:B15560,summary!B562,olah!$S$2:S15560,"Late")</f>
        <v>0</v>
      </c>
      <c r="K562">
        <f t="shared" si="8"/>
        <v>18</v>
      </c>
      <c r="L562">
        <f>COUNTIFS(olah!$Q562:Q15560,summary!A562,olah!$B562:B15560,summary!B562,olah!$N562:N15560,summary!C562,olah!$P562:P15560,summary!D562,olah!$T562:T15560,"On Time CO")</f>
        <v>1</v>
      </c>
      <c r="M562">
        <f>COUNTIFS(olah!$Q$2:Q15560,summary!A562,olah!$B$2:B15560,summary!B562,olah!$T$2:T15560,"On Time CO")</f>
        <v>12</v>
      </c>
      <c r="N562">
        <f>COUNTIFS(olah!$Q562:Q15560,summary!A562,olah!$B562:B15560,summary!B562,olah!$N562:N15560,summary!C562,olah!$P562:P15560,summary!D562,olah!$T562:T15560,"Overtime")</f>
        <v>0</v>
      </c>
      <c r="O562">
        <f>COUNTIFS(olah!$Q$2:Q15560,summary!A562,olah!$B$2:B15560,summary!B562,olah!$T$2:T15560,"Overtime")</f>
        <v>0</v>
      </c>
      <c r="P562">
        <f>COUNTIFS(olah!$Q562:Q15560,summary!A562,olah!$B562:B15560,summary!B562,olah!$N562:N15560,summary!C562,olah!$P562:P15560,summary!D562,olah!$T562:T15560,"Early")</f>
        <v>0</v>
      </c>
      <c r="Q562">
        <f>COUNTIFS(olah!$Q$2:Q15560,summary!A562,olah!$B$2:B15560,summary!B562,olah!$T$2:T15560,"Early")</f>
        <v>0</v>
      </c>
      <c r="R562">
        <f>COUNTIFS(olah!$Q562:Q15560,summary!A562,olah!$B562:B15560,summary!B562,olah!$N562:N15560,summary!C562,olah!$P562:P15560,summary!D562,olah!$T562:T15560,"NA CO")</f>
        <v>0</v>
      </c>
      <c r="S562">
        <f>COUNTIFS(olah!$Q$2:Q15560,summary!A562,olah!$B$2:B15560,summary!B562,olah!$T$2:T15560,"NA CO")</f>
        <v>1</v>
      </c>
      <c r="T562" t="str">
        <f>olah!R562</f>
        <v>Attendance</v>
      </c>
      <c r="U562" t="str">
        <f>IF(T562="Permit", olah!T562, "No Permit")</f>
        <v>No Permit</v>
      </c>
    </row>
    <row r="563" spans="1:21" hidden="1" x14ac:dyDescent="0.3">
      <c r="A563" s="23">
        <v>44561</v>
      </c>
      <c r="B563" t="s">
        <v>180</v>
      </c>
      <c r="C563" t="s">
        <v>28</v>
      </c>
      <c r="D563" t="s">
        <v>11600</v>
      </c>
      <c r="E563" t="str">
        <f>VLOOKUP(B563,olah!$B:$P,2,0)</f>
        <v>2021-12-01</v>
      </c>
      <c r="F563">
        <f>COUNTIFS(parameter!$J$4:$J$34,summary!A563,parameter!$I$4:$I$34,"&gt;="&amp;summary!$E563)</f>
        <v>31</v>
      </c>
      <c r="G563">
        <f>COUNTIFS(olah!$Q563:Q15561,summary!A563,olah!$B563:B15561,summary!B563,olah!$N563:N15561,summary!C563,olah!$P563:P15561,summary!D563,olah!$S563:S15561,"On Time")</f>
        <v>1</v>
      </c>
      <c r="H563">
        <f>COUNTIFS(olah!$Q$2:Q15561,summary!A563,olah!$B$2:B15561,summary!B563,olah!$S$2:S15561,"On Time")</f>
        <v>13</v>
      </c>
      <c r="I563">
        <f>COUNTIFS(olah!$Q563:Q15561,summary!A563,olah!$B563:B15561,summary!B563,olah!$N563:N15561,summary!C563,olah!$P563:P15561,summary!D563,olah!$S563:S15561,"Late")</f>
        <v>0</v>
      </c>
      <c r="J563">
        <f>COUNTIFS(olah!$Q$2:Q15561,summary!A563,olah!$B$2:B15561,summary!B563,olah!$S$2:S15561,"Late")</f>
        <v>0</v>
      </c>
      <c r="K563">
        <f t="shared" si="8"/>
        <v>18</v>
      </c>
      <c r="L563">
        <f>COUNTIFS(olah!$Q563:Q15561,summary!A563,olah!$B563:B15561,summary!B563,olah!$N563:N15561,summary!C563,olah!$P563:P15561,summary!D563,olah!$T563:T15561,"On Time CO")</f>
        <v>1</v>
      </c>
      <c r="M563">
        <f>COUNTIFS(olah!$Q$2:Q15561,summary!A563,olah!$B$2:B15561,summary!B563,olah!$T$2:T15561,"On Time CO")</f>
        <v>12</v>
      </c>
      <c r="N563">
        <f>COUNTIFS(olah!$Q563:Q15561,summary!A563,olah!$B563:B15561,summary!B563,olah!$N563:N15561,summary!C563,olah!$P563:P15561,summary!D563,olah!$T563:T15561,"Overtime")</f>
        <v>0</v>
      </c>
      <c r="O563">
        <f>COUNTIFS(olah!$Q$2:Q15561,summary!A563,olah!$B$2:B15561,summary!B563,olah!$T$2:T15561,"Overtime")</f>
        <v>0</v>
      </c>
      <c r="P563">
        <f>COUNTIFS(olah!$Q563:Q15561,summary!A563,olah!$B563:B15561,summary!B563,olah!$N563:N15561,summary!C563,olah!$P563:P15561,summary!D563,olah!$T563:T15561,"Early")</f>
        <v>0</v>
      </c>
      <c r="Q563">
        <f>COUNTIFS(olah!$Q$2:Q15561,summary!A563,olah!$B$2:B15561,summary!B563,olah!$T$2:T15561,"Early")</f>
        <v>0</v>
      </c>
      <c r="R563">
        <f>COUNTIFS(olah!$Q563:Q15561,summary!A563,olah!$B563:B15561,summary!B563,olah!$N563:N15561,summary!C563,olah!$P563:P15561,summary!D563,olah!$T563:T15561,"NA CO")</f>
        <v>0</v>
      </c>
      <c r="S563">
        <f>COUNTIFS(olah!$Q$2:Q15561,summary!A563,olah!$B$2:B15561,summary!B563,olah!$T$2:T15561,"NA CO")</f>
        <v>1</v>
      </c>
      <c r="T563" t="str">
        <f>olah!R563</f>
        <v>Attendance</v>
      </c>
      <c r="U563" t="str">
        <f>IF(T563="Permit", olah!T563, "No Permit")</f>
        <v>No Permit</v>
      </c>
    </row>
    <row r="564" spans="1:21" hidden="1" x14ac:dyDescent="0.3">
      <c r="A564" s="23">
        <v>44561</v>
      </c>
      <c r="B564" t="s">
        <v>180</v>
      </c>
      <c r="C564" t="s">
        <v>28</v>
      </c>
      <c r="D564" t="s">
        <v>11601</v>
      </c>
      <c r="E564" t="str">
        <f>VLOOKUP(B564,olah!$B:$P,2,0)</f>
        <v>2021-12-01</v>
      </c>
      <c r="F564">
        <f>COUNTIFS(parameter!$J$4:$J$34,summary!A564,parameter!$I$4:$I$34,"&gt;="&amp;summary!$E564)</f>
        <v>31</v>
      </c>
      <c r="G564">
        <f>COUNTIFS(olah!$Q564:Q15562,summary!A564,olah!$B564:B15562,summary!B564,olah!$N564:N15562,summary!C564,olah!$P564:P15562,summary!D564,olah!$S564:S15562,"On Time")</f>
        <v>1</v>
      </c>
      <c r="H564">
        <f>COUNTIFS(olah!$Q$2:Q15562,summary!A564,olah!$B$2:B15562,summary!B564,olah!$S$2:S15562,"On Time")</f>
        <v>13</v>
      </c>
      <c r="I564">
        <f>COUNTIFS(olah!$Q564:Q15562,summary!A564,olah!$B564:B15562,summary!B564,olah!$N564:N15562,summary!C564,olah!$P564:P15562,summary!D564,olah!$S564:S15562,"Late")</f>
        <v>0</v>
      </c>
      <c r="J564">
        <f>COUNTIFS(olah!$Q$2:Q15562,summary!A564,olah!$B$2:B15562,summary!B564,olah!$S$2:S15562,"Late")</f>
        <v>0</v>
      </c>
      <c r="K564">
        <f t="shared" si="8"/>
        <v>18</v>
      </c>
      <c r="L564">
        <f>COUNTIFS(olah!$Q564:Q15562,summary!A564,olah!$B564:B15562,summary!B564,olah!$N564:N15562,summary!C564,olah!$P564:P15562,summary!D564,olah!$T564:T15562,"On Time CO")</f>
        <v>1</v>
      </c>
      <c r="M564">
        <f>COUNTIFS(olah!$Q$2:Q15562,summary!A564,olah!$B$2:B15562,summary!B564,olah!$T$2:T15562,"On Time CO")</f>
        <v>12</v>
      </c>
      <c r="N564">
        <f>COUNTIFS(olah!$Q564:Q15562,summary!A564,olah!$B564:B15562,summary!B564,olah!$N564:N15562,summary!C564,olah!$P564:P15562,summary!D564,olah!$T564:T15562,"Overtime")</f>
        <v>0</v>
      </c>
      <c r="O564">
        <f>COUNTIFS(olah!$Q$2:Q15562,summary!A564,olah!$B$2:B15562,summary!B564,olah!$T$2:T15562,"Overtime")</f>
        <v>0</v>
      </c>
      <c r="P564">
        <f>COUNTIFS(olah!$Q564:Q15562,summary!A564,olah!$B564:B15562,summary!B564,olah!$N564:N15562,summary!C564,olah!$P564:P15562,summary!D564,olah!$T564:T15562,"Early")</f>
        <v>0</v>
      </c>
      <c r="Q564">
        <f>COUNTIFS(olah!$Q$2:Q15562,summary!A564,olah!$B$2:B15562,summary!B564,olah!$T$2:T15562,"Early")</f>
        <v>0</v>
      </c>
      <c r="R564">
        <f>COUNTIFS(olah!$Q564:Q15562,summary!A564,olah!$B564:B15562,summary!B564,olah!$N564:N15562,summary!C564,olah!$P564:P15562,summary!D564,olah!$T564:T15562,"NA CO")</f>
        <v>0</v>
      </c>
      <c r="S564">
        <f>COUNTIFS(olah!$Q$2:Q15562,summary!A564,olah!$B$2:B15562,summary!B564,olah!$T$2:T15562,"NA CO")</f>
        <v>1</v>
      </c>
      <c r="T564" t="str">
        <f>olah!R564</f>
        <v>Attendance</v>
      </c>
      <c r="U564" t="str">
        <f>IF(T564="Permit", olah!T564, "No Permit")</f>
        <v>No Permit</v>
      </c>
    </row>
    <row r="565" spans="1:21" hidden="1" x14ac:dyDescent="0.3">
      <c r="A565" s="23">
        <v>44561</v>
      </c>
      <c r="B565" t="s">
        <v>180</v>
      </c>
      <c r="C565" t="s">
        <v>28</v>
      </c>
      <c r="D565" t="s">
        <v>5936</v>
      </c>
      <c r="E565" t="str">
        <f>VLOOKUP(B565,olah!$B:$P,2,0)</f>
        <v>2021-12-01</v>
      </c>
      <c r="F565">
        <f>COUNTIFS(parameter!$J$4:$J$34,summary!A565,parameter!$I$4:$I$34,"&gt;="&amp;summary!$E565)</f>
        <v>31</v>
      </c>
      <c r="G565">
        <f>COUNTIFS(olah!$Q565:Q15563,summary!A565,olah!$B565:B15563,summary!B565,olah!$N565:N15563,summary!C565,olah!$P565:P15563,summary!D565,olah!$S565:S15563,"On Time")</f>
        <v>1</v>
      </c>
      <c r="H565">
        <f>COUNTIFS(olah!$Q$2:Q15563,summary!A565,olah!$B$2:B15563,summary!B565,olah!$S$2:S15563,"On Time")</f>
        <v>13</v>
      </c>
      <c r="I565">
        <f>COUNTIFS(olah!$Q565:Q15563,summary!A565,olah!$B565:B15563,summary!B565,olah!$N565:N15563,summary!C565,olah!$P565:P15563,summary!D565,olah!$S565:S15563,"Late")</f>
        <v>0</v>
      </c>
      <c r="J565">
        <f>COUNTIFS(olah!$Q$2:Q15563,summary!A565,olah!$B$2:B15563,summary!B565,olah!$S$2:S15563,"Late")</f>
        <v>0</v>
      </c>
      <c r="K565">
        <f t="shared" si="8"/>
        <v>18</v>
      </c>
      <c r="L565">
        <f>COUNTIFS(olah!$Q565:Q15563,summary!A565,olah!$B565:B15563,summary!B565,olah!$N565:N15563,summary!C565,olah!$P565:P15563,summary!D565,olah!$T565:T15563,"On Time CO")</f>
        <v>1</v>
      </c>
      <c r="M565">
        <f>COUNTIFS(olah!$Q$2:Q15563,summary!A565,olah!$B$2:B15563,summary!B565,olah!$T$2:T15563,"On Time CO")</f>
        <v>12</v>
      </c>
      <c r="N565">
        <f>COUNTIFS(olah!$Q565:Q15563,summary!A565,olah!$B565:B15563,summary!B565,olah!$N565:N15563,summary!C565,olah!$P565:P15563,summary!D565,olah!$T565:T15563,"Overtime")</f>
        <v>0</v>
      </c>
      <c r="O565">
        <f>COUNTIFS(olah!$Q$2:Q15563,summary!A565,olah!$B$2:B15563,summary!B565,olah!$T$2:T15563,"Overtime")</f>
        <v>0</v>
      </c>
      <c r="P565">
        <f>COUNTIFS(olah!$Q565:Q15563,summary!A565,olah!$B565:B15563,summary!B565,olah!$N565:N15563,summary!C565,olah!$P565:P15563,summary!D565,olah!$T565:T15563,"Early")</f>
        <v>0</v>
      </c>
      <c r="Q565">
        <f>COUNTIFS(olah!$Q$2:Q15563,summary!A565,olah!$B$2:B15563,summary!B565,olah!$T$2:T15563,"Early")</f>
        <v>0</v>
      </c>
      <c r="R565">
        <f>COUNTIFS(olah!$Q565:Q15563,summary!A565,olah!$B565:B15563,summary!B565,olah!$N565:N15563,summary!C565,olah!$P565:P15563,summary!D565,olah!$T565:T15563,"NA CO")</f>
        <v>0</v>
      </c>
      <c r="S565">
        <f>COUNTIFS(olah!$Q$2:Q15563,summary!A565,olah!$B$2:B15563,summary!B565,olah!$T$2:T15563,"NA CO")</f>
        <v>1</v>
      </c>
      <c r="T565" t="str">
        <f>olah!R565</f>
        <v>Attendance</v>
      </c>
      <c r="U565" t="str">
        <f>IF(T565="Permit", olah!T565, "No Permit")</f>
        <v>No Permit</v>
      </c>
    </row>
    <row r="566" spans="1:21" hidden="1" x14ac:dyDescent="0.3">
      <c r="A566" s="23">
        <v>44561</v>
      </c>
      <c r="B566" t="s">
        <v>180</v>
      </c>
      <c r="C566" t="s">
        <v>28</v>
      </c>
      <c r="D566" t="s">
        <v>6082</v>
      </c>
      <c r="E566" t="str">
        <f>VLOOKUP(B566,olah!$B:$P,2,0)</f>
        <v>2021-12-01</v>
      </c>
      <c r="F566">
        <f>COUNTIFS(parameter!$J$4:$J$34,summary!A566,parameter!$I$4:$I$34,"&gt;="&amp;summary!$E566)</f>
        <v>31</v>
      </c>
      <c r="G566">
        <f>COUNTIFS(olah!$Q566:Q15564,summary!A566,olah!$B566:B15564,summary!B566,olah!$N566:N15564,summary!C566,olah!$P566:P15564,summary!D566,olah!$S566:S15564,"On Time")</f>
        <v>1</v>
      </c>
      <c r="H566">
        <f>COUNTIFS(olah!$Q$2:Q15564,summary!A566,olah!$B$2:B15564,summary!B566,olah!$S$2:S15564,"On Time")</f>
        <v>13</v>
      </c>
      <c r="I566">
        <f>COUNTIFS(olah!$Q566:Q15564,summary!A566,olah!$B566:B15564,summary!B566,olah!$N566:N15564,summary!C566,olah!$P566:P15564,summary!D566,olah!$S566:S15564,"Late")</f>
        <v>0</v>
      </c>
      <c r="J566">
        <f>COUNTIFS(olah!$Q$2:Q15564,summary!A566,olah!$B$2:B15564,summary!B566,olah!$S$2:S15564,"Late")</f>
        <v>0</v>
      </c>
      <c r="K566">
        <f t="shared" si="8"/>
        <v>18</v>
      </c>
      <c r="L566">
        <f>COUNTIFS(olah!$Q566:Q15564,summary!A566,olah!$B566:B15564,summary!B566,olah!$N566:N15564,summary!C566,olah!$P566:P15564,summary!D566,olah!$T566:T15564,"On Time CO")</f>
        <v>1</v>
      </c>
      <c r="M566">
        <f>COUNTIFS(olah!$Q$2:Q15564,summary!A566,olah!$B$2:B15564,summary!B566,olah!$T$2:T15564,"On Time CO")</f>
        <v>12</v>
      </c>
      <c r="N566">
        <f>COUNTIFS(olah!$Q566:Q15564,summary!A566,olah!$B566:B15564,summary!B566,olah!$N566:N15564,summary!C566,olah!$P566:P15564,summary!D566,olah!$T566:T15564,"Overtime")</f>
        <v>0</v>
      </c>
      <c r="O566">
        <f>COUNTIFS(olah!$Q$2:Q15564,summary!A566,olah!$B$2:B15564,summary!B566,olah!$T$2:T15564,"Overtime")</f>
        <v>0</v>
      </c>
      <c r="P566">
        <f>COUNTIFS(olah!$Q566:Q15564,summary!A566,olah!$B566:B15564,summary!B566,olah!$N566:N15564,summary!C566,olah!$P566:P15564,summary!D566,olah!$T566:T15564,"Early")</f>
        <v>0</v>
      </c>
      <c r="Q566">
        <f>COUNTIFS(olah!$Q$2:Q15564,summary!A566,olah!$B$2:B15564,summary!B566,olah!$T$2:T15564,"Early")</f>
        <v>0</v>
      </c>
      <c r="R566">
        <f>COUNTIFS(olah!$Q566:Q15564,summary!A566,olah!$B566:B15564,summary!B566,olah!$N566:N15564,summary!C566,olah!$P566:P15564,summary!D566,olah!$T566:T15564,"NA CO")</f>
        <v>0</v>
      </c>
      <c r="S566">
        <f>COUNTIFS(olah!$Q$2:Q15564,summary!A566,olah!$B$2:B15564,summary!B566,olah!$T$2:T15564,"NA CO")</f>
        <v>1</v>
      </c>
      <c r="T566" t="str">
        <f>olah!R566</f>
        <v>Attendance</v>
      </c>
      <c r="U566" t="str">
        <f>IF(T566="Permit", olah!T566, "No Permit")</f>
        <v>No Permit</v>
      </c>
    </row>
    <row r="567" spans="1:21" hidden="1" x14ac:dyDescent="0.3">
      <c r="A567" s="23">
        <v>44561</v>
      </c>
      <c r="B567" t="s">
        <v>180</v>
      </c>
      <c r="C567" t="s">
        <v>28</v>
      </c>
      <c r="D567" t="s">
        <v>11602</v>
      </c>
      <c r="E567" t="str">
        <f>VLOOKUP(B567,olah!$B:$P,2,0)</f>
        <v>2021-12-01</v>
      </c>
      <c r="F567">
        <f>COUNTIFS(parameter!$J$4:$J$34,summary!A567,parameter!$I$4:$I$34,"&gt;="&amp;summary!$E567)</f>
        <v>31</v>
      </c>
      <c r="G567">
        <f>COUNTIFS(olah!$Q567:Q15565,summary!A567,olah!$B567:B15565,summary!B567,olah!$N567:N15565,summary!C567,olah!$P567:P15565,summary!D567,olah!$S567:S15565,"On Time")</f>
        <v>1</v>
      </c>
      <c r="H567">
        <f>COUNTIFS(olah!$Q$2:Q15565,summary!A567,olah!$B$2:B15565,summary!B567,olah!$S$2:S15565,"On Time")</f>
        <v>13</v>
      </c>
      <c r="I567">
        <f>COUNTIFS(olah!$Q567:Q15565,summary!A567,olah!$B567:B15565,summary!B567,olah!$N567:N15565,summary!C567,olah!$P567:P15565,summary!D567,olah!$S567:S15565,"Late")</f>
        <v>0</v>
      </c>
      <c r="J567">
        <f>COUNTIFS(olah!$Q$2:Q15565,summary!A567,olah!$B$2:B15565,summary!B567,olah!$S$2:S15565,"Late")</f>
        <v>0</v>
      </c>
      <c r="K567">
        <f t="shared" si="8"/>
        <v>18</v>
      </c>
      <c r="L567">
        <f>COUNTIFS(olah!$Q567:Q15565,summary!A567,olah!$B567:B15565,summary!B567,olah!$N567:N15565,summary!C567,olah!$P567:P15565,summary!D567,olah!$T567:T15565,"On Time CO")</f>
        <v>1</v>
      </c>
      <c r="M567">
        <f>COUNTIFS(olah!$Q$2:Q15565,summary!A567,olah!$B$2:B15565,summary!B567,olah!$T$2:T15565,"On Time CO")</f>
        <v>12</v>
      </c>
      <c r="N567">
        <f>COUNTIFS(olah!$Q567:Q15565,summary!A567,olah!$B567:B15565,summary!B567,olah!$N567:N15565,summary!C567,olah!$P567:P15565,summary!D567,olah!$T567:T15565,"Overtime")</f>
        <v>0</v>
      </c>
      <c r="O567">
        <f>COUNTIFS(olah!$Q$2:Q15565,summary!A567,olah!$B$2:B15565,summary!B567,olah!$T$2:T15565,"Overtime")</f>
        <v>0</v>
      </c>
      <c r="P567">
        <f>COUNTIFS(olah!$Q567:Q15565,summary!A567,olah!$B567:B15565,summary!B567,olah!$N567:N15565,summary!C567,olah!$P567:P15565,summary!D567,olah!$T567:T15565,"Early")</f>
        <v>0</v>
      </c>
      <c r="Q567">
        <f>COUNTIFS(olah!$Q$2:Q15565,summary!A567,olah!$B$2:B15565,summary!B567,olah!$T$2:T15565,"Early")</f>
        <v>0</v>
      </c>
      <c r="R567">
        <f>COUNTIFS(olah!$Q567:Q15565,summary!A567,olah!$B567:B15565,summary!B567,olah!$N567:N15565,summary!C567,olah!$P567:P15565,summary!D567,olah!$T567:T15565,"NA CO")</f>
        <v>0</v>
      </c>
      <c r="S567">
        <f>COUNTIFS(olah!$Q$2:Q15565,summary!A567,olah!$B$2:B15565,summary!B567,olah!$T$2:T15565,"NA CO")</f>
        <v>1</v>
      </c>
      <c r="T567" t="str">
        <f>olah!R567</f>
        <v>Attendance</v>
      </c>
      <c r="U567" t="str">
        <f>IF(T567="Permit", olah!T567, "No Permit")</f>
        <v>No Permit</v>
      </c>
    </row>
    <row r="568" spans="1:21" hidden="1" x14ac:dyDescent="0.3">
      <c r="A568" s="23">
        <v>44561</v>
      </c>
      <c r="B568" t="s">
        <v>180</v>
      </c>
      <c r="C568" t="s">
        <v>28</v>
      </c>
      <c r="D568" t="s">
        <v>11603</v>
      </c>
      <c r="E568" t="str">
        <f>VLOOKUP(B568,olah!$B:$P,2,0)</f>
        <v>2021-12-01</v>
      </c>
      <c r="F568">
        <f>COUNTIFS(parameter!$J$4:$J$34,summary!A568,parameter!$I$4:$I$34,"&gt;="&amp;summary!$E568)</f>
        <v>31</v>
      </c>
      <c r="G568">
        <f>COUNTIFS(olah!$Q568:Q15566,summary!A568,olah!$B568:B15566,summary!B568,olah!$N568:N15566,summary!C568,olah!$P568:P15566,summary!D568,olah!$S568:S15566,"On Time")</f>
        <v>1</v>
      </c>
      <c r="H568">
        <f>COUNTIFS(olah!$Q$2:Q15566,summary!A568,olah!$B$2:B15566,summary!B568,olah!$S$2:S15566,"On Time")</f>
        <v>13</v>
      </c>
      <c r="I568">
        <f>COUNTIFS(olah!$Q568:Q15566,summary!A568,olah!$B568:B15566,summary!B568,olah!$N568:N15566,summary!C568,olah!$P568:P15566,summary!D568,olah!$S568:S15566,"Late")</f>
        <v>0</v>
      </c>
      <c r="J568">
        <f>COUNTIFS(olah!$Q$2:Q15566,summary!A568,olah!$B$2:B15566,summary!B568,olah!$S$2:S15566,"Late")</f>
        <v>0</v>
      </c>
      <c r="K568">
        <f t="shared" si="8"/>
        <v>18</v>
      </c>
      <c r="L568">
        <f>COUNTIFS(olah!$Q568:Q15566,summary!A568,olah!$B568:B15566,summary!B568,olah!$N568:N15566,summary!C568,olah!$P568:P15566,summary!D568,olah!$T568:T15566,"On Time CO")</f>
        <v>1</v>
      </c>
      <c r="M568">
        <f>COUNTIFS(olah!$Q$2:Q15566,summary!A568,olah!$B$2:B15566,summary!B568,olah!$T$2:T15566,"On Time CO")</f>
        <v>12</v>
      </c>
      <c r="N568">
        <f>COUNTIFS(olah!$Q568:Q15566,summary!A568,olah!$B568:B15566,summary!B568,olah!$N568:N15566,summary!C568,olah!$P568:P15566,summary!D568,olah!$T568:T15566,"Overtime")</f>
        <v>0</v>
      </c>
      <c r="O568">
        <f>COUNTIFS(olah!$Q$2:Q15566,summary!A568,olah!$B$2:B15566,summary!B568,olah!$T$2:T15566,"Overtime")</f>
        <v>0</v>
      </c>
      <c r="P568">
        <f>COUNTIFS(olah!$Q568:Q15566,summary!A568,olah!$B568:B15566,summary!B568,olah!$N568:N15566,summary!C568,olah!$P568:P15566,summary!D568,olah!$T568:T15566,"Early")</f>
        <v>0</v>
      </c>
      <c r="Q568">
        <f>COUNTIFS(olah!$Q$2:Q15566,summary!A568,olah!$B$2:B15566,summary!B568,olah!$T$2:T15566,"Early")</f>
        <v>0</v>
      </c>
      <c r="R568">
        <f>COUNTIFS(olah!$Q568:Q15566,summary!A568,olah!$B568:B15566,summary!B568,olah!$N568:N15566,summary!C568,olah!$P568:P15566,summary!D568,olah!$T568:T15566,"NA CO")</f>
        <v>0</v>
      </c>
      <c r="S568">
        <f>COUNTIFS(olah!$Q$2:Q15566,summary!A568,olah!$B$2:B15566,summary!B568,olah!$T$2:T15566,"NA CO")</f>
        <v>1</v>
      </c>
      <c r="T568" t="str">
        <f>olah!R568</f>
        <v>Attendance</v>
      </c>
      <c r="U568" t="str">
        <f>IF(T568="Permit", olah!T568, "No Permit")</f>
        <v>No Permit</v>
      </c>
    </row>
    <row r="569" spans="1:21" hidden="1" x14ac:dyDescent="0.3">
      <c r="A569" s="23">
        <v>44561</v>
      </c>
      <c r="B569" t="s">
        <v>180</v>
      </c>
      <c r="C569" t="s">
        <v>28</v>
      </c>
      <c r="D569" t="s">
        <v>7108</v>
      </c>
      <c r="E569" t="str">
        <f>VLOOKUP(B569,olah!$B:$P,2,0)</f>
        <v>2021-12-01</v>
      </c>
      <c r="F569">
        <f>COUNTIFS(parameter!$J$4:$J$34,summary!A569,parameter!$I$4:$I$34,"&gt;="&amp;summary!$E569)</f>
        <v>31</v>
      </c>
      <c r="G569">
        <f>COUNTIFS(olah!$Q569:Q15567,summary!A569,olah!$B569:B15567,summary!B569,olah!$N569:N15567,summary!C569,olah!$P569:P15567,summary!D569,olah!$S569:S15567,"On Time")</f>
        <v>1</v>
      </c>
      <c r="H569">
        <f>COUNTIFS(olah!$Q$2:Q15567,summary!A569,olah!$B$2:B15567,summary!B569,olah!$S$2:S15567,"On Time")</f>
        <v>13</v>
      </c>
      <c r="I569">
        <f>COUNTIFS(olah!$Q569:Q15567,summary!A569,olah!$B569:B15567,summary!B569,olah!$N569:N15567,summary!C569,olah!$P569:P15567,summary!D569,olah!$S569:S15567,"Late")</f>
        <v>0</v>
      </c>
      <c r="J569">
        <f>COUNTIFS(olah!$Q$2:Q15567,summary!A569,olah!$B$2:B15567,summary!B569,olah!$S$2:S15567,"Late")</f>
        <v>0</v>
      </c>
      <c r="K569">
        <f t="shared" si="8"/>
        <v>18</v>
      </c>
      <c r="L569">
        <f>COUNTIFS(olah!$Q569:Q15567,summary!A569,olah!$B569:B15567,summary!B569,olah!$N569:N15567,summary!C569,olah!$P569:P15567,summary!D569,olah!$T569:T15567,"On Time CO")</f>
        <v>1</v>
      </c>
      <c r="M569">
        <f>COUNTIFS(olah!$Q$2:Q15567,summary!A569,olah!$B$2:B15567,summary!B569,olah!$T$2:T15567,"On Time CO")</f>
        <v>12</v>
      </c>
      <c r="N569">
        <f>COUNTIFS(olah!$Q569:Q15567,summary!A569,olah!$B569:B15567,summary!B569,olah!$N569:N15567,summary!C569,olah!$P569:P15567,summary!D569,olah!$T569:T15567,"Overtime")</f>
        <v>0</v>
      </c>
      <c r="O569">
        <f>COUNTIFS(olah!$Q$2:Q15567,summary!A569,olah!$B$2:B15567,summary!B569,olah!$T$2:T15567,"Overtime")</f>
        <v>0</v>
      </c>
      <c r="P569">
        <f>COUNTIFS(olah!$Q569:Q15567,summary!A569,olah!$B569:B15567,summary!B569,olah!$N569:N15567,summary!C569,olah!$P569:P15567,summary!D569,olah!$T569:T15567,"Early")</f>
        <v>0</v>
      </c>
      <c r="Q569">
        <f>COUNTIFS(olah!$Q$2:Q15567,summary!A569,olah!$B$2:B15567,summary!B569,olah!$T$2:T15567,"Early")</f>
        <v>0</v>
      </c>
      <c r="R569">
        <f>COUNTIFS(olah!$Q569:Q15567,summary!A569,olah!$B569:B15567,summary!B569,olah!$N569:N15567,summary!C569,olah!$P569:P15567,summary!D569,olah!$T569:T15567,"NA CO")</f>
        <v>0</v>
      </c>
      <c r="S569">
        <f>COUNTIFS(olah!$Q$2:Q15567,summary!A569,olah!$B$2:B15567,summary!B569,olah!$T$2:T15567,"NA CO")</f>
        <v>1</v>
      </c>
      <c r="T569" t="str">
        <f>olah!R569</f>
        <v>Attendance</v>
      </c>
      <c r="U569" t="str">
        <f>IF(T569="Permit", olah!T569, "No Permit")</f>
        <v>No Permit</v>
      </c>
    </row>
    <row r="570" spans="1:21" hidden="1" x14ac:dyDescent="0.3">
      <c r="A570" s="23">
        <v>44561</v>
      </c>
      <c r="B570" t="s">
        <v>180</v>
      </c>
      <c r="C570" t="s">
        <v>28</v>
      </c>
      <c r="D570" t="s">
        <v>11604</v>
      </c>
      <c r="E570" t="str">
        <f>VLOOKUP(B570,olah!$B:$P,2,0)</f>
        <v>2021-12-01</v>
      </c>
      <c r="F570">
        <f>COUNTIFS(parameter!$J$4:$J$34,summary!A570,parameter!$I$4:$I$34,"&gt;="&amp;summary!$E570)</f>
        <v>31</v>
      </c>
      <c r="G570">
        <f>COUNTIFS(olah!$Q570:Q15568,summary!A570,olah!$B570:B15568,summary!B570,olah!$N570:N15568,summary!C570,olah!$P570:P15568,summary!D570,olah!$S570:S15568,"On Time")</f>
        <v>1</v>
      </c>
      <c r="H570">
        <f>COUNTIFS(olah!$Q$2:Q15568,summary!A570,olah!$B$2:B15568,summary!B570,olah!$S$2:S15568,"On Time")</f>
        <v>13</v>
      </c>
      <c r="I570">
        <f>COUNTIFS(olah!$Q570:Q15568,summary!A570,olah!$B570:B15568,summary!B570,olah!$N570:N15568,summary!C570,olah!$P570:P15568,summary!D570,olah!$S570:S15568,"Late")</f>
        <v>0</v>
      </c>
      <c r="J570">
        <f>COUNTIFS(olah!$Q$2:Q15568,summary!A570,olah!$B$2:B15568,summary!B570,olah!$S$2:S15568,"Late")</f>
        <v>0</v>
      </c>
      <c r="K570">
        <f t="shared" si="8"/>
        <v>18</v>
      </c>
      <c r="L570">
        <f>COUNTIFS(olah!$Q570:Q15568,summary!A570,olah!$B570:B15568,summary!B570,olah!$N570:N15568,summary!C570,olah!$P570:P15568,summary!D570,olah!$T570:T15568,"On Time CO")</f>
        <v>1</v>
      </c>
      <c r="M570">
        <f>COUNTIFS(olah!$Q$2:Q15568,summary!A570,olah!$B$2:B15568,summary!B570,olah!$T$2:T15568,"On Time CO")</f>
        <v>12</v>
      </c>
      <c r="N570">
        <f>COUNTIFS(olah!$Q570:Q15568,summary!A570,olah!$B570:B15568,summary!B570,olah!$N570:N15568,summary!C570,olah!$P570:P15568,summary!D570,olah!$T570:T15568,"Overtime")</f>
        <v>0</v>
      </c>
      <c r="O570">
        <f>COUNTIFS(olah!$Q$2:Q15568,summary!A570,olah!$B$2:B15568,summary!B570,olah!$T$2:T15568,"Overtime")</f>
        <v>0</v>
      </c>
      <c r="P570">
        <f>COUNTIFS(olah!$Q570:Q15568,summary!A570,olah!$B570:B15568,summary!B570,olah!$N570:N15568,summary!C570,olah!$P570:P15568,summary!D570,olah!$T570:T15568,"Early")</f>
        <v>0</v>
      </c>
      <c r="Q570">
        <f>COUNTIFS(olah!$Q$2:Q15568,summary!A570,olah!$B$2:B15568,summary!B570,olah!$T$2:T15568,"Early")</f>
        <v>0</v>
      </c>
      <c r="R570">
        <f>COUNTIFS(olah!$Q570:Q15568,summary!A570,olah!$B570:B15568,summary!B570,olah!$N570:N15568,summary!C570,olah!$P570:P15568,summary!D570,olah!$T570:T15568,"NA CO")</f>
        <v>0</v>
      </c>
      <c r="S570">
        <f>COUNTIFS(olah!$Q$2:Q15568,summary!A570,olah!$B$2:B15568,summary!B570,olah!$T$2:T15568,"NA CO")</f>
        <v>1</v>
      </c>
      <c r="T570" t="str">
        <f>olah!R570</f>
        <v>Attendance</v>
      </c>
      <c r="U570" t="str">
        <f>IF(T570="Permit", olah!T570, "No Permit")</f>
        <v>No Permit</v>
      </c>
    </row>
    <row r="571" spans="1:21" hidden="1" x14ac:dyDescent="0.3">
      <c r="A571" s="23">
        <v>44561</v>
      </c>
      <c r="B571" t="s">
        <v>180</v>
      </c>
      <c r="C571" t="s">
        <v>28</v>
      </c>
      <c r="D571" t="s">
        <v>11605</v>
      </c>
      <c r="E571" t="str">
        <f>VLOOKUP(B571,olah!$B:$P,2,0)</f>
        <v>2021-12-01</v>
      </c>
      <c r="F571">
        <f>COUNTIFS(parameter!$J$4:$J$34,summary!A571,parameter!$I$4:$I$34,"&gt;="&amp;summary!$E571)</f>
        <v>31</v>
      </c>
      <c r="G571">
        <f>COUNTIFS(olah!$Q571:Q15569,summary!A571,olah!$B571:B15569,summary!B571,olah!$N571:N15569,summary!C571,olah!$P571:P15569,summary!D571,olah!$S571:S15569,"On Time")</f>
        <v>1</v>
      </c>
      <c r="H571">
        <f>COUNTIFS(olah!$Q$2:Q15569,summary!A571,olah!$B$2:B15569,summary!B571,olah!$S$2:S15569,"On Time")</f>
        <v>13</v>
      </c>
      <c r="I571">
        <f>COUNTIFS(olah!$Q571:Q15569,summary!A571,olah!$B571:B15569,summary!B571,olah!$N571:N15569,summary!C571,olah!$P571:P15569,summary!D571,olah!$S571:S15569,"Late")</f>
        <v>0</v>
      </c>
      <c r="J571">
        <f>COUNTIFS(olah!$Q$2:Q15569,summary!A571,olah!$B$2:B15569,summary!B571,olah!$S$2:S15569,"Late")</f>
        <v>0</v>
      </c>
      <c r="K571">
        <f t="shared" si="8"/>
        <v>18</v>
      </c>
      <c r="L571">
        <f>COUNTIFS(olah!$Q571:Q15569,summary!A571,olah!$B571:B15569,summary!B571,olah!$N571:N15569,summary!C571,olah!$P571:P15569,summary!D571,olah!$T571:T15569,"On Time CO")</f>
        <v>1</v>
      </c>
      <c r="M571">
        <f>COUNTIFS(olah!$Q$2:Q15569,summary!A571,olah!$B$2:B15569,summary!B571,olah!$T$2:T15569,"On Time CO")</f>
        <v>12</v>
      </c>
      <c r="N571">
        <f>COUNTIFS(olah!$Q571:Q15569,summary!A571,olah!$B571:B15569,summary!B571,olah!$N571:N15569,summary!C571,olah!$P571:P15569,summary!D571,olah!$T571:T15569,"Overtime")</f>
        <v>0</v>
      </c>
      <c r="O571">
        <f>COUNTIFS(olah!$Q$2:Q15569,summary!A571,olah!$B$2:B15569,summary!B571,olah!$T$2:T15569,"Overtime")</f>
        <v>0</v>
      </c>
      <c r="P571">
        <f>COUNTIFS(olah!$Q571:Q15569,summary!A571,olah!$B571:B15569,summary!B571,olah!$N571:N15569,summary!C571,olah!$P571:P15569,summary!D571,olah!$T571:T15569,"Early")</f>
        <v>0</v>
      </c>
      <c r="Q571">
        <f>COUNTIFS(olah!$Q$2:Q15569,summary!A571,olah!$B$2:B15569,summary!B571,olah!$T$2:T15569,"Early")</f>
        <v>0</v>
      </c>
      <c r="R571">
        <f>COUNTIFS(olah!$Q571:Q15569,summary!A571,olah!$B571:B15569,summary!B571,olah!$N571:N15569,summary!C571,olah!$P571:P15569,summary!D571,olah!$T571:T15569,"NA CO")</f>
        <v>0</v>
      </c>
      <c r="S571">
        <f>COUNTIFS(olah!$Q$2:Q15569,summary!A571,olah!$B$2:B15569,summary!B571,olah!$T$2:T15569,"NA CO")</f>
        <v>1</v>
      </c>
      <c r="T571" t="str">
        <f>olah!R571</f>
        <v>Attendance</v>
      </c>
      <c r="U571" t="str">
        <f>IF(T571="Permit", olah!T571, "No Permit")</f>
        <v>No Permit</v>
      </c>
    </row>
    <row r="572" spans="1:21" hidden="1" x14ac:dyDescent="0.3">
      <c r="A572" s="23">
        <v>44561</v>
      </c>
      <c r="B572" t="s">
        <v>180</v>
      </c>
      <c r="C572" t="s">
        <v>28</v>
      </c>
      <c r="D572" t="s">
        <v>11606</v>
      </c>
      <c r="E572" t="str">
        <f>VLOOKUP(B572,olah!$B:$P,2,0)</f>
        <v>2021-12-01</v>
      </c>
      <c r="F572">
        <f>COUNTIFS(parameter!$J$4:$J$34,summary!A572,parameter!$I$4:$I$34,"&gt;="&amp;summary!$E572)</f>
        <v>31</v>
      </c>
      <c r="G572">
        <f>COUNTIFS(olah!$Q572:Q15570,summary!A572,olah!$B572:B15570,summary!B572,olah!$N572:N15570,summary!C572,olah!$P572:P15570,summary!D572,olah!$S572:S15570,"On Time")</f>
        <v>1</v>
      </c>
      <c r="H572">
        <f>COUNTIFS(olah!$Q$2:Q15570,summary!A572,olah!$B$2:B15570,summary!B572,olah!$S$2:S15570,"On Time")</f>
        <v>13</v>
      </c>
      <c r="I572">
        <f>COUNTIFS(olah!$Q572:Q15570,summary!A572,olah!$B572:B15570,summary!B572,olah!$N572:N15570,summary!C572,olah!$P572:P15570,summary!D572,olah!$S572:S15570,"Late")</f>
        <v>0</v>
      </c>
      <c r="J572">
        <f>COUNTIFS(olah!$Q$2:Q15570,summary!A572,olah!$B$2:B15570,summary!B572,olah!$S$2:S15570,"Late")</f>
        <v>0</v>
      </c>
      <c r="K572">
        <f t="shared" si="8"/>
        <v>18</v>
      </c>
      <c r="L572">
        <f>COUNTIFS(olah!$Q572:Q15570,summary!A572,olah!$B572:B15570,summary!B572,olah!$N572:N15570,summary!C572,olah!$P572:P15570,summary!D572,olah!$T572:T15570,"On Time CO")</f>
        <v>1</v>
      </c>
      <c r="M572">
        <f>COUNTIFS(olah!$Q$2:Q15570,summary!A572,olah!$B$2:B15570,summary!B572,olah!$T$2:T15570,"On Time CO")</f>
        <v>12</v>
      </c>
      <c r="N572">
        <f>COUNTIFS(olah!$Q572:Q15570,summary!A572,olah!$B572:B15570,summary!B572,olah!$N572:N15570,summary!C572,olah!$P572:P15570,summary!D572,olah!$T572:T15570,"Overtime")</f>
        <v>0</v>
      </c>
      <c r="O572">
        <f>COUNTIFS(olah!$Q$2:Q15570,summary!A572,olah!$B$2:B15570,summary!B572,olah!$T$2:T15570,"Overtime")</f>
        <v>0</v>
      </c>
      <c r="P572">
        <f>COUNTIFS(olah!$Q572:Q15570,summary!A572,olah!$B572:B15570,summary!B572,olah!$N572:N15570,summary!C572,olah!$P572:P15570,summary!D572,olah!$T572:T15570,"Early")</f>
        <v>0</v>
      </c>
      <c r="Q572">
        <f>COUNTIFS(olah!$Q$2:Q15570,summary!A572,olah!$B$2:B15570,summary!B572,olah!$T$2:T15570,"Early")</f>
        <v>0</v>
      </c>
      <c r="R572">
        <f>COUNTIFS(olah!$Q572:Q15570,summary!A572,olah!$B572:B15570,summary!B572,olah!$N572:N15570,summary!C572,olah!$P572:P15570,summary!D572,olah!$T572:T15570,"NA CO")</f>
        <v>0</v>
      </c>
      <c r="S572">
        <f>COUNTIFS(olah!$Q$2:Q15570,summary!A572,olah!$B$2:B15570,summary!B572,olah!$T$2:T15570,"NA CO")</f>
        <v>1</v>
      </c>
      <c r="T572" t="str">
        <f>olah!R572</f>
        <v>Attendance</v>
      </c>
      <c r="U572" t="str">
        <f>IF(T572="Permit", olah!T572, "No Permit")</f>
        <v>No Permit</v>
      </c>
    </row>
    <row r="573" spans="1:21" hidden="1" x14ac:dyDescent="0.3">
      <c r="A573" s="23">
        <v>44561</v>
      </c>
      <c r="B573" t="s">
        <v>180</v>
      </c>
      <c r="C573" t="s">
        <v>28</v>
      </c>
      <c r="D573" t="s">
        <v>10202</v>
      </c>
      <c r="E573" t="str">
        <f>VLOOKUP(B573,olah!$B:$P,2,0)</f>
        <v>2021-12-01</v>
      </c>
      <c r="F573">
        <f>COUNTIFS(parameter!$J$4:$J$34,summary!A573,parameter!$I$4:$I$34,"&gt;="&amp;summary!$E573)</f>
        <v>31</v>
      </c>
      <c r="G573">
        <f>COUNTIFS(olah!$Q573:Q15571,summary!A573,olah!$B573:B15571,summary!B573,olah!$N573:N15571,summary!C573,olah!$P573:P15571,summary!D573,olah!$S573:S15571,"On Time")</f>
        <v>1</v>
      </c>
      <c r="H573">
        <f>COUNTIFS(olah!$Q$2:Q15571,summary!A573,olah!$B$2:B15571,summary!B573,olah!$S$2:S15571,"On Time")</f>
        <v>13</v>
      </c>
      <c r="I573">
        <f>COUNTIFS(olah!$Q573:Q15571,summary!A573,olah!$B573:B15571,summary!B573,olah!$N573:N15571,summary!C573,olah!$P573:P15571,summary!D573,olah!$S573:S15571,"Late")</f>
        <v>0</v>
      </c>
      <c r="J573">
        <f>COUNTIFS(olah!$Q$2:Q15571,summary!A573,olah!$B$2:B15571,summary!B573,olah!$S$2:S15571,"Late")</f>
        <v>0</v>
      </c>
      <c r="K573">
        <f t="shared" si="8"/>
        <v>18</v>
      </c>
      <c r="L573">
        <f>COUNTIFS(olah!$Q573:Q15571,summary!A573,olah!$B573:B15571,summary!B573,olah!$N573:N15571,summary!C573,olah!$P573:P15571,summary!D573,olah!$T573:T15571,"On Time CO")</f>
        <v>0</v>
      </c>
      <c r="M573">
        <f>COUNTIFS(olah!$Q$2:Q15571,summary!A573,olah!$B$2:B15571,summary!B573,olah!$T$2:T15571,"On Time CO")</f>
        <v>12</v>
      </c>
      <c r="N573">
        <f>COUNTIFS(olah!$Q573:Q15571,summary!A573,olah!$B573:B15571,summary!B573,olah!$N573:N15571,summary!C573,olah!$P573:P15571,summary!D573,olah!$T573:T15571,"Overtime")</f>
        <v>0</v>
      </c>
      <c r="O573">
        <f>COUNTIFS(olah!$Q$2:Q15571,summary!A573,olah!$B$2:B15571,summary!B573,olah!$T$2:T15571,"Overtime")</f>
        <v>0</v>
      </c>
      <c r="P573">
        <f>COUNTIFS(olah!$Q573:Q15571,summary!A573,olah!$B573:B15571,summary!B573,olah!$N573:N15571,summary!C573,olah!$P573:P15571,summary!D573,olah!$T573:T15571,"Early")</f>
        <v>0</v>
      </c>
      <c r="Q573">
        <f>COUNTIFS(olah!$Q$2:Q15571,summary!A573,olah!$B$2:B15571,summary!B573,olah!$T$2:T15571,"Early")</f>
        <v>0</v>
      </c>
      <c r="R573">
        <f>COUNTIFS(olah!$Q573:Q15571,summary!A573,olah!$B573:B15571,summary!B573,olah!$N573:N15571,summary!C573,olah!$P573:P15571,summary!D573,olah!$T573:T15571,"NA CO")</f>
        <v>1</v>
      </c>
      <c r="S573">
        <f>COUNTIFS(olah!$Q$2:Q15571,summary!A573,olah!$B$2:B15571,summary!B573,olah!$T$2:T15571,"NA CO")</f>
        <v>1</v>
      </c>
      <c r="T573" t="str">
        <f>olah!R573</f>
        <v>Attendance</v>
      </c>
      <c r="U573" t="str">
        <f>IF(T573="Permit", olah!T573, "No Permit")</f>
        <v>No Permit</v>
      </c>
    </row>
    <row r="574" spans="1:21" hidden="1" x14ac:dyDescent="0.3">
      <c r="A574" s="23">
        <v>44561</v>
      </c>
      <c r="B574" t="s">
        <v>183</v>
      </c>
      <c r="C574" t="s">
        <v>184</v>
      </c>
      <c r="D574" t="s">
        <v>1390</v>
      </c>
      <c r="E574" t="str">
        <f>VLOOKUP(B574,olah!$B:$P,2,0)</f>
        <v>2021-12-01</v>
      </c>
      <c r="F574">
        <f>COUNTIFS(parameter!$J$4:$J$34,summary!A574,parameter!$I$4:$I$34,"&gt;="&amp;summary!$E574)</f>
        <v>31</v>
      </c>
      <c r="G574">
        <f>COUNTIFS(olah!$Q574:Q15572,summary!A574,olah!$B574:B15572,summary!B574,olah!$N574:N15572,summary!C574,olah!$P574:P15572,summary!D574,olah!$S574:S15572,"On Time")</f>
        <v>1</v>
      </c>
      <c r="H574">
        <f>COUNTIFS(olah!$Q$2:Q15572,summary!A574,olah!$B$2:B15572,summary!B574,olah!$S$2:S15572,"On Time")</f>
        <v>18</v>
      </c>
      <c r="I574">
        <f>COUNTIFS(olah!$Q574:Q15572,summary!A574,olah!$B574:B15572,summary!B574,olah!$N574:N15572,summary!C574,olah!$P574:P15572,summary!D574,olah!$S574:S15572,"Late")</f>
        <v>0</v>
      </c>
      <c r="J574">
        <f>COUNTIFS(olah!$Q$2:Q15572,summary!A574,olah!$B$2:B15572,summary!B574,olah!$S$2:S15572,"Late")</f>
        <v>0</v>
      </c>
      <c r="K574">
        <f t="shared" si="8"/>
        <v>13</v>
      </c>
      <c r="L574">
        <f>COUNTIFS(olah!$Q574:Q15572,summary!A574,olah!$B574:B15572,summary!B574,olah!$N574:N15572,summary!C574,olah!$P574:P15572,summary!D574,olah!$T574:T15572,"On Time CO")</f>
        <v>0</v>
      </c>
      <c r="M574">
        <f>COUNTIFS(olah!$Q$2:Q15572,summary!A574,olah!$B$2:B15572,summary!B574,olah!$T$2:T15572,"On Time CO")</f>
        <v>11</v>
      </c>
      <c r="N574">
        <f>COUNTIFS(olah!$Q574:Q15572,summary!A574,olah!$B574:B15572,summary!B574,olah!$N574:N15572,summary!C574,olah!$P574:P15572,summary!D574,olah!$T574:T15572,"Overtime")</f>
        <v>0</v>
      </c>
      <c r="O574">
        <f>COUNTIFS(olah!$Q$2:Q15572,summary!A574,olah!$B$2:B15572,summary!B574,olah!$T$2:T15572,"Overtime")</f>
        <v>0</v>
      </c>
      <c r="P574">
        <f>COUNTIFS(olah!$Q574:Q15572,summary!A574,olah!$B574:B15572,summary!B574,olah!$N574:N15572,summary!C574,olah!$P574:P15572,summary!D574,olah!$T574:T15572,"Early")</f>
        <v>0</v>
      </c>
      <c r="Q574">
        <f>COUNTIFS(olah!$Q$2:Q15572,summary!A574,olah!$B$2:B15572,summary!B574,olah!$T$2:T15572,"Early")</f>
        <v>0</v>
      </c>
      <c r="R574">
        <f>COUNTIFS(olah!$Q574:Q15572,summary!A574,olah!$B574:B15572,summary!B574,olah!$N574:N15572,summary!C574,olah!$P574:P15572,summary!D574,olah!$T574:T15572,"NA CO")</f>
        <v>1</v>
      </c>
      <c r="S574">
        <f>COUNTIFS(olah!$Q$2:Q15572,summary!A574,olah!$B$2:B15572,summary!B574,olah!$T$2:T15572,"NA CO")</f>
        <v>7</v>
      </c>
      <c r="T574" t="str">
        <f>olah!R574</f>
        <v>Attendance</v>
      </c>
      <c r="U574" t="str">
        <f>IF(T574="Permit", olah!T574, "No Permit")</f>
        <v>No Permit</v>
      </c>
    </row>
    <row r="575" spans="1:21" hidden="1" x14ac:dyDescent="0.3">
      <c r="A575" s="23">
        <v>44561</v>
      </c>
      <c r="B575" t="s">
        <v>183</v>
      </c>
      <c r="C575" t="s">
        <v>184</v>
      </c>
      <c r="D575" t="s">
        <v>5935</v>
      </c>
      <c r="E575" t="str">
        <f>VLOOKUP(B575,olah!$B:$P,2,0)</f>
        <v>2021-12-01</v>
      </c>
      <c r="F575">
        <f>COUNTIFS(parameter!$J$4:$J$34,summary!A575,parameter!$I$4:$I$34,"&gt;="&amp;summary!$E575)</f>
        <v>31</v>
      </c>
      <c r="G575">
        <f>COUNTIFS(olah!$Q575:Q15573,summary!A575,olah!$B575:B15573,summary!B575,olah!$N575:N15573,summary!C575,olah!$P575:P15573,summary!D575,olah!$S575:S15573,"On Time")</f>
        <v>1</v>
      </c>
      <c r="H575">
        <f>COUNTIFS(olah!$Q$2:Q15573,summary!A575,olah!$B$2:B15573,summary!B575,olah!$S$2:S15573,"On Time")</f>
        <v>18</v>
      </c>
      <c r="I575">
        <f>COUNTIFS(olah!$Q575:Q15573,summary!A575,olah!$B575:B15573,summary!B575,olah!$N575:N15573,summary!C575,olah!$P575:P15573,summary!D575,olah!$S575:S15573,"Late")</f>
        <v>0</v>
      </c>
      <c r="J575">
        <f>COUNTIFS(olah!$Q$2:Q15573,summary!A575,olah!$B$2:B15573,summary!B575,olah!$S$2:S15573,"Late")</f>
        <v>0</v>
      </c>
      <c r="K575">
        <f t="shared" si="8"/>
        <v>13</v>
      </c>
      <c r="L575">
        <f>COUNTIFS(olah!$Q575:Q15573,summary!A575,olah!$B575:B15573,summary!B575,olah!$N575:N15573,summary!C575,olah!$P575:P15573,summary!D575,olah!$T575:T15573,"On Time CO")</f>
        <v>1</v>
      </c>
      <c r="M575">
        <f>COUNTIFS(olah!$Q$2:Q15573,summary!A575,olah!$B$2:B15573,summary!B575,olah!$T$2:T15573,"On Time CO")</f>
        <v>11</v>
      </c>
      <c r="N575">
        <f>COUNTIFS(olah!$Q575:Q15573,summary!A575,olah!$B575:B15573,summary!B575,olah!$N575:N15573,summary!C575,olah!$P575:P15573,summary!D575,olah!$T575:T15573,"Overtime")</f>
        <v>0</v>
      </c>
      <c r="O575">
        <f>COUNTIFS(olah!$Q$2:Q15573,summary!A575,olah!$B$2:B15573,summary!B575,olah!$T$2:T15573,"Overtime")</f>
        <v>0</v>
      </c>
      <c r="P575">
        <f>COUNTIFS(olah!$Q575:Q15573,summary!A575,olah!$B575:B15573,summary!B575,olah!$N575:N15573,summary!C575,olah!$P575:P15573,summary!D575,olah!$T575:T15573,"Early")</f>
        <v>0</v>
      </c>
      <c r="Q575">
        <f>COUNTIFS(olah!$Q$2:Q15573,summary!A575,olah!$B$2:B15573,summary!B575,olah!$T$2:T15573,"Early")</f>
        <v>0</v>
      </c>
      <c r="R575">
        <f>COUNTIFS(olah!$Q575:Q15573,summary!A575,olah!$B575:B15573,summary!B575,olah!$N575:N15573,summary!C575,olah!$P575:P15573,summary!D575,olah!$T575:T15573,"NA CO")</f>
        <v>0</v>
      </c>
      <c r="S575">
        <f>COUNTIFS(olah!$Q$2:Q15573,summary!A575,olah!$B$2:B15573,summary!B575,olah!$T$2:T15573,"NA CO")</f>
        <v>7</v>
      </c>
      <c r="T575" t="str">
        <f>olah!R575</f>
        <v>Attendance</v>
      </c>
      <c r="U575" t="str">
        <f>IF(T575="Permit", olah!T575, "No Permit")</f>
        <v>No Permit</v>
      </c>
    </row>
    <row r="576" spans="1:21" hidden="1" x14ac:dyDescent="0.3">
      <c r="A576" s="23">
        <v>44561</v>
      </c>
      <c r="B576" t="s">
        <v>183</v>
      </c>
      <c r="C576" t="s">
        <v>184</v>
      </c>
      <c r="D576" t="s">
        <v>11600</v>
      </c>
      <c r="E576" t="str">
        <f>VLOOKUP(B576,olah!$B:$P,2,0)</f>
        <v>2021-12-01</v>
      </c>
      <c r="F576">
        <f>COUNTIFS(parameter!$J$4:$J$34,summary!A576,parameter!$I$4:$I$34,"&gt;="&amp;summary!$E576)</f>
        <v>31</v>
      </c>
      <c r="G576">
        <f>COUNTIFS(olah!$Q576:Q15574,summary!A576,olah!$B576:B15574,summary!B576,olah!$N576:N15574,summary!C576,olah!$P576:P15574,summary!D576,olah!$S576:S15574,"On Time")</f>
        <v>1</v>
      </c>
      <c r="H576">
        <f>COUNTIFS(olah!$Q$2:Q15574,summary!A576,olah!$B$2:B15574,summary!B576,olah!$S$2:S15574,"On Time")</f>
        <v>18</v>
      </c>
      <c r="I576">
        <f>COUNTIFS(olah!$Q576:Q15574,summary!A576,olah!$B576:B15574,summary!B576,olah!$N576:N15574,summary!C576,olah!$P576:P15574,summary!D576,olah!$S576:S15574,"Late")</f>
        <v>0</v>
      </c>
      <c r="J576">
        <f>COUNTIFS(olah!$Q$2:Q15574,summary!A576,olah!$B$2:B15574,summary!B576,olah!$S$2:S15574,"Late")</f>
        <v>0</v>
      </c>
      <c r="K576">
        <f t="shared" si="8"/>
        <v>13</v>
      </c>
      <c r="L576">
        <f>COUNTIFS(olah!$Q576:Q15574,summary!A576,olah!$B576:B15574,summary!B576,olah!$N576:N15574,summary!C576,olah!$P576:P15574,summary!D576,olah!$T576:T15574,"On Time CO")</f>
        <v>0</v>
      </c>
      <c r="M576">
        <f>COUNTIFS(olah!$Q$2:Q15574,summary!A576,olah!$B$2:B15574,summary!B576,olah!$T$2:T15574,"On Time CO")</f>
        <v>11</v>
      </c>
      <c r="N576">
        <f>COUNTIFS(olah!$Q576:Q15574,summary!A576,olah!$B576:B15574,summary!B576,olah!$N576:N15574,summary!C576,olah!$P576:P15574,summary!D576,olah!$T576:T15574,"Overtime")</f>
        <v>0</v>
      </c>
      <c r="O576">
        <f>COUNTIFS(olah!$Q$2:Q15574,summary!A576,olah!$B$2:B15574,summary!B576,olah!$T$2:T15574,"Overtime")</f>
        <v>0</v>
      </c>
      <c r="P576">
        <f>COUNTIFS(olah!$Q576:Q15574,summary!A576,olah!$B576:B15574,summary!B576,olah!$N576:N15574,summary!C576,olah!$P576:P15574,summary!D576,olah!$T576:T15574,"Early")</f>
        <v>0</v>
      </c>
      <c r="Q576">
        <f>COUNTIFS(olah!$Q$2:Q15574,summary!A576,olah!$B$2:B15574,summary!B576,olah!$T$2:T15574,"Early")</f>
        <v>0</v>
      </c>
      <c r="R576">
        <f>COUNTIFS(olah!$Q576:Q15574,summary!A576,olah!$B576:B15574,summary!B576,olah!$N576:N15574,summary!C576,olah!$P576:P15574,summary!D576,olah!$T576:T15574,"NA CO")</f>
        <v>1</v>
      </c>
      <c r="S576">
        <f>COUNTIFS(olah!$Q$2:Q15574,summary!A576,olah!$B$2:B15574,summary!B576,olah!$T$2:T15574,"NA CO")</f>
        <v>7</v>
      </c>
      <c r="T576" t="str">
        <f>olah!R576</f>
        <v>Attendance</v>
      </c>
      <c r="U576" t="str">
        <f>IF(T576="Permit", olah!T576, "No Permit")</f>
        <v>No Permit</v>
      </c>
    </row>
    <row r="577" spans="1:21" hidden="1" x14ac:dyDescent="0.3">
      <c r="A577" s="23">
        <v>44561</v>
      </c>
      <c r="B577" t="s">
        <v>183</v>
      </c>
      <c r="C577" t="s">
        <v>184</v>
      </c>
      <c r="D577" t="s">
        <v>7108</v>
      </c>
      <c r="E577" t="str">
        <f>VLOOKUP(B577,olah!$B:$P,2,0)</f>
        <v>2021-12-01</v>
      </c>
      <c r="F577">
        <f>COUNTIFS(parameter!$J$4:$J$34,summary!A577,parameter!$I$4:$I$34,"&gt;="&amp;summary!$E577)</f>
        <v>31</v>
      </c>
      <c r="G577">
        <f>COUNTIFS(olah!$Q577:Q15575,summary!A577,olah!$B577:B15575,summary!B577,olah!$N577:N15575,summary!C577,olah!$P577:P15575,summary!D577,olah!$S577:S15575,"On Time")</f>
        <v>1</v>
      </c>
      <c r="H577">
        <f>COUNTIFS(olah!$Q$2:Q15575,summary!A577,olah!$B$2:B15575,summary!B577,olah!$S$2:S15575,"On Time")</f>
        <v>18</v>
      </c>
      <c r="I577">
        <f>COUNTIFS(olah!$Q577:Q15575,summary!A577,olah!$B577:B15575,summary!B577,olah!$N577:N15575,summary!C577,olah!$P577:P15575,summary!D577,olah!$S577:S15575,"Late")</f>
        <v>0</v>
      </c>
      <c r="J577">
        <f>COUNTIFS(olah!$Q$2:Q15575,summary!A577,olah!$B$2:B15575,summary!B577,olah!$S$2:S15575,"Late")</f>
        <v>0</v>
      </c>
      <c r="K577">
        <f t="shared" si="8"/>
        <v>13</v>
      </c>
      <c r="L577">
        <f>COUNTIFS(olah!$Q577:Q15575,summary!A577,olah!$B577:B15575,summary!B577,olah!$N577:N15575,summary!C577,olah!$P577:P15575,summary!D577,olah!$T577:T15575,"On Time CO")</f>
        <v>1</v>
      </c>
      <c r="M577">
        <f>COUNTIFS(olah!$Q$2:Q15575,summary!A577,olah!$B$2:B15575,summary!B577,olah!$T$2:T15575,"On Time CO")</f>
        <v>11</v>
      </c>
      <c r="N577">
        <f>COUNTIFS(olah!$Q577:Q15575,summary!A577,olah!$B577:B15575,summary!B577,olah!$N577:N15575,summary!C577,olah!$P577:P15575,summary!D577,olah!$T577:T15575,"Overtime")</f>
        <v>0</v>
      </c>
      <c r="O577">
        <f>COUNTIFS(olah!$Q$2:Q15575,summary!A577,olah!$B$2:B15575,summary!B577,olah!$T$2:T15575,"Overtime")</f>
        <v>0</v>
      </c>
      <c r="P577">
        <f>COUNTIFS(olah!$Q577:Q15575,summary!A577,olah!$B577:B15575,summary!B577,olah!$N577:N15575,summary!C577,olah!$P577:P15575,summary!D577,olah!$T577:T15575,"Early")</f>
        <v>0</v>
      </c>
      <c r="Q577">
        <f>COUNTIFS(olah!$Q$2:Q15575,summary!A577,olah!$B$2:B15575,summary!B577,olah!$T$2:T15575,"Early")</f>
        <v>0</v>
      </c>
      <c r="R577">
        <f>COUNTIFS(olah!$Q577:Q15575,summary!A577,olah!$B577:B15575,summary!B577,olah!$N577:N15575,summary!C577,olah!$P577:P15575,summary!D577,olah!$T577:T15575,"NA CO")</f>
        <v>0</v>
      </c>
      <c r="S577">
        <f>COUNTIFS(olah!$Q$2:Q15575,summary!A577,olah!$B$2:B15575,summary!B577,olah!$T$2:T15575,"NA CO")</f>
        <v>7</v>
      </c>
      <c r="T577" t="str">
        <f>olah!R577</f>
        <v>Attendance</v>
      </c>
      <c r="U577" t="str">
        <f>IF(T577="Permit", olah!T577, "No Permit")</f>
        <v>No Permit</v>
      </c>
    </row>
    <row r="578" spans="1:21" hidden="1" x14ac:dyDescent="0.3">
      <c r="A578" s="23">
        <v>44561</v>
      </c>
      <c r="B578" t="s">
        <v>183</v>
      </c>
      <c r="C578" t="s">
        <v>184</v>
      </c>
      <c r="D578" t="s">
        <v>11604</v>
      </c>
      <c r="E578" t="str">
        <f>VLOOKUP(B578,olah!$B:$P,2,0)</f>
        <v>2021-12-01</v>
      </c>
      <c r="F578">
        <f>COUNTIFS(parameter!$J$4:$J$34,summary!A578,parameter!$I$4:$I$34,"&gt;="&amp;summary!$E578)</f>
        <v>31</v>
      </c>
      <c r="G578">
        <f>COUNTIFS(olah!$Q578:Q15576,summary!A578,olah!$B578:B15576,summary!B578,olah!$N578:N15576,summary!C578,olah!$P578:P15576,summary!D578,olah!$S578:S15576,"On Time")</f>
        <v>1</v>
      </c>
      <c r="H578">
        <f>COUNTIFS(olah!$Q$2:Q15576,summary!A578,olah!$B$2:B15576,summary!B578,olah!$S$2:S15576,"On Time")</f>
        <v>18</v>
      </c>
      <c r="I578">
        <f>COUNTIFS(olah!$Q578:Q15576,summary!A578,olah!$B578:B15576,summary!B578,olah!$N578:N15576,summary!C578,olah!$P578:P15576,summary!D578,olah!$S578:S15576,"Late")</f>
        <v>0</v>
      </c>
      <c r="J578">
        <f>COUNTIFS(olah!$Q$2:Q15576,summary!A578,olah!$B$2:B15576,summary!B578,olah!$S$2:S15576,"Late")</f>
        <v>0</v>
      </c>
      <c r="K578">
        <f t="shared" si="8"/>
        <v>13</v>
      </c>
      <c r="L578">
        <f>COUNTIFS(olah!$Q578:Q15576,summary!A578,olah!$B578:B15576,summary!B578,olah!$N578:N15576,summary!C578,olah!$P578:P15576,summary!D578,olah!$T578:T15576,"On Time CO")</f>
        <v>1</v>
      </c>
      <c r="M578">
        <f>COUNTIFS(olah!$Q$2:Q15576,summary!A578,olah!$B$2:B15576,summary!B578,olah!$T$2:T15576,"On Time CO")</f>
        <v>11</v>
      </c>
      <c r="N578">
        <f>COUNTIFS(olah!$Q578:Q15576,summary!A578,olah!$B578:B15576,summary!B578,olah!$N578:N15576,summary!C578,olah!$P578:P15576,summary!D578,olah!$T578:T15576,"Overtime")</f>
        <v>0</v>
      </c>
      <c r="O578">
        <f>COUNTIFS(olah!$Q$2:Q15576,summary!A578,olah!$B$2:B15576,summary!B578,olah!$T$2:T15576,"Overtime")</f>
        <v>0</v>
      </c>
      <c r="P578">
        <f>COUNTIFS(olah!$Q578:Q15576,summary!A578,olah!$B578:B15576,summary!B578,olah!$N578:N15576,summary!C578,olah!$P578:P15576,summary!D578,olah!$T578:T15576,"Early")</f>
        <v>0</v>
      </c>
      <c r="Q578">
        <f>COUNTIFS(olah!$Q$2:Q15576,summary!A578,olah!$B$2:B15576,summary!B578,olah!$T$2:T15576,"Early")</f>
        <v>0</v>
      </c>
      <c r="R578">
        <f>COUNTIFS(olah!$Q578:Q15576,summary!A578,olah!$B578:B15576,summary!B578,olah!$N578:N15576,summary!C578,olah!$P578:P15576,summary!D578,olah!$T578:T15576,"NA CO")</f>
        <v>0</v>
      </c>
      <c r="S578">
        <f>COUNTIFS(olah!$Q$2:Q15576,summary!A578,olah!$B$2:B15576,summary!B578,olah!$T$2:T15576,"NA CO")</f>
        <v>7</v>
      </c>
      <c r="T578" t="str">
        <f>olah!R578</f>
        <v>Attendance</v>
      </c>
      <c r="U578" t="str">
        <f>IF(T578="Permit", olah!T578, "No Permit")</f>
        <v>No Permit</v>
      </c>
    </row>
    <row r="579" spans="1:21" hidden="1" x14ac:dyDescent="0.3">
      <c r="A579" s="23">
        <v>44561</v>
      </c>
      <c r="B579" t="s">
        <v>183</v>
      </c>
      <c r="C579" t="s">
        <v>184</v>
      </c>
      <c r="D579" t="s">
        <v>11605</v>
      </c>
      <c r="E579" t="str">
        <f>VLOOKUP(B579,olah!$B:$P,2,0)</f>
        <v>2021-12-01</v>
      </c>
      <c r="F579">
        <f>COUNTIFS(parameter!$J$4:$J$34,summary!A579,parameter!$I$4:$I$34,"&gt;="&amp;summary!$E579)</f>
        <v>31</v>
      </c>
      <c r="G579">
        <f>COUNTIFS(olah!$Q579:Q15577,summary!A579,olah!$B579:B15577,summary!B579,olah!$N579:N15577,summary!C579,olah!$P579:P15577,summary!D579,olah!$S579:S15577,"On Time")</f>
        <v>1</v>
      </c>
      <c r="H579">
        <f>COUNTIFS(olah!$Q$2:Q15577,summary!A579,olah!$B$2:B15577,summary!B579,olah!$S$2:S15577,"On Time")</f>
        <v>18</v>
      </c>
      <c r="I579">
        <f>COUNTIFS(olah!$Q579:Q15577,summary!A579,olah!$B579:B15577,summary!B579,olah!$N579:N15577,summary!C579,olah!$P579:P15577,summary!D579,olah!$S579:S15577,"Late")</f>
        <v>0</v>
      </c>
      <c r="J579">
        <f>COUNTIFS(olah!$Q$2:Q15577,summary!A579,olah!$B$2:B15577,summary!B579,olah!$S$2:S15577,"Late")</f>
        <v>0</v>
      </c>
      <c r="K579">
        <f t="shared" ref="K579:K642" si="9">F579-SUM(H579:J579)</f>
        <v>13</v>
      </c>
      <c r="L579">
        <f>COUNTIFS(olah!$Q579:Q15577,summary!A579,olah!$B579:B15577,summary!B579,olah!$N579:N15577,summary!C579,olah!$P579:P15577,summary!D579,olah!$T579:T15577,"On Time CO")</f>
        <v>1</v>
      </c>
      <c r="M579">
        <f>COUNTIFS(olah!$Q$2:Q15577,summary!A579,olah!$B$2:B15577,summary!B579,olah!$T$2:T15577,"On Time CO")</f>
        <v>11</v>
      </c>
      <c r="N579">
        <f>COUNTIFS(olah!$Q579:Q15577,summary!A579,olah!$B579:B15577,summary!B579,olah!$N579:N15577,summary!C579,olah!$P579:P15577,summary!D579,olah!$T579:T15577,"Overtime")</f>
        <v>0</v>
      </c>
      <c r="O579">
        <f>COUNTIFS(olah!$Q$2:Q15577,summary!A579,olah!$B$2:B15577,summary!B579,olah!$T$2:T15577,"Overtime")</f>
        <v>0</v>
      </c>
      <c r="P579">
        <f>COUNTIFS(olah!$Q579:Q15577,summary!A579,olah!$B579:B15577,summary!B579,olah!$N579:N15577,summary!C579,olah!$P579:P15577,summary!D579,olah!$T579:T15577,"Early")</f>
        <v>0</v>
      </c>
      <c r="Q579">
        <f>COUNTIFS(olah!$Q$2:Q15577,summary!A579,olah!$B$2:B15577,summary!B579,olah!$T$2:T15577,"Early")</f>
        <v>0</v>
      </c>
      <c r="R579">
        <f>COUNTIFS(olah!$Q579:Q15577,summary!A579,olah!$B579:B15577,summary!B579,olah!$N579:N15577,summary!C579,olah!$P579:P15577,summary!D579,olah!$T579:T15577,"NA CO")</f>
        <v>0</v>
      </c>
      <c r="S579">
        <f>COUNTIFS(olah!$Q$2:Q15577,summary!A579,olah!$B$2:B15577,summary!B579,olah!$T$2:T15577,"NA CO")</f>
        <v>7</v>
      </c>
      <c r="T579" t="str">
        <f>olah!R579</f>
        <v>Attendance</v>
      </c>
      <c r="U579" t="str">
        <f>IF(T579="Permit", olah!T579, "No Permit")</f>
        <v>No Permit</v>
      </c>
    </row>
    <row r="580" spans="1:21" hidden="1" x14ac:dyDescent="0.3">
      <c r="A580" s="23">
        <v>44561</v>
      </c>
      <c r="B580" t="s">
        <v>183</v>
      </c>
      <c r="C580" t="s">
        <v>184</v>
      </c>
      <c r="D580" t="s">
        <v>11606</v>
      </c>
      <c r="E580" t="str">
        <f>VLOOKUP(B580,olah!$B:$P,2,0)</f>
        <v>2021-12-01</v>
      </c>
      <c r="F580">
        <f>COUNTIFS(parameter!$J$4:$J$34,summary!A580,parameter!$I$4:$I$34,"&gt;="&amp;summary!$E580)</f>
        <v>31</v>
      </c>
      <c r="G580">
        <f>COUNTIFS(olah!$Q580:Q15578,summary!A580,olah!$B580:B15578,summary!B580,olah!$N580:N15578,summary!C580,olah!$P580:P15578,summary!D580,olah!$S580:S15578,"On Time")</f>
        <v>1</v>
      </c>
      <c r="H580">
        <f>COUNTIFS(olah!$Q$2:Q15578,summary!A580,olah!$B$2:B15578,summary!B580,olah!$S$2:S15578,"On Time")</f>
        <v>18</v>
      </c>
      <c r="I580">
        <f>COUNTIFS(olah!$Q580:Q15578,summary!A580,olah!$B580:B15578,summary!B580,olah!$N580:N15578,summary!C580,olah!$P580:P15578,summary!D580,olah!$S580:S15578,"Late")</f>
        <v>0</v>
      </c>
      <c r="J580">
        <f>COUNTIFS(olah!$Q$2:Q15578,summary!A580,olah!$B$2:B15578,summary!B580,olah!$S$2:S15578,"Late")</f>
        <v>0</v>
      </c>
      <c r="K580">
        <f t="shared" si="9"/>
        <v>13</v>
      </c>
      <c r="L580">
        <f>COUNTIFS(olah!$Q580:Q15578,summary!A580,olah!$B580:B15578,summary!B580,olah!$N580:N15578,summary!C580,olah!$P580:P15578,summary!D580,olah!$T580:T15578,"On Time CO")</f>
        <v>0</v>
      </c>
      <c r="M580">
        <f>COUNTIFS(olah!$Q$2:Q15578,summary!A580,olah!$B$2:B15578,summary!B580,olah!$T$2:T15578,"On Time CO")</f>
        <v>11</v>
      </c>
      <c r="N580">
        <f>COUNTIFS(olah!$Q580:Q15578,summary!A580,olah!$B580:B15578,summary!B580,olah!$N580:N15578,summary!C580,olah!$P580:P15578,summary!D580,olah!$T580:T15578,"Overtime")</f>
        <v>0</v>
      </c>
      <c r="O580">
        <f>COUNTIFS(olah!$Q$2:Q15578,summary!A580,olah!$B$2:B15578,summary!B580,olah!$T$2:T15578,"Overtime")</f>
        <v>0</v>
      </c>
      <c r="P580">
        <f>COUNTIFS(olah!$Q580:Q15578,summary!A580,olah!$B580:B15578,summary!B580,olah!$N580:N15578,summary!C580,olah!$P580:P15578,summary!D580,olah!$T580:T15578,"Early")</f>
        <v>0</v>
      </c>
      <c r="Q580">
        <f>COUNTIFS(olah!$Q$2:Q15578,summary!A580,olah!$B$2:B15578,summary!B580,olah!$T$2:T15578,"Early")</f>
        <v>0</v>
      </c>
      <c r="R580">
        <f>COUNTIFS(olah!$Q580:Q15578,summary!A580,olah!$B580:B15578,summary!B580,olah!$N580:N15578,summary!C580,olah!$P580:P15578,summary!D580,olah!$T580:T15578,"NA CO")</f>
        <v>1</v>
      </c>
      <c r="S580">
        <f>COUNTIFS(olah!$Q$2:Q15578,summary!A580,olah!$B$2:B15578,summary!B580,olah!$T$2:T15578,"NA CO")</f>
        <v>7</v>
      </c>
      <c r="T580" t="str">
        <f>olah!R580</f>
        <v>Attendance</v>
      </c>
      <c r="U580" t="str">
        <f>IF(T580="Permit", olah!T580, "No Permit")</f>
        <v>No Permit</v>
      </c>
    </row>
    <row r="581" spans="1:21" hidden="1" x14ac:dyDescent="0.3">
      <c r="A581" s="23">
        <v>44561</v>
      </c>
      <c r="B581" t="s">
        <v>183</v>
      </c>
      <c r="C581" t="s">
        <v>184</v>
      </c>
      <c r="D581" t="s">
        <v>10202</v>
      </c>
      <c r="E581" t="str">
        <f>VLOOKUP(B581,olah!$B:$P,2,0)</f>
        <v>2021-12-01</v>
      </c>
      <c r="F581">
        <f>COUNTIFS(parameter!$J$4:$J$34,summary!A581,parameter!$I$4:$I$34,"&gt;="&amp;summary!$E581)</f>
        <v>31</v>
      </c>
      <c r="G581">
        <f>COUNTIFS(olah!$Q581:Q15579,summary!A581,olah!$B581:B15579,summary!B581,olah!$N581:N15579,summary!C581,olah!$P581:P15579,summary!D581,olah!$S581:S15579,"On Time")</f>
        <v>1</v>
      </c>
      <c r="H581">
        <f>COUNTIFS(olah!$Q$2:Q15579,summary!A581,olah!$B$2:B15579,summary!B581,olah!$S$2:S15579,"On Time")</f>
        <v>18</v>
      </c>
      <c r="I581">
        <f>COUNTIFS(olah!$Q581:Q15579,summary!A581,olah!$B581:B15579,summary!B581,olah!$N581:N15579,summary!C581,olah!$P581:P15579,summary!D581,olah!$S581:S15579,"Late")</f>
        <v>0</v>
      </c>
      <c r="J581">
        <f>COUNTIFS(olah!$Q$2:Q15579,summary!A581,olah!$B$2:B15579,summary!B581,olah!$S$2:S15579,"Late")</f>
        <v>0</v>
      </c>
      <c r="K581">
        <f t="shared" si="9"/>
        <v>13</v>
      </c>
      <c r="L581">
        <f>COUNTIFS(olah!$Q581:Q15579,summary!A581,olah!$B581:B15579,summary!B581,olah!$N581:N15579,summary!C581,olah!$P581:P15579,summary!D581,olah!$T581:T15579,"On Time CO")</f>
        <v>0</v>
      </c>
      <c r="M581">
        <f>COUNTIFS(olah!$Q$2:Q15579,summary!A581,olah!$B$2:B15579,summary!B581,olah!$T$2:T15579,"On Time CO")</f>
        <v>11</v>
      </c>
      <c r="N581">
        <f>COUNTIFS(olah!$Q581:Q15579,summary!A581,olah!$B581:B15579,summary!B581,olah!$N581:N15579,summary!C581,olah!$P581:P15579,summary!D581,olah!$T581:T15579,"Overtime")</f>
        <v>0</v>
      </c>
      <c r="O581">
        <f>COUNTIFS(olah!$Q$2:Q15579,summary!A581,olah!$B$2:B15579,summary!B581,olah!$T$2:T15579,"Overtime")</f>
        <v>0</v>
      </c>
      <c r="P581">
        <f>COUNTIFS(olah!$Q581:Q15579,summary!A581,olah!$B581:B15579,summary!B581,olah!$N581:N15579,summary!C581,olah!$P581:P15579,summary!D581,olah!$T581:T15579,"Early")</f>
        <v>0</v>
      </c>
      <c r="Q581">
        <f>COUNTIFS(olah!$Q$2:Q15579,summary!A581,olah!$B$2:B15579,summary!B581,olah!$T$2:T15579,"Early")</f>
        <v>0</v>
      </c>
      <c r="R581">
        <f>COUNTIFS(olah!$Q581:Q15579,summary!A581,olah!$B581:B15579,summary!B581,olah!$N581:N15579,summary!C581,olah!$P581:P15579,summary!D581,olah!$T581:T15579,"NA CO")</f>
        <v>1</v>
      </c>
      <c r="S581">
        <f>COUNTIFS(olah!$Q$2:Q15579,summary!A581,olah!$B$2:B15579,summary!B581,olah!$T$2:T15579,"NA CO")</f>
        <v>7</v>
      </c>
      <c r="T581" t="str">
        <f>olah!R581</f>
        <v>Attendance</v>
      </c>
      <c r="U581" t="str">
        <f>IF(T581="Permit", olah!T581, "No Permit")</f>
        <v>No Permit</v>
      </c>
    </row>
    <row r="582" spans="1:21" hidden="1" x14ac:dyDescent="0.3">
      <c r="A582" s="23">
        <v>44561</v>
      </c>
      <c r="B582" t="s">
        <v>183</v>
      </c>
      <c r="C582" t="s">
        <v>184</v>
      </c>
      <c r="D582" t="s">
        <v>11607</v>
      </c>
      <c r="E582" t="str">
        <f>VLOOKUP(B582,olah!$B:$P,2,0)</f>
        <v>2021-12-01</v>
      </c>
      <c r="F582">
        <f>COUNTIFS(parameter!$J$4:$J$34,summary!A582,parameter!$I$4:$I$34,"&gt;="&amp;summary!$E582)</f>
        <v>31</v>
      </c>
      <c r="G582">
        <f>COUNTIFS(olah!$Q582:Q15580,summary!A582,olah!$B582:B15580,summary!B582,olah!$N582:N15580,summary!C582,olah!$P582:P15580,summary!D582,olah!$S582:S15580,"On Time")</f>
        <v>1</v>
      </c>
      <c r="H582">
        <f>COUNTIFS(olah!$Q$2:Q15580,summary!A582,olah!$B$2:B15580,summary!B582,olah!$S$2:S15580,"On Time")</f>
        <v>18</v>
      </c>
      <c r="I582">
        <f>COUNTIFS(olah!$Q582:Q15580,summary!A582,olah!$B582:B15580,summary!B582,olah!$N582:N15580,summary!C582,olah!$P582:P15580,summary!D582,olah!$S582:S15580,"Late")</f>
        <v>0</v>
      </c>
      <c r="J582">
        <f>COUNTIFS(olah!$Q$2:Q15580,summary!A582,olah!$B$2:B15580,summary!B582,olah!$S$2:S15580,"Late")</f>
        <v>0</v>
      </c>
      <c r="K582">
        <f t="shared" si="9"/>
        <v>13</v>
      </c>
      <c r="L582">
        <f>COUNTIFS(olah!$Q582:Q15580,summary!A582,olah!$B582:B15580,summary!B582,olah!$N582:N15580,summary!C582,olah!$P582:P15580,summary!D582,olah!$T582:T15580,"On Time CO")</f>
        <v>1</v>
      </c>
      <c r="M582">
        <f>COUNTIFS(olah!$Q$2:Q15580,summary!A582,olah!$B$2:B15580,summary!B582,olah!$T$2:T15580,"On Time CO")</f>
        <v>11</v>
      </c>
      <c r="N582">
        <f>COUNTIFS(olah!$Q582:Q15580,summary!A582,olah!$B582:B15580,summary!B582,olah!$N582:N15580,summary!C582,olah!$P582:P15580,summary!D582,olah!$T582:T15580,"Overtime")</f>
        <v>0</v>
      </c>
      <c r="O582">
        <f>COUNTIFS(olah!$Q$2:Q15580,summary!A582,olah!$B$2:B15580,summary!B582,olah!$T$2:T15580,"Overtime")</f>
        <v>0</v>
      </c>
      <c r="P582">
        <f>COUNTIFS(olah!$Q582:Q15580,summary!A582,olah!$B582:B15580,summary!B582,olah!$N582:N15580,summary!C582,olah!$P582:P15580,summary!D582,olah!$T582:T15580,"Early")</f>
        <v>0</v>
      </c>
      <c r="Q582">
        <f>COUNTIFS(olah!$Q$2:Q15580,summary!A582,olah!$B$2:B15580,summary!B582,olah!$T$2:T15580,"Early")</f>
        <v>0</v>
      </c>
      <c r="R582">
        <f>COUNTIFS(olah!$Q582:Q15580,summary!A582,olah!$B582:B15580,summary!B582,olah!$N582:N15580,summary!C582,olah!$P582:P15580,summary!D582,olah!$T582:T15580,"NA CO")</f>
        <v>0</v>
      </c>
      <c r="S582">
        <f>COUNTIFS(olah!$Q$2:Q15580,summary!A582,olah!$B$2:B15580,summary!B582,olah!$T$2:T15580,"NA CO")</f>
        <v>7</v>
      </c>
      <c r="T582" t="str">
        <f>olah!R582</f>
        <v>Attendance</v>
      </c>
      <c r="U582" t="str">
        <f>IF(T582="Permit", olah!T582, "No Permit")</f>
        <v>No Permit</v>
      </c>
    </row>
    <row r="583" spans="1:21" hidden="1" x14ac:dyDescent="0.3">
      <c r="A583" s="23">
        <v>44561</v>
      </c>
      <c r="B583" t="s">
        <v>183</v>
      </c>
      <c r="C583" t="s">
        <v>184</v>
      </c>
      <c r="D583" t="s">
        <v>11608</v>
      </c>
      <c r="E583" t="str">
        <f>VLOOKUP(B583,olah!$B:$P,2,0)</f>
        <v>2021-12-01</v>
      </c>
      <c r="F583">
        <f>COUNTIFS(parameter!$J$4:$J$34,summary!A583,parameter!$I$4:$I$34,"&gt;="&amp;summary!$E583)</f>
        <v>31</v>
      </c>
      <c r="G583">
        <f>COUNTIFS(olah!$Q583:Q15581,summary!A583,olah!$B583:B15581,summary!B583,olah!$N583:N15581,summary!C583,olah!$P583:P15581,summary!D583,olah!$S583:S15581,"On Time")</f>
        <v>1</v>
      </c>
      <c r="H583">
        <f>COUNTIFS(olah!$Q$2:Q15581,summary!A583,olah!$B$2:B15581,summary!B583,olah!$S$2:S15581,"On Time")</f>
        <v>18</v>
      </c>
      <c r="I583">
        <f>COUNTIFS(olah!$Q583:Q15581,summary!A583,olah!$B583:B15581,summary!B583,olah!$N583:N15581,summary!C583,olah!$P583:P15581,summary!D583,olah!$S583:S15581,"Late")</f>
        <v>0</v>
      </c>
      <c r="J583">
        <f>COUNTIFS(olah!$Q$2:Q15581,summary!A583,olah!$B$2:B15581,summary!B583,olah!$S$2:S15581,"Late")</f>
        <v>0</v>
      </c>
      <c r="K583">
        <f t="shared" si="9"/>
        <v>13</v>
      </c>
      <c r="L583">
        <f>COUNTIFS(olah!$Q583:Q15581,summary!A583,olah!$B583:B15581,summary!B583,olah!$N583:N15581,summary!C583,olah!$P583:P15581,summary!D583,olah!$T583:T15581,"On Time CO")</f>
        <v>1</v>
      </c>
      <c r="M583">
        <f>COUNTIFS(olah!$Q$2:Q15581,summary!A583,olah!$B$2:B15581,summary!B583,olah!$T$2:T15581,"On Time CO")</f>
        <v>11</v>
      </c>
      <c r="N583">
        <f>COUNTIFS(olah!$Q583:Q15581,summary!A583,olah!$B583:B15581,summary!B583,olah!$N583:N15581,summary!C583,olah!$P583:P15581,summary!D583,olah!$T583:T15581,"Overtime")</f>
        <v>0</v>
      </c>
      <c r="O583">
        <f>COUNTIFS(olah!$Q$2:Q15581,summary!A583,olah!$B$2:B15581,summary!B583,olah!$T$2:T15581,"Overtime")</f>
        <v>0</v>
      </c>
      <c r="P583">
        <f>COUNTIFS(olah!$Q583:Q15581,summary!A583,olah!$B583:B15581,summary!B583,olah!$N583:N15581,summary!C583,olah!$P583:P15581,summary!D583,olah!$T583:T15581,"Early")</f>
        <v>0</v>
      </c>
      <c r="Q583">
        <f>COUNTIFS(olah!$Q$2:Q15581,summary!A583,olah!$B$2:B15581,summary!B583,olah!$T$2:T15581,"Early")</f>
        <v>0</v>
      </c>
      <c r="R583">
        <f>COUNTIFS(olah!$Q583:Q15581,summary!A583,olah!$B583:B15581,summary!B583,olah!$N583:N15581,summary!C583,olah!$P583:P15581,summary!D583,olah!$T583:T15581,"NA CO")</f>
        <v>0</v>
      </c>
      <c r="S583">
        <f>COUNTIFS(olah!$Q$2:Q15581,summary!A583,olah!$B$2:B15581,summary!B583,olah!$T$2:T15581,"NA CO")</f>
        <v>7</v>
      </c>
      <c r="T583" t="str">
        <f>olah!R583</f>
        <v>Attendance</v>
      </c>
      <c r="U583" t="str">
        <f>IF(T583="Permit", olah!T583, "No Permit")</f>
        <v>No Permit</v>
      </c>
    </row>
    <row r="584" spans="1:21" hidden="1" x14ac:dyDescent="0.3">
      <c r="A584" s="23">
        <v>44561</v>
      </c>
      <c r="B584" t="s">
        <v>183</v>
      </c>
      <c r="C584" t="s">
        <v>184</v>
      </c>
      <c r="D584" t="s">
        <v>11609</v>
      </c>
      <c r="E584" t="str">
        <f>VLOOKUP(B584,olah!$B:$P,2,0)</f>
        <v>2021-12-01</v>
      </c>
      <c r="F584">
        <f>COUNTIFS(parameter!$J$4:$J$34,summary!A584,parameter!$I$4:$I$34,"&gt;="&amp;summary!$E584)</f>
        <v>31</v>
      </c>
      <c r="G584">
        <f>COUNTIFS(olah!$Q584:Q15582,summary!A584,olah!$B584:B15582,summary!B584,olah!$N584:N15582,summary!C584,olah!$P584:P15582,summary!D584,olah!$S584:S15582,"On Time")</f>
        <v>1</v>
      </c>
      <c r="H584">
        <f>COUNTIFS(olah!$Q$2:Q15582,summary!A584,olah!$B$2:B15582,summary!B584,olah!$S$2:S15582,"On Time")</f>
        <v>18</v>
      </c>
      <c r="I584">
        <f>COUNTIFS(olah!$Q584:Q15582,summary!A584,olah!$B584:B15582,summary!B584,olah!$N584:N15582,summary!C584,olah!$P584:P15582,summary!D584,olah!$S584:S15582,"Late")</f>
        <v>0</v>
      </c>
      <c r="J584">
        <f>COUNTIFS(olah!$Q$2:Q15582,summary!A584,olah!$B$2:B15582,summary!B584,olah!$S$2:S15582,"Late")</f>
        <v>0</v>
      </c>
      <c r="K584">
        <f t="shared" si="9"/>
        <v>13</v>
      </c>
      <c r="L584">
        <f>COUNTIFS(olah!$Q584:Q15582,summary!A584,olah!$B584:B15582,summary!B584,olah!$N584:N15582,summary!C584,olah!$P584:P15582,summary!D584,olah!$T584:T15582,"On Time CO")</f>
        <v>1</v>
      </c>
      <c r="M584">
        <f>COUNTIFS(olah!$Q$2:Q15582,summary!A584,olah!$B$2:B15582,summary!B584,olah!$T$2:T15582,"On Time CO")</f>
        <v>11</v>
      </c>
      <c r="N584">
        <f>COUNTIFS(olah!$Q584:Q15582,summary!A584,olah!$B584:B15582,summary!B584,olah!$N584:N15582,summary!C584,olah!$P584:P15582,summary!D584,olah!$T584:T15582,"Overtime")</f>
        <v>0</v>
      </c>
      <c r="O584">
        <f>COUNTIFS(olah!$Q$2:Q15582,summary!A584,olah!$B$2:B15582,summary!B584,olah!$T$2:T15582,"Overtime")</f>
        <v>0</v>
      </c>
      <c r="P584">
        <f>COUNTIFS(olah!$Q584:Q15582,summary!A584,olah!$B584:B15582,summary!B584,olah!$N584:N15582,summary!C584,olah!$P584:P15582,summary!D584,olah!$T584:T15582,"Early")</f>
        <v>0</v>
      </c>
      <c r="Q584">
        <f>COUNTIFS(olah!$Q$2:Q15582,summary!A584,olah!$B$2:B15582,summary!B584,olah!$T$2:T15582,"Early")</f>
        <v>0</v>
      </c>
      <c r="R584">
        <f>COUNTIFS(olah!$Q584:Q15582,summary!A584,olah!$B584:B15582,summary!B584,olah!$N584:N15582,summary!C584,olah!$P584:P15582,summary!D584,olah!$T584:T15582,"NA CO")</f>
        <v>0</v>
      </c>
      <c r="S584">
        <f>COUNTIFS(olah!$Q$2:Q15582,summary!A584,olah!$B$2:B15582,summary!B584,olah!$T$2:T15582,"NA CO")</f>
        <v>7</v>
      </c>
      <c r="T584" t="str">
        <f>olah!R584</f>
        <v>Attendance</v>
      </c>
      <c r="U584" t="str">
        <f>IF(T584="Permit", olah!T584, "No Permit")</f>
        <v>No Permit</v>
      </c>
    </row>
    <row r="585" spans="1:21" hidden="1" x14ac:dyDescent="0.3">
      <c r="A585" s="23">
        <v>44561</v>
      </c>
      <c r="B585" t="s">
        <v>183</v>
      </c>
      <c r="C585" t="s">
        <v>184</v>
      </c>
      <c r="D585" t="s">
        <v>9024</v>
      </c>
      <c r="E585" t="str">
        <f>VLOOKUP(B585,olah!$B:$P,2,0)</f>
        <v>2021-12-01</v>
      </c>
      <c r="F585">
        <f>COUNTIFS(parameter!$J$4:$J$34,summary!A585,parameter!$I$4:$I$34,"&gt;="&amp;summary!$E585)</f>
        <v>31</v>
      </c>
      <c r="G585">
        <f>COUNTIFS(olah!$Q585:Q15583,summary!A585,olah!$B585:B15583,summary!B585,olah!$N585:N15583,summary!C585,olah!$P585:P15583,summary!D585,olah!$S585:S15583,"On Time")</f>
        <v>1</v>
      </c>
      <c r="H585">
        <f>COUNTIFS(olah!$Q$2:Q15583,summary!A585,olah!$B$2:B15583,summary!B585,olah!$S$2:S15583,"On Time")</f>
        <v>18</v>
      </c>
      <c r="I585">
        <f>COUNTIFS(olah!$Q585:Q15583,summary!A585,olah!$B585:B15583,summary!B585,olah!$N585:N15583,summary!C585,olah!$P585:P15583,summary!D585,olah!$S585:S15583,"Late")</f>
        <v>0</v>
      </c>
      <c r="J585">
        <f>COUNTIFS(olah!$Q$2:Q15583,summary!A585,olah!$B$2:B15583,summary!B585,olah!$S$2:S15583,"Late")</f>
        <v>0</v>
      </c>
      <c r="K585">
        <f t="shared" si="9"/>
        <v>13</v>
      </c>
      <c r="L585">
        <f>COUNTIFS(olah!$Q585:Q15583,summary!A585,olah!$B585:B15583,summary!B585,olah!$N585:N15583,summary!C585,olah!$P585:P15583,summary!D585,olah!$T585:T15583,"On Time CO")</f>
        <v>0</v>
      </c>
      <c r="M585">
        <f>COUNTIFS(olah!$Q$2:Q15583,summary!A585,olah!$B$2:B15583,summary!B585,olah!$T$2:T15583,"On Time CO")</f>
        <v>11</v>
      </c>
      <c r="N585">
        <f>COUNTIFS(olah!$Q585:Q15583,summary!A585,olah!$B585:B15583,summary!B585,olah!$N585:N15583,summary!C585,olah!$P585:P15583,summary!D585,olah!$T585:T15583,"Overtime")</f>
        <v>0</v>
      </c>
      <c r="O585">
        <f>COUNTIFS(olah!$Q$2:Q15583,summary!A585,olah!$B$2:B15583,summary!B585,olah!$T$2:T15583,"Overtime")</f>
        <v>0</v>
      </c>
      <c r="P585">
        <f>COUNTIFS(olah!$Q585:Q15583,summary!A585,olah!$B585:B15583,summary!B585,olah!$N585:N15583,summary!C585,olah!$P585:P15583,summary!D585,olah!$T585:T15583,"Early")</f>
        <v>0</v>
      </c>
      <c r="Q585">
        <f>COUNTIFS(olah!$Q$2:Q15583,summary!A585,olah!$B$2:B15583,summary!B585,olah!$T$2:T15583,"Early")</f>
        <v>0</v>
      </c>
      <c r="R585">
        <f>COUNTIFS(olah!$Q585:Q15583,summary!A585,olah!$B585:B15583,summary!B585,olah!$N585:N15583,summary!C585,olah!$P585:P15583,summary!D585,olah!$T585:T15583,"NA CO")</f>
        <v>1</v>
      </c>
      <c r="S585">
        <f>COUNTIFS(olah!$Q$2:Q15583,summary!A585,olah!$B$2:B15583,summary!B585,olah!$T$2:T15583,"NA CO")</f>
        <v>7</v>
      </c>
      <c r="T585" t="str">
        <f>olah!R585</f>
        <v>Attendance</v>
      </c>
      <c r="U585" t="str">
        <f>IF(T585="Permit", olah!T585, "No Permit")</f>
        <v>No Permit</v>
      </c>
    </row>
    <row r="586" spans="1:21" hidden="1" x14ac:dyDescent="0.3">
      <c r="A586" s="23">
        <v>44561</v>
      </c>
      <c r="B586" t="s">
        <v>183</v>
      </c>
      <c r="C586" t="s">
        <v>184</v>
      </c>
      <c r="D586" t="s">
        <v>10213</v>
      </c>
      <c r="E586" t="str">
        <f>VLOOKUP(B586,olah!$B:$P,2,0)</f>
        <v>2021-12-01</v>
      </c>
      <c r="F586">
        <f>COUNTIFS(parameter!$J$4:$J$34,summary!A586,parameter!$I$4:$I$34,"&gt;="&amp;summary!$E586)</f>
        <v>31</v>
      </c>
      <c r="G586">
        <f>COUNTIFS(olah!$Q586:Q15584,summary!A586,olah!$B586:B15584,summary!B586,olah!$N586:N15584,summary!C586,olah!$P586:P15584,summary!D586,olah!$S586:S15584,"On Time")</f>
        <v>1</v>
      </c>
      <c r="H586">
        <f>COUNTIFS(olah!$Q$2:Q15584,summary!A586,olah!$B$2:B15584,summary!B586,olah!$S$2:S15584,"On Time")</f>
        <v>18</v>
      </c>
      <c r="I586">
        <f>COUNTIFS(olah!$Q586:Q15584,summary!A586,olah!$B586:B15584,summary!B586,olah!$N586:N15584,summary!C586,olah!$P586:P15584,summary!D586,olah!$S586:S15584,"Late")</f>
        <v>0</v>
      </c>
      <c r="J586">
        <f>COUNTIFS(olah!$Q$2:Q15584,summary!A586,olah!$B$2:B15584,summary!B586,olah!$S$2:S15584,"Late")</f>
        <v>0</v>
      </c>
      <c r="K586">
        <f t="shared" si="9"/>
        <v>13</v>
      </c>
      <c r="L586">
        <f>COUNTIFS(olah!$Q586:Q15584,summary!A586,olah!$B586:B15584,summary!B586,olah!$N586:N15584,summary!C586,olah!$P586:P15584,summary!D586,olah!$T586:T15584,"On Time CO")</f>
        <v>1</v>
      </c>
      <c r="M586">
        <f>COUNTIFS(olah!$Q$2:Q15584,summary!A586,olah!$B$2:B15584,summary!B586,olah!$T$2:T15584,"On Time CO")</f>
        <v>11</v>
      </c>
      <c r="N586">
        <f>COUNTIFS(olah!$Q586:Q15584,summary!A586,olah!$B586:B15584,summary!B586,olah!$N586:N15584,summary!C586,olah!$P586:P15584,summary!D586,olah!$T586:T15584,"Overtime")</f>
        <v>0</v>
      </c>
      <c r="O586">
        <f>COUNTIFS(olah!$Q$2:Q15584,summary!A586,olah!$B$2:B15584,summary!B586,olah!$T$2:T15584,"Overtime")</f>
        <v>0</v>
      </c>
      <c r="P586">
        <f>COUNTIFS(olah!$Q586:Q15584,summary!A586,olah!$B586:B15584,summary!B586,olah!$N586:N15584,summary!C586,olah!$P586:P15584,summary!D586,olah!$T586:T15584,"Early")</f>
        <v>0</v>
      </c>
      <c r="Q586">
        <f>COUNTIFS(olah!$Q$2:Q15584,summary!A586,olah!$B$2:B15584,summary!B586,olah!$T$2:T15584,"Early")</f>
        <v>0</v>
      </c>
      <c r="R586">
        <f>COUNTIFS(olah!$Q586:Q15584,summary!A586,olah!$B586:B15584,summary!B586,olah!$N586:N15584,summary!C586,olah!$P586:P15584,summary!D586,olah!$T586:T15584,"NA CO")</f>
        <v>0</v>
      </c>
      <c r="S586">
        <f>COUNTIFS(olah!$Q$2:Q15584,summary!A586,olah!$B$2:B15584,summary!B586,olah!$T$2:T15584,"NA CO")</f>
        <v>7</v>
      </c>
      <c r="T586" t="str">
        <f>olah!R586</f>
        <v>Attendance</v>
      </c>
      <c r="U586" t="str">
        <f>IF(T586="Permit", olah!T586, "No Permit")</f>
        <v>No Permit</v>
      </c>
    </row>
    <row r="587" spans="1:21" hidden="1" x14ac:dyDescent="0.3">
      <c r="A587" s="23">
        <v>44561</v>
      </c>
      <c r="B587" t="s">
        <v>183</v>
      </c>
      <c r="C587" t="s">
        <v>184</v>
      </c>
      <c r="D587" t="s">
        <v>7927</v>
      </c>
      <c r="E587" t="str">
        <f>VLOOKUP(B587,olah!$B:$P,2,0)</f>
        <v>2021-12-01</v>
      </c>
      <c r="F587">
        <f>COUNTIFS(parameter!$J$4:$J$34,summary!A587,parameter!$I$4:$I$34,"&gt;="&amp;summary!$E587)</f>
        <v>31</v>
      </c>
      <c r="G587">
        <f>COUNTIFS(olah!$Q587:Q15585,summary!A587,olah!$B587:B15585,summary!B587,olah!$N587:N15585,summary!C587,olah!$P587:P15585,summary!D587,olah!$S587:S15585,"On Time")</f>
        <v>1</v>
      </c>
      <c r="H587">
        <f>COUNTIFS(olah!$Q$2:Q15585,summary!A587,olah!$B$2:B15585,summary!B587,olah!$S$2:S15585,"On Time")</f>
        <v>18</v>
      </c>
      <c r="I587">
        <f>COUNTIFS(olah!$Q587:Q15585,summary!A587,olah!$B587:B15585,summary!B587,olah!$N587:N15585,summary!C587,olah!$P587:P15585,summary!D587,olah!$S587:S15585,"Late")</f>
        <v>0</v>
      </c>
      <c r="J587">
        <f>COUNTIFS(olah!$Q$2:Q15585,summary!A587,olah!$B$2:B15585,summary!B587,olah!$S$2:S15585,"Late")</f>
        <v>0</v>
      </c>
      <c r="K587">
        <f t="shared" si="9"/>
        <v>13</v>
      </c>
      <c r="L587">
        <f>COUNTIFS(olah!$Q587:Q15585,summary!A587,olah!$B587:B15585,summary!B587,olah!$N587:N15585,summary!C587,olah!$P587:P15585,summary!D587,olah!$T587:T15585,"On Time CO")</f>
        <v>1</v>
      </c>
      <c r="M587">
        <f>COUNTIFS(olah!$Q$2:Q15585,summary!A587,olah!$B$2:B15585,summary!B587,olah!$T$2:T15585,"On Time CO")</f>
        <v>11</v>
      </c>
      <c r="N587">
        <f>COUNTIFS(olah!$Q587:Q15585,summary!A587,olah!$B587:B15585,summary!B587,olah!$N587:N15585,summary!C587,olah!$P587:P15585,summary!D587,olah!$T587:T15585,"Overtime")</f>
        <v>0</v>
      </c>
      <c r="O587">
        <f>COUNTIFS(olah!$Q$2:Q15585,summary!A587,olah!$B$2:B15585,summary!B587,olah!$T$2:T15585,"Overtime")</f>
        <v>0</v>
      </c>
      <c r="P587">
        <f>COUNTIFS(olah!$Q587:Q15585,summary!A587,olah!$B587:B15585,summary!B587,olah!$N587:N15585,summary!C587,olah!$P587:P15585,summary!D587,olah!$T587:T15585,"Early")</f>
        <v>0</v>
      </c>
      <c r="Q587">
        <f>COUNTIFS(olah!$Q$2:Q15585,summary!A587,olah!$B$2:B15585,summary!B587,olah!$T$2:T15585,"Early")</f>
        <v>0</v>
      </c>
      <c r="R587">
        <f>COUNTIFS(olah!$Q587:Q15585,summary!A587,olah!$B587:B15585,summary!B587,olah!$N587:N15585,summary!C587,olah!$P587:P15585,summary!D587,olah!$T587:T15585,"NA CO")</f>
        <v>0</v>
      </c>
      <c r="S587">
        <f>COUNTIFS(olah!$Q$2:Q15585,summary!A587,olah!$B$2:B15585,summary!B587,olah!$T$2:T15585,"NA CO")</f>
        <v>7</v>
      </c>
      <c r="T587" t="str">
        <f>olah!R587</f>
        <v>Attendance</v>
      </c>
      <c r="U587" t="str">
        <f>IF(T587="Permit", olah!T587, "No Permit")</f>
        <v>No Permit</v>
      </c>
    </row>
    <row r="588" spans="1:21" hidden="1" x14ac:dyDescent="0.3">
      <c r="A588" s="23">
        <v>44561</v>
      </c>
      <c r="B588" t="s">
        <v>183</v>
      </c>
      <c r="C588" t="s">
        <v>184</v>
      </c>
      <c r="D588" t="s">
        <v>11610</v>
      </c>
      <c r="E588" t="str">
        <f>VLOOKUP(B588,olah!$B:$P,2,0)</f>
        <v>2021-12-01</v>
      </c>
      <c r="F588">
        <f>COUNTIFS(parameter!$J$4:$J$34,summary!A588,parameter!$I$4:$I$34,"&gt;="&amp;summary!$E588)</f>
        <v>31</v>
      </c>
      <c r="G588">
        <f>COUNTIFS(olah!$Q588:Q15586,summary!A588,olah!$B588:B15586,summary!B588,olah!$N588:N15586,summary!C588,olah!$P588:P15586,summary!D588,olah!$S588:S15586,"On Time")</f>
        <v>1</v>
      </c>
      <c r="H588">
        <f>COUNTIFS(olah!$Q$2:Q15586,summary!A588,olah!$B$2:B15586,summary!B588,olah!$S$2:S15586,"On Time")</f>
        <v>18</v>
      </c>
      <c r="I588">
        <f>COUNTIFS(olah!$Q588:Q15586,summary!A588,olah!$B588:B15586,summary!B588,olah!$N588:N15586,summary!C588,olah!$P588:P15586,summary!D588,olah!$S588:S15586,"Late")</f>
        <v>0</v>
      </c>
      <c r="J588">
        <f>COUNTIFS(olah!$Q$2:Q15586,summary!A588,olah!$B$2:B15586,summary!B588,olah!$S$2:S15586,"Late")</f>
        <v>0</v>
      </c>
      <c r="K588">
        <f t="shared" si="9"/>
        <v>13</v>
      </c>
      <c r="L588">
        <f>COUNTIFS(olah!$Q588:Q15586,summary!A588,olah!$B588:B15586,summary!B588,olah!$N588:N15586,summary!C588,olah!$P588:P15586,summary!D588,olah!$T588:T15586,"On Time CO")</f>
        <v>0</v>
      </c>
      <c r="M588">
        <f>COUNTIFS(olah!$Q$2:Q15586,summary!A588,olah!$B$2:B15586,summary!B588,olah!$T$2:T15586,"On Time CO")</f>
        <v>11</v>
      </c>
      <c r="N588">
        <f>COUNTIFS(olah!$Q588:Q15586,summary!A588,olah!$B588:B15586,summary!B588,olah!$N588:N15586,summary!C588,olah!$P588:P15586,summary!D588,olah!$T588:T15586,"Overtime")</f>
        <v>0</v>
      </c>
      <c r="O588">
        <f>COUNTIFS(olah!$Q$2:Q15586,summary!A588,olah!$B$2:B15586,summary!B588,olah!$T$2:T15586,"Overtime")</f>
        <v>0</v>
      </c>
      <c r="P588">
        <f>COUNTIFS(olah!$Q588:Q15586,summary!A588,olah!$B588:B15586,summary!B588,olah!$N588:N15586,summary!C588,olah!$P588:P15586,summary!D588,olah!$T588:T15586,"Early")</f>
        <v>0</v>
      </c>
      <c r="Q588">
        <f>COUNTIFS(olah!$Q$2:Q15586,summary!A588,olah!$B$2:B15586,summary!B588,olah!$T$2:T15586,"Early")</f>
        <v>0</v>
      </c>
      <c r="R588">
        <f>COUNTIFS(olah!$Q588:Q15586,summary!A588,olah!$B588:B15586,summary!B588,olah!$N588:N15586,summary!C588,olah!$P588:P15586,summary!D588,olah!$T588:T15586,"NA CO")</f>
        <v>1</v>
      </c>
      <c r="S588">
        <f>COUNTIFS(olah!$Q$2:Q15586,summary!A588,olah!$B$2:B15586,summary!B588,olah!$T$2:T15586,"NA CO")</f>
        <v>7</v>
      </c>
      <c r="T588" t="str">
        <f>olah!R588</f>
        <v>Attendance</v>
      </c>
      <c r="U588" t="str">
        <f>IF(T588="Permit", olah!T588, "No Permit")</f>
        <v>No Permit</v>
      </c>
    </row>
    <row r="589" spans="1:21" hidden="1" x14ac:dyDescent="0.3">
      <c r="A589" s="23">
        <v>44561</v>
      </c>
      <c r="B589" t="s">
        <v>183</v>
      </c>
      <c r="C589" t="s">
        <v>184</v>
      </c>
      <c r="D589" t="s">
        <v>9025</v>
      </c>
      <c r="E589" t="str">
        <f>VLOOKUP(B589,olah!$B:$P,2,0)</f>
        <v>2021-12-01</v>
      </c>
      <c r="F589">
        <f>COUNTIFS(parameter!$J$4:$J$34,summary!A589,parameter!$I$4:$I$34,"&gt;="&amp;summary!$E589)</f>
        <v>31</v>
      </c>
      <c r="G589">
        <f>COUNTIFS(olah!$Q589:Q15587,summary!A589,olah!$B589:B15587,summary!B589,olah!$N589:N15587,summary!C589,olah!$P589:P15587,summary!D589,olah!$S589:S15587,"On Time")</f>
        <v>1</v>
      </c>
      <c r="H589">
        <f>COUNTIFS(olah!$Q$2:Q15587,summary!A589,olah!$B$2:B15587,summary!B589,olah!$S$2:S15587,"On Time")</f>
        <v>18</v>
      </c>
      <c r="I589">
        <f>COUNTIFS(olah!$Q589:Q15587,summary!A589,olah!$B589:B15587,summary!B589,olah!$N589:N15587,summary!C589,olah!$P589:P15587,summary!D589,olah!$S589:S15587,"Late")</f>
        <v>0</v>
      </c>
      <c r="J589">
        <f>COUNTIFS(olah!$Q$2:Q15587,summary!A589,olah!$B$2:B15587,summary!B589,olah!$S$2:S15587,"Late")</f>
        <v>0</v>
      </c>
      <c r="K589">
        <f t="shared" si="9"/>
        <v>13</v>
      </c>
      <c r="L589">
        <f>COUNTIFS(olah!$Q589:Q15587,summary!A589,olah!$B589:B15587,summary!B589,olah!$N589:N15587,summary!C589,olah!$P589:P15587,summary!D589,olah!$T589:T15587,"On Time CO")</f>
        <v>1</v>
      </c>
      <c r="M589">
        <f>COUNTIFS(olah!$Q$2:Q15587,summary!A589,olah!$B$2:B15587,summary!B589,olah!$T$2:T15587,"On Time CO")</f>
        <v>11</v>
      </c>
      <c r="N589">
        <f>COUNTIFS(olah!$Q589:Q15587,summary!A589,olah!$B589:B15587,summary!B589,olah!$N589:N15587,summary!C589,olah!$P589:P15587,summary!D589,olah!$T589:T15587,"Overtime")</f>
        <v>0</v>
      </c>
      <c r="O589">
        <f>COUNTIFS(olah!$Q$2:Q15587,summary!A589,olah!$B$2:B15587,summary!B589,olah!$T$2:T15587,"Overtime")</f>
        <v>0</v>
      </c>
      <c r="P589">
        <f>COUNTIFS(olah!$Q589:Q15587,summary!A589,olah!$B589:B15587,summary!B589,olah!$N589:N15587,summary!C589,olah!$P589:P15587,summary!D589,olah!$T589:T15587,"Early")</f>
        <v>0</v>
      </c>
      <c r="Q589">
        <f>COUNTIFS(olah!$Q$2:Q15587,summary!A589,olah!$B$2:B15587,summary!B589,olah!$T$2:T15587,"Early")</f>
        <v>0</v>
      </c>
      <c r="R589">
        <f>COUNTIFS(olah!$Q589:Q15587,summary!A589,olah!$B589:B15587,summary!B589,olah!$N589:N15587,summary!C589,olah!$P589:P15587,summary!D589,olah!$T589:T15587,"NA CO")</f>
        <v>0</v>
      </c>
      <c r="S589">
        <f>COUNTIFS(olah!$Q$2:Q15587,summary!A589,olah!$B$2:B15587,summary!B589,olah!$T$2:T15587,"NA CO")</f>
        <v>7</v>
      </c>
      <c r="T589" t="str">
        <f>olah!R589</f>
        <v>Attendance</v>
      </c>
      <c r="U589" t="str">
        <f>IF(T589="Permit", olah!T589, "No Permit")</f>
        <v>No Permit</v>
      </c>
    </row>
    <row r="590" spans="1:21" hidden="1" x14ac:dyDescent="0.3">
      <c r="A590" s="23">
        <v>44561</v>
      </c>
      <c r="B590" t="s">
        <v>183</v>
      </c>
      <c r="C590" t="s">
        <v>184</v>
      </c>
      <c r="D590" t="s">
        <v>10214</v>
      </c>
      <c r="E590" t="str">
        <f>VLOOKUP(B590,olah!$B:$P,2,0)</f>
        <v>2021-12-01</v>
      </c>
      <c r="F590">
        <f>COUNTIFS(parameter!$J$4:$J$34,summary!A590,parameter!$I$4:$I$34,"&gt;="&amp;summary!$E590)</f>
        <v>31</v>
      </c>
      <c r="G590">
        <f>COUNTIFS(olah!$Q590:Q15588,summary!A590,olah!$B590:B15588,summary!B590,olah!$N590:N15588,summary!C590,olah!$P590:P15588,summary!D590,olah!$S590:S15588,"On Time")</f>
        <v>1</v>
      </c>
      <c r="H590">
        <f>COUNTIFS(olah!$Q$2:Q15588,summary!A590,olah!$B$2:B15588,summary!B590,olah!$S$2:S15588,"On Time")</f>
        <v>18</v>
      </c>
      <c r="I590">
        <f>COUNTIFS(olah!$Q590:Q15588,summary!A590,olah!$B590:B15588,summary!B590,olah!$N590:N15588,summary!C590,olah!$P590:P15588,summary!D590,olah!$S590:S15588,"Late")</f>
        <v>0</v>
      </c>
      <c r="J590">
        <f>COUNTIFS(olah!$Q$2:Q15588,summary!A590,olah!$B$2:B15588,summary!B590,olah!$S$2:S15588,"Late")</f>
        <v>0</v>
      </c>
      <c r="K590">
        <f t="shared" si="9"/>
        <v>13</v>
      </c>
      <c r="L590">
        <f>COUNTIFS(olah!$Q590:Q15588,summary!A590,olah!$B590:B15588,summary!B590,olah!$N590:N15588,summary!C590,olah!$P590:P15588,summary!D590,olah!$T590:T15588,"On Time CO")</f>
        <v>1</v>
      </c>
      <c r="M590">
        <f>COUNTIFS(olah!$Q$2:Q15588,summary!A590,olah!$B$2:B15588,summary!B590,olah!$T$2:T15588,"On Time CO")</f>
        <v>11</v>
      </c>
      <c r="N590">
        <f>COUNTIFS(olah!$Q590:Q15588,summary!A590,olah!$B590:B15588,summary!B590,olah!$N590:N15588,summary!C590,olah!$P590:P15588,summary!D590,olah!$T590:T15588,"Overtime")</f>
        <v>0</v>
      </c>
      <c r="O590">
        <f>COUNTIFS(olah!$Q$2:Q15588,summary!A590,olah!$B$2:B15588,summary!B590,olah!$T$2:T15588,"Overtime")</f>
        <v>0</v>
      </c>
      <c r="P590">
        <f>COUNTIFS(olah!$Q590:Q15588,summary!A590,olah!$B590:B15588,summary!B590,olah!$N590:N15588,summary!C590,olah!$P590:P15588,summary!D590,olah!$T590:T15588,"Early")</f>
        <v>0</v>
      </c>
      <c r="Q590">
        <f>COUNTIFS(olah!$Q$2:Q15588,summary!A590,olah!$B$2:B15588,summary!B590,olah!$T$2:T15588,"Early")</f>
        <v>0</v>
      </c>
      <c r="R590">
        <f>COUNTIFS(olah!$Q590:Q15588,summary!A590,olah!$B590:B15588,summary!B590,olah!$N590:N15588,summary!C590,olah!$P590:P15588,summary!D590,olah!$T590:T15588,"NA CO")</f>
        <v>0</v>
      </c>
      <c r="S590">
        <f>COUNTIFS(olah!$Q$2:Q15588,summary!A590,olah!$B$2:B15588,summary!B590,olah!$T$2:T15588,"NA CO")</f>
        <v>7</v>
      </c>
      <c r="T590" t="str">
        <f>olah!R590</f>
        <v>Attendance</v>
      </c>
      <c r="U590" t="str">
        <f>IF(T590="Permit", olah!T590, "No Permit")</f>
        <v>No Permit</v>
      </c>
    </row>
    <row r="591" spans="1:21" hidden="1" x14ac:dyDescent="0.3">
      <c r="A591" s="23">
        <v>44561</v>
      </c>
      <c r="B591" t="s">
        <v>183</v>
      </c>
      <c r="C591" t="s">
        <v>184</v>
      </c>
      <c r="D591" t="s">
        <v>7814</v>
      </c>
      <c r="E591" t="str">
        <f>VLOOKUP(B591,olah!$B:$P,2,0)</f>
        <v>2021-12-01</v>
      </c>
      <c r="F591">
        <f>COUNTIFS(parameter!$J$4:$J$34,summary!A591,parameter!$I$4:$I$34,"&gt;="&amp;summary!$E591)</f>
        <v>31</v>
      </c>
      <c r="G591">
        <f>COUNTIFS(olah!$Q591:Q15589,summary!A591,olah!$B591:B15589,summary!B591,olah!$N591:N15589,summary!C591,olah!$P591:P15589,summary!D591,olah!$S591:S15589,"On Time")</f>
        <v>1</v>
      </c>
      <c r="H591">
        <f>COUNTIFS(olah!$Q$2:Q15589,summary!A591,olah!$B$2:B15589,summary!B591,olah!$S$2:S15589,"On Time")</f>
        <v>18</v>
      </c>
      <c r="I591">
        <f>COUNTIFS(olah!$Q591:Q15589,summary!A591,olah!$B591:B15589,summary!B591,olah!$N591:N15589,summary!C591,olah!$P591:P15589,summary!D591,olah!$S591:S15589,"Late")</f>
        <v>0</v>
      </c>
      <c r="J591">
        <f>COUNTIFS(olah!$Q$2:Q15589,summary!A591,olah!$B$2:B15589,summary!B591,olah!$S$2:S15589,"Late")</f>
        <v>0</v>
      </c>
      <c r="K591">
        <f t="shared" si="9"/>
        <v>13</v>
      </c>
      <c r="L591">
        <f>COUNTIFS(olah!$Q591:Q15589,summary!A591,olah!$B591:B15589,summary!B591,olah!$N591:N15589,summary!C591,olah!$P591:P15589,summary!D591,olah!$T591:T15589,"On Time CO")</f>
        <v>0</v>
      </c>
      <c r="M591">
        <f>COUNTIFS(olah!$Q$2:Q15589,summary!A591,olah!$B$2:B15589,summary!B591,olah!$T$2:T15589,"On Time CO")</f>
        <v>11</v>
      </c>
      <c r="N591">
        <f>COUNTIFS(olah!$Q591:Q15589,summary!A591,olah!$B591:B15589,summary!B591,olah!$N591:N15589,summary!C591,olah!$P591:P15589,summary!D591,olah!$T591:T15589,"Overtime")</f>
        <v>0</v>
      </c>
      <c r="O591">
        <f>COUNTIFS(olah!$Q$2:Q15589,summary!A591,olah!$B$2:B15589,summary!B591,olah!$T$2:T15589,"Overtime")</f>
        <v>0</v>
      </c>
      <c r="P591">
        <f>COUNTIFS(olah!$Q591:Q15589,summary!A591,olah!$B591:B15589,summary!B591,olah!$N591:N15589,summary!C591,olah!$P591:P15589,summary!D591,olah!$T591:T15589,"Early")</f>
        <v>0</v>
      </c>
      <c r="Q591">
        <f>COUNTIFS(olah!$Q$2:Q15589,summary!A591,olah!$B$2:B15589,summary!B591,olah!$T$2:T15589,"Early")</f>
        <v>0</v>
      </c>
      <c r="R591">
        <f>COUNTIFS(olah!$Q591:Q15589,summary!A591,olah!$B591:B15589,summary!B591,olah!$N591:N15589,summary!C591,olah!$P591:P15589,summary!D591,olah!$T591:T15589,"NA CO")</f>
        <v>1</v>
      </c>
      <c r="S591">
        <f>COUNTIFS(olah!$Q$2:Q15589,summary!A591,olah!$B$2:B15589,summary!B591,olah!$T$2:T15589,"NA CO")</f>
        <v>7</v>
      </c>
      <c r="T591" t="str">
        <f>olah!R591</f>
        <v>Attendance</v>
      </c>
      <c r="U591" t="str">
        <f>IF(T591="Permit", olah!T591, "No Permit")</f>
        <v>No Permit</v>
      </c>
    </row>
    <row r="592" spans="1:21" hidden="1" x14ac:dyDescent="0.3">
      <c r="A592" s="23">
        <v>44561</v>
      </c>
      <c r="B592" t="s">
        <v>189</v>
      </c>
      <c r="C592" t="s">
        <v>192</v>
      </c>
      <c r="D592" t="s">
        <v>1390</v>
      </c>
      <c r="E592" t="str">
        <f>VLOOKUP(B592,olah!$B:$P,2,0)</f>
        <v>2021-12-01</v>
      </c>
      <c r="F592">
        <f>COUNTIFS(parameter!$J$4:$J$34,summary!A592,parameter!$I$4:$I$34,"&gt;="&amp;summary!$E592)</f>
        <v>31</v>
      </c>
      <c r="G592">
        <f>COUNTIFS(olah!$Q592:Q15590,summary!A592,olah!$B592:B15590,summary!B592,olah!$N592:N15590,summary!C592,olah!$P592:P15590,summary!D592,olah!$S592:S15590,"On Time")</f>
        <v>1</v>
      </c>
      <c r="H592">
        <f>COUNTIFS(olah!$Q$2:Q15590,summary!A592,olah!$B$2:B15590,summary!B592,olah!$S$2:S15590,"On Time")</f>
        <v>22</v>
      </c>
      <c r="I592">
        <f>COUNTIFS(olah!$Q592:Q15590,summary!A592,olah!$B592:B15590,summary!B592,olah!$N592:N15590,summary!C592,olah!$P592:P15590,summary!D592,olah!$S592:S15590,"Late")</f>
        <v>0</v>
      </c>
      <c r="J592">
        <f>COUNTIFS(olah!$Q$2:Q15590,summary!A592,olah!$B$2:B15590,summary!B592,olah!$S$2:S15590,"Late")</f>
        <v>0</v>
      </c>
      <c r="K592">
        <f t="shared" si="9"/>
        <v>9</v>
      </c>
      <c r="L592">
        <f>COUNTIFS(olah!$Q592:Q15590,summary!A592,olah!$B592:B15590,summary!B592,olah!$N592:N15590,summary!C592,olah!$P592:P15590,summary!D592,olah!$T592:T15590,"On Time CO")</f>
        <v>1</v>
      </c>
      <c r="M592">
        <f>COUNTIFS(olah!$Q$2:Q15590,summary!A592,olah!$B$2:B15590,summary!B592,olah!$T$2:T15590,"On Time CO")</f>
        <v>18</v>
      </c>
      <c r="N592">
        <f>COUNTIFS(olah!$Q592:Q15590,summary!A592,olah!$B592:B15590,summary!B592,olah!$N592:N15590,summary!C592,olah!$P592:P15590,summary!D592,olah!$T592:T15590,"Overtime")</f>
        <v>0</v>
      </c>
      <c r="O592">
        <f>COUNTIFS(olah!$Q$2:Q15590,summary!A592,olah!$B$2:B15590,summary!B592,olah!$T$2:T15590,"Overtime")</f>
        <v>0</v>
      </c>
      <c r="P592">
        <f>COUNTIFS(olah!$Q592:Q15590,summary!A592,olah!$B592:B15590,summary!B592,olah!$N592:N15590,summary!C592,olah!$P592:P15590,summary!D592,olah!$T592:T15590,"Early")</f>
        <v>0</v>
      </c>
      <c r="Q592">
        <f>COUNTIFS(olah!$Q$2:Q15590,summary!A592,olah!$B$2:B15590,summary!B592,olah!$T$2:T15590,"Early")</f>
        <v>0</v>
      </c>
      <c r="R592">
        <f>COUNTIFS(olah!$Q592:Q15590,summary!A592,olah!$B592:B15590,summary!B592,olah!$N592:N15590,summary!C592,olah!$P592:P15590,summary!D592,olah!$T592:T15590,"NA CO")</f>
        <v>0</v>
      </c>
      <c r="S592">
        <f>COUNTIFS(olah!$Q$2:Q15590,summary!A592,olah!$B$2:B15590,summary!B592,olah!$T$2:T15590,"NA CO")</f>
        <v>4</v>
      </c>
      <c r="T592" t="str">
        <f>olah!R592</f>
        <v>Daily Journey</v>
      </c>
      <c r="U592" t="str">
        <f>IF(T592="Permit", olah!T592, "No Permit")</f>
        <v>No Permit</v>
      </c>
    </row>
    <row r="593" spans="1:21" hidden="1" x14ac:dyDescent="0.3">
      <c r="A593" s="23">
        <v>44561</v>
      </c>
      <c r="B593" t="s">
        <v>189</v>
      </c>
      <c r="C593" t="s">
        <v>190</v>
      </c>
      <c r="D593" t="s">
        <v>5935</v>
      </c>
      <c r="E593" t="str">
        <f>VLOOKUP(B593,olah!$B:$P,2,0)</f>
        <v>2021-12-01</v>
      </c>
      <c r="F593">
        <f>COUNTIFS(parameter!$J$4:$J$34,summary!A593,parameter!$I$4:$I$34,"&gt;="&amp;summary!$E593)</f>
        <v>31</v>
      </c>
      <c r="G593">
        <f>COUNTIFS(olah!$Q593:Q15591,summary!A593,olah!$B593:B15591,summary!B593,olah!$N593:N15591,summary!C593,olah!$P593:P15591,summary!D593,olah!$S593:S15591,"On Time")</f>
        <v>1</v>
      </c>
      <c r="H593">
        <f>COUNTIFS(olah!$Q$2:Q15591,summary!A593,olah!$B$2:B15591,summary!B593,olah!$S$2:S15591,"On Time")</f>
        <v>22</v>
      </c>
      <c r="I593">
        <f>COUNTIFS(olah!$Q593:Q15591,summary!A593,olah!$B593:B15591,summary!B593,olah!$N593:N15591,summary!C593,olah!$P593:P15591,summary!D593,olah!$S593:S15591,"Late")</f>
        <v>0</v>
      </c>
      <c r="J593">
        <f>COUNTIFS(olah!$Q$2:Q15591,summary!A593,olah!$B$2:B15591,summary!B593,olah!$S$2:S15591,"Late")</f>
        <v>0</v>
      </c>
      <c r="K593">
        <f t="shared" si="9"/>
        <v>9</v>
      </c>
      <c r="L593">
        <f>COUNTIFS(olah!$Q593:Q15591,summary!A593,olah!$B593:B15591,summary!B593,olah!$N593:N15591,summary!C593,olah!$P593:P15591,summary!D593,olah!$T593:T15591,"On Time CO")</f>
        <v>0</v>
      </c>
      <c r="M593">
        <f>COUNTIFS(olah!$Q$2:Q15591,summary!A593,olah!$B$2:B15591,summary!B593,olah!$T$2:T15591,"On Time CO")</f>
        <v>18</v>
      </c>
      <c r="N593">
        <f>COUNTIFS(olah!$Q593:Q15591,summary!A593,olah!$B593:B15591,summary!B593,olah!$N593:N15591,summary!C593,olah!$P593:P15591,summary!D593,olah!$T593:T15591,"Overtime")</f>
        <v>0</v>
      </c>
      <c r="O593">
        <f>COUNTIFS(olah!$Q$2:Q15591,summary!A593,olah!$B$2:B15591,summary!B593,olah!$T$2:T15591,"Overtime")</f>
        <v>0</v>
      </c>
      <c r="P593">
        <f>COUNTIFS(olah!$Q593:Q15591,summary!A593,olah!$B593:B15591,summary!B593,olah!$N593:N15591,summary!C593,olah!$P593:P15591,summary!D593,olah!$T593:T15591,"Early")</f>
        <v>0</v>
      </c>
      <c r="Q593">
        <f>COUNTIFS(olah!$Q$2:Q15591,summary!A593,olah!$B$2:B15591,summary!B593,olah!$T$2:T15591,"Early")</f>
        <v>0</v>
      </c>
      <c r="R593">
        <f>COUNTIFS(olah!$Q593:Q15591,summary!A593,olah!$B593:B15591,summary!B593,olah!$N593:N15591,summary!C593,olah!$P593:P15591,summary!D593,olah!$T593:T15591,"NA CO")</f>
        <v>1</v>
      </c>
      <c r="S593">
        <f>COUNTIFS(olah!$Q$2:Q15591,summary!A593,olah!$B$2:B15591,summary!B593,olah!$T$2:T15591,"NA CO")</f>
        <v>4</v>
      </c>
      <c r="T593" t="str">
        <f>olah!R593</f>
        <v>Daily Journey</v>
      </c>
      <c r="U593" t="str">
        <f>IF(T593="Permit", olah!T593, "No Permit")</f>
        <v>No Permit</v>
      </c>
    </row>
    <row r="594" spans="1:21" hidden="1" x14ac:dyDescent="0.3">
      <c r="A594" s="23">
        <v>44561</v>
      </c>
      <c r="B594" t="s">
        <v>189</v>
      </c>
      <c r="C594" t="s">
        <v>190</v>
      </c>
      <c r="D594" t="s">
        <v>11600</v>
      </c>
      <c r="E594" t="str">
        <f>VLOOKUP(B594,olah!$B:$P,2,0)</f>
        <v>2021-12-01</v>
      </c>
      <c r="F594">
        <f>COUNTIFS(parameter!$J$4:$J$34,summary!A594,parameter!$I$4:$I$34,"&gt;="&amp;summary!$E594)</f>
        <v>31</v>
      </c>
      <c r="G594">
        <f>COUNTIFS(olah!$Q594:Q15592,summary!A594,olah!$B594:B15592,summary!B594,olah!$N594:N15592,summary!C594,olah!$P594:P15592,summary!D594,olah!$S594:S15592,"On Time")</f>
        <v>1</v>
      </c>
      <c r="H594">
        <f>COUNTIFS(olah!$Q$2:Q15592,summary!A594,olah!$B$2:B15592,summary!B594,olah!$S$2:S15592,"On Time")</f>
        <v>22</v>
      </c>
      <c r="I594">
        <f>COUNTIFS(olah!$Q594:Q15592,summary!A594,olah!$B594:B15592,summary!B594,olah!$N594:N15592,summary!C594,olah!$P594:P15592,summary!D594,olah!$S594:S15592,"Late")</f>
        <v>0</v>
      </c>
      <c r="J594">
        <f>COUNTIFS(olah!$Q$2:Q15592,summary!A594,olah!$B$2:B15592,summary!B594,olah!$S$2:S15592,"Late")</f>
        <v>0</v>
      </c>
      <c r="K594">
        <f t="shared" si="9"/>
        <v>9</v>
      </c>
      <c r="L594">
        <f>COUNTIFS(olah!$Q594:Q15592,summary!A594,olah!$B594:B15592,summary!B594,olah!$N594:N15592,summary!C594,olah!$P594:P15592,summary!D594,olah!$T594:T15592,"On Time CO")</f>
        <v>1</v>
      </c>
      <c r="M594">
        <f>COUNTIFS(olah!$Q$2:Q15592,summary!A594,olah!$B$2:B15592,summary!B594,olah!$T$2:T15592,"On Time CO")</f>
        <v>18</v>
      </c>
      <c r="N594">
        <f>COUNTIFS(olah!$Q594:Q15592,summary!A594,olah!$B594:B15592,summary!B594,olah!$N594:N15592,summary!C594,olah!$P594:P15592,summary!D594,olah!$T594:T15592,"Overtime")</f>
        <v>0</v>
      </c>
      <c r="O594">
        <f>COUNTIFS(olah!$Q$2:Q15592,summary!A594,olah!$B$2:B15592,summary!B594,olah!$T$2:T15592,"Overtime")</f>
        <v>0</v>
      </c>
      <c r="P594">
        <f>COUNTIFS(olah!$Q594:Q15592,summary!A594,olah!$B594:B15592,summary!B594,olah!$N594:N15592,summary!C594,olah!$P594:P15592,summary!D594,olah!$T594:T15592,"Early")</f>
        <v>0</v>
      </c>
      <c r="Q594">
        <f>COUNTIFS(olah!$Q$2:Q15592,summary!A594,olah!$B$2:B15592,summary!B594,olah!$T$2:T15592,"Early")</f>
        <v>0</v>
      </c>
      <c r="R594">
        <f>COUNTIFS(olah!$Q594:Q15592,summary!A594,olah!$B594:B15592,summary!B594,olah!$N594:N15592,summary!C594,olah!$P594:P15592,summary!D594,olah!$T594:T15592,"NA CO")</f>
        <v>0</v>
      </c>
      <c r="S594">
        <f>COUNTIFS(olah!$Q$2:Q15592,summary!A594,olah!$B$2:B15592,summary!B594,olah!$T$2:T15592,"NA CO")</f>
        <v>4</v>
      </c>
      <c r="T594" t="str">
        <f>olah!R594</f>
        <v>Daily Journey</v>
      </c>
      <c r="U594" t="str">
        <f>IF(T594="Permit", olah!T594, "No Permit")</f>
        <v>No Permit</v>
      </c>
    </row>
    <row r="595" spans="1:21" hidden="1" x14ac:dyDescent="0.3">
      <c r="A595" s="23">
        <v>44561</v>
      </c>
      <c r="B595" t="s">
        <v>189</v>
      </c>
      <c r="C595" t="s">
        <v>192</v>
      </c>
      <c r="D595" t="s">
        <v>11601</v>
      </c>
      <c r="E595" t="str">
        <f>VLOOKUP(B595,olah!$B:$P,2,0)</f>
        <v>2021-12-01</v>
      </c>
      <c r="F595">
        <f>COUNTIFS(parameter!$J$4:$J$34,summary!A595,parameter!$I$4:$I$34,"&gt;="&amp;summary!$E595)</f>
        <v>31</v>
      </c>
      <c r="G595">
        <f>COUNTIFS(olah!$Q595:Q15593,summary!A595,olah!$B595:B15593,summary!B595,olah!$N595:N15593,summary!C595,olah!$P595:P15593,summary!D595,olah!$S595:S15593,"On Time")</f>
        <v>1</v>
      </c>
      <c r="H595">
        <f>COUNTIFS(olah!$Q$2:Q15593,summary!A595,olah!$B$2:B15593,summary!B595,olah!$S$2:S15593,"On Time")</f>
        <v>22</v>
      </c>
      <c r="I595">
        <f>COUNTIFS(olah!$Q595:Q15593,summary!A595,olah!$B595:B15593,summary!B595,olah!$N595:N15593,summary!C595,olah!$P595:P15593,summary!D595,olah!$S595:S15593,"Late")</f>
        <v>0</v>
      </c>
      <c r="J595">
        <f>COUNTIFS(olah!$Q$2:Q15593,summary!A595,olah!$B$2:B15593,summary!B595,olah!$S$2:S15593,"Late")</f>
        <v>0</v>
      </c>
      <c r="K595">
        <f t="shared" si="9"/>
        <v>9</v>
      </c>
      <c r="L595">
        <f>COUNTIFS(olah!$Q595:Q15593,summary!A595,olah!$B595:B15593,summary!B595,olah!$N595:N15593,summary!C595,olah!$P595:P15593,summary!D595,olah!$T595:T15593,"On Time CO")</f>
        <v>1</v>
      </c>
      <c r="M595">
        <f>COUNTIFS(olah!$Q$2:Q15593,summary!A595,olah!$B$2:B15593,summary!B595,olah!$T$2:T15593,"On Time CO")</f>
        <v>18</v>
      </c>
      <c r="N595">
        <f>COUNTIFS(olah!$Q595:Q15593,summary!A595,olah!$B595:B15593,summary!B595,olah!$N595:N15593,summary!C595,olah!$P595:P15593,summary!D595,olah!$T595:T15593,"Overtime")</f>
        <v>0</v>
      </c>
      <c r="O595">
        <f>COUNTIFS(olah!$Q$2:Q15593,summary!A595,olah!$B$2:B15593,summary!B595,olah!$T$2:T15593,"Overtime")</f>
        <v>0</v>
      </c>
      <c r="P595">
        <f>COUNTIFS(olah!$Q595:Q15593,summary!A595,olah!$B595:B15593,summary!B595,olah!$N595:N15593,summary!C595,olah!$P595:P15593,summary!D595,olah!$T595:T15593,"Early")</f>
        <v>0</v>
      </c>
      <c r="Q595">
        <f>COUNTIFS(olah!$Q$2:Q15593,summary!A595,olah!$B$2:B15593,summary!B595,olah!$T$2:T15593,"Early")</f>
        <v>0</v>
      </c>
      <c r="R595">
        <f>COUNTIFS(olah!$Q595:Q15593,summary!A595,olah!$B595:B15593,summary!B595,olah!$N595:N15593,summary!C595,olah!$P595:P15593,summary!D595,olah!$T595:T15593,"NA CO")</f>
        <v>0</v>
      </c>
      <c r="S595">
        <f>COUNTIFS(olah!$Q$2:Q15593,summary!A595,olah!$B$2:B15593,summary!B595,olah!$T$2:T15593,"NA CO")</f>
        <v>4</v>
      </c>
      <c r="T595" t="str">
        <f>olah!R595</f>
        <v>Daily Journey</v>
      </c>
      <c r="U595" t="str">
        <f>IF(T595="Permit", olah!T595, "No Permit")</f>
        <v>No Permit</v>
      </c>
    </row>
    <row r="596" spans="1:21" hidden="1" x14ac:dyDescent="0.3">
      <c r="A596" s="23">
        <v>44561</v>
      </c>
      <c r="B596" t="s">
        <v>189</v>
      </c>
      <c r="C596" t="s">
        <v>190</v>
      </c>
      <c r="D596" t="s">
        <v>5936</v>
      </c>
      <c r="E596" t="str">
        <f>VLOOKUP(B596,olah!$B:$P,2,0)</f>
        <v>2021-12-01</v>
      </c>
      <c r="F596">
        <f>COUNTIFS(parameter!$J$4:$J$34,summary!A596,parameter!$I$4:$I$34,"&gt;="&amp;summary!$E596)</f>
        <v>31</v>
      </c>
      <c r="G596">
        <f>COUNTIFS(olah!$Q596:Q15594,summary!A596,olah!$B596:B15594,summary!B596,olah!$N596:N15594,summary!C596,olah!$P596:P15594,summary!D596,olah!$S596:S15594,"On Time")</f>
        <v>1</v>
      </c>
      <c r="H596">
        <f>COUNTIFS(olah!$Q$2:Q15594,summary!A596,olah!$B$2:B15594,summary!B596,olah!$S$2:S15594,"On Time")</f>
        <v>22</v>
      </c>
      <c r="I596">
        <f>COUNTIFS(olah!$Q596:Q15594,summary!A596,olah!$B596:B15594,summary!B596,olah!$N596:N15594,summary!C596,olah!$P596:P15594,summary!D596,olah!$S596:S15594,"Late")</f>
        <v>0</v>
      </c>
      <c r="J596">
        <f>COUNTIFS(olah!$Q$2:Q15594,summary!A596,olah!$B$2:B15594,summary!B596,olah!$S$2:S15594,"Late")</f>
        <v>0</v>
      </c>
      <c r="K596">
        <f t="shared" si="9"/>
        <v>9</v>
      </c>
      <c r="L596">
        <f>COUNTIFS(olah!$Q596:Q15594,summary!A596,olah!$B596:B15594,summary!B596,olah!$N596:N15594,summary!C596,olah!$P596:P15594,summary!D596,olah!$T596:T15594,"On Time CO")</f>
        <v>0</v>
      </c>
      <c r="M596">
        <f>COUNTIFS(olah!$Q$2:Q15594,summary!A596,olah!$B$2:B15594,summary!B596,olah!$T$2:T15594,"On Time CO")</f>
        <v>18</v>
      </c>
      <c r="N596">
        <f>COUNTIFS(olah!$Q596:Q15594,summary!A596,olah!$B596:B15594,summary!B596,olah!$N596:N15594,summary!C596,olah!$P596:P15594,summary!D596,olah!$T596:T15594,"Overtime")</f>
        <v>0</v>
      </c>
      <c r="O596">
        <f>COUNTIFS(olah!$Q$2:Q15594,summary!A596,olah!$B$2:B15594,summary!B596,olah!$T$2:T15594,"Overtime")</f>
        <v>0</v>
      </c>
      <c r="P596">
        <f>COUNTIFS(olah!$Q596:Q15594,summary!A596,olah!$B596:B15594,summary!B596,olah!$N596:N15594,summary!C596,olah!$P596:P15594,summary!D596,olah!$T596:T15594,"Early")</f>
        <v>0</v>
      </c>
      <c r="Q596">
        <f>COUNTIFS(olah!$Q$2:Q15594,summary!A596,olah!$B$2:B15594,summary!B596,olah!$T$2:T15594,"Early")</f>
        <v>0</v>
      </c>
      <c r="R596">
        <f>COUNTIFS(olah!$Q596:Q15594,summary!A596,olah!$B596:B15594,summary!B596,olah!$N596:N15594,summary!C596,olah!$P596:P15594,summary!D596,olah!$T596:T15594,"NA CO")</f>
        <v>1</v>
      </c>
      <c r="S596">
        <f>COUNTIFS(olah!$Q$2:Q15594,summary!A596,olah!$B$2:B15594,summary!B596,olah!$T$2:T15594,"NA CO")</f>
        <v>4</v>
      </c>
      <c r="T596" t="str">
        <f>olah!R596</f>
        <v>Daily Journey</v>
      </c>
      <c r="U596" t="str">
        <f>IF(T596="Permit", olah!T596, "No Permit")</f>
        <v>No Permit</v>
      </c>
    </row>
    <row r="597" spans="1:21" hidden="1" x14ac:dyDescent="0.3">
      <c r="A597" s="23">
        <v>44561</v>
      </c>
      <c r="B597" t="s">
        <v>189</v>
      </c>
      <c r="C597" t="s">
        <v>190</v>
      </c>
      <c r="D597" t="s">
        <v>6082</v>
      </c>
      <c r="E597" t="str">
        <f>VLOOKUP(B597,olah!$B:$P,2,0)</f>
        <v>2021-12-01</v>
      </c>
      <c r="F597">
        <f>COUNTIFS(parameter!$J$4:$J$34,summary!A597,parameter!$I$4:$I$34,"&gt;="&amp;summary!$E597)</f>
        <v>31</v>
      </c>
      <c r="G597">
        <f>COUNTIFS(olah!$Q597:Q15595,summary!A597,olah!$B597:B15595,summary!B597,olah!$N597:N15595,summary!C597,olah!$P597:P15595,summary!D597,olah!$S597:S15595,"On Time")</f>
        <v>1</v>
      </c>
      <c r="H597">
        <f>COUNTIFS(olah!$Q$2:Q15595,summary!A597,olah!$B$2:B15595,summary!B597,olah!$S$2:S15595,"On Time")</f>
        <v>22</v>
      </c>
      <c r="I597">
        <f>COUNTIFS(olah!$Q597:Q15595,summary!A597,olah!$B597:B15595,summary!B597,olah!$N597:N15595,summary!C597,olah!$P597:P15595,summary!D597,olah!$S597:S15595,"Late")</f>
        <v>0</v>
      </c>
      <c r="J597">
        <f>COUNTIFS(olah!$Q$2:Q15595,summary!A597,olah!$B$2:B15595,summary!B597,olah!$S$2:S15595,"Late")</f>
        <v>0</v>
      </c>
      <c r="K597">
        <f t="shared" si="9"/>
        <v>9</v>
      </c>
      <c r="L597">
        <f>COUNTIFS(olah!$Q597:Q15595,summary!A597,olah!$B597:B15595,summary!B597,olah!$N597:N15595,summary!C597,olah!$P597:P15595,summary!D597,olah!$T597:T15595,"On Time CO")</f>
        <v>0</v>
      </c>
      <c r="M597">
        <f>COUNTIFS(olah!$Q$2:Q15595,summary!A597,olah!$B$2:B15595,summary!B597,olah!$T$2:T15595,"On Time CO")</f>
        <v>18</v>
      </c>
      <c r="N597">
        <f>COUNTIFS(olah!$Q597:Q15595,summary!A597,olah!$B597:B15595,summary!B597,olah!$N597:N15595,summary!C597,olah!$P597:P15595,summary!D597,olah!$T597:T15595,"Overtime")</f>
        <v>0</v>
      </c>
      <c r="O597">
        <f>COUNTIFS(olah!$Q$2:Q15595,summary!A597,olah!$B$2:B15595,summary!B597,olah!$T$2:T15595,"Overtime")</f>
        <v>0</v>
      </c>
      <c r="P597">
        <f>COUNTIFS(olah!$Q597:Q15595,summary!A597,olah!$B597:B15595,summary!B597,olah!$N597:N15595,summary!C597,olah!$P597:P15595,summary!D597,olah!$T597:T15595,"Early")</f>
        <v>0</v>
      </c>
      <c r="Q597">
        <f>COUNTIFS(olah!$Q$2:Q15595,summary!A597,olah!$B$2:B15595,summary!B597,olah!$T$2:T15595,"Early")</f>
        <v>0</v>
      </c>
      <c r="R597">
        <f>COUNTIFS(olah!$Q597:Q15595,summary!A597,olah!$B597:B15595,summary!B597,olah!$N597:N15595,summary!C597,olah!$P597:P15595,summary!D597,olah!$T597:T15595,"NA CO")</f>
        <v>1</v>
      </c>
      <c r="S597">
        <f>COUNTIFS(olah!$Q$2:Q15595,summary!A597,olah!$B$2:B15595,summary!B597,olah!$T$2:T15595,"NA CO")</f>
        <v>4</v>
      </c>
      <c r="T597" t="str">
        <f>olah!R597</f>
        <v>Daily Journey</v>
      </c>
      <c r="U597" t="str">
        <f>IF(T597="Permit", olah!T597, "No Permit")</f>
        <v>No Permit</v>
      </c>
    </row>
    <row r="598" spans="1:21" hidden="1" x14ac:dyDescent="0.3">
      <c r="A598" s="23">
        <v>44561</v>
      </c>
      <c r="B598" t="s">
        <v>189</v>
      </c>
      <c r="C598" t="s">
        <v>190</v>
      </c>
      <c r="D598" t="s">
        <v>11602</v>
      </c>
      <c r="E598" t="str">
        <f>VLOOKUP(B598,olah!$B:$P,2,0)</f>
        <v>2021-12-01</v>
      </c>
      <c r="F598">
        <f>COUNTIFS(parameter!$J$4:$J$34,summary!A598,parameter!$I$4:$I$34,"&gt;="&amp;summary!$E598)</f>
        <v>31</v>
      </c>
      <c r="G598">
        <f>COUNTIFS(olah!$Q598:Q15596,summary!A598,olah!$B598:B15596,summary!B598,olah!$N598:N15596,summary!C598,olah!$P598:P15596,summary!D598,olah!$S598:S15596,"On Time")</f>
        <v>1</v>
      </c>
      <c r="H598">
        <f>COUNTIFS(olah!$Q$2:Q15596,summary!A598,olah!$B$2:B15596,summary!B598,olah!$S$2:S15596,"On Time")</f>
        <v>22</v>
      </c>
      <c r="I598">
        <f>COUNTIFS(olah!$Q598:Q15596,summary!A598,olah!$B598:B15596,summary!B598,olah!$N598:N15596,summary!C598,olah!$P598:P15596,summary!D598,olah!$S598:S15596,"Late")</f>
        <v>0</v>
      </c>
      <c r="J598">
        <f>COUNTIFS(olah!$Q$2:Q15596,summary!A598,olah!$B$2:B15596,summary!B598,olah!$S$2:S15596,"Late")</f>
        <v>0</v>
      </c>
      <c r="K598">
        <f t="shared" si="9"/>
        <v>9</v>
      </c>
      <c r="L598">
        <f>COUNTIFS(olah!$Q598:Q15596,summary!A598,olah!$B598:B15596,summary!B598,olah!$N598:N15596,summary!C598,olah!$P598:P15596,summary!D598,olah!$T598:T15596,"On Time CO")</f>
        <v>1</v>
      </c>
      <c r="M598">
        <f>COUNTIFS(olah!$Q$2:Q15596,summary!A598,olah!$B$2:B15596,summary!B598,olah!$T$2:T15596,"On Time CO")</f>
        <v>18</v>
      </c>
      <c r="N598">
        <f>COUNTIFS(olah!$Q598:Q15596,summary!A598,olah!$B598:B15596,summary!B598,olah!$N598:N15596,summary!C598,olah!$P598:P15596,summary!D598,olah!$T598:T15596,"Overtime")</f>
        <v>0</v>
      </c>
      <c r="O598">
        <f>COUNTIFS(olah!$Q$2:Q15596,summary!A598,olah!$B$2:B15596,summary!B598,olah!$T$2:T15596,"Overtime")</f>
        <v>0</v>
      </c>
      <c r="P598">
        <f>COUNTIFS(olah!$Q598:Q15596,summary!A598,olah!$B598:B15596,summary!B598,olah!$N598:N15596,summary!C598,olah!$P598:P15596,summary!D598,olah!$T598:T15596,"Early")</f>
        <v>0</v>
      </c>
      <c r="Q598">
        <f>COUNTIFS(olah!$Q$2:Q15596,summary!A598,olah!$B$2:B15596,summary!B598,olah!$T$2:T15596,"Early")</f>
        <v>0</v>
      </c>
      <c r="R598">
        <f>COUNTIFS(olah!$Q598:Q15596,summary!A598,olah!$B598:B15596,summary!B598,olah!$N598:N15596,summary!C598,olah!$P598:P15596,summary!D598,olah!$T598:T15596,"NA CO")</f>
        <v>0</v>
      </c>
      <c r="S598">
        <f>COUNTIFS(olah!$Q$2:Q15596,summary!A598,olah!$B$2:B15596,summary!B598,olah!$T$2:T15596,"NA CO")</f>
        <v>4</v>
      </c>
      <c r="T598" t="str">
        <f>olah!R598</f>
        <v>Daily Journey</v>
      </c>
      <c r="U598" t="str">
        <f>IF(T598="Permit", olah!T598, "No Permit")</f>
        <v>No Permit</v>
      </c>
    </row>
    <row r="599" spans="1:21" hidden="1" x14ac:dyDescent="0.3">
      <c r="A599" s="23">
        <v>44561</v>
      </c>
      <c r="B599" t="s">
        <v>189</v>
      </c>
      <c r="C599" t="s">
        <v>190</v>
      </c>
      <c r="D599" t="s">
        <v>11603</v>
      </c>
      <c r="E599" t="str">
        <f>VLOOKUP(B599,olah!$B:$P,2,0)</f>
        <v>2021-12-01</v>
      </c>
      <c r="F599">
        <f>COUNTIFS(parameter!$J$4:$J$34,summary!A599,parameter!$I$4:$I$34,"&gt;="&amp;summary!$E599)</f>
        <v>31</v>
      </c>
      <c r="G599">
        <f>COUNTIFS(olah!$Q599:Q15597,summary!A599,olah!$B599:B15597,summary!B599,olah!$N599:N15597,summary!C599,olah!$P599:P15597,summary!D599,olah!$S599:S15597,"On Time")</f>
        <v>1</v>
      </c>
      <c r="H599">
        <f>COUNTIFS(olah!$Q$2:Q15597,summary!A599,olah!$B$2:B15597,summary!B599,olah!$S$2:S15597,"On Time")</f>
        <v>22</v>
      </c>
      <c r="I599">
        <f>COUNTIFS(olah!$Q599:Q15597,summary!A599,olah!$B599:B15597,summary!B599,olah!$N599:N15597,summary!C599,olah!$P599:P15597,summary!D599,olah!$S599:S15597,"Late")</f>
        <v>0</v>
      </c>
      <c r="J599">
        <f>COUNTIFS(olah!$Q$2:Q15597,summary!A599,olah!$B$2:B15597,summary!B599,olah!$S$2:S15597,"Late")</f>
        <v>0</v>
      </c>
      <c r="K599">
        <f t="shared" si="9"/>
        <v>9</v>
      </c>
      <c r="L599">
        <f>COUNTIFS(olah!$Q599:Q15597,summary!A599,olah!$B599:B15597,summary!B599,olah!$N599:N15597,summary!C599,olah!$P599:P15597,summary!D599,olah!$T599:T15597,"On Time CO")</f>
        <v>1</v>
      </c>
      <c r="M599">
        <f>COUNTIFS(olah!$Q$2:Q15597,summary!A599,olah!$B$2:B15597,summary!B599,olah!$T$2:T15597,"On Time CO")</f>
        <v>18</v>
      </c>
      <c r="N599">
        <f>COUNTIFS(olah!$Q599:Q15597,summary!A599,olah!$B599:B15597,summary!B599,olah!$N599:N15597,summary!C599,olah!$P599:P15597,summary!D599,olah!$T599:T15597,"Overtime")</f>
        <v>0</v>
      </c>
      <c r="O599">
        <f>COUNTIFS(olah!$Q$2:Q15597,summary!A599,olah!$B$2:B15597,summary!B599,olah!$T$2:T15597,"Overtime")</f>
        <v>0</v>
      </c>
      <c r="P599">
        <f>COUNTIFS(olah!$Q599:Q15597,summary!A599,olah!$B599:B15597,summary!B599,olah!$N599:N15597,summary!C599,olah!$P599:P15597,summary!D599,olah!$T599:T15597,"Early")</f>
        <v>0</v>
      </c>
      <c r="Q599">
        <f>COUNTIFS(olah!$Q$2:Q15597,summary!A599,olah!$B$2:B15597,summary!B599,olah!$T$2:T15597,"Early")</f>
        <v>0</v>
      </c>
      <c r="R599">
        <f>COUNTIFS(olah!$Q599:Q15597,summary!A599,olah!$B599:B15597,summary!B599,olah!$N599:N15597,summary!C599,olah!$P599:P15597,summary!D599,olah!$T599:T15597,"NA CO")</f>
        <v>0</v>
      </c>
      <c r="S599">
        <f>COUNTIFS(olah!$Q$2:Q15597,summary!A599,olah!$B$2:B15597,summary!B599,olah!$T$2:T15597,"NA CO")</f>
        <v>4</v>
      </c>
      <c r="T599" t="str">
        <f>olah!R599</f>
        <v>Daily Journey</v>
      </c>
      <c r="U599" t="str">
        <f>IF(T599="Permit", olah!T599, "No Permit")</f>
        <v>No Permit</v>
      </c>
    </row>
    <row r="600" spans="1:21" hidden="1" x14ac:dyDescent="0.3">
      <c r="A600" s="23">
        <v>44561</v>
      </c>
      <c r="B600" t="s">
        <v>189</v>
      </c>
      <c r="C600" t="s">
        <v>1097</v>
      </c>
      <c r="D600" t="s">
        <v>7108</v>
      </c>
      <c r="E600" t="str">
        <f>VLOOKUP(B600,olah!$B:$P,2,0)</f>
        <v>2021-12-01</v>
      </c>
      <c r="F600">
        <f>COUNTIFS(parameter!$J$4:$J$34,summary!A600,parameter!$I$4:$I$34,"&gt;="&amp;summary!$E600)</f>
        <v>31</v>
      </c>
      <c r="G600">
        <f>COUNTIFS(olah!$Q600:Q15598,summary!A600,olah!$B600:B15598,summary!B600,olah!$N600:N15598,summary!C600,olah!$P600:P15598,summary!D600,olah!$S600:S15598,"On Time")</f>
        <v>1</v>
      </c>
      <c r="H600">
        <f>COUNTIFS(olah!$Q$2:Q15598,summary!A600,olah!$B$2:B15598,summary!B600,olah!$S$2:S15598,"On Time")</f>
        <v>22</v>
      </c>
      <c r="I600">
        <f>COUNTIFS(olah!$Q600:Q15598,summary!A600,olah!$B600:B15598,summary!B600,olah!$N600:N15598,summary!C600,olah!$P600:P15598,summary!D600,olah!$S600:S15598,"Late")</f>
        <v>0</v>
      </c>
      <c r="J600">
        <f>COUNTIFS(olah!$Q$2:Q15598,summary!A600,olah!$B$2:B15598,summary!B600,olah!$S$2:S15598,"Late")</f>
        <v>0</v>
      </c>
      <c r="K600">
        <f t="shared" si="9"/>
        <v>9</v>
      </c>
      <c r="L600">
        <f>COUNTIFS(olah!$Q600:Q15598,summary!A600,olah!$B600:B15598,summary!B600,olah!$N600:N15598,summary!C600,olah!$P600:P15598,summary!D600,olah!$T600:T15598,"On Time CO")</f>
        <v>0</v>
      </c>
      <c r="M600">
        <f>COUNTIFS(olah!$Q$2:Q15598,summary!A600,olah!$B$2:B15598,summary!B600,olah!$T$2:T15598,"On Time CO")</f>
        <v>18</v>
      </c>
      <c r="N600">
        <f>COUNTIFS(olah!$Q600:Q15598,summary!A600,olah!$B600:B15598,summary!B600,olah!$N600:N15598,summary!C600,olah!$P600:P15598,summary!D600,olah!$T600:T15598,"Overtime")</f>
        <v>0</v>
      </c>
      <c r="O600">
        <f>COUNTIFS(olah!$Q$2:Q15598,summary!A600,olah!$B$2:B15598,summary!B600,olah!$T$2:T15598,"Overtime")</f>
        <v>0</v>
      </c>
      <c r="P600">
        <f>COUNTIFS(olah!$Q600:Q15598,summary!A600,olah!$B600:B15598,summary!B600,olah!$N600:N15598,summary!C600,olah!$P600:P15598,summary!D600,olah!$T600:T15598,"Early")</f>
        <v>0</v>
      </c>
      <c r="Q600">
        <f>COUNTIFS(olah!$Q$2:Q15598,summary!A600,olah!$B$2:B15598,summary!B600,olah!$T$2:T15598,"Early")</f>
        <v>0</v>
      </c>
      <c r="R600">
        <f>COUNTIFS(olah!$Q600:Q15598,summary!A600,olah!$B600:B15598,summary!B600,olah!$N600:N15598,summary!C600,olah!$P600:P15598,summary!D600,olah!$T600:T15598,"NA CO")</f>
        <v>1</v>
      </c>
      <c r="S600">
        <f>COUNTIFS(olah!$Q$2:Q15598,summary!A600,olah!$B$2:B15598,summary!B600,olah!$T$2:T15598,"NA CO")</f>
        <v>4</v>
      </c>
      <c r="T600" t="str">
        <f>olah!R600</f>
        <v>Daily Journey</v>
      </c>
      <c r="U600" t="str">
        <f>IF(T600="Permit", olah!T600, "No Permit")</f>
        <v>No Permit</v>
      </c>
    </row>
    <row r="601" spans="1:21" hidden="1" x14ac:dyDescent="0.3">
      <c r="A601" s="23">
        <v>44561</v>
      </c>
      <c r="B601" t="s">
        <v>189</v>
      </c>
      <c r="C601" t="s">
        <v>190</v>
      </c>
      <c r="D601" t="s">
        <v>11604</v>
      </c>
      <c r="E601" t="str">
        <f>VLOOKUP(B601,olah!$B:$P,2,0)</f>
        <v>2021-12-01</v>
      </c>
      <c r="F601">
        <f>COUNTIFS(parameter!$J$4:$J$34,summary!A601,parameter!$I$4:$I$34,"&gt;="&amp;summary!$E601)</f>
        <v>31</v>
      </c>
      <c r="G601">
        <f>COUNTIFS(olah!$Q601:Q15599,summary!A601,olah!$B601:B15599,summary!B601,olah!$N601:N15599,summary!C601,olah!$P601:P15599,summary!D601,olah!$S601:S15599,"On Time")</f>
        <v>1</v>
      </c>
      <c r="H601">
        <f>COUNTIFS(olah!$Q$2:Q15599,summary!A601,olah!$B$2:B15599,summary!B601,olah!$S$2:S15599,"On Time")</f>
        <v>22</v>
      </c>
      <c r="I601">
        <f>COUNTIFS(olah!$Q601:Q15599,summary!A601,olah!$B601:B15599,summary!B601,olah!$N601:N15599,summary!C601,olah!$P601:P15599,summary!D601,olah!$S601:S15599,"Late")</f>
        <v>0</v>
      </c>
      <c r="J601">
        <f>COUNTIFS(olah!$Q$2:Q15599,summary!A601,olah!$B$2:B15599,summary!B601,olah!$S$2:S15599,"Late")</f>
        <v>0</v>
      </c>
      <c r="K601">
        <f t="shared" si="9"/>
        <v>9</v>
      </c>
      <c r="L601">
        <f>COUNTIFS(olah!$Q601:Q15599,summary!A601,olah!$B601:B15599,summary!B601,olah!$N601:N15599,summary!C601,olah!$P601:P15599,summary!D601,olah!$T601:T15599,"On Time CO")</f>
        <v>1</v>
      </c>
      <c r="M601">
        <f>COUNTIFS(olah!$Q$2:Q15599,summary!A601,olah!$B$2:B15599,summary!B601,olah!$T$2:T15599,"On Time CO")</f>
        <v>18</v>
      </c>
      <c r="N601">
        <f>COUNTIFS(olah!$Q601:Q15599,summary!A601,olah!$B601:B15599,summary!B601,olah!$N601:N15599,summary!C601,olah!$P601:P15599,summary!D601,olah!$T601:T15599,"Overtime")</f>
        <v>0</v>
      </c>
      <c r="O601">
        <f>COUNTIFS(olah!$Q$2:Q15599,summary!A601,olah!$B$2:B15599,summary!B601,olah!$T$2:T15599,"Overtime")</f>
        <v>0</v>
      </c>
      <c r="P601">
        <f>COUNTIFS(olah!$Q601:Q15599,summary!A601,olah!$B601:B15599,summary!B601,olah!$N601:N15599,summary!C601,olah!$P601:P15599,summary!D601,olah!$T601:T15599,"Early")</f>
        <v>0</v>
      </c>
      <c r="Q601">
        <f>COUNTIFS(olah!$Q$2:Q15599,summary!A601,olah!$B$2:B15599,summary!B601,olah!$T$2:T15599,"Early")</f>
        <v>0</v>
      </c>
      <c r="R601">
        <f>COUNTIFS(olah!$Q601:Q15599,summary!A601,olah!$B601:B15599,summary!B601,olah!$N601:N15599,summary!C601,olah!$P601:P15599,summary!D601,olah!$T601:T15599,"NA CO")</f>
        <v>0</v>
      </c>
      <c r="S601">
        <f>COUNTIFS(olah!$Q$2:Q15599,summary!A601,olah!$B$2:B15599,summary!B601,olah!$T$2:T15599,"NA CO")</f>
        <v>4</v>
      </c>
      <c r="T601" t="str">
        <f>olah!R601</f>
        <v>Daily Journey</v>
      </c>
      <c r="U601" t="str">
        <f>IF(T601="Permit", olah!T601, "No Permit")</f>
        <v>No Permit</v>
      </c>
    </row>
    <row r="602" spans="1:21" hidden="1" x14ac:dyDescent="0.3">
      <c r="A602" s="23">
        <v>44561</v>
      </c>
      <c r="B602" t="s">
        <v>189</v>
      </c>
      <c r="C602" t="s">
        <v>190</v>
      </c>
      <c r="D602" t="s">
        <v>11605</v>
      </c>
      <c r="E602" t="str">
        <f>VLOOKUP(B602,olah!$B:$P,2,0)</f>
        <v>2021-12-01</v>
      </c>
      <c r="F602">
        <f>COUNTIFS(parameter!$J$4:$J$34,summary!A602,parameter!$I$4:$I$34,"&gt;="&amp;summary!$E602)</f>
        <v>31</v>
      </c>
      <c r="G602">
        <f>COUNTIFS(olah!$Q602:Q15600,summary!A602,olah!$B602:B15600,summary!B602,olah!$N602:N15600,summary!C602,olah!$P602:P15600,summary!D602,olah!$S602:S15600,"On Time")</f>
        <v>1</v>
      </c>
      <c r="H602">
        <f>COUNTIFS(olah!$Q$2:Q15600,summary!A602,olah!$B$2:B15600,summary!B602,olah!$S$2:S15600,"On Time")</f>
        <v>22</v>
      </c>
      <c r="I602">
        <f>COUNTIFS(olah!$Q602:Q15600,summary!A602,olah!$B602:B15600,summary!B602,olah!$N602:N15600,summary!C602,olah!$P602:P15600,summary!D602,olah!$S602:S15600,"Late")</f>
        <v>0</v>
      </c>
      <c r="J602">
        <f>COUNTIFS(olah!$Q$2:Q15600,summary!A602,olah!$B$2:B15600,summary!B602,olah!$S$2:S15600,"Late")</f>
        <v>0</v>
      </c>
      <c r="K602">
        <f t="shared" si="9"/>
        <v>9</v>
      </c>
      <c r="L602">
        <f>COUNTIFS(olah!$Q602:Q15600,summary!A602,olah!$B602:B15600,summary!B602,olah!$N602:N15600,summary!C602,olah!$P602:P15600,summary!D602,olah!$T602:T15600,"On Time CO")</f>
        <v>1</v>
      </c>
      <c r="M602">
        <f>COUNTIFS(olah!$Q$2:Q15600,summary!A602,olah!$B$2:B15600,summary!B602,olah!$T$2:T15600,"On Time CO")</f>
        <v>18</v>
      </c>
      <c r="N602">
        <f>COUNTIFS(olah!$Q602:Q15600,summary!A602,olah!$B602:B15600,summary!B602,olah!$N602:N15600,summary!C602,olah!$P602:P15600,summary!D602,olah!$T602:T15600,"Overtime")</f>
        <v>0</v>
      </c>
      <c r="O602">
        <f>COUNTIFS(olah!$Q$2:Q15600,summary!A602,olah!$B$2:B15600,summary!B602,olah!$T$2:T15600,"Overtime")</f>
        <v>0</v>
      </c>
      <c r="P602">
        <f>COUNTIFS(olah!$Q602:Q15600,summary!A602,olah!$B602:B15600,summary!B602,olah!$N602:N15600,summary!C602,olah!$P602:P15600,summary!D602,olah!$T602:T15600,"Early")</f>
        <v>0</v>
      </c>
      <c r="Q602">
        <f>COUNTIFS(olah!$Q$2:Q15600,summary!A602,olah!$B$2:B15600,summary!B602,olah!$T$2:T15600,"Early")</f>
        <v>0</v>
      </c>
      <c r="R602">
        <f>COUNTIFS(olah!$Q602:Q15600,summary!A602,olah!$B602:B15600,summary!B602,olah!$N602:N15600,summary!C602,olah!$P602:P15600,summary!D602,olah!$T602:T15600,"NA CO")</f>
        <v>0</v>
      </c>
      <c r="S602">
        <f>COUNTIFS(olah!$Q$2:Q15600,summary!A602,olah!$B$2:B15600,summary!B602,olah!$T$2:T15600,"NA CO")</f>
        <v>4</v>
      </c>
      <c r="T602" t="str">
        <f>olah!R602</f>
        <v>Daily Journey</v>
      </c>
      <c r="U602" t="str">
        <f>IF(T602="Permit", olah!T602, "No Permit")</f>
        <v>No Permit</v>
      </c>
    </row>
    <row r="603" spans="1:21" hidden="1" x14ac:dyDescent="0.3">
      <c r="A603" s="23">
        <v>44561</v>
      </c>
      <c r="B603" t="s">
        <v>189</v>
      </c>
      <c r="C603" t="s">
        <v>190</v>
      </c>
      <c r="D603" t="s">
        <v>11606</v>
      </c>
      <c r="E603" t="str">
        <f>VLOOKUP(B603,olah!$B:$P,2,0)</f>
        <v>2021-12-01</v>
      </c>
      <c r="F603">
        <f>COUNTIFS(parameter!$J$4:$J$34,summary!A603,parameter!$I$4:$I$34,"&gt;="&amp;summary!$E603)</f>
        <v>31</v>
      </c>
      <c r="G603">
        <f>COUNTIFS(olah!$Q603:Q15601,summary!A603,olah!$B603:B15601,summary!B603,olah!$N603:N15601,summary!C603,olah!$P603:P15601,summary!D603,olah!$S603:S15601,"On Time")</f>
        <v>1</v>
      </c>
      <c r="H603">
        <f>COUNTIFS(olah!$Q$2:Q15601,summary!A603,olah!$B$2:B15601,summary!B603,olah!$S$2:S15601,"On Time")</f>
        <v>22</v>
      </c>
      <c r="I603">
        <f>COUNTIFS(olah!$Q603:Q15601,summary!A603,olah!$B603:B15601,summary!B603,olah!$N603:N15601,summary!C603,olah!$P603:P15601,summary!D603,olah!$S603:S15601,"Late")</f>
        <v>0</v>
      </c>
      <c r="J603">
        <f>COUNTIFS(olah!$Q$2:Q15601,summary!A603,olah!$B$2:B15601,summary!B603,olah!$S$2:S15601,"Late")</f>
        <v>0</v>
      </c>
      <c r="K603">
        <f t="shared" si="9"/>
        <v>9</v>
      </c>
      <c r="L603">
        <f>COUNTIFS(olah!$Q603:Q15601,summary!A603,olah!$B603:B15601,summary!B603,olah!$N603:N15601,summary!C603,olah!$P603:P15601,summary!D603,olah!$T603:T15601,"On Time CO")</f>
        <v>1</v>
      </c>
      <c r="M603">
        <f>COUNTIFS(olah!$Q$2:Q15601,summary!A603,olah!$B$2:B15601,summary!B603,olah!$T$2:T15601,"On Time CO")</f>
        <v>18</v>
      </c>
      <c r="N603">
        <f>COUNTIFS(olah!$Q603:Q15601,summary!A603,olah!$B603:B15601,summary!B603,olah!$N603:N15601,summary!C603,olah!$P603:P15601,summary!D603,olah!$T603:T15601,"Overtime")</f>
        <v>0</v>
      </c>
      <c r="O603">
        <f>COUNTIFS(olah!$Q$2:Q15601,summary!A603,olah!$B$2:B15601,summary!B603,olah!$T$2:T15601,"Overtime")</f>
        <v>0</v>
      </c>
      <c r="P603">
        <f>COUNTIFS(olah!$Q603:Q15601,summary!A603,olah!$B603:B15601,summary!B603,olah!$N603:N15601,summary!C603,olah!$P603:P15601,summary!D603,olah!$T603:T15601,"Early")</f>
        <v>0</v>
      </c>
      <c r="Q603">
        <f>COUNTIFS(olah!$Q$2:Q15601,summary!A603,olah!$B$2:B15601,summary!B603,olah!$T$2:T15601,"Early")</f>
        <v>0</v>
      </c>
      <c r="R603">
        <f>COUNTIFS(olah!$Q603:Q15601,summary!A603,olah!$B603:B15601,summary!B603,olah!$N603:N15601,summary!C603,olah!$P603:P15601,summary!D603,olah!$T603:T15601,"NA CO")</f>
        <v>0</v>
      </c>
      <c r="S603">
        <f>COUNTIFS(olah!$Q$2:Q15601,summary!A603,olah!$B$2:B15601,summary!B603,olah!$T$2:T15601,"NA CO")</f>
        <v>4</v>
      </c>
      <c r="T603" t="str">
        <f>olah!R603</f>
        <v>Daily Journey</v>
      </c>
      <c r="U603" t="str">
        <f>IF(T603="Permit", olah!T603, "No Permit")</f>
        <v>No Permit</v>
      </c>
    </row>
    <row r="604" spans="1:21" hidden="1" x14ac:dyDescent="0.3">
      <c r="A604" s="23">
        <v>44561</v>
      </c>
      <c r="B604" t="s">
        <v>189</v>
      </c>
      <c r="C604" t="s">
        <v>192</v>
      </c>
      <c r="D604" t="s">
        <v>10202</v>
      </c>
      <c r="E604" t="str">
        <f>VLOOKUP(B604,olah!$B:$P,2,0)</f>
        <v>2021-12-01</v>
      </c>
      <c r="F604">
        <f>COUNTIFS(parameter!$J$4:$J$34,summary!A604,parameter!$I$4:$I$34,"&gt;="&amp;summary!$E604)</f>
        <v>31</v>
      </c>
      <c r="G604">
        <f>COUNTIFS(olah!$Q604:Q15602,summary!A604,olah!$B604:B15602,summary!B604,olah!$N604:N15602,summary!C604,olah!$P604:P15602,summary!D604,olah!$S604:S15602,"On Time")</f>
        <v>1</v>
      </c>
      <c r="H604">
        <f>COUNTIFS(olah!$Q$2:Q15602,summary!A604,olah!$B$2:B15602,summary!B604,olah!$S$2:S15602,"On Time")</f>
        <v>22</v>
      </c>
      <c r="I604">
        <f>COUNTIFS(olah!$Q604:Q15602,summary!A604,olah!$B604:B15602,summary!B604,olah!$N604:N15602,summary!C604,olah!$P604:P15602,summary!D604,olah!$S604:S15602,"Late")</f>
        <v>0</v>
      </c>
      <c r="J604">
        <f>COUNTIFS(olah!$Q$2:Q15602,summary!A604,olah!$B$2:B15602,summary!B604,olah!$S$2:S15602,"Late")</f>
        <v>0</v>
      </c>
      <c r="K604">
        <f t="shared" si="9"/>
        <v>9</v>
      </c>
      <c r="L604">
        <f>COUNTIFS(olah!$Q604:Q15602,summary!A604,olah!$B604:B15602,summary!B604,olah!$N604:N15602,summary!C604,olah!$P604:P15602,summary!D604,olah!$T604:T15602,"On Time CO")</f>
        <v>1</v>
      </c>
      <c r="M604">
        <f>COUNTIFS(olah!$Q$2:Q15602,summary!A604,olah!$B$2:B15602,summary!B604,olah!$T$2:T15602,"On Time CO")</f>
        <v>18</v>
      </c>
      <c r="N604">
        <f>COUNTIFS(olah!$Q604:Q15602,summary!A604,olah!$B604:B15602,summary!B604,olah!$N604:N15602,summary!C604,olah!$P604:P15602,summary!D604,olah!$T604:T15602,"Overtime")</f>
        <v>0</v>
      </c>
      <c r="O604">
        <f>COUNTIFS(olah!$Q$2:Q15602,summary!A604,olah!$B$2:B15602,summary!B604,olah!$T$2:T15602,"Overtime")</f>
        <v>0</v>
      </c>
      <c r="P604">
        <f>COUNTIFS(olah!$Q604:Q15602,summary!A604,olah!$B604:B15602,summary!B604,olah!$N604:N15602,summary!C604,olah!$P604:P15602,summary!D604,olah!$T604:T15602,"Early")</f>
        <v>0</v>
      </c>
      <c r="Q604">
        <f>COUNTIFS(olah!$Q$2:Q15602,summary!A604,olah!$B$2:B15602,summary!B604,olah!$T$2:T15602,"Early")</f>
        <v>0</v>
      </c>
      <c r="R604">
        <f>COUNTIFS(olah!$Q604:Q15602,summary!A604,olah!$B604:B15602,summary!B604,olah!$N604:N15602,summary!C604,olah!$P604:P15602,summary!D604,olah!$T604:T15602,"NA CO")</f>
        <v>0</v>
      </c>
      <c r="S604">
        <f>COUNTIFS(olah!$Q$2:Q15602,summary!A604,olah!$B$2:B15602,summary!B604,olah!$T$2:T15602,"NA CO")</f>
        <v>4</v>
      </c>
      <c r="T604" t="str">
        <f>olah!R604</f>
        <v>Daily Journey</v>
      </c>
      <c r="U604" t="str">
        <f>IF(T604="Permit", olah!T604, "No Permit")</f>
        <v>No Permit</v>
      </c>
    </row>
    <row r="605" spans="1:21" hidden="1" x14ac:dyDescent="0.3">
      <c r="A605" s="23">
        <v>44561</v>
      </c>
      <c r="B605" t="s">
        <v>189</v>
      </c>
      <c r="C605" t="s">
        <v>190</v>
      </c>
      <c r="D605" t="s">
        <v>11607</v>
      </c>
      <c r="E605" t="str">
        <f>VLOOKUP(B605,olah!$B:$P,2,0)</f>
        <v>2021-12-01</v>
      </c>
      <c r="F605">
        <f>COUNTIFS(parameter!$J$4:$J$34,summary!A605,parameter!$I$4:$I$34,"&gt;="&amp;summary!$E605)</f>
        <v>31</v>
      </c>
      <c r="G605">
        <f>COUNTIFS(olah!$Q605:Q15603,summary!A605,olah!$B605:B15603,summary!B605,olah!$N605:N15603,summary!C605,olah!$P605:P15603,summary!D605,olah!$S605:S15603,"On Time")</f>
        <v>1</v>
      </c>
      <c r="H605">
        <f>COUNTIFS(olah!$Q$2:Q15603,summary!A605,olah!$B$2:B15603,summary!B605,olah!$S$2:S15603,"On Time")</f>
        <v>22</v>
      </c>
      <c r="I605">
        <f>COUNTIFS(olah!$Q605:Q15603,summary!A605,olah!$B605:B15603,summary!B605,olah!$N605:N15603,summary!C605,olah!$P605:P15603,summary!D605,olah!$S605:S15603,"Late")</f>
        <v>0</v>
      </c>
      <c r="J605">
        <f>COUNTIFS(olah!$Q$2:Q15603,summary!A605,olah!$B$2:B15603,summary!B605,olah!$S$2:S15603,"Late")</f>
        <v>0</v>
      </c>
      <c r="K605">
        <f t="shared" si="9"/>
        <v>9</v>
      </c>
      <c r="L605">
        <f>COUNTIFS(olah!$Q605:Q15603,summary!A605,olah!$B605:B15603,summary!B605,olah!$N605:N15603,summary!C605,olah!$P605:P15603,summary!D605,olah!$T605:T15603,"On Time CO")</f>
        <v>1</v>
      </c>
      <c r="M605">
        <f>COUNTIFS(olah!$Q$2:Q15603,summary!A605,olah!$B$2:B15603,summary!B605,olah!$T$2:T15603,"On Time CO")</f>
        <v>18</v>
      </c>
      <c r="N605">
        <f>COUNTIFS(olah!$Q605:Q15603,summary!A605,olah!$B605:B15603,summary!B605,olah!$N605:N15603,summary!C605,olah!$P605:P15603,summary!D605,olah!$T605:T15603,"Overtime")</f>
        <v>0</v>
      </c>
      <c r="O605">
        <f>COUNTIFS(olah!$Q$2:Q15603,summary!A605,olah!$B$2:B15603,summary!B605,olah!$T$2:T15603,"Overtime")</f>
        <v>0</v>
      </c>
      <c r="P605">
        <f>COUNTIFS(olah!$Q605:Q15603,summary!A605,olah!$B605:B15603,summary!B605,olah!$N605:N15603,summary!C605,olah!$P605:P15603,summary!D605,olah!$T605:T15603,"Early")</f>
        <v>0</v>
      </c>
      <c r="Q605">
        <f>COUNTIFS(olah!$Q$2:Q15603,summary!A605,olah!$B$2:B15603,summary!B605,olah!$T$2:T15603,"Early")</f>
        <v>0</v>
      </c>
      <c r="R605">
        <f>COUNTIFS(olah!$Q605:Q15603,summary!A605,olah!$B605:B15603,summary!B605,olah!$N605:N15603,summary!C605,olah!$P605:P15603,summary!D605,olah!$T605:T15603,"NA CO")</f>
        <v>0</v>
      </c>
      <c r="S605">
        <f>COUNTIFS(olah!$Q$2:Q15603,summary!A605,olah!$B$2:B15603,summary!B605,olah!$T$2:T15603,"NA CO")</f>
        <v>4</v>
      </c>
      <c r="T605" t="str">
        <f>olah!R605</f>
        <v>Daily Journey</v>
      </c>
      <c r="U605" t="str">
        <f>IF(T605="Permit", olah!T605, "No Permit")</f>
        <v>No Permit</v>
      </c>
    </row>
    <row r="606" spans="1:21" hidden="1" x14ac:dyDescent="0.3">
      <c r="A606" s="23">
        <v>44561</v>
      </c>
      <c r="B606" t="s">
        <v>189</v>
      </c>
      <c r="C606" t="s">
        <v>192</v>
      </c>
      <c r="D606" t="s">
        <v>11608</v>
      </c>
      <c r="E606" t="str">
        <f>VLOOKUP(B606,olah!$B:$P,2,0)</f>
        <v>2021-12-01</v>
      </c>
      <c r="F606">
        <f>COUNTIFS(parameter!$J$4:$J$34,summary!A606,parameter!$I$4:$I$34,"&gt;="&amp;summary!$E606)</f>
        <v>31</v>
      </c>
      <c r="G606">
        <f>COUNTIFS(olah!$Q606:Q15604,summary!A606,olah!$B606:B15604,summary!B606,olah!$N606:N15604,summary!C606,olah!$P606:P15604,summary!D606,olah!$S606:S15604,"On Time")</f>
        <v>1</v>
      </c>
      <c r="H606">
        <f>COUNTIFS(olah!$Q$2:Q15604,summary!A606,olah!$B$2:B15604,summary!B606,olah!$S$2:S15604,"On Time")</f>
        <v>22</v>
      </c>
      <c r="I606">
        <f>COUNTIFS(olah!$Q606:Q15604,summary!A606,olah!$B606:B15604,summary!B606,olah!$N606:N15604,summary!C606,olah!$P606:P15604,summary!D606,olah!$S606:S15604,"Late")</f>
        <v>0</v>
      </c>
      <c r="J606">
        <f>COUNTIFS(olah!$Q$2:Q15604,summary!A606,olah!$B$2:B15604,summary!B606,olah!$S$2:S15604,"Late")</f>
        <v>0</v>
      </c>
      <c r="K606">
        <f t="shared" si="9"/>
        <v>9</v>
      </c>
      <c r="L606">
        <f>COUNTIFS(olah!$Q606:Q15604,summary!A606,olah!$B606:B15604,summary!B606,olah!$N606:N15604,summary!C606,olah!$P606:P15604,summary!D606,olah!$T606:T15604,"On Time CO")</f>
        <v>1</v>
      </c>
      <c r="M606">
        <f>COUNTIFS(olah!$Q$2:Q15604,summary!A606,olah!$B$2:B15604,summary!B606,olah!$T$2:T15604,"On Time CO")</f>
        <v>18</v>
      </c>
      <c r="N606">
        <f>COUNTIFS(olah!$Q606:Q15604,summary!A606,olah!$B606:B15604,summary!B606,olah!$N606:N15604,summary!C606,olah!$P606:P15604,summary!D606,olah!$T606:T15604,"Overtime")</f>
        <v>0</v>
      </c>
      <c r="O606">
        <f>COUNTIFS(olah!$Q$2:Q15604,summary!A606,olah!$B$2:B15604,summary!B606,olah!$T$2:T15604,"Overtime")</f>
        <v>0</v>
      </c>
      <c r="P606">
        <f>COUNTIFS(olah!$Q606:Q15604,summary!A606,olah!$B606:B15604,summary!B606,olah!$N606:N15604,summary!C606,olah!$P606:P15604,summary!D606,olah!$T606:T15604,"Early")</f>
        <v>0</v>
      </c>
      <c r="Q606">
        <f>COUNTIFS(olah!$Q$2:Q15604,summary!A606,olah!$B$2:B15604,summary!B606,olah!$T$2:T15604,"Early")</f>
        <v>0</v>
      </c>
      <c r="R606">
        <f>COUNTIFS(olah!$Q606:Q15604,summary!A606,olah!$B606:B15604,summary!B606,olah!$N606:N15604,summary!C606,olah!$P606:P15604,summary!D606,olah!$T606:T15604,"NA CO")</f>
        <v>0</v>
      </c>
      <c r="S606">
        <f>COUNTIFS(olah!$Q$2:Q15604,summary!A606,olah!$B$2:B15604,summary!B606,olah!$T$2:T15604,"NA CO")</f>
        <v>4</v>
      </c>
      <c r="T606" t="str">
        <f>olah!R606</f>
        <v>Daily Journey</v>
      </c>
      <c r="U606" t="str">
        <f>IF(T606="Permit", olah!T606, "No Permit")</f>
        <v>No Permit</v>
      </c>
    </row>
    <row r="607" spans="1:21" hidden="1" x14ac:dyDescent="0.3">
      <c r="A607" s="23">
        <v>44561</v>
      </c>
      <c r="B607" t="s">
        <v>189</v>
      </c>
      <c r="C607" t="s">
        <v>192</v>
      </c>
      <c r="D607" t="s">
        <v>11609</v>
      </c>
      <c r="E607" t="str">
        <f>VLOOKUP(B607,olah!$B:$P,2,0)</f>
        <v>2021-12-01</v>
      </c>
      <c r="F607">
        <f>COUNTIFS(parameter!$J$4:$J$34,summary!A607,parameter!$I$4:$I$34,"&gt;="&amp;summary!$E607)</f>
        <v>31</v>
      </c>
      <c r="G607">
        <f>COUNTIFS(olah!$Q607:Q15605,summary!A607,olah!$B607:B15605,summary!B607,olah!$N607:N15605,summary!C607,olah!$P607:P15605,summary!D607,olah!$S607:S15605,"On Time")</f>
        <v>1</v>
      </c>
      <c r="H607">
        <f>COUNTIFS(olah!$Q$2:Q15605,summary!A607,olah!$B$2:B15605,summary!B607,olah!$S$2:S15605,"On Time")</f>
        <v>22</v>
      </c>
      <c r="I607">
        <f>COUNTIFS(olah!$Q607:Q15605,summary!A607,olah!$B607:B15605,summary!B607,olah!$N607:N15605,summary!C607,olah!$P607:P15605,summary!D607,olah!$S607:S15605,"Late")</f>
        <v>0</v>
      </c>
      <c r="J607">
        <f>COUNTIFS(olah!$Q$2:Q15605,summary!A607,olah!$B$2:B15605,summary!B607,olah!$S$2:S15605,"Late")</f>
        <v>0</v>
      </c>
      <c r="K607">
        <f t="shared" si="9"/>
        <v>9</v>
      </c>
      <c r="L607">
        <f>COUNTIFS(olah!$Q607:Q15605,summary!A607,olah!$B607:B15605,summary!B607,olah!$N607:N15605,summary!C607,olah!$P607:P15605,summary!D607,olah!$T607:T15605,"On Time CO")</f>
        <v>1</v>
      </c>
      <c r="M607">
        <f>COUNTIFS(olah!$Q$2:Q15605,summary!A607,olah!$B$2:B15605,summary!B607,olah!$T$2:T15605,"On Time CO")</f>
        <v>18</v>
      </c>
      <c r="N607">
        <f>COUNTIFS(olah!$Q607:Q15605,summary!A607,olah!$B607:B15605,summary!B607,olah!$N607:N15605,summary!C607,olah!$P607:P15605,summary!D607,olah!$T607:T15605,"Overtime")</f>
        <v>0</v>
      </c>
      <c r="O607">
        <f>COUNTIFS(olah!$Q$2:Q15605,summary!A607,olah!$B$2:B15605,summary!B607,olah!$T$2:T15605,"Overtime")</f>
        <v>0</v>
      </c>
      <c r="P607">
        <f>COUNTIFS(olah!$Q607:Q15605,summary!A607,olah!$B607:B15605,summary!B607,olah!$N607:N15605,summary!C607,olah!$P607:P15605,summary!D607,olah!$T607:T15605,"Early")</f>
        <v>0</v>
      </c>
      <c r="Q607">
        <f>COUNTIFS(olah!$Q$2:Q15605,summary!A607,olah!$B$2:B15605,summary!B607,olah!$T$2:T15605,"Early")</f>
        <v>0</v>
      </c>
      <c r="R607">
        <f>COUNTIFS(olah!$Q607:Q15605,summary!A607,olah!$B607:B15605,summary!B607,olah!$N607:N15605,summary!C607,olah!$P607:P15605,summary!D607,olah!$T607:T15605,"NA CO")</f>
        <v>0</v>
      </c>
      <c r="S607">
        <f>COUNTIFS(olah!$Q$2:Q15605,summary!A607,olah!$B$2:B15605,summary!B607,olah!$T$2:T15605,"NA CO")</f>
        <v>4</v>
      </c>
      <c r="T607" t="str">
        <f>olah!R607</f>
        <v>Daily Journey</v>
      </c>
      <c r="U607" t="str">
        <f>IF(T607="Permit", olah!T607, "No Permit")</f>
        <v>No Permit</v>
      </c>
    </row>
    <row r="608" spans="1:21" hidden="1" x14ac:dyDescent="0.3">
      <c r="A608" s="23">
        <v>44561</v>
      </c>
      <c r="B608" t="s">
        <v>189</v>
      </c>
      <c r="C608" t="s">
        <v>193</v>
      </c>
      <c r="D608" t="s">
        <v>9024</v>
      </c>
      <c r="E608" t="str">
        <f>VLOOKUP(B608,olah!$B:$P,2,0)</f>
        <v>2021-12-01</v>
      </c>
      <c r="F608">
        <f>COUNTIFS(parameter!$J$4:$J$34,summary!A608,parameter!$I$4:$I$34,"&gt;="&amp;summary!$E608)</f>
        <v>31</v>
      </c>
      <c r="G608">
        <f>COUNTIFS(olah!$Q608:Q15606,summary!A608,olah!$B608:B15606,summary!B608,olah!$N608:N15606,summary!C608,olah!$P608:P15606,summary!D608,olah!$S608:S15606,"On Time")</f>
        <v>1</v>
      </c>
      <c r="H608">
        <f>COUNTIFS(olah!$Q$2:Q15606,summary!A608,olah!$B$2:B15606,summary!B608,olah!$S$2:S15606,"On Time")</f>
        <v>22</v>
      </c>
      <c r="I608">
        <f>COUNTIFS(olah!$Q608:Q15606,summary!A608,olah!$B608:B15606,summary!B608,olah!$N608:N15606,summary!C608,olah!$P608:P15606,summary!D608,olah!$S608:S15606,"Late")</f>
        <v>0</v>
      </c>
      <c r="J608">
        <f>COUNTIFS(olah!$Q$2:Q15606,summary!A608,olah!$B$2:B15606,summary!B608,olah!$S$2:S15606,"Late")</f>
        <v>0</v>
      </c>
      <c r="K608">
        <f t="shared" si="9"/>
        <v>9</v>
      </c>
      <c r="L608">
        <f>COUNTIFS(olah!$Q608:Q15606,summary!A608,olah!$B608:B15606,summary!B608,olah!$N608:N15606,summary!C608,olah!$P608:P15606,summary!D608,olah!$T608:T15606,"On Time CO")</f>
        <v>1</v>
      </c>
      <c r="M608">
        <f>COUNTIFS(olah!$Q$2:Q15606,summary!A608,olah!$B$2:B15606,summary!B608,olah!$T$2:T15606,"On Time CO")</f>
        <v>18</v>
      </c>
      <c r="N608">
        <f>COUNTIFS(olah!$Q608:Q15606,summary!A608,olah!$B608:B15606,summary!B608,olah!$N608:N15606,summary!C608,olah!$P608:P15606,summary!D608,olah!$T608:T15606,"Overtime")</f>
        <v>0</v>
      </c>
      <c r="O608">
        <f>COUNTIFS(olah!$Q$2:Q15606,summary!A608,olah!$B$2:B15606,summary!B608,olah!$T$2:T15606,"Overtime")</f>
        <v>0</v>
      </c>
      <c r="P608">
        <f>COUNTIFS(olah!$Q608:Q15606,summary!A608,olah!$B608:B15606,summary!B608,olah!$N608:N15606,summary!C608,olah!$P608:P15606,summary!D608,olah!$T608:T15606,"Early")</f>
        <v>0</v>
      </c>
      <c r="Q608">
        <f>COUNTIFS(olah!$Q$2:Q15606,summary!A608,olah!$B$2:B15606,summary!B608,olah!$T$2:T15606,"Early")</f>
        <v>0</v>
      </c>
      <c r="R608">
        <f>COUNTIFS(olah!$Q608:Q15606,summary!A608,olah!$B608:B15606,summary!B608,olah!$N608:N15606,summary!C608,olah!$P608:P15606,summary!D608,olah!$T608:T15606,"NA CO")</f>
        <v>0</v>
      </c>
      <c r="S608">
        <f>COUNTIFS(olah!$Q$2:Q15606,summary!A608,olah!$B$2:B15606,summary!B608,olah!$T$2:T15606,"NA CO")</f>
        <v>4</v>
      </c>
      <c r="T608" t="str">
        <f>olah!R608</f>
        <v>Daily Journey</v>
      </c>
      <c r="U608" t="str">
        <f>IF(T608="Permit", olah!T608, "No Permit")</f>
        <v>No Permit</v>
      </c>
    </row>
    <row r="609" spans="1:21" hidden="1" x14ac:dyDescent="0.3">
      <c r="A609" s="23">
        <v>44561</v>
      </c>
      <c r="B609" t="s">
        <v>189</v>
      </c>
      <c r="C609" t="s">
        <v>190</v>
      </c>
      <c r="D609" t="s">
        <v>10213</v>
      </c>
      <c r="E609" t="str">
        <f>VLOOKUP(B609,olah!$B:$P,2,0)</f>
        <v>2021-12-01</v>
      </c>
      <c r="F609">
        <f>COUNTIFS(parameter!$J$4:$J$34,summary!A609,parameter!$I$4:$I$34,"&gt;="&amp;summary!$E609)</f>
        <v>31</v>
      </c>
      <c r="G609">
        <f>COUNTIFS(olah!$Q609:Q15607,summary!A609,olah!$B609:B15607,summary!B609,olah!$N609:N15607,summary!C609,olah!$P609:P15607,summary!D609,olah!$S609:S15607,"On Time")</f>
        <v>1</v>
      </c>
      <c r="H609">
        <f>COUNTIFS(olah!$Q$2:Q15607,summary!A609,olah!$B$2:B15607,summary!B609,olah!$S$2:S15607,"On Time")</f>
        <v>22</v>
      </c>
      <c r="I609">
        <f>COUNTIFS(olah!$Q609:Q15607,summary!A609,olah!$B609:B15607,summary!B609,olah!$N609:N15607,summary!C609,olah!$P609:P15607,summary!D609,olah!$S609:S15607,"Late")</f>
        <v>0</v>
      </c>
      <c r="J609">
        <f>COUNTIFS(olah!$Q$2:Q15607,summary!A609,olah!$B$2:B15607,summary!B609,olah!$S$2:S15607,"Late")</f>
        <v>0</v>
      </c>
      <c r="K609">
        <f t="shared" si="9"/>
        <v>9</v>
      </c>
      <c r="L609">
        <f>COUNTIFS(olah!$Q609:Q15607,summary!A609,olah!$B609:B15607,summary!B609,olah!$N609:N15607,summary!C609,olah!$P609:P15607,summary!D609,olah!$T609:T15607,"On Time CO")</f>
        <v>1</v>
      </c>
      <c r="M609">
        <f>COUNTIFS(olah!$Q$2:Q15607,summary!A609,olah!$B$2:B15607,summary!B609,olah!$T$2:T15607,"On Time CO")</f>
        <v>18</v>
      </c>
      <c r="N609">
        <f>COUNTIFS(olah!$Q609:Q15607,summary!A609,olah!$B609:B15607,summary!B609,olah!$N609:N15607,summary!C609,olah!$P609:P15607,summary!D609,olah!$T609:T15607,"Overtime")</f>
        <v>0</v>
      </c>
      <c r="O609">
        <f>COUNTIFS(olah!$Q$2:Q15607,summary!A609,olah!$B$2:B15607,summary!B609,olah!$T$2:T15607,"Overtime")</f>
        <v>0</v>
      </c>
      <c r="P609">
        <f>COUNTIFS(olah!$Q609:Q15607,summary!A609,olah!$B609:B15607,summary!B609,olah!$N609:N15607,summary!C609,olah!$P609:P15607,summary!D609,olah!$T609:T15607,"Early")</f>
        <v>0</v>
      </c>
      <c r="Q609">
        <f>COUNTIFS(olah!$Q$2:Q15607,summary!A609,olah!$B$2:B15607,summary!B609,olah!$T$2:T15607,"Early")</f>
        <v>0</v>
      </c>
      <c r="R609">
        <f>COUNTIFS(olah!$Q609:Q15607,summary!A609,olah!$B609:B15607,summary!B609,olah!$N609:N15607,summary!C609,olah!$P609:P15607,summary!D609,olah!$T609:T15607,"NA CO")</f>
        <v>0</v>
      </c>
      <c r="S609">
        <f>COUNTIFS(olah!$Q$2:Q15607,summary!A609,olah!$B$2:B15607,summary!B609,olah!$T$2:T15607,"NA CO")</f>
        <v>4</v>
      </c>
      <c r="T609" t="str">
        <f>olah!R609</f>
        <v>Daily Journey</v>
      </c>
      <c r="U609" t="str">
        <f>IF(T609="Permit", olah!T609, "No Permit")</f>
        <v>No Permit</v>
      </c>
    </row>
    <row r="610" spans="1:21" hidden="1" x14ac:dyDescent="0.3">
      <c r="A610" s="23">
        <v>44561</v>
      </c>
      <c r="B610" t="s">
        <v>189</v>
      </c>
      <c r="C610" t="s">
        <v>190</v>
      </c>
      <c r="D610" t="s">
        <v>7927</v>
      </c>
      <c r="E610" t="str">
        <f>VLOOKUP(B610,olah!$B:$P,2,0)</f>
        <v>2021-12-01</v>
      </c>
      <c r="F610">
        <f>COUNTIFS(parameter!$J$4:$J$34,summary!A610,parameter!$I$4:$I$34,"&gt;="&amp;summary!$E610)</f>
        <v>31</v>
      </c>
      <c r="G610">
        <f>COUNTIFS(olah!$Q610:Q15608,summary!A610,olah!$B610:B15608,summary!B610,olah!$N610:N15608,summary!C610,olah!$P610:P15608,summary!D610,olah!$S610:S15608,"On Time")</f>
        <v>1</v>
      </c>
      <c r="H610">
        <f>COUNTIFS(olah!$Q$2:Q15608,summary!A610,olah!$B$2:B15608,summary!B610,olah!$S$2:S15608,"On Time")</f>
        <v>22</v>
      </c>
      <c r="I610">
        <f>COUNTIFS(olah!$Q610:Q15608,summary!A610,olah!$B610:B15608,summary!B610,olah!$N610:N15608,summary!C610,olah!$P610:P15608,summary!D610,olah!$S610:S15608,"Late")</f>
        <v>0</v>
      </c>
      <c r="J610">
        <f>COUNTIFS(olah!$Q$2:Q15608,summary!A610,olah!$B$2:B15608,summary!B610,olah!$S$2:S15608,"Late")</f>
        <v>0</v>
      </c>
      <c r="K610">
        <f t="shared" si="9"/>
        <v>9</v>
      </c>
      <c r="L610">
        <f>COUNTIFS(olah!$Q610:Q15608,summary!A610,olah!$B610:B15608,summary!B610,olah!$N610:N15608,summary!C610,olah!$P610:P15608,summary!D610,olah!$T610:T15608,"On Time CO")</f>
        <v>1</v>
      </c>
      <c r="M610">
        <f>COUNTIFS(olah!$Q$2:Q15608,summary!A610,olah!$B$2:B15608,summary!B610,olah!$T$2:T15608,"On Time CO")</f>
        <v>18</v>
      </c>
      <c r="N610">
        <f>COUNTIFS(olah!$Q610:Q15608,summary!A610,olah!$B610:B15608,summary!B610,olah!$N610:N15608,summary!C610,olah!$P610:P15608,summary!D610,olah!$T610:T15608,"Overtime")</f>
        <v>0</v>
      </c>
      <c r="O610">
        <f>COUNTIFS(olah!$Q$2:Q15608,summary!A610,olah!$B$2:B15608,summary!B610,olah!$T$2:T15608,"Overtime")</f>
        <v>0</v>
      </c>
      <c r="P610">
        <f>COUNTIFS(olah!$Q610:Q15608,summary!A610,olah!$B610:B15608,summary!B610,olah!$N610:N15608,summary!C610,olah!$P610:P15608,summary!D610,olah!$T610:T15608,"Early")</f>
        <v>0</v>
      </c>
      <c r="Q610">
        <f>COUNTIFS(olah!$Q$2:Q15608,summary!A610,olah!$B$2:B15608,summary!B610,olah!$T$2:T15608,"Early")</f>
        <v>0</v>
      </c>
      <c r="R610">
        <f>COUNTIFS(olah!$Q610:Q15608,summary!A610,olah!$B610:B15608,summary!B610,olah!$N610:N15608,summary!C610,olah!$P610:P15608,summary!D610,olah!$T610:T15608,"NA CO")</f>
        <v>0</v>
      </c>
      <c r="S610">
        <f>COUNTIFS(olah!$Q$2:Q15608,summary!A610,olah!$B$2:B15608,summary!B610,olah!$T$2:T15608,"NA CO")</f>
        <v>4</v>
      </c>
      <c r="T610" t="str">
        <f>olah!R610</f>
        <v>Daily Journey</v>
      </c>
      <c r="U610" t="str">
        <f>IF(T610="Permit", olah!T610, "No Permit")</f>
        <v>No Permit</v>
      </c>
    </row>
    <row r="611" spans="1:21" hidden="1" x14ac:dyDescent="0.3">
      <c r="A611" s="23">
        <v>44561</v>
      </c>
      <c r="B611" t="s">
        <v>189</v>
      </c>
      <c r="C611" t="s">
        <v>192</v>
      </c>
      <c r="D611" t="s">
        <v>11610</v>
      </c>
      <c r="E611" t="str">
        <f>VLOOKUP(B611,olah!$B:$P,2,0)</f>
        <v>2021-12-01</v>
      </c>
      <c r="F611">
        <f>COUNTIFS(parameter!$J$4:$J$34,summary!A611,parameter!$I$4:$I$34,"&gt;="&amp;summary!$E611)</f>
        <v>31</v>
      </c>
      <c r="G611">
        <f>COUNTIFS(olah!$Q611:Q15609,summary!A611,olah!$B611:B15609,summary!B611,olah!$N611:N15609,summary!C611,olah!$P611:P15609,summary!D611,olah!$S611:S15609,"On Time")</f>
        <v>1</v>
      </c>
      <c r="H611">
        <f>COUNTIFS(olah!$Q$2:Q15609,summary!A611,olah!$B$2:B15609,summary!B611,olah!$S$2:S15609,"On Time")</f>
        <v>22</v>
      </c>
      <c r="I611">
        <f>COUNTIFS(olah!$Q611:Q15609,summary!A611,olah!$B611:B15609,summary!B611,olah!$N611:N15609,summary!C611,olah!$P611:P15609,summary!D611,olah!$S611:S15609,"Late")</f>
        <v>0</v>
      </c>
      <c r="J611">
        <f>COUNTIFS(olah!$Q$2:Q15609,summary!A611,olah!$B$2:B15609,summary!B611,olah!$S$2:S15609,"Late")</f>
        <v>0</v>
      </c>
      <c r="K611">
        <f t="shared" si="9"/>
        <v>9</v>
      </c>
      <c r="L611">
        <f>COUNTIFS(olah!$Q611:Q15609,summary!A611,olah!$B611:B15609,summary!B611,olah!$N611:N15609,summary!C611,olah!$P611:P15609,summary!D611,olah!$T611:T15609,"On Time CO")</f>
        <v>1</v>
      </c>
      <c r="M611">
        <f>COUNTIFS(olah!$Q$2:Q15609,summary!A611,olah!$B$2:B15609,summary!B611,olah!$T$2:T15609,"On Time CO")</f>
        <v>18</v>
      </c>
      <c r="N611">
        <f>COUNTIFS(olah!$Q611:Q15609,summary!A611,olah!$B611:B15609,summary!B611,olah!$N611:N15609,summary!C611,olah!$P611:P15609,summary!D611,olah!$T611:T15609,"Overtime")</f>
        <v>0</v>
      </c>
      <c r="O611">
        <f>COUNTIFS(olah!$Q$2:Q15609,summary!A611,olah!$B$2:B15609,summary!B611,olah!$T$2:T15609,"Overtime")</f>
        <v>0</v>
      </c>
      <c r="P611">
        <f>COUNTIFS(olah!$Q611:Q15609,summary!A611,olah!$B611:B15609,summary!B611,olah!$N611:N15609,summary!C611,olah!$P611:P15609,summary!D611,olah!$T611:T15609,"Early")</f>
        <v>0</v>
      </c>
      <c r="Q611">
        <f>COUNTIFS(olah!$Q$2:Q15609,summary!A611,olah!$B$2:B15609,summary!B611,olah!$T$2:T15609,"Early")</f>
        <v>0</v>
      </c>
      <c r="R611">
        <f>COUNTIFS(olah!$Q611:Q15609,summary!A611,olah!$B611:B15609,summary!B611,olah!$N611:N15609,summary!C611,olah!$P611:P15609,summary!D611,olah!$T611:T15609,"NA CO")</f>
        <v>0</v>
      </c>
      <c r="S611">
        <f>COUNTIFS(olah!$Q$2:Q15609,summary!A611,olah!$B$2:B15609,summary!B611,olah!$T$2:T15609,"NA CO")</f>
        <v>4</v>
      </c>
      <c r="T611" t="str">
        <f>olah!R611</f>
        <v>Daily Journey</v>
      </c>
      <c r="U611" t="str">
        <f>IF(T611="Permit", olah!T611, "No Permit")</f>
        <v>No Permit</v>
      </c>
    </row>
    <row r="612" spans="1:21" hidden="1" x14ac:dyDescent="0.3">
      <c r="A612" s="23">
        <v>44561</v>
      </c>
      <c r="B612" t="s">
        <v>189</v>
      </c>
      <c r="C612" t="s">
        <v>190</v>
      </c>
      <c r="D612" t="s">
        <v>9025</v>
      </c>
      <c r="E612" t="str">
        <f>VLOOKUP(B612,olah!$B:$P,2,0)</f>
        <v>2021-12-01</v>
      </c>
      <c r="F612">
        <f>COUNTIFS(parameter!$J$4:$J$34,summary!A612,parameter!$I$4:$I$34,"&gt;="&amp;summary!$E612)</f>
        <v>31</v>
      </c>
      <c r="G612">
        <f>COUNTIFS(olah!$Q612:Q15610,summary!A612,olah!$B612:B15610,summary!B612,olah!$N612:N15610,summary!C612,olah!$P612:P15610,summary!D612,olah!$S612:S15610,"On Time")</f>
        <v>1</v>
      </c>
      <c r="H612">
        <f>COUNTIFS(olah!$Q$2:Q15610,summary!A612,olah!$B$2:B15610,summary!B612,olah!$S$2:S15610,"On Time")</f>
        <v>22</v>
      </c>
      <c r="I612">
        <f>COUNTIFS(olah!$Q612:Q15610,summary!A612,olah!$B612:B15610,summary!B612,olah!$N612:N15610,summary!C612,olah!$P612:P15610,summary!D612,olah!$S612:S15610,"Late")</f>
        <v>0</v>
      </c>
      <c r="J612">
        <f>COUNTIFS(olah!$Q$2:Q15610,summary!A612,olah!$B$2:B15610,summary!B612,olah!$S$2:S15610,"Late")</f>
        <v>0</v>
      </c>
      <c r="K612">
        <f t="shared" si="9"/>
        <v>9</v>
      </c>
      <c r="L612">
        <f>COUNTIFS(olah!$Q612:Q15610,summary!A612,olah!$B612:B15610,summary!B612,olah!$N612:N15610,summary!C612,olah!$P612:P15610,summary!D612,olah!$T612:T15610,"On Time CO")</f>
        <v>1</v>
      </c>
      <c r="M612">
        <f>COUNTIFS(olah!$Q$2:Q15610,summary!A612,olah!$B$2:B15610,summary!B612,olah!$T$2:T15610,"On Time CO")</f>
        <v>18</v>
      </c>
      <c r="N612">
        <f>COUNTIFS(olah!$Q612:Q15610,summary!A612,olah!$B612:B15610,summary!B612,olah!$N612:N15610,summary!C612,olah!$P612:P15610,summary!D612,olah!$T612:T15610,"Overtime")</f>
        <v>0</v>
      </c>
      <c r="O612">
        <f>COUNTIFS(olah!$Q$2:Q15610,summary!A612,olah!$B$2:B15610,summary!B612,olah!$T$2:T15610,"Overtime")</f>
        <v>0</v>
      </c>
      <c r="P612">
        <f>COUNTIFS(olah!$Q612:Q15610,summary!A612,olah!$B612:B15610,summary!B612,olah!$N612:N15610,summary!C612,olah!$P612:P15610,summary!D612,olah!$T612:T15610,"Early")</f>
        <v>0</v>
      </c>
      <c r="Q612">
        <f>COUNTIFS(olah!$Q$2:Q15610,summary!A612,olah!$B$2:B15610,summary!B612,olah!$T$2:T15610,"Early")</f>
        <v>0</v>
      </c>
      <c r="R612">
        <f>COUNTIFS(olah!$Q612:Q15610,summary!A612,olah!$B612:B15610,summary!B612,olah!$N612:N15610,summary!C612,olah!$P612:P15610,summary!D612,olah!$T612:T15610,"NA CO")</f>
        <v>0</v>
      </c>
      <c r="S612">
        <f>COUNTIFS(olah!$Q$2:Q15610,summary!A612,olah!$B$2:B15610,summary!B612,olah!$T$2:T15610,"NA CO")</f>
        <v>4</v>
      </c>
      <c r="T612" t="str">
        <f>olah!R612</f>
        <v>Daily Journey</v>
      </c>
      <c r="U612" t="str">
        <f>IF(T612="Permit", olah!T612, "No Permit")</f>
        <v>No Permit</v>
      </c>
    </row>
    <row r="613" spans="1:21" hidden="1" x14ac:dyDescent="0.3">
      <c r="A613" s="23">
        <v>44561</v>
      </c>
      <c r="B613" t="s">
        <v>189</v>
      </c>
      <c r="C613" t="s">
        <v>190</v>
      </c>
      <c r="D613" t="s">
        <v>7814</v>
      </c>
      <c r="E613" t="str">
        <f>VLOOKUP(B613,olah!$B:$P,2,0)</f>
        <v>2021-12-01</v>
      </c>
      <c r="F613">
        <f>COUNTIFS(parameter!$J$4:$J$34,summary!A613,parameter!$I$4:$I$34,"&gt;="&amp;summary!$E613)</f>
        <v>31</v>
      </c>
      <c r="G613">
        <f>COUNTIFS(olah!$Q613:Q15611,summary!A613,olah!$B613:B15611,summary!B613,olah!$N613:N15611,summary!C613,olah!$P613:P15611,summary!D613,olah!$S613:S15611,"On Time")</f>
        <v>1</v>
      </c>
      <c r="H613">
        <f>COUNTIFS(olah!$Q$2:Q15611,summary!A613,olah!$B$2:B15611,summary!B613,olah!$S$2:S15611,"On Time")</f>
        <v>22</v>
      </c>
      <c r="I613">
        <f>COUNTIFS(olah!$Q613:Q15611,summary!A613,olah!$B613:B15611,summary!B613,olah!$N613:N15611,summary!C613,olah!$P613:P15611,summary!D613,olah!$S613:S15611,"Late")</f>
        <v>0</v>
      </c>
      <c r="J613">
        <f>COUNTIFS(olah!$Q$2:Q15611,summary!A613,olah!$B$2:B15611,summary!B613,olah!$S$2:S15611,"Late")</f>
        <v>0</v>
      </c>
      <c r="K613">
        <f t="shared" si="9"/>
        <v>9</v>
      </c>
      <c r="L613">
        <f>COUNTIFS(olah!$Q613:Q15611,summary!A613,olah!$B613:B15611,summary!B613,olah!$N613:N15611,summary!C613,olah!$P613:P15611,summary!D613,olah!$T613:T15611,"On Time CO")</f>
        <v>1</v>
      </c>
      <c r="M613">
        <f>COUNTIFS(olah!$Q$2:Q15611,summary!A613,olah!$B$2:B15611,summary!B613,olah!$T$2:T15611,"On Time CO")</f>
        <v>18</v>
      </c>
      <c r="N613">
        <f>COUNTIFS(olah!$Q613:Q15611,summary!A613,olah!$B613:B15611,summary!B613,olah!$N613:N15611,summary!C613,olah!$P613:P15611,summary!D613,olah!$T613:T15611,"Overtime")</f>
        <v>0</v>
      </c>
      <c r="O613">
        <f>COUNTIFS(olah!$Q$2:Q15611,summary!A613,olah!$B$2:B15611,summary!B613,olah!$T$2:T15611,"Overtime")</f>
        <v>0</v>
      </c>
      <c r="P613">
        <f>COUNTIFS(olah!$Q613:Q15611,summary!A613,olah!$B613:B15611,summary!B613,olah!$N613:N15611,summary!C613,olah!$P613:P15611,summary!D613,olah!$T613:T15611,"Early")</f>
        <v>0</v>
      </c>
      <c r="Q613">
        <f>COUNTIFS(olah!$Q$2:Q15611,summary!A613,olah!$B$2:B15611,summary!B613,olah!$T$2:T15611,"Early")</f>
        <v>0</v>
      </c>
      <c r="R613">
        <f>COUNTIFS(olah!$Q613:Q15611,summary!A613,olah!$B613:B15611,summary!B613,olah!$N613:N15611,summary!C613,olah!$P613:P15611,summary!D613,olah!$T613:T15611,"NA CO")</f>
        <v>0</v>
      </c>
      <c r="S613">
        <f>COUNTIFS(olah!$Q$2:Q15611,summary!A613,olah!$B$2:B15611,summary!B613,olah!$T$2:T15611,"NA CO")</f>
        <v>4</v>
      </c>
      <c r="T613" t="str">
        <f>olah!R613</f>
        <v>Daily Journey</v>
      </c>
      <c r="U613" t="str">
        <f>IF(T613="Permit", olah!T613, "No Permit")</f>
        <v>No Permit</v>
      </c>
    </row>
    <row r="614" spans="1:21" hidden="1" x14ac:dyDescent="0.3">
      <c r="A614" s="23">
        <v>44561</v>
      </c>
      <c r="B614" t="s">
        <v>195</v>
      </c>
      <c r="C614" t="s">
        <v>3715</v>
      </c>
      <c r="D614" t="s">
        <v>1390</v>
      </c>
      <c r="E614" t="str">
        <f>VLOOKUP(B614,olah!$B:$P,2,0)</f>
        <v>2021-12-01</v>
      </c>
      <c r="F614">
        <f>COUNTIFS(parameter!$J$4:$J$34,summary!A614,parameter!$I$4:$I$34,"&gt;="&amp;summary!$E614)</f>
        <v>31</v>
      </c>
      <c r="G614">
        <f>COUNTIFS(olah!$Q614:Q15612,summary!A614,olah!$B614:B15612,summary!B614,olah!$N614:N15612,summary!C614,olah!$P614:P15612,summary!D614,olah!$S614:S15612,"On Time")</f>
        <v>1</v>
      </c>
      <c r="H614">
        <f>COUNTIFS(olah!$Q$2:Q15612,summary!A614,olah!$B$2:B15612,summary!B614,olah!$S$2:S15612,"On Time")</f>
        <v>21</v>
      </c>
      <c r="I614">
        <f>COUNTIFS(olah!$Q614:Q15612,summary!A614,olah!$B614:B15612,summary!B614,olah!$N614:N15612,summary!C614,olah!$P614:P15612,summary!D614,olah!$S614:S15612,"Late")</f>
        <v>0</v>
      </c>
      <c r="J614">
        <f>COUNTIFS(olah!$Q$2:Q15612,summary!A614,olah!$B$2:B15612,summary!B614,olah!$S$2:S15612,"Late")</f>
        <v>2</v>
      </c>
      <c r="K614">
        <f t="shared" si="9"/>
        <v>8</v>
      </c>
      <c r="L614">
        <f>COUNTIFS(olah!$Q614:Q15612,summary!A614,olah!$B614:B15612,summary!B614,olah!$N614:N15612,summary!C614,olah!$P614:P15612,summary!D614,olah!$T614:T15612,"On Time CO")</f>
        <v>1</v>
      </c>
      <c r="M614">
        <f>COUNTIFS(olah!$Q$2:Q15612,summary!A614,olah!$B$2:B15612,summary!B614,olah!$T$2:T15612,"On Time CO")</f>
        <v>22</v>
      </c>
      <c r="N614">
        <f>COUNTIFS(olah!$Q614:Q15612,summary!A614,olah!$B614:B15612,summary!B614,olah!$N614:N15612,summary!C614,olah!$P614:P15612,summary!D614,olah!$T614:T15612,"Overtime")</f>
        <v>0</v>
      </c>
      <c r="O614">
        <f>COUNTIFS(olah!$Q$2:Q15612,summary!A614,olah!$B$2:B15612,summary!B614,olah!$T$2:T15612,"Overtime")</f>
        <v>0</v>
      </c>
      <c r="P614">
        <f>COUNTIFS(olah!$Q614:Q15612,summary!A614,olah!$B614:B15612,summary!B614,olah!$N614:N15612,summary!C614,olah!$P614:P15612,summary!D614,olah!$T614:T15612,"Early")</f>
        <v>0</v>
      </c>
      <c r="Q614">
        <f>COUNTIFS(olah!$Q$2:Q15612,summary!A614,olah!$B$2:B15612,summary!B614,olah!$T$2:T15612,"Early")</f>
        <v>0</v>
      </c>
      <c r="R614">
        <f>COUNTIFS(olah!$Q614:Q15612,summary!A614,olah!$B614:B15612,summary!B614,olah!$N614:N15612,summary!C614,olah!$P614:P15612,summary!D614,olah!$T614:T15612,"NA CO")</f>
        <v>0</v>
      </c>
      <c r="S614">
        <f>COUNTIFS(olah!$Q$2:Q15612,summary!A614,olah!$B$2:B15612,summary!B614,olah!$T$2:T15612,"NA CO")</f>
        <v>1</v>
      </c>
      <c r="T614" t="str">
        <f>olah!R614</f>
        <v>Daily Journey</v>
      </c>
      <c r="U614" t="str">
        <f>IF(T614="Permit", olah!T614, "No Permit")</f>
        <v>No Permit</v>
      </c>
    </row>
    <row r="615" spans="1:21" hidden="1" x14ac:dyDescent="0.3">
      <c r="A615" s="23">
        <v>44561</v>
      </c>
      <c r="B615" t="s">
        <v>195</v>
      </c>
      <c r="C615" t="s">
        <v>28</v>
      </c>
      <c r="D615" t="s">
        <v>5935</v>
      </c>
      <c r="E615" t="str">
        <f>VLOOKUP(B615,olah!$B:$P,2,0)</f>
        <v>2021-12-01</v>
      </c>
      <c r="F615">
        <f>COUNTIFS(parameter!$J$4:$J$34,summary!A615,parameter!$I$4:$I$34,"&gt;="&amp;summary!$E615)</f>
        <v>31</v>
      </c>
      <c r="G615">
        <f>COUNTIFS(olah!$Q615:Q15613,summary!A615,olah!$B615:B15613,summary!B615,olah!$N615:N15613,summary!C615,olah!$P615:P15613,summary!D615,olah!$S615:S15613,"On Time")</f>
        <v>0</v>
      </c>
      <c r="H615">
        <f>COUNTIFS(olah!$Q$2:Q15613,summary!A615,olah!$B$2:B15613,summary!B615,olah!$S$2:S15613,"On Time")</f>
        <v>21</v>
      </c>
      <c r="I615">
        <f>COUNTIFS(olah!$Q615:Q15613,summary!A615,olah!$B615:B15613,summary!B615,olah!$N615:N15613,summary!C615,olah!$P615:P15613,summary!D615,olah!$S615:S15613,"Late")</f>
        <v>1</v>
      </c>
      <c r="J615">
        <f>COUNTIFS(olah!$Q$2:Q15613,summary!A615,olah!$B$2:B15613,summary!B615,olah!$S$2:S15613,"Late")</f>
        <v>2</v>
      </c>
      <c r="K615">
        <f t="shared" si="9"/>
        <v>7</v>
      </c>
      <c r="L615">
        <f>COUNTIFS(olah!$Q615:Q15613,summary!A615,olah!$B615:B15613,summary!B615,olah!$N615:N15613,summary!C615,olah!$P615:P15613,summary!D615,olah!$T615:T15613,"On Time CO")</f>
        <v>1</v>
      </c>
      <c r="M615">
        <f>COUNTIFS(olah!$Q$2:Q15613,summary!A615,olah!$B$2:B15613,summary!B615,olah!$T$2:T15613,"On Time CO")</f>
        <v>22</v>
      </c>
      <c r="N615">
        <f>COUNTIFS(olah!$Q615:Q15613,summary!A615,olah!$B615:B15613,summary!B615,olah!$N615:N15613,summary!C615,olah!$P615:P15613,summary!D615,olah!$T615:T15613,"Overtime")</f>
        <v>0</v>
      </c>
      <c r="O615">
        <f>COUNTIFS(olah!$Q$2:Q15613,summary!A615,olah!$B$2:B15613,summary!B615,olah!$T$2:T15613,"Overtime")</f>
        <v>0</v>
      </c>
      <c r="P615">
        <f>COUNTIFS(olah!$Q615:Q15613,summary!A615,olah!$B615:B15613,summary!B615,olah!$N615:N15613,summary!C615,olah!$P615:P15613,summary!D615,olah!$T615:T15613,"Early")</f>
        <v>0</v>
      </c>
      <c r="Q615">
        <f>COUNTIFS(olah!$Q$2:Q15613,summary!A615,olah!$B$2:B15613,summary!B615,olah!$T$2:T15613,"Early")</f>
        <v>0</v>
      </c>
      <c r="R615">
        <f>COUNTIFS(olah!$Q615:Q15613,summary!A615,olah!$B615:B15613,summary!B615,olah!$N615:N15613,summary!C615,olah!$P615:P15613,summary!D615,olah!$T615:T15613,"NA CO")</f>
        <v>0</v>
      </c>
      <c r="S615">
        <f>COUNTIFS(olah!$Q$2:Q15613,summary!A615,olah!$B$2:B15613,summary!B615,olah!$T$2:T15613,"NA CO")</f>
        <v>1</v>
      </c>
      <c r="T615" t="str">
        <f>olah!R615</f>
        <v>Attendance</v>
      </c>
      <c r="U615" t="str">
        <f>IF(T615="Permit", olah!T615, "No Permit")</f>
        <v>No Permit</v>
      </c>
    </row>
    <row r="616" spans="1:21" hidden="1" x14ac:dyDescent="0.3">
      <c r="A616" s="23">
        <v>44561</v>
      </c>
      <c r="B616" t="s">
        <v>195</v>
      </c>
      <c r="C616" t="s">
        <v>3722</v>
      </c>
      <c r="D616" t="s">
        <v>11600</v>
      </c>
      <c r="E616" t="str">
        <f>VLOOKUP(B616,olah!$B:$P,2,0)</f>
        <v>2021-12-01</v>
      </c>
      <c r="F616">
        <f>COUNTIFS(parameter!$J$4:$J$34,summary!A616,parameter!$I$4:$I$34,"&gt;="&amp;summary!$E616)</f>
        <v>31</v>
      </c>
      <c r="G616">
        <f>COUNTIFS(olah!$Q616:Q15614,summary!A616,olah!$B616:B15614,summary!B616,olah!$N616:N15614,summary!C616,olah!$P616:P15614,summary!D616,olah!$S616:S15614,"On Time")</f>
        <v>1</v>
      </c>
      <c r="H616">
        <f>COUNTIFS(olah!$Q$2:Q15614,summary!A616,olah!$B$2:B15614,summary!B616,olah!$S$2:S15614,"On Time")</f>
        <v>21</v>
      </c>
      <c r="I616">
        <f>COUNTIFS(olah!$Q616:Q15614,summary!A616,olah!$B616:B15614,summary!B616,olah!$N616:N15614,summary!C616,olah!$P616:P15614,summary!D616,olah!$S616:S15614,"Late")</f>
        <v>0</v>
      </c>
      <c r="J616">
        <f>COUNTIFS(olah!$Q$2:Q15614,summary!A616,olah!$B$2:B15614,summary!B616,olah!$S$2:S15614,"Late")</f>
        <v>2</v>
      </c>
      <c r="K616">
        <f t="shared" si="9"/>
        <v>8</v>
      </c>
      <c r="L616">
        <f>COUNTIFS(olah!$Q616:Q15614,summary!A616,olah!$B616:B15614,summary!B616,olah!$N616:N15614,summary!C616,olah!$P616:P15614,summary!D616,olah!$T616:T15614,"On Time CO")</f>
        <v>1</v>
      </c>
      <c r="M616">
        <f>COUNTIFS(olah!$Q$2:Q15614,summary!A616,olah!$B$2:B15614,summary!B616,olah!$T$2:T15614,"On Time CO")</f>
        <v>22</v>
      </c>
      <c r="N616">
        <f>COUNTIFS(olah!$Q616:Q15614,summary!A616,olah!$B616:B15614,summary!B616,olah!$N616:N15614,summary!C616,olah!$P616:P15614,summary!D616,olah!$T616:T15614,"Overtime")</f>
        <v>0</v>
      </c>
      <c r="O616">
        <f>COUNTIFS(olah!$Q$2:Q15614,summary!A616,olah!$B$2:B15614,summary!B616,olah!$T$2:T15614,"Overtime")</f>
        <v>0</v>
      </c>
      <c r="P616">
        <f>COUNTIFS(olah!$Q616:Q15614,summary!A616,olah!$B616:B15614,summary!B616,olah!$N616:N15614,summary!C616,olah!$P616:P15614,summary!D616,olah!$T616:T15614,"Early")</f>
        <v>0</v>
      </c>
      <c r="Q616">
        <f>COUNTIFS(olah!$Q$2:Q15614,summary!A616,olah!$B$2:B15614,summary!B616,olah!$T$2:T15614,"Early")</f>
        <v>0</v>
      </c>
      <c r="R616">
        <f>COUNTIFS(olah!$Q616:Q15614,summary!A616,olah!$B616:B15614,summary!B616,olah!$N616:N15614,summary!C616,olah!$P616:P15614,summary!D616,olah!$T616:T15614,"NA CO")</f>
        <v>0</v>
      </c>
      <c r="S616">
        <f>COUNTIFS(olah!$Q$2:Q15614,summary!A616,olah!$B$2:B15614,summary!B616,olah!$T$2:T15614,"NA CO")</f>
        <v>1</v>
      </c>
      <c r="T616" t="str">
        <f>olah!R616</f>
        <v>Daily Journey</v>
      </c>
      <c r="U616" t="str">
        <f>IF(T616="Permit", olah!T616, "No Permit")</f>
        <v>No Permit</v>
      </c>
    </row>
    <row r="617" spans="1:21" hidden="1" x14ac:dyDescent="0.3">
      <c r="A617" s="23">
        <v>44561</v>
      </c>
      <c r="B617" t="s">
        <v>195</v>
      </c>
      <c r="C617" t="s">
        <v>28</v>
      </c>
      <c r="D617" t="s">
        <v>11601</v>
      </c>
      <c r="E617" t="str">
        <f>VLOOKUP(B617,olah!$B:$P,2,0)</f>
        <v>2021-12-01</v>
      </c>
      <c r="F617">
        <f>COUNTIFS(parameter!$J$4:$J$34,summary!A617,parameter!$I$4:$I$34,"&gt;="&amp;summary!$E617)</f>
        <v>31</v>
      </c>
      <c r="G617">
        <f>COUNTIFS(olah!$Q617:Q15615,summary!A617,olah!$B617:B15615,summary!B617,olah!$N617:N15615,summary!C617,olah!$P617:P15615,summary!D617,olah!$S617:S15615,"On Time")</f>
        <v>1</v>
      </c>
      <c r="H617">
        <f>COUNTIFS(olah!$Q$2:Q15615,summary!A617,olah!$B$2:B15615,summary!B617,olah!$S$2:S15615,"On Time")</f>
        <v>21</v>
      </c>
      <c r="I617">
        <f>COUNTIFS(olah!$Q617:Q15615,summary!A617,olah!$B617:B15615,summary!B617,olah!$N617:N15615,summary!C617,olah!$P617:P15615,summary!D617,olah!$S617:S15615,"Late")</f>
        <v>0</v>
      </c>
      <c r="J617">
        <f>COUNTIFS(olah!$Q$2:Q15615,summary!A617,olah!$B$2:B15615,summary!B617,olah!$S$2:S15615,"Late")</f>
        <v>2</v>
      </c>
      <c r="K617">
        <f t="shared" si="9"/>
        <v>8</v>
      </c>
      <c r="L617">
        <f>COUNTIFS(olah!$Q617:Q15615,summary!A617,olah!$B617:B15615,summary!B617,olah!$N617:N15615,summary!C617,olah!$P617:P15615,summary!D617,olah!$T617:T15615,"On Time CO")</f>
        <v>1</v>
      </c>
      <c r="M617">
        <f>COUNTIFS(olah!$Q$2:Q15615,summary!A617,olah!$B$2:B15615,summary!B617,olah!$T$2:T15615,"On Time CO")</f>
        <v>22</v>
      </c>
      <c r="N617">
        <f>COUNTIFS(olah!$Q617:Q15615,summary!A617,olah!$B617:B15615,summary!B617,olah!$N617:N15615,summary!C617,olah!$P617:P15615,summary!D617,olah!$T617:T15615,"Overtime")</f>
        <v>0</v>
      </c>
      <c r="O617">
        <f>COUNTIFS(olah!$Q$2:Q15615,summary!A617,olah!$B$2:B15615,summary!B617,olah!$T$2:T15615,"Overtime")</f>
        <v>0</v>
      </c>
      <c r="P617">
        <f>COUNTIFS(olah!$Q617:Q15615,summary!A617,olah!$B617:B15615,summary!B617,olah!$N617:N15615,summary!C617,olah!$P617:P15615,summary!D617,olah!$T617:T15615,"Early")</f>
        <v>0</v>
      </c>
      <c r="Q617">
        <f>COUNTIFS(olah!$Q$2:Q15615,summary!A617,olah!$B$2:B15615,summary!B617,olah!$T$2:T15615,"Early")</f>
        <v>0</v>
      </c>
      <c r="R617">
        <f>COUNTIFS(olah!$Q617:Q15615,summary!A617,olah!$B617:B15615,summary!B617,olah!$N617:N15615,summary!C617,olah!$P617:P15615,summary!D617,olah!$T617:T15615,"NA CO")</f>
        <v>0</v>
      </c>
      <c r="S617">
        <f>COUNTIFS(olah!$Q$2:Q15615,summary!A617,olah!$B$2:B15615,summary!B617,olah!$T$2:T15615,"NA CO")</f>
        <v>1</v>
      </c>
      <c r="T617" t="str">
        <f>olah!R617</f>
        <v>Attendance</v>
      </c>
      <c r="U617" t="str">
        <f>IF(T617="Permit", olah!T617, "No Permit")</f>
        <v>No Permit</v>
      </c>
    </row>
    <row r="618" spans="1:21" hidden="1" x14ac:dyDescent="0.3">
      <c r="A618" s="23">
        <v>44561</v>
      </c>
      <c r="B618" t="s">
        <v>195</v>
      </c>
      <c r="C618" t="s">
        <v>198</v>
      </c>
      <c r="D618" t="s">
        <v>5936</v>
      </c>
      <c r="E618" t="str">
        <f>VLOOKUP(B618,olah!$B:$P,2,0)</f>
        <v>2021-12-01</v>
      </c>
      <c r="F618">
        <f>COUNTIFS(parameter!$J$4:$J$34,summary!A618,parameter!$I$4:$I$34,"&gt;="&amp;summary!$E618)</f>
        <v>31</v>
      </c>
      <c r="G618">
        <f>COUNTIFS(olah!$Q618:Q15616,summary!A618,olah!$B618:B15616,summary!B618,olah!$N618:N15616,summary!C618,olah!$P618:P15616,summary!D618,olah!$S618:S15616,"On Time")</f>
        <v>1</v>
      </c>
      <c r="H618">
        <f>COUNTIFS(olah!$Q$2:Q15616,summary!A618,olah!$B$2:B15616,summary!B618,olah!$S$2:S15616,"On Time")</f>
        <v>21</v>
      </c>
      <c r="I618">
        <f>COUNTIFS(olah!$Q618:Q15616,summary!A618,olah!$B618:B15616,summary!B618,olah!$N618:N15616,summary!C618,olah!$P618:P15616,summary!D618,olah!$S618:S15616,"Late")</f>
        <v>0</v>
      </c>
      <c r="J618">
        <f>COUNTIFS(olah!$Q$2:Q15616,summary!A618,olah!$B$2:B15616,summary!B618,olah!$S$2:S15616,"Late")</f>
        <v>2</v>
      </c>
      <c r="K618">
        <f t="shared" si="9"/>
        <v>8</v>
      </c>
      <c r="L618">
        <f>COUNTIFS(olah!$Q618:Q15616,summary!A618,olah!$B618:B15616,summary!B618,olah!$N618:N15616,summary!C618,olah!$P618:P15616,summary!D618,olah!$T618:T15616,"On Time CO")</f>
        <v>1</v>
      </c>
      <c r="M618">
        <f>COUNTIFS(olah!$Q$2:Q15616,summary!A618,olah!$B$2:B15616,summary!B618,olah!$T$2:T15616,"On Time CO")</f>
        <v>22</v>
      </c>
      <c r="N618">
        <f>COUNTIFS(olah!$Q618:Q15616,summary!A618,olah!$B618:B15616,summary!B618,olah!$N618:N15616,summary!C618,olah!$P618:P15616,summary!D618,olah!$T618:T15616,"Overtime")</f>
        <v>0</v>
      </c>
      <c r="O618">
        <f>COUNTIFS(olah!$Q$2:Q15616,summary!A618,olah!$B$2:B15616,summary!B618,olah!$T$2:T15616,"Overtime")</f>
        <v>0</v>
      </c>
      <c r="P618">
        <f>COUNTIFS(olah!$Q618:Q15616,summary!A618,olah!$B618:B15616,summary!B618,olah!$N618:N15616,summary!C618,olah!$P618:P15616,summary!D618,olah!$T618:T15616,"Early")</f>
        <v>0</v>
      </c>
      <c r="Q618">
        <f>COUNTIFS(olah!$Q$2:Q15616,summary!A618,olah!$B$2:B15616,summary!B618,olah!$T$2:T15616,"Early")</f>
        <v>0</v>
      </c>
      <c r="R618">
        <f>COUNTIFS(olah!$Q618:Q15616,summary!A618,olah!$B618:B15616,summary!B618,olah!$N618:N15616,summary!C618,olah!$P618:P15616,summary!D618,olah!$T618:T15616,"NA CO")</f>
        <v>0</v>
      </c>
      <c r="S618">
        <f>COUNTIFS(olah!$Q$2:Q15616,summary!A618,olah!$B$2:B15616,summary!B618,olah!$T$2:T15616,"NA CO")</f>
        <v>1</v>
      </c>
      <c r="T618" t="str">
        <f>olah!R618</f>
        <v>Daily Journey</v>
      </c>
      <c r="U618" t="str">
        <f>IF(T618="Permit", olah!T618, "No Permit")</f>
        <v>No Permit</v>
      </c>
    </row>
    <row r="619" spans="1:21" hidden="1" x14ac:dyDescent="0.3">
      <c r="A619" s="23">
        <v>44561</v>
      </c>
      <c r="B619" t="s">
        <v>195</v>
      </c>
      <c r="C619" t="s">
        <v>28</v>
      </c>
      <c r="D619" t="s">
        <v>6082</v>
      </c>
      <c r="E619" t="str">
        <f>VLOOKUP(B619,olah!$B:$P,2,0)</f>
        <v>2021-12-01</v>
      </c>
      <c r="F619">
        <f>COUNTIFS(parameter!$J$4:$J$34,summary!A619,parameter!$I$4:$I$34,"&gt;="&amp;summary!$E619)</f>
        <v>31</v>
      </c>
      <c r="G619">
        <f>COUNTIFS(olah!$Q619:Q15617,summary!A619,olah!$B619:B15617,summary!B619,olah!$N619:N15617,summary!C619,olah!$P619:P15617,summary!D619,olah!$S619:S15617,"On Time")</f>
        <v>1</v>
      </c>
      <c r="H619">
        <f>COUNTIFS(olah!$Q$2:Q15617,summary!A619,olah!$B$2:B15617,summary!B619,olah!$S$2:S15617,"On Time")</f>
        <v>21</v>
      </c>
      <c r="I619">
        <f>COUNTIFS(olah!$Q619:Q15617,summary!A619,olah!$B619:B15617,summary!B619,olah!$N619:N15617,summary!C619,olah!$P619:P15617,summary!D619,olah!$S619:S15617,"Late")</f>
        <v>0</v>
      </c>
      <c r="J619">
        <f>COUNTIFS(olah!$Q$2:Q15617,summary!A619,olah!$B$2:B15617,summary!B619,olah!$S$2:S15617,"Late")</f>
        <v>2</v>
      </c>
      <c r="K619">
        <f t="shared" si="9"/>
        <v>8</v>
      </c>
      <c r="L619">
        <f>COUNTIFS(olah!$Q619:Q15617,summary!A619,olah!$B619:B15617,summary!B619,olah!$N619:N15617,summary!C619,olah!$P619:P15617,summary!D619,olah!$T619:T15617,"On Time CO")</f>
        <v>1</v>
      </c>
      <c r="M619">
        <f>COUNTIFS(olah!$Q$2:Q15617,summary!A619,olah!$B$2:B15617,summary!B619,olah!$T$2:T15617,"On Time CO")</f>
        <v>22</v>
      </c>
      <c r="N619">
        <f>COUNTIFS(olah!$Q619:Q15617,summary!A619,olah!$B619:B15617,summary!B619,olah!$N619:N15617,summary!C619,olah!$P619:P15617,summary!D619,olah!$T619:T15617,"Overtime")</f>
        <v>0</v>
      </c>
      <c r="O619">
        <f>COUNTIFS(olah!$Q$2:Q15617,summary!A619,olah!$B$2:B15617,summary!B619,olah!$T$2:T15617,"Overtime")</f>
        <v>0</v>
      </c>
      <c r="P619">
        <f>COUNTIFS(olah!$Q619:Q15617,summary!A619,olah!$B619:B15617,summary!B619,olah!$N619:N15617,summary!C619,olah!$P619:P15617,summary!D619,olah!$T619:T15617,"Early")</f>
        <v>0</v>
      </c>
      <c r="Q619">
        <f>COUNTIFS(olah!$Q$2:Q15617,summary!A619,olah!$B$2:B15617,summary!B619,olah!$T$2:T15617,"Early")</f>
        <v>0</v>
      </c>
      <c r="R619">
        <f>COUNTIFS(olah!$Q619:Q15617,summary!A619,olah!$B619:B15617,summary!B619,olah!$N619:N15617,summary!C619,olah!$P619:P15617,summary!D619,olah!$T619:T15617,"NA CO")</f>
        <v>0</v>
      </c>
      <c r="S619">
        <f>COUNTIFS(olah!$Q$2:Q15617,summary!A619,olah!$B$2:B15617,summary!B619,olah!$T$2:T15617,"NA CO")</f>
        <v>1</v>
      </c>
      <c r="T619" t="str">
        <f>olah!R619</f>
        <v>Attendance</v>
      </c>
      <c r="U619" t="str">
        <f>IF(T619="Permit", olah!T619, "No Permit")</f>
        <v>No Permit</v>
      </c>
    </row>
    <row r="620" spans="1:21" hidden="1" x14ac:dyDescent="0.3">
      <c r="A620" s="23">
        <v>44561</v>
      </c>
      <c r="B620" t="s">
        <v>195</v>
      </c>
      <c r="C620" t="s">
        <v>198</v>
      </c>
      <c r="D620" t="s">
        <v>11602</v>
      </c>
      <c r="E620" t="str">
        <f>VLOOKUP(B620,olah!$B:$P,2,0)</f>
        <v>2021-12-01</v>
      </c>
      <c r="F620">
        <f>COUNTIFS(parameter!$J$4:$J$34,summary!A620,parameter!$I$4:$I$34,"&gt;="&amp;summary!$E620)</f>
        <v>31</v>
      </c>
      <c r="G620">
        <f>COUNTIFS(olah!$Q620:Q15618,summary!A620,olah!$B620:B15618,summary!B620,olah!$N620:N15618,summary!C620,olah!$P620:P15618,summary!D620,olah!$S620:S15618,"On Time")</f>
        <v>1</v>
      </c>
      <c r="H620">
        <f>COUNTIFS(olah!$Q$2:Q15618,summary!A620,olah!$B$2:B15618,summary!B620,olah!$S$2:S15618,"On Time")</f>
        <v>21</v>
      </c>
      <c r="I620">
        <f>COUNTIFS(olah!$Q620:Q15618,summary!A620,olah!$B620:B15618,summary!B620,olah!$N620:N15618,summary!C620,olah!$P620:P15618,summary!D620,olah!$S620:S15618,"Late")</f>
        <v>0</v>
      </c>
      <c r="J620">
        <f>COUNTIFS(olah!$Q$2:Q15618,summary!A620,olah!$B$2:B15618,summary!B620,olah!$S$2:S15618,"Late")</f>
        <v>2</v>
      </c>
      <c r="K620">
        <f t="shared" si="9"/>
        <v>8</v>
      </c>
      <c r="L620">
        <f>COUNTIFS(olah!$Q620:Q15618,summary!A620,olah!$B620:B15618,summary!B620,olah!$N620:N15618,summary!C620,olah!$P620:P15618,summary!D620,olah!$T620:T15618,"On Time CO")</f>
        <v>1</v>
      </c>
      <c r="M620">
        <f>COUNTIFS(olah!$Q$2:Q15618,summary!A620,olah!$B$2:B15618,summary!B620,olah!$T$2:T15618,"On Time CO")</f>
        <v>22</v>
      </c>
      <c r="N620">
        <f>COUNTIFS(olah!$Q620:Q15618,summary!A620,olah!$B620:B15618,summary!B620,olah!$N620:N15618,summary!C620,olah!$P620:P15618,summary!D620,olah!$T620:T15618,"Overtime")</f>
        <v>0</v>
      </c>
      <c r="O620">
        <f>COUNTIFS(olah!$Q$2:Q15618,summary!A620,olah!$B$2:B15618,summary!B620,olah!$T$2:T15618,"Overtime")</f>
        <v>0</v>
      </c>
      <c r="P620">
        <f>COUNTIFS(olah!$Q620:Q15618,summary!A620,olah!$B620:B15618,summary!B620,olah!$N620:N15618,summary!C620,olah!$P620:P15618,summary!D620,olah!$T620:T15618,"Early")</f>
        <v>0</v>
      </c>
      <c r="Q620">
        <f>COUNTIFS(olah!$Q$2:Q15618,summary!A620,olah!$B$2:B15618,summary!B620,olah!$T$2:T15618,"Early")</f>
        <v>0</v>
      </c>
      <c r="R620">
        <f>COUNTIFS(olah!$Q620:Q15618,summary!A620,olah!$B620:B15618,summary!B620,olah!$N620:N15618,summary!C620,olah!$P620:P15618,summary!D620,olah!$T620:T15618,"NA CO")</f>
        <v>0</v>
      </c>
      <c r="S620">
        <f>COUNTIFS(olah!$Q$2:Q15618,summary!A620,olah!$B$2:B15618,summary!B620,olah!$T$2:T15618,"NA CO")</f>
        <v>1</v>
      </c>
      <c r="T620" t="str">
        <f>olah!R620</f>
        <v>Daily Journey</v>
      </c>
      <c r="U620" t="str">
        <f>IF(T620="Permit", olah!T620, "No Permit")</f>
        <v>No Permit</v>
      </c>
    </row>
    <row r="621" spans="1:21" hidden="1" x14ac:dyDescent="0.3">
      <c r="A621" s="23">
        <v>44561</v>
      </c>
      <c r="B621" t="s">
        <v>195</v>
      </c>
      <c r="C621" t="s">
        <v>28</v>
      </c>
      <c r="D621" t="s">
        <v>11603</v>
      </c>
      <c r="E621" t="str">
        <f>VLOOKUP(B621,olah!$B:$P,2,0)</f>
        <v>2021-12-01</v>
      </c>
      <c r="F621">
        <f>COUNTIFS(parameter!$J$4:$J$34,summary!A621,parameter!$I$4:$I$34,"&gt;="&amp;summary!$E621)</f>
        <v>31</v>
      </c>
      <c r="G621">
        <f>COUNTIFS(olah!$Q621:Q15619,summary!A621,olah!$B621:B15619,summary!B621,olah!$N621:N15619,summary!C621,olah!$P621:P15619,summary!D621,olah!$S621:S15619,"On Time")</f>
        <v>1</v>
      </c>
      <c r="H621">
        <f>COUNTIFS(olah!$Q$2:Q15619,summary!A621,olah!$B$2:B15619,summary!B621,olah!$S$2:S15619,"On Time")</f>
        <v>21</v>
      </c>
      <c r="I621">
        <f>COUNTIFS(olah!$Q621:Q15619,summary!A621,olah!$B621:B15619,summary!B621,olah!$N621:N15619,summary!C621,olah!$P621:P15619,summary!D621,olah!$S621:S15619,"Late")</f>
        <v>0</v>
      </c>
      <c r="J621">
        <f>COUNTIFS(olah!$Q$2:Q15619,summary!A621,olah!$B$2:B15619,summary!B621,olah!$S$2:S15619,"Late")</f>
        <v>2</v>
      </c>
      <c r="K621">
        <f t="shared" si="9"/>
        <v>8</v>
      </c>
      <c r="L621">
        <f>COUNTIFS(olah!$Q621:Q15619,summary!A621,olah!$B621:B15619,summary!B621,olah!$N621:N15619,summary!C621,olah!$P621:P15619,summary!D621,olah!$T621:T15619,"On Time CO")</f>
        <v>1</v>
      </c>
      <c r="M621">
        <f>COUNTIFS(olah!$Q$2:Q15619,summary!A621,olah!$B$2:B15619,summary!B621,olah!$T$2:T15619,"On Time CO")</f>
        <v>22</v>
      </c>
      <c r="N621">
        <f>COUNTIFS(olah!$Q621:Q15619,summary!A621,olah!$B621:B15619,summary!B621,olah!$N621:N15619,summary!C621,olah!$P621:P15619,summary!D621,olah!$T621:T15619,"Overtime")</f>
        <v>0</v>
      </c>
      <c r="O621">
        <f>COUNTIFS(olah!$Q$2:Q15619,summary!A621,olah!$B$2:B15619,summary!B621,olah!$T$2:T15619,"Overtime")</f>
        <v>0</v>
      </c>
      <c r="P621">
        <f>COUNTIFS(olah!$Q621:Q15619,summary!A621,olah!$B621:B15619,summary!B621,olah!$N621:N15619,summary!C621,olah!$P621:P15619,summary!D621,olah!$T621:T15619,"Early")</f>
        <v>0</v>
      </c>
      <c r="Q621">
        <f>COUNTIFS(olah!$Q$2:Q15619,summary!A621,olah!$B$2:B15619,summary!B621,olah!$T$2:T15619,"Early")</f>
        <v>0</v>
      </c>
      <c r="R621">
        <f>COUNTIFS(olah!$Q621:Q15619,summary!A621,olah!$B621:B15619,summary!B621,olah!$N621:N15619,summary!C621,olah!$P621:P15619,summary!D621,olah!$T621:T15619,"NA CO")</f>
        <v>0</v>
      </c>
      <c r="S621">
        <f>COUNTIFS(olah!$Q$2:Q15619,summary!A621,olah!$B$2:B15619,summary!B621,olah!$T$2:T15619,"NA CO")</f>
        <v>1</v>
      </c>
      <c r="T621" t="str">
        <f>olah!R621</f>
        <v>Attendance</v>
      </c>
      <c r="U621" t="str">
        <f>IF(T621="Permit", olah!T621, "No Permit")</f>
        <v>No Permit</v>
      </c>
    </row>
    <row r="622" spans="1:21" hidden="1" x14ac:dyDescent="0.3">
      <c r="A622" s="23">
        <v>44561</v>
      </c>
      <c r="B622" t="s">
        <v>195</v>
      </c>
      <c r="C622" t="s">
        <v>198</v>
      </c>
      <c r="D622" t="s">
        <v>7108</v>
      </c>
      <c r="E622" t="str">
        <f>VLOOKUP(B622,olah!$B:$P,2,0)</f>
        <v>2021-12-01</v>
      </c>
      <c r="F622">
        <f>COUNTIFS(parameter!$J$4:$J$34,summary!A622,parameter!$I$4:$I$34,"&gt;="&amp;summary!$E622)</f>
        <v>31</v>
      </c>
      <c r="G622">
        <f>COUNTIFS(olah!$Q622:Q15620,summary!A622,olah!$B622:B15620,summary!B622,olah!$N622:N15620,summary!C622,olah!$P622:P15620,summary!D622,olah!$S622:S15620,"On Time")</f>
        <v>1</v>
      </c>
      <c r="H622">
        <f>COUNTIFS(olah!$Q$2:Q15620,summary!A622,olah!$B$2:B15620,summary!B622,olah!$S$2:S15620,"On Time")</f>
        <v>21</v>
      </c>
      <c r="I622">
        <f>COUNTIFS(olah!$Q622:Q15620,summary!A622,olah!$B622:B15620,summary!B622,olah!$N622:N15620,summary!C622,olah!$P622:P15620,summary!D622,olah!$S622:S15620,"Late")</f>
        <v>0</v>
      </c>
      <c r="J622">
        <f>COUNTIFS(olah!$Q$2:Q15620,summary!A622,olah!$B$2:B15620,summary!B622,olah!$S$2:S15620,"Late")</f>
        <v>2</v>
      </c>
      <c r="K622">
        <f t="shared" si="9"/>
        <v>8</v>
      </c>
      <c r="L622">
        <f>COUNTIFS(olah!$Q622:Q15620,summary!A622,olah!$B622:B15620,summary!B622,olah!$N622:N15620,summary!C622,olah!$P622:P15620,summary!D622,olah!$T622:T15620,"On Time CO")</f>
        <v>1</v>
      </c>
      <c r="M622">
        <f>COUNTIFS(olah!$Q$2:Q15620,summary!A622,olah!$B$2:B15620,summary!B622,olah!$T$2:T15620,"On Time CO")</f>
        <v>22</v>
      </c>
      <c r="N622">
        <f>COUNTIFS(olah!$Q622:Q15620,summary!A622,olah!$B622:B15620,summary!B622,olah!$N622:N15620,summary!C622,olah!$P622:P15620,summary!D622,olah!$T622:T15620,"Overtime")</f>
        <v>0</v>
      </c>
      <c r="O622">
        <f>COUNTIFS(olah!$Q$2:Q15620,summary!A622,olah!$B$2:B15620,summary!B622,olah!$T$2:T15620,"Overtime")</f>
        <v>0</v>
      </c>
      <c r="P622">
        <f>COUNTIFS(olah!$Q622:Q15620,summary!A622,olah!$B622:B15620,summary!B622,olah!$N622:N15620,summary!C622,olah!$P622:P15620,summary!D622,olah!$T622:T15620,"Early")</f>
        <v>0</v>
      </c>
      <c r="Q622">
        <f>COUNTIFS(olah!$Q$2:Q15620,summary!A622,olah!$B$2:B15620,summary!B622,olah!$T$2:T15620,"Early")</f>
        <v>0</v>
      </c>
      <c r="R622">
        <f>COUNTIFS(olah!$Q622:Q15620,summary!A622,olah!$B622:B15620,summary!B622,olah!$N622:N15620,summary!C622,olah!$P622:P15620,summary!D622,olah!$T622:T15620,"NA CO")</f>
        <v>0</v>
      </c>
      <c r="S622">
        <f>COUNTIFS(olah!$Q$2:Q15620,summary!A622,olah!$B$2:B15620,summary!B622,olah!$T$2:T15620,"NA CO")</f>
        <v>1</v>
      </c>
      <c r="T622" t="str">
        <f>olah!R622</f>
        <v>Daily Journey</v>
      </c>
      <c r="U622" t="str">
        <f>IF(T622="Permit", olah!T622, "No Permit")</f>
        <v>No Permit</v>
      </c>
    </row>
    <row r="623" spans="1:21" hidden="1" x14ac:dyDescent="0.3">
      <c r="A623" s="23">
        <v>44561</v>
      </c>
      <c r="B623" t="s">
        <v>195</v>
      </c>
      <c r="C623" t="s">
        <v>28</v>
      </c>
      <c r="D623" t="s">
        <v>11604</v>
      </c>
      <c r="E623" t="str">
        <f>VLOOKUP(B623,olah!$B:$P,2,0)</f>
        <v>2021-12-01</v>
      </c>
      <c r="F623">
        <f>COUNTIFS(parameter!$J$4:$J$34,summary!A623,parameter!$I$4:$I$34,"&gt;="&amp;summary!$E623)</f>
        <v>31</v>
      </c>
      <c r="G623">
        <f>COUNTIFS(olah!$Q623:Q15621,summary!A623,olah!$B623:B15621,summary!B623,olah!$N623:N15621,summary!C623,olah!$P623:P15621,summary!D623,olah!$S623:S15621,"On Time")</f>
        <v>1</v>
      </c>
      <c r="H623">
        <f>COUNTIFS(olah!$Q$2:Q15621,summary!A623,olah!$B$2:B15621,summary!B623,olah!$S$2:S15621,"On Time")</f>
        <v>21</v>
      </c>
      <c r="I623">
        <f>COUNTIFS(olah!$Q623:Q15621,summary!A623,olah!$B623:B15621,summary!B623,olah!$N623:N15621,summary!C623,olah!$P623:P15621,summary!D623,olah!$S623:S15621,"Late")</f>
        <v>0</v>
      </c>
      <c r="J623">
        <f>COUNTIFS(olah!$Q$2:Q15621,summary!A623,olah!$B$2:B15621,summary!B623,olah!$S$2:S15621,"Late")</f>
        <v>2</v>
      </c>
      <c r="K623">
        <f t="shared" si="9"/>
        <v>8</v>
      </c>
      <c r="L623">
        <f>COUNTIFS(olah!$Q623:Q15621,summary!A623,olah!$B623:B15621,summary!B623,olah!$N623:N15621,summary!C623,olah!$P623:P15621,summary!D623,olah!$T623:T15621,"On Time CO")</f>
        <v>1</v>
      </c>
      <c r="M623">
        <f>COUNTIFS(olah!$Q$2:Q15621,summary!A623,olah!$B$2:B15621,summary!B623,olah!$T$2:T15621,"On Time CO")</f>
        <v>22</v>
      </c>
      <c r="N623">
        <f>COUNTIFS(olah!$Q623:Q15621,summary!A623,olah!$B623:B15621,summary!B623,olah!$N623:N15621,summary!C623,olah!$P623:P15621,summary!D623,olah!$T623:T15621,"Overtime")</f>
        <v>0</v>
      </c>
      <c r="O623">
        <f>COUNTIFS(olah!$Q$2:Q15621,summary!A623,olah!$B$2:B15621,summary!B623,olah!$T$2:T15621,"Overtime")</f>
        <v>0</v>
      </c>
      <c r="P623">
        <f>COUNTIFS(olah!$Q623:Q15621,summary!A623,olah!$B623:B15621,summary!B623,olah!$N623:N15621,summary!C623,olah!$P623:P15621,summary!D623,olah!$T623:T15621,"Early")</f>
        <v>0</v>
      </c>
      <c r="Q623">
        <f>COUNTIFS(olah!$Q$2:Q15621,summary!A623,olah!$B$2:B15621,summary!B623,olah!$T$2:T15621,"Early")</f>
        <v>0</v>
      </c>
      <c r="R623">
        <f>COUNTIFS(olah!$Q623:Q15621,summary!A623,olah!$B623:B15621,summary!B623,olah!$N623:N15621,summary!C623,olah!$P623:P15621,summary!D623,olah!$T623:T15621,"NA CO")</f>
        <v>0</v>
      </c>
      <c r="S623">
        <f>COUNTIFS(olah!$Q$2:Q15621,summary!A623,olah!$B$2:B15621,summary!B623,olah!$T$2:T15621,"NA CO")</f>
        <v>1</v>
      </c>
      <c r="T623" t="str">
        <f>olah!R623</f>
        <v>Attendance</v>
      </c>
      <c r="U623" t="str">
        <f>IF(T623="Permit", olah!T623, "No Permit")</f>
        <v>No Permit</v>
      </c>
    </row>
    <row r="624" spans="1:21" hidden="1" x14ac:dyDescent="0.3">
      <c r="A624" s="23">
        <v>44561</v>
      </c>
      <c r="B624" t="s">
        <v>195</v>
      </c>
      <c r="C624" t="s">
        <v>3748</v>
      </c>
      <c r="D624" t="s">
        <v>11605</v>
      </c>
      <c r="E624" t="str">
        <f>VLOOKUP(B624,olah!$B:$P,2,0)</f>
        <v>2021-12-01</v>
      </c>
      <c r="F624">
        <f>COUNTIFS(parameter!$J$4:$J$34,summary!A624,parameter!$I$4:$I$34,"&gt;="&amp;summary!$E624)</f>
        <v>31</v>
      </c>
      <c r="G624">
        <f>COUNTIFS(olah!$Q624:Q15622,summary!A624,olah!$B624:B15622,summary!B624,olah!$N624:N15622,summary!C624,olah!$P624:P15622,summary!D624,olah!$S624:S15622,"On Time")</f>
        <v>1</v>
      </c>
      <c r="H624">
        <f>COUNTIFS(olah!$Q$2:Q15622,summary!A624,olah!$B$2:B15622,summary!B624,olah!$S$2:S15622,"On Time")</f>
        <v>21</v>
      </c>
      <c r="I624">
        <f>COUNTIFS(olah!$Q624:Q15622,summary!A624,olah!$B624:B15622,summary!B624,olah!$N624:N15622,summary!C624,olah!$P624:P15622,summary!D624,olah!$S624:S15622,"Late")</f>
        <v>0</v>
      </c>
      <c r="J624">
        <f>COUNTIFS(olah!$Q$2:Q15622,summary!A624,olah!$B$2:B15622,summary!B624,olah!$S$2:S15622,"Late")</f>
        <v>2</v>
      </c>
      <c r="K624">
        <f t="shared" si="9"/>
        <v>8</v>
      </c>
      <c r="L624">
        <f>COUNTIFS(olah!$Q624:Q15622,summary!A624,olah!$B624:B15622,summary!B624,olah!$N624:N15622,summary!C624,olah!$P624:P15622,summary!D624,olah!$T624:T15622,"On Time CO")</f>
        <v>1</v>
      </c>
      <c r="M624">
        <f>COUNTIFS(olah!$Q$2:Q15622,summary!A624,olah!$B$2:B15622,summary!B624,olah!$T$2:T15622,"On Time CO")</f>
        <v>22</v>
      </c>
      <c r="N624">
        <f>COUNTIFS(olah!$Q624:Q15622,summary!A624,olah!$B624:B15622,summary!B624,olah!$N624:N15622,summary!C624,olah!$P624:P15622,summary!D624,olah!$T624:T15622,"Overtime")</f>
        <v>0</v>
      </c>
      <c r="O624">
        <f>COUNTIFS(olah!$Q$2:Q15622,summary!A624,olah!$B$2:B15622,summary!B624,olah!$T$2:T15622,"Overtime")</f>
        <v>0</v>
      </c>
      <c r="P624">
        <f>COUNTIFS(olah!$Q624:Q15622,summary!A624,olah!$B624:B15622,summary!B624,olah!$N624:N15622,summary!C624,olah!$P624:P15622,summary!D624,olah!$T624:T15622,"Early")</f>
        <v>0</v>
      </c>
      <c r="Q624">
        <f>COUNTIFS(olah!$Q$2:Q15622,summary!A624,olah!$B$2:B15622,summary!B624,olah!$T$2:T15622,"Early")</f>
        <v>0</v>
      </c>
      <c r="R624">
        <f>COUNTIFS(olah!$Q624:Q15622,summary!A624,olah!$B624:B15622,summary!B624,olah!$N624:N15622,summary!C624,olah!$P624:P15622,summary!D624,olah!$T624:T15622,"NA CO")</f>
        <v>0</v>
      </c>
      <c r="S624">
        <f>COUNTIFS(olah!$Q$2:Q15622,summary!A624,olah!$B$2:B15622,summary!B624,olah!$T$2:T15622,"NA CO")</f>
        <v>1</v>
      </c>
      <c r="T624" t="str">
        <f>olah!R624</f>
        <v>Daily Journey</v>
      </c>
      <c r="U624" t="str">
        <f>IF(T624="Permit", olah!T624, "No Permit")</f>
        <v>No Permit</v>
      </c>
    </row>
    <row r="625" spans="1:21" hidden="1" x14ac:dyDescent="0.3">
      <c r="A625" s="23">
        <v>44561</v>
      </c>
      <c r="B625" t="s">
        <v>195</v>
      </c>
      <c r="C625" t="s">
        <v>28</v>
      </c>
      <c r="D625" t="s">
        <v>11606</v>
      </c>
      <c r="E625" t="str">
        <f>VLOOKUP(B625,olah!$B:$P,2,0)</f>
        <v>2021-12-01</v>
      </c>
      <c r="F625">
        <f>COUNTIFS(parameter!$J$4:$J$34,summary!A625,parameter!$I$4:$I$34,"&gt;="&amp;summary!$E625)</f>
        <v>31</v>
      </c>
      <c r="G625">
        <f>COUNTIFS(olah!$Q625:Q15623,summary!A625,olah!$B625:B15623,summary!B625,olah!$N625:N15623,summary!C625,olah!$P625:P15623,summary!D625,olah!$S625:S15623,"On Time")</f>
        <v>1</v>
      </c>
      <c r="H625">
        <f>COUNTIFS(olah!$Q$2:Q15623,summary!A625,olah!$B$2:B15623,summary!B625,olah!$S$2:S15623,"On Time")</f>
        <v>21</v>
      </c>
      <c r="I625">
        <f>COUNTIFS(olah!$Q625:Q15623,summary!A625,olah!$B625:B15623,summary!B625,olah!$N625:N15623,summary!C625,olah!$P625:P15623,summary!D625,olah!$S625:S15623,"Late")</f>
        <v>0</v>
      </c>
      <c r="J625">
        <f>COUNTIFS(olah!$Q$2:Q15623,summary!A625,olah!$B$2:B15623,summary!B625,olah!$S$2:S15623,"Late")</f>
        <v>2</v>
      </c>
      <c r="K625">
        <f t="shared" si="9"/>
        <v>8</v>
      </c>
      <c r="L625">
        <f>COUNTIFS(olah!$Q625:Q15623,summary!A625,olah!$B625:B15623,summary!B625,olah!$N625:N15623,summary!C625,olah!$P625:P15623,summary!D625,olah!$T625:T15623,"On Time CO")</f>
        <v>1</v>
      </c>
      <c r="M625">
        <f>COUNTIFS(olah!$Q$2:Q15623,summary!A625,olah!$B$2:B15623,summary!B625,olah!$T$2:T15623,"On Time CO")</f>
        <v>22</v>
      </c>
      <c r="N625">
        <f>COUNTIFS(olah!$Q625:Q15623,summary!A625,olah!$B625:B15623,summary!B625,olah!$N625:N15623,summary!C625,olah!$P625:P15623,summary!D625,olah!$T625:T15623,"Overtime")</f>
        <v>0</v>
      </c>
      <c r="O625">
        <f>COUNTIFS(olah!$Q$2:Q15623,summary!A625,olah!$B$2:B15623,summary!B625,olah!$T$2:T15623,"Overtime")</f>
        <v>0</v>
      </c>
      <c r="P625">
        <f>COUNTIFS(olah!$Q625:Q15623,summary!A625,olah!$B625:B15623,summary!B625,olah!$N625:N15623,summary!C625,olah!$P625:P15623,summary!D625,olah!$T625:T15623,"Early")</f>
        <v>0</v>
      </c>
      <c r="Q625">
        <f>COUNTIFS(olah!$Q$2:Q15623,summary!A625,olah!$B$2:B15623,summary!B625,olah!$T$2:T15623,"Early")</f>
        <v>0</v>
      </c>
      <c r="R625">
        <f>COUNTIFS(olah!$Q625:Q15623,summary!A625,olah!$B625:B15623,summary!B625,olah!$N625:N15623,summary!C625,olah!$P625:P15623,summary!D625,olah!$T625:T15623,"NA CO")</f>
        <v>0</v>
      </c>
      <c r="S625">
        <f>COUNTIFS(olah!$Q$2:Q15623,summary!A625,olah!$B$2:B15623,summary!B625,olah!$T$2:T15623,"NA CO")</f>
        <v>1</v>
      </c>
      <c r="T625" t="str">
        <f>olah!R625</f>
        <v>Attendance</v>
      </c>
      <c r="U625" t="str">
        <f>IF(T625="Permit", olah!T625, "No Permit")</f>
        <v>No Permit</v>
      </c>
    </row>
    <row r="626" spans="1:21" hidden="1" x14ac:dyDescent="0.3">
      <c r="A626" s="23">
        <v>44561</v>
      </c>
      <c r="B626" t="s">
        <v>195</v>
      </c>
      <c r="C626" t="s">
        <v>197</v>
      </c>
      <c r="D626" t="s">
        <v>10202</v>
      </c>
      <c r="E626" t="str">
        <f>VLOOKUP(B626,olah!$B:$P,2,0)</f>
        <v>2021-12-01</v>
      </c>
      <c r="F626">
        <f>COUNTIFS(parameter!$J$4:$J$34,summary!A626,parameter!$I$4:$I$34,"&gt;="&amp;summary!$E626)</f>
        <v>31</v>
      </c>
      <c r="G626">
        <f>COUNTIFS(olah!$Q626:Q15624,summary!A626,olah!$B626:B15624,summary!B626,olah!$N626:N15624,summary!C626,olah!$P626:P15624,summary!D626,olah!$S626:S15624,"On Time")</f>
        <v>1</v>
      </c>
      <c r="H626">
        <f>COUNTIFS(olah!$Q$2:Q15624,summary!A626,olah!$B$2:B15624,summary!B626,olah!$S$2:S15624,"On Time")</f>
        <v>21</v>
      </c>
      <c r="I626">
        <f>COUNTIFS(olah!$Q626:Q15624,summary!A626,olah!$B626:B15624,summary!B626,olah!$N626:N15624,summary!C626,olah!$P626:P15624,summary!D626,olah!$S626:S15624,"Late")</f>
        <v>0</v>
      </c>
      <c r="J626">
        <f>COUNTIFS(olah!$Q$2:Q15624,summary!A626,olah!$B$2:B15624,summary!B626,olah!$S$2:S15624,"Late")</f>
        <v>2</v>
      </c>
      <c r="K626">
        <f t="shared" si="9"/>
        <v>8</v>
      </c>
      <c r="L626">
        <f>COUNTIFS(olah!$Q626:Q15624,summary!A626,olah!$B626:B15624,summary!B626,olah!$N626:N15624,summary!C626,olah!$P626:P15624,summary!D626,olah!$T626:T15624,"On Time CO")</f>
        <v>1</v>
      </c>
      <c r="M626">
        <f>COUNTIFS(olah!$Q$2:Q15624,summary!A626,olah!$B$2:B15624,summary!B626,olah!$T$2:T15624,"On Time CO")</f>
        <v>22</v>
      </c>
      <c r="N626">
        <f>COUNTIFS(olah!$Q626:Q15624,summary!A626,olah!$B626:B15624,summary!B626,olah!$N626:N15624,summary!C626,olah!$P626:P15624,summary!D626,olah!$T626:T15624,"Overtime")</f>
        <v>0</v>
      </c>
      <c r="O626">
        <f>COUNTIFS(olah!$Q$2:Q15624,summary!A626,olah!$B$2:B15624,summary!B626,olah!$T$2:T15624,"Overtime")</f>
        <v>0</v>
      </c>
      <c r="P626">
        <f>COUNTIFS(olah!$Q626:Q15624,summary!A626,olah!$B626:B15624,summary!B626,olah!$N626:N15624,summary!C626,olah!$P626:P15624,summary!D626,olah!$T626:T15624,"Early")</f>
        <v>0</v>
      </c>
      <c r="Q626">
        <f>COUNTIFS(olah!$Q$2:Q15624,summary!A626,olah!$B$2:B15624,summary!B626,olah!$T$2:T15624,"Early")</f>
        <v>0</v>
      </c>
      <c r="R626">
        <f>COUNTIFS(olah!$Q626:Q15624,summary!A626,olah!$B626:B15624,summary!B626,olah!$N626:N15624,summary!C626,olah!$P626:P15624,summary!D626,olah!$T626:T15624,"NA CO")</f>
        <v>0</v>
      </c>
      <c r="S626">
        <f>COUNTIFS(olah!$Q$2:Q15624,summary!A626,olah!$B$2:B15624,summary!B626,olah!$T$2:T15624,"NA CO")</f>
        <v>1</v>
      </c>
      <c r="T626" t="str">
        <f>olah!R626</f>
        <v>Daily Journey</v>
      </c>
      <c r="U626" t="str">
        <f>IF(T626="Permit", olah!T626, "No Permit")</f>
        <v>No Permit</v>
      </c>
    </row>
    <row r="627" spans="1:21" hidden="1" x14ac:dyDescent="0.3">
      <c r="A627" s="23">
        <v>44561</v>
      </c>
      <c r="B627" t="s">
        <v>195</v>
      </c>
      <c r="C627" t="s">
        <v>28</v>
      </c>
      <c r="D627" t="s">
        <v>11607</v>
      </c>
      <c r="E627" t="str">
        <f>VLOOKUP(B627,olah!$B:$P,2,0)</f>
        <v>2021-12-01</v>
      </c>
      <c r="F627">
        <f>COUNTIFS(parameter!$J$4:$J$34,summary!A627,parameter!$I$4:$I$34,"&gt;="&amp;summary!$E627)</f>
        <v>31</v>
      </c>
      <c r="G627">
        <f>COUNTIFS(olah!$Q627:Q15625,summary!A627,olah!$B627:B15625,summary!B627,olah!$N627:N15625,summary!C627,olah!$P627:P15625,summary!D627,olah!$S627:S15625,"On Time")</f>
        <v>1</v>
      </c>
      <c r="H627">
        <f>COUNTIFS(olah!$Q$2:Q15625,summary!A627,olah!$B$2:B15625,summary!B627,olah!$S$2:S15625,"On Time")</f>
        <v>21</v>
      </c>
      <c r="I627">
        <f>COUNTIFS(olah!$Q627:Q15625,summary!A627,olah!$B627:B15625,summary!B627,olah!$N627:N15625,summary!C627,olah!$P627:P15625,summary!D627,olah!$S627:S15625,"Late")</f>
        <v>0</v>
      </c>
      <c r="J627">
        <f>COUNTIFS(olah!$Q$2:Q15625,summary!A627,olah!$B$2:B15625,summary!B627,olah!$S$2:S15625,"Late")</f>
        <v>2</v>
      </c>
      <c r="K627">
        <f t="shared" si="9"/>
        <v>8</v>
      </c>
      <c r="L627">
        <f>COUNTIFS(olah!$Q627:Q15625,summary!A627,olah!$B627:B15625,summary!B627,olah!$N627:N15625,summary!C627,olah!$P627:P15625,summary!D627,olah!$T627:T15625,"On Time CO")</f>
        <v>1</v>
      </c>
      <c r="M627">
        <f>COUNTIFS(olah!$Q$2:Q15625,summary!A627,olah!$B$2:B15625,summary!B627,olah!$T$2:T15625,"On Time CO")</f>
        <v>22</v>
      </c>
      <c r="N627">
        <f>COUNTIFS(olah!$Q627:Q15625,summary!A627,olah!$B627:B15625,summary!B627,olah!$N627:N15625,summary!C627,olah!$P627:P15625,summary!D627,olah!$T627:T15625,"Overtime")</f>
        <v>0</v>
      </c>
      <c r="O627">
        <f>COUNTIFS(olah!$Q$2:Q15625,summary!A627,olah!$B$2:B15625,summary!B627,olah!$T$2:T15625,"Overtime")</f>
        <v>0</v>
      </c>
      <c r="P627">
        <f>COUNTIFS(olah!$Q627:Q15625,summary!A627,olah!$B627:B15625,summary!B627,olah!$N627:N15625,summary!C627,olah!$P627:P15625,summary!D627,olah!$T627:T15625,"Early")</f>
        <v>0</v>
      </c>
      <c r="Q627">
        <f>COUNTIFS(olah!$Q$2:Q15625,summary!A627,olah!$B$2:B15625,summary!B627,olah!$T$2:T15625,"Early")</f>
        <v>0</v>
      </c>
      <c r="R627">
        <f>COUNTIFS(olah!$Q627:Q15625,summary!A627,olah!$B627:B15625,summary!B627,olah!$N627:N15625,summary!C627,olah!$P627:P15625,summary!D627,olah!$T627:T15625,"NA CO")</f>
        <v>0</v>
      </c>
      <c r="S627">
        <f>COUNTIFS(olah!$Q$2:Q15625,summary!A627,olah!$B$2:B15625,summary!B627,olah!$T$2:T15625,"NA CO")</f>
        <v>1</v>
      </c>
      <c r="T627" t="str">
        <f>olah!R627</f>
        <v>Attendance</v>
      </c>
      <c r="U627" t="str">
        <f>IF(T627="Permit", olah!T627, "No Permit")</f>
        <v>No Permit</v>
      </c>
    </row>
    <row r="628" spans="1:21" hidden="1" x14ac:dyDescent="0.3">
      <c r="A628" s="23">
        <v>44561</v>
      </c>
      <c r="B628" t="s">
        <v>195</v>
      </c>
      <c r="C628" t="s">
        <v>1109</v>
      </c>
      <c r="D628" t="s">
        <v>11608</v>
      </c>
      <c r="E628" t="str">
        <f>VLOOKUP(B628,olah!$B:$P,2,0)</f>
        <v>2021-12-01</v>
      </c>
      <c r="F628">
        <f>COUNTIFS(parameter!$J$4:$J$34,summary!A628,parameter!$I$4:$I$34,"&gt;="&amp;summary!$E628)</f>
        <v>31</v>
      </c>
      <c r="G628">
        <f>COUNTIFS(olah!$Q628:Q15626,summary!A628,olah!$B628:B15626,summary!B628,olah!$N628:N15626,summary!C628,olah!$P628:P15626,summary!D628,olah!$S628:S15626,"On Time")</f>
        <v>1</v>
      </c>
      <c r="H628">
        <f>COUNTIFS(olah!$Q$2:Q15626,summary!A628,olah!$B$2:B15626,summary!B628,olah!$S$2:S15626,"On Time")</f>
        <v>21</v>
      </c>
      <c r="I628">
        <f>COUNTIFS(olah!$Q628:Q15626,summary!A628,olah!$B628:B15626,summary!B628,olah!$N628:N15626,summary!C628,olah!$P628:P15626,summary!D628,olah!$S628:S15626,"Late")</f>
        <v>0</v>
      </c>
      <c r="J628">
        <f>COUNTIFS(olah!$Q$2:Q15626,summary!A628,olah!$B$2:B15626,summary!B628,olah!$S$2:S15626,"Late")</f>
        <v>2</v>
      </c>
      <c r="K628">
        <f t="shared" si="9"/>
        <v>8</v>
      </c>
      <c r="L628">
        <f>COUNTIFS(olah!$Q628:Q15626,summary!A628,olah!$B628:B15626,summary!B628,olah!$N628:N15626,summary!C628,olah!$P628:P15626,summary!D628,olah!$T628:T15626,"On Time CO")</f>
        <v>1</v>
      </c>
      <c r="M628">
        <f>COUNTIFS(olah!$Q$2:Q15626,summary!A628,olah!$B$2:B15626,summary!B628,olah!$T$2:T15626,"On Time CO")</f>
        <v>22</v>
      </c>
      <c r="N628">
        <f>COUNTIFS(olah!$Q628:Q15626,summary!A628,olah!$B628:B15626,summary!B628,olah!$N628:N15626,summary!C628,olah!$P628:P15626,summary!D628,olah!$T628:T15626,"Overtime")</f>
        <v>0</v>
      </c>
      <c r="O628">
        <f>COUNTIFS(olah!$Q$2:Q15626,summary!A628,olah!$B$2:B15626,summary!B628,olah!$T$2:T15626,"Overtime")</f>
        <v>0</v>
      </c>
      <c r="P628">
        <f>COUNTIFS(olah!$Q628:Q15626,summary!A628,olah!$B628:B15626,summary!B628,olah!$N628:N15626,summary!C628,olah!$P628:P15626,summary!D628,olah!$T628:T15626,"Early")</f>
        <v>0</v>
      </c>
      <c r="Q628">
        <f>COUNTIFS(olah!$Q$2:Q15626,summary!A628,olah!$B$2:B15626,summary!B628,olah!$T$2:T15626,"Early")</f>
        <v>0</v>
      </c>
      <c r="R628">
        <f>COUNTIFS(olah!$Q628:Q15626,summary!A628,olah!$B628:B15626,summary!B628,olah!$N628:N15626,summary!C628,olah!$P628:P15626,summary!D628,olah!$T628:T15626,"NA CO")</f>
        <v>0</v>
      </c>
      <c r="S628">
        <f>COUNTIFS(olah!$Q$2:Q15626,summary!A628,olah!$B$2:B15626,summary!B628,olah!$T$2:T15626,"NA CO")</f>
        <v>1</v>
      </c>
      <c r="T628" t="str">
        <f>olah!R628</f>
        <v>Daily Journey</v>
      </c>
      <c r="U628" t="str">
        <f>IF(T628="Permit", olah!T628, "No Permit")</f>
        <v>No Permit</v>
      </c>
    </row>
    <row r="629" spans="1:21" hidden="1" x14ac:dyDescent="0.3">
      <c r="A629" s="23">
        <v>44561</v>
      </c>
      <c r="B629" t="s">
        <v>195</v>
      </c>
      <c r="C629" t="s">
        <v>3767</v>
      </c>
      <c r="D629" t="s">
        <v>11609</v>
      </c>
      <c r="E629" t="str">
        <f>VLOOKUP(B629,olah!$B:$P,2,0)</f>
        <v>2021-12-01</v>
      </c>
      <c r="F629">
        <f>COUNTIFS(parameter!$J$4:$J$34,summary!A629,parameter!$I$4:$I$34,"&gt;="&amp;summary!$E629)</f>
        <v>31</v>
      </c>
      <c r="G629">
        <f>COUNTIFS(olah!$Q629:Q15627,summary!A629,olah!$B629:B15627,summary!B629,olah!$N629:N15627,summary!C629,olah!$P629:P15627,summary!D629,olah!$S629:S15627,"On Time")</f>
        <v>1</v>
      </c>
      <c r="H629">
        <f>COUNTIFS(olah!$Q$2:Q15627,summary!A629,olah!$B$2:B15627,summary!B629,olah!$S$2:S15627,"On Time")</f>
        <v>21</v>
      </c>
      <c r="I629">
        <f>COUNTIFS(olah!$Q629:Q15627,summary!A629,olah!$B629:B15627,summary!B629,olah!$N629:N15627,summary!C629,olah!$P629:P15627,summary!D629,olah!$S629:S15627,"Late")</f>
        <v>0</v>
      </c>
      <c r="J629">
        <f>COUNTIFS(olah!$Q$2:Q15627,summary!A629,olah!$B$2:B15627,summary!B629,olah!$S$2:S15627,"Late")</f>
        <v>2</v>
      </c>
      <c r="K629">
        <f t="shared" si="9"/>
        <v>8</v>
      </c>
      <c r="L629">
        <f>COUNTIFS(olah!$Q629:Q15627,summary!A629,olah!$B629:B15627,summary!B629,olah!$N629:N15627,summary!C629,olah!$P629:P15627,summary!D629,olah!$T629:T15627,"On Time CO")</f>
        <v>1</v>
      </c>
      <c r="M629">
        <f>COUNTIFS(olah!$Q$2:Q15627,summary!A629,olah!$B$2:B15627,summary!B629,olah!$T$2:T15627,"On Time CO")</f>
        <v>22</v>
      </c>
      <c r="N629">
        <f>COUNTIFS(olah!$Q629:Q15627,summary!A629,olah!$B629:B15627,summary!B629,olah!$N629:N15627,summary!C629,olah!$P629:P15627,summary!D629,olah!$T629:T15627,"Overtime")</f>
        <v>0</v>
      </c>
      <c r="O629">
        <f>COUNTIFS(olah!$Q$2:Q15627,summary!A629,olah!$B$2:B15627,summary!B629,olah!$T$2:T15627,"Overtime")</f>
        <v>0</v>
      </c>
      <c r="P629">
        <f>COUNTIFS(olah!$Q629:Q15627,summary!A629,olah!$B629:B15627,summary!B629,olah!$N629:N15627,summary!C629,olah!$P629:P15627,summary!D629,olah!$T629:T15627,"Early")</f>
        <v>0</v>
      </c>
      <c r="Q629">
        <f>COUNTIFS(olah!$Q$2:Q15627,summary!A629,olah!$B$2:B15627,summary!B629,olah!$T$2:T15627,"Early")</f>
        <v>0</v>
      </c>
      <c r="R629">
        <f>COUNTIFS(olah!$Q629:Q15627,summary!A629,olah!$B629:B15627,summary!B629,olah!$N629:N15627,summary!C629,olah!$P629:P15627,summary!D629,olah!$T629:T15627,"NA CO")</f>
        <v>0</v>
      </c>
      <c r="S629">
        <f>COUNTIFS(olah!$Q$2:Q15627,summary!A629,olah!$B$2:B15627,summary!B629,olah!$T$2:T15627,"NA CO")</f>
        <v>1</v>
      </c>
      <c r="T629" t="str">
        <f>olah!R629</f>
        <v>Daily Journey</v>
      </c>
      <c r="U629" t="str">
        <f>IF(T629="Permit", olah!T629, "No Permit")</f>
        <v>No Permit</v>
      </c>
    </row>
    <row r="630" spans="1:21" hidden="1" x14ac:dyDescent="0.3">
      <c r="A630" s="23">
        <v>44561</v>
      </c>
      <c r="B630" t="s">
        <v>195</v>
      </c>
      <c r="C630" t="s">
        <v>197</v>
      </c>
      <c r="D630" t="s">
        <v>9024</v>
      </c>
      <c r="E630" t="str">
        <f>VLOOKUP(B630,olah!$B:$P,2,0)</f>
        <v>2021-12-01</v>
      </c>
      <c r="F630">
        <f>COUNTIFS(parameter!$J$4:$J$34,summary!A630,parameter!$I$4:$I$34,"&gt;="&amp;summary!$E630)</f>
        <v>31</v>
      </c>
      <c r="G630">
        <f>COUNTIFS(olah!$Q630:Q15628,summary!A630,olah!$B630:B15628,summary!B630,olah!$N630:N15628,summary!C630,olah!$P630:P15628,summary!D630,olah!$S630:S15628,"On Time")</f>
        <v>1</v>
      </c>
      <c r="H630">
        <f>COUNTIFS(olah!$Q$2:Q15628,summary!A630,olah!$B$2:B15628,summary!B630,olah!$S$2:S15628,"On Time")</f>
        <v>21</v>
      </c>
      <c r="I630">
        <f>COUNTIFS(olah!$Q630:Q15628,summary!A630,olah!$B630:B15628,summary!B630,olah!$N630:N15628,summary!C630,olah!$P630:P15628,summary!D630,olah!$S630:S15628,"Late")</f>
        <v>0</v>
      </c>
      <c r="J630">
        <f>COUNTIFS(olah!$Q$2:Q15628,summary!A630,olah!$B$2:B15628,summary!B630,olah!$S$2:S15628,"Late")</f>
        <v>2</v>
      </c>
      <c r="K630">
        <f t="shared" si="9"/>
        <v>8</v>
      </c>
      <c r="L630">
        <f>COUNTIFS(olah!$Q630:Q15628,summary!A630,olah!$B630:B15628,summary!B630,olah!$N630:N15628,summary!C630,olah!$P630:P15628,summary!D630,olah!$T630:T15628,"On Time CO")</f>
        <v>1</v>
      </c>
      <c r="M630">
        <f>COUNTIFS(olah!$Q$2:Q15628,summary!A630,olah!$B$2:B15628,summary!B630,olah!$T$2:T15628,"On Time CO")</f>
        <v>22</v>
      </c>
      <c r="N630">
        <f>COUNTIFS(olah!$Q630:Q15628,summary!A630,olah!$B630:B15628,summary!B630,olah!$N630:N15628,summary!C630,olah!$P630:P15628,summary!D630,olah!$T630:T15628,"Overtime")</f>
        <v>0</v>
      </c>
      <c r="O630">
        <f>COUNTIFS(olah!$Q$2:Q15628,summary!A630,olah!$B$2:B15628,summary!B630,olah!$T$2:T15628,"Overtime")</f>
        <v>0</v>
      </c>
      <c r="P630">
        <f>COUNTIFS(olah!$Q630:Q15628,summary!A630,olah!$B630:B15628,summary!B630,olah!$N630:N15628,summary!C630,olah!$P630:P15628,summary!D630,olah!$T630:T15628,"Early")</f>
        <v>0</v>
      </c>
      <c r="Q630">
        <f>COUNTIFS(olah!$Q$2:Q15628,summary!A630,olah!$B$2:B15628,summary!B630,olah!$T$2:T15628,"Early")</f>
        <v>0</v>
      </c>
      <c r="R630">
        <f>COUNTIFS(olah!$Q630:Q15628,summary!A630,olah!$B630:B15628,summary!B630,olah!$N630:N15628,summary!C630,olah!$P630:P15628,summary!D630,olah!$T630:T15628,"NA CO")</f>
        <v>0</v>
      </c>
      <c r="S630">
        <f>COUNTIFS(olah!$Q$2:Q15628,summary!A630,olah!$B$2:B15628,summary!B630,olah!$T$2:T15628,"NA CO")</f>
        <v>1</v>
      </c>
      <c r="T630" t="str">
        <f>olah!R630</f>
        <v>Daily Journey</v>
      </c>
      <c r="U630" t="str">
        <f>IF(T630="Permit", olah!T630, "No Permit")</f>
        <v>No Permit</v>
      </c>
    </row>
    <row r="631" spans="1:21" hidden="1" x14ac:dyDescent="0.3">
      <c r="A631" s="23">
        <v>44561</v>
      </c>
      <c r="B631" t="s">
        <v>195</v>
      </c>
      <c r="C631" t="s">
        <v>28</v>
      </c>
      <c r="D631" t="s">
        <v>10213</v>
      </c>
      <c r="E631" t="str">
        <f>VLOOKUP(B631,olah!$B:$P,2,0)</f>
        <v>2021-12-01</v>
      </c>
      <c r="F631">
        <f>COUNTIFS(parameter!$J$4:$J$34,summary!A631,parameter!$I$4:$I$34,"&gt;="&amp;summary!$E631)</f>
        <v>31</v>
      </c>
      <c r="G631">
        <f>COUNTIFS(olah!$Q631:Q15629,summary!A631,olah!$B631:B15629,summary!B631,olah!$N631:N15629,summary!C631,olah!$P631:P15629,summary!D631,olah!$S631:S15629,"On Time")</f>
        <v>1</v>
      </c>
      <c r="H631">
        <f>COUNTIFS(olah!$Q$2:Q15629,summary!A631,olah!$B$2:B15629,summary!B631,olah!$S$2:S15629,"On Time")</f>
        <v>21</v>
      </c>
      <c r="I631">
        <f>COUNTIFS(olah!$Q631:Q15629,summary!A631,olah!$B631:B15629,summary!B631,olah!$N631:N15629,summary!C631,olah!$P631:P15629,summary!D631,olah!$S631:S15629,"Late")</f>
        <v>0</v>
      </c>
      <c r="J631">
        <f>COUNTIFS(olah!$Q$2:Q15629,summary!A631,olah!$B$2:B15629,summary!B631,olah!$S$2:S15629,"Late")</f>
        <v>2</v>
      </c>
      <c r="K631">
        <f t="shared" si="9"/>
        <v>8</v>
      </c>
      <c r="L631">
        <f>COUNTIFS(olah!$Q631:Q15629,summary!A631,olah!$B631:B15629,summary!B631,olah!$N631:N15629,summary!C631,olah!$P631:P15629,summary!D631,olah!$T631:T15629,"On Time CO")</f>
        <v>1</v>
      </c>
      <c r="M631">
        <f>COUNTIFS(olah!$Q$2:Q15629,summary!A631,olah!$B$2:B15629,summary!B631,olah!$T$2:T15629,"On Time CO")</f>
        <v>22</v>
      </c>
      <c r="N631">
        <f>COUNTIFS(olah!$Q631:Q15629,summary!A631,olah!$B631:B15629,summary!B631,olah!$N631:N15629,summary!C631,olah!$P631:P15629,summary!D631,olah!$T631:T15629,"Overtime")</f>
        <v>0</v>
      </c>
      <c r="O631">
        <f>COUNTIFS(olah!$Q$2:Q15629,summary!A631,olah!$B$2:B15629,summary!B631,olah!$T$2:T15629,"Overtime")</f>
        <v>0</v>
      </c>
      <c r="P631">
        <f>COUNTIFS(olah!$Q631:Q15629,summary!A631,olah!$B631:B15629,summary!B631,olah!$N631:N15629,summary!C631,olah!$P631:P15629,summary!D631,olah!$T631:T15629,"Early")</f>
        <v>0</v>
      </c>
      <c r="Q631">
        <f>COUNTIFS(olah!$Q$2:Q15629,summary!A631,olah!$B$2:B15629,summary!B631,olah!$T$2:T15629,"Early")</f>
        <v>0</v>
      </c>
      <c r="R631">
        <f>COUNTIFS(olah!$Q631:Q15629,summary!A631,olah!$B631:B15629,summary!B631,olah!$N631:N15629,summary!C631,olah!$P631:P15629,summary!D631,olah!$T631:T15629,"NA CO")</f>
        <v>0</v>
      </c>
      <c r="S631">
        <f>COUNTIFS(olah!$Q$2:Q15629,summary!A631,olah!$B$2:B15629,summary!B631,olah!$T$2:T15629,"NA CO")</f>
        <v>1</v>
      </c>
      <c r="T631" t="str">
        <f>olah!R631</f>
        <v>Attendance</v>
      </c>
      <c r="U631" t="str">
        <f>IF(T631="Permit", olah!T631, "No Permit")</f>
        <v>No Permit</v>
      </c>
    </row>
    <row r="632" spans="1:21" hidden="1" x14ac:dyDescent="0.3">
      <c r="A632" s="23">
        <v>44561</v>
      </c>
      <c r="B632" t="s">
        <v>195</v>
      </c>
      <c r="C632" t="s">
        <v>1107</v>
      </c>
      <c r="D632" t="s">
        <v>7927</v>
      </c>
      <c r="E632" t="str">
        <f>VLOOKUP(B632,olah!$B:$P,2,0)</f>
        <v>2021-12-01</v>
      </c>
      <c r="F632">
        <f>COUNTIFS(parameter!$J$4:$J$34,summary!A632,parameter!$I$4:$I$34,"&gt;="&amp;summary!$E632)</f>
        <v>31</v>
      </c>
      <c r="G632">
        <f>COUNTIFS(olah!$Q632:Q15630,summary!A632,olah!$B632:B15630,summary!B632,olah!$N632:N15630,summary!C632,olah!$P632:P15630,summary!D632,olah!$S632:S15630,"On Time")</f>
        <v>1</v>
      </c>
      <c r="H632">
        <f>COUNTIFS(olah!$Q$2:Q15630,summary!A632,olah!$B$2:B15630,summary!B632,olah!$S$2:S15630,"On Time")</f>
        <v>21</v>
      </c>
      <c r="I632">
        <f>COUNTIFS(olah!$Q632:Q15630,summary!A632,olah!$B632:B15630,summary!B632,olah!$N632:N15630,summary!C632,olah!$P632:P15630,summary!D632,olah!$S632:S15630,"Late")</f>
        <v>0</v>
      </c>
      <c r="J632">
        <f>COUNTIFS(olah!$Q$2:Q15630,summary!A632,olah!$B$2:B15630,summary!B632,olah!$S$2:S15630,"Late")</f>
        <v>2</v>
      </c>
      <c r="K632">
        <f t="shared" si="9"/>
        <v>8</v>
      </c>
      <c r="L632">
        <f>COUNTIFS(olah!$Q632:Q15630,summary!A632,olah!$B632:B15630,summary!B632,olah!$N632:N15630,summary!C632,olah!$P632:P15630,summary!D632,olah!$T632:T15630,"On Time CO")</f>
        <v>1</v>
      </c>
      <c r="M632">
        <f>COUNTIFS(olah!$Q$2:Q15630,summary!A632,olah!$B$2:B15630,summary!B632,olah!$T$2:T15630,"On Time CO")</f>
        <v>22</v>
      </c>
      <c r="N632">
        <f>COUNTIFS(olah!$Q632:Q15630,summary!A632,olah!$B632:B15630,summary!B632,olah!$N632:N15630,summary!C632,olah!$P632:P15630,summary!D632,olah!$T632:T15630,"Overtime")</f>
        <v>0</v>
      </c>
      <c r="O632">
        <f>COUNTIFS(olah!$Q$2:Q15630,summary!A632,olah!$B$2:B15630,summary!B632,olah!$T$2:T15630,"Overtime")</f>
        <v>0</v>
      </c>
      <c r="P632">
        <f>COUNTIFS(olah!$Q632:Q15630,summary!A632,olah!$B632:B15630,summary!B632,olah!$N632:N15630,summary!C632,olah!$P632:P15630,summary!D632,olah!$T632:T15630,"Early")</f>
        <v>0</v>
      </c>
      <c r="Q632">
        <f>COUNTIFS(olah!$Q$2:Q15630,summary!A632,olah!$B$2:B15630,summary!B632,olah!$T$2:T15630,"Early")</f>
        <v>0</v>
      </c>
      <c r="R632">
        <f>COUNTIFS(olah!$Q632:Q15630,summary!A632,olah!$B632:B15630,summary!B632,olah!$N632:N15630,summary!C632,olah!$P632:P15630,summary!D632,olah!$T632:T15630,"NA CO")</f>
        <v>0</v>
      </c>
      <c r="S632">
        <f>COUNTIFS(olah!$Q$2:Q15630,summary!A632,olah!$B$2:B15630,summary!B632,olah!$T$2:T15630,"NA CO")</f>
        <v>1</v>
      </c>
      <c r="T632" t="str">
        <f>olah!R632</f>
        <v>Daily Journey</v>
      </c>
      <c r="U632" t="str">
        <f>IF(T632="Permit", olah!T632, "No Permit")</f>
        <v>No Permit</v>
      </c>
    </row>
    <row r="633" spans="1:21" hidden="1" x14ac:dyDescent="0.3">
      <c r="A633" s="23">
        <v>44561</v>
      </c>
      <c r="B633" t="s">
        <v>195</v>
      </c>
      <c r="C633" t="s">
        <v>28</v>
      </c>
      <c r="D633" t="s">
        <v>11610</v>
      </c>
      <c r="E633" t="str">
        <f>VLOOKUP(B633,olah!$B:$P,2,0)</f>
        <v>2021-12-01</v>
      </c>
      <c r="F633">
        <f>COUNTIFS(parameter!$J$4:$J$34,summary!A633,parameter!$I$4:$I$34,"&gt;="&amp;summary!$E633)</f>
        <v>31</v>
      </c>
      <c r="G633">
        <f>COUNTIFS(olah!$Q633:Q15631,summary!A633,olah!$B633:B15631,summary!B633,olah!$N633:N15631,summary!C633,olah!$P633:P15631,summary!D633,olah!$S633:S15631,"On Time")</f>
        <v>0</v>
      </c>
      <c r="H633">
        <f>COUNTIFS(olah!$Q$2:Q15631,summary!A633,olah!$B$2:B15631,summary!B633,olah!$S$2:S15631,"On Time")</f>
        <v>21</v>
      </c>
      <c r="I633">
        <f>COUNTIFS(olah!$Q633:Q15631,summary!A633,olah!$B633:B15631,summary!B633,olah!$N633:N15631,summary!C633,olah!$P633:P15631,summary!D633,olah!$S633:S15631,"Late")</f>
        <v>1</v>
      </c>
      <c r="J633">
        <f>COUNTIFS(olah!$Q$2:Q15631,summary!A633,olah!$B$2:B15631,summary!B633,olah!$S$2:S15631,"Late")</f>
        <v>2</v>
      </c>
      <c r="K633">
        <f t="shared" si="9"/>
        <v>7</v>
      </c>
      <c r="L633">
        <f>COUNTIFS(olah!$Q633:Q15631,summary!A633,olah!$B633:B15631,summary!B633,olah!$N633:N15631,summary!C633,olah!$P633:P15631,summary!D633,olah!$T633:T15631,"On Time CO")</f>
        <v>1</v>
      </c>
      <c r="M633">
        <f>COUNTIFS(olah!$Q$2:Q15631,summary!A633,olah!$B$2:B15631,summary!B633,olah!$T$2:T15631,"On Time CO")</f>
        <v>22</v>
      </c>
      <c r="N633">
        <f>COUNTIFS(olah!$Q633:Q15631,summary!A633,olah!$B633:B15631,summary!B633,olah!$N633:N15631,summary!C633,olah!$P633:P15631,summary!D633,olah!$T633:T15631,"Overtime")</f>
        <v>0</v>
      </c>
      <c r="O633">
        <f>COUNTIFS(olah!$Q$2:Q15631,summary!A633,olah!$B$2:B15631,summary!B633,olah!$T$2:T15631,"Overtime")</f>
        <v>0</v>
      </c>
      <c r="P633">
        <f>COUNTIFS(olah!$Q633:Q15631,summary!A633,olah!$B633:B15631,summary!B633,olah!$N633:N15631,summary!C633,olah!$P633:P15631,summary!D633,olah!$T633:T15631,"Early")</f>
        <v>0</v>
      </c>
      <c r="Q633">
        <f>COUNTIFS(olah!$Q$2:Q15631,summary!A633,olah!$B$2:B15631,summary!B633,olah!$T$2:T15631,"Early")</f>
        <v>0</v>
      </c>
      <c r="R633">
        <f>COUNTIFS(olah!$Q633:Q15631,summary!A633,olah!$B633:B15631,summary!B633,olah!$N633:N15631,summary!C633,olah!$P633:P15631,summary!D633,olah!$T633:T15631,"NA CO")</f>
        <v>0</v>
      </c>
      <c r="S633">
        <f>COUNTIFS(olah!$Q$2:Q15631,summary!A633,olah!$B$2:B15631,summary!B633,olah!$T$2:T15631,"NA CO")</f>
        <v>1</v>
      </c>
      <c r="T633" t="str">
        <f>olah!R633</f>
        <v>Attendance</v>
      </c>
      <c r="U633" t="str">
        <f>IF(T633="Permit", olah!T633, "No Permit")</f>
        <v>No Permit</v>
      </c>
    </row>
    <row r="634" spans="1:21" hidden="1" x14ac:dyDescent="0.3">
      <c r="A634" s="23">
        <v>44561</v>
      </c>
      <c r="B634" t="s">
        <v>195</v>
      </c>
      <c r="C634" t="s">
        <v>198</v>
      </c>
      <c r="D634" t="s">
        <v>9025</v>
      </c>
      <c r="E634" t="str">
        <f>VLOOKUP(B634,olah!$B:$P,2,0)</f>
        <v>2021-12-01</v>
      </c>
      <c r="F634">
        <f>COUNTIFS(parameter!$J$4:$J$34,summary!A634,parameter!$I$4:$I$34,"&gt;="&amp;summary!$E634)</f>
        <v>31</v>
      </c>
      <c r="G634">
        <f>COUNTIFS(olah!$Q634:Q15632,summary!A634,olah!$B634:B15632,summary!B634,olah!$N634:N15632,summary!C634,olah!$P634:P15632,summary!D634,olah!$S634:S15632,"On Time")</f>
        <v>1</v>
      </c>
      <c r="H634">
        <f>COUNTIFS(olah!$Q$2:Q15632,summary!A634,olah!$B$2:B15632,summary!B634,olah!$S$2:S15632,"On Time")</f>
        <v>21</v>
      </c>
      <c r="I634">
        <f>COUNTIFS(olah!$Q634:Q15632,summary!A634,olah!$B634:B15632,summary!B634,olah!$N634:N15632,summary!C634,olah!$P634:P15632,summary!D634,olah!$S634:S15632,"Late")</f>
        <v>0</v>
      </c>
      <c r="J634">
        <f>COUNTIFS(olah!$Q$2:Q15632,summary!A634,olah!$B$2:B15632,summary!B634,olah!$S$2:S15632,"Late")</f>
        <v>2</v>
      </c>
      <c r="K634">
        <f t="shared" si="9"/>
        <v>8</v>
      </c>
      <c r="L634">
        <f>COUNTIFS(olah!$Q634:Q15632,summary!A634,olah!$B634:B15632,summary!B634,olah!$N634:N15632,summary!C634,olah!$P634:P15632,summary!D634,olah!$T634:T15632,"On Time CO")</f>
        <v>1</v>
      </c>
      <c r="M634">
        <f>COUNTIFS(olah!$Q$2:Q15632,summary!A634,olah!$B$2:B15632,summary!B634,olah!$T$2:T15632,"On Time CO")</f>
        <v>22</v>
      </c>
      <c r="N634">
        <f>COUNTIFS(olah!$Q634:Q15632,summary!A634,olah!$B634:B15632,summary!B634,olah!$N634:N15632,summary!C634,olah!$P634:P15632,summary!D634,olah!$T634:T15632,"Overtime")</f>
        <v>0</v>
      </c>
      <c r="O634">
        <f>COUNTIFS(olah!$Q$2:Q15632,summary!A634,olah!$B$2:B15632,summary!B634,olah!$T$2:T15632,"Overtime")</f>
        <v>0</v>
      </c>
      <c r="P634">
        <f>COUNTIFS(olah!$Q634:Q15632,summary!A634,olah!$B634:B15632,summary!B634,olah!$N634:N15632,summary!C634,olah!$P634:P15632,summary!D634,olah!$T634:T15632,"Early")</f>
        <v>0</v>
      </c>
      <c r="Q634">
        <f>COUNTIFS(olah!$Q$2:Q15632,summary!A634,olah!$B$2:B15632,summary!B634,olah!$T$2:T15632,"Early")</f>
        <v>0</v>
      </c>
      <c r="R634">
        <f>COUNTIFS(olah!$Q634:Q15632,summary!A634,olah!$B634:B15632,summary!B634,olah!$N634:N15632,summary!C634,olah!$P634:P15632,summary!D634,olah!$T634:T15632,"NA CO")</f>
        <v>0</v>
      </c>
      <c r="S634">
        <f>COUNTIFS(olah!$Q$2:Q15632,summary!A634,olah!$B$2:B15632,summary!B634,olah!$T$2:T15632,"NA CO")</f>
        <v>1</v>
      </c>
      <c r="T634" t="str">
        <f>olah!R634</f>
        <v>Daily Journey</v>
      </c>
      <c r="U634" t="str">
        <f>IF(T634="Permit", olah!T634, "No Permit")</f>
        <v>No Permit</v>
      </c>
    </row>
    <row r="635" spans="1:21" hidden="1" x14ac:dyDescent="0.3">
      <c r="A635" s="23">
        <v>44561</v>
      </c>
      <c r="B635" t="s">
        <v>195</v>
      </c>
      <c r="C635" t="s">
        <v>28</v>
      </c>
      <c r="D635" t="s">
        <v>10214</v>
      </c>
      <c r="E635" t="str">
        <f>VLOOKUP(B635,olah!$B:$P,2,0)</f>
        <v>2021-12-01</v>
      </c>
      <c r="F635">
        <f>COUNTIFS(parameter!$J$4:$J$34,summary!A635,parameter!$I$4:$I$34,"&gt;="&amp;summary!$E635)</f>
        <v>31</v>
      </c>
      <c r="G635">
        <f>COUNTIFS(olah!$Q635:Q15633,summary!A635,olah!$B635:B15633,summary!B635,olah!$N635:N15633,summary!C635,olah!$P635:P15633,summary!D635,olah!$S635:S15633,"On Time")</f>
        <v>1</v>
      </c>
      <c r="H635">
        <f>COUNTIFS(olah!$Q$2:Q15633,summary!A635,olah!$B$2:B15633,summary!B635,olah!$S$2:S15633,"On Time")</f>
        <v>21</v>
      </c>
      <c r="I635">
        <f>COUNTIFS(olah!$Q635:Q15633,summary!A635,olah!$B635:B15633,summary!B635,olah!$N635:N15633,summary!C635,olah!$P635:P15633,summary!D635,olah!$S635:S15633,"Late")</f>
        <v>0</v>
      </c>
      <c r="J635">
        <f>COUNTIFS(olah!$Q$2:Q15633,summary!A635,olah!$B$2:B15633,summary!B635,olah!$S$2:S15633,"Late")</f>
        <v>2</v>
      </c>
      <c r="K635">
        <f t="shared" si="9"/>
        <v>8</v>
      </c>
      <c r="L635">
        <f>COUNTIFS(olah!$Q635:Q15633,summary!A635,olah!$B635:B15633,summary!B635,olah!$N635:N15633,summary!C635,olah!$P635:P15633,summary!D635,olah!$T635:T15633,"On Time CO")</f>
        <v>0</v>
      </c>
      <c r="M635">
        <f>COUNTIFS(olah!$Q$2:Q15633,summary!A635,olah!$B$2:B15633,summary!B635,olah!$T$2:T15633,"On Time CO")</f>
        <v>22</v>
      </c>
      <c r="N635">
        <f>COUNTIFS(olah!$Q635:Q15633,summary!A635,olah!$B635:B15633,summary!B635,olah!$N635:N15633,summary!C635,olah!$P635:P15633,summary!D635,olah!$T635:T15633,"Overtime")</f>
        <v>0</v>
      </c>
      <c r="O635">
        <f>COUNTIFS(olah!$Q$2:Q15633,summary!A635,olah!$B$2:B15633,summary!B635,olah!$T$2:T15633,"Overtime")</f>
        <v>0</v>
      </c>
      <c r="P635">
        <f>COUNTIFS(olah!$Q635:Q15633,summary!A635,olah!$B635:B15633,summary!B635,olah!$N635:N15633,summary!C635,olah!$P635:P15633,summary!D635,olah!$T635:T15633,"Early")</f>
        <v>0</v>
      </c>
      <c r="Q635">
        <f>COUNTIFS(olah!$Q$2:Q15633,summary!A635,olah!$B$2:B15633,summary!B635,olah!$T$2:T15633,"Early")</f>
        <v>0</v>
      </c>
      <c r="R635">
        <f>COUNTIFS(olah!$Q635:Q15633,summary!A635,olah!$B635:B15633,summary!B635,olah!$N635:N15633,summary!C635,olah!$P635:P15633,summary!D635,olah!$T635:T15633,"NA CO")</f>
        <v>1</v>
      </c>
      <c r="S635">
        <f>COUNTIFS(olah!$Q$2:Q15633,summary!A635,olah!$B$2:B15633,summary!B635,olah!$T$2:T15633,"NA CO")</f>
        <v>1</v>
      </c>
      <c r="T635" t="str">
        <f>olah!R635</f>
        <v>Attendance</v>
      </c>
      <c r="U635" t="str">
        <f>IF(T635="Permit", olah!T635, "No Permit")</f>
        <v>No Permit</v>
      </c>
    </row>
    <row r="636" spans="1:21" hidden="1" x14ac:dyDescent="0.3">
      <c r="A636" s="23">
        <v>44561</v>
      </c>
      <c r="B636" t="s">
        <v>195</v>
      </c>
      <c r="C636" t="s">
        <v>198</v>
      </c>
      <c r="D636" t="s">
        <v>7814</v>
      </c>
      <c r="E636" t="str">
        <f>VLOOKUP(B636,olah!$B:$P,2,0)</f>
        <v>2021-12-01</v>
      </c>
      <c r="F636">
        <f>COUNTIFS(parameter!$J$4:$J$34,summary!A636,parameter!$I$4:$I$34,"&gt;="&amp;summary!$E636)</f>
        <v>31</v>
      </c>
      <c r="G636">
        <f>COUNTIFS(olah!$Q636:Q15634,summary!A636,olah!$B636:B15634,summary!B636,olah!$N636:N15634,summary!C636,olah!$P636:P15634,summary!D636,olah!$S636:S15634,"On Time")</f>
        <v>1</v>
      </c>
      <c r="H636">
        <f>COUNTIFS(olah!$Q$2:Q15634,summary!A636,olah!$B$2:B15634,summary!B636,olah!$S$2:S15634,"On Time")</f>
        <v>21</v>
      </c>
      <c r="I636">
        <f>COUNTIFS(olah!$Q636:Q15634,summary!A636,olah!$B636:B15634,summary!B636,olah!$N636:N15634,summary!C636,olah!$P636:P15634,summary!D636,olah!$S636:S15634,"Late")</f>
        <v>0</v>
      </c>
      <c r="J636">
        <f>COUNTIFS(olah!$Q$2:Q15634,summary!A636,olah!$B$2:B15634,summary!B636,olah!$S$2:S15634,"Late")</f>
        <v>2</v>
      </c>
      <c r="K636">
        <f t="shared" si="9"/>
        <v>8</v>
      </c>
      <c r="L636">
        <f>COUNTIFS(olah!$Q636:Q15634,summary!A636,olah!$B636:B15634,summary!B636,olah!$N636:N15634,summary!C636,olah!$P636:P15634,summary!D636,olah!$T636:T15634,"On Time CO")</f>
        <v>1</v>
      </c>
      <c r="M636">
        <f>COUNTIFS(olah!$Q$2:Q15634,summary!A636,olah!$B$2:B15634,summary!B636,olah!$T$2:T15634,"On Time CO")</f>
        <v>22</v>
      </c>
      <c r="N636">
        <f>COUNTIFS(olah!$Q636:Q15634,summary!A636,olah!$B636:B15634,summary!B636,olah!$N636:N15634,summary!C636,olah!$P636:P15634,summary!D636,olah!$T636:T15634,"Overtime")</f>
        <v>0</v>
      </c>
      <c r="O636">
        <f>COUNTIFS(olah!$Q$2:Q15634,summary!A636,olah!$B$2:B15634,summary!B636,olah!$T$2:T15634,"Overtime")</f>
        <v>0</v>
      </c>
      <c r="P636">
        <f>COUNTIFS(olah!$Q636:Q15634,summary!A636,olah!$B636:B15634,summary!B636,olah!$N636:N15634,summary!C636,olah!$P636:P15634,summary!D636,olah!$T636:T15634,"Early")</f>
        <v>0</v>
      </c>
      <c r="Q636">
        <f>COUNTIFS(olah!$Q$2:Q15634,summary!A636,olah!$B$2:B15634,summary!B636,olah!$T$2:T15634,"Early")</f>
        <v>0</v>
      </c>
      <c r="R636">
        <f>COUNTIFS(olah!$Q636:Q15634,summary!A636,olah!$B636:B15634,summary!B636,olah!$N636:N15634,summary!C636,olah!$P636:P15634,summary!D636,olah!$T636:T15634,"NA CO")</f>
        <v>0</v>
      </c>
      <c r="S636">
        <f>COUNTIFS(olah!$Q$2:Q15634,summary!A636,olah!$B$2:B15634,summary!B636,olah!$T$2:T15634,"NA CO")</f>
        <v>1</v>
      </c>
      <c r="T636" t="str">
        <f>olah!R636</f>
        <v>Daily Journey</v>
      </c>
      <c r="U636" t="str">
        <f>IF(T636="Permit", olah!T636, "No Permit")</f>
        <v>No Permit</v>
      </c>
    </row>
    <row r="637" spans="1:21" hidden="1" x14ac:dyDescent="0.3">
      <c r="A637" s="23">
        <v>44561</v>
      </c>
      <c r="B637" t="s">
        <v>202</v>
      </c>
      <c r="C637" t="s">
        <v>31</v>
      </c>
      <c r="D637" t="s">
        <v>5935</v>
      </c>
      <c r="E637" t="str">
        <f>VLOOKUP(B637,olah!$B:$P,2,0)</f>
        <v>2021-12-02</v>
      </c>
      <c r="F637">
        <f>COUNTIFS(parameter!$J$4:$J$34,summary!A637,parameter!$I$4:$I$34,"&gt;="&amp;summary!$E637)</f>
        <v>30</v>
      </c>
      <c r="G637">
        <f>COUNTIFS(olah!$Q637:Q15635,summary!A637,olah!$B637:B15635,summary!B637,olah!$N637:N15635,summary!C637,olah!$P637:P15635,summary!D637,olah!$S637:S15635,"On Time")</f>
        <v>1</v>
      </c>
      <c r="H637">
        <f>COUNTIFS(olah!$Q$2:Q15635,summary!A637,olah!$B$2:B15635,summary!B637,olah!$S$2:S15635,"On Time")</f>
        <v>18</v>
      </c>
      <c r="I637">
        <f>COUNTIFS(olah!$Q637:Q15635,summary!A637,olah!$B637:B15635,summary!B637,olah!$N637:N15635,summary!C637,olah!$P637:P15635,summary!D637,olah!$S637:S15635,"Late")</f>
        <v>0</v>
      </c>
      <c r="J637">
        <f>COUNTIFS(olah!$Q$2:Q15635,summary!A637,olah!$B$2:B15635,summary!B637,olah!$S$2:S15635,"Late")</f>
        <v>1</v>
      </c>
      <c r="K637">
        <f t="shared" si="9"/>
        <v>11</v>
      </c>
      <c r="L637">
        <f>COUNTIFS(olah!$Q637:Q15635,summary!A637,olah!$B637:B15635,summary!B637,olah!$N637:N15635,summary!C637,olah!$P637:P15635,summary!D637,olah!$T637:T15635,"On Time CO")</f>
        <v>1</v>
      </c>
      <c r="M637">
        <f>COUNTIFS(olah!$Q$2:Q15635,summary!A637,olah!$B$2:B15635,summary!B637,olah!$T$2:T15635,"On Time CO")</f>
        <v>19</v>
      </c>
      <c r="N637">
        <f>COUNTIFS(olah!$Q637:Q15635,summary!A637,olah!$B637:B15635,summary!B637,olah!$N637:N15635,summary!C637,olah!$P637:P15635,summary!D637,olah!$T637:T15635,"Overtime")</f>
        <v>0</v>
      </c>
      <c r="O637">
        <f>COUNTIFS(olah!$Q$2:Q15635,summary!A637,olah!$B$2:B15635,summary!B637,olah!$T$2:T15635,"Overtime")</f>
        <v>0</v>
      </c>
      <c r="P637">
        <f>COUNTIFS(olah!$Q637:Q15635,summary!A637,olah!$B637:B15635,summary!B637,olah!$N637:N15635,summary!C637,olah!$P637:P15635,summary!D637,olah!$T637:T15635,"Early")</f>
        <v>0</v>
      </c>
      <c r="Q637">
        <f>COUNTIFS(olah!$Q$2:Q15635,summary!A637,olah!$B$2:B15635,summary!B637,olah!$T$2:T15635,"Early")</f>
        <v>0</v>
      </c>
      <c r="R637">
        <f>COUNTIFS(olah!$Q637:Q15635,summary!A637,olah!$B637:B15635,summary!B637,olah!$N637:N15635,summary!C637,olah!$P637:P15635,summary!D637,olah!$T637:T15635,"NA CO")</f>
        <v>0</v>
      </c>
      <c r="S637">
        <f>COUNTIFS(olah!$Q$2:Q15635,summary!A637,olah!$B$2:B15635,summary!B637,olah!$T$2:T15635,"NA CO")</f>
        <v>0</v>
      </c>
      <c r="T637" t="str">
        <f>olah!R637</f>
        <v>Attendance</v>
      </c>
      <c r="U637" t="str">
        <f>IF(T637="Permit", olah!T637, "No Permit")</f>
        <v>No Permit</v>
      </c>
    </row>
    <row r="638" spans="1:21" hidden="1" x14ac:dyDescent="0.3">
      <c r="A638" s="23">
        <v>44561</v>
      </c>
      <c r="B638" t="s">
        <v>202</v>
      </c>
      <c r="C638" t="s">
        <v>31</v>
      </c>
      <c r="D638" t="s">
        <v>11600</v>
      </c>
      <c r="E638" t="str">
        <f>VLOOKUP(B638,olah!$B:$P,2,0)</f>
        <v>2021-12-02</v>
      </c>
      <c r="F638">
        <f>COUNTIFS(parameter!$J$4:$J$34,summary!A638,parameter!$I$4:$I$34,"&gt;="&amp;summary!$E638)</f>
        <v>30</v>
      </c>
      <c r="G638">
        <f>COUNTIFS(olah!$Q638:Q15636,summary!A638,olah!$B638:B15636,summary!B638,olah!$N638:N15636,summary!C638,olah!$P638:P15636,summary!D638,olah!$S638:S15636,"On Time")</f>
        <v>1</v>
      </c>
      <c r="H638">
        <f>COUNTIFS(olah!$Q$2:Q15636,summary!A638,olah!$B$2:B15636,summary!B638,olah!$S$2:S15636,"On Time")</f>
        <v>18</v>
      </c>
      <c r="I638">
        <f>COUNTIFS(olah!$Q638:Q15636,summary!A638,olah!$B638:B15636,summary!B638,olah!$N638:N15636,summary!C638,olah!$P638:P15636,summary!D638,olah!$S638:S15636,"Late")</f>
        <v>0</v>
      </c>
      <c r="J638">
        <f>COUNTIFS(olah!$Q$2:Q15636,summary!A638,olah!$B$2:B15636,summary!B638,olah!$S$2:S15636,"Late")</f>
        <v>1</v>
      </c>
      <c r="K638">
        <f t="shared" si="9"/>
        <v>11</v>
      </c>
      <c r="L638">
        <f>COUNTIFS(olah!$Q638:Q15636,summary!A638,olah!$B638:B15636,summary!B638,olah!$N638:N15636,summary!C638,olah!$P638:P15636,summary!D638,olah!$T638:T15636,"On Time CO")</f>
        <v>1</v>
      </c>
      <c r="M638">
        <f>COUNTIFS(olah!$Q$2:Q15636,summary!A638,olah!$B$2:B15636,summary!B638,olah!$T$2:T15636,"On Time CO")</f>
        <v>19</v>
      </c>
      <c r="N638">
        <f>COUNTIFS(olah!$Q638:Q15636,summary!A638,olah!$B638:B15636,summary!B638,olah!$N638:N15636,summary!C638,olah!$P638:P15636,summary!D638,olah!$T638:T15636,"Overtime")</f>
        <v>0</v>
      </c>
      <c r="O638">
        <f>COUNTIFS(olah!$Q$2:Q15636,summary!A638,olah!$B$2:B15636,summary!B638,olah!$T$2:T15636,"Overtime")</f>
        <v>0</v>
      </c>
      <c r="P638">
        <f>COUNTIFS(olah!$Q638:Q15636,summary!A638,olah!$B638:B15636,summary!B638,olah!$N638:N15636,summary!C638,olah!$P638:P15636,summary!D638,olah!$T638:T15636,"Early")</f>
        <v>0</v>
      </c>
      <c r="Q638">
        <f>COUNTIFS(olah!$Q$2:Q15636,summary!A638,olah!$B$2:B15636,summary!B638,olah!$T$2:T15636,"Early")</f>
        <v>0</v>
      </c>
      <c r="R638">
        <f>COUNTIFS(olah!$Q638:Q15636,summary!A638,olah!$B638:B15636,summary!B638,olah!$N638:N15636,summary!C638,olah!$P638:P15636,summary!D638,olah!$T638:T15636,"NA CO")</f>
        <v>0</v>
      </c>
      <c r="S638">
        <f>COUNTIFS(olah!$Q$2:Q15636,summary!A638,olah!$B$2:B15636,summary!B638,olah!$T$2:T15636,"NA CO")</f>
        <v>0</v>
      </c>
      <c r="T638" t="str">
        <f>olah!R638</f>
        <v>Attendance</v>
      </c>
      <c r="U638" t="str">
        <f>IF(T638="Permit", olah!T638, "No Permit")</f>
        <v>No Permit</v>
      </c>
    </row>
    <row r="639" spans="1:21" hidden="1" x14ac:dyDescent="0.3">
      <c r="A639" s="23">
        <v>44561</v>
      </c>
      <c r="B639" t="s">
        <v>202</v>
      </c>
      <c r="C639" t="s">
        <v>31</v>
      </c>
      <c r="D639" t="s">
        <v>11601</v>
      </c>
      <c r="E639" t="str">
        <f>VLOOKUP(B639,olah!$B:$P,2,0)</f>
        <v>2021-12-02</v>
      </c>
      <c r="F639">
        <f>COUNTIFS(parameter!$J$4:$J$34,summary!A639,parameter!$I$4:$I$34,"&gt;="&amp;summary!$E639)</f>
        <v>30</v>
      </c>
      <c r="G639">
        <f>COUNTIFS(olah!$Q639:Q15637,summary!A639,olah!$B639:B15637,summary!B639,olah!$N639:N15637,summary!C639,olah!$P639:P15637,summary!D639,olah!$S639:S15637,"On Time")</f>
        <v>1</v>
      </c>
      <c r="H639">
        <f>COUNTIFS(olah!$Q$2:Q15637,summary!A639,olah!$B$2:B15637,summary!B639,olah!$S$2:S15637,"On Time")</f>
        <v>18</v>
      </c>
      <c r="I639">
        <f>COUNTIFS(olah!$Q639:Q15637,summary!A639,olah!$B639:B15637,summary!B639,olah!$N639:N15637,summary!C639,olah!$P639:P15637,summary!D639,olah!$S639:S15637,"Late")</f>
        <v>0</v>
      </c>
      <c r="J639">
        <f>COUNTIFS(olah!$Q$2:Q15637,summary!A639,olah!$B$2:B15637,summary!B639,olah!$S$2:S15637,"Late")</f>
        <v>1</v>
      </c>
      <c r="K639">
        <f t="shared" si="9"/>
        <v>11</v>
      </c>
      <c r="L639">
        <f>COUNTIFS(olah!$Q639:Q15637,summary!A639,olah!$B639:B15637,summary!B639,olah!$N639:N15637,summary!C639,olah!$P639:P15637,summary!D639,olah!$T639:T15637,"On Time CO")</f>
        <v>1</v>
      </c>
      <c r="M639">
        <f>COUNTIFS(olah!$Q$2:Q15637,summary!A639,olah!$B$2:B15637,summary!B639,olah!$T$2:T15637,"On Time CO")</f>
        <v>19</v>
      </c>
      <c r="N639">
        <f>COUNTIFS(olah!$Q639:Q15637,summary!A639,olah!$B639:B15637,summary!B639,olah!$N639:N15637,summary!C639,olah!$P639:P15637,summary!D639,olah!$T639:T15637,"Overtime")</f>
        <v>0</v>
      </c>
      <c r="O639">
        <f>COUNTIFS(olah!$Q$2:Q15637,summary!A639,olah!$B$2:B15637,summary!B639,olah!$T$2:T15637,"Overtime")</f>
        <v>0</v>
      </c>
      <c r="P639">
        <f>COUNTIFS(olah!$Q639:Q15637,summary!A639,olah!$B639:B15637,summary!B639,olah!$N639:N15637,summary!C639,olah!$P639:P15637,summary!D639,olah!$T639:T15637,"Early")</f>
        <v>0</v>
      </c>
      <c r="Q639">
        <f>COUNTIFS(olah!$Q$2:Q15637,summary!A639,olah!$B$2:B15637,summary!B639,olah!$T$2:T15637,"Early")</f>
        <v>0</v>
      </c>
      <c r="R639">
        <f>COUNTIFS(olah!$Q639:Q15637,summary!A639,olah!$B639:B15637,summary!B639,olah!$N639:N15637,summary!C639,olah!$P639:P15637,summary!D639,olah!$T639:T15637,"NA CO")</f>
        <v>0</v>
      </c>
      <c r="S639">
        <f>COUNTIFS(olah!$Q$2:Q15637,summary!A639,olah!$B$2:B15637,summary!B639,olah!$T$2:T15637,"NA CO")</f>
        <v>0</v>
      </c>
      <c r="T639" t="str">
        <f>olah!R639</f>
        <v>Attendance</v>
      </c>
      <c r="U639" t="str">
        <f>IF(T639="Permit", olah!T639, "No Permit")</f>
        <v>No Permit</v>
      </c>
    </row>
    <row r="640" spans="1:21" hidden="1" x14ac:dyDescent="0.3">
      <c r="A640" s="23">
        <v>44561</v>
      </c>
      <c r="B640" t="s">
        <v>202</v>
      </c>
      <c r="C640" t="s">
        <v>31</v>
      </c>
      <c r="D640" t="s">
        <v>5936</v>
      </c>
      <c r="E640" t="str">
        <f>VLOOKUP(B640,olah!$B:$P,2,0)</f>
        <v>2021-12-02</v>
      </c>
      <c r="F640">
        <f>COUNTIFS(parameter!$J$4:$J$34,summary!A640,parameter!$I$4:$I$34,"&gt;="&amp;summary!$E640)</f>
        <v>30</v>
      </c>
      <c r="G640">
        <f>COUNTIFS(olah!$Q640:Q15638,summary!A640,olah!$B640:B15638,summary!B640,olah!$N640:N15638,summary!C640,olah!$P640:P15638,summary!D640,olah!$S640:S15638,"On Time")</f>
        <v>1</v>
      </c>
      <c r="H640">
        <f>COUNTIFS(olah!$Q$2:Q15638,summary!A640,olah!$B$2:B15638,summary!B640,olah!$S$2:S15638,"On Time")</f>
        <v>18</v>
      </c>
      <c r="I640">
        <f>COUNTIFS(olah!$Q640:Q15638,summary!A640,olah!$B640:B15638,summary!B640,olah!$N640:N15638,summary!C640,olah!$P640:P15638,summary!D640,olah!$S640:S15638,"Late")</f>
        <v>0</v>
      </c>
      <c r="J640">
        <f>COUNTIFS(olah!$Q$2:Q15638,summary!A640,olah!$B$2:B15638,summary!B640,olah!$S$2:S15638,"Late")</f>
        <v>1</v>
      </c>
      <c r="K640">
        <f t="shared" si="9"/>
        <v>11</v>
      </c>
      <c r="L640">
        <f>COUNTIFS(olah!$Q640:Q15638,summary!A640,olah!$B640:B15638,summary!B640,olah!$N640:N15638,summary!C640,olah!$P640:P15638,summary!D640,olah!$T640:T15638,"On Time CO")</f>
        <v>1</v>
      </c>
      <c r="M640">
        <f>COUNTIFS(olah!$Q$2:Q15638,summary!A640,olah!$B$2:B15638,summary!B640,olah!$T$2:T15638,"On Time CO")</f>
        <v>19</v>
      </c>
      <c r="N640">
        <f>COUNTIFS(olah!$Q640:Q15638,summary!A640,olah!$B640:B15638,summary!B640,olah!$N640:N15638,summary!C640,olah!$P640:P15638,summary!D640,olah!$T640:T15638,"Overtime")</f>
        <v>0</v>
      </c>
      <c r="O640">
        <f>COUNTIFS(olah!$Q$2:Q15638,summary!A640,olah!$B$2:B15638,summary!B640,olah!$T$2:T15638,"Overtime")</f>
        <v>0</v>
      </c>
      <c r="P640">
        <f>COUNTIFS(olah!$Q640:Q15638,summary!A640,olah!$B640:B15638,summary!B640,olah!$N640:N15638,summary!C640,olah!$P640:P15638,summary!D640,olah!$T640:T15638,"Early")</f>
        <v>0</v>
      </c>
      <c r="Q640">
        <f>COUNTIFS(olah!$Q$2:Q15638,summary!A640,olah!$B$2:B15638,summary!B640,olah!$T$2:T15638,"Early")</f>
        <v>0</v>
      </c>
      <c r="R640">
        <f>COUNTIFS(olah!$Q640:Q15638,summary!A640,olah!$B640:B15638,summary!B640,olah!$N640:N15638,summary!C640,olah!$P640:P15638,summary!D640,olah!$T640:T15638,"NA CO")</f>
        <v>0</v>
      </c>
      <c r="S640">
        <f>COUNTIFS(olah!$Q$2:Q15638,summary!A640,olah!$B$2:B15638,summary!B640,olah!$T$2:T15638,"NA CO")</f>
        <v>0</v>
      </c>
      <c r="T640" t="str">
        <f>olah!R640</f>
        <v>Attendance</v>
      </c>
      <c r="U640" t="str">
        <f>IF(T640="Permit", olah!T640, "No Permit")</f>
        <v>No Permit</v>
      </c>
    </row>
    <row r="641" spans="1:21" hidden="1" x14ac:dyDescent="0.3">
      <c r="A641" s="23">
        <v>44561</v>
      </c>
      <c r="B641" t="s">
        <v>202</v>
      </c>
      <c r="C641" t="s">
        <v>31</v>
      </c>
      <c r="D641" t="s">
        <v>6082</v>
      </c>
      <c r="E641" t="str">
        <f>VLOOKUP(B641,olah!$B:$P,2,0)</f>
        <v>2021-12-02</v>
      </c>
      <c r="F641">
        <f>COUNTIFS(parameter!$J$4:$J$34,summary!A641,parameter!$I$4:$I$34,"&gt;="&amp;summary!$E641)</f>
        <v>30</v>
      </c>
      <c r="G641">
        <f>COUNTIFS(olah!$Q641:Q15639,summary!A641,olah!$B641:B15639,summary!B641,olah!$N641:N15639,summary!C641,olah!$P641:P15639,summary!D641,olah!$S641:S15639,"On Time")</f>
        <v>1</v>
      </c>
      <c r="H641">
        <f>COUNTIFS(olah!$Q$2:Q15639,summary!A641,olah!$B$2:B15639,summary!B641,olah!$S$2:S15639,"On Time")</f>
        <v>18</v>
      </c>
      <c r="I641">
        <f>COUNTIFS(olah!$Q641:Q15639,summary!A641,olah!$B641:B15639,summary!B641,olah!$N641:N15639,summary!C641,olah!$P641:P15639,summary!D641,olah!$S641:S15639,"Late")</f>
        <v>0</v>
      </c>
      <c r="J641">
        <f>COUNTIFS(olah!$Q$2:Q15639,summary!A641,olah!$B$2:B15639,summary!B641,olah!$S$2:S15639,"Late")</f>
        <v>1</v>
      </c>
      <c r="K641">
        <f t="shared" si="9"/>
        <v>11</v>
      </c>
      <c r="L641">
        <f>COUNTIFS(olah!$Q641:Q15639,summary!A641,olah!$B641:B15639,summary!B641,olah!$N641:N15639,summary!C641,olah!$P641:P15639,summary!D641,olah!$T641:T15639,"On Time CO")</f>
        <v>1</v>
      </c>
      <c r="M641">
        <f>COUNTIFS(olah!$Q$2:Q15639,summary!A641,olah!$B$2:B15639,summary!B641,olah!$T$2:T15639,"On Time CO")</f>
        <v>19</v>
      </c>
      <c r="N641">
        <f>COUNTIFS(olah!$Q641:Q15639,summary!A641,olah!$B641:B15639,summary!B641,olah!$N641:N15639,summary!C641,olah!$P641:P15639,summary!D641,olah!$T641:T15639,"Overtime")</f>
        <v>0</v>
      </c>
      <c r="O641">
        <f>COUNTIFS(olah!$Q$2:Q15639,summary!A641,olah!$B$2:B15639,summary!B641,olah!$T$2:T15639,"Overtime")</f>
        <v>0</v>
      </c>
      <c r="P641">
        <f>COUNTIFS(olah!$Q641:Q15639,summary!A641,olah!$B641:B15639,summary!B641,olah!$N641:N15639,summary!C641,olah!$P641:P15639,summary!D641,olah!$T641:T15639,"Early")</f>
        <v>0</v>
      </c>
      <c r="Q641">
        <f>COUNTIFS(olah!$Q$2:Q15639,summary!A641,olah!$B$2:B15639,summary!B641,olah!$T$2:T15639,"Early")</f>
        <v>0</v>
      </c>
      <c r="R641">
        <f>COUNTIFS(olah!$Q641:Q15639,summary!A641,olah!$B641:B15639,summary!B641,olah!$N641:N15639,summary!C641,olah!$P641:P15639,summary!D641,olah!$T641:T15639,"NA CO")</f>
        <v>0</v>
      </c>
      <c r="S641">
        <f>COUNTIFS(olah!$Q$2:Q15639,summary!A641,olah!$B$2:B15639,summary!B641,olah!$T$2:T15639,"NA CO")</f>
        <v>0</v>
      </c>
      <c r="T641" t="str">
        <f>olah!R641</f>
        <v>Attendance</v>
      </c>
      <c r="U641" t="str">
        <f>IF(T641="Permit", olah!T641, "No Permit")</f>
        <v>No Permit</v>
      </c>
    </row>
    <row r="642" spans="1:21" hidden="1" x14ac:dyDescent="0.3">
      <c r="A642" s="23">
        <v>44561</v>
      </c>
      <c r="B642" t="s">
        <v>202</v>
      </c>
      <c r="C642" t="s">
        <v>31</v>
      </c>
      <c r="D642" t="s">
        <v>11602</v>
      </c>
      <c r="E642" t="str">
        <f>VLOOKUP(B642,olah!$B:$P,2,0)</f>
        <v>2021-12-02</v>
      </c>
      <c r="F642">
        <f>COUNTIFS(parameter!$J$4:$J$34,summary!A642,parameter!$I$4:$I$34,"&gt;="&amp;summary!$E642)</f>
        <v>30</v>
      </c>
      <c r="G642">
        <f>COUNTIFS(olah!$Q642:Q15640,summary!A642,olah!$B642:B15640,summary!B642,olah!$N642:N15640,summary!C642,olah!$P642:P15640,summary!D642,olah!$S642:S15640,"On Time")</f>
        <v>1</v>
      </c>
      <c r="H642">
        <f>COUNTIFS(olah!$Q$2:Q15640,summary!A642,olah!$B$2:B15640,summary!B642,olah!$S$2:S15640,"On Time")</f>
        <v>18</v>
      </c>
      <c r="I642">
        <f>COUNTIFS(olah!$Q642:Q15640,summary!A642,olah!$B642:B15640,summary!B642,olah!$N642:N15640,summary!C642,olah!$P642:P15640,summary!D642,olah!$S642:S15640,"Late")</f>
        <v>0</v>
      </c>
      <c r="J642">
        <f>COUNTIFS(olah!$Q$2:Q15640,summary!A642,olah!$B$2:B15640,summary!B642,olah!$S$2:S15640,"Late")</f>
        <v>1</v>
      </c>
      <c r="K642">
        <f t="shared" si="9"/>
        <v>11</v>
      </c>
      <c r="L642">
        <f>COUNTIFS(olah!$Q642:Q15640,summary!A642,olah!$B642:B15640,summary!B642,olah!$N642:N15640,summary!C642,olah!$P642:P15640,summary!D642,olah!$T642:T15640,"On Time CO")</f>
        <v>1</v>
      </c>
      <c r="M642">
        <f>COUNTIFS(olah!$Q$2:Q15640,summary!A642,olah!$B$2:B15640,summary!B642,olah!$T$2:T15640,"On Time CO")</f>
        <v>19</v>
      </c>
      <c r="N642">
        <f>COUNTIFS(olah!$Q642:Q15640,summary!A642,olah!$B642:B15640,summary!B642,olah!$N642:N15640,summary!C642,olah!$P642:P15640,summary!D642,olah!$T642:T15640,"Overtime")</f>
        <v>0</v>
      </c>
      <c r="O642">
        <f>COUNTIFS(olah!$Q$2:Q15640,summary!A642,olah!$B$2:B15640,summary!B642,olah!$T$2:T15640,"Overtime")</f>
        <v>0</v>
      </c>
      <c r="P642">
        <f>COUNTIFS(olah!$Q642:Q15640,summary!A642,olah!$B642:B15640,summary!B642,olah!$N642:N15640,summary!C642,olah!$P642:P15640,summary!D642,olah!$T642:T15640,"Early")</f>
        <v>0</v>
      </c>
      <c r="Q642">
        <f>COUNTIFS(olah!$Q$2:Q15640,summary!A642,olah!$B$2:B15640,summary!B642,olah!$T$2:T15640,"Early")</f>
        <v>0</v>
      </c>
      <c r="R642">
        <f>COUNTIFS(olah!$Q642:Q15640,summary!A642,olah!$B642:B15640,summary!B642,olah!$N642:N15640,summary!C642,olah!$P642:P15640,summary!D642,olah!$T642:T15640,"NA CO")</f>
        <v>0</v>
      </c>
      <c r="S642">
        <f>COUNTIFS(olah!$Q$2:Q15640,summary!A642,olah!$B$2:B15640,summary!B642,olah!$T$2:T15640,"NA CO")</f>
        <v>0</v>
      </c>
      <c r="T642" t="str">
        <f>olah!R642</f>
        <v>Attendance</v>
      </c>
      <c r="U642" t="str">
        <f>IF(T642="Permit", olah!T642, "No Permit")</f>
        <v>No Permit</v>
      </c>
    </row>
    <row r="643" spans="1:21" hidden="1" x14ac:dyDescent="0.3">
      <c r="A643" s="23">
        <v>44561</v>
      </c>
      <c r="B643" t="s">
        <v>202</v>
      </c>
      <c r="C643" t="s">
        <v>31</v>
      </c>
      <c r="D643" t="s">
        <v>11603</v>
      </c>
      <c r="E643" t="str">
        <f>VLOOKUP(B643,olah!$B:$P,2,0)</f>
        <v>2021-12-02</v>
      </c>
      <c r="F643">
        <f>COUNTIFS(parameter!$J$4:$J$34,summary!A643,parameter!$I$4:$I$34,"&gt;="&amp;summary!$E643)</f>
        <v>30</v>
      </c>
      <c r="G643">
        <f>COUNTIFS(olah!$Q643:Q15641,summary!A643,olah!$B643:B15641,summary!B643,olah!$N643:N15641,summary!C643,olah!$P643:P15641,summary!D643,olah!$S643:S15641,"On Time")</f>
        <v>1</v>
      </c>
      <c r="H643">
        <f>COUNTIFS(olah!$Q$2:Q15641,summary!A643,olah!$B$2:B15641,summary!B643,olah!$S$2:S15641,"On Time")</f>
        <v>18</v>
      </c>
      <c r="I643">
        <f>COUNTIFS(olah!$Q643:Q15641,summary!A643,olah!$B643:B15641,summary!B643,olah!$N643:N15641,summary!C643,olah!$P643:P15641,summary!D643,olah!$S643:S15641,"Late")</f>
        <v>0</v>
      </c>
      <c r="J643">
        <f>COUNTIFS(olah!$Q$2:Q15641,summary!A643,olah!$B$2:B15641,summary!B643,olah!$S$2:S15641,"Late")</f>
        <v>1</v>
      </c>
      <c r="K643">
        <f t="shared" ref="K643:K706" si="10">F643-SUM(H643:J643)</f>
        <v>11</v>
      </c>
      <c r="L643">
        <f>COUNTIFS(olah!$Q643:Q15641,summary!A643,olah!$B643:B15641,summary!B643,olah!$N643:N15641,summary!C643,olah!$P643:P15641,summary!D643,olah!$T643:T15641,"On Time CO")</f>
        <v>1</v>
      </c>
      <c r="M643">
        <f>COUNTIFS(olah!$Q$2:Q15641,summary!A643,olah!$B$2:B15641,summary!B643,olah!$T$2:T15641,"On Time CO")</f>
        <v>19</v>
      </c>
      <c r="N643">
        <f>COUNTIFS(olah!$Q643:Q15641,summary!A643,olah!$B643:B15641,summary!B643,olah!$N643:N15641,summary!C643,olah!$P643:P15641,summary!D643,olah!$T643:T15641,"Overtime")</f>
        <v>0</v>
      </c>
      <c r="O643">
        <f>COUNTIFS(olah!$Q$2:Q15641,summary!A643,olah!$B$2:B15641,summary!B643,olah!$T$2:T15641,"Overtime")</f>
        <v>0</v>
      </c>
      <c r="P643">
        <f>COUNTIFS(olah!$Q643:Q15641,summary!A643,olah!$B643:B15641,summary!B643,olah!$N643:N15641,summary!C643,olah!$P643:P15641,summary!D643,olah!$T643:T15641,"Early")</f>
        <v>0</v>
      </c>
      <c r="Q643">
        <f>COUNTIFS(olah!$Q$2:Q15641,summary!A643,olah!$B$2:B15641,summary!B643,olah!$T$2:T15641,"Early")</f>
        <v>0</v>
      </c>
      <c r="R643">
        <f>COUNTIFS(olah!$Q643:Q15641,summary!A643,olah!$B643:B15641,summary!B643,olah!$N643:N15641,summary!C643,olah!$P643:P15641,summary!D643,olah!$T643:T15641,"NA CO")</f>
        <v>0</v>
      </c>
      <c r="S643">
        <f>COUNTIFS(olah!$Q$2:Q15641,summary!A643,olah!$B$2:B15641,summary!B643,olah!$T$2:T15641,"NA CO")</f>
        <v>0</v>
      </c>
      <c r="T643" t="str">
        <f>olah!R643</f>
        <v>Attendance</v>
      </c>
      <c r="U643" t="str">
        <f>IF(T643="Permit", olah!T643, "No Permit")</f>
        <v>No Permit</v>
      </c>
    </row>
    <row r="644" spans="1:21" hidden="1" x14ac:dyDescent="0.3">
      <c r="A644" s="23">
        <v>44561</v>
      </c>
      <c r="B644" t="s">
        <v>202</v>
      </c>
      <c r="C644" t="s">
        <v>31</v>
      </c>
      <c r="D644" t="s">
        <v>7108</v>
      </c>
      <c r="E644" t="str">
        <f>VLOOKUP(B644,olah!$B:$P,2,0)</f>
        <v>2021-12-02</v>
      </c>
      <c r="F644">
        <f>COUNTIFS(parameter!$J$4:$J$34,summary!A644,parameter!$I$4:$I$34,"&gt;="&amp;summary!$E644)</f>
        <v>30</v>
      </c>
      <c r="G644">
        <f>COUNTIFS(olah!$Q644:Q15642,summary!A644,olah!$B644:B15642,summary!B644,olah!$N644:N15642,summary!C644,olah!$P644:P15642,summary!D644,olah!$S644:S15642,"On Time")</f>
        <v>0</v>
      </c>
      <c r="H644">
        <f>COUNTIFS(olah!$Q$2:Q15642,summary!A644,olah!$B$2:B15642,summary!B644,olah!$S$2:S15642,"On Time")</f>
        <v>18</v>
      </c>
      <c r="I644">
        <f>COUNTIFS(olah!$Q644:Q15642,summary!A644,olah!$B644:B15642,summary!B644,olah!$N644:N15642,summary!C644,olah!$P644:P15642,summary!D644,olah!$S644:S15642,"Late")</f>
        <v>1</v>
      </c>
      <c r="J644">
        <f>COUNTIFS(olah!$Q$2:Q15642,summary!A644,olah!$B$2:B15642,summary!B644,olah!$S$2:S15642,"Late")</f>
        <v>1</v>
      </c>
      <c r="K644">
        <f t="shared" si="10"/>
        <v>10</v>
      </c>
      <c r="L644">
        <f>COUNTIFS(olah!$Q644:Q15642,summary!A644,olah!$B644:B15642,summary!B644,olah!$N644:N15642,summary!C644,olah!$P644:P15642,summary!D644,olah!$T644:T15642,"On Time CO")</f>
        <v>1</v>
      </c>
      <c r="M644">
        <f>COUNTIFS(olah!$Q$2:Q15642,summary!A644,olah!$B$2:B15642,summary!B644,olah!$T$2:T15642,"On Time CO")</f>
        <v>19</v>
      </c>
      <c r="N644">
        <f>COUNTIFS(olah!$Q644:Q15642,summary!A644,olah!$B644:B15642,summary!B644,olah!$N644:N15642,summary!C644,olah!$P644:P15642,summary!D644,olah!$T644:T15642,"Overtime")</f>
        <v>0</v>
      </c>
      <c r="O644">
        <f>COUNTIFS(olah!$Q$2:Q15642,summary!A644,olah!$B$2:B15642,summary!B644,olah!$T$2:T15642,"Overtime")</f>
        <v>0</v>
      </c>
      <c r="P644">
        <f>COUNTIFS(olah!$Q644:Q15642,summary!A644,olah!$B644:B15642,summary!B644,olah!$N644:N15642,summary!C644,olah!$P644:P15642,summary!D644,olah!$T644:T15642,"Early")</f>
        <v>0</v>
      </c>
      <c r="Q644">
        <f>COUNTIFS(olah!$Q$2:Q15642,summary!A644,olah!$B$2:B15642,summary!B644,olah!$T$2:T15642,"Early")</f>
        <v>0</v>
      </c>
      <c r="R644">
        <f>COUNTIFS(olah!$Q644:Q15642,summary!A644,olah!$B644:B15642,summary!B644,olah!$N644:N15642,summary!C644,olah!$P644:P15642,summary!D644,olah!$T644:T15642,"NA CO")</f>
        <v>0</v>
      </c>
      <c r="S644">
        <f>COUNTIFS(olah!$Q$2:Q15642,summary!A644,olah!$B$2:B15642,summary!B644,olah!$T$2:T15642,"NA CO")</f>
        <v>0</v>
      </c>
      <c r="T644" t="str">
        <f>olah!R644</f>
        <v>Attendance</v>
      </c>
      <c r="U644" t="str">
        <f>IF(T644="Permit", olah!T644, "No Permit")</f>
        <v>No Permit</v>
      </c>
    </row>
    <row r="645" spans="1:21" hidden="1" x14ac:dyDescent="0.3">
      <c r="A645" s="23">
        <v>44561</v>
      </c>
      <c r="B645" t="s">
        <v>202</v>
      </c>
      <c r="C645" t="s">
        <v>31</v>
      </c>
      <c r="D645" t="s">
        <v>11604</v>
      </c>
      <c r="E645" t="str">
        <f>VLOOKUP(B645,olah!$B:$P,2,0)</f>
        <v>2021-12-02</v>
      </c>
      <c r="F645">
        <f>COUNTIFS(parameter!$J$4:$J$34,summary!A645,parameter!$I$4:$I$34,"&gt;="&amp;summary!$E645)</f>
        <v>30</v>
      </c>
      <c r="G645">
        <f>COUNTIFS(olah!$Q645:Q15643,summary!A645,olah!$B645:B15643,summary!B645,olah!$N645:N15643,summary!C645,olah!$P645:P15643,summary!D645,olah!$S645:S15643,"On Time")</f>
        <v>1</v>
      </c>
      <c r="H645">
        <f>COUNTIFS(olah!$Q$2:Q15643,summary!A645,olah!$B$2:B15643,summary!B645,olah!$S$2:S15643,"On Time")</f>
        <v>18</v>
      </c>
      <c r="I645">
        <f>COUNTIFS(olah!$Q645:Q15643,summary!A645,olah!$B645:B15643,summary!B645,olah!$N645:N15643,summary!C645,olah!$P645:P15643,summary!D645,olah!$S645:S15643,"Late")</f>
        <v>0</v>
      </c>
      <c r="J645">
        <f>COUNTIFS(olah!$Q$2:Q15643,summary!A645,olah!$B$2:B15643,summary!B645,olah!$S$2:S15643,"Late")</f>
        <v>1</v>
      </c>
      <c r="K645">
        <f t="shared" si="10"/>
        <v>11</v>
      </c>
      <c r="L645">
        <f>COUNTIFS(olah!$Q645:Q15643,summary!A645,olah!$B645:B15643,summary!B645,olah!$N645:N15643,summary!C645,olah!$P645:P15643,summary!D645,olah!$T645:T15643,"On Time CO")</f>
        <v>1</v>
      </c>
      <c r="M645">
        <f>COUNTIFS(olah!$Q$2:Q15643,summary!A645,olah!$B$2:B15643,summary!B645,olah!$T$2:T15643,"On Time CO")</f>
        <v>19</v>
      </c>
      <c r="N645">
        <f>COUNTIFS(olah!$Q645:Q15643,summary!A645,olah!$B645:B15643,summary!B645,olah!$N645:N15643,summary!C645,olah!$P645:P15643,summary!D645,olah!$T645:T15643,"Overtime")</f>
        <v>0</v>
      </c>
      <c r="O645">
        <f>COUNTIFS(olah!$Q$2:Q15643,summary!A645,olah!$B$2:B15643,summary!B645,olah!$T$2:T15643,"Overtime")</f>
        <v>0</v>
      </c>
      <c r="P645">
        <f>COUNTIFS(olah!$Q645:Q15643,summary!A645,olah!$B645:B15643,summary!B645,olah!$N645:N15643,summary!C645,olah!$P645:P15643,summary!D645,olah!$T645:T15643,"Early")</f>
        <v>0</v>
      </c>
      <c r="Q645">
        <f>COUNTIFS(olah!$Q$2:Q15643,summary!A645,olah!$B$2:B15643,summary!B645,olah!$T$2:T15643,"Early")</f>
        <v>0</v>
      </c>
      <c r="R645">
        <f>COUNTIFS(olah!$Q645:Q15643,summary!A645,olah!$B645:B15643,summary!B645,olah!$N645:N15643,summary!C645,olah!$P645:P15643,summary!D645,olah!$T645:T15643,"NA CO")</f>
        <v>0</v>
      </c>
      <c r="S645">
        <f>COUNTIFS(olah!$Q$2:Q15643,summary!A645,olah!$B$2:B15643,summary!B645,olah!$T$2:T15643,"NA CO")</f>
        <v>0</v>
      </c>
      <c r="T645" t="str">
        <f>olah!R645</f>
        <v>Attendance</v>
      </c>
      <c r="U645" t="str">
        <f>IF(T645="Permit", olah!T645, "No Permit")</f>
        <v>No Permit</v>
      </c>
    </row>
    <row r="646" spans="1:21" hidden="1" x14ac:dyDescent="0.3">
      <c r="A646" s="23">
        <v>44561</v>
      </c>
      <c r="B646" t="s">
        <v>202</v>
      </c>
      <c r="C646" t="s">
        <v>31</v>
      </c>
      <c r="D646" t="s">
        <v>11605</v>
      </c>
      <c r="E646" t="str">
        <f>VLOOKUP(B646,olah!$B:$P,2,0)</f>
        <v>2021-12-02</v>
      </c>
      <c r="F646">
        <f>COUNTIFS(parameter!$J$4:$J$34,summary!A646,parameter!$I$4:$I$34,"&gt;="&amp;summary!$E646)</f>
        <v>30</v>
      </c>
      <c r="G646">
        <f>COUNTIFS(olah!$Q646:Q15644,summary!A646,olah!$B646:B15644,summary!B646,olah!$N646:N15644,summary!C646,olah!$P646:P15644,summary!D646,olah!$S646:S15644,"On Time")</f>
        <v>1</v>
      </c>
      <c r="H646">
        <f>COUNTIFS(olah!$Q$2:Q15644,summary!A646,olah!$B$2:B15644,summary!B646,olah!$S$2:S15644,"On Time")</f>
        <v>18</v>
      </c>
      <c r="I646">
        <f>COUNTIFS(olah!$Q646:Q15644,summary!A646,olah!$B646:B15644,summary!B646,olah!$N646:N15644,summary!C646,olah!$P646:P15644,summary!D646,olah!$S646:S15644,"Late")</f>
        <v>0</v>
      </c>
      <c r="J646">
        <f>COUNTIFS(olah!$Q$2:Q15644,summary!A646,olah!$B$2:B15644,summary!B646,olah!$S$2:S15644,"Late")</f>
        <v>1</v>
      </c>
      <c r="K646">
        <f t="shared" si="10"/>
        <v>11</v>
      </c>
      <c r="L646">
        <f>COUNTIFS(olah!$Q646:Q15644,summary!A646,olah!$B646:B15644,summary!B646,olah!$N646:N15644,summary!C646,olah!$P646:P15644,summary!D646,olah!$T646:T15644,"On Time CO")</f>
        <v>1</v>
      </c>
      <c r="M646">
        <f>COUNTIFS(olah!$Q$2:Q15644,summary!A646,olah!$B$2:B15644,summary!B646,olah!$T$2:T15644,"On Time CO")</f>
        <v>19</v>
      </c>
      <c r="N646">
        <f>COUNTIFS(olah!$Q646:Q15644,summary!A646,olah!$B646:B15644,summary!B646,olah!$N646:N15644,summary!C646,olah!$P646:P15644,summary!D646,olah!$T646:T15644,"Overtime")</f>
        <v>0</v>
      </c>
      <c r="O646">
        <f>COUNTIFS(olah!$Q$2:Q15644,summary!A646,olah!$B$2:B15644,summary!B646,olah!$T$2:T15644,"Overtime")</f>
        <v>0</v>
      </c>
      <c r="P646">
        <f>COUNTIFS(olah!$Q646:Q15644,summary!A646,olah!$B646:B15644,summary!B646,olah!$N646:N15644,summary!C646,olah!$P646:P15644,summary!D646,olah!$T646:T15644,"Early")</f>
        <v>0</v>
      </c>
      <c r="Q646">
        <f>COUNTIFS(olah!$Q$2:Q15644,summary!A646,olah!$B$2:B15644,summary!B646,olah!$T$2:T15644,"Early")</f>
        <v>0</v>
      </c>
      <c r="R646">
        <f>COUNTIFS(olah!$Q646:Q15644,summary!A646,olah!$B646:B15644,summary!B646,olah!$N646:N15644,summary!C646,olah!$P646:P15644,summary!D646,olah!$T646:T15644,"NA CO")</f>
        <v>0</v>
      </c>
      <c r="S646">
        <f>COUNTIFS(olah!$Q$2:Q15644,summary!A646,olah!$B$2:B15644,summary!B646,olah!$T$2:T15644,"NA CO")</f>
        <v>0</v>
      </c>
      <c r="T646" t="str">
        <f>olah!R646</f>
        <v>Attendance</v>
      </c>
      <c r="U646" t="str">
        <f>IF(T646="Permit", olah!T646, "No Permit")</f>
        <v>No Permit</v>
      </c>
    </row>
    <row r="647" spans="1:21" hidden="1" x14ac:dyDescent="0.3">
      <c r="A647" s="23">
        <v>44561</v>
      </c>
      <c r="B647" t="s">
        <v>202</v>
      </c>
      <c r="C647" t="s">
        <v>31</v>
      </c>
      <c r="D647" t="s">
        <v>11606</v>
      </c>
      <c r="E647" t="str">
        <f>VLOOKUP(B647,olah!$B:$P,2,0)</f>
        <v>2021-12-02</v>
      </c>
      <c r="F647">
        <f>COUNTIFS(parameter!$J$4:$J$34,summary!A647,parameter!$I$4:$I$34,"&gt;="&amp;summary!$E647)</f>
        <v>30</v>
      </c>
      <c r="G647">
        <f>COUNTIFS(olah!$Q647:Q15645,summary!A647,olah!$B647:B15645,summary!B647,olah!$N647:N15645,summary!C647,olah!$P647:P15645,summary!D647,olah!$S647:S15645,"On Time")</f>
        <v>1</v>
      </c>
      <c r="H647">
        <f>COUNTIFS(olah!$Q$2:Q15645,summary!A647,olah!$B$2:B15645,summary!B647,olah!$S$2:S15645,"On Time")</f>
        <v>18</v>
      </c>
      <c r="I647">
        <f>COUNTIFS(olah!$Q647:Q15645,summary!A647,olah!$B647:B15645,summary!B647,olah!$N647:N15645,summary!C647,olah!$P647:P15645,summary!D647,olah!$S647:S15645,"Late")</f>
        <v>0</v>
      </c>
      <c r="J647">
        <f>COUNTIFS(olah!$Q$2:Q15645,summary!A647,olah!$B$2:B15645,summary!B647,olah!$S$2:S15645,"Late")</f>
        <v>1</v>
      </c>
      <c r="K647">
        <f t="shared" si="10"/>
        <v>11</v>
      </c>
      <c r="L647">
        <f>COUNTIFS(olah!$Q647:Q15645,summary!A647,olah!$B647:B15645,summary!B647,olah!$N647:N15645,summary!C647,olah!$P647:P15645,summary!D647,olah!$T647:T15645,"On Time CO")</f>
        <v>1</v>
      </c>
      <c r="M647">
        <f>COUNTIFS(olah!$Q$2:Q15645,summary!A647,olah!$B$2:B15645,summary!B647,olah!$T$2:T15645,"On Time CO")</f>
        <v>19</v>
      </c>
      <c r="N647">
        <f>COUNTIFS(olah!$Q647:Q15645,summary!A647,olah!$B647:B15645,summary!B647,olah!$N647:N15645,summary!C647,olah!$P647:P15645,summary!D647,olah!$T647:T15645,"Overtime")</f>
        <v>0</v>
      </c>
      <c r="O647">
        <f>COUNTIFS(olah!$Q$2:Q15645,summary!A647,olah!$B$2:B15645,summary!B647,olah!$T$2:T15645,"Overtime")</f>
        <v>0</v>
      </c>
      <c r="P647">
        <f>COUNTIFS(olah!$Q647:Q15645,summary!A647,olah!$B647:B15645,summary!B647,olah!$N647:N15645,summary!C647,olah!$P647:P15645,summary!D647,olah!$T647:T15645,"Early")</f>
        <v>0</v>
      </c>
      <c r="Q647">
        <f>COUNTIFS(olah!$Q$2:Q15645,summary!A647,olah!$B$2:B15645,summary!B647,olah!$T$2:T15645,"Early")</f>
        <v>0</v>
      </c>
      <c r="R647">
        <f>COUNTIFS(olah!$Q647:Q15645,summary!A647,olah!$B647:B15645,summary!B647,olah!$N647:N15645,summary!C647,olah!$P647:P15645,summary!D647,olah!$T647:T15645,"NA CO")</f>
        <v>0</v>
      </c>
      <c r="S647">
        <f>COUNTIFS(olah!$Q$2:Q15645,summary!A647,olah!$B$2:B15645,summary!B647,olah!$T$2:T15645,"NA CO")</f>
        <v>0</v>
      </c>
      <c r="T647" t="str">
        <f>olah!R647</f>
        <v>Attendance</v>
      </c>
      <c r="U647" t="str">
        <f>IF(T647="Permit", olah!T647, "No Permit")</f>
        <v>No Permit</v>
      </c>
    </row>
    <row r="648" spans="1:21" hidden="1" x14ac:dyDescent="0.3">
      <c r="A648" s="23">
        <v>44561</v>
      </c>
      <c r="B648" t="s">
        <v>202</v>
      </c>
      <c r="C648" t="s">
        <v>31</v>
      </c>
      <c r="D648" t="s">
        <v>10202</v>
      </c>
      <c r="E648" t="str">
        <f>VLOOKUP(B648,olah!$B:$P,2,0)</f>
        <v>2021-12-02</v>
      </c>
      <c r="F648">
        <f>COUNTIFS(parameter!$J$4:$J$34,summary!A648,parameter!$I$4:$I$34,"&gt;="&amp;summary!$E648)</f>
        <v>30</v>
      </c>
      <c r="G648">
        <f>COUNTIFS(olah!$Q648:Q15646,summary!A648,olah!$B648:B15646,summary!B648,olah!$N648:N15646,summary!C648,olah!$P648:P15646,summary!D648,olah!$S648:S15646,"On Time")</f>
        <v>1</v>
      </c>
      <c r="H648">
        <f>COUNTIFS(olah!$Q$2:Q15646,summary!A648,olah!$B$2:B15646,summary!B648,olah!$S$2:S15646,"On Time")</f>
        <v>18</v>
      </c>
      <c r="I648">
        <f>COUNTIFS(olah!$Q648:Q15646,summary!A648,olah!$B648:B15646,summary!B648,olah!$N648:N15646,summary!C648,olah!$P648:P15646,summary!D648,olah!$S648:S15646,"Late")</f>
        <v>0</v>
      </c>
      <c r="J648">
        <f>COUNTIFS(olah!$Q$2:Q15646,summary!A648,olah!$B$2:B15646,summary!B648,olah!$S$2:S15646,"Late")</f>
        <v>1</v>
      </c>
      <c r="K648">
        <f t="shared" si="10"/>
        <v>11</v>
      </c>
      <c r="L648">
        <f>COUNTIFS(olah!$Q648:Q15646,summary!A648,olah!$B648:B15646,summary!B648,olah!$N648:N15646,summary!C648,olah!$P648:P15646,summary!D648,olah!$T648:T15646,"On Time CO")</f>
        <v>1</v>
      </c>
      <c r="M648">
        <f>COUNTIFS(olah!$Q$2:Q15646,summary!A648,olah!$B$2:B15646,summary!B648,olah!$T$2:T15646,"On Time CO")</f>
        <v>19</v>
      </c>
      <c r="N648">
        <f>COUNTIFS(olah!$Q648:Q15646,summary!A648,olah!$B648:B15646,summary!B648,olah!$N648:N15646,summary!C648,olah!$P648:P15646,summary!D648,olah!$T648:T15646,"Overtime")</f>
        <v>0</v>
      </c>
      <c r="O648">
        <f>COUNTIFS(olah!$Q$2:Q15646,summary!A648,olah!$B$2:B15646,summary!B648,olah!$T$2:T15646,"Overtime")</f>
        <v>0</v>
      </c>
      <c r="P648">
        <f>COUNTIFS(olah!$Q648:Q15646,summary!A648,olah!$B648:B15646,summary!B648,olah!$N648:N15646,summary!C648,olah!$P648:P15646,summary!D648,olah!$T648:T15646,"Early")</f>
        <v>0</v>
      </c>
      <c r="Q648">
        <f>COUNTIFS(olah!$Q$2:Q15646,summary!A648,olah!$B$2:B15646,summary!B648,olah!$T$2:T15646,"Early")</f>
        <v>0</v>
      </c>
      <c r="R648">
        <f>COUNTIFS(olah!$Q648:Q15646,summary!A648,olah!$B648:B15646,summary!B648,olah!$N648:N15646,summary!C648,olah!$P648:P15646,summary!D648,olah!$T648:T15646,"NA CO")</f>
        <v>0</v>
      </c>
      <c r="S648">
        <f>COUNTIFS(olah!$Q$2:Q15646,summary!A648,olah!$B$2:B15646,summary!B648,olah!$T$2:T15646,"NA CO")</f>
        <v>0</v>
      </c>
      <c r="T648" t="str">
        <f>olah!R648</f>
        <v>Attendance</v>
      </c>
      <c r="U648" t="str">
        <f>IF(T648="Permit", olah!T648, "No Permit")</f>
        <v>No Permit</v>
      </c>
    </row>
    <row r="649" spans="1:21" hidden="1" x14ac:dyDescent="0.3">
      <c r="A649" s="23">
        <v>44561</v>
      </c>
      <c r="B649" t="s">
        <v>202</v>
      </c>
      <c r="C649" t="s">
        <v>31</v>
      </c>
      <c r="D649" t="s">
        <v>11607</v>
      </c>
      <c r="E649" t="str">
        <f>VLOOKUP(B649,olah!$B:$P,2,0)</f>
        <v>2021-12-02</v>
      </c>
      <c r="F649">
        <f>COUNTIFS(parameter!$J$4:$J$34,summary!A649,parameter!$I$4:$I$34,"&gt;="&amp;summary!$E649)</f>
        <v>30</v>
      </c>
      <c r="G649">
        <f>COUNTIFS(olah!$Q649:Q15647,summary!A649,olah!$B649:B15647,summary!B649,olah!$N649:N15647,summary!C649,olah!$P649:P15647,summary!D649,olah!$S649:S15647,"On Time")</f>
        <v>1</v>
      </c>
      <c r="H649">
        <f>COUNTIFS(olah!$Q$2:Q15647,summary!A649,olah!$B$2:B15647,summary!B649,olah!$S$2:S15647,"On Time")</f>
        <v>18</v>
      </c>
      <c r="I649">
        <f>COUNTIFS(olah!$Q649:Q15647,summary!A649,olah!$B649:B15647,summary!B649,olah!$N649:N15647,summary!C649,olah!$P649:P15647,summary!D649,olah!$S649:S15647,"Late")</f>
        <v>0</v>
      </c>
      <c r="J649">
        <f>COUNTIFS(olah!$Q$2:Q15647,summary!A649,olah!$B$2:B15647,summary!B649,olah!$S$2:S15647,"Late")</f>
        <v>1</v>
      </c>
      <c r="K649">
        <f t="shared" si="10"/>
        <v>11</v>
      </c>
      <c r="L649">
        <f>COUNTIFS(olah!$Q649:Q15647,summary!A649,olah!$B649:B15647,summary!B649,olah!$N649:N15647,summary!C649,olah!$P649:P15647,summary!D649,olah!$T649:T15647,"On Time CO")</f>
        <v>1</v>
      </c>
      <c r="M649">
        <f>COUNTIFS(olah!$Q$2:Q15647,summary!A649,olah!$B$2:B15647,summary!B649,olah!$T$2:T15647,"On Time CO")</f>
        <v>19</v>
      </c>
      <c r="N649">
        <f>COUNTIFS(olah!$Q649:Q15647,summary!A649,olah!$B649:B15647,summary!B649,olah!$N649:N15647,summary!C649,olah!$P649:P15647,summary!D649,olah!$T649:T15647,"Overtime")</f>
        <v>0</v>
      </c>
      <c r="O649">
        <f>COUNTIFS(olah!$Q$2:Q15647,summary!A649,olah!$B$2:B15647,summary!B649,olah!$T$2:T15647,"Overtime")</f>
        <v>0</v>
      </c>
      <c r="P649">
        <f>COUNTIFS(olah!$Q649:Q15647,summary!A649,olah!$B649:B15647,summary!B649,olah!$N649:N15647,summary!C649,olah!$P649:P15647,summary!D649,olah!$T649:T15647,"Early")</f>
        <v>0</v>
      </c>
      <c r="Q649">
        <f>COUNTIFS(olah!$Q$2:Q15647,summary!A649,olah!$B$2:B15647,summary!B649,olah!$T$2:T15647,"Early")</f>
        <v>0</v>
      </c>
      <c r="R649">
        <f>COUNTIFS(olah!$Q649:Q15647,summary!A649,olah!$B649:B15647,summary!B649,olah!$N649:N15647,summary!C649,olah!$P649:P15647,summary!D649,olah!$T649:T15647,"NA CO")</f>
        <v>0</v>
      </c>
      <c r="S649">
        <f>COUNTIFS(olah!$Q$2:Q15647,summary!A649,olah!$B$2:B15647,summary!B649,olah!$T$2:T15647,"NA CO")</f>
        <v>0</v>
      </c>
      <c r="T649" t="str">
        <f>olah!R649</f>
        <v>Attendance</v>
      </c>
      <c r="U649" t="str">
        <f>IF(T649="Permit", olah!T649, "No Permit")</f>
        <v>No Permit</v>
      </c>
    </row>
    <row r="650" spans="1:21" hidden="1" x14ac:dyDescent="0.3">
      <c r="A650" s="23">
        <v>44561</v>
      </c>
      <c r="B650" t="s">
        <v>202</v>
      </c>
      <c r="C650" t="s">
        <v>31</v>
      </c>
      <c r="D650" t="s">
        <v>11608</v>
      </c>
      <c r="E650" t="str">
        <f>VLOOKUP(B650,olah!$B:$P,2,0)</f>
        <v>2021-12-02</v>
      </c>
      <c r="F650">
        <f>COUNTIFS(parameter!$J$4:$J$34,summary!A650,parameter!$I$4:$I$34,"&gt;="&amp;summary!$E650)</f>
        <v>30</v>
      </c>
      <c r="G650">
        <f>COUNTIFS(olah!$Q650:Q15648,summary!A650,olah!$B650:B15648,summary!B650,olah!$N650:N15648,summary!C650,olah!$P650:P15648,summary!D650,olah!$S650:S15648,"On Time")</f>
        <v>1</v>
      </c>
      <c r="H650">
        <f>COUNTIFS(olah!$Q$2:Q15648,summary!A650,olah!$B$2:B15648,summary!B650,olah!$S$2:S15648,"On Time")</f>
        <v>18</v>
      </c>
      <c r="I650">
        <f>COUNTIFS(olah!$Q650:Q15648,summary!A650,olah!$B650:B15648,summary!B650,olah!$N650:N15648,summary!C650,olah!$P650:P15648,summary!D650,olah!$S650:S15648,"Late")</f>
        <v>0</v>
      </c>
      <c r="J650">
        <f>COUNTIFS(olah!$Q$2:Q15648,summary!A650,olah!$B$2:B15648,summary!B650,olah!$S$2:S15648,"Late")</f>
        <v>1</v>
      </c>
      <c r="K650">
        <f t="shared" si="10"/>
        <v>11</v>
      </c>
      <c r="L650">
        <f>COUNTIFS(olah!$Q650:Q15648,summary!A650,olah!$B650:B15648,summary!B650,olah!$N650:N15648,summary!C650,olah!$P650:P15648,summary!D650,olah!$T650:T15648,"On Time CO")</f>
        <v>1</v>
      </c>
      <c r="M650">
        <f>COUNTIFS(olah!$Q$2:Q15648,summary!A650,olah!$B$2:B15648,summary!B650,olah!$T$2:T15648,"On Time CO")</f>
        <v>19</v>
      </c>
      <c r="N650">
        <f>COUNTIFS(olah!$Q650:Q15648,summary!A650,olah!$B650:B15648,summary!B650,olah!$N650:N15648,summary!C650,olah!$P650:P15648,summary!D650,olah!$T650:T15648,"Overtime")</f>
        <v>0</v>
      </c>
      <c r="O650">
        <f>COUNTIFS(olah!$Q$2:Q15648,summary!A650,olah!$B$2:B15648,summary!B650,olah!$T$2:T15648,"Overtime")</f>
        <v>0</v>
      </c>
      <c r="P650">
        <f>COUNTIFS(olah!$Q650:Q15648,summary!A650,olah!$B650:B15648,summary!B650,olah!$N650:N15648,summary!C650,olah!$P650:P15648,summary!D650,olah!$T650:T15648,"Early")</f>
        <v>0</v>
      </c>
      <c r="Q650">
        <f>COUNTIFS(olah!$Q$2:Q15648,summary!A650,olah!$B$2:B15648,summary!B650,olah!$T$2:T15648,"Early")</f>
        <v>0</v>
      </c>
      <c r="R650">
        <f>COUNTIFS(olah!$Q650:Q15648,summary!A650,olah!$B650:B15648,summary!B650,olah!$N650:N15648,summary!C650,olah!$P650:P15648,summary!D650,olah!$T650:T15648,"NA CO")</f>
        <v>0</v>
      </c>
      <c r="S650">
        <f>COUNTIFS(olah!$Q$2:Q15648,summary!A650,olah!$B$2:B15648,summary!B650,olah!$T$2:T15648,"NA CO")</f>
        <v>0</v>
      </c>
      <c r="T650" t="str">
        <f>olah!R650</f>
        <v>Attendance</v>
      </c>
      <c r="U650" t="str">
        <f>IF(T650="Permit", olah!T650, "No Permit")</f>
        <v>No Permit</v>
      </c>
    </row>
    <row r="651" spans="1:21" hidden="1" x14ac:dyDescent="0.3">
      <c r="A651" s="23">
        <v>44561</v>
      </c>
      <c r="B651" t="s">
        <v>202</v>
      </c>
      <c r="C651" t="s">
        <v>31</v>
      </c>
      <c r="D651" t="s">
        <v>11609</v>
      </c>
      <c r="E651" t="str">
        <f>VLOOKUP(B651,olah!$B:$P,2,0)</f>
        <v>2021-12-02</v>
      </c>
      <c r="F651">
        <f>COUNTIFS(parameter!$J$4:$J$34,summary!A651,parameter!$I$4:$I$34,"&gt;="&amp;summary!$E651)</f>
        <v>30</v>
      </c>
      <c r="G651">
        <f>COUNTIFS(olah!$Q651:Q15649,summary!A651,olah!$B651:B15649,summary!B651,olah!$N651:N15649,summary!C651,olah!$P651:P15649,summary!D651,olah!$S651:S15649,"On Time")</f>
        <v>1</v>
      </c>
      <c r="H651">
        <f>COUNTIFS(olah!$Q$2:Q15649,summary!A651,olah!$B$2:B15649,summary!B651,olah!$S$2:S15649,"On Time")</f>
        <v>18</v>
      </c>
      <c r="I651">
        <f>COUNTIFS(olah!$Q651:Q15649,summary!A651,olah!$B651:B15649,summary!B651,olah!$N651:N15649,summary!C651,olah!$P651:P15649,summary!D651,olah!$S651:S15649,"Late")</f>
        <v>0</v>
      </c>
      <c r="J651">
        <f>COUNTIFS(olah!$Q$2:Q15649,summary!A651,olah!$B$2:B15649,summary!B651,olah!$S$2:S15649,"Late")</f>
        <v>1</v>
      </c>
      <c r="K651">
        <f t="shared" si="10"/>
        <v>11</v>
      </c>
      <c r="L651">
        <f>COUNTIFS(olah!$Q651:Q15649,summary!A651,olah!$B651:B15649,summary!B651,olah!$N651:N15649,summary!C651,olah!$P651:P15649,summary!D651,olah!$T651:T15649,"On Time CO")</f>
        <v>1</v>
      </c>
      <c r="M651">
        <f>COUNTIFS(olah!$Q$2:Q15649,summary!A651,olah!$B$2:B15649,summary!B651,olah!$T$2:T15649,"On Time CO")</f>
        <v>19</v>
      </c>
      <c r="N651">
        <f>COUNTIFS(olah!$Q651:Q15649,summary!A651,olah!$B651:B15649,summary!B651,olah!$N651:N15649,summary!C651,olah!$P651:P15649,summary!D651,olah!$T651:T15649,"Overtime")</f>
        <v>0</v>
      </c>
      <c r="O651">
        <f>COUNTIFS(olah!$Q$2:Q15649,summary!A651,olah!$B$2:B15649,summary!B651,olah!$T$2:T15649,"Overtime")</f>
        <v>0</v>
      </c>
      <c r="P651">
        <f>COUNTIFS(olah!$Q651:Q15649,summary!A651,olah!$B651:B15649,summary!B651,olah!$N651:N15649,summary!C651,olah!$P651:P15649,summary!D651,olah!$T651:T15649,"Early")</f>
        <v>0</v>
      </c>
      <c r="Q651">
        <f>COUNTIFS(olah!$Q$2:Q15649,summary!A651,olah!$B$2:B15649,summary!B651,olah!$T$2:T15649,"Early")</f>
        <v>0</v>
      </c>
      <c r="R651">
        <f>COUNTIFS(olah!$Q651:Q15649,summary!A651,olah!$B651:B15649,summary!B651,olah!$N651:N15649,summary!C651,olah!$P651:P15649,summary!D651,olah!$T651:T15649,"NA CO")</f>
        <v>0</v>
      </c>
      <c r="S651">
        <f>COUNTIFS(olah!$Q$2:Q15649,summary!A651,olah!$B$2:B15649,summary!B651,olah!$T$2:T15649,"NA CO")</f>
        <v>0</v>
      </c>
      <c r="T651" t="str">
        <f>olah!R651</f>
        <v>Attendance</v>
      </c>
      <c r="U651" t="str">
        <f>IF(T651="Permit", olah!T651, "No Permit")</f>
        <v>No Permit</v>
      </c>
    </row>
    <row r="652" spans="1:21" hidden="1" x14ac:dyDescent="0.3">
      <c r="A652" s="23">
        <v>44561</v>
      </c>
      <c r="B652" t="s">
        <v>202</v>
      </c>
      <c r="C652" t="s">
        <v>31</v>
      </c>
      <c r="D652" t="s">
        <v>9024</v>
      </c>
      <c r="E652" t="str">
        <f>VLOOKUP(B652,olah!$B:$P,2,0)</f>
        <v>2021-12-02</v>
      </c>
      <c r="F652">
        <f>COUNTIFS(parameter!$J$4:$J$34,summary!A652,parameter!$I$4:$I$34,"&gt;="&amp;summary!$E652)</f>
        <v>30</v>
      </c>
      <c r="G652">
        <f>COUNTIFS(olah!$Q652:Q15650,summary!A652,olah!$B652:B15650,summary!B652,olah!$N652:N15650,summary!C652,olah!$P652:P15650,summary!D652,olah!$S652:S15650,"On Time")</f>
        <v>1</v>
      </c>
      <c r="H652">
        <f>COUNTIFS(olah!$Q$2:Q15650,summary!A652,olah!$B$2:B15650,summary!B652,olah!$S$2:S15650,"On Time")</f>
        <v>18</v>
      </c>
      <c r="I652">
        <f>COUNTIFS(olah!$Q652:Q15650,summary!A652,olah!$B652:B15650,summary!B652,olah!$N652:N15650,summary!C652,olah!$P652:P15650,summary!D652,olah!$S652:S15650,"Late")</f>
        <v>0</v>
      </c>
      <c r="J652">
        <f>COUNTIFS(olah!$Q$2:Q15650,summary!A652,olah!$B$2:B15650,summary!B652,olah!$S$2:S15650,"Late")</f>
        <v>1</v>
      </c>
      <c r="K652">
        <f t="shared" si="10"/>
        <v>11</v>
      </c>
      <c r="L652">
        <f>COUNTIFS(olah!$Q652:Q15650,summary!A652,olah!$B652:B15650,summary!B652,olah!$N652:N15650,summary!C652,olah!$P652:P15650,summary!D652,olah!$T652:T15650,"On Time CO")</f>
        <v>1</v>
      </c>
      <c r="M652">
        <f>COUNTIFS(olah!$Q$2:Q15650,summary!A652,olah!$B$2:B15650,summary!B652,olah!$T$2:T15650,"On Time CO")</f>
        <v>19</v>
      </c>
      <c r="N652">
        <f>COUNTIFS(olah!$Q652:Q15650,summary!A652,olah!$B652:B15650,summary!B652,olah!$N652:N15650,summary!C652,olah!$P652:P15650,summary!D652,olah!$T652:T15650,"Overtime")</f>
        <v>0</v>
      </c>
      <c r="O652">
        <f>COUNTIFS(olah!$Q$2:Q15650,summary!A652,olah!$B$2:B15650,summary!B652,olah!$T$2:T15650,"Overtime")</f>
        <v>0</v>
      </c>
      <c r="P652">
        <f>COUNTIFS(olah!$Q652:Q15650,summary!A652,olah!$B652:B15650,summary!B652,olah!$N652:N15650,summary!C652,olah!$P652:P15650,summary!D652,olah!$T652:T15650,"Early")</f>
        <v>0</v>
      </c>
      <c r="Q652">
        <f>COUNTIFS(olah!$Q$2:Q15650,summary!A652,olah!$B$2:B15650,summary!B652,olah!$T$2:T15650,"Early")</f>
        <v>0</v>
      </c>
      <c r="R652">
        <f>COUNTIFS(olah!$Q652:Q15650,summary!A652,olah!$B652:B15650,summary!B652,olah!$N652:N15650,summary!C652,olah!$P652:P15650,summary!D652,olah!$T652:T15650,"NA CO")</f>
        <v>0</v>
      </c>
      <c r="S652">
        <f>COUNTIFS(olah!$Q$2:Q15650,summary!A652,olah!$B$2:B15650,summary!B652,olah!$T$2:T15650,"NA CO")</f>
        <v>0</v>
      </c>
      <c r="T652" t="str">
        <f>olah!R652</f>
        <v>Attendance</v>
      </c>
      <c r="U652" t="str">
        <f>IF(T652="Permit", olah!T652, "No Permit")</f>
        <v>No Permit</v>
      </c>
    </row>
    <row r="653" spans="1:21" hidden="1" x14ac:dyDescent="0.3">
      <c r="A653" s="23">
        <v>44561</v>
      </c>
      <c r="B653" t="s">
        <v>202</v>
      </c>
      <c r="C653" t="s">
        <v>31</v>
      </c>
      <c r="D653" t="s">
        <v>10213</v>
      </c>
      <c r="E653" t="str">
        <f>VLOOKUP(B653,olah!$B:$P,2,0)</f>
        <v>2021-12-02</v>
      </c>
      <c r="F653">
        <f>COUNTIFS(parameter!$J$4:$J$34,summary!A653,parameter!$I$4:$I$34,"&gt;="&amp;summary!$E653)</f>
        <v>30</v>
      </c>
      <c r="G653">
        <f>COUNTIFS(olah!$Q653:Q15651,summary!A653,olah!$B653:B15651,summary!B653,olah!$N653:N15651,summary!C653,olah!$P653:P15651,summary!D653,olah!$S653:S15651,"On Time")</f>
        <v>1</v>
      </c>
      <c r="H653">
        <f>COUNTIFS(olah!$Q$2:Q15651,summary!A653,olah!$B$2:B15651,summary!B653,olah!$S$2:S15651,"On Time")</f>
        <v>18</v>
      </c>
      <c r="I653">
        <f>COUNTIFS(olah!$Q653:Q15651,summary!A653,olah!$B653:B15651,summary!B653,olah!$N653:N15651,summary!C653,olah!$P653:P15651,summary!D653,olah!$S653:S15651,"Late")</f>
        <v>0</v>
      </c>
      <c r="J653">
        <f>COUNTIFS(olah!$Q$2:Q15651,summary!A653,olah!$B$2:B15651,summary!B653,olah!$S$2:S15651,"Late")</f>
        <v>1</v>
      </c>
      <c r="K653">
        <f t="shared" si="10"/>
        <v>11</v>
      </c>
      <c r="L653">
        <f>COUNTIFS(olah!$Q653:Q15651,summary!A653,olah!$B653:B15651,summary!B653,olah!$N653:N15651,summary!C653,olah!$P653:P15651,summary!D653,olah!$T653:T15651,"On Time CO")</f>
        <v>1</v>
      </c>
      <c r="M653">
        <f>COUNTIFS(olah!$Q$2:Q15651,summary!A653,olah!$B$2:B15651,summary!B653,olah!$T$2:T15651,"On Time CO")</f>
        <v>19</v>
      </c>
      <c r="N653">
        <f>COUNTIFS(olah!$Q653:Q15651,summary!A653,olah!$B653:B15651,summary!B653,olah!$N653:N15651,summary!C653,olah!$P653:P15651,summary!D653,olah!$T653:T15651,"Overtime")</f>
        <v>0</v>
      </c>
      <c r="O653">
        <f>COUNTIFS(olah!$Q$2:Q15651,summary!A653,olah!$B$2:B15651,summary!B653,olah!$T$2:T15651,"Overtime")</f>
        <v>0</v>
      </c>
      <c r="P653">
        <f>COUNTIFS(olah!$Q653:Q15651,summary!A653,olah!$B653:B15651,summary!B653,olah!$N653:N15651,summary!C653,olah!$P653:P15651,summary!D653,olah!$T653:T15651,"Early")</f>
        <v>0</v>
      </c>
      <c r="Q653">
        <f>COUNTIFS(olah!$Q$2:Q15651,summary!A653,olah!$B$2:B15651,summary!B653,olah!$T$2:T15651,"Early")</f>
        <v>0</v>
      </c>
      <c r="R653">
        <f>COUNTIFS(olah!$Q653:Q15651,summary!A653,olah!$B653:B15651,summary!B653,olah!$N653:N15651,summary!C653,olah!$P653:P15651,summary!D653,olah!$T653:T15651,"NA CO")</f>
        <v>0</v>
      </c>
      <c r="S653">
        <f>COUNTIFS(olah!$Q$2:Q15651,summary!A653,olah!$B$2:B15651,summary!B653,olah!$T$2:T15651,"NA CO")</f>
        <v>0</v>
      </c>
      <c r="T653" t="str">
        <f>olah!R653</f>
        <v>Attendance</v>
      </c>
      <c r="U653" t="str">
        <f>IF(T653="Permit", olah!T653, "No Permit")</f>
        <v>No Permit</v>
      </c>
    </row>
    <row r="654" spans="1:21" hidden="1" x14ac:dyDescent="0.3">
      <c r="A654" s="23">
        <v>44561</v>
      </c>
      <c r="B654" t="s">
        <v>202</v>
      </c>
      <c r="C654" t="s">
        <v>31</v>
      </c>
      <c r="D654" t="s">
        <v>7927</v>
      </c>
      <c r="E654" t="str">
        <f>VLOOKUP(B654,olah!$B:$P,2,0)</f>
        <v>2021-12-02</v>
      </c>
      <c r="F654">
        <f>COUNTIFS(parameter!$J$4:$J$34,summary!A654,parameter!$I$4:$I$34,"&gt;="&amp;summary!$E654)</f>
        <v>30</v>
      </c>
      <c r="G654">
        <f>COUNTIFS(olah!$Q654:Q15652,summary!A654,olah!$B654:B15652,summary!B654,olah!$N654:N15652,summary!C654,olah!$P654:P15652,summary!D654,olah!$S654:S15652,"On Time")</f>
        <v>1</v>
      </c>
      <c r="H654">
        <f>COUNTIFS(olah!$Q$2:Q15652,summary!A654,olah!$B$2:B15652,summary!B654,olah!$S$2:S15652,"On Time")</f>
        <v>18</v>
      </c>
      <c r="I654">
        <f>COUNTIFS(olah!$Q654:Q15652,summary!A654,olah!$B654:B15652,summary!B654,olah!$N654:N15652,summary!C654,olah!$P654:P15652,summary!D654,olah!$S654:S15652,"Late")</f>
        <v>0</v>
      </c>
      <c r="J654">
        <f>COUNTIFS(olah!$Q$2:Q15652,summary!A654,olah!$B$2:B15652,summary!B654,olah!$S$2:S15652,"Late")</f>
        <v>1</v>
      </c>
      <c r="K654">
        <f t="shared" si="10"/>
        <v>11</v>
      </c>
      <c r="L654">
        <f>COUNTIFS(olah!$Q654:Q15652,summary!A654,olah!$B654:B15652,summary!B654,olah!$N654:N15652,summary!C654,olah!$P654:P15652,summary!D654,olah!$T654:T15652,"On Time CO")</f>
        <v>1</v>
      </c>
      <c r="M654">
        <f>COUNTIFS(olah!$Q$2:Q15652,summary!A654,olah!$B$2:B15652,summary!B654,olah!$T$2:T15652,"On Time CO")</f>
        <v>19</v>
      </c>
      <c r="N654">
        <f>COUNTIFS(olah!$Q654:Q15652,summary!A654,olah!$B654:B15652,summary!B654,olah!$N654:N15652,summary!C654,olah!$P654:P15652,summary!D654,olah!$T654:T15652,"Overtime")</f>
        <v>0</v>
      </c>
      <c r="O654">
        <f>COUNTIFS(olah!$Q$2:Q15652,summary!A654,olah!$B$2:B15652,summary!B654,olah!$T$2:T15652,"Overtime")</f>
        <v>0</v>
      </c>
      <c r="P654">
        <f>COUNTIFS(olah!$Q654:Q15652,summary!A654,olah!$B654:B15652,summary!B654,olah!$N654:N15652,summary!C654,olah!$P654:P15652,summary!D654,olah!$T654:T15652,"Early")</f>
        <v>0</v>
      </c>
      <c r="Q654">
        <f>COUNTIFS(olah!$Q$2:Q15652,summary!A654,olah!$B$2:B15652,summary!B654,olah!$T$2:T15652,"Early")</f>
        <v>0</v>
      </c>
      <c r="R654">
        <f>COUNTIFS(olah!$Q654:Q15652,summary!A654,olah!$B654:B15652,summary!B654,olah!$N654:N15652,summary!C654,olah!$P654:P15652,summary!D654,olah!$T654:T15652,"NA CO")</f>
        <v>0</v>
      </c>
      <c r="S654">
        <f>COUNTIFS(olah!$Q$2:Q15652,summary!A654,olah!$B$2:B15652,summary!B654,olah!$T$2:T15652,"NA CO")</f>
        <v>0</v>
      </c>
      <c r="T654" t="str">
        <f>olah!R654</f>
        <v>Attendance</v>
      </c>
      <c r="U654" t="str">
        <f>IF(T654="Permit", olah!T654, "No Permit")</f>
        <v>No Permit</v>
      </c>
    </row>
    <row r="655" spans="1:21" hidden="1" x14ac:dyDescent="0.3">
      <c r="A655" s="23">
        <v>44561</v>
      </c>
      <c r="B655" t="s">
        <v>202</v>
      </c>
      <c r="C655" t="s">
        <v>31</v>
      </c>
      <c r="D655" t="s">
        <v>11610</v>
      </c>
      <c r="E655" t="str">
        <f>VLOOKUP(B655,olah!$B:$P,2,0)</f>
        <v>2021-12-02</v>
      </c>
      <c r="F655">
        <f>COUNTIFS(parameter!$J$4:$J$34,summary!A655,parameter!$I$4:$I$34,"&gt;="&amp;summary!$E655)</f>
        <v>30</v>
      </c>
      <c r="G655">
        <f>COUNTIFS(olah!$Q655:Q15653,summary!A655,olah!$B655:B15653,summary!B655,olah!$N655:N15653,summary!C655,olah!$P655:P15653,summary!D655,olah!$S655:S15653,"On Time")</f>
        <v>1</v>
      </c>
      <c r="H655">
        <f>COUNTIFS(olah!$Q$2:Q15653,summary!A655,olah!$B$2:B15653,summary!B655,olah!$S$2:S15653,"On Time")</f>
        <v>18</v>
      </c>
      <c r="I655">
        <f>COUNTIFS(olah!$Q655:Q15653,summary!A655,olah!$B655:B15653,summary!B655,olah!$N655:N15653,summary!C655,olah!$P655:P15653,summary!D655,olah!$S655:S15653,"Late")</f>
        <v>0</v>
      </c>
      <c r="J655">
        <f>COUNTIFS(olah!$Q$2:Q15653,summary!A655,olah!$B$2:B15653,summary!B655,olah!$S$2:S15653,"Late")</f>
        <v>1</v>
      </c>
      <c r="K655">
        <f t="shared" si="10"/>
        <v>11</v>
      </c>
      <c r="L655">
        <f>COUNTIFS(olah!$Q655:Q15653,summary!A655,olah!$B655:B15653,summary!B655,olah!$N655:N15653,summary!C655,olah!$P655:P15653,summary!D655,olah!$T655:T15653,"On Time CO")</f>
        <v>1</v>
      </c>
      <c r="M655">
        <f>COUNTIFS(olah!$Q$2:Q15653,summary!A655,olah!$B$2:B15653,summary!B655,olah!$T$2:T15653,"On Time CO")</f>
        <v>19</v>
      </c>
      <c r="N655">
        <f>COUNTIFS(olah!$Q655:Q15653,summary!A655,olah!$B655:B15653,summary!B655,olah!$N655:N15653,summary!C655,olah!$P655:P15653,summary!D655,olah!$T655:T15653,"Overtime")</f>
        <v>0</v>
      </c>
      <c r="O655">
        <f>COUNTIFS(olah!$Q$2:Q15653,summary!A655,olah!$B$2:B15653,summary!B655,olah!$T$2:T15653,"Overtime")</f>
        <v>0</v>
      </c>
      <c r="P655">
        <f>COUNTIFS(olah!$Q655:Q15653,summary!A655,olah!$B655:B15653,summary!B655,olah!$N655:N15653,summary!C655,olah!$P655:P15653,summary!D655,olah!$T655:T15653,"Early")</f>
        <v>0</v>
      </c>
      <c r="Q655">
        <f>COUNTIFS(olah!$Q$2:Q15653,summary!A655,olah!$B$2:B15653,summary!B655,olah!$T$2:T15653,"Early")</f>
        <v>0</v>
      </c>
      <c r="R655">
        <f>COUNTIFS(olah!$Q655:Q15653,summary!A655,olah!$B655:B15653,summary!B655,olah!$N655:N15653,summary!C655,olah!$P655:P15653,summary!D655,olah!$T655:T15653,"NA CO")</f>
        <v>0</v>
      </c>
      <c r="S655">
        <f>COUNTIFS(olah!$Q$2:Q15653,summary!A655,olah!$B$2:B15653,summary!B655,olah!$T$2:T15653,"NA CO")</f>
        <v>0</v>
      </c>
      <c r="T655" t="str">
        <f>olah!R655</f>
        <v>Attendance</v>
      </c>
      <c r="U655" t="str">
        <f>IF(T655="Permit", olah!T655, "No Permit")</f>
        <v>No Permit</v>
      </c>
    </row>
    <row r="656" spans="1:21" hidden="1" x14ac:dyDescent="0.3">
      <c r="A656" s="23">
        <v>44561</v>
      </c>
      <c r="B656" t="s">
        <v>206</v>
      </c>
      <c r="C656" t="s">
        <v>209</v>
      </c>
      <c r="D656" t="s">
        <v>1390</v>
      </c>
      <c r="E656" t="str">
        <f>VLOOKUP(B656,olah!$B:$P,2,0)</f>
        <v>2021-12-01</v>
      </c>
      <c r="F656">
        <f>COUNTIFS(parameter!$J$4:$J$34,summary!A656,parameter!$I$4:$I$34,"&gt;="&amp;summary!$E656)</f>
        <v>31</v>
      </c>
      <c r="G656">
        <f>COUNTIFS(olah!$Q656:Q15654,summary!A656,olah!$B656:B15654,summary!B656,olah!$N656:N15654,summary!C656,olah!$P656:P15654,summary!D656,olah!$S656:S15654,"On Time")</f>
        <v>1</v>
      </c>
      <c r="H656">
        <f>COUNTIFS(olah!$Q$2:Q15654,summary!A656,olah!$B$2:B15654,summary!B656,olah!$S$2:S15654,"On Time")</f>
        <v>13</v>
      </c>
      <c r="I656">
        <f>COUNTIFS(olah!$Q656:Q15654,summary!A656,olah!$B656:B15654,summary!B656,olah!$N656:N15654,summary!C656,olah!$P656:P15654,summary!D656,olah!$S656:S15654,"Late")</f>
        <v>0</v>
      </c>
      <c r="J656">
        <f>COUNTIFS(olah!$Q$2:Q15654,summary!A656,olah!$B$2:B15654,summary!B656,olah!$S$2:S15654,"Late")</f>
        <v>10</v>
      </c>
      <c r="K656">
        <f t="shared" si="10"/>
        <v>8</v>
      </c>
      <c r="L656">
        <f>COUNTIFS(olah!$Q656:Q15654,summary!A656,olah!$B656:B15654,summary!B656,olah!$N656:N15654,summary!C656,olah!$P656:P15654,summary!D656,olah!$T656:T15654,"On Time CO")</f>
        <v>1</v>
      </c>
      <c r="M656">
        <f>COUNTIFS(olah!$Q$2:Q15654,summary!A656,olah!$B$2:B15654,summary!B656,olah!$T$2:T15654,"On Time CO")</f>
        <v>13</v>
      </c>
      <c r="N656">
        <f>COUNTIFS(olah!$Q656:Q15654,summary!A656,olah!$B656:B15654,summary!B656,olah!$N656:N15654,summary!C656,olah!$P656:P15654,summary!D656,olah!$T656:T15654,"Overtime")</f>
        <v>0</v>
      </c>
      <c r="O656">
        <f>COUNTIFS(olah!$Q$2:Q15654,summary!A656,olah!$B$2:B15654,summary!B656,olah!$T$2:T15654,"Overtime")</f>
        <v>6</v>
      </c>
      <c r="P656">
        <f>COUNTIFS(olah!$Q656:Q15654,summary!A656,olah!$B656:B15654,summary!B656,olah!$N656:N15654,summary!C656,olah!$P656:P15654,summary!D656,olah!$T656:T15654,"Early")</f>
        <v>0</v>
      </c>
      <c r="Q656">
        <f>COUNTIFS(olah!$Q$2:Q15654,summary!A656,olah!$B$2:B15654,summary!B656,olah!$T$2:T15654,"Early")</f>
        <v>1</v>
      </c>
      <c r="R656">
        <f>COUNTIFS(olah!$Q656:Q15654,summary!A656,olah!$B656:B15654,summary!B656,olah!$N656:N15654,summary!C656,olah!$P656:P15654,summary!D656,olah!$T656:T15654,"NA CO")</f>
        <v>0</v>
      </c>
      <c r="S656">
        <f>COUNTIFS(olah!$Q$2:Q15654,summary!A656,olah!$B$2:B15654,summary!B656,olah!$T$2:T15654,"NA CO")</f>
        <v>3</v>
      </c>
      <c r="T656" t="str">
        <f>olah!R656</f>
        <v>Daily Journey</v>
      </c>
      <c r="U656" t="str">
        <f>IF(T656="Permit", olah!T656, "No Permit")</f>
        <v>No Permit</v>
      </c>
    </row>
    <row r="657" spans="1:21" hidden="1" x14ac:dyDescent="0.3">
      <c r="A657" s="23">
        <v>44561</v>
      </c>
      <c r="B657" t="s">
        <v>206</v>
      </c>
      <c r="C657" t="s">
        <v>209</v>
      </c>
      <c r="D657" t="s">
        <v>5935</v>
      </c>
      <c r="E657" t="str">
        <f>VLOOKUP(B657,olah!$B:$P,2,0)</f>
        <v>2021-12-01</v>
      </c>
      <c r="F657">
        <f>COUNTIFS(parameter!$J$4:$J$34,summary!A657,parameter!$I$4:$I$34,"&gt;="&amp;summary!$E657)</f>
        <v>31</v>
      </c>
      <c r="G657">
        <f>COUNTIFS(olah!$Q657:Q15655,summary!A657,olah!$B657:B15655,summary!B657,olah!$N657:N15655,summary!C657,olah!$P657:P15655,summary!D657,olah!$S657:S15655,"On Time")</f>
        <v>1</v>
      </c>
      <c r="H657">
        <f>COUNTIFS(olah!$Q$2:Q15655,summary!A657,olah!$B$2:B15655,summary!B657,olah!$S$2:S15655,"On Time")</f>
        <v>13</v>
      </c>
      <c r="I657">
        <f>COUNTIFS(olah!$Q657:Q15655,summary!A657,olah!$B657:B15655,summary!B657,olah!$N657:N15655,summary!C657,olah!$P657:P15655,summary!D657,olah!$S657:S15655,"Late")</f>
        <v>0</v>
      </c>
      <c r="J657">
        <f>COUNTIFS(olah!$Q$2:Q15655,summary!A657,olah!$B$2:B15655,summary!B657,olah!$S$2:S15655,"Late")</f>
        <v>10</v>
      </c>
      <c r="K657">
        <f t="shared" si="10"/>
        <v>8</v>
      </c>
      <c r="L657">
        <f>COUNTIFS(olah!$Q657:Q15655,summary!A657,olah!$B657:B15655,summary!B657,olah!$N657:N15655,summary!C657,olah!$P657:P15655,summary!D657,olah!$T657:T15655,"On Time CO")</f>
        <v>0</v>
      </c>
      <c r="M657">
        <f>COUNTIFS(olah!$Q$2:Q15655,summary!A657,olah!$B$2:B15655,summary!B657,olah!$T$2:T15655,"On Time CO")</f>
        <v>13</v>
      </c>
      <c r="N657">
        <f>COUNTIFS(olah!$Q657:Q15655,summary!A657,olah!$B657:B15655,summary!B657,olah!$N657:N15655,summary!C657,olah!$P657:P15655,summary!D657,olah!$T657:T15655,"Overtime")</f>
        <v>0</v>
      </c>
      <c r="O657">
        <f>COUNTIFS(olah!$Q$2:Q15655,summary!A657,olah!$B$2:B15655,summary!B657,olah!$T$2:T15655,"Overtime")</f>
        <v>6</v>
      </c>
      <c r="P657">
        <f>COUNTIFS(olah!$Q657:Q15655,summary!A657,olah!$B657:B15655,summary!B657,olah!$N657:N15655,summary!C657,olah!$P657:P15655,summary!D657,olah!$T657:T15655,"Early")</f>
        <v>0</v>
      </c>
      <c r="Q657">
        <f>COUNTIFS(olah!$Q$2:Q15655,summary!A657,olah!$B$2:B15655,summary!B657,olah!$T$2:T15655,"Early")</f>
        <v>1</v>
      </c>
      <c r="R657">
        <f>COUNTIFS(olah!$Q657:Q15655,summary!A657,olah!$B657:B15655,summary!B657,olah!$N657:N15655,summary!C657,olah!$P657:P15655,summary!D657,olah!$T657:T15655,"NA CO")</f>
        <v>1</v>
      </c>
      <c r="S657">
        <f>COUNTIFS(olah!$Q$2:Q15655,summary!A657,olah!$B$2:B15655,summary!B657,olah!$T$2:T15655,"NA CO")</f>
        <v>3</v>
      </c>
      <c r="T657" t="str">
        <f>olah!R657</f>
        <v>Daily Journey</v>
      </c>
      <c r="U657" t="str">
        <f>IF(T657="Permit", olah!T657, "No Permit")</f>
        <v>No Permit</v>
      </c>
    </row>
    <row r="658" spans="1:21" hidden="1" x14ac:dyDescent="0.3">
      <c r="A658" s="23">
        <v>44561</v>
      </c>
      <c r="B658" t="s">
        <v>206</v>
      </c>
      <c r="C658" t="s">
        <v>209</v>
      </c>
      <c r="D658" t="s">
        <v>11600</v>
      </c>
      <c r="E658" t="str">
        <f>VLOOKUP(B658,olah!$B:$P,2,0)</f>
        <v>2021-12-01</v>
      </c>
      <c r="F658">
        <f>COUNTIFS(parameter!$J$4:$J$34,summary!A658,parameter!$I$4:$I$34,"&gt;="&amp;summary!$E658)</f>
        <v>31</v>
      </c>
      <c r="G658">
        <f>COUNTIFS(olah!$Q658:Q15656,summary!A658,olah!$B658:B15656,summary!B658,olah!$N658:N15656,summary!C658,olah!$P658:P15656,summary!D658,olah!$S658:S15656,"On Time")</f>
        <v>1</v>
      </c>
      <c r="H658">
        <f>COUNTIFS(olah!$Q$2:Q15656,summary!A658,olah!$B$2:B15656,summary!B658,olah!$S$2:S15656,"On Time")</f>
        <v>13</v>
      </c>
      <c r="I658">
        <f>COUNTIFS(olah!$Q658:Q15656,summary!A658,olah!$B658:B15656,summary!B658,olah!$N658:N15656,summary!C658,olah!$P658:P15656,summary!D658,olah!$S658:S15656,"Late")</f>
        <v>0</v>
      </c>
      <c r="J658">
        <f>COUNTIFS(olah!$Q$2:Q15656,summary!A658,olah!$B$2:B15656,summary!B658,olah!$S$2:S15656,"Late")</f>
        <v>10</v>
      </c>
      <c r="K658">
        <f t="shared" si="10"/>
        <v>8</v>
      </c>
      <c r="L658">
        <f>COUNTIFS(olah!$Q658:Q15656,summary!A658,olah!$B658:B15656,summary!B658,olah!$N658:N15656,summary!C658,olah!$P658:P15656,summary!D658,olah!$T658:T15656,"On Time CO")</f>
        <v>0</v>
      </c>
      <c r="M658">
        <f>COUNTIFS(olah!$Q$2:Q15656,summary!A658,olah!$B$2:B15656,summary!B658,olah!$T$2:T15656,"On Time CO")</f>
        <v>13</v>
      </c>
      <c r="N658">
        <f>COUNTIFS(olah!$Q658:Q15656,summary!A658,olah!$B658:B15656,summary!B658,olah!$N658:N15656,summary!C658,olah!$P658:P15656,summary!D658,olah!$T658:T15656,"Overtime")</f>
        <v>0</v>
      </c>
      <c r="O658">
        <f>COUNTIFS(olah!$Q$2:Q15656,summary!A658,olah!$B$2:B15656,summary!B658,olah!$T$2:T15656,"Overtime")</f>
        <v>6</v>
      </c>
      <c r="P658">
        <f>COUNTIFS(olah!$Q658:Q15656,summary!A658,olah!$B658:B15656,summary!B658,olah!$N658:N15656,summary!C658,olah!$P658:P15656,summary!D658,olah!$T658:T15656,"Early")</f>
        <v>0</v>
      </c>
      <c r="Q658">
        <f>COUNTIFS(olah!$Q$2:Q15656,summary!A658,olah!$B$2:B15656,summary!B658,olah!$T$2:T15656,"Early")</f>
        <v>1</v>
      </c>
      <c r="R658">
        <f>COUNTIFS(olah!$Q658:Q15656,summary!A658,olah!$B658:B15656,summary!B658,olah!$N658:N15656,summary!C658,olah!$P658:P15656,summary!D658,olah!$T658:T15656,"NA CO")</f>
        <v>1</v>
      </c>
      <c r="S658">
        <f>COUNTIFS(olah!$Q$2:Q15656,summary!A658,olah!$B$2:B15656,summary!B658,olah!$T$2:T15656,"NA CO")</f>
        <v>3</v>
      </c>
      <c r="T658" t="str">
        <f>olah!R658</f>
        <v>Daily Journey</v>
      </c>
      <c r="U658" t="str">
        <f>IF(T658="Permit", olah!T658, "No Permit")</f>
        <v>No Permit</v>
      </c>
    </row>
    <row r="659" spans="1:21" hidden="1" x14ac:dyDescent="0.3">
      <c r="A659" s="23">
        <v>44561</v>
      </c>
      <c r="B659" t="s">
        <v>206</v>
      </c>
      <c r="C659" t="s">
        <v>28</v>
      </c>
      <c r="D659" t="s">
        <v>11601</v>
      </c>
      <c r="E659" t="str">
        <f>VLOOKUP(B659,olah!$B:$P,2,0)</f>
        <v>2021-12-01</v>
      </c>
      <c r="F659">
        <f>COUNTIFS(parameter!$J$4:$J$34,summary!A659,parameter!$I$4:$I$34,"&gt;="&amp;summary!$E659)</f>
        <v>31</v>
      </c>
      <c r="G659">
        <f>COUNTIFS(olah!$Q659:Q15657,summary!A659,olah!$B659:B15657,summary!B659,olah!$N659:N15657,summary!C659,olah!$P659:P15657,summary!D659,olah!$S659:S15657,"On Time")</f>
        <v>0</v>
      </c>
      <c r="H659">
        <f>COUNTIFS(olah!$Q$2:Q15657,summary!A659,olah!$B$2:B15657,summary!B659,olah!$S$2:S15657,"On Time")</f>
        <v>13</v>
      </c>
      <c r="I659">
        <f>COUNTIFS(olah!$Q659:Q15657,summary!A659,olah!$B659:B15657,summary!B659,olah!$N659:N15657,summary!C659,olah!$P659:P15657,summary!D659,olah!$S659:S15657,"Late")</f>
        <v>1</v>
      </c>
      <c r="J659">
        <f>COUNTIFS(olah!$Q$2:Q15657,summary!A659,olah!$B$2:B15657,summary!B659,olah!$S$2:S15657,"Late")</f>
        <v>10</v>
      </c>
      <c r="K659">
        <f t="shared" si="10"/>
        <v>7</v>
      </c>
      <c r="L659">
        <f>COUNTIFS(olah!$Q659:Q15657,summary!A659,olah!$B659:B15657,summary!B659,olah!$N659:N15657,summary!C659,olah!$P659:P15657,summary!D659,olah!$T659:T15657,"On Time CO")</f>
        <v>1</v>
      </c>
      <c r="M659">
        <f>COUNTIFS(olah!$Q$2:Q15657,summary!A659,olah!$B$2:B15657,summary!B659,olah!$T$2:T15657,"On Time CO")</f>
        <v>13</v>
      </c>
      <c r="N659">
        <f>COUNTIFS(olah!$Q659:Q15657,summary!A659,olah!$B659:B15657,summary!B659,olah!$N659:N15657,summary!C659,olah!$P659:P15657,summary!D659,olah!$T659:T15657,"Overtime")</f>
        <v>0</v>
      </c>
      <c r="O659">
        <f>COUNTIFS(olah!$Q$2:Q15657,summary!A659,olah!$B$2:B15657,summary!B659,olah!$T$2:T15657,"Overtime")</f>
        <v>6</v>
      </c>
      <c r="P659">
        <f>COUNTIFS(olah!$Q659:Q15657,summary!A659,olah!$B659:B15657,summary!B659,olah!$N659:N15657,summary!C659,olah!$P659:P15657,summary!D659,olah!$T659:T15657,"Early")</f>
        <v>0</v>
      </c>
      <c r="Q659">
        <f>COUNTIFS(olah!$Q$2:Q15657,summary!A659,olah!$B$2:B15657,summary!B659,olah!$T$2:T15657,"Early")</f>
        <v>1</v>
      </c>
      <c r="R659">
        <f>COUNTIFS(olah!$Q659:Q15657,summary!A659,olah!$B659:B15657,summary!B659,olah!$N659:N15657,summary!C659,olah!$P659:P15657,summary!D659,olah!$T659:T15657,"NA CO")</f>
        <v>0</v>
      </c>
      <c r="S659">
        <f>COUNTIFS(olah!$Q$2:Q15657,summary!A659,olah!$B$2:B15657,summary!B659,olah!$T$2:T15657,"NA CO")</f>
        <v>3</v>
      </c>
      <c r="T659" t="str">
        <f>olah!R659</f>
        <v>Attendance</v>
      </c>
      <c r="U659" t="str">
        <f>IF(T659="Permit", olah!T659, "No Permit")</f>
        <v>No Permit</v>
      </c>
    </row>
    <row r="660" spans="1:21" hidden="1" x14ac:dyDescent="0.3">
      <c r="A660" s="23">
        <v>44561</v>
      </c>
      <c r="B660" t="s">
        <v>206</v>
      </c>
      <c r="C660" t="s">
        <v>209</v>
      </c>
      <c r="D660" t="s">
        <v>5936</v>
      </c>
      <c r="E660" t="str">
        <f>VLOOKUP(B660,olah!$B:$P,2,0)</f>
        <v>2021-12-01</v>
      </c>
      <c r="F660">
        <f>COUNTIFS(parameter!$J$4:$J$34,summary!A660,parameter!$I$4:$I$34,"&gt;="&amp;summary!$E660)</f>
        <v>31</v>
      </c>
      <c r="G660">
        <f>COUNTIFS(olah!$Q660:Q15658,summary!A660,olah!$B660:B15658,summary!B660,olah!$N660:N15658,summary!C660,olah!$P660:P15658,summary!D660,olah!$S660:S15658,"On Time")</f>
        <v>1</v>
      </c>
      <c r="H660">
        <f>COUNTIFS(olah!$Q$2:Q15658,summary!A660,olah!$B$2:B15658,summary!B660,olah!$S$2:S15658,"On Time")</f>
        <v>13</v>
      </c>
      <c r="I660">
        <f>COUNTIFS(olah!$Q660:Q15658,summary!A660,olah!$B660:B15658,summary!B660,olah!$N660:N15658,summary!C660,olah!$P660:P15658,summary!D660,olah!$S660:S15658,"Late")</f>
        <v>0</v>
      </c>
      <c r="J660">
        <f>COUNTIFS(olah!$Q$2:Q15658,summary!A660,olah!$B$2:B15658,summary!B660,olah!$S$2:S15658,"Late")</f>
        <v>10</v>
      </c>
      <c r="K660">
        <f t="shared" si="10"/>
        <v>8</v>
      </c>
      <c r="L660">
        <f>COUNTIFS(olah!$Q660:Q15658,summary!A660,olah!$B660:B15658,summary!B660,olah!$N660:N15658,summary!C660,olah!$P660:P15658,summary!D660,olah!$T660:T15658,"On Time CO")</f>
        <v>1</v>
      </c>
      <c r="M660">
        <f>COUNTIFS(olah!$Q$2:Q15658,summary!A660,olah!$B$2:B15658,summary!B660,olah!$T$2:T15658,"On Time CO")</f>
        <v>13</v>
      </c>
      <c r="N660">
        <f>COUNTIFS(olah!$Q660:Q15658,summary!A660,olah!$B660:B15658,summary!B660,olah!$N660:N15658,summary!C660,olah!$P660:P15658,summary!D660,olah!$T660:T15658,"Overtime")</f>
        <v>0</v>
      </c>
      <c r="O660">
        <f>COUNTIFS(olah!$Q$2:Q15658,summary!A660,olah!$B$2:B15658,summary!B660,olah!$T$2:T15658,"Overtime")</f>
        <v>6</v>
      </c>
      <c r="P660">
        <f>COUNTIFS(olah!$Q660:Q15658,summary!A660,olah!$B660:B15658,summary!B660,olah!$N660:N15658,summary!C660,olah!$P660:P15658,summary!D660,olah!$T660:T15658,"Early")</f>
        <v>0</v>
      </c>
      <c r="Q660">
        <f>COUNTIFS(olah!$Q$2:Q15658,summary!A660,olah!$B$2:B15658,summary!B660,olah!$T$2:T15658,"Early")</f>
        <v>1</v>
      </c>
      <c r="R660">
        <f>COUNTIFS(olah!$Q660:Q15658,summary!A660,olah!$B660:B15658,summary!B660,olah!$N660:N15658,summary!C660,olah!$P660:P15658,summary!D660,olah!$T660:T15658,"NA CO")</f>
        <v>0</v>
      </c>
      <c r="S660">
        <f>COUNTIFS(olah!$Q$2:Q15658,summary!A660,olah!$B$2:B15658,summary!B660,olah!$T$2:T15658,"NA CO")</f>
        <v>3</v>
      </c>
      <c r="T660" t="str">
        <f>olah!R660</f>
        <v>Daily Journey</v>
      </c>
      <c r="U660" t="str">
        <f>IF(T660="Permit", olah!T660, "No Permit")</f>
        <v>No Permit</v>
      </c>
    </row>
    <row r="661" spans="1:21" hidden="1" x14ac:dyDescent="0.3">
      <c r="A661" s="23">
        <v>44561</v>
      </c>
      <c r="B661" t="s">
        <v>206</v>
      </c>
      <c r="C661" t="s">
        <v>28</v>
      </c>
      <c r="D661" t="s">
        <v>6082</v>
      </c>
      <c r="E661" t="str">
        <f>VLOOKUP(B661,olah!$B:$P,2,0)</f>
        <v>2021-12-01</v>
      </c>
      <c r="F661">
        <f>COUNTIFS(parameter!$J$4:$J$34,summary!A661,parameter!$I$4:$I$34,"&gt;="&amp;summary!$E661)</f>
        <v>31</v>
      </c>
      <c r="G661">
        <f>COUNTIFS(olah!$Q661:Q15659,summary!A661,olah!$B661:B15659,summary!B661,olah!$N661:N15659,summary!C661,olah!$P661:P15659,summary!D661,olah!$S661:S15659,"On Time")</f>
        <v>0</v>
      </c>
      <c r="H661">
        <f>COUNTIFS(olah!$Q$2:Q15659,summary!A661,olah!$B$2:B15659,summary!B661,olah!$S$2:S15659,"On Time")</f>
        <v>13</v>
      </c>
      <c r="I661">
        <f>COUNTIFS(olah!$Q661:Q15659,summary!A661,olah!$B661:B15659,summary!B661,olah!$N661:N15659,summary!C661,olah!$P661:P15659,summary!D661,olah!$S661:S15659,"Late")</f>
        <v>1</v>
      </c>
      <c r="J661">
        <f>COUNTIFS(olah!$Q$2:Q15659,summary!A661,olah!$B$2:B15659,summary!B661,olah!$S$2:S15659,"Late")</f>
        <v>10</v>
      </c>
      <c r="K661">
        <f t="shared" si="10"/>
        <v>7</v>
      </c>
      <c r="L661">
        <f>COUNTIFS(olah!$Q661:Q15659,summary!A661,olah!$B661:B15659,summary!B661,olah!$N661:N15659,summary!C661,olah!$P661:P15659,summary!D661,olah!$T661:T15659,"On Time CO")</f>
        <v>0</v>
      </c>
      <c r="M661">
        <f>COUNTIFS(olah!$Q$2:Q15659,summary!A661,olah!$B$2:B15659,summary!B661,olah!$T$2:T15659,"On Time CO")</f>
        <v>13</v>
      </c>
      <c r="N661">
        <f>COUNTIFS(olah!$Q661:Q15659,summary!A661,olah!$B661:B15659,summary!B661,olah!$N661:N15659,summary!C661,olah!$P661:P15659,summary!D661,olah!$T661:T15659,"Overtime")</f>
        <v>1</v>
      </c>
      <c r="O661">
        <f>COUNTIFS(olah!$Q$2:Q15659,summary!A661,olah!$B$2:B15659,summary!B661,olah!$T$2:T15659,"Overtime")</f>
        <v>6</v>
      </c>
      <c r="P661">
        <f>COUNTIFS(olah!$Q661:Q15659,summary!A661,olah!$B661:B15659,summary!B661,olah!$N661:N15659,summary!C661,olah!$P661:P15659,summary!D661,olah!$T661:T15659,"Early")</f>
        <v>0</v>
      </c>
      <c r="Q661">
        <f>COUNTIFS(olah!$Q$2:Q15659,summary!A661,olah!$B$2:B15659,summary!B661,olah!$T$2:T15659,"Early")</f>
        <v>1</v>
      </c>
      <c r="R661">
        <f>COUNTIFS(olah!$Q661:Q15659,summary!A661,olah!$B661:B15659,summary!B661,olah!$N661:N15659,summary!C661,olah!$P661:P15659,summary!D661,olah!$T661:T15659,"NA CO")</f>
        <v>0</v>
      </c>
      <c r="S661">
        <f>COUNTIFS(olah!$Q$2:Q15659,summary!A661,olah!$B$2:B15659,summary!B661,olah!$T$2:T15659,"NA CO")</f>
        <v>3</v>
      </c>
      <c r="T661" t="str">
        <f>olah!R661</f>
        <v>Attendance</v>
      </c>
      <c r="U661" t="str">
        <f>IF(T661="Permit", olah!T661, "No Permit")</f>
        <v>No Permit</v>
      </c>
    </row>
    <row r="662" spans="1:21" hidden="1" x14ac:dyDescent="0.3">
      <c r="A662" s="23">
        <v>44561</v>
      </c>
      <c r="B662" t="s">
        <v>206</v>
      </c>
      <c r="C662" t="s">
        <v>209</v>
      </c>
      <c r="D662" t="s">
        <v>11602</v>
      </c>
      <c r="E662" t="str">
        <f>VLOOKUP(B662,olah!$B:$P,2,0)</f>
        <v>2021-12-01</v>
      </c>
      <c r="F662">
        <f>COUNTIFS(parameter!$J$4:$J$34,summary!A662,parameter!$I$4:$I$34,"&gt;="&amp;summary!$E662)</f>
        <v>31</v>
      </c>
      <c r="G662">
        <f>COUNTIFS(olah!$Q662:Q15660,summary!A662,olah!$B662:B15660,summary!B662,olah!$N662:N15660,summary!C662,olah!$P662:P15660,summary!D662,olah!$S662:S15660,"On Time")</f>
        <v>1</v>
      </c>
      <c r="H662">
        <f>COUNTIFS(olah!$Q$2:Q15660,summary!A662,olah!$B$2:B15660,summary!B662,olah!$S$2:S15660,"On Time")</f>
        <v>13</v>
      </c>
      <c r="I662">
        <f>COUNTIFS(olah!$Q662:Q15660,summary!A662,olah!$B662:B15660,summary!B662,olah!$N662:N15660,summary!C662,olah!$P662:P15660,summary!D662,olah!$S662:S15660,"Late")</f>
        <v>0</v>
      </c>
      <c r="J662">
        <f>COUNTIFS(olah!$Q$2:Q15660,summary!A662,olah!$B$2:B15660,summary!B662,olah!$S$2:S15660,"Late")</f>
        <v>10</v>
      </c>
      <c r="K662">
        <f t="shared" si="10"/>
        <v>8</v>
      </c>
      <c r="L662">
        <f>COUNTIFS(olah!$Q662:Q15660,summary!A662,olah!$B662:B15660,summary!B662,olah!$N662:N15660,summary!C662,olah!$P662:P15660,summary!D662,olah!$T662:T15660,"On Time CO")</f>
        <v>1</v>
      </c>
      <c r="M662">
        <f>COUNTIFS(olah!$Q$2:Q15660,summary!A662,olah!$B$2:B15660,summary!B662,olah!$T$2:T15660,"On Time CO")</f>
        <v>13</v>
      </c>
      <c r="N662">
        <f>COUNTIFS(olah!$Q662:Q15660,summary!A662,olah!$B662:B15660,summary!B662,olah!$N662:N15660,summary!C662,olah!$P662:P15660,summary!D662,olah!$T662:T15660,"Overtime")</f>
        <v>0</v>
      </c>
      <c r="O662">
        <f>COUNTIFS(olah!$Q$2:Q15660,summary!A662,olah!$B$2:B15660,summary!B662,olah!$T$2:T15660,"Overtime")</f>
        <v>6</v>
      </c>
      <c r="P662">
        <f>COUNTIFS(olah!$Q662:Q15660,summary!A662,olah!$B662:B15660,summary!B662,olah!$N662:N15660,summary!C662,olah!$P662:P15660,summary!D662,olah!$T662:T15660,"Early")</f>
        <v>0</v>
      </c>
      <c r="Q662">
        <f>COUNTIFS(olah!$Q$2:Q15660,summary!A662,olah!$B$2:B15660,summary!B662,olah!$T$2:T15660,"Early")</f>
        <v>1</v>
      </c>
      <c r="R662">
        <f>COUNTIFS(olah!$Q662:Q15660,summary!A662,olah!$B662:B15660,summary!B662,olah!$N662:N15660,summary!C662,olah!$P662:P15660,summary!D662,olah!$T662:T15660,"NA CO")</f>
        <v>0</v>
      </c>
      <c r="S662">
        <f>COUNTIFS(olah!$Q$2:Q15660,summary!A662,olah!$B$2:B15660,summary!B662,olah!$T$2:T15660,"NA CO")</f>
        <v>3</v>
      </c>
      <c r="T662" t="str">
        <f>olah!R662</f>
        <v>Daily Journey</v>
      </c>
      <c r="U662" t="str">
        <f>IF(T662="Permit", olah!T662, "No Permit")</f>
        <v>No Permit</v>
      </c>
    </row>
    <row r="663" spans="1:21" hidden="1" x14ac:dyDescent="0.3">
      <c r="A663" s="23">
        <v>44561</v>
      </c>
      <c r="B663" t="s">
        <v>206</v>
      </c>
      <c r="C663" t="s">
        <v>28</v>
      </c>
      <c r="D663" t="s">
        <v>11603</v>
      </c>
      <c r="E663" t="str">
        <f>VLOOKUP(B663,olah!$B:$P,2,0)</f>
        <v>2021-12-01</v>
      </c>
      <c r="F663">
        <f>COUNTIFS(parameter!$J$4:$J$34,summary!A663,parameter!$I$4:$I$34,"&gt;="&amp;summary!$E663)</f>
        <v>31</v>
      </c>
      <c r="G663">
        <f>COUNTIFS(olah!$Q663:Q15661,summary!A663,olah!$B663:B15661,summary!B663,olah!$N663:N15661,summary!C663,olah!$P663:P15661,summary!D663,olah!$S663:S15661,"On Time")</f>
        <v>0</v>
      </c>
      <c r="H663">
        <f>COUNTIFS(olah!$Q$2:Q15661,summary!A663,olah!$B$2:B15661,summary!B663,olah!$S$2:S15661,"On Time")</f>
        <v>13</v>
      </c>
      <c r="I663">
        <f>COUNTIFS(olah!$Q663:Q15661,summary!A663,olah!$B663:B15661,summary!B663,olah!$N663:N15661,summary!C663,olah!$P663:P15661,summary!D663,olah!$S663:S15661,"Late")</f>
        <v>1</v>
      </c>
      <c r="J663">
        <f>COUNTIFS(olah!$Q$2:Q15661,summary!A663,olah!$B$2:B15661,summary!B663,olah!$S$2:S15661,"Late")</f>
        <v>10</v>
      </c>
      <c r="K663">
        <f t="shared" si="10"/>
        <v>7</v>
      </c>
      <c r="L663">
        <f>COUNTIFS(olah!$Q663:Q15661,summary!A663,olah!$B663:B15661,summary!B663,olah!$N663:N15661,summary!C663,olah!$P663:P15661,summary!D663,olah!$T663:T15661,"On Time CO")</f>
        <v>0</v>
      </c>
      <c r="M663">
        <f>COUNTIFS(olah!$Q$2:Q15661,summary!A663,olah!$B$2:B15661,summary!B663,olah!$T$2:T15661,"On Time CO")</f>
        <v>13</v>
      </c>
      <c r="N663">
        <f>COUNTIFS(olah!$Q663:Q15661,summary!A663,olah!$B663:B15661,summary!B663,olah!$N663:N15661,summary!C663,olah!$P663:P15661,summary!D663,olah!$T663:T15661,"Overtime")</f>
        <v>1</v>
      </c>
      <c r="O663">
        <f>COUNTIFS(olah!$Q$2:Q15661,summary!A663,olah!$B$2:B15661,summary!B663,olah!$T$2:T15661,"Overtime")</f>
        <v>6</v>
      </c>
      <c r="P663">
        <f>COUNTIFS(olah!$Q663:Q15661,summary!A663,olah!$B663:B15661,summary!B663,olah!$N663:N15661,summary!C663,olah!$P663:P15661,summary!D663,olah!$T663:T15661,"Early")</f>
        <v>0</v>
      </c>
      <c r="Q663">
        <f>COUNTIFS(olah!$Q$2:Q15661,summary!A663,olah!$B$2:B15661,summary!B663,olah!$T$2:T15661,"Early")</f>
        <v>1</v>
      </c>
      <c r="R663">
        <f>COUNTIFS(olah!$Q663:Q15661,summary!A663,olah!$B663:B15661,summary!B663,olah!$N663:N15661,summary!C663,olah!$P663:P15661,summary!D663,olah!$T663:T15661,"NA CO")</f>
        <v>0</v>
      </c>
      <c r="S663">
        <f>COUNTIFS(olah!$Q$2:Q15661,summary!A663,olah!$B$2:B15661,summary!B663,olah!$T$2:T15661,"NA CO")</f>
        <v>3</v>
      </c>
      <c r="T663" t="str">
        <f>olah!R663</f>
        <v>Attendance</v>
      </c>
      <c r="U663" t="str">
        <f>IF(T663="Permit", olah!T663, "No Permit")</f>
        <v>No Permit</v>
      </c>
    </row>
    <row r="664" spans="1:21" hidden="1" x14ac:dyDescent="0.3">
      <c r="A664" s="23">
        <v>44561</v>
      </c>
      <c r="B664" t="s">
        <v>206</v>
      </c>
      <c r="C664" t="s">
        <v>209</v>
      </c>
      <c r="D664" t="s">
        <v>7108</v>
      </c>
      <c r="E664" t="str">
        <f>VLOOKUP(B664,olah!$B:$P,2,0)</f>
        <v>2021-12-01</v>
      </c>
      <c r="F664">
        <f>COUNTIFS(parameter!$J$4:$J$34,summary!A664,parameter!$I$4:$I$34,"&gt;="&amp;summary!$E664)</f>
        <v>31</v>
      </c>
      <c r="G664">
        <f>COUNTIFS(olah!$Q664:Q15662,summary!A664,olah!$B664:B15662,summary!B664,olah!$N664:N15662,summary!C664,olah!$P664:P15662,summary!D664,olah!$S664:S15662,"On Time")</f>
        <v>1</v>
      </c>
      <c r="H664">
        <f>COUNTIFS(olah!$Q$2:Q15662,summary!A664,olah!$B$2:B15662,summary!B664,olah!$S$2:S15662,"On Time")</f>
        <v>13</v>
      </c>
      <c r="I664">
        <f>COUNTIFS(olah!$Q664:Q15662,summary!A664,olah!$B664:B15662,summary!B664,olah!$N664:N15662,summary!C664,olah!$P664:P15662,summary!D664,olah!$S664:S15662,"Late")</f>
        <v>0</v>
      </c>
      <c r="J664">
        <f>COUNTIFS(olah!$Q$2:Q15662,summary!A664,olah!$B$2:B15662,summary!B664,olah!$S$2:S15662,"Late")</f>
        <v>10</v>
      </c>
      <c r="K664">
        <f t="shared" si="10"/>
        <v>8</v>
      </c>
      <c r="L664">
        <f>COUNTIFS(olah!$Q664:Q15662,summary!A664,olah!$B664:B15662,summary!B664,olah!$N664:N15662,summary!C664,olah!$P664:P15662,summary!D664,olah!$T664:T15662,"On Time CO")</f>
        <v>1</v>
      </c>
      <c r="M664">
        <f>COUNTIFS(olah!$Q$2:Q15662,summary!A664,olah!$B$2:B15662,summary!B664,olah!$T$2:T15662,"On Time CO")</f>
        <v>13</v>
      </c>
      <c r="N664">
        <f>COUNTIFS(olah!$Q664:Q15662,summary!A664,olah!$B664:B15662,summary!B664,olah!$N664:N15662,summary!C664,olah!$P664:P15662,summary!D664,olah!$T664:T15662,"Overtime")</f>
        <v>0</v>
      </c>
      <c r="O664">
        <f>COUNTIFS(olah!$Q$2:Q15662,summary!A664,olah!$B$2:B15662,summary!B664,olah!$T$2:T15662,"Overtime")</f>
        <v>6</v>
      </c>
      <c r="P664">
        <f>COUNTIFS(olah!$Q664:Q15662,summary!A664,olah!$B664:B15662,summary!B664,olah!$N664:N15662,summary!C664,olah!$P664:P15662,summary!D664,olah!$T664:T15662,"Early")</f>
        <v>0</v>
      </c>
      <c r="Q664">
        <f>COUNTIFS(olah!$Q$2:Q15662,summary!A664,olah!$B$2:B15662,summary!B664,olah!$T$2:T15662,"Early")</f>
        <v>1</v>
      </c>
      <c r="R664">
        <f>COUNTIFS(olah!$Q664:Q15662,summary!A664,olah!$B664:B15662,summary!B664,olah!$N664:N15662,summary!C664,olah!$P664:P15662,summary!D664,olah!$T664:T15662,"NA CO")</f>
        <v>0</v>
      </c>
      <c r="S664">
        <f>COUNTIFS(olah!$Q$2:Q15662,summary!A664,olah!$B$2:B15662,summary!B664,olah!$T$2:T15662,"NA CO")</f>
        <v>3</v>
      </c>
      <c r="T664" t="str">
        <f>olah!R664</f>
        <v>Daily Journey</v>
      </c>
      <c r="U664" t="str">
        <f>IF(T664="Permit", olah!T664, "No Permit")</f>
        <v>No Permit</v>
      </c>
    </row>
    <row r="665" spans="1:21" hidden="1" x14ac:dyDescent="0.3">
      <c r="A665" s="23">
        <v>44561</v>
      </c>
      <c r="B665" t="s">
        <v>206</v>
      </c>
      <c r="C665" t="s">
        <v>28</v>
      </c>
      <c r="D665" t="s">
        <v>11604</v>
      </c>
      <c r="E665" t="str">
        <f>VLOOKUP(B665,olah!$B:$P,2,0)</f>
        <v>2021-12-01</v>
      </c>
      <c r="F665">
        <f>COUNTIFS(parameter!$J$4:$J$34,summary!A665,parameter!$I$4:$I$34,"&gt;="&amp;summary!$E665)</f>
        <v>31</v>
      </c>
      <c r="G665">
        <f>COUNTIFS(olah!$Q665:Q15663,summary!A665,olah!$B665:B15663,summary!B665,olah!$N665:N15663,summary!C665,olah!$P665:P15663,summary!D665,olah!$S665:S15663,"On Time")</f>
        <v>0</v>
      </c>
      <c r="H665">
        <f>COUNTIFS(olah!$Q$2:Q15663,summary!A665,olah!$B$2:B15663,summary!B665,olah!$S$2:S15663,"On Time")</f>
        <v>13</v>
      </c>
      <c r="I665">
        <f>COUNTIFS(olah!$Q665:Q15663,summary!A665,olah!$B665:B15663,summary!B665,olah!$N665:N15663,summary!C665,olah!$P665:P15663,summary!D665,olah!$S665:S15663,"Late")</f>
        <v>1</v>
      </c>
      <c r="J665">
        <f>COUNTIFS(olah!$Q$2:Q15663,summary!A665,olah!$B$2:B15663,summary!B665,olah!$S$2:S15663,"Late")</f>
        <v>10</v>
      </c>
      <c r="K665">
        <f t="shared" si="10"/>
        <v>7</v>
      </c>
      <c r="L665">
        <f>COUNTIFS(olah!$Q665:Q15663,summary!A665,olah!$B665:B15663,summary!B665,olah!$N665:N15663,summary!C665,olah!$P665:P15663,summary!D665,olah!$T665:T15663,"On Time CO")</f>
        <v>1</v>
      </c>
      <c r="M665">
        <f>COUNTIFS(olah!$Q$2:Q15663,summary!A665,olah!$B$2:B15663,summary!B665,olah!$T$2:T15663,"On Time CO")</f>
        <v>13</v>
      </c>
      <c r="N665">
        <f>COUNTIFS(olah!$Q665:Q15663,summary!A665,olah!$B665:B15663,summary!B665,olah!$N665:N15663,summary!C665,olah!$P665:P15663,summary!D665,olah!$T665:T15663,"Overtime")</f>
        <v>0</v>
      </c>
      <c r="O665">
        <f>COUNTIFS(olah!$Q$2:Q15663,summary!A665,olah!$B$2:B15663,summary!B665,olah!$T$2:T15663,"Overtime")</f>
        <v>6</v>
      </c>
      <c r="P665">
        <f>COUNTIFS(olah!$Q665:Q15663,summary!A665,olah!$B665:B15663,summary!B665,olah!$N665:N15663,summary!C665,olah!$P665:P15663,summary!D665,olah!$T665:T15663,"Early")</f>
        <v>0</v>
      </c>
      <c r="Q665">
        <f>COUNTIFS(olah!$Q$2:Q15663,summary!A665,olah!$B$2:B15663,summary!B665,olah!$T$2:T15663,"Early")</f>
        <v>1</v>
      </c>
      <c r="R665">
        <f>COUNTIFS(olah!$Q665:Q15663,summary!A665,olah!$B665:B15663,summary!B665,olah!$N665:N15663,summary!C665,olah!$P665:P15663,summary!D665,olah!$T665:T15663,"NA CO")</f>
        <v>0</v>
      </c>
      <c r="S665">
        <f>COUNTIFS(olah!$Q$2:Q15663,summary!A665,olah!$B$2:B15663,summary!B665,olah!$T$2:T15663,"NA CO")</f>
        <v>3</v>
      </c>
      <c r="T665" t="str">
        <f>olah!R665</f>
        <v>Attendance</v>
      </c>
      <c r="U665" t="str">
        <f>IF(T665="Permit", olah!T665, "No Permit")</f>
        <v>No Permit</v>
      </c>
    </row>
    <row r="666" spans="1:21" hidden="1" x14ac:dyDescent="0.3">
      <c r="A666" s="23">
        <v>44561</v>
      </c>
      <c r="B666" t="s">
        <v>206</v>
      </c>
      <c r="C666" t="s">
        <v>208</v>
      </c>
      <c r="D666" t="s">
        <v>11605</v>
      </c>
      <c r="E666" t="str">
        <f>VLOOKUP(B666,olah!$B:$P,2,0)</f>
        <v>2021-12-01</v>
      </c>
      <c r="F666">
        <f>COUNTIFS(parameter!$J$4:$J$34,summary!A666,parameter!$I$4:$I$34,"&gt;="&amp;summary!$E666)</f>
        <v>31</v>
      </c>
      <c r="G666">
        <f>COUNTIFS(olah!$Q666:Q15664,summary!A666,olah!$B666:B15664,summary!B666,olah!$N666:N15664,summary!C666,olah!$P666:P15664,summary!D666,olah!$S666:S15664,"On Time")</f>
        <v>1</v>
      </c>
      <c r="H666">
        <f>COUNTIFS(olah!$Q$2:Q15664,summary!A666,olah!$B$2:B15664,summary!B666,olah!$S$2:S15664,"On Time")</f>
        <v>13</v>
      </c>
      <c r="I666">
        <f>COUNTIFS(olah!$Q666:Q15664,summary!A666,olah!$B666:B15664,summary!B666,olah!$N666:N15664,summary!C666,olah!$P666:P15664,summary!D666,olah!$S666:S15664,"Late")</f>
        <v>0</v>
      </c>
      <c r="J666">
        <f>COUNTIFS(olah!$Q$2:Q15664,summary!A666,olah!$B$2:B15664,summary!B666,olah!$S$2:S15664,"Late")</f>
        <v>10</v>
      </c>
      <c r="K666">
        <f t="shared" si="10"/>
        <v>8</v>
      </c>
      <c r="L666">
        <f>COUNTIFS(olah!$Q666:Q15664,summary!A666,olah!$B666:B15664,summary!B666,olah!$N666:N15664,summary!C666,olah!$P666:P15664,summary!D666,olah!$T666:T15664,"On Time CO")</f>
        <v>1</v>
      </c>
      <c r="M666">
        <f>COUNTIFS(olah!$Q$2:Q15664,summary!A666,olah!$B$2:B15664,summary!B666,olah!$T$2:T15664,"On Time CO")</f>
        <v>13</v>
      </c>
      <c r="N666">
        <f>COUNTIFS(olah!$Q666:Q15664,summary!A666,olah!$B666:B15664,summary!B666,olah!$N666:N15664,summary!C666,olah!$P666:P15664,summary!D666,olah!$T666:T15664,"Overtime")</f>
        <v>0</v>
      </c>
      <c r="O666">
        <f>COUNTIFS(olah!$Q$2:Q15664,summary!A666,olah!$B$2:B15664,summary!B666,olah!$T$2:T15664,"Overtime")</f>
        <v>6</v>
      </c>
      <c r="P666">
        <f>COUNTIFS(olah!$Q666:Q15664,summary!A666,olah!$B666:B15664,summary!B666,olah!$N666:N15664,summary!C666,olah!$P666:P15664,summary!D666,olah!$T666:T15664,"Early")</f>
        <v>0</v>
      </c>
      <c r="Q666">
        <f>COUNTIFS(olah!$Q$2:Q15664,summary!A666,olah!$B$2:B15664,summary!B666,olah!$T$2:T15664,"Early")</f>
        <v>1</v>
      </c>
      <c r="R666">
        <f>COUNTIFS(olah!$Q666:Q15664,summary!A666,olah!$B666:B15664,summary!B666,olah!$N666:N15664,summary!C666,olah!$P666:P15664,summary!D666,olah!$T666:T15664,"NA CO")</f>
        <v>0</v>
      </c>
      <c r="S666">
        <f>COUNTIFS(olah!$Q$2:Q15664,summary!A666,olah!$B$2:B15664,summary!B666,olah!$T$2:T15664,"NA CO")</f>
        <v>3</v>
      </c>
      <c r="T666" t="str">
        <f>olah!R666</f>
        <v>Daily Journey</v>
      </c>
      <c r="U666" t="str">
        <f>IF(T666="Permit", olah!T666, "No Permit")</f>
        <v>No Permit</v>
      </c>
    </row>
    <row r="667" spans="1:21" hidden="1" x14ac:dyDescent="0.3">
      <c r="A667" s="23">
        <v>44561</v>
      </c>
      <c r="B667" t="s">
        <v>206</v>
      </c>
      <c r="C667" t="s">
        <v>28</v>
      </c>
      <c r="D667" t="s">
        <v>11606</v>
      </c>
      <c r="E667" t="str">
        <f>VLOOKUP(B667,olah!$B:$P,2,0)</f>
        <v>2021-12-01</v>
      </c>
      <c r="F667">
        <f>COUNTIFS(parameter!$J$4:$J$34,summary!A667,parameter!$I$4:$I$34,"&gt;="&amp;summary!$E667)</f>
        <v>31</v>
      </c>
      <c r="G667">
        <f>COUNTIFS(olah!$Q667:Q15665,summary!A667,olah!$B667:B15665,summary!B667,olah!$N667:N15665,summary!C667,olah!$P667:P15665,summary!D667,olah!$S667:S15665,"On Time")</f>
        <v>0</v>
      </c>
      <c r="H667">
        <f>COUNTIFS(olah!$Q$2:Q15665,summary!A667,olah!$B$2:B15665,summary!B667,olah!$S$2:S15665,"On Time")</f>
        <v>13</v>
      </c>
      <c r="I667">
        <f>COUNTIFS(olah!$Q667:Q15665,summary!A667,olah!$B667:B15665,summary!B667,olah!$N667:N15665,summary!C667,olah!$P667:P15665,summary!D667,olah!$S667:S15665,"Late")</f>
        <v>1</v>
      </c>
      <c r="J667">
        <f>COUNTIFS(olah!$Q$2:Q15665,summary!A667,olah!$B$2:B15665,summary!B667,olah!$S$2:S15665,"Late")</f>
        <v>10</v>
      </c>
      <c r="K667">
        <f t="shared" si="10"/>
        <v>7</v>
      </c>
      <c r="L667">
        <f>COUNTIFS(olah!$Q667:Q15665,summary!A667,olah!$B667:B15665,summary!B667,olah!$N667:N15665,summary!C667,olah!$P667:P15665,summary!D667,olah!$T667:T15665,"On Time CO")</f>
        <v>0</v>
      </c>
      <c r="M667">
        <f>COUNTIFS(olah!$Q$2:Q15665,summary!A667,olah!$B$2:B15665,summary!B667,olah!$T$2:T15665,"On Time CO")</f>
        <v>13</v>
      </c>
      <c r="N667">
        <f>COUNTIFS(olah!$Q667:Q15665,summary!A667,olah!$B667:B15665,summary!B667,olah!$N667:N15665,summary!C667,olah!$P667:P15665,summary!D667,olah!$T667:T15665,"Overtime")</f>
        <v>1</v>
      </c>
      <c r="O667">
        <f>COUNTIFS(olah!$Q$2:Q15665,summary!A667,olah!$B$2:B15665,summary!B667,olah!$T$2:T15665,"Overtime")</f>
        <v>6</v>
      </c>
      <c r="P667">
        <f>COUNTIFS(olah!$Q667:Q15665,summary!A667,olah!$B667:B15665,summary!B667,olah!$N667:N15665,summary!C667,olah!$P667:P15665,summary!D667,olah!$T667:T15665,"Early")</f>
        <v>0</v>
      </c>
      <c r="Q667">
        <f>COUNTIFS(olah!$Q$2:Q15665,summary!A667,olah!$B$2:B15665,summary!B667,olah!$T$2:T15665,"Early")</f>
        <v>1</v>
      </c>
      <c r="R667">
        <f>COUNTIFS(olah!$Q667:Q15665,summary!A667,olah!$B667:B15665,summary!B667,olah!$N667:N15665,summary!C667,olah!$P667:P15665,summary!D667,olah!$T667:T15665,"NA CO")</f>
        <v>0</v>
      </c>
      <c r="S667">
        <f>COUNTIFS(olah!$Q$2:Q15665,summary!A667,olah!$B$2:B15665,summary!B667,olah!$T$2:T15665,"NA CO")</f>
        <v>3</v>
      </c>
      <c r="T667" t="str">
        <f>olah!R667</f>
        <v>Attendance</v>
      </c>
      <c r="U667" t="str">
        <f>IF(T667="Permit", olah!T667, "No Permit")</f>
        <v>No Permit</v>
      </c>
    </row>
    <row r="668" spans="1:21" hidden="1" x14ac:dyDescent="0.3">
      <c r="A668" s="23">
        <v>44561</v>
      </c>
      <c r="B668" t="s">
        <v>206</v>
      </c>
      <c r="C668" t="s">
        <v>209</v>
      </c>
      <c r="D668" t="s">
        <v>10202</v>
      </c>
      <c r="E668" t="str">
        <f>VLOOKUP(B668,olah!$B:$P,2,0)</f>
        <v>2021-12-01</v>
      </c>
      <c r="F668">
        <f>COUNTIFS(parameter!$J$4:$J$34,summary!A668,parameter!$I$4:$I$34,"&gt;="&amp;summary!$E668)</f>
        <v>31</v>
      </c>
      <c r="G668">
        <f>COUNTIFS(olah!$Q668:Q15666,summary!A668,olah!$B668:B15666,summary!B668,olah!$N668:N15666,summary!C668,olah!$P668:P15666,summary!D668,olah!$S668:S15666,"On Time")</f>
        <v>1</v>
      </c>
      <c r="H668">
        <f>COUNTIFS(olah!$Q$2:Q15666,summary!A668,olah!$B$2:B15666,summary!B668,olah!$S$2:S15666,"On Time")</f>
        <v>13</v>
      </c>
      <c r="I668">
        <f>COUNTIFS(olah!$Q668:Q15666,summary!A668,olah!$B668:B15666,summary!B668,olah!$N668:N15666,summary!C668,olah!$P668:P15666,summary!D668,olah!$S668:S15666,"Late")</f>
        <v>0</v>
      </c>
      <c r="J668">
        <f>COUNTIFS(olah!$Q$2:Q15666,summary!A668,olah!$B$2:B15666,summary!B668,olah!$S$2:S15666,"Late")</f>
        <v>10</v>
      </c>
      <c r="K668">
        <f t="shared" si="10"/>
        <v>8</v>
      </c>
      <c r="L668">
        <f>COUNTIFS(olah!$Q668:Q15666,summary!A668,olah!$B668:B15666,summary!B668,olah!$N668:N15666,summary!C668,olah!$P668:P15666,summary!D668,olah!$T668:T15666,"On Time CO")</f>
        <v>1</v>
      </c>
      <c r="M668">
        <f>COUNTIFS(olah!$Q$2:Q15666,summary!A668,olah!$B$2:B15666,summary!B668,olah!$T$2:T15666,"On Time CO")</f>
        <v>13</v>
      </c>
      <c r="N668">
        <f>COUNTIFS(olah!$Q668:Q15666,summary!A668,olah!$B668:B15666,summary!B668,olah!$N668:N15666,summary!C668,olah!$P668:P15666,summary!D668,olah!$T668:T15666,"Overtime")</f>
        <v>0</v>
      </c>
      <c r="O668">
        <f>COUNTIFS(olah!$Q$2:Q15666,summary!A668,olah!$B$2:B15666,summary!B668,olah!$T$2:T15666,"Overtime")</f>
        <v>6</v>
      </c>
      <c r="P668">
        <f>COUNTIFS(olah!$Q668:Q15666,summary!A668,olah!$B668:B15666,summary!B668,olah!$N668:N15666,summary!C668,olah!$P668:P15666,summary!D668,olah!$T668:T15666,"Early")</f>
        <v>0</v>
      </c>
      <c r="Q668">
        <f>COUNTIFS(olah!$Q$2:Q15666,summary!A668,olah!$B$2:B15666,summary!B668,olah!$T$2:T15666,"Early")</f>
        <v>1</v>
      </c>
      <c r="R668">
        <f>COUNTIFS(olah!$Q668:Q15666,summary!A668,olah!$B668:B15666,summary!B668,olah!$N668:N15666,summary!C668,olah!$P668:P15666,summary!D668,olah!$T668:T15666,"NA CO")</f>
        <v>0</v>
      </c>
      <c r="S668">
        <f>COUNTIFS(olah!$Q$2:Q15666,summary!A668,olah!$B$2:B15666,summary!B668,olah!$T$2:T15666,"NA CO")</f>
        <v>3</v>
      </c>
      <c r="T668" t="str">
        <f>olah!R668</f>
        <v>Daily Journey</v>
      </c>
      <c r="U668" t="str">
        <f>IF(T668="Permit", olah!T668, "No Permit")</f>
        <v>No Permit</v>
      </c>
    </row>
    <row r="669" spans="1:21" hidden="1" x14ac:dyDescent="0.3">
      <c r="A669" s="23">
        <v>44561</v>
      </c>
      <c r="B669" t="s">
        <v>206</v>
      </c>
      <c r="C669" t="s">
        <v>28</v>
      </c>
      <c r="D669" t="s">
        <v>11607</v>
      </c>
      <c r="E669" t="str">
        <f>VLOOKUP(B669,olah!$B:$P,2,0)</f>
        <v>2021-12-01</v>
      </c>
      <c r="F669">
        <f>COUNTIFS(parameter!$J$4:$J$34,summary!A669,parameter!$I$4:$I$34,"&gt;="&amp;summary!$E669)</f>
        <v>31</v>
      </c>
      <c r="G669">
        <f>COUNTIFS(olah!$Q669:Q15667,summary!A669,olah!$B669:B15667,summary!B669,olah!$N669:N15667,summary!C669,olah!$P669:P15667,summary!D669,olah!$S669:S15667,"On Time")</f>
        <v>0</v>
      </c>
      <c r="H669">
        <f>COUNTIFS(olah!$Q$2:Q15667,summary!A669,olah!$B$2:B15667,summary!B669,olah!$S$2:S15667,"On Time")</f>
        <v>13</v>
      </c>
      <c r="I669">
        <f>COUNTIFS(olah!$Q669:Q15667,summary!A669,olah!$B669:B15667,summary!B669,olah!$N669:N15667,summary!C669,olah!$P669:P15667,summary!D669,olah!$S669:S15667,"Late")</f>
        <v>1</v>
      </c>
      <c r="J669">
        <f>COUNTIFS(olah!$Q$2:Q15667,summary!A669,olah!$B$2:B15667,summary!B669,olah!$S$2:S15667,"Late")</f>
        <v>10</v>
      </c>
      <c r="K669">
        <f t="shared" si="10"/>
        <v>7</v>
      </c>
      <c r="L669">
        <f>COUNTIFS(olah!$Q669:Q15667,summary!A669,olah!$B669:B15667,summary!B669,olah!$N669:N15667,summary!C669,olah!$P669:P15667,summary!D669,olah!$T669:T15667,"On Time CO")</f>
        <v>0</v>
      </c>
      <c r="M669">
        <f>COUNTIFS(olah!$Q$2:Q15667,summary!A669,olah!$B$2:B15667,summary!B669,olah!$T$2:T15667,"On Time CO")</f>
        <v>13</v>
      </c>
      <c r="N669">
        <f>COUNTIFS(olah!$Q669:Q15667,summary!A669,olah!$B669:B15667,summary!B669,olah!$N669:N15667,summary!C669,olah!$P669:P15667,summary!D669,olah!$T669:T15667,"Overtime")</f>
        <v>1</v>
      </c>
      <c r="O669">
        <f>COUNTIFS(olah!$Q$2:Q15667,summary!A669,olah!$B$2:B15667,summary!B669,olah!$T$2:T15667,"Overtime")</f>
        <v>6</v>
      </c>
      <c r="P669">
        <f>COUNTIFS(olah!$Q669:Q15667,summary!A669,olah!$B669:B15667,summary!B669,olah!$N669:N15667,summary!C669,olah!$P669:P15667,summary!D669,olah!$T669:T15667,"Early")</f>
        <v>0</v>
      </c>
      <c r="Q669">
        <f>COUNTIFS(olah!$Q$2:Q15667,summary!A669,olah!$B$2:B15667,summary!B669,olah!$T$2:T15667,"Early")</f>
        <v>1</v>
      </c>
      <c r="R669">
        <f>COUNTIFS(olah!$Q669:Q15667,summary!A669,olah!$B669:B15667,summary!B669,olah!$N669:N15667,summary!C669,olah!$P669:P15667,summary!D669,olah!$T669:T15667,"NA CO")</f>
        <v>0</v>
      </c>
      <c r="S669">
        <f>COUNTIFS(olah!$Q$2:Q15667,summary!A669,olah!$B$2:B15667,summary!B669,olah!$T$2:T15667,"NA CO")</f>
        <v>3</v>
      </c>
      <c r="T669" t="str">
        <f>olah!R669</f>
        <v>Attendance</v>
      </c>
      <c r="U669" t="str">
        <f>IF(T669="Permit", olah!T669, "No Permit")</f>
        <v>No Permit</v>
      </c>
    </row>
    <row r="670" spans="1:21" hidden="1" x14ac:dyDescent="0.3">
      <c r="A670" s="23">
        <v>44561</v>
      </c>
      <c r="B670" t="s">
        <v>206</v>
      </c>
      <c r="C670" t="s">
        <v>28</v>
      </c>
      <c r="D670" t="s">
        <v>11608</v>
      </c>
      <c r="E670" t="str">
        <f>VLOOKUP(B670,olah!$B:$P,2,0)</f>
        <v>2021-12-01</v>
      </c>
      <c r="F670">
        <f>COUNTIFS(parameter!$J$4:$J$34,summary!A670,parameter!$I$4:$I$34,"&gt;="&amp;summary!$E670)</f>
        <v>31</v>
      </c>
      <c r="G670">
        <f>COUNTIFS(olah!$Q670:Q15668,summary!A670,olah!$B670:B15668,summary!B670,olah!$N670:N15668,summary!C670,olah!$P670:P15668,summary!D670,olah!$S670:S15668,"On Time")</f>
        <v>0</v>
      </c>
      <c r="H670">
        <f>COUNTIFS(olah!$Q$2:Q15668,summary!A670,olah!$B$2:B15668,summary!B670,olah!$S$2:S15668,"On Time")</f>
        <v>13</v>
      </c>
      <c r="I670">
        <f>COUNTIFS(olah!$Q670:Q15668,summary!A670,olah!$B670:B15668,summary!B670,olah!$N670:N15668,summary!C670,olah!$P670:P15668,summary!D670,olah!$S670:S15668,"Late")</f>
        <v>1</v>
      </c>
      <c r="J670">
        <f>COUNTIFS(olah!$Q$2:Q15668,summary!A670,olah!$B$2:B15668,summary!B670,olah!$S$2:S15668,"Late")</f>
        <v>10</v>
      </c>
      <c r="K670">
        <f t="shared" si="10"/>
        <v>7</v>
      </c>
      <c r="L670">
        <f>COUNTIFS(olah!$Q670:Q15668,summary!A670,olah!$B670:B15668,summary!B670,olah!$N670:N15668,summary!C670,olah!$P670:P15668,summary!D670,olah!$T670:T15668,"On Time CO")</f>
        <v>1</v>
      </c>
      <c r="M670">
        <f>COUNTIFS(olah!$Q$2:Q15668,summary!A670,olah!$B$2:B15668,summary!B670,olah!$T$2:T15668,"On Time CO")</f>
        <v>13</v>
      </c>
      <c r="N670">
        <f>COUNTIFS(olah!$Q670:Q15668,summary!A670,olah!$B670:B15668,summary!B670,olah!$N670:N15668,summary!C670,olah!$P670:P15668,summary!D670,olah!$T670:T15668,"Overtime")</f>
        <v>0</v>
      </c>
      <c r="O670">
        <f>COUNTIFS(olah!$Q$2:Q15668,summary!A670,olah!$B$2:B15668,summary!B670,olah!$T$2:T15668,"Overtime")</f>
        <v>6</v>
      </c>
      <c r="P670">
        <f>COUNTIFS(olah!$Q670:Q15668,summary!A670,olah!$B670:B15668,summary!B670,olah!$N670:N15668,summary!C670,olah!$P670:P15668,summary!D670,olah!$T670:T15668,"Early")</f>
        <v>0</v>
      </c>
      <c r="Q670">
        <f>COUNTIFS(olah!$Q$2:Q15668,summary!A670,olah!$B$2:B15668,summary!B670,olah!$T$2:T15668,"Early")</f>
        <v>1</v>
      </c>
      <c r="R670">
        <f>COUNTIFS(olah!$Q670:Q15668,summary!A670,olah!$B670:B15668,summary!B670,olah!$N670:N15668,summary!C670,olah!$P670:P15668,summary!D670,olah!$T670:T15668,"NA CO")</f>
        <v>0</v>
      </c>
      <c r="S670">
        <f>COUNTIFS(olah!$Q$2:Q15668,summary!A670,olah!$B$2:B15668,summary!B670,olah!$T$2:T15668,"NA CO")</f>
        <v>3</v>
      </c>
      <c r="T670" t="str">
        <f>olah!R670</f>
        <v>Attendance</v>
      </c>
      <c r="U670" t="str">
        <f>IF(T670="Permit", olah!T670, "No Permit")</f>
        <v>No Permit</v>
      </c>
    </row>
    <row r="671" spans="1:21" hidden="1" x14ac:dyDescent="0.3">
      <c r="A671" s="23">
        <v>44561</v>
      </c>
      <c r="B671" t="s">
        <v>206</v>
      </c>
      <c r="C671" t="s">
        <v>28</v>
      </c>
      <c r="D671" t="s">
        <v>11609</v>
      </c>
      <c r="E671" t="str">
        <f>VLOOKUP(B671,olah!$B:$P,2,0)</f>
        <v>2021-12-01</v>
      </c>
      <c r="F671">
        <f>COUNTIFS(parameter!$J$4:$J$34,summary!A671,parameter!$I$4:$I$34,"&gt;="&amp;summary!$E671)</f>
        <v>31</v>
      </c>
      <c r="G671">
        <f>COUNTIFS(olah!$Q671:Q15669,summary!A671,olah!$B671:B15669,summary!B671,olah!$N671:N15669,summary!C671,olah!$P671:P15669,summary!D671,olah!$S671:S15669,"On Time")</f>
        <v>0</v>
      </c>
      <c r="H671">
        <f>COUNTIFS(olah!$Q$2:Q15669,summary!A671,olah!$B$2:B15669,summary!B671,olah!$S$2:S15669,"On Time")</f>
        <v>13</v>
      </c>
      <c r="I671">
        <f>COUNTIFS(olah!$Q671:Q15669,summary!A671,olah!$B671:B15669,summary!B671,olah!$N671:N15669,summary!C671,olah!$P671:P15669,summary!D671,olah!$S671:S15669,"Late")</f>
        <v>1</v>
      </c>
      <c r="J671">
        <f>COUNTIFS(olah!$Q$2:Q15669,summary!A671,olah!$B$2:B15669,summary!B671,olah!$S$2:S15669,"Late")</f>
        <v>10</v>
      </c>
      <c r="K671">
        <f t="shared" si="10"/>
        <v>7</v>
      </c>
      <c r="L671">
        <f>COUNTIFS(olah!$Q671:Q15669,summary!A671,olah!$B671:B15669,summary!B671,olah!$N671:N15669,summary!C671,olah!$P671:P15669,summary!D671,olah!$T671:T15669,"On Time CO")</f>
        <v>0</v>
      </c>
      <c r="M671">
        <f>COUNTIFS(olah!$Q$2:Q15669,summary!A671,olah!$B$2:B15669,summary!B671,olah!$T$2:T15669,"On Time CO")</f>
        <v>13</v>
      </c>
      <c r="N671">
        <f>COUNTIFS(olah!$Q671:Q15669,summary!A671,olah!$B671:B15669,summary!B671,olah!$N671:N15669,summary!C671,olah!$P671:P15669,summary!D671,olah!$T671:T15669,"Overtime")</f>
        <v>1</v>
      </c>
      <c r="O671">
        <f>COUNTIFS(olah!$Q$2:Q15669,summary!A671,olah!$B$2:B15669,summary!B671,olah!$T$2:T15669,"Overtime")</f>
        <v>6</v>
      </c>
      <c r="P671">
        <f>COUNTIFS(olah!$Q671:Q15669,summary!A671,olah!$B671:B15669,summary!B671,olah!$N671:N15669,summary!C671,olah!$P671:P15669,summary!D671,olah!$T671:T15669,"Early")</f>
        <v>0</v>
      </c>
      <c r="Q671">
        <f>COUNTIFS(olah!$Q$2:Q15669,summary!A671,olah!$B$2:B15669,summary!B671,olah!$T$2:T15669,"Early")</f>
        <v>1</v>
      </c>
      <c r="R671">
        <f>COUNTIFS(olah!$Q671:Q15669,summary!A671,olah!$B671:B15669,summary!B671,olah!$N671:N15669,summary!C671,olah!$P671:P15669,summary!D671,olah!$T671:T15669,"NA CO")</f>
        <v>0</v>
      </c>
      <c r="S671">
        <f>COUNTIFS(olah!$Q$2:Q15669,summary!A671,olah!$B$2:B15669,summary!B671,olah!$T$2:T15669,"NA CO")</f>
        <v>3</v>
      </c>
      <c r="T671" t="str">
        <f>olah!R671</f>
        <v>Attendance</v>
      </c>
      <c r="U671" t="str">
        <f>IF(T671="Permit", olah!T671, "No Permit")</f>
        <v>No Permit</v>
      </c>
    </row>
    <row r="672" spans="1:21" hidden="1" x14ac:dyDescent="0.3">
      <c r="A672" s="23">
        <v>44561</v>
      </c>
      <c r="B672" t="s">
        <v>206</v>
      </c>
      <c r="C672" t="s">
        <v>209</v>
      </c>
      <c r="D672" t="s">
        <v>9024</v>
      </c>
      <c r="E672" t="str">
        <f>VLOOKUP(B672,olah!$B:$P,2,0)</f>
        <v>2021-12-01</v>
      </c>
      <c r="F672">
        <f>COUNTIFS(parameter!$J$4:$J$34,summary!A672,parameter!$I$4:$I$34,"&gt;="&amp;summary!$E672)</f>
        <v>31</v>
      </c>
      <c r="G672">
        <f>COUNTIFS(olah!$Q672:Q15670,summary!A672,olah!$B672:B15670,summary!B672,olah!$N672:N15670,summary!C672,olah!$P672:P15670,summary!D672,olah!$S672:S15670,"On Time")</f>
        <v>1</v>
      </c>
      <c r="H672">
        <f>COUNTIFS(olah!$Q$2:Q15670,summary!A672,olah!$B$2:B15670,summary!B672,olah!$S$2:S15670,"On Time")</f>
        <v>13</v>
      </c>
      <c r="I672">
        <f>COUNTIFS(olah!$Q672:Q15670,summary!A672,olah!$B672:B15670,summary!B672,olah!$N672:N15670,summary!C672,olah!$P672:P15670,summary!D672,olah!$S672:S15670,"Late")</f>
        <v>0</v>
      </c>
      <c r="J672">
        <f>COUNTIFS(olah!$Q$2:Q15670,summary!A672,olah!$B$2:B15670,summary!B672,olah!$S$2:S15670,"Late")</f>
        <v>10</v>
      </c>
      <c r="K672">
        <f t="shared" si="10"/>
        <v>8</v>
      </c>
      <c r="L672">
        <f>COUNTIFS(olah!$Q672:Q15670,summary!A672,olah!$B672:B15670,summary!B672,olah!$N672:N15670,summary!C672,olah!$P672:P15670,summary!D672,olah!$T672:T15670,"On Time CO")</f>
        <v>1</v>
      </c>
      <c r="M672">
        <f>COUNTIFS(olah!$Q$2:Q15670,summary!A672,olah!$B$2:B15670,summary!B672,olah!$T$2:T15670,"On Time CO")</f>
        <v>13</v>
      </c>
      <c r="N672">
        <f>COUNTIFS(olah!$Q672:Q15670,summary!A672,olah!$B672:B15670,summary!B672,olah!$N672:N15670,summary!C672,olah!$P672:P15670,summary!D672,olah!$T672:T15670,"Overtime")</f>
        <v>0</v>
      </c>
      <c r="O672">
        <f>COUNTIFS(olah!$Q$2:Q15670,summary!A672,olah!$B$2:B15670,summary!B672,olah!$T$2:T15670,"Overtime")</f>
        <v>6</v>
      </c>
      <c r="P672">
        <f>COUNTIFS(olah!$Q672:Q15670,summary!A672,olah!$B672:B15670,summary!B672,olah!$N672:N15670,summary!C672,olah!$P672:P15670,summary!D672,olah!$T672:T15670,"Early")</f>
        <v>0</v>
      </c>
      <c r="Q672">
        <f>COUNTIFS(olah!$Q$2:Q15670,summary!A672,olah!$B$2:B15670,summary!B672,olah!$T$2:T15670,"Early")</f>
        <v>1</v>
      </c>
      <c r="R672">
        <f>COUNTIFS(olah!$Q672:Q15670,summary!A672,olah!$B672:B15670,summary!B672,olah!$N672:N15670,summary!C672,olah!$P672:P15670,summary!D672,olah!$T672:T15670,"NA CO")</f>
        <v>0</v>
      </c>
      <c r="S672">
        <f>COUNTIFS(olah!$Q$2:Q15670,summary!A672,olah!$B$2:B15670,summary!B672,olah!$T$2:T15670,"NA CO")</f>
        <v>3</v>
      </c>
      <c r="T672" t="str">
        <f>olah!R672</f>
        <v>Daily Journey</v>
      </c>
      <c r="U672" t="str">
        <f>IF(T672="Permit", olah!T672, "No Permit")</f>
        <v>No Permit</v>
      </c>
    </row>
    <row r="673" spans="1:21" hidden="1" x14ac:dyDescent="0.3">
      <c r="A673" s="23">
        <v>44561</v>
      </c>
      <c r="B673" t="s">
        <v>206</v>
      </c>
      <c r="C673" t="s">
        <v>209</v>
      </c>
      <c r="D673" t="s">
        <v>10213</v>
      </c>
      <c r="E673" t="str">
        <f>VLOOKUP(B673,olah!$B:$P,2,0)</f>
        <v>2021-12-01</v>
      </c>
      <c r="F673">
        <f>COUNTIFS(parameter!$J$4:$J$34,summary!A673,parameter!$I$4:$I$34,"&gt;="&amp;summary!$E673)</f>
        <v>31</v>
      </c>
      <c r="G673">
        <f>COUNTIFS(olah!$Q673:Q15671,summary!A673,olah!$B673:B15671,summary!B673,olah!$N673:N15671,summary!C673,olah!$P673:P15671,summary!D673,olah!$S673:S15671,"On Time")</f>
        <v>1</v>
      </c>
      <c r="H673">
        <f>COUNTIFS(olah!$Q$2:Q15671,summary!A673,olah!$B$2:B15671,summary!B673,olah!$S$2:S15671,"On Time")</f>
        <v>13</v>
      </c>
      <c r="I673">
        <f>COUNTIFS(olah!$Q673:Q15671,summary!A673,olah!$B673:B15671,summary!B673,olah!$N673:N15671,summary!C673,olah!$P673:P15671,summary!D673,olah!$S673:S15671,"Late")</f>
        <v>0</v>
      </c>
      <c r="J673">
        <f>COUNTIFS(olah!$Q$2:Q15671,summary!A673,olah!$B$2:B15671,summary!B673,olah!$S$2:S15671,"Late")</f>
        <v>10</v>
      </c>
      <c r="K673">
        <f t="shared" si="10"/>
        <v>8</v>
      </c>
      <c r="L673">
        <f>COUNTIFS(olah!$Q673:Q15671,summary!A673,olah!$B673:B15671,summary!B673,olah!$N673:N15671,summary!C673,olah!$P673:P15671,summary!D673,olah!$T673:T15671,"On Time CO")</f>
        <v>0</v>
      </c>
      <c r="M673">
        <f>COUNTIFS(olah!$Q$2:Q15671,summary!A673,olah!$B$2:B15671,summary!B673,olah!$T$2:T15671,"On Time CO")</f>
        <v>13</v>
      </c>
      <c r="N673">
        <f>COUNTIFS(olah!$Q673:Q15671,summary!A673,olah!$B673:B15671,summary!B673,olah!$N673:N15671,summary!C673,olah!$P673:P15671,summary!D673,olah!$T673:T15671,"Overtime")</f>
        <v>0</v>
      </c>
      <c r="O673">
        <f>COUNTIFS(olah!$Q$2:Q15671,summary!A673,olah!$B$2:B15671,summary!B673,olah!$T$2:T15671,"Overtime")</f>
        <v>6</v>
      </c>
      <c r="P673">
        <f>COUNTIFS(olah!$Q673:Q15671,summary!A673,olah!$B673:B15671,summary!B673,olah!$N673:N15671,summary!C673,olah!$P673:P15671,summary!D673,olah!$T673:T15671,"Early")</f>
        <v>0</v>
      </c>
      <c r="Q673">
        <f>COUNTIFS(olah!$Q$2:Q15671,summary!A673,olah!$B$2:B15671,summary!B673,olah!$T$2:T15671,"Early")</f>
        <v>1</v>
      </c>
      <c r="R673">
        <f>COUNTIFS(olah!$Q673:Q15671,summary!A673,olah!$B673:B15671,summary!B673,olah!$N673:N15671,summary!C673,olah!$P673:P15671,summary!D673,olah!$T673:T15671,"NA CO")</f>
        <v>1</v>
      </c>
      <c r="S673">
        <f>COUNTIFS(olah!$Q$2:Q15671,summary!A673,olah!$B$2:B15671,summary!B673,olah!$T$2:T15671,"NA CO")</f>
        <v>3</v>
      </c>
      <c r="T673" t="str">
        <f>olah!R673</f>
        <v>Daily Journey</v>
      </c>
      <c r="U673" t="str">
        <f>IF(T673="Permit", olah!T673, "No Permit")</f>
        <v>No Permit</v>
      </c>
    </row>
    <row r="674" spans="1:21" hidden="1" x14ac:dyDescent="0.3">
      <c r="A674" s="23">
        <v>44561</v>
      </c>
      <c r="B674" t="s">
        <v>206</v>
      </c>
      <c r="C674" t="s">
        <v>209</v>
      </c>
      <c r="D674" t="s">
        <v>7927</v>
      </c>
      <c r="E674" t="str">
        <f>VLOOKUP(B674,olah!$B:$P,2,0)</f>
        <v>2021-12-01</v>
      </c>
      <c r="F674">
        <f>COUNTIFS(parameter!$J$4:$J$34,summary!A674,parameter!$I$4:$I$34,"&gt;="&amp;summary!$E674)</f>
        <v>31</v>
      </c>
      <c r="G674">
        <f>COUNTIFS(olah!$Q674:Q15672,summary!A674,olah!$B674:B15672,summary!B674,olah!$N674:N15672,summary!C674,olah!$P674:P15672,summary!D674,olah!$S674:S15672,"On Time")</f>
        <v>1</v>
      </c>
      <c r="H674">
        <f>COUNTIFS(olah!$Q$2:Q15672,summary!A674,olah!$B$2:B15672,summary!B674,olah!$S$2:S15672,"On Time")</f>
        <v>13</v>
      </c>
      <c r="I674">
        <f>COUNTIFS(olah!$Q674:Q15672,summary!A674,olah!$B674:B15672,summary!B674,olah!$N674:N15672,summary!C674,olah!$P674:P15672,summary!D674,olah!$S674:S15672,"Late")</f>
        <v>0</v>
      </c>
      <c r="J674">
        <f>COUNTIFS(olah!$Q$2:Q15672,summary!A674,olah!$B$2:B15672,summary!B674,olah!$S$2:S15672,"Late")</f>
        <v>10</v>
      </c>
      <c r="K674">
        <f t="shared" si="10"/>
        <v>8</v>
      </c>
      <c r="L674">
        <f>COUNTIFS(olah!$Q674:Q15672,summary!A674,olah!$B674:B15672,summary!B674,olah!$N674:N15672,summary!C674,olah!$P674:P15672,summary!D674,olah!$T674:T15672,"On Time CO")</f>
        <v>1</v>
      </c>
      <c r="M674">
        <f>COUNTIFS(olah!$Q$2:Q15672,summary!A674,olah!$B$2:B15672,summary!B674,olah!$T$2:T15672,"On Time CO")</f>
        <v>13</v>
      </c>
      <c r="N674">
        <f>COUNTIFS(olah!$Q674:Q15672,summary!A674,olah!$B674:B15672,summary!B674,olah!$N674:N15672,summary!C674,olah!$P674:P15672,summary!D674,olah!$T674:T15672,"Overtime")</f>
        <v>0</v>
      </c>
      <c r="O674">
        <f>COUNTIFS(olah!$Q$2:Q15672,summary!A674,olah!$B$2:B15672,summary!B674,olah!$T$2:T15672,"Overtime")</f>
        <v>6</v>
      </c>
      <c r="P674">
        <f>COUNTIFS(olah!$Q674:Q15672,summary!A674,olah!$B674:B15672,summary!B674,olah!$N674:N15672,summary!C674,olah!$P674:P15672,summary!D674,olah!$T674:T15672,"Early")</f>
        <v>0</v>
      </c>
      <c r="Q674">
        <f>COUNTIFS(olah!$Q$2:Q15672,summary!A674,olah!$B$2:B15672,summary!B674,olah!$T$2:T15672,"Early")</f>
        <v>1</v>
      </c>
      <c r="R674">
        <f>COUNTIFS(olah!$Q674:Q15672,summary!A674,olah!$B674:B15672,summary!B674,olah!$N674:N15672,summary!C674,olah!$P674:P15672,summary!D674,olah!$T674:T15672,"NA CO")</f>
        <v>0</v>
      </c>
      <c r="S674">
        <f>COUNTIFS(olah!$Q$2:Q15672,summary!A674,olah!$B$2:B15672,summary!B674,olah!$T$2:T15672,"NA CO")</f>
        <v>3</v>
      </c>
      <c r="T674" t="str">
        <f>olah!R674</f>
        <v>Daily Journey</v>
      </c>
      <c r="U674" t="str">
        <f>IF(T674="Permit", olah!T674, "No Permit")</f>
        <v>No Permit</v>
      </c>
    </row>
    <row r="675" spans="1:21" hidden="1" x14ac:dyDescent="0.3">
      <c r="A675" s="23">
        <v>44561</v>
      </c>
      <c r="B675" t="s">
        <v>206</v>
      </c>
      <c r="C675" t="s">
        <v>28</v>
      </c>
      <c r="D675" t="s">
        <v>11610</v>
      </c>
      <c r="E675" t="str">
        <f>VLOOKUP(B675,olah!$B:$P,2,0)</f>
        <v>2021-12-01</v>
      </c>
      <c r="F675">
        <f>COUNTIFS(parameter!$J$4:$J$34,summary!A675,parameter!$I$4:$I$34,"&gt;="&amp;summary!$E675)</f>
        <v>31</v>
      </c>
      <c r="G675">
        <f>COUNTIFS(olah!$Q675:Q15673,summary!A675,olah!$B675:B15673,summary!B675,olah!$N675:N15673,summary!C675,olah!$P675:P15673,summary!D675,olah!$S675:S15673,"On Time")</f>
        <v>0</v>
      </c>
      <c r="H675">
        <f>COUNTIFS(olah!$Q$2:Q15673,summary!A675,olah!$B$2:B15673,summary!B675,olah!$S$2:S15673,"On Time")</f>
        <v>13</v>
      </c>
      <c r="I675">
        <f>COUNTIFS(olah!$Q675:Q15673,summary!A675,olah!$B675:B15673,summary!B675,olah!$N675:N15673,summary!C675,olah!$P675:P15673,summary!D675,olah!$S675:S15673,"Late")</f>
        <v>1</v>
      </c>
      <c r="J675">
        <f>COUNTIFS(olah!$Q$2:Q15673,summary!A675,olah!$B$2:B15673,summary!B675,olah!$S$2:S15673,"Late")</f>
        <v>10</v>
      </c>
      <c r="K675">
        <f t="shared" si="10"/>
        <v>7</v>
      </c>
      <c r="L675">
        <f>COUNTIFS(olah!$Q675:Q15673,summary!A675,olah!$B675:B15673,summary!B675,olah!$N675:N15673,summary!C675,olah!$P675:P15673,summary!D675,olah!$T675:T15673,"On Time CO")</f>
        <v>0</v>
      </c>
      <c r="M675">
        <f>COUNTIFS(olah!$Q$2:Q15673,summary!A675,olah!$B$2:B15673,summary!B675,olah!$T$2:T15673,"On Time CO")</f>
        <v>13</v>
      </c>
      <c r="N675">
        <f>COUNTIFS(olah!$Q675:Q15673,summary!A675,olah!$B675:B15673,summary!B675,olah!$N675:N15673,summary!C675,olah!$P675:P15673,summary!D675,olah!$T675:T15673,"Overtime")</f>
        <v>1</v>
      </c>
      <c r="O675">
        <f>COUNTIFS(olah!$Q$2:Q15673,summary!A675,olah!$B$2:B15673,summary!B675,olah!$T$2:T15673,"Overtime")</f>
        <v>6</v>
      </c>
      <c r="P675">
        <f>COUNTIFS(olah!$Q675:Q15673,summary!A675,olah!$B675:B15673,summary!B675,olah!$N675:N15673,summary!C675,olah!$P675:P15673,summary!D675,olah!$T675:T15673,"Early")</f>
        <v>0</v>
      </c>
      <c r="Q675">
        <f>COUNTIFS(olah!$Q$2:Q15673,summary!A675,olah!$B$2:B15673,summary!B675,olah!$T$2:T15673,"Early")</f>
        <v>1</v>
      </c>
      <c r="R675">
        <f>COUNTIFS(olah!$Q675:Q15673,summary!A675,olah!$B675:B15673,summary!B675,olah!$N675:N15673,summary!C675,olah!$P675:P15673,summary!D675,olah!$T675:T15673,"NA CO")</f>
        <v>0</v>
      </c>
      <c r="S675">
        <f>COUNTIFS(olah!$Q$2:Q15673,summary!A675,olah!$B$2:B15673,summary!B675,olah!$T$2:T15673,"NA CO")</f>
        <v>3</v>
      </c>
      <c r="T675" t="str">
        <f>olah!R675</f>
        <v>Attendance</v>
      </c>
      <c r="U675" t="str">
        <f>IF(T675="Permit", olah!T675, "No Permit")</f>
        <v>No Permit</v>
      </c>
    </row>
    <row r="676" spans="1:21" hidden="1" x14ac:dyDescent="0.3">
      <c r="A676" s="23">
        <v>44561</v>
      </c>
      <c r="B676" t="s">
        <v>206</v>
      </c>
      <c r="C676" t="s">
        <v>209</v>
      </c>
      <c r="D676" t="s">
        <v>9025</v>
      </c>
      <c r="E676" t="str">
        <f>VLOOKUP(B676,olah!$B:$P,2,0)</f>
        <v>2021-12-01</v>
      </c>
      <c r="F676">
        <f>COUNTIFS(parameter!$J$4:$J$34,summary!A676,parameter!$I$4:$I$34,"&gt;="&amp;summary!$E676)</f>
        <v>31</v>
      </c>
      <c r="G676">
        <f>COUNTIFS(olah!$Q676:Q15674,summary!A676,olah!$B676:B15674,summary!B676,olah!$N676:N15674,summary!C676,olah!$P676:P15674,summary!D676,olah!$S676:S15674,"On Time")</f>
        <v>1</v>
      </c>
      <c r="H676">
        <f>COUNTIFS(olah!$Q$2:Q15674,summary!A676,olah!$B$2:B15674,summary!B676,olah!$S$2:S15674,"On Time")</f>
        <v>13</v>
      </c>
      <c r="I676">
        <f>COUNTIFS(olah!$Q676:Q15674,summary!A676,olah!$B676:B15674,summary!B676,olah!$N676:N15674,summary!C676,olah!$P676:P15674,summary!D676,olah!$S676:S15674,"Late")</f>
        <v>0</v>
      </c>
      <c r="J676">
        <f>COUNTIFS(olah!$Q$2:Q15674,summary!A676,olah!$B$2:B15674,summary!B676,olah!$S$2:S15674,"Late")</f>
        <v>10</v>
      </c>
      <c r="K676">
        <f t="shared" si="10"/>
        <v>8</v>
      </c>
      <c r="L676">
        <f>COUNTIFS(olah!$Q676:Q15674,summary!A676,olah!$B676:B15674,summary!B676,olah!$N676:N15674,summary!C676,olah!$P676:P15674,summary!D676,olah!$T676:T15674,"On Time CO")</f>
        <v>1</v>
      </c>
      <c r="M676">
        <f>COUNTIFS(olah!$Q$2:Q15674,summary!A676,olah!$B$2:B15674,summary!B676,olah!$T$2:T15674,"On Time CO")</f>
        <v>13</v>
      </c>
      <c r="N676">
        <f>COUNTIFS(olah!$Q676:Q15674,summary!A676,olah!$B676:B15674,summary!B676,olah!$N676:N15674,summary!C676,olah!$P676:P15674,summary!D676,olah!$T676:T15674,"Overtime")</f>
        <v>0</v>
      </c>
      <c r="O676">
        <f>COUNTIFS(olah!$Q$2:Q15674,summary!A676,olah!$B$2:B15674,summary!B676,olah!$T$2:T15674,"Overtime")</f>
        <v>6</v>
      </c>
      <c r="P676">
        <f>COUNTIFS(olah!$Q676:Q15674,summary!A676,olah!$B676:B15674,summary!B676,olah!$N676:N15674,summary!C676,olah!$P676:P15674,summary!D676,olah!$T676:T15674,"Early")</f>
        <v>0</v>
      </c>
      <c r="Q676">
        <f>COUNTIFS(olah!$Q$2:Q15674,summary!A676,olah!$B$2:B15674,summary!B676,olah!$T$2:T15674,"Early")</f>
        <v>1</v>
      </c>
      <c r="R676">
        <f>COUNTIFS(olah!$Q676:Q15674,summary!A676,olah!$B676:B15674,summary!B676,olah!$N676:N15674,summary!C676,olah!$P676:P15674,summary!D676,olah!$T676:T15674,"NA CO")</f>
        <v>0</v>
      </c>
      <c r="S676">
        <f>COUNTIFS(olah!$Q$2:Q15674,summary!A676,olah!$B$2:B15674,summary!B676,olah!$T$2:T15674,"NA CO")</f>
        <v>3</v>
      </c>
      <c r="T676" t="str">
        <f>olah!R676</f>
        <v>Daily Journey</v>
      </c>
      <c r="U676" t="str">
        <f>IF(T676="Permit", olah!T676, "No Permit")</f>
        <v>No Permit</v>
      </c>
    </row>
    <row r="677" spans="1:21" hidden="1" x14ac:dyDescent="0.3">
      <c r="A677" s="23">
        <v>44561</v>
      </c>
      <c r="B677" t="s">
        <v>206</v>
      </c>
      <c r="C677" t="s">
        <v>208</v>
      </c>
      <c r="D677" t="s">
        <v>10214</v>
      </c>
      <c r="E677" t="str">
        <f>VLOOKUP(B677,olah!$B:$P,2,0)</f>
        <v>2021-12-01</v>
      </c>
      <c r="F677">
        <f>COUNTIFS(parameter!$J$4:$J$34,summary!A677,parameter!$I$4:$I$34,"&gt;="&amp;summary!$E677)</f>
        <v>31</v>
      </c>
      <c r="G677">
        <f>COUNTIFS(olah!$Q677:Q15675,summary!A677,olah!$B677:B15675,summary!B677,olah!$N677:N15675,summary!C677,olah!$P677:P15675,summary!D677,olah!$S677:S15675,"On Time")</f>
        <v>1</v>
      </c>
      <c r="H677">
        <f>COUNTIFS(olah!$Q$2:Q15675,summary!A677,olah!$B$2:B15675,summary!B677,olah!$S$2:S15675,"On Time")</f>
        <v>13</v>
      </c>
      <c r="I677">
        <f>COUNTIFS(olah!$Q677:Q15675,summary!A677,olah!$B677:B15675,summary!B677,olah!$N677:N15675,summary!C677,olah!$P677:P15675,summary!D677,olah!$S677:S15675,"Late")</f>
        <v>0</v>
      </c>
      <c r="J677">
        <f>COUNTIFS(olah!$Q$2:Q15675,summary!A677,olah!$B$2:B15675,summary!B677,olah!$S$2:S15675,"Late")</f>
        <v>10</v>
      </c>
      <c r="K677">
        <f t="shared" si="10"/>
        <v>8</v>
      </c>
      <c r="L677">
        <f>COUNTIFS(olah!$Q677:Q15675,summary!A677,olah!$B677:B15675,summary!B677,olah!$N677:N15675,summary!C677,olah!$P677:P15675,summary!D677,olah!$T677:T15675,"On Time CO")</f>
        <v>1</v>
      </c>
      <c r="M677">
        <f>COUNTIFS(olah!$Q$2:Q15675,summary!A677,olah!$B$2:B15675,summary!B677,olah!$T$2:T15675,"On Time CO")</f>
        <v>13</v>
      </c>
      <c r="N677">
        <f>COUNTIFS(olah!$Q677:Q15675,summary!A677,olah!$B677:B15675,summary!B677,olah!$N677:N15675,summary!C677,olah!$P677:P15675,summary!D677,olah!$T677:T15675,"Overtime")</f>
        <v>0</v>
      </c>
      <c r="O677">
        <f>COUNTIFS(olah!$Q$2:Q15675,summary!A677,olah!$B$2:B15675,summary!B677,olah!$T$2:T15675,"Overtime")</f>
        <v>6</v>
      </c>
      <c r="P677">
        <f>COUNTIFS(olah!$Q677:Q15675,summary!A677,olah!$B677:B15675,summary!B677,olah!$N677:N15675,summary!C677,olah!$P677:P15675,summary!D677,olah!$T677:T15675,"Early")</f>
        <v>0</v>
      </c>
      <c r="Q677">
        <f>COUNTIFS(olah!$Q$2:Q15675,summary!A677,olah!$B$2:B15675,summary!B677,olah!$T$2:T15675,"Early")</f>
        <v>1</v>
      </c>
      <c r="R677">
        <f>COUNTIFS(olah!$Q677:Q15675,summary!A677,olah!$B677:B15675,summary!B677,olah!$N677:N15675,summary!C677,olah!$P677:P15675,summary!D677,olah!$T677:T15675,"NA CO")</f>
        <v>0</v>
      </c>
      <c r="S677">
        <f>COUNTIFS(olah!$Q$2:Q15675,summary!A677,olah!$B$2:B15675,summary!B677,olah!$T$2:T15675,"NA CO")</f>
        <v>3</v>
      </c>
      <c r="T677" t="str">
        <f>olah!R677</f>
        <v>Daily Journey</v>
      </c>
      <c r="U677" t="str">
        <f>IF(T677="Permit", olah!T677, "No Permit")</f>
        <v>No Permit</v>
      </c>
    </row>
    <row r="678" spans="1:21" hidden="1" x14ac:dyDescent="0.3">
      <c r="A678" s="23">
        <v>44561</v>
      </c>
      <c r="B678" t="s">
        <v>206</v>
      </c>
      <c r="C678" t="s">
        <v>28</v>
      </c>
      <c r="D678" t="s">
        <v>7814</v>
      </c>
      <c r="E678" t="str">
        <f>VLOOKUP(B678,olah!$B:$P,2,0)</f>
        <v>2021-12-01</v>
      </c>
      <c r="F678">
        <f>COUNTIFS(parameter!$J$4:$J$34,summary!A678,parameter!$I$4:$I$34,"&gt;="&amp;summary!$E678)</f>
        <v>31</v>
      </c>
      <c r="G678">
        <f>COUNTIFS(olah!$Q678:Q15676,summary!A678,olah!$B678:B15676,summary!B678,olah!$N678:N15676,summary!C678,olah!$P678:P15676,summary!D678,olah!$S678:S15676,"On Time")</f>
        <v>0</v>
      </c>
      <c r="H678">
        <f>COUNTIFS(olah!$Q$2:Q15676,summary!A678,olah!$B$2:B15676,summary!B678,olah!$S$2:S15676,"On Time")</f>
        <v>13</v>
      </c>
      <c r="I678">
        <f>COUNTIFS(olah!$Q678:Q15676,summary!A678,olah!$B678:B15676,summary!B678,olah!$N678:N15676,summary!C678,olah!$P678:P15676,summary!D678,olah!$S678:S15676,"Late")</f>
        <v>1</v>
      </c>
      <c r="J678">
        <f>COUNTIFS(olah!$Q$2:Q15676,summary!A678,olah!$B$2:B15676,summary!B678,olah!$S$2:S15676,"Late")</f>
        <v>10</v>
      </c>
      <c r="K678">
        <f t="shared" si="10"/>
        <v>7</v>
      </c>
      <c r="L678">
        <f>COUNTIFS(olah!$Q678:Q15676,summary!A678,olah!$B678:B15676,summary!B678,olah!$N678:N15676,summary!C678,olah!$P678:P15676,summary!D678,olah!$T678:T15676,"On Time CO")</f>
        <v>0</v>
      </c>
      <c r="M678">
        <f>COUNTIFS(olah!$Q$2:Q15676,summary!A678,olah!$B$2:B15676,summary!B678,olah!$T$2:T15676,"On Time CO")</f>
        <v>13</v>
      </c>
      <c r="N678">
        <f>COUNTIFS(olah!$Q678:Q15676,summary!A678,olah!$B678:B15676,summary!B678,olah!$N678:N15676,summary!C678,olah!$P678:P15676,summary!D678,olah!$T678:T15676,"Overtime")</f>
        <v>0</v>
      </c>
      <c r="O678">
        <f>COUNTIFS(olah!$Q$2:Q15676,summary!A678,olah!$B$2:B15676,summary!B678,olah!$T$2:T15676,"Overtime")</f>
        <v>6</v>
      </c>
      <c r="P678">
        <f>COUNTIFS(olah!$Q678:Q15676,summary!A678,olah!$B678:B15676,summary!B678,olah!$N678:N15676,summary!C678,olah!$P678:P15676,summary!D678,olah!$T678:T15676,"Early")</f>
        <v>1</v>
      </c>
      <c r="Q678">
        <f>COUNTIFS(olah!$Q$2:Q15676,summary!A678,olah!$B$2:B15676,summary!B678,olah!$T$2:T15676,"Early")</f>
        <v>1</v>
      </c>
      <c r="R678">
        <f>COUNTIFS(olah!$Q678:Q15676,summary!A678,olah!$B678:B15676,summary!B678,olah!$N678:N15676,summary!C678,olah!$P678:P15676,summary!D678,olah!$T678:T15676,"NA CO")</f>
        <v>0</v>
      </c>
      <c r="S678">
        <f>COUNTIFS(olah!$Q$2:Q15676,summary!A678,olah!$B$2:B15676,summary!B678,olah!$T$2:T15676,"NA CO")</f>
        <v>3</v>
      </c>
      <c r="T678" t="str">
        <f>olah!R678</f>
        <v>Attendance</v>
      </c>
      <c r="U678" t="str">
        <f>IF(T678="Permit", olah!T678, "No Permit")</f>
        <v>No Permit</v>
      </c>
    </row>
    <row r="679" spans="1:21" hidden="1" x14ac:dyDescent="0.3">
      <c r="A679" s="23">
        <v>44561</v>
      </c>
      <c r="B679" t="s">
        <v>212</v>
      </c>
      <c r="C679" t="s">
        <v>214</v>
      </c>
      <c r="D679" t="s">
        <v>1390</v>
      </c>
      <c r="E679" t="str">
        <f>VLOOKUP(B679,olah!$B:$P,2,0)</f>
        <v>2021-12-01</v>
      </c>
      <c r="F679">
        <f>COUNTIFS(parameter!$J$4:$J$34,summary!A679,parameter!$I$4:$I$34,"&gt;="&amp;summary!$E679)</f>
        <v>31</v>
      </c>
      <c r="G679">
        <f>COUNTIFS(olah!$Q679:Q15677,summary!A679,olah!$B679:B15677,summary!B679,olah!$N679:N15677,summary!C679,olah!$P679:P15677,summary!D679,olah!$S679:S15677,"On Time")</f>
        <v>1</v>
      </c>
      <c r="H679">
        <f>COUNTIFS(olah!$Q$2:Q15677,summary!A679,olah!$B$2:B15677,summary!B679,olah!$S$2:S15677,"On Time")</f>
        <v>17</v>
      </c>
      <c r="I679">
        <f>COUNTIFS(olah!$Q679:Q15677,summary!A679,olah!$B679:B15677,summary!B679,olah!$N679:N15677,summary!C679,olah!$P679:P15677,summary!D679,olah!$S679:S15677,"Late")</f>
        <v>0</v>
      </c>
      <c r="J679">
        <f>COUNTIFS(olah!$Q$2:Q15677,summary!A679,olah!$B$2:B15677,summary!B679,olah!$S$2:S15677,"Late")</f>
        <v>3</v>
      </c>
      <c r="K679">
        <f t="shared" si="10"/>
        <v>11</v>
      </c>
      <c r="L679">
        <f>COUNTIFS(olah!$Q679:Q15677,summary!A679,olah!$B679:B15677,summary!B679,olah!$N679:N15677,summary!C679,olah!$P679:P15677,summary!D679,olah!$T679:T15677,"On Time CO")</f>
        <v>1</v>
      </c>
      <c r="M679">
        <f>COUNTIFS(olah!$Q$2:Q15677,summary!A679,olah!$B$2:B15677,summary!B679,olah!$T$2:T15677,"On Time CO")</f>
        <v>19</v>
      </c>
      <c r="N679">
        <f>COUNTIFS(olah!$Q679:Q15677,summary!A679,olah!$B679:B15677,summary!B679,olah!$N679:N15677,summary!C679,olah!$P679:P15677,summary!D679,olah!$T679:T15677,"Overtime")</f>
        <v>0</v>
      </c>
      <c r="O679">
        <f>COUNTIFS(olah!$Q$2:Q15677,summary!A679,olah!$B$2:B15677,summary!B679,olah!$T$2:T15677,"Overtime")</f>
        <v>0</v>
      </c>
      <c r="P679">
        <f>COUNTIFS(olah!$Q679:Q15677,summary!A679,olah!$B679:B15677,summary!B679,olah!$N679:N15677,summary!C679,olah!$P679:P15677,summary!D679,olah!$T679:T15677,"Early")</f>
        <v>0</v>
      </c>
      <c r="Q679">
        <f>COUNTIFS(olah!$Q$2:Q15677,summary!A679,olah!$B$2:B15677,summary!B679,olah!$T$2:T15677,"Early")</f>
        <v>0</v>
      </c>
      <c r="R679">
        <f>COUNTIFS(olah!$Q679:Q15677,summary!A679,olah!$B679:B15677,summary!B679,olah!$N679:N15677,summary!C679,olah!$P679:P15677,summary!D679,olah!$T679:T15677,"NA CO")</f>
        <v>0</v>
      </c>
      <c r="S679">
        <f>COUNTIFS(olah!$Q$2:Q15677,summary!A679,olah!$B$2:B15677,summary!B679,olah!$T$2:T15677,"NA CO")</f>
        <v>1</v>
      </c>
      <c r="T679" t="str">
        <f>olah!R679</f>
        <v>Attendance</v>
      </c>
      <c r="U679" t="str">
        <f>IF(T679="Permit", olah!T679, "No Permit")</f>
        <v>No Permit</v>
      </c>
    </row>
    <row r="680" spans="1:21" hidden="1" x14ac:dyDescent="0.3">
      <c r="A680" s="23">
        <v>44561</v>
      </c>
      <c r="B680" t="s">
        <v>212</v>
      </c>
      <c r="C680" t="s">
        <v>214</v>
      </c>
      <c r="D680" t="s">
        <v>5935</v>
      </c>
      <c r="E680" t="str">
        <f>VLOOKUP(B680,olah!$B:$P,2,0)</f>
        <v>2021-12-01</v>
      </c>
      <c r="F680">
        <f>COUNTIFS(parameter!$J$4:$J$34,summary!A680,parameter!$I$4:$I$34,"&gt;="&amp;summary!$E680)</f>
        <v>31</v>
      </c>
      <c r="G680">
        <f>COUNTIFS(olah!$Q680:Q15678,summary!A680,olah!$B680:B15678,summary!B680,olah!$N680:N15678,summary!C680,olah!$P680:P15678,summary!D680,olah!$S680:S15678,"On Time")</f>
        <v>0</v>
      </c>
      <c r="H680">
        <f>COUNTIFS(olah!$Q$2:Q15678,summary!A680,olah!$B$2:B15678,summary!B680,olah!$S$2:S15678,"On Time")</f>
        <v>17</v>
      </c>
      <c r="I680">
        <f>COUNTIFS(olah!$Q680:Q15678,summary!A680,olah!$B680:B15678,summary!B680,olah!$N680:N15678,summary!C680,olah!$P680:P15678,summary!D680,olah!$S680:S15678,"Late")</f>
        <v>1</v>
      </c>
      <c r="J680">
        <f>COUNTIFS(olah!$Q$2:Q15678,summary!A680,olah!$B$2:B15678,summary!B680,olah!$S$2:S15678,"Late")</f>
        <v>3</v>
      </c>
      <c r="K680">
        <f t="shared" si="10"/>
        <v>10</v>
      </c>
      <c r="L680">
        <f>COUNTIFS(olah!$Q680:Q15678,summary!A680,olah!$B680:B15678,summary!B680,olah!$N680:N15678,summary!C680,olah!$P680:P15678,summary!D680,olah!$T680:T15678,"On Time CO")</f>
        <v>1</v>
      </c>
      <c r="M680">
        <f>COUNTIFS(olah!$Q$2:Q15678,summary!A680,olah!$B$2:B15678,summary!B680,olah!$T$2:T15678,"On Time CO")</f>
        <v>19</v>
      </c>
      <c r="N680">
        <f>COUNTIFS(olah!$Q680:Q15678,summary!A680,olah!$B680:B15678,summary!B680,olah!$N680:N15678,summary!C680,olah!$P680:P15678,summary!D680,olah!$T680:T15678,"Overtime")</f>
        <v>0</v>
      </c>
      <c r="O680">
        <f>COUNTIFS(olah!$Q$2:Q15678,summary!A680,olah!$B$2:B15678,summary!B680,olah!$T$2:T15678,"Overtime")</f>
        <v>0</v>
      </c>
      <c r="P680">
        <f>COUNTIFS(olah!$Q680:Q15678,summary!A680,olah!$B680:B15678,summary!B680,olah!$N680:N15678,summary!C680,olah!$P680:P15678,summary!D680,olah!$T680:T15678,"Early")</f>
        <v>0</v>
      </c>
      <c r="Q680">
        <f>COUNTIFS(olah!$Q$2:Q15678,summary!A680,olah!$B$2:B15678,summary!B680,olah!$T$2:T15678,"Early")</f>
        <v>0</v>
      </c>
      <c r="R680">
        <f>COUNTIFS(olah!$Q680:Q15678,summary!A680,olah!$B680:B15678,summary!B680,olah!$N680:N15678,summary!C680,olah!$P680:P15678,summary!D680,olah!$T680:T15678,"NA CO")</f>
        <v>0</v>
      </c>
      <c r="S680">
        <f>COUNTIFS(olah!$Q$2:Q15678,summary!A680,olah!$B$2:B15678,summary!B680,olah!$T$2:T15678,"NA CO")</f>
        <v>1</v>
      </c>
      <c r="T680" t="str">
        <f>olah!R680</f>
        <v>Attendance</v>
      </c>
      <c r="U680" t="str">
        <f>IF(T680="Permit", olah!T680, "No Permit")</f>
        <v>No Permit</v>
      </c>
    </row>
    <row r="681" spans="1:21" hidden="1" x14ac:dyDescent="0.3">
      <c r="A681" s="23">
        <v>44561</v>
      </c>
      <c r="B681" t="s">
        <v>212</v>
      </c>
      <c r="C681" t="s">
        <v>214</v>
      </c>
      <c r="D681" t="s">
        <v>11600</v>
      </c>
      <c r="E681" t="str">
        <f>VLOOKUP(B681,olah!$B:$P,2,0)</f>
        <v>2021-12-01</v>
      </c>
      <c r="F681">
        <f>COUNTIFS(parameter!$J$4:$J$34,summary!A681,parameter!$I$4:$I$34,"&gt;="&amp;summary!$E681)</f>
        <v>31</v>
      </c>
      <c r="G681">
        <f>COUNTIFS(olah!$Q681:Q15679,summary!A681,olah!$B681:B15679,summary!B681,olah!$N681:N15679,summary!C681,olah!$P681:P15679,summary!D681,olah!$S681:S15679,"On Time")</f>
        <v>1</v>
      </c>
      <c r="H681">
        <f>COUNTIFS(olah!$Q$2:Q15679,summary!A681,olah!$B$2:B15679,summary!B681,olah!$S$2:S15679,"On Time")</f>
        <v>17</v>
      </c>
      <c r="I681">
        <f>COUNTIFS(olah!$Q681:Q15679,summary!A681,olah!$B681:B15679,summary!B681,olah!$N681:N15679,summary!C681,olah!$P681:P15679,summary!D681,olah!$S681:S15679,"Late")</f>
        <v>0</v>
      </c>
      <c r="J681">
        <f>COUNTIFS(olah!$Q$2:Q15679,summary!A681,olah!$B$2:B15679,summary!B681,olah!$S$2:S15679,"Late")</f>
        <v>3</v>
      </c>
      <c r="K681">
        <f t="shared" si="10"/>
        <v>11</v>
      </c>
      <c r="L681">
        <f>COUNTIFS(olah!$Q681:Q15679,summary!A681,olah!$B681:B15679,summary!B681,olah!$N681:N15679,summary!C681,olah!$P681:P15679,summary!D681,olah!$T681:T15679,"On Time CO")</f>
        <v>1</v>
      </c>
      <c r="M681">
        <f>COUNTIFS(olah!$Q$2:Q15679,summary!A681,olah!$B$2:B15679,summary!B681,olah!$T$2:T15679,"On Time CO")</f>
        <v>19</v>
      </c>
      <c r="N681">
        <f>COUNTIFS(olah!$Q681:Q15679,summary!A681,olah!$B681:B15679,summary!B681,olah!$N681:N15679,summary!C681,olah!$P681:P15679,summary!D681,olah!$T681:T15679,"Overtime")</f>
        <v>0</v>
      </c>
      <c r="O681">
        <f>COUNTIFS(olah!$Q$2:Q15679,summary!A681,olah!$B$2:B15679,summary!B681,olah!$T$2:T15679,"Overtime")</f>
        <v>0</v>
      </c>
      <c r="P681">
        <f>COUNTIFS(olah!$Q681:Q15679,summary!A681,olah!$B681:B15679,summary!B681,olah!$N681:N15679,summary!C681,olah!$P681:P15679,summary!D681,olah!$T681:T15679,"Early")</f>
        <v>0</v>
      </c>
      <c r="Q681">
        <f>COUNTIFS(olah!$Q$2:Q15679,summary!A681,olah!$B$2:B15679,summary!B681,olah!$T$2:T15679,"Early")</f>
        <v>0</v>
      </c>
      <c r="R681">
        <f>COUNTIFS(olah!$Q681:Q15679,summary!A681,olah!$B681:B15679,summary!B681,olah!$N681:N15679,summary!C681,olah!$P681:P15679,summary!D681,olah!$T681:T15679,"NA CO")</f>
        <v>0</v>
      </c>
      <c r="S681">
        <f>COUNTIFS(olah!$Q$2:Q15679,summary!A681,olah!$B$2:B15679,summary!B681,olah!$T$2:T15679,"NA CO")</f>
        <v>1</v>
      </c>
      <c r="T681" t="str">
        <f>olah!R681</f>
        <v>Attendance</v>
      </c>
      <c r="U681" t="str">
        <f>IF(T681="Permit", olah!T681, "No Permit")</f>
        <v>No Permit</v>
      </c>
    </row>
    <row r="682" spans="1:21" hidden="1" x14ac:dyDescent="0.3">
      <c r="A682" s="23">
        <v>44561</v>
      </c>
      <c r="B682" t="s">
        <v>212</v>
      </c>
      <c r="C682" t="s">
        <v>214</v>
      </c>
      <c r="D682" t="s">
        <v>11601</v>
      </c>
      <c r="E682" t="str">
        <f>VLOOKUP(B682,olah!$B:$P,2,0)</f>
        <v>2021-12-01</v>
      </c>
      <c r="F682">
        <f>COUNTIFS(parameter!$J$4:$J$34,summary!A682,parameter!$I$4:$I$34,"&gt;="&amp;summary!$E682)</f>
        <v>31</v>
      </c>
      <c r="G682">
        <f>COUNTIFS(olah!$Q682:Q15680,summary!A682,olah!$B682:B15680,summary!B682,olah!$N682:N15680,summary!C682,olah!$P682:P15680,summary!D682,olah!$S682:S15680,"On Time")</f>
        <v>1</v>
      </c>
      <c r="H682">
        <f>COUNTIFS(olah!$Q$2:Q15680,summary!A682,olah!$B$2:B15680,summary!B682,olah!$S$2:S15680,"On Time")</f>
        <v>17</v>
      </c>
      <c r="I682">
        <f>COUNTIFS(olah!$Q682:Q15680,summary!A682,olah!$B682:B15680,summary!B682,olah!$N682:N15680,summary!C682,olah!$P682:P15680,summary!D682,olah!$S682:S15680,"Late")</f>
        <v>0</v>
      </c>
      <c r="J682">
        <f>COUNTIFS(olah!$Q$2:Q15680,summary!A682,olah!$B$2:B15680,summary!B682,olah!$S$2:S15680,"Late")</f>
        <v>3</v>
      </c>
      <c r="K682">
        <f t="shared" si="10"/>
        <v>11</v>
      </c>
      <c r="L682">
        <f>COUNTIFS(olah!$Q682:Q15680,summary!A682,olah!$B682:B15680,summary!B682,olah!$N682:N15680,summary!C682,olah!$P682:P15680,summary!D682,olah!$T682:T15680,"On Time CO")</f>
        <v>1</v>
      </c>
      <c r="M682">
        <f>COUNTIFS(olah!$Q$2:Q15680,summary!A682,olah!$B$2:B15680,summary!B682,olah!$T$2:T15680,"On Time CO")</f>
        <v>19</v>
      </c>
      <c r="N682">
        <f>COUNTIFS(olah!$Q682:Q15680,summary!A682,olah!$B682:B15680,summary!B682,olah!$N682:N15680,summary!C682,olah!$P682:P15680,summary!D682,olah!$T682:T15680,"Overtime")</f>
        <v>0</v>
      </c>
      <c r="O682">
        <f>COUNTIFS(olah!$Q$2:Q15680,summary!A682,olah!$B$2:B15680,summary!B682,olah!$T$2:T15680,"Overtime")</f>
        <v>0</v>
      </c>
      <c r="P682">
        <f>COUNTIFS(olah!$Q682:Q15680,summary!A682,olah!$B682:B15680,summary!B682,olah!$N682:N15680,summary!C682,olah!$P682:P15680,summary!D682,olah!$T682:T15680,"Early")</f>
        <v>0</v>
      </c>
      <c r="Q682">
        <f>COUNTIFS(olah!$Q$2:Q15680,summary!A682,olah!$B$2:B15680,summary!B682,olah!$T$2:T15680,"Early")</f>
        <v>0</v>
      </c>
      <c r="R682">
        <f>COUNTIFS(olah!$Q682:Q15680,summary!A682,olah!$B682:B15680,summary!B682,olah!$N682:N15680,summary!C682,olah!$P682:P15680,summary!D682,olah!$T682:T15680,"NA CO")</f>
        <v>0</v>
      </c>
      <c r="S682">
        <f>COUNTIFS(olah!$Q$2:Q15680,summary!A682,olah!$B$2:B15680,summary!B682,olah!$T$2:T15680,"NA CO")</f>
        <v>1</v>
      </c>
      <c r="T682" t="str">
        <f>olah!R682</f>
        <v>Attendance</v>
      </c>
      <c r="U682" t="str">
        <f>IF(T682="Permit", olah!T682, "No Permit")</f>
        <v>No Permit</v>
      </c>
    </row>
    <row r="683" spans="1:21" hidden="1" x14ac:dyDescent="0.3">
      <c r="A683" s="23">
        <v>44561</v>
      </c>
      <c r="B683" t="s">
        <v>212</v>
      </c>
      <c r="C683" t="s">
        <v>214</v>
      </c>
      <c r="D683" t="s">
        <v>5936</v>
      </c>
      <c r="E683" t="str">
        <f>VLOOKUP(B683,olah!$B:$P,2,0)</f>
        <v>2021-12-01</v>
      </c>
      <c r="F683">
        <f>COUNTIFS(parameter!$J$4:$J$34,summary!A683,parameter!$I$4:$I$34,"&gt;="&amp;summary!$E683)</f>
        <v>31</v>
      </c>
      <c r="G683">
        <f>COUNTIFS(olah!$Q683:Q15681,summary!A683,olah!$B683:B15681,summary!B683,olah!$N683:N15681,summary!C683,olah!$P683:P15681,summary!D683,olah!$S683:S15681,"On Time")</f>
        <v>1</v>
      </c>
      <c r="H683">
        <f>COUNTIFS(olah!$Q$2:Q15681,summary!A683,olah!$B$2:B15681,summary!B683,olah!$S$2:S15681,"On Time")</f>
        <v>17</v>
      </c>
      <c r="I683">
        <f>COUNTIFS(olah!$Q683:Q15681,summary!A683,olah!$B683:B15681,summary!B683,olah!$N683:N15681,summary!C683,olah!$P683:P15681,summary!D683,olah!$S683:S15681,"Late")</f>
        <v>0</v>
      </c>
      <c r="J683">
        <f>COUNTIFS(olah!$Q$2:Q15681,summary!A683,olah!$B$2:B15681,summary!B683,olah!$S$2:S15681,"Late")</f>
        <v>3</v>
      </c>
      <c r="K683">
        <f t="shared" si="10"/>
        <v>11</v>
      </c>
      <c r="L683">
        <f>COUNTIFS(olah!$Q683:Q15681,summary!A683,olah!$B683:B15681,summary!B683,olah!$N683:N15681,summary!C683,olah!$P683:P15681,summary!D683,olah!$T683:T15681,"On Time CO")</f>
        <v>1</v>
      </c>
      <c r="M683">
        <f>COUNTIFS(olah!$Q$2:Q15681,summary!A683,olah!$B$2:B15681,summary!B683,olah!$T$2:T15681,"On Time CO")</f>
        <v>19</v>
      </c>
      <c r="N683">
        <f>COUNTIFS(olah!$Q683:Q15681,summary!A683,olah!$B683:B15681,summary!B683,olah!$N683:N15681,summary!C683,olah!$P683:P15681,summary!D683,olah!$T683:T15681,"Overtime")</f>
        <v>0</v>
      </c>
      <c r="O683">
        <f>COUNTIFS(olah!$Q$2:Q15681,summary!A683,olah!$B$2:B15681,summary!B683,olah!$T$2:T15681,"Overtime")</f>
        <v>0</v>
      </c>
      <c r="P683">
        <f>COUNTIFS(olah!$Q683:Q15681,summary!A683,olah!$B683:B15681,summary!B683,olah!$N683:N15681,summary!C683,olah!$P683:P15681,summary!D683,olah!$T683:T15681,"Early")</f>
        <v>0</v>
      </c>
      <c r="Q683">
        <f>COUNTIFS(olah!$Q$2:Q15681,summary!A683,olah!$B$2:B15681,summary!B683,olah!$T$2:T15681,"Early")</f>
        <v>0</v>
      </c>
      <c r="R683">
        <f>COUNTIFS(olah!$Q683:Q15681,summary!A683,olah!$B683:B15681,summary!B683,olah!$N683:N15681,summary!C683,olah!$P683:P15681,summary!D683,olah!$T683:T15681,"NA CO")</f>
        <v>0</v>
      </c>
      <c r="S683">
        <f>COUNTIFS(olah!$Q$2:Q15681,summary!A683,olah!$B$2:B15681,summary!B683,olah!$T$2:T15681,"NA CO")</f>
        <v>1</v>
      </c>
      <c r="T683" t="str">
        <f>olah!R683</f>
        <v>Attendance</v>
      </c>
      <c r="U683" t="str">
        <f>IF(T683="Permit", olah!T683, "No Permit")</f>
        <v>No Permit</v>
      </c>
    </row>
    <row r="684" spans="1:21" hidden="1" x14ac:dyDescent="0.3">
      <c r="A684" s="23">
        <v>44561</v>
      </c>
      <c r="B684" t="s">
        <v>212</v>
      </c>
      <c r="C684" t="s">
        <v>214</v>
      </c>
      <c r="D684" t="s">
        <v>6082</v>
      </c>
      <c r="E684" t="str">
        <f>VLOOKUP(B684,olah!$B:$P,2,0)</f>
        <v>2021-12-01</v>
      </c>
      <c r="F684">
        <f>COUNTIFS(parameter!$J$4:$J$34,summary!A684,parameter!$I$4:$I$34,"&gt;="&amp;summary!$E684)</f>
        <v>31</v>
      </c>
      <c r="G684">
        <f>COUNTIFS(olah!$Q684:Q15682,summary!A684,olah!$B684:B15682,summary!B684,olah!$N684:N15682,summary!C684,olah!$P684:P15682,summary!D684,olah!$S684:S15682,"On Time")</f>
        <v>1</v>
      </c>
      <c r="H684">
        <f>COUNTIFS(olah!$Q$2:Q15682,summary!A684,olah!$B$2:B15682,summary!B684,olah!$S$2:S15682,"On Time")</f>
        <v>17</v>
      </c>
      <c r="I684">
        <f>COUNTIFS(olah!$Q684:Q15682,summary!A684,olah!$B684:B15682,summary!B684,olah!$N684:N15682,summary!C684,olah!$P684:P15682,summary!D684,olah!$S684:S15682,"Late")</f>
        <v>0</v>
      </c>
      <c r="J684">
        <f>COUNTIFS(olah!$Q$2:Q15682,summary!A684,olah!$B$2:B15682,summary!B684,olah!$S$2:S15682,"Late")</f>
        <v>3</v>
      </c>
      <c r="K684">
        <f t="shared" si="10"/>
        <v>11</v>
      </c>
      <c r="L684">
        <f>COUNTIFS(olah!$Q684:Q15682,summary!A684,olah!$B684:B15682,summary!B684,olah!$N684:N15682,summary!C684,olah!$P684:P15682,summary!D684,olah!$T684:T15682,"On Time CO")</f>
        <v>1</v>
      </c>
      <c r="M684">
        <f>COUNTIFS(olah!$Q$2:Q15682,summary!A684,olah!$B$2:B15682,summary!B684,olah!$T$2:T15682,"On Time CO")</f>
        <v>19</v>
      </c>
      <c r="N684">
        <f>COUNTIFS(olah!$Q684:Q15682,summary!A684,olah!$B684:B15682,summary!B684,olah!$N684:N15682,summary!C684,olah!$P684:P15682,summary!D684,olah!$T684:T15682,"Overtime")</f>
        <v>0</v>
      </c>
      <c r="O684">
        <f>COUNTIFS(olah!$Q$2:Q15682,summary!A684,olah!$B$2:B15682,summary!B684,olah!$T$2:T15682,"Overtime")</f>
        <v>0</v>
      </c>
      <c r="P684">
        <f>COUNTIFS(olah!$Q684:Q15682,summary!A684,olah!$B684:B15682,summary!B684,olah!$N684:N15682,summary!C684,olah!$P684:P15682,summary!D684,olah!$T684:T15682,"Early")</f>
        <v>0</v>
      </c>
      <c r="Q684">
        <f>COUNTIFS(olah!$Q$2:Q15682,summary!A684,olah!$B$2:B15682,summary!B684,olah!$T$2:T15682,"Early")</f>
        <v>0</v>
      </c>
      <c r="R684">
        <f>COUNTIFS(olah!$Q684:Q15682,summary!A684,olah!$B684:B15682,summary!B684,olah!$N684:N15682,summary!C684,olah!$P684:P15682,summary!D684,olah!$T684:T15682,"NA CO")</f>
        <v>0</v>
      </c>
      <c r="S684">
        <f>COUNTIFS(olah!$Q$2:Q15682,summary!A684,olah!$B$2:B15682,summary!B684,olah!$T$2:T15682,"NA CO")</f>
        <v>1</v>
      </c>
      <c r="T684" t="str">
        <f>olah!R684</f>
        <v>Attendance</v>
      </c>
      <c r="U684" t="str">
        <f>IF(T684="Permit", olah!T684, "No Permit")</f>
        <v>No Permit</v>
      </c>
    </row>
    <row r="685" spans="1:21" hidden="1" x14ac:dyDescent="0.3">
      <c r="A685" s="23">
        <v>44561</v>
      </c>
      <c r="B685" t="s">
        <v>212</v>
      </c>
      <c r="C685" t="s">
        <v>214</v>
      </c>
      <c r="D685" t="s">
        <v>11602</v>
      </c>
      <c r="E685" t="str">
        <f>VLOOKUP(B685,olah!$B:$P,2,0)</f>
        <v>2021-12-01</v>
      </c>
      <c r="F685">
        <f>COUNTIFS(parameter!$J$4:$J$34,summary!A685,parameter!$I$4:$I$34,"&gt;="&amp;summary!$E685)</f>
        <v>31</v>
      </c>
      <c r="G685">
        <f>COUNTIFS(olah!$Q685:Q15683,summary!A685,olah!$B685:B15683,summary!B685,olah!$N685:N15683,summary!C685,olah!$P685:P15683,summary!D685,olah!$S685:S15683,"On Time")</f>
        <v>1</v>
      </c>
      <c r="H685">
        <f>COUNTIFS(olah!$Q$2:Q15683,summary!A685,olah!$B$2:B15683,summary!B685,olah!$S$2:S15683,"On Time")</f>
        <v>17</v>
      </c>
      <c r="I685">
        <f>COUNTIFS(olah!$Q685:Q15683,summary!A685,olah!$B685:B15683,summary!B685,olah!$N685:N15683,summary!C685,olah!$P685:P15683,summary!D685,olah!$S685:S15683,"Late")</f>
        <v>0</v>
      </c>
      <c r="J685">
        <f>COUNTIFS(olah!$Q$2:Q15683,summary!A685,olah!$B$2:B15683,summary!B685,olah!$S$2:S15683,"Late")</f>
        <v>3</v>
      </c>
      <c r="K685">
        <f t="shared" si="10"/>
        <v>11</v>
      </c>
      <c r="L685">
        <f>COUNTIFS(olah!$Q685:Q15683,summary!A685,olah!$B685:B15683,summary!B685,olah!$N685:N15683,summary!C685,olah!$P685:P15683,summary!D685,olah!$T685:T15683,"On Time CO")</f>
        <v>1</v>
      </c>
      <c r="M685">
        <f>COUNTIFS(olah!$Q$2:Q15683,summary!A685,olah!$B$2:B15683,summary!B685,olah!$T$2:T15683,"On Time CO")</f>
        <v>19</v>
      </c>
      <c r="N685">
        <f>COUNTIFS(olah!$Q685:Q15683,summary!A685,olah!$B685:B15683,summary!B685,olah!$N685:N15683,summary!C685,olah!$P685:P15683,summary!D685,olah!$T685:T15683,"Overtime")</f>
        <v>0</v>
      </c>
      <c r="O685">
        <f>COUNTIFS(olah!$Q$2:Q15683,summary!A685,olah!$B$2:B15683,summary!B685,olah!$T$2:T15683,"Overtime")</f>
        <v>0</v>
      </c>
      <c r="P685">
        <f>COUNTIFS(olah!$Q685:Q15683,summary!A685,olah!$B685:B15683,summary!B685,olah!$N685:N15683,summary!C685,olah!$P685:P15683,summary!D685,olah!$T685:T15683,"Early")</f>
        <v>0</v>
      </c>
      <c r="Q685">
        <f>COUNTIFS(olah!$Q$2:Q15683,summary!A685,olah!$B$2:B15683,summary!B685,olah!$T$2:T15683,"Early")</f>
        <v>0</v>
      </c>
      <c r="R685">
        <f>COUNTIFS(olah!$Q685:Q15683,summary!A685,olah!$B685:B15683,summary!B685,olah!$N685:N15683,summary!C685,olah!$P685:P15683,summary!D685,olah!$T685:T15683,"NA CO")</f>
        <v>0</v>
      </c>
      <c r="S685">
        <f>COUNTIFS(olah!$Q$2:Q15683,summary!A685,olah!$B$2:B15683,summary!B685,olah!$T$2:T15683,"NA CO")</f>
        <v>1</v>
      </c>
      <c r="T685" t="str">
        <f>olah!R685</f>
        <v>Attendance</v>
      </c>
      <c r="U685" t="str">
        <f>IF(T685="Permit", olah!T685, "No Permit")</f>
        <v>No Permit</v>
      </c>
    </row>
    <row r="686" spans="1:21" hidden="1" x14ac:dyDescent="0.3">
      <c r="A686" s="23">
        <v>44561</v>
      </c>
      <c r="B686" t="s">
        <v>212</v>
      </c>
      <c r="C686" t="s">
        <v>214</v>
      </c>
      <c r="D686" t="s">
        <v>11603</v>
      </c>
      <c r="E686" t="str">
        <f>VLOOKUP(B686,olah!$B:$P,2,0)</f>
        <v>2021-12-01</v>
      </c>
      <c r="F686">
        <f>COUNTIFS(parameter!$J$4:$J$34,summary!A686,parameter!$I$4:$I$34,"&gt;="&amp;summary!$E686)</f>
        <v>31</v>
      </c>
      <c r="G686">
        <f>COUNTIFS(olah!$Q686:Q15684,summary!A686,olah!$B686:B15684,summary!B686,olah!$N686:N15684,summary!C686,olah!$P686:P15684,summary!D686,olah!$S686:S15684,"On Time")</f>
        <v>1</v>
      </c>
      <c r="H686">
        <f>COUNTIFS(olah!$Q$2:Q15684,summary!A686,olah!$B$2:B15684,summary!B686,olah!$S$2:S15684,"On Time")</f>
        <v>17</v>
      </c>
      <c r="I686">
        <f>COUNTIFS(olah!$Q686:Q15684,summary!A686,olah!$B686:B15684,summary!B686,olah!$N686:N15684,summary!C686,olah!$P686:P15684,summary!D686,olah!$S686:S15684,"Late")</f>
        <v>0</v>
      </c>
      <c r="J686">
        <f>COUNTIFS(olah!$Q$2:Q15684,summary!A686,olah!$B$2:B15684,summary!B686,olah!$S$2:S15684,"Late")</f>
        <v>3</v>
      </c>
      <c r="K686">
        <f t="shared" si="10"/>
        <v>11</v>
      </c>
      <c r="L686">
        <f>COUNTIFS(olah!$Q686:Q15684,summary!A686,olah!$B686:B15684,summary!B686,olah!$N686:N15684,summary!C686,olah!$P686:P15684,summary!D686,olah!$T686:T15684,"On Time CO")</f>
        <v>1</v>
      </c>
      <c r="M686">
        <f>COUNTIFS(olah!$Q$2:Q15684,summary!A686,olah!$B$2:B15684,summary!B686,olah!$T$2:T15684,"On Time CO")</f>
        <v>19</v>
      </c>
      <c r="N686">
        <f>COUNTIFS(olah!$Q686:Q15684,summary!A686,olah!$B686:B15684,summary!B686,olah!$N686:N15684,summary!C686,olah!$P686:P15684,summary!D686,olah!$T686:T15684,"Overtime")</f>
        <v>0</v>
      </c>
      <c r="O686">
        <f>COUNTIFS(olah!$Q$2:Q15684,summary!A686,olah!$B$2:B15684,summary!B686,olah!$T$2:T15684,"Overtime")</f>
        <v>0</v>
      </c>
      <c r="P686">
        <f>COUNTIFS(olah!$Q686:Q15684,summary!A686,olah!$B686:B15684,summary!B686,olah!$N686:N15684,summary!C686,olah!$P686:P15684,summary!D686,olah!$T686:T15684,"Early")</f>
        <v>0</v>
      </c>
      <c r="Q686">
        <f>COUNTIFS(olah!$Q$2:Q15684,summary!A686,olah!$B$2:B15684,summary!B686,olah!$T$2:T15684,"Early")</f>
        <v>0</v>
      </c>
      <c r="R686">
        <f>COUNTIFS(olah!$Q686:Q15684,summary!A686,olah!$B686:B15684,summary!B686,olah!$N686:N15684,summary!C686,olah!$P686:P15684,summary!D686,olah!$T686:T15684,"NA CO")</f>
        <v>0</v>
      </c>
      <c r="S686">
        <f>COUNTIFS(olah!$Q$2:Q15684,summary!A686,olah!$B$2:B15684,summary!B686,olah!$T$2:T15684,"NA CO")</f>
        <v>1</v>
      </c>
      <c r="T686" t="str">
        <f>olah!R686</f>
        <v>Attendance</v>
      </c>
      <c r="U686" t="str">
        <f>IF(T686="Permit", olah!T686, "No Permit")</f>
        <v>No Permit</v>
      </c>
    </row>
    <row r="687" spans="1:21" hidden="1" x14ac:dyDescent="0.3">
      <c r="A687" s="23">
        <v>44561</v>
      </c>
      <c r="B687" t="s">
        <v>212</v>
      </c>
      <c r="C687" t="s">
        <v>214</v>
      </c>
      <c r="D687" t="s">
        <v>7108</v>
      </c>
      <c r="E687" t="str">
        <f>VLOOKUP(B687,olah!$B:$P,2,0)</f>
        <v>2021-12-01</v>
      </c>
      <c r="F687">
        <f>COUNTIFS(parameter!$J$4:$J$34,summary!A687,parameter!$I$4:$I$34,"&gt;="&amp;summary!$E687)</f>
        <v>31</v>
      </c>
      <c r="G687">
        <f>COUNTIFS(olah!$Q687:Q15685,summary!A687,olah!$B687:B15685,summary!B687,olah!$N687:N15685,summary!C687,olah!$P687:P15685,summary!D687,olah!$S687:S15685,"On Time")</f>
        <v>1</v>
      </c>
      <c r="H687">
        <f>COUNTIFS(olah!$Q$2:Q15685,summary!A687,olah!$B$2:B15685,summary!B687,olah!$S$2:S15685,"On Time")</f>
        <v>17</v>
      </c>
      <c r="I687">
        <f>COUNTIFS(olah!$Q687:Q15685,summary!A687,olah!$B687:B15685,summary!B687,olah!$N687:N15685,summary!C687,olah!$P687:P15685,summary!D687,olah!$S687:S15685,"Late")</f>
        <v>0</v>
      </c>
      <c r="J687">
        <f>COUNTIFS(olah!$Q$2:Q15685,summary!A687,olah!$B$2:B15685,summary!B687,olah!$S$2:S15685,"Late")</f>
        <v>3</v>
      </c>
      <c r="K687">
        <f t="shared" si="10"/>
        <v>11</v>
      </c>
      <c r="L687">
        <f>COUNTIFS(olah!$Q687:Q15685,summary!A687,olah!$B687:B15685,summary!B687,olah!$N687:N15685,summary!C687,olah!$P687:P15685,summary!D687,olah!$T687:T15685,"On Time CO")</f>
        <v>1</v>
      </c>
      <c r="M687">
        <f>COUNTIFS(olah!$Q$2:Q15685,summary!A687,olah!$B$2:B15685,summary!B687,olah!$T$2:T15685,"On Time CO")</f>
        <v>19</v>
      </c>
      <c r="N687">
        <f>COUNTIFS(olah!$Q687:Q15685,summary!A687,olah!$B687:B15685,summary!B687,olah!$N687:N15685,summary!C687,olah!$P687:P15685,summary!D687,olah!$T687:T15685,"Overtime")</f>
        <v>0</v>
      </c>
      <c r="O687">
        <f>COUNTIFS(olah!$Q$2:Q15685,summary!A687,olah!$B$2:B15685,summary!B687,olah!$T$2:T15685,"Overtime")</f>
        <v>0</v>
      </c>
      <c r="P687">
        <f>COUNTIFS(olah!$Q687:Q15685,summary!A687,olah!$B687:B15685,summary!B687,olah!$N687:N15685,summary!C687,olah!$P687:P15685,summary!D687,olah!$T687:T15685,"Early")</f>
        <v>0</v>
      </c>
      <c r="Q687">
        <f>COUNTIFS(olah!$Q$2:Q15685,summary!A687,olah!$B$2:B15685,summary!B687,olah!$T$2:T15685,"Early")</f>
        <v>0</v>
      </c>
      <c r="R687">
        <f>COUNTIFS(olah!$Q687:Q15685,summary!A687,olah!$B687:B15685,summary!B687,olah!$N687:N15685,summary!C687,olah!$P687:P15685,summary!D687,olah!$T687:T15685,"NA CO")</f>
        <v>0</v>
      </c>
      <c r="S687">
        <f>COUNTIFS(olah!$Q$2:Q15685,summary!A687,olah!$B$2:B15685,summary!B687,olah!$T$2:T15685,"NA CO")</f>
        <v>1</v>
      </c>
      <c r="T687" t="str">
        <f>olah!R687</f>
        <v>Attendance</v>
      </c>
      <c r="U687" t="str">
        <f>IF(T687="Permit", olah!T687, "No Permit")</f>
        <v>No Permit</v>
      </c>
    </row>
    <row r="688" spans="1:21" hidden="1" x14ac:dyDescent="0.3">
      <c r="A688" s="23">
        <v>44561</v>
      </c>
      <c r="B688" t="s">
        <v>212</v>
      </c>
      <c r="C688" t="s">
        <v>214</v>
      </c>
      <c r="D688" t="s">
        <v>11604</v>
      </c>
      <c r="E688" t="str">
        <f>VLOOKUP(B688,olah!$B:$P,2,0)</f>
        <v>2021-12-01</v>
      </c>
      <c r="F688">
        <f>COUNTIFS(parameter!$J$4:$J$34,summary!A688,parameter!$I$4:$I$34,"&gt;="&amp;summary!$E688)</f>
        <v>31</v>
      </c>
      <c r="G688">
        <f>COUNTIFS(olah!$Q688:Q15686,summary!A688,olah!$B688:B15686,summary!B688,olah!$N688:N15686,summary!C688,olah!$P688:P15686,summary!D688,olah!$S688:S15686,"On Time")</f>
        <v>0</v>
      </c>
      <c r="H688">
        <f>COUNTIFS(olah!$Q$2:Q15686,summary!A688,olah!$B$2:B15686,summary!B688,olah!$S$2:S15686,"On Time")</f>
        <v>17</v>
      </c>
      <c r="I688">
        <f>COUNTIFS(olah!$Q688:Q15686,summary!A688,olah!$B688:B15686,summary!B688,olah!$N688:N15686,summary!C688,olah!$P688:P15686,summary!D688,olah!$S688:S15686,"Late")</f>
        <v>1</v>
      </c>
      <c r="J688">
        <f>COUNTIFS(olah!$Q$2:Q15686,summary!A688,olah!$B$2:B15686,summary!B688,olah!$S$2:S15686,"Late")</f>
        <v>3</v>
      </c>
      <c r="K688">
        <f t="shared" si="10"/>
        <v>10</v>
      </c>
      <c r="L688">
        <f>COUNTIFS(olah!$Q688:Q15686,summary!A688,olah!$B688:B15686,summary!B688,olah!$N688:N15686,summary!C688,olah!$P688:P15686,summary!D688,olah!$T688:T15686,"On Time CO")</f>
        <v>1</v>
      </c>
      <c r="M688">
        <f>COUNTIFS(olah!$Q$2:Q15686,summary!A688,olah!$B$2:B15686,summary!B688,olah!$T$2:T15686,"On Time CO")</f>
        <v>19</v>
      </c>
      <c r="N688">
        <f>COUNTIFS(olah!$Q688:Q15686,summary!A688,olah!$B688:B15686,summary!B688,olah!$N688:N15686,summary!C688,olah!$P688:P15686,summary!D688,olah!$T688:T15686,"Overtime")</f>
        <v>0</v>
      </c>
      <c r="O688">
        <f>COUNTIFS(olah!$Q$2:Q15686,summary!A688,olah!$B$2:B15686,summary!B688,olah!$T$2:T15686,"Overtime")</f>
        <v>0</v>
      </c>
      <c r="P688">
        <f>COUNTIFS(olah!$Q688:Q15686,summary!A688,olah!$B688:B15686,summary!B688,olah!$N688:N15686,summary!C688,olah!$P688:P15686,summary!D688,olah!$T688:T15686,"Early")</f>
        <v>0</v>
      </c>
      <c r="Q688">
        <f>COUNTIFS(olah!$Q$2:Q15686,summary!A688,olah!$B$2:B15686,summary!B688,olah!$T$2:T15686,"Early")</f>
        <v>0</v>
      </c>
      <c r="R688">
        <f>COUNTIFS(olah!$Q688:Q15686,summary!A688,olah!$B688:B15686,summary!B688,olah!$N688:N15686,summary!C688,olah!$P688:P15686,summary!D688,olah!$T688:T15686,"NA CO")</f>
        <v>0</v>
      </c>
      <c r="S688">
        <f>COUNTIFS(olah!$Q$2:Q15686,summary!A688,olah!$B$2:B15686,summary!B688,olah!$T$2:T15686,"NA CO")</f>
        <v>1</v>
      </c>
      <c r="T688" t="str">
        <f>olah!R688</f>
        <v>Attendance</v>
      </c>
      <c r="U688" t="str">
        <f>IF(T688="Permit", olah!T688, "No Permit")</f>
        <v>No Permit</v>
      </c>
    </row>
    <row r="689" spans="1:21" hidden="1" x14ac:dyDescent="0.3">
      <c r="A689" s="23">
        <v>44561</v>
      </c>
      <c r="B689" t="s">
        <v>212</v>
      </c>
      <c r="C689" t="s">
        <v>214</v>
      </c>
      <c r="D689" t="s">
        <v>11605</v>
      </c>
      <c r="E689" t="str">
        <f>VLOOKUP(B689,olah!$B:$P,2,0)</f>
        <v>2021-12-01</v>
      </c>
      <c r="F689">
        <f>COUNTIFS(parameter!$J$4:$J$34,summary!A689,parameter!$I$4:$I$34,"&gt;="&amp;summary!$E689)</f>
        <v>31</v>
      </c>
      <c r="G689">
        <f>COUNTIFS(olah!$Q689:Q15687,summary!A689,olah!$B689:B15687,summary!B689,olah!$N689:N15687,summary!C689,olah!$P689:P15687,summary!D689,olah!$S689:S15687,"On Time")</f>
        <v>1</v>
      </c>
      <c r="H689">
        <f>COUNTIFS(olah!$Q$2:Q15687,summary!A689,olah!$B$2:B15687,summary!B689,olah!$S$2:S15687,"On Time")</f>
        <v>17</v>
      </c>
      <c r="I689">
        <f>COUNTIFS(olah!$Q689:Q15687,summary!A689,olah!$B689:B15687,summary!B689,olah!$N689:N15687,summary!C689,olah!$P689:P15687,summary!D689,olah!$S689:S15687,"Late")</f>
        <v>0</v>
      </c>
      <c r="J689">
        <f>COUNTIFS(olah!$Q$2:Q15687,summary!A689,olah!$B$2:B15687,summary!B689,olah!$S$2:S15687,"Late")</f>
        <v>3</v>
      </c>
      <c r="K689">
        <f t="shared" si="10"/>
        <v>11</v>
      </c>
      <c r="L689">
        <f>COUNTIFS(olah!$Q689:Q15687,summary!A689,olah!$B689:B15687,summary!B689,olah!$N689:N15687,summary!C689,olah!$P689:P15687,summary!D689,olah!$T689:T15687,"On Time CO")</f>
        <v>1</v>
      </c>
      <c r="M689">
        <f>COUNTIFS(olah!$Q$2:Q15687,summary!A689,olah!$B$2:B15687,summary!B689,olah!$T$2:T15687,"On Time CO")</f>
        <v>19</v>
      </c>
      <c r="N689">
        <f>COUNTIFS(olah!$Q689:Q15687,summary!A689,olah!$B689:B15687,summary!B689,olah!$N689:N15687,summary!C689,olah!$P689:P15687,summary!D689,olah!$T689:T15687,"Overtime")</f>
        <v>0</v>
      </c>
      <c r="O689">
        <f>COUNTIFS(olah!$Q$2:Q15687,summary!A689,olah!$B$2:B15687,summary!B689,olah!$T$2:T15687,"Overtime")</f>
        <v>0</v>
      </c>
      <c r="P689">
        <f>COUNTIFS(olah!$Q689:Q15687,summary!A689,olah!$B689:B15687,summary!B689,olah!$N689:N15687,summary!C689,olah!$P689:P15687,summary!D689,olah!$T689:T15687,"Early")</f>
        <v>0</v>
      </c>
      <c r="Q689">
        <f>COUNTIFS(olah!$Q$2:Q15687,summary!A689,olah!$B$2:B15687,summary!B689,olah!$T$2:T15687,"Early")</f>
        <v>0</v>
      </c>
      <c r="R689">
        <f>COUNTIFS(olah!$Q689:Q15687,summary!A689,olah!$B689:B15687,summary!B689,olah!$N689:N15687,summary!C689,olah!$P689:P15687,summary!D689,olah!$T689:T15687,"NA CO")</f>
        <v>0</v>
      </c>
      <c r="S689">
        <f>COUNTIFS(olah!$Q$2:Q15687,summary!A689,olah!$B$2:B15687,summary!B689,olah!$T$2:T15687,"NA CO")</f>
        <v>1</v>
      </c>
      <c r="T689" t="str">
        <f>olah!R689</f>
        <v>Attendance</v>
      </c>
      <c r="U689" t="str">
        <f>IF(T689="Permit", olah!T689, "No Permit")</f>
        <v>No Permit</v>
      </c>
    </row>
    <row r="690" spans="1:21" hidden="1" x14ac:dyDescent="0.3">
      <c r="A690" s="23">
        <v>44561</v>
      </c>
      <c r="B690" t="s">
        <v>212</v>
      </c>
      <c r="C690" t="s">
        <v>214</v>
      </c>
      <c r="D690" t="s">
        <v>11606</v>
      </c>
      <c r="E690" t="str">
        <f>VLOOKUP(B690,olah!$B:$P,2,0)</f>
        <v>2021-12-01</v>
      </c>
      <c r="F690">
        <f>COUNTIFS(parameter!$J$4:$J$34,summary!A690,parameter!$I$4:$I$34,"&gt;="&amp;summary!$E690)</f>
        <v>31</v>
      </c>
      <c r="G690">
        <f>COUNTIFS(olah!$Q690:Q15688,summary!A690,olah!$B690:B15688,summary!B690,olah!$N690:N15688,summary!C690,olah!$P690:P15688,summary!D690,olah!$S690:S15688,"On Time")</f>
        <v>1</v>
      </c>
      <c r="H690">
        <f>COUNTIFS(olah!$Q$2:Q15688,summary!A690,olah!$B$2:B15688,summary!B690,olah!$S$2:S15688,"On Time")</f>
        <v>17</v>
      </c>
      <c r="I690">
        <f>COUNTIFS(olah!$Q690:Q15688,summary!A690,olah!$B690:B15688,summary!B690,olah!$N690:N15688,summary!C690,olah!$P690:P15688,summary!D690,olah!$S690:S15688,"Late")</f>
        <v>0</v>
      </c>
      <c r="J690">
        <f>COUNTIFS(olah!$Q$2:Q15688,summary!A690,olah!$B$2:B15688,summary!B690,olah!$S$2:S15688,"Late")</f>
        <v>3</v>
      </c>
      <c r="K690">
        <f t="shared" si="10"/>
        <v>11</v>
      </c>
      <c r="L690">
        <f>COUNTIFS(olah!$Q690:Q15688,summary!A690,olah!$B690:B15688,summary!B690,olah!$N690:N15688,summary!C690,olah!$P690:P15688,summary!D690,olah!$T690:T15688,"On Time CO")</f>
        <v>1</v>
      </c>
      <c r="M690">
        <f>COUNTIFS(olah!$Q$2:Q15688,summary!A690,olah!$B$2:B15688,summary!B690,olah!$T$2:T15688,"On Time CO")</f>
        <v>19</v>
      </c>
      <c r="N690">
        <f>COUNTIFS(olah!$Q690:Q15688,summary!A690,olah!$B690:B15688,summary!B690,olah!$N690:N15688,summary!C690,olah!$P690:P15688,summary!D690,olah!$T690:T15688,"Overtime")</f>
        <v>0</v>
      </c>
      <c r="O690">
        <f>COUNTIFS(olah!$Q$2:Q15688,summary!A690,olah!$B$2:B15688,summary!B690,olah!$T$2:T15688,"Overtime")</f>
        <v>0</v>
      </c>
      <c r="P690">
        <f>COUNTIFS(olah!$Q690:Q15688,summary!A690,olah!$B690:B15688,summary!B690,olah!$N690:N15688,summary!C690,olah!$P690:P15688,summary!D690,olah!$T690:T15688,"Early")</f>
        <v>0</v>
      </c>
      <c r="Q690">
        <f>COUNTIFS(olah!$Q$2:Q15688,summary!A690,olah!$B$2:B15688,summary!B690,olah!$T$2:T15688,"Early")</f>
        <v>0</v>
      </c>
      <c r="R690">
        <f>COUNTIFS(olah!$Q690:Q15688,summary!A690,olah!$B690:B15688,summary!B690,olah!$N690:N15688,summary!C690,olah!$P690:P15688,summary!D690,olah!$T690:T15688,"NA CO")</f>
        <v>0</v>
      </c>
      <c r="S690">
        <f>COUNTIFS(olah!$Q$2:Q15688,summary!A690,olah!$B$2:B15688,summary!B690,olah!$T$2:T15688,"NA CO")</f>
        <v>1</v>
      </c>
      <c r="T690" t="str">
        <f>olah!R690</f>
        <v>Attendance</v>
      </c>
      <c r="U690" t="str">
        <f>IF(T690="Permit", olah!T690, "No Permit")</f>
        <v>No Permit</v>
      </c>
    </row>
    <row r="691" spans="1:21" hidden="1" x14ac:dyDescent="0.3">
      <c r="A691" s="23">
        <v>44561</v>
      </c>
      <c r="B691" t="s">
        <v>212</v>
      </c>
      <c r="C691" t="s">
        <v>214</v>
      </c>
      <c r="D691" t="s">
        <v>10202</v>
      </c>
      <c r="E691" t="str">
        <f>VLOOKUP(B691,olah!$B:$P,2,0)</f>
        <v>2021-12-01</v>
      </c>
      <c r="F691">
        <f>COUNTIFS(parameter!$J$4:$J$34,summary!A691,parameter!$I$4:$I$34,"&gt;="&amp;summary!$E691)</f>
        <v>31</v>
      </c>
      <c r="G691">
        <f>COUNTIFS(olah!$Q691:Q15689,summary!A691,olah!$B691:B15689,summary!B691,olah!$N691:N15689,summary!C691,olah!$P691:P15689,summary!D691,olah!$S691:S15689,"On Time")</f>
        <v>1</v>
      </c>
      <c r="H691">
        <f>COUNTIFS(olah!$Q$2:Q15689,summary!A691,olah!$B$2:B15689,summary!B691,olah!$S$2:S15689,"On Time")</f>
        <v>17</v>
      </c>
      <c r="I691">
        <f>COUNTIFS(olah!$Q691:Q15689,summary!A691,olah!$B691:B15689,summary!B691,olah!$N691:N15689,summary!C691,olah!$P691:P15689,summary!D691,olah!$S691:S15689,"Late")</f>
        <v>0</v>
      </c>
      <c r="J691">
        <f>COUNTIFS(olah!$Q$2:Q15689,summary!A691,olah!$B$2:B15689,summary!B691,olah!$S$2:S15689,"Late")</f>
        <v>3</v>
      </c>
      <c r="K691">
        <f t="shared" si="10"/>
        <v>11</v>
      </c>
      <c r="L691">
        <f>COUNTIFS(olah!$Q691:Q15689,summary!A691,olah!$B691:B15689,summary!B691,olah!$N691:N15689,summary!C691,olah!$P691:P15689,summary!D691,olah!$T691:T15689,"On Time CO")</f>
        <v>1</v>
      </c>
      <c r="M691">
        <f>COUNTIFS(olah!$Q$2:Q15689,summary!A691,olah!$B$2:B15689,summary!B691,olah!$T$2:T15689,"On Time CO")</f>
        <v>19</v>
      </c>
      <c r="N691">
        <f>COUNTIFS(olah!$Q691:Q15689,summary!A691,olah!$B691:B15689,summary!B691,olah!$N691:N15689,summary!C691,olah!$P691:P15689,summary!D691,olah!$T691:T15689,"Overtime")</f>
        <v>0</v>
      </c>
      <c r="O691">
        <f>COUNTIFS(olah!$Q$2:Q15689,summary!A691,olah!$B$2:B15689,summary!B691,olah!$T$2:T15689,"Overtime")</f>
        <v>0</v>
      </c>
      <c r="P691">
        <f>COUNTIFS(olah!$Q691:Q15689,summary!A691,olah!$B691:B15689,summary!B691,olah!$N691:N15689,summary!C691,olah!$P691:P15689,summary!D691,olah!$T691:T15689,"Early")</f>
        <v>0</v>
      </c>
      <c r="Q691">
        <f>COUNTIFS(olah!$Q$2:Q15689,summary!A691,olah!$B$2:B15689,summary!B691,olah!$T$2:T15689,"Early")</f>
        <v>0</v>
      </c>
      <c r="R691">
        <f>COUNTIFS(olah!$Q691:Q15689,summary!A691,olah!$B691:B15689,summary!B691,olah!$N691:N15689,summary!C691,olah!$P691:P15689,summary!D691,olah!$T691:T15689,"NA CO")</f>
        <v>0</v>
      </c>
      <c r="S691">
        <f>COUNTIFS(olah!$Q$2:Q15689,summary!A691,olah!$B$2:B15689,summary!B691,olah!$T$2:T15689,"NA CO")</f>
        <v>1</v>
      </c>
      <c r="T691" t="str">
        <f>olah!R691</f>
        <v>Attendance</v>
      </c>
      <c r="U691" t="str">
        <f>IF(T691="Permit", olah!T691, "No Permit")</f>
        <v>No Permit</v>
      </c>
    </row>
    <row r="692" spans="1:21" hidden="1" x14ac:dyDescent="0.3">
      <c r="A692" s="23">
        <v>44561</v>
      </c>
      <c r="B692" t="s">
        <v>212</v>
      </c>
      <c r="C692" t="s">
        <v>21</v>
      </c>
      <c r="D692" t="s">
        <v>11611</v>
      </c>
      <c r="E692" t="str">
        <f>VLOOKUP(B692,olah!$B:$P,2,0)</f>
        <v>2021-12-01</v>
      </c>
      <c r="F692">
        <f>COUNTIFS(parameter!$J$4:$J$34,summary!A692,parameter!$I$4:$I$34,"&gt;="&amp;summary!$E692)</f>
        <v>31</v>
      </c>
      <c r="G692">
        <f>COUNTIFS(olah!$Q692:Q15690,summary!A692,olah!$B692:B15690,summary!B692,olah!$N692:N15690,summary!C692,olah!$P692:P15690,summary!D692,olah!$S692:S15690,"On Time")</f>
        <v>1</v>
      </c>
      <c r="H692">
        <f>COUNTIFS(olah!$Q$2:Q15690,summary!A692,olah!$B$2:B15690,summary!B692,olah!$S$2:S15690,"On Time")</f>
        <v>17</v>
      </c>
      <c r="I692">
        <f>COUNTIFS(olah!$Q692:Q15690,summary!A692,olah!$B692:B15690,summary!B692,olah!$N692:N15690,summary!C692,olah!$P692:P15690,summary!D692,olah!$S692:S15690,"Late")</f>
        <v>0</v>
      </c>
      <c r="J692">
        <f>COUNTIFS(olah!$Q$2:Q15690,summary!A692,olah!$B$2:B15690,summary!B692,olah!$S$2:S15690,"Late")</f>
        <v>3</v>
      </c>
      <c r="K692">
        <f t="shared" si="10"/>
        <v>11</v>
      </c>
      <c r="L692">
        <f>COUNTIFS(olah!$Q692:Q15690,summary!A692,olah!$B692:B15690,summary!B692,olah!$N692:N15690,summary!C692,olah!$P692:P15690,summary!D692,olah!$T692:T15690,"On Time CO")</f>
        <v>1</v>
      </c>
      <c r="M692">
        <f>COUNTIFS(olah!$Q$2:Q15690,summary!A692,olah!$B$2:B15690,summary!B692,olah!$T$2:T15690,"On Time CO")</f>
        <v>19</v>
      </c>
      <c r="N692">
        <f>COUNTIFS(olah!$Q692:Q15690,summary!A692,olah!$B692:B15690,summary!B692,olah!$N692:N15690,summary!C692,olah!$P692:P15690,summary!D692,olah!$T692:T15690,"Overtime")</f>
        <v>0</v>
      </c>
      <c r="O692">
        <f>COUNTIFS(olah!$Q$2:Q15690,summary!A692,olah!$B$2:B15690,summary!B692,olah!$T$2:T15690,"Overtime")</f>
        <v>0</v>
      </c>
      <c r="P692">
        <f>COUNTIFS(olah!$Q692:Q15690,summary!A692,olah!$B692:B15690,summary!B692,olah!$N692:N15690,summary!C692,olah!$P692:P15690,summary!D692,olah!$T692:T15690,"Early")</f>
        <v>0</v>
      </c>
      <c r="Q692">
        <f>COUNTIFS(olah!$Q$2:Q15690,summary!A692,olah!$B$2:B15690,summary!B692,olah!$T$2:T15690,"Early")</f>
        <v>0</v>
      </c>
      <c r="R692">
        <f>COUNTIFS(olah!$Q692:Q15690,summary!A692,olah!$B692:B15690,summary!B692,olah!$N692:N15690,summary!C692,olah!$P692:P15690,summary!D692,olah!$T692:T15690,"NA CO")</f>
        <v>0</v>
      </c>
      <c r="S692">
        <f>COUNTIFS(olah!$Q$2:Q15690,summary!A692,olah!$B$2:B15690,summary!B692,olah!$T$2:T15690,"NA CO")</f>
        <v>1</v>
      </c>
      <c r="T692" t="str">
        <f>olah!R692</f>
        <v>Daily Journey</v>
      </c>
      <c r="U692" t="str">
        <f>IF(T692="Permit", olah!T692, "No Permit")</f>
        <v>No Permit</v>
      </c>
    </row>
    <row r="693" spans="1:21" hidden="1" x14ac:dyDescent="0.3">
      <c r="A693" s="23">
        <v>44561</v>
      </c>
      <c r="B693" t="s">
        <v>212</v>
      </c>
      <c r="C693" t="s">
        <v>3946</v>
      </c>
      <c r="D693" t="s">
        <v>11611</v>
      </c>
      <c r="E693" t="str">
        <f>VLOOKUP(B693,olah!$B:$P,2,0)</f>
        <v>2021-12-01</v>
      </c>
      <c r="F693">
        <f>COUNTIFS(parameter!$J$4:$J$34,summary!A693,parameter!$I$4:$I$34,"&gt;="&amp;summary!$E693)</f>
        <v>31</v>
      </c>
      <c r="G693">
        <f>COUNTIFS(olah!$Q693:Q15691,summary!A693,olah!$B693:B15691,summary!B693,olah!$N693:N15691,summary!C693,olah!$P693:P15691,summary!D693,olah!$S693:S15691,"On Time")</f>
        <v>1</v>
      </c>
      <c r="H693">
        <f>COUNTIFS(olah!$Q$2:Q15691,summary!A693,olah!$B$2:B15691,summary!B693,olah!$S$2:S15691,"On Time")</f>
        <v>17</v>
      </c>
      <c r="I693">
        <f>COUNTIFS(olah!$Q693:Q15691,summary!A693,olah!$B693:B15691,summary!B693,olah!$N693:N15691,summary!C693,olah!$P693:P15691,summary!D693,olah!$S693:S15691,"Late")</f>
        <v>0</v>
      </c>
      <c r="J693">
        <f>COUNTIFS(olah!$Q$2:Q15691,summary!A693,olah!$B$2:B15691,summary!B693,olah!$S$2:S15691,"Late")</f>
        <v>3</v>
      </c>
      <c r="K693">
        <f t="shared" si="10"/>
        <v>11</v>
      </c>
      <c r="L693">
        <f>COUNTIFS(olah!$Q693:Q15691,summary!A693,olah!$B693:B15691,summary!B693,olah!$N693:N15691,summary!C693,olah!$P693:P15691,summary!D693,olah!$T693:T15691,"On Time CO")</f>
        <v>1</v>
      </c>
      <c r="M693">
        <f>COUNTIFS(olah!$Q$2:Q15691,summary!A693,olah!$B$2:B15691,summary!B693,olah!$T$2:T15691,"On Time CO")</f>
        <v>19</v>
      </c>
      <c r="N693">
        <f>COUNTIFS(olah!$Q693:Q15691,summary!A693,olah!$B693:B15691,summary!B693,olah!$N693:N15691,summary!C693,olah!$P693:P15691,summary!D693,olah!$T693:T15691,"Overtime")</f>
        <v>0</v>
      </c>
      <c r="O693">
        <f>COUNTIFS(olah!$Q$2:Q15691,summary!A693,olah!$B$2:B15691,summary!B693,olah!$T$2:T15691,"Overtime")</f>
        <v>0</v>
      </c>
      <c r="P693">
        <f>COUNTIFS(olah!$Q693:Q15691,summary!A693,olah!$B693:B15691,summary!B693,olah!$N693:N15691,summary!C693,olah!$P693:P15691,summary!D693,olah!$T693:T15691,"Early")</f>
        <v>0</v>
      </c>
      <c r="Q693">
        <f>COUNTIFS(olah!$Q$2:Q15691,summary!A693,olah!$B$2:B15691,summary!B693,olah!$T$2:T15691,"Early")</f>
        <v>0</v>
      </c>
      <c r="R693">
        <f>COUNTIFS(olah!$Q693:Q15691,summary!A693,olah!$B693:B15691,summary!B693,olah!$N693:N15691,summary!C693,olah!$P693:P15691,summary!D693,olah!$T693:T15691,"NA CO")</f>
        <v>0</v>
      </c>
      <c r="S693">
        <f>COUNTIFS(olah!$Q$2:Q15691,summary!A693,olah!$B$2:B15691,summary!B693,olah!$T$2:T15691,"NA CO")</f>
        <v>1</v>
      </c>
      <c r="T693" t="str">
        <f>olah!R693</f>
        <v>Daily Journey</v>
      </c>
      <c r="U693" t="str">
        <f>IF(T693="Permit", olah!T693, "No Permit")</f>
        <v>No Permit</v>
      </c>
    </row>
    <row r="694" spans="1:21" hidden="1" x14ac:dyDescent="0.3">
      <c r="A694" s="23">
        <v>44561</v>
      </c>
      <c r="B694" t="s">
        <v>212</v>
      </c>
      <c r="C694" t="s">
        <v>214</v>
      </c>
      <c r="D694" t="s">
        <v>11607</v>
      </c>
      <c r="E694" t="str">
        <f>VLOOKUP(B694,olah!$B:$P,2,0)</f>
        <v>2021-12-01</v>
      </c>
      <c r="F694">
        <f>COUNTIFS(parameter!$J$4:$J$34,summary!A694,parameter!$I$4:$I$34,"&gt;="&amp;summary!$E694)</f>
        <v>31</v>
      </c>
      <c r="G694">
        <f>COUNTIFS(olah!$Q694:Q15692,summary!A694,olah!$B694:B15692,summary!B694,olah!$N694:N15692,summary!C694,olah!$P694:P15692,summary!D694,olah!$S694:S15692,"On Time")</f>
        <v>1</v>
      </c>
      <c r="H694">
        <f>COUNTIFS(olah!$Q$2:Q15692,summary!A694,olah!$B$2:B15692,summary!B694,olah!$S$2:S15692,"On Time")</f>
        <v>17</v>
      </c>
      <c r="I694">
        <f>COUNTIFS(olah!$Q694:Q15692,summary!A694,olah!$B694:B15692,summary!B694,olah!$N694:N15692,summary!C694,olah!$P694:P15692,summary!D694,olah!$S694:S15692,"Late")</f>
        <v>0</v>
      </c>
      <c r="J694">
        <f>COUNTIFS(olah!$Q$2:Q15692,summary!A694,olah!$B$2:B15692,summary!B694,olah!$S$2:S15692,"Late")</f>
        <v>3</v>
      </c>
      <c r="K694">
        <f t="shared" si="10"/>
        <v>11</v>
      </c>
      <c r="L694">
        <f>COUNTIFS(olah!$Q694:Q15692,summary!A694,olah!$B694:B15692,summary!B694,olah!$N694:N15692,summary!C694,olah!$P694:P15692,summary!D694,olah!$T694:T15692,"On Time CO")</f>
        <v>1</v>
      </c>
      <c r="M694">
        <f>COUNTIFS(olah!$Q$2:Q15692,summary!A694,olah!$B$2:B15692,summary!B694,olah!$T$2:T15692,"On Time CO")</f>
        <v>19</v>
      </c>
      <c r="N694">
        <f>COUNTIFS(olah!$Q694:Q15692,summary!A694,olah!$B694:B15692,summary!B694,olah!$N694:N15692,summary!C694,olah!$P694:P15692,summary!D694,olah!$T694:T15692,"Overtime")</f>
        <v>0</v>
      </c>
      <c r="O694">
        <f>COUNTIFS(olah!$Q$2:Q15692,summary!A694,olah!$B$2:B15692,summary!B694,olah!$T$2:T15692,"Overtime")</f>
        <v>0</v>
      </c>
      <c r="P694">
        <f>COUNTIFS(olah!$Q694:Q15692,summary!A694,olah!$B694:B15692,summary!B694,olah!$N694:N15692,summary!C694,olah!$P694:P15692,summary!D694,olah!$T694:T15692,"Early")</f>
        <v>0</v>
      </c>
      <c r="Q694">
        <f>COUNTIFS(olah!$Q$2:Q15692,summary!A694,olah!$B$2:B15692,summary!B694,olah!$T$2:T15692,"Early")</f>
        <v>0</v>
      </c>
      <c r="R694">
        <f>COUNTIFS(olah!$Q694:Q15692,summary!A694,olah!$B694:B15692,summary!B694,olah!$N694:N15692,summary!C694,olah!$P694:P15692,summary!D694,olah!$T694:T15692,"NA CO")</f>
        <v>0</v>
      </c>
      <c r="S694">
        <f>COUNTIFS(olah!$Q$2:Q15692,summary!A694,olah!$B$2:B15692,summary!B694,olah!$T$2:T15692,"NA CO")</f>
        <v>1</v>
      </c>
      <c r="T694" t="str">
        <f>olah!R694</f>
        <v>Attendance</v>
      </c>
      <c r="U694" t="str">
        <f>IF(T694="Permit", olah!T694, "No Permit")</f>
        <v>No Permit</v>
      </c>
    </row>
    <row r="695" spans="1:21" hidden="1" x14ac:dyDescent="0.3">
      <c r="A695" s="23">
        <v>44561</v>
      </c>
      <c r="B695" t="s">
        <v>212</v>
      </c>
      <c r="C695" t="s">
        <v>214</v>
      </c>
      <c r="D695" t="s">
        <v>11608</v>
      </c>
      <c r="E695" t="str">
        <f>VLOOKUP(B695,olah!$B:$P,2,0)</f>
        <v>2021-12-01</v>
      </c>
      <c r="F695">
        <f>COUNTIFS(parameter!$J$4:$J$34,summary!A695,parameter!$I$4:$I$34,"&gt;="&amp;summary!$E695)</f>
        <v>31</v>
      </c>
      <c r="G695">
        <f>COUNTIFS(olah!$Q695:Q15693,summary!A695,olah!$B695:B15693,summary!B695,olah!$N695:N15693,summary!C695,olah!$P695:P15693,summary!D695,olah!$S695:S15693,"On Time")</f>
        <v>0</v>
      </c>
      <c r="H695">
        <f>COUNTIFS(olah!$Q$2:Q15693,summary!A695,olah!$B$2:B15693,summary!B695,olah!$S$2:S15693,"On Time")</f>
        <v>17</v>
      </c>
      <c r="I695">
        <f>COUNTIFS(olah!$Q695:Q15693,summary!A695,olah!$B695:B15693,summary!B695,olah!$N695:N15693,summary!C695,olah!$P695:P15693,summary!D695,olah!$S695:S15693,"Late")</f>
        <v>1</v>
      </c>
      <c r="J695">
        <f>COUNTIFS(olah!$Q$2:Q15693,summary!A695,olah!$B$2:B15693,summary!B695,olah!$S$2:S15693,"Late")</f>
        <v>3</v>
      </c>
      <c r="K695">
        <f t="shared" si="10"/>
        <v>10</v>
      </c>
      <c r="L695">
        <f>COUNTIFS(olah!$Q695:Q15693,summary!A695,olah!$B695:B15693,summary!B695,olah!$N695:N15693,summary!C695,olah!$P695:P15693,summary!D695,olah!$T695:T15693,"On Time CO")</f>
        <v>1</v>
      </c>
      <c r="M695">
        <f>COUNTIFS(olah!$Q$2:Q15693,summary!A695,olah!$B$2:B15693,summary!B695,olah!$T$2:T15693,"On Time CO")</f>
        <v>19</v>
      </c>
      <c r="N695">
        <f>COUNTIFS(olah!$Q695:Q15693,summary!A695,olah!$B695:B15693,summary!B695,olah!$N695:N15693,summary!C695,olah!$P695:P15693,summary!D695,olah!$T695:T15693,"Overtime")</f>
        <v>0</v>
      </c>
      <c r="O695">
        <f>COUNTIFS(olah!$Q$2:Q15693,summary!A695,olah!$B$2:B15693,summary!B695,olah!$T$2:T15693,"Overtime")</f>
        <v>0</v>
      </c>
      <c r="P695">
        <f>COUNTIFS(olah!$Q695:Q15693,summary!A695,olah!$B695:B15693,summary!B695,olah!$N695:N15693,summary!C695,olah!$P695:P15693,summary!D695,olah!$T695:T15693,"Early")</f>
        <v>0</v>
      </c>
      <c r="Q695">
        <f>COUNTIFS(olah!$Q$2:Q15693,summary!A695,olah!$B$2:B15693,summary!B695,olah!$T$2:T15693,"Early")</f>
        <v>0</v>
      </c>
      <c r="R695">
        <f>COUNTIFS(olah!$Q695:Q15693,summary!A695,olah!$B695:B15693,summary!B695,olah!$N695:N15693,summary!C695,olah!$P695:P15693,summary!D695,olah!$T695:T15693,"NA CO")</f>
        <v>0</v>
      </c>
      <c r="S695">
        <f>COUNTIFS(olah!$Q$2:Q15693,summary!A695,olah!$B$2:B15693,summary!B695,olah!$T$2:T15693,"NA CO")</f>
        <v>1</v>
      </c>
      <c r="T695" t="str">
        <f>olah!R695</f>
        <v>Attendance</v>
      </c>
      <c r="U695" t="str">
        <f>IF(T695="Permit", olah!T695, "No Permit")</f>
        <v>No Permit</v>
      </c>
    </row>
    <row r="696" spans="1:21" hidden="1" x14ac:dyDescent="0.3">
      <c r="A696" s="23">
        <v>44561</v>
      </c>
      <c r="B696" t="s">
        <v>212</v>
      </c>
      <c r="C696" t="s">
        <v>214</v>
      </c>
      <c r="D696" t="s">
        <v>11610</v>
      </c>
      <c r="E696" t="str">
        <f>VLOOKUP(B696,olah!$B:$P,2,0)</f>
        <v>2021-12-01</v>
      </c>
      <c r="F696">
        <f>COUNTIFS(parameter!$J$4:$J$34,summary!A696,parameter!$I$4:$I$34,"&gt;="&amp;summary!$E696)</f>
        <v>31</v>
      </c>
      <c r="G696">
        <f>COUNTIFS(olah!$Q696:Q15694,summary!A696,olah!$B696:B15694,summary!B696,olah!$N696:N15694,summary!C696,olah!$P696:P15694,summary!D696,olah!$S696:S15694,"On Time")</f>
        <v>1</v>
      </c>
      <c r="H696">
        <f>COUNTIFS(olah!$Q$2:Q15694,summary!A696,olah!$B$2:B15694,summary!B696,olah!$S$2:S15694,"On Time")</f>
        <v>17</v>
      </c>
      <c r="I696">
        <f>COUNTIFS(olah!$Q696:Q15694,summary!A696,olah!$B696:B15694,summary!B696,olah!$N696:N15694,summary!C696,olah!$P696:P15694,summary!D696,olah!$S696:S15694,"Late")</f>
        <v>0</v>
      </c>
      <c r="J696">
        <f>COUNTIFS(olah!$Q$2:Q15694,summary!A696,olah!$B$2:B15694,summary!B696,olah!$S$2:S15694,"Late")</f>
        <v>3</v>
      </c>
      <c r="K696">
        <f t="shared" si="10"/>
        <v>11</v>
      </c>
      <c r="L696">
        <f>COUNTIFS(olah!$Q696:Q15694,summary!A696,olah!$B696:B15694,summary!B696,olah!$N696:N15694,summary!C696,olah!$P696:P15694,summary!D696,olah!$T696:T15694,"On Time CO")</f>
        <v>1</v>
      </c>
      <c r="M696">
        <f>COUNTIFS(olah!$Q$2:Q15694,summary!A696,olah!$B$2:B15694,summary!B696,olah!$T$2:T15694,"On Time CO")</f>
        <v>19</v>
      </c>
      <c r="N696">
        <f>COUNTIFS(olah!$Q696:Q15694,summary!A696,olah!$B696:B15694,summary!B696,olah!$N696:N15694,summary!C696,olah!$P696:P15694,summary!D696,olah!$T696:T15694,"Overtime")</f>
        <v>0</v>
      </c>
      <c r="O696">
        <f>COUNTIFS(olah!$Q$2:Q15694,summary!A696,olah!$B$2:B15694,summary!B696,olah!$T$2:T15694,"Overtime")</f>
        <v>0</v>
      </c>
      <c r="P696">
        <f>COUNTIFS(olah!$Q696:Q15694,summary!A696,olah!$B696:B15694,summary!B696,olah!$N696:N15694,summary!C696,olah!$P696:P15694,summary!D696,olah!$T696:T15694,"Early")</f>
        <v>0</v>
      </c>
      <c r="Q696">
        <f>COUNTIFS(olah!$Q$2:Q15694,summary!A696,olah!$B$2:B15694,summary!B696,olah!$T$2:T15694,"Early")</f>
        <v>0</v>
      </c>
      <c r="R696">
        <f>COUNTIFS(olah!$Q696:Q15694,summary!A696,olah!$B696:B15694,summary!B696,olah!$N696:N15694,summary!C696,olah!$P696:P15694,summary!D696,olah!$T696:T15694,"NA CO")</f>
        <v>0</v>
      </c>
      <c r="S696">
        <f>COUNTIFS(olah!$Q$2:Q15694,summary!A696,olah!$B$2:B15694,summary!B696,olah!$T$2:T15694,"NA CO")</f>
        <v>1</v>
      </c>
      <c r="T696" t="str">
        <f>olah!R696</f>
        <v>Attendance</v>
      </c>
      <c r="U696" t="str">
        <f>IF(T696="Permit", olah!T696, "No Permit")</f>
        <v>No Permit</v>
      </c>
    </row>
    <row r="697" spans="1:21" hidden="1" x14ac:dyDescent="0.3">
      <c r="A697" s="23">
        <v>44561</v>
      </c>
      <c r="B697" t="s">
        <v>212</v>
      </c>
      <c r="C697" t="s">
        <v>214</v>
      </c>
      <c r="D697" t="s">
        <v>9025</v>
      </c>
      <c r="E697" t="str">
        <f>VLOOKUP(B697,olah!$B:$P,2,0)</f>
        <v>2021-12-01</v>
      </c>
      <c r="F697">
        <f>COUNTIFS(parameter!$J$4:$J$34,summary!A697,parameter!$I$4:$I$34,"&gt;="&amp;summary!$E697)</f>
        <v>31</v>
      </c>
      <c r="G697">
        <f>COUNTIFS(olah!$Q697:Q15695,summary!A697,olah!$B697:B15695,summary!B697,olah!$N697:N15695,summary!C697,olah!$P697:P15695,summary!D697,olah!$S697:S15695,"On Time")</f>
        <v>1</v>
      </c>
      <c r="H697">
        <f>COUNTIFS(olah!$Q$2:Q15695,summary!A697,olah!$B$2:B15695,summary!B697,olah!$S$2:S15695,"On Time")</f>
        <v>17</v>
      </c>
      <c r="I697">
        <f>COUNTIFS(olah!$Q697:Q15695,summary!A697,olah!$B697:B15695,summary!B697,olah!$N697:N15695,summary!C697,olah!$P697:P15695,summary!D697,olah!$S697:S15695,"Late")</f>
        <v>0</v>
      </c>
      <c r="J697">
        <f>COUNTIFS(olah!$Q$2:Q15695,summary!A697,olah!$B$2:B15695,summary!B697,olah!$S$2:S15695,"Late")</f>
        <v>3</v>
      </c>
      <c r="K697">
        <f t="shared" si="10"/>
        <v>11</v>
      </c>
      <c r="L697">
        <f>COUNTIFS(olah!$Q697:Q15695,summary!A697,olah!$B697:B15695,summary!B697,olah!$N697:N15695,summary!C697,olah!$P697:P15695,summary!D697,olah!$T697:T15695,"On Time CO")</f>
        <v>1</v>
      </c>
      <c r="M697">
        <f>COUNTIFS(olah!$Q$2:Q15695,summary!A697,olah!$B$2:B15695,summary!B697,olah!$T$2:T15695,"On Time CO")</f>
        <v>19</v>
      </c>
      <c r="N697">
        <f>COUNTIFS(olah!$Q697:Q15695,summary!A697,olah!$B697:B15695,summary!B697,olah!$N697:N15695,summary!C697,olah!$P697:P15695,summary!D697,olah!$T697:T15695,"Overtime")</f>
        <v>0</v>
      </c>
      <c r="O697">
        <f>COUNTIFS(olah!$Q$2:Q15695,summary!A697,olah!$B$2:B15695,summary!B697,olah!$T$2:T15695,"Overtime")</f>
        <v>0</v>
      </c>
      <c r="P697">
        <f>COUNTIFS(olah!$Q697:Q15695,summary!A697,olah!$B697:B15695,summary!B697,olah!$N697:N15695,summary!C697,olah!$P697:P15695,summary!D697,olah!$T697:T15695,"Early")</f>
        <v>0</v>
      </c>
      <c r="Q697">
        <f>COUNTIFS(olah!$Q$2:Q15695,summary!A697,olah!$B$2:B15695,summary!B697,olah!$T$2:T15695,"Early")</f>
        <v>0</v>
      </c>
      <c r="R697">
        <f>COUNTIFS(olah!$Q697:Q15695,summary!A697,olah!$B697:B15695,summary!B697,olah!$N697:N15695,summary!C697,olah!$P697:P15695,summary!D697,olah!$T697:T15695,"NA CO")</f>
        <v>0</v>
      </c>
      <c r="S697">
        <f>COUNTIFS(olah!$Q$2:Q15695,summary!A697,olah!$B$2:B15695,summary!B697,olah!$T$2:T15695,"NA CO")</f>
        <v>1</v>
      </c>
      <c r="T697" t="str">
        <f>olah!R697</f>
        <v>Attendance</v>
      </c>
      <c r="U697" t="str">
        <f>IF(T697="Permit", olah!T697, "No Permit")</f>
        <v>No Permit</v>
      </c>
    </row>
    <row r="698" spans="1:21" hidden="1" x14ac:dyDescent="0.3">
      <c r="A698" s="23">
        <v>44561</v>
      </c>
      <c r="B698" t="s">
        <v>212</v>
      </c>
      <c r="C698" t="s">
        <v>214</v>
      </c>
      <c r="D698" t="s">
        <v>10214</v>
      </c>
      <c r="E698" t="str">
        <f>VLOOKUP(B698,olah!$B:$P,2,0)</f>
        <v>2021-12-01</v>
      </c>
      <c r="F698">
        <f>COUNTIFS(parameter!$J$4:$J$34,summary!A698,parameter!$I$4:$I$34,"&gt;="&amp;summary!$E698)</f>
        <v>31</v>
      </c>
      <c r="G698">
        <f>COUNTIFS(olah!$Q698:Q15696,summary!A698,olah!$B698:B15696,summary!B698,olah!$N698:N15696,summary!C698,olah!$P698:P15696,summary!D698,olah!$S698:S15696,"On Time")</f>
        <v>1</v>
      </c>
      <c r="H698">
        <f>COUNTIFS(olah!$Q$2:Q15696,summary!A698,olah!$B$2:B15696,summary!B698,olah!$S$2:S15696,"On Time")</f>
        <v>17</v>
      </c>
      <c r="I698">
        <f>COUNTIFS(olah!$Q698:Q15696,summary!A698,olah!$B698:B15696,summary!B698,olah!$N698:N15696,summary!C698,olah!$P698:P15696,summary!D698,olah!$S698:S15696,"Late")</f>
        <v>0</v>
      </c>
      <c r="J698">
        <f>COUNTIFS(olah!$Q$2:Q15696,summary!A698,olah!$B$2:B15696,summary!B698,olah!$S$2:S15696,"Late")</f>
        <v>3</v>
      </c>
      <c r="K698">
        <f t="shared" si="10"/>
        <v>11</v>
      </c>
      <c r="L698">
        <f>COUNTIFS(olah!$Q698:Q15696,summary!A698,olah!$B698:B15696,summary!B698,olah!$N698:N15696,summary!C698,olah!$P698:P15696,summary!D698,olah!$T698:T15696,"On Time CO")</f>
        <v>0</v>
      </c>
      <c r="M698">
        <f>COUNTIFS(olah!$Q$2:Q15696,summary!A698,olah!$B$2:B15696,summary!B698,olah!$T$2:T15696,"On Time CO")</f>
        <v>19</v>
      </c>
      <c r="N698">
        <f>COUNTIFS(olah!$Q698:Q15696,summary!A698,olah!$B698:B15696,summary!B698,olah!$N698:N15696,summary!C698,olah!$P698:P15696,summary!D698,olah!$T698:T15696,"Overtime")</f>
        <v>0</v>
      </c>
      <c r="O698">
        <f>COUNTIFS(olah!$Q$2:Q15696,summary!A698,olah!$B$2:B15696,summary!B698,olah!$T$2:T15696,"Overtime")</f>
        <v>0</v>
      </c>
      <c r="P698">
        <f>COUNTIFS(olah!$Q698:Q15696,summary!A698,olah!$B698:B15696,summary!B698,olah!$N698:N15696,summary!C698,olah!$P698:P15696,summary!D698,olah!$T698:T15696,"Early")</f>
        <v>0</v>
      </c>
      <c r="Q698">
        <f>COUNTIFS(olah!$Q$2:Q15696,summary!A698,olah!$B$2:B15696,summary!B698,olah!$T$2:T15696,"Early")</f>
        <v>0</v>
      </c>
      <c r="R698">
        <f>COUNTIFS(olah!$Q698:Q15696,summary!A698,olah!$B698:B15696,summary!B698,olah!$N698:N15696,summary!C698,olah!$P698:P15696,summary!D698,olah!$T698:T15696,"NA CO")</f>
        <v>1</v>
      </c>
      <c r="S698">
        <f>COUNTIFS(olah!$Q$2:Q15696,summary!A698,olah!$B$2:B15696,summary!B698,olah!$T$2:T15696,"NA CO")</f>
        <v>1</v>
      </c>
      <c r="T698" t="str">
        <f>olah!R698</f>
        <v>Attendance</v>
      </c>
      <c r="U698" t="str">
        <f>IF(T698="Permit", olah!T698, "No Permit")</f>
        <v>No Permit</v>
      </c>
    </row>
    <row r="699" spans="1:21" hidden="1" x14ac:dyDescent="0.3">
      <c r="A699" s="23">
        <v>44561</v>
      </c>
      <c r="B699" t="s">
        <v>221</v>
      </c>
      <c r="C699" t="s">
        <v>28</v>
      </c>
      <c r="D699" t="s">
        <v>1390</v>
      </c>
      <c r="E699" t="str">
        <f>VLOOKUP(B699,olah!$B:$P,2,0)</f>
        <v>2021-12-01</v>
      </c>
      <c r="F699">
        <f>COUNTIFS(parameter!$J$4:$J$34,summary!A699,parameter!$I$4:$I$34,"&gt;="&amp;summary!$E699)</f>
        <v>31</v>
      </c>
      <c r="G699">
        <f>COUNTIFS(olah!$Q699:Q15697,summary!A699,olah!$B699:B15697,summary!B699,olah!$N699:N15697,summary!C699,olah!$P699:P15697,summary!D699,olah!$S699:S15697,"On Time")</f>
        <v>1</v>
      </c>
      <c r="H699">
        <f>COUNTIFS(olah!$Q$2:Q15697,summary!A699,olah!$B$2:B15697,summary!B699,olah!$S$2:S15697,"On Time")</f>
        <v>12</v>
      </c>
      <c r="I699">
        <f>COUNTIFS(olah!$Q699:Q15697,summary!A699,olah!$B699:B15697,summary!B699,olah!$N699:N15697,summary!C699,olah!$P699:P15697,summary!D699,olah!$S699:S15697,"Late")</f>
        <v>0</v>
      </c>
      <c r="J699">
        <f>COUNTIFS(olah!$Q$2:Q15697,summary!A699,olah!$B$2:B15697,summary!B699,olah!$S$2:S15697,"Late")</f>
        <v>0</v>
      </c>
      <c r="K699">
        <f t="shared" si="10"/>
        <v>19</v>
      </c>
      <c r="L699">
        <f>COUNTIFS(olah!$Q699:Q15697,summary!A699,olah!$B699:B15697,summary!B699,olah!$N699:N15697,summary!C699,olah!$P699:P15697,summary!D699,olah!$T699:T15697,"On Time CO")</f>
        <v>1</v>
      </c>
      <c r="M699">
        <f>COUNTIFS(olah!$Q$2:Q15697,summary!A699,olah!$B$2:B15697,summary!B699,olah!$T$2:T15697,"On Time CO")</f>
        <v>9</v>
      </c>
      <c r="N699">
        <f>COUNTIFS(olah!$Q699:Q15697,summary!A699,olah!$B699:B15697,summary!B699,olah!$N699:N15697,summary!C699,olah!$P699:P15697,summary!D699,olah!$T699:T15697,"Overtime")</f>
        <v>0</v>
      </c>
      <c r="O699">
        <f>COUNTIFS(olah!$Q$2:Q15697,summary!A699,olah!$B$2:B15697,summary!B699,olah!$T$2:T15697,"Overtime")</f>
        <v>0</v>
      </c>
      <c r="P699">
        <f>COUNTIFS(olah!$Q699:Q15697,summary!A699,olah!$B699:B15697,summary!B699,olah!$N699:N15697,summary!C699,olah!$P699:P15697,summary!D699,olah!$T699:T15697,"Early")</f>
        <v>0</v>
      </c>
      <c r="Q699">
        <f>COUNTIFS(olah!$Q$2:Q15697,summary!A699,olah!$B$2:B15697,summary!B699,olah!$T$2:T15697,"Early")</f>
        <v>0</v>
      </c>
      <c r="R699">
        <f>COUNTIFS(olah!$Q699:Q15697,summary!A699,olah!$B699:B15697,summary!B699,olah!$N699:N15697,summary!C699,olah!$P699:P15697,summary!D699,olah!$T699:T15697,"NA CO")</f>
        <v>0</v>
      </c>
      <c r="S699">
        <f>COUNTIFS(olah!$Q$2:Q15697,summary!A699,olah!$B$2:B15697,summary!B699,olah!$T$2:T15697,"NA CO")</f>
        <v>3</v>
      </c>
      <c r="T699" t="str">
        <f>olah!R699</f>
        <v>Attendance</v>
      </c>
      <c r="U699" t="str">
        <f>IF(T699="Permit", olah!T699, "No Permit")</f>
        <v>No Permit</v>
      </c>
    </row>
    <row r="700" spans="1:21" hidden="1" x14ac:dyDescent="0.3">
      <c r="A700" s="23">
        <v>44561</v>
      </c>
      <c r="B700" t="s">
        <v>221</v>
      </c>
      <c r="C700" t="s">
        <v>28</v>
      </c>
      <c r="D700" t="s">
        <v>5935</v>
      </c>
      <c r="E700" t="str">
        <f>VLOOKUP(B700,olah!$B:$P,2,0)</f>
        <v>2021-12-01</v>
      </c>
      <c r="F700">
        <f>COUNTIFS(parameter!$J$4:$J$34,summary!A700,parameter!$I$4:$I$34,"&gt;="&amp;summary!$E700)</f>
        <v>31</v>
      </c>
      <c r="G700">
        <f>COUNTIFS(olah!$Q700:Q15698,summary!A700,olah!$B700:B15698,summary!B700,olah!$N700:N15698,summary!C700,olah!$P700:P15698,summary!D700,olah!$S700:S15698,"On Time")</f>
        <v>1</v>
      </c>
      <c r="H700">
        <f>COUNTIFS(olah!$Q$2:Q15698,summary!A700,olah!$B$2:B15698,summary!B700,olah!$S$2:S15698,"On Time")</f>
        <v>12</v>
      </c>
      <c r="I700">
        <f>COUNTIFS(olah!$Q700:Q15698,summary!A700,olah!$B700:B15698,summary!B700,olah!$N700:N15698,summary!C700,olah!$P700:P15698,summary!D700,olah!$S700:S15698,"Late")</f>
        <v>0</v>
      </c>
      <c r="J700">
        <f>COUNTIFS(olah!$Q$2:Q15698,summary!A700,olah!$B$2:B15698,summary!B700,olah!$S$2:S15698,"Late")</f>
        <v>0</v>
      </c>
      <c r="K700">
        <f t="shared" si="10"/>
        <v>19</v>
      </c>
      <c r="L700">
        <f>COUNTIFS(olah!$Q700:Q15698,summary!A700,olah!$B700:B15698,summary!B700,olah!$N700:N15698,summary!C700,olah!$P700:P15698,summary!D700,olah!$T700:T15698,"On Time CO")</f>
        <v>1</v>
      </c>
      <c r="M700">
        <f>COUNTIFS(olah!$Q$2:Q15698,summary!A700,olah!$B$2:B15698,summary!B700,olah!$T$2:T15698,"On Time CO")</f>
        <v>9</v>
      </c>
      <c r="N700">
        <f>COUNTIFS(olah!$Q700:Q15698,summary!A700,olah!$B700:B15698,summary!B700,olah!$N700:N15698,summary!C700,olah!$P700:P15698,summary!D700,olah!$T700:T15698,"Overtime")</f>
        <v>0</v>
      </c>
      <c r="O700">
        <f>COUNTIFS(olah!$Q$2:Q15698,summary!A700,olah!$B$2:B15698,summary!B700,olah!$T$2:T15698,"Overtime")</f>
        <v>0</v>
      </c>
      <c r="P700">
        <f>COUNTIFS(olah!$Q700:Q15698,summary!A700,olah!$B700:B15698,summary!B700,olah!$N700:N15698,summary!C700,olah!$P700:P15698,summary!D700,olah!$T700:T15698,"Early")</f>
        <v>0</v>
      </c>
      <c r="Q700">
        <f>COUNTIFS(olah!$Q$2:Q15698,summary!A700,olah!$B$2:B15698,summary!B700,olah!$T$2:T15698,"Early")</f>
        <v>0</v>
      </c>
      <c r="R700">
        <f>COUNTIFS(olah!$Q700:Q15698,summary!A700,olah!$B700:B15698,summary!B700,olah!$N700:N15698,summary!C700,olah!$P700:P15698,summary!D700,olah!$T700:T15698,"NA CO")</f>
        <v>0</v>
      </c>
      <c r="S700">
        <f>COUNTIFS(olah!$Q$2:Q15698,summary!A700,olah!$B$2:B15698,summary!B700,olah!$T$2:T15698,"NA CO")</f>
        <v>3</v>
      </c>
      <c r="T700" t="str">
        <f>olah!R700</f>
        <v>Attendance</v>
      </c>
      <c r="U700" t="str">
        <f>IF(T700="Permit", olah!T700, "No Permit")</f>
        <v>No Permit</v>
      </c>
    </row>
    <row r="701" spans="1:21" hidden="1" x14ac:dyDescent="0.3">
      <c r="A701" s="23">
        <v>44561</v>
      </c>
      <c r="B701" t="s">
        <v>221</v>
      </c>
      <c r="C701" t="s">
        <v>28</v>
      </c>
      <c r="D701" t="s">
        <v>11600</v>
      </c>
      <c r="E701" t="str">
        <f>VLOOKUP(B701,olah!$B:$P,2,0)</f>
        <v>2021-12-01</v>
      </c>
      <c r="F701">
        <f>COUNTIFS(parameter!$J$4:$J$34,summary!A701,parameter!$I$4:$I$34,"&gt;="&amp;summary!$E701)</f>
        <v>31</v>
      </c>
      <c r="G701">
        <f>COUNTIFS(olah!$Q701:Q15699,summary!A701,olah!$B701:B15699,summary!B701,olah!$N701:N15699,summary!C701,olah!$P701:P15699,summary!D701,olah!$S701:S15699,"On Time")</f>
        <v>1</v>
      </c>
      <c r="H701">
        <f>COUNTIFS(olah!$Q$2:Q15699,summary!A701,olah!$B$2:B15699,summary!B701,olah!$S$2:S15699,"On Time")</f>
        <v>12</v>
      </c>
      <c r="I701">
        <f>COUNTIFS(olah!$Q701:Q15699,summary!A701,olah!$B701:B15699,summary!B701,olah!$N701:N15699,summary!C701,olah!$P701:P15699,summary!D701,olah!$S701:S15699,"Late")</f>
        <v>0</v>
      </c>
      <c r="J701">
        <f>COUNTIFS(olah!$Q$2:Q15699,summary!A701,olah!$B$2:B15699,summary!B701,olah!$S$2:S15699,"Late")</f>
        <v>0</v>
      </c>
      <c r="K701">
        <f t="shared" si="10"/>
        <v>19</v>
      </c>
      <c r="L701">
        <f>COUNTIFS(olah!$Q701:Q15699,summary!A701,olah!$B701:B15699,summary!B701,olah!$N701:N15699,summary!C701,olah!$P701:P15699,summary!D701,olah!$T701:T15699,"On Time CO")</f>
        <v>1</v>
      </c>
      <c r="M701">
        <f>COUNTIFS(olah!$Q$2:Q15699,summary!A701,olah!$B$2:B15699,summary!B701,olah!$T$2:T15699,"On Time CO")</f>
        <v>9</v>
      </c>
      <c r="N701">
        <f>COUNTIFS(olah!$Q701:Q15699,summary!A701,olah!$B701:B15699,summary!B701,olah!$N701:N15699,summary!C701,olah!$P701:P15699,summary!D701,olah!$T701:T15699,"Overtime")</f>
        <v>0</v>
      </c>
      <c r="O701">
        <f>COUNTIFS(olah!$Q$2:Q15699,summary!A701,olah!$B$2:B15699,summary!B701,olah!$T$2:T15699,"Overtime")</f>
        <v>0</v>
      </c>
      <c r="P701">
        <f>COUNTIFS(olah!$Q701:Q15699,summary!A701,olah!$B701:B15699,summary!B701,olah!$N701:N15699,summary!C701,olah!$P701:P15699,summary!D701,olah!$T701:T15699,"Early")</f>
        <v>0</v>
      </c>
      <c r="Q701">
        <f>COUNTIFS(olah!$Q$2:Q15699,summary!A701,olah!$B$2:B15699,summary!B701,olah!$T$2:T15699,"Early")</f>
        <v>0</v>
      </c>
      <c r="R701">
        <f>COUNTIFS(olah!$Q701:Q15699,summary!A701,olah!$B701:B15699,summary!B701,olah!$N701:N15699,summary!C701,olah!$P701:P15699,summary!D701,olah!$T701:T15699,"NA CO")</f>
        <v>0</v>
      </c>
      <c r="S701">
        <f>COUNTIFS(olah!$Q$2:Q15699,summary!A701,olah!$B$2:B15699,summary!B701,olah!$T$2:T15699,"NA CO")</f>
        <v>3</v>
      </c>
      <c r="T701" t="str">
        <f>olah!R701</f>
        <v>Attendance</v>
      </c>
      <c r="U701" t="str">
        <f>IF(T701="Permit", olah!T701, "No Permit")</f>
        <v>No Permit</v>
      </c>
    </row>
    <row r="702" spans="1:21" hidden="1" x14ac:dyDescent="0.3">
      <c r="A702" s="23">
        <v>44561</v>
      </c>
      <c r="B702" t="s">
        <v>221</v>
      </c>
      <c r="C702" t="s">
        <v>28</v>
      </c>
      <c r="D702" t="s">
        <v>11601</v>
      </c>
      <c r="E702" t="str">
        <f>VLOOKUP(B702,olah!$B:$P,2,0)</f>
        <v>2021-12-01</v>
      </c>
      <c r="F702">
        <f>COUNTIFS(parameter!$J$4:$J$34,summary!A702,parameter!$I$4:$I$34,"&gt;="&amp;summary!$E702)</f>
        <v>31</v>
      </c>
      <c r="G702">
        <f>COUNTIFS(olah!$Q702:Q15700,summary!A702,olah!$B702:B15700,summary!B702,olah!$N702:N15700,summary!C702,olah!$P702:P15700,summary!D702,olah!$S702:S15700,"On Time")</f>
        <v>1</v>
      </c>
      <c r="H702">
        <f>COUNTIFS(olah!$Q$2:Q15700,summary!A702,olah!$B$2:B15700,summary!B702,olah!$S$2:S15700,"On Time")</f>
        <v>12</v>
      </c>
      <c r="I702">
        <f>COUNTIFS(olah!$Q702:Q15700,summary!A702,olah!$B702:B15700,summary!B702,olah!$N702:N15700,summary!C702,olah!$P702:P15700,summary!D702,olah!$S702:S15700,"Late")</f>
        <v>0</v>
      </c>
      <c r="J702">
        <f>COUNTIFS(olah!$Q$2:Q15700,summary!A702,olah!$B$2:B15700,summary!B702,olah!$S$2:S15700,"Late")</f>
        <v>0</v>
      </c>
      <c r="K702">
        <f t="shared" si="10"/>
        <v>19</v>
      </c>
      <c r="L702">
        <f>COUNTIFS(olah!$Q702:Q15700,summary!A702,olah!$B702:B15700,summary!B702,olah!$N702:N15700,summary!C702,olah!$P702:P15700,summary!D702,olah!$T702:T15700,"On Time CO")</f>
        <v>1</v>
      </c>
      <c r="M702">
        <f>COUNTIFS(olah!$Q$2:Q15700,summary!A702,olah!$B$2:B15700,summary!B702,olah!$T$2:T15700,"On Time CO")</f>
        <v>9</v>
      </c>
      <c r="N702">
        <f>COUNTIFS(olah!$Q702:Q15700,summary!A702,olah!$B702:B15700,summary!B702,olah!$N702:N15700,summary!C702,olah!$P702:P15700,summary!D702,olah!$T702:T15700,"Overtime")</f>
        <v>0</v>
      </c>
      <c r="O702">
        <f>COUNTIFS(olah!$Q$2:Q15700,summary!A702,olah!$B$2:B15700,summary!B702,olah!$T$2:T15700,"Overtime")</f>
        <v>0</v>
      </c>
      <c r="P702">
        <f>COUNTIFS(olah!$Q702:Q15700,summary!A702,olah!$B702:B15700,summary!B702,olah!$N702:N15700,summary!C702,olah!$P702:P15700,summary!D702,olah!$T702:T15700,"Early")</f>
        <v>0</v>
      </c>
      <c r="Q702">
        <f>COUNTIFS(olah!$Q$2:Q15700,summary!A702,olah!$B$2:B15700,summary!B702,olah!$T$2:T15700,"Early")</f>
        <v>0</v>
      </c>
      <c r="R702">
        <f>COUNTIFS(olah!$Q702:Q15700,summary!A702,olah!$B702:B15700,summary!B702,olah!$N702:N15700,summary!C702,olah!$P702:P15700,summary!D702,olah!$T702:T15700,"NA CO")</f>
        <v>0</v>
      </c>
      <c r="S702">
        <f>COUNTIFS(olah!$Q$2:Q15700,summary!A702,olah!$B$2:B15700,summary!B702,olah!$T$2:T15700,"NA CO")</f>
        <v>3</v>
      </c>
      <c r="T702" t="str">
        <f>olah!R702</f>
        <v>Attendance</v>
      </c>
      <c r="U702" t="str">
        <f>IF(T702="Permit", olah!T702, "No Permit")</f>
        <v>No Permit</v>
      </c>
    </row>
    <row r="703" spans="1:21" hidden="1" x14ac:dyDescent="0.3">
      <c r="A703" s="23">
        <v>44561</v>
      </c>
      <c r="B703" t="s">
        <v>221</v>
      </c>
      <c r="C703" t="s">
        <v>28</v>
      </c>
      <c r="D703" t="s">
        <v>6082</v>
      </c>
      <c r="E703" t="str">
        <f>VLOOKUP(B703,olah!$B:$P,2,0)</f>
        <v>2021-12-01</v>
      </c>
      <c r="F703">
        <f>COUNTIFS(parameter!$J$4:$J$34,summary!A703,parameter!$I$4:$I$34,"&gt;="&amp;summary!$E703)</f>
        <v>31</v>
      </c>
      <c r="G703">
        <f>COUNTIFS(olah!$Q703:Q15701,summary!A703,olah!$B703:B15701,summary!B703,olah!$N703:N15701,summary!C703,olah!$P703:P15701,summary!D703,olah!$S703:S15701,"On Time")</f>
        <v>1</v>
      </c>
      <c r="H703">
        <f>COUNTIFS(olah!$Q$2:Q15701,summary!A703,olah!$B$2:B15701,summary!B703,olah!$S$2:S15701,"On Time")</f>
        <v>12</v>
      </c>
      <c r="I703">
        <f>COUNTIFS(olah!$Q703:Q15701,summary!A703,olah!$B703:B15701,summary!B703,olah!$N703:N15701,summary!C703,olah!$P703:P15701,summary!D703,olah!$S703:S15701,"Late")</f>
        <v>0</v>
      </c>
      <c r="J703">
        <f>COUNTIFS(olah!$Q$2:Q15701,summary!A703,olah!$B$2:B15701,summary!B703,olah!$S$2:S15701,"Late")</f>
        <v>0</v>
      </c>
      <c r="K703">
        <f t="shared" si="10"/>
        <v>19</v>
      </c>
      <c r="L703">
        <f>COUNTIFS(olah!$Q703:Q15701,summary!A703,olah!$B703:B15701,summary!B703,olah!$N703:N15701,summary!C703,olah!$P703:P15701,summary!D703,olah!$T703:T15701,"On Time CO")</f>
        <v>1</v>
      </c>
      <c r="M703">
        <f>COUNTIFS(olah!$Q$2:Q15701,summary!A703,olah!$B$2:B15701,summary!B703,olah!$T$2:T15701,"On Time CO")</f>
        <v>9</v>
      </c>
      <c r="N703">
        <f>COUNTIFS(olah!$Q703:Q15701,summary!A703,olah!$B703:B15701,summary!B703,olah!$N703:N15701,summary!C703,olah!$P703:P15701,summary!D703,olah!$T703:T15701,"Overtime")</f>
        <v>0</v>
      </c>
      <c r="O703">
        <f>COUNTIFS(olah!$Q$2:Q15701,summary!A703,olah!$B$2:B15701,summary!B703,olah!$T$2:T15701,"Overtime")</f>
        <v>0</v>
      </c>
      <c r="P703">
        <f>COUNTIFS(olah!$Q703:Q15701,summary!A703,olah!$B703:B15701,summary!B703,olah!$N703:N15701,summary!C703,olah!$P703:P15701,summary!D703,olah!$T703:T15701,"Early")</f>
        <v>0</v>
      </c>
      <c r="Q703">
        <f>COUNTIFS(olah!$Q$2:Q15701,summary!A703,olah!$B$2:B15701,summary!B703,olah!$T$2:T15701,"Early")</f>
        <v>0</v>
      </c>
      <c r="R703">
        <f>COUNTIFS(olah!$Q703:Q15701,summary!A703,olah!$B703:B15701,summary!B703,olah!$N703:N15701,summary!C703,olah!$P703:P15701,summary!D703,olah!$T703:T15701,"NA CO")</f>
        <v>0</v>
      </c>
      <c r="S703">
        <f>COUNTIFS(olah!$Q$2:Q15701,summary!A703,olah!$B$2:B15701,summary!B703,olah!$T$2:T15701,"NA CO")</f>
        <v>3</v>
      </c>
      <c r="T703" t="str">
        <f>olah!R703</f>
        <v>Attendance</v>
      </c>
      <c r="U703" t="str">
        <f>IF(T703="Permit", olah!T703, "No Permit")</f>
        <v>No Permit</v>
      </c>
    </row>
    <row r="704" spans="1:21" hidden="1" x14ac:dyDescent="0.3">
      <c r="A704" s="23">
        <v>44561</v>
      </c>
      <c r="B704" t="s">
        <v>221</v>
      </c>
      <c r="C704" t="s">
        <v>28</v>
      </c>
      <c r="D704" t="s">
        <v>11602</v>
      </c>
      <c r="E704" t="str">
        <f>VLOOKUP(B704,olah!$B:$P,2,0)</f>
        <v>2021-12-01</v>
      </c>
      <c r="F704">
        <f>COUNTIFS(parameter!$J$4:$J$34,summary!A704,parameter!$I$4:$I$34,"&gt;="&amp;summary!$E704)</f>
        <v>31</v>
      </c>
      <c r="G704">
        <f>COUNTIFS(olah!$Q704:Q15702,summary!A704,olah!$B704:B15702,summary!B704,olah!$N704:N15702,summary!C704,olah!$P704:P15702,summary!D704,olah!$S704:S15702,"On Time")</f>
        <v>1</v>
      </c>
      <c r="H704">
        <f>COUNTIFS(olah!$Q$2:Q15702,summary!A704,olah!$B$2:B15702,summary!B704,olah!$S$2:S15702,"On Time")</f>
        <v>12</v>
      </c>
      <c r="I704">
        <f>COUNTIFS(olah!$Q704:Q15702,summary!A704,olah!$B704:B15702,summary!B704,olah!$N704:N15702,summary!C704,olah!$P704:P15702,summary!D704,olah!$S704:S15702,"Late")</f>
        <v>0</v>
      </c>
      <c r="J704">
        <f>COUNTIFS(olah!$Q$2:Q15702,summary!A704,olah!$B$2:B15702,summary!B704,olah!$S$2:S15702,"Late")</f>
        <v>0</v>
      </c>
      <c r="K704">
        <f t="shared" si="10"/>
        <v>19</v>
      </c>
      <c r="L704">
        <f>COUNTIFS(olah!$Q704:Q15702,summary!A704,olah!$B704:B15702,summary!B704,olah!$N704:N15702,summary!C704,olah!$P704:P15702,summary!D704,olah!$T704:T15702,"On Time CO")</f>
        <v>1</v>
      </c>
      <c r="M704">
        <f>COUNTIFS(olah!$Q$2:Q15702,summary!A704,olah!$B$2:B15702,summary!B704,olah!$T$2:T15702,"On Time CO")</f>
        <v>9</v>
      </c>
      <c r="N704">
        <f>COUNTIFS(olah!$Q704:Q15702,summary!A704,olah!$B704:B15702,summary!B704,olah!$N704:N15702,summary!C704,olah!$P704:P15702,summary!D704,olah!$T704:T15702,"Overtime")</f>
        <v>0</v>
      </c>
      <c r="O704">
        <f>COUNTIFS(olah!$Q$2:Q15702,summary!A704,olah!$B$2:B15702,summary!B704,olah!$T$2:T15702,"Overtime")</f>
        <v>0</v>
      </c>
      <c r="P704">
        <f>COUNTIFS(olah!$Q704:Q15702,summary!A704,olah!$B704:B15702,summary!B704,olah!$N704:N15702,summary!C704,olah!$P704:P15702,summary!D704,olah!$T704:T15702,"Early")</f>
        <v>0</v>
      </c>
      <c r="Q704">
        <f>COUNTIFS(olah!$Q$2:Q15702,summary!A704,olah!$B$2:B15702,summary!B704,olah!$T$2:T15702,"Early")</f>
        <v>0</v>
      </c>
      <c r="R704">
        <f>COUNTIFS(olah!$Q704:Q15702,summary!A704,olah!$B704:B15702,summary!B704,olah!$N704:N15702,summary!C704,olah!$P704:P15702,summary!D704,olah!$T704:T15702,"NA CO")</f>
        <v>0</v>
      </c>
      <c r="S704">
        <f>COUNTIFS(olah!$Q$2:Q15702,summary!A704,olah!$B$2:B15702,summary!B704,olah!$T$2:T15702,"NA CO")</f>
        <v>3</v>
      </c>
      <c r="T704" t="str">
        <f>olah!R704</f>
        <v>Attendance</v>
      </c>
      <c r="U704" t="str">
        <f>IF(T704="Permit", olah!T704, "No Permit")</f>
        <v>No Permit</v>
      </c>
    </row>
    <row r="705" spans="1:21" hidden="1" x14ac:dyDescent="0.3">
      <c r="A705" s="23">
        <v>44561</v>
      </c>
      <c r="B705" t="s">
        <v>221</v>
      </c>
      <c r="C705" t="s">
        <v>28</v>
      </c>
      <c r="D705" t="s">
        <v>7108</v>
      </c>
      <c r="E705" t="str">
        <f>VLOOKUP(B705,olah!$B:$P,2,0)</f>
        <v>2021-12-01</v>
      </c>
      <c r="F705">
        <f>COUNTIFS(parameter!$J$4:$J$34,summary!A705,parameter!$I$4:$I$34,"&gt;="&amp;summary!$E705)</f>
        <v>31</v>
      </c>
      <c r="G705">
        <f>COUNTIFS(olah!$Q705:Q15703,summary!A705,olah!$B705:B15703,summary!B705,olah!$N705:N15703,summary!C705,olah!$P705:P15703,summary!D705,olah!$S705:S15703,"On Time")</f>
        <v>1</v>
      </c>
      <c r="H705">
        <f>COUNTIFS(olah!$Q$2:Q15703,summary!A705,olah!$B$2:B15703,summary!B705,olah!$S$2:S15703,"On Time")</f>
        <v>12</v>
      </c>
      <c r="I705">
        <f>COUNTIFS(olah!$Q705:Q15703,summary!A705,olah!$B705:B15703,summary!B705,olah!$N705:N15703,summary!C705,olah!$P705:P15703,summary!D705,olah!$S705:S15703,"Late")</f>
        <v>0</v>
      </c>
      <c r="J705">
        <f>COUNTIFS(olah!$Q$2:Q15703,summary!A705,olah!$B$2:B15703,summary!B705,olah!$S$2:S15703,"Late")</f>
        <v>0</v>
      </c>
      <c r="K705">
        <f t="shared" si="10"/>
        <v>19</v>
      </c>
      <c r="L705">
        <f>COUNTIFS(olah!$Q705:Q15703,summary!A705,olah!$B705:B15703,summary!B705,olah!$N705:N15703,summary!C705,olah!$P705:P15703,summary!D705,olah!$T705:T15703,"On Time CO")</f>
        <v>1</v>
      </c>
      <c r="M705">
        <f>COUNTIFS(olah!$Q$2:Q15703,summary!A705,olah!$B$2:B15703,summary!B705,olah!$T$2:T15703,"On Time CO")</f>
        <v>9</v>
      </c>
      <c r="N705">
        <f>COUNTIFS(olah!$Q705:Q15703,summary!A705,olah!$B705:B15703,summary!B705,olah!$N705:N15703,summary!C705,olah!$P705:P15703,summary!D705,olah!$T705:T15703,"Overtime")</f>
        <v>0</v>
      </c>
      <c r="O705">
        <f>COUNTIFS(olah!$Q$2:Q15703,summary!A705,olah!$B$2:B15703,summary!B705,olah!$T$2:T15703,"Overtime")</f>
        <v>0</v>
      </c>
      <c r="P705">
        <f>COUNTIFS(olah!$Q705:Q15703,summary!A705,olah!$B705:B15703,summary!B705,olah!$N705:N15703,summary!C705,olah!$P705:P15703,summary!D705,olah!$T705:T15703,"Early")</f>
        <v>0</v>
      </c>
      <c r="Q705">
        <f>COUNTIFS(olah!$Q$2:Q15703,summary!A705,olah!$B$2:B15703,summary!B705,olah!$T$2:T15703,"Early")</f>
        <v>0</v>
      </c>
      <c r="R705">
        <f>COUNTIFS(olah!$Q705:Q15703,summary!A705,olah!$B705:B15703,summary!B705,olah!$N705:N15703,summary!C705,olah!$P705:P15703,summary!D705,olah!$T705:T15703,"NA CO")</f>
        <v>0</v>
      </c>
      <c r="S705">
        <f>COUNTIFS(olah!$Q$2:Q15703,summary!A705,olah!$B$2:B15703,summary!B705,olah!$T$2:T15703,"NA CO")</f>
        <v>3</v>
      </c>
      <c r="T705" t="str">
        <f>olah!R705</f>
        <v>Attendance</v>
      </c>
      <c r="U705" t="str">
        <f>IF(T705="Permit", olah!T705, "No Permit")</f>
        <v>No Permit</v>
      </c>
    </row>
    <row r="706" spans="1:21" hidden="1" x14ac:dyDescent="0.3">
      <c r="A706" s="23">
        <v>44561</v>
      </c>
      <c r="B706" t="s">
        <v>221</v>
      </c>
      <c r="C706" t="s">
        <v>28</v>
      </c>
      <c r="D706" t="s">
        <v>11604</v>
      </c>
      <c r="E706" t="str">
        <f>VLOOKUP(B706,olah!$B:$P,2,0)</f>
        <v>2021-12-01</v>
      </c>
      <c r="F706">
        <f>COUNTIFS(parameter!$J$4:$J$34,summary!A706,parameter!$I$4:$I$34,"&gt;="&amp;summary!$E706)</f>
        <v>31</v>
      </c>
      <c r="G706">
        <f>COUNTIFS(olah!$Q706:Q15704,summary!A706,olah!$B706:B15704,summary!B706,olah!$N706:N15704,summary!C706,olah!$P706:P15704,summary!D706,olah!$S706:S15704,"On Time")</f>
        <v>1</v>
      </c>
      <c r="H706">
        <f>COUNTIFS(olah!$Q$2:Q15704,summary!A706,olah!$B$2:B15704,summary!B706,olah!$S$2:S15704,"On Time")</f>
        <v>12</v>
      </c>
      <c r="I706">
        <f>COUNTIFS(olah!$Q706:Q15704,summary!A706,olah!$B706:B15704,summary!B706,olah!$N706:N15704,summary!C706,olah!$P706:P15704,summary!D706,olah!$S706:S15704,"Late")</f>
        <v>0</v>
      </c>
      <c r="J706">
        <f>COUNTIFS(olah!$Q$2:Q15704,summary!A706,olah!$B$2:B15704,summary!B706,olah!$S$2:S15704,"Late")</f>
        <v>0</v>
      </c>
      <c r="K706">
        <f t="shared" si="10"/>
        <v>19</v>
      </c>
      <c r="L706">
        <f>COUNTIFS(olah!$Q706:Q15704,summary!A706,olah!$B706:B15704,summary!B706,olah!$N706:N15704,summary!C706,olah!$P706:P15704,summary!D706,olah!$T706:T15704,"On Time CO")</f>
        <v>0</v>
      </c>
      <c r="M706">
        <f>COUNTIFS(olah!$Q$2:Q15704,summary!A706,olah!$B$2:B15704,summary!B706,olah!$T$2:T15704,"On Time CO")</f>
        <v>9</v>
      </c>
      <c r="N706">
        <f>COUNTIFS(olah!$Q706:Q15704,summary!A706,olah!$B706:B15704,summary!B706,olah!$N706:N15704,summary!C706,olah!$P706:P15704,summary!D706,olah!$T706:T15704,"Overtime")</f>
        <v>0</v>
      </c>
      <c r="O706">
        <f>COUNTIFS(olah!$Q$2:Q15704,summary!A706,olah!$B$2:B15704,summary!B706,olah!$T$2:T15704,"Overtime")</f>
        <v>0</v>
      </c>
      <c r="P706">
        <f>COUNTIFS(olah!$Q706:Q15704,summary!A706,olah!$B706:B15704,summary!B706,olah!$N706:N15704,summary!C706,olah!$P706:P15704,summary!D706,olah!$T706:T15704,"Early")</f>
        <v>0</v>
      </c>
      <c r="Q706">
        <f>COUNTIFS(olah!$Q$2:Q15704,summary!A706,olah!$B$2:B15704,summary!B706,olah!$T$2:T15704,"Early")</f>
        <v>0</v>
      </c>
      <c r="R706">
        <f>COUNTIFS(olah!$Q706:Q15704,summary!A706,olah!$B706:B15704,summary!B706,olah!$N706:N15704,summary!C706,olah!$P706:P15704,summary!D706,olah!$T706:T15704,"NA CO")</f>
        <v>1</v>
      </c>
      <c r="S706">
        <f>COUNTIFS(olah!$Q$2:Q15704,summary!A706,olah!$B$2:B15704,summary!B706,olah!$T$2:T15704,"NA CO")</f>
        <v>3</v>
      </c>
      <c r="T706" t="str">
        <f>olah!R706</f>
        <v>Attendance</v>
      </c>
      <c r="U706" t="str">
        <f>IF(T706="Permit", olah!T706, "No Permit")</f>
        <v>No Permit</v>
      </c>
    </row>
    <row r="707" spans="1:21" hidden="1" x14ac:dyDescent="0.3">
      <c r="A707" s="23">
        <v>44561</v>
      </c>
      <c r="B707" t="s">
        <v>221</v>
      </c>
      <c r="C707" t="s">
        <v>28</v>
      </c>
      <c r="D707" t="s">
        <v>11605</v>
      </c>
      <c r="E707" t="str">
        <f>VLOOKUP(B707,olah!$B:$P,2,0)</f>
        <v>2021-12-01</v>
      </c>
      <c r="F707">
        <f>COUNTIFS(parameter!$J$4:$J$34,summary!A707,parameter!$I$4:$I$34,"&gt;="&amp;summary!$E707)</f>
        <v>31</v>
      </c>
      <c r="G707">
        <f>COUNTIFS(olah!$Q707:Q15705,summary!A707,olah!$B707:B15705,summary!B707,olah!$N707:N15705,summary!C707,olah!$P707:P15705,summary!D707,olah!$S707:S15705,"On Time")</f>
        <v>1</v>
      </c>
      <c r="H707">
        <f>COUNTIFS(olah!$Q$2:Q15705,summary!A707,olah!$B$2:B15705,summary!B707,olah!$S$2:S15705,"On Time")</f>
        <v>12</v>
      </c>
      <c r="I707">
        <f>COUNTIFS(olah!$Q707:Q15705,summary!A707,olah!$B707:B15705,summary!B707,olah!$N707:N15705,summary!C707,olah!$P707:P15705,summary!D707,olah!$S707:S15705,"Late")</f>
        <v>0</v>
      </c>
      <c r="J707">
        <f>COUNTIFS(olah!$Q$2:Q15705,summary!A707,olah!$B$2:B15705,summary!B707,olah!$S$2:S15705,"Late")</f>
        <v>0</v>
      </c>
      <c r="K707">
        <f t="shared" ref="K707:K770" si="11">F707-SUM(H707:J707)</f>
        <v>19</v>
      </c>
      <c r="L707">
        <f>COUNTIFS(olah!$Q707:Q15705,summary!A707,olah!$B707:B15705,summary!B707,olah!$N707:N15705,summary!C707,olah!$P707:P15705,summary!D707,olah!$T707:T15705,"On Time CO")</f>
        <v>1</v>
      </c>
      <c r="M707">
        <f>COUNTIFS(olah!$Q$2:Q15705,summary!A707,olah!$B$2:B15705,summary!B707,olah!$T$2:T15705,"On Time CO")</f>
        <v>9</v>
      </c>
      <c r="N707">
        <f>COUNTIFS(olah!$Q707:Q15705,summary!A707,olah!$B707:B15705,summary!B707,olah!$N707:N15705,summary!C707,olah!$P707:P15705,summary!D707,olah!$T707:T15705,"Overtime")</f>
        <v>0</v>
      </c>
      <c r="O707">
        <f>COUNTIFS(olah!$Q$2:Q15705,summary!A707,olah!$B$2:B15705,summary!B707,olah!$T$2:T15705,"Overtime")</f>
        <v>0</v>
      </c>
      <c r="P707">
        <f>COUNTIFS(olah!$Q707:Q15705,summary!A707,olah!$B707:B15705,summary!B707,olah!$N707:N15705,summary!C707,olah!$P707:P15705,summary!D707,olah!$T707:T15705,"Early")</f>
        <v>0</v>
      </c>
      <c r="Q707">
        <f>COUNTIFS(olah!$Q$2:Q15705,summary!A707,olah!$B$2:B15705,summary!B707,olah!$T$2:T15705,"Early")</f>
        <v>0</v>
      </c>
      <c r="R707">
        <f>COUNTIFS(olah!$Q707:Q15705,summary!A707,olah!$B707:B15705,summary!B707,olah!$N707:N15705,summary!C707,olah!$P707:P15705,summary!D707,olah!$T707:T15705,"NA CO")</f>
        <v>0</v>
      </c>
      <c r="S707">
        <f>COUNTIFS(olah!$Q$2:Q15705,summary!A707,olah!$B$2:B15705,summary!B707,olah!$T$2:T15705,"NA CO")</f>
        <v>3</v>
      </c>
      <c r="T707" t="str">
        <f>olah!R707</f>
        <v>Attendance</v>
      </c>
      <c r="U707" t="str">
        <f>IF(T707="Permit", olah!T707, "No Permit")</f>
        <v>No Permit</v>
      </c>
    </row>
    <row r="708" spans="1:21" hidden="1" x14ac:dyDescent="0.3">
      <c r="A708" s="23">
        <v>44561</v>
      </c>
      <c r="B708" t="s">
        <v>221</v>
      </c>
      <c r="C708" t="s">
        <v>28</v>
      </c>
      <c r="D708" t="s">
        <v>11606</v>
      </c>
      <c r="E708" t="str">
        <f>VLOOKUP(B708,olah!$B:$P,2,0)</f>
        <v>2021-12-01</v>
      </c>
      <c r="F708">
        <f>COUNTIFS(parameter!$J$4:$J$34,summary!A708,parameter!$I$4:$I$34,"&gt;="&amp;summary!$E708)</f>
        <v>31</v>
      </c>
      <c r="G708">
        <f>COUNTIFS(olah!$Q708:Q15706,summary!A708,olah!$B708:B15706,summary!B708,olah!$N708:N15706,summary!C708,olah!$P708:P15706,summary!D708,olah!$S708:S15706,"On Time")</f>
        <v>1</v>
      </c>
      <c r="H708">
        <f>COUNTIFS(olah!$Q$2:Q15706,summary!A708,olah!$B$2:B15706,summary!B708,olah!$S$2:S15706,"On Time")</f>
        <v>12</v>
      </c>
      <c r="I708">
        <f>COUNTIFS(olah!$Q708:Q15706,summary!A708,olah!$B708:B15706,summary!B708,olah!$N708:N15706,summary!C708,olah!$P708:P15706,summary!D708,olah!$S708:S15706,"Late")</f>
        <v>0</v>
      </c>
      <c r="J708">
        <f>COUNTIFS(olah!$Q$2:Q15706,summary!A708,olah!$B$2:B15706,summary!B708,olah!$S$2:S15706,"Late")</f>
        <v>0</v>
      </c>
      <c r="K708">
        <f t="shared" si="11"/>
        <v>19</v>
      </c>
      <c r="L708">
        <f>COUNTIFS(olah!$Q708:Q15706,summary!A708,olah!$B708:B15706,summary!B708,olah!$N708:N15706,summary!C708,olah!$P708:P15706,summary!D708,olah!$T708:T15706,"On Time CO")</f>
        <v>1</v>
      </c>
      <c r="M708">
        <f>COUNTIFS(olah!$Q$2:Q15706,summary!A708,olah!$B$2:B15706,summary!B708,olah!$T$2:T15706,"On Time CO")</f>
        <v>9</v>
      </c>
      <c r="N708">
        <f>COUNTIFS(olah!$Q708:Q15706,summary!A708,olah!$B708:B15706,summary!B708,olah!$N708:N15706,summary!C708,olah!$P708:P15706,summary!D708,olah!$T708:T15706,"Overtime")</f>
        <v>0</v>
      </c>
      <c r="O708">
        <f>COUNTIFS(olah!$Q$2:Q15706,summary!A708,olah!$B$2:B15706,summary!B708,olah!$T$2:T15706,"Overtime")</f>
        <v>0</v>
      </c>
      <c r="P708">
        <f>COUNTIFS(olah!$Q708:Q15706,summary!A708,olah!$B708:B15706,summary!B708,olah!$N708:N15706,summary!C708,olah!$P708:P15706,summary!D708,olah!$T708:T15706,"Early")</f>
        <v>0</v>
      </c>
      <c r="Q708">
        <f>COUNTIFS(olah!$Q$2:Q15706,summary!A708,olah!$B$2:B15706,summary!B708,olah!$T$2:T15706,"Early")</f>
        <v>0</v>
      </c>
      <c r="R708">
        <f>COUNTIFS(olah!$Q708:Q15706,summary!A708,olah!$B708:B15706,summary!B708,olah!$N708:N15706,summary!C708,olah!$P708:P15706,summary!D708,olah!$T708:T15706,"NA CO")</f>
        <v>0</v>
      </c>
      <c r="S708">
        <f>COUNTIFS(olah!$Q$2:Q15706,summary!A708,olah!$B$2:B15706,summary!B708,olah!$T$2:T15706,"NA CO")</f>
        <v>3</v>
      </c>
      <c r="T708" t="str">
        <f>olah!R708</f>
        <v>Attendance</v>
      </c>
      <c r="U708" t="str">
        <f>IF(T708="Permit", olah!T708, "No Permit")</f>
        <v>No Permit</v>
      </c>
    </row>
    <row r="709" spans="1:21" hidden="1" x14ac:dyDescent="0.3">
      <c r="A709" s="23">
        <v>44561</v>
      </c>
      <c r="B709" t="s">
        <v>221</v>
      </c>
      <c r="C709" t="s">
        <v>28</v>
      </c>
      <c r="D709" t="s">
        <v>11607</v>
      </c>
      <c r="E709" t="str">
        <f>VLOOKUP(B709,olah!$B:$P,2,0)</f>
        <v>2021-12-01</v>
      </c>
      <c r="F709">
        <f>COUNTIFS(parameter!$J$4:$J$34,summary!A709,parameter!$I$4:$I$34,"&gt;="&amp;summary!$E709)</f>
        <v>31</v>
      </c>
      <c r="G709">
        <f>COUNTIFS(olah!$Q709:Q15707,summary!A709,olah!$B709:B15707,summary!B709,olah!$N709:N15707,summary!C709,olah!$P709:P15707,summary!D709,olah!$S709:S15707,"On Time")</f>
        <v>1</v>
      </c>
      <c r="H709">
        <f>COUNTIFS(olah!$Q$2:Q15707,summary!A709,olah!$B$2:B15707,summary!B709,olah!$S$2:S15707,"On Time")</f>
        <v>12</v>
      </c>
      <c r="I709">
        <f>COUNTIFS(olah!$Q709:Q15707,summary!A709,olah!$B709:B15707,summary!B709,olah!$N709:N15707,summary!C709,olah!$P709:P15707,summary!D709,olah!$S709:S15707,"Late")</f>
        <v>0</v>
      </c>
      <c r="J709">
        <f>COUNTIFS(olah!$Q$2:Q15707,summary!A709,olah!$B$2:B15707,summary!B709,olah!$S$2:S15707,"Late")</f>
        <v>0</v>
      </c>
      <c r="K709">
        <f t="shared" si="11"/>
        <v>19</v>
      </c>
      <c r="L709">
        <f>COUNTIFS(olah!$Q709:Q15707,summary!A709,olah!$B709:B15707,summary!B709,olah!$N709:N15707,summary!C709,olah!$P709:P15707,summary!D709,olah!$T709:T15707,"On Time CO")</f>
        <v>0</v>
      </c>
      <c r="M709">
        <f>COUNTIFS(olah!$Q$2:Q15707,summary!A709,olah!$B$2:B15707,summary!B709,olah!$T$2:T15707,"On Time CO")</f>
        <v>9</v>
      </c>
      <c r="N709">
        <f>COUNTIFS(olah!$Q709:Q15707,summary!A709,olah!$B709:B15707,summary!B709,olah!$N709:N15707,summary!C709,olah!$P709:P15707,summary!D709,olah!$T709:T15707,"Overtime")</f>
        <v>0</v>
      </c>
      <c r="O709">
        <f>COUNTIFS(olah!$Q$2:Q15707,summary!A709,olah!$B$2:B15707,summary!B709,olah!$T$2:T15707,"Overtime")</f>
        <v>0</v>
      </c>
      <c r="P709">
        <f>COUNTIFS(olah!$Q709:Q15707,summary!A709,olah!$B709:B15707,summary!B709,olah!$N709:N15707,summary!C709,olah!$P709:P15707,summary!D709,olah!$T709:T15707,"Early")</f>
        <v>0</v>
      </c>
      <c r="Q709">
        <f>COUNTIFS(olah!$Q$2:Q15707,summary!A709,olah!$B$2:B15707,summary!B709,olah!$T$2:T15707,"Early")</f>
        <v>0</v>
      </c>
      <c r="R709">
        <f>COUNTIFS(olah!$Q709:Q15707,summary!A709,olah!$B709:B15707,summary!B709,olah!$N709:N15707,summary!C709,olah!$P709:P15707,summary!D709,olah!$T709:T15707,"NA CO")</f>
        <v>1</v>
      </c>
      <c r="S709">
        <f>COUNTIFS(olah!$Q$2:Q15707,summary!A709,olah!$B$2:B15707,summary!B709,olah!$T$2:T15707,"NA CO")</f>
        <v>3</v>
      </c>
      <c r="T709" t="str">
        <f>olah!R709</f>
        <v>Attendance</v>
      </c>
      <c r="U709" t="str">
        <f>IF(T709="Permit", olah!T709, "No Permit")</f>
        <v>No Permit</v>
      </c>
    </row>
    <row r="710" spans="1:21" hidden="1" x14ac:dyDescent="0.3">
      <c r="A710" s="23">
        <v>44561</v>
      </c>
      <c r="B710" t="s">
        <v>221</v>
      </c>
      <c r="C710" t="s">
        <v>28</v>
      </c>
      <c r="D710" t="s">
        <v>11609</v>
      </c>
      <c r="E710" t="str">
        <f>VLOOKUP(B710,olah!$B:$P,2,0)</f>
        <v>2021-12-01</v>
      </c>
      <c r="F710">
        <f>COUNTIFS(parameter!$J$4:$J$34,summary!A710,parameter!$I$4:$I$34,"&gt;="&amp;summary!$E710)</f>
        <v>31</v>
      </c>
      <c r="G710">
        <f>COUNTIFS(olah!$Q710:Q15708,summary!A710,olah!$B710:B15708,summary!B710,olah!$N710:N15708,summary!C710,olah!$P710:P15708,summary!D710,olah!$S710:S15708,"On Time")</f>
        <v>1</v>
      </c>
      <c r="H710">
        <f>COUNTIFS(olah!$Q$2:Q15708,summary!A710,olah!$B$2:B15708,summary!B710,olah!$S$2:S15708,"On Time")</f>
        <v>12</v>
      </c>
      <c r="I710">
        <f>COUNTIFS(olah!$Q710:Q15708,summary!A710,olah!$B710:B15708,summary!B710,olah!$N710:N15708,summary!C710,olah!$P710:P15708,summary!D710,olah!$S710:S15708,"Late")</f>
        <v>0</v>
      </c>
      <c r="J710">
        <f>COUNTIFS(olah!$Q$2:Q15708,summary!A710,olah!$B$2:B15708,summary!B710,olah!$S$2:S15708,"Late")</f>
        <v>0</v>
      </c>
      <c r="K710">
        <f t="shared" si="11"/>
        <v>19</v>
      </c>
      <c r="L710">
        <f>COUNTIFS(olah!$Q710:Q15708,summary!A710,olah!$B710:B15708,summary!B710,olah!$N710:N15708,summary!C710,olah!$P710:P15708,summary!D710,olah!$T710:T15708,"On Time CO")</f>
        <v>0</v>
      </c>
      <c r="M710">
        <f>COUNTIFS(olah!$Q$2:Q15708,summary!A710,olah!$B$2:B15708,summary!B710,olah!$T$2:T15708,"On Time CO")</f>
        <v>9</v>
      </c>
      <c r="N710">
        <f>COUNTIFS(olah!$Q710:Q15708,summary!A710,olah!$B710:B15708,summary!B710,olah!$N710:N15708,summary!C710,olah!$P710:P15708,summary!D710,olah!$T710:T15708,"Overtime")</f>
        <v>0</v>
      </c>
      <c r="O710">
        <f>COUNTIFS(olah!$Q$2:Q15708,summary!A710,olah!$B$2:B15708,summary!B710,olah!$T$2:T15708,"Overtime")</f>
        <v>0</v>
      </c>
      <c r="P710">
        <f>COUNTIFS(olah!$Q710:Q15708,summary!A710,olah!$B710:B15708,summary!B710,olah!$N710:N15708,summary!C710,olah!$P710:P15708,summary!D710,olah!$T710:T15708,"Early")</f>
        <v>0</v>
      </c>
      <c r="Q710">
        <f>COUNTIFS(olah!$Q$2:Q15708,summary!A710,olah!$B$2:B15708,summary!B710,olah!$T$2:T15708,"Early")</f>
        <v>0</v>
      </c>
      <c r="R710">
        <f>COUNTIFS(olah!$Q710:Q15708,summary!A710,olah!$B710:B15708,summary!B710,olah!$N710:N15708,summary!C710,olah!$P710:P15708,summary!D710,olah!$T710:T15708,"NA CO")</f>
        <v>1</v>
      </c>
      <c r="S710">
        <f>COUNTIFS(olah!$Q$2:Q15708,summary!A710,olah!$B$2:B15708,summary!B710,olah!$T$2:T15708,"NA CO")</f>
        <v>3</v>
      </c>
      <c r="T710" t="str">
        <f>olah!R710</f>
        <v>Attendance</v>
      </c>
      <c r="U710" t="str">
        <f>IF(T710="Permit", olah!T710, "No Permit")</f>
        <v>No Permit</v>
      </c>
    </row>
    <row r="711" spans="1:21" hidden="1" x14ac:dyDescent="0.3">
      <c r="A711" s="23">
        <v>44561</v>
      </c>
      <c r="B711" t="s">
        <v>3988</v>
      </c>
      <c r="C711" t="s">
        <v>3992</v>
      </c>
      <c r="D711" t="s">
        <v>1390</v>
      </c>
      <c r="E711" t="str">
        <f>VLOOKUP(B711,olah!$B:$P,2,0)</f>
        <v>2021-12-01</v>
      </c>
      <c r="F711">
        <f>COUNTIFS(parameter!$J$4:$J$34,summary!A711,parameter!$I$4:$I$34,"&gt;="&amp;summary!$E711)</f>
        <v>31</v>
      </c>
      <c r="G711">
        <f>COUNTIFS(olah!$Q711:Q15709,summary!A711,olah!$B711:B15709,summary!B711,olah!$N711:N15709,summary!C711,olah!$P711:P15709,summary!D711,olah!$S711:S15709,"On Time")</f>
        <v>1</v>
      </c>
      <c r="H711">
        <f>COUNTIFS(olah!$Q$2:Q15709,summary!A711,olah!$B$2:B15709,summary!B711,olah!$S$2:S15709,"On Time")</f>
        <v>23</v>
      </c>
      <c r="I711">
        <f>COUNTIFS(olah!$Q711:Q15709,summary!A711,olah!$B711:B15709,summary!B711,olah!$N711:N15709,summary!C711,olah!$P711:P15709,summary!D711,olah!$S711:S15709,"Late")</f>
        <v>0</v>
      </c>
      <c r="J711">
        <f>COUNTIFS(olah!$Q$2:Q15709,summary!A711,olah!$B$2:B15709,summary!B711,olah!$S$2:S15709,"Late")</f>
        <v>0</v>
      </c>
      <c r="K711">
        <f t="shared" si="11"/>
        <v>8</v>
      </c>
      <c r="L711">
        <f>COUNTIFS(olah!$Q711:Q15709,summary!A711,olah!$B711:B15709,summary!B711,olah!$N711:N15709,summary!C711,olah!$P711:P15709,summary!D711,olah!$T711:T15709,"On Time CO")</f>
        <v>1</v>
      </c>
      <c r="M711">
        <f>COUNTIFS(olah!$Q$2:Q15709,summary!A711,olah!$B$2:B15709,summary!B711,olah!$T$2:T15709,"On Time CO")</f>
        <v>22</v>
      </c>
      <c r="N711">
        <f>COUNTIFS(olah!$Q711:Q15709,summary!A711,olah!$B711:B15709,summary!B711,olah!$N711:N15709,summary!C711,olah!$P711:P15709,summary!D711,olah!$T711:T15709,"Overtime")</f>
        <v>0</v>
      </c>
      <c r="O711">
        <f>COUNTIFS(olah!$Q$2:Q15709,summary!A711,olah!$B$2:B15709,summary!B711,olah!$T$2:T15709,"Overtime")</f>
        <v>0</v>
      </c>
      <c r="P711">
        <f>COUNTIFS(olah!$Q711:Q15709,summary!A711,olah!$B711:B15709,summary!B711,olah!$N711:N15709,summary!C711,olah!$P711:P15709,summary!D711,olah!$T711:T15709,"Early")</f>
        <v>0</v>
      </c>
      <c r="Q711">
        <f>COUNTIFS(olah!$Q$2:Q15709,summary!A711,olah!$B$2:B15709,summary!B711,olah!$T$2:T15709,"Early")</f>
        <v>1</v>
      </c>
      <c r="R711">
        <f>COUNTIFS(olah!$Q711:Q15709,summary!A711,olah!$B711:B15709,summary!B711,olah!$N711:N15709,summary!C711,olah!$P711:P15709,summary!D711,olah!$T711:T15709,"NA CO")</f>
        <v>0</v>
      </c>
      <c r="S711">
        <f>COUNTIFS(olah!$Q$2:Q15709,summary!A711,olah!$B$2:B15709,summary!B711,olah!$T$2:T15709,"NA CO")</f>
        <v>0</v>
      </c>
      <c r="T711" t="str">
        <f>olah!R711</f>
        <v>Daily Journey</v>
      </c>
      <c r="U711" t="str">
        <f>IF(T711="Permit", olah!T711, "No Permit")</f>
        <v>No Permit</v>
      </c>
    </row>
    <row r="712" spans="1:21" hidden="1" x14ac:dyDescent="0.3">
      <c r="A712" s="23">
        <v>44561</v>
      </c>
      <c r="B712" t="s">
        <v>3988</v>
      </c>
      <c r="C712" t="s">
        <v>3998</v>
      </c>
      <c r="D712" t="s">
        <v>5935</v>
      </c>
      <c r="E712" t="str">
        <f>VLOOKUP(B712,olah!$B:$P,2,0)</f>
        <v>2021-12-01</v>
      </c>
      <c r="F712">
        <f>COUNTIFS(parameter!$J$4:$J$34,summary!A712,parameter!$I$4:$I$34,"&gt;="&amp;summary!$E712)</f>
        <v>31</v>
      </c>
      <c r="G712">
        <f>COUNTIFS(olah!$Q712:Q15710,summary!A712,olah!$B712:B15710,summary!B712,olah!$N712:N15710,summary!C712,olah!$P712:P15710,summary!D712,olah!$S712:S15710,"On Time")</f>
        <v>1</v>
      </c>
      <c r="H712">
        <f>COUNTIFS(olah!$Q$2:Q15710,summary!A712,olah!$B$2:B15710,summary!B712,olah!$S$2:S15710,"On Time")</f>
        <v>23</v>
      </c>
      <c r="I712">
        <f>COUNTIFS(olah!$Q712:Q15710,summary!A712,olah!$B712:B15710,summary!B712,olah!$N712:N15710,summary!C712,olah!$P712:P15710,summary!D712,olah!$S712:S15710,"Late")</f>
        <v>0</v>
      </c>
      <c r="J712">
        <f>COUNTIFS(olah!$Q$2:Q15710,summary!A712,olah!$B$2:B15710,summary!B712,olah!$S$2:S15710,"Late")</f>
        <v>0</v>
      </c>
      <c r="K712">
        <f t="shared" si="11"/>
        <v>8</v>
      </c>
      <c r="L712">
        <f>COUNTIFS(olah!$Q712:Q15710,summary!A712,olah!$B712:B15710,summary!B712,olah!$N712:N15710,summary!C712,olah!$P712:P15710,summary!D712,olah!$T712:T15710,"On Time CO")</f>
        <v>1</v>
      </c>
      <c r="M712">
        <f>COUNTIFS(olah!$Q$2:Q15710,summary!A712,olah!$B$2:B15710,summary!B712,olah!$T$2:T15710,"On Time CO")</f>
        <v>22</v>
      </c>
      <c r="N712">
        <f>COUNTIFS(olah!$Q712:Q15710,summary!A712,olah!$B712:B15710,summary!B712,olah!$N712:N15710,summary!C712,olah!$P712:P15710,summary!D712,olah!$T712:T15710,"Overtime")</f>
        <v>0</v>
      </c>
      <c r="O712">
        <f>COUNTIFS(olah!$Q$2:Q15710,summary!A712,olah!$B$2:B15710,summary!B712,olah!$T$2:T15710,"Overtime")</f>
        <v>0</v>
      </c>
      <c r="P712">
        <f>COUNTIFS(olah!$Q712:Q15710,summary!A712,olah!$B712:B15710,summary!B712,olah!$N712:N15710,summary!C712,olah!$P712:P15710,summary!D712,olah!$T712:T15710,"Early")</f>
        <v>0</v>
      </c>
      <c r="Q712">
        <f>COUNTIFS(olah!$Q$2:Q15710,summary!A712,olah!$B$2:B15710,summary!B712,olah!$T$2:T15710,"Early")</f>
        <v>1</v>
      </c>
      <c r="R712">
        <f>COUNTIFS(olah!$Q712:Q15710,summary!A712,olah!$B712:B15710,summary!B712,olah!$N712:N15710,summary!C712,olah!$P712:P15710,summary!D712,olah!$T712:T15710,"NA CO")</f>
        <v>0</v>
      </c>
      <c r="S712">
        <f>COUNTIFS(olah!$Q$2:Q15710,summary!A712,olah!$B$2:B15710,summary!B712,olah!$T$2:T15710,"NA CO")</f>
        <v>0</v>
      </c>
      <c r="T712" t="str">
        <f>olah!R712</f>
        <v>Daily Journey</v>
      </c>
      <c r="U712" t="str">
        <f>IF(T712="Permit", olah!T712, "No Permit")</f>
        <v>No Permit</v>
      </c>
    </row>
    <row r="713" spans="1:21" hidden="1" x14ac:dyDescent="0.3">
      <c r="A713" s="23">
        <v>44561</v>
      </c>
      <c r="B713" t="s">
        <v>3988</v>
      </c>
      <c r="C713" t="s">
        <v>3992</v>
      </c>
      <c r="D713" t="s">
        <v>11600</v>
      </c>
      <c r="E713" t="str">
        <f>VLOOKUP(B713,olah!$B:$P,2,0)</f>
        <v>2021-12-01</v>
      </c>
      <c r="F713">
        <f>COUNTIFS(parameter!$J$4:$J$34,summary!A713,parameter!$I$4:$I$34,"&gt;="&amp;summary!$E713)</f>
        <v>31</v>
      </c>
      <c r="G713">
        <f>COUNTIFS(olah!$Q713:Q15711,summary!A713,olah!$B713:B15711,summary!B713,olah!$N713:N15711,summary!C713,olah!$P713:P15711,summary!D713,olah!$S713:S15711,"On Time")</f>
        <v>1</v>
      </c>
      <c r="H713">
        <f>COUNTIFS(olah!$Q$2:Q15711,summary!A713,olah!$B$2:B15711,summary!B713,olah!$S$2:S15711,"On Time")</f>
        <v>23</v>
      </c>
      <c r="I713">
        <f>COUNTIFS(olah!$Q713:Q15711,summary!A713,olah!$B713:B15711,summary!B713,olah!$N713:N15711,summary!C713,olah!$P713:P15711,summary!D713,olah!$S713:S15711,"Late")</f>
        <v>0</v>
      </c>
      <c r="J713">
        <f>COUNTIFS(olah!$Q$2:Q15711,summary!A713,olah!$B$2:B15711,summary!B713,olah!$S$2:S15711,"Late")</f>
        <v>0</v>
      </c>
      <c r="K713">
        <f t="shared" si="11"/>
        <v>8</v>
      </c>
      <c r="L713">
        <f>COUNTIFS(olah!$Q713:Q15711,summary!A713,olah!$B713:B15711,summary!B713,olah!$N713:N15711,summary!C713,olah!$P713:P15711,summary!D713,olah!$T713:T15711,"On Time CO")</f>
        <v>1</v>
      </c>
      <c r="M713">
        <f>COUNTIFS(olah!$Q$2:Q15711,summary!A713,olah!$B$2:B15711,summary!B713,olah!$T$2:T15711,"On Time CO")</f>
        <v>22</v>
      </c>
      <c r="N713">
        <f>COUNTIFS(olah!$Q713:Q15711,summary!A713,olah!$B713:B15711,summary!B713,olah!$N713:N15711,summary!C713,olah!$P713:P15711,summary!D713,olah!$T713:T15711,"Overtime")</f>
        <v>0</v>
      </c>
      <c r="O713">
        <f>COUNTIFS(olah!$Q$2:Q15711,summary!A713,olah!$B$2:B15711,summary!B713,olah!$T$2:T15711,"Overtime")</f>
        <v>0</v>
      </c>
      <c r="P713">
        <f>COUNTIFS(olah!$Q713:Q15711,summary!A713,olah!$B713:B15711,summary!B713,olah!$N713:N15711,summary!C713,olah!$P713:P15711,summary!D713,olah!$T713:T15711,"Early")</f>
        <v>0</v>
      </c>
      <c r="Q713">
        <f>COUNTIFS(olah!$Q$2:Q15711,summary!A713,olah!$B$2:B15711,summary!B713,olah!$T$2:T15711,"Early")</f>
        <v>1</v>
      </c>
      <c r="R713">
        <f>COUNTIFS(olah!$Q713:Q15711,summary!A713,olah!$B713:B15711,summary!B713,olah!$N713:N15711,summary!C713,olah!$P713:P15711,summary!D713,olah!$T713:T15711,"NA CO")</f>
        <v>0</v>
      </c>
      <c r="S713">
        <f>COUNTIFS(olah!$Q$2:Q15711,summary!A713,olah!$B$2:B15711,summary!B713,olah!$T$2:T15711,"NA CO")</f>
        <v>0</v>
      </c>
      <c r="T713" t="str">
        <f>olah!R713</f>
        <v>Daily Journey</v>
      </c>
      <c r="U713" t="str">
        <f>IF(T713="Permit", olah!T713, "No Permit")</f>
        <v>No Permit</v>
      </c>
    </row>
    <row r="714" spans="1:21" hidden="1" x14ac:dyDescent="0.3">
      <c r="A714" s="23">
        <v>44561</v>
      </c>
      <c r="B714" t="s">
        <v>3988</v>
      </c>
      <c r="C714" t="s">
        <v>143</v>
      </c>
      <c r="D714" t="s">
        <v>11601</v>
      </c>
      <c r="E714" t="str">
        <f>VLOOKUP(B714,olah!$B:$P,2,0)</f>
        <v>2021-12-01</v>
      </c>
      <c r="F714">
        <f>COUNTIFS(parameter!$J$4:$J$34,summary!A714,parameter!$I$4:$I$34,"&gt;="&amp;summary!$E714)</f>
        <v>31</v>
      </c>
      <c r="G714">
        <f>COUNTIFS(olah!$Q714:Q15712,summary!A714,olah!$B714:B15712,summary!B714,olah!$N714:N15712,summary!C714,olah!$P714:P15712,summary!D714,olah!$S714:S15712,"On Time")</f>
        <v>1</v>
      </c>
      <c r="H714">
        <f>COUNTIFS(olah!$Q$2:Q15712,summary!A714,olah!$B$2:B15712,summary!B714,olah!$S$2:S15712,"On Time")</f>
        <v>23</v>
      </c>
      <c r="I714">
        <f>COUNTIFS(olah!$Q714:Q15712,summary!A714,olah!$B714:B15712,summary!B714,olah!$N714:N15712,summary!C714,olah!$P714:P15712,summary!D714,olah!$S714:S15712,"Late")</f>
        <v>0</v>
      </c>
      <c r="J714">
        <f>COUNTIFS(olah!$Q$2:Q15712,summary!A714,olah!$B$2:B15712,summary!B714,olah!$S$2:S15712,"Late")</f>
        <v>0</v>
      </c>
      <c r="K714">
        <f t="shared" si="11"/>
        <v>8</v>
      </c>
      <c r="L714">
        <f>COUNTIFS(olah!$Q714:Q15712,summary!A714,olah!$B714:B15712,summary!B714,olah!$N714:N15712,summary!C714,olah!$P714:P15712,summary!D714,olah!$T714:T15712,"On Time CO")</f>
        <v>1</v>
      </c>
      <c r="M714">
        <f>COUNTIFS(olah!$Q$2:Q15712,summary!A714,olah!$B$2:B15712,summary!B714,olah!$T$2:T15712,"On Time CO")</f>
        <v>22</v>
      </c>
      <c r="N714">
        <f>COUNTIFS(olah!$Q714:Q15712,summary!A714,olah!$B714:B15712,summary!B714,olah!$N714:N15712,summary!C714,olah!$P714:P15712,summary!D714,olah!$T714:T15712,"Overtime")</f>
        <v>0</v>
      </c>
      <c r="O714">
        <f>COUNTIFS(olah!$Q$2:Q15712,summary!A714,olah!$B$2:B15712,summary!B714,olah!$T$2:T15712,"Overtime")</f>
        <v>0</v>
      </c>
      <c r="P714">
        <f>COUNTIFS(olah!$Q714:Q15712,summary!A714,olah!$B714:B15712,summary!B714,olah!$N714:N15712,summary!C714,olah!$P714:P15712,summary!D714,olah!$T714:T15712,"Early")</f>
        <v>0</v>
      </c>
      <c r="Q714">
        <f>COUNTIFS(olah!$Q$2:Q15712,summary!A714,olah!$B$2:B15712,summary!B714,olah!$T$2:T15712,"Early")</f>
        <v>1</v>
      </c>
      <c r="R714">
        <f>COUNTIFS(olah!$Q714:Q15712,summary!A714,olah!$B714:B15712,summary!B714,olah!$N714:N15712,summary!C714,olah!$P714:P15712,summary!D714,olah!$T714:T15712,"NA CO")</f>
        <v>0</v>
      </c>
      <c r="S714">
        <f>COUNTIFS(olah!$Q$2:Q15712,summary!A714,olah!$B$2:B15712,summary!B714,olah!$T$2:T15712,"NA CO")</f>
        <v>0</v>
      </c>
      <c r="T714" t="str">
        <f>olah!R714</f>
        <v>Daily Journey</v>
      </c>
      <c r="U714" t="str">
        <f>IF(T714="Permit", olah!T714, "No Permit")</f>
        <v>No Permit</v>
      </c>
    </row>
    <row r="715" spans="1:21" hidden="1" x14ac:dyDescent="0.3">
      <c r="A715" s="23">
        <v>44561</v>
      </c>
      <c r="B715" t="s">
        <v>3988</v>
      </c>
      <c r="C715" t="s">
        <v>4009</v>
      </c>
      <c r="D715" t="s">
        <v>5936</v>
      </c>
      <c r="E715" t="str">
        <f>VLOOKUP(B715,olah!$B:$P,2,0)</f>
        <v>2021-12-01</v>
      </c>
      <c r="F715">
        <f>COUNTIFS(parameter!$J$4:$J$34,summary!A715,parameter!$I$4:$I$34,"&gt;="&amp;summary!$E715)</f>
        <v>31</v>
      </c>
      <c r="G715">
        <f>COUNTIFS(olah!$Q715:Q15713,summary!A715,olah!$B715:B15713,summary!B715,olah!$N715:N15713,summary!C715,olah!$P715:P15713,summary!D715,olah!$S715:S15713,"On Time")</f>
        <v>1</v>
      </c>
      <c r="H715">
        <f>COUNTIFS(olah!$Q$2:Q15713,summary!A715,olah!$B$2:B15713,summary!B715,olah!$S$2:S15713,"On Time")</f>
        <v>23</v>
      </c>
      <c r="I715">
        <f>COUNTIFS(olah!$Q715:Q15713,summary!A715,olah!$B715:B15713,summary!B715,olah!$N715:N15713,summary!C715,olah!$P715:P15713,summary!D715,olah!$S715:S15713,"Late")</f>
        <v>0</v>
      </c>
      <c r="J715">
        <f>COUNTIFS(olah!$Q$2:Q15713,summary!A715,olah!$B$2:B15713,summary!B715,olah!$S$2:S15713,"Late")</f>
        <v>0</v>
      </c>
      <c r="K715">
        <f t="shared" si="11"/>
        <v>8</v>
      </c>
      <c r="L715">
        <f>COUNTIFS(olah!$Q715:Q15713,summary!A715,olah!$B715:B15713,summary!B715,olah!$N715:N15713,summary!C715,olah!$P715:P15713,summary!D715,olah!$T715:T15713,"On Time CO")</f>
        <v>1</v>
      </c>
      <c r="M715">
        <f>COUNTIFS(olah!$Q$2:Q15713,summary!A715,olah!$B$2:B15713,summary!B715,olah!$T$2:T15713,"On Time CO")</f>
        <v>22</v>
      </c>
      <c r="N715">
        <f>COUNTIFS(olah!$Q715:Q15713,summary!A715,olah!$B715:B15713,summary!B715,olah!$N715:N15713,summary!C715,olah!$P715:P15713,summary!D715,olah!$T715:T15713,"Overtime")</f>
        <v>0</v>
      </c>
      <c r="O715">
        <f>COUNTIFS(olah!$Q$2:Q15713,summary!A715,olah!$B$2:B15713,summary!B715,olah!$T$2:T15713,"Overtime")</f>
        <v>0</v>
      </c>
      <c r="P715">
        <f>COUNTIFS(olah!$Q715:Q15713,summary!A715,olah!$B715:B15713,summary!B715,olah!$N715:N15713,summary!C715,olah!$P715:P15713,summary!D715,olah!$T715:T15713,"Early")</f>
        <v>0</v>
      </c>
      <c r="Q715">
        <f>COUNTIFS(olah!$Q$2:Q15713,summary!A715,olah!$B$2:B15713,summary!B715,olah!$T$2:T15713,"Early")</f>
        <v>1</v>
      </c>
      <c r="R715">
        <f>COUNTIFS(olah!$Q715:Q15713,summary!A715,olah!$B715:B15713,summary!B715,olah!$N715:N15713,summary!C715,olah!$P715:P15713,summary!D715,olah!$T715:T15713,"NA CO")</f>
        <v>0</v>
      </c>
      <c r="S715">
        <f>COUNTIFS(olah!$Q$2:Q15713,summary!A715,olah!$B$2:B15713,summary!B715,olah!$T$2:T15713,"NA CO")</f>
        <v>0</v>
      </c>
      <c r="T715" t="str">
        <f>olah!R715</f>
        <v>Daily Journey</v>
      </c>
      <c r="U715" t="str">
        <f>IF(T715="Permit", olah!T715, "No Permit")</f>
        <v>No Permit</v>
      </c>
    </row>
    <row r="716" spans="1:21" hidden="1" x14ac:dyDescent="0.3">
      <c r="A716" s="23">
        <v>44561</v>
      </c>
      <c r="B716" t="s">
        <v>3988</v>
      </c>
      <c r="C716" t="s">
        <v>4004</v>
      </c>
      <c r="D716" t="s">
        <v>6082</v>
      </c>
      <c r="E716" t="str">
        <f>VLOOKUP(B716,olah!$B:$P,2,0)</f>
        <v>2021-12-01</v>
      </c>
      <c r="F716">
        <f>COUNTIFS(parameter!$J$4:$J$34,summary!A716,parameter!$I$4:$I$34,"&gt;="&amp;summary!$E716)</f>
        <v>31</v>
      </c>
      <c r="G716">
        <f>COUNTIFS(olah!$Q716:Q15714,summary!A716,olah!$B716:B15714,summary!B716,olah!$N716:N15714,summary!C716,olah!$P716:P15714,summary!D716,olah!$S716:S15714,"On Time")</f>
        <v>1</v>
      </c>
      <c r="H716">
        <f>COUNTIFS(olah!$Q$2:Q15714,summary!A716,olah!$B$2:B15714,summary!B716,olah!$S$2:S15714,"On Time")</f>
        <v>23</v>
      </c>
      <c r="I716">
        <f>COUNTIFS(olah!$Q716:Q15714,summary!A716,olah!$B716:B15714,summary!B716,olah!$N716:N15714,summary!C716,olah!$P716:P15714,summary!D716,olah!$S716:S15714,"Late")</f>
        <v>0</v>
      </c>
      <c r="J716">
        <f>COUNTIFS(olah!$Q$2:Q15714,summary!A716,olah!$B$2:B15714,summary!B716,olah!$S$2:S15714,"Late")</f>
        <v>0</v>
      </c>
      <c r="K716">
        <f t="shared" si="11"/>
        <v>8</v>
      </c>
      <c r="L716">
        <f>COUNTIFS(olah!$Q716:Q15714,summary!A716,olah!$B716:B15714,summary!B716,olah!$N716:N15714,summary!C716,olah!$P716:P15714,summary!D716,olah!$T716:T15714,"On Time CO")</f>
        <v>1</v>
      </c>
      <c r="M716">
        <f>COUNTIFS(olah!$Q$2:Q15714,summary!A716,olah!$B$2:B15714,summary!B716,olah!$T$2:T15714,"On Time CO")</f>
        <v>22</v>
      </c>
      <c r="N716">
        <f>COUNTIFS(olah!$Q716:Q15714,summary!A716,olah!$B716:B15714,summary!B716,olah!$N716:N15714,summary!C716,olah!$P716:P15714,summary!D716,olah!$T716:T15714,"Overtime")</f>
        <v>0</v>
      </c>
      <c r="O716">
        <f>COUNTIFS(olah!$Q$2:Q15714,summary!A716,olah!$B$2:B15714,summary!B716,olah!$T$2:T15714,"Overtime")</f>
        <v>0</v>
      </c>
      <c r="P716">
        <f>COUNTIFS(olah!$Q716:Q15714,summary!A716,olah!$B716:B15714,summary!B716,olah!$N716:N15714,summary!C716,olah!$P716:P15714,summary!D716,olah!$T716:T15714,"Early")</f>
        <v>0</v>
      </c>
      <c r="Q716">
        <f>COUNTIFS(olah!$Q$2:Q15714,summary!A716,olah!$B$2:B15714,summary!B716,olah!$T$2:T15714,"Early")</f>
        <v>1</v>
      </c>
      <c r="R716">
        <f>COUNTIFS(olah!$Q716:Q15714,summary!A716,olah!$B716:B15714,summary!B716,olah!$N716:N15714,summary!C716,olah!$P716:P15714,summary!D716,olah!$T716:T15714,"NA CO")</f>
        <v>0</v>
      </c>
      <c r="S716">
        <f>COUNTIFS(olah!$Q$2:Q15714,summary!A716,olah!$B$2:B15714,summary!B716,olah!$T$2:T15714,"NA CO")</f>
        <v>0</v>
      </c>
      <c r="T716" t="str">
        <f>olah!R716</f>
        <v>Daily Journey</v>
      </c>
      <c r="U716" t="str">
        <f>IF(T716="Permit", olah!T716, "No Permit")</f>
        <v>No Permit</v>
      </c>
    </row>
    <row r="717" spans="1:21" hidden="1" x14ac:dyDescent="0.3">
      <c r="A717" s="23">
        <v>44561</v>
      </c>
      <c r="B717" t="s">
        <v>3988</v>
      </c>
      <c r="C717" t="s">
        <v>4009</v>
      </c>
      <c r="D717" t="s">
        <v>11602</v>
      </c>
      <c r="E717" t="str">
        <f>VLOOKUP(B717,olah!$B:$P,2,0)</f>
        <v>2021-12-01</v>
      </c>
      <c r="F717">
        <f>COUNTIFS(parameter!$J$4:$J$34,summary!A717,parameter!$I$4:$I$34,"&gt;="&amp;summary!$E717)</f>
        <v>31</v>
      </c>
      <c r="G717">
        <f>COUNTIFS(olah!$Q717:Q15715,summary!A717,olah!$B717:B15715,summary!B717,olah!$N717:N15715,summary!C717,olah!$P717:P15715,summary!D717,olah!$S717:S15715,"On Time")</f>
        <v>1</v>
      </c>
      <c r="H717">
        <f>COUNTIFS(olah!$Q$2:Q15715,summary!A717,olah!$B$2:B15715,summary!B717,olah!$S$2:S15715,"On Time")</f>
        <v>23</v>
      </c>
      <c r="I717">
        <f>COUNTIFS(olah!$Q717:Q15715,summary!A717,olah!$B717:B15715,summary!B717,olah!$N717:N15715,summary!C717,olah!$P717:P15715,summary!D717,olah!$S717:S15715,"Late")</f>
        <v>0</v>
      </c>
      <c r="J717">
        <f>COUNTIFS(olah!$Q$2:Q15715,summary!A717,olah!$B$2:B15715,summary!B717,olah!$S$2:S15715,"Late")</f>
        <v>0</v>
      </c>
      <c r="K717">
        <f t="shared" si="11"/>
        <v>8</v>
      </c>
      <c r="L717">
        <f>COUNTIFS(olah!$Q717:Q15715,summary!A717,olah!$B717:B15715,summary!B717,olah!$N717:N15715,summary!C717,olah!$P717:P15715,summary!D717,olah!$T717:T15715,"On Time CO")</f>
        <v>1</v>
      </c>
      <c r="M717">
        <f>COUNTIFS(olah!$Q$2:Q15715,summary!A717,olah!$B$2:B15715,summary!B717,olah!$T$2:T15715,"On Time CO")</f>
        <v>22</v>
      </c>
      <c r="N717">
        <f>COUNTIFS(olah!$Q717:Q15715,summary!A717,olah!$B717:B15715,summary!B717,olah!$N717:N15715,summary!C717,olah!$P717:P15715,summary!D717,olah!$T717:T15715,"Overtime")</f>
        <v>0</v>
      </c>
      <c r="O717">
        <f>COUNTIFS(olah!$Q$2:Q15715,summary!A717,olah!$B$2:B15715,summary!B717,olah!$T$2:T15715,"Overtime")</f>
        <v>0</v>
      </c>
      <c r="P717">
        <f>COUNTIFS(olah!$Q717:Q15715,summary!A717,olah!$B717:B15715,summary!B717,olah!$N717:N15715,summary!C717,olah!$P717:P15715,summary!D717,olah!$T717:T15715,"Early")</f>
        <v>0</v>
      </c>
      <c r="Q717">
        <f>COUNTIFS(olah!$Q$2:Q15715,summary!A717,olah!$B$2:B15715,summary!B717,olah!$T$2:T15715,"Early")</f>
        <v>1</v>
      </c>
      <c r="R717">
        <f>COUNTIFS(olah!$Q717:Q15715,summary!A717,olah!$B717:B15715,summary!B717,olah!$N717:N15715,summary!C717,olah!$P717:P15715,summary!D717,olah!$T717:T15715,"NA CO")</f>
        <v>0</v>
      </c>
      <c r="S717">
        <f>COUNTIFS(olah!$Q$2:Q15715,summary!A717,olah!$B$2:B15715,summary!B717,olah!$T$2:T15715,"NA CO")</f>
        <v>0</v>
      </c>
      <c r="T717" t="str">
        <f>olah!R717</f>
        <v>Daily Journey</v>
      </c>
      <c r="U717" t="str">
        <f>IF(T717="Permit", olah!T717, "No Permit")</f>
        <v>No Permit</v>
      </c>
    </row>
    <row r="718" spans="1:21" hidden="1" x14ac:dyDescent="0.3">
      <c r="A718" s="23">
        <v>44561</v>
      </c>
      <c r="B718" t="s">
        <v>3988</v>
      </c>
      <c r="C718" t="s">
        <v>143</v>
      </c>
      <c r="D718" t="s">
        <v>11603</v>
      </c>
      <c r="E718" t="str">
        <f>VLOOKUP(B718,olah!$B:$P,2,0)</f>
        <v>2021-12-01</v>
      </c>
      <c r="F718">
        <f>COUNTIFS(parameter!$J$4:$J$34,summary!A718,parameter!$I$4:$I$34,"&gt;="&amp;summary!$E718)</f>
        <v>31</v>
      </c>
      <c r="G718">
        <f>COUNTIFS(olah!$Q718:Q15716,summary!A718,olah!$B718:B15716,summary!B718,olah!$N718:N15716,summary!C718,olah!$P718:P15716,summary!D718,olah!$S718:S15716,"On Time")</f>
        <v>1</v>
      </c>
      <c r="H718">
        <f>COUNTIFS(olah!$Q$2:Q15716,summary!A718,olah!$B$2:B15716,summary!B718,olah!$S$2:S15716,"On Time")</f>
        <v>23</v>
      </c>
      <c r="I718">
        <f>COUNTIFS(olah!$Q718:Q15716,summary!A718,olah!$B718:B15716,summary!B718,olah!$N718:N15716,summary!C718,olah!$P718:P15716,summary!D718,olah!$S718:S15716,"Late")</f>
        <v>0</v>
      </c>
      <c r="J718">
        <f>COUNTIFS(olah!$Q$2:Q15716,summary!A718,olah!$B$2:B15716,summary!B718,olah!$S$2:S15716,"Late")</f>
        <v>0</v>
      </c>
      <c r="K718">
        <f t="shared" si="11"/>
        <v>8</v>
      </c>
      <c r="L718">
        <f>COUNTIFS(olah!$Q718:Q15716,summary!A718,olah!$B718:B15716,summary!B718,olah!$N718:N15716,summary!C718,olah!$P718:P15716,summary!D718,olah!$T718:T15716,"On Time CO")</f>
        <v>1</v>
      </c>
      <c r="M718">
        <f>COUNTIFS(olah!$Q$2:Q15716,summary!A718,olah!$B$2:B15716,summary!B718,olah!$T$2:T15716,"On Time CO")</f>
        <v>22</v>
      </c>
      <c r="N718">
        <f>COUNTIFS(olah!$Q718:Q15716,summary!A718,olah!$B718:B15716,summary!B718,olah!$N718:N15716,summary!C718,olah!$P718:P15716,summary!D718,olah!$T718:T15716,"Overtime")</f>
        <v>0</v>
      </c>
      <c r="O718">
        <f>COUNTIFS(olah!$Q$2:Q15716,summary!A718,olah!$B$2:B15716,summary!B718,olah!$T$2:T15716,"Overtime")</f>
        <v>0</v>
      </c>
      <c r="P718">
        <f>COUNTIFS(olah!$Q718:Q15716,summary!A718,olah!$B718:B15716,summary!B718,olah!$N718:N15716,summary!C718,olah!$P718:P15716,summary!D718,olah!$T718:T15716,"Early")</f>
        <v>0</v>
      </c>
      <c r="Q718">
        <f>COUNTIFS(olah!$Q$2:Q15716,summary!A718,olah!$B$2:B15716,summary!B718,olah!$T$2:T15716,"Early")</f>
        <v>1</v>
      </c>
      <c r="R718">
        <f>COUNTIFS(olah!$Q718:Q15716,summary!A718,olah!$B718:B15716,summary!B718,olah!$N718:N15716,summary!C718,olah!$P718:P15716,summary!D718,olah!$T718:T15716,"NA CO")</f>
        <v>0</v>
      </c>
      <c r="S718">
        <f>COUNTIFS(olah!$Q$2:Q15716,summary!A718,olah!$B$2:B15716,summary!B718,olah!$T$2:T15716,"NA CO")</f>
        <v>0</v>
      </c>
      <c r="T718" t="str">
        <f>olah!R718</f>
        <v>Daily Journey</v>
      </c>
      <c r="U718" t="str">
        <f>IF(T718="Permit", olah!T718, "No Permit")</f>
        <v>No Permit</v>
      </c>
    </row>
    <row r="719" spans="1:21" hidden="1" x14ac:dyDescent="0.3">
      <c r="A719" s="23">
        <v>44561</v>
      </c>
      <c r="B719" t="s">
        <v>3988</v>
      </c>
      <c r="C719" t="s">
        <v>31</v>
      </c>
      <c r="D719" t="s">
        <v>7108</v>
      </c>
      <c r="E719" t="str">
        <f>VLOOKUP(B719,olah!$B:$P,2,0)</f>
        <v>2021-12-01</v>
      </c>
      <c r="F719">
        <f>COUNTIFS(parameter!$J$4:$J$34,summary!A719,parameter!$I$4:$I$34,"&gt;="&amp;summary!$E719)</f>
        <v>31</v>
      </c>
      <c r="G719">
        <f>COUNTIFS(olah!$Q719:Q15717,summary!A719,olah!$B719:B15717,summary!B719,olah!$N719:N15717,summary!C719,olah!$P719:P15717,summary!D719,olah!$S719:S15717,"On Time")</f>
        <v>1</v>
      </c>
      <c r="H719">
        <f>COUNTIFS(olah!$Q$2:Q15717,summary!A719,olah!$B$2:B15717,summary!B719,olah!$S$2:S15717,"On Time")</f>
        <v>23</v>
      </c>
      <c r="I719">
        <f>COUNTIFS(olah!$Q719:Q15717,summary!A719,olah!$B719:B15717,summary!B719,olah!$N719:N15717,summary!C719,olah!$P719:P15717,summary!D719,olah!$S719:S15717,"Late")</f>
        <v>0</v>
      </c>
      <c r="J719">
        <f>COUNTIFS(olah!$Q$2:Q15717,summary!A719,olah!$B$2:B15717,summary!B719,olah!$S$2:S15717,"Late")</f>
        <v>0</v>
      </c>
      <c r="K719">
        <f t="shared" si="11"/>
        <v>8</v>
      </c>
      <c r="L719">
        <f>COUNTIFS(olah!$Q719:Q15717,summary!A719,olah!$B719:B15717,summary!B719,olah!$N719:N15717,summary!C719,olah!$P719:P15717,summary!D719,olah!$T719:T15717,"On Time CO")</f>
        <v>1</v>
      </c>
      <c r="M719">
        <f>COUNTIFS(olah!$Q$2:Q15717,summary!A719,olah!$B$2:B15717,summary!B719,olah!$T$2:T15717,"On Time CO")</f>
        <v>22</v>
      </c>
      <c r="N719">
        <f>COUNTIFS(olah!$Q719:Q15717,summary!A719,olah!$B719:B15717,summary!B719,olah!$N719:N15717,summary!C719,olah!$P719:P15717,summary!D719,olah!$T719:T15717,"Overtime")</f>
        <v>0</v>
      </c>
      <c r="O719">
        <f>COUNTIFS(olah!$Q$2:Q15717,summary!A719,olah!$B$2:B15717,summary!B719,olah!$T$2:T15717,"Overtime")</f>
        <v>0</v>
      </c>
      <c r="P719">
        <f>COUNTIFS(olah!$Q719:Q15717,summary!A719,olah!$B719:B15717,summary!B719,olah!$N719:N15717,summary!C719,olah!$P719:P15717,summary!D719,olah!$T719:T15717,"Early")</f>
        <v>0</v>
      </c>
      <c r="Q719">
        <f>COUNTIFS(olah!$Q$2:Q15717,summary!A719,olah!$B$2:B15717,summary!B719,olah!$T$2:T15717,"Early")</f>
        <v>1</v>
      </c>
      <c r="R719">
        <f>COUNTIFS(olah!$Q719:Q15717,summary!A719,olah!$B719:B15717,summary!B719,olah!$N719:N15717,summary!C719,olah!$P719:P15717,summary!D719,olah!$T719:T15717,"NA CO")</f>
        <v>0</v>
      </c>
      <c r="S719">
        <f>COUNTIFS(olah!$Q$2:Q15717,summary!A719,olah!$B$2:B15717,summary!B719,olah!$T$2:T15717,"NA CO")</f>
        <v>0</v>
      </c>
      <c r="T719" t="str">
        <f>olah!R719</f>
        <v>Attendance</v>
      </c>
      <c r="U719" t="str">
        <f>IF(T719="Permit", olah!T719, "No Permit")</f>
        <v>No Permit</v>
      </c>
    </row>
    <row r="720" spans="1:21" hidden="1" x14ac:dyDescent="0.3">
      <c r="A720" s="23">
        <v>44561</v>
      </c>
      <c r="B720" t="s">
        <v>3988</v>
      </c>
      <c r="C720" t="s">
        <v>31</v>
      </c>
      <c r="D720" t="s">
        <v>11604</v>
      </c>
      <c r="E720" t="str">
        <f>VLOOKUP(B720,olah!$B:$P,2,0)</f>
        <v>2021-12-01</v>
      </c>
      <c r="F720">
        <f>COUNTIFS(parameter!$J$4:$J$34,summary!A720,parameter!$I$4:$I$34,"&gt;="&amp;summary!$E720)</f>
        <v>31</v>
      </c>
      <c r="G720">
        <f>COUNTIFS(olah!$Q720:Q15718,summary!A720,olah!$B720:B15718,summary!B720,olah!$N720:N15718,summary!C720,olah!$P720:P15718,summary!D720,olah!$S720:S15718,"On Time")</f>
        <v>1</v>
      </c>
      <c r="H720">
        <f>COUNTIFS(olah!$Q$2:Q15718,summary!A720,olah!$B$2:B15718,summary!B720,olah!$S$2:S15718,"On Time")</f>
        <v>23</v>
      </c>
      <c r="I720">
        <f>COUNTIFS(olah!$Q720:Q15718,summary!A720,olah!$B720:B15718,summary!B720,olah!$N720:N15718,summary!C720,olah!$P720:P15718,summary!D720,olah!$S720:S15718,"Late")</f>
        <v>0</v>
      </c>
      <c r="J720">
        <f>COUNTIFS(olah!$Q$2:Q15718,summary!A720,olah!$B$2:B15718,summary!B720,olah!$S$2:S15718,"Late")</f>
        <v>0</v>
      </c>
      <c r="K720">
        <f t="shared" si="11"/>
        <v>8</v>
      </c>
      <c r="L720">
        <f>COUNTIFS(olah!$Q720:Q15718,summary!A720,olah!$B720:B15718,summary!B720,olah!$N720:N15718,summary!C720,olah!$P720:P15718,summary!D720,olah!$T720:T15718,"On Time CO")</f>
        <v>1</v>
      </c>
      <c r="M720">
        <f>COUNTIFS(olah!$Q$2:Q15718,summary!A720,olah!$B$2:B15718,summary!B720,olah!$T$2:T15718,"On Time CO")</f>
        <v>22</v>
      </c>
      <c r="N720">
        <f>COUNTIFS(olah!$Q720:Q15718,summary!A720,olah!$B720:B15718,summary!B720,olah!$N720:N15718,summary!C720,olah!$P720:P15718,summary!D720,olah!$T720:T15718,"Overtime")</f>
        <v>0</v>
      </c>
      <c r="O720">
        <f>COUNTIFS(olah!$Q$2:Q15718,summary!A720,olah!$B$2:B15718,summary!B720,olah!$T$2:T15718,"Overtime")</f>
        <v>0</v>
      </c>
      <c r="P720">
        <f>COUNTIFS(olah!$Q720:Q15718,summary!A720,olah!$B720:B15718,summary!B720,olah!$N720:N15718,summary!C720,olah!$P720:P15718,summary!D720,olah!$T720:T15718,"Early")</f>
        <v>0</v>
      </c>
      <c r="Q720">
        <f>COUNTIFS(olah!$Q$2:Q15718,summary!A720,olah!$B$2:B15718,summary!B720,olah!$T$2:T15718,"Early")</f>
        <v>1</v>
      </c>
      <c r="R720">
        <f>COUNTIFS(olah!$Q720:Q15718,summary!A720,olah!$B720:B15718,summary!B720,olah!$N720:N15718,summary!C720,olah!$P720:P15718,summary!D720,olah!$T720:T15718,"NA CO")</f>
        <v>0</v>
      </c>
      <c r="S720">
        <f>COUNTIFS(olah!$Q$2:Q15718,summary!A720,olah!$B$2:B15718,summary!B720,olah!$T$2:T15718,"NA CO")</f>
        <v>0</v>
      </c>
      <c r="T720" t="str">
        <f>olah!R720</f>
        <v>Attendance</v>
      </c>
      <c r="U720" t="str">
        <f>IF(T720="Permit", olah!T720, "No Permit")</f>
        <v>No Permit</v>
      </c>
    </row>
    <row r="721" spans="1:21" hidden="1" x14ac:dyDescent="0.3">
      <c r="A721" s="23">
        <v>44561</v>
      </c>
      <c r="B721" t="s">
        <v>3988</v>
      </c>
      <c r="C721" t="s">
        <v>31</v>
      </c>
      <c r="D721" t="s">
        <v>11605</v>
      </c>
      <c r="E721" t="str">
        <f>VLOOKUP(B721,olah!$B:$P,2,0)</f>
        <v>2021-12-01</v>
      </c>
      <c r="F721">
        <f>COUNTIFS(parameter!$J$4:$J$34,summary!A721,parameter!$I$4:$I$34,"&gt;="&amp;summary!$E721)</f>
        <v>31</v>
      </c>
      <c r="G721">
        <f>COUNTIFS(olah!$Q721:Q15719,summary!A721,olah!$B721:B15719,summary!B721,olah!$N721:N15719,summary!C721,olah!$P721:P15719,summary!D721,olah!$S721:S15719,"On Time")</f>
        <v>1</v>
      </c>
      <c r="H721">
        <f>COUNTIFS(olah!$Q$2:Q15719,summary!A721,olah!$B$2:B15719,summary!B721,olah!$S$2:S15719,"On Time")</f>
        <v>23</v>
      </c>
      <c r="I721">
        <f>COUNTIFS(olah!$Q721:Q15719,summary!A721,olah!$B721:B15719,summary!B721,olah!$N721:N15719,summary!C721,olah!$P721:P15719,summary!D721,olah!$S721:S15719,"Late")</f>
        <v>0</v>
      </c>
      <c r="J721">
        <f>COUNTIFS(olah!$Q$2:Q15719,summary!A721,olah!$B$2:B15719,summary!B721,olah!$S$2:S15719,"Late")</f>
        <v>0</v>
      </c>
      <c r="K721">
        <f t="shared" si="11"/>
        <v>8</v>
      </c>
      <c r="L721">
        <f>COUNTIFS(olah!$Q721:Q15719,summary!A721,olah!$B721:B15719,summary!B721,olah!$N721:N15719,summary!C721,olah!$P721:P15719,summary!D721,olah!$T721:T15719,"On Time CO")</f>
        <v>1</v>
      </c>
      <c r="M721">
        <f>COUNTIFS(olah!$Q$2:Q15719,summary!A721,olah!$B$2:B15719,summary!B721,olah!$T$2:T15719,"On Time CO")</f>
        <v>22</v>
      </c>
      <c r="N721">
        <f>COUNTIFS(olah!$Q721:Q15719,summary!A721,olah!$B721:B15719,summary!B721,olah!$N721:N15719,summary!C721,olah!$P721:P15719,summary!D721,olah!$T721:T15719,"Overtime")</f>
        <v>0</v>
      </c>
      <c r="O721">
        <f>COUNTIFS(olah!$Q$2:Q15719,summary!A721,olah!$B$2:B15719,summary!B721,olah!$T$2:T15719,"Overtime")</f>
        <v>0</v>
      </c>
      <c r="P721">
        <f>COUNTIFS(olah!$Q721:Q15719,summary!A721,olah!$B721:B15719,summary!B721,olah!$N721:N15719,summary!C721,olah!$P721:P15719,summary!D721,olah!$T721:T15719,"Early")</f>
        <v>0</v>
      </c>
      <c r="Q721">
        <f>COUNTIFS(olah!$Q$2:Q15719,summary!A721,olah!$B$2:B15719,summary!B721,olah!$T$2:T15719,"Early")</f>
        <v>1</v>
      </c>
      <c r="R721">
        <f>COUNTIFS(olah!$Q721:Q15719,summary!A721,olah!$B721:B15719,summary!B721,olah!$N721:N15719,summary!C721,olah!$P721:P15719,summary!D721,olah!$T721:T15719,"NA CO")</f>
        <v>0</v>
      </c>
      <c r="S721">
        <f>COUNTIFS(olah!$Q$2:Q15719,summary!A721,olah!$B$2:B15719,summary!B721,olah!$T$2:T15719,"NA CO")</f>
        <v>0</v>
      </c>
      <c r="T721" t="str">
        <f>olah!R721</f>
        <v>Attendance</v>
      </c>
      <c r="U721" t="str">
        <f>IF(T721="Permit", olah!T721, "No Permit")</f>
        <v>No Permit</v>
      </c>
    </row>
    <row r="722" spans="1:21" hidden="1" x14ac:dyDescent="0.3">
      <c r="A722" s="23">
        <v>44561</v>
      </c>
      <c r="B722" t="s">
        <v>3988</v>
      </c>
      <c r="C722" t="s">
        <v>31</v>
      </c>
      <c r="D722" t="s">
        <v>11606</v>
      </c>
      <c r="E722" t="str">
        <f>VLOOKUP(B722,olah!$B:$P,2,0)</f>
        <v>2021-12-01</v>
      </c>
      <c r="F722">
        <f>COUNTIFS(parameter!$J$4:$J$34,summary!A722,parameter!$I$4:$I$34,"&gt;="&amp;summary!$E722)</f>
        <v>31</v>
      </c>
      <c r="G722">
        <f>COUNTIFS(olah!$Q722:Q15720,summary!A722,olah!$B722:B15720,summary!B722,olah!$N722:N15720,summary!C722,olah!$P722:P15720,summary!D722,olah!$S722:S15720,"On Time")</f>
        <v>1</v>
      </c>
      <c r="H722">
        <f>COUNTIFS(olah!$Q$2:Q15720,summary!A722,olah!$B$2:B15720,summary!B722,olah!$S$2:S15720,"On Time")</f>
        <v>23</v>
      </c>
      <c r="I722">
        <f>COUNTIFS(olah!$Q722:Q15720,summary!A722,olah!$B722:B15720,summary!B722,olah!$N722:N15720,summary!C722,olah!$P722:P15720,summary!D722,olah!$S722:S15720,"Late")</f>
        <v>0</v>
      </c>
      <c r="J722">
        <f>COUNTIFS(olah!$Q$2:Q15720,summary!A722,olah!$B$2:B15720,summary!B722,olah!$S$2:S15720,"Late")</f>
        <v>0</v>
      </c>
      <c r="K722">
        <f t="shared" si="11"/>
        <v>8</v>
      </c>
      <c r="L722">
        <f>COUNTIFS(olah!$Q722:Q15720,summary!A722,olah!$B722:B15720,summary!B722,olah!$N722:N15720,summary!C722,olah!$P722:P15720,summary!D722,olah!$T722:T15720,"On Time CO")</f>
        <v>1</v>
      </c>
      <c r="M722">
        <f>COUNTIFS(olah!$Q$2:Q15720,summary!A722,olah!$B$2:B15720,summary!B722,olah!$T$2:T15720,"On Time CO")</f>
        <v>22</v>
      </c>
      <c r="N722">
        <f>COUNTIFS(olah!$Q722:Q15720,summary!A722,olah!$B722:B15720,summary!B722,olah!$N722:N15720,summary!C722,olah!$P722:P15720,summary!D722,olah!$T722:T15720,"Overtime")</f>
        <v>0</v>
      </c>
      <c r="O722">
        <f>COUNTIFS(olah!$Q$2:Q15720,summary!A722,olah!$B$2:B15720,summary!B722,olah!$T$2:T15720,"Overtime")</f>
        <v>0</v>
      </c>
      <c r="P722">
        <f>COUNTIFS(olah!$Q722:Q15720,summary!A722,olah!$B722:B15720,summary!B722,olah!$N722:N15720,summary!C722,olah!$P722:P15720,summary!D722,olah!$T722:T15720,"Early")</f>
        <v>0</v>
      </c>
      <c r="Q722">
        <f>COUNTIFS(olah!$Q$2:Q15720,summary!A722,olah!$B$2:B15720,summary!B722,olah!$T$2:T15720,"Early")</f>
        <v>1</v>
      </c>
      <c r="R722">
        <f>COUNTIFS(olah!$Q722:Q15720,summary!A722,olah!$B722:B15720,summary!B722,olah!$N722:N15720,summary!C722,olah!$P722:P15720,summary!D722,olah!$T722:T15720,"NA CO")</f>
        <v>0</v>
      </c>
      <c r="S722">
        <f>COUNTIFS(olah!$Q$2:Q15720,summary!A722,olah!$B$2:B15720,summary!B722,olah!$T$2:T15720,"NA CO")</f>
        <v>0</v>
      </c>
      <c r="T722" t="str">
        <f>olah!R722</f>
        <v>Attendance</v>
      </c>
      <c r="U722" t="str">
        <f>IF(T722="Permit", olah!T722, "No Permit")</f>
        <v>No Permit</v>
      </c>
    </row>
    <row r="723" spans="1:21" hidden="1" x14ac:dyDescent="0.3">
      <c r="A723" s="23">
        <v>44561</v>
      </c>
      <c r="B723" t="s">
        <v>3988</v>
      </c>
      <c r="C723" t="s">
        <v>31</v>
      </c>
      <c r="D723" t="s">
        <v>10202</v>
      </c>
      <c r="E723" t="str">
        <f>VLOOKUP(B723,olah!$B:$P,2,0)</f>
        <v>2021-12-01</v>
      </c>
      <c r="F723">
        <f>COUNTIFS(parameter!$J$4:$J$34,summary!A723,parameter!$I$4:$I$34,"&gt;="&amp;summary!$E723)</f>
        <v>31</v>
      </c>
      <c r="G723">
        <f>COUNTIFS(olah!$Q723:Q15721,summary!A723,olah!$B723:B15721,summary!B723,olah!$N723:N15721,summary!C723,olah!$P723:P15721,summary!D723,olah!$S723:S15721,"On Time")</f>
        <v>1</v>
      </c>
      <c r="H723">
        <f>COUNTIFS(olah!$Q$2:Q15721,summary!A723,olah!$B$2:B15721,summary!B723,olah!$S$2:S15721,"On Time")</f>
        <v>23</v>
      </c>
      <c r="I723">
        <f>COUNTIFS(olah!$Q723:Q15721,summary!A723,olah!$B723:B15721,summary!B723,olah!$N723:N15721,summary!C723,olah!$P723:P15721,summary!D723,olah!$S723:S15721,"Late")</f>
        <v>0</v>
      </c>
      <c r="J723">
        <f>COUNTIFS(olah!$Q$2:Q15721,summary!A723,olah!$B$2:B15721,summary!B723,olah!$S$2:S15721,"Late")</f>
        <v>0</v>
      </c>
      <c r="K723">
        <f t="shared" si="11"/>
        <v>8</v>
      </c>
      <c r="L723">
        <f>COUNTIFS(olah!$Q723:Q15721,summary!A723,olah!$B723:B15721,summary!B723,olah!$N723:N15721,summary!C723,olah!$P723:P15721,summary!D723,olah!$T723:T15721,"On Time CO")</f>
        <v>1</v>
      </c>
      <c r="M723">
        <f>COUNTIFS(olah!$Q$2:Q15721,summary!A723,olah!$B$2:B15721,summary!B723,olah!$T$2:T15721,"On Time CO")</f>
        <v>22</v>
      </c>
      <c r="N723">
        <f>COUNTIFS(olah!$Q723:Q15721,summary!A723,olah!$B723:B15721,summary!B723,olah!$N723:N15721,summary!C723,olah!$P723:P15721,summary!D723,olah!$T723:T15721,"Overtime")</f>
        <v>0</v>
      </c>
      <c r="O723">
        <f>COUNTIFS(olah!$Q$2:Q15721,summary!A723,olah!$B$2:B15721,summary!B723,olah!$T$2:T15721,"Overtime")</f>
        <v>0</v>
      </c>
      <c r="P723">
        <f>COUNTIFS(olah!$Q723:Q15721,summary!A723,olah!$B723:B15721,summary!B723,olah!$N723:N15721,summary!C723,olah!$P723:P15721,summary!D723,olah!$T723:T15721,"Early")</f>
        <v>0</v>
      </c>
      <c r="Q723">
        <f>COUNTIFS(olah!$Q$2:Q15721,summary!A723,olah!$B$2:B15721,summary!B723,olah!$T$2:T15721,"Early")</f>
        <v>1</v>
      </c>
      <c r="R723">
        <f>COUNTIFS(olah!$Q723:Q15721,summary!A723,olah!$B723:B15721,summary!B723,olah!$N723:N15721,summary!C723,olah!$P723:P15721,summary!D723,olah!$T723:T15721,"NA CO")</f>
        <v>0</v>
      </c>
      <c r="S723">
        <f>COUNTIFS(olah!$Q$2:Q15721,summary!A723,olah!$B$2:B15721,summary!B723,olah!$T$2:T15721,"NA CO")</f>
        <v>0</v>
      </c>
      <c r="T723" t="str">
        <f>olah!R723</f>
        <v>Attendance</v>
      </c>
      <c r="U723" t="str">
        <f>IF(T723="Permit", olah!T723, "No Permit")</f>
        <v>No Permit</v>
      </c>
    </row>
    <row r="724" spans="1:21" hidden="1" x14ac:dyDescent="0.3">
      <c r="A724" s="23">
        <v>44561</v>
      </c>
      <c r="B724" t="s">
        <v>3988</v>
      </c>
      <c r="C724" t="s">
        <v>31</v>
      </c>
      <c r="D724" t="s">
        <v>11607</v>
      </c>
      <c r="E724" t="str">
        <f>VLOOKUP(B724,olah!$B:$P,2,0)</f>
        <v>2021-12-01</v>
      </c>
      <c r="F724">
        <f>COUNTIFS(parameter!$J$4:$J$34,summary!A724,parameter!$I$4:$I$34,"&gt;="&amp;summary!$E724)</f>
        <v>31</v>
      </c>
      <c r="G724">
        <f>COUNTIFS(olah!$Q724:Q15722,summary!A724,olah!$B724:B15722,summary!B724,olah!$N724:N15722,summary!C724,olah!$P724:P15722,summary!D724,olah!$S724:S15722,"On Time")</f>
        <v>1</v>
      </c>
      <c r="H724">
        <f>COUNTIFS(olah!$Q$2:Q15722,summary!A724,olah!$B$2:B15722,summary!B724,olah!$S$2:S15722,"On Time")</f>
        <v>23</v>
      </c>
      <c r="I724">
        <f>COUNTIFS(olah!$Q724:Q15722,summary!A724,olah!$B724:B15722,summary!B724,olah!$N724:N15722,summary!C724,olah!$P724:P15722,summary!D724,olah!$S724:S15722,"Late")</f>
        <v>0</v>
      </c>
      <c r="J724">
        <f>COUNTIFS(olah!$Q$2:Q15722,summary!A724,olah!$B$2:B15722,summary!B724,olah!$S$2:S15722,"Late")</f>
        <v>0</v>
      </c>
      <c r="K724">
        <f t="shared" si="11"/>
        <v>8</v>
      </c>
      <c r="L724">
        <f>COUNTIFS(olah!$Q724:Q15722,summary!A724,olah!$B724:B15722,summary!B724,olah!$N724:N15722,summary!C724,olah!$P724:P15722,summary!D724,olah!$T724:T15722,"On Time CO")</f>
        <v>0</v>
      </c>
      <c r="M724">
        <f>COUNTIFS(olah!$Q$2:Q15722,summary!A724,olah!$B$2:B15722,summary!B724,olah!$T$2:T15722,"On Time CO")</f>
        <v>22</v>
      </c>
      <c r="N724">
        <f>COUNTIFS(olah!$Q724:Q15722,summary!A724,olah!$B724:B15722,summary!B724,olah!$N724:N15722,summary!C724,olah!$P724:P15722,summary!D724,olah!$T724:T15722,"Overtime")</f>
        <v>0</v>
      </c>
      <c r="O724">
        <f>COUNTIFS(olah!$Q$2:Q15722,summary!A724,olah!$B$2:B15722,summary!B724,olah!$T$2:T15722,"Overtime")</f>
        <v>0</v>
      </c>
      <c r="P724">
        <f>COUNTIFS(olah!$Q724:Q15722,summary!A724,olah!$B724:B15722,summary!B724,olah!$N724:N15722,summary!C724,olah!$P724:P15722,summary!D724,olah!$T724:T15722,"Early")</f>
        <v>1</v>
      </c>
      <c r="Q724">
        <f>COUNTIFS(olah!$Q$2:Q15722,summary!A724,olah!$B$2:B15722,summary!B724,olah!$T$2:T15722,"Early")</f>
        <v>1</v>
      </c>
      <c r="R724">
        <f>COUNTIFS(olah!$Q724:Q15722,summary!A724,olah!$B724:B15722,summary!B724,olah!$N724:N15722,summary!C724,olah!$P724:P15722,summary!D724,olah!$T724:T15722,"NA CO")</f>
        <v>0</v>
      </c>
      <c r="S724">
        <f>COUNTIFS(olah!$Q$2:Q15722,summary!A724,olah!$B$2:B15722,summary!B724,olah!$T$2:T15722,"NA CO")</f>
        <v>0</v>
      </c>
      <c r="T724" t="str">
        <f>olah!R724</f>
        <v>Attendance</v>
      </c>
      <c r="U724" t="str">
        <f>IF(T724="Permit", olah!T724, "No Permit")</f>
        <v>No Permit</v>
      </c>
    </row>
    <row r="725" spans="1:21" hidden="1" x14ac:dyDescent="0.3">
      <c r="A725" s="23">
        <v>44561</v>
      </c>
      <c r="B725" t="s">
        <v>3988</v>
      </c>
      <c r="C725" t="s">
        <v>31</v>
      </c>
      <c r="D725" t="s">
        <v>11608</v>
      </c>
      <c r="E725" t="str">
        <f>VLOOKUP(B725,olah!$B:$P,2,0)</f>
        <v>2021-12-01</v>
      </c>
      <c r="F725">
        <f>COUNTIFS(parameter!$J$4:$J$34,summary!A725,parameter!$I$4:$I$34,"&gt;="&amp;summary!$E725)</f>
        <v>31</v>
      </c>
      <c r="G725">
        <f>COUNTIFS(olah!$Q725:Q15723,summary!A725,olah!$B725:B15723,summary!B725,olah!$N725:N15723,summary!C725,olah!$P725:P15723,summary!D725,olah!$S725:S15723,"On Time")</f>
        <v>1</v>
      </c>
      <c r="H725">
        <f>COUNTIFS(olah!$Q$2:Q15723,summary!A725,olah!$B$2:B15723,summary!B725,olah!$S$2:S15723,"On Time")</f>
        <v>23</v>
      </c>
      <c r="I725">
        <f>COUNTIFS(olah!$Q725:Q15723,summary!A725,olah!$B725:B15723,summary!B725,olah!$N725:N15723,summary!C725,olah!$P725:P15723,summary!D725,olah!$S725:S15723,"Late")</f>
        <v>0</v>
      </c>
      <c r="J725">
        <f>COUNTIFS(olah!$Q$2:Q15723,summary!A725,olah!$B$2:B15723,summary!B725,olah!$S$2:S15723,"Late")</f>
        <v>0</v>
      </c>
      <c r="K725">
        <f t="shared" si="11"/>
        <v>8</v>
      </c>
      <c r="L725">
        <f>COUNTIFS(olah!$Q725:Q15723,summary!A725,olah!$B725:B15723,summary!B725,olah!$N725:N15723,summary!C725,olah!$P725:P15723,summary!D725,olah!$T725:T15723,"On Time CO")</f>
        <v>1</v>
      </c>
      <c r="M725">
        <f>COUNTIFS(olah!$Q$2:Q15723,summary!A725,olah!$B$2:B15723,summary!B725,olah!$T$2:T15723,"On Time CO")</f>
        <v>22</v>
      </c>
      <c r="N725">
        <f>COUNTIFS(olah!$Q725:Q15723,summary!A725,olah!$B725:B15723,summary!B725,olah!$N725:N15723,summary!C725,olah!$P725:P15723,summary!D725,olah!$T725:T15723,"Overtime")</f>
        <v>0</v>
      </c>
      <c r="O725">
        <f>COUNTIFS(olah!$Q$2:Q15723,summary!A725,olah!$B$2:B15723,summary!B725,olah!$T$2:T15723,"Overtime")</f>
        <v>0</v>
      </c>
      <c r="P725">
        <f>COUNTIFS(olah!$Q725:Q15723,summary!A725,olah!$B725:B15723,summary!B725,olah!$N725:N15723,summary!C725,olah!$P725:P15723,summary!D725,olah!$T725:T15723,"Early")</f>
        <v>0</v>
      </c>
      <c r="Q725">
        <f>COUNTIFS(olah!$Q$2:Q15723,summary!A725,olah!$B$2:B15723,summary!B725,olah!$T$2:T15723,"Early")</f>
        <v>1</v>
      </c>
      <c r="R725">
        <f>COUNTIFS(olah!$Q725:Q15723,summary!A725,olah!$B725:B15723,summary!B725,olah!$N725:N15723,summary!C725,olah!$P725:P15723,summary!D725,olah!$T725:T15723,"NA CO")</f>
        <v>0</v>
      </c>
      <c r="S725">
        <f>COUNTIFS(olah!$Q$2:Q15723,summary!A725,olah!$B$2:B15723,summary!B725,olah!$T$2:T15723,"NA CO")</f>
        <v>0</v>
      </c>
      <c r="T725" t="str">
        <f>olah!R725</f>
        <v>Attendance</v>
      </c>
      <c r="U725" t="str">
        <f>IF(T725="Permit", olah!T725, "No Permit")</f>
        <v>No Permit</v>
      </c>
    </row>
    <row r="726" spans="1:21" hidden="1" x14ac:dyDescent="0.3">
      <c r="A726" s="23">
        <v>44561</v>
      </c>
      <c r="B726" t="s">
        <v>3988</v>
      </c>
      <c r="C726" t="s">
        <v>31</v>
      </c>
      <c r="D726" t="s">
        <v>11609</v>
      </c>
      <c r="E726" t="str">
        <f>VLOOKUP(B726,olah!$B:$P,2,0)</f>
        <v>2021-12-01</v>
      </c>
      <c r="F726">
        <f>COUNTIFS(parameter!$J$4:$J$34,summary!A726,parameter!$I$4:$I$34,"&gt;="&amp;summary!$E726)</f>
        <v>31</v>
      </c>
      <c r="G726">
        <f>COUNTIFS(olah!$Q726:Q15724,summary!A726,olah!$B726:B15724,summary!B726,olah!$N726:N15724,summary!C726,olah!$P726:P15724,summary!D726,olah!$S726:S15724,"On Time")</f>
        <v>1</v>
      </c>
      <c r="H726">
        <f>COUNTIFS(olah!$Q$2:Q15724,summary!A726,olah!$B$2:B15724,summary!B726,olah!$S$2:S15724,"On Time")</f>
        <v>23</v>
      </c>
      <c r="I726">
        <f>COUNTIFS(olah!$Q726:Q15724,summary!A726,olah!$B726:B15724,summary!B726,olah!$N726:N15724,summary!C726,olah!$P726:P15724,summary!D726,olah!$S726:S15724,"Late")</f>
        <v>0</v>
      </c>
      <c r="J726">
        <f>COUNTIFS(olah!$Q$2:Q15724,summary!A726,olah!$B$2:B15724,summary!B726,olah!$S$2:S15724,"Late")</f>
        <v>0</v>
      </c>
      <c r="K726">
        <f t="shared" si="11"/>
        <v>8</v>
      </c>
      <c r="L726">
        <f>COUNTIFS(olah!$Q726:Q15724,summary!A726,olah!$B726:B15724,summary!B726,olah!$N726:N15724,summary!C726,olah!$P726:P15724,summary!D726,olah!$T726:T15724,"On Time CO")</f>
        <v>1</v>
      </c>
      <c r="M726">
        <f>COUNTIFS(olah!$Q$2:Q15724,summary!A726,olah!$B$2:B15724,summary!B726,olah!$T$2:T15724,"On Time CO")</f>
        <v>22</v>
      </c>
      <c r="N726">
        <f>COUNTIFS(olah!$Q726:Q15724,summary!A726,olah!$B726:B15724,summary!B726,olah!$N726:N15724,summary!C726,olah!$P726:P15724,summary!D726,olah!$T726:T15724,"Overtime")</f>
        <v>0</v>
      </c>
      <c r="O726">
        <f>COUNTIFS(olah!$Q$2:Q15724,summary!A726,olah!$B$2:B15724,summary!B726,olah!$T$2:T15724,"Overtime")</f>
        <v>0</v>
      </c>
      <c r="P726">
        <f>COUNTIFS(olah!$Q726:Q15724,summary!A726,olah!$B726:B15724,summary!B726,olah!$N726:N15724,summary!C726,olah!$P726:P15724,summary!D726,olah!$T726:T15724,"Early")</f>
        <v>0</v>
      </c>
      <c r="Q726">
        <f>COUNTIFS(olah!$Q$2:Q15724,summary!A726,olah!$B$2:B15724,summary!B726,olah!$T$2:T15724,"Early")</f>
        <v>1</v>
      </c>
      <c r="R726">
        <f>COUNTIFS(olah!$Q726:Q15724,summary!A726,olah!$B726:B15724,summary!B726,olah!$N726:N15724,summary!C726,olah!$P726:P15724,summary!D726,olah!$T726:T15724,"NA CO")</f>
        <v>0</v>
      </c>
      <c r="S726">
        <f>COUNTIFS(olah!$Q$2:Q15724,summary!A726,olah!$B$2:B15724,summary!B726,olah!$T$2:T15724,"NA CO")</f>
        <v>0</v>
      </c>
      <c r="T726" t="str">
        <f>olah!R726</f>
        <v>Attendance</v>
      </c>
      <c r="U726" t="str">
        <f>IF(T726="Permit", olah!T726, "No Permit")</f>
        <v>No Permit</v>
      </c>
    </row>
    <row r="727" spans="1:21" hidden="1" x14ac:dyDescent="0.3">
      <c r="A727" s="23">
        <v>44561</v>
      </c>
      <c r="B727" t="s">
        <v>3988</v>
      </c>
      <c r="C727" t="s">
        <v>31</v>
      </c>
      <c r="D727" t="s">
        <v>9024</v>
      </c>
      <c r="E727" t="str">
        <f>VLOOKUP(B727,olah!$B:$P,2,0)</f>
        <v>2021-12-01</v>
      </c>
      <c r="F727">
        <f>COUNTIFS(parameter!$J$4:$J$34,summary!A727,parameter!$I$4:$I$34,"&gt;="&amp;summary!$E727)</f>
        <v>31</v>
      </c>
      <c r="G727">
        <f>COUNTIFS(olah!$Q727:Q15725,summary!A727,olah!$B727:B15725,summary!B727,olah!$N727:N15725,summary!C727,olah!$P727:P15725,summary!D727,olah!$S727:S15725,"On Time")</f>
        <v>1</v>
      </c>
      <c r="H727">
        <f>COUNTIFS(olah!$Q$2:Q15725,summary!A727,olah!$B$2:B15725,summary!B727,olah!$S$2:S15725,"On Time")</f>
        <v>23</v>
      </c>
      <c r="I727">
        <f>COUNTIFS(olah!$Q727:Q15725,summary!A727,olah!$B727:B15725,summary!B727,olah!$N727:N15725,summary!C727,olah!$P727:P15725,summary!D727,olah!$S727:S15725,"Late")</f>
        <v>0</v>
      </c>
      <c r="J727">
        <f>COUNTIFS(olah!$Q$2:Q15725,summary!A727,olah!$B$2:B15725,summary!B727,olah!$S$2:S15725,"Late")</f>
        <v>0</v>
      </c>
      <c r="K727">
        <f t="shared" si="11"/>
        <v>8</v>
      </c>
      <c r="L727">
        <f>COUNTIFS(olah!$Q727:Q15725,summary!A727,olah!$B727:B15725,summary!B727,olah!$N727:N15725,summary!C727,olah!$P727:P15725,summary!D727,olah!$T727:T15725,"On Time CO")</f>
        <v>1</v>
      </c>
      <c r="M727">
        <f>COUNTIFS(olah!$Q$2:Q15725,summary!A727,olah!$B$2:B15725,summary!B727,olah!$T$2:T15725,"On Time CO")</f>
        <v>22</v>
      </c>
      <c r="N727">
        <f>COUNTIFS(olah!$Q727:Q15725,summary!A727,olah!$B727:B15725,summary!B727,olah!$N727:N15725,summary!C727,olah!$P727:P15725,summary!D727,olah!$T727:T15725,"Overtime")</f>
        <v>0</v>
      </c>
      <c r="O727">
        <f>COUNTIFS(olah!$Q$2:Q15725,summary!A727,olah!$B$2:B15725,summary!B727,olah!$T$2:T15725,"Overtime")</f>
        <v>0</v>
      </c>
      <c r="P727">
        <f>COUNTIFS(olah!$Q727:Q15725,summary!A727,olah!$B727:B15725,summary!B727,olah!$N727:N15725,summary!C727,olah!$P727:P15725,summary!D727,olah!$T727:T15725,"Early")</f>
        <v>0</v>
      </c>
      <c r="Q727">
        <f>COUNTIFS(olah!$Q$2:Q15725,summary!A727,olah!$B$2:B15725,summary!B727,olah!$T$2:T15725,"Early")</f>
        <v>1</v>
      </c>
      <c r="R727">
        <f>COUNTIFS(olah!$Q727:Q15725,summary!A727,olah!$B727:B15725,summary!B727,olah!$N727:N15725,summary!C727,olah!$P727:P15725,summary!D727,olah!$T727:T15725,"NA CO")</f>
        <v>0</v>
      </c>
      <c r="S727">
        <f>COUNTIFS(olah!$Q$2:Q15725,summary!A727,olah!$B$2:B15725,summary!B727,olah!$T$2:T15725,"NA CO")</f>
        <v>0</v>
      </c>
      <c r="T727" t="str">
        <f>olah!R727</f>
        <v>Attendance</v>
      </c>
      <c r="U727" t="str">
        <f>IF(T727="Permit", olah!T727, "No Permit")</f>
        <v>No Permit</v>
      </c>
    </row>
    <row r="728" spans="1:21" hidden="1" x14ac:dyDescent="0.3">
      <c r="A728" s="23">
        <v>44561</v>
      </c>
      <c r="B728" t="s">
        <v>3988</v>
      </c>
      <c r="C728" t="s">
        <v>31</v>
      </c>
      <c r="D728" t="s">
        <v>10213</v>
      </c>
      <c r="E728" t="str">
        <f>VLOOKUP(B728,olah!$B:$P,2,0)</f>
        <v>2021-12-01</v>
      </c>
      <c r="F728">
        <f>COUNTIFS(parameter!$J$4:$J$34,summary!A728,parameter!$I$4:$I$34,"&gt;="&amp;summary!$E728)</f>
        <v>31</v>
      </c>
      <c r="G728">
        <f>COUNTIFS(olah!$Q728:Q15726,summary!A728,olah!$B728:B15726,summary!B728,olah!$N728:N15726,summary!C728,olah!$P728:P15726,summary!D728,olah!$S728:S15726,"On Time")</f>
        <v>1</v>
      </c>
      <c r="H728">
        <f>COUNTIFS(olah!$Q$2:Q15726,summary!A728,olah!$B$2:B15726,summary!B728,olah!$S$2:S15726,"On Time")</f>
        <v>23</v>
      </c>
      <c r="I728">
        <f>COUNTIFS(olah!$Q728:Q15726,summary!A728,olah!$B728:B15726,summary!B728,olah!$N728:N15726,summary!C728,olah!$P728:P15726,summary!D728,olah!$S728:S15726,"Late")</f>
        <v>0</v>
      </c>
      <c r="J728">
        <f>COUNTIFS(olah!$Q$2:Q15726,summary!A728,olah!$B$2:B15726,summary!B728,olah!$S$2:S15726,"Late")</f>
        <v>0</v>
      </c>
      <c r="K728">
        <f t="shared" si="11"/>
        <v>8</v>
      </c>
      <c r="L728">
        <f>COUNTIFS(olah!$Q728:Q15726,summary!A728,olah!$B728:B15726,summary!B728,olah!$N728:N15726,summary!C728,olah!$P728:P15726,summary!D728,olah!$T728:T15726,"On Time CO")</f>
        <v>1</v>
      </c>
      <c r="M728">
        <f>COUNTIFS(olah!$Q$2:Q15726,summary!A728,olah!$B$2:B15726,summary!B728,olah!$T$2:T15726,"On Time CO")</f>
        <v>22</v>
      </c>
      <c r="N728">
        <f>COUNTIFS(olah!$Q728:Q15726,summary!A728,olah!$B728:B15726,summary!B728,olah!$N728:N15726,summary!C728,olah!$P728:P15726,summary!D728,olah!$T728:T15726,"Overtime")</f>
        <v>0</v>
      </c>
      <c r="O728">
        <f>COUNTIFS(olah!$Q$2:Q15726,summary!A728,olah!$B$2:B15726,summary!B728,olah!$T$2:T15726,"Overtime")</f>
        <v>0</v>
      </c>
      <c r="P728">
        <f>COUNTIFS(olah!$Q728:Q15726,summary!A728,olah!$B728:B15726,summary!B728,olah!$N728:N15726,summary!C728,olah!$P728:P15726,summary!D728,olah!$T728:T15726,"Early")</f>
        <v>0</v>
      </c>
      <c r="Q728">
        <f>COUNTIFS(olah!$Q$2:Q15726,summary!A728,olah!$B$2:B15726,summary!B728,olah!$T$2:T15726,"Early")</f>
        <v>1</v>
      </c>
      <c r="R728">
        <f>COUNTIFS(olah!$Q728:Q15726,summary!A728,olah!$B728:B15726,summary!B728,olah!$N728:N15726,summary!C728,olah!$P728:P15726,summary!D728,olah!$T728:T15726,"NA CO")</f>
        <v>0</v>
      </c>
      <c r="S728">
        <f>COUNTIFS(olah!$Q$2:Q15726,summary!A728,olah!$B$2:B15726,summary!B728,olah!$T$2:T15726,"NA CO")</f>
        <v>0</v>
      </c>
      <c r="T728" t="str">
        <f>olah!R728</f>
        <v>Attendance</v>
      </c>
      <c r="U728" t="str">
        <f>IF(T728="Permit", olah!T728, "No Permit")</f>
        <v>No Permit</v>
      </c>
    </row>
    <row r="729" spans="1:21" hidden="1" x14ac:dyDescent="0.3">
      <c r="A729" s="23">
        <v>44561</v>
      </c>
      <c r="B729" t="s">
        <v>3988</v>
      </c>
      <c r="C729" t="s">
        <v>31</v>
      </c>
      <c r="D729" t="s">
        <v>7927</v>
      </c>
      <c r="E729" t="str">
        <f>VLOOKUP(B729,olah!$B:$P,2,0)</f>
        <v>2021-12-01</v>
      </c>
      <c r="F729">
        <f>COUNTIFS(parameter!$J$4:$J$34,summary!A729,parameter!$I$4:$I$34,"&gt;="&amp;summary!$E729)</f>
        <v>31</v>
      </c>
      <c r="G729">
        <f>COUNTIFS(olah!$Q729:Q15727,summary!A729,olah!$B729:B15727,summary!B729,olah!$N729:N15727,summary!C729,olah!$P729:P15727,summary!D729,olah!$S729:S15727,"On Time")</f>
        <v>1</v>
      </c>
      <c r="H729">
        <f>COUNTIFS(olah!$Q$2:Q15727,summary!A729,olah!$B$2:B15727,summary!B729,olah!$S$2:S15727,"On Time")</f>
        <v>23</v>
      </c>
      <c r="I729">
        <f>COUNTIFS(olah!$Q729:Q15727,summary!A729,olah!$B729:B15727,summary!B729,olah!$N729:N15727,summary!C729,olah!$P729:P15727,summary!D729,olah!$S729:S15727,"Late")</f>
        <v>0</v>
      </c>
      <c r="J729">
        <f>COUNTIFS(olah!$Q$2:Q15727,summary!A729,olah!$B$2:B15727,summary!B729,olah!$S$2:S15727,"Late")</f>
        <v>0</v>
      </c>
      <c r="K729">
        <f t="shared" si="11"/>
        <v>8</v>
      </c>
      <c r="L729">
        <f>COUNTIFS(olah!$Q729:Q15727,summary!A729,olah!$B729:B15727,summary!B729,olah!$N729:N15727,summary!C729,olah!$P729:P15727,summary!D729,olah!$T729:T15727,"On Time CO")</f>
        <v>1</v>
      </c>
      <c r="M729">
        <f>COUNTIFS(olah!$Q$2:Q15727,summary!A729,olah!$B$2:B15727,summary!B729,olah!$T$2:T15727,"On Time CO")</f>
        <v>22</v>
      </c>
      <c r="N729">
        <f>COUNTIFS(olah!$Q729:Q15727,summary!A729,olah!$B729:B15727,summary!B729,olah!$N729:N15727,summary!C729,olah!$P729:P15727,summary!D729,olah!$T729:T15727,"Overtime")</f>
        <v>0</v>
      </c>
      <c r="O729">
        <f>COUNTIFS(olah!$Q$2:Q15727,summary!A729,olah!$B$2:B15727,summary!B729,olah!$T$2:T15727,"Overtime")</f>
        <v>0</v>
      </c>
      <c r="P729">
        <f>COUNTIFS(olah!$Q729:Q15727,summary!A729,olah!$B729:B15727,summary!B729,olah!$N729:N15727,summary!C729,olah!$P729:P15727,summary!D729,olah!$T729:T15727,"Early")</f>
        <v>0</v>
      </c>
      <c r="Q729">
        <f>COUNTIFS(olah!$Q$2:Q15727,summary!A729,olah!$B$2:B15727,summary!B729,olah!$T$2:T15727,"Early")</f>
        <v>1</v>
      </c>
      <c r="R729">
        <f>COUNTIFS(olah!$Q729:Q15727,summary!A729,olah!$B729:B15727,summary!B729,olah!$N729:N15727,summary!C729,olah!$P729:P15727,summary!D729,olah!$T729:T15727,"NA CO")</f>
        <v>0</v>
      </c>
      <c r="S729">
        <f>COUNTIFS(olah!$Q$2:Q15727,summary!A729,olah!$B$2:B15727,summary!B729,olah!$T$2:T15727,"NA CO")</f>
        <v>0</v>
      </c>
      <c r="T729" t="str">
        <f>olah!R729</f>
        <v>Attendance</v>
      </c>
      <c r="U729" t="str">
        <f>IF(T729="Permit", olah!T729, "No Permit")</f>
        <v>No Permit</v>
      </c>
    </row>
    <row r="730" spans="1:21" hidden="1" x14ac:dyDescent="0.3">
      <c r="A730" s="23">
        <v>44561</v>
      </c>
      <c r="B730" t="s">
        <v>3988</v>
      </c>
      <c r="C730" t="s">
        <v>31</v>
      </c>
      <c r="D730" t="s">
        <v>11610</v>
      </c>
      <c r="E730" t="str">
        <f>VLOOKUP(B730,olah!$B:$P,2,0)</f>
        <v>2021-12-01</v>
      </c>
      <c r="F730">
        <f>COUNTIFS(parameter!$J$4:$J$34,summary!A730,parameter!$I$4:$I$34,"&gt;="&amp;summary!$E730)</f>
        <v>31</v>
      </c>
      <c r="G730">
        <f>COUNTIFS(olah!$Q730:Q15728,summary!A730,olah!$B730:B15728,summary!B730,olah!$N730:N15728,summary!C730,olah!$P730:P15728,summary!D730,olah!$S730:S15728,"On Time")</f>
        <v>1</v>
      </c>
      <c r="H730">
        <f>COUNTIFS(olah!$Q$2:Q15728,summary!A730,olah!$B$2:B15728,summary!B730,olah!$S$2:S15728,"On Time")</f>
        <v>23</v>
      </c>
      <c r="I730">
        <f>COUNTIFS(olah!$Q730:Q15728,summary!A730,olah!$B730:B15728,summary!B730,olah!$N730:N15728,summary!C730,olah!$P730:P15728,summary!D730,olah!$S730:S15728,"Late")</f>
        <v>0</v>
      </c>
      <c r="J730">
        <f>COUNTIFS(olah!$Q$2:Q15728,summary!A730,olah!$B$2:B15728,summary!B730,olah!$S$2:S15728,"Late")</f>
        <v>0</v>
      </c>
      <c r="K730">
        <f t="shared" si="11"/>
        <v>8</v>
      </c>
      <c r="L730">
        <f>COUNTIFS(olah!$Q730:Q15728,summary!A730,olah!$B730:B15728,summary!B730,olah!$N730:N15728,summary!C730,olah!$P730:P15728,summary!D730,olah!$T730:T15728,"On Time CO")</f>
        <v>1</v>
      </c>
      <c r="M730">
        <f>COUNTIFS(olah!$Q$2:Q15728,summary!A730,olah!$B$2:B15728,summary!B730,olah!$T$2:T15728,"On Time CO")</f>
        <v>22</v>
      </c>
      <c r="N730">
        <f>COUNTIFS(olah!$Q730:Q15728,summary!A730,olah!$B730:B15728,summary!B730,olah!$N730:N15728,summary!C730,olah!$P730:P15728,summary!D730,olah!$T730:T15728,"Overtime")</f>
        <v>0</v>
      </c>
      <c r="O730">
        <f>COUNTIFS(olah!$Q$2:Q15728,summary!A730,olah!$B$2:B15728,summary!B730,olah!$T$2:T15728,"Overtime")</f>
        <v>0</v>
      </c>
      <c r="P730">
        <f>COUNTIFS(olah!$Q730:Q15728,summary!A730,olah!$B730:B15728,summary!B730,olah!$N730:N15728,summary!C730,olah!$P730:P15728,summary!D730,olah!$T730:T15728,"Early")</f>
        <v>0</v>
      </c>
      <c r="Q730">
        <f>COUNTIFS(olah!$Q$2:Q15728,summary!A730,olah!$B$2:B15728,summary!B730,olah!$T$2:T15728,"Early")</f>
        <v>1</v>
      </c>
      <c r="R730">
        <f>COUNTIFS(olah!$Q730:Q15728,summary!A730,olah!$B730:B15728,summary!B730,olah!$N730:N15728,summary!C730,olah!$P730:P15728,summary!D730,olah!$T730:T15728,"NA CO")</f>
        <v>0</v>
      </c>
      <c r="S730">
        <f>COUNTIFS(olah!$Q$2:Q15728,summary!A730,olah!$B$2:B15728,summary!B730,olah!$T$2:T15728,"NA CO")</f>
        <v>0</v>
      </c>
      <c r="T730" t="str">
        <f>olah!R730</f>
        <v>Attendance</v>
      </c>
      <c r="U730" t="str">
        <f>IF(T730="Permit", olah!T730, "No Permit")</f>
        <v>No Permit</v>
      </c>
    </row>
    <row r="731" spans="1:21" hidden="1" x14ac:dyDescent="0.3">
      <c r="A731" s="23">
        <v>44561</v>
      </c>
      <c r="B731" t="s">
        <v>3988</v>
      </c>
      <c r="C731" t="s">
        <v>31</v>
      </c>
      <c r="D731" t="s">
        <v>9025</v>
      </c>
      <c r="E731" t="str">
        <f>VLOOKUP(B731,olah!$B:$P,2,0)</f>
        <v>2021-12-01</v>
      </c>
      <c r="F731">
        <f>COUNTIFS(parameter!$J$4:$J$34,summary!A731,parameter!$I$4:$I$34,"&gt;="&amp;summary!$E731)</f>
        <v>31</v>
      </c>
      <c r="G731">
        <f>COUNTIFS(olah!$Q731:Q15729,summary!A731,olah!$B731:B15729,summary!B731,olah!$N731:N15729,summary!C731,olah!$P731:P15729,summary!D731,olah!$S731:S15729,"On Time")</f>
        <v>1</v>
      </c>
      <c r="H731">
        <f>COUNTIFS(olah!$Q$2:Q15729,summary!A731,olah!$B$2:B15729,summary!B731,olah!$S$2:S15729,"On Time")</f>
        <v>23</v>
      </c>
      <c r="I731">
        <f>COUNTIFS(olah!$Q731:Q15729,summary!A731,olah!$B731:B15729,summary!B731,olah!$N731:N15729,summary!C731,olah!$P731:P15729,summary!D731,olah!$S731:S15729,"Late")</f>
        <v>0</v>
      </c>
      <c r="J731">
        <f>COUNTIFS(olah!$Q$2:Q15729,summary!A731,olah!$B$2:B15729,summary!B731,olah!$S$2:S15729,"Late")</f>
        <v>0</v>
      </c>
      <c r="K731">
        <f t="shared" si="11"/>
        <v>8</v>
      </c>
      <c r="L731">
        <f>COUNTIFS(olah!$Q731:Q15729,summary!A731,olah!$B731:B15729,summary!B731,olah!$N731:N15729,summary!C731,olah!$P731:P15729,summary!D731,olah!$T731:T15729,"On Time CO")</f>
        <v>1</v>
      </c>
      <c r="M731">
        <f>COUNTIFS(olah!$Q$2:Q15729,summary!A731,olah!$B$2:B15729,summary!B731,olah!$T$2:T15729,"On Time CO")</f>
        <v>22</v>
      </c>
      <c r="N731">
        <f>COUNTIFS(olah!$Q731:Q15729,summary!A731,olah!$B731:B15729,summary!B731,olah!$N731:N15729,summary!C731,olah!$P731:P15729,summary!D731,olah!$T731:T15729,"Overtime")</f>
        <v>0</v>
      </c>
      <c r="O731">
        <f>COUNTIFS(olah!$Q$2:Q15729,summary!A731,olah!$B$2:B15729,summary!B731,olah!$T$2:T15729,"Overtime")</f>
        <v>0</v>
      </c>
      <c r="P731">
        <f>COUNTIFS(olah!$Q731:Q15729,summary!A731,olah!$B731:B15729,summary!B731,olah!$N731:N15729,summary!C731,olah!$P731:P15729,summary!D731,olah!$T731:T15729,"Early")</f>
        <v>0</v>
      </c>
      <c r="Q731">
        <f>COUNTIFS(olah!$Q$2:Q15729,summary!A731,olah!$B$2:B15729,summary!B731,olah!$T$2:T15729,"Early")</f>
        <v>1</v>
      </c>
      <c r="R731">
        <f>COUNTIFS(olah!$Q731:Q15729,summary!A731,olah!$B731:B15729,summary!B731,olah!$N731:N15729,summary!C731,olah!$P731:P15729,summary!D731,olah!$T731:T15729,"NA CO")</f>
        <v>0</v>
      </c>
      <c r="S731">
        <f>COUNTIFS(olah!$Q$2:Q15729,summary!A731,olah!$B$2:B15729,summary!B731,olah!$T$2:T15729,"NA CO")</f>
        <v>0</v>
      </c>
      <c r="T731" t="str">
        <f>olah!R731</f>
        <v>Attendance</v>
      </c>
      <c r="U731" t="str">
        <f>IF(T731="Permit", olah!T731, "No Permit")</f>
        <v>No Permit</v>
      </c>
    </row>
    <row r="732" spans="1:21" hidden="1" x14ac:dyDescent="0.3">
      <c r="A732" s="23">
        <v>44561</v>
      </c>
      <c r="B732" t="s">
        <v>3988</v>
      </c>
      <c r="C732" t="s">
        <v>31</v>
      </c>
      <c r="D732" t="s">
        <v>10214</v>
      </c>
      <c r="E732" t="str">
        <f>VLOOKUP(B732,olah!$B:$P,2,0)</f>
        <v>2021-12-01</v>
      </c>
      <c r="F732">
        <f>COUNTIFS(parameter!$J$4:$J$34,summary!A732,parameter!$I$4:$I$34,"&gt;="&amp;summary!$E732)</f>
        <v>31</v>
      </c>
      <c r="G732">
        <f>COUNTIFS(olah!$Q732:Q15730,summary!A732,olah!$B732:B15730,summary!B732,olah!$N732:N15730,summary!C732,olah!$P732:P15730,summary!D732,olah!$S732:S15730,"On Time")</f>
        <v>1</v>
      </c>
      <c r="H732">
        <f>COUNTIFS(olah!$Q$2:Q15730,summary!A732,olah!$B$2:B15730,summary!B732,olah!$S$2:S15730,"On Time")</f>
        <v>23</v>
      </c>
      <c r="I732">
        <f>COUNTIFS(olah!$Q732:Q15730,summary!A732,olah!$B732:B15730,summary!B732,olah!$N732:N15730,summary!C732,olah!$P732:P15730,summary!D732,olah!$S732:S15730,"Late")</f>
        <v>0</v>
      </c>
      <c r="J732">
        <f>COUNTIFS(olah!$Q$2:Q15730,summary!A732,olah!$B$2:B15730,summary!B732,olah!$S$2:S15730,"Late")</f>
        <v>0</v>
      </c>
      <c r="K732">
        <f t="shared" si="11"/>
        <v>8</v>
      </c>
      <c r="L732">
        <f>COUNTIFS(olah!$Q732:Q15730,summary!A732,olah!$B732:B15730,summary!B732,olah!$N732:N15730,summary!C732,olah!$P732:P15730,summary!D732,olah!$T732:T15730,"On Time CO")</f>
        <v>1</v>
      </c>
      <c r="M732">
        <f>COUNTIFS(olah!$Q$2:Q15730,summary!A732,olah!$B$2:B15730,summary!B732,olah!$T$2:T15730,"On Time CO")</f>
        <v>22</v>
      </c>
      <c r="N732">
        <f>COUNTIFS(olah!$Q732:Q15730,summary!A732,olah!$B732:B15730,summary!B732,olah!$N732:N15730,summary!C732,olah!$P732:P15730,summary!D732,olah!$T732:T15730,"Overtime")</f>
        <v>0</v>
      </c>
      <c r="O732">
        <f>COUNTIFS(olah!$Q$2:Q15730,summary!A732,olah!$B$2:B15730,summary!B732,olah!$T$2:T15730,"Overtime")</f>
        <v>0</v>
      </c>
      <c r="P732">
        <f>COUNTIFS(olah!$Q732:Q15730,summary!A732,olah!$B732:B15730,summary!B732,olah!$N732:N15730,summary!C732,olah!$P732:P15730,summary!D732,olah!$T732:T15730,"Early")</f>
        <v>0</v>
      </c>
      <c r="Q732">
        <f>COUNTIFS(olah!$Q$2:Q15730,summary!A732,olah!$B$2:B15730,summary!B732,olah!$T$2:T15730,"Early")</f>
        <v>1</v>
      </c>
      <c r="R732">
        <f>COUNTIFS(olah!$Q732:Q15730,summary!A732,olah!$B732:B15730,summary!B732,olah!$N732:N15730,summary!C732,olah!$P732:P15730,summary!D732,olah!$T732:T15730,"NA CO")</f>
        <v>0</v>
      </c>
      <c r="S732">
        <f>COUNTIFS(olah!$Q$2:Q15730,summary!A732,olah!$B$2:B15730,summary!B732,olah!$T$2:T15730,"NA CO")</f>
        <v>0</v>
      </c>
      <c r="T732" t="str">
        <f>olah!R732</f>
        <v>Attendance</v>
      </c>
      <c r="U732" t="str">
        <f>IF(T732="Permit", olah!T732, "No Permit")</f>
        <v>No Permit</v>
      </c>
    </row>
    <row r="733" spans="1:21" hidden="1" x14ac:dyDescent="0.3">
      <c r="A733" s="23">
        <v>44561</v>
      </c>
      <c r="B733" t="s">
        <v>3988</v>
      </c>
      <c r="C733" t="s">
        <v>31</v>
      </c>
      <c r="D733" t="s">
        <v>7814</v>
      </c>
      <c r="E733" t="str">
        <f>VLOOKUP(B733,olah!$B:$P,2,0)</f>
        <v>2021-12-01</v>
      </c>
      <c r="F733">
        <f>COUNTIFS(parameter!$J$4:$J$34,summary!A733,parameter!$I$4:$I$34,"&gt;="&amp;summary!$E733)</f>
        <v>31</v>
      </c>
      <c r="G733">
        <f>COUNTIFS(olah!$Q733:Q15731,summary!A733,olah!$B733:B15731,summary!B733,olah!$N733:N15731,summary!C733,olah!$P733:P15731,summary!D733,olah!$S733:S15731,"On Time")</f>
        <v>1</v>
      </c>
      <c r="H733">
        <f>COUNTIFS(olah!$Q$2:Q15731,summary!A733,olah!$B$2:B15731,summary!B733,olah!$S$2:S15731,"On Time")</f>
        <v>23</v>
      </c>
      <c r="I733">
        <f>COUNTIFS(olah!$Q733:Q15731,summary!A733,olah!$B733:B15731,summary!B733,olah!$N733:N15731,summary!C733,olah!$P733:P15731,summary!D733,olah!$S733:S15731,"Late")</f>
        <v>0</v>
      </c>
      <c r="J733">
        <f>COUNTIFS(olah!$Q$2:Q15731,summary!A733,olah!$B$2:B15731,summary!B733,olah!$S$2:S15731,"Late")</f>
        <v>0</v>
      </c>
      <c r="K733">
        <f t="shared" si="11"/>
        <v>8</v>
      </c>
      <c r="L733">
        <f>COUNTIFS(olah!$Q733:Q15731,summary!A733,olah!$B733:B15731,summary!B733,olah!$N733:N15731,summary!C733,olah!$P733:P15731,summary!D733,olah!$T733:T15731,"On Time CO")</f>
        <v>1</v>
      </c>
      <c r="M733">
        <f>COUNTIFS(olah!$Q$2:Q15731,summary!A733,olah!$B$2:B15731,summary!B733,olah!$T$2:T15731,"On Time CO")</f>
        <v>22</v>
      </c>
      <c r="N733">
        <f>COUNTIFS(olah!$Q733:Q15731,summary!A733,olah!$B733:B15731,summary!B733,olah!$N733:N15731,summary!C733,olah!$P733:P15731,summary!D733,olah!$T733:T15731,"Overtime")</f>
        <v>0</v>
      </c>
      <c r="O733">
        <f>COUNTIFS(olah!$Q$2:Q15731,summary!A733,olah!$B$2:B15731,summary!B733,olah!$T$2:T15731,"Overtime")</f>
        <v>0</v>
      </c>
      <c r="P733">
        <f>COUNTIFS(olah!$Q733:Q15731,summary!A733,olah!$B733:B15731,summary!B733,olah!$N733:N15731,summary!C733,olah!$P733:P15731,summary!D733,olah!$T733:T15731,"Early")</f>
        <v>0</v>
      </c>
      <c r="Q733">
        <f>COUNTIFS(olah!$Q$2:Q15731,summary!A733,olah!$B$2:B15731,summary!B733,olah!$T$2:T15731,"Early")</f>
        <v>1</v>
      </c>
      <c r="R733">
        <f>COUNTIFS(olah!$Q733:Q15731,summary!A733,olah!$B733:B15731,summary!B733,olah!$N733:N15731,summary!C733,olah!$P733:P15731,summary!D733,olah!$T733:T15731,"NA CO")</f>
        <v>0</v>
      </c>
      <c r="S733">
        <f>COUNTIFS(olah!$Q$2:Q15731,summary!A733,olah!$B$2:B15731,summary!B733,olah!$T$2:T15731,"NA CO")</f>
        <v>0</v>
      </c>
      <c r="T733" t="str">
        <f>olah!R733</f>
        <v>Attendance</v>
      </c>
      <c r="U733" t="str">
        <f>IF(T733="Permit", olah!T733, "No Permit")</f>
        <v>No Permit</v>
      </c>
    </row>
    <row r="734" spans="1:21" hidden="1" x14ac:dyDescent="0.3">
      <c r="A734" s="23">
        <v>44561</v>
      </c>
      <c r="B734" t="s">
        <v>1140</v>
      </c>
      <c r="C734" t="s">
        <v>31</v>
      </c>
      <c r="D734" t="s">
        <v>1390</v>
      </c>
      <c r="E734" t="str">
        <f>VLOOKUP(B734,olah!$B:$P,2,0)</f>
        <v>2021-12-01</v>
      </c>
      <c r="F734">
        <f>COUNTIFS(parameter!$J$4:$J$34,summary!A734,parameter!$I$4:$I$34,"&gt;="&amp;summary!$E734)</f>
        <v>31</v>
      </c>
      <c r="G734">
        <f>COUNTIFS(olah!$Q734:Q15732,summary!A734,olah!$B734:B15732,summary!B734,olah!$N734:N15732,summary!C734,olah!$P734:P15732,summary!D734,olah!$S734:S15732,"On Time")</f>
        <v>1</v>
      </c>
      <c r="H734">
        <f>COUNTIFS(olah!$Q$2:Q15732,summary!A734,olah!$B$2:B15732,summary!B734,olah!$S$2:S15732,"On Time")</f>
        <v>20</v>
      </c>
      <c r="I734">
        <f>COUNTIFS(olah!$Q734:Q15732,summary!A734,olah!$B734:B15732,summary!B734,olah!$N734:N15732,summary!C734,olah!$P734:P15732,summary!D734,olah!$S734:S15732,"Late")</f>
        <v>0</v>
      </c>
      <c r="J734">
        <f>COUNTIFS(olah!$Q$2:Q15732,summary!A734,olah!$B$2:B15732,summary!B734,olah!$S$2:S15732,"Late")</f>
        <v>0</v>
      </c>
      <c r="K734">
        <f t="shared" si="11"/>
        <v>11</v>
      </c>
      <c r="L734">
        <f>COUNTIFS(olah!$Q734:Q15732,summary!A734,olah!$B734:B15732,summary!B734,olah!$N734:N15732,summary!C734,olah!$P734:P15732,summary!D734,olah!$T734:T15732,"On Time CO")</f>
        <v>1</v>
      </c>
      <c r="M734">
        <f>COUNTIFS(olah!$Q$2:Q15732,summary!A734,olah!$B$2:B15732,summary!B734,olah!$T$2:T15732,"On Time CO")</f>
        <v>18</v>
      </c>
      <c r="N734">
        <f>COUNTIFS(olah!$Q734:Q15732,summary!A734,olah!$B734:B15732,summary!B734,olah!$N734:N15732,summary!C734,olah!$P734:P15732,summary!D734,olah!$T734:T15732,"Overtime")</f>
        <v>0</v>
      </c>
      <c r="O734">
        <f>COUNTIFS(olah!$Q$2:Q15732,summary!A734,olah!$B$2:B15732,summary!B734,olah!$T$2:T15732,"Overtime")</f>
        <v>0</v>
      </c>
      <c r="P734">
        <f>COUNTIFS(olah!$Q734:Q15732,summary!A734,olah!$B734:B15732,summary!B734,olah!$N734:N15732,summary!C734,olah!$P734:P15732,summary!D734,olah!$T734:T15732,"Early")</f>
        <v>0</v>
      </c>
      <c r="Q734">
        <f>COUNTIFS(olah!$Q$2:Q15732,summary!A734,olah!$B$2:B15732,summary!B734,olah!$T$2:T15732,"Early")</f>
        <v>0</v>
      </c>
      <c r="R734">
        <f>COUNTIFS(olah!$Q734:Q15732,summary!A734,olah!$B734:B15732,summary!B734,olah!$N734:N15732,summary!C734,olah!$P734:P15732,summary!D734,olah!$T734:T15732,"NA CO")</f>
        <v>0</v>
      </c>
      <c r="S734">
        <f>COUNTIFS(olah!$Q$2:Q15732,summary!A734,olah!$B$2:B15732,summary!B734,olah!$T$2:T15732,"NA CO")</f>
        <v>2</v>
      </c>
      <c r="T734" t="str">
        <f>olah!R734</f>
        <v>Attendance</v>
      </c>
      <c r="U734" t="str">
        <f>IF(T734="Permit", olah!T734, "No Permit")</f>
        <v>No Permit</v>
      </c>
    </row>
    <row r="735" spans="1:21" hidden="1" x14ac:dyDescent="0.3">
      <c r="A735" s="23">
        <v>44561</v>
      </c>
      <c r="B735" t="s">
        <v>1140</v>
      </c>
      <c r="C735" t="s">
        <v>4071</v>
      </c>
      <c r="D735" t="s">
        <v>5935</v>
      </c>
      <c r="E735" t="str">
        <f>VLOOKUP(B735,olah!$B:$P,2,0)</f>
        <v>2021-12-01</v>
      </c>
      <c r="F735">
        <f>COUNTIFS(parameter!$J$4:$J$34,summary!A735,parameter!$I$4:$I$34,"&gt;="&amp;summary!$E735)</f>
        <v>31</v>
      </c>
      <c r="G735">
        <f>COUNTIFS(olah!$Q735:Q15733,summary!A735,olah!$B735:B15733,summary!B735,olah!$N735:N15733,summary!C735,olah!$P735:P15733,summary!D735,olah!$S735:S15733,"On Time")</f>
        <v>1</v>
      </c>
      <c r="H735">
        <f>COUNTIFS(olah!$Q$2:Q15733,summary!A735,olah!$B$2:B15733,summary!B735,olah!$S$2:S15733,"On Time")</f>
        <v>20</v>
      </c>
      <c r="I735">
        <f>COUNTIFS(olah!$Q735:Q15733,summary!A735,olah!$B735:B15733,summary!B735,olah!$N735:N15733,summary!C735,olah!$P735:P15733,summary!D735,olah!$S735:S15733,"Late")</f>
        <v>0</v>
      </c>
      <c r="J735">
        <f>COUNTIFS(olah!$Q$2:Q15733,summary!A735,olah!$B$2:B15733,summary!B735,olah!$S$2:S15733,"Late")</f>
        <v>0</v>
      </c>
      <c r="K735">
        <f t="shared" si="11"/>
        <v>11</v>
      </c>
      <c r="L735">
        <f>COUNTIFS(olah!$Q735:Q15733,summary!A735,olah!$B735:B15733,summary!B735,olah!$N735:N15733,summary!C735,olah!$P735:P15733,summary!D735,olah!$T735:T15733,"On Time CO")</f>
        <v>1</v>
      </c>
      <c r="M735">
        <f>COUNTIFS(olah!$Q$2:Q15733,summary!A735,olah!$B$2:B15733,summary!B735,olah!$T$2:T15733,"On Time CO")</f>
        <v>18</v>
      </c>
      <c r="N735">
        <f>COUNTIFS(olah!$Q735:Q15733,summary!A735,olah!$B735:B15733,summary!B735,olah!$N735:N15733,summary!C735,olah!$P735:P15733,summary!D735,olah!$T735:T15733,"Overtime")</f>
        <v>0</v>
      </c>
      <c r="O735">
        <f>COUNTIFS(olah!$Q$2:Q15733,summary!A735,olah!$B$2:B15733,summary!B735,olah!$T$2:T15733,"Overtime")</f>
        <v>0</v>
      </c>
      <c r="P735">
        <f>COUNTIFS(olah!$Q735:Q15733,summary!A735,olah!$B735:B15733,summary!B735,olah!$N735:N15733,summary!C735,olah!$P735:P15733,summary!D735,olah!$T735:T15733,"Early")</f>
        <v>0</v>
      </c>
      <c r="Q735">
        <f>COUNTIFS(olah!$Q$2:Q15733,summary!A735,olah!$B$2:B15733,summary!B735,olah!$T$2:T15733,"Early")</f>
        <v>0</v>
      </c>
      <c r="R735">
        <f>COUNTIFS(olah!$Q735:Q15733,summary!A735,olah!$B735:B15733,summary!B735,olah!$N735:N15733,summary!C735,olah!$P735:P15733,summary!D735,olah!$T735:T15733,"NA CO")</f>
        <v>0</v>
      </c>
      <c r="S735">
        <f>COUNTIFS(olah!$Q$2:Q15733,summary!A735,olah!$B$2:B15733,summary!B735,olah!$T$2:T15733,"NA CO")</f>
        <v>2</v>
      </c>
      <c r="T735" t="str">
        <f>olah!R735</f>
        <v>Daily Journey</v>
      </c>
      <c r="U735" t="str">
        <f>IF(T735="Permit", olah!T735, "No Permit")</f>
        <v>No Permit</v>
      </c>
    </row>
    <row r="736" spans="1:21" hidden="1" x14ac:dyDescent="0.3">
      <c r="A736" s="23">
        <v>44561</v>
      </c>
      <c r="B736" t="s">
        <v>1140</v>
      </c>
      <c r="C736" t="s">
        <v>31</v>
      </c>
      <c r="D736" t="s">
        <v>11600</v>
      </c>
      <c r="E736" t="str">
        <f>VLOOKUP(B736,olah!$B:$P,2,0)</f>
        <v>2021-12-01</v>
      </c>
      <c r="F736">
        <f>COUNTIFS(parameter!$J$4:$J$34,summary!A736,parameter!$I$4:$I$34,"&gt;="&amp;summary!$E736)</f>
        <v>31</v>
      </c>
      <c r="G736">
        <f>COUNTIFS(olah!$Q736:Q15734,summary!A736,olah!$B736:B15734,summary!B736,olah!$N736:N15734,summary!C736,olah!$P736:P15734,summary!D736,olah!$S736:S15734,"On Time")</f>
        <v>1</v>
      </c>
      <c r="H736">
        <f>COUNTIFS(olah!$Q$2:Q15734,summary!A736,olah!$B$2:B15734,summary!B736,olah!$S$2:S15734,"On Time")</f>
        <v>20</v>
      </c>
      <c r="I736">
        <f>COUNTIFS(olah!$Q736:Q15734,summary!A736,olah!$B736:B15734,summary!B736,olah!$N736:N15734,summary!C736,olah!$P736:P15734,summary!D736,olah!$S736:S15734,"Late")</f>
        <v>0</v>
      </c>
      <c r="J736">
        <f>COUNTIFS(olah!$Q$2:Q15734,summary!A736,olah!$B$2:B15734,summary!B736,olah!$S$2:S15734,"Late")</f>
        <v>0</v>
      </c>
      <c r="K736">
        <f t="shared" si="11"/>
        <v>11</v>
      </c>
      <c r="L736">
        <f>COUNTIFS(olah!$Q736:Q15734,summary!A736,olah!$B736:B15734,summary!B736,olah!$N736:N15734,summary!C736,olah!$P736:P15734,summary!D736,olah!$T736:T15734,"On Time CO")</f>
        <v>0</v>
      </c>
      <c r="M736">
        <f>COUNTIFS(olah!$Q$2:Q15734,summary!A736,olah!$B$2:B15734,summary!B736,olah!$T$2:T15734,"On Time CO")</f>
        <v>18</v>
      </c>
      <c r="N736">
        <f>COUNTIFS(olah!$Q736:Q15734,summary!A736,olah!$B736:B15734,summary!B736,olah!$N736:N15734,summary!C736,olah!$P736:P15734,summary!D736,olah!$T736:T15734,"Overtime")</f>
        <v>0</v>
      </c>
      <c r="O736">
        <f>COUNTIFS(olah!$Q$2:Q15734,summary!A736,olah!$B$2:B15734,summary!B736,olah!$T$2:T15734,"Overtime")</f>
        <v>0</v>
      </c>
      <c r="P736">
        <f>COUNTIFS(olah!$Q736:Q15734,summary!A736,olah!$B736:B15734,summary!B736,olah!$N736:N15734,summary!C736,olah!$P736:P15734,summary!D736,olah!$T736:T15734,"Early")</f>
        <v>0</v>
      </c>
      <c r="Q736">
        <f>COUNTIFS(olah!$Q$2:Q15734,summary!A736,olah!$B$2:B15734,summary!B736,olah!$T$2:T15734,"Early")</f>
        <v>0</v>
      </c>
      <c r="R736">
        <f>COUNTIFS(olah!$Q736:Q15734,summary!A736,olah!$B736:B15734,summary!B736,olah!$N736:N15734,summary!C736,olah!$P736:P15734,summary!D736,olah!$T736:T15734,"NA CO")</f>
        <v>1</v>
      </c>
      <c r="S736">
        <f>COUNTIFS(olah!$Q$2:Q15734,summary!A736,olah!$B$2:B15734,summary!B736,olah!$T$2:T15734,"NA CO")</f>
        <v>2</v>
      </c>
      <c r="T736" t="str">
        <f>olah!R736</f>
        <v>Attendance</v>
      </c>
      <c r="U736" t="str">
        <f>IF(T736="Permit", olah!T736, "No Permit")</f>
        <v>No Permit</v>
      </c>
    </row>
    <row r="737" spans="1:21" hidden="1" x14ac:dyDescent="0.3">
      <c r="A737" s="23">
        <v>44561</v>
      </c>
      <c r="B737" t="s">
        <v>1140</v>
      </c>
      <c r="C737" t="s">
        <v>1141</v>
      </c>
      <c r="D737" t="s">
        <v>11601</v>
      </c>
      <c r="E737" t="str">
        <f>VLOOKUP(B737,olah!$B:$P,2,0)</f>
        <v>2021-12-01</v>
      </c>
      <c r="F737">
        <f>COUNTIFS(parameter!$J$4:$J$34,summary!A737,parameter!$I$4:$I$34,"&gt;="&amp;summary!$E737)</f>
        <v>31</v>
      </c>
      <c r="G737">
        <f>COUNTIFS(olah!$Q737:Q15735,summary!A737,olah!$B737:B15735,summary!B737,olah!$N737:N15735,summary!C737,olah!$P737:P15735,summary!D737,olah!$S737:S15735,"On Time")</f>
        <v>1</v>
      </c>
      <c r="H737">
        <f>COUNTIFS(olah!$Q$2:Q15735,summary!A737,olah!$B$2:B15735,summary!B737,olah!$S$2:S15735,"On Time")</f>
        <v>20</v>
      </c>
      <c r="I737">
        <f>COUNTIFS(olah!$Q737:Q15735,summary!A737,olah!$B737:B15735,summary!B737,olah!$N737:N15735,summary!C737,olah!$P737:P15735,summary!D737,olah!$S737:S15735,"Late")</f>
        <v>0</v>
      </c>
      <c r="J737">
        <f>COUNTIFS(olah!$Q$2:Q15735,summary!A737,olah!$B$2:B15735,summary!B737,olah!$S$2:S15735,"Late")</f>
        <v>0</v>
      </c>
      <c r="K737">
        <f t="shared" si="11"/>
        <v>11</v>
      </c>
      <c r="L737">
        <f>COUNTIFS(olah!$Q737:Q15735,summary!A737,olah!$B737:B15735,summary!B737,olah!$N737:N15735,summary!C737,olah!$P737:P15735,summary!D737,olah!$T737:T15735,"On Time CO")</f>
        <v>1</v>
      </c>
      <c r="M737">
        <f>COUNTIFS(olah!$Q$2:Q15735,summary!A737,olah!$B$2:B15735,summary!B737,olah!$T$2:T15735,"On Time CO")</f>
        <v>18</v>
      </c>
      <c r="N737">
        <f>COUNTIFS(olah!$Q737:Q15735,summary!A737,olah!$B737:B15735,summary!B737,olah!$N737:N15735,summary!C737,olah!$P737:P15735,summary!D737,olah!$T737:T15735,"Overtime")</f>
        <v>0</v>
      </c>
      <c r="O737">
        <f>COUNTIFS(olah!$Q$2:Q15735,summary!A737,olah!$B$2:B15735,summary!B737,olah!$T$2:T15735,"Overtime")</f>
        <v>0</v>
      </c>
      <c r="P737">
        <f>COUNTIFS(olah!$Q737:Q15735,summary!A737,olah!$B737:B15735,summary!B737,olah!$N737:N15735,summary!C737,olah!$P737:P15735,summary!D737,olah!$T737:T15735,"Early")</f>
        <v>0</v>
      </c>
      <c r="Q737">
        <f>COUNTIFS(olah!$Q$2:Q15735,summary!A737,olah!$B$2:B15735,summary!B737,olah!$T$2:T15735,"Early")</f>
        <v>0</v>
      </c>
      <c r="R737">
        <f>COUNTIFS(olah!$Q737:Q15735,summary!A737,olah!$B737:B15735,summary!B737,olah!$N737:N15735,summary!C737,olah!$P737:P15735,summary!D737,olah!$T737:T15735,"NA CO")</f>
        <v>0</v>
      </c>
      <c r="S737">
        <f>COUNTIFS(olah!$Q$2:Q15735,summary!A737,olah!$B$2:B15735,summary!B737,olah!$T$2:T15735,"NA CO")</f>
        <v>2</v>
      </c>
      <c r="T737" t="str">
        <f>olah!R737</f>
        <v>Daily Journey</v>
      </c>
      <c r="U737" t="str">
        <f>IF(T737="Permit", olah!T737, "No Permit")</f>
        <v>No Permit</v>
      </c>
    </row>
    <row r="738" spans="1:21" hidden="1" x14ac:dyDescent="0.3">
      <c r="A738" s="23">
        <v>44561</v>
      </c>
      <c r="B738" t="s">
        <v>1140</v>
      </c>
      <c r="C738" t="s">
        <v>31</v>
      </c>
      <c r="D738" t="s">
        <v>5936</v>
      </c>
      <c r="E738" t="str">
        <f>VLOOKUP(B738,olah!$B:$P,2,0)</f>
        <v>2021-12-01</v>
      </c>
      <c r="F738">
        <f>COUNTIFS(parameter!$J$4:$J$34,summary!A738,parameter!$I$4:$I$34,"&gt;="&amp;summary!$E738)</f>
        <v>31</v>
      </c>
      <c r="G738">
        <f>COUNTIFS(olah!$Q738:Q15736,summary!A738,olah!$B738:B15736,summary!B738,olah!$N738:N15736,summary!C738,olah!$P738:P15736,summary!D738,olah!$S738:S15736,"On Time")</f>
        <v>1</v>
      </c>
      <c r="H738">
        <f>COUNTIFS(olah!$Q$2:Q15736,summary!A738,olah!$B$2:B15736,summary!B738,olah!$S$2:S15736,"On Time")</f>
        <v>20</v>
      </c>
      <c r="I738">
        <f>COUNTIFS(olah!$Q738:Q15736,summary!A738,olah!$B738:B15736,summary!B738,olah!$N738:N15736,summary!C738,olah!$P738:P15736,summary!D738,olah!$S738:S15736,"Late")</f>
        <v>0</v>
      </c>
      <c r="J738">
        <f>COUNTIFS(olah!$Q$2:Q15736,summary!A738,olah!$B$2:B15736,summary!B738,olah!$S$2:S15736,"Late")</f>
        <v>0</v>
      </c>
      <c r="K738">
        <f t="shared" si="11"/>
        <v>11</v>
      </c>
      <c r="L738">
        <f>COUNTIFS(olah!$Q738:Q15736,summary!A738,olah!$B738:B15736,summary!B738,olah!$N738:N15736,summary!C738,olah!$P738:P15736,summary!D738,olah!$T738:T15736,"On Time CO")</f>
        <v>1</v>
      </c>
      <c r="M738">
        <f>COUNTIFS(olah!$Q$2:Q15736,summary!A738,olah!$B$2:B15736,summary!B738,olah!$T$2:T15736,"On Time CO")</f>
        <v>18</v>
      </c>
      <c r="N738">
        <f>COUNTIFS(olah!$Q738:Q15736,summary!A738,olah!$B738:B15736,summary!B738,olah!$N738:N15736,summary!C738,olah!$P738:P15736,summary!D738,olah!$T738:T15736,"Overtime")</f>
        <v>0</v>
      </c>
      <c r="O738">
        <f>COUNTIFS(olah!$Q$2:Q15736,summary!A738,olah!$B$2:B15736,summary!B738,olah!$T$2:T15736,"Overtime")</f>
        <v>0</v>
      </c>
      <c r="P738">
        <f>COUNTIFS(olah!$Q738:Q15736,summary!A738,olah!$B738:B15736,summary!B738,olah!$N738:N15736,summary!C738,olah!$P738:P15736,summary!D738,olah!$T738:T15736,"Early")</f>
        <v>0</v>
      </c>
      <c r="Q738">
        <f>COUNTIFS(olah!$Q$2:Q15736,summary!A738,olah!$B$2:B15736,summary!B738,olah!$T$2:T15736,"Early")</f>
        <v>0</v>
      </c>
      <c r="R738">
        <f>COUNTIFS(olah!$Q738:Q15736,summary!A738,olah!$B738:B15736,summary!B738,olah!$N738:N15736,summary!C738,olah!$P738:P15736,summary!D738,olah!$T738:T15736,"NA CO")</f>
        <v>0</v>
      </c>
      <c r="S738">
        <f>COUNTIFS(olah!$Q$2:Q15736,summary!A738,olah!$B$2:B15736,summary!B738,olah!$T$2:T15736,"NA CO")</f>
        <v>2</v>
      </c>
      <c r="T738" t="str">
        <f>olah!R738</f>
        <v>Attendance</v>
      </c>
      <c r="U738" t="str">
        <f>IF(T738="Permit", olah!T738, "No Permit")</f>
        <v>No Permit</v>
      </c>
    </row>
    <row r="739" spans="1:21" hidden="1" x14ac:dyDescent="0.3">
      <c r="A739" s="23">
        <v>44561</v>
      </c>
      <c r="B739" t="s">
        <v>1140</v>
      </c>
      <c r="C739" t="s">
        <v>1141</v>
      </c>
      <c r="D739" t="s">
        <v>6082</v>
      </c>
      <c r="E739" t="str">
        <f>VLOOKUP(B739,olah!$B:$P,2,0)</f>
        <v>2021-12-01</v>
      </c>
      <c r="F739">
        <f>COUNTIFS(parameter!$J$4:$J$34,summary!A739,parameter!$I$4:$I$34,"&gt;="&amp;summary!$E739)</f>
        <v>31</v>
      </c>
      <c r="G739">
        <f>COUNTIFS(olah!$Q739:Q15737,summary!A739,olah!$B739:B15737,summary!B739,olah!$N739:N15737,summary!C739,olah!$P739:P15737,summary!D739,olah!$S739:S15737,"On Time")</f>
        <v>1</v>
      </c>
      <c r="H739">
        <f>COUNTIFS(olah!$Q$2:Q15737,summary!A739,olah!$B$2:B15737,summary!B739,olah!$S$2:S15737,"On Time")</f>
        <v>20</v>
      </c>
      <c r="I739">
        <f>COUNTIFS(olah!$Q739:Q15737,summary!A739,olah!$B739:B15737,summary!B739,olah!$N739:N15737,summary!C739,olah!$P739:P15737,summary!D739,olah!$S739:S15737,"Late")</f>
        <v>0</v>
      </c>
      <c r="J739">
        <f>COUNTIFS(olah!$Q$2:Q15737,summary!A739,olah!$B$2:B15737,summary!B739,olah!$S$2:S15737,"Late")</f>
        <v>0</v>
      </c>
      <c r="K739">
        <f t="shared" si="11"/>
        <v>11</v>
      </c>
      <c r="L739">
        <f>COUNTIFS(olah!$Q739:Q15737,summary!A739,olah!$B739:B15737,summary!B739,olah!$N739:N15737,summary!C739,olah!$P739:P15737,summary!D739,olah!$T739:T15737,"On Time CO")</f>
        <v>1</v>
      </c>
      <c r="M739">
        <f>COUNTIFS(olah!$Q$2:Q15737,summary!A739,olah!$B$2:B15737,summary!B739,olah!$T$2:T15737,"On Time CO")</f>
        <v>18</v>
      </c>
      <c r="N739">
        <f>COUNTIFS(olah!$Q739:Q15737,summary!A739,olah!$B739:B15737,summary!B739,olah!$N739:N15737,summary!C739,olah!$P739:P15737,summary!D739,olah!$T739:T15737,"Overtime")</f>
        <v>0</v>
      </c>
      <c r="O739">
        <f>COUNTIFS(olah!$Q$2:Q15737,summary!A739,olah!$B$2:B15737,summary!B739,olah!$T$2:T15737,"Overtime")</f>
        <v>0</v>
      </c>
      <c r="P739">
        <f>COUNTIFS(olah!$Q739:Q15737,summary!A739,olah!$B739:B15737,summary!B739,olah!$N739:N15737,summary!C739,olah!$P739:P15737,summary!D739,olah!$T739:T15737,"Early")</f>
        <v>0</v>
      </c>
      <c r="Q739">
        <f>COUNTIFS(olah!$Q$2:Q15737,summary!A739,olah!$B$2:B15737,summary!B739,olah!$T$2:T15737,"Early")</f>
        <v>0</v>
      </c>
      <c r="R739">
        <f>COUNTIFS(olah!$Q739:Q15737,summary!A739,olah!$B739:B15737,summary!B739,olah!$N739:N15737,summary!C739,olah!$P739:P15737,summary!D739,olah!$T739:T15737,"NA CO")</f>
        <v>0</v>
      </c>
      <c r="S739">
        <f>COUNTIFS(olah!$Q$2:Q15737,summary!A739,olah!$B$2:B15737,summary!B739,olah!$T$2:T15737,"NA CO")</f>
        <v>2</v>
      </c>
      <c r="T739" t="str">
        <f>olah!R739</f>
        <v>Daily Journey</v>
      </c>
      <c r="U739" t="str">
        <f>IF(T739="Permit", olah!T739, "No Permit")</f>
        <v>No Permit</v>
      </c>
    </row>
    <row r="740" spans="1:21" hidden="1" x14ac:dyDescent="0.3">
      <c r="A740" s="23">
        <v>44561</v>
      </c>
      <c r="B740" t="s">
        <v>1140</v>
      </c>
      <c r="C740" t="s">
        <v>1141</v>
      </c>
      <c r="D740" t="s">
        <v>11603</v>
      </c>
      <c r="E740" t="str">
        <f>VLOOKUP(B740,olah!$B:$P,2,0)</f>
        <v>2021-12-01</v>
      </c>
      <c r="F740">
        <f>COUNTIFS(parameter!$J$4:$J$34,summary!A740,parameter!$I$4:$I$34,"&gt;="&amp;summary!$E740)</f>
        <v>31</v>
      </c>
      <c r="G740">
        <f>COUNTIFS(olah!$Q740:Q15738,summary!A740,olah!$B740:B15738,summary!B740,olah!$N740:N15738,summary!C740,olah!$P740:P15738,summary!D740,olah!$S740:S15738,"On Time")</f>
        <v>1</v>
      </c>
      <c r="H740">
        <f>COUNTIFS(olah!$Q$2:Q15738,summary!A740,olah!$B$2:B15738,summary!B740,olah!$S$2:S15738,"On Time")</f>
        <v>20</v>
      </c>
      <c r="I740">
        <f>COUNTIFS(olah!$Q740:Q15738,summary!A740,olah!$B740:B15738,summary!B740,olah!$N740:N15738,summary!C740,olah!$P740:P15738,summary!D740,olah!$S740:S15738,"Late")</f>
        <v>0</v>
      </c>
      <c r="J740">
        <f>COUNTIFS(olah!$Q$2:Q15738,summary!A740,olah!$B$2:B15738,summary!B740,olah!$S$2:S15738,"Late")</f>
        <v>0</v>
      </c>
      <c r="K740">
        <f t="shared" si="11"/>
        <v>11</v>
      </c>
      <c r="L740">
        <f>COUNTIFS(olah!$Q740:Q15738,summary!A740,olah!$B740:B15738,summary!B740,olah!$N740:N15738,summary!C740,olah!$P740:P15738,summary!D740,olah!$T740:T15738,"On Time CO")</f>
        <v>1</v>
      </c>
      <c r="M740">
        <f>COUNTIFS(olah!$Q$2:Q15738,summary!A740,olah!$B$2:B15738,summary!B740,olah!$T$2:T15738,"On Time CO")</f>
        <v>18</v>
      </c>
      <c r="N740">
        <f>COUNTIFS(olah!$Q740:Q15738,summary!A740,olah!$B740:B15738,summary!B740,olah!$N740:N15738,summary!C740,olah!$P740:P15738,summary!D740,olah!$T740:T15738,"Overtime")</f>
        <v>0</v>
      </c>
      <c r="O740">
        <f>COUNTIFS(olah!$Q$2:Q15738,summary!A740,olah!$B$2:B15738,summary!B740,olah!$T$2:T15738,"Overtime")</f>
        <v>0</v>
      </c>
      <c r="P740">
        <f>COUNTIFS(olah!$Q740:Q15738,summary!A740,olah!$B740:B15738,summary!B740,olah!$N740:N15738,summary!C740,olah!$P740:P15738,summary!D740,olah!$T740:T15738,"Early")</f>
        <v>0</v>
      </c>
      <c r="Q740">
        <f>COUNTIFS(olah!$Q$2:Q15738,summary!A740,olah!$B$2:B15738,summary!B740,olah!$T$2:T15738,"Early")</f>
        <v>0</v>
      </c>
      <c r="R740">
        <f>COUNTIFS(olah!$Q740:Q15738,summary!A740,olah!$B740:B15738,summary!B740,olah!$N740:N15738,summary!C740,olah!$P740:P15738,summary!D740,olah!$T740:T15738,"NA CO")</f>
        <v>0</v>
      </c>
      <c r="S740">
        <f>COUNTIFS(olah!$Q$2:Q15738,summary!A740,olah!$B$2:B15738,summary!B740,olah!$T$2:T15738,"NA CO")</f>
        <v>2</v>
      </c>
      <c r="T740" t="str">
        <f>olah!R740</f>
        <v>Daily Journey</v>
      </c>
      <c r="U740" t="str">
        <f>IF(T740="Permit", olah!T740, "No Permit")</f>
        <v>No Permit</v>
      </c>
    </row>
    <row r="741" spans="1:21" hidden="1" x14ac:dyDescent="0.3">
      <c r="A741" s="23">
        <v>44561</v>
      </c>
      <c r="B741" t="s">
        <v>1140</v>
      </c>
      <c r="C741" t="s">
        <v>31</v>
      </c>
      <c r="D741" t="s">
        <v>7108</v>
      </c>
      <c r="E741" t="str">
        <f>VLOOKUP(B741,olah!$B:$P,2,0)</f>
        <v>2021-12-01</v>
      </c>
      <c r="F741">
        <f>COUNTIFS(parameter!$J$4:$J$34,summary!A741,parameter!$I$4:$I$34,"&gt;="&amp;summary!$E741)</f>
        <v>31</v>
      </c>
      <c r="G741">
        <f>COUNTIFS(olah!$Q741:Q15739,summary!A741,olah!$B741:B15739,summary!B741,olah!$N741:N15739,summary!C741,olah!$P741:P15739,summary!D741,olah!$S741:S15739,"On Time")</f>
        <v>1</v>
      </c>
      <c r="H741">
        <f>COUNTIFS(olah!$Q$2:Q15739,summary!A741,olah!$B$2:B15739,summary!B741,olah!$S$2:S15739,"On Time")</f>
        <v>20</v>
      </c>
      <c r="I741">
        <f>COUNTIFS(olah!$Q741:Q15739,summary!A741,olah!$B741:B15739,summary!B741,olah!$N741:N15739,summary!C741,olah!$P741:P15739,summary!D741,olah!$S741:S15739,"Late")</f>
        <v>0</v>
      </c>
      <c r="J741">
        <f>COUNTIFS(olah!$Q$2:Q15739,summary!A741,olah!$B$2:B15739,summary!B741,olah!$S$2:S15739,"Late")</f>
        <v>0</v>
      </c>
      <c r="K741">
        <f t="shared" si="11"/>
        <v>11</v>
      </c>
      <c r="L741">
        <f>COUNTIFS(olah!$Q741:Q15739,summary!A741,olah!$B741:B15739,summary!B741,olah!$N741:N15739,summary!C741,olah!$P741:P15739,summary!D741,olah!$T741:T15739,"On Time CO")</f>
        <v>1</v>
      </c>
      <c r="M741">
        <f>COUNTIFS(olah!$Q$2:Q15739,summary!A741,olah!$B$2:B15739,summary!B741,olah!$T$2:T15739,"On Time CO")</f>
        <v>18</v>
      </c>
      <c r="N741">
        <f>COUNTIFS(olah!$Q741:Q15739,summary!A741,olah!$B741:B15739,summary!B741,olah!$N741:N15739,summary!C741,olah!$P741:P15739,summary!D741,olah!$T741:T15739,"Overtime")</f>
        <v>0</v>
      </c>
      <c r="O741">
        <f>COUNTIFS(olah!$Q$2:Q15739,summary!A741,olah!$B$2:B15739,summary!B741,olah!$T$2:T15739,"Overtime")</f>
        <v>0</v>
      </c>
      <c r="P741">
        <f>COUNTIFS(olah!$Q741:Q15739,summary!A741,olah!$B741:B15739,summary!B741,olah!$N741:N15739,summary!C741,olah!$P741:P15739,summary!D741,olah!$T741:T15739,"Early")</f>
        <v>0</v>
      </c>
      <c r="Q741">
        <f>COUNTIFS(olah!$Q$2:Q15739,summary!A741,olah!$B$2:B15739,summary!B741,olah!$T$2:T15739,"Early")</f>
        <v>0</v>
      </c>
      <c r="R741">
        <f>COUNTIFS(olah!$Q741:Q15739,summary!A741,olah!$B741:B15739,summary!B741,olah!$N741:N15739,summary!C741,olah!$P741:P15739,summary!D741,olah!$T741:T15739,"NA CO")</f>
        <v>0</v>
      </c>
      <c r="S741">
        <f>COUNTIFS(olah!$Q$2:Q15739,summary!A741,olah!$B$2:B15739,summary!B741,olah!$T$2:T15739,"NA CO")</f>
        <v>2</v>
      </c>
      <c r="T741" t="str">
        <f>olah!R741</f>
        <v>Attendance</v>
      </c>
      <c r="U741" t="str">
        <f>IF(T741="Permit", olah!T741, "No Permit")</f>
        <v>No Permit</v>
      </c>
    </row>
    <row r="742" spans="1:21" hidden="1" x14ac:dyDescent="0.3">
      <c r="A742" s="23">
        <v>44561</v>
      </c>
      <c r="B742" t="s">
        <v>1140</v>
      </c>
      <c r="C742" t="s">
        <v>1143</v>
      </c>
      <c r="D742" t="s">
        <v>11604</v>
      </c>
      <c r="E742" t="str">
        <f>VLOOKUP(B742,olah!$B:$P,2,0)</f>
        <v>2021-12-01</v>
      </c>
      <c r="F742">
        <f>COUNTIFS(parameter!$J$4:$J$34,summary!A742,parameter!$I$4:$I$34,"&gt;="&amp;summary!$E742)</f>
        <v>31</v>
      </c>
      <c r="G742">
        <f>COUNTIFS(olah!$Q742:Q15740,summary!A742,olah!$B742:B15740,summary!B742,olah!$N742:N15740,summary!C742,olah!$P742:P15740,summary!D742,olah!$S742:S15740,"On Time")</f>
        <v>1</v>
      </c>
      <c r="H742">
        <f>COUNTIFS(olah!$Q$2:Q15740,summary!A742,olah!$B$2:B15740,summary!B742,olah!$S$2:S15740,"On Time")</f>
        <v>20</v>
      </c>
      <c r="I742">
        <f>COUNTIFS(olah!$Q742:Q15740,summary!A742,olah!$B742:B15740,summary!B742,olah!$N742:N15740,summary!C742,olah!$P742:P15740,summary!D742,olah!$S742:S15740,"Late")</f>
        <v>0</v>
      </c>
      <c r="J742">
        <f>COUNTIFS(olah!$Q$2:Q15740,summary!A742,olah!$B$2:B15740,summary!B742,olah!$S$2:S15740,"Late")</f>
        <v>0</v>
      </c>
      <c r="K742">
        <f t="shared" si="11"/>
        <v>11</v>
      </c>
      <c r="L742">
        <f>COUNTIFS(olah!$Q742:Q15740,summary!A742,olah!$B742:B15740,summary!B742,olah!$N742:N15740,summary!C742,olah!$P742:P15740,summary!D742,olah!$T742:T15740,"On Time CO")</f>
        <v>1</v>
      </c>
      <c r="M742">
        <f>COUNTIFS(olah!$Q$2:Q15740,summary!A742,olah!$B$2:B15740,summary!B742,olah!$T$2:T15740,"On Time CO")</f>
        <v>18</v>
      </c>
      <c r="N742">
        <f>COUNTIFS(olah!$Q742:Q15740,summary!A742,olah!$B742:B15740,summary!B742,olah!$N742:N15740,summary!C742,olah!$P742:P15740,summary!D742,olah!$T742:T15740,"Overtime")</f>
        <v>0</v>
      </c>
      <c r="O742">
        <f>COUNTIFS(olah!$Q$2:Q15740,summary!A742,olah!$B$2:B15740,summary!B742,olah!$T$2:T15740,"Overtime")</f>
        <v>0</v>
      </c>
      <c r="P742">
        <f>COUNTIFS(olah!$Q742:Q15740,summary!A742,olah!$B742:B15740,summary!B742,olah!$N742:N15740,summary!C742,olah!$P742:P15740,summary!D742,olah!$T742:T15740,"Early")</f>
        <v>0</v>
      </c>
      <c r="Q742">
        <f>COUNTIFS(olah!$Q$2:Q15740,summary!A742,olah!$B$2:B15740,summary!B742,olah!$T$2:T15740,"Early")</f>
        <v>0</v>
      </c>
      <c r="R742">
        <f>COUNTIFS(olah!$Q742:Q15740,summary!A742,olah!$B742:B15740,summary!B742,olah!$N742:N15740,summary!C742,olah!$P742:P15740,summary!D742,olah!$T742:T15740,"NA CO")</f>
        <v>0</v>
      </c>
      <c r="S742">
        <f>COUNTIFS(olah!$Q$2:Q15740,summary!A742,olah!$B$2:B15740,summary!B742,olah!$T$2:T15740,"NA CO")</f>
        <v>2</v>
      </c>
      <c r="T742" t="str">
        <f>olah!R742</f>
        <v>Daily Journey</v>
      </c>
      <c r="U742" t="str">
        <f>IF(T742="Permit", olah!T742, "No Permit")</f>
        <v>No Permit</v>
      </c>
    </row>
    <row r="743" spans="1:21" hidden="1" x14ac:dyDescent="0.3">
      <c r="A743" s="23">
        <v>44561</v>
      </c>
      <c r="B743" t="s">
        <v>1140</v>
      </c>
      <c r="C743" t="s">
        <v>1141</v>
      </c>
      <c r="D743" t="s">
        <v>11606</v>
      </c>
      <c r="E743" t="str">
        <f>VLOOKUP(B743,olah!$B:$P,2,0)</f>
        <v>2021-12-01</v>
      </c>
      <c r="F743">
        <f>COUNTIFS(parameter!$J$4:$J$34,summary!A743,parameter!$I$4:$I$34,"&gt;="&amp;summary!$E743)</f>
        <v>31</v>
      </c>
      <c r="G743">
        <f>COUNTIFS(olah!$Q743:Q15741,summary!A743,olah!$B743:B15741,summary!B743,olah!$N743:N15741,summary!C743,olah!$P743:P15741,summary!D743,olah!$S743:S15741,"On Time")</f>
        <v>1</v>
      </c>
      <c r="H743">
        <f>COUNTIFS(olah!$Q$2:Q15741,summary!A743,olah!$B$2:B15741,summary!B743,olah!$S$2:S15741,"On Time")</f>
        <v>20</v>
      </c>
      <c r="I743">
        <f>COUNTIFS(olah!$Q743:Q15741,summary!A743,olah!$B743:B15741,summary!B743,olah!$N743:N15741,summary!C743,olah!$P743:P15741,summary!D743,olah!$S743:S15741,"Late")</f>
        <v>0</v>
      </c>
      <c r="J743">
        <f>COUNTIFS(olah!$Q$2:Q15741,summary!A743,olah!$B$2:B15741,summary!B743,olah!$S$2:S15741,"Late")</f>
        <v>0</v>
      </c>
      <c r="K743">
        <f t="shared" si="11"/>
        <v>11</v>
      </c>
      <c r="L743">
        <f>COUNTIFS(olah!$Q743:Q15741,summary!A743,olah!$B743:B15741,summary!B743,olah!$N743:N15741,summary!C743,olah!$P743:P15741,summary!D743,olah!$T743:T15741,"On Time CO")</f>
        <v>1</v>
      </c>
      <c r="M743">
        <f>COUNTIFS(olah!$Q$2:Q15741,summary!A743,olah!$B$2:B15741,summary!B743,olah!$T$2:T15741,"On Time CO")</f>
        <v>18</v>
      </c>
      <c r="N743">
        <f>COUNTIFS(olah!$Q743:Q15741,summary!A743,olah!$B743:B15741,summary!B743,olah!$N743:N15741,summary!C743,olah!$P743:P15741,summary!D743,olah!$T743:T15741,"Overtime")</f>
        <v>0</v>
      </c>
      <c r="O743">
        <f>COUNTIFS(olah!$Q$2:Q15741,summary!A743,olah!$B$2:B15741,summary!B743,olah!$T$2:T15741,"Overtime")</f>
        <v>0</v>
      </c>
      <c r="P743">
        <f>COUNTIFS(olah!$Q743:Q15741,summary!A743,olah!$B743:B15741,summary!B743,olah!$N743:N15741,summary!C743,olah!$P743:P15741,summary!D743,olah!$T743:T15741,"Early")</f>
        <v>0</v>
      </c>
      <c r="Q743">
        <f>COUNTIFS(olah!$Q$2:Q15741,summary!A743,olah!$B$2:B15741,summary!B743,olah!$T$2:T15741,"Early")</f>
        <v>0</v>
      </c>
      <c r="R743">
        <f>COUNTIFS(olah!$Q743:Q15741,summary!A743,olah!$B743:B15741,summary!B743,olah!$N743:N15741,summary!C743,olah!$P743:P15741,summary!D743,olah!$T743:T15741,"NA CO")</f>
        <v>0</v>
      </c>
      <c r="S743">
        <f>COUNTIFS(olah!$Q$2:Q15741,summary!A743,olah!$B$2:B15741,summary!B743,olah!$T$2:T15741,"NA CO")</f>
        <v>2</v>
      </c>
      <c r="T743" t="str">
        <f>olah!R743</f>
        <v>Daily Journey</v>
      </c>
      <c r="U743" t="str">
        <f>IF(T743="Permit", olah!T743, "No Permit")</f>
        <v>No Permit</v>
      </c>
    </row>
    <row r="744" spans="1:21" hidden="1" x14ac:dyDescent="0.3">
      <c r="A744" s="23">
        <v>44561</v>
      </c>
      <c r="B744" t="s">
        <v>1140</v>
      </c>
      <c r="C744" t="s">
        <v>31</v>
      </c>
      <c r="D744" t="s">
        <v>10202</v>
      </c>
      <c r="E744" t="str">
        <f>VLOOKUP(B744,olah!$B:$P,2,0)</f>
        <v>2021-12-01</v>
      </c>
      <c r="F744">
        <f>COUNTIFS(parameter!$J$4:$J$34,summary!A744,parameter!$I$4:$I$34,"&gt;="&amp;summary!$E744)</f>
        <v>31</v>
      </c>
      <c r="G744">
        <f>COUNTIFS(olah!$Q744:Q15742,summary!A744,olah!$B744:B15742,summary!B744,olah!$N744:N15742,summary!C744,olah!$P744:P15742,summary!D744,olah!$S744:S15742,"On Time")</f>
        <v>1</v>
      </c>
      <c r="H744">
        <f>COUNTIFS(olah!$Q$2:Q15742,summary!A744,olah!$B$2:B15742,summary!B744,olah!$S$2:S15742,"On Time")</f>
        <v>20</v>
      </c>
      <c r="I744">
        <f>COUNTIFS(olah!$Q744:Q15742,summary!A744,olah!$B744:B15742,summary!B744,olah!$N744:N15742,summary!C744,olah!$P744:P15742,summary!D744,olah!$S744:S15742,"Late")</f>
        <v>0</v>
      </c>
      <c r="J744">
        <f>COUNTIFS(olah!$Q$2:Q15742,summary!A744,olah!$B$2:B15742,summary!B744,olah!$S$2:S15742,"Late")</f>
        <v>0</v>
      </c>
      <c r="K744">
        <f t="shared" si="11"/>
        <v>11</v>
      </c>
      <c r="L744">
        <f>COUNTIFS(olah!$Q744:Q15742,summary!A744,olah!$B744:B15742,summary!B744,olah!$N744:N15742,summary!C744,olah!$P744:P15742,summary!D744,olah!$T744:T15742,"On Time CO")</f>
        <v>1</v>
      </c>
      <c r="M744">
        <f>COUNTIFS(olah!$Q$2:Q15742,summary!A744,olah!$B$2:B15742,summary!B744,olah!$T$2:T15742,"On Time CO")</f>
        <v>18</v>
      </c>
      <c r="N744">
        <f>COUNTIFS(olah!$Q744:Q15742,summary!A744,olah!$B744:B15742,summary!B744,olah!$N744:N15742,summary!C744,olah!$P744:P15742,summary!D744,olah!$T744:T15742,"Overtime")</f>
        <v>0</v>
      </c>
      <c r="O744">
        <f>COUNTIFS(olah!$Q$2:Q15742,summary!A744,olah!$B$2:B15742,summary!B744,olah!$T$2:T15742,"Overtime")</f>
        <v>0</v>
      </c>
      <c r="P744">
        <f>COUNTIFS(olah!$Q744:Q15742,summary!A744,olah!$B744:B15742,summary!B744,olah!$N744:N15742,summary!C744,olah!$P744:P15742,summary!D744,olah!$T744:T15742,"Early")</f>
        <v>0</v>
      </c>
      <c r="Q744">
        <f>COUNTIFS(olah!$Q$2:Q15742,summary!A744,olah!$B$2:B15742,summary!B744,olah!$T$2:T15742,"Early")</f>
        <v>0</v>
      </c>
      <c r="R744">
        <f>COUNTIFS(olah!$Q744:Q15742,summary!A744,olah!$B744:B15742,summary!B744,olah!$N744:N15742,summary!C744,olah!$P744:P15742,summary!D744,olah!$T744:T15742,"NA CO")</f>
        <v>0</v>
      </c>
      <c r="S744">
        <f>COUNTIFS(olah!$Q$2:Q15742,summary!A744,olah!$B$2:B15742,summary!B744,olah!$T$2:T15742,"NA CO")</f>
        <v>2</v>
      </c>
      <c r="T744" t="str">
        <f>olah!R744</f>
        <v>Attendance</v>
      </c>
      <c r="U744" t="str">
        <f>IF(T744="Permit", olah!T744, "No Permit")</f>
        <v>No Permit</v>
      </c>
    </row>
    <row r="745" spans="1:21" hidden="1" x14ac:dyDescent="0.3">
      <c r="A745" s="23">
        <v>44561</v>
      </c>
      <c r="B745" t="s">
        <v>1140</v>
      </c>
      <c r="C745" t="s">
        <v>4071</v>
      </c>
      <c r="D745" t="s">
        <v>11607</v>
      </c>
      <c r="E745" t="str">
        <f>VLOOKUP(B745,olah!$B:$P,2,0)</f>
        <v>2021-12-01</v>
      </c>
      <c r="F745">
        <f>COUNTIFS(parameter!$J$4:$J$34,summary!A745,parameter!$I$4:$I$34,"&gt;="&amp;summary!$E745)</f>
        <v>31</v>
      </c>
      <c r="G745">
        <f>COUNTIFS(olah!$Q745:Q15743,summary!A745,olah!$B745:B15743,summary!B745,olah!$N745:N15743,summary!C745,olah!$P745:P15743,summary!D745,olah!$S745:S15743,"On Time")</f>
        <v>1</v>
      </c>
      <c r="H745">
        <f>COUNTIFS(olah!$Q$2:Q15743,summary!A745,olah!$B$2:B15743,summary!B745,olah!$S$2:S15743,"On Time")</f>
        <v>20</v>
      </c>
      <c r="I745">
        <f>COUNTIFS(olah!$Q745:Q15743,summary!A745,olah!$B745:B15743,summary!B745,olah!$N745:N15743,summary!C745,olah!$P745:P15743,summary!D745,olah!$S745:S15743,"Late")</f>
        <v>0</v>
      </c>
      <c r="J745">
        <f>COUNTIFS(olah!$Q$2:Q15743,summary!A745,olah!$B$2:B15743,summary!B745,olah!$S$2:S15743,"Late")</f>
        <v>0</v>
      </c>
      <c r="K745">
        <f t="shared" si="11"/>
        <v>11</v>
      </c>
      <c r="L745">
        <f>COUNTIFS(olah!$Q745:Q15743,summary!A745,olah!$B745:B15743,summary!B745,olah!$N745:N15743,summary!C745,olah!$P745:P15743,summary!D745,olah!$T745:T15743,"On Time CO")</f>
        <v>1</v>
      </c>
      <c r="M745">
        <f>COUNTIFS(olah!$Q$2:Q15743,summary!A745,olah!$B$2:B15743,summary!B745,olah!$T$2:T15743,"On Time CO")</f>
        <v>18</v>
      </c>
      <c r="N745">
        <f>COUNTIFS(olah!$Q745:Q15743,summary!A745,olah!$B745:B15743,summary!B745,olah!$N745:N15743,summary!C745,olah!$P745:P15743,summary!D745,olah!$T745:T15743,"Overtime")</f>
        <v>0</v>
      </c>
      <c r="O745">
        <f>COUNTIFS(olah!$Q$2:Q15743,summary!A745,olah!$B$2:B15743,summary!B745,olah!$T$2:T15743,"Overtime")</f>
        <v>0</v>
      </c>
      <c r="P745">
        <f>COUNTIFS(olah!$Q745:Q15743,summary!A745,olah!$B745:B15743,summary!B745,olah!$N745:N15743,summary!C745,olah!$P745:P15743,summary!D745,olah!$T745:T15743,"Early")</f>
        <v>0</v>
      </c>
      <c r="Q745">
        <f>COUNTIFS(olah!$Q$2:Q15743,summary!A745,olah!$B$2:B15743,summary!B745,olah!$T$2:T15743,"Early")</f>
        <v>0</v>
      </c>
      <c r="R745">
        <f>COUNTIFS(olah!$Q745:Q15743,summary!A745,olah!$B745:B15743,summary!B745,olah!$N745:N15743,summary!C745,olah!$P745:P15743,summary!D745,olah!$T745:T15743,"NA CO")</f>
        <v>0</v>
      </c>
      <c r="S745">
        <f>COUNTIFS(olah!$Q$2:Q15743,summary!A745,olah!$B$2:B15743,summary!B745,olah!$T$2:T15743,"NA CO")</f>
        <v>2</v>
      </c>
      <c r="T745" t="str">
        <f>olah!R745</f>
        <v>Daily Journey</v>
      </c>
      <c r="U745" t="str">
        <f>IF(T745="Permit", olah!T745, "No Permit")</f>
        <v>No Permit</v>
      </c>
    </row>
    <row r="746" spans="1:21" hidden="1" x14ac:dyDescent="0.3">
      <c r="A746" s="23">
        <v>44561</v>
      </c>
      <c r="B746" t="s">
        <v>1140</v>
      </c>
      <c r="C746" t="s">
        <v>31</v>
      </c>
      <c r="D746" t="s">
        <v>11608</v>
      </c>
      <c r="E746" t="str">
        <f>VLOOKUP(B746,olah!$B:$P,2,0)</f>
        <v>2021-12-01</v>
      </c>
      <c r="F746">
        <f>COUNTIFS(parameter!$J$4:$J$34,summary!A746,parameter!$I$4:$I$34,"&gt;="&amp;summary!$E746)</f>
        <v>31</v>
      </c>
      <c r="G746">
        <f>COUNTIFS(olah!$Q746:Q15744,summary!A746,olah!$B746:B15744,summary!B746,olah!$N746:N15744,summary!C746,olah!$P746:P15744,summary!D746,olah!$S746:S15744,"On Time")</f>
        <v>1</v>
      </c>
      <c r="H746">
        <f>COUNTIFS(olah!$Q$2:Q15744,summary!A746,olah!$B$2:B15744,summary!B746,olah!$S$2:S15744,"On Time")</f>
        <v>20</v>
      </c>
      <c r="I746">
        <f>COUNTIFS(olah!$Q746:Q15744,summary!A746,olah!$B746:B15744,summary!B746,olah!$N746:N15744,summary!C746,olah!$P746:P15744,summary!D746,olah!$S746:S15744,"Late")</f>
        <v>0</v>
      </c>
      <c r="J746">
        <f>COUNTIFS(olah!$Q$2:Q15744,summary!A746,olah!$B$2:B15744,summary!B746,olah!$S$2:S15744,"Late")</f>
        <v>0</v>
      </c>
      <c r="K746">
        <f t="shared" si="11"/>
        <v>11</v>
      </c>
      <c r="L746">
        <f>COUNTIFS(olah!$Q746:Q15744,summary!A746,olah!$B746:B15744,summary!B746,olah!$N746:N15744,summary!C746,olah!$P746:P15744,summary!D746,olah!$T746:T15744,"On Time CO")</f>
        <v>1</v>
      </c>
      <c r="M746">
        <f>COUNTIFS(olah!$Q$2:Q15744,summary!A746,olah!$B$2:B15744,summary!B746,olah!$T$2:T15744,"On Time CO")</f>
        <v>18</v>
      </c>
      <c r="N746">
        <f>COUNTIFS(olah!$Q746:Q15744,summary!A746,olah!$B746:B15744,summary!B746,olah!$N746:N15744,summary!C746,olah!$P746:P15744,summary!D746,olah!$T746:T15744,"Overtime")</f>
        <v>0</v>
      </c>
      <c r="O746">
        <f>COUNTIFS(olah!$Q$2:Q15744,summary!A746,olah!$B$2:B15744,summary!B746,olah!$T$2:T15744,"Overtime")</f>
        <v>0</v>
      </c>
      <c r="P746">
        <f>COUNTIFS(olah!$Q746:Q15744,summary!A746,olah!$B746:B15744,summary!B746,olah!$N746:N15744,summary!C746,olah!$P746:P15744,summary!D746,olah!$T746:T15744,"Early")</f>
        <v>0</v>
      </c>
      <c r="Q746">
        <f>COUNTIFS(olah!$Q$2:Q15744,summary!A746,olah!$B$2:B15744,summary!B746,olah!$T$2:T15744,"Early")</f>
        <v>0</v>
      </c>
      <c r="R746">
        <f>COUNTIFS(olah!$Q746:Q15744,summary!A746,olah!$B746:B15744,summary!B746,olah!$N746:N15744,summary!C746,olah!$P746:P15744,summary!D746,olah!$T746:T15744,"NA CO")</f>
        <v>0</v>
      </c>
      <c r="S746">
        <f>COUNTIFS(olah!$Q$2:Q15744,summary!A746,olah!$B$2:B15744,summary!B746,olah!$T$2:T15744,"NA CO")</f>
        <v>2</v>
      </c>
      <c r="T746" t="str">
        <f>olah!R746</f>
        <v>Attendance</v>
      </c>
      <c r="U746" t="str">
        <f>IF(T746="Permit", olah!T746, "No Permit")</f>
        <v>No Permit</v>
      </c>
    </row>
    <row r="747" spans="1:21" hidden="1" x14ac:dyDescent="0.3">
      <c r="A747" s="23">
        <v>44561</v>
      </c>
      <c r="B747" t="s">
        <v>1140</v>
      </c>
      <c r="C747" t="s">
        <v>1141</v>
      </c>
      <c r="D747" t="s">
        <v>11609</v>
      </c>
      <c r="E747" t="str">
        <f>VLOOKUP(B747,olah!$B:$P,2,0)</f>
        <v>2021-12-01</v>
      </c>
      <c r="F747">
        <f>COUNTIFS(parameter!$J$4:$J$34,summary!A747,parameter!$I$4:$I$34,"&gt;="&amp;summary!$E747)</f>
        <v>31</v>
      </c>
      <c r="G747">
        <f>COUNTIFS(olah!$Q747:Q15745,summary!A747,olah!$B747:B15745,summary!B747,olah!$N747:N15745,summary!C747,olah!$P747:P15745,summary!D747,olah!$S747:S15745,"On Time")</f>
        <v>1</v>
      </c>
      <c r="H747">
        <f>COUNTIFS(olah!$Q$2:Q15745,summary!A747,olah!$B$2:B15745,summary!B747,olah!$S$2:S15745,"On Time")</f>
        <v>20</v>
      </c>
      <c r="I747">
        <f>COUNTIFS(olah!$Q747:Q15745,summary!A747,olah!$B747:B15745,summary!B747,olah!$N747:N15745,summary!C747,olah!$P747:P15745,summary!D747,olah!$S747:S15745,"Late")</f>
        <v>0</v>
      </c>
      <c r="J747">
        <f>COUNTIFS(olah!$Q$2:Q15745,summary!A747,olah!$B$2:B15745,summary!B747,olah!$S$2:S15745,"Late")</f>
        <v>0</v>
      </c>
      <c r="K747">
        <f t="shared" si="11"/>
        <v>11</v>
      </c>
      <c r="L747">
        <f>COUNTIFS(olah!$Q747:Q15745,summary!A747,olah!$B747:B15745,summary!B747,olah!$N747:N15745,summary!C747,olah!$P747:P15745,summary!D747,olah!$T747:T15745,"On Time CO")</f>
        <v>1</v>
      </c>
      <c r="M747">
        <f>COUNTIFS(olah!$Q$2:Q15745,summary!A747,olah!$B$2:B15745,summary!B747,olah!$T$2:T15745,"On Time CO")</f>
        <v>18</v>
      </c>
      <c r="N747">
        <f>COUNTIFS(olah!$Q747:Q15745,summary!A747,olah!$B747:B15745,summary!B747,olah!$N747:N15745,summary!C747,olah!$P747:P15745,summary!D747,olah!$T747:T15745,"Overtime")</f>
        <v>0</v>
      </c>
      <c r="O747">
        <f>COUNTIFS(olah!$Q$2:Q15745,summary!A747,olah!$B$2:B15745,summary!B747,olah!$T$2:T15745,"Overtime")</f>
        <v>0</v>
      </c>
      <c r="P747">
        <f>COUNTIFS(olah!$Q747:Q15745,summary!A747,olah!$B747:B15745,summary!B747,olah!$N747:N15745,summary!C747,olah!$P747:P15745,summary!D747,olah!$T747:T15745,"Early")</f>
        <v>0</v>
      </c>
      <c r="Q747">
        <f>COUNTIFS(olah!$Q$2:Q15745,summary!A747,olah!$B$2:B15745,summary!B747,olah!$T$2:T15745,"Early")</f>
        <v>0</v>
      </c>
      <c r="R747">
        <f>COUNTIFS(olah!$Q747:Q15745,summary!A747,olah!$B747:B15745,summary!B747,olah!$N747:N15745,summary!C747,olah!$P747:P15745,summary!D747,olah!$T747:T15745,"NA CO")</f>
        <v>0</v>
      </c>
      <c r="S747">
        <f>COUNTIFS(olah!$Q$2:Q15745,summary!A747,olah!$B$2:B15745,summary!B747,olah!$T$2:T15745,"NA CO")</f>
        <v>2</v>
      </c>
      <c r="T747" t="str">
        <f>olah!R747</f>
        <v>Daily Journey</v>
      </c>
      <c r="U747" t="str">
        <f>IF(T747="Permit", olah!T747, "No Permit")</f>
        <v>No Permit</v>
      </c>
    </row>
    <row r="748" spans="1:21" hidden="1" x14ac:dyDescent="0.3">
      <c r="A748" s="23">
        <v>44561</v>
      </c>
      <c r="B748" t="s">
        <v>1140</v>
      </c>
      <c r="C748" t="s">
        <v>31</v>
      </c>
      <c r="D748" t="s">
        <v>9024</v>
      </c>
      <c r="E748" t="str">
        <f>VLOOKUP(B748,olah!$B:$P,2,0)</f>
        <v>2021-12-01</v>
      </c>
      <c r="F748">
        <f>COUNTIFS(parameter!$J$4:$J$34,summary!A748,parameter!$I$4:$I$34,"&gt;="&amp;summary!$E748)</f>
        <v>31</v>
      </c>
      <c r="G748">
        <f>COUNTIFS(olah!$Q748:Q15746,summary!A748,olah!$B748:B15746,summary!B748,olah!$N748:N15746,summary!C748,olah!$P748:P15746,summary!D748,olah!$S748:S15746,"On Time")</f>
        <v>1</v>
      </c>
      <c r="H748">
        <f>COUNTIFS(olah!$Q$2:Q15746,summary!A748,olah!$B$2:B15746,summary!B748,olah!$S$2:S15746,"On Time")</f>
        <v>20</v>
      </c>
      <c r="I748">
        <f>COUNTIFS(olah!$Q748:Q15746,summary!A748,olah!$B748:B15746,summary!B748,olah!$N748:N15746,summary!C748,olah!$P748:P15746,summary!D748,olah!$S748:S15746,"Late")</f>
        <v>0</v>
      </c>
      <c r="J748">
        <f>COUNTIFS(olah!$Q$2:Q15746,summary!A748,olah!$B$2:B15746,summary!B748,olah!$S$2:S15746,"Late")</f>
        <v>0</v>
      </c>
      <c r="K748">
        <f t="shared" si="11"/>
        <v>11</v>
      </c>
      <c r="L748">
        <f>COUNTIFS(olah!$Q748:Q15746,summary!A748,olah!$B748:B15746,summary!B748,olah!$N748:N15746,summary!C748,olah!$P748:P15746,summary!D748,olah!$T748:T15746,"On Time CO")</f>
        <v>1</v>
      </c>
      <c r="M748">
        <f>COUNTIFS(olah!$Q$2:Q15746,summary!A748,olah!$B$2:B15746,summary!B748,olah!$T$2:T15746,"On Time CO")</f>
        <v>18</v>
      </c>
      <c r="N748">
        <f>COUNTIFS(olah!$Q748:Q15746,summary!A748,olah!$B748:B15746,summary!B748,olah!$N748:N15746,summary!C748,olah!$P748:P15746,summary!D748,olah!$T748:T15746,"Overtime")</f>
        <v>0</v>
      </c>
      <c r="O748">
        <f>COUNTIFS(olah!$Q$2:Q15746,summary!A748,olah!$B$2:B15746,summary!B748,olah!$T$2:T15746,"Overtime")</f>
        <v>0</v>
      </c>
      <c r="P748">
        <f>COUNTIFS(olah!$Q748:Q15746,summary!A748,olah!$B748:B15746,summary!B748,olah!$N748:N15746,summary!C748,olah!$P748:P15746,summary!D748,olah!$T748:T15746,"Early")</f>
        <v>0</v>
      </c>
      <c r="Q748">
        <f>COUNTIFS(olah!$Q$2:Q15746,summary!A748,olah!$B$2:B15746,summary!B748,olah!$T$2:T15746,"Early")</f>
        <v>0</v>
      </c>
      <c r="R748">
        <f>COUNTIFS(olah!$Q748:Q15746,summary!A748,olah!$B748:B15746,summary!B748,olah!$N748:N15746,summary!C748,olah!$P748:P15746,summary!D748,olah!$T748:T15746,"NA CO")</f>
        <v>0</v>
      </c>
      <c r="S748">
        <f>COUNTIFS(olah!$Q$2:Q15746,summary!A748,olah!$B$2:B15746,summary!B748,olah!$T$2:T15746,"NA CO")</f>
        <v>2</v>
      </c>
      <c r="T748" t="str">
        <f>olah!R748</f>
        <v>Attendance</v>
      </c>
      <c r="U748" t="str">
        <f>IF(T748="Permit", olah!T748, "No Permit")</f>
        <v>No Permit</v>
      </c>
    </row>
    <row r="749" spans="1:21" hidden="1" x14ac:dyDescent="0.3">
      <c r="A749" s="23">
        <v>44561</v>
      </c>
      <c r="B749" t="s">
        <v>1140</v>
      </c>
      <c r="C749" t="s">
        <v>1143</v>
      </c>
      <c r="D749" t="s">
        <v>10213</v>
      </c>
      <c r="E749" t="str">
        <f>VLOOKUP(B749,olah!$B:$P,2,0)</f>
        <v>2021-12-01</v>
      </c>
      <c r="F749">
        <f>COUNTIFS(parameter!$J$4:$J$34,summary!A749,parameter!$I$4:$I$34,"&gt;="&amp;summary!$E749)</f>
        <v>31</v>
      </c>
      <c r="G749">
        <f>COUNTIFS(olah!$Q749:Q15747,summary!A749,olah!$B749:B15747,summary!B749,olah!$N749:N15747,summary!C749,olah!$P749:P15747,summary!D749,olah!$S749:S15747,"On Time")</f>
        <v>1</v>
      </c>
      <c r="H749">
        <f>COUNTIFS(olah!$Q$2:Q15747,summary!A749,olah!$B$2:B15747,summary!B749,olah!$S$2:S15747,"On Time")</f>
        <v>20</v>
      </c>
      <c r="I749">
        <f>COUNTIFS(olah!$Q749:Q15747,summary!A749,olah!$B749:B15747,summary!B749,olah!$N749:N15747,summary!C749,olah!$P749:P15747,summary!D749,olah!$S749:S15747,"Late")</f>
        <v>0</v>
      </c>
      <c r="J749">
        <f>COUNTIFS(olah!$Q$2:Q15747,summary!A749,olah!$B$2:B15747,summary!B749,olah!$S$2:S15747,"Late")</f>
        <v>0</v>
      </c>
      <c r="K749">
        <f t="shared" si="11"/>
        <v>11</v>
      </c>
      <c r="L749">
        <f>COUNTIFS(olah!$Q749:Q15747,summary!A749,olah!$B749:B15747,summary!B749,olah!$N749:N15747,summary!C749,olah!$P749:P15747,summary!D749,olah!$T749:T15747,"On Time CO")</f>
        <v>1</v>
      </c>
      <c r="M749">
        <f>COUNTIFS(olah!$Q$2:Q15747,summary!A749,olah!$B$2:B15747,summary!B749,olah!$T$2:T15747,"On Time CO")</f>
        <v>18</v>
      </c>
      <c r="N749">
        <f>COUNTIFS(olah!$Q749:Q15747,summary!A749,olah!$B749:B15747,summary!B749,olah!$N749:N15747,summary!C749,olah!$P749:P15747,summary!D749,olah!$T749:T15747,"Overtime")</f>
        <v>0</v>
      </c>
      <c r="O749">
        <f>COUNTIFS(olah!$Q$2:Q15747,summary!A749,olah!$B$2:B15747,summary!B749,olah!$T$2:T15747,"Overtime")</f>
        <v>0</v>
      </c>
      <c r="P749">
        <f>COUNTIFS(olah!$Q749:Q15747,summary!A749,olah!$B749:B15747,summary!B749,olah!$N749:N15747,summary!C749,olah!$P749:P15747,summary!D749,olah!$T749:T15747,"Early")</f>
        <v>0</v>
      </c>
      <c r="Q749">
        <f>COUNTIFS(olah!$Q$2:Q15747,summary!A749,olah!$B$2:B15747,summary!B749,olah!$T$2:T15747,"Early")</f>
        <v>0</v>
      </c>
      <c r="R749">
        <f>COUNTIFS(olah!$Q749:Q15747,summary!A749,olah!$B749:B15747,summary!B749,olah!$N749:N15747,summary!C749,olah!$P749:P15747,summary!D749,olah!$T749:T15747,"NA CO")</f>
        <v>0</v>
      </c>
      <c r="S749">
        <f>COUNTIFS(olah!$Q$2:Q15747,summary!A749,olah!$B$2:B15747,summary!B749,olah!$T$2:T15747,"NA CO")</f>
        <v>2</v>
      </c>
      <c r="T749" t="str">
        <f>olah!R749</f>
        <v>Daily Journey</v>
      </c>
      <c r="U749" t="str">
        <f>IF(T749="Permit", olah!T749, "No Permit")</f>
        <v>No Permit</v>
      </c>
    </row>
    <row r="750" spans="1:21" hidden="1" x14ac:dyDescent="0.3">
      <c r="A750" s="23">
        <v>44561</v>
      </c>
      <c r="B750" t="s">
        <v>1140</v>
      </c>
      <c r="C750" t="s">
        <v>31</v>
      </c>
      <c r="D750" t="s">
        <v>7927</v>
      </c>
      <c r="E750" t="str">
        <f>VLOOKUP(B750,olah!$B:$P,2,0)</f>
        <v>2021-12-01</v>
      </c>
      <c r="F750">
        <f>COUNTIFS(parameter!$J$4:$J$34,summary!A750,parameter!$I$4:$I$34,"&gt;="&amp;summary!$E750)</f>
        <v>31</v>
      </c>
      <c r="G750">
        <f>COUNTIFS(olah!$Q750:Q15748,summary!A750,olah!$B750:B15748,summary!B750,olah!$N750:N15748,summary!C750,olah!$P750:P15748,summary!D750,olah!$S750:S15748,"On Time")</f>
        <v>1</v>
      </c>
      <c r="H750">
        <f>COUNTIFS(olah!$Q$2:Q15748,summary!A750,olah!$B$2:B15748,summary!B750,olah!$S$2:S15748,"On Time")</f>
        <v>20</v>
      </c>
      <c r="I750">
        <f>COUNTIFS(olah!$Q750:Q15748,summary!A750,olah!$B750:B15748,summary!B750,olah!$N750:N15748,summary!C750,olah!$P750:P15748,summary!D750,olah!$S750:S15748,"Late")</f>
        <v>0</v>
      </c>
      <c r="J750">
        <f>COUNTIFS(olah!$Q$2:Q15748,summary!A750,olah!$B$2:B15748,summary!B750,olah!$S$2:S15748,"Late")</f>
        <v>0</v>
      </c>
      <c r="K750">
        <f t="shared" si="11"/>
        <v>11</v>
      </c>
      <c r="L750">
        <f>COUNTIFS(olah!$Q750:Q15748,summary!A750,olah!$B750:B15748,summary!B750,olah!$N750:N15748,summary!C750,olah!$P750:P15748,summary!D750,olah!$T750:T15748,"On Time CO")</f>
        <v>1</v>
      </c>
      <c r="M750">
        <f>COUNTIFS(olah!$Q$2:Q15748,summary!A750,olah!$B$2:B15748,summary!B750,olah!$T$2:T15748,"On Time CO")</f>
        <v>18</v>
      </c>
      <c r="N750">
        <f>COUNTIFS(olah!$Q750:Q15748,summary!A750,olah!$B750:B15748,summary!B750,olah!$N750:N15748,summary!C750,olah!$P750:P15748,summary!D750,olah!$T750:T15748,"Overtime")</f>
        <v>0</v>
      </c>
      <c r="O750">
        <f>COUNTIFS(olah!$Q$2:Q15748,summary!A750,olah!$B$2:B15748,summary!B750,olah!$T$2:T15748,"Overtime")</f>
        <v>0</v>
      </c>
      <c r="P750">
        <f>COUNTIFS(olah!$Q750:Q15748,summary!A750,olah!$B750:B15748,summary!B750,olah!$N750:N15748,summary!C750,olah!$P750:P15748,summary!D750,olah!$T750:T15748,"Early")</f>
        <v>0</v>
      </c>
      <c r="Q750">
        <f>COUNTIFS(olah!$Q$2:Q15748,summary!A750,olah!$B$2:B15748,summary!B750,olah!$T$2:T15748,"Early")</f>
        <v>0</v>
      </c>
      <c r="R750">
        <f>COUNTIFS(olah!$Q750:Q15748,summary!A750,olah!$B750:B15748,summary!B750,olah!$N750:N15748,summary!C750,olah!$P750:P15748,summary!D750,olah!$T750:T15748,"NA CO")</f>
        <v>0</v>
      </c>
      <c r="S750">
        <f>COUNTIFS(olah!$Q$2:Q15748,summary!A750,olah!$B$2:B15748,summary!B750,olah!$T$2:T15748,"NA CO")</f>
        <v>2</v>
      </c>
      <c r="T750" t="str">
        <f>olah!R750</f>
        <v>Attendance</v>
      </c>
      <c r="U750" t="str">
        <f>IF(T750="Permit", olah!T750, "No Permit")</f>
        <v>No Permit</v>
      </c>
    </row>
    <row r="751" spans="1:21" hidden="1" x14ac:dyDescent="0.3">
      <c r="A751" s="23">
        <v>44561</v>
      </c>
      <c r="B751" t="s">
        <v>1140</v>
      </c>
      <c r="C751" t="s">
        <v>1141</v>
      </c>
      <c r="D751" t="s">
        <v>11610</v>
      </c>
      <c r="E751" t="str">
        <f>VLOOKUP(B751,olah!$B:$P,2,0)</f>
        <v>2021-12-01</v>
      </c>
      <c r="F751">
        <f>COUNTIFS(parameter!$J$4:$J$34,summary!A751,parameter!$I$4:$I$34,"&gt;="&amp;summary!$E751)</f>
        <v>31</v>
      </c>
      <c r="G751">
        <f>COUNTIFS(olah!$Q751:Q15749,summary!A751,olah!$B751:B15749,summary!B751,olah!$N751:N15749,summary!C751,olah!$P751:P15749,summary!D751,olah!$S751:S15749,"On Time")</f>
        <v>1</v>
      </c>
      <c r="H751">
        <f>COUNTIFS(olah!$Q$2:Q15749,summary!A751,olah!$B$2:B15749,summary!B751,olah!$S$2:S15749,"On Time")</f>
        <v>20</v>
      </c>
      <c r="I751">
        <f>COUNTIFS(olah!$Q751:Q15749,summary!A751,olah!$B751:B15749,summary!B751,olah!$N751:N15749,summary!C751,olah!$P751:P15749,summary!D751,olah!$S751:S15749,"Late")</f>
        <v>0</v>
      </c>
      <c r="J751">
        <f>COUNTIFS(olah!$Q$2:Q15749,summary!A751,olah!$B$2:B15749,summary!B751,olah!$S$2:S15749,"Late")</f>
        <v>0</v>
      </c>
      <c r="K751">
        <f t="shared" si="11"/>
        <v>11</v>
      </c>
      <c r="L751">
        <f>COUNTIFS(olah!$Q751:Q15749,summary!A751,olah!$B751:B15749,summary!B751,olah!$N751:N15749,summary!C751,olah!$P751:P15749,summary!D751,olah!$T751:T15749,"On Time CO")</f>
        <v>0</v>
      </c>
      <c r="M751">
        <f>COUNTIFS(olah!$Q$2:Q15749,summary!A751,olah!$B$2:B15749,summary!B751,olah!$T$2:T15749,"On Time CO")</f>
        <v>18</v>
      </c>
      <c r="N751">
        <f>COUNTIFS(olah!$Q751:Q15749,summary!A751,olah!$B751:B15749,summary!B751,olah!$N751:N15749,summary!C751,olah!$P751:P15749,summary!D751,olah!$T751:T15749,"Overtime")</f>
        <v>0</v>
      </c>
      <c r="O751">
        <f>COUNTIFS(olah!$Q$2:Q15749,summary!A751,olah!$B$2:B15749,summary!B751,olah!$T$2:T15749,"Overtime")</f>
        <v>0</v>
      </c>
      <c r="P751">
        <f>COUNTIFS(olah!$Q751:Q15749,summary!A751,olah!$B751:B15749,summary!B751,olah!$N751:N15749,summary!C751,olah!$P751:P15749,summary!D751,olah!$T751:T15749,"Early")</f>
        <v>0</v>
      </c>
      <c r="Q751">
        <f>COUNTIFS(olah!$Q$2:Q15749,summary!A751,olah!$B$2:B15749,summary!B751,olah!$T$2:T15749,"Early")</f>
        <v>0</v>
      </c>
      <c r="R751">
        <f>COUNTIFS(olah!$Q751:Q15749,summary!A751,olah!$B751:B15749,summary!B751,olah!$N751:N15749,summary!C751,olah!$P751:P15749,summary!D751,olah!$T751:T15749,"NA CO")</f>
        <v>1</v>
      </c>
      <c r="S751">
        <f>COUNTIFS(olah!$Q$2:Q15749,summary!A751,olah!$B$2:B15749,summary!B751,olah!$T$2:T15749,"NA CO")</f>
        <v>2</v>
      </c>
      <c r="T751" t="str">
        <f>olah!R751</f>
        <v>Daily Journey</v>
      </c>
      <c r="U751" t="str">
        <f>IF(T751="Permit", olah!T751, "No Permit")</f>
        <v>No Permit</v>
      </c>
    </row>
    <row r="752" spans="1:21" hidden="1" x14ac:dyDescent="0.3">
      <c r="A752" s="23">
        <v>44561</v>
      </c>
      <c r="B752" t="s">
        <v>1140</v>
      </c>
      <c r="C752" t="s">
        <v>31</v>
      </c>
      <c r="D752" t="s">
        <v>9025</v>
      </c>
      <c r="E752" t="str">
        <f>VLOOKUP(B752,olah!$B:$P,2,0)</f>
        <v>2021-12-01</v>
      </c>
      <c r="F752">
        <f>COUNTIFS(parameter!$J$4:$J$34,summary!A752,parameter!$I$4:$I$34,"&gt;="&amp;summary!$E752)</f>
        <v>31</v>
      </c>
      <c r="G752">
        <f>COUNTIFS(olah!$Q752:Q15750,summary!A752,olah!$B752:B15750,summary!B752,olah!$N752:N15750,summary!C752,olah!$P752:P15750,summary!D752,olah!$S752:S15750,"On Time")</f>
        <v>1</v>
      </c>
      <c r="H752">
        <f>COUNTIFS(olah!$Q$2:Q15750,summary!A752,olah!$B$2:B15750,summary!B752,olah!$S$2:S15750,"On Time")</f>
        <v>20</v>
      </c>
      <c r="I752">
        <f>COUNTIFS(olah!$Q752:Q15750,summary!A752,olah!$B752:B15750,summary!B752,olah!$N752:N15750,summary!C752,olah!$P752:P15750,summary!D752,olah!$S752:S15750,"Late")</f>
        <v>0</v>
      </c>
      <c r="J752">
        <f>COUNTIFS(olah!$Q$2:Q15750,summary!A752,olah!$B$2:B15750,summary!B752,olah!$S$2:S15750,"Late")</f>
        <v>0</v>
      </c>
      <c r="K752">
        <f t="shared" si="11"/>
        <v>11</v>
      </c>
      <c r="L752">
        <f>COUNTIFS(olah!$Q752:Q15750,summary!A752,olah!$B752:B15750,summary!B752,olah!$N752:N15750,summary!C752,olah!$P752:P15750,summary!D752,olah!$T752:T15750,"On Time CO")</f>
        <v>1</v>
      </c>
      <c r="M752">
        <f>COUNTIFS(olah!$Q$2:Q15750,summary!A752,olah!$B$2:B15750,summary!B752,olah!$T$2:T15750,"On Time CO")</f>
        <v>18</v>
      </c>
      <c r="N752">
        <f>COUNTIFS(olah!$Q752:Q15750,summary!A752,olah!$B752:B15750,summary!B752,olah!$N752:N15750,summary!C752,olah!$P752:P15750,summary!D752,olah!$T752:T15750,"Overtime")</f>
        <v>0</v>
      </c>
      <c r="O752">
        <f>COUNTIFS(olah!$Q$2:Q15750,summary!A752,olah!$B$2:B15750,summary!B752,olah!$T$2:T15750,"Overtime")</f>
        <v>0</v>
      </c>
      <c r="P752">
        <f>COUNTIFS(olah!$Q752:Q15750,summary!A752,olah!$B752:B15750,summary!B752,olah!$N752:N15750,summary!C752,olah!$P752:P15750,summary!D752,olah!$T752:T15750,"Early")</f>
        <v>0</v>
      </c>
      <c r="Q752">
        <f>COUNTIFS(olah!$Q$2:Q15750,summary!A752,olah!$B$2:B15750,summary!B752,olah!$T$2:T15750,"Early")</f>
        <v>0</v>
      </c>
      <c r="R752">
        <f>COUNTIFS(olah!$Q752:Q15750,summary!A752,olah!$B752:B15750,summary!B752,olah!$N752:N15750,summary!C752,olah!$P752:P15750,summary!D752,olah!$T752:T15750,"NA CO")</f>
        <v>0</v>
      </c>
      <c r="S752">
        <f>COUNTIFS(olah!$Q$2:Q15750,summary!A752,olah!$B$2:B15750,summary!B752,olah!$T$2:T15750,"NA CO")</f>
        <v>2</v>
      </c>
      <c r="T752" t="str">
        <f>olah!R752</f>
        <v>Attendance</v>
      </c>
      <c r="U752" t="str">
        <f>IF(T752="Permit", olah!T752, "No Permit")</f>
        <v>No Permit</v>
      </c>
    </row>
    <row r="753" spans="1:21" hidden="1" x14ac:dyDescent="0.3">
      <c r="A753" s="23">
        <v>44561</v>
      </c>
      <c r="B753" t="s">
        <v>1140</v>
      </c>
      <c r="C753" t="s">
        <v>1143</v>
      </c>
      <c r="D753" t="s">
        <v>10214</v>
      </c>
      <c r="E753" t="str">
        <f>VLOOKUP(B753,olah!$B:$P,2,0)</f>
        <v>2021-12-01</v>
      </c>
      <c r="F753">
        <f>COUNTIFS(parameter!$J$4:$J$34,summary!A753,parameter!$I$4:$I$34,"&gt;="&amp;summary!$E753)</f>
        <v>31</v>
      </c>
      <c r="G753">
        <f>COUNTIFS(olah!$Q753:Q15751,summary!A753,olah!$B753:B15751,summary!B753,olah!$N753:N15751,summary!C753,olah!$P753:P15751,summary!D753,olah!$S753:S15751,"On Time")</f>
        <v>1</v>
      </c>
      <c r="H753">
        <f>COUNTIFS(olah!$Q$2:Q15751,summary!A753,olah!$B$2:B15751,summary!B753,olah!$S$2:S15751,"On Time")</f>
        <v>20</v>
      </c>
      <c r="I753">
        <f>COUNTIFS(olah!$Q753:Q15751,summary!A753,olah!$B753:B15751,summary!B753,olah!$N753:N15751,summary!C753,olah!$P753:P15751,summary!D753,olah!$S753:S15751,"Late")</f>
        <v>0</v>
      </c>
      <c r="J753">
        <f>COUNTIFS(olah!$Q$2:Q15751,summary!A753,olah!$B$2:B15751,summary!B753,olah!$S$2:S15751,"Late")</f>
        <v>0</v>
      </c>
      <c r="K753">
        <f t="shared" si="11"/>
        <v>11</v>
      </c>
      <c r="L753">
        <f>COUNTIFS(olah!$Q753:Q15751,summary!A753,olah!$B753:B15751,summary!B753,olah!$N753:N15751,summary!C753,olah!$P753:P15751,summary!D753,olah!$T753:T15751,"On Time CO")</f>
        <v>1</v>
      </c>
      <c r="M753">
        <f>COUNTIFS(olah!$Q$2:Q15751,summary!A753,olah!$B$2:B15751,summary!B753,olah!$T$2:T15751,"On Time CO")</f>
        <v>18</v>
      </c>
      <c r="N753">
        <f>COUNTIFS(olah!$Q753:Q15751,summary!A753,olah!$B753:B15751,summary!B753,olah!$N753:N15751,summary!C753,olah!$P753:P15751,summary!D753,olah!$T753:T15751,"Overtime")</f>
        <v>0</v>
      </c>
      <c r="O753">
        <f>COUNTIFS(olah!$Q$2:Q15751,summary!A753,olah!$B$2:B15751,summary!B753,olah!$T$2:T15751,"Overtime")</f>
        <v>0</v>
      </c>
      <c r="P753">
        <f>COUNTIFS(olah!$Q753:Q15751,summary!A753,olah!$B753:B15751,summary!B753,olah!$N753:N15751,summary!C753,olah!$P753:P15751,summary!D753,olah!$T753:T15751,"Early")</f>
        <v>0</v>
      </c>
      <c r="Q753">
        <f>COUNTIFS(olah!$Q$2:Q15751,summary!A753,olah!$B$2:B15751,summary!B753,olah!$T$2:T15751,"Early")</f>
        <v>0</v>
      </c>
      <c r="R753">
        <f>COUNTIFS(olah!$Q753:Q15751,summary!A753,olah!$B753:B15751,summary!B753,olah!$N753:N15751,summary!C753,olah!$P753:P15751,summary!D753,olah!$T753:T15751,"NA CO")</f>
        <v>0</v>
      </c>
      <c r="S753">
        <f>COUNTIFS(olah!$Q$2:Q15751,summary!A753,olah!$B$2:B15751,summary!B753,olah!$T$2:T15751,"NA CO")</f>
        <v>2</v>
      </c>
      <c r="T753" t="str">
        <f>olah!R753</f>
        <v>Daily Journey</v>
      </c>
      <c r="U753" t="str">
        <f>IF(T753="Permit", olah!T753, "No Permit")</f>
        <v>No Permit</v>
      </c>
    </row>
    <row r="754" spans="1:21" hidden="1" x14ac:dyDescent="0.3">
      <c r="A754" s="23">
        <v>44561</v>
      </c>
      <c r="B754" t="s">
        <v>224</v>
      </c>
      <c r="C754" t="s">
        <v>31</v>
      </c>
      <c r="D754" t="s">
        <v>1390</v>
      </c>
      <c r="E754" t="str">
        <f>VLOOKUP(B754,olah!$B:$P,2,0)</f>
        <v>2021-12-01</v>
      </c>
      <c r="F754">
        <f>COUNTIFS(parameter!$J$4:$J$34,summary!A754,parameter!$I$4:$I$34,"&gt;="&amp;summary!$E754)</f>
        <v>31</v>
      </c>
      <c r="G754">
        <f>COUNTIFS(olah!$Q754:Q15752,summary!A754,olah!$B754:B15752,summary!B754,olah!$N754:N15752,summary!C754,olah!$P754:P15752,summary!D754,olah!$S754:S15752,"On Time")</f>
        <v>1</v>
      </c>
      <c r="H754">
        <f>COUNTIFS(olah!$Q$2:Q15752,summary!A754,olah!$B$2:B15752,summary!B754,olah!$S$2:S15752,"On Time")</f>
        <v>22</v>
      </c>
      <c r="I754">
        <f>COUNTIFS(olah!$Q754:Q15752,summary!A754,olah!$B754:B15752,summary!B754,olah!$N754:N15752,summary!C754,olah!$P754:P15752,summary!D754,olah!$S754:S15752,"Late")</f>
        <v>0</v>
      </c>
      <c r="J754">
        <f>COUNTIFS(olah!$Q$2:Q15752,summary!A754,olah!$B$2:B15752,summary!B754,olah!$S$2:S15752,"Late")</f>
        <v>0</v>
      </c>
      <c r="K754">
        <f t="shared" si="11"/>
        <v>9</v>
      </c>
      <c r="L754">
        <f>COUNTIFS(olah!$Q754:Q15752,summary!A754,olah!$B754:B15752,summary!B754,olah!$N754:N15752,summary!C754,olah!$P754:P15752,summary!D754,olah!$T754:T15752,"On Time CO")</f>
        <v>1</v>
      </c>
      <c r="M754">
        <f>COUNTIFS(olah!$Q$2:Q15752,summary!A754,olah!$B$2:B15752,summary!B754,olah!$T$2:T15752,"On Time CO")</f>
        <v>21</v>
      </c>
      <c r="N754">
        <f>COUNTIFS(olah!$Q754:Q15752,summary!A754,olah!$B754:B15752,summary!B754,olah!$N754:N15752,summary!C754,olah!$P754:P15752,summary!D754,olah!$T754:T15752,"Overtime")</f>
        <v>0</v>
      </c>
      <c r="O754">
        <f>COUNTIFS(olah!$Q$2:Q15752,summary!A754,olah!$B$2:B15752,summary!B754,olah!$T$2:T15752,"Overtime")</f>
        <v>0</v>
      </c>
      <c r="P754">
        <f>COUNTIFS(olah!$Q754:Q15752,summary!A754,olah!$B754:B15752,summary!B754,olah!$N754:N15752,summary!C754,olah!$P754:P15752,summary!D754,olah!$T754:T15752,"Early")</f>
        <v>0</v>
      </c>
      <c r="Q754">
        <f>COUNTIFS(olah!$Q$2:Q15752,summary!A754,olah!$B$2:B15752,summary!B754,olah!$T$2:T15752,"Early")</f>
        <v>0</v>
      </c>
      <c r="R754">
        <f>COUNTIFS(olah!$Q754:Q15752,summary!A754,olah!$B754:B15752,summary!B754,olah!$N754:N15752,summary!C754,olah!$P754:P15752,summary!D754,olah!$T754:T15752,"NA CO")</f>
        <v>0</v>
      </c>
      <c r="S754">
        <f>COUNTIFS(olah!$Q$2:Q15752,summary!A754,olah!$B$2:B15752,summary!B754,olah!$T$2:T15752,"NA CO")</f>
        <v>1</v>
      </c>
      <c r="T754" t="str">
        <f>olah!R754</f>
        <v>Attendance</v>
      </c>
      <c r="U754" t="str">
        <f>IF(T754="Permit", olah!T754, "No Permit")</f>
        <v>No Permit</v>
      </c>
    </row>
    <row r="755" spans="1:21" hidden="1" x14ac:dyDescent="0.3">
      <c r="A755" s="23">
        <v>44561</v>
      </c>
      <c r="B755" t="s">
        <v>224</v>
      </c>
      <c r="C755" t="s">
        <v>4137</v>
      </c>
      <c r="D755" t="s">
        <v>5935</v>
      </c>
      <c r="E755" t="str">
        <f>VLOOKUP(B755,olah!$B:$P,2,0)</f>
        <v>2021-12-01</v>
      </c>
      <c r="F755">
        <f>COUNTIFS(parameter!$J$4:$J$34,summary!A755,parameter!$I$4:$I$34,"&gt;="&amp;summary!$E755)</f>
        <v>31</v>
      </c>
      <c r="G755">
        <f>COUNTIFS(olah!$Q755:Q15753,summary!A755,olah!$B755:B15753,summary!B755,olah!$N755:N15753,summary!C755,olah!$P755:P15753,summary!D755,olah!$S755:S15753,"On Time")</f>
        <v>1</v>
      </c>
      <c r="H755">
        <f>COUNTIFS(olah!$Q$2:Q15753,summary!A755,olah!$B$2:B15753,summary!B755,olah!$S$2:S15753,"On Time")</f>
        <v>22</v>
      </c>
      <c r="I755">
        <f>COUNTIFS(olah!$Q755:Q15753,summary!A755,olah!$B755:B15753,summary!B755,olah!$N755:N15753,summary!C755,olah!$P755:P15753,summary!D755,olah!$S755:S15753,"Late")</f>
        <v>0</v>
      </c>
      <c r="J755">
        <f>COUNTIFS(olah!$Q$2:Q15753,summary!A755,olah!$B$2:B15753,summary!B755,olah!$S$2:S15753,"Late")</f>
        <v>0</v>
      </c>
      <c r="K755">
        <f t="shared" si="11"/>
        <v>9</v>
      </c>
      <c r="L755">
        <f>COUNTIFS(olah!$Q755:Q15753,summary!A755,olah!$B755:B15753,summary!B755,olah!$N755:N15753,summary!C755,olah!$P755:P15753,summary!D755,olah!$T755:T15753,"On Time CO")</f>
        <v>1</v>
      </c>
      <c r="M755">
        <f>COUNTIFS(olah!$Q$2:Q15753,summary!A755,olah!$B$2:B15753,summary!B755,olah!$T$2:T15753,"On Time CO")</f>
        <v>21</v>
      </c>
      <c r="N755">
        <f>COUNTIFS(olah!$Q755:Q15753,summary!A755,olah!$B755:B15753,summary!B755,olah!$N755:N15753,summary!C755,olah!$P755:P15753,summary!D755,olah!$T755:T15753,"Overtime")</f>
        <v>0</v>
      </c>
      <c r="O755">
        <f>COUNTIFS(olah!$Q$2:Q15753,summary!A755,olah!$B$2:B15753,summary!B755,olah!$T$2:T15753,"Overtime")</f>
        <v>0</v>
      </c>
      <c r="P755">
        <f>COUNTIFS(olah!$Q755:Q15753,summary!A755,olah!$B755:B15753,summary!B755,olah!$N755:N15753,summary!C755,olah!$P755:P15753,summary!D755,olah!$T755:T15753,"Early")</f>
        <v>0</v>
      </c>
      <c r="Q755">
        <f>COUNTIFS(olah!$Q$2:Q15753,summary!A755,olah!$B$2:B15753,summary!B755,olah!$T$2:T15753,"Early")</f>
        <v>0</v>
      </c>
      <c r="R755">
        <f>COUNTIFS(olah!$Q755:Q15753,summary!A755,olah!$B755:B15753,summary!B755,olah!$N755:N15753,summary!C755,olah!$P755:P15753,summary!D755,olah!$T755:T15753,"NA CO")</f>
        <v>0</v>
      </c>
      <c r="S755">
        <f>COUNTIFS(olah!$Q$2:Q15753,summary!A755,olah!$B$2:B15753,summary!B755,olah!$T$2:T15753,"NA CO")</f>
        <v>1</v>
      </c>
      <c r="T755" t="str">
        <f>olah!R755</f>
        <v>Daily Journey</v>
      </c>
      <c r="U755" t="str">
        <f>IF(T755="Permit", olah!T755, "No Permit")</f>
        <v>No Permit</v>
      </c>
    </row>
    <row r="756" spans="1:21" hidden="1" x14ac:dyDescent="0.3">
      <c r="A756" s="23">
        <v>44561</v>
      </c>
      <c r="B756" t="s">
        <v>224</v>
      </c>
      <c r="C756" t="s">
        <v>31</v>
      </c>
      <c r="D756" t="s">
        <v>11600</v>
      </c>
      <c r="E756" t="str">
        <f>VLOOKUP(B756,olah!$B:$P,2,0)</f>
        <v>2021-12-01</v>
      </c>
      <c r="F756">
        <f>COUNTIFS(parameter!$J$4:$J$34,summary!A756,parameter!$I$4:$I$34,"&gt;="&amp;summary!$E756)</f>
        <v>31</v>
      </c>
      <c r="G756">
        <f>COUNTIFS(olah!$Q756:Q15754,summary!A756,olah!$B756:B15754,summary!B756,olah!$N756:N15754,summary!C756,olah!$P756:P15754,summary!D756,olah!$S756:S15754,"On Time")</f>
        <v>1</v>
      </c>
      <c r="H756">
        <f>COUNTIFS(olah!$Q$2:Q15754,summary!A756,olah!$B$2:B15754,summary!B756,olah!$S$2:S15754,"On Time")</f>
        <v>22</v>
      </c>
      <c r="I756">
        <f>COUNTIFS(olah!$Q756:Q15754,summary!A756,olah!$B756:B15754,summary!B756,olah!$N756:N15754,summary!C756,olah!$P756:P15754,summary!D756,olah!$S756:S15754,"Late")</f>
        <v>0</v>
      </c>
      <c r="J756">
        <f>COUNTIFS(olah!$Q$2:Q15754,summary!A756,olah!$B$2:B15754,summary!B756,olah!$S$2:S15754,"Late")</f>
        <v>0</v>
      </c>
      <c r="K756">
        <f t="shared" si="11"/>
        <v>9</v>
      </c>
      <c r="L756">
        <f>COUNTIFS(olah!$Q756:Q15754,summary!A756,olah!$B756:B15754,summary!B756,olah!$N756:N15754,summary!C756,olah!$P756:P15754,summary!D756,olah!$T756:T15754,"On Time CO")</f>
        <v>1</v>
      </c>
      <c r="M756">
        <f>COUNTIFS(olah!$Q$2:Q15754,summary!A756,olah!$B$2:B15754,summary!B756,olah!$T$2:T15754,"On Time CO")</f>
        <v>21</v>
      </c>
      <c r="N756">
        <f>COUNTIFS(olah!$Q756:Q15754,summary!A756,olah!$B756:B15754,summary!B756,olah!$N756:N15754,summary!C756,olah!$P756:P15754,summary!D756,olah!$T756:T15754,"Overtime")</f>
        <v>0</v>
      </c>
      <c r="O756">
        <f>COUNTIFS(olah!$Q$2:Q15754,summary!A756,olah!$B$2:B15754,summary!B756,olah!$T$2:T15754,"Overtime")</f>
        <v>0</v>
      </c>
      <c r="P756">
        <f>COUNTIFS(olah!$Q756:Q15754,summary!A756,olah!$B756:B15754,summary!B756,olah!$N756:N15754,summary!C756,olah!$P756:P15754,summary!D756,olah!$T756:T15754,"Early")</f>
        <v>0</v>
      </c>
      <c r="Q756">
        <f>COUNTIFS(olah!$Q$2:Q15754,summary!A756,olah!$B$2:B15754,summary!B756,olah!$T$2:T15754,"Early")</f>
        <v>0</v>
      </c>
      <c r="R756">
        <f>COUNTIFS(olah!$Q756:Q15754,summary!A756,olah!$B756:B15754,summary!B756,olah!$N756:N15754,summary!C756,olah!$P756:P15754,summary!D756,olah!$T756:T15754,"NA CO")</f>
        <v>0</v>
      </c>
      <c r="S756">
        <f>COUNTIFS(olah!$Q$2:Q15754,summary!A756,olah!$B$2:B15754,summary!B756,olah!$T$2:T15754,"NA CO")</f>
        <v>1</v>
      </c>
      <c r="T756" t="str">
        <f>olah!R756</f>
        <v>Attendance</v>
      </c>
      <c r="U756" t="str">
        <f>IF(T756="Permit", olah!T756, "No Permit")</f>
        <v>No Permit</v>
      </c>
    </row>
    <row r="757" spans="1:21" hidden="1" x14ac:dyDescent="0.3">
      <c r="A757" s="23">
        <v>44561</v>
      </c>
      <c r="B757" t="s">
        <v>224</v>
      </c>
      <c r="C757" t="s">
        <v>4145</v>
      </c>
      <c r="D757" t="s">
        <v>11601</v>
      </c>
      <c r="E757" t="str">
        <f>VLOOKUP(B757,olah!$B:$P,2,0)</f>
        <v>2021-12-01</v>
      </c>
      <c r="F757">
        <f>COUNTIFS(parameter!$J$4:$J$34,summary!A757,parameter!$I$4:$I$34,"&gt;="&amp;summary!$E757)</f>
        <v>31</v>
      </c>
      <c r="G757">
        <f>COUNTIFS(olah!$Q757:Q15755,summary!A757,olah!$B757:B15755,summary!B757,olah!$N757:N15755,summary!C757,olah!$P757:P15755,summary!D757,olah!$S757:S15755,"On Time")</f>
        <v>1</v>
      </c>
      <c r="H757">
        <f>COUNTIFS(olah!$Q$2:Q15755,summary!A757,olah!$B$2:B15755,summary!B757,olah!$S$2:S15755,"On Time")</f>
        <v>22</v>
      </c>
      <c r="I757">
        <f>COUNTIFS(olah!$Q757:Q15755,summary!A757,olah!$B757:B15755,summary!B757,olah!$N757:N15755,summary!C757,olah!$P757:P15755,summary!D757,olah!$S757:S15755,"Late")</f>
        <v>0</v>
      </c>
      <c r="J757">
        <f>COUNTIFS(olah!$Q$2:Q15755,summary!A757,olah!$B$2:B15755,summary!B757,olah!$S$2:S15755,"Late")</f>
        <v>0</v>
      </c>
      <c r="K757">
        <f t="shared" si="11"/>
        <v>9</v>
      </c>
      <c r="L757">
        <f>COUNTIFS(olah!$Q757:Q15755,summary!A757,olah!$B757:B15755,summary!B757,olah!$N757:N15755,summary!C757,olah!$P757:P15755,summary!D757,olah!$T757:T15755,"On Time CO")</f>
        <v>1</v>
      </c>
      <c r="M757">
        <f>COUNTIFS(olah!$Q$2:Q15755,summary!A757,olah!$B$2:B15755,summary!B757,olah!$T$2:T15755,"On Time CO")</f>
        <v>21</v>
      </c>
      <c r="N757">
        <f>COUNTIFS(olah!$Q757:Q15755,summary!A757,olah!$B757:B15755,summary!B757,olah!$N757:N15755,summary!C757,olah!$P757:P15755,summary!D757,olah!$T757:T15755,"Overtime")</f>
        <v>0</v>
      </c>
      <c r="O757">
        <f>COUNTIFS(olah!$Q$2:Q15755,summary!A757,olah!$B$2:B15755,summary!B757,olah!$T$2:T15755,"Overtime")</f>
        <v>0</v>
      </c>
      <c r="P757">
        <f>COUNTIFS(olah!$Q757:Q15755,summary!A757,olah!$B757:B15755,summary!B757,olah!$N757:N15755,summary!C757,olah!$P757:P15755,summary!D757,olah!$T757:T15755,"Early")</f>
        <v>0</v>
      </c>
      <c r="Q757">
        <f>COUNTIFS(olah!$Q$2:Q15755,summary!A757,olah!$B$2:B15755,summary!B757,olah!$T$2:T15755,"Early")</f>
        <v>0</v>
      </c>
      <c r="R757">
        <f>COUNTIFS(olah!$Q757:Q15755,summary!A757,olah!$B757:B15755,summary!B757,olah!$N757:N15755,summary!C757,olah!$P757:P15755,summary!D757,olah!$T757:T15755,"NA CO")</f>
        <v>0</v>
      </c>
      <c r="S757">
        <f>COUNTIFS(olah!$Q$2:Q15755,summary!A757,olah!$B$2:B15755,summary!B757,olah!$T$2:T15755,"NA CO")</f>
        <v>1</v>
      </c>
      <c r="T757" t="str">
        <f>olah!R757</f>
        <v>Daily Journey</v>
      </c>
      <c r="U757" t="str">
        <f>IF(T757="Permit", olah!T757, "No Permit")</f>
        <v>No Permit</v>
      </c>
    </row>
    <row r="758" spans="1:21" hidden="1" x14ac:dyDescent="0.3">
      <c r="A758" s="23">
        <v>44561</v>
      </c>
      <c r="B758" t="s">
        <v>224</v>
      </c>
      <c r="C758" t="s">
        <v>31</v>
      </c>
      <c r="D758" t="s">
        <v>5936</v>
      </c>
      <c r="E758" t="str">
        <f>VLOOKUP(B758,olah!$B:$P,2,0)</f>
        <v>2021-12-01</v>
      </c>
      <c r="F758">
        <f>COUNTIFS(parameter!$J$4:$J$34,summary!A758,parameter!$I$4:$I$34,"&gt;="&amp;summary!$E758)</f>
        <v>31</v>
      </c>
      <c r="G758">
        <f>COUNTIFS(olah!$Q758:Q15756,summary!A758,olah!$B758:B15756,summary!B758,olah!$N758:N15756,summary!C758,olah!$P758:P15756,summary!D758,olah!$S758:S15756,"On Time")</f>
        <v>1</v>
      </c>
      <c r="H758">
        <f>COUNTIFS(olah!$Q$2:Q15756,summary!A758,olah!$B$2:B15756,summary!B758,olah!$S$2:S15756,"On Time")</f>
        <v>22</v>
      </c>
      <c r="I758">
        <f>COUNTIFS(olah!$Q758:Q15756,summary!A758,olah!$B758:B15756,summary!B758,olah!$N758:N15756,summary!C758,olah!$P758:P15756,summary!D758,olah!$S758:S15756,"Late")</f>
        <v>0</v>
      </c>
      <c r="J758">
        <f>COUNTIFS(olah!$Q$2:Q15756,summary!A758,olah!$B$2:B15756,summary!B758,olah!$S$2:S15756,"Late")</f>
        <v>0</v>
      </c>
      <c r="K758">
        <f t="shared" si="11"/>
        <v>9</v>
      </c>
      <c r="L758">
        <f>COUNTIFS(olah!$Q758:Q15756,summary!A758,olah!$B758:B15756,summary!B758,olah!$N758:N15756,summary!C758,olah!$P758:P15756,summary!D758,olah!$T758:T15756,"On Time CO")</f>
        <v>1</v>
      </c>
      <c r="M758">
        <f>COUNTIFS(olah!$Q$2:Q15756,summary!A758,olah!$B$2:B15756,summary!B758,olah!$T$2:T15756,"On Time CO")</f>
        <v>21</v>
      </c>
      <c r="N758">
        <f>COUNTIFS(olah!$Q758:Q15756,summary!A758,olah!$B758:B15756,summary!B758,olah!$N758:N15756,summary!C758,olah!$P758:P15756,summary!D758,olah!$T758:T15756,"Overtime")</f>
        <v>0</v>
      </c>
      <c r="O758">
        <f>COUNTIFS(olah!$Q$2:Q15756,summary!A758,olah!$B$2:B15756,summary!B758,olah!$T$2:T15756,"Overtime")</f>
        <v>0</v>
      </c>
      <c r="P758">
        <f>COUNTIFS(olah!$Q758:Q15756,summary!A758,olah!$B758:B15756,summary!B758,olah!$N758:N15756,summary!C758,olah!$P758:P15756,summary!D758,olah!$T758:T15756,"Early")</f>
        <v>0</v>
      </c>
      <c r="Q758">
        <f>COUNTIFS(olah!$Q$2:Q15756,summary!A758,olah!$B$2:B15756,summary!B758,olah!$T$2:T15756,"Early")</f>
        <v>0</v>
      </c>
      <c r="R758">
        <f>COUNTIFS(olah!$Q758:Q15756,summary!A758,olah!$B758:B15756,summary!B758,olah!$N758:N15756,summary!C758,olah!$P758:P15756,summary!D758,olah!$T758:T15756,"NA CO")</f>
        <v>0</v>
      </c>
      <c r="S758">
        <f>COUNTIFS(olah!$Q$2:Q15756,summary!A758,olah!$B$2:B15756,summary!B758,olah!$T$2:T15756,"NA CO")</f>
        <v>1</v>
      </c>
      <c r="T758" t="str">
        <f>olah!R758</f>
        <v>Attendance</v>
      </c>
      <c r="U758" t="str">
        <f>IF(T758="Permit", olah!T758, "No Permit")</f>
        <v>No Permit</v>
      </c>
    </row>
    <row r="759" spans="1:21" hidden="1" x14ac:dyDescent="0.3">
      <c r="A759" s="23">
        <v>44561</v>
      </c>
      <c r="B759" t="s">
        <v>224</v>
      </c>
      <c r="C759" t="s">
        <v>31</v>
      </c>
      <c r="D759" t="s">
        <v>6082</v>
      </c>
      <c r="E759" t="str">
        <f>VLOOKUP(B759,olah!$B:$P,2,0)</f>
        <v>2021-12-01</v>
      </c>
      <c r="F759">
        <f>COUNTIFS(parameter!$J$4:$J$34,summary!A759,parameter!$I$4:$I$34,"&gt;="&amp;summary!$E759)</f>
        <v>31</v>
      </c>
      <c r="G759">
        <f>COUNTIFS(olah!$Q759:Q15757,summary!A759,olah!$B759:B15757,summary!B759,olah!$N759:N15757,summary!C759,olah!$P759:P15757,summary!D759,olah!$S759:S15757,"On Time")</f>
        <v>1</v>
      </c>
      <c r="H759">
        <f>COUNTIFS(olah!$Q$2:Q15757,summary!A759,olah!$B$2:B15757,summary!B759,olah!$S$2:S15757,"On Time")</f>
        <v>22</v>
      </c>
      <c r="I759">
        <f>COUNTIFS(olah!$Q759:Q15757,summary!A759,olah!$B759:B15757,summary!B759,olah!$N759:N15757,summary!C759,olah!$P759:P15757,summary!D759,olah!$S759:S15757,"Late")</f>
        <v>0</v>
      </c>
      <c r="J759">
        <f>COUNTIFS(olah!$Q$2:Q15757,summary!A759,olah!$B$2:B15757,summary!B759,olah!$S$2:S15757,"Late")</f>
        <v>0</v>
      </c>
      <c r="K759">
        <f t="shared" si="11"/>
        <v>9</v>
      </c>
      <c r="L759">
        <f>COUNTIFS(olah!$Q759:Q15757,summary!A759,olah!$B759:B15757,summary!B759,olah!$N759:N15757,summary!C759,olah!$P759:P15757,summary!D759,olah!$T759:T15757,"On Time CO")</f>
        <v>1</v>
      </c>
      <c r="M759">
        <f>COUNTIFS(olah!$Q$2:Q15757,summary!A759,olah!$B$2:B15757,summary!B759,olah!$T$2:T15757,"On Time CO")</f>
        <v>21</v>
      </c>
      <c r="N759">
        <f>COUNTIFS(olah!$Q759:Q15757,summary!A759,olah!$B759:B15757,summary!B759,olah!$N759:N15757,summary!C759,olah!$P759:P15757,summary!D759,olah!$T759:T15757,"Overtime")</f>
        <v>0</v>
      </c>
      <c r="O759">
        <f>COUNTIFS(olah!$Q$2:Q15757,summary!A759,olah!$B$2:B15757,summary!B759,olah!$T$2:T15757,"Overtime")</f>
        <v>0</v>
      </c>
      <c r="P759">
        <f>COUNTIFS(olah!$Q759:Q15757,summary!A759,olah!$B759:B15757,summary!B759,olah!$N759:N15757,summary!C759,olah!$P759:P15757,summary!D759,olah!$T759:T15757,"Early")</f>
        <v>0</v>
      </c>
      <c r="Q759">
        <f>COUNTIFS(olah!$Q$2:Q15757,summary!A759,olah!$B$2:B15757,summary!B759,olah!$T$2:T15757,"Early")</f>
        <v>0</v>
      </c>
      <c r="R759">
        <f>COUNTIFS(olah!$Q759:Q15757,summary!A759,olah!$B759:B15757,summary!B759,olah!$N759:N15757,summary!C759,olah!$P759:P15757,summary!D759,olah!$T759:T15757,"NA CO")</f>
        <v>0</v>
      </c>
      <c r="S759">
        <f>COUNTIFS(olah!$Q$2:Q15757,summary!A759,olah!$B$2:B15757,summary!B759,olah!$T$2:T15757,"NA CO")</f>
        <v>1</v>
      </c>
      <c r="T759" t="str">
        <f>olah!R759</f>
        <v>Attendance</v>
      </c>
      <c r="U759" t="str">
        <f>IF(T759="Permit", olah!T759, "No Permit")</f>
        <v>No Permit</v>
      </c>
    </row>
    <row r="760" spans="1:21" hidden="1" x14ac:dyDescent="0.3">
      <c r="A760" s="23">
        <v>44561</v>
      </c>
      <c r="B760" t="s">
        <v>224</v>
      </c>
      <c r="C760" t="s">
        <v>31</v>
      </c>
      <c r="D760" t="s">
        <v>11602</v>
      </c>
      <c r="E760" t="str">
        <f>VLOOKUP(B760,olah!$B:$P,2,0)</f>
        <v>2021-12-01</v>
      </c>
      <c r="F760">
        <f>COUNTIFS(parameter!$J$4:$J$34,summary!A760,parameter!$I$4:$I$34,"&gt;="&amp;summary!$E760)</f>
        <v>31</v>
      </c>
      <c r="G760">
        <f>COUNTIFS(olah!$Q760:Q15758,summary!A760,olah!$B760:B15758,summary!B760,olah!$N760:N15758,summary!C760,olah!$P760:P15758,summary!D760,olah!$S760:S15758,"On Time")</f>
        <v>1</v>
      </c>
      <c r="H760">
        <f>COUNTIFS(olah!$Q$2:Q15758,summary!A760,olah!$B$2:B15758,summary!B760,olah!$S$2:S15758,"On Time")</f>
        <v>22</v>
      </c>
      <c r="I760">
        <f>COUNTIFS(olah!$Q760:Q15758,summary!A760,olah!$B760:B15758,summary!B760,olah!$N760:N15758,summary!C760,olah!$P760:P15758,summary!D760,olah!$S760:S15758,"Late")</f>
        <v>0</v>
      </c>
      <c r="J760">
        <f>COUNTIFS(olah!$Q$2:Q15758,summary!A760,olah!$B$2:B15758,summary!B760,olah!$S$2:S15758,"Late")</f>
        <v>0</v>
      </c>
      <c r="K760">
        <f t="shared" si="11"/>
        <v>9</v>
      </c>
      <c r="L760">
        <f>COUNTIFS(olah!$Q760:Q15758,summary!A760,olah!$B760:B15758,summary!B760,olah!$N760:N15758,summary!C760,olah!$P760:P15758,summary!D760,olah!$T760:T15758,"On Time CO")</f>
        <v>1</v>
      </c>
      <c r="M760">
        <f>COUNTIFS(olah!$Q$2:Q15758,summary!A760,olah!$B$2:B15758,summary!B760,olah!$T$2:T15758,"On Time CO")</f>
        <v>21</v>
      </c>
      <c r="N760">
        <f>COUNTIFS(olah!$Q760:Q15758,summary!A760,olah!$B760:B15758,summary!B760,olah!$N760:N15758,summary!C760,olah!$P760:P15758,summary!D760,olah!$T760:T15758,"Overtime")</f>
        <v>0</v>
      </c>
      <c r="O760">
        <f>COUNTIFS(olah!$Q$2:Q15758,summary!A760,olah!$B$2:B15758,summary!B760,olah!$T$2:T15758,"Overtime")</f>
        <v>0</v>
      </c>
      <c r="P760">
        <f>COUNTIFS(olah!$Q760:Q15758,summary!A760,olah!$B760:B15758,summary!B760,olah!$N760:N15758,summary!C760,olah!$P760:P15758,summary!D760,olah!$T760:T15758,"Early")</f>
        <v>0</v>
      </c>
      <c r="Q760">
        <f>COUNTIFS(olah!$Q$2:Q15758,summary!A760,olah!$B$2:B15758,summary!B760,olah!$T$2:T15758,"Early")</f>
        <v>0</v>
      </c>
      <c r="R760">
        <f>COUNTIFS(olah!$Q760:Q15758,summary!A760,olah!$B760:B15758,summary!B760,olah!$N760:N15758,summary!C760,olah!$P760:P15758,summary!D760,olah!$T760:T15758,"NA CO")</f>
        <v>0</v>
      </c>
      <c r="S760">
        <f>COUNTIFS(olah!$Q$2:Q15758,summary!A760,olah!$B$2:B15758,summary!B760,olah!$T$2:T15758,"NA CO")</f>
        <v>1</v>
      </c>
      <c r="T760" t="str">
        <f>olah!R760</f>
        <v>Attendance</v>
      </c>
      <c r="U760" t="str">
        <f>IF(T760="Permit", olah!T760, "No Permit")</f>
        <v>No Permit</v>
      </c>
    </row>
    <row r="761" spans="1:21" hidden="1" x14ac:dyDescent="0.3">
      <c r="A761" s="23">
        <v>44561</v>
      </c>
      <c r="B761" t="s">
        <v>224</v>
      </c>
      <c r="C761" t="s">
        <v>31</v>
      </c>
      <c r="D761" t="s">
        <v>11603</v>
      </c>
      <c r="E761" t="str">
        <f>VLOOKUP(B761,olah!$B:$P,2,0)</f>
        <v>2021-12-01</v>
      </c>
      <c r="F761">
        <f>COUNTIFS(parameter!$J$4:$J$34,summary!A761,parameter!$I$4:$I$34,"&gt;="&amp;summary!$E761)</f>
        <v>31</v>
      </c>
      <c r="G761">
        <f>COUNTIFS(olah!$Q761:Q15759,summary!A761,olah!$B761:B15759,summary!B761,olah!$N761:N15759,summary!C761,olah!$P761:P15759,summary!D761,olah!$S761:S15759,"On Time")</f>
        <v>1</v>
      </c>
      <c r="H761">
        <f>COUNTIFS(olah!$Q$2:Q15759,summary!A761,olah!$B$2:B15759,summary!B761,olah!$S$2:S15759,"On Time")</f>
        <v>22</v>
      </c>
      <c r="I761">
        <f>COUNTIFS(olah!$Q761:Q15759,summary!A761,olah!$B761:B15759,summary!B761,olah!$N761:N15759,summary!C761,olah!$P761:P15759,summary!D761,olah!$S761:S15759,"Late")</f>
        <v>0</v>
      </c>
      <c r="J761">
        <f>COUNTIFS(olah!$Q$2:Q15759,summary!A761,olah!$B$2:B15759,summary!B761,olah!$S$2:S15759,"Late")</f>
        <v>0</v>
      </c>
      <c r="K761">
        <f t="shared" si="11"/>
        <v>9</v>
      </c>
      <c r="L761">
        <f>COUNTIFS(olah!$Q761:Q15759,summary!A761,olah!$B761:B15759,summary!B761,olah!$N761:N15759,summary!C761,olah!$P761:P15759,summary!D761,olah!$T761:T15759,"On Time CO")</f>
        <v>1</v>
      </c>
      <c r="M761">
        <f>COUNTIFS(olah!$Q$2:Q15759,summary!A761,olah!$B$2:B15759,summary!B761,olah!$T$2:T15759,"On Time CO")</f>
        <v>21</v>
      </c>
      <c r="N761">
        <f>COUNTIFS(olah!$Q761:Q15759,summary!A761,olah!$B761:B15759,summary!B761,olah!$N761:N15759,summary!C761,olah!$P761:P15759,summary!D761,olah!$T761:T15759,"Overtime")</f>
        <v>0</v>
      </c>
      <c r="O761">
        <f>COUNTIFS(olah!$Q$2:Q15759,summary!A761,olah!$B$2:B15759,summary!B761,olah!$T$2:T15759,"Overtime")</f>
        <v>0</v>
      </c>
      <c r="P761">
        <f>COUNTIFS(olah!$Q761:Q15759,summary!A761,olah!$B761:B15759,summary!B761,olah!$N761:N15759,summary!C761,olah!$P761:P15759,summary!D761,olah!$T761:T15759,"Early")</f>
        <v>0</v>
      </c>
      <c r="Q761">
        <f>COUNTIFS(olah!$Q$2:Q15759,summary!A761,olah!$B$2:B15759,summary!B761,olah!$T$2:T15759,"Early")</f>
        <v>0</v>
      </c>
      <c r="R761">
        <f>COUNTIFS(olah!$Q761:Q15759,summary!A761,olah!$B761:B15759,summary!B761,olah!$N761:N15759,summary!C761,olah!$P761:P15759,summary!D761,olah!$T761:T15759,"NA CO")</f>
        <v>0</v>
      </c>
      <c r="S761">
        <f>COUNTIFS(olah!$Q$2:Q15759,summary!A761,olah!$B$2:B15759,summary!B761,olah!$T$2:T15759,"NA CO")</f>
        <v>1</v>
      </c>
      <c r="T761" t="str">
        <f>olah!R761</f>
        <v>Attendance</v>
      </c>
      <c r="U761" t="str">
        <f>IF(T761="Permit", olah!T761, "No Permit")</f>
        <v>No Permit</v>
      </c>
    </row>
    <row r="762" spans="1:21" hidden="1" x14ac:dyDescent="0.3">
      <c r="A762" s="23">
        <v>44561</v>
      </c>
      <c r="B762" t="s">
        <v>224</v>
      </c>
      <c r="C762" t="s">
        <v>4159</v>
      </c>
      <c r="D762" t="s">
        <v>7108</v>
      </c>
      <c r="E762" t="str">
        <f>VLOOKUP(B762,olah!$B:$P,2,0)</f>
        <v>2021-12-01</v>
      </c>
      <c r="F762">
        <f>COUNTIFS(parameter!$J$4:$J$34,summary!A762,parameter!$I$4:$I$34,"&gt;="&amp;summary!$E762)</f>
        <v>31</v>
      </c>
      <c r="G762">
        <f>COUNTIFS(olah!$Q762:Q15760,summary!A762,olah!$B762:B15760,summary!B762,olah!$N762:N15760,summary!C762,olah!$P762:P15760,summary!D762,olah!$S762:S15760,"On Time")</f>
        <v>1</v>
      </c>
      <c r="H762">
        <f>COUNTIFS(olah!$Q$2:Q15760,summary!A762,olah!$B$2:B15760,summary!B762,olah!$S$2:S15760,"On Time")</f>
        <v>22</v>
      </c>
      <c r="I762">
        <f>COUNTIFS(olah!$Q762:Q15760,summary!A762,olah!$B762:B15760,summary!B762,olah!$N762:N15760,summary!C762,olah!$P762:P15760,summary!D762,olah!$S762:S15760,"Late")</f>
        <v>0</v>
      </c>
      <c r="J762">
        <f>COUNTIFS(olah!$Q$2:Q15760,summary!A762,olah!$B$2:B15760,summary!B762,olah!$S$2:S15760,"Late")</f>
        <v>0</v>
      </c>
      <c r="K762">
        <f t="shared" si="11"/>
        <v>9</v>
      </c>
      <c r="L762">
        <f>COUNTIFS(olah!$Q762:Q15760,summary!A762,olah!$B762:B15760,summary!B762,olah!$N762:N15760,summary!C762,olah!$P762:P15760,summary!D762,olah!$T762:T15760,"On Time CO")</f>
        <v>0</v>
      </c>
      <c r="M762">
        <f>COUNTIFS(olah!$Q$2:Q15760,summary!A762,olah!$B$2:B15760,summary!B762,olah!$T$2:T15760,"On Time CO")</f>
        <v>21</v>
      </c>
      <c r="N762">
        <f>COUNTIFS(olah!$Q762:Q15760,summary!A762,olah!$B762:B15760,summary!B762,olah!$N762:N15760,summary!C762,olah!$P762:P15760,summary!D762,olah!$T762:T15760,"Overtime")</f>
        <v>0</v>
      </c>
      <c r="O762">
        <f>COUNTIFS(olah!$Q$2:Q15760,summary!A762,olah!$B$2:B15760,summary!B762,olah!$T$2:T15760,"Overtime")</f>
        <v>0</v>
      </c>
      <c r="P762">
        <f>COUNTIFS(olah!$Q762:Q15760,summary!A762,olah!$B762:B15760,summary!B762,olah!$N762:N15760,summary!C762,olah!$P762:P15760,summary!D762,olah!$T762:T15760,"Early")</f>
        <v>0</v>
      </c>
      <c r="Q762">
        <f>COUNTIFS(olah!$Q$2:Q15760,summary!A762,olah!$B$2:B15760,summary!B762,olah!$T$2:T15760,"Early")</f>
        <v>0</v>
      </c>
      <c r="R762">
        <f>COUNTIFS(olah!$Q762:Q15760,summary!A762,olah!$B762:B15760,summary!B762,olah!$N762:N15760,summary!C762,olah!$P762:P15760,summary!D762,olah!$T762:T15760,"NA CO")</f>
        <v>1</v>
      </c>
      <c r="S762">
        <f>COUNTIFS(olah!$Q$2:Q15760,summary!A762,olah!$B$2:B15760,summary!B762,olah!$T$2:T15760,"NA CO")</f>
        <v>1</v>
      </c>
      <c r="T762" t="str">
        <f>olah!R762</f>
        <v>Daily Journey</v>
      </c>
      <c r="U762" t="str">
        <f>IF(T762="Permit", olah!T762, "No Permit")</f>
        <v>No Permit</v>
      </c>
    </row>
    <row r="763" spans="1:21" hidden="1" x14ac:dyDescent="0.3">
      <c r="A763" s="23">
        <v>44561</v>
      </c>
      <c r="B763" t="s">
        <v>224</v>
      </c>
      <c r="C763" t="s">
        <v>31</v>
      </c>
      <c r="D763" t="s">
        <v>11604</v>
      </c>
      <c r="E763" t="str">
        <f>VLOOKUP(B763,olah!$B:$P,2,0)</f>
        <v>2021-12-01</v>
      </c>
      <c r="F763">
        <f>COUNTIFS(parameter!$J$4:$J$34,summary!A763,parameter!$I$4:$I$34,"&gt;="&amp;summary!$E763)</f>
        <v>31</v>
      </c>
      <c r="G763">
        <f>COUNTIFS(olah!$Q763:Q15761,summary!A763,olah!$B763:B15761,summary!B763,olah!$N763:N15761,summary!C763,olah!$P763:P15761,summary!D763,olah!$S763:S15761,"On Time")</f>
        <v>1</v>
      </c>
      <c r="H763">
        <f>COUNTIFS(olah!$Q$2:Q15761,summary!A763,olah!$B$2:B15761,summary!B763,olah!$S$2:S15761,"On Time")</f>
        <v>22</v>
      </c>
      <c r="I763">
        <f>COUNTIFS(olah!$Q763:Q15761,summary!A763,olah!$B763:B15761,summary!B763,olah!$N763:N15761,summary!C763,olah!$P763:P15761,summary!D763,olah!$S763:S15761,"Late")</f>
        <v>0</v>
      </c>
      <c r="J763">
        <f>COUNTIFS(olah!$Q$2:Q15761,summary!A763,olah!$B$2:B15761,summary!B763,olah!$S$2:S15761,"Late")</f>
        <v>0</v>
      </c>
      <c r="K763">
        <f t="shared" si="11"/>
        <v>9</v>
      </c>
      <c r="L763">
        <f>COUNTIFS(olah!$Q763:Q15761,summary!A763,olah!$B763:B15761,summary!B763,olah!$N763:N15761,summary!C763,olah!$P763:P15761,summary!D763,olah!$T763:T15761,"On Time CO")</f>
        <v>1</v>
      </c>
      <c r="M763">
        <f>COUNTIFS(olah!$Q$2:Q15761,summary!A763,olah!$B$2:B15761,summary!B763,olah!$T$2:T15761,"On Time CO")</f>
        <v>21</v>
      </c>
      <c r="N763">
        <f>COUNTIFS(olah!$Q763:Q15761,summary!A763,olah!$B763:B15761,summary!B763,olah!$N763:N15761,summary!C763,olah!$P763:P15761,summary!D763,olah!$T763:T15761,"Overtime")</f>
        <v>0</v>
      </c>
      <c r="O763">
        <f>COUNTIFS(olah!$Q$2:Q15761,summary!A763,olah!$B$2:B15761,summary!B763,olah!$T$2:T15761,"Overtime")</f>
        <v>0</v>
      </c>
      <c r="P763">
        <f>COUNTIFS(olah!$Q763:Q15761,summary!A763,olah!$B763:B15761,summary!B763,olah!$N763:N15761,summary!C763,olah!$P763:P15761,summary!D763,olah!$T763:T15761,"Early")</f>
        <v>0</v>
      </c>
      <c r="Q763">
        <f>COUNTIFS(olah!$Q$2:Q15761,summary!A763,olah!$B$2:B15761,summary!B763,olah!$T$2:T15761,"Early")</f>
        <v>0</v>
      </c>
      <c r="R763">
        <f>COUNTIFS(olah!$Q763:Q15761,summary!A763,olah!$B763:B15761,summary!B763,olah!$N763:N15761,summary!C763,olah!$P763:P15761,summary!D763,olah!$T763:T15761,"NA CO")</f>
        <v>0</v>
      </c>
      <c r="S763">
        <f>COUNTIFS(olah!$Q$2:Q15761,summary!A763,olah!$B$2:B15761,summary!B763,olah!$T$2:T15761,"NA CO")</f>
        <v>1</v>
      </c>
      <c r="T763" t="str">
        <f>olah!R763</f>
        <v>Attendance</v>
      </c>
      <c r="U763" t="str">
        <f>IF(T763="Permit", olah!T763, "No Permit")</f>
        <v>No Permit</v>
      </c>
    </row>
    <row r="764" spans="1:21" hidden="1" x14ac:dyDescent="0.3">
      <c r="A764" s="23">
        <v>44561</v>
      </c>
      <c r="B764" t="s">
        <v>224</v>
      </c>
      <c r="C764" t="s">
        <v>31</v>
      </c>
      <c r="D764" t="s">
        <v>11605</v>
      </c>
      <c r="E764" t="str">
        <f>VLOOKUP(B764,olah!$B:$P,2,0)</f>
        <v>2021-12-01</v>
      </c>
      <c r="F764">
        <f>COUNTIFS(parameter!$J$4:$J$34,summary!A764,parameter!$I$4:$I$34,"&gt;="&amp;summary!$E764)</f>
        <v>31</v>
      </c>
      <c r="G764">
        <f>COUNTIFS(olah!$Q764:Q15762,summary!A764,olah!$B764:B15762,summary!B764,olah!$N764:N15762,summary!C764,olah!$P764:P15762,summary!D764,olah!$S764:S15762,"On Time")</f>
        <v>1</v>
      </c>
      <c r="H764">
        <f>COUNTIFS(olah!$Q$2:Q15762,summary!A764,olah!$B$2:B15762,summary!B764,olah!$S$2:S15762,"On Time")</f>
        <v>22</v>
      </c>
      <c r="I764">
        <f>COUNTIFS(olah!$Q764:Q15762,summary!A764,olah!$B764:B15762,summary!B764,olah!$N764:N15762,summary!C764,olah!$P764:P15762,summary!D764,olah!$S764:S15762,"Late")</f>
        <v>0</v>
      </c>
      <c r="J764">
        <f>COUNTIFS(olah!$Q$2:Q15762,summary!A764,olah!$B$2:B15762,summary!B764,olah!$S$2:S15762,"Late")</f>
        <v>0</v>
      </c>
      <c r="K764">
        <f t="shared" si="11"/>
        <v>9</v>
      </c>
      <c r="L764">
        <f>COUNTIFS(olah!$Q764:Q15762,summary!A764,olah!$B764:B15762,summary!B764,olah!$N764:N15762,summary!C764,olah!$P764:P15762,summary!D764,olah!$T764:T15762,"On Time CO")</f>
        <v>1</v>
      </c>
      <c r="M764">
        <f>COUNTIFS(olah!$Q$2:Q15762,summary!A764,olah!$B$2:B15762,summary!B764,olah!$T$2:T15762,"On Time CO")</f>
        <v>21</v>
      </c>
      <c r="N764">
        <f>COUNTIFS(olah!$Q764:Q15762,summary!A764,olah!$B764:B15762,summary!B764,olah!$N764:N15762,summary!C764,olah!$P764:P15762,summary!D764,olah!$T764:T15762,"Overtime")</f>
        <v>0</v>
      </c>
      <c r="O764">
        <f>COUNTIFS(olah!$Q$2:Q15762,summary!A764,olah!$B$2:B15762,summary!B764,olah!$T$2:T15762,"Overtime")</f>
        <v>0</v>
      </c>
      <c r="P764">
        <f>COUNTIFS(olah!$Q764:Q15762,summary!A764,olah!$B764:B15762,summary!B764,olah!$N764:N15762,summary!C764,olah!$P764:P15762,summary!D764,olah!$T764:T15762,"Early")</f>
        <v>0</v>
      </c>
      <c r="Q764">
        <f>COUNTIFS(olah!$Q$2:Q15762,summary!A764,olah!$B$2:B15762,summary!B764,olah!$T$2:T15762,"Early")</f>
        <v>0</v>
      </c>
      <c r="R764">
        <f>COUNTIFS(olah!$Q764:Q15762,summary!A764,olah!$B764:B15762,summary!B764,olah!$N764:N15762,summary!C764,olah!$P764:P15762,summary!D764,olah!$T764:T15762,"NA CO")</f>
        <v>0</v>
      </c>
      <c r="S764">
        <f>COUNTIFS(olah!$Q$2:Q15762,summary!A764,olah!$B$2:B15762,summary!B764,olah!$T$2:T15762,"NA CO")</f>
        <v>1</v>
      </c>
      <c r="T764" t="str">
        <f>olah!R764</f>
        <v>Attendance</v>
      </c>
      <c r="U764" t="str">
        <f>IF(T764="Permit", olah!T764, "No Permit")</f>
        <v>No Permit</v>
      </c>
    </row>
    <row r="765" spans="1:21" hidden="1" x14ac:dyDescent="0.3">
      <c r="A765" s="23">
        <v>44561</v>
      </c>
      <c r="B765" t="s">
        <v>224</v>
      </c>
      <c r="C765" t="s">
        <v>31</v>
      </c>
      <c r="D765" t="s">
        <v>11606</v>
      </c>
      <c r="E765" t="str">
        <f>VLOOKUP(B765,olah!$B:$P,2,0)</f>
        <v>2021-12-01</v>
      </c>
      <c r="F765">
        <f>COUNTIFS(parameter!$J$4:$J$34,summary!A765,parameter!$I$4:$I$34,"&gt;="&amp;summary!$E765)</f>
        <v>31</v>
      </c>
      <c r="G765">
        <f>COUNTIFS(olah!$Q765:Q15763,summary!A765,olah!$B765:B15763,summary!B765,olah!$N765:N15763,summary!C765,olah!$P765:P15763,summary!D765,olah!$S765:S15763,"On Time")</f>
        <v>1</v>
      </c>
      <c r="H765">
        <f>COUNTIFS(olah!$Q$2:Q15763,summary!A765,olah!$B$2:B15763,summary!B765,olah!$S$2:S15763,"On Time")</f>
        <v>22</v>
      </c>
      <c r="I765">
        <f>COUNTIFS(olah!$Q765:Q15763,summary!A765,olah!$B765:B15763,summary!B765,olah!$N765:N15763,summary!C765,olah!$P765:P15763,summary!D765,olah!$S765:S15763,"Late")</f>
        <v>0</v>
      </c>
      <c r="J765">
        <f>COUNTIFS(olah!$Q$2:Q15763,summary!A765,olah!$B$2:B15763,summary!B765,olah!$S$2:S15763,"Late")</f>
        <v>0</v>
      </c>
      <c r="K765">
        <f t="shared" si="11"/>
        <v>9</v>
      </c>
      <c r="L765">
        <f>COUNTIFS(olah!$Q765:Q15763,summary!A765,olah!$B765:B15763,summary!B765,olah!$N765:N15763,summary!C765,olah!$P765:P15763,summary!D765,olah!$T765:T15763,"On Time CO")</f>
        <v>1</v>
      </c>
      <c r="M765">
        <f>COUNTIFS(olah!$Q$2:Q15763,summary!A765,olah!$B$2:B15763,summary!B765,olah!$T$2:T15763,"On Time CO")</f>
        <v>21</v>
      </c>
      <c r="N765">
        <f>COUNTIFS(olah!$Q765:Q15763,summary!A765,olah!$B765:B15763,summary!B765,olah!$N765:N15763,summary!C765,olah!$P765:P15763,summary!D765,olah!$T765:T15763,"Overtime")</f>
        <v>0</v>
      </c>
      <c r="O765">
        <f>COUNTIFS(olah!$Q$2:Q15763,summary!A765,olah!$B$2:B15763,summary!B765,olah!$T$2:T15763,"Overtime")</f>
        <v>0</v>
      </c>
      <c r="P765">
        <f>COUNTIFS(olah!$Q765:Q15763,summary!A765,olah!$B765:B15763,summary!B765,olah!$N765:N15763,summary!C765,olah!$P765:P15763,summary!D765,olah!$T765:T15763,"Early")</f>
        <v>0</v>
      </c>
      <c r="Q765">
        <f>COUNTIFS(olah!$Q$2:Q15763,summary!A765,olah!$B$2:B15763,summary!B765,olah!$T$2:T15763,"Early")</f>
        <v>0</v>
      </c>
      <c r="R765">
        <f>COUNTIFS(olah!$Q765:Q15763,summary!A765,olah!$B765:B15763,summary!B765,olah!$N765:N15763,summary!C765,olah!$P765:P15763,summary!D765,olah!$T765:T15763,"NA CO")</f>
        <v>0</v>
      </c>
      <c r="S765">
        <f>COUNTIFS(olah!$Q$2:Q15763,summary!A765,olah!$B$2:B15763,summary!B765,olah!$T$2:T15763,"NA CO")</f>
        <v>1</v>
      </c>
      <c r="T765" t="str">
        <f>olah!R765</f>
        <v>Attendance</v>
      </c>
      <c r="U765" t="str">
        <f>IF(T765="Permit", olah!T765, "No Permit")</f>
        <v>No Permit</v>
      </c>
    </row>
    <row r="766" spans="1:21" hidden="1" x14ac:dyDescent="0.3">
      <c r="A766" s="23">
        <v>44561</v>
      </c>
      <c r="B766" t="s">
        <v>224</v>
      </c>
      <c r="C766" t="s">
        <v>31</v>
      </c>
      <c r="D766" t="s">
        <v>10202</v>
      </c>
      <c r="E766" t="str">
        <f>VLOOKUP(B766,olah!$B:$P,2,0)</f>
        <v>2021-12-01</v>
      </c>
      <c r="F766">
        <f>COUNTIFS(parameter!$J$4:$J$34,summary!A766,parameter!$I$4:$I$34,"&gt;="&amp;summary!$E766)</f>
        <v>31</v>
      </c>
      <c r="G766">
        <f>COUNTIFS(olah!$Q766:Q15764,summary!A766,olah!$B766:B15764,summary!B766,olah!$N766:N15764,summary!C766,olah!$P766:P15764,summary!D766,olah!$S766:S15764,"On Time")</f>
        <v>1</v>
      </c>
      <c r="H766">
        <f>COUNTIFS(olah!$Q$2:Q15764,summary!A766,olah!$B$2:B15764,summary!B766,olah!$S$2:S15764,"On Time")</f>
        <v>22</v>
      </c>
      <c r="I766">
        <f>COUNTIFS(olah!$Q766:Q15764,summary!A766,olah!$B766:B15764,summary!B766,olah!$N766:N15764,summary!C766,olah!$P766:P15764,summary!D766,olah!$S766:S15764,"Late")</f>
        <v>0</v>
      </c>
      <c r="J766">
        <f>COUNTIFS(olah!$Q$2:Q15764,summary!A766,olah!$B$2:B15764,summary!B766,olah!$S$2:S15764,"Late")</f>
        <v>0</v>
      </c>
      <c r="K766">
        <f t="shared" si="11"/>
        <v>9</v>
      </c>
      <c r="L766">
        <f>COUNTIFS(olah!$Q766:Q15764,summary!A766,olah!$B766:B15764,summary!B766,olah!$N766:N15764,summary!C766,olah!$P766:P15764,summary!D766,olah!$T766:T15764,"On Time CO")</f>
        <v>1</v>
      </c>
      <c r="M766">
        <f>COUNTIFS(olah!$Q$2:Q15764,summary!A766,olah!$B$2:B15764,summary!B766,olah!$T$2:T15764,"On Time CO")</f>
        <v>21</v>
      </c>
      <c r="N766">
        <f>COUNTIFS(olah!$Q766:Q15764,summary!A766,olah!$B766:B15764,summary!B766,olah!$N766:N15764,summary!C766,olah!$P766:P15764,summary!D766,olah!$T766:T15764,"Overtime")</f>
        <v>0</v>
      </c>
      <c r="O766">
        <f>COUNTIFS(olah!$Q$2:Q15764,summary!A766,olah!$B$2:B15764,summary!B766,olah!$T$2:T15764,"Overtime")</f>
        <v>0</v>
      </c>
      <c r="P766">
        <f>COUNTIFS(olah!$Q766:Q15764,summary!A766,olah!$B766:B15764,summary!B766,olah!$N766:N15764,summary!C766,olah!$P766:P15764,summary!D766,olah!$T766:T15764,"Early")</f>
        <v>0</v>
      </c>
      <c r="Q766">
        <f>COUNTIFS(olah!$Q$2:Q15764,summary!A766,olah!$B$2:B15764,summary!B766,olah!$T$2:T15764,"Early")</f>
        <v>0</v>
      </c>
      <c r="R766">
        <f>COUNTIFS(olah!$Q766:Q15764,summary!A766,olah!$B766:B15764,summary!B766,olah!$N766:N15764,summary!C766,olah!$P766:P15764,summary!D766,olah!$T766:T15764,"NA CO")</f>
        <v>0</v>
      </c>
      <c r="S766">
        <f>COUNTIFS(olah!$Q$2:Q15764,summary!A766,olah!$B$2:B15764,summary!B766,olah!$T$2:T15764,"NA CO")</f>
        <v>1</v>
      </c>
      <c r="T766" t="str">
        <f>olah!R766</f>
        <v>Attendance</v>
      </c>
      <c r="U766" t="str">
        <f>IF(T766="Permit", olah!T766, "No Permit")</f>
        <v>No Permit</v>
      </c>
    </row>
    <row r="767" spans="1:21" hidden="1" x14ac:dyDescent="0.3">
      <c r="A767" s="23">
        <v>44561</v>
      </c>
      <c r="B767" t="s">
        <v>224</v>
      </c>
      <c r="C767" t="s">
        <v>31</v>
      </c>
      <c r="D767" t="s">
        <v>11608</v>
      </c>
      <c r="E767" t="str">
        <f>VLOOKUP(B767,olah!$B:$P,2,0)</f>
        <v>2021-12-01</v>
      </c>
      <c r="F767">
        <f>COUNTIFS(parameter!$J$4:$J$34,summary!A767,parameter!$I$4:$I$34,"&gt;="&amp;summary!$E767)</f>
        <v>31</v>
      </c>
      <c r="G767">
        <f>COUNTIFS(olah!$Q767:Q15765,summary!A767,olah!$B767:B15765,summary!B767,olah!$N767:N15765,summary!C767,olah!$P767:P15765,summary!D767,olah!$S767:S15765,"On Time")</f>
        <v>1</v>
      </c>
      <c r="H767">
        <f>COUNTIFS(olah!$Q$2:Q15765,summary!A767,olah!$B$2:B15765,summary!B767,olah!$S$2:S15765,"On Time")</f>
        <v>22</v>
      </c>
      <c r="I767">
        <f>COUNTIFS(olah!$Q767:Q15765,summary!A767,olah!$B767:B15765,summary!B767,olah!$N767:N15765,summary!C767,olah!$P767:P15765,summary!D767,olah!$S767:S15765,"Late")</f>
        <v>0</v>
      </c>
      <c r="J767">
        <f>COUNTIFS(olah!$Q$2:Q15765,summary!A767,olah!$B$2:B15765,summary!B767,olah!$S$2:S15765,"Late")</f>
        <v>0</v>
      </c>
      <c r="K767">
        <f t="shared" si="11"/>
        <v>9</v>
      </c>
      <c r="L767">
        <f>COUNTIFS(olah!$Q767:Q15765,summary!A767,olah!$B767:B15765,summary!B767,olah!$N767:N15765,summary!C767,olah!$P767:P15765,summary!D767,olah!$T767:T15765,"On Time CO")</f>
        <v>1</v>
      </c>
      <c r="M767">
        <f>COUNTIFS(olah!$Q$2:Q15765,summary!A767,olah!$B$2:B15765,summary!B767,olah!$T$2:T15765,"On Time CO")</f>
        <v>21</v>
      </c>
      <c r="N767">
        <f>COUNTIFS(olah!$Q767:Q15765,summary!A767,olah!$B767:B15765,summary!B767,olah!$N767:N15765,summary!C767,olah!$P767:P15765,summary!D767,olah!$T767:T15765,"Overtime")</f>
        <v>0</v>
      </c>
      <c r="O767">
        <f>COUNTIFS(olah!$Q$2:Q15765,summary!A767,olah!$B$2:B15765,summary!B767,olah!$T$2:T15765,"Overtime")</f>
        <v>0</v>
      </c>
      <c r="P767">
        <f>COUNTIFS(olah!$Q767:Q15765,summary!A767,olah!$B767:B15765,summary!B767,olah!$N767:N15765,summary!C767,olah!$P767:P15765,summary!D767,olah!$T767:T15765,"Early")</f>
        <v>0</v>
      </c>
      <c r="Q767">
        <f>COUNTIFS(olah!$Q$2:Q15765,summary!A767,olah!$B$2:B15765,summary!B767,olah!$T$2:T15765,"Early")</f>
        <v>0</v>
      </c>
      <c r="R767">
        <f>COUNTIFS(olah!$Q767:Q15765,summary!A767,olah!$B767:B15765,summary!B767,olah!$N767:N15765,summary!C767,olah!$P767:P15765,summary!D767,olah!$T767:T15765,"NA CO")</f>
        <v>0</v>
      </c>
      <c r="S767">
        <f>COUNTIFS(olah!$Q$2:Q15765,summary!A767,olah!$B$2:B15765,summary!B767,olah!$T$2:T15765,"NA CO")</f>
        <v>1</v>
      </c>
      <c r="T767" t="str">
        <f>olah!R767</f>
        <v>Attendance</v>
      </c>
      <c r="U767" t="str">
        <f>IF(T767="Permit", olah!T767, "No Permit")</f>
        <v>No Permit</v>
      </c>
    </row>
    <row r="768" spans="1:21" hidden="1" x14ac:dyDescent="0.3">
      <c r="A768" s="23">
        <v>44561</v>
      </c>
      <c r="B768" t="s">
        <v>224</v>
      </c>
      <c r="C768" t="s">
        <v>31</v>
      </c>
      <c r="D768" t="s">
        <v>11609</v>
      </c>
      <c r="E768" t="str">
        <f>VLOOKUP(B768,olah!$B:$P,2,0)</f>
        <v>2021-12-01</v>
      </c>
      <c r="F768">
        <f>COUNTIFS(parameter!$J$4:$J$34,summary!A768,parameter!$I$4:$I$34,"&gt;="&amp;summary!$E768)</f>
        <v>31</v>
      </c>
      <c r="G768">
        <f>COUNTIFS(olah!$Q768:Q15766,summary!A768,olah!$B768:B15766,summary!B768,olah!$N768:N15766,summary!C768,olah!$P768:P15766,summary!D768,olah!$S768:S15766,"On Time")</f>
        <v>1</v>
      </c>
      <c r="H768">
        <f>COUNTIFS(olah!$Q$2:Q15766,summary!A768,olah!$B$2:B15766,summary!B768,olah!$S$2:S15766,"On Time")</f>
        <v>22</v>
      </c>
      <c r="I768">
        <f>COUNTIFS(olah!$Q768:Q15766,summary!A768,olah!$B768:B15766,summary!B768,olah!$N768:N15766,summary!C768,olah!$P768:P15766,summary!D768,olah!$S768:S15766,"Late")</f>
        <v>0</v>
      </c>
      <c r="J768">
        <f>COUNTIFS(olah!$Q$2:Q15766,summary!A768,olah!$B$2:B15766,summary!B768,olah!$S$2:S15766,"Late")</f>
        <v>0</v>
      </c>
      <c r="K768">
        <f t="shared" si="11"/>
        <v>9</v>
      </c>
      <c r="L768">
        <f>COUNTIFS(olah!$Q768:Q15766,summary!A768,olah!$B768:B15766,summary!B768,olah!$N768:N15766,summary!C768,olah!$P768:P15766,summary!D768,olah!$T768:T15766,"On Time CO")</f>
        <v>1</v>
      </c>
      <c r="M768">
        <f>COUNTIFS(olah!$Q$2:Q15766,summary!A768,olah!$B$2:B15766,summary!B768,olah!$T$2:T15766,"On Time CO")</f>
        <v>21</v>
      </c>
      <c r="N768">
        <f>COUNTIFS(olah!$Q768:Q15766,summary!A768,olah!$B768:B15766,summary!B768,olah!$N768:N15766,summary!C768,olah!$P768:P15766,summary!D768,olah!$T768:T15766,"Overtime")</f>
        <v>0</v>
      </c>
      <c r="O768">
        <f>COUNTIFS(olah!$Q$2:Q15766,summary!A768,olah!$B$2:B15766,summary!B768,olah!$T$2:T15766,"Overtime")</f>
        <v>0</v>
      </c>
      <c r="P768">
        <f>COUNTIFS(olah!$Q768:Q15766,summary!A768,olah!$B768:B15766,summary!B768,olah!$N768:N15766,summary!C768,olah!$P768:P15766,summary!D768,olah!$T768:T15766,"Early")</f>
        <v>0</v>
      </c>
      <c r="Q768">
        <f>COUNTIFS(olah!$Q$2:Q15766,summary!A768,olah!$B$2:B15766,summary!B768,olah!$T$2:T15766,"Early")</f>
        <v>0</v>
      </c>
      <c r="R768">
        <f>COUNTIFS(olah!$Q768:Q15766,summary!A768,olah!$B768:B15766,summary!B768,olah!$N768:N15766,summary!C768,olah!$P768:P15766,summary!D768,olah!$T768:T15766,"NA CO")</f>
        <v>0</v>
      </c>
      <c r="S768">
        <f>COUNTIFS(olah!$Q$2:Q15766,summary!A768,olah!$B$2:B15766,summary!B768,olah!$T$2:T15766,"NA CO")</f>
        <v>1</v>
      </c>
      <c r="T768" t="str">
        <f>olah!R768</f>
        <v>Attendance</v>
      </c>
      <c r="U768" t="str">
        <f>IF(T768="Permit", olah!T768, "No Permit")</f>
        <v>No Permit</v>
      </c>
    </row>
    <row r="769" spans="1:21" hidden="1" x14ac:dyDescent="0.3">
      <c r="A769" s="23">
        <v>44561</v>
      </c>
      <c r="B769" t="s">
        <v>224</v>
      </c>
      <c r="C769" t="s">
        <v>31</v>
      </c>
      <c r="D769" t="s">
        <v>9024</v>
      </c>
      <c r="E769" t="str">
        <f>VLOOKUP(B769,olah!$B:$P,2,0)</f>
        <v>2021-12-01</v>
      </c>
      <c r="F769">
        <f>COUNTIFS(parameter!$J$4:$J$34,summary!A769,parameter!$I$4:$I$34,"&gt;="&amp;summary!$E769)</f>
        <v>31</v>
      </c>
      <c r="G769">
        <f>COUNTIFS(olah!$Q769:Q15767,summary!A769,olah!$B769:B15767,summary!B769,olah!$N769:N15767,summary!C769,olah!$P769:P15767,summary!D769,olah!$S769:S15767,"On Time")</f>
        <v>1</v>
      </c>
      <c r="H769">
        <f>COUNTIFS(olah!$Q$2:Q15767,summary!A769,olah!$B$2:B15767,summary!B769,olah!$S$2:S15767,"On Time")</f>
        <v>22</v>
      </c>
      <c r="I769">
        <f>COUNTIFS(olah!$Q769:Q15767,summary!A769,olah!$B769:B15767,summary!B769,olah!$N769:N15767,summary!C769,olah!$P769:P15767,summary!D769,olah!$S769:S15767,"Late")</f>
        <v>0</v>
      </c>
      <c r="J769">
        <f>COUNTIFS(olah!$Q$2:Q15767,summary!A769,olah!$B$2:B15767,summary!B769,olah!$S$2:S15767,"Late")</f>
        <v>0</v>
      </c>
      <c r="K769">
        <f t="shared" si="11"/>
        <v>9</v>
      </c>
      <c r="L769">
        <f>COUNTIFS(olah!$Q769:Q15767,summary!A769,olah!$B769:B15767,summary!B769,olah!$N769:N15767,summary!C769,olah!$P769:P15767,summary!D769,olah!$T769:T15767,"On Time CO")</f>
        <v>1</v>
      </c>
      <c r="M769">
        <f>COUNTIFS(olah!$Q$2:Q15767,summary!A769,olah!$B$2:B15767,summary!B769,olah!$T$2:T15767,"On Time CO")</f>
        <v>21</v>
      </c>
      <c r="N769">
        <f>COUNTIFS(olah!$Q769:Q15767,summary!A769,olah!$B769:B15767,summary!B769,olah!$N769:N15767,summary!C769,olah!$P769:P15767,summary!D769,olah!$T769:T15767,"Overtime")</f>
        <v>0</v>
      </c>
      <c r="O769">
        <f>COUNTIFS(olah!$Q$2:Q15767,summary!A769,olah!$B$2:B15767,summary!B769,olah!$T$2:T15767,"Overtime")</f>
        <v>0</v>
      </c>
      <c r="P769">
        <f>COUNTIFS(olah!$Q769:Q15767,summary!A769,olah!$B769:B15767,summary!B769,olah!$N769:N15767,summary!C769,olah!$P769:P15767,summary!D769,olah!$T769:T15767,"Early")</f>
        <v>0</v>
      </c>
      <c r="Q769">
        <f>COUNTIFS(olah!$Q$2:Q15767,summary!A769,olah!$B$2:B15767,summary!B769,olah!$T$2:T15767,"Early")</f>
        <v>0</v>
      </c>
      <c r="R769">
        <f>COUNTIFS(olah!$Q769:Q15767,summary!A769,olah!$B769:B15767,summary!B769,olah!$N769:N15767,summary!C769,olah!$P769:P15767,summary!D769,olah!$T769:T15767,"NA CO")</f>
        <v>0</v>
      </c>
      <c r="S769">
        <f>COUNTIFS(olah!$Q$2:Q15767,summary!A769,olah!$B$2:B15767,summary!B769,olah!$T$2:T15767,"NA CO")</f>
        <v>1</v>
      </c>
      <c r="T769" t="str">
        <f>olah!R769</f>
        <v>Attendance</v>
      </c>
      <c r="U769" t="str">
        <f>IF(T769="Permit", olah!T769, "No Permit")</f>
        <v>No Permit</v>
      </c>
    </row>
    <row r="770" spans="1:21" hidden="1" x14ac:dyDescent="0.3">
      <c r="A770" s="23">
        <v>44561</v>
      </c>
      <c r="B770" t="s">
        <v>224</v>
      </c>
      <c r="C770" t="s">
        <v>31</v>
      </c>
      <c r="D770" t="s">
        <v>10213</v>
      </c>
      <c r="E770" t="str">
        <f>VLOOKUP(B770,olah!$B:$P,2,0)</f>
        <v>2021-12-01</v>
      </c>
      <c r="F770">
        <f>COUNTIFS(parameter!$J$4:$J$34,summary!A770,parameter!$I$4:$I$34,"&gt;="&amp;summary!$E770)</f>
        <v>31</v>
      </c>
      <c r="G770">
        <f>COUNTIFS(olah!$Q770:Q15768,summary!A770,olah!$B770:B15768,summary!B770,olah!$N770:N15768,summary!C770,olah!$P770:P15768,summary!D770,olah!$S770:S15768,"On Time")</f>
        <v>1</v>
      </c>
      <c r="H770">
        <f>COUNTIFS(olah!$Q$2:Q15768,summary!A770,olah!$B$2:B15768,summary!B770,olah!$S$2:S15768,"On Time")</f>
        <v>22</v>
      </c>
      <c r="I770">
        <f>COUNTIFS(olah!$Q770:Q15768,summary!A770,olah!$B770:B15768,summary!B770,olah!$N770:N15768,summary!C770,olah!$P770:P15768,summary!D770,olah!$S770:S15768,"Late")</f>
        <v>0</v>
      </c>
      <c r="J770">
        <f>COUNTIFS(olah!$Q$2:Q15768,summary!A770,olah!$B$2:B15768,summary!B770,olah!$S$2:S15768,"Late")</f>
        <v>0</v>
      </c>
      <c r="K770">
        <f t="shared" si="11"/>
        <v>9</v>
      </c>
      <c r="L770">
        <f>COUNTIFS(olah!$Q770:Q15768,summary!A770,olah!$B770:B15768,summary!B770,olah!$N770:N15768,summary!C770,olah!$P770:P15768,summary!D770,olah!$T770:T15768,"On Time CO")</f>
        <v>1</v>
      </c>
      <c r="M770">
        <f>COUNTIFS(olah!$Q$2:Q15768,summary!A770,olah!$B$2:B15768,summary!B770,olah!$T$2:T15768,"On Time CO")</f>
        <v>21</v>
      </c>
      <c r="N770">
        <f>COUNTIFS(olah!$Q770:Q15768,summary!A770,olah!$B770:B15768,summary!B770,olah!$N770:N15768,summary!C770,olah!$P770:P15768,summary!D770,olah!$T770:T15768,"Overtime")</f>
        <v>0</v>
      </c>
      <c r="O770">
        <f>COUNTIFS(olah!$Q$2:Q15768,summary!A770,olah!$B$2:B15768,summary!B770,olah!$T$2:T15768,"Overtime")</f>
        <v>0</v>
      </c>
      <c r="P770">
        <f>COUNTIFS(olah!$Q770:Q15768,summary!A770,olah!$B770:B15768,summary!B770,olah!$N770:N15768,summary!C770,olah!$P770:P15768,summary!D770,olah!$T770:T15768,"Early")</f>
        <v>0</v>
      </c>
      <c r="Q770">
        <f>COUNTIFS(olah!$Q$2:Q15768,summary!A770,olah!$B$2:B15768,summary!B770,olah!$T$2:T15768,"Early")</f>
        <v>0</v>
      </c>
      <c r="R770">
        <f>COUNTIFS(olah!$Q770:Q15768,summary!A770,olah!$B770:B15768,summary!B770,olah!$N770:N15768,summary!C770,olah!$P770:P15768,summary!D770,olah!$T770:T15768,"NA CO")</f>
        <v>0</v>
      </c>
      <c r="S770">
        <f>COUNTIFS(olah!$Q$2:Q15768,summary!A770,olah!$B$2:B15768,summary!B770,olah!$T$2:T15768,"NA CO")</f>
        <v>1</v>
      </c>
      <c r="T770" t="str">
        <f>olah!R770</f>
        <v>Attendance</v>
      </c>
      <c r="U770" t="str">
        <f>IF(T770="Permit", olah!T770, "No Permit")</f>
        <v>No Permit</v>
      </c>
    </row>
    <row r="771" spans="1:21" hidden="1" x14ac:dyDescent="0.3">
      <c r="A771" s="23">
        <v>44561</v>
      </c>
      <c r="B771" t="s">
        <v>224</v>
      </c>
      <c r="C771" t="s">
        <v>31</v>
      </c>
      <c r="D771" t="s">
        <v>7927</v>
      </c>
      <c r="E771" t="str">
        <f>VLOOKUP(B771,olah!$B:$P,2,0)</f>
        <v>2021-12-01</v>
      </c>
      <c r="F771">
        <f>COUNTIFS(parameter!$J$4:$J$34,summary!A771,parameter!$I$4:$I$34,"&gt;="&amp;summary!$E771)</f>
        <v>31</v>
      </c>
      <c r="G771">
        <f>COUNTIFS(olah!$Q771:Q15769,summary!A771,olah!$B771:B15769,summary!B771,olah!$N771:N15769,summary!C771,olah!$P771:P15769,summary!D771,olah!$S771:S15769,"On Time")</f>
        <v>1</v>
      </c>
      <c r="H771">
        <f>COUNTIFS(olah!$Q$2:Q15769,summary!A771,olah!$B$2:B15769,summary!B771,olah!$S$2:S15769,"On Time")</f>
        <v>22</v>
      </c>
      <c r="I771">
        <f>COUNTIFS(olah!$Q771:Q15769,summary!A771,olah!$B771:B15769,summary!B771,olah!$N771:N15769,summary!C771,olah!$P771:P15769,summary!D771,olah!$S771:S15769,"Late")</f>
        <v>0</v>
      </c>
      <c r="J771">
        <f>COUNTIFS(olah!$Q$2:Q15769,summary!A771,olah!$B$2:B15769,summary!B771,olah!$S$2:S15769,"Late")</f>
        <v>0</v>
      </c>
      <c r="K771">
        <f t="shared" ref="K771:K834" si="12">F771-SUM(H771:J771)</f>
        <v>9</v>
      </c>
      <c r="L771">
        <f>COUNTIFS(olah!$Q771:Q15769,summary!A771,olah!$B771:B15769,summary!B771,olah!$N771:N15769,summary!C771,olah!$P771:P15769,summary!D771,olah!$T771:T15769,"On Time CO")</f>
        <v>1</v>
      </c>
      <c r="M771">
        <f>COUNTIFS(olah!$Q$2:Q15769,summary!A771,olah!$B$2:B15769,summary!B771,olah!$T$2:T15769,"On Time CO")</f>
        <v>21</v>
      </c>
      <c r="N771">
        <f>COUNTIFS(olah!$Q771:Q15769,summary!A771,olah!$B771:B15769,summary!B771,olah!$N771:N15769,summary!C771,olah!$P771:P15769,summary!D771,olah!$T771:T15769,"Overtime")</f>
        <v>0</v>
      </c>
      <c r="O771">
        <f>COUNTIFS(olah!$Q$2:Q15769,summary!A771,olah!$B$2:B15769,summary!B771,olah!$T$2:T15769,"Overtime")</f>
        <v>0</v>
      </c>
      <c r="P771">
        <f>COUNTIFS(olah!$Q771:Q15769,summary!A771,olah!$B771:B15769,summary!B771,olah!$N771:N15769,summary!C771,olah!$P771:P15769,summary!D771,olah!$T771:T15769,"Early")</f>
        <v>0</v>
      </c>
      <c r="Q771">
        <f>COUNTIFS(olah!$Q$2:Q15769,summary!A771,olah!$B$2:B15769,summary!B771,olah!$T$2:T15769,"Early")</f>
        <v>0</v>
      </c>
      <c r="R771">
        <f>COUNTIFS(olah!$Q771:Q15769,summary!A771,olah!$B771:B15769,summary!B771,olah!$N771:N15769,summary!C771,olah!$P771:P15769,summary!D771,olah!$T771:T15769,"NA CO")</f>
        <v>0</v>
      </c>
      <c r="S771">
        <f>COUNTIFS(olah!$Q$2:Q15769,summary!A771,olah!$B$2:B15769,summary!B771,olah!$T$2:T15769,"NA CO")</f>
        <v>1</v>
      </c>
      <c r="T771" t="str">
        <f>olah!R771</f>
        <v>Attendance</v>
      </c>
      <c r="U771" t="str">
        <f>IF(T771="Permit", olah!T771, "No Permit")</f>
        <v>No Permit</v>
      </c>
    </row>
    <row r="772" spans="1:21" hidden="1" x14ac:dyDescent="0.3">
      <c r="A772" s="23">
        <v>44561</v>
      </c>
      <c r="B772" t="s">
        <v>224</v>
      </c>
      <c r="C772" t="s">
        <v>31</v>
      </c>
      <c r="D772" t="s">
        <v>11610</v>
      </c>
      <c r="E772" t="str">
        <f>VLOOKUP(B772,olah!$B:$P,2,0)</f>
        <v>2021-12-01</v>
      </c>
      <c r="F772">
        <f>COUNTIFS(parameter!$J$4:$J$34,summary!A772,parameter!$I$4:$I$34,"&gt;="&amp;summary!$E772)</f>
        <v>31</v>
      </c>
      <c r="G772">
        <f>COUNTIFS(olah!$Q772:Q15770,summary!A772,olah!$B772:B15770,summary!B772,olah!$N772:N15770,summary!C772,olah!$P772:P15770,summary!D772,olah!$S772:S15770,"On Time")</f>
        <v>1</v>
      </c>
      <c r="H772">
        <f>COUNTIFS(olah!$Q$2:Q15770,summary!A772,olah!$B$2:B15770,summary!B772,olah!$S$2:S15770,"On Time")</f>
        <v>22</v>
      </c>
      <c r="I772">
        <f>COUNTIFS(olah!$Q772:Q15770,summary!A772,olah!$B772:B15770,summary!B772,olah!$N772:N15770,summary!C772,olah!$P772:P15770,summary!D772,olah!$S772:S15770,"Late")</f>
        <v>0</v>
      </c>
      <c r="J772">
        <f>COUNTIFS(olah!$Q$2:Q15770,summary!A772,olah!$B$2:B15770,summary!B772,olah!$S$2:S15770,"Late")</f>
        <v>0</v>
      </c>
      <c r="K772">
        <f t="shared" si="12"/>
        <v>9</v>
      </c>
      <c r="L772">
        <f>COUNTIFS(olah!$Q772:Q15770,summary!A772,olah!$B772:B15770,summary!B772,olah!$N772:N15770,summary!C772,olah!$P772:P15770,summary!D772,olah!$T772:T15770,"On Time CO")</f>
        <v>1</v>
      </c>
      <c r="M772">
        <f>COUNTIFS(olah!$Q$2:Q15770,summary!A772,olah!$B$2:B15770,summary!B772,olah!$T$2:T15770,"On Time CO")</f>
        <v>21</v>
      </c>
      <c r="N772">
        <f>COUNTIFS(olah!$Q772:Q15770,summary!A772,olah!$B772:B15770,summary!B772,olah!$N772:N15770,summary!C772,olah!$P772:P15770,summary!D772,olah!$T772:T15770,"Overtime")</f>
        <v>0</v>
      </c>
      <c r="O772">
        <f>COUNTIFS(olah!$Q$2:Q15770,summary!A772,olah!$B$2:B15770,summary!B772,olah!$T$2:T15770,"Overtime")</f>
        <v>0</v>
      </c>
      <c r="P772">
        <f>COUNTIFS(olah!$Q772:Q15770,summary!A772,olah!$B772:B15770,summary!B772,olah!$N772:N15770,summary!C772,olah!$P772:P15770,summary!D772,olah!$T772:T15770,"Early")</f>
        <v>0</v>
      </c>
      <c r="Q772">
        <f>COUNTIFS(olah!$Q$2:Q15770,summary!A772,olah!$B$2:B15770,summary!B772,olah!$T$2:T15770,"Early")</f>
        <v>0</v>
      </c>
      <c r="R772">
        <f>COUNTIFS(olah!$Q772:Q15770,summary!A772,olah!$B772:B15770,summary!B772,olah!$N772:N15770,summary!C772,olah!$P772:P15770,summary!D772,olah!$T772:T15770,"NA CO")</f>
        <v>0</v>
      </c>
      <c r="S772">
        <f>COUNTIFS(olah!$Q$2:Q15770,summary!A772,olah!$B$2:B15770,summary!B772,olah!$T$2:T15770,"NA CO")</f>
        <v>1</v>
      </c>
      <c r="T772" t="str">
        <f>olah!R772</f>
        <v>Attendance</v>
      </c>
      <c r="U772" t="str">
        <f>IF(T772="Permit", olah!T772, "No Permit")</f>
        <v>No Permit</v>
      </c>
    </row>
    <row r="773" spans="1:21" hidden="1" x14ac:dyDescent="0.3">
      <c r="A773" s="23">
        <v>44561</v>
      </c>
      <c r="B773" t="s">
        <v>224</v>
      </c>
      <c r="C773" t="s">
        <v>31</v>
      </c>
      <c r="D773" t="s">
        <v>9025</v>
      </c>
      <c r="E773" t="str">
        <f>VLOOKUP(B773,olah!$B:$P,2,0)</f>
        <v>2021-12-01</v>
      </c>
      <c r="F773">
        <f>COUNTIFS(parameter!$J$4:$J$34,summary!A773,parameter!$I$4:$I$34,"&gt;="&amp;summary!$E773)</f>
        <v>31</v>
      </c>
      <c r="G773">
        <f>COUNTIFS(olah!$Q773:Q15771,summary!A773,olah!$B773:B15771,summary!B773,olah!$N773:N15771,summary!C773,olah!$P773:P15771,summary!D773,olah!$S773:S15771,"On Time")</f>
        <v>1</v>
      </c>
      <c r="H773">
        <f>COUNTIFS(olah!$Q$2:Q15771,summary!A773,olah!$B$2:B15771,summary!B773,olah!$S$2:S15771,"On Time")</f>
        <v>22</v>
      </c>
      <c r="I773">
        <f>COUNTIFS(olah!$Q773:Q15771,summary!A773,olah!$B773:B15771,summary!B773,olah!$N773:N15771,summary!C773,olah!$P773:P15771,summary!D773,olah!$S773:S15771,"Late")</f>
        <v>0</v>
      </c>
      <c r="J773">
        <f>COUNTIFS(olah!$Q$2:Q15771,summary!A773,olah!$B$2:B15771,summary!B773,olah!$S$2:S15771,"Late")</f>
        <v>0</v>
      </c>
      <c r="K773">
        <f t="shared" si="12"/>
        <v>9</v>
      </c>
      <c r="L773">
        <f>COUNTIFS(olah!$Q773:Q15771,summary!A773,olah!$B773:B15771,summary!B773,olah!$N773:N15771,summary!C773,olah!$P773:P15771,summary!D773,olah!$T773:T15771,"On Time CO")</f>
        <v>1</v>
      </c>
      <c r="M773">
        <f>COUNTIFS(olah!$Q$2:Q15771,summary!A773,olah!$B$2:B15771,summary!B773,olah!$T$2:T15771,"On Time CO")</f>
        <v>21</v>
      </c>
      <c r="N773">
        <f>COUNTIFS(olah!$Q773:Q15771,summary!A773,olah!$B773:B15771,summary!B773,olah!$N773:N15771,summary!C773,olah!$P773:P15771,summary!D773,olah!$T773:T15771,"Overtime")</f>
        <v>0</v>
      </c>
      <c r="O773">
        <f>COUNTIFS(olah!$Q$2:Q15771,summary!A773,olah!$B$2:B15771,summary!B773,olah!$T$2:T15771,"Overtime")</f>
        <v>0</v>
      </c>
      <c r="P773">
        <f>COUNTIFS(olah!$Q773:Q15771,summary!A773,olah!$B773:B15771,summary!B773,olah!$N773:N15771,summary!C773,olah!$P773:P15771,summary!D773,olah!$T773:T15771,"Early")</f>
        <v>0</v>
      </c>
      <c r="Q773">
        <f>COUNTIFS(olah!$Q$2:Q15771,summary!A773,olah!$B$2:B15771,summary!B773,olah!$T$2:T15771,"Early")</f>
        <v>0</v>
      </c>
      <c r="R773">
        <f>COUNTIFS(olah!$Q773:Q15771,summary!A773,olah!$B773:B15771,summary!B773,olah!$N773:N15771,summary!C773,olah!$P773:P15771,summary!D773,olah!$T773:T15771,"NA CO")</f>
        <v>0</v>
      </c>
      <c r="S773">
        <f>COUNTIFS(olah!$Q$2:Q15771,summary!A773,olah!$B$2:B15771,summary!B773,olah!$T$2:T15771,"NA CO")</f>
        <v>1</v>
      </c>
      <c r="T773" t="str">
        <f>olah!R773</f>
        <v>Attendance</v>
      </c>
      <c r="U773" t="str">
        <f>IF(T773="Permit", olah!T773, "No Permit")</f>
        <v>No Permit</v>
      </c>
    </row>
    <row r="774" spans="1:21" hidden="1" x14ac:dyDescent="0.3">
      <c r="A774" s="23">
        <v>44561</v>
      </c>
      <c r="B774" t="s">
        <v>224</v>
      </c>
      <c r="C774" t="s">
        <v>31</v>
      </c>
      <c r="D774" t="s">
        <v>10214</v>
      </c>
      <c r="E774" t="str">
        <f>VLOOKUP(B774,olah!$B:$P,2,0)</f>
        <v>2021-12-01</v>
      </c>
      <c r="F774">
        <f>COUNTIFS(parameter!$J$4:$J$34,summary!A774,parameter!$I$4:$I$34,"&gt;="&amp;summary!$E774)</f>
        <v>31</v>
      </c>
      <c r="G774">
        <f>COUNTIFS(olah!$Q774:Q15772,summary!A774,olah!$B774:B15772,summary!B774,olah!$N774:N15772,summary!C774,olah!$P774:P15772,summary!D774,olah!$S774:S15772,"On Time")</f>
        <v>1</v>
      </c>
      <c r="H774">
        <f>COUNTIFS(olah!$Q$2:Q15772,summary!A774,olah!$B$2:B15772,summary!B774,olah!$S$2:S15772,"On Time")</f>
        <v>22</v>
      </c>
      <c r="I774">
        <f>COUNTIFS(olah!$Q774:Q15772,summary!A774,olah!$B774:B15772,summary!B774,olah!$N774:N15772,summary!C774,olah!$P774:P15772,summary!D774,olah!$S774:S15772,"Late")</f>
        <v>0</v>
      </c>
      <c r="J774">
        <f>COUNTIFS(olah!$Q$2:Q15772,summary!A774,olah!$B$2:B15772,summary!B774,olah!$S$2:S15772,"Late")</f>
        <v>0</v>
      </c>
      <c r="K774">
        <f t="shared" si="12"/>
        <v>9</v>
      </c>
      <c r="L774">
        <f>COUNTIFS(olah!$Q774:Q15772,summary!A774,olah!$B774:B15772,summary!B774,olah!$N774:N15772,summary!C774,olah!$P774:P15772,summary!D774,olah!$T774:T15772,"On Time CO")</f>
        <v>1</v>
      </c>
      <c r="M774">
        <f>COUNTIFS(olah!$Q$2:Q15772,summary!A774,olah!$B$2:B15772,summary!B774,olah!$T$2:T15772,"On Time CO")</f>
        <v>21</v>
      </c>
      <c r="N774">
        <f>COUNTIFS(olah!$Q774:Q15772,summary!A774,olah!$B774:B15772,summary!B774,olah!$N774:N15772,summary!C774,olah!$P774:P15772,summary!D774,olah!$T774:T15772,"Overtime")</f>
        <v>0</v>
      </c>
      <c r="O774">
        <f>COUNTIFS(olah!$Q$2:Q15772,summary!A774,olah!$B$2:B15772,summary!B774,olah!$T$2:T15772,"Overtime")</f>
        <v>0</v>
      </c>
      <c r="P774">
        <f>COUNTIFS(olah!$Q774:Q15772,summary!A774,olah!$B774:B15772,summary!B774,olah!$N774:N15772,summary!C774,olah!$P774:P15772,summary!D774,olah!$T774:T15772,"Early")</f>
        <v>0</v>
      </c>
      <c r="Q774">
        <f>COUNTIFS(olah!$Q$2:Q15772,summary!A774,olah!$B$2:B15772,summary!B774,olah!$T$2:T15772,"Early")</f>
        <v>0</v>
      </c>
      <c r="R774">
        <f>COUNTIFS(olah!$Q774:Q15772,summary!A774,olah!$B774:B15772,summary!B774,olah!$N774:N15772,summary!C774,olah!$P774:P15772,summary!D774,olah!$T774:T15772,"NA CO")</f>
        <v>0</v>
      </c>
      <c r="S774">
        <f>COUNTIFS(olah!$Q$2:Q15772,summary!A774,olah!$B$2:B15772,summary!B774,olah!$T$2:T15772,"NA CO")</f>
        <v>1</v>
      </c>
      <c r="T774" t="str">
        <f>olah!R774</f>
        <v>Attendance</v>
      </c>
      <c r="U774" t="str">
        <f>IF(T774="Permit", olah!T774, "No Permit")</f>
        <v>No Permit</v>
      </c>
    </row>
    <row r="775" spans="1:21" hidden="1" x14ac:dyDescent="0.3">
      <c r="A775" s="23">
        <v>44561</v>
      </c>
      <c r="B775" t="s">
        <v>224</v>
      </c>
      <c r="C775" t="s">
        <v>31</v>
      </c>
      <c r="D775" t="s">
        <v>7814</v>
      </c>
      <c r="E775" t="str">
        <f>VLOOKUP(B775,olah!$B:$P,2,0)</f>
        <v>2021-12-01</v>
      </c>
      <c r="F775">
        <f>COUNTIFS(parameter!$J$4:$J$34,summary!A775,parameter!$I$4:$I$34,"&gt;="&amp;summary!$E775)</f>
        <v>31</v>
      </c>
      <c r="G775">
        <f>COUNTIFS(olah!$Q775:Q15773,summary!A775,olah!$B775:B15773,summary!B775,olah!$N775:N15773,summary!C775,olah!$P775:P15773,summary!D775,olah!$S775:S15773,"On Time")</f>
        <v>1</v>
      </c>
      <c r="H775">
        <f>COUNTIFS(olah!$Q$2:Q15773,summary!A775,olah!$B$2:B15773,summary!B775,olah!$S$2:S15773,"On Time")</f>
        <v>22</v>
      </c>
      <c r="I775">
        <f>COUNTIFS(olah!$Q775:Q15773,summary!A775,olah!$B775:B15773,summary!B775,olah!$N775:N15773,summary!C775,olah!$P775:P15773,summary!D775,olah!$S775:S15773,"Late")</f>
        <v>0</v>
      </c>
      <c r="J775">
        <f>COUNTIFS(olah!$Q$2:Q15773,summary!A775,olah!$B$2:B15773,summary!B775,olah!$S$2:S15773,"Late")</f>
        <v>0</v>
      </c>
      <c r="K775">
        <f t="shared" si="12"/>
        <v>9</v>
      </c>
      <c r="L775">
        <f>COUNTIFS(olah!$Q775:Q15773,summary!A775,olah!$B775:B15773,summary!B775,olah!$N775:N15773,summary!C775,olah!$P775:P15773,summary!D775,olah!$T775:T15773,"On Time CO")</f>
        <v>1</v>
      </c>
      <c r="M775">
        <f>COUNTIFS(olah!$Q$2:Q15773,summary!A775,olah!$B$2:B15773,summary!B775,olah!$T$2:T15773,"On Time CO")</f>
        <v>21</v>
      </c>
      <c r="N775">
        <f>COUNTIFS(olah!$Q775:Q15773,summary!A775,olah!$B775:B15773,summary!B775,olah!$N775:N15773,summary!C775,olah!$P775:P15773,summary!D775,olah!$T775:T15773,"Overtime")</f>
        <v>0</v>
      </c>
      <c r="O775">
        <f>COUNTIFS(olah!$Q$2:Q15773,summary!A775,olah!$B$2:B15773,summary!B775,olah!$T$2:T15773,"Overtime")</f>
        <v>0</v>
      </c>
      <c r="P775">
        <f>COUNTIFS(olah!$Q775:Q15773,summary!A775,olah!$B775:B15773,summary!B775,olah!$N775:N15773,summary!C775,olah!$P775:P15773,summary!D775,olah!$T775:T15773,"Early")</f>
        <v>0</v>
      </c>
      <c r="Q775">
        <f>COUNTIFS(olah!$Q$2:Q15773,summary!A775,olah!$B$2:B15773,summary!B775,olah!$T$2:T15773,"Early")</f>
        <v>0</v>
      </c>
      <c r="R775">
        <f>COUNTIFS(olah!$Q775:Q15773,summary!A775,olah!$B775:B15773,summary!B775,olah!$N775:N15773,summary!C775,olah!$P775:P15773,summary!D775,olah!$T775:T15773,"NA CO")</f>
        <v>0</v>
      </c>
      <c r="S775">
        <f>COUNTIFS(olah!$Q$2:Q15773,summary!A775,olah!$B$2:B15773,summary!B775,olah!$T$2:T15773,"NA CO")</f>
        <v>1</v>
      </c>
      <c r="T775" t="str">
        <f>olah!R775</f>
        <v>Attendance</v>
      </c>
      <c r="U775" t="str">
        <f>IF(T775="Permit", olah!T775, "No Permit")</f>
        <v>No Permit</v>
      </c>
    </row>
    <row r="776" spans="1:21" hidden="1" x14ac:dyDescent="0.3">
      <c r="A776" s="23">
        <v>44561</v>
      </c>
      <c r="B776" t="s">
        <v>226</v>
      </c>
      <c r="C776" t="s">
        <v>227</v>
      </c>
      <c r="D776" t="s">
        <v>1390</v>
      </c>
      <c r="E776" t="str">
        <f>VLOOKUP(B776,olah!$B:$P,2,0)</f>
        <v>2021-12-01</v>
      </c>
      <c r="F776">
        <f>COUNTIFS(parameter!$J$4:$J$34,summary!A776,parameter!$I$4:$I$34,"&gt;="&amp;summary!$E776)</f>
        <v>31</v>
      </c>
      <c r="G776">
        <f>COUNTIFS(olah!$Q776:Q15774,summary!A776,olah!$B776:B15774,summary!B776,olah!$N776:N15774,summary!C776,olah!$P776:P15774,summary!D776,olah!$S776:S15774,"On Time")</f>
        <v>1</v>
      </c>
      <c r="H776">
        <f>COUNTIFS(olah!$Q$2:Q15774,summary!A776,olah!$B$2:B15774,summary!B776,olah!$S$2:S15774,"On Time")</f>
        <v>12</v>
      </c>
      <c r="I776">
        <f>COUNTIFS(olah!$Q776:Q15774,summary!A776,olah!$B776:B15774,summary!B776,olah!$N776:N15774,summary!C776,olah!$P776:P15774,summary!D776,olah!$S776:S15774,"Late")</f>
        <v>0</v>
      </c>
      <c r="J776">
        <f>COUNTIFS(olah!$Q$2:Q15774,summary!A776,olah!$B$2:B15774,summary!B776,olah!$S$2:S15774,"Late")</f>
        <v>11</v>
      </c>
      <c r="K776">
        <f t="shared" si="12"/>
        <v>8</v>
      </c>
      <c r="L776">
        <f>COUNTIFS(olah!$Q776:Q15774,summary!A776,olah!$B776:B15774,summary!B776,olah!$N776:N15774,summary!C776,olah!$P776:P15774,summary!D776,olah!$T776:T15774,"On Time CO")</f>
        <v>1</v>
      </c>
      <c r="M776">
        <f>COUNTIFS(olah!$Q$2:Q15774,summary!A776,olah!$B$2:B15774,summary!B776,olah!$T$2:T15774,"On Time CO")</f>
        <v>23</v>
      </c>
      <c r="N776">
        <f>COUNTIFS(olah!$Q776:Q15774,summary!A776,olah!$B776:B15774,summary!B776,olah!$N776:N15774,summary!C776,olah!$P776:P15774,summary!D776,olah!$T776:T15774,"Overtime")</f>
        <v>0</v>
      </c>
      <c r="O776">
        <f>COUNTIFS(olah!$Q$2:Q15774,summary!A776,olah!$B$2:B15774,summary!B776,olah!$T$2:T15774,"Overtime")</f>
        <v>0</v>
      </c>
      <c r="P776">
        <f>COUNTIFS(olah!$Q776:Q15774,summary!A776,olah!$B776:B15774,summary!B776,olah!$N776:N15774,summary!C776,olah!$P776:P15774,summary!D776,olah!$T776:T15774,"Early")</f>
        <v>0</v>
      </c>
      <c r="Q776">
        <f>COUNTIFS(olah!$Q$2:Q15774,summary!A776,olah!$B$2:B15774,summary!B776,olah!$T$2:T15774,"Early")</f>
        <v>0</v>
      </c>
      <c r="R776">
        <f>COUNTIFS(olah!$Q776:Q15774,summary!A776,olah!$B776:B15774,summary!B776,olah!$N776:N15774,summary!C776,olah!$P776:P15774,summary!D776,olah!$T776:T15774,"NA CO")</f>
        <v>0</v>
      </c>
      <c r="S776">
        <f>COUNTIFS(olah!$Q$2:Q15774,summary!A776,olah!$B$2:B15774,summary!B776,olah!$T$2:T15774,"NA CO")</f>
        <v>0</v>
      </c>
      <c r="T776" t="str">
        <f>olah!R776</f>
        <v>Daily Journey</v>
      </c>
      <c r="U776" t="str">
        <f>IF(T776="Permit", olah!T776, "No Permit")</f>
        <v>No Permit</v>
      </c>
    </row>
    <row r="777" spans="1:21" hidden="1" x14ac:dyDescent="0.3">
      <c r="A777" s="23">
        <v>44561</v>
      </c>
      <c r="B777" t="s">
        <v>226</v>
      </c>
      <c r="C777" t="s">
        <v>28</v>
      </c>
      <c r="D777" t="s">
        <v>5935</v>
      </c>
      <c r="E777" t="str">
        <f>VLOOKUP(B777,olah!$B:$P,2,0)</f>
        <v>2021-12-01</v>
      </c>
      <c r="F777">
        <f>COUNTIFS(parameter!$J$4:$J$34,summary!A777,parameter!$I$4:$I$34,"&gt;="&amp;summary!$E777)</f>
        <v>31</v>
      </c>
      <c r="G777">
        <f>COUNTIFS(olah!$Q777:Q15775,summary!A777,olah!$B777:B15775,summary!B777,olah!$N777:N15775,summary!C777,olah!$P777:P15775,summary!D777,olah!$S777:S15775,"On Time")</f>
        <v>0</v>
      </c>
      <c r="H777">
        <f>COUNTIFS(olah!$Q$2:Q15775,summary!A777,olah!$B$2:B15775,summary!B777,olah!$S$2:S15775,"On Time")</f>
        <v>12</v>
      </c>
      <c r="I777">
        <f>COUNTIFS(olah!$Q777:Q15775,summary!A777,olah!$B777:B15775,summary!B777,olah!$N777:N15775,summary!C777,olah!$P777:P15775,summary!D777,olah!$S777:S15775,"Late")</f>
        <v>1</v>
      </c>
      <c r="J777">
        <f>COUNTIFS(olah!$Q$2:Q15775,summary!A777,olah!$B$2:B15775,summary!B777,olah!$S$2:S15775,"Late")</f>
        <v>11</v>
      </c>
      <c r="K777">
        <f t="shared" si="12"/>
        <v>7</v>
      </c>
      <c r="L777">
        <f>COUNTIFS(olah!$Q777:Q15775,summary!A777,olah!$B777:B15775,summary!B777,olah!$N777:N15775,summary!C777,olah!$P777:P15775,summary!D777,olah!$T777:T15775,"On Time CO")</f>
        <v>1</v>
      </c>
      <c r="M777">
        <f>COUNTIFS(olah!$Q$2:Q15775,summary!A777,olah!$B$2:B15775,summary!B777,olah!$T$2:T15775,"On Time CO")</f>
        <v>23</v>
      </c>
      <c r="N777">
        <f>COUNTIFS(olah!$Q777:Q15775,summary!A777,olah!$B777:B15775,summary!B777,olah!$N777:N15775,summary!C777,olah!$P777:P15775,summary!D777,olah!$T777:T15775,"Overtime")</f>
        <v>0</v>
      </c>
      <c r="O777">
        <f>COUNTIFS(olah!$Q$2:Q15775,summary!A777,olah!$B$2:B15775,summary!B777,olah!$T$2:T15775,"Overtime")</f>
        <v>0</v>
      </c>
      <c r="P777">
        <f>COUNTIFS(olah!$Q777:Q15775,summary!A777,olah!$B777:B15775,summary!B777,olah!$N777:N15775,summary!C777,olah!$P777:P15775,summary!D777,olah!$T777:T15775,"Early")</f>
        <v>0</v>
      </c>
      <c r="Q777">
        <f>COUNTIFS(olah!$Q$2:Q15775,summary!A777,olah!$B$2:B15775,summary!B777,olah!$T$2:T15775,"Early")</f>
        <v>0</v>
      </c>
      <c r="R777">
        <f>COUNTIFS(olah!$Q777:Q15775,summary!A777,olah!$B777:B15775,summary!B777,olah!$N777:N15775,summary!C777,olah!$P777:P15775,summary!D777,olah!$T777:T15775,"NA CO")</f>
        <v>0</v>
      </c>
      <c r="S777">
        <f>COUNTIFS(olah!$Q$2:Q15775,summary!A777,olah!$B$2:B15775,summary!B777,olah!$T$2:T15775,"NA CO")</f>
        <v>0</v>
      </c>
      <c r="T777" t="str">
        <f>olah!R777</f>
        <v>Attendance</v>
      </c>
      <c r="U777" t="str">
        <f>IF(T777="Permit", olah!T777, "No Permit")</f>
        <v>No Permit</v>
      </c>
    </row>
    <row r="778" spans="1:21" hidden="1" x14ac:dyDescent="0.3">
      <c r="A778" s="23">
        <v>44561</v>
      </c>
      <c r="B778" t="s">
        <v>226</v>
      </c>
      <c r="C778" t="s">
        <v>227</v>
      </c>
      <c r="D778" t="s">
        <v>11600</v>
      </c>
      <c r="E778" t="str">
        <f>VLOOKUP(B778,olah!$B:$P,2,0)</f>
        <v>2021-12-01</v>
      </c>
      <c r="F778">
        <f>COUNTIFS(parameter!$J$4:$J$34,summary!A778,parameter!$I$4:$I$34,"&gt;="&amp;summary!$E778)</f>
        <v>31</v>
      </c>
      <c r="G778">
        <f>COUNTIFS(olah!$Q778:Q15776,summary!A778,olah!$B778:B15776,summary!B778,olah!$N778:N15776,summary!C778,olah!$P778:P15776,summary!D778,olah!$S778:S15776,"On Time")</f>
        <v>1</v>
      </c>
      <c r="H778">
        <f>COUNTIFS(olah!$Q$2:Q15776,summary!A778,olah!$B$2:B15776,summary!B778,olah!$S$2:S15776,"On Time")</f>
        <v>12</v>
      </c>
      <c r="I778">
        <f>COUNTIFS(olah!$Q778:Q15776,summary!A778,olah!$B778:B15776,summary!B778,olah!$N778:N15776,summary!C778,olah!$P778:P15776,summary!D778,olah!$S778:S15776,"Late")</f>
        <v>0</v>
      </c>
      <c r="J778">
        <f>COUNTIFS(olah!$Q$2:Q15776,summary!A778,olah!$B$2:B15776,summary!B778,olah!$S$2:S15776,"Late")</f>
        <v>11</v>
      </c>
      <c r="K778">
        <f t="shared" si="12"/>
        <v>8</v>
      </c>
      <c r="L778">
        <f>COUNTIFS(olah!$Q778:Q15776,summary!A778,olah!$B778:B15776,summary!B778,olah!$N778:N15776,summary!C778,olah!$P778:P15776,summary!D778,olah!$T778:T15776,"On Time CO")</f>
        <v>1</v>
      </c>
      <c r="M778">
        <f>COUNTIFS(olah!$Q$2:Q15776,summary!A778,olah!$B$2:B15776,summary!B778,olah!$T$2:T15776,"On Time CO")</f>
        <v>23</v>
      </c>
      <c r="N778">
        <f>COUNTIFS(olah!$Q778:Q15776,summary!A778,olah!$B778:B15776,summary!B778,olah!$N778:N15776,summary!C778,olah!$P778:P15776,summary!D778,olah!$T778:T15776,"Overtime")</f>
        <v>0</v>
      </c>
      <c r="O778">
        <f>COUNTIFS(olah!$Q$2:Q15776,summary!A778,olah!$B$2:B15776,summary!B778,olah!$T$2:T15776,"Overtime")</f>
        <v>0</v>
      </c>
      <c r="P778">
        <f>COUNTIFS(olah!$Q778:Q15776,summary!A778,olah!$B778:B15776,summary!B778,olah!$N778:N15776,summary!C778,olah!$P778:P15776,summary!D778,olah!$T778:T15776,"Early")</f>
        <v>0</v>
      </c>
      <c r="Q778">
        <f>COUNTIFS(olah!$Q$2:Q15776,summary!A778,olah!$B$2:B15776,summary!B778,olah!$T$2:T15776,"Early")</f>
        <v>0</v>
      </c>
      <c r="R778">
        <f>COUNTIFS(olah!$Q778:Q15776,summary!A778,olah!$B778:B15776,summary!B778,olah!$N778:N15776,summary!C778,olah!$P778:P15776,summary!D778,olah!$T778:T15776,"NA CO")</f>
        <v>0</v>
      </c>
      <c r="S778">
        <f>COUNTIFS(olah!$Q$2:Q15776,summary!A778,olah!$B$2:B15776,summary!B778,olah!$T$2:T15776,"NA CO")</f>
        <v>0</v>
      </c>
      <c r="T778" t="str">
        <f>olah!R778</f>
        <v>Daily Journey</v>
      </c>
      <c r="U778" t="str">
        <f>IF(T778="Permit", olah!T778, "No Permit")</f>
        <v>No Permit</v>
      </c>
    </row>
    <row r="779" spans="1:21" hidden="1" x14ac:dyDescent="0.3">
      <c r="A779" s="23">
        <v>44561</v>
      </c>
      <c r="B779" t="s">
        <v>226</v>
      </c>
      <c r="C779" t="s">
        <v>28</v>
      </c>
      <c r="D779" t="s">
        <v>11601</v>
      </c>
      <c r="E779" t="str">
        <f>VLOOKUP(B779,olah!$B:$P,2,0)</f>
        <v>2021-12-01</v>
      </c>
      <c r="F779">
        <f>COUNTIFS(parameter!$J$4:$J$34,summary!A779,parameter!$I$4:$I$34,"&gt;="&amp;summary!$E779)</f>
        <v>31</v>
      </c>
      <c r="G779">
        <f>COUNTIFS(olah!$Q779:Q15777,summary!A779,olah!$B779:B15777,summary!B779,olah!$N779:N15777,summary!C779,olah!$P779:P15777,summary!D779,olah!$S779:S15777,"On Time")</f>
        <v>0</v>
      </c>
      <c r="H779">
        <f>COUNTIFS(olah!$Q$2:Q15777,summary!A779,olah!$B$2:B15777,summary!B779,olah!$S$2:S15777,"On Time")</f>
        <v>12</v>
      </c>
      <c r="I779">
        <f>COUNTIFS(olah!$Q779:Q15777,summary!A779,olah!$B779:B15777,summary!B779,olah!$N779:N15777,summary!C779,olah!$P779:P15777,summary!D779,olah!$S779:S15777,"Late")</f>
        <v>1</v>
      </c>
      <c r="J779">
        <f>COUNTIFS(olah!$Q$2:Q15777,summary!A779,olah!$B$2:B15777,summary!B779,olah!$S$2:S15777,"Late")</f>
        <v>11</v>
      </c>
      <c r="K779">
        <f t="shared" si="12"/>
        <v>7</v>
      </c>
      <c r="L779">
        <f>COUNTIFS(olah!$Q779:Q15777,summary!A779,olah!$B779:B15777,summary!B779,olah!$N779:N15777,summary!C779,olah!$P779:P15777,summary!D779,olah!$T779:T15777,"On Time CO")</f>
        <v>1</v>
      </c>
      <c r="M779">
        <f>COUNTIFS(olah!$Q$2:Q15777,summary!A779,olah!$B$2:B15777,summary!B779,olah!$T$2:T15777,"On Time CO")</f>
        <v>23</v>
      </c>
      <c r="N779">
        <f>COUNTIFS(olah!$Q779:Q15777,summary!A779,olah!$B779:B15777,summary!B779,olah!$N779:N15777,summary!C779,olah!$P779:P15777,summary!D779,olah!$T779:T15777,"Overtime")</f>
        <v>0</v>
      </c>
      <c r="O779">
        <f>COUNTIFS(olah!$Q$2:Q15777,summary!A779,olah!$B$2:B15777,summary!B779,olah!$T$2:T15777,"Overtime")</f>
        <v>0</v>
      </c>
      <c r="P779">
        <f>COUNTIFS(olah!$Q779:Q15777,summary!A779,olah!$B779:B15777,summary!B779,olah!$N779:N15777,summary!C779,olah!$P779:P15777,summary!D779,olah!$T779:T15777,"Early")</f>
        <v>0</v>
      </c>
      <c r="Q779">
        <f>COUNTIFS(olah!$Q$2:Q15777,summary!A779,olah!$B$2:B15777,summary!B779,olah!$T$2:T15777,"Early")</f>
        <v>0</v>
      </c>
      <c r="R779">
        <f>COUNTIFS(olah!$Q779:Q15777,summary!A779,olah!$B779:B15777,summary!B779,olah!$N779:N15777,summary!C779,olah!$P779:P15777,summary!D779,olah!$T779:T15777,"NA CO")</f>
        <v>0</v>
      </c>
      <c r="S779">
        <f>COUNTIFS(olah!$Q$2:Q15777,summary!A779,olah!$B$2:B15777,summary!B779,olah!$T$2:T15777,"NA CO")</f>
        <v>0</v>
      </c>
      <c r="T779" t="str">
        <f>olah!R779</f>
        <v>Attendance</v>
      </c>
      <c r="U779" t="str">
        <f>IF(T779="Permit", olah!T779, "No Permit")</f>
        <v>No Permit</v>
      </c>
    </row>
    <row r="780" spans="1:21" hidden="1" x14ac:dyDescent="0.3">
      <c r="A780" s="23">
        <v>44561</v>
      </c>
      <c r="B780" t="s">
        <v>226</v>
      </c>
      <c r="C780" t="s">
        <v>4213</v>
      </c>
      <c r="D780" t="s">
        <v>5936</v>
      </c>
      <c r="E780" t="str">
        <f>VLOOKUP(B780,olah!$B:$P,2,0)</f>
        <v>2021-12-01</v>
      </c>
      <c r="F780">
        <f>COUNTIFS(parameter!$J$4:$J$34,summary!A780,parameter!$I$4:$I$34,"&gt;="&amp;summary!$E780)</f>
        <v>31</v>
      </c>
      <c r="G780">
        <f>COUNTIFS(olah!$Q780:Q15778,summary!A780,olah!$B780:B15778,summary!B780,olah!$N780:N15778,summary!C780,olah!$P780:P15778,summary!D780,olah!$S780:S15778,"On Time")</f>
        <v>1</v>
      </c>
      <c r="H780">
        <f>COUNTIFS(olah!$Q$2:Q15778,summary!A780,olah!$B$2:B15778,summary!B780,olah!$S$2:S15778,"On Time")</f>
        <v>12</v>
      </c>
      <c r="I780">
        <f>COUNTIFS(olah!$Q780:Q15778,summary!A780,olah!$B780:B15778,summary!B780,olah!$N780:N15778,summary!C780,olah!$P780:P15778,summary!D780,olah!$S780:S15778,"Late")</f>
        <v>0</v>
      </c>
      <c r="J780">
        <f>COUNTIFS(olah!$Q$2:Q15778,summary!A780,olah!$B$2:B15778,summary!B780,olah!$S$2:S15778,"Late")</f>
        <v>11</v>
      </c>
      <c r="K780">
        <f t="shared" si="12"/>
        <v>8</v>
      </c>
      <c r="L780">
        <f>COUNTIFS(olah!$Q780:Q15778,summary!A780,olah!$B780:B15778,summary!B780,olah!$N780:N15778,summary!C780,olah!$P780:P15778,summary!D780,olah!$T780:T15778,"On Time CO")</f>
        <v>1</v>
      </c>
      <c r="M780">
        <f>COUNTIFS(olah!$Q$2:Q15778,summary!A780,olah!$B$2:B15778,summary!B780,olah!$T$2:T15778,"On Time CO")</f>
        <v>23</v>
      </c>
      <c r="N780">
        <f>COUNTIFS(olah!$Q780:Q15778,summary!A780,olah!$B780:B15778,summary!B780,olah!$N780:N15778,summary!C780,olah!$P780:P15778,summary!D780,olah!$T780:T15778,"Overtime")</f>
        <v>0</v>
      </c>
      <c r="O780">
        <f>COUNTIFS(olah!$Q$2:Q15778,summary!A780,olah!$B$2:B15778,summary!B780,olah!$T$2:T15778,"Overtime")</f>
        <v>0</v>
      </c>
      <c r="P780">
        <f>COUNTIFS(olah!$Q780:Q15778,summary!A780,olah!$B780:B15778,summary!B780,olah!$N780:N15778,summary!C780,olah!$P780:P15778,summary!D780,olah!$T780:T15778,"Early")</f>
        <v>0</v>
      </c>
      <c r="Q780">
        <f>COUNTIFS(olah!$Q$2:Q15778,summary!A780,olah!$B$2:B15778,summary!B780,olah!$T$2:T15778,"Early")</f>
        <v>0</v>
      </c>
      <c r="R780">
        <f>COUNTIFS(olah!$Q780:Q15778,summary!A780,olah!$B780:B15778,summary!B780,olah!$N780:N15778,summary!C780,olah!$P780:P15778,summary!D780,olah!$T780:T15778,"NA CO")</f>
        <v>0</v>
      </c>
      <c r="S780">
        <f>COUNTIFS(olah!$Q$2:Q15778,summary!A780,olah!$B$2:B15778,summary!B780,olah!$T$2:T15778,"NA CO")</f>
        <v>0</v>
      </c>
      <c r="T780" t="str">
        <f>olah!R780</f>
        <v>Daily Journey</v>
      </c>
      <c r="U780" t="str">
        <f>IF(T780="Permit", olah!T780, "No Permit")</f>
        <v>No Permit</v>
      </c>
    </row>
    <row r="781" spans="1:21" hidden="1" x14ac:dyDescent="0.3">
      <c r="A781" s="23">
        <v>44561</v>
      </c>
      <c r="B781" t="s">
        <v>226</v>
      </c>
      <c r="C781" t="s">
        <v>28</v>
      </c>
      <c r="D781" t="s">
        <v>6082</v>
      </c>
      <c r="E781" t="str">
        <f>VLOOKUP(B781,olah!$B:$P,2,0)</f>
        <v>2021-12-01</v>
      </c>
      <c r="F781">
        <f>COUNTIFS(parameter!$J$4:$J$34,summary!A781,parameter!$I$4:$I$34,"&gt;="&amp;summary!$E781)</f>
        <v>31</v>
      </c>
      <c r="G781">
        <f>COUNTIFS(olah!$Q781:Q15779,summary!A781,olah!$B781:B15779,summary!B781,olah!$N781:N15779,summary!C781,olah!$P781:P15779,summary!D781,olah!$S781:S15779,"On Time")</f>
        <v>0</v>
      </c>
      <c r="H781">
        <f>COUNTIFS(olah!$Q$2:Q15779,summary!A781,olah!$B$2:B15779,summary!B781,olah!$S$2:S15779,"On Time")</f>
        <v>12</v>
      </c>
      <c r="I781">
        <f>COUNTIFS(olah!$Q781:Q15779,summary!A781,olah!$B781:B15779,summary!B781,olah!$N781:N15779,summary!C781,olah!$P781:P15779,summary!D781,olah!$S781:S15779,"Late")</f>
        <v>1</v>
      </c>
      <c r="J781">
        <f>COUNTIFS(olah!$Q$2:Q15779,summary!A781,olah!$B$2:B15779,summary!B781,olah!$S$2:S15779,"Late")</f>
        <v>11</v>
      </c>
      <c r="K781">
        <f t="shared" si="12"/>
        <v>7</v>
      </c>
      <c r="L781">
        <f>COUNTIFS(olah!$Q781:Q15779,summary!A781,olah!$B781:B15779,summary!B781,olah!$N781:N15779,summary!C781,olah!$P781:P15779,summary!D781,olah!$T781:T15779,"On Time CO")</f>
        <v>1</v>
      </c>
      <c r="M781">
        <f>COUNTIFS(olah!$Q$2:Q15779,summary!A781,olah!$B$2:B15779,summary!B781,olah!$T$2:T15779,"On Time CO")</f>
        <v>23</v>
      </c>
      <c r="N781">
        <f>COUNTIFS(olah!$Q781:Q15779,summary!A781,olah!$B781:B15779,summary!B781,olah!$N781:N15779,summary!C781,olah!$P781:P15779,summary!D781,olah!$T781:T15779,"Overtime")</f>
        <v>0</v>
      </c>
      <c r="O781">
        <f>COUNTIFS(olah!$Q$2:Q15779,summary!A781,olah!$B$2:B15779,summary!B781,olah!$T$2:T15779,"Overtime")</f>
        <v>0</v>
      </c>
      <c r="P781">
        <f>COUNTIFS(olah!$Q781:Q15779,summary!A781,olah!$B781:B15779,summary!B781,olah!$N781:N15779,summary!C781,olah!$P781:P15779,summary!D781,olah!$T781:T15779,"Early")</f>
        <v>0</v>
      </c>
      <c r="Q781">
        <f>COUNTIFS(olah!$Q$2:Q15779,summary!A781,olah!$B$2:B15779,summary!B781,olah!$T$2:T15779,"Early")</f>
        <v>0</v>
      </c>
      <c r="R781">
        <f>COUNTIFS(olah!$Q781:Q15779,summary!A781,olah!$B781:B15779,summary!B781,olah!$N781:N15779,summary!C781,olah!$P781:P15779,summary!D781,olah!$T781:T15779,"NA CO")</f>
        <v>0</v>
      </c>
      <c r="S781">
        <f>COUNTIFS(olah!$Q$2:Q15779,summary!A781,olah!$B$2:B15779,summary!B781,olah!$T$2:T15779,"NA CO")</f>
        <v>0</v>
      </c>
      <c r="T781" t="str">
        <f>olah!R781</f>
        <v>Attendance</v>
      </c>
      <c r="U781" t="str">
        <f>IF(T781="Permit", olah!T781, "No Permit")</f>
        <v>No Permit</v>
      </c>
    </row>
    <row r="782" spans="1:21" hidden="1" x14ac:dyDescent="0.3">
      <c r="A782" s="23">
        <v>44561</v>
      </c>
      <c r="B782" t="s">
        <v>226</v>
      </c>
      <c r="C782" t="s">
        <v>4222</v>
      </c>
      <c r="D782" t="s">
        <v>11602</v>
      </c>
      <c r="E782" t="str">
        <f>VLOOKUP(B782,olah!$B:$P,2,0)</f>
        <v>2021-12-01</v>
      </c>
      <c r="F782">
        <f>COUNTIFS(parameter!$J$4:$J$34,summary!A782,parameter!$I$4:$I$34,"&gt;="&amp;summary!$E782)</f>
        <v>31</v>
      </c>
      <c r="G782">
        <f>COUNTIFS(olah!$Q782:Q15780,summary!A782,olah!$B782:B15780,summary!B782,olah!$N782:N15780,summary!C782,olah!$P782:P15780,summary!D782,olah!$S782:S15780,"On Time")</f>
        <v>1</v>
      </c>
      <c r="H782">
        <f>COUNTIFS(olah!$Q$2:Q15780,summary!A782,olah!$B$2:B15780,summary!B782,olah!$S$2:S15780,"On Time")</f>
        <v>12</v>
      </c>
      <c r="I782">
        <f>COUNTIFS(olah!$Q782:Q15780,summary!A782,olah!$B782:B15780,summary!B782,olah!$N782:N15780,summary!C782,olah!$P782:P15780,summary!D782,olah!$S782:S15780,"Late")</f>
        <v>0</v>
      </c>
      <c r="J782">
        <f>COUNTIFS(olah!$Q$2:Q15780,summary!A782,olah!$B$2:B15780,summary!B782,olah!$S$2:S15780,"Late")</f>
        <v>11</v>
      </c>
      <c r="K782">
        <f t="shared" si="12"/>
        <v>8</v>
      </c>
      <c r="L782">
        <f>COUNTIFS(olah!$Q782:Q15780,summary!A782,olah!$B782:B15780,summary!B782,olah!$N782:N15780,summary!C782,olah!$P782:P15780,summary!D782,olah!$T782:T15780,"On Time CO")</f>
        <v>1</v>
      </c>
      <c r="M782">
        <f>COUNTIFS(olah!$Q$2:Q15780,summary!A782,olah!$B$2:B15780,summary!B782,olah!$T$2:T15780,"On Time CO")</f>
        <v>23</v>
      </c>
      <c r="N782">
        <f>COUNTIFS(olah!$Q782:Q15780,summary!A782,olah!$B782:B15780,summary!B782,olah!$N782:N15780,summary!C782,olah!$P782:P15780,summary!D782,olah!$T782:T15780,"Overtime")</f>
        <v>0</v>
      </c>
      <c r="O782">
        <f>COUNTIFS(olah!$Q$2:Q15780,summary!A782,olah!$B$2:B15780,summary!B782,olah!$T$2:T15780,"Overtime")</f>
        <v>0</v>
      </c>
      <c r="P782">
        <f>COUNTIFS(olah!$Q782:Q15780,summary!A782,olah!$B782:B15780,summary!B782,olah!$N782:N15780,summary!C782,olah!$P782:P15780,summary!D782,olah!$T782:T15780,"Early")</f>
        <v>0</v>
      </c>
      <c r="Q782">
        <f>COUNTIFS(olah!$Q$2:Q15780,summary!A782,olah!$B$2:B15780,summary!B782,olah!$T$2:T15780,"Early")</f>
        <v>0</v>
      </c>
      <c r="R782">
        <f>COUNTIFS(olah!$Q782:Q15780,summary!A782,olah!$B782:B15780,summary!B782,olah!$N782:N15780,summary!C782,olah!$P782:P15780,summary!D782,olah!$T782:T15780,"NA CO")</f>
        <v>0</v>
      </c>
      <c r="S782">
        <f>COUNTIFS(olah!$Q$2:Q15780,summary!A782,olah!$B$2:B15780,summary!B782,olah!$T$2:T15780,"NA CO")</f>
        <v>0</v>
      </c>
      <c r="T782" t="str">
        <f>olah!R782</f>
        <v>Daily Journey</v>
      </c>
      <c r="U782" t="str">
        <f>IF(T782="Permit", olah!T782, "No Permit")</f>
        <v>No Permit</v>
      </c>
    </row>
    <row r="783" spans="1:21" hidden="1" x14ac:dyDescent="0.3">
      <c r="A783" s="23">
        <v>44561</v>
      </c>
      <c r="B783" t="s">
        <v>226</v>
      </c>
      <c r="C783" t="s">
        <v>28</v>
      </c>
      <c r="D783" t="s">
        <v>11603</v>
      </c>
      <c r="E783" t="str">
        <f>VLOOKUP(B783,olah!$B:$P,2,0)</f>
        <v>2021-12-01</v>
      </c>
      <c r="F783">
        <f>COUNTIFS(parameter!$J$4:$J$34,summary!A783,parameter!$I$4:$I$34,"&gt;="&amp;summary!$E783)</f>
        <v>31</v>
      </c>
      <c r="G783">
        <f>COUNTIFS(olah!$Q783:Q15781,summary!A783,olah!$B783:B15781,summary!B783,olah!$N783:N15781,summary!C783,olah!$P783:P15781,summary!D783,olah!$S783:S15781,"On Time")</f>
        <v>0</v>
      </c>
      <c r="H783">
        <f>COUNTIFS(olah!$Q$2:Q15781,summary!A783,olah!$B$2:B15781,summary!B783,olah!$S$2:S15781,"On Time")</f>
        <v>12</v>
      </c>
      <c r="I783">
        <f>COUNTIFS(olah!$Q783:Q15781,summary!A783,olah!$B783:B15781,summary!B783,olah!$N783:N15781,summary!C783,olah!$P783:P15781,summary!D783,olah!$S783:S15781,"Late")</f>
        <v>1</v>
      </c>
      <c r="J783">
        <f>COUNTIFS(olah!$Q$2:Q15781,summary!A783,olah!$B$2:B15781,summary!B783,olah!$S$2:S15781,"Late")</f>
        <v>11</v>
      </c>
      <c r="K783">
        <f t="shared" si="12"/>
        <v>7</v>
      </c>
      <c r="L783">
        <f>COUNTIFS(olah!$Q783:Q15781,summary!A783,olah!$B783:B15781,summary!B783,olah!$N783:N15781,summary!C783,olah!$P783:P15781,summary!D783,olah!$T783:T15781,"On Time CO")</f>
        <v>1</v>
      </c>
      <c r="M783">
        <f>COUNTIFS(olah!$Q$2:Q15781,summary!A783,olah!$B$2:B15781,summary!B783,olah!$T$2:T15781,"On Time CO")</f>
        <v>23</v>
      </c>
      <c r="N783">
        <f>COUNTIFS(olah!$Q783:Q15781,summary!A783,olah!$B783:B15781,summary!B783,olah!$N783:N15781,summary!C783,olah!$P783:P15781,summary!D783,olah!$T783:T15781,"Overtime")</f>
        <v>0</v>
      </c>
      <c r="O783">
        <f>COUNTIFS(olah!$Q$2:Q15781,summary!A783,olah!$B$2:B15781,summary!B783,olah!$T$2:T15781,"Overtime")</f>
        <v>0</v>
      </c>
      <c r="P783">
        <f>COUNTIFS(olah!$Q783:Q15781,summary!A783,olah!$B783:B15781,summary!B783,olah!$N783:N15781,summary!C783,olah!$P783:P15781,summary!D783,olah!$T783:T15781,"Early")</f>
        <v>0</v>
      </c>
      <c r="Q783">
        <f>COUNTIFS(olah!$Q$2:Q15781,summary!A783,olah!$B$2:B15781,summary!B783,olah!$T$2:T15781,"Early")</f>
        <v>0</v>
      </c>
      <c r="R783">
        <f>COUNTIFS(olah!$Q783:Q15781,summary!A783,olah!$B783:B15781,summary!B783,olah!$N783:N15781,summary!C783,olah!$P783:P15781,summary!D783,olah!$T783:T15781,"NA CO")</f>
        <v>0</v>
      </c>
      <c r="S783">
        <f>COUNTIFS(olah!$Q$2:Q15781,summary!A783,olah!$B$2:B15781,summary!B783,olah!$T$2:T15781,"NA CO")</f>
        <v>0</v>
      </c>
      <c r="T783" t="str">
        <f>olah!R783</f>
        <v>Attendance</v>
      </c>
      <c r="U783" t="str">
        <f>IF(T783="Permit", olah!T783, "No Permit")</f>
        <v>No Permit</v>
      </c>
    </row>
    <row r="784" spans="1:21" hidden="1" x14ac:dyDescent="0.3">
      <c r="A784" s="23">
        <v>44561</v>
      </c>
      <c r="B784" t="s">
        <v>226</v>
      </c>
      <c r="C784" t="s">
        <v>4222</v>
      </c>
      <c r="D784" t="s">
        <v>7108</v>
      </c>
      <c r="E784" t="str">
        <f>VLOOKUP(B784,olah!$B:$P,2,0)</f>
        <v>2021-12-01</v>
      </c>
      <c r="F784">
        <f>COUNTIFS(parameter!$J$4:$J$34,summary!A784,parameter!$I$4:$I$34,"&gt;="&amp;summary!$E784)</f>
        <v>31</v>
      </c>
      <c r="G784">
        <f>COUNTIFS(olah!$Q784:Q15782,summary!A784,olah!$B784:B15782,summary!B784,olah!$N784:N15782,summary!C784,olah!$P784:P15782,summary!D784,olah!$S784:S15782,"On Time")</f>
        <v>1</v>
      </c>
      <c r="H784">
        <f>COUNTIFS(olah!$Q$2:Q15782,summary!A784,olah!$B$2:B15782,summary!B784,olah!$S$2:S15782,"On Time")</f>
        <v>12</v>
      </c>
      <c r="I784">
        <f>COUNTIFS(olah!$Q784:Q15782,summary!A784,olah!$B784:B15782,summary!B784,olah!$N784:N15782,summary!C784,olah!$P784:P15782,summary!D784,olah!$S784:S15782,"Late")</f>
        <v>0</v>
      </c>
      <c r="J784">
        <f>COUNTIFS(olah!$Q$2:Q15782,summary!A784,olah!$B$2:B15782,summary!B784,olah!$S$2:S15782,"Late")</f>
        <v>11</v>
      </c>
      <c r="K784">
        <f t="shared" si="12"/>
        <v>8</v>
      </c>
      <c r="L784">
        <f>COUNTIFS(olah!$Q784:Q15782,summary!A784,olah!$B784:B15782,summary!B784,olah!$N784:N15782,summary!C784,olah!$P784:P15782,summary!D784,olah!$T784:T15782,"On Time CO")</f>
        <v>1</v>
      </c>
      <c r="M784">
        <f>COUNTIFS(olah!$Q$2:Q15782,summary!A784,olah!$B$2:B15782,summary!B784,olah!$T$2:T15782,"On Time CO")</f>
        <v>23</v>
      </c>
      <c r="N784">
        <f>COUNTIFS(olah!$Q784:Q15782,summary!A784,olah!$B784:B15782,summary!B784,olah!$N784:N15782,summary!C784,olah!$P784:P15782,summary!D784,olah!$T784:T15782,"Overtime")</f>
        <v>0</v>
      </c>
      <c r="O784">
        <f>COUNTIFS(olah!$Q$2:Q15782,summary!A784,olah!$B$2:B15782,summary!B784,olah!$T$2:T15782,"Overtime")</f>
        <v>0</v>
      </c>
      <c r="P784">
        <f>COUNTIFS(olah!$Q784:Q15782,summary!A784,olah!$B784:B15782,summary!B784,olah!$N784:N15782,summary!C784,olah!$P784:P15782,summary!D784,olah!$T784:T15782,"Early")</f>
        <v>0</v>
      </c>
      <c r="Q784">
        <f>COUNTIFS(olah!$Q$2:Q15782,summary!A784,olah!$B$2:B15782,summary!B784,olah!$T$2:T15782,"Early")</f>
        <v>0</v>
      </c>
      <c r="R784">
        <f>COUNTIFS(olah!$Q784:Q15782,summary!A784,olah!$B784:B15782,summary!B784,olah!$N784:N15782,summary!C784,olah!$P784:P15782,summary!D784,olah!$T784:T15782,"NA CO")</f>
        <v>0</v>
      </c>
      <c r="S784">
        <f>COUNTIFS(olah!$Q$2:Q15782,summary!A784,olah!$B$2:B15782,summary!B784,olah!$T$2:T15782,"NA CO")</f>
        <v>0</v>
      </c>
      <c r="T784" t="str">
        <f>olah!R784</f>
        <v>Daily Journey</v>
      </c>
      <c r="U784" t="str">
        <f>IF(T784="Permit", olah!T784, "No Permit")</f>
        <v>No Permit</v>
      </c>
    </row>
    <row r="785" spans="1:21" hidden="1" x14ac:dyDescent="0.3">
      <c r="A785" s="23">
        <v>44561</v>
      </c>
      <c r="B785" t="s">
        <v>226</v>
      </c>
      <c r="C785" t="s">
        <v>28</v>
      </c>
      <c r="D785" t="s">
        <v>11604</v>
      </c>
      <c r="E785" t="str">
        <f>VLOOKUP(B785,olah!$B:$P,2,0)</f>
        <v>2021-12-01</v>
      </c>
      <c r="F785">
        <f>COUNTIFS(parameter!$J$4:$J$34,summary!A785,parameter!$I$4:$I$34,"&gt;="&amp;summary!$E785)</f>
        <v>31</v>
      </c>
      <c r="G785">
        <f>COUNTIFS(olah!$Q785:Q15783,summary!A785,olah!$B785:B15783,summary!B785,olah!$N785:N15783,summary!C785,olah!$P785:P15783,summary!D785,olah!$S785:S15783,"On Time")</f>
        <v>0</v>
      </c>
      <c r="H785">
        <f>COUNTIFS(olah!$Q$2:Q15783,summary!A785,olah!$B$2:B15783,summary!B785,olah!$S$2:S15783,"On Time")</f>
        <v>12</v>
      </c>
      <c r="I785">
        <f>COUNTIFS(olah!$Q785:Q15783,summary!A785,olah!$B785:B15783,summary!B785,olah!$N785:N15783,summary!C785,olah!$P785:P15783,summary!D785,olah!$S785:S15783,"Late")</f>
        <v>1</v>
      </c>
      <c r="J785">
        <f>COUNTIFS(olah!$Q$2:Q15783,summary!A785,olah!$B$2:B15783,summary!B785,olah!$S$2:S15783,"Late")</f>
        <v>11</v>
      </c>
      <c r="K785">
        <f t="shared" si="12"/>
        <v>7</v>
      </c>
      <c r="L785">
        <f>COUNTIFS(olah!$Q785:Q15783,summary!A785,olah!$B785:B15783,summary!B785,olah!$N785:N15783,summary!C785,olah!$P785:P15783,summary!D785,olah!$T785:T15783,"On Time CO")</f>
        <v>1</v>
      </c>
      <c r="M785">
        <f>COUNTIFS(olah!$Q$2:Q15783,summary!A785,olah!$B$2:B15783,summary!B785,olah!$T$2:T15783,"On Time CO")</f>
        <v>23</v>
      </c>
      <c r="N785">
        <f>COUNTIFS(olah!$Q785:Q15783,summary!A785,olah!$B785:B15783,summary!B785,olah!$N785:N15783,summary!C785,olah!$P785:P15783,summary!D785,olah!$T785:T15783,"Overtime")</f>
        <v>0</v>
      </c>
      <c r="O785">
        <f>COUNTIFS(olah!$Q$2:Q15783,summary!A785,olah!$B$2:B15783,summary!B785,olah!$T$2:T15783,"Overtime")</f>
        <v>0</v>
      </c>
      <c r="P785">
        <f>COUNTIFS(olah!$Q785:Q15783,summary!A785,olah!$B785:B15783,summary!B785,olah!$N785:N15783,summary!C785,olah!$P785:P15783,summary!D785,olah!$T785:T15783,"Early")</f>
        <v>0</v>
      </c>
      <c r="Q785">
        <f>COUNTIFS(olah!$Q$2:Q15783,summary!A785,olah!$B$2:B15783,summary!B785,olah!$T$2:T15783,"Early")</f>
        <v>0</v>
      </c>
      <c r="R785">
        <f>COUNTIFS(olah!$Q785:Q15783,summary!A785,olah!$B785:B15783,summary!B785,olah!$N785:N15783,summary!C785,olah!$P785:P15783,summary!D785,olah!$T785:T15783,"NA CO")</f>
        <v>0</v>
      </c>
      <c r="S785">
        <f>COUNTIFS(olah!$Q$2:Q15783,summary!A785,olah!$B$2:B15783,summary!B785,olah!$T$2:T15783,"NA CO")</f>
        <v>0</v>
      </c>
      <c r="T785" t="str">
        <f>olah!R785</f>
        <v>Attendance</v>
      </c>
      <c r="U785" t="str">
        <f>IF(T785="Permit", olah!T785, "No Permit")</f>
        <v>No Permit</v>
      </c>
    </row>
    <row r="786" spans="1:21" hidden="1" x14ac:dyDescent="0.3">
      <c r="A786" s="23">
        <v>44561</v>
      </c>
      <c r="B786" t="s">
        <v>226</v>
      </c>
      <c r="C786" t="s">
        <v>4238</v>
      </c>
      <c r="D786" t="s">
        <v>11605</v>
      </c>
      <c r="E786" t="str">
        <f>VLOOKUP(B786,olah!$B:$P,2,0)</f>
        <v>2021-12-01</v>
      </c>
      <c r="F786">
        <f>COUNTIFS(parameter!$J$4:$J$34,summary!A786,parameter!$I$4:$I$34,"&gt;="&amp;summary!$E786)</f>
        <v>31</v>
      </c>
      <c r="G786">
        <f>COUNTIFS(olah!$Q786:Q15784,summary!A786,olah!$B786:B15784,summary!B786,olah!$N786:N15784,summary!C786,olah!$P786:P15784,summary!D786,olah!$S786:S15784,"On Time")</f>
        <v>1</v>
      </c>
      <c r="H786">
        <f>COUNTIFS(olah!$Q$2:Q15784,summary!A786,olah!$B$2:B15784,summary!B786,olah!$S$2:S15784,"On Time")</f>
        <v>12</v>
      </c>
      <c r="I786">
        <f>COUNTIFS(olah!$Q786:Q15784,summary!A786,olah!$B786:B15784,summary!B786,olah!$N786:N15784,summary!C786,olah!$P786:P15784,summary!D786,olah!$S786:S15784,"Late")</f>
        <v>0</v>
      </c>
      <c r="J786">
        <f>COUNTIFS(olah!$Q$2:Q15784,summary!A786,olah!$B$2:B15784,summary!B786,olah!$S$2:S15784,"Late")</f>
        <v>11</v>
      </c>
      <c r="K786">
        <f t="shared" si="12"/>
        <v>8</v>
      </c>
      <c r="L786">
        <f>COUNTIFS(olah!$Q786:Q15784,summary!A786,olah!$B786:B15784,summary!B786,olah!$N786:N15784,summary!C786,olah!$P786:P15784,summary!D786,olah!$T786:T15784,"On Time CO")</f>
        <v>1</v>
      </c>
      <c r="M786">
        <f>COUNTIFS(olah!$Q$2:Q15784,summary!A786,olah!$B$2:B15784,summary!B786,olah!$T$2:T15784,"On Time CO")</f>
        <v>23</v>
      </c>
      <c r="N786">
        <f>COUNTIFS(olah!$Q786:Q15784,summary!A786,olah!$B786:B15784,summary!B786,olah!$N786:N15784,summary!C786,olah!$P786:P15784,summary!D786,olah!$T786:T15784,"Overtime")</f>
        <v>0</v>
      </c>
      <c r="O786">
        <f>COUNTIFS(olah!$Q$2:Q15784,summary!A786,olah!$B$2:B15784,summary!B786,olah!$T$2:T15784,"Overtime")</f>
        <v>0</v>
      </c>
      <c r="P786">
        <f>COUNTIFS(olah!$Q786:Q15784,summary!A786,olah!$B786:B15784,summary!B786,olah!$N786:N15784,summary!C786,olah!$P786:P15784,summary!D786,olah!$T786:T15784,"Early")</f>
        <v>0</v>
      </c>
      <c r="Q786">
        <f>COUNTIFS(olah!$Q$2:Q15784,summary!A786,olah!$B$2:B15784,summary!B786,olah!$T$2:T15784,"Early")</f>
        <v>0</v>
      </c>
      <c r="R786">
        <f>COUNTIFS(olah!$Q786:Q15784,summary!A786,olah!$B786:B15784,summary!B786,olah!$N786:N15784,summary!C786,olah!$P786:P15784,summary!D786,olah!$T786:T15784,"NA CO")</f>
        <v>0</v>
      </c>
      <c r="S786">
        <f>COUNTIFS(olah!$Q$2:Q15784,summary!A786,olah!$B$2:B15784,summary!B786,olah!$T$2:T15784,"NA CO")</f>
        <v>0</v>
      </c>
      <c r="T786" t="str">
        <f>olah!R786</f>
        <v>Daily Journey</v>
      </c>
      <c r="U786" t="str">
        <f>IF(T786="Permit", olah!T786, "No Permit")</f>
        <v>No Permit</v>
      </c>
    </row>
    <row r="787" spans="1:21" hidden="1" x14ac:dyDescent="0.3">
      <c r="A787" s="23">
        <v>44561</v>
      </c>
      <c r="B787" t="s">
        <v>226</v>
      </c>
      <c r="C787" t="s">
        <v>28</v>
      </c>
      <c r="D787" t="s">
        <v>11606</v>
      </c>
      <c r="E787" t="str">
        <f>VLOOKUP(B787,olah!$B:$P,2,0)</f>
        <v>2021-12-01</v>
      </c>
      <c r="F787">
        <f>COUNTIFS(parameter!$J$4:$J$34,summary!A787,parameter!$I$4:$I$34,"&gt;="&amp;summary!$E787)</f>
        <v>31</v>
      </c>
      <c r="G787">
        <f>COUNTIFS(olah!$Q787:Q15785,summary!A787,olah!$B787:B15785,summary!B787,olah!$N787:N15785,summary!C787,olah!$P787:P15785,summary!D787,olah!$S787:S15785,"On Time")</f>
        <v>0</v>
      </c>
      <c r="H787">
        <f>COUNTIFS(olah!$Q$2:Q15785,summary!A787,olah!$B$2:B15785,summary!B787,olah!$S$2:S15785,"On Time")</f>
        <v>12</v>
      </c>
      <c r="I787">
        <f>COUNTIFS(olah!$Q787:Q15785,summary!A787,olah!$B787:B15785,summary!B787,olah!$N787:N15785,summary!C787,olah!$P787:P15785,summary!D787,olah!$S787:S15785,"Late")</f>
        <v>1</v>
      </c>
      <c r="J787">
        <f>COUNTIFS(olah!$Q$2:Q15785,summary!A787,olah!$B$2:B15785,summary!B787,olah!$S$2:S15785,"Late")</f>
        <v>11</v>
      </c>
      <c r="K787">
        <f t="shared" si="12"/>
        <v>7</v>
      </c>
      <c r="L787">
        <f>COUNTIFS(olah!$Q787:Q15785,summary!A787,olah!$B787:B15785,summary!B787,olah!$N787:N15785,summary!C787,olah!$P787:P15785,summary!D787,olah!$T787:T15785,"On Time CO")</f>
        <v>1</v>
      </c>
      <c r="M787">
        <f>COUNTIFS(olah!$Q$2:Q15785,summary!A787,olah!$B$2:B15785,summary!B787,olah!$T$2:T15785,"On Time CO")</f>
        <v>23</v>
      </c>
      <c r="N787">
        <f>COUNTIFS(olah!$Q787:Q15785,summary!A787,olah!$B787:B15785,summary!B787,olah!$N787:N15785,summary!C787,olah!$P787:P15785,summary!D787,olah!$T787:T15785,"Overtime")</f>
        <v>0</v>
      </c>
      <c r="O787">
        <f>COUNTIFS(olah!$Q$2:Q15785,summary!A787,olah!$B$2:B15785,summary!B787,olah!$T$2:T15785,"Overtime")</f>
        <v>0</v>
      </c>
      <c r="P787">
        <f>COUNTIFS(olah!$Q787:Q15785,summary!A787,olah!$B787:B15785,summary!B787,olah!$N787:N15785,summary!C787,olah!$P787:P15785,summary!D787,olah!$T787:T15785,"Early")</f>
        <v>0</v>
      </c>
      <c r="Q787">
        <f>COUNTIFS(olah!$Q$2:Q15785,summary!A787,olah!$B$2:B15785,summary!B787,olah!$T$2:T15785,"Early")</f>
        <v>0</v>
      </c>
      <c r="R787">
        <f>COUNTIFS(olah!$Q787:Q15785,summary!A787,olah!$B787:B15785,summary!B787,olah!$N787:N15785,summary!C787,olah!$P787:P15785,summary!D787,olah!$T787:T15785,"NA CO")</f>
        <v>0</v>
      </c>
      <c r="S787">
        <f>COUNTIFS(olah!$Q$2:Q15785,summary!A787,olah!$B$2:B15785,summary!B787,olah!$T$2:T15785,"NA CO")</f>
        <v>0</v>
      </c>
      <c r="T787" t="str">
        <f>olah!R787</f>
        <v>Attendance</v>
      </c>
      <c r="U787" t="str">
        <f>IF(T787="Permit", olah!T787, "No Permit")</f>
        <v>No Permit</v>
      </c>
    </row>
    <row r="788" spans="1:21" hidden="1" x14ac:dyDescent="0.3">
      <c r="A788" s="23">
        <v>44561</v>
      </c>
      <c r="B788" t="s">
        <v>226</v>
      </c>
      <c r="C788" t="s">
        <v>4238</v>
      </c>
      <c r="D788" t="s">
        <v>10202</v>
      </c>
      <c r="E788" t="str">
        <f>VLOOKUP(B788,olah!$B:$P,2,0)</f>
        <v>2021-12-01</v>
      </c>
      <c r="F788">
        <f>COUNTIFS(parameter!$J$4:$J$34,summary!A788,parameter!$I$4:$I$34,"&gt;="&amp;summary!$E788)</f>
        <v>31</v>
      </c>
      <c r="G788">
        <f>COUNTIFS(olah!$Q788:Q15786,summary!A788,olah!$B788:B15786,summary!B788,olah!$N788:N15786,summary!C788,olah!$P788:P15786,summary!D788,olah!$S788:S15786,"On Time")</f>
        <v>1</v>
      </c>
      <c r="H788">
        <f>COUNTIFS(olah!$Q$2:Q15786,summary!A788,olah!$B$2:B15786,summary!B788,olah!$S$2:S15786,"On Time")</f>
        <v>12</v>
      </c>
      <c r="I788">
        <f>COUNTIFS(olah!$Q788:Q15786,summary!A788,olah!$B788:B15786,summary!B788,olah!$N788:N15786,summary!C788,olah!$P788:P15786,summary!D788,olah!$S788:S15786,"Late")</f>
        <v>0</v>
      </c>
      <c r="J788">
        <f>COUNTIFS(olah!$Q$2:Q15786,summary!A788,olah!$B$2:B15786,summary!B788,olah!$S$2:S15786,"Late")</f>
        <v>11</v>
      </c>
      <c r="K788">
        <f t="shared" si="12"/>
        <v>8</v>
      </c>
      <c r="L788">
        <f>COUNTIFS(olah!$Q788:Q15786,summary!A788,olah!$B788:B15786,summary!B788,olah!$N788:N15786,summary!C788,olah!$P788:P15786,summary!D788,olah!$T788:T15786,"On Time CO")</f>
        <v>1</v>
      </c>
      <c r="M788">
        <f>COUNTIFS(olah!$Q$2:Q15786,summary!A788,olah!$B$2:B15786,summary!B788,olah!$T$2:T15786,"On Time CO")</f>
        <v>23</v>
      </c>
      <c r="N788">
        <f>COUNTIFS(olah!$Q788:Q15786,summary!A788,olah!$B788:B15786,summary!B788,olah!$N788:N15786,summary!C788,olah!$P788:P15786,summary!D788,olah!$T788:T15786,"Overtime")</f>
        <v>0</v>
      </c>
      <c r="O788">
        <f>COUNTIFS(olah!$Q$2:Q15786,summary!A788,olah!$B$2:B15786,summary!B788,olah!$T$2:T15786,"Overtime")</f>
        <v>0</v>
      </c>
      <c r="P788">
        <f>COUNTIFS(olah!$Q788:Q15786,summary!A788,olah!$B788:B15786,summary!B788,olah!$N788:N15786,summary!C788,olah!$P788:P15786,summary!D788,olah!$T788:T15786,"Early")</f>
        <v>0</v>
      </c>
      <c r="Q788">
        <f>COUNTIFS(olah!$Q$2:Q15786,summary!A788,olah!$B$2:B15786,summary!B788,olah!$T$2:T15786,"Early")</f>
        <v>0</v>
      </c>
      <c r="R788">
        <f>COUNTIFS(olah!$Q788:Q15786,summary!A788,olah!$B788:B15786,summary!B788,olah!$N788:N15786,summary!C788,olah!$P788:P15786,summary!D788,olah!$T788:T15786,"NA CO")</f>
        <v>0</v>
      </c>
      <c r="S788">
        <f>COUNTIFS(olah!$Q$2:Q15786,summary!A788,olah!$B$2:B15786,summary!B788,olah!$T$2:T15786,"NA CO")</f>
        <v>0</v>
      </c>
      <c r="T788" t="str">
        <f>olah!R788</f>
        <v>Daily Journey</v>
      </c>
      <c r="U788" t="str">
        <f>IF(T788="Permit", olah!T788, "No Permit")</f>
        <v>No Permit</v>
      </c>
    </row>
    <row r="789" spans="1:21" hidden="1" x14ac:dyDescent="0.3">
      <c r="A789" s="23">
        <v>44561</v>
      </c>
      <c r="B789" t="s">
        <v>226</v>
      </c>
      <c r="C789" t="s">
        <v>28</v>
      </c>
      <c r="D789" t="s">
        <v>11607</v>
      </c>
      <c r="E789" t="str">
        <f>VLOOKUP(B789,olah!$B:$P,2,0)</f>
        <v>2021-12-01</v>
      </c>
      <c r="F789">
        <f>COUNTIFS(parameter!$J$4:$J$34,summary!A789,parameter!$I$4:$I$34,"&gt;="&amp;summary!$E789)</f>
        <v>31</v>
      </c>
      <c r="G789">
        <f>COUNTIFS(olah!$Q789:Q15787,summary!A789,olah!$B789:B15787,summary!B789,olah!$N789:N15787,summary!C789,olah!$P789:P15787,summary!D789,olah!$S789:S15787,"On Time")</f>
        <v>0</v>
      </c>
      <c r="H789">
        <f>COUNTIFS(olah!$Q$2:Q15787,summary!A789,olah!$B$2:B15787,summary!B789,olah!$S$2:S15787,"On Time")</f>
        <v>12</v>
      </c>
      <c r="I789">
        <f>COUNTIFS(olah!$Q789:Q15787,summary!A789,olah!$B789:B15787,summary!B789,olah!$N789:N15787,summary!C789,olah!$P789:P15787,summary!D789,olah!$S789:S15787,"Late")</f>
        <v>1</v>
      </c>
      <c r="J789">
        <f>COUNTIFS(olah!$Q$2:Q15787,summary!A789,olah!$B$2:B15787,summary!B789,olah!$S$2:S15787,"Late")</f>
        <v>11</v>
      </c>
      <c r="K789">
        <f t="shared" si="12"/>
        <v>7</v>
      </c>
      <c r="L789">
        <f>COUNTIFS(olah!$Q789:Q15787,summary!A789,olah!$B789:B15787,summary!B789,olah!$N789:N15787,summary!C789,olah!$P789:P15787,summary!D789,olah!$T789:T15787,"On Time CO")</f>
        <v>1</v>
      </c>
      <c r="M789">
        <f>COUNTIFS(olah!$Q$2:Q15787,summary!A789,olah!$B$2:B15787,summary!B789,olah!$T$2:T15787,"On Time CO")</f>
        <v>23</v>
      </c>
      <c r="N789">
        <f>COUNTIFS(olah!$Q789:Q15787,summary!A789,olah!$B789:B15787,summary!B789,olah!$N789:N15787,summary!C789,olah!$P789:P15787,summary!D789,olah!$T789:T15787,"Overtime")</f>
        <v>0</v>
      </c>
      <c r="O789">
        <f>COUNTIFS(olah!$Q$2:Q15787,summary!A789,olah!$B$2:B15787,summary!B789,olah!$T$2:T15787,"Overtime")</f>
        <v>0</v>
      </c>
      <c r="P789">
        <f>COUNTIFS(olah!$Q789:Q15787,summary!A789,olah!$B789:B15787,summary!B789,olah!$N789:N15787,summary!C789,olah!$P789:P15787,summary!D789,olah!$T789:T15787,"Early")</f>
        <v>0</v>
      </c>
      <c r="Q789">
        <f>COUNTIFS(olah!$Q$2:Q15787,summary!A789,olah!$B$2:B15787,summary!B789,olah!$T$2:T15787,"Early")</f>
        <v>0</v>
      </c>
      <c r="R789">
        <f>COUNTIFS(olah!$Q789:Q15787,summary!A789,olah!$B789:B15787,summary!B789,olah!$N789:N15787,summary!C789,olah!$P789:P15787,summary!D789,olah!$T789:T15787,"NA CO")</f>
        <v>0</v>
      </c>
      <c r="S789">
        <f>COUNTIFS(olah!$Q$2:Q15787,summary!A789,olah!$B$2:B15787,summary!B789,olah!$T$2:T15787,"NA CO")</f>
        <v>0</v>
      </c>
      <c r="T789" t="str">
        <f>olah!R789</f>
        <v>Attendance</v>
      </c>
      <c r="U789" t="str">
        <f>IF(T789="Permit", olah!T789, "No Permit")</f>
        <v>No Permit</v>
      </c>
    </row>
    <row r="790" spans="1:21" hidden="1" x14ac:dyDescent="0.3">
      <c r="A790" s="23">
        <v>44561</v>
      </c>
      <c r="B790" t="s">
        <v>226</v>
      </c>
      <c r="C790" t="s">
        <v>4238</v>
      </c>
      <c r="D790" t="s">
        <v>11608</v>
      </c>
      <c r="E790" t="str">
        <f>VLOOKUP(B790,olah!$B:$P,2,0)</f>
        <v>2021-12-01</v>
      </c>
      <c r="F790">
        <f>COUNTIFS(parameter!$J$4:$J$34,summary!A790,parameter!$I$4:$I$34,"&gt;="&amp;summary!$E790)</f>
        <v>31</v>
      </c>
      <c r="G790">
        <f>COUNTIFS(olah!$Q790:Q15788,summary!A790,olah!$B790:B15788,summary!B790,olah!$N790:N15788,summary!C790,olah!$P790:P15788,summary!D790,olah!$S790:S15788,"On Time")</f>
        <v>1</v>
      </c>
      <c r="H790">
        <f>COUNTIFS(olah!$Q$2:Q15788,summary!A790,olah!$B$2:B15788,summary!B790,olah!$S$2:S15788,"On Time")</f>
        <v>12</v>
      </c>
      <c r="I790">
        <f>COUNTIFS(olah!$Q790:Q15788,summary!A790,olah!$B790:B15788,summary!B790,olah!$N790:N15788,summary!C790,olah!$P790:P15788,summary!D790,olah!$S790:S15788,"Late")</f>
        <v>0</v>
      </c>
      <c r="J790">
        <f>COUNTIFS(olah!$Q$2:Q15788,summary!A790,olah!$B$2:B15788,summary!B790,olah!$S$2:S15788,"Late")</f>
        <v>11</v>
      </c>
      <c r="K790">
        <f t="shared" si="12"/>
        <v>8</v>
      </c>
      <c r="L790">
        <f>COUNTIFS(olah!$Q790:Q15788,summary!A790,olah!$B790:B15788,summary!B790,olah!$N790:N15788,summary!C790,olah!$P790:P15788,summary!D790,olah!$T790:T15788,"On Time CO")</f>
        <v>1</v>
      </c>
      <c r="M790">
        <f>COUNTIFS(olah!$Q$2:Q15788,summary!A790,olah!$B$2:B15788,summary!B790,olah!$T$2:T15788,"On Time CO")</f>
        <v>23</v>
      </c>
      <c r="N790">
        <f>COUNTIFS(olah!$Q790:Q15788,summary!A790,olah!$B790:B15788,summary!B790,olah!$N790:N15788,summary!C790,olah!$P790:P15788,summary!D790,olah!$T790:T15788,"Overtime")</f>
        <v>0</v>
      </c>
      <c r="O790">
        <f>COUNTIFS(olah!$Q$2:Q15788,summary!A790,olah!$B$2:B15788,summary!B790,olah!$T$2:T15788,"Overtime")</f>
        <v>0</v>
      </c>
      <c r="P790">
        <f>COUNTIFS(olah!$Q790:Q15788,summary!A790,olah!$B790:B15788,summary!B790,olah!$N790:N15788,summary!C790,olah!$P790:P15788,summary!D790,olah!$T790:T15788,"Early")</f>
        <v>0</v>
      </c>
      <c r="Q790">
        <f>COUNTIFS(olah!$Q$2:Q15788,summary!A790,olah!$B$2:B15788,summary!B790,olah!$T$2:T15788,"Early")</f>
        <v>0</v>
      </c>
      <c r="R790">
        <f>COUNTIFS(olah!$Q790:Q15788,summary!A790,olah!$B790:B15788,summary!B790,olah!$N790:N15788,summary!C790,olah!$P790:P15788,summary!D790,olah!$T790:T15788,"NA CO")</f>
        <v>0</v>
      </c>
      <c r="S790">
        <f>COUNTIFS(olah!$Q$2:Q15788,summary!A790,olah!$B$2:B15788,summary!B790,olah!$T$2:T15788,"NA CO")</f>
        <v>0</v>
      </c>
      <c r="T790" t="str">
        <f>olah!R790</f>
        <v>Daily Journey</v>
      </c>
      <c r="U790" t="str">
        <f>IF(T790="Permit", olah!T790, "No Permit")</f>
        <v>No Permit</v>
      </c>
    </row>
    <row r="791" spans="1:21" hidden="1" x14ac:dyDescent="0.3">
      <c r="A791" s="23">
        <v>44561</v>
      </c>
      <c r="B791" t="s">
        <v>226</v>
      </c>
      <c r="C791" t="s">
        <v>28</v>
      </c>
      <c r="D791" t="s">
        <v>11609</v>
      </c>
      <c r="E791" t="str">
        <f>VLOOKUP(B791,olah!$B:$P,2,0)</f>
        <v>2021-12-01</v>
      </c>
      <c r="F791">
        <f>COUNTIFS(parameter!$J$4:$J$34,summary!A791,parameter!$I$4:$I$34,"&gt;="&amp;summary!$E791)</f>
        <v>31</v>
      </c>
      <c r="G791">
        <f>COUNTIFS(olah!$Q791:Q15789,summary!A791,olah!$B791:B15789,summary!B791,olah!$N791:N15789,summary!C791,olah!$P791:P15789,summary!D791,olah!$S791:S15789,"On Time")</f>
        <v>0</v>
      </c>
      <c r="H791">
        <f>COUNTIFS(olah!$Q$2:Q15789,summary!A791,olah!$B$2:B15789,summary!B791,olah!$S$2:S15789,"On Time")</f>
        <v>12</v>
      </c>
      <c r="I791">
        <f>COUNTIFS(olah!$Q791:Q15789,summary!A791,olah!$B791:B15789,summary!B791,olah!$N791:N15789,summary!C791,olah!$P791:P15789,summary!D791,olah!$S791:S15789,"Late")</f>
        <v>1</v>
      </c>
      <c r="J791">
        <f>COUNTIFS(olah!$Q$2:Q15789,summary!A791,olah!$B$2:B15789,summary!B791,olah!$S$2:S15789,"Late")</f>
        <v>11</v>
      </c>
      <c r="K791">
        <f t="shared" si="12"/>
        <v>7</v>
      </c>
      <c r="L791">
        <f>COUNTIFS(olah!$Q791:Q15789,summary!A791,olah!$B791:B15789,summary!B791,olah!$N791:N15789,summary!C791,olah!$P791:P15789,summary!D791,olah!$T791:T15789,"On Time CO")</f>
        <v>1</v>
      </c>
      <c r="M791">
        <f>COUNTIFS(olah!$Q$2:Q15789,summary!A791,olah!$B$2:B15789,summary!B791,olah!$T$2:T15789,"On Time CO")</f>
        <v>23</v>
      </c>
      <c r="N791">
        <f>COUNTIFS(olah!$Q791:Q15789,summary!A791,olah!$B791:B15789,summary!B791,olah!$N791:N15789,summary!C791,olah!$P791:P15789,summary!D791,olah!$T791:T15789,"Overtime")</f>
        <v>0</v>
      </c>
      <c r="O791">
        <f>COUNTIFS(olah!$Q$2:Q15789,summary!A791,olah!$B$2:B15789,summary!B791,olah!$T$2:T15789,"Overtime")</f>
        <v>0</v>
      </c>
      <c r="P791">
        <f>COUNTIFS(olah!$Q791:Q15789,summary!A791,olah!$B791:B15789,summary!B791,olah!$N791:N15789,summary!C791,olah!$P791:P15789,summary!D791,olah!$T791:T15789,"Early")</f>
        <v>0</v>
      </c>
      <c r="Q791">
        <f>COUNTIFS(olah!$Q$2:Q15789,summary!A791,olah!$B$2:B15789,summary!B791,olah!$T$2:T15789,"Early")</f>
        <v>0</v>
      </c>
      <c r="R791">
        <f>COUNTIFS(olah!$Q791:Q15789,summary!A791,olah!$B791:B15789,summary!B791,olah!$N791:N15789,summary!C791,olah!$P791:P15789,summary!D791,olah!$T791:T15789,"NA CO")</f>
        <v>0</v>
      </c>
      <c r="S791">
        <f>COUNTIFS(olah!$Q$2:Q15789,summary!A791,olah!$B$2:B15789,summary!B791,olah!$T$2:T15789,"NA CO")</f>
        <v>0</v>
      </c>
      <c r="T791" t="str">
        <f>olah!R791</f>
        <v>Attendance</v>
      </c>
      <c r="U791" t="str">
        <f>IF(T791="Permit", olah!T791, "No Permit")</f>
        <v>No Permit</v>
      </c>
    </row>
    <row r="792" spans="1:21" hidden="1" x14ac:dyDescent="0.3">
      <c r="A792" s="23">
        <v>44561</v>
      </c>
      <c r="B792" t="s">
        <v>226</v>
      </c>
      <c r="C792" t="s">
        <v>4238</v>
      </c>
      <c r="D792" t="s">
        <v>9024</v>
      </c>
      <c r="E792" t="str">
        <f>VLOOKUP(B792,olah!$B:$P,2,0)</f>
        <v>2021-12-01</v>
      </c>
      <c r="F792">
        <f>COUNTIFS(parameter!$J$4:$J$34,summary!A792,parameter!$I$4:$I$34,"&gt;="&amp;summary!$E792)</f>
        <v>31</v>
      </c>
      <c r="G792">
        <f>COUNTIFS(olah!$Q792:Q15790,summary!A792,olah!$B792:B15790,summary!B792,olah!$N792:N15790,summary!C792,olah!$P792:P15790,summary!D792,olah!$S792:S15790,"On Time")</f>
        <v>1</v>
      </c>
      <c r="H792">
        <f>COUNTIFS(olah!$Q$2:Q15790,summary!A792,olah!$B$2:B15790,summary!B792,olah!$S$2:S15790,"On Time")</f>
        <v>12</v>
      </c>
      <c r="I792">
        <f>COUNTIFS(olah!$Q792:Q15790,summary!A792,olah!$B792:B15790,summary!B792,olah!$N792:N15790,summary!C792,olah!$P792:P15790,summary!D792,olah!$S792:S15790,"Late")</f>
        <v>0</v>
      </c>
      <c r="J792">
        <f>COUNTIFS(olah!$Q$2:Q15790,summary!A792,olah!$B$2:B15790,summary!B792,olah!$S$2:S15790,"Late")</f>
        <v>11</v>
      </c>
      <c r="K792">
        <f t="shared" si="12"/>
        <v>8</v>
      </c>
      <c r="L792">
        <f>COUNTIFS(olah!$Q792:Q15790,summary!A792,olah!$B792:B15790,summary!B792,olah!$N792:N15790,summary!C792,olah!$P792:P15790,summary!D792,olah!$T792:T15790,"On Time CO")</f>
        <v>1</v>
      </c>
      <c r="M792">
        <f>COUNTIFS(olah!$Q$2:Q15790,summary!A792,olah!$B$2:B15790,summary!B792,olah!$T$2:T15790,"On Time CO")</f>
        <v>23</v>
      </c>
      <c r="N792">
        <f>COUNTIFS(olah!$Q792:Q15790,summary!A792,olah!$B792:B15790,summary!B792,olah!$N792:N15790,summary!C792,olah!$P792:P15790,summary!D792,olah!$T792:T15790,"Overtime")</f>
        <v>0</v>
      </c>
      <c r="O792">
        <f>COUNTIFS(olah!$Q$2:Q15790,summary!A792,olah!$B$2:B15790,summary!B792,olah!$T$2:T15790,"Overtime")</f>
        <v>0</v>
      </c>
      <c r="P792">
        <f>COUNTIFS(olah!$Q792:Q15790,summary!A792,olah!$B792:B15790,summary!B792,olah!$N792:N15790,summary!C792,olah!$P792:P15790,summary!D792,olah!$T792:T15790,"Early")</f>
        <v>0</v>
      </c>
      <c r="Q792">
        <f>COUNTIFS(olah!$Q$2:Q15790,summary!A792,olah!$B$2:B15790,summary!B792,olah!$T$2:T15790,"Early")</f>
        <v>0</v>
      </c>
      <c r="R792">
        <f>COUNTIFS(olah!$Q792:Q15790,summary!A792,olah!$B792:B15790,summary!B792,olah!$N792:N15790,summary!C792,olah!$P792:P15790,summary!D792,olah!$T792:T15790,"NA CO")</f>
        <v>0</v>
      </c>
      <c r="S792">
        <f>COUNTIFS(olah!$Q$2:Q15790,summary!A792,olah!$B$2:B15790,summary!B792,olah!$T$2:T15790,"NA CO")</f>
        <v>0</v>
      </c>
      <c r="T792" t="str">
        <f>olah!R792</f>
        <v>Daily Journey</v>
      </c>
      <c r="U792" t="str">
        <f>IF(T792="Permit", olah!T792, "No Permit")</f>
        <v>No Permit</v>
      </c>
    </row>
    <row r="793" spans="1:21" hidden="1" x14ac:dyDescent="0.3">
      <c r="A793" s="23">
        <v>44561</v>
      </c>
      <c r="B793" t="s">
        <v>226</v>
      </c>
      <c r="C793" t="s">
        <v>28</v>
      </c>
      <c r="D793" t="s">
        <v>10213</v>
      </c>
      <c r="E793" t="str">
        <f>VLOOKUP(B793,olah!$B:$P,2,0)</f>
        <v>2021-12-01</v>
      </c>
      <c r="F793">
        <f>COUNTIFS(parameter!$J$4:$J$34,summary!A793,parameter!$I$4:$I$34,"&gt;="&amp;summary!$E793)</f>
        <v>31</v>
      </c>
      <c r="G793">
        <f>COUNTIFS(olah!$Q793:Q15791,summary!A793,olah!$B793:B15791,summary!B793,olah!$N793:N15791,summary!C793,olah!$P793:P15791,summary!D793,olah!$S793:S15791,"On Time")</f>
        <v>0</v>
      </c>
      <c r="H793">
        <f>COUNTIFS(olah!$Q$2:Q15791,summary!A793,olah!$B$2:B15791,summary!B793,olah!$S$2:S15791,"On Time")</f>
        <v>12</v>
      </c>
      <c r="I793">
        <f>COUNTIFS(olah!$Q793:Q15791,summary!A793,olah!$B793:B15791,summary!B793,olah!$N793:N15791,summary!C793,olah!$P793:P15791,summary!D793,olah!$S793:S15791,"Late")</f>
        <v>1</v>
      </c>
      <c r="J793">
        <f>COUNTIFS(olah!$Q$2:Q15791,summary!A793,olah!$B$2:B15791,summary!B793,olah!$S$2:S15791,"Late")</f>
        <v>11</v>
      </c>
      <c r="K793">
        <f t="shared" si="12"/>
        <v>7</v>
      </c>
      <c r="L793">
        <f>COUNTIFS(olah!$Q793:Q15791,summary!A793,olah!$B793:B15791,summary!B793,olah!$N793:N15791,summary!C793,olah!$P793:P15791,summary!D793,olah!$T793:T15791,"On Time CO")</f>
        <v>1</v>
      </c>
      <c r="M793">
        <f>COUNTIFS(olah!$Q$2:Q15791,summary!A793,olah!$B$2:B15791,summary!B793,olah!$T$2:T15791,"On Time CO")</f>
        <v>23</v>
      </c>
      <c r="N793">
        <f>COUNTIFS(olah!$Q793:Q15791,summary!A793,olah!$B793:B15791,summary!B793,olah!$N793:N15791,summary!C793,olah!$P793:P15791,summary!D793,olah!$T793:T15791,"Overtime")</f>
        <v>0</v>
      </c>
      <c r="O793">
        <f>COUNTIFS(olah!$Q$2:Q15791,summary!A793,olah!$B$2:B15791,summary!B793,olah!$T$2:T15791,"Overtime")</f>
        <v>0</v>
      </c>
      <c r="P793">
        <f>COUNTIFS(olah!$Q793:Q15791,summary!A793,olah!$B793:B15791,summary!B793,olah!$N793:N15791,summary!C793,olah!$P793:P15791,summary!D793,olah!$T793:T15791,"Early")</f>
        <v>0</v>
      </c>
      <c r="Q793">
        <f>COUNTIFS(olah!$Q$2:Q15791,summary!A793,olah!$B$2:B15791,summary!B793,olah!$T$2:T15791,"Early")</f>
        <v>0</v>
      </c>
      <c r="R793">
        <f>COUNTIFS(olah!$Q793:Q15791,summary!A793,olah!$B793:B15791,summary!B793,olah!$N793:N15791,summary!C793,olah!$P793:P15791,summary!D793,olah!$T793:T15791,"NA CO")</f>
        <v>0</v>
      </c>
      <c r="S793">
        <f>COUNTIFS(olah!$Q$2:Q15791,summary!A793,olah!$B$2:B15791,summary!B793,olah!$T$2:T15791,"NA CO")</f>
        <v>0</v>
      </c>
      <c r="T793" t="str">
        <f>olah!R793</f>
        <v>Attendance</v>
      </c>
      <c r="U793" t="str">
        <f>IF(T793="Permit", olah!T793, "No Permit")</f>
        <v>No Permit</v>
      </c>
    </row>
    <row r="794" spans="1:21" hidden="1" x14ac:dyDescent="0.3">
      <c r="A794" s="23">
        <v>44561</v>
      </c>
      <c r="B794" t="s">
        <v>226</v>
      </c>
      <c r="C794" t="s">
        <v>4238</v>
      </c>
      <c r="D794" t="s">
        <v>7927</v>
      </c>
      <c r="E794" t="str">
        <f>VLOOKUP(B794,olah!$B:$P,2,0)</f>
        <v>2021-12-01</v>
      </c>
      <c r="F794">
        <f>COUNTIFS(parameter!$J$4:$J$34,summary!A794,parameter!$I$4:$I$34,"&gt;="&amp;summary!$E794)</f>
        <v>31</v>
      </c>
      <c r="G794">
        <f>COUNTIFS(olah!$Q794:Q15792,summary!A794,olah!$B794:B15792,summary!B794,olah!$N794:N15792,summary!C794,olah!$P794:P15792,summary!D794,olah!$S794:S15792,"On Time")</f>
        <v>1</v>
      </c>
      <c r="H794">
        <f>COUNTIFS(olah!$Q$2:Q15792,summary!A794,olah!$B$2:B15792,summary!B794,olah!$S$2:S15792,"On Time")</f>
        <v>12</v>
      </c>
      <c r="I794">
        <f>COUNTIFS(olah!$Q794:Q15792,summary!A794,olah!$B794:B15792,summary!B794,olah!$N794:N15792,summary!C794,olah!$P794:P15792,summary!D794,olah!$S794:S15792,"Late")</f>
        <v>0</v>
      </c>
      <c r="J794">
        <f>COUNTIFS(olah!$Q$2:Q15792,summary!A794,olah!$B$2:B15792,summary!B794,olah!$S$2:S15792,"Late")</f>
        <v>11</v>
      </c>
      <c r="K794">
        <f t="shared" si="12"/>
        <v>8</v>
      </c>
      <c r="L794">
        <f>COUNTIFS(olah!$Q794:Q15792,summary!A794,olah!$B794:B15792,summary!B794,olah!$N794:N15792,summary!C794,olah!$P794:P15792,summary!D794,olah!$T794:T15792,"On Time CO")</f>
        <v>1</v>
      </c>
      <c r="M794">
        <f>COUNTIFS(olah!$Q$2:Q15792,summary!A794,olah!$B$2:B15792,summary!B794,olah!$T$2:T15792,"On Time CO")</f>
        <v>23</v>
      </c>
      <c r="N794">
        <f>COUNTIFS(olah!$Q794:Q15792,summary!A794,olah!$B794:B15792,summary!B794,olah!$N794:N15792,summary!C794,olah!$P794:P15792,summary!D794,olah!$T794:T15792,"Overtime")</f>
        <v>0</v>
      </c>
      <c r="O794">
        <f>COUNTIFS(olah!$Q$2:Q15792,summary!A794,olah!$B$2:B15792,summary!B794,olah!$T$2:T15792,"Overtime")</f>
        <v>0</v>
      </c>
      <c r="P794">
        <f>COUNTIFS(olah!$Q794:Q15792,summary!A794,olah!$B794:B15792,summary!B794,olah!$N794:N15792,summary!C794,olah!$P794:P15792,summary!D794,olah!$T794:T15792,"Early")</f>
        <v>0</v>
      </c>
      <c r="Q794">
        <f>COUNTIFS(olah!$Q$2:Q15792,summary!A794,olah!$B$2:B15792,summary!B794,olah!$T$2:T15792,"Early")</f>
        <v>0</v>
      </c>
      <c r="R794">
        <f>COUNTIFS(olah!$Q794:Q15792,summary!A794,olah!$B794:B15792,summary!B794,olah!$N794:N15792,summary!C794,olah!$P794:P15792,summary!D794,olah!$T794:T15792,"NA CO")</f>
        <v>0</v>
      </c>
      <c r="S794">
        <f>COUNTIFS(olah!$Q$2:Q15792,summary!A794,olah!$B$2:B15792,summary!B794,olah!$T$2:T15792,"NA CO")</f>
        <v>0</v>
      </c>
      <c r="T794" t="str">
        <f>olah!R794</f>
        <v>Daily Journey</v>
      </c>
      <c r="U794" t="str">
        <f>IF(T794="Permit", olah!T794, "No Permit")</f>
        <v>No Permit</v>
      </c>
    </row>
    <row r="795" spans="1:21" hidden="1" x14ac:dyDescent="0.3">
      <c r="A795" s="23">
        <v>44561</v>
      </c>
      <c r="B795" t="s">
        <v>226</v>
      </c>
      <c r="C795" t="s">
        <v>28</v>
      </c>
      <c r="D795" t="s">
        <v>11610</v>
      </c>
      <c r="E795" t="str">
        <f>VLOOKUP(B795,olah!$B:$P,2,0)</f>
        <v>2021-12-01</v>
      </c>
      <c r="F795">
        <f>COUNTIFS(parameter!$J$4:$J$34,summary!A795,parameter!$I$4:$I$34,"&gt;="&amp;summary!$E795)</f>
        <v>31</v>
      </c>
      <c r="G795">
        <f>COUNTIFS(olah!$Q795:Q15793,summary!A795,olah!$B795:B15793,summary!B795,olah!$N795:N15793,summary!C795,olah!$P795:P15793,summary!D795,olah!$S795:S15793,"On Time")</f>
        <v>0</v>
      </c>
      <c r="H795">
        <f>COUNTIFS(olah!$Q$2:Q15793,summary!A795,olah!$B$2:B15793,summary!B795,olah!$S$2:S15793,"On Time")</f>
        <v>12</v>
      </c>
      <c r="I795">
        <f>COUNTIFS(olah!$Q795:Q15793,summary!A795,olah!$B795:B15793,summary!B795,olah!$N795:N15793,summary!C795,olah!$P795:P15793,summary!D795,olah!$S795:S15793,"Late")</f>
        <v>1</v>
      </c>
      <c r="J795">
        <f>COUNTIFS(olah!$Q$2:Q15793,summary!A795,olah!$B$2:B15793,summary!B795,olah!$S$2:S15793,"Late")</f>
        <v>11</v>
      </c>
      <c r="K795">
        <f t="shared" si="12"/>
        <v>7</v>
      </c>
      <c r="L795">
        <f>COUNTIFS(olah!$Q795:Q15793,summary!A795,olah!$B795:B15793,summary!B795,olah!$N795:N15793,summary!C795,olah!$P795:P15793,summary!D795,olah!$T795:T15793,"On Time CO")</f>
        <v>1</v>
      </c>
      <c r="M795">
        <f>COUNTIFS(olah!$Q$2:Q15793,summary!A795,olah!$B$2:B15793,summary!B795,olah!$T$2:T15793,"On Time CO")</f>
        <v>23</v>
      </c>
      <c r="N795">
        <f>COUNTIFS(olah!$Q795:Q15793,summary!A795,olah!$B795:B15793,summary!B795,olah!$N795:N15793,summary!C795,olah!$P795:P15793,summary!D795,olah!$T795:T15793,"Overtime")</f>
        <v>0</v>
      </c>
      <c r="O795">
        <f>COUNTIFS(olah!$Q$2:Q15793,summary!A795,olah!$B$2:B15793,summary!B795,olah!$T$2:T15793,"Overtime")</f>
        <v>0</v>
      </c>
      <c r="P795">
        <f>COUNTIFS(olah!$Q795:Q15793,summary!A795,olah!$B795:B15793,summary!B795,olah!$N795:N15793,summary!C795,olah!$P795:P15793,summary!D795,olah!$T795:T15793,"Early")</f>
        <v>0</v>
      </c>
      <c r="Q795">
        <f>COUNTIFS(olah!$Q$2:Q15793,summary!A795,olah!$B$2:B15793,summary!B795,olah!$T$2:T15793,"Early")</f>
        <v>0</v>
      </c>
      <c r="R795">
        <f>COUNTIFS(olah!$Q795:Q15793,summary!A795,olah!$B795:B15793,summary!B795,olah!$N795:N15793,summary!C795,olah!$P795:P15793,summary!D795,olah!$T795:T15793,"NA CO")</f>
        <v>0</v>
      </c>
      <c r="S795">
        <f>COUNTIFS(olah!$Q$2:Q15793,summary!A795,olah!$B$2:B15793,summary!B795,olah!$T$2:T15793,"NA CO")</f>
        <v>0</v>
      </c>
      <c r="T795" t="str">
        <f>olah!R795</f>
        <v>Attendance</v>
      </c>
      <c r="U795" t="str">
        <f>IF(T795="Permit", olah!T795, "No Permit")</f>
        <v>No Permit</v>
      </c>
    </row>
    <row r="796" spans="1:21" hidden="1" x14ac:dyDescent="0.3">
      <c r="A796" s="23">
        <v>44561</v>
      </c>
      <c r="B796" t="s">
        <v>226</v>
      </c>
      <c r="C796" t="s">
        <v>4238</v>
      </c>
      <c r="D796" t="s">
        <v>9025</v>
      </c>
      <c r="E796" t="str">
        <f>VLOOKUP(B796,olah!$B:$P,2,0)</f>
        <v>2021-12-01</v>
      </c>
      <c r="F796">
        <f>COUNTIFS(parameter!$J$4:$J$34,summary!A796,parameter!$I$4:$I$34,"&gt;="&amp;summary!$E796)</f>
        <v>31</v>
      </c>
      <c r="G796">
        <f>COUNTIFS(olah!$Q796:Q15794,summary!A796,olah!$B796:B15794,summary!B796,olah!$N796:N15794,summary!C796,olah!$P796:P15794,summary!D796,olah!$S796:S15794,"On Time")</f>
        <v>1</v>
      </c>
      <c r="H796">
        <f>COUNTIFS(olah!$Q$2:Q15794,summary!A796,olah!$B$2:B15794,summary!B796,olah!$S$2:S15794,"On Time")</f>
        <v>12</v>
      </c>
      <c r="I796">
        <f>COUNTIFS(olah!$Q796:Q15794,summary!A796,olah!$B796:B15794,summary!B796,olah!$N796:N15794,summary!C796,olah!$P796:P15794,summary!D796,olah!$S796:S15794,"Late")</f>
        <v>0</v>
      </c>
      <c r="J796">
        <f>COUNTIFS(olah!$Q$2:Q15794,summary!A796,olah!$B$2:B15794,summary!B796,olah!$S$2:S15794,"Late")</f>
        <v>11</v>
      </c>
      <c r="K796">
        <f t="shared" si="12"/>
        <v>8</v>
      </c>
      <c r="L796">
        <f>COUNTIFS(olah!$Q796:Q15794,summary!A796,olah!$B796:B15794,summary!B796,olah!$N796:N15794,summary!C796,olah!$P796:P15794,summary!D796,olah!$T796:T15794,"On Time CO")</f>
        <v>1</v>
      </c>
      <c r="M796">
        <f>COUNTIFS(olah!$Q$2:Q15794,summary!A796,olah!$B$2:B15794,summary!B796,olah!$T$2:T15794,"On Time CO")</f>
        <v>23</v>
      </c>
      <c r="N796">
        <f>COUNTIFS(olah!$Q796:Q15794,summary!A796,olah!$B796:B15794,summary!B796,olah!$N796:N15794,summary!C796,olah!$P796:P15794,summary!D796,olah!$T796:T15794,"Overtime")</f>
        <v>0</v>
      </c>
      <c r="O796">
        <f>COUNTIFS(olah!$Q$2:Q15794,summary!A796,olah!$B$2:B15794,summary!B796,olah!$T$2:T15794,"Overtime")</f>
        <v>0</v>
      </c>
      <c r="P796">
        <f>COUNTIFS(olah!$Q796:Q15794,summary!A796,olah!$B796:B15794,summary!B796,olah!$N796:N15794,summary!C796,olah!$P796:P15794,summary!D796,olah!$T796:T15794,"Early")</f>
        <v>0</v>
      </c>
      <c r="Q796">
        <f>COUNTIFS(olah!$Q$2:Q15794,summary!A796,olah!$B$2:B15794,summary!B796,olah!$T$2:T15794,"Early")</f>
        <v>0</v>
      </c>
      <c r="R796">
        <f>COUNTIFS(olah!$Q796:Q15794,summary!A796,olah!$B796:B15794,summary!B796,olah!$N796:N15794,summary!C796,olah!$P796:P15794,summary!D796,olah!$T796:T15794,"NA CO")</f>
        <v>0</v>
      </c>
      <c r="S796">
        <f>COUNTIFS(olah!$Q$2:Q15794,summary!A796,olah!$B$2:B15794,summary!B796,olah!$T$2:T15794,"NA CO")</f>
        <v>0</v>
      </c>
      <c r="T796" t="str">
        <f>olah!R796</f>
        <v>Daily Journey</v>
      </c>
      <c r="U796" t="str">
        <f>IF(T796="Permit", olah!T796, "No Permit")</f>
        <v>No Permit</v>
      </c>
    </row>
    <row r="797" spans="1:21" hidden="1" x14ac:dyDescent="0.3">
      <c r="A797" s="23">
        <v>44561</v>
      </c>
      <c r="B797" t="s">
        <v>226</v>
      </c>
      <c r="C797" t="s">
        <v>28</v>
      </c>
      <c r="D797" t="s">
        <v>10214</v>
      </c>
      <c r="E797" t="str">
        <f>VLOOKUP(B797,olah!$B:$P,2,0)</f>
        <v>2021-12-01</v>
      </c>
      <c r="F797">
        <f>COUNTIFS(parameter!$J$4:$J$34,summary!A797,parameter!$I$4:$I$34,"&gt;="&amp;summary!$E797)</f>
        <v>31</v>
      </c>
      <c r="G797">
        <f>COUNTIFS(olah!$Q797:Q15795,summary!A797,olah!$B797:B15795,summary!B797,olah!$N797:N15795,summary!C797,olah!$P797:P15795,summary!D797,olah!$S797:S15795,"On Time")</f>
        <v>0</v>
      </c>
      <c r="H797">
        <f>COUNTIFS(olah!$Q$2:Q15795,summary!A797,olah!$B$2:B15795,summary!B797,olah!$S$2:S15795,"On Time")</f>
        <v>12</v>
      </c>
      <c r="I797">
        <f>COUNTIFS(olah!$Q797:Q15795,summary!A797,olah!$B797:B15795,summary!B797,olah!$N797:N15795,summary!C797,olah!$P797:P15795,summary!D797,olah!$S797:S15795,"Late")</f>
        <v>1</v>
      </c>
      <c r="J797">
        <f>COUNTIFS(olah!$Q$2:Q15795,summary!A797,olah!$B$2:B15795,summary!B797,olah!$S$2:S15795,"Late")</f>
        <v>11</v>
      </c>
      <c r="K797">
        <f t="shared" si="12"/>
        <v>7</v>
      </c>
      <c r="L797">
        <f>COUNTIFS(olah!$Q797:Q15795,summary!A797,olah!$B797:B15795,summary!B797,olah!$N797:N15795,summary!C797,olah!$P797:P15795,summary!D797,olah!$T797:T15795,"On Time CO")</f>
        <v>1</v>
      </c>
      <c r="M797">
        <f>COUNTIFS(olah!$Q$2:Q15795,summary!A797,olah!$B$2:B15795,summary!B797,olah!$T$2:T15795,"On Time CO")</f>
        <v>23</v>
      </c>
      <c r="N797">
        <f>COUNTIFS(olah!$Q797:Q15795,summary!A797,olah!$B797:B15795,summary!B797,olah!$N797:N15795,summary!C797,olah!$P797:P15795,summary!D797,olah!$T797:T15795,"Overtime")</f>
        <v>0</v>
      </c>
      <c r="O797">
        <f>COUNTIFS(olah!$Q$2:Q15795,summary!A797,olah!$B$2:B15795,summary!B797,olah!$T$2:T15795,"Overtime")</f>
        <v>0</v>
      </c>
      <c r="P797">
        <f>COUNTIFS(olah!$Q797:Q15795,summary!A797,olah!$B797:B15795,summary!B797,olah!$N797:N15795,summary!C797,olah!$P797:P15795,summary!D797,olah!$T797:T15795,"Early")</f>
        <v>0</v>
      </c>
      <c r="Q797">
        <f>COUNTIFS(olah!$Q$2:Q15795,summary!A797,olah!$B$2:B15795,summary!B797,olah!$T$2:T15795,"Early")</f>
        <v>0</v>
      </c>
      <c r="R797">
        <f>COUNTIFS(olah!$Q797:Q15795,summary!A797,olah!$B797:B15795,summary!B797,olah!$N797:N15795,summary!C797,olah!$P797:P15795,summary!D797,olah!$T797:T15795,"NA CO")</f>
        <v>0</v>
      </c>
      <c r="S797">
        <f>COUNTIFS(olah!$Q$2:Q15795,summary!A797,olah!$B$2:B15795,summary!B797,olah!$T$2:T15795,"NA CO")</f>
        <v>0</v>
      </c>
      <c r="T797" t="str">
        <f>olah!R797</f>
        <v>Attendance</v>
      </c>
      <c r="U797" t="str">
        <f>IF(T797="Permit", olah!T797, "No Permit")</f>
        <v>No Permit</v>
      </c>
    </row>
    <row r="798" spans="1:21" hidden="1" x14ac:dyDescent="0.3">
      <c r="A798" s="23">
        <v>44561</v>
      </c>
      <c r="B798" t="s">
        <v>226</v>
      </c>
      <c r="C798" t="s">
        <v>4238</v>
      </c>
      <c r="D798" t="s">
        <v>7814</v>
      </c>
      <c r="E798" t="str">
        <f>VLOOKUP(B798,olah!$B:$P,2,0)</f>
        <v>2021-12-01</v>
      </c>
      <c r="F798">
        <f>COUNTIFS(parameter!$J$4:$J$34,summary!A798,parameter!$I$4:$I$34,"&gt;="&amp;summary!$E798)</f>
        <v>31</v>
      </c>
      <c r="G798">
        <f>COUNTIFS(olah!$Q798:Q15796,summary!A798,olah!$B798:B15796,summary!B798,olah!$N798:N15796,summary!C798,olah!$P798:P15796,summary!D798,olah!$S798:S15796,"On Time")</f>
        <v>1</v>
      </c>
      <c r="H798">
        <f>COUNTIFS(olah!$Q$2:Q15796,summary!A798,olah!$B$2:B15796,summary!B798,olah!$S$2:S15796,"On Time")</f>
        <v>12</v>
      </c>
      <c r="I798">
        <f>COUNTIFS(olah!$Q798:Q15796,summary!A798,olah!$B798:B15796,summary!B798,olah!$N798:N15796,summary!C798,olah!$P798:P15796,summary!D798,olah!$S798:S15796,"Late")</f>
        <v>0</v>
      </c>
      <c r="J798">
        <f>COUNTIFS(olah!$Q$2:Q15796,summary!A798,olah!$B$2:B15796,summary!B798,olah!$S$2:S15796,"Late")</f>
        <v>11</v>
      </c>
      <c r="K798">
        <f t="shared" si="12"/>
        <v>8</v>
      </c>
      <c r="L798">
        <f>COUNTIFS(olah!$Q798:Q15796,summary!A798,olah!$B798:B15796,summary!B798,olah!$N798:N15796,summary!C798,olah!$P798:P15796,summary!D798,olah!$T798:T15796,"On Time CO")</f>
        <v>1</v>
      </c>
      <c r="M798">
        <f>COUNTIFS(olah!$Q$2:Q15796,summary!A798,olah!$B$2:B15796,summary!B798,olah!$T$2:T15796,"On Time CO")</f>
        <v>23</v>
      </c>
      <c r="N798">
        <f>COUNTIFS(olah!$Q798:Q15796,summary!A798,olah!$B798:B15796,summary!B798,olah!$N798:N15796,summary!C798,olah!$P798:P15796,summary!D798,olah!$T798:T15796,"Overtime")</f>
        <v>0</v>
      </c>
      <c r="O798">
        <f>COUNTIFS(olah!$Q$2:Q15796,summary!A798,olah!$B$2:B15796,summary!B798,olah!$T$2:T15796,"Overtime")</f>
        <v>0</v>
      </c>
      <c r="P798">
        <f>COUNTIFS(olah!$Q798:Q15796,summary!A798,olah!$B798:B15796,summary!B798,olah!$N798:N15796,summary!C798,olah!$P798:P15796,summary!D798,olah!$T798:T15796,"Early")</f>
        <v>0</v>
      </c>
      <c r="Q798">
        <f>COUNTIFS(olah!$Q$2:Q15796,summary!A798,olah!$B$2:B15796,summary!B798,olah!$T$2:T15796,"Early")</f>
        <v>0</v>
      </c>
      <c r="R798">
        <f>COUNTIFS(olah!$Q798:Q15796,summary!A798,olah!$B798:B15796,summary!B798,olah!$N798:N15796,summary!C798,olah!$P798:P15796,summary!D798,olah!$T798:T15796,"NA CO")</f>
        <v>0</v>
      </c>
      <c r="S798">
        <f>COUNTIFS(olah!$Q$2:Q15796,summary!A798,olah!$B$2:B15796,summary!B798,olah!$T$2:T15796,"NA CO")</f>
        <v>0</v>
      </c>
      <c r="T798" t="str">
        <f>olah!R798</f>
        <v>Daily Journey</v>
      </c>
      <c r="U798" t="str">
        <f>IF(T798="Permit", olah!T798, "No Permit")</f>
        <v>No Permit</v>
      </c>
    </row>
    <row r="799" spans="1:21" hidden="1" x14ac:dyDescent="0.3">
      <c r="A799" s="23">
        <v>44561</v>
      </c>
      <c r="B799" t="s">
        <v>229</v>
      </c>
      <c r="C799" t="s">
        <v>184</v>
      </c>
      <c r="D799" t="s">
        <v>1390</v>
      </c>
      <c r="E799" t="str">
        <f>VLOOKUP(B799,olah!$B:$P,2,0)</f>
        <v>2021-12-01</v>
      </c>
      <c r="F799">
        <f>COUNTIFS(parameter!$J$4:$J$34,summary!A799,parameter!$I$4:$I$34,"&gt;="&amp;summary!$E799)</f>
        <v>31</v>
      </c>
      <c r="G799">
        <f>COUNTIFS(olah!$Q799:Q15797,summary!A799,olah!$B799:B15797,summary!B799,olah!$N799:N15797,summary!C799,olah!$P799:P15797,summary!D799,olah!$S799:S15797,"On Time")</f>
        <v>1</v>
      </c>
      <c r="H799">
        <f>COUNTIFS(olah!$Q$2:Q15797,summary!A799,olah!$B$2:B15797,summary!B799,olah!$S$2:S15797,"On Time")</f>
        <v>27</v>
      </c>
      <c r="I799">
        <f>COUNTIFS(olah!$Q799:Q15797,summary!A799,olah!$B799:B15797,summary!B799,olah!$N799:N15797,summary!C799,olah!$P799:P15797,summary!D799,olah!$S799:S15797,"Late")</f>
        <v>0</v>
      </c>
      <c r="J799">
        <f>COUNTIFS(olah!$Q$2:Q15797,summary!A799,olah!$B$2:B15797,summary!B799,olah!$S$2:S15797,"Late")</f>
        <v>0</v>
      </c>
      <c r="K799">
        <f t="shared" si="12"/>
        <v>4</v>
      </c>
      <c r="L799">
        <f>COUNTIFS(olah!$Q799:Q15797,summary!A799,olah!$B799:B15797,summary!B799,olah!$N799:N15797,summary!C799,olah!$P799:P15797,summary!D799,olah!$T799:T15797,"On Time CO")</f>
        <v>1</v>
      </c>
      <c r="M799">
        <f>COUNTIFS(olah!$Q$2:Q15797,summary!A799,olah!$B$2:B15797,summary!B799,olah!$T$2:T15797,"On Time CO")</f>
        <v>25</v>
      </c>
      <c r="N799">
        <f>COUNTIFS(olah!$Q799:Q15797,summary!A799,olah!$B799:B15797,summary!B799,olah!$N799:N15797,summary!C799,olah!$P799:P15797,summary!D799,olah!$T799:T15797,"Overtime")</f>
        <v>0</v>
      </c>
      <c r="O799">
        <f>COUNTIFS(olah!$Q$2:Q15797,summary!A799,olah!$B$2:B15797,summary!B799,olah!$T$2:T15797,"Overtime")</f>
        <v>0</v>
      </c>
      <c r="P799">
        <f>COUNTIFS(olah!$Q799:Q15797,summary!A799,olah!$B799:B15797,summary!B799,olah!$N799:N15797,summary!C799,olah!$P799:P15797,summary!D799,olah!$T799:T15797,"Early")</f>
        <v>0</v>
      </c>
      <c r="Q799">
        <f>COUNTIFS(olah!$Q$2:Q15797,summary!A799,olah!$B$2:B15797,summary!B799,olah!$T$2:T15797,"Early")</f>
        <v>1</v>
      </c>
      <c r="R799">
        <f>COUNTIFS(olah!$Q799:Q15797,summary!A799,olah!$B799:B15797,summary!B799,olah!$N799:N15797,summary!C799,olah!$P799:P15797,summary!D799,olah!$T799:T15797,"NA CO")</f>
        <v>0</v>
      </c>
      <c r="S799">
        <f>COUNTIFS(olah!$Q$2:Q15797,summary!A799,olah!$B$2:B15797,summary!B799,olah!$T$2:T15797,"NA CO")</f>
        <v>1</v>
      </c>
      <c r="T799" t="str">
        <f>olah!R799</f>
        <v>Attendance</v>
      </c>
      <c r="U799" t="str">
        <f>IF(T799="Permit", olah!T799, "No Permit")</f>
        <v>No Permit</v>
      </c>
    </row>
    <row r="800" spans="1:21" hidden="1" x14ac:dyDescent="0.3">
      <c r="A800" s="23">
        <v>44561</v>
      </c>
      <c r="B800" t="s">
        <v>229</v>
      </c>
      <c r="C800" t="s">
        <v>184</v>
      </c>
      <c r="D800" t="s">
        <v>5935</v>
      </c>
      <c r="E800" t="str">
        <f>VLOOKUP(B800,olah!$B:$P,2,0)</f>
        <v>2021-12-01</v>
      </c>
      <c r="F800">
        <f>COUNTIFS(parameter!$J$4:$J$34,summary!A800,parameter!$I$4:$I$34,"&gt;="&amp;summary!$E800)</f>
        <v>31</v>
      </c>
      <c r="G800">
        <f>COUNTIFS(olah!$Q800:Q15798,summary!A800,olah!$B800:B15798,summary!B800,olah!$N800:N15798,summary!C800,olah!$P800:P15798,summary!D800,olah!$S800:S15798,"On Time")</f>
        <v>1</v>
      </c>
      <c r="H800">
        <f>COUNTIFS(olah!$Q$2:Q15798,summary!A800,olah!$B$2:B15798,summary!B800,olah!$S$2:S15798,"On Time")</f>
        <v>27</v>
      </c>
      <c r="I800">
        <f>COUNTIFS(olah!$Q800:Q15798,summary!A800,olah!$B800:B15798,summary!B800,olah!$N800:N15798,summary!C800,olah!$P800:P15798,summary!D800,olah!$S800:S15798,"Late")</f>
        <v>0</v>
      </c>
      <c r="J800">
        <f>COUNTIFS(olah!$Q$2:Q15798,summary!A800,olah!$B$2:B15798,summary!B800,olah!$S$2:S15798,"Late")</f>
        <v>0</v>
      </c>
      <c r="K800">
        <f t="shared" si="12"/>
        <v>4</v>
      </c>
      <c r="L800">
        <f>COUNTIFS(olah!$Q800:Q15798,summary!A800,olah!$B800:B15798,summary!B800,olah!$N800:N15798,summary!C800,olah!$P800:P15798,summary!D800,olah!$T800:T15798,"On Time CO")</f>
        <v>1</v>
      </c>
      <c r="M800">
        <f>COUNTIFS(olah!$Q$2:Q15798,summary!A800,olah!$B$2:B15798,summary!B800,olah!$T$2:T15798,"On Time CO")</f>
        <v>25</v>
      </c>
      <c r="N800">
        <f>COUNTIFS(olah!$Q800:Q15798,summary!A800,olah!$B800:B15798,summary!B800,olah!$N800:N15798,summary!C800,olah!$P800:P15798,summary!D800,olah!$T800:T15798,"Overtime")</f>
        <v>0</v>
      </c>
      <c r="O800">
        <f>COUNTIFS(olah!$Q$2:Q15798,summary!A800,olah!$B$2:B15798,summary!B800,olah!$T$2:T15798,"Overtime")</f>
        <v>0</v>
      </c>
      <c r="P800">
        <f>COUNTIFS(olah!$Q800:Q15798,summary!A800,olah!$B800:B15798,summary!B800,olah!$N800:N15798,summary!C800,olah!$P800:P15798,summary!D800,olah!$T800:T15798,"Early")</f>
        <v>0</v>
      </c>
      <c r="Q800">
        <f>COUNTIFS(olah!$Q$2:Q15798,summary!A800,olah!$B$2:B15798,summary!B800,olah!$T$2:T15798,"Early")</f>
        <v>1</v>
      </c>
      <c r="R800">
        <f>COUNTIFS(olah!$Q800:Q15798,summary!A800,olah!$B800:B15798,summary!B800,olah!$N800:N15798,summary!C800,olah!$P800:P15798,summary!D800,olah!$T800:T15798,"NA CO")</f>
        <v>0</v>
      </c>
      <c r="S800">
        <f>COUNTIFS(olah!$Q$2:Q15798,summary!A800,olah!$B$2:B15798,summary!B800,olah!$T$2:T15798,"NA CO")</f>
        <v>1</v>
      </c>
      <c r="T800" t="str">
        <f>olah!R800</f>
        <v>Attendance</v>
      </c>
      <c r="U800" t="str">
        <f>IF(T800="Permit", olah!T800, "No Permit")</f>
        <v>No Permit</v>
      </c>
    </row>
    <row r="801" spans="1:21" hidden="1" x14ac:dyDescent="0.3">
      <c r="A801" s="23">
        <v>44561</v>
      </c>
      <c r="B801" t="s">
        <v>229</v>
      </c>
      <c r="C801" t="s">
        <v>184</v>
      </c>
      <c r="D801" t="s">
        <v>11600</v>
      </c>
      <c r="E801" t="str">
        <f>VLOOKUP(B801,olah!$B:$P,2,0)</f>
        <v>2021-12-01</v>
      </c>
      <c r="F801">
        <f>COUNTIFS(parameter!$J$4:$J$34,summary!A801,parameter!$I$4:$I$34,"&gt;="&amp;summary!$E801)</f>
        <v>31</v>
      </c>
      <c r="G801">
        <f>COUNTIFS(olah!$Q801:Q15799,summary!A801,olah!$B801:B15799,summary!B801,olah!$N801:N15799,summary!C801,olah!$P801:P15799,summary!D801,olah!$S801:S15799,"On Time")</f>
        <v>1</v>
      </c>
      <c r="H801">
        <f>COUNTIFS(olah!$Q$2:Q15799,summary!A801,olah!$B$2:B15799,summary!B801,olah!$S$2:S15799,"On Time")</f>
        <v>27</v>
      </c>
      <c r="I801">
        <f>COUNTIFS(olah!$Q801:Q15799,summary!A801,olah!$B801:B15799,summary!B801,olah!$N801:N15799,summary!C801,olah!$P801:P15799,summary!D801,olah!$S801:S15799,"Late")</f>
        <v>0</v>
      </c>
      <c r="J801">
        <f>COUNTIFS(olah!$Q$2:Q15799,summary!A801,olah!$B$2:B15799,summary!B801,olah!$S$2:S15799,"Late")</f>
        <v>0</v>
      </c>
      <c r="K801">
        <f t="shared" si="12"/>
        <v>4</v>
      </c>
      <c r="L801">
        <f>COUNTIFS(olah!$Q801:Q15799,summary!A801,olah!$B801:B15799,summary!B801,olah!$N801:N15799,summary!C801,olah!$P801:P15799,summary!D801,olah!$T801:T15799,"On Time CO")</f>
        <v>1</v>
      </c>
      <c r="M801">
        <f>COUNTIFS(olah!$Q$2:Q15799,summary!A801,olah!$B$2:B15799,summary!B801,olah!$T$2:T15799,"On Time CO")</f>
        <v>25</v>
      </c>
      <c r="N801">
        <f>COUNTIFS(olah!$Q801:Q15799,summary!A801,olah!$B801:B15799,summary!B801,olah!$N801:N15799,summary!C801,olah!$P801:P15799,summary!D801,olah!$T801:T15799,"Overtime")</f>
        <v>0</v>
      </c>
      <c r="O801">
        <f>COUNTIFS(olah!$Q$2:Q15799,summary!A801,olah!$B$2:B15799,summary!B801,olah!$T$2:T15799,"Overtime")</f>
        <v>0</v>
      </c>
      <c r="P801">
        <f>COUNTIFS(olah!$Q801:Q15799,summary!A801,olah!$B801:B15799,summary!B801,olah!$N801:N15799,summary!C801,olah!$P801:P15799,summary!D801,olah!$T801:T15799,"Early")</f>
        <v>0</v>
      </c>
      <c r="Q801">
        <f>COUNTIFS(olah!$Q$2:Q15799,summary!A801,olah!$B$2:B15799,summary!B801,olah!$T$2:T15799,"Early")</f>
        <v>1</v>
      </c>
      <c r="R801">
        <f>COUNTIFS(olah!$Q801:Q15799,summary!A801,olah!$B801:B15799,summary!B801,olah!$N801:N15799,summary!C801,olah!$P801:P15799,summary!D801,olah!$T801:T15799,"NA CO")</f>
        <v>0</v>
      </c>
      <c r="S801">
        <f>COUNTIFS(olah!$Q$2:Q15799,summary!A801,olah!$B$2:B15799,summary!B801,olah!$T$2:T15799,"NA CO")</f>
        <v>1</v>
      </c>
      <c r="T801" t="str">
        <f>olah!R801</f>
        <v>Attendance</v>
      </c>
      <c r="U801" t="str">
        <f>IF(T801="Permit", olah!T801, "No Permit")</f>
        <v>No Permit</v>
      </c>
    </row>
    <row r="802" spans="1:21" hidden="1" x14ac:dyDescent="0.3">
      <c r="A802" s="23">
        <v>44561</v>
      </c>
      <c r="B802" t="s">
        <v>229</v>
      </c>
      <c r="C802" t="s">
        <v>184</v>
      </c>
      <c r="D802" t="s">
        <v>11601</v>
      </c>
      <c r="E802" t="str">
        <f>VLOOKUP(B802,olah!$B:$P,2,0)</f>
        <v>2021-12-01</v>
      </c>
      <c r="F802">
        <f>COUNTIFS(parameter!$J$4:$J$34,summary!A802,parameter!$I$4:$I$34,"&gt;="&amp;summary!$E802)</f>
        <v>31</v>
      </c>
      <c r="G802">
        <f>COUNTIFS(olah!$Q802:Q15800,summary!A802,olah!$B802:B15800,summary!B802,olah!$N802:N15800,summary!C802,olah!$P802:P15800,summary!D802,olah!$S802:S15800,"On Time")</f>
        <v>2</v>
      </c>
      <c r="H802">
        <f>COUNTIFS(olah!$Q$2:Q15800,summary!A802,olah!$B$2:B15800,summary!B802,olah!$S$2:S15800,"On Time")</f>
        <v>27</v>
      </c>
      <c r="I802">
        <f>COUNTIFS(olah!$Q802:Q15800,summary!A802,olah!$B802:B15800,summary!B802,olah!$N802:N15800,summary!C802,olah!$P802:P15800,summary!D802,olah!$S802:S15800,"Late")</f>
        <v>0</v>
      </c>
      <c r="J802">
        <f>COUNTIFS(olah!$Q$2:Q15800,summary!A802,olah!$B$2:B15800,summary!B802,olah!$S$2:S15800,"Late")</f>
        <v>0</v>
      </c>
      <c r="K802">
        <f t="shared" si="12"/>
        <v>4</v>
      </c>
      <c r="L802">
        <f>COUNTIFS(olah!$Q802:Q15800,summary!A802,olah!$B802:B15800,summary!B802,olah!$N802:N15800,summary!C802,olah!$P802:P15800,summary!D802,olah!$T802:T15800,"On Time CO")</f>
        <v>2</v>
      </c>
      <c r="M802">
        <f>COUNTIFS(olah!$Q$2:Q15800,summary!A802,olah!$B$2:B15800,summary!B802,olah!$T$2:T15800,"On Time CO")</f>
        <v>25</v>
      </c>
      <c r="N802">
        <f>COUNTIFS(olah!$Q802:Q15800,summary!A802,olah!$B802:B15800,summary!B802,olah!$N802:N15800,summary!C802,olah!$P802:P15800,summary!D802,olah!$T802:T15800,"Overtime")</f>
        <v>0</v>
      </c>
      <c r="O802">
        <f>COUNTIFS(olah!$Q$2:Q15800,summary!A802,olah!$B$2:B15800,summary!B802,olah!$T$2:T15800,"Overtime")</f>
        <v>0</v>
      </c>
      <c r="P802">
        <f>COUNTIFS(olah!$Q802:Q15800,summary!A802,olah!$B802:B15800,summary!B802,olah!$N802:N15800,summary!C802,olah!$P802:P15800,summary!D802,olah!$T802:T15800,"Early")</f>
        <v>0</v>
      </c>
      <c r="Q802">
        <f>COUNTIFS(olah!$Q$2:Q15800,summary!A802,olah!$B$2:B15800,summary!B802,olah!$T$2:T15800,"Early")</f>
        <v>1</v>
      </c>
      <c r="R802">
        <f>COUNTIFS(olah!$Q802:Q15800,summary!A802,olah!$B802:B15800,summary!B802,olah!$N802:N15800,summary!C802,olah!$P802:P15800,summary!D802,olah!$T802:T15800,"NA CO")</f>
        <v>0</v>
      </c>
      <c r="S802">
        <f>COUNTIFS(olah!$Q$2:Q15800,summary!A802,olah!$B$2:B15800,summary!B802,olah!$T$2:T15800,"NA CO")</f>
        <v>1</v>
      </c>
      <c r="T802" t="str">
        <f>olah!R802</f>
        <v>Attendance</v>
      </c>
      <c r="U802" t="str">
        <f>IF(T802="Permit", olah!T802, "No Permit")</f>
        <v>No Permit</v>
      </c>
    </row>
    <row r="803" spans="1:21" hidden="1" x14ac:dyDescent="0.3">
      <c r="A803" s="23">
        <v>44561</v>
      </c>
      <c r="B803" t="s">
        <v>229</v>
      </c>
      <c r="C803" t="s">
        <v>184</v>
      </c>
      <c r="D803" t="s">
        <v>11601</v>
      </c>
      <c r="E803" t="str">
        <f>VLOOKUP(B803,olah!$B:$P,2,0)</f>
        <v>2021-12-01</v>
      </c>
      <c r="F803">
        <f>COUNTIFS(parameter!$J$4:$J$34,summary!A803,parameter!$I$4:$I$34,"&gt;="&amp;summary!$E803)</f>
        <v>31</v>
      </c>
      <c r="G803">
        <f>COUNTIFS(olah!$Q803:Q15801,summary!A803,olah!$B803:B15801,summary!B803,olah!$N803:N15801,summary!C803,olah!$P803:P15801,summary!D803,olah!$S803:S15801,"On Time")</f>
        <v>1</v>
      </c>
      <c r="H803">
        <f>COUNTIFS(olah!$Q$2:Q15801,summary!A803,olah!$B$2:B15801,summary!B803,olah!$S$2:S15801,"On Time")</f>
        <v>27</v>
      </c>
      <c r="I803">
        <f>COUNTIFS(olah!$Q803:Q15801,summary!A803,olah!$B803:B15801,summary!B803,olah!$N803:N15801,summary!C803,olah!$P803:P15801,summary!D803,olah!$S803:S15801,"Late")</f>
        <v>0</v>
      </c>
      <c r="J803">
        <f>COUNTIFS(olah!$Q$2:Q15801,summary!A803,olah!$B$2:B15801,summary!B803,olah!$S$2:S15801,"Late")</f>
        <v>0</v>
      </c>
      <c r="K803">
        <f t="shared" si="12"/>
        <v>4</v>
      </c>
      <c r="L803">
        <f>COUNTIFS(olah!$Q803:Q15801,summary!A803,olah!$B803:B15801,summary!B803,olah!$N803:N15801,summary!C803,olah!$P803:P15801,summary!D803,olah!$T803:T15801,"On Time CO")</f>
        <v>1</v>
      </c>
      <c r="M803">
        <f>COUNTIFS(olah!$Q$2:Q15801,summary!A803,olah!$B$2:B15801,summary!B803,olah!$T$2:T15801,"On Time CO")</f>
        <v>25</v>
      </c>
      <c r="N803">
        <f>COUNTIFS(olah!$Q803:Q15801,summary!A803,olah!$B803:B15801,summary!B803,olah!$N803:N15801,summary!C803,olah!$P803:P15801,summary!D803,olah!$T803:T15801,"Overtime")</f>
        <v>0</v>
      </c>
      <c r="O803">
        <f>COUNTIFS(olah!$Q$2:Q15801,summary!A803,olah!$B$2:B15801,summary!B803,olah!$T$2:T15801,"Overtime")</f>
        <v>0</v>
      </c>
      <c r="P803">
        <f>COUNTIFS(olah!$Q803:Q15801,summary!A803,olah!$B803:B15801,summary!B803,olah!$N803:N15801,summary!C803,olah!$P803:P15801,summary!D803,olah!$T803:T15801,"Early")</f>
        <v>0</v>
      </c>
      <c r="Q803">
        <f>COUNTIFS(olah!$Q$2:Q15801,summary!A803,olah!$B$2:B15801,summary!B803,olah!$T$2:T15801,"Early")</f>
        <v>1</v>
      </c>
      <c r="R803">
        <f>COUNTIFS(olah!$Q803:Q15801,summary!A803,olah!$B803:B15801,summary!B803,olah!$N803:N15801,summary!C803,olah!$P803:P15801,summary!D803,olah!$T803:T15801,"NA CO")</f>
        <v>0</v>
      </c>
      <c r="S803">
        <f>COUNTIFS(olah!$Q$2:Q15801,summary!A803,olah!$B$2:B15801,summary!B803,olah!$T$2:T15801,"NA CO")</f>
        <v>1</v>
      </c>
      <c r="T803" t="str">
        <f>olah!R803</f>
        <v>Attendance</v>
      </c>
      <c r="U803" t="str">
        <f>IF(T803="Permit", olah!T803, "No Permit")</f>
        <v>No Permit</v>
      </c>
    </row>
    <row r="804" spans="1:21" hidden="1" x14ac:dyDescent="0.3">
      <c r="A804" s="23">
        <v>44561</v>
      </c>
      <c r="B804" t="s">
        <v>229</v>
      </c>
      <c r="C804" t="s">
        <v>184</v>
      </c>
      <c r="D804" t="s">
        <v>6082</v>
      </c>
      <c r="E804" t="str">
        <f>VLOOKUP(B804,olah!$B:$P,2,0)</f>
        <v>2021-12-01</v>
      </c>
      <c r="F804">
        <f>COUNTIFS(parameter!$J$4:$J$34,summary!A804,parameter!$I$4:$I$34,"&gt;="&amp;summary!$E804)</f>
        <v>31</v>
      </c>
      <c r="G804">
        <f>COUNTIFS(olah!$Q804:Q15802,summary!A804,olah!$B804:B15802,summary!B804,olah!$N804:N15802,summary!C804,olah!$P804:P15802,summary!D804,olah!$S804:S15802,"On Time")</f>
        <v>1</v>
      </c>
      <c r="H804">
        <f>COUNTIFS(olah!$Q$2:Q15802,summary!A804,olah!$B$2:B15802,summary!B804,olah!$S$2:S15802,"On Time")</f>
        <v>27</v>
      </c>
      <c r="I804">
        <f>COUNTIFS(olah!$Q804:Q15802,summary!A804,olah!$B804:B15802,summary!B804,olah!$N804:N15802,summary!C804,olah!$P804:P15802,summary!D804,olah!$S804:S15802,"Late")</f>
        <v>0</v>
      </c>
      <c r="J804">
        <f>COUNTIFS(olah!$Q$2:Q15802,summary!A804,olah!$B$2:B15802,summary!B804,olah!$S$2:S15802,"Late")</f>
        <v>0</v>
      </c>
      <c r="K804">
        <f t="shared" si="12"/>
        <v>4</v>
      </c>
      <c r="L804">
        <f>COUNTIFS(olah!$Q804:Q15802,summary!A804,olah!$B804:B15802,summary!B804,olah!$N804:N15802,summary!C804,olah!$P804:P15802,summary!D804,olah!$T804:T15802,"On Time CO")</f>
        <v>1</v>
      </c>
      <c r="M804">
        <f>COUNTIFS(olah!$Q$2:Q15802,summary!A804,olah!$B$2:B15802,summary!B804,olah!$T$2:T15802,"On Time CO")</f>
        <v>25</v>
      </c>
      <c r="N804">
        <f>COUNTIFS(olah!$Q804:Q15802,summary!A804,olah!$B804:B15802,summary!B804,olah!$N804:N15802,summary!C804,olah!$P804:P15802,summary!D804,olah!$T804:T15802,"Overtime")</f>
        <v>0</v>
      </c>
      <c r="O804">
        <f>COUNTIFS(olah!$Q$2:Q15802,summary!A804,olah!$B$2:B15802,summary!B804,olah!$T$2:T15802,"Overtime")</f>
        <v>0</v>
      </c>
      <c r="P804">
        <f>COUNTIFS(olah!$Q804:Q15802,summary!A804,olah!$B804:B15802,summary!B804,olah!$N804:N15802,summary!C804,olah!$P804:P15802,summary!D804,olah!$T804:T15802,"Early")</f>
        <v>0</v>
      </c>
      <c r="Q804">
        <f>COUNTIFS(olah!$Q$2:Q15802,summary!A804,olah!$B$2:B15802,summary!B804,olah!$T$2:T15802,"Early")</f>
        <v>1</v>
      </c>
      <c r="R804">
        <f>COUNTIFS(olah!$Q804:Q15802,summary!A804,olah!$B804:B15802,summary!B804,olah!$N804:N15802,summary!C804,olah!$P804:P15802,summary!D804,olah!$T804:T15802,"NA CO")</f>
        <v>0</v>
      </c>
      <c r="S804">
        <f>COUNTIFS(olah!$Q$2:Q15802,summary!A804,olah!$B$2:B15802,summary!B804,olah!$T$2:T15802,"NA CO")</f>
        <v>1</v>
      </c>
      <c r="T804" t="str">
        <f>olah!R804</f>
        <v>Attendance</v>
      </c>
      <c r="U804" t="str">
        <f>IF(T804="Permit", olah!T804, "No Permit")</f>
        <v>No Permit</v>
      </c>
    </row>
    <row r="805" spans="1:21" hidden="1" x14ac:dyDescent="0.3">
      <c r="A805" s="23">
        <v>44561</v>
      </c>
      <c r="B805" t="s">
        <v>229</v>
      </c>
      <c r="C805" t="s">
        <v>184</v>
      </c>
      <c r="D805" t="s">
        <v>11602</v>
      </c>
      <c r="E805" t="str">
        <f>VLOOKUP(B805,olah!$B:$P,2,0)</f>
        <v>2021-12-01</v>
      </c>
      <c r="F805">
        <f>COUNTIFS(parameter!$J$4:$J$34,summary!A805,parameter!$I$4:$I$34,"&gt;="&amp;summary!$E805)</f>
        <v>31</v>
      </c>
      <c r="G805">
        <f>COUNTIFS(olah!$Q805:Q15803,summary!A805,olah!$B805:B15803,summary!B805,olah!$N805:N15803,summary!C805,olah!$P805:P15803,summary!D805,olah!$S805:S15803,"On Time")</f>
        <v>1</v>
      </c>
      <c r="H805">
        <f>COUNTIFS(olah!$Q$2:Q15803,summary!A805,olah!$B$2:B15803,summary!B805,olah!$S$2:S15803,"On Time")</f>
        <v>27</v>
      </c>
      <c r="I805">
        <f>COUNTIFS(olah!$Q805:Q15803,summary!A805,olah!$B805:B15803,summary!B805,olah!$N805:N15803,summary!C805,olah!$P805:P15803,summary!D805,olah!$S805:S15803,"Late")</f>
        <v>0</v>
      </c>
      <c r="J805">
        <f>COUNTIFS(olah!$Q$2:Q15803,summary!A805,olah!$B$2:B15803,summary!B805,olah!$S$2:S15803,"Late")</f>
        <v>0</v>
      </c>
      <c r="K805">
        <f t="shared" si="12"/>
        <v>4</v>
      </c>
      <c r="L805">
        <f>COUNTIFS(olah!$Q805:Q15803,summary!A805,olah!$B805:B15803,summary!B805,olah!$N805:N15803,summary!C805,olah!$P805:P15803,summary!D805,olah!$T805:T15803,"On Time CO")</f>
        <v>1</v>
      </c>
      <c r="M805">
        <f>COUNTIFS(olah!$Q$2:Q15803,summary!A805,olah!$B$2:B15803,summary!B805,olah!$T$2:T15803,"On Time CO")</f>
        <v>25</v>
      </c>
      <c r="N805">
        <f>COUNTIFS(olah!$Q805:Q15803,summary!A805,olah!$B805:B15803,summary!B805,olah!$N805:N15803,summary!C805,olah!$P805:P15803,summary!D805,olah!$T805:T15803,"Overtime")</f>
        <v>0</v>
      </c>
      <c r="O805">
        <f>COUNTIFS(olah!$Q$2:Q15803,summary!A805,olah!$B$2:B15803,summary!B805,olah!$T$2:T15803,"Overtime")</f>
        <v>0</v>
      </c>
      <c r="P805">
        <f>COUNTIFS(olah!$Q805:Q15803,summary!A805,olah!$B805:B15803,summary!B805,olah!$N805:N15803,summary!C805,olah!$P805:P15803,summary!D805,olah!$T805:T15803,"Early")</f>
        <v>0</v>
      </c>
      <c r="Q805">
        <f>COUNTIFS(olah!$Q$2:Q15803,summary!A805,olah!$B$2:B15803,summary!B805,olah!$T$2:T15803,"Early")</f>
        <v>1</v>
      </c>
      <c r="R805">
        <f>COUNTIFS(olah!$Q805:Q15803,summary!A805,olah!$B805:B15803,summary!B805,olah!$N805:N15803,summary!C805,olah!$P805:P15803,summary!D805,olah!$T805:T15803,"NA CO")</f>
        <v>0</v>
      </c>
      <c r="S805">
        <f>COUNTIFS(olah!$Q$2:Q15803,summary!A805,olah!$B$2:B15803,summary!B805,olah!$T$2:T15803,"NA CO")</f>
        <v>1</v>
      </c>
      <c r="T805" t="str">
        <f>olah!R805</f>
        <v>Attendance</v>
      </c>
      <c r="U805" t="str">
        <f>IF(T805="Permit", olah!T805, "No Permit")</f>
        <v>No Permit</v>
      </c>
    </row>
    <row r="806" spans="1:21" hidden="1" x14ac:dyDescent="0.3">
      <c r="A806" s="23">
        <v>44561</v>
      </c>
      <c r="B806" t="s">
        <v>229</v>
      </c>
      <c r="C806" t="s">
        <v>184</v>
      </c>
      <c r="D806" t="s">
        <v>11603</v>
      </c>
      <c r="E806" t="str">
        <f>VLOOKUP(B806,olah!$B:$P,2,0)</f>
        <v>2021-12-01</v>
      </c>
      <c r="F806">
        <f>COUNTIFS(parameter!$J$4:$J$34,summary!A806,parameter!$I$4:$I$34,"&gt;="&amp;summary!$E806)</f>
        <v>31</v>
      </c>
      <c r="G806">
        <f>COUNTIFS(olah!$Q806:Q15804,summary!A806,olah!$B806:B15804,summary!B806,olah!$N806:N15804,summary!C806,olah!$P806:P15804,summary!D806,olah!$S806:S15804,"On Time")</f>
        <v>1</v>
      </c>
      <c r="H806">
        <f>COUNTIFS(olah!$Q$2:Q15804,summary!A806,olah!$B$2:B15804,summary!B806,olah!$S$2:S15804,"On Time")</f>
        <v>27</v>
      </c>
      <c r="I806">
        <f>COUNTIFS(olah!$Q806:Q15804,summary!A806,olah!$B806:B15804,summary!B806,olah!$N806:N15804,summary!C806,olah!$P806:P15804,summary!D806,olah!$S806:S15804,"Late")</f>
        <v>0</v>
      </c>
      <c r="J806">
        <f>COUNTIFS(olah!$Q$2:Q15804,summary!A806,olah!$B$2:B15804,summary!B806,olah!$S$2:S15804,"Late")</f>
        <v>0</v>
      </c>
      <c r="K806">
        <f t="shared" si="12"/>
        <v>4</v>
      </c>
      <c r="L806">
        <f>COUNTIFS(olah!$Q806:Q15804,summary!A806,olah!$B806:B15804,summary!B806,olah!$N806:N15804,summary!C806,olah!$P806:P15804,summary!D806,olah!$T806:T15804,"On Time CO")</f>
        <v>1</v>
      </c>
      <c r="M806">
        <f>COUNTIFS(olah!$Q$2:Q15804,summary!A806,olah!$B$2:B15804,summary!B806,olah!$T$2:T15804,"On Time CO")</f>
        <v>25</v>
      </c>
      <c r="N806">
        <f>COUNTIFS(olah!$Q806:Q15804,summary!A806,olah!$B806:B15804,summary!B806,olah!$N806:N15804,summary!C806,olah!$P806:P15804,summary!D806,olah!$T806:T15804,"Overtime")</f>
        <v>0</v>
      </c>
      <c r="O806">
        <f>COUNTIFS(olah!$Q$2:Q15804,summary!A806,olah!$B$2:B15804,summary!B806,olah!$T$2:T15804,"Overtime")</f>
        <v>0</v>
      </c>
      <c r="P806">
        <f>COUNTIFS(olah!$Q806:Q15804,summary!A806,olah!$B806:B15804,summary!B806,olah!$N806:N15804,summary!C806,olah!$P806:P15804,summary!D806,olah!$T806:T15804,"Early")</f>
        <v>0</v>
      </c>
      <c r="Q806">
        <f>COUNTIFS(olah!$Q$2:Q15804,summary!A806,olah!$B$2:B15804,summary!B806,olah!$T$2:T15804,"Early")</f>
        <v>1</v>
      </c>
      <c r="R806">
        <f>COUNTIFS(olah!$Q806:Q15804,summary!A806,olah!$B806:B15804,summary!B806,olah!$N806:N15804,summary!C806,olah!$P806:P15804,summary!D806,olah!$T806:T15804,"NA CO")</f>
        <v>0</v>
      </c>
      <c r="S806">
        <f>COUNTIFS(olah!$Q$2:Q15804,summary!A806,olah!$B$2:B15804,summary!B806,olah!$T$2:T15804,"NA CO")</f>
        <v>1</v>
      </c>
      <c r="T806" t="str">
        <f>olah!R806</f>
        <v>Attendance</v>
      </c>
      <c r="U806" t="str">
        <f>IF(T806="Permit", olah!T806, "No Permit")</f>
        <v>No Permit</v>
      </c>
    </row>
    <row r="807" spans="1:21" hidden="1" x14ac:dyDescent="0.3">
      <c r="A807" s="23">
        <v>44561</v>
      </c>
      <c r="B807" t="s">
        <v>229</v>
      </c>
      <c r="C807" t="s">
        <v>184</v>
      </c>
      <c r="D807" t="s">
        <v>7108</v>
      </c>
      <c r="E807" t="str">
        <f>VLOOKUP(B807,olah!$B:$P,2,0)</f>
        <v>2021-12-01</v>
      </c>
      <c r="F807">
        <f>COUNTIFS(parameter!$J$4:$J$34,summary!A807,parameter!$I$4:$I$34,"&gt;="&amp;summary!$E807)</f>
        <v>31</v>
      </c>
      <c r="G807">
        <f>COUNTIFS(olah!$Q807:Q15805,summary!A807,olah!$B807:B15805,summary!B807,olah!$N807:N15805,summary!C807,olah!$P807:P15805,summary!D807,olah!$S807:S15805,"On Time")</f>
        <v>2</v>
      </c>
      <c r="H807">
        <f>COUNTIFS(olah!$Q$2:Q15805,summary!A807,olah!$B$2:B15805,summary!B807,olah!$S$2:S15805,"On Time")</f>
        <v>27</v>
      </c>
      <c r="I807">
        <f>COUNTIFS(olah!$Q807:Q15805,summary!A807,olah!$B807:B15805,summary!B807,olah!$N807:N15805,summary!C807,olah!$P807:P15805,summary!D807,olah!$S807:S15805,"Late")</f>
        <v>0</v>
      </c>
      <c r="J807">
        <f>COUNTIFS(olah!$Q$2:Q15805,summary!A807,olah!$B$2:B15805,summary!B807,olah!$S$2:S15805,"Late")</f>
        <v>0</v>
      </c>
      <c r="K807">
        <f t="shared" si="12"/>
        <v>4</v>
      </c>
      <c r="L807">
        <f>COUNTIFS(olah!$Q807:Q15805,summary!A807,olah!$B807:B15805,summary!B807,olah!$N807:N15805,summary!C807,olah!$P807:P15805,summary!D807,olah!$T807:T15805,"On Time CO")</f>
        <v>2</v>
      </c>
      <c r="M807">
        <f>COUNTIFS(olah!$Q$2:Q15805,summary!A807,olah!$B$2:B15805,summary!B807,olah!$T$2:T15805,"On Time CO")</f>
        <v>25</v>
      </c>
      <c r="N807">
        <f>COUNTIFS(olah!$Q807:Q15805,summary!A807,olah!$B807:B15805,summary!B807,olah!$N807:N15805,summary!C807,olah!$P807:P15805,summary!D807,olah!$T807:T15805,"Overtime")</f>
        <v>0</v>
      </c>
      <c r="O807">
        <f>COUNTIFS(olah!$Q$2:Q15805,summary!A807,olah!$B$2:B15805,summary!B807,olah!$T$2:T15805,"Overtime")</f>
        <v>0</v>
      </c>
      <c r="P807">
        <f>COUNTIFS(olah!$Q807:Q15805,summary!A807,olah!$B807:B15805,summary!B807,olah!$N807:N15805,summary!C807,olah!$P807:P15805,summary!D807,olah!$T807:T15805,"Early")</f>
        <v>0</v>
      </c>
      <c r="Q807">
        <f>COUNTIFS(olah!$Q$2:Q15805,summary!A807,olah!$B$2:B15805,summary!B807,olah!$T$2:T15805,"Early")</f>
        <v>1</v>
      </c>
      <c r="R807">
        <f>COUNTIFS(olah!$Q807:Q15805,summary!A807,olah!$B807:B15805,summary!B807,olah!$N807:N15805,summary!C807,olah!$P807:P15805,summary!D807,olah!$T807:T15805,"NA CO")</f>
        <v>0</v>
      </c>
      <c r="S807">
        <f>COUNTIFS(olah!$Q$2:Q15805,summary!A807,olah!$B$2:B15805,summary!B807,olah!$T$2:T15805,"NA CO")</f>
        <v>1</v>
      </c>
      <c r="T807" t="str">
        <f>olah!R807</f>
        <v>Attendance</v>
      </c>
      <c r="U807" t="str">
        <f>IF(T807="Permit", olah!T807, "No Permit")</f>
        <v>No Permit</v>
      </c>
    </row>
    <row r="808" spans="1:21" hidden="1" x14ac:dyDescent="0.3">
      <c r="A808" s="23">
        <v>44561</v>
      </c>
      <c r="B808" t="s">
        <v>229</v>
      </c>
      <c r="C808" t="s">
        <v>184</v>
      </c>
      <c r="D808" t="s">
        <v>7108</v>
      </c>
      <c r="E808" t="str">
        <f>VLOOKUP(B808,olah!$B:$P,2,0)</f>
        <v>2021-12-01</v>
      </c>
      <c r="F808">
        <f>COUNTIFS(parameter!$J$4:$J$34,summary!A808,parameter!$I$4:$I$34,"&gt;="&amp;summary!$E808)</f>
        <v>31</v>
      </c>
      <c r="G808">
        <f>COUNTIFS(olah!$Q808:Q15806,summary!A808,olah!$B808:B15806,summary!B808,olah!$N808:N15806,summary!C808,olah!$P808:P15806,summary!D808,olah!$S808:S15806,"On Time")</f>
        <v>1</v>
      </c>
      <c r="H808">
        <f>COUNTIFS(olah!$Q$2:Q15806,summary!A808,olah!$B$2:B15806,summary!B808,olah!$S$2:S15806,"On Time")</f>
        <v>27</v>
      </c>
      <c r="I808">
        <f>COUNTIFS(olah!$Q808:Q15806,summary!A808,olah!$B808:B15806,summary!B808,olah!$N808:N15806,summary!C808,olah!$P808:P15806,summary!D808,olah!$S808:S15806,"Late")</f>
        <v>0</v>
      </c>
      <c r="J808">
        <f>COUNTIFS(olah!$Q$2:Q15806,summary!A808,olah!$B$2:B15806,summary!B808,olah!$S$2:S15806,"Late")</f>
        <v>0</v>
      </c>
      <c r="K808">
        <f t="shared" si="12"/>
        <v>4</v>
      </c>
      <c r="L808">
        <f>COUNTIFS(olah!$Q808:Q15806,summary!A808,olah!$B808:B15806,summary!B808,olah!$N808:N15806,summary!C808,olah!$P808:P15806,summary!D808,olah!$T808:T15806,"On Time CO")</f>
        <v>1</v>
      </c>
      <c r="M808">
        <f>COUNTIFS(olah!$Q$2:Q15806,summary!A808,olah!$B$2:B15806,summary!B808,olah!$T$2:T15806,"On Time CO")</f>
        <v>25</v>
      </c>
      <c r="N808">
        <f>COUNTIFS(olah!$Q808:Q15806,summary!A808,olah!$B808:B15806,summary!B808,olah!$N808:N15806,summary!C808,olah!$P808:P15806,summary!D808,olah!$T808:T15806,"Overtime")</f>
        <v>0</v>
      </c>
      <c r="O808">
        <f>COUNTIFS(olah!$Q$2:Q15806,summary!A808,olah!$B$2:B15806,summary!B808,olah!$T$2:T15806,"Overtime")</f>
        <v>0</v>
      </c>
      <c r="P808">
        <f>COUNTIFS(olah!$Q808:Q15806,summary!A808,olah!$B808:B15806,summary!B808,olah!$N808:N15806,summary!C808,olah!$P808:P15806,summary!D808,olah!$T808:T15806,"Early")</f>
        <v>0</v>
      </c>
      <c r="Q808">
        <f>COUNTIFS(olah!$Q$2:Q15806,summary!A808,olah!$B$2:B15806,summary!B808,olah!$T$2:T15806,"Early")</f>
        <v>1</v>
      </c>
      <c r="R808">
        <f>COUNTIFS(olah!$Q808:Q15806,summary!A808,olah!$B808:B15806,summary!B808,olah!$N808:N15806,summary!C808,olah!$P808:P15806,summary!D808,olah!$T808:T15806,"NA CO")</f>
        <v>0</v>
      </c>
      <c r="S808">
        <f>COUNTIFS(olah!$Q$2:Q15806,summary!A808,olah!$B$2:B15806,summary!B808,olah!$T$2:T15806,"NA CO")</f>
        <v>1</v>
      </c>
      <c r="T808" t="str">
        <f>olah!R808</f>
        <v>Attendance</v>
      </c>
      <c r="U808" t="str">
        <f>IF(T808="Permit", olah!T808, "No Permit")</f>
        <v>No Permit</v>
      </c>
    </row>
    <row r="809" spans="1:21" hidden="1" x14ac:dyDescent="0.3">
      <c r="A809" s="23">
        <v>44561</v>
      </c>
      <c r="B809" t="s">
        <v>229</v>
      </c>
      <c r="C809" t="s">
        <v>184</v>
      </c>
      <c r="D809" t="s">
        <v>11605</v>
      </c>
      <c r="E809" t="str">
        <f>VLOOKUP(B809,olah!$B:$P,2,0)</f>
        <v>2021-12-01</v>
      </c>
      <c r="F809">
        <f>COUNTIFS(parameter!$J$4:$J$34,summary!A809,parameter!$I$4:$I$34,"&gt;="&amp;summary!$E809)</f>
        <v>31</v>
      </c>
      <c r="G809">
        <f>COUNTIFS(olah!$Q809:Q15807,summary!A809,olah!$B809:B15807,summary!B809,olah!$N809:N15807,summary!C809,olah!$P809:P15807,summary!D809,olah!$S809:S15807,"On Time")</f>
        <v>1</v>
      </c>
      <c r="H809">
        <f>COUNTIFS(olah!$Q$2:Q15807,summary!A809,olah!$B$2:B15807,summary!B809,olah!$S$2:S15807,"On Time")</f>
        <v>27</v>
      </c>
      <c r="I809">
        <f>COUNTIFS(olah!$Q809:Q15807,summary!A809,olah!$B809:B15807,summary!B809,olah!$N809:N15807,summary!C809,olah!$P809:P15807,summary!D809,olah!$S809:S15807,"Late")</f>
        <v>0</v>
      </c>
      <c r="J809">
        <f>COUNTIFS(olah!$Q$2:Q15807,summary!A809,olah!$B$2:B15807,summary!B809,olah!$S$2:S15807,"Late")</f>
        <v>0</v>
      </c>
      <c r="K809">
        <f t="shared" si="12"/>
        <v>4</v>
      </c>
      <c r="L809">
        <f>COUNTIFS(olah!$Q809:Q15807,summary!A809,olah!$B809:B15807,summary!B809,olah!$N809:N15807,summary!C809,olah!$P809:P15807,summary!D809,olah!$T809:T15807,"On Time CO")</f>
        <v>1</v>
      </c>
      <c r="M809">
        <f>COUNTIFS(olah!$Q$2:Q15807,summary!A809,olah!$B$2:B15807,summary!B809,olah!$T$2:T15807,"On Time CO")</f>
        <v>25</v>
      </c>
      <c r="N809">
        <f>COUNTIFS(olah!$Q809:Q15807,summary!A809,olah!$B809:B15807,summary!B809,olah!$N809:N15807,summary!C809,olah!$P809:P15807,summary!D809,olah!$T809:T15807,"Overtime")</f>
        <v>0</v>
      </c>
      <c r="O809">
        <f>COUNTIFS(olah!$Q$2:Q15807,summary!A809,olah!$B$2:B15807,summary!B809,olah!$T$2:T15807,"Overtime")</f>
        <v>0</v>
      </c>
      <c r="P809">
        <f>COUNTIFS(olah!$Q809:Q15807,summary!A809,olah!$B809:B15807,summary!B809,olah!$N809:N15807,summary!C809,olah!$P809:P15807,summary!D809,olah!$T809:T15807,"Early")</f>
        <v>0</v>
      </c>
      <c r="Q809">
        <f>COUNTIFS(olah!$Q$2:Q15807,summary!A809,olah!$B$2:B15807,summary!B809,olah!$T$2:T15807,"Early")</f>
        <v>1</v>
      </c>
      <c r="R809">
        <f>COUNTIFS(olah!$Q809:Q15807,summary!A809,olah!$B809:B15807,summary!B809,olah!$N809:N15807,summary!C809,olah!$P809:P15807,summary!D809,olah!$T809:T15807,"NA CO")</f>
        <v>0</v>
      </c>
      <c r="S809">
        <f>COUNTIFS(olah!$Q$2:Q15807,summary!A809,olah!$B$2:B15807,summary!B809,olah!$T$2:T15807,"NA CO")</f>
        <v>1</v>
      </c>
      <c r="T809" t="str">
        <f>olah!R809</f>
        <v>Attendance</v>
      </c>
      <c r="U809" t="str">
        <f>IF(T809="Permit", olah!T809, "No Permit")</f>
        <v>No Permit</v>
      </c>
    </row>
    <row r="810" spans="1:21" hidden="1" x14ac:dyDescent="0.3">
      <c r="A810" s="23">
        <v>44561</v>
      </c>
      <c r="B810" t="s">
        <v>229</v>
      </c>
      <c r="C810" t="s">
        <v>184</v>
      </c>
      <c r="D810" t="s">
        <v>11606</v>
      </c>
      <c r="E810" t="str">
        <f>VLOOKUP(B810,olah!$B:$P,2,0)</f>
        <v>2021-12-01</v>
      </c>
      <c r="F810">
        <f>COUNTIFS(parameter!$J$4:$J$34,summary!A810,parameter!$I$4:$I$34,"&gt;="&amp;summary!$E810)</f>
        <v>31</v>
      </c>
      <c r="G810">
        <f>COUNTIFS(olah!$Q810:Q15808,summary!A810,olah!$B810:B15808,summary!B810,olah!$N810:N15808,summary!C810,olah!$P810:P15808,summary!D810,olah!$S810:S15808,"On Time")</f>
        <v>1</v>
      </c>
      <c r="H810">
        <f>COUNTIFS(olah!$Q$2:Q15808,summary!A810,olah!$B$2:B15808,summary!B810,olah!$S$2:S15808,"On Time")</f>
        <v>27</v>
      </c>
      <c r="I810">
        <f>COUNTIFS(olah!$Q810:Q15808,summary!A810,olah!$B810:B15808,summary!B810,olah!$N810:N15808,summary!C810,olah!$P810:P15808,summary!D810,olah!$S810:S15808,"Late")</f>
        <v>0</v>
      </c>
      <c r="J810">
        <f>COUNTIFS(olah!$Q$2:Q15808,summary!A810,olah!$B$2:B15808,summary!B810,olah!$S$2:S15808,"Late")</f>
        <v>0</v>
      </c>
      <c r="K810">
        <f t="shared" si="12"/>
        <v>4</v>
      </c>
      <c r="L810">
        <f>COUNTIFS(olah!$Q810:Q15808,summary!A810,olah!$B810:B15808,summary!B810,olah!$N810:N15808,summary!C810,olah!$P810:P15808,summary!D810,olah!$T810:T15808,"On Time CO")</f>
        <v>1</v>
      </c>
      <c r="M810">
        <f>COUNTIFS(olah!$Q$2:Q15808,summary!A810,olah!$B$2:B15808,summary!B810,olah!$T$2:T15808,"On Time CO")</f>
        <v>25</v>
      </c>
      <c r="N810">
        <f>COUNTIFS(olah!$Q810:Q15808,summary!A810,olah!$B810:B15808,summary!B810,olah!$N810:N15808,summary!C810,olah!$P810:P15808,summary!D810,olah!$T810:T15808,"Overtime")</f>
        <v>0</v>
      </c>
      <c r="O810">
        <f>COUNTIFS(olah!$Q$2:Q15808,summary!A810,olah!$B$2:B15808,summary!B810,olah!$T$2:T15808,"Overtime")</f>
        <v>0</v>
      </c>
      <c r="P810">
        <f>COUNTIFS(olah!$Q810:Q15808,summary!A810,olah!$B810:B15808,summary!B810,olah!$N810:N15808,summary!C810,olah!$P810:P15808,summary!D810,olah!$T810:T15808,"Early")</f>
        <v>0</v>
      </c>
      <c r="Q810">
        <f>COUNTIFS(olah!$Q$2:Q15808,summary!A810,olah!$B$2:B15808,summary!B810,olah!$T$2:T15808,"Early")</f>
        <v>1</v>
      </c>
      <c r="R810">
        <f>COUNTIFS(olah!$Q810:Q15808,summary!A810,olah!$B810:B15808,summary!B810,olah!$N810:N15808,summary!C810,olah!$P810:P15808,summary!D810,olah!$T810:T15808,"NA CO")</f>
        <v>0</v>
      </c>
      <c r="S810">
        <f>COUNTIFS(olah!$Q$2:Q15808,summary!A810,olah!$B$2:B15808,summary!B810,olah!$T$2:T15808,"NA CO")</f>
        <v>1</v>
      </c>
      <c r="T810" t="str">
        <f>olah!R810</f>
        <v>Attendance</v>
      </c>
      <c r="U810" t="str">
        <f>IF(T810="Permit", olah!T810, "No Permit")</f>
        <v>No Permit</v>
      </c>
    </row>
    <row r="811" spans="1:21" hidden="1" x14ac:dyDescent="0.3">
      <c r="A811" s="23">
        <v>44561</v>
      </c>
      <c r="B811" t="s">
        <v>229</v>
      </c>
      <c r="C811" t="s">
        <v>184</v>
      </c>
      <c r="D811" t="s">
        <v>10202</v>
      </c>
      <c r="E811" t="str">
        <f>VLOOKUP(B811,olah!$B:$P,2,0)</f>
        <v>2021-12-01</v>
      </c>
      <c r="F811">
        <f>COUNTIFS(parameter!$J$4:$J$34,summary!A811,parameter!$I$4:$I$34,"&gt;="&amp;summary!$E811)</f>
        <v>31</v>
      </c>
      <c r="G811">
        <f>COUNTIFS(olah!$Q811:Q15809,summary!A811,olah!$B811:B15809,summary!B811,olah!$N811:N15809,summary!C811,olah!$P811:P15809,summary!D811,olah!$S811:S15809,"On Time")</f>
        <v>2</v>
      </c>
      <c r="H811">
        <f>COUNTIFS(olah!$Q$2:Q15809,summary!A811,olah!$B$2:B15809,summary!B811,olah!$S$2:S15809,"On Time")</f>
        <v>27</v>
      </c>
      <c r="I811">
        <f>COUNTIFS(olah!$Q811:Q15809,summary!A811,olah!$B811:B15809,summary!B811,olah!$N811:N15809,summary!C811,olah!$P811:P15809,summary!D811,olah!$S811:S15809,"Late")</f>
        <v>0</v>
      </c>
      <c r="J811">
        <f>COUNTIFS(olah!$Q$2:Q15809,summary!A811,olah!$B$2:B15809,summary!B811,olah!$S$2:S15809,"Late")</f>
        <v>0</v>
      </c>
      <c r="K811">
        <f t="shared" si="12"/>
        <v>4</v>
      </c>
      <c r="L811">
        <f>COUNTIFS(olah!$Q811:Q15809,summary!A811,olah!$B811:B15809,summary!B811,olah!$N811:N15809,summary!C811,olah!$P811:P15809,summary!D811,olah!$T811:T15809,"On Time CO")</f>
        <v>2</v>
      </c>
      <c r="M811">
        <f>COUNTIFS(olah!$Q$2:Q15809,summary!A811,olah!$B$2:B15809,summary!B811,olah!$T$2:T15809,"On Time CO")</f>
        <v>25</v>
      </c>
      <c r="N811">
        <f>COUNTIFS(olah!$Q811:Q15809,summary!A811,olah!$B811:B15809,summary!B811,olah!$N811:N15809,summary!C811,olah!$P811:P15809,summary!D811,olah!$T811:T15809,"Overtime")</f>
        <v>0</v>
      </c>
      <c r="O811">
        <f>COUNTIFS(olah!$Q$2:Q15809,summary!A811,olah!$B$2:B15809,summary!B811,olah!$T$2:T15809,"Overtime")</f>
        <v>0</v>
      </c>
      <c r="P811">
        <f>COUNTIFS(olah!$Q811:Q15809,summary!A811,olah!$B811:B15809,summary!B811,olah!$N811:N15809,summary!C811,olah!$P811:P15809,summary!D811,olah!$T811:T15809,"Early")</f>
        <v>0</v>
      </c>
      <c r="Q811">
        <f>COUNTIFS(olah!$Q$2:Q15809,summary!A811,olah!$B$2:B15809,summary!B811,olah!$T$2:T15809,"Early")</f>
        <v>1</v>
      </c>
      <c r="R811">
        <f>COUNTIFS(olah!$Q811:Q15809,summary!A811,olah!$B811:B15809,summary!B811,olah!$N811:N15809,summary!C811,olah!$P811:P15809,summary!D811,olah!$T811:T15809,"NA CO")</f>
        <v>0</v>
      </c>
      <c r="S811">
        <f>COUNTIFS(olah!$Q$2:Q15809,summary!A811,olah!$B$2:B15809,summary!B811,olah!$T$2:T15809,"NA CO")</f>
        <v>1</v>
      </c>
      <c r="T811" t="str">
        <f>olah!R811</f>
        <v>Attendance</v>
      </c>
      <c r="U811" t="str">
        <f>IF(T811="Permit", olah!T811, "No Permit")</f>
        <v>No Permit</v>
      </c>
    </row>
    <row r="812" spans="1:21" hidden="1" x14ac:dyDescent="0.3">
      <c r="A812" s="23">
        <v>44561</v>
      </c>
      <c r="B812" t="s">
        <v>229</v>
      </c>
      <c r="C812" t="s">
        <v>184</v>
      </c>
      <c r="D812" t="s">
        <v>10202</v>
      </c>
      <c r="E812" t="str">
        <f>VLOOKUP(B812,olah!$B:$P,2,0)</f>
        <v>2021-12-01</v>
      </c>
      <c r="F812">
        <f>COUNTIFS(parameter!$J$4:$J$34,summary!A812,parameter!$I$4:$I$34,"&gt;="&amp;summary!$E812)</f>
        <v>31</v>
      </c>
      <c r="G812">
        <f>COUNTIFS(olah!$Q812:Q15810,summary!A812,olah!$B812:B15810,summary!B812,olah!$N812:N15810,summary!C812,olah!$P812:P15810,summary!D812,olah!$S812:S15810,"On Time")</f>
        <v>1</v>
      </c>
      <c r="H812">
        <f>COUNTIFS(olah!$Q$2:Q15810,summary!A812,olah!$B$2:B15810,summary!B812,olah!$S$2:S15810,"On Time")</f>
        <v>27</v>
      </c>
      <c r="I812">
        <f>COUNTIFS(olah!$Q812:Q15810,summary!A812,olah!$B812:B15810,summary!B812,olah!$N812:N15810,summary!C812,olah!$P812:P15810,summary!D812,olah!$S812:S15810,"Late")</f>
        <v>0</v>
      </c>
      <c r="J812">
        <f>COUNTIFS(olah!$Q$2:Q15810,summary!A812,olah!$B$2:B15810,summary!B812,olah!$S$2:S15810,"Late")</f>
        <v>0</v>
      </c>
      <c r="K812">
        <f t="shared" si="12"/>
        <v>4</v>
      </c>
      <c r="L812">
        <f>COUNTIFS(olah!$Q812:Q15810,summary!A812,olah!$B812:B15810,summary!B812,olah!$N812:N15810,summary!C812,olah!$P812:P15810,summary!D812,olah!$T812:T15810,"On Time CO")</f>
        <v>1</v>
      </c>
      <c r="M812">
        <f>COUNTIFS(olah!$Q$2:Q15810,summary!A812,olah!$B$2:B15810,summary!B812,olah!$T$2:T15810,"On Time CO")</f>
        <v>25</v>
      </c>
      <c r="N812">
        <f>COUNTIFS(olah!$Q812:Q15810,summary!A812,olah!$B812:B15810,summary!B812,olah!$N812:N15810,summary!C812,olah!$P812:P15810,summary!D812,olah!$T812:T15810,"Overtime")</f>
        <v>0</v>
      </c>
      <c r="O812">
        <f>COUNTIFS(olah!$Q$2:Q15810,summary!A812,olah!$B$2:B15810,summary!B812,olah!$T$2:T15810,"Overtime")</f>
        <v>0</v>
      </c>
      <c r="P812">
        <f>COUNTIFS(olah!$Q812:Q15810,summary!A812,olah!$B812:B15810,summary!B812,olah!$N812:N15810,summary!C812,olah!$P812:P15810,summary!D812,olah!$T812:T15810,"Early")</f>
        <v>0</v>
      </c>
      <c r="Q812">
        <f>COUNTIFS(olah!$Q$2:Q15810,summary!A812,olah!$B$2:B15810,summary!B812,olah!$T$2:T15810,"Early")</f>
        <v>1</v>
      </c>
      <c r="R812">
        <f>COUNTIFS(olah!$Q812:Q15810,summary!A812,olah!$B812:B15810,summary!B812,olah!$N812:N15810,summary!C812,olah!$P812:P15810,summary!D812,olah!$T812:T15810,"NA CO")</f>
        <v>0</v>
      </c>
      <c r="S812">
        <f>COUNTIFS(olah!$Q$2:Q15810,summary!A812,olah!$B$2:B15810,summary!B812,olah!$T$2:T15810,"NA CO")</f>
        <v>1</v>
      </c>
      <c r="T812" t="str">
        <f>olah!R812</f>
        <v>Attendance</v>
      </c>
      <c r="U812" t="str">
        <f>IF(T812="Permit", olah!T812, "No Permit")</f>
        <v>No Permit</v>
      </c>
    </row>
    <row r="813" spans="1:21" hidden="1" x14ac:dyDescent="0.3">
      <c r="A813" s="23">
        <v>44561</v>
      </c>
      <c r="B813" t="s">
        <v>229</v>
      </c>
      <c r="C813" t="s">
        <v>184</v>
      </c>
      <c r="D813" t="s">
        <v>11607</v>
      </c>
      <c r="E813" t="str">
        <f>VLOOKUP(B813,olah!$B:$P,2,0)</f>
        <v>2021-12-01</v>
      </c>
      <c r="F813">
        <f>COUNTIFS(parameter!$J$4:$J$34,summary!A813,parameter!$I$4:$I$34,"&gt;="&amp;summary!$E813)</f>
        <v>31</v>
      </c>
      <c r="G813">
        <f>COUNTIFS(olah!$Q813:Q15811,summary!A813,olah!$B813:B15811,summary!B813,olah!$N813:N15811,summary!C813,olah!$P813:P15811,summary!D813,olah!$S813:S15811,"On Time")</f>
        <v>1</v>
      </c>
      <c r="H813">
        <f>COUNTIFS(olah!$Q$2:Q15811,summary!A813,olah!$B$2:B15811,summary!B813,olah!$S$2:S15811,"On Time")</f>
        <v>27</v>
      </c>
      <c r="I813">
        <f>COUNTIFS(olah!$Q813:Q15811,summary!A813,olah!$B813:B15811,summary!B813,olah!$N813:N15811,summary!C813,olah!$P813:P15811,summary!D813,olah!$S813:S15811,"Late")</f>
        <v>0</v>
      </c>
      <c r="J813">
        <f>COUNTIFS(olah!$Q$2:Q15811,summary!A813,olah!$B$2:B15811,summary!B813,olah!$S$2:S15811,"Late")</f>
        <v>0</v>
      </c>
      <c r="K813">
        <f t="shared" si="12"/>
        <v>4</v>
      </c>
      <c r="L813">
        <f>COUNTIFS(olah!$Q813:Q15811,summary!A813,olah!$B813:B15811,summary!B813,olah!$N813:N15811,summary!C813,olah!$P813:P15811,summary!D813,olah!$T813:T15811,"On Time CO")</f>
        <v>1</v>
      </c>
      <c r="M813">
        <f>COUNTIFS(olah!$Q$2:Q15811,summary!A813,olah!$B$2:B15811,summary!B813,olah!$T$2:T15811,"On Time CO")</f>
        <v>25</v>
      </c>
      <c r="N813">
        <f>COUNTIFS(olah!$Q813:Q15811,summary!A813,olah!$B813:B15811,summary!B813,olah!$N813:N15811,summary!C813,olah!$P813:P15811,summary!D813,olah!$T813:T15811,"Overtime")</f>
        <v>0</v>
      </c>
      <c r="O813">
        <f>COUNTIFS(olah!$Q$2:Q15811,summary!A813,olah!$B$2:B15811,summary!B813,olah!$T$2:T15811,"Overtime")</f>
        <v>0</v>
      </c>
      <c r="P813">
        <f>COUNTIFS(olah!$Q813:Q15811,summary!A813,olah!$B813:B15811,summary!B813,olah!$N813:N15811,summary!C813,olah!$P813:P15811,summary!D813,olah!$T813:T15811,"Early")</f>
        <v>0</v>
      </c>
      <c r="Q813">
        <f>COUNTIFS(olah!$Q$2:Q15811,summary!A813,olah!$B$2:B15811,summary!B813,olah!$T$2:T15811,"Early")</f>
        <v>1</v>
      </c>
      <c r="R813">
        <f>COUNTIFS(olah!$Q813:Q15811,summary!A813,olah!$B813:B15811,summary!B813,olah!$N813:N15811,summary!C813,olah!$P813:P15811,summary!D813,olah!$T813:T15811,"NA CO")</f>
        <v>0</v>
      </c>
      <c r="S813">
        <f>COUNTIFS(olah!$Q$2:Q15811,summary!A813,olah!$B$2:B15811,summary!B813,olah!$T$2:T15811,"NA CO")</f>
        <v>1</v>
      </c>
      <c r="T813" t="str">
        <f>olah!R813</f>
        <v>Attendance</v>
      </c>
      <c r="U813" t="str">
        <f>IF(T813="Permit", olah!T813, "No Permit")</f>
        <v>No Permit</v>
      </c>
    </row>
    <row r="814" spans="1:21" hidden="1" x14ac:dyDescent="0.3">
      <c r="A814" s="23">
        <v>44561</v>
      </c>
      <c r="B814" t="s">
        <v>229</v>
      </c>
      <c r="C814" t="s">
        <v>184</v>
      </c>
      <c r="D814" t="s">
        <v>11608</v>
      </c>
      <c r="E814" t="str">
        <f>VLOOKUP(B814,olah!$B:$P,2,0)</f>
        <v>2021-12-01</v>
      </c>
      <c r="F814">
        <f>COUNTIFS(parameter!$J$4:$J$34,summary!A814,parameter!$I$4:$I$34,"&gt;="&amp;summary!$E814)</f>
        <v>31</v>
      </c>
      <c r="G814">
        <f>COUNTIFS(olah!$Q814:Q15812,summary!A814,olah!$B814:B15812,summary!B814,olah!$N814:N15812,summary!C814,olah!$P814:P15812,summary!D814,olah!$S814:S15812,"On Time")</f>
        <v>1</v>
      </c>
      <c r="H814">
        <f>COUNTIFS(olah!$Q$2:Q15812,summary!A814,olah!$B$2:B15812,summary!B814,olah!$S$2:S15812,"On Time")</f>
        <v>27</v>
      </c>
      <c r="I814">
        <f>COUNTIFS(olah!$Q814:Q15812,summary!A814,olah!$B814:B15812,summary!B814,olah!$N814:N15812,summary!C814,olah!$P814:P15812,summary!D814,olah!$S814:S15812,"Late")</f>
        <v>0</v>
      </c>
      <c r="J814">
        <f>COUNTIFS(olah!$Q$2:Q15812,summary!A814,olah!$B$2:B15812,summary!B814,olah!$S$2:S15812,"Late")</f>
        <v>0</v>
      </c>
      <c r="K814">
        <f t="shared" si="12"/>
        <v>4</v>
      </c>
      <c r="L814">
        <f>COUNTIFS(olah!$Q814:Q15812,summary!A814,olah!$B814:B15812,summary!B814,olah!$N814:N15812,summary!C814,olah!$P814:P15812,summary!D814,olah!$T814:T15812,"On Time CO")</f>
        <v>1</v>
      </c>
      <c r="M814">
        <f>COUNTIFS(olah!$Q$2:Q15812,summary!A814,olah!$B$2:B15812,summary!B814,olah!$T$2:T15812,"On Time CO")</f>
        <v>25</v>
      </c>
      <c r="N814">
        <f>COUNTIFS(olah!$Q814:Q15812,summary!A814,olah!$B814:B15812,summary!B814,olah!$N814:N15812,summary!C814,olah!$P814:P15812,summary!D814,olah!$T814:T15812,"Overtime")</f>
        <v>0</v>
      </c>
      <c r="O814">
        <f>COUNTIFS(olah!$Q$2:Q15812,summary!A814,olah!$B$2:B15812,summary!B814,olah!$T$2:T15812,"Overtime")</f>
        <v>0</v>
      </c>
      <c r="P814">
        <f>COUNTIFS(olah!$Q814:Q15812,summary!A814,olah!$B814:B15812,summary!B814,olah!$N814:N15812,summary!C814,olah!$P814:P15812,summary!D814,olah!$T814:T15812,"Early")</f>
        <v>0</v>
      </c>
      <c r="Q814">
        <f>COUNTIFS(olah!$Q$2:Q15812,summary!A814,olah!$B$2:B15812,summary!B814,olah!$T$2:T15812,"Early")</f>
        <v>1</v>
      </c>
      <c r="R814">
        <f>COUNTIFS(olah!$Q814:Q15812,summary!A814,olah!$B814:B15812,summary!B814,olah!$N814:N15812,summary!C814,olah!$P814:P15812,summary!D814,olah!$T814:T15812,"NA CO")</f>
        <v>0</v>
      </c>
      <c r="S814">
        <f>COUNTIFS(olah!$Q$2:Q15812,summary!A814,olah!$B$2:B15812,summary!B814,olah!$T$2:T15812,"NA CO")</f>
        <v>1</v>
      </c>
      <c r="T814" t="str">
        <f>olah!R814</f>
        <v>Attendance</v>
      </c>
      <c r="U814" t="str">
        <f>IF(T814="Permit", olah!T814, "No Permit")</f>
        <v>No Permit</v>
      </c>
    </row>
    <row r="815" spans="1:21" hidden="1" x14ac:dyDescent="0.3">
      <c r="A815" s="23">
        <v>44561</v>
      </c>
      <c r="B815" t="s">
        <v>229</v>
      </c>
      <c r="C815" t="s">
        <v>184</v>
      </c>
      <c r="D815" t="s">
        <v>11609</v>
      </c>
      <c r="E815" t="str">
        <f>VLOOKUP(B815,olah!$B:$P,2,0)</f>
        <v>2021-12-01</v>
      </c>
      <c r="F815">
        <f>COUNTIFS(parameter!$J$4:$J$34,summary!A815,parameter!$I$4:$I$34,"&gt;="&amp;summary!$E815)</f>
        <v>31</v>
      </c>
      <c r="G815">
        <f>COUNTIFS(olah!$Q815:Q15813,summary!A815,olah!$B815:B15813,summary!B815,olah!$N815:N15813,summary!C815,olah!$P815:P15813,summary!D815,olah!$S815:S15813,"On Time")</f>
        <v>2</v>
      </c>
      <c r="H815">
        <f>COUNTIFS(olah!$Q$2:Q15813,summary!A815,olah!$B$2:B15813,summary!B815,olah!$S$2:S15813,"On Time")</f>
        <v>27</v>
      </c>
      <c r="I815">
        <f>COUNTIFS(olah!$Q815:Q15813,summary!A815,olah!$B815:B15813,summary!B815,olah!$N815:N15813,summary!C815,olah!$P815:P15813,summary!D815,olah!$S815:S15813,"Late")</f>
        <v>0</v>
      </c>
      <c r="J815">
        <f>COUNTIFS(olah!$Q$2:Q15813,summary!A815,olah!$B$2:B15813,summary!B815,olah!$S$2:S15813,"Late")</f>
        <v>0</v>
      </c>
      <c r="K815">
        <f t="shared" si="12"/>
        <v>4</v>
      </c>
      <c r="L815">
        <f>COUNTIFS(olah!$Q815:Q15813,summary!A815,olah!$B815:B15813,summary!B815,olah!$N815:N15813,summary!C815,olah!$P815:P15813,summary!D815,olah!$T815:T15813,"On Time CO")</f>
        <v>2</v>
      </c>
      <c r="M815">
        <f>COUNTIFS(olah!$Q$2:Q15813,summary!A815,olah!$B$2:B15813,summary!B815,olah!$T$2:T15813,"On Time CO")</f>
        <v>25</v>
      </c>
      <c r="N815">
        <f>COUNTIFS(olah!$Q815:Q15813,summary!A815,olah!$B815:B15813,summary!B815,olah!$N815:N15813,summary!C815,olah!$P815:P15813,summary!D815,olah!$T815:T15813,"Overtime")</f>
        <v>0</v>
      </c>
      <c r="O815">
        <f>COUNTIFS(olah!$Q$2:Q15813,summary!A815,olah!$B$2:B15813,summary!B815,olah!$T$2:T15813,"Overtime")</f>
        <v>0</v>
      </c>
      <c r="P815">
        <f>COUNTIFS(olah!$Q815:Q15813,summary!A815,olah!$B815:B15813,summary!B815,olah!$N815:N15813,summary!C815,olah!$P815:P15813,summary!D815,olah!$T815:T15813,"Early")</f>
        <v>0</v>
      </c>
      <c r="Q815">
        <f>COUNTIFS(olah!$Q$2:Q15813,summary!A815,olah!$B$2:B15813,summary!B815,olah!$T$2:T15813,"Early")</f>
        <v>1</v>
      </c>
      <c r="R815">
        <f>COUNTIFS(olah!$Q815:Q15813,summary!A815,olah!$B815:B15813,summary!B815,olah!$N815:N15813,summary!C815,olah!$P815:P15813,summary!D815,olah!$T815:T15813,"NA CO")</f>
        <v>0</v>
      </c>
      <c r="S815">
        <f>COUNTIFS(olah!$Q$2:Q15813,summary!A815,olah!$B$2:B15813,summary!B815,olah!$T$2:T15813,"NA CO")</f>
        <v>1</v>
      </c>
      <c r="T815" t="str">
        <f>olah!R815</f>
        <v>Attendance</v>
      </c>
      <c r="U815" t="str">
        <f>IF(T815="Permit", olah!T815, "No Permit")</f>
        <v>No Permit</v>
      </c>
    </row>
    <row r="816" spans="1:21" hidden="1" x14ac:dyDescent="0.3">
      <c r="A816" s="23">
        <v>44561</v>
      </c>
      <c r="B816" t="s">
        <v>229</v>
      </c>
      <c r="C816" t="s">
        <v>184</v>
      </c>
      <c r="D816" t="s">
        <v>11609</v>
      </c>
      <c r="E816" t="str">
        <f>VLOOKUP(B816,olah!$B:$P,2,0)</f>
        <v>2021-12-01</v>
      </c>
      <c r="F816">
        <f>COUNTIFS(parameter!$J$4:$J$34,summary!A816,parameter!$I$4:$I$34,"&gt;="&amp;summary!$E816)</f>
        <v>31</v>
      </c>
      <c r="G816">
        <f>COUNTIFS(olah!$Q816:Q15814,summary!A816,olah!$B816:B15814,summary!B816,olah!$N816:N15814,summary!C816,olah!$P816:P15814,summary!D816,olah!$S816:S15814,"On Time")</f>
        <v>1</v>
      </c>
      <c r="H816">
        <f>COUNTIFS(olah!$Q$2:Q15814,summary!A816,olah!$B$2:B15814,summary!B816,olah!$S$2:S15814,"On Time")</f>
        <v>27</v>
      </c>
      <c r="I816">
        <f>COUNTIFS(olah!$Q816:Q15814,summary!A816,olah!$B816:B15814,summary!B816,olah!$N816:N15814,summary!C816,olah!$P816:P15814,summary!D816,olah!$S816:S15814,"Late")</f>
        <v>0</v>
      </c>
      <c r="J816">
        <f>COUNTIFS(olah!$Q$2:Q15814,summary!A816,olah!$B$2:B15814,summary!B816,olah!$S$2:S15814,"Late")</f>
        <v>0</v>
      </c>
      <c r="K816">
        <f t="shared" si="12"/>
        <v>4</v>
      </c>
      <c r="L816">
        <f>COUNTIFS(olah!$Q816:Q15814,summary!A816,olah!$B816:B15814,summary!B816,olah!$N816:N15814,summary!C816,olah!$P816:P15814,summary!D816,olah!$T816:T15814,"On Time CO")</f>
        <v>1</v>
      </c>
      <c r="M816">
        <f>COUNTIFS(olah!$Q$2:Q15814,summary!A816,olah!$B$2:B15814,summary!B816,olah!$T$2:T15814,"On Time CO")</f>
        <v>25</v>
      </c>
      <c r="N816">
        <f>COUNTIFS(olah!$Q816:Q15814,summary!A816,olah!$B816:B15814,summary!B816,olah!$N816:N15814,summary!C816,olah!$P816:P15814,summary!D816,olah!$T816:T15814,"Overtime")</f>
        <v>0</v>
      </c>
      <c r="O816">
        <f>COUNTIFS(olah!$Q$2:Q15814,summary!A816,olah!$B$2:B15814,summary!B816,olah!$T$2:T15814,"Overtime")</f>
        <v>0</v>
      </c>
      <c r="P816">
        <f>COUNTIFS(olah!$Q816:Q15814,summary!A816,olah!$B816:B15814,summary!B816,olah!$N816:N15814,summary!C816,olah!$P816:P15814,summary!D816,olah!$T816:T15814,"Early")</f>
        <v>0</v>
      </c>
      <c r="Q816">
        <f>COUNTIFS(olah!$Q$2:Q15814,summary!A816,olah!$B$2:B15814,summary!B816,olah!$T$2:T15814,"Early")</f>
        <v>1</v>
      </c>
      <c r="R816">
        <f>COUNTIFS(olah!$Q816:Q15814,summary!A816,olah!$B816:B15814,summary!B816,olah!$N816:N15814,summary!C816,olah!$P816:P15814,summary!D816,olah!$T816:T15814,"NA CO")</f>
        <v>0</v>
      </c>
      <c r="S816">
        <f>COUNTIFS(olah!$Q$2:Q15814,summary!A816,olah!$B$2:B15814,summary!B816,olah!$T$2:T15814,"NA CO")</f>
        <v>1</v>
      </c>
      <c r="T816" t="str">
        <f>olah!R816</f>
        <v>Attendance</v>
      </c>
      <c r="U816" t="str">
        <f>IF(T816="Permit", olah!T816, "No Permit")</f>
        <v>No Permit</v>
      </c>
    </row>
    <row r="817" spans="1:21" hidden="1" x14ac:dyDescent="0.3">
      <c r="A817" s="23">
        <v>44561</v>
      </c>
      <c r="B817" t="s">
        <v>229</v>
      </c>
      <c r="C817" t="s">
        <v>184</v>
      </c>
      <c r="D817" t="s">
        <v>9024</v>
      </c>
      <c r="E817" t="str">
        <f>VLOOKUP(B817,olah!$B:$P,2,0)</f>
        <v>2021-12-01</v>
      </c>
      <c r="F817">
        <f>COUNTIFS(parameter!$J$4:$J$34,summary!A817,parameter!$I$4:$I$34,"&gt;="&amp;summary!$E817)</f>
        <v>31</v>
      </c>
      <c r="G817">
        <f>COUNTIFS(olah!$Q817:Q15815,summary!A817,olah!$B817:B15815,summary!B817,olah!$N817:N15815,summary!C817,olah!$P817:P15815,summary!D817,olah!$S817:S15815,"On Time")</f>
        <v>2</v>
      </c>
      <c r="H817">
        <f>COUNTIFS(olah!$Q$2:Q15815,summary!A817,olah!$B$2:B15815,summary!B817,olah!$S$2:S15815,"On Time")</f>
        <v>27</v>
      </c>
      <c r="I817">
        <f>COUNTIFS(olah!$Q817:Q15815,summary!A817,olah!$B817:B15815,summary!B817,olah!$N817:N15815,summary!C817,olah!$P817:P15815,summary!D817,olah!$S817:S15815,"Late")</f>
        <v>0</v>
      </c>
      <c r="J817">
        <f>COUNTIFS(olah!$Q$2:Q15815,summary!A817,olah!$B$2:B15815,summary!B817,olah!$S$2:S15815,"Late")</f>
        <v>0</v>
      </c>
      <c r="K817">
        <f t="shared" si="12"/>
        <v>4</v>
      </c>
      <c r="L817">
        <f>COUNTIFS(olah!$Q817:Q15815,summary!A817,olah!$B817:B15815,summary!B817,olah!$N817:N15815,summary!C817,olah!$P817:P15815,summary!D817,olah!$T817:T15815,"On Time CO")</f>
        <v>2</v>
      </c>
      <c r="M817">
        <f>COUNTIFS(olah!$Q$2:Q15815,summary!A817,olah!$B$2:B15815,summary!B817,olah!$T$2:T15815,"On Time CO")</f>
        <v>25</v>
      </c>
      <c r="N817">
        <f>COUNTIFS(olah!$Q817:Q15815,summary!A817,olah!$B817:B15815,summary!B817,olah!$N817:N15815,summary!C817,olah!$P817:P15815,summary!D817,olah!$T817:T15815,"Overtime")</f>
        <v>0</v>
      </c>
      <c r="O817">
        <f>COUNTIFS(olah!$Q$2:Q15815,summary!A817,olah!$B$2:B15815,summary!B817,olah!$T$2:T15815,"Overtime")</f>
        <v>0</v>
      </c>
      <c r="P817">
        <f>COUNTIFS(olah!$Q817:Q15815,summary!A817,olah!$B817:B15815,summary!B817,olah!$N817:N15815,summary!C817,olah!$P817:P15815,summary!D817,olah!$T817:T15815,"Early")</f>
        <v>0</v>
      </c>
      <c r="Q817">
        <f>COUNTIFS(olah!$Q$2:Q15815,summary!A817,olah!$B$2:B15815,summary!B817,olah!$T$2:T15815,"Early")</f>
        <v>1</v>
      </c>
      <c r="R817">
        <f>COUNTIFS(olah!$Q817:Q15815,summary!A817,olah!$B817:B15815,summary!B817,olah!$N817:N15815,summary!C817,olah!$P817:P15815,summary!D817,olah!$T817:T15815,"NA CO")</f>
        <v>0</v>
      </c>
      <c r="S817">
        <f>COUNTIFS(olah!$Q$2:Q15815,summary!A817,olah!$B$2:B15815,summary!B817,olah!$T$2:T15815,"NA CO")</f>
        <v>1</v>
      </c>
      <c r="T817" t="str">
        <f>olah!R817</f>
        <v>Attendance</v>
      </c>
      <c r="U817" t="str">
        <f>IF(T817="Permit", olah!T817, "No Permit")</f>
        <v>No Permit</v>
      </c>
    </row>
    <row r="818" spans="1:21" hidden="1" x14ac:dyDescent="0.3">
      <c r="A818" s="23">
        <v>44561</v>
      </c>
      <c r="B818" t="s">
        <v>229</v>
      </c>
      <c r="C818" t="s">
        <v>184</v>
      </c>
      <c r="D818" t="s">
        <v>9024</v>
      </c>
      <c r="E818" t="str">
        <f>VLOOKUP(B818,olah!$B:$P,2,0)</f>
        <v>2021-12-01</v>
      </c>
      <c r="F818">
        <f>COUNTIFS(parameter!$J$4:$J$34,summary!A818,parameter!$I$4:$I$34,"&gt;="&amp;summary!$E818)</f>
        <v>31</v>
      </c>
      <c r="G818">
        <f>COUNTIFS(olah!$Q818:Q15816,summary!A818,olah!$B818:B15816,summary!B818,olah!$N818:N15816,summary!C818,olah!$P818:P15816,summary!D818,olah!$S818:S15816,"On Time")</f>
        <v>1</v>
      </c>
      <c r="H818">
        <f>COUNTIFS(olah!$Q$2:Q15816,summary!A818,olah!$B$2:B15816,summary!B818,olah!$S$2:S15816,"On Time")</f>
        <v>27</v>
      </c>
      <c r="I818">
        <f>COUNTIFS(olah!$Q818:Q15816,summary!A818,olah!$B818:B15816,summary!B818,olah!$N818:N15816,summary!C818,olah!$P818:P15816,summary!D818,olah!$S818:S15816,"Late")</f>
        <v>0</v>
      </c>
      <c r="J818">
        <f>COUNTIFS(olah!$Q$2:Q15816,summary!A818,olah!$B$2:B15816,summary!B818,olah!$S$2:S15816,"Late")</f>
        <v>0</v>
      </c>
      <c r="K818">
        <f t="shared" si="12"/>
        <v>4</v>
      </c>
      <c r="L818">
        <f>COUNTIFS(olah!$Q818:Q15816,summary!A818,olah!$B818:B15816,summary!B818,olah!$N818:N15816,summary!C818,olah!$P818:P15816,summary!D818,olah!$T818:T15816,"On Time CO")</f>
        <v>1</v>
      </c>
      <c r="M818">
        <f>COUNTIFS(olah!$Q$2:Q15816,summary!A818,olah!$B$2:B15816,summary!B818,olah!$T$2:T15816,"On Time CO")</f>
        <v>25</v>
      </c>
      <c r="N818">
        <f>COUNTIFS(olah!$Q818:Q15816,summary!A818,olah!$B818:B15816,summary!B818,olah!$N818:N15816,summary!C818,olah!$P818:P15816,summary!D818,olah!$T818:T15816,"Overtime")</f>
        <v>0</v>
      </c>
      <c r="O818">
        <f>COUNTIFS(olah!$Q$2:Q15816,summary!A818,olah!$B$2:B15816,summary!B818,olah!$T$2:T15816,"Overtime")</f>
        <v>0</v>
      </c>
      <c r="P818">
        <f>COUNTIFS(olah!$Q818:Q15816,summary!A818,olah!$B818:B15816,summary!B818,olah!$N818:N15816,summary!C818,olah!$P818:P15816,summary!D818,olah!$T818:T15816,"Early")</f>
        <v>0</v>
      </c>
      <c r="Q818">
        <f>COUNTIFS(olah!$Q$2:Q15816,summary!A818,olah!$B$2:B15816,summary!B818,olah!$T$2:T15816,"Early")</f>
        <v>1</v>
      </c>
      <c r="R818">
        <f>COUNTIFS(olah!$Q818:Q15816,summary!A818,olah!$B818:B15816,summary!B818,olah!$N818:N15816,summary!C818,olah!$P818:P15816,summary!D818,olah!$T818:T15816,"NA CO")</f>
        <v>0</v>
      </c>
      <c r="S818">
        <f>COUNTIFS(olah!$Q$2:Q15816,summary!A818,olah!$B$2:B15816,summary!B818,olah!$T$2:T15816,"NA CO")</f>
        <v>1</v>
      </c>
      <c r="T818" t="str">
        <f>olah!R818</f>
        <v>Attendance</v>
      </c>
      <c r="U818" t="str">
        <f>IF(T818="Permit", olah!T818, "No Permit")</f>
        <v>No Permit</v>
      </c>
    </row>
    <row r="819" spans="1:21" hidden="1" x14ac:dyDescent="0.3">
      <c r="A819" s="23">
        <v>44561</v>
      </c>
      <c r="B819" t="s">
        <v>229</v>
      </c>
      <c r="C819" t="s">
        <v>184</v>
      </c>
      <c r="D819" t="s">
        <v>10213</v>
      </c>
      <c r="E819" t="str">
        <f>VLOOKUP(B819,olah!$B:$P,2,0)</f>
        <v>2021-12-01</v>
      </c>
      <c r="F819">
        <f>COUNTIFS(parameter!$J$4:$J$34,summary!A819,parameter!$I$4:$I$34,"&gt;="&amp;summary!$E819)</f>
        <v>31</v>
      </c>
      <c r="G819">
        <f>COUNTIFS(olah!$Q819:Q15817,summary!A819,olah!$B819:B15817,summary!B819,olah!$N819:N15817,summary!C819,olah!$P819:P15817,summary!D819,olah!$S819:S15817,"On Time")</f>
        <v>1</v>
      </c>
      <c r="H819">
        <f>COUNTIFS(olah!$Q$2:Q15817,summary!A819,olah!$B$2:B15817,summary!B819,olah!$S$2:S15817,"On Time")</f>
        <v>27</v>
      </c>
      <c r="I819">
        <f>COUNTIFS(olah!$Q819:Q15817,summary!A819,olah!$B819:B15817,summary!B819,olah!$N819:N15817,summary!C819,olah!$P819:P15817,summary!D819,olah!$S819:S15817,"Late")</f>
        <v>0</v>
      </c>
      <c r="J819">
        <f>COUNTIFS(olah!$Q$2:Q15817,summary!A819,olah!$B$2:B15817,summary!B819,olah!$S$2:S15817,"Late")</f>
        <v>0</v>
      </c>
      <c r="K819">
        <f t="shared" si="12"/>
        <v>4</v>
      </c>
      <c r="L819">
        <f>COUNTIFS(olah!$Q819:Q15817,summary!A819,olah!$B819:B15817,summary!B819,olah!$N819:N15817,summary!C819,olah!$P819:P15817,summary!D819,olah!$T819:T15817,"On Time CO")</f>
        <v>0</v>
      </c>
      <c r="M819">
        <f>COUNTIFS(olah!$Q$2:Q15817,summary!A819,olah!$B$2:B15817,summary!B819,olah!$T$2:T15817,"On Time CO")</f>
        <v>25</v>
      </c>
      <c r="N819">
        <f>COUNTIFS(olah!$Q819:Q15817,summary!A819,olah!$B819:B15817,summary!B819,olah!$N819:N15817,summary!C819,olah!$P819:P15817,summary!D819,olah!$T819:T15817,"Overtime")</f>
        <v>0</v>
      </c>
      <c r="O819">
        <f>COUNTIFS(olah!$Q$2:Q15817,summary!A819,olah!$B$2:B15817,summary!B819,olah!$T$2:T15817,"Overtime")</f>
        <v>0</v>
      </c>
      <c r="P819">
        <f>COUNTIFS(olah!$Q819:Q15817,summary!A819,olah!$B819:B15817,summary!B819,olah!$N819:N15817,summary!C819,olah!$P819:P15817,summary!D819,olah!$T819:T15817,"Early")</f>
        <v>0</v>
      </c>
      <c r="Q819">
        <f>COUNTIFS(olah!$Q$2:Q15817,summary!A819,olah!$B$2:B15817,summary!B819,olah!$T$2:T15817,"Early")</f>
        <v>1</v>
      </c>
      <c r="R819">
        <f>COUNTIFS(olah!$Q819:Q15817,summary!A819,olah!$B819:B15817,summary!B819,olah!$N819:N15817,summary!C819,olah!$P819:P15817,summary!D819,olah!$T819:T15817,"NA CO")</f>
        <v>1</v>
      </c>
      <c r="S819">
        <f>COUNTIFS(olah!$Q$2:Q15817,summary!A819,olah!$B$2:B15817,summary!B819,olah!$T$2:T15817,"NA CO")</f>
        <v>1</v>
      </c>
      <c r="T819" t="str">
        <f>olah!R819</f>
        <v>Attendance</v>
      </c>
      <c r="U819" t="str">
        <f>IF(T819="Permit", olah!T819, "No Permit")</f>
        <v>No Permit</v>
      </c>
    </row>
    <row r="820" spans="1:21" hidden="1" x14ac:dyDescent="0.3">
      <c r="A820" s="23">
        <v>44561</v>
      </c>
      <c r="B820" t="s">
        <v>229</v>
      </c>
      <c r="C820" t="s">
        <v>184</v>
      </c>
      <c r="D820" t="s">
        <v>7927</v>
      </c>
      <c r="E820" t="str">
        <f>VLOOKUP(B820,olah!$B:$P,2,0)</f>
        <v>2021-12-01</v>
      </c>
      <c r="F820">
        <f>COUNTIFS(parameter!$J$4:$J$34,summary!A820,parameter!$I$4:$I$34,"&gt;="&amp;summary!$E820)</f>
        <v>31</v>
      </c>
      <c r="G820">
        <f>COUNTIFS(olah!$Q820:Q15818,summary!A820,olah!$B820:B15818,summary!B820,olah!$N820:N15818,summary!C820,olah!$P820:P15818,summary!D820,olah!$S820:S15818,"On Time")</f>
        <v>1</v>
      </c>
      <c r="H820">
        <f>COUNTIFS(olah!$Q$2:Q15818,summary!A820,olah!$B$2:B15818,summary!B820,olah!$S$2:S15818,"On Time")</f>
        <v>27</v>
      </c>
      <c r="I820">
        <f>COUNTIFS(olah!$Q820:Q15818,summary!A820,olah!$B820:B15818,summary!B820,olah!$N820:N15818,summary!C820,olah!$P820:P15818,summary!D820,olah!$S820:S15818,"Late")</f>
        <v>0</v>
      </c>
      <c r="J820">
        <f>COUNTIFS(olah!$Q$2:Q15818,summary!A820,olah!$B$2:B15818,summary!B820,olah!$S$2:S15818,"Late")</f>
        <v>0</v>
      </c>
      <c r="K820">
        <f t="shared" si="12"/>
        <v>4</v>
      </c>
      <c r="L820">
        <f>COUNTIFS(olah!$Q820:Q15818,summary!A820,olah!$B820:B15818,summary!B820,olah!$N820:N15818,summary!C820,olah!$P820:P15818,summary!D820,olah!$T820:T15818,"On Time CO")</f>
        <v>1</v>
      </c>
      <c r="M820">
        <f>COUNTIFS(olah!$Q$2:Q15818,summary!A820,olah!$B$2:B15818,summary!B820,olah!$T$2:T15818,"On Time CO")</f>
        <v>25</v>
      </c>
      <c r="N820">
        <f>COUNTIFS(olah!$Q820:Q15818,summary!A820,olah!$B820:B15818,summary!B820,olah!$N820:N15818,summary!C820,olah!$P820:P15818,summary!D820,olah!$T820:T15818,"Overtime")</f>
        <v>0</v>
      </c>
      <c r="O820">
        <f>COUNTIFS(olah!$Q$2:Q15818,summary!A820,olah!$B$2:B15818,summary!B820,olah!$T$2:T15818,"Overtime")</f>
        <v>0</v>
      </c>
      <c r="P820">
        <f>COUNTIFS(olah!$Q820:Q15818,summary!A820,olah!$B820:B15818,summary!B820,olah!$N820:N15818,summary!C820,olah!$P820:P15818,summary!D820,olah!$T820:T15818,"Early")</f>
        <v>0</v>
      </c>
      <c r="Q820">
        <f>COUNTIFS(olah!$Q$2:Q15818,summary!A820,olah!$B$2:B15818,summary!B820,olah!$T$2:T15818,"Early")</f>
        <v>1</v>
      </c>
      <c r="R820">
        <f>COUNTIFS(olah!$Q820:Q15818,summary!A820,olah!$B820:B15818,summary!B820,olah!$N820:N15818,summary!C820,olah!$P820:P15818,summary!D820,olah!$T820:T15818,"NA CO")</f>
        <v>0</v>
      </c>
      <c r="S820">
        <f>COUNTIFS(olah!$Q$2:Q15818,summary!A820,olah!$B$2:B15818,summary!B820,olah!$T$2:T15818,"NA CO")</f>
        <v>1</v>
      </c>
      <c r="T820" t="str">
        <f>olah!R820</f>
        <v>Attendance</v>
      </c>
      <c r="U820" t="str">
        <f>IF(T820="Permit", olah!T820, "No Permit")</f>
        <v>No Permit</v>
      </c>
    </row>
    <row r="821" spans="1:21" hidden="1" x14ac:dyDescent="0.3">
      <c r="A821" s="23">
        <v>44561</v>
      </c>
      <c r="B821" t="s">
        <v>229</v>
      </c>
      <c r="C821" t="s">
        <v>184</v>
      </c>
      <c r="D821" t="s">
        <v>11610</v>
      </c>
      <c r="E821" t="str">
        <f>VLOOKUP(B821,olah!$B:$P,2,0)</f>
        <v>2021-12-01</v>
      </c>
      <c r="F821">
        <f>COUNTIFS(parameter!$J$4:$J$34,summary!A821,parameter!$I$4:$I$34,"&gt;="&amp;summary!$E821)</f>
        <v>31</v>
      </c>
      <c r="G821">
        <f>COUNTIFS(olah!$Q821:Q15819,summary!A821,olah!$B821:B15819,summary!B821,olah!$N821:N15819,summary!C821,olah!$P821:P15819,summary!D821,olah!$S821:S15819,"On Time")</f>
        <v>1</v>
      </c>
      <c r="H821">
        <f>COUNTIFS(olah!$Q$2:Q15819,summary!A821,olah!$B$2:B15819,summary!B821,olah!$S$2:S15819,"On Time")</f>
        <v>27</v>
      </c>
      <c r="I821">
        <f>COUNTIFS(olah!$Q821:Q15819,summary!A821,olah!$B821:B15819,summary!B821,olah!$N821:N15819,summary!C821,olah!$P821:P15819,summary!D821,olah!$S821:S15819,"Late")</f>
        <v>0</v>
      </c>
      <c r="J821">
        <f>COUNTIFS(olah!$Q$2:Q15819,summary!A821,olah!$B$2:B15819,summary!B821,olah!$S$2:S15819,"Late")</f>
        <v>0</v>
      </c>
      <c r="K821">
        <f t="shared" si="12"/>
        <v>4</v>
      </c>
      <c r="L821">
        <f>COUNTIFS(olah!$Q821:Q15819,summary!A821,olah!$B821:B15819,summary!B821,olah!$N821:N15819,summary!C821,olah!$P821:P15819,summary!D821,olah!$T821:T15819,"On Time CO")</f>
        <v>1</v>
      </c>
      <c r="M821">
        <f>COUNTIFS(olah!$Q$2:Q15819,summary!A821,olah!$B$2:B15819,summary!B821,olah!$T$2:T15819,"On Time CO")</f>
        <v>25</v>
      </c>
      <c r="N821">
        <f>COUNTIFS(olah!$Q821:Q15819,summary!A821,olah!$B821:B15819,summary!B821,olah!$N821:N15819,summary!C821,olah!$P821:P15819,summary!D821,olah!$T821:T15819,"Overtime")</f>
        <v>0</v>
      </c>
      <c r="O821">
        <f>COUNTIFS(olah!$Q$2:Q15819,summary!A821,olah!$B$2:B15819,summary!B821,olah!$T$2:T15819,"Overtime")</f>
        <v>0</v>
      </c>
      <c r="P821">
        <f>COUNTIFS(olah!$Q821:Q15819,summary!A821,olah!$B821:B15819,summary!B821,olah!$N821:N15819,summary!C821,olah!$P821:P15819,summary!D821,olah!$T821:T15819,"Early")</f>
        <v>0</v>
      </c>
      <c r="Q821">
        <f>COUNTIFS(olah!$Q$2:Q15819,summary!A821,olah!$B$2:B15819,summary!B821,olah!$T$2:T15819,"Early")</f>
        <v>1</v>
      </c>
      <c r="R821">
        <f>COUNTIFS(olah!$Q821:Q15819,summary!A821,olah!$B821:B15819,summary!B821,olah!$N821:N15819,summary!C821,olah!$P821:P15819,summary!D821,olah!$T821:T15819,"NA CO")</f>
        <v>0</v>
      </c>
      <c r="S821">
        <f>COUNTIFS(olah!$Q$2:Q15819,summary!A821,olah!$B$2:B15819,summary!B821,olah!$T$2:T15819,"NA CO")</f>
        <v>1</v>
      </c>
      <c r="T821" t="str">
        <f>olah!R821</f>
        <v>Attendance</v>
      </c>
      <c r="U821" t="str">
        <f>IF(T821="Permit", olah!T821, "No Permit")</f>
        <v>No Permit</v>
      </c>
    </row>
    <row r="822" spans="1:21" hidden="1" x14ac:dyDescent="0.3">
      <c r="A822" s="23">
        <v>44561</v>
      </c>
      <c r="B822" t="s">
        <v>229</v>
      </c>
      <c r="C822" t="s">
        <v>184</v>
      </c>
      <c r="D822" t="s">
        <v>9025</v>
      </c>
      <c r="E822" t="str">
        <f>VLOOKUP(B822,olah!$B:$P,2,0)</f>
        <v>2021-12-01</v>
      </c>
      <c r="F822">
        <f>COUNTIFS(parameter!$J$4:$J$34,summary!A822,parameter!$I$4:$I$34,"&gt;="&amp;summary!$E822)</f>
        <v>31</v>
      </c>
      <c r="G822">
        <f>COUNTIFS(olah!$Q822:Q15820,summary!A822,olah!$B822:B15820,summary!B822,olah!$N822:N15820,summary!C822,olah!$P822:P15820,summary!D822,olah!$S822:S15820,"On Time")</f>
        <v>2</v>
      </c>
      <c r="H822">
        <f>COUNTIFS(olah!$Q$2:Q15820,summary!A822,olah!$B$2:B15820,summary!B822,olah!$S$2:S15820,"On Time")</f>
        <v>27</v>
      </c>
      <c r="I822">
        <f>COUNTIFS(olah!$Q822:Q15820,summary!A822,olah!$B822:B15820,summary!B822,olah!$N822:N15820,summary!C822,olah!$P822:P15820,summary!D822,olah!$S822:S15820,"Late")</f>
        <v>0</v>
      </c>
      <c r="J822">
        <f>COUNTIFS(olah!$Q$2:Q15820,summary!A822,olah!$B$2:B15820,summary!B822,olah!$S$2:S15820,"Late")</f>
        <v>0</v>
      </c>
      <c r="K822">
        <f t="shared" si="12"/>
        <v>4</v>
      </c>
      <c r="L822">
        <f>COUNTIFS(olah!$Q822:Q15820,summary!A822,olah!$B822:B15820,summary!B822,olah!$N822:N15820,summary!C822,olah!$P822:P15820,summary!D822,olah!$T822:T15820,"On Time CO")</f>
        <v>2</v>
      </c>
      <c r="M822">
        <f>COUNTIFS(olah!$Q$2:Q15820,summary!A822,olah!$B$2:B15820,summary!B822,olah!$T$2:T15820,"On Time CO")</f>
        <v>25</v>
      </c>
      <c r="N822">
        <f>COUNTIFS(olah!$Q822:Q15820,summary!A822,olah!$B822:B15820,summary!B822,olah!$N822:N15820,summary!C822,olah!$P822:P15820,summary!D822,olah!$T822:T15820,"Overtime")</f>
        <v>0</v>
      </c>
      <c r="O822">
        <f>COUNTIFS(olah!$Q$2:Q15820,summary!A822,olah!$B$2:B15820,summary!B822,olah!$T$2:T15820,"Overtime")</f>
        <v>0</v>
      </c>
      <c r="P822">
        <f>COUNTIFS(olah!$Q822:Q15820,summary!A822,olah!$B822:B15820,summary!B822,olah!$N822:N15820,summary!C822,olah!$P822:P15820,summary!D822,olah!$T822:T15820,"Early")</f>
        <v>0</v>
      </c>
      <c r="Q822">
        <f>COUNTIFS(olah!$Q$2:Q15820,summary!A822,olah!$B$2:B15820,summary!B822,olah!$T$2:T15820,"Early")</f>
        <v>1</v>
      </c>
      <c r="R822">
        <f>COUNTIFS(olah!$Q822:Q15820,summary!A822,olah!$B822:B15820,summary!B822,olah!$N822:N15820,summary!C822,olah!$P822:P15820,summary!D822,olah!$T822:T15820,"NA CO")</f>
        <v>0</v>
      </c>
      <c r="S822">
        <f>COUNTIFS(olah!$Q$2:Q15820,summary!A822,olah!$B$2:B15820,summary!B822,olah!$T$2:T15820,"NA CO")</f>
        <v>1</v>
      </c>
      <c r="T822" t="str">
        <f>olah!R822</f>
        <v>Attendance</v>
      </c>
      <c r="U822" t="str">
        <f>IF(T822="Permit", olah!T822, "No Permit")</f>
        <v>No Permit</v>
      </c>
    </row>
    <row r="823" spans="1:21" hidden="1" x14ac:dyDescent="0.3">
      <c r="A823" s="23">
        <v>44561</v>
      </c>
      <c r="B823" t="s">
        <v>229</v>
      </c>
      <c r="C823" t="s">
        <v>184</v>
      </c>
      <c r="D823" t="s">
        <v>9025</v>
      </c>
      <c r="E823" t="str">
        <f>VLOOKUP(B823,olah!$B:$P,2,0)</f>
        <v>2021-12-01</v>
      </c>
      <c r="F823">
        <f>COUNTIFS(parameter!$J$4:$J$34,summary!A823,parameter!$I$4:$I$34,"&gt;="&amp;summary!$E823)</f>
        <v>31</v>
      </c>
      <c r="G823">
        <f>COUNTIFS(olah!$Q823:Q15821,summary!A823,olah!$B823:B15821,summary!B823,olah!$N823:N15821,summary!C823,olah!$P823:P15821,summary!D823,olah!$S823:S15821,"On Time")</f>
        <v>1</v>
      </c>
      <c r="H823">
        <f>COUNTIFS(olah!$Q$2:Q15821,summary!A823,olah!$B$2:B15821,summary!B823,olah!$S$2:S15821,"On Time")</f>
        <v>27</v>
      </c>
      <c r="I823">
        <f>COUNTIFS(olah!$Q823:Q15821,summary!A823,olah!$B823:B15821,summary!B823,olah!$N823:N15821,summary!C823,olah!$P823:P15821,summary!D823,olah!$S823:S15821,"Late")</f>
        <v>0</v>
      </c>
      <c r="J823">
        <f>COUNTIFS(olah!$Q$2:Q15821,summary!A823,olah!$B$2:B15821,summary!B823,olah!$S$2:S15821,"Late")</f>
        <v>0</v>
      </c>
      <c r="K823">
        <f t="shared" si="12"/>
        <v>4</v>
      </c>
      <c r="L823">
        <f>COUNTIFS(olah!$Q823:Q15821,summary!A823,olah!$B823:B15821,summary!B823,olah!$N823:N15821,summary!C823,olah!$P823:P15821,summary!D823,olah!$T823:T15821,"On Time CO")</f>
        <v>1</v>
      </c>
      <c r="M823">
        <f>COUNTIFS(olah!$Q$2:Q15821,summary!A823,olah!$B$2:B15821,summary!B823,olah!$T$2:T15821,"On Time CO")</f>
        <v>25</v>
      </c>
      <c r="N823">
        <f>COUNTIFS(olah!$Q823:Q15821,summary!A823,olah!$B823:B15821,summary!B823,olah!$N823:N15821,summary!C823,olah!$P823:P15821,summary!D823,olah!$T823:T15821,"Overtime")</f>
        <v>0</v>
      </c>
      <c r="O823">
        <f>COUNTIFS(olah!$Q$2:Q15821,summary!A823,olah!$B$2:B15821,summary!B823,olah!$T$2:T15821,"Overtime")</f>
        <v>0</v>
      </c>
      <c r="P823">
        <f>COUNTIFS(olah!$Q823:Q15821,summary!A823,olah!$B823:B15821,summary!B823,olah!$N823:N15821,summary!C823,olah!$P823:P15821,summary!D823,olah!$T823:T15821,"Early")</f>
        <v>0</v>
      </c>
      <c r="Q823">
        <f>COUNTIFS(olah!$Q$2:Q15821,summary!A823,olah!$B$2:B15821,summary!B823,olah!$T$2:T15821,"Early")</f>
        <v>1</v>
      </c>
      <c r="R823">
        <f>COUNTIFS(olah!$Q823:Q15821,summary!A823,olah!$B823:B15821,summary!B823,olah!$N823:N15821,summary!C823,olah!$P823:P15821,summary!D823,olah!$T823:T15821,"NA CO")</f>
        <v>0</v>
      </c>
      <c r="S823">
        <f>COUNTIFS(olah!$Q$2:Q15821,summary!A823,olah!$B$2:B15821,summary!B823,olah!$T$2:T15821,"NA CO")</f>
        <v>1</v>
      </c>
      <c r="T823" t="str">
        <f>olah!R823</f>
        <v>Attendance</v>
      </c>
      <c r="U823" t="str">
        <f>IF(T823="Permit", olah!T823, "No Permit")</f>
        <v>No Permit</v>
      </c>
    </row>
    <row r="824" spans="1:21" hidden="1" x14ac:dyDescent="0.3">
      <c r="A824" s="23">
        <v>44561</v>
      </c>
      <c r="B824" t="s">
        <v>229</v>
      </c>
      <c r="C824" t="s">
        <v>184</v>
      </c>
      <c r="D824" t="s">
        <v>10214</v>
      </c>
      <c r="E824" t="str">
        <f>VLOOKUP(B824,olah!$B:$P,2,0)</f>
        <v>2021-12-01</v>
      </c>
      <c r="F824">
        <f>COUNTIFS(parameter!$J$4:$J$34,summary!A824,parameter!$I$4:$I$34,"&gt;="&amp;summary!$E824)</f>
        <v>31</v>
      </c>
      <c r="G824">
        <f>COUNTIFS(olah!$Q824:Q15822,summary!A824,olah!$B824:B15822,summary!B824,olah!$N824:N15822,summary!C824,olah!$P824:P15822,summary!D824,olah!$S824:S15822,"On Time")</f>
        <v>1</v>
      </c>
      <c r="H824">
        <f>COUNTIFS(olah!$Q$2:Q15822,summary!A824,olah!$B$2:B15822,summary!B824,olah!$S$2:S15822,"On Time")</f>
        <v>27</v>
      </c>
      <c r="I824">
        <f>COUNTIFS(olah!$Q824:Q15822,summary!A824,olah!$B824:B15822,summary!B824,olah!$N824:N15822,summary!C824,olah!$P824:P15822,summary!D824,olah!$S824:S15822,"Late")</f>
        <v>0</v>
      </c>
      <c r="J824">
        <f>COUNTIFS(olah!$Q$2:Q15822,summary!A824,olah!$B$2:B15822,summary!B824,olah!$S$2:S15822,"Late")</f>
        <v>0</v>
      </c>
      <c r="K824">
        <f t="shared" si="12"/>
        <v>4</v>
      </c>
      <c r="L824">
        <f>COUNTIFS(olah!$Q824:Q15822,summary!A824,olah!$B824:B15822,summary!B824,olah!$N824:N15822,summary!C824,olah!$P824:P15822,summary!D824,olah!$T824:T15822,"On Time CO")</f>
        <v>1</v>
      </c>
      <c r="M824">
        <f>COUNTIFS(olah!$Q$2:Q15822,summary!A824,olah!$B$2:B15822,summary!B824,olah!$T$2:T15822,"On Time CO")</f>
        <v>25</v>
      </c>
      <c r="N824">
        <f>COUNTIFS(olah!$Q824:Q15822,summary!A824,olah!$B824:B15822,summary!B824,olah!$N824:N15822,summary!C824,olah!$P824:P15822,summary!D824,olah!$T824:T15822,"Overtime")</f>
        <v>0</v>
      </c>
      <c r="O824">
        <f>COUNTIFS(olah!$Q$2:Q15822,summary!A824,olah!$B$2:B15822,summary!B824,olah!$T$2:T15822,"Overtime")</f>
        <v>0</v>
      </c>
      <c r="P824">
        <f>COUNTIFS(olah!$Q824:Q15822,summary!A824,olah!$B824:B15822,summary!B824,olah!$N824:N15822,summary!C824,olah!$P824:P15822,summary!D824,olah!$T824:T15822,"Early")</f>
        <v>0</v>
      </c>
      <c r="Q824">
        <f>COUNTIFS(olah!$Q$2:Q15822,summary!A824,olah!$B$2:B15822,summary!B824,olah!$T$2:T15822,"Early")</f>
        <v>1</v>
      </c>
      <c r="R824">
        <f>COUNTIFS(olah!$Q824:Q15822,summary!A824,olah!$B824:B15822,summary!B824,olah!$N824:N15822,summary!C824,olah!$P824:P15822,summary!D824,olah!$T824:T15822,"NA CO")</f>
        <v>0</v>
      </c>
      <c r="S824">
        <f>COUNTIFS(olah!$Q$2:Q15822,summary!A824,olah!$B$2:B15822,summary!B824,olah!$T$2:T15822,"NA CO")</f>
        <v>1</v>
      </c>
      <c r="T824" t="str">
        <f>olah!R824</f>
        <v>Attendance</v>
      </c>
      <c r="U824" t="str">
        <f>IF(T824="Permit", olah!T824, "No Permit")</f>
        <v>No Permit</v>
      </c>
    </row>
    <row r="825" spans="1:21" hidden="1" x14ac:dyDescent="0.3">
      <c r="A825" s="23">
        <v>44561</v>
      </c>
      <c r="B825" t="s">
        <v>229</v>
      </c>
      <c r="C825" t="s">
        <v>184</v>
      </c>
      <c r="D825" t="s">
        <v>7814</v>
      </c>
      <c r="E825" t="str">
        <f>VLOOKUP(B825,olah!$B:$P,2,0)</f>
        <v>2021-12-01</v>
      </c>
      <c r="F825">
        <f>COUNTIFS(parameter!$J$4:$J$34,summary!A825,parameter!$I$4:$I$34,"&gt;="&amp;summary!$E825)</f>
        <v>31</v>
      </c>
      <c r="G825">
        <f>COUNTIFS(olah!$Q825:Q15823,summary!A825,olah!$B825:B15823,summary!B825,olah!$N825:N15823,summary!C825,olah!$P825:P15823,summary!D825,olah!$S825:S15823,"On Time")</f>
        <v>1</v>
      </c>
      <c r="H825">
        <f>COUNTIFS(olah!$Q$2:Q15823,summary!A825,olah!$B$2:B15823,summary!B825,olah!$S$2:S15823,"On Time")</f>
        <v>27</v>
      </c>
      <c r="I825">
        <f>COUNTIFS(olah!$Q825:Q15823,summary!A825,olah!$B825:B15823,summary!B825,olah!$N825:N15823,summary!C825,olah!$P825:P15823,summary!D825,olah!$S825:S15823,"Late")</f>
        <v>0</v>
      </c>
      <c r="J825">
        <f>COUNTIFS(olah!$Q$2:Q15823,summary!A825,olah!$B$2:B15823,summary!B825,olah!$S$2:S15823,"Late")</f>
        <v>0</v>
      </c>
      <c r="K825">
        <f t="shared" si="12"/>
        <v>4</v>
      </c>
      <c r="L825">
        <f>COUNTIFS(olah!$Q825:Q15823,summary!A825,olah!$B825:B15823,summary!B825,olah!$N825:N15823,summary!C825,olah!$P825:P15823,summary!D825,olah!$T825:T15823,"On Time CO")</f>
        <v>0</v>
      </c>
      <c r="M825">
        <f>COUNTIFS(olah!$Q$2:Q15823,summary!A825,olah!$B$2:B15823,summary!B825,olah!$T$2:T15823,"On Time CO")</f>
        <v>25</v>
      </c>
      <c r="N825">
        <f>COUNTIFS(olah!$Q825:Q15823,summary!A825,olah!$B825:B15823,summary!B825,olah!$N825:N15823,summary!C825,olah!$P825:P15823,summary!D825,olah!$T825:T15823,"Overtime")</f>
        <v>0</v>
      </c>
      <c r="O825">
        <f>COUNTIFS(olah!$Q$2:Q15823,summary!A825,olah!$B$2:B15823,summary!B825,olah!$T$2:T15823,"Overtime")</f>
        <v>0</v>
      </c>
      <c r="P825">
        <f>COUNTIFS(olah!$Q825:Q15823,summary!A825,olah!$B825:B15823,summary!B825,olah!$N825:N15823,summary!C825,olah!$P825:P15823,summary!D825,olah!$T825:T15823,"Early")</f>
        <v>1</v>
      </c>
      <c r="Q825">
        <f>COUNTIFS(olah!$Q$2:Q15823,summary!A825,olah!$B$2:B15823,summary!B825,olah!$T$2:T15823,"Early")</f>
        <v>1</v>
      </c>
      <c r="R825">
        <f>COUNTIFS(olah!$Q825:Q15823,summary!A825,olah!$B825:B15823,summary!B825,olah!$N825:N15823,summary!C825,olah!$P825:P15823,summary!D825,olah!$T825:T15823,"NA CO")</f>
        <v>0</v>
      </c>
      <c r="S825">
        <f>COUNTIFS(olah!$Q$2:Q15823,summary!A825,olah!$B$2:B15823,summary!B825,olah!$T$2:T15823,"NA CO")</f>
        <v>1</v>
      </c>
      <c r="T825" t="str">
        <f>olah!R825</f>
        <v>Attendance</v>
      </c>
      <c r="U825" t="str">
        <f>IF(T825="Permit", olah!T825, "No Permit")</f>
        <v>No Permit</v>
      </c>
    </row>
    <row r="826" spans="1:21" hidden="1" x14ac:dyDescent="0.3">
      <c r="A826" s="23">
        <v>44561</v>
      </c>
      <c r="B826" t="s">
        <v>234</v>
      </c>
      <c r="C826" t="s">
        <v>31</v>
      </c>
      <c r="D826" t="s">
        <v>1390</v>
      </c>
      <c r="E826" t="str">
        <f>VLOOKUP(B826,olah!$B:$P,2,0)</f>
        <v>2021-12-01</v>
      </c>
      <c r="F826">
        <f>COUNTIFS(parameter!$J$4:$J$34,summary!A826,parameter!$I$4:$I$34,"&gt;="&amp;summary!$E826)</f>
        <v>31</v>
      </c>
      <c r="G826">
        <f>COUNTIFS(olah!$Q826:Q15824,summary!A826,olah!$B826:B15824,summary!B826,olah!$N826:N15824,summary!C826,olah!$P826:P15824,summary!D826,olah!$S826:S15824,"On Time")</f>
        <v>0</v>
      </c>
      <c r="H826">
        <f>COUNTIFS(olah!$Q$2:Q15824,summary!A826,olah!$B$2:B15824,summary!B826,olah!$S$2:S15824,"On Time")</f>
        <v>7</v>
      </c>
      <c r="I826">
        <f>COUNTIFS(olah!$Q826:Q15824,summary!A826,olah!$B826:B15824,summary!B826,olah!$N826:N15824,summary!C826,olah!$P826:P15824,summary!D826,olah!$S826:S15824,"Late")</f>
        <v>1</v>
      </c>
      <c r="J826">
        <f>COUNTIFS(olah!$Q$2:Q15824,summary!A826,olah!$B$2:B15824,summary!B826,olah!$S$2:S15824,"Late")</f>
        <v>16</v>
      </c>
      <c r="K826">
        <f t="shared" si="12"/>
        <v>7</v>
      </c>
      <c r="L826">
        <f>COUNTIFS(olah!$Q826:Q15824,summary!A826,olah!$B826:B15824,summary!B826,olah!$N826:N15824,summary!C826,olah!$P826:P15824,summary!D826,olah!$T826:T15824,"On Time CO")</f>
        <v>1</v>
      </c>
      <c r="M826">
        <f>COUNTIFS(olah!$Q$2:Q15824,summary!A826,olah!$B$2:B15824,summary!B826,olah!$T$2:T15824,"On Time CO")</f>
        <v>23</v>
      </c>
      <c r="N826">
        <f>COUNTIFS(olah!$Q826:Q15824,summary!A826,olah!$B826:B15824,summary!B826,olah!$N826:N15824,summary!C826,olah!$P826:P15824,summary!D826,olah!$T826:T15824,"Overtime")</f>
        <v>0</v>
      </c>
      <c r="O826">
        <f>COUNTIFS(olah!$Q$2:Q15824,summary!A826,olah!$B$2:B15824,summary!B826,olah!$T$2:T15824,"Overtime")</f>
        <v>0</v>
      </c>
      <c r="P826">
        <f>COUNTIFS(olah!$Q826:Q15824,summary!A826,olah!$B826:B15824,summary!B826,olah!$N826:N15824,summary!C826,olah!$P826:P15824,summary!D826,olah!$T826:T15824,"Early")</f>
        <v>0</v>
      </c>
      <c r="Q826">
        <f>COUNTIFS(olah!$Q$2:Q15824,summary!A826,olah!$B$2:B15824,summary!B826,olah!$T$2:T15824,"Early")</f>
        <v>0</v>
      </c>
      <c r="R826">
        <f>COUNTIFS(olah!$Q826:Q15824,summary!A826,olah!$B826:B15824,summary!B826,olah!$N826:N15824,summary!C826,olah!$P826:P15824,summary!D826,olah!$T826:T15824,"NA CO")</f>
        <v>0</v>
      </c>
      <c r="S826">
        <f>COUNTIFS(olah!$Q$2:Q15824,summary!A826,olah!$B$2:B15824,summary!B826,olah!$T$2:T15824,"NA CO")</f>
        <v>0</v>
      </c>
      <c r="T826" t="str">
        <f>olah!R826</f>
        <v>Attendance</v>
      </c>
      <c r="U826" t="str">
        <f>IF(T826="Permit", olah!T826, "No Permit")</f>
        <v>No Permit</v>
      </c>
    </row>
    <row r="827" spans="1:21" hidden="1" x14ac:dyDescent="0.3">
      <c r="A827" s="23">
        <v>44561</v>
      </c>
      <c r="B827" t="s">
        <v>234</v>
      </c>
      <c r="C827" t="s">
        <v>31</v>
      </c>
      <c r="D827" t="s">
        <v>5935</v>
      </c>
      <c r="E827" t="str">
        <f>VLOOKUP(B827,olah!$B:$P,2,0)</f>
        <v>2021-12-01</v>
      </c>
      <c r="F827">
        <f>COUNTIFS(parameter!$J$4:$J$34,summary!A827,parameter!$I$4:$I$34,"&gt;="&amp;summary!$E827)</f>
        <v>31</v>
      </c>
      <c r="G827">
        <f>COUNTIFS(olah!$Q827:Q15825,summary!A827,olah!$B827:B15825,summary!B827,olah!$N827:N15825,summary!C827,olah!$P827:P15825,summary!D827,olah!$S827:S15825,"On Time")</f>
        <v>0</v>
      </c>
      <c r="H827">
        <f>COUNTIFS(olah!$Q$2:Q15825,summary!A827,olah!$B$2:B15825,summary!B827,olah!$S$2:S15825,"On Time")</f>
        <v>7</v>
      </c>
      <c r="I827">
        <f>COUNTIFS(olah!$Q827:Q15825,summary!A827,olah!$B827:B15825,summary!B827,olah!$N827:N15825,summary!C827,olah!$P827:P15825,summary!D827,olah!$S827:S15825,"Late")</f>
        <v>1</v>
      </c>
      <c r="J827">
        <f>COUNTIFS(olah!$Q$2:Q15825,summary!A827,olah!$B$2:B15825,summary!B827,olah!$S$2:S15825,"Late")</f>
        <v>16</v>
      </c>
      <c r="K827">
        <f t="shared" si="12"/>
        <v>7</v>
      </c>
      <c r="L827">
        <f>COUNTIFS(olah!$Q827:Q15825,summary!A827,olah!$B827:B15825,summary!B827,olah!$N827:N15825,summary!C827,olah!$P827:P15825,summary!D827,olah!$T827:T15825,"On Time CO")</f>
        <v>1</v>
      </c>
      <c r="M827">
        <f>COUNTIFS(olah!$Q$2:Q15825,summary!A827,olah!$B$2:B15825,summary!B827,olah!$T$2:T15825,"On Time CO")</f>
        <v>23</v>
      </c>
      <c r="N827">
        <f>COUNTIFS(olah!$Q827:Q15825,summary!A827,olah!$B827:B15825,summary!B827,olah!$N827:N15825,summary!C827,olah!$P827:P15825,summary!D827,olah!$T827:T15825,"Overtime")</f>
        <v>0</v>
      </c>
      <c r="O827">
        <f>COUNTIFS(olah!$Q$2:Q15825,summary!A827,olah!$B$2:B15825,summary!B827,olah!$T$2:T15825,"Overtime")</f>
        <v>0</v>
      </c>
      <c r="P827">
        <f>COUNTIFS(olah!$Q827:Q15825,summary!A827,olah!$B827:B15825,summary!B827,olah!$N827:N15825,summary!C827,olah!$P827:P15825,summary!D827,olah!$T827:T15825,"Early")</f>
        <v>0</v>
      </c>
      <c r="Q827">
        <f>COUNTIFS(olah!$Q$2:Q15825,summary!A827,olah!$B$2:B15825,summary!B827,olah!$T$2:T15825,"Early")</f>
        <v>0</v>
      </c>
      <c r="R827">
        <f>COUNTIFS(olah!$Q827:Q15825,summary!A827,olah!$B827:B15825,summary!B827,olah!$N827:N15825,summary!C827,olah!$P827:P15825,summary!D827,olah!$T827:T15825,"NA CO")</f>
        <v>0</v>
      </c>
      <c r="S827">
        <f>COUNTIFS(olah!$Q$2:Q15825,summary!A827,olah!$B$2:B15825,summary!B827,olah!$T$2:T15825,"NA CO")</f>
        <v>0</v>
      </c>
      <c r="T827" t="str">
        <f>olah!R827</f>
        <v>Attendance</v>
      </c>
      <c r="U827" t="str">
        <f>IF(T827="Permit", olah!T827, "No Permit")</f>
        <v>No Permit</v>
      </c>
    </row>
    <row r="828" spans="1:21" hidden="1" x14ac:dyDescent="0.3">
      <c r="A828" s="23">
        <v>44561</v>
      </c>
      <c r="B828" t="s">
        <v>234</v>
      </c>
      <c r="C828" t="s">
        <v>31</v>
      </c>
      <c r="D828" t="s">
        <v>11600</v>
      </c>
      <c r="E828" t="str">
        <f>VLOOKUP(B828,olah!$B:$P,2,0)</f>
        <v>2021-12-01</v>
      </c>
      <c r="F828">
        <f>COUNTIFS(parameter!$J$4:$J$34,summary!A828,parameter!$I$4:$I$34,"&gt;="&amp;summary!$E828)</f>
        <v>31</v>
      </c>
      <c r="G828">
        <f>COUNTIFS(olah!$Q828:Q15826,summary!A828,olah!$B828:B15826,summary!B828,olah!$N828:N15826,summary!C828,olah!$P828:P15826,summary!D828,olah!$S828:S15826,"On Time")</f>
        <v>0</v>
      </c>
      <c r="H828">
        <f>COUNTIFS(olah!$Q$2:Q15826,summary!A828,olah!$B$2:B15826,summary!B828,olah!$S$2:S15826,"On Time")</f>
        <v>7</v>
      </c>
      <c r="I828">
        <f>COUNTIFS(olah!$Q828:Q15826,summary!A828,olah!$B828:B15826,summary!B828,olah!$N828:N15826,summary!C828,olah!$P828:P15826,summary!D828,olah!$S828:S15826,"Late")</f>
        <v>1</v>
      </c>
      <c r="J828">
        <f>COUNTIFS(olah!$Q$2:Q15826,summary!A828,olah!$B$2:B15826,summary!B828,olah!$S$2:S15826,"Late")</f>
        <v>16</v>
      </c>
      <c r="K828">
        <f t="shared" si="12"/>
        <v>7</v>
      </c>
      <c r="L828">
        <f>COUNTIFS(olah!$Q828:Q15826,summary!A828,olah!$B828:B15826,summary!B828,olah!$N828:N15826,summary!C828,olah!$P828:P15826,summary!D828,olah!$T828:T15826,"On Time CO")</f>
        <v>1</v>
      </c>
      <c r="M828">
        <f>COUNTIFS(olah!$Q$2:Q15826,summary!A828,olah!$B$2:B15826,summary!B828,olah!$T$2:T15826,"On Time CO")</f>
        <v>23</v>
      </c>
      <c r="N828">
        <f>COUNTIFS(olah!$Q828:Q15826,summary!A828,olah!$B828:B15826,summary!B828,olah!$N828:N15826,summary!C828,olah!$P828:P15826,summary!D828,olah!$T828:T15826,"Overtime")</f>
        <v>0</v>
      </c>
      <c r="O828">
        <f>COUNTIFS(olah!$Q$2:Q15826,summary!A828,olah!$B$2:B15826,summary!B828,olah!$T$2:T15826,"Overtime")</f>
        <v>0</v>
      </c>
      <c r="P828">
        <f>COUNTIFS(olah!$Q828:Q15826,summary!A828,olah!$B828:B15826,summary!B828,olah!$N828:N15826,summary!C828,olah!$P828:P15826,summary!D828,olah!$T828:T15826,"Early")</f>
        <v>0</v>
      </c>
      <c r="Q828">
        <f>COUNTIFS(olah!$Q$2:Q15826,summary!A828,olah!$B$2:B15826,summary!B828,olah!$T$2:T15826,"Early")</f>
        <v>0</v>
      </c>
      <c r="R828">
        <f>COUNTIFS(olah!$Q828:Q15826,summary!A828,olah!$B828:B15826,summary!B828,olah!$N828:N15826,summary!C828,olah!$P828:P15826,summary!D828,olah!$T828:T15826,"NA CO")</f>
        <v>0</v>
      </c>
      <c r="S828">
        <f>COUNTIFS(olah!$Q$2:Q15826,summary!A828,olah!$B$2:B15826,summary!B828,olah!$T$2:T15826,"NA CO")</f>
        <v>0</v>
      </c>
      <c r="T828" t="str">
        <f>olah!R828</f>
        <v>Attendance</v>
      </c>
      <c r="U828" t="str">
        <f>IF(T828="Permit", olah!T828, "No Permit")</f>
        <v>No Permit</v>
      </c>
    </row>
    <row r="829" spans="1:21" hidden="1" x14ac:dyDescent="0.3">
      <c r="A829" s="23">
        <v>44561</v>
      </c>
      <c r="B829" t="s">
        <v>234</v>
      </c>
      <c r="C829" t="s">
        <v>4337</v>
      </c>
      <c r="D829" t="s">
        <v>11601</v>
      </c>
      <c r="E829" t="str">
        <f>VLOOKUP(B829,olah!$B:$P,2,0)</f>
        <v>2021-12-01</v>
      </c>
      <c r="F829">
        <f>COUNTIFS(parameter!$J$4:$J$34,summary!A829,parameter!$I$4:$I$34,"&gt;="&amp;summary!$E829)</f>
        <v>31</v>
      </c>
      <c r="G829">
        <f>COUNTIFS(olah!$Q829:Q15827,summary!A829,olah!$B829:B15827,summary!B829,olah!$N829:N15827,summary!C829,olah!$P829:P15827,summary!D829,olah!$S829:S15827,"On Time")</f>
        <v>1</v>
      </c>
      <c r="H829">
        <f>COUNTIFS(olah!$Q$2:Q15827,summary!A829,olah!$B$2:B15827,summary!B829,olah!$S$2:S15827,"On Time")</f>
        <v>7</v>
      </c>
      <c r="I829">
        <f>COUNTIFS(olah!$Q829:Q15827,summary!A829,olah!$B829:B15827,summary!B829,olah!$N829:N15827,summary!C829,olah!$P829:P15827,summary!D829,olah!$S829:S15827,"Late")</f>
        <v>0</v>
      </c>
      <c r="J829">
        <f>COUNTIFS(olah!$Q$2:Q15827,summary!A829,olah!$B$2:B15827,summary!B829,olah!$S$2:S15827,"Late")</f>
        <v>16</v>
      </c>
      <c r="K829">
        <f t="shared" si="12"/>
        <v>8</v>
      </c>
      <c r="L829">
        <f>COUNTIFS(olah!$Q829:Q15827,summary!A829,olah!$B829:B15827,summary!B829,olah!$N829:N15827,summary!C829,olah!$P829:P15827,summary!D829,olah!$T829:T15827,"On Time CO")</f>
        <v>1</v>
      </c>
      <c r="M829">
        <f>COUNTIFS(olah!$Q$2:Q15827,summary!A829,olah!$B$2:B15827,summary!B829,olah!$T$2:T15827,"On Time CO")</f>
        <v>23</v>
      </c>
      <c r="N829">
        <f>COUNTIFS(olah!$Q829:Q15827,summary!A829,olah!$B829:B15827,summary!B829,olah!$N829:N15827,summary!C829,olah!$P829:P15827,summary!D829,olah!$T829:T15827,"Overtime")</f>
        <v>0</v>
      </c>
      <c r="O829">
        <f>COUNTIFS(olah!$Q$2:Q15827,summary!A829,olah!$B$2:B15827,summary!B829,olah!$T$2:T15827,"Overtime")</f>
        <v>0</v>
      </c>
      <c r="P829">
        <f>COUNTIFS(olah!$Q829:Q15827,summary!A829,olah!$B829:B15827,summary!B829,olah!$N829:N15827,summary!C829,olah!$P829:P15827,summary!D829,olah!$T829:T15827,"Early")</f>
        <v>0</v>
      </c>
      <c r="Q829">
        <f>COUNTIFS(olah!$Q$2:Q15827,summary!A829,olah!$B$2:B15827,summary!B829,olah!$T$2:T15827,"Early")</f>
        <v>0</v>
      </c>
      <c r="R829">
        <f>COUNTIFS(olah!$Q829:Q15827,summary!A829,olah!$B829:B15827,summary!B829,olah!$N829:N15827,summary!C829,olah!$P829:P15827,summary!D829,olah!$T829:T15827,"NA CO")</f>
        <v>0</v>
      </c>
      <c r="S829">
        <f>COUNTIFS(olah!$Q$2:Q15827,summary!A829,olah!$B$2:B15827,summary!B829,olah!$T$2:T15827,"NA CO")</f>
        <v>0</v>
      </c>
      <c r="T829" t="str">
        <f>olah!R829</f>
        <v>Daily Journey</v>
      </c>
      <c r="U829" t="str">
        <f>IF(T829="Permit", olah!T829, "No Permit")</f>
        <v>No Permit</v>
      </c>
    </row>
    <row r="830" spans="1:21" hidden="1" x14ac:dyDescent="0.3">
      <c r="A830" s="23">
        <v>44561</v>
      </c>
      <c r="B830" t="s">
        <v>234</v>
      </c>
      <c r="C830" t="s">
        <v>31</v>
      </c>
      <c r="D830" t="s">
        <v>5936</v>
      </c>
      <c r="E830" t="str">
        <f>VLOOKUP(B830,olah!$B:$P,2,0)</f>
        <v>2021-12-01</v>
      </c>
      <c r="F830">
        <f>COUNTIFS(parameter!$J$4:$J$34,summary!A830,parameter!$I$4:$I$34,"&gt;="&amp;summary!$E830)</f>
        <v>31</v>
      </c>
      <c r="G830">
        <f>COUNTIFS(olah!$Q830:Q15828,summary!A830,olah!$B830:B15828,summary!B830,olah!$N830:N15828,summary!C830,olah!$P830:P15828,summary!D830,olah!$S830:S15828,"On Time")</f>
        <v>0</v>
      </c>
      <c r="H830">
        <f>COUNTIFS(olah!$Q$2:Q15828,summary!A830,olah!$B$2:B15828,summary!B830,olah!$S$2:S15828,"On Time")</f>
        <v>7</v>
      </c>
      <c r="I830">
        <f>COUNTIFS(olah!$Q830:Q15828,summary!A830,olah!$B830:B15828,summary!B830,olah!$N830:N15828,summary!C830,olah!$P830:P15828,summary!D830,olah!$S830:S15828,"Late")</f>
        <v>1</v>
      </c>
      <c r="J830">
        <f>COUNTIFS(olah!$Q$2:Q15828,summary!A830,olah!$B$2:B15828,summary!B830,olah!$S$2:S15828,"Late")</f>
        <v>16</v>
      </c>
      <c r="K830">
        <f t="shared" si="12"/>
        <v>7</v>
      </c>
      <c r="L830">
        <f>COUNTIFS(olah!$Q830:Q15828,summary!A830,olah!$B830:B15828,summary!B830,olah!$N830:N15828,summary!C830,olah!$P830:P15828,summary!D830,olah!$T830:T15828,"On Time CO")</f>
        <v>1</v>
      </c>
      <c r="M830">
        <f>COUNTIFS(olah!$Q$2:Q15828,summary!A830,olah!$B$2:B15828,summary!B830,olah!$T$2:T15828,"On Time CO")</f>
        <v>23</v>
      </c>
      <c r="N830">
        <f>COUNTIFS(olah!$Q830:Q15828,summary!A830,olah!$B830:B15828,summary!B830,olah!$N830:N15828,summary!C830,olah!$P830:P15828,summary!D830,olah!$T830:T15828,"Overtime")</f>
        <v>0</v>
      </c>
      <c r="O830">
        <f>COUNTIFS(olah!$Q$2:Q15828,summary!A830,olah!$B$2:B15828,summary!B830,olah!$T$2:T15828,"Overtime")</f>
        <v>0</v>
      </c>
      <c r="P830">
        <f>COUNTIFS(olah!$Q830:Q15828,summary!A830,olah!$B830:B15828,summary!B830,olah!$N830:N15828,summary!C830,olah!$P830:P15828,summary!D830,olah!$T830:T15828,"Early")</f>
        <v>0</v>
      </c>
      <c r="Q830">
        <f>COUNTIFS(olah!$Q$2:Q15828,summary!A830,olah!$B$2:B15828,summary!B830,olah!$T$2:T15828,"Early")</f>
        <v>0</v>
      </c>
      <c r="R830">
        <f>COUNTIFS(olah!$Q830:Q15828,summary!A830,olah!$B830:B15828,summary!B830,olah!$N830:N15828,summary!C830,olah!$P830:P15828,summary!D830,olah!$T830:T15828,"NA CO")</f>
        <v>0</v>
      </c>
      <c r="S830">
        <f>COUNTIFS(olah!$Q$2:Q15828,summary!A830,olah!$B$2:B15828,summary!B830,olah!$T$2:T15828,"NA CO")</f>
        <v>0</v>
      </c>
      <c r="T830" t="str">
        <f>olah!R830</f>
        <v>Attendance</v>
      </c>
      <c r="U830" t="str">
        <f>IF(T830="Permit", olah!T830, "No Permit")</f>
        <v>No Permit</v>
      </c>
    </row>
    <row r="831" spans="1:21" hidden="1" x14ac:dyDescent="0.3">
      <c r="A831" s="23">
        <v>44561</v>
      </c>
      <c r="B831" t="s">
        <v>234</v>
      </c>
      <c r="C831" t="s">
        <v>235</v>
      </c>
      <c r="D831" t="s">
        <v>6082</v>
      </c>
      <c r="E831" t="str">
        <f>VLOOKUP(B831,olah!$B:$P,2,0)</f>
        <v>2021-12-01</v>
      </c>
      <c r="F831">
        <f>COUNTIFS(parameter!$J$4:$J$34,summary!A831,parameter!$I$4:$I$34,"&gt;="&amp;summary!$E831)</f>
        <v>31</v>
      </c>
      <c r="G831">
        <f>COUNTIFS(olah!$Q831:Q15829,summary!A831,olah!$B831:B15829,summary!B831,olah!$N831:N15829,summary!C831,olah!$P831:P15829,summary!D831,olah!$S831:S15829,"On Time")</f>
        <v>1</v>
      </c>
      <c r="H831">
        <f>COUNTIFS(olah!$Q$2:Q15829,summary!A831,olah!$B$2:B15829,summary!B831,olah!$S$2:S15829,"On Time")</f>
        <v>7</v>
      </c>
      <c r="I831">
        <f>COUNTIFS(olah!$Q831:Q15829,summary!A831,olah!$B831:B15829,summary!B831,olah!$N831:N15829,summary!C831,olah!$P831:P15829,summary!D831,olah!$S831:S15829,"Late")</f>
        <v>0</v>
      </c>
      <c r="J831">
        <f>COUNTIFS(olah!$Q$2:Q15829,summary!A831,olah!$B$2:B15829,summary!B831,olah!$S$2:S15829,"Late")</f>
        <v>16</v>
      </c>
      <c r="K831">
        <f t="shared" si="12"/>
        <v>8</v>
      </c>
      <c r="L831">
        <f>COUNTIFS(olah!$Q831:Q15829,summary!A831,olah!$B831:B15829,summary!B831,olah!$N831:N15829,summary!C831,olah!$P831:P15829,summary!D831,olah!$T831:T15829,"On Time CO")</f>
        <v>1</v>
      </c>
      <c r="M831">
        <f>COUNTIFS(olah!$Q$2:Q15829,summary!A831,olah!$B$2:B15829,summary!B831,olah!$T$2:T15829,"On Time CO")</f>
        <v>23</v>
      </c>
      <c r="N831">
        <f>COUNTIFS(olah!$Q831:Q15829,summary!A831,olah!$B831:B15829,summary!B831,olah!$N831:N15829,summary!C831,olah!$P831:P15829,summary!D831,olah!$T831:T15829,"Overtime")</f>
        <v>0</v>
      </c>
      <c r="O831">
        <f>COUNTIFS(olah!$Q$2:Q15829,summary!A831,olah!$B$2:B15829,summary!B831,olah!$T$2:T15829,"Overtime")</f>
        <v>0</v>
      </c>
      <c r="P831">
        <f>COUNTIFS(olah!$Q831:Q15829,summary!A831,olah!$B831:B15829,summary!B831,olah!$N831:N15829,summary!C831,olah!$P831:P15829,summary!D831,olah!$T831:T15829,"Early")</f>
        <v>0</v>
      </c>
      <c r="Q831">
        <f>COUNTIFS(olah!$Q$2:Q15829,summary!A831,olah!$B$2:B15829,summary!B831,olah!$T$2:T15829,"Early")</f>
        <v>0</v>
      </c>
      <c r="R831">
        <f>COUNTIFS(olah!$Q831:Q15829,summary!A831,olah!$B831:B15829,summary!B831,olah!$N831:N15829,summary!C831,olah!$P831:P15829,summary!D831,olah!$T831:T15829,"NA CO")</f>
        <v>0</v>
      </c>
      <c r="S831">
        <f>COUNTIFS(olah!$Q$2:Q15829,summary!A831,olah!$B$2:B15829,summary!B831,olah!$T$2:T15829,"NA CO")</f>
        <v>0</v>
      </c>
      <c r="T831" t="str">
        <f>olah!R831</f>
        <v>Daily Journey</v>
      </c>
      <c r="U831" t="str">
        <f>IF(T831="Permit", olah!T831, "No Permit")</f>
        <v>No Permit</v>
      </c>
    </row>
    <row r="832" spans="1:21" hidden="1" x14ac:dyDescent="0.3">
      <c r="A832" s="23">
        <v>44561</v>
      </c>
      <c r="B832" t="s">
        <v>234</v>
      </c>
      <c r="C832" t="s">
        <v>31</v>
      </c>
      <c r="D832" t="s">
        <v>11602</v>
      </c>
      <c r="E832" t="str">
        <f>VLOOKUP(B832,olah!$B:$P,2,0)</f>
        <v>2021-12-01</v>
      </c>
      <c r="F832">
        <f>COUNTIFS(parameter!$J$4:$J$34,summary!A832,parameter!$I$4:$I$34,"&gt;="&amp;summary!$E832)</f>
        <v>31</v>
      </c>
      <c r="G832">
        <f>COUNTIFS(olah!$Q832:Q15830,summary!A832,olah!$B832:B15830,summary!B832,olah!$N832:N15830,summary!C832,olah!$P832:P15830,summary!D832,olah!$S832:S15830,"On Time")</f>
        <v>0</v>
      </c>
      <c r="H832">
        <f>COUNTIFS(olah!$Q$2:Q15830,summary!A832,olah!$B$2:B15830,summary!B832,olah!$S$2:S15830,"On Time")</f>
        <v>7</v>
      </c>
      <c r="I832">
        <f>COUNTIFS(olah!$Q832:Q15830,summary!A832,olah!$B832:B15830,summary!B832,olah!$N832:N15830,summary!C832,olah!$P832:P15830,summary!D832,olah!$S832:S15830,"Late")</f>
        <v>1</v>
      </c>
      <c r="J832">
        <f>COUNTIFS(olah!$Q$2:Q15830,summary!A832,olah!$B$2:B15830,summary!B832,olah!$S$2:S15830,"Late")</f>
        <v>16</v>
      </c>
      <c r="K832">
        <f t="shared" si="12"/>
        <v>7</v>
      </c>
      <c r="L832">
        <f>COUNTIFS(olah!$Q832:Q15830,summary!A832,olah!$B832:B15830,summary!B832,olah!$N832:N15830,summary!C832,olah!$P832:P15830,summary!D832,olah!$T832:T15830,"On Time CO")</f>
        <v>1</v>
      </c>
      <c r="M832">
        <f>COUNTIFS(olah!$Q$2:Q15830,summary!A832,olah!$B$2:B15830,summary!B832,olah!$T$2:T15830,"On Time CO")</f>
        <v>23</v>
      </c>
      <c r="N832">
        <f>COUNTIFS(olah!$Q832:Q15830,summary!A832,olah!$B832:B15830,summary!B832,olah!$N832:N15830,summary!C832,olah!$P832:P15830,summary!D832,olah!$T832:T15830,"Overtime")</f>
        <v>0</v>
      </c>
      <c r="O832">
        <f>COUNTIFS(olah!$Q$2:Q15830,summary!A832,olah!$B$2:B15830,summary!B832,olah!$T$2:T15830,"Overtime")</f>
        <v>0</v>
      </c>
      <c r="P832">
        <f>COUNTIFS(olah!$Q832:Q15830,summary!A832,olah!$B832:B15830,summary!B832,olah!$N832:N15830,summary!C832,olah!$P832:P15830,summary!D832,olah!$T832:T15830,"Early")</f>
        <v>0</v>
      </c>
      <c r="Q832">
        <f>COUNTIFS(olah!$Q$2:Q15830,summary!A832,olah!$B$2:B15830,summary!B832,olah!$T$2:T15830,"Early")</f>
        <v>0</v>
      </c>
      <c r="R832">
        <f>COUNTIFS(olah!$Q832:Q15830,summary!A832,olah!$B832:B15830,summary!B832,olah!$N832:N15830,summary!C832,olah!$P832:P15830,summary!D832,olah!$T832:T15830,"NA CO")</f>
        <v>0</v>
      </c>
      <c r="S832">
        <f>COUNTIFS(olah!$Q$2:Q15830,summary!A832,olah!$B$2:B15830,summary!B832,olah!$T$2:T15830,"NA CO")</f>
        <v>0</v>
      </c>
      <c r="T832" t="str">
        <f>olah!R832</f>
        <v>Attendance</v>
      </c>
      <c r="U832" t="str">
        <f>IF(T832="Permit", olah!T832, "No Permit")</f>
        <v>No Permit</v>
      </c>
    </row>
    <row r="833" spans="1:21" hidden="1" x14ac:dyDescent="0.3">
      <c r="A833" s="23">
        <v>44561</v>
      </c>
      <c r="B833" t="s">
        <v>234</v>
      </c>
      <c r="C833" t="s">
        <v>4351</v>
      </c>
      <c r="D833" t="s">
        <v>11603</v>
      </c>
      <c r="E833" t="str">
        <f>VLOOKUP(B833,olah!$B:$P,2,0)</f>
        <v>2021-12-01</v>
      </c>
      <c r="F833">
        <f>COUNTIFS(parameter!$J$4:$J$34,summary!A833,parameter!$I$4:$I$34,"&gt;="&amp;summary!$E833)</f>
        <v>31</v>
      </c>
      <c r="G833">
        <f>COUNTIFS(olah!$Q833:Q15831,summary!A833,olah!$B833:B15831,summary!B833,olah!$N833:N15831,summary!C833,olah!$P833:P15831,summary!D833,olah!$S833:S15831,"On Time")</f>
        <v>1</v>
      </c>
      <c r="H833">
        <f>COUNTIFS(olah!$Q$2:Q15831,summary!A833,olah!$B$2:B15831,summary!B833,olah!$S$2:S15831,"On Time")</f>
        <v>7</v>
      </c>
      <c r="I833">
        <f>COUNTIFS(olah!$Q833:Q15831,summary!A833,olah!$B833:B15831,summary!B833,olah!$N833:N15831,summary!C833,olah!$P833:P15831,summary!D833,olah!$S833:S15831,"Late")</f>
        <v>0</v>
      </c>
      <c r="J833">
        <f>COUNTIFS(olah!$Q$2:Q15831,summary!A833,olah!$B$2:B15831,summary!B833,olah!$S$2:S15831,"Late")</f>
        <v>16</v>
      </c>
      <c r="K833">
        <f t="shared" si="12"/>
        <v>8</v>
      </c>
      <c r="L833">
        <f>COUNTIFS(olah!$Q833:Q15831,summary!A833,olah!$B833:B15831,summary!B833,olah!$N833:N15831,summary!C833,olah!$P833:P15831,summary!D833,olah!$T833:T15831,"On Time CO")</f>
        <v>1</v>
      </c>
      <c r="M833">
        <f>COUNTIFS(olah!$Q$2:Q15831,summary!A833,olah!$B$2:B15831,summary!B833,olah!$T$2:T15831,"On Time CO")</f>
        <v>23</v>
      </c>
      <c r="N833">
        <f>COUNTIFS(olah!$Q833:Q15831,summary!A833,olah!$B833:B15831,summary!B833,olah!$N833:N15831,summary!C833,olah!$P833:P15831,summary!D833,olah!$T833:T15831,"Overtime")</f>
        <v>0</v>
      </c>
      <c r="O833">
        <f>COUNTIFS(olah!$Q$2:Q15831,summary!A833,olah!$B$2:B15831,summary!B833,olah!$T$2:T15831,"Overtime")</f>
        <v>0</v>
      </c>
      <c r="P833">
        <f>COUNTIFS(olah!$Q833:Q15831,summary!A833,olah!$B833:B15831,summary!B833,olah!$N833:N15831,summary!C833,olah!$P833:P15831,summary!D833,olah!$T833:T15831,"Early")</f>
        <v>0</v>
      </c>
      <c r="Q833">
        <f>COUNTIFS(olah!$Q$2:Q15831,summary!A833,olah!$B$2:B15831,summary!B833,olah!$T$2:T15831,"Early")</f>
        <v>0</v>
      </c>
      <c r="R833">
        <f>COUNTIFS(olah!$Q833:Q15831,summary!A833,olah!$B833:B15831,summary!B833,olah!$N833:N15831,summary!C833,olah!$P833:P15831,summary!D833,olah!$T833:T15831,"NA CO")</f>
        <v>0</v>
      </c>
      <c r="S833">
        <f>COUNTIFS(olah!$Q$2:Q15831,summary!A833,olah!$B$2:B15831,summary!B833,olah!$T$2:T15831,"NA CO")</f>
        <v>0</v>
      </c>
      <c r="T833" t="str">
        <f>olah!R833</f>
        <v>Daily Journey</v>
      </c>
      <c r="U833" t="str">
        <f>IF(T833="Permit", olah!T833, "No Permit")</f>
        <v>No Permit</v>
      </c>
    </row>
    <row r="834" spans="1:21" hidden="1" x14ac:dyDescent="0.3">
      <c r="A834" s="23">
        <v>44561</v>
      </c>
      <c r="B834" t="s">
        <v>234</v>
      </c>
      <c r="C834" t="s">
        <v>31</v>
      </c>
      <c r="D834" t="s">
        <v>7108</v>
      </c>
      <c r="E834" t="str">
        <f>VLOOKUP(B834,olah!$B:$P,2,0)</f>
        <v>2021-12-01</v>
      </c>
      <c r="F834">
        <f>COUNTIFS(parameter!$J$4:$J$34,summary!A834,parameter!$I$4:$I$34,"&gt;="&amp;summary!$E834)</f>
        <v>31</v>
      </c>
      <c r="G834">
        <f>COUNTIFS(olah!$Q834:Q15832,summary!A834,olah!$B834:B15832,summary!B834,olah!$N834:N15832,summary!C834,olah!$P834:P15832,summary!D834,olah!$S834:S15832,"On Time")</f>
        <v>0</v>
      </c>
      <c r="H834">
        <f>COUNTIFS(olah!$Q$2:Q15832,summary!A834,olah!$B$2:B15832,summary!B834,olah!$S$2:S15832,"On Time")</f>
        <v>7</v>
      </c>
      <c r="I834">
        <f>COUNTIFS(olah!$Q834:Q15832,summary!A834,olah!$B834:B15832,summary!B834,olah!$N834:N15832,summary!C834,olah!$P834:P15832,summary!D834,olah!$S834:S15832,"Late")</f>
        <v>1</v>
      </c>
      <c r="J834">
        <f>COUNTIFS(olah!$Q$2:Q15832,summary!A834,olah!$B$2:B15832,summary!B834,olah!$S$2:S15832,"Late")</f>
        <v>16</v>
      </c>
      <c r="K834">
        <f t="shared" si="12"/>
        <v>7</v>
      </c>
      <c r="L834">
        <f>COUNTIFS(olah!$Q834:Q15832,summary!A834,olah!$B834:B15832,summary!B834,olah!$N834:N15832,summary!C834,olah!$P834:P15832,summary!D834,olah!$T834:T15832,"On Time CO")</f>
        <v>1</v>
      </c>
      <c r="M834">
        <f>COUNTIFS(olah!$Q$2:Q15832,summary!A834,olah!$B$2:B15832,summary!B834,olah!$T$2:T15832,"On Time CO")</f>
        <v>23</v>
      </c>
      <c r="N834">
        <f>COUNTIFS(olah!$Q834:Q15832,summary!A834,olah!$B834:B15832,summary!B834,olah!$N834:N15832,summary!C834,olah!$P834:P15832,summary!D834,olah!$T834:T15832,"Overtime")</f>
        <v>0</v>
      </c>
      <c r="O834">
        <f>COUNTIFS(olah!$Q$2:Q15832,summary!A834,olah!$B$2:B15832,summary!B834,olah!$T$2:T15832,"Overtime")</f>
        <v>0</v>
      </c>
      <c r="P834">
        <f>COUNTIFS(olah!$Q834:Q15832,summary!A834,olah!$B834:B15832,summary!B834,olah!$N834:N15832,summary!C834,olah!$P834:P15832,summary!D834,olah!$T834:T15832,"Early")</f>
        <v>0</v>
      </c>
      <c r="Q834">
        <f>COUNTIFS(olah!$Q$2:Q15832,summary!A834,olah!$B$2:B15832,summary!B834,olah!$T$2:T15832,"Early")</f>
        <v>0</v>
      </c>
      <c r="R834">
        <f>COUNTIFS(olah!$Q834:Q15832,summary!A834,olah!$B834:B15832,summary!B834,olah!$N834:N15832,summary!C834,olah!$P834:P15832,summary!D834,olah!$T834:T15832,"NA CO")</f>
        <v>0</v>
      </c>
      <c r="S834">
        <f>COUNTIFS(olah!$Q$2:Q15832,summary!A834,olah!$B$2:B15832,summary!B834,olah!$T$2:T15832,"NA CO")</f>
        <v>0</v>
      </c>
      <c r="T834" t="str">
        <f>olah!R834</f>
        <v>Attendance</v>
      </c>
      <c r="U834" t="str">
        <f>IF(T834="Permit", olah!T834, "No Permit")</f>
        <v>No Permit</v>
      </c>
    </row>
    <row r="835" spans="1:21" hidden="1" x14ac:dyDescent="0.3">
      <c r="A835" s="23">
        <v>44561</v>
      </c>
      <c r="B835" t="s">
        <v>234</v>
      </c>
      <c r="C835" t="s">
        <v>237</v>
      </c>
      <c r="D835" t="s">
        <v>11604</v>
      </c>
      <c r="E835" t="str">
        <f>VLOOKUP(B835,olah!$B:$P,2,0)</f>
        <v>2021-12-01</v>
      </c>
      <c r="F835">
        <f>COUNTIFS(parameter!$J$4:$J$34,summary!A835,parameter!$I$4:$I$34,"&gt;="&amp;summary!$E835)</f>
        <v>31</v>
      </c>
      <c r="G835">
        <f>COUNTIFS(olah!$Q835:Q15833,summary!A835,olah!$B835:B15833,summary!B835,olah!$N835:N15833,summary!C835,olah!$P835:P15833,summary!D835,olah!$S835:S15833,"On Time")</f>
        <v>1</v>
      </c>
      <c r="H835">
        <f>COUNTIFS(olah!$Q$2:Q15833,summary!A835,olah!$B$2:B15833,summary!B835,olah!$S$2:S15833,"On Time")</f>
        <v>7</v>
      </c>
      <c r="I835">
        <f>COUNTIFS(olah!$Q835:Q15833,summary!A835,olah!$B835:B15833,summary!B835,olah!$N835:N15833,summary!C835,olah!$P835:P15833,summary!D835,olah!$S835:S15833,"Late")</f>
        <v>0</v>
      </c>
      <c r="J835">
        <f>COUNTIFS(olah!$Q$2:Q15833,summary!A835,olah!$B$2:B15833,summary!B835,olah!$S$2:S15833,"Late")</f>
        <v>16</v>
      </c>
      <c r="K835">
        <f t="shared" ref="K835:K898" si="13">F835-SUM(H835:J835)</f>
        <v>8</v>
      </c>
      <c r="L835">
        <f>COUNTIFS(olah!$Q835:Q15833,summary!A835,olah!$B835:B15833,summary!B835,olah!$N835:N15833,summary!C835,olah!$P835:P15833,summary!D835,olah!$T835:T15833,"On Time CO")</f>
        <v>1</v>
      </c>
      <c r="M835">
        <f>COUNTIFS(olah!$Q$2:Q15833,summary!A835,olah!$B$2:B15833,summary!B835,olah!$T$2:T15833,"On Time CO")</f>
        <v>23</v>
      </c>
      <c r="N835">
        <f>COUNTIFS(olah!$Q835:Q15833,summary!A835,olah!$B835:B15833,summary!B835,olah!$N835:N15833,summary!C835,olah!$P835:P15833,summary!D835,olah!$T835:T15833,"Overtime")</f>
        <v>0</v>
      </c>
      <c r="O835">
        <f>COUNTIFS(olah!$Q$2:Q15833,summary!A835,olah!$B$2:B15833,summary!B835,olah!$T$2:T15833,"Overtime")</f>
        <v>0</v>
      </c>
      <c r="P835">
        <f>COUNTIFS(olah!$Q835:Q15833,summary!A835,olah!$B835:B15833,summary!B835,olah!$N835:N15833,summary!C835,olah!$P835:P15833,summary!D835,olah!$T835:T15833,"Early")</f>
        <v>0</v>
      </c>
      <c r="Q835">
        <f>COUNTIFS(olah!$Q$2:Q15833,summary!A835,olah!$B$2:B15833,summary!B835,olah!$T$2:T15833,"Early")</f>
        <v>0</v>
      </c>
      <c r="R835">
        <f>COUNTIFS(olah!$Q835:Q15833,summary!A835,olah!$B835:B15833,summary!B835,olah!$N835:N15833,summary!C835,olah!$P835:P15833,summary!D835,olah!$T835:T15833,"NA CO")</f>
        <v>0</v>
      </c>
      <c r="S835">
        <f>COUNTIFS(olah!$Q$2:Q15833,summary!A835,olah!$B$2:B15833,summary!B835,olah!$T$2:T15833,"NA CO")</f>
        <v>0</v>
      </c>
      <c r="T835" t="str">
        <f>olah!R835</f>
        <v>Daily Journey</v>
      </c>
      <c r="U835" t="str">
        <f>IF(T835="Permit", olah!T835, "No Permit")</f>
        <v>No Permit</v>
      </c>
    </row>
    <row r="836" spans="1:21" hidden="1" x14ac:dyDescent="0.3">
      <c r="A836" s="23">
        <v>44561</v>
      </c>
      <c r="B836" t="s">
        <v>234</v>
      </c>
      <c r="C836" t="s">
        <v>31</v>
      </c>
      <c r="D836" t="s">
        <v>11605</v>
      </c>
      <c r="E836" t="str">
        <f>VLOOKUP(B836,olah!$B:$P,2,0)</f>
        <v>2021-12-01</v>
      </c>
      <c r="F836">
        <f>COUNTIFS(parameter!$J$4:$J$34,summary!A836,parameter!$I$4:$I$34,"&gt;="&amp;summary!$E836)</f>
        <v>31</v>
      </c>
      <c r="G836">
        <f>COUNTIFS(olah!$Q836:Q15834,summary!A836,olah!$B836:B15834,summary!B836,olah!$N836:N15834,summary!C836,olah!$P836:P15834,summary!D836,olah!$S836:S15834,"On Time")</f>
        <v>0</v>
      </c>
      <c r="H836">
        <f>COUNTIFS(olah!$Q$2:Q15834,summary!A836,olah!$B$2:B15834,summary!B836,olah!$S$2:S15834,"On Time")</f>
        <v>7</v>
      </c>
      <c r="I836">
        <f>COUNTIFS(olah!$Q836:Q15834,summary!A836,olah!$B836:B15834,summary!B836,olah!$N836:N15834,summary!C836,olah!$P836:P15834,summary!D836,olah!$S836:S15834,"Late")</f>
        <v>1</v>
      </c>
      <c r="J836">
        <f>COUNTIFS(olah!$Q$2:Q15834,summary!A836,olah!$B$2:B15834,summary!B836,olah!$S$2:S15834,"Late")</f>
        <v>16</v>
      </c>
      <c r="K836">
        <f t="shared" si="13"/>
        <v>7</v>
      </c>
      <c r="L836">
        <f>COUNTIFS(olah!$Q836:Q15834,summary!A836,olah!$B836:B15834,summary!B836,olah!$N836:N15834,summary!C836,olah!$P836:P15834,summary!D836,olah!$T836:T15834,"On Time CO")</f>
        <v>1</v>
      </c>
      <c r="M836">
        <f>COUNTIFS(olah!$Q$2:Q15834,summary!A836,olah!$B$2:B15834,summary!B836,olah!$T$2:T15834,"On Time CO")</f>
        <v>23</v>
      </c>
      <c r="N836">
        <f>COUNTIFS(olah!$Q836:Q15834,summary!A836,olah!$B836:B15834,summary!B836,olah!$N836:N15834,summary!C836,olah!$P836:P15834,summary!D836,olah!$T836:T15834,"Overtime")</f>
        <v>0</v>
      </c>
      <c r="O836">
        <f>COUNTIFS(olah!$Q$2:Q15834,summary!A836,olah!$B$2:B15834,summary!B836,olah!$T$2:T15834,"Overtime")</f>
        <v>0</v>
      </c>
      <c r="P836">
        <f>COUNTIFS(olah!$Q836:Q15834,summary!A836,olah!$B836:B15834,summary!B836,olah!$N836:N15834,summary!C836,olah!$P836:P15834,summary!D836,olah!$T836:T15834,"Early")</f>
        <v>0</v>
      </c>
      <c r="Q836">
        <f>COUNTIFS(olah!$Q$2:Q15834,summary!A836,olah!$B$2:B15834,summary!B836,olah!$T$2:T15834,"Early")</f>
        <v>0</v>
      </c>
      <c r="R836">
        <f>COUNTIFS(olah!$Q836:Q15834,summary!A836,olah!$B836:B15834,summary!B836,olah!$N836:N15834,summary!C836,olah!$P836:P15834,summary!D836,olah!$T836:T15834,"NA CO")</f>
        <v>0</v>
      </c>
      <c r="S836">
        <f>COUNTIFS(olah!$Q$2:Q15834,summary!A836,olah!$B$2:B15834,summary!B836,olah!$T$2:T15834,"NA CO")</f>
        <v>0</v>
      </c>
      <c r="T836" t="str">
        <f>olah!R836</f>
        <v>Attendance</v>
      </c>
      <c r="U836" t="str">
        <f>IF(T836="Permit", olah!T836, "No Permit")</f>
        <v>No Permit</v>
      </c>
    </row>
    <row r="837" spans="1:21" hidden="1" x14ac:dyDescent="0.3">
      <c r="A837" s="23">
        <v>44561</v>
      </c>
      <c r="B837" t="s">
        <v>234</v>
      </c>
      <c r="C837" t="s">
        <v>31</v>
      </c>
      <c r="D837" t="s">
        <v>11606</v>
      </c>
      <c r="E837" t="str">
        <f>VLOOKUP(B837,olah!$B:$P,2,0)</f>
        <v>2021-12-01</v>
      </c>
      <c r="F837">
        <f>COUNTIFS(parameter!$J$4:$J$34,summary!A837,parameter!$I$4:$I$34,"&gt;="&amp;summary!$E837)</f>
        <v>31</v>
      </c>
      <c r="G837">
        <f>COUNTIFS(olah!$Q837:Q15835,summary!A837,olah!$B837:B15835,summary!B837,olah!$N837:N15835,summary!C837,olah!$P837:P15835,summary!D837,olah!$S837:S15835,"On Time")</f>
        <v>0</v>
      </c>
      <c r="H837">
        <f>COUNTIFS(olah!$Q$2:Q15835,summary!A837,olah!$B$2:B15835,summary!B837,olah!$S$2:S15835,"On Time")</f>
        <v>7</v>
      </c>
      <c r="I837">
        <f>COUNTIFS(olah!$Q837:Q15835,summary!A837,olah!$B837:B15835,summary!B837,olah!$N837:N15835,summary!C837,olah!$P837:P15835,summary!D837,olah!$S837:S15835,"Late")</f>
        <v>1</v>
      </c>
      <c r="J837">
        <f>COUNTIFS(olah!$Q$2:Q15835,summary!A837,olah!$B$2:B15835,summary!B837,olah!$S$2:S15835,"Late")</f>
        <v>16</v>
      </c>
      <c r="K837">
        <f t="shared" si="13"/>
        <v>7</v>
      </c>
      <c r="L837">
        <f>COUNTIFS(olah!$Q837:Q15835,summary!A837,olah!$B837:B15835,summary!B837,olah!$N837:N15835,summary!C837,olah!$P837:P15835,summary!D837,olah!$T837:T15835,"On Time CO")</f>
        <v>1</v>
      </c>
      <c r="M837">
        <f>COUNTIFS(olah!$Q$2:Q15835,summary!A837,olah!$B$2:B15835,summary!B837,olah!$T$2:T15835,"On Time CO")</f>
        <v>23</v>
      </c>
      <c r="N837">
        <f>COUNTIFS(olah!$Q837:Q15835,summary!A837,olah!$B837:B15835,summary!B837,olah!$N837:N15835,summary!C837,olah!$P837:P15835,summary!D837,olah!$T837:T15835,"Overtime")</f>
        <v>0</v>
      </c>
      <c r="O837">
        <f>COUNTIFS(olah!$Q$2:Q15835,summary!A837,olah!$B$2:B15835,summary!B837,olah!$T$2:T15835,"Overtime")</f>
        <v>0</v>
      </c>
      <c r="P837">
        <f>COUNTIFS(olah!$Q837:Q15835,summary!A837,olah!$B837:B15835,summary!B837,olah!$N837:N15835,summary!C837,olah!$P837:P15835,summary!D837,olah!$T837:T15835,"Early")</f>
        <v>0</v>
      </c>
      <c r="Q837">
        <f>COUNTIFS(olah!$Q$2:Q15835,summary!A837,olah!$B$2:B15835,summary!B837,olah!$T$2:T15835,"Early")</f>
        <v>0</v>
      </c>
      <c r="R837">
        <f>COUNTIFS(olah!$Q837:Q15835,summary!A837,olah!$B837:B15835,summary!B837,olah!$N837:N15835,summary!C837,olah!$P837:P15835,summary!D837,olah!$T837:T15835,"NA CO")</f>
        <v>0</v>
      </c>
      <c r="S837">
        <f>COUNTIFS(olah!$Q$2:Q15835,summary!A837,olah!$B$2:B15835,summary!B837,olah!$T$2:T15835,"NA CO")</f>
        <v>0</v>
      </c>
      <c r="T837" t="str">
        <f>olah!R837</f>
        <v>Attendance</v>
      </c>
      <c r="U837" t="str">
        <f>IF(T837="Permit", olah!T837, "No Permit")</f>
        <v>No Permit</v>
      </c>
    </row>
    <row r="838" spans="1:21" hidden="1" x14ac:dyDescent="0.3">
      <c r="A838" s="23">
        <v>44561</v>
      </c>
      <c r="B838" t="s">
        <v>234</v>
      </c>
      <c r="C838" t="s">
        <v>31</v>
      </c>
      <c r="D838" t="s">
        <v>10202</v>
      </c>
      <c r="E838" t="str">
        <f>VLOOKUP(B838,olah!$B:$P,2,0)</f>
        <v>2021-12-01</v>
      </c>
      <c r="F838">
        <f>COUNTIFS(parameter!$J$4:$J$34,summary!A838,parameter!$I$4:$I$34,"&gt;="&amp;summary!$E838)</f>
        <v>31</v>
      </c>
      <c r="G838">
        <f>COUNTIFS(olah!$Q838:Q15836,summary!A838,olah!$B838:B15836,summary!B838,olah!$N838:N15836,summary!C838,olah!$P838:P15836,summary!D838,olah!$S838:S15836,"On Time")</f>
        <v>0</v>
      </c>
      <c r="H838">
        <f>COUNTIFS(olah!$Q$2:Q15836,summary!A838,olah!$B$2:B15836,summary!B838,olah!$S$2:S15836,"On Time")</f>
        <v>7</v>
      </c>
      <c r="I838">
        <f>COUNTIFS(olah!$Q838:Q15836,summary!A838,olah!$B838:B15836,summary!B838,olah!$N838:N15836,summary!C838,olah!$P838:P15836,summary!D838,olah!$S838:S15836,"Late")</f>
        <v>1</v>
      </c>
      <c r="J838">
        <f>COUNTIFS(olah!$Q$2:Q15836,summary!A838,olah!$B$2:B15836,summary!B838,olah!$S$2:S15836,"Late")</f>
        <v>16</v>
      </c>
      <c r="K838">
        <f t="shared" si="13"/>
        <v>7</v>
      </c>
      <c r="L838">
        <f>COUNTIFS(olah!$Q838:Q15836,summary!A838,olah!$B838:B15836,summary!B838,olah!$N838:N15836,summary!C838,olah!$P838:P15836,summary!D838,olah!$T838:T15836,"On Time CO")</f>
        <v>1</v>
      </c>
      <c r="M838">
        <f>COUNTIFS(olah!$Q$2:Q15836,summary!A838,olah!$B$2:B15836,summary!B838,olah!$T$2:T15836,"On Time CO")</f>
        <v>23</v>
      </c>
      <c r="N838">
        <f>COUNTIFS(olah!$Q838:Q15836,summary!A838,olah!$B838:B15836,summary!B838,olah!$N838:N15836,summary!C838,olah!$P838:P15836,summary!D838,olah!$T838:T15836,"Overtime")</f>
        <v>0</v>
      </c>
      <c r="O838">
        <f>COUNTIFS(olah!$Q$2:Q15836,summary!A838,olah!$B$2:B15836,summary!B838,olah!$T$2:T15836,"Overtime")</f>
        <v>0</v>
      </c>
      <c r="P838">
        <f>COUNTIFS(olah!$Q838:Q15836,summary!A838,olah!$B838:B15836,summary!B838,olah!$N838:N15836,summary!C838,olah!$P838:P15836,summary!D838,olah!$T838:T15836,"Early")</f>
        <v>0</v>
      </c>
      <c r="Q838">
        <f>COUNTIFS(olah!$Q$2:Q15836,summary!A838,olah!$B$2:B15836,summary!B838,olah!$T$2:T15836,"Early")</f>
        <v>0</v>
      </c>
      <c r="R838">
        <f>COUNTIFS(olah!$Q838:Q15836,summary!A838,olah!$B838:B15836,summary!B838,olah!$N838:N15836,summary!C838,olah!$P838:P15836,summary!D838,olah!$T838:T15836,"NA CO")</f>
        <v>0</v>
      </c>
      <c r="S838">
        <f>COUNTIFS(olah!$Q$2:Q15836,summary!A838,olah!$B$2:B15836,summary!B838,olah!$T$2:T15836,"NA CO")</f>
        <v>0</v>
      </c>
      <c r="T838" t="str">
        <f>olah!R838</f>
        <v>Attendance</v>
      </c>
      <c r="U838" t="str">
        <f>IF(T838="Permit", olah!T838, "No Permit")</f>
        <v>No Permit</v>
      </c>
    </row>
    <row r="839" spans="1:21" hidden="1" x14ac:dyDescent="0.3">
      <c r="A839" s="23">
        <v>44561</v>
      </c>
      <c r="B839" t="s">
        <v>234</v>
      </c>
      <c r="C839" t="s">
        <v>4337</v>
      </c>
      <c r="D839" t="s">
        <v>11607</v>
      </c>
      <c r="E839" t="str">
        <f>VLOOKUP(B839,olah!$B:$P,2,0)</f>
        <v>2021-12-01</v>
      </c>
      <c r="F839">
        <f>COUNTIFS(parameter!$J$4:$J$34,summary!A839,parameter!$I$4:$I$34,"&gt;="&amp;summary!$E839)</f>
        <v>31</v>
      </c>
      <c r="G839">
        <f>COUNTIFS(olah!$Q839:Q15837,summary!A839,olah!$B839:B15837,summary!B839,olah!$N839:N15837,summary!C839,olah!$P839:P15837,summary!D839,olah!$S839:S15837,"On Time")</f>
        <v>1</v>
      </c>
      <c r="H839">
        <f>COUNTIFS(olah!$Q$2:Q15837,summary!A839,olah!$B$2:B15837,summary!B839,olah!$S$2:S15837,"On Time")</f>
        <v>7</v>
      </c>
      <c r="I839">
        <f>COUNTIFS(olah!$Q839:Q15837,summary!A839,olah!$B839:B15837,summary!B839,olah!$N839:N15837,summary!C839,olah!$P839:P15837,summary!D839,olah!$S839:S15837,"Late")</f>
        <v>0</v>
      </c>
      <c r="J839">
        <f>COUNTIFS(olah!$Q$2:Q15837,summary!A839,olah!$B$2:B15837,summary!B839,olah!$S$2:S15837,"Late")</f>
        <v>16</v>
      </c>
      <c r="K839">
        <f t="shared" si="13"/>
        <v>8</v>
      </c>
      <c r="L839">
        <f>COUNTIFS(olah!$Q839:Q15837,summary!A839,olah!$B839:B15837,summary!B839,olah!$N839:N15837,summary!C839,olah!$P839:P15837,summary!D839,olah!$T839:T15837,"On Time CO")</f>
        <v>1</v>
      </c>
      <c r="M839">
        <f>COUNTIFS(olah!$Q$2:Q15837,summary!A839,olah!$B$2:B15837,summary!B839,olah!$T$2:T15837,"On Time CO")</f>
        <v>23</v>
      </c>
      <c r="N839">
        <f>COUNTIFS(olah!$Q839:Q15837,summary!A839,olah!$B839:B15837,summary!B839,olah!$N839:N15837,summary!C839,olah!$P839:P15837,summary!D839,olah!$T839:T15837,"Overtime")</f>
        <v>0</v>
      </c>
      <c r="O839">
        <f>COUNTIFS(olah!$Q$2:Q15837,summary!A839,olah!$B$2:B15837,summary!B839,olah!$T$2:T15837,"Overtime")</f>
        <v>0</v>
      </c>
      <c r="P839">
        <f>COUNTIFS(olah!$Q839:Q15837,summary!A839,olah!$B839:B15837,summary!B839,olah!$N839:N15837,summary!C839,olah!$P839:P15837,summary!D839,olah!$T839:T15837,"Early")</f>
        <v>0</v>
      </c>
      <c r="Q839">
        <f>COUNTIFS(olah!$Q$2:Q15837,summary!A839,olah!$B$2:B15837,summary!B839,olah!$T$2:T15837,"Early")</f>
        <v>0</v>
      </c>
      <c r="R839">
        <f>COUNTIFS(olah!$Q839:Q15837,summary!A839,olah!$B839:B15837,summary!B839,olah!$N839:N15837,summary!C839,olah!$P839:P15837,summary!D839,olah!$T839:T15837,"NA CO")</f>
        <v>0</v>
      </c>
      <c r="S839">
        <f>COUNTIFS(olah!$Q$2:Q15837,summary!A839,olah!$B$2:B15837,summary!B839,olah!$T$2:T15837,"NA CO")</f>
        <v>0</v>
      </c>
      <c r="T839" t="str">
        <f>olah!R839</f>
        <v>Daily Journey</v>
      </c>
      <c r="U839" t="str">
        <f>IF(T839="Permit", olah!T839, "No Permit")</f>
        <v>No Permit</v>
      </c>
    </row>
    <row r="840" spans="1:21" hidden="1" x14ac:dyDescent="0.3">
      <c r="A840" s="23">
        <v>44561</v>
      </c>
      <c r="B840" t="s">
        <v>234</v>
      </c>
      <c r="C840" t="s">
        <v>31</v>
      </c>
      <c r="D840" t="s">
        <v>11608</v>
      </c>
      <c r="E840" t="str">
        <f>VLOOKUP(B840,olah!$B:$P,2,0)</f>
        <v>2021-12-01</v>
      </c>
      <c r="F840">
        <f>COUNTIFS(parameter!$J$4:$J$34,summary!A840,parameter!$I$4:$I$34,"&gt;="&amp;summary!$E840)</f>
        <v>31</v>
      </c>
      <c r="G840">
        <f>COUNTIFS(olah!$Q840:Q15838,summary!A840,olah!$B840:B15838,summary!B840,olah!$N840:N15838,summary!C840,olah!$P840:P15838,summary!D840,olah!$S840:S15838,"On Time")</f>
        <v>0</v>
      </c>
      <c r="H840">
        <f>COUNTIFS(olah!$Q$2:Q15838,summary!A840,olah!$B$2:B15838,summary!B840,olah!$S$2:S15838,"On Time")</f>
        <v>7</v>
      </c>
      <c r="I840">
        <f>COUNTIFS(olah!$Q840:Q15838,summary!A840,olah!$B840:B15838,summary!B840,olah!$N840:N15838,summary!C840,olah!$P840:P15838,summary!D840,olah!$S840:S15838,"Late")</f>
        <v>1</v>
      </c>
      <c r="J840">
        <f>COUNTIFS(olah!$Q$2:Q15838,summary!A840,olah!$B$2:B15838,summary!B840,olah!$S$2:S15838,"Late")</f>
        <v>16</v>
      </c>
      <c r="K840">
        <f t="shared" si="13"/>
        <v>7</v>
      </c>
      <c r="L840">
        <f>COUNTIFS(olah!$Q840:Q15838,summary!A840,olah!$B840:B15838,summary!B840,olah!$N840:N15838,summary!C840,olah!$P840:P15838,summary!D840,olah!$T840:T15838,"On Time CO")</f>
        <v>1</v>
      </c>
      <c r="M840">
        <f>COUNTIFS(olah!$Q$2:Q15838,summary!A840,olah!$B$2:B15838,summary!B840,olah!$T$2:T15838,"On Time CO")</f>
        <v>23</v>
      </c>
      <c r="N840">
        <f>COUNTIFS(olah!$Q840:Q15838,summary!A840,olah!$B840:B15838,summary!B840,olah!$N840:N15838,summary!C840,olah!$P840:P15838,summary!D840,olah!$T840:T15838,"Overtime")</f>
        <v>0</v>
      </c>
      <c r="O840">
        <f>COUNTIFS(olah!$Q$2:Q15838,summary!A840,olah!$B$2:B15838,summary!B840,olah!$T$2:T15838,"Overtime")</f>
        <v>0</v>
      </c>
      <c r="P840">
        <f>COUNTIFS(olah!$Q840:Q15838,summary!A840,olah!$B840:B15838,summary!B840,olah!$N840:N15838,summary!C840,olah!$P840:P15838,summary!D840,olah!$T840:T15838,"Early")</f>
        <v>0</v>
      </c>
      <c r="Q840">
        <f>COUNTIFS(olah!$Q$2:Q15838,summary!A840,olah!$B$2:B15838,summary!B840,olah!$T$2:T15838,"Early")</f>
        <v>0</v>
      </c>
      <c r="R840">
        <f>COUNTIFS(olah!$Q840:Q15838,summary!A840,olah!$B840:B15838,summary!B840,olah!$N840:N15838,summary!C840,olah!$P840:P15838,summary!D840,olah!$T840:T15838,"NA CO")</f>
        <v>0</v>
      </c>
      <c r="S840">
        <f>COUNTIFS(olah!$Q$2:Q15838,summary!A840,olah!$B$2:B15838,summary!B840,olah!$T$2:T15838,"NA CO")</f>
        <v>0</v>
      </c>
      <c r="T840" t="str">
        <f>olah!R840</f>
        <v>Attendance</v>
      </c>
      <c r="U840" t="str">
        <f>IF(T840="Permit", olah!T840, "No Permit")</f>
        <v>No Permit</v>
      </c>
    </row>
    <row r="841" spans="1:21" hidden="1" x14ac:dyDescent="0.3">
      <c r="A841" s="23">
        <v>44561</v>
      </c>
      <c r="B841" t="s">
        <v>234</v>
      </c>
      <c r="C841" t="s">
        <v>31</v>
      </c>
      <c r="D841" t="s">
        <v>11609</v>
      </c>
      <c r="E841" t="str">
        <f>VLOOKUP(B841,olah!$B:$P,2,0)</f>
        <v>2021-12-01</v>
      </c>
      <c r="F841">
        <f>COUNTIFS(parameter!$J$4:$J$34,summary!A841,parameter!$I$4:$I$34,"&gt;="&amp;summary!$E841)</f>
        <v>31</v>
      </c>
      <c r="G841">
        <f>COUNTIFS(olah!$Q841:Q15839,summary!A841,olah!$B841:B15839,summary!B841,olah!$N841:N15839,summary!C841,olah!$P841:P15839,summary!D841,olah!$S841:S15839,"On Time")</f>
        <v>0</v>
      </c>
      <c r="H841">
        <f>COUNTIFS(olah!$Q$2:Q15839,summary!A841,olah!$B$2:B15839,summary!B841,olah!$S$2:S15839,"On Time")</f>
        <v>7</v>
      </c>
      <c r="I841">
        <f>COUNTIFS(olah!$Q841:Q15839,summary!A841,olah!$B841:B15839,summary!B841,olah!$N841:N15839,summary!C841,olah!$P841:P15839,summary!D841,olah!$S841:S15839,"Late")</f>
        <v>1</v>
      </c>
      <c r="J841">
        <f>COUNTIFS(olah!$Q$2:Q15839,summary!A841,olah!$B$2:B15839,summary!B841,olah!$S$2:S15839,"Late")</f>
        <v>16</v>
      </c>
      <c r="K841">
        <f t="shared" si="13"/>
        <v>7</v>
      </c>
      <c r="L841">
        <f>COUNTIFS(olah!$Q841:Q15839,summary!A841,olah!$B841:B15839,summary!B841,olah!$N841:N15839,summary!C841,olah!$P841:P15839,summary!D841,olah!$T841:T15839,"On Time CO")</f>
        <v>1</v>
      </c>
      <c r="M841">
        <f>COUNTIFS(olah!$Q$2:Q15839,summary!A841,olah!$B$2:B15839,summary!B841,olah!$T$2:T15839,"On Time CO")</f>
        <v>23</v>
      </c>
      <c r="N841">
        <f>COUNTIFS(olah!$Q841:Q15839,summary!A841,olah!$B841:B15839,summary!B841,olah!$N841:N15839,summary!C841,olah!$P841:P15839,summary!D841,olah!$T841:T15839,"Overtime")</f>
        <v>0</v>
      </c>
      <c r="O841">
        <f>COUNTIFS(olah!$Q$2:Q15839,summary!A841,olah!$B$2:B15839,summary!B841,olah!$T$2:T15839,"Overtime")</f>
        <v>0</v>
      </c>
      <c r="P841">
        <f>COUNTIFS(olah!$Q841:Q15839,summary!A841,olah!$B841:B15839,summary!B841,olah!$N841:N15839,summary!C841,olah!$P841:P15839,summary!D841,olah!$T841:T15839,"Early")</f>
        <v>0</v>
      </c>
      <c r="Q841">
        <f>COUNTIFS(olah!$Q$2:Q15839,summary!A841,olah!$B$2:B15839,summary!B841,olah!$T$2:T15839,"Early")</f>
        <v>0</v>
      </c>
      <c r="R841">
        <f>COUNTIFS(olah!$Q841:Q15839,summary!A841,olah!$B841:B15839,summary!B841,olah!$N841:N15839,summary!C841,olah!$P841:P15839,summary!D841,olah!$T841:T15839,"NA CO")</f>
        <v>0</v>
      </c>
      <c r="S841">
        <f>COUNTIFS(olah!$Q$2:Q15839,summary!A841,olah!$B$2:B15839,summary!B841,olah!$T$2:T15839,"NA CO")</f>
        <v>0</v>
      </c>
      <c r="T841" t="str">
        <f>olah!R841</f>
        <v>Attendance</v>
      </c>
      <c r="U841" t="str">
        <f>IF(T841="Permit", olah!T841, "No Permit")</f>
        <v>No Permit</v>
      </c>
    </row>
    <row r="842" spans="1:21" hidden="1" x14ac:dyDescent="0.3">
      <c r="A842" s="23">
        <v>44561</v>
      </c>
      <c r="B842" t="s">
        <v>234</v>
      </c>
      <c r="C842" t="s">
        <v>31</v>
      </c>
      <c r="D842" t="s">
        <v>9024</v>
      </c>
      <c r="E842" t="str">
        <f>VLOOKUP(B842,olah!$B:$P,2,0)</f>
        <v>2021-12-01</v>
      </c>
      <c r="F842">
        <f>COUNTIFS(parameter!$J$4:$J$34,summary!A842,parameter!$I$4:$I$34,"&gt;="&amp;summary!$E842)</f>
        <v>31</v>
      </c>
      <c r="G842">
        <f>COUNTIFS(olah!$Q842:Q15840,summary!A842,olah!$B842:B15840,summary!B842,olah!$N842:N15840,summary!C842,olah!$P842:P15840,summary!D842,olah!$S842:S15840,"On Time")</f>
        <v>0</v>
      </c>
      <c r="H842">
        <f>COUNTIFS(olah!$Q$2:Q15840,summary!A842,olah!$B$2:B15840,summary!B842,olah!$S$2:S15840,"On Time")</f>
        <v>7</v>
      </c>
      <c r="I842">
        <f>COUNTIFS(olah!$Q842:Q15840,summary!A842,olah!$B842:B15840,summary!B842,olah!$N842:N15840,summary!C842,olah!$P842:P15840,summary!D842,olah!$S842:S15840,"Late")</f>
        <v>1</v>
      </c>
      <c r="J842">
        <f>COUNTIFS(olah!$Q$2:Q15840,summary!A842,olah!$B$2:B15840,summary!B842,olah!$S$2:S15840,"Late")</f>
        <v>16</v>
      </c>
      <c r="K842">
        <f t="shared" si="13"/>
        <v>7</v>
      </c>
      <c r="L842">
        <f>COUNTIFS(olah!$Q842:Q15840,summary!A842,olah!$B842:B15840,summary!B842,olah!$N842:N15840,summary!C842,olah!$P842:P15840,summary!D842,olah!$T842:T15840,"On Time CO")</f>
        <v>1</v>
      </c>
      <c r="M842">
        <f>COUNTIFS(olah!$Q$2:Q15840,summary!A842,olah!$B$2:B15840,summary!B842,olah!$T$2:T15840,"On Time CO")</f>
        <v>23</v>
      </c>
      <c r="N842">
        <f>COUNTIFS(olah!$Q842:Q15840,summary!A842,olah!$B842:B15840,summary!B842,olah!$N842:N15840,summary!C842,olah!$P842:P15840,summary!D842,olah!$T842:T15840,"Overtime")</f>
        <v>0</v>
      </c>
      <c r="O842">
        <f>COUNTIFS(olah!$Q$2:Q15840,summary!A842,olah!$B$2:B15840,summary!B842,olah!$T$2:T15840,"Overtime")</f>
        <v>0</v>
      </c>
      <c r="P842">
        <f>COUNTIFS(olah!$Q842:Q15840,summary!A842,olah!$B842:B15840,summary!B842,olah!$N842:N15840,summary!C842,olah!$P842:P15840,summary!D842,olah!$T842:T15840,"Early")</f>
        <v>0</v>
      </c>
      <c r="Q842">
        <f>COUNTIFS(olah!$Q$2:Q15840,summary!A842,olah!$B$2:B15840,summary!B842,olah!$T$2:T15840,"Early")</f>
        <v>0</v>
      </c>
      <c r="R842">
        <f>COUNTIFS(olah!$Q842:Q15840,summary!A842,olah!$B842:B15840,summary!B842,olah!$N842:N15840,summary!C842,olah!$P842:P15840,summary!D842,olah!$T842:T15840,"NA CO")</f>
        <v>0</v>
      </c>
      <c r="S842">
        <f>COUNTIFS(olah!$Q$2:Q15840,summary!A842,olah!$B$2:B15840,summary!B842,olah!$T$2:T15840,"NA CO")</f>
        <v>0</v>
      </c>
      <c r="T842" t="str">
        <f>olah!R842</f>
        <v>Attendance</v>
      </c>
      <c r="U842" t="str">
        <f>IF(T842="Permit", olah!T842, "No Permit")</f>
        <v>No Permit</v>
      </c>
    </row>
    <row r="843" spans="1:21" hidden="1" x14ac:dyDescent="0.3">
      <c r="A843" s="23">
        <v>44561</v>
      </c>
      <c r="B843" t="s">
        <v>234</v>
      </c>
      <c r="C843" t="s">
        <v>235</v>
      </c>
      <c r="D843" t="s">
        <v>10213</v>
      </c>
      <c r="E843" t="str">
        <f>VLOOKUP(B843,olah!$B:$P,2,0)</f>
        <v>2021-12-01</v>
      </c>
      <c r="F843">
        <f>COUNTIFS(parameter!$J$4:$J$34,summary!A843,parameter!$I$4:$I$34,"&gt;="&amp;summary!$E843)</f>
        <v>31</v>
      </c>
      <c r="G843">
        <f>COUNTIFS(olah!$Q843:Q15841,summary!A843,olah!$B843:B15841,summary!B843,olah!$N843:N15841,summary!C843,olah!$P843:P15841,summary!D843,olah!$S843:S15841,"On Time")</f>
        <v>1</v>
      </c>
      <c r="H843">
        <f>COUNTIFS(olah!$Q$2:Q15841,summary!A843,olah!$B$2:B15841,summary!B843,olah!$S$2:S15841,"On Time")</f>
        <v>7</v>
      </c>
      <c r="I843">
        <f>COUNTIFS(olah!$Q843:Q15841,summary!A843,olah!$B843:B15841,summary!B843,olah!$N843:N15841,summary!C843,olah!$P843:P15841,summary!D843,olah!$S843:S15841,"Late")</f>
        <v>0</v>
      </c>
      <c r="J843">
        <f>COUNTIFS(olah!$Q$2:Q15841,summary!A843,olah!$B$2:B15841,summary!B843,olah!$S$2:S15841,"Late")</f>
        <v>16</v>
      </c>
      <c r="K843">
        <f t="shared" si="13"/>
        <v>8</v>
      </c>
      <c r="L843">
        <f>COUNTIFS(olah!$Q843:Q15841,summary!A843,olah!$B843:B15841,summary!B843,olah!$N843:N15841,summary!C843,olah!$P843:P15841,summary!D843,olah!$T843:T15841,"On Time CO")</f>
        <v>1</v>
      </c>
      <c r="M843">
        <f>COUNTIFS(olah!$Q$2:Q15841,summary!A843,olah!$B$2:B15841,summary!B843,olah!$T$2:T15841,"On Time CO")</f>
        <v>23</v>
      </c>
      <c r="N843">
        <f>COUNTIFS(olah!$Q843:Q15841,summary!A843,olah!$B843:B15841,summary!B843,olah!$N843:N15841,summary!C843,olah!$P843:P15841,summary!D843,olah!$T843:T15841,"Overtime")</f>
        <v>0</v>
      </c>
      <c r="O843">
        <f>COUNTIFS(olah!$Q$2:Q15841,summary!A843,olah!$B$2:B15841,summary!B843,olah!$T$2:T15841,"Overtime")</f>
        <v>0</v>
      </c>
      <c r="P843">
        <f>COUNTIFS(olah!$Q843:Q15841,summary!A843,olah!$B843:B15841,summary!B843,olah!$N843:N15841,summary!C843,olah!$P843:P15841,summary!D843,olah!$T843:T15841,"Early")</f>
        <v>0</v>
      </c>
      <c r="Q843">
        <f>COUNTIFS(olah!$Q$2:Q15841,summary!A843,olah!$B$2:B15841,summary!B843,olah!$T$2:T15841,"Early")</f>
        <v>0</v>
      </c>
      <c r="R843">
        <f>COUNTIFS(olah!$Q843:Q15841,summary!A843,olah!$B843:B15841,summary!B843,olah!$N843:N15841,summary!C843,olah!$P843:P15841,summary!D843,olah!$T843:T15841,"NA CO")</f>
        <v>0</v>
      </c>
      <c r="S843">
        <f>COUNTIFS(olah!$Q$2:Q15841,summary!A843,olah!$B$2:B15841,summary!B843,olah!$T$2:T15841,"NA CO")</f>
        <v>0</v>
      </c>
      <c r="T843" t="str">
        <f>olah!R843</f>
        <v>Daily Journey</v>
      </c>
      <c r="U843" t="str">
        <f>IF(T843="Permit", olah!T843, "No Permit")</f>
        <v>No Permit</v>
      </c>
    </row>
    <row r="844" spans="1:21" hidden="1" x14ac:dyDescent="0.3">
      <c r="A844" s="23">
        <v>44561</v>
      </c>
      <c r="B844" t="s">
        <v>234</v>
      </c>
      <c r="C844" t="s">
        <v>31</v>
      </c>
      <c r="D844" t="s">
        <v>7927</v>
      </c>
      <c r="E844" t="str">
        <f>VLOOKUP(B844,olah!$B:$P,2,0)</f>
        <v>2021-12-01</v>
      </c>
      <c r="F844">
        <f>COUNTIFS(parameter!$J$4:$J$34,summary!A844,parameter!$I$4:$I$34,"&gt;="&amp;summary!$E844)</f>
        <v>31</v>
      </c>
      <c r="G844">
        <f>COUNTIFS(olah!$Q844:Q15842,summary!A844,olah!$B844:B15842,summary!B844,olah!$N844:N15842,summary!C844,olah!$P844:P15842,summary!D844,olah!$S844:S15842,"On Time")</f>
        <v>0</v>
      </c>
      <c r="H844">
        <f>COUNTIFS(olah!$Q$2:Q15842,summary!A844,olah!$B$2:B15842,summary!B844,olah!$S$2:S15842,"On Time")</f>
        <v>7</v>
      </c>
      <c r="I844">
        <f>COUNTIFS(olah!$Q844:Q15842,summary!A844,olah!$B844:B15842,summary!B844,olah!$N844:N15842,summary!C844,olah!$P844:P15842,summary!D844,olah!$S844:S15842,"Late")</f>
        <v>1</v>
      </c>
      <c r="J844">
        <f>COUNTIFS(olah!$Q$2:Q15842,summary!A844,olah!$B$2:B15842,summary!B844,olah!$S$2:S15842,"Late")</f>
        <v>16</v>
      </c>
      <c r="K844">
        <f t="shared" si="13"/>
        <v>7</v>
      </c>
      <c r="L844">
        <f>COUNTIFS(olah!$Q844:Q15842,summary!A844,olah!$B844:B15842,summary!B844,olah!$N844:N15842,summary!C844,olah!$P844:P15842,summary!D844,olah!$T844:T15842,"On Time CO")</f>
        <v>1</v>
      </c>
      <c r="M844">
        <f>COUNTIFS(olah!$Q$2:Q15842,summary!A844,olah!$B$2:B15842,summary!B844,olah!$T$2:T15842,"On Time CO")</f>
        <v>23</v>
      </c>
      <c r="N844">
        <f>COUNTIFS(olah!$Q844:Q15842,summary!A844,olah!$B844:B15842,summary!B844,olah!$N844:N15842,summary!C844,olah!$P844:P15842,summary!D844,olah!$T844:T15842,"Overtime")</f>
        <v>0</v>
      </c>
      <c r="O844">
        <f>COUNTIFS(olah!$Q$2:Q15842,summary!A844,olah!$B$2:B15842,summary!B844,olah!$T$2:T15842,"Overtime")</f>
        <v>0</v>
      </c>
      <c r="P844">
        <f>COUNTIFS(olah!$Q844:Q15842,summary!A844,olah!$B844:B15842,summary!B844,olah!$N844:N15842,summary!C844,olah!$P844:P15842,summary!D844,olah!$T844:T15842,"Early")</f>
        <v>0</v>
      </c>
      <c r="Q844">
        <f>COUNTIFS(olah!$Q$2:Q15842,summary!A844,olah!$B$2:B15842,summary!B844,olah!$T$2:T15842,"Early")</f>
        <v>0</v>
      </c>
      <c r="R844">
        <f>COUNTIFS(olah!$Q844:Q15842,summary!A844,olah!$B844:B15842,summary!B844,olah!$N844:N15842,summary!C844,olah!$P844:P15842,summary!D844,olah!$T844:T15842,"NA CO")</f>
        <v>0</v>
      </c>
      <c r="S844">
        <f>COUNTIFS(olah!$Q$2:Q15842,summary!A844,olah!$B$2:B15842,summary!B844,olah!$T$2:T15842,"NA CO")</f>
        <v>0</v>
      </c>
      <c r="T844" t="str">
        <f>olah!R844</f>
        <v>Attendance</v>
      </c>
      <c r="U844" t="str">
        <f>IF(T844="Permit", olah!T844, "No Permit")</f>
        <v>No Permit</v>
      </c>
    </row>
    <row r="845" spans="1:21" hidden="1" x14ac:dyDescent="0.3">
      <c r="A845" s="23">
        <v>44561</v>
      </c>
      <c r="B845" t="s">
        <v>234</v>
      </c>
      <c r="C845" t="s">
        <v>31</v>
      </c>
      <c r="D845" t="s">
        <v>11610</v>
      </c>
      <c r="E845" t="str">
        <f>VLOOKUP(B845,olah!$B:$P,2,0)</f>
        <v>2021-12-01</v>
      </c>
      <c r="F845">
        <f>COUNTIFS(parameter!$J$4:$J$34,summary!A845,parameter!$I$4:$I$34,"&gt;="&amp;summary!$E845)</f>
        <v>31</v>
      </c>
      <c r="G845">
        <f>COUNTIFS(olah!$Q845:Q15843,summary!A845,olah!$B845:B15843,summary!B845,olah!$N845:N15843,summary!C845,olah!$P845:P15843,summary!D845,olah!$S845:S15843,"On Time")</f>
        <v>0</v>
      </c>
      <c r="H845">
        <f>COUNTIFS(olah!$Q$2:Q15843,summary!A845,olah!$B$2:B15843,summary!B845,olah!$S$2:S15843,"On Time")</f>
        <v>7</v>
      </c>
      <c r="I845">
        <f>COUNTIFS(olah!$Q845:Q15843,summary!A845,olah!$B845:B15843,summary!B845,olah!$N845:N15843,summary!C845,olah!$P845:P15843,summary!D845,olah!$S845:S15843,"Late")</f>
        <v>1</v>
      </c>
      <c r="J845">
        <f>COUNTIFS(olah!$Q$2:Q15843,summary!A845,olah!$B$2:B15843,summary!B845,olah!$S$2:S15843,"Late")</f>
        <v>16</v>
      </c>
      <c r="K845">
        <f t="shared" si="13"/>
        <v>7</v>
      </c>
      <c r="L845">
        <f>COUNTIFS(olah!$Q845:Q15843,summary!A845,olah!$B845:B15843,summary!B845,olah!$N845:N15843,summary!C845,olah!$P845:P15843,summary!D845,olah!$T845:T15843,"On Time CO")</f>
        <v>1</v>
      </c>
      <c r="M845">
        <f>COUNTIFS(olah!$Q$2:Q15843,summary!A845,olah!$B$2:B15843,summary!B845,olah!$T$2:T15843,"On Time CO")</f>
        <v>23</v>
      </c>
      <c r="N845">
        <f>COUNTIFS(olah!$Q845:Q15843,summary!A845,olah!$B845:B15843,summary!B845,olah!$N845:N15843,summary!C845,olah!$P845:P15843,summary!D845,olah!$T845:T15843,"Overtime")</f>
        <v>0</v>
      </c>
      <c r="O845">
        <f>COUNTIFS(olah!$Q$2:Q15843,summary!A845,olah!$B$2:B15843,summary!B845,olah!$T$2:T15843,"Overtime")</f>
        <v>0</v>
      </c>
      <c r="P845">
        <f>COUNTIFS(olah!$Q845:Q15843,summary!A845,olah!$B845:B15843,summary!B845,olah!$N845:N15843,summary!C845,olah!$P845:P15843,summary!D845,olah!$T845:T15843,"Early")</f>
        <v>0</v>
      </c>
      <c r="Q845">
        <f>COUNTIFS(olah!$Q$2:Q15843,summary!A845,olah!$B$2:B15843,summary!B845,olah!$T$2:T15843,"Early")</f>
        <v>0</v>
      </c>
      <c r="R845">
        <f>COUNTIFS(olah!$Q845:Q15843,summary!A845,olah!$B845:B15843,summary!B845,olah!$N845:N15843,summary!C845,olah!$P845:P15843,summary!D845,olah!$T845:T15843,"NA CO")</f>
        <v>0</v>
      </c>
      <c r="S845">
        <f>COUNTIFS(olah!$Q$2:Q15843,summary!A845,olah!$B$2:B15843,summary!B845,olah!$T$2:T15843,"NA CO")</f>
        <v>0</v>
      </c>
      <c r="T845" t="str">
        <f>olah!R845</f>
        <v>Attendance</v>
      </c>
      <c r="U845" t="str">
        <f>IF(T845="Permit", olah!T845, "No Permit")</f>
        <v>No Permit</v>
      </c>
    </row>
    <row r="846" spans="1:21" hidden="1" x14ac:dyDescent="0.3">
      <c r="A846" s="23">
        <v>44561</v>
      </c>
      <c r="B846" t="s">
        <v>234</v>
      </c>
      <c r="C846" t="s">
        <v>31</v>
      </c>
      <c r="D846" t="s">
        <v>9025</v>
      </c>
      <c r="E846" t="str">
        <f>VLOOKUP(B846,olah!$B:$P,2,0)</f>
        <v>2021-12-01</v>
      </c>
      <c r="F846">
        <f>COUNTIFS(parameter!$J$4:$J$34,summary!A846,parameter!$I$4:$I$34,"&gt;="&amp;summary!$E846)</f>
        <v>31</v>
      </c>
      <c r="G846">
        <f>COUNTIFS(olah!$Q846:Q15844,summary!A846,olah!$B846:B15844,summary!B846,olah!$N846:N15844,summary!C846,olah!$P846:P15844,summary!D846,olah!$S846:S15844,"On Time")</f>
        <v>0</v>
      </c>
      <c r="H846">
        <f>COUNTIFS(olah!$Q$2:Q15844,summary!A846,olah!$B$2:B15844,summary!B846,olah!$S$2:S15844,"On Time")</f>
        <v>7</v>
      </c>
      <c r="I846">
        <f>COUNTIFS(olah!$Q846:Q15844,summary!A846,olah!$B846:B15844,summary!B846,olah!$N846:N15844,summary!C846,olah!$P846:P15844,summary!D846,olah!$S846:S15844,"Late")</f>
        <v>1</v>
      </c>
      <c r="J846">
        <f>COUNTIFS(olah!$Q$2:Q15844,summary!A846,olah!$B$2:B15844,summary!B846,olah!$S$2:S15844,"Late")</f>
        <v>16</v>
      </c>
      <c r="K846">
        <f t="shared" si="13"/>
        <v>7</v>
      </c>
      <c r="L846">
        <f>COUNTIFS(olah!$Q846:Q15844,summary!A846,olah!$B846:B15844,summary!B846,olah!$N846:N15844,summary!C846,olah!$P846:P15844,summary!D846,olah!$T846:T15844,"On Time CO")</f>
        <v>1</v>
      </c>
      <c r="M846">
        <f>COUNTIFS(olah!$Q$2:Q15844,summary!A846,olah!$B$2:B15844,summary!B846,olah!$T$2:T15844,"On Time CO")</f>
        <v>23</v>
      </c>
      <c r="N846">
        <f>COUNTIFS(olah!$Q846:Q15844,summary!A846,olah!$B846:B15844,summary!B846,olah!$N846:N15844,summary!C846,olah!$P846:P15844,summary!D846,olah!$T846:T15844,"Overtime")</f>
        <v>0</v>
      </c>
      <c r="O846">
        <f>COUNTIFS(olah!$Q$2:Q15844,summary!A846,olah!$B$2:B15844,summary!B846,olah!$T$2:T15844,"Overtime")</f>
        <v>0</v>
      </c>
      <c r="P846">
        <f>COUNTIFS(olah!$Q846:Q15844,summary!A846,olah!$B846:B15844,summary!B846,olah!$N846:N15844,summary!C846,olah!$P846:P15844,summary!D846,olah!$T846:T15844,"Early")</f>
        <v>0</v>
      </c>
      <c r="Q846">
        <f>COUNTIFS(olah!$Q$2:Q15844,summary!A846,olah!$B$2:B15844,summary!B846,olah!$T$2:T15844,"Early")</f>
        <v>0</v>
      </c>
      <c r="R846">
        <f>COUNTIFS(olah!$Q846:Q15844,summary!A846,olah!$B846:B15844,summary!B846,olah!$N846:N15844,summary!C846,olah!$P846:P15844,summary!D846,olah!$T846:T15844,"NA CO")</f>
        <v>0</v>
      </c>
      <c r="S846">
        <f>COUNTIFS(olah!$Q$2:Q15844,summary!A846,olah!$B$2:B15844,summary!B846,olah!$T$2:T15844,"NA CO")</f>
        <v>0</v>
      </c>
      <c r="T846" t="str">
        <f>olah!R846</f>
        <v>Attendance</v>
      </c>
      <c r="U846" t="str">
        <f>IF(T846="Permit", olah!T846, "No Permit")</f>
        <v>No Permit</v>
      </c>
    </row>
    <row r="847" spans="1:21" hidden="1" x14ac:dyDescent="0.3">
      <c r="A847" s="23">
        <v>44561</v>
      </c>
      <c r="B847" t="s">
        <v>234</v>
      </c>
      <c r="C847" t="s">
        <v>235</v>
      </c>
      <c r="D847" t="s">
        <v>10214</v>
      </c>
      <c r="E847" t="str">
        <f>VLOOKUP(B847,olah!$B:$P,2,0)</f>
        <v>2021-12-01</v>
      </c>
      <c r="F847">
        <f>COUNTIFS(parameter!$J$4:$J$34,summary!A847,parameter!$I$4:$I$34,"&gt;="&amp;summary!$E847)</f>
        <v>31</v>
      </c>
      <c r="G847">
        <f>COUNTIFS(olah!$Q847:Q15845,summary!A847,olah!$B847:B15845,summary!B847,olah!$N847:N15845,summary!C847,olah!$P847:P15845,summary!D847,olah!$S847:S15845,"On Time")</f>
        <v>1</v>
      </c>
      <c r="H847">
        <f>COUNTIFS(olah!$Q$2:Q15845,summary!A847,olah!$B$2:B15845,summary!B847,olah!$S$2:S15845,"On Time")</f>
        <v>7</v>
      </c>
      <c r="I847">
        <f>COUNTIFS(olah!$Q847:Q15845,summary!A847,olah!$B847:B15845,summary!B847,olah!$N847:N15845,summary!C847,olah!$P847:P15845,summary!D847,olah!$S847:S15845,"Late")</f>
        <v>0</v>
      </c>
      <c r="J847">
        <f>COUNTIFS(olah!$Q$2:Q15845,summary!A847,olah!$B$2:B15845,summary!B847,olah!$S$2:S15845,"Late")</f>
        <v>16</v>
      </c>
      <c r="K847">
        <f t="shared" si="13"/>
        <v>8</v>
      </c>
      <c r="L847">
        <f>COUNTIFS(olah!$Q847:Q15845,summary!A847,olah!$B847:B15845,summary!B847,olah!$N847:N15845,summary!C847,olah!$P847:P15845,summary!D847,olah!$T847:T15845,"On Time CO")</f>
        <v>1</v>
      </c>
      <c r="M847">
        <f>COUNTIFS(olah!$Q$2:Q15845,summary!A847,olah!$B$2:B15845,summary!B847,olah!$T$2:T15845,"On Time CO")</f>
        <v>23</v>
      </c>
      <c r="N847">
        <f>COUNTIFS(olah!$Q847:Q15845,summary!A847,olah!$B847:B15845,summary!B847,olah!$N847:N15845,summary!C847,olah!$P847:P15845,summary!D847,olah!$T847:T15845,"Overtime")</f>
        <v>0</v>
      </c>
      <c r="O847">
        <f>COUNTIFS(olah!$Q$2:Q15845,summary!A847,olah!$B$2:B15845,summary!B847,olah!$T$2:T15845,"Overtime")</f>
        <v>0</v>
      </c>
      <c r="P847">
        <f>COUNTIFS(olah!$Q847:Q15845,summary!A847,olah!$B847:B15845,summary!B847,olah!$N847:N15845,summary!C847,olah!$P847:P15845,summary!D847,olah!$T847:T15845,"Early")</f>
        <v>0</v>
      </c>
      <c r="Q847">
        <f>COUNTIFS(olah!$Q$2:Q15845,summary!A847,olah!$B$2:B15845,summary!B847,olah!$T$2:T15845,"Early")</f>
        <v>0</v>
      </c>
      <c r="R847">
        <f>COUNTIFS(olah!$Q847:Q15845,summary!A847,olah!$B847:B15845,summary!B847,olah!$N847:N15845,summary!C847,olah!$P847:P15845,summary!D847,olah!$T847:T15845,"NA CO")</f>
        <v>0</v>
      </c>
      <c r="S847">
        <f>COUNTIFS(olah!$Q$2:Q15845,summary!A847,olah!$B$2:B15845,summary!B847,olah!$T$2:T15845,"NA CO")</f>
        <v>0</v>
      </c>
      <c r="T847" t="str">
        <f>olah!R847</f>
        <v>Daily Journey</v>
      </c>
      <c r="U847" t="str">
        <f>IF(T847="Permit", olah!T847, "No Permit")</f>
        <v>No Permit</v>
      </c>
    </row>
    <row r="848" spans="1:21" hidden="1" x14ac:dyDescent="0.3">
      <c r="A848" s="23">
        <v>44561</v>
      </c>
      <c r="B848" t="s">
        <v>234</v>
      </c>
      <c r="C848" t="s">
        <v>31</v>
      </c>
      <c r="D848" t="s">
        <v>7814</v>
      </c>
      <c r="E848" t="str">
        <f>VLOOKUP(B848,olah!$B:$P,2,0)</f>
        <v>2021-12-01</v>
      </c>
      <c r="F848">
        <f>COUNTIFS(parameter!$J$4:$J$34,summary!A848,parameter!$I$4:$I$34,"&gt;="&amp;summary!$E848)</f>
        <v>31</v>
      </c>
      <c r="G848">
        <f>COUNTIFS(olah!$Q848:Q15846,summary!A848,olah!$B848:B15846,summary!B848,olah!$N848:N15846,summary!C848,olah!$P848:P15846,summary!D848,olah!$S848:S15846,"On Time")</f>
        <v>0</v>
      </c>
      <c r="H848">
        <f>COUNTIFS(olah!$Q$2:Q15846,summary!A848,olah!$B$2:B15846,summary!B848,olah!$S$2:S15846,"On Time")</f>
        <v>7</v>
      </c>
      <c r="I848">
        <f>COUNTIFS(olah!$Q848:Q15846,summary!A848,olah!$B848:B15846,summary!B848,olah!$N848:N15846,summary!C848,olah!$P848:P15846,summary!D848,olah!$S848:S15846,"Late")</f>
        <v>1</v>
      </c>
      <c r="J848">
        <f>COUNTIFS(olah!$Q$2:Q15846,summary!A848,olah!$B$2:B15846,summary!B848,olah!$S$2:S15846,"Late")</f>
        <v>16</v>
      </c>
      <c r="K848">
        <f t="shared" si="13"/>
        <v>7</v>
      </c>
      <c r="L848">
        <f>COUNTIFS(olah!$Q848:Q15846,summary!A848,olah!$B848:B15846,summary!B848,olah!$N848:N15846,summary!C848,olah!$P848:P15846,summary!D848,olah!$T848:T15846,"On Time CO")</f>
        <v>1</v>
      </c>
      <c r="M848">
        <f>COUNTIFS(olah!$Q$2:Q15846,summary!A848,olah!$B$2:B15846,summary!B848,olah!$T$2:T15846,"On Time CO")</f>
        <v>23</v>
      </c>
      <c r="N848">
        <f>COUNTIFS(olah!$Q848:Q15846,summary!A848,olah!$B848:B15846,summary!B848,olah!$N848:N15846,summary!C848,olah!$P848:P15846,summary!D848,olah!$T848:T15846,"Overtime")</f>
        <v>0</v>
      </c>
      <c r="O848">
        <f>COUNTIFS(olah!$Q$2:Q15846,summary!A848,olah!$B$2:B15846,summary!B848,olah!$T$2:T15846,"Overtime")</f>
        <v>0</v>
      </c>
      <c r="P848">
        <f>COUNTIFS(olah!$Q848:Q15846,summary!A848,olah!$B848:B15846,summary!B848,olah!$N848:N15846,summary!C848,olah!$P848:P15846,summary!D848,olah!$T848:T15846,"Early")</f>
        <v>0</v>
      </c>
      <c r="Q848">
        <f>COUNTIFS(olah!$Q$2:Q15846,summary!A848,olah!$B$2:B15846,summary!B848,olah!$T$2:T15846,"Early")</f>
        <v>0</v>
      </c>
      <c r="R848">
        <f>COUNTIFS(olah!$Q848:Q15846,summary!A848,olah!$B848:B15846,summary!B848,olah!$N848:N15846,summary!C848,olah!$P848:P15846,summary!D848,olah!$T848:T15846,"NA CO")</f>
        <v>0</v>
      </c>
      <c r="S848">
        <f>COUNTIFS(olah!$Q$2:Q15846,summary!A848,olah!$B$2:B15846,summary!B848,olah!$T$2:T15846,"NA CO")</f>
        <v>0</v>
      </c>
      <c r="T848" t="str">
        <f>olah!R848</f>
        <v>Attendance</v>
      </c>
      <c r="U848" t="str">
        <f>IF(T848="Permit", olah!T848, "No Permit")</f>
        <v>No Permit</v>
      </c>
    </row>
    <row r="849" spans="1:21" hidden="1" x14ac:dyDescent="0.3">
      <c r="A849" s="23">
        <v>44561</v>
      </c>
      <c r="B849" t="s">
        <v>239</v>
      </c>
      <c r="C849" t="s">
        <v>1163</v>
      </c>
      <c r="D849" t="s">
        <v>1390</v>
      </c>
      <c r="E849" t="str">
        <f>VLOOKUP(B849,olah!$B:$P,2,0)</f>
        <v>2021-12-01</v>
      </c>
      <c r="F849">
        <f>COUNTIFS(parameter!$J$4:$J$34,summary!A849,parameter!$I$4:$I$34,"&gt;="&amp;summary!$E849)</f>
        <v>31</v>
      </c>
      <c r="G849">
        <f>COUNTIFS(olah!$Q849:Q15847,summary!A849,olah!$B849:B15847,summary!B849,olah!$N849:N15847,summary!C849,olah!$P849:P15847,summary!D849,olah!$S849:S15847,"On Time")</f>
        <v>1</v>
      </c>
      <c r="H849">
        <f>COUNTIFS(olah!$Q$2:Q15847,summary!A849,olah!$B$2:B15847,summary!B849,olah!$S$2:S15847,"On Time")</f>
        <v>14</v>
      </c>
      <c r="I849">
        <f>COUNTIFS(olah!$Q849:Q15847,summary!A849,olah!$B849:B15847,summary!B849,olah!$N849:N15847,summary!C849,olah!$P849:P15847,summary!D849,olah!$S849:S15847,"Late")</f>
        <v>0</v>
      </c>
      <c r="J849">
        <f>COUNTIFS(olah!$Q$2:Q15847,summary!A849,olah!$B$2:B15847,summary!B849,olah!$S$2:S15847,"Late")</f>
        <v>0</v>
      </c>
      <c r="K849">
        <f t="shared" si="13"/>
        <v>17</v>
      </c>
      <c r="L849">
        <f>COUNTIFS(olah!$Q849:Q15847,summary!A849,olah!$B849:B15847,summary!B849,olah!$N849:N15847,summary!C849,olah!$P849:P15847,summary!D849,olah!$T849:T15847,"On Time CO")</f>
        <v>0</v>
      </c>
      <c r="M849">
        <f>COUNTIFS(olah!$Q$2:Q15847,summary!A849,olah!$B$2:B15847,summary!B849,olah!$T$2:T15847,"On Time CO")</f>
        <v>12</v>
      </c>
      <c r="N849">
        <f>COUNTIFS(olah!$Q849:Q15847,summary!A849,olah!$B849:B15847,summary!B849,olah!$N849:N15847,summary!C849,olah!$P849:P15847,summary!D849,olah!$T849:T15847,"Overtime")</f>
        <v>0</v>
      </c>
      <c r="O849">
        <f>COUNTIFS(olah!$Q$2:Q15847,summary!A849,olah!$B$2:B15847,summary!B849,olah!$T$2:T15847,"Overtime")</f>
        <v>0</v>
      </c>
      <c r="P849">
        <f>COUNTIFS(olah!$Q849:Q15847,summary!A849,olah!$B849:B15847,summary!B849,olah!$N849:N15847,summary!C849,olah!$P849:P15847,summary!D849,olah!$T849:T15847,"Early")</f>
        <v>0</v>
      </c>
      <c r="Q849">
        <f>COUNTIFS(olah!$Q$2:Q15847,summary!A849,olah!$B$2:B15847,summary!B849,olah!$T$2:T15847,"Early")</f>
        <v>0</v>
      </c>
      <c r="R849">
        <f>COUNTIFS(olah!$Q849:Q15847,summary!A849,olah!$B849:B15847,summary!B849,olah!$N849:N15847,summary!C849,olah!$P849:P15847,summary!D849,olah!$T849:T15847,"NA CO")</f>
        <v>1</v>
      </c>
      <c r="S849">
        <f>COUNTIFS(olah!$Q$2:Q15847,summary!A849,olah!$B$2:B15847,summary!B849,olah!$T$2:T15847,"NA CO")</f>
        <v>2</v>
      </c>
      <c r="T849" t="str">
        <f>olah!R849</f>
        <v>Daily Journey</v>
      </c>
      <c r="U849" t="str">
        <f>IF(T849="Permit", olah!T849, "No Permit")</f>
        <v>No Permit</v>
      </c>
    </row>
    <row r="850" spans="1:21" hidden="1" x14ac:dyDescent="0.3">
      <c r="A850" s="23">
        <v>44561</v>
      </c>
      <c r="B850" t="s">
        <v>239</v>
      </c>
      <c r="C850" t="s">
        <v>31</v>
      </c>
      <c r="D850" t="s">
        <v>5935</v>
      </c>
      <c r="E850" t="str">
        <f>VLOOKUP(B850,olah!$B:$P,2,0)</f>
        <v>2021-12-01</v>
      </c>
      <c r="F850">
        <f>COUNTIFS(parameter!$J$4:$J$34,summary!A850,parameter!$I$4:$I$34,"&gt;="&amp;summary!$E850)</f>
        <v>31</v>
      </c>
      <c r="G850">
        <f>COUNTIFS(olah!$Q850:Q15848,summary!A850,olah!$B850:B15848,summary!B850,olah!$N850:N15848,summary!C850,olah!$P850:P15848,summary!D850,olah!$S850:S15848,"On Time")</f>
        <v>1</v>
      </c>
      <c r="H850">
        <f>COUNTIFS(olah!$Q$2:Q15848,summary!A850,olah!$B$2:B15848,summary!B850,olah!$S$2:S15848,"On Time")</f>
        <v>14</v>
      </c>
      <c r="I850">
        <f>COUNTIFS(olah!$Q850:Q15848,summary!A850,olah!$B850:B15848,summary!B850,olah!$N850:N15848,summary!C850,olah!$P850:P15848,summary!D850,olah!$S850:S15848,"Late")</f>
        <v>0</v>
      </c>
      <c r="J850">
        <f>COUNTIFS(olah!$Q$2:Q15848,summary!A850,olah!$B$2:B15848,summary!B850,olah!$S$2:S15848,"Late")</f>
        <v>0</v>
      </c>
      <c r="K850">
        <f t="shared" si="13"/>
        <v>17</v>
      </c>
      <c r="L850">
        <f>COUNTIFS(olah!$Q850:Q15848,summary!A850,olah!$B850:B15848,summary!B850,olah!$N850:N15848,summary!C850,olah!$P850:P15848,summary!D850,olah!$T850:T15848,"On Time CO")</f>
        <v>0</v>
      </c>
      <c r="M850">
        <f>COUNTIFS(olah!$Q$2:Q15848,summary!A850,olah!$B$2:B15848,summary!B850,olah!$T$2:T15848,"On Time CO")</f>
        <v>12</v>
      </c>
      <c r="N850">
        <f>COUNTIFS(olah!$Q850:Q15848,summary!A850,olah!$B850:B15848,summary!B850,olah!$N850:N15848,summary!C850,olah!$P850:P15848,summary!D850,olah!$T850:T15848,"Overtime")</f>
        <v>0</v>
      </c>
      <c r="O850">
        <f>COUNTIFS(olah!$Q$2:Q15848,summary!A850,olah!$B$2:B15848,summary!B850,olah!$T$2:T15848,"Overtime")</f>
        <v>0</v>
      </c>
      <c r="P850">
        <f>COUNTIFS(olah!$Q850:Q15848,summary!A850,olah!$B850:B15848,summary!B850,olah!$N850:N15848,summary!C850,olah!$P850:P15848,summary!D850,olah!$T850:T15848,"Early")</f>
        <v>0</v>
      </c>
      <c r="Q850">
        <f>COUNTIFS(olah!$Q$2:Q15848,summary!A850,olah!$B$2:B15848,summary!B850,olah!$T$2:T15848,"Early")</f>
        <v>0</v>
      </c>
      <c r="R850">
        <f>COUNTIFS(olah!$Q850:Q15848,summary!A850,olah!$B850:B15848,summary!B850,olah!$N850:N15848,summary!C850,olah!$P850:P15848,summary!D850,olah!$T850:T15848,"NA CO")</f>
        <v>1</v>
      </c>
      <c r="S850">
        <f>COUNTIFS(olah!$Q$2:Q15848,summary!A850,olah!$B$2:B15848,summary!B850,olah!$T$2:T15848,"NA CO")</f>
        <v>2</v>
      </c>
      <c r="T850" t="str">
        <f>olah!R850</f>
        <v>Attendance</v>
      </c>
      <c r="U850" t="str">
        <f>IF(T850="Permit", olah!T850, "No Permit")</f>
        <v>No Permit</v>
      </c>
    </row>
    <row r="851" spans="1:21" hidden="1" x14ac:dyDescent="0.3">
      <c r="A851" s="23">
        <v>44561</v>
      </c>
      <c r="B851" t="s">
        <v>239</v>
      </c>
      <c r="C851" t="s">
        <v>31</v>
      </c>
      <c r="D851" t="s">
        <v>11601</v>
      </c>
      <c r="E851" t="str">
        <f>VLOOKUP(B851,olah!$B:$P,2,0)</f>
        <v>2021-12-01</v>
      </c>
      <c r="F851">
        <f>COUNTIFS(parameter!$J$4:$J$34,summary!A851,parameter!$I$4:$I$34,"&gt;="&amp;summary!$E851)</f>
        <v>31</v>
      </c>
      <c r="G851">
        <f>COUNTIFS(olah!$Q851:Q15849,summary!A851,olah!$B851:B15849,summary!B851,olah!$N851:N15849,summary!C851,olah!$P851:P15849,summary!D851,olah!$S851:S15849,"On Time")</f>
        <v>1</v>
      </c>
      <c r="H851">
        <f>COUNTIFS(olah!$Q$2:Q15849,summary!A851,olah!$B$2:B15849,summary!B851,olah!$S$2:S15849,"On Time")</f>
        <v>14</v>
      </c>
      <c r="I851">
        <f>COUNTIFS(olah!$Q851:Q15849,summary!A851,olah!$B851:B15849,summary!B851,olah!$N851:N15849,summary!C851,olah!$P851:P15849,summary!D851,olah!$S851:S15849,"Late")</f>
        <v>0</v>
      </c>
      <c r="J851">
        <f>COUNTIFS(olah!$Q$2:Q15849,summary!A851,olah!$B$2:B15849,summary!B851,olah!$S$2:S15849,"Late")</f>
        <v>0</v>
      </c>
      <c r="K851">
        <f t="shared" si="13"/>
        <v>17</v>
      </c>
      <c r="L851">
        <f>COUNTIFS(olah!$Q851:Q15849,summary!A851,olah!$B851:B15849,summary!B851,olah!$N851:N15849,summary!C851,olah!$P851:P15849,summary!D851,olah!$T851:T15849,"On Time CO")</f>
        <v>1</v>
      </c>
      <c r="M851">
        <f>COUNTIFS(olah!$Q$2:Q15849,summary!A851,olah!$B$2:B15849,summary!B851,olah!$T$2:T15849,"On Time CO")</f>
        <v>12</v>
      </c>
      <c r="N851">
        <f>COUNTIFS(olah!$Q851:Q15849,summary!A851,olah!$B851:B15849,summary!B851,olah!$N851:N15849,summary!C851,olah!$P851:P15849,summary!D851,olah!$T851:T15849,"Overtime")</f>
        <v>0</v>
      </c>
      <c r="O851">
        <f>COUNTIFS(olah!$Q$2:Q15849,summary!A851,olah!$B$2:B15849,summary!B851,olah!$T$2:T15849,"Overtime")</f>
        <v>0</v>
      </c>
      <c r="P851">
        <f>COUNTIFS(olah!$Q851:Q15849,summary!A851,olah!$B851:B15849,summary!B851,olah!$N851:N15849,summary!C851,olah!$P851:P15849,summary!D851,olah!$T851:T15849,"Early")</f>
        <v>0</v>
      </c>
      <c r="Q851">
        <f>COUNTIFS(olah!$Q$2:Q15849,summary!A851,olah!$B$2:B15849,summary!B851,olah!$T$2:T15849,"Early")</f>
        <v>0</v>
      </c>
      <c r="R851">
        <f>COUNTIFS(olah!$Q851:Q15849,summary!A851,olah!$B851:B15849,summary!B851,olah!$N851:N15849,summary!C851,olah!$P851:P15849,summary!D851,olah!$T851:T15849,"NA CO")</f>
        <v>0</v>
      </c>
      <c r="S851">
        <f>COUNTIFS(olah!$Q$2:Q15849,summary!A851,olah!$B$2:B15849,summary!B851,olah!$T$2:T15849,"NA CO")</f>
        <v>2</v>
      </c>
      <c r="T851" t="str">
        <f>olah!R851</f>
        <v>Attendance</v>
      </c>
      <c r="U851" t="str">
        <f>IF(T851="Permit", olah!T851, "No Permit")</f>
        <v>No Permit</v>
      </c>
    </row>
    <row r="852" spans="1:21" hidden="1" x14ac:dyDescent="0.3">
      <c r="A852" s="23">
        <v>44561</v>
      </c>
      <c r="B852" t="s">
        <v>239</v>
      </c>
      <c r="C852" t="s">
        <v>31</v>
      </c>
      <c r="D852" t="s">
        <v>6082</v>
      </c>
      <c r="E852" t="str">
        <f>VLOOKUP(B852,olah!$B:$P,2,0)</f>
        <v>2021-12-01</v>
      </c>
      <c r="F852">
        <f>COUNTIFS(parameter!$J$4:$J$34,summary!A852,parameter!$I$4:$I$34,"&gt;="&amp;summary!$E852)</f>
        <v>31</v>
      </c>
      <c r="G852">
        <f>COUNTIFS(olah!$Q852:Q15850,summary!A852,olah!$B852:B15850,summary!B852,olah!$N852:N15850,summary!C852,olah!$P852:P15850,summary!D852,olah!$S852:S15850,"On Time")</f>
        <v>1</v>
      </c>
      <c r="H852">
        <f>COUNTIFS(olah!$Q$2:Q15850,summary!A852,olah!$B$2:B15850,summary!B852,olah!$S$2:S15850,"On Time")</f>
        <v>14</v>
      </c>
      <c r="I852">
        <f>COUNTIFS(olah!$Q852:Q15850,summary!A852,olah!$B852:B15850,summary!B852,olah!$N852:N15850,summary!C852,olah!$P852:P15850,summary!D852,olah!$S852:S15850,"Late")</f>
        <v>0</v>
      </c>
      <c r="J852">
        <f>COUNTIFS(olah!$Q$2:Q15850,summary!A852,olah!$B$2:B15850,summary!B852,olah!$S$2:S15850,"Late")</f>
        <v>0</v>
      </c>
      <c r="K852">
        <f t="shared" si="13"/>
        <v>17</v>
      </c>
      <c r="L852">
        <f>COUNTIFS(olah!$Q852:Q15850,summary!A852,olah!$B852:B15850,summary!B852,olah!$N852:N15850,summary!C852,olah!$P852:P15850,summary!D852,olah!$T852:T15850,"On Time CO")</f>
        <v>1</v>
      </c>
      <c r="M852">
        <f>COUNTIFS(olah!$Q$2:Q15850,summary!A852,olah!$B$2:B15850,summary!B852,olah!$T$2:T15850,"On Time CO")</f>
        <v>12</v>
      </c>
      <c r="N852">
        <f>COUNTIFS(olah!$Q852:Q15850,summary!A852,olah!$B852:B15850,summary!B852,olah!$N852:N15850,summary!C852,olah!$P852:P15850,summary!D852,olah!$T852:T15850,"Overtime")</f>
        <v>0</v>
      </c>
      <c r="O852">
        <f>COUNTIFS(olah!$Q$2:Q15850,summary!A852,olah!$B$2:B15850,summary!B852,olah!$T$2:T15850,"Overtime")</f>
        <v>0</v>
      </c>
      <c r="P852">
        <f>COUNTIFS(olah!$Q852:Q15850,summary!A852,olah!$B852:B15850,summary!B852,olah!$N852:N15850,summary!C852,olah!$P852:P15850,summary!D852,olah!$T852:T15850,"Early")</f>
        <v>0</v>
      </c>
      <c r="Q852">
        <f>COUNTIFS(olah!$Q$2:Q15850,summary!A852,olah!$B$2:B15850,summary!B852,olah!$T$2:T15850,"Early")</f>
        <v>0</v>
      </c>
      <c r="R852">
        <f>COUNTIFS(olah!$Q852:Q15850,summary!A852,olah!$B852:B15850,summary!B852,olah!$N852:N15850,summary!C852,olah!$P852:P15850,summary!D852,olah!$T852:T15850,"NA CO")</f>
        <v>0</v>
      </c>
      <c r="S852">
        <f>COUNTIFS(olah!$Q$2:Q15850,summary!A852,olah!$B$2:B15850,summary!B852,olah!$T$2:T15850,"NA CO")</f>
        <v>2</v>
      </c>
      <c r="T852" t="str">
        <f>olah!R852</f>
        <v>Attendance</v>
      </c>
      <c r="U852" t="str">
        <f>IF(T852="Permit", olah!T852, "No Permit")</f>
        <v>No Permit</v>
      </c>
    </row>
    <row r="853" spans="1:21" hidden="1" x14ac:dyDescent="0.3">
      <c r="A853" s="23">
        <v>44561</v>
      </c>
      <c r="B853" t="s">
        <v>239</v>
      </c>
      <c r="C853" t="s">
        <v>31</v>
      </c>
      <c r="D853" t="s">
        <v>11604</v>
      </c>
      <c r="E853" t="str">
        <f>VLOOKUP(B853,olah!$B:$P,2,0)</f>
        <v>2021-12-01</v>
      </c>
      <c r="F853">
        <f>COUNTIFS(parameter!$J$4:$J$34,summary!A853,parameter!$I$4:$I$34,"&gt;="&amp;summary!$E853)</f>
        <v>31</v>
      </c>
      <c r="G853">
        <f>COUNTIFS(olah!$Q853:Q15851,summary!A853,olah!$B853:B15851,summary!B853,olah!$N853:N15851,summary!C853,olah!$P853:P15851,summary!D853,olah!$S853:S15851,"On Time")</f>
        <v>1</v>
      </c>
      <c r="H853">
        <f>COUNTIFS(olah!$Q$2:Q15851,summary!A853,olah!$B$2:B15851,summary!B853,olah!$S$2:S15851,"On Time")</f>
        <v>14</v>
      </c>
      <c r="I853">
        <f>COUNTIFS(olah!$Q853:Q15851,summary!A853,olah!$B853:B15851,summary!B853,olah!$N853:N15851,summary!C853,olah!$P853:P15851,summary!D853,olah!$S853:S15851,"Late")</f>
        <v>0</v>
      </c>
      <c r="J853">
        <f>COUNTIFS(olah!$Q$2:Q15851,summary!A853,olah!$B$2:B15851,summary!B853,olah!$S$2:S15851,"Late")</f>
        <v>0</v>
      </c>
      <c r="K853">
        <f t="shared" si="13"/>
        <v>17</v>
      </c>
      <c r="L853">
        <f>COUNTIFS(olah!$Q853:Q15851,summary!A853,olah!$B853:B15851,summary!B853,olah!$N853:N15851,summary!C853,olah!$P853:P15851,summary!D853,olah!$T853:T15851,"On Time CO")</f>
        <v>1</v>
      </c>
      <c r="M853">
        <f>COUNTIFS(olah!$Q$2:Q15851,summary!A853,olah!$B$2:B15851,summary!B853,olah!$T$2:T15851,"On Time CO")</f>
        <v>12</v>
      </c>
      <c r="N853">
        <f>COUNTIFS(olah!$Q853:Q15851,summary!A853,olah!$B853:B15851,summary!B853,olah!$N853:N15851,summary!C853,olah!$P853:P15851,summary!D853,olah!$T853:T15851,"Overtime")</f>
        <v>0</v>
      </c>
      <c r="O853">
        <f>COUNTIFS(olah!$Q$2:Q15851,summary!A853,olah!$B$2:B15851,summary!B853,olah!$T$2:T15851,"Overtime")</f>
        <v>0</v>
      </c>
      <c r="P853">
        <f>COUNTIFS(olah!$Q853:Q15851,summary!A853,olah!$B853:B15851,summary!B853,olah!$N853:N15851,summary!C853,olah!$P853:P15851,summary!D853,olah!$T853:T15851,"Early")</f>
        <v>0</v>
      </c>
      <c r="Q853">
        <f>COUNTIFS(olah!$Q$2:Q15851,summary!A853,olah!$B$2:B15851,summary!B853,olah!$T$2:T15851,"Early")</f>
        <v>0</v>
      </c>
      <c r="R853">
        <f>COUNTIFS(olah!$Q853:Q15851,summary!A853,olah!$B853:B15851,summary!B853,olah!$N853:N15851,summary!C853,olah!$P853:P15851,summary!D853,olah!$T853:T15851,"NA CO")</f>
        <v>0</v>
      </c>
      <c r="S853">
        <f>COUNTIFS(olah!$Q$2:Q15851,summary!A853,olah!$B$2:B15851,summary!B853,olah!$T$2:T15851,"NA CO")</f>
        <v>2</v>
      </c>
      <c r="T853" t="str">
        <f>olah!R853</f>
        <v>Attendance</v>
      </c>
      <c r="U853" t="str">
        <f>IF(T853="Permit", olah!T853, "No Permit")</f>
        <v>No Permit</v>
      </c>
    </row>
    <row r="854" spans="1:21" hidden="1" x14ac:dyDescent="0.3">
      <c r="A854" s="23">
        <v>44561</v>
      </c>
      <c r="B854" t="s">
        <v>239</v>
      </c>
      <c r="C854" t="s">
        <v>31</v>
      </c>
      <c r="D854" t="s">
        <v>11605</v>
      </c>
      <c r="E854" t="str">
        <f>VLOOKUP(B854,olah!$B:$P,2,0)</f>
        <v>2021-12-01</v>
      </c>
      <c r="F854">
        <f>COUNTIFS(parameter!$J$4:$J$34,summary!A854,parameter!$I$4:$I$34,"&gt;="&amp;summary!$E854)</f>
        <v>31</v>
      </c>
      <c r="G854">
        <f>COUNTIFS(olah!$Q854:Q15852,summary!A854,olah!$B854:B15852,summary!B854,olah!$N854:N15852,summary!C854,olah!$P854:P15852,summary!D854,olah!$S854:S15852,"On Time")</f>
        <v>1</v>
      </c>
      <c r="H854">
        <f>COUNTIFS(olah!$Q$2:Q15852,summary!A854,olah!$B$2:B15852,summary!B854,olah!$S$2:S15852,"On Time")</f>
        <v>14</v>
      </c>
      <c r="I854">
        <f>COUNTIFS(olah!$Q854:Q15852,summary!A854,olah!$B854:B15852,summary!B854,olah!$N854:N15852,summary!C854,olah!$P854:P15852,summary!D854,olah!$S854:S15852,"Late")</f>
        <v>0</v>
      </c>
      <c r="J854">
        <f>COUNTIFS(olah!$Q$2:Q15852,summary!A854,olah!$B$2:B15852,summary!B854,olah!$S$2:S15852,"Late")</f>
        <v>0</v>
      </c>
      <c r="K854">
        <f t="shared" si="13"/>
        <v>17</v>
      </c>
      <c r="L854">
        <f>COUNTIFS(olah!$Q854:Q15852,summary!A854,olah!$B854:B15852,summary!B854,olah!$N854:N15852,summary!C854,olah!$P854:P15852,summary!D854,olah!$T854:T15852,"On Time CO")</f>
        <v>1</v>
      </c>
      <c r="M854">
        <f>COUNTIFS(olah!$Q$2:Q15852,summary!A854,olah!$B$2:B15852,summary!B854,olah!$T$2:T15852,"On Time CO")</f>
        <v>12</v>
      </c>
      <c r="N854">
        <f>COUNTIFS(olah!$Q854:Q15852,summary!A854,olah!$B854:B15852,summary!B854,olah!$N854:N15852,summary!C854,olah!$P854:P15852,summary!D854,olah!$T854:T15852,"Overtime")</f>
        <v>0</v>
      </c>
      <c r="O854">
        <f>COUNTIFS(olah!$Q$2:Q15852,summary!A854,olah!$B$2:B15852,summary!B854,olah!$T$2:T15852,"Overtime")</f>
        <v>0</v>
      </c>
      <c r="P854">
        <f>COUNTIFS(olah!$Q854:Q15852,summary!A854,olah!$B854:B15852,summary!B854,olah!$N854:N15852,summary!C854,olah!$P854:P15852,summary!D854,olah!$T854:T15852,"Early")</f>
        <v>0</v>
      </c>
      <c r="Q854">
        <f>COUNTIFS(olah!$Q$2:Q15852,summary!A854,olah!$B$2:B15852,summary!B854,olah!$T$2:T15852,"Early")</f>
        <v>0</v>
      </c>
      <c r="R854">
        <f>COUNTIFS(olah!$Q854:Q15852,summary!A854,olah!$B854:B15852,summary!B854,olah!$N854:N15852,summary!C854,olah!$P854:P15852,summary!D854,olah!$T854:T15852,"NA CO")</f>
        <v>0</v>
      </c>
      <c r="S854">
        <f>COUNTIFS(olah!$Q$2:Q15852,summary!A854,olah!$B$2:B15852,summary!B854,olah!$T$2:T15852,"NA CO")</f>
        <v>2</v>
      </c>
      <c r="T854" t="str">
        <f>olah!R854</f>
        <v>Attendance</v>
      </c>
      <c r="U854" t="str">
        <f>IF(T854="Permit", olah!T854, "No Permit")</f>
        <v>No Permit</v>
      </c>
    </row>
    <row r="855" spans="1:21" hidden="1" x14ac:dyDescent="0.3">
      <c r="A855" s="23">
        <v>44561</v>
      </c>
      <c r="B855" t="s">
        <v>239</v>
      </c>
      <c r="C855" t="s">
        <v>31</v>
      </c>
      <c r="D855" t="s">
        <v>11606</v>
      </c>
      <c r="E855" t="str">
        <f>VLOOKUP(B855,olah!$B:$P,2,0)</f>
        <v>2021-12-01</v>
      </c>
      <c r="F855">
        <f>COUNTIFS(parameter!$J$4:$J$34,summary!A855,parameter!$I$4:$I$34,"&gt;="&amp;summary!$E855)</f>
        <v>31</v>
      </c>
      <c r="G855">
        <f>COUNTIFS(olah!$Q855:Q15853,summary!A855,olah!$B855:B15853,summary!B855,olah!$N855:N15853,summary!C855,olah!$P855:P15853,summary!D855,olah!$S855:S15853,"On Time")</f>
        <v>1</v>
      </c>
      <c r="H855">
        <f>COUNTIFS(olah!$Q$2:Q15853,summary!A855,olah!$B$2:B15853,summary!B855,olah!$S$2:S15853,"On Time")</f>
        <v>14</v>
      </c>
      <c r="I855">
        <f>COUNTIFS(olah!$Q855:Q15853,summary!A855,olah!$B855:B15853,summary!B855,olah!$N855:N15853,summary!C855,olah!$P855:P15853,summary!D855,olah!$S855:S15853,"Late")</f>
        <v>0</v>
      </c>
      <c r="J855">
        <f>COUNTIFS(olah!$Q$2:Q15853,summary!A855,olah!$B$2:B15853,summary!B855,olah!$S$2:S15853,"Late")</f>
        <v>0</v>
      </c>
      <c r="K855">
        <f t="shared" si="13"/>
        <v>17</v>
      </c>
      <c r="L855">
        <f>COUNTIFS(olah!$Q855:Q15853,summary!A855,olah!$B855:B15853,summary!B855,olah!$N855:N15853,summary!C855,olah!$P855:P15853,summary!D855,olah!$T855:T15853,"On Time CO")</f>
        <v>1</v>
      </c>
      <c r="M855">
        <f>COUNTIFS(olah!$Q$2:Q15853,summary!A855,olah!$B$2:B15853,summary!B855,olah!$T$2:T15853,"On Time CO")</f>
        <v>12</v>
      </c>
      <c r="N855">
        <f>COUNTIFS(olah!$Q855:Q15853,summary!A855,olah!$B855:B15853,summary!B855,olah!$N855:N15853,summary!C855,olah!$P855:P15853,summary!D855,olah!$T855:T15853,"Overtime")</f>
        <v>0</v>
      </c>
      <c r="O855">
        <f>COUNTIFS(olah!$Q$2:Q15853,summary!A855,olah!$B$2:B15853,summary!B855,olah!$T$2:T15853,"Overtime")</f>
        <v>0</v>
      </c>
      <c r="P855">
        <f>COUNTIFS(olah!$Q855:Q15853,summary!A855,olah!$B855:B15853,summary!B855,olah!$N855:N15853,summary!C855,olah!$P855:P15853,summary!D855,olah!$T855:T15853,"Early")</f>
        <v>0</v>
      </c>
      <c r="Q855">
        <f>COUNTIFS(olah!$Q$2:Q15853,summary!A855,olah!$B$2:B15853,summary!B855,olah!$T$2:T15853,"Early")</f>
        <v>0</v>
      </c>
      <c r="R855">
        <f>COUNTIFS(olah!$Q855:Q15853,summary!A855,olah!$B855:B15853,summary!B855,olah!$N855:N15853,summary!C855,olah!$P855:P15853,summary!D855,olah!$T855:T15853,"NA CO")</f>
        <v>0</v>
      </c>
      <c r="S855">
        <f>COUNTIFS(olah!$Q$2:Q15853,summary!A855,olah!$B$2:B15853,summary!B855,olah!$T$2:T15853,"NA CO")</f>
        <v>2</v>
      </c>
      <c r="T855" t="str">
        <f>olah!R855</f>
        <v>Attendance</v>
      </c>
      <c r="U855" t="str">
        <f>IF(T855="Permit", olah!T855, "No Permit")</f>
        <v>No Permit</v>
      </c>
    </row>
    <row r="856" spans="1:21" hidden="1" x14ac:dyDescent="0.3">
      <c r="A856" s="23">
        <v>44561</v>
      </c>
      <c r="B856" t="s">
        <v>239</v>
      </c>
      <c r="C856" t="s">
        <v>31</v>
      </c>
      <c r="D856" t="s">
        <v>11607</v>
      </c>
      <c r="E856" t="str">
        <f>VLOOKUP(B856,olah!$B:$P,2,0)</f>
        <v>2021-12-01</v>
      </c>
      <c r="F856">
        <f>COUNTIFS(parameter!$J$4:$J$34,summary!A856,parameter!$I$4:$I$34,"&gt;="&amp;summary!$E856)</f>
        <v>31</v>
      </c>
      <c r="G856">
        <f>COUNTIFS(olah!$Q856:Q15854,summary!A856,olah!$B856:B15854,summary!B856,olah!$N856:N15854,summary!C856,olah!$P856:P15854,summary!D856,olah!$S856:S15854,"On Time")</f>
        <v>1</v>
      </c>
      <c r="H856">
        <f>COUNTIFS(olah!$Q$2:Q15854,summary!A856,olah!$B$2:B15854,summary!B856,olah!$S$2:S15854,"On Time")</f>
        <v>14</v>
      </c>
      <c r="I856">
        <f>COUNTIFS(olah!$Q856:Q15854,summary!A856,olah!$B856:B15854,summary!B856,olah!$N856:N15854,summary!C856,olah!$P856:P15854,summary!D856,olah!$S856:S15854,"Late")</f>
        <v>0</v>
      </c>
      <c r="J856">
        <f>COUNTIFS(olah!$Q$2:Q15854,summary!A856,olah!$B$2:B15854,summary!B856,olah!$S$2:S15854,"Late")</f>
        <v>0</v>
      </c>
      <c r="K856">
        <f t="shared" si="13"/>
        <v>17</v>
      </c>
      <c r="L856">
        <f>COUNTIFS(olah!$Q856:Q15854,summary!A856,olah!$B856:B15854,summary!B856,olah!$N856:N15854,summary!C856,olah!$P856:P15854,summary!D856,olah!$T856:T15854,"On Time CO")</f>
        <v>1</v>
      </c>
      <c r="M856">
        <f>COUNTIFS(olah!$Q$2:Q15854,summary!A856,olah!$B$2:B15854,summary!B856,olah!$T$2:T15854,"On Time CO")</f>
        <v>12</v>
      </c>
      <c r="N856">
        <f>COUNTIFS(olah!$Q856:Q15854,summary!A856,olah!$B856:B15854,summary!B856,olah!$N856:N15854,summary!C856,olah!$P856:P15854,summary!D856,olah!$T856:T15854,"Overtime")</f>
        <v>0</v>
      </c>
      <c r="O856">
        <f>COUNTIFS(olah!$Q$2:Q15854,summary!A856,olah!$B$2:B15854,summary!B856,olah!$T$2:T15854,"Overtime")</f>
        <v>0</v>
      </c>
      <c r="P856">
        <f>COUNTIFS(olah!$Q856:Q15854,summary!A856,olah!$B856:B15854,summary!B856,olah!$N856:N15854,summary!C856,olah!$P856:P15854,summary!D856,olah!$T856:T15854,"Early")</f>
        <v>0</v>
      </c>
      <c r="Q856">
        <f>COUNTIFS(olah!$Q$2:Q15854,summary!A856,olah!$B$2:B15854,summary!B856,olah!$T$2:T15854,"Early")</f>
        <v>0</v>
      </c>
      <c r="R856">
        <f>COUNTIFS(olah!$Q856:Q15854,summary!A856,olah!$B856:B15854,summary!B856,olah!$N856:N15854,summary!C856,olah!$P856:P15854,summary!D856,olah!$T856:T15854,"NA CO")</f>
        <v>0</v>
      </c>
      <c r="S856">
        <f>COUNTIFS(olah!$Q$2:Q15854,summary!A856,olah!$B$2:B15854,summary!B856,olah!$T$2:T15854,"NA CO")</f>
        <v>2</v>
      </c>
      <c r="T856" t="str">
        <f>olah!R856</f>
        <v>Attendance</v>
      </c>
      <c r="U856" t="str">
        <f>IF(T856="Permit", olah!T856, "No Permit")</f>
        <v>No Permit</v>
      </c>
    </row>
    <row r="857" spans="1:21" hidden="1" x14ac:dyDescent="0.3">
      <c r="A857" s="23">
        <v>44561</v>
      </c>
      <c r="B857" t="s">
        <v>239</v>
      </c>
      <c r="C857" t="s">
        <v>31</v>
      </c>
      <c r="D857" t="s">
        <v>11608</v>
      </c>
      <c r="E857" t="str">
        <f>VLOOKUP(B857,olah!$B:$P,2,0)</f>
        <v>2021-12-01</v>
      </c>
      <c r="F857">
        <f>COUNTIFS(parameter!$J$4:$J$34,summary!A857,parameter!$I$4:$I$34,"&gt;="&amp;summary!$E857)</f>
        <v>31</v>
      </c>
      <c r="G857">
        <f>COUNTIFS(olah!$Q857:Q15855,summary!A857,olah!$B857:B15855,summary!B857,olah!$N857:N15855,summary!C857,olah!$P857:P15855,summary!D857,olah!$S857:S15855,"On Time")</f>
        <v>1</v>
      </c>
      <c r="H857">
        <f>COUNTIFS(olah!$Q$2:Q15855,summary!A857,olah!$B$2:B15855,summary!B857,olah!$S$2:S15855,"On Time")</f>
        <v>14</v>
      </c>
      <c r="I857">
        <f>COUNTIFS(olah!$Q857:Q15855,summary!A857,olah!$B857:B15855,summary!B857,olah!$N857:N15855,summary!C857,olah!$P857:P15855,summary!D857,olah!$S857:S15855,"Late")</f>
        <v>0</v>
      </c>
      <c r="J857">
        <f>COUNTIFS(olah!$Q$2:Q15855,summary!A857,olah!$B$2:B15855,summary!B857,olah!$S$2:S15855,"Late")</f>
        <v>0</v>
      </c>
      <c r="K857">
        <f t="shared" si="13"/>
        <v>17</v>
      </c>
      <c r="L857">
        <f>COUNTIFS(olah!$Q857:Q15855,summary!A857,olah!$B857:B15855,summary!B857,olah!$N857:N15855,summary!C857,olah!$P857:P15855,summary!D857,olah!$T857:T15855,"On Time CO")</f>
        <v>1</v>
      </c>
      <c r="M857">
        <f>COUNTIFS(olah!$Q$2:Q15855,summary!A857,olah!$B$2:B15855,summary!B857,olah!$T$2:T15855,"On Time CO")</f>
        <v>12</v>
      </c>
      <c r="N857">
        <f>COUNTIFS(olah!$Q857:Q15855,summary!A857,olah!$B857:B15855,summary!B857,olah!$N857:N15855,summary!C857,olah!$P857:P15855,summary!D857,olah!$T857:T15855,"Overtime")</f>
        <v>0</v>
      </c>
      <c r="O857">
        <f>COUNTIFS(olah!$Q$2:Q15855,summary!A857,olah!$B$2:B15855,summary!B857,olah!$T$2:T15855,"Overtime")</f>
        <v>0</v>
      </c>
      <c r="P857">
        <f>COUNTIFS(olah!$Q857:Q15855,summary!A857,olah!$B857:B15855,summary!B857,olah!$N857:N15855,summary!C857,olah!$P857:P15855,summary!D857,olah!$T857:T15855,"Early")</f>
        <v>0</v>
      </c>
      <c r="Q857">
        <f>COUNTIFS(olah!$Q$2:Q15855,summary!A857,olah!$B$2:B15855,summary!B857,olah!$T$2:T15855,"Early")</f>
        <v>0</v>
      </c>
      <c r="R857">
        <f>COUNTIFS(olah!$Q857:Q15855,summary!A857,olah!$B857:B15855,summary!B857,olah!$N857:N15855,summary!C857,olah!$P857:P15855,summary!D857,olah!$T857:T15855,"NA CO")</f>
        <v>0</v>
      </c>
      <c r="S857">
        <f>COUNTIFS(olah!$Q$2:Q15855,summary!A857,olah!$B$2:B15855,summary!B857,olah!$T$2:T15855,"NA CO")</f>
        <v>2</v>
      </c>
      <c r="T857" t="str">
        <f>olah!R857</f>
        <v>Attendance</v>
      </c>
      <c r="U857" t="str">
        <f>IF(T857="Permit", olah!T857, "No Permit")</f>
        <v>No Permit</v>
      </c>
    </row>
    <row r="858" spans="1:21" hidden="1" x14ac:dyDescent="0.3">
      <c r="A858" s="23">
        <v>44561</v>
      </c>
      <c r="B858" t="s">
        <v>239</v>
      </c>
      <c r="C858" t="s">
        <v>31</v>
      </c>
      <c r="D858" t="s">
        <v>11609</v>
      </c>
      <c r="E858" t="str">
        <f>VLOOKUP(B858,olah!$B:$P,2,0)</f>
        <v>2021-12-01</v>
      </c>
      <c r="F858">
        <f>COUNTIFS(parameter!$J$4:$J$34,summary!A858,parameter!$I$4:$I$34,"&gt;="&amp;summary!$E858)</f>
        <v>31</v>
      </c>
      <c r="G858">
        <f>COUNTIFS(olah!$Q858:Q15856,summary!A858,olah!$B858:B15856,summary!B858,olah!$N858:N15856,summary!C858,olah!$P858:P15856,summary!D858,olah!$S858:S15856,"On Time")</f>
        <v>1</v>
      </c>
      <c r="H858">
        <f>COUNTIFS(olah!$Q$2:Q15856,summary!A858,olah!$B$2:B15856,summary!B858,olah!$S$2:S15856,"On Time")</f>
        <v>14</v>
      </c>
      <c r="I858">
        <f>COUNTIFS(olah!$Q858:Q15856,summary!A858,olah!$B858:B15856,summary!B858,olah!$N858:N15856,summary!C858,olah!$P858:P15856,summary!D858,olah!$S858:S15856,"Late")</f>
        <v>0</v>
      </c>
      <c r="J858">
        <f>COUNTIFS(olah!$Q$2:Q15856,summary!A858,olah!$B$2:B15856,summary!B858,olah!$S$2:S15856,"Late")</f>
        <v>0</v>
      </c>
      <c r="K858">
        <f t="shared" si="13"/>
        <v>17</v>
      </c>
      <c r="L858">
        <f>COUNTIFS(olah!$Q858:Q15856,summary!A858,olah!$B858:B15856,summary!B858,olah!$N858:N15856,summary!C858,olah!$P858:P15856,summary!D858,olah!$T858:T15856,"On Time CO")</f>
        <v>1</v>
      </c>
      <c r="M858">
        <f>COUNTIFS(olah!$Q$2:Q15856,summary!A858,olah!$B$2:B15856,summary!B858,olah!$T$2:T15856,"On Time CO")</f>
        <v>12</v>
      </c>
      <c r="N858">
        <f>COUNTIFS(olah!$Q858:Q15856,summary!A858,olah!$B858:B15856,summary!B858,olah!$N858:N15856,summary!C858,olah!$P858:P15856,summary!D858,olah!$T858:T15856,"Overtime")</f>
        <v>0</v>
      </c>
      <c r="O858">
        <f>COUNTIFS(olah!$Q$2:Q15856,summary!A858,olah!$B$2:B15856,summary!B858,olah!$T$2:T15856,"Overtime")</f>
        <v>0</v>
      </c>
      <c r="P858">
        <f>COUNTIFS(olah!$Q858:Q15856,summary!A858,olah!$B858:B15856,summary!B858,olah!$N858:N15856,summary!C858,olah!$P858:P15856,summary!D858,olah!$T858:T15856,"Early")</f>
        <v>0</v>
      </c>
      <c r="Q858">
        <f>COUNTIFS(olah!$Q$2:Q15856,summary!A858,olah!$B$2:B15856,summary!B858,olah!$T$2:T15856,"Early")</f>
        <v>0</v>
      </c>
      <c r="R858">
        <f>COUNTIFS(olah!$Q858:Q15856,summary!A858,olah!$B858:B15856,summary!B858,olah!$N858:N15856,summary!C858,olah!$P858:P15856,summary!D858,olah!$T858:T15856,"NA CO")</f>
        <v>0</v>
      </c>
      <c r="S858">
        <f>COUNTIFS(olah!$Q$2:Q15856,summary!A858,olah!$B$2:B15856,summary!B858,olah!$T$2:T15856,"NA CO")</f>
        <v>2</v>
      </c>
      <c r="T858" t="str">
        <f>olah!R858</f>
        <v>Attendance</v>
      </c>
      <c r="U858" t="str">
        <f>IF(T858="Permit", olah!T858, "No Permit")</f>
        <v>No Permit</v>
      </c>
    </row>
    <row r="859" spans="1:21" hidden="1" x14ac:dyDescent="0.3">
      <c r="A859" s="23">
        <v>44561</v>
      </c>
      <c r="B859" t="s">
        <v>239</v>
      </c>
      <c r="C859" t="s">
        <v>31</v>
      </c>
      <c r="D859" t="s">
        <v>10213</v>
      </c>
      <c r="E859" t="str">
        <f>VLOOKUP(B859,olah!$B:$P,2,0)</f>
        <v>2021-12-01</v>
      </c>
      <c r="F859">
        <f>COUNTIFS(parameter!$J$4:$J$34,summary!A859,parameter!$I$4:$I$34,"&gt;="&amp;summary!$E859)</f>
        <v>31</v>
      </c>
      <c r="G859">
        <f>COUNTIFS(olah!$Q859:Q15857,summary!A859,olah!$B859:B15857,summary!B859,olah!$N859:N15857,summary!C859,olah!$P859:P15857,summary!D859,olah!$S859:S15857,"On Time")</f>
        <v>1</v>
      </c>
      <c r="H859">
        <f>COUNTIFS(olah!$Q$2:Q15857,summary!A859,olah!$B$2:B15857,summary!B859,olah!$S$2:S15857,"On Time")</f>
        <v>14</v>
      </c>
      <c r="I859">
        <f>COUNTIFS(olah!$Q859:Q15857,summary!A859,olah!$B859:B15857,summary!B859,olah!$N859:N15857,summary!C859,olah!$P859:P15857,summary!D859,olah!$S859:S15857,"Late")</f>
        <v>0</v>
      </c>
      <c r="J859">
        <f>COUNTIFS(olah!$Q$2:Q15857,summary!A859,olah!$B$2:B15857,summary!B859,olah!$S$2:S15857,"Late")</f>
        <v>0</v>
      </c>
      <c r="K859">
        <f t="shared" si="13"/>
        <v>17</v>
      </c>
      <c r="L859">
        <f>COUNTIFS(olah!$Q859:Q15857,summary!A859,olah!$B859:B15857,summary!B859,olah!$N859:N15857,summary!C859,olah!$P859:P15857,summary!D859,olah!$T859:T15857,"On Time CO")</f>
        <v>1</v>
      </c>
      <c r="M859">
        <f>COUNTIFS(olah!$Q$2:Q15857,summary!A859,olah!$B$2:B15857,summary!B859,olah!$T$2:T15857,"On Time CO")</f>
        <v>12</v>
      </c>
      <c r="N859">
        <f>COUNTIFS(olah!$Q859:Q15857,summary!A859,olah!$B859:B15857,summary!B859,olah!$N859:N15857,summary!C859,olah!$P859:P15857,summary!D859,olah!$T859:T15857,"Overtime")</f>
        <v>0</v>
      </c>
      <c r="O859">
        <f>COUNTIFS(olah!$Q$2:Q15857,summary!A859,olah!$B$2:B15857,summary!B859,olah!$T$2:T15857,"Overtime")</f>
        <v>0</v>
      </c>
      <c r="P859">
        <f>COUNTIFS(olah!$Q859:Q15857,summary!A859,olah!$B859:B15857,summary!B859,olah!$N859:N15857,summary!C859,olah!$P859:P15857,summary!D859,olah!$T859:T15857,"Early")</f>
        <v>0</v>
      </c>
      <c r="Q859">
        <f>COUNTIFS(olah!$Q$2:Q15857,summary!A859,olah!$B$2:B15857,summary!B859,olah!$T$2:T15857,"Early")</f>
        <v>0</v>
      </c>
      <c r="R859">
        <f>COUNTIFS(olah!$Q859:Q15857,summary!A859,olah!$B859:B15857,summary!B859,olah!$N859:N15857,summary!C859,olah!$P859:P15857,summary!D859,olah!$T859:T15857,"NA CO")</f>
        <v>0</v>
      </c>
      <c r="S859">
        <f>COUNTIFS(olah!$Q$2:Q15857,summary!A859,olah!$B$2:B15857,summary!B859,olah!$T$2:T15857,"NA CO")</f>
        <v>2</v>
      </c>
      <c r="T859" t="str">
        <f>olah!R859</f>
        <v>Attendance</v>
      </c>
      <c r="U859" t="str">
        <f>IF(T859="Permit", olah!T859, "No Permit")</f>
        <v>No Permit</v>
      </c>
    </row>
    <row r="860" spans="1:21" hidden="1" x14ac:dyDescent="0.3">
      <c r="A860" s="23">
        <v>44561</v>
      </c>
      <c r="B860" t="s">
        <v>239</v>
      </c>
      <c r="C860" t="s">
        <v>31</v>
      </c>
      <c r="D860" t="s">
        <v>7927</v>
      </c>
      <c r="E860" t="str">
        <f>VLOOKUP(B860,olah!$B:$P,2,0)</f>
        <v>2021-12-01</v>
      </c>
      <c r="F860">
        <f>COUNTIFS(parameter!$J$4:$J$34,summary!A860,parameter!$I$4:$I$34,"&gt;="&amp;summary!$E860)</f>
        <v>31</v>
      </c>
      <c r="G860">
        <f>COUNTIFS(olah!$Q860:Q15858,summary!A860,olah!$B860:B15858,summary!B860,olah!$N860:N15858,summary!C860,olah!$P860:P15858,summary!D860,olah!$S860:S15858,"On Time")</f>
        <v>1</v>
      </c>
      <c r="H860">
        <f>COUNTIFS(olah!$Q$2:Q15858,summary!A860,olah!$B$2:B15858,summary!B860,olah!$S$2:S15858,"On Time")</f>
        <v>14</v>
      </c>
      <c r="I860">
        <f>COUNTIFS(olah!$Q860:Q15858,summary!A860,olah!$B860:B15858,summary!B860,olah!$N860:N15858,summary!C860,olah!$P860:P15858,summary!D860,olah!$S860:S15858,"Late")</f>
        <v>0</v>
      </c>
      <c r="J860">
        <f>COUNTIFS(olah!$Q$2:Q15858,summary!A860,olah!$B$2:B15858,summary!B860,olah!$S$2:S15858,"Late")</f>
        <v>0</v>
      </c>
      <c r="K860">
        <f t="shared" si="13"/>
        <v>17</v>
      </c>
      <c r="L860">
        <f>COUNTIFS(olah!$Q860:Q15858,summary!A860,olah!$B860:B15858,summary!B860,olah!$N860:N15858,summary!C860,olah!$P860:P15858,summary!D860,olah!$T860:T15858,"On Time CO")</f>
        <v>1</v>
      </c>
      <c r="M860">
        <f>COUNTIFS(olah!$Q$2:Q15858,summary!A860,olah!$B$2:B15858,summary!B860,olah!$T$2:T15858,"On Time CO")</f>
        <v>12</v>
      </c>
      <c r="N860">
        <f>COUNTIFS(olah!$Q860:Q15858,summary!A860,olah!$B860:B15858,summary!B860,olah!$N860:N15858,summary!C860,olah!$P860:P15858,summary!D860,olah!$T860:T15858,"Overtime")</f>
        <v>0</v>
      </c>
      <c r="O860">
        <f>COUNTIFS(olah!$Q$2:Q15858,summary!A860,olah!$B$2:B15858,summary!B860,olah!$T$2:T15858,"Overtime")</f>
        <v>0</v>
      </c>
      <c r="P860">
        <f>COUNTIFS(olah!$Q860:Q15858,summary!A860,olah!$B860:B15858,summary!B860,olah!$N860:N15858,summary!C860,olah!$P860:P15858,summary!D860,olah!$T860:T15858,"Early")</f>
        <v>0</v>
      </c>
      <c r="Q860">
        <f>COUNTIFS(olah!$Q$2:Q15858,summary!A860,olah!$B$2:B15858,summary!B860,olah!$T$2:T15858,"Early")</f>
        <v>0</v>
      </c>
      <c r="R860">
        <f>COUNTIFS(olah!$Q860:Q15858,summary!A860,olah!$B860:B15858,summary!B860,olah!$N860:N15858,summary!C860,olah!$P860:P15858,summary!D860,olah!$T860:T15858,"NA CO")</f>
        <v>0</v>
      </c>
      <c r="S860">
        <f>COUNTIFS(olah!$Q$2:Q15858,summary!A860,olah!$B$2:B15858,summary!B860,olah!$T$2:T15858,"NA CO")</f>
        <v>2</v>
      </c>
      <c r="T860" t="str">
        <f>olah!R860</f>
        <v>Attendance</v>
      </c>
      <c r="U860" t="str">
        <f>IF(T860="Permit", olah!T860, "No Permit")</f>
        <v>No Permit</v>
      </c>
    </row>
    <row r="861" spans="1:21" hidden="1" x14ac:dyDescent="0.3">
      <c r="A861" s="23">
        <v>44561</v>
      </c>
      <c r="B861" t="s">
        <v>239</v>
      </c>
      <c r="C861" t="s">
        <v>31</v>
      </c>
      <c r="D861" t="s">
        <v>11610</v>
      </c>
      <c r="E861" t="str">
        <f>VLOOKUP(B861,olah!$B:$P,2,0)</f>
        <v>2021-12-01</v>
      </c>
      <c r="F861">
        <f>COUNTIFS(parameter!$J$4:$J$34,summary!A861,parameter!$I$4:$I$34,"&gt;="&amp;summary!$E861)</f>
        <v>31</v>
      </c>
      <c r="G861">
        <f>COUNTIFS(olah!$Q861:Q15859,summary!A861,olah!$B861:B15859,summary!B861,olah!$N861:N15859,summary!C861,olah!$P861:P15859,summary!D861,olah!$S861:S15859,"On Time")</f>
        <v>1</v>
      </c>
      <c r="H861">
        <f>COUNTIFS(olah!$Q$2:Q15859,summary!A861,olah!$B$2:B15859,summary!B861,olah!$S$2:S15859,"On Time")</f>
        <v>14</v>
      </c>
      <c r="I861">
        <f>COUNTIFS(olah!$Q861:Q15859,summary!A861,olah!$B861:B15859,summary!B861,olah!$N861:N15859,summary!C861,olah!$P861:P15859,summary!D861,olah!$S861:S15859,"Late")</f>
        <v>0</v>
      </c>
      <c r="J861">
        <f>COUNTIFS(olah!$Q$2:Q15859,summary!A861,olah!$B$2:B15859,summary!B861,olah!$S$2:S15859,"Late")</f>
        <v>0</v>
      </c>
      <c r="K861">
        <f t="shared" si="13"/>
        <v>17</v>
      </c>
      <c r="L861">
        <f>COUNTIFS(olah!$Q861:Q15859,summary!A861,olah!$B861:B15859,summary!B861,olah!$N861:N15859,summary!C861,olah!$P861:P15859,summary!D861,olah!$T861:T15859,"On Time CO")</f>
        <v>1</v>
      </c>
      <c r="M861">
        <f>COUNTIFS(olah!$Q$2:Q15859,summary!A861,olah!$B$2:B15859,summary!B861,olah!$T$2:T15859,"On Time CO")</f>
        <v>12</v>
      </c>
      <c r="N861">
        <f>COUNTIFS(olah!$Q861:Q15859,summary!A861,olah!$B861:B15859,summary!B861,olah!$N861:N15859,summary!C861,olah!$P861:P15859,summary!D861,olah!$T861:T15859,"Overtime")</f>
        <v>0</v>
      </c>
      <c r="O861">
        <f>COUNTIFS(olah!$Q$2:Q15859,summary!A861,olah!$B$2:B15859,summary!B861,olah!$T$2:T15859,"Overtime")</f>
        <v>0</v>
      </c>
      <c r="P861">
        <f>COUNTIFS(olah!$Q861:Q15859,summary!A861,olah!$B861:B15859,summary!B861,olah!$N861:N15859,summary!C861,olah!$P861:P15859,summary!D861,olah!$T861:T15859,"Early")</f>
        <v>0</v>
      </c>
      <c r="Q861">
        <f>COUNTIFS(olah!$Q$2:Q15859,summary!A861,olah!$B$2:B15859,summary!B861,olah!$T$2:T15859,"Early")</f>
        <v>0</v>
      </c>
      <c r="R861">
        <f>COUNTIFS(olah!$Q861:Q15859,summary!A861,olah!$B861:B15859,summary!B861,olah!$N861:N15859,summary!C861,olah!$P861:P15859,summary!D861,olah!$T861:T15859,"NA CO")</f>
        <v>0</v>
      </c>
      <c r="S861">
        <f>COUNTIFS(olah!$Q$2:Q15859,summary!A861,olah!$B$2:B15859,summary!B861,olah!$T$2:T15859,"NA CO")</f>
        <v>2</v>
      </c>
      <c r="T861" t="str">
        <f>olah!R861</f>
        <v>Attendance</v>
      </c>
      <c r="U861" t="str">
        <f>IF(T861="Permit", olah!T861, "No Permit")</f>
        <v>No Permit</v>
      </c>
    </row>
    <row r="862" spans="1:21" hidden="1" x14ac:dyDescent="0.3">
      <c r="A862" s="23">
        <v>44561</v>
      </c>
      <c r="B862" t="s">
        <v>239</v>
      </c>
      <c r="C862" t="s">
        <v>31</v>
      </c>
      <c r="D862" t="s">
        <v>10214</v>
      </c>
      <c r="E862" t="str">
        <f>VLOOKUP(B862,olah!$B:$P,2,0)</f>
        <v>2021-12-01</v>
      </c>
      <c r="F862">
        <f>COUNTIFS(parameter!$J$4:$J$34,summary!A862,parameter!$I$4:$I$34,"&gt;="&amp;summary!$E862)</f>
        <v>31</v>
      </c>
      <c r="G862">
        <f>COUNTIFS(olah!$Q862:Q15860,summary!A862,olah!$B862:B15860,summary!B862,olah!$N862:N15860,summary!C862,olah!$P862:P15860,summary!D862,olah!$S862:S15860,"On Time")</f>
        <v>1</v>
      </c>
      <c r="H862">
        <f>COUNTIFS(olah!$Q$2:Q15860,summary!A862,olah!$B$2:B15860,summary!B862,olah!$S$2:S15860,"On Time")</f>
        <v>14</v>
      </c>
      <c r="I862">
        <f>COUNTIFS(olah!$Q862:Q15860,summary!A862,olah!$B862:B15860,summary!B862,olah!$N862:N15860,summary!C862,olah!$P862:P15860,summary!D862,olah!$S862:S15860,"Late")</f>
        <v>0</v>
      </c>
      <c r="J862">
        <f>COUNTIFS(olah!$Q$2:Q15860,summary!A862,olah!$B$2:B15860,summary!B862,olah!$S$2:S15860,"Late")</f>
        <v>0</v>
      </c>
      <c r="K862">
        <f t="shared" si="13"/>
        <v>17</v>
      </c>
      <c r="L862">
        <f>COUNTIFS(olah!$Q862:Q15860,summary!A862,olah!$B862:B15860,summary!B862,olah!$N862:N15860,summary!C862,olah!$P862:P15860,summary!D862,olah!$T862:T15860,"On Time CO")</f>
        <v>1</v>
      </c>
      <c r="M862">
        <f>COUNTIFS(olah!$Q$2:Q15860,summary!A862,olah!$B$2:B15860,summary!B862,olah!$T$2:T15860,"On Time CO")</f>
        <v>12</v>
      </c>
      <c r="N862">
        <f>COUNTIFS(olah!$Q862:Q15860,summary!A862,olah!$B862:B15860,summary!B862,olah!$N862:N15860,summary!C862,olah!$P862:P15860,summary!D862,olah!$T862:T15860,"Overtime")</f>
        <v>0</v>
      </c>
      <c r="O862">
        <f>COUNTIFS(olah!$Q$2:Q15860,summary!A862,olah!$B$2:B15860,summary!B862,olah!$T$2:T15860,"Overtime")</f>
        <v>0</v>
      </c>
      <c r="P862">
        <f>COUNTIFS(olah!$Q862:Q15860,summary!A862,olah!$B862:B15860,summary!B862,olah!$N862:N15860,summary!C862,olah!$P862:P15860,summary!D862,olah!$T862:T15860,"Early")</f>
        <v>0</v>
      </c>
      <c r="Q862">
        <f>COUNTIFS(olah!$Q$2:Q15860,summary!A862,olah!$B$2:B15860,summary!B862,olah!$T$2:T15860,"Early")</f>
        <v>0</v>
      </c>
      <c r="R862">
        <f>COUNTIFS(olah!$Q862:Q15860,summary!A862,olah!$B862:B15860,summary!B862,olah!$N862:N15860,summary!C862,olah!$P862:P15860,summary!D862,olah!$T862:T15860,"NA CO")</f>
        <v>0</v>
      </c>
      <c r="S862">
        <f>COUNTIFS(olah!$Q$2:Q15860,summary!A862,olah!$B$2:B15860,summary!B862,olah!$T$2:T15860,"NA CO")</f>
        <v>2</v>
      </c>
      <c r="T862" t="str">
        <f>olah!R862</f>
        <v>Attendance</v>
      </c>
      <c r="U862" t="str">
        <f>IF(T862="Permit", olah!T862, "No Permit")</f>
        <v>No Permit</v>
      </c>
    </row>
    <row r="863" spans="1:21" hidden="1" x14ac:dyDescent="0.3">
      <c r="A863" s="23">
        <v>44561</v>
      </c>
      <c r="B863" t="s">
        <v>242</v>
      </c>
      <c r="C863" t="s">
        <v>28</v>
      </c>
      <c r="D863" t="s">
        <v>1390</v>
      </c>
      <c r="E863" t="str">
        <f>VLOOKUP(B863,olah!$B:$P,2,0)</f>
        <v>2021-12-01</v>
      </c>
      <c r="F863">
        <f>COUNTIFS(parameter!$J$4:$J$34,summary!A863,parameter!$I$4:$I$34,"&gt;="&amp;summary!$E863)</f>
        <v>31</v>
      </c>
      <c r="G863">
        <f>COUNTIFS(olah!$Q863:Q15861,summary!A863,olah!$B863:B15861,summary!B863,olah!$N863:N15861,summary!C863,olah!$P863:P15861,summary!D863,olah!$S863:S15861,"On Time")</f>
        <v>1</v>
      </c>
      <c r="H863">
        <f>COUNTIFS(olah!$Q$2:Q15861,summary!A863,olah!$B$2:B15861,summary!B863,olah!$S$2:S15861,"On Time")</f>
        <v>21</v>
      </c>
      <c r="I863">
        <f>COUNTIFS(olah!$Q863:Q15861,summary!A863,olah!$B863:B15861,summary!B863,olah!$N863:N15861,summary!C863,olah!$P863:P15861,summary!D863,olah!$S863:S15861,"Late")</f>
        <v>0</v>
      </c>
      <c r="J863">
        <f>COUNTIFS(olah!$Q$2:Q15861,summary!A863,olah!$B$2:B15861,summary!B863,olah!$S$2:S15861,"Late")</f>
        <v>1</v>
      </c>
      <c r="K863">
        <f t="shared" si="13"/>
        <v>9</v>
      </c>
      <c r="L863">
        <f>COUNTIFS(olah!$Q863:Q15861,summary!A863,olah!$B863:B15861,summary!B863,olah!$N863:N15861,summary!C863,olah!$P863:P15861,summary!D863,olah!$T863:T15861,"On Time CO")</f>
        <v>0</v>
      </c>
      <c r="M863">
        <f>COUNTIFS(olah!$Q$2:Q15861,summary!A863,olah!$B$2:B15861,summary!B863,olah!$T$2:T15861,"On Time CO")</f>
        <v>18</v>
      </c>
      <c r="N863">
        <f>COUNTIFS(olah!$Q863:Q15861,summary!A863,olah!$B863:B15861,summary!B863,olah!$N863:N15861,summary!C863,olah!$P863:P15861,summary!D863,olah!$T863:T15861,"Overtime")</f>
        <v>0</v>
      </c>
      <c r="O863">
        <f>COUNTIFS(olah!$Q$2:Q15861,summary!A863,olah!$B$2:B15861,summary!B863,olah!$T$2:T15861,"Overtime")</f>
        <v>0</v>
      </c>
      <c r="P863">
        <f>COUNTIFS(olah!$Q863:Q15861,summary!A863,olah!$B863:B15861,summary!B863,olah!$N863:N15861,summary!C863,olah!$P863:P15861,summary!D863,olah!$T863:T15861,"Early")</f>
        <v>0</v>
      </c>
      <c r="Q863">
        <f>COUNTIFS(olah!$Q$2:Q15861,summary!A863,olah!$B$2:B15861,summary!B863,olah!$T$2:T15861,"Early")</f>
        <v>0</v>
      </c>
      <c r="R863">
        <f>COUNTIFS(olah!$Q863:Q15861,summary!A863,olah!$B863:B15861,summary!B863,olah!$N863:N15861,summary!C863,olah!$P863:P15861,summary!D863,olah!$T863:T15861,"NA CO")</f>
        <v>1</v>
      </c>
      <c r="S863">
        <f>COUNTIFS(olah!$Q$2:Q15861,summary!A863,olah!$B$2:B15861,summary!B863,olah!$T$2:T15861,"NA CO")</f>
        <v>4</v>
      </c>
      <c r="T863" t="str">
        <f>olah!R863</f>
        <v>Attendance</v>
      </c>
      <c r="U863" t="str">
        <f>IF(T863="Permit", olah!T863, "No Permit")</f>
        <v>No Permit</v>
      </c>
    </row>
    <row r="864" spans="1:21" hidden="1" x14ac:dyDescent="0.3">
      <c r="A864" s="23">
        <v>44561</v>
      </c>
      <c r="B864" t="s">
        <v>242</v>
      </c>
      <c r="C864" t="s">
        <v>28</v>
      </c>
      <c r="D864" t="s">
        <v>5935</v>
      </c>
      <c r="E864" t="str">
        <f>VLOOKUP(B864,olah!$B:$P,2,0)</f>
        <v>2021-12-01</v>
      </c>
      <c r="F864">
        <f>COUNTIFS(parameter!$J$4:$J$34,summary!A864,parameter!$I$4:$I$34,"&gt;="&amp;summary!$E864)</f>
        <v>31</v>
      </c>
      <c r="G864">
        <f>COUNTIFS(olah!$Q864:Q15862,summary!A864,olah!$B864:B15862,summary!B864,olah!$N864:N15862,summary!C864,olah!$P864:P15862,summary!D864,olah!$S864:S15862,"On Time")</f>
        <v>1</v>
      </c>
      <c r="H864">
        <f>COUNTIFS(olah!$Q$2:Q15862,summary!A864,olah!$B$2:B15862,summary!B864,olah!$S$2:S15862,"On Time")</f>
        <v>21</v>
      </c>
      <c r="I864">
        <f>COUNTIFS(olah!$Q864:Q15862,summary!A864,olah!$B864:B15862,summary!B864,olah!$N864:N15862,summary!C864,olah!$P864:P15862,summary!D864,olah!$S864:S15862,"Late")</f>
        <v>0</v>
      </c>
      <c r="J864">
        <f>COUNTIFS(olah!$Q$2:Q15862,summary!A864,olah!$B$2:B15862,summary!B864,olah!$S$2:S15862,"Late")</f>
        <v>1</v>
      </c>
      <c r="K864">
        <f t="shared" si="13"/>
        <v>9</v>
      </c>
      <c r="L864">
        <f>COUNTIFS(olah!$Q864:Q15862,summary!A864,olah!$B864:B15862,summary!B864,olah!$N864:N15862,summary!C864,olah!$P864:P15862,summary!D864,olah!$T864:T15862,"On Time CO")</f>
        <v>1</v>
      </c>
      <c r="M864">
        <f>COUNTIFS(olah!$Q$2:Q15862,summary!A864,olah!$B$2:B15862,summary!B864,olah!$T$2:T15862,"On Time CO")</f>
        <v>18</v>
      </c>
      <c r="N864">
        <f>COUNTIFS(olah!$Q864:Q15862,summary!A864,olah!$B864:B15862,summary!B864,olah!$N864:N15862,summary!C864,olah!$P864:P15862,summary!D864,olah!$T864:T15862,"Overtime")</f>
        <v>0</v>
      </c>
      <c r="O864">
        <f>COUNTIFS(olah!$Q$2:Q15862,summary!A864,olah!$B$2:B15862,summary!B864,olah!$T$2:T15862,"Overtime")</f>
        <v>0</v>
      </c>
      <c r="P864">
        <f>COUNTIFS(olah!$Q864:Q15862,summary!A864,olah!$B864:B15862,summary!B864,olah!$N864:N15862,summary!C864,olah!$P864:P15862,summary!D864,olah!$T864:T15862,"Early")</f>
        <v>0</v>
      </c>
      <c r="Q864">
        <f>COUNTIFS(olah!$Q$2:Q15862,summary!A864,olah!$B$2:B15862,summary!B864,olah!$T$2:T15862,"Early")</f>
        <v>0</v>
      </c>
      <c r="R864">
        <f>COUNTIFS(olah!$Q864:Q15862,summary!A864,olah!$B864:B15862,summary!B864,olah!$N864:N15862,summary!C864,olah!$P864:P15862,summary!D864,olah!$T864:T15862,"NA CO")</f>
        <v>0</v>
      </c>
      <c r="S864">
        <f>COUNTIFS(olah!$Q$2:Q15862,summary!A864,olah!$B$2:B15862,summary!B864,olah!$T$2:T15862,"NA CO")</f>
        <v>4</v>
      </c>
      <c r="T864" t="str">
        <f>olah!R864</f>
        <v>Attendance</v>
      </c>
      <c r="U864" t="str">
        <f>IF(T864="Permit", olah!T864, "No Permit")</f>
        <v>No Permit</v>
      </c>
    </row>
    <row r="865" spans="1:21" hidden="1" x14ac:dyDescent="0.3">
      <c r="A865" s="23">
        <v>44561</v>
      </c>
      <c r="B865" t="s">
        <v>242</v>
      </c>
      <c r="C865" t="s">
        <v>4435</v>
      </c>
      <c r="D865" t="s">
        <v>11600</v>
      </c>
      <c r="E865" t="str">
        <f>VLOOKUP(B865,olah!$B:$P,2,0)</f>
        <v>2021-12-01</v>
      </c>
      <c r="F865">
        <f>COUNTIFS(parameter!$J$4:$J$34,summary!A865,parameter!$I$4:$I$34,"&gt;="&amp;summary!$E865)</f>
        <v>31</v>
      </c>
      <c r="G865">
        <f>COUNTIFS(olah!$Q865:Q15863,summary!A865,olah!$B865:B15863,summary!B865,olah!$N865:N15863,summary!C865,olah!$P865:P15863,summary!D865,olah!$S865:S15863,"On Time")</f>
        <v>1</v>
      </c>
      <c r="H865">
        <f>COUNTIFS(olah!$Q$2:Q15863,summary!A865,olah!$B$2:B15863,summary!B865,olah!$S$2:S15863,"On Time")</f>
        <v>21</v>
      </c>
      <c r="I865">
        <f>COUNTIFS(olah!$Q865:Q15863,summary!A865,olah!$B865:B15863,summary!B865,olah!$N865:N15863,summary!C865,olah!$P865:P15863,summary!D865,olah!$S865:S15863,"Late")</f>
        <v>0</v>
      </c>
      <c r="J865">
        <f>COUNTIFS(olah!$Q$2:Q15863,summary!A865,olah!$B$2:B15863,summary!B865,olah!$S$2:S15863,"Late")</f>
        <v>1</v>
      </c>
      <c r="K865">
        <f t="shared" si="13"/>
        <v>9</v>
      </c>
      <c r="L865">
        <f>COUNTIFS(olah!$Q865:Q15863,summary!A865,olah!$B865:B15863,summary!B865,olah!$N865:N15863,summary!C865,olah!$P865:P15863,summary!D865,olah!$T865:T15863,"On Time CO")</f>
        <v>0</v>
      </c>
      <c r="M865">
        <f>COUNTIFS(olah!$Q$2:Q15863,summary!A865,olah!$B$2:B15863,summary!B865,olah!$T$2:T15863,"On Time CO")</f>
        <v>18</v>
      </c>
      <c r="N865">
        <f>COUNTIFS(olah!$Q865:Q15863,summary!A865,olah!$B865:B15863,summary!B865,olah!$N865:N15863,summary!C865,olah!$P865:P15863,summary!D865,olah!$T865:T15863,"Overtime")</f>
        <v>0</v>
      </c>
      <c r="O865">
        <f>COUNTIFS(olah!$Q$2:Q15863,summary!A865,olah!$B$2:B15863,summary!B865,olah!$T$2:T15863,"Overtime")</f>
        <v>0</v>
      </c>
      <c r="P865">
        <f>COUNTIFS(olah!$Q865:Q15863,summary!A865,olah!$B865:B15863,summary!B865,olah!$N865:N15863,summary!C865,olah!$P865:P15863,summary!D865,olah!$T865:T15863,"Early")</f>
        <v>0</v>
      </c>
      <c r="Q865">
        <f>COUNTIFS(olah!$Q$2:Q15863,summary!A865,olah!$B$2:B15863,summary!B865,olah!$T$2:T15863,"Early")</f>
        <v>0</v>
      </c>
      <c r="R865">
        <f>COUNTIFS(olah!$Q865:Q15863,summary!A865,olah!$B865:B15863,summary!B865,olah!$N865:N15863,summary!C865,olah!$P865:P15863,summary!D865,olah!$T865:T15863,"NA CO")</f>
        <v>1</v>
      </c>
      <c r="S865">
        <f>COUNTIFS(olah!$Q$2:Q15863,summary!A865,olah!$B$2:B15863,summary!B865,olah!$T$2:T15863,"NA CO")</f>
        <v>4</v>
      </c>
      <c r="T865" t="str">
        <f>olah!R865</f>
        <v>Daily Journey</v>
      </c>
      <c r="U865" t="str">
        <f>IF(T865="Permit", olah!T865, "No Permit")</f>
        <v>No Permit</v>
      </c>
    </row>
    <row r="866" spans="1:21" hidden="1" x14ac:dyDescent="0.3">
      <c r="A866" s="23">
        <v>44561</v>
      </c>
      <c r="B866" t="s">
        <v>242</v>
      </c>
      <c r="C866" t="s">
        <v>28</v>
      </c>
      <c r="D866" t="s">
        <v>11601</v>
      </c>
      <c r="E866" t="str">
        <f>VLOOKUP(B866,olah!$B:$P,2,0)</f>
        <v>2021-12-01</v>
      </c>
      <c r="F866">
        <f>COUNTIFS(parameter!$J$4:$J$34,summary!A866,parameter!$I$4:$I$34,"&gt;="&amp;summary!$E866)</f>
        <v>31</v>
      </c>
      <c r="G866">
        <f>COUNTIFS(olah!$Q866:Q15864,summary!A866,olah!$B866:B15864,summary!B866,olah!$N866:N15864,summary!C866,olah!$P866:P15864,summary!D866,olah!$S866:S15864,"On Time")</f>
        <v>1</v>
      </c>
      <c r="H866">
        <f>COUNTIFS(olah!$Q$2:Q15864,summary!A866,olah!$B$2:B15864,summary!B866,olah!$S$2:S15864,"On Time")</f>
        <v>21</v>
      </c>
      <c r="I866">
        <f>COUNTIFS(olah!$Q866:Q15864,summary!A866,olah!$B866:B15864,summary!B866,olah!$N866:N15864,summary!C866,olah!$P866:P15864,summary!D866,olah!$S866:S15864,"Late")</f>
        <v>0</v>
      </c>
      <c r="J866">
        <f>COUNTIFS(olah!$Q$2:Q15864,summary!A866,olah!$B$2:B15864,summary!B866,olah!$S$2:S15864,"Late")</f>
        <v>1</v>
      </c>
      <c r="K866">
        <f t="shared" si="13"/>
        <v>9</v>
      </c>
      <c r="L866">
        <f>COUNTIFS(olah!$Q866:Q15864,summary!A866,olah!$B866:B15864,summary!B866,olah!$N866:N15864,summary!C866,olah!$P866:P15864,summary!D866,olah!$T866:T15864,"On Time CO")</f>
        <v>1</v>
      </c>
      <c r="M866">
        <f>COUNTIFS(olah!$Q$2:Q15864,summary!A866,olah!$B$2:B15864,summary!B866,olah!$T$2:T15864,"On Time CO")</f>
        <v>18</v>
      </c>
      <c r="N866">
        <f>COUNTIFS(olah!$Q866:Q15864,summary!A866,olah!$B866:B15864,summary!B866,olah!$N866:N15864,summary!C866,olah!$P866:P15864,summary!D866,olah!$T866:T15864,"Overtime")</f>
        <v>0</v>
      </c>
      <c r="O866">
        <f>COUNTIFS(olah!$Q$2:Q15864,summary!A866,olah!$B$2:B15864,summary!B866,olah!$T$2:T15864,"Overtime")</f>
        <v>0</v>
      </c>
      <c r="P866">
        <f>COUNTIFS(olah!$Q866:Q15864,summary!A866,olah!$B866:B15864,summary!B866,olah!$N866:N15864,summary!C866,olah!$P866:P15864,summary!D866,olah!$T866:T15864,"Early")</f>
        <v>0</v>
      </c>
      <c r="Q866">
        <f>COUNTIFS(olah!$Q$2:Q15864,summary!A866,olah!$B$2:B15864,summary!B866,olah!$T$2:T15864,"Early")</f>
        <v>0</v>
      </c>
      <c r="R866">
        <f>COUNTIFS(olah!$Q866:Q15864,summary!A866,olah!$B866:B15864,summary!B866,olah!$N866:N15864,summary!C866,olah!$P866:P15864,summary!D866,olah!$T866:T15864,"NA CO")</f>
        <v>0</v>
      </c>
      <c r="S866">
        <f>COUNTIFS(olah!$Q$2:Q15864,summary!A866,olah!$B$2:B15864,summary!B866,olah!$T$2:T15864,"NA CO")</f>
        <v>4</v>
      </c>
      <c r="T866" t="str">
        <f>olah!R866</f>
        <v>Attendance</v>
      </c>
      <c r="U866" t="str">
        <f>IF(T866="Permit", olah!T866, "No Permit")</f>
        <v>No Permit</v>
      </c>
    </row>
    <row r="867" spans="1:21" hidden="1" x14ac:dyDescent="0.3">
      <c r="A867" s="23">
        <v>44561</v>
      </c>
      <c r="B867" t="s">
        <v>242</v>
      </c>
      <c r="C867" t="s">
        <v>28</v>
      </c>
      <c r="D867" t="s">
        <v>5936</v>
      </c>
      <c r="E867" t="str">
        <f>VLOOKUP(B867,olah!$B:$P,2,0)</f>
        <v>2021-12-01</v>
      </c>
      <c r="F867">
        <f>COUNTIFS(parameter!$J$4:$J$34,summary!A867,parameter!$I$4:$I$34,"&gt;="&amp;summary!$E867)</f>
        <v>31</v>
      </c>
      <c r="G867">
        <f>COUNTIFS(olah!$Q867:Q15865,summary!A867,olah!$B867:B15865,summary!B867,olah!$N867:N15865,summary!C867,olah!$P867:P15865,summary!D867,olah!$S867:S15865,"On Time")</f>
        <v>1</v>
      </c>
      <c r="H867">
        <f>COUNTIFS(olah!$Q$2:Q15865,summary!A867,olah!$B$2:B15865,summary!B867,olah!$S$2:S15865,"On Time")</f>
        <v>21</v>
      </c>
      <c r="I867">
        <f>COUNTIFS(olah!$Q867:Q15865,summary!A867,olah!$B867:B15865,summary!B867,olah!$N867:N15865,summary!C867,olah!$P867:P15865,summary!D867,olah!$S867:S15865,"Late")</f>
        <v>0</v>
      </c>
      <c r="J867">
        <f>COUNTIFS(olah!$Q$2:Q15865,summary!A867,olah!$B$2:B15865,summary!B867,olah!$S$2:S15865,"Late")</f>
        <v>1</v>
      </c>
      <c r="K867">
        <f t="shared" si="13"/>
        <v>9</v>
      </c>
      <c r="L867">
        <f>COUNTIFS(olah!$Q867:Q15865,summary!A867,olah!$B867:B15865,summary!B867,olah!$N867:N15865,summary!C867,olah!$P867:P15865,summary!D867,olah!$T867:T15865,"On Time CO")</f>
        <v>1</v>
      </c>
      <c r="M867">
        <f>COUNTIFS(olah!$Q$2:Q15865,summary!A867,olah!$B$2:B15865,summary!B867,olah!$T$2:T15865,"On Time CO")</f>
        <v>18</v>
      </c>
      <c r="N867">
        <f>COUNTIFS(olah!$Q867:Q15865,summary!A867,olah!$B867:B15865,summary!B867,olah!$N867:N15865,summary!C867,olah!$P867:P15865,summary!D867,olah!$T867:T15865,"Overtime")</f>
        <v>0</v>
      </c>
      <c r="O867">
        <f>COUNTIFS(olah!$Q$2:Q15865,summary!A867,olah!$B$2:B15865,summary!B867,olah!$T$2:T15865,"Overtime")</f>
        <v>0</v>
      </c>
      <c r="P867">
        <f>COUNTIFS(olah!$Q867:Q15865,summary!A867,olah!$B867:B15865,summary!B867,olah!$N867:N15865,summary!C867,olah!$P867:P15865,summary!D867,olah!$T867:T15865,"Early")</f>
        <v>0</v>
      </c>
      <c r="Q867">
        <f>COUNTIFS(olah!$Q$2:Q15865,summary!A867,olah!$B$2:B15865,summary!B867,olah!$T$2:T15865,"Early")</f>
        <v>0</v>
      </c>
      <c r="R867">
        <f>COUNTIFS(olah!$Q867:Q15865,summary!A867,olah!$B867:B15865,summary!B867,olah!$N867:N15865,summary!C867,olah!$P867:P15865,summary!D867,olah!$T867:T15865,"NA CO")</f>
        <v>0</v>
      </c>
      <c r="S867">
        <f>COUNTIFS(olah!$Q$2:Q15865,summary!A867,olah!$B$2:B15865,summary!B867,olah!$T$2:T15865,"NA CO")</f>
        <v>4</v>
      </c>
      <c r="T867" t="str">
        <f>olah!R867</f>
        <v>Attendance</v>
      </c>
      <c r="U867" t="str">
        <f>IF(T867="Permit", olah!T867, "No Permit")</f>
        <v>No Permit</v>
      </c>
    </row>
    <row r="868" spans="1:21" hidden="1" x14ac:dyDescent="0.3">
      <c r="A868" s="23">
        <v>44561</v>
      </c>
      <c r="B868" t="s">
        <v>242</v>
      </c>
      <c r="C868" t="s">
        <v>28</v>
      </c>
      <c r="D868" t="s">
        <v>11602</v>
      </c>
      <c r="E868" t="str">
        <f>VLOOKUP(B868,olah!$B:$P,2,0)</f>
        <v>2021-12-01</v>
      </c>
      <c r="F868">
        <f>COUNTIFS(parameter!$J$4:$J$34,summary!A868,parameter!$I$4:$I$34,"&gt;="&amp;summary!$E868)</f>
        <v>31</v>
      </c>
      <c r="G868">
        <f>COUNTIFS(olah!$Q868:Q15866,summary!A868,olah!$B868:B15866,summary!B868,olah!$N868:N15866,summary!C868,olah!$P868:P15866,summary!D868,olah!$S868:S15866,"On Time")</f>
        <v>1</v>
      </c>
      <c r="H868">
        <f>COUNTIFS(olah!$Q$2:Q15866,summary!A868,olah!$B$2:B15866,summary!B868,olah!$S$2:S15866,"On Time")</f>
        <v>21</v>
      </c>
      <c r="I868">
        <f>COUNTIFS(olah!$Q868:Q15866,summary!A868,olah!$B868:B15866,summary!B868,olah!$N868:N15866,summary!C868,olah!$P868:P15866,summary!D868,olah!$S868:S15866,"Late")</f>
        <v>0</v>
      </c>
      <c r="J868">
        <f>COUNTIFS(olah!$Q$2:Q15866,summary!A868,olah!$B$2:B15866,summary!B868,olah!$S$2:S15866,"Late")</f>
        <v>1</v>
      </c>
      <c r="K868">
        <f t="shared" si="13"/>
        <v>9</v>
      </c>
      <c r="L868">
        <f>COUNTIFS(olah!$Q868:Q15866,summary!A868,olah!$B868:B15866,summary!B868,olah!$N868:N15866,summary!C868,olah!$P868:P15866,summary!D868,olah!$T868:T15866,"On Time CO")</f>
        <v>1</v>
      </c>
      <c r="M868">
        <f>COUNTIFS(olah!$Q$2:Q15866,summary!A868,olah!$B$2:B15866,summary!B868,olah!$T$2:T15866,"On Time CO")</f>
        <v>18</v>
      </c>
      <c r="N868">
        <f>COUNTIFS(olah!$Q868:Q15866,summary!A868,olah!$B868:B15866,summary!B868,olah!$N868:N15866,summary!C868,olah!$P868:P15866,summary!D868,olah!$T868:T15866,"Overtime")</f>
        <v>0</v>
      </c>
      <c r="O868">
        <f>COUNTIFS(olah!$Q$2:Q15866,summary!A868,olah!$B$2:B15866,summary!B868,olah!$T$2:T15866,"Overtime")</f>
        <v>0</v>
      </c>
      <c r="P868">
        <f>COUNTIFS(olah!$Q868:Q15866,summary!A868,olah!$B868:B15866,summary!B868,olah!$N868:N15866,summary!C868,olah!$P868:P15866,summary!D868,olah!$T868:T15866,"Early")</f>
        <v>0</v>
      </c>
      <c r="Q868">
        <f>COUNTIFS(olah!$Q$2:Q15866,summary!A868,olah!$B$2:B15866,summary!B868,olah!$T$2:T15866,"Early")</f>
        <v>0</v>
      </c>
      <c r="R868">
        <f>COUNTIFS(olah!$Q868:Q15866,summary!A868,olah!$B868:B15866,summary!B868,olah!$N868:N15866,summary!C868,olah!$P868:P15866,summary!D868,olah!$T868:T15866,"NA CO")</f>
        <v>0</v>
      </c>
      <c r="S868">
        <f>COUNTIFS(olah!$Q$2:Q15866,summary!A868,olah!$B$2:B15866,summary!B868,olah!$T$2:T15866,"NA CO")</f>
        <v>4</v>
      </c>
      <c r="T868" t="str">
        <f>olah!R868</f>
        <v>Attendance</v>
      </c>
      <c r="U868" t="str">
        <f>IF(T868="Permit", olah!T868, "No Permit")</f>
        <v>No Permit</v>
      </c>
    </row>
    <row r="869" spans="1:21" hidden="1" x14ac:dyDescent="0.3">
      <c r="A869" s="23">
        <v>44561</v>
      </c>
      <c r="B869" t="s">
        <v>242</v>
      </c>
      <c r="C869" t="s">
        <v>28</v>
      </c>
      <c r="D869" t="s">
        <v>11603</v>
      </c>
      <c r="E869" t="str">
        <f>VLOOKUP(B869,olah!$B:$P,2,0)</f>
        <v>2021-12-01</v>
      </c>
      <c r="F869">
        <f>COUNTIFS(parameter!$J$4:$J$34,summary!A869,parameter!$I$4:$I$34,"&gt;="&amp;summary!$E869)</f>
        <v>31</v>
      </c>
      <c r="G869">
        <f>COUNTIFS(olah!$Q869:Q15867,summary!A869,olah!$B869:B15867,summary!B869,olah!$N869:N15867,summary!C869,olah!$P869:P15867,summary!D869,olah!$S869:S15867,"On Time")</f>
        <v>1</v>
      </c>
      <c r="H869">
        <f>COUNTIFS(olah!$Q$2:Q15867,summary!A869,olah!$B$2:B15867,summary!B869,olah!$S$2:S15867,"On Time")</f>
        <v>21</v>
      </c>
      <c r="I869">
        <f>COUNTIFS(olah!$Q869:Q15867,summary!A869,olah!$B869:B15867,summary!B869,olah!$N869:N15867,summary!C869,olah!$P869:P15867,summary!D869,olah!$S869:S15867,"Late")</f>
        <v>0</v>
      </c>
      <c r="J869">
        <f>COUNTIFS(olah!$Q$2:Q15867,summary!A869,olah!$B$2:B15867,summary!B869,olah!$S$2:S15867,"Late")</f>
        <v>1</v>
      </c>
      <c r="K869">
        <f t="shared" si="13"/>
        <v>9</v>
      </c>
      <c r="L869">
        <f>COUNTIFS(olah!$Q869:Q15867,summary!A869,olah!$B869:B15867,summary!B869,olah!$N869:N15867,summary!C869,olah!$P869:P15867,summary!D869,olah!$T869:T15867,"On Time CO")</f>
        <v>1</v>
      </c>
      <c r="M869">
        <f>COUNTIFS(olah!$Q$2:Q15867,summary!A869,olah!$B$2:B15867,summary!B869,olah!$T$2:T15867,"On Time CO")</f>
        <v>18</v>
      </c>
      <c r="N869">
        <f>COUNTIFS(olah!$Q869:Q15867,summary!A869,olah!$B869:B15867,summary!B869,olah!$N869:N15867,summary!C869,olah!$P869:P15867,summary!D869,olah!$T869:T15867,"Overtime")</f>
        <v>0</v>
      </c>
      <c r="O869">
        <f>COUNTIFS(olah!$Q$2:Q15867,summary!A869,olah!$B$2:B15867,summary!B869,olah!$T$2:T15867,"Overtime")</f>
        <v>0</v>
      </c>
      <c r="P869">
        <f>COUNTIFS(olah!$Q869:Q15867,summary!A869,olah!$B869:B15867,summary!B869,olah!$N869:N15867,summary!C869,olah!$P869:P15867,summary!D869,olah!$T869:T15867,"Early")</f>
        <v>0</v>
      </c>
      <c r="Q869">
        <f>COUNTIFS(olah!$Q$2:Q15867,summary!A869,olah!$B$2:B15867,summary!B869,olah!$T$2:T15867,"Early")</f>
        <v>0</v>
      </c>
      <c r="R869">
        <f>COUNTIFS(olah!$Q869:Q15867,summary!A869,olah!$B869:B15867,summary!B869,olah!$N869:N15867,summary!C869,olah!$P869:P15867,summary!D869,olah!$T869:T15867,"NA CO")</f>
        <v>0</v>
      </c>
      <c r="S869">
        <f>COUNTIFS(olah!$Q$2:Q15867,summary!A869,olah!$B$2:B15867,summary!B869,olah!$T$2:T15867,"NA CO")</f>
        <v>4</v>
      </c>
      <c r="T869" t="str">
        <f>olah!R869</f>
        <v>Attendance</v>
      </c>
      <c r="U869" t="str">
        <f>IF(T869="Permit", olah!T869, "No Permit")</f>
        <v>No Permit</v>
      </c>
    </row>
    <row r="870" spans="1:21" hidden="1" x14ac:dyDescent="0.3">
      <c r="A870" s="23">
        <v>44561</v>
      </c>
      <c r="B870" t="s">
        <v>242</v>
      </c>
      <c r="C870" t="s">
        <v>28</v>
      </c>
      <c r="D870" t="s">
        <v>7108</v>
      </c>
      <c r="E870" t="str">
        <f>VLOOKUP(B870,olah!$B:$P,2,0)</f>
        <v>2021-12-01</v>
      </c>
      <c r="F870">
        <f>COUNTIFS(parameter!$J$4:$J$34,summary!A870,parameter!$I$4:$I$34,"&gt;="&amp;summary!$E870)</f>
        <v>31</v>
      </c>
      <c r="G870">
        <f>COUNTIFS(olah!$Q870:Q15868,summary!A870,olah!$B870:B15868,summary!B870,olah!$N870:N15868,summary!C870,olah!$P870:P15868,summary!D870,olah!$S870:S15868,"On Time")</f>
        <v>1</v>
      </c>
      <c r="H870">
        <f>COUNTIFS(olah!$Q$2:Q15868,summary!A870,olah!$B$2:B15868,summary!B870,olah!$S$2:S15868,"On Time")</f>
        <v>21</v>
      </c>
      <c r="I870">
        <f>COUNTIFS(olah!$Q870:Q15868,summary!A870,olah!$B870:B15868,summary!B870,olah!$N870:N15868,summary!C870,olah!$P870:P15868,summary!D870,olah!$S870:S15868,"Late")</f>
        <v>0</v>
      </c>
      <c r="J870">
        <f>COUNTIFS(olah!$Q$2:Q15868,summary!A870,olah!$B$2:B15868,summary!B870,olah!$S$2:S15868,"Late")</f>
        <v>1</v>
      </c>
      <c r="K870">
        <f t="shared" si="13"/>
        <v>9</v>
      </c>
      <c r="L870">
        <f>COUNTIFS(olah!$Q870:Q15868,summary!A870,olah!$B870:B15868,summary!B870,olah!$N870:N15868,summary!C870,olah!$P870:P15868,summary!D870,olah!$T870:T15868,"On Time CO")</f>
        <v>1</v>
      </c>
      <c r="M870">
        <f>COUNTIFS(olah!$Q$2:Q15868,summary!A870,olah!$B$2:B15868,summary!B870,olah!$T$2:T15868,"On Time CO")</f>
        <v>18</v>
      </c>
      <c r="N870">
        <f>COUNTIFS(olah!$Q870:Q15868,summary!A870,olah!$B870:B15868,summary!B870,olah!$N870:N15868,summary!C870,olah!$P870:P15868,summary!D870,olah!$T870:T15868,"Overtime")</f>
        <v>0</v>
      </c>
      <c r="O870">
        <f>COUNTIFS(olah!$Q$2:Q15868,summary!A870,olah!$B$2:B15868,summary!B870,olah!$T$2:T15868,"Overtime")</f>
        <v>0</v>
      </c>
      <c r="P870">
        <f>COUNTIFS(olah!$Q870:Q15868,summary!A870,olah!$B870:B15868,summary!B870,olah!$N870:N15868,summary!C870,olah!$P870:P15868,summary!D870,olah!$T870:T15868,"Early")</f>
        <v>0</v>
      </c>
      <c r="Q870">
        <f>COUNTIFS(olah!$Q$2:Q15868,summary!A870,olah!$B$2:B15868,summary!B870,olah!$T$2:T15868,"Early")</f>
        <v>0</v>
      </c>
      <c r="R870">
        <f>COUNTIFS(olah!$Q870:Q15868,summary!A870,olah!$B870:B15868,summary!B870,olah!$N870:N15868,summary!C870,olah!$P870:P15868,summary!D870,olah!$T870:T15868,"NA CO")</f>
        <v>0</v>
      </c>
      <c r="S870">
        <f>COUNTIFS(olah!$Q$2:Q15868,summary!A870,olah!$B$2:B15868,summary!B870,olah!$T$2:T15868,"NA CO")</f>
        <v>4</v>
      </c>
      <c r="T870" t="str">
        <f>olah!R870</f>
        <v>Attendance</v>
      </c>
      <c r="U870" t="str">
        <f>IF(T870="Permit", olah!T870, "No Permit")</f>
        <v>No Permit</v>
      </c>
    </row>
    <row r="871" spans="1:21" hidden="1" x14ac:dyDescent="0.3">
      <c r="A871" s="23">
        <v>44561</v>
      </c>
      <c r="B871" t="s">
        <v>242</v>
      </c>
      <c r="C871" t="s">
        <v>28</v>
      </c>
      <c r="D871" t="s">
        <v>11604</v>
      </c>
      <c r="E871" t="str">
        <f>VLOOKUP(B871,olah!$B:$P,2,0)</f>
        <v>2021-12-01</v>
      </c>
      <c r="F871">
        <f>COUNTIFS(parameter!$J$4:$J$34,summary!A871,parameter!$I$4:$I$34,"&gt;="&amp;summary!$E871)</f>
        <v>31</v>
      </c>
      <c r="G871">
        <f>COUNTIFS(olah!$Q871:Q15869,summary!A871,olah!$B871:B15869,summary!B871,olah!$N871:N15869,summary!C871,olah!$P871:P15869,summary!D871,olah!$S871:S15869,"On Time")</f>
        <v>1</v>
      </c>
      <c r="H871">
        <f>COUNTIFS(olah!$Q$2:Q15869,summary!A871,olah!$B$2:B15869,summary!B871,olah!$S$2:S15869,"On Time")</f>
        <v>21</v>
      </c>
      <c r="I871">
        <f>COUNTIFS(olah!$Q871:Q15869,summary!A871,olah!$B871:B15869,summary!B871,olah!$N871:N15869,summary!C871,olah!$P871:P15869,summary!D871,olah!$S871:S15869,"Late")</f>
        <v>0</v>
      </c>
      <c r="J871">
        <f>COUNTIFS(olah!$Q$2:Q15869,summary!A871,olah!$B$2:B15869,summary!B871,olah!$S$2:S15869,"Late")</f>
        <v>1</v>
      </c>
      <c r="K871">
        <f t="shared" si="13"/>
        <v>9</v>
      </c>
      <c r="L871">
        <f>COUNTIFS(olah!$Q871:Q15869,summary!A871,olah!$B871:B15869,summary!B871,olah!$N871:N15869,summary!C871,olah!$P871:P15869,summary!D871,olah!$T871:T15869,"On Time CO")</f>
        <v>1</v>
      </c>
      <c r="M871">
        <f>COUNTIFS(olah!$Q$2:Q15869,summary!A871,olah!$B$2:B15869,summary!B871,olah!$T$2:T15869,"On Time CO")</f>
        <v>18</v>
      </c>
      <c r="N871">
        <f>COUNTIFS(olah!$Q871:Q15869,summary!A871,olah!$B871:B15869,summary!B871,olah!$N871:N15869,summary!C871,olah!$P871:P15869,summary!D871,olah!$T871:T15869,"Overtime")</f>
        <v>0</v>
      </c>
      <c r="O871">
        <f>COUNTIFS(olah!$Q$2:Q15869,summary!A871,olah!$B$2:B15869,summary!B871,olah!$T$2:T15869,"Overtime")</f>
        <v>0</v>
      </c>
      <c r="P871">
        <f>COUNTIFS(olah!$Q871:Q15869,summary!A871,olah!$B871:B15869,summary!B871,olah!$N871:N15869,summary!C871,olah!$P871:P15869,summary!D871,olah!$T871:T15869,"Early")</f>
        <v>0</v>
      </c>
      <c r="Q871">
        <f>COUNTIFS(olah!$Q$2:Q15869,summary!A871,olah!$B$2:B15869,summary!B871,olah!$T$2:T15869,"Early")</f>
        <v>0</v>
      </c>
      <c r="R871">
        <f>COUNTIFS(olah!$Q871:Q15869,summary!A871,olah!$B871:B15869,summary!B871,olah!$N871:N15869,summary!C871,olah!$P871:P15869,summary!D871,olah!$T871:T15869,"NA CO")</f>
        <v>0</v>
      </c>
      <c r="S871">
        <f>COUNTIFS(olah!$Q$2:Q15869,summary!A871,olah!$B$2:B15869,summary!B871,olah!$T$2:T15869,"NA CO")</f>
        <v>4</v>
      </c>
      <c r="T871" t="str">
        <f>olah!R871</f>
        <v>Attendance</v>
      </c>
      <c r="U871" t="str">
        <f>IF(T871="Permit", olah!T871, "No Permit")</f>
        <v>No Permit</v>
      </c>
    </row>
    <row r="872" spans="1:21" hidden="1" x14ac:dyDescent="0.3">
      <c r="A872" s="23">
        <v>44561</v>
      </c>
      <c r="B872" t="s">
        <v>242</v>
      </c>
      <c r="C872" t="s">
        <v>28</v>
      </c>
      <c r="D872" t="s">
        <v>11605</v>
      </c>
      <c r="E872" t="str">
        <f>VLOOKUP(B872,olah!$B:$P,2,0)</f>
        <v>2021-12-01</v>
      </c>
      <c r="F872">
        <f>COUNTIFS(parameter!$J$4:$J$34,summary!A872,parameter!$I$4:$I$34,"&gt;="&amp;summary!$E872)</f>
        <v>31</v>
      </c>
      <c r="G872">
        <f>COUNTIFS(olah!$Q872:Q15870,summary!A872,olah!$B872:B15870,summary!B872,olah!$N872:N15870,summary!C872,olah!$P872:P15870,summary!D872,olah!$S872:S15870,"On Time")</f>
        <v>1</v>
      </c>
      <c r="H872">
        <f>COUNTIFS(olah!$Q$2:Q15870,summary!A872,olah!$B$2:B15870,summary!B872,olah!$S$2:S15870,"On Time")</f>
        <v>21</v>
      </c>
      <c r="I872">
        <f>COUNTIFS(olah!$Q872:Q15870,summary!A872,olah!$B872:B15870,summary!B872,olah!$N872:N15870,summary!C872,olah!$P872:P15870,summary!D872,olah!$S872:S15870,"Late")</f>
        <v>0</v>
      </c>
      <c r="J872">
        <f>COUNTIFS(olah!$Q$2:Q15870,summary!A872,olah!$B$2:B15870,summary!B872,olah!$S$2:S15870,"Late")</f>
        <v>1</v>
      </c>
      <c r="K872">
        <f t="shared" si="13"/>
        <v>9</v>
      </c>
      <c r="L872">
        <f>COUNTIFS(olah!$Q872:Q15870,summary!A872,olah!$B872:B15870,summary!B872,olah!$N872:N15870,summary!C872,olah!$P872:P15870,summary!D872,olah!$T872:T15870,"On Time CO")</f>
        <v>1</v>
      </c>
      <c r="M872">
        <f>COUNTIFS(olah!$Q$2:Q15870,summary!A872,olah!$B$2:B15870,summary!B872,olah!$T$2:T15870,"On Time CO")</f>
        <v>18</v>
      </c>
      <c r="N872">
        <f>COUNTIFS(olah!$Q872:Q15870,summary!A872,olah!$B872:B15870,summary!B872,olah!$N872:N15870,summary!C872,olah!$P872:P15870,summary!D872,olah!$T872:T15870,"Overtime")</f>
        <v>0</v>
      </c>
      <c r="O872">
        <f>COUNTIFS(olah!$Q$2:Q15870,summary!A872,olah!$B$2:B15870,summary!B872,olah!$T$2:T15870,"Overtime")</f>
        <v>0</v>
      </c>
      <c r="P872">
        <f>COUNTIFS(olah!$Q872:Q15870,summary!A872,olah!$B872:B15870,summary!B872,olah!$N872:N15870,summary!C872,olah!$P872:P15870,summary!D872,olah!$T872:T15870,"Early")</f>
        <v>0</v>
      </c>
      <c r="Q872">
        <f>COUNTIFS(olah!$Q$2:Q15870,summary!A872,olah!$B$2:B15870,summary!B872,olah!$T$2:T15870,"Early")</f>
        <v>0</v>
      </c>
      <c r="R872">
        <f>COUNTIFS(olah!$Q872:Q15870,summary!A872,olah!$B872:B15870,summary!B872,olah!$N872:N15870,summary!C872,olah!$P872:P15870,summary!D872,olah!$T872:T15870,"NA CO")</f>
        <v>0</v>
      </c>
      <c r="S872">
        <f>COUNTIFS(olah!$Q$2:Q15870,summary!A872,olah!$B$2:B15870,summary!B872,olah!$T$2:T15870,"NA CO")</f>
        <v>4</v>
      </c>
      <c r="T872" t="str">
        <f>olah!R872</f>
        <v>Attendance</v>
      </c>
      <c r="U872" t="str">
        <f>IF(T872="Permit", olah!T872, "No Permit")</f>
        <v>No Permit</v>
      </c>
    </row>
    <row r="873" spans="1:21" hidden="1" x14ac:dyDescent="0.3">
      <c r="A873" s="23">
        <v>44561</v>
      </c>
      <c r="B873" t="s">
        <v>242</v>
      </c>
      <c r="C873" t="s">
        <v>28</v>
      </c>
      <c r="D873" t="s">
        <v>11606</v>
      </c>
      <c r="E873" t="str">
        <f>VLOOKUP(B873,olah!$B:$P,2,0)</f>
        <v>2021-12-01</v>
      </c>
      <c r="F873">
        <f>COUNTIFS(parameter!$J$4:$J$34,summary!A873,parameter!$I$4:$I$34,"&gt;="&amp;summary!$E873)</f>
        <v>31</v>
      </c>
      <c r="G873">
        <f>COUNTIFS(olah!$Q873:Q15871,summary!A873,olah!$B873:B15871,summary!B873,olah!$N873:N15871,summary!C873,olah!$P873:P15871,summary!D873,olah!$S873:S15871,"On Time")</f>
        <v>1</v>
      </c>
      <c r="H873">
        <f>COUNTIFS(olah!$Q$2:Q15871,summary!A873,olah!$B$2:B15871,summary!B873,olah!$S$2:S15871,"On Time")</f>
        <v>21</v>
      </c>
      <c r="I873">
        <f>COUNTIFS(olah!$Q873:Q15871,summary!A873,olah!$B873:B15871,summary!B873,olah!$N873:N15871,summary!C873,olah!$P873:P15871,summary!D873,olah!$S873:S15871,"Late")</f>
        <v>0</v>
      </c>
      <c r="J873">
        <f>COUNTIFS(olah!$Q$2:Q15871,summary!A873,olah!$B$2:B15871,summary!B873,olah!$S$2:S15871,"Late")</f>
        <v>1</v>
      </c>
      <c r="K873">
        <f t="shared" si="13"/>
        <v>9</v>
      </c>
      <c r="L873">
        <f>COUNTIFS(olah!$Q873:Q15871,summary!A873,olah!$B873:B15871,summary!B873,olah!$N873:N15871,summary!C873,olah!$P873:P15871,summary!D873,olah!$T873:T15871,"On Time CO")</f>
        <v>1</v>
      </c>
      <c r="M873">
        <f>COUNTIFS(olah!$Q$2:Q15871,summary!A873,olah!$B$2:B15871,summary!B873,olah!$T$2:T15871,"On Time CO")</f>
        <v>18</v>
      </c>
      <c r="N873">
        <f>COUNTIFS(olah!$Q873:Q15871,summary!A873,olah!$B873:B15871,summary!B873,olah!$N873:N15871,summary!C873,olah!$P873:P15871,summary!D873,olah!$T873:T15871,"Overtime")</f>
        <v>0</v>
      </c>
      <c r="O873">
        <f>COUNTIFS(olah!$Q$2:Q15871,summary!A873,olah!$B$2:B15871,summary!B873,olah!$T$2:T15871,"Overtime")</f>
        <v>0</v>
      </c>
      <c r="P873">
        <f>COUNTIFS(olah!$Q873:Q15871,summary!A873,olah!$B873:B15871,summary!B873,olah!$N873:N15871,summary!C873,olah!$P873:P15871,summary!D873,olah!$T873:T15871,"Early")</f>
        <v>0</v>
      </c>
      <c r="Q873">
        <f>COUNTIFS(olah!$Q$2:Q15871,summary!A873,olah!$B$2:B15871,summary!B873,olah!$T$2:T15871,"Early")</f>
        <v>0</v>
      </c>
      <c r="R873">
        <f>COUNTIFS(olah!$Q873:Q15871,summary!A873,olah!$B873:B15871,summary!B873,olah!$N873:N15871,summary!C873,olah!$P873:P15871,summary!D873,olah!$T873:T15871,"NA CO")</f>
        <v>0</v>
      </c>
      <c r="S873">
        <f>COUNTIFS(olah!$Q$2:Q15871,summary!A873,olah!$B$2:B15871,summary!B873,olah!$T$2:T15871,"NA CO")</f>
        <v>4</v>
      </c>
      <c r="T873" t="str">
        <f>olah!R873</f>
        <v>Attendance</v>
      </c>
      <c r="U873" t="str">
        <f>IF(T873="Permit", olah!T873, "No Permit")</f>
        <v>No Permit</v>
      </c>
    </row>
    <row r="874" spans="1:21" hidden="1" x14ac:dyDescent="0.3">
      <c r="A874" s="23">
        <v>44561</v>
      </c>
      <c r="B874" t="s">
        <v>242</v>
      </c>
      <c r="C874" t="s">
        <v>28</v>
      </c>
      <c r="D874" t="s">
        <v>10202</v>
      </c>
      <c r="E874" t="str">
        <f>VLOOKUP(B874,olah!$B:$P,2,0)</f>
        <v>2021-12-01</v>
      </c>
      <c r="F874">
        <f>COUNTIFS(parameter!$J$4:$J$34,summary!A874,parameter!$I$4:$I$34,"&gt;="&amp;summary!$E874)</f>
        <v>31</v>
      </c>
      <c r="G874">
        <f>COUNTIFS(olah!$Q874:Q15872,summary!A874,olah!$B874:B15872,summary!B874,olah!$N874:N15872,summary!C874,olah!$P874:P15872,summary!D874,olah!$S874:S15872,"On Time")</f>
        <v>1</v>
      </c>
      <c r="H874">
        <f>COUNTIFS(olah!$Q$2:Q15872,summary!A874,olah!$B$2:B15872,summary!B874,olah!$S$2:S15872,"On Time")</f>
        <v>21</v>
      </c>
      <c r="I874">
        <f>COUNTIFS(olah!$Q874:Q15872,summary!A874,olah!$B874:B15872,summary!B874,olah!$N874:N15872,summary!C874,olah!$P874:P15872,summary!D874,olah!$S874:S15872,"Late")</f>
        <v>0</v>
      </c>
      <c r="J874">
        <f>COUNTIFS(olah!$Q$2:Q15872,summary!A874,olah!$B$2:B15872,summary!B874,olah!$S$2:S15872,"Late")</f>
        <v>1</v>
      </c>
      <c r="K874">
        <f t="shared" si="13"/>
        <v>9</v>
      </c>
      <c r="L874">
        <f>COUNTIFS(olah!$Q874:Q15872,summary!A874,olah!$B874:B15872,summary!B874,olah!$N874:N15872,summary!C874,olah!$P874:P15872,summary!D874,olah!$T874:T15872,"On Time CO")</f>
        <v>1</v>
      </c>
      <c r="M874">
        <f>COUNTIFS(olah!$Q$2:Q15872,summary!A874,olah!$B$2:B15872,summary!B874,olah!$T$2:T15872,"On Time CO")</f>
        <v>18</v>
      </c>
      <c r="N874">
        <f>COUNTIFS(olah!$Q874:Q15872,summary!A874,olah!$B874:B15872,summary!B874,olah!$N874:N15872,summary!C874,olah!$P874:P15872,summary!D874,olah!$T874:T15872,"Overtime")</f>
        <v>0</v>
      </c>
      <c r="O874">
        <f>COUNTIFS(olah!$Q$2:Q15872,summary!A874,olah!$B$2:B15872,summary!B874,olah!$T$2:T15872,"Overtime")</f>
        <v>0</v>
      </c>
      <c r="P874">
        <f>COUNTIFS(olah!$Q874:Q15872,summary!A874,olah!$B874:B15872,summary!B874,olah!$N874:N15872,summary!C874,olah!$P874:P15872,summary!D874,olah!$T874:T15872,"Early")</f>
        <v>0</v>
      </c>
      <c r="Q874">
        <f>COUNTIFS(olah!$Q$2:Q15872,summary!A874,olah!$B$2:B15872,summary!B874,olah!$T$2:T15872,"Early")</f>
        <v>0</v>
      </c>
      <c r="R874">
        <f>COUNTIFS(olah!$Q874:Q15872,summary!A874,olah!$B874:B15872,summary!B874,olah!$N874:N15872,summary!C874,olah!$P874:P15872,summary!D874,olah!$T874:T15872,"NA CO")</f>
        <v>0</v>
      </c>
      <c r="S874">
        <f>COUNTIFS(olah!$Q$2:Q15872,summary!A874,olah!$B$2:B15872,summary!B874,olah!$T$2:T15872,"NA CO")</f>
        <v>4</v>
      </c>
      <c r="T874" t="str">
        <f>olah!R874</f>
        <v>Attendance</v>
      </c>
      <c r="U874" t="str">
        <f>IF(T874="Permit", olah!T874, "No Permit")</f>
        <v>No Permit</v>
      </c>
    </row>
    <row r="875" spans="1:21" hidden="1" x14ac:dyDescent="0.3">
      <c r="A875" s="23">
        <v>44561</v>
      </c>
      <c r="B875" t="s">
        <v>242</v>
      </c>
      <c r="C875" t="s">
        <v>28</v>
      </c>
      <c r="D875" t="s">
        <v>11607</v>
      </c>
      <c r="E875" t="str">
        <f>VLOOKUP(B875,olah!$B:$P,2,0)</f>
        <v>2021-12-01</v>
      </c>
      <c r="F875">
        <f>COUNTIFS(parameter!$J$4:$J$34,summary!A875,parameter!$I$4:$I$34,"&gt;="&amp;summary!$E875)</f>
        <v>31</v>
      </c>
      <c r="G875">
        <f>COUNTIFS(olah!$Q875:Q15873,summary!A875,olah!$B875:B15873,summary!B875,olah!$N875:N15873,summary!C875,olah!$P875:P15873,summary!D875,olah!$S875:S15873,"On Time")</f>
        <v>1</v>
      </c>
      <c r="H875">
        <f>COUNTIFS(olah!$Q$2:Q15873,summary!A875,olah!$B$2:B15873,summary!B875,olah!$S$2:S15873,"On Time")</f>
        <v>21</v>
      </c>
      <c r="I875">
        <f>COUNTIFS(olah!$Q875:Q15873,summary!A875,olah!$B875:B15873,summary!B875,olah!$N875:N15873,summary!C875,olah!$P875:P15873,summary!D875,olah!$S875:S15873,"Late")</f>
        <v>0</v>
      </c>
      <c r="J875">
        <f>COUNTIFS(olah!$Q$2:Q15873,summary!A875,olah!$B$2:B15873,summary!B875,olah!$S$2:S15873,"Late")</f>
        <v>1</v>
      </c>
      <c r="K875">
        <f t="shared" si="13"/>
        <v>9</v>
      </c>
      <c r="L875">
        <f>COUNTIFS(olah!$Q875:Q15873,summary!A875,olah!$B875:B15873,summary!B875,olah!$N875:N15873,summary!C875,olah!$P875:P15873,summary!D875,olah!$T875:T15873,"On Time CO")</f>
        <v>1</v>
      </c>
      <c r="M875">
        <f>COUNTIFS(olah!$Q$2:Q15873,summary!A875,olah!$B$2:B15873,summary!B875,olah!$T$2:T15873,"On Time CO")</f>
        <v>18</v>
      </c>
      <c r="N875">
        <f>COUNTIFS(olah!$Q875:Q15873,summary!A875,olah!$B875:B15873,summary!B875,olah!$N875:N15873,summary!C875,olah!$P875:P15873,summary!D875,olah!$T875:T15873,"Overtime")</f>
        <v>0</v>
      </c>
      <c r="O875">
        <f>COUNTIFS(olah!$Q$2:Q15873,summary!A875,olah!$B$2:B15873,summary!B875,olah!$T$2:T15873,"Overtime")</f>
        <v>0</v>
      </c>
      <c r="P875">
        <f>COUNTIFS(olah!$Q875:Q15873,summary!A875,olah!$B875:B15873,summary!B875,olah!$N875:N15873,summary!C875,olah!$P875:P15873,summary!D875,olah!$T875:T15873,"Early")</f>
        <v>0</v>
      </c>
      <c r="Q875">
        <f>COUNTIFS(olah!$Q$2:Q15873,summary!A875,olah!$B$2:B15873,summary!B875,olah!$T$2:T15873,"Early")</f>
        <v>0</v>
      </c>
      <c r="R875">
        <f>COUNTIFS(olah!$Q875:Q15873,summary!A875,olah!$B875:B15873,summary!B875,olah!$N875:N15873,summary!C875,olah!$P875:P15873,summary!D875,olah!$T875:T15873,"NA CO")</f>
        <v>0</v>
      </c>
      <c r="S875">
        <f>COUNTIFS(olah!$Q$2:Q15873,summary!A875,olah!$B$2:B15873,summary!B875,olah!$T$2:T15873,"NA CO")</f>
        <v>4</v>
      </c>
      <c r="T875" t="str">
        <f>olah!R875</f>
        <v>Attendance</v>
      </c>
      <c r="U875" t="str">
        <f>IF(T875="Permit", olah!T875, "No Permit")</f>
        <v>No Permit</v>
      </c>
    </row>
    <row r="876" spans="1:21" hidden="1" x14ac:dyDescent="0.3">
      <c r="A876" s="23">
        <v>44561</v>
      </c>
      <c r="B876" t="s">
        <v>242</v>
      </c>
      <c r="C876" t="s">
        <v>28</v>
      </c>
      <c r="D876" t="s">
        <v>11608</v>
      </c>
      <c r="E876" t="str">
        <f>VLOOKUP(B876,olah!$B:$P,2,0)</f>
        <v>2021-12-01</v>
      </c>
      <c r="F876">
        <f>COUNTIFS(parameter!$J$4:$J$34,summary!A876,parameter!$I$4:$I$34,"&gt;="&amp;summary!$E876)</f>
        <v>31</v>
      </c>
      <c r="G876">
        <f>COUNTIFS(olah!$Q876:Q15874,summary!A876,olah!$B876:B15874,summary!B876,olah!$N876:N15874,summary!C876,olah!$P876:P15874,summary!D876,olah!$S876:S15874,"On Time")</f>
        <v>1</v>
      </c>
      <c r="H876">
        <f>COUNTIFS(olah!$Q$2:Q15874,summary!A876,olah!$B$2:B15874,summary!B876,olah!$S$2:S15874,"On Time")</f>
        <v>21</v>
      </c>
      <c r="I876">
        <f>COUNTIFS(olah!$Q876:Q15874,summary!A876,olah!$B876:B15874,summary!B876,olah!$N876:N15874,summary!C876,olah!$P876:P15874,summary!D876,olah!$S876:S15874,"Late")</f>
        <v>0</v>
      </c>
      <c r="J876">
        <f>COUNTIFS(olah!$Q$2:Q15874,summary!A876,olah!$B$2:B15874,summary!B876,olah!$S$2:S15874,"Late")</f>
        <v>1</v>
      </c>
      <c r="K876">
        <f t="shared" si="13"/>
        <v>9</v>
      </c>
      <c r="L876">
        <f>COUNTIFS(olah!$Q876:Q15874,summary!A876,olah!$B876:B15874,summary!B876,olah!$N876:N15874,summary!C876,olah!$P876:P15874,summary!D876,olah!$T876:T15874,"On Time CO")</f>
        <v>0</v>
      </c>
      <c r="M876">
        <f>COUNTIFS(olah!$Q$2:Q15874,summary!A876,olah!$B$2:B15874,summary!B876,olah!$T$2:T15874,"On Time CO")</f>
        <v>18</v>
      </c>
      <c r="N876">
        <f>COUNTIFS(olah!$Q876:Q15874,summary!A876,olah!$B876:B15874,summary!B876,olah!$N876:N15874,summary!C876,olah!$P876:P15874,summary!D876,olah!$T876:T15874,"Overtime")</f>
        <v>0</v>
      </c>
      <c r="O876">
        <f>COUNTIFS(olah!$Q$2:Q15874,summary!A876,olah!$B$2:B15874,summary!B876,olah!$T$2:T15874,"Overtime")</f>
        <v>0</v>
      </c>
      <c r="P876">
        <f>COUNTIFS(olah!$Q876:Q15874,summary!A876,olah!$B876:B15874,summary!B876,olah!$N876:N15874,summary!C876,olah!$P876:P15874,summary!D876,olah!$T876:T15874,"Early")</f>
        <v>0</v>
      </c>
      <c r="Q876">
        <f>COUNTIFS(olah!$Q$2:Q15874,summary!A876,olah!$B$2:B15874,summary!B876,olah!$T$2:T15874,"Early")</f>
        <v>0</v>
      </c>
      <c r="R876">
        <f>COUNTIFS(olah!$Q876:Q15874,summary!A876,olah!$B876:B15874,summary!B876,olah!$N876:N15874,summary!C876,olah!$P876:P15874,summary!D876,olah!$T876:T15874,"NA CO")</f>
        <v>1</v>
      </c>
      <c r="S876">
        <f>COUNTIFS(olah!$Q$2:Q15874,summary!A876,olah!$B$2:B15874,summary!B876,olah!$T$2:T15874,"NA CO")</f>
        <v>4</v>
      </c>
      <c r="T876" t="str">
        <f>olah!R876</f>
        <v>Attendance</v>
      </c>
      <c r="U876" t="str">
        <f>IF(T876="Permit", olah!T876, "No Permit")</f>
        <v>No Permit</v>
      </c>
    </row>
    <row r="877" spans="1:21" hidden="1" x14ac:dyDescent="0.3">
      <c r="A877" s="23">
        <v>44561</v>
      </c>
      <c r="B877" t="s">
        <v>242</v>
      </c>
      <c r="C877" t="s">
        <v>28</v>
      </c>
      <c r="D877" t="s">
        <v>11609</v>
      </c>
      <c r="E877" t="str">
        <f>VLOOKUP(B877,olah!$B:$P,2,0)</f>
        <v>2021-12-01</v>
      </c>
      <c r="F877">
        <f>COUNTIFS(parameter!$J$4:$J$34,summary!A877,parameter!$I$4:$I$34,"&gt;="&amp;summary!$E877)</f>
        <v>31</v>
      </c>
      <c r="G877">
        <f>COUNTIFS(olah!$Q877:Q15875,summary!A877,olah!$B877:B15875,summary!B877,olah!$N877:N15875,summary!C877,olah!$P877:P15875,summary!D877,olah!$S877:S15875,"On Time")</f>
        <v>1</v>
      </c>
      <c r="H877">
        <f>COUNTIFS(olah!$Q$2:Q15875,summary!A877,olah!$B$2:B15875,summary!B877,olah!$S$2:S15875,"On Time")</f>
        <v>21</v>
      </c>
      <c r="I877">
        <f>COUNTIFS(olah!$Q877:Q15875,summary!A877,olah!$B877:B15875,summary!B877,olah!$N877:N15875,summary!C877,olah!$P877:P15875,summary!D877,olah!$S877:S15875,"Late")</f>
        <v>0</v>
      </c>
      <c r="J877">
        <f>COUNTIFS(olah!$Q$2:Q15875,summary!A877,olah!$B$2:B15875,summary!B877,olah!$S$2:S15875,"Late")</f>
        <v>1</v>
      </c>
      <c r="K877">
        <f t="shared" si="13"/>
        <v>9</v>
      </c>
      <c r="L877">
        <f>COUNTIFS(olah!$Q877:Q15875,summary!A877,olah!$B877:B15875,summary!B877,olah!$N877:N15875,summary!C877,olah!$P877:P15875,summary!D877,olah!$T877:T15875,"On Time CO")</f>
        <v>1</v>
      </c>
      <c r="M877">
        <f>COUNTIFS(olah!$Q$2:Q15875,summary!A877,olah!$B$2:B15875,summary!B877,olah!$T$2:T15875,"On Time CO")</f>
        <v>18</v>
      </c>
      <c r="N877">
        <f>COUNTIFS(olah!$Q877:Q15875,summary!A877,olah!$B877:B15875,summary!B877,olah!$N877:N15875,summary!C877,olah!$P877:P15875,summary!D877,olah!$T877:T15875,"Overtime")</f>
        <v>0</v>
      </c>
      <c r="O877">
        <f>COUNTIFS(olah!$Q$2:Q15875,summary!A877,olah!$B$2:B15875,summary!B877,olah!$T$2:T15875,"Overtime")</f>
        <v>0</v>
      </c>
      <c r="P877">
        <f>COUNTIFS(olah!$Q877:Q15875,summary!A877,olah!$B877:B15875,summary!B877,olah!$N877:N15875,summary!C877,olah!$P877:P15875,summary!D877,olah!$T877:T15875,"Early")</f>
        <v>0</v>
      </c>
      <c r="Q877">
        <f>COUNTIFS(olah!$Q$2:Q15875,summary!A877,olah!$B$2:B15875,summary!B877,olah!$T$2:T15875,"Early")</f>
        <v>0</v>
      </c>
      <c r="R877">
        <f>COUNTIFS(olah!$Q877:Q15875,summary!A877,olah!$B877:B15875,summary!B877,olah!$N877:N15875,summary!C877,olah!$P877:P15875,summary!D877,olah!$T877:T15875,"NA CO")</f>
        <v>0</v>
      </c>
      <c r="S877">
        <f>COUNTIFS(olah!$Q$2:Q15875,summary!A877,olah!$B$2:B15875,summary!B877,olah!$T$2:T15875,"NA CO")</f>
        <v>4</v>
      </c>
      <c r="T877" t="str">
        <f>olah!R877</f>
        <v>Attendance</v>
      </c>
      <c r="U877" t="str">
        <f>IF(T877="Permit", olah!T877, "No Permit")</f>
        <v>No Permit</v>
      </c>
    </row>
    <row r="878" spans="1:21" hidden="1" x14ac:dyDescent="0.3">
      <c r="A878" s="23">
        <v>44561</v>
      </c>
      <c r="B878" t="s">
        <v>242</v>
      </c>
      <c r="C878" t="s">
        <v>28</v>
      </c>
      <c r="D878" t="s">
        <v>9024</v>
      </c>
      <c r="E878" t="str">
        <f>VLOOKUP(B878,olah!$B:$P,2,0)</f>
        <v>2021-12-01</v>
      </c>
      <c r="F878">
        <f>COUNTIFS(parameter!$J$4:$J$34,summary!A878,parameter!$I$4:$I$34,"&gt;="&amp;summary!$E878)</f>
        <v>31</v>
      </c>
      <c r="G878">
        <f>COUNTIFS(olah!$Q878:Q15876,summary!A878,olah!$B878:B15876,summary!B878,olah!$N878:N15876,summary!C878,olah!$P878:P15876,summary!D878,olah!$S878:S15876,"On Time")</f>
        <v>1</v>
      </c>
      <c r="H878">
        <f>COUNTIFS(olah!$Q$2:Q15876,summary!A878,olah!$B$2:B15876,summary!B878,olah!$S$2:S15876,"On Time")</f>
        <v>21</v>
      </c>
      <c r="I878">
        <f>COUNTIFS(olah!$Q878:Q15876,summary!A878,olah!$B878:B15876,summary!B878,olah!$N878:N15876,summary!C878,olah!$P878:P15876,summary!D878,olah!$S878:S15876,"Late")</f>
        <v>0</v>
      </c>
      <c r="J878">
        <f>COUNTIFS(olah!$Q$2:Q15876,summary!A878,olah!$B$2:B15876,summary!B878,olah!$S$2:S15876,"Late")</f>
        <v>1</v>
      </c>
      <c r="K878">
        <f t="shared" si="13"/>
        <v>9</v>
      </c>
      <c r="L878">
        <f>COUNTIFS(olah!$Q878:Q15876,summary!A878,olah!$B878:B15876,summary!B878,olah!$N878:N15876,summary!C878,olah!$P878:P15876,summary!D878,olah!$T878:T15876,"On Time CO")</f>
        <v>1</v>
      </c>
      <c r="M878">
        <f>COUNTIFS(olah!$Q$2:Q15876,summary!A878,olah!$B$2:B15876,summary!B878,olah!$T$2:T15876,"On Time CO")</f>
        <v>18</v>
      </c>
      <c r="N878">
        <f>COUNTIFS(olah!$Q878:Q15876,summary!A878,olah!$B878:B15876,summary!B878,olah!$N878:N15876,summary!C878,olah!$P878:P15876,summary!D878,olah!$T878:T15876,"Overtime")</f>
        <v>0</v>
      </c>
      <c r="O878">
        <f>COUNTIFS(olah!$Q$2:Q15876,summary!A878,olah!$B$2:B15876,summary!B878,olah!$T$2:T15876,"Overtime")</f>
        <v>0</v>
      </c>
      <c r="P878">
        <f>COUNTIFS(olah!$Q878:Q15876,summary!A878,olah!$B878:B15876,summary!B878,olah!$N878:N15876,summary!C878,olah!$P878:P15876,summary!D878,olah!$T878:T15876,"Early")</f>
        <v>0</v>
      </c>
      <c r="Q878">
        <f>COUNTIFS(olah!$Q$2:Q15876,summary!A878,olah!$B$2:B15876,summary!B878,olah!$T$2:T15876,"Early")</f>
        <v>0</v>
      </c>
      <c r="R878">
        <f>COUNTIFS(olah!$Q878:Q15876,summary!A878,olah!$B878:B15876,summary!B878,olah!$N878:N15876,summary!C878,olah!$P878:P15876,summary!D878,olah!$T878:T15876,"NA CO")</f>
        <v>0</v>
      </c>
      <c r="S878">
        <f>COUNTIFS(olah!$Q$2:Q15876,summary!A878,olah!$B$2:B15876,summary!B878,olah!$T$2:T15876,"NA CO")</f>
        <v>4</v>
      </c>
      <c r="T878" t="str">
        <f>olah!R878</f>
        <v>Attendance</v>
      </c>
      <c r="U878" t="str">
        <f>IF(T878="Permit", olah!T878, "No Permit")</f>
        <v>No Permit</v>
      </c>
    </row>
    <row r="879" spans="1:21" hidden="1" x14ac:dyDescent="0.3">
      <c r="A879" s="23">
        <v>44561</v>
      </c>
      <c r="B879" t="s">
        <v>242</v>
      </c>
      <c r="C879" t="s">
        <v>28</v>
      </c>
      <c r="D879" t="s">
        <v>10213</v>
      </c>
      <c r="E879" t="str">
        <f>VLOOKUP(B879,olah!$B:$P,2,0)</f>
        <v>2021-12-01</v>
      </c>
      <c r="F879">
        <f>COUNTIFS(parameter!$J$4:$J$34,summary!A879,parameter!$I$4:$I$34,"&gt;="&amp;summary!$E879)</f>
        <v>31</v>
      </c>
      <c r="G879">
        <f>COUNTIFS(olah!$Q879:Q15877,summary!A879,olah!$B879:B15877,summary!B879,olah!$N879:N15877,summary!C879,olah!$P879:P15877,summary!D879,olah!$S879:S15877,"On Time")</f>
        <v>1</v>
      </c>
      <c r="H879">
        <f>COUNTIFS(olah!$Q$2:Q15877,summary!A879,olah!$B$2:B15877,summary!B879,olah!$S$2:S15877,"On Time")</f>
        <v>21</v>
      </c>
      <c r="I879">
        <f>COUNTIFS(olah!$Q879:Q15877,summary!A879,olah!$B879:B15877,summary!B879,olah!$N879:N15877,summary!C879,olah!$P879:P15877,summary!D879,olah!$S879:S15877,"Late")</f>
        <v>0</v>
      </c>
      <c r="J879">
        <f>COUNTIFS(olah!$Q$2:Q15877,summary!A879,olah!$B$2:B15877,summary!B879,olah!$S$2:S15877,"Late")</f>
        <v>1</v>
      </c>
      <c r="K879">
        <f t="shared" si="13"/>
        <v>9</v>
      </c>
      <c r="L879">
        <f>COUNTIFS(olah!$Q879:Q15877,summary!A879,olah!$B879:B15877,summary!B879,olah!$N879:N15877,summary!C879,olah!$P879:P15877,summary!D879,olah!$T879:T15877,"On Time CO")</f>
        <v>1</v>
      </c>
      <c r="M879">
        <f>COUNTIFS(olah!$Q$2:Q15877,summary!A879,olah!$B$2:B15877,summary!B879,olah!$T$2:T15877,"On Time CO")</f>
        <v>18</v>
      </c>
      <c r="N879">
        <f>COUNTIFS(olah!$Q879:Q15877,summary!A879,olah!$B879:B15877,summary!B879,olah!$N879:N15877,summary!C879,olah!$P879:P15877,summary!D879,olah!$T879:T15877,"Overtime")</f>
        <v>0</v>
      </c>
      <c r="O879">
        <f>COUNTIFS(olah!$Q$2:Q15877,summary!A879,olah!$B$2:B15877,summary!B879,olah!$T$2:T15877,"Overtime")</f>
        <v>0</v>
      </c>
      <c r="P879">
        <f>COUNTIFS(olah!$Q879:Q15877,summary!A879,olah!$B879:B15877,summary!B879,olah!$N879:N15877,summary!C879,olah!$P879:P15877,summary!D879,olah!$T879:T15877,"Early")</f>
        <v>0</v>
      </c>
      <c r="Q879">
        <f>COUNTIFS(olah!$Q$2:Q15877,summary!A879,olah!$B$2:B15877,summary!B879,olah!$T$2:T15877,"Early")</f>
        <v>0</v>
      </c>
      <c r="R879">
        <f>COUNTIFS(olah!$Q879:Q15877,summary!A879,olah!$B879:B15877,summary!B879,olah!$N879:N15877,summary!C879,olah!$P879:P15877,summary!D879,olah!$T879:T15877,"NA CO")</f>
        <v>0</v>
      </c>
      <c r="S879">
        <f>COUNTIFS(olah!$Q$2:Q15877,summary!A879,olah!$B$2:B15877,summary!B879,olah!$T$2:T15877,"NA CO")</f>
        <v>4</v>
      </c>
      <c r="T879" t="str">
        <f>olah!R879</f>
        <v>Attendance</v>
      </c>
      <c r="U879" t="str">
        <f>IF(T879="Permit", olah!T879, "No Permit")</f>
        <v>No Permit</v>
      </c>
    </row>
    <row r="880" spans="1:21" hidden="1" x14ac:dyDescent="0.3">
      <c r="A880" s="23">
        <v>44561</v>
      </c>
      <c r="B880" t="s">
        <v>242</v>
      </c>
      <c r="C880" t="s">
        <v>28</v>
      </c>
      <c r="D880" t="s">
        <v>7927</v>
      </c>
      <c r="E880" t="str">
        <f>VLOOKUP(B880,olah!$B:$P,2,0)</f>
        <v>2021-12-01</v>
      </c>
      <c r="F880">
        <f>COUNTIFS(parameter!$J$4:$J$34,summary!A880,parameter!$I$4:$I$34,"&gt;="&amp;summary!$E880)</f>
        <v>31</v>
      </c>
      <c r="G880">
        <f>COUNTIFS(olah!$Q880:Q15878,summary!A880,olah!$B880:B15878,summary!B880,olah!$N880:N15878,summary!C880,olah!$P880:P15878,summary!D880,olah!$S880:S15878,"On Time")</f>
        <v>1</v>
      </c>
      <c r="H880">
        <f>COUNTIFS(olah!$Q$2:Q15878,summary!A880,olah!$B$2:B15878,summary!B880,olah!$S$2:S15878,"On Time")</f>
        <v>21</v>
      </c>
      <c r="I880">
        <f>COUNTIFS(olah!$Q880:Q15878,summary!A880,olah!$B880:B15878,summary!B880,olah!$N880:N15878,summary!C880,olah!$P880:P15878,summary!D880,olah!$S880:S15878,"Late")</f>
        <v>0</v>
      </c>
      <c r="J880">
        <f>COUNTIFS(olah!$Q$2:Q15878,summary!A880,olah!$B$2:B15878,summary!B880,olah!$S$2:S15878,"Late")</f>
        <v>1</v>
      </c>
      <c r="K880">
        <f t="shared" si="13"/>
        <v>9</v>
      </c>
      <c r="L880">
        <f>COUNTIFS(olah!$Q880:Q15878,summary!A880,olah!$B880:B15878,summary!B880,olah!$N880:N15878,summary!C880,olah!$P880:P15878,summary!D880,olah!$T880:T15878,"On Time CO")</f>
        <v>1</v>
      </c>
      <c r="M880">
        <f>COUNTIFS(olah!$Q$2:Q15878,summary!A880,olah!$B$2:B15878,summary!B880,olah!$T$2:T15878,"On Time CO")</f>
        <v>18</v>
      </c>
      <c r="N880">
        <f>COUNTIFS(olah!$Q880:Q15878,summary!A880,olah!$B880:B15878,summary!B880,olah!$N880:N15878,summary!C880,olah!$P880:P15878,summary!D880,olah!$T880:T15878,"Overtime")</f>
        <v>0</v>
      </c>
      <c r="O880">
        <f>COUNTIFS(olah!$Q$2:Q15878,summary!A880,olah!$B$2:B15878,summary!B880,olah!$T$2:T15878,"Overtime")</f>
        <v>0</v>
      </c>
      <c r="P880">
        <f>COUNTIFS(olah!$Q880:Q15878,summary!A880,olah!$B880:B15878,summary!B880,olah!$N880:N15878,summary!C880,olah!$P880:P15878,summary!D880,olah!$T880:T15878,"Early")</f>
        <v>0</v>
      </c>
      <c r="Q880">
        <f>COUNTIFS(olah!$Q$2:Q15878,summary!A880,olah!$B$2:B15878,summary!B880,olah!$T$2:T15878,"Early")</f>
        <v>0</v>
      </c>
      <c r="R880">
        <f>COUNTIFS(olah!$Q880:Q15878,summary!A880,olah!$B880:B15878,summary!B880,olah!$N880:N15878,summary!C880,olah!$P880:P15878,summary!D880,olah!$T880:T15878,"NA CO")</f>
        <v>0</v>
      </c>
      <c r="S880">
        <f>COUNTIFS(olah!$Q$2:Q15878,summary!A880,olah!$B$2:B15878,summary!B880,olah!$T$2:T15878,"NA CO")</f>
        <v>4</v>
      </c>
      <c r="T880" t="str">
        <f>olah!R880</f>
        <v>Attendance</v>
      </c>
      <c r="U880" t="str">
        <f>IF(T880="Permit", olah!T880, "No Permit")</f>
        <v>No Permit</v>
      </c>
    </row>
    <row r="881" spans="1:21" hidden="1" x14ac:dyDescent="0.3">
      <c r="A881" s="23">
        <v>44561</v>
      </c>
      <c r="B881" t="s">
        <v>242</v>
      </c>
      <c r="C881" t="s">
        <v>28</v>
      </c>
      <c r="D881" t="s">
        <v>11610</v>
      </c>
      <c r="E881" t="str">
        <f>VLOOKUP(B881,olah!$B:$P,2,0)</f>
        <v>2021-12-01</v>
      </c>
      <c r="F881">
        <f>COUNTIFS(parameter!$J$4:$J$34,summary!A881,parameter!$I$4:$I$34,"&gt;="&amp;summary!$E881)</f>
        <v>31</v>
      </c>
      <c r="G881">
        <f>COUNTIFS(olah!$Q881:Q15879,summary!A881,olah!$B881:B15879,summary!B881,olah!$N881:N15879,summary!C881,olah!$P881:P15879,summary!D881,olah!$S881:S15879,"On Time")</f>
        <v>1</v>
      </c>
      <c r="H881">
        <f>COUNTIFS(olah!$Q$2:Q15879,summary!A881,olah!$B$2:B15879,summary!B881,olah!$S$2:S15879,"On Time")</f>
        <v>21</v>
      </c>
      <c r="I881">
        <f>COUNTIFS(olah!$Q881:Q15879,summary!A881,olah!$B881:B15879,summary!B881,olah!$N881:N15879,summary!C881,olah!$P881:P15879,summary!D881,olah!$S881:S15879,"Late")</f>
        <v>0</v>
      </c>
      <c r="J881">
        <f>COUNTIFS(olah!$Q$2:Q15879,summary!A881,olah!$B$2:B15879,summary!B881,olah!$S$2:S15879,"Late")</f>
        <v>1</v>
      </c>
      <c r="K881">
        <f t="shared" si="13"/>
        <v>9</v>
      </c>
      <c r="L881">
        <f>COUNTIFS(olah!$Q881:Q15879,summary!A881,olah!$B881:B15879,summary!B881,olah!$N881:N15879,summary!C881,olah!$P881:P15879,summary!D881,olah!$T881:T15879,"On Time CO")</f>
        <v>1</v>
      </c>
      <c r="M881">
        <f>COUNTIFS(olah!$Q$2:Q15879,summary!A881,olah!$B$2:B15879,summary!B881,olah!$T$2:T15879,"On Time CO")</f>
        <v>18</v>
      </c>
      <c r="N881">
        <f>COUNTIFS(olah!$Q881:Q15879,summary!A881,olah!$B881:B15879,summary!B881,olah!$N881:N15879,summary!C881,olah!$P881:P15879,summary!D881,olah!$T881:T15879,"Overtime")</f>
        <v>0</v>
      </c>
      <c r="O881">
        <f>COUNTIFS(olah!$Q$2:Q15879,summary!A881,olah!$B$2:B15879,summary!B881,olah!$T$2:T15879,"Overtime")</f>
        <v>0</v>
      </c>
      <c r="P881">
        <f>COUNTIFS(olah!$Q881:Q15879,summary!A881,olah!$B881:B15879,summary!B881,olah!$N881:N15879,summary!C881,olah!$P881:P15879,summary!D881,olah!$T881:T15879,"Early")</f>
        <v>0</v>
      </c>
      <c r="Q881">
        <f>COUNTIFS(olah!$Q$2:Q15879,summary!A881,olah!$B$2:B15879,summary!B881,olah!$T$2:T15879,"Early")</f>
        <v>0</v>
      </c>
      <c r="R881">
        <f>COUNTIFS(olah!$Q881:Q15879,summary!A881,olah!$B881:B15879,summary!B881,olah!$N881:N15879,summary!C881,olah!$P881:P15879,summary!D881,olah!$T881:T15879,"NA CO")</f>
        <v>0</v>
      </c>
      <c r="S881">
        <f>COUNTIFS(olah!$Q$2:Q15879,summary!A881,olah!$B$2:B15879,summary!B881,olah!$T$2:T15879,"NA CO")</f>
        <v>4</v>
      </c>
      <c r="T881" t="str">
        <f>olah!R881</f>
        <v>Attendance</v>
      </c>
      <c r="U881" t="str">
        <f>IF(T881="Permit", olah!T881, "No Permit")</f>
        <v>No Permit</v>
      </c>
    </row>
    <row r="882" spans="1:21" hidden="1" x14ac:dyDescent="0.3">
      <c r="A882" s="23">
        <v>44561</v>
      </c>
      <c r="B882" t="s">
        <v>242</v>
      </c>
      <c r="C882" t="s">
        <v>28</v>
      </c>
      <c r="D882" t="s">
        <v>9025</v>
      </c>
      <c r="E882" t="str">
        <f>VLOOKUP(B882,olah!$B:$P,2,0)</f>
        <v>2021-12-01</v>
      </c>
      <c r="F882">
        <f>COUNTIFS(parameter!$J$4:$J$34,summary!A882,parameter!$I$4:$I$34,"&gt;="&amp;summary!$E882)</f>
        <v>31</v>
      </c>
      <c r="G882">
        <f>COUNTIFS(olah!$Q882:Q15880,summary!A882,olah!$B882:B15880,summary!B882,olah!$N882:N15880,summary!C882,olah!$P882:P15880,summary!D882,olah!$S882:S15880,"On Time")</f>
        <v>1</v>
      </c>
      <c r="H882">
        <f>COUNTIFS(olah!$Q$2:Q15880,summary!A882,olah!$B$2:B15880,summary!B882,olah!$S$2:S15880,"On Time")</f>
        <v>21</v>
      </c>
      <c r="I882">
        <f>COUNTIFS(olah!$Q882:Q15880,summary!A882,olah!$B882:B15880,summary!B882,olah!$N882:N15880,summary!C882,olah!$P882:P15880,summary!D882,olah!$S882:S15880,"Late")</f>
        <v>0</v>
      </c>
      <c r="J882">
        <f>COUNTIFS(olah!$Q$2:Q15880,summary!A882,olah!$B$2:B15880,summary!B882,olah!$S$2:S15880,"Late")</f>
        <v>1</v>
      </c>
      <c r="K882">
        <f t="shared" si="13"/>
        <v>9</v>
      </c>
      <c r="L882">
        <f>COUNTIFS(olah!$Q882:Q15880,summary!A882,olah!$B882:B15880,summary!B882,olah!$N882:N15880,summary!C882,olah!$P882:P15880,summary!D882,olah!$T882:T15880,"On Time CO")</f>
        <v>1</v>
      </c>
      <c r="M882">
        <f>COUNTIFS(olah!$Q$2:Q15880,summary!A882,olah!$B$2:B15880,summary!B882,olah!$T$2:T15880,"On Time CO")</f>
        <v>18</v>
      </c>
      <c r="N882">
        <f>COUNTIFS(olah!$Q882:Q15880,summary!A882,olah!$B882:B15880,summary!B882,olah!$N882:N15880,summary!C882,olah!$P882:P15880,summary!D882,olah!$T882:T15880,"Overtime")</f>
        <v>0</v>
      </c>
      <c r="O882">
        <f>COUNTIFS(olah!$Q$2:Q15880,summary!A882,olah!$B$2:B15880,summary!B882,olah!$T$2:T15880,"Overtime")</f>
        <v>0</v>
      </c>
      <c r="P882">
        <f>COUNTIFS(olah!$Q882:Q15880,summary!A882,olah!$B882:B15880,summary!B882,olah!$N882:N15880,summary!C882,olah!$P882:P15880,summary!D882,olah!$T882:T15880,"Early")</f>
        <v>0</v>
      </c>
      <c r="Q882">
        <f>COUNTIFS(olah!$Q$2:Q15880,summary!A882,olah!$B$2:B15880,summary!B882,olah!$T$2:T15880,"Early")</f>
        <v>0</v>
      </c>
      <c r="R882">
        <f>COUNTIFS(olah!$Q882:Q15880,summary!A882,olah!$B882:B15880,summary!B882,olah!$N882:N15880,summary!C882,olah!$P882:P15880,summary!D882,olah!$T882:T15880,"NA CO")</f>
        <v>0</v>
      </c>
      <c r="S882">
        <f>COUNTIFS(olah!$Q$2:Q15880,summary!A882,olah!$B$2:B15880,summary!B882,olah!$T$2:T15880,"NA CO")</f>
        <v>4</v>
      </c>
      <c r="T882" t="str">
        <f>olah!R882</f>
        <v>Attendance</v>
      </c>
      <c r="U882" t="str">
        <f>IF(T882="Permit", olah!T882, "No Permit")</f>
        <v>No Permit</v>
      </c>
    </row>
    <row r="883" spans="1:21" hidden="1" x14ac:dyDescent="0.3">
      <c r="A883" s="23">
        <v>44561</v>
      </c>
      <c r="B883" t="s">
        <v>242</v>
      </c>
      <c r="C883" t="s">
        <v>28</v>
      </c>
      <c r="D883" t="s">
        <v>10214</v>
      </c>
      <c r="E883" t="str">
        <f>VLOOKUP(B883,olah!$B:$P,2,0)</f>
        <v>2021-12-01</v>
      </c>
      <c r="F883">
        <f>COUNTIFS(parameter!$J$4:$J$34,summary!A883,parameter!$I$4:$I$34,"&gt;="&amp;summary!$E883)</f>
        <v>31</v>
      </c>
      <c r="G883">
        <f>COUNTIFS(olah!$Q883:Q15881,summary!A883,olah!$B883:B15881,summary!B883,olah!$N883:N15881,summary!C883,olah!$P883:P15881,summary!D883,olah!$S883:S15881,"On Time")</f>
        <v>1</v>
      </c>
      <c r="H883">
        <f>COUNTIFS(olah!$Q$2:Q15881,summary!A883,olah!$B$2:B15881,summary!B883,olah!$S$2:S15881,"On Time")</f>
        <v>21</v>
      </c>
      <c r="I883">
        <f>COUNTIFS(olah!$Q883:Q15881,summary!A883,olah!$B883:B15881,summary!B883,olah!$N883:N15881,summary!C883,olah!$P883:P15881,summary!D883,olah!$S883:S15881,"Late")</f>
        <v>0</v>
      </c>
      <c r="J883">
        <f>COUNTIFS(olah!$Q$2:Q15881,summary!A883,olah!$B$2:B15881,summary!B883,olah!$S$2:S15881,"Late")</f>
        <v>1</v>
      </c>
      <c r="K883">
        <f t="shared" si="13"/>
        <v>9</v>
      </c>
      <c r="L883">
        <f>COUNTIFS(olah!$Q883:Q15881,summary!A883,olah!$B883:B15881,summary!B883,olah!$N883:N15881,summary!C883,olah!$P883:P15881,summary!D883,olah!$T883:T15881,"On Time CO")</f>
        <v>1</v>
      </c>
      <c r="M883">
        <f>COUNTIFS(olah!$Q$2:Q15881,summary!A883,olah!$B$2:B15881,summary!B883,olah!$T$2:T15881,"On Time CO")</f>
        <v>18</v>
      </c>
      <c r="N883">
        <f>COUNTIFS(olah!$Q883:Q15881,summary!A883,olah!$B883:B15881,summary!B883,olah!$N883:N15881,summary!C883,olah!$P883:P15881,summary!D883,olah!$T883:T15881,"Overtime")</f>
        <v>0</v>
      </c>
      <c r="O883">
        <f>COUNTIFS(olah!$Q$2:Q15881,summary!A883,olah!$B$2:B15881,summary!B883,olah!$T$2:T15881,"Overtime")</f>
        <v>0</v>
      </c>
      <c r="P883">
        <f>COUNTIFS(olah!$Q883:Q15881,summary!A883,olah!$B883:B15881,summary!B883,olah!$N883:N15881,summary!C883,olah!$P883:P15881,summary!D883,olah!$T883:T15881,"Early")</f>
        <v>0</v>
      </c>
      <c r="Q883">
        <f>COUNTIFS(olah!$Q$2:Q15881,summary!A883,olah!$B$2:B15881,summary!B883,olah!$T$2:T15881,"Early")</f>
        <v>0</v>
      </c>
      <c r="R883">
        <f>COUNTIFS(olah!$Q883:Q15881,summary!A883,olah!$B883:B15881,summary!B883,olah!$N883:N15881,summary!C883,olah!$P883:P15881,summary!D883,olah!$T883:T15881,"NA CO")</f>
        <v>0</v>
      </c>
      <c r="S883">
        <f>COUNTIFS(olah!$Q$2:Q15881,summary!A883,olah!$B$2:B15881,summary!B883,olah!$T$2:T15881,"NA CO")</f>
        <v>4</v>
      </c>
      <c r="T883" t="str">
        <f>olah!R883</f>
        <v>Attendance</v>
      </c>
      <c r="U883" t="str">
        <f>IF(T883="Permit", olah!T883, "No Permit")</f>
        <v>No Permit</v>
      </c>
    </row>
    <row r="884" spans="1:21" hidden="1" x14ac:dyDescent="0.3">
      <c r="A884" s="23">
        <v>44561</v>
      </c>
      <c r="B884" t="s">
        <v>242</v>
      </c>
      <c r="C884" t="s">
        <v>28</v>
      </c>
      <c r="D884" t="s">
        <v>7814</v>
      </c>
      <c r="E884" t="str">
        <f>VLOOKUP(B884,olah!$B:$P,2,0)</f>
        <v>2021-12-01</v>
      </c>
      <c r="F884">
        <f>COUNTIFS(parameter!$J$4:$J$34,summary!A884,parameter!$I$4:$I$34,"&gt;="&amp;summary!$E884)</f>
        <v>31</v>
      </c>
      <c r="G884">
        <f>COUNTIFS(olah!$Q884:Q15882,summary!A884,olah!$B884:B15882,summary!B884,olah!$N884:N15882,summary!C884,olah!$P884:P15882,summary!D884,olah!$S884:S15882,"On Time")</f>
        <v>0</v>
      </c>
      <c r="H884">
        <f>COUNTIFS(olah!$Q$2:Q15882,summary!A884,olah!$B$2:B15882,summary!B884,olah!$S$2:S15882,"On Time")</f>
        <v>21</v>
      </c>
      <c r="I884">
        <f>COUNTIFS(olah!$Q884:Q15882,summary!A884,olah!$B884:B15882,summary!B884,olah!$N884:N15882,summary!C884,olah!$P884:P15882,summary!D884,olah!$S884:S15882,"Late")</f>
        <v>1</v>
      </c>
      <c r="J884">
        <f>COUNTIFS(olah!$Q$2:Q15882,summary!A884,olah!$B$2:B15882,summary!B884,olah!$S$2:S15882,"Late")</f>
        <v>1</v>
      </c>
      <c r="K884">
        <f t="shared" si="13"/>
        <v>8</v>
      </c>
      <c r="L884">
        <f>COUNTIFS(olah!$Q884:Q15882,summary!A884,olah!$B884:B15882,summary!B884,olah!$N884:N15882,summary!C884,olah!$P884:P15882,summary!D884,olah!$T884:T15882,"On Time CO")</f>
        <v>0</v>
      </c>
      <c r="M884">
        <f>COUNTIFS(olah!$Q$2:Q15882,summary!A884,olah!$B$2:B15882,summary!B884,olah!$T$2:T15882,"On Time CO")</f>
        <v>18</v>
      </c>
      <c r="N884">
        <f>COUNTIFS(olah!$Q884:Q15882,summary!A884,olah!$B884:B15882,summary!B884,olah!$N884:N15882,summary!C884,olah!$P884:P15882,summary!D884,olah!$T884:T15882,"Overtime")</f>
        <v>0</v>
      </c>
      <c r="O884">
        <f>COUNTIFS(olah!$Q$2:Q15882,summary!A884,olah!$B$2:B15882,summary!B884,olah!$T$2:T15882,"Overtime")</f>
        <v>0</v>
      </c>
      <c r="P884">
        <f>COUNTIFS(olah!$Q884:Q15882,summary!A884,olah!$B884:B15882,summary!B884,olah!$N884:N15882,summary!C884,olah!$P884:P15882,summary!D884,olah!$T884:T15882,"Early")</f>
        <v>0</v>
      </c>
      <c r="Q884">
        <f>COUNTIFS(olah!$Q$2:Q15882,summary!A884,olah!$B$2:B15882,summary!B884,olah!$T$2:T15882,"Early")</f>
        <v>0</v>
      </c>
      <c r="R884">
        <f>COUNTIFS(olah!$Q884:Q15882,summary!A884,olah!$B884:B15882,summary!B884,olah!$N884:N15882,summary!C884,olah!$P884:P15882,summary!D884,olah!$T884:T15882,"NA CO")</f>
        <v>1</v>
      </c>
      <c r="S884">
        <f>COUNTIFS(olah!$Q$2:Q15882,summary!A884,olah!$B$2:B15882,summary!B884,olah!$T$2:T15882,"NA CO")</f>
        <v>4</v>
      </c>
      <c r="T884" t="str">
        <f>olah!R884</f>
        <v>Attendance</v>
      </c>
      <c r="U884" t="str">
        <f>IF(T884="Permit", olah!T884, "No Permit")</f>
        <v>No Permit</v>
      </c>
    </row>
    <row r="885" spans="1:21" hidden="1" x14ac:dyDescent="0.3">
      <c r="A885" s="23">
        <v>44561</v>
      </c>
      <c r="B885" t="s">
        <v>253</v>
      </c>
      <c r="C885" t="s">
        <v>28</v>
      </c>
      <c r="D885" t="s">
        <v>1390</v>
      </c>
      <c r="E885" t="str">
        <f>VLOOKUP(B885,olah!$B:$P,2,0)</f>
        <v>2021-12-01</v>
      </c>
      <c r="F885">
        <f>COUNTIFS(parameter!$J$4:$J$34,summary!A885,parameter!$I$4:$I$34,"&gt;="&amp;summary!$E885)</f>
        <v>31</v>
      </c>
      <c r="G885">
        <f>COUNTIFS(olah!$Q885:Q15883,summary!A885,olah!$B885:B15883,summary!B885,olah!$N885:N15883,summary!C885,olah!$P885:P15883,summary!D885,olah!$S885:S15883,"On Time")</f>
        <v>1</v>
      </c>
      <c r="H885">
        <f>COUNTIFS(olah!$Q$2:Q15883,summary!A885,olah!$B$2:B15883,summary!B885,olah!$S$2:S15883,"On Time")</f>
        <v>21</v>
      </c>
      <c r="I885">
        <f>COUNTIFS(olah!$Q885:Q15883,summary!A885,olah!$B885:B15883,summary!B885,olah!$N885:N15883,summary!C885,olah!$P885:P15883,summary!D885,olah!$S885:S15883,"Late")</f>
        <v>0</v>
      </c>
      <c r="J885">
        <f>COUNTIFS(olah!$Q$2:Q15883,summary!A885,olah!$B$2:B15883,summary!B885,olah!$S$2:S15883,"Late")</f>
        <v>0</v>
      </c>
      <c r="K885">
        <f t="shared" si="13"/>
        <v>10</v>
      </c>
      <c r="L885">
        <f>COUNTIFS(olah!$Q885:Q15883,summary!A885,olah!$B885:B15883,summary!B885,olah!$N885:N15883,summary!C885,olah!$P885:P15883,summary!D885,olah!$T885:T15883,"On Time CO")</f>
        <v>1</v>
      </c>
      <c r="M885">
        <f>COUNTIFS(olah!$Q$2:Q15883,summary!A885,olah!$B$2:B15883,summary!B885,olah!$T$2:T15883,"On Time CO")</f>
        <v>19</v>
      </c>
      <c r="N885">
        <f>COUNTIFS(olah!$Q885:Q15883,summary!A885,olah!$B885:B15883,summary!B885,olah!$N885:N15883,summary!C885,olah!$P885:P15883,summary!D885,olah!$T885:T15883,"Overtime")</f>
        <v>0</v>
      </c>
      <c r="O885">
        <f>COUNTIFS(olah!$Q$2:Q15883,summary!A885,olah!$B$2:B15883,summary!B885,olah!$T$2:T15883,"Overtime")</f>
        <v>0</v>
      </c>
      <c r="P885">
        <f>COUNTIFS(olah!$Q885:Q15883,summary!A885,olah!$B885:B15883,summary!B885,olah!$N885:N15883,summary!C885,olah!$P885:P15883,summary!D885,olah!$T885:T15883,"Early")</f>
        <v>0</v>
      </c>
      <c r="Q885">
        <f>COUNTIFS(olah!$Q$2:Q15883,summary!A885,olah!$B$2:B15883,summary!B885,olah!$T$2:T15883,"Early")</f>
        <v>0</v>
      </c>
      <c r="R885">
        <f>COUNTIFS(olah!$Q885:Q15883,summary!A885,olah!$B885:B15883,summary!B885,olah!$N885:N15883,summary!C885,olah!$P885:P15883,summary!D885,olah!$T885:T15883,"NA CO")</f>
        <v>0</v>
      </c>
      <c r="S885">
        <f>COUNTIFS(olah!$Q$2:Q15883,summary!A885,olah!$B$2:B15883,summary!B885,olah!$T$2:T15883,"NA CO")</f>
        <v>2</v>
      </c>
      <c r="T885" t="str">
        <f>olah!R885</f>
        <v>Attendance</v>
      </c>
      <c r="U885" t="str">
        <f>IF(T885="Permit", olah!T885, "No Permit")</f>
        <v>No Permit</v>
      </c>
    </row>
    <row r="886" spans="1:21" hidden="1" x14ac:dyDescent="0.3">
      <c r="A886" s="23">
        <v>44561</v>
      </c>
      <c r="B886" t="s">
        <v>253</v>
      </c>
      <c r="C886" t="s">
        <v>28</v>
      </c>
      <c r="D886" t="s">
        <v>11601</v>
      </c>
      <c r="E886" t="str">
        <f>VLOOKUP(B886,olah!$B:$P,2,0)</f>
        <v>2021-12-01</v>
      </c>
      <c r="F886">
        <f>COUNTIFS(parameter!$J$4:$J$34,summary!A886,parameter!$I$4:$I$34,"&gt;="&amp;summary!$E886)</f>
        <v>31</v>
      </c>
      <c r="G886">
        <f>COUNTIFS(olah!$Q886:Q15884,summary!A886,olah!$B886:B15884,summary!B886,olah!$N886:N15884,summary!C886,olah!$P886:P15884,summary!D886,olah!$S886:S15884,"On Time")</f>
        <v>1</v>
      </c>
      <c r="H886">
        <f>COUNTIFS(olah!$Q$2:Q15884,summary!A886,olah!$B$2:B15884,summary!B886,olah!$S$2:S15884,"On Time")</f>
        <v>21</v>
      </c>
      <c r="I886">
        <f>COUNTIFS(olah!$Q886:Q15884,summary!A886,olah!$B886:B15884,summary!B886,olah!$N886:N15884,summary!C886,olah!$P886:P15884,summary!D886,olah!$S886:S15884,"Late")</f>
        <v>0</v>
      </c>
      <c r="J886">
        <f>COUNTIFS(olah!$Q$2:Q15884,summary!A886,olah!$B$2:B15884,summary!B886,olah!$S$2:S15884,"Late")</f>
        <v>0</v>
      </c>
      <c r="K886">
        <f t="shared" si="13"/>
        <v>10</v>
      </c>
      <c r="L886">
        <f>COUNTIFS(olah!$Q886:Q15884,summary!A886,olah!$B886:B15884,summary!B886,olah!$N886:N15884,summary!C886,olah!$P886:P15884,summary!D886,olah!$T886:T15884,"On Time CO")</f>
        <v>1</v>
      </c>
      <c r="M886">
        <f>COUNTIFS(olah!$Q$2:Q15884,summary!A886,olah!$B$2:B15884,summary!B886,olah!$T$2:T15884,"On Time CO")</f>
        <v>19</v>
      </c>
      <c r="N886">
        <f>COUNTIFS(olah!$Q886:Q15884,summary!A886,olah!$B886:B15884,summary!B886,olah!$N886:N15884,summary!C886,olah!$P886:P15884,summary!D886,olah!$T886:T15884,"Overtime")</f>
        <v>0</v>
      </c>
      <c r="O886">
        <f>COUNTIFS(olah!$Q$2:Q15884,summary!A886,olah!$B$2:B15884,summary!B886,olah!$T$2:T15884,"Overtime")</f>
        <v>0</v>
      </c>
      <c r="P886">
        <f>COUNTIFS(olah!$Q886:Q15884,summary!A886,olah!$B886:B15884,summary!B886,olah!$N886:N15884,summary!C886,olah!$P886:P15884,summary!D886,olah!$T886:T15884,"Early")</f>
        <v>0</v>
      </c>
      <c r="Q886">
        <f>COUNTIFS(olah!$Q$2:Q15884,summary!A886,olah!$B$2:B15884,summary!B886,olah!$T$2:T15884,"Early")</f>
        <v>0</v>
      </c>
      <c r="R886">
        <f>COUNTIFS(olah!$Q886:Q15884,summary!A886,olah!$B886:B15884,summary!B886,olah!$N886:N15884,summary!C886,olah!$P886:P15884,summary!D886,olah!$T886:T15884,"NA CO")</f>
        <v>0</v>
      </c>
      <c r="S886">
        <f>COUNTIFS(olah!$Q$2:Q15884,summary!A886,olah!$B$2:B15884,summary!B886,olah!$T$2:T15884,"NA CO")</f>
        <v>2</v>
      </c>
      <c r="T886" t="str">
        <f>olah!R886</f>
        <v>Attendance</v>
      </c>
      <c r="U886" t="str">
        <f>IF(T886="Permit", olah!T886, "No Permit")</f>
        <v>No Permit</v>
      </c>
    </row>
    <row r="887" spans="1:21" hidden="1" x14ac:dyDescent="0.3">
      <c r="A887" s="23">
        <v>44561</v>
      </c>
      <c r="B887" t="s">
        <v>253</v>
      </c>
      <c r="C887" t="s">
        <v>28</v>
      </c>
      <c r="D887" t="s">
        <v>5936</v>
      </c>
      <c r="E887" t="str">
        <f>VLOOKUP(B887,olah!$B:$P,2,0)</f>
        <v>2021-12-01</v>
      </c>
      <c r="F887">
        <f>COUNTIFS(parameter!$J$4:$J$34,summary!A887,parameter!$I$4:$I$34,"&gt;="&amp;summary!$E887)</f>
        <v>31</v>
      </c>
      <c r="G887">
        <f>COUNTIFS(olah!$Q887:Q15885,summary!A887,olah!$B887:B15885,summary!B887,olah!$N887:N15885,summary!C887,olah!$P887:P15885,summary!D887,olah!$S887:S15885,"On Time")</f>
        <v>1</v>
      </c>
      <c r="H887">
        <f>COUNTIFS(olah!$Q$2:Q15885,summary!A887,olah!$B$2:B15885,summary!B887,olah!$S$2:S15885,"On Time")</f>
        <v>21</v>
      </c>
      <c r="I887">
        <f>COUNTIFS(olah!$Q887:Q15885,summary!A887,olah!$B887:B15885,summary!B887,olah!$N887:N15885,summary!C887,olah!$P887:P15885,summary!D887,olah!$S887:S15885,"Late")</f>
        <v>0</v>
      </c>
      <c r="J887">
        <f>COUNTIFS(olah!$Q$2:Q15885,summary!A887,olah!$B$2:B15885,summary!B887,olah!$S$2:S15885,"Late")</f>
        <v>0</v>
      </c>
      <c r="K887">
        <f t="shared" si="13"/>
        <v>10</v>
      </c>
      <c r="L887">
        <f>COUNTIFS(olah!$Q887:Q15885,summary!A887,olah!$B887:B15885,summary!B887,olah!$N887:N15885,summary!C887,olah!$P887:P15885,summary!D887,olah!$T887:T15885,"On Time CO")</f>
        <v>1</v>
      </c>
      <c r="M887">
        <f>COUNTIFS(olah!$Q$2:Q15885,summary!A887,olah!$B$2:B15885,summary!B887,olah!$T$2:T15885,"On Time CO")</f>
        <v>19</v>
      </c>
      <c r="N887">
        <f>COUNTIFS(olah!$Q887:Q15885,summary!A887,olah!$B887:B15885,summary!B887,olah!$N887:N15885,summary!C887,olah!$P887:P15885,summary!D887,olah!$T887:T15885,"Overtime")</f>
        <v>0</v>
      </c>
      <c r="O887">
        <f>COUNTIFS(olah!$Q$2:Q15885,summary!A887,olah!$B$2:B15885,summary!B887,olah!$T$2:T15885,"Overtime")</f>
        <v>0</v>
      </c>
      <c r="P887">
        <f>COUNTIFS(olah!$Q887:Q15885,summary!A887,olah!$B887:B15885,summary!B887,olah!$N887:N15885,summary!C887,olah!$P887:P15885,summary!D887,olah!$T887:T15885,"Early")</f>
        <v>0</v>
      </c>
      <c r="Q887">
        <f>COUNTIFS(olah!$Q$2:Q15885,summary!A887,olah!$B$2:B15885,summary!B887,olah!$T$2:T15885,"Early")</f>
        <v>0</v>
      </c>
      <c r="R887">
        <f>COUNTIFS(olah!$Q887:Q15885,summary!A887,olah!$B887:B15885,summary!B887,olah!$N887:N15885,summary!C887,olah!$P887:P15885,summary!D887,olah!$T887:T15885,"NA CO")</f>
        <v>0</v>
      </c>
      <c r="S887">
        <f>COUNTIFS(olah!$Q$2:Q15885,summary!A887,olah!$B$2:B15885,summary!B887,olah!$T$2:T15885,"NA CO")</f>
        <v>2</v>
      </c>
      <c r="T887" t="str">
        <f>olah!R887</f>
        <v>Attendance</v>
      </c>
      <c r="U887" t="str">
        <f>IF(T887="Permit", olah!T887, "No Permit")</f>
        <v>No Permit</v>
      </c>
    </row>
    <row r="888" spans="1:21" hidden="1" x14ac:dyDescent="0.3">
      <c r="A888" s="23">
        <v>44561</v>
      </c>
      <c r="B888" t="s">
        <v>253</v>
      </c>
      <c r="C888" t="s">
        <v>28</v>
      </c>
      <c r="D888" t="s">
        <v>6082</v>
      </c>
      <c r="E888" t="str">
        <f>VLOOKUP(B888,olah!$B:$P,2,0)</f>
        <v>2021-12-01</v>
      </c>
      <c r="F888">
        <f>COUNTIFS(parameter!$J$4:$J$34,summary!A888,parameter!$I$4:$I$34,"&gt;="&amp;summary!$E888)</f>
        <v>31</v>
      </c>
      <c r="G888">
        <f>COUNTIFS(olah!$Q888:Q15886,summary!A888,olah!$B888:B15886,summary!B888,olah!$N888:N15886,summary!C888,olah!$P888:P15886,summary!D888,olah!$S888:S15886,"On Time")</f>
        <v>1</v>
      </c>
      <c r="H888">
        <f>COUNTIFS(olah!$Q$2:Q15886,summary!A888,olah!$B$2:B15886,summary!B888,olah!$S$2:S15886,"On Time")</f>
        <v>21</v>
      </c>
      <c r="I888">
        <f>COUNTIFS(olah!$Q888:Q15886,summary!A888,olah!$B888:B15886,summary!B888,olah!$N888:N15886,summary!C888,olah!$P888:P15886,summary!D888,olah!$S888:S15886,"Late")</f>
        <v>0</v>
      </c>
      <c r="J888">
        <f>COUNTIFS(olah!$Q$2:Q15886,summary!A888,olah!$B$2:B15886,summary!B888,olah!$S$2:S15886,"Late")</f>
        <v>0</v>
      </c>
      <c r="K888">
        <f t="shared" si="13"/>
        <v>10</v>
      </c>
      <c r="L888">
        <f>COUNTIFS(olah!$Q888:Q15886,summary!A888,olah!$B888:B15886,summary!B888,olah!$N888:N15886,summary!C888,olah!$P888:P15886,summary!D888,olah!$T888:T15886,"On Time CO")</f>
        <v>1</v>
      </c>
      <c r="M888">
        <f>COUNTIFS(olah!$Q$2:Q15886,summary!A888,olah!$B$2:B15886,summary!B888,olah!$T$2:T15886,"On Time CO")</f>
        <v>19</v>
      </c>
      <c r="N888">
        <f>COUNTIFS(olah!$Q888:Q15886,summary!A888,olah!$B888:B15886,summary!B888,olah!$N888:N15886,summary!C888,olah!$P888:P15886,summary!D888,olah!$T888:T15886,"Overtime")</f>
        <v>0</v>
      </c>
      <c r="O888">
        <f>COUNTIFS(olah!$Q$2:Q15886,summary!A888,olah!$B$2:B15886,summary!B888,olah!$T$2:T15886,"Overtime")</f>
        <v>0</v>
      </c>
      <c r="P888">
        <f>COUNTIFS(olah!$Q888:Q15886,summary!A888,olah!$B888:B15886,summary!B888,olah!$N888:N15886,summary!C888,olah!$P888:P15886,summary!D888,olah!$T888:T15886,"Early")</f>
        <v>0</v>
      </c>
      <c r="Q888">
        <f>COUNTIFS(olah!$Q$2:Q15886,summary!A888,olah!$B$2:B15886,summary!B888,olah!$T$2:T15886,"Early")</f>
        <v>0</v>
      </c>
      <c r="R888">
        <f>COUNTIFS(olah!$Q888:Q15886,summary!A888,olah!$B888:B15886,summary!B888,olah!$N888:N15886,summary!C888,olah!$P888:P15886,summary!D888,olah!$T888:T15886,"NA CO")</f>
        <v>0</v>
      </c>
      <c r="S888">
        <f>COUNTIFS(olah!$Q$2:Q15886,summary!A888,olah!$B$2:B15886,summary!B888,olah!$T$2:T15886,"NA CO")</f>
        <v>2</v>
      </c>
      <c r="T888" t="str">
        <f>olah!R888</f>
        <v>Attendance</v>
      </c>
      <c r="U888" t="str">
        <f>IF(T888="Permit", olah!T888, "No Permit")</f>
        <v>No Permit</v>
      </c>
    </row>
    <row r="889" spans="1:21" hidden="1" x14ac:dyDescent="0.3">
      <c r="A889" s="23">
        <v>44561</v>
      </c>
      <c r="B889" t="s">
        <v>253</v>
      </c>
      <c r="C889" t="s">
        <v>28</v>
      </c>
      <c r="D889" t="s">
        <v>11602</v>
      </c>
      <c r="E889" t="str">
        <f>VLOOKUP(B889,olah!$B:$P,2,0)</f>
        <v>2021-12-01</v>
      </c>
      <c r="F889">
        <f>COUNTIFS(parameter!$J$4:$J$34,summary!A889,parameter!$I$4:$I$34,"&gt;="&amp;summary!$E889)</f>
        <v>31</v>
      </c>
      <c r="G889">
        <f>COUNTIFS(olah!$Q889:Q15887,summary!A889,olah!$B889:B15887,summary!B889,olah!$N889:N15887,summary!C889,olah!$P889:P15887,summary!D889,olah!$S889:S15887,"On Time")</f>
        <v>1</v>
      </c>
      <c r="H889">
        <f>COUNTIFS(olah!$Q$2:Q15887,summary!A889,olah!$B$2:B15887,summary!B889,olah!$S$2:S15887,"On Time")</f>
        <v>21</v>
      </c>
      <c r="I889">
        <f>COUNTIFS(olah!$Q889:Q15887,summary!A889,olah!$B889:B15887,summary!B889,olah!$N889:N15887,summary!C889,olah!$P889:P15887,summary!D889,olah!$S889:S15887,"Late")</f>
        <v>0</v>
      </c>
      <c r="J889">
        <f>COUNTIFS(olah!$Q$2:Q15887,summary!A889,olah!$B$2:B15887,summary!B889,olah!$S$2:S15887,"Late")</f>
        <v>0</v>
      </c>
      <c r="K889">
        <f t="shared" si="13"/>
        <v>10</v>
      </c>
      <c r="L889">
        <f>COUNTIFS(olah!$Q889:Q15887,summary!A889,olah!$B889:B15887,summary!B889,olah!$N889:N15887,summary!C889,olah!$P889:P15887,summary!D889,olah!$T889:T15887,"On Time CO")</f>
        <v>1</v>
      </c>
      <c r="M889">
        <f>COUNTIFS(olah!$Q$2:Q15887,summary!A889,olah!$B$2:B15887,summary!B889,olah!$T$2:T15887,"On Time CO")</f>
        <v>19</v>
      </c>
      <c r="N889">
        <f>COUNTIFS(olah!$Q889:Q15887,summary!A889,olah!$B889:B15887,summary!B889,olah!$N889:N15887,summary!C889,olah!$P889:P15887,summary!D889,olah!$T889:T15887,"Overtime")</f>
        <v>0</v>
      </c>
      <c r="O889">
        <f>COUNTIFS(olah!$Q$2:Q15887,summary!A889,olah!$B$2:B15887,summary!B889,olah!$T$2:T15887,"Overtime")</f>
        <v>0</v>
      </c>
      <c r="P889">
        <f>COUNTIFS(olah!$Q889:Q15887,summary!A889,olah!$B889:B15887,summary!B889,olah!$N889:N15887,summary!C889,olah!$P889:P15887,summary!D889,olah!$T889:T15887,"Early")</f>
        <v>0</v>
      </c>
      <c r="Q889">
        <f>COUNTIFS(olah!$Q$2:Q15887,summary!A889,olah!$B$2:B15887,summary!B889,olah!$T$2:T15887,"Early")</f>
        <v>0</v>
      </c>
      <c r="R889">
        <f>COUNTIFS(olah!$Q889:Q15887,summary!A889,olah!$B889:B15887,summary!B889,olah!$N889:N15887,summary!C889,olah!$P889:P15887,summary!D889,olah!$T889:T15887,"NA CO")</f>
        <v>0</v>
      </c>
      <c r="S889">
        <f>COUNTIFS(olah!$Q$2:Q15887,summary!A889,olah!$B$2:B15887,summary!B889,olah!$T$2:T15887,"NA CO")</f>
        <v>2</v>
      </c>
      <c r="T889" t="str">
        <f>olah!R889</f>
        <v>Attendance</v>
      </c>
      <c r="U889" t="str">
        <f>IF(T889="Permit", olah!T889, "No Permit")</f>
        <v>No Permit</v>
      </c>
    </row>
    <row r="890" spans="1:21" hidden="1" x14ac:dyDescent="0.3">
      <c r="A890" s="23">
        <v>44561</v>
      </c>
      <c r="B890" t="s">
        <v>253</v>
      </c>
      <c r="C890" t="s">
        <v>28</v>
      </c>
      <c r="D890" t="s">
        <v>11603</v>
      </c>
      <c r="E890" t="str">
        <f>VLOOKUP(B890,olah!$B:$P,2,0)</f>
        <v>2021-12-01</v>
      </c>
      <c r="F890">
        <f>COUNTIFS(parameter!$J$4:$J$34,summary!A890,parameter!$I$4:$I$34,"&gt;="&amp;summary!$E890)</f>
        <v>31</v>
      </c>
      <c r="G890">
        <f>COUNTIFS(olah!$Q890:Q15888,summary!A890,olah!$B890:B15888,summary!B890,olah!$N890:N15888,summary!C890,olah!$P890:P15888,summary!D890,olah!$S890:S15888,"On Time")</f>
        <v>1</v>
      </c>
      <c r="H890">
        <f>COUNTIFS(olah!$Q$2:Q15888,summary!A890,olah!$B$2:B15888,summary!B890,olah!$S$2:S15888,"On Time")</f>
        <v>21</v>
      </c>
      <c r="I890">
        <f>COUNTIFS(olah!$Q890:Q15888,summary!A890,olah!$B890:B15888,summary!B890,olah!$N890:N15888,summary!C890,olah!$P890:P15888,summary!D890,olah!$S890:S15888,"Late")</f>
        <v>0</v>
      </c>
      <c r="J890">
        <f>COUNTIFS(olah!$Q$2:Q15888,summary!A890,olah!$B$2:B15888,summary!B890,olah!$S$2:S15888,"Late")</f>
        <v>0</v>
      </c>
      <c r="K890">
        <f t="shared" si="13"/>
        <v>10</v>
      </c>
      <c r="L890">
        <f>COUNTIFS(olah!$Q890:Q15888,summary!A890,olah!$B890:B15888,summary!B890,olah!$N890:N15888,summary!C890,olah!$P890:P15888,summary!D890,olah!$T890:T15888,"On Time CO")</f>
        <v>1</v>
      </c>
      <c r="M890">
        <f>COUNTIFS(olah!$Q$2:Q15888,summary!A890,olah!$B$2:B15888,summary!B890,olah!$T$2:T15888,"On Time CO")</f>
        <v>19</v>
      </c>
      <c r="N890">
        <f>COUNTIFS(olah!$Q890:Q15888,summary!A890,olah!$B890:B15888,summary!B890,olah!$N890:N15888,summary!C890,olah!$P890:P15888,summary!D890,olah!$T890:T15888,"Overtime")</f>
        <v>0</v>
      </c>
      <c r="O890">
        <f>COUNTIFS(olah!$Q$2:Q15888,summary!A890,olah!$B$2:B15888,summary!B890,olah!$T$2:T15888,"Overtime")</f>
        <v>0</v>
      </c>
      <c r="P890">
        <f>COUNTIFS(olah!$Q890:Q15888,summary!A890,olah!$B890:B15888,summary!B890,olah!$N890:N15888,summary!C890,olah!$P890:P15888,summary!D890,olah!$T890:T15888,"Early")</f>
        <v>0</v>
      </c>
      <c r="Q890">
        <f>COUNTIFS(olah!$Q$2:Q15888,summary!A890,olah!$B$2:B15888,summary!B890,olah!$T$2:T15888,"Early")</f>
        <v>0</v>
      </c>
      <c r="R890">
        <f>COUNTIFS(olah!$Q890:Q15888,summary!A890,olah!$B890:B15888,summary!B890,olah!$N890:N15888,summary!C890,olah!$P890:P15888,summary!D890,olah!$T890:T15888,"NA CO")</f>
        <v>0</v>
      </c>
      <c r="S890">
        <f>COUNTIFS(olah!$Q$2:Q15888,summary!A890,olah!$B$2:B15888,summary!B890,olah!$T$2:T15888,"NA CO")</f>
        <v>2</v>
      </c>
      <c r="T890" t="str">
        <f>olah!R890</f>
        <v>Attendance</v>
      </c>
      <c r="U890" t="str">
        <f>IF(T890="Permit", olah!T890, "No Permit")</f>
        <v>No Permit</v>
      </c>
    </row>
    <row r="891" spans="1:21" hidden="1" x14ac:dyDescent="0.3">
      <c r="A891" s="23">
        <v>44561</v>
      </c>
      <c r="B891" t="s">
        <v>253</v>
      </c>
      <c r="C891" t="s">
        <v>28</v>
      </c>
      <c r="D891" t="s">
        <v>7108</v>
      </c>
      <c r="E891" t="str">
        <f>VLOOKUP(B891,olah!$B:$P,2,0)</f>
        <v>2021-12-01</v>
      </c>
      <c r="F891">
        <f>COUNTIFS(parameter!$J$4:$J$34,summary!A891,parameter!$I$4:$I$34,"&gt;="&amp;summary!$E891)</f>
        <v>31</v>
      </c>
      <c r="G891">
        <f>COUNTIFS(olah!$Q891:Q15889,summary!A891,olah!$B891:B15889,summary!B891,olah!$N891:N15889,summary!C891,olah!$P891:P15889,summary!D891,olah!$S891:S15889,"On Time")</f>
        <v>1</v>
      </c>
      <c r="H891">
        <f>COUNTIFS(olah!$Q$2:Q15889,summary!A891,olah!$B$2:B15889,summary!B891,olah!$S$2:S15889,"On Time")</f>
        <v>21</v>
      </c>
      <c r="I891">
        <f>COUNTIFS(olah!$Q891:Q15889,summary!A891,olah!$B891:B15889,summary!B891,olah!$N891:N15889,summary!C891,olah!$P891:P15889,summary!D891,olah!$S891:S15889,"Late")</f>
        <v>0</v>
      </c>
      <c r="J891">
        <f>COUNTIFS(olah!$Q$2:Q15889,summary!A891,olah!$B$2:B15889,summary!B891,olah!$S$2:S15889,"Late")</f>
        <v>0</v>
      </c>
      <c r="K891">
        <f t="shared" si="13"/>
        <v>10</v>
      </c>
      <c r="L891">
        <f>COUNTIFS(olah!$Q891:Q15889,summary!A891,olah!$B891:B15889,summary!B891,olah!$N891:N15889,summary!C891,olah!$P891:P15889,summary!D891,olah!$T891:T15889,"On Time CO")</f>
        <v>1</v>
      </c>
      <c r="M891">
        <f>COUNTIFS(olah!$Q$2:Q15889,summary!A891,olah!$B$2:B15889,summary!B891,olah!$T$2:T15889,"On Time CO")</f>
        <v>19</v>
      </c>
      <c r="N891">
        <f>COUNTIFS(olah!$Q891:Q15889,summary!A891,olah!$B891:B15889,summary!B891,olah!$N891:N15889,summary!C891,olah!$P891:P15889,summary!D891,olah!$T891:T15889,"Overtime")</f>
        <v>0</v>
      </c>
      <c r="O891">
        <f>COUNTIFS(olah!$Q$2:Q15889,summary!A891,olah!$B$2:B15889,summary!B891,olah!$T$2:T15889,"Overtime")</f>
        <v>0</v>
      </c>
      <c r="P891">
        <f>COUNTIFS(olah!$Q891:Q15889,summary!A891,olah!$B891:B15889,summary!B891,olah!$N891:N15889,summary!C891,olah!$P891:P15889,summary!D891,olah!$T891:T15889,"Early")</f>
        <v>0</v>
      </c>
      <c r="Q891">
        <f>COUNTIFS(olah!$Q$2:Q15889,summary!A891,olah!$B$2:B15889,summary!B891,olah!$T$2:T15889,"Early")</f>
        <v>0</v>
      </c>
      <c r="R891">
        <f>COUNTIFS(olah!$Q891:Q15889,summary!A891,olah!$B891:B15889,summary!B891,olah!$N891:N15889,summary!C891,olah!$P891:P15889,summary!D891,olah!$T891:T15889,"NA CO")</f>
        <v>0</v>
      </c>
      <c r="S891">
        <f>COUNTIFS(olah!$Q$2:Q15889,summary!A891,olah!$B$2:B15889,summary!B891,olah!$T$2:T15889,"NA CO")</f>
        <v>2</v>
      </c>
      <c r="T891" t="str">
        <f>olah!R891</f>
        <v>Attendance</v>
      </c>
      <c r="U891" t="str">
        <f>IF(T891="Permit", olah!T891, "No Permit")</f>
        <v>No Permit</v>
      </c>
    </row>
    <row r="892" spans="1:21" hidden="1" x14ac:dyDescent="0.3">
      <c r="A892" s="23">
        <v>44561</v>
      </c>
      <c r="B892" t="s">
        <v>253</v>
      </c>
      <c r="C892" t="s">
        <v>28</v>
      </c>
      <c r="D892" t="s">
        <v>11604</v>
      </c>
      <c r="E892" t="str">
        <f>VLOOKUP(B892,olah!$B:$P,2,0)</f>
        <v>2021-12-01</v>
      </c>
      <c r="F892">
        <f>COUNTIFS(parameter!$J$4:$J$34,summary!A892,parameter!$I$4:$I$34,"&gt;="&amp;summary!$E892)</f>
        <v>31</v>
      </c>
      <c r="G892">
        <f>COUNTIFS(olah!$Q892:Q15890,summary!A892,olah!$B892:B15890,summary!B892,olah!$N892:N15890,summary!C892,olah!$P892:P15890,summary!D892,olah!$S892:S15890,"On Time")</f>
        <v>1</v>
      </c>
      <c r="H892">
        <f>COUNTIFS(olah!$Q$2:Q15890,summary!A892,olah!$B$2:B15890,summary!B892,olah!$S$2:S15890,"On Time")</f>
        <v>21</v>
      </c>
      <c r="I892">
        <f>COUNTIFS(olah!$Q892:Q15890,summary!A892,olah!$B892:B15890,summary!B892,olah!$N892:N15890,summary!C892,olah!$P892:P15890,summary!D892,olah!$S892:S15890,"Late")</f>
        <v>0</v>
      </c>
      <c r="J892">
        <f>COUNTIFS(olah!$Q$2:Q15890,summary!A892,olah!$B$2:B15890,summary!B892,olah!$S$2:S15890,"Late")</f>
        <v>0</v>
      </c>
      <c r="K892">
        <f t="shared" si="13"/>
        <v>10</v>
      </c>
      <c r="L892">
        <f>COUNTIFS(olah!$Q892:Q15890,summary!A892,olah!$B892:B15890,summary!B892,olah!$N892:N15890,summary!C892,olah!$P892:P15890,summary!D892,olah!$T892:T15890,"On Time CO")</f>
        <v>1</v>
      </c>
      <c r="M892">
        <f>COUNTIFS(olah!$Q$2:Q15890,summary!A892,olah!$B$2:B15890,summary!B892,olah!$T$2:T15890,"On Time CO")</f>
        <v>19</v>
      </c>
      <c r="N892">
        <f>COUNTIFS(olah!$Q892:Q15890,summary!A892,olah!$B892:B15890,summary!B892,olah!$N892:N15890,summary!C892,olah!$P892:P15890,summary!D892,olah!$T892:T15890,"Overtime")</f>
        <v>0</v>
      </c>
      <c r="O892">
        <f>COUNTIFS(olah!$Q$2:Q15890,summary!A892,olah!$B$2:B15890,summary!B892,olah!$T$2:T15890,"Overtime")</f>
        <v>0</v>
      </c>
      <c r="P892">
        <f>COUNTIFS(olah!$Q892:Q15890,summary!A892,olah!$B892:B15890,summary!B892,olah!$N892:N15890,summary!C892,olah!$P892:P15890,summary!D892,olah!$T892:T15890,"Early")</f>
        <v>0</v>
      </c>
      <c r="Q892">
        <f>COUNTIFS(olah!$Q$2:Q15890,summary!A892,olah!$B$2:B15890,summary!B892,olah!$T$2:T15890,"Early")</f>
        <v>0</v>
      </c>
      <c r="R892">
        <f>COUNTIFS(olah!$Q892:Q15890,summary!A892,olah!$B892:B15890,summary!B892,olah!$N892:N15890,summary!C892,olah!$P892:P15890,summary!D892,olah!$T892:T15890,"NA CO")</f>
        <v>0</v>
      </c>
      <c r="S892">
        <f>COUNTIFS(olah!$Q$2:Q15890,summary!A892,olah!$B$2:B15890,summary!B892,olah!$T$2:T15890,"NA CO")</f>
        <v>2</v>
      </c>
      <c r="T892" t="str">
        <f>olah!R892</f>
        <v>Attendance</v>
      </c>
      <c r="U892" t="str">
        <f>IF(T892="Permit", olah!T892, "No Permit")</f>
        <v>No Permit</v>
      </c>
    </row>
    <row r="893" spans="1:21" hidden="1" x14ac:dyDescent="0.3">
      <c r="A893" s="23">
        <v>44561</v>
      </c>
      <c r="B893" t="s">
        <v>253</v>
      </c>
      <c r="C893" t="s">
        <v>28</v>
      </c>
      <c r="D893" t="s">
        <v>11605</v>
      </c>
      <c r="E893" t="str">
        <f>VLOOKUP(B893,olah!$B:$P,2,0)</f>
        <v>2021-12-01</v>
      </c>
      <c r="F893">
        <f>COUNTIFS(parameter!$J$4:$J$34,summary!A893,parameter!$I$4:$I$34,"&gt;="&amp;summary!$E893)</f>
        <v>31</v>
      </c>
      <c r="G893">
        <f>COUNTIFS(olah!$Q893:Q15891,summary!A893,olah!$B893:B15891,summary!B893,olah!$N893:N15891,summary!C893,olah!$P893:P15891,summary!D893,olah!$S893:S15891,"On Time")</f>
        <v>1</v>
      </c>
      <c r="H893">
        <f>COUNTIFS(olah!$Q$2:Q15891,summary!A893,olah!$B$2:B15891,summary!B893,olah!$S$2:S15891,"On Time")</f>
        <v>21</v>
      </c>
      <c r="I893">
        <f>COUNTIFS(olah!$Q893:Q15891,summary!A893,olah!$B893:B15891,summary!B893,olah!$N893:N15891,summary!C893,olah!$P893:P15891,summary!D893,olah!$S893:S15891,"Late")</f>
        <v>0</v>
      </c>
      <c r="J893">
        <f>COUNTIFS(olah!$Q$2:Q15891,summary!A893,olah!$B$2:B15891,summary!B893,olah!$S$2:S15891,"Late")</f>
        <v>0</v>
      </c>
      <c r="K893">
        <f t="shared" si="13"/>
        <v>10</v>
      </c>
      <c r="L893">
        <f>COUNTIFS(olah!$Q893:Q15891,summary!A893,olah!$B893:B15891,summary!B893,olah!$N893:N15891,summary!C893,olah!$P893:P15891,summary!D893,olah!$T893:T15891,"On Time CO")</f>
        <v>1</v>
      </c>
      <c r="M893">
        <f>COUNTIFS(olah!$Q$2:Q15891,summary!A893,olah!$B$2:B15891,summary!B893,olah!$T$2:T15891,"On Time CO")</f>
        <v>19</v>
      </c>
      <c r="N893">
        <f>COUNTIFS(olah!$Q893:Q15891,summary!A893,olah!$B893:B15891,summary!B893,olah!$N893:N15891,summary!C893,olah!$P893:P15891,summary!D893,olah!$T893:T15891,"Overtime")</f>
        <v>0</v>
      </c>
      <c r="O893">
        <f>COUNTIFS(olah!$Q$2:Q15891,summary!A893,olah!$B$2:B15891,summary!B893,olah!$T$2:T15891,"Overtime")</f>
        <v>0</v>
      </c>
      <c r="P893">
        <f>COUNTIFS(olah!$Q893:Q15891,summary!A893,olah!$B893:B15891,summary!B893,olah!$N893:N15891,summary!C893,olah!$P893:P15891,summary!D893,olah!$T893:T15891,"Early")</f>
        <v>0</v>
      </c>
      <c r="Q893">
        <f>COUNTIFS(olah!$Q$2:Q15891,summary!A893,olah!$B$2:B15891,summary!B893,olah!$T$2:T15891,"Early")</f>
        <v>0</v>
      </c>
      <c r="R893">
        <f>COUNTIFS(olah!$Q893:Q15891,summary!A893,olah!$B893:B15891,summary!B893,olah!$N893:N15891,summary!C893,olah!$P893:P15891,summary!D893,olah!$T893:T15891,"NA CO")</f>
        <v>0</v>
      </c>
      <c r="S893">
        <f>COUNTIFS(olah!$Q$2:Q15891,summary!A893,olah!$B$2:B15891,summary!B893,olah!$T$2:T15891,"NA CO")</f>
        <v>2</v>
      </c>
      <c r="T893" t="str">
        <f>olah!R893</f>
        <v>Attendance</v>
      </c>
      <c r="U893" t="str">
        <f>IF(T893="Permit", olah!T893, "No Permit")</f>
        <v>No Permit</v>
      </c>
    </row>
    <row r="894" spans="1:21" hidden="1" x14ac:dyDescent="0.3">
      <c r="A894" s="23">
        <v>44561</v>
      </c>
      <c r="B894" t="s">
        <v>253</v>
      </c>
      <c r="C894" t="s">
        <v>28</v>
      </c>
      <c r="D894" t="s">
        <v>11606</v>
      </c>
      <c r="E894" t="str">
        <f>VLOOKUP(B894,olah!$B:$P,2,0)</f>
        <v>2021-12-01</v>
      </c>
      <c r="F894">
        <f>COUNTIFS(parameter!$J$4:$J$34,summary!A894,parameter!$I$4:$I$34,"&gt;="&amp;summary!$E894)</f>
        <v>31</v>
      </c>
      <c r="G894">
        <f>COUNTIFS(olah!$Q894:Q15892,summary!A894,olah!$B894:B15892,summary!B894,olah!$N894:N15892,summary!C894,olah!$P894:P15892,summary!D894,olah!$S894:S15892,"On Time")</f>
        <v>1</v>
      </c>
      <c r="H894">
        <f>COUNTIFS(olah!$Q$2:Q15892,summary!A894,olah!$B$2:B15892,summary!B894,olah!$S$2:S15892,"On Time")</f>
        <v>21</v>
      </c>
      <c r="I894">
        <f>COUNTIFS(olah!$Q894:Q15892,summary!A894,olah!$B894:B15892,summary!B894,olah!$N894:N15892,summary!C894,olah!$P894:P15892,summary!D894,olah!$S894:S15892,"Late")</f>
        <v>0</v>
      </c>
      <c r="J894">
        <f>COUNTIFS(olah!$Q$2:Q15892,summary!A894,olah!$B$2:B15892,summary!B894,olah!$S$2:S15892,"Late")</f>
        <v>0</v>
      </c>
      <c r="K894">
        <f t="shared" si="13"/>
        <v>10</v>
      </c>
      <c r="L894">
        <f>COUNTIFS(olah!$Q894:Q15892,summary!A894,olah!$B894:B15892,summary!B894,olah!$N894:N15892,summary!C894,olah!$P894:P15892,summary!D894,olah!$T894:T15892,"On Time CO")</f>
        <v>1</v>
      </c>
      <c r="M894">
        <f>COUNTIFS(olah!$Q$2:Q15892,summary!A894,olah!$B$2:B15892,summary!B894,olah!$T$2:T15892,"On Time CO")</f>
        <v>19</v>
      </c>
      <c r="N894">
        <f>COUNTIFS(olah!$Q894:Q15892,summary!A894,olah!$B894:B15892,summary!B894,olah!$N894:N15892,summary!C894,olah!$P894:P15892,summary!D894,olah!$T894:T15892,"Overtime")</f>
        <v>0</v>
      </c>
      <c r="O894">
        <f>COUNTIFS(olah!$Q$2:Q15892,summary!A894,olah!$B$2:B15892,summary!B894,olah!$T$2:T15892,"Overtime")</f>
        <v>0</v>
      </c>
      <c r="P894">
        <f>COUNTIFS(olah!$Q894:Q15892,summary!A894,olah!$B894:B15892,summary!B894,olah!$N894:N15892,summary!C894,olah!$P894:P15892,summary!D894,olah!$T894:T15892,"Early")</f>
        <v>0</v>
      </c>
      <c r="Q894">
        <f>COUNTIFS(olah!$Q$2:Q15892,summary!A894,olah!$B$2:B15892,summary!B894,olah!$T$2:T15892,"Early")</f>
        <v>0</v>
      </c>
      <c r="R894">
        <f>COUNTIFS(olah!$Q894:Q15892,summary!A894,olah!$B894:B15892,summary!B894,olah!$N894:N15892,summary!C894,olah!$P894:P15892,summary!D894,olah!$T894:T15892,"NA CO")</f>
        <v>0</v>
      </c>
      <c r="S894">
        <f>COUNTIFS(olah!$Q$2:Q15892,summary!A894,olah!$B$2:B15892,summary!B894,olah!$T$2:T15892,"NA CO")</f>
        <v>2</v>
      </c>
      <c r="T894" t="str">
        <f>olah!R894</f>
        <v>Attendance</v>
      </c>
      <c r="U894" t="str">
        <f>IF(T894="Permit", olah!T894, "No Permit")</f>
        <v>No Permit</v>
      </c>
    </row>
    <row r="895" spans="1:21" hidden="1" x14ac:dyDescent="0.3">
      <c r="A895" s="23">
        <v>44561</v>
      </c>
      <c r="B895" t="s">
        <v>253</v>
      </c>
      <c r="C895" t="s">
        <v>28</v>
      </c>
      <c r="D895" t="s">
        <v>10202</v>
      </c>
      <c r="E895" t="str">
        <f>VLOOKUP(B895,olah!$B:$P,2,0)</f>
        <v>2021-12-01</v>
      </c>
      <c r="F895">
        <f>COUNTIFS(parameter!$J$4:$J$34,summary!A895,parameter!$I$4:$I$34,"&gt;="&amp;summary!$E895)</f>
        <v>31</v>
      </c>
      <c r="G895">
        <f>COUNTIFS(olah!$Q895:Q15893,summary!A895,olah!$B895:B15893,summary!B895,olah!$N895:N15893,summary!C895,olah!$P895:P15893,summary!D895,olah!$S895:S15893,"On Time")</f>
        <v>1</v>
      </c>
      <c r="H895">
        <f>COUNTIFS(olah!$Q$2:Q15893,summary!A895,olah!$B$2:B15893,summary!B895,olah!$S$2:S15893,"On Time")</f>
        <v>21</v>
      </c>
      <c r="I895">
        <f>COUNTIFS(olah!$Q895:Q15893,summary!A895,olah!$B895:B15893,summary!B895,olah!$N895:N15893,summary!C895,olah!$P895:P15893,summary!D895,olah!$S895:S15893,"Late")</f>
        <v>0</v>
      </c>
      <c r="J895">
        <f>COUNTIFS(olah!$Q$2:Q15893,summary!A895,olah!$B$2:B15893,summary!B895,olah!$S$2:S15893,"Late")</f>
        <v>0</v>
      </c>
      <c r="K895">
        <f t="shared" si="13"/>
        <v>10</v>
      </c>
      <c r="L895">
        <f>COUNTIFS(olah!$Q895:Q15893,summary!A895,olah!$B895:B15893,summary!B895,olah!$N895:N15893,summary!C895,olah!$P895:P15893,summary!D895,olah!$T895:T15893,"On Time CO")</f>
        <v>1</v>
      </c>
      <c r="M895">
        <f>COUNTIFS(olah!$Q$2:Q15893,summary!A895,olah!$B$2:B15893,summary!B895,olah!$T$2:T15893,"On Time CO")</f>
        <v>19</v>
      </c>
      <c r="N895">
        <f>COUNTIFS(olah!$Q895:Q15893,summary!A895,olah!$B895:B15893,summary!B895,olah!$N895:N15893,summary!C895,olah!$P895:P15893,summary!D895,olah!$T895:T15893,"Overtime")</f>
        <v>0</v>
      </c>
      <c r="O895">
        <f>COUNTIFS(olah!$Q$2:Q15893,summary!A895,olah!$B$2:B15893,summary!B895,olah!$T$2:T15893,"Overtime")</f>
        <v>0</v>
      </c>
      <c r="P895">
        <f>COUNTIFS(olah!$Q895:Q15893,summary!A895,olah!$B895:B15893,summary!B895,olah!$N895:N15893,summary!C895,olah!$P895:P15893,summary!D895,olah!$T895:T15893,"Early")</f>
        <v>0</v>
      </c>
      <c r="Q895">
        <f>COUNTIFS(olah!$Q$2:Q15893,summary!A895,olah!$B$2:B15893,summary!B895,olah!$T$2:T15893,"Early")</f>
        <v>0</v>
      </c>
      <c r="R895">
        <f>COUNTIFS(olah!$Q895:Q15893,summary!A895,olah!$B895:B15893,summary!B895,olah!$N895:N15893,summary!C895,olah!$P895:P15893,summary!D895,olah!$T895:T15893,"NA CO")</f>
        <v>0</v>
      </c>
      <c r="S895">
        <f>COUNTIFS(olah!$Q$2:Q15893,summary!A895,olah!$B$2:B15893,summary!B895,olah!$T$2:T15893,"NA CO")</f>
        <v>2</v>
      </c>
      <c r="T895" t="str">
        <f>olah!R895</f>
        <v>Attendance</v>
      </c>
      <c r="U895" t="str">
        <f>IF(T895="Permit", olah!T895, "No Permit")</f>
        <v>No Permit</v>
      </c>
    </row>
    <row r="896" spans="1:21" hidden="1" x14ac:dyDescent="0.3">
      <c r="A896" s="23">
        <v>44561</v>
      </c>
      <c r="B896" t="s">
        <v>253</v>
      </c>
      <c r="C896" t="s">
        <v>28</v>
      </c>
      <c r="D896" t="s">
        <v>11607</v>
      </c>
      <c r="E896" t="str">
        <f>VLOOKUP(B896,olah!$B:$P,2,0)</f>
        <v>2021-12-01</v>
      </c>
      <c r="F896">
        <f>COUNTIFS(parameter!$J$4:$J$34,summary!A896,parameter!$I$4:$I$34,"&gt;="&amp;summary!$E896)</f>
        <v>31</v>
      </c>
      <c r="G896">
        <f>COUNTIFS(olah!$Q896:Q15894,summary!A896,olah!$B896:B15894,summary!B896,olah!$N896:N15894,summary!C896,olah!$P896:P15894,summary!D896,olah!$S896:S15894,"On Time")</f>
        <v>1</v>
      </c>
      <c r="H896">
        <f>COUNTIFS(olah!$Q$2:Q15894,summary!A896,olah!$B$2:B15894,summary!B896,olah!$S$2:S15894,"On Time")</f>
        <v>21</v>
      </c>
      <c r="I896">
        <f>COUNTIFS(olah!$Q896:Q15894,summary!A896,olah!$B896:B15894,summary!B896,olah!$N896:N15894,summary!C896,olah!$P896:P15894,summary!D896,olah!$S896:S15894,"Late")</f>
        <v>0</v>
      </c>
      <c r="J896">
        <f>COUNTIFS(olah!$Q$2:Q15894,summary!A896,olah!$B$2:B15894,summary!B896,olah!$S$2:S15894,"Late")</f>
        <v>0</v>
      </c>
      <c r="K896">
        <f t="shared" si="13"/>
        <v>10</v>
      </c>
      <c r="L896">
        <f>COUNTIFS(olah!$Q896:Q15894,summary!A896,olah!$B896:B15894,summary!B896,olah!$N896:N15894,summary!C896,olah!$P896:P15894,summary!D896,olah!$T896:T15894,"On Time CO")</f>
        <v>1</v>
      </c>
      <c r="M896">
        <f>COUNTIFS(olah!$Q$2:Q15894,summary!A896,olah!$B$2:B15894,summary!B896,olah!$T$2:T15894,"On Time CO")</f>
        <v>19</v>
      </c>
      <c r="N896">
        <f>COUNTIFS(olah!$Q896:Q15894,summary!A896,olah!$B896:B15894,summary!B896,olah!$N896:N15894,summary!C896,olah!$P896:P15894,summary!D896,olah!$T896:T15894,"Overtime")</f>
        <v>0</v>
      </c>
      <c r="O896">
        <f>COUNTIFS(olah!$Q$2:Q15894,summary!A896,olah!$B$2:B15894,summary!B896,olah!$T$2:T15894,"Overtime")</f>
        <v>0</v>
      </c>
      <c r="P896">
        <f>COUNTIFS(olah!$Q896:Q15894,summary!A896,olah!$B896:B15894,summary!B896,olah!$N896:N15894,summary!C896,olah!$P896:P15894,summary!D896,olah!$T896:T15894,"Early")</f>
        <v>0</v>
      </c>
      <c r="Q896">
        <f>COUNTIFS(olah!$Q$2:Q15894,summary!A896,olah!$B$2:B15894,summary!B896,olah!$T$2:T15894,"Early")</f>
        <v>0</v>
      </c>
      <c r="R896">
        <f>COUNTIFS(olah!$Q896:Q15894,summary!A896,olah!$B896:B15894,summary!B896,olah!$N896:N15894,summary!C896,olah!$P896:P15894,summary!D896,olah!$T896:T15894,"NA CO")</f>
        <v>0</v>
      </c>
      <c r="S896">
        <f>COUNTIFS(olah!$Q$2:Q15894,summary!A896,olah!$B$2:B15894,summary!B896,olah!$T$2:T15894,"NA CO")</f>
        <v>2</v>
      </c>
      <c r="T896" t="str">
        <f>olah!R896</f>
        <v>Attendance</v>
      </c>
      <c r="U896" t="str">
        <f>IF(T896="Permit", olah!T896, "No Permit")</f>
        <v>No Permit</v>
      </c>
    </row>
    <row r="897" spans="1:21" hidden="1" x14ac:dyDescent="0.3">
      <c r="A897" s="23">
        <v>44561</v>
      </c>
      <c r="B897" t="s">
        <v>253</v>
      </c>
      <c r="C897" t="s">
        <v>28</v>
      </c>
      <c r="D897" t="s">
        <v>11608</v>
      </c>
      <c r="E897" t="str">
        <f>VLOOKUP(B897,olah!$B:$P,2,0)</f>
        <v>2021-12-01</v>
      </c>
      <c r="F897">
        <f>COUNTIFS(parameter!$J$4:$J$34,summary!A897,parameter!$I$4:$I$34,"&gt;="&amp;summary!$E897)</f>
        <v>31</v>
      </c>
      <c r="G897">
        <f>COUNTIFS(olah!$Q897:Q15895,summary!A897,olah!$B897:B15895,summary!B897,olah!$N897:N15895,summary!C897,olah!$P897:P15895,summary!D897,olah!$S897:S15895,"On Time")</f>
        <v>1</v>
      </c>
      <c r="H897">
        <f>COUNTIFS(olah!$Q$2:Q15895,summary!A897,olah!$B$2:B15895,summary!B897,olah!$S$2:S15895,"On Time")</f>
        <v>21</v>
      </c>
      <c r="I897">
        <f>COUNTIFS(olah!$Q897:Q15895,summary!A897,olah!$B897:B15895,summary!B897,olah!$N897:N15895,summary!C897,olah!$P897:P15895,summary!D897,olah!$S897:S15895,"Late")</f>
        <v>0</v>
      </c>
      <c r="J897">
        <f>COUNTIFS(olah!$Q$2:Q15895,summary!A897,olah!$B$2:B15895,summary!B897,olah!$S$2:S15895,"Late")</f>
        <v>0</v>
      </c>
      <c r="K897">
        <f t="shared" si="13"/>
        <v>10</v>
      </c>
      <c r="L897">
        <f>COUNTIFS(olah!$Q897:Q15895,summary!A897,olah!$B897:B15895,summary!B897,olah!$N897:N15895,summary!C897,olah!$P897:P15895,summary!D897,olah!$T897:T15895,"On Time CO")</f>
        <v>1</v>
      </c>
      <c r="M897">
        <f>COUNTIFS(olah!$Q$2:Q15895,summary!A897,olah!$B$2:B15895,summary!B897,olah!$T$2:T15895,"On Time CO")</f>
        <v>19</v>
      </c>
      <c r="N897">
        <f>COUNTIFS(olah!$Q897:Q15895,summary!A897,olah!$B897:B15895,summary!B897,olah!$N897:N15895,summary!C897,olah!$P897:P15895,summary!D897,olah!$T897:T15895,"Overtime")</f>
        <v>0</v>
      </c>
      <c r="O897">
        <f>COUNTIFS(olah!$Q$2:Q15895,summary!A897,olah!$B$2:B15895,summary!B897,olah!$T$2:T15895,"Overtime")</f>
        <v>0</v>
      </c>
      <c r="P897">
        <f>COUNTIFS(olah!$Q897:Q15895,summary!A897,olah!$B897:B15895,summary!B897,olah!$N897:N15895,summary!C897,olah!$P897:P15895,summary!D897,olah!$T897:T15895,"Early")</f>
        <v>0</v>
      </c>
      <c r="Q897">
        <f>COUNTIFS(olah!$Q$2:Q15895,summary!A897,olah!$B$2:B15895,summary!B897,olah!$T$2:T15895,"Early")</f>
        <v>0</v>
      </c>
      <c r="R897">
        <f>COUNTIFS(olah!$Q897:Q15895,summary!A897,olah!$B897:B15895,summary!B897,olah!$N897:N15895,summary!C897,olah!$P897:P15895,summary!D897,olah!$T897:T15895,"NA CO")</f>
        <v>0</v>
      </c>
      <c r="S897">
        <f>COUNTIFS(olah!$Q$2:Q15895,summary!A897,olah!$B$2:B15895,summary!B897,olah!$T$2:T15895,"NA CO")</f>
        <v>2</v>
      </c>
      <c r="T897" t="str">
        <f>olah!R897</f>
        <v>Attendance</v>
      </c>
      <c r="U897" t="str">
        <f>IF(T897="Permit", olah!T897, "No Permit")</f>
        <v>No Permit</v>
      </c>
    </row>
    <row r="898" spans="1:21" hidden="1" x14ac:dyDescent="0.3">
      <c r="A898" s="23">
        <v>44561</v>
      </c>
      <c r="B898" t="s">
        <v>253</v>
      </c>
      <c r="C898" t="s">
        <v>28</v>
      </c>
      <c r="D898" t="s">
        <v>11609</v>
      </c>
      <c r="E898" t="str">
        <f>VLOOKUP(B898,olah!$B:$P,2,0)</f>
        <v>2021-12-01</v>
      </c>
      <c r="F898">
        <f>COUNTIFS(parameter!$J$4:$J$34,summary!A898,parameter!$I$4:$I$34,"&gt;="&amp;summary!$E898)</f>
        <v>31</v>
      </c>
      <c r="G898">
        <f>COUNTIFS(olah!$Q898:Q15896,summary!A898,olah!$B898:B15896,summary!B898,olah!$N898:N15896,summary!C898,olah!$P898:P15896,summary!D898,olah!$S898:S15896,"On Time")</f>
        <v>1</v>
      </c>
      <c r="H898">
        <f>COUNTIFS(olah!$Q$2:Q15896,summary!A898,olah!$B$2:B15896,summary!B898,olah!$S$2:S15896,"On Time")</f>
        <v>21</v>
      </c>
      <c r="I898">
        <f>COUNTIFS(olah!$Q898:Q15896,summary!A898,olah!$B898:B15896,summary!B898,olah!$N898:N15896,summary!C898,olah!$P898:P15896,summary!D898,olah!$S898:S15896,"Late")</f>
        <v>0</v>
      </c>
      <c r="J898">
        <f>COUNTIFS(olah!$Q$2:Q15896,summary!A898,olah!$B$2:B15896,summary!B898,olah!$S$2:S15896,"Late")</f>
        <v>0</v>
      </c>
      <c r="K898">
        <f t="shared" si="13"/>
        <v>10</v>
      </c>
      <c r="L898">
        <f>COUNTIFS(olah!$Q898:Q15896,summary!A898,olah!$B898:B15896,summary!B898,olah!$N898:N15896,summary!C898,olah!$P898:P15896,summary!D898,olah!$T898:T15896,"On Time CO")</f>
        <v>1</v>
      </c>
      <c r="M898">
        <f>COUNTIFS(olah!$Q$2:Q15896,summary!A898,olah!$B$2:B15896,summary!B898,olah!$T$2:T15896,"On Time CO")</f>
        <v>19</v>
      </c>
      <c r="N898">
        <f>COUNTIFS(olah!$Q898:Q15896,summary!A898,olah!$B898:B15896,summary!B898,olah!$N898:N15896,summary!C898,olah!$P898:P15896,summary!D898,olah!$T898:T15896,"Overtime")</f>
        <v>0</v>
      </c>
      <c r="O898">
        <f>COUNTIFS(olah!$Q$2:Q15896,summary!A898,olah!$B$2:B15896,summary!B898,olah!$T$2:T15896,"Overtime")</f>
        <v>0</v>
      </c>
      <c r="P898">
        <f>COUNTIFS(olah!$Q898:Q15896,summary!A898,olah!$B898:B15896,summary!B898,olah!$N898:N15896,summary!C898,olah!$P898:P15896,summary!D898,olah!$T898:T15896,"Early")</f>
        <v>0</v>
      </c>
      <c r="Q898">
        <f>COUNTIFS(olah!$Q$2:Q15896,summary!A898,olah!$B$2:B15896,summary!B898,olah!$T$2:T15896,"Early")</f>
        <v>0</v>
      </c>
      <c r="R898">
        <f>COUNTIFS(olah!$Q898:Q15896,summary!A898,olah!$B898:B15896,summary!B898,olah!$N898:N15896,summary!C898,olah!$P898:P15896,summary!D898,olah!$T898:T15896,"NA CO")</f>
        <v>0</v>
      </c>
      <c r="S898">
        <f>COUNTIFS(olah!$Q$2:Q15896,summary!A898,olah!$B$2:B15896,summary!B898,olah!$T$2:T15896,"NA CO")</f>
        <v>2</v>
      </c>
      <c r="T898" t="str">
        <f>olah!R898</f>
        <v>Attendance</v>
      </c>
      <c r="U898" t="str">
        <f>IF(T898="Permit", olah!T898, "No Permit")</f>
        <v>No Permit</v>
      </c>
    </row>
    <row r="899" spans="1:21" hidden="1" x14ac:dyDescent="0.3">
      <c r="A899" s="23">
        <v>44561</v>
      </c>
      <c r="B899" t="s">
        <v>253</v>
      </c>
      <c r="C899" t="s">
        <v>28</v>
      </c>
      <c r="D899" t="s">
        <v>9024</v>
      </c>
      <c r="E899" t="str">
        <f>VLOOKUP(B899,olah!$B:$P,2,0)</f>
        <v>2021-12-01</v>
      </c>
      <c r="F899">
        <f>COUNTIFS(parameter!$J$4:$J$34,summary!A899,parameter!$I$4:$I$34,"&gt;="&amp;summary!$E899)</f>
        <v>31</v>
      </c>
      <c r="G899">
        <f>COUNTIFS(olah!$Q899:Q15897,summary!A899,olah!$B899:B15897,summary!B899,olah!$N899:N15897,summary!C899,olah!$P899:P15897,summary!D899,olah!$S899:S15897,"On Time")</f>
        <v>1</v>
      </c>
      <c r="H899">
        <f>COUNTIFS(olah!$Q$2:Q15897,summary!A899,olah!$B$2:B15897,summary!B899,olah!$S$2:S15897,"On Time")</f>
        <v>21</v>
      </c>
      <c r="I899">
        <f>COUNTIFS(olah!$Q899:Q15897,summary!A899,olah!$B899:B15897,summary!B899,olah!$N899:N15897,summary!C899,olah!$P899:P15897,summary!D899,olah!$S899:S15897,"Late")</f>
        <v>0</v>
      </c>
      <c r="J899">
        <f>COUNTIFS(olah!$Q$2:Q15897,summary!A899,olah!$B$2:B15897,summary!B899,olah!$S$2:S15897,"Late")</f>
        <v>0</v>
      </c>
      <c r="K899">
        <f t="shared" ref="K899:K962" si="14">F899-SUM(H899:J899)</f>
        <v>10</v>
      </c>
      <c r="L899">
        <f>COUNTIFS(olah!$Q899:Q15897,summary!A899,olah!$B899:B15897,summary!B899,olah!$N899:N15897,summary!C899,olah!$P899:P15897,summary!D899,olah!$T899:T15897,"On Time CO")</f>
        <v>1</v>
      </c>
      <c r="M899">
        <f>COUNTIFS(olah!$Q$2:Q15897,summary!A899,olah!$B$2:B15897,summary!B899,olah!$T$2:T15897,"On Time CO")</f>
        <v>19</v>
      </c>
      <c r="N899">
        <f>COUNTIFS(olah!$Q899:Q15897,summary!A899,olah!$B899:B15897,summary!B899,olah!$N899:N15897,summary!C899,olah!$P899:P15897,summary!D899,olah!$T899:T15897,"Overtime")</f>
        <v>0</v>
      </c>
      <c r="O899">
        <f>COUNTIFS(olah!$Q$2:Q15897,summary!A899,olah!$B$2:B15897,summary!B899,olah!$T$2:T15897,"Overtime")</f>
        <v>0</v>
      </c>
      <c r="P899">
        <f>COUNTIFS(olah!$Q899:Q15897,summary!A899,olah!$B899:B15897,summary!B899,olah!$N899:N15897,summary!C899,olah!$P899:P15897,summary!D899,olah!$T899:T15897,"Early")</f>
        <v>0</v>
      </c>
      <c r="Q899">
        <f>COUNTIFS(olah!$Q$2:Q15897,summary!A899,olah!$B$2:B15897,summary!B899,olah!$T$2:T15897,"Early")</f>
        <v>0</v>
      </c>
      <c r="R899">
        <f>COUNTIFS(olah!$Q899:Q15897,summary!A899,olah!$B899:B15897,summary!B899,olah!$N899:N15897,summary!C899,olah!$P899:P15897,summary!D899,olah!$T899:T15897,"NA CO")</f>
        <v>0</v>
      </c>
      <c r="S899">
        <f>COUNTIFS(olah!$Q$2:Q15897,summary!A899,olah!$B$2:B15897,summary!B899,olah!$T$2:T15897,"NA CO")</f>
        <v>2</v>
      </c>
      <c r="T899" t="str">
        <f>olah!R899</f>
        <v>Attendance</v>
      </c>
      <c r="U899" t="str">
        <f>IF(T899="Permit", olah!T899, "No Permit")</f>
        <v>No Permit</v>
      </c>
    </row>
    <row r="900" spans="1:21" hidden="1" x14ac:dyDescent="0.3">
      <c r="A900" s="23">
        <v>44561</v>
      </c>
      <c r="B900" t="s">
        <v>253</v>
      </c>
      <c r="C900" t="s">
        <v>28</v>
      </c>
      <c r="D900" t="s">
        <v>10213</v>
      </c>
      <c r="E900" t="str">
        <f>VLOOKUP(B900,olah!$B:$P,2,0)</f>
        <v>2021-12-01</v>
      </c>
      <c r="F900">
        <f>COUNTIFS(parameter!$J$4:$J$34,summary!A900,parameter!$I$4:$I$34,"&gt;="&amp;summary!$E900)</f>
        <v>31</v>
      </c>
      <c r="G900">
        <f>COUNTIFS(olah!$Q900:Q15898,summary!A900,olah!$B900:B15898,summary!B900,olah!$N900:N15898,summary!C900,olah!$P900:P15898,summary!D900,olah!$S900:S15898,"On Time")</f>
        <v>1</v>
      </c>
      <c r="H900">
        <f>COUNTIFS(olah!$Q$2:Q15898,summary!A900,olah!$B$2:B15898,summary!B900,olah!$S$2:S15898,"On Time")</f>
        <v>21</v>
      </c>
      <c r="I900">
        <f>COUNTIFS(olah!$Q900:Q15898,summary!A900,olah!$B900:B15898,summary!B900,olah!$N900:N15898,summary!C900,olah!$P900:P15898,summary!D900,olah!$S900:S15898,"Late")</f>
        <v>0</v>
      </c>
      <c r="J900">
        <f>COUNTIFS(olah!$Q$2:Q15898,summary!A900,olah!$B$2:B15898,summary!B900,olah!$S$2:S15898,"Late")</f>
        <v>0</v>
      </c>
      <c r="K900">
        <f t="shared" si="14"/>
        <v>10</v>
      </c>
      <c r="L900">
        <f>COUNTIFS(olah!$Q900:Q15898,summary!A900,olah!$B900:B15898,summary!B900,olah!$N900:N15898,summary!C900,olah!$P900:P15898,summary!D900,olah!$T900:T15898,"On Time CO")</f>
        <v>1</v>
      </c>
      <c r="M900">
        <f>COUNTIFS(olah!$Q$2:Q15898,summary!A900,olah!$B$2:B15898,summary!B900,olah!$T$2:T15898,"On Time CO")</f>
        <v>19</v>
      </c>
      <c r="N900">
        <f>COUNTIFS(olah!$Q900:Q15898,summary!A900,olah!$B900:B15898,summary!B900,olah!$N900:N15898,summary!C900,olah!$P900:P15898,summary!D900,olah!$T900:T15898,"Overtime")</f>
        <v>0</v>
      </c>
      <c r="O900">
        <f>COUNTIFS(olah!$Q$2:Q15898,summary!A900,olah!$B$2:B15898,summary!B900,olah!$T$2:T15898,"Overtime")</f>
        <v>0</v>
      </c>
      <c r="P900">
        <f>COUNTIFS(olah!$Q900:Q15898,summary!A900,olah!$B900:B15898,summary!B900,olah!$N900:N15898,summary!C900,olah!$P900:P15898,summary!D900,olah!$T900:T15898,"Early")</f>
        <v>0</v>
      </c>
      <c r="Q900">
        <f>COUNTIFS(olah!$Q$2:Q15898,summary!A900,olah!$B$2:B15898,summary!B900,olah!$T$2:T15898,"Early")</f>
        <v>0</v>
      </c>
      <c r="R900">
        <f>COUNTIFS(olah!$Q900:Q15898,summary!A900,olah!$B900:B15898,summary!B900,olah!$N900:N15898,summary!C900,olah!$P900:P15898,summary!D900,olah!$T900:T15898,"NA CO")</f>
        <v>0</v>
      </c>
      <c r="S900">
        <f>COUNTIFS(olah!$Q$2:Q15898,summary!A900,olah!$B$2:B15898,summary!B900,olah!$T$2:T15898,"NA CO")</f>
        <v>2</v>
      </c>
      <c r="T900" t="str">
        <f>olah!R900</f>
        <v>Attendance</v>
      </c>
      <c r="U900" t="str">
        <f>IF(T900="Permit", olah!T900, "No Permit")</f>
        <v>No Permit</v>
      </c>
    </row>
    <row r="901" spans="1:21" hidden="1" x14ac:dyDescent="0.3">
      <c r="A901" s="23">
        <v>44561</v>
      </c>
      <c r="B901" t="s">
        <v>253</v>
      </c>
      <c r="C901" t="s">
        <v>28</v>
      </c>
      <c r="D901" t="s">
        <v>7927</v>
      </c>
      <c r="E901" t="str">
        <f>VLOOKUP(B901,olah!$B:$P,2,0)</f>
        <v>2021-12-01</v>
      </c>
      <c r="F901">
        <f>COUNTIFS(parameter!$J$4:$J$34,summary!A901,parameter!$I$4:$I$34,"&gt;="&amp;summary!$E901)</f>
        <v>31</v>
      </c>
      <c r="G901">
        <f>COUNTIFS(olah!$Q901:Q15899,summary!A901,olah!$B901:B15899,summary!B901,olah!$N901:N15899,summary!C901,olah!$P901:P15899,summary!D901,olah!$S901:S15899,"On Time")</f>
        <v>1</v>
      </c>
      <c r="H901">
        <f>COUNTIFS(olah!$Q$2:Q15899,summary!A901,olah!$B$2:B15899,summary!B901,olah!$S$2:S15899,"On Time")</f>
        <v>21</v>
      </c>
      <c r="I901">
        <f>COUNTIFS(olah!$Q901:Q15899,summary!A901,olah!$B901:B15899,summary!B901,olah!$N901:N15899,summary!C901,olah!$P901:P15899,summary!D901,olah!$S901:S15899,"Late")</f>
        <v>0</v>
      </c>
      <c r="J901">
        <f>COUNTIFS(olah!$Q$2:Q15899,summary!A901,olah!$B$2:B15899,summary!B901,olah!$S$2:S15899,"Late")</f>
        <v>0</v>
      </c>
      <c r="K901">
        <f t="shared" si="14"/>
        <v>10</v>
      </c>
      <c r="L901">
        <f>COUNTIFS(olah!$Q901:Q15899,summary!A901,olah!$B901:B15899,summary!B901,olah!$N901:N15899,summary!C901,olah!$P901:P15899,summary!D901,olah!$T901:T15899,"On Time CO")</f>
        <v>1</v>
      </c>
      <c r="M901">
        <f>COUNTIFS(olah!$Q$2:Q15899,summary!A901,olah!$B$2:B15899,summary!B901,olah!$T$2:T15899,"On Time CO")</f>
        <v>19</v>
      </c>
      <c r="N901">
        <f>COUNTIFS(olah!$Q901:Q15899,summary!A901,olah!$B901:B15899,summary!B901,olah!$N901:N15899,summary!C901,olah!$P901:P15899,summary!D901,olah!$T901:T15899,"Overtime")</f>
        <v>0</v>
      </c>
      <c r="O901">
        <f>COUNTIFS(olah!$Q$2:Q15899,summary!A901,olah!$B$2:B15899,summary!B901,olah!$T$2:T15899,"Overtime")</f>
        <v>0</v>
      </c>
      <c r="P901">
        <f>COUNTIFS(olah!$Q901:Q15899,summary!A901,olah!$B901:B15899,summary!B901,olah!$N901:N15899,summary!C901,olah!$P901:P15899,summary!D901,olah!$T901:T15899,"Early")</f>
        <v>0</v>
      </c>
      <c r="Q901">
        <f>COUNTIFS(olah!$Q$2:Q15899,summary!A901,olah!$B$2:B15899,summary!B901,olah!$T$2:T15899,"Early")</f>
        <v>0</v>
      </c>
      <c r="R901">
        <f>COUNTIFS(olah!$Q901:Q15899,summary!A901,olah!$B901:B15899,summary!B901,olah!$N901:N15899,summary!C901,olah!$P901:P15899,summary!D901,olah!$T901:T15899,"NA CO")</f>
        <v>0</v>
      </c>
      <c r="S901">
        <f>COUNTIFS(olah!$Q$2:Q15899,summary!A901,olah!$B$2:B15899,summary!B901,olah!$T$2:T15899,"NA CO")</f>
        <v>2</v>
      </c>
      <c r="T901" t="str">
        <f>olah!R901</f>
        <v>Attendance</v>
      </c>
      <c r="U901" t="str">
        <f>IF(T901="Permit", olah!T901, "No Permit")</f>
        <v>No Permit</v>
      </c>
    </row>
    <row r="902" spans="1:21" hidden="1" x14ac:dyDescent="0.3">
      <c r="A902" s="23">
        <v>44561</v>
      </c>
      <c r="B902" t="s">
        <v>253</v>
      </c>
      <c r="C902" t="s">
        <v>28</v>
      </c>
      <c r="D902" t="s">
        <v>11610</v>
      </c>
      <c r="E902" t="str">
        <f>VLOOKUP(B902,olah!$B:$P,2,0)</f>
        <v>2021-12-01</v>
      </c>
      <c r="F902">
        <f>COUNTIFS(parameter!$J$4:$J$34,summary!A902,parameter!$I$4:$I$34,"&gt;="&amp;summary!$E902)</f>
        <v>31</v>
      </c>
      <c r="G902">
        <f>COUNTIFS(olah!$Q902:Q15900,summary!A902,olah!$B902:B15900,summary!B902,olah!$N902:N15900,summary!C902,olah!$P902:P15900,summary!D902,olah!$S902:S15900,"On Time")</f>
        <v>1</v>
      </c>
      <c r="H902">
        <f>COUNTIFS(olah!$Q$2:Q15900,summary!A902,olah!$B$2:B15900,summary!B902,olah!$S$2:S15900,"On Time")</f>
        <v>21</v>
      </c>
      <c r="I902">
        <f>COUNTIFS(olah!$Q902:Q15900,summary!A902,olah!$B902:B15900,summary!B902,olah!$N902:N15900,summary!C902,olah!$P902:P15900,summary!D902,olah!$S902:S15900,"Late")</f>
        <v>0</v>
      </c>
      <c r="J902">
        <f>COUNTIFS(olah!$Q$2:Q15900,summary!A902,olah!$B$2:B15900,summary!B902,olah!$S$2:S15900,"Late")</f>
        <v>0</v>
      </c>
      <c r="K902">
        <f t="shared" si="14"/>
        <v>10</v>
      </c>
      <c r="L902">
        <f>COUNTIFS(olah!$Q902:Q15900,summary!A902,olah!$B902:B15900,summary!B902,olah!$N902:N15900,summary!C902,olah!$P902:P15900,summary!D902,olah!$T902:T15900,"On Time CO")</f>
        <v>1</v>
      </c>
      <c r="M902">
        <f>COUNTIFS(olah!$Q$2:Q15900,summary!A902,olah!$B$2:B15900,summary!B902,olah!$T$2:T15900,"On Time CO")</f>
        <v>19</v>
      </c>
      <c r="N902">
        <f>COUNTIFS(olah!$Q902:Q15900,summary!A902,olah!$B902:B15900,summary!B902,olah!$N902:N15900,summary!C902,olah!$P902:P15900,summary!D902,olah!$T902:T15900,"Overtime")</f>
        <v>0</v>
      </c>
      <c r="O902">
        <f>COUNTIFS(olah!$Q$2:Q15900,summary!A902,olah!$B$2:B15900,summary!B902,olah!$T$2:T15900,"Overtime")</f>
        <v>0</v>
      </c>
      <c r="P902">
        <f>COUNTIFS(olah!$Q902:Q15900,summary!A902,olah!$B902:B15900,summary!B902,olah!$N902:N15900,summary!C902,olah!$P902:P15900,summary!D902,olah!$T902:T15900,"Early")</f>
        <v>0</v>
      </c>
      <c r="Q902">
        <f>COUNTIFS(olah!$Q$2:Q15900,summary!A902,olah!$B$2:B15900,summary!B902,olah!$T$2:T15900,"Early")</f>
        <v>0</v>
      </c>
      <c r="R902">
        <f>COUNTIFS(olah!$Q902:Q15900,summary!A902,olah!$B902:B15900,summary!B902,olah!$N902:N15900,summary!C902,olah!$P902:P15900,summary!D902,olah!$T902:T15900,"NA CO")</f>
        <v>0</v>
      </c>
      <c r="S902">
        <f>COUNTIFS(olah!$Q$2:Q15900,summary!A902,olah!$B$2:B15900,summary!B902,olah!$T$2:T15900,"NA CO")</f>
        <v>2</v>
      </c>
      <c r="T902" t="str">
        <f>olah!R902</f>
        <v>Attendance</v>
      </c>
      <c r="U902" t="str">
        <f>IF(T902="Permit", olah!T902, "No Permit")</f>
        <v>No Permit</v>
      </c>
    </row>
    <row r="903" spans="1:21" hidden="1" x14ac:dyDescent="0.3">
      <c r="A903" s="23">
        <v>44561</v>
      </c>
      <c r="B903" t="s">
        <v>253</v>
      </c>
      <c r="C903" t="s">
        <v>28</v>
      </c>
      <c r="D903" t="s">
        <v>9025</v>
      </c>
      <c r="E903" t="str">
        <f>VLOOKUP(B903,olah!$B:$P,2,0)</f>
        <v>2021-12-01</v>
      </c>
      <c r="F903">
        <f>COUNTIFS(parameter!$J$4:$J$34,summary!A903,parameter!$I$4:$I$34,"&gt;="&amp;summary!$E903)</f>
        <v>31</v>
      </c>
      <c r="G903">
        <f>COUNTIFS(olah!$Q903:Q15901,summary!A903,olah!$B903:B15901,summary!B903,olah!$N903:N15901,summary!C903,olah!$P903:P15901,summary!D903,olah!$S903:S15901,"On Time")</f>
        <v>1</v>
      </c>
      <c r="H903">
        <f>COUNTIFS(olah!$Q$2:Q15901,summary!A903,olah!$B$2:B15901,summary!B903,olah!$S$2:S15901,"On Time")</f>
        <v>21</v>
      </c>
      <c r="I903">
        <f>COUNTIFS(olah!$Q903:Q15901,summary!A903,olah!$B903:B15901,summary!B903,olah!$N903:N15901,summary!C903,olah!$P903:P15901,summary!D903,olah!$S903:S15901,"Late")</f>
        <v>0</v>
      </c>
      <c r="J903">
        <f>COUNTIFS(olah!$Q$2:Q15901,summary!A903,olah!$B$2:B15901,summary!B903,olah!$S$2:S15901,"Late")</f>
        <v>0</v>
      </c>
      <c r="K903">
        <f t="shared" si="14"/>
        <v>10</v>
      </c>
      <c r="L903">
        <f>COUNTIFS(olah!$Q903:Q15901,summary!A903,olah!$B903:B15901,summary!B903,olah!$N903:N15901,summary!C903,olah!$P903:P15901,summary!D903,olah!$T903:T15901,"On Time CO")</f>
        <v>0</v>
      </c>
      <c r="M903">
        <f>COUNTIFS(olah!$Q$2:Q15901,summary!A903,olah!$B$2:B15901,summary!B903,olah!$T$2:T15901,"On Time CO")</f>
        <v>19</v>
      </c>
      <c r="N903">
        <f>COUNTIFS(olah!$Q903:Q15901,summary!A903,olah!$B903:B15901,summary!B903,olah!$N903:N15901,summary!C903,olah!$P903:P15901,summary!D903,olah!$T903:T15901,"Overtime")</f>
        <v>0</v>
      </c>
      <c r="O903">
        <f>COUNTIFS(olah!$Q$2:Q15901,summary!A903,olah!$B$2:B15901,summary!B903,olah!$T$2:T15901,"Overtime")</f>
        <v>0</v>
      </c>
      <c r="P903">
        <f>COUNTIFS(olah!$Q903:Q15901,summary!A903,olah!$B903:B15901,summary!B903,olah!$N903:N15901,summary!C903,olah!$P903:P15901,summary!D903,olah!$T903:T15901,"Early")</f>
        <v>0</v>
      </c>
      <c r="Q903">
        <f>COUNTIFS(olah!$Q$2:Q15901,summary!A903,olah!$B$2:B15901,summary!B903,olah!$T$2:T15901,"Early")</f>
        <v>0</v>
      </c>
      <c r="R903">
        <f>COUNTIFS(olah!$Q903:Q15901,summary!A903,olah!$B903:B15901,summary!B903,olah!$N903:N15901,summary!C903,olah!$P903:P15901,summary!D903,olah!$T903:T15901,"NA CO")</f>
        <v>1</v>
      </c>
      <c r="S903">
        <f>COUNTIFS(olah!$Q$2:Q15901,summary!A903,olah!$B$2:B15901,summary!B903,olah!$T$2:T15901,"NA CO")</f>
        <v>2</v>
      </c>
      <c r="T903" t="str">
        <f>olah!R903</f>
        <v>Attendance</v>
      </c>
      <c r="U903" t="str">
        <f>IF(T903="Permit", olah!T903, "No Permit")</f>
        <v>No Permit</v>
      </c>
    </row>
    <row r="904" spans="1:21" hidden="1" x14ac:dyDescent="0.3">
      <c r="A904" s="23">
        <v>44561</v>
      </c>
      <c r="B904" t="s">
        <v>253</v>
      </c>
      <c r="C904" t="s">
        <v>28</v>
      </c>
      <c r="D904" t="s">
        <v>10214</v>
      </c>
      <c r="E904" t="str">
        <f>VLOOKUP(B904,olah!$B:$P,2,0)</f>
        <v>2021-12-01</v>
      </c>
      <c r="F904">
        <f>COUNTIFS(parameter!$J$4:$J$34,summary!A904,parameter!$I$4:$I$34,"&gt;="&amp;summary!$E904)</f>
        <v>31</v>
      </c>
      <c r="G904">
        <f>COUNTIFS(olah!$Q904:Q15902,summary!A904,olah!$B904:B15902,summary!B904,olah!$N904:N15902,summary!C904,olah!$P904:P15902,summary!D904,olah!$S904:S15902,"On Time")</f>
        <v>1</v>
      </c>
      <c r="H904">
        <f>COUNTIFS(olah!$Q$2:Q15902,summary!A904,olah!$B$2:B15902,summary!B904,olah!$S$2:S15902,"On Time")</f>
        <v>21</v>
      </c>
      <c r="I904">
        <f>COUNTIFS(olah!$Q904:Q15902,summary!A904,olah!$B904:B15902,summary!B904,olah!$N904:N15902,summary!C904,olah!$P904:P15902,summary!D904,olah!$S904:S15902,"Late")</f>
        <v>0</v>
      </c>
      <c r="J904">
        <f>COUNTIFS(olah!$Q$2:Q15902,summary!A904,olah!$B$2:B15902,summary!B904,olah!$S$2:S15902,"Late")</f>
        <v>0</v>
      </c>
      <c r="K904">
        <f t="shared" si="14"/>
        <v>10</v>
      </c>
      <c r="L904">
        <f>COUNTIFS(olah!$Q904:Q15902,summary!A904,olah!$B904:B15902,summary!B904,olah!$N904:N15902,summary!C904,olah!$P904:P15902,summary!D904,olah!$T904:T15902,"On Time CO")</f>
        <v>1</v>
      </c>
      <c r="M904">
        <f>COUNTIFS(olah!$Q$2:Q15902,summary!A904,olah!$B$2:B15902,summary!B904,olah!$T$2:T15902,"On Time CO")</f>
        <v>19</v>
      </c>
      <c r="N904">
        <f>COUNTIFS(olah!$Q904:Q15902,summary!A904,olah!$B904:B15902,summary!B904,olah!$N904:N15902,summary!C904,olah!$P904:P15902,summary!D904,olah!$T904:T15902,"Overtime")</f>
        <v>0</v>
      </c>
      <c r="O904">
        <f>COUNTIFS(olah!$Q$2:Q15902,summary!A904,olah!$B$2:B15902,summary!B904,olah!$T$2:T15902,"Overtime")</f>
        <v>0</v>
      </c>
      <c r="P904">
        <f>COUNTIFS(olah!$Q904:Q15902,summary!A904,olah!$B904:B15902,summary!B904,olah!$N904:N15902,summary!C904,olah!$P904:P15902,summary!D904,olah!$T904:T15902,"Early")</f>
        <v>0</v>
      </c>
      <c r="Q904">
        <f>COUNTIFS(olah!$Q$2:Q15902,summary!A904,olah!$B$2:B15902,summary!B904,olah!$T$2:T15902,"Early")</f>
        <v>0</v>
      </c>
      <c r="R904">
        <f>COUNTIFS(olah!$Q904:Q15902,summary!A904,olah!$B904:B15902,summary!B904,olah!$N904:N15902,summary!C904,olah!$P904:P15902,summary!D904,olah!$T904:T15902,"NA CO")</f>
        <v>0</v>
      </c>
      <c r="S904">
        <f>COUNTIFS(olah!$Q$2:Q15902,summary!A904,olah!$B$2:B15902,summary!B904,olah!$T$2:T15902,"NA CO")</f>
        <v>2</v>
      </c>
      <c r="T904" t="str">
        <f>olah!R904</f>
        <v>Attendance</v>
      </c>
      <c r="U904" t="str">
        <f>IF(T904="Permit", olah!T904, "No Permit")</f>
        <v>No Permit</v>
      </c>
    </row>
    <row r="905" spans="1:21" hidden="1" x14ac:dyDescent="0.3">
      <c r="A905" s="23">
        <v>44561</v>
      </c>
      <c r="B905" t="s">
        <v>253</v>
      </c>
      <c r="C905" t="s">
        <v>28</v>
      </c>
      <c r="D905" t="s">
        <v>7814</v>
      </c>
      <c r="E905" t="str">
        <f>VLOOKUP(B905,olah!$B:$P,2,0)</f>
        <v>2021-12-01</v>
      </c>
      <c r="F905">
        <f>COUNTIFS(parameter!$J$4:$J$34,summary!A905,parameter!$I$4:$I$34,"&gt;="&amp;summary!$E905)</f>
        <v>31</v>
      </c>
      <c r="G905">
        <f>COUNTIFS(olah!$Q905:Q15903,summary!A905,olah!$B905:B15903,summary!B905,olah!$N905:N15903,summary!C905,olah!$P905:P15903,summary!D905,olah!$S905:S15903,"On Time")</f>
        <v>1</v>
      </c>
      <c r="H905">
        <f>COUNTIFS(olah!$Q$2:Q15903,summary!A905,olah!$B$2:B15903,summary!B905,olah!$S$2:S15903,"On Time")</f>
        <v>21</v>
      </c>
      <c r="I905">
        <f>COUNTIFS(olah!$Q905:Q15903,summary!A905,olah!$B905:B15903,summary!B905,olah!$N905:N15903,summary!C905,olah!$P905:P15903,summary!D905,olah!$S905:S15903,"Late")</f>
        <v>0</v>
      </c>
      <c r="J905">
        <f>COUNTIFS(olah!$Q$2:Q15903,summary!A905,olah!$B$2:B15903,summary!B905,olah!$S$2:S15903,"Late")</f>
        <v>0</v>
      </c>
      <c r="K905">
        <f t="shared" si="14"/>
        <v>10</v>
      </c>
      <c r="L905">
        <f>COUNTIFS(olah!$Q905:Q15903,summary!A905,olah!$B905:B15903,summary!B905,olah!$N905:N15903,summary!C905,olah!$P905:P15903,summary!D905,olah!$T905:T15903,"On Time CO")</f>
        <v>0</v>
      </c>
      <c r="M905">
        <f>COUNTIFS(olah!$Q$2:Q15903,summary!A905,olah!$B$2:B15903,summary!B905,olah!$T$2:T15903,"On Time CO")</f>
        <v>19</v>
      </c>
      <c r="N905">
        <f>COUNTIFS(olah!$Q905:Q15903,summary!A905,olah!$B905:B15903,summary!B905,olah!$N905:N15903,summary!C905,olah!$P905:P15903,summary!D905,olah!$T905:T15903,"Overtime")</f>
        <v>0</v>
      </c>
      <c r="O905">
        <f>COUNTIFS(olah!$Q$2:Q15903,summary!A905,olah!$B$2:B15903,summary!B905,olah!$T$2:T15903,"Overtime")</f>
        <v>0</v>
      </c>
      <c r="P905">
        <f>COUNTIFS(olah!$Q905:Q15903,summary!A905,olah!$B905:B15903,summary!B905,olah!$N905:N15903,summary!C905,olah!$P905:P15903,summary!D905,olah!$T905:T15903,"Early")</f>
        <v>0</v>
      </c>
      <c r="Q905">
        <f>COUNTIFS(olah!$Q$2:Q15903,summary!A905,olah!$B$2:B15903,summary!B905,olah!$T$2:T15903,"Early")</f>
        <v>0</v>
      </c>
      <c r="R905">
        <f>COUNTIFS(olah!$Q905:Q15903,summary!A905,olah!$B905:B15903,summary!B905,olah!$N905:N15903,summary!C905,olah!$P905:P15903,summary!D905,olah!$T905:T15903,"NA CO")</f>
        <v>1</v>
      </c>
      <c r="S905">
        <f>COUNTIFS(olah!$Q$2:Q15903,summary!A905,olah!$B$2:B15903,summary!B905,olah!$T$2:T15903,"NA CO")</f>
        <v>2</v>
      </c>
      <c r="T905" t="str">
        <f>olah!R905</f>
        <v>Attendance</v>
      </c>
      <c r="U905" t="str">
        <f>IF(T905="Permit", olah!T905, "No Permit")</f>
        <v>No Permit</v>
      </c>
    </row>
    <row r="906" spans="1:21" hidden="1" x14ac:dyDescent="0.3">
      <c r="A906" s="23">
        <v>44561</v>
      </c>
      <c r="B906" t="s">
        <v>1193</v>
      </c>
      <c r="C906" t="s">
        <v>28</v>
      </c>
      <c r="D906" t="s">
        <v>1390</v>
      </c>
      <c r="E906" t="str">
        <f>VLOOKUP(B906,olah!$B:$P,2,0)</f>
        <v>2021-12-01</v>
      </c>
      <c r="F906">
        <f>COUNTIFS(parameter!$J$4:$J$34,summary!A906,parameter!$I$4:$I$34,"&gt;="&amp;summary!$E906)</f>
        <v>31</v>
      </c>
      <c r="G906">
        <f>COUNTIFS(olah!$Q906:Q15904,summary!A906,olah!$B906:B15904,summary!B906,olah!$N906:N15904,summary!C906,olah!$P906:P15904,summary!D906,olah!$S906:S15904,"On Time")</f>
        <v>0</v>
      </c>
      <c r="H906">
        <f>COUNTIFS(olah!$Q$2:Q15904,summary!A906,olah!$B$2:B15904,summary!B906,olah!$S$2:S15904,"On Time")</f>
        <v>20</v>
      </c>
      <c r="I906">
        <f>COUNTIFS(olah!$Q906:Q15904,summary!A906,olah!$B906:B15904,summary!B906,olah!$N906:N15904,summary!C906,olah!$P906:P15904,summary!D906,olah!$S906:S15904,"Late")</f>
        <v>1</v>
      </c>
      <c r="J906">
        <f>COUNTIFS(olah!$Q$2:Q15904,summary!A906,olah!$B$2:B15904,summary!B906,olah!$S$2:S15904,"Late")</f>
        <v>3</v>
      </c>
      <c r="K906">
        <f t="shared" si="14"/>
        <v>7</v>
      </c>
      <c r="L906">
        <f>COUNTIFS(olah!$Q906:Q15904,summary!A906,olah!$B906:B15904,summary!B906,olah!$N906:N15904,summary!C906,olah!$P906:P15904,summary!D906,olah!$T906:T15904,"On Time CO")</f>
        <v>1</v>
      </c>
      <c r="M906">
        <f>COUNTIFS(olah!$Q$2:Q15904,summary!A906,olah!$B$2:B15904,summary!B906,olah!$T$2:T15904,"On Time CO")</f>
        <v>17</v>
      </c>
      <c r="N906">
        <f>COUNTIFS(olah!$Q906:Q15904,summary!A906,olah!$B906:B15904,summary!B906,olah!$N906:N15904,summary!C906,olah!$P906:P15904,summary!D906,olah!$T906:T15904,"Overtime")</f>
        <v>0</v>
      </c>
      <c r="O906">
        <f>COUNTIFS(olah!$Q$2:Q15904,summary!A906,olah!$B$2:B15904,summary!B906,olah!$T$2:T15904,"Overtime")</f>
        <v>0</v>
      </c>
      <c r="P906">
        <f>COUNTIFS(olah!$Q906:Q15904,summary!A906,olah!$B906:B15904,summary!B906,olah!$N906:N15904,summary!C906,olah!$P906:P15904,summary!D906,olah!$T906:T15904,"Early")</f>
        <v>0</v>
      </c>
      <c r="Q906">
        <f>COUNTIFS(olah!$Q$2:Q15904,summary!A906,olah!$B$2:B15904,summary!B906,olah!$T$2:T15904,"Early")</f>
        <v>2</v>
      </c>
      <c r="R906">
        <f>COUNTIFS(olah!$Q906:Q15904,summary!A906,olah!$B906:B15904,summary!B906,olah!$N906:N15904,summary!C906,olah!$P906:P15904,summary!D906,olah!$T906:T15904,"NA CO")</f>
        <v>0</v>
      </c>
      <c r="S906">
        <f>COUNTIFS(olah!$Q$2:Q15904,summary!A906,olah!$B$2:B15904,summary!B906,olah!$T$2:T15904,"NA CO")</f>
        <v>4</v>
      </c>
      <c r="T906" t="str">
        <f>olah!R906</f>
        <v>Attendance</v>
      </c>
      <c r="U906" t="str">
        <f>IF(T906="Permit", olah!T906, "No Permit")</f>
        <v>No Permit</v>
      </c>
    </row>
    <row r="907" spans="1:21" hidden="1" x14ac:dyDescent="0.3">
      <c r="A907" s="23">
        <v>44561</v>
      </c>
      <c r="B907" t="s">
        <v>1193</v>
      </c>
      <c r="C907" t="s">
        <v>28</v>
      </c>
      <c r="D907" t="s">
        <v>5935</v>
      </c>
      <c r="E907" t="str">
        <f>VLOOKUP(B907,olah!$B:$P,2,0)</f>
        <v>2021-12-01</v>
      </c>
      <c r="F907">
        <f>COUNTIFS(parameter!$J$4:$J$34,summary!A907,parameter!$I$4:$I$34,"&gt;="&amp;summary!$E907)</f>
        <v>31</v>
      </c>
      <c r="G907">
        <f>COUNTIFS(olah!$Q907:Q15905,summary!A907,olah!$B907:B15905,summary!B907,olah!$N907:N15905,summary!C907,olah!$P907:P15905,summary!D907,olah!$S907:S15905,"On Time")</f>
        <v>1</v>
      </c>
      <c r="H907">
        <f>COUNTIFS(olah!$Q$2:Q15905,summary!A907,olah!$B$2:B15905,summary!B907,olah!$S$2:S15905,"On Time")</f>
        <v>20</v>
      </c>
      <c r="I907">
        <f>COUNTIFS(olah!$Q907:Q15905,summary!A907,olah!$B907:B15905,summary!B907,olah!$N907:N15905,summary!C907,olah!$P907:P15905,summary!D907,olah!$S907:S15905,"Late")</f>
        <v>0</v>
      </c>
      <c r="J907">
        <f>COUNTIFS(olah!$Q$2:Q15905,summary!A907,olah!$B$2:B15905,summary!B907,olah!$S$2:S15905,"Late")</f>
        <v>3</v>
      </c>
      <c r="K907">
        <f t="shared" si="14"/>
        <v>8</v>
      </c>
      <c r="L907">
        <f>COUNTIFS(olah!$Q907:Q15905,summary!A907,olah!$B907:B15905,summary!B907,olah!$N907:N15905,summary!C907,olah!$P907:P15905,summary!D907,olah!$T907:T15905,"On Time CO")</f>
        <v>1</v>
      </c>
      <c r="M907">
        <f>COUNTIFS(olah!$Q$2:Q15905,summary!A907,olah!$B$2:B15905,summary!B907,olah!$T$2:T15905,"On Time CO")</f>
        <v>17</v>
      </c>
      <c r="N907">
        <f>COUNTIFS(olah!$Q907:Q15905,summary!A907,olah!$B907:B15905,summary!B907,olah!$N907:N15905,summary!C907,olah!$P907:P15905,summary!D907,olah!$T907:T15905,"Overtime")</f>
        <v>0</v>
      </c>
      <c r="O907">
        <f>COUNTIFS(olah!$Q$2:Q15905,summary!A907,olah!$B$2:B15905,summary!B907,olah!$T$2:T15905,"Overtime")</f>
        <v>0</v>
      </c>
      <c r="P907">
        <f>COUNTIFS(olah!$Q907:Q15905,summary!A907,olah!$B907:B15905,summary!B907,olah!$N907:N15905,summary!C907,olah!$P907:P15905,summary!D907,olah!$T907:T15905,"Early")</f>
        <v>0</v>
      </c>
      <c r="Q907">
        <f>COUNTIFS(olah!$Q$2:Q15905,summary!A907,olah!$B$2:B15905,summary!B907,olah!$T$2:T15905,"Early")</f>
        <v>2</v>
      </c>
      <c r="R907">
        <f>COUNTIFS(olah!$Q907:Q15905,summary!A907,olah!$B907:B15905,summary!B907,olah!$N907:N15905,summary!C907,olah!$P907:P15905,summary!D907,olah!$T907:T15905,"NA CO")</f>
        <v>0</v>
      </c>
      <c r="S907">
        <f>COUNTIFS(olah!$Q$2:Q15905,summary!A907,olah!$B$2:B15905,summary!B907,olah!$T$2:T15905,"NA CO")</f>
        <v>4</v>
      </c>
      <c r="T907" t="str">
        <f>olah!R907</f>
        <v>Attendance</v>
      </c>
      <c r="U907" t="str">
        <f>IF(T907="Permit", olah!T907, "No Permit")</f>
        <v>No Permit</v>
      </c>
    </row>
    <row r="908" spans="1:21" hidden="1" x14ac:dyDescent="0.3">
      <c r="A908" s="23">
        <v>44561</v>
      </c>
      <c r="B908" t="s">
        <v>1193</v>
      </c>
      <c r="C908" t="s">
        <v>28</v>
      </c>
      <c r="D908" t="s">
        <v>11600</v>
      </c>
      <c r="E908" t="str">
        <f>VLOOKUP(B908,olah!$B:$P,2,0)</f>
        <v>2021-12-01</v>
      </c>
      <c r="F908">
        <f>COUNTIFS(parameter!$J$4:$J$34,summary!A908,parameter!$I$4:$I$34,"&gt;="&amp;summary!$E908)</f>
        <v>31</v>
      </c>
      <c r="G908">
        <f>COUNTIFS(olah!$Q908:Q15906,summary!A908,olah!$B908:B15906,summary!B908,olah!$N908:N15906,summary!C908,olah!$P908:P15906,summary!D908,olah!$S908:S15906,"On Time")</f>
        <v>1</v>
      </c>
      <c r="H908">
        <f>COUNTIFS(olah!$Q$2:Q15906,summary!A908,olah!$B$2:B15906,summary!B908,olah!$S$2:S15906,"On Time")</f>
        <v>20</v>
      </c>
      <c r="I908">
        <f>COUNTIFS(olah!$Q908:Q15906,summary!A908,olah!$B908:B15906,summary!B908,olah!$N908:N15906,summary!C908,olah!$P908:P15906,summary!D908,olah!$S908:S15906,"Late")</f>
        <v>0</v>
      </c>
      <c r="J908">
        <f>COUNTIFS(olah!$Q$2:Q15906,summary!A908,olah!$B$2:B15906,summary!B908,olah!$S$2:S15906,"Late")</f>
        <v>3</v>
      </c>
      <c r="K908">
        <f t="shared" si="14"/>
        <v>8</v>
      </c>
      <c r="L908">
        <f>COUNTIFS(olah!$Q908:Q15906,summary!A908,olah!$B908:B15906,summary!B908,olah!$N908:N15906,summary!C908,olah!$P908:P15906,summary!D908,olah!$T908:T15906,"On Time CO")</f>
        <v>1</v>
      </c>
      <c r="M908">
        <f>COUNTIFS(olah!$Q$2:Q15906,summary!A908,olah!$B$2:B15906,summary!B908,olah!$T$2:T15906,"On Time CO")</f>
        <v>17</v>
      </c>
      <c r="N908">
        <f>COUNTIFS(olah!$Q908:Q15906,summary!A908,olah!$B908:B15906,summary!B908,olah!$N908:N15906,summary!C908,olah!$P908:P15906,summary!D908,olah!$T908:T15906,"Overtime")</f>
        <v>0</v>
      </c>
      <c r="O908">
        <f>COUNTIFS(olah!$Q$2:Q15906,summary!A908,olah!$B$2:B15906,summary!B908,olah!$T$2:T15906,"Overtime")</f>
        <v>0</v>
      </c>
      <c r="P908">
        <f>COUNTIFS(olah!$Q908:Q15906,summary!A908,olah!$B908:B15906,summary!B908,olah!$N908:N15906,summary!C908,olah!$P908:P15906,summary!D908,olah!$T908:T15906,"Early")</f>
        <v>0</v>
      </c>
      <c r="Q908">
        <f>COUNTIFS(olah!$Q$2:Q15906,summary!A908,olah!$B$2:B15906,summary!B908,olah!$T$2:T15906,"Early")</f>
        <v>2</v>
      </c>
      <c r="R908">
        <f>COUNTIFS(olah!$Q908:Q15906,summary!A908,olah!$B908:B15906,summary!B908,olah!$N908:N15906,summary!C908,olah!$P908:P15906,summary!D908,olah!$T908:T15906,"NA CO")</f>
        <v>0</v>
      </c>
      <c r="S908">
        <f>COUNTIFS(olah!$Q$2:Q15906,summary!A908,olah!$B$2:B15906,summary!B908,olah!$T$2:T15906,"NA CO")</f>
        <v>4</v>
      </c>
      <c r="T908" t="str">
        <f>olah!R908</f>
        <v>Attendance</v>
      </c>
      <c r="U908" t="str">
        <f>IF(T908="Permit", olah!T908, "No Permit")</f>
        <v>No Permit</v>
      </c>
    </row>
    <row r="909" spans="1:21" hidden="1" x14ac:dyDescent="0.3">
      <c r="A909" s="23">
        <v>44561</v>
      </c>
      <c r="B909" t="s">
        <v>1193</v>
      </c>
      <c r="C909" t="s">
        <v>4513</v>
      </c>
      <c r="D909" t="s">
        <v>11601</v>
      </c>
      <c r="E909" t="str">
        <f>VLOOKUP(B909,olah!$B:$P,2,0)</f>
        <v>2021-12-01</v>
      </c>
      <c r="F909">
        <f>COUNTIFS(parameter!$J$4:$J$34,summary!A909,parameter!$I$4:$I$34,"&gt;="&amp;summary!$E909)</f>
        <v>31</v>
      </c>
      <c r="G909">
        <f>COUNTIFS(olah!$Q909:Q15907,summary!A909,olah!$B909:B15907,summary!B909,olah!$N909:N15907,summary!C909,olah!$P909:P15907,summary!D909,olah!$S909:S15907,"On Time")</f>
        <v>1</v>
      </c>
      <c r="H909">
        <f>COUNTIFS(olah!$Q$2:Q15907,summary!A909,olah!$B$2:B15907,summary!B909,olah!$S$2:S15907,"On Time")</f>
        <v>20</v>
      </c>
      <c r="I909">
        <f>COUNTIFS(olah!$Q909:Q15907,summary!A909,olah!$B909:B15907,summary!B909,olah!$N909:N15907,summary!C909,olah!$P909:P15907,summary!D909,olah!$S909:S15907,"Late")</f>
        <v>0</v>
      </c>
      <c r="J909">
        <f>COUNTIFS(olah!$Q$2:Q15907,summary!A909,olah!$B$2:B15907,summary!B909,olah!$S$2:S15907,"Late")</f>
        <v>3</v>
      </c>
      <c r="K909">
        <f t="shared" si="14"/>
        <v>8</v>
      </c>
      <c r="L909">
        <f>COUNTIFS(olah!$Q909:Q15907,summary!A909,olah!$B909:B15907,summary!B909,olah!$N909:N15907,summary!C909,olah!$P909:P15907,summary!D909,olah!$T909:T15907,"On Time CO")</f>
        <v>1</v>
      </c>
      <c r="M909">
        <f>COUNTIFS(olah!$Q$2:Q15907,summary!A909,olah!$B$2:B15907,summary!B909,olah!$T$2:T15907,"On Time CO")</f>
        <v>17</v>
      </c>
      <c r="N909">
        <f>COUNTIFS(olah!$Q909:Q15907,summary!A909,olah!$B909:B15907,summary!B909,olah!$N909:N15907,summary!C909,olah!$P909:P15907,summary!D909,olah!$T909:T15907,"Overtime")</f>
        <v>0</v>
      </c>
      <c r="O909">
        <f>COUNTIFS(olah!$Q$2:Q15907,summary!A909,olah!$B$2:B15907,summary!B909,olah!$T$2:T15907,"Overtime")</f>
        <v>0</v>
      </c>
      <c r="P909">
        <f>COUNTIFS(olah!$Q909:Q15907,summary!A909,olah!$B909:B15907,summary!B909,olah!$N909:N15907,summary!C909,olah!$P909:P15907,summary!D909,olah!$T909:T15907,"Early")</f>
        <v>0</v>
      </c>
      <c r="Q909">
        <f>COUNTIFS(olah!$Q$2:Q15907,summary!A909,olah!$B$2:B15907,summary!B909,olah!$T$2:T15907,"Early")</f>
        <v>2</v>
      </c>
      <c r="R909">
        <f>COUNTIFS(olah!$Q909:Q15907,summary!A909,olah!$B909:B15907,summary!B909,olah!$N909:N15907,summary!C909,olah!$P909:P15907,summary!D909,olah!$T909:T15907,"NA CO")</f>
        <v>0</v>
      </c>
      <c r="S909">
        <f>COUNTIFS(olah!$Q$2:Q15907,summary!A909,olah!$B$2:B15907,summary!B909,olah!$T$2:T15907,"NA CO")</f>
        <v>4</v>
      </c>
      <c r="T909" t="str">
        <f>olah!R909</f>
        <v>Daily Journey</v>
      </c>
      <c r="U909" t="str">
        <f>IF(T909="Permit", olah!T909, "No Permit")</f>
        <v>No Permit</v>
      </c>
    </row>
    <row r="910" spans="1:21" hidden="1" x14ac:dyDescent="0.3">
      <c r="A910" s="23">
        <v>44561</v>
      </c>
      <c r="B910" t="s">
        <v>1193</v>
      </c>
      <c r="C910" t="s">
        <v>28</v>
      </c>
      <c r="D910" t="s">
        <v>5936</v>
      </c>
      <c r="E910" t="str">
        <f>VLOOKUP(B910,olah!$B:$P,2,0)</f>
        <v>2021-12-01</v>
      </c>
      <c r="F910">
        <f>COUNTIFS(parameter!$J$4:$J$34,summary!A910,parameter!$I$4:$I$34,"&gt;="&amp;summary!$E910)</f>
        <v>31</v>
      </c>
      <c r="G910">
        <f>COUNTIFS(olah!$Q910:Q15908,summary!A910,olah!$B910:B15908,summary!B910,olah!$N910:N15908,summary!C910,olah!$P910:P15908,summary!D910,olah!$S910:S15908,"On Time")</f>
        <v>1</v>
      </c>
      <c r="H910">
        <f>COUNTIFS(olah!$Q$2:Q15908,summary!A910,olah!$B$2:B15908,summary!B910,olah!$S$2:S15908,"On Time")</f>
        <v>20</v>
      </c>
      <c r="I910">
        <f>COUNTIFS(olah!$Q910:Q15908,summary!A910,olah!$B910:B15908,summary!B910,olah!$N910:N15908,summary!C910,olah!$P910:P15908,summary!D910,olah!$S910:S15908,"Late")</f>
        <v>0</v>
      </c>
      <c r="J910">
        <f>COUNTIFS(olah!$Q$2:Q15908,summary!A910,olah!$B$2:B15908,summary!B910,olah!$S$2:S15908,"Late")</f>
        <v>3</v>
      </c>
      <c r="K910">
        <f t="shared" si="14"/>
        <v>8</v>
      </c>
      <c r="L910">
        <f>COUNTIFS(olah!$Q910:Q15908,summary!A910,olah!$B910:B15908,summary!B910,olah!$N910:N15908,summary!C910,olah!$P910:P15908,summary!D910,olah!$T910:T15908,"On Time CO")</f>
        <v>0</v>
      </c>
      <c r="M910">
        <f>COUNTIFS(olah!$Q$2:Q15908,summary!A910,olah!$B$2:B15908,summary!B910,olah!$T$2:T15908,"On Time CO")</f>
        <v>17</v>
      </c>
      <c r="N910">
        <f>COUNTIFS(olah!$Q910:Q15908,summary!A910,olah!$B910:B15908,summary!B910,olah!$N910:N15908,summary!C910,olah!$P910:P15908,summary!D910,olah!$T910:T15908,"Overtime")</f>
        <v>0</v>
      </c>
      <c r="O910">
        <f>COUNTIFS(olah!$Q$2:Q15908,summary!A910,olah!$B$2:B15908,summary!B910,olah!$T$2:T15908,"Overtime")</f>
        <v>0</v>
      </c>
      <c r="P910">
        <f>COUNTIFS(olah!$Q910:Q15908,summary!A910,olah!$B910:B15908,summary!B910,olah!$N910:N15908,summary!C910,olah!$P910:P15908,summary!D910,olah!$T910:T15908,"Early")</f>
        <v>0</v>
      </c>
      <c r="Q910">
        <f>COUNTIFS(olah!$Q$2:Q15908,summary!A910,olah!$B$2:B15908,summary!B910,olah!$T$2:T15908,"Early")</f>
        <v>2</v>
      </c>
      <c r="R910">
        <f>COUNTIFS(olah!$Q910:Q15908,summary!A910,olah!$B910:B15908,summary!B910,olah!$N910:N15908,summary!C910,olah!$P910:P15908,summary!D910,olah!$T910:T15908,"NA CO")</f>
        <v>1</v>
      </c>
      <c r="S910">
        <f>COUNTIFS(olah!$Q$2:Q15908,summary!A910,olah!$B$2:B15908,summary!B910,olah!$T$2:T15908,"NA CO")</f>
        <v>4</v>
      </c>
      <c r="T910" t="str">
        <f>olah!R910</f>
        <v>Attendance</v>
      </c>
      <c r="U910" t="str">
        <f>IF(T910="Permit", olah!T910, "No Permit")</f>
        <v>No Permit</v>
      </c>
    </row>
    <row r="911" spans="1:21" hidden="1" x14ac:dyDescent="0.3">
      <c r="A911" s="23">
        <v>44561</v>
      </c>
      <c r="B911" t="s">
        <v>1193</v>
      </c>
      <c r="C911" t="s">
        <v>28</v>
      </c>
      <c r="D911" t="s">
        <v>6082</v>
      </c>
      <c r="E911" t="str">
        <f>VLOOKUP(B911,olah!$B:$P,2,0)</f>
        <v>2021-12-01</v>
      </c>
      <c r="F911">
        <f>COUNTIFS(parameter!$J$4:$J$34,summary!A911,parameter!$I$4:$I$34,"&gt;="&amp;summary!$E911)</f>
        <v>31</v>
      </c>
      <c r="G911">
        <f>COUNTIFS(olah!$Q911:Q15909,summary!A911,olah!$B911:B15909,summary!B911,olah!$N911:N15909,summary!C911,olah!$P911:P15909,summary!D911,olah!$S911:S15909,"On Time")</f>
        <v>1</v>
      </c>
      <c r="H911">
        <f>COUNTIFS(olah!$Q$2:Q15909,summary!A911,olah!$B$2:B15909,summary!B911,olah!$S$2:S15909,"On Time")</f>
        <v>20</v>
      </c>
      <c r="I911">
        <f>COUNTIFS(olah!$Q911:Q15909,summary!A911,olah!$B911:B15909,summary!B911,olah!$N911:N15909,summary!C911,olah!$P911:P15909,summary!D911,olah!$S911:S15909,"Late")</f>
        <v>0</v>
      </c>
      <c r="J911">
        <f>COUNTIFS(olah!$Q$2:Q15909,summary!A911,olah!$B$2:B15909,summary!B911,olah!$S$2:S15909,"Late")</f>
        <v>3</v>
      </c>
      <c r="K911">
        <f t="shared" si="14"/>
        <v>8</v>
      </c>
      <c r="L911">
        <f>COUNTIFS(olah!$Q911:Q15909,summary!A911,olah!$B911:B15909,summary!B911,olah!$N911:N15909,summary!C911,olah!$P911:P15909,summary!D911,olah!$T911:T15909,"On Time CO")</f>
        <v>1</v>
      </c>
      <c r="M911">
        <f>COUNTIFS(olah!$Q$2:Q15909,summary!A911,olah!$B$2:B15909,summary!B911,olah!$T$2:T15909,"On Time CO")</f>
        <v>17</v>
      </c>
      <c r="N911">
        <f>COUNTIFS(olah!$Q911:Q15909,summary!A911,olah!$B911:B15909,summary!B911,olah!$N911:N15909,summary!C911,olah!$P911:P15909,summary!D911,olah!$T911:T15909,"Overtime")</f>
        <v>0</v>
      </c>
      <c r="O911">
        <f>COUNTIFS(olah!$Q$2:Q15909,summary!A911,olah!$B$2:B15909,summary!B911,olah!$T$2:T15909,"Overtime")</f>
        <v>0</v>
      </c>
      <c r="P911">
        <f>COUNTIFS(olah!$Q911:Q15909,summary!A911,olah!$B911:B15909,summary!B911,olah!$N911:N15909,summary!C911,olah!$P911:P15909,summary!D911,olah!$T911:T15909,"Early")</f>
        <v>0</v>
      </c>
      <c r="Q911">
        <f>COUNTIFS(olah!$Q$2:Q15909,summary!A911,olah!$B$2:B15909,summary!B911,olah!$T$2:T15909,"Early")</f>
        <v>2</v>
      </c>
      <c r="R911">
        <f>COUNTIFS(olah!$Q911:Q15909,summary!A911,olah!$B911:B15909,summary!B911,olah!$N911:N15909,summary!C911,olah!$P911:P15909,summary!D911,olah!$T911:T15909,"NA CO")</f>
        <v>0</v>
      </c>
      <c r="S911">
        <f>COUNTIFS(olah!$Q$2:Q15909,summary!A911,olah!$B$2:B15909,summary!B911,olah!$T$2:T15909,"NA CO")</f>
        <v>4</v>
      </c>
      <c r="T911" t="str">
        <f>olah!R911</f>
        <v>Attendance</v>
      </c>
      <c r="U911" t="str">
        <f>IF(T911="Permit", olah!T911, "No Permit")</f>
        <v>No Permit</v>
      </c>
    </row>
    <row r="912" spans="1:21" hidden="1" x14ac:dyDescent="0.3">
      <c r="A912" s="23">
        <v>44561</v>
      </c>
      <c r="B912" t="s">
        <v>1193</v>
      </c>
      <c r="C912" t="s">
        <v>28</v>
      </c>
      <c r="D912" t="s">
        <v>11602</v>
      </c>
      <c r="E912" t="str">
        <f>VLOOKUP(B912,olah!$B:$P,2,0)</f>
        <v>2021-12-01</v>
      </c>
      <c r="F912">
        <f>COUNTIFS(parameter!$J$4:$J$34,summary!A912,parameter!$I$4:$I$34,"&gt;="&amp;summary!$E912)</f>
        <v>31</v>
      </c>
      <c r="G912">
        <f>COUNTIFS(olah!$Q912:Q15910,summary!A912,olah!$B912:B15910,summary!B912,olah!$N912:N15910,summary!C912,olah!$P912:P15910,summary!D912,olah!$S912:S15910,"On Time")</f>
        <v>1</v>
      </c>
      <c r="H912">
        <f>COUNTIFS(olah!$Q$2:Q15910,summary!A912,olah!$B$2:B15910,summary!B912,olah!$S$2:S15910,"On Time")</f>
        <v>20</v>
      </c>
      <c r="I912">
        <f>COUNTIFS(olah!$Q912:Q15910,summary!A912,olah!$B912:B15910,summary!B912,olah!$N912:N15910,summary!C912,olah!$P912:P15910,summary!D912,olah!$S912:S15910,"Late")</f>
        <v>0</v>
      </c>
      <c r="J912">
        <f>COUNTIFS(olah!$Q$2:Q15910,summary!A912,olah!$B$2:B15910,summary!B912,olah!$S$2:S15910,"Late")</f>
        <v>3</v>
      </c>
      <c r="K912">
        <f t="shared" si="14"/>
        <v>8</v>
      </c>
      <c r="L912">
        <f>COUNTIFS(olah!$Q912:Q15910,summary!A912,olah!$B912:B15910,summary!B912,olah!$N912:N15910,summary!C912,olah!$P912:P15910,summary!D912,olah!$T912:T15910,"On Time CO")</f>
        <v>1</v>
      </c>
      <c r="M912">
        <f>COUNTIFS(olah!$Q$2:Q15910,summary!A912,olah!$B$2:B15910,summary!B912,olah!$T$2:T15910,"On Time CO")</f>
        <v>17</v>
      </c>
      <c r="N912">
        <f>COUNTIFS(olah!$Q912:Q15910,summary!A912,olah!$B912:B15910,summary!B912,olah!$N912:N15910,summary!C912,olah!$P912:P15910,summary!D912,olah!$T912:T15910,"Overtime")</f>
        <v>0</v>
      </c>
      <c r="O912">
        <f>COUNTIFS(olah!$Q$2:Q15910,summary!A912,olah!$B$2:B15910,summary!B912,olah!$T$2:T15910,"Overtime")</f>
        <v>0</v>
      </c>
      <c r="P912">
        <f>COUNTIFS(olah!$Q912:Q15910,summary!A912,olah!$B912:B15910,summary!B912,olah!$N912:N15910,summary!C912,olah!$P912:P15910,summary!D912,olah!$T912:T15910,"Early")</f>
        <v>0</v>
      </c>
      <c r="Q912">
        <f>COUNTIFS(olah!$Q$2:Q15910,summary!A912,olah!$B$2:B15910,summary!B912,olah!$T$2:T15910,"Early")</f>
        <v>2</v>
      </c>
      <c r="R912">
        <f>COUNTIFS(olah!$Q912:Q15910,summary!A912,olah!$B912:B15910,summary!B912,olah!$N912:N15910,summary!C912,olah!$P912:P15910,summary!D912,olah!$T912:T15910,"NA CO")</f>
        <v>0</v>
      </c>
      <c r="S912">
        <f>COUNTIFS(olah!$Q$2:Q15910,summary!A912,olah!$B$2:B15910,summary!B912,olah!$T$2:T15910,"NA CO")</f>
        <v>4</v>
      </c>
      <c r="T912" t="str">
        <f>olah!R912</f>
        <v>Attendance</v>
      </c>
      <c r="U912" t="str">
        <f>IF(T912="Permit", olah!T912, "No Permit")</f>
        <v>No Permit</v>
      </c>
    </row>
    <row r="913" spans="1:21" hidden="1" x14ac:dyDescent="0.3">
      <c r="A913" s="23">
        <v>44561</v>
      </c>
      <c r="B913" t="s">
        <v>1193</v>
      </c>
      <c r="C913" t="s">
        <v>1202</v>
      </c>
      <c r="D913" t="s">
        <v>11603</v>
      </c>
      <c r="E913" t="str">
        <f>VLOOKUP(B913,olah!$B:$P,2,0)</f>
        <v>2021-12-01</v>
      </c>
      <c r="F913">
        <f>COUNTIFS(parameter!$J$4:$J$34,summary!A913,parameter!$I$4:$I$34,"&gt;="&amp;summary!$E913)</f>
        <v>31</v>
      </c>
      <c r="G913">
        <f>COUNTIFS(olah!$Q913:Q15911,summary!A913,olah!$B913:B15911,summary!B913,olah!$N913:N15911,summary!C913,olah!$P913:P15911,summary!D913,olah!$S913:S15911,"On Time")</f>
        <v>1</v>
      </c>
      <c r="H913">
        <f>COUNTIFS(olah!$Q$2:Q15911,summary!A913,olah!$B$2:B15911,summary!B913,olah!$S$2:S15911,"On Time")</f>
        <v>20</v>
      </c>
      <c r="I913">
        <f>COUNTIFS(olah!$Q913:Q15911,summary!A913,olah!$B913:B15911,summary!B913,olah!$N913:N15911,summary!C913,olah!$P913:P15911,summary!D913,olah!$S913:S15911,"Late")</f>
        <v>0</v>
      </c>
      <c r="J913">
        <f>COUNTIFS(olah!$Q$2:Q15911,summary!A913,olah!$B$2:B15911,summary!B913,olah!$S$2:S15911,"Late")</f>
        <v>3</v>
      </c>
      <c r="K913">
        <f t="shared" si="14"/>
        <v>8</v>
      </c>
      <c r="L913">
        <f>COUNTIFS(olah!$Q913:Q15911,summary!A913,olah!$B913:B15911,summary!B913,olah!$N913:N15911,summary!C913,olah!$P913:P15911,summary!D913,olah!$T913:T15911,"On Time CO")</f>
        <v>0</v>
      </c>
      <c r="M913">
        <f>COUNTIFS(olah!$Q$2:Q15911,summary!A913,olah!$B$2:B15911,summary!B913,olah!$T$2:T15911,"On Time CO")</f>
        <v>17</v>
      </c>
      <c r="N913">
        <f>COUNTIFS(olah!$Q913:Q15911,summary!A913,olah!$B913:B15911,summary!B913,olah!$N913:N15911,summary!C913,olah!$P913:P15911,summary!D913,olah!$T913:T15911,"Overtime")</f>
        <v>0</v>
      </c>
      <c r="O913">
        <f>COUNTIFS(olah!$Q$2:Q15911,summary!A913,olah!$B$2:B15911,summary!B913,olah!$T$2:T15911,"Overtime")</f>
        <v>0</v>
      </c>
      <c r="P913">
        <f>COUNTIFS(olah!$Q913:Q15911,summary!A913,olah!$B913:B15911,summary!B913,olah!$N913:N15911,summary!C913,olah!$P913:P15911,summary!D913,olah!$T913:T15911,"Early")</f>
        <v>0</v>
      </c>
      <c r="Q913">
        <f>COUNTIFS(olah!$Q$2:Q15911,summary!A913,olah!$B$2:B15911,summary!B913,olah!$T$2:T15911,"Early")</f>
        <v>2</v>
      </c>
      <c r="R913">
        <f>COUNTIFS(olah!$Q913:Q15911,summary!A913,olah!$B913:B15911,summary!B913,olah!$N913:N15911,summary!C913,olah!$P913:P15911,summary!D913,olah!$T913:T15911,"NA CO")</f>
        <v>1</v>
      </c>
      <c r="S913">
        <f>COUNTIFS(olah!$Q$2:Q15911,summary!A913,olah!$B$2:B15911,summary!B913,olah!$T$2:T15911,"NA CO")</f>
        <v>4</v>
      </c>
      <c r="T913" t="str">
        <f>olah!R913</f>
        <v>Daily Journey</v>
      </c>
      <c r="U913" t="str">
        <f>IF(T913="Permit", olah!T913, "No Permit")</f>
        <v>No Permit</v>
      </c>
    </row>
    <row r="914" spans="1:21" hidden="1" x14ac:dyDescent="0.3">
      <c r="A914" s="23">
        <v>44561</v>
      </c>
      <c r="B914" t="s">
        <v>1193</v>
      </c>
      <c r="C914" t="s">
        <v>28</v>
      </c>
      <c r="D914" t="s">
        <v>7108</v>
      </c>
      <c r="E914" t="str">
        <f>VLOOKUP(B914,olah!$B:$P,2,0)</f>
        <v>2021-12-01</v>
      </c>
      <c r="F914">
        <f>COUNTIFS(parameter!$J$4:$J$34,summary!A914,parameter!$I$4:$I$34,"&gt;="&amp;summary!$E914)</f>
        <v>31</v>
      </c>
      <c r="G914">
        <f>COUNTIFS(olah!$Q914:Q15912,summary!A914,olah!$B914:B15912,summary!B914,olah!$N914:N15912,summary!C914,olah!$P914:P15912,summary!D914,olah!$S914:S15912,"On Time")</f>
        <v>1</v>
      </c>
      <c r="H914">
        <f>COUNTIFS(olah!$Q$2:Q15912,summary!A914,olah!$B$2:B15912,summary!B914,olah!$S$2:S15912,"On Time")</f>
        <v>20</v>
      </c>
      <c r="I914">
        <f>COUNTIFS(olah!$Q914:Q15912,summary!A914,olah!$B914:B15912,summary!B914,olah!$N914:N15912,summary!C914,olah!$P914:P15912,summary!D914,olah!$S914:S15912,"Late")</f>
        <v>0</v>
      </c>
      <c r="J914">
        <f>COUNTIFS(olah!$Q$2:Q15912,summary!A914,olah!$B$2:B15912,summary!B914,olah!$S$2:S15912,"Late")</f>
        <v>3</v>
      </c>
      <c r="K914">
        <f t="shared" si="14"/>
        <v>8</v>
      </c>
      <c r="L914">
        <f>COUNTIFS(olah!$Q914:Q15912,summary!A914,olah!$B914:B15912,summary!B914,olah!$N914:N15912,summary!C914,olah!$P914:P15912,summary!D914,olah!$T914:T15912,"On Time CO")</f>
        <v>1</v>
      </c>
      <c r="M914">
        <f>COUNTIFS(olah!$Q$2:Q15912,summary!A914,olah!$B$2:B15912,summary!B914,olah!$T$2:T15912,"On Time CO")</f>
        <v>17</v>
      </c>
      <c r="N914">
        <f>COUNTIFS(olah!$Q914:Q15912,summary!A914,olah!$B914:B15912,summary!B914,olah!$N914:N15912,summary!C914,olah!$P914:P15912,summary!D914,olah!$T914:T15912,"Overtime")</f>
        <v>0</v>
      </c>
      <c r="O914">
        <f>COUNTIFS(olah!$Q$2:Q15912,summary!A914,olah!$B$2:B15912,summary!B914,olah!$T$2:T15912,"Overtime")</f>
        <v>0</v>
      </c>
      <c r="P914">
        <f>COUNTIFS(olah!$Q914:Q15912,summary!A914,olah!$B914:B15912,summary!B914,olah!$N914:N15912,summary!C914,olah!$P914:P15912,summary!D914,olah!$T914:T15912,"Early")</f>
        <v>0</v>
      </c>
      <c r="Q914">
        <f>COUNTIFS(olah!$Q$2:Q15912,summary!A914,olah!$B$2:B15912,summary!B914,olah!$T$2:T15912,"Early")</f>
        <v>2</v>
      </c>
      <c r="R914">
        <f>COUNTIFS(olah!$Q914:Q15912,summary!A914,olah!$B914:B15912,summary!B914,olah!$N914:N15912,summary!C914,olah!$P914:P15912,summary!D914,olah!$T914:T15912,"NA CO")</f>
        <v>0</v>
      </c>
      <c r="S914">
        <f>COUNTIFS(olah!$Q$2:Q15912,summary!A914,olah!$B$2:B15912,summary!B914,olah!$T$2:T15912,"NA CO")</f>
        <v>4</v>
      </c>
      <c r="T914" t="str">
        <f>olah!R914</f>
        <v>Attendance</v>
      </c>
      <c r="U914" t="str">
        <f>IF(T914="Permit", olah!T914, "No Permit")</f>
        <v>No Permit</v>
      </c>
    </row>
    <row r="915" spans="1:21" hidden="1" x14ac:dyDescent="0.3">
      <c r="A915" s="23">
        <v>44561</v>
      </c>
      <c r="B915" t="s">
        <v>1193</v>
      </c>
      <c r="C915" t="s">
        <v>28</v>
      </c>
      <c r="D915" t="s">
        <v>11604</v>
      </c>
      <c r="E915" t="str">
        <f>VLOOKUP(B915,olah!$B:$P,2,0)</f>
        <v>2021-12-01</v>
      </c>
      <c r="F915">
        <f>COUNTIFS(parameter!$J$4:$J$34,summary!A915,parameter!$I$4:$I$34,"&gt;="&amp;summary!$E915)</f>
        <v>31</v>
      </c>
      <c r="G915">
        <f>COUNTIFS(olah!$Q915:Q15913,summary!A915,olah!$B915:B15913,summary!B915,olah!$N915:N15913,summary!C915,olah!$P915:P15913,summary!D915,olah!$S915:S15913,"On Time")</f>
        <v>0</v>
      </c>
      <c r="H915">
        <f>COUNTIFS(olah!$Q$2:Q15913,summary!A915,olah!$B$2:B15913,summary!B915,olah!$S$2:S15913,"On Time")</f>
        <v>20</v>
      </c>
      <c r="I915">
        <f>COUNTIFS(olah!$Q915:Q15913,summary!A915,olah!$B915:B15913,summary!B915,olah!$N915:N15913,summary!C915,olah!$P915:P15913,summary!D915,olah!$S915:S15913,"Late")</f>
        <v>1</v>
      </c>
      <c r="J915">
        <f>COUNTIFS(olah!$Q$2:Q15913,summary!A915,olah!$B$2:B15913,summary!B915,olah!$S$2:S15913,"Late")</f>
        <v>3</v>
      </c>
      <c r="K915">
        <f t="shared" si="14"/>
        <v>7</v>
      </c>
      <c r="L915">
        <f>COUNTIFS(olah!$Q915:Q15913,summary!A915,olah!$B915:B15913,summary!B915,olah!$N915:N15913,summary!C915,olah!$P915:P15913,summary!D915,olah!$T915:T15913,"On Time CO")</f>
        <v>1</v>
      </c>
      <c r="M915">
        <f>COUNTIFS(olah!$Q$2:Q15913,summary!A915,olah!$B$2:B15913,summary!B915,olah!$T$2:T15913,"On Time CO")</f>
        <v>17</v>
      </c>
      <c r="N915">
        <f>COUNTIFS(olah!$Q915:Q15913,summary!A915,olah!$B915:B15913,summary!B915,olah!$N915:N15913,summary!C915,olah!$P915:P15913,summary!D915,olah!$T915:T15913,"Overtime")</f>
        <v>0</v>
      </c>
      <c r="O915">
        <f>COUNTIFS(olah!$Q$2:Q15913,summary!A915,olah!$B$2:B15913,summary!B915,olah!$T$2:T15913,"Overtime")</f>
        <v>0</v>
      </c>
      <c r="P915">
        <f>COUNTIFS(olah!$Q915:Q15913,summary!A915,olah!$B915:B15913,summary!B915,olah!$N915:N15913,summary!C915,olah!$P915:P15913,summary!D915,olah!$T915:T15913,"Early")</f>
        <v>0</v>
      </c>
      <c r="Q915">
        <f>COUNTIFS(olah!$Q$2:Q15913,summary!A915,olah!$B$2:B15913,summary!B915,olah!$T$2:T15913,"Early")</f>
        <v>2</v>
      </c>
      <c r="R915">
        <f>COUNTIFS(olah!$Q915:Q15913,summary!A915,olah!$B915:B15913,summary!B915,olah!$N915:N15913,summary!C915,olah!$P915:P15913,summary!D915,olah!$T915:T15913,"NA CO")</f>
        <v>0</v>
      </c>
      <c r="S915">
        <f>COUNTIFS(olah!$Q$2:Q15913,summary!A915,olah!$B$2:B15913,summary!B915,olah!$T$2:T15913,"NA CO")</f>
        <v>4</v>
      </c>
      <c r="T915" t="str">
        <f>olah!R915</f>
        <v>Attendance</v>
      </c>
      <c r="U915" t="str">
        <f>IF(T915="Permit", olah!T915, "No Permit")</f>
        <v>No Permit</v>
      </c>
    </row>
    <row r="916" spans="1:21" hidden="1" x14ac:dyDescent="0.3">
      <c r="A916" s="23">
        <v>44561</v>
      </c>
      <c r="B916" t="s">
        <v>1193</v>
      </c>
      <c r="C916" t="s">
        <v>28</v>
      </c>
      <c r="D916" t="s">
        <v>11605</v>
      </c>
      <c r="E916" t="str">
        <f>VLOOKUP(B916,olah!$B:$P,2,0)</f>
        <v>2021-12-01</v>
      </c>
      <c r="F916">
        <f>COUNTIFS(parameter!$J$4:$J$34,summary!A916,parameter!$I$4:$I$34,"&gt;="&amp;summary!$E916)</f>
        <v>31</v>
      </c>
      <c r="G916">
        <f>COUNTIFS(olah!$Q916:Q15914,summary!A916,olah!$B916:B15914,summary!B916,olah!$N916:N15914,summary!C916,olah!$P916:P15914,summary!D916,olah!$S916:S15914,"On Time")</f>
        <v>1</v>
      </c>
      <c r="H916">
        <f>COUNTIFS(olah!$Q$2:Q15914,summary!A916,olah!$B$2:B15914,summary!B916,olah!$S$2:S15914,"On Time")</f>
        <v>20</v>
      </c>
      <c r="I916">
        <f>COUNTIFS(olah!$Q916:Q15914,summary!A916,olah!$B916:B15914,summary!B916,olah!$N916:N15914,summary!C916,olah!$P916:P15914,summary!D916,olah!$S916:S15914,"Late")</f>
        <v>0</v>
      </c>
      <c r="J916">
        <f>COUNTIFS(olah!$Q$2:Q15914,summary!A916,olah!$B$2:B15914,summary!B916,olah!$S$2:S15914,"Late")</f>
        <v>3</v>
      </c>
      <c r="K916">
        <f t="shared" si="14"/>
        <v>8</v>
      </c>
      <c r="L916">
        <f>COUNTIFS(olah!$Q916:Q15914,summary!A916,olah!$B916:B15914,summary!B916,olah!$N916:N15914,summary!C916,olah!$P916:P15914,summary!D916,olah!$T916:T15914,"On Time CO")</f>
        <v>1</v>
      </c>
      <c r="M916">
        <f>COUNTIFS(olah!$Q$2:Q15914,summary!A916,olah!$B$2:B15914,summary!B916,olah!$T$2:T15914,"On Time CO")</f>
        <v>17</v>
      </c>
      <c r="N916">
        <f>COUNTIFS(olah!$Q916:Q15914,summary!A916,olah!$B916:B15914,summary!B916,olah!$N916:N15914,summary!C916,olah!$P916:P15914,summary!D916,olah!$T916:T15914,"Overtime")</f>
        <v>0</v>
      </c>
      <c r="O916">
        <f>COUNTIFS(olah!$Q$2:Q15914,summary!A916,olah!$B$2:B15914,summary!B916,olah!$T$2:T15914,"Overtime")</f>
        <v>0</v>
      </c>
      <c r="P916">
        <f>COUNTIFS(olah!$Q916:Q15914,summary!A916,olah!$B916:B15914,summary!B916,olah!$N916:N15914,summary!C916,olah!$P916:P15914,summary!D916,olah!$T916:T15914,"Early")</f>
        <v>0</v>
      </c>
      <c r="Q916">
        <f>COUNTIFS(olah!$Q$2:Q15914,summary!A916,olah!$B$2:B15914,summary!B916,olah!$T$2:T15914,"Early")</f>
        <v>2</v>
      </c>
      <c r="R916">
        <f>COUNTIFS(olah!$Q916:Q15914,summary!A916,olah!$B916:B15914,summary!B916,olah!$N916:N15914,summary!C916,olah!$P916:P15914,summary!D916,olah!$T916:T15914,"NA CO")</f>
        <v>0</v>
      </c>
      <c r="S916">
        <f>COUNTIFS(olah!$Q$2:Q15914,summary!A916,olah!$B$2:B15914,summary!B916,olah!$T$2:T15914,"NA CO")</f>
        <v>4</v>
      </c>
      <c r="T916" t="str">
        <f>olah!R916</f>
        <v>Attendance</v>
      </c>
      <c r="U916" t="str">
        <f>IF(T916="Permit", olah!T916, "No Permit")</f>
        <v>No Permit</v>
      </c>
    </row>
    <row r="917" spans="1:21" hidden="1" x14ac:dyDescent="0.3">
      <c r="A917" s="23">
        <v>44561</v>
      </c>
      <c r="B917" t="s">
        <v>1193</v>
      </c>
      <c r="C917" t="s">
        <v>1202</v>
      </c>
      <c r="D917" t="s">
        <v>11606</v>
      </c>
      <c r="E917" t="str">
        <f>VLOOKUP(B917,olah!$B:$P,2,0)</f>
        <v>2021-12-01</v>
      </c>
      <c r="F917">
        <f>COUNTIFS(parameter!$J$4:$J$34,summary!A917,parameter!$I$4:$I$34,"&gt;="&amp;summary!$E917)</f>
        <v>31</v>
      </c>
      <c r="G917">
        <f>COUNTIFS(olah!$Q917:Q15915,summary!A917,olah!$B917:B15915,summary!B917,olah!$N917:N15915,summary!C917,olah!$P917:P15915,summary!D917,olah!$S917:S15915,"On Time")</f>
        <v>1</v>
      </c>
      <c r="H917">
        <f>COUNTIFS(olah!$Q$2:Q15915,summary!A917,olah!$B$2:B15915,summary!B917,olah!$S$2:S15915,"On Time")</f>
        <v>20</v>
      </c>
      <c r="I917">
        <f>COUNTIFS(olah!$Q917:Q15915,summary!A917,olah!$B917:B15915,summary!B917,olah!$N917:N15915,summary!C917,olah!$P917:P15915,summary!D917,olah!$S917:S15915,"Late")</f>
        <v>0</v>
      </c>
      <c r="J917">
        <f>COUNTIFS(olah!$Q$2:Q15915,summary!A917,olah!$B$2:B15915,summary!B917,olah!$S$2:S15915,"Late")</f>
        <v>3</v>
      </c>
      <c r="K917">
        <f t="shared" si="14"/>
        <v>8</v>
      </c>
      <c r="L917">
        <f>COUNTIFS(olah!$Q917:Q15915,summary!A917,olah!$B917:B15915,summary!B917,olah!$N917:N15915,summary!C917,olah!$P917:P15915,summary!D917,olah!$T917:T15915,"On Time CO")</f>
        <v>1</v>
      </c>
      <c r="M917">
        <f>COUNTIFS(olah!$Q$2:Q15915,summary!A917,olah!$B$2:B15915,summary!B917,olah!$T$2:T15915,"On Time CO")</f>
        <v>17</v>
      </c>
      <c r="N917">
        <f>COUNTIFS(olah!$Q917:Q15915,summary!A917,olah!$B917:B15915,summary!B917,olah!$N917:N15915,summary!C917,olah!$P917:P15915,summary!D917,olah!$T917:T15915,"Overtime")</f>
        <v>0</v>
      </c>
      <c r="O917">
        <f>COUNTIFS(olah!$Q$2:Q15915,summary!A917,olah!$B$2:B15915,summary!B917,olah!$T$2:T15915,"Overtime")</f>
        <v>0</v>
      </c>
      <c r="P917">
        <f>COUNTIFS(olah!$Q917:Q15915,summary!A917,olah!$B917:B15915,summary!B917,olah!$N917:N15915,summary!C917,olah!$P917:P15915,summary!D917,olah!$T917:T15915,"Early")</f>
        <v>0</v>
      </c>
      <c r="Q917">
        <f>COUNTIFS(olah!$Q$2:Q15915,summary!A917,olah!$B$2:B15915,summary!B917,olah!$T$2:T15915,"Early")</f>
        <v>2</v>
      </c>
      <c r="R917">
        <f>COUNTIFS(olah!$Q917:Q15915,summary!A917,olah!$B917:B15915,summary!B917,olah!$N917:N15915,summary!C917,olah!$P917:P15915,summary!D917,olah!$T917:T15915,"NA CO")</f>
        <v>0</v>
      </c>
      <c r="S917">
        <f>COUNTIFS(olah!$Q$2:Q15915,summary!A917,olah!$B$2:B15915,summary!B917,olah!$T$2:T15915,"NA CO")</f>
        <v>4</v>
      </c>
      <c r="T917" t="str">
        <f>olah!R917</f>
        <v>Daily Journey</v>
      </c>
      <c r="U917" t="str">
        <f>IF(T917="Permit", olah!T917, "No Permit")</f>
        <v>No Permit</v>
      </c>
    </row>
    <row r="918" spans="1:21" hidden="1" x14ac:dyDescent="0.3">
      <c r="A918" s="23">
        <v>44561</v>
      </c>
      <c r="B918" t="s">
        <v>1193</v>
      </c>
      <c r="C918" t="s">
        <v>28</v>
      </c>
      <c r="D918" t="s">
        <v>10202</v>
      </c>
      <c r="E918" t="str">
        <f>VLOOKUP(B918,olah!$B:$P,2,0)</f>
        <v>2021-12-01</v>
      </c>
      <c r="F918">
        <f>COUNTIFS(parameter!$J$4:$J$34,summary!A918,parameter!$I$4:$I$34,"&gt;="&amp;summary!$E918)</f>
        <v>31</v>
      </c>
      <c r="G918">
        <f>COUNTIFS(olah!$Q918:Q15916,summary!A918,olah!$B918:B15916,summary!B918,olah!$N918:N15916,summary!C918,olah!$P918:P15916,summary!D918,olah!$S918:S15916,"On Time")</f>
        <v>1</v>
      </c>
      <c r="H918">
        <f>COUNTIFS(olah!$Q$2:Q15916,summary!A918,olah!$B$2:B15916,summary!B918,olah!$S$2:S15916,"On Time")</f>
        <v>20</v>
      </c>
      <c r="I918">
        <f>COUNTIFS(olah!$Q918:Q15916,summary!A918,olah!$B918:B15916,summary!B918,olah!$N918:N15916,summary!C918,olah!$P918:P15916,summary!D918,olah!$S918:S15916,"Late")</f>
        <v>0</v>
      </c>
      <c r="J918">
        <f>COUNTIFS(olah!$Q$2:Q15916,summary!A918,olah!$B$2:B15916,summary!B918,olah!$S$2:S15916,"Late")</f>
        <v>3</v>
      </c>
      <c r="K918">
        <f t="shared" si="14"/>
        <v>8</v>
      </c>
      <c r="L918">
        <f>COUNTIFS(olah!$Q918:Q15916,summary!A918,olah!$B918:B15916,summary!B918,olah!$N918:N15916,summary!C918,olah!$P918:P15916,summary!D918,olah!$T918:T15916,"On Time CO")</f>
        <v>0</v>
      </c>
      <c r="M918">
        <f>COUNTIFS(olah!$Q$2:Q15916,summary!A918,olah!$B$2:B15916,summary!B918,olah!$T$2:T15916,"On Time CO")</f>
        <v>17</v>
      </c>
      <c r="N918">
        <f>COUNTIFS(olah!$Q918:Q15916,summary!A918,olah!$B918:B15916,summary!B918,olah!$N918:N15916,summary!C918,olah!$P918:P15916,summary!D918,olah!$T918:T15916,"Overtime")</f>
        <v>0</v>
      </c>
      <c r="O918">
        <f>COUNTIFS(olah!$Q$2:Q15916,summary!A918,olah!$B$2:B15916,summary!B918,olah!$T$2:T15916,"Overtime")</f>
        <v>0</v>
      </c>
      <c r="P918">
        <f>COUNTIFS(olah!$Q918:Q15916,summary!A918,olah!$B918:B15916,summary!B918,olah!$N918:N15916,summary!C918,olah!$P918:P15916,summary!D918,olah!$T918:T15916,"Early")</f>
        <v>1</v>
      </c>
      <c r="Q918">
        <f>COUNTIFS(olah!$Q$2:Q15916,summary!A918,olah!$B$2:B15916,summary!B918,olah!$T$2:T15916,"Early")</f>
        <v>2</v>
      </c>
      <c r="R918">
        <f>COUNTIFS(olah!$Q918:Q15916,summary!A918,olah!$B918:B15916,summary!B918,olah!$N918:N15916,summary!C918,olah!$P918:P15916,summary!D918,olah!$T918:T15916,"NA CO")</f>
        <v>0</v>
      </c>
      <c r="S918">
        <f>COUNTIFS(olah!$Q$2:Q15916,summary!A918,olah!$B$2:B15916,summary!B918,olah!$T$2:T15916,"NA CO")</f>
        <v>4</v>
      </c>
      <c r="T918" t="str">
        <f>olah!R918</f>
        <v>Attendance</v>
      </c>
      <c r="U918" t="str">
        <f>IF(T918="Permit", olah!T918, "No Permit")</f>
        <v>No Permit</v>
      </c>
    </row>
    <row r="919" spans="1:21" hidden="1" x14ac:dyDescent="0.3">
      <c r="A919" s="23">
        <v>44561</v>
      </c>
      <c r="B919" t="s">
        <v>1193</v>
      </c>
      <c r="C919" t="s">
        <v>28</v>
      </c>
      <c r="D919" t="s">
        <v>11607</v>
      </c>
      <c r="E919" t="str">
        <f>VLOOKUP(B919,olah!$B:$P,2,0)</f>
        <v>2021-12-01</v>
      </c>
      <c r="F919">
        <f>COUNTIFS(parameter!$J$4:$J$34,summary!A919,parameter!$I$4:$I$34,"&gt;="&amp;summary!$E919)</f>
        <v>31</v>
      </c>
      <c r="G919">
        <f>COUNTIFS(olah!$Q919:Q15917,summary!A919,olah!$B919:B15917,summary!B919,olah!$N919:N15917,summary!C919,olah!$P919:P15917,summary!D919,olah!$S919:S15917,"On Time")</f>
        <v>1</v>
      </c>
      <c r="H919">
        <f>COUNTIFS(olah!$Q$2:Q15917,summary!A919,olah!$B$2:B15917,summary!B919,olah!$S$2:S15917,"On Time")</f>
        <v>20</v>
      </c>
      <c r="I919">
        <f>COUNTIFS(olah!$Q919:Q15917,summary!A919,olah!$B919:B15917,summary!B919,olah!$N919:N15917,summary!C919,olah!$P919:P15917,summary!D919,olah!$S919:S15917,"Late")</f>
        <v>0</v>
      </c>
      <c r="J919">
        <f>COUNTIFS(olah!$Q$2:Q15917,summary!A919,olah!$B$2:B15917,summary!B919,olah!$S$2:S15917,"Late")</f>
        <v>3</v>
      </c>
      <c r="K919">
        <f t="shared" si="14"/>
        <v>8</v>
      </c>
      <c r="L919">
        <f>COUNTIFS(olah!$Q919:Q15917,summary!A919,olah!$B919:B15917,summary!B919,olah!$N919:N15917,summary!C919,olah!$P919:P15917,summary!D919,olah!$T919:T15917,"On Time CO")</f>
        <v>1</v>
      </c>
      <c r="M919">
        <f>COUNTIFS(olah!$Q$2:Q15917,summary!A919,olah!$B$2:B15917,summary!B919,olah!$T$2:T15917,"On Time CO")</f>
        <v>17</v>
      </c>
      <c r="N919">
        <f>COUNTIFS(olah!$Q919:Q15917,summary!A919,olah!$B919:B15917,summary!B919,olah!$N919:N15917,summary!C919,olah!$P919:P15917,summary!D919,olah!$T919:T15917,"Overtime")</f>
        <v>0</v>
      </c>
      <c r="O919">
        <f>COUNTIFS(olah!$Q$2:Q15917,summary!A919,olah!$B$2:B15917,summary!B919,olah!$T$2:T15917,"Overtime")</f>
        <v>0</v>
      </c>
      <c r="P919">
        <f>COUNTIFS(olah!$Q919:Q15917,summary!A919,olah!$B919:B15917,summary!B919,olah!$N919:N15917,summary!C919,olah!$P919:P15917,summary!D919,olah!$T919:T15917,"Early")</f>
        <v>0</v>
      </c>
      <c r="Q919">
        <f>COUNTIFS(olah!$Q$2:Q15917,summary!A919,olah!$B$2:B15917,summary!B919,olah!$T$2:T15917,"Early")</f>
        <v>2</v>
      </c>
      <c r="R919">
        <f>COUNTIFS(olah!$Q919:Q15917,summary!A919,olah!$B919:B15917,summary!B919,olah!$N919:N15917,summary!C919,olah!$P919:P15917,summary!D919,olah!$T919:T15917,"NA CO")</f>
        <v>0</v>
      </c>
      <c r="S919">
        <f>COUNTIFS(olah!$Q$2:Q15917,summary!A919,olah!$B$2:B15917,summary!B919,olah!$T$2:T15917,"NA CO")</f>
        <v>4</v>
      </c>
      <c r="T919" t="str">
        <f>olah!R919</f>
        <v>Attendance</v>
      </c>
      <c r="U919" t="str">
        <f>IF(T919="Permit", olah!T919, "No Permit")</f>
        <v>No Permit</v>
      </c>
    </row>
    <row r="920" spans="1:21" hidden="1" x14ac:dyDescent="0.3">
      <c r="A920" s="23">
        <v>44561</v>
      </c>
      <c r="B920" t="s">
        <v>1193</v>
      </c>
      <c r="C920" t="s">
        <v>28</v>
      </c>
      <c r="D920" t="s">
        <v>11608</v>
      </c>
      <c r="E920" t="str">
        <f>VLOOKUP(B920,olah!$B:$P,2,0)</f>
        <v>2021-12-01</v>
      </c>
      <c r="F920">
        <f>COUNTIFS(parameter!$J$4:$J$34,summary!A920,parameter!$I$4:$I$34,"&gt;="&amp;summary!$E920)</f>
        <v>31</v>
      </c>
      <c r="G920">
        <f>COUNTIFS(olah!$Q920:Q15918,summary!A920,olah!$B920:B15918,summary!B920,olah!$N920:N15918,summary!C920,olah!$P920:P15918,summary!D920,olah!$S920:S15918,"On Time")</f>
        <v>0</v>
      </c>
      <c r="H920">
        <f>COUNTIFS(olah!$Q$2:Q15918,summary!A920,olah!$B$2:B15918,summary!B920,olah!$S$2:S15918,"On Time")</f>
        <v>20</v>
      </c>
      <c r="I920">
        <f>COUNTIFS(olah!$Q920:Q15918,summary!A920,olah!$B920:B15918,summary!B920,olah!$N920:N15918,summary!C920,olah!$P920:P15918,summary!D920,olah!$S920:S15918,"Late")</f>
        <v>1</v>
      </c>
      <c r="J920">
        <f>COUNTIFS(olah!$Q$2:Q15918,summary!A920,olah!$B$2:B15918,summary!B920,olah!$S$2:S15918,"Late")</f>
        <v>3</v>
      </c>
      <c r="K920">
        <f t="shared" si="14"/>
        <v>7</v>
      </c>
      <c r="L920">
        <f>COUNTIFS(olah!$Q920:Q15918,summary!A920,olah!$B920:B15918,summary!B920,olah!$N920:N15918,summary!C920,olah!$P920:P15918,summary!D920,olah!$T920:T15918,"On Time CO")</f>
        <v>1</v>
      </c>
      <c r="M920">
        <f>COUNTIFS(olah!$Q$2:Q15918,summary!A920,olah!$B$2:B15918,summary!B920,olah!$T$2:T15918,"On Time CO")</f>
        <v>17</v>
      </c>
      <c r="N920">
        <f>COUNTIFS(olah!$Q920:Q15918,summary!A920,olah!$B920:B15918,summary!B920,olah!$N920:N15918,summary!C920,olah!$P920:P15918,summary!D920,olah!$T920:T15918,"Overtime")</f>
        <v>0</v>
      </c>
      <c r="O920">
        <f>COUNTIFS(olah!$Q$2:Q15918,summary!A920,olah!$B$2:B15918,summary!B920,olah!$T$2:T15918,"Overtime")</f>
        <v>0</v>
      </c>
      <c r="P920">
        <f>COUNTIFS(olah!$Q920:Q15918,summary!A920,olah!$B920:B15918,summary!B920,olah!$N920:N15918,summary!C920,olah!$P920:P15918,summary!D920,olah!$T920:T15918,"Early")</f>
        <v>0</v>
      </c>
      <c r="Q920">
        <f>COUNTIFS(olah!$Q$2:Q15918,summary!A920,olah!$B$2:B15918,summary!B920,olah!$T$2:T15918,"Early")</f>
        <v>2</v>
      </c>
      <c r="R920">
        <f>COUNTIFS(olah!$Q920:Q15918,summary!A920,olah!$B920:B15918,summary!B920,olah!$N920:N15918,summary!C920,olah!$P920:P15918,summary!D920,olah!$T920:T15918,"NA CO")</f>
        <v>0</v>
      </c>
      <c r="S920">
        <f>COUNTIFS(olah!$Q$2:Q15918,summary!A920,olah!$B$2:B15918,summary!B920,olah!$T$2:T15918,"NA CO")</f>
        <v>4</v>
      </c>
      <c r="T920" t="str">
        <f>olah!R920</f>
        <v>Attendance</v>
      </c>
      <c r="U920" t="str">
        <f>IF(T920="Permit", olah!T920, "No Permit")</f>
        <v>No Permit</v>
      </c>
    </row>
    <row r="921" spans="1:21" hidden="1" x14ac:dyDescent="0.3">
      <c r="A921" s="23">
        <v>44561</v>
      </c>
      <c r="B921" t="s">
        <v>1193</v>
      </c>
      <c r="C921" t="s">
        <v>4535</v>
      </c>
      <c r="D921" t="s">
        <v>11609</v>
      </c>
      <c r="E921" t="str">
        <f>VLOOKUP(B921,olah!$B:$P,2,0)</f>
        <v>2021-12-01</v>
      </c>
      <c r="F921">
        <f>COUNTIFS(parameter!$J$4:$J$34,summary!A921,parameter!$I$4:$I$34,"&gt;="&amp;summary!$E921)</f>
        <v>31</v>
      </c>
      <c r="G921">
        <f>COUNTIFS(olah!$Q921:Q15919,summary!A921,olah!$B921:B15919,summary!B921,olah!$N921:N15919,summary!C921,olah!$P921:P15919,summary!D921,olah!$S921:S15919,"On Time")</f>
        <v>1</v>
      </c>
      <c r="H921">
        <f>COUNTIFS(olah!$Q$2:Q15919,summary!A921,olah!$B$2:B15919,summary!B921,olah!$S$2:S15919,"On Time")</f>
        <v>20</v>
      </c>
      <c r="I921">
        <f>COUNTIFS(olah!$Q921:Q15919,summary!A921,olah!$B921:B15919,summary!B921,olah!$N921:N15919,summary!C921,olah!$P921:P15919,summary!D921,olah!$S921:S15919,"Late")</f>
        <v>0</v>
      </c>
      <c r="J921">
        <f>COUNTIFS(olah!$Q$2:Q15919,summary!A921,olah!$B$2:B15919,summary!B921,olah!$S$2:S15919,"Late")</f>
        <v>3</v>
      </c>
      <c r="K921">
        <f t="shared" si="14"/>
        <v>8</v>
      </c>
      <c r="L921">
        <f>COUNTIFS(olah!$Q921:Q15919,summary!A921,olah!$B921:B15919,summary!B921,olah!$N921:N15919,summary!C921,olah!$P921:P15919,summary!D921,olah!$T921:T15919,"On Time CO")</f>
        <v>0</v>
      </c>
      <c r="M921">
        <f>COUNTIFS(olah!$Q$2:Q15919,summary!A921,olah!$B$2:B15919,summary!B921,olah!$T$2:T15919,"On Time CO")</f>
        <v>17</v>
      </c>
      <c r="N921">
        <f>COUNTIFS(olah!$Q921:Q15919,summary!A921,olah!$B921:B15919,summary!B921,olah!$N921:N15919,summary!C921,olah!$P921:P15919,summary!D921,olah!$T921:T15919,"Overtime")</f>
        <v>0</v>
      </c>
      <c r="O921">
        <f>COUNTIFS(olah!$Q$2:Q15919,summary!A921,olah!$B$2:B15919,summary!B921,olah!$T$2:T15919,"Overtime")</f>
        <v>0</v>
      </c>
      <c r="P921">
        <f>COUNTIFS(olah!$Q921:Q15919,summary!A921,olah!$B921:B15919,summary!B921,olah!$N921:N15919,summary!C921,olah!$P921:P15919,summary!D921,olah!$T921:T15919,"Early")</f>
        <v>0</v>
      </c>
      <c r="Q921">
        <f>COUNTIFS(olah!$Q$2:Q15919,summary!A921,olah!$B$2:B15919,summary!B921,olah!$T$2:T15919,"Early")</f>
        <v>2</v>
      </c>
      <c r="R921">
        <f>COUNTIFS(olah!$Q921:Q15919,summary!A921,olah!$B921:B15919,summary!B921,olah!$N921:N15919,summary!C921,olah!$P921:P15919,summary!D921,olah!$T921:T15919,"NA CO")</f>
        <v>1</v>
      </c>
      <c r="S921">
        <f>COUNTIFS(olah!$Q$2:Q15919,summary!A921,olah!$B$2:B15919,summary!B921,olah!$T$2:T15919,"NA CO")</f>
        <v>4</v>
      </c>
      <c r="T921" t="str">
        <f>olah!R921</f>
        <v>Daily Journey</v>
      </c>
      <c r="U921" t="str">
        <f>IF(T921="Permit", olah!T921, "No Permit")</f>
        <v>No Permit</v>
      </c>
    </row>
    <row r="922" spans="1:21" hidden="1" x14ac:dyDescent="0.3">
      <c r="A922" s="23">
        <v>44561</v>
      </c>
      <c r="B922" t="s">
        <v>1193</v>
      </c>
      <c r="C922" t="s">
        <v>28</v>
      </c>
      <c r="D922" t="s">
        <v>9024</v>
      </c>
      <c r="E922" t="str">
        <f>VLOOKUP(B922,olah!$B:$P,2,0)</f>
        <v>2021-12-01</v>
      </c>
      <c r="F922">
        <f>COUNTIFS(parameter!$J$4:$J$34,summary!A922,parameter!$I$4:$I$34,"&gt;="&amp;summary!$E922)</f>
        <v>31</v>
      </c>
      <c r="G922">
        <f>COUNTIFS(olah!$Q922:Q15920,summary!A922,olah!$B922:B15920,summary!B922,olah!$N922:N15920,summary!C922,olah!$P922:P15920,summary!D922,olah!$S922:S15920,"On Time")</f>
        <v>1</v>
      </c>
      <c r="H922">
        <f>COUNTIFS(olah!$Q$2:Q15920,summary!A922,olah!$B$2:B15920,summary!B922,olah!$S$2:S15920,"On Time")</f>
        <v>20</v>
      </c>
      <c r="I922">
        <f>COUNTIFS(olah!$Q922:Q15920,summary!A922,olah!$B922:B15920,summary!B922,olah!$N922:N15920,summary!C922,olah!$P922:P15920,summary!D922,olah!$S922:S15920,"Late")</f>
        <v>0</v>
      </c>
      <c r="J922">
        <f>COUNTIFS(olah!$Q$2:Q15920,summary!A922,olah!$B$2:B15920,summary!B922,olah!$S$2:S15920,"Late")</f>
        <v>3</v>
      </c>
      <c r="K922">
        <f t="shared" si="14"/>
        <v>8</v>
      </c>
      <c r="L922">
        <f>COUNTIFS(olah!$Q922:Q15920,summary!A922,olah!$B922:B15920,summary!B922,olah!$N922:N15920,summary!C922,olah!$P922:P15920,summary!D922,olah!$T922:T15920,"On Time CO")</f>
        <v>1</v>
      </c>
      <c r="M922">
        <f>COUNTIFS(olah!$Q$2:Q15920,summary!A922,olah!$B$2:B15920,summary!B922,olah!$T$2:T15920,"On Time CO")</f>
        <v>17</v>
      </c>
      <c r="N922">
        <f>COUNTIFS(olah!$Q922:Q15920,summary!A922,olah!$B922:B15920,summary!B922,olah!$N922:N15920,summary!C922,olah!$P922:P15920,summary!D922,olah!$T922:T15920,"Overtime")</f>
        <v>0</v>
      </c>
      <c r="O922">
        <f>COUNTIFS(olah!$Q$2:Q15920,summary!A922,olah!$B$2:B15920,summary!B922,olah!$T$2:T15920,"Overtime")</f>
        <v>0</v>
      </c>
      <c r="P922">
        <f>COUNTIFS(olah!$Q922:Q15920,summary!A922,olah!$B922:B15920,summary!B922,olah!$N922:N15920,summary!C922,olah!$P922:P15920,summary!D922,olah!$T922:T15920,"Early")</f>
        <v>0</v>
      </c>
      <c r="Q922">
        <f>COUNTIFS(olah!$Q$2:Q15920,summary!A922,olah!$B$2:B15920,summary!B922,olah!$T$2:T15920,"Early")</f>
        <v>2</v>
      </c>
      <c r="R922">
        <f>COUNTIFS(olah!$Q922:Q15920,summary!A922,olah!$B922:B15920,summary!B922,olah!$N922:N15920,summary!C922,olah!$P922:P15920,summary!D922,olah!$T922:T15920,"NA CO")</f>
        <v>0</v>
      </c>
      <c r="S922">
        <f>COUNTIFS(olah!$Q$2:Q15920,summary!A922,olah!$B$2:B15920,summary!B922,olah!$T$2:T15920,"NA CO")</f>
        <v>4</v>
      </c>
      <c r="T922" t="str">
        <f>olah!R922</f>
        <v>Attendance</v>
      </c>
      <c r="U922" t="str">
        <f>IF(T922="Permit", olah!T922, "No Permit")</f>
        <v>No Permit</v>
      </c>
    </row>
    <row r="923" spans="1:21" hidden="1" x14ac:dyDescent="0.3">
      <c r="A923" s="23">
        <v>44561</v>
      </c>
      <c r="B923" t="s">
        <v>1193</v>
      </c>
      <c r="C923" t="s">
        <v>28</v>
      </c>
      <c r="D923" t="s">
        <v>10213</v>
      </c>
      <c r="E923" t="str">
        <f>VLOOKUP(B923,olah!$B:$P,2,0)</f>
        <v>2021-12-01</v>
      </c>
      <c r="F923">
        <f>COUNTIFS(parameter!$J$4:$J$34,summary!A923,parameter!$I$4:$I$34,"&gt;="&amp;summary!$E923)</f>
        <v>31</v>
      </c>
      <c r="G923">
        <f>COUNTIFS(olah!$Q923:Q15921,summary!A923,olah!$B923:B15921,summary!B923,olah!$N923:N15921,summary!C923,olah!$P923:P15921,summary!D923,olah!$S923:S15921,"On Time")</f>
        <v>1</v>
      </c>
      <c r="H923">
        <f>COUNTIFS(olah!$Q$2:Q15921,summary!A923,olah!$B$2:B15921,summary!B923,olah!$S$2:S15921,"On Time")</f>
        <v>20</v>
      </c>
      <c r="I923">
        <f>COUNTIFS(olah!$Q923:Q15921,summary!A923,olah!$B923:B15921,summary!B923,olah!$N923:N15921,summary!C923,olah!$P923:P15921,summary!D923,olah!$S923:S15921,"Late")</f>
        <v>0</v>
      </c>
      <c r="J923">
        <f>COUNTIFS(olah!$Q$2:Q15921,summary!A923,olah!$B$2:B15921,summary!B923,olah!$S$2:S15921,"Late")</f>
        <v>3</v>
      </c>
      <c r="K923">
        <f t="shared" si="14"/>
        <v>8</v>
      </c>
      <c r="L923">
        <f>COUNTIFS(olah!$Q923:Q15921,summary!A923,olah!$B923:B15921,summary!B923,olah!$N923:N15921,summary!C923,olah!$P923:P15921,summary!D923,olah!$T923:T15921,"On Time CO")</f>
        <v>0</v>
      </c>
      <c r="M923">
        <f>COUNTIFS(olah!$Q$2:Q15921,summary!A923,olah!$B$2:B15921,summary!B923,olah!$T$2:T15921,"On Time CO")</f>
        <v>17</v>
      </c>
      <c r="N923">
        <f>COUNTIFS(olah!$Q923:Q15921,summary!A923,olah!$B923:B15921,summary!B923,olah!$N923:N15921,summary!C923,olah!$P923:P15921,summary!D923,olah!$T923:T15921,"Overtime")</f>
        <v>0</v>
      </c>
      <c r="O923">
        <f>COUNTIFS(olah!$Q$2:Q15921,summary!A923,olah!$B$2:B15921,summary!B923,olah!$T$2:T15921,"Overtime")</f>
        <v>0</v>
      </c>
      <c r="P923">
        <f>COUNTIFS(olah!$Q923:Q15921,summary!A923,olah!$B923:B15921,summary!B923,olah!$N923:N15921,summary!C923,olah!$P923:P15921,summary!D923,olah!$T923:T15921,"Early")</f>
        <v>0</v>
      </c>
      <c r="Q923">
        <f>COUNTIFS(olah!$Q$2:Q15921,summary!A923,olah!$B$2:B15921,summary!B923,olah!$T$2:T15921,"Early")</f>
        <v>2</v>
      </c>
      <c r="R923">
        <f>COUNTIFS(olah!$Q923:Q15921,summary!A923,olah!$B923:B15921,summary!B923,olah!$N923:N15921,summary!C923,olah!$P923:P15921,summary!D923,olah!$T923:T15921,"NA CO")</f>
        <v>1</v>
      </c>
      <c r="S923">
        <f>COUNTIFS(olah!$Q$2:Q15921,summary!A923,olah!$B$2:B15921,summary!B923,olah!$T$2:T15921,"NA CO")</f>
        <v>4</v>
      </c>
      <c r="T923" t="str">
        <f>olah!R923</f>
        <v>Attendance</v>
      </c>
      <c r="U923" t="str">
        <f>IF(T923="Permit", olah!T923, "No Permit")</f>
        <v>No Permit</v>
      </c>
    </row>
    <row r="924" spans="1:21" hidden="1" x14ac:dyDescent="0.3">
      <c r="A924" s="23">
        <v>44561</v>
      </c>
      <c r="B924" t="s">
        <v>1193</v>
      </c>
      <c r="C924" t="s">
        <v>28</v>
      </c>
      <c r="D924" t="s">
        <v>7927</v>
      </c>
      <c r="E924" t="str">
        <f>VLOOKUP(B924,olah!$B:$P,2,0)</f>
        <v>2021-12-01</v>
      </c>
      <c r="F924">
        <f>COUNTIFS(parameter!$J$4:$J$34,summary!A924,parameter!$I$4:$I$34,"&gt;="&amp;summary!$E924)</f>
        <v>31</v>
      </c>
      <c r="G924">
        <f>COUNTIFS(olah!$Q924:Q15922,summary!A924,olah!$B924:B15922,summary!B924,olah!$N924:N15922,summary!C924,olah!$P924:P15922,summary!D924,olah!$S924:S15922,"On Time")</f>
        <v>1</v>
      </c>
      <c r="H924">
        <f>COUNTIFS(olah!$Q$2:Q15922,summary!A924,olah!$B$2:B15922,summary!B924,olah!$S$2:S15922,"On Time")</f>
        <v>20</v>
      </c>
      <c r="I924">
        <f>COUNTIFS(olah!$Q924:Q15922,summary!A924,olah!$B924:B15922,summary!B924,olah!$N924:N15922,summary!C924,olah!$P924:P15922,summary!D924,olah!$S924:S15922,"Late")</f>
        <v>0</v>
      </c>
      <c r="J924">
        <f>COUNTIFS(olah!$Q$2:Q15922,summary!A924,olah!$B$2:B15922,summary!B924,olah!$S$2:S15922,"Late")</f>
        <v>3</v>
      </c>
      <c r="K924">
        <f t="shared" si="14"/>
        <v>8</v>
      </c>
      <c r="L924">
        <f>COUNTIFS(olah!$Q924:Q15922,summary!A924,olah!$B924:B15922,summary!B924,olah!$N924:N15922,summary!C924,olah!$P924:P15922,summary!D924,olah!$T924:T15922,"On Time CO")</f>
        <v>1</v>
      </c>
      <c r="M924">
        <f>COUNTIFS(olah!$Q$2:Q15922,summary!A924,olah!$B$2:B15922,summary!B924,olah!$T$2:T15922,"On Time CO")</f>
        <v>17</v>
      </c>
      <c r="N924">
        <f>COUNTIFS(olah!$Q924:Q15922,summary!A924,olah!$B924:B15922,summary!B924,olah!$N924:N15922,summary!C924,olah!$P924:P15922,summary!D924,olah!$T924:T15922,"Overtime")</f>
        <v>0</v>
      </c>
      <c r="O924">
        <f>COUNTIFS(olah!$Q$2:Q15922,summary!A924,olah!$B$2:B15922,summary!B924,olah!$T$2:T15922,"Overtime")</f>
        <v>0</v>
      </c>
      <c r="P924">
        <f>COUNTIFS(olah!$Q924:Q15922,summary!A924,olah!$B924:B15922,summary!B924,olah!$N924:N15922,summary!C924,olah!$P924:P15922,summary!D924,olah!$T924:T15922,"Early")</f>
        <v>0</v>
      </c>
      <c r="Q924">
        <f>COUNTIFS(olah!$Q$2:Q15922,summary!A924,olah!$B$2:B15922,summary!B924,olah!$T$2:T15922,"Early")</f>
        <v>2</v>
      </c>
      <c r="R924">
        <f>COUNTIFS(olah!$Q924:Q15922,summary!A924,olah!$B924:B15922,summary!B924,olah!$N924:N15922,summary!C924,olah!$P924:P15922,summary!D924,olah!$T924:T15922,"NA CO")</f>
        <v>0</v>
      </c>
      <c r="S924">
        <f>COUNTIFS(olah!$Q$2:Q15922,summary!A924,olah!$B$2:B15922,summary!B924,olah!$T$2:T15922,"NA CO")</f>
        <v>4</v>
      </c>
      <c r="T924" t="str">
        <f>olah!R924</f>
        <v>Attendance</v>
      </c>
      <c r="U924" t="str">
        <f>IF(T924="Permit", olah!T924, "No Permit")</f>
        <v>No Permit</v>
      </c>
    </row>
    <row r="925" spans="1:21" hidden="1" x14ac:dyDescent="0.3">
      <c r="A925" s="23">
        <v>44561</v>
      </c>
      <c r="B925" t="s">
        <v>1193</v>
      </c>
      <c r="C925" t="s">
        <v>4535</v>
      </c>
      <c r="D925" t="s">
        <v>11610</v>
      </c>
      <c r="E925" t="str">
        <f>VLOOKUP(B925,olah!$B:$P,2,0)</f>
        <v>2021-12-01</v>
      </c>
      <c r="F925">
        <f>COUNTIFS(parameter!$J$4:$J$34,summary!A925,parameter!$I$4:$I$34,"&gt;="&amp;summary!$E925)</f>
        <v>31</v>
      </c>
      <c r="G925">
        <f>COUNTIFS(olah!$Q925:Q15923,summary!A925,olah!$B925:B15923,summary!B925,olah!$N925:N15923,summary!C925,olah!$P925:P15923,summary!D925,olah!$S925:S15923,"On Time")</f>
        <v>1</v>
      </c>
      <c r="H925">
        <f>COUNTIFS(olah!$Q$2:Q15923,summary!A925,olah!$B$2:B15923,summary!B925,olah!$S$2:S15923,"On Time")</f>
        <v>20</v>
      </c>
      <c r="I925">
        <f>COUNTIFS(olah!$Q925:Q15923,summary!A925,olah!$B925:B15923,summary!B925,olah!$N925:N15923,summary!C925,olah!$P925:P15923,summary!D925,olah!$S925:S15923,"Late")</f>
        <v>0</v>
      </c>
      <c r="J925">
        <f>COUNTIFS(olah!$Q$2:Q15923,summary!A925,olah!$B$2:B15923,summary!B925,olah!$S$2:S15923,"Late")</f>
        <v>3</v>
      </c>
      <c r="K925">
        <f t="shared" si="14"/>
        <v>8</v>
      </c>
      <c r="L925">
        <f>COUNTIFS(olah!$Q925:Q15923,summary!A925,olah!$B925:B15923,summary!B925,olah!$N925:N15923,summary!C925,olah!$P925:P15923,summary!D925,olah!$T925:T15923,"On Time CO")</f>
        <v>1</v>
      </c>
      <c r="M925">
        <f>COUNTIFS(olah!$Q$2:Q15923,summary!A925,olah!$B$2:B15923,summary!B925,olah!$T$2:T15923,"On Time CO")</f>
        <v>17</v>
      </c>
      <c r="N925">
        <f>COUNTIFS(olah!$Q925:Q15923,summary!A925,olah!$B925:B15923,summary!B925,olah!$N925:N15923,summary!C925,olah!$P925:P15923,summary!D925,olah!$T925:T15923,"Overtime")</f>
        <v>0</v>
      </c>
      <c r="O925">
        <f>COUNTIFS(olah!$Q$2:Q15923,summary!A925,olah!$B$2:B15923,summary!B925,olah!$T$2:T15923,"Overtime")</f>
        <v>0</v>
      </c>
      <c r="P925">
        <f>COUNTIFS(olah!$Q925:Q15923,summary!A925,olah!$B925:B15923,summary!B925,olah!$N925:N15923,summary!C925,olah!$P925:P15923,summary!D925,olah!$T925:T15923,"Early")</f>
        <v>0</v>
      </c>
      <c r="Q925">
        <f>COUNTIFS(olah!$Q$2:Q15923,summary!A925,olah!$B$2:B15923,summary!B925,olah!$T$2:T15923,"Early")</f>
        <v>2</v>
      </c>
      <c r="R925">
        <f>COUNTIFS(olah!$Q925:Q15923,summary!A925,olah!$B925:B15923,summary!B925,olah!$N925:N15923,summary!C925,olah!$P925:P15923,summary!D925,olah!$T925:T15923,"NA CO")</f>
        <v>0</v>
      </c>
      <c r="S925">
        <f>COUNTIFS(olah!$Q$2:Q15923,summary!A925,olah!$B$2:B15923,summary!B925,olah!$T$2:T15923,"NA CO")</f>
        <v>4</v>
      </c>
      <c r="T925" t="str">
        <f>olah!R925</f>
        <v>Daily Journey</v>
      </c>
      <c r="U925" t="str">
        <f>IF(T925="Permit", olah!T925, "No Permit")</f>
        <v>No Permit</v>
      </c>
    </row>
    <row r="926" spans="1:21" hidden="1" x14ac:dyDescent="0.3">
      <c r="A926" s="23">
        <v>44561</v>
      </c>
      <c r="B926" t="s">
        <v>1193</v>
      </c>
      <c r="C926" t="s">
        <v>28</v>
      </c>
      <c r="D926" t="s">
        <v>9025</v>
      </c>
      <c r="E926" t="str">
        <f>VLOOKUP(B926,olah!$B:$P,2,0)</f>
        <v>2021-12-01</v>
      </c>
      <c r="F926">
        <f>COUNTIFS(parameter!$J$4:$J$34,summary!A926,parameter!$I$4:$I$34,"&gt;="&amp;summary!$E926)</f>
        <v>31</v>
      </c>
      <c r="G926">
        <f>COUNTIFS(olah!$Q926:Q15924,summary!A926,olah!$B926:B15924,summary!B926,olah!$N926:N15924,summary!C926,olah!$P926:P15924,summary!D926,olah!$S926:S15924,"On Time")</f>
        <v>1</v>
      </c>
      <c r="H926">
        <f>COUNTIFS(olah!$Q$2:Q15924,summary!A926,olah!$B$2:B15924,summary!B926,olah!$S$2:S15924,"On Time")</f>
        <v>20</v>
      </c>
      <c r="I926">
        <f>COUNTIFS(olah!$Q926:Q15924,summary!A926,olah!$B926:B15924,summary!B926,olah!$N926:N15924,summary!C926,olah!$P926:P15924,summary!D926,olah!$S926:S15924,"Late")</f>
        <v>0</v>
      </c>
      <c r="J926">
        <f>COUNTIFS(olah!$Q$2:Q15924,summary!A926,olah!$B$2:B15924,summary!B926,olah!$S$2:S15924,"Late")</f>
        <v>3</v>
      </c>
      <c r="K926">
        <f t="shared" si="14"/>
        <v>8</v>
      </c>
      <c r="L926">
        <f>COUNTIFS(olah!$Q926:Q15924,summary!A926,olah!$B926:B15924,summary!B926,olah!$N926:N15924,summary!C926,olah!$P926:P15924,summary!D926,olah!$T926:T15924,"On Time CO")</f>
        <v>1</v>
      </c>
      <c r="M926">
        <f>COUNTIFS(olah!$Q$2:Q15924,summary!A926,olah!$B$2:B15924,summary!B926,olah!$T$2:T15924,"On Time CO")</f>
        <v>17</v>
      </c>
      <c r="N926">
        <f>COUNTIFS(olah!$Q926:Q15924,summary!A926,olah!$B926:B15924,summary!B926,olah!$N926:N15924,summary!C926,olah!$P926:P15924,summary!D926,olah!$T926:T15924,"Overtime")</f>
        <v>0</v>
      </c>
      <c r="O926">
        <f>COUNTIFS(olah!$Q$2:Q15924,summary!A926,olah!$B$2:B15924,summary!B926,olah!$T$2:T15924,"Overtime")</f>
        <v>0</v>
      </c>
      <c r="P926">
        <f>COUNTIFS(olah!$Q926:Q15924,summary!A926,olah!$B926:B15924,summary!B926,olah!$N926:N15924,summary!C926,olah!$P926:P15924,summary!D926,olah!$T926:T15924,"Early")</f>
        <v>0</v>
      </c>
      <c r="Q926">
        <f>COUNTIFS(olah!$Q$2:Q15924,summary!A926,olah!$B$2:B15924,summary!B926,olah!$T$2:T15924,"Early")</f>
        <v>2</v>
      </c>
      <c r="R926">
        <f>COUNTIFS(olah!$Q926:Q15924,summary!A926,olah!$B926:B15924,summary!B926,olah!$N926:N15924,summary!C926,olah!$P926:P15924,summary!D926,olah!$T926:T15924,"NA CO")</f>
        <v>0</v>
      </c>
      <c r="S926">
        <f>COUNTIFS(olah!$Q$2:Q15924,summary!A926,olah!$B$2:B15924,summary!B926,olah!$T$2:T15924,"NA CO")</f>
        <v>4</v>
      </c>
      <c r="T926" t="str">
        <f>olah!R926</f>
        <v>Attendance</v>
      </c>
      <c r="U926" t="str">
        <f>IF(T926="Permit", olah!T926, "No Permit")</f>
        <v>No Permit</v>
      </c>
    </row>
    <row r="927" spans="1:21" hidden="1" x14ac:dyDescent="0.3">
      <c r="A927" s="23">
        <v>44561</v>
      </c>
      <c r="B927" t="s">
        <v>1193</v>
      </c>
      <c r="C927" t="s">
        <v>28</v>
      </c>
      <c r="D927" t="s">
        <v>10214</v>
      </c>
      <c r="E927" t="str">
        <f>VLOOKUP(B927,olah!$B:$P,2,0)</f>
        <v>2021-12-01</v>
      </c>
      <c r="F927">
        <f>COUNTIFS(parameter!$J$4:$J$34,summary!A927,parameter!$I$4:$I$34,"&gt;="&amp;summary!$E927)</f>
        <v>31</v>
      </c>
      <c r="G927">
        <f>COUNTIFS(olah!$Q927:Q15925,summary!A927,olah!$B927:B15925,summary!B927,olah!$N927:N15925,summary!C927,olah!$P927:P15925,summary!D927,olah!$S927:S15925,"On Time")</f>
        <v>1</v>
      </c>
      <c r="H927">
        <f>COUNTIFS(olah!$Q$2:Q15925,summary!A927,olah!$B$2:B15925,summary!B927,olah!$S$2:S15925,"On Time")</f>
        <v>20</v>
      </c>
      <c r="I927">
        <f>COUNTIFS(olah!$Q927:Q15925,summary!A927,olah!$B927:B15925,summary!B927,olah!$N927:N15925,summary!C927,olah!$P927:P15925,summary!D927,olah!$S927:S15925,"Late")</f>
        <v>0</v>
      </c>
      <c r="J927">
        <f>COUNTIFS(olah!$Q$2:Q15925,summary!A927,olah!$B$2:B15925,summary!B927,olah!$S$2:S15925,"Late")</f>
        <v>3</v>
      </c>
      <c r="K927">
        <f t="shared" si="14"/>
        <v>8</v>
      </c>
      <c r="L927">
        <f>COUNTIFS(olah!$Q927:Q15925,summary!A927,olah!$B927:B15925,summary!B927,olah!$N927:N15925,summary!C927,olah!$P927:P15925,summary!D927,olah!$T927:T15925,"On Time CO")</f>
        <v>1</v>
      </c>
      <c r="M927">
        <f>COUNTIFS(olah!$Q$2:Q15925,summary!A927,olah!$B$2:B15925,summary!B927,olah!$T$2:T15925,"On Time CO")</f>
        <v>17</v>
      </c>
      <c r="N927">
        <f>COUNTIFS(olah!$Q927:Q15925,summary!A927,olah!$B927:B15925,summary!B927,olah!$N927:N15925,summary!C927,olah!$P927:P15925,summary!D927,olah!$T927:T15925,"Overtime")</f>
        <v>0</v>
      </c>
      <c r="O927">
        <f>COUNTIFS(olah!$Q$2:Q15925,summary!A927,olah!$B$2:B15925,summary!B927,olah!$T$2:T15925,"Overtime")</f>
        <v>0</v>
      </c>
      <c r="P927">
        <f>COUNTIFS(olah!$Q927:Q15925,summary!A927,olah!$B927:B15925,summary!B927,olah!$N927:N15925,summary!C927,olah!$P927:P15925,summary!D927,olah!$T927:T15925,"Early")</f>
        <v>0</v>
      </c>
      <c r="Q927">
        <f>COUNTIFS(olah!$Q$2:Q15925,summary!A927,olah!$B$2:B15925,summary!B927,olah!$T$2:T15925,"Early")</f>
        <v>2</v>
      </c>
      <c r="R927">
        <f>COUNTIFS(olah!$Q927:Q15925,summary!A927,olah!$B927:B15925,summary!B927,olah!$N927:N15925,summary!C927,olah!$P927:P15925,summary!D927,olah!$T927:T15925,"NA CO")</f>
        <v>0</v>
      </c>
      <c r="S927">
        <f>COUNTIFS(olah!$Q$2:Q15925,summary!A927,olah!$B$2:B15925,summary!B927,olah!$T$2:T15925,"NA CO")</f>
        <v>4</v>
      </c>
      <c r="T927" t="str">
        <f>olah!R927</f>
        <v>Attendance</v>
      </c>
      <c r="U927" t="str">
        <f>IF(T927="Permit", olah!T927, "No Permit")</f>
        <v>No Permit</v>
      </c>
    </row>
    <row r="928" spans="1:21" hidden="1" x14ac:dyDescent="0.3">
      <c r="A928" s="23">
        <v>44561</v>
      </c>
      <c r="B928" t="s">
        <v>1193</v>
      </c>
      <c r="C928" t="s">
        <v>28</v>
      </c>
      <c r="D928" t="s">
        <v>7814</v>
      </c>
      <c r="E928" t="str">
        <f>VLOOKUP(B928,olah!$B:$P,2,0)</f>
        <v>2021-12-01</v>
      </c>
      <c r="F928">
        <f>COUNTIFS(parameter!$J$4:$J$34,summary!A928,parameter!$I$4:$I$34,"&gt;="&amp;summary!$E928)</f>
        <v>31</v>
      </c>
      <c r="G928">
        <f>COUNTIFS(olah!$Q928:Q15926,summary!A928,olah!$B928:B15926,summary!B928,olah!$N928:N15926,summary!C928,olah!$P928:P15926,summary!D928,olah!$S928:S15926,"On Time")</f>
        <v>1</v>
      </c>
      <c r="H928">
        <f>COUNTIFS(olah!$Q$2:Q15926,summary!A928,olah!$B$2:B15926,summary!B928,olah!$S$2:S15926,"On Time")</f>
        <v>20</v>
      </c>
      <c r="I928">
        <f>COUNTIFS(olah!$Q928:Q15926,summary!A928,olah!$B928:B15926,summary!B928,olah!$N928:N15926,summary!C928,olah!$P928:P15926,summary!D928,olah!$S928:S15926,"Late")</f>
        <v>0</v>
      </c>
      <c r="J928">
        <f>COUNTIFS(olah!$Q$2:Q15926,summary!A928,olah!$B$2:B15926,summary!B928,olah!$S$2:S15926,"Late")</f>
        <v>3</v>
      </c>
      <c r="K928">
        <f t="shared" si="14"/>
        <v>8</v>
      </c>
      <c r="L928">
        <f>COUNTIFS(olah!$Q928:Q15926,summary!A928,olah!$B928:B15926,summary!B928,olah!$N928:N15926,summary!C928,olah!$P928:P15926,summary!D928,olah!$T928:T15926,"On Time CO")</f>
        <v>0</v>
      </c>
      <c r="M928">
        <f>COUNTIFS(olah!$Q$2:Q15926,summary!A928,olah!$B$2:B15926,summary!B928,olah!$T$2:T15926,"On Time CO")</f>
        <v>17</v>
      </c>
      <c r="N928">
        <f>COUNTIFS(olah!$Q928:Q15926,summary!A928,olah!$B928:B15926,summary!B928,olah!$N928:N15926,summary!C928,olah!$P928:P15926,summary!D928,olah!$T928:T15926,"Overtime")</f>
        <v>0</v>
      </c>
      <c r="O928">
        <f>COUNTIFS(olah!$Q$2:Q15926,summary!A928,olah!$B$2:B15926,summary!B928,olah!$T$2:T15926,"Overtime")</f>
        <v>0</v>
      </c>
      <c r="P928">
        <f>COUNTIFS(olah!$Q928:Q15926,summary!A928,olah!$B928:B15926,summary!B928,olah!$N928:N15926,summary!C928,olah!$P928:P15926,summary!D928,olah!$T928:T15926,"Early")</f>
        <v>1</v>
      </c>
      <c r="Q928">
        <f>COUNTIFS(olah!$Q$2:Q15926,summary!A928,olah!$B$2:B15926,summary!B928,olah!$T$2:T15926,"Early")</f>
        <v>2</v>
      </c>
      <c r="R928">
        <f>COUNTIFS(olah!$Q928:Q15926,summary!A928,olah!$B928:B15926,summary!B928,olah!$N928:N15926,summary!C928,olah!$P928:P15926,summary!D928,olah!$T928:T15926,"NA CO")</f>
        <v>0</v>
      </c>
      <c r="S928">
        <f>COUNTIFS(olah!$Q$2:Q15926,summary!A928,olah!$B$2:B15926,summary!B928,olah!$T$2:T15926,"NA CO")</f>
        <v>4</v>
      </c>
      <c r="T928" t="str">
        <f>olah!R928</f>
        <v>Attendance</v>
      </c>
      <c r="U928" t="str">
        <f>IF(T928="Permit", olah!T928, "No Permit")</f>
        <v>No Permit</v>
      </c>
    </row>
    <row r="929" spans="1:21" hidden="1" x14ac:dyDescent="0.3">
      <c r="A929" s="23">
        <v>44561</v>
      </c>
      <c r="B929" t="s">
        <v>4563</v>
      </c>
      <c r="C929" t="s">
        <v>66</v>
      </c>
      <c r="D929" t="s">
        <v>1390</v>
      </c>
      <c r="E929" t="str">
        <f>VLOOKUP(B929,olah!$B:$P,2,0)</f>
        <v>2021-12-01</v>
      </c>
      <c r="F929">
        <f>COUNTIFS(parameter!$J$4:$J$34,summary!A929,parameter!$I$4:$I$34,"&gt;="&amp;summary!$E929)</f>
        <v>31</v>
      </c>
      <c r="G929">
        <f>COUNTIFS(olah!$Q929:Q15927,summary!A929,olah!$B929:B15927,summary!B929,olah!$N929:N15927,summary!C929,olah!$P929:P15927,summary!D929,olah!$S929:S15927,"On Time")</f>
        <v>1</v>
      </c>
      <c r="H929">
        <f>COUNTIFS(olah!$Q$2:Q15927,summary!A929,olah!$B$2:B15927,summary!B929,olah!$S$2:S15927,"On Time")</f>
        <v>23</v>
      </c>
      <c r="I929">
        <f>COUNTIFS(olah!$Q929:Q15927,summary!A929,olah!$B929:B15927,summary!B929,olah!$N929:N15927,summary!C929,olah!$P929:P15927,summary!D929,olah!$S929:S15927,"Late")</f>
        <v>0</v>
      </c>
      <c r="J929">
        <f>COUNTIFS(olah!$Q$2:Q15927,summary!A929,olah!$B$2:B15927,summary!B929,olah!$S$2:S15927,"Late")</f>
        <v>0</v>
      </c>
      <c r="K929">
        <f t="shared" si="14"/>
        <v>8</v>
      </c>
      <c r="L929">
        <f>COUNTIFS(olah!$Q929:Q15927,summary!A929,olah!$B929:B15927,summary!B929,olah!$N929:N15927,summary!C929,olah!$P929:P15927,summary!D929,olah!$T929:T15927,"On Time CO")</f>
        <v>1</v>
      </c>
      <c r="M929">
        <f>COUNTIFS(olah!$Q$2:Q15927,summary!A929,olah!$B$2:B15927,summary!B929,olah!$T$2:T15927,"On Time CO")</f>
        <v>20</v>
      </c>
      <c r="N929">
        <f>COUNTIFS(olah!$Q929:Q15927,summary!A929,olah!$B929:B15927,summary!B929,olah!$N929:N15927,summary!C929,olah!$P929:P15927,summary!D929,olah!$T929:T15927,"Overtime")</f>
        <v>0</v>
      </c>
      <c r="O929">
        <f>COUNTIFS(olah!$Q$2:Q15927,summary!A929,olah!$B$2:B15927,summary!B929,olah!$T$2:T15927,"Overtime")</f>
        <v>0</v>
      </c>
      <c r="P929">
        <f>COUNTIFS(olah!$Q929:Q15927,summary!A929,olah!$B929:B15927,summary!B929,olah!$N929:N15927,summary!C929,olah!$P929:P15927,summary!D929,olah!$T929:T15927,"Early")</f>
        <v>0</v>
      </c>
      <c r="Q929">
        <f>COUNTIFS(olah!$Q$2:Q15927,summary!A929,olah!$B$2:B15927,summary!B929,olah!$T$2:T15927,"Early")</f>
        <v>1</v>
      </c>
      <c r="R929">
        <f>COUNTIFS(olah!$Q929:Q15927,summary!A929,olah!$B929:B15927,summary!B929,olah!$N929:N15927,summary!C929,olah!$P929:P15927,summary!D929,olah!$T929:T15927,"NA CO")</f>
        <v>0</v>
      </c>
      <c r="S929">
        <f>COUNTIFS(olah!$Q$2:Q15927,summary!A929,olah!$B$2:B15927,summary!B929,olah!$T$2:T15927,"NA CO")</f>
        <v>2</v>
      </c>
      <c r="T929" t="str">
        <f>olah!R929</f>
        <v>Daily Journey</v>
      </c>
      <c r="U929" t="str">
        <f>IF(T929="Permit", olah!T929, "No Permit")</f>
        <v>No Permit</v>
      </c>
    </row>
    <row r="930" spans="1:21" hidden="1" x14ac:dyDescent="0.3">
      <c r="A930" s="23">
        <v>44561</v>
      </c>
      <c r="B930" t="s">
        <v>4563</v>
      </c>
      <c r="C930" t="s">
        <v>28</v>
      </c>
      <c r="D930" t="s">
        <v>5935</v>
      </c>
      <c r="E930" t="str">
        <f>VLOOKUP(B930,olah!$B:$P,2,0)</f>
        <v>2021-12-01</v>
      </c>
      <c r="F930">
        <f>COUNTIFS(parameter!$J$4:$J$34,summary!A930,parameter!$I$4:$I$34,"&gt;="&amp;summary!$E930)</f>
        <v>31</v>
      </c>
      <c r="G930">
        <f>COUNTIFS(olah!$Q930:Q15928,summary!A930,olah!$B930:B15928,summary!B930,olah!$N930:N15928,summary!C930,olah!$P930:P15928,summary!D930,olah!$S930:S15928,"On Time")</f>
        <v>1</v>
      </c>
      <c r="H930">
        <f>COUNTIFS(olah!$Q$2:Q15928,summary!A930,olah!$B$2:B15928,summary!B930,olah!$S$2:S15928,"On Time")</f>
        <v>23</v>
      </c>
      <c r="I930">
        <f>COUNTIFS(olah!$Q930:Q15928,summary!A930,olah!$B930:B15928,summary!B930,olah!$N930:N15928,summary!C930,olah!$P930:P15928,summary!D930,olah!$S930:S15928,"Late")</f>
        <v>0</v>
      </c>
      <c r="J930">
        <f>COUNTIFS(olah!$Q$2:Q15928,summary!A930,olah!$B$2:B15928,summary!B930,olah!$S$2:S15928,"Late")</f>
        <v>0</v>
      </c>
      <c r="K930">
        <f t="shared" si="14"/>
        <v>8</v>
      </c>
      <c r="L930">
        <f>COUNTIFS(olah!$Q930:Q15928,summary!A930,olah!$B930:B15928,summary!B930,olah!$N930:N15928,summary!C930,olah!$P930:P15928,summary!D930,olah!$T930:T15928,"On Time CO")</f>
        <v>0</v>
      </c>
      <c r="M930">
        <f>COUNTIFS(olah!$Q$2:Q15928,summary!A930,olah!$B$2:B15928,summary!B930,olah!$T$2:T15928,"On Time CO")</f>
        <v>20</v>
      </c>
      <c r="N930">
        <f>COUNTIFS(olah!$Q930:Q15928,summary!A930,olah!$B930:B15928,summary!B930,olah!$N930:N15928,summary!C930,olah!$P930:P15928,summary!D930,olah!$T930:T15928,"Overtime")</f>
        <v>0</v>
      </c>
      <c r="O930">
        <f>COUNTIFS(olah!$Q$2:Q15928,summary!A930,olah!$B$2:B15928,summary!B930,olah!$T$2:T15928,"Overtime")</f>
        <v>0</v>
      </c>
      <c r="P930">
        <f>COUNTIFS(olah!$Q930:Q15928,summary!A930,olah!$B930:B15928,summary!B930,olah!$N930:N15928,summary!C930,olah!$P930:P15928,summary!D930,olah!$T930:T15928,"Early")</f>
        <v>0</v>
      </c>
      <c r="Q930">
        <f>COUNTIFS(olah!$Q$2:Q15928,summary!A930,olah!$B$2:B15928,summary!B930,olah!$T$2:T15928,"Early")</f>
        <v>1</v>
      </c>
      <c r="R930">
        <f>COUNTIFS(olah!$Q930:Q15928,summary!A930,olah!$B930:B15928,summary!B930,olah!$N930:N15928,summary!C930,olah!$P930:P15928,summary!D930,olah!$T930:T15928,"NA CO")</f>
        <v>1</v>
      </c>
      <c r="S930">
        <f>COUNTIFS(olah!$Q$2:Q15928,summary!A930,olah!$B$2:B15928,summary!B930,olah!$T$2:T15928,"NA CO")</f>
        <v>2</v>
      </c>
      <c r="T930" t="str">
        <f>olah!R930</f>
        <v>Attendance</v>
      </c>
      <c r="U930" t="str">
        <f>IF(T930="Permit", olah!T930, "No Permit")</f>
        <v>No Permit</v>
      </c>
    </row>
    <row r="931" spans="1:21" hidden="1" x14ac:dyDescent="0.3">
      <c r="A931" s="23">
        <v>44561</v>
      </c>
      <c r="B931" t="s">
        <v>4563</v>
      </c>
      <c r="C931" t="s">
        <v>28</v>
      </c>
      <c r="D931" t="s">
        <v>11600</v>
      </c>
      <c r="E931" t="str">
        <f>VLOOKUP(B931,olah!$B:$P,2,0)</f>
        <v>2021-12-01</v>
      </c>
      <c r="F931">
        <f>COUNTIFS(parameter!$J$4:$J$34,summary!A931,parameter!$I$4:$I$34,"&gt;="&amp;summary!$E931)</f>
        <v>31</v>
      </c>
      <c r="G931">
        <f>COUNTIFS(olah!$Q931:Q15929,summary!A931,olah!$B931:B15929,summary!B931,olah!$N931:N15929,summary!C931,olah!$P931:P15929,summary!D931,olah!$S931:S15929,"On Time")</f>
        <v>1</v>
      </c>
      <c r="H931">
        <f>COUNTIFS(olah!$Q$2:Q15929,summary!A931,olah!$B$2:B15929,summary!B931,olah!$S$2:S15929,"On Time")</f>
        <v>23</v>
      </c>
      <c r="I931">
        <f>COUNTIFS(olah!$Q931:Q15929,summary!A931,olah!$B931:B15929,summary!B931,olah!$N931:N15929,summary!C931,olah!$P931:P15929,summary!D931,olah!$S931:S15929,"Late")</f>
        <v>0</v>
      </c>
      <c r="J931">
        <f>COUNTIFS(olah!$Q$2:Q15929,summary!A931,olah!$B$2:B15929,summary!B931,olah!$S$2:S15929,"Late")</f>
        <v>0</v>
      </c>
      <c r="K931">
        <f t="shared" si="14"/>
        <v>8</v>
      </c>
      <c r="L931">
        <f>COUNTIFS(olah!$Q931:Q15929,summary!A931,olah!$B931:B15929,summary!B931,olah!$N931:N15929,summary!C931,olah!$P931:P15929,summary!D931,olah!$T931:T15929,"On Time CO")</f>
        <v>1</v>
      </c>
      <c r="M931">
        <f>COUNTIFS(olah!$Q$2:Q15929,summary!A931,olah!$B$2:B15929,summary!B931,olah!$T$2:T15929,"On Time CO")</f>
        <v>20</v>
      </c>
      <c r="N931">
        <f>COUNTIFS(olah!$Q931:Q15929,summary!A931,olah!$B931:B15929,summary!B931,olah!$N931:N15929,summary!C931,olah!$P931:P15929,summary!D931,olah!$T931:T15929,"Overtime")</f>
        <v>0</v>
      </c>
      <c r="O931">
        <f>COUNTIFS(olah!$Q$2:Q15929,summary!A931,olah!$B$2:B15929,summary!B931,olah!$T$2:T15929,"Overtime")</f>
        <v>0</v>
      </c>
      <c r="P931">
        <f>COUNTIFS(olah!$Q931:Q15929,summary!A931,olah!$B931:B15929,summary!B931,olah!$N931:N15929,summary!C931,olah!$P931:P15929,summary!D931,olah!$T931:T15929,"Early")</f>
        <v>0</v>
      </c>
      <c r="Q931">
        <f>COUNTIFS(olah!$Q$2:Q15929,summary!A931,olah!$B$2:B15929,summary!B931,olah!$T$2:T15929,"Early")</f>
        <v>1</v>
      </c>
      <c r="R931">
        <f>COUNTIFS(olah!$Q931:Q15929,summary!A931,olah!$B931:B15929,summary!B931,olah!$N931:N15929,summary!C931,olah!$P931:P15929,summary!D931,olah!$T931:T15929,"NA CO")</f>
        <v>0</v>
      </c>
      <c r="S931">
        <f>COUNTIFS(olah!$Q$2:Q15929,summary!A931,olah!$B$2:B15929,summary!B931,olah!$T$2:T15929,"NA CO")</f>
        <v>2</v>
      </c>
      <c r="T931" t="str">
        <f>olah!R931</f>
        <v>Attendance</v>
      </c>
      <c r="U931" t="str">
        <f>IF(T931="Permit", olah!T931, "No Permit")</f>
        <v>No Permit</v>
      </c>
    </row>
    <row r="932" spans="1:21" hidden="1" x14ac:dyDescent="0.3">
      <c r="A932" s="23">
        <v>44561</v>
      </c>
      <c r="B932" t="s">
        <v>4563</v>
      </c>
      <c r="C932" t="s">
        <v>28</v>
      </c>
      <c r="D932" t="s">
        <v>11601</v>
      </c>
      <c r="E932" t="str">
        <f>VLOOKUP(B932,olah!$B:$P,2,0)</f>
        <v>2021-12-01</v>
      </c>
      <c r="F932">
        <f>COUNTIFS(parameter!$J$4:$J$34,summary!A932,parameter!$I$4:$I$34,"&gt;="&amp;summary!$E932)</f>
        <v>31</v>
      </c>
      <c r="G932">
        <f>COUNTIFS(olah!$Q932:Q15930,summary!A932,olah!$B932:B15930,summary!B932,olah!$N932:N15930,summary!C932,olah!$P932:P15930,summary!D932,olah!$S932:S15930,"On Time")</f>
        <v>1</v>
      </c>
      <c r="H932">
        <f>COUNTIFS(olah!$Q$2:Q15930,summary!A932,olah!$B$2:B15930,summary!B932,olah!$S$2:S15930,"On Time")</f>
        <v>23</v>
      </c>
      <c r="I932">
        <f>COUNTIFS(olah!$Q932:Q15930,summary!A932,olah!$B932:B15930,summary!B932,olah!$N932:N15930,summary!C932,olah!$P932:P15930,summary!D932,olah!$S932:S15930,"Late")</f>
        <v>0</v>
      </c>
      <c r="J932">
        <f>COUNTIFS(olah!$Q$2:Q15930,summary!A932,olah!$B$2:B15930,summary!B932,olah!$S$2:S15930,"Late")</f>
        <v>0</v>
      </c>
      <c r="K932">
        <f t="shared" si="14"/>
        <v>8</v>
      </c>
      <c r="L932">
        <f>COUNTIFS(olah!$Q932:Q15930,summary!A932,olah!$B932:B15930,summary!B932,olah!$N932:N15930,summary!C932,olah!$P932:P15930,summary!D932,olah!$T932:T15930,"On Time CO")</f>
        <v>1</v>
      </c>
      <c r="M932">
        <f>COUNTIFS(olah!$Q$2:Q15930,summary!A932,olah!$B$2:B15930,summary!B932,olah!$T$2:T15930,"On Time CO")</f>
        <v>20</v>
      </c>
      <c r="N932">
        <f>COUNTIFS(olah!$Q932:Q15930,summary!A932,olah!$B932:B15930,summary!B932,olah!$N932:N15930,summary!C932,olah!$P932:P15930,summary!D932,olah!$T932:T15930,"Overtime")</f>
        <v>0</v>
      </c>
      <c r="O932">
        <f>COUNTIFS(olah!$Q$2:Q15930,summary!A932,olah!$B$2:B15930,summary!B932,olah!$T$2:T15930,"Overtime")</f>
        <v>0</v>
      </c>
      <c r="P932">
        <f>COUNTIFS(olah!$Q932:Q15930,summary!A932,olah!$B932:B15930,summary!B932,olah!$N932:N15930,summary!C932,olah!$P932:P15930,summary!D932,olah!$T932:T15930,"Early")</f>
        <v>0</v>
      </c>
      <c r="Q932">
        <f>COUNTIFS(olah!$Q$2:Q15930,summary!A932,olah!$B$2:B15930,summary!B932,olah!$T$2:T15930,"Early")</f>
        <v>1</v>
      </c>
      <c r="R932">
        <f>COUNTIFS(olah!$Q932:Q15930,summary!A932,olah!$B932:B15930,summary!B932,olah!$N932:N15930,summary!C932,olah!$P932:P15930,summary!D932,olah!$T932:T15930,"NA CO")</f>
        <v>0</v>
      </c>
      <c r="S932">
        <f>COUNTIFS(olah!$Q$2:Q15930,summary!A932,olah!$B$2:B15930,summary!B932,olah!$T$2:T15930,"NA CO")</f>
        <v>2</v>
      </c>
      <c r="T932" t="str">
        <f>olah!R932</f>
        <v>Attendance</v>
      </c>
      <c r="U932" t="str">
        <f>IF(T932="Permit", olah!T932, "No Permit")</f>
        <v>No Permit</v>
      </c>
    </row>
    <row r="933" spans="1:21" hidden="1" x14ac:dyDescent="0.3">
      <c r="A933" s="23">
        <v>44561</v>
      </c>
      <c r="B933" t="s">
        <v>4563</v>
      </c>
      <c r="C933" t="s">
        <v>28</v>
      </c>
      <c r="D933" t="s">
        <v>5936</v>
      </c>
      <c r="E933" t="str">
        <f>VLOOKUP(B933,olah!$B:$P,2,0)</f>
        <v>2021-12-01</v>
      </c>
      <c r="F933">
        <f>COUNTIFS(parameter!$J$4:$J$34,summary!A933,parameter!$I$4:$I$34,"&gt;="&amp;summary!$E933)</f>
        <v>31</v>
      </c>
      <c r="G933">
        <f>COUNTIFS(olah!$Q933:Q15931,summary!A933,olah!$B933:B15931,summary!B933,olah!$N933:N15931,summary!C933,olah!$P933:P15931,summary!D933,olah!$S933:S15931,"On Time")</f>
        <v>1</v>
      </c>
      <c r="H933">
        <f>COUNTIFS(olah!$Q$2:Q15931,summary!A933,olah!$B$2:B15931,summary!B933,olah!$S$2:S15931,"On Time")</f>
        <v>23</v>
      </c>
      <c r="I933">
        <f>COUNTIFS(olah!$Q933:Q15931,summary!A933,olah!$B933:B15931,summary!B933,olah!$N933:N15931,summary!C933,olah!$P933:P15931,summary!D933,olah!$S933:S15931,"Late")</f>
        <v>0</v>
      </c>
      <c r="J933">
        <f>COUNTIFS(olah!$Q$2:Q15931,summary!A933,olah!$B$2:B15931,summary!B933,olah!$S$2:S15931,"Late")</f>
        <v>0</v>
      </c>
      <c r="K933">
        <f t="shared" si="14"/>
        <v>8</v>
      </c>
      <c r="L933">
        <f>COUNTIFS(olah!$Q933:Q15931,summary!A933,olah!$B933:B15931,summary!B933,olah!$N933:N15931,summary!C933,olah!$P933:P15931,summary!D933,olah!$T933:T15931,"On Time CO")</f>
        <v>0</v>
      </c>
      <c r="M933">
        <f>COUNTIFS(olah!$Q$2:Q15931,summary!A933,olah!$B$2:B15931,summary!B933,olah!$T$2:T15931,"On Time CO")</f>
        <v>20</v>
      </c>
      <c r="N933">
        <f>COUNTIFS(olah!$Q933:Q15931,summary!A933,olah!$B933:B15931,summary!B933,olah!$N933:N15931,summary!C933,olah!$P933:P15931,summary!D933,olah!$T933:T15931,"Overtime")</f>
        <v>0</v>
      </c>
      <c r="O933">
        <f>COUNTIFS(olah!$Q$2:Q15931,summary!A933,olah!$B$2:B15931,summary!B933,olah!$T$2:T15931,"Overtime")</f>
        <v>0</v>
      </c>
      <c r="P933">
        <f>COUNTIFS(olah!$Q933:Q15931,summary!A933,olah!$B933:B15931,summary!B933,olah!$N933:N15931,summary!C933,olah!$P933:P15931,summary!D933,olah!$T933:T15931,"Early")</f>
        <v>0</v>
      </c>
      <c r="Q933">
        <f>COUNTIFS(olah!$Q$2:Q15931,summary!A933,olah!$B$2:B15931,summary!B933,olah!$T$2:T15931,"Early")</f>
        <v>1</v>
      </c>
      <c r="R933">
        <f>COUNTIFS(olah!$Q933:Q15931,summary!A933,olah!$B933:B15931,summary!B933,olah!$N933:N15931,summary!C933,olah!$P933:P15931,summary!D933,olah!$T933:T15931,"NA CO")</f>
        <v>1</v>
      </c>
      <c r="S933">
        <f>COUNTIFS(olah!$Q$2:Q15931,summary!A933,olah!$B$2:B15931,summary!B933,olah!$T$2:T15931,"NA CO")</f>
        <v>2</v>
      </c>
      <c r="T933" t="str">
        <f>olah!R933</f>
        <v>Attendance</v>
      </c>
      <c r="U933" t="str">
        <f>IF(T933="Permit", olah!T933, "No Permit")</f>
        <v>No Permit</v>
      </c>
    </row>
    <row r="934" spans="1:21" hidden="1" x14ac:dyDescent="0.3">
      <c r="A934" s="23">
        <v>44561</v>
      </c>
      <c r="B934" t="s">
        <v>4563</v>
      </c>
      <c r="C934" t="s">
        <v>28</v>
      </c>
      <c r="D934" t="s">
        <v>6082</v>
      </c>
      <c r="E934" t="str">
        <f>VLOOKUP(B934,olah!$B:$P,2,0)</f>
        <v>2021-12-01</v>
      </c>
      <c r="F934">
        <f>COUNTIFS(parameter!$J$4:$J$34,summary!A934,parameter!$I$4:$I$34,"&gt;="&amp;summary!$E934)</f>
        <v>31</v>
      </c>
      <c r="G934">
        <f>COUNTIFS(olah!$Q934:Q15932,summary!A934,olah!$B934:B15932,summary!B934,olah!$N934:N15932,summary!C934,olah!$P934:P15932,summary!D934,olah!$S934:S15932,"On Time")</f>
        <v>1</v>
      </c>
      <c r="H934">
        <f>COUNTIFS(olah!$Q$2:Q15932,summary!A934,olah!$B$2:B15932,summary!B934,olah!$S$2:S15932,"On Time")</f>
        <v>23</v>
      </c>
      <c r="I934">
        <f>COUNTIFS(olah!$Q934:Q15932,summary!A934,olah!$B934:B15932,summary!B934,olah!$N934:N15932,summary!C934,olah!$P934:P15932,summary!D934,olah!$S934:S15932,"Late")</f>
        <v>0</v>
      </c>
      <c r="J934">
        <f>COUNTIFS(olah!$Q$2:Q15932,summary!A934,olah!$B$2:B15932,summary!B934,olah!$S$2:S15932,"Late")</f>
        <v>0</v>
      </c>
      <c r="K934">
        <f t="shared" si="14"/>
        <v>8</v>
      </c>
      <c r="L934">
        <f>COUNTIFS(olah!$Q934:Q15932,summary!A934,olah!$B934:B15932,summary!B934,olah!$N934:N15932,summary!C934,olah!$P934:P15932,summary!D934,olah!$T934:T15932,"On Time CO")</f>
        <v>1</v>
      </c>
      <c r="M934">
        <f>COUNTIFS(olah!$Q$2:Q15932,summary!A934,olah!$B$2:B15932,summary!B934,olah!$T$2:T15932,"On Time CO")</f>
        <v>20</v>
      </c>
      <c r="N934">
        <f>COUNTIFS(olah!$Q934:Q15932,summary!A934,olah!$B934:B15932,summary!B934,olah!$N934:N15932,summary!C934,olah!$P934:P15932,summary!D934,olah!$T934:T15932,"Overtime")</f>
        <v>0</v>
      </c>
      <c r="O934">
        <f>COUNTIFS(olah!$Q$2:Q15932,summary!A934,olah!$B$2:B15932,summary!B934,olah!$T$2:T15932,"Overtime")</f>
        <v>0</v>
      </c>
      <c r="P934">
        <f>COUNTIFS(olah!$Q934:Q15932,summary!A934,olah!$B934:B15932,summary!B934,olah!$N934:N15932,summary!C934,olah!$P934:P15932,summary!D934,olah!$T934:T15932,"Early")</f>
        <v>0</v>
      </c>
      <c r="Q934">
        <f>COUNTIFS(olah!$Q$2:Q15932,summary!A934,olah!$B$2:B15932,summary!B934,olah!$T$2:T15932,"Early")</f>
        <v>1</v>
      </c>
      <c r="R934">
        <f>COUNTIFS(olah!$Q934:Q15932,summary!A934,olah!$B934:B15932,summary!B934,olah!$N934:N15932,summary!C934,olah!$P934:P15932,summary!D934,olah!$T934:T15932,"NA CO")</f>
        <v>0</v>
      </c>
      <c r="S934">
        <f>COUNTIFS(olah!$Q$2:Q15932,summary!A934,olah!$B$2:B15932,summary!B934,olah!$T$2:T15932,"NA CO")</f>
        <v>2</v>
      </c>
      <c r="T934" t="str">
        <f>olah!R934</f>
        <v>Attendance</v>
      </c>
      <c r="U934" t="str">
        <f>IF(T934="Permit", olah!T934, "No Permit")</f>
        <v>No Permit</v>
      </c>
    </row>
    <row r="935" spans="1:21" hidden="1" x14ac:dyDescent="0.3">
      <c r="A935" s="23">
        <v>44561</v>
      </c>
      <c r="B935" t="s">
        <v>4563</v>
      </c>
      <c r="C935" t="s">
        <v>28</v>
      </c>
      <c r="D935" t="s">
        <v>11602</v>
      </c>
      <c r="E935" t="str">
        <f>VLOOKUP(B935,olah!$B:$P,2,0)</f>
        <v>2021-12-01</v>
      </c>
      <c r="F935">
        <f>COUNTIFS(parameter!$J$4:$J$34,summary!A935,parameter!$I$4:$I$34,"&gt;="&amp;summary!$E935)</f>
        <v>31</v>
      </c>
      <c r="G935">
        <f>COUNTIFS(olah!$Q935:Q15933,summary!A935,olah!$B935:B15933,summary!B935,olah!$N935:N15933,summary!C935,olah!$P935:P15933,summary!D935,olah!$S935:S15933,"On Time")</f>
        <v>1</v>
      </c>
      <c r="H935">
        <f>COUNTIFS(olah!$Q$2:Q15933,summary!A935,olah!$B$2:B15933,summary!B935,olah!$S$2:S15933,"On Time")</f>
        <v>23</v>
      </c>
      <c r="I935">
        <f>COUNTIFS(olah!$Q935:Q15933,summary!A935,olah!$B935:B15933,summary!B935,olah!$N935:N15933,summary!C935,olah!$P935:P15933,summary!D935,olah!$S935:S15933,"Late")</f>
        <v>0</v>
      </c>
      <c r="J935">
        <f>COUNTIFS(olah!$Q$2:Q15933,summary!A935,olah!$B$2:B15933,summary!B935,olah!$S$2:S15933,"Late")</f>
        <v>0</v>
      </c>
      <c r="K935">
        <f t="shared" si="14"/>
        <v>8</v>
      </c>
      <c r="L935">
        <f>COUNTIFS(olah!$Q935:Q15933,summary!A935,olah!$B935:B15933,summary!B935,olah!$N935:N15933,summary!C935,olah!$P935:P15933,summary!D935,olah!$T935:T15933,"On Time CO")</f>
        <v>1</v>
      </c>
      <c r="M935">
        <f>COUNTIFS(olah!$Q$2:Q15933,summary!A935,olah!$B$2:B15933,summary!B935,olah!$T$2:T15933,"On Time CO")</f>
        <v>20</v>
      </c>
      <c r="N935">
        <f>COUNTIFS(olah!$Q935:Q15933,summary!A935,olah!$B935:B15933,summary!B935,olah!$N935:N15933,summary!C935,olah!$P935:P15933,summary!D935,olah!$T935:T15933,"Overtime")</f>
        <v>0</v>
      </c>
      <c r="O935">
        <f>COUNTIFS(olah!$Q$2:Q15933,summary!A935,olah!$B$2:B15933,summary!B935,olah!$T$2:T15933,"Overtime")</f>
        <v>0</v>
      </c>
      <c r="P935">
        <f>COUNTIFS(olah!$Q935:Q15933,summary!A935,olah!$B935:B15933,summary!B935,olah!$N935:N15933,summary!C935,olah!$P935:P15933,summary!D935,olah!$T935:T15933,"Early")</f>
        <v>0</v>
      </c>
      <c r="Q935">
        <f>COUNTIFS(olah!$Q$2:Q15933,summary!A935,olah!$B$2:B15933,summary!B935,olah!$T$2:T15933,"Early")</f>
        <v>1</v>
      </c>
      <c r="R935">
        <f>COUNTIFS(olah!$Q935:Q15933,summary!A935,olah!$B935:B15933,summary!B935,olah!$N935:N15933,summary!C935,olah!$P935:P15933,summary!D935,olah!$T935:T15933,"NA CO")</f>
        <v>0</v>
      </c>
      <c r="S935">
        <f>COUNTIFS(olah!$Q$2:Q15933,summary!A935,olah!$B$2:B15933,summary!B935,olah!$T$2:T15933,"NA CO")</f>
        <v>2</v>
      </c>
      <c r="T935" t="str">
        <f>olah!R935</f>
        <v>Attendance</v>
      </c>
      <c r="U935" t="str">
        <f>IF(T935="Permit", olah!T935, "No Permit")</f>
        <v>No Permit</v>
      </c>
    </row>
    <row r="936" spans="1:21" hidden="1" x14ac:dyDescent="0.3">
      <c r="A936" s="23">
        <v>44561</v>
      </c>
      <c r="B936" t="s">
        <v>4563</v>
      </c>
      <c r="C936" t="s">
        <v>28</v>
      </c>
      <c r="D936" t="s">
        <v>11603</v>
      </c>
      <c r="E936" t="str">
        <f>VLOOKUP(B936,olah!$B:$P,2,0)</f>
        <v>2021-12-01</v>
      </c>
      <c r="F936">
        <f>COUNTIFS(parameter!$J$4:$J$34,summary!A936,parameter!$I$4:$I$34,"&gt;="&amp;summary!$E936)</f>
        <v>31</v>
      </c>
      <c r="G936">
        <f>COUNTIFS(olah!$Q936:Q15934,summary!A936,olah!$B936:B15934,summary!B936,olah!$N936:N15934,summary!C936,olah!$P936:P15934,summary!D936,olah!$S936:S15934,"On Time")</f>
        <v>1</v>
      </c>
      <c r="H936">
        <f>COUNTIFS(olah!$Q$2:Q15934,summary!A936,olah!$B$2:B15934,summary!B936,olah!$S$2:S15934,"On Time")</f>
        <v>23</v>
      </c>
      <c r="I936">
        <f>COUNTIFS(olah!$Q936:Q15934,summary!A936,olah!$B936:B15934,summary!B936,olah!$N936:N15934,summary!C936,olah!$P936:P15934,summary!D936,olah!$S936:S15934,"Late")</f>
        <v>0</v>
      </c>
      <c r="J936">
        <f>COUNTIFS(olah!$Q$2:Q15934,summary!A936,olah!$B$2:B15934,summary!B936,olah!$S$2:S15934,"Late")</f>
        <v>0</v>
      </c>
      <c r="K936">
        <f t="shared" si="14"/>
        <v>8</v>
      </c>
      <c r="L936">
        <f>COUNTIFS(olah!$Q936:Q15934,summary!A936,olah!$B936:B15934,summary!B936,olah!$N936:N15934,summary!C936,olah!$P936:P15934,summary!D936,olah!$T936:T15934,"On Time CO")</f>
        <v>1</v>
      </c>
      <c r="M936">
        <f>COUNTIFS(olah!$Q$2:Q15934,summary!A936,olah!$B$2:B15934,summary!B936,olah!$T$2:T15934,"On Time CO")</f>
        <v>20</v>
      </c>
      <c r="N936">
        <f>COUNTIFS(olah!$Q936:Q15934,summary!A936,olah!$B936:B15934,summary!B936,olah!$N936:N15934,summary!C936,olah!$P936:P15934,summary!D936,olah!$T936:T15934,"Overtime")</f>
        <v>0</v>
      </c>
      <c r="O936">
        <f>COUNTIFS(olah!$Q$2:Q15934,summary!A936,olah!$B$2:B15934,summary!B936,olah!$T$2:T15934,"Overtime")</f>
        <v>0</v>
      </c>
      <c r="P936">
        <f>COUNTIFS(olah!$Q936:Q15934,summary!A936,olah!$B936:B15934,summary!B936,olah!$N936:N15934,summary!C936,olah!$P936:P15934,summary!D936,olah!$T936:T15934,"Early")</f>
        <v>0</v>
      </c>
      <c r="Q936">
        <f>COUNTIFS(olah!$Q$2:Q15934,summary!A936,olah!$B$2:B15934,summary!B936,olah!$T$2:T15934,"Early")</f>
        <v>1</v>
      </c>
      <c r="R936">
        <f>COUNTIFS(olah!$Q936:Q15934,summary!A936,olah!$B936:B15934,summary!B936,olah!$N936:N15934,summary!C936,olah!$P936:P15934,summary!D936,olah!$T936:T15934,"NA CO")</f>
        <v>0</v>
      </c>
      <c r="S936">
        <f>COUNTIFS(olah!$Q$2:Q15934,summary!A936,olah!$B$2:B15934,summary!B936,olah!$T$2:T15934,"NA CO")</f>
        <v>2</v>
      </c>
      <c r="T936" t="str">
        <f>olah!R936</f>
        <v>Attendance</v>
      </c>
      <c r="U936" t="str">
        <f>IF(T936="Permit", olah!T936, "No Permit")</f>
        <v>No Permit</v>
      </c>
    </row>
    <row r="937" spans="1:21" hidden="1" x14ac:dyDescent="0.3">
      <c r="A937" s="23">
        <v>44561</v>
      </c>
      <c r="B937" t="s">
        <v>4563</v>
      </c>
      <c r="C937" t="s">
        <v>28</v>
      </c>
      <c r="D937" t="s">
        <v>7108</v>
      </c>
      <c r="E937" t="str">
        <f>VLOOKUP(B937,olah!$B:$P,2,0)</f>
        <v>2021-12-01</v>
      </c>
      <c r="F937">
        <f>COUNTIFS(parameter!$J$4:$J$34,summary!A937,parameter!$I$4:$I$34,"&gt;="&amp;summary!$E937)</f>
        <v>31</v>
      </c>
      <c r="G937">
        <f>COUNTIFS(olah!$Q937:Q15935,summary!A937,olah!$B937:B15935,summary!B937,olah!$N937:N15935,summary!C937,olah!$P937:P15935,summary!D937,olah!$S937:S15935,"On Time")</f>
        <v>1</v>
      </c>
      <c r="H937">
        <f>COUNTIFS(olah!$Q$2:Q15935,summary!A937,olah!$B$2:B15935,summary!B937,olah!$S$2:S15935,"On Time")</f>
        <v>23</v>
      </c>
      <c r="I937">
        <f>COUNTIFS(olah!$Q937:Q15935,summary!A937,olah!$B937:B15935,summary!B937,olah!$N937:N15935,summary!C937,olah!$P937:P15935,summary!D937,olah!$S937:S15935,"Late")</f>
        <v>0</v>
      </c>
      <c r="J937">
        <f>COUNTIFS(olah!$Q$2:Q15935,summary!A937,olah!$B$2:B15935,summary!B937,olah!$S$2:S15935,"Late")</f>
        <v>0</v>
      </c>
      <c r="K937">
        <f t="shared" si="14"/>
        <v>8</v>
      </c>
      <c r="L937">
        <f>COUNTIFS(olah!$Q937:Q15935,summary!A937,olah!$B937:B15935,summary!B937,olah!$N937:N15935,summary!C937,olah!$P937:P15935,summary!D937,olah!$T937:T15935,"On Time CO")</f>
        <v>1</v>
      </c>
      <c r="M937">
        <f>COUNTIFS(olah!$Q$2:Q15935,summary!A937,olah!$B$2:B15935,summary!B937,olah!$T$2:T15935,"On Time CO")</f>
        <v>20</v>
      </c>
      <c r="N937">
        <f>COUNTIFS(olah!$Q937:Q15935,summary!A937,olah!$B937:B15935,summary!B937,olah!$N937:N15935,summary!C937,olah!$P937:P15935,summary!D937,olah!$T937:T15935,"Overtime")</f>
        <v>0</v>
      </c>
      <c r="O937">
        <f>COUNTIFS(olah!$Q$2:Q15935,summary!A937,olah!$B$2:B15935,summary!B937,olah!$T$2:T15935,"Overtime")</f>
        <v>0</v>
      </c>
      <c r="P937">
        <f>COUNTIFS(olah!$Q937:Q15935,summary!A937,olah!$B937:B15935,summary!B937,olah!$N937:N15935,summary!C937,olah!$P937:P15935,summary!D937,olah!$T937:T15935,"Early")</f>
        <v>0</v>
      </c>
      <c r="Q937">
        <f>COUNTIFS(olah!$Q$2:Q15935,summary!A937,olah!$B$2:B15935,summary!B937,olah!$T$2:T15935,"Early")</f>
        <v>1</v>
      </c>
      <c r="R937">
        <f>COUNTIFS(olah!$Q937:Q15935,summary!A937,olah!$B937:B15935,summary!B937,olah!$N937:N15935,summary!C937,olah!$P937:P15935,summary!D937,olah!$T937:T15935,"NA CO")</f>
        <v>0</v>
      </c>
      <c r="S937">
        <f>COUNTIFS(olah!$Q$2:Q15935,summary!A937,olah!$B$2:B15935,summary!B937,olah!$T$2:T15935,"NA CO")</f>
        <v>2</v>
      </c>
      <c r="T937" t="str">
        <f>olah!R937</f>
        <v>Attendance</v>
      </c>
      <c r="U937" t="str">
        <f>IF(T937="Permit", olah!T937, "No Permit")</f>
        <v>No Permit</v>
      </c>
    </row>
    <row r="938" spans="1:21" hidden="1" x14ac:dyDescent="0.3">
      <c r="A938" s="23">
        <v>44561</v>
      </c>
      <c r="B938" t="s">
        <v>4563</v>
      </c>
      <c r="C938" t="s">
        <v>28</v>
      </c>
      <c r="D938" t="s">
        <v>11604</v>
      </c>
      <c r="E938" t="str">
        <f>VLOOKUP(B938,olah!$B:$P,2,0)</f>
        <v>2021-12-01</v>
      </c>
      <c r="F938">
        <f>COUNTIFS(parameter!$J$4:$J$34,summary!A938,parameter!$I$4:$I$34,"&gt;="&amp;summary!$E938)</f>
        <v>31</v>
      </c>
      <c r="G938">
        <f>COUNTIFS(olah!$Q938:Q15936,summary!A938,olah!$B938:B15936,summary!B938,olah!$N938:N15936,summary!C938,olah!$P938:P15936,summary!D938,olah!$S938:S15936,"On Time")</f>
        <v>1</v>
      </c>
      <c r="H938">
        <f>COUNTIFS(olah!$Q$2:Q15936,summary!A938,olah!$B$2:B15936,summary!B938,olah!$S$2:S15936,"On Time")</f>
        <v>23</v>
      </c>
      <c r="I938">
        <f>COUNTIFS(olah!$Q938:Q15936,summary!A938,olah!$B938:B15936,summary!B938,olah!$N938:N15936,summary!C938,olah!$P938:P15936,summary!D938,olah!$S938:S15936,"Late")</f>
        <v>0</v>
      </c>
      <c r="J938">
        <f>COUNTIFS(olah!$Q$2:Q15936,summary!A938,olah!$B$2:B15936,summary!B938,olah!$S$2:S15936,"Late")</f>
        <v>0</v>
      </c>
      <c r="K938">
        <f t="shared" si="14"/>
        <v>8</v>
      </c>
      <c r="L938">
        <f>COUNTIFS(olah!$Q938:Q15936,summary!A938,olah!$B938:B15936,summary!B938,olah!$N938:N15936,summary!C938,olah!$P938:P15936,summary!D938,olah!$T938:T15936,"On Time CO")</f>
        <v>1</v>
      </c>
      <c r="M938">
        <f>COUNTIFS(olah!$Q$2:Q15936,summary!A938,olah!$B$2:B15936,summary!B938,olah!$T$2:T15936,"On Time CO")</f>
        <v>20</v>
      </c>
      <c r="N938">
        <f>COUNTIFS(olah!$Q938:Q15936,summary!A938,olah!$B938:B15936,summary!B938,olah!$N938:N15936,summary!C938,olah!$P938:P15936,summary!D938,olah!$T938:T15936,"Overtime")</f>
        <v>0</v>
      </c>
      <c r="O938">
        <f>COUNTIFS(olah!$Q$2:Q15936,summary!A938,olah!$B$2:B15936,summary!B938,olah!$T$2:T15936,"Overtime")</f>
        <v>0</v>
      </c>
      <c r="P938">
        <f>COUNTIFS(olah!$Q938:Q15936,summary!A938,olah!$B938:B15936,summary!B938,olah!$N938:N15936,summary!C938,olah!$P938:P15936,summary!D938,olah!$T938:T15936,"Early")</f>
        <v>0</v>
      </c>
      <c r="Q938">
        <f>COUNTIFS(olah!$Q$2:Q15936,summary!A938,olah!$B$2:B15936,summary!B938,olah!$T$2:T15936,"Early")</f>
        <v>1</v>
      </c>
      <c r="R938">
        <f>COUNTIFS(olah!$Q938:Q15936,summary!A938,olah!$B938:B15936,summary!B938,olah!$N938:N15936,summary!C938,olah!$P938:P15936,summary!D938,olah!$T938:T15936,"NA CO")</f>
        <v>0</v>
      </c>
      <c r="S938">
        <f>COUNTIFS(olah!$Q$2:Q15936,summary!A938,olah!$B$2:B15936,summary!B938,olah!$T$2:T15936,"NA CO")</f>
        <v>2</v>
      </c>
      <c r="T938" t="str">
        <f>olah!R938</f>
        <v>Attendance</v>
      </c>
      <c r="U938" t="str">
        <f>IF(T938="Permit", olah!T938, "No Permit")</f>
        <v>No Permit</v>
      </c>
    </row>
    <row r="939" spans="1:21" hidden="1" x14ac:dyDescent="0.3">
      <c r="A939" s="23">
        <v>44561</v>
      </c>
      <c r="B939" t="s">
        <v>4563</v>
      </c>
      <c r="C939" t="s">
        <v>28</v>
      </c>
      <c r="D939" t="s">
        <v>11605</v>
      </c>
      <c r="E939" t="str">
        <f>VLOOKUP(B939,olah!$B:$P,2,0)</f>
        <v>2021-12-01</v>
      </c>
      <c r="F939">
        <f>COUNTIFS(parameter!$J$4:$J$34,summary!A939,parameter!$I$4:$I$34,"&gt;="&amp;summary!$E939)</f>
        <v>31</v>
      </c>
      <c r="G939">
        <f>COUNTIFS(olah!$Q939:Q15937,summary!A939,olah!$B939:B15937,summary!B939,olah!$N939:N15937,summary!C939,olah!$P939:P15937,summary!D939,olah!$S939:S15937,"On Time")</f>
        <v>1</v>
      </c>
      <c r="H939">
        <f>COUNTIFS(olah!$Q$2:Q15937,summary!A939,olah!$B$2:B15937,summary!B939,olah!$S$2:S15937,"On Time")</f>
        <v>23</v>
      </c>
      <c r="I939">
        <f>COUNTIFS(olah!$Q939:Q15937,summary!A939,olah!$B939:B15937,summary!B939,olah!$N939:N15937,summary!C939,olah!$P939:P15937,summary!D939,olah!$S939:S15937,"Late")</f>
        <v>0</v>
      </c>
      <c r="J939">
        <f>COUNTIFS(olah!$Q$2:Q15937,summary!A939,olah!$B$2:B15937,summary!B939,olah!$S$2:S15937,"Late")</f>
        <v>0</v>
      </c>
      <c r="K939">
        <f t="shared" si="14"/>
        <v>8</v>
      </c>
      <c r="L939">
        <f>COUNTIFS(olah!$Q939:Q15937,summary!A939,olah!$B939:B15937,summary!B939,olah!$N939:N15937,summary!C939,olah!$P939:P15937,summary!D939,olah!$T939:T15937,"On Time CO")</f>
        <v>1</v>
      </c>
      <c r="M939">
        <f>COUNTIFS(olah!$Q$2:Q15937,summary!A939,olah!$B$2:B15937,summary!B939,olah!$T$2:T15937,"On Time CO")</f>
        <v>20</v>
      </c>
      <c r="N939">
        <f>COUNTIFS(olah!$Q939:Q15937,summary!A939,olah!$B939:B15937,summary!B939,olah!$N939:N15937,summary!C939,olah!$P939:P15937,summary!D939,olah!$T939:T15937,"Overtime")</f>
        <v>0</v>
      </c>
      <c r="O939">
        <f>COUNTIFS(olah!$Q$2:Q15937,summary!A939,olah!$B$2:B15937,summary!B939,olah!$T$2:T15937,"Overtime")</f>
        <v>0</v>
      </c>
      <c r="P939">
        <f>COUNTIFS(olah!$Q939:Q15937,summary!A939,olah!$B939:B15937,summary!B939,olah!$N939:N15937,summary!C939,olah!$P939:P15937,summary!D939,olah!$T939:T15937,"Early")</f>
        <v>0</v>
      </c>
      <c r="Q939">
        <f>COUNTIFS(olah!$Q$2:Q15937,summary!A939,olah!$B$2:B15937,summary!B939,olah!$T$2:T15937,"Early")</f>
        <v>1</v>
      </c>
      <c r="R939">
        <f>COUNTIFS(olah!$Q939:Q15937,summary!A939,olah!$B939:B15937,summary!B939,olah!$N939:N15937,summary!C939,olah!$P939:P15937,summary!D939,olah!$T939:T15937,"NA CO")</f>
        <v>0</v>
      </c>
      <c r="S939">
        <f>COUNTIFS(olah!$Q$2:Q15937,summary!A939,olah!$B$2:B15937,summary!B939,olah!$T$2:T15937,"NA CO")</f>
        <v>2</v>
      </c>
      <c r="T939" t="str">
        <f>olah!R939</f>
        <v>Attendance</v>
      </c>
      <c r="U939" t="str">
        <f>IF(T939="Permit", olah!T939, "No Permit")</f>
        <v>No Permit</v>
      </c>
    </row>
    <row r="940" spans="1:21" hidden="1" x14ac:dyDescent="0.3">
      <c r="A940" s="23">
        <v>44561</v>
      </c>
      <c r="B940" t="s">
        <v>4563</v>
      </c>
      <c r="C940" t="s">
        <v>28</v>
      </c>
      <c r="D940" t="s">
        <v>11606</v>
      </c>
      <c r="E940" t="str">
        <f>VLOOKUP(B940,olah!$B:$P,2,0)</f>
        <v>2021-12-01</v>
      </c>
      <c r="F940">
        <f>COUNTIFS(parameter!$J$4:$J$34,summary!A940,parameter!$I$4:$I$34,"&gt;="&amp;summary!$E940)</f>
        <v>31</v>
      </c>
      <c r="G940">
        <f>COUNTIFS(olah!$Q940:Q15938,summary!A940,olah!$B940:B15938,summary!B940,olah!$N940:N15938,summary!C940,olah!$P940:P15938,summary!D940,olah!$S940:S15938,"On Time")</f>
        <v>1</v>
      </c>
      <c r="H940">
        <f>COUNTIFS(olah!$Q$2:Q15938,summary!A940,olah!$B$2:B15938,summary!B940,olah!$S$2:S15938,"On Time")</f>
        <v>23</v>
      </c>
      <c r="I940">
        <f>COUNTIFS(olah!$Q940:Q15938,summary!A940,olah!$B940:B15938,summary!B940,olah!$N940:N15938,summary!C940,olah!$P940:P15938,summary!D940,olah!$S940:S15938,"Late")</f>
        <v>0</v>
      </c>
      <c r="J940">
        <f>COUNTIFS(olah!$Q$2:Q15938,summary!A940,olah!$B$2:B15938,summary!B940,olah!$S$2:S15938,"Late")</f>
        <v>0</v>
      </c>
      <c r="K940">
        <f t="shared" si="14"/>
        <v>8</v>
      </c>
      <c r="L940">
        <f>COUNTIFS(olah!$Q940:Q15938,summary!A940,olah!$B940:B15938,summary!B940,olah!$N940:N15938,summary!C940,olah!$P940:P15938,summary!D940,olah!$T940:T15938,"On Time CO")</f>
        <v>1</v>
      </c>
      <c r="M940">
        <f>COUNTIFS(olah!$Q$2:Q15938,summary!A940,olah!$B$2:B15938,summary!B940,olah!$T$2:T15938,"On Time CO")</f>
        <v>20</v>
      </c>
      <c r="N940">
        <f>COUNTIFS(olah!$Q940:Q15938,summary!A940,olah!$B940:B15938,summary!B940,olah!$N940:N15938,summary!C940,olah!$P940:P15938,summary!D940,olah!$T940:T15938,"Overtime")</f>
        <v>0</v>
      </c>
      <c r="O940">
        <f>COUNTIFS(olah!$Q$2:Q15938,summary!A940,olah!$B$2:B15938,summary!B940,olah!$T$2:T15938,"Overtime")</f>
        <v>0</v>
      </c>
      <c r="P940">
        <f>COUNTIFS(olah!$Q940:Q15938,summary!A940,olah!$B940:B15938,summary!B940,olah!$N940:N15938,summary!C940,olah!$P940:P15938,summary!D940,olah!$T940:T15938,"Early")</f>
        <v>0</v>
      </c>
      <c r="Q940">
        <f>COUNTIFS(olah!$Q$2:Q15938,summary!A940,olah!$B$2:B15938,summary!B940,olah!$T$2:T15938,"Early")</f>
        <v>1</v>
      </c>
      <c r="R940">
        <f>COUNTIFS(olah!$Q940:Q15938,summary!A940,olah!$B940:B15938,summary!B940,olah!$N940:N15938,summary!C940,olah!$P940:P15938,summary!D940,olah!$T940:T15938,"NA CO")</f>
        <v>0</v>
      </c>
      <c r="S940">
        <f>COUNTIFS(olah!$Q$2:Q15938,summary!A940,olah!$B$2:B15938,summary!B940,olah!$T$2:T15938,"NA CO")</f>
        <v>2</v>
      </c>
      <c r="T940" t="str">
        <f>olah!R940</f>
        <v>Attendance</v>
      </c>
      <c r="U940" t="str">
        <f>IF(T940="Permit", olah!T940, "No Permit")</f>
        <v>No Permit</v>
      </c>
    </row>
    <row r="941" spans="1:21" hidden="1" x14ac:dyDescent="0.3">
      <c r="A941" s="23">
        <v>44561</v>
      </c>
      <c r="B941" t="s">
        <v>4563</v>
      </c>
      <c r="C941" t="s">
        <v>28</v>
      </c>
      <c r="D941" t="s">
        <v>10202</v>
      </c>
      <c r="E941" t="str">
        <f>VLOOKUP(B941,olah!$B:$P,2,0)</f>
        <v>2021-12-01</v>
      </c>
      <c r="F941">
        <f>COUNTIFS(parameter!$J$4:$J$34,summary!A941,parameter!$I$4:$I$34,"&gt;="&amp;summary!$E941)</f>
        <v>31</v>
      </c>
      <c r="G941">
        <f>COUNTIFS(olah!$Q941:Q15939,summary!A941,olah!$B941:B15939,summary!B941,olah!$N941:N15939,summary!C941,olah!$P941:P15939,summary!D941,olah!$S941:S15939,"On Time")</f>
        <v>1</v>
      </c>
      <c r="H941">
        <f>COUNTIFS(olah!$Q$2:Q15939,summary!A941,olah!$B$2:B15939,summary!B941,olah!$S$2:S15939,"On Time")</f>
        <v>23</v>
      </c>
      <c r="I941">
        <f>COUNTIFS(olah!$Q941:Q15939,summary!A941,olah!$B941:B15939,summary!B941,olah!$N941:N15939,summary!C941,olah!$P941:P15939,summary!D941,olah!$S941:S15939,"Late")</f>
        <v>0</v>
      </c>
      <c r="J941">
        <f>COUNTIFS(olah!$Q$2:Q15939,summary!A941,olah!$B$2:B15939,summary!B941,olah!$S$2:S15939,"Late")</f>
        <v>0</v>
      </c>
      <c r="K941">
        <f t="shared" si="14"/>
        <v>8</v>
      </c>
      <c r="L941">
        <f>COUNTIFS(olah!$Q941:Q15939,summary!A941,olah!$B941:B15939,summary!B941,olah!$N941:N15939,summary!C941,olah!$P941:P15939,summary!D941,olah!$T941:T15939,"On Time CO")</f>
        <v>1</v>
      </c>
      <c r="M941">
        <f>COUNTIFS(olah!$Q$2:Q15939,summary!A941,olah!$B$2:B15939,summary!B941,olah!$T$2:T15939,"On Time CO")</f>
        <v>20</v>
      </c>
      <c r="N941">
        <f>COUNTIFS(olah!$Q941:Q15939,summary!A941,olah!$B941:B15939,summary!B941,olah!$N941:N15939,summary!C941,olah!$P941:P15939,summary!D941,olah!$T941:T15939,"Overtime")</f>
        <v>0</v>
      </c>
      <c r="O941">
        <f>COUNTIFS(olah!$Q$2:Q15939,summary!A941,olah!$B$2:B15939,summary!B941,olah!$T$2:T15939,"Overtime")</f>
        <v>0</v>
      </c>
      <c r="P941">
        <f>COUNTIFS(olah!$Q941:Q15939,summary!A941,olah!$B941:B15939,summary!B941,olah!$N941:N15939,summary!C941,olah!$P941:P15939,summary!D941,olah!$T941:T15939,"Early")</f>
        <v>0</v>
      </c>
      <c r="Q941">
        <f>COUNTIFS(olah!$Q$2:Q15939,summary!A941,olah!$B$2:B15939,summary!B941,olah!$T$2:T15939,"Early")</f>
        <v>1</v>
      </c>
      <c r="R941">
        <f>COUNTIFS(olah!$Q941:Q15939,summary!A941,olah!$B941:B15939,summary!B941,olah!$N941:N15939,summary!C941,olah!$P941:P15939,summary!D941,olah!$T941:T15939,"NA CO")</f>
        <v>0</v>
      </c>
      <c r="S941">
        <f>COUNTIFS(olah!$Q$2:Q15939,summary!A941,olah!$B$2:B15939,summary!B941,olah!$T$2:T15939,"NA CO")</f>
        <v>2</v>
      </c>
      <c r="T941" t="str">
        <f>olah!R941</f>
        <v>Attendance</v>
      </c>
      <c r="U941" t="str">
        <f>IF(T941="Permit", olah!T941, "No Permit")</f>
        <v>No Permit</v>
      </c>
    </row>
    <row r="942" spans="1:21" hidden="1" x14ac:dyDescent="0.3">
      <c r="A942" s="23">
        <v>44561</v>
      </c>
      <c r="B942" t="s">
        <v>4563</v>
      </c>
      <c r="C942" t="s">
        <v>4593</v>
      </c>
      <c r="D942" t="s">
        <v>11607</v>
      </c>
      <c r="E942" t="str">
        <f>VLOOKUP(B942,olah!$B:$P,2,0)</f>
        <v>2021-12-01</v>
      </c>
      <c r="F942">
        <f>COUNTIFS(parameter!$J$4:$J$34,summary!A942,parameter!$I$4:$I$34,"&gt;="&amp;summary!$E942)</f>
        <v>31</v>
      </c>
      <c r="G942">
        <f>COUNTIFS(olah!$Q942:Q15940,summary!A942,olah!$B942:B15940,summary!B942,olah!$N942:N15940,summary!C942,olah!$P942:P15940,summary!D942,olah!$S942:S15940,"On Time")</f>
        <v>1</v>
      </c>
      <c r="H942">
        <f>COUNTIFS(olah!$Q$2:Q15940,summary!A942,olah!$B$2:B15940,summary!B942,olah!$S$2:S15940,"On Time")</f>
        <v>23</v>
      </c>
      <c r="I942">
        <f>COUNTIFS(olah!$Q942:Q15940,summary!A942,olah!$B942:B15940,summary!B942,olah!$N942:N15940,summary!C942,olah!$P942:P15940,summary!D942,olah!$S942:S15940,"Late")</f>
        <v>0</v>
      </c>
      <c r="J942">
        <f>COUNTIFS(olah!$Q$2:Q15940,summary!A942,olah!$B$2:B15940,summary!B942,olah!$S$2:S15940,"Late")</f>
        <v>0</v>
      </c>
      <c r="K942">
        <f t="shared" si="14"/>
        <v>8</v>
      </c>
      <c r="L942">
        <f>COUNTIFS(olah!$Q942:Q15940,summary!A942,olah!$B942:B15940,summary!B942,olah!$N942:N15940,summary!C942,olah!$P942:P15940,summary!D942,olah!$T942:T15940,"On Time CO")</f>
        <v>1</v>
      </c>
      <c r="M942">
        <f>COUNTIFS(olah!$Q$2:Q15940,summary!A942,olah!$B$2:B15940,summary!B942,olah!$T$2:T15940,"On Time CO")</f>
        <v>20</v>
      </c>
      <c r="N942">
        <f>COUNTIFS(olah!$Q942:Q15940,summary!A942,olah!$B942:B15940,summary!B942,olah!$N942:N15940,summary!C942,olah!$P942:P15940,summary!D942,olah!$T942:T15940,"Overtime")</f>
        <v>0</v>
      </c>
      <c r="O942">
        <f>COUNTIFS(olah!$Q$2:Q15940,summary!A942,olah!$B$2:B15940,summary!B942,olah!$T$2:T15940,"Overtime")</f>
        <v>0</v>
      </c>
      <c r="P942">
        <f>COUNTIFS(olah!$Q942:Q15940,summary!A942,olah!$B942:B15940,summary!B942,olah!$N942:N15940,summary!C942,olah!$P942:P15940,summary!D942,olah!$T942:T15940,"Early")</f>
        <v>0</v>
      </c>
      <c r="Q942">
        <f>COUNTIFS(olah!$Q$2:Q15940,summary!A942,olah!$B$2:B15940,summary!B942,olah!$T$2:T15940,"Early")</f>
        <v>1</v>
      </c>
      <c r="R942">
        <f>COUNTIFS(olah!$Q942:Q15940,summary!A942,olah!$B942:B15940,summary!B942,olah!$N942:N15940,summary!C942,olah!$P942:P15940,summary!D942,olah!$T942:T15940,"NA CO")</f>
        <v>0</v>
      </c>
      <c r="S942">
        <f>COUNTIFS(olah!$Q$2:Q15940,summary!A942,olah!$B$2:B15940,summary!B942,olah!$T$2:T15940,"NA CO")</f>
        <v>2</v>
      </c>
      <c r="T942" t="str">
        <f>olah!R942</f>
        <v>Daily Journey</v>
      </c>
      <c r="U942" t="str">
        <f>IF(T942="Permit", olah!T942, "No Permit")</f>
        <v>No Permit</v>
      </c>
    </row>
    <row r="943" spans="1:21" hidden="1" x14ac:dyDescent="0.3">
      <c r="A943" s="23">
        <v>44561</v>
      </c>
      <c r="B943" t="s">
        <v>4563</v>
      </c>
      <c r="C943" t="s">
        <v>28</v>
      </c>
      <c r="D943" t="s">
        <v>11608</v>
      </c>
      <c r="E943" t="str">
        <f>VLOOKUP(B943,olah!$B:$P,2,0)</f>
        <v>2021-12-01</v>
      </c>
      <c r="F943">
        <f>COUNTIFS(parameter!$J$4:$J$34,summary!A943,parameter!$I$4:$I$34,"&gt;="&amp;summary!$E943)</f>
        <v>31</v>
      </c>
      <c r="G943">
        <f>COUNTIFS(olah!$Q943:Q15941,summary!A943,olah!$B943:B15941,summary!B943,olah!$N943:N15941,summary!C943,olah!$P943:P15941,summary!D943,olah!$S943:S15941,"On Time")</f>
        <v>1</v>
      </c>
      <c r="H943">
        <f>COUNTIFS(olah!$Q$2:Q15941,summary!A943,olah!$B$2:B15941,summary!B943,olah!$S$2:S15941,"On Time")</f>
        <v>23</v>
      </c>
      <c r="I943">
        <f>COUNTIFS(olah!$Q943:Q15941,summary!A943,olah!$B943:B15941,summary!B943,olah!$N943:N15941,summary!C943,olah!$P943:P15941,summary!D943,olah!$S943:S15941,"Late")</f>
        <v>0</v>
      </c>
      <c r="J943">
        <f>COUNTIFS(olah!$Q$2:Q15941,summary!A943,olah!$B$2:B15941,summary!B943,olah!$S$2:S15941,"Late")</f>
        <v>0</v>
      </c>
      <c r="K943">
        <f t="shared" si="14"/>
        <v>8</v>
      </c>
      <c r="L943">
        <f>COUNTIFS(olah!$Q943:Q15941,summary!A943,olah!$B943:B15941,summary!B943,olah!$N943:N15941,summary!C943,olah!$P943:P15941,summary!D943,olah!$T943:T15941,"On Time CO")</f>
        <v>1</v>
      </c>
      <c r="M943">
        <f>COUNTIFS(olah!$Q$2:Q15941,summary!A943,olah!$B$2:B15941,summary!B943,olah!$T$2:T15941,"On Time CO")</f>
        <v>20</v>
      </c>
      <c r="N943">
        <f>COUNTIFS(olah!$Q943:Q15941,summary!A943,olah!$B943:B15941,summary!B943,olah!$N943:N15941,summary!C943,olah!$P943:P15941,summary!D943,olah!$T943:T15941,"Overtime")</f>
        <v>0</v>
      </c>
      <c r="O943">
        <f>COUNTIFS(olah!$Q$2:Q15941,summary!A943,olah!$B$2:B15941,summary!B943,olah!$T$2:T15941,"Overtime")</f>
        <v>0</v>
      </c>
      <c r="P943">
        <f>COUNTIFS(olah!$Q943:Q15941,summary!A943,olah!$B943:B15941,summary!B943,olah!$N943:N15941,summary!C943,olah!$P943:P15941,summary!D943,olah!$T943:T15941,"Early")</f>
        <v>0</v>
      </c>
      <c r="Q943">
        <f>COUNTIFS(olah!$Q$2:Q15941,summary!A943,olah!$B$2:B15941,summary!B943,olah!$T$2:T15941,"Early")</f>
        <v>1</v>
      </c>
      <c r="R943">
        <f>COUNTIFS(olah!$Q943:Q15941,summary!A943,olah!$B943:B15941,summary!B943,olah!$N943:N15941,summary!C943,olah!$P943:P15941,summary!D943,olah!$T943:T15941,"NA CO")</f>
        <v>0</v>
      </c>
      <c r="S943">
        <f>COUNTIFS(olah!$Q$2:Q15941,summary!A943,olah!$B$2:B15941,summary!B943,olah!$T$2:T15941,"NA CO")</f>
        <v>2</v>
      </c>
      <c r="T943" t="str">
        <f>olah!R943</f>
        <v>Attendance</v>
      </c>
      <c r="U943" t="str">
        <f>IF(T943="Permit", olah!T943, "No Permit")</f>
        <v>No Permit</v>
      </c>
    </row>
    <row r="944" spans="1:21" hidden="1" x14ac:dyDescent="0.3">
      <c r="A944" s="23">
        <v>44561</v>
      </c>
      <c r="B944" t="s">
        <v>4563</v>
      </c>
      <c r="C944" t="s">
        <v>4593</v>
      </c>
      <c r="D944" t="s">
        <v>11609</v>
      </c>
      <c r="E944" t="str">
        <f>VLOOKUP(B944,olah!$B:$P,2,0)</f>
        <v>2021-12-01</v>
      </c>
      <c r="F944">
        <f>COUNTIFS(parameter!$J$4:$J$34,summary!A944,parameter!$I$4:$I$34,"&gt;="&amp;summary!$E944)</f>
        <v>31</v>
      </c>
      <c r="G944">
        <f>COUNTIFS(olah!$Q944:Q15942,summary!A944,olah!$B944:B15942,summary!B944,olah!$N944:N15942,summary!C944,olah!$P944:P15942,summary!D944,olah!$S944:S15942,"On Time")</f>
        <v>1</v>
      </c>
      <c r="H944">
        <f>COUNTIFS(olah!$Q$2:Q15942,summary!A944,olah!$B$2:B15942,summary!B944,olah!$S$2:S15942,"On Time")</f>
        <v>23</v>
      </c>
      <c r="I944">
        <f>COUNTIFS(olah!$Q944:Q15942,summary!A944,olah!$B944:B15942,summary!B944,olah!$N944:N15942,summary!C944,olah!$P944:P15942,summary!D944,olah!$S944:S15942,"Late")</f>
        <v>0</v>
      </c>
      <c r="J944">
        <f>COUNTIFS(olah!$Q$2:Q15942,summary!A944,olah!$B$2:B15942,summary!B944,olah!$S$2:S15942,"Late")</f>
        <v>0</v>
      </c>
      <c r="K944">
        <f t="shared" si="14"/>
        <v>8</v>
      </c>
      <c r="L944">
        <f>COUNTIFS(olah!$Q944:Q15942,summary!A944,olah!$B944:B15942,summary!B944,olah!$N944:N15942,summary!C944,olah!$P944:P15942,summary!D944,olah!$T944:T15942,"On Time CO")</f>
        <v>1</v>
      </c>
      <c r="M944">
        <f>COUNTIFS(olah!$Q$2:Q15942,summary!A944,olah!$B$2:B15942,summary!B944,olah!$T$2:T15942,"On Time CO")</f>
        <v>20</v>
      </c>
      <c r="N944">
        <f>COUNTIFS(olah!$Q944:Q15942,summary!A944,olah!$B944:B15942,summary!B944,olah!$N944:N15942,summary!C944,olah!$P944:P15942,summary!D944,olah!$T944:T15942,"Overtime")</f>
        <v>0</v>
      </c>
      <c r="O944">
        <f>COUNTIFS(olah!$Q$2:Q15942,summary!A944,olah!$B$2:B15942,summary!B944,olah!$T$2:T15942,"Overtime")</f>
        <v>0</v>
      </c>
      <c r="P944">
        <f>COUNTIFS(olah!$Q944:Q15942,summary!A944,olah!$B944:B15942,summary!B944,olah!$N944:N15942,summary!C944,olah!$P944:P15942,summary!D944,olah!$T944:T15942,"Early")</f>
        <v>0</v>
      </c>
      <c r="Q944">
        <f>COUNTIFS(olah!$Q$2:Q15942,summary!A944,olah!$B$2:B15942,summary!B944,olah!$T$2:T15942,"Early")</f>
        <v>1</v>
      </c>
      <c r="R944">
        <f>COUNTIFS(olah!$Q944:Q15942,summary!A944,olah!$B944:B15942,summary!B944,olah!$N944:N15942,summary!C944,olah!$P944:P15942,summary!D944,olah!$T944:T15942,"NA CO")</f>
        <v>0</v>
      </c>
      <c r="S944">
        <f>COUNTIFS(olah!$Q$2:Q15942,summary!A944,olah!$B$2:B15942,summary!B944,olah!$T$2:T15942,"NA CO")</f>
        <v>2</v>
      </c>
      <c r="T944" t="str">
        <f>olah!R944</f>
        <v>Daily Journey</v>
      </c>
      <c r="U944" t="str">
        <f>IF(T944="Permit", olah!T944, "No Permit")</f>
        <v>No Permit</v>
      </c>
    </row>
    <row r="945" spans="1:21" hidden="1" x14ac:dyDescent="0.3">
      <c r="A945" s="23">
        <v>44561</v>
      </c>
      <c r="B945" t="s">
        <v>4563</v>
      </c>
      <c r="C945" t="s">
        <v>28</v>
      </c>
      <c r="D945" t="s">
        <v>9024</v>
      </c>
      <c r="E945" t="str">
        <f>VLOOKUP(B945,olah!$B:$P,2,0)</f>
        <v>2021-12-01</v>
      </c>
      <c r="F945">
        <f>COUNTIFS(parameter!$J$4:$J$34,summary!A945,parameter!$I$4:$I$34,"&gt;="&amp;summary!$E945)</f>
        <v>31</v>
      </c>
      <c r="G945">
        <f>COUNTIFS(olah!$Q945:Q15943,summary!A945,olah!$B945:B15943,summary!B945,olah!$N945:N15943,summary!C945,olah!$P945:P15943,summary!D945,olah!$S945:S15943,"On Time")</f>
        <v>1</v>
      </c>
      <c r="H945">
        <f>COUNTIFS(olah!$Q$2:Q15943,summary!A945,olah!$B$2:B15943,summary!B945,olah!$S$2:S15943,"On Time")</f>
        <v>23</v>
      </c>
      <c r="I945">
        <f>COUNTIFS(olah!$Q945:Q15943,summary!A945,olah!$B945:B15943,summary!B945,olah!$N945:N15943,summary!C945,olah!$P945:P15943,summary!D945,olah!$S945:S15943,"Late")</f>
        <v>0</v>
      </c>
      <c r="J945">
        <f>COUNTIFS(olah!$Q$2:Q15943,summary!A945,olah!$B$2:B15943,summary!B945,olah!$S$2:S15943,"Late")</f>
        <v>0</v>
      </c>
      <c r="K945">
        <f t="shared" si="14"/>
        <v>8</v>
      </c>
      <c r="L945">
        <f>COUNTIFS(olah!$Q945:Q15943,summary!A945,olah!$B945:B15943,summary!B945,olah!$N945:N15943,summary!C945,olah!$P945:P15943,summary!D945,olah!$T945:T15943,"On Time CO")</f>
        <v>1</v>
      </c>
      <c r="M945">
        <f>COUNTIFS(olah!$Q$2:Q15943,summary!A945,olah!$B$2:B15943,summary!B945,olah!$T$2:T15943,"On Time CO")</f>
        <v>20</v>
      </c>
      <c r="N945">
        <f>COUNTIFS(olah!$Q945:Q15943,summary!A945,olah!$B945:B15943,summary!B945,olah!$N945:N15943,summary!C945,olah!$P945:P15943,summary!D945,olah!$T945:T15943,"Overtime")</f>
        <v>0</v>
      </c>
      <c r="O945">
        <f>COUNTIFS(olah!$Q$2:Q15943,summary!A945,olah!$B$2:B15943,summary!B945,olah!$T$2:T15943,"Overtime")</f>
        <v>0</v>
      </c>
      <c r="P945">
        <f>COUNTIFS(olah!$Q945:Q15943,summary!A945,olah!$B945:B15943,summary!B945,olah!$N945:N15943,summary!C945,olah!$P945:P15943,summary!D945,olah!$T945:T15943,"Early")</f>
        <v>0</v>
      </c>
      <c r="Q945">
        <f>COUNTIFS(olah!$Q$2:Q15943,summary!A945,olah!$B$2:B15943,summary!B945,olah!$T$2:T15943,"Early")</f>
        <v>1</v>
      </c>
      <c r="R945">
        <f>COUNTIFS(olah!$Q945:Q15943,summary!A945,olah!$B945:B15943,summary!B945,olah!$N945:N15943,summary!C945,olah!$P945:P15943,summary!D945,olah!$T945:T15943,"NA CO")</f>
        <v>0</v>
      </c>
      <c r="S945">
        <f>COUNTIFS(olah!$Q$2:Q15943,summary!A945,olah!$B$2:B15943,summary!B945,olah!$T$2:T15943,"NA CO")</f>
        <v>2</v>
      </c>
      <c r="T945" t="str">
        <f>olah!R945</f>
        <v>Attendance</v>
      </c>
      <c r="U945" t="str">
        <f>IF(T945="Permit", olah!T945, "No Permit")</f>
        <v>No Permit</v>
      </c>
    </row>
    <row r="946" spans="1:21" hidden="1" x14ac:dyDescent="0.3">
      <c r="A946" s="23">
        <v>44561</v>
      </c>
      <c r="B946" t="s">
        <v>4563</v>
      </c>
      <c r="C946" t="s">
        <v>4593</v>
      </c>
      <c r="D946" t="s">
        <v>10213</v>
      </c>
      <c r="E946" t="str">
        <f>VLOOKUP(B946,olah!$B:$P,2,0)</f>
        <v>2021-12-01</v>
      </c>
      <c r="F946">
        <f>COUNTIFS(parameter!$J$4:$J$34,summary!A946,parameter!$I$4:$I$34,"&gt;="&amp;summary!$E946)</f>
        <v>31</v>
      </c>
      <c r="G946">
        <f>COUNTIFS(olah!$Q946:Q15944,summary!A946,olah!$B946:B15944,summary!B946,olah!$N946:N15944,summary!C946,olah!$P946:P15944,summary!D946,olah!$S946:S15944,"On Time")</f>
        <v>1</v>
      </c>
      <c r="H946">
        <f>COUNTIFS(olah!$Q$2:Q15944,summary!A946,olah!$B$2:B15944,summary!B946,olah!$S$2:S15944,"On Time")</f>
        <v>23</v>
      </c>
      <c r="I946">
        <f>COUNTIFS(olah!$Q946:Q15944,summary!A946,olah!$B946:B15944,summary!B946,olah!$N946:N15944,summary!C946,olah!$P946:P15944,summary!D946,olah!$S946:S15944,"Late")</f>
        <v>0</v>
      </c>
      <c r="J946">
        <f>COUNTIFS(olah!$Q$2:Q15944,summary!A946,olah!$B$2:B15944,summary!B946,olah!$S$2:S15944,"Late")</f>
        <v>0</v>
      </c>
      <c r="K946">
        <f t="shared" si="14"/>
        <v>8</v>
      </c>
      <c r="L946">
        <f>COUNTIFS(olah!$Q946:Q15944,summary!A946,olah!$B946:B15944,summary!B946,olah!$N946:N15944,summary!C946,olah!$P946:P15944,summary!D946,olah!$T946:T15944,"On Time CO")</f>
        <v>1</v>
      </c>
      <c r="M946">
        <f>COUNTIFS(olah!$Q$2:Q15944,summary!A946,olah!$B$2:B15944,summary!B946,olah!$T$2:T15944,"On Time CO")</f>
        <v>20</v>
      </c>
      <c r="N946">
        <f>COUNTIFS(olah!$Q946:Q15944,summary!A946,olah!$B946:B15944,summary!B946,olah!$N946:N15944,summary!C946,olah!$P946:P15944,summary!D946,olah!$T946:T15944,"Overtime")</f>
        <v>0</v>
      </c>
      <c r="O946">
        <f>COUNTIFS(olah!$Q$2:Q15944,summary!A946,olah!$B$2:B15944,summary!B946,olah!$T$2:T15944,"Overtime")</f>
        <v>0</v>
      </c>
      <c r="P946">
        <f>COUNTIFS(olah!$Q946:Q15944,summary!A946,olah!$B946:B15944,summary!B946,olah!$N946:N15944,summary!C946,olah!$P946:P15944,summary!D946,olah!$T946:T15944,"Early")</f>
        <v>0</v>
      </c>
      <c r="Q946">
        <f>COUNTIFS(olah!$Q$2:Q15944,summary!A946,olah!$B$2:B15944,summary!B946,olah!$T$2:T15944,"Early")</f>
        <v>1</v>
      </c>
      <c r="R946">
        <f>COUNTIFS(olah!$Q946:Q15944,summary!A946,olah!$B946:B15944,summary!B946,olah!$N946:N15944,summary!C946,olah!$P946:P15944,summary!D946,olah!$T946:T15944,"NA CO")</f>
        <v>0</v>
      </c>
      <c r="S946">
        <f>COUNTIFS(olah!$Q$2:Q15944,summary!A946,olah!$B$2:B15944,summary!B946,olah!$T$2:T15944,"NA CO")</f>
        <v>2</v>
      </c>
      <c r="T946" t="str">
        <f>olah!R946</f>
        <v>Daily Journey</v>
      </c>
      <c r="U946" t="str">
        <f>IF(T946="Permit", olah!T946, "No Permit")</f>
        <v>No Permit</v>
      </c>
    </row>
    <row r="947" spans="1:21" hidden="1" x14ac:dyDescent="0.3">
      <c r="A947" s="23">
        <v>44561</v>
      </c>
      <c r="B947" t="s">
        <v>4563</v>
      </c>
      <c r="C947" t="s">
        <v>28</v>
      </c>
      <c r="D947" t="s">
        <v>7927</v>
      </c>
      <c r="E947" t="str">
        <f>VLOOKUP(B947,olah!$B:$P,2,0)</f>
        <v>2021-12-01</v>
      </c>
      <c r="F947">
        <f>COUNTIFS(parameter!$J$4:$J$34,summary!A947,parameter!$I$4:$I$34,"&gt;="&amp;summary!$E947)</f>
        <v>31</v>
      </c>
      <c r="G947">
        <f>COUNTIFS(olah!$Q947:Q15945,summary!A947,olah!$B947:B15945,summary!B947,olah!$N947:N15945,summary!C947,olah!$P947:P15945,summary!D947,olah!$S947:S15945,"On Time")</f>
        <v>1</v>
      </c>
      <c r="H947">
        <f>COUNTIFS(olah!$Q$2:Q15945,summary!A947,olah!$B$2:B15945,summary!B947,olah!$S$2:S15945,"On Time")</f>
        <v>23</v>
      </c>
      <c r="I947">
        <f>COUNTIFS(olah!$Q947:Q15945,summary!A947,olah!$B947:B15945,summary!B947,olah!$N947:N15945,summary!C947,olah!$P947:P15945,summary!D947,olah!$S947:S15945,"Late")</f>
        <v>0</v>
      </c>
      <c r="J947">
        <f>COUNTIFS(olah!$Q$2:Q15945,summary!A947,olah!$B$2:B15945,summary!B947,olah!$S$2:S15945,"Late")</f>
        <v>0</v>
      </c>
      <c r="K947">
        <f t="shared" si="14"/>
        <v>8</v>
      </c>
      <c r="L947">
        <f>COUNTIFS(olah!$Q947:Q15945,summary!A947,olah!$B947:B15945,summary!B947,olah!$N947:N15945,summary!C947,olah!$P947:P15945,summary!D947,olah!$T947:T15945,"On Time CO")</f>
        <v>1</v>
      </c>
      <c r="M947">
        <f>COUNTIFS(olah!$Q$2:Q15945,summary!A947,olah!$B$2:B15945,summary!B947,olah!$T$2:T15945,"On Time CO")</f>
        <v>20</v>
      </c>
      <c r="N947">
        <f>COUNTIFS(olah!$Q947:Q15945,summary!A947,olah!$B947:B15945,summary!B947,olah!$N947:N15945,summary!C947,olah!$P947:P15945,summary!D947,olah!$T947:T15945,"Overtime")</f>
        <v>0</v>
      </c>
      <c r="O947">
        <f>COUNTIFS(olah!$Q$2:Q15945,summary!A947,olah!$B$2:B15945,summary!B947,olah!$T$2:T15945,"Overtime")</f>
        <v>0</v>
      </c>
      <c r="P947">
        <f>COUNTIFS(olah!$Q947:Q15945,summary!A947,olah!$B947:B15945,summary!B947,olah!$N947:N15945,summary!C947,olah!$P947:P15945,summary!D947,olah!$T947:T15945,"Early")</f>
        <v>0</v>
      </c>
      <c r="Q947">
        <f>COUNTIFS(olah!$Q$2:Q15945,summary!A947,olah!$B$2:B15945,summary!B947,olah!$T$2:T15945,"Early")</f>
        <v>1</v>
      </c>
      <c r="R947">
        <f>COUNTIFS(olah!$Q947:Q15945,summary!A947,olah!$B947:B15945,summary!B947,olah!$N947:N15945,summary!C947,olah!$P947:P15945,summary!D947,olah!$T947:T15945,"NA CO")</f>
        <v>0</v>
      </c>
      <c r="S947">
        <f>COUNTIFS(olah!$Q$2:Q15945,summary!A947,olah!$B$2:B15945,summary!B947,olah!$T$2:T15945,"NA CO")</f>
        <v>2</v>
      </c>
      <c r="T947" t="str">
        <f>olah!R947</f>
        <v>Attendance</v>
      </c>
      <c r="U947" t="str">
        <f>IF(T947="Permit", olah!T947, "No Permit")</f>
        <v>No Permit</v>
      </c>
    </row>
    <row r="948" spans="1:21" hidden="1" x14ac:dyDescent="0.3">
      <c r="A948" s="23">
        <v>44561</v>
      </c>
      <c r="B948" t="s">
        <v>4563</v>
      </c>
      <c r="C948" t="s">
        <v>4594</v>
      </c>
      <c r="D948" t="s">
        <v>11610</v>
      </c>
      <c r="E948" t="str">
        <f>VLOOKUP(B948,olah!$B:$P,2,0)</f>
        <v>2021-12-01</v>
      </c>
      <c r="F948">
        <f>COUNTIFS(parameter!$J$4:$J$34,summary!A948,parameter!$I$4:$I$34,"&gt;="&amp;summary!$E948)</f>
        <v>31</v>
      </c>
      <c r="G948">
        <f>COUNTIFS(olah!$Q948:Q15946,summary!A948,olah!$B948:B15946,summary!B948,olah!$N948:N15946,summary!C948,olah!$P948:P15946,summary!D948,olah!$S948:S15946,"On Time")</f>
        <v>1</v>
      </c>
      <c r="H948">
        <f>COUNTIFS(olah!$Q$2:Q15946,summary!A948,olah!$B$2:B15946,summary!B948,olah!$S$2:S15946,"On Time")</f>
        <v>23</v>
      </c>
      <c r="I948">
        <f>COUNTIFS(olah!$Q948:Q15946,summary!A948,olah!$B948:B15946,summary!B948,olah!$N948:N15946,summary!C948,olah!$P948:P15946,summary!D948,olah!$S948:S15946,"Late")</f>
        <v>0</v>
      </c>
      <c r="J948">
        <f>COUNTIFS(olah!$Q$2:Q15946,summary!A948,olah!$B$2:B15946,summary!B948,olah!$S$2:S15946,"Late")</f>
        <v>0</v>
      </c>
      <c r="K948">
        <f t="shared" si="14"/>
        <v>8</v>
      </c>
      <c r="L948">
        <f>COUNTIFS(olah!$Q948:Q15946,summary!A948,olah!$B948:B15946,summary!B948,olah!$N948:N15946,summary!C948,olah!$P948:P15946,summary!D948,olah!$T948:T15946,"On Time CO")</f>
        <v>1</v>
      </c>
      <c r="M948">
        <f>COUNTIFS(olah!$Q$2:Q15946,summary!A948,olah!$B$2:B15946,summary!B948,olah!$T$2:T15946,"On Time CO")</f>
        <v>20</v>
      </c>
      <c r="N948">
        <f>COUNTIFS(olah!$Q948:Q15946,summary!A948,olah!$B948:B15946,summary!B948,olah!$N948:N15946,summary!C948,olah!$P948:P15946,summary!D948,olah!$T948:T15946,"Overtime")</f>
        <v>0</v>
      </c>
      <c r="O948">
        <f>COUNTIFS(olah!$Q$2:Q15946,summary!A948,olah!$B$2:B15946,summary!B948,olah!$T$2:T15946,"Overtime")</f>
        <v>0</v>
      </c>
      <c r="P948">
        <f>COUNTIFS(olah!$Q948:Q15946,summary!A948,olah!$B948:B15946,summary!B948,olah!$N948:N15946,summary!C948,olah!$P948:P15946,summary!D948,olah!$T948:T15946,"Early")</f>
        <v>0</v>
      </c>
      <c r="Q948">
        <f>COUNTIFS(olah!$Q$2:Q15946,summary!A948,olah!$B$2:B15946,summary!B948,olah!$T$2:T15946,"Early")</f>
        <v>1</v>
      </c>
      <c r="R948">
        <f>COUNTIFS(olah!$Q948:Q15946,summary!A948,olah!$B948:B15946,summary!B948,olah!$N948:N15946,summary!C948,olah!$P948:P15946,summary!D948,olah!$T948:T15946,"NA CO")</f>
        <v>0</v>
      </c>
      <c r="S948">
        <f>COUNTIFS(olah!$Q$2:Q15946,summary!A948,olah!$B$2:B15946,summary!B948,olah!$T$2:T15946,"NA CO")</f>
        <v>2</v>
      </c>
      <c r="T948" t="str">
        <f>olah!R948</f>
        <v>Daily Journey</v>
      </c>
      <c r="U948" t="str">
        <f>IF(T948="Permit", olah!T948, "No Permit")</f>
        <v>No Permit</v>
      </c>
    </row>
    <row r="949" spans="1:21" hidden="1" x14ac:dyDescent="0.3">
      <c r="A949" s="23">
        <v>44561</v>
      </c>
      <c r="B949" t="s">
        <v>4563</v>
      </c>
      <c r="C949" t="s">
        <v>28</v>
      </c>
      <c r="D949" t="s">
        <v>9025</v>
      </c>
      <c r="E949" t="str">
        <f>VLOOKUP(B949,olah!$B:$P,2,0)</f>
        <v>2021-12-01</v>
      </c>
      <c r="F949">
        <f>COUNTIFS(parameter!$J$4:$J$34,summary!A949,parameter!$I$4:$I$34,"&gt;="&amp;summary!$E949)</f>
        <v>31</v>
      </c>
      <c r="G949">
        <f>COUNTIFS(olah!$Q949:Q15947,summary!A949,olah!$B949:B15947,summary!B949,olah!$N949:N15947,summary!C949,olah!$P949:P15947,summary!D949,olah!$S949:S15947,"On Time")</f>
        <v>1</v>
      </c>
      <c r="H949">
        <f>COUNTIFS(olah!$Q$2:Q15947,summary!A949,olah!$B$2:B15947,summary!B949,olah!$S$2:S15947,"On Time")</f>
        <v>23</v>
      </c>
      <c r="I949">
        <f>COUNTIFS(olah!$Q949:Q15947,summary!A949,olah!$B949:B15947,summary!B949,olah!$N949:N15947,summary!C949,olah!$P949:P15947,summary!D949,olah!$S949:S15947,"Late")</f>
        <v>0</v>
      </c>
      <c r="J949">
        <f>COUNTIFS(olah!$Q$2:Q15947,summary!A949,olah!$B$2:B15947,summary!B949,olah!$S$2:S15947,"Late")</f>
        <v>0</v>
      </c>
      <c r="K949">
        <f t="shared" si="14"/>
        <v>8</v>
      </c>
      <c r="L949">
        <f>COUNTIFS(olah!$Q949:Q15947,summary!A949,olah!$B949:B15947,summary!B949,olah!$N949:N15947,summary!C949,olah!$P949:P15947,summary!D949,olah!$T949:T15947,"On Time CO")</f>
        <v>1</v>
      </c>
      <c r="M949">
        <f>COUNTIFS(olah!$Q$2:Q15947,summary!A949,olah!$B$2:B15947,summary!B949,olah!$T$2:T15947,"On Time CO")</f>
        <v>20</v>
      </c>
      <c r="N949">
        <f>COUNTIFS(olah!$Q949:Q15947,summary!A949,olah!$B949:B15947,summary!B949,olah!$N949:N15947,summary!C949,olah!$P949:P15947,summary!D949,olah!$T949:T15947,"Overtime")</f>
        <v>0</v>
      </c>
      <c r="O949">
        <f>COUNTIFS(olah!$Q$2:Q15947,summary!A949,olah!$B$2:B15947,summary!B949,olah!$T$2:T15947,"Overtime")</f>
        <v>0</v>
      </c>
      <c r="P949">
        <f>COUNTIFS(olah!$Q949:Q15947,summary!A949,olah!$B949:B15947,summary!B949,olah!$N949:N15947,summary!C949,olah!$P949:P15947,summary!D949,olah!$T949:T15947,"Early")</f>
        <v>0</v>
      </c>
      <c r="Q949">
        <f>COUNTIFS(olah!$Q$2:Q15947,summary!A949,olah!$B$2:B15947,summary!B949,olah!$T$2:T15947,"Early")</f>
        <v>1</v>
      </c>
      <c r="R949">
        <f>COUNTIFS(olah!$Q949:Q15947,summary!A949,olah!$B949:B15947,summary!B949,olah!$N949:N15947,summary!C949,olah!$P949:P15947,summary!D949,olah!$T949:T15947,"NA CO")</f>
        <v>0</v>
      </c>
      <c r="S949">
        <f>COUNTIFS(olah!$Q$2:Q15947,summary!A949,olah!$B$2:B15947,summary!B949,olah!$T$2:T15947,"NA CO")</f>
        <v>2</v>
      </c>
      <c r="T949" t="str">
        <f>olah!R949</f>
        <v>Attendance</v>
      </c>
      <c r="U949" t="str">
        <f>IF(T949="Permit", olah!T949, "No Permit")</f>
        <v>No Permit</v>
      </c>
    </row>
    <row r="950" spans="1:21" hidden="1" x14ac:dyDescent="0.3">
      <c r="A950" s="23">
        <v>44561</v>
      </c>
      <c r="B950" t="s">
        <v>4563</v>
      </c>
      <c r="C950" t="s">
        <v>4593</v>
      </c>
      <c r="D950" t="s">
        <v>10214</v>
      </c>
      <c r="E950" t="str">
        <f>VLOOKUP(B950,olah!$B:$P,2,0)</f>
        <v>2021-12-01</v>
      </c>
      <c r="F950">
        <f>COUNTIFS(parameter!$J$4:$J$34,summary!A950,parameter!$I$4:$I$34,"&gt;="&amp;summary!$E950)</f>
        <v>31</v>
      </c>
      <c r="G950">
        <f>COUNTIFS(olah!$Q950:Q15948,summary!A950,olah!$B950:B15948,summary!B950,olah!$N950:N15948,summary!C950,olah!$P950:P15948,summary!D950,olah!$S950:S15948,"On Time")</f>
        <v>1</v>
      </c>
      <c r="H950">
        <f>COUNTIFS(olah!$Q$2:Q15948,summary!A950,olah!$B$2:B15948,summary!B950,olah!$S$2:S15948,"On Time")</f>
        <v>23</v>
      </c>
      <c r="I950">
        <f>COUNTIFS(olah!$Q950:Q15948,summary!A950,olah!$B950:B15948,summary!B950,olah!$N950:N15948,summary!C950,olah!$P950:P15948,summary!D950,olah!$S950:S15948,"Late")</f>
        <v>0</v>
      </c>
      <c r="J950">
        <f>COUNTIFS(olah!$Q$2:Q15948,summary!A950,olah!$B$2:B15948,summary!B950,olah!$S$2:S15948,"Late")</f>
        <v>0</v>
      </c>
      <c r="K950">
        <f t="shared" si="14"/>
        <v>8</v>
      </c>
      <c r="L950">
        <f>COUNTIFS(olah!$Q950:Q15948,summary!A950,olah!$B950:B15948,summary!B950,olah!$N950:N15948,summary!C950,olah!$P950:P15948,summary!D950,olah!$T950:T15948,"On Time CO")</f>
        <v>1</v>
      </c>
      <c r="M950">
        <f>COUNTIFS(olah!$Q$2:Q15948,summary!A950,olah!$B$2:B15948,summary!B950,olah!$T$2:T15948,"On Time CO")</f>
        <v>20</v>
      </c>
      <c r="N950">
        <f>COUNTIFS(olah!$Q950:Q15948,summary!A950,olah!$B950:B15948,summary!B950,olah!$N950:N15948,summary!C950,olah!$P950:P15948,summary!D950,olah!$T950:T15948,"Overtime")</f>
        <v>0</v>
      </c>
      <c r="O950">
        <f>COUNTIFS(olah!$Q$2:Q15948,summary!A950,olah!$B$2:B15948,summary!B950,olah!$T$2:T15948,"Overtime")</f>
        <v>0</v>
      </c>
      <c r="P950">
        <f>COUNTIFS(olah!$Q950:Q15948,summary!A950,olah!$B950:B15948,summary!B950,olah!$N950:N15948,summary!C950,olah!$P950:P15948,summary!D950,olah!$T950:T15948,"Early")</f>
        <v>0</v>
      </c>
      <c r="Q950">
        <f>COUNTIFS(olah!$Q$2:Q15948,summary!A950,olah!$B$2:B15948,summary!B950,olah!$T$2:T15948,"Early")</f>
        <v>1</v>
      </c>
      <c r="R950">
        <f>COUNTIFS(olah!$Q950:Q15948,summary!A950,olah!$B950:B15948,summary!B950,olah!$N950:N15948,summary!C950,olah!$P950:P15948,summary!D950,olah!$T950:T15948,"NA CO")</f>
        <v>0</v>
      </c>
      <c r="S950">
        <f>COUNTIFS(olah!$Q$2:Q15948,summary!A950,olah!$B$2:B15948,summary!B950,olah!$T$2:T15948,"NA CO")</f>
        <v>2</v>
      </c>
      <c r="T950" t="str">
        <f>olah!R950</f>
        <v>Daily Journey</v>
      </c>
      <c r="U950" t="str">
        <f>IF(T950="Permit", olah!T950, "No Permit")</f>
        <v>No Permit</v>
      </c>
    </row>
    <row r="951" spans="1:21" hidden="1" x14ac:dyDescent="0.3">
      <c r="A951" s="23">
        <v>44561</v>
      </c>
      <c r="B951" t="s">
        <v>4563</v>
      </c>
      <c r="C951" t="s">
        <v>28</v>
      </c>
      <c r="D951" t="s">
        <v>7814</v>
      </c>
      <c r="E951" t="str">
        <f>VLOOKUP(B951,olah!$B:$P,2,0)</f>
        <v>2021-12-01</v>
      </c>
      <c r="F951">
        <f>COUNTIFS(parameter!$J$4:$J$34,summary!A951,parameter!$I$4:$I$34,"&gt;="&amp;summary!$E951)</f>
        <v>31</v>
      </c>
      <c r="G951">
        <f>COUNTIFS(olah!$Q951:Q15949,summary!A951,olah!$B951:B15949,summary!B951,olah!$N951:N15949,summary!C951,olah!$P951:P15949,summary!D951,olah!$S951:S15949,"On Time")</f>
        <v>1</v>
      </c>
      <c r="H951">
        <f>COUNTIFS(olah!$Q$2:Q15949,summary!A951,olah!$B$2:B15949,summary!B951,olah!$S$2:S15949,"On Time")</f>
        <v>23</v>
      </c>
      <c r="I951">
        <f>COUNTIFS(olah!$Q951:Q15949,summary!A951,olah!$B951:B15949,summary!B951,olah!$N951:N15949,summary!C951,olah!$P951:P15949,summary!D951,olah!$S951:S15949,"Late")</f>
        <v>0</v>
      </c>
      <c r="J951">
        <f>COUNTIFS(olah!$Q$2:Q15949,summary!A951,olah!$B$2:B15949,summary!B951,olah!$S$2:S15949,"Late")</f>
        <v>0</v>
      </c>
      <c r="K951">
        <f t="shared" si="14"/>
        <v>8</v>
      </c>
      <c r="L951">
        <f>COUNTIFS(olah!$Q951:Q15949,summary!A951,olah!$B951:B15949,summary!B951,olah!$N951:N15949,summary!C951,olah!$P951:P15949,summary!D951,olah!$T951:T15949,"On Time CO")</f>
        <v>0</v>
      </c>
      <c r="M951">
        <f>COUNTIFS(olah!$Q$2:Q15949,summary!A951,olah!$B$2:B15949,summary!B951,olah!$T$2:T15949,"On Time CO")</f>
        <v>20</v>
      </c>
      <c r="N951">
        <f>COUNTIFS(olah!$Q951:Q15949,summary!A951,olah!$B951:B15949,summary!B951,olah!$N951:N15949,summary!C951,olah!$P951:P15949,summary!D951,olah!$T951:T15949,"Overtime")</f>
        <v>0</v>
      </c>
      <c r="O951">
        <f>COUNTIFS(olah!$Q$2:Q15949,summary!A951,olah!$B$2:B15949,summary!B951,olah!$T$2:T15949,"Overtime")</f>
        <v>0</v>
      </c>
      <c r="P951">
        <f>COUNTIFS(olah!$Q951:Q15949,summary!A951,olah!$B951:B15949,summary!B951,olah!$N951:N15949,summary!C951,olah!$P951:P15949,summary!D951,olah!$T951:T15949,"Early")</f>
        <v>1</v>
      </c>
      <c r="Q951">
        <f>COUNTIFS(olah!$Q$2:Q15949,summary!A951,olah!$B$2:B15949,summary!B951,olah!$T$2:T15949,"Early")</f>
        <v>1</v>
      </c>
      <c r="R951">
        <f>COUNTIFS(olah!$Q951:Q15949,summary!A951,olah!$B951:B15949,summary!B951,olah!$N951:N15949,summary!C951,olah!$P951:P15949,summary!D951,olah!$T951:T15949,"NA CO")</f>
        <v>0</v>
      </c>
      <c r="S951">
        <f>COUNTIFS(olah!$Q$2:Q15949,summary!A951,olah!$B$2:B15949,summary!B951,olah!$T$2:T15949,"NA CO")</f>
        <v>2</v>
      </c>
      <c r="T951" t="str">
        <f>olah!R951</f>
        <v>Attendance</v>
      </c>
      <c r="U951" t="str">
        <f>IF(T951="Permit", olah!T951, "No Permit")</f>
        <v>No Permit</v>
      </c>
    </row>
    <row r="952" spans="1:21" hidden="1" x14ac:dyDescent="0.3">
      <c r="A952" s="23">
        <v>44561</v>
      </c>
      <c r="B952" t="s">
        <v>260</v>
      </c>
      <c r="C952" t="s">
        <v>261</v>
      </c>
      <c r="D952" t="s">
        <v>5935</v>
      </c>
      <c r="E952" t="str">
        <f>VLOOKUP(B952,olah!$B:$P,2,0)</f>
        <v>2021-12-02</v>
      </c>
      <c r="F952">
        <f>COUNTIFS(parameter!$J$4:$J$34,summary!A952,parameter!$I$4:$I$34,"&gt;="&amp;summary!$E952)</f>
        <v>30</v>
      </c>
      <c r="G952">
        <f>COUNTIFS(olah!$Q952:Q15950,summary!A952,olah!$B952:B15950,summary!B952,olah!$N952:N15950,summary!C952,olah!$P952:P15950,summary!D952,olah!$S952:S15950,"On Time")</f>
        <v>1</v>
      </c>
      <c r="H952">
        <f>COUNTIFS(olah!$Q$2:Q15950,summary!A952,olah!$B$2:B15950,summary!B952,olah!$S$2:S15950,"On Time")</f>
        <v>20</v>
      </c>
      <c r="I952">
        <f>COUNTIFS(olah!$Q952:Q15950,summary!A952,olah!$B952:B15950,summary!B952,olah!$N952:N15950,summary!C952,olah!$P952:P15950,summary!D952,olah!$S952:S15950,"Late")</f>
        <v>0</v>
      </c>
      <c r="J952">
        <f>COUNTIFS(olah!$Q$2:Q15950,summary!A952,olah!$B$2:B15950,summary!B952,olah!$S$2:S15950,"Late")</f>
        <v>0</v>
      </c>
      <c r="K952">
        <f t="shared" si="14"/>
        <v>10</v>
      </c>
      <c r="L952">
        <f>COUNTIFS(olah!$Q952:Q15950,summary!A952,olah!$B952:B15950,summary!B952,olah!$N952:N15950,summary!C952,olah!$P952:P15950,summary!D952,olah!$T952:T15950,"On Time CO")</f>
        <v>0</v>
      </c>
      <c r="M952">
        <f>COUNTIFS(olah!$Q$2:Q15950,summary!A952,olah!$B$2:B15950,summary!B952,olah!$T$2:T15950,"On Time CO")</f>
        <v>15</v>
      </c>
      <c r="N952">
        <f>COUNTIFS(olah!$Q952:Q15950,summary!A952,olah!$B952:B15950,summary!B952,olah!$N952:N15950,summary!C952,olah!$P952:P15950,summary!D952,olah!$T952:T15950,"Overtime")</f>
        <v>0</v>
      </c>
      <c r="O952">
        <f>COUNTIFS(olah!$Q$2:Q15950,summary!A952,olah!$B$2:B15950,summary!B952,olah!$T$2:T15950,"Overtime")</f>
        <v>0</v>
      </c>
      <c r="P952">
        <f>COUNTIFS(olah!$Q952:Q15950,summary!A952,olah!$B952:B15950,summary!B952,olah!$N952:N15950,summary!C952,olah!$P952:P15950,summary!D952,olah!$T952:T15950,"Early")</f>
        <v>0</v>
      </c>
      <c r="Q952">
        <f>COUNTIFS(olah!$Q$2:Q15950,summary!A952,olah!$B$2:B15950,summary!B952,olah!$T$2:T15950,"Early")</f>
        <v>0</v>
      </c>
      <c r="R952">
        <f>COUNTIFS(olah!$Q952:Q15950,summary!A952,olah!$B952:B15950,summary!B952,olah!$N952:N15950,summary!C952,olah!$P952:P15950,summary!D952,olah!$T952:T15950,"NA CO")</f>
        <v>1</v>
      </c>
      <c r="S952">
        <f>COUNTIFS(olah!$Q$2:Q15950,summary!A952,olah!$B$2:B15950,summary!B952,olah!$T$2:T15950,"NA CO")</f>
        <v>5</v>
      </c>
      <c r="T952" t="str">
        <f>olah!R952</f>
        <v>Daily Journey</v>
      </c>
      <c r="U952" t="str">
        <f>IF(T952="Permit", olah!T952, "No Permit")</f>
        <v>No Permit</v>
      </c>
    </row>
    <row r="953" spans="1:21" hidden="1" x14ac:dyDescent="0.3">
      <c r="A953" s="23">
        <v>44561</v>
      </c>
      <c r="B953" t="s">
        <v>260</v>
      </c>
      <c r="C953" t="s">
        <v>261</v>
      </c>
      <c r="D953" t="s">
        <v>11601</v>
      </c>
      <c r="E953" t="str">
        <f>VLOOKUP(B953,olah!$B:$P,2,0)</f>
        <v>2021-12-02</v>
      </c>
      <c r="F953">
        <f>COUNTIFS(parameter!$J$4:$J$34,summary!A953,parameter!$I$4:$I$34,"&gt;="&amp;summary!$E953)</f>
        <v>30</v>
      </c>
      <c r="G953">
        <f>COUNTIFS(olah!$Q953:Q15951,summary!A953,olah!$B953:B15951,summary!B953,olah!$N953:N15951,summary!C953,olah!$P953:P15951,summary!D953,olah!$S953:S15951,"On Time")</f>
        <v>1</v>
      </c>
      <c r="H953">
        <f>COUNTIFS(olah!$Q$2:Q15951,summary!A953,olah!$B$2:B15951,summary!B953,olah!$S$2:S15951,"On Time")</f>
        <v>20</v>
      </c>
      <c r="I953">
        <f>COUNTIFS(olah!$Q953:Q15951,summary!A953,olah!$B953:B15951,summary!B953,olah!$N953:N15951,summary!C953,olah!$P953:P15951,summary!D953,olah!$S953:S15951,"Late")</f>
        <v>0</v>
      </c>
      <c r="J953">
        <f>COUNTIFS(olah!$Q$2:Q15951,summary!A953,olah!$B$2:B15951,summary!B953,olah!$S$2:S15951,"Late")</f>
        <v>0</v>
      </c>
      <c r="K953">
        <f t="shared" si="14"/>
        <v>10</v>
      </c>
      <c r="L953">
        <f>COUNTIFS(olah!$Q953:Q15951,summary!A953,olah!$B953:B15951,summary!B953,olah!$N953:N15951,summary!C953,olah!$P953:P15951,summary!D953,olah!$T953:T15951,"On Time CO")</f>
        <v>1</v>
      </c>
      <c r="M953">
        <f>COUNTIFS(olah!$Q$2:Q15951,summary!A953,olah!$B$2:B15951,summary!B953,olah!$T$2:T15951,"On Time CO")</f>
        <v>15</v>
      </c>
      <c r="N953">
        <f>COUNTIFS(olah!$Q953:Q15951,summary!A953,olah!$B953:B15951,summary!B953,olah!$N953:N15951,summary!C953,olah!$P953:P15951,summary!D953,olah!$T953:T15951,"Overtime")</f>
        <v>0</v>
      </c>
      <c r="O953">
        <f>COUNTIFS(olah!$Q$2:Q15951,summary!A953,olah!$B$2:B15951,summary!B953,olah!$T$2:T15951,"Overtime")</f>
        <v>0</v>
      </c>
      <c r="P953">
        <f>COUNTIFS(olah!$Q953:Q15951,summary!A953,olah!$B953:B15951,summary!B953,olah!$N953:N15951,summary!C953,olah!$P953:P15951,summary!D953,olah!$T953:T15951,"Early")</f>
        <v>0</v>
      </c>
      <c r="Q953">
        <f>COUNTIFS(olah!$Q$2:Q15951,summary!A953,olah!$B$2:B15951,summary!B953,olah!$T$2:T15951,"Early")</f>
        <v>0</v>
      </c>
      <c r="R953">
        <f>COUNTIFS(olah!$Q953:Q15951,summary!A953,olah!$B953:B15951,summary!B953,olah!$N953:N15951,summary!C953,olah!$P953:P15951,summary!D953,olah!$T953:T15951,"NA CO")</f>
        <v>0</v>
      </c>
      <c r="S953">
        <f>COUNTIFS(olah!$Q$2:Q15951,summary!A953,olah!$B$2:B15951,summary!B953,olah!$T$2:T15951,"NA CO")</f>
        <v>5</v>
      </c>
      <c r="T953" t="str">
        <f>olah!R953</f>
        <v>Daily Journey</v>
      </c>
      <c r="U953" t="str">
        <f>IF(T953="Permit", olah!T953, "No Permit")</f>
        <v>No Permit</v>
      </c>
    </row>
    <row r="954" spans="1:21" hidden="1" x14ac:dyDescent="0.3">
      <c r="A954" s="23">
        <v>44561</v>
      </c>
      <c r="B954" t="s">
        <v>260</v>
      </c>
      <c r="C954" t="s">
        <v>28</v>
      </c>
      <c r="D954" t="s">
        <v>5936</v>
      </c>
      <c r="E954" t="str">
        <f>VLOOKUP(B954,olah!$B:$P,2,0)</f>
        <v>2021-12-02</v>
      </c>
      <c r="F954">
        <f>COUNTIFS(parameter!$J$4:$J$34,summary!A954,parameter!$I$4:$I$34,"&gt;="&amp;summary!$E954)</f>
        <v>30</v>
      </c>
      <c r="G954">
        <f>COUNTIFS(olah!$Q954:Q15952,summary!A954,olah!$B954:B15952,summary!B954,olah!$N954:N15952,summary!C954,olah!$P954:P15952,summary!D954,olah!$S954:S15952,"On Time")</f>
        <v>1</v>
      </c>
      <c r="H954">
        <f>COUNTIFS(olah!$Q$2:Q15952,summary!A954,olah!$B$2:B15952,summary!B954,olah!$S$2:S15952,"On Time")</f>
        <v>20</v>
      </c>
      <c r="I954">
        <f>COUNTIFS(olah!$Q954:Q15952,summary!A954,olah!$B954:B15952,summary!B954,olah!$N954:N15952,summary!C954,olah!$P954:P15952,summary!D954,olah!$S954:S15952,"Late")</f>
        <v>0</v>
      </c>
      <c r="J954">
        <f>COUNTIFS(olah!$Q$2:Q15952,summary!A954,olah!$B$2:B15952,summary!B954,olah!$S$2:S15952,"Late")</f>
        <v>0</v>
      </c>
      <c r="K954">
        <f t="shared" si="14"/>
        <v>10</v>
      </c>
      <c r="L954">
        <f>COUNTIFS(olah!$Q954:Q15952,summary!A954,olah!$B954:B15952,summary!B954,olah!$N954:N15952,summary!C954,olah!$P954:P15952,summary!D954,olah!$T954:T15952,"On Time CO")</f>
        <v>1</v>
      </c>
      <c r="M954">
        <f>COUNTIFS(olah!$Q$2:Q15952,summary!A954,olah!$B$2:B15952,summary!B954,olah!$T$2:T15952,"On Time CO")</f>
        <v>15</v>
      </c>
      <c r="N954">
        <f>COUNTIFS(olah!$Q954:Q15952,summary!A954,olah!$B954:B15952,summary!B954,olah!$N954:N15952,summary!C954,olah!$P954:P15952,summary!D954,olah!$T954:T15952,"Overtime")</f>
        <v>0</v>
      </c>
      <c r="O954">
        <f>COUNTIFS(olah!$Q$2:Q15952,summary!A954,olah!$B$2:B15952,summary!B954,olah!$T$2:T15952,"Overtime")</f>
        <v>0</v>
      </c>
      <c r="P954">
        <f>COUNTIFS(olah!$Q954:Q15952,summary!A954,olah!$B954:B15952,summary!B954,olah!$N954:N15952,summary!C954,olah!$P954:P15952,summary!D954,olah!$T954:T15952,"Early")</f>
        <v>0</v>
      </c>
      <c r="Q954">
        <f>COUNTIFS(olah!$Q$2:Q15952,summary!A954,olah!$B$2:B15952,summary!B954,olah!$T$2:T15952,"Early")</f>
        <v>0</v>
      </c>
      <c r="R954">
        <f>COUNTIFS(olah!$Q954:Q15952,summary!A954,olah!$B954:B15952,summary!B954,olah!$N954:N15952,summary!C954,olah!$P954:P15952,summary!D954,olah!$T954:T15952,"NA CO")</f>
        <v>0</v>
      </c>
      <c r="S954">
        <f>COUNTIFS(olah!$Q$2:Q15952,summary!A954,olah!$B$2:B15952,summary!B954,olah!$T$2:T15952,"NA CO")</f>
        <v>5</v>
      </c>
      <c r="T954" t="str">
        <f>olah!R954</f>
        <v>Attendance</v>
      </c>
      <c r="U954" t="str">
        <f>IF(T954="Permit", olah!T954, "No Permit")</f>
        <v>No Permit</v>
      </c>
    </row>
    <row r="955" spans="1:21" hidden="1" x14ac:dyDescent="0.3">
      <c r="A955" s="23">
        <v>44561</v>
      </c>
      <c r="B955" t="s">
        <v>260</v>
      </c>
      <c r="C955" t="s">
        <v>4633</v>
      </c>
      <c r="D955" t="s">
        <v>6082</v>
      </c>
      <c r="E955" t="str">
        <f>VLOOKUP(B955,olah!$B:$P,2,0)</f>
        <v>2021-12-02</v>
      </c>
      <c r="F955">
        <f>COUNTIFS(parameter!$J$4:$J$34,summary!A955,parameter!$I$4:$I$34,"&gt;="&amp;summary!$E955)</f>
        <v>30</v>
      </c>
      <c r="G955">
        <f>COUNTIFS(olah!$Q955:Q15953,summary!A955,olah!$B955:B15953,summary!B955,olah!$N955:N15953,summary!C955,olah!$P955:P15953,summary!D955,olah!$S955:S15953,"On Time")</f>
        <v>1</v>
      </c>
      <c r="H955">
        <f>COUNTIFS(olah!$Q$2:Q15953,summary!A955,olah!$B$2:B15953,summary!B955,olah!$S$2:S15953,"On Time")</f>
        <v>20</v>
      </c>
      <c r="I955">
        <f>COUNTIFS(olah!$Q955:Q15953,summary!A955,olah!$B955:B15953,summary!B955,olah!$N955:N15953,summary!C955,olah!$P955:P15953,summary!D955,olah!$S955:S15953,"Late")</f>
        <v>0</v>
      </c>
      <c r="J955">
        <f>COUNTIFS(olah!$Q$2:Q15953,summary!A955,olah!$B$2:B15953,summary!B955,olah!$S$2:S15953,"Late")</f>
        <v>0</v>
      </c>
      <c r="K955">
        <f t="shared" si="14"/>
        <v>10</v>
      </c>
      <c r="L955">
        <f>COUNTIFS(olah!$Q955:Q15953,summary!A955,olah!$B955:B15953,summary!B955,olah!$N955:N15953,summary!C955,olah!$P955:P15953,summary!D955,olah!$T955:T15953,"On Time CO")</f>
        <v>1</v>
      </c>
      <c r="M955">
        <f>COUNTIFS(olah!$Q$2:Q15953,summary!A955,olah!$B$2:B15953,summary!B955,olah!$T$2:T15953,"On Time CO")</f>
        <v>15</v>
      </c>
      <c r="N955">
        <f>COUNTIFS(olah!$Q955:Q15953,summary!A955,olah!$B955:B15953,summary!B955,olah!$N955:N15953,summary!C955,olah!$P955:P15953,summary!D955,olah!$T955:T15953,"Overtime")</f>
        <v>0</v>
      </c>
      <c r="O955">
        <f>COUNTIFS(olah!$Q$2:Q15953,summary!A955,olah!$B$2:B15953,summary!B955,olah!$T$2:T15953,"Overtime")</f>
        <v>0</v>
      </c>
      <c r="P955">
        <f>COUNTIFS(olah!$Q955:Q15953,summary!A955,olah!$B955:B15953,summary!B955,olah!$N955:N15953,summary!C955,olah!$P955:P15953,summary!D955,olah!$T955:T15953,"Early")</f>
        <v>0</v>
      </c>
      <c r="Q955">
        <f>COUNTIFS(olah!$Q$2:Q15953,summary!A955,olah!$B$2:B15953,summary!B955,olah!$T$2:T15953,"Early")</f>
        <v>0</v>
      </c>
      <c r="R955">
        <f>COUNTIFS(olah!$Q955:Q15953,summary!A955,olah!$B955:B15953,summary!B955,olah!$N955:N15953,summary!C955,olah!$P955:P15953,summary!D955,olah!$T955:T15953,"NA CO")</f>
        <v>0</v>
      </c>
      <c r="S955">
        <f>COUNTIFS(olah!$Q$2:Q15953,summary!A955,olah!$B$2:B15953,summary!B955,olah!$T$2:T15953,"NA CO")</f>
        <v>5</v>
      </c>
      <c r="T955" t="str">
        <f>olah!R955</f>
        <v>Daily Journey</v>
      </c>
      <c r="U955" t="str">
        <f>IF(T955="Permit", olah!T955, "No Permit")</f>
        <v>No Permit</v>
      </c>
    </row>
    <row r="956" spans="1:21" hidden="1" x14ac:dyDescent="0.3">
      <c r="A956" s="23">
        <v>44561</v>
      </c>
      <c r="B956" t="s">
        <v>260</v>
      </c>
      <c r="C956" t="s">
        <v>28</v>
      </c>
      <c r="D956" t="s">
        <v>11602</v>
      </c>
      <c r="E956" t="str">
        <f>VLOOKUP(B956,olah!$B:$P,2,0)</f>
        <v>2021-12-02</v>
      </c>
      <c r="F956">
        <f>COUNTIFS(parameter!$J$4:$J$34,summary!A956,parameter!$I$4:$I$34,"&gt;="&amp;summary!$E956)</f>
        <v>30</v>
      </c>
      <c r="G956">
        <f>COUNTIFS(olah!$Q956:Q15954,summary!A956,olah!$B956:B15954,summary!B956,olah!$N956:N15954,summary!C956,olah!$P956:P15954,summary!D956,olah!$S956:S15954,"On Time")</f>
        <v>1</v>
      </c>
      <c r="H956">
        <f>COUNTIFS(olah!$Q$2:Q15954,summary!A956,olah!$B$2:B15954,summary!B956,olah!$S$2:S15954,"On Time")</f>
        <v>20</v>
      </c>
      <c r="I956">
        <f>COUNTIFS(olah!$Q956:Q15954,summary!A956,olah!$B956:B15954,summary!B956,olah!$N956:N15954,summary!C956,olah!$P956:P15954,summary!D956,olah!$S956:S15954,"Late")</f>
        <v>0</v>
      </c>
      <c r="J956">
        <f>COUNTIFS(olah!$Q$2:Q15954,summary!A956,olah!$B$2:B15954,summary!B956,olah!$S$2:S15954,"Late")</f>
        <v>0</v>
      </c>
      <c r="K956">
        <f t="shared" si="14"/>
        <v>10</v>
      </c>
      <c r="L956">
        <f>COUNTIFS(olah!$Q956:Q15954,summary!A956,olah!$B956:B15954,summary!B956,olah!$N956:N15954,summary!C956,olah!$P956:P15954,summary!D956,olah!$T956:T15954,"On Time CO")</f>
        <v>1</v>
      </c>
      <c r="M956">
        <f>COUNTIFS(olah!$Q$2:Q15954,summary!A956,olah!$B$2:B15954,summary!B956,olah!$T$2:T15954,"On Time CO")</f>
        <v>15</v>
      </c>
      <c r="N956">
        <f>COUNTIFS(olah!$Q956:Q15954,summary!A956,olah!$B956:B15954,summary!B956,olah!$N956:N15954,summary!C956,olah!$P956:P15954,summary!D956,olah!$T956:T15954,"Overtime")</f>
        <v>0</v>
      </c>
      <c r="O956">
        <f>COUNTIFS(olah!$Q$2:Q15954,summary!A956,olah!$B$2:B15954,summary!B956,olah!$T$2:T15954,"Overtime")</f>
        <v>0</v>
      </c>
      <c r="P956">
        <f>COUNTIFS(olah!$Q956:Q15954,summary!A956,olah!$B956:B15954,summary!B956,olah!$N956:N15954,summary!C956,olah!$P956:P15954,summary!D956,olah!$T956:T15954,"Early")</f>
        <v>0</v>
      </c>
      <c r="Q956">
        <f>COUNTIFS(olah!$Q$2:Q15954,summary!A956,olah!$B$2:B15954,summary!B956,olah!$T$2:T15954,"Early")</f>
        <v>0</v>
      </c>
      <c r="R956">
        <f>COUNTIFS(olah!$Q956:Q15954,summary!A956,olah!$B956:B15954,summary!B956,olah!$N956:N15954,summary!C956,olah!$P956:P15954,summary!D956,olah!$T956:T15954,"NA CO")</f>
        <v>0</v>
      </c>
      <c r="S956">
        <f>COUNTIFS(olah!$Q$2:Q15954,summary!A956,olah!$B$2:B15954,summary!B956,olah!$T$2:T15954,"NA CO")</f>
        <v>5</v>
      </c>
      <c r="T956" t="str">
        <f>olah!R956</f>
        <v>Attendance</v>
      </c>
      <c r="U956" t="str">
        <f>IF(T956="Permit", olah!T956, "No Permit")</f>
        <v>No Permit</v>
      </c>
    </row>
    <row r="957" spans="1:21" hidden="1" x14ac:dyDescent="0.3">
      <c r="A957" s="23">
        <v>44561</v>
      </c>
      <c r="B957" t="s">
        <v>260</v>
      </c>
      <c r="C957" t="s">
        <v>4633</v>
      </c>
      <c r="D957" t="s">
        <v>11603</v>
      </c>
      <c r="E957" t="str">
        <f>VLOOKUP(B957,olah!$B:$P,2,0)</f>
        <v>2021-12-02</v>
      </c>
      <c r="F957">
        <f>COUNTIFS(parameter!$J$4:$J$34,summary!A957,parameter!$I$4:$I$34,"&gt;="&amp;summary!$E957)</f>
        <v>30</v>
      </c>
      <c r="G957">
        <f>COUNTIFS(olah!$Q957:Q15955,summary!A957,olah!$B957:B15955,summary!B957,olah!$N957:N15955,summary!C957,olah!$P957:P15955,summary!D957,olah!$S957:S15955,"On Time")</f>
        <v>1</v>
      </c>
      <c r="H957">
        <f>COUNTIFS(olah!$Q$2:Q15955,summary!A957,olah!$B$2:B15955,summary!B957,olah!$S$2:S15955,"On Time")</f>
        <v>20</v>
      </c>
      <c r="I957">
        <f>COUNTIFS(olah!$Q957:Q15955,summary!A957,olah!$B957:B15955,summary!B957,olah!$N957:N15955,summary!C957,olah!$P957:P15955,summary!D957,olah!$S957:S15955,"Late")</f>
        <v>0</v>
      </c>
      <c r="J957">
        <f>COUNTIFS(olah!$Q$2:Q15955,summary!A957,olah!$B$2:B15955,summary!B957,olah!$S$2:S15955,"Late")</f>
        <v>0</v>
      </c>
      <c r="K957">
        <f t="shared" si="14"/>
        <v>10</v>
      </c>
      <c r="L957">
        <f>COUNTIFS(olah!$Q957:Q15955,summary!A957,olah!$B957:B15955,summary!B957,olah!$N957:N15955,summary!C957,olah!$P957:P15955,summary!D957,olah!$T957:T15955,"On Time CO")</f>
        <v>1</v>
      </c>
      <c r="M957">
        <f>COUNTIFS(olah!$Q$2:Q15955,summary!A957,olah!$B$2:B15955,summary!B957,olah!$T$2:T15955,"On Time CO")</f>
        <v>15</v>
      </c>
      <c r="N957">
        <f>COUNTIFS(olah!$Q957:Q15955,summary!A957,olah!$B957:B15955,summary!B957,olah!$N957:N15955,summary!C957,olah!$P957:P15955,summary!D957,olah!$T957:T15955,"Overtime")</f>
        <v>0</v>
      </c>
      <c r="O957">
        <f>COUNTIFS(olah!$Q$2:Q15955,summary!A957,olah!$B$2:B15955,summary!B957,olah!$T$2:T15955,"Overtime")</f>
        <v>0</v>
      </c>
      <c r="P957">
        <f>COUNTIFS(olah!$Q957:Q15955,summary!A957,olah!$B957:B15955,summary!B957,olah!$N957:N15955,summary!C957,olah!$P957:P15955,summary!D957,olah!$T957:T15955,"Early")</f>
        <v>0</v>
      </c>
      <c r="Q957">
        <f>COUNTIFS(olah!$Q$2:Q15955,summary!A957,olah!$B$2:B15955,summary!B957,olah!$T$2:T15955,"Early")</f>
        <v>0</v>
      </c>
      <c r="R957">
        <f>COUNTIFS(olah!$Q957:Q15955,summary!A957,olah!$B957:B15955,summary!B957,olah!$N957:N15955,summary!C957,olah!$P957:P15955,summary!D957,olah!$T957:T15955,"NA CO")</f>
        <v>0</v>
      </c>
      <c r="S957">
        <f>COUNTIFS(olah!$Q$2:Q15955,summary!A957,olah!$B$2:B15955,summary!B957,olah!$T$2:T15955,"NA CO")</f>
        <v>5</v>
      </c>
      <c r="T957" t="str">
        <f>olah!R957</f>
        <v>Daily Journey</v>
      </c>
      <c r="U957" t="str">
        <f>IF(T957="Permit", olah!T957, "No Permit")</f>
        <v>No Permit</v>
      </c>
    </row>
    <row r="958" spans="1:21" hidden="1" x14ac:dyDescent="0.3">
      <c r="A958" s="23">
        <v>44561</v>
      </c>
      <c r="B958" t="s">
        <v>260</v>
      </c>
      <c r="C958" t="s">
        <v>28</v>
      </c>
      <c r="D958" t="s">
        <v>7108</v>
      </c>
      <c r="E958" t="str">
        <f>VLOOKUP(B958,olah!$B:$P,2,0)</f>
        <v>2021-12-02</v>
      </c>
      <c r="F958">
        <f>COUNTIFS(parameter!$J$4:$J$34,summary!A958,parameter!$I$4:$I$34,"&gt;="&amp;summary!$E958)</f>
        <v>30</v>
      </c>
      <c r="G958">
        <f>COUNTIFS(olah!$Q958:Q15956,summary!A958,olah!$B958:B15956,summary!B958,olah!$N958:N15956,summary!C958,olah!$P958:P15956,summary!D958,olah!$S958:S15956,"On Time")</f>
        <v>1</v>
      </c>
      <c r="H958">
        <f>COUNTIFS(olah!$Q$2:Q15956,summary!A958,olah!$B$2:B15956,summary!B958,olah!$S$2:S15956,"On Time")</f>
        <v>20</v>
      </c>
      <c r="I958">
        <f>COUNTIFS(olah!$Q958:Q15956,summary!A958,olah!$B958:B15956,summary!B958,olah!$N958:N15956,summary!C958,olah!$P958:P15956,summary!D958,olah!$S958:S15956,"Late")</f>
        <v>0</v>
      </c>
      <c r="J958">
        <f>COUNTIFS(olah!$Q$2:Q15956,summary!A958,olah!$B$2:B15956,summary!B958,olah!$S$2:S15956,"Late")</f>
        <v>0</v>
      </c>
      <c r="K958">
        <f t="shared" si="14"/>
        <v>10</v>
      </c>
      <c r="L958">
        <f>COUNTIFS(olah!$Q958:Q15956,summary!A958,olah!$B958:B15956,summary!B958,olah!$N958:N15956,summary!C958,olah!$P958:P15956,summary!D958,olah!$T958:T15956,"On Time CO")</f>
        <v>1</v>
      </c>
      <c r="M958">
        <f>COUNTIFS(olah!$Q$2:Q15956,summary!A958,olah!$B$2:B15956,summary!B958,olah!$T$2:T15956,"On Time CO")</f>
        <v>15</v>
      </c>
      <c r="N958">
        <f>COUNTIFS(olah!$Q958:Q15956,summary!A958,olah!$B958:B15956,summary!B958,olah!$N958:N15956,summary!C958,olah!$P958:P15956,summary!D958,olah!$T958:T15956,"Overtime")</f>
        <v>0</v>
      </c>
      <c r="O958">
        <f>COUNTIFS(olah!$Q$2:Q15956,summary!A958,olah!$B$2:B15956,summary!B958,olah!$T$2:T15956,"Overtime")</f>
        <v>0</v>
      </c>
      <c r="P958">
        <f>COUNTIFS(olah!$Q958:Q15956,summary!A958,olah!$B958:B15956,summary!B958,olah!$N958:N15956,summary!C958,olah!$P958:P15956,summary!D958,olah!$T958:T15956,"Early")</f>
        <v>0</v>
      </c>
      <c r="Q958">
        <f>COUNTIFS(olah!$Q$2:Q15956,summary!A958,olah!$B$2:B15956,summary!B958,olah!$T$2:T15956,"Early")</f>
        <v>0</v>
      </c>
      <c r="R958">
        <f>COUNTIFS(olah!$Q958:Q15956,summary!A958,olah!$B958:B15956,summary!B958,olah!$N958:N15956,summary!C958,olah!$P958:P15956,summary!D958,olah!$T958:T15956,"NA CO")</f>
        <v>0</v>
      </c>
      <c r="S958">
        <f>COUNTIFS(olah!$Q$2:Q15956,summary!A958,olah!$B$2:B15956,summary!B958,olah!$T$2:T15956,"NA CO")</f>
        <v>5</v>
      </c>
      <c r="T958" t="str">
        <f>olah!R958</f>
        <v>Attendance</v>
      </c>
      <c r="U958" t="str">
        <f>IF(T958="Permit", olah!T958, "No Permit")</f>
        <v>No Permit</v>
      </c>
    </row>
    <row r="959" spans="1:21" hidden="1" x14ac:dyDescent="0.3">
      <c r="A959" s="23">
        <v>44561</v>
      </c>
      <c r="B959" t="s">
        <v>260</v>
      </c>
      <c r="C959" t="s">
        <v>4633</v>
      </c>
      <c r="D959" t="s">
        <v>11604</v>
      </c>
      <c r="E959" t="str">
        <f>VLOOKUP(B959,olah!$B:$P,2,0)</f>
        <v>2021-12-02</v>
      </c>
      <c r="F959">
        <f>COUNTIFS(parameter!$J$4:$J$34,summary!A959,parameter!$I$4:$I$34,"&gt;="&amp;summary!$E959)</f>
        <v>30</v>
      </c>
      <c r="G959">
        <f>COUNTIFS(olah!$Q959:Q15957,summary!A959,olah!$B959:B15957,summary!B959,olah!$N959:N15957,summary!C959,olah!$P959:P15957,summary!D959,olah!$S959:S15957,"On Time")</f>
        <v>1</v>
      </c>
      <c r="H959">
        <f>COUNTIFS(olah!$Q$2:Q15957,summary!A959,olah!$B$2:B15957,summary!B959,olah!$S$2:S15957,"On Time")</f>
        <v>20</v>
      </c>
      <c r="I959">
        <f>COUNTIFS(olah!$Q959:Q15957,summary!A959,olah!$B959:B15957,summary!B959,olah!$N959:N15957,summary!C959,olah!$P959:P15957,summary!D959,olah!$S959:S15957,"Late")</f>
        <v>0</v>
      </c>
      <c r="J959">
        <f>COUNTIFS(olah!$Q$2:Q15957,summary!A959,olah!$B$2:B15957,summary!B959,olah!$S$2:S15957,"Late")</f>
        <v>0</v>
      </c>
      <c r="K959">
        <f t="shared" si="14"/>
        <v>10</v>
      </c>
      <c r="L959">
        <f>COUNTIFS(olah!$Q959:Q15957,summary!A959,olah!$B959:B15957,summary!B959,olah!$N959:N15957,summary!C959,olah!$P959:P15957,summary!D959,olah!$T959:T15957,"On Time CO")</f>
        <v>0</v>
      </c>
      <c r="M959">
        <f>COUNTIFS(olah!$Q$2:Q15957,summary!A959,olah!$B$2:B15957,summary!B959,olah!$T$2:T15957,"On Time CO")</f>
        <v>15</v>
      </c>
      <c r="N959">
        <f>COUNTIFS(olah!$Q959:Q15957,summary!A959,olah!$B959:B15957,summary!B959,olah!$N959:N15957,summary!C959,olah!$P959:P15957,summary!D959,olah!$T959:T15957,"Overtime")</f>
        <v>0</v>
      </c>
      <c r="O959">
        <f>COUNTIFS(olah!$Q$2:Q15957,summary!A959,olah!$B$2:B15957,summary!B959,olah!$T$2:T15957,"Overtime")</f>
        <v>0</v>
      </c>
      <c r="P959">
        <f>COUNTIFS(olah!$Q959:Q15957,summary!A959,olah!$B959:B15957,summary!B959,olah!$N959:N15957,summary!C959,olah!$P959:P15957,summary!D959,olah!$T959:T15957,"Early")</f>
        <v>0</v>
      </c>
      <c r="Q959">
        <f>COUNTIFS(olah!$Q$2:Q15957,summary!A959,olah!$B$2:B15957,summary!B959,olah!$T$2:T15957,"Early")</f>
        <v>0</v>
      </c>
      <c r="R959">
        <f>COUNTIFS(olah!$Q959:Q15957,summary!A959,olah!$B959:B15957,summary!B959,olah!$N959:N15957,summary!C959,olah!$P959:P15957,summary!D959,olah!$T959:T15957,"NA CO")</f>
        <v>1</v>
      </c>
      <c r="S959">
        <f>COUNTIFS(olah!$Q$2:Q15957,summary!A959,olah!$B$2:B15957,summary!B959,olah!$T$2:T15957,"NA CO")</f>
        <v>5</v>
      </c>
      <c r="T959" t="str">
        <f>olah!R959</f>
        <v>Daily Journey</v>
      </c>
      <c r="U959" t="str">
        <f>IF(T959="Permit", olah!T959, "No Permit")</f>
        <v>No Permit</v>
      </c>
    </row>
    <row r="960" spans="1:21" hidden="1" x14ac:dyDescent="0.3">
      <c r="A960" s="23">
        <v>44561</v>
      </c>
      <c r="B960" t="s">
        <v>260</v>
      </c>
      <c r="C960" t="s">
        <v>28</v>
      </c>
      <c r="D960" t="s">
        <v>11605</v>
      </c>
      <c r="E960" t="str">
        <f>VLOOKUP(B960,olah!$B:$P,2,0)</f>
        <v>2021-12-02</v>
      </c>
      <c r="F960">
        <f>COUNTIFS(parameter!$J$4:$J$34,summary!A960,parameter!$I$4:$I$34,"&gt;="&amp;summary!$E960)</f>
        <v>30</v>
      </c>
      <c r="G960">
        <f>COUNTIFS(olah!$Q960:Q15958,summary!A960,olah!$B960:B15958,summary!B960,olah!$N960:N15958,summary!C960,olah!$P960:P15958,summary!D960,olah!$S960:S15958,"On Time")</f>
        <v>1</v>
      </c>
      <c r="H960">
        <f>COUNTIFS(olah!$Q$2:Q15958,summary!A960,olah!$B$2:B15958,summary!B960,olah!$S$2:S15958,"On Time")</f>
        <v>20</v>
      </c>
      <c r="I960">
        <f>COUNTIFS(olah!$Q960:Q15958,summary!A960,olah!$B960:B15958,summary!B960,olah!$N960:N15958,summary!C960,olah!$P960:P15958,summary!D960,olah!$S960:S15958,"Late")</f>
        <v>0</v>
      </c>
      <c r="J960">
        <f>COUNTIFS(olah!$Q$2:Q15958,summary!A960,olah!$B$2:B15958,summary!B960,olah!$S$2:S15958,"Late")</f>
        <v>0</v>
      </c>
      <c r="K960">
        <f t="shared" si="14"/>
        <v>10</v>
      </c>
      <c r="L960">
        <f>COUNTIFS(olah!$Q960:Q15958,summary!A960,olah!$B960:B15958,summary!B960,olah!$N960:N15958,summary!C960,olah!$P960:P15958,summary!D960,olah!$T960:T15958,"On Time CO")</f>
        <v>1</v>
      </c>
      <c r="M960">
        <f>COUNTIFS(olah!$Q$2:Q15958,summary!A960,olah!$B$2:B15958,summary!B960,olah!$T$2:T15958,"On Time CO")</f>
        <v>15</v>
      </c>
      <c r="N960">
        <f>COUNTIFS(olah!$Q960:Q15958,summary!A960,olah!$B960:B15958,summary!B960,olah!$N960:N15958,summary!C960,olah!$P960:P15958,summary!D960,olah!$T960:T15958,"Overtime")</f>
        <v>0</v>
      </c>
      <c r="O960">
        <f>COUNTIFS(olah!$Q$2:Q15958,summary!A960,olah!$B$2:B15958,summary!B960,olah!$T$2:T15958,"Overtime")</f>
        <v>0</v>
      </c>
      <c r="P960">
        <f>COUNTIFS(olah!$Q960:Q15958,summary!A960,olah!$B960:B15958,summary!B960,olah!$N960:N15958,summary!C960,olah!$P960:P15958,summary!D960,olah!$T960:T15958,"Early")</f>
        <v>0</v>
      </c>
      <c r="Q960">
        <f>COUNTIFS(olah!$Q$2:Q15958,summary!A960,olah!$B$2:B15958,summary!B960,olah!$T$2:T15958,"Early")</f>
        <v>0</v>
      </c>
      <c r="R960">
        <f>COUNTIFS(olah!$Q960:Q15958,summary!A960,olah!$B960:B15958,summary!B960,olah!$N960:N15958,summary!C960,olah!$P960:P15958,summary!D960,olah!$T960:T15958,"NA CO")</f>
        <v>0</v>
      </c>
      <c r="S960">
        <f>COUNTIFS(olah!$Q$2:Q15958,summary!A960,olah!$B$2:B15958,summary!B960,olah!$T$2:T15958,"NA CO")</f>
        <v>5</v>
      </c>
      <c r="T960" t="str">
        <f>olah!R960</f>
        <v>Attendance</v>
      </c>
      <c r="U960" t="str">
        <f>IF(T960="Permit", olah!T960, "No Permit")</f>
        <v>No Permit</v>
      </c>
    </row>
    <row r="961" spans="1:21" hidden="1" x14ac:dyDescent="0.3">
      <c r="A961" s="23">
        <v>44561</v>
      </c>
      <c r="B961" t="s">
        <v>260</v>
      </c>
      <c r="C961" t="s">
        <v>4633</v>
      </c>
      <c r="D961" t="s">
        <v>11606</v>
      </c>
      <c r="E961" t="str">
        <f>VLOOKUP(B961,olah!$B:$P,2,0)</f>
        <v>2021-12-02</v>
      </c>
      <c r="F961">
        <f>COUNTIFS(parameter!$J$4:$J$34,summary!A961,parameter!$I$4:$I$34,"&gt;="&amp;summary!$E961)</f>
        <v>30</v>
      </c>
      <c r="G961">
        <f>COUNTIFS(olah!$Q961:Q15959,summary!A961,olah!$B961:B15959,summary!B961,olah!$N961:N15959,summary!C961,olah!$P961:P15959,summary!D961,olah!$S961:S15959,"On Time")</f>
        <v>1</v>
      </c>
      <c r="H961">
        <f>COUNTIFS(olah!$Q$2:Q15959,summary!A961,olah!$B$2:B15959,summary!B961,olah!$S$2:S15959,"On Time")</f>
        <v>20</v>
      </c>
      <c r="I961">
        <f>COUNTIFS(olah!$Q961:Q15959,summary!A961,olah!$B961:B15959,summary!B961,olah!$N961:N15959,summary!C961,olah!$P961:P15959,summary!D961,olah!$S961:S15959,"Late")</f>
        <v>0</v>
      </c>
      <c r="J961">
        <f>COUNTIFS(olah!$Q$2:Q15959,summary!A961,olah!$B$2:B15959,summary!B961,olah!$S$2:S15959,"Late")</f>
        <v>0</v>
      </c>
      <c r="K961">
        <f t="shared" si="14"/>
        <v>10</v>
      </c>
      <c r="L961">
        <f>COUNTIFS(olah!$Q961:Q15959,summary!A961,olah!$B961:B15959,summary!B961,olah!$N961:N15959,summary!C961,olah!$P961:P15959,summary!D961,olah!$T961:T15959,"On Time CO")</f>
        <v>0</v>
      </c>
      <c r="M961">
        <f>COUNTIFS(olah!$Q$2:Q15959,summary!A961,olah!$B$2:B15959,summary!B961,olah!$T$2:T15959,"On Time CO")</f>
        <v>15</v>
      </c>
      <c r="N961">
        <f>COUNTIFS(olah!$Q961:Q15959,summary!A961,olah!$B961:B15959,summary!B961,olah!$N961:N15959,summary!C961,olah!$P961:P15959,summary!D961,olah!$T961:T15959,"Overtime")</f>
        <v>0</v>
      </c>
      <c r="O961">
        <f>COUNTIFS(olah!$Q$2:Q15959,summary!A961,olah!$B$2:B15959,summary!B961,olah!$T$2:T15959,"Overtime")</f>
        <v>0</v>
      </c>
      <c r="P961">
        <f>COUNTIFS(olah!$Q961:Q15959,summary!A961,olah!$B961:B15959,summary!B961,olah!$N961:N15959,summary!C961,olah!$P961:P15959,summary!D961,olah!$T961:T15959,"Early")</f>
        <v>0</v>
      </c>
      <c r="Q961">
        <f>COUNTIFS(olah!$Q$2:Q15959,summary!A961,olah!$B$2:B15959,summary!B961,olah!$T$2:T15959,"Early")</f>
        <v>0</v>
      </c>
      <c r="R961">
        <f>COUNTIFS(olah!$Q961:Q15959,summary!A961,olah!$B961:B15959,summary!B961,olah!$N961:N15959,summary!C961,olah!$P961:P15959,summary!D961,olah!$T961:T15959,"NA CO")</f>
        <v>1</v>
      </c>
      <c r="S961">
        <f>COUNTIFS(olah!$Q$2:Q15959,summary!A961,olah!$B$2:B15959,summary!B961,olah!$T$2:T15959,"NA CO")</f>
        <v>5</v>
      </c>
      <c r="T961" t="str">
        <f>olah!R961</f>
        <v>Daily Journey</v>
      </c>
      <c r="U961" t="str">
        <f>IF(T961="Permit", olah!T961, "No Permit")</f>
        <v>No Permit</v>
      </c>
    </row>
    <row r="962" spans="1:21" hidden="1" x14ac:dyDescent="0.3">
      <c r="A962" s="23">
        <v>44561</v>
      </c>
      <c r="B962" t="s">
        <v>260</v>
      </c>
      <c r="C962" t="s">
        <v>4633</v>
      </c>
      <c r="D962" t="s">
        <v>11607</v>
      </c>
      <c r="E962" t="str">
        <f>VLOOKUP(B962,olah!$B:$P,2,0)</f>
        <v>2021-12-02</v>
      </c>
      <c r="F962">
        <f>COUNTIFS(parameter!$J$4:$J$34,summary!A962,parameter!$I$4:$I$34,"&gt;="&amp;summary!$E962)</f>
        <v>30</v>
      </c>
      <c r="G962">
        <f>COUNTIFS(olah!$Q962:Q15960,summary!A962,olah!$B962:B15960,summary!B962,olah!$N962:N15960,summary!C962,olah!$P962:P15960,summary!D962,olah!$S962:S15960,"On Time")</f>
        <v>1</v>
      </c>
      <c r="H962">
        <f>COUNTIFS(olah!$Q$2:Q15960,summary!A962,olah!$B$2:B15960,summary!B962,olah!$S$2:S15960,"On Time")</f>
        <v>20</v>
      </c>
      <c r="I962">
        <f>COUNTIFS(olah!$Q962:Q15960,summary!A962,olah!$B962:B15960,summary!B962,olah!$N962:N15960,summary!C962,olah!$P962:P15960,summary!D962,olah!$S962:S15960,"Late")</f>
        <v>0</v>
      </c>
      <c r="J962">
        <f>COUNTIFS(olah!$Q$2:Q15960,summary!A962,olah!$B$2:B15960,summary!B962,olah!$S$2:S15960,"Late")</f>
        <v>0</v>
      </c>
      <c r="K962">
        <f t="shared" si="14"/>
        <v>10</v>
      </c>
      <c r="L962">
        <f>COUNTIFS(olah!$Q962:Q15960,summary!A962,olah!$B962:B15960,summary!B962,olah!$N962:N15960,summary!C962,olah!$P962:P15960,summary!D962,olah!$T962:T15960,"On Time CO")</f>
        <v>1</v>
      </c>
      <c r="M962">
        <f>COUNTIFS(olah!$Q$2:Q15960,summary!A962,olah!$B$2:B15960,summary!B962,olah!$T$2:T15960,"On Time CO")</f>
        <v>15</v>
      </c>
      <c r="N962">
        <f>COUNTIFS(olah!$Q962:Q15960,summary!A962,olah!$B962:B15960,summary!B962,olah!$N962:N15960,summary!C962,olah!$P962:P15960,summary!D962,olah!$T962:T15960,"Overtime")</f>
        <v>0</v>
      </c>
      <c r="O962">
        <f>COUNTIFS(olah!$Q$2:Q15960,summary!A962,olah!$B$2:B15960,summary!B962,olah!$T$2:T15960,"Overtime")</f>
        <v>0</v>
      </c>
      <c r="P962">
        <f>COUNTIFS(olah!$Q962:Q15960,summary!A962,olah!$B962:B15960,summary!B962,olah!$N962:N15960,summary!C962,olah!$P962:P15960,summary!D962,olah!$T962:T15960,"Early")</f>
        <v>0</v>
      </c>
      <c r="Q962">
        <f>COUNTIFS(olah!$Q$2:Q15960,summary!A962,olah!$B$2:B15960,summary!B962,olah!$T$2:T15960,"Early")</f>
        <v>0</v>
      </c>
      <c r="R962">
        <f>COUNTIFS(olah!$Q962:Q15960,summary!A962,olah!$B962:B15960,summary!B962,olah!$N962:N15960,summary!C962,olah!$P962:P15960,summary!D962,olah!$T962:T15960,"NA CO")</f>
        <v>0</v>
      </c>
      <c r="S962">
        <f>COUNTIFS(olah!$Q$2:Q15960,summary!A962,olah!$B$2:B15960,summary!B962,olah!$T$2:T15960,"NA CO")</f>
        <v>5</v>
      </c>
      <c r="T962" t="str">
        <f>olah!R962</f>
        <v>Daily Journey</v>
      </c>
      <c r="U962" t="str">
        <f>IF(T962="Permit", olah!T962, "No Permit")</f>
        <v>No Permit</v>
      </c>
    </row>
    <row r="963" spans="1:21" hidden="1" x14ac:dyDescent="0.3">
      <c r="A963" s="23">
        <v>44561</v>
      </c>
      <c r="B963" t="s">
        <v>260</v>
      </c>
      <c r="C963" t="s">
        <v>28</v>
      </c>
      <c r="D963" t="s">
        <v>11608</v>
      </c>
      <c r="E963" t="str">
        <f>VLOOKUP(B963,olah!$B:$P,2,0)</f>
        <v>2021-12-02</v>
      </c>
      <c r="F963">
        <f>COUNTIFS(parameter!$J$4:$J$34,summary!A963,parameter!$I$4:$I$34,"&gt;="&amp;summary!$E963)</f>
        <v>30</v>
      </c>
      <c r="G963">
        <f>COUNTIFS(olah!$Q963:Q15961,summary!A963,olah!$B963:B15961,summary!B963,olah!$N963:N15961,summary!C963,olah!$P963:P15961,summary!D963,olah!$S963:S15961,"On Time")</f>
        <v>1</v>
      </c>
      <c r="H963">
        <f>COUNTIFS(olah!$Q$2:Q15961,summary!A963,olah!$B$2:B15961,summary!B963,olah!$S$2:S15961,"On Time")</f>
        <v>20</v>
      </c>
      <c r="I963">
        <f>COUNTIFS(olah!$Q963:Q15961,summary!A963,olah!$B963:B15961,summary!B963,olah!$N963:N15961,summary!C963,olah!$P963:P15961,summary!D963,olah!$S963:S15961,"Late")</f>
        <v>0</v>
      </c>
      <c r="J963">
        <f>COUNTIFS(olah!$Q$2:Q15961,summary!A963,olah!$B$2:B15961,summary!B963,olah!$S$2:S15961,"Late")</f>
        <v>0</v>
      </c>
      <c r="K963">
        <f t="shared" ref="K963:K1026" si="15">F963-SUM(H963:J963)</f>
        <v>10</v>
      </c>
      <c r="L963">
        <f>COUNTIFS(olah!$Q963:Q15961,summary!A963,olah!$B963:B15961,summary!B963,olah!$N963:N15961,summary!C963,olah!$P963:P15961,summary!D963,olah!$T963:T15961,"On Time CO")</f>
        <v>1</v>
      </c>
      <c r="M963">
        <f>COUNTIFS(olah!$Q$2:Q15961,summary!A963,olah!$B$2:B15961,summary!B963,olah!$T$2:T15961,"On Time CO")</f>
        <v>15</v>
      </c>
      <c r="N963">
        <f>COUNTIFS(olah!$Q963:Q15961,summary!A963,olah!$B963:B15961,summary!B963,olah!$N963:N15961,summary!C963,olah!$P963:P15961,summary!D963,olah!$T963:T15961,"Overtime")</f>
        <v>0</v>
      </c>
      <c r="O963">
        <f>COUNTIFS(olah!$Q$2:Q15961,summary!A963,olah!$B$2:B15961,summary!B963,olah!$T$2:T15961,"Overtime")</f>
        <v>0</v>
      </c>
      <c r="P963">
        <f>COUNTIFS(olah!$Q963:Q15961,summary!A963,olah!$B963:B15961,summary!B963,olah!$N963:N15961,summary!C963,olah!$P963:P15961,summary!D963,olah!$T963:T15961,"Early")</f>
        <v>0</v>
      </c>
      <c r="Q963">
        <f>COUNTIFS(olah!$Q$2:Q15961,summary!A963,olah!$B$2:B15961,summary!B963,olah!$T$2:T15961,"Early")</f>
        <v>0</v>
      </c>
      <c r="R963">
        <f>COUNTIFS(olah!$Q963:Q15961,summary!A963,olah!$B963:B15961,summary!B963,olah!$N963:N15961,summary!C963,olah!$P963:P15961,summary!D963,olah!$T963:T15961,"NA CO")</f>
        <v>0</v>
      </c>
      <c r="S963">
        <f>COUNTIFS(olah!$Q$2:Q15961,summary!A963,olah!$B$2:B15961,summary!B963,olah!$T$2:T15961,"NA CO")</f>
        <v>5</v>
      </c>
      <c r="T963" t="str">
        <f>olah!R963</f>
        <v>Attendance</v>
      </c>
      <c r="U963" t="str">
        <f>IF(T963="Permit", olah!T963, "No Permit")</f>
        <v>No Permit</v>
      </c>
    </row>
    <row r="964" spans="1:21" hidden="1" x14ac:dyDescent="0.3">
      <c r="A964" s="23">
        <v>44561</v>
      </c>
      <c r="B964" t="s">
        <v>260</v>
      </c>
      <c r="C964" t="s">
        <v>4640</v>
      </c>
      <c r="D964" t="s">
        <v>11609</v>
      </c>
      <c r="E964" t="str">
        <f>VLOOKUP(B964,olah!$B:$P,2,0)</f>
        <v>2021-12-02</v>
      </c>
      <c r="F964">
        <f>COUNTIFS(parameter!$J$4:$J$34,summary!A964,parameter!$I$4:$I$34,"&gt;="&amp;summary!$E964)</f>
        <v>30</v>
      </c>
      <c r="G964">
        <f>COUNTIFS(olah!$Q964:Q15962,summary!A964,olah!$B964:B15962,summary!B964,olah!$N964:N15962,summary!C964,olah!$P964:P15962,summary!D964,olah!$S964:S15962,"On Time")</f>
        <v>1</v>
      </c>
      <c r="H964">
        <f>COUNTIFS(olah!$Q$2:Q15962,summary!A964,olah!$B$2:B15962,summary!B964,olah!$S$2:S15962,"On Time")</f>
        <v>20</v>
      </c>
      <c r="I964">
        <f>COUNTIFS(olah!$Q964:Q15962,summary!A964,olah!$B964:B15962,summary!B964,olah!$N964:N15962,summary!C964,olah!$P964:P15962,summary!D964,olah!$S964:S15962,"Late")</f>
        <v>0</v>
      </c>
      <c r="J964">
        <f>COUNTIFS(olah!$Q$2:Q15962,summary!A964,olah!$B$2:B15962,summary!B964,olah!$S$2:S15962,"Late")</f>
        <v>0</v>
      </c>
      <c r="K964">
        <f t="shared" si="15"/>
        <v>10</v>
      </c>
      <c r="L964">
        <f>COUNTIFS(olah!$Q964:Q15962,summary!A964,olah!$B964:B15962,summary!B964,olah!$N964:N15962,summary!C964,olah!$P964:P15962,summary!D964,olah!$T964:T15962,"On Time CO")</f>
        <v>0</v>
      </c>
      <c r="M964">
        <f>COUNTIFS(olah!$Q$2:Q15962,summary!A964,olah!$B$2:B15962,summary!B964,olah!$T$2:T15962,"On Time CO")</f>
        <v>15</v>
      </c>
      <c r="N964">
        <f>COUNTIFS(olah!$Q964:Q15962,summary!A964,olah!$B964:B15962,summary!B964,olah!$N964:N15962,summary!C964,olah!$P964:P15962,summary!D964,olah!$T964:T15962,"Overtime")</f>
        <v>0</v>
      </c>
      <c r="O964">
        <f>COUNTIFS(olah!$Q$2:Q15962,summary!A964,olah!$B$2:B15962,summary!B964,olah!$T$2:T15962,"Overtime")</f>
        <v>0</v>
      </c>
      <c r="P964">
        <f>COUNTIFS(olah!$Q964:Q15962,summary!A964,olah!$B964:B15962,summary!B964,olah!$N964:N15962,summary!C964,olah!$P964:P15962,summary!D964,olah!$T964:T15962,"Early")</f>
        <v>0</v>
      </c>
      <c r="Q964">
        <f>COUNTIFS(olah!$Q$2:Q15962,summary!A964,olah!$B$2:B15962,summary!B964,olah!$T$2:T15962,"Early")</f>
        <v>0</v>
      </c>
      <c r="R964">
        <f>COUNTIFS(olah!$Q964:Q15962,summary!A964,olah!$B964:B15962,summary!B964,olah!$N964:N15962,summary!C964,olah!$P964:P15962,summary!D964,olah!$T964:T15962,"NA CO")</f>
        <v>1</v>
      </c>
      <c r="S964">
        <f>COUNTIFS(olah!$Q$2:Q15962,summary!A964,olah!$B$2:B15962,summary!B964,olah!$T$2:T15962,"NA CO")</f>
        <v>5</v>
      </c>
      <c r="T964" t="str">
        <f>olah!R964</f>
        <v>Daily Journey</v>
      </c>
      <c r="U964" t="str">
        <f>IF(T964="Permit", olah!T964, "No Permit")</f>
        <v>No Permit</v>
      </c>
    </row>
    <row r="965" spans="1:21" hidden="1" x14ac:dyDescent="0.3">
      <c r="A965" s="23">
        <v>44561</v>
      </c>
      <c r="B965" t="s">
        <v>260</v>
      </c>
      <c r="C965" t="s">
        <v>28</v>
      </c>
      <c r="D965" t="s">
        <v>9024</v>
      </c>
      <c r="E965" t="str">
        <f>VLOOKUP(B965,olah!$B:$P,2,0)</f>
        <v>2021-12-02</v>
      </c>
      <c r="F965">
        <f>COUNTIFS(parameter!$J$4:$J$34,summary!A965,parameter!$I$4:$I$34,"&gt;="&amp;summary!$E965)</f>
        <v>30</v>
      </c>
      <c r="G965">
        <f>COUNTIFS(olah!$Q965:Q15963,summary!A965,olah!$B965:B15963,summary!B965,olah!$N965:N15963,summary!C965,olah!$P965:P15963,summary!D965,olah!$S965:S15963,"On Time")</f>
        <v>1</v>
      </c>
      <c r="H965">
        <f>COUNTIFS(olah!$Q$2:Q15963,summary!A965,olah!$B$2:B15963,summary!B965,olah!$S$2:S15963,"On Time")</f>
        <v>20</v>
      </c>
      <c r="I965">
        <f>COUNTIFS(olah!$Q965:Q15963,summary!A965,olah!$B965:B15963,summary!B965,olah!$N965:N15963,summary!C965,olah!$P965:P15963,summary!D965,olah!$S965:S15963,"Late")</f>
        <v>0</v>
      </c>
      <c r="J965">
        <f>COUNTIFS(olah!$Q$2:Q15963,summary!A965,olah!$B$2:B15963,summary!B965,olah!$S$2:S15963,"Late")</f>
        <v>0</v>
      </c>
      <c r="K965">
        <f t="shared" si="15"/>
        <v>10</v>
      </c>
      <c r="L965">
        <f>COUNTIFS(olah!$Q965:Q15963,summary!A965,olah!$B965:B15963,summary!B965,olah!$N965:N15963,summary!C965,olah!$P965:P15963,summary!D965,olah!$T965:T15963,"On Time CO")</f>
        <v>1</v>
      </c>
      <c r="M965">
        <f>COUNTIFS(olah!$Q$2:Q15963,summary!A965,olah!$B$2:B15963,summary!B965,olah!$T$2:T15963,"On Time CO")</f>
        <v>15</v>
      </c>
      <c r="N965">
        <f>COUNTIFS(olah!$Q965:Q15963,summary!A965,olah!$B965:B15963,summary!B965,olah!$N965:N15963,summary!C965,olah!$P965:P15963,summary!D965,olah!$T965:T15963,"Overtime")</f>
        <v>0</v>
      </c>
      <c r="O965">
        <f>COUNTIFS(olah!$Q$2:Q15963,summary!A965,olah!$B$2:B15963,summary!B965,olah!$T$2:T15963,"Overtime")</f>
        <v>0</v>
      </c>
      <c r="P965">
        <f>COUNTIFS(olah!$Q965:Q15963,summary!A965,olah!$B965:B15963,summary!B965,olah!$N965:N15963,summary!C965,olah!$P965:P15963,summary!D965,olah!$T965:T15963,"Early")</f>
        <v>0</v>
      </c>
      <c r="Q965">
        <f>COUNTIFS(olah!$Q$2:Q15963,summary!A965,olah!$B$2:B15963,summary!B965,olah!$T$2:T15963,"Early")</f>
        <v>0</v>
      </c>
      <c r="R965">
        <f>COUNTIFS(olah!$Q965:Q15963,summary!A965,olah!$B965:B15963,summary!B965,olah!$N965:N15963,summary!C965,olah!$P965:P15963,summary!D965,olah!$T965:T15963,"NA CO")</f>
        <v>0</v>
      </c>
      <c r="S965">
        <f>COUNTIFS(olah!$Q$2:Q15963,summary!A965,olah!$B$2:B15963,summary!B965,olah!$T$2:T15963,"NA CO")</f>
        <v>5</v>
      </c>
      <c r="T965" t="str">
        <f>olah!R965</f>
        <v>Attendance</v>
      </c>
      <c r="U965" t="str">
        <f>IF(T965="Permit", olah!T965, "No Permit")</f>
        <v>No Permit</v>
      </c>
    </row>
    <row r="966" spans="1:21" hidden="1" x14ac:dyDescent="0.3">
      <c r="A966" s="23">
        <v>44561</v>
      </c>
      <c r="B966" t="s">
        <v>260</v>
      </c>
      <c r="C966" t="s">
        <v>4633</v>
      </c>
      <c r="D966" t="s">
        <v>10213</v>
      </c>
      <c r="E966" t="str">
        <f>VLOOKUP(B966,olah!$B:$P,2,0)</f>
        <v>2021-12-02</v>
      </c>
      <c r="F966">
        <f>COUNTIFS(parameter!$J$4:$J$34,summary!A966,parameter!$I$4:$I$34,"&gt;="&amp;summary!$E966)</f>
        <v>30</v>
      </c>
      <c r="G966">
        <f>COUNTIFS(olah!$Q966:Q15964,summary!A966,olah!$B966:B15964,summary!B966,olah!$N966:N15964,summary!C966,olah!$P966:P15964,summary!D966,olah!$S966:S15964,"On Time")</f>
        <v>1</v>
      </c>
      <c r="H966">
        <f>COUNTIFS(olah!$Q$2:Q15964,summary!A966,olah!$B$2:B15964,summary!B966,olah!$S$2:S15964,"On Time")</f>
        <v>20</v>
      </c>
      <c r="I966">
        <f>COUNTIFS(olah!$Q966:Q15964,summary!A966,olah!$B966:B15964,summary!B966,olah!$N966:N15964,summary!C966,olah!$P966:P15964,summary!D966,olah!$S966:S15964,"Late")</f>
        <v>0</v>
      </c>
      <c r="J966">
        <f>COUNTIFS(olah!$Q$2:Q15964,summary!A966,olah!$B$2:B15964,summary!B966,olah!$S$2:S15964,"Late")</f>
        <v>0</v>
      </c>
      <c r="K966">
        <f t="shared" si="15"/>
        <v>10</v>
      </c>
      <c r="L966">
        <f>COUNTIFS(olah!$Q966:Q15964,summary!A966,olah!$B966:B15964,summary!B966,olah!$N966:N15964,summary!C966,olah!$P966:P15964,summary!D966,olah!$T966:T15964,"On Time CO")</f>
        <v>0</v>
      </c>
      <c r="M966">
        <f>COUNTIFS(olah!$Q$2:Q15964,summary!A966,olah!$B$2:B15964,summary!B966,olah!$T$2:T15964,"On Time CO")</f>
        <v>15</v>
      </c>
      <c r="N966">
        <f>COUNTIFS(olah!$Q966:Q15964,summary!A966,olah!$B966:B15964,summary!B966,olah!$N966:N15964,summary!C966,olah!$P966:P15964,summary!D966,olah!$T966:T15964,"Overtime")</f>
        <v>0</v>
      </c>
      <c r="O966">
        <f>COUNTIFS(olah!$Q$2:Q15964,summary!A966,olah!$B$2:B15964,summary!B966,olah!$T$2:T15964,"Overtime")</f>
        <v>0</v>
      </c>
      <c r="P966">
        <f>COUNTIFS(olah!$Q966:Q15964,summary!A966,olah!$B966:B15964,summary!B966,olah!$N966:N15964,summary!C966,olah!$P966:P15964,summary!D966,olah!$T966:T15964,"Early")</f>
        <v>0</v>
      </c>
      <c r="Q966">
        <f>COUNTIFS(olah!$Q$2:Q15964,summary!A966,olah!$B$2:B15964,summary!B966,olah!$T$2:T15964,"Early")</f>
        <v>0</v>
      </c>
      <c r="R966">
        <f>COUNTIFS(olah!$Q966:Q15964,summary!A966,olah!$B966:B15964,summary!B966,olah!$N966:N15964,summary!C966,olah!$P966:P15964,summary!D966,olah!$T966:T15964,"NA CO")</f>
        <v>1</v>
      </c>
      <c r="S966">
        <f>COUNTIFS(olah!$Q$2:Q15964,summary!A966,olah!$B$2:B15964,summary!B966,olah!$T$2:T15964,"NA CO")</f>
        <v>5</v>
      </c>
      <c r="T966" t="str">
        <f>olah!R966</f>
        <v>Daily Journey</v>
      </c>
      <c r="U966" t="str">
        <f>IF(T966="Permit", olah!T966, "No Permit")</f>
        <v>No Permit</v>
      </c>
    </row>
    <row r="967" spans="1:21" hidden="1" x14ac:dyDescent="0.3">
      <c r="A967" s="23">
        <v>44561</v>
      </c>
      <c r="B967" t="s">
        <v>260</v>
      </c>
      <c r="C967" t="s">
        <v>28</v>
      </c>
      <c r="D967" t="s">
        <v>7927</v>
      </c>
      <c r="E967" t="str">
        <f>VLOOKUP(B967,olah!$B:$P,2,0)</f>
        <v>2021-12-02</v>
      </c>
      <c r="F967">
        <f>COUNTIFS(parameter!$J$4:$J$34,summary!A967,parameter!$I$4:$I$34,"&gt;="&amp;summary!$E967)</f>
        <v>30</v>
      </c>
      <c r="G967">
        <f>COUNTIFS(olah!$Q967:Q15965,summary!A967,olah!$B967:B15965,summary!B967,olah!$N967:N15965,summary!C967,olah!$P967:P15965,summary!D967,olah!$S967:S15965,"On Time")</f>
        <v>1</v>
      </c>
      <c r="H967">
        <f>COUNTIFS(olah!$Q$2:Q15965,summary!A967,olah!$B$2:B15965,summary!B967,olah!$S$2:S15965,"On Time")</f>
        <v>20</v>
      </c>
      <c r="I967">
        <f>COUNTIFS(olah!$Q967:Q15965,summary!A967,olah!$B967:B15965,summary!B967,olah!$N967:N15965,summary!C967,olah!$P967:P15965,summary!D967,olah!$S967:S15965,"Late")</f>
        <v>0</v>
      </c>
      <c r="J967">
        <f>COUNTIFS(olah!$Q$2:Q15965,summary!A967,olah!$B$2:B15965,summary!B967,olah!$S$2:S15965,"Late")</f>
        <v>0</v>
      </c>
      <c r="K967">
        <f t="shared" si="15"/>
        <v>10</v>
      </c>
      <c r="L967">
        <f>COUNTIFS(olah!$Q967:Q15965,summary!A967,olah!$B967:B15965,summary!B967,olah!$N967:N15965,summary!C967,olah!$P967:P15965,summary!D967,olah!$T967:T15965,"On Time CO")</f>
        <v>1</v>
      </c>
      <c r="M967">
        <f>COUNTIFS(olah!$Q$2:Q15965,summary!A967,olah!$B$2:B15965,summary!B967,olah!$T$2:T15965,"On Time CO")</f>
        <v>15</v>
      </c>
      <c r="N967">
        <f>COUNTIFS(olah!$Q967:Q15965,summary!A967,olah!$B967:B15965,summary!B967,olah!$N967:N15965,summary!C967,olah!$P967:P15965,summary!D967,olah!$T967:T15965,"Overtime")</f>
        <v>0</v>
      </c>
      <c r="O967">
        <f>COUNTIFS(olah!$Q$2:Q15965,summary!A967,olah!$B$2:B15965,summary!B967,olah!$T$2:T15965,"Overtime")</f>
        <v>0</v>
      </c>
      <c r="P967">
        <f>COUNTIFS(olah!$Q967:Q15965,summary!A967,olah!$B967:B15965,summary!B967,olah!$N967:N15965,summary!C967,olah!$P967:P15965,summary!D967,olah!$T967:T15965,"Early")</f>
        <v>0</v>
      </c>
      <c r="Q967">
        <f>COUNTIFS(olah!$Q$2:Q15965,summary!A967,olah!$B$2:B15965,summary!B967,olah!$T$2:T15965,"Early")</f>
        <v>0</v>
      </c>
      <c r="R967">
        <f>COUNTIFS(olah!$Q967:Q15965,summary!A967,olah!$B967:B15965,summary!B967,olah!$N967:N15965,summary!C967,olah!$P967:P15965,summary!D967,olah!$T967:T15965,"NA CO")</f>
        <v>0</v>
      </c>
      <c r="S967">
        <f>COUNTIFS(olah!$Q$2:Q15965,summary!A967,olah!$B$2:B15965,summary!B967,olah!$T$2:T15965,"NA CO")</f>
        <v>5</v>
      </c>
      <c r="T967" t="str">
        <f>olah!R967</f>
        <v>Attendance</v>
      </c>
      <c r="U967" t="str">
        <f>IF(T967="Permit", olah!T967, "No Permit")</f>
        <v>No Permit</v>
      </c>
    </row>
    <row r="968" spans="1:21" hidden="1" x14ac:dyDescent="0.3">
      <c r="A968" s="23">
        <v>44561</v>
      </c>
      <c r="B968" t="s">
        <v>260</v>
      </c>
      <c r="C968" t="s">
        <v>4669</v>
      </c>
      <c r="D968" t="s">
        <v>11610</v>
      </c>
      <c r="E968" t="str">
        <f>VLOOKUP(B968,olah!$B:$P,2,0)</f>
        <v>2021-12-02</v>
      </c>
      <c r="F968">
        <f>COUNTIFS(parameter!$J$4:$J$34,summary!A968,parameter!$I$4:$I$34,"&gt;="&amp;summary!$E968)</f>
        <v>30</v>
      </c>
      <c r="G968">
        <f>COUNTIFS(olah!$Q968:Q15966,summary!A968,olah!$B968:B15966,summary!B968,olah!$N968:N15966,summary!C968,olah!$P968:P15966,summary!D968,olah!$S968:S15966,"On Time")</f>
        <v>1</v>
      </c>
      <c r="H968">
        <f>COUNTIFS(olah!$Q$2:Q15966,summary!A968,olah!$B$2:B15966,summary!B968,olah!$S$2:S15966,"On Time")</f>
        <v>20</v>
      </c>
      <c r="I968">
        <f>COUNTIFS(olah!$Q968:Q15966,summary!A968,olah!$B968:B15966,summary!B968,olah!$N968:N15966,summary!C968,olah!$P968:P15966,summary!D968,olah!$S968:S15966,"Late")</f>
        <v>0</v>
      </c>
      <c r="J968">
        <f>COUNTIFS(olah!$Q$2:Q15966,summary!A968,olah!$B$2:B15966,summary!B968,olah!$S$2:S15966,"Late")</f>
        <v>0</v>
      </c>
      <c r="K968">
        <f t="shared" si="15"/>
        <v>10</v>
      </c>
      <c r="L968">
        <f>COUNTIFS(olah!$Q968:Q15966,summary!A968,olah!$B968:B15966,summary!B968,olah!$N968:N15966,summary!C968,olah!$P968:P15966,summary!D968,olah!$T968:T15966,"On Time CO")</f>
        <v>1</v>
      </c>
      <c r="M968">
        <f>COUNTIFS(olah!$Q$2:Q15966,summary!A968,olah!$B$2:B15966,summary!B968,olah!$T$2:T15966,"On Time CO")</f>
        <v>15</v>
      </c>
      <c r="N968">
        <f>COUNTIFS(olah!$Q968:Q15966,summary!A968,olah!$B968:B15966,summary!B968,olah!$N968:N15966,summary!C968,olah!$P968:P15966,summary!D968,olah!$T968:T15966,"Overtime")</f>
        <v>0</v>
      </c>
      <c r="O968">
        <f>COUNTIFS(olah!$Q$2:Q15966,summary!A968,olah!$B$2:B15966,summary!B968,olah!$T$2:T15966,"Overtime")</f>
        <v>0</v>
      </c>
      <c r="P968">
        <f>COUNTIFS(olah!$Q968:Q15966,summary!A968,olah!$B968:B15966,summary!B968,olah!$N968:N15966,summary!C968,olah!$P968:P15966,summary!D968,olah!$T968:T15966,"Early")</f>
        <v>0</v>
      </c>
      <c r="Q968">
        <f>COUNTIFS(olah!$Q$2:Q15966,summary!A968,olah!$B$2:B15966,summary!B968,olah!$T$2:T15966,"Early")</f>
        <v>0</v>
      </c>
      <c r="R968">
        <f>COUNTIFS(olah!$Q968:Q15966,summary!A968,olah!$B968:B15966,summary!B968,olah!$N968:N15966,summary!C968,olah!$P968:P15966,summary!D968,olah!$T968:T15966,"NA CO")</f>
        <v>0</v>
      </c>
      <c r="S968">
        <f>COUNTIFS(olah!$Q$2:Q15966,summary!A968,olah!$B$2:B15966,summary!B968,olah!$T$2:T15966,"NA CO")</f>
        <v>5</v>
      </c>
      <c r="T968" t="str">
        <f>olah!R968</f>
        <v>Daily Journey</v>
      </c>
      <c r="U968" t="str">
        <f>IF(T968="Permit", olah!T968, "No Permit")</f>
        <v>No Permit</v>
      </c>
    </row>
    <row r="969" spans="1:21" hidden="1" x14ac:dyDescent="0.3">
      <c r="A969" s="23">
        <v>44561</v>
      </c>
      <c r="B969" t="s">
        <v>260</v>
      </c>
      <c r="C969" t="s">
        <v>28</v>
      </c>
      <c r="D969" t="s">
        <v>9025</v>
      </c>
      <c r="E969" t="str">
        <f>VLOOKUP(B969,olah!$B:$P,2,0)</f>
        <v>2021-12-02</v>
      </c>
      <c r="F969">
        <f>COUNTIFS(parameter!$J$4:$J$34,summary!A969,parameter!$I$4:$I$34,"&gt;="&amp;summary!$E969)</f>
        <v>30</v>
      </c>
      <c r="G969">
        <f>COUNTIFS(olah!$Q969:Q15967,summary!A969,olah!$B969:B15967,summary!B969,olah!$N969:N15967,summary!C969,olah!$P969:P15967,summary!D969,olah!$S969:S15967,"On Time")</f>
        <v>1</v>
      </c>
      <c r="H969">
        <f>COUNTIFS(olah!$Q$2:Q15967,summary!A969,olah!$B$2:B15967,summary!B969,olah!$S$2:S15967,"On Time")</f>
        <v>20</v>
      </c>
      <c r="I969">
        <f>COUNTIFS(olah!$Q969:Q15967,summary!A969,olah!$B969:B15967,summary!B969,olah!$N969:N15967,summary!C969,olah!$P969:P15967,summary!D969,olah!$S969:S15967,"Late")</f>
        <v>0</v>
      </c>
      <c r="J969">
        <f>COUNTIFS(olah!$Q$2:Q15967,summary!A969,olah!$B$2:B15967,summary!B969,olah!$S$2:S15967,"Late")</f>
        <v>0</v>
      </c>
      <c r="K969">
        <f t="shared" si="15"/>
        <v>10</v>
      </c>
      <c r="L969">
        <f>COUNTIFS(olah!$Q969:Q15967,summary!A969,olah!$B969:B15967,summary!B969,olah!$N969:N15967,summary!C969,olah!$P969:P15967,summary!D969,olah!$T969:T15967,"On Time CO")</f>
        <v>1</v>
      </c>
      <c r="M969">
        <f>COUNTIFS(olah!$Q$2:Q15967,summary!A969,olah!$B$2:B15967,summary!B969,olah!$T$2:T15967,"On Time CO")</f>
        <v>15</v>
      </c>
      <c r="N969">
        <f>COUNTIFS(olah!$Q969:Q15967,summary!A969,olah!$B969:B15967,summary!B969,olah!$N969:N15967,summary!C969,olah!$P969:P15967,summary!D969,olah!$T969:T15967,"Overtime")</f>
        <v>0</v>
      </c>
      <c r="O969">
        <f>COUNTIFS(olah!$Q$2:Q15967,summary!A969,olah!$B$2:B15967,summary!B969,olah!$T$2:T15967,"Overtime")</f>
        <v>0</v>
      </c>
      <c r="P969">
        <f>COUNTIFS(olah!$Q969:Q15967,summary!A969,olah!$B969:B15967,summary!B969,olah!$N969:N15967,summary!C969,olah!$P969:P15967,summary!D969,olah!$T969:T15967,"Early")</f>
        <v>0</v>
      </c>
      <c r="Q969">
        <f>COUNTIFS(olah!$Q$2:Q15967,summary!A969,olah!$B$2:B15967,summary!B969,olah!$T$2:T15967,"Early")</f>
        <v>0</v>
      </c>
      <c r="R969">
        <f>COUNTIFS(olah!$Q969:Q15967,summary!A969,olah!$B969:B15967,summary!B969,olah!$N969:N15967,summary!C969,olah!$P969:P15967,summary!D969,olah!$T969:T15967,"NA CO")</f>
        <v>0</v>
      </c>
      <c r="S969">
        <f>COUNTIFS(olah!$Q$2:Q15967,summary!A969,olah!$B$2:B15967,summary!B969,olah!$T$2:T15967,"NA CO")</f>
        <v>5</v>
      </c>
      <c r="T969" t="str">
        <f>olah!R969</f>
        <v>Attendance</v>
      </c>
      <c r="U969" t="str">
        <f>IF(T969="Permit", olah!T969, "No Permit")</f>
        <v>No Permit</v>
      </c>
    </row>
    <row r="970" spans="1:21" hidden="1" x14ac:dyDescent="0.3">
      <c r="A970" s="23">
        <v>44561</v>
      </c>
      <c r="B970" t="s">
        <v>260</v>
      </c>
      <c r="C970" t="s">
        <v>4633</v>
      </c>
      <c r="D970" t="s">
        <v>10214</v>
      </c>
      <c r="E970" t="str">
        <f>VLOOKUP(B970,olah!$B:$P,2,0)</f>
        <v>2021-12-02</v>
      </c>
      <c r="F970">
        <f>COUNTIFS(parameter!$J$4:$J$34,summary!A970,parameter!$I$4:$I$34,"&gt;="&amp;summary!$E970)</f>
        <v>30</v>
      </c>
      <c r="G970">
        <f>COUNTIFS(olah!$Q970:Q15968,summary!A970,olah!$B970:B15968,summary!B970,olah!$N970:N15968,summary!C970,olah!$P970:P15968,summary!D970,olah!$S970:S15968,"On Time")</f>
        <v>1</v>
      </c>
      <c r="H970">
        <f>COUNTIFS(olah!$Q$2:Q15968,summary!A970,olah!$B$2:B15968,summary!B970,olah!$S$2:S15968,"On Time")</f>
        <v>20</v>
      </c>
      <c r="I970">
        <f>COUNTIFS(olah!$Q970:Q15968,summary!A970,olah!$B970:B15968,summary!B970,olah!$N970:N15968,summary!C970,olah!$P970:P15968,summary!D970,olah!$S970:S15968,"Late")</f>
        <v>0</v>
      </c>
      <c r="J970">
        <f>COUNTIFS(olah!$Q$2:Q15968,summary!A970,olah!$B$2:B15968,summary!B970,olah!$S$2:S15968,"Late")</f>
        <v>0</v>
      </c>
      <c r="K970">
        <f t="shared" si="15"/>
        <v>10</v>
      </c>
      <c r="L970">
        <f>COUNTIFS(olah!$Q970:Q15968,summary!A970,olah!$B970:B15968,summary!B970,olah!$N970:N15968,summary!C970,olah!$P970:P15968,summary!D970,olah!$T970:T15968,"On Time CO")</f>
        <v>1</v>
      </c>
      <c r="M970">
        <f>COUNTIFS(olah!$Q$2:Q15968,summary!A970,olah!$B$2:B15968,summary!B970,olah!$T$2:T15968,"On Time CO")</f>
        <v>15</v>
      </c>
      <c r="N970">
        <f>COUNTIFS(olah!$Q970:Q15968,summary!A970,olah!$B970:B15968,summary!B970,olah!$N970:N15968,summary!C970,olah!$P970:P15968,summary!D970,olah!$T970:T15968,"Overtime")</f>
        <v>0</v>
      </c>
      <c r="O970">
        <f>COUNTIFS(olah!$Q$2:Q15968,summary!A970,olah!$B$2:B15968,summary!B970,olah!$T$2:T15968,"Overtime")</f>
        <v>0</v>
      </c>
      <c r="P970">
        <f>COUNTIFS(olah!$Q970:Q15968,summary!A970,olah!$B970:B15968,summary!B970,olah!$N970:N15968,summary!C970,olah!$P970:P15968,summary!D970,olah!$T970:T15968,"Early")</f>
        <v>0</v>
      </c>
      <c r="Q970">
        <f>COUNTIFS(olah!$Q$2:Q15968,summary!A970,olah!$B$2:B15968,summary!B970,olah!$T$2:T15968,"Early")</f>
        <v>0</v>
      </c>
      <c r="R970">
        <f>COUNTIFS(olah!$Q970:Q15968,summary!A970,olah!$B970:B15968,summary!B970,olah!$N970:N15968,summary!C970,olah!$P970:P15968,summary!D970,olah!$T970:T15968,"NA CO")</f>
        <v>0</v>
      </c>
      <c r="S970">
        <f>COUNTIFS(olah!$Q$2:Q15968,summary!A970,olah!$B$2:B15968,summary!B970,olah!$T$2:T15968,"NA CO")</f>
        <v>5</v>
      </c>
      <c r="T970" t="str">
        <f>olah!R970</f>
        <v>Daily Journey</v>
      </c>
      <c r="U970" t="str">
        <f>IF(T970="Permit", olah!T970, "No Permit")</f>
        <v>No Permit</v>
      </c>
    </row>
    <row r="971" spans="1:21" hidden="1" x14ac:dyDescent="0.3">
      <c r="A971" s="23">
        <v>44561</v>
      </c>
      <c r="B971" t="s">
        <v>260</v>
      </c>
      <c r="C971" t="s">
        <v>28</v>
      </c>
      <c r="D971" t="s">
        <v>7814</v>
      </c>
      <c r="E971" t="str">
        <f>VLOOKUP(B971,olah!$B:$P,2,0)</f>
        <v>2021-12-02</v>
      </c>
      <c r="F971">
        <f>COUNTIFS(parameter!$J$4:$J$34,summary!A971,parameter!$I$4:$I$34,"&gt;="&amp;summary!$E971)</f>
        <v>30</v>
      </c>
      <c r="G971">
        <f>COUNTIFS(olah!$Q971:Q15969,summary!A971,olah!$B971:B15969,summary!B971,olah!$N971:N15969,summary!C971,olah!$P971:P15969,summary!D971,olah!$S971:S15969,"On Time")</f>
        <v>1</v>
      </c>
      <c r="H971">
        <f>COUNTIFS(olah!$Q$2:Q15969,summary!A971,olah!$B$2:B15969,summary!B971,olah!$S$2:S15969,"On Time")</f>
        <v>20</v>
      </c>
      <c r="I971">
        <f>COUNTIFS(olah!$Q971:Q15969,summary!A971,olah!$B971:B15969,summary!B971,olah!$N971:N15969,summary!C971,olah!$P971:P15969,summary!D971,olah!$S971:S15969,"Late")</f>
        <v>0</v>
      </c>
      <c r="J971">
        <f>COUNTIFS(olah!$Q$2:Q15969,summary!A971,olah!$B$2:B15969,summary!B971,olah!$S$2:S15969,"Late")</f>
        <v>0</v>
      </c>
      <c r="K971">
        <f t="shared" si="15"/>
        <v>10</v>
      </c>
      <c r="L971">
        <f>COUNTIFS(olah!$Q971:Q15969,summary!A971,olah!$B971:B15969,summary!B971,olah!$N971:N15969,summary!C971,olah!$P971:P15969,summary!D971,olah!$T971:T15969,"On Time CO")</f>
        <v>1</v>
      </c>
      <c r="M971">
        <f>COUNTIFS(olah!$Q$2:Q15969,summary!A971,olah!$B$2:B15969,summary!B971,olah!$T$2:T15969,"On Time CO")</f>
        <v>15</v>
      </c>
      <c r="N971">
        <f>COUNTIFS(olah!$Q971:Q15969,summary!A971,olah!$B971:B15969,summary!B971,olah!$N971:N15969,summary!C971,olah!$P971:P15969,summary!D971,olah!$T971:T15969,"Overtime")</f>
        <v>0</v>
      </c>
      <c r="O971">
        <f>COUNTIFS(olah!$Q$2:Q15969,summary!A971,olah!$B$2:B15969,summary!B971,olah!$T$2:T15969,"Overtime")</f>
        <v>0</v>
      </c>
      <c r="P971">
        <f>COUNTIFS(olah!$Q971:Q15969,summary!A971,olah!$B971:B15969,summary!B971,olah!$N971:N15969,summary!C971,olah!$P971:P15969,summary!D971,olah!$T971:T15969,"Early")</f>
        <v>0</v>
      </c>
      <c r="Q971">
        <f>COUNTIFS(olah!$Q$2:Q15969,summary!A971,olah!$B$2:B15969,summary!B971,olah!$T$2:T15969,"Early")</f>
        <v>0</v>
      </c>
      <c r="R971">
        <f>COUNTIFS(olah!$Q971:Q15969,summary!A971,olah!$B971:B15969,summary!B971,olah!$N971:N15969,summary!C971,olah!$P971:P15969,summary!D971,olah!$T971:T15969,"NA CO")</f>
        <v>0</v>
      </c>
      <c r="S971">
        <f>COUNTIFS(olah!$Q$2:Q15969,summary!A971,olah!$B$2:B15969,summary!B971,olah!$T$2:T15969,"NA CO")</f>
        <v>5</v>
      </c>
      <c r="T971" t="str">
        <f>olah!R971</f>
        <v>Attendance</v>
      </c>
      <c r="U971" t="str">
        <f>IF(T971="Permit", olah!T971, "No Permit")</f>
        <v>No Permit</v>
      </c>
    </row>
    <row r="972" spans="1:21" hidden="1" x14ac:dyDescent="0.3">
      <c r="A972" s="23">
        <v>44561</v>
      </c>
      <c r="B972" t="s">
        <v>1210</v>
      </c>
      <c r="C972" t="s">
        <v>31</v>
      </c>
      <c r="D972" t="s">
        <v>1390</v>
      </c>
      <c r="E972" t="str">
        <f>VLOOKUP(B972,olah!$B:$P,2,0)</f>
        <v>2021-12-01</v>
      </c>
      <c r="F972">
        <f>COUNTIFS(parameter!$J$4:$J$34,summary!A972,parameter!$I$4:$I$34,"&gt;="&amp;summary!$E972)</f>
        <v>31</v>
      </c>
      <c r="G972">
        <f>COUNTIFS(olah!$Q972:Q15970,summary!A972,olah!$B972:B15970,summary!B972,olah!$N972:N15970,summary!C972,olah!$P972:P15970,summary!D972,olah!$S972:S15970,"On Time")</f>
        <v>1</v>
      </c>
      <c r="H972">
        <f>COUNTIFS(olah!$Q$2:Q15970,summary!A972,olah!$B$2:B15970,summary!B972,olah!$S$2:S15970,"On Time")</f>
        <v>21</v>
      </c>
      <c r="I972">
        <f>COUNTIFS(olah!$Q972:Q15970,summary!A972,olah!$B972:B15970,summary!B972,olah!$N972:N15970,summary!C972,olah!$P972:P15970,summary!D972,olah!$S972:S15970,"Late")</f>
        <v>0</v>
      </c>
      <c r="J972">
        <f>COUNTIFS(olah!$Q$2:Q15970,summary!A972,olah!$B$2:B15970,summary!B972,olah!$S$2:S15970,"Late")</f>
        <v>1</v>
      </c>
      <c r="K972">
        <f t="shared" si="15"/>
        <v>9</v>
      </c>
      <c r="L972">
        <f>COUNTIFS(olah!$Q972:Q15970,summary!A972,olah!$B972:B15970,summary!B972,olah!$N972:N15970,summary!C972,olah!$P972:P15970,summary!D972,olah!$T972:T15970,"On Time CO")</f>
        <v>1</v>
      </c>
      <c r="M972">
        <f>COUNTIFS(olah!$Q$2:Q15970,summary!A972,olah!$B$2:B15970,summary!B972,olah!$T$2:T15970,"On Time CO")</f>
        <v>21</v>
      </c>
      <c r="N972">
        <f>COUNTIFS(olah!$Q972:Q15970,summary!A972,olah!$B972:B15970,summary!B972,olah!$N972:N15970,summary!C972,olah!$P972:P15970,summary!D972,olah!$T972:T15970,"Overtime")</f>
        <v>0</v>
      </c>
      <c r="O972">
        <f>COUNTIFS(olah!$Q$2:Q15970,summary!A972,olah!$B$2:B15970,summary!B972,olah!$T$2:T15970,"Overtime")</f>
        <v>0</v>
      </c>
      <c r="P972">
        <f>COUNTIFS(olah!$Q972:Q15970,summary!A972,olah!$B972:B15970,summary!B972,olah!$N972:N15970,summary!C972,olah!$P972:P15970,summary!D972,olah!$T972:T15970,"Early")</f>
        <v>0</v>
      </c>
      <c r="Q972">
        <f>COUNTIFS(olah!$Q$2:Q15970,summary!A972,olah!$B$2:B15970,summary!B972,olah!$T$2:T15970,"Early")</f>
        <v>0</v>
      </c>
      <c r="R972">
        <f>COUNTIFS(olah!$Q972:Q15970,summary!A972,olah!$B972:B15970,summary!B972,olah!$N972:N15970,summary!C972,olah!$P972:P15970,summary!D972,olah!$T972:T15970,"NA CO")</f>
        <v>0</v>
      </c>
      <c r="S972">
        <f>COUNTIFS(olah!$Q$2:Q15970,summary!A972,olah!$B$2:B15970,summary!B972,olah!$T$2:T15970,"NA CO")</f>
        <v>1</v>
      </c>
      <c r="T972" t="str">
        <f>olah!R972</f>
        <v>Attendance</v>
      </c>
      <c r="U972" t="str">
        <f>IF(T972="Permit", olah!T972, "No Permit")</f>
        <v>No Permit</v>
      </c>
    </row>
    <row r="973" spans="1:21" hidden="1" x14ac:dyDescent="0.3">
      <c r="A973" s="23">
        <v>44561</v>
      </c>
      <c r="B973" t="s">
        <v>1210</v>
      </c>
      <c r="C973" t="s">
        <v>31</v>
      </c>
      <c r="D973" t="s">
        <v>5935</v>
      </c>
      <c r="E973" t="str">
        <f>VLOOKUP(B973,olah!$B:$P,2,0)</f>
        <v>2021-12-01</v>
      </c>
      <c r="F973">
        <f>COUNTIFS(parameter!$J$4:$J$34,summary!A973,parameter!$I$4:$I$34,"&gt;="&amp;summary!$E973)</f>
        <v>31</v>
      </c>
      <c r="G973">
        <f>COUNTIFS(olah!$Q973:Q15971,summary!A973,olah!$B973:B15971,summary!B973,olah!$N973:N15971,summary!C973,olah!$P973:P15971,summary!D973,olah!$S973:S15971,"On Time")</f>
        <v>0</v>
      </c>
      <c r="H973">
        <f>COUNTIFS(olah!$Q$2:Q15971,summary!A973,olah!$B$2:B15971,summary!B973,olah!$S$2:S15971,"On Time")</f>
        <v>21</v>
      </c>
      <c r="I973">
        <f>COUNTIFS(olah!$Q973:Q15971,summary!A973,olah!$B973:B15971,summary!B973,olah!$N973:N15971,summary!C973,olah!$P973:P15971,summary!D973,olah!$S973:S15971,"Late")</f>
        <v>1</v>
      </c>
      <c r="J973">
        <f>COUNTIFS(olah!$Q$2:Q15971,summary!A973,olah!$B$2:B15971,summary!B973,olah!$S$2:S15971,"Late")</f>
        <v>1</v>
      </c>
      <c r="K973">
        <f t="shared" si="15"/>
        <v>8</v>
      </c>
      <c r="L973">
        <f>COUNTIFS(olah!$Q973:Q15971,summary!A973,olah!$B973:B15971,summary!B973,olah!$N973:N15971,summary!C973,olah!$P973:P15971,summary!D973,olah!$T973:T15971,"On Time CO")</f>
        <v>1</v>
      </c>
      <c r="M973">
        <f>COUNTIFS(olah!$Q$2:Q15971,summary!A973,olah!$B$2:B15971,summary!B973,olah!$T$2:T15971,"On Time CO")</f>
        <v>21</v>
      </c>
      <c r="N973">
        <f>COUNTIFS(olah!$Q973:Q15971,summary!A973,olah!$B973:B15971,summary!B973,olah!$N973:N15971,summary!C973,olah!$P973:P15971,summary!D973,olah!$T973:T15971,"Overtime")</f>
        <v>0</v>
      </c>
      <c r="O973">
        <f>COUNTIFS(olah!$Q$2:Q15971,summary!A973,olah!$B$2:B15971,summary!B973,olah!$T$2:T15971,"Overtime")</f>
        <v>0</v>
      </c>
      <c r="P973">
        <f>COUNTIFS(olah!$Q973:Q15971,summary!A973,olah!$B973:B15971,summary!B973,olah!$N973:N15971,summary!C973,olah!$P973:P15971,summary!D973,olah!$T973:T15971,"Early")</f>
        <v>0</v>
      </c>
      <c r="Q973">
        <f>COUNTIFS(olah!$Q$2:Q15971,summary!A973,olah!$B$2:B15971,summary!B973,olah!$T$2:T15971,"Early")</f>
        <v>0</v>
      </c>
      <c r="R973">
        <f>COUNTIFS(olah!$Q973:Q15971,summary!A973,olah!$B973:B15971,summary!B973,olah!$N973:N15971,summary!C973,olah!$P973:P15971,summary!D973,olah!$T973:T15971,"NA CO")</f>
        <v>0</v>
      </c>
      <c r="S973">
        <f>COUNTIFS(olah!$Q$2:Q15971,summary!A973,olah!$B$2:B15971,summary!B973,olah!$T$2:T15971,"NA CO")</f>
        <v>1</v>
      </c>
      <c r="T973" t="str">
        <f>olah!R973</f>
        <v>Attendance</v>
      </c>
      <c r="U973" t="str">
        <f>IF(T973="Permit", olah!T973, "No Permit")</f>
        <v>No Permit</v>
      </c>
    </row>
    <row r="974" spans="1:21" hidden="1" x14ac:dyDescent="0.3">
      <c r="A974" s="23">
        <v>44561</v>
      </c>
      <c r="B974" t="s">
        <v>1210</v>
      </c>
      <c r="C974" t="s">
        <v>31</v>
      </c>
      <c r="D974" t="s">
        <v>11600</v>
      </c>
      <c r="E974" t="str">
        <f>VLOOKUP(B974,olah!$B:$P,2,0)</f>
        <v>2021-12-01</v>
      </c>
      <c r="F974">
        <f>COUNTIFS(parameter!$J$4:$J$34,summary!A974,parameter!$I$4:$I$34,"&gt;="&amp;summary!$E974)</f>
        <v>31</v>
      </c>
      <c r="G974">
        <f>COUNTIFS(olah!$Q974:Q15972,summary!A974,olah!$B974:B15972,summary!B974,olah!$N974:N15972,summary!C974,olah!$P974:P15972,summary!D974,olah!$S974:S15972,"On Time")</f>
        <v>1</v>
      </c>
      <c r="H974">
        <f>COUNTIFS(olah!$Q$2:Q15972,summary!A974,olah!$B$2:B15972,summary!B974,olah!$S$2:S15972,"On Time")</f>
        <v>21</v>
      </c>
      <c r="I974">
        <f>COUNTIFS(olah!$Q974:Q15972,summary!A974,olah!$B974:B15972,summary!B974,olah!$N974:N15972,summary!C974,olah!$P974:P15972,summary!D974,olah!$S974:S15972,"Late")</f>
        <v>0</v>
      </c>
      <c r="J974">
        <f>COUNTIFS(olah!$Q$2:Q15972,summary!A974,olah!$B$2:B15972,summary!B974,olah!$S$2:S15972,"Late")</f>
        <v>1</v>
      </c>
      <c r="K974">
        <f t="shared" si="15"/>
        <v>9</v>
      </c>
      <c r="L974">
        <f>COUNTIFS(olah!$Q974:Q15972,summary!A974,olah!$B974:B15972,summary!B974,olah!$N974:N15972,summary!C974,olah!$P974:P15972,summary!D974,olah!$T974:T15972,"On Time CO")</f>
        <v>1</v>
      </c>
      <c r="M974">
        <f>COUNTIFS(olah!$Q$2:Q15972,summary!A974,olah!$B$2:B15972,summary!B974,olah!$T$2:T15972,"On Time CO")</f>
        <v>21</v>
      </c>
      <c r="N974">
        <f>COUNTIFS(olah!$Q974:Q15972,summary!A974,olah!$B974:B15972,summary!B974,olah!$N974:N15972,summary!C974,olah!$P974:P15972,summary!D974,olah!$T974:T15972,"Overtime")</f>
        <v>0</v>
      </c>
      <c r="O974">
        <f>COUNTIFS(olah!$Q$2:Q15972,summary!A974,olah!$B$2:B15972,summary!B974,olah!$T$2:T15972,"Overtime")</f>
        <v>0</v>
      </c>
      <c r="P974">
        <f>COUNTIFS(olah!$Q974:Q15972,summary!A974,olah!$B974:B15972,summary!B974,olah!$N974:N15972,summary!C974,olah!$P974:P15972,summary!D974,olah!$T974:T15972,"Early")</f>
        <v>0</v>
      </c>
      <c r="Q974">
        <f>COUNTIFS(olah!$Q$2:Q15972,summary!A974,olah!$B$2:B15972,summary!B974,olah!$T$2:T15972,"Early")</f>
        <v>0</v>
      </c>
      <c r="R974">
        <f>COUNTIFS(olah!$Q974:Q15972,summary!A974,olah!$B974:B15972,summary!B974,olah!$N974:N15972,summary!C974,olah!$P974:P15972,summary!D974,olah!$T974:T15972,"NA CO")</f>
        <v>0</v>
      </c>
      <c r="S974">
        <f>COUNTIFS(olah!$Q$2:Q15972,summary!A974,olah!$B$2:B15972,summary!B974,olah!$T$2:T15972,"NA CO")</f>
        <v>1</v>
      </c>
      <c r="T974" t="str">
        <f>olah!R974</f>
        <v>Attendance</v>
      </c>
      <c r="U974" t="str">
        <f>IF(T974="Permit", olah!T974, "No Permit")</f>
        <v>No Permit</v>
      </c>
    </row>
    <row r="975" spans="1:21" hidden="1" x14ac:dyDescent="0.3">
      <c r="A975" s="23">
        <v>44561</v>
      </c>
      <c r="B975" t="s">
        <v>1210</v>
      </c>
      <c r="C975" t="s">
        <v>4691</v>
      </c>
      <c r="D975" t="s">
        <v>11601</v>
      </c>
      <c r="E975" t="str">
        <f>VLOOKUP(B975,olah!$B:$P,2,0)</f>
        <v>2021-12-01</v>
      </c>
      <c r="F975">
        <f>COUNTIFS(parameter!$J$4:$J$34,summary!A975,parameter!$I$4:$I$34,"&gt;="&amp;summary!$E975)</f>
        <v>31</v>
      </c>
      <c r="G975">
        <f>COUNTIFS(olah!$Q975:Q15973,summary!A975,olah!$B975:B15973,summary!B975,olah!$N975:N15973,summary!C975,olah!$P975:P15973,summary!D975,olah!$S975:S15973,"On Time")</f>
        <v>1</v>
      </c>
      <c r="H975">
        <f>COUNTIFS(olah!$Q$2:Q15973,summary!A975,olah!$B$2:B15973,summary!B975,olah!$S$2:S15973,"On Time")</f>
        <v>21</v>
      </c>
      <c r="I975">
        <f>COUNTIFS(olah!$Q975:Q15973,summary!A975,olah!$B975:B15973,summary!B975,olah!$N975:N15973,summary!C975,olah!$P975:P15973,summary!D975,olah!$S975:S15973,"Late")</f>
        <v>0</v>
      </c>
      <c r="J975">
        <f>COUNTIFS(olah!$Q$2:Q15973,summary!A975,olah!$B$2:B15973,summary!B975,olah!$S$2:S15973,"Late")</f>
        <v>1</v>
      </c>
      <c r="K975">
        <f t="shared" si="15"/>
        <v>9</v>
      </c>
      <c r="L975">
        <f>COUNTIFS(olah!$Q975:Q15973,summary!A975,olah!$B975:B15973,summary!B975,olah!$N975:N15973,summary!C975,olah!$P975:P15973,summary!D975,olah!$T975:T15973,"On Time CO")</f>
        <v>0</v>
      </c>
      <c r="M975">
        <f>COUNTIFS(olah!$Q$2:Q15973,summary!A975,olah!$B$2:B15973,summary!B975,olah!$T$2:T15973,"On Time CO")</f>
        <v>21</v>
      </c>
      <c r="N975">
        <f>COUNTIFS(olah!$Q975:Q15973,summary!A975,olah!$B975:B15973,summary!B975,olah!$N975:N15973,summary!C975,olah!$P975:P15973,summary!D975,olah!$T975:T15973,"Overtime")</f>
        <v>0</v>
      </c>
      <c r="O975">
        <f>COUNTIFS(olah!$Q$2:Q15973,summary!A975,olah!$B$2:B15973,summary!B975,olah!$T$2:T15973,"Overtime")</f>
        <v>0</v>
      </c>
      <c r="P975">
        <f>COUNTIFS(olah!$Q975:Q15973,summary!A975,olah!$B975:B15973,summary!B975,olah!$N975:N15973,summary!C975,olah!$P975:P15973,summary!D975,olah!$T975:T15973,"Early")</f>
        <v>0</v>
      </c>
      <c r="Q975">
        <f>COUNTIFS(olah!$Q$2:Q15973,summary!A975,olah!$B$2:B15973,summary!B975,olah!$T$2:T15973,"Early")</f>
        <v>0</v>
      </c>
      <c r="R975">
        <f>COUNTIFS(olah!$Q975:Q15973,summary!A975,olah!$B975:B15973,summary!B975,olah!$N975:N15973,summary!C975,olah!$P975:P15973,summary!D975,olah!$T975:T15973,"NA CO")</f>
        <v>1</v>
      </c>
      <c r="S975">
        <f>COUNTIFS(olah!$Q$2:Q15973,summary!A975,olah!$B$2:B15973,summary!B975,olah!$T$2:T15973,"NA CO")</f>
        <v>1</v>
      </c>
      <c r="T975" t="str">
        <f>olah!R975</f>
        <v>Daily Journey</v>
      </c>
      <c r="U975" t="str">
        <f>IF(T975="Permit", olah!T975, "No Permit")</f>
        <v>No Permit</v>
      </c>
    </row>
    <row r="976" spans="1:21" hidden="1" x14ac:dyDescent="0.3">
      <c r="A976" s="23">
        <v>44561</v>
      </c>
      <c r="B976" t="s">
        <v>1210</v>
      </c>
      <c r="C976" t="s">
        <v>31</v>
      </c>
      <c r="D976" t="s">
        <v>5936</v>
      </c>
      <c r="E976" t="str">
        <f>VLOOKUP(B976,olah!$B:$P,2,0)</f>
        <v>2021-12-01</v>
      </c>
      <c r="F976">
        <f>COUNTIFS(parameter!$J$4:$J$34,summary!A976,parameter!$I$4:$I$34,"&gt;="&amp;summary!$E976)</f>
        <v>31</v>
      </c>
      <c r="G976">
        <f>COUNTIFS(olah!$Q976:Q15974,summary!A976,olah!$B976:B15974,summary!B976,olah!$N976:N15974,summary!C976,olah!$P976:P15974,summary!D976,olah!$S976:S15974,"On Time")</f>
        <v>1</v>
      </c>
      <c r="H976">
        <f>COUNTIFS(olah!$Q$2:Q15974,summary!A976,olah!$B$2:B15974,summary!B976,olah!$S$2:S15974,"On Time")</f>
        <v>21</v>
      </c>
      <c r="I976">
        <f>COUNTIFS(olah!$Q976:Q15974,summary!A976,olah!$B976:B15974,summary!B976,olah!$N976:N15974,summary!C976,olah!$P976:P15974,summary!D976,olah!$S976:S15974,"Late")</f>
        <v>0</v>
      </c>
      <c r="J976">
        <f>COUNTIFS(olah!$Q$2:Q15974,summary!A976,olah!$B$2:B15974,summary!B976,olah!$S$2:S15974,"Late")</f>
        <v>1</v>
      </c>
      <c r="K976">
        <f t="shared" si="15"/>
        <v>9</v>
      </c>
      <c r="L976">
        <f>COUNTIFS(olah!$Q976:Q15974,summary!A976,olah!$B976:B15974,summary!B976,olah!$N976:N15974,summary!C976,olah!$P976:P15974,summary!D976,olah!$T976:T15974,"On Time CO")</f>
        <v>1</v>
      </c>
      <c r="M976">
        <f>COUNTIFS(olah!$Q$2:Q15974,summary!A976,olah!$B$2:B15974,summary!B976,olah!$T$2:T15974,"On Time CO")</f>
        <v>21</v>
      </c>
      <c r="N976">
        <f>COUNTIFS(olah!$Q976:Q15974,summary!A976,olah!$B976:B15974,summary!B976,olah!$N976:N15974,summary!C976,olah!$P976:P15974,summary!D976,olah!$T976:T15974,"Overtime")</f>
        <v>0</v>
      </c>
      <c r="O976">
        <f>COUNTIFS(olah!$Q$2:Q15974,summary!A976,olah!$B$2:B15974,summary!B976,olah!$T$2:T15974,"Overtime")</f>
        <v>0</v>
      </c>
      <c r="P976">
        <f>COUNTIFS(olah!$Q976:Q15974,summary!A976,olah!$B976:B15974,summary!B976,olah!$N976:N15974,summary!C976,olah!$P976:P15974,summary!D976,olah!$T976:T15974,"Early")</f>
        <v>0</v>
      </c>
      <c r="Q976">
        <f>COUNTIFS(olah!$Q$2:Q15974,summary!A976,olah!$B$2:B15974,summary!B976,olah!$T$2:T15974,"Early")</f>
        <v>0</v>
      </c>
      <c r="R976">
        <f>COUNTIFS(olah!$Q976:Q15974,summary!A976,olah!$B976:B15974,summary!B976,olah!$N976:N15974,summary!C976,olah!$P976:P15974,summary!D976,olah!$T976:T15974,"NA CO")</f>
        <v>0</v>
      </c>
      <c r="S976">
        <f>COUNTIFS(olah!$Q$2:Q15974,summary!A976,olah!$B$2:B15974,summary!B976,olah!$T$2:T15974,"NA CO")</f>
        <v>1</v>
      </c>
      <c r="T976" t="str">
        <f>olah!R976</f>
        <v>Attendance</v>
      </c>
      <c r="U976" t="str">
        <f>IF(T976="Permit", olah!T976, "No Permit")</f>
        <v>No Permit</v>
      </c>
    </row>
    <row r="977" spans="1:21" hidden="1" x14ac:dyDescent="0.3">
      <c r="A977" s="23">
        <v>44561</v>
      </c>
      <c r="B977" t="s">
        <v>1210</v>
      </c>
      <c r="C977" t="s">
        <v>31</v>
      </c>
      <c r="D977" t="s">
        <v>6082</v>
      </c>
      <c r="E977" t="str">
        <f>VLOOKUP(B977,olah!$B:$P,2,0)</f>
        <v>2021-12-01</v>
      </c>
      <c r="F977">
        <f>COUNTIFS(parameter!$J$4:$J$34,summary!A977,parameter!$I$4:$I$34,"&gt;="&amp;summary!$E977)</f>
        <v>31</v>
      </c>
      <c r="G977">
        <f>COUNTIFS(olah!$Q977:Q15975,summary!A977,olah!$B977:B15975,summary!B977,olah!$N977:N15975,summary!C977,olah!$P977:P15975,summary!D977,olah!$S977:S15975,"On Time")</f>
        <v>1</v>
      </c>
      <c r="H977">
        <f>COUNTIFS(olah!$Q$2:Q15975,summary!A977,olah!$B$2:B15975,summary!B977,olah!$S$2:S15975,"On Time")</f>
        <v>21</v>
      </c>
      <c r="I977">
        <f>COUNTIFS(olah!$Q977:Q15975,summary!A977,olah!$B977:B15975,summary!B977,olah!$N977:N15975,summary!C977,olah!$P977:P15975,summary!D977,olah!$S977:S15975,"Late")</f>
        <v>0</v>
      </c>
      <c r="J977">
        <f>COUNTIFS(olah!$Q$2:Q15975,summary!A977,olah!$B$2:B15975,summary!B977,olah!$S$2:S15975,"Late")</f>
        <v>1</v>
      </c>
      <c r="K977">
        <f t="shared" si="15"/>
        <v>9</v>
      </c>
      <c r="L977">
        <f>COUNTIFS(olah!$Q977:Q15975,summary!A977,olah!$B977:B15975,summary!B977,olah!$N977:N15975,summary!C977,olah!$P977:P15975,summary!D977,olah!$T977:T15975,"On Time CO")</f>
        <v>1</v>
      </c>
      <c r="M977">
        <f>COUNTIFS(olah!$Q$2:Q15975,summary!A977,olah!$B$2:B15975,summary!B977,olah!$T$2:T15975,"On Time CO")</f>
        <v>21</v>
      </c>
      <c r="N977">
        <f>COUNTIFS(olah!$Q977:Q15975,summary!A977,olah!$B977:B15975,summary!B977,olah!$N977:N15975,summary!C977,olah!$P977:P15975,summary!D977,olah!$T977:T15975,"Overtime")</f>
        <v>0</v>
      </c>
      <c r="O977">
        <f>COUNTIFS(olah!$Q$2:Q15975,summary!A977,olah!$B$2:B15975,summary!B977,olah!$T$2:T15975,"Overtime")</f>
        <v>0</v>
      </c>
      <c r="P977">
        <f>COUNTIFS(olah!$Q977:Q15975,summary!A977,olah!$B977:B15975,summary!B977,olah!$N977:N15975,summary!C977,olah!$P977:P15975,summary!D977,olah!$T977:T15975,"Early")</f>
        <v>0</v>
      </c>
      <c r="Q977">
        <f>COUNTIFS(olah!$Q$2:Q15975,summary!A977,olah!$B$2:B15975,summary!B977,olah!$T$2:T15975,"Early")</f>
        <v>0</v>
      </c>
      <c r="R977">
        <f>COUNTIFS(olah!$Q977:Q15975,summary!A977,olah!$B977:B15975,summary!B977,olah!$N977:N15975,summary!C977,olah!$P977:P15975,summary!D977,olah!$T977:T15975,"NA CO")</f>
        <v>0</v>
      </c>
      <c r="S977">
        <f>COUNTIFS(olah!$Q$2:Q15975,summary!A977,olah!$B$2:B15975,summary!B977,olah!$T$2:T15975,"NA CO")</f>
        <v>1</v>
      </c>
      <c r="T977" t="str">
        <f>olah!R977</f>
        <v>Attendance</v>
      </c>
      <c r="U977" t="str">
        <f>IF(T977="Permit", olah!T977, "No Permit")</f>
        <v>No Permit</v>
      </c>
    </row>
    <row r="978" spans="1:21" hidden="1" x14ac:dyDescent="0.3">
      <c r="A978" s="23">
        <v>44561</v>
      </c>
      <c r="B978" t="s">
        <v>1210</v>
      </c>
      <c r="C978" t="s">
        <v>31</v>
      </c>
      <c r="D978" t="s">
        <v>11602</v>
      </c>
      <c r="E978" t="str">
        <f>VLOOKUP(B978,olah!$B:$P,2,0)</f>
        <v>2021-12-01</v>
      </c>
      <c r="F978">
        <f>COUNTIFS(parameter!$J$4:$J$34,summary!A978,parameter!$I$4:$I$34,"&gt;="&amp;summary!$E978)</f>
        <v>31</v>
      </c>
      <c r="G978">
        <f>COUNTIFS(olah!$Q978:Q15976,summary!A978,olah!$B978:B15976,summary!B978,olah!$N978:N15976,summary!C978,olah!$P978:P15976,summary!D978,olah!$S978:S15976,"On Time")</f>
        <v>1</v>
      </c>
      <c r="H978">
        <f>COUNTIFS(olah!$Q$2:Q15976,summary!A978,olah!$B$2:B15976,summary!B978,olah!$S$2:S15976,"On Time")</f>
        <v>21</v>
      </c>
      <c r="I978">
        <f>COUNTIFS(olah!$Q978:Q15976,summary!A978,olah!$B978:B15976,summary!B978,olah!$N978:N15976,summary!C978,olah!$P978:P15976,summary!D978,olah!$S978:S15976,"Late")</f>
        <v>0</v>
      </c>
      <c r="J978">
        <f>COUNTIFS(olah!$Q$2:Q15976,summary!A978,olah!$B$2:B15976,summary!B978,olah!$S$2:S15976,"Late")</f>
        <v>1</v>
      </c>
      <c r="K978">
        <f t="shared" si="15"/>
        <v>9</v>
      </c>
      <c r="L978">
        <f>COUNTIFS(olah!$Q978:Q15976,summary!A978,olah!$B978:B15976,summary!B978,olah!$N978:N15976,summary!C978,olah!$P978:P15976,summary!D978,olah!$T978:T15976,"On Time CO")</f>
        <v>1</v>
      </c>
      <c r="M978">
        <f>COUNTIFS(olah!$Q$2:Q15976,summary!A978,olah!$B$2:B15976,summary!B978,olah!$T$2:T15976,"On Time CO")</f>
        <v>21</v>
      </c>
      <c r="N978">
        <f>COUNTIFS(olah!$Q978:Q15976,summary!A978,olah!$B978:B15976,summary!B978,olah!$N978:N15976,summary!C978,olah!$P978:P15976,summary!D978,olah!$T978:T15976,"Overtime")</f>
        <v>0</v>
      </c>
      <c r="O978">
        <f>COUNTIFS(olah!$Q$2:Q15976,summary!A978,olah!$B$2:B15976,summary!B978,olah!$T$2:T15976,"Overtime")</f>
        <v>0</v>
      </c>
      <c r="P978">
        <f>COUNTIFS(olah!$Q978:Q15976,summary!A978,olah!$B978:B15976,summary!B978,olah!$N978:N15976,summary!C978,olah!$P978:P15976,summary!D978,olah!$T978:T15976,"Early")</f>
        <v>0</v>
      </c>
      <c r="Q978">
        <f>COUNTIFS(olah!$Q$2:Q15976,summary!A978,olah!$B$2:B15976,summary!B978,olah!$T$2:T15976,"Early")</f>
        <v>0</v>
      </c>
      <c r="R978">
        <f>COUNTIFS(olah!$Q978:Q15976,summary!A978,olah!$B978:B15976,summary!B978,olah!$N978:N15976,summary!C978,olah!$P978:P15976,summary!D978,olah!$T978:T15976,"NA CO")</f>
        <v>0</v>
      </c>
      <c r="S978">
        <f>COUNTIFS(olah!$Q$2:Q15976,summary!A978,olah!$B$2:B15976,summary!B978,olah!$T$2:T15976,"NA CO")</f>
        <v>1</v>
      </c>
      <c r="T978" t="str">
        <f>olah!R978</f>
        <v>Attendance</v>
      </c>
      <c r="U978" t="str">
        <f>IF(T978="Permit", olah!T978, "No Permit")</f>
        <v>No Permit</v>
      </c>
    </row>
    <row r="979" spans="1:21" hidden="1" x14ac:dyDescent="0.3">
      <c r="A979" s="23">
        <v>44561</v>
      </c>
      <c r="B979" t="s">
        <v>1210</v>
      </c>
      <c r="C979" t="s">
        <v>31</v>
      </c>
      <c r="D979" t="s">
        <v>11603</v>
      </c>
      <c r="E979" t="str">
        <f>VLOOKUP(B979,olah!$B:$P,2,0)</f>
        <v>2021-12-01</v>
      </c>
      <c r="F979">
        <f>COUNTIFS(parameter!$J$4:$J$34,summary!A979,parameter!$I$4:$I$34,"&gt;="&amp;summary!$E979)</f>
        <v>31</v>
      </c>
      <c r="G979">
        <f>COUNTIFS(olah!$Q979:Q15977,summary!A979,olah!$B979:B15977,summary!B979,olah!$N979:N15977,summary!C979,olah!$P979:P15977,summary!D979,olah!$S979:S15977,"On Time")</f>
        <v>1</v>
      </c>
      <c r="H979">
        <f>COUNTIFS(olah!$Q$2:Q15977,summary!A979,olah!$B$2:B15977,summary!B979,olah!$S$2:S15977,"On Time")</f>
        <v>21</v>
      </c>
      <c r="I979">
        <f>COUNTIFS(olah!$Q979:Q15977,summary!A979,olah!$B979:B15977,summary!B979,olah!$N979:N15977,summary!C979,olah!$P979:P15977,summary!D979,olah!$S979:S15977,"Late")</f>
        <v>0</v>
      </c>
      <c r="J979">
        <f>COUNTIFS(olah!$Q$2:Q15977,summary!A979,olah!$B$2:B15977,summary!B979,olah!$S$2:S15977,"Late")</f>
        <v>1</v>
      </c>
      <c r="K979">
        <f t="shared" si="15"/>
        <v>9</v>
      </c>
      <c r="L979">
        <f>COUNTIFS(olah!$Q979:Q15977,summary!A979,olah!$B979:B15977,summary!B979,olah!$N979:N15977,summary!C979,olah!$P979:P15977,summary!D979,olah!$T979:T15977,"On Time CO")</f>
        <v>1</v>
      </c>
      <c r="M979">
        <f>COUNTIFS(olah!$Q$2:Q15977,summary!A979,olah!$B$2:B15977,summary!B979,olah!$T$2:T15977,"On Time CO")</f>
        <v>21</v>
      </c>
      <c r="N979">
        <f>COUNTIFS(olah!$Q979:Q15977,summary!A979,olah!$B979:B15977,summary!B979,olah!$N979:N15977,summary!C979,olah!$P979:P15977,summary!D979,olah!$T979:T15977,"Overtime")</f>
        <v>0</v>
      </c>
      <c r="O979">
        <f>COUNTIFS(olah!$Q$2:Q15977,summary!A979,olah!$B$2:B15977,summary!B979,olah!$T$2:T15977,"Overtime")</f>
        <v>0</v>
      </c>
      <c r="P979">
        <f>COUNTIFS(olah!$Q979:Q15977,summary!A979,olah!$B979:B15977,summary!B979,olah!$N979:N15977,summary!C979,olah!$P979:P15977,summary!D979,olah!$T979:T15977,"Early")</f>
        <v>0</v>
      </c>
      <c r="Q979">
        <f>COUNTIFS(olah!$Q$2:Q15977,summary!A979,olah!$B$2:B15977,summary!B979,olah!$T$2:T15977,"Early")</f>
        <v>0</v>
      </c>
      <c r="R979">
        <f>COUNTIFS(olah!$Q979:Q15977,summary!A979,olah!$B979:B15977,summary!B979,olah!$N979:N15977,summary!C979,olah!$P979:P15977,summary!D979,olah!$T979:T15977,"NA CO")</f>
        <v>0</v>
      </c>
      <c r="S979">
        <f>COUNTIFS(olah!$Q$2:Q15977,summary!A979,olah!$B$2:B15977,summary!B979,olah!$T$2:T15977,"NA CO")</f>
        <v>1</v>
      </c>
      <c r="T979" t="str">
        <f>olah!R979</f>
        <v>Attendance</v>
      </c>
      <c r="U979" t="str">
        <f>IF(T979="Permit", olah!T979, "No Permit")</f>
        <v>No Permit</v>
      </c>
    </row>
    <row r="980" spans="1:21" hidden="1" x14ac:dyDescent="0.3">
      <c r="A980" s="23">
        <v>44561</v>
      </c>
      <c r="B980" t="s">
        <v>1210</v>
      </c>
      <c r="C980" t="s">
        <v>31</v>
      </c>
      <c r="D980" t="s">
        <v>7108</v>
      </c>
      <c r="E980" t="str">
        <f>VLOOKUP(B980,olah!$B:$P,2,0)</f>
        <v>2021-12-01</v>
      </c>
      <c r="F980">
        <f>COUNTIFS(parameter!$J$4:$J$34,summary!A980,parameter!$I$4:$I$34,"&gt;="&amp;summary!$E980)</f>
        <v>31</v>
      </c>
      <c r="G980">
        <f>COUNTIFS(olah!$Q980:Q15978,summary!A980,olah!$B980:B15978,summary!B980,olah!$N980:N15978,summary!C980,olah!$P980:P15978,summary!D980,olah!$S980:S15978,"On Time")</f>
        <v>1</v>
      </c>
      <c r="H980">
        <f>COUNTIFS(olah!$Q$2:Q15978,summary!A980,olah!$B$2:B15978,summary!B980,olah!$S$2:S15978,"On Time")</f>
        <v>21</v>
      </c>
      <c r="I980">
        <f>COUNTIFS(olah!$Q980:Q15978,summary!A980,olah!$B980:B15978,summary!B980,olah!$N980:N15978,summary!C980,olah!$P980:P15978,summary!D980,olah!$S980:S15978,"Late")</f>
        <v>0</v>
      </c>
      <c r="J980">
        <f>COUNTIFS(olah!$Q$2:Q15978,summary!A980,olah!$B$2:B15978,summary!B980,olah!$S$2:S15978,"Late")</f>
        <v>1</v>
      </c>
      <c r="K980">
        <f t="shared" si="15"/>
        <v>9</v>
      </c>
      <c r="L980">
        <f>COUNTIFS(olah!$Q980:Q15978,summary!A980,olah!$B980:B15978,summary!B980,olah!$N980:N15978,summary!C980,olah!$P980:P15978,summary!D980,olah!$T980:T15978,"On Time CO")</f>
        <v>1</v>
      </c>
      <c r="M980">
        <f>COUNTIFS(olah!$Q$2:Q15978,summary!A980,olah!$B$2:B15978,summary!B980,olah!$T$2:T15978,"On Time CO")</f>
        <v>21</v>
      </c>
      <c r="N980">
        <f>COUNTIFS(olah!$Q980:Q15978,summary!A980,olah!$B980:B15978,summary!B980,olah!$N980:N15978,summary!C980,olah!$P980:P15978,summary!D980,olah!$T980:T15978,"Overtime")</f>
        <v>0</v>
      </c>
      <c r="O980">
        <f>COUNTIFS(olah!$Q$2:Q15978,summary!A980,olah!$B$2:B15978,summary!B980,olah!$T$2:T15978,"Overtime")</f>
        <v>0</v>
      </c>
      <c r="P980">
        <f>COUNTIFS(olah!$Q980:Q15978,summary!A980,olah!$B980:B15978,summary!B980,olah!$N980:N15978,summary!C980,olah!$P980:P15978,summary!D980,olah!$T980:T15978,"Early")</f>
        <v>0</v>
      </c>
      <c r="Q980">
        <f>COUNTIFS(olah!$Q$2:Q15978,summary!A980,olah!$B$2:B15978,summary!B980,olah!$T$2:T15978,"Early")</f>
        <v>0</v>
      </c>
      <c r="R980">
        <f>COUNTIFS(olah!$Q980:Q15978,summary!A980,olah!$B980:B15978,summary!B980,olah!$N980:N15978,summary!C980,olah!$P980:P15978,summary!D980,olah!$T980:T15978,"NA CO")</f>
        <v>0</v>
      </c>
      <c r="S980">
        <f>COUNTIFS(olah!$Q$2:Q15978,summary!A980,olah!$B$2:B15978,summary!B980,olah!$T$2:T15978,"NA CO")</f>
        <v>1</v>
      </c>
      <c r="T980" t="str">
        <f>olah!R980</f>
        <v>Attendance</v>
      </c>
      <c r="U980" t="str">
        <f>IF(T980="Permit", olah!T980, "No Permit")</f>
        <v>No Permit</v>
      </c>
    </row>
    <row r="981" spans="1:21" hidden="1" x14ac:dyDescent="0.3">
      <c r="A981" s="23">
        <v>44561</v>
      </c>
      <c r="B981" t="s">
        <v>1210</v>
      </c>
      <c r="C981" t="s">
        <v>31</v>
      </c>
      <c r="D981" t="s">
        <v>11604</v>
      </c>
      <c r="E981" t="str">
        <f>VLOOKUP(B981,olah!$B:$P,2,0)</f>
        <v>2021-12-01</v>
      </c>
      <c r="F981">
        <f>COUNTIFS(parameter!$J$4:$J$34,summary!A981,parameter!$I$4:$I$34,"&gt;="&amp;summary!$E981)</f>
        <v>31</v>
      </c>
      <c r="G981">
        <f>COUNTIFS(olah!$Q981:Q15979,summary!A981,olah!$B981:B15979,summary!B981,olah!$N981:N15979,summary!C981,olah!$P981:P15979,summary!D981,olah!$S981:S15979,"On Time")</f>
        <v>1</v>
      </c>
      <c r="H981">
        <f>COUNTIFS(olah!$Q$2:Q15979,summary!A981,olah!$B$2:B15979,summary!B981,olah!$S$2:S15979,"On Time")</f>
        <v>21</v>
      </c>
      <c r="I981">
        <f>COUNTIFS(olah!$Q981:Q15979,summary!A981,olah!$B981:B15979,summary!B981,olah!$N981:N15979,summary!C981,olah!$P981:P15979,summary!D981,olah!$S981:S15979,"Late")</f>
        <v>0</v>
      </c>
      <c r="J981">
        <f>COUNTIFS(olah!$Q$2:Q15979,summary!A981,olah!$B$2:B15979,summary!B981,olah!$S$2:S15979,"Late")</f>
        <v>1</v>
      </c>
      <c r="K981">
        <f t="shared" si="15"/>
        <v>9</v>
      </c>
      <c r="L981">
        <f>COUNTIFS(olah!$Q981:Q15979,summary!A981,olah!$B981:B15979,summary!B981,olah!$N981:N15979,summary!C981,olah!$P981:P15979,summary!D981,olah!$T981:T15979,"On Time CO")</f>
        <v>1</v>
      </c>
      <c r="M981">
        <f>COUNTIFS(olah!$Q$2:Q15979,summary!A981,olah!$B$2:B15979,summary!B981,olah!$T$2:T15979,"On Time CO")</f>
        <v>21</v>
      </c>
      <c r="N981">
        <f>COUNTIFS(olah!$Q981:Q15979,summary!A981,olah!$B981:B15979,summary!B981,olah!$N981:N15979,summary!C981,olah!$P981:P15979,summary!D981,olah!$T981:T15979,"Overtime")</f>
        <v>0</v>
      </c>
      <c r="O981">
        <f>COUNTIFS(olah!$Q$2:Q15979,summary!A981,olah!$B$2:B15979,summary!B981,olah!$T$2:T15979,"Overtime")</f>
        <v>0</v>
      </c>
      <c r="P981">
        <f>COUNTIFS(olah!$Q981:Q15979,summary!A981,olah!$B981:B15979,summary!B981,olah!$N981:N15979,summary!C981,olah!$P981:P15979,summary!D981,olah!$T981:T15979,"Early")</f>
        <v>0</v>
      </c>
      <c r="Q981">
        <f>COUNTIFS(olah!$Q$2:Q15979,summary!A981,olah!$B$2:B15979,summary!B981,olah!$T$2:T15979,"Early")</f>
        <v>0</v>
      </c>
      <c r="R981">
        <f>COUNTIFS(olah!$Q981:Q15979,summary!A981,olah!$B981:B15979,summary!B981,olah!$N981:N15979,summary!C981,olah!$P981:P15979,summary!D981,olah!$T981:T15979,"NA CO")</f>
        <v>0</v>
      </c>
      <c r="S981">
        <f>COUNTIFS(olah!$Q$2:Q15979,summary!A981,olah!$B$2:B15979,summary!B981,olah!$T$2:T15979,"NA CO")</f>
        <v>1</v>
      </c>
      <c r="T981" t="str">
        <f>olah!R981</f>
        <v>Attendance</v>
      </c>
      <c r="U981" t="str">
        <f>IF(T981="Permit", olah!T981, "No Permit")</f>
        <v>No Permit</v>
      </c>
    </row>
    <row r="982" spans="1:21" hidden="1" x14ac:dyDescent="0.3">
      <c r="A982" s="23">
        <v>44561</v>
      </c>
      <c r="B982" t="s">
        <v>1210</v>
      </c>
      <c r="C982" t="s">
        <v>31</v>
      </c>
      <c r="D982" t="s">
        <v>11605</v>
      </c>
      <c r="E982" t="str">
        <f>VLOOKUP(B982,olah!$B:$P,2,0)</f>
        <v>2021-12-01</v>
      </c>
      <c r="F982">
        <f>COUNTIFS(parameter!$J$4:$J$34,summary!A982,parameter!$I$4:$I$34,"&gt;="&amp;summary!$E982)</f>
        <v>31</v>
      </c>
      <c r="G982">
        <f>COUNTIFS(olah!$Q982:Q15980,summary!A982,olah!$B982:B15980,summary!B982,olah!$N982:N15980,summary!C982,olah!$P982:P15980,summary!D982,olah!$S982:S15980,"On Time")</f>
        <v>1</v>
      </c>
      <c r="H982">
        <f>COUNTIFS(olah!$Q$2:Q15980,summary!A982,olah!$B$2:B15980,summary!B982,olah!$S$2:S15980,"On Time")</f>
        <v>21</v>
      </c>
      <c r="I982">
        <f>COUNTIFS(olah!$Q982:Q15980,summary!A982,olah!$B982:B15980,summary!B982,olah!$N982:N15980,summary!C982,olah!$P982:P15980,summary!D982,olah!$S982:S15980,"Late")</f>
        <v>0</v>
      </c>
      <c r="J982">
        <f>COUNTIFS(olah!$Q$2:Q15980,summary!A982,olah!$B$2:B15980,summary!B982,olah!$S$2:S15980,"Late")</f>
        <v>1</v>
      </c>
      <c r="K982">
        <f t="shared" si="15"/>
        <v>9</v>
      </c>
      <c r="L982">
        <f>COUNTIFS(olah!$Q982:Q15980,summary!A982,olah!$B982:B15980,summary!B982,olah!$N982:N15980,summary!C982,olah!$P982:P15980,summary!D982,olah!$T982:T15980,"On Time CO")</f>
        <v>1</v>
      </c>
      <c r="M982">
        <f>COUNTIFS(olah!$Q$2:Q15980,summary!A982,olah!$B$2:B15980,summary!B982,olah!$T$2:T15980,"On Time CO")</f>
        <v>21</v>
      </c>
      <c r="N982">
        <f>COUNTIFS(olah!$Q982:Q15980,summary!A982,olah!$B982:B15980,summary!B982,olah!$N982:N15980,summary!C982,olah!$P982:P15980,summary!D982,olah!$T982:T15980,"Overtime")</f>
        <v>0</v>
      </c>
      <c r="O982">
        <f>COUNTIFS(olah!$Q$2:Q15980,summary!A982,olah!$B$2:B15980,summary!B982,olah!$T$2:T15980,"Overtime")</f>
        <v>0</v>
      </c>
      <c r="P982">
        <f>COUNTIFS(olah!$Q982:Q15980,summary!A982,olah!$B982:B15980,summary!B982,olah!$N982:N15980,summary!C982,olah!$P982:P15980,summary!D982,olah!$T982:T15980,"Early")</f>
        <v>0</v>
      </c>
      <c r="Q982">
        <f>COUNTIFS(olah!$Q$2:Q15980,summary!A982,olah!$B$2:B15980,summary!B982,olah!$T$2:T15980,"Early")</f>
        <v>0</v>
      </c>
      <c r="R982">
        <f>COUNTIFS(olah!$Q982:Q15980,summary!A982,olah!$B982:B15980,summary!B982,olah!$N982:N15980,summary!C982,olah!$P982:P15980,summary!D982,olah!$T982:T15980,"NA CO")</f>
        <v>0</v>
      </c>
      <c r="S982">
        <f>COUNTIFS(olah!$Q$2:Q15980,summary!A982,olah!$B$2:B15980,summary!B982,olah!$T$2:T15980,"NA CO")</f>
        <v>1</v>
      </c>
      <c r="T982" t="str">
        <f>olah!R982</f>
        <v>Attendance</v>
      </c>
      <c r="U982" t="str">
        <f>IF(T982="Permit", olah!T982, "No Permit")</f>
        <v>No Permit</v>
      </c>
    </row>
    <row r="983" spans="1:21" hidden="1" x14ac:dyDescent="0.3">
      <c r="A983" s="23">
        <v>44561</v>
      </c>
      <c r="B983" t="s">
        <v>1210</v>
      </c>
      <c r="C983" t="s">
        <v>31</v>
      </c>
      <c r="D983" t="s">
        <v>11606</v>
      </c>
      <c r="E983" t="str">
        <f>VLOOKUP(B983,olah!$B:$P,2,0)</f>
        <v>2021-12-01</v>
      </c>
      <c r="F983">
        <f>COUNTIFS(parameter!$J$4:$J$34,summary!A983,parameter!$I$4:$I$34,"&gt;="&amp;summary!$E983)</f>
        <v>31</v>
      </c>
      <c r="G983">
        <f>COUNTIFS(olah!$Q983:Q15981,summary!A983,olah!$B983:B15981,summary!B983,olah!$N983:N15981,summary!C983,olah!$P983:P15981,summary!D983,olah!$S983:S15981,"On Time")</f>
        <v>1</v>
      </c>
      <c r="H983">
        <f>COUNTIFS(olah!$Q$2:Q15981,summary!A983,olah!$B$2:B15981,summary!B983,olah!$S$2:S15981,"On Time")</f>
        <v>21</v>
      </c>
      <c r="I983">
        <f>COUNTIFS(olah!$Q983:Q15981,summary!A983,olah!$B983:B15981,summary!B983,olah!$N983:N15981,summary!C983,olah!$P983:P15981,summary!D983,olah!$S983:S15981,"Late")</f>
        <v>0</v>
      </c>
      <c r="J983">
        <f>COUNTIFS(olah!$Q$2:Q15981,summary!A983,olah!$B$2:B15981,summary!B983,olah!$S$2:S15981,"Late")</f>
        <v>1</v>
      </c>
      <c r="K983">
        <f t="shared" si="15"/>
        <v>9</v>
      </c>
      <c r="L983">
        <f>COUNTIFS(olah!$Q983:Q15981,summary!A983,olah!$B983:B15981,summary!B983,olah!$N983:N15981,summary!C983,olah!$P983:P15981,summary!D983,olah!$T983:T15981,"On Time CO")</f>
        <v>1</v>
      </c>
      <c r="M983">
        <f>COUNTIFS(olah!$Q$2:Q15981,summary!A983,olah!$B$2:B15981,summary!B983,olah!$T$2:T15981,"On Time CO")</f>
        <v>21</v>
      </c>
      <c r="N983">
        <f>COUNTIFS(olah!$Q983:Q15981,summary!A983,olah!$B983:B15981,summary!B983,olah!$N983:N15981,summary!C983,olah!$P983:P15981,summary!D983,olah!$T983:T15981,"Overtime")</f>
        <v>0</v>
      </c>
      <c r="O983">
        <f>COUNTIFS(olah!$Q$2:Q15981,summary!A983,olah!$B$2:B15981,summary!B983,olah!$T$2:T15981,"Overtime")</f>
        <v>0</v>
      </c>
      <c r="P983">
        <f>COUNTIFS(olah!$Q983:Q15981,summary!A983,olah!$B983:B15981,summary!B983,olah!$N983:N15981,summary!C983,olah!$P983:P15981,summary!D983,olah!$T983:T15981,"Early")</f>
        <v>0</v>
      </c>
      <c r="Q983">
        <f>COUNTIFS(olah!$Q$2:Q15981,summary!A983,olah!$B$2:B15981,summary!B983,olah!$T$2:T15981,"Early")</f>
        <v>0</v>
      </c>
      <c r="R983">
        <f>COUNTIFS(olah!$Q983:Q15981,summary!A983,olah!$B983:B15981,summary!B983,olah!$N983:N15981,summary!C983,olah!$P983:P15981,summary!D983,olah!$T983:T15981,"NA CO")</f>
        <v>0</v>
      </c>
      <c r="S983">
        <f>COUNTIFS(olah!$Q$2:Q15981,summary!A983,olah!$B$2:B15981,summary!B983,olah!$T$2:T15981,"NA CO")</f>
        <v>1</v>
      </c>
      <c r="T983" t="str">
        <f>olah!R983</f>
        <v>Attendance</v>
      </c>
      <c r="U983" t="str">
        <f>IF(T983="Permit", olah!T983, "No Permit")</f>
        <v>No Permit</v>
      </c>
    </row>
    <row r="984" spans="1:21" hidden="1" x14ac:dyDescent="0.3">
      <c r="A984" s="23">
        <v>44561</v>
      </c>
      <c r="B984" t="s">
        <v>1210</v>
      </c>
      <c r="C984" t="s">
        <v>31</v>
      </c>
      <c r="D984" t="s">
        <v>10202</v>
      </c>
      <c r="E984" t="str">
        <f>VLOOKUP(B984,olah!$B:$P,2,0)</f>
        <v>2021-12-01</v>
      </c>
      <c r="F984">
        <f>COUNTIFS(parameter!$J$4:$J$34,summary!A984,parameter!$I$4:$I$34,"&gt;="&amp;summary!$E984)</f>
        <v>31</v>
      </c>
      <c r="G984">
        <f>COUNTIFS(olah!$Q984:Q15982,summary!A984,olah!$B984:B15982,summary!B984,olah!$N984:N15982,summary!C984,olah!$P984:P15982,summary!D984,olah!$S984:S15982,"On Time")</f>
        <v>1</v>
      </c>
      <c r="H984">
        <f>COUNTIFS(olah!$Q$2:Q15982,summary!A984,olah!$B$2:B15982,summary!B984,olah!$S$2:S15982,"On Time")</f>
        <v>21</v>
      </c>
      <c r="I984">
        <f>COUNTIFS(olah!$Q984:Q15982,summary!A984,olah!$B984:B15982,summary!B984,olah!$N984:N15982,summary!C984,olah!$P984:P15982,summary!D984,olah!$S984:S15982,"Late")</f>
        <v>0</v>
      </c>
      <c r="J984">
        <f>COUNTIFS(olah!$Q$2:Q15982,summary!A984,olah!$B$2:B15982,summary!B984,olah!$S$2:S15982,"Late")</f>
        <v>1</v>
      </c>
      <c r="K984">
        <f t="shared" si="15"/>
        <v>9</v>
      </c>
      <c r="L984">
        <f>COUNTIFS(olah!$Q984:Q15982,summary!A984,olah!$B984:B15982,summary!B984,olah!$N984:N15982,summary!C984,olah!$P984:P15982,summary!D984,olah!$T984:T15982,"On Time CO")</f>
        <v>1</v>
      </c>
      <c r="M984">
        <f>COUNTIFS(olah!$Q$2:Q15982,summary!A984,olah!$B$2:B15982,summary!B984,olah!$T$2:T15982,"On Time CO")</f>
        <v>21</v>
      </c>
      <c r="N984">
        <f>COUNTIFS(olah!$Q984:Q15982,summary!A984,olah!$B984:B15982,summary!B984,olah!$N984:N15982,summary!C984,olah!$P984:P15982,summary!D984,olah!$T984:T15982,"Overtime")</f>
        <v>0</v>
      </c>
      <c r="O984">
        <f>COUNTIFS(olah!$Q$2:Q15982,summary!A984,olah!$B$2:B15982,summary!B984,olah!$T$2:T15982,"Overtime")</f>
        <v>0</v>
      </c>
      <c r="P984">
        <f>COUNTIFS(olah!$Q984:Q15982,summary!A984,olah!$B984:B15982,summary!B984,olah!$N984:N15982,summary!C984,olah!$P984:P15982,summary!D984,olah!$T984:T15982,"Early")</f>
        <v>0</v>
      </c>
      <c r="Q984">
        <f>COUNTIFS(olah!$Q$2:Q15982,summary!A984,olah!$B$2:B15982,summary!B984,olah!$T$2:T15982,"Early")</f>
        <v>0</v>
      </c>
      <c r="R984">
        <f>COUNTIFS(olah!$Q984:Q15982,summary!A984,olah!$B984:B15982,summary!B984,olah!$N984:N15982,summary!C984,olah!$P984:P15982,summary!D984,olah!$T984:T15982,"NA CO")</f>
        <v>0</v>
      </c>
      <c r="S984">
        <f>COUNTIFS(olah!$Q$2:Q15982,summary!A984,olah!$B$2:B15982,summary!B984,olah!$T$2:T15982,"NA CO")</f>
        <v>1</v>
      </c>
      <c r="T984" t="str">
        <f>olah!R984</f>
        <v>Attendance</v>
      </c>
      <c r="U984" t="str">
        <f>IF(T984="Permit", olah!T984, "No Permit")</f>
        <v>No Permit</v>
      </c>
    </row>
    <row r="985" spans="1:21" hidden="1" x14ac:dyDescent="0.3">
      <c r="A985" s="23">
        <v>44561</v>
      </c>
      <c r="B985" t="s">
        <v>1210</v>
      </c>
      <c r="C985" t="s">
        <v>31</v>
      </c>
      <c r="D985" t="s">
        <v>11607</v>
      </c>
      <c r="E985" t="str">
        <f>VLOOKUP(B985,olah!$B:$P,2,0)</f>
        <v>2021-12-01</v>
      </c>
      <c r="F985">
        <f>COUNTIFS(parameter!$J$4:$J$34,summary!A985,parameter!$I$4:$I$34,"&gt;="&amp;summary!$E985)</f>
        <v>31</v>
      </c>
      <c r="G985">
        <f>COUNTIFS(olah!$Q985:Q15983,summary!A985,olah!$B985:B15983,summary!B985,olah!$N985:N15983,summary!C985,olah!$P985:P15983,summary!D985,olah!$S985:S15983,"On Time")</f>
        <v>1</v>
      </c>
      <c r="H985">
        <f>COUNTIFS(olah!$Q$2:Q15983,summary!A985,olah!$B$2:B15983,summary!B985,olah!$S$2:S15983,"On Time")</f>
        <v>21</v>
      </c>
      <c r="I985">
        <f>COUNTIFS(olah!$Q985:Q15983,summary!A985,olah!$B985:B15983,summary!B985,olah!$N985:N15983,summary!C985,olah!$P985:P15983,summary!D985,olah!$S985:S15983,"Late")</f>
        <v>0</v>
      </c>
      <c r="J985">
        <f>COUNTIFS(olah!$Q$2:Q15983,summary!A985,olah!$B$2:B15983,summary!B985,olah!$S$2:S15983,"Late")</f>
        <v>1</v>
      </c>
      <c r="K985">
        <f t="shared" si="15"/>
        <v>9</v>
      </c>
      <c r="L985">
        <f>COUNTIFS(olah!$Q985:Q15983,summary!A985,olah!$B985:B15983,summary!B985,olah!$N985:N15983,summary!C985,olah!$P985:P15983,summary!D985,olah!$T985:T15983,"On Time CO")</f>
        <v>1</v>
      </c>
      <c r="M985">
        <f>COUNTIFS(olah!$Q$2:Q15983,summary!A985,olah!$B$2:B15983,summary!B985,olah!$T$2:T15983,"On Time CO")</f>
        <v>21</v>
      </c>
      <c r="N985">
        <f>COUNTIFS(olah!$Q985:Q15983,summary!A985,olah!$B985:B15983,summary!B985,olah!$N985:N15983,summary!C985,olah!$P985:P15983,summary!D985,olah!$T985:T15983,"Overtime")</f>
        <v>0</v>
      </c>
      <c r="O985">
        <f>COUNTIFS(olah!$Q$2:Q15983,summary!A985,olah!$B$2:B15983,summary!B985,olah!$T$2:T15983,"Overtime")</f>
        <v>0</v>
      </c>
      <c r="P985">
        <f>COUNTIFS(olah!$Q985:Q15983,summary!A985,olah!$B985:B15983,summary!B985,olah!$N985:N15983,summary!C985,olah!$P985:P15983,summary!D985,olah!$T985:T15983,"Early")</f>
        <v>0</v>
      </c>
      <c r="Q985">
        <f>COUNTIFS(olah!$Q$2:Q15983,summary!A985,olah!$B$2:B15983,summary!B985,olah!$T$2:T15983,"Early")</f>
        <v>0</v>
      </c>
      <c r="R985">
        <f>COUNTIFS(olah!$Q985:Q15983,summary!A985,olah!$B985:B15983,summary!B985,olah!$N985:N15983,summary!C985,olah!$P985:P15983,summary!D985,olah!$T985:T15983,"NA CO")</f>
        <v>0</v>
      </c>
      <c r="S985">
        <f>COUNTIFS(olah!$Q$2:Q15983,summary!A985,olah!$B$2:B15983,summary!B985,olah!$T$2:T15983,"NA CO")</f>
        <v>1</v>
      </c>
      <c r="T985" t="str">
        <f>olah!R985</f>
        <v>Attendance</v>
      </c>
      <c r="U985" t="str">
        <f>IF(T985="Permit", olah!T985, "No Permit")</f>
        <v>No Permit</v>
      </c>
    </row>
    <row r="986" spans="1:21" hidden="1" x14ac:dyDescent="0.3">
      <c r="A986" s="23">
        <v>44561</v>
      </c>
      <c r="B986" t="s">
        <v>1210</v>
      </c>
      <c r="C986" t="s">
        <v>31</v>
      </c>
      <c r="D986" t="s">
        <v>11608</v>
      </c>
      <c r="E986" t="str">
        <f>VLOOKUP(B986,olah!$B:$P,2,0)</f>
        <v>2021-12-01</v>
      </c>
      <c r="F986">
        <f>COUNTIFS(parameter!$J$4:$J$34,summary!A986,parameter!$I$4:$I$34,"&gt;="&amp;summary!$E986)</f>
        <v>31</v>
      </c>
      <c r="G986">
        <f>COUNTIFS(olah!$Q986:Q15984,summary!A986,olah!$B986:B15984,summary!B986,olah!$N986:N15984,summary!C986,olah!$P986:P15984,summary!D986,olah!$S986:S15984,"On Time")</f>
        <v>1</v>
      </c>
      <c r="H986">
        <f>COUNTIFS(olah!$Q$2:Q15984,summary!A986,olah!$B$2:B15984,summary!B986,olah!$S$2:S15984,"On Time")</f>
        <v>21</v>
      </c>
      <c r="I986">
        <f>COUNTIFS(olah!$Q986:Q15984,summary!A986,olah!$B986:B15984,summary!B986,olah!$N986:N15984,summary!C986,olah!$P986:P15984,summary!D986,olah!$S986:S15984,"Late")</f>
        <v>0</v>
      </c>
      <c r="J986">
        <f>COUNTIFS(olah!$Q$2:Q15984,summary!A986,olah!$B$2:B15984,summary!B986,olah!$S$2:S15984,"Late")</f>
        <v>1</v>
      </c>
      <c r="K986">
        <f t="shared" si="15"/>
        <v>9</v>
      </c>
      <c r="L986">
        <f>COUNTIFS(olah!$Q986:Q15984,summary!A986,olah!$B986:B15984,summary!B986,olah!$N986:N15984,summary!C986,olah!$P986:P15984,summary!D986,olah!$T986:T15984,"On Time CO")</f>
        <v>1</v>
      </c>
      <c r="M986">
        <f>COUNTIFS(olah!$Q$2:Q15984,summary!A986,olah!$B$2:B15984,summary!B986,olah!$T$2:T15984,"On Time CO")</f>
        <v>21</v>
      </c>
      <c r="N986">
        <f>COUNTIFS(olah!$Q986:Q15984,summary!A986,olah!$B986:B15984,summary!B986,olah!$N986:N15984,summary!C986,olah!$P986:P15984,summary!D986,olah!$T986:T15984,"Overtime")</f>
        <v>0</v>
      </c>
      <c r="O986">
        <f>COUNTIFS(olah!$Q$2:Q15984,summary!A986,olah!$B$2:B15984,summary!B986,olah!$T$2:T15984,"Overtime")</f>
        <v>0</v>
      </c>
      <c r="P986">
        <f>COUNTIFS(olah!$Q986:Q15984,summary!A986,olah!$B986:B15984,summary!B986,olah!$N986:N15984,summary!C986,olah!$P986:P15984,summary!D986,olah!$T986:T15984,"Early")</f>
        <v>0</v>
      </c>
      <c r="Q986">
        <f>COUNTIFS(olah!$Q$2:Q15984,summary!A986,olah!$B$2:B15984,summary!B986,olah!$T$2:T15984,"Early")</f>
        <v>0</v>
      </c>
      <c r="R986">
        <f>COUNTIFS(olah!$Q986:Q15984,summary!A986,olah!$B986:B15984,summary!B986,olah!$N986:N15984,summary!C986,olah!$P986:P15984,summary!D986,olah!$T986:T15984,"NA CO")</f>
        <v>0</v>
      </c>
      <c r="S986">
        <f>COUNTIFS(olah!$Q$2:Q15984,summary!A986,olah!$B$2:B15984,summary!B986,olah!$T$2:T15984,"NA CO")</f>
        <v>1</v>
      </c>
      <c r="T986" t="str">
        <f>olah!R986</f>
        <v>Attendance</v>
      </c>
      <c r="U986" t="str">
        <f>IF(T986="Permit", olah!T986, "No Permit")</f>
        <v>No Permit</v>
      </c>
    </row>
    <row r="987" spans="1:21" hidden="1" x14ac:dyDescent="0.3">
      <c r="A987" s="23">
        <v>44561</v>
      </c>
      <c r="B987" t="s">
        <v>1210</v>
      </c>
      <c r="C987" t="s">
        <v>31</v>
      </c>
      <c r="D987" t="s">
        <v>11609</v>
      </c>
      <c r="E987" t="str">
        <f>VLOOKUP(B987,olah!$B:$P,2,0)</f>
        <v>2021-12-01</v>
      </c>
      <c r="F987">
        <f>COUNTIFS(parameter!$J$4:$J$34,summary!A987,parameter!$I$4:$I$34,"&gt;="&amp;summary!$E987)</f>
        <v>31</v>
      </c>
      <c r="G987">
        <f>COUNTIFS(olah!$Q987:Q15985,summary!A987,olah!$B987:B15985,summary!B987,olah!$N987:N15985,summary!C987,olah!$P987:P15985,summary!D987,olah!$S987:S15985,"On Time")</f>
        <v>1</v>
      </c>
      <c r="H987">
        <f>COUNTIFS(olah!$Q$2:Q15985,summary!A987,olah!$B$2:B15985,summary!B987,olah!$S$2:S15985,"On Time")</f>
        <v>21</v>
      </c>
      <c r="I987">
        <f>COUNTIFS(olah!$Q987:Q15985,summary!A987,olah!$B987:B15985,summary!B987,olah!$N987:N15985,summary!C987,olah!$P987:P15985,summary!D987,olah!$S987:S15985,"Late")</f>
        <v>0</v>
      </c>
      <c r="J987">
        <f>COUNTIFS(olah!$Q$2:Q15985,summary!A987,olah!$B$2:B15985,summary!B987,olah!$S$2:S15985,"Late")</f>
        <v>1</v>
      </c>
      <c r="K987">
        <f t="shared" si="15"/>
        <v>9</v>
      </c>
      <c r="L987">
        <f>COUNTIFS(olah!$Q987:Q15985,summary!A987,olah!$B987:B15985,summary!B987,olah!$N987:N15985,summary!C987,olah!$P987:P15985,summary!D987,olah!$T987:T15985,"On Time CO")</f>
        <v>1</v>
      </c>
      <c r="M987">
        <f>COUNTIFS(olah!$Q$2:Q15985,summary!A987,olah!$B$2:B15985,summary!B987,olah!$T$2:T15985,"On Time CO")</f>
        <v>21</v>
      </c>
      <c r="N987">
        <f>COUNTIFS(olah!$Q987:Q15985,summary!A987,olah!$B987:B15985,summary!B987,olah!$N987:N15985,summary!C987,olah!$P987:P15985,summary!D987,olah!$T987:T15985,"Overtime")</f>
        <v>0</v>
      </c>
      <c r="O987">
        <f>COUNTIFS(olah!$Q$2:Q15985,summary!A987,olah!$B$2:B15985,summary!B987,olah!$T$2:T15985,"Overtime")</f>
        <v>0</v>
      </c>
      <c r="P987">
        <f>COUNTIFS(olah!$Q987:Q15985,summary!A987,olah!$B987:B15985,summary!B987,olah!$N987:N15985,summary!C987,olah!$P987:P15985,summary!D987,olah!$T987:T15985,"Early")</f>
        <v>0</v>
      </c>
      <c r="Q987">
        <f>COUNTIFS(olah!$Q$2:Q15985,summary!A987,olah!$B$2:B15985,summary!B987,olah!$T$2:T15985,"Early")</f>
        <v>0</v>
      </c>
      <c r="R987">
        <f>COUNTIFS(olah!$Q987:Q15985,summary!A987,olah!$B987:B15985,summary!B987,olah!$N987:N15985,summary!C987,olah!$P987:P15985,summary!D987,olah!$T987:T15985,"NA CO")</f>
        <v>0</v>
      </c>
      <c r="S987">
        <f>COUNTIFS(olah!$Q$2:Q15985,summary!A987,olah!$B$2:B15985,summary!B987,olah!$T$2:T15985,"NA CO")</f>
        <v>1</v>
      </c>
      <c r="T987" t="str">
        <f>olah!R987</f>
        <v>Attendance</v>
      </c>
      <c r="U987" t="str">
        <f>IF(T987="Permit", olah!T987, "No Permit")</f>
        <v>No Permit</v>
      </c>
    </row>
    <row r="988" spans="1:21" hidden="1" x14ac:dyDescent="0.3">
      <c r="A988" s="23">
        <v>44561</v>
      </c>
      <c r="B988" t="s">
        <v>1210</v>
      </c>
      <c r="C988" t="s">
        <v>21</v>
      </c>
      <c r="D988" t="s">
        <v>9024</v>
      </c>
      <c r="E988" t="str">
        <f>VLOOKUP(B988,olah!$B:$P,2,0)</f>
        <v>2021-12-01</v>
      </c>
      <c r="F988">
        <f>COUNTIFS(parameter!$J$4:$J$34,summary!A988,parameter!$I$4:$I$34,"&gt;="&amp;summary!$E988)</f>
        <v>31</v>
      </c>
      <c r="G988">
        <f>COUNTIFS(olah!$Q988:Q15986,summary!A988,olah!$B988:B15986,summary!B988,olah!$N988:N15986,summary!C988,olah!$P988:P15986,summary!D988,olah!$S988:S15986,"On Time")</f>
        <v>1</v>
      </c>
      <c r="H988">
        <f>COUNTIFS(olah!$Q$2:Q15986,summary!A988,olah!$B$2:B15986,summary!B988,olah!$S$2:S15986,"On Time")</f>
        <v>21</v>
      </c>
      <c r="I988">
        <f>COUNTIFS(olah!$Q988:Q15986,summary!A988,olah!$B988:B15986,summary!B988,olah!$N988:N15986,summary!C988,olah!$P988:P15986,summary!D988,olah!$S988:S15986,"Late")</f>
        <v>0</v>
      </c>
      <c r="J988">
        <f>COUNTIFS(olah!$Q$2:Q15986,summary!A988,olah!$B$2:B15986,summary!B988,olah!$S$2:S15986,"Late")</f>
        <v>1</v>
      </c>
      <c r="K988">
        <f t="shared" si="15"/>
        <v>9</v>
      </c>
      <c r="L988">
        <f>COUNTIFS(olah!$Q988:Q15986,summary!A988,olah!$B988:B15986,summary!B988,olah!$N988:N15986,summary!C988,olah!$P988:P15986,summary!D988,olah!$T988:T15986,"On Time CO")</f>
        <v>1</v>
      </c>
      <c r="M988">
        <f>COUNTIFS(olah!$Q$2:Q15986,summary!A988,olah!$B$2:B15986,summary!B988,olah!$T$2:T15986,"On Time CO")</f>
        <v>21</v>
      </c>
      <c r="N988">
        <f>COUNTIFS(olah!$Q988:Q15986,summary!A988,olah!$B988:B15986,summary!B988,olah!$N988:N15986,summary!C988,olah!$P988:P15986,summary!D988,olah!$T988:T15986,"Overtime")</f>
        <v>0</v>
      </c>
      <c r="O988">
        <f>COUNTIFS(olah!$Q$2:Q15986,summary!A988,olah!$B$2:B15986,summary!B988,olah!$T$2:T15986,"Overtime")</f>
        <v>0</v>
      </c>
      <c r="P988">
        <f>COUNTIFS(olah!$Q988:Q15986,summary!A988,olah!$B988:B15986,summary!B988,olah!$N988:N15986,summary!C988,olah!$P988:P15986,summary!D988,olah!$T988:T15986,"Early")</f>
        <v>0</v>
      </c>
      <c r="Q988">
        <f>COUNTIFS(olah!$Q$2:Q15986,summary!A988,olah!$B$2:B15986,summary!B988,olah!$T$2:T15986,"Early")</f>
        <v>0</v>
      </c>
      <c r="R988">
        <f>COUNTIFS(olah!$Q988:Q15986,summary!A988,olah!$B988:B15986,summary!B988,olah!$N988:N15986,summary!C988,olah!$P988:P15986,summary!D988,olah!$T988:T15986,"NA CO")</f>
        <v>0</v>
      </c>
      <c r="S988">
        <f>COUNTIFS(olah!$Q$2:Q15986,summary!A988,olah!$B$2:B15986,summary!B988,olah!$T$2:T15986,"NA CO")</f>
        <v>1</v>
      </c>
      <c r="T988" t="str">
        <f>olah!R988</f>
        <v>Attendance</v>
      </c>
      <c r="U988" t="str">
        <f>IF(T988="Permit", olah!T988, "No Permit")</f>
        <v>No Permit</v>
      </c>
    </row>
    <row r="989" spans="1:21" hidden="1" x14ac:dyDescent="0.3">
      <c r="A989" s="23">
        <v>44561</v>
      </c>
      <c r="B989" t="s">
        <v>1210</v>
      </c>
      <c r="C989" t="s">
        <v>31</v>
      </c>
      <c r="D989" t="s">
        <v>10213</v>
      </c>
      <c r="E989" t="str">
        <f>VLOOKUP(B989,olah!$B:$P,2,0)</f>
        <v>2021-12-01</v>
      </c>
      <c r="F989">
        <f>COUNTIFS(parameter!$J$4:$J$34,summary!A989,parameter!$I$4:$I$34,"&gt;="&amp;summary!$E989)</f>
        <v>31</v>
      </c>
      <c r="G989">
        <f>COUNTIFS(olah!$Q989:Q15987,summary!A989,olah!$B989:B15987,summary!B989,olah!$N989:N15987,summary!C989,olah!$P989:P15987,summary!D989,olah!$S989:S15987,"On Time")</f>
        <v>1</v>
      </c>
      <c r="H989">
        <f>COUNTIFS(olah!$Q$2:Q15987,summary!A989,olah!$B$2:B15987,summary!B989,olah!$S$2:S15987,"On Time")</f>
        <v>21</v>
      </c>
      <c r="I989">
        <f>COUNTIFS(olah!$Q989:Q15987,summary!A989,olah!$B989:B15987,summary!B989,olah!$N989:N15987,summary!C989,olah!$P989:P15987,summary!D989,olah!$S989:S15987,"Late")</f>
        <v>0</v>
      </c>
      <c r="J989">
        <f>COUNTIFS(olah!$Q$2:Q15987,summary!A989,olah!$B$2:B15987,summary!B989,olah!$S$2:S15987,"Late")</f>
        <v>1</v>
      </c>
      <c r="K989">
        <f t="shared" si="15"/>
        <v>9</v>
      </c>
      <c r="L989">
        <f>COUNTIFS(olah!$Q989:Q15987,summary!A989,olah!$B989:B15987,summary!B989,olah!$N989:N15987,summary!C989,olah!$P989:P15987,summary!D989,olah!$T989:T15987,"On Time CO")</f>
        <v>1</v>
      </c>
      <c r="M989">
        <f>COUNTIFS(olah!$Q$2:Q15987,summary!A989,olah!$B$2:B15987,summary!B989,olah!$T$2:T15987,"On Time CO")</f>
        <v>21</v>
      </c>
      <c r="N989">
        <f>COUNTIFS(olah!$Q989:Q15987,summary!A989,olah!$B989:B15987,summary!B989,olah!$N989:N15987,summary!C989,olah!$P989:P15987,summary!D989,olah!$T989:T15987,"Overtime")</f>
        <v>0</v>
      </c>
      <c r="O989">
        <f>COUNTIFS(olah!$Q$2:Q15987,summary!A989,olah!$B$2:B15987,summary!B989,olah!$T$2:T15987,"Overtime")</f>
        <v>0</v>
      </c>
      <c r="P989">
        <f>COUNTIFS(olah!$Q989:Q15987,summary!A989,olah!$B989:B15987,summary!B989,olah!$N989:N15987,summary!C989,olah!$P989:P15987,summary!D989,olah!$T989:T15987,"Early")</f>
        <v>0</v>
      </c>
      <c r="Q989">
        <f>COUNTIFS(olah!$Q$2:Q15987,summary!A989,olah!$B$2:B15987,summary!B989,olah!$T$2:T15987,"Early")</f>
        <v>0</v>
      </c>
      <c r="R989">
        <f>COUNTIFS(olah!$Q989:Q15987,summary!A989,olah!$B989:B15987,summary!B989,olah!$N989:N15987,summary!C989,olah!$P989:P15987,summary!D989,olah!$T989:T15987,"NA CO")</f>
        <v>0</v>
      </c>
      <c r="S989">
        <f>COUNTIFS(olah!$Q$2:Q15987,summary!A989,olah!$B$2:B15987,summary!B989,olah!$T$2:T15987,"NA CO")</f>
        <v>1</v>
      </c>
      <c r="T989" t="str">
        <f>olah!R989</f>
        <v>Attendance</v>
      </c>
      <c r="U989" t="str">
        <f>IF(T989="Permit", olah!T989, "No Permit")</f>
        <v>No Permit</v>
      </c>
    </row>
    <row r="990" spans="1:21" hidden="1" x14ac:dyDescent="0.3">
      <c r="A990" s="23">
        <v>44561</v>
      </c>
      <c r="B990" t="s">
        <v>1210</v>
      </c>
      <c r="C990" t="s">
        <v>31</v>
      </c>
      <c r="D990" t="s">
        <v>7927</v>
      </c>
      <c r="E990" t="str">
        <f>VLOOKUP(B990,olah!$B:$P,2,0)</f>
        <v>2021-12-01</v>
      </c>
      <c r="F990">
        <f>COUNTIFS(parameter!$J$4:$J$34,summary!A990,parameter!$I$4:$I$34,"&gt;="&amp;summary!$E990)</f>
        <v>31</v>
      </c>
      <c r="G990">
        <f>COUNTIFS(olah!$Q990:Q15988,summary!A990,olah!$B990:B15988,summary!B990,olah!$N990:N15988,summary!C990,olah!$P990:P15988,summary!D990,olah!$S990:S15988,"On Time")</f>
        <v>1</v>
      </c>
      <c r="H990">
        <f>COUNTIFS(olah!$Q$2:Q15988,summary!A990,olah!$B$2:B15988,summary!B990,olah!$S$2:S15988,"On Time")</f>
        <v>21</v>
      </c>
      <c r="I990">
        <f>COUNTIFS(olah!$Q990:Q15988,summary!A990,olah!$B990:B15988,summary!B990,olah!$N990:N15988,summary!C990,olah!$P990:P15988,summary!D990,olah!$S990:S15988,"Late")</f>
        <v>0</v>
      </c>
      <c r="J990">
        <f>COUNTIFS(olah!$Q$2:Q15988,summary!A990,olah!$B$2:B15988,summary!B990,olah!$S$2:S15988,"Late")</f>
        <v>1</v>
      </c>
      <c r="K990">
        <f t="shared" si="15"/>
        <v>9</v>
      </c>
      <c r="L990">
        <f>COUNTIFS(olah!$Q990:Q15988,summary!A990,olah!$B990:B15988,summary!B990,olah!$N990:N15988,summary!C990,olah!$P990:P15988,summary!D990,olah!$T990:T15988,"On Time CO")</f>
        <v>1</v>
      </c>
      <c r="M990">
        <f>COUNTIFS(olah!$Q$2:Q15988,summary!A990,olah!$B$2:B15988,summary!B990,olah!$T$2:T15988,"On Time CO")</f>
        <v>21</v>
      </c>
      <c r="N990">
        <f>COUNTIFS(olah!$Q990:Q15988,summary!A990,olah!$B990:B15988,summary!B990,olah!$N990:N15988,summary!C990,olah!$P990:P15988,summary!D990,olah!$T990:T15988,"Overtime")</f>
        <v>0</v>
      </c>
      <c r="O990">
        <f>COUNTIFS(olah!$Q$2:Q15988,summary!A990,olah!$B$2:B15988,summary!B990,olah!$T$2:T15988,"Overtime")</f>
        <v>0</v>
      </c>
      <c r="P990">
        <f>COUNTIFS(olah!$Q990:Q15988,summary!A990,olah!$B990:B15988,summary!B990,olah!$N990:N15988,summary!C990,olah!$P990:P15988,summary!D990,olah!$T990:T15988,"Early")</f>
        <v>0</v>
      </c>
      <c r="Q990">
        <f>COUNTIFS(olah!$Q$2:Q15988,summary!A990,olah!$B$2:B15988,summary!B990,olah!$T$2:T15988,"Early")</f>
        <v>0</v>
      </c>
      <c r="R990">
        <f>COUNTIFS(olah!$Q990:Q15988,summary!A990,olah!$B990:B15988,summary!B990,olah!$N990:N15988,summary!C990,olah!$P990:P15988,summary!D990,olah!$T990:T15988,"NA CO")</f>
        <v>0</v>
      </c>
      <c r="S990">
        <f>COUNTIFS(olah!$Q$2:Q15988,summary!A990,olah!$B$2:B15988,summary!B990,olah!$T$2:T15988,"NA CO")</f>
        <v>1</v>
      </c>
      <c r="T990" t="str">
        <f>olah!R990</f>
        <v>Attendance</v>
      </c>
      <c r="U990" t="str">
        <f>IF(T990="Permit", olah!T990, "No Permit")</f>
        <v>No Permit</v>
      </c>
    </row>
    <row r="991" spans="1:21" hidden="1" x14ac:dyDescent="0.3">
      <c r="A991" s="23">
        <v>44561</v>
      </c>
      <c r="B991" t="s">
        <v>1210</v>
      </c>
      <c r="C991" t="s">
        <v>31</v>
      </c>
      <c r="D991" t="s">
        <v>11610</v>
      </c>
      <c r="E991" t="str">
        <f>VLOOKUP(B991,olah!$B:$P,2,0)</f>
        <v>2021-12-01</v>
      </c>
      <c r="F991">
        <f>COUNTIFS(parameter!$J$4:$J$34,summary!A991,parameter!$I$4:$I$34,"&gt;="&amp;summary!$E991)</f>
        <v>31</v>
      </c>
      <c r="G991">
        <f>COUNTIFS(olah!$Q991:Q15989,summary!A991,olah!$B991:B15989,summary!B991,olah!$N991:N15989,summary!C991,olah!$P991:P15989,summary!D991,olah!$S991:S15989,"On Time")</f>
        <v>1</v>
      </c>
      <c r="H991">
        <f>COUNTIFS(olah!$Q$2:Q15989,summary!A991,olah!$B$2:B15989,summary!B991,olah!$S$2:S15989,"On Time")</f>
        <v>21</v>
      </c>
      <c r="I991">
        <f>COUNTIFS(olah!$Q991:Q15989,summary!A991,olah!$B991:B15989,summary!B991,olah!$N991:N15989,summary!C991,olah!$P991:P15989,summary!D991,olah!$S991:S15989,"Late")</f>
        <v>0</v>
      </c>
      <c r="J991">
        <f>COUNTIFS(olah!$Q$2:Q15989,summary!A991,olah!$B$2:B15989,summary!B991,olah!$S$2:S15989,"Late")</f>
        <v>1</v>
      </c>
      <c r="K991">
        <f t="shared" si="15"/>
        <v>9</v>
      </c>
      <c r="L991">
        <f>COUNTIFS(olah!$Q991:Q15989,summary!A991,olah!$B991:B15989,summary!B991,olah!$N991:N15989,summary!C991,olah!$P991:P15989,summary!D991,olah!$T991:T15989,"On Time CO")</f>
        <v>1</v>
      </c>
      <c r="M991">
        <f>COUNTIFS(olah!$Q$2:Q15989,summary!A991,olah!$B$2:B15989,summary!B991,olah!$T$2:T15989,"On Time CO")</f>
        <v>21</v>
      </c>
      <c r="N991">
        <f>COUNTIFS(olah!$Q991:Q15989,summary!A991,olah!$B991:B15989,summary!B991,olah!$N991:N15989,summary!C991,olah!$P991:P15989,summary!D991,olah!$T991:T15989,"Overtime")</f>
        <v>0</v>
      </c>
      <c r="O991">
        <f>COUNTIFS(olah!$Q$2:Q15989,summary!A991,olah!$B$2:B15989,summary!B991,olah!$T$2:T15989,"Overtime")</f>
        <v>0</v>
      </c>
      <c r="P991">
        <f>COUNTIFS(olah!$Q991:Q15989,summary!A991,olah!$B991:B15989,summary!B991,olah!$N991:N15989,summary!C991,olah!$P991:P15989,summary!D991,olah!$T991:T15989,"Early")</f>
        <v>0</v>
      </c>
      <c r="Q991">
        <f>COUNTIFS(olah!$Q$2:Q15989,summary!A991,olah!$B$2:B15989,summary!B991,olah!$T$2:T15989,"Early")</f>
        <v>0</v>
      </c>
      <c r="R991">
        <f>COUNTIFS(olah!$Q991:Q15989,summary!A991,olah!$B991:B15989,summary!B991,olah!$N991:N15989,summary!C991,olah!$P991:P15989,summary!D991,olah!$T991:T15989,"NA CO")</f>
        <v>0</v>
      </c>
      <c r="S991">
        <f>COUNTIFS(olah!$Q$2:Q15989,summary!A991,olah!$B$2:B15989,summary!B991,olah!$T$2:T15989,"NA CO")</f>
        <v>1</v>
      </c>
      <c r="T991" t="str">
        <f>olah!R991</f>
        <v>Attendance</v>
      </c>
      <c r="U991" t="str">
        <f>IF(T991="Permit", olah!T991, "No Permit")</f>
        <v>No Permit</v>
      </c>
    </row>
    <row r="992" spans="1:21" hidden="1" x14ac:dyDescent="0.3">
      <c r="A992" s="23">
        <v>44561</v>
      </c>
      <c r="B992" t="s">
        <v>1210</v>
      </c>
      <c r="C992" t="s">
        <v>31</v>
      </c>
      <c r="D992" t="s">
        <v>10214</v>
      </c>
      <c r="E992" t="str">
        <f>VLOOKUP(B992,olah!$B:$P,2,0)</f>
        <v>2021-12-01</v>
      </c>
      <c r="F992">
        <f>COUNTIFS(parameter!$J$4:$J$34,summary!A992,parameter!$I$4:$I$34,"&gt;="&amp;summary!$E992)</f>
        <v>31</v>
      </c>
      <c r="G992">
        <f>COUNTIFS(olah!$Q992:Q15990,summary!A992,olah!$B992:B15990,summary!B992,olah!$N992:N15990,summary!C992,olah!$P992:P15990,summary!D992,olah!$S992:S15990,"On Time")</f>
        <v>1</v>
      </c>
      <c r="H992">
        <f>COUNTIFS(olah!$Q$2:Q15990,summary!A992,olah!$B$2:B15990,summary!B992,olah!$S$2:S15990,"On Time")</f>
        <v>21</v>
      </c>
      <c r="I992">
        <f>COUNTIFS(olah!$Q992:Q15990,summary!A992,olah!$B992:B15990,summary!B992,olah!$N992:N15990,summary!C992,olah!$P992:P15990,summary!D992,olah!$S992:S15990,"Late")</f>
        <v>0</v>
      </c>
      <c r="J992">
        <f>COUNTIFS(olah!$Q$2:Q15990,summary!A992,olah!$B$2:B15990,summary!B992,olah!$S$2:S15990,"Late")</f>
        <v>1</v>
      </c>
      <c r="K992">
        <f t="shared" si="15"/>
        <v>9</v>
      </c>
      <c r="L992">
        <f>COUNTIFS(olah!$Q992:Q15990,summary!A992,olah!$B992:B15990,summary!B992,olah!$N992:N15990,summary!C992,olah!$P992:P15990,summary!D992,olah!$T992:T15990,"On Time CO")</f>
        <v>1</v>
      </c>
      <c r="M992">
        <f>COUNTIFS(olah!$Q$2:Q15990,summary!A992,olah!$B$2:B15990,summary!B992,olah!$T$2:T15990,"On Time CO")</f>
        <v>21</v>
      </c>
      <c r="N992">
        <f>COUNTIFS(olah!$Q992:Q15990,summary!A992,olah!$B992:B15990,summary!B992,olah!$N992:N15990,summary!C992,olah!$P992:P15990,summary!D992,olah!$T992:T15990,"Overtime")</f>
        <v>0</v>
      </c>
      <c r="O992">
        <f>COUNTIFS(olah!$Q$2:Q15990,summary!A992,olah!$B$2:B15990,summary!B992,olah!$T$2:T15990,"Overtime")</f>
        <v>0</v>
      </c>
      <c r="P992">
        <f>COUNTIFS(olah!$Q992:Q15990,summary!A992,olah!$B992:B15990,summary!B992,olah!$N992:N15990,summary!C992,olah!$P992:P15990,summary!D992,olah!$T992:T15990,"Early")</f>
        <v>0</v>
      </c>
      <c r="Q992">
        <f>COUNTIFS(olah!$Q$2:Q15990,summary!A992,olah!$B$2:B15990,summary!B992,olah!$T$2:T15990,"Early")</f>
        <v>0</v>
      </c>
      <c r="R992">
        <f>COUNTIFS(olah!$Q992:Q15990,summary!A992,olah!$B992:B15990,summary!B992,olah!$N992:N15990,summary!C992,olah!$P992:P15990,summary!D992,olah!$T992:T15990,"NA CO")</f>
        <v>0</v>
      </c>
      <c r="S992">
        <f>COUNTIFS(olah!$Q$2:Q15990,summary!A992,olah!$B$2:B15990,summary!B992,olah!$T$2:T15990,"NA CO")</f>
        <v>1</v>
      </c>
      <c r="T992" t="str">
        <f>olah!R992</f>
        <v>Attendance</v>
      </c>
      <c r="U992" t="str">
        <f>IF(T992="Permit", olah!T992, "No Permit")</f>
        <v>No Permit</v>
      </c>
    </row>
    <row r="993" spans="1:21" hidden="1" x14ac:dyDescent="0.3">
      <c r="A993" s="23">
        <v>44561</v>
      </c>
      <c r="B993" t="s">
        <v>1210</v>
      </c>
      <c r="C993" t="s">
        <v>31</v>
      </c>
      <c r="D993" t="s">
        <v>7814</v>
      </c>
      <c r="E993" t="str">
        <f>VLOOKUP(B993,olah!$B:$P,2,0)</f>
        <v>2021-12-01</v>
      </c>
      <c r="F993">
        <f>COUNTIFS(parameter!$J$4:$J$34,summary!A993,parameter!$I$4:$I$34,"&gt;="&amp;summary!$E993)</f>
        <v>31</v>
      </c>
      <c r="G993">
        <f>COUNTIFS(olah!$Q993:Q15991,summary!A993,olah!$B993:B15991,summary!B993,olah!$N993:N15991,summary!C993,olah!$P993:P15991,summary!D993,olah!$S993:S15991,"On Time")</f>
        <v>1</v>
      </c>
      <c r="H993">
        <f>COUNTIFS(olah!$Q$2:Q15991,summary!A993,olah!$B$2:B15991,summary!B993,olah!$S$2:S15991,"On Time")</f>
        <v>21</v>
      </c>
      <c r="I993">
        <f>COUNTIFS(olah!$Q993:Q15991,summary!A993,olah!$B993:B15991,summary!B993,olah!$N993:N15991,summary!C993,olah!$P993:P15991,summary!D993,olah!$S993:S15991,"Late")</f>
        <v>0</v>
      </c>
      <c r="J993">
        <f>COUNTIFS(olah!$Q$2:Q15991,summary!A993,olah!$B$2:B15991,summary!B993,olah!$S$2:S15991,"Late")</f>
        <v>1</v>
      </c>
      <c r="K993">
        <f t="shared" si="15"/>
        <v>9</v>
      </c>
      <c r="L993">
        <f>COUNTIFS(olah!$Q993:Q15991,summary!A993,olah!$B993:B15991,summary!B993,olah!$N993:N15991,summary!C993,olah!$P993:P15991,summary!D993,olah!$T993:T15991,"On Time CO")</f>
        <v>1</v>
      </c>
      <c r="M993">
        <f>COUNTIFS(olah!$Q$2:Q15991,summary!A993,olah!$B$2:B15991,summary!B993,olah!$T$2:T15991,"On Time CO")</f>
        <v>21</v>
      </c>
      <c r="N993">
        <f>COUNTIFS(olah!$Q993:Q15991,summary!A993,olah!$B993:B15991,summary!B993,olah!$N993:N15991,summary!C993,olah!$P993:P15991,summary!D993,olah!$T993:T15991,"Overtime")</f>
        <v>0</v>
      </c>
      <c r="O993">
        <f>COUNTIFS(olah!$Q$2:Q15991,summary!A993,olah!$B$2:B15991,summary!B993,olah!$T$2:T15991,"Overtime")</f>
        <v>0</v>
      </c>
      <c r="P993">
        <f>COUNTIFS(olah!$Q993:Q15991,summary!A993,olah!$B993:B15991,summary!B993,olah!$N993:N15991,summary!C993,olah!$P993:P15991,summary!D993,olah!$T993:T15991,"Early")</f>
        <v>0</v>
      </c>
      <c r="Q993">
        <f>COUNTIFS(olah!$Q$2:Q15991,summary!A993,olah!$B$2:B15991,summary!B993,olah!$T$2:T15991,"Early")</f>
        <v>0</v>
      </c>
      <c r="R993">
        <f>COUNTIFS(olah!$Q993:Q15991,summary!A993,olah!$B993:B15991,summary!B993,olah!$N993:N15991,summary!C993,olah!$P993:P15991,summary!D993,olah!$T993:T15991,"NA CO")</f>
        <v>0</v>
      </c>
      <c r="S993">
        <f>COUNTIFS(olah!$Q$2:Q15991,summary!A993,olah!$B$2:B15991,summary!B993,olah!$T$2:T15991,"NA CO")</f>
        <v>1</v>
      </c>
      <c r="T993" t="str">
        <f>olah!R993</f>
        <v>Attendance</v>
      </c>
      <c r="U993" t="str">
        <f>IF(T993="Permit", olah!T993, "No Permit")</f>
        <v>No Permit</v>
      </c>
    </row>
    <row r="994" spans="1:21" hidden="1" x14ac:dyDescent="0.3">
      <c r="A994" s="23">
        <v>44561</v>
      </c>
      <c r="B994" t="s">
        <v>263</v>
      </c>
      <c r="C994" t="s">
        <v>43</v>
      </c>
      <c r="D994" t="s">
        <v>5935</v>
      </c>
      <c r="E994" t="str">
        <f>VLOOKUP(B994,olah!$B:$P,2,0)</f>
        <v>2021-12-02</v>
      </c>
      <c r="F994">
        <f>COUNTIFS(parameter!$J$4:$J$34,summary!A994,parameter!$I$4:$I$34,"&gt;="&amp;summary!$E994)</f>
        <v>30</v>
      </c>
      <c r="G994">
        <f>COUNTIFS(olah!$Q994:Q15992,summary!A994,olah!$B994:B15992,summary!B994,olah!$N994:N15992,summary!C994,olah!$P994:P15992,summary!D994,olah!$S994:S15992,"On Time")</f>
        <v>0</v>
      </c>
      <c r="H994">
        <f>COUNTIFS(olah!$Q$2:Q15992,summary!A994,olah!$B$2:B15992,summary!B994,olah!$S$2:S15992,"On Time")</f>
        <v>2</v>
      </c>
      <c r="I994">
        <f>COUNTIFS(olah!$Q994:Q15992,summary!A994,olah!$B994:B15992,summary!B994,olah!$N994:N15992,summary!C994,olah!$P994:P15992,summary!D994,olah!$S994:S15992,"Late")</f>
        <v>1</v>
      </c>
      <c r="J994">
        <f>COUNTIFS(olah!$Q$2:Q15992,summary!A994,olah!$B$2:B15992,summary!B994,olah!$S$2:S15992,"Late")</f>
        <v>19</v>
      </c>
      <c r="K994">
        <f t="shared" si="15"/>
        <v>8</v>
      </c>
      <c r="L994">
        <f>COUNTIFS(olah!$Q994:Q15992,summary!A994,olah!$B994:B15992,summary!B994,olah!$N994:N15992,summary!C994,olah!$P994:P15992,summary!D994,olah!$T994:T15992,"On Time CO")</f>
        <v>1</v>
      </c>
      <c r="M994">
        <f>COUNTIFS(olah!$Q$2:Q15992,summary!A994,olah!$B$2:B15992,summary!B994,olah!$T$2:T15992,"On Time CO")</f>
        <v>18</v>
      </c>
      <c r="N994">
        <f>COUNTIFS(olah!$Q994:Q15992,summary!A994,olah!$B994:B15992,summary!B994,olah!$N994:N15992,summary!C994,olah!$P994:P15992,summary!D994,olah!$T994:T15992,"Overtime")</f>
        <v>0</v>
      </c>
      <c r="O994">
        <f>COUNTIFS(olah!$Q$2:Q15992,summary!A994,olah!$B$2:B15992,summary!B994,olah!$T$2:T15992,"Overtime")</f>
        <v>0</v>
      </c>
      <c r="P994">
        <f>COUNTIFS(olah!$Q994:Q15992,summary!A994,olah!$B994:B15992,summary!B994,olah!$N994:N15992,summary!C994,olah!$P994:P15992,summary!D994,olah!$T994:T15992,"Early")</f>
        <v>0</v>
      </c>
      <c r="Q994">
        <f>COUNTIFS(olah!$Q$2:Q15992,summary!A994,olah!$B$2:B15992,summary!B994,olah!$T$2:T15992,"Early")</f>
        <v>2</v>
      </c>
      <c r="R994">
        <f>COUNTIFS(olah!$Q994:Q15992,summary!A994,olah!$B994:B15992,summary!B994,olah!$N994:N15992,summary!C994,olah!$P994:P15992,summary!D994,olah!$T994:T15992,"NA CO")</f>
        <v>0</v>
      </c>
      <c r="S994">
        <f>COUNTIFS(olah!$Q$2:Q15992,summary!A994,olah!$B$2:B15992,summary!B994,olah!$T$2:T15992,"NA CO")</f>
        <v>1</v>
      </c>
      <c r="T994" t="str">
        <f>olah!R994</f>
        <v>Attendance</v>
      </c>
      <c r="U994" t="str">
        <f>IF(T994="Permit", olah!T994, "No Permit")</f>
        <v>No Permit</v>
      </c>
    </row>
    <row r="995" spans="1:21" hidden="1" x14ac:dyDescent="0.3">
      <c r="A995" s="23">
        <v>44561</v>
      </c>
      <c r="B995" t="s">
        <v>263</v>
      </c>
      <c r="C995" t="s">
        <v>43</v>
      </c>
      <c r="D995" t="s">
        <v>11600</v>
      </c>
      <c r="E995" t="str">
        <f>VLOOKUP(B995,olah!$B:$P,2,0)</f>
        <v>2021-12-02</v>
      </c>
      <c r="F995">
        <f>COUNTIFS(parameter!$J$4:$J$34,summary!A995,parameter!$I$4:$I$34,"&gt;="&amp;summary!$E995)</f>
        <v>30</v>
      </c>
      <c r="G995">
        <f>COUNTIFS(olah!$Q995:Q15993,summary!A995,olah!$B995:B15993,summary!B995,olah!$N995:N15993,summary!C995,olah!$P995:P15993,summary!D995,olah!$S995:S15993,"On Time")</f>
        <v>0</v>
      </c>
      <c r="H995">
        <f>COUNTIFS(olah!$Q$2:Q15993,summary!A995,olah!$B$2:B15993,summary!B995,olah!$S$2:S15993,"On Time")</f>
        <v>2</v>
      </c>
      <c r="I995">
        <f>COUNTIFS(olah!$Q995:Q15993,summary!A995,olah!$B995:B15993,summary!B995,olah!$N995:N15993,summary!C995,olah!$P995:P15993,summary!D995,olah!$S995:S15993,"Late")</f>
        <v>1</v>
      </c>
      <c r="J995">
        <f>COUNTIFS(olah!$Q$2:Q15993,summary!A995,olah!$B$2:B15993,summary!B995,olah!$S$2:S15993,"Late")</f>
        <v>19</v>
      </c>
      <c r="K995">
        <f t="shared" si="15"/>
        <v>8</v>
      </c>
      <c r="L995">
        <f>COUNTIFS(olah!$Q995:Q15993,summary!A995,olah!$B995:B15993,summary!B995,olah!$N995:N15993,summary!C995,olah!$P995:P15993,summary!D995,olah!$T995:T15993,"On Time CO")</f>
        <v>1</v>
      </c>
      <c r="M995">
        <f>COUNTIFS(olah!$Q$2:Q15993,summary!A995,olah!$B$2:B15993,summary!B995,olah!$T$2:T15993,"On Time CO")</f>
        <v>18</v>
      </c>
      <c r="N995">
        <f>COUNTIFS(olah!$Q995:Q15993,summary!A995,olah!$B995:B15993,summary!B995,olah!$N995:N15993,summary!C995,olah!$P995:P15993,summary!D995,olah!$T995:T15993,"Overtime")</f>
        <v>0</v>
      </c>
      <c r="O995">
        <f>COUNTIFS(olah!$Q$2:Q15993,summary!A995,olah!$B$2:B15993,summary!B995,olah!$T$2:T15993,"Overtime")</f>
        <v>0</v>
      </c>
      <c r="P995">
        <f>COUNTIFS(olah!$Q995:Q15993,summary!A995,olah!$B995:B15993,summary!B995,olah!$N995:N15993,summary!C995,olah!$P995:P15993,summary!D995,olah!$T995:T15993,"Early")</f>
        <v>0</v>
      </c>
      <c r="Q995">
        <f>COUNTIFS(olah!$Q$2:Q15993,summary!A995,olah!$B$2:B15993,summary!B995,olah!$T$2:T15993,"Early")</f>
        <v>2</v>
      </c>
      <c r="R995">
        <f>COUNTIFS(olah!$Q995:Q15993,summary!A995,olah!$B995:B15993,summary!B995,olah!$N995:N15993,summary!C995,olah!$P995:P15993,summary!D995,olah!$T995:T15993,"NA CO")</f>
        <v>0</v>
      </c>
      <c r="S995">
        <f>COUNTIFS(olah!$Q$2:Q15993,summary!A995,olah!$B$2:B15993,summary!B995,olah!$T$2:T15993,"NA CO")</f>
        <v>1</v>
      </c>
      <c r="T995" t="str">
        <f>olah!R995</f>
        <v>Attendance</v>
      </c>
      <c r="U995" t="str">
        <f>IF(T995="Permit", olah!T995, "No Permit")</f>
        <v>No Permit</v>
      </c>
    </row>
    <row r="996" spans="1:21" hidden="1" x14ac:dyDescent="0.3">
      <c r="A996" s="23">
        <v>44561</v>
      </c>
      <c r="B996" t="s">
        <v>263</v>
      </c>
      <c r="C996" t="s">
        <v>43</v>
      </c>
      <c r="D996" t="s">
        <v>11601</v>
      </c>
      <c r="E996" t="str">
        <f>VLOOKUP(B996,olah!$B:$P,2,0)</f>
        <v>2021-12-02</v>
      </c>
      <c r="F996">
        <f>COUNTIFS(parameter!$J$4:$J$34,summary!A996,parameter!$I$4:$I$34,"&gt;="&amp;summary!$E996)</f>
        <v>30</v>
      </c>
      <c r="G996">
        <f>COUNTIFS(olah!$Q996:Q15994,summary!A996,olah!$B996:B15994,summary!B996,olah!$N996:N15994,summary!C996,olah!$P996:P15994,summary!D996,olah!$S996:S15994,"On Time")</f>
        <v>0</v>
      </c>
      <c r="H996">
        <f>COUNTIFS(olah!$Q$2:Q15994,summary!A996,olah!$B$2:B15994,summary!B996,olah!$S$2:S15994,"On Time")</f>
        <v>2</v>
      </c>
      <c r="I996">
        <f>COUNTIFS(olah!$Q996:Q15994,summary!A996,olah!$B996:B15994,summary!B996,olah!$N996:N15994,summary!C996,olah!$P996:P15994,summary!D996,olah!$S996:S15994,"Late")</f>
        <v>1</v>
      </c>
      <c r="J996">
        <f>COUNTIFS(olah!$Q$2:Q15994,summary!A996,olah!$B$2:B15994,summary!B996,olah!$S$2:S15994,"Late")</f>
        <v>19</v>
      </c>
      <c r="K996">
        <f t="shared" si="15"/>
        <v>8</v>
      </c>
      <c r="L996">
        <f>COUNTIFS(olah!$Q996:Q15994,summary!A996,olah!$B996:B15994,summary!B996,olah!$N996:N15994,summary!C996,olah!$P996:P15994,summary!D996,olah!$T996:T15994,"On Time CO")</f>
        <v>1</v>
      </c>
      <c r="M996">
        <f>COUNTIFS(olah!$Q$2:Q15994,summary!A996,olah!$B$2:B15994,summary!B996,olah!$T$2:T15994,"On Time CO")</f>
        <v>18</v>
      </c>
      <c r="N996">
        <f>COUNTIFS(olah!$Q996:Q15994,summary!A996,olah!$B996:B15994,summary!B996,olah!$N996:N15994,summary!C996,olah!$P996:P15994,summary!D996,olah!$T996:T15994,"Overtime")</f>
        <v>0</v>
      </c>
      <c r="O996">
        <f>COUNTIFS(olah!$Q$2:Q15994,summary!A996,olah!$B$2:B15994,summary!B996,olah!$T$2:T15994,"Overtime")</f>
        <v>0</v>
      </c>
      <c r="P996">
        <f>COUNTIFS(olah!$Q996:Q15994,summary!A996,olah!$B996:B15994,summary!B996,olah!$N996:N15994,summary!C996,olah!$P996:P15994,summary!D996,olah!$T996:T15994,"Early")</f>
        <v>0</v>
      </c>
      <c r="Q996">
        <f>COUNTIFS(olah!$Q$2:Q15994,summary!A996,olah!$B$2:B15994,summary!B996,olah!$T$2:T15994,"Early")</f>
        <v>2</v>
      </c>
      <c r="R996">
        <f>COUNTIFS(olah!$Q996:Q15994,summary!A996,olah!$B996:B15994,summary!B996,olah!$N996:N15994,summary!C996,olah!$P996:P15994,summary!D996,olah!$T996:T15994,"NA CO")</f>
        <v>0</v>
      </c>
      <c r="S996">
        <f>COUNTIFS(olah!$Q$2:Q15994,summary!A996,olah!$B$2:B15994,summary!B996,olah!$T$2:T15994,"NA CO")</f>
        <v>1</v>
      </c>
      <c r="T996" t="str">
        <f>olah!R996</f>
        <v>Attendance</v>
      </c>
      <c r="U996" t="str">
        <f>IF(T996="Permit", olah!T996, "No Permit")</f>
        <v>No Permit</v>
      </c>
    </row>
    <row r="997" spans="1:21" hidden="1" x14ac:dyDescent="0.3">
      <c r="A997" s="23">
        <v>44561</v>
      </c>
      <c r="B997" t="s">
        <v>263</v>
      </c>
      <c r="C997" t="s">
        <v>43</v>
      </c>
      <c r="D997" t="s">
        <v>5936</v>
      </c>
      <c r="E997" t="str">
        <f>VLOOKUP(B997,olah!$B:$P,2,0)</f>
        <v>2021-12-02</v>
      </c>
      <c r="F997">
        <f>COUNTIFS(parameter!$J$4:$J$34,summary!A997,parameter!$I$4:$I$34,"&gt;="&amp;summary!$E997)</f>
        <v>30</v>
      </c>
      <c r="G997">
        <f>COUNTIFS(olah!$Q997:Q15995,summary!A997,olah!$B997:B15995,summary!B997,olah!$N997:N15995,summary!C997,olah!$P997:P15995,summary!D997,olah!$S997:S15995,"On Time")</f>
        <v>0</v>
      </c>
      <c r="H997">
        <f>COUNTIFS(olah!$Q$2:Q15995,summary!A997,olah!$B$2:B15995,summary!B997,olah!$S$2:S15995,"On Time")</f>
        <v>2</v>
      </c>
      <c r="I997">
        <f>COUNTIFS(olah!$Q997:Q15995,summary!A997,olah!$B997:B15995,summary!B997,olah!$N997:N15995,summary!C997,olah!$P997:P15995,summary!D997,olah!$S997:S15995,"Late")</f>
        <v>1</v>
      </c>
      <c r="J997">
        <f>COUNTIFS(olah!$Q$2:Q15995,summary!A997,olah!$B$2:B15995,summary!B997,olah!$S$2:S15995,"Late")</f>
        <v>19</v>
      </c>
      <c r="K997">
        <f t="shared" si="15"/>
        <v>8</v>
      </c>
      <c r="L997">
        <f>COUNTIFS(olah!$Q997:Q15995,summary!A997,olah!$B997:B15995,summary!B997,olah!$N997:N15995,summary!C997,olah!$P997:P15995,summary!D997,olah!$T997:T15995,"On Time CO")</f>
        <v>1</v>
      </c>
      <c r="M997">
        <f>COUNTIFS(olah!$Q$2:Q15995,summary!A997,olah!$B$2:B15995,summary!B997,olah!$T$2:T15995,"On Time CO")</f>
        <v>18</v>
      </c>
      <c r="N997">
        <f>COUNTIFS(olah!$Q997:Q15995,summary!A997,olah!$B997:B15995,summary!B997,olah!$N997:N15995,summary!C997,olah!$P997:P15995,summary!D997,olah!$T997:T15995,"Overtime")</f>
        <v>0</v>
      </c>
      <c r="O997">
        <f>COUNTIFS(olah!$Q$2:Q15995,summary!A997,olah!$B$2:B15995,summary!B997,olah!$T$2:T15995,"Overtime")</f>
        <v>0</v>
      </c>
      <c r="P997">
        <f>COUNTIFS(olah!$Q997:Q15995,summary!A997,olah!$B997:B15995,summary!B997,olah!$N997:N15995,summary!C997,olah!$P997:P15995,summary!D997,olah!$T997:T15995,"Early")</f>
        <v>0</v>
      </c>
      <c r="Q997">
        <f>COUNTIFS(olah!$Q$2:Q15995,summary!A997,olah!$B$2:B15995,summary!B997,olah!$T$2:T15995,"Early")</f>
        <v>2</v>
      </c>
      <c r="R997">
        <f>COUNTIFS(olah!$Q997:Q15995,summary!A997,olah!$B997:B15995,summary!B997,olah!$N997:N15995,summary!C997,olah!$P997:P15995,summary!D997,olah!$T997:T15995,"NA CO")</f>
        <v>0</v>
      </c>
      <c r="S997">
        <f>COUNTIFS(olah!$Q$2:Q15995,summary!A997,olah!$B$2:B15995,summary!B997,olah!$T$2:T15995,"NA CO")</f>
        <v>1</v>
      </c>
      <c r="T997" t="str">
        <f>olah!R997</f>
        <v>Attendance</v>
      </c>
      <c r="U997" t="str">
        <f>IF(T997="Permit", olah!T997, "No Permit")</f>
        <v>No Permit</v>
      </c>
    </row>
    <row r="998" spans="1:21" hidden="1" x14ac:dyDescent="0.3">
      <c r="A998" s="23">
        <v>44561</v>
      </c>
      <c r="B998" t="s">
        <v>263</v>
      </c>
      <c r="C998" t="s">
        <v>43</v>
      </c>
      <c r="D998" t="s">
        <v>6082</v>
      </c>
      <c r="E998" t="str">
        <f>VLOOKUP(B998,olah!$B:$P,2,0)</f>
        <v>2021-12-02</v>
      </c>
      <c r="F998">
        <f>COUNTIFS(parameter!$J$4:$J$34,summary!A998,parameter!$I$4:$I$34,"&gt;="&amp;summary!$E998)</f>
        <v>30</v>
      </c>
      <c r="G998">
        <f>COUNTIFS(olah!$Q998:Q15996,summary!A998,olah!$B998:B15996,summary!B998,olah!$N998:N15996,summary!C998,olah!$P998:P15996,summary!D998,olah!$S998:S15996,"On Time")</f>
        <v>1</v>
      </c>
      <c r="H998">
        <f>COUNTIFS(olah!$Q$2:Q15996,summary!A998,olah!$B$2:B15996,summary!B998,olah!$S$2:S15996,"On Time")</f>
        <v>2</v>
      </c>
      <c r="I998">
        <f>COUNTIFS(olah!$Q998:Q15996,summary!A998,olah!$B998:B15996,summary!B998,olah!$N998:N15996,summary!C998,olah!$P998:P15996,summary!D998,olah!$S998:S15996,"Late")</f>
        <v>0</v>
      </c>
      <c r="J998">
        <f>COUNTIFS(olah!$Q$2:Q15996,summary!A998,olah!$B$2:B15996,summary!B998,olah!$S$2:S15996,"Late")</f>
        <v>19</v>
      </c>
      <c r="K998">
        <f t="shared" si="15"/>
        <v>9</v>
      </c>
      <c r="L998">
        <f>COUNTIFS(olah!$Q998:Q15996,summary!A998,olah!$B998:B15996,summary!B998,olah!$N998:N15996,summary!C998,olah!$P998:P15996,summary!D998,olah!$T998:T15996,"On Time CO")</f>
        <v>1</v>
      </c>
      <c r="M998">
        <f>COUNTIFS(olah!$Q$2:Q15996,summary!A998,olah!$B$2:B15996,summary!B998,olah!$T$2:T15996,"On Time CO")</f>
        <v>18</v>
      </c>
      <c r="N998">
        <f>COUNTIFS(olah!$Q998:Q15996,summary!A998,olah!$B998:B15996,summary!B998,olah!$N998:N15996,summary!C998,olah!$P998:P15996,summary!D998,olah!$T998:T15996,"Overtime")</f>
        <v>0</v>
      </c>
      <c r="O998">
        <f>COUNTIFS(olah!$Q$2:Q15996,summary!A998,olah!$B$2:B15996,summary!B998,olah!$T$2:T15996,"Overtime")</f>
        <v>0</v>
      </c>
      <c r="P998">
        <f>COUNTIFS(olah!$Q998:Q15996,summary!A998,olah!$B998:B15996,summary!B998,olah!$N998:N15996,summary!C998,olah!$P998:P15996,summary!D998,olah!$T998:T15996,"Early")</f>
        <v>0</v>
      </c>
      <c r="Q998">
        <f>COUNTIFS(olah!$Q$2:Q15996,summary!A998,olah!$B$2:B15996,summary!B998,olah!$T$2:T15996,"Early")</f>
        <v>2</v>
      </c>
      <c r="R998">
        <f>COUNTIFS(olah!$Q998:Q15996,summary!A998,olah!$B998:B15996,summary!B998,olah!$N998:N15996,summary!C998,olah!$P998:P15996,summary!D998,olah!$T998:T15996,"NA CO")</f>
        <v>0</v>
      </c>
      <c r="S998">
        <f>COUNTIFS(olah!$Q$2:Q15996,summary!A998,olah!$B$2:B15996,summary!B998,olah!$T$2:T15996,"NA CO")</f>
        <v>1</v>
      </c>
      <c r="T998" t="str">
        <f>olah!R998</f>
        <v>Attendance</v>
      </c>
      <c r="U998" t="str">
        <f>IF(T998="Permit", olah!T998, "No Permit")</f>
        <v>No Permit</v>
      </c>
    </row>
    <row r="999" spans="1:21" hidden="1" x14ac:dyDescent="0.3">
      <c r="A999" s="23">
        <v>44561</v>
      </c>
      <c r="B999" t="s">
        <v>263</v>
      </c>
      <c r="C999" t="s">
        <v>43</v>
      </c>
      <c r="D999" t="s">
        <v>11603</v>
      </c>
      <c r="E999" t="str">
        <f>VLOOKUP(B999,olah!$B:$P,2,0)</f>
        <v>2021-12-02</v>
      </c>
      <c r="F999">
        <f>COUNTIFS(parameter!$J$4:$J$34,summary!A999,parameter!$I$4:$I$34,"&gt;="&amp;summary!$E999)</f>
        <v>30</v>
      </c>
      <c r="G999">
        <f>COUNTIFS(olah!$Q999:Q15997,summary!A999,olah!$B999:B15997,summary!B999,olah!$N999:N15997,summary!C999,olah!$P999:P15997,summary!D999,olah!$S999:S15997,"On Time")</f>
        <v>0</v>
      </c>
      <c r="H999">
        <f>COUNTIFS(olah!$Q$2:Q15997,summary!A999,olah!$B$2:B15997,summary!B999,olah!$S$2:S15997,"On Time")</f>
        <v>2</v>
      </c>
      <c r="I999">
        <f>COUNTIFS(olah!$Q999:Q15997,summary!A999,olah!$B999:B15997,summary!B999,olah!$N999:N15997,summary!C999,olah!$P999:P15997,summary!D999,olah!$S999:S15997,"Late")</f>
        <v>1</v>
      </c>
      <c r="J999">
        <f>COUNTIFS(olah!$Q$2:Q15997,summary!A999,olah!$B$2:B15997,summary!B999,olah!$S$2:S15997,"Late")</f>
        <v>19</v>
      </c>
      <c r="K999">
        <f t="shared" si="15"/>
        <v>8</v>
      </c>
      <c r="L999">
        <f>COUNTIFS(olah!$Q999:Q15997,summary!A999,olah!$B999:B15997,summary!B999,olah!$N999:N15997,summary!C999,olah!$P999:P15997,summary!D999,olah!$T999:T15997,"On Time CO")</f>
        <v>1</v>
      </c>
      <c r="M999">
        <f>COUNTIFS(olah!$Q$2:Q15997,summary!A999,olah!$B$2:B15997,summary!B999,olah!$T$2:T15997,"On Time CO")</f>
        <v>18</v>
      </c>
      <c r="N999">
        <f>COUNTIFS(olah!$Q999:Q15997,summary!A999,olah!$B999:B15997,summary!B999,olah!$N999:N15997,summary!C999,olah!$P999:P15997,summary!D999,olah!$T999:T15997,"Overtime")</f>
        <v>0</v>
      </c>
      <c r="O999">
        <f>COUNTIFS(olah!$Q$2:Q15997,summary!A999,olah!$B$2:B15997,summary!B999,olah!$T$2:T15997,"Overtime")</f>
        <v>0</v>
      </c>
      <c r="P999">
        <f>COUNTIFS(olah!$Q999:Q15997,summary!A999,olah!$B999:B15997,summary!B999,olah!$N999:N15997,summary!C999,olah!$P999:P15997,summary!D999,olah!$T999:T15997,"Early")</f>
        <v>0</v>
      </c>
      <c r="Q999">
        <f>COUNTIFS(olah!$Q$2:Q15997,summary!A999,olah!$B$2:B15997,summary!B999,olah!$T$2:T15997,"Early")</f>
        <v>2</v>
      </c>
      <c r="R999">
        <f>COUNTIFS(olah!$Q999:Q15997,summary!A999,olah!$B999:B15997,summary!B999,olah!$N999:N15997,summary!C999,olah!$P999:P15997,summary!D999,olah!$T999:T15997,"NA CO")</f>
        <v>0</v>
      </c>
      <c r="S999">
        <f>COUNTIFS(olah!$Q$2:Q15997,summary!A999,olah!$B$2:B15997,summary!B999,olah!$T$2:T15997,"NA CO")</f>
        <v>1</v>
      </c>
      <c r="T999" t="str">
        <f>olah!R999</f>
        <v>Attendance</v>
      </c>
      <c r="U999" t="str">
        <f>IF(T999="Permit", olah!T999, "No Permit")</f>
        <v>No Permit</v>
      </c>
    </row>
    <row r="1000" spans="1:21" hidden="1" x14ac:dyDescent="0.3">
      <c r="A1000" s="23">
        <v>44561</v>
      </c>
      <c r="B1000" t="s">
        <v>263</v>
      </c>
      <c r="C1000" t="s">
        <v>43</v>
      </c>
      <c r="D1000" t="s">
        <v>7108</v>
      </c>
      <c r="E1000" t="str">
        <f>VLOOKUP(B1000,olah!$B:$P,2,0)</f>
        <v>2021-12-02</v>
      </c>
      <c r="F1000">
        <f>COUNTIFS(parameter!$J$4:$J$34,summary!A1000,parameter!$I$4:$I$34,"&gt;="&amp;summary!$E1000)</f>
        <v>30</v>
      </c>
      <c r="G1000">
        <f>COUNTIFS(olah!$Q1000:Q15998,summary!A1000,olah!$B1000:B15998,summary!B1000,olah!$N1000:N15998,summary!C1000,olah!$P1000:P15998,summary!D1000,olah!$S1000:S15998,"On Time")</f>
        <v>0</v>
      </c>
      <c r="H1000">
        <f>COUNTIFS(olah!$Q$2:Q15998,summary!A1000,olah!$B$2:B15998,summary!B1000,olah!$S$2:S15998,"On Time")</f>
        <v>2</v>
      </c>
      <c r="I1000">
        <f>COUNTIFS(olah!$Q1000:Q15998,summary!A1000,olah!$B1000:B15998,summary!B1000,olah!$N1000:N15998,summary!C1000,olah!$P1000:P15998,summary!D1000,olah!$S1000:S15998,"Late")</f>
        <v>1</v>
      </c>
      <c r="J1000">
        <f>COUNTIFS(olah!$Q$2:Q15998,summary!A1000,olah!$B$2:B15998,summary!B1000,olah!$S$2:S15998,"Late")</f>
        <v>19</v>
      </c>
      <c r="K1000">
        <f t="shared" si="15"/>
        <v>8</v>
      </c>
      <c r="L1000">
        <f>COUNTIFS(olah!$Q1000:Q15998,summary!A1000,olah!$B1000:B15998,summary!B1000,olah!$N1000:N15998,summary!C1000,olah!$P1000:P15998,summary!D1000,olah!$T1000:T15998,"On Time CO")</f>
        <v>1</v>
      </c>
      <c r="M1000">
        <f>COUNTIFS(olah!$Q$2:Q15998,summary!A1000,olah!$B$2:B15998,summary!B1000,olah!$T$2:T15998,"On Time CO")</f>
        <v>18</v>
      </c>
      <c r="N1000">
        <f>COUNTIFS(olah!$Q1000:Q15998,summary!A1000,olah!$B1000:B15998,summary!B1000,olah!$N1000:N15998,summary!C1000,olah!$P1000:P15998,summary!D1000,olah!$T1000:T15998,"Overtime")</f>
        <v>0</v>
      </c>
      <c r="O1000">
        <f>COUNTIFS(olah!$Q$2:Q15998,summary!A1000,olah!$B$2:B15998,summary!B1000,olah!$T$2:T15998,"Overtime")</f>
        <v>0</v>
      </c>
      <c r="P1000">
        <f>COUNTIFS(olah!$Q1000:Q15998,summary!A1000,olah!$B1000:B15998,summary!B1000,olah!$N1000:N15998,summary!C1000,olah!$P1000:P15998,summary!D1000,olah!$T1000:T15998,"Early")</f>
        <v>0</v>
      </c>
      <c r="Q1000">
        <f>COUNTIFS(olah!$Q$2:Q15998,summary!A1000,olah!$B$2:B15998,summary!B1000,olah!$T$2:T15998,"Early")</f>
        <v>2</v>
      </c>
      <c r="R1000">
        <f>COUNTIFS(olah!$Q1000:Q15998,summary!A1000,olah!$B1000:B15998,summary!B1000,olah!$N1000:N15998,summary!C1000,olah!$P1000:P15998,summary!D1000,olah!$T1000:T15998,"NA CO")</f>
        <v>0</v>
      </c>
      <c r="S1000">
        <f>COUNTIFS(olah!$Q$2:Q15998,summary!A1000,olah!$B$2:B15998,summary!B1000,olah!$T$2:T15998,"NA CO")</f>
        <v>1</v>
      </c>
      <c r="T1000" t="str">
        <f>olah!R1000</f>
        <v>Attendance</v>
      </c>
      <c r="U1000" t="str">
        <f>IF(T1000="Permit", olah!T1000, "No Permit")</f>
        <v>No Permit</v>
      </c>
    </row>
    <row r="1001" spans="1:21" hidden="1" x14ac:dyDescent="0.3">
      <c r="A1001" s="23">
        <v>44561</v>
      </c>
      <c r="B1001" t="s">
        <v>263</v>
      </c>
      <c r="C1001" t="s">
        <v>43</v>
      </c>
      <c r="D1001" t="s">
        <v>11604</v>
      </c>
      <c r="E1001" t="str">
        <f>VLOOKUP(B1001,olah!$B:$P,2,0)</f>
        <v>2021-12-02</v>
      </c>
      <c r="F1001">
        <f>COUNTIFS(parameter!$J$4:$J$34,summary!A1001,parameter!$I$4:$I$34,"&gt;="&amp;summary!$E1001)</f>
        <v>30</v>
      </c>
      <c r="G1001">
        <f>COUNTIFS(olah!$Q1001:Q15999,summary!A1001,olah!$B1001:B15999,summary!B1001,olah!$N1001:N15999,summary!C1001,olah!$P1001:P15999,summary!D1001,olah!$S1001:S15999,"On Time")</f>
        <v>0</v>
      </c>
      <c r="H1001">
        <f>COUNTIFS(olah!$Q$2:Q15999,summary!A1001,olah!$B$2:B15999,summary!B1001,olah!$S$2:S15999,"On Time")</f>
        <v>2</v>
      </c>
      <c r="I1001">
        <f>COUNTIFS(olah!$Q1001:Q15999,summary!A1001,olah!$B1001:B15999,summary!B1001,olah!$N1001:N15999,summary!C1001,olah!$P1001:P15999,summary!D1001,olah!$S1001:S15999,"Late")</f>
        <v>1</v>
      </c>
      <c r="J1001">
        <f>COUNTIFS(olah!$Q$2:Q15999,summary!A1001,olah!$B$2:B15999,summary!B1001,olah!$S$2:S15999,"Late")</f>
        <v>19</v>
      </c>
      <c r="K1001">
        <f t="shared" si="15"/>
        <v>8</v>
      </c>
      <c r="L1001">
        <f>COUNTIFS(olah!$Q1001:Q15999,summary!A1001,olah!$B1001:B15999,summary!B1001,olah!$N1001:N15999,summary!C1001,olah!$P1001:P15999,summary!D1001,olah!$T1001:T15999,"On Time CO")</f>
        <v>1</v>
      </c>
      <c r="M1001">
        <f>COUNTIFS(olah!$Q$2:Q15999,summary!A1001,olah!$B$2:B15999,summary!B1001,olah!$T$2:T15999,"On Time CO")</f>
        <v>18</v>
      </c>
      <c r="N1001">
        <f>COUNTIFS(olah!$Q1001:Q15999,summary!A1001,olah!$B1001:B15999,summary!B1001,olah!$N1001:N15999,summary!C1001,olah!$P1001:P15999,summary!D1001,olah!$T1001:T15999,"Overtime")</f>
        <v>0</v>
      </c>
      <c r="O1001">
        <f>COUNTIFS(olah!$Q$2:Q15999,summary!A1001,olah!$B$2:B15999,summary!B1001,olah!$T$2:T15999,"Overtime")</f>
        <v>0</v>
      </c>
      <c r="P1001">
        <f>COUNTIFS(olah!$Q1001:Q15999,summary!A1001,olah!$B1001:B15999,summary!B1001,olah!$N1001:N15999,summary!C1001,olah!$P1001:P15999,summary!D1001,olah!$T1001:T15999,"Early")</f>
        <v>0</v>
      </c>
      <c r="Q1001">
        <f>COUNTIFS(olah!$Q$2:Q15999,summary!A1001,olah!$B$2:B15999,summary!B1001,olah!$T$2:T15999,"Early")</f>
        <v>2</v>
      </c>
      <c r="R1001">
        <f>COUNTIFS(olah!$Q1001:Q15999,summary!A1001,olah!$B1001:B15999,summary!B1001,olah!$N1001:N15999,summary!C1001,olah!$P1001:P15999,summary!D1001,olah!$T1001:T15999,"NA CO")</f>
        <v>0</v>
      </c>
      <c r="S1001">
        <f>COUNTIFS(olah!$Q$2:Q15999,summary!A1001,olah!$B$2:B15999,summary!B1001,olah!$T$2:T15999,"NA CO")</f>
        <v>1</v>
      </c>
      <c r="T1001" t="str">
        <f>olah!R1001</f>
        <v>Attendance</v>
      </c>
      <c r="U1001" t="str">
        <f>IF(T1001="Permit", olah!T1001, "No Permit")</f>
        <v>No Permit</v>
      </c>
    </row>
    <row r="1002" spans="1:21" hidden="1" x14ac:dyDescent="0.3">
      <c r="A1002" s="23">
        <v>44561</v>
      </c>
      <c r="B1002" t="s">
        <v>263</v>
      </c>
      <c r="C1002" t="s">
        <v>43</v>
      </c>
      <c r="D1002" t="s">
        <v>11605</v>
      </c>
      <c r="E1002" t="str">
        <f>VLOOKUP(B1002,olah!$B:$P,2,0)</f>
        <v>2021-12-02</v>
      </c>
      <c r="F1002">
        <f>COUNTIFS(parameter!$J$4:$J$34,summary!A1002,parameter!$I$4:$I$34,"&gt;="&amp;summary!$E1002)</f>
        <v>30</v>
      </c>
      <c r="G1002">
        <f>COUNTIFS(olah!$Q1002:Q16000,summary!A1002,olah!$B1002:B16000,summary!B1002,olah!$N1002:N16000,summary!C1002,olah!$P1002:P16000,summary!D1002,olah!$S1002:S16000,"On Time")</f>
        <v>0</v>
      </c>
      <c r="H1002">
        <f>COUNTIFS(olah!$Q$2:Q16000,summary!A1002,olah!$B$2:B16000,summary!B1002,olah!$S$2:S16000,"On Time")</f>
        <v>2</v>
      </c>
      <c r="I1002">
        <f>COUNTIFS(olah!$Q1002:Q16000,summary!A1002,olah!$B1002:B16000,summary!B1002,olah!$N1002:N16000,summary!C1002,olah!$P1002:P16000,summary!D1002,olah!$S1002:S16000,"Late")</f>
        <v>1</v>
      </c>
      <c r="J1002">
        <f>COUNTIFS(olah!$Q$2:Q16000,summary!A1002,olah!$B$2:B16000,summary!B1002,olah!$S$2:S16000,"Late")</f>
        <v>19</v>
      </c>
      <c r="K1002">
        <f t="shared" si="15"/>
        <v>8</v>
      </c>
      <c r="L1002">
        <f>COUNTIFS(olah!$Q1002:Q16000,summary!A1002,olah!$B1002:B16000,summary!B1002,olah!$N1002:N16000,summary!C1002,olah!$P1002:P16000,summary!D1002,olah!$T1002:T16000,"On Time CO")</f>
        <v>1</v>
      </c>
      <c r="M1002">
        <f>COUNTIFS(olah!$Q$2:Q16000,summary!A1002,olah!$B$2:B16000,summary!B1002,olah!$T$2:T16000,"On Time CO")</f>
        <v>18</v>
      </c>
      <c r="N1002">
        <f>COUNTIFS(olah!$Q1002:Q16000,summary!A1002,olah!$B1002:B16000,summary!B1002,olah!$N1002:N16000,summary!C1002,olah!$P1002:P16000,summary!D1002,olah!$T1002:T16000,"Overtime")</f>
        <v>0</v>
      </c>
      <c r="O1002">
        <f>COUNTIFS(olah!$Q$2:Q16000,summary!A1002,olah!$B$2:B16000,summary!B1002,olah!$T$2:T16000,"Overtime")</f>
        <v>0</v>
      </c>
      <c r="P1002">
        <f>COUNTIFS(olah!$Q1002:Q16000,summary!A1002,olah!$B1002:B16000,summary!B1002,olah!$N1002:N16000,summary!C1002,olah!$P1002:P16000,summary!D1002,olah!$T1002:T16000,"Early")</f>
        <v>0</v>
      </c>
      <c r="Q1002">
        <f>COUNTIFS(olah!$Q$2:Q16000,summary!A1002,olah!$B$2:B16000,summary!B1002,olah!$T$2:T16000,"Early")</f>
        <v>2</v>
      </c>
      <c r="R1002">
        <f>COUNTIFS(olah!$Q1002:Q16000,summary!A1002,olah!$B1002:B16000,summary!B1002,olah!$N1002:N16000,summary!C1002,olah!$P1002:P16000,summary!D1002,olah!$T1002:T16000,"NA CO")</f>
        <v>0</v>
      </c>
      <c r="S1002">
        <f>COUNTIFS(olah!$Q$2:Q16000,summary!A1002,olah!$B$2:B16000,summary!B1002,olah!$T$2:T16000,"NA CO")</f>
        <v>1</v>
      </c>
      <c r="T1002" t="str">
        <f>olah!R1002</f>
        <v>Attendance</v>
      </c>
      <c r="U1002" t="str">
        <f>IF(T1002="Permit", olah!T1002, "No Permit")</f>
        <v>No Permit</v>
      </c>
    </row>
    <row r="1003" spans="1:21" hidden="1" x14ac:dyDescent="0.3">
      <c r="A1003" s="23">
        <v>44561</v>
      </c>
      <c r="B1003" t="s">
        <v>263</v>
      </c>
      <c r="C1003" t="s">
        <v>43</v>
      </c>
      <c r="D1003" t="s">
        <v>11606</v>
      </c>
      <c r="E1003" t="str">
        <f>VLOOKUP(B1003,olah!$B:$P,2,0)</f>
        <v>2021-12-02</v>
      </c>
      <c r="F1003">
        <f>COUNTIFS(parameter!$J$4:$J$34,summary!A1003,parameter!$I$4:$I$34,"&gt;="&amp;summary!$E1003)</f>
        <v>30</v>
      </c>
      <c r="G1003">
        <f>COUNTIFS(olah!$Q1003:Q16001,summary!A1003,olah!$B1003:B16001,summary!B1003,olah!$N1003:N16001,summary!C1003,olah!$P1003:P16001,summary!D1003,olah!$S1003:S16001,"On Time")</f>
        <v>0</v>
      </c>
      <c r="H1003">
        <f>COUNTIFS(olah!$Q$2:Q16001,summary!A1003,olah!$B$2:B16001,summary!B1003,olah!$S$2:S16001,"On Time")</f>
        <v>2</v>
      </c>
      <c r="I1003">
        <f>COUNTIFS(olah!$Q1003:Q16001,summary!A1003,olah!$B1003:B16001,summary!B1003,olah!$N1003:N16001,summary!C1003,olah!$P1003:P16001,summary!D1003,olah!$S1003:S16001,"Late")</f>
        <v>1</v>
      </c>
      <c r="J1003">
        <f>COUNTIFS(olah!$Q$2:Q16001,summary!A1003,olah!$B$2:B16001,summary!B1003,olah!$S$2:S16001,"Late")</f>
        <v>19</v>
      </c>
      <c r="K1003">
        <f t="shared" si="15"/>
        <v>8</v>
      </c>
      <c r="L1003">
        <f>COUNTIFS(olah!$Q1003:Q16001,summary!A1003,olah!$B1003:B16001,summary!B1003,olah!$N1003:N16001,summary!C1003,olah!$P1003:P16001,summary!D1003,olah!$T1003:T16001,"On Time CO")</f>
        <v>1</v>
      </c>
      <c r="M1003">
        <f>COUNTIFS(olah!$Q$2:Q16001,summary!A1003,olah!$B$2:B16001,summary!B1003,olah!$T$2:T16001,"On Time CO")</f>
        <v>18</v>
      </c>
      <c r="N1003">
        <f>COUNTIFS(olah!$Q1003:Q16001,summary!A1003,olah!$B1003:B16001,summary!B1003,olah!$N1003:N16001,summary!C1003,olah!$P1003:P16001,summary!D1003,olah!$T1003:T16001,"Overtime")</f>
        <v>0</v>
      </c>
      <c r="O1003">
        <f>COUNTIFS(olah!$Q$2:Q16001,summary!A1003,olah!$B$2:B16001,summary!B1003,olah!$T$2:T16001,"Overtime")</f>
        <v>0</v>
      </c>
      <c r="P1003">
        <f>COUNTIFS(olah!$Q1003:Q16001,summary!A1003,olah!$B1003:B16001,summary!B1003,olah!$N1003:N16001,summary!C1003,olah!$P1003:P16001,summary!D1003,olah!$T1003:T16001,"Early")</f>
        <v>0</v>
      </c>
      <c r="Q1003">
        <f>COUNTIFS(olah!$Q$2:Q16001,summary!A1003,olah!$B$2:B16001,summary!B1003,olah!$T$2:T16001,"Early")</f>
        <v>2</v>
      </c>
      <c r="R1003">
        <f>COUNTIFS(olah!$Q1003:Q16001,summary!A1003,olah!$B1003:B16001,summary!B1003,olah!$N1003:N16001,summary!C1003,olah!$P1003:P16001,summary!D1003,olah!$T1003:T16001,"NA CO")</f>
        <v>0</v>
      </c>
      <c r="S1003">
        <f>COUNTIFS(olah!$Q$2:Q16001,summary!A1003,olah!$B$2:B16001,summary!B1003,olah!$T$2:T16001,"NA CO")</f>
        <v>1</v>
      </c>
      <c r="T1003" t="str">
        <f>olah!R1003</f>
        <v>Attendance</v>
      </c>
      <c r="U1003" t="str">
        <f>IF(T1003="Permit", olah!T1003, "No Permit")</f>
        <v>No Permit</v>
      </c>
    </row>
    <row r="1004" spans="1:21" hidden="1" x14ac:dyDescent="0.3">
      <c r="A1004" s="23">
        <v>44561</v>
      </c>
      <c r="B1004" t="s">
        <v>263</v>
      </c>
      <c r="C1004" t="s">
        <v>43</v>
      </c>
      <c r="D1004" t="s">
        <v>10202</v>
      </c>
      <c r="E1004" t="str">
        <f>VLOOKUP(B1004,olah!$B:$P,2,0)</f>
        <v>2021-12-02</v>
      </c>
      <c r="F1004">
        <f>COUNTIFS(parameter!$J$4:$J$34,summary!A1004,parameter!$I$4:$I$34,"&gt;="&amp;summary!$E1004)</f>
        <v>30</v>
      </c>
      <c r="G1004">
        <f>COUNTIFS(olah!$Q1004:Q16002,summary!A1004,olah!$B1004:B16002,summary!B1004,olah!$N1004:N16002,summary!C1004,olah!$P1004:P16002,summary!D1004,olah!$S1004:S16002,"On Time")</f>
        <v>0</v>
      </c>
      <c r="H1004">
        <f>COUNTIFS(olah!$Q$2:Q16002,summary!A1004,olah!$B$2:B16002,summary!B1004,olah!$S$2:S16002,"On Time")</f>
        <v>2</v>
      </c>
      <c r="I1004">
        <f>COUNTIFS(olah!$Q1004:Q16002,summary!A1004,olah!$B1004:B16002,summary!B1004,olah!$N1004:N16002,summary!C1004,olah!$P1004:P16002,summary!D1004,olah!$S1004:S16002,"Late")</f>
        <v>1</v>
      </c>
      <c r="J1004">
        <f>COUNTIFS(olah!$Q$2:Q16002,summary!A1004,olah!$B$2:B16002,summary!B1004,olah!$S$2:S16002,"Late")</f>
        <v>19</v>
      </c>
      <c r="K1004">
        <f t="shared" si="15"/>
        <v>8</v>
      </c>
      <c r="L1004">
        <f>COUNTIFS(olah!$Q1004:Q16002,summary!A1004,olah!$B1004:B16002,summary!B1004,olah!$N1004:N16002,summary!C1004,olah!$P1004:P16002,summary!D1004,olah!$T1004:T16002,"On Time CO")</f>
        <v>1</v>
      </c>
      <c r="M1004">
        <f>COUNTIFS(olah!$Q$2:Q16002,summary!A1004,olah!$B$2:B16002,summary!B1004,olah!$T$2:T16002,"On Time CO")</f>
        <v>18</v>
      </c>
      <c r="N1004">
        <f>COUNTIFS(olah!$Q1004:Q16002,summary!A1004,olah!$B1004:B16002,summary!B1004,olah!$N1004:N16002,summary!C1004,olah!$P1004:P16002,summary!D1004,olah!$T1004:T16002,"Overtime")</f>
        <v>0</v>
      </c>
      <c r="O1004">
        <f>COUNTIFS(olah!$Q$2:Q16002,summary!A1004,olah!$B$2:B16002,summary!B1004,olah!$T$2:T16002,"Overtime")</f>
        <v>0</v>
      </c>
      <c r="P1004">
        <f>COUNTIFS(olah!$Q1004:Q16002,summary!A1004,olah!$B1004:B16002,summary!B1004,olah!$N1004:N16002,summary!C1004,olah!$P1004:P16002,summary!D1004,olah!$T1004:T16002,"Early")</f>
        <v>0</v>
      </c>
      <c r="Q1004">
        <f>COUNTIFS(olah!$Q$2:Q16002,summary!A1004,olah!$B$2:B16002,summary!B1004,olah!$T$2:T16002,"Early")</f>
        <v>2</v>
      </c>
      <c r="R1004">
        <f>COUNTIFS(olah!$Q1004:Q16002,summary!A1004,olah!$B1004:B16002,summary!B1004,olah!$N1004:N16002,summary!C1004,olah!$P1004:P16002,summary!D1004,olah!$T1004:T16002,"NA CO")</f>
        <v>0</v>
      </c>
      <c r="S1004">
        <f>COUNTIFS(olah!$Q$2:Q16002,summary!A1004,olah!$B$2:B16002,summary!B1004,olah!$T$2:T16002,"NA CO")</f>
        <v>1</v>
      </c>
      <c r="T1004" t="str">
        <f>olah!R1004</f>
        <v>Attendance</v>
      </c>
      <c r="U1004" t="str">
        <f>IF(T1004="Permit", olah!T1004, "No Permit")</f>
        <v>No Permit</v>
      </c>
    </row>
    <row r="1005" spans="1:21" hidden="1" x14ac:dyDescent="0.3">
      <c r="A1005" s="23">
        <v>44561</v>
      </c>
      <c r="B1005" t="s">
        <v>263</v>
      </c>
      <c r="C1005" t="s">
        <v>43</v>
      </c>
      <c r="D1005" t="s">
        <v>11607</v>
      </c>
      <c r="E1005" t="str">
        <f>VLOOKUP(B1005,olah!$B:$P,2,0)</f>
        <v>2021-12-02</v>
      </c>
      <c r="F1005">
        <f>COUNTIFS(parameter!$J$4:$J$34,summary!A1005,parameter!$I$4:$I$34,"&gt;="&amp;summary!$E1005)</f>
        <v>30</v>
      </c>
      <c r="G1005">
        <f>COUNTIFS(olah!$Q1005:Q16003,summary!A1005,olah!$B1005:B16003,summary!B1005,olah!$N1005:N16003,summary!C1005,olah!$P1005:P16003,summary!D1005,olah!$S1005:S16003,"On Time")</f>
        <v>0</v>
      </c>
      <c r="H1005">
        <f>COUNTIFS(olah!$Q$2:Q16003,summary!A1005,olah!$B$2:B16003,summary!B1005,olah!$S$2:S16003,"On Time")</f>
        <v>2</v>
      </c>
      <c r="I1005">
        <f>COUNTIFS(olah!$Q1005:Q16003,summary!A1005,olah!$B1005:B16003,summary!B1005,olah!$N1005:N16003,summary!C1005,olah!$P1005:P16003,summary!D1005,olah!$S1005:S16003,"Late")</f>
        <v>1</v>
      </c>
      <c r="J1005">
        <f>COUNTIFS(olah!$Q$2:Q16003,summary!A1005,olah!$B$2:B16003,summary!B1005,olah!$S$2:S16003,"Late")</f>
        <v>19</v>
      </c>
      <c r="K1005">
        <f t="shared" si="15"/>
        <v>8</v>
      </c>
      <c r="L1005">
        <f>COUNTIFS(olah!$Q1005:Q16003,summary!A1005,olah!$B1005:B16003,summary!B1005,olah!$N1005:N16003,summary!C1005,olah!$P1005:P16003,summary!D1005,olah!$T1005:T16003,"On Time CO")</f>
        <v>0</v>
      </c>
      <c r="M1005">
        <f>COUNTIFS(olah!$Q$2:Q16003,summary!A1005,olah!$B$2:B16003,summary!B1005,olah!$T$2:T16003,"On Time CO")</f>
        <v>18</v>
      </c>
      <c r="N1005">
        <f>COUNTIFS(olah!$Q1005:Q16003,summary!A1005,olah!$B1005:B16003,summary!B1005,olah!$N1005:N16003,summary!C1005,olah!$P1005:P16003,summary!D1005,olah!$T1005:T16003,"Overtime")</f>
        <v>0</v>
      </c>
      <c r="O1005">
        <f>COUNTIFS(olah!$Q$2:Q16003,summary!A1005,olah!$B$2:B16003,summary!B1005,olah!$T$2:T16003,"Overtime")</f>
        <v>0</v>
      </c>
      <c r="P1005">
        <f>COUNTIFS(olah!$Q1005:Q16003,summary!A1005,olah!$B1005:B16003,summary!B1005,olah!$N1005:N16003,summary!C1005,olah!$P1005:P16003,summary!D1005,olah!$T1005:T16003,"Early")</f>
        <v>0</v>
      </c>
      <c r="Q1005">
        <f>COUNTIFS(olah!$Q$2:Q16003,summary!A1005,olah!$B$2:B16003,summary!B1005,olah!$T$2:T16003,"Early")</f>
        <v>2</v>
      </c>
      <c r="R1005">
        <f>COUNTIFS(olah!$Q1005:Q16003,summary!A1005,olah!$B1005:B16003,summary!B1005,olah!$N1005:N16003,summary!C1005,olah!$P1005:P16003,summary!D1005,olah!$T1005:T16003,"NA CO")</f>
        <v>1</v>
      </c>
      <c r="S1005">
        <f>COUNTIFS(olah!$Q$2:Q16003,summary!A1005,olah!$B$2:B16003,summary!B1005,olah!$T$2:T16003,"NA CO")</f>
        <v>1</v>
      </c>
      <c r="T1005" t="str">
        <f>olah!R1005</f>
        <v>Attendance</v>
      </c>
      <c r="U1005" t="str">
        <f>IF(T1005="Permit", olah!T1005, "No Permit")</f>
        <v>No Permit</v>
      </c>
    </row>
    <row r="1006" spans="1:21" hidden="1" x14ac:dyDescent="0.3">
      <c r="A1006" s="23">
        <v>44561</v>
      </c>
      <c r="B1006" t="s">
        <v>263</v>
      </c>
      <c r="C1006" t="s">
        <v>43</v>
      </c>
      <c r="D1006" t="s">
        <v>11608</v>
      </c>
      <c r="E1006" t="str">
        <f>VLOOKUP(B1006,olah!$B:$P,2,0)</f>
        <v>2021-12-02</v>
      </c>
      <c r="F1006">
        <f>COUNTIFS(parameter!$J$4:$J$34,summary!A1006,parameter!$I$4:$I$34,"&gt;="&amp;summary!$E1006)</f>
        <v>30</v>
      </c>
      <c r="G1006">
        <f>COUNTIFS(olah!$Q1006:Q16004,summary!A1006,olah!$B1006:B16004,summary!B1006,olah!$N1006:N16004,summary!C1006,olah!$P1006:P16004,summary!D1006,olah!$S1006:S16004,"On Time")</f>
        <v>0</v>
      </c>
      <c r="H1006">
        <f>COUNTIFS(olah!$Q$2:Q16004,summary!A1006,olah!$B$2:B16004,summary!B1006,olah!$S$2:S16004,"On Time")</f>
        <v>2</v>
      </c>
      <c r="I1006">
        <f>COUNTIFS(olah!$Q1006:Q16004,summary!A1006,olah!$B1006:B16004,summary!B1006,olah!$N1006:N16004,summary!C1006,olah!$P1006:P16004,summary!D1006,olah!$S1006:S16004,"Late")</f>
        <v>1</v>
      </c>
      <c r="J1006">
        <f>COUNTIFS(olah!$Q$2:Q16004,summary!A1006,olah!$B$2:B16004,summary!B1006,olah!$S$2:S16004,"Late")</f>
        <v>19</v>
      </c>
      <c r="K1006">
        <f t="shared" si="15"/>
        <v>8</v>
      </c>
      <c r="L1006">
        <f>COUNTIFS(olah!$Q1006:Q16004,summary!A1006,olah!$B1006:B16004,summary!B1006,olah!$N1006:N16004,summary!C1006,olah!$P1006:P16004,summary!D1006,olah!$T1006:T16004,"On Time CO")</f>
        <v>1</v>
      </c>
      <c r="M1006">
        <f>COUNTIFS(olah!$Q$2:Q16004,summary!A1006,olah!$B$2:B16004,summary!B1006,olah!$T$2:T16004,"On Time CO")</f>
        <v>18</v>
      </c>
      <c r="N1006">
        <f>COUNTIFS(olah!$Q1006:Q16004,summary!A1006,olah!$B1006:B16004,summary!B1006,olah!$N1006:N16004,summary!C1006,olah!$P1006:P16004,summary!D1006,olah!$T1006:T16004,"Overtime")</f>
        <v>0</v>
      </c>
      <c r="O1006">
        <f>COUNTIFS(olah!$Q$2:Q16004,summary!A1006,olah!$B$2:B16004,summary!B1006,olah!$T$2:T16004,"Overtime")</f>
        <v>0</v>
      </c>
      <c r="P1006">
        <f>COUNTIFS(olah!$Q1006:Q16004,summary!A1006,olah!$B1006:B16004,summary!B1006,olah!$N1006:N16004,summary!C1006,olah!$P1006:P16004,summary!D1006,olah!$T1006:T16004,"Early")</f>
        <v>0</v>
      </c>
      <c r="Q1006">
        <f>COUNTIFS(olah!$Q$2:Q16004,summary!A1006,olah!$B$2:B16004,summary!B1006,olah!$T$2:T16004,"Early")</f>
        <v>2</v>
      </c>
      <c r="R1006">
        <f>COUNTIFS(olah!$Q1006:Q16004,summary!A1006,olah!$B1006:B16004,summary!B1006,olah!$N1006:N16004,summary!C1006,olah!$P1006:P16004,summary!D1006,olah!$T1006:T16004,"NA CO")</f>
        <v>0</v>
      </c>
      <c r="S1006">
        <f>COUNTIFS(olah!$Q$2:Q16004,summary!A1006,olah!$B$2:B16004,summary!B1006,olah!$T$2:T16004,"NA CO")</f>
        <v>1</v>
      </c>
      <c r="T1006" t="str">
        <f>olah!R1006</f>
        <v>Attendance</v>
      </c>
      <c r="U1006" t="str">
        <f>IF(T1006="Permit", olah!T1006, "No Permit")</f>
        <v>No Permit</v>
      </c>
    </row>
    <row r="1007" spans="1:21" hidden="1" x14ac:dyDescent="0.3">
      <c r="A1007" s="23">
        <v>44561</v>
      </c>
      <c r="B1007" t="s">
        <v>263</v>
      </c>
      <c r="C1007" t="s">
        <v>43</v>
      </c>
      <c r="D1007" t="s">
        <v>11609</v>
      </c>
      <c r="E1007" t="str">
        <f>VLOOKUP(B1007,olah!$B:$P,2,0)</f>
        <v>2021-12-02</v>
      </c>
      <c r="F1007">
        <f>COUNTIFS(parameter!$J$4:$J$34,summary!A1007,parameter!$I$4:$I$34,"&gt;="&amp;summary!$E1007)</f>
        <v>30</v>
      </c>
      <c r="G1007">
        <f>COUNTIFS(olah!$Q1007:Q16005,summary!A1007,olah!$B1007:B16005,summary!B1007,olah!$N1007:N16005,summary!C1007,olah!$P1007:P16005,summary!D1007,olah!$S1007:S16005,"On Time")</f>
        <v>0</v>
      </c>
      <c r="H1007">
        <f>COUNTIFS(olah!$Q$2:Q16005,summary!A1007,olah!$B$2:B16005,summary!B1007,olah!$S$2:S16005,"On Time")</f>
        <v>2</v>
      </c>
      <c r="I1007">
        <f>COUNTIFS(olah!$Q1007:Q16005,summary!A1007,olah!$B1007:B16005,summary!B1007,olah!$N1007:N16005,summary!C1007,olah!$P1007:P16005,summary!D1007,olah!$S1007:S16005,"Late")</f>
        <v>1</v>
      </c>
      <c r="J1007">
        <f>COUNTIFS(olah!$Q$2:Q16005,summary!A1007,olah!$B$2:B16005,summary!B1007,olah!$S$2:S16005,"Late")</f>
        <v>19</v>
      </c>
      <c r="K1007">
        <f t="shared" si="15"/>
        <v>8</v>
      </c>
      <c r="L1007">
        <f>COUNTIFS(olah!$Q1007:Q16005,summary!A1007,olah!$B1007:B16005,summary!B1007,olah!$N1007:N16005,summary!C1007,olah!$P1007:P16005,summary!D1007,olah!$T1007:T16005,"On Time CO")</f>
        <v>1</v>
      </c>
      <c r="M1007">
        <f>COUNTIFS(olah!$Q$2:Q16005,summary!A1007,olah!$B$2:B16005,summary!B1007,olah!$T$2:T16005,"On Time CO")</f>
        <v>18</v>
      </c>
      <c r="N1007">
        <f>COUNTIFS(olah!$Q1007:Q16005,summary!A1007,olah!$B1007:B16005,summary!B1007,olah!$N1007:N16005,summary!C1007,olah!$P1007:P16005,summary!D1007,olah!$T1007:T16005,"Overtime")</f>
        <v>0</v>
      </c>
      <c r="O1007">
        <f>COUNTIFS(olah!$Q$2:Q16005,summary!A1007,olah!$B$2:B16005,summary!B1007,olah!$T$2:T16005,"Overtime")</f>
        <v>0</v>
      </c>
      <c r="P1007">
        <f>COUNTIFS(olah!$Q1007:Q16005,summary!A1007,olah!$B1007:B16005,summary!B1007,olah!$N1007:N16005,summary!C1007,olah!$P1007:P16005,summary!D1007,olah!$T1007:T16005,"Early")</f>
        <v>0</v>
      </c>
      <c r="Q1007">
        <f>COUNTIFS(olah!$Q$2:Q16005,summary!A1007,olah!$B$2:B16005,summary!B1007,olah!$T$2:T16005,"Early")</f>
        <v>2</v>
      </c>
      <c r="R1007">
        <f>COUNTIFS(olah!$Q1007:Q16005,summary!A1007,olah!$B1007:B16005,summary!B1007,olah!$N1007:N16005,summary!C1007,olah!$P1007:P16005,summary!D1007,olah!$T1007:T16005,"NA CO")</f>
        <v>0</v>
      </c>
      <c r="S1007">
        <f>COUNTIFS(olah!$Q$2:Q16005,summary!A1007,olah!$B$2:B16005,summary!B1007,olah!$T$2:T16005,"NA CO")</f>
        <v>1</v>
      </c>
      <c r="T1007" t="str">
        <f>olah!R1007</f>
        <v>Attendance</v>
      </c>
      <c r="U1007" t="str">
        <f>IF(T1007="Permit", olah!T1007, "No Permit")</f>
        <v>No Permit</v>
      </c>
    </row>
    <row r="1008" spans="1:21" hidden="1" x14ac:dyDescent="0.3">
      <c r="A1008" s="23">
        <v>44561</v>
      </c>
      <c r="B1008" t="s">
        <v>263</v>
      </c>
      <c r="C1008" t="s">
        <v>43</v>
      </c>
      <c r="D1008" t="s">
        <v>9024</v>
      </c>
      <c r="E1008" t="str">
        <f>VLOOKUP(B1008,olah!$B:$P,2,0)</f>
        <v>2021-12-02</v>
      </c>
      <c r="F1008">
        <f>COUNTIFS(parameter!$J$4:$J$34,summary!A1008,parameter!$I$4:$I$34,"&gt;="&amp;summary!$E1008)</f>
        <v>30</v>
      </c>
      <c r="G1008">
        <f>COUNTIFS(olah!$Q1008:Q16006,summary!A1008,olah!$B1008:B16006,summary!B1008,olah!$N1008:N16006,summary!C1008,olah!$P1008:P16006,summary!D1008,olah!$S1008:S16006,"On Time")</f>
        <v>1</v>
      </c>
      <c r="H1008">
        <f>COUNTIFS(olah!$Q$2:Q16006,summary!A1008,olah!$B$2:B16006,summary!B1008,olah!$S$2:S16006,"On Time")</f>
        <v>2</v>
      </c>
      <c r="I1008">
        <f>COUNTIFS(olah!$Q1008:Q16006,summary!A1008,olah!$B1008:B16006,summary!B1008,olah!$N1008:N16006,summary!C1008,olah!$P1008:P16006,summary!D1008,olah!$S1008:S16006,"Late")</f>
        <v>0</v>
      </c>
      <c r="J1008">
        <f>COUNTIFS(olah!$Q$2:Q16006,summary!A1008,olah!$B$2:B16006,summary!B1008,olah!$S$2:S16006,"Late")</f>
        <v>19</v>
      </c>
      <c r="K1008">
        <f t="shared" si="15"/>
        <v>9</v>
      </c>
      <c r="L1008">
        <f>COUNTIFS(olah!$Q1008:Q16006,summary!A1008,olah!$B1008:B16006,summary!B1008,olah!$N1008:N16006,summary!C1008,olah!$P1008:P16006,summary!D1008,olah!$T1008:T16006,"On Time CO")</f>
        <v>0</v>
      </c>
      <c r="M1008">
        <f>COUNTIFS(olah!$Q$2:Q16006,summary!A1008,olah!$B$2:B16006,summary!B1008,olah!$T$2:T16006,"On Time CO")</f>
        <v>18</v>
      </c>
      <c r="N1008">
        <f>COUNTIFS(olah!$Q1008:Q16006,summary!A1008,olah!$B1008:B16006,summary!B1008,olah!$N1008:N16006,summary!C1008,olah!$P1008:P16006,summary!D1008,olah!$T1008:T16006,"Overtime")</f>
        <v>0</v>
      </c>
      <c r="O1008">
        <f>COUNTIFS(olah!$Q$2:Q16006,summary!A1008,olah!$B$2:B16006,summary!B1008,olah!$T$2:T16006,"Overtime")</f>
        <v>0</v>
      </c>
      <c r="P1008">
        <f>COUNTIFS(olah!$Q1008:Q16006,summary!A1008,olah!$B1008:B16006,summary!B1008,olah!$N1008:N16006,summary!C1008,olah!$P1008:P16006,summary!D1008,olah!$T1008:T16006,"Early")</f>
        <v>1</v>
      </c>
      <c r="Q1008">
        <f>COUNTIFS(olah!$Q$2:Q16006,summary!A1008,olah!$B$2:B16006,summary!B1008,olah!$T$2:T16006,"Early")</f>
        <v>2</v>
      </c>
      <c r="R1008">
        <f>COUNTIFS(olah!$Q1008:Q16006,summary!A1008,olah!$B1008:B16006,summary!B1008,olah!$N1008:N16006,summary!C1008,olah!$P1008:P16006,summary!D1008,olah!$T1008:T16006,"NA CO")</f>
        <v>0</v>
      </c>
      <c r="S1008">
        <f>COUNTIFS(olah!$Q$2:Q16006,summary!A1008,olah!$B$2:B16006,summary!B1008,olah!$T$2:T16006,"NA CO")</f>
        <v>1</v>
      </c>
      <c r="T1008" t="str">
        <f>olah!R1008</f>
        <v>Attendance</v>
      </c>
      <c r="U1008" t="str">
        <f>IF(T1008="Permit", olah!T1008, "No Permit")</f>
        <v>No Permit</v>
      </c>
    </row>
    <row r="1009" spans="1:21" hidden="1" x14ac:dyDescent="0.3">
      <c r="A1009" s="23">
        <v>44561</v>
      </c>
      <c r="B1009" t="s">
        <v>263</v>
      </c>
      <c r="C1009" t="s">
        <v>43</v>
      </c>
      <c r="D1009" t="s">
        <v>10213</v>
      </c>
      <c r="E1009" t="str">
        <f>VLOOKUP(B1009,olah!$B:$P,2,0)</f>
        <v>2021-12-02</v>
      </c>
      <c r="F1009">
        <f>COUNTIFS(parameter!$J$4:$J$34,summary!A1009,parameter!$I$4:$I$34,"&gt;="&amp;summary!$E1009)</f>
        <v>30</v>
      </c>
      <c r="G1009">
        <f>COUNTIFS(olah!$Q1009:Q16007,summary!A1009,olah!$B1009:B16007,summary!B1009,olah!$N1009:N16007,summary!C1009,olah!$P1009:P16007,summary!D1009,olah!$S1009:S16007,"On Time")</f>
        <v>0</v>
      </c>
      <c r="H1009">
        <f>COUNTIFS(olah!$Q$2:Q16007,summary!A1009,olah!$B$2:B16007,summary!B1009,olah!$S$2:S16007,"On Time")</f>
        <v>2</v>
      </c>
      <c r="I1009">
        <f>COUNTIFS(olah!$Q1009:Q16007,summary!A1009,olah!$B1009:B16007,summary!B1009,olah!$N1009:N16007,summary!C1009,olah!$P1009:P16007,summary!D1009,olah!$S1009:S16007,"Late")</f>
        <v>1</v>
      </c>
      <c r="J1009">
        <f>COUNTIFS(olah!$Q$2:Q16007,summary!A1009,olah!$B$2:B16007,summary!B1009,olah!$S$2:S16007,"Late")</f>
        <v>19</v>
      </c>
      <c r="K1009">
        <f t="shared" si="15"/>
        <v>8</v>
      </c>
      <c r="L1009">
        <f>COUNTIFS(olah!$Q1009:Q16007,summary!A1009,olah!$B1009:B16007,summary!B1009,olah!$N1009:N16007,summary!C1009,olah!$P1009:P16007,summary!D1009,olah!$T1009:T16007,"On Time CO")</f>
        <v>1</v>
      </c>
      <c r="M1009">
        <f>COUNTIFS(olah!$Q$2:Q16007,summary!A1009,olah!$B$2:B16007,summary!B1009,olah!$T$2:T16007,"On Time CO")</f>
        <v>18</v>
      </c>
      <c r="N1009">
        <f>COUNTIFS(olah!$Q1009:Q16007,summary!A1009,olah!$B1009:B16007,summary!B1009,olah!$N1009:N16007,summary!C1009,olah!$P1009:P16007,summary!D1009,olah!$T1009:T16007,"Overtime")</f>
        <v>0</v>
      </c>
      <c r="O1009">
        <f>COUNTIFS(olah!$Q$2:Q16007,summary!A1009,olah!$B$2:B16007,summary!B1009,olah!$T$2:T16007,"Overtime")</f>
        <v>0</v>
      </c>
      <c r="P1009">
        <f>COUNTIFS(olah!$Q1009:Q16007,summary!A1009,olah!$B1009:B16007,summary!B1009,olah!$N1009:N16007,summary!C1009,olah!$P1009:P16007,summary!D1009,olah!$T1009:T16007,"Early")</f>
        <v>0</v>
      </c>
      <c r="Q1009">
        <f>COUNTIFS(olah!$Q$2:Q16007,summary!A1009,olah!$B$2:B16007,summary!B1009,olah!$T$2:T16007,"Early")</f>
        <v>2</v>
      </c>
      <c r="R1009">
        <f>COUNTIFS(olah!$Q1009:Q16007,summary!A1009,olah!$B1009:B16007,summary!B1009,olah!$N1009:N16007,summary!C1009,olah!$P1009:P16007,summary!D1009,olah!$T1009:T16007,"NA CO")</f>
        <v>0</v>
      </c>
      <c r="S1009">
        <f>COUNTIFS(olah!$Q$2:Q16007,summary!A1009,olah!$B$2:B16007,summary!B1009,olah!$T$2:T16007,"NA CO")</f>
        <v>1</v>
      </c>
      <c r="T1009" t="str">
        <f>olah!R1009</f>
        <v>Attendance</v>
      </c>
      <c r="U1009" t="str">
        <f>IF(T1009="Permit", olah!T1009, "No Permit")</f>
        <v>No Permit</v>
      </c>
    </row>
    <row r="1010" spans="1:21" hidden="1" x14ac:dyDescent="0.3">
      <c r="A1010" s="23">
        <v>44561</v>
      </c>
      <c r="B1010" t="s">
        <v>263</v>
      </c>
      <c r="C1010" t="s">
        <v>43</v>
      </c>
      <c r="D1010" t="s">
        <v>7927</v>
      </c>
      <c r="E1010" t="str">
        <f>VLOOKUP(B1010,olah!$B:$P,2,0)</f>
        <v>2021-12-02</v>
      </c>
      <c r="F1010">
        <f>COUNTIFS(parameter!$J$4:$J$34,summary!A1010,parameter!$I$4:$I$34,"&gt;="&amp;summary!$E1010)</f>
        <v>30</v>
      </c>
      <c r="G1010">
        <f>COUNTIFS(olah!$Q1010:Q16008,summary!A1010,olah!$B1010:B16008,summary!B1010,olah!$N1010:N16008,summary!C1010,olah!$P1010:P16008,summary!D1010,olah!$S1010:S16008,"On Time")</f>
        <v>0</v>
      </c>
      <c r="H1010">
        <f>COUNTIFS(olah!$Q$2:Q16008,summary!A1010,olah!$B$2:B16008,summary!B1010,olah!$S$2:S16008,"On Time")</f>
        <v>2</v>
      </c>
      <c r="I1010">
        <f>COUNTIFS(olah!$Q1010:Q16008,summary!A1010,olah!$B1010:B16008,summary!B1010,olah!$N1010:N16008,summary!C1010,olah!$P1010:P16008,summary!D1010,olah!$S1010:S16008,"Late")</f>
        <v>1</v>
      </c>
      <c r="J1010">
        <f>COUNTIFS(olah!$Q$2:Q16008,summary!A1010,olah!$B$2:B16008,summary!B1010,olah!$S$2:S16008,"Late")</f>
        <v>19</v>
      </c>
      <c r="K1010">
        <f t="shared" si="15"/>
        <v>8</v>
      </c>
      <c r="L1010">
        <f>COUNTIFS(olah!$Q1010:Q16008,summary!A1010,olah!$B1010:B16008,summary!B1010,olah!$N1010:N16008,summary!C1010,olah!$P1010:P16008,summary!D1010,olah!$T1010:T16008,"On Time CO")</f>
        <v>1</v>
      </c>
      <c r="M1010">
        <f>COUNTIFS(olah!$Q$2:Q16008,summary!A1010,olah!$B$2:B16008,summary!B1010,olah!$T$2:T16008,"On Time CO")</f>
        <v>18</v>
      </c>
      <c r="N1010">
        <f>COUNTIFS(olah!$Q1010:Q16008,summary!A1010,olah!$B1010:B16008,summary!B1010,olah!$N1010:N16008,summary!C1010,olah!$P1010:P16008,summary!D1010,olah!$T1010:T16008,"Overtime")</f>
        <v>0</v>
      </c>
      <c r="O1010">
        <f>COUNTIFS(olah!$Q$2:Q16008,summary!A1010,olah!$B$2:B16008,summary!B1010,olah!$T$2:T16008,"Overtime")</f>
        <v>0</v>
      </c>
      <c r="P1010">
        <f>COUNTIFS(olah!$Q1010:Q16008,summary!A1010,olah!$B1010:B16008,summary!B1010,olah!$N1010:N16008,summary!C1010,olah!$P1010:P16008,summary!D1010,olah!$T1010:T16008,"Early")</f>
        <v>0</v>
      </c>
      <c r="Q1010">
        <f>COUNTIFS(olah!$Q$2:Q16008,summary!A1010,olah!$B$2:B16008,summary!B1010,olah!$T$2:T16008,"Early")</f>
        <v>2</v>
      </c>
      <c r="R1010">
        <f>COUNTIFS(olah!$Q1010:Q16008,summary!A1010,olah!$B1010:B16008,summary!B1010,olah!$N1010:N16008,summary!C1010,olah!$P1010:P16008,summary!D1010,olah!$T1010:T16008,"NA CO")</f>
        <v>0</v>
      </c>
      <c r="S1010">
        <f>COUNTIFS(olah!$Q$2:Q16008,summary!A1010,olah!$B$2:B16008,summary!B1010,olah!$T$2:T16008,"NA CO")</f>
        <v>1</v>
      </c>
      <c r="T1010" t="str">
        <f>olah!R1010</f>
        <v>Attendance</v>
      </c>
      <c r="U1010" t="str">
        <f>IF(T1010="Permit", olah!T1010, "No Permit")</f>
        <v>No Permit</v>
      </c>
    </row>
    <row r="1011" spans="1:21" hidden="1" x14ac:dyDescent="0.3">
      <c r="A1011" s="23">
        <v>44561</v>
      </c>
      <c r="B1011" t="s">
        <v>263</v>
      </c>
      <c r="C1011" t="s">
        <v>43</v>
      </c>
      <c r="D1011" t="s">
        <v>11610</v>
      </c>
      <c r="E1011" t="str">
        <f>VLOOKUP(B1011,olah!$B:$P,2,0)</f>
        <v>2021-12-02</v>
      </c>
      <c r="F1011">
        <f>COUNTIFS(parameter!$J$4:$J$34,summary!A1011,parameter!$I$4:$I$34,"&gt;="&amp;summary!$E1011)</f>
        <v>30</v>
      </c>
      <c r="G1011">
        <f>COUNTIFS(olah!$Q1011:Q16009,summary!A1011,olah!$B1011:B16009,summary!B1011,olah!$N1011:N16009,summary!C1011,olah!$P1011:P16009,summary!D1011,olah!$S1011:S16009,"On Time")</f>
        <v>0</v>
      </c>
      <c r="H1011">
        <f>COUNTIFS(olah!$Q$2:Q16009,summary!A1011,olah!$B$2:B16009,summary!B1011,olah!$S$2:S16009,"On Time")</f>
        <v>2</v>
      </c>
      <c r="I1011">
        <f>COUNTIFS(olah!$Q1011:Q16009,summary!A1011,olah!$B1011:B16009,summary!B1011,olah!$N1011:N16009,summary!C1011,olah!$P1011:P16009,summary!D1011,olah!$S1011:S16009,"Late")</f>
        <v>1</v>
      </c>
      <c r="J1011">
        <f>COUNTIFS(olah!$Q$2:Q16009,summary!A1011,olah!$B$2:B16009,summary!B1011,olah!$S$2:S16009,"Late")</f>
        <v>19</v>
      </c>
      <c r="K1011">
        <f t="shared" si="15"/>
        <v>8</v>
      </c>
      <c r="L1011">
        <f>COUNTIFS(olah!$Q1011:Q16009,summary!A1011,olah!$B1011:B16009,summary!B1011,olah!$N1011:N16009,summary!C1011,olah!$P1011:P16009,summary!D1011,olah!$T1011:T16009,"On Time CO")</f>
        <v>1</v>
      </c>
      <c r="M1011">
        <f>COUNTIFS(olah!$Q$2:Q16009,summary!A1011,olah!$B$2:B16009,summary!B1011,olah!$T$2:T16009,"On Time CO")</f>
        <v>18</v>
      </c>
      <c r="N1011">
        <f>COUNTIFS(olah!$Q1011:Q16009,summary!A1011,olah!$B1011:B16009,summary!B1011,olah!$N1011:N16009,summary!C1011,olah!$P1011:P16009,summary!D1011,olah!$T1011:T16009,"Overtime")</f>
        <v>0</v>
      </c>
      <c r="O1011">
        <f>COUNTIFS(olah!$Q$2:Q16009,summary!A1011,olah!$B$2:B16009,summary!B1011,olah!$T$2:T16009,"Overtime")</f>
        <v>0</v>
      </c>
      <c r="P1011">
        <f>COUNTIFS(olah!$Q1011:Q16009,summary!A1011,olah!$B1011:B16009,summary!B1011,olah!$N1011:N16009,summary!C1011,olah!$P1011:P16009,summary!D1011,olah!$T1011:T16009,"Early")</f>
        <v>0</v>
      </c>
      <c r="Q1011">
        <f>COUNTIFS(olah!$Q$2:Q16009,summary!A1011,olah!$B$2:B16009,summary!B1011,olah!$T$2:T16009,"Early")</f>
        <v>2</v>
      </c>
      <c r="R1011">
        <f>COUNTIFS(olah!$Q1011:Q16009,summary!A1011,olah!$B1011:B16009,summary!B1011,olah!$N1011:N16009,summary!C1011,olah!$P1011:P16009,summary!D1011,olah!$T1011:T16009,"NA CO")</f>
        <v>0</v>
      </c>
      <c r="S1011">
        <f>COUNTIFS(olah!$Q$2:Q16009,summary!A1011,olah!$B$2:B16009,summary!B1011,olah!$T$2:T16009,"NA CO")</f>
        <v>1</v>
      </c>
      <c r="T1011" t="str">
        <f>olah!R1011</f>
        <v>Attendance</v>
      </c>
      <c r="U1011" t="str">
        <f>IF(T1011="Permit", olah!T1011, "No Permit")</f>
        <v>No Permit</v>
      </c>
    </row>
    <row r="1012" spans="1:21" hidden="1" x14ac:dyDescent="0.3">
      <c r="A1012" s="23">
        <v>44561</v>
      </c>
      <c r="B1012" t="s">
        <v>263</v>
      </c>
      <c r="C1012" t="s">
        <v>43</v>
      </c>
      <c r="D1012" t="s">
        <v>9025</v>
      </c>
      <c r="E1012" t="str">
        <f>VLOOKUP(B1012,olah!$B:$P,2,0)</f>
        <v>2021-12-02</v>
      </c>
      <c r="F1012">
        <f>COUNTIFS(parameter!$J$4:$J$34,summary!A1012,parameter!$I$4:$I$34,"&gt;="&amp;summary!$E1012)</f>
        <v>30</v>
      </c>
      <c r="G1012">
        <f>COUNTIFS(olah!$Q1012:Q16010,summary!A1012,olah!$B1012:B16010,summary!B1012,olah!$N1012:N16010,summary!C1012,olah!$P1012:P16010,summary!D1012,olah!$S1012:S16010,"On Time")</f>
        <v>0</v>
      </c>
      <c r="H1012">
        <f>COUNTIFS(olah!$Q$2:Q16010,summary!A1012,olah!$B$2:B16010,summary!B1012,olah!$S$2:S16010,"On Time")</f>
        <v>2</v>
      </c>
      <c r="I1012">
        <f>COUNTIFS(olah!$Q1012:Q16010,summary!A1012,olah!$B1012:B16010,summary!B1012,olah!$N1012:N16010,summary!C1012,olah!$P1012:P16010,summary!D1012,olah!$S1012:S16010,"Late")</f>
        <v>1</v>
      </c>
      <c r="J1012">
        <f>COUNTIFS(olah!$Q$2:Q16010,summary!A1012,olah!$B$2:B16010,summary!B1012,olah!$S$2:S16010,"Late")</f>
        <v>19</v>
      </c>
      <c r="K1012">
        <f t="shared" si="15"/>
        <v>8</v>
      </c>
      <c r="L1012">
        <f>COUNTIFS(olah!$Q1012:Q16010,summary!A1012,olah!$B1012:B16010,summary!B1012,olah!$N1012:N16010,summary!C1012,olah!$P1012:P16010,summary!D1012,olah!$T1012:T16010,"On Time CO")</f>
        <v>1</v>
      </c>
      <c r="M1012">
        <f>COUNTIFS(olah!$Q$2:Q16010,summary!A1012,olah!$B$2:B16010,summary!B1012,olah!$T$2:T16010,"On Time CO")</f>
        <v>18</v>
      </c>
      <c r="N1012">
        <f>COUNTIFS(olah!$Q1012:Q16010,summary!A1012,olah!$B1012:B16010,summary!B1012,olah!$N1012:N16010,summary!C1012,olah!$P1012:P16010,summary!D1012,olah!$T1012:T16010,"Overtime")</f>
        <v>0</v>
      </c>
      <c r="O1012">
        <f>COUNTIFS(olah!$Q$2:Q16010,summary!A1012,olah!$B$2:B16010,summary!B1012,olah!$T$2:T16010,"Overtime")</f>
        <v>0</v>
      </c>
      <c r="P1012">
        <f>COUNTIFS(olah!$Q1012:Q16010,summary!A1012,olah!$B1012:B16010,summary!B1012,olah!$N1012:N16010,summary!C1012,olah!$P1012:P16010,summary!D1012,olah!$T1012:T16010,"Early")</f>
        <v>0</v>
      </c>
      <c r="Q1012">
        <f>COUNTIFS(olah!$Q$2:Q16010,summary!A1012,olah!$B$2:B16010,summary!B1012,olah!$T$2:T16010,"Early")</f>
        <v>2</v>
      </c>
      <c r="R1012">
        <f>COUNTIFS(olah!$Q1012:Q16010,summary!A1012,olah!$B1012:B16010,summary!B1012,olah!$N1012:N16010,summary!C1012,olah!$P1012:P16010,summary!D1012,olah!$T1012:T16010,"NA CO")</f>
        <v>0</v>
      </c>
      <c r="S1012">
        <f>COUNTIFS(olah!$Q$2:Q16010,summary!A1012,olah!$B$2:B16010,summary!B1012,olah!$T$2:T16010,"NA CO")</f>
        <v>1</v>
      </c>
      <c r="T1012" t="str">
        <f>olah!R1012</f>
        <v>Attendance</v>
      </c>
      <c r="U1012" t="str">
        <f>IF(T1012="Permit", olah!T1012, "No Permit")</f>
        <v>No Permit</v>
      </c>
    </row>
    <row r="1013" spans="1:21" hidden="1" x14ac:dyDescent="0.3">
      <c r="A1013" s="23">
        <v>44561</v>
      </c>
      <c r="B1013" t="s">
        <v>263</v>
      </c>
      <c r="C1013" t="s">
        <v>43</v>
      </c>
      <c r="D1013" t="s">
        <v>10214</v>
      </c>
      <c r="E1013" t="str">
        <f>VLOOKUP(B1013,olah!$B:$P,2,0)</f>
        <v>2021-12-02</v>
      </c>
      <c r="F1013">
        <f>COUNTIFS(parameter!$J$4:$J$34,summary!A1013,parameter!$I$4:$I$34,"&gt;="&amp;summary!$E1013)</f>
        <v>30</v>
      </c>
      <c r="G1013">
        <f>COUNTIFS(olah!$Q1013:Q16011,summary!A1013,olah!$B1013:B16011,summary!B1013,olah!$N1013:N16011,summary!C1013,olah!$P1013:P16011,summary!D1013,olah!$S1013:S16011,"On Time")</f>
        <v>0</v>
      </c>
      <c r="H1013">
        <f>COUNTIFS(olah!$Q$2:Q16011,summary!A1013,olah!$B$2:B16011,summary!B1013,olah!$S$2:S16011,"On Time")</f>
        <v>2</v>
      </c>
      <c r="I1013">
        <f>COUNTIFS(olah!$Q1013:Q16011,summary!A1013,olah!$B1013:B16011,summary!B1013,olah!$N1013:N16011,summary!C1013,olah!$P1013:P16011,summary!D1013,olah!$S1013:S16011,"Late")</f>
        <v>1</v>
      </c>
      <c r="J1013">
        <f>COUNTIFS(olah!$Q$2:Q16011,summary!A1013,olah!$B$2:B16011,summary!B1013,olah!$S$2:S16011,"Late")</f>
        <v>19</v>
      </c>
      <c r="K1013">
        <f t="shared" si="15"/>
        <v>8</v>
      </c>
      <c r="L1013">
        <f>COUNTIFS(olah!$Q1013:Q16011,summary!A1013,olah!$B1013:B16011,summary!B1013,olah!$N1013:N16011,summary!C1013,olah!$P1013:P16011,summary!D1013,olah!$T1013:T16011,"On Time CO")</f>
        <v>1</v>
      </c>
      <c r="M1013">
        <f>COUNTIFS(olah!$Q$2:Q16011,summary!A1013,olah!$B$2:B16011,summary!B1013,olah!$T$2:T16011,"On Time CO")</f>
        <v>18</v>
      </c>
      <c r="N1013">
        <f>COUNTIFS(olah!$Q1013:Q16011,summary!A1013,olah!$B1013:B16011,summary!B1013,olah!$N1013:N16011,summary!C1013,olah!$P1013:P16011,summary!D1013,olah!$T1013:T16011,"Overtime")</f>
        <v>0</v>
      </c>
      <c r="O1013">
        <f>COUNTIFS(olah!$Q$2:Q16011,summary!A1013,olah!$B$2:B16011,summary!B1013,olah!$T$2:T16011,"Overtime")</f>
        <v>0</v>
      </c>
      <c r="P1013">
        <f>COUNTIFS(olah!$Q1013:Q16011,summary!A1013,olah!$B1013:B16011,summary!B1013,olah!$N1013:N16011,summary!C1013,olah!$P1013:P16011,summary!D1013,olah!$T1013:T16011,"Early")</f>
        <v>0</v>
      </c>
      <c r="Q1013">
        <f>COUNTIFS(olah!$Q$2:Q16011,summary!A1013,olah!$B$2:B16011,summary!B1013,olah!$T$2:T16011,"Early")</f>
        <v>2</v>
      </c>
      <c r="R1013">
        <f>COUNTIFS(olah!$Q1013:Q16011,summary!A1013,olah!$B1013:B16011,summary!B1013,olah!$N1013:N16011,summary!C1013,olah!$P1013:P16011,summary!D1013,olah!$T1013:T16011,"NA CO")</f>
        <v>0</v>
      </c>
      <c r="S1013">
        <f>COUNTIFS(olah!$Q$2:Q16011,summary!A1013,olah!$B$2:B16011,summary!B1013,olah!$T$2:T16011,"NA CO")</f>
        <v>1</v>
      </c>
      <c r="T1013" t="str">
        <f>olah!R1013</f>
        <v>Attendance</v>
      </c>
      <c r="U1013" t="str">
        <f>IF(T1013="Permit", olah!T1013, "No Permit")</f>
        <v>No Permit</v>
      </c>
    </row>
    <row r="1014" spans="1:21" hidden="1" x14ac:dyDescent="0.3">
      <c r="A1014" s="23">
        <v>44561</v>
      </c>
      <c r="B1014" t="s">
        <v>263</v>
      </c>
      <c r="C1014" t="s">
        <v>43</v>
      </c>
      <c r="D1014" t="s">
        <v>7814</v>
      </c>
      <c r="E1014" t="str">
        <f>VLOOKUP(B1014,olah!$B:$P,2,0)</f>
        <v>2021-12-02</v>
      </c>
      <c r="F1014">
        <f>COUNTIFS(parameter!$J$4:$J$34,summary!A1014,parameter!$I$4:$I$34,"&gt;="&amp;summary!$E1014)</f>
        <v>30</v>
      </c>
      <c r="G1014">
        <f>COUNTIFS(olah!$Q1014:Q16012,summary!A1014,olah!$B1014:B16012,summary!B1014,olah!$N1014:N16012,summary!C1014,olah!$P1014:P16012,summary!D1014,olah!$S1014:S16012,"On Time")</f>
        <v>0</v>
      </c>
      <c r="H1014">
        <f>COUNTIFS(olah!$Q$2:Q16012,summary!A1014,olah!$B$2:B16012,summary!B1014,olah!$S$2:S16012,"On Time")</f>
        <v>2</v>
      </c>
      <c r="I1014">
        <f>COUNTIFS(olah!$Q1014:Q16012,summary!A1014,olah!$B1014:B16012,summary!B1014,olah!$N1014:N16012,summary!C1014,olah!$P1014:P16012,summary!D1014,olah!$S1014:S16012,"Late")</f>
        <v>1</v>
      </c>
      <c r="J1014">
        <f>COUNTIFS(olah!$Q$2:Q16012,summary!A1014,olah!$B$2:B16012,summary!B1014,olah!$S$2:S16012,"Late")</f>
        <v>19</v>
      </c>
      <c r="K1014">
        <f t="shared" si="15"/>
        <v>8</v>
      </c>
      <c r="L1014">
        <f>COUNTIFS(olah!$Q1014:Q16012,summary!A1014,olah!$B1014:B16012,summary!B1014,olah!$N1014:N16012,summary!C1014,olah!$P1014:P16012,summary!D1014,olah!$T1014:T16012,"On Time CO")</f>
        <v>0</v>
      </c>
      <c r="M1014">
        <f>COUNTIFS(olah!$Q$2:Q16012,summary!A1014,olah!$B$2:B16012,summary!B1014,olah!$T$2:T16012,"On Time CO")</f>
        <v>18</v>
      </c>
      <c r="N1014">
        <f>COUNTIFS(olah!$Q1014:Q16012,summary!A1014,olah!$B1014:B16012,summary!B1014,olah!$N1014:N16012,summary!C1014,olah!$P1014:P16012,summary!D1014,olah!$T1014:T16012,"Overtime")</f>
        <v>0</v>
      </c>
      <c r="O1014">
        <f>COUNTIFS(olah!$Q$2:Q16012,summary!A1014,olah!$B$2:B16012,summary!B1014,olah!$T$2:T16012,"Overtime")</f>
        <v>0</v>
      </c>
      <c r="P1014">
        <f>COUNTIFS(olah!$Q1014:Q16012,summary!A1014,olah!$B1014:B16012,summary!B1014,olah!$N1014:N16012,summary!C1014,olah!$P1014:P16012,summary!D1014,olah!$T1014:T16012,"Early")</f>
        <v>1</v>
      </c>
      <c r="Q1014">
        <f>COUNTIFS(olah!$Q$2:Q16012,summary!A1014,olah!$B$2:B16012,summary!B1014,olah!$T$2:T16012,"Early")</f>
        <v>2</v>
      </c>
      <c r="R1014">
        <f>COUNTIFS(olah!$Q1014:Q16012,summary!A1014,olah!$B1014:B16012,summary!B1014,olah!$N1014:N16012,summary!C1014,olah!$P1014:P16012,summary!D1014,olah!$T1014:T16012,"NA CO")</f>
        <v>0</v>
      </c>
      <c r="S1014">
        <f>COUNTIFS(olah!$Q$2:Q16012,summary!A1014,olah!$B$2:B16012,summary!B1014,olah!$T$2:T16012,"NA CO")</f>
        <v>1</v>
      </c>
      <c r="T1014" t="str">
        <f>olah!R1014</f>
        <v>Attendance</v>
      </c>
      <c r="U1014" t="str">
        <f>IF(T1014="Permit", olah!T1014, "No Permit")</f>
        <v>No Permit</v>
      </c>
    </row>
    <row r="1015" spans="1:21" hidden="1" x14ac:dyDescent="0.3">
      <c r="A1015" s="23">
        <v>44561</v>
      </c>
      <c r="B1015" t="s">
        <v>269</v>
      </c>
      <c r="C1015" t="s">
        <v>28</v>
      </c>
      <c r="D1015" t="s">
        <v>1390</v>
      </c>
      <c r="E1015" t="str">
        <f>VLOOKUP(B1015,olah!$B:$P,2,0)</f>
        <v>2021-12-01</v>
      </c>
      <c r="F1015">
        <f>COUNTIFS(parameter!$J$4:$J$34,summary!A1015,parameter!$I$4:$I$34,"&gt;="&amp;summary!$E1015)</f>
        <v>31</v>
      </c>
      <c r="G1015">
        <f>COUNTIFS(olah!$Q1015:Q16013,summary!A1015,olah!$B1015:B16013,summary!B1015,olah!$N1015:N16013,summary!C1015,olah!$P1015:P16013,summary!D1015,olah!$S1015:S16013,"On Time")</f>
        <v>0</v>
      </c>
      <c r="H1015">
        <f>COUNTIFS(olah!$Q$2:Q16013,summary!A1015,olah!$B$2:B16013,summary!B1015,olah!$S$2:S16013,"On Time")</f>
        <v>0</v>
      </c>
      <c r="I1015">
        <f>COUNTIFS(olah!$Q1015:Q16013,summary!A1015,olah!$B1015:B16013,summary!B1015,olah!$N1015:N16013,summary!C1015,olah!$P1015:P16013,summary!D1015,olah!$S1015:S16013,"Late")</f>
        <v>1</v>
      </c>
      <c r="J1015">
        <f>COUNTIFS(olah!$Q$2:Q16013,summary!A1015,olah!$B$2:B16013,summary!B1015,olah!$S$2:S16013,"Late")</f>
        <v>16</v>
      </c>
      <c r="K1015">
        <f t="shared" si="15"/>
        <v>14</v>
      </c>
      <c r="L1015">
        <f>COUNTIFS(olah!$Q1015:Q16013,summary!A1015,olah!$B1015:B16013,summary!B1015,olah!$N1015:N16013,summary!C1015,olah!$P1015:P16013,summary!D1015,olah!$T1015:T16013,"On Time CO")</f>
        <v>1</v>
      </c>
      <c r="M1015">
        <f>COUNTIFS(olah!$Q$2:Q16013,summary!A1015,olah!$B$2:B16013,summary!B1015,olah!$T$2:T16013,"On Time CO")</f>
        <v>9</v>
      </c>
      <c r="N1015">
        <f>COUNTIFS(olah!$Q1015:Q16013,summary!A1015,olah!$B1015:B16013,summary!B1015,olah!$N1015:N16013,summary!C1015,olah!$P1015:P16013,summary!D1015,olah!$T1015:T16013,"Overtime")</f>
        <v>0</v>
      </c>
      <c r="O1015">
        <f>COUNTIFS(olah!$Q$2:Q16013,summary!A1015,olah!$B$2:B16013,summary!B1015,olah!$T$2:T16013,"Overtime")</f>
        <v>2</v>
      </c>
      <c r="P1015">
        <f>COUNTIFS(olah!$Q1015:Q16013,summary!A1015,olah!$B1015:B16013,summary!B1015,olah!$N1015:N16013,summary!C1015,olah!$P1015:P16013,summary!D1015,olah!$T1015:T16013,"Early")</f>
        <v>0</v>
      </c>
      <c r="Q1015">
        <f>COUNTIFS(olah!$Q$2:Q16013,summary!A1015,olah!$B$2:B16013,summary!B1015,olah!$T$2:T16013,"Early")</f>
        <v>1</v>
      </c>
      <c r="R1015">
        <f>COUNTIFS(olah!$Q1015:Q16013,summary!A1015,olah!$B1015:B16013,summary!B1015,olah!$N1015:N16013,summary!C1015,olah!$P1015:P16013,summary!D1015,olah!$T1015:T16013,"NA CO")</f>
        <v>0</v>
      </c>
      <c r="S1015">
        <f>COUNTIFS(olah!$Q$2:Q16013,summary!A1015,olah!$B$2:B16013,summary!B1015,olah!$T$2:T16013,"NA CO")</f>
        <v>4</v>
      </c>
      <c r="T1015" t="str">
        <f>olah!R1015</f>
        <v>Attendance</v>
      </c>
      <c r="U1015" t="str">
        <f>IF(T1015="Permit", olah!T1015, "No Permit")</f>
        <v>No Permit</v>
      </c>
    </row>
    <row r="1016" spans="1:21" hidden="1" x14ac:dyDescent="0.3">
      <c r="A1016" s="23">
        <v>44561</v>
      </c>
      <c r="B1016" t="s">
        <v>269</v>
      </c>
      <c r="C1016" t="s">
        <v>28</v>
      </c>
      <c r="D1016" t="s">
        <v>11601</v>
      </c>
      <c r="E1016" t="str">
        <f>VLOOKUP(B1016,olah!$B:$P,2,0)</f>
        <v>2021-12-01</v>
      </c>
      <c r="F1016">
        <f>COUNTIFS(parameter!$J$4:$J$34,summary!A1016,parameter!$I$4:$I$34,"&gt;="&amp;summary!$E1016)</f>
        <v>31</v>
      </c>
      <c r="G1016">
        <f>COUNTIFS(olah!$Q1016:Q16014,summary!A1016,olah!$B1016:B16014,summary!B1016,olah!$N1016:N16014,summary!C1016,olah!$P1016:P16014,summary!D1016,olah!$S1016:S16014,"On Time")</f>
        <v>0</v>
      </c>
      <c r="H1016">
        <f>COUNTIFS(olah!$Q$2:Q16014,summary!A1016,olah!$B$2:B16014,summary!B1016,olah!$S$2:S16014,"On Time")</f>
        <v>0</v>
      </c>
      <c r="I1016">
        <f>COUNTIFS(olah!$Q1016:Q16014,summary!A1016,olah!$B1016:B16014,summary!B1016,olah!$N1016:N16014,summary!C1016,olah!$P1016:P16014,summary!D1016,olah!$S1016:S16014,"Late")</f>
        <v>1</v>
      </c>
      <c r="J1016">
        <f>COUNTIFS(olah!$Q$2:Q16014,summary!A1016,olah!$B$2:B16014,summary!B1016,olah!$S$2:S16014,"Late")</f>
        <v>16</v>
      </c>
      <c r="K1016">
        <f t="shared" si="15"/>
        <v>14</v>
      </c>
      <c r="L1016">
        <f>COUNTIFS(olah!$Q1016:Q16014,summary!A1016,olah!$B1016:B16014,summary!B1016,olah!$N1016:N16014,summary!C1016,olah!$P1016:P16014,summary!D1016,olah!$T1016:T16014,"On Time CO")</f>
        <v>1</v>
      </c>
      <c r="M1016">
        <f>COUNTIFS(olah!$Q$2:Q16014,summary!A1016,olah!$B$2:B16014,summary!B1016,olah!$T$2:T16014,"On Time CO")</f>
        <v>9</v>
      </c>
      <c r="N1016">
        <f>COUNTIFS(olah!$Q1016:Q16014,summary!A1016,olah!$B1016:B16014,summary!B1016,olah!$N1016:N16014,summary!C1016,olah!$P1016:P16014,summary!D1016,olah!$T1016:T16014,"Overtime")</f>
        <v>0</v>
      </c>
      <c r="O1016">
        <f>COUNTIFS(olah!$Q$2:Q16014,summary!A1016,olah!$B$2:B16014,summary!B1016,olah!$T$2:T16014,"Overtime")</f>
        <v>2</v>
      </c>
      <c r="P1016">
        <f>COUNTIFS(olah!$Q1016:Q16014,summary!A1016,olah!$B1016:B16014,summary!B1016,olah!$N1016:N16014,summary!C1016,olah!$P1016:P16014,summary!D1016,olah!$T1016:T16014,"Early")</f>
        <v>0</v>
      </c>
      <c r="Q1016">
        <f>COUNTIFS(olah!$Q$2:Q16014,summary!A1016,olah!$B$2:B16014,summary!B1016,olah!$T$2:T16014,"Early")</f>
        <v>1</v>
      </c>
      <c r="R1016">
        <f>COUNTIFS(olah!$Q1016:Q16014,summary!A1016,olah!$B1016:B16014,summary!B1016,olah!$N1016:N16014,summary!C1016,olah!$P1016:P16014,summary!D1016,olah!$T1016:T16014,"NA CO")</f>
        <v>0</v>
      </c>
      <c r="S1016">
        <f>COUNTIFS(olah!$Q$2:Q16014,summary!A1016,olah!$B$2:B16014,summary!B1016,olah!$T$2:T16014,"NA CO")</f>
        <v>4</v>
      </c>
      <c r="T1016" t="str">
        <f>olah!R1016</f>
        <v>Attendance</v>
      </c>
      <c r="U1016" t="str">
        <f>IF(T1016="Permit", olah!T1016, "No Permit")</f>
        <v>No Permit</v>
      </c>
    </row>
    <row r="1017" spans="1:21" hidden="1" x14ac:dyDescent="0.3">
      <c r="A1017" s="23">
        <v>44561</v>
      </c>
      <c r="B1017" t="s">
        <v>269</v>
      </c>
      <c r="C1017" t="s">
        <v>28</v>
      </c>
      <c r="D1017" t="s">
        <v>5936</v>
      </c>
      <c r="E1017" t="str">
        <f>VLOOKUP(B1017,olah!$B:$P,2,0)</f>
        <v>2021-12-01</v>
      </c>
      <c r="F1017">
        <f>COUNTIFS(parameter!$J$4:$J$34,summary!A1017,parameter!$I$4:$I$34,"&gt;="&amp;summary!$E1017)</f>
        <v>31</v>
      </c>
      <c r="G1017">
        <f>COUNTIFS(olah!$Q1017:Q16015,summary!A1017,olah!$B1017:B16015,summary!B1017,olah!$N1017:N16015,summary!C1017,olah!$P1017:P16015,summary!D1017,olah!$S1017:S16015,"On Time")</f>
        <v>0</v>
      </c>
      <c r="H1017">
        <f>COUNTIFS(olah!$Q$2:Q16015,summary!A1017,olah!$B$2:B16015,summary!B1017,olah!$S$2:S16015,"On Time")</f>
        <v>0</v>
      </c>
      <c r="I1017">
        <f>COUNTIFS(olah!$Q1017:Q16015,summary!A1017,olah!$B1017:B16015,summary!B1017,olah!$N1017:N16015,summary!C1017,olah!$P1017:P16015,summary!D1017,olah!$S1017:S16015,"Late")</f>
        <v>1</v>
      </c>
      <c r="J1017">
        <f>COUNTIFS(olah!$Q$2:Q16015,summary!A1017,olah!$B$2:B16015,summary!B1017,olah!$S$2:S16015,"Late")</f>
        <v>16</v>
      </c>
      <c r="K1017">
        <f t="shared" si="15"/>
        <v>14</v>
      </c>
      <c r="L1017">
        <f>COUNTIFS(olah!$Q1017:Q16015,summary!A1017,olah!$B1017:B16015,summary!B1017,olah!$N1017:N16015,summary!C1017,olah!$P1017:P16015,summary!D1017,olah!$T1017:T16015,"On Time CO")</f>
        <v>0</v>
      </c>
      <c r="M1017">
        <f>COUNTIFS(olah!$Q$2:Q16015,summary!A1017,olah!$B$2:B16015,summary!B1017,olah!$T$2:T16015,"On Time CO")</f>
        <v>9</v>
      </c>
      <c r="N1017">
        <f>COUNTIFS(olah!$Q1017:Q16015,summary!A1017,olah!$B1017:B16015,summary!B1017,olah!$N1017:N16015,summary!C1017,olah!$P1017:P16015,summary!D1017,olah!$T1017:T16015,"Overtime")</f>
        <v>1</v>
      </c>
      <c r="O1017">
        <f>COUNTIFS(olah!$Q$2:Q16015,summary!A1017,olah!$B$2:B16015,summary!B1017,olah!$T$2:T16015,"Overtime")</f>
        <v>2</v>
      </c>
      <c r="P1017">
        <f>COUNTIFS(olah!$Q1017:Q16015,summary!A1017,olah!$B1017:B16015,summary!B1017,olah!$N1017:N16015,summary!C1017,olah!$P1017:P16015,summary!D1017,olah!$T1017:T16015,"Early")</f>
        <v>0</v>
      </c>
      <c r="Q1017">
        <f>COUNTIFS(olah!$Q$2:Q16015,summary!A1017,olah!$B$2:B16015,summary!B1017,olah!$T$2:T16015,"Early")</f>
        <v>1</v>
      </c>
      <c r="R1017">
        <f>COUNTIFS(olah!$Q1017:Q16015,summary!A1017,olah!$B1017:B16015,summary!B1017,olah!$N1017:N16015,summary!C1017,olah!$P1017:P16015,summary!D1017,olah!$T1017:T16015,"NA CO")</f>
        <v>0</v>
      </c>
      <c r="S1017">
        <f>COUNTIFS(olah!$Q$2:Q16015,summary!A1017,olah!$B$2:B16015,summary!B1017,olah!$T$2:T16015,"NA CO")</f>
        <v>4</v>
      </c>
      <c r="T1017" t="str">
        <f>olah!R1017</f>
        <v>Attendance</v>
      </c>
      <c r="U1017" t="str">
        <f>IF(T1017="Permit", olah!T1017, "No Permit")</f>
        <v>No Permit</v>
      </c>
    </row>
    <row r="1018" spans="1:21" hidden="1" x14ac:dyDescent="0.3">
      <c r="A1018" s="23">
        <v>44561</v>
      </c>
      <c r="B1018" t="s">
        <v>269</v>
      </c>
      <c r="C1018" t="s">
        <v>28</v>
      </c>
      <c r="D1018" t="s">
        <v>11602</v>
      </c>
      <c r="E1018" t="str">
        <f>VLOOKUP(B1018,olah!$B:$P,2,0)</f>
        <v>2021-12-01</v>
      </c>
      <c r="F1018">
        <f>COUNTIFS(parameter!$J$4:$J$34,summary!A1018,parameter!$I$4:$I$34,"&gt;="&amp;summary!$E1018)</f>
        <v>31</v>
      </c>
      <c r="G1018">
        <f>COUNTIFS(olah!$Q1018:Q16016,summary!A1018,olah!$B1018:B16016,summary!B1018,olah!$N1018:N16016,summary!C1018,olah!$P1018:P16016,summary!D1018,olah!$S1018:S16016,"On Time")</f>
        <v>0</v>
      </c>
      <c r="H1018">
        <f>COUNTIFS(olah!$Q$2:Q16016,summary!A1018,olah!$B$2:B16016,summary!B1018,olah!$S$2:S16016,"On Time")</f>
        <v>0</v>
      </c>
      <c r="I1018">
        <f>COUNTIFS(olah!$Q1018:Q16016,summary!A1018,olah!$B1018:B16016,summary!B1018,olah!$N1018:N16016,summary!C1018,olah!$P1018:P16016,summary!D1018,olah!$S1018:S16016,"Late")</f>
        <v>1</v>
      </c>
      <c r="J1018">
        <f>COUNTIFS(olah!$Q$2:Q16016,summary!A1018,olah!$B$2:B16016,summary!B1018,olah!$S$2:S16016,"Late")</f>
        <v>16</v>
      </c>
      <c r="K1018">
        <f t="shared" si="15"/>
        <v>14</v>
      </c>
      <c r="L1018">
        <f>COUNTIFS(olah!$Q1018:Q16016,summary!A1018,olah!$B1018:B16016,summary!B1018,olah!$N1018:N16016,summary!C1018,olah!$P1018:P16016,summary!D1018,olah!$T1018:T16016,"On Time CO")</f>
        <v>0</v>
      </c>
      <c r="M1018">
        <f>COUNTIFS(olah!$Q$2:Q16016,summary!A1018,olah!$B$2:B16016,summary!B1018,olah!$T$2:T16016,"On Time CO")</f>
        <v>9</v>
      </c>
      <c r="N1018">
        <f>COUNTIFS(olah!$Q1018:Q16016,summary!A1018,olah!$B1018:B16016,summary!B1018,olah!$N1018:N16016,summary!C1018,olah!$P1018:P16016,summary!D1018,olah!$T1018:T16016,"Overtime")</f>
        <v>0</v>
      </c>
      <c r="O1018">
        <f>COUNTIFS(olah!$Q$2:Q16016,summary!A1018,olah!$B$2:B16016,summary!B1018,olah!$T$2:T16016,"Overtime")</f>
        <v>2</v>
      </c>
      <c r="P1018">
        <f>COUNTIFS(olah!$Q1018:Q16016,summary!A1018,olah!$B1018:B16016,summary!B1018,olah!$N1018:N16016,summary!C1018,olah!$P1018:P16016,summary!D1018,olah!$T1018:T16016,"Early")</f>
        <v>0</v>
      </c>
      <c r="Q1018">
        <f>COUNTIFS(olah!$Q$2:Q16016,summary!A1018,olah!$B$2:B16016,summary!B1018,olah!$T$2:T16016,"Early")</f>
        <v>1</v>
      </c>
      <c r="R1018">
        <f>COUNTIFS(olah!$Q1018:Q16016,summary!A1018,olah!$B1018:B16016,summary!B1018,olah!$N1018:N16016,summary!C1018,olah!$P1018:P16016,summary!D1018,olah!$T1018:T16016,"NA CO")</f>
        <v>1</v>
      </c>
      <c r="S1018">
        <f>COUNTIFS(olah!$Q$2:Q16016,summary!A1018,olah!$B$2:B16016,summary!B1018,olah!$T$2:T16016,"NA CO")</f>
        <v>4</v>
      </c>
      <c r="T1018" t="str">
        <f>olah!R1018</f>
        <v>Attendance</v>
      </c>
      <c r="U1018" t="str">
        <f>IF(T1018="Permit", olah!T1018, "No Permit")</f>
        <v>No Permit</v>
      </c>
    </row>
    <row r="1019" spans="1:21" hidden="1" x14ac:dyDescent="0.3">
      <c r="A1019" s="23">
        <v>44561</v>
      </c>
      <c r="B1019" t="s">
        <v>269</v>
      </c>
      <c r="C1019" t="s">
        <v>28</v>
      </c>
      <c r="D1019" t="s">
        <v>11603</v>
      </c>
      <c r="E1019" t="str">
        <f>VLOOKUP(B1019,olah!$B:$P,2,0)</f>
        <v>2021-12-01</v>
      </c>
      <c r="F1019">
        <f>COUNTIFS(parameter!$J$4:$J$34,summary!A1019,parameter!$I$4:$I$34,"&gt;="&amp;summary!$E1019)</f>
        <v>31</v>
      </c>
      <c r="G1019">
        <f>COUNTIFS(olah!$Q1019:Q16017,summary!A1019,olah!$B1019:B16017,summary!B1019,olah!$N1019:N16017,summary!C1019,olah!$P1019:P16017,summary!D1019,olah!$S1019:S16017,"On Time")</f>
        <v>0</v>
      </c>
      <c r="H1019">
        <f>COUNTIFS(olah!$Q$2:Q16017,summary!A1019,olah!$B$2:B16017,summary!B1019,olah!$S$2:S16017,"On Time")</f>
        <v>0</v>
      </c>
      <c r="I1019">
        <f>COUNTIFS(olah!$Q1019:Q16017,summary!A1019,olah!$B1019:B16017,summary!B1019,olah!$N1019:N16017,summary!C1019,olah!$P1019:P16017,summary!D1019,olah!$S1019:S16017,"Late")</f>
        <v>1</v>
      </c>
      <c r="J1019">
        <f>COUNTIFS(olah!$Q$2:Q16017,summary!A1019,olah!$B$2:B16017,summary!B1019,olah!$S$2:S16017,"Late")</f>
        <v>16</v>
      </c>
      <c r="K1019">
        <f t="shared" si="15"/>
        <v>14</v>
      </c>
      <c r="L1019">
        <f>COUNTIFS(olah!$Q1019:Q16017,summary!A1019,olah!$B1019:B16017,summary!B1019,olah!$N1019:N16017,summary!C1019,olah!$P1019:P16017,summary!D1019,olah!$T1019:T16017,"On Time CO")</f>
        <v>1</v>
      </c>
      <c r="M1019">
        <f>COUNTIFS(olah!$Q$2:Q16017,summary!A1019,olah!$B$2:B16017,summary!B1019,olah!$T$2:T16017,"On Time CO")</f>
        <v>9</v>
      </c>
      <c r="N1019">
        <f>COUNTIFS(olah!$Q1019:Q16017,summary!A1019,olah!$B1019:B16017,summary!B1019,olah!$N1019:N16017,summary!C1019,olah!$P1019:P16017,summary!D1019,olah!$T1019:T16017,"Overtime")</f>
        <v>0</v>
      </c>
      <c r="O1019">
        <f>COUNTIFS(olah!$Q$2:Q16017,summary!A1019,olah!$B$2:B16017,summary!B1019,olah!$T$2:T16017,"Overtime")</f>
        <v>2</v>
      </c>
      <c r="P1019">
        <f>COUNTIFS(olah!$Q1019:Q16017,summary!A1019,olah!$B1019:B16017,summary!B1019,olah!$N1019:N16017,summary!C1019,olah!$P1019:P16017,summary!D1019,olah!$T1019:T16017,"Early")</f>
        <v>0</v>
      </c>
      <c r="Q1019">
        <f>COUNTIFS(olah!$Q$2:Q16017,summary!A1019,olah!$B$2:B16017,summary!B1019,olah!$T$2:T16017,"Early")</f>
        <v>1</v>
      </c>
      <c r="R1019">
        <f>COUNTIFS(olah!$Q1019:Q16017,summary!A1019,olah!$B1019:B16017,summary!B1019,olah!$N1019:N16017,summary!C1019,olah!$P1019:P16017,summary!D1019,olah!$T1019:T16017,"NA CO")</f>
        <v>0</v>
      </c>
      <c r="S1019">
        <f>COUNTIFS(olah!$Q$2:Q16017,summary!A1019,olah!$B$2:B16017,summary!B1019,olah!$T$2:T16017,"NA CO")</f>
        <v>4</v>
      </c>
      <c r="T1019" t="str">
        <f>olah!R1019</f>
        <v>Attendance</v>
      </c>
      <c r="U1019" t="str">
        <f>IF(T1019="Permit", olah!T1019, "No Permit")</f>
        <v>No Permit</v>
      </c>
    </row>
    <row r="1020" spans="1:21" hidden="1" x14ac:dyDescent="0.3">
      <c r="A1020" s="23">
        <v>44561</v>
      </c>
      <c r="B1020" t="s">
        <v>269</v>
      </c>
      <c r="C1020" t="s">
        <v>28</v>
      </c>
      <c r="D1020" t="s">
        <v>7108</v>
      </c>
      <c r="E1020" t="str">
        <f>VLOOKUP(B1020,olah!$B:$P,2,0)</f>
        <v>2021-12-01</v>
      </c>
      <c r="F1020">
        <f>COUNTIFS(parameter!$J$4:$J$34,summary!A1020,parameter!$I$4:$I$34,"&gt;="&amp;summary!$E1020)</f>
        <v>31</v>
      </c>
      <c r="G1020">
        <f>COUNTIFS(olah!$Q1020:Q16018,summary!A1020,olah!$B1020:B16018,summary!B1020,olah!$N1020:N16018,summary!C1020,olah!$P1020:P16018,summary!D1020,olah!$S1020:S16018,"On Time")</f>
        <v>0</v>
      </c>
      <c r="H1020">
        <f>COUNTIFS(olah!$Q$2:Q16018,summary!A1020,olah!$B$2:B16018,summary!B1020,olah!$S$2:S16018,"On Time")</f>
        <v>0</v>
      </c>
      <c r="I1020">
        <f>COUNTIFS(olah!$Q1020:Q16018,summary!A1020,olah!$B1020:B16018,summary!B1020,olah!$N1020:N16018,summary!C1020,olah!$P1020:P16018,summary!D1020,olah!$S1020:S16018,"Late")</f>
        <v>1</v>
      </c>
      <c r="J1020">
        <f>COUNTIFS(olah!$Q$2:Q16018,summary!A1020,olah!$B$2:B16018,summary!B1020,olah!$S$2:S16018,"Late")</f>
        <v>16</v>
      </c>
      <c r="K1020">
        <f t="shared" si="15"/>
        <v>14</v>
      </c>
      <c r="L1020">
        <f>COUNTIFS(olah!$Q1020:Q16018,summary!A1020,olah!$B1020:B16018,summary!B1020,olah!$N1020:N16018,summary!C1020,olah!$P1020:P16018,summary!D1020,olah!$T1020:T16018,"On Time CO")</f>
        <v>0</v>
      </c>
      <c r="M1020">
        <f>COUNTIFS(olah!$Q$2:Q16018,summary!A1020,olah!$B$2:B16018,summary!B1020,olah!$T$2:T16018,"On Time CO")</f>
        <v>9</v>
      </c>
      <c r="N1020">
        <f>COUNTIFS(olah!$Q1020:Q16018,summary!A1020,olah!$B1020:B16018,summary!B1020,olah!$N1020:N16018,summary!C1020,olah!$P1020:P16018,summary!D1020,olah!$T1020:T16018,"Overtime")</f>
        <v>0</v>
      </c>
      <c r="O1020">
        <f>COUNTIFS(olah!$Q$2:Q16018,summary!A1020,olah!$B$2:B16018,summary!B1020,olah!$T$2:T16018,"Overtime")</f>
        <v>2</v>
      </c>
      <c r="P1020">
        <f>COUNTIFS(olah!$Q1020:Q16018,summary!A1020,olah!$B1020:B16018,summary!B1020,olah!$N1020:N16018,summary!C1020,olah!$P1020:P16018,summary!D1020,olah!$T1020:T16018,"Early")</f>
        <v>0</v>
      </c>
      <c r="Q1020">
        <f>COUNTIFS(olah!$Q$2:Q16018,summary!A1020,olah!$B$2:B16018,summary!B1020,olah!$T$2:T16018,"Early")</f>
        <v>1</v>
      </c>
      <c r="R1020">
        <f>COUNTIFS(olah!$Q1020:Q16018,summary!A1020,olah!$B1020:B16018,summary!B1020,olah!$N1020:N16018,summary!C1020,olah!$P1020:P16018,summary!D1020,olah!$T1020:T16018,"NA CO")</f>
        <v>1</v>
      </c>
      <c r="S1020">
        <f>COUNTIFS(olah!$Q$2:Q16018,summary!A1020,olah!$B$2:B16018,summary!B1020,olah!$T$2:T16018,"NA CO")</f>
        <v>4</v>
      </c>
      <c r="T1020" t="str">
        <f>olah!R1020</f>
        <v>Attendance</v>
      </c>
      <c r="U1020" t="str">
        <f>IF(T1020="Permit", olah!T1020, "No Permit")</f>
        <v>No Permit</v>
      </c>
    </row>
    <row r="1021" spans="1:21" hidden="1" x14ac:dyDescent="0.3">
      <c r="A1021" s="23">
        <v>44561</v>
      </c>
      <c r="B1021" t="s">
        <v>269</v>
      </c>
      <c r="C1021" t="s">
        <v>28</v>
      </c>
      <c r="D1021" t="s">
        <v>11605</v>
      </c>
      <c r="E1021" t="str">
        <f>VLOOKUP(B1021,olah!$B:$P,2,0)</f>
        <v>2021-12-01</v>
      </c>
      <c r="F1021">
        <f>COUNTIFS(parameter!$J$4:$J$34,summary!A1021,parameter!$I$4:$I$34,"&gt;="&amp;summary!$E1021)</f>
        <v>31</v>
      </c>
      <c r="G1021">
        <f>COUNTIFS(olah!$Q1021:Q16019,summary!A1021,olah!$B1021:B16019,summary!B1021,olah!$N1021:N16019,summary!C1021,olah!$P1021:P16019,summary!D1021,olah!$S1021:S16019,"On Time")</f>
        <v>0</v>
      </c>
      <c r="H1021">
        <f>COUNTIFS(olah!$Q$2:Q16019,summary!A1021,olah!$B$2:B16019,summary!B1021,olah!$S$2:S16019,"On Time")</f>
        <v>0</v>
      </c>
      <c r="I1021">
        <f>COUNTIFS(olah!$Q1021:Q16019,summary!A1021,olah!$B1021:B16019,summary!B1021,olah!$N1021:N16019,summary!C1021,olah!$P1021:P16019,summary!D1021,olah!$S1021:S16019,"Late")</f>
        <v>1</v>
      </c>
      <c r="J1021">
        <f>COUNTIFS(olah!$Q$2:Q16019,summary!A1021,olah!$B$2:B16019,summary!B1021,olah!$S$2:S16019,"Late")</f>
        <v>16</v>
      </c>
      <c r="K1021">
        <f t="shared" si="15"/>
        <v>14</v>
      </c>
      <c r="L1021">
        <f>COUNTIFS(olah!$Q1021:Q16019,summary!A1021,olah!$B1021:B16019,summary!B1021,olah!$N1021:N16019,summary!C1021,olah!$P1021:P16019,summary!D1021,olah!$T1021:T16019,"On Time CO")</f>
        <v>1</v>
      </c>
      <c r="M1021">
        <f>COUNTIFS(olah!$Q$2:Q16019,summary!A1021,olah!$B$2:B16019,summary!B1021,olah!$T$2:T16019,"On Time CO")</f>
        <v>9</v>
      </c>
      <c r="N1021">
        <f>COUNTIFS(olah!$Q1021:Q16019,summary!A1021,olah!$B1021:B16019,summary!B1021,olah!$N1021:N16019,summary!C1021,olah!$P1021:P16019,summary!D1021,olah!$T1021:T16019,"Overtime")</f>
        <v>0</v>
      </c>
      <c r="O1021">
        <f>COUNTIFS(olah!$Q$2:Q16019,summary!A1021,olah!$B$2:B16019,summary!B1021,olah!$T$2:T16019,"Overtime")</f>
        <v>2</v>
      </c>
      <c r="P1021">
        <f>COUNTIFS(olah!$Q1021:Q16019,summary!A1021,olah!$B1021:B16019,summary!B1021,olah!$N1021:N16019,summary!C1021,olah!$P1021:P16019,summary!D1021,olah!$T1021:T16019,"Early")</f>
        <v>0</v>
      </c>
      <c r="Q1021">
        <f>COUNTIFS(olah!$Q$2:Q16019,summary!A1021,olah!$B$2:B16019,summary!B1021,olah!$T$2:T16019,"Early")</f>
        <v>1</v>
      </c>
      <c r="R1021">
        <f>COUNTIFS(olah!$Q1021:Q16019,summary!A1021,olah!$B1021:B16019,summary!B1021,olah!$N1021:N16019,summary!C1021,olah!$P1021:P16019,summary!D1021,olah!$T1021:T16019,"NA CO")</f>
        <v>0</v>
      </c>
      <c r="S1021">
        <f>COUNTIFS(olah!$Q$2:Q16019,summary!A1021,olah!$B$2:B16019,summary!B1021,olah!$T$2:T16019,"NA CO")</f>
        <v>4</v>
      </c>
      <c r="T1021" t="str">
        <f>olah!R1021</f>
        <v>Attendance</v>
      </c>
      <c r="U1021" t="str">
        <f>IF(T1021="Permit", olah!T1021, "No Permit")</f>
        <v>No Permit</v>
      </c>
    </row>
    <row r="1022" spans="1:21" hidden="1" x14ac:dyDescent="0.3">
      <c r="A1022" s="23">
        <v>44561</v>
      </c>
      <c r="B1022" t="s">
        <v>269</v>
      </c>
      <c r="C1022" t="s">
        <v>28</v>
      </c>
      <c r="D1022" t="s">
        <v>11606</v>
      </c>
      <c r="E1022" t="str">
        <f>VLOOKUP(B1022,olah!$B:$P,2,0)</f>
        <v>2021-12-01</v>
      </c>
      <c r="F1022">
        <f>COUNTIFS(parameter!$J$4:$J$34,summary!A1022,parameter!$I$4:$I$34,"&gt;="&amp;summary!$E1022)</f>
        <v>31</v>
      </c>
      <c r="G1022">
        <f>COUNTIFS(olah!$Q1022:Q16020,summary!A1022,olah!$B1022:B16020,summary!B1022,olah!$N1022:N16020,summary!C1022,olah!$P1022:P16020,summary!D1022,olah!$S1022:S16020,"On Time")</f>
        <v>0</v>
      </c>
      <c r="H1022">
        <f>COUNTIFS(olah!$Q$2:Q16020,summary!A1022,olah!$B$2:B16020,summary!B1022,olah!$S$2:S16020,"On Time")</f>
        <v>0</v>
      </c>
      <c r="I1022">
        <f>COUNTIFS(olah!$Q1022:Q16020,summary!A1022,olah!$B1022:B16020,summary!B1022,olah!$N1022:N16020,summary!C1022,olah!$P1022:P16020,summary!D1022,olah!$S1022:S16020,"Late")</f>
        <v>1</v>
      </c>
      <c r="J1022">
        <f>COUNTIFS(olah!$Q$2:Q16020,summary!A1022,olah!$B$2:B16020,summary!B1022,olah!$S$2:S16020,"Late")</f>
        <v>16</v>
      </c>
      <c r="K1022">
        <f t="shared" si="15"/>
        <v>14</v>
      </c>
      <c r="L1022">
        <f>COUNTIFS(olah!$Q1022:Q16020,summary!A1022,olah!$B1022:B16020,summary!B1022,olah!$N1022:N16020,summary!C1022,olah!$P1022:P16020,summary!D1022,olah!$T1022:T16020,"On Time CO")</f>
        <v>0</v>
      </c>
      <c r="M1022">
        <f>COUNTIFS(olah!$Q$2:Q16020,summary!A1022,olah!$B$2:B16020,summary!B1022,olah!$T$2:T16020,"On Time CO")</f>
        <v>9</v>
      </c>
      <c r="N1022">
        <f>COUNTIFS(olah!$Q1022:Q16020,summary!A1022,olah!$B1022:B16020,summary!B1022,olah!$N1022:N16020,summary!C1022,olah!$P1022:P16020,summary!D1022,olah!$T1022:T16020,"Overtime")</f>
        <v>0</v>
      </c>
      <c r="O1022">
        <f>COUNTIFS(olah!$Q$2:Q16020,summary!A1022,olah!$B$2:B16020,summary!B1022,olah!$T$2:T16020,"Overtime")</f>
        <v>2</v>
      </c>
      <c r="P1022">
        <f>COUNTIFS(olah!$Q1022:Q16020,summary!A1022,olah!$B1022:B16020,summary!B1022,olah!$N1022:N16020,summary!C1022,olah!$P1022:P16020,summary!D1022,olah!$T1022:T16020,"Early")</f>
        <v>0</v>
      </c>
      <c r="Q1022">
        <f>COUNTIFS(olah!$Q$2:Q16020,summary!A1022,olah!$B$2:B16020,summary!B1022,olah!$T$2:T16020,"Early")</f>
        <v>1</v>
      </c>
      <c r="R1022">
        <f>COUNTIFS(olah!$Q1022:Q16020,summary!A1022,olah!$B1022:B16020,summary!B1022,olah!$N1022:N16020,summary!C1022,olah!$P1022:P16020,summary!D1022,olah!$T1022:T16020,"NA CO")</f>
        <v>1</v>
      </c>
      <c r="S1022">
        <f>COUNTIFS(olah!$Q$2:Q16020,summary!A1022,olah!$B$2:B16020,summary!B1022,olah!$T$2:T16020,"NA CO")</f>
        <v>4</v>
      </c>
      <c r="T1022" t="str">
        <f>olah!R1022</f>
        <v>Attendance</v>
      </c>
      <c r="U1022" t="str">
        <f>IF(T1022="Permit", olah!T1022, "No Permit")</f>
        <v>No Permit</v>
      </c>
    </row>
    <row r="1023" spans="1:21" hidden="1" x14ac:dyDescent="0.3">
      <c r="A1023" s="23">
        <v>44561</v>
      </c>
      <c r="B1023" t="s">
        <v>269</v>
      </c>
      <c r="C1023" t="s">
        <v>28</v>
      </c>
      <c r="D1023" t="s">
        <v>10202</v>
      </c>
      <c r="E1023" t="str">
        <f>VLOOKUP(B1023,olah!$B:$P,2,0)</f>
        <v>2021-12-01</v>
      </c>
      <c r="F1023">
        <f>COUNTIFS(parameter!$J$4:$J$34,summary!A1023,parameter!$I$4:$I$34,"&gt;="&amp;summary!$E1023)</f>
        <v>31</v>
      </c>
      <c r="G1023">
        <f>COUNTIFS(olah!$Q1023:Q16021,summary!A1023,olah!$B1023:B16021,summary!B1023,olah!$N1023:N16021,summary!C1023,olah!$P1023:P16021,summary!D1023,olah!$S1023:S16021,"On Time")</f>
        <v>0</v>
      </c>
      <c r="H1023">
        <f>COUNTIFS(olah!$Q$2:Q16021,summary!A1023,olah!$B$2:B16021,summary!B1023,olah!$S$2:S16021,"On Time")</f>
        <v>0</v>
      </c>
      <c r="I1023">
        <f>COUNTIFS(olah!$Q1023:Q16021,summary!A1023,olah!$B1023:B16021,summary!B1023,olah!$N1023:N16021,summary!C1023,olah!$P1023:P16021,summary!D1023,olah!$S1023:S16021,"Late")</f>
        <v>1</v>
      </c>
      <c r="J1023">
        <f>COUNTIFS(olah!$Q$2:Q16021,summary!A1023,olah!$B$2:B16021,summary!B1023,olah!$S$2:S16021,"Late")</f>
        <v>16</v>
      </c>
      <c r="K1023">
        <f t="shared" si="15"/>
        <v>14</v>
      </c>
      <c r="L1023">
        <f>COUNTIFS(olah!$Q1023:Q16021,summary!A1023,olah!$B1023:B16021,summary!B1023,olah!$N1023:N16021,summary!C1023,olah!$P1023:P16021,summary!D1023,olah!$T1023:T16021,"On Time CO")</f>
        <v>1</v>
      </c>
      <c r="M1023">
        <f>COUNTIFS(olah!$Q$2:Q16021,summary!A1023,olah!$B$2:B16021,summary!B1023,olah!$T$2:T16021,"On Time CO")</f>
        <v>9</v>
      </c>
      <c r="N1023">
        <f>COUNTIFS(olah!$Q1023:Q16021,summary!A1023,olah!$B1023:B16021,summary!B1023,olah!$N1023:N16021,summary!C1023,olah!$P1023:P16021,summary!D1023,olah!$T1023:T16021,"Overtime")</f>
        <v>0</v>
      </c>
      <c r="O1023">
        <f>COUNTIFS(olah!$Q$2:Q16021,summary!A1023,olah!$B$2:B16021,summary!B1023,olah!$T$2:T16021,"Overtime")</f>
        <v>2</v>
      </c>
      <c r="P1023">
        <f>COUNTIFS(olah!$Q1023:Q16021,summary!A1023,olah!$B1023:B16021,summary!B1023,olah!$N1023:N16021,summary!C1023,olah!$P1023:P16021,summary!D1023,olah!$T1023:T16021,"Early")</f>
        <v>0</v>
      </c>
      <c r="Q1023">
        <f>COUNTIFS(olah!$Q$2:Q16021,summary!A1023,olah!$B$2:B16021,summary!B1023,olah!$T$2:T16021,"Early")</f>
        <v>1</v>
      </c>
      <c r="R1023">
        <f>COUNTIFS(olah!$Q1023:Q16021,summary!A1023,olah!$B1023:B16021,summary!B1023,olah!$N1023:N16021,summary!C1023,olah!$P1023:P16021,summary!D1023,olah!$T1023:T16021,"NA CO")</f>
        <v>0</v>
      </c>
      <c r="S1023">
        <f>COUNTIFS(olah!$Q$2:Q16021,summary!A1023,olah!$B$2:B16021,summary!B1023,olah!$T$2:T16021,"NA CO")</f>
        <v>4</v>
      </c>
      <c r="T1023" t="str">
        <f>olah!R1023</f>
        <v>Attendance</v>
      </c>
      <c r="U1023" t="str">
        <f>IF(T1023="Permit", olah!T1023, "No Permit")</f>
        <v>No Permit</v>
      </c>
    </row>
    <row r="1024" spans="1:21" hidden="1" x14ac:dyDescent="0.3">
      <c r="A1024" s="23">
        <v>44561</v>
      </c>
      <c r="B1024" t="s">
        <v>269</v>
      </c>
      <c r="C1024" t="s">
        <v>28</v>
      </c>
      <c r="D1024" t="s">
        <v>11608</v>
      </c>
      <c r="E1024" t="str">
        <f>VLOOKUP(B1024,olah!$B:$P,2,0)</f>
        <v>2021-12-01</v>
      </c>
      <c r="F1024">
        <f>COUNTIFS(parameter!$J$4:$J$34,summary!A1024,parameter!$I$4:$I$34,"&gt;="&amp;summary!$E1024)</f>
        <v>31</v>
      </c>
      <c r="G1024">
        <f>COUNTIFS(olah!$Q1024:Q16022,summary!A1024,olah!$B1024:B16022,summary!B1024,olah!$N1024:N16022,summary!C1024,olah!$P1024:P16022,summary!D1024,olah!$S1024:S16022,"On Time")</f>
        <v>0</v>
      </c>
      <c r="H1024">
        <f>COUNTIFS(olah!$Q$2:Q16022,summary!A1024,olah!$B$2:B16022,summary!B1024,olah!$S$2:S16022,"On Time")</f>
        <v>0</v>
      </c>
      <c r="I1024">
        <f>COUNTIFS(olah!$Q1024:Q16022,summary!A1024,olah!$B1024:B16022,summary!B1024,olah!$N1024:N16022,summary!C1024,olah!$P1024:P16022,summary!D1024,olah!$S1024:S16022,"Late")</f>
        <v>1</v>
      </c>
      <c r="J1024">
        <f>COUNTIFS(olah!$Q$2:Q16022,summary!A1024,olah!$B$2:B16022,summary!B1024,olah!$S$2:S16022,"Late")</f>
        <v>16</v>
      </c>
      <c r="K1024">
        <f t="shared" si="15"/>
        <v>14</v>
      </c>
      <c r="L1024">
        <f>COUNTIFS(olah!$Q1024:Q16022,summary!A1024,olah!$B1024:B16022,summary!B1024,olah!$N1024:N16022,summary!C1024,olah!$P1024:P16022,summary!D1024,olah!$T1024:T16022,"On Time CO")</f>
        <v>0</v>
      </c>
      <c r="M1024">
        <f>COUNTIFS(olah!$Q$2:Q16022,summary!A1024,olah!$B$2:B16022,summary!B1024,olah!$T$2:T16022,"On Time CO")</f>
        <v>9</v>
      </c>
      <c r="N1024">
        <f>COUNTIFS(olah!$Q1024:Q16022,summary!A1024,olah!$B1024:B16022,summary!B1024,olah!$N1024:N16022,summary!C1024,olah!$P1024:P16022,summary!D1024,olah!$T1024:T16022,"Overtime")</f>
        <v>1</v>
      </c>
      <c r="O1024">
        <f>COUNTIFS(olah!$Q$2:Q16022,summary!A1024,olah!$B$2:B16022,summary!B1024,olah!$T$2:T16022,"Overtime")</f>
        <v>2</v>
      </c>
      <c r="P1024">
        <f>COUNTIFS(olah!$Q1024:Q16022,summary!A1024,olah!$B1024:B16022,summary!B1024,olah!$N1024:N16022,summary!C1024,olah!$P1024:P16022,summary!D1024,olah!$T1024:T16022,"Early")</f>
        <v>0</v>
      </c>
      <c r="Q1024">
        <f>COUNTIFS(olah!$Q$2:Q16022,summary!A1024,olah!$B$2:B16022,summary!B1024,olah!$T$2:T16022,"Early")</f>
        <v>1</v>
      </c>
      <c r="R1024">
        <f>COUNTIFS(olah!$Q1024:Q16022,summary!A1024,olah!$B1024:B16022,summary!B1024,olah!$N1024:N16022,summary!C1024,olah!$P1024:P16022,summary!D1024,olah!$T1024:T16022,"NA CO")</f>
        <v>0</v>
      </c>
      <c r="S1024">
        <f>COUNTIFS(olah!$Q$2:Q16022,summary!A1024,olah!$B$2:B16022,summary!B1024,olah!$T$2:T16022,"NA CO")</f>
        <v>4</v>
      </c>
      <c r="T1024" t="str">
        <f>olah!R1024</f>
        <v>Attendance</v>
      </c>
      <c r="U1024" t="str">
        <f>IF(T1024="Permit", olah!T1024, "No Permit")</f>
        <v>No Permit</v>
      </c>
    </row>
    <row r="1025" spans="1:21" hidden="1" x14ac:dyDescent="0.3">
      <c r="A1025" s="23">
        <v>44561</v>
      </c>
      <c r="B1025" t="s">
        <v>269</v>
      </c>
      <c r="C1025" t="s">
        <v>28</v>
      </c>
      <c r="D1025" t="s">
        <v>11609</v>
      </c>
      <c r="E1025" t="str">
        <f>VLOOKUP(B1025,olah!$B:$P,2,0)</f>
        <v>2021-12-01</v>
      </c>
      <c r="F1025">
        <f>COUNTIFS(parameter!$J$4:$J$34,summary!A1025,parameter!$I$4:$I$34,"&gt;="&amp;summary!$E1025)</f>
        <v>31</v>
      </c>
      <c r="G1025">
        <f>COUNTIFS(olah!$Q1025:Q16023,summary!A1025,olah!$B1025:B16023,summary!B1025,olah!$N1025:N16023,summary!C1025,olah!$P1025:P16023,summary!D1025,olah!$S1025:S16023,"On Time")</f>
        <v>0</v>
      </c>
      <c r="H1025">
        <f>COUNTIFS(olah!$Q$2:Q16023,summary!A1025,olah!$B$2:B16023,summary!B1025,olah!$S$2:S16023,"On Time")</f>
        <v>0</v>
      </c>
      <c r="I1025">
        <f>COUNTIFS(olah!$Q1025:Q16023,summary!A1025,olah!$B1025:B16023,summary!B1025,olah!$N1025:N16023,summary!C1025,olah!$P1025:P16023,summary!D1025,olah!$S1025:S16023,"Late")</f>
        <v>1</v>
      </c>
      <c r="J1025">
        <f>COUNTIFS(olah!$Q$2:Q16023,summary!A1025,olah!$B$2:B16023,summary!B1025,olah!$S$2:S16023,"Late")</f>
        <v>16</v>
      </c>
      <c r="K1025">
        <f t="shared" si="15"/>
        <v>14</v>
      </c>
      <c r="L1025">
        <f>COUNTIFS(olah!$Q1025:Q16023,summary!A1025,olah!$B1025:B16023,summary!B1025,olah!$N1025:N16023,summary!C1025,olah!$P1025:P16023,summary!D1025,olah!$T1025:T16023,"On Time CO")</f>
        <v>1</v>
      </c>
      <c r="M1025">
        <f>COUNTIFS(olah!$Q$2:Q16023,summary!A1025,olah!$B$2:B16023,summary!B1025,olah!$T$2:T16023,"On Time CO")</f>
        <v>9</v>
      </c>
      <c r="N1025">
        <f>COUNTIFS(olah!$Q1025:Q16023,summary!A1025,olah!$B1025:B16023,summary!B1025,olah!$N1025:N16023,summary!C1025,olah!$P1025:P16023,summary!D1025,olah!$T1025:T16023,"Overtime")</f>
        <v>0</v>
      </c>
      <c r="O1025">
        <f>COUNTIFS(olah!$Q$2:Q16023,summary!A1025,olah!$B$2:B16023,summary!B1025,olah!$T$2:T16023,"Overtime")</f>
        <v>2</v>
      </c>
      <c r="P1025">
        <f>COUNTIFS(olah!$Q1025:Q16023,summary!A1025,olah!$B1025:B16023,summary!B1025,olah!$N1025:N16023,summary!C1025,olah!$P1025:P16023,summary!D1025,olah!$T1025:T16023,"Early")</f>
        <v>0</v>
      </c>
      <c r="Q1025">
        <f>COUNTIFS(olah!$Q$2:Q16023,summary!A1025,olah!$B$2:B16023,summary!B1025,olah!$T$2:T16023,"Early")</f>
        <v>1</v>
      </c>
      <c r="R1025">
        <f>COUNTIFS(olah!$Q1025:Q16023,summary!A1025,olah!$B1025:B16023,summary!B1025,olah!$N1025:N16023,summary!C1025,olah!$P1025:P16023,summary!D1025,olah!$T1025:T16023,"NA CO")</f>
        <v>0</v>
      </c>
      <c r="S1025">
        <f>COUNTIFS(olah!$Q$2:Q16023,summary!A1025,olah!$B$2:B16023,summary!B1025,olah!$T$2:T16023,"NA CO")</f>
        <v>4</v>
      </c>
      <c r="T1025" t="str">
        <f>olah!R1025</f>
        <v>Attendance</v>
      </c>
      <c r="U1025" t="str">
        <f>IF(T1025="Permit", olah!T1025, "No Permit")</f>
        <v>No Permit</v>
      </c>
    </row>
    <row r="1026" spans="1:21" hidden="1" x14ac:dyDescent="0.3">
      <c r="A1026" s="23">
        <v>44561</v>
      </c>
      <c r="B1026" t="s">
        <v>269</v>
      </c>
      <c r="C1026" t="s">
        <v>28</v>
      </c>
      <c r="D1026" t="s">
        <v>9024</v>
      </c>
      <c r="E1026" t="str">
        <f>VLOOKUP(B1026,olah!$B:$P,2,0)</f>
        <v>2021-12-01</v>
      </c>
      <c r="F1026">
        <f>COUNTIFS(parameter!$J$4:$J$34,summary!A1026,parameter!$I$4:$I$34,"&gt;="&amp;summary!$E1026)</f>
        <v>31</v>
      </c>
      <c r="G1026">
        <f>COUNTIFS(olah!$Q1026:Q16024,summary!A1026,olah!$B1026:B16024,summary!B1026,olah!$N1026:N16024,summary!C1026,olah!$P1026:P16024,summary!D1026,olah!$S1026:S16024,"On Time")</f>
        <v>0</v>
      </c>
      <c r="H1026">
        <f>COUNTIFS(olah!$Q$2:Q16024,summary!A1026,olah!$B$2:B16024,summary!B1026,olah!$S$2:S16024,"On Time")</f>
        <v>0</v>
      </c>
      <c r="I1026">
        <f>COUNTIFS(olah!$Q1026:Q16024,summary!A1026,olah!$B1026:B16024,summary!B1026,olah!$N1026:N16024,summary!C1026,olah!$P1026:P16024,summary!D1026,olah!$S1026:S16024,"Late")</f>
        <v>1</v>
      </c>
      <c r="J1026">
        <f>COUNTIFS(olah!$Q$2:Q16024,summary!A1026,olah!$B$2:B16024,summary!B1026,olah!$S$2:S16024,"Late")</f>
        <v>16</v>
      </c>
      <c r="K1026">
        <f t="shared" si="15"/>
        <v>14</v>
      </c>
      <c r="L1026">
        <f>COUNTIFS(olah!$Q1026:Q16024,summary!A1026,olah!$B1026:B16024,summary!B1026,olah!$N1026:N16024,summary!C1026,olah!$P1026:P16024,summary!D1026,olah!$T1026:T16024,"On Time CO")</f>
        <v>1</v>
      </c>
      <c r="M1026">
        <f>COUNTIFS(olah!$Q$2:Q16024,summary!A1026,olah!$B$2:B16024,summary!B1026,olah!$T$2:T16024,"On Time CO")</f>
        <v>9</v>
      </c>
      <c r="N1026">
        <f>COUNTIFS(olah!$Q1026:Q16024,summary!A1026,olah!$B1026:B16024,summary!B1026,olah!$N1026:N16024,summary!C1026,olah!$P1026:P16024,summary!D1026,olah!$T1026:T16024,"Overtime")</f>
        <v>0</v>
      </c>
      <c r="O1026">
        <f>COUNTIFS(olah!$Q$2:Q16024,summary!A1026,olah!$B$2:B16024,summary!B1026,olah!$T$2:T16024,"Overtime")</f>
        <v>2</v>
      </c>
      <c r="P1026">
        <f>COUNTIFS(olah!$Q1026:Q16024,summary!A1026,olah!$B1026:B16024,summary!B1026,olah!$N1026:N16024,summary!C1026,olah!$P1026:P16024,summary!D1026,olah!$T1026:T16024,"Early")</f>
        <v>0</v>
      </c>
      <c r="Q1026">
        <f>COUNTIFS(olah!$Q$2:Q16024,summary!A1026,olah!$B$2:B16024,summary!B1026,olah!$T$2:T16024,"Early")</f>
        <v>1</v>
      </c>
      <c r="R1026">
        <f>COUNTIFS(olah!$Q1026:Q16024,summary!A1026,olah!$B1026:B16024,summary!B1026,olah!$N1026:N16024,summary!C1026,olah!$P1026:P16024,summary!D1026,olah!$T1026:T16024,"NA CO")</f>
        <v>0</v>
      </c>
      <c r="S1026">
        <f>COUNTIFS(olah!$Q$2:Q16024,summary!A1026,olah!$B$2:B16024,summary!B1026,olah!$T$2:T16024,"NA CO")</f>
        <v>4</v>
      </c>
      <c r="T1026" t="str">
        <f>olah!R1026</f>
        <v>Attendance</v>
      </c>
      <c r="U1026" t="str">
        <f>IF(T1026="Permit", olah!T1026, "No Permit")</f>
        <v>No Permit</v>
      </c>
    </row>
    <row r="1027" spans="1:21" hidden="1" x14ac:dyDescent="0.3">
      <c r="A1027" s="23">
        <v>44561</v>
      </c>
      <c r="B1027" t="s">
        <v>269</v>
      </c>
      <c r="C1027" t="s">
        <v>28</v>
      </c>
      <c r="D1027" t="s">
        <v>7927</v>
      </c>
      <c r="E1027" t="str">
        <f>VLOOKUP(B1027,olah!$B:$P,2,0)</f>
        <v>2021-12-01</v>
      </c>
      <c r="F1027">
        <f>COUNTIFS(parameter!$J$4:$J$34,summary!A1027,parameter!$I$4:$I$34,"&gt;="&amp;summary!$E1027)</f>
        <v>31</v>
      </c>
      <c r="G1027">
        <f>COUNTIFS(olah!$Q1027:Q16025,summary!A1027,olah!$B1027:B16025,summary!B1027,olah!$N1027:N16025,summary!C1027,olah!$P1027:P16025,summary!D1027,olah!$S1027:S16025,"On Time")</f>
        <v>0</v>
      </c>
      <c r="H1027">
        <f>COUNTIFS(olah!$Q$2:Q16025,summary!A1027,olah!$B$2:B16025,summary!B1027,olah!$S$2:S16025,"On Time")</f>
        <v>0</v>
      </c>
      <c r="I1027">
        <f>COUNTIFS(olah!$Q1027:Q16025,summary!A1027,olah!$B1027:B16025,summary!B1027,olah!$N1027:N16025,summary!C1027,olah!$P1027:P16025,summary!D1027,olah!$S1027:S16025,"Late")</f>
        <v>1</v>
      </c>
      <c r="J1027">
        <f>COUNTIFS(olah!$Q$2:Q16025,summary!A1027,olah!$B$2:B16025,summary!B1027,olah!$S$2:S16025,"Late")</f>
        <v>16</v>
      </c>
      <c r="K1027">
        <f t="shared" ref="K1027:K1090" si="16">F1027-SUM(H1027:J1027)</f>
        <v>14</v>
      </c>
      <c r="L1027">
        <f>COUNTIFS(olah!$Q1027:Q16025,summary!A1027,olah!$B1027:B16025,summary!B1027,olah!$N1027:N16025,summary!C1027,olah!$P1027:P16025,summary!D1027,olah!$T1027:T16025,"On Time CO")</f>
        <v>0</v>
      </c>
      <c r="M1027">
        <f>COUNTIFS(olah!$Q$2:Q16025,summary!A1027,olah!$B$2:B16025,summary!B1027,olah!$T$2:T16025,"On Time CO")</f>
        <v>9</v>
      </c>
      <c r="N1027">
        <f>COUNTIFS(olah!$Q1027:Q16025,summary!A1027,olah!$B1027:B16025,summary!B1027,olah!$N1027:N16025,summary!C1027,olah!$P1027:P16025,summary!D1027,olah!$T1027:T16025,"Overtime")</f>
        <v>0</v>
      </c>
      <c r="O1027">
        <f>COUNTIFS(olah!$Q$2:Q16025,summary!A1027,olah!$B$2:B16025,summary!B1027,olah!$T$2:T16025,"Overtime")</f>
        <v>2</v>
      </c>
      <c r="P1027">
        <f>COUNTIFS(olah!$Q1027:Q16025,summary!A1027,olah!$B1027:B16025,summary!B1027,olah!$N1027:N16025,summary!C1027,olah!$P1027:P16025,summary!D1027,olah!$T1027:T16025,"Early")</f>
        <v>0</v>
      </c>
      <c r="Q1027">
        <f>COUNTIFS(olah!$Q$2:Q16025,summary!A1027,olah!$B$2:B16025,summary!B1027,olah!$T$2:T16025,"Early")</f>
        <v>1</v>
      </c>
      <c r="R1027">
        <f>COUNTIFS(olah!$Q1027:Q16025,summary!A1027,olah!$B1027:B16025,summary!B1027,olah!$N1027:N16025,summary!C1027,olah!$P1027:P16025,summary!D1027,olah!$T1027:T16025,"NA CO")</f>
        <v>1</v>
      </c>
      <c r="S1027">
        <f>COUNTIFS(olah!$Q$2:Q16025,summary!A1027,olah!$B$2:B16025,summary!B1027,olah!$T$2:T16025,"NA CO")</f>
        <v>4</v>
      </c>
      <c r="T1027" t="str">
        <f>olah!R1027</f>
        <v>Attendance</v>
      </c>
      <c r="U1027" t="str">
        <f>IF(T1027="Permit", olah!T1027, "No Permit")</f>
        <v>No Permit</v>
      </c>
    </row>
    <row r="1028" spans="1:21" hidden="1" x14ac:dyDescent="0.3">
      <c r="A1028" s="23">
        <v>44561</v>
      </c>
      <c r="B1028" t="s">
        <v>269</v>
      </c>
      <c r="C1028" t="s">
        <v>28</v>
      </c>
      <c r="D1028" t="s">
        <v>11610</v>
      </c>
      <c r="E1028" t="str">
        <f>VLOOKUP(B1028,olah!$B:$P,2,0)</f>
        <v>2021-12-01</v>
      </c>
      <c r="F1028">
        <f>COUNTIFS(parameter!$J$4:$J$34,summary!A1028,parameter!$I$4:$I$34,"&gt;="&amp;summary!$E1028)</f>
        <v>31</v>
      </c>
      <c r="G1028">
        <f>COUNTIFS(olah!$Q1028:Q16026,summary!A1028,olah!$B1028:B16026,summary!B1028,olah!$N1028:N16026,summary!C1028,olah!$P1028:P16026,summary!D1028,olah!$S1028:S16026,"On Time")</f>
        <v>0</v>
      </c>
      <c r="H1028">
        <f>COUNTIFS(olah!$Q$2:Q16026,summary!A1028,olah!$B$2:B16026,summary!B1028,olah!$S$2:S16026,"On Time")</f>
        <v>0</v>
      </c>
      <c r="I1028">
        <f>COUNTIFS(olah!$Q1028:Q16026,summary!A1028,olah!$B1028:B16026,summary!B1028,olah!$N1028:N16026,summary!C1028,olah!$P1028:P16026,summary!D1028,olah!$S1028:S16026,"Late")</f>
        <v>1</v>
      </c>
      <c r="J1028">
        <f>COUNTIFS(olah!$Q$2:Q16026,summary!A1028,olah!$B$2:B16026,summary!B1028,olah!$S$2:S16026,"Late")</f>
        <v>16</v>
      </c>
      <c r="K1028">
        <f t="shared" si="16"/>
        <v>14</v>
      </c>
      <c r="L1028">
        <f>COUNTIFS(olah!$Q1028:Q16026,summary!A1028,olah!$B1028:B16026,summary!B1028,olah!$N1028:N16026,summary!C1028,olah!$P1028:P16026,summary!D1028,olah!$T1028:T16026,"On Time CO")</f>
        <v>1</v>
      </c>
      <c r="M1028">
        <f>COUNTIFS(olah!$Q$2:Q16026,summary!A1028,olah!$B$2:B16026,summary!B1028,olah!$T$2:T16026,"On Time CO")</f>
        <v>9</v>
      </c>
      <c r="N1028">
        <f>COUNTIFS(olah!$Q1028:Q16026,summary!A1028,olah!$B1028:B16026,summary!B1028,olah!$N1028:N16026,summary!C1028,olah!$P1028:P16026,summary!D1028,olah!$T1028:T16026,"Overtime")</f>
        <v>0</v>
      </c>
      <c r="O1028">
        <f>COUNTIFS(olah!$Q$2:Q16026,summary!A1028,olah!$B$2:B16026,summary!B1028,olah!$T$2:T16026,"Overtime")</f>
        <v>2</v>
      </c>
      <c r="P1028">
        <f>COUNTIFS(olah!$Q1028:Q16026,summary!A1028,olah!$B1028:B16026,summary!B1028,olah!$N1028:N16026,summary!C1028,olah!$P1028:P16026,summary!D1028,olah!$T1028:T16026,"Early")</f>
        <v>0</v>
      </c>
      <c r="Q1028">
        <f>COUNTIFS(olah!$Q$2:Q16026,summary!A1028,olah!$B$2:B16026,summary!B1028,olah!$T$2:T16026,"Early")</f>
        <v>1</v>
      </c>
      <c r="R1028">
        <f>COUNTIFS(olah!$Q1028:Q16026,summary!A1028,olah!$B1028:B16026,summary!B1028,olah!$N1028:N16026,summary!C1028,olah!$P1028:P16026,summary!D1028,olah!$T1028:T16026,"NA CO")</f>
        <v>0</v>
      </c>
      <c r="S1028">
        <f>COUNTIFS(olah!$Q$2:Q16026,summary!A1028,olah!$B$2:B16026,summary!B1028,olah!$T$2:T16026,"NA CO")</f>
        <v>4</v>
      </c>
      <c r="T1028" t="str">
        <f>olah!R1028</f>
        <v>Attendance</v>
      </c>
      <c r="U1028" t="str">
        <f>IF(T1028="Permit", olah!T1028, "No Permit")</f>
        <v>No Permit</v>
      </c>
    </row>
    <row r="1029" spans="1:21" hidden="1" x14ac:dyDescent="0.3">
      <c r="A1029" s="23">
        <v>44561</v>
      </c>
      <c r="B1029" t="s">
        <v>269</v>
      </c>
      <c r="C1029" t="s">
        <v>28</v>
      </c>
      <c r="D1029" t="s">
        <v>9025</v>
      </c>
      <c r="E1029" t="str">
        <f>VLOOKUP(B1029,olah!$B:$P,2,0)</f>
        <v>2021-12-01</v>
      </c>
      <c r="F1029">
        <f>COUNTIFS(parameter!$J$4:$J$34,summary!A1029,parameter!$I$4:$I$34,"&gt;="&amp;summary!$E1029)</f>
        <v>31</v>
      </c>
      <c r="G1029">
        <f>COUNTIFS(olah!$Q1029:Q16027,summary!A1029,olah!$B1029:B16027,summary!B1029,olah!$N1029:N16027,summary!C1029,olah!$P1029:P16027,summary!D1029,olah!$S1029:S16027,"On Time")</f>
        <v>0</v>
      </c>
      <c r="H1029">
        <f>COUNTIFS(olah!$Q$2:Q16027,summary!A1029,olah!$B$2:B16027,summary!B1029,olah!$S$2:S16027,"On Time")</f>
        <v>0</v>
      </c>
      <c r="I1029">
        <f>COUNTIFS(olah!$Q1029:Q16027,summary!A1029,olah!$B1029:B16027,summary!B1029,olah!$N1029:N16027,summary!C1029,olah!$P1029:P16027,summary!D1029,olah!$S1029:S16027,"Late")</f>
        <v>1</v>
      </c>
      <c r="J1029">
        <f>COUNTIFS(olah!$Q$2:Q16027,summary!A1029,olah!$B$2:B16027,summary!B1029,olah!$S$2:S16027,"Late")</f>
        <v>16</v>
      </c>
      <c r="K1029">
        <f t="shared" si="16"/>
        <v>14</v>
      </c>
      <c r="L1029">
        <f>COUNTIFS(olah!$Q1029:Q16027,summary!A1029,olah!$B1029:B16027,summary!B1029,olah!$N1029:N16027,summary!C1029,olah!$P1029:P16027,summary!D1029,olah!$T1029:T16027,"On Time CO")</f>
        <v>1</v>
      </c>
      <c r="M1029">
        <f>COUNTIFS(olah!$Q$2:Q16027,summary!A1029,olah!$B$2:B16027,summary!B1029,olah!$T$2:T16027,"On Time CO")</f>
        <v>9</v>
      </c>
      <c r="N1029">
        <f>COUNTIFS(olah!$Q1029:Q16027,summary!A1029,olah!$B1029:B16027,summary!B1029,olah!$N1029:N16027,summary!C1029,olah!$P1029:P16027,summary!D1029,olah!$T1029:T16027,"Overtime")</f>
        <v>0</v>
      </c>
      <c r="O1029">
        <f>COUNTIFS(olah!$Q$2:Q16027,summary!A1029,olah!$B$2:B16027,summary!B1029,olah!$T$2:T16027,"Overtime")</f>
        <v>2</v>
      </c>
      <c r="P1029">
        <f>COUNTIFS(olah!$Q1029:Q16027,summary!A1029,olah!$B1029:B16027,summary!B1029,olah!$N1029:N16027,summary!C1029,olah!$P1029:P16027,summary!D1029,olah!$T1029:T16027,"Early")</f>
        <v>0</v>
      </c>
      <c r="Q1029">
        <f>COUNTIFS(olah!$Q$2:Q16027,summary!A1029,olah!$B$2:B16027,summary!B1029,olah!$T$2:T16027,"Early")</f>
        <v>1</v>
      </c>
      <c r="R1029">
        <f>COUNTIFS(olah!$Q1029:Q16027,summary!A1029,olah!$B1029:B16027,summary!B1029,olah!$N1029:N16027,summary!C1029,olah!$P1029:P16027,summary!D1029,olah!$T1029:T16027,"NA CO")</f>
        <v>0</v>
      </c>
      <c r="S1029">
        <f>COUNTIFS(olah!$Q$2:Q16027,summary!A1029,olah!$B$2:B16027,summary!B1029,olah!$T$2:T16027,"NA CO")</f>
        <v>4</v>
      </c>
      <c r="T1029" t="str">
        <f>olah!R1029</f>
        <v>Attendance</v>
      </c>
      <c r="U1029" t="str">
        <f>IF(T1029="Permit", olah!T1029, "No Permit")</f>
        <v>No Permit</v>
      </c>
    </row>
    <row r="1030" spans="1:21" hidden="1" x14ac:dyDescent="0.3">
      <c r="A1030" s="23">
        <v>44561</v>
      </c>
      <c r="B1030" t="s">
        <v>269</v>
      </c>
      <c r="C1030" t="s">
        <v>28</v>
      </c>
      <c r="D1030" t="s">
        <v>7814</v>
      </c>
      <c r="E1030" t="str">
        <f>VLOOKUP(B1030,olah!$B:$P,2,0)</f>
        <v>2021-12-01</v>
      </c>
      <c r="F1030">
        <f>COUNTIFS(parameter!$J$4:$J$34,summary!A1030,parameter!$I$4:$I$34,"&gt;="&amp;summary!$E1030)</f>
        <v>31</v>
      </c>
      <c r="G1030">
        <f>COUNTIFS(olah!$Q1030:Q16028,summary!A1030,olah!$B1030:B16028,summary!B1030,olah!$N1030:N16028,summary!C1030,olah!$P1030:P16028,summary!D1030,olah!$S1030:S16028,"On Time")</f>
        <v>0</v>
      </c>
      <c r="H1030">
        <f>COUNTIFS(olah!$Q$2:Q16028,summary!A1030,olah!$B$2:B16028,summary!B1030,olah!$S$2:S16028,"On Time")</f>
        <v>0</v>
      </c>
      <c r="I1030">
        <f>COUNTIFS(olah!$Q1030:Q16028,summary!A1030,olah!$B1030:B16028,summary!B1030,olah!$N1030:N16028,summary!C1030,olah!$P1030:P16028,summary!D1030,olah!$S1030:S16028,"Late")</f>
        <v>1</v>
      </c>
      <c r="J1030">
        <f>COUNTIFS(olah!$Q$2:Q16028,summary!A1030,olah!$B$2:B16028,summary!B1030,olah!$S$2:S16028,"Late")</f>
        <v>16</v>
      </c>
      <c r="K1030">
        <f t="shared" si="16"/>
        <v>14</v>
      </c>
      <c r="L1030">
        <f>COUNTIFS(olah!$Q1030:Q16028,summary!A1030,olah!$B1030:B16028,summary!B1030,olah!$N1030:N16028,summary!C1030,olah!$P1030:P16028,summary!D1030,olah!$T1030:T16028,"On Time CO")</f>
        <v>0</v>
      </c>
      <c r="M1030">
        <f>COUNTIFS(olah!$Q$2:Q16028,summary!A1030,olah!$B$2:B16028,summary!B1030,olah!$T$2:T16028,"On Time CO")</f>
        <v>9</v>
      </c>
      <c r="N1030">
        <f>COUNTIFS(olah!$Q1030:Q16028,summary!A1030,olah!$B1030:B16028,summary!B1030,olah!$N1030:N16028,summary!C1030,olah!$P1030:P16028,summary!D1030,olah!$T1030:T16028,"Overtime")</f>
        <v>0</v>
      </c>
      <c r="O1030">
        <f>COUNTIFS(olah!$Q$2:Q16028,summary!A1030,olah!$B$2:B16028,summary!B1030,olah!$T$2:T16028,"Overtime")</f>
        <v>2</v>
      </c>
      <c r="P1030">
        <f>COUNTIFS(olah!$Q1030:Q16028,summary!A1030,olah!$B1030:B16028,summary!B1030,olah!$N1030:N16028,summary!C1030,olah!$P1030:P16028,summary!D1030,olah!$T1030:T16028,"Early")</f>
        <v>1</v>
      </c>
      <c r="Q1030">
        <f>COUNTIFS(olah!$Q$2:Q16028,summary!A1030,olah!$B$2:B16028,summary!B1030,olah!$T$2:T16028,"Early")</f>
        <v>1</v>
      </c>
      <c r="R1030">
        <f>COUNTIFS(olah!$Q1030:Q16028,summary!A1030,olah!$B1030:B16028,summary!B1030,olah!$N1030:N16028,summary!C1030,olah!$P1030:P16028,summary!D1030,olah!$T1030:T16028,"NA CO")</f>
        <v>0</v>
      </c>
      <c r="S1030">
        <f>COUNTIFS(olah!$Q$2:Q16028,summary!A1030,olah!$B$2:B16028,summary!B1030,olah!$T$2:T16028,"NA CO")</f>
        <v>4</v>
      </c>
      <c r="T1030" t="str">
        <f>olah!R1030</f>
        <v>Attendance</v>
      </c>
      <c r="U1030" t="str">
        <f>IF(T1030="Permit", olah!T1030, "No Permit")</f>
        <v>No Permit</v>
      </c>
    </row>
    <row r="1031" spans="1:21" hidden="1" x14ac:dyDescent="0.3">
      <c r="A1031" s="23">
        <v>44561</v>
      </c>
      <c r="B1031" t="s">
        <v>274</v>
      </c>
      <c r="C1031" t="s">
        <v>28</v>
      </c>
      <c r="D1031" t="s">
        <v>1390</v>
      </c>
      <c r="E1031" t="str">
        <f>VLOOKUP(B1031,olah!$B:$P,2,0)</f>
        <v>2021-12-01</v>
      </c>
      <c r="F1031">
        <f>COUNTIFS(parameter!$J$4:$J$34,summary!A1031,parameter!$I$4:$I$34,"&gt;="&amp;summary!$E1031)</f>
        <v>31</v>
      </c>
      <c r="G1031">
        <f>COUNTIFS(olah!$Q1031:Q16029,summary!A1031,olah!$B1031:B16029,summary!B1031,olah!$N1031:N16029,summary!C1031,olah!$P1031:P16029,summary!D1031,olah!$S1031:S16029,"On Time")</f>
        <v>0</v>
      </c>
      <c r="H1031">
        <f>COUNTIFS(olah!$Q$2:Q16029,summary!A1031,olah!$B$2:B16029,summary!B1031,olah!$S$2:S16029,"On Time")</f>
        <v>0</v>
      </c>
      <c r="I1031">
        <f>COUNTIFS(olah!$Q1031:Q16029,summary!A1031,olah!$B1031:B16029,summary!B1031,olah!$N1031:N16029,summary!C1031,olah!$P1031:P16029,summary!D1031,olah!$S1031:S16029,"Late")</f>
        <v>1</v>
      </c>
      <c r="J1031">
        <f>COUNTIFS(olah!$Q$2:Q16029,summary!A1031,olah!$B$2:B16029,summary!B1031,olah!$S$2:S16029,"Late")</f>
        <v>18</v>
      </c>
      <c r="K1031">
        <f t="shared" si="16"/>
        <v>12</v>
      </c>
      <c r="L1031">
        <f>COUNTIFS(olah!$Q1031:Q16029,summary!A1031,olah!$B1031:B16029,summary!B1031,olah!$N1031:N16029,summary!C1031,olah!$P1031:P16029,summary!D1031,olah!$T1031:T16029,"On Time CO")</f>
        <v>1</v>
      </c>
      <c r="M1031">
        <f>COUNTIFS(olah!$Q$2:Q16029,summary!A1031,olah!$B$2:B16029,summary!B1031,olah!$T$2:T16029,"On Time CO")</f>
        <v>18</v>
      </c>
      <c r="N1031">
        <f>COUNTIFS(olah!$Q1031:Q16029,summary!A1031,olah!$B1031:B16029,summary!B1031,olah!$N1031:N16029,summary!C1031,olah!$P1031:P16029,summary!D1031,olah!$T1031:T16029,"Overtime")</f>
        <v>0</v>
      </c>
      <c r="O1031">
        <f>COUNTIFS(olah!$Q$2:Q16029,summary!A1031,olah!$B$2:B16029,summary!B1031,olah!$T$2:T16029,"Overtime")</f>
        <v>0</v>
      </c>
      <c r="P1031">
        <f>COUNTIFS(olah!$Q1031:Q16029,summary!A1031,olah!$B1031:B16029,summary!B1031,olah!$N1031:N16029,summary!C1031,olah!$P1031:P16029,summary!D1031,olah!$T1031:T16029,"Early")</f>
        <v>0</v>
      </c>
      <c r="Q1031">
        <f>COUNTIFS(olah!$Q$2:Q16029,summary!A1031,olah!$B$2:B16029,summary!B1031,olah!$T$2:T16029,"Early")</f>
        <v>0</v>
      </c>
      <c r="R1031">
        <f>COUNTIFS(olah!$Q1031:Q16029,summary!A1031,olah!$B1031:B16029,summary!B1031,olah!$N1031:N16029,summary!C1031,olah!$P1031:P16029,summary!D1031,olah!$T1031:T16029,"NA CO")</f>
        <v>0</v>
      </c>
      <c r="S1031">
        <f>COUNTIFS(olah!$Q$2:Q16029,summary!A1031,olah!$B$2:B16029,summary!B1031,olah!$T$2:T16029,"NA CO")</f>
        <v>0</v>
      </c>
      <c r="T1031" t="str">
        <f>olah!R1031</f>
        <v>Attendance</v>
      </c>
      <c r="U1031" t="str">
        <f>IF(T1031="Permit", olah!T1031, "No Permit")</f>
        <v>No Permit</v>
      </c>
    </row>
    <row r="1032" spans="1:21" hidden="1" x14ac:dyDescent="0.3">
      <c r="A1032" s="23">
        <v>44561</v>
      </c>
      <c r="B1032" t="s">
        <v>274</v>
      </c>
      <c r="C1032" t="s">
        <v>28</v>
      </c>
      <c r="D1032" t="s">
        <v>5935</v>
      </c>
      <c r="E1032" t="str">
        <f>VLOOKUP(B1032,olah!$B:$P,2,0)</f>
        <v>2021-12-01</v>
      </c>
      <c r="F1032">
        <f>COUNTIFS(parameter!$J$4:$J$34,summary!A1032,parameter!$I$4:$I$34,"&gt;="&amp;summary!$E1032)</f>
        <v>31</v>
      </c>
      <c r="G1032">
        <f>COUNTIFS(olah!$Q1032:Q16030,summary!A1032,olah!$B1032:B16030,summary!B1032,olah!$N1032:N16030,summary!C1032,olah!$P1032:P16030,summary!D1032,olah!$S1032:S16030,"On Time")</f>
        <v>0</v>
      </c>
      <c r="H1032">
        <f>COUNTIFS(olah!$Q$2:Q16030,summary!A1032,olah!$B$2:B16030,summary!B1032,olah!$S$2:S16030,"On Time")</f>
        <v>0</v>
      </c>
      <c r="I1032">
        <f>COUNTIFS(olah!$Q1032:Q16030,summary!A1032,olah!$B1032:B16030,summary!B1032,olah!$N1032:N16030,summary!C1032,olah!$P1032:P16030,summary!D1032,olah!$S1032:S16030,"Late")</f>
        <v>1</v>
      </c>
      <c r="J1032">
        <f>COUNTIFS(olah!$Q$2:Q16030,summary!A1032,olah!$B$2:B16030,summary!B1032,olah!$S$2:S16030,"Late")</f>
        <v>18</v>
      </c>
      <c r="K1032">
        <f t="shared" si="16"/>
        <v>12</v>
      </c>
      <c r="L1032">
        <f>COUNTIFS(olah!$Q1032:Q16030,summary!A1032,olah!$B1032:B16030,summary!B1032,olah!$N1032:N16030,summary!C1032,olah!$P1032:P16030,summary!D1032,olah!$T1032:T16030,"On Time CO")</f>
        <v>1</v>
      </c>
      <c r="M1032">
        <f>COUNTIFS(olah!$Q$2:Q16030,summary!A1032,olah!$B$2:B16030,summary!B1032,olah!$T$2:T16030,"On Time CO")</f>
        <v>18</v>
      </c>
      <c r="N1032">
        <f>COUNTIFS(olah!$Q1032:Q16030,summary!A1032,olah!$B1032:B16030,summary!B1032,olah!$N1032:N16030,summary!C1032,olah!$P1032:P16030,summary!D1032,olah!$T1032:T16030,"Overtime")</f>
        <v>0</v>
      </c>
      <c r="O1032">
        <f>COUNTIFS(olah!$Q$2:Q16030,summary!A1032,olah!$B$2:B16030,summary!B1032,olah!$T$2:T16030,"Overtime")</f>
        <v>0</v>
      </c>
      <c r="P1032">
        <f>COUNTIFS(olah!$Q1032:Q16030,summary!A1032,olah!$B1032:B16030,summary!B1032,olah!$N1032:N16030,summary!C1032,olah!$P1032:P16030,summary!D1032,olah!$T1032:T16030,"Early")</f>
        <v>0</v>
      </c>
      <c r="Q1032">
        <f>COUNTIFS(olah!$Q$2:Q16030,summary!A1032,olah!$B$2:B16030,summary!B1032,olah!$T$2:T16030,"Early")</f>
        <v>0</v>
      </c>
      <c r="R1032">
        <f>COUNTIFS(olah!$Q1032:Q16030,summary!A1032,olah!$B1032:B16030,summary!B1032,olah!$N1032:N16030,summary!C1032,olah!$P1032:P16030,summary!D1032,olah!$T1032:T16030,"NA CO")</f>
        <v>0</v>
      </c>
      <c r="S1032">
        <f>COUNTIFS(olah!$Q$2:Q16030,summary!A1032,olah!$B$2:B16030,summary!B1032,olah!$T$2:T16030,"NA CO")</f>
        <v>0</v>
      </c>
      <c r="T1032" t="str">
        <f>olah!R1032</f>
        <v>Attendance</v>
      </c>
      <c r="U1032" t="str">
        <f>IF(T1032="Permit", olah!T1032, "No Permit")</f>
        <v>No Permit</v>
      </c>
    </row>
    <row r="1033" spans="1:21" hidden="1" x14ac:dyDescent="0.3">
      <c r="A1033" s="23">
        <v>44561</v>
      </c>
      <c r="B1033" t="s">
        <v>274</v>
      </c>
      <c r="C1033" t="s">
        <v>28</v>
      </c>
      <c r="D1033" t="s">
        <v>11600</v>
      </c>
      <c r="E1033" t="str">
        <f>VLOOKUP(B1033,olah!$B:$P,2,0)</f>
        <v>2021-12-01</v>
      </c>
      <c r="F1033">
        <f>COUNTIFS(parameter!$J$4:$J$34,summary!A1033,parameter!$I$4:$I$34,"&gt;="&amp;summary!$E1033)</f>
        <v>31</v>
      </c>
      <c r="G1033">
        <f>COUNTIFS(olah!$Q1033:Q16031,summary!A1033,olah!$B1033:B16031,summary!B1033,olah!$N1033:N16031,summary!C1033,olah!$P1033:P16031,summary!D1033,olah!$S1033:S16031,"On Time")</f>
        <v>0</v>
      </c>
      <c r="H1033">
        <f>COUNTIFS(olah!$Q$2:Q16031,summary!A1033,olah!$B$2:B16031,summary!B1033,olah!$S$2:S16031,"On Time")</f>
        <v>0</v>
      </c>
      <c r="I1033">
        <f>COUNTIFS(olah!$Q1033:Q16031,summary!A1033,olah!$B1033:B16031,summary!B1033,olah!$N1033:N16031,summary!C1033,olah!$P1033:P16031,summary!D1033,olah!$S1033:S16031,"Late")</f>
        <v>1</v>
      </c>
      <c r="J1033">
        <f>COUNTIFS(olah!$Q$2:Q16031,summary!A1033,olah!$B$2:B16031,summary!B1033,olah!$S$2:S16031,"Late")</f>
        <v>18</v>
      </c>
      <c r="K1033">
        <f t="shared" si="16"/>
        <v>12</v>
      </c>
      <c r="L1033">
        <f>COUNTIFS(olah!$Q1033:Q16031,summary!A1033,olah!$B1033:B16031,summary!B1033,olah!$N1033:N16031,summary!C1033,olah!$P1033:P16031,summary!D1033,olah!$T1033:T16031,"On Time CO")</f>
        <v>1</v>
      </c>
      <c r="M1033">
        <f>COUNTIFS(olah!$Q$2:Q16031,summary!A1033,olah!$B$2:B16031,summary!B1033,olah!$T$2:T16031,"On Time CO")</f>
        <v>18</v>
      </c>
      <c r="N1033">
        <f>COUNTIFS(olah!$Q1033:Q16031,summary!A1033,olah!$B1033:B16031,summary!B1033,olah!$N1033:N16031,summary!C1033,olah!$P1033:P16031,summary!D1033,olah!$T1033:T16031,"Overtime")</f>
        <v>0</v>
      </c>
      <c r="O1033">
        <f>COUNTIFS(olah!$Q$2:Q16031,summary!A1033,olah!$B$2:B16031,summary!B1033,olah!$T$2:T16031,"Overtime")</f>
        <v>0</v>
      </c>
      <c r="P1033">
        <f>COUNTIFS(olah!$Q1033:Q16031,summary!A1033,olah!$B1033:B16031,summary!B1033,olah!$N1033:N16031,summary!C1033,olah!$P1033:P16031,summary!D1033,olah!$T1033:T16031,"Early")</f>
        <v>0</v>
      </c>
      <c r="Q1033">
        <f>COUNTIFS(olah!$Q$2:Q16031,summary!A1033,olah!$B$2:B16031,summary!B1033,olah!$T$2:T16031,"Early")</f>
        <v>0</v>
      </c>
      <c r="R1033">
        <f>COUNTIFS(olah!$Q1033:Q16031,summary!A1033,olah!$B1033:B16031,summary!B1033,olah!$N1033:N16031,summary!C1033,olah!$P1033:P16031,summary!D1033,olah!$T1033:T16031,"NA CO")</f>
        <v>0</v>
      </c>
      <c r="S1033">
        <f>COUNTIFS(olah!$Q$2:Q16031,summary!A1033,olah!$B$2:B16031,summary!B1033,olah!$T$2:T16031,"NA CO")</f>
        <v>0</v>
      </c>
      <c r="T1033" t="str">
        <f>olah!R1033</f>
        <v>Attendance</v>
      </c>
      <c r="U1033" t="str">
        <f>IF(T1033="Permit", olah!T1033, "No Permit")</f>
        <v>No Permit</v>
      </c>
    </row>
    <row r="1034" spans="1:21" hidden="1" x14ac:dyDescent="0.3">
      <c r="A1034" s="23">
        <v>44561</v>
      </c>
      <c r="B1034" t="s">
        <v>274</v>
      </c>
      <c r="C1034" t="s">
        <v>28</v>
      </c>
      <c r="D1034" t="s">
        <v>11601</v>
      </c>
      <c r="E1034" t="str">
        <f>VLOOKUP(B1034,olah!$B:$P,2,0)</f>
        <v>2021-12-01</v>
      </c>
      <c r="F1034">
        <f>COUNTIFS(parameter!$J$4:$J$34,summary!A1034,parameter!$I$4:$I$34,"&gt;="&amp;summary!$E1034)</f>
        <v>31</v>
      </c>
      <c r="G1034">
        <f>COUNTIFS(olah!$Q1034:Q16032,summary!A1034,olah!$B1034:B16032,summary!B1034,olah!$N1034:N16032,summary!C1034,olah!$P1034:P16032,summary!D1034,olah!$S1034:S16032,"On Time")</f>
        <v>0</v>
      </c>
      <c r="H1034">
        <f>COUNTIFS(olah!$Q$2:Q16032,summary!A1034,olah!$B$2:B16032,summary!B1034,olah!$S$2:S16032,"On Time")</f>
        <v>0</v>
      </c>
      <c r="I1034">
        <f>COUNTIFS(olah!$Q1034:Q16032,summary!A1034,olah!$B1034:B16032,summary!B1034,olah!$N1034:N16032,summary!C1034,olah!$P1034:P16032,summary!D1034,olah!$S1034:S16032,"Late")</f>
        <v>1</v>
      </c>
      <c r="J1034">
        <f>COUNTIFS(olah!$Q$2:Q16032,summary!A1034,olah!$B$2:B16032,summary!B1034,olah!$S$2:S16032,"Late")</f>
        <v>18</v>
      </c>
      <c r="K1034">
        <f t="shared" si="16"/>
        <v>12</v>
      </c>
      <c r="L1034">
        <f>COUNTIFS(olah!$Q1034:Q16032,summary!A1034,olah!$B1034:B16032,summary!B1034,olah!$N1034:N16032,summary!C1034,olah!$P1034:P16032,summary!D1034,olah!$T1034:T16032,"On Time CO")</f>
        <v>1</v>
      </c>
      <c r="M1034">
        <f>COUNTIFS(olah!$Q$2:Q16032,summary!A1034,olah!$B$2:B16032,summary!B1034,olah!$T$2:T16032,"On Time CO")</f>
        <v>18</v>
      </c>
      <c r="N1034">
        <f>COUNTIFS(olah!$Q1034:Q16032,summary!A1034,olah!$B1034:B16032,summary!B1034,olah!$N1034:N16032,summary!C1034,olah!$P1034:P16032,summary!D1034,olah!$T1034:T16032,"Overtime")</f>
        <v>0</v>
      </c>
      <c r="O1034">
        <f>COUNTIFS(olah!$Q$2:Q16032,summary!A1034,olah!$B$2:B16032,summary!B1034,olah!$T$2:T16032,"Overtime")</f>
        <v>0</v>
      </c>
      <c r="P1034">
        <f>COUNTIFS(olah!$Q1034:Q16032,summary!A1034,olah!$B1034:B16032,summary!B1034,olah!$N1034:N16032,summary!C1034,olah!$P1034:P16032,summary!D1034,olah!$T1034:T16032,"Early")</f>
        <v>0</v>
      </c>
      <c r="Q1034">
        <f>COUNTIFS(olah!$Q$2:Q16032,summary!A1034,olah!$B$2:B16032,summary!B1034,olah!$T$2:T16032,"Early")</f>
        <v>0</v>
      </c>
      <c r="R1034">
        <f>COUNTIFS(olah!$Q1034:Q16032,summary!A1034,olah!$B1034:B16032,summary!B1034,olah!$N1034:N16032,summary!C1034,olah!$P1034:P16032,summary!D1034,olah!$T1034:T16032,"NA CO")</f>
        <v>0</v>
      </c>
      <c r="S1034">
        <f>COUNTIFS(olah!$Q$2:Q16032,summary!A1034,olah!$B$2:B16032,summary!B1034,olah!$T$2:T16032,"NA CO")</f>
        <v>0</v>
      </c>
      <c r="T1034" t="str">
        <f>olah!R1034</f>
        <v>Attendance</v>
      </c>
      <c r="U1034" t="str">
        <f>IF(T1034="Permit", olah!T1034, "No Permit")</f>
        <v>No Permit</v>
      </c>
    </row>
    <row r="1035" spans="1:21" hidden="1" x14ac:dyDescent="0.3">
      <c r="A1035" s="23">
        <v>44561</v>
      </c>
      <c r="B1035" t="s">
        <v>274</v>
      </c>
      <c r="C1035" t="s">
        <v>28</v>
      </c>
      <c r="D1035" t="s">
        <v>5936</v>
      </c>
      <c r="E1035" t="str">
        <f>VLOOKUP(B1035,olah!$B:$P,2,0)</f>
        <v>2021-12-01</v>
      </c>
      <c r="F1035">
        <f>COUNTIFS(parameter!$J$4:$J$34,summary!A1035,parameter!$I$4:$I$34,"&gt;="&amp;summary!$E1035)</f>
        <v>31</v>
      </c>
      <c r="G1035">
        <f>COUNTIFS(olah!$Q1035:Q16033,summary!A1035,olah!$B1035:B16033,summary!B1035,olah!$N1035:N16033,summary!C1035,olah!$P1035:P16033,summary!D1035,olah!$S1035:S16033,"On Time")</f>
        <v>0</v>
      </c>
      <c r="H1035">
        <f>COUNTIFS(olah!$Q$2:Q16033,summary!A1035,olah!$B$2:B16033,summary!B1035,olah!$S$2:S16033,"On Time")</f>
        <v>0</v>
      </c>
      <c r="I1035">
        <f>COUNTIFS(olah!$Q1035:Q16033,summary!A1035,olah!$B1035:B16033,summary!B1035,olah!$N1035:N16033,summary!C1035,olah!$P1035:P16033,summary!D1035,olah!$S1035:S16033,"Late")</f>
        <v>1</v>
      </c>
      <c r="J1035">
        <f>COUNTIFS(olah!$Q$2:Q16033,summary!A1035,olah!$B$2:B16033,summary!B1035,olah!$S$2:S16033,"Late")</f>
        <v>18</v>
      </c>
      <c r="K1035">
        <f t="shared" si="16"/>
        <v>12</v>
      </c>
      <c r="L1035">
        <f>COUNTIFS(olah!$Q1035:Q16033,summary!A1035,olah!$B1035:B16033,summary!B1035,olah!$N1035:N16033,summary!C1035,olah!$P1035:P16033,summary!D1035,olah!$T1035:T16033,"On Time CO")</f>
        <v>1</v>
      </c>
      <c r="M1035">
        <f>COUNTIFS(olah!$Q$2:Q16033,summary!A1035,olah!$B$2:B16033,summary!B1035,olah!$T$2:T16033,"On Time CO")</f>
        <v>18</v>
      </c>
      <c r="N1035">
        <f>COUNTIFS(olah!$Q1035:Q16033,summary!A1035,olah!$B1035:B16033,summary!B1035,olah!$N1035:N16033,summary!C1035,olah!$P1035:P16033,summary!D1035,olah!$T1035:T16033,"Overtime")</f>
        <v>0</v>
      </c>
      <c r="O1035">
        <f>COUNTIFS(olah!$Q$2:Q16033,summary!A1035,olah!$B$2:B16033,summary!B1035,olah!$T$2:T16033,"Overtime")</f>
        <v>0</v>
      </c>
      <c r="P1035">
        <f>COUNTIFS(olah!$Q1035:Q16033,summary!A1035,olah!$B1035:B16033,summary!B1035,olah!$N1035:N16033,summary!C1035,olah!$P1035:P16033,summary!D1035,olah!$T1035:T16033,"Early")</f>
        <v>0</v>
      </c>
      <c r="Q1035">
        <f>COUNTIFS(olah!$Q$2:Q16033,summary!A1035,olah!$B$2:B16033,summary!B1035,olah!$T$2:T16033,"Early")</f>
        <v>0</v>
      </c>
      <c r="R1035">
        <f>COUNTIFS(olah!$Q1035:Q16033,summary!A1035,olah!$B1035:B16033,summary!B1035,olah!$N1035:N16033,summary!C1035,olah!$P1035:P16033,summary!D1035,olah!$T1035:T16033,"NA CO")</f>
        <v>0</v>
      </c>
      <c r="S1035">
        <f>COUNTIFS(olah!$Q$2:Q16033,summary!A1035,olah!$B$2:B16033,summary!B1035,olah!$T$2:T16033,"NA CO")</f>
        <v>0</v>
      </c>
      <c r="T1035" t="str">
        <f>olah!R1035</f>
        <v>Attendance</v>
      </c>
      <c r="U1035" t="str">
        <f>IF(T1035="Permit", olah!T1035, "No Permit")</f>
        <v>No Permit</v>
      </c>
    </row>
    <row r="1036" spans="1:21" hidden="1" x14ac:dyDescent="0.3">
      <c r="A1036" s="23">
        <v>44561</v>
      </c>
      <c r="B1036" t="s">
        <v>274</v>
      </c>
      <c r="C1036" t="s">
        <v>28</v>
      </c>
      <c r="D1036" t="s">
        <v>6082</v>
      </c>
      <c r="E1036" t="str">
        <f>VLOOKUP(B1036,olah!$B:$P,2,0)</f>
        <v>2021-12-01</v>
      </c>
      <c r="F1036">
        <f>COUNTIFS(parameter!$J$4:$J$34,summary!A1036,parameter!$I$4:$I$34,"&gt;="&amp;summary!$E1036)</f>
        <v>31</v>
      </c>
      <c r="G1036">
        <f>COUNTIFS(olah!$Q1036:Q16034,summary!A1036,olah!$B1036:B16034,summary!B1036,olah!$N1036:N16034,summary!C1036,olah!$P1036:P16034,summary!D1036,olah!$S1036:S16034,"On Time")</f>
        <v>0</v>
      </c>
      <c r="H1036">
        <f>COUNTIFS(olah!$Q$2:Q16034,summary!A1036,olah!$B$2:B16034,summary!B1036,olah!$S$2:S16034,"On Time")</f>
        <v>0</v>
      </c>
      <c r="I1036">
        <f>COUNTIFS(olah!$Q1036:Q16034,summary!A1036,olah!$B1036:B16034,summary!B1036,olah!$N1036:N16034,summary!C1036,olah!$P1036:P16034,summary!D1036,olah!$S1036:S16034,"Late")</f>
        <v>1</v>
      </c>
      <c r="J1036">
        <f>COUNTIFS(olah!$Q$2:Q16034,summary!A1036,olah!$B$2:B16034,summary!B1036,olah!$S$2:S16034,"Late")</f>
        <v>18</v>
      </c>
      <c r="K1036">
        <f t="shared" si="16"/>
        <v>12</v>
      </c>
      <c r="L1036">
        <f>COUNTIFS(olah!$Q1036:Q16034,summary!A1036,olah!$B1036:B16034,summary!B1036,olah!$N1036:N16034,summary!C1036,olah!$P1036:P16034,summary!D1036,olah!$T1036:T16034,"On Time CO")</f>
        <v>1</v>
      </c>
      <c r="M1036">
        <f>COUNTIFS(olah!$Q$2:Q16034,summary!A1036,olah!$B$2:B16034,summary!B1036,olah!$T$2:T16034,"On Time CO")</f>
        <v>18</v>
      </c>
      <c r="N1036">
        <f>COUNTIFS(olah!$Q1036:Q16034,summary!A1036,olah!$B1036:B16034,summary!B1036,olah!$N1036:N16034,summary!C1036,olah!$P1036:P16034,summary!D1036,olah!$T1036:T16034,"Overtime")</f>
        <v>0</v>
      </c>
      <c r="O1036">
        <f>COUNTIFS(olah!$Q$2:Q16034,summary!A1036,olah!$B$2:B16034,summary!B1036,olah!$T$2:T16034,"Overtime")</f>
        <v>0</v>
      </c>
      <c r="P1036">
        <f>COUNTIFS(olah!$Q1036:Q16034,summary!A1036,olah!$B1036:B16034,summary!B1036,olah!$N1036:N16034,summary!C1036,olah!$P1036:P16034,summary!D1036,olah!$T1036:T16034,"Early")</f>
        <v>0</v>
      </c>
      <c r="Q1036">
        <f>COUNTIFS(olah!$Q$2:Q16034,summary!A1036,olah!$B$2:B16034,summary!B1036,olah!$T$2:T16034,"Early")</f>
        <v>0</v>
      </c>
      <c r="R1036">
        <f>COUNTIFS(olah!$Q1036:Q16034,summary!A1036,olah!$B1036:B16034,summary!B1036,olah!$N1036:N16034,summary!C1036,olah!$P1036:P16034,summary!D1036,olah!$T1036:T16034,"NA CO")</f>
        <v>0</v>
      </c>
      <c r="S1036">
        <f>COUNTIFS(olah!$Q$2:Q16034,summary!A1036,olah!$B$2:B16034,summary!B1036,olah!$T$2:T16034,"NA CO")</f>
        <v>0</v>
      </c>
      <c r="T1036" t="str">
        <f>olah!R1036</f>
        <v>Attendance</v>
      </c>
      <c r="U1036" t="str">
        <f>IF(T1036="Permit", olah!T1036, "No Permit")</f>
        <v>No Permit</v>
      </c>
    </row>
    <row r="1037" spans="1:21" hidden="1" x14ac:dyDescent="0.3">
      <c r="A1037" s="23">
        <v>44561</v>
      </c>
      <c r="B1037" t="s">
        <v>274</v>
      </c>
      <c r="C1037" t="s">
        <v>28</v>
      </c>
      <c r="D1037" t="s">
        <v>11602</v>
      </c>
      <c r="E1037" t="str">
        <f>VLOOKUP(B1037,olah!$B:$P,2,0)</f>
        <v>2021-12-01</v>
      </c>
      <c r="F1037">
        <f>COUNTIFS(parameter!$J$4:$J$34,summary!A1037,parameter!$I$4:$I$34,"&gt;="&amp;summary!$E1037)</f>
        <v>31</v>
      </c>
      <c r="G1037">
        <f>COUNTIFS(olah!$Q1037:Q16035,summary!A1037,olah!$B1037:B16035,summary!B1037,olah!$N1037:N16035,summary!C1037,olah!$P1037:P16035,summary!D1037,olah!$S1037:S16035,"On Time")</f>
        <v>0</v>
      </c>
      <c r="H1037">
        <f>COUNTIFS(olah!$Q$2:Q16035,summary!A1037,olah!$B$2:B16035,summary!B1037,olah!$S$2:S16035,"On Time")</f>
        <v>0</v>
      </c>
      <c r="I1037">
        <f>COUNTIFS(olah!$Q1037:Q16035,summary!A1037,olah!$B1037:B16035,summary!B1037,olah!$N1037:N16035,summary!C1037,olah!$P1037:P16035,summary!D1037,olah!$S1037:S16035,"Late")</f>
        <v>1</v>
      </c>
      <c r="J1037">
        <f>COUNTIFS(olah!$Q$2:Q16035,summary!A1037,olah!$B$2:B16035,summary!B1037,olah!$S$2:S16035,"Late")</f>
        <v>18</v>
      </c>
      <c r="K1037">
        <f t="shared" si="16"/>
        <v>12</v>
      </c>
      <c r="L1037">
        <f>COUNTIFS(olah!$Q1037:Q16035,summary!A1037,olah!$B1037:B16035,summary!B1037,olah!$N1037:N16035,summary!C1037,olah!$P1037:P16035,summary!D1037,olah!$T1037:T16035,"On Time CO")</f>
        <v>1</v>
      </c>
      <c r="M1037">
        <f>COUNTIFS(olah!$Q$2:Q16035,summary!A1037,olah!$B$2:B16035,summary!B1037,olah!$T$2:T16035,"On Time CO")</f>
        <v>18</v>
      </c>
      <c r="N1037">
        <f>COUNTIFS(olah!$Q1037:Q16035,summary!A1037,olah!$B1037:B16035,summary!B1037,olah!$N1037:N16035,summary!C1037,olah!$P1037:P16035,summary!D1037,olah!$T1037:T16035,"Overtime")</f>
        <v>0</v>
      </c>
      <c r="O1037">
        <f>COUNTIFS(olah!$Q$2:Q16035,summary!A1037,olah!$B$2:B16035,summary!B1037,olah!$T$2:T16035,"Overtime")</f>
        <v>0</v>
      </c>
      <c r="P1037">
        <f>COUNTIFS(olah!$Q1037:Q16035,summary!A1037,olah!$B1037:B16035,summary!B1037,olah!$N1037:N16035,summary!C1037,olah!$P1037:P16035,summary!D1037,olah!$T1037:T16035,"Early")</f>
        <v>0</v>
      </c>
      <c r="Q1037">
        <f>COUNTIFS(olah!$Q$2:Q16035,summary!A1037,olah!$B$2:B16035,summary!B1037,olah!$T$2:T16035,"Early")</f>
        <v>0</v>
      </c>
      <c r="R1037">
        <f>COUNTIFS(olah!$Q1037:Q16035,summary!A1037,olah!$B1037:B16035,summary!B1037,olah!$N1037:N16035,summary!C1037,olah!$P1037:P16035,summary!D1037,olah!$T1037:T16035,"NA CO")</f>
        <v>0</v>
      </c>
      <c r="S1037">
        <f>COUNTIFS(olah!$Q$2:Q16035,summary!A1037,olah!$B$2:B16035,summary!B1037,olah!$T$2:T16035,"NA CO")</f>
        <v>0</v>
      </c>
      <c r="T1037" t="str">
        <f>olah!R1037</f>
        <v>Attendance</v>
      </c>
      <c r="U1037" t="str">
        <f>IF(T1037="Permit", olah!T1037, "No Permit")</f>
        <v>No Permit</v>
      </c>
    </row>
    <row r="1038" spans="1:21" hidden="1" x14ac:dyDescent="0.3">
      <c r="A1038" s="23">
        <v>44561</v>
      </c>
      <c r="B1038" t="s">
        <v>274</v>
      </c>
      <c r="C1038" t="s">
        <v>28</v>
      </c>
      <c r="D1038" t="s">
        <v>11603</v>
      </c>
      <c r="E1038" t="str">
        <f>VLOOKUP(B1038,olah!$B:$P,2,0)</f>
        <v>2021-12-01</v>
      </c>
      <c r="F1038">
        <f>COUNTIFS(parameter!$J$4:$J$34,summary!A1038,parameter!$I$4:$I$34,"&gt;="&amp;summary!$E1038)</f>
        <v>31</v>
      </c>
      <c r="G1038">
        <f>COUNTIFS(olah!$Q1038:Q16036,summary!A1038,olah!$B1038:B16036,summary!B1038,olah!$N1038:N16036,summary!C1038,olah!$P1038:P16036,summary!D1038,olah!$S1038:S16036,"On Time")</f>
        <v>0</v>
      </c>
      <c r="H1038">
        <f>COUNTIFS(olah!$Q$2:Q16036,summary!A1038,olah!$B$2:B16036,summary!B1038,olah!$S$2:S16036,"On Time")</f>
        <v>0</v>
      </c>
      <c r="I1038">
        <f>COUNTIFS(olah!$Q1038:Q16036,summary!A1038,olah!$B1038:B16036,summary!B1038,olah!$N1038:N16036,summary!C1038,olah!$P1038:P16036,summary!D1038,olah!$S1038:S16036,"Late")</f>
        <v>1</v>
      </c>
      <c r="J1038">
        <f>COUNTIFS(olah!$Q$2:Q16036,summary!A1038,olah!$B$2:B16036,summary!B1038,olah!$S$2:S16036,"Late")</f>
        <v>18</v>
      </c>
      <c r="K1038">
        <f t="shared" si="16"/>
        <v>12</v>
      </c>
      <c r="L1038">
        <f>COUNTIFS(olah!$Q1038:Q16036,summary!A1038,olah!$B1038:B16036,summary!B1038,olah!$N1038:N16036,summary!C1038,olah!$P1038:P16036,summary!D1038,olah!$T1038:T16036,"On Time CO")</f>
        <v>1</v>
      </c>
      <c r="M1038">
        <f>COUNTIFS(olah!$Q$2:Q16036,summary!A1038,olah!$B$2:B16036,summary!B1038,olah!$T$2:T16036,"On Time CO")</f>
        <v>18</v>
      </c>
      <c r="N1038">
        <f>COUNTIFS(olah!$Q1038:Q16036,summary!A1038,olah!$B1038:B16036,summary!B1038,olah!$N1038:N16036,summary!C1038,olah!$P1038:P16036,summary!D1038,olah!$T1038:T16036,"Overtime")</f>
        <v>0</v>
      </c>
      <c r="O1038">
        <f>COUNTIFS(olah!$Q$2:Q16036,summary!A1038,olah!$B$2:B16036,summary!B1038,olah!$T$2:T16036,"Overtime")</f>
        <v>0</v>
      </c>
      <c r="P1038">
        <f>COUNTIFS(olah!$Q1038:Q16036,summary!A1038,olah!$B1038:B16036,summary!B1038,olah!$N1038:N16036,summary!C1038,olah!$P1038:P16036,summary!D1038,olah!$T1038:T16036,"Early")</f>
        <v>0</v>
      </c>
      <c r="Q1038">
        <f>COUNTIFS(olah!$Q$2:Q16036,summary!A1038,olah!$B$2:B16036,summary!B1038,olah!$T$2:T16036,"Early")</f>
        <v>0</v>
      </c>
      <c r="R1038">
        <f>COUNTIFS(olah!$Q1038:Q16036,summary!A1038,olah!$B1038:B16036,summary!B1038,olah!$N1038:N16036,summary!C1038,olah!$P1038:P16036,summary!D1038,olah!$T1038:T16036,"NA CO")</f>
        <v>0</v>
      </c>
      <c r="S1038">
        <f>COUNTIFS(olah!$Q$2:Q16036,summary!A1038,olah!$B$2:B16036,summary!B1038,olah!$T$2:T16036,"NA CO")</f>
        <v>0</v>
      </c>
      <c r="T1038" t="str">
        <f>olah!R1038</f>
        <v>Attendance</v>
      </c>
      <c r="U1038" t="str">
        <f>IF(T1038="Permit", olah!T1038, "No Permit")</f>
        <v>No Permit</v>
      </c>
    </row>
    <row r="1039" spans="1:21" hidden="1" x14ac:dyDescent="0.3">
      <c r="A1039" s="23">
        <v>44561</v>
      </c>
      <c r="B1039" t="s">
        <v>274</v>
      </c>
      <c r="C1039" t="s">
        <v>28</v>
      </c>
      <c r="D1039" t="s">
        <v>7108</v>
      </c>
      <c r="E1039" t="str">
        <f>VLOOKUP(B1039,olah!$B:$P,2,0)</f>
        <v>2021-12-01</v>
      </c>
      <c r="F1039">
        <f>COUNTIFS(parameter!$J$4:$J$34,summary!A1039,parameter!$I$4:$I$34,"&gt;="&amp;summary!$E1039)</f>
        <v>31</v>
      </c>
      <c r="G1039">
        <f>COUNTIFS(olah!$Q1039:Q16037,summary!A1039,olah!$B1039:B16037,summary!B1039,olah!$N1039:N16037,summary!C1039,olah!$P1039:P16037,summary!D1039,olah!$S1039:S16037,"On Time")</f>
        <v>0</v>
      </c>
      <c r="H1039">
        <f>COUNTIFS(olah!$Q$2:Q16037,summary!A1039,olah!$B$2:B16037,summary!B1039,olah!$S$2:S16037,"On Time")</f>
        <v>0</v>
      </c>
      <c r="I1039">
        <f>COUNTIFS(olah!$Q1039:Q16037,summary!A1039,olah!$B1039:B16037,summary!B1039,olah!$N1039:N16037,summary!C1039,olah!$P1039:P16037,summary!D1039,olah!$S1039:S16037,"Late")</f>
        <v>1</v>
      </c>
      <c r="J1039">
        <f>COUNTIFS(olah!$Q$2:Q16037,summary!A1039,olah!$B$2:B16037,summary!B1039,olah!$S$2:S16037,"Late")</f>
        <v>18</v>
      </c>
      <c r="K1039">
        <f t="shared" si="16"/>
        <v>12</v>
      </c>
      <c r="L1039">
        <f>COUNTIFS(olah!$Q1039:Q16037,summary!A1039,olah!$B1039:B16037,summary!B1039,olah!$N1039:N16037,summary!C1039,olah!$P1039:P16037,summary!D1039,olah!$T1039:T16037,"On Time CO")</f>
        <v>1</v>
      </c>
      <c r="M1039">
        <f>COUNTIFS(olah!$Q$2:Q16037,summary!A1039,olah!$B$2:B16037,summary!B1039,olah!$T$2:T16037,"On Time CO")</f>
        <v>18</v>
      </c>
      <c r="N1039">
        <f>COUNTIFS(olah!$Q1039:Q16037,summary!A1039,olah!$B1039:B16037,summary!B1039,olah!$N1039:N16037,summary!C1039,olah!$P1039:P16037,summary!D1039,olah!$T1039:T16037,"Overtime")</f>
        <v>0</v>
      </c>
      <c r="O1039">
        <f>COUNTIFS(olah!$Q$2:Q16037,summary!A1039,olah!$B$2:B16037,summary!B1039,olah!$T$2:T16037,"Overtime")</f>
        <v>0</v>
      </c>
      <c r="P1039">
        <f>COUNTIFS(olah!$Q1039:Q16037,summary!A1039,olah!$B1039:B16037,summary!B1039,olah!$N1039:N16037,summary!C1039,olah!$P1039:P16037,summary!D1039,olah!$T1039:T16037,"Early")</f>
        <v>0</v>
      </c>
      <c r="Q1039">
        <f>COUNTIFS(olah!$Q$2:Q16037,summary!A1039,olah!$B$2:B16037,summary!B1039,olah!$T$2:T16037,"Early")</f>
        <v>0</v>
      </c>
      <c r="R1039">
        <f>COUNTIFS(olah!$Q1039:Q16037,summary!A1039,olah!$B1039:B16037,summary!B1039,olah!$N1039:N16037,summary!C1039,olah!$P1039:P16037,summary!D1039,olah!$T1039:T16037,"NA CO")</f>
        <v>0</v>
      </c>
      <c r="S1039">
        <f>COUNTIFS(olah!$Q$2:Q16037,summary!A1039,olah!$B$2:B16037,summary!B1039,olah!$T$2:T16037,"NA CO")</f>
        <v>0</v>
      </c>
      <c r="T1039" t="str">
        <f>olah!R1039</f>
        <v>Attendance</v>
      </c>
      <c r="U1039" t="str">
        <f>IF(T1039="Permit", olah!T1039, "No Permit")</f>
        <v>No Permit</v>
      </c>
    </row>
    <row r="1040" spans="1:21" hidden="1" x14ac:dyDescent="0.3">
      <c r="A1040" s="23">
        <v>44561</v>
      </c>
      <c r="B1040" t="s">
        <v>274</v>
      </c>
      <c r="C1040" t="s">
        <v>28</v>
      </c>
      <c r="D1040" t="s">
        <v>11604</v>
      </c>
      <c r="E1040" t="str">
        <f>VLOOKUP(B1040,olah!$B:$P,2,0)</f>
        <v>2021-12-01</v>
      </c>
      <c r="F1040">
        <f>COUNTIFS(parameter!$J$4:$J$34,summary!A1040,parameter!$I$4:$I$34,"&gt;="&amp;summary!$E1040)</f>
        <v>31</v>
      </c>
      <c r="G1040">
        <f>COUNTIFS(olah!$Q1040:Q16038,summary!A1040,olah!$B1040:B16038,summary!B1040,olah!$N1040:N16038,summary!C1040,olah!$P1040:P16038,summary!D1040,olah!$S1040:S16038,"On Time")</f>
        <v>0</v>
      </c>
      <c r="H1040">
        <f>COUNTIFS(olah!$Q$2:Q16038,summary!A1040,olah!$B$2:B16038,summary!B1040,olah!$S$2:S16038,"On Time")</f>
        <v>0</v>
      </c>
      <c r="I1040">
        <f>COUNTIFS(olah!$Q1040:Q16038,summary!A1040,olah!$B1040:B16038,summary!B1040,olah!$N1040:N16038,summary!C1040,olah!$P1040:P16038,summary!D1040,olah!$S1040:S16038,"Late")</f>
        <v>1</v>
      </c>
      <c r="J1040">
        <f>COUNTIFS(olah!$Q$2:Q16038,summary!A1040,olah!$B$2:B16038,summary!B1040,olah!$S$2:S16038,"Late")</f>
        <v>18</v>
      </c>
      <c r="K1040">
        <f t="shared" si="16"/>
        <v>12</v>
      </c>
      <c r="L1040">
        <f>COUNTIFS(olah!$Q1040:Q16038,summary!A1040,olah!$B1040:B16038,summary!B1040,olah!$N1040:N16038,summary!C1040,olah!$P1040:P16038,summary!D1040,olah!$T1040:T16038,"On Time CO")</f>
        <v>1</v>
      </c>
      <c r="M1040">
        <f>COUNTIFS(olah!$Q$2:Q16038,summary!A1040,olah!$B$2:B16038,summary!B1040,olah!$T$2:T16038,"On Time CO")</f>
        <v>18</v>
      </c>
      <c r="N1040">
        <f>COUNTIFS(olah!$Q1040:Q16038,summary!A1040,olah!$B1040:B16038,summary!B1040,olah!$N1040:N16038,summary!C1040,olah!$P1040:P16038,summary!D1040,olah!$T1040:T16038,"Overtime")</f>
        <v>0</v>
      </c>
      <c r="O1040">
        <f>COUNTIFS(olah!$Q$2:Q16038,summary!A1040,olah!$B$2:B16038,summary!B1040,olah!$T$2:T16038,"Overtime")</f>
        <v>0</v>
      </c>
      <c r="P1040">
        <f>COUNTIFS(olah!$Q1040:Q16038,summary!A1040,olah!$B1040:B16038,summary!B1040,olah!$N1040:N16038,summary!C1040,olah!$P1040:P16038,summary!D1040,olah!$T1040:T16038,"Early")</f>
        <v>0</v>
      </c>
      <c r="Q1040">
        <f>COUNTIFS(olah!$Q$2:Q16038,summary!A1040,olah!$B$2:B16038,summary!B1040,olah!$T$2:T16038,"Early")</f>
        <v>0</v>
      </c>
      <c r="R1040">
        <f>COUNTIFS(olah!$Q1040:Q16038,summary!A1040,olah!$B1040:B16038,summary!B1040,olah!$N1040:N16038,summary!C1040,olah!$P1040:P16038,summary!D1040,olah!$T1040:T16038,"NA CO")</f>
        <v>0</v>
      </c>
      <c r="S1040">
        <f>COUNTIFS(olah!$Q$2:Q16038,summary!A1040,olah!$B$2:B16038,summary!B1040,olah!$T$2:T16038,"NA CO")</f>
        <v>0</v>
      </c>
      <c r="T1040" t="str">
        <f>olah!R1040</f>
        <v>Attendance</v>
      </c>
      <c r="U1040" t="str">
        <f>IF(T1040="Permit", olah!T1040, "No Permit")</f>
        <v>No Permit</v>
      </c>
    </row>
    <row r="1041" spans="1:21" hidden="1" x14ac:dyDescent="0.3">
      <c r="A1041" s="23">
        <v>44561</v>
      </c>
      <c r="B1041" t="s">
        <v>274</v>
      </c>
      <c r="C1041" t="s">
        <v>28</v>
      </c>
      <c r="D1041" t="s">
        <v>11605</v>
      </c>
      <c r="E1041" t="str">
        <f>VLOOKUP(B1041,olah!$B:$P,2,0)</f>
        <v>2021-12-01</v>
      </c>
      <c r="F1041">
        <f>COUNTIFS(parameter!$J$4:$J$34,summary!A1041,parameter!$I$4:$I$34,"&gt;="&amp;summary!$E1041)</f>
        <v>31</v>
      </c>
      <c r="G1041">
        <f>COUNTIFS(olah!$Q1041:Q16039,summary!A1041,olah!$B1041:B16039,summary!B1041,olah!$N1041:N16039,summary!C1041,olah!$P1041:P16039,summary!D1041,olah!$S1041:S16039,"On Time")</f>
        <v>0</v>
      </c>
      <c r="H1041">
        <f>COUNTIFS(olah!$Q$2:Q16039,summary!A1041,olah!$B$2:B16039,summary!B1041,olah!$S$2:S16039,"On Time")</f>
        <v>0</v>
      </c>
      <c r="I1041">
        <f>COUNTIFS(olah!$Q1041:Q16039,summary!A1041,olah!$B1041:B16039,summary!B1041,olah!$N1041:N16039,summary!C1041,olah!$P1041:P16039,summary!D1041,olah!$S1041:S16039,"Late")</f>
        <v>1</v>
      </c>
      <c r="J1041">
        <f>COUNTIFS(olah!$Q$2:Q16039,summary!A1041,olah!$B$2:B16039,summary!B1041,olah!$S$2:S16039,"Late")</f>
        <v>18</v>
      </c>
      <c r="K1041">
        <f t="shared" si="16"/>
        <v>12</v>
      </c>
      <c r="L1041">
        <f>COUNTIFS(olah!$Q1041:Q16039,summary!A1041,olah!$B1041:B16039,summary!B1041,olah!$N1041:N16039,summary!C1041,olah!$P1041:P16039,summary!D1041,olah!$T1041:T16039,"On Time CO")</f>
        <v>1</v>
      </c>
      <c r="M1041">
        <f>COUNTIFS(olah!$Q$2:Q16039,summary!A1041,olah!$B$2:B16039,summary!B1041,olah!$T$2:T16039,"On Time CO")</f>
        <v>18</v>
      </c>
      <c r="N1041">
        <f>COUNTIFS(olah!$Q1041:Q16039,summary!A1041,olah!$B1041:B16039,summary!B1041,olah!$N1041:N16039,summary!C1041,olah!$P1041:P16039,summary!D1041,olah!$T1041:T16039,"Overtime")</f>
        <v>0</v>
      </c>
      <c r="O1041">
        <f>COUNTIFS(olah!$Q$2:Q16039,summary!A1041,olah!$B$2:B16039,summary!B1041,olah!$T$2:T16039,"Overtime")</f>
        <v>0</v>
      </c>
      <c r="P1041">
        <f>COUNTIFS(olah!$Q1041:Q16039,summary!A1041,olah!$B1041:B16039,summary!B1041,olah!$N1041:N16039,summary!C1041,olah!$P1041:P16039,summary!D1041,olah!$T1041:T16039,"Early")</f>
        <v>0</v>
      </c>
      <c r="Q1041">
        <f>COUNTIFS(olah!$Q$2:Q16039,summary!A1041,olah!$B$2:B16039,summary!B1041,olah!$T$2:T16039,"Early")</f>
        <v>0</v>
      </c>
      <c r="R1041">
        <f>COUNTIFS(olah!$Q1041:Q16039,summary!A1041,olah!$B1041:B16039,summary!B1041,olah!$N1041:N16039,summary!C1041,olah!$P1041:P16039,summary!D1041,olah!$T1041:T16039,"NA CO")</f>
        <v>0</v>
      </c>
      <c r="S1041">
        <f>COUNTIFS(olah!$Q$2:Q16039,summary!A1041,olah!$B$2:B16039,summary!B1041,olah!$T$2:T16039,"NA CO")</f>
        <v>0</v>
      </c>
      <c r="T1041" t="str">
        <f>olah!R1041</f>
        <v>Attendance</v>
      </c>
      <c r="U1041" t="str">
        <f>IF(T1041="Permit", olah!T1041, "No Permit")</f>
        <v>No Permit</v>
      </c>
    </row>
    <row r="1042" spans="1:21" hidden="1" x14ac:dyDescent="0.3">
      <c r="A1042" s="23">
        <v>44561</v>
      </c>
      <c r="B1042" t="s">
        <v>274</v>
      </c>
      <c r="C1042" t="s">
        <v>28</v>
      </c>
      <c r="D1042" t="s">
        <v>11606</v>
      </c>
      <c r="E1042" t="str">
        <f>VLOOKUP(B1042,olah!$B:$P,2,0)</f>
        <v>2021-12-01</v>
      </c>
      <c r="F1042">
        <f>COUNTIFS(parameter!$J$4:$J$34,summary!A1042,parameter!$I$4:$I$34,"&gt;="&amp;summary!$E1042)</f>
        <v>31</v>
      </c>
      <c r="G1042">
        <f>COUNTIFS(olah!$Q1042:Q16040,summary!A1042,olah!$B1042:B16040,summary!B1042,olah!$N1042:N16040,summary!C1042,olah!$P1042:P16040,summary!D1042,olah!$S1042:S16040,"On Time")</f>
        <v>0</v>
      </c>
      <c r="H1042">
        <f>COUNTIFS(olah!$Q$2:Q16040,summary!A1042,olah!$B$2:B16040,summary!B1042,olah!$S$2:S16040,"On Time")</f>
        <v>0</v>
      </c>
      <c r="I1042">
        <f>COUNTIFS(olah!$Q1042:Q16040,summary!A1042,olah!$B1042:B16040,summary!B1042,olah!$N1042:N16040,summary!C1042,olah!$P1042:P16040,summary!D1042,olah!$S1042:S16040,"Late")</f>
        <v>1</v>
      </c>
      <c r="J1042">
        <f>COUNTIFS(olah!$Q$2:Q16040,summary!A1042,olah!$B$2:B16040,summary!B1042,olah!$S$2:S16040,"Late")</f>
        <v>18</v>
      </c>
      <c r="K1042">
        <f t="shared" si="16"/>
        <v>12</v>
      </c>
      <c r="L1042">
        <f>COUNTIFS(olah!$Q1042:Q16040,summary!A1042,olah!$B1042:B16040,summary!B1042,olah!$N1042:N16040,summary!C1042,olah!$P1042:P16040,summary!D1042,olah!$T1042:T16040,"On Time CO")</f>
        <v>1</v>
      </c>
      <c r="M1042">
        <f>COUNTIFS(olah!$Q$2:Q16040,summary!A1042,olah!$B$2:B16040,summary!B1042,olah!$T$2:T16040,"On Time CO")</f>
        <v>18</v>
      </c>
      <c r="N1042">
        <f>COUNTIFS(olah!$Q1042:Q16040,summary!A1042,olah!$B1042:B16040,summary!B1042,olah!$N1042:N16040,summary!C1042,olah!$P1042:P16040,summary!D1042,olah!$T1042:T16040,"Overtime")</f>
        <v>0</v>
      </c>
      <c r="O1042">
        <f>COUNTIFS(olah!$Q$2:Q16040,summary!A1042,olah!$B$2:B16040,summary!B1042,olah!$T$2:T16040,"Overtime")</f>
        <v>0</v>
      </c>
      <c r="P1042">
        <f>COUNTIFS(olah!$Q1042:Q16040,summary!A1042,olah!$B1042:B16040,summary!B1042,olah!$N1042:N16040,summary!C1042,olah!$P1042:P16040,summary!D1042,olah!$T1042:T16040,"Early")</f>
        <v>0</v>
      </c>
      <c r="Q1042">
        <f>COUNTIFS(olah!$Q$2:Q16040,summary!A1042,olah!$B$2:B16040,summary!B1042,olah!$T$2:T16040,"Early")</f>
        <v>0</v>
      </c>
      <c r="R1042">
        <f>COUNTIFS(olah!$Q1042:Q16040,summary!A1042,olah!$B1042:B16040,summary!B1042,olah!$N1042:N16040,summary!C1042,olah!$P1042:P16040,summary!D1042,olah!$T1042:T16040,"NA CO")</f>
        <v>0</v>
      </c>
      <c r="S1042">
        <f>COUNTIFS(olah!$Q$2:Q16040,summary!A1042,olah!$B$2:B16040,summary!B1042,olah!$T$2:T16040,"NA CO")</f>
        <v>0</v>
      </c>
      <c r="T1042" t="str">
        <f>olah!R1042</f>
        <v>Attendance</v>
      </c>
      <c r="U1042" t="str">
        <f>IF(T1042="Permit", olah!T1042, "No Permit")</f>
        <v>No Permit</v>
      </c>
    </row>
    <row r="1043" spans="1:21" hidden="1" x14ac:dyDescent="0.3">
      <c r="A1043" s="23">
        <v>44561</v>
      </c>
      <c r="B1043" t="s">
        <v>274</v>
      </c>
      <c r="C1043" t="s">
        <v>28</v>
      </c>
      <c r="D1043" t="s">
        <v>10202</v>
      </c>
      <c r="E1043" t="str">
        <f>VLOOKUP(B1043,olah!$B:$P,2,0)</f>
        <v>2021-12-01</v>
      </c>
      <c r="F1043">
        <f>COUNTIFS(parameter!$J$4:$J$34,summary!A1043,parameter!$I$4:$I$34,"&gt;="&amp;summary!$E1043)</f>
        <v>31</v>
      </c>
      <c r="G1043">
        <f>COUNTIFS(olah!$Q1043:Q16041,summary!A1043,olah!$B1043:B16041,summary!B1043,olah!$N1043:N16041,summary!C1043,olah!$P1043:P16041,summary!D1043,olah!$S1043:S16041,"On Time")</f>
        <v>0</v>
      </c>
      <c r="H1043">
        <f>COUNTIFS(olah!$Q$2:Q16041,summary!A1043,olah!$B$2:B16041,summary!B1043,olah!$S$2:S16041,"On Time")</f>
        <v>0</v>
      </c>
      <c r="I1043">
        <f>COUNTIFS(olah!$Q1043:Q16041,summary!A1043,olah!$B1043:B16041,summary!B1043,olah!$N1043:N16041,summary!C1043,olah!$P1043:P16041,summary!D1043,olah!$S1043:S16041,"Late")</f>
        <v>1</v>
      </c>
      <c r="J1043">
        <f>COUNTIFS(olah!$Q$2:Q16041,summary!A1043,olah!$B$2:B16041,summary!B1043,olah!$S$2:S16041,"Late")</f>
        <v>18</v>
      </c>
      <c r="K1043">
        <f t="shared" si="16"/>
        <v>12</v>
      </c>
      <c r="L1043">
        <f>COUNTIFS(olah!$Q1043:Q16041,summary!A1043,olah!$B1043:B16041,summary!B1043,olah!$N1043:N16041,summary!C1043,olah!$P1043:P16041,summary!D1043,olah!$T1043:T16041,"On Time CO")</f>
        <v>1</v>
      </c>
      <c r="M1043">
        <f>COUNTIFS(olah!$Q$2:Q16041,summary!A1043,olah!$B$2:B16041,summary!B1043,olah!$T$2:T16041,"On Time CO")</f>
        <v>18</v>
      </c>
      <c r="N1043">
        <f>COUNTIFS(olah!$Q1043:Q16041,summary!A1043,olah!$B1043:B16041,summary!B1043,olah!$N1043:N16041,summary!C1043,olah!$P1043:P16041,summary!D1043,olah!$T1043:T16041,"Overtime")</f>
        <v>0</v>
      </c>
      <c r="O1043">
        <f>COUNTIFS(olah!$Q$2:Q16041,summary!A1043,olah!$B$2:B16041,summary!B1043,olah!$T$2:T16041,"Overtime")</f>
        <v>0</v>
      </c>
      <c r="P1043">
        <f>COUNTIFS(olah!$Q1043:Q16041,summary!A1043,olah!$B1043:B16041,summary!B1043,olah!$N1043:N16041,summary!C1043,olah!$P1043:P16041,summary!D1043,olah!$T1043:T16041,"Early")</f>
        <v>0</v>
      </c>
      <c r="Q1043">
        <f>COUNTIFS(olah!$Q$2:Q16041,summary!A1043,olah!$B$2:B16041,summary!B1043,olah!$T$2:T16041,"Early")</f>
        <v>0</v>
      </c>
      <c r="R1043">
        <f>COUNTIFS(olah!$Q1043:Q16041,summary!A1043,olah!$B1043:B16041,summary!B1043,olah!$N1043:N16041,summary!C1043,olah!$P1043:P16041,summary!D1043,olah!$T1043:T16041,"NA CO")</f>
        <v>0</v>
      </c>
      <c r="S1043">
        <f>COUNTIFS(olah!$Q$2:Q16041,summary!A1043,olah!$B$2:B16041,summary!B1043,olah!$T$2:T16041,"NA CO")</f>
        <v>0</v>
      </c>
      <c r="T1043" t="str">
        <f>olah!R1043</f>
        <v>Attendance</v>
      </c>
      <c r="U1043" t="str">
        <f>IF(T1043="Permit", olah!T1043, "No Permit")</f>
        <v>No Permit</v>
      </c>
    </row>
    <row r="1044" spans="1:21" hidden="1" x14ac:dyDescent="0.3">
      <c r="A1044" s="23">
        <v>44561</v>
      </c>
      <c r="B1044" t="s">
        <v>274</v>
      </c>
      <c r="C1044" t="s">
        <v>28</v>
      </c>
      <c r="D1044" t="s">
        <v>11607</v>
      </c>
      <c r="E1044" t="str">
        <f>VLOOKUP(B1044,olah!$B:$P,2,0)</f>
        <v>2021-12-01</v>
      </c>
      <c r="F1044">
        <f>COUNTIFS(parameter!$J$4:$J$34,summary!A1044,parameter!$I$4:$I$34,"&gt;="&amp;summary!$E1044)</f>
        <v>31</v>
      </c>
      <c r="G1044">
        <f>COUNTIFS(olah!$Q1044:Q16042,summary!A1044,olah!$B1044:B16042,summary!B1044,olah!$N1044:N16042,summary!C1044,olah!$P1044:P16042,summary!D1044,olah!$S1044:S16042,"On Time")</f>
        <v>0</v>
      </c>
      <c r="H1044">
        <f>COUNTIFS(olah!$Q$2:Q16042,summary!A1044,olah!$B$2:B16042,summary!B1044,olah!$S$2:S16042,"On Time")</f>
        <v>0</v>
      </c>
      <c r="I1044">
        <f>COUNTIFS(olah!$Q1044:Q16042,summary!A1044,olah!$B1044:B16042,summary!B1044,olah!$N1044:N16042,summary!C1044,olah!$P1044:P16042,summary!D1044,olah!$S1044:S16042,"Late")</f>
        <v>1</v>
      </c>
      <c r="J1044">
        <f>COUNTIFS(olah!$Q$2:Q16042,summary!A1044,olah!$B$2:B16042,summary!B1044,olah!$S$2:S16042,"Late")</f>
        <v>18</v>
      </c>
      <c r="K1044">
        <f t="shared" si="16"/>
        <v>12</v>
      </c>
      <c r="L1044">
        <f>COUNTIFS(olah!$Q1044:Q16042,summary!A1044,olah!$B1044:B16042,summary!B1044,olah!$N1044:N16042,summary!C1044,olah!$P1044:P16042,summary!D1044,olah!$T1044:T16042,"On Time CO")</f>
        <v>1</v>
      </c>
      <c r="M1044">
        <f>COUNTIFS(olah!$Q$2:Q16042,summary!A1044,olah!$B$2:B16042,summary!B1044,olah!$T$2:T16042,"On Time CO")</f>
        <v>18</v>
      </c>
      <c r="N1044">
        <f>COUNTIFS(olah!$Q1044:Q16042,summary!A1044,olah!$B1044:B16042,summary!B1044,olah!$N1044:N16042,summary!C1044,olah!$P1044:P16042,summary!D1044,olah!$T1044:T16042,"Overtime")</f>
        <v>0</v>
      </c>
      <c r="O1044">
        <f>COUNTIFS(olah!$Q$2:Q16042,summary!A1044,olah!$B$2:B16042,summary!B1044,olah!$T$2:T16042,"Overtime")</f>
        <v>0</v>
      </c>
      <c r="P1044">
        <f>COUNTIFS(olah!$Q1044:Q16042,summary!A1044,olah!$B1044:B16042,summary!B1044,olah!$N1044:N16042,summary!C1044,olah!$P1044:P16042,summary!D1044,olah!$T1044:T16042,"Early")</f>
        <v>0</v>
      </c>
      <c r="Q1044">
        <f>COUNTIFS(olah!$Q$2:Q16042,summary!A1044,olah!$B$2:B16042,summary!B1044,olah!$T$2:T16042,"Early")</f>
        <v>0</v>
      </c>
      <c r="R1044">
        <f>COUNTIFS(olah!$Q1044:Q16042,summary!A1044,olah!$B1044:B16042,summary!B1044,olah!$N1044:N16042,summary!C1044,olah!$P1044:P16042,summary!D1044,olah!$T1044:T16042,"NA CO")</f>
        <v>0</v>
      </c>
      <c r="S1044">
        <f>COUNTIFS(olah!$Q$2:Q16042,summary!A1044,olah!$B$2:B16042,summary!B1044,olah!$T$2:T16042,"NA CO")</f>
        <v>0</v>
      </c>
      <c r="T1044" t="str">
        <f>olah!R1044</f>
        <v>Attendance</v>
      </c>
      <c r="U1044" t="str">
        <f>IF(T1044="Permit", olah!T1044, "No Permit")</f>
        <v>No Permit</v>
      </c>
    </row>
    <row r="1045" spans="1:21" hidden="1" x14ac:dyDescent="0.3">
      <c r="A1045" s="23">
        <v>44561</v>
      </c>
      <c r="B1045" t="s">
        <v>274</v>
      </c>
      <c r="C1045" t="s">
        <v>28</v>
      </c>
      <c r="D1045" t="s">
        <v>11608</v>
      </c>
      <c r="E1045" t="str">
        <f>VLOOKUP(B1045,olah!$B:$P,2,0)</f>
        <v>2021-12-01</v>
      </c>
      <c r="F1045">
        <f>COUNTIFS(parameter!$J$4:$J$34,summary!A1045,parameter!$I$4:$I$34,"&gt;="&amp;summary!$E1045)</f>
        <v>31</v>
      </c>
      <c r="G1045">
        <f>COUNTIFS(olah!$Q1045:Q16043,summary!A1045,olah!$B1045:B16043,summary!B1045,olah!$N1045:N16043,summary!C1045,olah!$P1045:P16043,summary!D1045,olah!$S1045:S16043,"On Time")</f>
        <v>0</v>
      </c>
      <c r="H1045">
        <f>COUNTIFS(olah!$Q$2:Q16043,summary!A1045,olah!$B$2:B16043,summary!B1045,olah!$S$2:S16043,"On Time")</f>
        <v>0</v>
      </c>
      <c r="I1045">
        <f>COUNTIFS(olah!$Q1045:Q16043,summary!A1045,olah!$B1045:B16043,summary!B1045,olah!$N1045:N16043,summary!C1045,olah!$P1045:P16043,summary!D1045,olah!$S1045:S16043,"Late")</f>
        <v>1</v>
      </c>
      <c r="J1045">
        <f>COUNTIFS(olah!$Q$2:Q16043,summary!A1045,olah!$B$2:B16043,summary!B1045,olah!$S$2:S16043,"Late")</f>
        <v>18</v>
      </c>
      <c r="K1045">
        <f t="shared" si="16"/>
        <v>12</v>
      </c>
      <c r="L1045">
        <f>COUNTIFS(olah!$Q1045:Q16043,summary!A1045,olah!$B1045:B16043,summary!B1045,olah!$N1045:N16043,summary!C1045,olah!$P1045:P16043,summary!D1045,olah!$T1045:T16043,"On Time CO")</f>
        <v>1</v>
      </c>
      <c r="M1045">
        <f>COUNTIFS(olah!$Q$2:Q16043,summary!A1045,olah!$B$2:B16043,summary!B1045,olah!$T$2:T16043,"On Time CO")</f>
        <v>18</v>
      </c>
      <c r="N1045">
        <f>COUNTIFS(olah!$Q1045:Q16043,summary!A1045,olah!$B1045:B16043,summary!B1045,olah!$N1045:N16043,summary!C1045,olah!$P1045:P16043,summary!D1045,olah!$T1045:T16043,"Overtime")</f>
        <v>0</v>
      </c>
      <c r="O1045">
        <f>COUNTIFS(olah!$Q$2:Q16043,summary!A1045,olah!$B$2:B16043,summary!B1045,olah!$T$2:T16043,"Overtime")</f>
        <v>0</v>
      </c>
      <c r="P1045">
        <f>COUNTIFS(olah!$Q1045:Q16043,summary!A1045,olah!$B1045:B16043,summary!B1045,olah!$N1045:N16043,summary!C1045,olah!$P1045:P16043,summary!D1045,olah!$T1045:T16043,"Early")</f>
        <v>0</v>
      </c>
      <c r="Q1045">
        <f>COUNTIFS(olah!$Q$2:Q16043,summary!A1045,olah!$B$2:B16043,summary!B1045,olah!$T$2:T16043,"Early")</f>
        <v>0</v>
      </c>
      <c r="R1045">
        <f>COUNTIFS(olah!$Q1045:Q16043,summary!A1045,olah!$B1045:B16043,summary!B1045,olah!$N1045:N16043,summary!C1045,olah!$P1045:P16043,summary!D1045,olah!$T1045:T16043,"NA CO")</f>
        <v>0</v>
      </c>
      <c r="S1045">
        <f>COUNTIFS(olah!$Q$2:Q16043,summary!A1045,olah!$B$2:B16043,summary!B1045,olah!$T$2:T16043,"NA CO")</f>
        <v>0</v>
      </c>
      <c r="T1045" t="str">
        <f>olah!R1045</f>
        <v>Attendance</v>
      </c>
      <c r="U1045" t="str">
        <f>IF(T1045="Permit", olah!T1045, "No Permit")</f>
        <v>No Permit</v>
      </c>
    </row>
    <row r="1046" spans="1:21" hidden="1" x14ac:dyDescent="0.3">
      <c r="A1046" s="23">
        <v>44561</v>
      </c>
      <c r="B1046" t="s">
        <v>274</v>
      </c>
      <c r="C1046" t="s">
        <v>28</v>
      </c>
      <c r="D1046" t="s">
        <v>11609</v>
      </c>
      <c r="E1046" t="str">
        <f>VLOOKUP(B1046,olah!$B:$P,2,0)</f>
        <v>2021-12-01</v>
      </c>
      <c r="F1046">
        <f>COUNTIFS(parameter!$J$4:$J$34,summary!A1046,parameter!$I$4:$I$34,"&gt;="&amp;summary!$E1046)</f>
        <v>31</v>
      </c>
      <c r="G1046">
        <f>COUNTIFS(olah!$Q1046:Q16044,summary!A1046,olah!$B1046:B16044,summary!B1046,olah!$N1046:N16044,summary!C1046,olah!$P1046:P16044,summary!D1046,olah!$S1046:S16044,"On Time")</f>
        <v>0</v>
      </c>
      <c r="H1046">
        <f>COUNTIFS(olah!$Q$2:Q16044,summary!A1046,olah!$B$2:B16044,summary!B1046,olah!$S$2:S16044,"On Time")</f>
        <v>0</v>
      </c>
      <c r="I1046">
        <f>COUNTIFS(olah!$Q1046:Q16044,summary!A1046,olah!$B1046:B16044,summary!B1046,olah!$N1046:N16044,summary!C1046,olah!$P1046:P16044,summary!D1046,olah!$S1046:S16044,"Late")</f>
        <v>1</v>
      </c>
      <c r="J1046">
        <f>COUNTIFS(olah!$Q$2:Q16044,summary!A1046,olah!$B$2:B16044,summary!B1046,olah!$S$2:S16044,"Late")</f>
        <v>18</v>
      </c>
      <c r="K1046">
        <f t="shared" si="16"/>
        <v>12</v>
      </c>
      <c r="L1046">
        <f>COUNTIFS(olah!$Q1046:Q16044,summary!A1046,olah!$B1046:B16044,summary!B1046,olah!$N1046:N16044,summary!C1046,olah!$P1046:P16044,summary!D1046,olah!$T1046:T16044,"On Time CO")</f>
        <v>1</v>
      </c>
      <c r="M1046">
        <f>COUNTIFS(olah!$Q$2:Q16044,summary!A1046,olah!$B$2:B16044,summary!B1046,olah!$T$2:T16044,"On Time CO")</f>
        <v>18</v>
      </c>
      <c r="N1046">
        <f>COUNTIFS(olah!$Q1046:Q16044,summary!A1046,olah!$B1046:B16044,summary!B1046,olah!$N1046:N16044,summary!C1046,olah!$P1046:P16044,summary!D1046,olah!$T1046:T16044,"Overtime")</f>
        <v>0</v>
      </c>
      <c r="O1046">
        <f>COUNTIFS(olah!$Q$2:Q16044,summary!A1046,olah!$B$2:B16044,summary!B1046,olah!$T$2:T16044,"Overtime")</f>
        <v>0</v>
      </c>
      <c r="P1046">
        <f>COUNTIFS(olah!$Q1046:Q16044,summary!A1046,olah!$B1046:B16044,summary!B1046,olah!$N1046:N16044,summary!C1046,olah!$P1046:P16044,summary!D1046,olah!$T1046:T16044,"Early")</f>
        <v>0</v>
      </c>
      <c r="Q1046">
        <f>COUNTIFS(olah!$Q$2:Q16044,summary!A1046,olah!$B$2:B16044,summary!B1046,olah!$T$2:T16044,"Early")</f>
        <v>0</v>
      </c>
      <c r="R1046">
        <f>COUNTIFS(olah!$Q1046:Q16044,summary!A1046,olah!$B1046:B16044,summary!B1046,olah!$N1046:N16044,summary!C1046,olah!$P1046:P16044,summary!D1046,olah!$T1046:T16044,"NA CO")</f>
        <v>0</v>
      </c>
      <c r="S1046">
        <f>COUNTIFS(olah!$Q$2:Q16044,summary!A1046,olah!$B$2:B16044,summary!B1046,olah!$T$2:T16044,"NA CO")</f>
        <v>0</v>
      </c>
      <c r="T1046" t="str">
        <f>olah!R1046</f>
        <v>Attendance</v>
      </c>
      <c r="U1046" t="str">
        <f>IF(T1046="Permit", olah!T1046, "No Permit")</f>
        <v>No Permit</v>
      </c>
    </row>
    <row r="1047" spans="1:21" hidden="1" x14ac:dyDescent="0.3">
      <c r="A1047" s="23">
        <v>44561</v>
      </c>
      <c r="B1047" t="s">
        <v>274</v>
      </c>
      <c r="C1047" t="s">
        <v>28</v>
      </c>
      <c r="D1047" t="s">
        <v>9024</v>
      </c>
      <c r="E1047" t="str">
        <f>VLOOKUP(B1047,olah!$B:$P,2,0)</f>
        <v>2021-12-01</v>
      </c>
      <c r="F1047">
        <f>COUNTIFS(parameter!$J$4:$J$34,summary!A1047,parameter!$I$4:$I$34,"&gt;="&amp;summary!$E1047)</f>
        <v>31</v>
      </c>
      <c r="G1047">
        <f>COUNTIFS(olah!$Q1047:Q16045,summary!A1047,olah!$B1047:B16045,summary!B1047,olah!$N1047:N16045,summary!C1047,olah!$P1047:P16045,summary!D1047,olah!$S1047:S16045,"On Time")</f>
        <v>0</v>
      </c>
      <c r="H1047">
        <f>COUNTIFS(olah!$Q$2:Q16045,summary!A1047,olah!$B$2:B16045,summary!B1047,olah!$S$2:S16045,"On Time")</f>
        <v>0</v>
      </c>
      <c r="I1047">
        <f>COUNTIFS(olah!$Q1047:Q16045,summary!A1047,olah!$B1047:B16045,summary!B1047,olah!$N1047:N16045,summary!C1047,olah!$P1047:P16045,summary!D1047,olah!$S1047:S16045,"Late")</f>
        <v>1</v>
      </c>
      <c r="J1047">
        <f>COUNTIFS(olah!$Q$2:Q16045,summary!A1047,olah!$B$2:B16045,summary!B1047,olah!$S$2:S16045,"Late")</f>
        <v>18</v>
      </c>
      <c r="K1047">
        <f t="shared" si="16"/>
        <v>12</v>
      </c>
      <c r="L1047">
        <f>COUNTIFS(olah!$Q1047:Q16045,summary!A1047,olah!$B1047:B16045,summary!B1047,olah!$N1047:N16045,summary!C1047,olah!$P1047:P16045,summary!D1047,olah!$T1047:T16045,"On Time CO")</f>
        <v>1</v>
      </c>
      <c r="M1047">
        <f>COUNTIFS(olah!$Q$2:Q16045,summary!A1047,olah!$B$2:B16045,summary!B1047,olah!$T$2:T16045,"On Time CO")</f>
        <v>18</v>
      </c>
      <c r="N1047">
        <f>COUNTIFS(olah!$Q1047:Q16045,summary!A1047,olah!$B1047:B16045,summary!B1047,olah!$N1047:N16045,summary!C1047,olah!$P1047:P16045,summary!D1047,olah!$T1047:T16045,"Overtime")</f>
        <v>0</v>
      </c>
      <c r="O1047">
        <f>COUNTIFS(olah!$Q$2:Q16045,summary!A1047,olah!$B$2:B16045,summary!B1047,olah!$T$2:T16045,"Overtime")</f>
        <v>0</v>
      </c>
      <c r="P1047">
        <f>COUNTIFS(olah!$Q1047:Q16045,summary!A1047,olah!$B1047:B16045,summary!B1047,olah!$N1047:N16045,summary!C1047,olah!$P1047:P16045,summary!D1047,olah!$T1047:T16045,"Early")</f>
        <v>0</v>
      </c>
      <c r="Q1047">
        <f>COUNTIFS(olah!$Q$2:Q16045,summary!A1047,olah!$B$2:B16045,summary!B1047,olah!$T$2:T16045,"Early")</f>
        <v>0</v>
      </c>
      <c r="R1047">
        <f>COUNTIFS(olah!$Q1047:Q16045,summary!A1047,olah!$B1047:B16045,summary!B1047,olah!$N1047:N16045,summary!C1047,olah!$P1047:P16045,summary!D1047,olah!$T1047:T16045,"NA CO")</f>
        <v>0</v>
      </c>
      <c r="S1047">
        <f>COUNTIFS(olah!$Q$2:Q16045,summary!A1047,olah!$B$2:B16045,summary!B1047,olah!$T$2:T16045,"NA CO")</f>
        <v>0</v>
      </c>
      <c r="T1047" t="str">
        <f>olah!R1047</f>
        <v>Attendance</v>
      </c>
      <c r="U1047" t="str">
        <f>IF(T1047="Permit", olah!T1047, "No Permit")</f>
        <v>No Permit</v>
      </c>
    </row>
    <row r="1048" spans="1:21" hidden="1" x14ac:dyDescent="0.3">
      <c r="A1048" s="23">
        <v>44561</v>
      </c>
      <c r="B1048" t="s">
        <v>274</v>
      </c>
      <c r="C1048" t="s">
        <v>28</v>
      </c>
      <c r="D1048" t="s">
        <v>10213</v>
      </c>
      <c r="E1048" t="str">
        <f>VLOOKUP(B1048,olah!$B:$P,2,0)</f>
        <v>2021-12-01</v>
      </c>
      <c r="F1048">
        <f>COUNTIFS(parameter!$J$4:$J$34,summary!A1048,parameter!$I$4:$I$34,"&gt;="&amp;summary!$E1048)</f>
        <v>31</v>
      </c>
      <c r="G1048">
        <f>COUNTIFS(olah!$Q1048:Q16046,summary!A1048,olah!$B1048:B16046,summary!B1048,olah!$N1048:N16046,summary!C1048,olah!$P1048:P16046,summary!D1048,olah!$S1048:S16046,"On Time")</f>
        <v>0</v>
      </c>
      <c r="H1048">
        <f>COUNTIFS(olah!$Q$2:Q16046,summary!A1048,olah!$B$2:B16046,summary!B1048,olah!$S$2:S16046,"On Time")</f>
        <v>0</v>
      </c>
      <c r="I1048">
        <f>COUNTIFS(olah!$Q1048:Q16046,summary!A1048,olah!$B1048:B16046,summary!B1048,olah!$N1048:N16046,summary!C1048,olah!$P1048:P16046,summary!D1048,olah!$S1048:S16046,"Late")</f>
        <v>1</v>
      </c>
      <c r="J1048">
        <f>COUNTIFS(olah!$Q$2:Q16046,summary!A1048,olah!$B$2:B16046,summary!B1048,olah!$S$2:S16046,"Late")</f>
        <v>18</v>
      </c>
      <c r="K1048">
        <f t="shared" si="16"/>
        <v>12</v>
      </c>
      <c r="L1048">
        <f>COUNTIFS(olah!$Q1048:Q16046,summary!A1048,olah!$B1048:B16046,summary!B1048,olah!$N1048:N16046,summary!C1048,olah!$P1048:P16046,summary!D1048,olah!$T1048:T16046,"On Time CO")</f>
        <v>1</v>
      </c>
      <c r="M1048">
        <f>COUNTIFS(olah!$Q$2:Q16046,summary!A1048,olah!$B$2:B16046,summary!B1048,olah!$T$2:T16046,"On Time CO")</f>
        <v>18</v>
      </c>
      <c r="N1048">
        <f>COUNTIFS(olah!$Q1048:Q16046,summary!A1048,olah!$B1048:B16046,summary!B1048,olah!$N1048:N16046,summary!C1048,olah!$P1048:P16046,summary!D1048,olah!$T1048:T16046,"Overtime")</f>
        <v>0</v>
      </c>
      <c r="O1048">
        <f>COUNTIFS(olah!$Q$2:Q16046,summary!A1048,olah!$B$2:B16046,summary!B1048,olah!$T$2:T16046,"Overtime")</f>
        <v>0</v>
      </c>
      <c r="P1048">
        <f>COUNTIFS(olah!$Q1048:Q16046,summary!A1048,olah!$B1048:B16046,summary!B1048,olah!$N1048:N16046,summary!C1048,olah!$P1048:P16046,summary!D1048,olah!$T1048:T16046,"Early")</f>
        <v>0</v>
      </c>
      <c r="Q1048">
        <f>COUNTIFS(olah!$Q$2:Q16046,summary!A1048,olah!$B$2:B16046,summary!B1048,olah!$T$2:T16046,"Early")</f>
        <v>0</v>
      </c>
      <c r="R1048">
        <f>COUNTIFS(olah!$Q1048:Q16046,summary!A1048,olah!$B1048:B16046,summary!B1048,olah!$N1048:N16046,summary!C1048,olah!$P1048:P16046,summary!D1048,olah!$T1048:T16046,"NA CO")</f>
        <v>0</v>
      </c>
      <c r="S1048">
        <f>COUNTIFS(olah!$Q$2:Q16046,summary!A1048,olah!$B$2:B16046,summary!B1048,olah!$T$2:T16046,"NA CO")</f>
        <v>0</v>
      </c>
      <c r="T1048" t="str">
        <f>olah!R1048</f>
        <v>Attendance</v>
      </c>
      <c r="U1048" t="str">
        <f>IF(T1048="Permit", olah!T1048, "No Permit")</f>
        <v>No Permit</v>
      </c>
    </row>
    <row r="1049" spans="1:21" hidden="1" x14ac:dyDescent="0.3">
      <c r="A1049" s="23">
        <v>44561</v>
      </c>
      <c r="B1049" t="s">
        <v>277</v>
      </c>
      <c r="C1049" t="s">
        <v>28</v>
      </c>
      <c r="D1049" t="s">
        <v>1390</v>
      </c>
      <c r="E1049" t="str">
        <f>VLOOKUP(B1049,olah!$B:$P,2,0)</f>
        <v>2021-12-01</v>
      </c>
      <c r="F1049">
        <f>COUNTIFS(parameter!$J$4:$J$34,summary!A1049,parameter!$I$4:$I$34,"&gt;="&amp;summary!$E1049)</f>
        <v>31</v>
      </c>
      <c r="G1049">
        <f>COUNTIFS(olah!$Q1049:Q16047,summary!A1049,olah!$B1049:B16047,summary!B1049,olah!$N1049:N16047,summary!C1049,olah!$P1049:P16047,summary!D1049,olah!$S1049:S16047,"On Time")</f>
        <v>1</v>
      </c>
      <c r="H1049">
        <f>COUNTIFS(olah!$Q$2:Q16047,summary!A1049,olah!$B$2:B16047,summary!B1049,olah!$S$2:S16047,"On Time")</f>
        <v>23</v>
      </c>
      <c r="I1049">
        <f>COUNTIFS(olah!$Q1049:Q16047,summary!A1049,olah!$B1049:B16047,summary!B1049,olah!$N1049:N16047,summary!C1049,olah!$P1049:P16047,summary!D1049,olah!$S1049:S16047,"Late")</f>
        <v>0</v>
      </c>
      <c r="J1049">
        <f>COUNTIFS(olah!$Q$2:Q16047,summary!A1049,olah!$B$2:B16047,summary!B1049,olah!$S$2:S16047,"Late")</f>
        <v>0</v>
      </c>
      <c r="K1049">
        <f t="shared" si="16"/>
        <v>8</v>
      </c>
      <c r="L1049">
        <f>COUNTIFS(olah!$Q1049:Q16047,summary!A1049,olah!$B1049:B16047,summary!B1049,olah!$N1049:N16047,summary!C1049,olah!$P1049:P16047,summary!D1049,olah!$T1049:T16047,"On Time CO")</f>
        <v>1</v>
      </c>
      <c r="M1049">
        <f>COUNTIFS(olah!$Q$2:Q16047,summary!A1049,olah!$B$2:B16047,summary!B1049,olah!$T$2:T16047,"On Time CO")</f>
        <v>21</v>
      </c>
      <c r="N1049">
        <f>COUNTIFS(olah!$Q1049:Q16047,summary!A1049,olah!$B1049:B16047,summary!B1049,olah!$N1049:N16047,summary!C1049,olah!$P1049:P16047,summary!D1049,olah!$T1049:T16047,"Overtime")</f>
        <v>0</v>
      </c>
      <c r="O1049">
        <f>COUNTIFS(olah!$Q$2:Q16047,summary!A1049,olah!$B$2:B16047,summary!B1049,olah!$T$2:T16047,"Overtime")</f>
        <v>0</v>
      </c>
      <c r="P1049">
        <f>COUNTIFS(olah!$Q1049:Q16047,summary!A1049,olah!$B1049:B16047,summary!B1049,olah!$N1049:N16047,summary!C1049,olah!$P1049:P16047,summary!D1049,olah!$T1049:T16047,"Early")</f>
        <v>0</v>
      </c>
      <c r="Q1049">
        <f>COUNTIFS(olah!$Q$2:Q16047,summary!A1049,olah!$B$2:B16047,summary!B1049,olah!$T$2:T16047,"Early")</f>
        <v>0</v>
      </c>
      <c r="R1049">
        <f>COUNTIFS(olah!$Q1049:Q16047,summary!A1049,olah!$B1049:B16047,summary!B1049,olah!$N1049:N16047,summary!C1049,olah!$P1049:P16047,summary!D1049,olah!$T1049:T16047,"NA CO")</f>
        <v>0</v>
      </c>
      <c r="S1049">
        <f>COUNTIFS(olah!$Q$2:Q16047,summary!A1049,olah!$B$2:B16047,summary!B1049,olah!$T$2:T16047,"NA CO")</f>
        <v>2</v>
      </c>
      <c r="T1049" t="str">
        <f>olah!R1049</f>
        <v>Attendance</v>
      </c>
      <c r="U1049" t="str">
        <f>IF(T1049="Permit", olah!T1049, "No Permit")</f>
        <v>No Permit</v>
      </c>
    </row>
    <row r="1050" spans="1:21" hidden="1" x14ac:dyDescent="0.3">
      <c r="A1050" s="23">
        <v>44561</v>
      </c>
      <c r="B1050" t="s">
        <v>277</v>
      </c>
      <c r="C1050" t="s">
        <v>28</v>
      </c>
      <c r="D1050" t="s">
        <v>5935</v>
      </c>
      <c r="E1050" t="str">
        <f>VLOOKUP(B1050,olah!$B:$P,2,0)</f>
        <v>2021-12-01</v>
      </c>
      <c r="F1050">
        <f>COUNTIFS(parameter!$J$4:$J$34,summary!A1050,parameter!$I$4:$I$34,"&gt;="&amp;summary!$E1050)</f>
        <v>31</v>
      </c>
      <c r="G1050">
        <f>COUNTIFS(olah!$Q1050:Q16048,summary!A1050,olah!$B1050:B16048,summary!B1050,olah!$N1050:N16048,summary!C1050,olah!$P1050:P16048,summary!D1050,olah!$S1050:S16048,"On Time")</f>
        <v>1</v>
      </c>
      <c r="H1050">
        <f>COUNTIFS(olah!$Q$2:Q16048,summary!A1050,olah!$B$2:B16048,summary!B1050,olah!$S$2:S16048,"On Time")</f>
        <v>23</v>
      </c>
      <c r="I1050">
        <f>COUNTIFS(olah!$Q1050:Q16048,summary!A1050,olah!$B1050:B16048,summary!B1050,olah!$N1050:N16048,summary!C1050,olah!$P1050:P16048,summary!D1050,olah!$S1050:S16048,"Late")</f>
        <v>0</v>
      </c>
      <c r="J1050">
        <f>COUNTIFS(olah!$Q$2:Q16048,summary!A1050,olah!$B$2:B16048,summary!B1050,olah!$S$2:S16048,"Late")</f>
        <v>0</v>
      </c>
      <c r="K1050">
        <f t="shared" si="16"/>
        <v>8</v>
      </c>
      <c r="L1050">
        <f>COUNTIFS(olah!$Q1050:Q16048,summary!A1050,olah!$B1050:B16048,summary!B1050,olah!$N1050:N16048,summary!C1050,olah!$P1050:P16048,summary!D1050,olah!$T1050:T16048,"On Time CO")</f>
        <v>1</v>
      </c>
      <c r="M1050">
        <f>COUNTIFS(olah!$Q$2:Q16048,summary!A1050,olah!$B$2:B16048,summary!B1050,olah!$T$2:T16048,"On Time CO")</f>
        <v>21</v>
      </c>
      <c r="N1050">
        <f>COUNTIFS(olah!$Q1050:Q16048,summary!A1050,olah!$B1050:B16048,summary!B1050,olah!$N1050:N16048,summary!C1050,olah!$P1050:P16048,summary!D1050,olah!$T1050:T16048,"Overtime")</f>
        <v>0</v>
      </c>
      <c r="O1050">
        <f>COUNTIFS(olah!$Q$2:Q16048,summary!A1050,olah!$B$2:B16048,summary!B1050,olah!$T$2:T16048,"Overtime")</f>
        <v>0</v>
      </c>
      <c r="P1050">
        <f>COUNTIFS(olah!$Q1050:Q16048,summary!A1050,olah!$B1050:B16048,summary!B1050,olah!$N1050:N16048,summary!C1050,olah!$P1050:P16048,summary!D1050,olah!$T1050:T16048,"Early")</f>
        <v>0</v>
      </c>
      <c r="Q1050">
        <f>COUNTIFS(olah!$Q$2:Q16048,summary!A1050,olah!$B$2:B16048,summary!B1050,olah!$T$2:T16048,"Early")</f>
        <v>0</v>
      </c>
      <c r="R1050">
        <f>COUNTIFS(olah!$Q1050:Q16048,summary!A1050,olah!$B1050:B16048,summary!B1050,olah!$N1050:N16048,summary!C1050,olah!$P1050:P16048,summary!D1050,olah!$T1050:T16048,"NA CO")</f>
        <v>0</v>
      </c>
      <c r="S1050">
        <f>COUNTIFS(olah!$Q$2:Q16048,summary!A1050,olah!$B$2:B16048,summary!B1050,olah!$T$2:T16048,"NA CO")</f>
        <v>2</v>
      </c>
      <c r="T1050" t="str">
        <f>olah!R1050</f>
        <v>Attendance</v>
      </c>
      <c r="U1050" t="str">
        <f>IF(T1050="Permit", olah!T1050, "No Permit")</f>
        <v>No Permit</v>
      </c>
    </row>
    <row r="1051" spans="1:21" hidden="1" x14ac:dyDescent="0.3">
      <c r="A1051" s="23">
        <v>44561</v>
      </c>
      <c r="B1051" t="s">
        <v>277</v>
      </c>
      <c r="C1051" t="s">
        <v>28</v>
      </c>
      <c r="D1051" t="s">
        <v>11600</v>
      </c>
      <c r="E1051" t="str">
        <f>VLOOKUP(B1051,olah!$B:$P,2,0)</f>
        <v>2021-12-01</v>
      </c>
      <c r="F1051">
        <f>COUNTIFS(parameter!$J$4:$J$34,summary!A1051,parameter!$I$4:$I$34,"&gt;="&amp;summary!$E1051)</f>
        <v>31</v>
      </c>
      <c r="G1051">
        <f>COUNTIFS(olah!$Q1051:Q16049,summary!A1051,olah!$B1051:B16049,summary!B1051,olah!$N1051:N16049,summary!C1051,olah!$P1051:P16049,summary!D1051,olah!$S1051:S16049,"On Time")</f>
        <v>1</v>
      </c>
      <c r="H1051">
        <f>COUNTIFS(olah!$Q$2:Q16049,summary!A1051,olah!$B$2:B16049,summary!B1051,olah!$S$2:S16049,"On Time")</f>
        <v>23</v>
      </c>
      <c r="I1051">
        <f>COUNTIFS(olah!$Q1051:Q16049,summary!A1051,olah!$B1051:B16049,summary!B1051,olah!$N1051:N16049,summary!C1051,olah!$P1051:P16049,summary!D1051,olah!$S1051:S16049,"Late")</f>
        <v>0</v>
      </c>
      <c r="J1051">
        <f>COUNTIFS(olah!$Q$2:Q16049,summary!A1051,olah!$B$2:B16049,summary!B1051,olah!$S$2:S16049,"Late")</f>
        <v>0</v>
      </c>
      <c r="K1051">
        <f t="shared" si="16"/>
        <v>8</v>
      </c>
      <c r="L1051">
        <f>COUNTIFS(olah!$Q1051:Q16049,summary!A1051,olah!$B1051:B16049,summary!B1051,olah!$N1051:N16049,summary!C1051,olah!$P1051:P16049,summary!D1051,olah!$T1051:T16049,"On Time CO")</f>
        <v>1</v>
      </c>
      <c r="M1051">
        <f>COUNTIFS(olah!$Q$2:Q16049,summary!A1051,olah!$B$2:B16049,summary!B1051,olah!$T$2:T16049,"On Time CO")</f>
        <v>21</v>
      </c>
      <c r="N1051">
        <f>COUNTIFS(olah!$Q1051:Q16049,summary!A1051,olah!$B1051:B16049,summary!B1051,olah!$N1051:N16049,summary!C1051,olah!$P1051:P16049,summary!D1051,olah!$T1051:T16049,"Overtime")</f>
        <v>0</v>
      </c>
      <c r="O1051">
        <f>COUNTIFS(olah!$Q$2:Q16049,summary!A1051,olah!$B$2:B16049,summary!B1051,olah!$T$2:T16049,"Overtime")</f>
        <v>0</v>
      </c>
      <c r="P1051">
        <f>COUNTIFS(olah!$Q1051:Q16049,summary!A1051,olah!$B1051:B16049,summary!B1051,olah!$N1051:N16049,summary!C1051,olah!$P1051:P16049,summary!D1051,olah!$T1051:T16049,"Early")</f>
        <v>0</v>
      </c>
      <c r="Q1051">
        <f>COUNTIFS(olah!$Q$2:Q16049,summary!A1051,olah!$B$2:B16049,summary!B1051,olah!$T$2:T16049,"Early")</f>
        <v>0</v>
      </c>
      <c r="R1051">
        <f>COUNTIFS(olah!$Q1051:Q16049,summary!A1051,olah!$B1051:B16049,summary!B1051,olah!$N1051:N16049,summary!C1051,olah!$P1051:P16049,summary!D1051,olah!$T1051:T16049,"NA CO")</f>
        <v>0</v>
      </c>
      <c r="S1051">
        <f>COUNTIFS(olah!$Q$2:Q16049,summary!A1051,olah!$B$2:B16049,summary!B1051,olah!$T$2:T16049,"NA CO")</f>
        <v>2</v>
      </c>
      <c r="T1051" t="str">
        <f>olah!R1051</f>
        <v>Attendance</v>
      </c>
      <c r="U1051" t="str">
        <f>IF(T1051="Permit", olah!T1051, "No Permit")</f>
        <v>No Permit</v>
      </c>
    </row>
    <row r="1052" spans="1:21" hidden="1" x14ac:dyDescent="0.3">
      <c r="A1052" s="23">
        <v>44561</v>
      </c>
      <c r="B1052" t="s">
        <v>277</v>
      </c>
      <c r="C1052" t="s">
        <v>28</v>
      </c>
      <c r="D1052" t="s">
        <v>11601</v>
      </c>
      <c r="E1052" t="str">
        <f>VLOOKUP(B1052,olah!$B:$P,2,0)</f>
        <v>2021-12-01</v>
      </c>
      <c r="F1052">
        <f>COUNTIFS(parameter!$J$4:$J$34,summary!A1052,parameter!$I$4:$I$34,"&gt;="&amp;summary!$E1052)</f>
        <v>31</v>
      </c>
      <c r="G1052">
        <f>COUNTIFS(olah!$Q1052:Q16050,summary!A1052,olah!$B1052:B16050,summary!B1052,olah!$N1052:N16050,summary!C1052,olah!$P1052:P16050,summary!D1052,olah!$S1052:S16050,"On Time")</f>
        <v>1</v>
      </c>
      <c r="H1052">
        <f>COUNTIFS(olah!$Q$2:Q16050,summary!A1052,olah!$B$2:B16050,summary!B1052,olah!$S$2:S16050,"On Time")</f>
        <v>23</v>
      </c>
      <c r="I1052">
        <f>COUNTIFS(olah!$Q1052:Q16050,summary!A1052,olah!$B1052:B16050,summary!B1052,olah!$N1052:N16050,summary!C1052,olah!$P1052:P16050,summary!D1052,olah!$S1052:S16050,"Late")</f>
        <v>0</v>
      </c>
      <c r="J1052">
        <f>COUNTIFS(olah!$Q$2:Q16050,summary!A1052,olah!$B$2:B16050,summary!B1052,olah!$S$2:S16050,"Late")</f>
        <v>0</v>
      </c>
      <c r="K1052">
        <f t="shared" si="16"/>
        <v>8</v>
      </c>
      <c r="L1052">
        <f>COUNTIFS(olah!$Q1052:Q16050,summary!A1052,olah!$B1052:B16050,summary!B1052,olah!$N1052:N16050,summary!C1052,olah!$P1052:P16050,summary!D1052,olah!$T1052:T16050,"On Time CO")</f>
        <v>1</v>
      </c>
      <c r="M1052">
        <f>COUNTIFS(olah!$Q$2:Q16050,summary!A1052,olah!$B$2:B16050,summary!B1052,olah!$T$2:T16050,"On Time CO")</f>
        <v>21</v>
      </c>
      <c r="N1052">
        <f>COUNTIFS(olah!$Q1052:Q16050,summary!A1052,olah!$B1052:B16050,summary!B1052,olah!$N1052:N16050,summary!C1052,olah!$P1052:P16050,summary!D1052,olah!$T1052:T16050,"Overtime")</f>
        <v>0</v>
      </c>
      <c r="O1052">
        <f>COUNTIFS(olah!$Q$2:Q16050,summary!A1052,olah!$B$2:B16050,summary!B1052,olah!$T$2:T16050,"Overtime")</f>
        <v>0</v>
      </c>
      <c r="P1052">
        <f>COUNTIFS(olah!$Q1052:Q16050,summary!A1052,olah!$B1052:B16050,summary!B1052,olah!$N1052:N16050,summary!C1052,olah!$P1052:P16050,summary!D1052,olah!$T1052:T16050,"Early")</f>
        <v>0</v>
      </c>
      <c r="Q1052">
        <f>COUNTIFS(olah!$Q$2:Q16050,summary!A1052,olah!$B$2:B16050,summary!B1052,olah!$T$2:T16050,"Early")</f>
        <v>0</v>
      </c>
      <c r="R1052">
        <f>COUNTIFS(olah!$Q1052:Q16050,summary!A1052,olah!$B1052:B16050,summary!B1052,olah!$N1052:N16050,summary!C1052,olah!$P1052:P16050,summary!D1052,olah!$T1052:T16050,"NA CO")</f>
        <v>0</v>
      </c>
      <c r="S1052">
        <f>COUNTIFS(olah!$Q$2:Q16050,summary!A1052,olah!$B$2:B16050,summary!B1052,olah!$T$2:T16050,"NA CO")</f>
        <v>2</v>
      </c>
      <c r="T1052" t="str">
        <f>olah!R1052</f>
        <v>Attendance</v>
      </c>
      <c r="U1052" t="str">
        <f>IF(T1052="Permit", olah!T1052, "No Permit")</f>
        <v>No Permit</v>
      </c>
    </row>
    <row r="1053" spans="1:21" hidden="1" x14ac:dyDescent="0.3">
      <c r="A1053" s="23">
        <v>44561</v>
      </c>
      <c r="B1053" t="s">
        <v>277</v>
      </c>
      <c r="C1053" t="s">
        <v>282</v>
      </c>
      <c r="D1053" t="s">
        <v>5936</v>
      </c>
      <c r="E1053" t="str">
        <f>VLOOKUP(B1053,olah!$B:$P,2,0)</f>
        <v>2021-12-01</v>
      </c>
      <c r="F1053">
        <f>COUNTIFS(parameter!$J$4:$J$34,summary!A1053,parameter!$I$4:$I$34,"&gt;="&amp;summary!$E1053)</f>
        <v>31</v>
      </c>
      <c r="G1053">
        <f>COUNTIFS(olah!$Q1053:Q16051,summary!A1053,olah!$B1053:B16051,summary!B1053,olah!$N1053:N16051,summary!C1053,olah!$P1053:P16051,summary!D1053,olah!$S1053:S16051,"On Time")</f>
        <v>1</v>
      </c>
      <c r="H1053">
        <f>COUNTIFS(olah!$Q$2:Q16051,summary!A1053,olah!$B$2:B16051,summary!B1053,olah!$S$2:S16051,"On Time")</f>
        <v>23</v>
      </c>
      <c r="I1053">
        <f>COUNTIFS(olah!$Q1053:Q16051,summary!A1053,olah!$B1053:B16051,summary!B1053,olah!$N1053:N16051,summary!C1053,olah!$P1053:P16051,summary!D1053,olah!$S1053:S16051,"Late")</f>
        <v>0</v>
      </c>
      <c r="J1053">
        <f>COUNTIFS(olah!$Q$2:Q16051,summary!A1053,olah!$B$2:B16051,summary!B1053,olah!$S$2:S16051,"Late")</f>
        <v>0</v>
      </c>
      <c r="K1053">
        <f t="shared" si="16"/>
        <v>8</v>
      </c>
      <c r="L1053">
        <f>COUNTIFS(olah!$Q1053:Q16051,summary!A1053,olah!$B1053:B16051,summary!B1053,olah!$N1053:N16051,summary!C1053,olah!$P1053:P16051,summary!D1053,olah!$T1053:T16051,"On Time CO")</f>
        <v>1</v>
      </c>
      <c r="M1053">
        <f>COUNTIFS(olah!$Q$2:Q16051,summary!A1053,olah!$B$2:B16051,summary!B1053,olah!$T$2:T16051,"On Time CO")</f>
        <v>21</v>
      </c>
      <c r="N1053">
        <f>COUNTIFS(olah!$Q1053:Q16051,summary!A1053,olah!$B1053:B16051,summary!B1053,olah!$N1053:N16051,summary!C1053,olah!$P1053:P16051,summary!D1053,olah!$T1053:T16051,"Overtime")</f>
        <v>0</v>
      </c>
      <c r="O1053">
        <f>COUNTIFS(olah!$Q$2:Q16051,summary!A1053,olah!$B$2:B16051,summary!B1053,olah!$T$2:T16051,"Overtime")</f>
        <v>0</v>
      </c>
      <c r="P1053">
        <f>COUNTIFS(olah!$Q1053:Q16051,summary!A1053,olah!$B1053:B16051,summary!B1053,olah!$N1053:N16051,summary!C1053,olah!$P1053:P16051,summary!D1053,olah!$T1053:T16051,"Early")</f>
        <v>0</v>
      </c>
      <c r="Q1053">
        <f>COUNTIFS(olah!$Q$2:Q16051,summary!A1053,olah!$B$2:B16051,summary!B1053,olah!$T$2:T16051,"Early")</f>
        <v>0</v>
      </c>
      <c r="R1053">
        <f>COUNTIFS(olah!$Q1053:Q16051,summary!A1053,olah!$B1053:B16051,summary!B1053,olah!$N1053:N16051,summary!C1053,olah!$P1053:P16051,summary!D1053,olah!$T1053:T16051,"NA CO")</f>
        <v>0</v>
      </c>
      <c r="S1053">
        <f>COUNTIFS(olah!$Q$2:Q16051,summary!A1053,olah!$B$2:B16051,summary!B1053,olah!$T$2:T16051,"NA CO")</f>
        <v>2</v>
      </c>
      <c r="T1053" t="str">
        <f>olah!R1053</f>
        <v>Daily Journey</v>
      </c>
      <c r="U1053" t="str">
        <f>IF(T1053="Permit", olah!T1053, "No Permit")</f>
        <v>No Permit</v>
      </c>
    </row>
    <row r="1054" spans="1:21" hidden="1" x14ac:dyDescent="0.3">
      <c r="A1054" s="23">
        <v>44561</v>
      </c>
      <c r="B1054" t="s">
        <v>277</v>
      </c>
      <c r="C1054" t="s">
        <v>28</v>
      </c>
      <c r="D1054" t="s">
        <v>6082</v>
      </c>
      <c r="E1054" t="str">
        <f>VLOOKUP(B1054,olah!$B:$P,2,0)</f>
        <v>2021-12-01</v>
      </c>
      <c r="F1054">
        <f>COUNTIFS(parameter!$J$4:$J$34,summary!A1054,parameter!$I$4:$I$34,"&gt;="&amp;summary!$E1054)</f>
        <v>31</v>
      </c>
      <c r="G1054">
        <f>COUNTIFS(olah!$Q1054:Q16052,summary!A1054,olah!$B1054:B16052,summary!B1054,olah!$N1054:N16052,summary!C1054,olah!$P1054:P16052,summary!D1054,olah!$S1054:S16052,"On Time")</f>
        <v>1</v>
      </c>
      <c r="H1054">
        <f>COUNTIFS(olah!$Q$2:Q16052,summary!A1054,olah!$B$2:B16052,summary!B1054,olah!$S$2:S16052,"On Time")</f>
        <v>23</v>
      </c>
      <c r="I1054">
        <f>COUNTIFS(olah!$Q1054:Q16052,summary!A1054,olah!$B1054:B16052,summary!B1054,olah!$N1054:N16052,summary!C1054,olah!$P1054:P16052,summary!D1054,olah!$S1054:S16052,"Late")</f>
        <v>0</v>
      </c>
      <c r="J1054">
        <f>COUNTIFS(olah!$Q$2:Q16052,summary!A1054,olah!$B$2:B16052,summary!B1054,olah!$S$2:S16052,"Late")</f>
        <v>0</v>
      </c>
      <c r="K1054">
        <f t="shared" si="16"/>
        <v>8</v>
      </c>
      <c r="L1054">
        <f>COUNTIFS(olah!$Q1054:Q16052,summary!A1054,olah!$B1054:B16052,summary!B1054,olah!$N1054:N16052,summary!C1054,olah!$P1054:P16052,summary!D1054,olah!$T1054:T16052,"On Time CO")</f>
        <v>1</v>
      </c>
      <c r="M1054">
        <f>COUNTIFS(olah!$Q$2:Q16052,summary!A1054,olah!$B$2:B16052,summary!B1054,olah!$T$2:T16052,"On Time CO")</f>
        <v>21</v>
      </c>
      <c r="N1054">
        <f>COUNTIFS(olah!$Q1054:Q16052,summary!A1054,olah!$B1054:B16052,summary!B1054,olah!$N1054:N16052,summary!C1054,olah!$P1054:P16052,summary!D1054,olah!$T1054:T16052,"Overtime")</f>
        <v>0</v>
      </c>
      <c r="O1054">
        <f>COUNTIFS(olah!$Q$2:Q16052,summary!A1054,olah!$B$2:B16052,summary!B1054,olah!$T$2:T16052,"Overtime")</f>
        <v>0</v>
      </c>
      <c r="P1054">
        <f>COUNTIFS(olah!$Q1054:Q16052,summary!A1054,olah!$B1054:B16052,summary!B1054,olah!$N1054:N16052,summary!C1054,olah!$P1054:P16052,summary!D1054,olah!$T1054:T16052,"Early")</f>
        <v>0</v>
      </c>
      <c r="Q1054">
        <f>COUNTIFS(olah!$Q$2:Q16052,summary!A1054,olah!$B$2:B16052,summary!B1054,olah!$T$2:T16052,"Early")</f>
        <v>0</v>
      </c>
      <c r="R1054">
        <f>COUNTIFS(olah!$Q1054:Q16052,summary!A1054,olah!$B1054:B16052,summary!B1054,olah!$N1054:N16052,summary!C1054,olah!$P1054:P16052,summary!D1054,olah!$T1054:T16052,"NA CO")</f>
        <v>0</v>
      </c>
      <c r="S1054">
        <f>COUNTIFS(olah!$Q$2:Q16052,summary!A1054,olah!$B$2:B16052,summary!B1054,olah!$T$2:T16052,"NA CO")</f>
        <v>2</v>
      </c>
      <c r="T1054" t="str">
        <f>olah!R1054</f>
        <v>Attendance</v>
      </c>
      <c r="U1054" t="str">
        <f>IF(T1054="Permit", olah!T1054, "No Permit")</f>
        <v>No Permit</v>
      </c>
    </row>
    <row r="1055" spans="1:21" hidden="1" x14ac:dyDescent="0.3">
      <c r="A1055" s="23">
        <v>44561</v>
      </c>
      <c r="B1055" t="s">
        <v>277</v>
      </c>
      <c r="C1055" t="s">
        <v>28</v>
      </c>
      <c r="D1055" t="s">
        <v>11602</v>
      </c>
      <c r="E1055" t="str">
        <f>VLOOKUP(B1055,olah!$B:$P,2,0)</f>
        <v>2021-12-01</v>
      </c>
      <c r="F1055">
        <f>COUNTIFS(parameter!$J$4:$J$34,summary!A1055,parameter!$I$4:$I$34,"&gt;="&amp;summary!$E1055)</f>
        <v>31</v>
      </c>
      <c r="G1055">
        <f>COUNTIFS(olah!$Q1055:Q16053,summary!A1055,olah!$B1055:B16053,summary!B1055,olah!$N1055:N16053,summary!C1055,olah!$P1055:P16053,summary!D1055,olah!$S1055:S16053,"On Time")</f>
        <v>1</v>
      </c>
      <c r="H1055">
        <f>COUNTIFS(olah!$Q$2:Q16053,summary!A1055,olah!$B$2:B16053,summary!B1055,olah!$S$2:S16053,"On Time")</f>
        <v>23</v>
      </c>
      <c r="I1055">
        <f>COUNTIFS(olah!$Q1055:Q16053,summary!A1055,olah!$B1055:B16053,summary!B1055,olah!$N1055:N16053,summary!C1055,olah!$P1055:P16053,summary!D1055,olah!$S1055:S16053,"Late")</f>
        <v>0</v>
      </c>
      <c r="J1055">
        <f>COUNTIFS(olah!$Q$2:Q16053,summary!A1055,olah!$B$2:B16053,summary!B1055,olah!$S$2:S16053,"Late")</f>
        <v>0</v>
      </c>
      <c r="K1055">
        <f t="shared" si="16"/>
        <v>8</v>
      </c>
      <c r="L1055">
        <f>COUNTIFS(olah!$Q1055:Q16053,summary!A1055,olah!$B1055:B16053,summary!B1055,olah!$N1055:N16053,summary!C1055,olah!$P1055:P16053,summary!D1055,olah!$T1055:T16053,"On Time CO")</f>
        <v>0</v>
      </c>
      <c r="M1055">
        <f>COUNTIFS(olah!$Q$2:Q16053,summary!A1055,olah!$B$2:B16053,summary!B1055,olah!$T$2:T16053,"On Time CO")</f>
        <v>21</v>
      </c>
      <c r="N1055">
        <f>COUNTIFS(olah!$Q1055:Q16053,summary!A1055,olah!$B1055:B16053,summary!B1055,olah!$N1055:N16053,summary!C1055,olah!$P1055:P16053,summary!D1055,olah!$T1055:T16053,"Overtime")</f>
        <v>0</v>
      </c>
      <c r="O1055">
        <f>COUNTIFS(olah!$Q$2:Q16053,summary!A1055,olah!$B$2:B16053,summary!B1055,olah!$T$2:T16053,"Overtime")</f>
        <v>0</v>
      </c>
      <c r="P1055">
        <f>COUNTIFS(olah!$Q1055:Q16053,summary!A1055,olah!$B1055:B16053,summary!B1055,olah!$N1055:N16053,summary!C1055,olah!$P1055:P16053,summary!D1055,olah!$T1055:T16053,"Early")</f>
        <v>0</v>
      </c>
      <c r="Q1055">
        <f>COUNTIFS(olah!$Q$2:Q16053,summary!A1055,olah!$B$2:B16053,summary!B1055,olah!$T$2:T16053,"Early")</f>
        <v>0</v>
      </c>
      <c r="R1055">
        <f>COUNTIFS(olah!$Q1055:Q16053,summary!A1055,olah!$B1055:B16053,summary!B1055,olah!$N1055:N16053,summary!C1055,olah!$P1055:P16053,summary!D1055,olah!$T1055:T16053,"NA CO")</f>
        <v>1</v>
      </c>
      <c r="S1055">
        <f>COUNTIFS(olah!$Q$2:Q16053,summary!A1055,olah!$B$2:B16053,summary!B1055,olah!$T$2:T16053,"NA CO")</f>
        <v>2</v>
      </c>
      <c r="T1055" t="str">
        <f>olah!R1055</f>
        <v>Attendance</v>
      </c>
      <c r="U1055" t="str">
        <f>IF(T1055="Permit", olah!T1055, "No Permit")</f>
        <v>No Permit</v>
      </c>
    </row>
    <row r="1056" spans="1:21" hidden="1" x14ac:dyDescent="0.3">
      <c r="A1056" s="23">
        <v>44561</v>
      </c>
      <c r="B1056" t="s">
        <v>277</v>
      </c>
      <c r="C1056" t="s">
        <v>4921</v>
      </c>
      <c r="D1056" t="s">
        <v>11603</v>
      </c>
      <c r="E1056" t="str">
        <f>VLOOKUP(B1056,olah!$B:$P,2,0)</f>
        <v>2021-12-01</v>
      </c>
      <c r="F1056">
        <f>COUNTIFS(parameter!$J$4:$J$34,summary!A1056,parameter!$I$4:$I$34,"&gt;="&amp;summary!$E1056)</f>
        <v>31</v>
      </c>
      <c r="G1056">
        <f>COUNTIFS(olah!$Q1056:Q16054,summary!A1056,olah!$B1056:B16054,summary!B1056,olah!$N1056:N16054,summary!C1056,olah!$P1056:P16054,summary!D1056,olah!$S1056:S16054,"On Time")</f>
        <v>1</v>
      </c>
      <c r="H1056">
        <f>COUNTIFS(olah!$Q$2:Q16054,summary!A1056,olah!$B$2:B16054,summary!B1056,olah!$S$2:S16054,"On Time")</f>
        <v>23</v>
      </c>
      <c r="I1056">
        <f>COUNTIFS(olah!$Q1056:Q16054,summary!A1056,olah!$B1056:B16054,summary!B1056,olah!$N1056:N16054,summary!C1056,olah!$P1056:P16054,summary!D1056,olah!$S1056:S16054,"Late")</f>
        <v>0</v>
      </c>
      <c r="J1056">
        <f>COUNTIFS(olah!$Q$2:Q16054,summary!A1056,olah!$B$2:B16054,summary!B1056,olah!$S$2:S16054,"Late")</f>
        <v>0</v>
      </c>
      <c r="K1056">
        <f t="shared" si="16"/>
        <v>8</v>
      </c>
      <c r="L1056">
        <f>COUNTIFS(olah!$Q1056:Q16054,summary!A1056,olah!$B1056:B16054,summary!B1056,olah!$N1056:N16054,summary!C1056,olah!$P1056:P16054,summary!D1056,olah!$T1056:T16054,"On Time CO")</f>
        <v>1</v>
      </c>
      <c r="M1056">
        <f>COUNTIFS(olah!$Q$2:Q16054,summary!A1056,olah!$B$2:B16054,summary!B1056,olah!$T$2:T16054,"On Time CO")</f>
        <v>21</v>
      </c>
      <c r="N1056">
        <f>COUNTIFS(olah!$Q1056:Q16054,summary!A1056,olah!$B1056:B16054,summary!B1056,olah!$N1056:N16054,summary!C1056,olah!$P1056:P16054,summary!D1056,olah!$T1056:T16054,"Overtime")</f>
        <v>0</v>
      </c>
      <c r="O1056">
        <f>COUNTIFS(olah!$Q$2:Q16054,summary!A1056,olah!$B$2:B16054,summary!B1056,olah!$T$2:T16054,"Overtime")</f>
        <v>0</v>
      </c>
      <c r="P1056">
        <f>COUNTIFS(olah!$Q1056:Q16054,summary!A1056,olah!$B1056:B16054,summary!B1056,olah!$N1056:N16054,summary!C1056,olah!$P1056:P16054,summary!D1056,olah!$T1056:T16054,"Early")</f>
        <v>0</v>
      </c>
      <c r="Q1056">
        <f>COUNTIFS(olah!$Q$2:Q16054,summary!A1056,olah!$B$2:B16054,summary!B1056,olah!$T$2:T16054,"Early")</f>
        <v>0</v>
      </c>
      <c r="R1056">
        <f>COUNTIFS(olah!$Q1056:Q16054,summary!A1056,olah!$B1056:B16054,summary!B1056,olah!$N1056:N16054,summary!C1056,olah!$P1056:P16054,summary!D1056,olah!$T1056:T16054,"NA CO")</f>
        <v>0</v>
      </c>
      <c r="S1056">
        <f>COUNTIFS(olah!$Q$2:Q16054,summary!A1056,olah!$B$2:B16054,summary!B1056,olah!$T$2:T16054,"NA CO")</f>
        <v>2</v>
      </c>
      <c r="T1056" t="str">
        <f>olah!R1056</f>
        <v>Daily Journey</v>
      </c>
      <c r="U1056" t="str">
        <f>IF(T1056="Permit", olah!T1056, "No Permit")</f>
        <v>No Permit</v>
      </c>
    </row>
    <row r="1057" spans="1:21" hidden="1" x14ac:dyDescent="0.3">
      <c r="A1057" s="23">
        <v>44561</v>
      </c>
      <c r="B1057" t="s">
        <v>277</v>
      </c>
      <c r="C1057" t="s">
        <v>28</v>
      </c>
      <c r="D1057" t="s">
        <v>7108</v>
      </c>
      <c r="E1057" t="str">
        <f>VLOOKUP(B1057,olah!$B:$P,2,0)</f>
        <v>2021-12-01</v>
      </c>
      <c r="F1057">
        <f>COUNTIFS(parameter!$J$4:$J$34,summary!A1057,parameter!$I$4:$I$34,"&gt;="&amp;summary!$E1057)</f>
        <v>31</v>
      </c>
      <c r="G1057">
        <f>COUNTIFS(olah!$Q1057:Q16055,summary!A1057,olah!$B1057:B16055,summary!B1057,olah!$N1057:N16055,summary!C1057,olah!$P1057:P16055,summary!D1057,olah!$S1057:S16055,"On Time")</f>
        <v>1</v>
      </c>
      <c r="H1057">
        <f>COUNTIFS(olah!$Q$2:Q16055,summary!A1057,olah!$B$2:B16055,summary!B1057,olah!$S$2:S16055,"On Time")</f>
        <v>23</v>
      </c>
      <c r="I1057">
        <f>COUNTIFS(olah!$Q1057:Q16055,summary!A1057,olah!$B1057:B16055,summary!B1057,olah!$N1057:N16055,summary!C1057,olah!$P1057:P16055,summary!D1057,olah!$S1057:S16055,"Late")</f>
        <v>0</v>
      </c>
      <c r="J1057">
        <f>COUNTIFS(olah!$Q$2:Q16055,summary!A1057,olah!$B$2:B16055,summary!B1057,olah!$S$2:S16055,"Late")</f>
        <v>0</v>
      </c>
      <c r="K1057">
        <f t="shared" si="16"/>
        <v>8</v>
      </c>
      <c r="L1057">
        <f>COUNTIFS(olah!$Q1057:Q16055,summary!A1057,olah!$B1057:B16055,summary!B1057,olah!$N1057:N16055,summary!C1057,olah!$P1057:P16055,summary!D1057,olah!$T1057:T16055,"On Time CO")</f>
        <v>1</v>
      </c>
      <c r="M1057">
        <f>COUNTIFS(olah!$Q$2:Q16055,summary!A1057,olah!$B$2:B16055,summary!B1057,olah!$T$2:T16055,"On Time CO")</f>
        <v>21</v>
      </c>
      <c r="N1057">
        <f>COUNTIFS(olah!$Q1057:Q16055,summary!A1057,olah!$B1057:B16055,summary!B1057,olah!$N1057:N16055,summary!C1057,olah!$P1057:P16055,summary!D1057,olah!$T1057:T16055,"Overtime")</f>
        <v>0</v>
      </c>
      <c r="O1057">
        <f>COUNTIFS(olah!$Q$2:Q16055,summary!A1057,olah!$B$2:B16055,summary!B1057,olah!$T$2:T16055,"Overtime")</f>
        <v>0</v>
      </c>
      <c r="P1057">
        <f>COUNTIFS(olah!$Q1057:Q16055,summary!A1057,olah!$B1057:B16055,summary!B1057,olah!$N1057:N16055,summary!C1057,olah!$P1057:P16055,summary!D1057,olah!$T1057:T16055,"Early")</f>
        <v>0</v>
      </c>
      <c r="Q1057">
        <f>COUNTIFS(olah!$Q$2:Q16055,summary!A1057,olah!$B$2:B16055,summary!B1057,olah!$T$2:T16055,"Early")</f>
        <v>0</v>
      </c>
      <c r="R1057">
        <f>COUNTIFS(olah!$Q1057:Q16055,summary!A1057,olah!$B1057:B16055,summary!B1057,olah!$N1057:N16055,summary!C1057,olah!$P1057:P16055,summary!D1057,olah!$T1057:T16055,"NA CO")</f>
        <v>0</v>
      </c>
      <c r="S1057">
        <f>COUNTIFS(olah!$Q$2:Q16055,summary!A1057,olah!$B$2:B16055,summary!B1057,olah!$T$2:T16055,"NA CO")</f>
        <v>2</v>
      </c>
      <c r="T1057" t="str">
        <f>olah!R1057</f>
        <v>Attendance</v>
      </c>
      <c r="U1057" t="str">
        <f>IF(T1057="Permit", olah!T1057, "No Permit")</f>
        <v>No Permit</v>
      </c>
    </row>
    <row r="1058" spans="1:21" hidden="1" x14ac:dyDescent="0.3">
      <c r="A1058" s="23">
        <v>44561</v>
      </c>
      <c r="B1058" t="s">
        <v>277</v>
      </c>
      <c r="C1058" t="s">
        <v>28</v>
      </c>
      <c r="D1058" t="s">
        <v>11604</v>
      </c>
      <c r="E1058" t="str">
        <f>VLOOKUP(B1058,olah!$B:$P,2,0)</f>
        <v>2021-12-01</v>
      </c>
      <c r="F1058">
        <f>COUNTIFS(parameter!$J$4:$J$34,summary!A1058,parameter!$I$4:$I$34,"&gt;="&amp;summary!$E1058)</f>
        <v>31</v>
      </c>
      <c r="G1058">
        <f>COUNTIFS(olah!$Q1058:Q16056,summary!A1058,olah!$B1058:B16056,summary!B1058,olah!$N1058:N16056,summary!C1058,olah!$P1058:P16056,summary!D1058,olah!$S1058:S16056,"On Time")</f>
        <v>1</v>
      </c>
      <c r="H1058">
        <f>COUNTIFS(olah!$Q$2:Q16056,summary!A1058,olah!$B$2:B16056,summary!B1058,olah!$S$2:S16056,"On Time")</f>
        <v>23</v>
      </c>
      <c r="I1058">
        <f>COUNTIFS(olah!$Q1058:Q16056,summary!A1058,olah!$B1058:B16056,summary!B1058,olah!$N1058:N16056,summary!C1058,olah!$P1058:P16056,summary!D1058,olah!$S1058:S16056,"Late")</f>
        <v>0</v>
      </c>
      <c r="J1058">
        <f>COUNTIFS(olah!$Q$2:Q16056,summary!A1058,olah!$B$2:B16056,summary!B1058,olah!$S$2:S16056,"Late")</f>
        <v>0</v>
      </c>
      <c r="K1058">
        <f t="shared" si="16"/>
        <v>8</v>
      </c>
      <c r="L1058">
        <f>COUNTIFS(olah!$Q1058:Q16056,summary!A1058,olah!$B1058:B16056,summary!B1058,olah!$N1058:N16056,summary!C1058,olah!$P1058:P16056,summary!D1058,olah!$T1058:T16056,"On Time CO")</f>
        <v>1</v>
      </c>
      <c r="M1058">
        <f>COUNTIFS(olah!$Q$2:Q16056,summary!A1058,olah!$B$2:B16056,summary!B1058,olah!$T$2:T16056,"On Time CO")</f>
        <v>21</v>
      </c>
      <c r="N1058">
        <f>COUNTIFS(olah!$Q1058:Q16056,summary!A1058,olah!$B1058:B16056,summary!B1058,olah!$N1058:N16056,summary!C1058,olah!$P1058:P16056,summary!D1058,olah!$T1058:T16056,"Overtime")</f>
        <v>0</v>
      </c>
      <c r="O1058">
        <f>COUNTIFS(olah!$Q$2:Q16056,summary!A1058,olah!$B$2:B16056,summary!B1058,olah!$T$2:T16056,"Overtime")</f>
        <v>0</v>
      </c>
      <c r="P1058">
        <f>COUNTIFS(olah!$Q1058:Q16056,summary!A1058,olah!$B1058:B16056,summary!B1058,olah!$N1058:N16056,summary!C1058,olah!$P1058:P16056,summary!D1058,olah!$T1058:T16056,"Early")</f>
        <v>0</v>
      </c>
      <c r="Q1058">
        <f>COUNTIFS(olah!$Q$2:Q16056,summary!A1058,olah!$B$2:B16056,summary!B1058,olah!$T$2:T16056,"Early")</f>
        <v>0</v>
      </c>
      <c r="R1058">
        <f>COUNTIFS(olah!$Q1058:Q16056,summary!A1058,olah!$B1058:B16056,summary!B1058,olah!$N1058:N16056,summary!C1058,olah!$P1058:P16056,summary!D1058,olah!$T1058:T16056,"NA CO")</f>
        <v>0</v>
      </c>
      <c r="S1058">
        <f>COUNTIFS(olah!$Q$2:Q16056,summary!A1058,olah!$B$2:B16056,summary!B1058,olah!$T$2:T16056,"NA CO")</f>
        <v>2</v>
      </c>
      <c r="T1058" t="str">
        <f>olah!R1058</f>
        <v>Attendance</v>
      </c>
      <c r="U1058" t="str">
        <f>IF(T1058="Permit", olah!T1058, "No Permit")</f>
        <v>No Permit</v>
      </c>
    </row>
    <row r="1059" spans="1:21" hidden="1" x14ac:dyDescent="0.3">
      <c r="A1059" s="23">
        <v>44561</v>
      </c>
      <c r="B1059" t="s">
        <v>277</v>
      </c>
      <c r="C1059" t="s">
        <v>28</v>
      </c>
      <c r="D1059" t="s">
        <v>11605</v>
      </c>
      <c r="E1059" t="str">
        <f>VLOOKUP(B1059,olah!$B:$P,2,0)</f>
        <v>2021-12-01</v>
      </c>
      <c r="F1059">
        <f>COUNTIFS(parameter!$J$4:$J$34,summary!A1059,parameter!$I$4:$I$34,"&gt;="&amp;summary!$E1059)</f>
        <v>31</v>
      </c>
      <c r="G1059">
        <f>COUNTIFS(olah!$Q1059:Q16057,summary!A1059,olah!$B1059:B16057,summary!B1059,olah!$N1059:N16057,summary!C1059,olah!$P1059:P16057,summary!D1059,olah!$S1059:S16057,"On Time")</f>
        <v>1</v>
      </c>
      <c r="H1059">
        <f>COUNTIFS(olah!$Q$2:Q16057,summary!A1059,olah!$B$2:B16057,summary!B1059,olah!$S$2:S16057,"On Time")</f>
        <v>23</v>
      </c>
      <c r="I1059">
        <f>COUNTIFS(olah!$Q1059:Q16057,summary!A1059,olah!$B1059:B16057,summary!B1059,olah!$N1059:N16057,summary!C1059,olah!$P1059:P16057,summary!D1059,olah!$S1059:S16057,"Late")</f>
        <v>0</v>
      </c>
      <c r="J1059">
        <f>COUNTIFS(olah!$Q$2:Q16057,summary!A1059,olah!$B$2:B16057,summary!B1059,olah!$S$2:S16057,"Late")</f>
        <v>0</v>
      </c>
      <c r="K1059">
        <f t="shared" si="16"/>
        <v>8</v>
      </c>
      <c r="L1059">
        <f>COUNTIFS(olah!$Q1059:Q16057,summary!A1059,olah!$B1059:B16057,summary!B1059,olah!$N1059:N16057,summary!C1059,olah!$P1059:P16057,summary!D1059,olah!$T1059:T16057,"On Time CO")</f>
        <v>1</v>
      </c>
      <c r="M1059">
        <f>COUNTIFS(olah!$Q$2:Q16057,summary!A1059,olah!$B$2:B16057,summary!B1059,olah!$T$2:T16057,"On Time CO")</f>
        <v>21</v>
      </c>
      <c r="N1059">
        <f>COUNTIFS(olah!$Q1059:Q16057,summary!A1059,olah!$B1059:B16057,summary!B1059,olah!$N1059:N16057,summary!C1059,olah!$P1059:P16057,summary!D1059,olah!$T1059:T16057,"Overtime")</f>
        <v>0</v>
      </c>
      <c r="O1059">
        <f>COUNTIFS(olah!$Q$2:Q16057,summary!A1059,olah!$B$2:B16057,summary!B1059,olah!$T$2:T16057,"Overtime")</f>
        <v>0</v>
      </c>
      <c r="P1059">
        <f>COUNTIFS(olah!$Q1059:Q16057,summary!A1059,olah!$B1059:B16057,summary!B1059,olah!$N1059:N16057,summary!C1059,olah!$P1059:P16057,summary!D1059,olah!$T1059:T16057,"Early")</f>
        <v>0</v>
      </c>
      <c r="Q1059">
        <f>COUNTIFS(olah!$Q$2:Q16057,summary!A1059,olah!$B$2:B16057,summary!B1059,olah!$T$2:T16057,"Early")</f>
        <v>0</v>
      </c>
      <c r="R1059">
        <f>COUNTIFS(olah!$Q1059:Q16057,summary!A1059,olah!$B1059:B16057,summary!B1059,olah!$N1059:N16057,summary!C1059,olah!$P1059:P16057,summary!D1059,olah!$T1059:T16057,"NA CO")</f>
        <v>0</v>
      </c>
      <c r="S1059">
        <f>COUNTIFS(olah!$Q$2:Q16057,summary!A1059,olah!$B$2:B16057,summary!B1059,olah!$T$2:T16057,"NA CO")</f>
        <v>2</v>
      </c>
      <c r="T1059" t="str">
        <f>olah!R1059</f>
        <v>Attendance</v>
      </c>
      <c r="U1059" t="str">
        <f>IF(T1059="Permit", olah!T1059, "No Permit")</f>
        <v>No Permit</v>
      </c>
    </row>
    <row r="1060" spans="1:21" hidden="1" x14ac:dyDescent="0.3">
      <c r="A1060" s="23">
        <v>44561</v>
      </c>
      <c r="B1060" t="s">
        <v>277</v>
      </c>
      <c r="C1060" t="s">
        <v>28</v>
      </c>
      <c r="D1060" t="s">
        <v>11606</v>
      </c>
      <c r="E1060" t="str">
        <f>VLOOKUP(B1060,olah!$B:$P,2,0)</f>
        <v>2021-12-01</v>
      </c>
      <c r="F1060">
        <f>COUNTIFS(parameter!$J$4:$J$34,summary!A1060,parameter!$I$4:$I$34,"&gt;="&amp;summary!$E1060)</f>
        <v>31</v>
      </c>
      <c r="G1060">
        <f>COUNTIFS(olah!$Q1060:Q16058,summary!A1060,olah!$B1060:B16058,summary!B1060,olah!$N1060:N16058,summary!C1060,olah!$P1060:P16058,summary!D1060,olah!$S1060:S16058,"On Time")</f>
        <v>1</v>
      </c>
      <c r="H1060">
        <f>COUNTIFS(olah!$Q$2:Q16058,summary!A1060,olah!$B$2:B16058,summary!B1060,olah!$S$2:S16058,"On Time")</f>
        <v>23</v>
      </c>
      <c r="I1060">
        <f>COUNTIFS(olah!$Q1060:Q16058,summary!A1060,olah!$B1060:B16058,summary!B1060,olah!$N1060:N16058,summary!C1060,olah!$P1060:P16058,summary!D1060,olah!$S1060:S16058,"Late")</f>
        <v>0</v>
      </c>
      <c r="J1060">
        <f>COUNTIFS(olah!$Q$2:Q16058,summary!A1060,olah!$B$2:B16058,summary!B1060,olah!$S$2:S16058,"Late")</f>
        <v>0</v>
      </c>
      <c r="K1060">
        <f t="shared" si="16"/>
        <v>8</v>
      </c>
      <c r="L1060">
        <f>COUNTIFS(olah!$Q1060:Q16058,summary!A1060,olah!$B1060:B16058,summary!B1060,olah!$N1060:N16058,summary!C1060,olah!$P1060:P16058,summary!D1060,olah!$T1060:T16058,"On Time CO")</f>
        <v>1</v>
      </c>
      <c r="M1060">
        <f>COUNTIFS(olah!$Q$2:Q16058,summary!A1060,olah!$B$2:B16058,summary!B1060,olah!$T$2:T16058,"On Time CO")</f>
        <v>21</v>
      </c>
      <c r="N1060">
        <f>COUNTIFS(olah!$Q1060:Q16058,summary!A1060,olah!$B1060:B16058,summary!B1060,olah!$N1060:N16058,summary!C1060,olah!$P1060:P16058,summary!D1060,olah!$T1060:T16058,"Overtime")</f>
        <v>0</v>
      </c>
      <c r="O1060">
        <f>COUNTIFS(olah!$Q$2:Q16058,summary!A1060,olah!$B$2:B16058,summary!B1060,olah!$T$2:T16058,"Overtime")</f>
        <v>0</v>
      </c>
      <c r="P1060">
        <f>COUNTIFS(olah!$Q1060:Q16058,summary!A1060,olah!$B1060:B16058,summary!B1060,olah!$N1060:N16058,summary!C1060,olah!$P1060:P16058,summary!D1060,olah!$T1060:T16058,"Early")</f>
        <v>0</v>
      </c>
      <c r="Q1060">
        <f>COUNTIFS(olah!$Q$2:Q16058,summary!A1060,olah!$B$2:B16058,summary!B1060,olah!$T$2:T16058,"Early")</f>
        <v>0</v>
      </c>
      <c r="R1060">
        <f>COUNTIFS(olah!$Q1060:Q16058,summary!A1060,olah!$B1060:B16058,summary!B1060,olah!$N1060:N16058,summary!C1060,olah!$P1060:P16058,summary!D1060,olah!$T1060:T16058,"NA CO")</f>
        <v>0</v>
      </c>
      <c r="S1060">
        <f>COUNTIFS(olah!$Q$2:Q16058,summary!A1060,olah!$B$2:B16058,summary!B1060,olah!$T$2:T16058,"NA CO")</f>
        <v>2</v>
      </c>
      <c r="T1060" t="str">
        <f>olah!R1060</f>
        <v>Attendance</v>
      </c>
      <c r="U1060" t="str">
        <f>IF(T1060="Permit", olah!T1060, "No Permit")</f>
        <v>No Permit</v>
      </c>
    </row>
    <row r="1061" spans="1:21" hidden="1" x14ac:dyDescent="0.3">
      <c r="A1061" s="23">
        <v>44561</v>
      </c>
      <c r="B1061" t="s">
        <v>277</v>
      </c>
      <c r="C1061" t="s">
        <v>4933</v>
      </c>
      <c r="D1061" t="s">
        <v>10202</v>
      </c>
      <c r="E1061" t="str">
        <f>VLOOKUP(B1061,olah!$B:$P,2,0)</f>
        <v>2021-12-01</v>
      </c>
      <c r="F1061">
        <f>COUNTIFS(parameter!$J$4:$J$34,summary!A1061,parameter!$I$4:$I$34,"&gt;="&amp;summary!$E1061)</f>
        <v>31</v>
      </c>
      <c r="G1061">
        <f>COUNTIFS(olah!$Q1061:Q16059,summary!A1061,olah!$B1061:B16059,summary!B1061,olah!$N1061:N16059,summary!C1061,olah!$P1061:P16059,summary!D1061,olah!$S1061:S16059,"On Time")</f>
        <v>1</v>
      </c>
      <c r="H1061">
        <f>COUNTIFS(olah!$Q$2:Q16059,summary!A1061,olah!$B$2:B16059,summary!B1061,olah!$S$2:S16059,"On Time")</f>
        <v>23</v>
      </c>
      <c r="I1061">
        <f>COUNTIFS(olah!$Q1061:Q16059,summary!A1061,olah!$B1061:B16059,summary!B1061,olah!$N1061:N16059,summary!C1061,olah!$P1061:P16059,summary!D1061,olah!$S1061:S16059,"Late")</f>
        <v>0</v>
      </c>
      <c r="J1061">
        <f>COUNTIFS(olah!$Q$2:Q16059,summary!A1061,olah!$B$2:B16059,summary!B1061,olah!$S$2:S16059,"Late")</f>
        <v>0</v>
      </c>
      <c r="K1061">
        <f t="shared" si="16"/>
        <v>8</v>
      </c>
      <c r="L1061">
        <f>COUNTIFS(olah!$Q1061:Q16059,summary!A1061,olah!$B1061:B16059,summary!B1061,olah!$N1061:N16059,summary!C1061,olah!$P1061:P16059,summary!D1061,olah!$T1061:T16059,"On Time CO")</f>
        <v>0</v>
      </c>
      <c r="M1061">
        <f>COUNTIFS(olah!$Q$2:Q16059,summary!A1061,olah!$B$2:B16059,summary!B1061,olah!$T$2:T16059,"On Time CO")</f>
        <v>21</v>
      </c>
      <c r="N1061">
        <f>COUNTIFS(olah!$Q1061:Q16059,summary!A1061,olah!$B1061:B16059,summary!B1061,olah!$N1061:N16059,summary!C1061,olah!$P1061:P16059,summary!D1061,olah!$T1061:T16059,"Overtime")</f>
        <v>0</v>
      </c>
      <c r="O1061">
        <f>COUNTIFS(olah!$Q$2:Q16059,summary!A1061,olah!$B$2:B16059,summary!B1061,olah!$T$2:T16059,"Overtime")</f>
        <v>0</v>
      </c>
      <c r="P1061">
        <f>COUNTIFS(olah!$Q1061:Q16059,summary!A1061,olah!$B1061:B16059,summary!B1061,olah!$N1061:N16059,summary!C1061,olah!$P1061:P16059,summary!D1061,olah!$T1061:T16059,"Early")</f>
        <v>0</v>
      </c>
      <c r="Q1061">
        <f>COUNTIFS(olah!$Q$2:Q16059,summary!A1061,olah!$B$2:B16059,summary!B1061,olah!$T$2:T16059,"Early")</f>
        <v>0</v>
      </c>
      <c r="R1061">
        <f>COUNTIFS(olah!$Q1061:Q16059,summary!A1061,olah!$B1061:B16059,summary!B1061,olah!$N1061:N16059,summary!C1061,olah!$P1061:P16059,summary!D1061,olah!$T1061:T16059,"NA CO")</f>
        <v>1</v>
      </c>
      <c r="S1061">
        <f>COUNTIFS(olah!$Q$2:Q16059,summary!A1061,olah!$B$2:B16059,summary!B1061,olah!$T$2:T16059,"NA CO")</f>
        <v>2</v>
      </c>
      <c r="T1061" t="str">
        <f>olah!R1061</f>
        <v>Daily Journey</v>
      </c>
      <c r="U1061" t="str">
        <f>IF(T1061="Permit", olah!T1061, "No Permit")</f>
        <v>No Permit</v>
      </c>
    </row>
    <row r="1062" spans="1:21" hidden="1" x14ac:dyDescent="0.3">
      <c r="A1062" s="23">
        <v>44561</v>
      </c>
      <c r="B1062" t="s">
        <v>277</v>
      </c>
      <c r="C1062" t="s">
        <v>28</v>
      </c>
      <c r="D1062" t="s">
        <v>11607</v>
      </c>
      <c r="E1062" t="str">
        <f>VLOOKUP(B1062,olah!$B:$P,2,0)</f>
        <v>2021-12-01</v>
      </c>
      <c r="F1062">
        <f>COUNTIFS(parameter!$J$4:$J$34,summary!A1062,parameter!$I$4:$I$34,"&gt;="&amp;summary!$E1062)</f>
        <v>31</v>
      </c>
      <c r="G1062">
        <f>COUNTIFS(olah!$Q1062:Q16060,summary!A1062,olah!$B1062:B16060,summary!B1062,olah!$N1062:N16060,summary!C1062,olah!$P1062:P16060,summary!D1062,olah!$S1062:S16060,"On Time")</f>
        <v>1</v>
      </c>
      <c r="H1062">
        <f>COUNTIFS(olah!$Q$2:Q16060,summary!A1062,olah!$B$2:B16060,summary!B1062,olah!$S$2:S16060,"On Time")</f>
        <v>23</v>
      </c>
      <c r="I1062">
        <f>COUNTIFS(olah!$Q1062:Q16060,summary!A1062,olah!$B1062:B16060,summary!B1062,olah!$N1062:N16060,summary!C1062,olah!$P1062:P16060,summary!D1062,olah!$S1062:S16060,"Late")</f>
        <v>0</v>
      </c>
      <c r="J1062">
        <f>COUNTIFS(olah!$Q$2:Q16060,summary!A1062,olah!$B$2:B16060,summary!B1062,olah!$S$2:S16060,"Late")</f>
        <v>0</v>
      </c>
      <c r="K1062">
        <f t="shared" si="16"/>
        <v>8</v>
      </c>
      <c r="L1062">
        <f>COUNTIFS(olah!$Q1062:Q16060,summary!A1062,olah!$B1062:B16060,summary!B1062,olah!$N1062:N16060,summary!C1062,olah!$P1062:P16060,summary!D1062,olah!$T1062:T16060,"On Time CO")</f>
        <v>1</v>
      </c>
      <c r="M1062">
        <f>COUNTIFS(olah!$Q$2:Q16060,summary!A1062,olah!$B$2:B16060,summary!B1062,olah!$T$2:T16060,"On Time CO")</f>
        <v>21</v>
      </c>
      <c r="N1062">
        <f>COUNTIFS(olah!$Q1062:Q16060,summary!A1062,olah!$B1062:B16060,summary!B1062,olah!$N1062:N16060,summary!C1062,olah!$P1062:P16060,summary!D1062,olah!$T1062:T16060,"Overtime")</f>
        <v>0</v>
      </c>
      <c r="O1062">
        <f>COUNTIFS(olah!$Q$2:Q16060,summary!A1062,olah!$B$2:B16060,summary!B1062,olah!$T$2:T16060,"Overtime")</f>
        <v>0</v>
      </c>
      <c r="P1062">
        <f>COUNTIFS(olah!$Q1062:Q16060,summary!A1062,olah!$B1062:B16060,summary!B1062,olah!$N1062:N16060,summary!C1062,olah!$P1062:P16060,summary!D1062,olah!$T1062:T16060,"Early")</f>
        <v>0</v>
      </c>
      <c r="Q1062">
        <f>COUNTIFS(olah!$Q$2:Q16060,summary!A1062,olah!$B$2:B16060,summary!B1062,olah!$T$2:T16060,"Early")</f>
        <v>0</v>
      </c>
      <c r="R1062">
        <f>COUNTIFS(olah!$Q1062:Q16060,summary!A1062,olah!$B1062:B16060,summary!B1062,olah!$N1062:N16060,summary!C1062,olah!$P1062:P16060,summary!D1062,olah!$T1062:T16060,"NA CO")</f>
        <v>0</v>
      </c>
      <c r="S1062">
        <f>COUNTIFS(olah!$Q$2:Q16060,summary!A1062,olah!$B$2:B16060,summary!B1062,olah!$T$2:T16060,"NA CO")</f>
        <v>2</v>
      </c>
      <c r="T1062" t="str">
        <f>olah!R1062</f>
        <v>Attendance</v>
      </c>
      <c r="U1062" t="str">
        <f>IF(T1062="Permit", olah!T1062, "No Permit")</f>
        <v>No Permit</v>
      </c>
    </row>
    <row r="1063" spans="1:21" hidden="1" x14ac:dyDescent="0.3">
      <c r="A1063" s="23">
        <v>44561</v>
      </c>
      <c r="B1063" t="s">
        <v>277</v>
      </c>
      <c r="C1063" t="s">
        <v>28</v>
      </c>
      <c r="D1063" t="s">
        <v>11608</v>
      </c>
      <c r="E1063" t="str">
        <f>VLOOKUP(B1063,olah!$B:$P,2,0)</f>
        <v>2021-12-01</v>
      </c>
      <c r="F1063">
        <f>COUNTIFS(parameter!$J$4:$J$34,summary!A1063,parameter!$I$4:$I$34,"&gt;="&amp;summary!$E1063)</f>
        <v>31</v>
      </c>
      <c r="G1063">
        <f>COUNTIFS(olah!$Q1063:Q16061,summary!A1063,olah!$B1063:B16061,summary!B1063,olah!$N1063:N16061,summary!C1063,olah!$P1063:P16061,summary!D1063,olah!$S1063:S16061,"On Time")</f>
        <v>1</v>
      </c>
      <c r="H1063">
        <f>COUNTIFS(olah!$Q$2:Q16061,summary!A1063,olah!$B$2:B16061,summary!B1063,olah!$S$2:S16061,"On Time")</f>
        <v>23</v>
      </c>
      <c r="I1063">
        <f>COUNTIFS(olah!$Q1063:Q16061,summary!A1063,olah!$B1063:B16061,summary!B1063,olah!$N1063:N16061,summary!C1063,olah!$P1063:P16061,summary!D1063,olah!$S1063:S16061,"Late")</f>
        <v>0</v>
      </c>
      <c r="J1063">
        <f>COUNTIFS(olah!$Q$2:Q16061,summary!A1063,olah!$B$2:B16061,summary!B1063,olah!$S$2:S16061,"Late")</f>
        <v>0</v>
      </c>
      <c r="K1063">
        <f t="shared" si="16"/>
        <v>8</v>
      </c>
      <c r="L1063">
        <f>COUNTIFS(olah!$Q1063:Q16061,summary!A1063,olah!$B1063:B16061,summary!B1063,olah!$N1063:N16061,summary!C1063,olah!$P1063:P16061,summary!D1063,olah!$T1063:T16061,"On Time CO")</f>
        <v>1</v>
      </c>
      <c r="M1063">
        <f>COUNTIFS(olah!$Q$2:Q16061,summary!A1063,olah!$B$2:B16061,summary!B1063,olah!$T$2:T16061,"On Time CO")</f>
        <v>21</v>
      </c>
      <c r="N1063">
        <f>COUNTIFS(olah!$Q1063:Q16061,summary!A1063,olah!$B1063:B16061,summary!B1063,olah!$N1063:N16061,summary!C1063,olah!$P1063:P16061,summary!D1063,olah!$T1063:T16061,"Overtime")</f>
        <v>0</v>
      </c>
      <c r="O1063">
        <f>COUNTIFS(olah!$Q$2:Q16061,summary!A1063,olah!$B$2:B16061,summary!B1063,olah!$T$2:T16061,"Overtime")</f>
        <v>0</v>
      </c>
      <c r="P1063">
        <f>COUNTIFS(olah!$Q1063:Q16061,summary!A1063,olah!$B1063:B16061,summary!B1063,olah!$N1063:N16061,summary!C1063,olah!$P1063:P16061,summary!D1063,olah!$T1063:T16061,"Early")</f>
        <v>0</v>
      </c>
      <c r="Q1063">
        <f>COUNTIFS(olah!$Q$2:Q16061,summary!A1063,olah!$B$2:B16061,summary!B1063,olah!$T$2:T16061,"Early")</f>
        <v>0</v>
      </c>
      <c r="R1063">
        <f>COUNTIFS(olah!$Q1063:Q16061,summary!A1063,olah!$B1063:B16061,summary!B1063,olah!$N1063:N16061,summary!C1063,olah!$P1063:P16061,summary!D1063,olah!$T1063:T16061,"NA CO")</f>
        <v>0</v>
      </c>
      <c r="S1063">
        <f>COUNTIFS(olah!$Q$2:Q16061,summary!A1063,olah!$B$2:B16061,summary!B1063,olah!$T$2:T16061,"NA CO")</f>
        <v>2</v>
      </c>
      <c r="T1063" t="str">
        <f>olah!R1063</f>
        <v>Attendance</v>
      </c>
      <c r="U1063" t="str">
        <f>IF(T1063="Permit", olah!T1063, "No Permit")</f>
        <v>No Permit</v>
      </c>
    </row>
    <row r="1064" spans="1:21" hidden="1" x14ac:dyDescent="0.3">
      <c r="A1064" s="23">
        <v>44561</v>
      </c>
      <c r="B1064" t="s">
        <v>277</v>
      </c>
      <c r="C1064" t="s">
        <v>4943</v>
      </c>
      <c r="D1064" t="s">
        <v>11609</v>
      </c>
      <c r="E1064" t="str">
        <f>VLOOKUP(B1064,olah!$B:$P,2,0)</f>
        <v>2021-12-01</v>
      </c>
      <c r="F1064">
        <f>COUNTIFS(parameter!$J$4:$J$34,summary!A1064,parameter!$I$4:$I$34,"&gt;="&amp;summary!$E1064)</f>
        <v>31</v>
      </c>
      <c r="G1064">
        <f>COUNTIFS(olah!$Q1064:Q16062,summary!A1064,olah!$B1064:B16062,summary!B1064,olah!$N1064:N16062,summary!C1064,olah!$P1064:P16062,summary!D1064,olah!$S1064:S16062,"On Time")</f>
        <v>1</v>
      </c>
      <c r="H1064">
        <f>COUNTIFS(olah!$Q$2:Q16062,summary!A1064,olah!$B$2:B16062,summary!B1064,olah!$S$2:S16062,"On Time")</f>
        <v>23</v>
      </c>
      <c r="I1064">
        <f>COUNTIFS(olah!$Q1064:Q16062,summary!A1064,olah!$B1064:B16062,summary!B1064,olah!$N1064:N16062,summary!C1064,olah!$P1064:P16062,summary!D1064,olah!$S1064:S16062,"Late")</f>
        <v>0</v>
      </c>
      <c r="J1064">
        <f>COUNTIFS(olah!$Q$2:Q16062,summary!A1064,olah!$B$2:B16062,summary!B1064,olah!$S$2:S16062,"Late")</f>
        <v>0</v>
      </c>
      <c r="K1064">
        <f t="shared" si="16"/>
        <v>8</v>
      </c>
      <c r="L1064">
        <f>COUNTIFS(olah!$Q1064:Q16062,summary!A1064,olah!$B1064:B16062,summary!B1064,olah!$N1064:N16062,summary!C1064,olah!$P1064:P16062,summary!D1064,olah!$T1064:T16062,"On Time CO")</f>
        <v>1</v>
      </c>
      <c r="M1064">
        <f>COUNTIFS(olah!$Q$2:Q16062,summary!A1064,olah!$B$2:B16062,summary!B1064,olah!$T$2:T16062,"On Time CO")</f>
        <v>21</v>
      </c>
      <c r="N1064">
        <f>COUNTIFS(olah!$Q1064:Q16062,summary!A1064,olah!$B1064:B16062,summary!B1064,olah!$N1064:N16062,summary!C1064,olah!$P1064:P16062,summary!D1064,olah!$T1064:T16062,"Overtime")</f>
        <v>0</v>
      </c>
      <c r="O1064">
        <f>COUNTIFS(olah!$Q$2:Q16062,summary!A1064,olah!$B$2:B16062,summary!B1064,olah!$T$2:T16062,"Overtime")</f>
        <v>0</v>
      </c>
      <c r="P1064">
        <f>COUNTIFS(olah!$Q1064:Q16062,summary!A1064,olah!$B1064:B16062,summary!B1064,olah!$N1064:N16062,summary!C1064,olah!$P1064:P16062,summary!D1064,olah!$T1064:T16062,"Early")</f>
        <v>0</v>
      </c>
      <c r="Q1064">
        <f>COUNTIFS(olah!$Q$2:Q16062,summary!A1064,olah!$B$2:B16062,summary!B1064,olah!$T$2:T16062,"Early")</f>
        <v>0</v>
      </c>
      <c r="R1064">
        <f>COUNTIFS(olah!$Q1064:Q16062,summary!A1064,olah!$B1064:B16062,summary!B1064,olah!$N1064:N16062,summary!C1064,olah!$P1064:P16062,summary!D1064,olah!$T1064:T16062,"NA CO")</f>
        <v>0</v>
      </c>
      <c r="S1064">
        <f>COUNTIFS(olah!$Q$2:Q16062,summary!A1064,olah!$B$2:B16062,summary!B1064,olah!$T$2:T16062,"NA CO")</f>
        <v>2</v>
      </c>
      <c r="T1064" t="str">
        <f>olah!R1064</f>
        <v>Daily Journey</v>
      </c>
      <c r="U1064" t="str">
        <f>IF(T1064="Permit", olah!T1064, "No Permit")</f>
        <v>No Permit</v>
      </c>
    </row>
    <row r="1065" spans="1:21" hidden="1" x14ac:dyDescent="0.3">
      <c r="A1065" s="23">
        <v>44561</v>
      </c>
      <c r="B1065" t="s">
        <v>277</v>
      </c>
      <c r="C1065" t="s">
        <v>28</v>
      </c>
      <c r="D1065" t="s">
        <v>9024</v>
      </c>
      <c r="E1065" t="str">
        <f>VLOOKUP(B1065,olah!$B:$P,2,0)</f>
        <v>2021-12-01</v>
      </c>
      <c r="F1065">
        <f>COUNTIFS(parameter!$J$4:$J$34,summary!A1065,parameter!$I$4:$I$34,"&gt;="&amp;summary!$E1065)</f>
        <v>31</v>
      </c>
      <c r="G1065">
        <f>COUNTIFS(olah!$Q1065:Q16063,summary!A1065,olah!$B1065:B16063,summary!B1065,olah!$N1065:N16063,summary!C1065,olah!$P1065:P16063,summary!D1065,olah!$S1065:S16063,"On Time")</f>
        <v>1</v>
      </c>
      <c r="H1065">
        <f>COUNTIFS(olah!$Q$2:Q16063,summary!A1065,olah!$B$2:B16063,summary!B1065,olah!$S$2:S16063,"On Time")</f>
        <v>23</v>
      </c>
      <c r="I1065">
        <f>COUNTIFS(olah!$Q1065:Q16063,summary!A1065,olah!$B1065:B16063,summary!B1065,olah!$N1065:N16063,summary!C1065,olah!$P1065:P16063,summary!D1065,olah!$S1065:S16063,"Late")</f>
        <v>0</v>
      </c>
      <c r="J1065">
        <f>COUNTIFS(olah!$Q$2:Q16063,summary!A1065,olah!$B$2:B16063,summary!B1065,olah!$S$2:S16063,"Late")</f>
        <v>0</v>
      </c>
      <c r="K1065">
        <f t="shared" si="16"/>
        <v>8</v>
      </c>
      <c r="L1065">
        <f>COUNTIFS(olah!$Q1065:Q16063,summary!A1065,olah!$B1065:B16063,summary!B1065,olah!$N1065:N16063,summary!C1065,olah!$P1065:P16063,summary!D1065,olah!$T1065:T16063,"On Time CO")</f>
        <v>1</v>
      </c>
      <c r="M1065">
        <f>COUNTIFS(olah!$Q$2:Q16063,summary!A1065,olah!$B$2:B16063,summary!B1065,olah!$T$2:T16063,"On Time CO")</f>
        <v>21</v>
      </c>
      <c r="N1065">
        <f>COUNTIFS(olah!$Q1065:Q16063,summary!A1065,olah!$B1065:B16063,summary!B1065,olah!$N1065:N16063,summary!C1065,olah!$P1065:P16063,summary!D1065,olah!$T1065:T16063,"Overtime")</f>
        <v>0</v>
      </c>
      <c r="O1065">
        <f>COUNTIFS(olah!$Q$2:Q16063,summary!A1065,olah!$B$2:B16063,summary!B1065,olah!$T$2:T16063,"Overtime")</f>
        <v>0</v>
      </c>
      <c r="P1065">
        <f>COUNTIFS(olah!$Q1065:Q16063,summary!A1065,olah!$B1065:B16063,summary!B1065,olah!$N1065:N16063,summary!C1065,olah!$P1065:P16063,summary!D1065,olah!$T1065:T16063,"Early")</f>
        <v>0</v>
      </c>
      <c r="Q1065">
        <f>COUNTIFS(olah!$Q$2:Q16063,summary!A1065,olah!$B$2:B16063,summary!B1065,olah!$T$2:T16063,"Early")</f>
        <v>0</v>
      </c>
      <c r="R1065">
        <f>COUNTIFS(olah!$Q1065:Q16063,summary!A1065,olah!$B1065:B16063,summary!B1065,olah!$N1065:N16063,summary!C1065,olah!$P1065:P16063,summary!D1065,olah!$T1065:T16063,"NA CO")</f>
        <v>0</v>
      </c>
      <c r="S1065">
        <f>COUNTIFS(olah!$Q$2:Q16063,summary!A1065,olah!$B$2:B16063,summary!B1065,olah!$T$2:T16063,"NA CO")</f>
        <v>2</v>
      </c>
      <c r="T1065" t="str">
        <f>olah!R1065</f>
        <v>Attendance</v>
      </c>
      <c r="U1065" t="str">
        <f>IF(T1065="Permit", olah!T1065, "No Permit")</f>
        <v>No Permit</v>
      </c>
    </row>
    <row r="1066" spans="1:21" hidden="1" x14ac:dyDescent="0.3">
      <c r="A1066" s="23">
        <v>44561</v>
      </c>
      <c r="B1066" t="s">
        <v>277</v>
      </c>
      <c r="C1066" t="s">
        <v>28</v>
      </c>
      <c r="D1066" t="s">
        <v>10213</v>
      </c>
      <c r="E1066" t="str">
        <f>VLOOKUP(B1066,olah!$B:$P,2,0)</f>
        <v>2021-12-01</v>
      </c>
      <c r="F1066">
        <f>COUNTIFS(parameter!$J$4:$J$34,summary!A1066,parameter!$I$4:$I$34,"&gt;="&amp;summary!$E1066)</f>
        <v>31</v>
      </c>
      <c r="G1066">
        <f>COUNTIFS(olah!$Q1066:Q16064,summary!A1066,olah!$B1066:B16064,summary!B1066,olah!$N1066:N16064,summary!C1066,olah!$P1066:P16064,summary!D1066,olah!$S1066:S16064,"On Time")</f>
        <v>1</v>
      </c>
      <c r="H1066">
        <f>COUNTIFS(olah!$Q$2:Q16064,summary!A1066,olah!$B$2:B16064,summary!B1066,olah!$S$2:S16064,"On Time")</f>
        <v>23</v>
      </c>
      <c r="I1066">
        <f>COUNTIFS(olah!$Q1066:Q16064,summary!A1066,olah!$B1066:B16064,summary!B1066,olah!$N1066:N16064,summary!C1066,olah!$P1066:P16064,summary!D1066,olah!$S1066:S16064,"Late")</f>
        <v>0</v>
      </c>
      <c r="J1066">
        <f>COUNTIFS(olah!$Q$2:Q16064,summary!A1066,olah!$B$2:B16064,summary!B1066,olah!$S$2:S16064,"Late")</f>
        <v>0</v>
      </c>
      <c r="K1066">
        <f t="shared" si="16"/>
        <v>8</v>
      </c>
      <c r="L1066">
        <f>COUNTIFS(olah!$Q1066:Q16064,summary!A1066,olah!$B1066:B16064,summary!B1066,olah!$N1066:N16064,summary!C1066,olah!$P1066:P16064,summary!D1066,olah!$T1066:T16064,"On Time CO")</f>
        <v>1</v>
      </c>
      <c r="M1066">
        <f>COUNTIFS(olah!$Q$2:Q16064,summary!A1066,olah!$B$2:B16064,summary!B1066,olah!$T$2:T16064,"On Time CO")</f>
        <v>21</v>
      </c>
      <c r="N1066">
        <f>COUNTIFS(olah!$Q1066:Q16064,summary!A1066,olah!$B1066:B16064,summary!B1066,olah!$N1066:N16064,summary!C1066,olah!$P1066:P16064,summary!D1066,olah!$T1066:T16064,"Overtime")</f>
        <v>0</v>
      </c>
      <c r="O1066">
        <f>COUNTIFS(olah!$Q$2:Q16064,summary!A1066,olah!$B$2:B16064,summary!B1066,olah!$T$2:T16064,"Overtime")</f>
        <v>0</v>
      </c>
      <c r="P1066">
        <f>COUNTIFS(olah!$Q1066:Q16064,summary!A1066,olah!$B1066:B16064,summary!B1066,olah!$N1066:N16064,summary!C1066,olah!$P1066:P16064,summary!D1066,olah!$T1066:T16064,"Early")</f>
        <v>0</v>
      </c>
      <c r="Q1066">
        <f>COUNTIFS(olah!$Q$2:Q16064,summary!A1066,olah!$B$2:B16064,summary!B1066,olah!$T$2:T16064,"Early")</f>
        <v>0</v>
      </c>
      <c r="R1066">
        <f>COUNTIFS(olah!$Q1066:Q16064,summary!A1066,olah!$B1066:B16064,summary!B1066,olah!$N1066:N16064,summary!C1066,olah!$P1066:P16064,summary!D1066,olah!$T1066:T16064,"NA CO")</f>
        <v>0</v>
      </c>
      <c r="S1066">
        <f>COUNTIFS(olah!$Q$2:Q16064,summary!A1066,olah!$B$2:B16064,summary!B1066,olah!$T$2:T16064,"NA CO")</f>
        <v>2</v>
      </c>
      <c r="T1066" t="str">
        <f>olah!R1066</f>
        <v>Attendance</v>
      </c>
      <c r="U1066" t="str">
        <f>IF(T1066="Permit", olah!T1066, "No Permit")</f>
        <v>No Permit</v>
      </c>
    </row>
    <row r="1067" spans="1:21" hidden="1" x14ac:dyDescent="0.3">
      <c r="A1067" s="23">
        <v>44561</v>
      </c>
      <c r="B1067" t="s">
        <v>277</v>
      </c>
      <c r="C1067" t="s">
        <v>28</v>
      </c>
      <c r="D1067" t="s">
        <v>7927</v>
      </c>
      <c r="E1067" t="str">
        <f>VLOOKUP(B1067,olah!$B:$P,2,0)</f>
        <v>2021-12-01</v>
      </c>
      <c r="F1067">
        <f>COUNTIFS(parameter!$J$4:$J$34,summary!A1067,parameter!$I$4:$I$34,"&gt;="&amp;summary!$E1067)</f>
        <v>31</v>
      </c>
      <c r="G1067">
        <f>COUNTIFS(olah!$Q1067:Q16065,summary!A1067,olah!$B1067:B16065,summary!B1067,olah!$N1067:N16065,summary!C1067,olah!$P1067:P16065,summary!D1067,olah!$S1067:S16065,"On Time")</f>
        <v>1</v>
      </c>
      <c r="H1067">
        <f>COUNTIFS(olah!$Q$2:Q16065,summary!A1067,olah!$B$2:B16065,summary!B1067,olah!$S$2:S16065,"On Time")</f>
        <v>23</v>
      </c>
      <c r="I1067">
        <f>COUNTIFS(olah!$Q1067:Q16065,summary!A1067,olah!$B1067:B16065,summary!B1067,olah!$N1067:N16065,summary!C1067,olah!$P1067:P16065,summary!D1067,olah!$S1067:S16065,"Late")</f>
        <v>0</v>
      </c>
      <c r="J1067">
        <f>COUNTIFS(olah!$Q$2:Q16065,summary!A1067,olah!$B$2:B16065,summary!B1067,olah!$S$2:S16065,"Late")</f>
        <v>0</v>
      </c>
      <c r="K1067">
        <f t="shared" si="16"/>
        <v>8</v>
      </c>
      <c r="L1067">
        <f>COUNTIFS(olah!$Q1067:Q16065,summary!A1067,olah!$B1067:B16065,summary!B1067,olah!$N1067:N16065,summary!C1067,olah!$P1067:P16065,summary!D1067,olah!$T1067:T16065,"On Time CO")</f>
        <v>1</v>
      </c>
      <c r="M1067">
        <f>COUNTIFS(olah!$Q$2:Q16065,summary!A1067,olah!$B$2:B16065,summary!B1067,olah!$T$2:T16065,"On Time CO")</f>
        <v>21</v>
      </c>
      <c r="N1067">
        <f>COUNTIFS(olah!$Q1067:Q16065,summary!A1067,olah!$B1067:B16065,summary!B1067,olah!$N1067:N16065,summary!C1067,olah!$P1067:P16065,summary!D1067,olah!$T1067:T16065,"Overtime")</f>
        <v>0</v>
      </c>
      <c r="O1067">
        <f>COUNTIFS(olah!$Q$2:Q16065,summary!A1067,olah!$B$2:B16065,summary!B1067,olah!$T$2:T16065,"Overtime")</f>
        <v>0</v>
      </c>
      <c r="P1067">
        <f>COUNTIFS(olah!$Q1067:Q16065,summary!A1067,olah!$B1067:B16065,summary!B1067,olah!$N1067:N16065,summary!C1067,olah!$P1067:P16065,summary!D1067,olah!$T1067:T16065,"Early")</f>
        <v>0</v>
      </c>
      <c r="Q1067">
        <f>COUNTIFS(olah!$Q$2:Q16065,summary!A1067,olah!$B$2:B16065,summary!B1067,olah!$T$2:T16065,"Early")</f>
        <v>0</v>
      </c>
      <c r="R1067">
        <f>COUNTIFS(olah!$Q1067:Q16065,summary!A1067,olah!$B1067:B16065,summary!B1067,olah!$N1067:N16065,summary!C1067,olah!$P1067:P16065,summary!D1067,olah!$T1067:T16065,"NA CO")</f>
        <v>0</v>
      </c>
      <c r="S1067">
        <f>COUNTIFS(olah!$Q$2:Q16065,summary!A1067,olah!$B$2:B16065,summary!B1067,olah!$T$2:T16065,"NA CO")</f>
        <v>2</v>
      </c>
      <c r="T1067" t="str">
        <f>olah!R1067</f>
        <v>Attendance</v>
      </c>
      <c r="U1067" t="str">
        <f>IF(T1067="Permit", olah!T1067, "No Permit")</f>
        <v>No Permit</v>
      </c>
    </row>
    <row r="1068" spans="1:21" hidden="1" x14ac:dyDescent="0.3">
      <c r="A1068" s="23">
        <v>44561</v>
      </c>
      <c r="B1068" t="s">
        <v>277</v>
      </c>
      <c r="C1068" t="s">
        <v>28</v>
      </c>
      <c r="D1068" t="s">
        <v>11610</v>
      </c>
      <c r="E1068" t="str">
        <f>VLOOKUP(B1068,olah!$B:$P,2,0)</f>
        <v>2021-12-01</v>
      </c>
      <c r="F1068">
        <f>COUNTIFS(parameter!$J$4:$J$34,summary!A1068,parameter!$I$4:$I$34,"&gt;="&amp;summary!$E1068)</f>
        <v>31</v>
      </c>
      <c r="G1068">
        <f>COUNTIFS(olah!$Q1068:Q16066,summary!A1068,olah!$B1068:B16066,summary!B1068,olah!$N1068:N16066,summary!C1068,olah!$P1068:P16066,summary!D1068,olah!$S1068:S16066,"On Time")</f>
        <v>1</v>
      </c>
      <c r="H1068">
        <f>COUNTIFS(olah!$Q$2:Q16066,summary!A1068,olah!$B$2:B16066,summary!B1068,olah!$S$2:S16066,"On Time")</f>
        <v>23</v>
      </c>
      <c r="I1068">
        <f>COUNTIFS(olah!$Q1068:Q16066,summary!A1068,olah!$B1068:B16066,summary!B1068,olah!$N1068:N16066,summary!C1068,olah!$P1068:P16066,summary!D1068,olah!$S1068:S16066,"Late")</f>
        <v>0</v>
      </c>
      <c r="J1068">
        <f>COUNTIFS(olah!$Q$2:Q16066,summary!A1068,olah!$B$2:B16066,summary!B1068,olah!$S$2:S16066,"Late")</f>
        <v>0</v>
      </c>
      <c r="K1068">
        <f t="shared" si="16"/>
        <v>8</v>
      </c>
      <c r="L1068">
        <f>COUNTIFS(olah!$Q1068:Q16066,summary!A1068,olah!$B1068:B16066,summary!B1068,olah!$N1068:N16066,summary!C1068,olah!$P1068:P16066,summary!D1068,olah!$T1068:T16066,"On Time CO")</f>
        <v>1</v>
      </c>
      <c r="M1068">
        <f>COUNTIFS(olah!$Q$2:Q16066,summary!A1068,olah!$B$2:B16066,summary!B1068,olah!$T$2:T16066,"On Time CO")</f>
        <v>21</v>
      </c>
      <c r="N1068">
        <f>COUNTIFS(olah!$Q1068:Q16066,summary!A1068,olah!$B1068:B16066,summary!B1068,olah!$N1068:N16066,summary!C1068,olah!$P1068:P16066,summary!D1068,olah!$T1068:T16066,"Overtime")</f>
        <v>0</v>
      </c>
      <c r="O1068">
        <f>COUNTIFS(olah!$Q$2:Q16066,summary!A1068,olah!$B$2:B16066,summary!B1068,olah!$T$2:T16066,"Overtime")</f>
        <v>0</v>
      </c>
      <c r="P1068">
        <f>COUNTIFS(olah!$Q1068:Q16066,summary!A1068,olah!$B1068:B16066,summary!B1068,olah!$N1068:N16066,summary!C1068,olah!$P1068:P16066,summary!D1068,olah!$T1068:T16066,"Early")</f>
        <v>0</v>
      </c>
      <c r="Q1068">
        <f>COUNTIFS(olah!$Q$2:Q16066,summary!A1068,olah!$B$2:B16066,summary!B1068,olah!$T$2:T16066,"Early")</f>
        <v>0</v>
      </c>
      <c r="R1068">
        <f>COUNTIFS(olah!$Q1068:Q16066,summary!A1068,olah!$B1068:B16066,summary!B1068,olah!$N1068:N16066,summary!C1068,olah!$P1068:P16066,summary!D1068,olah!$T1068:T16066,"NA CO")</f>
        <v>0</v>
      </c>
      <c r="S1068">
        <f>COUNTIFS(olah!$Q$2:Q16066,summary!A1068,olah!$B$2:B16066,summary!B1068,olah!$T$2:T16066,"NA CO")</f>
        <v>2</v>
      </c>
      <c r="T1068" t="str">
        <f>olah!R1068</f>
        <v>Attendance</v>
      </c>
      <c r="U1068" t="str">
        <f>IF(T1068="Permit", olah!T1068, "No Permit")</f>
        <v>No Permit</v>
      </c>
    </row>
    <row r="1069" spans="1:21" hidden="1" x14ac:dyDescent="0.3">
      <c r="A1069" s="23">
        <v>44561</v>
      </c>
      <c r="B1069" t="s">
        <v>277</v>
      </c>
      <c r="C1069" t="s">
        <v>4921</v>
      </c>
      <c r="D1069" t="s">
        <v>9025</v>
      </c>
      <c r="E1069" t="str">
        <f>VLOOKUP(B1069,olah!$B:$P,2,0)</f>
        <v>2021-12-01</v>
      </c>
      <c r="F1069">
        <f>COUNTIFS(parameter!$J$4:$J$34,summary!A1069,parameter!$I$4:$I$34,"&gt;="&amp;summary!$E1069)</f>
        <v>31</v>
      </c>
      <c r="G1069">
        <f>COUNTIFS(olah!$Q1069:Q16067,summary!A1069,olah!$B1069:B16067,summary!B1069,olah!$N1069:N16067,summary!C1069,olah!$P1069:P16067,summary!D1069,olah!$S1069:S16067,"On Time")</f>
        <v>1</v>
      </c>
      <c r="H1069">
        <f>COUNTIFS(olah!$Q$2:Q16067,summary!A1069,olah!$B$2:B16067,summary!B1069,olah!$S$2:S16067,"On Time")</f>
        <v>23</v>
      </c>
      <c r="I1069">
        <f>COUNTIFS(olah!$Q1069:Q16067,summary!A1069,olah!$B1069:B16067,summary!B1069,olah!$N1069:N16067,summary!C1069,olah!$P1069:P16067,summary!D1069,olah!$S1069:S16067,"Late")</f>
        <v>0</v>
      </c>
      <c r="J1069">
        <f>COUNTIFS(olah!$Q$2:Q16067,summary!A1069,olah!$B$2:B16067,summary!B1069,olah!$S$2:S16067,"Late")</f>
        <v>0</v>
      </c>
      <c r="K1069">
        <f t="shared" si="16"/>
        <v>8</v>
      </c>
      <c r="L1069">
        <f>COUNTIFS(olah!$Q1069:Q16067,summary!A1069,olah!$B1069:B16067,summary!B1069,olah!$N1069:N16067,summary!C1069,olah!$P1069:P16067,summary!D1069,olah!$T1069:T16067,"On Time CO")</f>
        <v>1</v>
      </c>
      <c r="M1069">
        <f>COUNTIFS(olah!$Q$2:Q16067,summary!A1069,olah!$B$2:B16067,summary!B1069,olah!$T$2:T16067,"On Time CO")</f>
        <v>21</v>
      </c>
      <c r="N1069">
        <f>COUNTIFS(olah!$Q1069:Q16067,summary!A1069,olah!$B1069:B16067,summary!B1069,olah!$N1069:N16067,summary!C1069,olah!$P1069:P16067,summary!D1069,olah!$T1069:T16067,"Overtime")</f>
        <v>0</v>
      </c>
      <c r="O1069">
        <f>COUNTIFS(olah!$Q$2:Q16067,summary!A1069,olah!$B$2:B16067,summary!B1069,olah!$T$2:T16067,"Overtime")</f>
        <v>0</v>
      </c>
      <c r="P1069">
        <f>COUNTIFS(olah!$Q1069:Q16067,summary!A1069,olah!$B1069:B16067,summary!B1069,olah!$N1069:N16067,summary!C1069,olah!$P1069:P16067,summary!D1069,olah!$T1069:T16067,"Early")</f>
        <v>0</v>
      </c>
      <c r="Q1069">
        <f>COUNTIFS(olah!$Q$2:Q16067,summary!A1069,olah!$B$2:B16067,summary!B1069,olah!$T$2:T16067,"Early")</f>
        <v>0</v>
      </c>
      <c r="R1069">
        <f>COUNTIFS(olah!$Q1069:Q16067,summary!A1069,olah!$B1069:B16067,summary!B1069,olah!$N1069:N16067,summary!C1069,olah!$P1069:P16067,summary!D1069,olah!$T1069:T16067,"NA CO")</f>
        <v>0</v>
      </c>
      <c r="S1069">
        <f>COUNTIFS(olah!$Q$2:Q16067,summary!A1069,olah!$B$2:B16067,summary!B1069,olah!$T$2:T16067,"NA CO")</f>
        <v>2</v>
      </c>
      <c r="T1069" t="str">
        <f>olah!R1069</f>
        <v>Daily Journey</v>
      </c>
      <c r="U1069" t="str">
        <f>IF(T1069="Permit", olah!T1069, "No Permit")</f>
        <v>No Permit</v>
      </c>
    </row>
    <row r="1070" spans="1:21" hidden="1" x14ac:dyDescent="0.3">
      <c r="A1070" s="23">
        <v>44561</v>
      </c>
      <c r="B1070" t="s">
        <v>277</v>
      </c>
      <c r="C1070" t="s">
        <v>28</v>
      </c>
      <c r="D1070" t="s">
        <v>10214</v>
      </c>
      <c r="E1070" t="str">
        <f>VLOOKUP(B1070,olah!$B:$P,2,0)</f>
        <v>2021-12-01</v>
      </c>
      <c r="F1070">
        <f>COUNTIFS(parameter!$J$4:$J$34,summary!A1070,parameter!$I$4:$I$34,"&gt;="&amp;summary!$E1070)</f>
        <v>31</v>
      </c>
      <c r="G1070">
        <f>COUNTIFS(olah!$Q1070:Q16068,summary!A1070,olah!$B1070:B16068,summary!B1070,olah!$N1070:N16068,summary!C1070,olah!$P1070:P16068,summary!D1070,olah!$S1070:S16068,"On Time")</f>
        <v>1</v>
      </c>
      <c r="H1070">
        <f>COUNTIFS(olah!$Q$2:Q16068,summary!A1070,olah!$B$2:B16068,summary!B1070,olah!$S$2:S16068,"On Time")</f>
        <v>23</v>
      </c>
      <c r="I1070">
        <f>COUNTIFS(olah!$Q1070:Q16068,summary!A1070,olah!$B1070:B16068,summary!B1070,olah!$N1070:N16068,summary!C1070,olah!$P1070:P16068,summary!D1070,olah!$S1070:S16068,"Late")</f>
        <v>0</v>
      </c>
      <c r="J1070">
        <f>COUNTIFS(olah!$Q$2:Q16068,summary!A1070,olah!$B$2:B16068,summary!B1070,olah!$S$2:S16068,"Late")</f>
        <v>0</v>
      </c>
      <c r="K1070">
        <f t="shared" si="16"/>
        <v>8</v>
      </c>
      <c r="L1070">
        <f>COUNTIFS(olah!$Q1070:Q16068,summary!A1070,olah!$B1070:B16068,summary!B1070,olah!$N1070:N16068,summary!C1070,olah!$P1070:P16068,summary!D1070,olah!$T1070:T16068,"On Time CO")</f>
        <v>1</v>
      </c>
      <c r="M1070">
        <f>COUNTIFS(olah!$Q$2:Q16068,summary!A1070,olah!$B$2:B16068,summary!B1070,olah!$T$2:T16068,"On Time CO")</f>
        <v>21</v>
      </c>
      <c r="N1070">
        <f>COUNTIFS(olah!$Q1070:Q16068,summary!A1070,olah!$B1070:B16068,summary!B1070,olah!$N1070:N16068,summary!C1070,olah!$P1070:P16068,summary!D1070,olah!$T1070:T16068,"Overtime")</f>
        <v>0</v>
      </c>
      <c r="O1070">
        <f>COUNTIFS(olah!$Q$2:Q16068,summary!A1070,olah!$B$2:B16068,summary!B1070,olah!$T$2:T16068,"Overtime")</f>
        <v>0</v>
      </c>
      <c r="P1070">
        <f>COUNTIFS(olah!$Q1070:Q16068,summary!A1070,olah!$B1070:B16068,summary!B1070,olah!$N1070:N16068,summary!C1070,olah!$P1070:P16068,summary!D1070,olah!$T1070:T16068,"Early")</f>
        <v>0</v>
      </c>
      <c r="Q1070">
        <f>COUNTIFS(olah!$Q$2:Q16068,summary!A1070,olah!$B$2:B16068,summary!B1070,olah!$T$2:T16068,"Early")</f>
        <v>0</v>
      </c>
      <c r="R1070">
        <f>COUNTIFS(olah!$Q1070:Q16068,summary!A1070,olah!$B1070:B16068,summary!B1070,olah!$N1070:N16068,summary!C1070,olah!$P1070:P16068,summary!D1070,olah!$T1070:T16068,"NA CO")</f>
        <v>0</v>
      </c>
      <c r="S1070">
        <f>COUNTIFS(olah!$Q$2:Q16068,summary!A1070,olah!$B$2:B16068,summary!B1070,olah!$T$2:T16068,"NA CO")</f>
        <v>2</v>
      </c>
      <c r="T1070" t="str">
        <f>olah!R1070</f>
        <v>Attendance</v>
      </c>
      <c r="U1070" t="str">
        <f>IF(T1070="Permit", olah!T1070, "No Permit")</f>
        <v>No Permit</v>
      </c>
    </row>
    <row r="1071" spans="1:21" hidden="1" x14ac:dyDescent="0.3">
      <c r="A1071" s="23">
        <v>44561</v>
      </c>
      <c r="B1071" t="s">
        <v>277</v>
      </c>
      <c r="C1071" t="s">
        <v>28</v>
      </c>
      <c r="D1071" t="s">
        <v>7814</v>
      </c>
      <c r="E1071" t="str">
        <f>VLOOKUP(B1071,olah!$B:$P,2,0)</f>
        <v>2021-12-01</v>
      </c>
      <c r="F1071">
        <f>COUNTIFS(parameter!$J$4:$J$34,summary!A1071,parameter!$I$4:$I$34,"&gt;="&amp;summary!$E1071)</f>
        <v>31</v>
      </c>
      <c r="G1071">
        <f>COUNTIFS(olah!$Q1071:Q16069,summary!A1071,olah!$B1071:B16069,summary!B1071,olah!$N1071:N16069,summary!C1071,olah!$P1071:P16069,summary!D1071,olah!$S1071:S16069,"On Time")</f>
        <v>1</v>
      </c>
      <c r="H1071">
        <f>COUNTIFS(olah!$Q$2:Q16069,summary!A1071,olah!$B$2:B16069,summary!B1071,olah!$S$2:S16069,"On Time")</f>
        <v>23</v>
      </c>
      <c r="I1071">
        <f>COUNTIFS(olah!$Q1071:Q16069,summary!A1071,olah!$B1071:B16069,summary!B1071,olah!$N1071:N16069,summary!C1071,olah!$P1071:P16069,summary!D1071,olah!$S1071:S16069,"Late")</f>
        <v>0</v>
      </c>
      <c r="J1071">
        <f>COUNTIFS(olah!$Q$2:Q16069,summary!A1071,olah!$B$2:B16069,summary!B1071,olah!$S$2:S16069,"Late")</f>
        <v>0</v>
      </c>
      <c r="K1071">
        <f t="shared" si="16"/>
        <v>8</v>
      </c>
      <c r="L1071">
        <f>COUNTIFS(olah!$Q1071:Q16069,summary!A1071,olah!$B1071:B16069,summary!B1071,olah!$N1071:N16069,summary!C1071,olah!$P1071:P16069,summary!D1071,olah!$T1071:T16069,"On Time CO")</f>
        <v>1</v>
      </c>
      <c r="M1071">
        <f>COUNTIFS(olah!$Q$2:Q16069,summary!A1071,olah!$B$2:B16069,summary!B1071,olah!$T$2:T16069,"On Time CO")</f>
        <v>21</v>
      </c>
      <c r="N1071">
        <f>COUNTIFS(olah!$Q1071:Q16069,summary!A1071,olah!$B1071:B16069,summary!B1071,olah!$N1071:N16069,summary!C1071,olah!$P1071:P16069,summary!D1071,olah!$T1071:T16069,"Overtime")</f>
        <v>0</v>
      </c>
      <c r="O1071">
        <f>COUNTIFS(olah!$Q$2:Q16069,summary!A1071,olah!$B$2:B16069,summary!B1071,olah!$T$2:T16069,"Overtime")</f>
        <v>0</v>
      </c>
      <c r="P1071">
        <f>COUNTIFS(olah!$Q1071:Q16069,summary!A1071,olah!$B1071:B16069,summary!B1071,olah!$N1071:N16069,summary!C1071,olah!$P1071:P16069,summary!D1071,olah!$T1071:T16069,"Early")</f>
        <v>0</v>
      </c>
      <c r="Q1071">
        <f>COUNTIFS(olah!$Q$2:Q16069,summary!A1071,olah!$B$2:B16069,summary!B1071,olah!$T$2:T16069,"Early")</f>
        <v>0</v>
      </c>
      <c r="R1071">
        <f>COUNTIFS(olah!$Q1071:Q16069,summary!A1071,olah!$B1071:B16069,summary!B1071,olah!$N1071:N16069,summary!C1071,olah!$P1071:P16069,summary!D1071,olah!$T1071:T16069,"NA CO")</f>
        <v>0</v>
      </c>
      <c r="S1071">
        <f>COUNTIFS(olah!$Q$2:Q16069,summary!A1071,olah!$B$2:B16069,summary!B1071,olah!$T$2:T16069,"NA CO")</f>
        <v>2</v>
      </c>
      <c r="T1071" t="str">
        <f>olah!R1071</f>
        <v>Attendance</v>
      </c>
      <c r="U1071" t="str">
        <f>IF(T1071="Permit", olah!T1071, "No Permit")</f>
        <v>No Permit</v>
      </c>
    </row>
    <row r="1072" spans="1:21" hidden="1" x14ac:dyDescent="0.3">
      <c r="A1072" s="23">
        <v>44561</v>
      </c>
      <c r="B1072" t="s">
        <v>284</v>
      </c>
      <c r="C1072" t="s">
        <v>184</v>
      </c>
      <c r="D1072" t="s">
        <v>1390</v>
      </c>
      <c r="E1072" t="str">
        <f>VLOOKUP(B1072,olah!$B:$P,2,0)</f>
        <v>2021-12-01</v>
      </c>
      <c r="F1072">
        <f>COUNTIFS(parameter!$J$4:$J$34,summary!A1072,parameter!$I$4:$I$34,"&gt;="&amp;summary!$E1072)</f>
        <v>31</v>
      </c>
      <c r="G1072">
        <f>COUNTIFS(olah!$Q1072:Q16070,summary!A1072,olah!$B1072:B16070,summary!B1072,olah!$N1072:N16070,summary!C1072,olah!$P1072:P16070,summary!D1072,olah!$S1072:S16070,"On Time")</f>
        <v>1</v>
      </c>
      <c r="H1072">
        <f>COUNTIFS(olah!$Q$2:Q16070,summary!A1072,olah!$B$2:B16070,summary!B1072,olah!$S$2:S16070,"On Time")</f>
        <v>18</v>
      </c>
      <c r="I1072">
        <f>COUNTIFS(olah!$Q1072:Q16070,summary!A1072,olah!$B1072:B16070,summary!B1072,olah!$N1072:N16070,summary!C1072,olah!$P1072:P16070,summary!D1072,olah!$S1072:S16070,"Late")</f>
        <v>0</v>
      </c>
      <c r="J1072">
        <f>COUNTIFS(olah!$Q$2:Q16070,summary!A1072,olah!$B$2:B16070,summary!B1072,olah!$S$2:S16070,"Late")</f>
        <v>0</v>
      </c>
      <c r="K1072">
        <f t="shared" si="16"/>
        <v>13</v>
      </c>
      <c r="L1072">
        <f>COUNTIFS(olah!$Q1072:Q16070,summary!A1072,olah!$B1072:B16070,summary!B1072,olah!$N1072:N16070,summary!C1072,olah!$P1072:P16070,summary!D1072,olah!$T1072:T16070,"On Time CO")</f>
        <v>1</v>
      </c>
      <c r="M1072">
        <f>COUNTIFS(olah!$Q$2:Q16070,summary!A1072,olah!$B$2:B16070,summary!B1072,olah!$T$2:T16070,"On Time CO")</f>
        <v>16</v>
      </c>
      <c r="N1072">
        <f>COUNTIFS(olah!$Q1072:Q16070,summary!A1072,olah!$B1072:B16070,summary!B1072,olah!$N1072:N16070,summary!C1072,olah!$P1072:P16070,summary!D1072,olah!$T1072:T16070,"Overtime")</f>
        <v>0</v>
      </c>
      <c r="O1072">
        <f>COUNTIFS(olah!$Q$2:Q16070,summary!A1072,olah!$B$2:B16070,summary!B1072,olah!$T$2:T16070,"Overtime")</f>
        <v>0</v>
      </c>
      <c r="P1072">
        <f>COUNTIFS(olah!$Q1072:Q16070,summary!A1072,olah!$B1072:B16070,summary!B1072,olah!$N1072:N16070,summary!C1072,olah!$P1072:P16070,summary!D1072,olah!$T1072:T16070,"Early")</f>
        <v>0</v>
      </c>
      <c r="Q1072">
        <f>COUNTIFS(olah!$Q$2:Q16070,summary!A1072,olah!$B$2:B16070,summary!B1072,olah!$T$2:T16070,"Early")</f>
        <v>1</v>
      </c>
      <c r="R1072">
        <f>COUNTIFS(olah!$Q1072:Q16070,summary!A1072,olah!$B1072:B16070,summary!B1072,olah!$N1072:N16070,summary!C1072,olah!$P1072:P16070,summary!D1072,olah!$T1072:T16070,"NA CO")</f>
        <v>0</v>
      </c>
      <c r="S1072">
        <f>COUNTIFS(olah!$Q$2:Q16070,summary!A1072,olah!$B$2:B16070,summary!B1072,olah!$T$2:T16070,"NA CO")</f>
        <v>1</v>
      </c>
      <c r="T1072" t="str">
        <f>olah!R1072</f>
        <v>Attendance</v>
      </c>
      <c r="U1072" t="str">
        <f>IF(T1072="Permit", olah!T1072, "No Permit")</f>
        <v>No Permit</v>
      </c>
    </row>
    <row r="1073" spans="1:21" hidden="1" x14ac:dyDescent="0.3">
      <c r="A1073" s="23">
        <v>44561</v>
      </c>
      <c r="B1073" t="s">
        <v>284</v>
      </c>
      <c r="C1073" t="s">
        <v>184</v>
      </c>
      <c r="D1073" t="s">
        <v>5935</v>
      </c>
      <c r="E1073" t="str">
        <f>VLOOKUP(B1073,olah!$B:$P,2,0)</f>
        <v>2021-12-01</v>
      </c>
      <c r="F1073">
        <f>COUNTIFS(parameter!$J$4:$J$34,summary!A1073,parameter!$I$4:$I$34,"&gt;="&amp;summary!$E1073)</f>
        <v>31</v>
      </c>
      <c r="G1073">
        <f>COUNTIFS(olah!$Q1073:Q16071,summary!A1073,olah!$B1073:B16071,summary!B1073,olah!$N1073:N16071,summary!C1073,olah!$P1073:P16071,summary!D1073,olah!$S1073:S16071,"On Time")</f>
        <v>1</v>
      </c>
      <c r="H1073">
        <f>COUNTIFS(olah!$Q$2:Q16071,summary!A1073,olah!$B$2:B16071,summary!B1073,olah!$S$2:S16071,"On Time")</f>
        <v>18</v>
      </c>
      <c r="I1073">
        <f>COUNTIFS(olah!$Q1073:Q16071,summary!A1073,olah!$B1073:B16071,summary!B1073,olah!$N1073:N16071,summary!C1073,olah!$P1073:P16071,summary!D1073,olah!$S1073:S16071,"Late")</f>
        <v>0</v>
      </c>
      <c r="J1073">
        <f>COUNTIFS(olah!$Q$2:Q16071,summary!A1073,olah!$B$2:B16071,summary!B1073,olah!$S$2:S16071,"Late")</f>
        <v>0</v>
      </c>
      <c r="K1073">
        <f t="shared" si="16"/>
        <v>13</v>
      </c>
      <c r="L1073">
        <f>COUNTIFS(olah!$Q1073:Q16071,summary!A1073,olah!$B1073:B16071,summary!B1073,olah!$N1073:N16071,summary!C1073,olah!$P1073:P16071,summary!D1073,olah!$T1073:T16071,"On Time CO")</f>
        <v>1</v>
      </c>
      <c r="M1073">
        <f>COUNTIFS(olah!$Q$2:Q16071,summary!A1073,olah!$B$2:B16071,summary!B1073,olah!$T$2:T16071,"On Time CO")</f>
        <v>16</v>
      </c>
      <c r="N1073">
        <f>COUNTIFS(olah!$Q1073:Q16071,summary!A1073,olah!$B1073:B16071,summary!B1073,olah!$N1073:N16071,summary!C1073,olah!$P1073:P16071,summary!D1073,olah!$T1073:T16071,"Overtime")</f>
        <v>0</v>
      </c>
      <c r="O1073">
        <f>COUNTIFS(olah!$Q$2:Q16071,summary!A1073,olah!$B$2:B16071,summary!B1073,olah!$T$2:T16071,"Overtime")</f>
        <v>0</v>
      </c>
      <c r="P1073">
        <f>COUNTIFS(olah!$Q1073:Q16071,summary!A1073,olah!$B1073:B16071,summary!B1073,olah!$N1073:N16071,summary!C1073,olah!$P1073:P16071,summary!D1073,olah!$T1073:T16071,"Early")</f>
        <v>0</v>
      </c>
      <c r="Q1073">
        <f>COUNTIFS(olah!$Q$2:Q16071,summary!A1073,olah!$B$2:B16071,summary!B1073,olah!$T$2:T16071,"Early")</f>
        <v>1</v>
      </c>
      <c r="R1073">
        <f>COUNTIFS(olah!$Q1073:Q16071,summary!A1073,olah!$B1073:B16071,summary!B1073,olah!$N1073:N16071,summary!C1073,olah!$P1073:P16071,summary!D1073,olah!$T1073:T16071,"NA CO")</f>
        <v>0</v>
      </c>
      <c r="S1073">
        <f>COUNTIFS(olah!$Q$2:Q16071,summary!A1073,olah!$B$2:B16071,summary!B1073,olah!$T$2:T16071,"NA CO")</f>
        <v>1</v>
      </c>
      <c r="T1073" t="str">
        <f>olah!R1073</f>
        <v>Attendance</v>
      </c>
      <c r="U1073" t="str">
        <f>IF(T1073="Permit", olah!T1073, "No Permit")</f>
        <v>No Permit</v>
      </c>
    </row>
    <row r="1074" spans="1:21" hidden="1" x14ac:dyDescent="0.3">
      <c r="A1074" s="23">
        <v>44561</v>
      </c>
      <c r="B1074" t="s">
        <v>284</v>
      </c>
      <c r="C1074" t="s">
        <v>184</v>
      </c>
      <c r="D1074" t="s">
        <v>11600</v>
      </c>
      <c r="E1074" t="str">
        <f>VLOOKUP(B1074,olah!$B:$P,2,0)</f>
        <v>2021-12-01</v>
      </c>
      <c r="F1074">
        <f>COUNTIFS(parameter!$J$4:$J$34,summary!A1074,parameter!$I$4:$I$34,"&gt;="&amp;summary!$E1074)</f>
        <v>31</v>
      </c>
      <c r="G1074">
        <f>COUNTIFS(olah!$Q1074:Q16072,summary!A1074,olah!$B1074:B16072,summary!B1074,olah!$N1074:N16072,summary!C1074,olah!$P1074:P16072,summary!D1074,olah!$S1074:S16072,"On Time")</f>
        <v>1</v>
      </c>
      <c r="H1074">
        <f>COUNTIFS(olah!$Q$2:Q16072,summary!A1074,olah!$B$2:B16072,summary!B1074,olah!$S$2:S16072,"On Time")</f>
        <v>18</v>
      </c>
      <c r="I1074">
        <f>COUNTIFS(olah!$Q1074:Q16072,summary!A1074,olah!$B1074:B16072,summary!B1074,olah!$N1074:N16072,summary!C1074,olah!$P1074:P16072,summary!D1074,olah!$S1074:S16072,"Late")</f>
        <v>0</v>
      </c>
      <c r="J1074">
        <f>COUNTIFS(olah!$Q$2:Q16072,summary!A1074,olah!$B$2:B16072,summary!B1074,olah!$S$2:S16072,"Late")</f>
        <v>0</v>
      </c>
      <c r="K1074">
        <f t="shared" si="16"/>
        <v>13</v>
      </c>
      <c r="L1074">
        <f>COUNTIFS(olah!$Q1074:Q16072,summary!A1074,olah!$B1074:B16072,summary!B1074,olah!$N1074:N16072,summary!C1074,olah!$P1074:P16072,summary!D1074,olah!$T1074:T16072,"On Time CO")</f>
        <v>1</v>
      </c>
      <c r="M1074">
        <f>COUNTIFS(olah!$Q$2:Q16072,summary!A1074,olah!$B$2:B16072,summary!B1074,olah!$T$2:T16072,"On Time CO")</f>
        <v>16</v>
      </c>
      <c r="N1074">
        <f>COUNTIFS(olah!$Q1074:Q16072,summary!A1074,olah!$B1074:B16072,summary!B1074,olah!$N1074:N16072,summary!C1074,olah!$P1074:P16072,summary!D1074,olah!$T1074:T16072,"Overtime")</f>
        <v>0</v>
      </c>
      <c r="O1074">
        <f>COUNTIFS(olah!$Q$2:Q16072,summary!A1074,olah!$B$2:B16072,summary!B1074,olah!$T$2:T16072,"Overtime")</f>
        <v>0</v>
      </c>
      <c r="P1074">
        <f>COUNTIFS(olah!$Q1074:Q16072,summary!A1074,olah!$B1074:B16072,summary!B1074,olah!$N1074:N16072,summary!C1074,olah!$P1074:P16072,summary!D1074,olah!$T1074:T16072,"Early")</f>
        <v>0</v>
      </c>
      <c r="Q1074">
        <f>COUNTIFS(olah!$Q$2:Q16072,summary!A1074,olah!$B$2:B16072,summary!B1074,olah!$T$2:T16072,"Early")</f>
        <v>1</v>
      </c>
      <c r="R1074">
        <f>COUNTIFS(olah!$Q1074:Q16072,summary!A1074,olah!$B1074:B16072,summary!B1074,olah!$N1074:N16072,summary!C1074,olah!$P1074:P16072,summary!D1074,olah!$T1074:T16072,"NA CO")</f>
        <v>0</v>
      </c>
      <c r="S1074">
        <f>COUNTIFS(olah!$Q$2:Q16072,summary!A1074,olah!$B$2:B16072,summary!B1074,olah!$T$2:T16072,"NA CO")</f>
        <v>1</v>
      </c>
      <c r="T1074" t="str">
        <f>olah!R1074</f>
        <v>Attendance</v>
      </c>
      <c r="U1074" t="str">
        <f>IF(T1074="Permit", olah!T1074, "No Permit")</f>
        <v>No Permit</v>
      </c>
    </row>
    <row r="1075" spans="1:21" hidden="1" x14ac:dyDescent="0.3">
      <c r="A1075" s="23">
        <v>44561</v>
      </c>
      <c r="B1075" t="s">
        <v>284</v>
      </c>
      <c r="C1075" t="s">
        <v>184</v>
      </c>
      <c r="D1075" t="s">
        <v>11601</v>
      </c>
      <c r="E1075" t="str">
        <f>VLOOKUP(B1075,olah!$B:$P,2,0)</f>
        <v>2021-12-01</v>
      </c>
      <c r="F1075">
        <f>COUNTIFS(parameter!$J$4:$J$34,summary!A1075,parameter!$I$4:$I$34,"&gt;="&amp;summary!$E1075)</f>
        <v>31</v>
      </c>
      <c r="G1075">
        <f>COUNTIFS(olah!$Q1075:Q16073,summary!A1075,olah!$B1075:B16073,summary!B1075,olah!$N1075:N16073,summary!C1075,olah!$P1075:P16073,summary!D1075,olah!$S1075:S16073,"On Time")</f>
        <v>1</v>
      </c>
      <c r="H1075">
        <f>COUNTIFS(olah!$Q$2:Q16073,summary!A1075,olah!$B$2:B16073,summary!B1075,olah!$S$2:S16073,"On Time")</f>
        <v>18</v>
      </c>
      <c r="I1075">
        <f>COUNTIFS(olah!$Q1075:Q16073,summary!A1075,olah!$B1075:B16073,summary!B1075,olah!$N1075:N16073,summary!C1075,olah!$P1075:P16073,summary!D1075,olah!$S1075:S16073,"Late")</f>
        <v>0</v>
      </c>
      <c r="J1075">
        <f>COUNTIFS(olah!$Q$2:Q16073,summary!A1075,olah!$B$2:B16073,summary!B1075,olah!$S$2:S16073,"Late")</f>
        <v>0</v>
      </c>
      <c r="K1075">
        <f t="shared" si="16"/>
        <v>13</v>
      </c>
      <c r="L1075">
        <f>COUNTIFS(olah!$Q1075:Q16073,summary!A1075,olah!$B1075:B16073,summary!B1075,olah!$N1075:N16073,summary!C1075,olah!$P1075:P16073,summary!D1075,olah!$T1075:T16073,"On Time CO")</f>
        <v>1</v>
      </c>
      <c r="M1075">
        <f>COUNTIFS(olah!$Q$2:Q16073,summary!A1075,olah!$B$2:B16073,summary!B1075,olah!$T$2:T16073,"On Time CO")</f>
        <v>16</v>
      </c>
      <c r="N1075">
        <f>COUNTIFS(olah!$Q1075:Q16073,summary!A1075,olah!$B1075:B16073,summary!B1075,olah!$N1075:N16073,summary!C1075,olah!$P1075:P16073,summary!D1075,olah!$T1075:T16073,"Overtime")</f>
        <v>0</v>
      </c>
      <c r="O1075">
        <f>COUNTIFS(olah!$Q$2:Q16073,summary!A1075,olah!$B$2:B16073,summary!B1075,olah!$T$2:T16073,"Overtime")</f>
        <v>0</v>
      </c>
      <c r="P1075">
        <f>COUNTIFS(olah!$Q1075:Q16073,summary!A1075,olah!$B1075:B16073,summary!B1075,olah!$N1075:N16073,summary!C1075,olah!$P1075:P16073,summary!D1075,olah!$T1075:T16073,"Early")</f>
        <v>0</v>
      </c>
      <c r="Q1075">
        <f>COUNTIFS(olah!$Q$2:Q16073,summary!A1075,olah!$B$2:B16073,summary!B1075,olah!$T$2:T16073,"Early")</f>
        <v>1</v>
      </c>
      <c r="R1075">
        <f>COUNTIFS(olah!$Q1075:Q16073,summary!A1075,olah!$B1075:B16073,summary!B1075,olah!$N1075:N16073,summary!C1075,olah!$P1075:P16073,summary!D1075,olah!$T1075:T16073,"NA CO")</f>
        <v>0</v>
      </c>
      <c r="S1075">
        <f>COUNTIFS(olah!$Q$2:Q16073,summary!A1075,olah!$B$2:B16073,summary!B1075,olah!$T$2:T16073,"NA CO")</f>
        <v>1</v>
      </c>
      <c r="T1075" t="str">
        <f>olah!R1075</f>
        <v>Attendance</v>
      </c>
      <c r="U1075" t="str">
        <f>IF(T1075="Permit", olah!T1075, "No Permit")</f>
        <v>No Permit</v>
      </c>
    </row>
    <row r="1076" spans="1:21" hidden="1" x14ac:dyDescent="0.3">
      <c r="A1076" s="23">
        <v>44561</v>
      </c>
      <c r="B1076" t="s">
        <v>284</v>
      </c>
      <c r="C1076" t="s">
        <v>184</v>
      </c>
      <c r="D1076" t="s">
        <v>6082</v>
      </c>
      <c r="E1076" t="str">
        <f>VLOOKUP(B1076,olah!$B:$P,2,0)</f>
        <v>2021-12-01</v>
      </c>
      <c r="F1076">
        <f>COUNTIFS(parameter!$J$4:$J$34,summary!A1076,parameter!$I$4:$I$34,"&gt;="&amp;summary!$E1076)</f>
        <v>31</v>
      </c>
      <c r="G1076">
        <f>COUNTIFS(olah!$Q1076:Q16074,summary!A1076,olah!$B1076:B16074,summary!B1076,olah!$N1076:N16074,summary!C1076,olah!$P1076:P16074,summary!D1076,olah!$S1076:S16074,"On Time")</f>
        <v>1</v>
      </c>
      <c r="H1076">
        <f>COUNTIFS(olah!$Q$2:Q16074,summary!A1076,olah!$B$2:B16074,summary!B1076,olah!$S$2:S16074,"On Time")</f>
        <v>18</v>
      </c>
      <c r="I1076">
        <f>COUNTIFS(olah!$Q1076:Q16074,summary!A1076,olah!$B1076:B16074,summary!B1076,olah!$N1076:N16074,summary!C1076,olah!$P1076:P16074,summary!D1076,olah!$S1076:S16074,"Late")</f>
        <v>0</v>
      </c>
      <c r="J1076">
        <f>COUNTIFS(olah!$Q$2:Q16074,summary!A1076,olah!$B$2:B16074,summary!B1076,olah!$S$2:S16074,"Late")</f>
        <v>0</v>
      </c>
      <c r="K1076">
        <f t="shared" si="16"/>
        <v>13</v>
      </c>
      <c r="L1076">
        <f>COUNTIFS(olah!$Q1076:Q16074,summary!A1076,olah!$B1076:B16074,summary!B1076,olah!$N1076:N16074,summary!C1076,olah!$P1076:P16074,summary!D1076,olah!$T1076:T16074,"On Time CO")</f>
        <v>1</v>
      </c>
      <c r="M1076">
        <f>COUNTIFS(olah!$Q$2:Q16074,summary!A1076,olah!$B$2:B16074,summary!B1076,olah!$T$2:T16074,"On Time CO")</f>
        <v>16</v>
      </c>
      <c r="N1076">
        <f>COUNTIFS(olah!$Q1076:Q16074,summary!A1076,olah!$B1076:B16074,summary!B1076,olah!$N1076:N16074,summary!C1076,olah!$P1076:P16074,summary!D1076,olah!$T1076:T16074,"Overtime")</f>
        <v>0</v>
      </c>
      <c r="O1076">
        <f>COUNTIFS(olah!$Q$2:Q16074,summary!A1076,olah!$B$2:B16074,summary!B1076,olah!$T$2:T16074,"Overtime")</f>
        <v>0</v>
      </c>
      <c r="P1076">
        <f>COUNTIFS(olah!$Q1076:Q16074,summary!A1076,olah!$B1076:B16074,summary!B1076,olah!$N1076:N16074,summary!C1076,olah!$P1076:P16074,summary!D1076,olah!$T1076:T16074,"Early")</f>
        <v>0</v>
      </c>
      <c r="Q1076">
        <f>COUNTIFS(olah!$Q$2:Q16074,summary!A1076,olah!$B$2:B16074,summary!B1076,olah!$T$2:T16074,"Early")</f>
        <v>1</v>
      </c>
      <c r="R1076">
        <f>COUNTIFS(olah!$Q1076:Q16074,summary!A1076,olah!$B1076:B16074,summary!B1076,olah!$N1076:N16074,summary!C1076,olah!$P1076:P16074,summary!D1076,olah!$T1076:T16074,"NA CO")</f>
        <v>0</v>
      </c>
      <c r="S1076">
        <f>COUNTIFS(olah!$Q$2:Q16074,summary!A1076,olah!$B$2:B16074,summary!B1076,olah!$T$2:T16074,"NA CO")</f>
        <v>1</v>
      </c>
      <c r="T1076" t="str">
        <f>olah!R1076</f>
        <v>Attendance</v>
      </c>
      <c r="U1076" t="str">
        <f>IF(T1076="Permit", olah!T1076, "No Permit")</f>
        <v>No Permit</v>
      </c>
    </row>
    <row r="1077" spans="1:21" hidden="1" x14ac:dyDescent="0.3">
      <c r="A1077" s="23">
        <v>44561</v>
      </c>
      <c r="B1077" t="s">
        <v>284</v>
      </c>
      <c r="C1077" t="s">
        <v>184</v>
      </c>
      <c r="D1077" t="s">
        <v>11602</v>
      </c>
      <c r="E1077" t="str">
        <f>VLOOKUP(B1077,olah!$B:$P,2,0)</f>
        <v>2021-12-01</v>
      </c>
      <c r="F1077">
        <f>COUNTIFS(parameter!$J$4:$J$34,summary!A1077,parameter!$I$4:$I$34,"&gt;="&amp;summary!$E1077)</f>
        <v>31</v>
      </c>
      <c r="G1077">
        <f>COUNTIFS(olah!$Q1077:Q16075,summary!A1077,olah!$B1077:B16075,summary!B1077,olah!$N1077:N16075,summary!C1077,olah!$P1077:P16075,summary!D1077,olah!$S1077:S16075,"On Time")</f>
        <v>1</v>
      </c>
      <c r="H1077">
        <f>COUNTIFS(olah!$Q$2:Q16075,summary!A1077,olah!$B$2:B16075,summary!B1077,olah!$S$2:S16075,"On Time")</f>
        <v>18</v>
      </c>
      <c r="I1077">
        <f>COUNTIFS(olah!$Q1077:Q16075,summary!A1077,olah!$B1077:B16075,summary!B1077,olah!$N1077:N16075,summary!C1077,olah!$P1077:P16075,summary!D1077,olah!$S1077:S16075,"Late")</f>
        <v>0</v>
      </c>
      <c r="J1077">
        <f>COUNTIFS(olah!$Q$2:Q16075,summary!A1077,olah!$B$2:B16075,summary!B1077,olah!$S$2:S16075,"Late")</f>
        <v>0</v>
      </c>
      <c r="K1077">
        <f t="shared" si="16"/>
        <v>13</v>
      </c>
      <c r="L1077">
        <f>COUNTIFS(olah!$Q1077:Q16075,summary!A1077,olah!$B1077:B16075,summary!B1077,olah!$N1077:N16075,summary!C1077,olah!$P1077:P16075,summary!D1077,olah!$T1077:T16075,"On Time CO")</f>
        <v>1</v>
      </c>
      <c r="M1077">
        <f>COUNTIFS(olah!$Q$2:Q16075,summary!A1077,olah!$B$2:B16075,summary!B1077,olah!$T$2:T16075,"On Time CO")</f>
        <v>16</v>
      </c>
      <c r="N1077">
        <f>COUNTIFS(olah!$Q1077:Q16075,summary!A1077,olah!$B1077:B16075,summary!B1077,olah!$N1077:N16075,summary!C1077,olah!$P1077:P16075,summary!D1077,olah!$T1077:T16075,"Overtime")</f>
        <v>0</v>
      </c>
      <c r="O1077">
        <f>COUNTIFS(olah!$Q$2:Q16075,summary!A1077,olah!$B$2:B16075,summary!B1077,olah!$T$2:T16075,"Overtime")</f>
        <v>0</v>
      </c>
      <c r="P1077">
        <f>COUNTIFS(olah!$Q1077:Q16075,summary!A1077,olah!$B1077:B16075,summary!B1077,olah!$N1077:N16075,summary!C1077,olah!$P1077:P16075,summary!D1077,olah!$T1077:T16075,"Early")</f>
        <v>0</v>
      </c>
      <c r="Q1077">
        <f>COUNTIFS(olah!$Q$2:Q16075,summary!A1077,olah!$B$2:B16075,summary!B1077,olah!$T$2:T16075,"Early")</f>
        <v>1</v>
      </c>
      <c r="R1077">
        <f>COUNTIFS(olah!$Q1077:Q16075,summary!A1077,olah!$B1077:B16075,summary!B1077,olah!$N1077:N16075,summary!C1077,olah!$P1077:P16075,summary!D1077,olah!$T1077:T16075,"NA CO")</f>
        <v>0</v>
      </c>
      <c r="S1077">
        <f>COUNTIFS(olah!$Q$2:Q16075,summary!A1077,olah!$B$2:B16075,summary!B1077,olah!$T$2:T16075,"NA CO")</f>
        <v>1</v>
      </c>
      <c r="T1077" t="str">
        <f>olah!R1077</f>
        <v>Attendance</v>
      </c>
      <c r="U1077" t="str">
        <f>IF(T1077="Permit", olah!T1077, "No Permit")</f>
        <v>No Permit</v>
      </c>
    </row>
    <row r="1078" spans="1:21" hidden="1" x14ac:dyDescent="0.3">
      <c r="A1078" s="23">
        <v>44561</v>
      </c>
      <c r="B1078" t="s">
        <v>284</v>
      </c>
      <c r="C1078" t="s">
        <v>184</v>
      </c>
      <c r="D1078" t="s">
        <v>11603</v>
      </c>
      <c r="E1078" t="str">
        <f>VLOOKUP(B1078,olah!$B:$P,2,0)</f>
        <v>2021-12-01</v>
      </c>
      <c r="F1078">
        <f>COUNTIFS(parameter!$J$4:$J$34,summary!A1078,parameter!$I$4:$I$34,"&gt;="&amp;summary!$E1078)</f>
        <v>31</v>
      </c>
      <c r="G1078">
        <f>COUNTIFS(olah!$Q1078:Q16076,summary!A1078,olah!$B1078:B16076,summary!B1078,olah!$N1078:N16076,summary!C1078,olah!$P1078:P16076,summary!D1078,olah!$S1078:S16076,"On Time")</f>
        <v>1</v>
      </c>
      <c r="H1078">
        <f>COUNTIFS(olah!$Q$2:Q16076,summary!A1078,olah!$B$2:B16076,summary!B1078,olah!$S$2:S16076,"On Time")</f>
        <v>18</v>
      </c>
      <c r="I1078">
        <f>COUNTIFS(olah!$Q1078:Q16076,summary!A1078,olah!$B1078:B16076,summary!B1078,olah!$N1078:N16076,summary!C1078,olah!$P1078:P16076,summary!D1078,olah!$S1078:S16076,"Late")</f>
        <v>0</v>
      </c>
      <c r="J1078">
        <f>COUNTIFS(olah!$Q$2:Q16076,summary!A1078,olah!$B$2:B16076,summary!B1078,olah!$S$2:S16076,"Late")</f>
        <v>0</v>
      </c>
      <c r="K1078">
        <f t="shared" si="16"/>
        <v>13</v>
      </c>
      <c r="L1078">
        <f>COUNTIFS(olah!$Q1078:Q16076,summary!A1078,olah!$B1078:B16076,summary!B1078,olah!$N1078:N16076,summary!C1078,olah!$P1078:P16076,summary!D1078,olah!$T1078:T16076,"On Time CO")</f>
        <v>1</v>
      </c>
      <c r="M1078">
        <f>COUNTIFS(olah!$Q$2:Q16076,summary!A1078,olah!$B$2:B16076,summary!B1078,olah!$T$2:T16076,"On Time CO")</f>
        <v>16</v>
      </c>
      <c r="N1078">
        <f>COUNTIFS(olah!$Q1078:Q16076,summary!A1078,olah!$B1078:B16076,summary!B1078,olah!$N1078:N16076,summary!C1078,olah!$P1078:P16076,summary!D1078,olah!$T1078:T16076,"Overtime")</f>
        <v>0</v>
      </c>
      <c r="O1078">
        <f>COUNTIFS(olah!$Q$2:Q16076,summary!A1078,olah!$B$2:B16076,summary!B1078,olah!$T$2:T16076,"Overtime")</f>
        <v>0</v>
      </c>
      <c r="P1078">
        <f>COUNTIFS(olah!$Q1078:Q16076,summary!A1078,olah!$B1078:B16076,summary!B1078,olah!$N1078:N16076,summary!C1078,olah!$P1078:P16076,summary!D1078,olah!$T1078:T16076,"Early")</f>
        <v>0</v>
      </c>
      <c r="Q1078">
        <f>COUNTIFS(olah!$Q$2:Q16076,summary!A1078,olah!$B$2:B16076,summary!B1078,olah!$T$2:T16076,"Early")</f>
        <v>1</v>
      </c>
      <c r="R1078">
        <f>COUNTIFS(olah!$Q1078:Q16076,summary!A1078,olah!$B1078:B16076,summary!B1078,olah!$N1078:N16076,summary!C1078,olah!$P1078:P16076,summary!D1078,olah!$T1078:T16076,"NA CO")</f>
        <v>0</v>
      </c>
      <c r="S1078">
        <f>COUNTIFS(olah!$Q$2:Q16076,summary!A1078,olah!$B$2:B16076,summary!B1078,olah!$T$2:T16076,"NA CO")</f>
        <v>1</v>
      </c>
      <c r="T1078" t="str">
        <f>olah!R1078</f>
        <v>Attendance</v>
      </c>
      <c r="U1078" t="str">
        <f>IF(T1078="Permit", olah!T1078, "No Permit")</f>
        <v>No Permit</v>
      </c>
    </row>
    <row r="1079" spans="1:21" hidden="1" x14ac:dyDescent="0.3">
      <c r="A1079" s="23">
        <v>44561</v>
      </c>
      <c r="B1079" t="s">
        <v>284</v>
      </c>
      <c r="C1079" t="s">
        <v>184</v>
      </c>
      <c r="D1079" t="s">
        <v>7108</v>
      </c>
      <c r="E1079" t="str">
        <f>VLOOKUP(B1079,olah!$B:$P,2,0)</f>
        <v>2021-12-01</v>
      </c>
      <c r="F1079">
        <f>COUNTIFS(parameter!$J$4:$J$34,summary!A1079,parameter!$I$4:$I$34,"&gt;="&amp;summary!$E1079)</f>
        <v>31</v>
      </c>
      <c r="G1079">
        <f>COUNTIFS(olah!$Q1079:Q16077,summary!A1079,olah!$B1079:B16077,summary!B1079,olah!$N1079:N16077,summary!C1079,olah!$P1079:P16077,summary!D1079,olah!$S1079:S16077,"On Time")</f>
        <v>1</v>
      </c>
      <c r="H1079">
        <f>COUNTIFS(olah!$Q$2:Q16077,summary!A1079,olah!$B$2:B16077,summary!B1079,olah!$S$2:S16077,"On Time")</f>
        <v>18</v>
      </c>
      <c r="I1079">
        <f>COUNTIFS(olah!$Q1079:Q16077,summary!A1079,olah!$B1079:B16077,summary!B1079,olah!$N1079:N16077,summary!C1079,olah!$P1079:P16077,summary!D1079,olah!$S1079:S16077,"Late")</f>
        <v>0</v>
      </c>
      <c r="J1079">
        <f>COUNTIFS(olah!$Q$2:Q16077,summary!A1079,olah!$B$2:B16077,summary!B1079,olah!$S$2:S16077,"Late")</f>
        <v>0</v>
      </c>
      <c r="K1079">
        <f t="shared" si="16"/>
        <v>13</v>
      </c>
      <c r="L1079">
        <f>COUNTIFS(olah!$Q1079:Q16077,summary!A1079,olah!$B1079:B16077,summary!B1079,olah!$N1079:N16077,summary!C1079,olah!$P1079:P16077,summary!D1079,olah!$T1079:T16077,"On Time CO")</f>
        <v>1</v>
      </c>
      <c r="M1079">
        <f>COUNTIFS(olah!$Q$2:Q16077,summary!A1079,olah!$B$2:B16077,summary!B1079,olah!$T$2:T16077,"On Time CO")</f>
        <v>16</v>
      </c>
      <c r="N1079">
        <f>COUNTIFS(olah!$Q1079:Q16077,summary!A1079,olah!$B1079:B16077,summary!B1079,olah!$N1079:N16077,summary!C1079,olah!$P1079:P16077,summary!D1079,olah!$T1079:T16077,"Overtime")</f>
        <v>0</v>
      </c>
      <c r="O1079">
        <f>COUNTIFS(olah!$Q$2:Q16077,summary!A1079,olah!$B$2:B16077,summary!B1079,olah!$T$2:T16077,"Overtime")</f>
        <v>0</v>
      </c>
      <c r="P1079">
        <f>COUNTIFS(olah!$Q1079:Q16077,summary!A1079,olah!$B1079:B16077,summary!B1079,olah!$N1079:N16077,summary!C1079,olah!$P1079:P16077,summary!D1079,olah!$T1079:T16077,"Early")</f>
        <v>0</v>
      </c>
      <c r="Q1079">
        <f>COUNTIFS(olah!$Q$2:Q16077,summary!A1079,olah!$B$2:B16077,summary!B1079,olah!$T$2:T16077,"Early")</f>
        <v>1</v>
      </c>
      <c r="R1079">
        <f>COUNTIFS(olah!$Q1079:Q16077,summary!A1079,olah!$B1079:B16077,summary!B1079,olah!$N1079:N16077,summary!C1079,olah!$P1079:P16077,summary!D1079,olah!$T1079:T16077,"NA CO")</f>
        <v>0</v>
      </c>
      <c r="S1079">
        <f>COUNTIFS(olah!$Q$2:Q16077,summary!A1079,olah!$B$2:B16077,summary!B1079,olah!$T$2:T16077,"NA CO")</f>
        <v>1</v>
      </c>
      <c r="T1079" t="str">
        <f>olah!R1079</f>
        <v>Attendance</v>
      </c>
      <c r="U1079" t="str">
        <f>IF(T1079="Permit", olah!T1079, "No Permit")</f>
        <v>No Permit</v>
      </c>
    </row>
    <row r="1080" spans="1:21" hidden="1" x14ac:dyDescent="0.3">
      <c r="A1080" s="23">
        <v>44561</v>
      </c>
      <c r="B1080" t="s">
        <v>284</v>
      </c>
      <c r="C1080" t="s">
        <v>184</v>
      </c>
      <c r="D1080" t="s">
        <v>11605</v>
      </c>
      <c r="E1080" t="str">
        <f>VLOOKUP(B1080,olah!$B:$P,2,0)</f>
        <v>2021-12-01</v>
      </c>
      <c r="F1080">
        <f>COUNTIFS(parameter!$J$4:$J$34,summary!A1080,parameter!$I$4:$I$34,"&gt;="&amp;summary!$E1080)</f>
        <v>31</v>
      </c>
      <c r="G1080">
        <f>COUNTIFS(olah!$Q1080:Q16078,summary!A1080,olah!$B1080:B16078,summary!B1080,olah!$N1080:N16078,summary!C1080,olah!$P1080:P16078,summary!D1080,olah!$S1080:S16078,"On Time")</f>
        <v>1</v>
      </c>
      <c r="H1080">
        <f>COUNTIFS(olah!$Q$2:Q16078,summary!A1080,olah!$B$2:B16078,summary!B1080,olah!$S$2:S16078,"On Time")</f>
        <v>18</v>
      </c>
      <c r="I1080">
        <f>COUNTIFS(olah!$Q1080:Q16078,summary!A1080,olah!$B1080:B16078,summary!B1080,olah!$N1080:N16078,summary!C1080,olah!$P1080:P16078,summary!D1080,olah!$S1080:S16078,"Late")</f>
        <v>0</v>
      </c>
      <c r="J1080">
        <f>COUNTIFS(olah!$Q$2:Q16078,summary!A1080,olah!$B$2:B16078,summary!B1080,olah!$S$2:S16078,"Late")</f>
        <v>0</v>
      </c>
      <c r="K1080">
        <f t="shared" si="16"/>
        <v>13</v>
      </c>
      <c r="L1080">
        <f>COUNTIFS(olah!$Q1080:Q16078,summary!A1080,olah!$B1080:B16078,summary!B1080,olah!$N1080:N16078,summary!C1080,olah!$P1080:P16078,summary!D1080,olah!$T1080:T16078,"On Time CO")</f>
        <v>1</v>
      </c>
      <c r="M1080">
        <f>COUNTIFS(olah!$Q$2:Q16078,summary!A1080,olah!$B$2:B16078,summary!B1080,olah!$T$2:T16078,"On Time CO")</f>
        <v>16</v>
      </c>
      <c r="N1080">
        <f>COUNTIFS(olah!$Q1080:Q16078,summary!A1080,olah!$B1080:B16078,summary!B1080,olah!$N1080:N16078,summary!C1080,olah!$P1080:P16078,summary!D1080,olah!$T1080:T16078,"Overtime")</f>
        <v>0</v>
      </c>
      <c r="O1080">
        <f>COUNTIFS(olah!$Q$2:Q16078,summary!A1080,olah!$B$2:B16078,summary!B1080,olah!$T$2:T16078,"Overtime")</f>
        <v>0</v>
      </c>
      <c r="P1080">
        <f>COUNTIFS(olah!$Q1080:Q16078,summary!A1080,olah!$B1080:B16078,summary!B1080,olah!$N1080:N16078,summary!C1080,olah!$P1080:P16078,summary!D1080,olah!$T1080:T16078,"Early")</f>
        <v>0</v>
      </c>
      <c r="Q1080">
        <f>COUNTIFS(olah!$Q$2:Q16078,summary!A1080,olah!$B$2:B16078,summary!B1080,olah!$T$2:T16078,"Early")</f>
        <v>1</v>
      </c>
      <c r="R1080">
        <f>COUNTIFS(olah!$Q1080:Q16078,summary!A1080,olah!$B1080:B16078,summary!B1080,olah!$N1080:N16078,summary!C1080,olah!$P1080:P16078,summary!D1080,olah!$T1080:T16078,"NA CO")</f>
        <v>0</v>
      </c>
      <c r="S1080">
        <f>COUNTIFS(olah!$Q$2:Q16078,summary!A1080,olah!$B$2:B16078,summary!B1080,olah!$T$2:T16078,"NA CO")</f>
        <v>1</v>
      </c>
      <c r="T1080" t="str">
        <f>olah!R1080</f>
        <v>Attendance</v>
      </c>
      <c r="U1080" t="str">
        <f>IF(T1080="Permit", olah!T1080, "No Permit")</f>
        <v>No Permit</v>
      </c>
    </row>
    <row r="1081" spans="1:21" hidden="1" x14ac:dyDescent="0.3">
      <c r="A1081" s="23">
        <v>44561</v>
      </c>
      <c r="B1081" t="s">
        <v>284</v>
      </c>
      <c r="C1081" t="s">
        <v>184</v>
      </c>
      <c r="D1081" t="s">
        <v>11606</v>
      </c>
      <c r="E1081" t="str">
        <f>VLOOKUP(B1081,olah!$B:$P,2,0)</f>
        <v>2021-12-01</v>
      </c>
      <c r="F1081">
        <f>COUNTIFS(parameter!$J$4:$J$34,summary!A1081,parameter!$I$4:$I$34,"&gt;="&amp;summary!$E1081)</f>
        <v>31</v>
      </c>
      <c r="G1081">
        <f>COUNTIFS(olah!$Q1081:Q16079,summary!A1081,olah!$B1081:B16079,summary!B1081,olah!$N1081:N16079,summary!C1081,olah!$P1081:P16079,summary!D1081,olah!$S1081:S16079,"On Time")</f>
        <v>1</v>
      </c>
      <c r="H1081">
        <f>COUNTIFS(olah!$Q$2:Q16079,summary!A1081,olah!$B$2:B16079,summary!B1081,olah!$S$2:S16079,"On Time")</f>
        <v>18</v>
      </c>
      <c r="I1081">
        <f>COUNTIFS(olah!$Q1081:Q16079,summary!A1081,olah!$B1081:B16079,summary!B1081,olah!$N1081:N16079,summary!C1081,olah!$P1081:P16079,summary!D1081,olah!$S1081:S16079,"Late")</f>
        <v>0</v>
      </c>
      <c r="J1081">
        <f>COUNTIFS(olah!$Q$2:Q16079,summary!A1081,olah!$B$2:B16079,summary!B1081,olah!$S$2:S16079,"Late")</f>
        <v>0</v>
      </c>
      <c r="K1081">
        <f t="shared" si="16"/>
        <v>13</v>
      </c>
      <c r="L1081">
        <f>COUNTIFS(olah!$Q1081:Q16079,summary!A1081,olah!$B1081:B16079,summary!B1081,olah!$N1081:N16079,summary!C1081,olah!$P1081:P16079,summary!D1081,olah!$T1081:T16079,"On Time CO")</f>
        <v>1</v>
      </c>
      <c r="M1081">
        <f>COUNTIFS(olah!$Q$2:Q16079,summary!A1081,olah!$B$2:B16079,summary!B1081,olah!$T$2:T16079,"On Time CO")</f>
        <v>16</v>
      </c>
      <c r="N1081">
        <f>COUNTIFS(olah!$Q1081:Q16079,summary!A1081,olah!$B1081:B16079,summary!B1081,olah!$N1081:N16079,summary!C1081,olah!$P1081:P16079,summary!D1081,olah!$T1081:T16079,"Overtime")</f>
        <v>0</v>
      </c>
      <c r="O1081">
        <f>COUNTIFS(olah!$Q$2:Q16079,summary!A1081,olah!$B$2:B16079,summary!B1081,olah!$T$2:T16079,"Overtime")</f>
        <v>0</v>
      </c>
      <c r="P1081">
        <f>COUNTIFS(olah!$Q1081:Q16079,summary!A1081,olah!$B1081:B16079,summary!B1081,olah!$N1081:N16079,summary!C1081,olah!$P1081:P16079,summary!D1081,olah!$T1081:T16079,"Early")</f>
        <v>0</v>
      </c>
      <c r="Q1081">
        <f>COUNTIFS(olah!$Q$2:Q16079,summary!A1081,olah!$B$2:B16079,summary!B1081,olah!$T$2:T16079,"Early")</f>
        <v>1</v>
      </c>
      <c r="R1081">
        <f>COUNTIFS(olah!$Q1081:Q16079,summary!A1081,olah!$B1081:B16079,summary!B1081,olah!$N1081:N16079,summary!C1081,olah!$P1081:P16079,summary!D1081,olah!$T1081:T16079,"NA CO")</f>
        <v>0</v>
      </c>
      <c r="S1081">
        <f>COUNTIFS(olah!$Q$2:Q16079,summary!A1081,olah!$B$2:B16079,summary!B1081,olah!$T$2:T16079,"NA CO")</f>
        <v>1</v>
      </c>
      <c r="T1081" t="str">
        <f>olah!R1081</f>
        <v>Attendance</v>
      </c>
      <c r="U1081" t="str">
        <f>IF(T1081="Permit", olah!T1081, "No Permit")</f>
        <v>No Permit</v>
      </c>
    </row>
    <row r="1082" spans="1:21" hidden="1" x14ac:dyDescent="0.3">
      <c r="A1082" s="23">
        <v>44561</v>
      </c>
      <c r="B1082" t="s">
        <v>284</v>
      </c>
      <c r="C1082" t="s">
        <v>184</v>
      </c>
      <c r="D1082" t="s">
        <v>10202</v>
      </c>
      <c r="E1082" t="str">
        <f>VLOOKUP(B1082,olah!$B:$P,2,0)</f>
        <v>2021-12-01</v>
      </c>
      <c r="F1082">
        <f>COUNTIFS(parameter!$J$4:$J$34,summary!A1082,parameter!$I$4:$I$34,"&gt;="&amp;summary!$E1082)</f>
        <v>31</v>
      </c>
      <c r="G1082">
        <f>COUNTIFS(olah!$Q1082:Q16080,summary!A1082,olah!$B1082:B16080,summary!B1082,olah!$N1082:N16080,summary!C1082,olah!$P1082:P16080,summary!D1082,olah!$S1082:S16080,"On Time")</f>
        <v>1</v>
      </c>
      <c r="H1082">
        <f>COUNTIFS(olah!$Q$2:Q16080,summary!A1082,olah!$B$2:B16080,summary!B1082,olah!$S$2:S16080,"On Time")</f>
        <v>18</v>
      </c>
      <c r="I1082">
        <f>COUNTIFS(olah!$Q1082:Q16080,summary!A1082,olah!$B1082:B16080,summary!B1082,olah!$N1082:N16080,summary!C1082,olah!$P1082:P16080,summary!D1082,olah!$S1082:S16080,"Late")</f>
        <v>0</v>
      </c>
      <c r="J1082">
        <f>COUNTIFS(olah!$Q$2:Q16080,summary!A1082,olah!$B$2:B16080,summary!B1082,olah!$S$2:S16080,"Late")</f>
        <v>0</v>
      </c>
      <c r="K1082">
        <f t="shared" si="16"/>
        <v>13</v>
      </c>
      <c r="L1082">
        <f>COUNTIFS(olah!$Q1082:Q16080,summary!A1082,olah!$B1082:B16080,summary!B1082,olah!$N1082:N16080,summary!C1082,olah!$P1082:P16080,summary!D1082,olah!$T1082:T16080,"On Time CO")</f>
        <v>0</v>
      </c>
      <c r="M1082">
        <f>COUNTIFS(olah!$Q$2:Q16080,summary!A1082,olah!$B$2:B16080,summary!B1082,olah!$T$2:T16080,"On Time CO")</f>
        <v>16</v>
      </c>
      <c r="N1082">
        <f>COUNTIFS(olah!$Q1082:Q16080,summary!A1082,olah!$B1082:B16080,summary!B1082,olah!$N1082:N16080,summary!C1082,olah!$P1082:P16080,summary!D1082,olah!$T1082:T16080,"Overtime")</f>
        <v>0</v>
      </c>
      <c r="O1082">
        <f>COUNTIFS(olah!$Q$2:Q16080,summary!A1082,olah!$B$2:B16080,summary!B1082,olah!$T$2:T16080,"Overtime")</f>
        <v>0</v>
      </c>
      <c r="P1082">
        <f>COUNTIFS(olah!$Q1082:Q16080,summary!A1082,olah!$B1082:B16080,summary!B1082,olah!$N1082:N16080,summary!C1082,olah!$P1082:P16080,summary!D1082,olah!$T1082:T16080,"Early")</f>
        <v>0</v>
      </c>
      <c r="Q1082">
        <f>COUNTIFS(olah!$Q$2:Q16080,summary!A1082,olah!$B$2:B16080,summary!B1082,olah!$T$2:T16080,"Early")</f>
        <v>1</v>
      </c>
      <c r="R1082">
        <f>COUNTIFS(olah!$Q1082:Q16080,summary!A1082,olah!$B1082:B16080,summary!B1082,olah!$N1082:N16080,summary!C1082,olah!$P1082:P16080,summary!D1082,olah!$T1082:T16080,"NA CO")</f>
        <v>1</v>
      </c>
      <c r="S1082">
        <f>COUNTIFS(olah!$Q$2:Q16080,summary!A1082,olah!$B$2:B16080,summary!B1082,olah!$T$2:T16080,"NA CO")</f>
        <v>1</v>
      </c>
      <c r="T1082" t="str">
        <f>olah!R1082</f>
        <v>Attendance</v>
      </c>
      <c r="U1082" t="str">
        <f>IF(T1082="Permit", olah!T1082, "No Permit")</f>
        <v>No Permit</v>
      </c>
    </row>
    <row r="1083" spans="1:21" hidden="1" x14ac:dyDescent="0.3">
      <c r="A1083" s="23">
        <v>44561</v>
      </c>
      <c r="B1083" t="s">
        <v>284</v>
      </c>
      <c r="C1083" t="s">
        <v>184</v>
      </c>
      <c r="D1083" t="s">
        <v>11609</v>
      </c>
      <c r="E1083" t="str">
        <f>VLOOKUP(B1083,olah!$B:$P,2,0)</f>
        <v>2021-12-01</v>
      </c>
      <c r="F1083">
        <f>COUNTIFS(parameter!$J$4:$J$34,summary!A1083,parameter!$I$4:$I$34,"&gt;="&amp;summary!$E1083)</f>
        <v>31</v>
      </c>
      <c r="G1083">
        <f>COUNTIFS(olah!$Q1083:Q16081,summary!A1083,olah!$B1083:B16081,summary!B1083,olah!$N1083:N16081,summary!C1083,olah!$P1083:P16081,summary!D1083,olah!$S1083:S16081,"On Time")</f>
        <v>1</v>
      </c>
      <c r="H1083">
        <f>COUNTIFS(olah!$Q$2:Q16081,summary!A1083,olah!$B$2:B16081,summary!B1083,olah!$S$2:S16081,"On Time")</f>
        <v>18</v>
      </c>
      <c r="I1083">
        <f>COUNTIFS(olah!$Q1083:Q16081,summary!A1083,olah!$B1083:B16081,summary!B1083,olah!$N1083:N16081,summary!C1083,olah!$P1083:P16081,summary!D1083,olah!$S1083:S16081,"Late")</f>
        <v>0</v>
      </c>
      <c r="J1083">
        <f>COUNTIFS(olah!$Q$2:Q16081,summary!A1083,olah!$B$2:B16081,summary!B1083,olah!$S$2:S16081,"Late")</f>
        <v>0</v>
      </c>
      <c r="K1083">
        <f t="shared" si="16"/>
        <v>13</v>
      </c>
      <c r="L1083">
        <f>COUNTIFS(olah!$Q1083:Q16081,summary!A1083,olah!$B1083:B16081,summary!B1083,olah!$N1083:N16081,summary!C1083,olah!$P1083:P16081,summary!D1083,olah!$T1083:T16081,"On Time CO")</f>
        <v>1</v>
      </c>
      <c r="M1083">
        <f>COUNTIFS(olah!$Q$2:Q16081,summary!A1083,olah!$B$2:B16081,summary!B1083,olah!$T$2:T16081,"On Time CO")</f>
        <v>16</v>
      </c>
      <c r="N1083">
        <f>COUNTIFS(olah!$Q1083:Q16081,summary!A1083,olah!$B1083:B16081,summary!B1083,olah!$N1083:N16081,summary!C1083,olah!$P1083:P16081,summary!D1083,olah!$T1083:T16081,"Overtime")</f>
        <v>0</v>
      </c>
      <c r="O1083">
        <f>COUNTIFS(olah!$Q$2:Q16081,summary!A1083,olah!$B$2:B16081,summary!B1083,olah!$T$2:T16081,"Overtime")</f>
        <v>0</v>
      </c>
      <c r="P1083">
        <f>COUNTIFS(olah!$Q1083:Q16081,summary!A1083,olah!$B1083:B16081,summary!B1083,olah!$N1083:N16081,summary!C1083,olah!$P1083:P16081,summary!D1083,olah!$T1083:T16081,"Early")</f>
        <v>0</v>
      </c>
      <c r="Q1083">
        <f>COUNTIFS(olah!$Q$2:Q16081,summary!A1083,olah!$B$2:B16081,summary!B1083,olah!$T$2:T16081,"Early")</f>
        <v>1</v>
      </c>
      <c r="R1083">
        <f>COUNTIFS(olah!$Q1083:Q16081,summary!A1083,olah!$B1083:B16081,summary!B1083,olah!$N1083:N16081,summary!C1083,olah!$P1083:P16081,summary!D1083,olah!$T1083:T16081,"NA CO")</f>
        <v>0</v>
      </c>
      <c r="S1083">
        <f>COUNTIFS(olah!$Q$2:Q16081,summary!A1083,olah!$B$2:B16081,summary!B1083,olah!$T$2:T16081,"NA CO")</f>
        <v>1</v>
      </c>
      <c r="T1083" t="str">
        <f>olah!R1083</f>
        <v>Attendance</v>
      </c>
      <c r="U1083" t="str">
        <f>IF(T1083="Permit", olah!T1083, "No Permit")</f>
        <v>No Permit</v>
      </c>
    </row>
    <row r="1084" spans="1:21" hidden="1" x14ac:dyDescent="0.3">
      <c r="A1084" s="23">
        <v>44561</v>
      </c>
      <c r="B1084" t="s">
        <v>284</v>
      </c>
      <c r="C1084" t="s">
        <v>184</v>
      </c>
      <c r="D1084" t="s">
        <v>9024</v>
      </c>
      <c r="E1084" t="str">
        <f>VLOOKUP(B1084,olah!$B:$P,2,0)</f>
        <v>2021-12-01</v>
      </c>
      <c r="F1084">
        <f>COUNTIFS(parameter!$J$4:$J$34,summary!A1084,parameter!$I$4:$I$34,"&gt;="&amp;summary!$E1084)</f>
        <v>31</v>
      </c>
      <c r="G1084">
        <f>COUNTIFS(olah!$Q1084:Q16082,summary!A1084,olah!$B1084:B16082,summary!B1084,olah!$N1084:N16082,summary!C1084,olah!$P1084:P16082,summary!D1084,olah!$S1084:S16082,"On Time")</f>
        <v>1</v>
      </c>
      <c r="H1084">
        <f>COUNTIFS(olah!$Q$2:Q16082,summary!A1084,olah!$B$2:B16082,summary!B1084,olah!$S$2:S16082,"On Time")</f>
        <v>18</v>
      </c>
      <c r="I1084">
        <f>COUNTIFS(olah!$Q1084:Q16082,summary!A1084,olah!$B1084:B16082,summary!B1084,olah!$N1084:N16082,summary!C1084,olah!$P1084:P16082,summary!D1084,olah!$S1084:S16082,"Late")</f>
        <v>0</v>
      </c>
      <c r="J1084">
        <f>COUNTIFS(olah!$Q$2:Q16082,summary!A1084,olah!$B$2:B16082,summary!B1084,olah!$S$2:S16082,"Late")</f>
        <v>0</v>
      </c>
      <c r="K1084">
        <f t="shared" si="16"/>
        <v>13</v>
      </c>
      <c r="L1084">
        <f>COUNTIFS(olah!$Q1084:Q16082,summary!A1084,olah!$B1084:B16082,summary!B1084,olah!$N1084:N16082,summary!C1084,olah!$P1084:P16082,summary!D1084,olah!$T1084:T16082,"On Time CO")</f>
        <v>1</v>
      </c>
      <c r="M1084">
        <f>COUNTIFS(olah!$Q$2:Q16082,summary!A1084,olah!$B$2:B16082,summary!B1084,olah!$T$2:T16082,"On Time CO")</f>
        <v>16</v>
      </c>
      <c r="N1084">
        <f>COUNTIFS(olah!$Q1084:Q16082,summary!A1084,olah!$B1084:B16082,summary!B1084,olah!$N1084:N16082,summary!C1084,olah!$P1084:P16082,summary!D1084,olah!$T1084:T16082,"Overtime")</f>
        <v>0</v>
      </c>
      <c r="O1084">
        <f>COUNTIFS(olah!$Q$2:Q16082,summary!A1084,olah!$B$2:B16082,summary!B1084,olah!$T$2:T16082,"Overtime")</f>
        <v>0</v>
      </c>
      <c r="P1084">
        <f>COUNTIFS(olah!$Q1084:Q16082,summary!A1084,olah!$B1084:B16082,summary!B1084,olah!$N1084:N16082,summary!C1084,olah!$P1084:P16082,summary!D1084,olah!$T1084:T16082,"Early")</f>
        <v>0</v>
      </c>
      <c r="Q1084">
        <f>COUNTIFS(olah!$Q$2:Q16082,summary!A1084,olah!$B$2:B16082,summary!B1084,olah!$T$2:T16082,"Early")</f>
        <v>1</v>
      </c>
      <c r="R1084">
        <f>COUNTIFS(olah!$Q1084:Q16082,summary!A1084,olah!$B1084:B16082,summary!B1084,olah!$N1084:N16082,summary!C1084,olah!$P1084:P16082,summary!D1084,olah!$T1084:T16082,"NA CO")</f>
        <v>0</v>
      </c>
      <c r="S1084">
        <f>COUNTIFS(olah!$Q$2:Q16082,summary!A1084,olah!$B$2:B16082,summary!B1084,olah!$T$2:T16082,"NA CO")</f>
        <v>1</v>
      </c>
      <c r="T1084" t="str">
        <f>olah!R1084</f>
        <v>Attendance</v>
      </c>
      <c r="U1084" t="str">
        <f>IF(T1084="Permit", olah!T1084, "No Permit")</f>
        <v>No Permit</v>
      </c>
    </row>
    <row r="1085" spans="1:21" hidden="1" x14ac:dyDescent="0.3">
      <c r="A1085" s="23">
        <v>44561</v>
      </c>
      <c r="B1085" t="s">
        <v>284</v>
      </c>
      <c r="C1085" t="s">
        <v>184</v>
      </c>
      <c r="D1085" t="s">
        <v>10213</v>
      </c>
      <c r="E1085" t="str">
        <f>VLOOKUP(B1085,olah!$B:$P,2,0)</f>
        <v>2021-12-01</v>
      </c>
      <c r="F1085">
        <f>COUNTIFS(parameter!$J$4:$J$34,summary!A1085,parameter!$I$4:$I$34,"&gt;="&amp;summary!$E1085)</f>
        <v>31</v>
      </c>
      <c r="G1085">
        <f>COUNTIFS(olah!$Q1085:Q16083,summary!A1085,olah!$B1085:B16083,summary!B1085,olah!$N1085:N16083,summary!C1085,olah!$P1085:P16083,summary!D1085,olah!$S1085:S16083,"On Time")</f>
        <v>1</v>
      </c>
      <c r="H1085">
        <f>COUNTIFS(olah!$Q$2:Q16083,summary!A1085,olah!$B$2:B16083,summary!B1085,olah!$S$2:S16083,"On Time")</f>
        <v>18</v>
      </c>
      <c r="I1085">
        <f>COUNTIFS(olah!$Q1085:Q16083,summary!A1085,olah!$B1085:B16083,summary!B1085,olah!$N1085:N16083,summary!C1085,olah!$P1085:P16083,summary!D1085,olah!$S1085:S16083,"Late")</f>
        <v>0</v>
      </c>
      <c r="J1085">
        <f>COUNTIFS(olah!$Q$2:Q16083,summary!A1085,olah!$B$2:B16083,summary!B1085,olah!$S$2:S16083,"Late")</f>
        <v>0</v>
      </c>
      <c r="K1085">
        <f t="shared" si="16"/>
        <v>13</v>
      </c>
      <c r="L1085">
        <f>COUNTIFS(olah!$Q1085:Q16083,summary!A1085,olah!$B1085:B16083,summary!B1085,olah!$N1085:N16083,summary!C1085,olah!$P1085:P16083,summary!D1085,olah!$T1085:T16083,"On Time CO")</f>
        <v>1</v>
      </c>
      <c r="M1085">
        <f>COUNTIFS(olah!$Q$2:Q16083,summary!A1085,olah!$B$2:B16083,summary!B1085,olah!$T$2:T16083,"On Time CO")</f>
        <v>16</v>
      </c>
      <c r="N1085">
        <f>COUNTIFS(olah!$Q1085:Q16083,summary!A1085,olah!$B1085:B16083,summary!B1085,olah!$N1085:N16083,summary!C1085,olah!$P1085:P16083,summary!D1085,olah!$T1085:T16083,"Overtime")</f>
        <v>0</v>
      </c>
      <c r="O1085">
        <f>COUNTIFS(olah!$Q$2:Q16083,summary!A1085,olah!$B$2:B16083,summary!B1085,olah!$T$2:T16083,"Overtime")</f>
        <v>0</v>
      </c>
      <c r="P1085">
        <f>COUNTIFS(olah!$Q1085:Q16083,summary!A1085,olah!$B1085:B16083,summary!B1085,olah!$N1085:N16083,summary!C1085,olah!$P1085:P16083,summary!D1085,olah!$T1085:T16083,"Early")</f>
        <v>0</v>
      </c>
      <c r="Q1085">
        <f>COUNTIFS(olah!$Q$2:Q16083,summary!A1085,olah!$B$2:B16083,summary!B1085,olah!$T$2:T16083,"Early")</f>
        <v>1</v>
      </c>
      <c r="R1085">
        <f>COUNTIFS(olah!$Q1085:Q16083,summary!A1085,olah!$B1085:B16083,summary!B1085,olah!$N1085:N16083,summary!C1085,olah!$P1085:P16083,summary!D1085,olah!$T1085:T16083,"NA CO")</f>
        <v>0</v>
      </c>
      <c r="S1085">
        <f>COUNTIFS(olah!$Q$2:Q16083,summary!A1085,olah!$B$2:B16083,summary!B1085,olah!$T$2:T16083,"NA CO")</f>
        <v>1</v>
      </c>
      <c r="T1085" t="str">
        <f>olah!R1085</f>
        <v>Attendance</v>
      </c>
      <c r="U1085" t="str">
        <f>IF(T1085="Permit", olah!T1085, "No Permit")</f>
        <v>No Permit</v>
      </c>
    </row>
    <row r="1086" spans="1:21" hidden="1" x14ac:dyDescent="0.3">
      <c r="A1086" s="23">
        <v>44561</v>
      </c>
      <c r="B1086" t="s">
        <v>284</v>
      </c>
      <c r="C1086" t="s">
        <v>184</v>
      </c>
      <c r="D1086" t="s">
        <v>7927</v>
      </c>
      <c r="E1086" t="str">
        <f>VLOOKUP(B1086,olah!$B:$P,2,0)</f>
        <v>2021-12-01</v>
      </c>
      <c r="F1086">
        <f>COUNTIFS(parameter!$J$4:$J$34,summary!A1086,parameter!$I$4:$I$34,"&gt;="&amp;summary!$E1086)</f>
        <v>31</v>
      </c>
      <c r="G1086">
        <f>COUNTIFS(olah!$Q1086:Q16084,summary!A1086,olah!$B1086:B16084,summary!B1086,olah!$N1086:N16084,summary!C1086,olah!$P1086:P16084,summary!D1086,olah!$S1086:S16084,"On Time")</f>
        <v>1</v>
      </c>
      <c r="H1086">
        <f>COUNTIFS(olah!$Q$2:Q16084,summary!A1086,olah!$B$2:B16084,summary!B1086,olah!$S$2:S16084,"On Time")</f>
        <v>18</v>
      </c>
      <c r="I1086">
        <f>COUNTIFS(olah!$Q1086:Q16084,summary!A1086,olah!$B1086:B16084,summary!B1086,olah!$N1086:N16084,summary!C1086,olah!$P1086:P16084,summary!D1086,olah!$S1086:S16084,"Late")</f>
        <v>0</v>
      </c>
      <c r="J1086">
        <f>COUNTIFS(olah!$Q$2:Q16084,summary!A1086,olah!$B$2:B16084,summary!B1086,olah!$S$2:S16084,"Late")</f>
        <v>0</v>
      </c>
      <c r="K1086">
        <f t="shared" si="16"/>
        <v>13</v>
      </c>
      <c r="L1086">
        <f>COUNTIFS(olah!$Q1086:Q16084,summary!A1086,olah!$B1086:B16084,summary!B1086,olah!$N1086:N16084,summary!C1086,olah!$P1086:P16084,summary!D1086,olah!$T1086:T16084,"On Time CO")</f>
        <v>1</v>
      </c>
      <c r="M1086">
        <f>COUNTIFS(olah!$Q$2:Q16084,summary!A1086,olah!$B$2:B16084,summary!B1086,olah!$T$2:T16084,"On Time CO")</f>
        <v>16</v>
      </c>
      <c r="N1086">
        <f>COUNTIFS(olah!$Q1086:Q16084,summary!A1086,olah!$B1086:B16084,summary!B1086,olah!$N1086:N16084,summary!C1086,olah!$P1086:P16084,summary!D1086,olah!$T1086:T16084,"Overtime")</f>
        <v>0</v>
      </c>
      <c r="O1086">
        <f>COUNTIFS(olah!$Q$2:Q16084,summary!A1086,olah!$B$2:B16084,summary!B1086,olah!$T$2:T16084,"Overtime")</f>
        <v>0</v>
      </c>
      <c r="P1086">
        <f>COUNTIFS(olah!$Q1086:Q16084,summary!A1086,olah!$B1086:B16084,summary!B1086,olah!$N1086:N16084,summary!C1086,olah!$P1086:P16084,summary!D1086,olah!$T1086:T16084,"Early")</f>
        <v>0</v>
      </c>
      <c r="Q1086">
        <f>COUNTIFS(olah!$Q$2:Q16084,summary!A1086,olah!$B$2:B16084,summary!B1086,olah!$T$2:T16084,"Early")</f>
        <v>1</v>
      </c>
      <c r="R1086">
        <f>COUNTIFS(olah!$Q1086:Q16084,summary!A1086,olah!$B1086:B16084,summary!B1086,olah!$N1086:N16084,summary!C1086,olah!$P1086:P16084,summary!D1086,olah!$T1086:T16084,"NA CO")</f>
        <v>0</v>
      </c>
      <c r="S1086">
        <f>COUNTIFS(olah!$Q$2:Q16084,summary!A1086,olah!$B$2:B16084,summary!B1086,olah!$T$2:T16084,"NA CO")</f>
        <v>1</v>
      </c>
      <c r="T1086" t="str">
        <f>olah!R1086</f>
        <v>Attendance</v>
      </c>
      <c r="U1086" t="str">
        <f>IF(T1086="Permit", olah!T1086, "No Permit")</f>
        <v>No Permit</v>
      </c>
    </row>
    <row r="1087" spans="1:21" hidden="1" x14ac:dyDescent="0.3">
      <c r="A1087" s="23">
        <v>44561</v>
      </c>
      <c r="B1087" t="s">
        <v>284</v>
      </c>
      <c r="C1087" t="s">
        <v>184</v>
      </c>
      <c r="D1087" t="s">
        <v>11610</v>
      </c>
      <c r="E1087" t="str">
        <f>VLOOKUP(B1087,olah!$B:$P,2,0)</f>
        <v>2021-12-01</v>
      </c>
      <c r="F1087">
        <f>COUNTIFS(parameter!$J$4:$J$34,summary!A1087,parameter!$I$4:$I$34,"&gt;="&amp;summary!$E1087)</f>
        <v>31</v>
      </c>
      <c r="G1087">
        <f>COUNTIFS(olah!$Q1087:Q16085,summary!A1087,olah!$B1087:B16085,summary!B1087,olah!$N1087:N16085,summary!C1087,olah!$P1087:P16085,summary!D1087,olah!$S1087:S16085,"On Time")</f>
        <v>1</v>
      </c>
      <c r="H1087">
        <f>COUNTIFS(olah!$Q$2:Q16085,summary!A1087,olah!$B$2:B16085,summary!B1087,olah!$S$2:S16085,"On Time")</f>
        <v>18</v>
      </c>
      <c r="I1087">
        <f>COUNTIFS(olah!$Q1087:Q16085,summary!A1087,olah!$B1087:B16085,summary!B1087,olah!$N1087:N16085,summary!C1087,olah!$P1087:P16085,summary!D1087,olah!$S1087:S16085,"Late")</f>
        <v>0</v>
      </c>
      <c r="J1087">
        <f>COUNTIFS(olah!$Q$2:Q16085,summary!A1087,olah!$B$2:B16085,summary!B1087,olah!$S$2:S16085,"Late")</f>
        <v>0</v>
      </c>
      <c r="K1087">
        <f t="shared" si="16"/>
        <v>13</v>
      </c>
      <c r="L1087">
        <f>COUNTIFS(olah!$Q1087:Q16085,summary!A1087,olah!$B1087:B16085,summary!B1087,olah!$N1087:N16085,summary!C1087,olah!$P1087:P16085,summary!D1087,olah!$T1087:T16085,"On Time CO")</f>
        <v>1</v>
      </c>
      <c r="M1087">
        <f>COUNTIFS(olah!$Q$2:Q16085,summary!A1087,olah!$B$2:B16085,summary!B1087,olah!$T$2:T16085,"On Time CO")</f>
        <v>16</v>
      </c>
      <c r="N1087">
        <f>COUNTIFS(olah!$Q1087:Q16085,summary!A1087,olah!$B1087:B16085,summary!B1087,olah!$N1087:N16085,summary!C1087,olah!$P1087:P16085,summary!D1087,olah!$T1087:T16085,"Overtime")</f>
        <v>0</v>
      </c>
      <c r="O1087">
        <f>COUNTIFS(olah!$Q$2:Q16085,summary!A1087,olah!$B$2:B16085,summary!B1087,olah!$T$2:T16085,"Overtime")</f>
        <v>0</v>
      </c>
      <c r="P1087">
        <f>COUNTIFS(olah!$Q1087:Q16085,summary!A1087,olah!$B1087:B16085,summary!B1087,olah!$N1087:N16085,summary!C1087,olah!$P1087:P16085,summary!D1087,olah!$T1087:T16085,"Early")</f>
        <v>0</v>
      </c>
      <c r="Q1087">
        <f>COUNTIFS(olah!$Q$2:Q16085,summary!A1087,olah!$B$2:B16085,summary!B1087,olah!$T$2:T16085,"Early")</f>
        <v>1</v>
      </c>
      <c r="R1087">
        <f>COUNTIFS(olah!$Q1087:Q16085,summary!A1087,olah!$B1087:B16085,summary!B1087,olah!$N1087:N16085,summary!C1087,olah!$P1087:P16085,summary!D1087,olah!$T1087:T16085,"NA CO")</f>
        <v>0</v>
      </c>
      <c r="S1087">
        <f>COUNTIFS(olah!$Q$2:Q16085,summary!A1087,olah!$B$2:B16085,summary!B1087,olah!$T$2:T16085,"NA CO")</f>
        <v>1</v>
      </c>
      <c r="T1087" t="str">
        <f>olah!R1087</f>
        <v>Attendance</v>
      </c>
      <c r="U1087" t="str">
        <f>IF(T1087="Permit", olah!T1087, "No Permit")</f>
        <v>No Permit</v>
      </c>
    </row>
    <row r="1088" spans="1:21" hidden="1" x14ac:dyDescent="0.3">
      <c r="A1088" s="23">
        <v>44561</v>
      </c>
      <c r="B1088" t="s">
        <v>284</v>
      </c>
      <c r="C1088" t="s">
        <v>184</v>
      </c>
      <c r="D1088" t="s">
        <v>10214</v>
      </c>
      <c r="E1088" t="str">
        <f>VLOOKUP(B1088,olah!$B:$P,2,0)</f>
        <v>2021-12-01</v>
      </c>
      <c r="F1088">
        <f>COUNTIFS(parameter!$J$4:$J$34,summary!A1088,parameter!$I$4:$I$34,"&gt;="&amp;summary!$E1088)</f>
        <v>31</v>
      </c>
      <c r="G1088">
        <f>COUNTIFS(olah!$Q1088:Q16086,summary!A1088,olah!$B1088:B16086,summary!B1088,olah!$N1088:N16086,summary!C1088,olah!$P1088:P16086,summary!D1088,olah!$S1088:S16086,"On Time")</f>
        <v>1</v>
      </c>
      <c r="H1088">
        <f>COUNTIFS(olah!$Q$2:Q16086,summary!A1088,olah!$B$2:B16086,summary!B1088,olah!$S$2:S16086,"On Time")</f>
        <v>18</v>
      </c>
      <c r="I1088">
        <f>COUNTIFS(olah!$Q1088:Q16086,summary!A1088,olah!$B1088:B16086,summary!B1088,olah!$N1088:N16086,summary!C1088,olah!$P1088:P16086,summary!D1088,olah!$S1088:S16086,"Late")</f>
        <v>0</v>
      </c>
      <c r="J1088">
        <f>COUNTIFS(olah!$Q$2:Q16086,summary!A1088,olah!$B$2:B16086,summary!B1088,olah!$S$2:S16086,"Late")</f>
        <v>0</v>
      </c>
      <c r="K1088">
        <f t="shared" si="16"/>
        <v>13</v>
      </c>
      <c r="L1088">
        <f>COUNTIFS(olah!$Q1088:Q16086,summary!A1088,olah!$B1088:B16086,summary!B1088,olah!$N1088:N16086,summary!C1088,olah!$P1088:P16086,summary!D1088,olah!$T1088:T16086,"On Time CO")</f>
        <v>1</v>
      </c>
      <c r="M1088">
        <f>COUNTIFS(olah!$Q$2:Q16086,summary!A1088,olah!$B$2:B16086,summary!B1088,olah!$T$2:T16086,"On Time CO")</f>
        <v>16</v>
      </c>
      <c r="N1088">
        <f>COUNTIFS(olah!$Q1088:Q16086,summary!A1088,olah!$B1088:B16086,summary!B1088,olah!$N1088:N16086,summary!C1088,olah!$P1088:P16086,summary!D1088,olah!$T1088:T16086,"Overtime")</f>
        <v>0</v>
      </c>
      <c r="O1088">
        <f>COUNTIFS(olah!$Q$2:Q16086,summary!A1088,olah!$B$2:B16086,summary!B1088,olah!$T$2:T16086,"Overtime")</f>
        <v>0</v>
      </c>
      <c r="P1088">
        <f>COUNTIFS(olah!$Q1088:Q16086,summary!A1088,olah!$B1088:B16086,summary!B1088,olah!$N1088:N16086,summary!C1088,olah!$P1088:P16086,summary!D1088,olah!$T1088:T16086,"Early")</f>
        <v>0</v>
      </c>
      <c r="Q1088">
        <f>COUNTIFS(olah!$Q$2:Q16086,summary!A1088,olah!$B$2:B16086,summary!B1088,olah!$T$2:T16086,"Early")</f>
        <v>1</v>
      </c>
      <c r="R1088">
        <f>COUNTIFS(olah!$Q1088:Q16086,summary!A1088,olah!$B1088:B16086,summary!B1088,olah!$N1088:N16086,summary!C1088,olah!$P1088:P16086,summary!D1088,olah!$T1088:T16086,"NA CO")</f>
        <v>0</v>
      </c>
      <c r="S1088">
        <f>COUNTIFS(olah!$Q$2:Q16086,summary!A1088,olah!$B$2:B16086,summary!B1088,olah!$T$2:T16086,"NA CO")</f>
        <v>1</v>
      </c>
      <c r="T1088" t="str">
        <f>olah!R1088</f>
        <v>Attendance</v>
      </c>
      <c r="U1088" t="str">
        <f>IF(T1088="Permit", olah!T1088, "No Permit")</f>
        <v>No Permit</v>
      </c>
    </row>
    <row r="1089" spans="1:21" hidden="1" x14ac:dyDescent="0.3">
      <c r="A1089" s="23">
        <v>44561</v>
      </c>
      <c r="B1089" t="s">
        <v>284</v>
      </c>
      <c r="C1089" t="s">
        <v>184</v>
      </c>
      <c r="D1089" t="s">
        <v>7814</v>
      </c>
      <c r="E1089" t="str">
        <f>VLOOKUP(B1089,olah!$B:$P,2,0)</f>
        <v>2021-12-01</v>
      </c>
      <c r="F1089">
        <f>COUNTIFS(parameter!$J$4:$J$34,summary!A1089,parameter!$I$4:$I$34,"&gt;="&amp;summary!$E1089)</f>
        <v>31</v>
      </c>
      <c r="G1089">
        <f>COUNTIFS(olah!$Q1089:Q16087,summary!A1089,olah!$B1089:B16087,summary!B1089,olah!$N1089:N16087,summary!C1089,olah!$P1089:P16087,summary!D1089,olah!$S1089:S16087,"On Time")</f>
        <v>1</v>
      </c>
      <c r="H1089">
        <f>COUNTIFS(olah!$Q$2:Q16087,summary!A1089,olah!$B$2:B16087,summary!B1089,olah!$S$2:S16087,"On Time")</f>
        <v>18</v>
      </c>
      <c r="I1089">
        <f>COUNTIFS(olah!$Q1089:Q16087,summary!A1089,olah!$B1089:B16087,summary!B1089,olah!$N1089:N16087,summary!C1089,olah!$P1089:P16087,summary!D1089,olah!$S1089:S16087,"Late")</f>
        <v>0</v>
      </c>
      <c r="J1089">
        <f>COUNTIFS(olah!$Q$2:Q16087,summary!A1089,olah!$B$2:B16087,summary!B1089,olah!$S$2:S16087,"Late")</f>
        <v>0</v>
      </c>
      <c r="K1089">
        <f t="shared" si="16"/>
        <v>13</v>
      </c>
      <c r="L1089">
        <f>COUNTIFS(olah!$Q1089:Q16087,summary!A1089,olah!$B1089:B16087,summary!B1089,olah!$N1089:N16087,summary!C1089,olah!$P1089:P16087,summary!D1089,olah!$T1089:T16087,"On Time CO")</f>
        <v>0</v>
      </c>
      <c r="M1089">
        <f>COUNTIFS(olah!$Q$2:Q16087,summary!A1089,olah!$B$2:B16087,summary!B1089,olah!$T$2:T16087,"On Time CO")</f>
        <v>16</v>
      </c>
      <c r="N1089">
        <f>COUNTIFS(olah!$Q1089:Q16087,summary!A1089,olah!$B1089:B16087,summary!B1089,olah!$N1089:N16087,summary!C1089,olah!$P1089:P16087,summary!D1089,olah!$T1089:T16087,"Overtime")</f>
        <v>0</v>
      </c>
      <c r="O1089">
        <f>COUNTIFS(olah!$Q$2:Q16087,summary!A1089,olah!$B$2:B16087,summary!B1089,olah!$T$2:T16087,"Overtime")</f>
        <v>0</v>
      </c>
      <c r="P1089">
        <f>COUNTIFS(olah!$Q1089:Q16087,summary!A1089,olah!$B1089:B16087,summary!B1089,olah!$N1089:N16087,summary!C1089,olah!$P1089:P16087,summary!D1089,olah!$T1089:T16087,"Early")</f>
        <v>1</v>
      </c>
      <c r="Q1089">
        <f>COUNTIFS(olah!$Q$2:Q16087,summary!A1089,olah!$B$2:B16087,summary!B1089,olah!$T$2:T16087,"Early")</f>
        <v>1</v>
      </c>
      <c r="R1089">
        <f>COUNTIFS(olah!$Q1089:Q16087,summary!A1089,olah!$B1089:B16087,summary!B1089,olah!$N1089:N16087,summary!C1089,olah!$P1089:P16087,summary!D1089,olah!$T1089:T16087,"NA CO")</f>
        <v>0</v>
      </c>
      <c r="S1089">
        <f>COUNTIFS(olah!$Q$2:Q16087,summary!A1089,olah!$B$2:B16087,summary!B1089,olah!$T$2:T16087,"NA CO")</f>
        <v>1</v>
      </c>
      <c r="T1089" t="str">
        <f>olah!R1089</f>
        <v>Attendance</v>
      </c>
      <c r="U1089" t="str">
        <f>IF(T1089="Permit", olah!T1089, "No Permit")</f>
        <v>No Permit</v>
      </c>
    </row>
    <row r="1090" spans="1:21" hidden="1" x14ac:dyDescent="0.3">
      <c r="A1090" s="23">
        <v>44561</v>
      </c>
      <c r="B1090" t="s">
        <v>293</v>
      </c>
      <c r="C1090" t="s">
        <v>157</v>
      </c>
      <c r="D1090" t="s">
        <v>1390</v>
      </c>
      <c r="E1090" t="str">
        <f>VLOOKUP(B1090,olah!$B:$P,2,0)</f>
        <v>2021-12-01</v>
      </c>
      <c r="F1090">
        <f>COUNTIFS(parameter!$J$4:$J$34,summary!A1090,parameter!$I$4:$I$34,"&gt;="&amp;summary!$E1090)</f>
        <v>31</v>
      </c>
      <c r="G1090">
        <f>COUNTIFS(olah!$Q1090:Q16088,summary!A1090,olah!$B1090:B16088,summary!B1090,olah!$N1090:N16088,summary!C1090,olah!$P1090:P16088,summary!D1090,olah!$S1090:S16088,"On Time")</f>
        <v>1</v>
      </c>
      <c r="H1090">
        <f>COUNTIFS(olah!$Q$2:Q16088,summary!A1090,olah!$B$2:B16088,summary!B1090,olah!$S$2:S16088,"On Time")</f>
        <v>22</v>
      </c>
      <c r="I1090">
        <f>COUNTIFS(olah!$Q1090:Q16088,summary!A1090,olah!$B1090:B16088,summary!B1090,olah!$N1090:N16088,summary!C1090,olah!$P1090:P16088,summary!D1090,olah!$S1090:S16088,"Late")</f>
        <v>0</v>
      </c>
      <c r="J1090">
        <f>COUNTIFS(olah!$Q$2:Q16088,summary!A1090,olah!$B$2:B16088,summary!B1090,olah!$S$2:S16088,"Late")</f>
        <v>0</v>
      </c>
      <c r="K1090">
        <f t="shared" si="16"/>
        <v>9</v>
      </c>
      <c r="L1090">
        <f>COUNTIFS(olah!$Q1090:Q16088,summary!A1090,olah!$B1090:B16088,summary!B1090,olah!$N1090:N16088,summary!C1090,olah!$P1090:P16088,summary!D1090,olah!$T1090:T16088,"On Time CO")</f>
        <v>1</v>
      </c>
      <c r="M1090">
        <f>COUNTIFS(olah!$Q$2:Q16088,summary!A1090,olah!$B$2:B16088,summary!B1090,olah!$T$2:T16088,"On Time CO")</f>
        <v>21</v>
      </c>
      <c r="N1090">
        <f>COUNTIFS(olah!$Q1090:Q16088,summary!A1090,olah!$B1090:B16088,summary!B1090,olah!$N1090:N16088,summary!C1090,olah!$P1090:P16088,summary!D1090,olah!$T1090:T16088,"Overtime")</f>
        <v>0</v>
      </c>
      <c r="O1090">
        <f>COUNTIFS(olah!$Q$2:Q16088,summary!A1090,olah!$B$2:B16088,summary!B1090,olah!$T$2:T16088,"Overtime")</f>
        <v>0</v>
      </c>
      <c r="P1090">
        <f>COUNTIFS(olah!$Q1090:Q16088,summary!A1090,olah!$B1090:B16088,summary!B1090,olah!$N1090:N16088,summary!C1090,olah!$P1090:P16088,summary!D1090,olah!$T1090:T16088,"Early")</f>
        <v>0</v>
      </c>
      <c r="Q1090">
        <f>COUNTIFS(olah!$Q$2:Q16088,summary!A1090,olah!$B$2:B16088,summary!B1090,olah!$T$2:T16088,"Early")</f>
        <v>0</v>
      </c>
      <c r="R1090">
        <f>COUNTIFS(olah!$Q1090:Q16088,summary!A1090,olah!$B1090:B16088,summary!B1090,olah!$N1090:N16088,summary!C1090,olah!$P1090:P16088,summary!D1090,olah!$T1090:T16088,"NA CO")</f>
        <v>0</v>
      </c>
      <c r="S1090">
        <f>COUNTIFS(olah!$Q$2:Q16088,summary!A1090,olah!$B$2:B16088,summary!B1090,olah!$T$2:T16088,"NA CO")</f>
        <v>1</v>
      </c>
      <c r="T1090" t="str">
        <f>olah!R1090</f>
        <v>Daily Journey</v>
      </c>
      <c r="U1090" t="str">
        <f>IF(T1090="Permit", olah!T1090, "No Permit")</f>
        <v>No Permit</v>
      </c>
    </row>
    <row r="1091" spans="1:21" hidden="1" x14ac:dyDescent="0.3">
      <c r="A1091" s="23">
        <v>44561</v>
      </c>
      <c r="B1091" t="s">
        <v>293</v>
      </c>
      <c r="C1091" t="s">
        <v>157</v>
      </c>
      <c r="D1091" t="s">
        <v>11600</v>
      </c>
      <c r="E1091" t="str">
        <f>VLOOKUP(B1091,olah!$B:$P,2,0)</f>
        <v>2021-12-01</v>
      </c>
      <c r="F1091">
        <f>COUNTIFS(parameter!$J$4:$J$34,summary!A1091,parameter!$I$4:$I$34,"&gt;="&amp;summary!$E1091)</f>
        <v>31</v>
      </c>
      <c r="G1091">
        <f>COUNTIFS(olah!$Q1091:Q16089,summary!A1091,olah!$B1091:B16089,summary!B1091,olah!$N1091:N16089,summary!C1091,olah!$P1091:P16089,summary!D1091,olah!$S1091:S16089,"On Time")</f>
        <v>1</v>
      </c>
      <c r="H1091">
        <f>COUNTIFS(olah!$Q$2:Q16089,summary!A1091,olah!$B$2:B16089,summary!B1091,olah!$S$2:S16089,"On Time")</f>
        <v>22</v>
      </c>
      <c r="I1091">
        <f>COUNTIFS(olah!$Q1091:Q16089,summary!A1091,olah!$B1091:B16089,summary!B1091,olah!$N1091:N16089,summary!C1091,olah!$P1091:P16089,summary!D1091,olah!$S1091:S16089,"Late")</f>
        <v>0</v>
      </c>
      <c r="J1091">
        <f>COUNTIFS(olah!$Q$2:Q16089,summary!A1091,olah!$B$2:B16089,summary!B1091,olah!$S$2:S16089,"Late")</f>
        <v>0</v>
      </c>
      <c r="K1091">
        <f t="shared" ref="K1091:K1154" si="17">F1091-SUM(H1091:J1091)</f>
        <v>9</v>
      </c>
      <c r="L1091">
        <f>COUNTIFS(olah!$Q1091:Q16089,summary!A1091,olah!$B1091:B16089,summary!B1091,olah!$N1091:N16089,summary!C1091,olah!$P1091:P16089,summary!D1091,olah!$T1091:T16089,"On Time CO")</f>
        <v>1</v>
      </c>
      <c r="M1091">
        <f>COUNTIFS(olah!$Q$2:Q16089,summary!A1091,olah!$B$2:B16089,summary!B1091,olah!$T$2:T16089,"On Time CO")</f>
        <v>21</v>
      </c>
      <c r="N1091">
        <f>COUNTIFS(olah!$Q1091:Q16089,summary!A1091,olah!$B1091:B16089,summary!B1091,olah!$N1091:N16089,summary!C1091,olah!$P1091:P16089,summary!D1091,olah!$T1091:T16089,"Overtime")</f>
        <v>0</v>
      </c>
      <c r="O1091">
        <f>COUNTIFS(olah!$Q$2:Q16089,summary!A1091,olah!$B$2:B16089,summary!B1091,olah!$T$2:T16089,"Overtime")</f>
        <v>0</v>
      </c>
      <c r="P1091">
        <f>COUNTIFS(olah!$Q1091:Q16089,summary!A1091,olah!$B1091:B16089,summary!B1091,olah!$N1091:N16089,summary!C1091,olah!$P1091:P16089,summary!D1091,olah!$T1091:T16089,"Early")</f>
        <v>0</v>
      </c>
      <c r="Q1091">
        <f>COUNTIFS(olah!$Q$2:Q16089,summary!A1091,olah!$B$2:B16089,summary!B1091,olah!$T$2:T16089,"Early")</f>
        <v>0</v>
      </c>
      <c r="R1091">
        <f>COUNTIFS(olah!$Q1091:Q16089,summary!A1091,olah!$B1091:B16089,summary!B1091,olah!$N1091:N16089,summary!C1091,olah!$P1091:P16089,summary!D1091,olah!$T1091:T16089,"NA CO")</f>
        <v>0</v>
      </c>
      <c r="S1091">
        <f>COUNTIFS(olah!$Q$2:Q16089,summary!A1091,olah!$B$2:B16089,summary!B1091,olah!$T$2:T16089,"NA CO")</f>
        <v>1</v>
      </c>
      <c r="T1091" t="str">
        <f>olah!R1091</f>
        <v>Daily Journey</v>
      </c>
      <c r="U1091" t="str">
        <f>IF(T1091="Permit", olah!T1091, "No Permit")</f>
        <v>No Permit</v>
      </c>
    </row>
    <row r="1092" spans="1:21" hidden="1" x14ac:dyDescent="0.3">
      <c r="A1092" s="23">
        <v>44561</v>
      </c>
      <c r="B1092" t="s">
        <v>293</v>
      </c>
      <c r="C1092" t="s">
        <v>28</v>
      </c>
      <c r="D1092" t="s">
        <v>11601</v>
      </c>
      <c r="E1092" t="str">
        <f>VLOOKUP(B1092,olah!$B:$P,2,0)</f>
        <v>2021-12-01</v>
      </c>
      <c r="F1092">
        <f>COUNTIFS(parameter!$J$4:$J$34,summary!A1092,parameter!$I$4:$I$34,"&gt;="&amp;summary!$E1092)</f>
        <v>31</v>
      </c>
      <c r="G1092">
        <f>COUNTIFS(olah!$Q1092:Q16090,summary!A1092,olah!$B1092:B16090,summary!B1092,olah!$N1092:N16090,summary!C1092,olah!$P1092:P16090,summary!D1092,olah!$S1092:S16090,"On Time")</f>
        <v>1</v>
      </c>
      <c r="H1092">
        <f>COUNTIFS(olah!$Q$2:Q16090,summary!A1092,olah!$B$2:B16090,summary!B1092,olah!$S$2:S16090,"On Time")</f>
        <v>22</v>
      </c>
      <c r="I1092">
        <f>COUNTIFS(olah!$Q1092:Q16090,summary!A1092,olah!$B1092:B16090,summary!B1092,olah!$N1092:N16090,summary!C1092,olah!$P1092:P16090,summary!D1092,olah!$S1092:S16090,"Late")</f>
        <v>0</v>
      </c>
      <c r="J1092">
        <f>COUNTIFS(olah!$Q$2:Q16090,summary!A1092,olah!$B$2:B16090,summary!B1092,olah!$S$2:S16090,"Late")</f>
        <v>0</v>
      </c>
      <c r="K1092">
        <f t="shared" si="17"/>
        <v>9</v>
      </c>
      <c r="L1092">
        <f>COUNTIFS(olah!$Q1092:Q16090,summary!A1092,olah!$B1092:B16090,summary!B1092,olah!$N1092:N16090,summary!C1092,olah!$P1092:P16090,summary!D1092,olah!$T1092:T16090,"On Time CO")</f>
        <v>1</v>
      </c>
      <c r="M1092">
        <f>COUNTIFS(olah!$Q$2:Q16090,summary!A1092,olah!$B$2:B16090,summary!B1092,olah!$T$2:T16090,"On Time CO")</f>
        <v>21</v>
      </c>
      <c r="N1092">
        <f>COUNTIFS(olah!$Q1092:Q16090,summary!A1092,olah!$B1092:B16090,summary!B1092,olah!$N1092:N16090,summary!C1092,olah!$P1092:P16090,summary!D1092,olah!$T1092:T16090,"Overtime")</f>
        <v>0</v>
      </c>
      <c r="O1092">
        <f>COUNTIFS(olah!$Q$2:Q16090,summary!A1092,olah!$B$2:B16090,summary!B1092,olah!$T$2:T16090,"Overtime")</f>
        <v>0</v>
      </c>
      <c r="P1092">
        <f>COUNTIFS(olah!$Q1092:Q16090,summary!A1092,olah!$B1092:B16090,summary!B1092,olah!$N1092:N16090,summary!C1092,olah!$P1092:P16090,summary!D1092,olah!$T1092:T16090,"Early")</f>
        <v>0</v>
      </c>
      <c r="Q1092">
        <f>COUNTIFS(olah!$Q$2:Q16090,summary!A1092,olah!$B$2:B16090,summary!B1092,olah!$T$2:T16090,"Early")</f>
        <v>0</v>
      </c>
      <c r="R1092">
        <f>COUNTIFS(olah!$Q1092:Q16090,summary!A1092,olah!$B1092:B16090,summary!B1092,olah!$N1092:N16090,summary!C1092,olah!$P1092:P16090,summary!D1092,olah!$T1092:T16090,"NA CO")</f>
        <v>0</v>
      </c>
      <c r="S1092">
        <f>COUNTIFS(olah!$Q$2:Q16090,summary!A1092,olah!$B$2:B16090,summary!B1092,olah!$T$2:T16090,"NA CO")</f>
        <v>1</v>
      </c>
      <c r="T1092" t="str">
        <f>olah!R1092</f>
        <v>Attendance</v>
      </c>
      <c r="U1092" t="str">
        <f>IF(T1092="Permit", olah!T1092, "No Permit")</f>
        <v>No Permit</v>
      </c>
    </row>
    <row r="1093" spans="1:21" hidden="1" x14ac:dyDescent="0.3">
      <c r="A1093" s="23">
        <v>44561</v>
      </c>
      <c r="B1093" t="s">
        <v>293</v>
      </c>
      <c r="C1093" t="s">
        <v>294</v>
      </c>
      <c r="D1093" t="s">
        <v>5936</v>
      </c>
      <c r="E1093" t="str">
        <f>VLOOKUP(B1093,olah!$B:$P,2,0)</f>
        <v>2021-12-01</v>
      </c>
      <c r="F1093">
        <f>COUNTIFS(parameter!$J$4:$J$34,summary!A1093,parameter!$I$4:$I$34,"&gt;="&amp;summary!$E1093)</f>
        <v>31</v>
      </c>
      <c r="G1093">
        <f>COUNTIFS(olah!$Q1093:Q16091,summary!A1093,olah!$B1093:B16091,summary!B1093,olah!$N1093:N16091,summary!C1093,olah!$P1093:P16091,summary!D1093,olah!$S1093:S16091,"On Time")</f>
        <v>1</v>
      </c>
      <c r="H1093">
        <f>COUNTIFS(olah!$Q$2:Q16091,summary!A1093,olah!$B$2:B16091,summary!B1093,olah!$S$2:S16091,"On Time")</f>
        <v>22</v>
      </c>
      <c r="I1093">
        <f>COUNTIFS(olah!$Q1093:Q16091,summary!A1093,olah!$B1093:B16091,summary!B1093,olah!$N1093:N16091,summary!C1093,olah!$P1093:P16091,summary!D1093,olah!$S1093:S16091,"Late")</f>
        <v>0</v>
      </c>
      <c r="J1093">
        <f>COUNTIFS(olah!$Q$2:Q16091,summary!A1093,olah!$B$2:B16091,summary!B1093,olah!$S$2:S16091,"Late")</f>
        <v>0</v>
      </c>
      <c r="K1093">
        <f t="shared" si="17"/>
        <v>9</v>
      </c>
      <c r="L1093">
        <f>COUNTIFS(olah!$Q1093:Q16091,summary!A1093,olah!$B1093:B16091,summary!B1093,olah!$N1093:N16091,summary!C1093,olah!$P1093:P16091,summary!D1093,olah!$T1093:T16091,"On Time CO")</f>
        <v>1</v>
      </c>
      <c r="M1093">
        <f>COUNTIFS(olah!$Q$2:Q16091,summary!A1093,olah!$B$2:B16091,summary!B1093,olah!$T$2:T16091,"On Time CO")</f>
        <v>21</v>
      </c>
      <c r="N1093">
        <f>COUNTIFS(olah!$Q1093:Q16091,summary!A1093,olah!$B1093:B16091,summary!B1093,olah!$N1093:N16091,summary!C1093,olah!$P1093:P16091,summary!D1093,olah!$T1093:T16091,"Overtime")</f>
        <v>0</v>
      </c>
      <c r="O1093">
        <f>COUNTIFS(olah!$Q$2:Q16091,summary!A1093,olah!$B$2:B16091,summary!B1093,olah!$T$2:T16091,"Overtime")</f>
        <v>0</v>
      </c>
      <c r="P1093">
        <f>COUNTIFS(olah!$Q1093:Q16091,summary!A1093,olah!$B1093:B16091,summary!B1093,olah!$N1093:N16091,summary!C1093,olah!$P1093:P16091,summary!D1093,olah!$T1093:T16091,"Early")</f>
        <v>0</v>
      </c>
      <c r="Q1093">
        <f>COUNTIFS(olah!$Q$2:Q16091,summary!A1093,olah!$B$2:B16091,summary!B1093,olah!$T$2:T16091,"Early")</f>
        <v>0</v>
      </c>
      <c r="R1093">
        <f>COUNTIFS(olah!$Q1093:Q16091,summary!A1093,olah!$B1093:B16091,summary!B1093,olah!$N1093:N16091,summary!C1093,olah!$P1093:P16091,summary!D1093,olah!$T1093:T16091,"NA CO")</f>
        <v>0</v>
      </c>
      <c r="S1093">
        <f>COUNTIFS(olah!$Q$2:Q16091,summary!A1093,olah!$B$2:B16091,summary!B1093,olah!$T$2:T16091,"NA CO")</f>
        <v>1</v>
      </c>
      <c r="T1093" t="str">
        <f>olah!R1093</f>
        <v>Daily Journey</v>
      </c>
      <c r="U1093" t="str">
        <f>IF(T1093="Permit", olah!T1093, "No Permit")</f>
        <v>No Permit</v>
      </c>
    </row>
    <row r="1094" spans="1:21" hidden="1" x14ac:dyDescent="0.3">
      <c r="A1094" s="23">
        <v>44561</v>
      </c>
      <c r="B1094" t="s">
        <v>293</v>
      </c>
      <c r="C1094" t="s">
        <v>28</v>
      </c>
      <c r="D1094" t="s">
        <v>6082</v>
      </c>
      <c r="E1094" t="str">
        <f>VLOOKUP(B1094,olah!$B:$P,2,0)</f>
        <v>2021-12-01</v>
      </c>
      <c r="F1094">
        <f>COUNTIFS(parameter!$J$4:$J$34,summary!A1094,parameter!$I$4:$I$34,"&gt;="&amp;summary!$E1094)</f>
        <v>31</v>
      </c>
      <c r="G1094">
        <f>COUNTIFS(olah!$Q1094:Q16092,summary!A1094,olah!$B1094:B16092,summary!B1094,olah!$N1094:N16092,summary!C1094,olah!$P1094:P16092,summary!D1094,olah!$S1094:S16092,"On Time")</f>
        <v>1</v>
      </c>
      <c r="H1094">
        <f>COUNTIFS(olah!$Q$2:Q16092,summary!A1094,olah!$B$2:B16092,summary!B1094,olah!$S$2:S16092,"On Time")</f>
        <v>22</v>
      </c>
      <c r="I1094">
        <f>COUNTIFS(olah!$Q1094:Q16092,summary!A1094,olah!$B1094:B16092,summary!B1094,olah!$N1094:N16092,summary!C1094,olah!$P1094:P16092,summary!D1094,olah!$S1094:S16092,"Late")</f>
        <v>0</v>
      </c>
      <c r="J1094">
        <f>COUNTIFS(olah!$Q$2:Q16092,summary!A1094,olah!$B$2:B16092,summary!B1094,olah!$S$2:S16092,"Late")</f>
        <v>0</v>
      </c>
      <c r="K1094">
        <f t="shared" si="17"/>
        <v>9</v>
      </c>
      <c r="L1094">
        <f>COUNTIFS(olah!$Q1094:Q16092,summary!A1094,olah!$B1094:B16092,summary!B1094,olah!$N1094:N16092,summary!C1094,olah!$P1094:P16092,summary!D1094,olah!$T1094:T16092,"On Time CO")</f>
        <v>1</v>
      </c>
      <c r="M1094">
        <f>COUNTIFS(olah!$Q$2:Q16092,summary!A1094,olah!$B$2:B16092,summary!B1094,olah!$T$2:T16092,"On Time CO")</f>
        <v>21</v>
      </c>
      <c r="N1094">
        <f>COUNTIFS(olah!$Q1094:Q16092,summary!A1094,olah!$B1094:B16092,summary!B1094,olah!$N1094:N16092,summary!C1094,olah!$P1094:P16092,summary!D1094,olah!$T1094:T16092,"Overtime")</f>
        <v>0</v>
      </c>
      <c r="O1094">
        <f>COUNTIFS(olah!$Q$2:Q16092,summary!A1094,olah!$B$2:B16092,summary!B1094,olah!$T$2:T16092,"Overtime")</f>
        <v>0</v>
      </c>
      <c r="P1094">
        <f>COUNTIFS(olah!$Q1094:Q16092,summary!A1094,olah!$B1094:B16092,summary!B1094,olah!$N1094:N16092,summary!C1094,olah!$P1094:P16092,summary!D1094,olah!$T1094:T16092,"Early")</f>
        <v>0</v>
      </c>
      <c r="Q1094">
        <f>COUNTIFS(olah!$Q$2:Q16092,summary!A1094,olah!$B$2:B16092,summary!B1094,olah!$T$2:T16092,"Early")</f>
        <v>0</v>
      </c>
      <c r="R1094">
        <f>COUNTIFS(olah!$Q1094:Q16092,summary!A1094,olah!$B1094:B16092,summary!B1094,olah!$N1094:N16092,summary!C1094,olah!$P1094:P16092,summary!D1094,olah!$T1094:T16092,"NA CO")</f>
        <v>0</v>
      </c>
      <c r="S1094">
        <f>COUNTIFS(olah!$Q$2:Q16092,summary!A1094,olah!$B$2:B16092,summary!B1094,olah!$T$2:T16092,"NA CO")</f>
        <v>1</v>
      </c>
      <c r="T1094" t="str">
        <f>olah!R1094</f>
        <v>Attendance</v>
      </c>
      <c r="U1094" t="str">
        <f>IF(T1094="Permit", olah!T1094, "No Permit")</f>
        <v>No Permit</v>
      </c>
    </row>
    <row r="1095" spans="1:21" hidden="1" x14ac:dyDescent="0.3">
      <c r="A1095" s="23">
        <v>44561</v>
      </c>
      <c r="B1095" t="s">
        <v>293</v>
      </c>
      <c r="C1095" t="s">
        <v>157</v>
      </c>
      <c r="D1095" t="s">
        <v>11602</v>
      </c>
      <c r="E1095" t="str">
        <f>VLOOKUP(B1095,olah!$B:$P,2,0)</f>
        <v>2021-12-01</v>
      </c>
      <c r="F1095">
        <f>COUNTIFS(parameter!$J$4:$J$34,summary!A1095,parameter!$I$4:$I$34,"&gt;="&amp;summary!$E1095)</f>
        <v>31</v>
      </c>
      <c r="G1095">
        <f>COUNTIFS(olah!$Q1095:Q16093,summary!A1095,olah!$B1095:B16093,summary!B1095,olah!$N1095:N16093,summary!C1095,olah!$P1095:P16093,summary!D1095,olah!$S1095:S16093,"On Time")</f>
        <v>1</v>
      </c>
      <c r="H1095">
        <f>COUNTIFS(olah!$Q$2:Q16093,summary!A1095,olah!$B$2:B16093,summary!B1095,olah!$S$2:S16093,"On Time")</f>
        <v>22</v>
      </c>
      <c r="I1095">
        <f>COUNTIFS(olah!$Q1095:Q16093,summary!A1095,olah!$B1095:B16093,summary!B1095,olah!$N1095:N16093,summary!C1095,olah!$P1095:P16093,summary!D1095,olah!$S1095:S16093,"Late")</f>
        <v>0</v>
      </c>
      <c r="J1095">
        <f>COUNTIFS(olah!$Q$2:Q16093,summary!A1095,olah!$B$2:B16093,summary!B1095,olah!$S$2:S16093,"Late")</f>
        <v>0</v>
      </c>
      <c r="K1095">
        <f t="shared" si="17"/>
        <v>9</v>
      </c>
      <c r="L1095">
        <f>COUNTIFS(olah!$Q1095:Q16093,summary!A1095,olah!$B1095:B16093,summary!B1095,olah!$N1095:N16093,summary!C1095,olah!$P1095:P16093,summary!D1095,olah!$T1095:T16093,"On Time CO")</f>
        <v>1</v>
      </c>
      <c r="M1095">
        <f>COUNTIFS(olah!$Q$2:Q16093,summary!A1095,olah!$B$2:B16093,summary!B1095,olah!$T$2:T16093,"On Time CO")</f>
        <v>21</v>
      </c>
      <c r="N1095">
        <f>COUNTIFS(olah!$Q1095:Q16093,summary!A1095,olah!$B1095:B16093,summary!B1095,olah!$N1095:N16093,summary!C1095,olah!$P1095:P16093,summary!D1095,olah!$T1095:T16093,"Overtime")</f>
        <v>0</v>
      </c>
      <c r="O1095">
        <f>COUNTIFS(olah!$Q$2:Q16093,summary!A1095,olah!$B$2:B16093,summary!B1095,olah!$T$2:T16093,"Overtime")</f>
        <v>0</v>
      </c>
      <c r="P1095">
        <f>COUNTIFS(olah!$Q1095:Q16093,summary!A1095,olah!$B1095:B16093,summary!B1095,olah!$N1095:N16093,summary!C1095,olah!$P1095:P16093,summary!D1095,olah!$T1095:T16093,"Early")</f>
        <v>0</v>
      </c>
      <c r="Q1095">
        <f>COUNTIFS(olah!$Q$2:Q16093,summary!A1095,olah!$B$2:B16093,summary!B1095,olah!$T$2:T16093,"Early")</f>
        <v>0</v>
      </c>
      <c r="R1095">
        <f>COUNTIFS(olah!$Q1095:Q16093,summary!A1095,olah!$B1095:B16093,summary!B1095,olah!$N1095:N16093,summary!C1095,olah!$P1095:P16093,summary!D1095,olah!$T1095:T16093,"NA CO")</f>
        <v>0</v>
      </c>
      <c r="S1095">
        <f>COUNTIFS(olah!$Q$2:Q16093,summary!A1095,olah!$B$2:B16093,summary!B1095,olah!$T$2:T16093,"NA CO")</f>
        <v>1</v>
      </c>
      <c r="T1095" t="str">
        <f>olah!R1095</f>
        <v>Daily Journey</v>
      </c>
      <c r="U1095" t="str">
        <f>IF(T1095="Permit", olah!T1095, "No Permit")</f>
        <v>No Permit</v>
      </c>
    </row>
    <row r="1096" spans="1:21" hidden="1" x14ac:dyDescent="0.3">
      <c r="A1096" s="23">
        <v>44561</v>
      </c>
      <c r="B1096" t="s">
        <v>293</v>
      </c>
      <c r="C1096" t="s">
        <v>28</v>
      </c>
      <c r="D1096" t="s">
        <v>11603</v>
      </c>
      <c r="E1096" t="str">
        <f>VLOOKUP(B1096,olah!$B:$P,2,0)</f>
        <v>2021-12-01</v>
      </c>
      <c r="F1096">
        <f>COUNTIFS(parameter!$J$4:$J$34,summary!A1096,parameter!$I$4:$I$34,"&gt;="&amp;summary!$E1096)</f>
        <v>31</v>
      </c>
      <c r="G1096">
        <f>COUNTIFS(olah!$Q1096:Q16094,summary!A1096,olah!$B1096:B16094,summary!B1096,olah!$N1096:N16094,summary!C1096,olah!$P1096:P16094,summary!D1096,olah!$S1096:S16094,"On Time")</f>
        <v>1</v>
      </c>
      <c r="H1096">
        <f>COUNTIFS(olah!$Q$2:Q16094,summary!A1096,olah!$B$2:B16094,summary!B1096,olah!$S$2:S16094,"On Time")</f>
        <v>22</v>
      </c>
      <c r="I1096">
        <f>COUNTIFS(olah!$Q1096:Q16094,summary!A1096,olah!$B1096:B16094,summary!B1096,olah!$N1096:N16094,summary!C1096,olah!$P1096:P16094,summary!D1096,olah!$S1096:S16094,"Late")</f>
        <v>0</v>
      </c>
      <c r="J1096">
        <f>COUNTIFS(olah!$Q$2:Q16094,summary!A1096,olah!$B$2:B16094,summary!B1096,olah!$S$2:S16094,"Late")</f>
        <v>0</v>
      </c>
      <c r="K1096">
        <f t="shared" si="17"/>
        <v>9</v>
      </c>
      <c r="L1096">
        <f>COUNTIFS(olah!$Q1096:Q16094,summary!A1096,olah!$B1096:B16094,summary!B1096,olah!$N1096:N16094,summary!C1096,olah!$P1096:P16094,summary!D1096,olah!$T1096:T16094,"On Time CO")</f>
        <v>1</v>
      </c>
      <c r="M1096">
        <f>COUNTIFS(olah!$Q$2:Q16094,summary!A1096,olah!$B$2:B16094,summary!B1096,olah!$T$2:T16094,"On Time CO")</f>
        <v>21</v>
      </c>
      <c r="N1096">
        <f>COUNTIFS(olah!$Q1096:Q16094,summary!A1096,olah!$B1096:B16094,summary!B1096,olah!$N1096:N16094,summary!C1096,olah!$P1096:P16094,summary!D1096,olah!$T1096:T16094,"Overtime")</f>
        <v>0</v>
      </c>
      <c r="O1096">
        <f>COUNTIFS(olah!$Q$2:Q16094,summary!A1096,olah!$B$2:B16094,summary!B1096,olah!$T$2:T16094,"Overtime")</f>
        <v>0</v>
      </c>
      <c r="P1096">
        <f>COUNTIFS(olah!$Q1096:Q16094,summary!A1096,olah!$B1096:B16094,summary!B1096,olah!$N1096:N16094,summary!C1096,olah!$P1096:P16094,summary!D1096,olah!$T1096:T16094,"Early")</f>
        <v>0</v>
      </c>
      <c r="Q1096">
        <f>COUNTIFS(olah!$Q$2:Q16094,summary!A1096,olah!$B$2:B16094,summary!B1096,olah!$T$2:T16094,"Early")</f>
        <v>0</v>
      </c>
      <c r="R1096">
        <f>COUNTIFS(olah!$Q1096:Q16094,summary!A1096,olah!$B1096:B16094,summary!B1096,olah!$N1096:N16094,summary!C1096,olah!$P1096:P16094,summary!D1096,olah!$T1096:T16094,"NA CO")</f>
        <v>0</v>
      </c>
      <c r="S1096">
        <f>COUNTIFS(olah!$Q$2:Q16094,summary!A1096,olah!$B$2:B16094,summary!B1096,olah!$T$2:T16094,"NA CO")</f>
        <v>1</v>
      </c>
      <c r="T1096" t="str">
        <f>olah!R1096</f>
        <v>Attendance</v>
      </c>
      <c r="U1096" t="str">
        <f>IF(T1096="Permit", olah!T1096, "No Permit")</f>
        <v>No Permit</v>
      </c>
    </row>
    <row r="1097" spans="1:21" hidden="1" x14ac:dyDescent="0.3">
      <c r="A1097" s="23">
        <v>44561</v>
      </c>
      <c r="B1097" t="s">
        <v>293</v>
      </c>
      <c r="C1097" t="s">
        <v>294</v>
      </c>
      <c r="D1097" t="s">
        <v>7108</v>
      </c>
      <c r="E1097" t="str">
        <f>VLOOKUP(B1097,olah!$B:$P,2,0)</f>
        <v>2021-12-01</v>
      </c>
      <c r="F1097">
        <f>COUNTIFS(parameter!$J$4:$J$34,summary!A1097,parameter!$I$4:$I$34,"&gt;="&amp;summary!$E1097)</f>
        <v>31</v>
      </c>
      <c r="G1097">
        <f>COUNTIFS(olah!$Q1097:Q16095,summary!A1097,olah!$B1097:B16095,summary!B1097,olah!$N1097:N16095,summary!C1097,olah!$P1097:P16095,summary!D1097,olah!$S1097:S16095,"On Time")</f>
        <v>1</v>
      </c>
      <c r="H1097">
        <f>COUNTIFS(olah!$Q$2:Q16095,summary!A1097,olah!$B$2:B16095,summary!B1097,olah!$S$2:S16095,"On Time")</f>
        <v>22</v>
      </c>
      <c r="I1097">
        <f>COUNTIFS(olah!$Q1097:Q16095,summary!A1097,olah!$B1097:B16095,summary!B1097,olah!$N1097:N16095,summary!C1097,olah!$P1097:P16095,summary!D1097,olah!$S1097:S16095,"Late")</f>
        <v>0</v>
      </c>
      <c r="J1097">
        <f>COUNTIFS(olah!$Q$2:Q16095,summary!A1097,olah!$B$2:B16095,summary!B1097,olah!$S$2:S16095,"Late")</f>
        <v>0</v>
      </c>
      <c r="K1097">
        <f t="shared" si="17"/>
        <v>9</v>
      </c>
      <c r="L1097">
        <f>COUNTIFS(olah!$Q1097:Q16095,summary!A1097,olah!$B1097:B16095,summary!B1097,olah!$N1097:N16095,summary!C1097,olah!$P1097:P16095,summary!D1097,olah!$T1097:T16095,"On Time CO")</f>
        <v>1</v>
      </c>
      <c r="M1097">
        <f>COUNTIFS(olah!$Q$2:Q16095,summary!A1097,olah!$B$2:B16095,summary!B1097,olah!$T$2:T16095,"On Time CO")</f>
        <v>21</v>
      </c>
      <c r="N1097">
        <f>COUNTIFS(olah!$Q1097:Q16095,summary!A1097,olah!$B1097:B16095,summary!B1097,olah!$N1097:N16095,summary!C1097,olah!$P1097:P16095,summary!D1097,olah!$T1097:T16095,"Overtime")</f>
        <v>0</v>
      </c>
      <c r="O1097">
        <f>COUNTIFS(olah!$Q$2:Q16095,summary!A1097,olah!$B$2:B16095,summary!B1097,olah!$T$2:T16095,"Overtime")</f>
        <v>0</v>
      </c>
      <c r="P1097">
        <f>COUNTIFS(olah!$Q1097:Q16095,summary!A1097,olah!$B1097:B16095,summary!B1097,olah!$N1097:N16095,summary!C1097,olah!$P1097:P16095,summary!D1097,olah!$T1097:T16095,"Early")</f>
        <v>0</v>
      </c>
      <c r="Q1097">
        <f>COUNTIFS(olah!$Q$2:Q16095,summary!A1097,olah!$B$2:B16095,summary!B1097,olah!$T$2:T16095,"Early")</f>
        <v>0</v>
      </c>
      <c r="R1097">
        <f>COUNTIFS(olah!$Q1097:Q16095,summary!A1097,olah!$B1097:B16095,summary!B1097,olah!$N1097:N16095,summary!C1097,olah!$P1097:P16095,summary!D1097,olah!$T1097:T16095,"NA CO")</f>
        <v>0</v>
      </c>
      <c r="S1097">
        <f>COUNTIFS(olah!$Q$2:Q16095,summary!A1097,olah!$B$2:B16095,summary!B1097,olah!$T$2:T16095,"NA CO")</f>
        <v>1</v>
      </c>
      <c r="T1097" t="str">
        <f>olah!R1097</f>
        <v>Daily Journey</v>
      </c>
      <c r="U1097" t="str">
        <f>IF(T1097="Permit", olah!T1097, "No Permit")</f>
        <v>No Permit</v>
      </c>
    </row>
    <row r="1098" spans="1:21" hidden="1" x14ac:dyDescent="0.3">
      <c r="A1098" s="23">
        <v>44561</v>
      </c>
      <c r="B1098" t="s">
        <v>293</v>
      </c>
      <c r="C1098" t="s">
        <v>28</v>
      </c>
      <c r="D1098" t="s">
        <v>11604</v>
      </c>
      <c r="E1098" t="str">
        <f>VLOOKUP(B1098,olah!$B:$P,2,0)</f>
        <v>2021-12-01</v>
      </c>
      <c r="F1098">
        <f>COUNTIFS(parameter!$J$4:$J$34,summary!A1098,parameter!$I$4:$I$34,"&gt;="&amp;summary!$E1098)</f>
        <v>31</v>
      </c>
      <c r="G1098">
        <f>COUNTIFS(olah!$Q1098:Q16096,summary!A1098,olah!$B1098:B16096,summary!B1098,olah!$N1098:N16096,summary!C1098,olah!$P1098:P16096,summary!D1098,olah!$S1098:S16096,"On Time")</f>
        <v>1</v>
      </c>
      <c r="H1098">
        <f>COUNTIFS(olah!$Q$2:Q16096,summary!A1098,olah!$B$2:B16096,summary!B1098,olah!$S$2:S16096,"On Time")</f>
        <v>22</v>
      </c>
      <c r="I1098">
        <f>COUNTIFS(olah!$Q1098:Q16096,summary!A1098,olah!$B1098:B16096,summary!B1098,olah!$N1098:N16096,summary!C1098,olah!$P1098:P16096,summary!D1098,olah!$S1098:S16096,"Late")</f>
        <v>0</v>
      </c>
      <c r="J1098">
        <f>COUNTIFS(olah!$Q$2:Q16096,summary!A1098,olah!$B$2:B16096,summary!B1098,olah!$S$2:S16096,"Late")</f>
        <v>0</v>
      </c>
      <c r="K1098">
        <f t="shared" si="17"/>
        <v>9</v>
      </c>
      <c r="L1098">
        <f>COUNTIFS(olah!$Q1098:Q16096,summary!A1098,olah!$B1098:B16096,summary!B1098,olah!$N1098:N16096,summary!C1098,olah!$P1098:P16096,summary!D1098,olah!$T1098:T16096,"On Time CO")</f>
        <v>1</v>
      </c>
      <c r="M1098">
        <f>COUNTIFS(olah!$Q$2:Q16096,summary!A1098,olah!$B$2:B16096,summary!B1098,olah!$T$2:T16096,"On Time CO")</f>
        <v>21</v>
      </c>
      <c r="N1098">
        <f>COUNTIFS(olah!$Q1098:Q16096,summary!A1098,olah!$B1098:B16096,summary!B1098,olah!$N1098:N16096,summary!C1098,olah!$P1098:P16096,summary!D1098,olah!$T1098:T16096,"Overtime")</f>
        <v>0</v>
      </c>
      <c r="O1098">
        <f>COUNTIFS(olah!$Q$2:Q16096,summary!A1098,olah!$B$2:B16096,summary!B1098,olah!$T$2:T16096,"Overtime")</f>
        <v>0</v>
      </c>
      <c r="P1098">
        <f>COUNTIFS(olah!$Q1098:Q16096,summary!A1098,olah!$B1098:B16096,summary!B1098,olah!$N1098:N16096,summary!C1098,olah!$P1098:P16096,summary!D1098,olah!$T1098:T16096,"Early")</f>
        <v>0</v>
      </c>
      <c r="Q1098">
        <f>COUNTIFS(olah!$Q$2:Q16096,summary!A1098,olah!$B$2:B16096,summary!B1098,olah!$T$2:T16096,"Early")</f>
        <v>0</v>
      </c>
      <c r="R1098">
        <f>COUNTIFS(olah!$Q1098:Q16096,summary!A1098,olah!$B1098:B16096,summary!B1098,olah!$N1098:N16096,summary!C1098,olah!$P1098:P16096,summary!D1098,olah!$T1098:T16096,"NA CO")</f>
        <v>0</v>
      </c>
      <c r="S1098">
        <f>COUNTIFS(olah!$Q$2:Q16096,summary!A1098,olah!$B$2:B16096,summary!B1098,olah!$T$2:T16096,"NA CO")</f>
        <v>1</v>
      </c>
      <c r="T1098" t="str">
        <f>olah!R1098</f>
        <v>Attendance</v>
      </c>
      <c r="U1098" t="str">
        <f>IF(T1098="Permit", olah!T1098, "No Permit")</f>
        <v>No Permit</v>
      </c>
    </row>
    <row r="1099" spans="1:21" hidden="1" x14ac:dyDescent="0.3">
      <c r="A1099" s="23">
        <v>44561</v>
      </c>
      <c r="B1099" t="s">
        <v>293</v>
      </c>
      <c r="C1099" t="s">
        <v>157</v>
      </c>
      <c r="D1099" t="s">
        <v>11605</v>
      </c>
      <c r="E1099" t="str">
        <f>VLOOKUP(B1099,olah!$B:$P,2,0)</f>
        <v>2021-12-01</v>
      </c>
      <c r="F1099">
        <f>COUNTIFS(parameter!$J$4:$J$34,summary!A1099,parameter!$I$4:$I$34,"&gt;="&amp;summary!$E1099)</f>
        <v>31</v>
      </c>
      <c r="G1099">
        <f>COUNTIFS(olah!$Q1099:Q16097,summary!A1099,olah!$B1099:B16097,summary!B1099,olah!$N1099:N16097,summary!C1099,olah!$P1099:P16097,summary!D1099,olah!$S1099:S16097,"On Time")</f>
        <v>1</v>
      </c>
      <c r="H1099">
        <f>COUNTIFS(olah!$Q$2:Q16097,summary!A1099,olah!$B$2:B16097,summary!B1099,olah!$S$2:S16097,"On Time")</f>
        <v>22</v>
      </c>
      <c r="I1099">
        <f>COUNTIFS(olah!$Q1099:Q16097,summary!A1099,olah!$B1099:B16097,summary!B1099,olah!$N1099:N16097,summary!C1099,olah!$P1099:P16097,summary!D1099,olah!$S1099:S16097,"Late")</f>
        <v>0</v>
      </c>
      <c r="J1099">
        <f>COUNTIFS(olah!$Q$2:Q16097,summary!A1099,olah!$B$2:B16097,summary!B1099,olah!$S$2:S16097,"Late")</f>
        <v>0</v>
      </c>
      <c r="K1099">
        <f t="shared" si="17"/>
        <v>9</v>
      </c>
      <c r="L1099">
        <f>COUNTIFS(olah!$Q1099:Q16097,summary!A1099,olah!$B1099:B16097,summary!B1099,olah!$N1099:N16097,summary!C1099,olah!$P1099:P16097,summary!D1099,olah!$T1099:T16097,"On Time CO")</f>
        <v>1</v>
      </c>
      <c r="M1099">
        <f>COUNTIFS(olah!$Q$2:Q16097,summary!A1099,olah!$B$2:B16097,summary!B1099,olah!$T$2:T16097,"On Time CO")</f>
        <v>21</v>
      </c>
      <c r="N1099">
        <f>COUNTIFS(olah!$Q1099:Q16097,summary!A1099,olah!$B1099:B16097,summary!B1099,olah!$N1099:N16097,summary!C1099,olah!$P1099:P16097,summary!D1099,olah!$T1099:T16097,"Overtime")</f>
        <v>0</v>
      </c>
      <c r="O1099">
        <f>COUNTIFS(olah!$Q$2:Q16097,summary!A1099,olah!$B$2:B16097,summary!B1099,olah!$T$2:T16097,"Overtime")</f>
        <v>0</v>
      </c>
      <c r="P1099">
        <f>COUNTIFS(olah!$Q1099:Q16097,summary!A1099,olah!$B1099:B16097,summary!B1099,olah!$N1099:N16097,summary!C1099,olah!$P1099:P16097,summary!D1099,olah!$T1099:T16097,"Early")</f>
        <v>0</v>
      </c>
      <c r="Q1099">
        <f>COUNTIFS(olah!$Q$2:Q16097,summary!A1099,olah!$B$2:B16097,summary!B1099,olah!$T$2:T16097,"Early")</f>
        <v>0</v>
      </c>
      <c r="R1099">
        <f>COUNTIFS(olah!$Q1099:Q16097,summary!A1099,olah!$B1099:B16097,summary!B1099,olah!$N1099:N16097,summary!C1099,olah!$P1099:P16097,summary!D1099,olah!$T1099:T16097,"NA CO")</f>
        <v>0</v>
      </c>
      <c r="S1099">
        <f>COUNTIFS(olah!$Q$2:Q16097,summary!A1099,olah!$B$2:B16097,summary!B1099,olah!$T$2:T16097,"NA CO")</f>
        <v>1</v>
      </c>
      <c r="T1099" t="str">
        <f>olah!R1099</f>
        <v>Daily Journey</v>
      </c>
      <c r="U1099" t="str">
        <f>IF(T1099="Permit", olah!T1099, "No Permit")</f>
        <v>No Permit</v>
      </c>
    </row>
    <row r="1100" spans="1:21" hidden="1" x14ac:dyDescent="0.3">
      <c r="A1100" s="23">
        <v>44561</v>
      </c>
      <c r="B1100" t="s">
        <v>293</v>
      </c>
      <c r="C1100" t="s">
        <v>28</v>
      </c>
      <c r="D1100" t="s">
        <v>11606</v>
      </c>
      <c r="E1100" t="str">
        <f>VLOOKUP(B1100,olah!$B:$P,2,0)</f>
        <v>2021-12-01</v>
      </c>
      <c r="F1100">
        <f>COUNTIFS(parameter!$J$4:$J$34,summary!A1100,parameter!$I$4:$I$34,"&gt;="&amp;summary!$E1100)</f>
        <v>31</v>
      </c>
      <c r="G1100">
        <f>COUNTIFS(olah!$Q1100:Q16098,summary!A1100,olah!$B1100:B16098,summary!B1100,olah!$N1100:N16098,summary!C1100,olah!$P1100:P16098,summary!D1100,olah!$S1100:S16098,"On Time")</f>
        <v>1</v>
      </c>
      <c r="H1100">
        <f>COUNTIFS(olah!$Q$2:Q16098,summary!A1100,olah!$B$2:B16098,summary!B1100,olah!$S$2:S16098,"On Time")</f>
        <v>22</v>
      </c>
      <c r="I1100">
        <f>COUNTIFS(olah!$Q1100:Q16098,summary!A1100,olah!$B1100:B16098,summary!B1100,olah!$N1100:N16098,summary!C1100,olah!$P1100:P16098,summary!D1100,olah!$S1100:S16098,"Late")</f>
        <v>0</v>
      </c>
      <c r="J1100">
        <f>COUNTIFS(olah!$Q$2:Q16098,summary!A1100,olah!$B$2:B16098,summary!B1100,olah!$S$2:S16098,"Late")</f>
        <v>0</v>
      </c>
      <c r="K1100">
        <f t="shared" si="17"/>
        <v>9</v>
      </c>
      <c r="L1100">
        <f>COUNTIFS(olah!$Q1100:Q16098,summary!A1100,olah!$B1100:B16098,summary!B1100,olah!$N1100:N16098,summary!C1100,olah!$P1100:P16098,summary!D1100,olah!$T1100:T16098,"On Time CO")</f>
        <v>1</v>
      </c>
      <c r="M1100">
        <f>COUNTIFS(olah!$Q$2:Q16098,summary!A1100,olah!$B$2:B16098,summary!B1100,olah!$T$2:T16098,"On Time CO")</f>
        <v>21</v>
      </c>
      <c r="N1100">
        <f>COUNTIFS(olah!$Q1100:Q16098,summary!A1100,olah!$B1100:B16098,summary!B1100,olah!$N1100:N16098,summary!C1100,olah!$P1100:P16098,summary!D1100,olah!$T1100:T16098,"Overtime")</f>
        <v>0</v>
      </c>
      <c r="O1100">
        <f>COUNTIFS(olah!$Q$2:Q16098,summary!A1100,olah!$B$2:B16098,summary!B1100,olah!$T$2:T16098,"Overtime")</f>
        <v>0</v>
      </c>
      <c r="P1100">
        <f>COUNTIFS(olah!$Q1100:Q16098,summary!A1100,olah!$B1100:B16098,summary!B1100,olah!$N1100:N16098,summary!C1100,olah!$P1100:P16098,summary!D1100,olah!$T1100:T16098,"Early")</f>
        <v>0</v>
      </c>
      <c r="Q1100">
        <f>COUNTIFS(olah!$Q$2:Q16098,summary!A1100,olah!$B$2:B16098,summary!B1100,olah!$T$2:T16098,"Early")</f>
        <v>0</v>
      </c>
      <c r="R1100">
        <f>COUNTIFS(olah!$Q1100:Q16098,summary!A1100,olah!$B1100:B16098,summary!B1100,olah!$N1100:N16098,summary!C1100,olah!$P1100:P16098,summary!D1100,olah!$T1100:T16098,"NA CO")</f>
        <v>0</v>
      </c>
      <c r="S1100">
        <f>COUNTIFS(olah!$Q$2:Q16098,summary!A1100,olah!$B$2:B16098,summary!B1100,olah!$T$2:T16098,"NA CO")</f>
        <v>1</v>
      </c>
      <c r="T1100" t="str">
        <f>olah!R1100</f>
        <v>Attendance</v>
      </c>
      <c r="U1100" t="str">
        <f>IF(T1100="Permit", olah!T1100, "No Permit")</f>
        <v>No Permit</v>
      </c>
    </row>
    <row r="1101" spans="1:21" hidden="1" x14ac:dyDescent="0.3">
      <c r="A1101" s="23">
        <v>44561</v>
      </c>
      <c r="B1101" t="s">
        <v>293</v>
      </c>
      <c r="C1101" t="s">
        <v>157</v>
      </c>
      <c r="D1101" t="s">
        <v>10202</v>
      </c>
      <c r="E1101" t="str">
        <f>VLOOKUP(B1101,olah!$B:$P,2,0)</f>
        <v>2021-12-01</v>
      </c>
      <c r="F1101">
        <f>COUNTIFS(parameter!$J$4:$J$34,summary!A1101,parameter!$I$4:$I$34,"&gt;="&amp;summary!$E1101)</f>
        <v>31</v>
      </c>
      <c r="G1101">
        <f>COUNTIFS(olah!$Q1101:Q16099,summary!A1101,olah!$B1101:B16099,summary!B1101,olah!$N1101:N16099,summary!C1101,olah!$P1101:P16099,summary!D1101,olah!$S1101:S16099,"On Time")</f>
        <v>1</v>
      </c>
      <c r="H1101">
        <f>COUNTIFS(olah!$Q$2:Q16099,summary!A1101,olah!$B$2:B16099,summary!B1101,olah!$S$2:S16099,"On Time")</f>
        <v>22</v>
      </c>
      <c r="I1101">
        <f>COUNTIFS(olah!$Q1101:Q16099,summary!A1101,olah!$B1101:B16099,summary!B1101,olah!$N1101:N16099,summary!C1101,olah!$P1101:P16099,summary!D1101,olah!$S1101:S16099,"Late")</f>
        <v>0</v>
      </c>
      <c r="J1101">
        <f>COUNTIFS(olah!$Q$2:Q16099,summary!A1101,olah!$B$2:B16099,summary!B1101,olah!$S$2:S16099,"Late")</f>
        <v>0</v>
      </c>
      <c r="K1101">
        <f t="shared" si="17"/>
        <v>9</v>
      </c>
      <c r="L1101">
        <f>COUNTIFS(olah!$Q1101:Q16099,summary!A1101,olah!$B1101:B16099,summary!B1101,olah!$N1101:N16099,summary!C1101,olah!$P1101:P16099,summary!D1101,olah!$T1101:T16099,"On Time CO")</f>
        <v>1</v>
      </c>
      <c r="M1101">
        <f>COUNTIFS(olah!$Q$2:Q16099,summary!A1101,olah!$B$2:B16099,summary!B1101,olah!$T$2:T16099,"On Time CO")</f>
        <v>21</v>
      </c>
      <c r="N1101">
        <f>COUNTIFS(olah!$Q1101:Q16099,summary!A1101,olah!$B1101:B16099,summary!B1101,olah!$N1101:N16099,summary!C1101,olah!$P1101:P16099,summary!D1101,olah!$T1101:T16099,"Overtime")</f>
        <v>0</v>
      </c>
      <c r="O1101">
        <f>COUNTIFS(olah!$Q$2:Q16099,summary!A1101,olah!$B$2:B16099,summary!B1101,olah!$T$2:T16099,"Overtime")</f>
        <v>0</v>
      </c>
      <c r="P1101">
        <f>COUNTIFS(olah!$Q1101:Q16099,summary!A1101,olah!$B1101:B16099,summary!B1101,olah!$N1101:N16099,summary!C1101,olah!$P1101:P16099,summary!D1101,olah!$T1101:T16099,"Early")</f>
        <v>0</v>
      </c>
      <c r="Q1101">
        <f>COUNTIFS(olah!$Q$2:Q16099,summary!A1101,olah!$B$2:B16099,summary!B1101,olah!$T$2:T16099,"Early")</f>
        <v>0</v>
      </c>
      <c r="R1101">
        <f>COUNTIFS(olah!$Q1101:Q16099,summary!A1101,olah!$B1101:B16099,summary!B1101,olah!$N1101:N16099,summary!C1101,olah!$P1101:P16099,summary!D1101,olah!$T1101:T16099,"NA CO")</f>
        <v>0</v>
      </c>
      <c r="S1101">
        <f>COUNTIFS(olah!$Q$2:Q16099,summary!A1101,olah!$B$2:B16099,summary!B1101,olah!$T$2:T16099,"NA CO")</f>
        <v>1</v>
      </c>
      <c r="T1101" t="str">
        <f>olah!R1101</f>
        <v>Daily Journey</v>
      </c>
      <c r="U1101" t="str">
        <f>IF(T1101="Permit", olah!T1101, "No Permit")</f>
        <v>No Permit</v>
      </c>
    </row>
    <row r="1102" spans="1:21" hidden="1" x14ac:dyDescent="0.3">
      <c r="A1102" s="23">
        <v>44561</v>
      </c>
      <c r="B1102" t="s">
        <v>293</v>
      </c>
      <c r="C1102" t="s">
        <v>28</v>
      </c>
      <c r="D1102" t="s">
        <v>11607</v>
      </c>
      <c r="E1102" t="str">
        <f>VLOOKUP(B1102,olah!$B:$P,2,0)</f>
        <v>2021-12-01</v>
      </c>
      <c r="F1102">
        <f>COUNTIFS(parameter!$J$4:$J$34,summary!A1102,parameter!$I$4:$I$34,"&gt;="&amp;summary!$E1102)</f>
        <v>31</v>
      </c>
      <c r="G1102">
        <f>COUNTIFS(olah!$Q1102:Q16100,summary!A1102,olah!$B1102:B16100,summary!B1102,olah!$N1102:N16100,summary!C1102,olah!$P1102:P16100,summary!D1102,olah!$S1102:S16100,"On Time")</f>
        <v>1</v>
      </c>
      <c r="H1102">
        <f>COUNTIFS(olah!$Q$2:Q16100,summary!A1102,olah!$B$2:B16100,summary!B1102,olah!$S$2:S16100,"On Time")</f>
        <v>22</v>
      </c>
      <c r="I1102">
        <f>COUNTIFS(olah!$Q1102:Q16100,summary!A1102,olah!$B1102:B16100,summary!B1102,olah!$N1102:N16100,summary!C1102,olah!$P1102:P16100,summary!D1102,olah!$S1102:S16100,"Late")</f>
        <v>0</v>
      </c>
      <c r="J1102">
        <f>COUNTIFS(olah!$Q$2:Q16100,summary!A1102,olah!$B$2:B16100,summary!B1102,olah!$S$2:S16100,"Late")</f>
        <v>0</v>
      </c>
      <c r="K1102">
        <f t="shared" si="17"/>
        <v>9</v>
      </c>
      <c r="L1102">
        <f>COUNTIFS(olah!$Q1102:Q16100,summary!A1102,olah!$B1102:B16100,summary!B1102,olah!$N1102:N16100,summary!C1102,olah!$P1102:P16100,summary!D1102,olah!$T1102:T16100,"On Time CO")</f>
        <v>1</v>
      </c>
      <c r="M1102">
        <f>COUNTIFS(olah!$Q$2:Q16100,summary!A1102,olah!$B$2:B16100,summary!B1102,olah!$T$2:T16100,"On Time CO")</f>
        <v>21</v>
      </c>
      <c r="N1102">
        <f>COUNTIFS(olah!$Q1102:Q16100,summary!A1102,olah!$B1102:B16100,summary!B1102,olah!$N1102:N16100,summary!C1102,olah!$P1102:P16100,summary!D1102,olah!$T1102:T16100,"Overtime")</f>
        <v>0</v>
      </c>
      <c r="O1102">
        <f>COUNTIFS(olah!$Q$2:Q16100,summary!A1102,olah!$B$2:B16100,summary!B1102,olah!$T$2:T16100,"Overtime")</f>
        <v>0</v>
      </c>
      <c r="P1102">
        <f>COUNTIFS(olah!$Q1102:Q16100,summary!A1102,olah!$B1102:B16100,summary!B1102,olah!$N1102:N16100,summary!C1102,olah!$P1102:P16100,summary!D1102,olah!$T1102:T16100,"Early")</f>
        <v>0</v>
      </c>
      <c r="Q1102">
        <f>COUNTIFS(olah!$Q$2:Q16100,summary!A1102,olah!$B$2:B16100,summary!B1102,olah!$T$2:T16100,"Early")</f>
        <v>0</v>
      </c>
      <c r="R1102">
        <f>COUNTIFS(olah!$Q1102:Q16100,summary!A1102,olah!$B1102:B16100,summary!B1102,olah!$N1102:N16100,summary!C1102,olah!$P1102:P16100,summary!D1102,olah!$T1102:T16100,"NA CO")</f>
        <v>0</v>
      </c>
      <c r="S1102">
        <f>COUNTIFS(olah!$Q$2:Q16100,summary!A1102,olah!$B$2:B16100,summary!B1102,olah!$T$2:T16100,"NA CO")</f>
        <v>1</v>
      </c>
      <c r="T1102" t="str">
        <f>olah!R1102</f>
        <v>Attendance</v>
      </c>
      <c r="U1102" t="str">
        <f>IF(T1102="Permit", olah!T1102, "No Permit")</f>
        <v>No Permit</v>
      </c>
    </row>
    <row r="1103" spans="1:21" hidden="1" x14ac:dyDescent="0.3">
      <c r="A1103" s="23">
        <v>44561</v>
      </c>
      <c r="B1103" t="s">
        <v>293</v>
      </c>
      <c r="C1103" t="s">
        <v>157</v>
      </c>
      <c r="D1103" t="s">
        <v>11608</v>
      </c>
      <c r="E1103" t="str">
        <f>VLOOKUP(B1103,olah!$B:$P,2,0)</f>
        <v>2021-12-01</v>
      </c>
      <c r="F1103">
        <f>COUNTIFS(parameter!$J$4:$J$34,summary!A1103,parameter!$I$4:$I$34,"&gt;="&amp;summary!$E1103)</f>
        <v>31</v>
      </c>
      <c r="G1103">
        <f>COUNTIFS(olah!$Q1103:Q16101,summary!A1103,olah!$B1103:B16101,summary!B1103,olah!$N1103:N16101,summary!C1103,olah!$P1103:P16101,summary!D1103,olah!$S1103:S16101,"On Time")</f>
        <v>1</v>
      </c>
      <c r="H1103">
        <f>COUNTIFS(olah!$Q$2:Q16101,summary!A1103,olah!$B$2:B16101,summary!B1103,olah!$S$2:S16101,"On Time")</f>
        <v>22</v>
      </c>
      <c r="I1103">
        <f>COUNTIFS(olah!$Q1103:Q16101,summary!A1103,olah!$B1103:B16101,summary!B1103,olah!$N1103:N16101,summary!C1103,olah!$P1103:P16101,summary!D1103,olah!$S1103:S16101,"Late")</f>
        <v>0</v>
      </c>
      <c r="J1103">
        <f>COUNTIFS(olah!$Q$2:Q16101,summary!A1103,olah!$B$2:B16101,summary!B1103,olah!$S$2:S16101,"Late")</f>
        <v>0</v>
      </c>
      <c r="K1103">
        <f t="shared" si="17"/>
        <v>9</v>
      </c>
      <c r="L1103">
        <f>COUNTIFS(olah!$Q1103:Q16101,summary!A1103,olah!$B1103:B16101,summary!B1103,olah!$N1103:N16101,summary!C1103,olah!$P1103:P16101,summary!D1103,olah!$T1103:T16101,"On Time CO")</f>
        <v>0</v>
      </c>
      <c r="M1103">
        <f>COUNTIFS(olah!$Q$2:Q16101,summary!A1103,olah!$B$2:B16101,summary!B1103,olah!$T$2:T16101,"On Time CO")</f>
        <v>21</v>
      </c>
      <c r="N1103">
        <f>COUNTIFS(olah!$Q1103:Q16101,summary!A1103,olah!$B1103:B16101,summary!B1103,olah!$N1103:N16101,summary!C1103,olah!$P1103:P16101,summary!D1103,olah!$T1103:T16101,"Overtime")</f>
        <v>0</v>
      </c>
      <c r="O1103">
        <f>COUNTIFS(olah!$Q$2:Q16101,summary!A1103,olah!$B$2:B16101,summary!B1103,olah!$T$2:T16101,"Overtime")</f>
        <v>0</v>
      </c>
      <c r="P1103">
        <f>COUNTIFS(olah!$Q1103:Q16101,summary!A1103,olah!$B1103:B16101,summary!B1103,olah!$N1103:N16101,summary!C1103,olah!$P1103:P16101,summary!D1103,olah!$T1103:T16101,"Early")</f>
        <v>0</v>
      </c>
      <c r="Q1103">
        <f>COUNTIFS(olah!$Q$2:Q16101,summary!A1103,olah!$B$2:B16101,summary!B1103,olah!$T$2:T16101,"Early")</f>
        <v>0</v>
      </c>
      <c r="R1103">
        <f>COUNTIFS(olah!$Q1103:Q16101,summary!A1103,olah!$B1103:B16101,summary!B1103,olah!$N1103:N16101,summary!C1103,olah!$P1103:P16101,summary!D1103,olah!$T1103:T16101,"NA CO")</f>
        <v>1</v>
      </c>
      <c r="S1103">
        <f>COUNTIFS(olah!$Q$2:Q16101,summary!A1103,olah!$B$2:B16101,summary!B1103,olah!$T$2:T16101,"NA CO")</f>
        <v>1</v>
      </c>
      <c r="T1103" t="str">
        <f>olah!R1103</f>
        <v>Daily Journey</v>
      </c>
      <c r="U1103" t="str">
        <f>IF(T1103="Permit", olah!T1103, "No Permit")</f>
        <v>No Permit</v>
      </c>
    </row>
    <row r="1104" spans="1:21" hidden="1" x14ac:dyDescent="0.3">
      <c r="A1104" s="23">
        <v>44561</v>
      </c>
      <c r="B1104" t="s">
        <v>293</v>
      </c>
      <c r="C1104" t="s">
        <v>28</v>
      </c>
      <c r="D1104" t="s">
        <v>11609</v>
      </c>
      <c r="E1104" t="str">
        <f>VLOOKUP(B1104,olah!$B:$P,2,0)</f>
        <v>2021-12-01</v>
      </c>
      <c r="F1104">
        <f>COUNTIFS(parameter!$J$4:$J$34,summary!A1104,parameter!$I$4:$I$34,"&gt;="&amp;summary!$E1104)</f>
        <v>31</v>
      </c>
      <c r="G1104">
        <f>COUNTIFS(olah!$Q1104:Q16102,summary!A1104,olah!$B1104:B16102,summary!B1104,olah!$N1104:N16102,summary!C1104,olah!$P1104:P16102,summary!D1104,olah!$S1104:S16102,"On Time")</f>
        <v>1</v>
      </c>
      <c r="H1104">
        <f>COUNTIFS(olah!$Q$2:Q16102,summary!A1104,olah!$B$2:B16102,summary!B1104,olah!$S$2:S16102,"On Time")</f>
        <v>22</v>
      </c>
      <c r="I1104">
        <f>COUNTIFS(olah!$Q1104:Q16102,summary!A1104,olah!$B1104:B16102,summary!B1104,olah!$N1104:N16102,summary!C1104,olah!$P1104:P16102,summary!D1104,olah!$S1104:S16102,"Late")</f>
        <v>0</v>
      </c>
      <c r="J1104">
        <f>COUNTIFS(olah!$Q$2:Q16102,summary!A1104,olah!$B$2:B16102,summary!B1104,olah!$S$2:S16102,"Late")</f>
        <v>0</v>
      </c>
      <c r="K1104">
        <f t="shared" si="17"/>
        <v>9</v>
      </c>
      <c r="L1104">
        <f>COUNTIFS(olah!$Q1104:Q16102,summary!A1104,olah!$B1104:B16102,summary!B1104,olah!$N1104:N16102,summary!C1104,olah!$P1104:P16102,summary!D1104,olah!$T1104:T16102,"On Time CO")</f>
        <v>1</v>
      </c>
      <c r="M1104">
        <f>COUNTIFS(olah!$Q$2:Q16102,summary!A1104,olah!$B$2:B16102,summary!B1104,olah!$T$2:T16102,"On Time CO")</f>
        <v>21</v>
      </c>
      <c r="N1104">
        <f>COUNTIFS(olah!$Q1104:Q16102,summary!A1104,olah!$B1104:B16102,summary!B1104,olah!$N1104:N16102,summary!C1104,olah!$P1104:P16102,summary!D1104,olah!$T1104:T16102,"Overtime")</f>
        <v>0</v>
      </c>
      <c r="O1104">
        <f>COUNTIFS(olah!$Q$2:Q16102,summary!A1104,olah!$B$2:B16102,summary!B1104,olah!$T$2:T16102,"Overtime")</f>
        <v>0</v>
      </c>
      <c r="P1104">
        <f>COUNTIFS(olah!$Q1104:Q16102,summary!A1104,olah!$B1104:B16102,summary!B1104,olah!$N1104:N16102,summary!C1104,olah!$P1104:P16102,summary!D1104,olah!$T1104:T16102,"Early")</f>
        <v>0</v>
      </c>
      <c r="Q1104">
        <f>COUNTIFS(olah!$Q$2:Q16102,summary!A1104,olah!$B$2:B16102,summary!B1104,olah!$T$2:T16102,"Early")</f>
        <v>0</v>
      </c>
      <c r="R1104">
        <f>COUNTIFS(olah!$Q1104:Q16102,summary!A1104,olah!$B1104:B16102,summary!B1104,olah!$N1104:N16102,summary!C1104,olah!$P1104:P16102,summary!D1104,olah!$T1104:T16102,"NA CO")</f>
        <v>0</v>
      </c>
      <c r="S1104">
        <f>COUNTIFS(olah!$Q$2:Q16102,summary!A1104,olah!$B$2:B16102,summary!B1104,olah!$T$2:T16102,"NA CO")</f>
        <v>1</v>
      </c>
      <c r="T1104" t="str">
        <f>olah!R1104</f>
        <v>Attendance</v>
      </c>
      <c r="U1104" t="str">
        <f>IF(T1104="Permit", olah!T1104, "No Permit")</f>
        <v>No Permit</v>
      </c>
    </row>
    <row r="1105" spans="1:21" hidden="1" x14ac:dyDescent="0.3">
      <c r="A1105" s="23">
        <v>44561</v>
      </c>
      <c r="B1105" t="s">
        <v>293</v>
      </c>
      <c r="C1105" t="s">
        <v>157</v>
      </c>
      <c r="D1105" t="s">
        <v>9024</v>
      </c>
      <c r="E1105" t="str">
        <f>VLOOKUP(B1105,olah!$B:$P,2,0)</f>
        <v>2021-12-01</v>
      </c>
      <c r="F1105">
        <f>COUNTIFS(parameter!$J$4:$J$34,summary!A1105,parameter!$I$4:$I$34,"&gt;="&amp;summary!$E1105)</f>
        <v>31</v>
      </c>
      <c r="G1105">
        <f>COUNTIFS(olah!$Q1105:Q16103,summary!A1105,olah!$B1105:B16103,summary!B1105,olah!$N1105:N16103,summary!C1105,olah!$P1105:P16103,summary!D1105,olah!$S1105:S16103,"On Time")</f>
        <v>1</v>
      </c>
      <c r="H1105">
        <f>COUNTIFS(olah!$Q$2:Q16103,summary!A1105,olah!$B$2:B16103,summary!B1105,olah!$S$2:S16103,"On Time")</f>
        <v>22</v>
      </c>
      <c r="I1105">
        <f>COUNTIFS(olah!$Q1105:Q16103,summary!A1105,olah!$B1105:B16103,summary!B1105,olah!$N1105:N16103,summary!C1105,olah!$P1105:P16103,summary!D1105,olah!$S1105:S16103,"Late")</f>
        <v>0</v>
      </c>
      <c r="J1105">
        <f>COUNTIFS(olah!$Q$2:Q16103,summary!A1105,olah!$B$2:B16103,summary!B1105,olah!$S$2:S16103,"Late")</f>
        <v>0</v>
      </c>
      <c r="K1105">
        <f t="shared" si="17"/>
        <v>9</v>
      </c>
      <c r="L1105">
        <f>COUNTIFS(olah!$Q1105:Q16103,summary!A1105,olah!$B1105:B16103,summary!B1105,olah!$N1105:N16103,summary!C1105,olah!$P1105:P16103,summary!D1105,olah!$T1105:T16103,"On Time CO")</f>
        <v>1</v>
      </c>
      <c r="M1105">
        <f>COUNTIFS(olah!$Q$2:Q16103,summary!A1105,olah!$B$2:B16103,summary!B1105,olah!$T$2:T16103,"On Time CO")</f>
        <v>21</v>
      </c>
      <c r="N1105">
        <f>COUNTIFS(olah!$Q1105:Q16103,summary!A1105,olah!$B1105:B16103,summary!B1105,olah!$N1105:N16103,summary!C1105,olah!$P1105:P16103,summary!D1105,olah!$T1105:T16103,"Overtime")</f>
        <v>0</v>
      </c>
      <c r="O1105">
        <f>COUNTIFS(olah!$Q$2:Q16103,summary!A1105,olah!$B$2:B16103,summary!B1105,olah!$T$2:T16103,"Overtime")</f>
        <v>0</v>
      </c>
      <c r="P1105">
        <f>COUNTIFS(olah!$Q1105:Q16103,summary!A1105,olah!$B1105:B16103,summary!B1105,olah!$N1105:N16103,summary!C1105,olah!$P1105:P16103,summary!D1105,olah!$T1105:T16103,"Early")</f>
        <v>0</v>
      </c>
      <c r="Q1105">
        <f>COUNTIFS(olah!$Q$2:Q16103,summary!A1105,olah!$B$2:B16103,summary!B1105,olah!$T$2:T16103,"Early")</f>
        <v>0</v>
      </c>
      <c r="R1105">
        <f>COUNTIFS(olah!$Q1105:Q16103,summary!A1105,olah!$B1105:B16103,summary!B1105,olah!$N1105:N16103,summary!C1105,olah!$P1105:P16103,summary!D1105,olah!$T1105:T16103,"NA CO")</f>
        <v>0</v>
      </c>
      <c r="S1105">
        <f>COUNTIFS(olah!$Q$2:Q16103,summary!A1105,olah!$B$2:B16103,summary!B1105,olah!$T$2:T16103,"NA CO")</f>
        <v>1</v>
      </c>
      <c r="T1105" t="str">
        <f>olah!R1105</f>
        <v>Daily Journey</v>
      </c>
      <c r="U1105" t="str">
        <f>IF(T1105="Permit", olah!T1105, "No Permit")</f>
        <v>No Permit</v>
      </c>
    </row>
    <row r="1106" spans="1:21" hidden="1" x14ac:dyDescent="0.3">
      <c r="A1106" s="23">
        <v>44561</v>
      </c>
      <c r="B1106" t="s">
        <v>293</v>
      </c>
      <c r="C1106" t="s">
        <v>28</v>
      </c>
      <c r="D1106" t="s">
        <v>10213</v>
      </c>
      <c r="E1106" t="str">
        <f>VLOOKUP(B1106,olah!$B:$P,2,0)</f>
        <v>2021-12-01</v>
      </c>
      <c r="F1106">
        <f>COUNTIFS(parameter!$J$4:$J$34,summary!A1106,parameter!$I$4:$I$34,"&gt;="&amp;summary!$E1106)</f>
        <v>31</v>
      </c>
      <c r="G1106">
        <f>COUNTIFS(olah!$Q1106:Q16104,summary!A1106,olah!$B1106:B16104,summary!B1106,olah!$N1106:N16104,summary!C1106,olah!$P1106:P16104,summary!D1106,olah!$S1106:S16104,"On Time")</f>
        <v>1</v>
      </c>
      <c r="H1106">
        <f>COUNTIFS(olah!$Q$2:Q16104,summary!A1106,olah!$B$2:B16104,summary!B1106,olah!$S$2:S16104,"On Time")</f>
        <v>22</v>
      </c>
      <c r="I1106">
        <f>COUNTIFS(olah!$Q1106:Q16104,summary!A1106,olah!$B1106:B16104,summary!B1106,olah!$N1106:N16104,summary!C1106,olah!$P1106:P16104,summary!D1106,olah!$S1106:S16104,"Late")</f>
        <v>0</v>
      </c>
      <c r="J1106">
        <f>COUNTIFS(olah!$Q$2:Q16104,summary!A1106,olah!$B$2:B16104,summary!B1106,olah!$S$2:S16104,"Late")</f>
        <v>0</v>
      </c>
      <c r="K1106">
        <f t="shared" si="17"/>
        <v>9</v>
      </c>
      <c r="L1106">
        <f>COUNTIFS(olah!$Q1106:Q16104,summary!A1106,olah!$B1106:B16104,summary!B1106,olah!$N1106:N16104,summary!C1106,olah!$P1106:P16104,summary!D1106,olah!$T1106:T16104,"On Time CO")</f>
        <v>1</v>
      </c>
      <c r="M1106">
        <f>COUNTIFS(olah!$Q$2:Q16104,summary!A1106,olah!$B$2:B16104,summary!B1106,olah!$T$2:T16104,"On Time CO")</f>
        <v>21</v>
      </c>
      <c r="N1106">
        <f>COUNTIFS(olah!$Q1106:Q16104,summary!A1106,olah!$B1106:B16104,summary!B1106,olah!$N1106:N16104,summary!C1106,olah!$P1106:P16104,summary!D1106,olah!$T1106:T16104,"Overtime")</f>
        <v>0</v>
      </c>
      <c r="O1106">
        <f>COUNTIFS(olah!$Q$2:Q16104,summary!A1106,olah!$B$2:B16104,summary!B1106,olah!$T$2:T16104,"Overtime")</f>
        <v>0</v>
      </c>
      <c r="P1106">
        <f>COUNTIFS(olah!$Q1106:Q16104,summary!A1106,olah!$B1106:B16104,summary!B1106,olah!$N1106:N16104,summary!C1106,olah!$P1106:P16104,summary!D1106,olah!$T1106:T16104,"Early")</f>
        <v>0</v>
      </c>
      <c r="Q1106">
        <f>COUNTIFS(olah!$Q$2:Q16104,summary!A1106,olah!$B$2:B16104,summary!B1106,olah!$T$2:T16104,"Early")</f>
        <v>0</v>
      </c>
      <c r="R1106">
        <f>COUNTIFS(olah!$Q1106:Q16104,summary!A1106,olah!$B1106:B16104,summary!B1106,olah!$N1106:N16104,summary!C1106,olah!$P1106:P16104,summary!D1106,olah!$T1106:T16104,"NA CO")</f>
        <v>0</v>
      </c>
      <c r="S1106">
        <f>COUNTIFS(olah!$Q$2:Q16104,summary!A1106,olah!$B$2:B16104,summary!B1106,olah!$T$2:T16104,"NA CO")</f>
        <v>1</v>
      </c>
      <c r="T1106" t="str">
        <f>olah!R1106</f>
        <v>Attendance</v>
      </c>
      <c r="U1106" t="str">
        <f>IF(T1106="Permit", olah!T1106, "No Permit")</f>
        <v>No Permit</v>
      </c>
    </row>
    <row r="1107" spans="1:21" hidden="1" x14ac:dyDescent="0.3">
      <c r="A1107" s="23">
        <v>44561</v>
      </c>
      <c r="B1107" t="s">
        <v>293</v>
      </c>
      <c r="C1107" t="s">
        <v>155</v>
      </c>
      <c r="D1107" t="s">
        <v>7927</v>
      </c>
      <c r="E1107" t="str">
        <f>VLOOKUP(B1107,olah!$B:$P,2,0)</f>
        <v>2021-12-01</v>
      </c>
      <c r="F1107">
        <f>COUNTIFS(parameter!$J$4:$J$34,summary!A1107,parameter!$I$4:$I$34,"&gt;="&amp;summary!$E1107)</f>
        <v>31</v>
      </c>
      <c r="G1107">
        <f>COUNTIFS(olah!$Q1107:Q16105,summary!A1107,olah!$B1107:B16105,summary!B1107,olah!$N1107:N16105,summary!C1107,olah!$P1107:P16105,summary!D1107,olah!$S1107:S16105,"On Time")</f>
        <v>1</v>
      </c>
      <c r="H1107">
        <f>COUNTIFS(olah!$Q$2:Q16105,summary!A1107,olah!$B$2:B16105,summary!B1107,olah!$S$2:S16105,"On Time")</f>
        <v>22</v>
      </c>
      <c r="I1107">
        <f>COUNTIFS(olah!$Q1107:Q16105,summary!A1107,olah!$B1107:B16105,summary!B1107,olah!$N1107:N16105,summary!C1107,olah!$P1107:P16105,summary!D1107,olah!$S1107:S16105,"Late")</f>
        <v>0</v>
      </c>
      <c r="J1107">
        <f>COUNTIFS(olah!$Q$2:Q16105,summary!A1107,olah!$B$2:B16105,summary!B1107,olah!$S$2:S16105,"Late")</f>
        <v>0</v>
      </c>
      <c r="K1107">
        <f t="shared" si="17"/>
        <v>9</v>
      </c>
      <c r="L1107">
        <f>COUNTIFS(olah!$Q1107:Q16105,summary!A1107,olah!$B1107:B16105,summary!B1107,olah!$N1107:N16105,summary!C1107,olah!$P1107:P16105,summary!D1107,olah!$T1107:T16105,"On Time CO")</f>
        <v>1</v>
      </c>
      <c r="M1107">
        <f>COUNTIFS(olah!$Q$2:Q16105,summary!A1107,olah!$B$2:B16105,summary!B1107,olah!$T$2:T16105,"On Time CO")</f>
        <v>21</v>
      </c>
      <c r="N1107">
        <f>COUNTIFS(olah!$Q1107:Q16105,summary!A1107,olah!$B1107:B16105,summary!B1107,olah!$N1107:N16105,summary!C1107,olah!$P1107:P16105,summary!D1107,olah!$T1107:T16105,"Overtime")</f>
        <v>0</v>
      </c>
      <c r="O1107">
        <f>COUNTIFS(olah!$Q$2:Q16105,summary!A1107,olah!$B$2:B16105,summary!B1107,olah!$T$2:T16105,"Overtime")</f>
        <v>0</v>
      </c>
      <c r="P1107">
        <f>COUNTIFS(olah!$Q1107:Q16105,summary!A1107,olah!$B1107:B16105,summary!B1107,olah!$N1107:N16105,summary!C1107,olah!$P1107:P16105,summary!D1107,olah!$T1107:T16105,"Early")</f>
        <v>0</v>
      </c>
      <c r="Q1107">
        <f>COUNTIFS(olah!$Q$2:Q16105,summary!A1107,olah!$B$2:B16105,summary!B1107,olah!$T$2:T16105,"Early")</f>
        <v>0</v>
      </c>
      <c r="R1107">
        <f>COUNTIFS(olah!$Q1107:Q16105,summary!A1107,olah!$B1107:B16105,summary!B1107,olah!$N1107:N16105,summary!C1107,olah!$P1107:P16105,summary!D1107,olah!$T1107:T16105,"NA CO")</f>
        <v>0</v>
      </c>
      <c r="S1107">
        <f>COUNTIFS(olah!$Q$2:Q16105,summary!A1107,olah!$B$2:B16105,summary!B1107,olah!$T$2:T16105,"NA CO")</f>
        <v>1</v>
      </c>
      <c r="T1107" t="str">
        <f>olah!R1107</f>
        <v>Daily Journey</v>
      </c>
      <c r="U1107" t="str">
        <f>IF(T1107="Permit", olah!T1107, "No Permit")</f>
        <v>No Permit</v>
      </c>
    </row>
    <row r="1108" spans="1:21" hidden="1" x14ac:dyDescent="0.3">
      <c r="A1108" s="23">
        <v>44561</v>
      </c>
      <c r="B1108" t="s">
        <v>293</v>
      </c>
      <c r="C1108" t="s">
        <v>28</v>
      </c>
      <c r="D1108" t="s">
        <v>11610</v>
      </c>
      <c r="E1108" t="str">
        <f>VLOOKUP(B1108,olah!$B:$P,2,0)</f>
        <v>2021-12-01</v>
      </c>
      <c r="F1108">
        <f>COUNTIFS(parameter!$J$4:$J$34,summary!A1108,parameter!$I$4:$I$34,"&gt;="&amp;summary!$E1108)</f>
        <v>31</v>
      </c>
      <c r="G1108">
        <f>COUNTIFS(olah!$Q1108:Q16106,summary!A1108,olah!$B1108:B16106,summary!B1108,olah!$N1108:N16106,summary!C1108,olah!$P1108:P16106,summary!D1108,olah!$S1108:S16106,"On Time")</f>
        <v>1</v>
      </c>
      <c r="H1108">
        <f>COUNTIFS(olah!$Q$2:Q16106,summary!A1108,olah!$B$2:B16106,summary!B1108,olah!$S$2:S16106,"On Time")</f>
        <v>22</v>
      </c>
      <c r="I1108">
        <f>COUNTIFS(olah!$Q1108:Q16106,summary!A1108,olah!$B1108:B16106,summary!B1108,olah!$N1108:N16106,summary!C1108,olah!$P1108:P16106,summary!D1108,olah!$S1108:S16106,"Late")</f>
        <v>0</v>
      </c>
      <c r="J1108">
        <f>COUNTIFS(olah!$Q$2:Q16106,summary!A1108,olah!$B$2:B16106,summary!B1108,olah!$S$2:S16106,"Late")</f>
        <v>0</v>
      </c>
      <c r="K1108">
        <f t="shared" si="17"/>
        <v>9</v>
      </c>
      <c r="L1108">
        <f>COUNTIFS(olah!$Q1108:Q16106,summary!A1108,olah!$B1108:B16106,summary!B1108,olah!$N1108:N16106,summary!C1108,olah!$P1108:P16106,summary!D1108,olah!$T1108:T16106,"On Time CO")</f>
        <v>1</v>
      </c>
      <c r="M1108">
        <f>COUNTIFS(olah!$Q$2:Q16106,summary!A1108,olah!$B$2:B16106,summary!B1108,olah!$T$2:T16106,"On Time CO")</f>
        <v>21</v>
      </c>
      <c r="N1108">
        <f>COUNTIFS(olah!$Q1108:Q16106,summary!A1108,olah!$B1108:B16106,summary!B1108,olah!$N1108:N16106,summary!C1108,olah!$P1108:P16106,summary!D1108,olah!$T1108:T16106,"Overtime")</f>
        <v>0</v>
      </c>
      <c r="O1108">
        <f>COUNTIFS(olah!$Q$2:Q16106,summary!A1108,olah!$B$2:B16106,summary!B1108,olah!$T$2:T16106,"Overtime")</f>
        <v>0</v>
      </c>
      <c r="P1108">
        <f>COUNTIFS(olah!$Q1108:Q16106,summary!A1108,olah!$B1108:B16106,summary!B1108,olah!$N1108:N16106,summary!C1108,olah!$P1108:P16106,summary!D1108,olah!$T1108:T16106,"Early")</f>
        <v>0</v>
      </c>
      <c r="Q1108">
        <f>COUNTIFS(olah!$Q$2:Q16106,summary!A1108,olah!$B$2:B16106,summary!B1108,olah!$T$2:T16106,"Early")</f>
        <v>0</v>
      </c>
      <c r="R1108">
        <f>COUNTIFS(olah!$Q1108:Q16106,summary!A1108,olah!$B1108:B16106,summary!B1108,olah!$N1108:N16106,summary!C1108,olah!$P1108:P16106,summary!D1108,olah!$T1108:T16106,"NA CO")</f>
        <v>0</v>
      </c>
      <c r="S1108">
        <f>COUNTIFS(olah!$Q$2:Q16106,summary!A1108,olah!$B$2:B16106,summary!B1108,olah!$T$2:T16106,"NA CO")</f>
        <v>1</v>
      </c>
      <c r="T1108" t="str">
        <f>olah!R1108</f>
        <v>Attendance</v>
      </c>
      <c r="U1108" t="str">
        <f>IF(T1108="Permit", olah!T1108, "No Permit")</f>
        <v>No Permit</v>
      </c>
    </row>
    <row r="1109" spans="1:21" hidden="1" x14ac:dyDescent="0.3">
      <c r="A1109" s="23">
        <v>44561</v>
      </c>
      <c r="B1109" t="s">
        <v>293</v>
      </c>
      <c r="C1109" t="s">
        <v>294</v>
      </c>
      <c r="D1109" t="s">
        <v>9025</v>
      </c>
      <c r="E1109" t="str">
        <f>VLOOKUP(B1109,olah!$B:$P,2,0)</f>
        <v>2021-12-01</v>
      </c>
      <c r="F1109">
        <f>COUNTIFS(parameter!$J$4:$J$34,summary!A1109,parameter!$I$4:$I$34,"&gt;="&amp;summary!$E1109)</f>
        <v>31</v>
      </c>
      <c r="G1109">
        <f>COUNTIFS(olah!$Q1109:Q16107,summary!A1109,olah!$B1109:B16107,summary!B1109,olah!$N1109:N16107,summary!C1109,olah!$P1109:P16107,summary!D1109,olah!$S1109:S16107,"On Time")</f>
        <v>1</v>
      </c>
      <c r="H1109">
        <f>COUNTIFS(olah!$Q$2:Q16107,summary!A1109,olah!$B$2:B16107,summary!B1109,olah!$S$2:S16107,"On Time")</f>
        <v>22</v>
      </c>
      <c r="I1109">
        <f>COUNTIFS(olah!$Q1109:Q16107,summary!A1109,olah!$B1109:B16107,summary!B1109,olah!$N1109:N16107,summary!C1109,olah!$P1109:P16107,summary!D1109,olah!$S1109:S16107,"Late")</f>
        <v>0</v>
      </c>
      <c r="J1109">
        <f>COUNTIFS(olah!$Q$2:Q16107,summary!A1109,olah!$B$2:B16107,summary!B1109,olah!$S$2:S16107,"Late")</f>
        <v>0</v>
      </c>
      <c r="K1109">
        <f t="shared" si="17"/>
        <v>9</v>
      </c>
      <c r="L1109">
        <f>COUNTIFS(olah!$Q1109:Q16107,summary!A1109,olah!$B1109:B16107,summary!B1109,olah!$N1109:N16107,summary!C1109,olah!$P1109:P16107,summary!D1109,olah!$T1109:T16107,"On Time CO")</f>
        <v>1</v>
      </c>
      <c r="M1109">
        <f>COUNTIFS(olah!$Q$2:Q16107,summary!A1109,olah!$B$2:B16107,summary!B1109,olah!$T$2:T16107,"On Time CO")</f>
        <v>21</v>
      </c>
      <c r="N1109">
        <f>COUNTIFS(olah!$Q1109:Q16107,summary!A1109,olah!$B1109:B16107,summary!B1109,olah!$N1109:N16107,summary!C1109,olah!$P1109:P16107,summary!D1109,olah!$T1109:T16107,"Overtime")</f>
        <v>0</v>
      </c>
      <c r="O1109">
        <f>COUNTIFS(olah!$Q$2:Q16107,summary!A1109,olah!$B$2:B16107,summary!B1109,olah!$T$2:T16107,"Overtime")</f>
        <v>0</v>
      </c>
      <c r="P1109">
        <f>COUNTIFS(olah!$Q1109:Q16107,summary!A1109,olah!$B1109:B16107,summary!B1109,olah!$N1109:N16107,summary!C1109,olah!$P1109:P16107,summary!D1109,olah!$T1109:T16107,"Early")</f>
        <v>0</v>
      </c>
      <c r="Q1109">
        <f>COUNTIFS(olah!$Q$2:Q16107,summary!A1109,olah!$B$2:B16107,summary!B1109,olah!$T$2:T16107,"Early")</f>
        <v>0</v>
      </c>
      <c r="R1109">
        <f>COUNTIFS(olah!$Q1109:Q16107,summary!A1109,olah!$B1109:B16107,summary!B1109,olah!$N1109:N16107,summary!C1109,olah!$P1109:P16107,summary!D1109,olah!$T1109:T16107,"NA CO")</f>
        <v>0</v>
      </c>
      <c r="S1109">
        <f>COUNTIFS(olah!$Q$2:Q16107,summary!A1109,olah!$B$2:B16107,summary!B1109,olah!$T$2:T16107,"NA CO")</f>
        <v>1</v>
      </c>
      <c r="T1109" t="str">
        <f>olah!R1109</f>
        <v>Daily Journey</v>
      </c>
      <c r="U1109" t="str">
        <f>IF(T1109="Permit", olah!T1109, "No Permit")</f>
        <v>No Permit</v>
      </c>
    </row>
    <row r="1110" spans="1:21" hidden="1" x14ac:dyDescent="0.3">
      <c r="A1110" s="23">
        <v>44561</v>
      </c>
      <c r="B1110" t="s">
        <v>293</v>
      </c>
      <c r="C1110" t="s">
        <v>28</v>
      </c>
      <c r="D1110" t="s">
        <v>10214</v>
      </c>
      <c r="E1110" t="str">
        <f>VLOOKUP(B1110,olah!$B:$P,2,0)</f>
        <v>2021-12-01</v>
      </c>
      <c r="F1110">
        <f>COUNTIFS(parameter!$J$4:$J$34,summary!A1110,parameter!$I$4:$I$34,"&gt;="&amp;summary!$E1110)</f>
        <v>31</v>
      </c>
      <c r="G1110">
        <f>COUNTIFS(olah!$Q1110:Q16108,summary!A1110,olah!$B1110:B16108,summary!B1110,olah!$N1110:N16108,summary!C1110,olah!$P1110:P16108,summary!D1110,olah!$S1110:S16108,"On Time")</f>
        <v>1</v>
      </c>
      <c r="H1110">
        <f>COUNTIFS(olah!$Q$2:Q16108,summary!A1110,olah!$B$2:B16108,summary!B1110,olah!$S$2:S16108,"On Time")</f>
        <v>22</v>
      </c>
      <c r="I1110">
        <f>COUNTIFS(olah!$Q1110:Q16108,summary!A1110,olah!$B1110:B16108,summary!B1110,olah!$N1110:N16108,summary!C1110,olah!$P1110:P16108,summary!D1110,olah!$S1110:S16108,"Late")</f>
        <v>0</v>
      </c>
      <c r="J1110">
        <f>COUNTIFS(olah!$Q$2:Q16108,summary!A1110,olah!$B$2:B16108,summary!B1110,olah!$S$2:S16108,"Late")</f>
        <v>0</v>
      </c>
      <c r="K1110">
        <f t="shared" si="17"/>
        <v>9</v>
      </c>
      <c r="L1110">
        <f>COUNTIFS(olah!$Q1110:Q16108,summary!A1110,olah!$B1110:B16108,summary!B1110,olah!$N1110:N16108,summary!C1110,olah!$P1110:P16108,summary!D1110,olah!$T1110:T16108,"On Time CO")</f>
        <v>1</v>
      </c>
      <c r="M1110">
        <f>COUNTIFS(olah!$Q$2:Q16108,summary!A1110,olah!$B$2:B16108,summary!B1110,olah!$T$2:T16108,"On Time CO")</f>
        <v>21</v>
      </c>
      <c r="N1110">
        <f>COUNTIFS(olah!$Q1110:Q16108,summary!A1110,olah!$B1110:B16108,summary!B1110,olah!$N1110:N16108,summary!C1110,olah!$P1110:P16108,summary!D1110,olah!$T1110:T16108,"Overtime")</f>
        <v>0</v>
      </c>
      <c r="O1110">
        <f>COUNTIFS(olah!$Q$2:Q16108,summary!A1110,olah!$B$2:B16108,summary!B1110,olah!$T$2:T16108,"Overtime")</f>
        <v>0</v>
      </c>
      <c r="P1110">
        <f>COUNTIFS(olah!$Q1110:Q16108,summary!A1110,olah!$B1110:B16108,summary!B1110,olah!$N1110:N16108,summary!C1110,olah!$P1110:P16108,summary!D1110,olah!$T1110:T16108,"Early")</f>
        <v>0</v>
      </c>
      <c r="Q1110">
        <f>COUNTIFS(olah!$Q$2:Q16108,summary!A1110,olah!$B$2:B16108,summary!B1110,olah!$T$2:T16108,"Early")</f>
        <v>0</v>
      </c>
      <c r="R1110">
        <f>COUNTIFS(olah!$Q1110:Q16108,summary!A1110,olah!$B1110:B16108,summary!B1110,olah!$N1110:N16108,summary!C1110,olah!$P1110:P16108,summary!D1110,olah!$T1110:T16108,"NA CO")</f>
        <v>0</v>
      </c>
      <c r="S1110">
        <f>COUNTIFS(olah!$Q$2:Q16108,summary!A1110,olah!$B$2:B16108,summary!B1110,olah!$T$2:T16108,"NA CO")</f>
        <v>1</v>
      </c>
      <c r="T1110" t="str">
        <f>olah!R1110</f>
        <v>Attendance</v>
      </c>
      <c r="U1110" t="str">
        <f>IF(T1110="Permit", olah!T1110, "No Permit")</f>
        <v>No Permit</v>
      </c>
    </row>
    <row r="1111" spans="1:21" hidden="1" x14ac:dyDescent="0.3">
      <c r="A1111" s="23">
        <v>44561</v>
      </c>
      <c r="B1111" t="s">
        <v>293</v>
      </c>
      <c r="C1111" t="s">
        <v>28</v>
      </c>
      <c r="D1111" t="s">
        <v>7814</v>
      </c>
      <c r="E1111" t="str">
        <f>VLOOKUP(B1111,olah!$B:$P,2,0)</f>
        <v>2021-12-01</v>
      </c>
      <c r="F1111">
        <f>COUNTIFS(parameter!$J$4:$J$34,summary!A1111,parameter!$I$4:$I$34,"&gt;="&amp;summary!$E1111)</f>
        <v>31</v>
      </c>
      <c r="G1111">
        <f>COUNTIFS(olah!$Q1111:Q16109,summary!A1111,olah!$B1111:B16109,summary!B1111,olah!$N1111:N16109,summary!C1111,olah!$P1111:P16109,summary!D1111,olah!$S1111:S16109,"On Time")</f>
        <v>1</v>
      </c>
      <c r="H1111">
        <f>COUNTIFS(olah!$Q$2:Q16109,summary!A1111,olah!$B$2:B16109,summary!B1111,olah!$S$2:S16109,"On Time")</f>
        <v>22</v>
      </c>
      <c r="I1111">
        <f>COUNTIFS(olah!$Q1111:Q16109,summary!A1111,olah!$B1111:B16109,summary!B1111,olah!$N1111:N16109,summary!C1111,olah!$P1111:P16109,summary!D1111,olah!$S1111:S16109,"Late")</f>
        <v>0</v>
      </c>
      <c r="J1111">
        <f>COUNTIFS(olah!$Q$2:Q16109,summary!A1111,olah!$B$2:B16109,summary!B1111,olah!$S$2:S16109,"Late")</f>
        <v>0</v>
      </c>
      <c r="K1111">
        <f t="shared" si="17"/>
        <v>9</v>
      </c>
      <c r="L1111">
        <f>COUNTIFS(olah!$Q1111:Q16109,summary!A1111,olah!$B1111:B16109,summary!B1111,olah!$N1111:N16109,summary!C1111,olah!$P1111:P16109,summary!D1111,olah!$T1111:T16109,"On Time CO")</f>
        <v>1</v>
      </c>
      <c r="M1111">
        <f>COUNTIFS(olah!$Q$2:Q16109,summary!A1111,olah!$B$2:B16109,summary!B1111,olah!$T$2:T16109,"On Time CO")</f>
        <v>21</v>
      </c>
      <c r="N1111">
        <f>COUNTIFS(olah!$Q1111:Q16109,summary!A1111,olah!$B1111:B16109,summary!B1111,olah!$N1111:N16109,summary!C1111,olah!$P1111:P16109,summary!D1111,olah!$T1111:T16109,"Overtime")</f>
        <v>0</v>
      </c>
      <c r="O1111">
        <f>COUNTIFS(olah!$Q$2:Q16109,summary!A1111,olah!$B$2:B16109,summary!B1111,olah!$T$2:T16109,"Overtime")</f>
        <v>0</v>
      </c>
      <c r="P1111">
        <f>COUNTIFS(olah!$Q1111:Q16109,summary!A1111,olah!$B1111:B16109,summary!B1111,olah!$N1111:N16109,summary!C1111,olah!$P1111:P16109,summary!D1111,olah!$T1111:T16109,"Early")</f>
        <v>0</v>
      </c>
      <c r="Q1111">
        <f>COUNTIFS(olah!$Q$2:Q16109,summary!A1111,olah!$B$2:B16109,summary!B1111,olah!$T$2:T16109,"Early")</f>
        <v>0</v>
      </c>
      <c r="R1111">
        <f>COUNTIFS(olah!$Q1111:Q16109,summary!A1111,olah!$B1111:B16109,summary!B1111,olah!$N1111:N16109,summary!C1111,olah!$P1111:P16109,summary!D1111,olah!$T1111:T16109,"NA CO")</f>
        <v>0</v>
      </c>
      <c r="S1111">
        <f>COUNTIFS(olah!$Q$2:Q16109,summary!A1111,olah!$B$2:B16109,summary!B1111,olah!$T$2:T16109,"NA CO")</f>
        <v>1</v>
      </c>
      <c r="T1111" t="str">
        <f>olah!R1111</f>
        <v>Attendance</v>
      </c>
      <c r="U1111" t="str">
        <f>IF(T1111="Permit", olah!T1111, "No Permit")</f>
        <v>No Permit</v>
      </c>
    </row>
    <row r="1112" spans="1:21" hidden="1" x14ac:dyDescent="0.3">
      <c r="A1112" s="23">
        <v>44561</v>
      </c>
      <c r="B1112" t="s">
        <v>5059</v>
      </c>
      <c r="C1112" t="s">
        <v>28</v>
      </c>
      <c r="D1112" t="s">
        <v>11607</v>
      </c>
      <c r="E1112" t="str">
        <f>VLOOKUP(B1112,olah!$B:$P,2,0)</f>
        <v>2021-12-20</v>
      </c>
      <c r="F1112">
        <f>COUNTIFS(parameter!$J$4:$J$34,summary!A1112,parameter!$I$4:$I$34,"&gt;="&amp;summary!$E1112)</f>
        <v>12</v>
      </c>
      <c r="G1112">
        <f>COUNTIFS(olah!$Q1112:Q16110,summary!A1112,olah!$B1112:B16110,summary!B1112,olah!$N1112:N16110,summary!C1112,olah!$P1112:P16110,summary!D1112,olah!$S1112:S16110,"On Time")</f>
        <v>1</v>
      </c>
      <c r="H1112">
        <f>COUNTIFS(olah!$Q$2:Q16110,summary!A1112,olah!$B$2:B16110,summary!B1112,olah!$S$2:S16110,"On Time")</f>
        <v>8</v>
      </c>
      <c r="I1112">
        <f>COUNTIFS(olah!$Q1112:Q16110,summary!A1112,olah!$B1112:B16110,summary!B1112,olah!$N1112:N16110,summary!C1112,olah!$P1112:P16110,summary!D1112,olah!$S1112:S16110,"Late")</f>
        <v>0</v>
      </c>
      <c r="J1112">
        <f>COUNTIFS(olah!$Q$2:Q16110,summary!A1112,olah!$B$2:B16110,summary!B1112,olah!$S$2:S16110,"Late")</f>
        <v>2</v>
      </c>
      <c r="K1112">
        <f t="shared" si="17"/>
        <v>2</v>
      </c>
      <c r="L1112">
        <f>COUNTIFS(olah!$Q1112:Q16110,summary!A1112,olah!$B1112:B16110,summary!B1112,olah!$N1112:N16110,summary!C1112,olah!$P1112:P16110,summary!D1112,olah!$T1112:T16110,"On Time CO")</f>
        <v>0</v>
      </c>
      <c r="M1112">
        <f>COUNTIFS(olah!$Q$2:Q16110,summary!A1112,olah!$B$2:B16110,summary!B1112,olah!$T$2:T16110,"On Time CO")</f>
        <v>6</v>
      </c>
      <c r="N1112">
        <f>COUNTIFS(olah!$Q1112:Q16110,summary!A1112,olah!$B1112:B16110,summary!B1112,olah!$N1112:N16110,summary!C1112,olah!$P1112:P16110,summary!D1112,olah!$T1112:T16110,"Overtime")</f>
        <v>0</v>
      </c>
      <c r="O1112">
        <f>COUNTIFS(olah!$Q$2:Q16110,summary!A1112,olah!$B$2:B16110,summary!B1112,olah!$T$2:T16110,"Overtime")</f>
        <v>0</v>
      </c>
      <c r="P1112">
        <f>COUNTIFS(olah!$Q1112:Q16110,summary!A1112,olah!$B1112:B16110,summary!B1112,olah!$N1112:N16110,summary!C1112,olah!$P1112:P16110,summary!D1112,olah!$T1112:T16110,"Early")</f>
        <v>0</v>
      </c>
      <c r="Q1112">
        <f>COUNTIFS(olah!$Q$2:Q16110,summary!A1112,olah!$B$2:B16110,summary!B1112,olah!$T$2:T16110,"Early")</f>
        <v>1</v>
      </c>
      <c r="R1112">
        <f>COUNTIFS(olah!$Q1112:Q16110,summary!A1112,olah!$B1112:B16110,summary!B1112,olah!$N1112:N16110,summary!C1112,olah!$P1112:P16110,summary!D1112,olah!$T1112:T16110,"NA CO")</f>
        <v>1</v>
      </c>
      <c r="S1112">
        <f>COUNTIFS(olah!$Q$2:Q16110,summary!A1112,olah!$B$2:B16110,summary!B1112,olah!$T$2:T16110,"NA CO")</f>
        <v>3</v>
      </c>
      <c r="T1112" t="str">
        <f>olah!R1112</f>
        <v>Attendance</v>
      </c>
      <c r="U1112" t="str">
        <f>IF(T1112="Permit", olah!T1112, "No Permit")</f>
        <v>No Permit</v>
      </c>
    </row>
    <row r="1113" spans="1:21" hidden="1" x14ac:dyDescent="0.3">
      <c r="A1113" s="23">
        <v>44561</v>
      </c>
      <c r="B1113" t="s">
        <v>5059</v>
      </c>
      <c r="C1113" t="s">
        <v>28</v>
      </c>
      <c r="D1113" t="s">
        <v>11608</v>
      </c>
      <c r="E1113" t="str">
        <f>VLOOKUP(B1113,olah!$B:$P,2,0)</f>
        <v>2021-12-20</v>
      </c>
      <c r="F1113">
        <f>COUNTIFS(parameter!$J$4:$J$34,summary!A1113,parameter!$I$4:$I$34,"&gt;="&amp;summary!$E1113)</f>
        <v>12</v>
      </c>
      <c r="G1113">
        <f>COUNTIFS(olah!$Q1113:Q16111,summary!A1113,olah!$B1113:B16111,summary!B1113,olah!$N1113:N16111,summary!C1113,olah!$P1113:P16111,summary!D1113,olah!$S1113:S16111,"On Time")</f>
        <v>1</v>
      </c>
      <c r="H1113">
        <f>COUNTIFS(olah!$Q$2:Q16111,summary!A1113,olah!$B$2:B16111,summary!B1113,olah!$S$2:S16111,"On Time")</f>
        <v>8</v>
      </c>
      <c r="I1113">
        <f>COUNTIFS(olah!$Q1113:Q16111,summary!A1113,olah!$B1113:B16111,summary!B1113,olah!$N1113:N16111,summary!C1113,olah!$P1113:P16111,summary!D1113,olah!$S1113:S16111,"Late")</f>
        <v>0</v>
      </c>
      <c r="J1113">
        <f>COUNTIFS(olah!$Q$2:Q16111,summary!A1113,olah!$B$2:B16111,summary!B1113,olah!$S$2:S16111,"Late")</f>
        <v>2</v>
      </c>
      <c r="K1113">
        <f t="shared" si="17"/>
        <v>2</v>
      </c>
      <c r="L1113">
        <f>COUNTIFS(olah!$Q1113:Q16111,summary!A1113,olah!$B1113:B16111,summary!B1113,olah!$N1113:N16111,summary!C1113,olah!$P1113:P16111,summary!D1113,olah!$T1113:T16111,"On Time CO")</f>
        <v>1</v>
      </c>
      <c r="M1113">
        <f>COUNTIFS(olah!$Q$2:Q16111,summary!A1113,olah!$B$2:B16111,summary!B1113,olah!$T$2:T16111,"On Time CO")</f>
        <v>6</v>
      </c>
      <c r="N1113">
        <f>COUNTIFS(olah!$Q1113:Q16111,summary!A1113,olah!$B1113:B16111,summary!B1113,olah!$N1113:N16111,summary!C1113,olah!$P1113:P16111,summary!D1113,olah!$T1113:T16111,"Overtime")</f>
        <v>0</v>
      </c>
      <c r="O1113">
        <f>COUNTIFS(olah!$Q$2:Q16111,summary!A1113,olah!$B$2:B16111,summary!B1113,olah!$T$2:T16111,"Overtime")</f>
        <v>0</v>
      </c>
      <c r="P1113">
        <f>COUNTIFS(olah!$Q1113:Q16111,summary!A1113,olah!$B1113:B16111,summary!B1113,olah!$N1113:N16111,summary!C1113,olah!$P1113:P16111,summary!D1113,olah!$T1113:T16111,"Early")</f>
        <v>0</v>
      </c>
      <c r="Q1113">
        <f>COUNTIFS(olah!$Q$2:Q16111,summary!A1113,olah!$B$2:B16111,summary!B1113,olah!$T$2:T16111,"Early")</f>
        <v>1</v>
      </c>
      <c r="R1113">
        <f>COUNTIFS(olah!$Q1113:Q16111,summary!A1113,olah!$B1113:B16111,summary!B1113,olah!$N1113:N16111,summary!C1113,olah!$P1113:P16111,summary!D1113,olah!$T1113:T16111,"NA CO")</f>
        <v>0</v>
      </c>
      <c r="S1113">
        <f>COUNTIFS(olah!$Q$2:Q16111,summary!A1113,olah!$B$2:B16111,summary!B1113,olah!$T$2:T16111,"NA CO")</f>
        <v>3</v>
      </c>
      <c r="T1113" t="str">
        <f>olah!R1113</f>
        <v>Attendance</v>
      </c>
      <c r="U1113" t="str">
        <f>IF(T1113="Permit", olah!T1113, "No Permit")</f>
        <v>No Permit</v>
      </c>
    </row>
    <row r="1114" spans="1:21" hidden="1" x14ac:dyDescent="0.3">
      <c r="A1114" s="23">
        <v>44561</v>
      </c>
      <c r="B1114" t="s">
        <v>5059</v>
      </c>
      <c r="C1114" t="s">
        <v>28</v>
      </c>
      <c r="D1114" t="s">
        <v>11609</v>
      </c>
      <c r="E1114" t="str">
        <f>VLOOKUP(B1114,olah!$B:$P,2,0)</f>
        <v>2021-12-20</v>
      </c>
      <c r="F1114">
        <f>COUNTIFS(parameter!$J$4:$J$34,summary!A1114,parameter!$I$4:$I$34,"&gt;="&amp;summary!$E1114)</f>
        <v>12</v>
      </c>
      <c r="G1114">
        <f>COUNTIFS(olah!$Q1114:Q16112,summary!A1114,olah!$B1114:B16112,summary!B1114,olah!$N1114:N16112,summary!C1114,olah!$P1114:P16112,summary!D1114,olah!$S1114:S16112,"On Time")</f>
        <v>1</v>
      </c>
      <c r="H1114">
        <f>COUNTIFS(olah!$Q$2:Q16112,summary!A1114,olah!$B$2:B16112,summary!B1114,olah!$S$2:S16112,"On Time")</f>
        <v>8</v>
      </c>
      <c r="I1114">
        <f>COUNTIFS(olah!$Q1114:Q16112,summary!A1114,olah!$B1114:B16112,summary!B1114,olah!$N1114:N16112,summary!C1114,olah!$P1114:P16112,summary!D1114,olah!$S1114:S16112,"Late")</f>
        <v>0</v>
      </c>
      <c r="J1114">
        <f>COUNTIFS(olah!$Q$2:Q16112,summary!A1114,olah!$B$2:B16112,summary!B1114,olah!$S$2:S16112,"Late")</f>
        <v>2</v>
      </c>
      <c r="K1114">
        <f t="shared" si="17"/>
        <v>2</v>
      </c>
      <c r="L1114">
        <f>COUNTIFS(olah!$Q1114:Q16112,summary!A1114,olah!$B1114:B16112,summary!B1114,olah!$N1114:N16112,summary!C1114,olah!$P1114:P16112,summary!D1114,olah!$T1114:T16112,"On Time CO")</f>
        <v>1</v>
      </c>
      <c r="M1114">
        <f>COUNTIFS(olah!$Q$2:Q16112,summary!A1114,olah!$B$2:B16112,summary!B1114,olah!$T$2:T16112,"On Time CO")</f>
        <v>6</v>
      </c>
      <c r="N1114">
        <f>COUNTIFS(olah!$Q1114:Q16112,summary!A1114,olah!$B1114:B16112,summary!B1114,olah!$N1114:N16112,summary!C1114,olah!$P1114:P16112,summary!D1114,olah!$T1114:T16112,"Overtime")</f>
        <v>0</v>
      </c>
      <c r="O1114">
        <f>COUNTIFS(olah!$Q$2:Q16112,summary!A1114,olah!$B$2:B16112,summary!B1114,olah!$T$2:T16112,"Overtime")</f>
        <v>0</v>
      </c>
      <c r="P1114">
        <f>COUNTIFS(olah!$Q1114:Q16112,summary!A1114,olah!$B1114:B16112,summary!B1114,olah!$N1114:N16112,summary!C1114,olah!$P1114:P16112,summary!D1114,olah!$T1114:T16112,"Early")</f>
        <v>0</v>
      </c>
      <c r="Q1114">
        <f>COUNTIFS(olah!$Q$2:Q16112,summary!A1114,olah!$B$2:B16112,summary!B1114,olah!$T$2:T16112,"Early")</f>
        <v>1</v>
      </c>
      <c r="R1114">
        <f>COUNTIFS(olah!$Q1114:Q16112,summary!A1114,olah!$B1114:B16112,summary!B1114,olah!$N1114:N16112,summary!C1114,olah!$P1114:P16112,summary!D1114,olah!$T1114:T16112,"NA CO")</f>
        <v>0</v>
      </c>
      <c r="S1114">
        <f>COUNTIFS(olah!$Q$2:Q16112,summary!A1114,olah!$B$2:B16112,summary!B1114,olah!$T$2:T16112,"NA CO")</f>
        <v>3</v>
      </c>
      <c r="T1114" t="str">
        <f>olah!R1114</f>
        <v>Attendance</v>
      </c>
      <c r="U1114" t="str">
        <f>IF(T1114="Permit", olah!T1114, "No Permit")</f>
        <v>No Permit</v>
      </c>
    </row>
    <row r="1115" spans="1:21" hidden="1" x14ac:dyDescent="0.3">
      <c r="A1115" s="23">
        <v>44561</v>
      </c>
      <c r="B1115" t="s">
        <v>5059</v>
      </c>
      <c r="C1115" t="s">
        <v>28</v>
      </c>
      <c r="D1115" t="s">
        <v>9024</v>
      </c>
      <c r="E1115" t="str">
        <f>VLOOKUP(B1115,olah!$B:$P,2,0)</f>
        <v>2021-12-20</v>
      </c>
      <c r="F1115">
        <f>COUNTIFS(parameter!$J$4:$J$34,summary!A1115,parameter!$I$4:$I$34,"&gt;="&amp;summary!$E1115)</f>
        <v>12</v>
      </c>
      <c r="G1115">
        <f>COUNTIFS(olah!$Q1115:Q16113,summary!A1115,olah!$B1115:B16113,summary!B1115,olah!$N1115:N16113,summary!C1115,olah!$P1115:P16113,summary!D1115,olah!$S1115:S16113,"On Time")</f>
        <v>1</v>
      </c>
      <c r="H1115">
        <f>COUNTIFS(olah!$Q$2:Q16113,summary!A1115,olah!$B$2:B16113,summary!B1115,olah!$S$2:S16113,"On Time")</f>
        <v>8</v>
      </c>
      <c r="I1115">
        <f>COUNTIFS(olah!$Q1115:Q16113,summary!A1115,olah!$B1115:B16113,summary!B1115,olah!$N1115:N16113,summary!C1115,olah!$P1115:P16113,summary!D1115,olah!$S1115:S16113,"Late")</f>
        <v>0</v>
      </c>
      <c r="J1115">
        <f>COUNTIFS(olah!$Q$2:Q16113,summary!A1115,olah!$B$2:B16113,summary!B1115,olah!$S$2:S16113,"Late")</f>
        <v>2</v>
      </c>
      <c r="K1115">
        <f t="shared" si="17"/>
        <v>2</v>
      </c>
      <c r="L1115">
        <f>COUNTIFS(olah!$Q1115:Q16113,summary!A1115,olah!$B1115:B16113,summary!B1115,olah!$N1115:N16113,summary!C1115,olah!$P1115:P16113,summary!D1115,olah!$T1115:T16113,"On Time CO")</f>
        <v>1</v>
      </c>
      <c r="M1115">
        <f>COUNTIFS(olah!$Q$2:Q16113,summary!A1115,olah!$B$2:B16113,summary!B1115,olah!$T$2:T16113,"On Time CO")</f>
        <v>6</v>
      </c>
      <c r="N1115">
        <f>COUNTIFS(olah!$Q1115:Q16113,summary!A1115,olah!$B1115:B16113,summary!B1115,olah!$N1115:N16113,summary!C1115,olah!$P1115:P16113,summary!D1115,olah!$T1115:T16113,"Overtime")</f>
        <v>0</v>
      </c>
      <c r="O1115">
        <f>COUNTIFS(olah!$Q$2:Q16113,summary!A1115,olah!$B$2:B16113,summary!B1115,olah!$T$2:T16113,"Overtime")</f>
        <v>0</v>
      </c>
      <c r="P1115">
        <f>COUNTIFS(olah!$Q1115:Q16113,summary!A1115,olah!$B1115:B16113,summary!B1115,olah!$N1115:N16113,summary!C1115,olah!$P1115:P16113,summary!D1115,olah!$T1115:T16113,"Early")</f>
        <v>0</v>
      </c>
      <c r="Q1115">
        <f>COUNTIFS(olah!$Q$2:Q16113,summary!A1115,olah!$B$2:B16113,summary!B1115,olah!$T$2:T16113,"Early")</f>
        <v>1</v>
      </c>
      <c r="R1115">
        <f>COUNTIFS(olah!$Q1115:Q16113,summary!A1115,olah!$B1115:B16113,summary!B1115,olah!$N1115:N16113,summary!C1115,olah!$P1115:P16113,summary!D1115,olah!$T1115:T16113,"NA CO")</f>
        <v>0</v>
      </c>
      <c r="S1115">
        <f>COUNTIFS(olah!$Q$2:Q16113,summary!A1115,olah!$B$2:B16113,summary!B1115,olah!$T$2:T16113,"NA CO")</f>
        <v>3</v>
      </c>
      <c r="T1115" t="str">
        <f>olah!R1115</f>
        <v>Attendance</v>
      </c>
      <c r="U1115" t="str">
        <f>IF(T1115="Permit", olah!T1115, "No Permit")</f>
        <v>No Permit</v>
      </c>
    </row>
    <row r="1116" spans="1:21" hidden="1" x14ac:dyDescent="0.3">
      <c r="A1116" s="23">
        <v>44561</v>
      </c>
      <c r="B1116" t="s">
        <v>5059</v>
      </c>
      <c r="C1116" t="s">
        <v>28</v>
      </c>
      <c r="D1116" t="s">
        <v>10213</v>
      </c>
      <c r="E1116" t="str">
        <f>VLOOKUP(B1116,olah!$B:$P,2,0)</f>
        <v>2021-12-20</v>
      </c>
      <c r="F1116">
        <f>COUNTIFS(parameter!$J$4:$J$34,summary!A1116,parameter!$I$4:$I$34,"&gt;="&amp;summary!$E1116)</f>
        <v>12</v>
      </c>
      <c r="G1116">
        <f>COUNTIFS(olah!$Q1116:Q16114,summary!A1116,olah!$B1116:B16114,summary!B1116,olah!$N1116:N16114,summary!C1116,olah!$P1116:P16114,summary!D1116,olah!$S1116:S16114,"On Time")</f>
        <v>1</v>
      </c>
      <c r="H1116">
        <f>COUNTIFS(olah!$Q$2:Q16114,summary!A1116,olah!$B$2:B16114,summary!B1116,olah!$S$2:S16114,"On Time")</f>
        <v>8</v>
      </c>
      <c r="I1116">
        <f>COUNTIFS(olah!$Q1116:Q16114,summary!A1116,olah!$B1116:B16114,summary!B1116,olah!$N1116:N16114,summary!C1116,olah!$P1116:P16114,summary!D1116,olah!$S1116:S16114,"Late")</f>
        <v>0</v>
      </c>
      <c r="J1116">
        <f>COUNTIFS(olah!$Q$2:Q16114,summary!A1116,olah!$B$2:B16114,summary!B1116,olah!$S$2:S16114,"Late")</f>
        <v>2</v>
      </c>
      <c r="K1116">
        <f t="shared" si="17"/>
        <v>2</v>
      </c>
      <c r="L1116">
        <f>COUNTIFS(olah!$Q1116:Q16114,summary!A1116,olah!$B1116:B16114,summary!B1116,olah!$N1116:N16114,summary!C1116,olah!$P1116:P16114,summary!D1116,olah!$T1116:T16114,"On Time CO")</f>
        <v>0</v>
      </c>
      <c r="M1116">
        <f>COUNTIFS(olah!$Q$2:Q16114,summary!A1116,olah!$B$2:B16114,summary!B1116,olah!$T$2:T16114,"On Time CO")</f>
        <v>6</v>
      </c>
      <c r="N1116">
        <f>COUNTIFS(olah!$Q1116:Q16114,summary!A1116,olah!$B1116:B16114,summary!B1116,olah!$N1116:N16114,summary!C1116,olah!$P1116:P16114,summary!D1116,olah!$T1116:T16114,"Overtime")</f>
        <v>0</v>
      </c>
      <c r="O1116">
        <f>COUNTIFS(olah!$Q$2:Q16114,summary!A1116,olah!$B$2:B16114,summary!B1116,olah!$T$2:T16114,"Overtime")</f>
        <v>0</v>
      </c>
      <c r="P1116">
        <f>COUNTIFS(olah!$Q1116:Q16114,summary!A1116,olah!$B1116:B16114,summary!B1116,olah!$N1116:N16114,summary!C1116,olah!$P1116:P16114,summary!D1116,olah!$T1116:T16114,"Early")</f>
        <v>0</v>
      </c>
      <c r="Q1116">
        <f>COUNTIFS(olah!$Q$2:Q16114,summary!A1116,olah!$B$2:B16114,summary!B1116,olah!$T$2:T16114,"Early")</f>
        <v>1</v>
      </c>
      <c r="R1116">
        <f>COUNTIFS(olah!$Q1116:Q16114,summary!A1116,olah!$B1116:B16114,summary!B1116,olah!$N1116:N16114,summary!C1116,olah!$P1116:P16114,summary!D1116,olah!$T1116:T16114,"NA CO")</f>
        <v>1</v>
      </c>
      <c r="S1116">
        <f>COUNTIFS(olah!$Q$2:Q16114,summary!A1116,olah!$B$2:B16114,summary!B1116,olah!$T$2:T16114,"NA CO")</f>
        <v>3</v>
      </c>
      <c r="T1116" t="str">
        <f>olah!R1116</f>
        <v>Attendance</v>
      </c>
      <c r="U1116" t="str">
        <f>IF(T1116="Permit", olah!T1116, "No Permit")</f>
        <v>No Permit</v>
      </c>
    </row>
    <row r="1117" spans="1:21" hidden="1" x14ac:dyDescent="0.3">
      <c r="A1117" s="23">
        <v>44561</v>
      </c>
      <c r="B1117" t="s">
        <v>5059</v>
      </c>
      <c r="C1117" t="s">
        <v>28</v>
      </c>
      <c r="D1117" t="s">
        <v>7927</v>
      </c>
      <c r="E1117" t="str">
        <f>VLOOKUP(B1117,olah!$B:$P,2,0)</f>
        <v>2021-12-20</v>
      </c>
      <c r="F1117">
        <f>COUNTIFS(parameter!$J$4:$J$34,summary!A1117,parameter!$I$4:$I$34,"&gt;="&amp;summary!$E1117)</f>
        <v>12</v>
      </c>
      <c r="G1117">
        <f>COUNTIFS(olah!$Q1117:Q16115,summary!A1117,olah!$B1117:B16115,summary!B1117,olah!$N1117:N16115,summary!C1117,olah!$P1117:P16115,summary!D1117,olah!$S1117:S16115,"On Time")</f>
        <v>1</v>
      </c>
      <c r="H1117">
        <f>COUNTIFS(olah!$Q$2:Q16115,summary!A1117,olah!$B$2:B16115,summary!B1117,olah!$S$2:S16115,"On Time")</f>
        <v>8</v>
      </c>
      <c r="I1117">
        <f>COUNTIFS(olah!$Q1117:Q16115,summary!A1117,olah!$B1117:B16115,summary!B1117,olah!$N1117:N16115,summary!C1117,olah!$P1117:P16115,summary!D1117,olah!$S1117:S16115,"Late")</f>
        <v>0</v>
      </c>
      <c r="J1117">
        <f>COUNTIFS(olah!$Q$2:Q16115,summary!A1117,olah!$B$2:B16115,summary!B1117,olah!$S$2:S16115,"Late")</f>
        <v>2</v>
      </c>
      <c r="K1117">
        <f t="shared" si="17"/>
        <v>2</v>
      </c>
      <c r="L1117">
        <f>COUNTIFS(olah!$Q1117:Q16115,summary!A1117,olah!$B1117:B16115,summary!B1117,olah!$N1117:N16115,summary!C1117,olah!$P1117:P16115,summary!D1117,olah!$T1117:T16115,"On Time CO")</f>
        <v>1</v>
      </c>
      <c r="M1117">
        <f>COUNTIFS(olah!$Q$2:Q16115,summary!A1117,olah!$B$2:B16115,summary!B1117,olah!$T$2:T16115,"On Time CO")</f>
        <v>6</v>
      </c>
      <c r="N1117">
        <f>COUNTIFS(olah!$Q1117:Q16115,summary!A1117,olah!$B1117:B16115,summary!B1117,olah!$N1117:N16115,summary!C1117,olah!$P1117:P16115,summary!D1117,olah!$T1117:T16115,"Overtime")</f>
        <v>0</v>
      </c>
      <c r="O1117">
        <f>COUNTIFS(olah!$Q$2:Q16115,summary!A1117,olah!$B$2:B16115,summary!B1117,olah!$T$2:T16115,"Overtime")</f>
        <v>0</v>
      </c>
      <c r="P1117">
        <f>COUNTIFS(olah!$Q1117:Q16115,summary!A1117,olah!$B1117:B16115,summary!B1117,olah!$N1117:N16115,summary!C1117,olah!$P1117:P16115,summary!D1117,olah!$T1117:T16115,"Early")</f>
        <v>0</v>
      </c>
      <c r="Q1117">
        <f>COUNTIFS(olah!$Q$2:Q16115,summary!A1117,olah!$B$2:B16115,summary!B1117,olah!$T$2:T16115,"Early")</f>
        <v>1</v>
      </c>
      <c r="R1117">
        <f>COUNTIFS(olah!$Q1117:Q16115,summary!A1117,olah!$B1117:B16115,summary!B1117,olah!$N1117:N16115,summary!C1117,olah!$P1117:P16115,summary!D1117,olah!$T1117:T16115,"NA CO")</f>
        <v>0</v>
      </c>
      <c r="S1117">
        <f>COUNTIFS(olah!$Q$2:Q16115,summary!A1117,olah!$B$2:B16115,summary!B1117,olah!$T$2:T16115,"NA CO")</f>
        <v>3</v>
      </c>
      <c r="T1117" t="str">
        <f>olah!R1117</f>
        <v>Attendance</v>
      </c>
      <c r="U1117" t="str">
        <f>IF(T1117="Permit", olah!T1117, "No Permit")</f>
        <v>No Permit</v>
      </c>
    </row>
    <row r="1118" spans="1:21" hidden="1" x14ac:dyDescent="0.3">
      <c r="A1118" s="23">
        <v>44561</v>
      </c>
      <c r="B1118" t="s">
        <v>5059</v>
      </c>
      <c r="C1118" t="s">
        <v>28</v>
      </c>
      <c r="D1118" t="s">
        <v>11610</v>
      </c>
      <c r="E1118" t="str">
        <f>VLOOKUP(B1118,olah!$B:$P,2,0)</f>
        <v>2021-12-20</v>
      </c>
      <c r="F1118">
        <f>COUNTIFS(parameter!$J$4:$J$34,summary!A1118,parameter!$I$4:$I$34,"&gt;="&amp;summary!$E1118)</f>
        <v>12</v>
      </c>
      <c r="G1118">
        <f>COUNTIFS(olah!$Q1118:Q16116,summary!A1118,olah!$B1118:B16116,summary!B1118,olah!$N1118:N16116,summary!C1118,olah!$P1118:P16116,summary!D1118,olah!$S1118:S16116,"On Time")</f>
        <v>0</v>
      </c>
      <c r="H1118">
        <f>COUNTIFS(olah!$Q$2:Q16116,summary!A1118,olah!$B$2:B16116,summary!B1118,olah!$S$2:S16116,"On Time")</f>
        <v>8</v>
      </c>
      <c r="I1118">
        <f>COUNTIFS(olah!$Q1118:Q16116,summary!A1118,olah!$B1118:B16116,summary!B1118,olah!$N1118:N16116,summary!C1118,olah!$P1118:P16116,summary!D1118,olah!$S1118:S16116,"Late")</f>
        <v>1</v>
      </c>
      <c r="J1118">
        <f>COUNTIFS(olah!$Q$2:Q16116,summary!A1118,olah!$B$2:B16116,summary!B1118,olah!$S$2:S16116,"Late")</f>
        <v>2</v>
      </c>
      <c r="K1118">
        <f t="shared" si="17"/>
        <v>1</v>
      </c>
      <c r="L1118">
        <f>COUNTIFS(olah!$Q1118:Q16116,summary!A1118,olah!$B1118:B16116,summary!B1118,olah!$N1118:N16116,summary!C1118,olah!$P1118:P16116,summary!D1118,olah!$T1118:T16116,"On Time CO")</f>
        <v>1</v>
      </c>
      <c r="M1118">
        <f>COUNTIFS(olah!$Q$2:Q16116,summary!A1118,olah!$B$2:B16116,summary!B1118,olah!$T$2:T16116,"On Time CO")</f>
        <v>6</v>
      </c>
      <c r="N1118">
        <f>COUNTIFS(olah!$Q1118:Q16116,summary!A1118,olah!$B1118:B16116,summary!B1118,olah!$N1118:N16116,summary!C1118,olah!$P1118:P16116,summary!D1118,olah!$T1118:T16116,"Overtime")</f>
        <v>0</v>
      </c>
      <c r="O1118">
        <f>COUNTIFS(olah!$Q$2:Q16116,summary!A1118,olah!$B$2:B16116,summary!B1118,olah!$T$2:T16116,"Overtime")</f>
        <v>0</v>
      </c>
      <c r="P1118">
        <f>COUNTIFS(olah!$Q1118:Q16116,summary!A1118,olah!$B1118:B16116,summary!B1118,olah!$N1118:N16116,summary!C1118,olah!$P1118:P16116,summary!D1118,olah!$T1118:T16116,"Early")</f>
        <v>0</v>
      </c>
      <c r="Q1118">
        <f>COUNTIFS(olah!$Q$2:Q16116,summary!A1118,olah!$B$2:B16116,summary!B1118,olah!$T$2:T16116,"Early")</f>
        <v>1</v>
      </c>
      <c r="R1118">
        <f>COUNTIFS(olah!$Q1118:Q16116,summary!A1118,olah!$B1118:B16116,summary!B1118,olah!$N1118:N16116,summary!C1118,olah!$P1118:P16116,summary!D1118,olah!$T1118:T16116,"NA CO")</f>
        <v>0</v>
      </c>
      <c r="S1118">
        <f>COUNTIFS(olah!$Q$2:Q16116,summary!A1118,olah!$B$2:B16116,summary!B1118,olah!$T$2:T16116,"NA CO")</f>
        <v>3</v>
      </c>
      <c r="T1118" t="str">
        <f>olah!R1118</f>
        <v>Attendance</v>
      </c>
      <c r="U1118" t="str">
        <f>IF(T1118="Permit", olah!T1118, "No Permit")</f>
        <v>No Permit</v>
      </c>
    </row>
    <row r="1119" spans="1:21" hidden="1" x14ac:dyDescent="0.3">
      <c r="A1119" s="23">
        <v>44561</v>
      </c>
      <c r="B1119" t="s">
        <v>5059</v>
      </c>
      <c r="C1119" t="s">
        <v>28</v>
      </c>
      <c r="D1119" t="s">
        <v>9025</v>
      </c>
      <c r="E1119" t="str">
        <f>VLOOKUP(B1119,olah!$B:$P,2,0)</f>
        <v>2021-12-20</v>
      </c>
      <c r="F1119">
        <f>COUNTIFS(parameter!$J$4:$J$34,summary!A1119,parameter!$I$4:$I$34,"&gt;="&amp;summary!$E1119)</f>
        <v>12</v>
      </c>
      <c r="G1119">
        <f>COUNTIFS(olah!$Q1119:Q16117,summary!A1119,olah!$B1119:B16117,summary!B1119,olah!$N1119:N16117,summary!C1119,olah!$P1119:P16117,summary!D1119,olah!$S1119:S16117,"On Time")</f>
        <v>0</v>
      </c>
      <c r="H1119">
        <f>COUNTIFS(olah!$Q$2:Q16117,summary!A1119,olah!$B$2:B16117,summary!B1119,olah!$S$2:S16117,"On Time")</f>
        <v>8</v>
      </c>
      <c r="I1119">
        <f>COUNTIFS(olah!$Q1119:Q16117,summary!A1119,olah!$B1119:B16117,summary!B1119,olah!$N1119:N16117,summary!C1119,olah!$P1119:P16117,summary!D1119,olah!$S1119:S16117,"Late")</f>
        <v>1</v>
      </c>
      <c r="J1119">
        <f>COUNTIFS(olah!$Q$2:Q16117,summary!A1119,olah!$B$2:B16117,summary!B1119,olah!$S$2:S16117,"Late")</f>
        <v>2</v>
      </c>
      <c r="K1119">
        <f t="shared" si="17"/>
        <v>1</v>
      </c>
      <c r="L1119">
        <f>COUNTIFS(olah!$Q1119:Q16117,summary!A1119,olah!$B1119:B16117,summary!B1119,olah!$N1119:N16117,summary!C1119,olah!$P1119:P16117,summary!D1119,olah!$T1119:T16117,"On Time CO")</f>
        <v>0</v>
      </c>
      <c r="M1119">
        <f>COUNTIFS(olah!$Q$2:Q16117,summary!A1119,olah!$B$2:B16117,summary!B1119,olah!$T$2:T16117,"On Time CO")</f>
        <v>6</v>
      </c>
      <c r="N1119">
        <f>COUNTIFS(olah!$Q1119:Q16117,summary!A1119,olah!$B1119:B16117,summary!B1119,olah!$N1119:N16117,summary!C1119,olah!$P1119:P16117,summary!D1119,olah!$T1119:T16117,"Overtime")</f>
        <v>0</v>
      </c>
      <c r="O1119">
        <f>COUNTIFS(olah!$Q$2:Q16117,summary!A1119,olah!$B$2:B16117,summary!B1119,olah!$T$2:T16117,"Overtime")</f>
        <v>0</v>
      </c>
      <c r="P1119">
        <f>COUNTIFS(olah!$Q1119:Q16117,summary!A1119,olah!$B1119:B16117,summary!B1119,olah!$N1119:N16117,summary!C1119,olah!$P1119:P16117,summary!D1119,olah!$T1119:T16117,"Early")</f>
        <v>0</v>
      </c>
      <c r="Q1119">
        <f>COUNTIFS(olah!$Q$2:Q16117,summary!A1119,olah!$B$2:B16117,summary!B1119,olah!$T$2:T16117,"Early")</f>
        <v>1</v>
      </c>
      <c r="R1119">
        <f>COUNTIFS(olah!$Q1119:Q16117,summary!A1119,olah!$B1119:B16117,summary!B1119,olah!$N1119:N16117,summary!C1119,olah!$P1119:P16117,summary!D1119,olah!$T1119:T16117,"NA CO")</f>
        <v>1</v>
      </c>
      <c r="S1119">
        <f>COUNTIFS(olah!$Q$2:Q16117,summary!A1119,olah!$B$2:B16117,summary!B1119,olah!$T$2:T16117,"NA CO")</f>
        <v>3</v>
      </c>
      <c r="T1119" t="str">
        <f>olah!R1119</f>
        <v>Attendance</v>
      </c>
      <c r="U1119" t="str">
        <f>IF(T1119="Permit", olah!T1119, "No Permit")</f>
        <v>No Permit</v>
      </c>
    </row>
    <row r="1120" spans="1:21" hidden="1" x14ac:dyDescent="0.3">
      <c r="A1120" s="23">
        <v>44561</v>
      </c>
      <c r="B1120" t="s">
        <v>5059</v>
      </c>
      <c r="C1120" t="s">
        <v>28</v>
      </c>
      <c r="D1120" t="s">
        <v>10214</v>
      </c>
      <c r="E1120" t="str">
        <f>VLOOKUP(B1120,olah!$B:$P,2,0)</f>
        <v>2021-12-20</v>
      </c>
      <c r="F1120">
        <f>COUNTIFS(parameter!$J$4:$J$34,summary!A1120,parameter!$I$4:$I$34,"&gt;="&amp;summary!$E1120)</f>
        <v>12</v>
      </c>
      <c r="G1120">
        <f>COUNTIFS(olah!$Q1120:Q16118,summary!A1120,olah!$B1120:B16118,summary!B1120,olah!$N1120:N16118,summary!C1120,olah!$P1120:P16118,summary!D1120,olah!$S1120:S16118,"On Time")</f>
        <v>1</v>
      </c>
      <c r="H1120">
        <f>COUNTIFS(olah!$Q$2:Q16118,summary!A1120,olah!$B$2:B16118,summary!B1120,olah!$S$2:S16118,"On Time")</f>
        <v>8</v>
      </c>
      <c r="I1120">
        <f>COUNTIFS(olah!$Q1120:Q16118,summary!A1120,olah!$B1120:B16118,summary!B1120,olah!$N1120:N16118,summary!C1120,olah!$P1120:P16118,summary!D1120,olah!$S1120:S16118,"Late")</f>
        <v>0</v>
      </c>
      <c r="J1120">
        <f>COUNTIFS(olah!$Q$2:Q16118,summary!A1120,olah!$B$2:B16118,summary!B1120,olah!$S$2:S16118,"Late")</f>
        <v>2</v>
      </c>
      <c r="K1120">
        <f t="shared" si="17"/>
        <v>2</v>
      </c>
      <c r="L1120">
        <f>COUNTIFS(olah!$Q1120:Q16118,summary!A1120,olah!$B1120:B16118,summary!B1120,olah!$N1120:N16118,summary!C1120,olah!$P1120:P16118,summary!D1120,olah!$T1120:T16118,"On Time CO")</f>
        <v>1</v>
      </c>
      <c r="M1120">
        <f>COUNTIFS(olah!$Q$2:Q16118,summary!A1120,olah!$B$2:B16118,summary!B1120,olah!$T$2:T16118,"On Time CO")</f>
        <v>6</v>
      </c>
      <c r="N1120">
        <f>COUNTIFS(olah!$Q1120:Q16118,summary!A1120,olah!$B1120:B16118,summary!B1120,olah!$N1120:N16118,summary!C1120,olah!$P1120:P16118,summary!D1120,olah!$T1120:T16118,"Overtime")</f>
        <v>0</v>
      </c>
      <c r="O1120">
        <f>COUNTIFS(olah!$Q$2:Q16118,summary!A1120,olah!$B$2:B16118,summary!B1120,olah!$T$2:T16118,"Overtime")</f>
        <v>0</v>
      </c>
      <c r="P1120">
        <f>COUNTIFS(olah!$Q1120:Q16118,summary!A1120,olah!$B1120:B16118,summary!B1120,olah!$N1120:N16118,summary!C1120,olah!$P1120:P16118,summary!D1120,olah!$T1120:T16118,"Early")</f>
        <v>0</v>
      </c>
      <c r="Q1120">
        <f>COUNTIFS(olah!$Q$2:Q16118,summary!A1120,olah!$B$2:B16118,summary!B1120,olah!$T$2:T16118,"Early")</f>
        <v>1</v>
      </c>
      <c r="R1120">
        <f>COUNTIFS(olah!$Q1120:Q16118,summary!A1120,olah!$B1120:B16118,summary!B1120,olah!$N1120:N16118,summary!C1120,olah!$P1120:P16118,summary!D1120,olah!$T1120:T16118,"NA CO")</f>
        <v>0</v>
      </c>
      <c r="S1120">
        <f>COUNTIFS(olah!$Q$2:Q16118,summary!A1120,olah!$B$2:B16118,summary!B1120,olah!$T$2:T16118,"NA CO")</f>
        <v>3</v>
      </c>
      <c r="T1120" t="str">
        <f>olah!R1120</f>
        <v>Attendance</v>
      </c>
      <c r="U1120" t="str">
        <f>IF(T1120="Permit", olah!T1120, "No Permit")</f>
        <v>No Permit</v>
      </c>
    </row>
    <row r="1121" spans="1:21" hidden="1" x14ac:dyDescent="0.3">
      <c r="A1121" s="23">
        <v>44561</v>
      </c>
      <c r="B1121" t="s">
        <v>5059</v>
      </c>
      <c r="C1121" t="s">
        <v>28</v>
      </c>
      <c r="D1121" t="s">
        <v>7814</v>
      </c>
      <c r="E1121" t="str">
        <f>VLOOKUP(B1121,olah!$B:$P,2,0)</f>
        <v>2021-12-20</v>
      </c>
      <c r="F1121">
        <f>COUNTIFS(parameter!$J$4:$J$34,summary!A1121,parameter!$I$4:$I$34,"&gt;="&amp;summary!$E1121)</f>
        <v>12</v>
      </c>
      <c r="G1121">
        <f>COUNTIFS(olah!$Q1121:Q16119,summary!A1121,olah!$B1121:B16119,summary!B1121,olah!$N1121:N16119,summary!C1121,olah!$P1121:P16119,summary!D1121,olah!$S1121:S16119,"On Time")</f>
        <v>1</v>
      </c>
      <c r="H1121">
        <f>COUNTIFS(olah!$Q$2:Q16119,summary!A1121,olah!$B$2:B16119,summary!B1121,olah!$S$2:S16119,"On Time")</f>
        <v>8</v>
      </c>
      <c r="I1121">
        <f>COUNTIFS(olah!$Q1121:Q16119,summary!A1121,olah!$B1121:B16119,summary!B1121,olah!$N1121:N16119,summary!C1121,olah!$P1121:P16119,summary!D1121,olah!$S1121:S16119,"Late")</f>
        <v>0</v>
      </c>
      <c r="J1121">
        <f>COUNTIFS(olah!$Q$2:Q16119,summary!A1121,olah!$B$2:B16119,summary!B1121,olah!$S$2:S16119,"Late")</f>
        <v>2</v>
      </c>
      <c r="K1121">
        <f t="shared" si="17"/>
        <v>2</v>
      </c>
      <c r="L1121">
        <f>COUNTIFS(olah!$Q1121:Q16119,summary!A1121,olah!$B1121:B16119,summary!B1121,olah!$N1121:N16119,summary!C1121,olah!$P1121:P16119,summary!D1121,olah!$T1121:T16119,"On Time CO")</f>
        <v>0</v>
      </c>
      <c r="M1121">
        <f>COUNTIFS(olah!$Q$2:Q16119,summary!A1121,olah!$B$2:B16119,summary!B1121,olah!$T$2:T16119,"On Time CO")</f>
        <v>6</v>
      </c>
      <c r="N1121">
        <f>COUNTIFS(olah!$Q1121:Q16119,summary!A1121,olah!$B1121:B16119,summary!B1121,olah!$N1121:N16119,summary!C1121,olah!$P1121:P16119,summary!D1121,olah!$T1121:T16119,"Overtime")</f>
        <v>0</v>
      </c>
      <c r="O1121">
        <f>COUNTIFS(olah!$Q$2:Q16119,summary!A1121,olah!$B$2:B16119,summary!B1121,olah!$T$2:T16119,"Overtime")</f>
        <v>0</v>
      </c>
      <c r="P1121">
        <f>COUNTIFS(olah!$Q1121:Q16119,summary!A1121,olah!$B1121:B16119,summary!B1121,olah!$N1121:N16119,summary!C1121,olah!$P1121:P16119,summary!D1121,olah!$T1121:T16119,"Early")</f>
        <v>1</v>
      </c>
      <c r="Q1121">
        <f>COUNTIFS(olah!$Q$2:Q16119,summary!A1121,olah!$B$2:B16119,summary!B1121,olah!$T$2:T16119,"Early")</f>
        <v>1</v>
      </c>
      <c r="R1121">
        <f>COUNTIFS(olah!$Q1121:Q16119,summary!A1121,olah!$B1121:B16119,summary!B1121,olah!$N1121:N16119,summary!C1121,olah!$P1121:P16119,summary!D1121,olah!$T1121:T16119,"NA CO")</f>
        <v>0</v>
      </c>
      <c r="S1121">
        <f>COUNTIFS(olah!$Q$2:Q16119,summary!A1121,olah!$B$2:B16119,summary!B1121,olah!$T$2:T16119,"NA CO")</f>
        <v>3</v>
      </c>
      <c r="T1121" t="str">
        <f>olah!R1121</f>
        <v>Attendance</v>
      </c>
      <c r="U1121" t="str">
        <f>IF(T1121="Permit", olah!T1121, "No Permit")</f>
        <v>No Permit</v>
      </c>
    </row>
    <row r="1122" spans="1:21" hidden="1" x14ac:dyDescent="0.3">
      <c r="A1122" s="23">
        <v>44561</v>
      </c>
      <c r="B1122" t="s">
        <v>298</v>
      </c>
      <c r="C1122" t="s">
        <v>28</v>
      </c>
      <c r="D1122" t="s">
        <v>1390</v>
      </c>
      <c r="E1122" t="str">
        <f>VLOOKUP(B1122,olah!$B:$P,2,0)</f>
        <v>2021-12-01</v>
      </c>
      <c r="F1122">
        <f>COUNTIFS(parameter!$J$4:$J$34,summary!A1122,parameter!$I$4:$I$34,"&gt;="&amp;summary!$E1122)</f>
        <v>31</v>
      </c>
      <c r="G1122">
        <f>COUNTIFS(olah!$Q1122:Q16120,summary!A1122,olah!$B1122:B16120,summary!B1122,olah!$N1122:N16120,summary!C1122,olah!$P1122:P16120,summary!D1122,olah!$S1122:S16120,"On Time")</f>
        <v>0</v>
      </c>
      <c r="H1122">
        <f>COUNTIFS(olah!$Q$2:Q16120,summary!A1122,olah!$B$2:B16120,summary!B1122,olah!$S$2:S16120,"On Time")</f>
        <v>0</v>
      </c>
      <c r="I1122">
        <f>COUNTIFS(olah!$Q1122:Q16120,summary!A1122,olah!$B1122:B16120,summary!B1122,olah!$N1122:N16120,summary!C1122,olah!$P1122:P16120,summary!D1122,olah!$S1122:S16120,"Late")</f>
        <v>1</v>
      </c>
      <c r="J1122">
        <f>COUNTIFS(olah!$Q$2:Q16120,summary!A1122,olah!$B$2:B16120,summary!B1122,olah!$S$2:S16120,"Late")</f>
        <v>22</v>
      </c>
      <c r="K1122">
        <f t="shared" si="17"/>
        <v>8</v>
      </c>
      <c r="L1122">
        <f>COUNTIFS(olah!$Q1122:Q16120,summary!A1122,olah!$B1122:B16120,summary!B1122,olah!$N1122:N16120,summary!C1122,olah!$P1122:P16120,summary!D1122,olah!$T1122:T16120,"On Time CO")</f>
        <v>0</v>
      </c>
      <c r="M1122">
        <f>COUNTIFS(olah!$Q$2:Q16120,summary!A1122,olah!$B$2:B16120,summary!B1122,olah!$T$2:T16120,"On Time CO")</f>
        <v>18</v>
      </c>
      <c r="N1122">
        <f>COUNTIFS(olah!$Q1122:Q16120,summary!A1122,olah!$B1122:B16120,summary!B1122,olah!$N1122:N16120,summary!C1122,olah!$P1122:P16120,summary!D1122,olah!$T1122:T16120,"Overtime")</f>
        <v>0</v>
      </c>
      <c r="O1122">
        <f>COUNTIFS(olah!$Q$2:Q16120,summary!A1122,olah!$B$2:B16120,summary!B1122,olah!$T$2:T16120,"Overtime")</f>
        <v>0</v>
      </c>
      <c r="P1122">
        <f>COUNTIFS(olah!$Q1122:Q16120,summary!A1122,olah!$B1122:B16120,summary!B1122,olah!$N1122:N16120,summary!C1122,olah!$P1122:P16120,summary!D1122,olah!$T1122:T16120,"Early")</f>
        <v>0</v>
      </c>
      <c r="Q1122">
        <f>COUNTIFS(olah!$Q$2:Q16120,summary!A1122,olah!$B$2:B16120,summary!B1122,olah!$T$2:T16120,"Early")</f>
        <v>0</v>
      </c>
      <c r="R1122">
        <f>COUNTIFS(olah!$Q1122:Q16120,summary!A1122,olah!$B1122:B16120,summary!B1122,olah!$N1122:N16120,summary!C1122,olah!$P1122:P16120,summary!D1122,olah!$T1122:T16120,"NA CO")</f>
        <v>1</v>
      </c>
      <c r="S1122">
        <f>COUNTIFS(olah!$Q$2:Q16120,summary!A1122,olah!$B$2:B16120,summary!B1122,olah!$T$2:T16120,"NA CO")</f>
        <v>4</v>
      </c>
      <c r="T1122" t="str">
        <f>olah!R1122</f>
        <v>Attendance</v>
      </c>
      <c r="U1122" t="str">
        <f>IF(T1122="Permit", olah!T1122, "No Permit")</f>
        <v>No Permit</v>
      </c>
    </row>
    <row r="1123" spans="1:21" hidden="1" x14ac:dyDescent="0.3">
      <c r="A1123" s="23">
        <v>44561</v>
      </c>
      <c r="B1123" t="s">
        <v>298</v>
      </c>
      <c r="C1123" t="s">
        <v>28</v>
      </c>
      <c r="D1123" t="s">
        <v>5935</v>
      </c>
      <c r="E1123" t="str">
        <f>VLOOKUP(B1123,olah!$B:$P,2,0)</f>
        <v>2021-12-01</v>
      </c>
      <c r="F1123">
        <f>COUNTIFS(parameter!$J$4:$J$34,summary!A1123,parameter!$I$4:$I$34,"&gt;="&amp;summary!$E1123)</f>
        <v>31</v>
      </c>
      <c r="G1123">
        <f>COUNTIFS(olah!$Q1123:Q16121,summary!A1123,olah!$B1123:B16121,summary!B1123,olah!$N1123:N16121,summary!C1123,olah!$P1123:P16121,summary!D1123,olah!$S1123:S16121,"On Time")</f>
        <v>0</v>
      </c>
      <c r="H1123">
        <f>COUNTIFS(olah!$Q$2:Q16121,summary!A1123,olah!$B$2:B16121,summary!B1123,olah!$S$2:S16121,"On Time")</f>
        <v>0</v>
      </c>
      <c r="I1123">
        <f>COUNTIFS(olah!$Q1123:Q16121,summary!A1123,olah!$B1123:B16121,summary!B1123,olah!$N1123:N16121,summary!C1123,olah!$P1123:P16121,summary!D1123,olah!$S1123:S16121,"Late")</f>
        <v>1</v>
      </c>
      <c r="J1123">
        <f>COUNTIFS(olah!$Q$2:Q16121,summary!A1123,olah!$B$2:B16121,summary!B1123,olah!$S$2:S16121,"Late")</f>
        <v>22</v>
      </c>
      <c r="K1123">
        <f t="shared" si="17"/>
        <v>8</v>
      </c>
      <c r="L1123">
        <f>COUNTIFS(olah!$Q1123:Q16121,summary!A1123,olah!$B1123:B16121,summary!B1123,olah!$N1123:N16121,summary!C1123,olah!$P1123:P16121,summary!D1123,olah!$T1123:T16121,"On Time CO")</f>
        <v>0</v>
      </c>
      <c r="M1123">
        <f>COUNTIFS(olah!$Q$2:Q16121,summary!A1123,olah!$B$2:B16121,summary!B1123,olah!$T$2:T16121,"On Time CO")</f>
        <v>18</v>
      </c>
      <c r="N1123">
        <f>COUNTIFS(olah!$Q1123:Q16121,summary!A1123,olah!$B1123:B16121,summary!B1123,olah!$N1123:N16121,summary!C1123,olah!$P1123:P16121,summary!D1123,olah!$T1123:T16121,"Overtime")</f>
        <v>0</v>
      </c>
      <c r="O1123">
        <f>COUNTIFS(olah!$Q$2:Q16121,summary!A1123,olah!$B$2:B16121,summary!B1123,olah!$T$2:T16121,"Overtime")</f>
        <v>0</v>
      </c>
      <c r="P1123">
        <f>COUNTIFS(olah!$Q1123:Q16121,summary!A1123,olah!$B1123:B16121,summary!B1123,olah!$N1123:N16121,summary!C1123,olah!$P1123:P16121,summary!D1123,olah!$T1123:T16121,"Early")</f>
        <v>0</v>
      </c>
      <c r="Q1123">
        <f>COUNTIFS(olah!$Q$2:Q16121,summary!A1123,olah!$B$2:B16121,summary!B1123,olah!$T$2:T16121,"Early")</f>
        <v>0</v>
      </c>
      <c r="R1123">
        <f>COUNTIFS(olah!$Q1123:Q16121,summary!A1123,olah!$B1123:B16121,summary!B1123,olah!$N1123:N16121,summary!C1123,olah!$P1123:P16121,summary!D1123,olah!$T1123:T16121,"NA CO")</f>
        <v>1</v>
      </c>
      <c r="S1123">
        <f>COUNTIFS(olah!$Q$2:Q16121,summary!A1123,olah!$B$2:B16121,summary!B1123,olah!$T$2:T16121,"NA CO")</f>
        <v>4</v>
      </c>
      <c r="T1123" t="str">
        <f>olah!R1123</f>
        <v>Attendance</v>
      </c>
      <c r="U1123" t="str">
        <f>IF(T1123="Permit", olah!T1123, "No Permit")</f>
        <v>No Permit</v>
      </c>
    </row>
    <row r="1124" spans="1:21" hidden="1" x14ac:dyDescent="0.3">
      <c r="A1124" s="23">
        <v>44561</v>
      </c>
      <c r="B1124" t="s">
        <v>298</v>
      </c>
      <c r="C1124" t="s">
        <v>28</v>
      </c>
      <c r="D1124" t="s">
        <v>11600</v>
      </c>
      <c r="E1124" t="str">
        <f>VLOOKUP(B1124,olah!$B:$P,2,0)</f>
        <v>2021-12-01</v>
      </c>
      <c r="F1124">
        <f>COUNTIFS(parameter!$J$4:$J$34,summary!A1124,parameter!$I$4:$I$34,"&gt;="&amp;summary!$E1124)</f>
        <v>31</v>
      </c>
      <c r="G1124">
        <f>COUNTIFS(olah!$Q1124:Q16122,summary!A1124,olah!$B1124:B16122,summary!B1124,olah!$N1124:N16122,summary!C1124,olah!$P1124:P16122,summary!D1124,olah!$S1124:S16122,"On Time")</f>
        <v>0</v>
      </c>
      <c r="H1124">
        <f>COUNTIFS(olah!$Q$2:Q16122,summary!A1124,olah!$B$2:B16122,summary!B1124,olah!$S$2:S16122,"On Time")</f>
        <v>0</v>
      </c>
      <c r="I1124">
        <f>COUNTIFS(olah!$Q1124:Q16122,summary!A1124,olah!$B1124:B16122,summary!B1124,olah!$N1124:N16122,summary!C1124,olah!$P1124:P16122,summary!D1124,olah!$S1124:S16122,"Late")</f>
        <v>1</v>
      </c>
      <c r="J1124">
        <f>COUNTIFS(olah!$Q$2:Q16122,summary!A1124,olah!$B$2:B16122,summary!B1124,olah!$S$2:S16122,"Late")</f>
        <v>22</v>
      </c>
      <c r="K1124">
        <f t="shared" si="17"/>
        <v>8</v>
      </c>
      <c r="L1124">
        <f>COUNTIFS(olah!$Q1124:Q16122,summary!A1124,olah!$B1124:B16122,summary!B1124,olah!$N1124:N16122,summary!C1124,olah!$P1124:P16122,summary!D1124,olah!$T1124:T16122,"On Time CO")</f>
        <v>1</v>
      </c>
      <c r="M1124">
        <f>COUNTIFS(olah!$Q$2:Q16122,summary!A1124,olah!$B$2:B16122,summary!B1124,olah!$T$2:T16122,"On Time CO")</f>
        <v>18</v>
      </c>
      <c r="N1124">
        <f>COUNTIFS(olah!$Q1124:Q16122,summary!A1124,olah!$B1124:B16122,summary!B1124,olah!$N1124:N16122,summary!C1124,olah!$P1124:P16122,summary!D1124,olah!$T1124:T16122,"Overtime")</f>
        <v>0</v>
      </c>
      <c r="O1124">
        <f>COUNTIFS(olah!$Q$2:Q16122,summary!A1124,olah!$B$2:B16122,summary!B1124,olah!$T$2:T16122,"Overtime")</f>
        <v>0</v>
      </c>
      <c r="P1124">
        <f>COUNTIFS(olah!$Q1124:Q16122,summary!A1124,olah!$B1124:B16122,summary!B1124,olah!$N1124:N16122,summary!C1124,olah!$P1124:P16122,summary!D1124,olah!$T1124:T16122,"Early")</f>
        <v>0</v>
      </c>
      <c r="Q1124">
        <f>COUNTIFS(olah!$Q$2:Q16122,summary!A1124,olah!$B$2:B16122,summary!B1124,olah!$T$2:T16122,"Early")</f>
        <v>0</v>
      </c>
      <c r="R1124">
        <f>COUNTIFS(olah!$Q1124:Q16122,summary!A1124,olah!$B1124:B16122,summary!B1124,olah!$N1124:N16122,summary!C1124,olah!$P1124:P16122,summary!D1124,olah!$T1124:T16122,"NA CO")</f>
        <v>0</v>
      </c>
      <c r="S1124">
        <f>COUNTIFS(olah!$Q$2:Q16122,summary!A1124,olah!$B$2:B16122,summary!B1124,olah!$T$2:T16122,"NA CO")</f>
        <v>4</v>
      </c>
      <c r="T1124" t="str">
        <f>olah!R1124</f>
        <v>Attendance</v>
      </c>
      <c r="U1124" t="str">
        <f>IF(T1124="Permit", olah!T1124, "No Permit")</f>
        <v>No Permit</v>
      </c>
    </row>
    <row r="1125" spans="1:21" hidden="1" x14ac:dyDescent="0.3">
      <c r="A1125" s="23">
        <v>44561</v>
      </c>
      <c r="B1125" t="s">
        <v>298</v>
      </c>
      <c r="C1125" t="s">
        <v>28</v>
      </c>
      <c r="D1125" t="s">
        <v>11601</v>
      </c>
      <c r="E1125" t="str">
        <f>VLOOKUP(B1125,olah!$B:$P,2,0)</f>
        <v>2021-12-01</v>
      </c>
      <c r="F1125">
        <f>COUNTIFS(parameter!$J$4:$J$34,summary!A1125,parameter!$I$4:$I$34,"&gt;="&amp;summary!$E1125)</f>
        <v>31</v>
      </c>
      <c r="G1125">
        <f>COUNTIFS(olah!$Q1125:Q16123,summary!A1125,olah!$B1125:B16123,summary!B1125,olah!$N1125:N16123,summary!C1125,olah!$P1125:P16123,summary!D1125,olah!$S1125:S16123,"On Time")</f>
        <v>0</v>
      </c>
      <c r="H1125">
        <f>COUNTIFS(olah!$Q$2:Q16123,summary!A1125,olah!$B$2:B16123,summary!B1125,olah!$S$2:S16123,"On Time")</f>
        <v>0</v>
      </c>
      <c r="I1125">
        <f>COUNTIFS(olah!$Q1125:Q16123,summary!A1125,olah!$B1125:B16123,summary!B1125,olah!$N1125:N16123,summary!C1125,olah!$P1125:P16123,summary!D1125,olah!$S1125:S16123,"Late")</f>
        <v>1</v>
      </c>
      <c r="J1125">
        <f>COUNTIFS(olah!$Q$2:Q16123,summary!A1125,olah!$B$2:B16123,summary!B1125,olah!$S$2:S16123,"Late")</f>
        <v>22</v>
      </c>
      <c r="K1125">
        <f t="shared" si="17"/>
        <v>8</v>
      </c>
      <c r="L1125">
        <f>COUNTIFS(olah!$Q1125:Q16123,summary!A1125,olah!$B1125:B16123,summary!B1125,olah!$N1125:N16123,summary!C1125,olah!$P1125:P16123,summary!D1125,olah!$T1125:T16123,"On Time CO")</f>
        <v>1</v>
      </c>
      <c r="M1125">
        <f>COUNTIFS(olah!$Q$2:Q16123,summary!A1125,olah!$B$2:B16123,summary!B1125,olah!$T$2:T16123,"On Time CO")</f>
        <v>18</v>
      </c>
      <c r="N1125">
        <f>COUNTIFS(olah!$Q1125:Q16123,summary!A1125,olah!$B1125:B16123,summary!B1125,olah!$N1125:N16123,summary!C1125,olah!$P1125:P16123,summary!D1125,olah!$T1125:T16123,"Overtime")</f>
        <v>0</v>
      </c>
      <c r="O1125">
        <f>COUNTIFS(olah!$Q$2:Q16123,summary!A1125,olah!$B$2:B16123,summary!B1125,olah!$T$2:T16123,"Overtime")</f>
        <v>0</v>
      </c>
      <c r="P1125">
        <f>COUNTIFS(olah!$Q1125:Q16123,summary!A1125,olah!$B1125:B16123,summary!B1125,olah!$N1125:N16123,summary!C1125,olah!$P1125:P16123,summary!D1125,olah!$T1125:T16123,"Early")</f>
        <v>0</v>
      </c>
      <c r="Q1125">
        <f>COUNTIFS(olah!$Q$2:Q16123,summary!A1125,olah!$B$2:B16123,summary!B1125,olah!$T$2:T16123,"Early")</f>
        <v>0</v>
      </c>
      <c r="R1125">
        <f>COUNTIFS(olah!$Q1125:Q16123,summary!A1125,olah!$B1125:B16123,summary!B1125,olah!$N1125:N16123,summary!C1125,olah!$P1125:P16123,summary!D1125,olah!$T1125:T16123,"NA CO")</f>
        <v>0</v>
      </c>
      <c r="S1125">
        <f>COUNTIFS(olah!$Q$2:Q16123,summary!A1125,olah!$B$2:B16123,summary!B1125,olah!$T$2:T16123,"NA CO")</f>
        <v>4</v>
      </c>
      <c r="T1125" t="str">
        <f>olah!R1125</f>
        <v>Attendance</v>
      </c>
      <c r="U1125" t="str">
        <f>IF(T1125="Permit", olah!T1125, "No Permit")</f>
        <v>No Permit</v>
      </c>
    </row>
    <row r="1126" spans="1:21" hidden="1" x14ac:dyDescent="0.3">
      <c r="A1126" s="23">
        <v>44561</v>
      </c>
      <c r="B1126" t="s">
        <v>298</v>
      </c>
      <c r="C1126" t="s">
        <v>28</v>
      </c>
      <c r="D1126" t="s">
        <v>5936</v>
      </c>
      <c r="E1126" t="str">
        <f>VLOOKUP(B1126,olah!$B:$P,2,0)</f>
        <v>2021-12-01</v>
      </c>
      <c r="F1126">
        <f>COUNTIFS(parameter!$J$4:$J$34,summary!A1126,parameter!$I$4:$I$34,"&gt;="&amp;summary!$E1126)</f>
        <v>31</v>
      </c>
      <c r="G1126">
        <f>COUNTIFS(olah!$Q1126:Q16124,summary!A1126,olah!$B1126:B16124,summary!B1126,olah!$N1126:N16124,summary!C1126,olah!$P1126:P16124,summary!D1126,olah!$S1126:S16124,"On Time")</f>
        <v>0</v>
      </c>
      <c r="H1126">
        <f>COUNTIFS(olah!$Q$2:Q16124,summary!A1126,olah!$B$2:B16124,summary!B1126,olah!$S$2:S16124,"On Time")</f>
        <v>0</v>
      </c>
      <c r="I1126">
        <f>COUNTIFS(olah!$Q1126:Q16124,summary!A1126,olah!$B1126:B16124,summary!B1126,olah!$N1126:N16124,summary!C1126,olah!$P1126:P16124,summary!D1126,olah!$S1126:S16124,"Late")</f>
        <v>1</v>
      </c>
      <c r="J1126">
        <f>COUNTIFS(olah!$Q$2:Q16124,summary!A1126,olah!$B$2:B16124,summary!B1126,olah!$S$2:S16124,"Late")</f>
        <v>22</v>
      </c>
      <c r="K1126">
        <f t="shared" si="17"/>
        <v>8</v>
      </c>
      <c r="L1126">
        <f>COUNTIFS(olah!$Q1126:Q16124,summary!A1126,olah!$B1126:B16124,summary!B1126,olah!$N1126:N16124,summary!C1126,olah!$P1126:P16124,summary!D1126,olah!$T1126:T16124,"On Time CO")</f>
        <v>1</v>
      </c>
      <c r="M1126">
        <f>COUNTIFS(olah!$Q$2:Q16124,summary!A1126,olah!$B$2:B16124,summary!B1126,olah!$T$2:T16124,"On Time CO")</f>
        <v>18</v>
      </c>
      <c r="N1126">
        <f>COUNTIFS(olah!$Q1126:Q16124,summary!A1126,olah!$B1126:B16124,summary!B1126,olah!$N1126:N16124,summary!C1126,olah!$P1126:P16124,summary!D1126,olah!$T1126:T16124,"Overtime")</f>
        <v>0</v>
      </c>
      <c r="O1126">
        <f>COUNTIFS(olah!$Q$2:Q16124,summary!A1126,olah!$B$2:B16124,summary!B1126,olah!$T$2:T16124,"Overtime")</f>
        <v>0</v>
      </c>
      <c r="P1126">
        <f>COUNTIFS(olah!$Q1126:Q16124,summary!A1126,olah!$B1126:B16124,summary!B1126,olah!$N1126:N16124,summary!C1126,olah!$P1126:P16124,summary!D1126,olah!$T1126:T16124,"Early")</f>
        <v>0</v>
      </c>
      <c r="Q1126">
        <f>COUNTIFS(olah!$Q$2:Q16124,summary!A1126,olah!$B$2:B16124,summary!B1126,olah!$T$2:T16124,"Early")</f>
        <v>0</v>
      </c>
      <c r="R1126">
        <f>COUNTIFS(olah!$Q1126:Q16124,summary!A1126,olah!$B1126:B16124,summary!B1126,olah!$N1126:N16124,summary!C1126,olah!$P1126:P16124,summary!D1126,olah!$T1126:T16124,"NA CO")</f>
        <v>0</v>
      </c>
      <c r="S1126">
        <f>COUNTIFS(olah!$Q$2:Q16124,summary!A1126,olah!$B$2:B16124,summary!B1126,olah!$T$2:T16124,"NA CO")</f>
        <v>4</v>
      </c>
      <c r="T1126" t="str">
        <f>olah!R1126</f>
        <v>Attendance</v>
      </c>
      <c r="U1126" t="str">
        <f>IF(T1126="Permit", olah!T1126, "No Permit")</f>
        <v>No Permit</v>
      </c>
    </row>
    <row r="1127" spans="1:21" hidden="1" x14ac:dyDescent="0.3">
      <c r="A1127" s="23">
        <v>44561</v>
      </c>
      <c r="B1127" t="s">
        <v>298</v>
      </c>
      <c r="C1127" t="s">
        <v>28</v>
      </c>
      <c r="D1127" t="s">
        <v>6082</v>
      </c>
      <c r="E1127" t="str">
        <f>VLOOKUP(B1127,olah!$B:$P,2,0)</f>
        <v>2021-12-01</v>
      </c>
      <c r="F1127">
        <f>COUNTIFS(parameter!$J$4:$J$34,summary!A1127,parameter!$I$4:$I$34,"&gt;="&amp;summary!$E1127)</f>
        <v>31</v>
      </c>
      <c r="G1127">
        <f>COUNTIFS(olah!$Q1127:Q16125,summary!A1127,olah!$B1127:B16125,summary!B1127,olah!$N1127:N16125,summary!C1127,olah!$P1127:P16125,summary!D1127,olah!$S1127:S16125,"On Time")</f>
        <v>0</v>
      </c>
      <c r="H1127">
        <f>COUNTIFS(olah!$Q$2:Q16125,summary!A1127,olah!$B$2:B16125,summary!B1127,olah!$S$2:S16125,"On Time")</f>
        <v>0</v>
      </c>
      <c r="I1127">
        <f>COUNTIFS(olah!$Q1127:Q16125,summary!A1127,olah!$B1127:B16125,summary!B1127,olah!$N1127:N16125,summary!C1127,olah!$P1127:P16125,summary!D1127,olah!$S1127:S16125,"Late")</f>
        <v>1</v>
      </c>
      <c r="J1127">
        <f>COUNTIFS(olah!$Q$2:Q16125,summary!A1127,olah!$B$2:B16125,summary!B1127,olah!$S$2:S16125,"Late")</f>
        <v>22</v>
      </c>
      <c r="K1127">
        <f t="shared" si="17"/>
        <v>8</v>
      </c>
      <c r="L1127">
        <f>COUNTIFS(olah!$Q1127:Q16125,summary!A1127,olah!$B1127:B16125,summary!B1127,olah!$N1127:N16125,summary!C1127,olah!$P1127:P16125,summary!D1127,olah!$T1127:T16125,"On Time CO")</f>
        <v>1</v>
      </c>
      <c r="M1127">
        <f>COUNTIFS(olah!$Q$2:Q16125,summary!A1127,olah!$B$2:B16125,summary!B1127,olah!$T$2:T16125,"On Time CO")</f>
        <v>18</v>
      </c>
      <c r="N1127">
        <f>COUNTIFS(olah!$Q1127:Q16125,summary!A1127,olah!$B1127:B16125,summary!B1127,olah!$N1127:N16125,summary!C1127,olah!$P1127:P16125,summary!D1127,olah!$T1127:T16125,"Overtime")</f>
        <v>0</v>
      </c>
      <c r="O1127">
        <f>COUNTIFS(olah!$Q$2:Q16125,summary!A1127,olah!$B$2:B16125,summary!B1127,olah!$T$2:T16125,"Overtime")</f>
        <v>0</v>
      </c>
      <c r="P1127">
        <f>COUNTIFS(olah!$Q1127:Q16125,summary!A1127,olah!$B1127:B16125,summary!B1127,olah!$N1127:N16125,summary!C1127,olah!$P1127:P16125,summary!D1127,olah!$T1127:T16125,"Early")</f>
        <v>0</v>
      </c>
      <c r="Q1127">
        <f>COUNTIFS(olah!$Q$2:Q16125,summary!A1127,olah!$B$2:B16125,summary!B1127,olah!$T$2:T16125,"Early")</f>
        <v>0</v>
      </c>
      <c r="R1127">
        <f>COUNTIFS(olah!$Q1127:Q16125,summary!A1127,olah!$B1127:B16125,summary!B1127,olah!$N1127:N16125,summary!C1127,olah!$P1127:P16125,summary!D1127,olah!$T1127:T16125,"NA CO")</f>
        <v>0</v>
      </c>
      <c r="S1127">
        <f>COUNTIFS(olah!$Q$2:Q16125,summary!A1127,olah!$B$2:B16125,summary!B1127,olah!$T$2:T16125,"NA CO")</f>
        <v>4</v>
      </c>
      <c r="T1127" t="str">
        <f>olah!R1127</f>
        <v>Attendance</v>
      </c>
      <c r="U1127" t="str">
        <f>IF(T1127="Permit", olah!T1127, "No Permit")</f>
        <v>No Permit</v>
      </c>
    </row>
    <row r="1128" spans="1:21" hidden="1" x14ac:dyDescent="0.3">
      <c r="A1128" s="23">
        <v>44561</v>
      </c>
      <c r="B1128" t="s">
        <v>298</v>
      </c>
      <c r="C1128" t="s">
        <v>28</v>
      </c>
      <c r="D1128" t="s">
        <v>11602</v>
      </c>
      <c r="E1128" t="str">
        <f>VLOOKUP(B1128,olah!$B:$P,2,0)</f>
        <v>2021-12-01</v>
      </c>
      <c r="F1128">
        <f>COUNTIFS(parameter!$J$4:$J$34,summary!A1128,parameter!$I$4:$I$34,"&gt;="&amp;summary!$E1128)</f>
        <v>31</v>
      </c>
      <c r="G1128">
        <f>COUNTIFS(olah!$Q1128:Q16126,summary!A1128,olah!$B1128:B16126,summary!B1128,olah!$N1128:N16126,summary!C1128,olah!$P1128:P16126,summary!D1128,olah!$S1128:S16126,"On Time")</f>
        <v>0</v>
      </c>
      <c r="H1128">
        <f>COUNTIFS(olah!$Q$2:Q16126,summary!A1128,olah!$B$2:B16126,summary!B1128,olah!$S$2:S16126,"On Time")</f>
        <v>0</v>
      </c>
      <c r="I1128">
        <f>COUNTIFS(olah!$Q1128:Q16126,summary!A1128,olah!$B1128:B16126,summary!B1128,olah!$N1128:N16126,summary!C1128,olah!$P1128:P16126,summary!D1128,olah!$S1128:S16126,"Late")</f>
        <v>1</v>
      </c>
      <c r="J1128">
        <f>COUNTIFS(olah!$Q$2:Q16126,summary!A1128,olah!$B$2:B16126,summary!B1128,olah!$S$2:S16126,"Late")</f>
        <v>22</v>
      </c>
      <c r="K1128">
        <f t="shared" si="17"/>
        <v>8</v>
      </c>
      <c r="L1128">
        <f>COUNTIFS(olah!$Q1128:Q16126,summary!A1128,olah!$B1128:B16126,summary!B1128,olah!$N1128:N16126,summary!C1128,olah!$P1128:P16126,summary!D1128,olah!$T1128:T16126,"On Time CO")</f>
        <v>1</v>
      </c>
      <c r="M1128">
        <f>COUNTIFS(olah!$Q$2:Q16126,summary!A1128,olah!$B$2:B16126,summary!B1128,olah!$T$2:T16126,"On Time CO")</f>
        <v>18</v>
      </c>
      <c r="N1128">
        <f>COUNTIFS(olah!$Q1128:Q16126,summary!A1128,olah!$B1128:B16126,summary!B1128,olah!$N1128:N16126,summary!C1128,olah!$P1128:P16126,summary!D1128,olah!$T1128:T16126,"Overtime")</f>
        <v>0</v>
      </c>
      <c r="O1128">
        <f>COUNTIFS(olah!$Q$2:Q16126,summary!A1128,olah!$B$2:B16126,summary!B1128,olah!$T$2:T16126,"Overtime")</f>
        <v>0</v>
      </c>
      <c r="P1128">
        <f>COUNTIFS(olah!$Q1128:Q16126,summary!A1128,olah!$B1128:B16126,summary!B1128,olah!$N1128:N16126,summary!C1128,olah!$P1128:P16126,summary!D1128,olah!$T1128:T16126,"Early")</f>
        <v>0</v>
      </c>
      <c r="Q1128">
        <f>COUNTIFS(olah!$Q$2:Q16126,summary!A1128,olah!$B$2:B16126,summary!B1128,olah!$T$2:T16126,"Early")</f>
        <v>0</v>
      </c>
      <c r="R1128">
        <f>COUNTIFS(olah!$Q1128:Q16126,summary!A1128,olah!$B1128:B16126,summary!B1128,olah!$N1128:N16126,summary!C1128,olah!$P1128:P16126,summary!D1128,olah!$T1128:T16126,"NA CO")</f>
        <v>0</v>
      </c>
      <c r="S1128">
        <f>COUNTIFS(olah!$Q$2:Q16126,summary!A1128,olah!$B$2:B16126,summary!B1128,olah!$T$2:T16126,"NA CO")</f>
        <v>4</v>
      </c>
      <c r="T1128" t="str">
        <f>olah!R1128</f>
        <v>Attendance</v>
      </c>
      <c r="U1128" t="str">
        <f>IF(T1128="Permit", olah!T1128, "No Permit")</f>
        <v>No Permit</v>
      </c>
    </row>
    <row r="1129" spans="1:21" hidden="1" x14ac:dyDescent="0.3">
      <c r="A1129" s="23">
        <v>44561</v>
      </c>
      <c r="B1129" t="s">
        <v>298</v>
      </c>
      <c r="C1129" t="s">
        <v>28</v>
      </c>
      <c r="D1129" t="s">
        <v>11603</v>
      </c>
      <c r="E1129" t="str">
        <f>VLOOKUP(B1129,olah!$B:$P,2,0)</f>
        <v>2021-12-01</v>
      </c>
      <c r="F1129">
        <f>COUNTIFS(parameter!$J$4:$J$34,summary!A1129,parameter!$I$4:$I$34,"&gt;="&amp;summary!$E1129)</f>
        <v>31</v>
      </c>
      <c r="G1129">
        <f>COUNTIFS(olah!$Q1129:Q16127,summary!A1129,olah!$B1129:B16127,summary!B1129,olah!$N1129:N16127,summary!C1129,olah!$P1129:P16127,summary!D1129,olah!$S1129:S16127,"On Time")</f>
        <v>0</v>
      </c>
      <c r="H1129">
        <f>COUNTIFS(olah!$Q$2:Q16127,summary!A1129,olah!$B$2:B16127,summary!B1129,olah!$S$2:S16127,"On Time")</f>
        <v>0</v>
      </c>
      <c r="I1129">
        <f>COUNTIFS(olah!$Q1129:Q16127,summary!A1129,olah!$B1129:B16127,summary!B1129,olah!$N1129:N16127,summary!C1129,olah!$P1129:P16127,summary!D1129,olah!$S1129:S16127,"Late")</f>
        <v>1</v>
      </c>
      <c r="J1129">
        <f>COUNTIFS(olah!$Q$2:Q16127,summary!A1129,olah!$B$2:B16127,summary!B1129,olah!$S$2:S16127,"Late")</f>
        <v>22</v>
      </c>
      <c r="K1129">
        <f t="shared" si="17"/>
        <v>8</v>
      </c>
      <c r="L1129">
        <f>COUNTIFS(olah!$Q1129:Q16127,summary!A1129,olah!$B1129:B16127,summary!B1129,olah!$N1129:N16127,summary!C1129,olah!$P1129:P16127,summary!D1129,olah!$T1129:T16127,"On Time CO")</f>
        <v>1</v>
      </c>
      <c r="M1129">
        <f>COUNTIFS(olah!$Q$2:Q16127,summary!A1129,olah!$B$2:B16127,summary!B1129,olah!$T$2:T16127,"On Time CO")</f>
        <v>18</v>
      </c>
      <c r="N1129">
        <f>COUNTIFS(olah!$Q1129:Q16127,summary!A1129,olah!$B1129:B16127,summary!B1129,olah!$N1129:N16127,summary!C1129,olah!$P1129:P16127,summary!D1129,olah!$T1129:T16127,"Overtime")</f>
        <v>0</v>
      </c>
      <c r="O1129">
        <f>COUNTIFS(olah!$Q$2:Q16127,summary!A1129,olah!$B$2:B16127,summary!B1129,olah!$T$2:T16127,"Overtime")</f>
        <v>0</v>
      </c>
      <c r="P1129">
        <f>COUNTIFS(olah!$Q1129:Q16127,summary!A1129,olah!$B1129:B16127,summary!B1129,olah!$N1129:N16127,summary!C1129,olah!$P1129:P16127,summary!D1129,olah!$T1129:T16127,"Early")</f>
        <v>0</v>
      </c>
      <c r="Q1129">
        <f>COUNTIFS(olah!$Q$2:Q16127,summary!A1129,olah!$B$2:B16127,summary!B1129,olah!$T$2:T16127,"Early")</f>
        <v>0</v>
      </c>
      <c r="R1129">
        <f>COUNTIFS(olah!$Q1129:Q16127,summary!A1129,olah!$B1129:B16127,summary!B1129,olah!$N1129:N16127,summary!C1129,olah!$P1129:P16127,summary!D1129,olah!$T1129:T16127,"NA CO")</f>
        <v>0</v>
      </c>
      <c r="S1129">
        <f>COUNTIFS(olah!$Q$2:Q16127,summary!A1129,olah!$B$2:B16127,summary!B1129,olah!$T$2:T16127,"NA CO")</f>
        <v>4</v>
      </c>
      <c r="T1129" t="str">
        <f>olah!R1129</f>
        <v>Attendance</v>
      </c>
      <c r="U1129" t="str">
        <f>IF(T1129="Permit", olah!T1129, "No Permit")</f>
        <v>No Permit</v>
      </c>
    </row>
    <row r="1130" spans="1:21" hidden="1" x14ac:dyDescent="0.3">
      <c r="A1130" s="23">
        <v>44561</v>
      </c>
      <c r="B1130" t="s">
        <v>298</v>
      </c>
      <c r="C1130" t="s">
        <v>28</v>
      </c>
      <c r="D1130" t="s">
        <v>7108</v>
      </c>
      <c r="E1130" t="str">
        <f>VLOOKUP(B1130,olah!$B:$P,2,0)</f>
        <v>2021-12-01</v>
      </c>
      <c r="F1130">
        <f>COUNTIFS(parameter!$J$4:$J$34,summary!A1130,parameter!$I$4:$I$34,"&gt;="&amp;summary!$E1130)</f>
        <v>31</v>
      </c>
      <c r="G1130">
        <f>COUNTIFS(olah!$Q1130:Q16128,summary!A1130,olah!$B1130:B16128,summary!B1130,olah!$N1130:N16128,summary!C1130,olah!$P1130:P16128,summary!D1130,olah!$S1130:S16128,"On Time")</f>
        <v>0</v>
      </c>
      <c r="H1130">
        <f>COUNTIFS(olah!$Q$2:Q16128,summary!A1130,olah!$B$2:B16128,summary!B1130,olah!$S$2:S16128,"On Time")</f>
        <v>0</v>
      </c>
      <c r="I1130">
        <f>COUNTIFS(olah!$Q1130:Q16128,summary!A1130,olah!$B1130:B16128,summary!B1130,olah!$N1130:N16128,summary!C1130,olah!$P1130:P16128,summary!D1130,olah!$S1130:S16128,"Late")</f>
        <v>1</v>
      </c>
      <c r="J1130">
        <f>COUNTIFS(olah!$Q$2:Q16128,summary!A1130,olah!$B$2:B16128,summary!B1130,olah!$S$2:S16128,"Late")</f>
        <v>22</v>
      </c>
      <c r="K1130">
        <f t="shared" si="17"/>
        <v>8</v>
      </c>
      <c r="L1130">
        <f>COUNTIFS(olah!$Q1130:Q16128,summary!A1130,olah!$B1130:B16128,summary!B1130,olah!$N1130:N16128,summary!C1130,olah!$P1130:P16128,summary!D1130,olah!$T1130:T16128,"On Time CO")</f>
        <v>1</v>
      </c>
      <c r="M1130">
        <f>COUNTIFS(olah!$Q$2:Q16128,summary!A1130,olah!$B$2:B16128,summary!B1130,olah!$T$2:T16128,"On Time CO")</f>
        <v>18</v>
      </c>
      <c r="N1130">
        <f>COUNTIFS(olah!$Q1130:Q16128,summary!A1130,olah!$B1130:B16128,summary!B1130,olah!$N1130:N16128,summary!C1130,olah!$P1130:P16128,summary!D1130,olah!$T1130:T16128,"Overtime")</f>
        <v>0</v>
      </c>
      <c r="O1130">
        <f>COUNTIFS(olah!$Q$2:Q16128,summary!A1130,olah!$B$2:B16128,summary!B1130,olah!$T$2:T16128,"Overtime")</f>
        <v>0</v>
      </c>
      <c r="P1130">
        <f>COUNTIFS(olah!$Q1130:Q16128,summary!A1130,olah!$B1130:B16128,summary!B1130,olah!$N1130:N16128,summary!C1130,olah!$P1130:P16128,summary!D1130,olah!$T1130:T16128,"Early")</f>
        <v>0</v>
      </c>
      <c r="Q1130">
        <f>COUNTIFS(olah!$Q$2:Q16128,summary!A1130,olah!$B$2:B16128,summary!B1130,olah!$T$2:T16128,"Early")</f>
        <v>0</v>
      </c>
      <c r="R1130">
        <f>COUNTIFS(olah!$Q1130:Q16128,summary!A1130,olah!$B1130:B16128,summary!B1130,olah!$N1130:N16128,summary!C1130,olah!$P1130:P16128,summary!D1130,olah!$T1130:T16128,"NA CO")</f>
        <v>0</v>
      </c>
      <c r="S1130">
        <f>COUNTIFS(olah!$Q$2:Q16128,summary!A1130,olah!$B$2:B16128,summary!B1130,olah!$T$2:T16128,"NA CO")</f>
        <v>4</v>
      </c>
      <c r="T1130" t="str">
        <f>olah!R1130</f>
        <v>Attendance</v>
      </c>
      <c r="U1130" t="str">
        <f>IF(T1130="Permit", olah!T1130, "No Permit")</f>
        <v>No Permit</v>
      </c>
    </row>
    <row r="1131" spans="1:21" hidden="1" x14ac:dyDescent="0.3">
      <c r="A1131" s="23">
        <v>44561</v>
      </c>
      <c r="B1131" t="s">
        <v>298</v>
      </c>
      <c r="C1131" t="s">
        <v>28</v>
      </c>
      <c r="D1131" t="s">
        <v>11604</v>
      </c>
      <c r="E1131" t="str">
        <f>VLOOKUP(B1131,olah!$B:$P,2,0)</f>
        <v>2021-12-01</v>
      </c>
      <c r="F1131">
        <f>COUNTIFS(parameter!$J$4:$J$34,summary!A1131,parameter!$I$4:$I$34,"&gt;="&amp;summary!$E1131)</f>
        <v>31</v>
      </c>
      <c r="G1131">
        <f>COUNTIFS(olah!$Q1131:Q16129,summary!A1131,olah!$B1131:B16129,summary!B1131,olah!$N1131:N16129,summary!C1131,olah!$P1131:P16129,summary!D1131,olah!$S1131:S16129,"On Time")</f>
        <v>0</v>
      </c>
      <c r="H1131">
        <f>COUNTIFS(olah!$Q$2:Q16129,summary!A1131,olah!$B$2:B16129,summary!B1131,olah!$S$2:S16129,"On Time")</f>
        <v>0</v>
      </c>
      <c r="I1131">
        <f>COUNTIFS(olah!$Q1131:Q16129,summary!A1131,olah!$B1131:B16129,summary!B1131,olah!$N1131:N16129,summary!C1131,olah!$P1131:P16129,summary!D1131,olah!$S1131:S16129,"Late")</f>
        <v>1</v>
      </c>
      <c r="J1131">
        <f>COUNTIFS(olah!$Q$2:Q16129,summary!A1131,olah!$B$2:B16129,summary!B1131,olah!$S$2:S16129,"Late")</f>
        <v>22</v>
      </c>
      <c r="K1131">
        <f t="shared" si="17"/>
        <v>8</v>
      </c>
      <c r="L1131">
        <f>COUNTIFS(olah!$Q1131:Q16129,summary!A1131,olah!$B1131:B16129,summary!B1131,olah!$N1131:N16129,summary!C1131,olah!$P1131:P16129,summary!D1131,olah!$T1131:T16129,"On Time CO")</f>
        <v>1</v>
      </c>
      <c r="M1131">
        <f>COUNTIFS(olah!$Q$2:Q16129,summary!A1131,olah!$B$2:B16129,summary!B1131,olah!$T$2:T16129,"On Time CO")</f>
        <v>18</v>
      </c>
      <c r="N1131">
        <f>COUNTIFS(olah!$Q1131:Q16129,summary!A1131,olah!$B1131:B16129,summary!B1131,olah!$N1131:N16129,summary!C1131,olah!$P1131:P16129,summary!D1131,olah!$T1131:T16129,"Overtime")</f>
        <v>0</v>
      </c>
      <c r="O1131">
        <f>COUNTIFS(olah!$Q$2:Q16129,summary!A1131,olah!$B$2:B16129,summary!B1131,olah!$T$2:T16129,"Overtime")</f>
        <v>0</v>
      </c>
      <c r="P1131">
        <f>COUNTIFS(olah!$Q1131:Q16129,summary!A1131,olah!$B1131:B16129,summary!B1131,olah!$N1131:N16129,summary!C1131,olah!$P1131:P16129,summary!D1131,olah!$T1131:T16129,"Early")</f>
        <v>0</v>
      </c>
      <c r="Q1131">
        <f>COUNTIFS(olah!$Q$2:Q16129,summary!A1131,olah!$B$2:B16129,summary!B1131,olah!$T$2:T16129,"Early")</f>
        <v>0</v>
      </c>
      <c r="R1131">
        <f>COUNTIFS(olah!$Q1131:Q16129,summary!A1131,olah!$B1131:B16129,summary!B1131,olah!$N1131:N16129,summary!C1131,olah!$P1131:P16129,summary!D1131,olah!$T1131:T16129,"NA CO")</f>
        <v>0</v>
      </c>
      <c r="S1131">
        <f>COUNTIFS(olah!$Q$2:Q16129,summary!A1131,olah!$B$2:B16129,summary!B1131,olah!$T$2:T16129,"NA CO")</f>
        <v>4</v>
      </c>
      <c r="T1131" t="str">
        <f>olah!R1131</f>
        <v>Attendance</v>
      </c>
      <c r="U1131" t="str">
        <f>IF(T1131="Permit", olah!T1131, "No Permit")</f>
        <v>No Permit</v>
      </c>
    </row>
    <row r="1132" spans="1:21" hidden="1" x14ac:dyDescent="0.3">
      <c r="A1132" s="23">
        <v>44561</v>
      </c>
      <c r="B1132" t="s">
        <v>298</v>
      </c>
      <c r="C1132" t="s">
        <v>28</v>
      </c>
      <c r="D1132" t="s">
        <v>11605</v>
      </c>
      <c r="E1132" t="str">
        <f>VLOOKUP(B1132,olah!$B:$P,2,0)</f>
        <v>2021-12-01</v>
      </c>
      <c r="F1132">
        <f>COUNTIFS(parameter!$J$4:$J$34,summary!A1132,parameter!$I$4:$I$34,"&gt;="&amp;summary!$E1132)</f>
        <v>31</v>
      </c>
      <c r="G1132">
        <f>COUNTIFS(olah!$Q1132:Q16130,summary!A1132,olah!$B1132:B16130,summary!B1132,olah!$N1132:N16130,summary!C1132,olah!$P1132:P16130,summary!D1132,olah!$S1132:S16130,"On Time")</f>
        <v>0</v>
      </c>
      <c r="H1132">
        <f>COUNTIFS(olah!$Q$2:Q16130,summary!A1132,olah!$B$2:B16130,summary!B1132,olah!$S$2:S16130,"On Time")</f>
        <v>0</v>
      </c>
      <c r="I1132">
        <f>COUNTIFS(olah!$Q1132:Q16130,summary!A1132,olah!$B1132:B16130,summary!B1132,olah!$N1132:N16130,summary!C1132,olah!$P1132:P16130,summary!D1132,olah!$S1132:S16130,"Late")</f>
        <v>1</v>
      </c>
      <c r="J1132">
        <f>COUNTIFS(olah!$Q$2:Q16130,summary!A1132,olah!$B$2:B16130,summary!B1132,olah!$S$2:S16130,"Late")</f>
        <v>22</v>
      </c>
      <c r="K1132">
        <f t="shared" si="17"/>
        <v>8</v>
      </c>
      <c r="L1132">
        <f>COUNTIFS(olah!$Q1132:Q16130,summary!A1132,olah!$B1132:B16130,summary!B1132,olah!$N1132:N16130,summary!C1132,olah!$P1132:P16130,summary!D1132,olah!$T1132:T16130,"On Time CO")</f>
        <v>1</v>
      </c>
      <c r="M1132">
        <f>COUNTIFS(olah!$Q$2:Q16130,summary!A1132,olah!$B$2:B16130,summary!B1132,olah!$T$2:T16130,"On Time CO")</f>
        <v>18</v>
      </c>
      <c r="N1132">
        <f>COUNTIFS(olah!$Q1132:Q16130,summary!A1132,olah!$B1132:B16130,summary!B1132,olah!$N1132:N16130,summary!C1132,olah!$P1132:P16130,summary!D1132,olah!$T1132:T16130,"Overtime")</f>
        <v>0</v>
      </c>
      <c r="O1132">
        <f>COUNTIFS(olah!$Q$2:Q16130,summary!A1132,olah!$B$2:B16130,summary!B1132,olah!$T$2:T16130,"Overtime")</f>
        <v>0</v>
      </c>
      <c r="P1132">
        <f>COUNTIFS(olah!$Q1132:Q16130,summary!A1132,olah!$B1132:B16130,summary!B1132,olah!$N1132:N16130,summary!C1132,olah!$P1132:P16130,summary!D1132,olah!$T1132:T16130,"Early")</f>
        <v>0</v>
      </c>
      <c r="Q1132">
        <f>COUNTIFS(olah!$Q$2:Q16130,summary!A1132,olah!$B$2:B16130,summary!B1132,olah!$T$2:T16130,"Early")</f>
        <v>0</v>
      </c>
      <c r="R1132">
        <f>COUNTIFS(olah!$Q1132:Q16130,summary!A1132,olah!$B1132:B16130,summary!B1132,olah!$N1132:N16130,summary!C1132,olah!$P1132:P16130,summary!D1132,olah!$T1132:T16130,"NA CO")</f>
        <v>0</v>
      </c>
      <c r="S1132">
        <f>COUNTIFS(olah!$Q$2:Q16130,summary!A1132,olah!$B$2:B16130,summary!B1132,olah!$T$2:T16130,"NA CO")</f>
        <v>4</v>
      </c>
      <c r="T1132" t="str">
        <f>olah!R1132</f>
        <v>Attendance</v>
      </c>
      <c r="U1132" t="str">
        <f>IF(T1132="Permit", olah!T1132, "No Permit")</f>
        <v>No Permit</v>
      </c>
    </row>
    <row r="1133" spans="1:21" hidden="1" x14ac:dyDescent="0.3">
      <c r="A1133" s="23">
        <v>44561</v>
      </c>
      <c r="B1133" t="s">
        <v>298</v>
      </c>
      <c r="C1133" t="s">
        <v>28</v>
      </c>
      <c r="D1133" t="s">
        <v>11606</v>
      </c>
      <c r="E1133" t="str">
        <f>VLOOKUP(B1133,olah!$B:$P,2,0)</f>
        <v>2021-12-01</v>
      </c>
      <c r="F1133">
        <f>COUNTIFS(parameter!$J$4:$J$34,summary!A1133,parameter!$I$4:$I$34,"&gt;="&amp;summary!$E1133)</f>
        <v>31</v>
      </c>
      <c r="G1133">
        <f>COUNTIFS(olah!$Q1133:Q16131,summary!A1133,olah!$B1133:B16131,summary!B1133,olah!$N1133:N16131,summary!C1133,olah!$P1133:P16131,summary!D1133,olah!$S1133:S16131,"On Time")</f>
        <v>0</v>
      </c>
      <c r="H1133">
        <f>COUNTIFS(olah!$Q$2:Q16131,summary!A1133,olah!$B$2:B16131,summary!B1133,olah!$S$2:S16131,"On Time")</f>
        <v>0</v>
      </c>
      <c r="I1133">
        <f>COUNTIFS(olah!$Q1133:Q16131,summary!A1133,olah!$B1133:B16131,summary!B1133,olah!$N1133:N16131,summary!C1133,olah!$P1133:P16131,summary!D1133,olah!$S1133:S16131,"Late")</f>
        <v>1</v>
      </c>
      <c r="J1133">
        <f>COUNTIFS(olah!$Q$2:Q16131,summary!A1133,olah!$B$2:B16131,summary!B1133,olah!$S$2:S16131,"Late")</f>
        <v>22</v>
      </c>
      <c r="K1133">
        <f t="shared" si="17"/>
        <v>8</v>
      </c>
      <c r="L1133">
        <f>COUNTIFS(olah!$Q1133:Q16131,summary!A1133,olah!$B1133:B16131,summary!B1133,olah!$N1133:N16131,summary!C1133,olah!$P1133:P16131,summary!D1133,olah!$T1133:T16131,"On Time CO")</f>
        <v>1</v>
      </c>
      <c r="M1133">
        <f>COUNTIFS(olah!$Q$2:Q16131,summary!A1133,olah!$B$2:B16131,summary!B1133,olah!$T$2:T16131,"On Time CO")</f>
        <v>18</v>
      </c>
      <c r="N1133">
        <f>COUNTIFS(olah!$Q1133:Q16131,summary!A1133,olah!$B1133:B16131,summary!B1133,olah!$N1133:N16131,summary!C1133,olah!$P1133:P16131,summary!D1133,olah!$T1133:T16131,"Overtime")</f>
        <v>0</v>
      </c>
      <c r="O1133">
        <f>COUNTIFS(olah!$Q$2:Q16131,summary!A1133,olah!$B$2:B16131,summary!B1133,olah!$T$2:T16131,"Overtime")</f>
        <v>0</v>
      </c>
      <c r="P1133">
        <f>COUNTIFS(olah!$Q1133:Q16131,summary!A1133,olah!$B1133:B16131,summary!B1133,olah!$N1133:N16131,summary!C1133,olah!$P1133:P16131,summary!D1133,olah!$T1133:T16131,"Early")</f>
        <v>0</v>
      </c>
      <c r="Q1133">
        <f>COUNTIFS(olah!$Q$2:Q16131,summary!A1133,olah!$B$2:B16131,summary!B1133,olah!$T$2:T16131,"Early")</f>
        <v>0</v>
      </c>
      <c r="R1133">
        <f>COUNTIFS(olah!$Q1133:Q16131,summary!A1133,olah!$B1133:B16131,summary!B1133,olah!$N1133:N16131,summary!C1133,olah!$P1133:P16131,summary!D1133,olah!$T1133:T16131,"NA CO")</f>
        <v>0</v>
      </c>
      <c r="S1133">
        <f>COUNTIFS(olah!$Q$2:Q16131,summary!A1133,olah!$B$2:B16131,summary!B1133,olah!$T$2:T16131,"NA CO")</f>
        <v>4</v>
      </c>
      <c r="T1133" t="str">
        <f>olah!R1133</f>
        <v>Attendance</v>
      </c>
      <c r="U1133" t="str">
        <f>IF(T1133="Permit", olah!T1133, "No Permit")</f>
        <v>No Permit</v>
      </c>
    </row>
    <row r="1134" spans="1:21" hidden="1" x14ac:dyDescent="0.3">
      <c r="A1134" s="23">
        <v>44561</v>
      </c>
      <c r="B1134" t="s">
        <v>298</v>
      </c>
      <c r="C1134" t="s">
        <v>28</v>
      </c>
      <c r="D1134" t="s">
        <v>10202</v>
      </c>
      <c r="E1134" t="str">
        <f>VLOOKUP(B1134,olah!$B:$P,2,0)</f>
        <v>2021-12-01</v>
      </c>
      <c r="F1134">
        <f>COUNTIFS(parameter!$J$4:$J$34,summary!A1134,parameter!$I$4:$I$34,"&gt;="&amp;summary!$E1134)</f>
        <v>31</v>
      </c>
      <c r="G1134">
        <f>COUNTIFS(olah!$Q1134:Q16132,summary!A1134,olah!$B1134:B16132,summary!B1134,olah!$N1134:N16132,summary!C1134,olah!$P1134:P16132,summary!D1134,olah!$S1134:S16132,"On Time")</f>
        <v>0</v>
      </c>
      <c r="H1134">
        <f>COUNTIFS(olah!$Q$2:Q16132,summary!A1134,olah!$B$2:B16132,summary!B1134,olah!$S$2:S16132,"On Time")</f>
        <v>0</v>
      </c>
      <c r="I1134">
        <f>COUNTIFS(olah!$Q1134:Q16132,summary!A1134,olah!$B1134:B16132,summary!B1134,olah!$N1134:N16132,summary!C1134,olah!$P1134:P16132,summary!D1134,olah!$S1134:S16132,"Late")</f>
        <v>1</v>
      </c>
      <c r="J1134">
        <f>COUNTIFS(olah!$Q$2:Q16132,summary!A1134,olah!$B$2:B16132,summary!B1134,olah!$S$2:S16132,"Late")</f>
        <v>22</v>
      </c>
      <c r="K1134">
        <f t="shared" si="17"/>
        <v>8</v>
      </c>
      <c r="L1134">
        <f>COUNTIFS(olah!$Q1134:Q16132,summary!A1134,olah!$B1134:B16132,summary!B1134,olah!$N1134:N16132,summary!C1134,olah!$P1134:P16132,summary!D1134,olah!$T1134:T16132,"On Time CO")</f>
        <v>1</v>
      </c>
      <c r="M1134">
        <f>COUNTIFS(olah!$Q$2:Q16132,summary!A1134,olah!$B$2:B16132,summary!B1134,olah!$T$2:T16132,"On Time CO")</f>
        <v>18</v>
      </c>
      <c r="N1134">
        <f>COUNTIFS(olah!$Q1134:Q16132,summary!A1134,olah!$B1134:B16132,summary!B1134,olah!$N1134:N16132,summary!C1134,olah!$P1134:P16132,summary!D1134,olah!$T1134:T16132,"Overtime")</f>
        <v>0</v>
      </c>
      <c r="O1134">
        <f>COUNTIFS(olah!$Q$2:Q16132,summary!A1134,olah!$B$2:B16132,summary!B1134,olah!$T$2:T16132,"Overtime")</f>
        <v>0</v>
      </c>
      <c r="P1134">
        <f>COUNTIFS(olah!$Q1134:Q16132,summary!A1134,olah!$B1134:B16132,summary!B1134,olah!$N1134:N16132,summary!C1134,olah!$P1134:P16132,summary!D1134,olah!$T1134:T16132,"Early")</f>
        <v>0</v>
      </c>
      <c r="Q1134">
        <f>COUNTIFS(olah!$Q$2:Q16132,summary!A1134,olah!$B$2:B16132,summary!B1134,olah!$T$2:T16132,"Early")</f>
        <v>0</v>
      </c>
      <c r="R1134">
        <f>COUNTIFS(olah!$Q1134:Q16132,summary!A1134,olah!$B1134:B16132,summary!B1134,olah!$N1134:N16132,summary!C1134,olah!$P1134:P16132,summary!D1134,olah!$T1134:T16132,"NA CO")</f>
        <v>0</v>
      </c>
      <c r="S1134">
        <f>COUNTIFS(olah!$Q$2:Q16132,summary!A1134,olah!$B$2:B16132,summary!B1134,olah!$T$2:T16132,"NA CO")</f>
        <v>4</v>
      </c>
      <c r="T1134" t="str">
        <f>olah!R1134</f>
        <v>Attendance</v>
      </c>
      <c r="U1134" t="str">
        <f>IF(T1134="Permit", olah!T1134, "No Permit")</f>
        <v>No Permit</v>
      </c>
    </row>
    <row r="1135" spans="1:21" hidden="1" x14ac:dyDescent="0.3">
      <c r="A1135" s="23">
        <v>44561</v>
      </c>
      <c r="B1135" t="s">
        <v>298</v>
      </c>
      <c r="C1135" t="s">
        <v>28</v>
      </c>
      <c r="D1135" t="s">
        <v>11607</v>
      </c>
      <c r="E1135" t="str">
        <f>VLOOKUP(B1135,olah!$B:$P,2,0)</f>
        <v>2021-12-01</v>
      </c>
      <c r="F1135">
        <f>COUNTIFS(parameter!$J$4:$J$34,summary!A1135,parameter!$I$4:$I$34,"&gt;="&amp;summary!$E1135)</f>
        <v>31</v>
      </c>
      <c r="G1135">
        <f>COUNTIFS(olah!$Q1135:Q16133,summary!A1135,olah!$B1135:B16133,summary!B1135,olah!$N1135:N16133,summary!C1135,olah!$P1135:P16133,summary!D1135,olah!$S1135:S16133,"On Time")</f>
        <v>0</v>
      </c>
      <c r="H1135">
        <f>COUNTIFS(olah!$Q$2:Q16133,summary!A1135,olah!$B$2:B16133,summary!B1135,olah!$S$2:S16133,"On Time")</f>
        <v>0</v>
      </c>
      <c r="I1135">
        <f>COUNTIFS(olah!$Q1135:Q16133,summary!A1135,olah!$B1135:B16133,summary!B1135,olah!$N1135:N16133,summary!C1135,olah!$P1135:P16133,summary!D1135,olah!$S1135:S16133,"Late")</f>
        <v>1</v>
      </c>
      <c r="J1135">
        <f>COUNTIFS(olah!$Q$2:Q16133,summary!A1135,olah!$B$2:B16133,summary!B1135,olah!$S$2:S16133,"Late")</f>
        <v>22</v>
      </c>
      <c r="K1135">
        <f t="shared" si="17"/>
        <v>8</v>
      </c>
      <c r="L1135">
        <f>COUNTIFS(olah!$Q1135:Q16133,summary!A1135,olah!$B1135:B16133,summary!B1135,olah!$N1135:N16133,summary!C1135,olah!$P1135:P16133,summary!D1135,olah!$T1135:T16133,"On Time CO")</f>
        <v>1</v>
      </c>
      <c r="M1135">
        <f>COUNTIFS(olah!$Q$2:Q16133,summary!A1135,olah!$B$2:B16133,summary!B1135,olah!$T$2:T16133,"On Time CO")</f>
        <v>18</v>
      </c>
      <c r="N1135">
        <f>COUNTIFS(olah!$Q1135:Q16133,summary!A1135,olah!$B1135:B16133,summary!B1135,olah!$N1135:N16133,summary!C1135,olah!$P1135:P16133,summary!D1135,olah!$T1135:T16133,"Overtime")</f>
        <v>0</v>
      </c>
      <c r="O1135">
        <f>COUNTIFS(olah!$Q$2:Q16133,summary!A1135,olah!$B$2:B16133,summary!B1135,olah!$T$2:T16133,"Overtime")</f>
        <v>0</v>
      </c>
      <c r="P1135">
        <f>COUNTIFS(olah!$Q1135:Q16133,summary!A1135,olah!$B1135:B16133,summary!B1135,olah!$N1135:N16133,summary!C1135,olah!$P1135:P16133,summary!D1135,olah!$T1135:T16133,"Early")</f>
        <v>0</v>
      </c>
      <c r="Q1135">
        <f>COUNTIFS(olah!$Q$2:Q16133,summary!A1135,olah!$B$2:B16133,summary!B1135,olah!$T$2:T16133,"Early")</f>
        <v>0</v>
      </c>
      <c r="R1135">
        <f>COUNTIFS(olah!$Q1135:Q16133,summary!A1135,olah!$B1135:B16133,summary!B1135,olah!$N1135:N16133,summary!C1135,olah!$P1135:P16133,summary!D1135,olah!$T1135:T16133,"NA CO")</f>
        <v>0</v>
      </c>
      <c r="S1135">
        <f>COUNTIFS(olah!$Q$2:Q16133,summary!A1135,olah!$B$2:B16133,summary!B1135,olah!$T$2:T16133,"NA CO")</f>
        <v>4</v>
      </c>
      <c r="T1135" t="str">
        <f>olah!R1135</f>
        <v>Attendance</v>
      </c>
      <c r="U1135" t="str">
        <f>IF(T1135="Permit", olah!T1135, "No Permit")</f>
        <v>No Permit</v>
      </c>
    </row>
    <row r="1136" spans="1:21" hidden="1" x14ac:dyDescent="0.3">
      <c r="A1136" s="23">
        <v>44561</v>
      </c>
      <c r="B1136" t="s">
        <v>298</v>
      </c>
      <c r="C1136" t="s">
        <v>28</v>
      </c>
      <c r="D1136" t="s">
        <v>11608</v>
      </c>
      <c r="E1136" t="str">
        <f>VLOOKUP(B1136,olah!$B:$P,2,0)</f>
        <v>2021-12-01</v>
      </c>
      <c r="F1136">
        <f>COUNTIFS(parameter!$J$4:$J$34,summary!A1136,parameter!$I$4:$I$34,"&gt;="&amp;summary!$E1136)</f>
        <v>31</v>
      </c>
      <c r="G1136">
        <f>COUNTIFS(olah!$Q1136:Q16134,summary!A1136,olah!$B1136:B16134,summary!B1136,olah!$N1136:N16134,summary!C1136,olah!$P1136:P16134,summary!D1136,olah!$S1136:S16134,"On Time")</f>
        <v>0</v>
      </c>
      <c r="H1136">
        <f>COUNTIFS(olah!$Q$2:Q16134,summary!A1136,olah!$B$2:B16134,summary!B1136,olah!$S$2:S16134,"On Time")</f>
        <v>0</v>
      </c>
      <c r="I1136">
        <f>COUNTIFS(olah!$Q1136:Q16134,summary!A1136,olah!$B1136:B16134,summary!B1136,olah!$N1136:N16134,summary!C1136,olah!$P1136:P16134,summary!D1136,olah!$S1136:S16134,"Late")</f>
        <v>1</v>
      </c>
      <c r="J1136">
        <f>COUNTIFS(olah!$Q$2:Q16134,summary!A1136,olah!$B$2:B16134,summary!B1136,olah!$S$2:S16134,"Late")</f>
        <v>22</v>
      </c>
      <c r="K1136">
        <f t="shared" si="17"/>
        <v>8</v>
      </c>
      <c r="L1136">
        <f>COUNTIFS(olah!$Q1136:Q16134,summary!A1136,olah!$B1136:B16134,summary!B1136,olah!$N1136:N16134,summary!C1136,olah!$P1136:P16134,summary!D1136,olah!$T1136:T16134,"On Time CO")</f>
        <v>1</v>
      </c>
      <c r="M1136">
        <f>COUNTIFS(olah!$Q$2:Q16134,summary!A1136,olah!$B$2:B16134,summary!B1136,olah!$T$2:T16134,"On Time CO")</f>
        <v>18</v>
      </c>
      <c r="N1136">
        <f>COUNTIFS(olah!$Q1136:Q16134,summary!A1136,olah!$B1136:B16134,summary!B1136,olah!$N1136:N16134,summary!C1136,olah!$P1136:P16134,summary!D1136,olah!$T1136:T16134,"Overtime")</f>
        <v>0</v>
      </c>
      <c r="O1136">
        <f>COUNTIFS(olah!$Q$2:Q16134,summary!A1136,olah!$B$2:B16134,summary!B1136,olah!$T$2:T16134,"Overtime")</f>
        <v>0</v>
      </c>
      <c r="P1136">
        <f>COUNTIFS(olah!$Q1136:Q16134,summary!A1136,olah!$B1136:B16134,summary!B1136,olah!$N1136:N16134,summary!C1136,olah!$P1136:P16134,summary!D1136,olah!$T1136:T16134,"Early")</f>
        <v>0</v>
      </c>
      <c r="Q1136">
        <f>COUNTIFS(olah!$Q$2:Q16134,summary!A1136,olah!$B$2:B16134,summary!B1136,olah!$T$2:T16134,"Early")</f>
        <v>0</v>
      </c>
      <c r="R1136">
        <f>COUNTIFS(olah!$Q1136:Q16134,summary!A1136,olah!$B1136:B16134,summary!B1136,olah!$N1136:N16134,summary!C1136,olah!$P1136:P16134,summary!D1136,olah!$T1136:T16134,"NA CO")</f>
        <v>0</v>
      </c>
      <c r="S1136">
        <f>COUNTIFS(olah!$Q$2:Q16134,summary!A1136,olah!$B$2:B16134,summary!B1136,olah!$T$2:T16134,"NA CO")</f>
        <v>4</v>
      </c>
      <c r="T1136" t="str">
        <f>olah!R1136</f>
        <v>Attendance</v>
      </c>
      <c r="U1136" t="str">
        <f>IF(T1136="Permit", olah!T1136, "No Permit")</f>
        <v>No Permit</v>
      </c>
    </row>
    <row r="1137" spans="1:21" hidden="1" x14ac:dyDescent="0.3">
      <c r="A1137" s="23">
        <v>44561</v>
      </c>
      <c r="B1137" t="s">
        <v>298</v>
      </c>
      <c r="C1137" t="s">
        <v>28</v>
      </c>
      <c r="D1137" t="s">
        <v>11609</v>
      </c>
      <c r="E1137" t="str">
        <f>VLOOKUP(B1137,olah!$B:$P,2,0)</f>
        <v>2021-12-01</v>
      </c>
      <c r="F1137">
        <f>COUNTIFS(parameter!$J$4:$J$34,summary!A1137,parameter!$I$4:$I$34,"&gt;="&amp;summary!$E1137)</f>
        <v>31</v>
      </c>
      <c r="G1137">
        <f>COUNTIFS(olah!$Q1137:Q16135,summary!A1137,olah!$B1137:B16135,summary!B1137,olah!$N1137:N16135,summary!C1137,olah!$P1137:P16135,summary!D1137,olah!$S1137:S16135,"On Time")</f>
        <v>0</v>
      </c>
      <c r="H1137">
        <f>COUNTIFS(olah!$Q$2:Q16135,summary!A1137,olah!$B$2:B16135,summary!B1137,olah!$S$2:S16135,"On Time")</f>
        <v>0</v>
      </c>
      <c r="I1137">
        <f>COUNTIFS(olah!$Q1137:Q16135,summary!A1137,olah!$B1137:B16135,summary!B1137,olah!$N1137:N16135,summary!C1137,olah!$P1137:P16135,summary!D1137,olah!$S1137:S16135,"Late")</f>
        <v>1</v>
      </c>
      <c r="J1137">
        <f>COUNTIFS(olah!$Q$2:Q16135,summary!A1137,olah!$B$2:B16135,summary!B1137,olah!$S$2:S16135,"Late")</f>
        <v>22</v>
      </c>
      <c r="K1137">
        <f t="shared" si="17"/>
        <v>8</v>
      </c>
      <c r="L1137">
        <f>COUNTIFS(olah!$Q1137:Q16135,summary!A1137,olah!$B1137:B16135,summary!B1137,olah!$N1137:N16135,summary!C1137,olah!$P1137:P16135,summary!D1137,olah!$T1137:T16135,"On Time CO")</f>
        <v>1</v>
      </c>
      <c r="M1137">
        <f>COUNTIFS(olah!$Q$2:Q16135,summary!A1137,olah!$B$2:B16135,summary!B1137,olah!$T$2:T16135,"On Time CO")</f>
        <v>18</v>
      </c>
      <c r="N1137">
        <f>COUNTIFS(olah!$Q1137:Q16135,summary!A1137,olah!$B1137:B16135,summary!B1137,olah!$N1137:N16135,summary!C1137,olah!$P1137:P16135,summary!D1137,olah!$T1137:T16135,"Overtime")</f>
        <v>0</v>
      </c>
      <c r="O1137">
        <f>COUNTIFS(olah!$Q$2:Q16135,summary!A1137,olah!$B$2:B16135,summary!B1137,olah!$T$2:T16135,"Overtime")</f>
        <v>0</v>
      </c>
      <c r="P1137">
        <f>COUNTIFS(olah!$Q1137:Q16135,summary!A1137,olah!$B1137:B16135,summary!B1137,olah!$N1137:N16135,summary!C1137,olah!$P1137:P16135,summary!D1137,olah!$T1137:T16135,"Early")</f>
        <v>0</v>
      </c>
      <c r="Q1137">
        <f>COUNTIFS(olah!$Q$2:Q16135,summary!A1137,olah!$B$2:B16135,summary!B1137,olah!$T$2:T16135,"Early")</f>
        <v>0</v>
      </c>
      <c r="R1137">
        <f>COUNTIFS(olah!$Q1137:Q16135,summary!A1137,olah!$B1137:B16135,summary!B1137,olah!$N1137:N16135,summary!C1137,olah!$P1137:P16135,summary!D1137,olah!$T1137:T16135,"NA CO")</f>
        <v>0</v>
      </c>
      <c r="S1137">
        <f>COUNTIFS(olah!$Q$2:Q16135,summary!A1137,olah!$B$2:B16135,summary!B1137,olah!$T$2:T16135,"NA CO")</f>
        <v>4</v>
      </c>
      <c r="T1137" t="str">
        <f>olah!R1137</f>
        <v>Attendance</v>
      </c>
      <c r="U1137" t="str">
        <f>IF(T1137="Permit", olah!T1137, "No Permit")</f>
        <v>No Permit</v>
      </c>
    </row>
    <row r="1138" spans="1:21" hidden="1" x14ac:dyDescent="0.3">
      <c r="A1138" s="23">
        <v>44561</v>
      </c>
      <c r="B1138" t="s">
        <v>298</v>
      </c>
      <c r="C1138" t="s">
        <v>28</v>
      </c>
      <c r="D1138" t="s">
        <v>9024</v>
      </c>
      <c r="E1138" t="str">
        <f>VLOOKUP(B1138,olah!$B:$P,2,0)</f>
        <v>2021-12-01</v>
      </c>
      <c r="F1138">
        <f>COUNTIFS(parameter!$J$4:$J$34,summary!A1138,parameter!$I$4:$I$34,"&gt;="&amp;summary!$E1138)</f>
        <v>31</v>
      </c>
      <c r="G1138">
        <f>COUNTIFS(olah!$Q1138:Q16136,summary!A1138,olah!$B1138:B16136,summary!B1138,olah!$N1138:N16136,summary!C1138,olah!$P1138:P16136,summary!D1138,olah!$S1138:S16136,"On Time")</f>
        <v>0</v>
      </c>
      <c r="H1138">
        <f>COUNTIFS(olah!$Q$2:Q16136,summary!A1138,olah!$B$2:B16136,summary!B1138,olah!$S$2:S16136,"On Time")</f>
        <v>0</v>
      </c>
      <c r="I1138">
        <f>COUNTIFS(olah!$Q1138:Q16136,summary!A1138,olah!$B1138:B16136,summary!B1138,olah!$N1138:N16136,summary!C1138,olah!$P1138:P16136,summary!D1138,olah!$S1138:S16136,"Late")</f>
        <v>1</v>
      </c>
      <c r="J1138">
        <f>COUNTIFS(olah!$Q$2:Q16136,summary!A1138,olah!$B$2:B16136,summary!B1138,olah!$S$2:S16136,"Late")</f>
        <v>22</v>
      </c>
      <c r="K1138">
        <f t="shared" si="17"/>
        <v>8</v>
      </c>
      <c r="L1138">
        <f>COUNTIFS(olah!$Q1138:Q16136,summary!A1138,olah!$B1138:B16136,summary!B1138,olah!$N1138:N16136,summary!C1138,olah!$P1138:P16136,summary!D1138,olah!$T1138:T16136,"On Time CO")</f>
        <v>1</v>
      </c>
      <c r="M1138">
        <f>COUNTIFS(olah!$Q$2:Q16136,summary!A1138,olah!$B$2:B16136,summary!B1138,olah!$T$2:T16136,"On Time CO")</f>
        <v>18</v>
      </c>
      <c r="N1138">
        <f>COUNTIFS(olah!$Q1138:Q16136,summary!A1138,olah!$B1138:B16136,summary!B1138,olah!$N1138:N16136,summary!C1138,olah!$P1138:P16136,summary!D1138,olah!$T1138:T16136,"Overtime")</f>
        <v>0</v>
      </c>
      <c r="O1138">
        <f>COUNTIFS(olah!$Q$2:Q16136,summary!A1138,olah!$B$2:B16136,summary!B1138,olah!$T$2:T16136,"Overtime")</f>
        <v>0</v>
      </c>
      <c r="P1138">
        <f>COUNTIFS(olah!$Q1138:Q16136,summary!A1138,olah!$B1138:B16136,summary!B1138,olah!$N1138:N16136,summary!C1138,olah!$P1138:P16136,summary!D1138,olah!$T1138:T16136,"Early")</f>
        <v>0</v>
      </c>
      <c r="Q1138">
        <f>COUNTIFS(olah!$Q$2:Q16136,summary!A1138,olah!$B$2:B16136,summary!B1138,olah!$T$2:T16136,"Early")</f>
        <v>0</v>
      </c>
      <c r="R1138">
        <f>COUNTIFS(olah!$Q1138:Q16136,summary!A1138,olah!$B1138:B16136,summary!B1138,olah!$N1138:N16136,summary!C1138,olah!$P1138:P16136,summary!D1138,olah!$T1138:T16136,"NA CO")</f>
        <v>0</v>
      </c>
      <c r="S1138">
        <f>COUNTIFS(olah!$Q$2:Q16136,summary!A1138,olah!$B$2:B16136,summary!B1138,olah!$T$2:T16136,"NA CO")</f>
        <v>4</v>
      </c>
      <c r="T1138" t="str">
        <f>olah!R1138</f>
        <v>Attendance</v>
      </c>
      <c r="U1138" t="str">
        <f>IF(T1138="Permit", olah!T1138, "No Permit")</f>
        <v>No Permit</v>
      </c>
    </row>
    <row r="1139" spans="1:21" hidden="1" x14ac:dyDescent="0.3">
      <c r="A1139" s="23">
        <v>44561</v>
      </c>
      <c r="B1139" t="s">
        <v>298</v>
      </c>
      <c r="C1139" t="s">
        <v>28</v>
      </c>
      <c r="D1139" t="s">
        <v>10213</v>
      </c>
      <c r="E1139" t="str">
        <f>VLOOKUP(B1139,olah!$B:$P,2,0)</f>
        <v>2021-12-01</v>
      </c>
      <c r="F1139">
        <f>COUNTIFS(parameter!$J$4:$J$34,summary!A1139,parameter!$I$4:$I$34,"&gt;="&amp;summary!$E1139)</f>
        <v>31</v>
      </c>
      <c r="G1139">
        <f>COUNTIFS(olah!$Q1139:Q16137,summary!A1139,olah!$B1139:B16137,summary!B1139,olah!$N1139:N16137,summary!C1139,olah!$P1139:P16137,summary!D1139,olah!$S1139:S16137,"On Time")</f>
        <v>0</v>
      </c>
      <c r="H1139">
        <f>COUNTIFS(olah!$Q$2:Q16137,summary!A1139,olah!$B$2:B16137,summary!B1139,olah!$S$2:S16137,"On Time")</f>
        <v>0</v>
      </c>
      <c r="I1139">
        <f>COUNTIFS(olah!$Q1139:Q16137,summary!A1139,olah!$B1139:B16137,summary!B1139,olah!$N1139:N16137,summary!C1139,olah!$P1139:P16137,summary!D1139,olah!$S1139:S16137,"Late")</f>
        <v>1</v>
      </c>
      <c r="J1139">
        <f>COUNTIFS(olah!$Q$2:Q16137,summary!A1139,olah!$B$2:B16137,summary!B1139,olah!$S$2:S16137,"Late")</f>
        <v>22</v>
      </c>
      <c r="K1139">
        <f t="shared" si="17"/>
        <v>8</v>
      </c>
      <c r="L1139">
        <f>COUNTIFS(olah!$Q1139:Q16137,summary!A1139,olah!$B1139:B16137,summary!B1139,olah!$N1139:N16137,summary!C1139,olah!$P1139:P16137,summary!D1139,olah!$T1139:T16137,"On Time CO")</f>
        <v>0</v>
      </c>
      <c r="M1139">
        <f>COUNTIFS(olah!$Q$2:Q16137,summary!A1139,olah!$B$2:B16137,summary!B1139,olah!$T$2:T16137,"On Time CO")</f>
        <v>18</v>
      </c>
      <c r="N1139">
        <f>COUNTIFS(olah!$Q1139:Q16137,summary!A1139,olah!$B1139:B16137,summary!B1139,olah!$N1139:N16137,summary!C1139,olah!$P1139:P16137,summary!D1139,olah!$T1139:T16137,"Overtime")</f>
        <v>0</v>
      </c>
      <c r="O1139">
        <f>COUNTIFS(olah!$Q$2:Q16137,summary!A1139,olah!$B$2:B16137,summary!B1139,olah!$T$2:T16137,"Overtime")</f>
        <v>0</v>
      </c>
      <c r="P1139">
        <f>COUNTIFS(olah!$Q1139:Q16137,summary!A1139,olah!$B1139:B16137,summary!B1139,olah!$N1139:N16137,summary!C1139,olah!$P1139:P16137,summary!D1139,olah!$T1139:T16137,"Early")</f>
        <v>0</v>
      </c>
      <c r="Q1139">
        <f>COUNTIFS(olah!$Q$2:Q16137,summary!A1139,olah!$B$2:B16137,summary!B1139,olah!$T$2:T16137,"Early")</f>
        <v>0</v>
      </c>
      <c r="R1139">
        <f>COUNTIFS(olah!$Q1139:Q16137,summary!A1139,olah!$B1139:B16137,summary!B1139,olah!$N1139:N16137,summary!C1139,olah!$P1139:P16137,summary!D1139,olah!$T1139:T16137,"NA CO")</f>
        <v>1</v>
      </c>
      <c r="S1139">
        <f>COUNTIFS(olah!$Q$2:Q16137,summary!A1139,olah!$B$2:B16137,summary!B1139,olah!$T$2:T16137,"NA CO")</f>
        <v>4</v>
      </c>
      <c r="T1139" t="str">
        <f>olah!R1139</f>
        <v>Attendance</v>
      </c>
      <c r="U1139" t="str">
        <f>IF(T1139="Permit", olah!T1139, "No Permit")</f>
        <v>No Permit</v>
      </c>
    </row>
    <row r="1140" spans="1:21" hidden="1" x14ac:dyDescent="0.3">
      <c r="A1140" s="23">
        <v>44561</v>
      </c>
      <c r="B1140" t="s">
        <v>298</v>
      </c>
      <c r="C1140" t="s">
        <v>28</v>
      </c>
      <c r="D1140" t="s">
        <v>7927</v>
      </c>
      <c r="E1140" t="str">
        <f>VLOOKUP(B1140,olah!$B:$P,2,0)</f>
        <v>2021-12-01</v>
      </c>
      <c r="F1140">
        <f>COUNTIFS(parameter!$J$4:$J$34,summary!A1140,parameter!$I$4:$I$34,"&gt;="&amp;summary!$E1140)</f>
        <v>31</v>
      </c>
      <c r="G1140">
        <f>COUNTIFS(olah!$Q1140:Q16138,summary!A1140,olah!$B1140:B16138,summary!B1140,olah!$N1140:N16138,summary!C1140,olah!$P1140:P16138,summary!D1140,olah!$S1140:S16138,"On Time")</f>
        <v>0</v>
      </c>
      <c r="H1140">
        <f>COUNTIFS(olah!$Q$2:Q16138,summary!A1140,olah!$B$2:B16138,summary!B1140,olah!$S$2:S16138,"On Time")</f>
        <v>0</v>
      </c>
      <c r="I1140">
        <f>COUNTIFS(olah!$Q1140:Q16138,summary!A1140,olah!$B1140:B16138,summary!B1140,olah!$N1140:N16138,summary!C1140,olah!$P1140:P16138,summary!D1140,olah!$S1140:S16138,"Late")</f>
        <v>1</v>
      </c>
      <c r="J1140">
        <f>COUNTIFS(olah!$Q$2:Q16138,summary!A1140,olah!$B$2:B16138,summary!B1140,olah!$S$2:S16138,"Late")</f>
        <v>22</v>
      </c>
      <c r="K1140">
        <f t="shared" si="17"/>
        <v>8</v>
      </c>
      <c r="L1140">
        <f>COUNTIFS(olah!$Q1140:Q16138,summary!A1140,olah!$B1140:B16138,summary!B1140,olah!$N1140:N16138,summary!C1140,olah!$P1140:P16138,summary!D1140,olah!$T1140:T16138,"On Time CO")</f>
        <v>1</v>
      </c>
      <c r="M1140">
        <f>COUNTIFS(olah!$Q$2:Q16138,summary!A1140,olah!$B$2:B16138,summary!B1140,olah!$T$2:T16138,"On Time CO")</f>
        <v>18</v>
      </c>
      <c r="N1140">
        <f>COUNTIFS(olah!$Q1140:Q16138,summary!A1140,olah!$B1140:B16138,summary!B1140,olah!$N1140:N16138,summary!C1140,olah!$P1140:P16138,summary!D1140,olah!$T1140:T16138,"Overtime")</f>
        <v>0</v>
      </c>
      <c r="O1140">
        <f>COUNTIFS(olah!$Q$2:Q16138,summary!A1140,olah!$B$2:B16138,summary!B1140,olah!$T$2:T16138,"Overtime")</f>
        <v>0</v>
      </c>
      <c r="P1140">
        <f>COUNTIFS(olah!$Q1140:Q16138,summary!A1140,olah!$B1140:B16138,summary!B1140,olah!$N1140:N16138,summary!C1140,olah!$P1140:P16138,summary!D1140,olah!$T1140:T16138,"Early")</f>
        <v>0</v>
      </c>
      <c r="Q1140">
        <f>COUNTIFS(olah!$Q$2:Q16138,summary!A1140,olah!$B$2:B16138,summary!B1140,olah!$T$2:T16138,"Early")</f>
        <v>0</v>
      </c>
      <c r="R1140">
        <f>COUNTIFS(olah!$Q1140:Q16138,summary!A1140,olah!$B1140:B16138,summary!B1140,olah!$N1140:N16138,summary!C1140,olah!$P1140:P16138,summary!D1140,olah!$T1140:T16138,"NA CO")</f>
        <v>0</v>
      </c>
      <c r="S1140">
        <f>COUNTIFS(olah!$Q$2:Q16138,summary!A1140,olah!$B$2:B16138,summary!B1140,olah!$T$2:T16138,"NA CO")</f>
        <v>4</v>
      </c>
      <c r="T1140" t="str">
        <f>olah!R1140</f>
        <v>Attendance</v>
      </c>
      <c r="U1140" t="str">
        <f>IF(T1140="Permit", olah!T1140, "No Permit")</f>
        <v>No Permit</v>
      </c>
    </row>
    <row r="1141" spans="1:21" hidden="1" x14ac:dyDescent="0.3">
      <c r="A1141" s="23">
        <v>44561</v>
      </c>
      <c r="B1141" t="s">
        <v>298</v>
      </c>
      <c r="C1141" t="s">
        <v>28</v>
      </c>
      <c r="D1141" t="s">
        <v>9025</v>
      </c>
      <c r="E1141" t="str">
        <f>VLOOKUP(B1141,olah!$B:$P,2,0)</f>
        <v>2021-12-01</v>
      </c>
      <c r="F1141">
        <f>COUNTIFS(parameter!$J$4:$J$34,summary!A1141,parameter!$I$4:$I$34,"&gt;="&amp;summary!$E1141)</f>
        <v>31</v>
      </c>
      <c r="G1141">
        <f>COUNTIFS(olah!$Q1141:Q16139,summary!A1141,olah!$B1141:B16139,summary!B1141,olah!$N1141:N16139,summary!C1141,olah!$P1141:P16139,summary!D1141,olah!$S1141:S16139,"On Time")</f>
        <v>0</v>
      </c>
      <c r="H1141">
        <f>COUNTIFS(olah!$Q$2:Q16139,summary!A1141,olah!$B$2:B16139,summary!B1141,olah!$S$2:S16139,"On Time")</f>
        <v>0</v>
      </c>
      <c r="I1141">
        <f>COUNTIFS(olah!$Q1141:Q16139,summary!A1141,olah!$B1141:B16139,summary!B1141,olah!$N1141:N16139,summary!C1141,olah!$P1141:P16139,summary!D1141,olah!$S1141:S16139,"Late")</f>
        <v>1</v>
      </c>
      <c r="J1141">
        <f>COUNTIFS(olah!$Q$2:Q16139,summary!A1141,olah!$B$2:B16139,summary!B1141,olah!$S$2:S16139,"Late")</f>
        <v>22</v>
      </c>
      <c r="K1141">
        <f t="shared" si="17"/>
        <v>8</v>
      </c>
      <c r="L1141">
        <f>COUNTIFS(olah!$Q1141:Q16139,summary!A1141,olah!$B1141:B16139,summary!B1141,olah!$N1141:N16139,summary!C1141,olah!$P1141:P16139,summary!D1141,olah!$T1141:T16139,"On Time CO")</f>
        <v>0</v>
      </c>
      <c r="M1141">
        <f>COUNTIFS(olah!$Q$2:Q16139,summary!A1141,olah!$B$2:B16139,summary!B1141,olah!$T$2:T16139,"On Time CO")</f>
        <v>18</v>
      </c>
      <c r="N1141">
        <f>COUNTIFS(olah!$Q1141:Q16139,summary!A1141,olah!$B1141:B16139,summary!B1141,olah!$N1141:N16139,summary!C1141,olah!$P1141:P16139,summary!D1141,olah!$T1141:T16139,"Overtime")</f>
        <v>0</v>
      </c>
      <c r="O1141">
        <f>COUNTIFS(olah!$Q$2:Q16139,summary!A1141,olah!$B$2:B16139,summary!B1141,olah!$T$2:T16139,"Overtime")</f>
        <v>0</v>
      </c>
      <c r="P1141">
        <f>COUNTIFS(olah!$Q1141:Q16139,summary!A1141,olah!$B1141:B16139,summary!B1141,olah!$N1141:N16139,summary!C1141,olah!$P1141:P16139,summary!D1141,olah!$T1141:T16139,"Early")</f>
        <v>0</v>
      </c>
      <c r="Q1141">
        <f>COUNTIFS(olah!$Q$2:Q16139,summary!A1141,olah!$B$2:B16139,summary!B1141,olah!$T$2:T16139,"Early")</f>
        <v>0</v>
      </c>
      <c r="R1141">
        <f>COUNTIFS(olah!$Q1141:Q16139,summary!A1141,olah!$B1141:B16139,summary!B1141,olah!$N1141:N16139,summary!C1141,olah!$P1141:P16139,summary!D1141,olah!$T1141:T16139,"NA CO")</f>
        <v>1</v>
      </c>
      <c r="S1141">
        <f>COUNTIFS(olah!$Q$2:Q16139,summary!A1141,olah!$B$2:B16139,summary!B1141,olah!$T$2:T16139,"NA CO")</f>
        <v>4</v>
      </c>
      <c r="T1141" t="str">
        <f>olah!R1141</f>
        <v>Attendance</v>
      </c>
      <c r="U1141" t="str">
        <f>IF(T1141="Permit", olah!T1141, "No Permit")</f>
        <v>No Permit</v>
      </c>
    </row>
    <row r="1142" spans="1:21" hidden="1" x14ac:dyDescent="0.3">
      <c r="A1142" s="23">
        <v>44561</v>
      </c>
      <c r="B1142" t="s">
        <v>298</v>
      </c>
      <c r="C1142" t="s">
        <v>28</v>
      </c>
      <c r="D1142" t="s">
        <v>10214</v>
      </c>
      <c r="E1142" t="str">
        <f>VLOOKUP(B1142,olah!$B:$P,2,0)</f>
        <v>2021-12-01</v>
      </c>
      <c r="F1142">
        <f>COUNTIFS(parameter!$J$4:$J$34,summary!A1142,parameter!$I$4:$I$34,"&gt;="&amp;summary!$E1142)</f>
        <v>31</v>
      </c>
      <c r="G1142">
        <f>COUNTIFS(olah!$Q1142:Q16140,summary!A1142,olah!$B1142:B16140,summary!B1142,olah!$N1142:N16140,summary!C1142,olah!$P1142:P16140,summary!D1142,olah!$S1142:S16140,"On Time")</f>
        <v>0</v>
      </c>
      <c r="H1142">
        <f>COUNTIFS(olah!$Q$2:Q16140,summary!A1142,olah!$B$2:B16140,summary!B1142,olah!$S$2:S16140,"On Time")</f>
        <v>0</v>
      </c>
      <c r="I1142">
        <f>COUNTIFS(olah!$Q1142:Q16140,summary!A1142,olah!$B1142:B16140,summary!B1142,olah!$N1142:N16140,summary!C1142,olah!$P1142:P16140,summary!D1142,olah!$S1142:S16140,"Late")</f>
        <v>1</v>
      </c>
      <c r="J1142">
        <f>COUNTIFS(olah!$Q$2:Q16140,summary!A1142,olah!$B$2:B16140,summary!B1142,olah!$S$2:S16140,"Late")</f>
        <v>22</v>
      </c>
      <c r="K1142">
        <f t="shared" si="17"/>
        <v>8</v>
      </c>
      <c r="L1142">
        <f>COUNTIFS(olah!$Q1142:Q16140,summary!A1142,olah!$B1142:B16140,summary!B1142,olah!$N1142:N16140,summary!C1142,olah!$P1142:P16140,summary!D1142,olah!$T1142:T16140,"On Time CO")</f>
        <v>1</v>
      </c>
      <c r="M1142">
        <f>COUNTIFS(olah!$Q$2:Q16140,summary!A1142,olah!$B$2:B16140,summary!B1142,olah!$T$2:T16140,"On Time CO")</f>
        <v>18</v>
      </c>
      <c r="N1142">
        <f>COUNTIFS(olah!$Q1142:Q16140,summary!A1142,olah!$B1142:B16140,summary!B1142,olah!$N1142:N16140,summary!C1142,olah!$P1142:P16140,summary!D1142,olah!$T1142:T16140,"Overtime")</f>
        <v>0</v>
      </c>
      <c r="O1142">
        <f>COUNTIFS(olah!$Q$2:Q16140,summary!A1142,olah!$B$2:B16140,summary!B1142,olah!$T$2:T16140,"Overtime")</f>
        <v>0</v>
      </c>
      <c r="P1142">
        <f>COUNTIFS(olah!$Q1142:Q16140,summary!A1142,olah!$B1142:B16140,summary!B1142,olah!$N1142:N16140,summary!C1142,olah!$P1142:P16140,summary!D1142,olah!$T1142:T16140,"Early")</f>
        <v>0</v>
      </c>
      <c r="Q1142">
        <f>COUNTIFS(olah!$Q$2:Q16140,summary!A1142,olah!$B$2:B16140,summary!B1142,olah!$T$2:T16140,"Early")</f>
        <v>0</v>
      </c>
      <c r="R1142">
        <f>COUNTIFS(olah!$Q1142:Q16140,summary!A1142,olah!$B1142:B16140,summary!B1142,olah!$N1142:N16140,summary!C1142,olah!$P1142:P16140,summary!D1142,olah!$T1142:T16140,"NA CO")</f>
        <v>0</v>
      </c>
      <c r="S1142">
        <f>COUNTIFS(olah!$Q$2:Q16140,summary!A1142,olah!$B$2:B16140,summary!B1142,olah!$T$2:T16140,"NA CO")</f>
        <v>4</v>
      </c>
      <c r="T1142" t="str">
        <f>olah!R1142</f>
        <v>Attendance</v>
      </c>
      <c r="U1142" t="str">
        <f>IF(T1142="Permit", olah!T1142, "No Permit")</f>
        <v>No Permit</v>
      </c>
    </row>
    <row r="1143" spans="1:21" hidden="1" x14ac:dyDescent="0.3">
      <c r="A1143" s="23">
        <v>44561</v>
      </c>
      <c r="B1143" t="s">
        <v>298</v>
      </c>
      <c r="C1143" t="s">
        <v>28</v>
      </c>
      <c r="D1143" t="s">
        <v>7814</v>
      </c>
      <c r="E1143" t="str">
        <f>VLOOKUP(B1143,olah!$B:$P,2,0)</f>
        <v>2021-12-01</v>
      </c>
      <c r="F1143">
        <f>COUNTIFS(parameter!$J$4:$J$34,summary!A1143,parameter!$I$4:$I$34,"&gt;="&amp;summary!$E1143)</f>
        <v>31</v>
      </c>
      <c r="G1143">
        <f>COUNTIFS(olah!$Q1143:Q16141,summary!A1143,olah!$B1143:B16141,summary!B1143,olah!$N1143:N16141,summary!C1143,olah!$P1143:P16141,summary!D1143,olah!$S1143:S16141,"On Time")</f>
        <v>0</v>
      </c>
      <c r="H1143">
        <f>COUNTIFS(olah!$Q$2:Q16141,summary!A1143,olah!$B$2:B16141,summary!B1143,olah!$S$2:S16141,"On Time")</f>
        <v>0</v>
      </c>
      <c r="I1143">
        <f>COUNTIFS(olah!$Q1143:Q16141,summary!A1143,olah!$B1143:B16141,summary!B1143,olah!$N1143:N16141,summary!C1143,olah!$P1143:P16141,summary!D1143,olah!$S1143:S16141,"Late")</f>
        <v>1</v>
      </c>
      <c r="J1143">
        <f>COUNTIFS(olah!$Q$2:Q16141,summary!A1143,olah!$B$2:B16141,summary!B1143,olah!$S$2:S16141,"Late")</f>
        <v>22</v>
      </c>
      <c r="K1143">
        <f t="shared" si="17"/>
        <v>8</v>
      </c>
      <c r="L1143">
        <f>COUNTIFS(olah!$Q1143:Q16141,summary!A1143,olah!$B1143:B16141,summary!B1143,olah!$N1143:N16141,summary!C1143,olah!$P1143:P16141,summary!D1143,olah!$T1143:T16141,"On Time CO")</f>
        <v>1</v>
      </c>
      <c r="M1143">
        <f>COUNTIFS(olah!$Q$2:Q16141,summary!A1143,olah!$B$2:B16141,summary!B1143,olah!$T$2:T16141,"On Time CO")</f>
        <v>18</v>
      </c>
      <c r="N1143">
        <f>COUNTIFS(olah!$Q1143:Q16141,summary!A1143,olah!$B1143:B16141,summary!B1143,olah!$N1143:N16141,summary!C1143,olah!$P1143:P16141,summary!D1143,olah!$T1143:T16141,"Overtime")</f>
        <v>0</v>
      </c>
      <c r="O1143">
        <f>COUNTIFS(olah!$Q$2:Q16141,summary!A1143,olah!$B$2:B16141,summary!B1143,olah!$T$2:T16141,"Overtime")</f>
        <v>0</v>
      </c>
      <c r="P1143">
        <f>COUNTIFS(olah!$Q1143:Q16141,summary!A1143,olah!$B1143:B16141,summary!B1143,olah!$N1143:N16141,summary!C1143,olah!$P1143:P16141,summary!D1143,olah!$T1143:T16141,"Early")</f>
        <v>0</v>
      </c>
      <c r="Q1143">
        <f>COUNTIFS(olah!$Q$2:Q16141,summary!A1143,olah!$B$2:B16141,summary!B1143,olah!$T$2:T16141,"Early")</f>
        <v>0</v>
      </c>
      <c r="R1143">
        <f>COUNTIFS(olah!$Q1143:Q16141,summary!A1143,olah!$B1143:B16141,summary!B1143,olah!$N1143:N16141,summary!C1143,olah!$P1143:P16141,summary!D1143,olah!$T1143:T16141,"NA CO")</f>
        <v>0</v>
      </c>
      <c r="S1143">
        <f>COUNTIFS(olah!$Q$2:Q16141,summary!A1143,olah!$B$2:B16141,summary!B1143,olah!$T$2:T16141,"NA CO")</f>
        <v>4</v>
      </c>
      <c r="T1143" t="str">
        <f>olah!R1143</f>
        <v>Attendance</v>
      </c>
      <c r="U1143" t="str">
        <f>IF(T1143="Permit", olah!T1143, "No Permit")</f>
        <v>No Permit</v>
      </c>
    </row>
    <row r="1144" spans="1:21" hidden="1" x14ac:dyDescent="0.3">
      <c r="A1144" s="23">
        <v>44561</v>
      </c>
      <c r="B1144" t="s">
        <v>303</v>
      </c>
      <c r="C1144" t="s">
        <v>28</v>
      </c>
      <c r="D1144" t="s">
        <v>1390</v>
      </c>
      <c r="E1144" t="str">
        <f>VLOOKUP(B1144,olah!$B:$P,2,0)</f>
        <v>2021-12-01</v>
      </c>
      <c r="F1144">
        <f>COUNTIFS(parameter!$J$4:$J$34,summary!A1144,parameter!$I$4:$I$34,"&gt;="&amp;summary!$E1144)</f>
        <v>31</v>
      </c>
      <c r="G1144">
        <f>COUNTIFS(olah!$Q1144:Q16142,summary!A1144,olah!$B1144:B16142,summary!B1144,olah!$N1144:N16142,summary!C1144,olah!$P1144:P16142,summary!D1144,olah!$S1144:S16142,"On Time")</f>
        <v>0</v>
      </c>
      <c r="H1144">
        <f>COUNTIFS(olah!$Q$2:Q16142,summary!A1144,olah!$B$2:B16142,summary!B1144,olah!$S$2:S16142,"On Time")</f>
        <v>20</v>
      </c>
      <c r="I1144">
        <f>COUNTIFS(olah!$Q1144:Q16142,summary!A1144,olah!$B1144:B16142,summary!B1144,olah!$N1144:N16142,summary!C1144,olah!$P1144:P16142,summary!D1144,olah!$S1144:S16142,"Late")</f>
        <v>2</v>
      </c>
      <c r="J1144">
        <f>COUNTIFS(olah!$Q$2:Q16142,summary!A1144,olah!$B$2:B16142,summary!B1144,olah!$S$2:S16142,"Late")</f>
        <v>3</v>
      </c>
      <c r="K1144">
        <f t="shared" si="17"/>
        <v>6</v>
      </c>
      <c r="L1144">
        <f>COUNTIFS(olah!$Q1144:Q16142,summary!A1144,olah!$B1144:B16142,summary!B1144,olah!$N1144:N16142,summary!C1144,olah!$P1144:P16142,summary!D1144,olah!$T1144:T16142,"On Time CO")</f>
        <v>2</v>
      </c>
      <c r="M1144">
        <f>COUNTIFS(olah!$Q$2:Q16142,summary!A1144,olah!$B$2:B16142,summary!B1144,olah!$T$2:T16142,"On Time CO")</f>
        <v>20</v>
      </c>
      <c r="N1144">
        <f>COUNTIFS(olah!$Q1144:Q16142,summary!A1144,olah!$B1144:B16142,summary!B1144,olah!$N1144:N16142,summary!C1144,olah!$P1144:P16142,summary!D1144,olah!$T1144:T16142,"Overtime")</f>
        <v>0</v>
      </c>
      <c r="O1144">
        <f>COUNTIFS(olah!$Q$2:Q16142,summary!A1144,olah!$B$2:B16142,summary!B1144,olah!$T$2:T16142,"Overtime")</f>
        <v>0</v>
      </c>
      <c r="P1144">
        <f>COUNTIFS(olah!$Q1144:Q16142,summary!A1144,olah!$B1144:B16142,summary!B1144,olah!$N1144:N16142,summary!C1144,olah!$P1144:P16142,summary!D1144,olah!$T1144:T16142,"Early")</f>
        <v>0</v>
      </c>
      <c r="Q1144">
        <f>COUNTIFS(olah!$Q$2:Q16142,summary!A1144,olah!$B$2:B16142,summary!B1144,olah!$T$2:T16142,"Early")</f>
        <v>1</v>
      </c>
      <c r="R1144">
        <f>COUNTIFS(olah!$Q1144:Q16142,summary!A1144,olah!$B1144:B16142,summary!B1144,olah!$N1144:N16142,summary!C1144,olah!$P1144:P16142,summary!D1144,olah!$T1144:T16142,"NA CO")</f>
        <v>0</v>
      </c>
      <c r="S1144">
        <f>COUNTIFS(olah!$Q$2:Q16142,summary!A1144,olah!$B$2:B16142,summary!B1144,olah!$T$2:T16142,"NA CO")</f>
        <v>2</v>
      </c>
      <c r="T1144" t="str">
        <f>olah!R1144</f>
        <v>Attendance</v>
      </c>
      <c r="U1144" t="str">
        <f>IF(T1144="Permit", olah!T1144, "No Permit")</f>
        <v>No Permit</v>
      </c>
    </row>
    <row r="1145" spans="1:21" hidden="1" x14ac:dyDescent="0.3">
      <c r="A1145" s="23">
        <v>44561</v>
      </c>
      <c r="B1145" t="s">
        <v>303</v>
      </c>
      <c r="C1145" t="s">
        <v>28</v>
      </c>
      <c r="D1145" t="s">
        <v>1390</v>
      </c>
      <c r="E1145" t="str">
        <f>VLOOKUP(B1145,olah!$B:$P,2,0)</f>
        <v>2021-12-01</v>
      </c>
      <c r="F1145">
        <f>COUNTIFS(parameter!$J$4:$J$34,summary!A1145,parameter!$I$4:$I$34,"&gt;="&amp;summary!$E1145)</f>
        <v>31</v>
      </c>
      <c r="G1145">
        <f>COUNTIFS(olah!$Q1145:Q16143,summary!A1145,olah!$B1145:B16143,summary!B1145,olah!$N1145:N16143,summary!C1145,olah!$P1145:P16143,summary!D1145,olah!$S1145:S16143,"On Time")</f>
        <v>0</v>
      </c>
      <c r="H1145">
        <f>COUNTIFS(olah!$Q$2:Q16143,summary!A1145,olah!$B$2:B16143,summary!B1145,olah!$S$2:S16143,"On Time")</f>
        <v>20</v>
      </c>
      <c r="I1145">
        <f>COUNTIFS(olah!$Q1145:Q16143,summary!A1145,olah!$B1145:B16143,summary!B1145,olah!$N1145:N16143,summary!C1145,olah!$P1145:P16143,summary!D1145,olah!$S1145:S16143,"Late")</f>
        <v>1</v>
      </c>
      <c r="J1145">
        <f>COUNTIFS(olah!$Q$2:Q16143,summary!A1145,olah!$B$2:B16143,summary!B1145,olah!$S$2:S16143,"Late")</f>
        <v>3</v>
      </c>
      <c r="K1145">
        <f t="shared" si="17"/>
        <v>7</v>
      </c>
      <c r="L1145">
        <f>COUNTIFS(olah!$Q1145:Q16143,summary!A1145,olah!$B1145:B16143,summary!B1145,olah!$N1145:N16143,summary!C1145,olah!$P1145:P16143,summary!D1145,olah!$T1145:T16143,"On Time CO")</f>
        <v>1</v>
      </c>
      <c r="M1145">
        <f>COUNTIFS(olah!$Q$2:Q16143,summary!A1145,olah!$B$2:B16143,summary!B1145,olah!$T$2:T16143,"On Time CO")</f>
        <v>20</v>
      </c>
      <c r="N1145">
        <f>COUNTIFS(olah!$Q1145:Q16143,summary!A1145,olah!$B1145:B16143,summary!B1145,olah!$N1145:N16143,summary!C1145,olah!$P1145:P16143,summary!D1145,olah!$T1145:T16143,"Overtime")</f>
        <v>0</v>
      </c>
      <c r="O1145">
        <f>COUNTIFS(olah!$Q$2:Q16143,summary!A1145,olah!$B$2:B16143,summary!B1145,olah!$T$2:T16143,"Overtime")</f>
        <v>0</v>
      </c>
      <c r="P1145">
        <f>COUNTIFS(olah!$Q1145:Q16143,summary!A1145,olah!$B1145:B16143,summary!B1145,olah!$N1145:N16143,summary!C1145,olah!$P1145:P16143,summary!D1145,olah!$T1145:T16143,"Early")</f>
        <v>0</v>
      </c>
      <c r="Q1145">
        <f>COUNTIFS(olah!$Q$2:Q16143,summary!A1145,olah!$B$2:B16143,summary!B1145,olah!$T$2:T16143,"Early")</f>
        <v>1</v>
      </c>
      <c r="R1145">
        <f>COUNTIFS(olah!$Q1145:Q16143,summary!A1145,olah!$B1145:B16143,summary!B1145,olah!$N1145:N16143,summary!C1145,olah!$P1145:P16143,summary!D1145,olah!$T1145:T16143,"NA CO")</f>
        <v>0</v>
      </c>
      <c r="S1145">
        <f>COUNTIFS(olah!$Q$2:Q16143,summary!A1145,olah!$B$2:B16143,summary!B1145,olah!$T$2:T16143,"NA CO")</f>
        <v>2</v>
      </c>
      <c r="T1145" t="str">
        <f>olah!R1145</f>
        <v>Attendance</v>
      </c>
      <c r="U1145" t="str">
        <f>IF(T1145="Permit", olah!T1145, "No Permit")</f>
        <v>No Permit</v>
      </c>
    </row>
    <row r="1146" spans="1:21" hidden="1" x14ac:dyDescent="0.3">
      <c r="A1146" s="23">
        <v>44561</v>
      </c>
      <c r="B1146" t="s">
        <v>303</v>
      </c>
      <c r="C1146" t="s">
        <v>304</v>
      </c>
      <c r="D1146" t="s">
        <v>5935</v>
      </c>
      <c r="E1146" t="str">
        <f>VLOOKUP(B1146,olah!$B:$P,2,0)</f>
        <v>2021-12-01</v>
      </c>
      <c r="F1146">
        <f>COUNTIFS(parameter!$J$4:$J$34,summary!A1146,parameter!$I$4:$I$34,"&gt;="&amp;summary!$E1146)</f>
        <v>31</v>
      </c>
      <c r="G1146">
        <f>COUNTIFS(olah!$Q1146:Q16144,summary!A1146,olah!$B1146:B16144,summary!B1146,olah!$N1146:N16144,summary!C1146,olah!$P1146:P16144,summary!D1146,olah!$S1146:S16144,"On Time")</f>
        <v>1</v>
      </c>
      <c r="H1146">
        <f>COUNTIFS(olah!$Q$2:Q16144,summary!A1146,olah!$B$2:B16144,summary!B1146,olah!$S$2:S16144,"On Time")</f>
        <v>20</v>
      </c>
      <c r="I1146">
        <f>COUNTIFS(olah!$Q1146:Q16144,summary!A1146,olah!$B1146:B16144,summary!B1146,olah!$N1146:N16144,summary!C1146,olah!$P1146:P16144,summary!D1146,olah!$S1146:S16144,"Late")</f>
        <v>0</v>
      </c>
      <c r="J1146">
        <f>COUNTIFS(olah!$Q$2:Q16144,summary!A1146,olah!$B$2:B16144,summary!B1146,olah!$S$2:S16144,"Late")</f>
        <v>3</v>
      </c>
      <c r="K1146">
        <f t="shared" si="17"/>
        <v>8</v>
      </c>
      <c r="L1146">
        <f>COUNTIFS(olah!$Q1146:Q16144,summary!A1146,olah!$B1146:B16144,summary!B1146,olah!$N1146:N16144,summary!C1146,olah!$P1146:P16144,summary!D1146,olah!$T1146:T16144,"On Time CO")</f>
        <v>1</v>
      </c>
      <c r="M1146">
        <f>COUNTIFS(olah!$Q$2:Q16144,summary!A1146,olah!$B$2:B16144,summary!B1146,olah!$T$2:T16144,"On Time CO")</f>
        <v>20</v>
      </c>
      <c r="N1146">
        <f>COUNTIFS(olah!$Q1146:Q16144,summary!A1146,olah!$B1146:B16144,summary!B1146,olah!$N1146:N16144,summary!C1146,olah!$P1146:P16144,summary!D1146,olah!$T1146:T16144,"Overtime")</f>
        <v>0</v>
      </c>
      <c r="O1146">
        <f>COUNTIFS(olah!$Q$2:Q16144,summary!A1146,olah!$B$2:B16144,summary!B1146,olah!$T$2:T16144,"Overtime")</f>
        <v>0</v>
      </c>
      <c r="P1146">
        <f>COUNTIFS(olah!$Q1146:Q16144,summary!A1146,olah!$B1146:B16144,summary!B1146,olah!$N1146:N16144,summary!C1146,olah!$P1146:P16144,summary!D1146,olah!$T1146:T16144,"Early")</f>
        <v>0</v>
      </c>
      <c r="Q1146">
        <f>COUNTIFS(olah!$Q$2:Q16144,summary!A1146,olah!$B$2:B16144,summary!B1146,olah!$T$2:T16144,"Early")</f>
        <v>1</v>
      </c>
      <c r="R1146">
        <f>COUNTIFS(olah!$Q1146:Q16144,summary!A1146,olah!$B1146:B16144,summary!B1146,olah!$N1146:N16144,summary!C1146,olah!$P1146:P16144,summary!D1146,olah!$T1146:T16144,"NA CO")</f>
        <v>0</v>
      </c>
      <c r="S1146">
        <f>COUNTIFS(olah!$Q$2:Q16144,summary!A1146,olah!$B$2:B16144,summary!B1146,olah!$T$2:T16144,"NA CO")</f>
        <v>2</v>
      </c>
      <c r="T1146" t="str">
        <f>olah!R1146</f>
        <v>Daily Journey</v>
      </c>
      <c r="U1146" t="str">
        <f>IF(T1146="Permit", olah!T1146, "No Permit")</f>
        <v>No Permit</v>
      </c>
    </row>
    <row r="1147" spans="1:21" hidden="1" x14ac:dyDescent="0.3">
      <c r="A1147" s="23">
        <v>44561</v>
      </c>
      <c r="B1147" t="s">
        <v>303</v>
      </c>
      <c r="C1147" t="s">
        <v>28</v>
      </c>
      <c r="D1147" t="s">
        <v>11600</v>
      </c>
      <c r="E1147" t="str">
        <f>VLOOKUP(B1147,olah!$B:$P,2,0)</f>
        <v>2021-12-01</v>
      </c>
      <c r="F1147">
        <f>COUNTIFS(parameter!$J$4:$J$34,summary!A1147,parameter!$I$4:$I$34,"&gt;="&amp;summary!$E1147)</f>
        <v>31</v>
      </c>
      <c r="G1147">
        <f>COUNTIFS(olah!$Q1147:Q16145,summary!A1147,olah!$B1147:B16145,summary!B1147,olah!$N1147:N16145,summary!C1147,olah!$P1147:P16145,summary!D1147,olah!$S1147:S16145,"On Time")</f>
        <v>1</v>
      </c>
      <c r="H1147">
        <f>COUNTIFS(olah!$Q$2:Q16145,summary!A1147,olah!$B$2:B16145,summary!B1147,olah!$S$2:S16145,"On Time")</f>
        <v>20</v>
      </c>
      <c r="I1147">
        <f>COUNTIFS(olah!$Q1147:Q16145,summary!A1147,olah!$B1147:B16145,summary!B1147,olah!$N1147:N16145,summary!C1147,olah!$P1147:P16145,summary!D1147,olah!$S1147:S16145,"Late")</f>
        <v>0</v>
      </c>
      <c r="J1147">
        <f>COUNTIFS(olah!$Q$2:Q16145,summary!A1147,olah!$B$2:B16145,summary!B1147,olah!$S$2:S16145,"Late")</f>
        <v>3</v>
      </c>
      <c r="K1147">
        <f t="shared" si="17"/>
        <v>8</v>
      </c>
      <c r="L1147">
        <f>COUNTIFS(olah!$Q1147:Q16145,summary!A1147,olah!$B1147:B16145,summary!B1147,olah!$N1147:N16145,summary!C1147,olah!$P1147:P16145,summary!D1147,olah!$T1147:T16145,"On Time CO")</f>
        <v>1</v>
      </c>
      <c r="M1147">
        <f>COUNTIFS(olah!$Q$2:Q16145,summary!A1147,olah!$B$2:B16145,summary!B1147,olah!$T$2:T16145,"On Time CO")</f>
        <v>20</v>
      </c>
      <c r="N1147">
        <f>COUNTIFS(olah!$Q1147:Q16145,summary!A1147,olah!$B1147:B16145,summary!B1147,olah!$N1147:N16145,summary!C1147,olah!$P1147:P16145,summary!D1147,olah!$T1147:T16145,"Overtime")</f>
        <v>0</v>
      </c>
      <c r="O1147">
        <f>COUNTIFS(olah!$Q$2:Q16145,summary!A1147,olah!$B$2:B16145,summary!B1147,olah!$T$2:T16145,"Overtime")</f>
        <v>0</v>
      </c>
      <c r="P1147">
        <f>COUNTIFS(olah!$Q1147:Q16145,summary!A1147,olah!$B1147:B16145,summary!B1147,olah!$N1147:N16145,summary!C1147,olah!$P1147:P16145,summary!D1147,olah!$T1147:T16145,"Early")</f>
        <v>0</v>
      </c>
      <c r="Q1147">
        <f>COUNTIFS(olah!$Q$2:Q16145,summary!A1147,olah!$B$2:B16145,summary!B1147,olah!$T$2:T16145,"Early")</f>
        <v>1</v>
      </c>
      <c r="R1147">
        <f>COUNTIFS(olah!$Q1147:Q16145,summary!A1147,olah!$B1147:B16145,summary!B1147,olah!$N1147:N16145,summary!C1147,olah!$P1147:P16145,summary!D1147,olah!$T1147:T16145,"NA CO")</f>
        <v>0</v>
      </c>
      <c r="S1147">
        <f>COUNTIFS(olah!$Q$2:Q16145,summary!A1147,olah!$B$2:B16145,summary!B1147,olah!$T$2:T16145,"NA CO")</f>
        <v>2</v>
      </c>
      <c r="T1147" t="str">
        <f>olah!R1147</f>
        <v>Attendance</v>
      </c>
      <c r="U1147" t="str">
        <f>IF(T1147="Permit", olah!T1147, "No Permit")</f>
        <v>No Permit</v>
      </c>
    </row>
    <row r="1148" spans="1:21" hidden="1" x14ac:dyDescent="0.3">
      <c r="A1148" s="23">
        <v>44561</v>
      </c>
      <c r="B1148" t="s">
        <v>303</v>
      </c>
      <c r="C1148" t="s">
        <v>304</v>
      </c>
      <c r="D1148" t="s">
        <v>11601</v>
      </c>
      <c r="E1148" t="str">
        <f>VLOOKUP(B1148,olah!$B:$P,2,0)</f>
        <v>2021-12-01</v>
      </c>
      <c r="F1148">
        <f>COUNTIFS(parameter!$J$4:$J$34,summary!A1148,parameter!$I$4:$I$34,"&gt;="&amp;summary!$E1148)</f>
        <v>31</v>
      </c>
      <c r="G1148">
        <f>COUNTIFS(olah!$Q1148:Q16146,summary!A1148,olah!$B1148:B16146,summary!B1148,olah!$N1148:N16146,summary!C1148,olah!$P1148:P16146,summary!D1148,olah!$S1148:S16146,"On Time")</f>
        <v>1</v>
      </c>
      <c r="H1148">
        <f>COUNTIFS(olah!$Q$2:Q16146,summary!A1148,olah!$B$2:B16146,summary!B1148,olah!$S$2:S16146,"On Time")</f>
        <v>20</v>
      </c>
      <c r="I1148">
        <f>COUNTIFS(olah!$Q1148:Q16146,summary!A1148,olah!$B1148:B16146,summary!B1148,olah!$N1148:N16146,summary!C1148,olah!$P1148:P16146,summary!D1148,olah!$S1148:S16146,"Late")</f>
        <v>0</v>
      </c>
      <c r="J1148">
        <f>COUNTIFS(olah!$Q$2:Q16146,summary!A1148,olah!$B$2:B16146,summary!B1148,olah!$S$2:S16146,"Late")</f>
        <v>3</v>
      </c>
      <c r="K1148">
        <f t="shared" si="17"/>
        <v>8</v>
      </c>
      <c r="L1148">
        <f>COUNTIFS(olah!$Q1148:Q16146,summary!A1148,olah!$B1148:B16146,summary!B1148,olah!$N1148:N16146,summary!C1148,olah!$P1148:P16146,summary!D1148,olah!$T1148:T16146,"On Time CO")</f>
        <v>1</v>
      </c>
      <c r="M1148">
        <f>COUNTIFS(olah!$Q$2:Q16146,summary!A1148,olah!$B$2:B16146,summary!B1148,olah!$T$2:T16146,"On Time CO")</f>
        <v>20</v>
      </c>
      <c r="N1148">
        <f>COUNTIFS(olah!$Q1148:Q16146,summary!A1148,olah!$B1148:B16146,summary!B1148,olah!$N1148:N16146,summary!C1148,olah!$P1148:P16146,summary!D1148,olah!$T1148:T16146,"Overtime")</f>
        <v>0</v>
      </c>
      <c r="O1148">
        <f>COUNTIFS(olah!$Q$2:Q16146,summary!A1148,olah!$B$2:B16146,summary!B1148,olah!$T$2:T16146,"Overtime")</f>
        <v>0</v>
      </c>
      <c r="P1148">
        <f>COUNTIFS(olah!$Q1148:Q16146,summary!A1148,olah!$B1148:B16146,summary!B1148,olah!$N1148:N16146,summary!C1148,olah!$P1148:P16146,summary!D1148,olah!$T1148:T16146,"Early")</f>
        <v>0</v>
      </c>
      <c r="Q1148">
        <f>COUNTIFS(olah!$Q$2:Q16146,summary!A1148,olah!$B$2:B16146,summary!B1148,olah!$T$2:T16146,"Early")</f>
        <v>1</v>
      </c>
      <c r="R1148">
        <f>COUNTIFS(olah!$Q1148:Q16146,summary!A1148,olah!$B1148:B16146,summary!B1148,olah!$N1148:N16146,summary!C1148,olah!$P1148:P16146,summary!D1148,olah!$T1148:T16146,"NA CO")</f>
        <v>0</v>
      </c>
      <c r="S1148">
        <f>COUNTIFS(olah!$Q$2:Q16146,summary!A1148,olah!$B$2:B16146,summary!B1148,olah!$T$2:T16146,"NA CO")</f>
        <v>2</v>
      </c>
      <c r="T1148" t="str">
        <f>olah!R1148</f>
        <v>Daily Journey</v>
      </c>
      <c r="U1148" t="str">
        <f>IF(T1148="Permit", olah!T1148, "No Permit")</f>
        <v>No Permit</v>
      </c>
    </row>
    <row r="1149" spans="1:21" hidden="1" x14ac:dyDescent="0.3">
      <c r="A1149" s="23">
        <v>44561</v>
      </c>
      <c r="B1149" t="s">
        <v>303</v>
      </c>
      <c r="C1149" t="s">
        <v>28</v>
      </c>
      <c r="D1149" t="s">
        <v>5936</v>
      </c>
      <c r="E1149" t="str">
        <f>VLOOKUP(B1149,olah!$B:$P,2,0)</f>
        <v>2021-12-01</v>
      </c>
      <c r="F1149">
        <f>COUNTIFS(parameter!$J$4:$J$34,summary!A1149,parameter!$I$4:$I$34,"&gt;="&amp;summary!$E1149)</f>
        <v>31</v>
      </c>
      <c r="G1149">
        <f>COUNTIFS(olah!$Q1149:Q16147,summary!A1149,olah!$B1149:B16147,summary!B1149,olah!$N1149:N16147,summary!C1149,olah!$P1149:P16147,summary!D1149,olah!$S1149:S16147,"On Time")</f>
        <v>1</v>
      </c>
      <c r="H1149">
        <f>COUNTIFS(olah!$Q$2:Q16147,summary!A1149,olah!$B$2:B16147,summary!B1149,olah!$S$2:S16147,"On Time")</f>
        <v>20</v>
      </c>
      <c r="I1149">
        <f>COUNTIFS(olah!$Q1149:Q16147,summary!A1149,olah!$B1149:B16147,summary!B1149,olah!$N1149:N16147,summary!C1149,olah!$P1149:P16147,summary!D1149,olah!$S1149:S16147,"Late")</f>
        <v>0</v>
      </c>
      <c r="J1149">
        <f>COUNTIFS(olah!$Q$2:Q16147,summary!A1149,olah!$B$2:B16147,summary!B1149,olah!$S$2:S16147,"Late")</f>
        <v>3</v>
      </c>
      <c r="K1149">
        <f t="shared" si="17"/>
        <v>8</v>
      </c>
      <c r="L1149">
        <f>COUNTIFS(olah!$Q1149:Q16147,summary!A1149,olah!$B1149:B16147,summary!B1149,olah!$N1149:N16147,summary!C1149,olah!$P1149:P16147,summary!D1149,olah!$T1149:T16147,"On Time CO")</f>
        <v>1</v>
      </c>
      <c r="M1149">
        <f>COUNTIFS(olah!$Q$2:Q16147,summary!A1149,olah!$B$2:B16147,summary!B1149,olah!$T$2:T16147,"On Time CO")</f>
        <v>20</v>
      </c>
      <c r="N1149">
        <f>COUNTIFS(olah!$Q1149:Q16147,summary!A1149,olah!$B1149:B16147,summary!B1149,olah!$N1149:N16147,summary!C1149,olah!$P1149:P16147,summary!D1149,olah!$T1149:T16147,"Overtime")</f>
        <v>0</v>
      </c>
      <c r="O1149">
        <f>COUNTIFS(olah!$Q$2:Q16147,summary!A1149,olah!$B$2:B16147,summary!B1149,olah!$T$2:T16147,"Overtime")</f>
        <v>0</v>
      </c>
      <c r="P1149">
        <f>COUNTIFS(olah!$Q1149:Q16147,summary!A1149,olah!$B1149:B16147,summary!B1149,olah!$N1149:N16147,summary!C1149,olah!$P1149:P16147,summary!D1149,olah!$T1149:T16147,"Early")</f>
        <v>0</v>
      </c>
      <c r="Q1149">
        <f>COUNTIFS(olah!$Q$2:Q16147,summary!A1149,olah!$B$2:B16147,summary!B1149,olah!$T$2:T16147,"Early")</f>
        <v>1</v>
      </c>
      <c r="R1149">
        <f>COUNTIFS(olah!$Q1149:Q16147,summary!A1149,olah!$B1149:B16147,summary!B1149,olah!$N1149:N16147,summary!C1149,olah!$P1149:P16147,summary!D1149,olah!$T1149:T16147,"NA CO")</f>
        <v>0</v>
      </c>
      <c r="S1149">
        <f>COUNTIFS(olah!$Q$2:Q16147,summary!A1149,olah!$B$2:B16147,summary!B1149,olah!$T$2:T16147,"NA CO")</f>
        <v>2</v>
      </c>
      <c r="T1149" t="str">
        <f>olah!R1149</f>
        <v>Attendance</v>
      </c>
      <c r="U1149" t="str">
        <f>IF(T1149="Permit", olah!T1149, "No Permit")</f>
        <v>No Permit</v>
      </c>
    </row>
    <row r="1150" spans="1:21" hidden="1" x14ac:dyDescent="0.3">
      <c r="A1150" s="23">
        <v>44561</v>
      </c>
      <c r="B1150" t="s">
        <v>303</v>
      </c>
      <c r="C1150" t="s">
        <v>5157</v>
      </c>
      <c r="D1150" t="s">
        <v>6082</v>
      </c>
      <c r="E1150" t="str">
        <f>VLOOKUP(B1150,olah!$B:$P,2,0)</f>
        <v>2021-12-01</v>
      </c>
      <c r="F1150">
        <f>COUNTIFS(parameter!$J$4:$J$34,summary!A1150,parameter!$I$4:$I$34,"&gt;="&amp;summary!$E1150)</f>
        <v>31</v>
      </c>
      <c r="G1150">
        <f>COUNTIFS(olah!$Q1150:Q16148,summary!A1150,olah!$B1150:B16148,summary!B1150,olah!$N1150:N16148,summary!C1150,olah!$P1150:P16148,summary!D1150,olah!$S1150:S16148,"On Time")</f>
        <v>1</v>
      </c>
      <c r="H1150">
        <f>COUNTIFS(olah!$Q$2:Q16148,summary!A1150,olah!$B$2:B16148,summary!B1150,olah!$S$2:S16148,"On Time")</f>
        <v>20</v>
      </c>
      <c r="I1150">
        <f>COUNTIFS(olah!$Q1150:Q16148,summary!A1150,olah!$B1150:B16148,summary!B1150,olah!$N1150:N16148,summary!C1150,olah!$P1150:P16148,summary!D1150,olah!$S1150:S16148,"Late")</f>
        <v>0</v>
      </c>
      <c r="J1150">
        <f>COUNTIFS(olah!$Q$2:Q16148,summary!A1150,olah!$B$2:B16148,summary!B1150,olah!$S$2:S16148,"Late")</f>
        <v>3</v>
      </c>
      <c r="K1150">
        <f t="shared" si="17"/>
        <v>8</v>
      </c>
      <c r="L1150">
        <f>COUNTIFS(olah!$Q1150:Q16148,summary!A1150,olah!$B1150:B16148,summary!B1150,olah!$N1150:N16148,summary!C1150,olah!$P1150:P16148,summary!D1150,olah!$T1150:T16148,"On Time CO")</f>
        <v>1</v>
      </c>
      <c r="M1150">
        <f>COUNTIFS(olah!$Q$2:Q16148,summary!A1150,olah!$B$2:B16148,summary!B1150,olah!$T$2:T16148,"On Time CO")</f>
        <v>20</v>
      </c>
      <c r="N1150">
        <f>COUNTIFS(olah!$Q1150:Q16148,summary!A1150,olah!$B1150:B16148,summary!B1150,olah!$N1150:N16148,summary!C1150,olah!$P1150:P16148,summary!D1150,olah!$T1150:T16148,"Overtime")</f>
        <v>0</v>
      </c>
      <c r="O1150">
        <f>COUNTIFS(olah!$Q$2:Q16148,summary!A1150,olah!$B$2:B16148,summary!B1150,olah!$T$2:T16148,"Overtime")</f>
        <v>0</v>
      </c>
      <c r="P1150">
        <f>COUNTIFS(olah!$Q1150:Q16148,summary!A1150,olah!$B1150:B16148,summary!B1150,olah!$N1150:N16148,summary!C1150,olah!$P1150:P16148,summary!D1150,olah!$T1150:T16148,"Early")</f>
        <v>0</v>
      </c>
      <c r="Q1150">
        <f>COUNTIFS(olah!$Q$2:Q16148,summary!A1150,olah!$B$2:B16148,summary!B1150,olah!$T$2:T16148,"Early")</f>
        <v>1</v>
      </c>
      <c r="R1150">
        <f>COUNTIFS(olah!$Q1150:Q16148,summary!A1150,olah!$B1150:B16148,summary!B1150,olah!$N1150:N16148,summary!C1150,olah!$P1150:P16148,summary!D1150,olah!$T1150:T16148,"NA CO")</f>
        <v>0</v>
      </c>
      <c r="S1150">
        <f>COUNTIFS(olah!$Q$2:Q16148,summary!A1150,olah!$B$2:B16148,summary!B1150,olah!$T$2:T16148,"NA CO")</f>
        <v>2</v>
      </c>
      <c r="T1150" t="str">
        <f>olah!R1150</f>
        <v>Daily Journey</v>
      </c>
      <c r="U1150" t="str">
        <f>IF(T1150="Permit", olah!T1150, "No Permit")</f>
        <v>No Permit</v>
      </c>
    </row>
    <row r="1151" spans="1:21" hidden="1" x14ac:dyDescent="0.3">
      <c r="A1151" s="23">
        <v>44561</v>
      </c>
      <c r="B1151" t="s">
        <v>303</v>
      </c>
      <c r="C1151" t="s">
        <v>28</v>
      </c>
      <c r="D1151" t="s">
        <v>11602</v>
      </c>
      <c r="E1151" t="str">
        <f>VLOOKUP(B1151,olah!$B:$P,2,0)</f>
        <v>2021-12-01</v>
      </c>
      <c r="F1151">
        <f>COUNTIFS(parameter!$J$4:$J$34,summary!A1151,parameter!$I$4:$I$34,"&gt;="&amp;summary!$E1151)</f>
        <v>31</v>
      </c>
      <c r="G1151">
        <f>COUNTIFS(olah!$Q1151:Q16149,summary!A1151,olah!$B1151:B16149,summary!B1151,olah!$N1151:N16149,summary!C1151,olah!$P1151:P16149,summary!D1151,olah!$S1151:S16149,"On Time")</f>
        <v>1</v>
      </c>
      <c r="H1151">
        <f>COUNTIFS(olah!$Q$2:Q16149,summary!A1151,olah!$B$2:B16149,summary!B1151,olah!$S$2:S16149,"On Time")</f>
        <v>20</v>
      </c>
      <c r="I1151">
        <f>COUNTIFS(olah!$Q1151:Q16149,summary!A1151,olah!$B1151:B16149,summary!B1151,olah!$N1151:N16149,summary!C1151,olah!$P1151:P16149,summary!D1151,olah!$S1151:S16149,"Late")</f>
        <v>0</v>
      </c>
      <c r="J1151">
        <f>COUNTIFS(olah!$Q$2:Q16149,summary!A1151,olah!$B$2:B16149,summary!B1151,olah!$S$2:S16149,"Late")</f>
        <v>3</v>
      </c>
      <c r="K1151">
        <f t="shared" si="17"/>
        <v>8</v>
      </c>
      <c r="L1151">
        <f>COUNTIFS(olah!$Q1151:Q16149,summary!A1151,olah!$B1151:B16149,summary!B1151,olah!$N1151:N16149,summary!C1151,olah!$P1151:P16149,summary!D1151,olah!$T1151:T16149,"On Time CO")</f>
        <v>1</v>
      </c>
      <c r="M1151">
        <f>COUNTIFS(olah!$Q$2:Q16149,summary!A1151,olah!$B$2:B16149,summary!B1151,olah!$T$2:T16149,"On Time CO")</f>
        <v>20</v>
      </c>
      <c r="N1151">
        <f>COUNTIFS(olah!$Q1151:Q16149,summary!A1151,olah!$B1151:B16149,summary!B1151,olah!$N1151:N16149,summary!C1151,olah!$P1151:P16149,summary!D1151,olah!$T1151:T16149,"Overtime")</f>
        <v>0</v>
      </c>
      <c r="O1151">
        <f>COUNTIFS(olah!$Q$2:Q16149,summary!A1151,olah!$B$2:B16149,summary!B1151,olah!$T$2:T16149,"Overtime")</f>
        <v>0</v>
      </c>
      <c r="P1151">
        <f>COUNTIFS(olah!$Q1151:Q16149,summary!A1151,olah!$B1151:B16149,summary!B1151,olah!$N1151:N16149,summary!C1151,olah!$P1151:P16149,summary!D1151,olah!$T1151:T16149,"Early")</f>
        <v>0</v>
      </c>
      <c r="Q1151">
        <f>COUNTIFS(olah!$Q$2:Q16149,summary!A1151,olah!$B$2:B16149,summary!B1151,olah!$T$2:T16149,"Early")</f>
        <v>1</v>
      </c>
      <c r="R1151">
        <f>COUNTIFS(olah!$Q1151:Q16149,summary!A1151,olah!$B1151:B16149,summary!B1151,olah!$N1151:N16149,summary!C1151,olah!$P1151:P16149,summary!D1151,olah!$T1151:T16149,"NA CO")</f>
        <v>0</v>
      </c>
      <c r="S1151">
        <f>COUNTIFS(olah!$Q$2:Q16149,summary!A1151,olah!$B$2:B16149,summary!B1151,olah!$T$2:T16149,"NA CO")</f>
        <v>2</v>
      </c>
      <c r="T1151" t="str">
        <f>olah!R1151</f>
        <v>Attendance</v>
      </c>
      <c r="U1151" t="str">
        <f>IF(T1151="Permit", olah!T1151, "No Permit")</f>
        <v>No Permit</v>
      </c>
    </row>
    <row r="1152" spans="1:21" hidden="1" x14ac:dyDescent="0.3">
      <c r="A1152" s="23">
        <v>44561</v>
      </c>
      <c r="B1152" t="s">
        <v>303</v>
      </c>
      <c r="C1152" t="s">
        <v>5164</v>
      </c>
      <c r="D1152" t="s">
        <v>11603</v>
      </c>
      <c r="E1152" t="str">
        <f>VLOOKUP(B1152,olah!$B:$P,2,0)</f>
        <v>2021-12-01</v>
      </c>
      <c r="F1152">
        <f>COUNTIFS(parameter!$J$4:$J$34,summary!A1152,parameter!$I$4:$I$34,"&gt;="&amp;summary!$E1152)</f>
        <v>31</v>
      </c>
      <c r="G1152">
        <f>COUNTIFS(olah!$Q1152:Q16150,summary!A1152,olah!$B1152:B16150,summary!B1152,olah!$N1152:N16150,summary!C1152,olah!$P1152:P16150,summary!D1152,olah!$S1152:S16150,"On Time")</f>
        <v>1</v>
      </c>
      <c r="H1152">
        <f>COUNTIFS(olah!$Q$2:Q16150,summary!A1152,olah!$B$2:B16150,summary!B1152,olah!$S$2:S16150,"On Time")</f>
        <v>20</v>
      </c>
      <c r="I1152">
        <f>COUNTIFS(olah!$Q1152:Q16150,summary!A1152,olah!$B1152:B16150,summary!B1152,olah!$N1152:N16150,summary!C1152,olah!$P1152:P16150,summary!D1152,olah!$S1152:S16150,"Late")</f>
        <v>0</v>
      </c>
      <c r="J1152">
        <f>COUNTIFS(olah!$Q$2:Q16150,summary!A1152,olah!$B$2:B16150,summary!B1152,olah!$S$2:S16150,"Late")</f>
        <v>3</v>
      </c>
      <c r="K1152">
        <f t="shared" si="17"/>
        <v>8</v>
      </c>
      <c r="L1152">
        <f>COUNTIFS(olah!$Q1152:Q16150,summary!A1152,olah!$B1152:B16150,summary!B1152,olah!$N1152:N16150,summary!C1152,olah!$P1152:P16150,summary!D1152,olah!$T1152:T16150,"On Time CO")</f>
        <v>1</v>
      </c>
      <c r="M1152">
        <f>COUNTIFS(olah!$Q$2:Q16150,summary!A1152,olah!$B$2:B16150,summary!B1152,olah!$T$2:T16150,"On Time CO")</f>
        <v>20</v>
      </c>
      <c r="N1152">
        <f>COUNTIFS(olah!$Q1152:Q16150,summary!A1152,olah!$B1152:B16150,summary!B1152,olah!$N1152:N16150,summary!C1152,olah!$P1152:P16150,summary!D1152,olah!$T1152:T16150,"Overtime")</f>
        <v>0</v>
      </c>
      <c r="O1152">
        <f>COUNTIFS(olah!$Q$2:Q16150,summary!A1152,olah!$B$2:B16150,summary!B1152,olah!$T$2:T16150,"Overtime")</f>
        <v>0</v>
      </c>
      <c r="P1152">
        <f>COUNTIFS(olah!$Q1152:Q16150,summary!A1152,olah!$B1152:B16150,summary!B1152,olah!$N1152:N16150,summary!C1152,olah!$P1152:P16150,summary!D1152,olah!$T1152:T16150,"Early")</f>
        <v>0</v>
      </c>
      <c r="Q1152">
        <f>COUNTIFS(olah!$Q$2:Q16150,summary!A1152,olah!$B$2:B16150,summary!B1152,olah!$T$2:T16150,"Early")</f>
        <v>1</v>
      </c>
      <c r="R1152">
        <f>COUNTIFS(olah!$Q1152:Q16150,summary!A1152,olah!$B1152:B16150,summary!B1152,olah!$N1152:N16150,summary!C1152,olah!$P1152:P16150,summary!D1152,olah!$T1152:T16150,"NA CO")</f>
        <v>0</v>
      </c>
      <c r="S1152">
        <f>COUNTIFS(olah!$Q$2:Q16150,summary!A1152,olah!$B$2:B16150,summary!B1152,olah!$T$2:T16150,"NA CO")</f>
        <v>2</v>
      </c>
      <c r="T1152" t="str">
        <f>olah!R1152</f>
        <v>Daily Journey</v>
      </c>
      <c r="U1152" t="str">
        <f>IF(T1152="Permit", olah!T1152, "No Permit")</f>
        <v>No Permit</v>
      </c>
    </row>
    <row r="1153" spans="1:21" hidden="1" x14ac:dyDescent="0.3">
      <c r="A1153" s="23">
        <v>44561</v>
      </c>
      <c r="B1153" t="s">
        <v>303</v>
      </c>
      <c r="C1153" t="s">
        <v>28</v>
      </c>
      <c r="D1153" t="s">
        <v>7108</v>
      </c>
      <c r="E1153" t="str">
        <f>VLOOKUP(B1153,olah!$B:$P,2,0)</f>
        <v>2021-12-01</v>
      </c>
      <c r="F1153">
        <f>COUNTIFS(parameter!$J$4:$J$34,summary!A1153,parameter!$I$4:$I$34,"&gt;="&amp;summary!$E1153)</f>
        <v>31</v>
      </c>
      <c r="G1153">
        <f>COUNTIFS(olah!$Q1153:Q16151,summary!A1153,olah!$B1153:B16151,summary!B1153,olah!$N1153:N16151,summary!C1153,olah!$P1153:P16151,summary!D1153,olah!$S1153:S16151,"On Time")</f>
        <v>1</v>
      </c>
      <c r="H1153">
        <f>COUNTIFS(olah!$Q$2:Q16151,summary!A1153,olah!$B$2:B16151,summary!B1153,olah!$S$2:S16151,"On Time")</f>
        <v>20</v>
      </c>
      <c r="I1153">
        <f>COUNTIFS(olah!$Q1153:Q16151,summary!A1153,olah!$B1153:B16151,summary!B1153,olah!$N1153:N16151,summary!C1153,olah!$P1153:P16151,summary!D1153,olah!$S1153:S16151,"Late")</f>
        <v>0</v>
      </c>
      <c r="J1153">
        <f>COUNTIFS(olah!$Q$2:Q16151,summary!A1153,olah!$B$2:B16151,summary!B1153,olah!$S$2:S16151,"Late")</f>
        <v>3</v>
      </c>
      <c r="K1153">
        <f t="shared" si="17"/>
        <v>8</v>
      </c>
      <c r="L1153">
        <f>COUNTIFS(olah!$Q1153:Q16151,summary!A1153,olah!$B1153:B16151,summary!B1153,olah!$N1153:N16151,summary!C1153,olah!$P1153:P16151,summary!D1153,olah!$T1153:T16151,"On Time CO")</f>
        <v>1</v>
      </c>
      <c r="M1153">
        <f>COUNTIFS(olah!$Q$2:Q16151,summary!A1153,olah!$B$2:B16151,summary!B1153,olah!$T$2:T16151,"On Time CO")</f>
        <v>20</v>
      </c>
      <c r="N1153">
        <f>COUNTIFS(olah!$Q1153:Q16151,summary!A1153,olah!$B1153:B16151,summary!B1153,olah!$N1153:N16151,summary!C1153,olah!$P1153:P16151,summary!D1153,olah!$T1153:T16151,"Overtime")</f>
        <v>0</v>
      </c>
      <c r="O1153">
        <f>COUNTIFS(olah!$Q$2:Q16151,summary!A1153,olah!$B$2:B16151,summary!B1153,olah!$T$2:T16151,"Overtime")</f>
        <v>0</v>
      </c>
      <c r="P1153">
        <f>COUNTIFS(olah!$Q1153:Q16151,summary!A1153,olah!$B1153:B16151,summary!B1153,olah!$N1153:N16151,summary!C1153,olah!$P1153:P16151,summary!D1153,olah!$T1153:T16151,"Early")</f>
        <v>0</v>
      </c>
      <c r="Q1153">
        <f>COUNTIFS(olah!$Q$2:Q16151,summary!A1153,olah!$B$2:B16151,summary!B1153,olah!$T$2:T16151,"Early")</f>
        <v>1</v>
      </c>
      <c r="R1153">
        <f>COUNTIFS(olah!$Q1153:Q16151,summary!A1153,olah!$B1153:B16151,summary!B1153,olah!$N1153:N16151,summary!C1153,olah!$P1153:P16151,summary!D1153,olah!$T1153:T16151,"NA CO")</f>
        <v>0</v>
      </c>
      <c r="S1153">
        <f>COUNTIFS(olah!$Q$2:Q16151,summary!A1153,olah!$B$2:B16151,summary!B1153,olah!$T$2:T16151,"NA CO")</f>
        <v>2</v>
      </c>
      <c r="T1153" t="str">
        <f>olah!R1153</f>
        <v>Attendance</v>
      </c>
      <c r="U1153" t="str">
        <f>IF(T1153="Permit", olah!T1153, "No Permit")</f>
        <v>No Permit</v>
      </c>
    </row>
    <row r="1154" spans="1:21" hidden="1" x14ac:dyDescent="0.3">
      <c r="A1154" s="23">
        <v>44561</v>
      </c>
      <c r="B1154" t="s">
        <v>303</v>
      </c>
      <c r="C1154" t="s">
        <v>5172</v>
      </c>
      <c r="D1154" t="s">
        <v>11604</v>
      </c>
      <c r="E1154" t="str">
        <f>VLOOKUP(B1154,olah!$B:$P,2,0)</f>
        <v>2021-12-01</v>
      </c>
      <c r="F1154">
        <f>COUNTIFS(parameter!$J$4:$J$34,summary!A1154,parameter!$I$4:$I$34,"&gt;="&amp;summary!$E1154)</f>
        <v>31</v>
      </c>
      <c r="G1154">
        <f>COUNTIFS(olah!$Q1154:Q16152,summary!A1154,olah!$B1154:B16152,summary!B1154,olah!$N1154:N16152,summary!C1154,olah!$P1154:P16152,summary!D1154,olah!$S1154:S16152,"On Time")</f>
        <v>1</v>
      </c>
      <c r="H1154">
        <f>COUNTIFS(olah!$Q$2:Q16152,summary!A1154,olah!$B$2:B16152,summary!B1154,olah!$S$2:S16152,"On Time")</f>
        <v>20</v>
      </c>
      <c r="I1154">
        <f>COUNTIFS(olah!$Q1154:Q16152,summary!A1154,olah!$B1154:B16152,summary!B1154,olah!$N1154:N16152,summary!C1154,olah!$P1154:P16152,summary!D1154,olah!$S1154:S16152,"Late")</f>
        <v>0</v>
      </c>
      <c r="J1154">
        <f>COUNTIFS(olah!$Q$2:Q16152,summary!A1154,olah!$B$2:B16152,summary!B1154,olah!$S$2:S16152,"Late")</f>
        <v>3</v>
      </c>
      <c r="K1154">
        <f t="shared" si="17"/>
        <v>8</v>
      </c>
      <c r="L1154">
        <f>COUNTIFS(olah!$Q1154:Q16152,summary!A1154,olah!$B1154:B16152,summary!B1154,olah!$N1154:N16152,summary!C1154,olah!$P1154:P16152,summary!D1154,olah!$T1154:T16152,"On Time CO")</f>
        <v>1</v>
      </c>
      <c r="M1154">
        <f>COUNTIFS(olah!$Q$2:Q16152,summary!A1154,olah!$B$2:B16152,summary!B1154,olah!$T$2:T16152,"On Time CO")</f>
        <v>20</v>
      </c>
      <c r="N1154">
        <f>COUNTIFS(olah!$Q1154:Q16152,summary!A1154,olah!$B1154:B16152,summary!B1154,olah!$N1154:N16152,summary!C1154,olah!$P1154:P16152,summary!D1154,olah!$T1154:T16152,"Overtime")</f>
        <v>0</v>
      </c>
      <c r="O1154">
        <f>COUNTIFS(olah!$Q$2:Q16152,summary!A1154,olah!$B$2:B16152,summary!B1154,olah!$T$2:T16152,"Overtime")</f>
        <v>0</v>
      </c>
      <c r="P1154">
        <f>COUNTIFS(olah!$Q1154:Q16152,summary!A1154,olah!$B1154:B16152,summary!B1154,olah!$N1154:N16152,summary!C1154,olah!$P1154:P16152,summary!D1154,olah!$T1154:T16152,"Early")</f>
        <v>0</v>
      </c>
      <c r="Q1154">
        <f>COUNTIFS(olah!$Q$2:Q16152,summary!A1154,olah!$B$2:B16152,summary!B1154,olah!$T$2:T16152,"Early")</f>
        <v>1</v>
      </c>
      <c r="R1154">
        <f>COUNTIFS(olah!$Q1154:Q16152,summary!A1154,olah!$B1154:B16152,summary!B1154,olah!$N1154:N16152,summary!C1154,olah!$P1154:P16152,summary!D1154,olah!$T1154:T16152,"NA CO")</f>
        <v>0</v>
      </c>
      <c r="S1154">
        <f>COUNTIFS(olah!$Q$2:Q16152,summary!A1154,olah!$B$2:B16152,summary!B1154,olah!$T$2:T16152,"NA CO")</f>
        <v>2</v>
      </c>
      <c r="T1154" t="str">
        <f>olah!R1154</f>
        <v>Daily Journey</v>
      </c>
      <c r="U1154" t="str">
        <f>IF(T1154="Permit", olah!T1154, "No Permit")</f>
        <v>No Permit</v>
      </c>
    </row>
    <row r="1155" spans="1:21" hidden="1" x14ac:dyDescent="0.3">
      <c r="A1155" s="23">
        <v>44561</v>
      </c>
      <c r="B1155" t="s">
        <v>303</v>
      </c>
      <c r="C1155" t="s">
        <v>28</v>
      </c>
      <c r="D1155" t="s">
        <v>11605</v>
      </c>
      <c r="E1155" t="str">
        <f>VLOOKUP(B1155,olah!$B:$P,2,0)</f>
        <v>2021-12-01</v>
      </c>
      <c r="F1155">
        <f>COUNTIFS(parameter!$J$4:$J$34,summary!A1155,parameter!$I$4:$I$34,"&gt;="&amp;summary!$E1155)</f>
        <v>31</v>
      </c>
      <c r="G1155">
        <f>COUNTIFS(olah!$Q1155:Q16153,summary!A1155,olah!$B1155:B16153,summary!B1155,olah!$N1155:N16153,summary!C1155,olah!$P1155:P16153,summary!D1155,olah!$S1155:S16153,"On Time")</f>
        <v>1</v>
      </c>
      <c r="H1155">
        <f>COUNTIFS(olah!$Q$2:Q16153,summary!A1155,olah!$B$2:B16153,summary!B1155,olah!$S$2:S16153,"On Time")</f>
        <v>20</v>
      </c>
      <c r="I1155">
        <f>COUNTIFS(olah!$Q1155:Q16153,summary!A1155,olah!$B1155:B16153,summary!B1155,olah!$N1155:N16153,summary!C1155,olah!$P1155:P16153,summary!D1155,olah!$S1155:S16153,"Late")</f>
        <v>0</v>
      </c>
      <c r="J1155">
        <f>COUNTIFS(olah!$Q$2:Q16153,summary!A1155,olah!$B$2:B16153,summary!B1155,olah!$S$2:S16153,"Late")</f>
        <v>3</v>
      </c>
      <c r="K1155">
        <f t="shared" ref="K1155:K1218" si="18">F1155-SUM(H1155:J1155)</f>
        <v>8</v>
      </c>
      <c r="L1155">
        <f>COUNTIFS(olah!$Q1155:Q16153,summary!A1155,olah!$B1155:B16153,summary!B1155,olah!$N1155:N16153,summary!C1155,olah!$P1155:P16153,summary!D1155,olah!$T1155:T16153,"On Time CO")</f>
        <v>1</v>
      </c>
      <c r="M1155">
        <f>COUNTIFS(olah!$Q$2:Q16153,summary!A1155,olah!$B$2:B16153,summary!B1155,olah!$T$2:T16153,"On Time CO")</f>
        <v>20</v>
      </c>
      <c r="N1155">
        <f>COUNTIFS(olah!$Q1155:Q16153,summary!A1155,olah!$B1155:B16153,summary!B1155,olah!$N1155:N16153,summary!C1155,olah!$P1155:P16153,summary!D1155,olah!$T1155:T16153,"Overtime")</f>
        <v>0</v>
      </c>
      <c r="O1155">
        <f>COUNTIFS(olah!$Q$2:Q16153,summary!A1155,olah!$B$2:B16153,summary!B1155,olah!$T$2:T16153,"Overtime")</f>
        <v>0</v>
      </c>
      <c r="P1155">
        <f>COUNTIFS(olah!$Q1155:Q16153,summary!A1155,olah!$B1155:B16153,summary!B1155,olah!$N1155:N16153,summary!C1155,olah!$P1155:P16153,summary!D1155,olah!$T1155:T16153,"Early")</f>
        <v>0</v>
      </c>
      <c r="Q1155">
        <f>COUNTIFS(olah!$Q$2:Q16153,summary!A1155,olah!$B$2:B16153,summary!B1155,olah!$T$2:T16153,"Early")</f>
        <v>1</v>
      </c>
      <c r="R1155">
        <f>COUNTIFS(olah!$Q1155:Q16153,summary!A1155,olah!$B1155:B16153,summary!B1155,olah!$N1155:N16153,summary!C1155,olah!$P1155:P16153,summary!D1155,olah!$T1155:T16153,"NA CO")</f>
        <v>0</v>
      </c>
      <c r="S1155">
        <f>COUNTIFS(olah!$Q$2:Q16153,summary!A1155,olah!$B$2:B16153,summary!B1155,olah!$T$2:T16153,"NA CO")</f>
        <v>2</v>
      </c>
      <c r="T1155" t="str">
        <f>olah!R1155</f>
        <v>Attendance</v>
      </c>
      <c r="U1155" t="str">
        <f>IF(T1155="Permit", olah!T1155, "No Permit")</f>
        <v>No Permit</v>
      </c>
    </row>
    <row r="1156" spans="1:21" hidden="1" x14ac:dyDescent="0.3">
      <c r="A1156" s="23">
        <v>44561</v>
      </c>
      <c r="B1156" t="s">
        <v>303</v>
      </c>
      <c r="C1156" t="s">
        <v>5157</v>
      </c>
      <c r="D1156" t="s">
        <v>11606</v>
      </c>
      <c r="E1156" t="str">
        <f>VLOOKUP(B1156,olah!$B:$P,2,0)</f>
        <v>2021-12-01</v>
      </c>
      <c r="F1156">
        <f>COUNTIFS(parameter!$J$4:$J$34,summary!A1156,parameter!$I$4:$I$34,"&gt;="&amp;summary!$E1156)</f>
        <v>31</v>
      </c>
      <c r="G1156">
        <f>COUNTIFS(olah!$Q1156:Q16154,summary!A1156,olah!$B1156:B16154,summary!B1156,olah!$N1156:N16154,summary!C1156,olah!$P1156:P16154,summary!D1156,olah!$S1156:S16154,"On Time")</f>
        <v>1</v>
      </c>
      <c r="H1156">
        <f>COUNTIFS(olah!$Q$2:Q16154,summary!A1156,olah!$B$2:B16154,summary!B1156,olah!$S$2:S16154,"On Time")</f>
        <v>20</v>
      </c>
      <c r="I1156">
        <f>COUNTIFS(olah!$Q1156:Q16154,summary!A1156,olah!$B1156:B16154,summary!B1156,olah!$N1156:N16154,summary!C1156,olah!$P1156:P16154,summary!D1156,olah!$S1156:S16154,"Late")</f>
        <v>0</v>
      </c>
      <c r="J1156">
        <f>COUNTIFS(olah!$Q$2:Q16154,summary!A1156,olah!$B$2:B16154,summary!B1156,olah!$S$2:S16154,"Late")</f>
        <v>3</v>
      </c>
      <c r="K1156">
        <f t="shared" si="18"/>
        <v>8</v>
      </c>
      <c r="L1156">
        <f>COUNTIFS(olah!$Q1156:Q16154,summary!A1156,olah!$B1156:B16154,summary!B1156,olah!$N1156:N16154,summary!C1156,olah!$P1156:P16154,summary!D1156,olah!$T1156:T16154,"On Time CO")</f>
        <v>0</v>
      </c>
      <c r="M1156">
        <f>COUNTIFS(olah!$Q$2:Q16154,summary!A1156,olah!$B$2:B16154,summary!B1156,olah!$T$2:T16154,"On Time CO")</f>
        <v>20</v>
      </c>
      <c r="N1156">
        <f>COUNTIFS(olah!$Q1156:Q16154,summary!A1156,olah!$B1156:B16154,summary!B1156,olah!$N1156:N16154,summary!C1156,olah!$P1156:P16154,summary!D1156,olah!$T1156:T16154,"Overtime")</f>
        <v>0</v>
      </c>
      <c r="O1156">
        <f>COUNTIFS(olah!$Q$2:Q16154,summary!A1156,olah!$B$2:B16154,summary!B1156,olah!$T$2:T16154,"Overtime")</f>
        <v>0</v>
      </c>
      <c r="P1156">
        <f>COUNTIFS(olah!$Q1156:Q16154,summary!A1156,olah!$B1156:B16154,summary!B1156,olah!$N1156:N16154,summary!C1156,olah!$P1156:P16154,summary!D1156,olah!$T1156:T16154,"Early")</f>
        <v>0</v>
      </c>
      <c r="Q1156">
        <f>COUNTIFS(olah!$Q$2:Q16154,summary!A1156,olah!$B$2:B16154,summary!B1156,olah!$T$2:T16154,"Early")</f>
        <v>1</v>
      </c>
      <c r="R1156">
        <f>COUNTIFS(olah!$Q1156:Q16154,summary!A1156,olah!$B1156:B16154,summary!B1156,olah!$N1156:N16154,summary!C1156,olah!$P1156:P16154,summary!D1156,olah!$T1156:T16154,"NA CO")</f>
        <v>1</v>
      </c>
      <c r="S1156">
        <f>COUNTIFS(olah!$Q$2:Q16154,summary!A1156,olah!$B$2:B16154,summary!B1156,olah!$T$2:T16154,"NA CO")</f>
        <v>2</v>
      </c>
      <c r="T1156" t="str">
        <f>olah!R1156</f>
        <v>Daily Journey</v>
      </c>
      <c r="U1156" t="str">
        <f>IF(T1156="Permit", olah!T1156, "No Permit")</f>
        <v>No Permit</v>
      </c>
    </row>
    <row r="1157" spans="1:21" hidden="1" x14ac:dyDescent="0.3">
      <c r="A1157" s="23">
        <v>44561</v>
      </c>
      <c r="B1157" t="s">
        <v>303</v>
      </c>
      <c r="C1157" t="s">
        <v>28</v>
      </c>
      <c r="D1157" t="s">
        <v>10202</v>
      </c>
      <c r="E1157" t="str">
        <f>VLOOKUP(B1157,olah!$B:$P,2,0)</f>
        <v>2021-12-01</v>
      </c>
      <c r="F1157">
        <f>COUNTIFS(parameter!$J$4:$J$34,summary!A1157,parameter!$I$4:$I$34,"&gt;="&amp;summary!$E1157)</f>
        <v>31</v>
      </c>
      <c r="G1157">
        <f>COUNTIFS(olah!$Q1157:Q16155,summary!A1157,olah!$B1157:B16155,summary!B1157,olah!$N1157:N16155,summary!C1157,olah!$P1157:P16155,summary!D1157,olah!$S1157:S16155,"On Time")</f>
        <v>0</v>
      </c>
      <c r="H1157">
        <f>COUNTIFS(olah!$Q$2:Q16155,summary!A1157,olah!$B$2:B16155,summary!B1157,olah!$S$2:S16155,"On Time")</f>
        <v>20</v>
      </c>
      <c r="I1157">
        <f>COUNTIFS(olah!$Q1157:Q16155,summary!A1157,olah!$B1157:B16155,summary!B1157,olah!$N1157:N16155,summary!C1157,olah!$P1157:P16155,summary!D1157,olah!$S1157:S16155,"Late")</f>
        <v>1</v>
      </c>
      <c r="J1157">
        <f>COUNTIFS(olah!$Q$2:Q16155,summary!A1157,olah!$B$2:B16155,summary!B1157,olah!$S$2:S16155,"Late")</f>
        <v>3</v>
      </c>
      <c r="K1157">
        <f t="shared" si="18"/>
        <v>7</v>
      </c>
      <c r="L1157">
        <f>COUNTIFS(olah!$Q1157:Q16155,summary!A1157,olah!$B1157:B16155,summary!B1157,olah!$N1157:N16155,summary!C1157,olah!$P1157:P16155,summary!D1157,olah!$T1157:T16155,"On Time CO")</f>
        <v>1</v>
      </c>
      <c r="M1157">
        <f>COUNTIFS(olah!$Q$2:Q16155,summary!A1157,olah!$B$2:B16155,summary!B1157,olah!$T$2:T16155,"On Time CO")</f>
        <v>20</v>
      </c>
      <c r="N1157">
        <f>COUNTIFS(olah!$Q1157:Q16155,summary!A1157,olah!$B1157:B16155,summary!B1157,olah!$N1157:N16155,summary!C1157,olah!$P1157:P16155,summary!D1157,olah!$T1157:T16155,"Overtime")</f>
        <v>0</v>
      </c>
      <c r="O1157">
        <f>COUNTIFS(olah!$Q$2:Q16155,summary!A1157,olah!$B$2:B16155,summary!B1157,olah!$T$2:T16155,"Overtime")</f>
        <v>0</v>
      </c>
      <c r="P1157">
        <f>COUNTIFS(olah!$Q1157:Q16155,summary!A1157,olah!$B1157:B16155,summary!B1157,olah!$N1157:N16155,summary!C1157,olah!$P1157:P16155,summary!D1157,olah!$T1157:T16155,"Early")</f>
        <v>0</v>
      </c>
      <c r="Q1157">
        <f>COUNTIFS(olah!$Q$2:Q16155,summary!A1157,olah!$B$2:B16155,summary!B1157,olah!$T$2:T16155,"Early")</f>
        <v>1</v>
      </c>
      <c r="R1157">
        <f>COUNTIFS(olah!$Q1157:Q16155,summary!A1157,olah!$B1157:B16155,summary!B1157,olah!$N1157:N16155,summary!C1157,olah!$P1157:P16155,summary!D1157,olah!$T1157:T16155,"NA CO")</f>
        <v>0</v>
      </c>
      <c r="S1157">
        <f>COUNTIFS(olah!$Q$2:Q16155,summary!A1157,olah!$B$2:B16155,summary!B1157,olah!$T$2:T16155,"NA CO")</f>
        <v>2</v>
      </c>
      <c r="T1157" t="str">
        <f>olah!R1157</f>
        <v>Attendance</v>
      </c>
      <c r="U1157" t="str">
        <f>IF(T1157="Permit", olah!T1157, "No Permit")</f>
        <v>No Permit</v>
      </c>
    </row>
    <row r="1158" spans="1:21" hidden="1" x14ac:dyDescent="0.3">
      <c r="A1158" s="23">
        <v>44561</v>
      </c>
      <c r="B1158" t="s">
        <v>303</v>
      </c>
      <c r="C1158" t="s">
        <v>5185</v>
      </c>
      <c r="D1158" t="s">
        <v>11607</v>
      </c>
      <c r="E1158" t="str">
        <f>VLOOKUP(B1158,olah!$B:$P,2,0)</f>
        <v>2021-12-01</v>
      </c>
      <c r="F1158">
        <f>COUNTIFS(parameter!$J$4:$J$34,summary!A1158,parameter!$I$4:$I$34,"&gt;="&amp;summary!$E1158)</f>
        <v>31</v>
      </c>
      <c r="G1158">
        <f>COUNTIFS(olah!$Q1158:Q16156,summary!A1158,olah!$B1158:B16156,summary!B1158,olah!$N1158:N16156,summary!C1158,olah!$P1158:P16156,summary!D1158,olah!$S1158:S16156,"On Time")</f>
        <v>1</v>
      </c>
      <c r="H1158">
        <f>COUNTIFS(olah!$Q$2:Q16156,summary!A1158,olah!$B$2:B16156,summary!B1158,olah!$S$2:S16156,"On Time")</f>
        <v>20</v>
      </c>
      <c r="I1158">
        <f>COUNTIFS(olah!$Q1158:Q16156,summary!A1158,olah!$B1158:B16156,summary!B1158,olah!$N1158:N16156,summary!C1158,olah!$P1158:P16156,summary!D1158,olah!$S1158:S16156,"Late")</f>
        <v>0</v>
      </c>
      <c r="J1158">
        <f>COUNTIFS(olah!$Q$2:Q16156,summary!A1158,olah!$B$2:B16156,summary!B1158,olah!$S$2:S16156,"Late")</f>
        <v>3</v>
      </c>
      <c r="K1158">
        <f t="shared" si="18"/>
        <v>8</v>
      </c>
      <c r="L1158">
        <f>COUNTIFS(olah!$Q1158:Q16156,summary!A1158,olah!$B1158:B16156,summary!B1158,olah!$N1158:N16156,summary!C1158,olah!$P1158:P16156,summary!D1158,olah!$T1158:T16156,"On Time CO")</f>
        <v>1</v>
      </c>
      <c r="M1158">
        <f>COUNTIFS(olah!$Q$2:Q16156,summary!A1158,olah!$B$2:B16156,summary!B1158,olah!$T$2:T16156,"On Time CO")</f>
        <v>20</v>
      </c>
      <c r="N1158">
        <f>COUNTIFS(olah!$Q1158:Q16156,summary!A1158,olah!$B1158:B16156,summary!B1158,olah!$N1158:N16156,summary!C1158,olah!$P1158:P16156,summary!D1158,olah!$T1158:T16156,"Overtime")</f>
        <v>0</v>
      </c>
      <c r="O1158">
        <f>COUNTIFS(olah!$Q$2:Q16156,summary!A1158,olah!$B$2:B16156,summary!B1158,olah!$T$2:T16156,"Overtime")</f>
        <v>0</v>
      </c>
      <c r="P1158">
        <f>COUNTIFS(olah!$Q1158:Q16156,summary!A1158,olah!$B1158:B16156,summary!B1158,olah!$N1158:N16156,summary!C1158,olah!$P1158:P16156,summary!D1158,olah!$T1158:T16156,"Early")</f>
        <v>0</v>
      </c>
      <c r="Q1158">
        <f>COUNTIFS(olah!$Q$2:Q16156,summary!A1158,olah!$B$2:B16156,summary!B1158,olah!$T$2:T16156,"Early")</f>
        <v>1</v>
      </c>
      <c r="R1158">
        <f>COUNTIFS(olah!$Q1158:Q16156,summary!A1158,olah!$B1158:B16156,summary!B1158,olah!$N1158:N16156,summary!C1158,olah!$P1158:P16156,summary!D1158,olah!$T1158:T16156,"NA CO")</f>
        <v>0</v>
      </c>
      <c r="S1158">
        <f>COUNTIFS(olah!$Q$2:Q16156,summary!A1158,olah!$B$2:B16156,summary!B1158,olah!$T$2:T16156,"NA CO")</f>
        <v>2</v>
      </c>
      <c r="T1158" t="str">
        <f>olah!R1158</f>
        <v>Daily Journey</v>
      </c>
      <c r="U1158" t="str">
        <f>IF(T1158="Permit", olah!T1158, "No Permit")</f>
        <v>No Permit</v>
      </c>
    </row>
    <row r="1159" spans="1:21" hidden="1" x14ac:dyDescent="0.3">
      <c r="A1159" s="23">
        <v>44561</v>
      </c>
      <c r="B1159" t="s">
        <v>303</v>
      </c>
      <c r="C1159" t="s">
        <v>28</v>
      </c>
      <c r="D1159" t="s">
        <v>11608</v>
      </c>
      <c r="E1159" t="str">
        <f>VLOOKUP(B1159,olah!$B:$P,2,0)</f>
        <v>2021-12-01</v>
      </c>
      <c r="F1159">
        <f>COUNTIFS(parameter!$J$4:$J$34,summary!A1159,parameter!$I$4:$I$34,"&gt;="&amp;summary!$E1159)</f>
        <v>31</v>
      </c>
      <c r="G1159">
        <f>COUNTIFS(olah!$Q1159:Q16157,summary!A1159,olah!$B1159:B16157,summary!B1159,olah!$N1159:N16157,summary!C1159,olah!$P1159:P16157,summary!D1159,olah!$S1159:S16157,"On Time")</f>
        <v>1</v>
      </c>
      <c r="H1159">
        <f>COUNTIFS(olah!$Q$2:Q16157,summary!A1159,olah!$B$2:B16157,summary!B1159,olah!$S$2:S16157,"On Time")</f>
        <v>20</v>
      </c>
      <c r="I1159">
        <f>COUNTIFS(olah!$Q1159:Q16157,summary!A1159,olah!$B1159:B16157,summary!B1159,olah!$N1159:N16157,summary!C1159,olah!$P1159:P16157,summary!D1159,olah!$S1159:S16157,"Late")</f>
        <v>0</v>
      </c>
      <c r="J1159">
        <f>COUNTIFS(olah!$Q$2:Q16157,summary!A1159,olah!$B$2:B16157,summary!B1159,olah!$S$2:S16157,"Late")</f>
        <v>3</v>
      </c>
      <c r="K1159">
        <f t="shared" si="18"/>
        <v>8</v>
      </c>
      <c r="L1159">
        <f>COUNTIFS(olah!$Q1159:Q16157,summary!A1159,olah!$B1159:B16157,summary!B1159,olah!$N1159:N16157,summary!C1159,olah!$P1159:P16157,summary!D1159,olah!$T1159:T16157,"On Time CO")</f>
        <v>1</v>
      </c>
      <c r="M1159">
        <f>COUNTIFS(olah!$Q$2:Q16157,summary!A1159,olah!$B$2:B16157,summary!B1159,olah!$T$2:T16157,"On Time CO")</f>
        <v>20</v>
      </c>
      <c r="N1159">
        <f>COUNTIFS(olah!$Q1159:Q16157,summary!A1159,olah!$B1159:B16157,summary!B1159,olah!$N1159:N16157,summary!C1159,olah!$P1159:P16157,summary!D1159,olah!$T1159:T16157,"Overtime")</f>
        <v>0</v>
      </c>
      <c r="O1159">
        <f>COUNTIFS(olah!$Q$2:Q16157,summary!A1159,olah!$B$2:B16157,summary!B1159,olah!$T$2:T16157,"Overtime")</f>
        <v>0</v>
      </c>
      <c r="P1159">
        <f>COUNTIFS(olah!$Q1159:Q16157,summary!A1159,olah!$B1159:B16157,summary!B1159,olah!$N1159:N16157,summary!C1159,olah!$P1159:P16157,summary!D1159,olah!$T1159:T16157,"Early")</f>
        <v>0</v>
      </c>
      <c r="Q1159">
        <f>COUNTIFS(olah!$Q$2:Q16157,summary!A1159,olah!$B$2:B16157,summary!B1159,olah!$T$2:T16157,"Early")</f>
        <v>1</v>
      </c>
      <c r="R1159">
        <f>COUNTIFS(olah!$Q1159:Q16157,summary!A1159,olah!$B1159:B16157,summary!B1159,olah!$N1159:N16157,summary!C1159,olah!$P1159:P16157,summary!D1159,olah!$T1159:T16157,"NA CO")</f>
        <v>0</v>
      </c>
      <c r="S1159">
        <f>COUNTIFS(olah!$Q$2:Q16157,summary!A1159,olah!$B$2:B16157,summary!B1159,olah!$T$2:T16157,"NA CO")</f>
        <v>2</v>
      </c>
      <c r="T1159" t="str">
        <f>olah!R1159</f>
        <v>Attendance</v>
      </c>
      <c r="U1159" t="str">
        <f>IF(T1159="Permit", olah!T1159, "No Permit")</f>
        <v>No Permit</v>
      </c>
    </row>
    <row r="1160" spans="1:21" hidden="1" x14ac:dyDescent="0.3">
      <c r="A1160" s="23">
        <v>44561</v>
      </c>
      <c r="B1160" t="s">
        <v>303</v>
      </c>
      <c r="C1160" t="s">
        <v>5193</v>
      </c>
      <c r="D1160" t="s">
        <v>11609</v>
      </c>
      <c r="E1160" t="str">
        <f>VLOOKUP(B1160,olah!$B:$P,2,0)</f>
        <v>2021-12-01</v>
      </c>
      <c r="F1160">
        <f>COUNTIFS(parameter!$J$4:$J$34,summary!A1160,parameter!$I$4:$I$34,"&gt;="&amp;summary!$E1160)</f>
        <v>31</v>
      </c>
      <c r="G1160">
        <f>COUNTIFS(olah!$Q1160:Q16158,summary!A1160,olah!$B1160:B16158,summary!B1160,olah!$N1160:N16158,summary!C1160,olah!$P1160:P16158,summary!D1160,olah!$S1160:S16158,"On Time")</f>
        <v>1</v>
      </c>
      <c r="H1160">
        <f>COUNTIFS(olah!$Q$2:Q16158,summary!A1160,olah!$B$2:B16158,summary!B1160,olah!$S$2:S16158,"On Time")</f>
        <v>20</v>
      </c>
      <c r="I1160">
        <f>COUNTIFS(olah!$Q1160:Q16158,summary!A1160,olah!$B1160:B16158,summary!B1160,olah!$N1160:N16158,summary!C1160,olah!$P1160:P16158,summary!D1160,olah!$S1160:S16158,"Late")</f>
        <v>0</v>
      </c>
      <c r="J1160">
        <f>COUNTIFS(olah!$Q$2:Q16158,summary!A1160,olah!$B$2:B16158,summary!B1160,olah!$S$2:S16158,"Late")</f>
        <v>3</v>
      </c>
      <c r="K1160">
        <f t="shared" si="18"/>
        <v>8</v>
      </c>
      <c r="L1160">
        <f>COUNTIFS(olah!$Q1160:Q16158,summary!A1160,olah!$B1160:B16158,summary!B1160,olah!$N1160:N16158,summary!C1160,olah!$P1160:P16158,summary!D1160,olah!$T1160:T16158,"On Time CO")</f>
        <v>1</v>
      </c>
      <c r="M1160">
        <f>COUNTIFS(olah!$Q$2:Q16158,summary!A1160,olah!$B$2:B16158,summary!B1160,olah!$T$2:T16158,"On Time CO")</f>
        <v>20</v>
      </c>
      <c r="N1160">
        <f>COUNTIFS(olah!$Q1160:Q16158,summary!A1160,olah!$B1160:B16158,summary!B1160,olah!$N1160:N16158,summary!C1160,olah!$P1160:P16158,summary!D1160,olah!$T1160:T16158,"Overtime")</f>
        <v>0</v>
      </c>
      <c r="O1160">
        <f>COUNTIFS(olah!$Q$2:Q16158,summary!A1160,olah!$B$2:B16158,summary!B1160,olah!$T$2:T16158,"Overtime")</f>
        <v>0</v>
      </c>
      <c r="P1160">
        <f>COUNTIFS(olah!$Q1160:Q16158,summary!A1160,olah!$B1160:B16158,summary!B1160,olah!$N1160:N16158,summary!C1160,olah!$P1160:P16158,summary!D1160,olah!$T1160:T16158,"Early")</f>
        <v>0</v>
      </c>
      <c r="Q1160">
        <f>COUNTIFS(olah!$Q$2:Q16158,summary!A1160,olah!$B$2:B16158,summary!B1160,olah!$T$2:T16158,"Early")</f>
        <v>1</v>
      </c>
      <c r="R1160">
        <f>COUNTIFS(olah!$Q1160:Q16158,summary!A1160,olah!$B1160:B16158,summary!B1160,olah!$N1160:N16158,summary!C1160,olah!$P1160:P16158,summary!D1160,olah!$T1160:T16158,"NA CO")</f>
        <v>0</v>
      </c>
      <c r="S1160">
        <f>COUNTIFS(olah!$Q$2:Q16158,summary!A1160,olah!$B$2:B16158,summary!B1160,olah!$T$2:T16158,"NA CO")</f>
        <v>2</v>
      </c>
      <c r="T1160" t="str">
        <f>olah!R1160</f>
        <v>Daily Journey</v>
      </c>
      <c r="U1160" t="str">
        <f>IF(T1160="Permit", olah!T1160, "No Permit")</f>
        <v>No Permit</v>
      </c>
    </row>
    <row r="1161" spans="1:21" hidden="1" x14ac:dyDescent="0.3">
      <c r="A1161" s="23">
        <v>44561</v>
      </c>
      <c r="B1161" t="s">
        <v>303</v>
      </c>
      <c r="C1161" t="s">
        <v>5198</v>
      </c>
      <c r="D1161" t="s">
        <v>10213</v>
      </c>
      <c r="E1161" t="str">
        <f>VLOOKUP(B1161,olah!$B:$P,2,0)</f>
        <v>2021-12-01</v>
      </c>
      <c r="F1161">
        <f>COUNTIFS(parameter!$J$4:$J$34,summary!A1161,parameter!$I$4:$I$34,"&gt;="&amp;summary!$E1161)</f>
        <v>31</v>
      </c>
      <c r="G1161">
        <f>COUNTIFS(olah!$Q1161:Q16159,summary!A1161,olah!$B1161:B16159,summary!B1161,olah!$N1161:N16159,summary!C1161,olah!$P1161:P16159,summary!D1161,olah!$S1161:S16159,"On Time")</f>
        <v>1</v>
      </c>
      <c r="H1161">
        <f>COUNTIFS(olah!$Q$2:Q16159,summary!A1161,olah!$B$2:B16159,summary!B1161,olah!$S$2:S16159,"On Time")</f>
        <v>20</v>
      </c>
      <c r="I1161">
        <f>COUNTIFS(olah!$Q1161:Q16159,summary!A1161,olah!$B1161:B16159,summary!B1161,olah!$N1161:N16159,summary!C1161,olah!$P1161:P16159,summary!D1161,olah!$S1161:S16159,"Late")</f>
        <v>0</v>
      </c>
      <c r="J1161">
        <f>COUNTIFS(olah!$Q$2:Q16159,summary!A1161,olah!$B$2:B16159,summary!B1161,olah!$S$2:S16159,"Late")</f>
        <v>3</v>
      </c>
      <c r="K1161">
        <f t="shared" si="18"/>
        <v>8</v>
      </c>
      <c r="L1161">
        <f>COUNTIFS(olah!$Q1161:Q16159,summary!A1161,olah!$B1161:B16159,summary!B1161,olah!$N1161:N16159,summary!C1161,olah!$P1161:P16159,summary!D1161,olah!$T1161:T16159,"On Time CO")</f>
        <v>1</v>
      </c>
      <c r="M1161">
        <f>COUNTIFS(olah!$Q$2:Q16159,summary!A1161,olah!$B$2:B16159,summary!B1161,olah!$T$2:T16159,"On Time CO")</f>
        <v>20</v>
      </c>
      <c r="N1161">
        <f>COUNTIFS(olah!$Q1161:Q16159,summary!A1161,olah!$B1161:B16159,summary!B1161,olah!$N1161:N16159,summary!C1161,olah!$P1161:P16159,summary!D1161,olah!$T1161:T16159,"Overtime")</f>
        <v>0</v>
      </c>
      <c r="O1161">
        <f>COUNTIFS(olah!$Q$2:Q16159,summary!A1161,olah!$B$2:B16159,summary!B1161,olah!$T$2:T16159,"Overtime")</f>
        <v>0</v>
      </c>
      <c r="P1161">
        <f>COUNTIFS(olah!$Q1161:Q16159,summary!A1161,olah!$B1161:B16159,summary!B1161,olah!$N1161:N16159,summary!C1161,olah!$P1161:P16159,summary!D1161,olah!$T1161:T16159,"Early")</f>
        <v>0</v>
      </c>
      <c r="Q1161">
        <f>COUNTIFS(olah!$Q$2:Q16159,summary!A1161,olah!$B$2:B16159,summary!B1161,olah!$T$2:T16159,"Early")</f>
        <v>1</v>
      </c>
      <c r="R1161">
        <f>COUNTIFS(olah!$Q1161:Q16159,summary!A1161,olah!$B1161:B16159,summary!B1161,olah!$N1161:N16159,summary!C1161,olah!$P1161:P16159,summary!D1161,olah!$T1161:T16159,"NA CO")</f>
        <v>0</v>
      </c>
      <c r="S1161">
        <f>COUNTIFS(olah!$Q$2:Q16159,summary!A1161,olah!$B$2:B16159,summary!B1161,olah!$T$2:T16159,"NA CO")</f>
        <v>2</v>
      </c>
      <c r="T1161" t="str">
        <f>olah!R1161</f>
        <v>Daily Journey</v>
      </c>
      <c r="U1161" t="str">
        <f>IF(T1161="Permit", olah!T1161, "No Permit")</f>
        <v>No Permit</v>
      </c>
    </row>
    <row r="1162" spans="1:21" hidden="1" x14ac:dyDescent="0.3">
      <c r="A1162" s="23">
        <v>44561</v>
      </c>
      <c r="B1162" t="s">
        <v>303</v>
      </c>
      <c r="C1162" t="s">
        <v>28</v>
      </c>
      <c r="D1162" t="s">
        <v>7927</v>
      </c>
      <c r="E1162" t="str">
        <f>VLOOKUP(B1162,olah!$B:$P,2,0)</f>
        <v>2021-12-01</v>
      </c>
      <c r="F1162">
        <f>COUNTIFS(parameter!$J$4:$J$34,summary!A1162,parameter!$I$4:$I$34,"&gt;="&amp;summary!$E1162)</f>
        <v>31</v>
      </c>
      <c r="G1162">
        <f>COUNTIFS(olah!$Q1162:Q16160,summary!A1162,olah!$B1162:B16160,summary!B1162,olah!$N1162:N16160,summary!C1162,olah!$P1162:P16160,summary!D1162,olah!$S1162:S16160,"On Time")</f>
        <v>1</v>
      </c>
      <c r="H1162">
        <f>COUNTIFS(olah!$Q$2:Q16160,summary!A1162,olah!$B$2:B16160,summary!B1162,olah!$S$2:S16160,"On Time")</f>
        <v>20</v>
      </c>
      <c r="I1162">
        <f>COUNTIFS(olah!$Q1162:Q16160,summary!A1162,olah!$B1162:B16160,summary!B1162,olah!$N1162:N16160,summary!C1162,olah!$P1162:P16160,summary!D1162,olah!$S1162:S16160,"Late")</f>
        <v>0</v>
      </c>
      <c r="J1162">
        <f>COUNTIFS(olah!$Q$2:Q16160,summary!A1162,olah!$B$2:B16160,summary!B1162,olah!$S$2:S16160,"Late")</f>
        <v>3</v>
      </c>
      <c r="K1162">
        <f t="shared" si="18"/>
        <v>8</v>
      </c>
      <c r="L1162">
        <f>COUNTIFS(olah!$Q1162:Q16160,summary!A1162,olah!$B1162:B16160,summary!B1162,olah!$N1162:N16160,summary!C1162,olah!$P1162:P16160,summary!D1162,olah!$T1162:T16160,"On Time CO")</f>
        <v>1</v>
      </c>
      <c r="M1162">
        <f>COUNTIFS(olah!$Q$2:Q16160,summary!A1162,olah!$B$2:B16160,summary!B1162,olah!$T$2:T16160,"On Time CO")</f>
        <v>20</v>
      </c>
      <c r="N1162">
        <f>COUNTIFS(olah!$Q1162:Q16160,summary!A1162,olah!$B1162:B16160,summary!B1162,olah!$N1162:N16160,summary!C1162,olah!$P1162:P16160,summary!D1162,olah!$T1162:T16160,"Overtime")</f>
        <v>0</v>
      </c>
      <c r="O1162">
        <f>COUNTIFS(olah!$Q$2:Q16160,summary!A1162,olah!$B$2:B16160,summary!B1162,olah!$T$2:T16160,"Overtime")</f>
        <v>0</v>
      </c>
      <c r="P1162">
        <f>COUNTIFS(olah!$Q1162:Q16160,summary!A1162,olah!$B1162:B16160,summary!B1162,olah!$N1162:N16160,summary!C1162,olah!$P1162:P16160,summary!D1162,olah!$T1162:T16160,"Early")</f>
        <v>0</v>
      </c>
      <c r="Q1162">
        <f>COUNTIFS(olah!$Q$2:Q16160,summary!A1162,olah!$B$2:B16160,summary!B1162,olah!$T$2:T16160,"Early")</f>
        <v>1</v>
      </c>
      <c r="R1162">
        <f>COUNTIFS(olah!$Q1162:Q16160,summary!A1162,olah!$B1162:B16160,summary!B1162,olah!$N1162:N16160,summary!C1162,olah!$P1162:P16160,summary!D1162,olah!$T1162:T16160,"NA CO")</f>
        <v>0</v>
      </c>
      <c r="S1162">
        <f>COUNTIFS(olah!$Q$2:Q16160,summary!A1162,olah!$B$2:B16160,summary!B1162,olah!$T$2:T16160,"NA CO")</f>
        <v>2</v>
      </c>
      <c r="T1162" t="str">
        <f>olah!R1162</f>
        <v>Attendance</v>
      </c>
      <c r="U1162" t="str">
        <f>IF(T1162="Permit", olah!T1162, "No Permit")</f>
        <v>No Permit</v>
      </c>
    </row>
    <row r="1163" spans="1:21" hidden="1" x14ac:dyDescent="0.3">
      <c r="A1163" s="23">
        <v>44561</v>
      </c>
      <c r="B1163" t="s">
        <v>303</v>
      </c>
      <c r="C1163" t="s">
        <v>5157</v>
      </c>
      <c r="D1163" t="s">
        <v>11610</v>
      </c>
      <c r="E1163" t="str">
        <f>VLOOKUP(B1163,olah!$B:$P,2,0)</f>
        <v>2021-12-01</v>
      </c>
      <c r="F1163">
        <f>COUNTIFS(parameter!$J$4:$J$34,summary!A1163,parameter!$I$4:$I$34,"&gt;="&amp;summary!$E1163)</f>
        <v>31</v>
      </c>
      <c r="G1163">
        <f>COUNTIFS(olah!$Q1163:Q16161,summary!A1163,olah!$B1163:B16161,summary!B1163,olah!$N1163:N16161,summary!C1163,olah!$P1163:P16161,summary!D1163,olah!$S1163:S16161,"On Time")</f>
        <v>1</v>
      </c>
      <c r="H1163">
        <f>COUNTIFS(olah!$Q$2:Q16161,summary!A1163,olah!$B$2:B16161,summary!B1163,olah!$S$2:S16161,"On Time")</f>
        <v>20</v>
      </c>
      <c r="I1163">
        <f>COUNTIFS(olah!$Q1163:Q16161,summary!A1163,olah!$B1163:B16161,summary!B1163,olah!$N1163:N16161,summary!C1163,olah!$P1163:P16161,summary!D1163,olah!$S1163:S16161,"Late")</f>
        <v>0</v>
      </c>
      <c r="J1163">
        <f>COUNTIFS(olah!$Q$2:Q16161,summary!A1163,olah!$B$2:B16161,summary!B1163,olah!$S$2:S16161,"Late")</f>
        <v>3</v>
      </c>
      <c r="K1163">
        <f t="shared" si="18"/>
        <v>8</v>
      </c>
      <c r="L1163">
        <f>COUNTIFS(olah!$Q1163:Q16161,summary!A1163,olah!$B1163:B16161,summary!B1163,olah!$N1163:N16161,summary!C1163,olah!$P1163:P16161,summary!D1163,olah!$T1163:T16161,"On Time CO")</f>
        <v>0</v>
      </c>
      <c r="M1163">
        <f>COUNTIFS(olah!$Q$2:Q16161,summary!A1163,olah!$B$2:B16161,summary!B1163,olah!$T$2:T16161,"On Time CO")</f>
        <v>20</v>
      </c>
      <c r="N1163">
        <f>COUNTIFS(olah!$Q1163:Q16161,summary!A1163,olah!$B1163:B16161,summary!B1163,olah!$N1163:N16161,summary!C1163,olah!$P1163:P16161,summary!D1163,olah!$T1163:T16161,"Overtime")</f>
        <v>0</v>
      </c>
      <c r="O1163">
        <f>COUNTIFS(olah!$Q$2:Q16161,summary!A1163,olah!$B$2:B16161,summary!B1163,olah!$T$2:T16161,"Overtime")</f>
        <v>0</v>
      </c>
      <c r="P1163">
        <f>COUNTIFS(olah!$Q1163:Q16161,summary!A1163,olah!$B1163:B16161,summary!B1163,olah!$N1163:N16161,summary!C1163,olah!$P1163:P16161,summary!D1163,olah!$T1163:T16161,"Early")</f>
        <v>0</v>
      </c>
      <c r="Q1163">
        <f>COUNTIFS(olah!$Q$2:Q16161,summary!A1163,olah!$B$2:B16161,summary!B1163,olah!$T$2:T16161,"Early")</f>
        <v>1</v>
      </c>
      <c r="R1163">
        <f>COUNTIFS(olah!$Q1163:Q16161,summary!A1163,olah!$B1163:B16161,summary!B1163,olah!$N1163:N16161,summary!C1163,olah!$P1163:P16161,summary!D1163,olah!$T1163:T16161,"NA CO")</f>
        <v>1</v>
      </c>
      <c r="S1163">
        <f>COUNTIFS(olah!$Q$2:Q16161,summary!A1163,olah!$B$2:B16161,summary!B1163,olah!$T$2:T16161,"NA CO")</f>
        <v>2</v>
      </c>
      <c r="T1163" t="str">
        <f>olah!R1163</f>
        <v>Daily Journey</v>
      </c>
      <c r="U1163" t="str">
        <f>IF(T1163="Permit", olah!T1163, "No Permit")</f>
        <v>No Permit</v>
      </c>
    </row>
    <row r="1164" spans="1:21" hidden="1" x14ac:dyDescent="0.3">
      <c r="A1164" s="23">
        <v>44561</v>
      </c>
      <c r="B1164" t="s">
        <v>303</v>
      </c>
      <c r="C1164" t="s">
        <v>5157</v>
      </c>
      <c r="D1164" t="s">
        <v>9025</v>
      </c>
      <c r="E1164" t="str">
        <f>VLOOKUP(B1164,olah!$B:$P,2,0)</f>
        <v>2021-12-01</v>
      </c>
      <c r="F1164">
        <f>COUNTIFS(parameter!$J$4:$J$34,summary!A1164,parameter!$I$4:$I$34,"&gt;="&amp;summary!$E1164)</f>
        <v>31</v>
      </c>
      <c r="G1164">
        <f>COUNTIFS(olah!$Q1164:Q16162,summary!A1164,olah!$B1164:B16162,summary!B1164,olah!$N1164:N16162,summary!C1164,olah!$P1164:P16162,summary!D1164,olah!$S1164:S16162,"On Time")</f>
        <v>1</v>
      </c>
      <c r="H1164">
        <f>COUNTIFS(olah!$Q$2:Q16162,summary!A1164,olah!$B$2:B16162,summary!B1164,olah!$S$2:S16162,"On Time")</f>
        <v>20</v>
      </c>
      <c r="I1164">
        <f>COUNTIFS(olah!$Q1164:Q16162,summary!A1164,olah!$B1164:B16162,summary!B1164,olah!$N1164:N16162,summary!C1164,olah!$P1164:P16162,summary!D1164,olah!$S1164:S16162,"Late")</f>
        <v>0</v>
      </c>
      <c r="J1164">
        <f>COUNTIFS(olah!$Q$2:Q16162,summary!A1164,olah!$B$2:B16162,summary!B1164,olah!$S$2:S16162,"Late")</f>
        <v>3</v>
      </c>
      <c r="K1164">
        <f t="shared" si="18"/>
        <v>8</v>
      </c>
      <c r="L1164">
        <f>COUNTIFS(olah!$Q1164:Q16162,summary!A1164,olah!$B1164:B16162,summary!B1164,olah!$N1164:N16162,summary!C1164,olah!$P1164:P16162,summary!D1164,olah!$T1164:T16162,"On Time CO")</f>
        <v>1</v>
      </c>
      <c r="M1164">
        <f>COUNTIFS(olah!$Q$2:Q16162,summary!A1164,olah!$B$2:B16162,summary!B1164,olah!$T$2:T16162,"On Time CO")</f>
        <v>20</v>
      </c>
      <c r="N1164">
        <f>COUNTIFS(olah!$Q1164:Q16162,summary!A1164,olah!$B1164:B16162,summary!B1164,olah!$N1164:N16162,summary!C1164,olah!$P1164:P16162,summary!D1164,olah!$T1164:T16162,"Overtime")</f>
        <v>0</v>
      </c>
      <c r="O1164">
        <f>COUNTIFS(olah!$Q$2:Q16162,summary!A1164,olah!$B$2:B16162,summary!B1164,olah!$T$2:T16162,"Overtime")</f>
        <v>0</v>
      </c>
      <c r="P1164">
        <f>COUNTIFS(olah!$Q1164:Q16162,summary!A1164,olah!$B1164:B16162,summary!B1164,olah!$N1164:N16162,summary!C1164,olah!$P1164:P16162,summary!D1164,olah!$T1164:T16162,"Early")</f>
        <v>0</v>
      </c>
      <c r="Q1164">
        <f>COUNTIFS(olah!$Q$2:Q16162,summary!A1164,olah!$B$2:B16162,summary!B1164,olah!$T$2:T16162,"Early")</f>
        <v>1</v>
      </c>
      <c r="R1164">
        <f>COUNTIFS(olah!$Q1164:Q16162,summary!A1164,olah!$B1164:B16162,summary!B1164,olah!$N1164:N16162,summary!C1164,olah!$P1164:P16162,summary!D1164,olah!$T1164:T16162,"NA CO")</f>
        <v>0</v>
      </c>
      <c r="S1164">
        <f>COUNTIFS(olah!$Q$2:Q16162,summary!A1164,olah!$B$2:B16162,summary!B1164,olah!$T$2:T16162,"NA CO")</f>
        <v>2</v>
      </c>
      <c r="T1164" t="str">
        <f>olah!R1164</f>
        <v>Daily Journey</v>
      </c>
      <c r="U1164" t="str">
        <f>IF(T1164="Permit", olah!T1164, "No Permit")</f>
        <v>No Permit</v>
      </c>
    </row>
    <row r="1165" spans="1:21" hidden="1" x14ac:dyDescent="0.3">
      <c r="A1165" s="23">
        <v>44561</v>
      </c>
      <c r="B1165" t="s">
        <v>303</v>
      </c>
      <c r="C1165" t="s">
        <v>5157</v>
      </c>
      <c r="D1165" t="s">
        <v>10214</v>
      </c>
      <c r="E1165" t="str">
        <f>VLOOKUP(B1165,olah!$B:$P,2,0)</f>
        <v>2021-12-01</v>
      </c>
      <c r="F1165">
        <f>COUNTIFS(parameter!$J$4:$J$34,summary!A1165,parameter!$I$4:$I$34,"&gt;="&amp;summary!$E1165)</f>
        <v>31</v>
      </c>
      <c r="G1165">
        <f>COUNTIFS(olah!$Q1165:Q16163,summary!A1165,olah!$B1165:B16163,summary!B1165,olah!$N1165:N16163,summary!C1165,olah!$P1165:P16163,summary!D1165,olah!$S1165:S16163,"On Time")</f>
        <v>1</v>
      </c>
      <c r="H1165">
        <f>COUNTIFS(olah!$Q$2:Q16163,summary!A1165,olah!$B$2:B16163,summary!B1165,olah!$S$2:S16163,"On Time")</f>
        <v>20</v>
      </c>
      <c r="I1165">
        <f>COUNTIFS(olah!$Q1165:Q16163,summary!A1165,olah!$B1165:B16163,summary!B1165,olah!$N1165:N16163,summary!C1165,olah!$P1165:P16163,summary!D1165,olah!$S1165:S16163,"Late")</f>
        <v>0</v>
      </c>
      <c r="J1165">
        <f>COUNTIFS(olah!$Q$2:Q16163,summary!A1165,olah!$B$2:B16163,summary!B1165,olah!$S$2:S16163,"Late")</f>
        <v>3</v>
      </c>
      <c r="K1165">
        <f t="shared" si="18"/>
        <v>8</v>
      </c>
      <c r="L1165">
        <f>COUNTIFS(olah!$Q1165:Q16163,summary!A1165,olah!$B1165:B16163,summary!B1165,olah!$N1165:N16163,summary!C1165,olah!$P1165:P16163,summary!D1165,olah!$T1165:T16163,"On Time CO")</f>
        <v>1</v>
      </c>
      <c r="M1165">
        <f>COUNTIFS(olah!$Q$2:Q16163,summary!A1165,olah!$B$2:B16163,summary!B1165,olah!$T$2:T16163,"On Time CO")</f>
        <v>20</v>
      </c>
      <c r="N1165">
        <f>COUNTIFS(olah!$Q1165:Q16163,summary!A1165,olah!$B1165:B16163,summary!B1165,olah!$N1165:N16163,summary!C1165,olah!$P1165:P16163,summary!D1165,olah!$T1165:T16163,"Overtime")</f>
        <v>0</v>
      </c>
      <c r="O1165">
        <f>COUNTIFS(olah!$Q$2:Q16163,summary!A1165,olah!$B$2:B16163,summary!B1165,olah!$T$2:T16163,"Overtime")</f>
        <v>0</v>
      </c>
      <c r="P1165">
        <f>COUNTIFS(olah!$Q1165:Q16163,summary!A1165,olah!$B1165:B16163,summary!B1165,olah!$N1165:N16163,summary!C1165,olah!$P1165:P16163,summary!D1165,olah!$T1165:T16163,"Early")</f>
        <v>0</v>
      </c>
      <c r="Q1165">
        <f>COUNTIFS(olah!$Q$2:Q16163,summary!A1165,olah!$B$2:B16163,summary!B1165,olah!$T$2:T16163,"Early")</f>
        <v>1</v>
      </c>
      <c r="R1165">
        <f>COUNTIFS(olah!$Q1165:Q16163,summary!A1165,olah!$B1165:B16163,summary!B1165,olah!$N1165:N16163,summary!C1165,olah!$P1165:P16163,summary!D1165,olah!$T1165:T16163,"NA CO")</f>
        <v>0</v>
      </c>
      <c r="S1165">
        <f>COUNTIFS(olah!$Q$2:Q16163,summary!A1165,olah!$B$2:B16163,summary!B1165,olah!$T$2:T16163,"NA CO")</f>
        <v>2</v>
      </c>
      <c r="T1165" t="str">
        <f>olah!R1165</f>
        <v>Daily Journey</v>
      </c>
      <c r="U1165" t="str">
        <f>IF(T1165="Permit", olah!T1165, "No Permit")</f>
        <v>No Permit</v>
      </c>
    </row>
    <row r="1166" spans="1:21" hidden="1" x14ac:dyDescent="0.3">
      <c r="A1166" s="23">
        <v>44561</v>
      </c>
      <c r="B1166" t="s">
        <v>303</v>
      </c>
      <c r="C1166" t="s">
        <v>28</v>
      </c>
      <c r="D1166" t="s">
        <v>7814</v>
      </c>
      <c r="E1166" t="str">
        <f>VLOOKUP(B1166,olah!$B:$P,2,0)</f>
        <v>2021-12-01</v>
      </c>
      <c r="F1166">
        <f>COUNTIFS(parameter!$J$4:$J$34,summary!A1166,parameter!$I$4:$I$34,"&gt;="&amp;summary!$E1166)</f>
        <v>31</v>
      </c>
      <c r="G1166">
        <f>COUNTIFS(olah!$Q1166:Q16164,summary!A1166,olah!$B1166:B16164,summary!B1166,olah!$N1166:N16164,summary!C1166,olah!$P1166:P16164,summary!D1166,olah!$S1166:S16164,"On Time")</f>
        <v>1</v>
      </c>
      <c r="H1166">
        <f>COUNTIFS(olah!$Q$2:Q16164,summary!A1166,olah!$B$2:B16164,summary!B1166,olah!$S$2:S16164,"On Time")</f>
        <v>20</v>
      </c>
      <c r="I1166">
        <f>COUNTIFS(olah!$Q1166:Q16164,summary!A1166,olah!$B1166:B16164,summary!B1166,olah!$N1166:N16164,summary!C1166,olah!$P1166:P16164,summary!D1166,olah!$S1166:S16164,"Late")</f>
        <v>0</v>
      </c>
      <c r="J1166">
        <f>COUNTIFS(olah!$Q$2:Q16164,summary!A1166,olah!$B$2:B16164,summary!B1166,olah!$S$2:S16164,"Late")</f>
        <v>3</v>
      </c>
      <c r="K1166">
        <f t="shared" si="18"/>
        <v>8</v>
      </c>
      <c r="L1166">
        <f>COUNTIFS(olah!$Q1166:Q16164,summary!A1166,olah!$B1166:B16164,summary!B1166,olah!$N1166:N16164,summary!C1166,olah!$P1166:P16164,summary!D1166,olah!$T1166:T16164,"On Time CO")</f>
        <v>0</v>
      </c>
      <c r="M1166">
        <f>COUNTIFS(olah!$Q$2:Q16164,summary!A1166,olah!$B$2:B16164,summary!B1166,olah!$T$2:T16164,"On Time CO")</f>
        <v>20</v>
      </c>
      <c r="N1166">
        <f>COUNTIFS(olah!$Q1166:Q16164,summary!A1166,olah!$B1166:B16164,summary!B1166,olah!$N1166:N16164,summary!C1166,olah!$P1166:P16164,summary!D1166,olah!$T1166:T16164,"Overtime")</f>
        <v>0</v>
      </c>
      <c r="O1166">
        <f>COUNTIFS(olah!$Q$2:Q16164,summary!A1166,olah!$B$2:B16164,summary!B1166,olah!$T$2:T16164,"Overtime")</f>
        <v>0</v>
      </c>
      <c r="P1166">
        <f>COUNTIFS(olah!$Q1166:Q16164,summary!A1166,olah!$B1166:B16164,summary!B1166,olah!$N1166:N16164,summary!C1166,olah!$P1166:P16164,summary!D1166,olah!$T1166:T16164,"Early")</f>
        <v>1</v>
      </c>
      <c r="Q1166">
        <f>COUNTIFS(olah!$Q$2:Q16164,summary!A1166,olah!$B$2:B16164,summary!B1166,olah!$T$2:T16164,"Early")</f>
        <v>1</v>
      </c>
      <c r="R1166">
        <f>COUNTIFS(olah!$Q1166:Q16164,summary!A1166,olah!$B1166:B16164,summary!B1166,olah!$N1166:N16164,summary!C1166,olah!$P1166:P16164,summary!D1166,olah!$T1166:T16164,"NA CO")</f>
        <v>0</v>
      </c>
      <c r="S1166">
        <f>COUNTIFS(olah!$Q$2:Q16164,summary!A1166,olah!$B$2:B16164,summary!B1166,olah!$T$2:T16164,"NA CO")</f>
        <v>2</v>
      </c>
      <c r="T1166" t="str">
        <f>olah!R1166</f>
        <v>Attendance</v>
      </c>
      <c r="U1166" t="str">
        <f>IF(T1166="Permit", olah!T1166, "No Permit")</f>
        <v>No Permit</v>
      </c>
    </row>
    <row r="1167" spans="1:21" hidden="1" x14ac:dyDescent="0.3">
      <c r="A1167" s="23">
        <v>44561</v>
      </c>
      <c r="B1167" t="s">
        <v>307</v>
      </c>
      <c r="C1167" t="s">
        <v>313</v>
      </c>
      <c r="D1167" t="s">
        <v>1390</v>
      </c>
      <c r="E1167" t="str">
        <f>VLOOKUP(B1167,olah!$B:$P,2,0)</f>
        <v>2021-12-01</v>
      </c>
      <c r="F1167">
        <f>COUNTIFS(parameter!$J$4:$J$34,summary!A1167,parameter!$I$4:$I$34,"&gt;="&amp;summary!$E1167)</f>
        <v>31</v>
      </c>
      <c r="G1167">
        <f>COUNTIFS(olah!$Q1167:Q16165,summary!A1167,olah!$B1167:B16165,summary!B1167,olah!$N1167:N16165,summary!C1167,olah!$P1167:P16165,summary!D1167,olah!$S1167:S16165,"On Time")</f>
        <v>1</v>
      </c>
      <c r="H1167">
        <f>COUNTIFS(olah!$Q$2:Q16165,summary!A1167,olah!$B$2:B16165,summary!B1167,olah!$S$2:S16165,"On Time")</f>
        <v>23</v>
      </c>
      <c r="I1167">
        <f>COUNTIFS(olah!$Q1167:Q16165,summary!A1167,olah!$B1167:B16165,summary!B1167,olah!$N1167:N16165,summary!C1167,olah!$P1167:P16165,summary!D1167,olah!$S1167:S16165,"Late")</f>
        <v>0</v>
      </c>
      <c r="J1167">
        <f>COUNTIFS(olah!$Q$2:Q16165,summary!A1167,olah!$B$2:B16165,summary!B1167,olah!$S$2:S16165,"Late")</f>
        <v>0</v>
      </c>
      <c r="K1167">
        <f t="shared" si="18"/>
        <v>8</v>
      </c>
      <c r="L1167">
        <f>COUNTIFS(olah!$Q1167:Q16165,summary!A1167,olah!$B1167:B16165,summary!B1167,olah!$N1167:N16165,summary!C1167,olah!$P1167:P16165,summary!D1167,olah!$T1167:T16165,"On Time CO")</f>
        <v>1</v>
      </c>
      <c r="M1167">
        <f>COUNTIFS(olah!$Q$2:Q16165,summary!A1167,olah!$B$2:B16165,summary!B1167,olah!$T$2:T16165,"On Time CO")</f>
        <v>22</v>
      </c>
      <c r="N1167">
        <f>COUNTIFS(olah!$Q1167:Q16165,summary!A1167,olah!$B1167:B16165,summary!B1167,olah!$N1167:N16165,summary!C1167,olah!$P1167:P16165,summary!D1167,olah!$T1167:T16165,"Overtime")</f>
        <v>0</v>
      </c>
      <c r="O1167">
        <f>COUNTIFS(olah!$Q$2:Q16165,summary!A1167,olah!$B$2:B16165,summary!B1167,olah!$T$2:T16165,"Overtime")</f>
        <v>0</v>
      </c>
      <c r="P1167">
        <f>COUNTIFS(olah!$Q1167:Q16165,summary!A1167,olah!$B1167:B16165,summary!B1167,olah!$N1167:N16165,summary!C1167,olah!$P1167:P16165,summary!D1167,olah!$T1167:T16165,"Early")</f>
        <v>0</v>
      </c>
      <c r="Q1167">
        <f>COUNTIFS(olah!$Q$2:Q16165,summary!A1167,olah!$B$2:B16165,summary!B1167,olah!$T$2:T16165,"Early")</f>
        <v>0</v>
      </c>
      <c r="R1167">
        <f>COUNTIFS(olah!$Q1167:Q16165,summary!A1167,olah!$B1167:B16165,summary!B1167,olah!$N1167:N16165,summary!C1167,olah!$P1167:P16165,summary!D1167,olah!$T1167:T16165,"NA CO")</f>
        <v>0</v>
      </c>
      <c r="S1167">
        <f>COUNTIFS(olah!$Q$2:Q16165,summary!A1167,olah!$B$2:B16165,summary!B1167,olah!$T$2:T16165,"NA CO")</f>
        <v>1</v>
      </c>
      <c r="T1167" t="str">
        <f>olah!R1167</f>
        <v>Daily Journey</v>
      </c>
      <c r="U1167" t="str">
        <f>IF(T1167="Permit", olah!T1167, "No Permit")</f>
        <v>No Permit</v>
      </c>
    </row>
    <row r="1168" spans="1:21" hidden="1" x14ac:dyDescent="0.3">
      <c r="A1168" s="23">
        <v>44561</v>
      </c>
      <c r="B1168" t="s">
        <v>307</v>
      </c>
      <c r="C1168" t="s">
        <v>28</v>
      </c>
      <c r="D1168" t="s">
        <v>5935</v>
      </c>
      <c r="E1168" t="str">
        <f>VLOOKUP(B1168,olah!$B:$P,2,0)</f>
        <v>2021-12-01</v>
      </c>
      <c r="F1168">
        <f>COUNTIFS(parameter!$J$4:$J$34,summary!A1168,parameter!$I$4:$I$34,"&gt;="&amp;summary!$E1168)</f>
        <v>31</v>
      </c>
      <c r="G1168">
        <f>COUNTIFS(olah!$Q1168:Q16166,summary!A1168,olah!$B1168:B16166,summary!B1168,olah!$N1168:N16166,summary!C1168,olah!$P1168:P16166,summary!D1168,olah!$S1168:S16166,"On Time")</f>
        <v>1</v>
      </c>
      <c r="H1168">
        <f>COUNTIFS(olah!$Q$2:Q16166,summary!A1168,olah!$B$2:B16166,summary!B1168,olah!$S$2:S16166,"On Time")</f>
        <v>23</v>
      </c>
      <c r="I1168">
        <f>COUNTIFS(olah!$Q1168:Q16166,summary!A1168,olah!$B1168:B16166,summary!B1168,olah!$N1168:N16166,summary!C1168,olah!$P1168:P16166,summary!D1168,olah!$S1168:S16166,"Late")</f>
        <v>0</v>
      </c>
      <c r="J1168">
        <f>COUNTIFS(olah!$Q$2:Q16166,summary!A1168,olah!$B$2:B16166,summary!B1168,olah!$S$2:S16166,"Late")</f>
        <v>0</v>
      </c>
      <c r="K1168">
        <f t="shared" si="18"/>
        <v>8</v>
      </c>
      <c r="L1168">
        <f>COUNTIFS(olah!$Q1168:Q16166,summary!A1168,olah!$B1168:B16166,summary!B1168,olah!$N1168:N16166,summary!C1168,olah!$P1168:P16166,summary!D1168,olah!$T1168:T16166,"On Time CO")</f>
        <v>1</v>
      </c>
      <c r="M1168">
        <f>COUNTIFS(olah!$Q$2:Q16166,summary!A1168,olah!$B$2:B16166,summary!B1168,olah!$T$2:T16166,"On Time CO")</f>
        <v>22</v>
      </c>
      <c r="N1168">
        <f>COUNTIFS(olah!$Q1168:Q16166,summary!A1168,olah!$B1168:B16166,summary!B1168,olah!$N1168:N16166,summary!C1168,olah!$P1168:P16166,summary!D1168,olah!$T1168:T16166,"Overtime")</f>
        <v>0</v>
      </c>
      <c r="O1168">
        <f>COUNTIFS(olah!$Q$2:Q16166,summary!A1168,olah!$B$2:B16166,summary!B1168,olah!$T$2:T16166,"Overtime")</f>
        <v>0</v>
      </c>
      <c r="P1168">
        <f>COUNTIFS(olah!$Q1168:Q16166,summary!A1168,olah!$B1168:B16166,summary!B1168,olah!$N1168:N16166,summary!C1168,olah!$P1168:P16166,summary!D1168,olah!$T1168:T16166,"Early")</f>
        <v>0</v>
      </c>
      <c r="Q1168">
        <f>COUNTIFS(olah!$Q$2:Q16166,summary!A1168,olah!$B$2:B16166,summary!B1168,olah!$T$2:T16166,"Early")</f>
        <v>0</v>
      </c>
      <c r="R1168">
        <f>COUNTIFS(olah!$Q1168:Q16166,summary!A1168,olah!$B1168:B16166,summary!B1168,olah!$N1168:N16166,summary!C1168,olah!$P1168:P16166,summary!D1168,olah!$T1168:T16166,"NA CO")</f>
        <v>0</v>
      </c>
      <c r="S1168">
        <f>COUNTIFS(olah!$Q$2:Q16166,summary!A1168,olah!$B$2:B16166,summary!B1168,olah!$T$2:T16166,"NA CO")</f>
        <v>1</v>
      </c>
      <c r="T1168" t="str">
        <f>olah!R1168</f>
        <v>Attendance</v>
      </c>
      <c r="U1168" t="str">
        <f>IF(T1168="Permit", olah!T1168, "No Permit")</f>
        <v>No Permit</v>
      </c>
    </row>
    <row r="1169" spans="1:21" hidden="1" x14ac:dyDescent="0.3">
      <c r="A1169" s="23">
        <v>44561</v>
      </c>
      <c r="B1169" t="s">
        <v>307</v>
      </c>
      <c r="C1169" t="s">
        <v>5223</v>
      </c>
      <c r="D1169" t="s">
        <v>11600</v>
      </c>
      <c r="E1169" t="str">
        <f>VLOOKUP(B1169,olah!$B:$P,2,0)</f>
        <v>2021-12-01</v>
      </c>
      <c r="F1169">
        <f>COUNTIFS(parameter!$J$4:$J$34,summary!A1169,parameter!$I$4:$I$34,"&gt;="&amp;summary!$E1169)</f>
        <v>31</v>
      </c>
      <c r="G1169">
        <f>COUNTIFS(olah!$Q1169:Q16167,summary!A1169,olah!$B1169:B16167,summary!B1169,olah!$N1169:N16167,summary!C1169,olah!$P1169:P16167,summary!D1169,olah!$S1169:S16167,"On Time")</f>
        <v>1</v>
      </c>
      <c r="H1169">
        <f>COUNTIFS(olah!$Q$2:Q16167,summary!A1169,olah!$B$2:B16167,summary!B1169,olah!$S$2:S16167,"On Time")</f>
        <v>23</v>
      </c>
      <c r="I1169">
        <f>COUNTIFS(olah!$Q1169:Q16167,summary!A1169,olah!$B1169:B16167,summary!B1169,olah!$N1169:N16167,summary!C1169,olah!$P1169:P16167,summary!D1169,olah!$S1169:S16167,"Late")</f>
        <v>0</v>
      </c>
      <c r="J1169">
        <f>COUNTIFS(olah!$Q$2:Q16167,summary!A1169,olah!$B$2:B16167,summary!B1169,olah!$S$2:S16167,"Late")</f>
        <v>0</v>
      </c>
      <c r="K1169">
        <f t="shared" si="18"/>
        <v>8</v>
      </c>
      <c r="L1169">
        <f>COUNTIFS(olah!$Q1169:Q16167,summary!A1169,olah!$B1169:B16167,summary!B1169,olah!$N1169:N16167,summary!C1169,olah!$P1169:P16167,summary!D1169,olah!$T1169:T16167,"On Time CO")</f>
        <v>1</v>
      </c>
      <c r="M1169">
        <f>COUNTIFS(olah!$Q$2:Q16167,summary!A1169,olah!$B$2:B16167,summary!B1169,olah!$T$2:T16167,"On Time CO")</f>
        <v>22</v>
      </c>
      <c r="N1169">
        <f>COUNTIFS(olah!$Q1169:Q16167,summary!A1169,olah!$B1169:B16167,summary!B1169,olah!$N1169:N16167,summary!C1169,olah!$P1169:P16167,summary!D1169,olah!$T1169:T16167,"Overtime")</f>
        <v>0</v>
      </c>
      <c r="O1169">
        <f>COUNTIFS(olah!$Q$2:Q16167,summary!A1169,olah!$B$2:B16167,summary!B1169,olah!$T$2:T16167,"Overtime")</f>
        <v>0</v>
      </c>
      <c r="P1169">
        <f>COUNTIFS(olah!$Q1169:Q16167,summary!A1169,olah!$B1169:B16167,summary!B1169,olah!$N1169:N16167,summary!C1169,olah!$P1169:P16167,summary!D1169,olah!$T1169:T16167,"Early")</f>
        <v>0</v>
      </c>
      <c r="Q1169">
        <f>COUNTIFS(olah!$Q$2:Q16167,summary!A1169,olah!$B$2:B16167,summary!B1169,olah!$T$2:T16167,"Early")</f>
        <v>0</v>
      </c>
      <c r="R1169">
        <f>COUNTIFS(olah!$Q1169:Q16167,summary!A1169,olah!$B1169:B16167,summary!B1169,olah!$N1169:N16167,summary!C1169,olah!$P1169:P16167,summary!D1169,olah!$T1169:T16167,"NA CO")</f>
        <v>0</v>
      </c>
      <c r="S1169">
        <f>COUNTIFS(olah!$Q$2:Q16167,summary!A1169,olah!$B$2:B16167,summary!B1169,olah!$T$2:T16167,"NA CO")</f>
        <v>1</v>
      </c>
      <c r="T1169" t="str">
        <f>olah!R1169</f>
        <v>Daily Journey</v>
      </c>
      <c r="U1169" t="str">
        <f>IF(T1169="Permit", olah!T1169, "No Permit")</f>
        <v>No Permit</v>
      </c>
    </row>
    <row r="1170" spans="1:21" hidden="1" x14ac:dyDescent="0.3">
      <c r="A1170" s="23">
        <v>44561</v>
      </c>
      <c r="B1170" t="s">
        <v>307</v>
      </c>
      <c r="C1170" t="s">
        <v>28</v>
      </c>
      <c r="D1170" t="s">
        <v>11601</v>
      </c>
      <c r="E1170" t="str">
        <f>VLOOKUP(B1170,olah!$B:$P,2,0)</f>
        <v>2021-12-01</v>
      </c>
      <c r="F1170">
        <f>COUNTIFS(parameter!$J$4:$J$34,summary!A1170,parameter!$I$4:$I$34,"&gt;="&amp;summary!$E1170)</f>
        <v>31</v>
      </c>
      <c r="G1170">
        <f>COUNTIFS(olah!$Q1170:Q16168,summary!A1170,olah!$B1170:B16168,summary!B1170,olah!$N1170:N16168,summary!C1170,olah!$P1170:P16168,summary!D1170,olah!$S1170:S16168,"On Time")</f>
        <v>1</v>
      </c>
      <c r="H1170">
        <f>COUNTIFS(olah!$Q$2:Q16168,summary!A1170,olah!$B$2:B16168,summary!B1170,olah!$S$2:S16168,"On Time")</f>
        <v>23</v>
      </c>
      <c r="I1170">
        <f>COUNTIFS(olah!$Q1170:Q16168,summary!A1170,olah!$B1170:B16168,summary!B1170,olah!$N1170:N16168,summary!C1170,olah!$P1170:P16168,summary!D1170,olah!$S1170:S16168,"Late")</f>
        <v>0</v>
      </c>
      <c r="J1170">
        <f>COUNTIFS(olah!$Q$2:Q16168,summary!A1170,olah!$B$2:B16168,summary!B1170,olah!$S$2:S16168,"Late")</f>
        <v>0</v>
      </c>
      <c r="K1170">
        <f t="shared" si="18"/>
        <v>8</v>
      </c>
      <c r="L1170">
        <f>COUNTIFS(olah!$Q1170:Q16168,summary!A1170,olah!$B1170:B16168,summary!B1170,olah!$N1170:N16168,summary!C1170,olah!$P1170:P16168,summary!D1170,olah!$T1170:T16168,"On Time CO")</f>
        <v>1</v>
      </c>
      <c r="M1170">
        <f>COUNTIFS(olah!$Q$2:Q16168,summary!A1170,olah!$B$2:B16168,summary!B1170,olah!$T$2:T16168,"On Time CO")</f>
        <v>22</v>
      </c>
      <c r="N1170">
        <f>COUNTIFS(olah!$Q1170:Q16168,summary!A1170,olah!$B1170:B16168,summary!B1170,olah!$N1170:N16168,summary!C1170,olah!$P1170:P16168,summary!D1170,olah!$T1170:T16168,"Overtime")</f>
        <v>0</v>
      </c>
      <c r="O1170">
        <f>COUNTIFS(olah!$Q$2:Q16168,summary!A1170,olah!$B$2:B16168,summary!B1170,olah!$T$2:T16168,"Overtime")</f>
        <v>0</v>
      </c>
      <c r="P1170">
        <f>COUNTIFS(olah!$Q1170:Q16168,summary!A1170,olah!$B1170:B16168,summary!B1170,olah!$N1170:N16168,summary!C1170,olah!$P1170:P16168,summary!D1170,olah!$T1170:T16168,"Early")</f>
        <v>0</v>
      </c>
      <c r="Q1170">
        <f>COUNTIFS(olah!$Q$2:Q16168,summary!A1170,olah!$B$2:B16168,summary!B1170,olah!$T$2:T16168,"Early")</f>
        <v>0</v>
      </c>
      <c r="R1170">
        <f>COUNTIFS(olah!$Q1170:Q16168,summary!A1170,olah!$B1170:B16168,summary!B1170,olah!$N1170:N16168,summary!C1170,olah!$P1170:P16168,summary!D1170,olah!$T1170:T16168,"NA CO")</f>
        <v>0</v>
      </c>
      <c r="S1170">
        <f>COUNTIFS(olah!$Q$2:Q16168,summary!A1170,olah!$B$2:B16168,summary!B1170,olah!$T$2:T16168,"NA CO")</f>
        <v>1</v>
      </c>
      <c r="T1170" t="str">
        <f>olah!R1170</f>
        <v>Attendance</v>
      </c>
      <c r="U1170" t="str">
        <f>IF(T1170="Permit", olah!T1170, "No Permit")</f>
        <v>No Permit</v>
      </c>
    </row>
    <row r="1171" spans="1:21" hidden="1" x14ac:dyDescent="0.3">
      <c r="A1171" s="23">
        <v>44561</v>
      </c>
      <c r="B1171" t="s">
        <v>307</v>
      </c>
      <c r="C1171" t="s">
        <v>313</v>
      </c>
      <c r="D1171" t="s">
        <v>5936</v>
      </c>
      <c r="E1171" t="str">
        <f>VLOOKUP(B1171,olah!$B:$P,2,0)</f>
        <v>2021-12-01</v>
      </c>
      <c r="F1171">
        <f>COUNTIFS(parameter!$J$4:$J$34,summary!A1171,parameter!$I$4:$I$34,"&gt;="&amp;summary!$E1171)</f>
        <v>31</v>
      </c>
      <c r="G1171">
        <f>COUNTIFS(olah!$Q1171:Q16169,summary!A1171,olah!$B1171:B16169,summary!B1171,olah!$N1171:N16169,summary!C1171,olah!$P1171:P16169,summary!D1171,olah!$S1171:S16169,"On Time")</f>
        <v>1</v>
      </c>
      <c r="H1171">
        <f>COUNTIFS(olah!$Q$2:Q16169,summary!A1171,olah!$B$2:B16169,summary!B1171,olah!$S$2:S16169,"On Time")</f>
        <v>23</v>
      </c>
      <c r="I1171">
        <f>COUNTIFS(olah!$Q1171:Q16169,summary!A1171,olah!$B1171:B16169,summary!B1171,olah!$N1171:N16169,summary!C1171,olah!$P1171:P16169,summary!D1171,olah!$S1171:S16169,"Late")</f>
        <v>0</v>
      </c>
      <c r="J1171">
        <f>COUNTIFS(olah!$Q$2:Q16169,summary!A1171,olah!$B$2:B16169,summary!B1171,olah!$S$2:S16169,"Late")</f>
        <v>0</v>
      </c>
      <c r="K1171">
        <f t="shared" si="18"/>
        <v>8</v>
      </c>
      <c r="L1171">
        <f>COUNTIFS(olah!$Q1171:Q16169,summary!A1171,olah!$B1171:B16169,summary!B1171,olah!$N1171:N16169,summary!C1171,olah!$P1171:P16169,summary!D1171,olah!$T1171:T16169,"On Time CO")</f>
        <v>1</v>
      </c>
      <c r="M1171">
        <f>COUNTIFS(olah!$Q$2:Q16169,summary!A1171,olah!$B$2:B16169,summary!B1171,olah!$T$2:T16169,"On Time CO")</f>
        <v>22</v>
      </c>
      <c r="N1171">
        <f>COUNTIFS(olah!$Q1171:Q16169,summary!A1171,olah!$B1171:B16169,summary!B1171,olah!$N1171:N16169,summary!C1171,olah!$P1171:P16169,summary!D1171,olah!$T1171:T16169,"Overtime")</f>
        <v>0</v>
      </c>
      <c r="O1171">
        <f>COUNTIFS(olah!$Q$2:Q16169,summary!A1171,olah!$B$2:B16169,summary!B1171,olah!$T$2:T16169,"Overtime")</f>
        <v>0</v>
      </c>
      <c r="P1171">
        <f>COUNTIFS(olah!$Q1171:Q16169,summary!A1171,olah!$B1171:B16169,summary!B1171,olah!$N1171:N16169,summary!C1171,olah!$P1171:P16169,summary!D1171,olah!$T1171:T16169,"Early")</f>
        <v>0</v>
      </c>
      <c r="Q1171">
        <f>COUNTIFS(olah!$Q$2:Q16169,summary!A1171,olah!$B$2:B16169,summary!B1171,olah!$T$2:T16169,"Early")</f>
        <v>0</v>
      </c>
      <c r="R1171">
        <f>COUNTIFS(olah!$Q1171:Q16169,summary!A1171,olah!$B1171:B16169,summary!B1171,olah!$N1171:N16169,summary!C1171,olah!$P1171:P16169,summary!D1171,olah!$T1171:T16169,"NA CO")</f>
        <v>0</v>
      </c>
      <c r="S1171">
        <f>COUNTIFS(olah!$Q$2:Q16169,summary!A1171,olah!$B$2:B16169,summary!B1171,olah!$T$2:T16169,"NA CO")</f>
        <v>1</v>
      </c>
      <c r="T1171" t="str">
        <f>olah!R1171</f>
        <v>Daily Journey</v>
      </c>
      <c r="U1171" t="str">
        <f>IF(T1171="Permit", olah!T1171, "No Permit")</f>
        <v>No Permit</v>
      </c>
    </row>
    <row r="1172" spans="1:21" hidden="1" x14ac:dyDescent="0.3">
      <c r="A1172" s="23">
        <v>44561</v>
      </c>
      <c r="B1172" t="s">
        <v>307</v>
      </c>
      <c r="C1172" t="s">
        <v>28</v>
      </c>
      <c r="D1172" t="s">
        <v>6082</v>
      </c>
      <c r="E1172" t="str">
        <f>VLOOKUP(B1172,olah!$B:$P,2,0)</f>
        <v>2021-12-01</v>
      </c>
      <c r="F1172">
        <f>COUNTIFS(parameter!$J$4:$J$34,summary!A1172,parameter!$I$4:$I$34,"&gt;="&amp;summary!$E1172)</f>
        <v>31</v>
      </c>
      <c r="G1172">
        <f>COUNTIFS(olah!$Q1172:Q16170,summary!A1172,olah!$B1172:B16170,summary!B1172,olah!$N1172:N16170,summary!C1172,olah!$P1172:P16170,summary!D1172,olah!$S1172:S16170,"On Time")</f>
        <v>1</v>
      </c>
      <c r="H1172">
        <f>COUNTIFS(olah!$Q$2:Q16170,summary!A1172,olah!$B$2:B16170,summary!B1172,olah!$S$2:S16170,"On Time")</f>
        <v>23</v>
      </c>
      <c r="I1172">
        <f>COUNTIFS(olah!$Q1172:Q16170,summary!A1172,olah!$B1172:B16170,summary!B1172,olah!$N1172:N16170,summary!C1172,olah!$P1172:P16170,summary!D1172,olah!$S1172:S16170,"Late")</f>
        <v>0</v>
      </c>
      <c r="J1172">
        <f>COUNTIFS(olah!$Q$2:Q16170,summary!A1172,olah!$B$2:B16170,summary!B1172,olah!$S$2:S16170,"Late")</f>
        <v>0</v>
      </c>
      <c r="K1172">
        <f t="shared" si="18"/>
        <v>8</v>
      </c>
      <c r="L1172">
        <f>COUNTIFS(olah!$Q1172:Q16170,summary!A1172,olah!$B1172:B16170,summary!B1172,olah!$N1172:N16170,summary!C1172,olah!$P1172:P16170,summary!D1172,olah!$T1172:T16170,"On Time CO")</f>
        <v>1</v>
      </c>
      <c r="M1172">
        <f>COUNTIFS(olah!$Q$2:Q16170,summary!A1172,olah!$B$2:B16170,summary!B1172,olah!$T$2:T16170,"On Time CO")</f>
        <v>22</v>
      </c>
      <c r="N1172">
        <f>COUNTIFS(olah!$Q1172:Q16170,summary!A1172,olah!$B1172:B16170,summary!B1172,olah!$N1172:N16170,summary!C1172,olah!$P1172:P16170,summary!D1172,olah!$T1172:T16170,"Overtime")</f>
        <v>0</v>
      </c>
      <c r="O1172">
        <f>COUNTIFS(olah!$Q$2:Q16170,summary!A1172,olah!$B$2:B16170,summary!B1172,olah!$T$2:T16170,"Overtime")</f>
        <v>0</v>
      </c>
      <c r="P1172">
        <f>COUNTIFS(olah!$Q1172:Q16170,summary!A1172,olah!$B1172:B16170,summary!B1172,olah!$N1172:N16170,summary!C1172,olah!$P1172:P16170,summary!D1172,olah!$T1172:T16170,"Early")</f>
        <v>0</v>
      </c>
      <c r="Q1172">
        <f>COUNTIFS(olah!$Q$2:Q16170,summary!A1172,olah!$B$2:B16170,summary!B1172,olah!$T$2:T16170,"Early")</f>
        <v>0</v>
      </c>
      <c r="R1172">
        <f>COUNTIFS(olah!$Q1172:Q16170,summary!A1172,olah!$B1172:B16170,summary!B1172,olah!$N1172:N16170,summary!C1172,olah!$P1172:P16170,summary!D1172,olah!$T1172:T16170,"NA CO")</f>
        <v>0</v>
      </c>
      <c r="S1172">
        <f>COUNTIFS(olah!$Q$2:Q16170,summary!A1172,olah!$B$2:B16170,summary!B1172,olah!$T$2:T16170,"NA CO")</f>
        <v>1</v>
      </c>
      <c r="T1172" t="str">
        <f>olah!R1172</f>
        <v>Attendance</v>
      </c>
      <c r="U1172" t="str">
        <f>IF(T1172="Permit", olah!T1172, "No Permit")</f>
        <v>No Permit</v>
      </c>
    </row>
    <row r="1173" spans="1:21" hidden="1" x14ac:dyDescent="0.3">
      <c r="A1173" s="23">
        <v>44561</v>
      </c>
      <c r="B1173" t="s">
        <v>307</v>
      </c>
      <c r="C1173" t="s">
        <v>313</v>
      </c>
      <c r="D1173" t="s">
        <v>11602</v>
      </c>
      <c r="E1173" t="str">
        <f>VLOOKUP(B1173,olah!$B:$P,2,0)</f>
        <v>2021-12-01</v>
      </c>
      <c r="F1173">
        <f>COUNTIFS(parameter!$J$4:$J$34,summary!A1173,parameter!$I$4:$I$34,"&gt;="&amp;summary!$E1173)</f>
        <v>31</v>
      </c>
      <c r="G1173">
        <f>COUNTIFS(olah!$Q1173:Q16171,summary!A1173,olah!$B1173:B16171,summary!B1173,olah!$N1173:N16171,summary!C1173,olah!$P1173:P16171,summary!D1173,olah!$S1173:S16171,"On Time")</f>
        <v>1</v>
      </c>
      <c r="H1173">
        <f>COUNTIFS(olah!$Q$2:Q16171,summary!A1173,olah!$B$2:B16171,summary!B1173,olah!$S$2:S16171,"On Time")</f>
        <v>23</v>
      </c>
      <c r="I1173">
        <f>COUNTIFS(olah!$Q1173:Q16171,summary!A1173,olah!$B1173:B16171,summary!B1173,olah!$N1173:N16171,summary!C1173,olah!$P1173:P16171,summary!D1173,olah!$S1173:S16171,"Late")</f>
        <v>0</v>
      </c>
      <c r="J1173">
        <f>COUNTIFS(olah!$Q$2:Q16171,summary!A1173,olah!$B$2:B16171,summary!B1173,olah!$S$2:S16171,"Late")</f>
        <v>0</v>
      </c>
      <c r="K1173">
        <f t="shared" si="18"/>
        <v>8</v>
      </c>
      <c r="L1173">
        <f>COUNTIFS(olah!$Q1173:Q16171,summary!A1173,olah!$B1173:B16171,summary!B1173,olah!$N1173:N16171,summary!C1173,olah!$P1173:P16171,summary!D1173,olah!$T1173:T16171,"On Time CO")</f>
        <v>1</v>
      </c>
      <c r="M1173">
        <f>COUNTIFS(olah!$Q$2:Q16171,summary!A1173,olah!$B$2:B16171,summary!B1173,olah!$T$2:T16171,"On Time CO")</f>
        <v>22</v>
      </c>
      <c r="N1173">
        <f>COUNTIFS(olah!$Q1173:Q16171,summary!A1173,olah!$B1173:B16171,summary!B1173,olah!$N1173:N16171,summary!C1173,olah!$P1173:P16171,summary!D1173,olah!$T1173:T16171,"Overtime")</f>
        <v>0</v>
      </c>
      <c r="O1173">
        <f>COUNTIFS(olah!$Q$2:Q16171,summary!A1173,olah!$B$2:B16171,summary!B1173,olah!$T$2:T16171,"Overtime")</f>
        <v>0</v>
      </c>
      <c r="P1173">
        <f>COUNTIFS(olah!$Q1173:Q16171,summary!A1173,olah!$B1173:B16171,summary!B1173,olah!$N1173:N16171,summary!C1173,olah!$P1173:P16171,summary!D1173,olah!$T1173:T16171,"Early")</f>
        <v>0</v>
      </c>
      <c r="Q1173">
        <f>COUNTIFS(olah!$Q$2:Q16171,summary!A1173,olah!$B$2:B16171,summary!B1173,olah!$T$2:T16171,"Early")</f>
        <v>0</v>
      </c>
      <c r="R1173">
        <f>COUNTIFS(olah!$Q1173:Q16171,summary!A1173,olah!$B1173:B16171,summary!B1173,olah!$N1173:N16171,summary!C1173,olah!$P1173:P16171,summary!D1173,olah!$T1173:T16171,"NA CO")</f>
        <v>0</v>
      </c>
      <c r="S1173">
        <f>COUNTIFS(olah!$Q$2:Q16171,summary!A1173,olah!$B$2:B16171,summary!B1173,olah!$T$2:T16171,"NA CO")</f>
        <v>1</v>
      </c>
      <c r="T1173" t="str">
        <f>olah!R1173</f>
        <v>Daily Journey</v>
      </c>
      <c r="U1173" t="str">
        <f>IF(T1173="Permit", olah!T1173, "No Permit")</f>
        <v>No Permit</v>
      </c>
    </row>
    <row r="1174" spans="1:21" hidden="1" x14ac:dyDescent="0.3">
      <c r="A1174" s="23">
        <v>44561</v>
      </c>
      <c r="B1174" t="s">
        <v>307</v>
      </c>
      <c r="C1174" t="s">
        <v>28</v>
      </c>
      <c r="D1174" t="s">
        <v>11603</v>
      </c>
      <c r="E1174" t="str">
        <f>VLOOKUP(B1174,olah!$B:$P,2,0)</f>
        <v>2021-12-01</v>
      </c>
      <c r="F1174">
        <f>COUNTIFS(parameter!$J$4:$J$34,summary!A1174,parameter!$I$4:$I$34,"&gt;="&amp;summary!$E1174)</f>
        <v>31</v>
      </c>
      <c r="G1174">
        <f>COUNTIFS(olah!$Q1174:Q16172,summary!A1174,olah!$B1174:B16172,summary!B1174,olah!$N1174:N16172,summary!C1174,olah!$P1174:P16172,summary!D1174,olah!$S1174:S16172,"On Time")</f>
        <v>1</v>
      </c>
      <c r="H1174">
        <f>COUNTIFS(olah!$Q$2:Q16172,summary!A1174,olah!$B$2:B16172,summary!B1174,olah!$S$2:S16172,"On Time")</f>
        <v>23</v>
      </c>
      <c r="I1174">
        <f>COUNTIFS(olah!$Q1174:Q16172,summary!A1174,olah!$B1174:B16172,summary!B1174,olah!$N1174:N16172,summary!C1174,olah!$P1174:P16172,summary!D1174,olah!$S1174:S16172,"Late")</f>
        <v>0</v>
      </c>
      <c r="J1174">
        <f>COUNTIFS(olah!$Q$2:Q16172,summary!A1174,olah!$B$2:B16172,summary!B1174,olah!$S$2:S16172,"Late")</f>
        <v>0</v>
      </c>
      <c r="K1174">
        <f t="shared" si="18"/>
        <v>8</v>
      </c>
      <c r="L1174">
        <f>COUNTIFS(olah!$Q1174:Q16172,summary!A1174,olah!$B1174:B16172,summary!B1174,olah!$N1174:N16172,summary!C1174,olah!$P1174:P16172,summary!D1174,olah!$T1174:T16172,"On Time CO")</f>
        <v>1</v>
      </c>
      <c r="M1174">
        <f>COUNTIFS(olah!$Q$2:Q16172,summary!A1174,olah!$B$2:B16172,summary!B1174,olah!$T$2:T16172,"On Time CO")</f>
        <v>22</v>
      </c>
      <c r="N1174">
        <f>COUNTIFS(olah!$Q1174:Q16172,summary!A1174,olah!$B1174:B16172,summary!B1174,olah!$N1174:N16172,summary!C1174,olah!$P1174:P16172,summary!D1174,olah!$T1174:T16172,"Overtime")</f>
        <v>0</v>
      </c>
      <c r="O1174">
        <f>COUNTIFS(olah!$Q$2:Q16172,summary!A1174,olah!$B$2:B16172,summary!B1174,olah!$T$2:T16172,"Overtime")</f>
        <v>0</v>
      </c>
      <c r="P1174">
        <f>COUNTIFS(olah!$Q1174:Q16172,summary!A1174,olah!$B1174:B16172,summary!B1174,olah!$N1174:N16172,summary!C1174,olah!$P1174:P16172,summary!D1174,olah!$T1174:T16172,"Early")</f>
        <v>0</v>
      </c>
      <c r="Q1174">
        <f>COUNTIFS(olah!$Q$2:Q16172,summary!A1174,olah!$B$2:B16172,summary!B1174,olah!$T$2:T16172,"Early")</f>
        <v>0</v>
      </c>
      <c r="R1174">
        <f>COUNTIFS(olah!$Q1174:Q16172,summary!A1174,olah!$B1174:B16172,summary!B1174,olah!$N1174:N16172,summary!C1174,olah!$P1174:P16172,summary!D1174,olah!$T1174:T16172,"NA CO")</f>
        <v>0</v>
      </c>
      <c r="S1174">
        <f>COUNTIFS(olah!$Q$2:Q16172,summary!A1174,olah!$B$2:B16172,summary!B1174,olah!$T$2:T16172,"NA CO")</f>
        <v>1</v>
      </c>
      <c r="T1174" t="str">
        <f>olah!R1174</f>
        <v>Attendance</v>
      </c>
      <c r="U1174" t="str">
        <f>IF(T1174="Permit", olah!T1174, "No Permit")</f>
        <v>No Permit</v>
      </c>
    </row>
    <row r="1175" spans="1:21" hidden="1" x14ac:dyDescent="0.3">
      <c r="A1175" s="23">
        <v>44561</v>
      </c>
      <c r="B1175" t="s">
        <v>307</v>
      </c>
      <c r="C1175" t="s">
        <v>28</v>
      </c>
      <c r="D1175" t="s">
        <v>7108</v>
      </c>
      <c r="E1175" t="str">
        <f>VLOOKUP(B1175,olah!$B:$P,2,0)</f>
        <v>2021-12-01</v>
      </c>
      <c r="F1175">
        <f>COUNTIFS(parameter!$J$4:$J$34,summary!A1175,parameter!$I$4:$I$34,"&gt;="&amp;summary!$E1175)</f>
        <v>31</v>
      </c>
      <c r="G1175">
        <f>COUNTIFS(olah!$Q1175:Q16173,summary!A1175,olah!$B1175:B16173,summary!B1175,olah!$N1175:N16173,summary!C1175,olah!$P1175:P16173,summary!D1175,olah!$S1175:S16173,"On Time")</f>
        <v>1</v>
      </c>
      <c r="H1175">
        <f>COUNTIFS(olah!$Q$2:Q16173,summary!A1175,olah!$B$2:B16173,summary!B1175,olah!$S$2:S16173,"On Time")</f>
        <v>23</v>
      </c>
      <c r="I1175">
        <f>COUNTIFS(olah!$Q1175:Q16173,summary!A1175,olah!$B1175:B16173,summary!B1175,olah!$N1175:N16173,summary!C1175,olah!$P1175:P16173,summary!D1175,olah!$S1175:S16173,"Late")</f>
        <v>0</v>
      </c>
      <c r="J1175">
        <f>COUNTIFS(olah!$Q$2:Q16173,summary!A1175,olah!$B$2:B16173,summary!B1175,olah!$S$2:S16173,"Late")</f>
        <v>0</v>
      </c>
      <c r="K1175">
        <f t="shared" si="18"/>
        <v>8</v>
      </c>
      <c r="L1175">
        <f>COUNTIFS(olah!$Q1175:Q16173,summary!A1175,olah!$B1175:B16173,summary!B1175,olah!$N1175:N16173,summary!C1175,olah!$P1175:P16173,summary!D1175,olah!$T1175:T16173,"On Time CO")</f>
        <v>1</v>
      </c>
      <c r="M1175">
        <f>COUNTIFS(olah!$Q$2:Q16173,summary!A1175,olah!$B$2:B16173,summary!B1175,olah!$T$2:T16173,"On Time CO")</f>
        <v>22</v>
      </c>
      <c r="N1175">
        <f>COUNTIFS(olah!$Q1175:Q16173,summary!A1175,olah!$B1175:B16173,summary!B1175,olah!$N1175:N16173,summary!C1175,olah!$P1175:P16173,summary!D1175,olah!$T1175:T16173,"Overtime")</f>
        <v>0</v>
      </c>
      <c r="O1175">
        <f>COUNTIFS(olah!$Q$2:Q16173,summary!A1175,olah!$B$2:B16173,summary!B1175,olah!$T$2:T16173,"Overtime")</f>
        <v>0</v>
      </c>
      <c r="P1175">
        <f>COUNTIFS(olah!$Q1175:Q16173,summary!A1175,olah!$B1175:B16173,summary!B1175,olah!$N1175:N16173,summary!C1175,olah!$P1175:P16173,summary!D1175,olah!$T1175:T16173,"Early")</f>
        <v>0</v>
      </c>
      <c r="Q1175">
        <f>COUNTIFS(olah!$Q$2:Q16173,summary!A1175,olah!$B$2:B16173,summary!B1175,olah!$T$2:T16173,"Early")</f>
        <v>0</v>
      </c>
      <c r="R1175">
        <f>COUNTIFS(olah!$Q1175:Q16173,summary!A1175,olah!$B1175:B16173,summary!B1175,olah!$N1175:N16173,summary!C1175,olah!$P1175:P16173,summary!D1175,olah!$T1175:T16173,"NA CO")</f>
        <v>0</v>
      </c>
      <c r="S1175">
        <f>COUNTIFS(olah!$Q$2:Q16173,summary!A1175,olah!$B$2:B16173,summary!B1175,olah!$T$2:T16173,"NA CO")</f>
        <v>1</v>
      </c>
      <c r="T1175" t="str">
        <f>olah!R1175</f>
        <v>Attendance</v>
      </c>
      <c r="U1175" t="str">
        <f>IF(T1175="Permit", olah!T1175, "No Permit")</f>
        <v>No Permit</v>
      </c>
    </row>
    <row r="1176" spans="1:21" hidden="1" x14ac:dyDescent="0.3">
      <c r="A1176" s="23">
        <v>44561</v>
      </c>
      <c r="B1176" t="s">
        <v>307</v>
      </c>
      <c r="C1176" t="s">
        <v>28</v>
      </c>
      <c r="D1176" t="s">
        <v>11604</v>
      </c>
      <c r="E1176" t="str">
        <f>VLOOKUP(B1176,olah!$B:$P,2,0)</f>
        <v>2021-12-01</v>
      </c>
      <c r="F1176">
        <f>COUNTIFS(parameter!$J$4:$J$34,summary!A1176,parameter!$I$4:$I$34,"&gt;="&amp;summary!$E1176)</f>
        <v>31</v>
      </c>
      <c r="G1176">
        <f>COUNTIFS(olah!$Q1176:Q16174,summary!A1176,olah!$B1176:B16174,summary!B1176,olah!$N1176:N16174,summary!C1176,olah!$P1176:P16174,summary!D1176,olah!$S1176:S16174,"On Time")</f>
        <v>1</v>
      </c>
      <c r="H1176">
        <f>COUNTIFS(olah!$Q$2:Q16174,summary!A1176,olah!$B$2:B16174,summary!B1176,olah!$S$2:S16174,"On Time")</f>
        <v>23</v>
      </c>
      <c r="I1176">
        <f>COUNTIFS(olah!$Q1176:Q16174,summary!A1176,olah!$B1176:B16174,summary!B1176,olah!$N1176:N16174,summary!C1176,olah!$P1176:P16174,summary!D1176,olah!$S1176:S16174,"Late")</f>
        <v>0</v>
      </c>
      <c r="J1176">
        <f>COUNTIFS(olah!$Q$2:Q16174,summary!A1176,olah!$B$2:B16174,summary!B1176,olah!$S$2:S16174,"Late")</f>
        <v>0</v>
      </c>
      <c r="K1176">
        <f t="shared" si="18"/>
        <v>8</v>
      </c>
      <c r="L1176">
        <f>COUNTIFS(olah!$Q1176:Q16174,summary!A1176,olah!$B1176:B16174,summary!B1176,olah!$N1176:N16174,summary!C1176,olah!$P1176:P16174,summary!D1176,olah!$T1176:T16174,"On Time CO")</f>
        <v>1</v>
      </c>
      <c r="M1176">
        <f>COUNTIFS(olah!$Q$2:Q16174,summary!A1176,olah!$B$2:B16174,summary!B1176,olah!$T$2:T16174,"On Time CO")</f>
        <v>22</v>
      </c>
      <c r="N1176">
        <f>COUNTIFS(olah!$Q1176:Q16174,summary!A1176,olah!$B1176:B16174,summary!B1176,olah!$N1176:N16174,summary!C1176,olah!$P1176:P16174,summary!D1176,olah!$T1176:T16174,"Overtime")</f>
        <v>0</v>
      </c>
      <c r="O1176">
        <f>COUNTIFS(olah!$Q$2:Q16174,summary!A1176,olah!$B$2:B16174,summary!B1176,olah!$T$2:T16174,"Overtime")</f>
        <v>0</v>
      </c>
      <c r="P1176">
        <f>COUNTIFS(olah!$Q1176:Q16174,summary!A1176,olah!$B1176:B16174,summary!B1176,olah!$N1176:N16174,summary!C1176,olah!$P1176:P16174,summary!D1176,olah!$T1176:T16174,"Early")</f>
        <v>0</v>
      </c>
      <c r="Q1176">
        <f>COUNTIFS(olah!$Q$2:Q16174,summary!A1176,olah!$B$2:B16174,summary!B1176,olah!$T$2:T16174,"Early")</f>
        <v>0</v>
      </c>
      <c r="R1176">
        <f>COUNTIFS(olah!$Q1176:Q16174,summary!A1176,olah!$B1176:B16174,summary!B1176,olah!$N1176:N16174,summary!C1176,olah!$P1176:P16174,summary!D1176,olah!$T1176:T16174,"NA CO")</f>
        <v>0</v>
      </c>
      <c r="S1176">
        <f>COUNTIFS(olah!$Q$2:Q16174,summary!A1176,olah!$B$2:B16174,summary!B1176,olah!$T$2:T16174,"NA CO")</f>
        <v>1</v>
      </c>
      <c r="T1176" t="str">
        <f>olah!R1176</f>
        <v>Attendance</v>
      </c>
      <c r="U1176" t="str">
        <f>IF(T1176="Permit", olah!T1176, "No Permit")</f>
        <v>No Permit</v>
      </c>
    </row>
    <row r="1177" spans="1:21" hidden="1" x14ac:dyDescent="0.3">
      <c r="A1177" s="23">
        <v>44561</v>
      </c>
      <c r="B1177" t="s">
        <v>307</v>
      </c>
      <c r="C1177" t="s">
        <v>28</v>
      </c>
      <c r="D1177" t="s">
        <v>11605</v>
      </c>
      <c r="E1177" t="str">
        <f>VLOOKUP(B1177,olah!$B:$P,2,0)</f>
        <v>2021-12-01</v>
      </c>
      <c r="F1177">
        <f>COUNTIFS(parameter!$J$4:$J$34,summary!A1177,parameter!$I$4:$I$34,"&gt;="&amp;summary!$E1177)</f>
        <v>31</v>
      </c>
      <c r="G1177">
        <f>COUNTIFS(olah!$Q1177:Q16175,summary!A1177,olah!$B1177:B16175,summary!B1177,olah!$N1177:N16175,summary!C1177,olah!$P1177:P16175,summary!D1177,olah!$S1177:S16175,"On Time")</f>
        <v>1</v>
      </c>
      <c r="H1177">
        <f>COUNTIFS(olah!$Q$2:Q16175,summary!A1177,olah!$B$2:B16175,summary!B1177,olah!$S$2:S16175,"On Time")</f>
        <v>23</v>
      </c>
      <c r="I1177">
        <f>COUNTIFS(olah!$Q1177:Q16175,summary!A1177,olah!$B1177:B16175,summary!B1177,olah!$N1177:N16175,summary!C1177,olah!$P1177:P16175,summary!D1177,olah!$S1177:S16175,"Late")</f>
        <v>0</v>
      </c>
      <c r="J1177">
        <f>COUNTIFS(olah!$Q$2:Q16175,summary!A1177,olah!$B$2:B16175,summary!B1177,olah!$S$2:S16175,"Late")</f>
        <v>0</v>
      </c>
      <c r="K1177">
        <f t="shared" si="18"/>
        <v>8</v>
      </c>
      <c r="L1177">
        <f>COUNTIFS(olah!$Q1177:Q16175,summary!A1177,olah!$B1177:B16175,summary!B1177,olah!$N1177:N16175,summary!C1177,olah!$P1177:P16175,summary!D1177,olah!$T1177:T16175,"On Time CO")</f>
        <v>1</v>
      </c>
      <c r="M1177">
        <f>COUNTIFS(olah!$Q$2:Q16175,summary!A1177,olah!$B$2:B16175,summary!B1177,olah!$T$2:T16175,"On Time CO")</f>
        <v>22</v>
      </c>
      <c r="N1177">
        <f>COUNTIFS(olah!$Q1177:Q16175,summary!A1177,olah!$B1177:B16175,summary!B1177,olah!$N1177:N16175,summary!C1177,olah!$P1177:P16175,summary!D1177,olah!$T1177:T16175,"Overtime")</f>
        <v>0</v>
      </c>
      <c r="O1177">
        <f>COUNTIFS(olah!$Q$2:Q16175,summary!A1177,olah!$B$2:B16175,summary!B1177,olah!$T$2:T16175,"Overtime")</f>
        <v>0</v>
      </c>
      <c r="P1177">
        <f>COUNTIFS(olah!$Q1177:Q16175,summary!A1177,olah!$B1177:B16175,summary!B1177,olah!$N1177:N16175,summary!C1177,olah!$P1177:P16175,summary!D1177,olah!$T1177:T16175,"Early")</f>
        <v>0</v>
      </c>
      <c r="Q1177">
        <f>COUNTIFS(olah!$Q$2:Q16175,summary!A1177,olah!$B$2:B16175,summary!B1177,olah!$T$2:T16175,"Early")</f>
        <v>0</v>
      </c>
      <c r="R1177">
        <f>COUNTIFS(olah!$Q1177:Q16175,summary!A1177,olah!$B1177:B16175,summary!B1177,olah!$N1177:N16175,summary!C1177,olah!$P1177:P16175,summary!D1177,olah!$T1177:T16175,"NA CO")</f>
        <v>0</v>
      </c>
      <c r="S1177">
        <f>COUNTIFS(olah!$Q$2:Q16175,summary!A1177,olah!$B$2:B16175,summary!B1177,olah!$T$2:T16175,"NA CO")</f>
        <v>1</v>
      </c>
      <c r="T1177" t="str">
        <f>olah!R1177</f>
        <v>Attendance</v>
      </c>
      <c r="U1177" t="str">
        <f>IF(T1177="Permit", olah!T1177, "No Permit")</f>
        <v>No Permit</v>
      </c>
    </row>
    <row r="1178" spans="1:21" hidden="1" x14ac:dyDescent="0.3">
      <c r="A1178" s="23">
        <v>44561</v>
      </c>
      <c r="B1178" t="s">
        <v>307</v>
      </c>
      <c r="C1178" t="s">
        <v>28</v>
      </c>
      <c r="D1178" t="s">
        <v>11606</v>
      </c>
      <c r="E1178" t="str">
        <f>VLOOKUP(B1178,olah!$B:$P,2,0)</f>
        <v>2021-12-01</v>
      </c>
      <c r="F1178">
        <f>COUNTIFS(parameter!$J$4:$J$34,summary!A1178,parameter!$I$4:$I$34,"&gt;="&amp;summary!$E1178)</f>
        <v>31</v>
      </c>
      <c r="G1178">
        <f>COUNTIFS(olah!$Q1178:Q16176,summary!A1178,olah!$B1178:B16176,summary!B1178,olah!$N1178:N16176,summary!C1178,olah!$P1178:P16176,summary!D1178,olah!$S1178:S16176,"On Time")</f>
        <v>1</v>
      </c>
      <c r="H1178">
        <f>COUNTIFS(olah!$Q$2:Q16176,summary!A1178,olah!$B$2:B16176,summary!B1178,olah!$S$2:S16176,"On Time")</f>
        <v>23</v>
      </c>
      <c r="I1178">
        <f>COUNTIFS(olah!$Q1178:Q16176,summary!A1178,olah!$B1178:B16176,summary!B1178,olah!$N1178:N16176,summary!C1178,olah!$P1178:P16176,summary!D1178,olah!$S1178:S16176,"Late")</f>
        <v>0</v>
      </c>
      <c r="J1178">
        <f>COUNTIFS(olah!$Q$2:Q16176,summary!A1178,olah!$B$2:B16176,summary!B1178,olah!$S$2:S16176,"Late")</f>
        <v>0</v>
      </c>
      <c r="K1178">
        <f t="shared" si="18"/>
        <v>8</v>
      </c>
      <c r="L1178">
        <f>COUNTIFS(olah!$Q1178:Q16176,summary!A1178,olah!$B1178:B16176,summary!B1178,olah!$N1178:N16176,summary!C1178,olah!$P1178:P16176,summary!D1178,olah!$T1178:T16176,"On Time CO")</f>
        <v>1</v>
      </c>
      <c r="M1178">
        <f>COUNTIFS(olah!$Q$2:Q16176,summary!A1178,olah!$B$2:B16176,summary!B1178,olah!$T$2:T16176,"On Time CO")</f>
        <v>22</v>
      </c>
      <c r="N1178">
        <f>COUNTIFS(olah!$Q1178:Q16176,summary!A1178,olah!$B1178:B16176,summary!B1178,olah!$N1178:N16176,summary!C1178,olah!$P1178:P16176,summary!D1178,olah!$T1178:T16176,"Overtime")</f>
        <v>0</v>
      </c>
      <c r="O1178">
        <f>COUNTIFS(olah!$Q$2:Q16176,summary!A1178,olah!$B$2:B16176,summary!B1178,olah!$T$2:T16176,"Overtime")</f>
        <v>0</v>
      </c>
      <c r="P1178">
        <f>COUNTIFS(olah!$Q1178:Q16176,summary!A1178,olah!$B1178:B16176,summary!B1178,olah!$N1178:N16176,summary!C1178,olah!$P1178:P16176,summary!D1178,olah!$T1178:T16176,"Early")</f>
        <v>0</v>
      </c>
      <c r="Q1178">
        <f>COUNTIFS(olah!$Q$2:Q16176,summary!A1178,olah!$B$2:B16176,summary!B1178,olah!$T$2:T16176,"Early")</f>
        <v>0</v>
      </c>
      <c r="R1178">
        <f>COUNTIFS(olah!$Q1178:Q16176,summary!A1178,olah!$B1178:B16176,summary!B1178,olah!$N1178:N16176,summary!C1178,olah!$P1178:P16176,summary!D1178,olah!$T1178:T16176,"NA CO")</f>
        <v>0</v>
      </c>
      <c r="S1178">
        <f>COUNTIFS(olah!$Q$2:Q16176,summary!A1178,olah!$B$2:B16176,summary!B1178,olah!$T$2:T16176,"NA CO")</f>
        <v>1</v>
      </c>
      <c r="T1178" t="str">
        <f>olah!R1178</f>
        <v>Attendance</v>
      </c>
      <c r="U1178" t="str">
        <f>IF(T1178="Permit", olah!T1178, "No Permit")</f>
        <v>No Permit</v>
      </c>
    </row>
    <row r="1179" spans="1:21" hidden="1" x14ac:dyDescent="0.3">
      <c r="A1179" s="23">
        <v>44561</v>
      </c>
      <c r="B1179" t="s">
        <v>307</v>
      </c>
      <c r="C1179" t="s">
        <v>313</v>
      </c>
      <c r="D1179" t="s">
        <v>10202</v>
      </c>
      <c r="E1179" t="str">
        <f>VLOOKUP(B1179,olah!$B:$P,2,0)</f>
        <v>2021-12-01</v>
      </c>
      <c r="F1179">
        <f>COUNTIFS(parameter!$J$4:$J$34,summary!A1179,parameter!$I$4:$I$34,"&gt;="&amp;summary!$E1179)</f>
        <v>31</v>
      </c>
      <c r="G1179">
        <f>COUNTIFS(olah!$Q1179:Q16177,summary!A1179,olah!$B1179:B16177,summary!B1179,olah!$N1179:N16177,summary!C1179,olah!$P1179:P16177,summary!D1179,olah!$S1179:S16177,"On Time")</f>
        <v>1</v>
      </c>
      <c r="H1179">
        <f>COUNTIFS(olah!$Q$2:Q16177,summary!A1179,olah!$B$2:B16177,summary!B1179,olah!$S$2:S16177,"On Time")</f>
        <v>23</v>
      </c>
      <c r="I1179">
        <f>COUNTIFS(olah!$Q1179:Q16177,summary!A1179,olah!$B1179:B16177,summary!B1179,olah!$N1179:N16177,summary!C1179,olah!$P1179:P16177,summary!D1179,olah!$S1179:S16177,"Late")</f>
        <v>0</v>
      </c>
      <c r="J1179">
        <f>COUNTIFS(olah!$Q$2:Q16177,summary!A1179,olah!$B$2:B16177,summary!B1179,olah!$S$2:S16177,"Late")</f>
        <v>0</v>
      </c>
      <c r="K1179">
        <f t="shared" si="18"/>
        <v>8</v>
      </c>
      <c r="L1179">
        <f>COUNTIFS(olah!$Q1179:Q16177,summary!A1179,olah!$B1179:B16177,summary!B1179,olah!$N1179:N16177,summary!C1179,olah!$P1179:P16177,summary!D1179,olah!$T1179:T16177,"On Time CO")</f>
        <v>1</v>
      </c>
      <c r="M1179">
        <f>COUNTIFS(olah!$Q$2:Q16177,summary!A1179,olah!$B$2:B16177,summary!B1179,olah!$T$2:T16177,"On Time CO")</f>
        <v>22</v>
      </c>
      <c r="N1179">
        <f>COUNTIFS(olah!$Q1179:Q16177,summary!A1179,olah!$B1179:B16177,summary!B1179,olah!$N1179:N16177,summary!C1179,olah!$P1179:P16177,summary!D1179,olah!$T1179:T16177,"Overtime")</f>
        <v>0</v>
      </c>
      <c r="O1179">
        <f>COUNTIFS(olah!$Q$2:Q16177,summary!A1179,olah!$B$2:B16177,summary!B1179,olah!$T$2:T16177,"Overtime")</f>
        <v>0</v>
      </c>
      <c r="P1179">
        <f>COUNTIFS(olah!$Q1179:Q16177,summary!A1179,olah!$B1179:B16177,summary!B1179,olah!$N1179:N16177,summary!C1179,olah!$P1179:P16177,summary!D1179,olah!$T1179:T16177,"Early")</f>
        <v>0</v>
      </c>
      <c r="Q1179">
        <f>COUNTIFS(olah!$Q$2:Q16177,summary!A1179,olah!$B$2:B16177,summary!B1179,olah!$T$2:T16177,"Early")</f>
        <v>0</v>
      </c>
      <c r="R1179">
        <f>COUNTIFS(olah!$Q1179:Q16177,summary!A1179,olah!$B1179:B16177,summary!B1179,olah!$N1179:N16177,summary!C1179,olah!$P1179:P16177,summary!D1179,olah!$T1179:T16177,"NA CO")</f>
        <v>0</v>
      </c>
      <c r="S1179">
        <f>COUNTIFS(olah!$Q$2:Q16177,summary!A1179,olah!$B$2:B16177,summary!B1179,olah!$T$2:T16177,"NA CO")</f>
        <v>1</v>
      </c>
      <c r="T1179" t="str">
        <f>olah!R1179</f>
        <v>Daily Journey</v>
      </c>
      <c r="U1179" t="str">
        <f>IF(T1179="Permit", olah!T1179, "No Permit")</f>
        <v>No Permit</v>
      </c>
    </row>
    <row r="1180" spans="1:21" hidden="1" x14ac:dyDescent="0.3">
      <c r="A1180" s="23">
        <v>44561</v>
      </c>
      <c r="B1180" t="s">
        <v>307</v>
      </c>
      <c r="C1180" t="s">
        <v>28</v>
      </c>
      <c r="D1180" t="s">
        <v>11607</v>
      </c>
      <c r="E1180" t="str">
        <f>VLOOKUP(B1180,olah!$B:$P,2,0)</f>
        <v>2021-12-01</v>
      </c>
      <c r="F1180">
        <f>COUNTIFS(parameter!$J$4:$J$34,summary!A1180,parameter!$I$4:$I$34,"&gt;="&amp;summary!$E1180)</f>
        <v>31</v>
      </c>
      <c r="G1180">
        <f>COUNTIFS(olah!$Q1180:Q16178,summary!A1180,olah!$B1180:B16178,summary!B1180,olah!$N1180:N16178,summary!C1180,olah!$P1180:P16178,summary!D1180,olah!$S1180:S16178,"On Time")</f>
        <v>1</v>
      </c>
      <c r="H1180">
        <f>COUNTIFS(olah!$Q$2:Q16178,summary!A1180,olah!$B$2:B16178,summary!B1180,olah!$S$2:S16178,"On Time")</f>
        <v>23</v>
      </c>
      <c r="I1180">
        <f>COUNTIFS(olah!$Q1180:Q16178,summary!A1180,olah!$B1180:B16178,summary!B1180,olah!$N1180:N16178,summary!C1180,olah!$P1180:P16178,summary!D1180,olah!$S1180:S16178,"Late")</f>
        <v>0</v>
      </c>
      <c r="J1180">
        <f>COUNTIFS(olah!$Q$2:Q16178,summary!A1180,olah!$B$2:B16178,summary!B1180,olah!$S$2:S16178,"Late")</f>
        <v>0</v>
      </c>
      <c r="K1180">
        <f t="shared" si="18"/>
        <v>8</v>
      </c>
      <c r="L1180">
        <f>COUNTIFS(olah!$Q1180:Q16178,summary!A1180,olah!$B1180:B16178,summary!B1180,olah!$N1180:N16178,summary!C1180,olah!$P1180:P16178,summary!D1180,olah!$T1180:T16178,"On Time CO")</f>
        <v>1</v>
      </c>
      <c r="M1180">
        <f>COUNTIFS(olah!$Q$2:Q16178,summary!A1180,olah!$B$2:B16178,summary!B1180,olah!$T$2:T16178,"On Time CO")</f>
        <v>22</v>
      </c>
      <c r="N1180">
        <f>COUNTIFS(olah!$Q1180:Q16178,summary!A1180,olah!$B1180:B16178,summary!B1180,olah!$N1180:N16178,summary!C1180,olah!$P1180:P16178,summary!D1180,olah!$T1180:T16178,"Overtime")</f>
        <v>0</v>
      </c>
      <c r="O1180">
        <f>COUNTIFS(olah!$Q$2:Q16178,summary!A1180,olah!$B$2:B16178,summary!B1180,olah!$T$2:T16178,"Overtime")</f>
        <v>0</v>
      </c>
      <c r="P1180">
        <f>COUNTIFS(olah!$Q1180:Q16178,summary!A1180,olah!$B1180:B16178,summary!B1180,olah!$N1180:N16178,summary!C1180,olah!$P1180:P16178,summary!D1180,olah!$T1180:T16178,"Early")</f>
        <v>0</v>
      </c>
      <c r="Q1180">
        <f>COUNTIFS(olah!$Q$2:Q16178,summary!A1180,olah!$B$2:B16178,summary!B1180,olah!$T$2:T16178,"Early")</f>
        <v>0</v>
      </c>
      <c r="R1180">
        <f>COUNTIFS(olah!$Q1180:Q16178,summary!A1180,olah!$B1180:B16178,summary!B1180,olah!$N1180:N16178,summary!C1180,olah!$P1180:P16178,summary!D1180,olah!$T1180:T16178,"NA CO")</f>
        <v>0</v>
      </c>
      <c r="S1180">
        <f>COUNTIFS(olah!$Q$2:Q16178,summary!A1180,olah!$B$2:B16178,summary!B1180,olah!$T$2:T16178,"NA CO")</f>
        <v>1</v>
      </c>
      <c r="T1180" t="str">
        <f>olah!R1180</f>
        <v>Attendance</v>
      </c>
      <c r="U1180" t="str">
        <f>IF(T1180="Permit", olah!T1180, "No Permit")</f>
        <v>No Permit</v>
      </c>
    </row>
    <row r="1181" spans="1:21" hidden="1" x14ac:dyDescent="0.3">
      <c r="A1181" s="23">
        <v>44561</v>
      </c>
      <c r="B1181" t="s">
        <v>307</v>
      </c>
      <c r="C1181" t="s">
        <v>314</v>
      </c>
      <c r="D1181" t="s">
        <v>11608</v>
      </c>
      <c r="E1181" t="str">
        <f>VLOOKUP(B1181,olah!$B:$P,2,0)</f>
        <v>2021-12-01</v>
      </c>
      <c r="F1181">
        <f>COUNTIFS(parameter!$J$4:$J$34,summary!A1181,parameter!$I$4:$I$34,"&gt;="&amp;summary!$E1181)</f>
        <v>31</v>
      </c>
      <c r="G1181">
        <f>COUNTIFS(olah!$Q1181:Q16179,summary!A1181,olah!$B1181:B16179,summary!B1181,olah!$N1181:N16179,summary!C1181,olah!$P1181:P16179,summary!D1181,olah!$S1181:S16179,"On Time")</f>
        <v>1</v>
      </c>
      <c r="H1181">
        <f>COUNTIFS(olah!$Q$2:Q16179,summary!A1181,olah!$B$2:B16179,summary!B1181,olah!$S$2:S16179,"On Time")</f>
        <v>23</v>
      </c>
      <c r="I1181">
        <f>COUNTIFS(olah!$Q1181:Q16179,summary!A1181,olah!$B1181:B16179,summary!B1181,olah!$N1181:N16179,summary!C1181,olah!$P1181:P16179,summary!D1181,olah!$S1181:S16179,"Late")</f>
        <v>0</v>
      </c>
      <c r="J1181">
        <f>COUNTIFS(olah!$Q$2:Q16179,summary!A1181,olah!$B$2:B16179,summary!B1181,olah!$S$2:S16179,"Late")</f>
        <v>0</v>
      </c>
      <c r="K1181">
        <f t="shared" si="18"/>
        <v>8</v>
      </c>
      <c r="L1181">
        <f>COUNTIFS(olah!$Q1181:Q16179,summary!A1181,olah!$B1181:B16179,summary!B1181,olah!$N1181:N16179,summary!C1181,olah!$P1181:P16179,summary!D1181,olah!$T1181:T16179,"On Time CO")</f>
        <v>1</v>
      </c>
      <c r="M1181">
        <f>COUNTIFS(olah!$Q$2:Q16179,summary!A1181,olah!$B$2:B16179,summary!B1181,olah!$T$2:T16179,"On Time CO")</f>
        <v>22</v>
      </c>
      <c r="N1181">
        <f>COUNTIFS(olah!$Q1181:Q16179,summary!A1181,olah!$B1181:B16179,summary!B1181,olah!$N1181:N16179,summary!C1181,olah!$P1181:P16179,summary!D1181,olah!$T1181:T16179,"Overtime")</f>
        <v>0</v>
      </c>
      <c r="O1181">
        <f>COUNTIFS(olah!$Q$2:Q16179,summary!A1181,olah!$B$2:B16179,summary!B1181,olah!$T$2:T16179,"Overtime")</f>
        <v>0</v>
      </c>
      <c r="P1181">
        <f>COUNTIFS(olah!$Q1181:Q16179,summary!A1181,olah!$B1181:B16179,summary!B1181,olah!$N1181:N16179,summary!C1181,olah!$P1181:P16179,summary!D1181,olah!$T1181:T16179,"Early")</f>
        <v>0</v>
      </c>
      <c r="Q1181">
        <f>COUNTIFS(olah!$Q$2:Q16179,summary!A1181,olah!$B$2:B16179,summary!B1181,olah!$T$2:T16179,"Early")</f>
        <v>0</v>
      </c>
      <c r="R1181">
        <f>COUNTIFS(olah!$Q1181:Q16179,summary!A1181,olah!$B1181:B16179,summary!B1181,olah!$N1181:N16179,summary!C1181,olah!$P1181:P16179,summary!D1181,olah!$T1181:T16179,"NA CO")</f>
        <v>0</v>
      </c>
      <c r="S1181">
        <f>COUNTIFS(olah!$Q$2:Q16179,summary!A1181,olah!$B$2:B16179,summary!B1181,olah!$T$2:T16179,"NA CO")</f>
        <v>1</v>
      </c>
      <c r="T1181" t="str">
        <f>olah!R1181</f>
        <v>Daily Journey</v>
      </c>
      <c r="U1181" t="str">
        <f>IF(T1181="Permit", olah!T1181, "No Permit")</f>
        <v>No Permit</v>
      </c>
    </row>
    <row r="1182" spans="1:21" hidden="1" x14ac:dyDescent="0.3">
      <c r="A1182" s="23">
        <v>44561</v>
      </c>
      <c r="B1182" t="s">
        <v>307</v>
      </c>
      <c r="C1182" t="s">
        <v>28</v>
      </c>
      <c r="D1182" t="s">
        <v>11609</v>
      </c>
      <c r="E1182" t="str">
        <f>VLOOKUP(B1182,olah!$B:$P,2,0)</f>
        <v>2021-12-01</v>
      </c>
      <c r="F1182">
        <f>COUNTIFS(parameter!$J$4:$J$34,summary!A1182,parameter!$I$4:$I$34,"&gt;="&amp;summary!$E1182)</f>
        <v>31</v>
      </c>
      <c r="G1182">
        <f>COUNTIFS(olah!$Q1182:Q16180,summary!A1182,olah!$B1182:B16180,summary!B1182,olah!$N1182:N16180,summary!C1182,olah!$P1182:P16180,summary!D1182,olah!$S1182:S16180,"On Time")</f>
        <v>1</v>
      </c>
      <c r="H1182">
        <f>COUNTIFS(olah!$Q$2:Q16180,summary!A1182,olah!$B$2:B16180,summary!B1182,olah!$S$2:S16180,"On Time")</f>
        <v>23</v>
      </c>
      <c r="I1182">
        <f>COUNTIFS(olah!$Q1182:Q16180,summary!A1182,olah!$B1182:B16180,summary!B1182,olah!$N1182:N16180,summary!C1182,olah!$P1182:P16180,summary!D1182,olah!$S1182:S16180,"Late")</f>
        <v>0</v>
      </c>
      <c r="J1182">
        <f>COUNTIFS(olah!$Q$2:Q16180,summary!A1182,olah!$B$2:B16180,summary!B1182,olah!$S$2:S16180,"Late")</f>
        <v>0</v>
      </c>
      <c r="K1182">
        <f t="shared" si="18"/>
        <v>8</v>
      </c>
      <c r="L1182">
        <f>COUNTIFS(olah!$Q1182:Q16180,summary!A1182,olah!$B1182:B16180,summary!B1182,olah!$N1182:N16180,summary!C1182,olah!$P1182:P16180,summary!D1182,olah!$T1182:T16180,"On Time CO")</f>
        <v>1</v>
      </c>
      <c r="M1182">
        <f>COUNTIFS(olah!$Q$2:Q16180,summary!A1182,olah!$B$2:B16180,summary!B1182,olah!$T$2:T16180,"On Time CO")</f>
        <v>22</v>
      </c>
      <c r="N1182">
        <f>COUNTIFS(olah!$Q1182:Q16180,summary!A1182,olah!$B1182:B16180,summary!B1182,olah!$N1182:N16180,summary!C1182,olah!$P1182:P16180,summary!D1182,olah!$T1182:T16180,"Overtime")</f>
        <v>0</v>
      </c>
      <c r="O1182">
        <f>COUNTIFS(olah!$Q$2:Q16180,summary!A1182,olah!$B$2:B16180,summary!B1182,olah!$T$2:T16180,"Overtime")</f>
        <v>0</v>
      </c>
      <c r="P1182">
        <f>COUNTIFS(olah!$Q1182:Q16180,summary!A1182,olah!$B1182:B16180,summary!B1182,olah!$N1182:N16180,summary!C1182,olah!$P1182:P16180,summary!D1182,olah!$T1182:T16180,"Early")</f>
        <v>0</v>
      </c>
      <c r="Q1182">
        <f>COUNTIFS(olah!$Q$2:Q16180,summary!A1182,olah!$B$2:B16180,summary!B1182,olah!$T$2:T16180,"Early")</f>
        <v>0</v>
      </c>
      <c r="R1182">
        <f>COUNTIFS(olah!$Q1182:Q16180,summary!A1182,olah!$B1182:B16180,summary!B1182,olah!$N1182:N16180,summary!C1182,olah!$P1182:P16180,summary!D1182,olah!$T1182:T16180,"NA CO")</f>
        <v>0</v>
      </c>
      <c r="S1182">
        <f>COUNTIFS(olah!$Q$2:Q16180,summary!A1182,olah!$B$2:B16180,summary!B1182,olah!$T$2:T16180,"NA CO")</f>
        <v>1</v>
      </c>
      <c r="T1182" t="str">
        <f>olah!R1182</f>
        <v>Attendance</v>
      </c>
      <c r="U1182" t="str">
        <f>IF(T1182="Permit", olah!T1182, "No Permit")</f>
        <v>No Permit</v>
      </c>
    </row>
    <row r="1183" spans="1:21" hidden="1" x14ac:dyDescent="0.3">
      <c r="A1183" s="23">
        <v>44561</v>
      </c>
      <c r="B1183" t="s">
        <v>307</v>
      </c>
      <c r="C1183" t="s">
        <v>313</v>
      </c>
      <c r="D1183" t="s">
        <v>9024</v>
      </c>
      <c r="E1183" t="str">
        <f>VLOOKUP(B1183,olah!$B:$P,2,0)</f>
        <v>2021-12-01</v>
      </c>
      <c r="F1183">
        <f>COUNTIFS(parameter!$J$4:$J$34,summary!A1183,parameter!$I$4:$I$34,"&gt;="&amp;summary!$E1183)</f>
        <v>31</v>
      </c>
      <c r="G1183">
        <f>COUNTIFS(olah!$Q1183:Q16181,summary!A1183,olah!$B1183:B16181,summary!B1183,olah!$N1183:N16181,summary!C1183,olah!$P1183:P16181,summary!D1183,olah!$S1183:S16181,"On Time")</f>
        <v>1</v>
      </c>
      <c r="H1183">
        <f>COUNTIFS(olah!$Q$2:Q16181,summary!A1183,olah!$B$2:B16181,summary!B1183,olah!$S$2:S16181,"On Time")</f>
        <v>23</v>
      </c>
      <c r="I1183">
        <f>COUNTIFS(olah!$Q1183:Q16181,summary!A1183,olah!$B1183:B16181,summary!B1183,olah!$N1183:N16181,summary!C1183,olah!$P1183:P16181,summary!D1183,olah!$S1183:S16181,"Late")</f>
        <v>0</v>
      </c>
      <c r="J1183">
        <f>COUNTIFS(olah!$Q$2:Q16181,summary!A1183,olah!$B$2:B16181,summary!B1183,olah!$S$2:S16181,"Late")</f>
        <v>0</v>
      </c>
      <c r="K1183">
        <f t="shared" si="18"/>
        <v>8</v>
      </c>
      <c r="L1183">
        <f>COUNTIFS(olah!$Q1183:Q16181,summary!A1183,olah!$B1183:B16181,summary!B1183,olah!$N1183:N16181,summary!C1183,olah!$P1183:P16181,summary!D1183,olah!$T1183:T16181,"On Time CO")</f>
        <v>1</v>
      </c>
      <c r="M1183">
        <f>COUNTIFS(olah!$Q$2:Q16181,summary!A1183,olah!$B$2:B16181,summary!B1183,olah!$T$2:T16181,"On Time CO")</f>
        <v>22</v>
      </c>
      <c r="N1183">
        <f>COUNTIFS(olah!$Q1183:Q16181,summary!A1183,olah!$B1183:B16181,summary!B1183,olah!$N1183:N16181,summary!C1183,olah!$P1183:P16181,summary!D1183,olah!$T1183:T16181,"Overtime")</f>
        <v>0</v>
      </c>
      <c r="O1183">
        <f>COUNTIFS(olah!$Q$2:Q16181,summary!A1183,olah!$B$2:B16181,summary!B1183,olah!$T$2:T16181,"Overtime")</f>
        <v>0</v>
      </c>
      <c r="P1183">
        <f>COUNTIFS(olah!$Q1183:Q16181,summary!A1183,olah!$B1183:B16181,summary!B1183,olah!$N1183:N16181,summary!C1183,olah!$P1183:P16181,summary!D1183,olah!$T1183:T16181,"Early")</f>
        <v>0</v>
      </c>
      <c r="Q1183">
        <f>COUNTIFS(olah!$Q$2:Q16181,summary!A1183,olah!$B$2:B16181,summary!B1183,olah!$T$2:T16181,"Early")</f>
        <v>0</v>
      </c>
      <c r="R1183">
        <f>COUNTIFS(olah!$Q1183:Q16181,summary!A1183,olah!$B1183:B16181,summary!B1183,olah!$N1183:N16181,summary!C1183,olah!$P1183:P16181,summary!D1183,olah!$T1183:T16181,"NA CO")</f>
        <v>0</v>
      </c>
      <c r="S1183">
        <f>COUNTIFS(olah!$Q$2:Q16181,summary!A1183,olah!$B$2:B16181,summary!B1183,olah!$T$2:T16181,"NA CO")</f>
        <v>1</v>
      </c>
      <c r="T1183" t="str">
        <f>olah!R1183</f>
        <v>Daily Journey</v>
      </c>
      <c r="U1183" t="str">
        <f>IF(T1183="Permit", olah!T1183, "No Permit")</f>
        <v>No Permit</v>
      </c>
    </row>
    <row r="1184" spans="1:21" hidden="1" x14ac:dyDescent="0.3">
      <c r="A1184" s="23">
        <v>44561</v>
      </c>
      <c r="B1184" t="s">
        <v>307</v>
      </c>
      <c r="C1184" t="s">
        <v>28</v>
      </c>
      <c r="D1184" t="s">
        <v>10213</v>
      </c>
      <c r="E1184" t="str">
        <f>VLOOKUP(B1184,olah!$B:$P,2,0)</f>
        <v>2021-12-01</v>
      </c>
      <c r="F1184">
        <f>COUNTIFS(parameter!$J$4:$J$34,summary!A1184,parameter!$I$4:$I$34,"&gt;="&amp;summary!$E1184)</f>
        <v>31</v>
      </c>
      <c r="G1184">
        <f>COUNTIFS(olah!$Q1184:Q16182,summary!A1184,olah!$B1184:B16182,summary!B1184,olah!$N1184:N16182,summary!C1184,olah!$P1184:P16182,summary!D1184,olah!$S1184:S16182,"On Time")</f>
        <v>1</v>
      </c>
      <c r="H1184">
        <f>COUNTIFS(olah!$Q$2:Q16182,summary!A1184,olah!$B$2:B16182,summary!B1184,olah!$S$2:S16182,"On Time")</f>
        <v>23</v>
      </c>
      <c r="I1184">
        <f>COUNTIFS(olah!$Q1184:Q16182,summary!A1184,olah!$B1184:B16182,summary!B1184,olah!$N1184:N16182,summary!C1184,olah!$P1184:P16182,summary!D1184,olah!$S1184:S16182,"Late")</f>
        <v>0</v>
      </c>
      <c r="J1184">
        <f>COUNTIFS(olah!$Q$2:Q16182,summary!A1184,olah!$B$2:B16182,summary!B1184,olah!$S$2:S16182,"Late")</f>
        <v>0</v>
      </c>
      <c r="K1184">
        <f t="shared" si="18"/>
        <v>8</v>
      </c>
      <c r="L1184">
        <f>COUNTIFS(olah!$Q1184:Q16182,summary!A1184,olah!$B1184:B16182,summary!B1184,olah!$N1184:N16182,summary!C1184,olah!$P1184:P16182,summary!D1184,olah!$T1184:T16182,"On Time CO")</f>
        <v>1</v>
      </c>
      <c r="M1184">
        <f>COUNTIFS(olah!$Q$2:Q16182,summary!A1184,olah!$B$2:B16182,summary!B1184,olah!$T$2:T16182,"On Time CO")</f>
        <v>22</v>
      </c>
      <c r="N1184">
        <f>COUNTIFS(olah!$Q1184:Q16182,summary!A1184,olah!$B1184:B16182,summary!B1184,olah!$N1184:N16182,summary!C1184,olah!$P1184:P16182,summary!D1184,olah!$T1184:T16182,"Overtime")</f>
        <v>0</v>
      </c>
      <c r="O1184">
        <f>COUNTIFS(olah!$Q$2:Q16182,summary!A1184,olah!$B$2:B16182,summary!B1184,olah!$T$2:T16182,"Overtime")</f>
        <v>0</v>
      </c>
      <c r="P1184">
        <f>COUNTIFS(olah!$Q1184:Q16182,summary!A1184,olah!$B1184:B16182,summary!B1184,olah!$N1184:N16182,summary!C1184,olah!$P1184:P16182,summary!D1184,olah!$T1184:T16182,"Early")</f>
        <v>0</v>
      </c>
      <c r="Q1184">
        <f>COUNTIFS(olah!$Q$2:Q16182,summary!A1184,olah!$B$2:B16182,summary!B1184,olah!$T$2:T16182,"Early")</f>
        <v>0</v>
      </c>
      <c r="R1184">
        <f>COUNTIFS(olah!$Q1184:Q16182,summary!A1184,olah!$B1184:B16182,summary!B1184,olah!$N1184:N16182,summary!C1184,olah!$P1184:P16182,summary!D1184,olah!$T1184:T16182,"NA CO")</f>
        <v>0</v>
      </c>
      <c r="S1184">
        <f>COUNTIFS(olah!$Q$2:Q16182,summary!A1184,olah!$B$2:B16182,summary!B1184,olah!$T$2:T16182,"NA CO")</f>
        <v>1</v>
      </c>
      <c r="T1184" t="str">
        <f>olah!R1184</f>
        <v>Attendance</v>
      </c>
      <c r="U1184" t="str">
        <f>IF(T1184="Permit", olah!T1184, "No Permit")</f>
        <v>No Permit</v>
      </c>
    </row>
    <row r="1185" spans="1:21" hidden="1" x14ac:dyDescent="0.3">
      <c r="A1185" s="23">
        <v>44561</v>
      </c>
      <c r="B1185" t="s">
        <v>307</v>
      </c>
      <c r="C1185" t="s">
        <v>313</v>
      </c>
      <c r="D1185" t="s">
        <v>7927</v>
      </c>
      <c r="E1185" t="str">
        <f>VLOOKUP(B1185,olah!$B:$P,2,0)</f>
        <v>2021-12-01</v>
      </c>
      <c r="F1185">
        <f>COUNTIFS(parameter!$J$4:$J$34,summary!A1185,parameter!$I$4:$I$34,"&gt;="&amp;summary!$E1185)</f>
        <v>31</v>
      </c>
      <c r="G1185">
        <f>COUNTIFS(olah!$Q1185:Q16183,summary!A1185,olah!$B1185:B16183,summary!B1185,olah!$N1185:N16183,summary!C1185,olah!$P1185:P16183,summary!D1185,olah!$S1185:S16183,"On Time")</f>
        <v>1</v>
      </c>
      <c r="H1185">
        <f>COUNTIFS(olah!$Q$2:Q16183,summary!A1185,olah!$B$2:B16183,summary!B1185,olah!$S$2:S16183,"On Time")</f>
        <v>23</v>
      </c>
      <c r="I1185">
        <f>COUNTIFS(olah!$Q1185:Q16183,summary!A1185,olah!$B1185:B16183,summary!B1185,olah!$N1185:N16183,summary!C1185,olah!$P1185:P16183,summary!D1185,olah!$S1185:S16183,"Late")</f>
        <v>0</v>
      </c>
      <c r="J1185">
        <f>COUNTIFS(olah!$Q$2:Q16183,summary!A1185,olah!$B$2:B16183,summary!B1185,olah!$S$2:S16183,"Late")</f>
        <v>0</v>
      </c>
      <c r="K1185">
        <f t="shared" si="18"/>
        <v>8</v>
      </c>
      <c r="L1185">
        <f>COUNTIFS(olah!$Q1185:Q16183,summary!A1185,olah!$B1185:B16183,summary!B1185,olah!$N1185:N16183,summary!C1185,olah!$P1185:P16183,summary!D1185,olah!$T1185:T16183,"On Time CO")</f>
        <v>1</v>
      </c>
      <c r="M1185">
        <f>COUNTIFS(olah!$Q$2:Q16183,summary!A1185,olah!$B$2:B16183,summary!B1185,olah!$T$2:T16183,"On Time CO")</f>
        <v>22</v>
      </c>
      <c r="N1185">
        <f>COUNTIFS(olah!$Q1185:Q16183,summary!A1185,olah!$B1185:B16183,summary!B1185,olah!$N1185:N16183,summary!C1185,olah!$P1185:P16183,summary!D1185,olah!$T1185:T16183,"Overtime")</f>
        <v>0</v>
      </c>
      <c r="O1185">
        <f>COUNTIFS(olah!$Q$2:Q16183,summary!A1185,olah!$B$2:B16183,summary!B1185,olah!$T$2:T16183,"Overtime")</f>
        <v>0</v>
      </c>
      <c r="P1185">
        <f>COUNTIFS(olah!$Q1185:Q16183,summary!A1185,olah!$B1185:B16183,summary!B1185,olah!$N1185:N16183,summary!C1185,olah!$P1185:P16183,summary!D1185,olah!$T1185:T16183,"Early")</f>
        <v>0</v>
      </c>
      <c r="Q1185">
        <f>COUNTIFS(olah!$Q$2:Q16183,summary!A1185,olah!$B$2:B16183,summary!B1185,olah!$T$2:T16183,"Early")</f>
        <v>0</v>
      </c>
      <c r="R1185">
        <f>COUNTIFS(olah!$Q1185:Q16183,summary!A1185,olah!$B1185:B16183,summary!B1185,olah!$N1185:N16183,summary!C1185,olah!$P1185:P16183,summary!D1185,olah!$T1185:T16183,"NA CO")</f>
        <v>0</v>
      </c>
      <c r="S1185">
        <f>COUNTIFS(olah!$Q$2:Q16183,summary!A1185,olah!$B$2:B16183,summary!B1185,olah!$T$2:T16183,"NA CO")</f>
        <v>1</v>
      </c>
      <c r="T1185" t="str">
        <f>olah!R1185</f>
        <v>Daily Journey</v>
      </c>
      <c r="U1185" t="str">
        <f>IF(T1185="Permit", olah!T1185, "No Permit")</f>
        <v>No Permit</v>
      </c>
    </row>
    <row r="1186" spans="1:21" hidden="1" x14ac:dyDescent="0.3">
      <c r="A1186" s="23">
        <v>44561</v>
      </c>
      <c r="B1186" t="s">
        <v>307</v>
      </c>
      <c r="C1186" t="s">
        <v>28</v>
      </c>
      <c r="D1186" t="s">
        <v>11610</v>
      </c>
      <c r="E1186" t="str">
        <f>VLOOKUP(B1186,olah!$B:$P,2,0)</f>
        <v>2021-12-01</v>
      </c>
      <c r="F1186">
        <f>COUNTIFS(parameter!$J$4:$J$34,summary!A1186,parameter!$I$4:$I$34,"&gt;="&amp;summary!$E1186)</f>
        <v>31</v>
      </c>
      <c r="G1186">
        <f>COUNTIFS(olah!$Q1186:Q16184,summary!A1186,olah!$B1186:B16184,summary!B1186,olah!$N1186:N16184,summary!C1186,olah!$P1186:P16184,summary!D1186,olah!$S1186:S16184,"On Time")</f>
        <v>1</v>
      </c>
      <c r="H1186">
        <f>COUNTIFS(olah!$Q$2:Q16184,summary!A1186,olah!$B$2:B16184,summary!B1186,olah!$S$2:S16184,"On Time")</f>
        <v>23</v>
      </c>
      <c r="I1186">
        <f>COUNTIFS(olah!$Q1186:Q16184,summary!A1186,olah!$B1186:B16184,summary!B1186,olah!$N1186:N16184,summary!C1186,olah!$P1186:P16184,summary!D1186,olah!$S1186:S16184,"Late")</f>
        <v>0</v>
      </c>
      <c r="J1186">
        <f>COUNTIFS(olah!$Q$2:Q16184,summary!A1186,olah!$B$2:B16184,summary!B1186,olah!$S$2:S16184,"Late")</f>
        <v>0</v>
      </c>
      <c r="K1186">
        <f t="shared" si="18"/>
        <v>8</v>
      </c>
      <c r="L1186">
        <f>COUNTIFS(olah!$Q1186:Q16184,summary!A1186,olah!$B1186:B16184,summary!B1186,olah!$N1186:N16184,summary!C1186,olah!$P1186:P16184,summary!D1186,olah!$T1186:T16184,"On Time CO")</f>
        <v>1</v>
      </c>
      <c r="M1186">
        <f>COUNTIFS(olah!$Q$2:Q16184,summary!A1186,olah!$B$2:B16184,summary!B1186,olah!$T$2:T16184,"On Time CO")</f>
        <v>22</v>
      </c>
      <c r="N1186">
        <f>COUNTIFS(olah!$Q1186:Q16184,summary!A1186,olah!$B1186:B16184,summary!B1186,olah!$N1186:N16184,summary!C1186,olah!$P1186:P16184,summary!D1186,olah!$T1186:T16184,"Overtime")</f>
        <v>0</v>
      </c>
      <c r="O1186">
        <f>COUNTIFS(olah!$Q$2:Q16184,summary!A1186,olah!$B$2:B16184,summary!B1186,olah!$T$2:T16184,"Overtime")</f>
        <v>0</v>
      </c>
      <c r="P1186">
        <f>COUNTIFS(olah!$Q1186:Q16184,summary!A1186,olah!$B1186:B16184,summary!B1186,olah!$N1186:N16184,summary!C1186,olah!$P1186:P16184,summary!D1186,olah!$T1186:T16184,"Early")</f>
        <v>0</v>
      </c>
      <c r="Q1186">
        <f>COUNTIFS(olah!$Q$2:Q16184,summary!A1186,olah!$B$2:B16184,summary!B1186,olah!$T$2:T16184,"Early")</f>
        <v>0</v>
      </c>
      <c r="R1186">
        <f>COUNTIFS(olah!$Q1186:Q16184,summary!A1186,olah!$B1186:B16184,summary!B1186,olah!$N1186:N16184,summary!C1186,olah!$P1186:P16184,summary!D1186,olah!$T1186:T16184,"NA CO")</f>
        <v>0</v>
      </c>
      <c r="S1186">
        <f>COUNTIFS(olah!$Q$2:Q16184,summary!A1186,olah!$B$2:B16184,summary!B1186,olah!$T$2:T16184,"NA CO")</f>
        <v>1</v>
      </c>
      <c r="T1186" t="str">
        <f>olah!R1186</f>
        <v>Attendance</v>
      </c>
      <c r="U1186" t="str">
        <f>IF(T1186="Permit", olah!T1186, "No Permit")</f>
        <v>No Permit</v>
      </c>
    </row>
    <row r="1187" spans="1:21" hidden="1" x14ac:dyDescent="0.3">
      <c r="A1187" s="23">
        <v>44561</v>
      </c>
      <c r="B1187" t="s">
        <v>307</v>
      </c>
      <c r="C1187" t="s">
        <v>313</v>
      </c>
      <c r="D1187" t="s">
        <v>9025</v>
      </c>
      <c r="E1187" t="str">
        <f>VLOOKUP(B1187,olah!$B:$P,2,0)</f>
        <v>2021-12-01</v>
      </c>
      <c r="F1187">
        <f>COUNTIFS(parameter!$J$4:$J$34,summary!A1187,parameter!$I$4:$I$34,"&gt;="&amp;summary!$E1187)</f>
        <v>31</v>
      </c>
      <c r="G1187">
        <f>COUNTIFS(olah!$Q1187:Q16185,summary!A1187,olah!$B1187:B16185,summary!B1187,olah!$N1187:N16185,summary!C1187,olah!$P1187:P16185,summary!D1187,olah!$S1187:S16185,"On Time")</f>
        <v>1</v>
      </c>
      <c r="H1187">
        <f>COUNTIFS(olah!$Q$2:Q16185,summary!A1187,olah!$B$2:B16185,summary!B1187,olah!$S$2:S16185,"On Time")</f>
        <v>23</v>
      </c>
      <c r="I1187">
        <f>COUNTIFS(olah!$Q1187:Q16185,summary!A1187,olah!$B1187:B16185,summary!B1187,olah!$N1187:N16185,summary!C1187,olah!$P1187:P16185,summary!D1187,olah!$S1187:S16185,"Late")</f>
        <v>0</v>
      </c>
      <c r="J1187">
        <f>COUNTIFS(olah!$Q$2:Q16185,summary!A1187,olah!$B$2:B16185,summary!B1187,olah!$S$2:S16185,"Late")</f>
        <v>0</v>
      </c>
      <c r="K1187">
        <f t="shared" si="18"/>
        <v>8</v>
      </c>
      <c r="L1187">
        <f>COUNTIFS(olah!$Q1187:Q16185,summary!A1187,olah!$B1187:B16185,summary!B1187,olah!$N1187:N16185,summary!C1187,olah!$P1187:P16185,summary!D1187,olah!$T1187:T16185,"On Time CO")</f>
        <v>1</v>
      </c>
      <c r="M1187">
        <f>COUNTIFS(olah!$Q$2:Q16185,summary!A1187,olah!$B$2:B16185,summary!B1187,olah!$T$2:T16185,"On Time CO")</f>
        <v>22</v>
      </c>
      <c r="N1187">
        <f>COUNTIFS(olah!$Q1187:Q16185,summary!A1187,olah!$B1187:B16185,summary!B1187,olah!$N1187:N16185,summary!C1187,olah!$P1187:P16185,summary!D1187,olah!$T1187:T16185,"Overtime")</f>
        <v>0</v>
      </c>
      <c r="O1187">
        <f>COUNTIFS(olah!$Q$2:Q16185,summary!A1187,olah!$B$2:B16185,summary!B1187,olah!$T$2:T16185,"Overtime")</f>
        <v>0</v>
      </c>
      <c r="P1187">
        <f>COUNTIFS(olah!$Q1187:Q16185,summary!A1187,olah!$B1187:B16185,summary!B1187,olah!$N1187:N16185,summary!C1187,olah!$P1187:P16185,summary!D1187,olah!$T1187:T16185,"Early")</f>
        <v>0</v>
      </c>
      <c r="Q1187">
        <f>COUNTIFS(olah!$Q$2:Q16185,summary!A1187,olah!$B$2:B16185,summary!B1187,olah!$T$2:T16185,"Early")</f>
        <v>0</v>
      </c>
      <c r="R1187">
        <f>COUNTIFS(olah!$Q1187:Q16185,summary!A1187,olah!$B1187:B16185,summary!B1187,olah!$N1187:N16185,summary!C1187,olah!$P1187:P16185,summary!D1187,olah!$T1187:T16185,"NA CO")</f>
        <v>0</v>
      </c>
      <c r="S1187">
        <f>COUNTIFS(olah!$Q$2:Q16185,summary!A1187,olah!$B$2:B16185,summary!B1187,olah!$T$2:T16185,"NA CO")</f>
        <v>1</v>
      </c>
      <c r="T1187" t="str">
        <f>olah!R1187</f>
        <v>Daily Journey</v>
      </c>
      <c r="U1187" t="str">
        <f>IF(T1187="Permit", olah!T1187, "No Permit")</f>
        <v>No Permit</v>
      </c>
    </row>
    <row r="1188" spans="1:21" hidden="1" x14ac:dyDescent="0.3">
      <c r="A1188" s="23">
        <v>44561</v>
      </c>
      <c r="B1188" t="s">
        <v>307</v>
      </c>
      <c r="C1188" t="s">
        <v>28</v>
      </c>
      <c r="D1188" t="s">
        <v>10214</v>
      </c>
      <c r="E1188" t="str">
        <f>VLOOKUP(B1188,olah!$B:$P,2,0)</f>
        <v>2021-12-01</v>
      </c>
      <c r="F1188">
        <f>COUNTIFS(parameter!$J$4:$J$34,summary!A1188,parameter!$I$4:$I$34,"&gt;="&amp;summary!$E1188)</f>
        <v>31</v>
      </c>
      <c r="G1188">
        <f>COUNTIFS(olah!$Q1188:Q16186,summary!A1188,olah!$B1188:B16186,summary!B1188,olah!$N1188:N16186,summary!C1188,olah!$P1188:P16186,summary!D1188,olah!$S1188:S16186,"On Time")</f>
        <v>1</v>
      </c>
      <c r="H1188">
        <f>COUNTIFS(olah!$Q$2:Q16186,summary!A1188,olah!$B$2:B16186,summary!B1188,olah!$S$2:S16186,"On Time")</f>
        <v>23</v>
      </c>
      <c r="I1188">
        <f>COUNTIFS(olah!$Q1188:Q16186,summary!A1188,olah!$B1188:B16186,summary!B1188,olah!$N1188:N16186,summary!C1188,olah!$P1188:P16186,summary!D1188,olah!$S1188:S16186,"Late")</f>
        <v>0</v>
      </c>
      <c r="J1188">
        <f>COUNTIFS(olah!$Q$2:Q16186,summary!A1188,olah!$B$2:B16186,summary!B1188,olah!$S$2:S16186,"Late")</f>
        <v>0</v>
      </c>
      <c r="K1188">
        <f t="shared" si="18"/>
        <v>8</v>
      </c>
      <c r="L1188">
        <f>COUNTIFS(olah!$Q1188:Q16186,summary!A1188,olah!$B1188:B16186,summary!B1188,olah!$N1188:N16186,summary!C1188,olah!$P1188:P16186,summary!D1188,olah!$T1188:T16186,"On Time CO")</f>
        <v>1</v>
      </c>
      <c r="M1188">
        <f>COUNTIFS(olah!$Q$2:Q16186,summary!A1188,olah!$B$2:B16186,summary!B1188,olah!$T$2:T16186,"On Time CO")</f>
        <v>22</v>
      </c>
      <c r="N1188">
        <f>COUNTIFS(olah!$Q1188:Q16186,summary!A1188,olah!$B1188:B16186,summary!B1188,olah!$N1188:N16186,summary!C1188,olah!$P1188:P16186,summary!D1188,olah!$T1188:T16186,"Overtime")</f>
        <v>0</v>
      </c>
      <c r="O1188">
        <f>COUNTIFS(olah!$Q$2:Q16186,summary!A1188,olah!$B$2:B16186,summary!B1188,olah!$T$2:T16186,"Overtime")</f>
        <v>0</v>
      </c>
      <c r="P1188">
        <f>COUNTIFS(olah!$Q1188:Q16186,summary!A1188,olah!$B1188:B16186,summary!B1188,olah!$N1188:N16186,summary!C1188,olah!$P1188:P16186,summary!D1188,olah!$T1188:T16186,"Early")</f>
        <v>0</v>
      </c>
      <c r="Q1188">
        <f>COUNTIFS(olah!$Q$2:Q16186,summary!A1188,olah!$B$2:B16186,summary!B1188,olah!$T$2:T16186,"Early")</f>
        <v>0</v>
      </c>
      <c r="R1188">
        <f>COUNTIFS(olah!$Q1188:Q16186,summary!A1188,olah!$B1188:B16186,summary!B1188,olah!$N1188:N16186,summary!C1188,olah!$P1188:P16186,summary!D1188,olah!$T1188:T16186,"NA CO")</f>
        <v>0</v>
      </c>
      <c r="S1188">
        <f>COUNTIFS(olah!$Q$2:Q16186,summary!A1188,olah!$B$2:B16186,summary!B1188,olah!$T$2:T16186,"NA CO")</f>
        <v>1</v>
      </c>
      <c r="T1188" t="str">
        <f>olah!R1188</f>
        <v>Attendance</v>
      </c>
      <c r="U1188" t="str">
        <f>IF(T1188="Permit", olah!T1188, "No Permit")</f>
        <v>No Permit</v>
      </c>
    </row>
    <row r="1189" spans="1:21" hidden="1" x14ac:dyDescent="0.3">
      <c r="A1189" s="23">
        <v>44561</v>
      </c>
      <c r="B1189" t="s">
        <v>307</v>
      </c>
      <c r="C1189" t="s">
        <v>313</v>
      </c>
      <c r="D1189" t="s">
        <v>7814</v>
      </c>
      <c r="E1189" t="str">
        <f>VLOOKUP(B1189,olah!$B:$P,2,0)</f>
        <v>2021-12-01</v>
      </c>
      <c r="F1189">
        <f>COUNTIFS(parameter!$J$4:$J$34,summary!A1189,parameter!$I$4:$I$34,"&gt;="&amp;summary!$E1189)</f>
        <v>31</v>
      </c>
      <c r="G1189">
        <f>COUNTIFS(olah!$Q1189:Q16187,summary!A1189,olah!$B1189:B16187,summary!B1189,olah!$N1189:N16187,summary!C1189,olah!$P1189:P16187,summary!D1189,olah!$S1189:S16187,"On Time")</f>
        <v>1</v>
      </c>
      <c r="H1189">
        <f>COUNTIFS(olah!$Q$2:Q16187,summary!A1189,olah!$B$2:B16187,summary!B1189,olah!$S$2:S16187,"On Time")</f>
        <v>23</v>
      </c>
      <c r="I1189">
        <f>COUNTIFS(olah!$Q1189:Q16187,summary!A1189,olah!$B1189:B16187,summary!B1189,olah!$N1189:N16187,summary!C1189,olah!$P1189:P16187,summary!D1189,olah!$S1189:S16187,"Late")</f>
        <v>0</v>
      </c>
      <c r="J1189">
        <f>COUNTIFS(olah!$Q$2:Q16187,summary!A1189,olah!$B$2:B16187,summary!B1189,olah!$S$2:S16187,"Late")</f>
        <v>0</v>
      </c>
      <c r="K1189">
        <f t="shared" si="18"/>
        <v>8</v>
      </c>
      <c r="L1189">
        <f>COUNTIFS(olah!$Q1189:Q16187,summary!A1189,olah!$B1189:B16187,summary!B1189,olah!$N1189:N16187,summary!C1189,olah!$P1189:P16187,summary!D1189,olah!$T1189:T16187,"On Time CO")</f>
        <v>0</v>
      </c>
      <c r="M1189">
        <f>COUNTIFS(olah!$Q$2:Q16187,summary!A1189,olah!$B$2:B16187,summary!B1189,olah!$T$2:T16187,"On Time CO")</f>
        <v>22</v>
      </c>
      <c r="N1189">
        <f>COUNTIFS(olah!$Q1189:Q16187,summary!A1189,olah!$B1189:B16187,summary!B1189,olah!$N1189:N16187,summary!C1189,olah!$P1189:P16187,summary!D1189,olah!$T1189:T16187,"Overtime")</f>
        <v>0</v>
      </c>
      <c r="O1189">
        <f>COUNTIFS(olah!$Q$2:Q16187,summary!A1189,olah!$B$2:B16187,summary!B1189,olah!$T$2:T16187,"Overtime")</f>
        <v>0</v>
      </c>
      <c r="P1189">
        <f>COUNTIFS(olah!$Q1189:Q16187,summary!A1189,olah!$B1189:B16187,summary!B1189,olah!$N1189:N16187,summary!C1189,olah!$P1189:P16187,summary!D1189,olah!$T1189:T16187,"Early")</f>
        <v>0</v>
      </c>
      <c r="Q1189">
        <f>COUNTIFS(olah!$Q$2:Q16187,summary!A1189,olah!$B$2:B16187,summary!B1189,olah!$T$2:T16187,"Early")</f>
        <v>0</v>
      </c>
      <c r="R1189">
        <f>COUNTIFS(olah!$Q1189:Q16187,summary!A1189,olah!$B1189:B16187,summary!B1189,olah!$N1189:N16187,summary!C1189,olah!$P1189:P16187,summary!D1189,olah!$T1189:T16187,"NA CO")</f>
        <v>1</v>
      </c>
      <c r="S1189">
        <f>COUNTIFS(olah!$Q$2:Q16187,summary!A1189,olah!$B$2:B16187,summary!B1189,olah!$T$2:T16187,"NA CO")</f>
        <v>1</v>
      </c>
      <c r="T1189" t="str">
        <f>olah!R1189</f>
        <v>Daily Journey</v>
      </c>
      <c r="U1189" t="str">
        <f>IF(T1189="Permit", olah!T1189, "No Permit")</f>
        <v>No Permit</v>
      </c>
    </row>
    <row r="1190" spans="1:21" hidden="1" x14ac:dyDescent="0.3">
      <c r="A1190" s="23">
        <v>44561</v>
      </c>
      <c r="B1190" t="s">
        <v>316</v>
      </c>
      <c r="C1190" t="s">
        <v>28</v>
      </c>
      <c r="D1190" t="s">
        <v>1390</v>
      </c>
      <c r="E1190" t="str">
        <f>VLOOKUP(B1190,olah!$B:$P,2,0)</f>
        <v>2021-12-01</v>
      </c>
      <c r="F1190">
        <f>COUNTIFS(parameter!$J$4:$J$34,summary!A1190,parameter!$I$4:$I$34,"&gt;="&amp;summary!$E1190)</f>
        <v>31</v>
      </c>
      <c r="G1190">
        <f>COUNTIFS(olah!$Q1190:Q16188,summary!A1190,olah!$B1190:B16188,summary!B1190,olah!$N1190:N16188,summary!C1190,olah!$P1190:P16188,summary!D1190,olah!$S1190:S16188,"On Time")</f>
        <v>0</v>
      </c>
      <c r="H1190">
        <f>COUNTIFS(olah!$Q$2:Q16188,summary!A1190,olah!$B$2:B16188,summary!B1190,olah!$S$2:S16188,"On Time")</f>
        <v>6</v>
      </c>
      <c r="I1190">
        <f>COUNTIFS(olah!$Q1190:Q16188,summary!A1190,olah!$B1190:B16188,summary!B1190,olah!$N1190:N16188,summary!C1190,olah!$P1190:P16188,summary!D1190,olah!$S1190:S16188,"Late")</f>
        <v>1</v>
      </c>
      <c r="J1190">
        <f>COUNTIFS(olah!$Q$2:Q16188,summary!A1190,olah!$B$2:B16188,summary!B1190,olah!$S$2:S16188,"Late")</f>
        <v>17</v>
      </c>
      <c r="K1190">
        <f t="shared" si="18"/>
        <v>7</v>
      </c>
      <c r="L1190">
        <f>COUNTIFS(olah!$Q1190:Q16188,summary!A1190,olah!$B1190:B16188,summary!B1190,olah!$N1190:N16188,summary!C1190,olah!$P1190:P16188,summary!D1190,olah!$T1190:T16188,"On Time CO")</f>
        <v>1</v>
      </c>
      <c r="M1190">
        <f>COUNTIFS(olah!$Q$2:Q16188,summary!A1190,olah!$B$2:B16188,summary!B1190,olah!$T$2:T16188,"On Time CO")</f>
        <v>19</v>
      </c>
      <c r="N1190">
        <f>COUNTIFS(olah!$Q1190:Q16188,summary!A1190,olah!$B1190:B16188,summary!B1190,olah!$N1190:N16188,summary!C1190,olah!$P1190:P16188,summary!D1190,olah!$T1190:T16188,"Overtime")</f>
        <v>0</v>
      </c>
      <c r="O1190">
        <f>COUNTIFS(olah!$Q$2:Q16188,summary!A1190,olah!$B$2:B16188,summary!B1190,olah!$T$2:T16188,"Overtime")</f>
        <v>1</v>
      </c>
      <c r="P1190">
        <f>COUNTIFS(olah!$Q1190:Q16188,summary!A1190,olah!$B1190:B16188,summary!B1190,olah!$N1190:N16188,summary!C1190,olah!$P1190:P16188,summary!D1190,olah!$T1190:T16188,"Early")</f>
        <v>0</v>
      </c>
      <c r="Q1190">
        <f>COUNTIFS(olah!$Q$2:Q16188,summary!A1190,olah!$B$2:B16188,summary!B1190,olah!$T$2:T16188,"Early")</f>
        <v>0</v>
      </c>
      <c r="R1190">
        <f>COUNTIFS(olah!$Q1190:Q16188,summary!A1190,olah!$B1190:B16188,summary!B1190,olah!$N1190:N16188,summary!C1190,olah!$P1190:P16188,summary!D1190,olah!$T1190:T16188,"NA CO")</f>
        <v>0</v>
      </c>
      <c r="S1190">
        <f>COUNTIFS(olah!$Q$2:Q16188,summary!A1190,olah!$B$2:B16188,summary!B1190,olah!$T$2:T16188,"NA CO")</f>
        <v>3</v>
      </c>
      <c r="T1190" t="str">
        <f>olah!R1190</f>
        <v>Attendance</v>
      </c>
      <c r="U1190" t="str">
        <f>IF(T1190="Permit", olah!T1190, "No Permit")</f>
        <v>No Permit</v>
      </c>
    </row>
    <row r="1191" spans="1:21" hidden="1" x14ac:dyDescent="0.3">
      <c r="A1191" s="23">
        <v>44561</v>
      </c>
      <c r="B1191" t="s">
        <v>316</v>
      </c>
      <c r="C1191" t="s">
        <v>28</v>
      </c>
      <c r="D1191" t="s">
        <v>5935</v>
      </c>
      <c r="E1191" t="str">
        <f>VLOOKUP(B1191,olah!$B:$P,2,0)</f>
        <v>2021-12-01</v>
      </c>
      <c r="F1191">
        <f>COUNTIFS(parameter!$J$4:$J$34,summary!A1191,parameter!$I$4:$I$34,"&gt;="&amp;summary!$E1191)</f>
        <v>31</v>
      </c>
      <c r="G1191">
        <f>COUNTIFS(olah!$Q1191:Q16189,summary!A1191,olah!$B1191:B16189,summary!B1191,olah!$N1191:N16189,summary!C1191,olah!$P1191:P16189,summary!D1191,olah!$S1191:S16189,"On Time")</f>
        <v>0</v>
      </c>
      <c r="H1191">
        <f>COUNTIFS(olah!$Q$2:Q16189,summary!A1191,olah!$B$2:B16189,summary!B1191,olah!$S$2:S16189,"On Time")</f>
        <v>6</v>
      </c>
      <c r="I1191">
        <f>COUNTIFS(olah!$Q1191:Q16189,summary!A1191,olah!$B1191:B16189,summary!B1191,olah!$N1191:N16189,summary!C1191,olah!$P1191:P16189,summary!D1191,olah!$S1191:S16189,"Late")</f>
        <v>1</v>
      </c>
      <c r="J1191">
        <f>COUNTIFS(olah!$Q$2:Q16189,summary!A1191,olah!$B$2:B16189,summary!B1191,olah!$S$2:S16189,"Late")</f>
        <v>17</v>
      </c>
      <c r="K1191">
        <f t="shared" si="18"/>
        <v>7</v>
      </c>
      <c r="L1191">
        <f>COUNTIFS(olah!$Q1191:Q16189,summary!A1191,olah!$B1191:B16189,summary!B1191,olah!$N1191:N16189,summary!C1191,olah!$P1191:P16189,summary!D1191,olah!$T1191:T16189,"On Time CO")</f>
        <v>1</v>
      </c>
      <c r="M1191">
        <f>COUNTIFS(olah!$Q$2:Q16189,summary!A1191,olah!$B$2:B16189,summary!B1191,olah!$T$2:T16189,"On Time CO")</f>
        <v>19</v>
      </c>
      <c r="N1191">
        <f>COUNTIFS(olah!$Q1191:Q16189,summary!A1191,olah!$B1191:B16189,summary!B1191,olah!$N1191:N16189,summary!C1191,olah!$P1191:P16189,summary!D1191,olah!$T1191:T16189,"Overtime")</f>
        <v>0</v>
      </c>
      <c r="O1191">
        <f>COUNTIFS(olah!$Q$2:Q16189,summary!A1191,olah!$B$2:B16189,summary!B1191,olah!$T$2:T16189,"Overtime")</f>
        <v>1</v>
      </c>
      <c r="P1191">
        <f>COUNTIFS(olah!$Q1191:Q16189,summary!A1191,olah!$B1191:B16189,summary!B1191,olah!$N1191:N16189,summary!C1191,olah!$P1191:P16189,summary!D1191,olah!$T1191:T16189,"Early")</f>
        <v>0</v>
      </c>
      <c r="Q1191">
        <f>COUNTIFS(olah!$Q$2:Q16189,summary!A1191,olah!$B$2:B16189,summary!B1191,olah!$T$2:T16189,"Early")</f>
        <v>0</v>
      </c>
      <c r="R1191">
        <f>COUNTIFS(olah!$Q1191:Q16189,summary!A1191,olah!$B1191:B16189,summary!B1191,olah!$N1191:N16189,summary!C1191,olah!$P1191:P16189,summary!D1191,olah!$T1191:T16189,"NA CO")</f>
        <v>0</v>
      </c>
      <c r="S1191">
        <f>COUNTIFS(olah!$Q$2:Q16189,summary!A1191,olah!$B$2:B16189,summary!B1191,olah!$T$2:T16189,"NA CO")</f>
        <v>3</v>
      </c>
      <c r="T1191" t="str">
        <f>olah!R1191</f>
        <v>Attendance</v>
      </c>
      <c r="U1191" t="str">
        <f>IF(T1191="Permit", olah!T1191, "No Permit")</f>
        <v>No Permit</v>
      </c>
    </row>
    <row r="1192" spans="1:21" hidden="1" x14ac:dyDescent="0.3">
      <c r="A1192" s="23">
        <v>44561</v>
      </c>
      <c r="B1192" t="s">
        <v>316</v>
      </c>
      <c r="C1192" t="s">
        <v>320</v>
      </c>
      <c r="D1192" t="s">
        <v>11600</v>
      </c>
      <c r="E1192" t="str">
        <f>VLOOKUP(B1192,olah!$B:$P,2,0)</f>
        <v>2021-12-01</v>
      </c>
      <c r="F1192">
        <f>COUNTIFS(parameter!$J$4:$J$34,summary!A1192,parameter!$I$4:$I$34,"&gt;="&amp;summary!$E1192)</f>
        <v>31</v>
      </c>
      <c r="G1192">
        <f>COUNTIFS(olah!$Q1192:Q16190,summary!A1192,olah!$B1192:B16190,summary!B1192,olah!$N1192:N16190,summary!C1192,olah!$P1192:P16190,summary!D1192,olah!$S1192:S16190,"On Time")</f>
        <v>1</v>
      </c>
      <c r="H1192">
        <f>COUNTIFS(olah!$Q$2:Q16190,summary!A1192,olah!$B$2:B16190,summary!B1192,olah!$S$2:S16190,"On Time")</f>
        <v>6</v>
      </c>
      <c r="I1192">
        <f>COUNTIFS(olah!$Q1192:Q16190,summary!A1192,olah!$B1192:B16190,summary!B1192,olah!$N1192:N16190,summary!C1192,olah!$P1192:P16190,summary!D1192,olah!$S1192:S16190,"Late")</f>
        <v>0</v>
      </c>
      <c r="J1192">
        <f>COUNTIFS(olah!$Q$2:Q16190,summary!A1192,olah!$B$2:B16190,summary!B1192,olah!$S$2:S16190,"Late")</f>
        <v>17</v>
      </c>
      <c r="K1192">
        <f t="shared" si="18"/>
        <v>8</v>
      </c>
      <c r="L1192">
        <f>COUNTIFS(olah!$Q1192:Q16190,summary!A1192,olah!$B1192:B16190,summary!B1192,olah!$N1192:N16190,summary!C1192,olah!$P1192:P16190,summary!D1192,olah!$T1192:T16190,"On Time CO")</f>
        <v>1</v>
      </c>
      <c r="M1192">
        <f>COUNTIFS(olah!$Q$2:Q16190,summary!A1192,olah!$B$2:B16190,summary!B1192,olah!$T$2:T16190,"On Time CO")</f>
        <v>19</v>
      </c>
      <c r="N1192">
        <f>COUNTIFS(olah!$Q1192:Q16190,summary!A1192,olah!$B1192:B16190,summary!B1192,olah!$N1192:N16190,summary!C1192,olah!$P1192:P16190,summary!D1192,olah!$T1192:T16190,"Overtime")</f>
        <v>0</v>
      </c>
      <c r="O1192">
        <f>COUNTIFS(olah!$Q$2:Q16190,summary!A1192,olah!$B$2:B16190,summary!B1192,olah!$T$2:T16190,"Overtime")</f>
        <v>1</v>
      </c>
      <c r="P1192">
        <f>COUNTIFS(olah!$Q1192:Q16190,summary!A1192,olah!$B1192:B16190,summary!B1192,olah!$N1192:N16190,summary!C1192,olah!$P1192:P16190,summary!D1192,olah!$T1192:T16190,"Early")</f>
        <v>0</v>
      </c>
      <c r="Q1192">
        <f>COUNTIFS(olah!$Q$2:Q16190,summary!A1192,olah!$B$2:B16190,summary!B1192,olah!$T$2:T16190,"Early")</f>
        <v>0</v>
      </c>
      <c r="R1192">
        <f>COUNTIFS(olah!$Q1192:Q16190,summary!A1192,olah!$B1192:B16190,summary!B1192,olah!$N1192:N16190,summary!C1192,olah!$P1192:P16190,summary!D1192,olah!$T1192:T16190,"NA CO")</f>
        <v>0</v>
      </c>
      <c r="S1192">
        <f>COUNTIFS(olah!$Q$2:Q16190,summary!A1192,olah!$B$2:B16190,summary!B1192,olah!$T$2:T16190,"NA CO")</f>
        <v>3</v>
      </c>
      <c r="T1192" t="str">
        <f>olah!R1192</f>
        <v>Daily Journey</v>
      </c>
      <c r="U1192" t="str">
        <f>IF(T1192="Permit", olah!T1192, "No Permit")</f>
        <v>No Permit</v>
      </c>
    </row>
    <row r="1193" spans="1:21" hidden="1" x14ac:dyDescent="0.3">
      <c r="A1193" s="23">
        <v>44561</v>
      </c>
      <c r="B1193" t="s">
        <v>316</v>
      </c>
      <c r="C1193" t="s">
        <v>28</v>
      </c>
      <c r="D1193" t="s">
        <v>11601</v>
      </c>
      <c r="E1193" t="str">
        <f>VLOOKUP(B1193,olah!$B:$P,2,0)</f>
        <v>2021-12-01</v>
      </c>
      <c r="F1193">
        <f>COUNTIFS(parameter!$J$4:$J$34,summary!A1193,parameter!$I$4:$I$34,"&gt;="&amp;summary!$E1193)</f>
        <v>31</v>
      </c>
      <c r="G1193">
        <f>COUNTIFS(olah!$Q1193:Q16191,summary!A1193,olah!$B1193:B16191,summary!B1193,olah!$N1193:N16191,summary!C1193,olah!$P1193:P16191,summary!D1193,olah!$S1193:S16191,"On Time")</f>
        <v>0</v>
      </c>
      <c r="H1193">
        <f>COUNTIFS(olah!$Q$2:Q16191,summary!A1193,olah!$B$2:B16191,summary!B1193,olah!$S$2:S16191,"On Time")</f>
        <v>6</v>
      </c>
      <c r="I1193">
        <f>COUNTIFS(olah!$Q1193:Q16191,summary!A1193,olah!$B1193:B16191,summary!B1193,olah!$N1193:N16191,summary!C1193,olah!$P1193:P16191,summary!D1193,olah!$S1193:S16191,"Late")</f>
        <v>1</v>
      </c>
      <c r="J1193">
        <f>COUNTIFS(olah!$Q$2:Q16191,summary!A1193,olah!$B$2:B16191,summary!B1193,olah!$S$2:S16191,"Late")</f>
        <v>17</v>
      </c>
      <c r="K1193">
        <f t="shared" si="18"/>
        <v>7</v>
      </c>
      <c r="L1193">
        <f>COUNTIFS(olah!$Q1193:Q16191,summary!A1193,olah!$B1193:B16191,summary!B1193,olah!$N1193:N16191,summary!C1193,olah!$P1193:P16191,summary!D1193,olah!$T1193:T16191,"On Time CO")</f>
        <v>1</v>
      </c>
      <c r="M1193">
        <f>COUNTIFS(olah!$Q$2:Q16191,summary!A1193,olah!$B$2:B16191,summary!B1193,olah!$T$2:T16191,"On Time CO")</f>
        <v>19</v>
      </c>
      <c r="N1193">
        <f>COUNTIFS(olah!$Q1193:Q16191,summary!A1193,olah!$B1193:B16191,summary!B1193,olah!$N1193:N16191,summary!C1193,olah!$P1193:P16191,summary!D1193,olah!$T1193:T16191,"Overtime")</f>
        <v>0</v>
      </c>
      <c r="O1193">
        <f>COUNTIFS(olah!$Q$2:Q16191,summary!A1193,olah!$B$2:B16191,summary!B1193,olah!$T$2:T16191,"Overtime")</f>
        <v>1</v>
      </c>
      <c r="P1193">
        <f>COUNTIFS(olah!$Q1193:Q16191,summary!A1193,olah!$B1193:B16191,summary!B1193,olah!$N1193:N16191,summary!C1193,olah!$P1193:P16191,summary!D1193,olah!$T1193:T16191,"Early")</f>
        <v>0</v>
      </c>
      <c r="Q1193">
        <f>COUNTIFS(olah!$Q$2:Q16191,summary!A1193,olah!$B$2:B16191,summary!B1193,olah!$T$2:T16191,"Early")</f>
        <v>0</v>
      </c>
      <c r="R1193">
        <f>COUNTIFS(olah!$Q1193:Q16191,summary!A1193,olah!$B1193:B16191,summary!B1193,olah!$N1193:N16191,summary!C1193,olah!$P1193:P16191,summary!D1193,olah!$T1193:T16191,"NA CO")</f>
        <v>0</v>
      </c>
      <c r="S1193">
        <f>COUNTIFS(olah!$Q$2:Q16191,summary!A1193,olah!$B$2:B16191,summary!B1193,olah!$T$2:T16191,"NA CO")</f>
        <v>3</v>
      </c>
      <c r="T1193" t="str">
        <f>olah!R1193</f>
        <v>Attendance</v>
      </c>
      <c r="U1193" t="str">
        <f>IF(T1193="Permit", olah!T1193, "No Permit")</f>
        <v>No Permit</v>
      </c>
    </row>
    <row r="1194" spans="1:21" hidden="1" x14ac:dyDescent="0.3">
      <c r="A1194" s="23">
        <v>44561</v>
      </c>
      <c r="B1194" t="s">
        <v>316</v>
      </c>
      <c r="C1194" t="s">
        <v>28</v>
      </c>
      <c r="D1194" t="s">
        <v>5936</v>
      </c>
      <c r="E1194" t="str">
        <f>VLOOKUP(B1194,olah!$B:$P,2,0)</f>
        <v>2021-12-01</v>
      </c>
      <c r="F1194">
        <f>COUNTIFS(parameter!$J$4:$J$34,summary!A1194,parameter!$I$4:$I$34,"&gt;="&amp;summary!$E1194)</f>
        <v>31</v>
      </c>
      <c r="G1194">
        <f>COUNTIFS(olah!$Q1194:Q16192,summary!A1194,olah!$B1194:B16192,summary!B1194,olah!$N1194:N16192,summary!C1194,olah!$P1194:P16192,summary!D1194,olah!$S1194:S16192,"On Time")</f>
        <v>0</v>
      </c>
      <c r="H1194">
        <f>COUNTIFS(olah!$Q$2:Q16192,summary!A1194,olah!$B$2:B16192,summary!B1194,olah!$S$2:S16192,"On Time")</f>
        <v>6</v>
      </c>
      <c r="I1194">
        <f>COUNTIFS(olah!$Q1194:Q16192,summary!A1194,olah!$B1194:B16192,summary!B1194,olah!$N1194:N16192,summary!C1194,olah!$P1194:P16192,summary!D1194,olah!$S1194:S16192,"Late")</f>
        <v>1</v>
      </c>
      <c r="J1194">
        <f>COUNTIFS(olah!$Q$2:Q16192,summary!A1194,olah!$B$2:B16192,summary!B1194,olah!$S$2:S16192,"Late")</f>
        <v>17</v>
      </c>
      <c r="K1194">
        <f t="shared" si="18"/>
        <v>7</v>
      </c>
      <c r="L1194">
        <f>COUNTIFS(olah!$Q1194:Q16192,summary!A1194,olah!$B1194:B16192,summary!B1194,olah!$N1194:N16192,summary!C1194,olah!$P1194:P16192,summary!D1194,olah!$T1194:T16192,"On Time CO")</f>
        <v>0</v>
      </c>
      <c r="M1194">
        <f>COUNTIFS(olah!$Q$2:Q16192,summary!A1194,olah!$B$2:B16192,summary!B1194,olah!$T$2:T16192,"On Time CO")</f>
        <v>19</v>
      </c>
      <c r="N1194">
        <f>COUNTIFS(olah!$Q1194:Q16192,summary!A1194,olah!$B1194:B16192,summary!B1194,olah!$N1194:N16192,summary!C1194,olah!$P1194:P16192,summary!D1194,olah!$T1194:T16192,"Overtime")</f>
        <v>1</v>
      </c>
      <c r="O1194">
        <f>COUNTIFS(olah!$Q$2:Q16192,summary!A1194,olah!$B$2:B16192,summary!B1194,olah!$T$2:T16192,"Overtime")</f>
        <v>1</v>
      </c>
      <c r="P1194">
        <f>COUNTIFS(olah!$Q1194:Q16192,summary!A1194,olah!$B1194:B16192,summary!B1194,olah!$N1194:N16192,summary!C1194,olah!$P1194:P16192,summary!D1194,olah!$T1194:T16192,"Early")</f>
        <v>0</v>
      </c>
      <c r="Q1194">
        <f>COUNTIFS(olah!$Q$2:Q16192,summary!A1194,olah!$B$2:B16192,summary!B1194,olah!$T$2:T16192,"Early")</f>
        <v>0</v>
      </c>
      <c r="R1194">
        <f>COUNTIFS(olah!$Q1194:Q16192,summary!A1194,olah!$B1194:B16192,summary!B1194,olah!$N1194:N16192,summary!C1194,olah!$P1194:P16192,summary!D1194,olah!$T1194:T16192,"NA CO")</f>
        <v>0</v>
      </c>
      <c r="S1194">
        <f>COUNTIFS(olah!$Q$2:Q16192,summary!A1194,olah!$B$2:B16192,summary!B1194,olah!$T$2:T16192,"NA CO")</f>
        <v>3</v>
      </c>
      <c r="T1194" t="str">
        <f>olah!R1194</f>
        <v>Attendance</v>
      </c>
      <c r="U1194" t="str">
        <f>IF(T1194="Permit", olah!T1194, "No Permit")</f>
        <v>No Permit</v>
      </c>
    </row>
    <row r="1195" spans="1:21" hidden="1" x14ac:dyDescent="0.3">
      <c r="A1195" s="23">
        <v>44561</v>
      </c>
      <c r="B1195" t="s">
        <v>316</v>
      </c>
      <c r="C1195" t="s">
        <v>28</v>
      </c>
      <c r="D1195" t="s">
        <v>6082</v>
      </c>
      <c r="E1195" t="str">
        <f>VLOOKUP(B1195,olah!$B:$P,2,0)</f>
        <v>2021-12-01</v>
      </c>
      <c r="F1195">
        <f>COUNTIFS(parameter!$J$4:$J$34,summary!A1195,parameter!$I$4:$I$34,"&gt;="&amp;summary!$E1195)</f>
        <v>31</v>
      </c>
      <c r="G1195">
        <f>COUNTIFS(olah!$Q1195:Q16193,summary!A1195,olah!$B1195:B16193,summary!B1195,olah!$N1195:N16193,summary!C1195,olah!$P1195:P16193,summary!D1195,olah!$S1195:S16193,"On Time")</f>
        <v>0</v>
      </c>
      <c r="H1195">
        <f>COUNTIFS(olah!$Q$2:Q16193,summary!A1195,olah!$B$2:B16193,summary!B1195,olah!$S$2:S16193,"On Time")</f>
        <v>6</v>
      </c>
      <c r="I1195">
        <f>COUNTIFS(olah!$Q1195:Q16193,summary!A1195,olah!$B1195:B16193,summary!B1195,olah!$N1195:N16193,summary!C1195,olah!$P1195:P16193,summary!D1195,olah!$S1195:S16193,"Late")</f>
        <v>1</v>
      </c>
      <c r="J1195">
        <f>COUNTIFS(olah!$Q$2:Q16193,summary!A1195,olah!$B$2:B16193,summary!B1195,olah!$S$2:S16193,"Late")</f>
        <v>17</v>
      </c>
      <c r="K1195">
        <f t="shared" si="18"/>
        <v>7</v>
      </c>
      <c r="L1195">
        <f>COUNTIFS(olah!$Q1195:Q16193,summary!A1195,olah!$B1195:B16193,summary!B1195,olah!$N1195:N16193,summary!C1195,olah!$P1195:P16193,summary!D1195,olah!$T1195:T16193,"On Time CO")</f>
        <v>1</v>
      </c>
      <c r="M1195">
        <f>COUNTIFS(olah!$Q$2:Q16193,summary!A1195,olah!$B$2:B16193,summary!B1195,olah!$T$2:T16193,"On Time CO")</f>
        <v>19</v>
      </c>
      <c r="N1195">
        <f>COUNTIFS(olah!$Q1195:Q16193,summary!A1195,olah!$B1195:B16193,summary!B1195,olah!$N1195:N16193,summary!C1195,olah!$P1195:P16193,summary!D1195,olah!$T1195:T16193,"Overtime")</f>
        <v>0</v>
      </c>
      <c r="O1195">
        <f>COUNTIFS(olah!$Q$2:Q16193,summary!A1195,olah!$B$2:B16193,summary!B1195,olah!$T$2:T16193,"Overtime")</f>
        <v>1</v>
      </c>
      <c r="P1195">
        <f>COUNTIFS(olah!$Q1195:Q16193,summary!A1195,olah!$B1195:B16193,summary!B1195,olah!$N1195:N16193,summary!C1195,olah!$P1195:P16193,summary!D1195,olah!$T1195:T16193,"Early")</f>
        <v>0</v>
      </c>
      <c r="Q1195">
        <f>COUNTIFS(olah!$Q$2:Q16193,summary!A1195,olah!$B$2:B16193,summary!B1195,olah!$T$2:T16193,"Early")</f>
        <v>0</v>
      </c>
      <c r="R1195">
        <f>COUNTIFS(olah!$Q1195:Q16193,summary!A1195,olah!$B1195:B16193,summary!B1195,olah!$N1195:N16193,summary!C1195,olah!$P1195:P16193,summary!D1195,olah!$T1195:T16193,"NA CO")</f>
        <v>0</v>
      </c>
      <c r="S1195">
        <f>COUNTIFS(olah!$Q$2:Q16193,summary!A1195,olah!$B$2:B16193,summary!B1195,olah!$T$2:T16193,"NA CO")</f>
        <v>3</v>
      </c>
      <c r="T1195" t="str">
        <f>olah!R1195</f>
        <v>Attendance</v>
      </c>
      <c r="U1195" t="str">
        <f>IF(T1195="Permit", olah!T1195, "No Permit")</f>
        <v>No Permit</v>
      </c>
    </row>
    <row r="1196" spans="1:21" hidden="1" x14ac:dyDescent="0.3">
      <c r="A1196" s="23">
        <v>44561</v>
      </c>
      <c r="B1196" t="s">
        <v>316</v>
      </c>
      <c r="C1196" t="s">
        <v>5305</v>
      </c>
      <c r="D1196" t="s">
        <v>11602</v>
      </c>
      <c r="E1196" t="str">
        <f>VLOOKUP(B1196,olah!$B:$P,2,0)</f>
        <v>2021-12-01</v>
      </c>
      <c r="F1196">
        <f>COUNTIFS(parameter!$J$4:$J$34,summary!A1196,parameter!$I$4:$I$34,"&gt;="&amp;summary!$E1196)</f>
        <v>31</v>
      </c>
      <c r="G1196">
        <f>COUNTIFS(olah!$Q1196:Q16194,summary!A1196,olah!$B1196:B16194,summary!B1196,olah!$N1196:N16194,summary!C1196,olah!$P1196:P16194,summary!D1196,olah!$S1196:S16194,"On Time")</f>
        <v>1</v>
      </c>
      <c r="H1196">
        <f>COUNTIFS(olah!$Q$2:Q16194,summary!A1196,olah!$B$2:B16194,summary!B1196,olah!$S$2:S16194,"On Time")</f>
        <v>6</v>
      </c>
      <c r="I1196">
        <f>COUNTIFS(olah!$Q1196:Q16194,summary!A1196,olah!$B1196:B16194,summary!B1196,olah!$N1196:N16194,summary!C1196,olah!$P1196:P16194,summary!D1196,olah!$S1196:S16194,"Late")</f>
        <v>0</v>
      </c>
      <c r="J1196">
        <f>COUNTIFS(olah!$Q$2:Q16194,summary!A1196,olah!$B$2:B16194,summary!B1196,olah!$S$2:S16194,"Late")</f>
        <v>17</v>
      </c>
      <c r="K1196">
        <f t="shared" si="18"/>
        <v>8</v>
      </c>
      <c r="L1196">
        <f>COUNTIFS(olah!$Q1196:Q16194,summary!A1196,olah!$B1196:B16194,summary!B1196,olah!$N1196:N16194,summary!C1196,olah!$P1196:P16194,summary!D1196,olah!$T1196:T16194,"On Time CO")</f>
        <v>1</v>
      </c>
      <c r="M1196">
        <f>COUNTIFS(olah!$Q$2:Q16194,summary!A1196,olah!$B$2:B16194,summary!B1196,olah!$T$2:T16194,"On Time CO")</f>
        <v>19</v>
      </c>
      <c r="N1196">
        <f>COUNTIFS(olah!$Q1196:Q16194,summary!A1196,olah!$B1196:B16194,summary!B1196,olah!$N1196:N16194,summary!C1196,olah!$P1196:P16194,summary!D1196,olah!$T1196:T16194,"Overtime")</f>
        <v>0</v>
      </c>
      <c r="O1196">
        <f>COUNTIFS(olah!$Q$2:Q16194,summary!A1196,olah!$B$2:B16194,summary!B1196,olah!$T$2:T16194,"Overtime")</f>
        <v>1</v>
      </c>
      <c r="P1196">
        <f>COUNTIFS(olah!$Q1196:Q16194,summary!A1196,olah!$B1196:B16194,summary!B1196,olah!$N1196:N16194,summary!C1196,olah!$P1196:P16194,summary!D1196,olah!$T1196:T16194,"Early")</f>
        <v>0</v>
      </c>
      <c r="Q1196">
        <f>COUNTIFS(olah!$Q$2:Q16194,summary!A1196,olah!$B$2:B16194,summary!B1196,olah!$T$2:T16194,"Early")</f>
        <v>0</v>
      </c>
      <c r="R1196">
        <f>COUNTIFS(olah!$Q1196:Q16194,summary!A1196,olah!$B1196:B16194,summary!B1196,olah!$N1196:N16194,summary!C1196,olah!$P1196:P16194,summary!D1196,olah!$T1196:T16194,"NA CO")</f>
        <v>0</v>
      </c>
      <c r="S1196">
        <f>COUNTIFS(olah!$Q$2:Q16194,summary!A1196,olah!$B$2:B16194,summary!B1196,olah!$T$2:T16194,"NA CO")</f>
        <v>3</v>
      </c>
      <c r="T1196" t="str">
        <f>olah!R1196</f>
        <v>Daily Journey</v>
      </c>
      <c r="U1196" t="str">
        <f>IF(T1196="Permit", olah!T1196, "No Permit")</f>
        <v>No Permit</v>
      </c>
    </row>
    <row r="1197" spans="1:21" hidden="1" x14ac:dyDescent="0.3">
      <c r="A1197" s="23">
        <v>44561</v>
      </c>
      <c r="B1197" t="s">
        <v>316</v>
      </c>
      <c r="C1197" t="s">
        <v>28</v>
      </c>
      <c r="D1197" t="s">
        <v>11603</v>
      </c>
      <c r="E1197" t="str">
        <f>VLOOKUP(B1197,olah!$B:$P,2,0)</f>
        <v>2021-12-01</v>
      </c>
      <c r="F1197">
        <f>COUNTIFS(parameter!$J$4:$J$34,summary!A1197,parameter!$I$4:$I$34,"&gt;="&amp;summary!$E1197)</f>
        <v>31</v>
      </c>
      <c r="G1197">
        <f>COUNTIFS(olah!$Q1197:Q16195,summary!A1197,olah!$B1197:B16195,summary!B1197,olah!$N1197:N16195,summary!C1197,olah!$P1197:P16195,summary!D1197,olah!$S1197:S16195,"On Time")</f>
        <v>0</v>
      </c>
      <c r="H1197">
        <f>COUNTIFS(olah!$Q$2:Q16195,summary!A1197,olah!$B$2:B16195,summary!B1197,olah!$S$2:S16195,"On Time")</f>
        <v>6</v>
      </c>
      <c r="I1197">
        <f>COUNTIFS(olah!$Q1197:Q16195,summary!A1197,olah!$B1197:B16195,summary!B1197,olah!$N1197:N16195,summary!C1197,olah!$P1197:P16195,summary!D1197,olah!$S1197:S16195,"Late")</f>
        <v>1</v>
      </c>
      <c r="J1197">
        <f>COUNTIFS(olah!$Q$2:Q16195,summary!A1197,olah!$B$2:B16195,summary!B1197,olah!$S$2:S16195,"Late")</f>
        <v>17</v>
      </c>
      <c r="K1197">
        <f t="shared" si="18"/>
        <v>7</v>
      </c>
      <c r="L1197">
        <f>COUNTIFS(olah!$Q1197:Q16195,summary!A1197,olah!$B1197:B16195,summary!B1197,olah!$N1197:N16195,summary!C1197,olah!$P1197:P16195,summary!D1197,olah!$T1197:T16195,"On Time CO")</f>
        <v>1</v>
      </c>
      <c r="M1197">
        <f>COUNTIFS(olah!$Q$2:Q16195,summary!A1197,olah!$B$2:B16195,summary!B1197,olah!$T$2:T16195,"On Time CO")</f>
        <v>19</v>
      </c>
      <c r="N1197">
        <f>COUNTIFS(olah!$Q1197:Q16195,summary!A1197,olah!$B1197:B16195,summary!B1197,olah!$N1197:N16195,summary!C1197,olah!$P1197:P16195,summary!D1197,olah!$T1197:T16195,"Overtime")</f>
        <v>0</v>
      </c>
      <c r="O1197">
        <f>COUNTIFS(olah!$Q$2:Q16195,summary!A1197,olah!$B$2:B16195,summary!B1197,olah!$T$2:T16195,"Overtime")</f>
        <v>1</v>
      </c>
      <c r="P1197">
        <f>COUNTIFS(olah!$Q1197:Q16195,summary!A1197,olah!$B1197:B16195,summary!B1197,olah!$N1197:N16195,summary!C1197,olah!$P1197:P16195,summary!D1197,olah!$T1197:T16195,"Early")</f>
        <v>0</v>
      </c>
      <c r="Q1197">
        <f>COUNTIFS(olah!$Q$2:Q16195,summary!A1197,olah!$B$2:B16195,summary!B1197,olah!$T$2:T16195,"Early")</f>
        <v>0</v>
      </c>
      <c r="R1197">
        <f>COUNTIFS(olah!$Q1197:Q16195,summary!A1197,olah!$B1197:B16195,summary!B1197,olah!$N1197:N16195,summary!C1197,olah!$P1197:P16195,summary!D1197,olah!$T1197:T16195,"NA CO")</f>
        <v>0</v>
      </c>
      <c r="S1197">
        <f>COUNTIFS(olah!$Q$2:Q16195,summary!A1197,olah!$B$2:B16195,summary!B1197,olah!$T$2:T16195,"NA CO")</f>
        <v>3</v>
      </c>
      <c r="T1197" t="str">
        <f>olah!R1197</f>
        <v>Attendance</v>
      </c>
      <c r="U1197" t="str">
        <f>IF(T1197="Permit", olah!T1197, "No Permit")</f>
        <v>No Permit</v>
      </c>
    </row>
    <row r="1198" spans="1:21" hidden="1" x14ac:dyDescent="0.3">
      <c r="A1198" s="23">
        <v>44561</v>
      </c>
      <c r="B1198" t="s">
        <v>316</v>
      </c>
      <c r="C1198" t="s">
        <v>28</v>
      </c>
      <c r="D1198" t="s">
        <v>7108</v>
      </c>
      <c r="E1198" t="str">
        <f>VLOOKUP(B1198,olah!$B:$P,2,0)</f>
        <v>2021-12-01</v>
      </c>
      <c r="F1198">
        <f>COUNTIFS(parameter!$J$4:$J$34,summary!A1198,parameter!$I$4:$I$34,"&gt;="&amp;summary!$E1198)</f>
        <v>31</v>
      </c>
      <c r="G1198">
        <f>COUNTIFS(olah!$Q1198:Q16196,summary!A1198,olah!$B1198:B16196,summary!B1198,olah!$N1198:N16196,summary!C1198,olah!$P1198:P16196,summary!D1198,olah!$S1198:S16196,"On Time")</f>
        <v>0</v>
      </c>
      <c r="H1198">
        <f>COUNTIFS(olah!$Q$2:Q16196,summary!A1198,olah!$B$2:B16196,summary!B1198,olah!$S$2:S16196,"On Time")</f>
        <v>6</v>
      </c>
      <c r="I1198">
        <f>COUNTIFS(olah!$Q1198:Q16196,summary!A1198,olah!$B1198:B16196,summary!B1198,olah!$N1198:N16196,summary!C1198,olah!$P1198:P16196,summary!D1198,olah!$S1198:S16196,"Late")</f>
        <v>1</v>
      </c>
      <c r="J1198">
        <f>COUNTIFS(olah!$Q$2:Q16196,summary!A1198,olah!$B$2:B16196,summary!B1198,olah!$S$2:S16196,"Late")</f>
        <v>17</v>
      </c>
      <c r="K1198">
        <f t="shared" si="18"/>
        <v>7</v>
      </c>
      <c r="L1198">
        <f>COUNTIFS(olah!$Q1198:Q16196,summary!A1198,olah!$B1198:B16196,summary!B1198,olah!$N1198:N16196,summary!C1198,olah!$P1198:P16196,summary!D1198,olah!$T1198:T16196,"On Time CO")</f>
        <v>0</v>
      </c>
      <c r="M1198">
        <f>COUNTIFS(olah!$Q$2:Q16196,summary!A1198,olah!$B$2:B16196,summary!B1198,olah!$T$2:T16196,"On Time CO")</f>
        <v>19</v>
      </c>
      <c r="N1198">
        <f>COUNTIFS(olah!$Q1198:Q16196,summary!A1198,olah!$B1198:B16196,summary!B1198,olah!$N1198:N16196,summary!C1198,olah!$P1198:P16196,summary!D1198,olah!$T1198:T16196,"Overtime")</f>
        <v>0</v>
      </c>
      <c r="O1198">
        <f>COUNTIFS(olah!$Q$2:Q16196,summary!A1198,olah!$B$2:B16196,summary!B1198,olah!$T$2:T16196,"Overtime")</f>
        <v>1</v>
      </c>
      <c r="P1198">
        <f>COUNTIFS(olah!$Q1198:Q16196,summary!A1198,olah!$B1198:B16196,summary!B1198,olah!$N1198:N16196,summary!C1198,olah!$P1198:P16196,summary!D1198,olah!$T1198:T16196,"Early")</f>
        <v>0</v>
      </c>
      <c r="Q1198">
        <f>COUNTIFS(olah!$Q$2:Q16196,summary!A1198,olah!$B$2:B16196,summary!B1198,olah!$T$2:T16196,"Early")</f>
        <v>0</v>
      </c>
      <c r="R1198">
        <f>COUNTIFS(olah!$Q1198:Q16196,summary!A1198,olah!$B1198:B16196,summary!B1198,olah!$N1198:N16196,summary!C1198,olah!$P1198:P16196,summary!D1198,olah!$T1198:T16196,"NA CO")</f>
        <v>1</v>
      </c>
      <c r="S1198">
        <f>COUNTIFS(olah!$Q$2:Q16196,summary!A1198,olah!$B$2:B16196,summary!B1198,olah!$T$2:T16196,"NA CO")</f>
        <v>3</v>
      </c>
      <c r="T1198" t="str">
        <f>olah!R1198</f>
        <v>Attendance</v>
      </c>
      <c r="U1198" t="str">
        <f>IF(T1198="Permit", olah!T1198, "No Permit")</f>
        <v>No Permit</v>
      </c>
    </row>
    <row r="1199" spans="1:21" hidden="1" x14ac:dyDescent="0.3">
      <c r="A1199" s="23">
        <v>44561</v>
      </c>
      <c r="B1199" t="s">
        <v>316</v>
      </c>
      <c r="C1199" t="s">
        <v>28</v>
      </c>
      <c r="D1199" t="s">
        <v>11604</v>
      </c>
      <c r="E1199" t="str">
        <f>VLOOKUP(B1199,olah!$B:$P,2,0)</f>
        <v>2021-12-01</v>
      </c>
      <c r="F1199">
        <f>COUNTIFS(parameter!$J$4:$J$34,summary!A1199,parameter!$I$4:$I$34,"&gt;="&amp;summary!$E1199)</f>
        <v>31</v>
      </c>
      <c r="G1199">
        <f>COUNTIFS(olah!$Q1199:Q16197,summary!A1199,olah!$B1199:B16197,summary!B1199,olah!$N1199:N16197,summary!C1199,olah!$P1199:P16197,summary!D1199,olah!$S1199:S16197,"On Time")</f>
        <v>0</v>
      </c>
      <c r="H1199">
        <f>COUNTIFS(olah!$Q$2:Q16197,summary!A1199,olah!$B$2:B16197,summary!B1199,olah!$S$2:S16197,"On Time")</f>
        <v>6</v>
      </c>
      <c r="I1199">
        <f>COUNTIFS(olah!$Q1199:Q16197,summary!A1199,olah!$B1199:B16197,summary!B1199,olah!$N1199:N16197,summary!C1199,olah!$P1199:P16197,summary!D1199,olah!$S1199:S16197,"Late")</f>
        <v>1</v>
      </c>
      <c r="J1199">
        <f>COUNTIFS(olah!$Q$2:Q16197,summary!A1199,olah!$B$2:B16197,summary!B1199,olah!$S$2:S16197,"Late")</f>
        <v>17</v>
      </c>
      <c r="K1199">
        <f t="shared" si="18"/>
        <v>7</v>
      </c>
      <c r="L1199">
        <f>COUNTIFS(olah!$Q1199:Q16197,summary!A1199,olah!$B1199:B16197,summary!B1199,olah!$N1199:N16197,summary!C1199,olah!$P1199:P16197,summary!D1199,olah!$T1199:T16197,"On Time CO")</f>
        <v>1</v>
      </c>
      <c r="M1199">
        <f>COUNTIFS(olah!$Q$2:Q16197,summary!A1199,olah!$B$2:B16197,summary!B1199,olah!$T$2:T16197,"On Time CO")</f>
        <v>19</v>
      </c>
      <c r="N1199">
        <f>COUNTIFS(olah!$Q1199:Q16197,summary!A1199,olah!$B1199:B16197,summary!B1199,olah!$N1199:N16197,summary!C1199,olah!$P1199:P16197,summary!D1199,olah!$T1199:T16197,"Overtime")</f>
        <v>0</v>
      </c>
      <c r="O1199">
        <f>COUNTIFS(olah!$Q$2:Q16197,summary!A1199,olah!$B$2:B16197,summary!B1199,olah!$T$2:T16197,"Overtime")</f>
        <v>1</v>
      </c>
      <c r="P1199">
        <f>COUNTIFS(olah!$Q1199:Q16197,summary!A1199,olah!$B1199:B16197,summary!B1199,olah!$N1199:N16197,summary!C1199,olah!$P1199:P16197,summary!D1199,olah!$T1199:T16197,"Early")</f>
        <v>0</v>
      </c>
      <c r="Q1199">
        <f>COUNTIFS(olah!$Q$2:Q16197,summary!A1199,olah!$B$2:B16197,summary!B1199,olah!$T$2:T16197,"Early")</f>
        <v>0</v>
      </c>
      <c r="R1199">
        <f>COUNTIFS(olah!$Q1199:Q16197,summary!A1199,olah!$B1199:B16197,summary!B1199,olah!$N1199:N16197,summary!C1199,olah!$P1199:P16197,summary!D1199,olah!$T1199:T16197,"NA CO")</f>
        <v>0</v>
      </c>
      <c r="S1199">
        <f>COUNTIFS(olah!$Q$2:Q16197,summary!A1199,olah!$B$2:B16197,summary!B1199,olah!$T$2:T16197,"NA CO")</f>
        <v>3</v>
      </c>
      <c r="T1199" t="str">
        <f>olah!R1199</f>
        <v>Attendance</v>
      </c>
      <c r="U1199" t="str">
        <f>IF(T1199="Permit", olah!T1199, "No Permit")</f>
        <v>No Permit</v>
      </c>
    </row>
    <row r="1200" spans="1:21" hidden="1" x14ac:dyDescent="0.3">
      <c r="A1200" s="23">
        <v>44561</v>
      </c>
      <c r="B1200" t="s">
        <v>316</v>
      </c>
      <c r="C1200" t="s">
        <v>320</v>
      </c>
      <c r="D1200" t="s">
        <v>11605</v>
      </c>
      <c r="E1200" t="str">
        <f>VLOOKUP(B1200,olah!$B:$P,2,0)</f>
        <v>2021-12-01</v>
      </c>
      <c r="F1200">
        <f>COUNTIFS(parameter!$J$4:$J$34,summary!A1200,parameter!$I$4:$I$34,"&gt;="&amp;summary!$E1200)</f>
        <v>31</v>
      </c>
      <c r="G1200">
        <f>COUNTIFS(olah!$Q1200:Q16198,summary!A1200,olah!$B1200:B16198,summary!B1200,olah!$N1200:N16198,summary!C1200,olah!$P1200:P16198,summary!D1200,olah!$S1200:S16198,"On Time")</f>
        <v>1</v>
      </c>
      <c r="H1200">
        <f>COUNTIFS(olah!$Q$2:Q16198,summary!A1200,olah!$B$2:B16198,summary!B1200,olah!$S$2:S16198,"On Time")</f>
        <v>6</v>
      </c>
      <c r="I1200">
        <f>COUNTIFS(olah!$Q1200:Q16198,summary!A1200,olah!$B1200:B16198,summary!B1200,olah!$N1200:N16198,summary!C1200,olah!$P1200:P16198,summary!D1200,olah!$S1200:S16198,"Late")</f>
        <v>0</v>
      </c>
      <c r="J1200">
        <f>COUNTIFS(olah!$Q$2:Q16198,summary!A1200,olah!$B$2:B16198,summary!B1200,olah!$S$2:S16198,"Late")</f>
        <v>17</v>
      </c>
      <c r="K1200">
        <f t="shared" si="18"/>
        <v>8</v>
      </c>
      <c r="L1200">
        <f>COUNTIFS(olah!$Q1200:Q16198,summary!A1200,olah!$B1200:B16198,summary!B1200,olah!$N1200:N16198,summary!C1200,olah!$P1200:P16198,summary!D1200,olah!$T1200:T16198,"On Time CO")</f>
        <v>1</v>
      </c>
      <c r="M1200">
        <f>COUNTIFS(olah!$Q$2:Q16198,summary!A1200,olah!$B$2:B16198,summary!B1200,olah!$T$2:T16198,"On Time CO")</f>
        <v>19</v>
      </c>
      <c r="N1200">
        <f>COUNTIFS(olah!$Q1200:Q16198,summary!A1200,olah!$B1200:B16198,summary!B1200,olah!$N1200:N16198,summary!C1200,olah!$P1200:P16198,summary!D1200,olah!$T1200:T16198,"Overtime")</f>
        <v>0</v>
      </c>
      <c r="O1200">
        <f>COUNTIFS(olah!$Q$2:Q16198,summary!A1200,olah!$B$2:B16198,summary!B1200,olah!$T$2:T16198,"Overtime")</f>
        <v>1</v>
      </c>
      <c r="P1200">
        <f>COUNTIFS(olah!$Q1200:Q16198,summary!A1200,olah!$B1200:B16198,summary!B1200,olah!$N1200:N16198,summary!C1200,olah!$P1200:P16198,summary!D1200,olah!$T1200:T16198,"Early")</f>
        <v>0</v>
      </c>
      <c r="Q1200">
        <f>COUNTIFS(olah!$Q$2:Q16198,summary!A1200,olah!$B$2:B16198,summary!B1200,olah!$T$2:T16198,"Early")</f>
        <v>0</v>
      </c>
      <c r="R1200">
        <f>COUNTIFS(olah!$Q1200:Q16198,summary!A1200,olah!$B1200:B16198,summary!B1200,olah!$N1200:N16198,summary!C1200,olah!$P1200:P16198,summary!D1200,olah!$T1200:T16198,"NA CO")</f>
        <v>0</v>
      </c>
      <c r="S1200">
        <f>COUNTIFS(olah!$Q$2:Q16198,summary!A1200,olah!$B$2:B16198,summary!B1200,olah!$T$2:T16198,"NA CO")</f>
        <v>3</v>
      </c>
      <c r="T1200" t="str">
        <f>olah!R1200</f>
        <v>Daily Journey</v>
      </c>
      <c r="U1200" t="str">
        <f>IF(T1200="Permit", olah!T1200, "No Permit")</f>
        <v>No Permit</v>
      </c>
    </row>
    <row r="1201" spans="1:21" hidden="1" x14ac:dyDescent="0.3">
      <c r="A1201" s="23">
        <v>44561</v>
      </c>
      <c r="B1201" t="s">
        <v>316</v>
      </c>
      <c r="C1201" t="s">
        <v>28</v>
      </c>
      <c r="D1201" t="s">
        <v>11606</v>
      </c>
      <c r="E1201" t="str">
        <f>VLOOKUP(B1201,olah!$B:$P,2,0)</f>
        <v>2021-12-01</v>
      </c>
      <c r="F1201">
        <f>COUNTIFS(parameter!$J$4:$J$34,summary!A1201,parameter!$I$4:$I$34,"&gt;="&amp;summary!$E1201)</f>
        <v>31</v>
      </c>
      <c r="G1201">
        <f>COUNTIFS(olah!$Q1201:Q16199,summary!A1201,olah!$B1201:B16199,summary!B1201,olah!$N1201:N16199,summary!C1201,olah!$P1201:P16199,summary!D1201,olah!$S1201:S16199,"On Time")</f>
        <v>0</v>
      </c>
      <c r="H1201">
        <f>COUNTIFS(olah!$Q$2:Q16199,summary!A1201,olah!$B$2:B16199,summary!B1201,olah!$S$2:S16199,"On Time")</f>
        <v>6</v>
      </c>
      <c r="I1201">
        <f>COUNTIFS(olah!$Q1201:Q16199,summary!A1201,olah!$B1201:B16199,summary!B1201,olah!$N1201:N16199,summary!C1201,olah!$P1201:P16199,summary!D1201,olah!$S1201:S16199,"Late")</f>
        <v>1</v>
      </c>
      <c r="J1201">
        <f>COUNTIFS(olah!$Q$2:Q16199,summary!A1201,olah!$B$2:B16199,summary!B1201,olah!$S$2:S16199,"Late")</f>
        <v>17</v>
      </c>
      <c r="K1201">
        <f t="shared" si="18"/>
        <v>7</v>
      </c>
      <c r="L1201">
        <f>COUNTIFS(olah!$Q1201:Q16199,summary!A1201,olah!$B1201:B16199,summary!B1201,olah!$N1201:N16199,summary!C1201,olah!$P1201:P16199,summary!D1201,olah!$T1201:T16199,"On Time CO")</f>
        <v>1</v>
      </c>
      <c r="M1201">
        <f>COUNTIFS(olah!$Q$2:Q16199,summary!A1201,olah!$B$2:B16199,summary!B1201,olah!$T$2:T16199,"On Time CO")</f>
        <v>19</v>
      </c>
      <c r="N1201">
        <f>COUNTIFS(olah!$Q1201:Q16199,summary!A1201,olah!$B1201:B16199,summary!B1201,olah!$N1201:N16199,summary!C1201,olah!$P1201:P16199,summary!D1201,olah!$T1201:T16199,"Overtime")</f>
        <v>0</v>
      </c>
      <c r="O1201">
        <f>COUNTIFS(olah!$Q$2:Q16199,summary!A1201,olah!$B$2:B16199,summary!B1201,olah!$T$2:T16199,"Overtime")</f>
        <v>1</v>
      </c>
      <c r="P1201">
        <f>COUNTIFS(olah!$Q1201:Q16199,summary!A1201,olah!$B1201:B16199,summary!B1201,olah!$N1201:N16199,summary!C1201,olah!$P1201:P16199,summary!D1201,olah!$T1201:T16199,"Early")</f>
        <v>0</v>
      </c>
      <c r="Q1201">
        <f>COUNTIFS(olah!$Q$2:Q16199,summary!A1201,olah!$B$2:B16199,summary!B1201,olah!$T$2:T16199,"Early")</f>
        <v>0</v>
      </c>
      <c r="R1201">
        <f>COUNTIFS(olah!$Q1201:Q16199,summary!A1201,olah!$B1201:B16199,summary!B1201,olah!$N1201:N16199,summary!C1201,olah!$P1201:P16199,summary!D1201,olah!$T1201:T16199,"NA CO")</f>
        <v>0</v>
      </c>
      <c r="S1201">
        <f>COUNTIFS(olah!$Q$2:Q16199,summary!A1201,olah!$B$2:B16199,summary!B1201,olah!$T$2:T16199,"NA CO")</f>
        <v>3</v>
      </c>
      <c r="T1201" t="str">
        <f>olah!R1201</f>
        <v>Attendance</v>
      </c>
      <c r="U1201" t="str">
        <f>IF(T1201="Permit", olah!T1201, "No Permit")</f>
        <v>No Permit</v>
      </c>
    </row>
    <row r="1202" spans="1:21" hidden="1" x14ac:dyDescent="0.3">
      <c r="A1202" s="23">
        <v>44561</v>
      </c>
      <c r="B1202" t="s">
        <v>316</v>
      </c>
      <c r="C1202" t="s">
        <v>28</v>
      </c>
      <c r="D1202" t="s">
        <v>10202</v>
      </c>
      <c r="E1202" t="str">
        <f>VLOOKUP(B1202,olah!$B:$P,2,0)</f>
        <v>2021-12-01</v>
      </c>
      <c r="F1202">
        <f>COUNTIFS(parameter!$J$4:$J$34,summary!A1202,parameter!$I$4:$I$34,"&gt;="&amp;summary!$E1202)</f>
        <v>31</v>
      </c>
      <c r="G1202">
        <f>COUNTIFS(olah!$Q1202:Q16200,summary!A1202,olah!$B1202:B16200,summary!B1202,olah!$N1202:N16200,summary!C1202,olah!$P1202:P16200,summary!D1202,olah!$S1202:S16200,"On Time")</f>
        <v>1</v>
      </c>
      <c r="H1202">
        <f>COUNTIFS(olah!$Q$2:Q16200,summary!A1202,olah!$B$2:B16200,summary!B1202,olah!$S$2:S16200,"On Time")</f>
        <v>6</v>
      </c>
      <c r="I1202">
        <f>COUNTIFS(olah!$Q1202:Q16200,summary!A1202,olah!$B1202:B16200,summary!B1202,olah!$N1202:N16200,summary!C1202,olah!$P1202:P16200,summary!D1202,olah!$S1202:S16200,"Late")</f>
        <v>0</v>
      </c>
      <c r="J1202">
        <f>COUNTIFS(olah!$Q$2:Q16200,summary!A1202,olah!$B$2:B16200,summary!B1202,olah!$S$2:S16200,"Late")</f>
        <v>17</v>
      </c>
      <c r="K1202">
        <f t="shared" si="18"/>
        <v>8</v>
      </c>
      <c r="L1202">
        <f>COUNTIFS(olah!$Q1202:Q16200,summary!A1202,olah!$B1202:B16200,summary!B1202,olah!$N1202:N16200,summary!C1202,olah!$P1202:P16200,summary!D1202,olah!$T1202:T16200,"On Time CO")</f>
        <v>1</v>
      </c>
      <c r="M1202">
        <f>COUNTIFS(olah!$Q$2:Q16200,summary!A1202,olah!$B$2:B16200,summary!B1202,olah!$T$2:T16200,"On Time CO")</f>
        <v>19</v>
      </c>
      <c r="N1202">
        <f>COUNTIFS(olah!$Q1202:Q16200,summary!A1202,olah!$B1202:B16200,summary!B1202,olah!$N1202:N16200,summary!C1202,olah!$P1202:P16200,summary!D1202,olah!$T1202:T16200,"Overtime")</f>
        <v>0</v>
      </c>
      <c r="O1202">
        <f>COUNTIFS(olah!$Q$2:Q16200,summary!A1202,olah!$B$2:B16200,summary!B1202,olah!$T$2:T16200,"Overtime")</f>
        <v>1</v>
      </c>
      <c r="P1202">
        <f>COUNTIFS(olah!$Q1202:Q16200,summary!A1202,olah!$B1202:B16200,summary!B1202,olah!$N1202:N16200,summary!C1202,olah!$P1202:P16200,summary!D1202,olah!$T1202:T16200,"Early")</f>
        <v>0</v>
      </c>
      <c r="Q1202">
        <f>COUNTIFS(olah!$Q$2:Q16200,summary!A1202,olah!$B$2:B16200,summary!B1202,olah!$T$2:T16200,"Early")</f>
        <v>0</v>
      </c>
      <c r="R1202">
        <f>COUNTIFS(olah!$Q1202:Q16200,summary!A1202,olah!$B1202:B16200,summary!B1202,olah!$N1202:N16200,summary!C1202,olah!$P1202:P16200,summary!D1202,olah!$T1202:T16200,"NA CO")</f>
        <v>0</v>
      </c>
      <c r="S1202">
        <f>COUNTIFS(olah!$Q$2:Q16200,summary!A1202,olah!$B$2:B16200,summary!B1202,olah!$T$2:T16200,"NA CO")</f>
        <v>3</v>
      </c>
      <c r="T1202" t="str">
        <f>olah!R1202</f>
        <v>Attendance</v>
      </c>
      <c r="U1202" t="str">
        <f>IF(T1202="Permit", olah!T1202, "No Permit")</f>
        <v>No Permit</v>
      </c>
    </row>
    <row r="1203" spans="1:21" hidden="1" x14ac:dyDescent="0.3">
      <c r="A1203" s="23">
        <v>44561</v>
      </c>
      <c r="B1203" t="s">
        <v>316</v>
      </c>
      <c r="C1203" t="s">
        <v>28</v>
      </c>
      <c r="D1203" t="s">
        <v>11607</v>
      </c>
      <c r="E1203" t="str">
        <f>VLOOKUP(B1203,olah!$B:$P,2,0)</f>
        <v>2021-12-01</v>
      </c>
      <c r="F1203">
        <f>COUNTIFS(parameter!$J$4:$J$34,summary!A1203,parameter!$I$4:$I$34,"&gt;="&amp;summary!$E1203)</f>
        <v>31</v>
      </c>
      <c r="G1203">
        <f>COUNTIFS(olah!$Q1203:Q16201,summary!A1203,olah!$B1203:B16201,summary!B1203,olah!$N1203:N16201,summary!C1203,olah!$P1203:P16201,summary!D1203,olah!$S1203:S16201,"On Time")</f>
        <v>0</v>
      </c>
      <c r="H1203">
        <f>COUNTIFS(olah!$Q$2:Q16201,summary!A1203,olah!$B$2:B16201,summary!B1203,olah!$S$2:S16201,"On Time")</f>
        <v>6</v>
      </c>
      <c r="I1203">
        <f>COUNTIFS(olah!$Q1203:Q16201,summary!A1203,olah!$B1203:B16201,summary!B1203,olah!$N1203:N16201,summary!C1203,olah!$P1203:P16201,summary!D1203,olah!$S1203:S16201,"Late")</f>
        <v>1</v>
      </c>
      <c r="J1203">
        <f>COUNTIFS(olah!$Q$2:Q16201,summary!A1203,olah!$B$2:B16201,summary!B1203,olah!$S$2:S16201,"Late")</f>
        <v>17</v>
      </c>
      <c r="K1203">
        <f t="shared" si="18"/>
        <v>7</v>
      </c>
      <c r="L1203">
        <f>COUNTIFS(olah!$Q1203:Q16201,summary!A1203,olah!$B1203:B16201,summary!B1203,olah!$N1203:N16201,summary!C1203,olah!$P1203:P16201,summary!D1203,olah!$T1203:T16201,"On Time CO")</f>
        <v>1</v>
      </c>
      <c r="M1203">
        <f>COUNTIFS(olah!$Q$2:Q16201,summary!A1203,olah!$B$2:B16201,summary!B1203,olah!$T$2:T16201,"On Time CO")</f>
        <v>19</v>
      </c>
      <c r="N1203">
        <f>COUNTIFS(olah!$Q1203:Q16201,summary!A1203,olah!$B1203:B16201,summary!B1203,olah!$N1203:N16201,summary!C1203,olah!$P1203:P16201,summary!D1203,olah!$T1203:T16201,"Overtime")</f>
        <v>0</v>
      </c>
      <c r="O1203">
        <f>COUNTIFS(olah!$Q$2:Q16201,summary!A1203,olah!$B$2:B16201,summary!B1203,olah!$T$2:T16201,"Overtime")</f>
        <v>1</v>
      </c>
      <c r="P1203">
        <f>COUNTIFS(olah!$Q1203:Q16201,summary!A1203,olah!$B1203:B16201,summary!B1203,olah!$N1203:N16201,summary!C1203,olah!$P1203:P16201,summary!D1203,olah!$T1203:T16201,"Early")</f>
        <v>0</v>
      </c>
      <c r="Q1203">
        <f>COUNTIFS(olah!$Q$2:Q16201,summary!A1203,olah!$B$2:B16201,summary!B1203,olah!$T$2:T16201,"Early")</f>
        <v>0</v>
      </c>
      <c r="R1203">
        <f>COUNTIFS(olah!$Q1203:Q16201,summary!A1203,olah!$B1203:B16201,summary!B1203,olah!$N1203:N16201,summary!C1203,olah!$P1203:P16201,summary!D1203,olah!$T1203:T16201,"NA CO")</f>
        <v>0</v>
      </c>
      <c r="S1203">
        <f>COUNTIFS(olah!$Q$2:Q16201,summary!A1203,olah!$B$2:B16201,summary!B1203,olah!$T$2:T16201,"NA CO")</f>
        <v>3</v>
      </c>
      <c r="T1203" t="str">
        <f>olah!R1203</f>
        <v>Attendance</v>
      </c>
      <c r="U1203" t="str">
        <f>IF(T1203="Permit", olah!T1203, "No Permit")</f>
        <v>No Permit</v>
      </c>
    </row>
    <row r="1204" spans="1:21" hidden="1" x14ac:dyDescent="0.3">
      <c r="A1204" s="23">
        <v>44561</v>
      </c>
      <c r="B1204" t="s">
        <v>316</v>
      </c>
      <c r="C1204" t="s">
        <v>5305</v>
      </c>
      <c r="D1204" t="s">
        <v>11608</v>
      </c>
      <c r="E1204" t="str">
        <f>VLOOKUP(B1204,olah!$B:$P,2,0)</f>
        <v>2021-12-01</v>
      </c>
      <c r="F1204">
        <f>COUNTIFS(parameter!$J$4:$J$34,summary!A1204,parameter!$I$4:$I$34,"&gt;="&amp;summary!$E1204)</f>
        <v>31</v>
      </c>
      <c r="G1204">
        <f>COUNTIFS(olah!$Q1204:Q16202,summary!A1204,olah!$B1204:B16202,summary!B1204,olah!$N1204:N16202,summary!C1204,olah!$P1204:P16202,summary!D1204,olah!$S1204:S16202,"On Time")</f>
        <v>1</v>
      </c>
      <c r="H1204">
        <f>COUNTIFS(olah!$Q$2:Q16202,summary!A1204,olah!$B$2:B16202,summary!B1204,olah!$S$2:S16202,"On Time")</f>
        <v>6</v>
      </c>
      <c r="I1204">
        <f>COUNTIFS(olah!$Q1204:Q16202,summary!A1204,olah!$B1204:B16202,summary!B1204,olah!$N1204:N16202,summary!C1204,olah!$P1204:P16202,summary!D1204,olah!$S1204:S16202,"Late")</f>
        <v>0</v>
      </c>
      <c r="J1204">
        <f>COUNTIFS(olah!$Q$2:Q16202,summary!A1204,olah!$B$2:B16202,summary!B1204,olah!$S$2:S16202,"Late")</f>
        <v>17</v>
      </c>
      <c r="K1204">
        <f t="shared" si="18"/>
        <v>8</v>
      </c>
      <c r="L1204">
        <f>COUNTIFS(olah!$Q1204:Q16202,summary!A1204,olah!$B1204:B16202,summary!B1204,olah!$N1204:N16202,summary!C1204,olah!$P1204:P16202,summary!D1204,olah!$T1204:T16202,"On Time CO")</f>
        <v>1</v>
      </c>
      <c r="M1204">
        <f>COUNTIFS(olah!$Q$2:Q16202,summary!A1204,olah!$B$2:B16202,summary!B1204,olah!$T$2:T16202,"On Time CO")</f>
        <v>19</v>
      </c>
      <c r="N1204">
        <f>COUNTIFS(olah!$Q1204:Q16202,summary!A1204,olah!$B1204:B16202,summary!B1204,olah!$N1204:N16202,summary!C1204,olah!$P1204:P16202,summary!D1204,olah!$T1204:T16202,"Overtime")</f>
        <v>0</v>
      </c>
      <c r="O1204">
        <f>COUNTIFS(olah!$Q$2:Q16202,summary!A1204,olah!$B$2:B16202,summary!B1204,olah!$T$2:T16202,"Overtime")</f>
        <v>1</v>
      </c>
      <c r="P1204">
        <f>COUNTIFS(olah!$Q1204:Q16202,summary!A1204,olah!$B1204:B16202,summary!B1204,olah!$N1204:N16202,summary!C1204,olah!$P1204:P16202,summary!D1204,olah!$T1204:T16202,"Early")</f>
        <v>0</v>
      </c>
      <c r="Q1204">
        <f>COUNTIFS(olah!$Q$2:Q16202,summary!A1204,olah!$B$2:B16202,summary!B1204,olah!$T$2:T16202,"Early")</f>
        <v>0</v>
      </c>
      <c r="R1204">
        <f>COUNTIFS(olah!$Q1204:Q16202,summary!A1204,olah!$B1204:B16202,summary!B1204,olah!$N1204:N16202,summary!C1204,olah!$P1204:P16202,summary!D1204,olah!$T1204:T16202,"NA CO")</f>
        <v>0</v>
      </c>
      <c r="S1204">
        <f>COUNTIFS(olah!$Q$2:Q16202,summary!A1204,olah!$B$2:B16202,summary!B1204,olah!$T$2:T16202,"NA CO")</f>
        <v>3</v>
      </c>
      <c r="T1204" t="str">
        <f>olah!R1204</f>
        <v>Daily Journey</v>
      </c>
      <c r="U1204" t="str">
        <f>IF(T1204="Permit", olah!T1204, "No Permit")</f>
        <v>No Permit</v>
      </c>
    </row>
    <row r="1205" spans="1:21" hidden="1" x14ac:dyDescent="0.3">
      <c r="A1205" s="23">
        <v>44561</v>
      </c>
      <c r="B1205" t="s">
        <v>316</v>
      </c>
      <c r="C1205" t="s">
        <v>28</v>
      </c>
      <c r="D1205" t="s">
        <v>11609</v>
      </c>
      <c r="E1205" t="str">
        <f>VLOOKUP(B1205,olah!$B:$P,2,0)</f>
        <v>2021-12-01</v>
      </c>
      <c r="F1205">
        <f>COUNTIFS(parameter!$J$4:$J$34,summary!A1205,parameter!$I$4:$I$34,"&gt;="&amp;summary!$E1205)</f>
        <v>31</v>
      </c>
      <c r="G1205">
        <f>COUNTIFS(olah!$Q1205:Q16203,summary!A1205,olah!$B1205:B16203,summary!B1205,olah!$N1205:N16203,summary!C1205,olah!$P1205:P16203,summary!D1205,olah!$S1205:S16203,"On Time")</f>
        <v>0</v>
      </c>
      <c r="H1205">
        <f>COUNTIFS(olah!$Q$2:Q16203,summary!A1205,olah!$B$2:B16203,summary!B1205,olah!$S$2:S16203,"On Time")</f>
        <v>6</v>
      </c>
      <c r="I1205">
        <f>COUNTIFS(olah!$Q1205:Q16203,summary!A1205,olah!$B1205:B16203,summary!B1205,olah!$N1205:N16203,summary!C1205,olah!$P1205:P16203,summary!D1205,olah!$S1205:S16203,"Late")</f>
        <v>1</v>
      </c>
      <c r="J1205">
        <f>COUNTIFS(olah!$Q$2:Q16203,summary!A1205,olah!$B$2:B16203,summary!B1205,olah!$S$2:S16203,"Late")</f>
        <v>17</v>
      </c>
      <c r="K1205">
        <f t="shared" si="18"/>
        <v>7</v>
      </c>
      <c r="L1205">
        <f>COUNTIFS(olah!$Q1205:Q16203,summary!A1205,olah!$B1205:B16203,summary!B1205,olah!$N1205:N16203,summary!C1205,olah!$P1205:P16203,summary!D1205,olah!$T1205:T16203,"On Time CO")</f>
        <v>1</v>
      </c>
      <c r="M1205">
        <f>COUNTIFS(olah!$Q$2:Q16203,summary!A1205,olah!$B$2:B16203,summary!B1205,olah!$T$2:T16203,"On Time CO")</f>
        <v>19</v>
      </c>
      <c r="N1205">
        <f>COUNTIFS(olah!$Q1205:Q16203,summary!A1205,olah!$B1205:B16203,summary!B1205,olah!$N1205:N16203,summary!C1205,olah!$P1205:P16203,summary!D1205,olah!$T1205:T16203,"Overtime")</f>
        <v>0</v>
      </c>
      <c r="O1205">
        <f>COUNTIFS(olah!$Q$2:Q16203,summary!A1205,olah!$B$2:B16203,summary!B1205,olah!$T$2:T16203,"Overtime")</f>
        <v>1</v>
      </c>
      <c r="P1205">
        <f>COUNTIFS(olah!$Q1205:Q16203,summary!A1205,olah!$B1205:B16203,summary!B1205,olah!$N1205:N16203,summary!C1205,olah!$P1205:P16203,summary!D1205,olah!$T1205:T16203,"Early")</f>
        <v>0</v>
      </c>
      <c r="Q1205">
        <f>COUNTIFS(olah!$Q$2:Q16203,summary!A1205,olah!$B$2:B16203,summary!B1205,olah!$T$2:T16203,"Early")</f>
        <v>0</v>
      </c>
      <c r="R1205">
        <f>COUNTIFS(olah!$Q1205:Q16203,summary!A1205,olah!$B1205:B16203,summary!B1205,olah!$N1205:N16203,summary!C1205,olah!$P1205:P16203,summary!D1205,olah!$T1205:T16203,"NA CO")</f>
        <v>0</v>
      </c>
      <c r="S1205">
        <f>COUNTIFS(olah!$Q$2:Q16203,summary!A1205,olah!$B$2:B16203,summary!B1205,olah!$T$2:T16203,"NA CO")</f>
        <v>3</v>
      </c>
      <c r="T1205" t="str">
        <f>olah!R1205</f>
        <v>Attendance</v>
      </c>
      <c r="U1205" t="str">
        <f>IF(T1205="Permit", olah!T1205, "No Permit")</f>
        <v>No Permit</v>
      </c>
    </row>
    <row r="1206" spans="1:21" hidden="1" x14ac:dyDescent="0.3">
      <c r="A1206" s="23">
        <v>44561</v>
      </c>
      <c r="B1206" t="s">
        <v>316</v>
      </c>
      <c r="C1206" t="s">
        <v>28</v>
      </c>
      <c r="D1206" t="s">
        <v>9024</v>
      </c>
      <c r="E1206" t="str">
        <f>VLOOKUP(B1206,olah!$B:$P,2,0)</f>
        <v>2021-12-01</v>
      </c>
      <c r="F1206">
        <f>COUNTIFS(parameter!$J$4:$J$34,summary!A1206,parameter!$I$4:$I$34,"&gt;="&amp;summary!$E1206)</f>
        <v>31</v>
      </c>
      <c r="G1206">
        <f>COUNTIFS(olah!$Q1206:Q16204,summary!A1206,olah!$B1206:B16204,summary!B1206,olah!$N1206:N16204,summary!C1206,olah!$P1206:P16204,summary!D1206,olah!$S1206:S16204,"On Time")</f>
        <v>0</v>
      </c>
      <c r="H1206">
        <f>COUNTIFS(olah!$Q$2:Q16204,summary!A1206,olah!$B$2:B16204,summary!B1206,olah!$S$2:S16204,"On Time")</f>
        <v>6</v>
      </c>
      <c r="I1206">
        <f>COUNTIFS(olah!$Q1206:Q16204,summary!A1206,olah!$B1206:B16204,summary!B1206,olah!$N1206:N16204,summary!C1206,olah!$P1206:P16204,summary!D1206,olah!$S1206:S16204,"Late")</f>
        <v>1</v>
      </c>
      <c r="J1206">
        <f>COUNTIFS(olah!$Q$2:Q16204,summary!A1206,olah!$B$2:B16204,summary!B1206,olah!$S$2:S16204,"Late")</f>
        <v>17</v>
      </c>
      <c r="K1206">
        <f t="shared" si="18"/>
        <v>7</v>
      </c>
      <c r="L1206">
        <f>COUNTIFS(olah!$Q1206:Q16204,summary!A1206,olah!$B1206:B16204,summary!B1206,olah!$N1206:N16204,summary!C1206,olah!$P1206:P16204,summary!D1206,olah!$T1206:T16204,"On Time CO")</f>
        <v>1</v>
      </c>
      <c r="M1206">
        <f>COUNTIFS(olah!$Q$2:Q16204,summary!A1206,olah!$B$2:B16204,summary!B1206,olah!$T$2:T16204,"On Time CO")</f>
        <v>19</v>
      </c>
      <c r="N1206">
        <f>COUNTIFS(olah!$Q1206:Q16204,summary!A1206,olah!$B1206:B16204,summary!B1206,olah!$N1206:N16204,summary!C1206,olah!$P1206:P16204,summary!D1206,olah!$T1206:T16204,"Overtime")</f>
        <v>0</v>
      </c>
      <c r="O1206">
        <f>COUNTIFS(olah!$Q$2:Q16204,summary!A1206,olah!$B$2:B16204,summary!B1206,olah!$T$2:T16204,"Overtime")</f>
        <v>1</v>
      </c>
      <c r="P1206">
        <f>COUNTIFS(olah!$Q1206:Q16204,summary!A1206,olah!$B1206:B16204,summary!B1206,olah!$N1206:N16204,summary!C1206,olah!$P1206:P16204,summary!D1206,olah!$T1206:T16204,"Early")</f>
        <v>0</v>
      </c>
      <c r="Q1206">
        <f>COUNTIFS(olah!$Q$2:Q16204,summary!A1206,olah!$B$2:B16204,summary!B1206,olah!$T$2:T16204,"Early")</f>
        <v>0</v>
      </c>
      <c r="R1206">
        <f>COUNTIFS(olah!$Q1206:Q16204,summary!A1206,olah!$B1206:B16204,summary!B1206,olah!$N1206:N16204,summary!C1206,olah!$P1206:P16204,summary!D1206,olah!$T1206:T16204,"NA CO")</f>
        <v>0</v>
      </c>
      <c r="S1206">
        <f>COUNTIFS(olah!$Q$2:Q16204,summary!A1206,olah!$B$2:B16204,summary!B1206,olah!$T$2:T16204,"NA CO")</f>
        <v>3</v>
      </c>
      <c r="T1206" t="str">
        <f>olah!R1206</f>
        <v>Attendance</v>
      </c>
      <c r="U1206" t="str">
        <f>IF(T1206="Permit", olah!T1206, "No Permit")</f>
        <v>No Permit</v>
      </c>
    </row>
    <row r="1207" spans="1:21" hidden="1" x14ac:dyDescent="0.3">
      <c r="A1207" s="23">
        <v>44561</v>
      </c>
      <c r="B1207" t="s">
        <v>316</v>
      </c>
      <c r="C1207" t="s">
        <v>28</v>
      </c>
      <c r="D1207" t="s">
        <v>10213</v>
      </c>
      <c r="E1207" t="str">
        <f>VLOOKUP(B1207,olah!$B:$P,2,0)</f>
        <v>2021-12-01</v>
      </c>
      <c r="F1207">
        <f>COUNTIFS(parameter!$J$4:$J$34,summary!A1207,parameter!$I$4:$I$34,"&gt;="&amp;summary!$E1207)</f>
        <v>31</v>
      </c>
      <c r="G1207">
        <f>COUNTIFS(olah!$Q1207:Q16205,summary!A1207,olah!$B1207:B16205,summary!B1207,olah!$N1207:N16205,summary!C1207,olah!$P1207:P16205,summary!D1207,olah!$S1207:S16205,"On Time")</f>
        <v>0</v>
      </c>
      <c r="H1207">
        <f>COUNTIFS(olah!$Q$2:Q16205,summary!A1207,olah!$B$2:B16205,summary!B1207,olah!$S$2:S16205,"On Time")</f>
        <v>6</v>
      </c>
      <c r="I1207">
        <f>COUNTIFS(olah!$Q1207:Q16205,summary!A1207,olah!$B1207:B16205,summary!B1207,olah!$N1207:N16205,summary!C1207,olah!$P1207:P16205,summary!D1207,olah!$S1207:S16205,"Late")</f>
        <v>1</v>
      </c>
      <c r="J1207">
        <f>COUNTIFS(olah!$Q$2:Q16205,summary!A1207,olah!$B$2:B16205,summary!B1207,olah!$S$2:S16205,"Late")</f>
        <v>17</v>
      </c>
      <c r="K1207">
        <f t="shared" si="18"/>
        <v>7</v>
      </c>
      <c r="L1207">
        <f>COUNTIFS(olah!$Q1207:Q16205,summary!A1207,olah!$B1207:B16205,summary!B1207,olah!$N1207:N16205,summary!C1207,olah!$P1207:P16205,summary!D1207,olah!$T1207:T16205,"On Time CO")</f>
        <v>1</v>
      </c>
      <c r="M1207">
        <f>COUNTIFS(olah!$Q$2:Q16205,summary!A1207,olah!$B$2:B16205,summary!B1207,olah!$T$2:T16205,"On Time CO")</f>
        <v>19</v>
      </c>
      <c r="N1207">
        <f>COUNTIFS(olah!$Q1207:Q16205,summary!A1207,olah!$B1207:B16205,summary!B1207,olah!$N1207:N16205,summary!C1207,olah!$P1207:P16205,summary!D1207,olah!$T1207:T16205,"Overtime")</f>
        <v>0</v>
      </c>
      <c r="O1207">
        <f>COUNTIFS(olah!$Q$2:Q16205,summary!A1207,olah!$B$2:B16205,summary!B1207,olah!$T$2:T16205,"Overtime")</f>
        <v>1</v>
      </c>
      <c r="P1207">
        <f>COUNTIFS(olah!$Q1207:Q16205,summary!A1207,olah!$B1207:B16205,summary!B1207,olah!$N1207:N16205,summary!C1207,olah!$P1207:P16205,summary!D1207,olah!$T1207:T16205,"Early")</f>
        <v>0</v>
      </c>
      <c r="Q1207">
        <f>COUNTIFS(olah!$Q$2:Q16205,summary!A1207,olah!$B$2:B16205,summary!B1207,olah!$T$2:T16205,"Early")</f>
        <v>0</v>
      </c>
      <c r="R1207">
        <f>COUNTIFS(olah!$Q1207:Q16205,summary!A1207,olah!$B1207:B16205,summary!B1207,olah!$N1207:N16205,summary!C1207,olah!$P1207:P16205,summary!D1207,olah!$T1207:T16205,"NA CO")</f>
        <v>0</v>
      </c>
      <c r="S1207">
        <f>COUNTIFS(olah!$Q$2:Q16205,summary!A1207,olah!$B$2:B16205,summary!B1207,olah!$T$2:T16205,"NA CO")</f>
        <v>3</v>
      </c>
      <c r="T1207" t="str">
        <f>olah!R1207</f>
        <v>Attendance</v>
      </c>
      <c r="U1207" t="str">
        <f>IF(T1207="Permit", olah!T1207, "No Permit")</f>
        <v>No Permit</v>
      </c>
    </row>
    <row r="1208" spans="1:21" hidden="1" x14ac:dyDescent="0.3">
      <c r="A1208" s="23">
        <v>44561</v>
      </c>
      <c r="B1208" t="s">
        <v>316</v>
      </c>
      <c r="C1208" t="s">
        <v>320</v>
      </c>
      <c r="D1208" t="s">
        <v>7927</v>
      </c>
      <c r="E1208" t="str">
        <f>VLOOKUP(B1208,olah!$B:$P,2,0)</f>
        <v>2021-12-01</v>
      </c>
      <c r="F1208">
        <f>COUNTIFS(parameter!$J$4:$J$34,summary!A1208,parameter!$I$4:$I$34,"&gt;="&amp;summary!$E1208)</f>
        <v>31</v>
      </c>
      <c r="G1208">
        <f>COUNTIFS(olah!$Q1208:Q16206,summary!A1208,olah!$B1208:B16206,summary!B1208,olah!$N1208:N16206,summary!C1208,olah!$P1208:P16206,summary!D1208,olah!$S1208:S16206,"On Time")</f>
        <v>1</v>
      </c>
      <c r="H1208">
        <f>COUNTIFS(olah!$Q$2:Q16206,summary!A1208,olah!$B$2:B16206,summary!B1208,olah!$S$2:S16206,"On Time")</f>
        <v>6</v>
      </c>
      <c r="I1208">
        <f>COUNTIFS(olah!$Q1208:Q16206,summary!A1208,olah!$B1208:B16206,summary!B1208,olah!$N1208:N16206,summary!C1208,olah!$P1208:P16206,summary!D1208,olah!$S1208:S16206,"Late")</f>
        <v>0</v>
      </c>
      <c r="J1208">
        <f>COUNTIFS(olah!$Q$2:Q16206,summary!A1208,olah!$B$2:B16206,summary!B1208,olah!$S$2:S16206,"Late")</f>
        <v>17</v>
      </c>
      <c r="K1208">
        <f t="shared" si="18"/>
        <v>8</v>
      </c>
      <c r="L1208">
        <f>COUNTIFS(olah!$Q1208:Q16206,summary!A1208,olah!$B1208:B16206,summary!B1208,olah!$N1208:N16206,summary!C1208,olah!$P1208:P16206,summary!D1208,olah!$T1208:T16206,"On Time CO")</f>
        <v>1</v>
      </c>
      <c r="M1208">
        <f>COUNTIFS(olah!$Q$2:Q16206,summary!A1208,olah!$B$2:B16206,summary!B1208,olah!$T$2:T16206,"On Time CO")</f>
        <v>19</v>
      </c>
      <c r="N1208">
        <f>COUNTIFS(olah!$Q1208:Q16206,summary!A1208,olah!$B1208:B16206,summary!B1208,olah!$N1208:N16206,summary!C1208,olah!$P1208:P16206,summary!D1208,olah!$T1208:T16206,"Overtime")</f>
        <v>0</v>
      </c>
      <c r="O1208">
        <f>COUNTIFS(olah!$Q$2:Q16206,summary!A1208,olah!$B$2:B16206,summary!B1208,olah!$T$2:T16206,"Overtime")</f>
        <v>1</v>
      </c>
      <c r="P1208">
        <f>COUNTIFS(olah!$Q1208:Q16206,summary!A1208,olah!$B1208:B16206,summary!B1208,olah!$N1208:N16206,summary!C1208,olah!$P1208:P16206,summary!D1208,olah!$T1208:T16206,"Early")</f>
        <v>0</v>
      </c>
      <c r="Q1208">
        <f>COUNTIFS(olah!$Q$2:Q16206,summary!A1208,olah!$B$2:B16206,summary!B1208,olah!$T$2:T16206,"Early")</f>
        <v>0</v>
      </c>
      <c r="R1208">
        <f>COUNTIFS(olah!$Q1208:Q16206,summary!A1208,olah!$B1208:B16206,summary!B1208,olah!$N1208:N16206,summary!C1208,olah!$P1208:P16206,summary!D1208,olah!$T1208:T16206,"NA CO")</f>
        <v>0</v>
      </c>
      <c r="S1208">
        <f>COUNTIFS(olah!$Q$2:Q16206,summary!A1208,olah!$B$2:B16206,summary!B1208,olah!$T$2:T16206,"NA CO")</f>
        <v>3</v>
      </c>
      <c r="T1208" t="str">
        <f>olah!R1208</f>
        <v>Daily Journey</v>
      </c>
      <c r="U1208" t="str">
        <f>IF(T1208="Permit", olah!T1208, "No Permit")</f>
        <v>No Permit</v>
      </c>
    </row>
    <row r="1209" spans="1:21" hidden="1" x14ac:dyDescent="0.3">
      <c r="A1209" s="23">
        <v>44561</v>
      </c>
      <c r="B1209" t="s">
        <v>316</v>
      </c>
      <c r="C1209" t="s">
        <v>28</v>
      </c>
      <c r="D1209" t="s">
        <v>11610</v>
      </c>
      <c r="E1209" t="str">
        <f>VLOOKUP(B1209,olah!$B:$P,2,0)</f>
        <v>2021-12-01</v>
      </c>
      <c r="F1209">
        <f>COUNTIFS(parameter!$J$4:$J$34,summary!A1209,parameter!$I$4:$I$34,"&gt;="&amp;summary!$E1209)</f>
        <v>31</v>
      </c>
      <c r="G1209">
        <f>COUNTIFS(olah!$Q1209:Q16207,summary!A1209,olah!$B1209:B16207,summary!B1209,olah!$N1209:N16207,summary!C1209,olah!$P1209:P16207,summary!D1209,olah!$S1209:S16207,"On Time")</f>
        <v>0</v>
      </c>
      <c r="H1209">
        <f>COUNTIFS(olah!$Q$2:Q16207,summary!A1209,olah!$B$2:B16207,summary!B1209,olah!$S$2:S16207,"On Time")</f>
        <v>6</v>
      </c>
      <c r="I1209">
        <f>COUNTIFS(olah!$Q1209:Q16207,summary!A1209,olah!$B1209:B16207,summary!B1209,olah!$N1209:N16207,summary!C1209,olah!$P1209:P16207,summary!D1209,olah!$S1209:S16207,"Late")</f>
        <v>1</v>
      </c>
      <c r="J1209">
        <f>COUNTIFS(olah!$Q$2:Q16207,summary!A1209,olah!$B$2:B16207,summary!B1209,olah!$S$2:S16207,"Late")</f>
        <v>17</v>
      </c>
      <c r="K1209">
        <f t="shared" si="18"/>
        <v>7</v>
      </c>
      <c r="L1209">
        <f>COUNTIFS(olah!$Q1209:Q16207,summary!A1209,olah!$B1209:B16207,summary!B1209,olah!$N1209:N16207,summary!C1209,olah!$P1209:P16207,summary!D1209,olah!$T1209:T16207,"On Time CO")</f>
        <v>1</v>
      </c>
      <c r="M1209">
        <f>COUNTIFS(olah!$Q$2:Q16207,summary!A1209,olah!$B$2:B16207,summary!B1209,olah!$T$2:T16207,"On Time CO")</f>
        <v>19</v>
      </c>
      <c r="N1209">
        <f>COUNTIFS(olah!$Q1209:Q16207,summary!A1209,olah!$B1209:B16207,summary!B1209,olah!$N1209:N16207,summary!C1209,olah!$P1209:P16207,summary!D1209,olah!$T1209:T16207,"Overtime")</f>
        <v>0</v>
      </c>
      <c r="O1209">
        <f>COUNTIFS(olah!$Q$2:Q16207,summary!A1209,olah!$B$2:B16207,summary!B1209,olah!$T$2:T16207,"Overtime")</f>
        <v>1</v>
      </c>
      <c r="P1209">
        <f>COUNTIFS(olah!$Q1209:Q16207,summary!A1209,olah!$B1209:B16207,summary!B1209,olah!$N1209:N16207,summary!C1209,olah!$P1209:P16207,summary!D1209,olah!$T1209:T16207,"Early")</f>
        <v>0</v>
      </c>
      <c r="Q1209">
        <f>COUNTIFS(olah!$Q$2:Q16207,summary!A1209,olah!$B$2:B16207,summary!B1209,olah!$T$2:T16207,"Early")</f>
        <v>0</v>
      </c>
      <c r="R1209">
        <f>COUNTIFS(olah!$Q1209:Q16207,summary!A1209,olah!$B1209:B16207,summary!B1209,olah!$N1209:N16207,summary!C1209,olah!$P1209:P16207,summary!D1209,olah!$T1209:T16207,"NA CO")</f>
        <v>0</v>
      </c>
      <c r="S1209">
        <f>COUNTIFS(olah!$Q$2:Q16207,summary!A1209,olah!$B$2:B16207,summary!B1209,olah!$T$2:T16207,"NA CO")</f>
        <v>3</v>
      </c>
      <c r="T1209" t="str">
        <f>olah!R1209</f>
        <v>Attendance</v>
      </c>
      <c r="U1209" t="str">
        <f>IF(T1209="Permit", olah!T1209, "No Permit")</f>
        <v>No Permit</v>
      </c>
    </row>
    <row r="1210" spans="1:21" hidden="1" x14ac:dyDescent="0.3">
      <c r="A1210" s="23">
        <v>44561</v>
      </c>
      <c r="B1210" t="s">
        <v>316</v>
      </c>
      <c r="C1210" t="s">
        <v>28</v>
      </c>
      <c r="D1210" t="s">
        <v>9025</v>
      </c>
      <c r="E1210" t="str">
        <f>VLOOKUP(B1210,olah!$B:$P,2,0)</f>
        <v>2021-12-01</v>
      </c>
      <c r="F1210">
        <f>COUNTIFS(parameter!$J$4:$J$34,summary!A1210,parameter!$I$4:$I$34,"&gt;="&amp;summary!$E1210)</f>
        <v>31</v>
      </c>
      <c r="G1210">
        <f>COUNTIFS(olah!$Q1210:Q16208,summary!A1210,olah!$B1210:B16208,summary!B1210,olah!$N1210:N16208,summary!C1210,olah!$P1210:P16208,summary!D1210,olah!$S1210:S16208,"On Time")</f>
        <v>0</v>
      </c>
      <c r="H1210">
        <f>COUNTIFS(olah!$Q$2:Q16208,summary!A1210,olah!$B$2:B16208,summary!B1210,olah!$S$2:S16208,"On Time")</f>
        <v>6</v>
      </c>
      <c r="I1210">
        <f>COUNTIFS(olah!$Q1210:Q16208,summary!A1210,olah!$B1210:B16208,summary!B1210,olah!$N1210:N16208,summary!C1210,olah!$P1210:P16208,summary!D1210,olah!$S1210:S16208,"Late")</f>
        <v>1</v>
      </c>
      <c r="J1210">
        <f>COUNTIFS(olah!$Q$2:Q16208,summary!A1210,olah!$B$2:B16208,summary!B1210,olah!$S$2:S16208,"Late")</f>
        <v>17</v>
      </c>
      <c r="K1210">
        <f t="shared" si="18"/>
        <v>7</v>
      </c>
      <c r="L1210">
        <f>COUNTIFS(olah!$Q1210:Q16208,summary!A1210,olah!$B1210:B16208,summary!B1210,olah!$N1210:N16208,summary!C1210,olah!$P1210:P16208,summary!D1210,olah!$T1210:T16208,"On Time CO")</f>
        <v>1</v>
      </c>
      <c r="M1210">
        <f>COUNTIFS(olah!$Q$2:Q16208,summary!A1210,olah!$B$2:B16208,summary!B1210,olah!$T$2:T16208,"On Time CO")</f>
        <v>19</v>
      </c>
      <c r="N1210">
        <f>COUNTIFS(olah!$Q1210:Q16208,summary!A1210,olah!$B1210:B16208,summary!B1210,olah!$N1210:N16208,summary!C1210,olah!$P1210:P16208,summary!D1210,olah!$T1210:T16208,"Overtime")</f>
        <v>0</v>
      </c>
      <c r="O1210">
        <f>COUNTIFS(olah!$Q$2:Q16208,summary!A1210,olah!$B$2:B16208,summary!B1210,olah!$T$2:T16208,"Overtime")</f>
        <v>1</v>
      </c>
      <c r="P1210">
        <f>COUNTIFS(olah!$Q1210:Q16208,summary!A1210,olah!$B1210:B16208,summary!B1210,olah!$N1210:N16208,summary!C1210,olah!$P1210:P16208,summary!D1210,olah!$T1210:T16208,"Early")</f>
        <v>0</v>
      </c>
      <c r="Q1210">
        <f>COUNTIFS(olah!$Q$2:Q16208,summary!A1210,olah!$B$2:B16208,summary!B1210,olah!$T$2:T16208,"Early")</f>
        <v>0</v>
      </c>
      <c r="R1210">
        <f>COUNTIFS(olah!$Q1210:Q16208,summary!A1210,olah!$B1210:B16208,summary!B1210,olah!$N1210:N16208,summary!C1210,olah!$P1210:P16208,summary!D1210,olah!$T1210:T16208,"NA CO")</f>
        <v>0</v>
      </c>
      <c r="S1210">
        <f>COUNTIFS(olah!$Q$2:Q16208,summary!A1210,olah!$B$2:B16208,summary!B1210,olah!$T$2:T16208,"NA CO")</f>
        <v>3</v>
      </c>
      <c r="T1210" t="str">
        <f>olah!R1210</f>
        <v>Attendance</v>
      </c>
      <c r="U1210" t="str">
        <f>IF(T1210="Permit", olah!T1210, "No Permit")</f>
        <v>No Permit</v>
      </c>
    </row>
    <row r="1211" spans="1:21" hidden="1" x14ac:dyDescent="0.3">
      <c r="A1211" s="23">
        <v>44561</v>
      </c>
      <c r="B1211" t="s">
        <v>316</v>
      </c>
      <c r="C1211" t="s">
        <v>28</v>
      </c>
      <c r="D1211" t="s">
        <v>10214</v>
      </c>
      <c r="E1211" t="str">
        <f>VLOOKUP(B1211,olah!$B:$P,2,0)</f>
        <v>2021-12-01</v>
      </c>
      <c r="F1211">
        <f>COUNTIFS(parameter!$J$4:$J$34,summary!A1211,parameter!$I$4:$I$34,"&gt;="&amp;summary!$E1211)</f>
        <v>31</v>
      </c>
      <c r="G1211">
        <f>COUNTIFS(olah!$Q1211:Q16209,summary!A1211,olah!$B1211:B16209,summary!B1211,olah!$N1211:N16209,summary!C1211,olah!$P1211:P16209,summary!D1211,olah!$S1211:S16209,"On Time")</f>
        <v>0</v>
      </c>
      <c r="H1211">
        <f>COUNTIFS(olah!$Q$2:Q16209,summary!A1211,olah!$B$2:B16209,summary!B1211,olah!$S$2:S16209,"On Time")</f>
        <v>6</v>
      </c>
      <c r="I1211">
        <f>COUNTIFS(olah!$Q1211:Q16209,summary!A1211,olah!$B1211:B16209,summary!B1211,olah!$N1211:N16209,summary!C1211,olah!$P1211:P16209,summary!D1211,olah!$S1211:S16209,"Late")</f>
        <v>1</v>
      </c>
      <c r="J1211">
        <f>COUNTIFS(olah!$Q$2:Q16209,summary!A1211,olah!$B$2:B16209,summary!B1211,olah!$S$2:S16209,"Late")</f>
        <v>17</v>
      </c>
      <c r="K1211">
        <f t="shared" si="18"/>
        <v>7</v>
      </c>
      <c r="L1211">
        <f>COUNTIFS(olah!$Q1211:Q16209,summary!A1211,olah!$B1211:B16209,summary!B1211,olah!$N1211:N16209,summary!C1211,olah!$P1211:P16209,summary!D1211,olah!$T1211:T16209,"On Time CO")</f>
        <v>0</v>
      </c>
      <c r="M1211">
        <f>COUNTIFS(olah!$Q$2:Q16209,summary!A1211,olah!$B$2:B16209,summary!B1211,olah!$T$2:T16209,"On Time CO")</f>
        <v>19</v>
      </c>
      <c r="N1211">
        <f>COUNTIFS(olah!$Q1211:Q16209,summary!A1211,olah!$B1211:B16209,summary!B1211,olah!$N1211:N16209,summary!C1211,olah!$P1211:P16209,summary!D1211,olah!$T1211:T16209,"Overtime")</f>
        <v>0</v>
      </c>
      <c r="O1211">
        <f>COUNTIFS(olah!$Q$2:Q16209,summary!A1211,olah!$B$2:B16209,summary!B1211,olah!$T$2:T16209,"Overtime")</f>
        <v>1</v>
      </c>
      <c r="P1211">
        <f>COUNTIFS(olah!$Q1211:Q16209,summary!A1211,olah!$B1211:B16209,summary!B1211,olah!$N1211:N16209,summary!C1211,olah!$P1211:P16209,summary!D1211,olah!$T1211:T16209,"Early")</f>
        <v>0</v>
      </c>
      <c r="Q1211">
        <f>COUNTIFS(olah!$Q$2:Q16209,summary!A1211,olah!$B$2:B16209,summary!B1211,olah!$T$2:T16209,"Early")</f>
        <v>0</v>
      </c>
      <c r="R1211">
        <f>COUNTIFS(olah!$Q1211:Q16209,summary!A1211,olah!$B1211:B16209,summary!B1211,olah!$N1211:N16209,summary!C1211,olah!$P1211:P16209,summary!D1211,olah!$T1211:T16209,"NA CO")</f>
        <v>1</v>
      </c>
      <c r="S1211">
        <f>COUNTIFS(olah!$Q$2:Q16209,summary!A1211,olah!$B$2:B16209,summary!B1211,olah!$T$2:T16209,"NA CO")</f>
        <v>3</v>
      </c>
      <c r="T1211" t="str">
        <f>olah!R1211</f>
        <v>Attendance</v>
      </c>
      <c r="U1211" t="str">
        <f>IF(T1211="Permit", olah!T1211, "No Permit")</f>
        <v>No Permit</v>
      </c>
    </row>
    <row r="1212" spans="1:21" hidden="1" x14ac:dyDescent="0.3">
      <c r="A1212" s="23">
        <v>44561</v>
      </c>
      <c r="B1212" t="s">
        <v>316</v>
      </c>
      <c r="C1212" t="s">
        <v>28</v>
      </c>
      <c r="D1212" t="s">
        <v>7814</v>
      </c>
      <c r="E1212" t="str">
        <f>VLOOKUP(B1212,olah!$B:$P,2,0)</f>
        <v>2021-12-01</v>
      </c>
      <c r="F1212">
        <f>COUNTIFS(parameter!$J$4:$J$34,summary!A1212,parameter!$I$4:$I$34,"&gt;="&amp;summary!$E1212)</f>
        <v>31</v>
      </c>
      <c r="G1212">
        <f>COUNTIFS(olah!$Q1212:Q16210,summary!A1212,olah!$B1212:B16210,summary!B1212,olah!$N1212:N16210,summary!C1212,olah!$P1212:P16210,summary!D1212,olah!$S1212:S16210,"On Time")</f>
        <v>0</v>
      </c>
      <c r="H1212">
        <f>COUNTIFS(olah!$Q$2:Q16210,summary!A1212,olah!$B$2:B16210,summary!B1212,olah!$S$2:S16210,"On Time")</f>
        <v>6</v>
      </c>
      <c r="I1212">
        <f>COUNTIFS(olah!$Q1212:Q16210,summary!A1212,olah!$B1212:B16210,summary!B1212,olah!$N1212:N16210,summary!C1212,olah!$P1212:P16210,summary!D1212,olah!$S1212:S16210,"Late")</f>
        <v>1</v>
      </c>
      <c r="J1212">
        <f>COUNTIFS(olah!$Q$2:Q16210,summary!A1212,olah!$B$2:B16210,summary!B1212,olah!$S$2:S16210,"Late")</f>
        <v>17</v>
      </c>
      <c r="K1212">
        <f t="shared" si="18"/>
        <v>7</v>
      </c>
      <c r="L1212">
        <f>COUNTIFS(olah!$Q1212:Q16210,summary!A1212,olah!$B1212:B16210,summary!B1212,olah!$N1212:N16210,summary!C1212,olah!$P1212:P16210,summary!D1212,olah!$T1212:T16210,"On Time CO")</f>
        <v>0</v>
      </c>
      <c r="M1212">
        <f>COUNTIFS(olah!$Q$2:Q16210,summary!A1212,olah!$B$2:B16210,summary!B1212,olah!$T$2:T16210,"On Time CO")</f>
        <v>19</v>
      </c>
      <c r="N1212">
        <f>COUNTIFS(olah!$Q1212:Q16210,summary!A1212,olah!$B1212:B16210,summary!B1212,olah!$N1212:N16210,summary!C1212,olah!$P1212:P16210,summary!D1212,olah!$T1212:T16210,"Overtime")</f>
        <v>0</v>
      </c>
      <c r="O1212">
        <f>COUNTIFS(olah!$Q$2:Q16210,summary!A1212,olah!$B$2:B16210,summary!B1212,olah!$T$2:T16210,"Overtime")</f>
        <v>1</v>
      </c>
      <c r="P1212">
        <f>COUNTIFS(olah!$Q1212:Q16210,summary!A1212,olah!$B1212:B16210,summary!B1212,olah!$N1212:N16210,summary!C1212,olah!$P1212:P16210,summary!D1212,olah!$T1212:T16210,"Early")</f>
        <v>0</v>
      </c>
      <c r="Q1212">
        <f>COUNTIFS(olah!$Q$2:Q16210,summary!A1212,olah!$B$2:B16210,summary!B1212,olah!$T$2:T16210,"Early")</f>
        <v>0</v>
      </c>
      <c r="R1212">
        <f>COUNTIFS(olah!$Q1212:Q16210,summary!A1212,olah!$B1212:B16210,summary!B1212,olah!$N1212:N16210,summary!C1212,olah!$P1212:P16210,summary!D1212,olah!$T1212:T16210,"NA CO")</f>
        <v>1</v>
      </c>
      <c r="S1212">
        <f>COUNTIFS(olah!$Q$2:Q16210,summary!A1212,olah!$B$2:B16210,summary!B1212,olah!$T$2:T16210,"NA CO")</f>
        <v>3</v>
      </c>
      <c r="T1212" t="str">
        <f>olah!R1212</f>
        <v>Attendance</v>
      </c>
      <c r="U1212" t="str">
        <f>IF(T1212="Permit", olah!T1212, "No Permit")</f>
        <v>No Permit</v>
      </c>
    </row>
    <row r="1213" spans="1:21" hidden="1" x14ac:dyDescent="0.3">
      <c r="A1213" s="23">
        <v>44561</v>
      </c>
      <c r="B1213" t="s">
        <v>325</v>
      </c>
      <c r="C1213" t="s">
        <v>28</v>
      </c>
      <c r="D1213" t="s">
        <v>5935</v>
      </c>
      <c r="E1213" t="str">
        <f>VLOOKUP(B1213,olah!$B:$P,2,0)</f>
        <v>2021-12-02</v>
      </c>
      <c r="F1213">
        <f>COUNTIFS(parameter!$J$4:$J$34,summary!A1213,parameter!$I$4:$I$34,"&gt;="&amp;summary!$E1213)</f>
        <v>30</v>
      </c>
      <c r="G1213">
        <f>COUNTIFS(olah!$Q1213:Q16211,summary!A1213,olah!$B1213:B16211,summary!B1213,olah!$N1213:N16211,summary!C1213,olah!$P1213:P16211,summary!D1213,olah!$S1213:S16211,"On Time")</f>
        <v>0</v>
      </c>
      <c r="H1213">
        <f>COUNTIFS(olah!$Q$2:Q16211,summary!A1213,olah!$B$2:B16211,summary!B1213,olah!$S$2:S16211,"On Time")</f>
        <v>10</v>
      </c>
      <c r="I1213">
        <f>COUNTIFS(olah!$Q1213:Q16211,summary!A1213,olah!$B1213:B16211,summary!B1213,olah!$N1213:N16211,summary!C1213,olah!$P1213:P16211,summary!D1213,olah!$S1213:S16211,"Late")</f>
        <v>1</v>
      </c>
      <c r="J1213">
        <f>COUNTIFS(olah!$Q$2:Q16211,summary!A1213,olah!$B$2:B16211,summary!B1213,olah!$S$2:S16211,"Late")</f>
        <v>12</v>
      </c>
      <c r="K1213">
        <f t="shared" si="18"/>
        <v>7</v>
      </c>
      <c r="L1213">
        <f>COUNTIFS(olah!$Q1213:Q16211,summary!A1213,olah!$B1213:B16211,summary!B1213,olah!$N1213:N16211,summary!C1213,olah!$P1213:P16211,summary!D1213,olah!$T1213:T16211,"On Time CO")</f>
        <v>0</v>
      </c>
      <c r="M1213">
        <f>COUNTIFS(olah!$Q$2:Q16211,summary!A1213,olah!$B$2:B16211,summary!B1213,olah!$T$2:T16211,"On Time CO")</f>
        <v>14</v>
      </c>
      <c r="N1213">
        <f>COUNTIFS(olah!$Q1213:Q16211,summary!A1213,olah!$B1213:B16211,summary!B1213,olah!$N1213:N16211,summary!C1213,olah!$P1213:P16211,summary!D1213,olah!$T1213:T16211,"Overtime")</f>
        <v>0</v>
      </c>
      <c r="O1213">
        <f>COUNTIFS(olah!$Q$2:Q16211,summary!A1213,olah!$B$2:B16211,summary!B1213,olah!$T$2:T16211,"Overtime")</f>
        <v>0</v>
      </c>
      <c r="P1213">
        <f>COUNTIFS(olah!$Q1213:Q16211,summary!A1213,olah!$B1213:B16211,summary!B1213,olah!$N1213:N16211,summary!C1213,olah!$P1213:P16211,summary!D1213,olah!$T1213:T16211,"Early")</f>
        <v>0</v>
      </c>
      <c r="Q1213">
        <f>COUNTIFS(olah!$Q$2:Q16211,summary!A1213,olah!$B$2:B16211,summary!B1213,olah!$T$2:T16211,"Early")</f>
        <v>1</v>
      </c>
      <c r="R1213">
        <f>COUNTIFS(olah!$Q1213:Q16211,summary!A1213,olah!$B1213:B16211,summary!B1213,olah!$N1213:N16211,summary!C1213,olah!$P1213:P16211,summary!D1213,olah!$T1213:T16211,"NA CO")</f>
        <v>1</v>
      </c>
      <c r="S1213">
        <f>COUNTIFS(olah!$Q$2:Q16211,summary!A1213,olah!$B$2:B16211,summary!B1213,olah!$T$2:T16211,"NA CO")</f>
        <v>7</v>
      </c>
      <c r="T1213" t="str">
        <f>olah!R1213</f>
        <v>Attendance</v>
      </c>
      <c r="U1213" t="str">
        <f>IF(T1213="Permit", olah!T1213, "No Permit")</f>
        <v>No Permit</v>
      </c>
    </row>
    <row r="1214" spans="1:21" hidden="1" x14ac:dyDescent="0.3">
      <c r="A1214" s="23">
        <v>44561</v>
      </c>
      <c r="B1214" t="s">
        <v>325</v>
      </c>
      <c r="C1214" t="s">
        <v>28</v>
      </c>
      <c r="D1214" t="s">
        <v>11600</v>
      </c>
      <c r="E1214" t="str">
        <f>VLOOKUP(B1214,olah!$B:$P,2,0)</f>
        <v>2021-12-02</v>
      </c>
      <c r="F1214">
        <f>COUNTIFS(parameter!$J$4:$J$34,summary!A1214,parameter!$I$4:$I$34,"&gt;="&amp;summary!$E1214)</f>
        <v>30</v>
      </c>
      <c r="G1214">
        <f>COUNTIFS(olah!$Q1214:Q16212,summary!A1214,olah!$B1214:B16212,summary!B1214,olah!$N1214:N16212,summary!C1214,olah!$P1214:P16212,summary!D1214,olah!$S1214:S16212,"On Time")</f>
        <v>0</v>
      </c>
      <c r="H1214">
        <f>COUNTIFS(olah!$Q$2:Q16212,summary!A1214,olah!$B$2:B16212,summary!B1214,olah!$S$2:S16212,"On Time")</f>
        <v>10</v>
      </c>
      <c r="I1214">
        <f>COUNTIFS(olah!$Q1214:Q16212,summary!A1214,olah!$B1214:B16212,summary!B1214,olah!$N1214:N16212,summary!C1214,olah!$P1214:P16212,summary!D1214,olah!$S1214:S16212,"Late")</f>
        <v>1</v>
      </c>
      <c r="J1214">
        <f>COUNTIFS(olah!$Q$2:Q16212,summary!A1214,olah!$B$2:B16212,summary!B1214,olah!$S$2:S16212,"Late")</f>
        <v>12</v>
      </c>
      <c r="K1214">
        <f t="shared" si="18"/>
        <v>7</v>
      </c>
      <c r="L1214">
        <f>COUNTIFS(olah!$Q1214:Q16212,summary!A1214,olah!$B1214:B16212,summary!B1214,olah!$N1214:N16212,summary!C1214,olah!$P1214:P16212,summary!D1214,olah!$T1214:T16212,"On Time CO")</f>
        <v>1</v>
      </c>
      <c r="M1214">
        <f>COUNTIFS(olah!$Q$2:Q16212,summary!A1214,olah!$B$2:B16212,summary!B1214,olah!$T$2:T16212,"On Time CO")</f>
        <v>14</v>
      </c>
      <c r="N1214">
        <f>COUNTIFS(olah!$Q1214:Q16212,summary!A1214,olah!$B1214:B16212,summary!B1214,olah!$N1214:N16212,summary!C1214,olah!$P1214:P16212,summary!D1214,olah!$T1214:T16212,"Overtime")</f>
        <v>0</v>
      </c>
      <c r="O1214">
        <f>COUNTIFS(olah!$Q$2:Q16212,summary!A1214,olah!$B$2:B16212,summary!B1214,olah!$T$2:T16212,"Overtime")</f>
        <v>0</v>
      </c>
      <c r="P1214">
        <f>COUNTIFS(olah!$Q1214:Q16212,summary!A1214,olah!$B1214:B16212,summary!B1214,olah!$N1214:N16212,summary!C1214,olah!$P1214:P16212,summary!D1214,olah!$T1214:T16212,"Early")</f>
        <v>0</v>
      </c>
      <c r="Q1214">
        <f>COUNTIFS(olah!$Q$2:Q16212,summary!A1214,olah!$B$2:B16212,summary!B1214,olah!$T$2:T16212,"Early")</f>
        <v>1</v>
      </c>
      <c r="R1214">
        <f>COUNTIFS(olah!$Q1214:Q16212,summary!A1214,olah!$B1214:B16212,summary!B1214,olah!$N1214:N16212,summary!C1214,olah!$P1214:P16212,summary!D1214,olah!$T1214:T16212,"NA CO")</f>
        <v>0</v>
      </c>
      <c r="S1214">
        <f>COUNTIFS(olah!$Q$2:Q16212,summary!A1214,olah!$B$2:B16212,summary!B1214,olah!$T$2:T16212,"NA CO")</f>
        <v>7</v>
      </c>
      <c r="T1214" t="str">
        <f>olah!R1214</f>
        <v>Attendance</v>
      </c>
      <c r="U1214" t="str">
        <f>IF(T1214="Permit", olah!T1214, "No Permit")</f>
        <v>No Permit</v>
      </c>
    </row>
    <row r="1215" spans="1:21" hidden="1" x14ac:dyDescent="0.3">
      <c r="A1215" s="23">
        <v>44561</v>
      </c>
      <c r="B1215" t="s">
        <v>325</v>
      </c>
      <c r="C1215" t="s">
        <v>5357</v>
      </c>
      <c r="D1215" t="s">
        <v>11601</v>
      </c>
      <c r="E1215" t="str">
        <f>VLOOKUP(B1215,olah!$B:$P,2,0)</f>
        <v>2021-12-02</v>
      </c>
      <c r="F1215">
        <f>COUNTIFS(parameter!$J$4:$J$34,summary!A1215,parameter!$I$4:$I$34,"&gt;="&amp;summary!$E1215)</f>
        <v>30</v>
      </c>
      <c r="G1215">
        <f>COUNTIFS(olah!$Q1215:Q16213,summary!A1215,olah!$B1215:B16213,summary!B1215,olah!$N1215:N16213,summary!C1215,olah!$P1215:P16213,summary!D1215,olah!$S1215:S16213,"On Time")</f>
        <v>1</v>
      </c>
      <c r="H1215">
        <f>COUNTIFS(olah!$Q$2:Q16213,summary!A1215,olah!$B$2:B16213,summary!B1215,olah!$S$2:S16213,"On Time")</f>
        <v>10</v>
      </c>
      <c r="I1215">
        <f>COUNTIFS(olah!$Q1215:Q16213,summary!A1215,olah!$B1215:B16213,summary!B1215,olah!$N1215:N16213,summary!C1215,olah!$P1215:P16213,summary!D1215,olah!$S1215:S16213,"Late")</f>
        <v>0</v>
      </c>
      <c r="J1215">
        <f>COUNTIFS(olah!$Q$2:Q16213,summary!A1215,olah!$B$2:B16213,summary!B1215,olah!$S$2:S16213,"Late")</f>
        <v>12</v>
      </c>
      <c r="K1215">
        <f t="shared" si="18"/>
        <v>8</v>
      </c>
      <c r="L1215">
        <f>COUNTIFS(olah!$Q1215:Q16213,summary!A1215,olah!$B1215:B16213,summary!B1215,olah!$N1215:N16213,summary!C1215,olah!$P1215:P16213,summary!D1215,olah!$T1215:T16213,"On Time CO")</f>
        <v>0</v>
      </c>
      <c r="M1215">
        <f>COUNTIFS(olah!$Q$2:Q16213,summary!A1215,olah!$B$2:B16213,summary!B1215,olah!$T$2:T16213,"On Time CO")</f>
        <v>14</v>
      </c>
      <c r="N1215">
        <f>COUNTIFS(olah!$Q1215:Q16213,summary!A1215,olah!$B1215:B16213,summary!B1215,olah!$N1215:N16213,summary!C1215,olah!$P1215:P16213,summary!D1215,olah!$T1215:T16213,"Overtime")</f>
        <v>0</v>
      </c>
      <c r="O1215">
        <f>COUNTIFS(olah!$Q$2:Q16213,summary!A1215,olah!$B$2:B16213,summary!B1215,olah!$T$2:T16213,"Overtime")</f>
        <v>0</v>
      </c>
      <c r="P1215">
        <f>COUNTIFS(olah!$Q1215:Q16213,summary!A1215,olah!$B1215:B16213,summary!B1215,olah!$N1215:N16213,summary!C1215,olah!$P1215:P16213,summary!D1215,olah!$T1215:T16213,"Early")</f>
        <v>0</v>
      </c>
      <c r="Q1215">
        <f>COUNTIFS(olah!$Q$2:Q16213,summary!A1215,olah!$B$2:B16213,summary!B1215,olah!$T$2:T16213,"Early")</f>
        <v>1</v>
      </c>
      <c r="R1215">
        <f>COUNTIFS(olah!$Q1215:Q16213,summary!A1215,olah!$B1215:B16213,summary!B1215,olah!$N1215:N16213,summary!C1215,olah!$P1215:P16213,summary!D1215,olah!$T1215:T16213,"NA CO")</f>
        <v>1</v>
      </c>
      <c r="S1215">
        <f>COUNTIFS(olah!$Q$2:Q16213,summary!A1215,olah!$B$2:B16213,summary!B1215,olah!$T$2:T16213,"NA CO")</f>
        <v>7</v>
      </c>
      <c r="T1215" t="str">
        <f>olah!R1215</f>
        <v>Daily Journey</v>
      </c>
      <c r="U1215" t="str">
        <f>IF(T1215="Permit", olah!T1215, "No Permit")</f>
        <v>No Permit</v>
      </c>
    </row>
    <row r="1216" spans="1:21" hidden="1" x14ac:dyDescent="0.3">
      <c r="A1216" s="23">
        <v>44561</v>
      </c>
      <c r="B1216" t="s">
        <v>325</v>
      </c>
      <c r="C1216" t="s">
        <v>28</v>
      </c>
      <c r="D1216" t="s">
        <v>5936</v>
      </c>
      <c r="E1216" t="str">
        <f>VLOOKUP(B1216,olah!$B:$P,2,0)</f>
        <v>2021-12-02</v>
      </c>
      <c r="F1216">
        <f>COUNTIFS(parameter!$J$4:$J$34,summary!A1216,parameter!$I$4:$I$34,"&gt;="&amp;summary!$E1216)</f>
        <v>30</v>
      </c>
      <c r="G1216">
        <f>COUNTIFS(olah!$Q1216:Q16214,summary!A1216,olah!$B1216:B16214,summary!B1216,olah!$N1216:N16214,summary!C1216,olah!$P1216:P16214,summary!D1216,olah!$S1216:S16214,"On Time")</f>
        <v>0</v>
      </c>
      <c r="H1216">
        <f>COUNTIFS(olah!$Q$2:Q16214,summary!A1216,olah!$B$2:B16214,summary!B1216,olah!$S$2:S16214,"On Time")</f>
        <v>10</v>
      </c>
      <c r="I1216">
        <f>COUNTIFS(olah!$Q1216:Q16214,summary!A1216,olah!$B1216:B16214,summary!B1216,olah!$N1216:N16214,summary!C1216,olah!$P1216:P16214,summary!D1216,olah!$S1216:S16214,"Late")</f>
        <v>1</v>
      </c>
      <c r="J1216">
        <f>COUNTIFS(olah!$Q$2:Q16214,summary!A1216,olah!$B$2:B16214,summary!B1216,olah!$S$2:S16214,"Late")</f>
        <v>12</v>
      </c>
      <c r="K1216">
        <f t="shared" si="18"/>
        <v>7</v>
      </c>
      <c r="L1216">
        <f>COUNTIFS(olah!$Q1216:Q16214,summary!A1216,olah!$B1216:B16214,summary!B1216,olah!$N1216:N16214,summary!C1216,olah!$P1216:P16214,summary!D1216,olah!$T1216:T16214,"On Time CO")</f>
        <v>1</v>
      </c>
      <c r="M1216">
        <f>COUNTIFS(olah!$Q$2:Q16214,summary!A1216,olah!$B$2:B16214,summary!B1216,olah!$T$2:T16214,"On Time CO")</f>
        <v>14</v>
      </c>
      <c r="N1216">
        <f>COUNTIFS(olah!$Q1216:Q16214,summary!A1216,olah!$B1216:B16214,summary!B1216,olah!$N1216:N16214,summary!C1216,olah!$P1216:P16214,summary!D1216,olah!$T1216:T16214,"Overtime")</f>
        <v>0</v>
      </c>
      <c r="O1216">
        <f>COUNTIFS(olah!$Q$2:Q16214,summary!A1216,olah!$B$2:B16214,summary!B1216,olah!$T$2:T16214,"Overtime")</f>
        <v>0</v>
      </c>
      <c r="P1216">
        <f>COUNTIFS(olah!$Q1216:Q16214,summary!A1216,olah!$B1216:B16214,summary!B1216,olah!$N1216:N16214,summary!C1216,olah!$P1216:P16214,summary!D1216,olah!$T1216:T16214,"Early")</f>
        <v>0</v>
      </c>
      <c r="Q1216">
        <f>COUNTIFS(olah!$Q$2:Q16214,summary!A1216,olah!$B$2:B16214,summary!B1216,olah!$T$2:T16214,"Early")</f>
        <v>1</v>
      </c>
      <c r="R1216">
        <f>COUNTIFS(olah!$Q1216:Q16214,summary!A1216,olah!$B1216:B16214,summary!B1216,olah!$N1216:N16214,summary!C1216,olah!$P1216:P16214,summary!D1216,olah!$T1216:T16214,"NA CO")</f>
        <v>0</v>
      </c>
      <c r="S1216">
        <f>COUNTIFS(olah!$Q$2:Q16214,summary!A1216,olah!$B$2:B16214,summary!B1216,olah!$T$2:T16214,"NA CO")</f>
        <v>7</v>
      </c>
      <c r="T1216" t="str">
        <f>olah!R1216</f>
        <v>Attendance</v>
      </c>
      <c r="U1216" t="str">
        <f>IF(T1216="Permit", olah!T1216, "No Permit")</f>
        <v>No Permit</v>
      </c>
    </row>
    <row r="1217" spans="1:21" hidden="1" x14ac:dyDescent="0.3">
      <c r="A1217" s="23">
        <v>44561</v>
      </c>
      <c r="B1217" t="s">
        <v>325</v>
      </c>
      <c r="C1217" t="s">
        <v>28</v>
      </c>
      <c r="D1217" t="s">
        <v>6082</v>
      </c>
      <c r="E1217" t="str">
        <f>VLOOKUP(B1217,olah!$B:$P,2,0)</f>
        <v>2021-12-02</v>
      </c>
      <c r="F1217">
        <f>COUNTIFS(parameter!$J$4:$J$34,summary!A1217,parameter!$I$4:$I$34,"&gt;="&amp;summary!$E1217)</f>
        <v>30</v>
      </c>
      <c r="G1217">
        <f>COUNTIFS(olah!$Q1217:Q16215,summary!A1217,olah!$B1217:B16215,summary!B1217,olah!$N1217:N16215,summary!C1217,olah!$P1217:P16215,summary!D1217,olah!$S1217:S16215,"On Time")</f>
        <v>0</v>
      </c>
      <c r="H1217">
        <f>COUNTIFS(olah!$Q$2:Q16215,summary!A1217,olah!$B$2:B16215,summary!B1217,olah!$S$2:S16215,"On Time")</f>
        <v>10</v>
      </c>
      <c r="I1217">
        <f>COUNTIFS(olah!$Q1217:Q16215,summary!A1217,olah!$B1217:B16215,summary!B1217,olah!$N1217:N16215,summary!C1217,olah!$P1217:P16215,summary!D1217,olah!$S1217:S16215,"Late")</f>
        <v>1</v>
      </c>
      <c r="J1217">
        <f>COUNTIFS(olah!$Q$2:Q16215,summary!A1217,olah!$B$2:B16215,summary!B1217,olah!$S$2:S16215,"Late")</f>
        <v>12</v>
      </c>
      <c r="K1217">
        <f t="shared" si="18"/>
        <v>7</v>
      </c>
      <c r="L1217">
        <f>COUNTIFS(olah!$Q1217:Q16215,summary!A1217,olah!$B1217:B16215,summary!B1217,olah!$N1217:N16215,summary!C1217,olah!$P1217:P16215,summary!D1217,olah!$T1217:T16215,"On Time CO")</f>
        <v>1</v>
      </c>
      <c r="M1217">
        <f>COUNTIFS(olah!$Q$2:Q16215,summary!A1217,olah!$B$2:B16215,summary!B1217,olah!$T$2:T16215,"On Time CO")</f>
        <v>14</v>
      </c>
      <c r="N1217">
        <f>COUNTIFS(olah!$Q1217:Q16215,summary!A1217,olah!$B1217:B16215,summary!B1217,olah!$N1217:N16215,summary!C1217,olah!$P1217:P16215,summary!D1217,olah!$T1217:T16215,"Overtime")</f>
        <v>0</v>
      </c>
      <c r="O1217">
        <f>COUNTIFS(olah!$Q$2:Q16215,summary!A1217,olah!$B$2:B16215,summary!B1217,olah!$T$2:T16215,"Overtime")</f>
        <v>0</v>
      </c>
      <c r="P1217">
        <f>COUNTIFS(olah!$Q1217:Q16215,summary!A1217,olah!$B1217:B16215,summary!B1217,olah!$N1217:N16215,summary!C1217,olah!$P1217:P16215,summary!D1217,olah!$T1217:T16215,"Early")</f>
        <v>0</v>
      </c>
      <c r="Q1217">
        <f>COUNTIFS(olah!$Q$2:Q16215,summary!A1217,olah!$B$2:B16215,summary!B1217,olah!$T$2:T16215,"Early")</f>
        <v>1</v>
      </c>
      <c r="R1217">
        <f>COUNTIFS(olah!$Q1217:Q16215,summary!A1217,olah!$B1217:B16215,summary!B1217,olah!$N1217:N16215,summary!C1217,olah!$P1217:P16215,summary!D1217,olah!$T1217:T16215,"NA CO")</f>
        <v>0</v>
      </c>
      <c r="S1217">
        <f>COUNTIFS(olah!$Q$2:Q16215,summary!A1217,olah!$B$2:B16215,summary!B1217,olah!$T$2:T16215,"NA CO")</f>
        <v>7</v>
      </c>
      <c r="T1217" t="str">
        <f>olah!R1217</f>
        <v>Attendance</v>
      </c>
      <c r="U1217" t="str">
        <f>IF(T1217="Permit", olah!T1217, "No Permit")</f>
        <v>No Permit</v>
      </c>
    </row>
    <row r="1218" spans="1:21" hidden="1" x14ac:dyDescent="0.3">
      <c r="A1218" s="23">
        <v>44561</v>
      </c>
      <c r="B1218" t="s">
        <v>325</v>
      </c>
      <c r="C1218" t="s">
        <v>28</v>
      </c>
      <c r="D1218" t="s">
        <v>11602</v>
      </c>
      <c r="E1218" t="str">
        <f>VLOOKUP(B1218,olah!$B:$P,2,0)</f>
        <v>2021-12-02</v>
      </c>
      <c r="F1218">
        <f>COUNTIFS(parameter!$J$4:$J$34,summary!A1218,parameter!$I$4:$I$34,"&gt;="&amp;summary!$E1218)</f>
        <v>30</v>
      </c>
      <c r="G1218">
        <f>COUNTIFS(olah!$Q1218:Q16216,summary!A1218,olah!$B1218:B16216,summary!B1218,olah!$N1218:N16216,summary!C1218,olah!$P1218:P16216,summary!D1218,olah!$S1218:S16216,"On Time")</f>
        <v>0</v>
      </c>
      <c r="H1218">
        <f>COUNTIFS(olah!$Q$2:Q16216,summary!A1218,olah!$B$2:B16216,summary!B1218,olah!$S$2:S16216,"On Time")</f>
        <v>10</v>
      </c>
      <c r="I1218">
        <f>COUNTIFS(olah!$Q1218:Q16216,summary!A1218,olah!$B1218:B16216,summary!B1218,olah!$N1218:N16216,summary!C1218,olah!$P1218:P16216,summary!D1218,olah!$S1218:S16216,"Late")</f>
        <v>1</v>
      </c>
      <c r="J1218">
        <f>COUNTIFS(olah!$Q$2:Q16216,summary!A1218,olah!$B$2:B16216,summary!B1218,olah!$S$2:S16216,"Late")</f>
        <v>12</v>
      </c>
      <c r="K1218">
        <f t="shared" si="18"/>
        <v>7</v>
      </c>
      <c r="L1218">
        <f>COUNTIFS(olah!$Q1218:Q16216,summary!A1218,olah!$B1218:B16216,summary!B1218,olah!$N1218:N16216,summary!C1218,olah!$P1218:P16216,summary!D1218,olah!$T1218:T16216,"On Time CO")</f>
        <v>1</v>
      </c>
      <c r="M1218">
        <f>COUNTIFS(olah!$Q$2:Q16216,summary!A1218,olah!$B$2:B16216,summary!B1218,olah!$T$2:T16216,"On Time CO")</f>
        <v>14</v>
      </c>
      <c r="N1218">
        <f>COUNTIFS(olah!$Q1218:Q16216,summary!A1218,olah!$B1218:B16216,summary!B1218,olah!$N1218:N16216,summary!C1218,olah!$P1218:P16216,summary!D1218,olah!$T1218:T16216,"Overtime")</f>
        <v>0</v>
      </c>
      <c r="O1218">
        <f>COUNTIFS(olah!$Q$2:Q16216,summary!A1218,olah!$B$2:B16216,summary!B1218,olah!$T$2:T16216,"Overtime")</f>
        <v>0</v>
      </c>
      <c r="P1218">
        <f>COUNTIFS(olah!$Q1218:Q16216,summary!A1218,olah!$B1218:B16216,summary!B1218,olah!$N1218:N16216,summary!C1218,olah!$P1218:P16216,summary!D1218,olah!$T1218:T16216,"Early")</f>
        <v>0</v>
      </c>
      <c r="Q1218">
        <f>COUNTIFS(olah!$Q$2:Q16216,summary!A1218,olah!$B$2:B16216,summary!B1218,olah!$T$2:T16216,"Early")</f>
        <v>1</v>
      </c>
      <c r="R1218">
        <f>COUNTIFS(olah!$Q1218:Q16216,summary!A1218,olah!$B1218:B16216,summary!B1218,olah!$N1218:N16216,summary!C1218,olah!$P1218:P16216,summary!D1218,olah!$T1218:T16216,"NA CO")</f>
        <v>0</v>
      </c>
      <c r="S1218">
        <f>COUNTIFS(olah!$Q$2:Q16216,summary!A1218,olah!$B$2:B16216,summary!B1218,olah!$T$2:T16216,"NA CO")</f>
        <v>7</v>
      </c>
      <c r="T1218" t="str">
        <f>olah!R1218</f>
        <v>Attendance</v>
      </c>
      <c r="U1218" t="str">
        <f>IF(T1218="Permit", olah!T1218, "No Permit")</f>
        <v>No Permit</v>
      </c>
    </row>
    <row r="1219" spans="1:21" hidden="1" x14ac:dyDescent="0.3">
      <c r="A1219" s="23">
        <v>44561</v>
      </c>
      <c r="B1219" t="s">
        <v>325</v>
      </c>
      <c r="C1219" t="s">
        <v>28</v>
      </c>
      <c r="D1219" t="s">
        <v>11603</v>
      </c>
      <c r="E1219" t="str">
        <f>VLOOKUP(B1219,olah!$B:$P,2,0)</f>
        <v>2021-12-02</v>
      </c>
      <c r="F1219">
        <f>COUNTIFS(parameter!$J$4:$J$34,summary!A1219,parameter!$I$4:$I$34,"&gt;="&amp;summary!$E1219)</f>
        <v>30</v>
      </c>
      <c r="G1219">
        <f>COUNTIFS(olah!$Q1219:Q16217,summary!A1219,olah!$B1219:B16217,summary!B1219,olah!$N1219:N16217,summary!C1219,olah!$P1219:P16217,summary!D1219,olah!$S1219:S16217,"On Time")</f>
        <v>0</v>
      </c>
      <c r="H1219">
        <f>COUNTIFS(olah!$Q$2:Q16217,summary!A1219,olah!$B$2:B16217,summary!B1219,olah!$S$2:S16217,"On Time")</f>
        <v>10</v>
      </c>
      <c r="I1219">
        <f>COUNTIFS(olah!$Q1219:Q16217,summary!A1219,olah!$B1219:B16217,summary!B1219,olah!$N1219:N16217,summary!C1219,olah!$P1219:P16217,summary!D1219,olah!$S1219:S16217,"Late")</f>
        <v>1</v>
      </c>
      <c r="J1219">
        <f>COUNTIFS(olah!$Q$2:Q16217,summary!A1219,olah!$B$2:B16217,summary!B1219,olah!$S$2:S16217,"Late")</f>
        <v>12</v>
      </c>
      <c r="K1219">
        <f t="shared" ref="K1219:K1282" si="19">F1219-SUM(H1219:J1219)</f>
        <v>7</v>
      </c>
      <c r="L1219">
        <f>COUNTIFS(olah!$Q1219:Q16217,summary!A1219,olah!$B1219:B16217,summary!B1219,olah!$N1219:N16217,summary!C1219,olah!$P1219:P16217,summary!D1219,olah!$T1219:T16217,"On Time CO")</f>
        <v>0</v>
      </c>
      <c r="M1219">
        <f>COUNTIFS(olah!$Q$2:Q16217,summary!A1219,olah!$B$2:B16217,summary!B1219,olah!$T$2:T16217,"On Time CO")</f>
        <v>14</v>
      </c>
      <c r="N1219">
        <f>COUNTIFS(olah!$Q1219:Q16217,summary!A1219,olah!$B1219:B16217,summary!B1219,olah!$N1219:N16217,summary!C1219,olah!$P1219:P16217,summary!D1219,olah!$T1219:T16217,"Overtime")</f>
        <v>0</v>
      </c>
      <c r="O1219">
        <f>COUNTIFS(olah!$Q$2:Q16217,summary!A1219,olah!$B$2:B16217,summary!B1219,olah!$T$2:T16217,"Overtime")</f>
        <v>0</v>
      </c>
      <c r="P1219">
        <f>COUNTIFS(olah!$Q1219:Q16217,summary!A1219,olah!$B1219:B16217,summary!B1219,olah!$N1219:N16217,summary!C1219,olah!$P1219:P16217,summary!D1219,olah!$T1219:T16217,"Early")</f>
        <v>0</v>
      </c>
      <c r="Q1219">
        <f>COUNTIFS(olah!$Q$2:Q16217,summary!A1219,olah!$B$2:B16217,summary!B1219,olah!$T$2:T16217,"Early")</f>
        <v>1</v>
      </c>
      <c r="R1219">
        <f>COUNTIFS(olah!$Q1219:Q16217,summary!A1219,olah!$B1219:B16217,summary!B1219,olah!$N1219:N16217,summary!C1219,olah!$P1219:P16217,summary!D1219,olah!$T1219:T16217,"NA CO")</f>
        <v>1</v>
      </c>
      <c r="S1219">
        <f>COUNTIFS(olah!$Q$2:Q16217,summary!A1219,olah!$B$2:B16217,summary!B1219,olah!$T$2:T16217,"NA CO")</f>
        <v>7</v>
      </c>
      <c r="T1219" t="str">
        <f>olah!R1219</f>
        <v>Attendance</v>
      </c>
      <c r="U1219" t="str">
        <f>IF(T1219="Permit", olah!T1219, "No Permit")</f>
        <v>No Permit</v>
      </c>
    </row>
    <row r="1220" spans="1:21" hidden="1" x14ac:dyDescent="0.3">
      <c r="A1220" s="23">
        <v>44561</v>
      </c>
      <c r="B1220" t="s">
        <v>325</v>
      </c>
      <c r="C1220" t="s">
        <v>28</v>
      </c>
      <c r="D1220" t="s">
        <v>7108</v>
      </c>
      <c r="E1220" t="str">
        <f>VLOOKUP(B1220,olah!$B:$P,2,0)</f>
        <v>2021-12-02</v>
      </c>
      <c r="F1220">
        <f>COUNTIFS(parameter!$J$4:$J$34,summary!A1220,parameter!$I$4:$I$34,"&gt;="&amp;summary!$E1220)</f>
        <v>30</v>
      </c>
      <c r="G1220">
        <f>COUNTIFS(olah!$Q1220:Q16218,summary!A1220,olah!$B1220:B16218,summary!B1220,olah!$N1220:N16218,summary!C1220,olah!$P1220:P16218,summary!D1220,olah!$S1220:S16218,"On Time")</f>
        <v>0</v>
      </c>
      <c r="H1220">
        <f>COUNTIFS(olah!$Q$2:Q16218,summary!A1220,olah!$B$2:B16218,summary!B1220,olah!$S$2:S16218,"On Time")</f>
        <v>10</v>
      </c>
      <c r="I1220">
        <f>COUNTIFS(olah!$Q1220:Q16218,summary!A1220,olah!$B1220:B16218,summary!B1220,olah!$N1220:N16218,summary!C1220,olah!$P1220:P16218,summary!D1220,olah!$S1220:S16218,"Late")</f>
        <v>1</v>
      </c>
      <c r="J1220">
        <f>COUNTIFS(olah!$Q$2:Q16218,summary!A1220,olah!$B$2:B16218,summary!B1220,olah!$S$2:S16218,"Late")</f>
        <v>12</v>
      </c>
      <c r="K1220">
        <f t="shared" si="19"/>
        <v>7</v>
      </c>
      <c r="L1220">
        <f>COUNTIFS(olah!$Q1220:Q16218,summary!A1220,olah!$B1220:B16218,summary!B1220,olah!$N1220:N16218,summary!C1220,olah!$P1220:P16218,summary!D1220,olah!$T1220:T16218,"On Time CO")</f>
        <v>1</v>
      </c>
      <c r="M1220">
        <f>COUNTIFS(olah!$Q$2:Q16218,summary!A1220,olah!$B$2:B16218,summary!B1220,olah!$T$2:T16218,"On Time CO")</f>
        <v>14</v>
      </c>
      <c r="N1220">
        <f>COUNTIFS(olah!$Q1220:Q16218,summary!A1220,olah!$B1220:B16218,summary!B1220,olah!$N1220:N16218,summary!C1220,olah!$P1220:P16218,summary!D1220,olah!$T1220:T16218,"Overtime")</f>
        <v>0</v>
      </c>
      <c r="O1220">
        <f>COUNTIFS(olah!$Q$2:Q16218,summary!A1220,olah!$B$2:B16218,summary!B1220,olah!$T$2:T16218,"Overtime")</f>
        <v>0</v>
      </c>
      <c r="P1220">
        <f>COUNTIFS(olah!$Q1220:Q16218,summary!A1220,olah!$B1220:B16218,summary!B1220,olah!$N1220:N16218,summary!C1220,olah!$P1220:P16218,summary!D1220,olah!$T1220:T16218,"Early")</f>
        <v>0</v>
      </c>
      <c r="Q1220">
        <f>COUNTIFS(olah!$Q$2:Q16218,summary!A1220,olah!$B$2:B16218,summary!B1220,olah!$T$2:T16218,"Early")</f>
        <v>1</v>
      </c>
      <c r="R1220">
        <f>COUNTIFS(olah!$Q1220:Q16218,summary!A1220,olah!$B1220:B16218,summary!B1220,olah!$N1220:N16218,summary!C1220,olah!$P1220:P16218,summary!D1220,olah!$T1220:T16218,"NA CO")</f>
        <v>0</v>
      </c>
      <c r="S1220">
        <f>COUNTIFS(olah!$Q$2:Q16218,summary!A1220,olah!$B$2:B16218,summary!B1220,olah!$T$2:T16218,"NA CO")</f>
        <v>7</v>
      </c>
      <c r="T1220" t="str">
        <f>olah!R1220</f>
        <v>Attendance</v>
      </c>
      <c r="U1220" t="str">
        <f>IF(T1220="Permit", olah!T1220, "No Permit")</f>
        <v>No Permit</v>
      </c>
    </row>
    <row r="1221" spans="1:21" hidden="1" x14ac:dyDescent="0.3">
      <c r="A1221" s="23">
        <v>44561</v>
      </c>
      <c r="B1221" t="s">
        <v>325</v>
      </c>
      <c r="C1221" t="s">
        <v>28</v>
      </c>
      <c r="D1221" t="s">
        <v>11604</v>
      </c>
      <c r="E1221" t="str">
        <f>VLOOKUP(B1221,olah!$B:$P,2,0)</f>
        <v>2021-12-02</v>
      </c>
      <c r="F1221">
        <f>COUNTIFS(parameter!$J$4:$J$34,summary!A1221,parameter!$I$4:$I$34,"&gt;="&amp;summary!$E1221)</f>
        <v>30</v>
      </c>
      <c r="G1221">
        <f>COUNTIFS(olah!$Q1221:Q16219,summary!A1221,olah!$B1221:B16219,summary!B1221,olah!$N1221:N16219,summary!C1221,olah!$P1221:P16219,summary!D1221,olah!$S1221:S16219,"On Time")</f>
        <v>0</v>
      </c>
      <c r="H1221">
        <f>COUNTIFS(olah!$Q$2:Q16219,summary!A1221,olah!$B$2:B16219,summary!B1221,olah!$S$2:S16219,"On Time")</f>
        <v>10</v>
      </c>
      <c r="I1221">
        <f>COUNTIFS(olah!$Q1221:Q16219,summary!A1221,olah!$B1221:B16219,summary!B1221,olah!$N1221:N16219,summary!C1221,olah!$P1221:P16219,summary!D1221,olah!$S1221:S16219,"Late")</f>
        <v>1</v>
      </c>
      <c r="J1221">
        <f>COUNTIFS(olah!$Q$2:Q16219,summary!A1221,olah!$B$2:B16219,summary!B1221,olah!$S$2:S16219,"Late")</f>
        <v>12</v>
      </c>
      <c r="K1221">
        <f t="shared" si="19"/>
        <v>7</v>
      </c>
      <c r="L1221">
        <f>COUNTIFS(olah!$Q1221:Q16219,summary!A1221,olah!$B1221:B16219,summary!B1221,olah!$N1221:N16219,summary!C1221,olah!$P1221:P16219,summary!D1221,olah!$T1221:T16219,"On Time CO")</f>
        <v>0</v>
      </c>
      <c r="M1221">
        <f>COUNTIFS(olah!$Q$2:Q16219,summary!A1221,olah!$B$2:B16219,summary!B1221,olah!$T$2:T16219,"On Time CO")</f>
        <v>14</v>
      </c>
      <c r="N1221">
        <f>COUNTIFS(olah!$Q1221:Q16219,summary!A1221,olah!$B1221:B16219,summary!B1221,olah!$N1221:N16219,summary!C1221,olah!$P1221:P16219,summary!D1221,olah!$T1221:T16219,"Overtime")</f>
        <v>0</v>
      </c>
      <c r="O1221">
        <f>COUNTIFS(olah!$Q$2:Q16219,summary!A1221,olah!$B$2:B16219,summary!B1221,olah!$T$2:T16219,"Overtime")</f>
        <v>0</v>
      </c>
      <c r="P1221">
        <f>COUNTIFS(olah!$Q1221:Q16219,summary!A1221,olah!$B1221:B16219,summary!B1221,olah!$N1221:N16219,summary!C1221,olah!$P1221:P16219,summary!D1221,olah!$T1221:T16219,"Early")</f>
        <v>0</v>
      </c>
      <c r="Q1221">
        <f>COUNTIFS(olah!$Q$2:Q16219,summary!A1221,olah!$B$2:B16219,summary!B1221,olah!$T$2:T16219,"Early")</f>
        <v>1</v>
      </c>
      <c r="R1221">
        <f>COUNTIFS(olah!$Q1221:Q16219,summary!A1221,olah!$B1221:B16219,summary!B1221,olah!$N1221:N16219,summary!C1221,olah!$P1221:P16219,summary!D1221,olah!$T1221:T16219,"NA CO")</f>
        <v>1</v>
      </c>
      <c r="S1221">
        <f>COUNTIFS(olah!$Q$2:Q16219,summary!A1221,olah!$B$2:B16219,summary!B1221,olah!$T$2:T16219,"NA CO")</f>
        <v>7</v>
      </c>
      <c r="T1221" t="str">
        <f>olah!R1221</f>
        <v>Attendance</v>
      </c>
      <c r="U1221" t="str">
        <f>IF(T1221="Permit", olah!T1221, "No Permit")</f>
        <v>No Permit</v>
      </c>
    </row>
    <row r="1222" spans="1:21" hidden="1" x14ac:dyDescent="0.3">
      <c r="A1222" s="23">
        <v>44561</v>
      </c>
      <c r="B1222" t="s">
        <v>325</v>
      </c>
      <c r="C1222" t="s">
        <v>28</v>
      </c>
      <c r="D1222" t="s">
        <v>11605</v>
      </c>
      <c r="E1222" t="str">
        <f>VLOOKUP(B1222,olah!$B:$P,2,0)</f>
        <v>2021-12-02</v>
      </c>
      <c r="F1222">
        <f>COUNTIFS(parameter!$J$4:$J$34,summary!A1222,parameter!$I$4:$I$34,"&gt;="&amp;summary!$E1222)</f>
        <v>30</v>
      </c>
      <c r="G1222">
        <f>COUNTIFS(olah!$Q1222:Q16220,summary!A1222,olah!$B1222:B16220,summary!B1222,olah!$N1222:N16220,summary!C1222,olah!$P1222:P16220,summary!D1222,olah!$S1222:S16220,"On Time")</f>
        <v>0</v>
      </c>
      <c r="H1222">
        <f>COUNTIFS(olah!$Q$2:Q16220,summary!A1222,olah!$B$2:B16220,summary!B1222,olah!$S$2:S16220,"On Time")</f>
        <v>10</v>
      </c>
      <c r="I1222">
        <f>COUNTIFS(olah!$Q1222:Q16220,summary!A1222,olah!$B1222:B16220,summary!B1222,olah!$N1222:N16220,summary!C1222,olah!$P1222:P16220,summary!D1222,olah!$S1222:S16220,"Late")</f>
        <v>1</v>
      </c>
      <c r="J1222">
        <f>COUNTIFS(olah!$Q$2:Q16220,summary!A1222,olah!$B$2:B16220,summary!B1222,olah!$S$2:S16220,"Late")</f>
        <v>12</v>
      </c>
      <c r="K1222">
        <f t="shared" si="19"/>
        <v>7</v>
      </c>
      <c r="L1222">
        <f>COUNTIFS(olah!$Q1222:Q16220,summary!A1222,olah!$B1222:B16220,summary!B1222,olah!$N1222:N16220,summary!C1222,olah!$P1222:P16220,summary!D1222,olah!$T1222:T16220,"On Time CO")</f>
        <v>1</v>
      </c>
      <c r="M1222">
        <f>COUNTIFS(olah!$Q$2:Q16220,summary!A1222,olah!$B$2:B16220,summary!B1222,olah!$T$2:T16220,"On Time CO")</f>
        <v>14</v>
      </c>
      <c r="N1222">
        <f>COUNTIFS(olah!$Q1222:Q16220,summary!A1222,olah!$B1222:B16220,summary!B1222,olah!$N1222:N16220,summary!C1222,olah!$P1222:P16220,summary!D1222,olah!$T1222:T16220,"Overtime")</f>
        <v>0</v>
      </c>
      <c r="O1222">
        <f>COUNTIFS(olah!$Q$2:Q16220,summary!A1222,olah!$B$2:B16220,summary!B1222,olah!$T$2:T16220,"Overtime")</f>
        <v>0</v>
      </c>
      <c r="P1222">
        <f>COUNTIFS(olah!$Q1222:Q16220,summary!A1222,olah!$B1222:B16220,summary!B1222,olah!$N1222:N16220,summary!C1222,olah!$P1222:P16220,summary!D1222,olah!$T1222:T16220,"Early")</f>
        <v>0</v>
      </c>
      <c r="Q1222">
        <f>COUNTIFS(olah!$Q$2:Q16220,summary!A1222,olah!$B$2:B16220,summary!B1222,olah!$T$2:T16220,"Early")</f>
        <v>1</v>
      </c>
      <c r="R1222">
        <f>COUNTIFS(olah!$Q1222:Q16220,summary!A1222,olah!$B1222:B16220,summary!B1222,olah!$N1222:N16220,summary!C1222,olah!$P1222:P16220,summary!D1222,olah!$T1222:T16220,"NA CO")</f>
        <v>0</v>
      </c>
      <c r="S1222">
        <f>COUNTIFS(olah!$Q$2:Q16220,summary!A1222,olah!$B$2:B16220,summary!B1222,olah!$T$2:T16220,"NA CO")</f>
        <v>7</v>
      </c>
      <c r="T1222" t="str">
        <f>olah!R1222</f>
        <v>Attendance</v>
      </c>
      <c r="U1222" t="str">
        <f>IF(T1222="Permit", olah!T1222, "No Permit")</f>
        <v>No Permit</v>
      </c>
    </row>
    <row r="1223" spans="1:21" hidden="1" x14ac:dyDescent="0.3">
      <c r="A1223" s="23">
        <v>44561</v>
      </c>
      <c r="B1223" t="s">
        <v>325</v>
      </c>
      <c r="C1223" t="s">
        <v>28</v>
      </c>
      <c r="D1223" t="s">
        <v>11606</v>
      </c>
      <c r="E1223" t="str">
        <f>VLOOKUP(B1223,olah!$B:$P,2,0)</f>
        <v>2021-12-02</v>
      </c>
      <c r="F1223">
        <f>COUNTIFS(parameter!$J$4:$J$34,summary!A1223,parameter!$I$4:$I$34,"&gt;="&amp;summary!$E1223)</f>
        <v>30</v>
      </c>
      <c r="G1223">
        <f>COUNTIFS(olah!$Q1223:Q16221,summary!A1223,olah!$B1223:B16221,summary!B1223,olah!$N1223:N16221,summary!C1223,olah!$P1223:P16221,summary!D1223,olah!$S1223:S16221,"On Time")</f>
        <v>0</v>
      </c>
      <c r="H1223">
        <f>COUNTIFS(olah!$Q$2:Q16221,summary!A1223,olah!$B$2:B16221,summary!B1223,olah!$S$2:S16221,"On Time")</f>
        <v>10</v>
      </c>
      <c r="I1223">
        <f>COUNTIFS(olah!$Q1223:Q16221,summary!A1223,olah!$B1223:B16221,summary!B1223,olah!$N1223:N16221,summary!C1223,olah!$P1223:P16221,summary!D1223,olah!$S1223:S16221,"Late")</f>
        <v>1</v>
      </c>
      <c r="J1223">
        <f>COUNTIFS(olah!$Q$2:Q16221,summary!A1223,olah!$B$2:B16221,summary!B1223,olah!$S$2:S16221,"Late")</f>
        <v>12</v>
      </c>
      <c r="K1223">
        <f t="shared" si="19"/>
        <v>7</v>
      </c>
      <c r="L1223">
        <f>COUNTIFS(olah!$Q1223:Q16221,summary!A1223,olah!$B1223:B16221,summary!B1223,olah!$N1223:N16221,summary!C1223,olah!$P1223:P16221,summary!D1223,olah!$T1223:T16221,"On Time CO")</f>
        <v>0</v>
      </c>
      <c r="M1223">
        <f>COUNTIFS(olah!$Q$2:Q16221,summary!A1223,olah!$B$2:B16221,summary!B1223,olah!$T$2:T16221,"On Time CO")</f>
        <v>14</v>
      </c>
      <c r="N1223">
        <f>COUNTIFS(olah!$Q1223:Q16221,summary!A1223,olah!$B1223:B16221,summary!B1223,olah!$N1223:N16221,summary!C1223,olah!$P1223:P16221,summary!D1223,olah!$T1223:T16221,"Overtime")</f>
        <v>0</v>
      </c>
      <c r="O1223">
        <f>COUNTIFS(olah!$Q$2:Q16221,summary!A1223,olah!$B$2:B16221,summary!B1223,olah!$T$2:T16221,"Overtime")</f>
        <v>0</v>
      </c>
      <c r="P1223">
        <f>COUNTIFS(olah!$Q1223:Q16221,summary!A1223,olah!$B1223:B16221,summary!B1223,olah!$N1223:N16221,summary!C1223,olah!$P1223:P16221,summary!D1223,olah!$T1223:T16221,"Early")</f>
        <v>0</v>
      </c>
      <c r="Q1223">
        <f>COUNTIFS(olah!$Q$2:Q16221,summary!A1223,olah!$B$2:B16221,summary!B1223,olah!$T$2:T16221,"Early")</f>
        <v>1</v>
      </c>
      <c r="R1223">
        <f>COUNTIFS(olah!$Q1223:Q16221,summary!A1223,olah!$B1223:B16221,summary!B1223,olah!$N1223:N16221,summary!C1223,olah!$P1223:P16221,summary!D1223,olah!$T1223:T16221,"NA CO")</f>
        <v>1</v>
      </c>
      <c r="S1223">
        <f>COUNTIFS(olah!$Q$2:Q16221,summary!A1223,olah!$B$2:B16221,summary!B1223,olah!$T$2:T16221,"NA CO")</f>
        <v>7</v>
      </c>
      <c r="T1223" t="str">
        <f>olah!R1223</f>
        <v>Attendance</v>
      </c>
      <c r="U1223" t="str">
        <f>IF(T1223="Permit", olah!T1223, "No Permit")</f>
        <v>No Permit</v>
      </c>
    </row>
    <row r="1224" spans="1:21" hidden="1" x14ac:dyDescent="0.3">
      <c r="A1224" s="23">
        <v>44561</v>
      </c>
      <c r="B1224" t="s">
        <v>325</v>
      </c>
      <c r="C1224" t="s">
        <v>28</v>
      </c>
      <c r="D1224" t="s">
        <v>10202</v>
      </c>
      <c r="E1224" t="str">
        <f>VLOOKUP(B1224,olah!$B:$P,2,0)</f>
        <v>2021-12-02</v>
      </c>
      <c r="F1224">
        <f>COUNTIFS(parameter!$J$4:$J$34,summary!A1224,parameter!$I$4:$I$34,"&gt;="&amp;summary!$E1224)</f>
        <v>30</v>
      </c>
      <c r="G1224">
        <f>COUNTIFS(olah!$Q1224:Q16222,summary!A1224,olah!$B1224:B16222,summary!B1224,olah!$N1224:N16222,summary!C1224,olah!$P1224:P16222,summary!D1224,olah!$S1224:S16222,"On Time")</f>
        <v>1</v>
      </c>
      <c r="H1224">
        <f>COUNTIFS(olah!$Q$2:Q16222,summary!A1224,olah!$B$2:B16222,summary!B1224,olah!$S$2:S16222,"On Time")</f>
        <v>10</v>
      </c>
      <c r="I1224">
        <f>COUNTIFS(olah!$Q1224:Q16222,summary!A1224,olah!$B1224:B16222,summary!B1224,olah!$N1224:N16222,summary!C1224,olah!$P1224:P16222,summary!D1224,olah!$S1224:S16222,"Late")</f>
        <v>0</v>
      </c>
      <c r="J1224">
        <f>COUNTIFS(olah!$Q$2:Q16222,summary!A1224,olah!$B$2:B16222,summary!B1224,olah!$S$2:S16222,"Late")</f>
        <v>12</v>
      </c>
      <c r="K1224">
        <f t="shared" si="19"/>
        <v>8</v>
      </c>
      <c r="L1224">
        <f>COUNTIFS(olah!$Q1224:Q16222,summary!A1224,olah!$B1224:B16222,summary!B1224,olah!$N1224:N16222,summary!C1224,olah!$P1224:P16222,summary!D1224,olah!$T1224:T16222,"On Time CO")</f>
        <v>0</v>
      </c>
      <c r="M1224">
        <f>COUNTIFS(olah!$Q$2:Q16222,summary!A1224,olah!$B$2:B16222,summary!B1224,olah!$T$2:T16222,"On Time CO")</f>
        <v>14</v>
      </c>
      <c r="N1224">
        <f>COUNTIFS(olah!$Q1224:Q16222,summary!A1224,olah!$B1224:B16222,summary!B1224,olah!$N1224:N16222,summary!C1224,olah!$P1224:P16222,summary!D1224,olah!$T1224:T16222,"Overtime")</f>
        <v>0</v>
      </c>
      <c r="O1224">
        <f>COUNTIFS(olah!$Q$2:Q16222,summary!A1224,olah!$B$2:B16222,summary!B1224,olah!$T$2:T16222,"Overtime")</f>
        <v>0</v>
      </c>
      <c r="P1224">
        <f>COUNTIFS(olah!$Q1224:Q16222,summary!A1224,olah!$B1224:B16222,summary!B1224,olah!$N1224:N16222,summary!C1224,olah!$P1224:P16222,summary!D1224,olah!$T1224:T16222,"Early")</f>
        <v>0</v>
      </c>
      <c r="Q1224">
        <f>COUNTIFS(olah!$Q$2:Q16222,summary!A1224,olah!$B$2:B16222,summary!B1224,olah!$T$2:T16222,"Early")</f>
        <v>1</v>
      </c>
      <c r="R1224">
        <f>COUNTIFS(olah!$Q1224:Q16222,summary!A1224,olah!$B1224:B16222,summary!B1224,olah!$N1224:N16222,summary!C1224,olah!$P1224:P16222,summary!D1224,olah!$T1224:T16222,"NA CO")</f>
        <v>1</v>
      </c>
      <c r="S1224">
        <f>COUNTIFS(olah!$Q$2:Q16222,summary!A1224,olah!$B$2:B16222,summary!B1224,olah!$T$2:T16222,"NA CO")</f>
        <v>7</v>
      </c>
      <c r="T1224" t="str">
        <f>olah!R1224</f>
        <v>Attendance</v>
      </c>
      <c r="U1224" t="str">
        <f>IF(T1224="Permit", olah!T1224, "No Permit")</f>
        <v>No Permit</v>
      </c>
    </row>
    <row r="1225" spans="1:21" hidden="1" x14ac:dyDescent="0.3">
      <c r="A1225" s="23">
        <v>44561</v>
      </c>
      <c r="B1225" t="s">
        <v>325</v>
      </c>
      <c r="C1225" t="s">
        <v>28</v>
      </c>
      <c r="D1225" t="s">
        <v>11607</v>
      </c>
      <c r="E1225" t="str">
        <f>VLOOKUP(B1225,olah!$B:$P,2,0)</f>
        <v>2021-12-02</v>
      </c>
      <c r="F1225">
        <f>COUNTIFS(parameter!$J$4:$J$34,summary!A1225,parameter!$I$4:$I$34,"&gt;="&amp;summary!$E1225)</f>
        <v>30</v>
      </c>
      <c r="G1225">
        <f>COUNTIFS(olah!$Q1225:Q16223,summary!A1225,olah!$B1225:B16223,summary!B1225,olah!$N1225:N16223,summary!C1225,olah!$P1225:P16223,summary!D1225,olah!$S1225:S16223,"On Time")</f>
        <v>0</v>
      </c>
      <c r="H1225">
        <f>COUNTIFS(olah!$Q$2:Q16223,summary!A1225,olah!$B$2:B16223,summary!B1225,olah!$S$2:S16223,"On Time")</f>
        <v>10</v>
      </c>
      <c r="I1225">
        <f>COUNTIFS(olah!$Q1225:Q16223,summary!A1225,olah!$B1225:B16223,summary!B1225,olah!$N1225:N16223,summary!C1225,olah!$P1225:P16223,summary!D1225,olah!$S1225:S16223,"Late")</f>
        <v>1</v>
      </c>
      <c r="J1225">
        <f>COUNTIFS(olah!$Q$2:Q16223,summary!A1225,olah!$B$2:B16223,summary!B1225,olah!$S$2:S16223,"Late")</f>
        <v>12</v>
      </c>
      <c r="K1225">
        <f t="shared" si="19"/>
        <v>7</v>
      </c>
      <c r="L1225">
        <f>COUNTIFS(olah!$Q1225:Q16223,summary!A1225,olah!$B1225:B16223,summary!B1225,olah!$N1225:N16223,summary!C1225,olah!$P1225:P16223,summary!D1225,olah!$T1225:T16223,"On Time CO")</f>
        <v>0</v>
      </c>
      <c r="M1225">
        <f>COUNTIFS(olah!$Q$2:Q16223,summary!A1225,olah!$B$2:B16223,summary!B1225,olah!$T$2:T16223,"On Time CO")</f>
        <v>14</v>
      </c>
      <c r="N1225">
        <f>COUNTIFS(olah!$Q1225:Q16223,summary!A1225,olah!$B1225:B16223,summary!B1225,olah!$N1225:N16223,summary!C1225,olah!$P1225:P16223,summary!D1225,olah!$T1225:T16223,"Overtime")</f>
        <v>0</v>
      </c>
      <c r="O1225">
        <f>COUNTIFS(olah!$Q$2:Q16223,summary!A1225,olah!$B$2:B16223,summary!B1225,olah!$T$2:T16223,"Overtime")</f>
        <v>0</v>
      </c>
      <c r="P1225">
        <f>COUNTIFS(olah!$Q1225:Q16223,summary!A1225,olah!$B1225:B16223,summary!B1225,olah!$N1225:N16223,summary!C1225,olah!$P1225:P16223,summary!D1225,olah!$T1225:T16223,"Early")</f>
        <v>0</v>
      </c>
      <c r="Q1225">
        <f>COUNTIFS(olah!$Q$2:Q16223,summary!A1225,olah!$B$2:B16223,summary!B1225,olah!$T$2:T16223,"Early")</f>
        <v>1</v>
      </c>
      <c r="R1225">
        <f>COUNTIFS(olah!$Q1225:Q16223,summary!A1225,olah!$B1225:B16223,summary!B1225,olah!$N1225:N16223,summary!C1225,olah!$P1225:P16223,summary!D1225,olah!$T1225:T16223,"NA CO")</f>
        <v>1</v>
      </c>
      <c r="S1225">
        <f>COUNTIFS(olah!$Q$2:Q16223,summary!A1225,olah!$B$2:B16223,summary!B1225,olah!$T$2:T16223,"NA CO")</f>
        <v>7</v>
      </c>
      <c r="T1225" t="str">
        <f>olah!R1225</f>
        <v>Attendance</v>
      </c>
      <c r="U1225" t="str">
        <f>IF(T1225="Permit", olah!T1225, "No Permit")</f>
        <v>No Permit</v>
      </c>
    </row>
    <row r="1226" spans="1:21" hidden="1" x14ac:dyDescent="0.3">
      <c r="A1226" s="23">
        <v>44561</v>
      </c>
      <c r="B1226" t="s">
        <v>325</v>
      </c>
      <c r="C1226" t="s">
        <v>28</v>
      </c>
      <c r="D1226" t="s">
        <v>11608</v>
      </c>
      <c r="E1226" t="str">
        <f>VLOOKUP(B1226,olah!$B:$P,2,0)</f>
        <v>2021-12-02</v>
      </c>
      <c r="F1226">
        <f>COUNTIFS(parameter!$J$4:$J$34,summary!A1226,parameter!$I$4:$I$34,"&gt;="&amp;summary!$E1226)</f>
        <v>30</v>
      </c>
      <c r="G1226">
        <f>COUNTIFS(olah!$Q1226:Q16224,summary!A1226,olah!$B1226:B16224,summary!B1226,olah!$N1226:N16224,summary!C1226,olah!$P1226:P16224,summary!D1226,olah!$S1226:S16224,"On Time")</f>
        <v>0</v>
      </c>
      <c r="H1226">
        <f>COUNTIFS(olah!$Q$2:Q16224,summary!A1226,olah!$B$2:B16224,summary!B1226,olah!$S$2:S16224,"On Time")</f>
        <v>10</v>
      </c>
      <c r="I1226">
        <f>COUNTIFS(olah!$Q1226:Q16224,summary!A1226,olah!$B1226:B16224,summary!B1226,olah!$N1226:N16224,summary!C1226,olah!$P1226:P16224,summary!D1226,olah!$S1226:S16224,"Late")</f>
        <v>1</v>
      </c>
      <c r="J1226">
        <f>COUNTIFS(olah!$Q$2:Q16224,summary!A1226,olah!$B$2:B16224,summary!B1226,olah!$S$2:S16224,"Late")</f>
        <v>12</v>
      </c>
      <c r="K1226">
        <f t="shared" si="19"/>
        <v>7</v>
      </c>
      <c r="L1226">
        <f>COUNTIFS(olah!$Q1226:Q16224,summary!A1226,olah!$B1226:B16224,summary!B1226,olah!$N1226:N16224,summary!C1226,olah!$P1226:P16224,summary!D1226,olah!$T1226:T16224,"On Time CO")</f>
        <v>1</v>
      </c>
      <c r="M1226">
        <f>COUNTIFS(olah!$Q$2:Q16224,summary!A1226,olah!$B$2:B16224,summary!B1226,olah!$T$2:T16224,"On Time CO")</f>
        <v>14</v>
      </c>
      <c r="N1226">
        <f>COUNTIFS(olah!$Q1226:Q16224,summary!A1226,olah!$B1226:B16224,summary!B1226,olah!$N1226:N16224,summary!C1226,olah!$P1226:P16224,summary!D1226,olah!$T1226:T16224,"Overtime")</f>
        <v>0</v>
      </c>
      <c r="O1226">
        <f>COUNTIFS(olah!$Q$2:Q16224,summary!A1226,olah!$B$2:B16224,summary!B1226,olah!$T$2:T16224,"Overtime")</f>
        <v>0</v>
      </c>
      <c r="P1226">
        <f>COUNTIFS(olah!$Q1226:Q16224,summary!A1226,olah!$B1226:B16224,summary!B1226,olah!$N1226:N16224,summary!C1226,olah!$P1226:P16224,summary!D1226,olah!$T1226:T16224,"Early")</f>
        <v>0</v>
      </c>
      <c r="Q1226">
        <f>COUNTIFS(olah!$Q$2:Q16224,summary!A1226,olah!$B$2:B16224,summary!B1226,olah!$T$2:T16224,"Early")</f>
        <v>1</v>
      </c>
      <c r="R1226">
        <f>COUNTIFS(olah!$Q1226:Q16224,summary!A1226,olah!$B1226:B16224,summary!B1226,olah!$N1226:N16224,summary!C1226,olah!$P1226:P16224,summary!D1226,olah!$T1226:T16224,"NA CO")</f>
        <v>0</v>
      </c>
      <c r="S1226">
        <f>COUNTIFS(olah!$Q$2:Q16224,summary!A1226,olah!$B$2:B16224,summary!B1226,olah!$T$2:T16224,"NA CO")</f>
        <v>7</v>
      </c>
      <c r="T1226" t="str">
        <f>olah!R1226</f>
        <v>Attendance</v>
      </c>
      <c r="U1226" t="str">
        <f>IF(T1226="Permit", olah!T1226, "No Permit")</f>
        <v>No Permit</v>
      </c>
    </row>
    <row r="1227" spans="1:21" hidden="1" x14ac:dyDescent="0.3">
      <c r="A1227" s="23">
        <v>44561</v>
      </c>
      <c r="B1227" t="s">
        <v>325</v>
      </c>
      <c r="C1227" t="s">
        <v>28</v>
      </c>
      <c r="D1227" t="s">
        <v>11609</v>
      </c>
      <c r="E1227" t="str">
        <f>VLOOKUP(B1227,olah!$B:$P,2,0)</f>
        <v>2021-12-02</v>
      </c>
      <c r="F1227">
        <f>COUNTIFS(parameter!$J$4:$J$34,summary!A1227,parameter!$I$4:$I$34,"&gt;="&amp;summary!$E1227)</f>
        <v>30</v>
      </c>
      <c r="G1227">
        <f>COUNTIFS(olah!$Q1227:Q16225,summary!A1227,olah!$B1227:B16225,summary!B1227,olah!$N1227:N16225,summary!C1227,olah!$P1227:P16225,summary!D1227,olah!$S1227:S16225,"On Time")</f>
        <v>1</v>
      </c>
      <c r="H1227">
        <f>COUNTIFS(olah!$Q$2:Q16225,summary!A1227,olah!$B$2:B16225,summary!B1227,olah!$S$2:S16225,"On Time")</f>
        <v>10</v>
      </c>
      <c r="I1227">
        <f>COUNTIFS(olah!$Q1227:Q16225,summary!A1227,olah!$B1227:B16225,summary!B1227,olah!$N1227:N16225,summary!C1227,olah!$P1227:P16225,summary!D1227,olah!$S1227:S16225,"Late")</f>
        <v>0</v>
      </c>
      <c r="J1227">
        <f>COUNTIFS(olah!$Q$2:Q16225,summary!A1227,olah!$B$2:B16225,summary!B1227,olah!$S$2:S16225,"Late")</f>
        <v>12</v>
      </c>
      <c r="K1227">
        <f t="shared" si="19"/>
        <v>8</v>
      </c>
      <c r="L1227">
        <f>COUNTIFS(olah!$Q1227:Q16225,summary!A1227,olah!$B1227:B16225,summary!B1227,olah!$N1227:N16225,summary!C1227,olah!$P1227:P16225,summary!D1227,olah!$T1227:T16225,"On Time CO")</f>
        <v>1</v>
      </c>
      <c r="M1227">
        <f>COUNTIFS(olah!$Q$2:Q16225,summary!A1227,olah!$B$2:B16225,summary!B1227,olah!$T$2:T16225,"On Time CO")</f>
        <v>14</v>
      </c>
      <c r="N1227">
        <f>COUNTIFS(olah!$Q1227:Q16225,summary!A1227,olah!$B1227:B16225,summary!B1227,olah!$N1227:N16225,summary!C1227,olah!$P1227:P16225,summary!D1227,olah!$T1227:T16225,"Overtime")</f>
        <v>0</v>
      </c>
      <c r="O1227">
        <f>COUNTIFS(olah!$Q$2:Q16225,summary!A1227,olah!$B$2:B16225,summary!B1227,olah!$T$2:T16225,"Overtime")</f>
        <v>0</v>
      </c>
      <c r="P1227">
        <f>COUNTIFS(olah!$Q1227:Q16225,summary!A1227,olah!$B1227:B16225,summary!B1227,olah!$N1227:N16225,summary!C1227,olah!$P1227:P16225,summary!D1227,olah!$T1227:T16225,"Early")</f>
        <v>0</v>
      </c>
      <c r="Q1227">
        <f>COUNTIFS(olah!$Q$2:Q16225,summary!A1227,olah!$B$2:B16225,summary!B1227,olah!$T$2:T16225,"Early")</f>
        <v>1</v>
      </c>
      <c r="R1227">
        <f>COUNTIFS(olah!$Q1227:Q16225,summary!A1227,olah!$B1227:B16225,summary!B1227,olah!$N1227:N16225,summary!C1227,olah!$P1227:P16225,summary!D1227,olah!$T1227:T16225,"NA CO")</f>
        <v>0</v>
      </c>
      <c r="S1227">
        <f>COUNTIFS(olah!$Q$2:Q16225,summary!A1227,olah!$B$2:B16225,summary!B1227,olah!$T$2:T16225,"NA CO")</f>
        <v>7</v>
      </c>
      <c r="T1227" t="str">
        <f>olah!R1227</f>
        <v>Attendance</v>
      </c>
      <c r="U1227" t="str">
        <f>IF(T1227="Permit", olah!T1227, "No Permit")</f>
        <v>No Permit</v>
      </c>
    </row>
    <row r="1228" spans="1:21" hidden="1" x14ac:dyDescent="0.3">
      <c r="A1228" s="23">
        <v>44561</v>
      </c>
      <c r="B1228" t="s">
        <v>325</v>
      </c>
      <c r="C1228" t="s">
        <v>28</v>
      </c>
      <c r="D1228" t="s">
        <v>9024</v>
      </c>
      <c r="E1228" t="str">
        <f>VLOOKUP(B1228,olah!$B:$P,2,0)</f>
        <v>2021-12-02</v>
      </c>
      <c r="F1228">
        <f>COUNTIFS(parameter!$J$4:$J$34,summary!A1228,parameter!$I$4:$I$34,"&gt;="&amp;summary!$E1228)</f>
        <v>30</v>
      </c>
      <c r="G1228">
        <f>COUNTIFS(olah!$Q1228:Q16226,summary!A1228,olah!$B1228:B16226,summary!B1228,olah!$N1228:N16226,summary!C1228,olah!$P1228:P16226,summary!D1228,olah!$S1228:S16226,"On Time")</f>
        <v>1</v>
      </c>
      <c r="H1228">
        <f>COUNTIFS(olah!$Q$2:Q16226,summary!A1228,olah!$B$2:B16226,summary!B1228,olah!$S$2:S16226,"On Time")</f>
        <v>10</v>
      </c>
      <c r="I1228">
        <f>COUNTIFS(olah!$Q1228:Q16226,summary!A1228,olah!$B1228:B16226,summary!B1228,olah!$N1228:N16226,summary!C1228,olah!$P1228:P16226,summary!D1228,olah!$S1228:S16226,"Late")</f>
        <v>0</v>
      </c>
      <c r="J1228">
        <f>COUNTIFS(olah!$Q$2:Q16226,summary!A1228,olah!$B$2:B16226,summary!B1228,olah!$S$2:S16226,"Late")</f>
        <v>12</v>
      </c>
      <c r="K1228">
        <f t="shared" si="19"/>
        <v>8</v>
      </c>
      <c r="L1228">
        <f>COUNTIFS(olah!$Q1228:Q16226,summary!A1228,olah!$B1228:B16226,summary!B1228,olah!$N1228:N16226,summary!C1228,olah!$P1228:P16226,summary!D1228,olah!$T1228:T16226,"On Time CO")</f>
        <v>1</v>
      </c>
      <c r="M1228">
        <f>COUNTIFS(olah!$Q$2:Q16226,summary!A1228,olah!$B$2:B16226,summary!B1228,olah!$T$2:T16226,"On Time CO")</f>
        <v>14</v>
      </c>
      <c r="N1228">
        <f>COUNTIFS(olah!$Q1228:Q16226,summary!A1228,olah!$B1228:B16226,summary!B1228,olah!$N1228:N16226,summary!C1228,olah!$P1228:P16226,summary!D1228,olah!$T1228:T16226,"Overtime")</f>
        <v>0</v>
      </c>
      <c r="O1228">
        <f>COUNTIFS(olah!$Q$2:Q16226,summary!A1228,olah!$B$2:B16226,summary!B1228,olah!$T$2:T16226,"Overtime")</f>
        <v>0</v>
      </c>
      <c r="P1228">
        <f>COUNTIFS(olah!$Q1228:Q16226,summary!A1228,olah!$B1228:B16226,summary!B1228,olah!$N1228:N16226,summary!C1228,olah!$P1228:P16226,summary!D1228,olah!$T1228:T16226,"Early")</f>
        <v>0</v>
      </c>
      <c r="Q1228">
        <f>COUNTIFS(olah!$Q$2:Q16226,summary!A1228,olah!$B$2:B16226,summary!B1228,olah!$T$2:T16226,"Early")</f>
        <v>1</v>
      </c>
      <c r="R1228">
        <f>COUNTIFS(olah!$Q1228:Q16226,summary!A1228,olah!$B1228:B16226,summary!B1228,olah!$N1228:N16226,summary!C1228,olah!$P1228:P16226,summary!D1228,olah!$T1228:T16226,"NA CO")</f>
        <v>0</v>
      </c>
      <c r="S1228">
        <f>COUNTIFS(olah!$Q$2:Q16226,summary!A1228,olah!$B$2:B16226,summary!B1228,olah!$T$2:T16226,"NA CO")</f>
        <v>7</v>
      </c>
      <c r="T1228" t="str">
        <f>olah!R1228</f>
        <v>Attendance</v>
      </c>
      <c r="U1228" t="str">
        <f>IF(T1228="Permit", olah!T1228, "No Permit")</f>
        <v>No Permit</v>
      </c>
    </row>
    <row r="1229" spans="1:21" hidden="1" x14ac:dyDescent="0.3">
      <c r="A1229" s="23">
        <v>44561</v>
      </c>
      <c r="B1229" t="s">
        <v>325</v>
      </c>
      <c r="C1229" t="s">
        <v>28</v>
      </c>
      <c r="D1229" t="s">
        <v>10213</v>
      </c>
      <c r="E1229" t="str">
        <f>VLOOKUP(B1229,olah!$B:$P,2,0)</f>
        <v>2021-12-02</v>
      </c>
      <c r="F1229">
        <f>COUNTIFS(parameter!$J$4:$J$34,summary!A1229,parameter!$I$4:$I$34,"&gt;="&amp;summary!$E1229)</f>
        <v>30</v>
      </c>
      <c r="G1229">
        <f>COUNTIFS(olah!$Q1229:Q16227,summary!A1229,olah!$B1229:B16227,summary!B1229,olah!$N1229:N16227,summary!C1229,olah!$P1229:P16227,summary!D1229,olah!$S1229:S16227,"On Time")</f>
        <v>1</v>
      </c>
      <c r="H1229">
        <f>COUNTIFS(olah!$Q$2:Q16227,summary!A1229,olah!$B$2:B16227,summary!B1229,olah!$S$2:S16227,"On Time")</f>
        <v>10</v>
      </c>
      <c r="I1229">
        <f>COUNTIFS(olah!$Q1229:Q16227,summary!A1229,olah!$B1229:B16227,summary!B1229,olah!$N1229:N16227,summary!C1229,olah!$P1229:P16227,summary!D1229,olah!$S1229:S16227,"Late")</f>
        <v>0</v>
      </c>
      <c r="J1229">
        <f>COUNTIFS(olah!$Q$2:Q16227,summary!A1229,olah!$B$2:B16227,summary!B1229,olah!$S$2:S16227,"Late")</f>
        <v>12</v>
      </c>
      <c r="K1229">
        <f t="shared" si="19"/>
        <v>8</v>
      </c>
      <c r="L1229">
        <f>COUNTIFS(olah!$Q1229:Q16227,summary!A1229,olah!$B1229:B16227,summary!B1229,olah!$N1229:N16227,summary!C1229,olah!$P1229:P16227,summary!D1229,olah!$T1229:T16227,"On Time CO")</f>
        <v>1</v>
      </c>
      <c r="M1229">
        <f>COUNTIFS(olah!$Q$2:Q16227,summary!A1229,olah!$B$2:B16227,summary!B1229,olah!$T$2:T16227,"On Time CO")</f>
        <v>14</v>
      </c>
      <c r="N1229">
        <f>COUNTIFS(olah!$Q1229:Q16227,summary!A1229,olah!$B1229:B16227,summary!B1229,olah!$N1229:N16227,summary!C1229,olah!$P1229:P16227,summary!D1229,olah!$T1229:T16227,"Overtime")</f>
        <v>0</v>
      </c>
      <c r="O1229">
        <f>COUNTIFS(olah!$Q$2:Q16227,summary!A1229,olah!$B$2:B16227,summary!B1229,olah!$T$2:T16227,"Overtime")</f>
        <v>0</v>
      </c>
      <c r="P1229">
        <f>COUNTIFS(olah!$Q1229:Q16227,summary!A1229,olah!$B1229:B16227,summary!B1229,olah!$N1229:N16227,summary!C1229,olah!$P1229:P16227,summary!D1229,olah!$T1229:T16227,"Early")</f>
        <v>0</v>
      </c>
      <c r="Q1229">
        <f>COUNTIFS(olah!$Q$2:Q16227,summary!A1229,olah!$B$2:B16227,summary!B1229,olah!$T$2:T16227,"Early")</f>
        <v>1</v>
      </c>
      <c r="R1229">
        <f>COUNTIFS(olah!$Q1229:Q16227,summary!A1229,olah!$B1229:B16227,summary!B1229,olah!$N1229:N16227,summary!C1229,olah!$P1229:P16227,summary!D1229,olah!$T1229:T16227,"NA CO")</f>
        <v>0</v>
      </c>
      <c r="S1229">
        <f>COUNTIFS(olah!$Q$2:Q16227,summary!A1229,olah!$B$2:B16227,summary!B1229,olah!$T$2:T16227,"NA CO")</f>
        <v>7</v>
      </c>
      <c r="T1229" t="str">
        <f>olah!R1229</f>
        <v>Attendance</v>
      </c>
      <c r="U1229" t="str">
        <f>IF(T1229="Permit", olah!T1229, "No Permit")</f>
        <v>No Permit</v>
      </c>
    </row>
    <row r="1230" spans="1:21" hidden="1" x14ac:dyDescent="0.3">
      <c r="A1230" s="23">
        <v>44561</v>
      </c>
      <c r="B1230" t="s">
        <v>325</v>
      </c>
      <c r="C1230" t="s">
        <v>28</v>
      </c>
      <c r="D1230" t="s">
        <v>7927</v>
      </c>
      <c r="E1230" t="str">
        <f>VLOOKUP(B1230,olah!$B:$P,2,0)</f>
        <v>2021-12-02</v>
      </c>
      <c r="F1230">
        <f>COUNTIFS(parameter!$J$4:$J$34,summary!A1230,parameter!$I$4:$I$34,"&gt;="&amp;summary!$E1230)</f>
        <v>30</v>
      </c>
      <c r="G1230">
        <f>COUNTIFS(olah!$Q1230:Q16228,summary!A1230,olah!$B1230:B16228,summary!B1230,olah!$N1230:N16228,summary!C1230,olah!$P1230:P16228,summary!D1230,olah!$S1230:S16228,"On Time")</f>
        <v>1</v>
      </c>
      <c r="H1230">
        <f>COUNTIFS(olah!$Q$2:Q16228,summary!A1230,olah!$B$2:B16228,summary!B1230,olah!$S$2:S16228,"On Time")</f>
        <v>10</v>
      </c>
      <c r="I1230">
        <f>COUNTIFS(olah!$Q1230:Q16228,summary!A1230,olah!$B1230:B16228,summary!B1230,olah!$N1230:N16228,summary!C1230,olah!$P1230:P16228,summary!D1230,olah!$S1230:S16228,"Late")</f>
        <v>0</v>
      </c>
      <c r="J1230">
        <f>COUNTIFS(olah!$Q$2:Q16228,summary!A1230,olah!$B$2:B16228,summary!B1230,olah!$S$2:S16228,"Late")</f>
        <v>12</v>
      </c>
      <c r="K1230">
        <f t="shared" si="19"/>
        <v>8</v>
      </c>
      <c r="L1230">
        <f>COUNTIFS(olah!$Q1230:Q16228,summary!A1230,olah!$B1230:B16228,summary!B1230,olah!$N1230:N16228,summary!C1230,olah!$P1230:P16228,summary!D1230,olah!$T1230:T16228,"On Time CO")</f>
        <v>1</v>
      </c>
      <c r="M1230">
        <f>COUNTIFS(olah!$Q$2:Q16228,summary!A1230,olah!$B$2:B16228,summary!B1230,olah!$T$2:T16228,"On Time CO")</f>
        <v>14</v>
      </c>
      <c r="N1230">
        <f>COUNTIFS(olah!$Q1230:Q16228,summary!A1230,olah!$B1230:B16228,summary!B1230,olah!$N1230:N16228,summary!C1230,olah!$P1230:P16228,summary!D1230,olah!$T1230:T16228,"Overtime")</f>
        <v>0</v>
      </c>
      <c r="O1230">
        <f>COUNTIFS(olah!$Q$2:Q16228,summary!A1230,olah!$B$2:B16228,summary!B1230,olah!$T$2:T16228,"Overtime")</f>
        <v>0</v>
      </c>
      <c r="P1230">
        <f>COUNTIFS(olah!$Q1230:Q16228,summary!A1230,olah!$B1230:B16228,summary!B1230,olah!$N1230:N16228,summary!C1230,olah!$P1230:P16228,summary!D1230,olah!$T1230:T16228,"Early")</f>
        <v>0</v>
      </c>
      <c r="Q1230">
        <f>COUNTIFS(olah!$Q$2:Q16228,summary!A1230,olah!$B$2:B16228,summary!B1230,olah!$T$2:T16228,"Early")</f>
        <v>1</v>
      </c>
      <c r="R1230">
        <f>COUNTIFS(olah!$Q1230:Q16228,summary!A1230,olah!$B1230:B16228,summary!B1230,olah!$N1230:N16228,summary!C1230,olah!$P1230:P16228,summary!D1230,olah!$T1230:T16228,"NA CO")</f>
        <v>0</v>
      </c>
      <c r="S1230">
        <f>COUNTIFS(olah!$Q$2:Q16228,summary!A1230,olah!$B$2:B16228,summary!B1230,olah!$T$2:T16228,"NA CO")</f>
        <v>7</v>
      </c>
      <c r="T1230" t="str">
        <f>olah!R1230</f>
        <v>Attendance</v>
      </c>
      <c r="U1230" t="str">
        <f>IF(T1230="Permit", olah!T1230, "No Permit")</f>
        <v>No Permit</v>
      </c>
    </row>
    <row r="1231" spans="1:21" hidden="1" x14ac:dyDescent="0.3">
      <c r="A1231" s="23">
        <v>44561</v>
      </c>
      <c r="B1231" t="s">
        <v>325</v>
      </c>
      <c r="C1231" t="s">
        <v>28</v>
      </c>
      <c r="D1231" t="s">
        <v>11610</v>
      </c>
      <c r="E1231" t="str">
        <f>VLOOKUP(B1231,olah!$B:$P,2,0)</f>
        <v>2021-12-02</v>
      </c>
      <c r="F1231">
        <f>COUNTIFS(parameter!$J$4:$J$34,summary!A1231,parameter!$I$4:$I$34,"&gt;="&amp;summary!$E1231)</f>
        <v>30</v>
      </c>
      <c r="G1231">
        <f>COUNTIFS(olah!$Q1231:Q16229,summary!A1231,olah!$B1231:B16229,summary!B1231,olah!$N1231:N16229,summary!C1231,olah!$P1231:P16229,summary!D1231,olah!$S1231:S16229,"On Time")</f>
        <v>1</v>
      </c>
      <c r="H1231">
        <f>COUNTIFS(olah!$Q$2:Q16229,summary!A1231,olah!$B$2:B16229,summary!B1231,olah!$S$2:S16229,"On Time")</f>
        <v>10</v>
      </c>
      <c r="I1231">
        <f>COUNTIFS(olah!$Q1231:Q16229,summary!A1231,olah!$B1231:B16229,summary!B1231,olah!$N1231:N16229,summary!C1231,olah!$P1231:P16229,summary!D1231,olah!$S1231:S16229,"Late")</f>
        <v>0</v>
      </c>
      <c r="J1231">
        <f>COUNTIFS(olah!$Q$2:Q16229,summary!A1231,olah!$B$2:B16229,summary!B1231,olah!$S$2:S16229,"Late")</f>
        <v>12</v>
      </c>
      <c r="K1231">
        <f t="shared" si="19"/>
        <v>8</v>
      </c>
      <c r="L1231">
        <f>COUNTIFS(olah!$Q1231:Q16229,summary!A1231,olah!$B1231:B16229,summary!B1231,olah!$N1231:N16229,summary!C1231,olah!$P1231:P16229,summary!D1231,olah!$T1231:T16229,"On Time CO")</f>
        <v>1</v>
      </c>
      <c r="M1231">
        <f>COUNTIFS(olah!$Q$2:Q16229,summary!A1231,olah!$B$2:B16229,summary!B1231,olah!$T$2:T16229,"On Time CO")</f>
        <v>14</v>
      </c>
      <c r="N1231">
        <f>COUNTIFS(olah!$Q1231:Q16229,summary!A1231,olah!$B1231:B16229,summary!B1231,olah!$N1231:N16229,summary!C1231,olah!$P1231:P16229,summary!D1231,olah!$T1231:T16229,"Overtime")</f>
        <v>0</v>
      </c>
      <c r="O1231">
        <f>COUNTIFS(olah!$Q$2:Q16229,summary!A1231,olah!$B$2:B16229,summary!B1231,olah!$T$2:T16229,"Overtime")</f>
        <v>0</v>
      </c>
      <c r="P1231">
        <f>COUNTIFS(olah!$Q1231:Q16229,summary!A1231,olah!$B1231:B16229,summary!B1231,olah!$N1231:N16229,summary!C1231,olah!$P1231:P16229,summary!D1231,olah!$T1231:T16229,"Early")</f>
        <v>0</v>
      </c>
      <c r="Q1231">
        <f>COUNTIFS(olah!$Q$2:Q16229,summary!A1231,olah!$B$2:B16229,summary!B1231,olah!$T$2:T16229,"Early")</f>
        <v>1</v>
      </c>
      <c r="R1231">
        <f>COUNTIFS(olah!$Q1231:Q16229,summary!A1231,olah!$B1231:B16229,summary!B1231,olah!$N1231:N16229,summary!C1231,olah!$P1231:P16229,summary!D1231,olah!$T1231:T16229,"NA CO")</f>
        <v>0</v>
      </c>
      <c r="S1231">
        <f>COUNTIFS(olah!$Q$2:Q16229,summary!A1231,olah!$B$2:B16229,summary!B1231,olah!$T$2:T16229,"NA CO")</f>
        <v>7</v>
      </c>
      <c r="T1231" t="str">
        <f>olah!R1231</f>
        <v>Attendance</v>
      </c>
      <c r="U1231" t="str">
        <f>IF(T1231="Permit", olah!T1231, "No Permit")</f>
        <v>No Permit</v>
      </c>
    </row>
    <row r="1232" spans="1:21" hidden="1" x14ac:dyDescent="0.3">
      <c r="A1232" s="23">
        <v>44561</v>
      </c>
      <c r="B1232" t="s">
        <v>325</v>
      </c>
      <c r="C1232" t="s">
        <v>28</v>
      </c>
      <c r="D1232" t="s">
        <v>9025</v>
      </c>
      <c r="E1232" t="str">
        <f>VLOOKUP(B1232,olah!$B:$P,2,0)</f>
        <v>2021-12-02</v>
      </c>
      <c r="F1232">
        <f>COUNTIFS(parameter!$J$4:$J$34,summary!A1232,parameter!$I$4:$I$34,"&gt;="&amp;summary!$E1232)</f>
        <v>30</v>
      </c>
      <c r="G1232">
        <f>COUNTIFS(olah!$Q1232:Q16230,summary!A1232,olah!$B1232:B16230,summary!B1232,olah!$N1232:N16230,summary!C1232,olah!$P1232:P16230,summary!D1232,olah!$S1232:S16230,"On Time")</f>
        <v>1</v>
      </c>
      <c r="H1232">
        <f>COUNTIFS(olah!$Q$2:Q16230,summary!A1232,olah!$B$2:B16230,summary!B1232,olah!$S$2:S16230,"On Time")</f>
        <v>10</v>
      </c>
      <c r="I1232">
        <f>COUNTIFS(olah!$Q1232:Q16230,summary!A1232,olah!$B1232:B16230,summary!B1232,olah!$N1232:N16230,summary!C1232,olah!$P1232:P16230,summary!D1232,olah!$S1232:S16230,"Late")</f>
        <v>0</v>
      </c>
      <c r="J1232">
        <f>COUNTIFS(olah!$Q$2:Q16230,summary!A1232,olah!$B$2:B16230,summary!B1232,olah!$S$2:S16230,"Late")</f>
        <v>12</v>
      </c>
      <c r="K1232">
        <f t="shared" si="19"/>
        <v>8</v>
      </c>
      <c r="L1232">
        <f>COUNTIFS(olah!$Q1232:Q16230,summary!A1232,olah!$B1232:B16230,summary!B1232,olah!$N1232:N16230,summary!C1232,olah!$P1232:P16230,summary!D1232,olah!$T1232:T16230,"On Time CO")</f>
        <v>1</v>
      </c>
      <c r="M1232">
        <f>COUNTIFS(olah!$Q$2:Q16230,summary!A1232,olah!$B$2:B16230,summary!B1232,olah!$T$2:T16230,"On Time CO")</f>
        <v>14</v>
      </c>
      <c r="N1232">
        <f>COUNTIFS(olah!$Q1232:Q16230,summary!A1232,olah!$B1232:B16230,summary!B1232,olah!$N1232:N16230,summary!C1232,olah!$P1232:P16230,summary!D1232,olah!$T1232:T16230,"Overtime")</f>
        <v>0</v>
      </c>
      <c r="O1232">
        <f>COUNTIFS(olah!$Q$2:Q16230,summary!A1232,olah!$B$2:B16230,summary!B1232,olah!$T$2:T16230,"Overtime")</f>
        <v>0</v>
      </c>
      <c r="P1232">
        <f>COUNTIFS(olah!$Q1232:Q16230,summary!A1232,olah!$B1232:B16230,summary!B1232,olah!$N1232:N16230,summary!C1232,olah!$P1232:P16230,summary!D1232,olah!$T1232:T16230,"Early")</f>
        <v>0</v>
      </c>
      <c r="Q1232">
        <f>COUNTIFS(olah!$Q$2:Q16230,summary!A1232,olah!$B$2:B16230,summary!B1232,olah!$T$2:T16230,"Early")</f>
        <v>1</v>
      </c>
      <c r="R1232">
        <f>COUNTIFS(olah!$Q1232:Q16230,summary!A1232,olah!$B1232:B16230,summary!B1232,olah!$N1232:N16230,summary!C1232,olah!$P1232:P16230,summary!D1232,olah!$T1232:T16230,"NA CO")</f>
        <v>0</v>
      </c>
      <c r="S1232">
        <f>COUNTIFS(olah!$Q$2:Q16230,summary!A1232,olah!$B$2:B16230,summary!B1232,olah!$T$2:T16230,"NA CO")</f>
        <v>7</v>
      </c>
      <c r="T1232" t="str">
        <f>olah!R1232</f>
        <v>Attendance</v>
      </c>
      <c r="U1232" t="str">
        <f>IF(T1232="Permit", olah!T1232, "No Permit")</f>
        <v>No Permit</v>
      </c>
    </row>
    <row r="1233" spans="1:21" hidden="1" x14ac:dyDescent="0.3">
      <c r="A1233" s="23">
        <v>44561</v>
      </c>
      <c r="B1233" t="s">
        <v>325</v>
      </c>
      <c r="C1233" t="s">
        <v>28</v>
      </c>
      <c r="D1233" t="s">
        <v>10214</v>
      </c>
      <c r="E1233" t="str">
        <f>VLOOKUP(B1233,olah!$B:$P,2,0)</f>
        <v>2021-12-02</v>
      </c>
      <c r="F1233">
        <f>COUNTIFS(parameter!$J$4:$J$34,summary!A1233,parameter!$I$4:$I$34,"&gt;="&amp;summary!$E1233)</f>
        <v>30</v>
      </c>
      <c r="G1233">
        <f>COUNTIFS(olah!$Q1233:Q16231,summary!A1233,olah!$B1233:B16231,summary!B1233,olah!$N1233:N16231,summary!C1233,olah!$P1233:P16231,summary!D1233,olah!$S1233:S16231,"On Time")</f>
        <v>1</v>
      </c>
      <c r="H1233">
        <f>COUNTIFS(olah!$Q$2:Q16231,summary!A1233,olah!$B$2:B16231,summary!B1233,olah!$S$2:S16231,"On Time")</f>
        <v>10</v>
      </c>
      <c r="I1233">
        <f>COUNTIFS(olah!$Q1233:Q16231,summary!A1233,olah!$B1233:B16231,summary!B1233,olah!$N1233:N16231,summary!C1233,olah!$P1233:P16231,summary!D1233,olah!$S1233:S16231,"Late")</f>
        <v>0</v>
      </c>
      <c r="J1233">
        <f>COUNTIFS(olah!$Q$2:Q16231,summary!A1233,olah!$B$2:B16231,summary!B1233,olah!$S$2:S16231,"Late")</f>
        <v>12</v>
      </c>
      <c r="K1233">
        <f t="shared" si="19"/>
        <v>8</v>
      </c>
      <c r="L1233">
        <f>COUNTIFS(olah!$Q1233:Q16231,summary!A1233,olah!$B1233:B16231,summary!B1233,olah!$N1233:N16231,summary!C1233,olah!$P1233:P16231,summary!D1233,olah!$T1233:T16231,"On Time CO")</f>
        <v>1</v>
      </c>
      <c r="M1233">
        <f>COUNTIFS(olah!$Q$2:Q16231,summary!A1233,olah!$B$2:B16231,summary!B1233,olah!$T$2:T16231,"On Time CO")</f>
        <v>14</v>
      </c>
      <c r="N1233">
        <f>COUNTIFS(olah!$Q1233:Q16231,summary!A1233,olah!$B1233:B16231,summary!B1233,olah!$N1233:N16231,summary!C1233,olah!$P1233:P16231,summary!D1233,olah!$T1233:T16231,"Overtime")</f>
        <v>0</v>
      </c>
      <c r="O1233">
        <f>COUNTIFS(olah!$Q$2:Q16231,summary!A1233,olah!$B$2:B16231,summary!B1233,olah!$T$2:T16231,"Overtime")</f>
        <v>0</v>
      </c>
      <c r="P1233">
        <f>COUNTIFS(olah!$Q1233:Q16231,summary!A1233,olah!$B1233:B16231,summary!B1233,olah!$N1233:N16231,summary!C1233,olah!$P1233:P16231,summary!D1233,olah!$T1233:T16231,"Early")</f>
        <v>0</v>
      </c>
      <c r="Q1233">
        <f>COUNTIFS(olah!$Q$2:Q16231,summary!A1233,olah!$B$2:B16231,summary!B1233,olah!$T$2:T16231,"Early")</f>
        <v>1</v>
      </c>
      <c r="R1233">
        <f>COUNTIFS(olah!$Q1233:Q16231,summary!A1233,olah!$B1233:B16231,summary!B1233,olah!$N1233:N16231,summary!C1233,olah!$P1233:P16231,summary!D1233,olah!$T1233:T16231,"NA CO")</f>
        <v>0</v>
      </c>
      <c r="S1233">
        <f>COUNTIFS(olah!$Q$2:Q16231,summary!A1233,olah!$B$2:B16231,summary!B1233,olah!$T$2:T16231,"NA CO")</f>
        <v>7</v>
      </c>
      <c r="T1233" t="str">
        <f>olah!R1233</f>
        <v>Attendance</v>
      </c>
      <c r="U1233" t="str">
        <f>IF(T1233="Permit", olah!T1233, "No Permit")</f>
        <v>No Permit</v>
      </c>
    </row>
    <row r="1234" spans="1:21" hidden="1" x14ac:dyDescent="0.3">
      <c r="A1234" s="23">
        <v>44561</v>
      </c>
      <c r="B1234" t="s">
        <v>325</v>
      </c>
      <c r="C1234" t="s">
        <v>28</v>
      </c>
      <c r="D1234" t="s">
        <v>7814</v>
      </c>
      <c r="E1234" t="str">
        <f>VLOOKUP(B1234,olah!$B:$P,2,0)</f>
        <v>2021-12-02</v>
      </c>
      <c r="F1234">
        <f>COUNTIFS(parameter!$J$4:$J$34,summary!A1234,parameter!$I$4:$I$34,"&gt;="&amp;summary!$E1234)</f>
        <v>30</v>
      </c>
      <c r="G1234">
        <f>COUNTIFS(olah!$Q1234:Q16232,summary!A1234,olah!$B1234:B16232,summary!B1234,olah!$N1234:N16232,summary!C1234,olah!$P1234:P16232,summary!D1234,olah!$S1234:S16232,"On Time")</f>
        <v>1</v>
      </c>
      <c r="H1234">
        <f>COUNTIFS(olah!$Q$2:Q16232,summary!A1234,olah!$B$2:B16232,summary!B1234,olah!$S$2:S16232,"On Time")</f>
        <v>10</v>
      </c>
      <c r="I1234">
        <f>COUNTIFS(olah!$Q1234:Q16232,summary!A1234,olah!$B1234:B16232,summary!B1234,olah!$N1234:N16232,summary!C1234,olah!$P1234:P16232,summary!D1234,olah!$S1234:S16232,"Late")</f>
        <v>0</v>
      </c>
      <c r="J1234">
        <f>COUNTIFS(olah!$Q$2:Q16232,summary!A1234,olah!$B$2:B16232,summary!B1234,olah!$S$2:S16232,"Late")</f>
        <v>12</v>
      </c>
      <c r="K1234">
        <f t="shared" si="19"/>
        <v>8</v>
      </c>
      <c r="L1234">
        <f>COUNTIFS(olah!$Q1234:Q16232,summary!A1234,olah!$B1234:B16232,summary!B1234,olah!$N1234:N16232,summary!C1234,olah!$P1234:P16232,summary!D1234,olah!$T1234:T16232,"On Time CO")</f>
        <v>0</v>
      </c>
      <c r="M1234">
        <f>COUNTIFS(olah!$Q$2:Q16232,summary!A1234,olah!$B$2:B16232,summary!B1234,olah!$T$2:T16232,"On Time CO")</f>
        <v>14</v>
      </c>
      <c r="N1234">
        <f>COUNTIFS(olah!$Q1234:Q16232,summary!A1234,olah!$B1234:B16232,summary!B1234,olah!$N1234:N16232,summary!C1234,olah!$P1234:P16232,summary!D1234,olah!$T1234:T16232,"Overtime")</f>
        <v>0</v>
      </c>
      <c r="O1234">
        <f>COUNTIFS(olah!$Q$2:Q16232,summary!A1234,olah!$B$2:B16232,summary!B1234,olah!$T$2:T16232,"Overtime")</f>
        <v>0</v>
      </c>
      <c r="P1234">
        <f>COUNTIFS(olah!$Q1234:Q16232,summary!A1234,olah!$B1234:B16232,summary!B1234,olah!$N1234:N16232,summary!C1234,olah!$P1234:P16232,summary!D1234,olah!$T1234:T16232,"Early")</f>
        <v>1</v>
      </c>
      <c r="Q1234">
        <f>COUNTIFS(olah!$Q$2:Q16232,summary!A1234,olah!$B$2:B16232,summary!B1234,olah!$T$2:T16232,"Early")</f>
        <v>1</v>
      </c>
      <c r="R1234">
        <f>COUNTIFS(olah!$Q1234:Q16232,summary!A1234,olah!$B1234:B16232,summary!B1234,olah!$N1234:N16232,summary!C1234,olah!$P1234:P16232,summary!D1234,olah!$T1234:T16232,"NA CO")</f>
        <v>0</v>
      </c>
      <c r="S1234">
        <f>COUNTIFS(olah!$Q$2:Q16232,summary!A1234,olah!$B$2:B16232,summary!B1234,olah!$T$2:T16232,"NA CO")</f>
        <v>7</v>
      </c>
      <c r="T1234" t="str">
        <f>olah!R1234</f>
        <v>Attendance</v>
      </c>
      <c r="U1234" t="str">
        <f>IF(T1234="Permit", olah!T1234, "No Permit")</f>
        <v>No Permit</v>
      </c>
    </row>
    <row r="1235" spans="1:21" hidden="1" x14ac:dyDescent="0.3">
      <c r="A1235" s="23">
        <v>44561</v>
      </c>
      <c r="B1235" t="s">
        <v>331</v>
      </c>
      <c r="C1235" t="s">
        <v>333</v>
      </c>
      <c r="D1235" t="s">
        <v>1390</v>
      </c>
      <c r="E1235" t="str">
        <f>VLOOKUP(B1235,olah!$B:$P,2,0)</f>
        <v>2021-12-01</v>
      </c>
      <c r="F1235">
        <f>COUNTIFS(parameter!$J$4:$J$34,summary!A1235,parameter!$I$4:$I$34,"&gt;="&amp;summary!$E1235)</f>
        <v>31</v>
      </c>
      <c r="G1235">
        <f>COUNTIFS(olah!$Q1235:Q16233,summary!A1235,olah!$B1235:B16233,summary!B1235,olah!$N1235:N16233,summary!C1235,olah!$P1235:P16233,summary!D1235,olah!$S1235:S16233,"On Time")</f>
        <v>1</v>
      </c>
      <c r="H1235">
        <f>COUNTIFS(olah!$Q$2:Q16233,summary!A1235,olah!$B$2:B16233,summary!B1235,olah!$S$2:S16233,"On Time")</f>
        <v>21</v>
      </c>
      <c r="I1235">
        <f>COUNTIFS(olah!$Q1235:Q16233,summary!A1235,olah!$B1235:B16233,summary!B1235,olah!$N1235:N16233,summary!C1235,olah!$P1235:P16233,summary!D1235,olah!$S1235:S16233,"Late")</f>
        <v>0</v>
      </c>
      <c r="J1235">
        <f>COUNTIFS(olah!$Q$2:Q16233,summary!A1235,olah!$B$2:B16233,summary!B1235,olah!$S$2:S16233,"Late")</f>
        <v>0</v>
      </c>
      <c r="K1235">
        <f t="shared" si="19"/>
        <v>10</v>
      </c>
      <c r="L1235">
        <f>COUNTIFS(olah!$Q1235:Q16233,summary!A1235,olah!$B1235:B16233,summary!B1235,olah!$N1235:N16233,summary!C1235,olah!$P1235:P16233,summary!D1235,olah!$T1235:T16233,"On Time CO")</f>
        <v>1</v>
      </c>
      <c r="M1235">
        <f>COUNTIFS(olah!$Q$2:Q16233,summary!A1235,olah!$B$2:B16233,summary!B1235,olah!$T$2:T16233,"On Time CO")</f>
        <v>16</v>
      </c>
      <c r="N1235">
        <f>COUNTIFS(olah!$Q1235:Q16233,summary!A1235,olah!$B1235:B16233,summary!B1235,olah!$N1235:N16233,summary!C1235,olah!$P1235:P16233,summary!D1235,olah!$T1235:T16233,"Overtime")</f>
        <v>0</v>
      </c>
      <c r="O1235">
        <f>COUNTIFS(olah!$Q$2:Q16233,summary!A1235,olah!$B$2:B16233,summary!B1235,olah!$T$2:T16233,"Overtime")</f>
        <v>0</v>
      </c>
      <c r="P1235">
        <f>COUNTIFS(olah!$Q1235:Q16233,summary!A1235,olah!$B1235:B16233,summary!B1235,olah!$N1235:N16233,summary!C1235,olah!$P1235:P16233,summary!D1235,olah!$T1235:T16233,"Early")</f>
        <v>0</v>
      </c>
      <c r="Q1235">
        <f>COUNTIFS(olah!$Q$2:Q16233,summary!A1235,olah!$B$2:B16233,summary!B1235,olah!$T$2:T16233,"Early")</f>
        <v>1</v>
      </c>
      <c r="R1235">
        <f>COUNTIFS(olah!$Q1235:Q16233,summary!A1235,olah!$B1235:B16233,summary!B1235,olah!$N1235:N16233,summary!C1235,olah!$P1235:P16233,summary!D1235,olah!$T1235:T16233,"NA CO")</f>
        <v>0</v>
      </c>
      <c r="S1235">
        <f>COUNTIFS(olah!$Q$2:Q16233,summary!A1235,olah!$B$2:B16233,summary!B1235,olah!$T$2:T16233,"NA CO")</f>
        <v>4</v>
      </c>
      <c r="T1235" t="str">
        <f>olah!R1235</f>
        <v>Daily Journey</v>
      </c>
      <c r="U1235" t="str">
        <f>IF(T1235="Permit", olah!T1235, "No Permit")</f>
        <v>No Permit</v>
      </c>
    </row>
    <row r="1236" spans="1:21" hidden="1" x14ac:dyDescent="0.3">
      <c r="A1236" s="23">
        <v>44561</v>
      </c>
      <c r="B1236" t="s">
        <v>331</v>
      </c>
      <c r="C1236" t="s">
        <v>28</v>
      </c>
      <c r="D1236" t="s">
        <v>11601</v>
      </c>
      <c r="E1236" t="str">
        <f>VLOOKUP(B1236,olah!$B:$P,2,0)</f>
        <v>2021-12-01</v>
      </c>
      <c r="F1236">
        <f>COUNTIFS(parameter!$J$4:$J$34,summary!A1236,parameter!$I$4:$I$34,"&gt;="&amp;summary!$E1236)</f>
        <v>31</v>
      </c>
      <c r="G1236">
        <f>COUNTIFS(olah!$Q1236:Q16234,summary!A1236,olah!$B1236:B16234,summary!B1236,olah!$N1236:N16234,summary!C1236,olah!$P1236:P16234,summary!D1236,olah!$S1236:S16234,"On Time")</f>
        <v>1</v>
      </c>
      <c r="H1236">
        <f>COUNTIFS(olah!$Q$2:Q16234,summary!A1236,olah!$B$2:B16234,summary!B1236,olah!$S$2:S16234,"On Time")</f>
        <v>21</v>
      </c>
      <c r="I1236">
        <f>COUNTIFS(olah!$Q1236:Q16234,summary!A1236,olah!$B1236:B16234,summary!B1236,olah!$N1236:N16234,summary!C1236,olah!$P1236:P16234,summary!D1236,olah!$S1236:S16234,"Late")</f>
        <v>0</v>
      </c>
      <c r="J1236">
        <f>COUNTIFS(olah!$Q$2:Q16234,summary!A1236,olah!$B$2:B16234,summary!B1236,olah!$S$2:S16234,"Late")</f>
        <v>0</v>
      </c>
      <c r="K1236">
        <f t="shared" si="19"/>
        <v>10</v>
      </c>
      <c r="L1236">
        <f>COUNTIFS(olah!$Q1236:Q16234,summary!A1236,olah!$B1236:B16234,summary!B1236,olah!$N1236:N16234,summary!C1236,olah!$P1236:P16234,summary!D1236,olah!$T1236:T16234,"On Time CO")</f>
        <v>1</v>
      </c>
      <c r="M1236">
        <f>COUNTIFS(olah!$Q$2:Q16234,summary!A1236,olah!$B$2:B16234,summary!B1236,olah!$T$2:T16234,"On Time CO")</f>
        <v>16</v>
      </c>
      <c r="N1236">
        <f>COUNTIFS(olah!$Q1236:Q16234,summary!A1236,olah!$B1236:B16234,summary!B1236,olah!$N1236:N16234,summary!C1236,olah!$P1236:P16234,summary!D1236,olah!$T1236:T16234,"Overtime")</f>
        <v>0</v>
      </c>
      <c r="O1236">
        <f>COUNTIFS(olah!$Q$2:Q16234,summary!A1236,olah!$B$2:B16234,summary!B1236,olah!$T$2:T16234,"Overtime")</f>
        <v>0</v>
      </c>
      <c r="P1236">
        <f>COUNTIFS(olah!$Q1236:Q16234,summary!A1236,olah!$B1236:B16234,summary!B1236,olah!$N1236:N16234,summary!C1236,olah!$P1236:P16234,summary!D1236,olah!$T1236:T16234,"Early")</f>
        <v>0</v>
      </c>
      <c r="Q1236">
        <f>COUNTIFS(olah!$Q$2:Q16234,summary!A1236,olah!$B$2:B16234,summary!B1236,olah!$T$2:T16234,"Early")</f>
        <v>1</v>
      </c>
      <c r="R1236">
        <f>COUNTIFS(olah!$Q1236:Q16234,summary!A1236,olah!$B1236:B16234,summary!B1236,olah!$N1236:N16234,summary!C1236,olah!$P1236:P16234,summary!D1236,olah!$T1236:T16234,"NA CO")</f>
        <v>0</v>
      </c>
      <c r="S1236">
        <f>COUNTIFS(olah!$Q$2:Q16234,summary!A1236,olah!$B$2:B16234,summary!B1236,olah!$T$2:T16234,"NA CO")</f>
        <v>4</v>
      </c>
      <c r="T1236" t="str">
        <f>olah!R1236</f>
        <v>Attendance</v>
      </c>
      <c r="U1236" t="str">
        <f>IF(T1236="Permit", olah!T1236, "No Permit")</f>
        <v>No Permit</v>
      </c>
    </row>
    <row r="1237" spans="1:21" hidden="1" x14ac:dyDescent="0.3">
      <c r="A1237" s="23">
        <v>44561</v>
      </c>
      <c r="B1237" t="s">
        <v>331</v>
      </c>
      <c r="C1237" t="s">
        <v>5412</v>
      </c>
      <c r="D1237" t="s">
        <v>5936</v>
      </c>
      <c r="E1237" t="str">
        <f>VLOOKUP(B1237,olah!$B:$P,2,0)</f>
        <v>2021-12-01</v>
      </c>
      <c r="F1237">
        <f>COUNTIFS(parameter!$J$4:$J$34,summary!A1237,parameter!$I$4:$I$34,"&gt;="&amp;summary!$E1237)</f>
        <v>31</v>
      </c>
      <c r="G1237">
        <f>COUNTIFS(olah!$Q1237:Q16235,summary!A1237,olah!$B1237:B16235,summary!B1237,olah!$N1237:N16235,summary!C1237,olah!$P1237:P16235,summary!D1237,olah!$S1237:S16235,"On Time")</f>
        <v>1</v>
      </c>
      <c r="H1237">
        <f>COUNTIFS(olah!$Q$2:Q16235,summary!A1237,olah!$B$2:B16235,summary!B1237,olah!$S$2:S16235,"On Time")</f>
        <v>21</v>
      </c>
      <c r="I1237">
        <f>COUNTIFS(olah!$Q1237:Q16235,summary!A1237,olah!$B1237:B16235,summary!B1237,olah!$N1237:N16235,summary!C1237,olah!$P1237:P16235,summary!D1237,olah!$S1237:S16235,"Late")</f>
        <v>0</v>
      </c>
      <c r="J1237">
        <f>COUNTIFS(olah!$Q$2:Q16235,summary!A1237,olah!$B$2:B16235,summary!B1237,olah!$S$2:S16235,"Late")</f>
        <v>0</v>
      </c>
      <c r="K1237">
        <f t="shared" si="19"/>
        <v>10</v>
      </c>
      <c r="L1237">
        <f>COUNTIFS(olah!$Q1237:Q16235,summary!A1237,olah!$B1237:B16235,summary!B1237,olah!$N1237:N16235,summary!C1237,olah!$P1237:P16235,summary!D1237,olah!$T1237:T16235,"On Time CO")</f>
        <v>0</v>
      </c>
      <c r="M1237">
        <f>COUNTIFS(olah!$Q$2:Q16235,summary!A1237,olah!$B$2:B16235,summary!B1237,olah!$T$2:T16235,"On Time CO")</f>
        <v>16</v>
      </c>
      <c r="N1237">
        <f>COUNTIFS(olah!$Q1237:Q16235,summary!A1237,olah!$B1237:B16235,summary!B1237,olah!$N1237:N16235,summary!C1237,olah!$P1237:P16235,summary!D1237,olah!$T1237:T16235,"Overtime")</f>
        <v>0</v>
      </c>
      <c r="O1237">
        <f>COUNTIFS(olah!$Q$2:Q16235,summary!A1237,olah!$B$2:B16235,summary!B1237,olah!$T$2:T16235,"Overtime")</f>
        <v>0</v>
      </c>
      <c r="P1237">
        <f>COUNTIFS(olah!$Q1237:Q16235,summary!A1237,olah!$B1237:B16235,summary!B1237,olah!$N1237:N16235,summary!C1237,olah!$P1237:P16235,summary!D1237,olah!$T1237:T16235,"Early")</f>
        <v>0</v>
      </c>
      <c r="Q1237">
        <f>COUNTIFS(olah!$Q$2:Q16235,summary!A1237,olah!$B$2:B16235,summary!B1237,olah!$T$2:T16235,"Early")</f>
        <v>1</v>
      </c>
      <c r="R1237">
        <f>COUNTIFS(olah!$Q1237:Q16235,summary!A1237,olah!$B1237:B16235,summary!B1237,olah!$N1237:N16235,summary!C1237,olah!$P1237:P16235,summary!D1237,olah!$T1237:T16235,"NA CO")</f>
        <v>1</v>
      </c>
      <c r="S1237">
        <f>COUNTIFS(olah!$Q$2:Q16235,summary!A1237,olah!$B$2:B16235,summary!B1237,olah!$T$2:T16235,"NA CO")</f>
        <v>4</v>
      </c>
      <c r="T1237" t="str">
        <f>olah!R1237</f>
        <v>Daily Journey</v>
      </c>
      <c r="U1237" t="str">
        <f>IF(T1237="Permit", olah!T1237, "No Permit")</f>
        <v>No Permit</v>
      </c>
    </row>
    <row r="1238" spans="1:21" hidden="1" x14ac:dyDescent="0.3">
      <c r="A1238" s="23">
        <v>44561</v>
      </c>
      <c r="B1238" t="s">
        <v>331</v>
      </c>
      <c r="C1238" t="s">
        <v>28</v>
      </c>
      <c r="D1238" t="s">
        <v>6082</v>
      </c>
      <c r="E1238" t="str">
        <f>VLOOKUP(B1238,olah!$B:$P,2,0)</f>
        <v>2021-12-01</v>
      </c>
      <c r="F1238">
        <f>COUNTIFS(parameter!$J$4:$J$34,summary!A1238,parameter!$I$4:$I$34,"&gt;="&amp;summary!$E1238)</f>
        <v>31</v>
      </c>
      <c r="G1238">
        <f>COUNTIFS(olah!$Q1238:Q16236,summary!A1238,olah!$B1238:B16236,summary!B1238,olah!$N1238:N16236,summary!C1238,olah!$P1238:P16236,summary!D1238,olah!$S1238:S16236,"On Time")</f>
        <v>1</v>
      </c>
      <c r="H1238">
        <f>COUNTIFS(olah!$Q$2:Q16236,summary!A1238,olah!$B$2:B16236,summary!B1238,olah!$S$2:S16236,"On Time")</f>
        <v>21</v>
      </c>
      <c r="I1238">
        <f>COUNTIFS(olah!$Q1238:Q16236,summary!A1238,olah!$B1238:B16236,summary!B1238,olah!$N1238:N16236,summary!C1238,olah!$P1238:P16236,summary!D1238,olah!$S1238:S16236,"Late")</f>
        <v>0</v>
      </c>
      <c r="J1238">
        <f>COUNTIFS(olah!$Q$2:Q16236,summary!A1238,olah!$B$2:B16236,summary!B1238,olah!$S$2:S16236,"Late")</f>
        <v>0</v>
      </c>
      <c r="K1238">
        <f t="shared" si="19"/>
        <v>10</v>
      </c>
      <c r="L1238">
        <f>COUNTIFS(olah!$Q1238:Q16236,summary!A1238,olah!$B1238:B16236,summary!B1238,olah!$N1238:N16236,summary!C1238,olah!$P1238:P16236,summary!D1238,olah!$T1238:T16236,"On Time CO")</f>
        <v>1</v>
      </c>
      <c r="M1238">
        <f>COUNTIFS(olah!$Q$2:Q16236,summary!A1238,olah!$B$2:B16236,summary!B1238,olah!$T$2:T16236,"On Time CO")</f>
        <v>16</v>
      </c>
      <c r="N1238">
        <f>COUNTIFS(olah!$Q1238:Q16236,summary!A1238,olah!$B1238:B16236,summary!B1238,olah!$N1238:N16236,summary!C1238,olah!$P1238:P16236,summary!D1238,olah!$T1238:T16236,"Overtime")</f>
        <v>0</v>
      </c>
      <c r="O1238">
        <f>COUNTIFS(olah!$Q$2:Q16236,summary!A1238,olah!$B$2:B16236,summary!B1238,olah!$T$2:T16236,"Overtime")</f>
        <v>0</v>
      </c>
      <c r="P1238">
        <f>COUNTIFS(olah!$Q1238:Q16236,summary!A1238,olah!$B1238:B16236,summary!B1238,olah!$N1238:N16236,summary!C1238,olah!$P1238:P16236,summary!D1238,olah!$T1238:T16236,"Early")</f>
        <v>0</v>
      </c>
      <c r="Q1238">
        <f>COUNTIFS(olah!$Q$2:Q16236,summary!A1238,olah!$B$2:B16236,summary!B1238,olah!$T$2:T16236,"Early")</f>
        <v>1</v>
      </c>
      <c r="R1238">
        <f>COUNTIFS(olah!$Q1238:Q16236,summary!A1238,olah!$B1238:B16236,summary!B1238,olah!$N1238:N16236,summary!C1238,olah!$P1238:P16236,summary!D1238,olah!$T1238:T16236,"NA CO")</f>
        <v>0</v>
      </c>
      <c r="S1238">
        <f>COUNTIFS(olah!$Q$2:Q16236,summary!A1238,olah!$B$2:B16236,summary!B1238,olah!$T$2:T16236,"NA CO")</f>
        <v>4</v>
      </c>
      <c r="T1238" t="str">
        <f>olah!R1238</f>
        <v>Attendance</v>
      </c>
      <c r="U1238" t="str">
        <f>IF(T1238="Permit", olah!T1238, "No Permit")</f>
        <v>No Permit</v>
      </c>
    </row>
    <row r="1239" spans="1:21" hidden="1" x14ac:dyDescent="0.3">
      <c r="A1239" s="23">
        <v>44561</v>
      </c>
      <c r="B1239" t="s">
        <v>331</v>
      </c>
      <c r="C1239" t="s">
        <v>28</v>
      </c>
      <c r="D1239" t="s">
        <v>11602</v>
      </c>
      <c r="E1239" t="str">
        <f>VLOOKUP(B1239,olah!$B:$P,2,0)</f>
        <v>2021-12-01</v>
      </c>
      <c r="F1239">
        <f>COUNTIFS(parameter!$J$4:$J$34,summary!A1239,parameter!$I$4:$I$34,"&gt;="&amp;summary!$E1239)</f>
        <v>31</v>
      </c>
      <c r="G1239">
        <f>COUNTIFS(olah!$Q1239:Q16237,summary!A1239,olah!$B1239:B16237,summary!B1239,olah!$N1239:N16237,summary!C1239,olah!$P1239:P16237,summary!D1239,olah!$S1239:S16237,"On Time")</f>
        <v>1</v>
      </c>
      <c r="H1239">
        <f>COUNTIFS(olah!$Q$2:Q16237,summary!A1239,olah!$B$2:B16237,summary!B1239,olah!$S$2:S16237,"On Time")</f>
        <v>21</v>
      </c>
      <c r="I1239">
        <f>COUNTIFS(olah!$Q1239:Q16237,summary!A1239,olah!$B1239:B16237,summary!B1239,olah!$N1239:N16237,summary!C1239,olah!$P1239:P16237,summary!D1239,olah!$S1239:S16237,"Late")</f>
        <v>0</v>
      </c>
      <c r="J1239">
        <f>COUNTIFS(olah!$Q$2:Q16237,summary!A1239,olah!$B$2:B16237,summary!B1239,olah!$S$2:S16237,"Late")</f>
        <v>0</v>
      </c>
      <c r="K1239">
        <f t="shared" si="19"/>
        <v>10</v>
      </c>
      <c r="L1239">
        <f>COUNTIFS(olah!$Q1239:Q16237,summary!A1239,olah!$B1239:B16237,summary!B1239,olah!$N1239:N16237,summary!C1239,olah!$P1239:P16237,summary!D1239,olah!$T1239:T16237,"On Time CO")</f>
        <v>1</v>
      </c>
      <c r="M1239">
        <f>COUNTIFS(olah!$Q$2:Q16237,summary!A1239,olah!$B$2:B16237,summary!B1239,olah!$T$2:T16237,"On Time CO")</f>
        <v>16</v>
      </c>
      <c r="N1239">
        <f>COUNTIFS(olah!$Q1239:Q16237,summary!A1239,olah!$B1239:B16237,summary!B1239,olah!$N1239:N16237,summary!C1239,olah!$P1239:P16237,summary!D1239,olah!$T1239:T16237,"Overtime")</f>
        <v>0</v>
      </c>
      <c r="O1239">
        <f>COUNTIFS(olah!$Q$2:Q16237,summary!A1239,olah!$B$2:B16237,summary!B1239,olah!$T$2:T16237,"Overtime")</f>
        <v>0</v>
      </c>
      <c r="P1239">
        <f>COUNTIFS(olah!$Q1239:Q16237,summary!A1239,olah!$B1239:B16237,summary!B1239,olah!$N1239:N16237,summary!C1239,olah!$P1239:P16237,summary!D1239,olah!$T1239:T16237,"Early")</f>
        <v>0</v>
      </c>
      <c r="Q1239">
        <f>COUNTIFS(olah!$Q$2:Q16237,summary!A1239,olah!$B$2:B16237,summary!B1239,olah!$T$2:T16237,"Early")</f>
        <v>1</v>
      </c>
      <c r="R1239">
        <f>COUNTIFS(olah!$Q1239:Q16237,summary!A1239,olah!$B1239:B16237,summary!B1239,olah!$N1239:N16237,summary!C1239,olah!$P1239:P16237,summary!D1239,olah!$T1239:T16237,"NA CO")</f>
        <v>0</v>
      </c>
      <c r="S1239">
        <f>COUNTIFS(olah!$Q$2:Q16237,summary!A1239,olah!$B$2:B16237,summary!B1239,olah!$T$2:T16237,"NA CO")</f>
        <v>4</v>
      </c>
      <c r="T1239" t="str">
        <f>olah!R1239</f>
        <v>Attendance</v>
      </c>
      <c r="U1239" t="str">
        <f>IF(T1239="Permit", olah!T1239, "No Permit")</f>
        <v>No Permit</v>
      </c>
    </row>
    <row r="1240" spans="1:21" hidden="1" x14ac:dyDescent="0.3">
      <c r="A1240" s="23">
        <v>44561</v>
      </c>
      <c r="B1240" t="s">
        <v>331</v>
      </c>
      <c r="C1240" t="s">
        <v>28</v>
      </c>
      <c r="D1240" t="s">
        <v>11603</v>
      </c>
      <c r="E1240" t="str">
        <f>VLOOKUP(B1240,olah!$B:$P,2,0)</f>
        <v>2021-12-01</v>
      </c>
      <c r="F1240">
        <f>COUNTIFS(parameter!$J$4:$J$34,summary!A1240,parameter!$I$4:$I$34,"&gt;="&amp;summary!$E1240)</f>
        <v>31</v>
      </c>
      <c r="G1240">
        <f>COUNTIFS(olah!$Q1240:Q16238,summary!A1240,olah!$B1240:B16238,summary!B1240,olah!$N1240:N16238,summary!C1240,olah!$P1240:P16238,summary!D1240,olah!$S1240:S16238,"On Time")</f>
        <v>1</v>
      </c>
      <c r="H1240">
        <f>COUNTIFS(olah!$Q$2:Q16238,summary!A1240,olah!$B$2:B16238,summary!B1240,olah!$S$2:S16238,"On Time")</f>
        <v>21</v>
      </c>
      <c r="I1240">
        <f>COUNTIFS(olah!$Q1240:Q16238,summary!A1240,olah!$B1240:B16238,summary!B1240,olah!$N1240:N16238,summary!C1240,olah!$P1240:P16238,summary!D1240,olah!$S1240:S16238,"Late")</f>
        <v>0</v>
      </c>
      <c r="J1240">
        <f>COUNTIFS(olah!$Q$2:Q16238,summary!A1240,olah!$B$2:B16238,summary!B1240,olah!$S$2:S16238,"Late")</f>
        <v>0</v>
      </c>
      <c r="K1240">
        <f t="shared" si="19"/>
        <v>10</v>
      </c>
      <c r="L1240">
        <f>COUNTIFS(olah!$Q1240:Q16238,summary!A1240,olah!$B1240:B16238,summary!B1240,olah!$N1240:N16238,summary!C1240,olah!$P1240:P16238,summary!D1240,olah!$T1240:T16238,"On Time CO")</f>
        <v>1</v>
      </c>
      <c r="M1240">
        <f>COUNTIFS(olah!$Q$2:Q16238,summary!A1240,olah!$B$2:B16238,summary!B1240,olah!$T$2:T16238,"On Time CO")</f>
        <v>16</v>
      </c>
      <c r="N1240">
        <f>COUNTIFS(olah!$Q1240:Q16238,summary!A1240,olah!$B1240:B16238,summary!B1240,olah!$N1240:N16238,summary!C1240,olah!$P1240:P16238,summary!D1240,olah!$T1240:T16238,"Overtime")</f>
        <v>0</v>
      </c>
      <c r="O1240">
        <f>COUNTIFS(olah!$Q$2:Q16238,summary!A1240,olah!$B$2:B16238,summary!B1240,olah!$T$2:T16238,"Overtime")</f>
        <v>0</v>
      </c>
      <c r="P1240">
        <f>COUNTIFS(olah!$Q1240:Q16238,summary!A1240,olah!$B1240:B16238,summary!B1240,olah!$N1240:N16238,summary!C1240,olah!$P1240:P16238,summary!D1240,olah!$T1240:T16238,"Early")</f>
        <v>0</v>
      </c>
      <c r="Q1240">
        <f>COUNTIFS(olah!$Q$2:Q16238,summary!A1240,olah!$B$2:B16238,summary!B1240,olah!$T$2:T16238,"Early")</f>
        <v>1</v>
      </c>
      <c r="R1240">
        <f>COUNTIFS(olah!$Q1240:Q16238,summary!A1240,olah!$B1240:B16238,summary!B1240,olah!$N1240:N16238,summary!C1240,olah!$P1240:P16238,summary!D1240,olah!$T1240:T16238,"NA CO")</f>
        <v>0</v>
      </c>
      <c r="S1240">
        <f>COUNTIFS(olah!$Q$2:Q16238,summary!A1240,olah!$B$2:B16238,summary!B1240,olah!$T$2:T16238,"NA CO")</f>
        <v>4</v>
      </c>
      <c r="T1240" t="str">
        <f>olah!R1240</f>
        <v>Attendance</v>
      </c>
      <c r="U1240" t="str">
        <f>IF(T1240="Permit", olah!T1240, "No Permit")</f>
        <v>No Permit</v>
      </c>
    </row>
    <row r="1241" spans="1:21" hidden="1" x14ac:dyDescent="0.3">
      <c r="A1241" s="23">
        <v>44561</v>
      </c>
      <c r="B1241" t="s">
        <v>331</v>
      </c>
      <c r="C1241" t="s">
        <v>5423</v>
      </c>
      <c r="D1241" t="s">
        <v>7108</v>
      </c>
      <c r="E1241" t="str">
        <f>VLOOKUP(B1241,olah!$B:$P,2,0)</f>
        <v>2021-12-01</v>
      </c>
      <c r="F1241">
        <f>COUNTIFS(parameter!$J$4:$J$34,summary!A1241,parameter!$I$4:$I$34,"&gt;="&amp;summary!$E1241)</f>
        <v>31</v>
      </c>
      <c r="G1241">
        <f>COUNTIFS(olah!$Q1241:Q16239,summary!A1241,olah!$B1241:B16239,summary!B1241,olah!$N1241:N16239,summary!C1241,olah!$P1241:P16239,summary!D1241,olah!$S1241:S16239,"On Time")</f>
        <v>1</v>
      </c>
      <c r="H1241">
        <f>COUNTIFS(olah!$Q$2:Q16239,summary!A1241,olah!$B$2:B16239,summary!B1241,olah!$S$2:S16239,"On Time")</f>
        <v>21</v>
      </c>
      <c r="I1241">
        <f>COUNTIFS(olah!$Q1241:Q16239,summary!A1241,olah!$B1241:B16239,summary!B1241,olah!$N1241:N16239,summary!C1241,olah!$P1241:P16239,summary!D1241,olah!$S1241:S16239,"Late")</f>
        <v>0</v>
      </c>
      <c r="J1241">
        <f>COUNTIFS(olah!$Q$2:Q16239,summary!A1241,olah!$B$2:B16239,summary!B1241,olah!$S$2:S16239,"Late")</f>
        <v>0</v>
      </c>
      <c r="K1241">
        <f t="shared" si="19"/>
        <v>10</v>
      </c>
      <c r="L1241">
        <f>COUNTIFS(olah!$Q1241:Q16239,summary!A1241,olah!$B1241:B16239,summary!B1241,olah!$N1241:N16239,summary!C1241,olah!$P1241:P16239,summary!D1241,olah!$T1241:T16239,"On Time CO")</f>
        <v>0</v>
      </c>
      <c r="M1241">
        <f>COUNTIFS(olah!$Q$2:Q16239,summary!A1241,olah!$B$2:B16239,summary!B1241,olah!$T$2:T16239,"On Time CO")</f>
        <v>16</v>
      </c>
      <c r="N1241">
        <f>COUNTIFS(olah!$Q1241:Q16239,summary!A1241,olah!$B1241:B16239,summary!B1241,olah!$N1241:N16239,summary!C1241,olah!$P1241:P16239,summary!D1241,olah!$T1241:T16239,"Overtime")</f>
        <v>0</v>
      </c>
      <c r="O1241">
        <f>COUNTIFS(olah!$Q$2:Q16239,summary!A1241,olah!$B$2:B16239,summary!B1241,olah!$T$2:T16239,"Overtime")</f>
        <v>0</v>
      </c>
      <c r="P1241">
        <f>COUNTIFS(olah!$Q1241:Q16239,summary!A1241,olah!$B1241:B16239,summary!B1241,olah!$N1241:N16239,summary!C1241,olah!$P1241:P16239,summary!D1241,olah!$T1241:T16239,"Early")</f>
        <v>0</v>
      </c>
      <c r="Q1241">
        <f>COUNTIFS(olah!$Q$2:Q16239,summary!A1241,olah!$B$2:B16239,summary!B1241,olah!$T$2:T16239,"Early")</f>
        <v>1</v>
      </c>
      <c r="R1241">
        <f>COUNTIFS(olah!$Q1241:Q16239,summary!A1241,olah!$B1241:B16239,summary!B1241,olah!$N1241:N16239,summary!C1241,olah!$P1241:P16239,summary!D1241,olah!$T1241:T16239,"NA CO")</f>
        <v>1</v>
      </c>
      <c r="S1241">
        <f>COUNTIFS(olah!$Q$2:Q16239,summary!A1241,olah!$B$2:B16239,summary!B1241,olah!$T$2:T16239,"NA CO")</f>
        <v>4</v>
      </c>
      <c r="T1241" t="str">
        <f>olah!R1241</f>
        <v>Daily Journey</v>
      </c>
      <c r="U1241" t="str">
        <f>IF(T1241="Permit", olah!T1241, "No Permit")</f>
        <v>No Permit</v>
      </c>
    </row>
    <row r="1242" spans="1:21" hidden="1" x14ac:dyDescent="0.3">
      <c r="A1242" s="23">
        <v>44561</v>
      </c>
      <c r="B1242" t="s">
        <v>331</v>
      </c>
      <c r="C1242" t="s">
        <v>28</v>
      </c>
      <c r="D1242" t="s">
        <v>11604</v>
      </c>
      <c r="E1242" t="str">
        <f>VLOOKUP(B1242,olah!$B:$P,2,0)</f>
        <v>2021-12-01</v>
      </c>
      <c r="F1242">
        <f>COUNTIFS(parameter!$J$4:$J$34,summary!A1242,parameter!$I$4:$I$34,"&gt;="&amp;summary!$E1242)</f>
        <v>31</v>
      </c>
      <c r="G1242">
        <f>COUNTIFS(olah!$Q1242:Q16240,summary!A1242,olah!$B1242:B16240,summary!B1242,olah!$N1242:N16240,summary!C1242,olah!$P1242:P16240,summary!D1242,olah!$S1242:S16240,"On Time")</f>
        <v>1</v>
      </c>
      <c r="H1242">
        <f>COUNTIFS(olah!$Q$2:Q16240,summary!A1242,olah!$B$2:B16240,summary!B1242,olah!$S$2:S16240,"On Time")</f>
        <v>21</v>
      </c>
      <c r="I1242">
        <f>COUNTIFS(olah!$Q1242:Q16240,summary!A1242,olah!$B1242:B16240,summary!B1242,olah!$N1242:N16240,summary!C1242,olah!$P1242:P16240,summary!D1242,olah!$S1242:S16240,"Late")</f>
        <v>0</v>
      </c>
      <c r="J1242">
        <f>COUNTIFS(olah!$Q$2:Q16240,summary!A1242,olah!$B$2:B16240,summary!B1242,olah!$S$2:S16240,"Late")</f>
        <v>0</v>
      </c>
      <c r="K1242">
        <f t="shared" si="19"/>
        <v>10</v>
      </c>
      <c r="L1242">
        <f>COUNTIFS(olah!$Q1242:Q16240,summary!A1242,olah!$B1242:B16240,summary!B1242,olah!$N1242:N16240,summary!C1242,olah!$P1242:P16240,summary!D1242,olah!$T1242:T16240,"On Time CO")</f>
        <v>1</v>
      </c>
      <c r="M1242">
        <f>COUNTIFS(olah!$Q$2:Q16240,summary!A1242,olah!$B$2:B16240,summary!B1242,olah!$T$2:T16240,"On Time CO")</f>
        <v>16</v>
      </c>
      <c r="N1242">
        <f>COUNTIFS(olah!$Q1242:Q16240,summary!A1242,olah!$B1242:B16240,summary!B1242,olah!$N1242:N16240,summary!C1242,olah!$P1242:P16240,summary!D1242,olah!$T1242:T16240,"Overtime")</f>
        <v>0</v>
      </c>
      <c r="O1242">
        <f>COUNTIFS(olah!$Q$2:Q16240,summary!A1242,olah!$B$2:B16240,summary!B1242,olah!$T$2:T16240,"Overtime")</f>
        <v>0</v>
      </c>
      <c r="P1242">
        <f>COUNTIFS(olah!$Q1242:Q16240,summary!A1242,olah!$B1242:B16240,summary!B1242,olah!$N1242:N16240,summary!C1242,olah!$P1242:P16240,summary!D1242,olah!$T1242:T16240,"Early")</f>
        <v>0</v>
      </c>
      <c r="Q1242">
        <f>COUNTIFS(olah!$Q$2:Q16240,summary!A1242,olah!$B$2:B16240,summary!B1242,olah!$T$2:T16240,"Early")</f>
        <v>1</v>
      </c>
      <c r="R1242">
        <f>COUNTIFS(olah!$Q1242:Q16240,summary!A1242,olah!$B1242:B16240,summary!B1242,olah!$N1242:N16240,summary!C1242,olah!$P1242:P16240,summary!D1242,olah!$T1242:T16240,"NA CO")</f>
        <v>0</v>
      </c>
      <c r="S1242">
        <f>COUNTIFS(olah!$Q$2:Q16240,summary!A1242,olah!$B$2:B16240,summary!B1242,olah!$T$2:T16240,"NA CO")</f>
        <v>4</v>
      </c>
      <c r="T1242" t="str">
        <f>olah!R1242</f>
        <v>Attendance</v>
      </c>
      <c r="U1242" t="str">
        <f>IF(T1242="Permit", olah!T1242, "No Permit")</f>
        <v>No Permit</v>
      </c>
    </row>
    <row r="1243" spans="1:21" hidden="1" x14ac:dyDescent="0.3">
      <c r="A1243" s="23">
        <v>44561</v>
      </c>
      <c r="B1243" t="s">
        <v>331</v>
      </c>
      <c r="C1243" t="s">
        <v>28</v>
      </c>
      <c r="D1243" t="s">
        <v>11605</v>
      </c>
      <c r="E1243" t="str">
        <f>VLOOKUP(B1243,olah!$B:$P,2,0)</f>
        <v>2021-12-01</v>
      </c>
      <c r="F1243">
        <f>COUNTIFS(parameter!$J$4:$J$34,summary!A1243,parameter!$I$4:$I$34,"&gt;="&amp;summary!$E1243)</f>
        <v>31</v>
      </c>
      <c r="G1243">
        <f>COUNTIFS(olah!$Q1243:Q16241,summary!A1243,olah!$B1243:B16241,summary!B1243,olah!$N1243:N16241,summary!C1243,olah!$P1243:P16241,summary!D1243,olah!$S1243:S16241,"On Time")</f>
        <v>1</v>
      </c>
      <c r="H1243">
        <f>COUNTIFS(olah!$Q$2:Q16241,summary!A1243,olah!$B$2:B16241,summary!B1243,olah!$S$2:S16241,"On Time")</f>
        <v>21</v>
      </c>
      <c r="I1243">
        <f>COUNTIFS(olah!$Q1243:Q16241,summary!A1243,olah!$B1243:B16241,summary!B1243,olah!$N1243:N16241,summary!C1243,olah!$P1243:P16241,summary!D1243,olah!$S1243:S16241,"Late")</f>
        <v>0</v>
      </c>
      <c r="J1243">
        <f>COUNTIFS(olah!$Q$2:Q16241,summary!A1243,olah!$B$2:B16241,summary!B1243,olah!$S$2:S16241,"Late")</f>
        <v>0</v>
      </c>
      <c r="K1243">
        <f t="shared" si="19"/>
        <v>10</v>
      </c>
      <c r="L1243">
        <f>COUNTIFS(olah!$Q1243:Q16241,summary!A1243,olah!$B1243:B16241,summary!B1243,olah!$N1243:N16241,summary!C1243,olah!$P1243:P16241,summary!D1243,olah!$T1243:T16241,"On Time CO")</f>
        <v>1</v>
      </c>
      <c r="M1243">
        <f>COUNTIFS(olah!$Q$2:Q16241,summary!A1243,olah!$B$2:B16241,summary!B1243,olah!$T$2:T16241,"On Time CO")</f>
        <v>16</v>
      </c>
      <c r="N1243">
        <f>COUNTIFS(olah!$Q1243:Q16241,summary!A1243,olah!$B1243:B16241,summary!B1243,olah!$N1243:N16241,summary!C1243,olah!$P1243:P16241,summary!D1243,olah!$T1243:T16241,"Overtime")</f>
        <v>0</v>
      </c>
      <c r="O1243">
        <f>COUNTIFS(olah!$Q$2:Q16241,summary!A1243,olah!$B$2:B16241,summary!B1243,olah!$T$2:T16241,"Overtime")</f>
        <v>0</v>
      </c>
      <c r="P1243">
        <f>COUNTIFS(olah!$Q1243:Q16241,summary!A1243,olah!$B1243:B16241,summary!B1243,olah!$N1243:N16241,summary!C1243,olah!$P1243:P16241,summary!D1243,olah!$T1243:T16241,"Early")</f>
        <v>0</v>
      </c>
      <c r="Q1243">
        <f>COUNTIFS(olah!$Q$2:Q16241,summary!A1243,olah!$B$2:B16241,summary!B1243,olah!$T$2:T16241,"Early")</f>
        <v>1</v>
      </c>
      <c r="R1243">
        <f>COUNTIFS(olah!$Q1243:Q16241,summary!A1243,olah!$B1243:B16241,summary!B1243,olah!$N1243:N16241,summary!C1243,olah!$P1243:P16241,summary!D1243,olah!$T1243:T16241,"NA CO")</f>
        <v>0</v>
      </c>
      <c r="S1243">
        <f>COUNTIFS(olah!$Q$2:Q16241,summary!A1243,olah!$B$2:B16241,summary!B1243,olah!$T$2:T16241,"NA CO")</f>
        <v>4</v>
      </c>
      <c r="T1243" t="str">
        <f>olah!R1243</f>
        <v>Attendance</v>
      </c>
      <c r="U1243" t="str">
        <f>IF(T1243="Permit", olah!T1243, "No Permit")</f>
        <v>No Permit</v>
      </c>
    </row>
    <row r="1244" spans="1:21" hidden="1" x14ac:dyDescent="0.3">
      <c r="A1244" s="23">
        <v>44561</v>
      </c>
      <c r="B1244" t="s">
        <v>331</v>
      </c>
      <c r="C1244" t="s">
        <v>28</v>
      </c>
      <c r="D1244" t="s">
        <v>11606</v>
      </c>
      <c r="E1244" t="str">
        <f>VLOOKUP(B1244,olah!$B:$P,2,0)</f>
        <v>2021-12-01</v>
      </c>
      <c r="F1244">
        <f>COUNTIFS(parameter!$J$4:$J$34,summary!A1244,parameter!$I$4:$I$34,"&gt;="&amp;summary!$E1244)</f>
        <v>31</v>
      </c>
      <c r="G1244">
        <f>COUNTIFS(olah!$Q1244:Q16242,summary!A1244,olah!$B1244:B16242,summary!B1244,olah!$N1244:N16242,summary!C1244,olah!$P1244:P16242,summary!D1244,olah!$S1244:S16242,"On Time")</f>
        <v>1</v>
      </c>
      <c r="H1244">
        <f>COUNTIFS(olah!$Q$2:Q16242,summary!A1244,olah!$B$2:B16242,summary!B1244,olah!$S$2:S16242,"On Time")</f>
        <v>21</v>
      </c>
      <c r="I1244">
        <f>COUNTIFS(olah!$Q1244:Q16242,summary!A1244,olah!$B1244:B16242,summary!B1244,olah!$N1244:N16242,summary!C1244,olah!$P1244:P16242,summary!D1244,olah!$S1244:S16242,"Late")</f>
        <v>0</v>
      </c>
      <c r="J1244">
        <f>COUNTIFS(olah!$Q$2:Q16242,summary!A1244,olah!$B$2:B16242,summary!B1244,olah!$S$2:S16242,"Late")</f>
        <v>0</v>
      </c>
      <c r="K1244">
        <f t="shared" si="19"/>
        <v>10</v>
      </c>
      <c r="L1244">
        <f>COUNTIFS(olah!$Q1244:Q16242,summary!A1244,olah!$B1244:B16242,summary!B1244,olah!$N1244:N16242,summary!C1244,olah!$P1244:P16242,summary!D1244,olah!$T1244:T16242,"On Time CO")</f>
        <v>1</v>
      </c>
      <c r="M1244">
        <f>COUNTIFS(olah!$Q$2:Q16242,summary!A1244,olah!$B$2:B16242,summary!B1244,olah!$T$2:T16242,"On Time CO")</f>
        <v>16</v>
      </c>
      <c r="N1244">
        <f>COUNTIFS(olah!$Q1244:Q16242,summary!A1244,olah!$B1244:B16242,summary!B1244,olah!$N1244:N16242,summary!C1244,olah!$P1244:P16242,summary!D1244,olah!$T1244:T16242,"Overtime")</f>
        <v>0</v>
      </c>
      <c r="O1244">
        <f>COUNTIFS(olah!$Q$2:Q16242,summary!A1244,olah!$B$2:B16242,summary!B1244,olah!$T$2:T16242,"Overtime")</f>
        <v>0</v>
      </c>
      <c r="P1244">
        <f>COUNTIFS(olah!$Q1244:Q16242,summary!A1244,olah!$B1244:B16242,summary!B1244,olah!$N1244:N16242,summary!C1244,olah!$P1244:P16242,summary!D1244,olah!$T1244:T16242,"Early")</f>
        <v>0</v>
      </c>
      <c r="Q1244">
        <f>COUNTIFS(olah!$Q$2:Q16242,summary!A1244,olah!$B$2:B16242,summary!B1244,olah!$T$2:T16242,"Early")</f>
        <v>1</v>
      </c>
      <c r="R1244">
        <f>COUNTIFS(olah!$Q1244:Q16242,summary!A1244,olah!$B1244:B16242,summary!B1244,olah!$N1244:N16242,summary!C1244,olah!$P1244:P16242,summary!D1244,olah!$T1244:T16242,"NA CO")</f>
        <v>0</v>
      </c>
      <c r="S1244">
        <f>COUNTIFS(olah!$Q$2:Q16242,summary!A1244,olah!$B$2:B16242,summary!B1244,olah!$T$2:T16242,"NA CO")</f>
        <v>4</v>
      </c>
      <c r="T1244" t="str">
        <f>olah!R1244</f>
        <v>Attendance</v>
      </c>
      <c r="U1244" t="str">
        <f>IF(T1244="Permit", olah!T1244, "No Permit")</f>
        <v>No Permit</v>
      </c>
    </row>
    <row r="1245" spans="1:21" hidden="1" x14ac:dyDescent="0.3">
      <c r="A1245" s="23">
        <v>44561</v>
      </c>
      <c r="B1245" t="s">
        <v>331</v>
      </c>
      <c r="C1245" t="s">
        <v>5423</v>
      </c>
      <c r="D1245" t="s">
        <v>10202</v>
      </c>
      <c r="E1245" t="str">
        <f>VLOOKUP(B1245,olah!$B:$P,2,0)</f>
        <v>2021-12-01</v>
      </c>
      <c r="F1245">
        <f>COUNTIFS(parameter!$J$4:$J$34,summary!A1245,parameter!$I$4:$I$34,"&gt;="&amp;summary!$E1245)</f>
        <v>31</v>
      </c>
      <c r="G1245">
        <f>COUNTIFS(olah!$Q1245:Q16243,summary!A1245,olah!$B1245:B16243,summary!B1245,olah!$N1245:N16243,summary!C1245,olah!$P1245:P16243,summary!D1245,olah!$S1245:S16243,"On Time")</f>
        <v>1</v>
      </c>
      <c r="H1245">
        <f>COUNTIFS(olah!$Q$2:Q16243,summary!A1245,olah!$B$2:B16243,summary!B1245,olah!$S$2:S16243,"On Time")</f>
        <v>21</v>
      </c>
      <c r="I1245">
        <f>COUNTIFS(olah!$Q1245:Q16243,summary!A1245,olah!$B1245:B16243,summary!B1245,olah!$N1245:N16243,summary!C1245,olah!$P1245:P16243,summary!D1245,olah!$S1245:S16243,"Late")</f>
        <v>0</v>
      </c>
      <c r="J1245">
        <f>COUNTIFS(olah!$Q$2:Q16243,summary!A1245,olah!$B$2:B16243,summary!B1245,olah!$S$2:S16243,"Late")</f>
        <v>0</v>
      </c>
      <c r="K1245">
        <f t="shared" si="19"/>
        <v>10</v>
      </c>
      <c r="L1245">
        <f>COUNTIFS(olah!$Q1245:Q16243,summary!A1245,olah!$B1245:B16243,summary!B1245,olah!$N1245:N16243,summary!C1245,olah!$P1245:P16243,summary!D1245,olah!$T1245:T16243,"On Time CO")</f>
        <v>0</v>
      </c>
      <c r="M1245">
        <f>COUNTIFS(olah!$Q$2:Q16243,summary!A1245,olah!$B$2:B16243,summary!B1245,olah!$T$2:T16243,"On Time CO")</f>
        <v>16</v>
      </c>
      <c r="N1245">
        <f>COUNTIFS(olah!$Q1245:Q16243,summary!A1245,olah!$B1245:B16243,summary!B1245,olah!$N1245:N16243,summary!C1245,olah!$P1245:P16243,summary!D1245,olah!$T1245:T16243,"Overtime")</f>
        <v>0</v>
      </c>
      <c r="O1245">
        <f>COUNTIFS(olah!$Q$2:Q16243,summary!A1245,olah!$B$2:B16243,summary!B1245,olah!$T$2:T16243,"Overtime")</f>
        <v>0</v>
      </c>
      <c r="P1245">
        <f>COUNTIFS(olah!$Q1245:Q16243,summary!A1245,olah!$B1245:B16243,summary!B1245,olah!$N1245:N16243,summary!C1245,olah!$P1245:P16243,summary!D1245,olah!$T1245:T16243,"Early")</f>
        <v>0</v>
      </c>
      <c r="Q1245">
        <f>COUNTIFS(olah!$Q$2:Q16243,summary!A1245,olah!$B$2:B16243,summary!B1245,olah!$T$2:T16243,"Early")</f>
        <v>1</v>
      </c>
      <c r="R1245">
        <f>COUNTIFS(olah!$Q1245:Q16243,summary!A1245,olah!$B1245:B16243,summary!B1245,olah!$N1245:N16243,summary!C1245,olah!$P1245:P16243,summary!D1245,olah!$T1245:T16243,"NA CO")</f>
        <v>1</v>
      </c>
      <c r="S1245">
        <f>COUNTIFS(olah!$Q$2:Q16243,summary!A1245,olah!$B$2:B16243,summary!B1245,olah!$T$2:T16243,"NA CO")</f>
        <v>4</v>
      </c>
      <c r="T1245" t="str">
        <f>olah!R1245</f>
        <v>Daily Journey</v>
      </c>
      <c r="U1245" t="str">
        <f>IF(T1245="Permit", olah!T1245, "No Permit")</f>
        <v>No Permit</v>
      </c>
    </row>
    <row r="1246" spans="1:21" hidden="1" x14ac:dyDescent="0.3">
      <c r="A1246" s="23">
        <v>44561</v>
      </c>
      <c r="B1246" t="s">
        <v>331</v>
      </c>
      <c r="C1246" t="s">
        <v>28</v>
      </c>
      <c r="D1246" t="s">
        <v>11607</v>
      </c>
      <c r="E1246" t="str">
        <f>VLOOKUP(B1246,olah!$B:$P,2,0)</f>
        <v>2021-12-01</v>
      </c>
      <c r="F1246">
        <f>COUNTIFS(parameter!$J$4:$J$34,summary!A1246,parameter!$I$4:$I$34,"&gt;="&amp;summary!$E1246)</f>
        <v>31</v>
      </c>
      <c r="G1246">
        <f>COUNTIFS(olah!$Q1246:Q16244,summary!A1246,olah!$B1246:B16244,summary!B1246,olah!$N1246:N16244,summary!C1246,olah!$P1246:P16244,summary!D1246,olah!$S1246:S16244,"On Time")</f>
        <v>1</v>
      </c>
      <c r="H1246">
        <f>COUNTIFS(olah!$Q$2:Q16244,summary!A1246,olah!$B$2:B16244,summary!B1246,olah!$S$2:S16244,"On Time")</f>
        <v>21</v>
      </c>
      <c r="I1246">
        <f>COUNTIFS(olah!$Q1246:Q16244,summary!A1246,olah!$B1246:B16244,summary!B1246,olah!$N1246:N16244,summary!C1246,olah!$P1246:P16244,summary!D1246,olah!$S1246:S16244,"Late")</f>
        <v>0</v>
      </c>
      <c r="J1246">
        <f>COUNTIFS(olah!$Q$2:Q16244,summary!A1246,olah!$B$2:B16244,summary!B1246,olah!$S$2:S16244,"Late")</f>
        <v>0</v>
      </c>
      <c r="K1246">
        <f t="shared" si="19"/>
        <v>10</v>
      </c>
      <c r="L1246">
        <f>COUNTIFS(olah!$Q1246:Q16244,summary!A1246,olah!$B1246:B16244,summary!B1246,olah!$N1246:N16244,summary!C1246,olah!$P1246:P16244,summary!D1246,olah!$T1246:T16244,"On Time CO")</f>
        <v>1</v>
      </c>
      <c r="M1246">
        <f>COUNTIFS(olah!$Q$2:Q16244,summary!A1246,olah!$B$2:B16244,summary!B1246,olah!$T$2:T16244,"On Time CO")</f>
        <v>16</v>
      </c>
      <c r="N1246">
        <f>COUNTIFS(olah!$Q1246:Q16244,summary!A1246,olah!$B1246:B16244,summary!B1246,olah!$N1246:N16244,summary!C1246,olah!$P1246:P16244,summary!D1246,olah!$T1246:T16244,"Overtime")</f>
        <v>0</v>
      </c>
      <c r="O1246">
        <f>COUNTIFS(olah!$Q$2:Q16244,summary!A1246,olah!$B$2:B16244,summary!B1246,olah!$T$2:T16244,"Overtime")</f>
        <v>0</v>
      </c>
      <c r="P1246">
        <f>COUNTIFS(olah!$Q1246:Q16244,summary!A1246,olah!$B1246:B16244,summary!B1246,olah!$N1246:N16244,summary!C1246,olah!$P1246:P16244,summary!D1246,olah!$T1246:T16244,"Early")</f>
        <v>0</v>
      </c>
      <c r="Q1246">
        <f>COUNTIFS(olah!$Q$2:Q16244,summary!A1246,olah!$B$2:B16244,summary!B1246,olah!$T$2:T16244,"Early")</f>
        <v>1</v>
      </c>
      <c r="R1246">
        <f>COUNTIFS(olah!$Q1246:Q16244,summary!A1246,olah!$B1246:B16244,summary!B1246,olah!$N1246:N16244,summary!C1246,olah!$P1246:P16244,summary!D1246,olah!$T1246:T16244,"NA CO")</f>
        <v>0</v>
      </c>
      <c r="S1246">
        <f>COUNTIFS(olah!$Q$2:Q16244,summary!A1246,olah!$B$2:B16244,summary!B1246,olah!$T$2:T16244,"NA CO")</f>
        <v>4</v>
      </c>
      <c r="T1246" t="str">
        <f>olah!R1246</f>
        <v>Attendance</v>
      </c>
      <c r="U1246" t="str">
        <f>IF(T1246="Permit", olah!T1246, "No Permit")</f>
        <v>No Permit</v>
      </c>
    </row>
    <row r="1247" spans="1:21" hidden="1" x14ac:dyDescent="0.3">
      <c r="A1247" s="23">
        <v>44561</v>
      </c>
      <c r="B1247" t="s">
        <v>331</v>
      </c>
      <c r="C1247" t="s">
        <v>28</v>
      </c>
      <c r="D1247" t="s">
        <v>11608</v>
      </c>
      <c r="E1247" t="str">
        <f>VLOOKUP(B1247,olah!$B:$P,2,0)</f>
        <v>2021-12-01</v>
      </c>
      <c r="F1247">
        <f>COUNTIFS(parameter!$J$4:$J$34,summary!A1247,parameter!$I$4:$I$34,"&gt;="&amp;summary!$E1247)</f>
        <v>31</v>
      </c>
      <c r="G1247">
        <f>COUNTIFS(olah!$Q1247:Q16245,summary!A1247,olah!$B1247:B16245,summary!B1247,olah!$N1247:N16245,summary!C1247,olah!$P1247:P16245,summary!D1247,olah!$S1247:S16245,"On Time")</f>
        <v>1</v>
      </c>
      <c r="H1247">
        <f>COUNTIFS(olah!$Q$2:Q16245,summary!A1247,olah!$B$2:B16245,summary!B1247,olah!$S$2:S16245,"On Time")</f>
        <v>21</v>
      </c>
      <c r="I1247">
        <f>COUNTIFS(olah!$Q1247:Q16245,summary!A1247,olah!$B1247:B16245,summary!B1247,olah!$N1247:N16245,summary!C1247,olah!$P1247:P16245,summary!D1247,olah!$S1247:S16245,"Late")</f>
        <v>0</v>
      </c>
      <c r="J1247">
        <f>COUNTIFS(olah!$Q$2:Q16245,summary!A1247,olah!$B$2:B16245,summary!B1247,olah!$S$2:S16245,"Late")</f>
        <v>0</v>
      </c>
      <c r="K1247">
        <f t="shared" si="19"/>
        <v>10</v>
      </c>
      <c r="L1247">
        <f>COUNTIFS(olah!$Q1247:Q16245,summary!A1247,olah!$B1247:B16245,summary!B1247,olah!$N1247:N16245,summary!C1247,olah!$P1247:P16245,summary!D1247,olah!$T1247:T16245,"On Time CO")</f>
        <v>1</v>
      </c>
      <c r="M1247">
        <f>COUNTIFS(olah!$Q$2:Q16245,summary!A1247,olah!$B$2:B16245,summary!B1247,olah!$T$2:T16245,"On Time CO")</f>
        <v>16</v>
      </c>
      <c r="N1247">
        <f>COUNTIFS(olah!$Q1247:Q16245,summary!A1247,olah!$B1247:B16245,summary!B1247,olah!$N1247:N16245,summary!C1247,olah!$P1247:P16245,summary!D1247,olah!$T1247:T16245,"Overtime")</f>
        <v>0</v>
      </c>
      <c r="O1247">
        <f>COUNTIFS(olah!$Q$2:Q16245,summary!A1247,olah!$B$2:B16245,summary!B1247,olah!$T$2:T16245,"Overtime")</f>
        <v>0</v>
      </c>
      <c r="P1247">
        <f>COUNTIFS(olah!$Q1247:Q16245,summary!A1247,olah!$B1247:B16245,summary!B1247,olah!$N1247:N16245,summary!C1247,olah!$P1247:P16245,summary!D1247,olah!$T1247:T16245,"Early")</f>
        <v>0</v>
      </c>
      <c r="Q1247">
        <f>COUNTIFS(olah!$Q$2:Q16245,summary!A1247,olah!$B$2:B16245,summary!B1247,olah!$T$2:T16245,"Early")</f>
        <v>1</v>
      </c>
      <c r="R1247">
        <f>COUNTIFS(olah!$Q1247:Q16245,summary!A1247,olah!$B1247:B16245,summary!B1247,olah!$N1247:N16245,summary!C1247,olah!$P1247:P16245,summary!D1247,olah!$T1247:T16245,"NA CO")</f>
        <v>0</v>
      </c>
      <c r="S1247">
        <f>COUNTIFS(olah!$Q$2:Q16245,summary!A1247,olah!$B$2:B16245,summary!B1247,olah!$T$2:T16245,"NA CO")</f>
        <v>4</v>
      </c>
      <c r="T1247" t="str">
        <f>olah!R1247</f>
        <v>Attendance</v>
      </c>
      <c r="U1247" t="str">
        <f>IF(T1247="Permit", olah!T1247, "No Permit")</f>
        <v>No Permit</v>
      </c>
    </row>
    <row r="1248" spans="1:21" hidden="1" x14ac:dyDescent="0.3">
      <c r="A1248" s="23">
        <v>44561</v>
      </c>
      <c r="B1248" t="s">
        <v>331</v>
      </c>
      <c r="C1248" t="s">
        <v>28</v>
      </c>
      <c r="D1248" t="s">
        <v>11609</v>
      </c>
      <c r="E1248" t="str">
        <f>VLOOKUP(B1248,olah!$B:$P,2,0)</f>
        <v>2021-12-01</v>
      </c>
      <c r="F1248">
        <f>COUNTIFS(parameter!$J$4:$J$34,summary!A1248,parameter!$I$4:$I$34,"&gt;="&amp;summary!$E1248)</f>
        <v>31</v>
      </c>
      <c r="G1248">
        <f>COUNTIFS(olah!$Q1248:Q16246,summary!A1248,olah!$B1248:B16246,summary!B1248,olah!$N1248:N16246,summary!C1248,olah!$P1248:P16246,summary!D1248,olah!$S1248:S16246,"On Time")</f>
        <v>1</v>
      </c>
      <c r="H1248">
        <f>COUNTIFS(olah!$Q$2:Q16246,summary!A1248,olah!$B$2:B16246,summary!B1248,olah!$S$2:S16246,"On Time")</f>
        <v>21</v>
      </c>
      <c r="I1248">
        <f>COUNTIFS(olah!$Q1248:Q16246,summary!A1248,olah!$B1248:B16246,summary!B1248,olah!$N1248:N16246,summary!C1248,olah!$P1248:P16246,summary!D1248,olah!$S1248:S16246,"Late")</f>
        <v>0</v>
      </c>
      <c r="J1248">
        <f>COUNTIFS(olah!$Q$2:Q16246,summary!A1248,olah!$B$2:B16246,summary!B1248,olah!$S$2:S16246,"Late")</f>
        <v>0</v>
      </c>
      <c r="K1248">
        <f t="shared" si="19"/>
        <v>10</v>
      </c>
      <c r="L1248">
        <f>COUNTIFS(olah!$Q1248:Q16246,summary!A1248,olah!$B1248:B16246,summary!B1248,olah!$N1248:N16246,summary!C1248,olah!$P1248:P16246,summary!D1248,olah!$T1248:T16246,"On Time CO")</f>
        <v>1</v>
      </c>
      <c r="M1248">
        <f>COUNTIFS(olah!$Q$2:Q16246,summary!A1248,olah!$B$2:B16246,summary!B1248,olah!$T$2:T16246,"On Time CO")</f>
        <v>16</v>
      </c>
      <c r="N1248">
        <f>COUNTIFS(olah!$Q1248:Q16246,summary!A1248,olah!$B1248:B16246,summary!B1248,olah!$N1248:N16246,summary!C1248,olah!$P1248:P16246,summary!D1248,olah!$T1248:T16246,"Overtime")</f>
        <v>0</v>
      </c>
      <c r="O1248">
        <f>COUNTIFS(olah!$Q$2:Q16246,summary!A1248,olah!$B$2:B16246,summary!B1248,olah!$T$2:T16246,"Overtime")</f>
        <v>0</v>
      </c>
      <c r="P1248">
        <f>COUNTIFS(olah!$Q1248:Q16246,summary!A1248,olah!$B1248:B16246,summary!B1248,olah!$N1248:N16246,summary!C1248,olah!$P1248:P16246,summary!D1248,olah!$T1248:T16246,"Early")</f>
        <v>0</v>
      </c>
      <c r="Q1248">
        <f>COUNTIFS(olah!$Q$2:Q16246,summary!A1248,olah!$B$2:B16246,summary!B1248,olah!$T$2:T16246,"Early")</f>
        <v>1</v>
      </c>
      <c r="R1248">
        <f>COUNTIFS(olah!$Q1248:Q16246,summary!A1248,olah!$B1248:B16246,summary!B1248,olah!$N1248:N16246,summary!C1248,olah!$P1248:P16246,summary!D1248,olah!$T1248:T16246,"NA CO")</f>
        <v>0</v>
      </c>
      <c r="S1248">
        <f>COUNTIFS(olah!$Q$2:Q16246,summary!A1248,olah!$B$2:B16246,summary!B1248,olah!$T$2:T16246,"NA CO")</f>
        <v>4</v>
      </c>
      <c r="T1248" t="str">
        <f>olah!R1248</f>
        <v>Attendance</v>
      </c>
      <c r="U1248" t="str">
        <f>IF(T1248="Permit", olah!T1248, "No Permit")</f>
        <v>No Permit</v>
      </c>
    </row>
    <row r="1249" spans="1:21" hidden="1" x14ac:dyDescent="0.3">
      <c r="A1249" s="23">
        <v>44561</v>
      </c>
      <c r="B1249" t="s">
        <v>331</v>
      </c>
      <c r="C1249" t="s">
        <v>5412</v>
      </c>
      <c r="D1249" t="s">
        <v>9024</v>
      </c>
      <c r="E1249" t="str">
        <f>VLOOKUP(B1249,olah!$B:$P,2,0)</f>
        <v>2021-12-01</v>
      </c>
      <c r="F1249">
        <f>COUNTIFS(parameter!$J$4:$J$34,summary!A1249,parameter!$I$4:$I$34,"&gt;="&amp;summary!$E1249)</f>
        <v>31</v>
      </c>
      <c r="G1249">
        <f>COUNTIFS(olah!$Q1249:Q16247,summary!A1249,olah!$B1249:B16247,summary!B1249,olah!$N1249:N16247,summary!C1249,olah!$P1249:P16247,summary!D1249,olah!$S1249:S16247,"On Time")</f>
        <v>1</v>
      </c>
      <c r="H1249">
        <f>COUNTIFS(olah!$Q$2:Q16247,summary!A1249,olah!$B$2:B16247,summary!B1249,olah!$S$2:S16247,"On Time")</f>
        <v>21</v>
      </c>
      <c r="I1249">
        <f>COUNTIFS(olah!$Q1249:Q16247,summary!A1249,olah!$B1249:B16247,summary!B1249,olah!$N1249:N16247,summary!C1249,olah!$P1249:P16247,summary!D1249,olah!$S1249:S16247,"Late")</f>
        <v>0</v>
      </c>
      <c r="J1249">
        <f>COUNTIFS(olah!$Q$2:Q16247,summary!A1249,olah!$B$2:B16247,summary!B1249,olah!$S$2:S16247,"Late")</f>
        <v>0</v>
      </c>
      <c r="K1249">
        <f t="shared" si="19"/>
        <v>10</v>
      </c>
      <c r="L1249">
        <f>COUNTIFS(olah!$Q1249:Q16247,summary!A1249,olah!$B1249:B16247,summary!B1249,olah!$N1249:N16247,summary!C1249,olah!$P1249:P16247,summary!D1249,olah!$T1249:T16247,"On Time CO")</f>
        <v>0</v>
      </c>
      <c r="M1249">
        <f>COUNTIFS(olah!$Q$2:Q16247,summary!A1249,olah!$B$2:B16247,summary!B1249,olah!$T$2:T16247,"On Time CO")</f>
        <v>16</v>
      </c>
      <c r="N1249">
        <f>COUNTIFS(olah!$Q1249:Q16247,summary!A1249,olah!$B1249:B16247,summary!B1249,olah!$N1249:N16247,summary!C1249,olah!$P1249:P16247,summary!D1249,olah!$T1249:T16247,"Overtime")</f>
        <v>0</v>
      </c>
      <c r="O1249">
        <f>COUNTIFS(olah!$Q$2:Q16247,summary!A1249,olah!$B$2:B16247,summary!B1249,olah!$T$2:T16247,"Overtime")</f>
        <v>0</v>
      </c>
      <c r="P1249">
        <f>COUNTIFS(olah!$Q1249:Q16247,summary!A1249,olah!$B1249:B16247,summary!B1249,olah!$N1249:N16247,summary!C1249,olah!$P1249:P16247,summary!D1249,olah!$T1249:T16247,"Early")</f>
        <v>0</v>
      </c>
      <c r="Q1249">
        <f>COUNTIFS(olah!$Q$2:Q16247,summary!A1249,olah!$B$2:B16247,summary!B1249,olah!$T$2:T16247,"Early")</f>
        <v>1</v>
      </c>
      <c r="R1249">
        <f>COUNTIFS(olah!$Q1249:Q16247,summary!A1249,olah!$B1249:B16247,summary!B1249,olah!$N1249:N16247,summary!C1249,olah!$P1249:P16247,summary!D1249,olah!$T1249:T16247,"NA CO")</f>
        <v>1</v>
      </c>
      <c r="S1249">
        <f>COUNTIFS(olah!$Q$2:Q16247,summary!A1249,olah!$B$2:B16247,summary!B1249,olah!$T$2:T16247,"NA CO")</f>
        <v>4</v>
      </c>
      <c r="T1249" t="str">
        <f>olah!R1249</f>
        <v>Daily Journey</v>
      </c>
      <c r="U1249" t="str">
        <f>IF(T1249="Permit", olah!T1249, "No Permit")</f>
        <v>No Permit</v>
      </c>
    </row>
    <row r="1250" spans="1:21" hidden="1" x14ac:dyDescent="0.3">
      <c r="A1250" s="23">
        <v>44561</v>
      </c>
      <c r="B1250" t="s">
        <v>331</v>
      </c>
      <c r="C1250" t="s">
        <v>28</v>
      </c>
      <c r="D1250" t="s">
        <v>10213</v>
      </c>
      <c r="E1250" t="str">
        <f>VLOOKUP(B1250,olah!$B:$P,2,0)</f>
        <v>2021-12-01</v>
      </c>
      <c r="F1250">
        <f>COUNTIFS(parameter!$J$4:$J$34,summary!A1250,parameter!$I$4:$I$34,"&gt;="&amp;summary!$E1250)</f>
        <v>31</v>
      </c>
      <c r="G1250">
        <f>COUNTIFS(olah!$Q1250:Q16248,summary!A1250,olah!$B1250:B16248,summary!B1250,olah!$N1250:N16248,summary!C1250,olah!$P1250:P16248,summary!D1250,olah!$S1250:S16248,"On Time")</f>
        <v>1</v>
      </c>
      <c r="H1250">
        <f>COUNTIFS(olah!$Q$2:Q16248,summary!A1250,olah!$B$2:B16248,summary!B1250,olah!$S$2:S16248,"On Time")</f>
        <v>21</v>
      </c>
      <c r="I1250">
        <f>COUNTIFS(olah!$Q1250:Q16248,summary!A1250,olah!$B1250:B16248,summary!B1250,olah!$N1250:N16248,summary!C1250,olah!$P1250:P16248,summary!D1250,olah!$S1250:S16248,"Late")</f>
        <v>0</v>
      </c>
      <c r="J1250">
        <f>COUNTIFS(olah!$Q$2:Q16248,summary!A1250,olah!$B$2:B16248,summary!B1250,olah!$S$2:S16248,"Late")</f>
        <v>0</v>
      </c>
      <c r="K1250">
        <f t="shared" si="19"/>
        <v>10</v>
      </c>
      <c r="L1250">
        <f>COUNTIFS(olah!$Q1250:Q16248,summary!A1250,olah!$B1250:B16248,summary!B1250,olah!$N1250:N16248,summary!C1250,olah!$P1250:P16248,summary!D1250,olah!$T1250:T16248,"On Time CO")</f>
        <v>1</v>
      </c>
      <c r="M1250">
        <f>COUNTIFS(olah!$Q$2:Q16248,summary!A1250,olah!$B$2:B16248,summary!B1250,olah!$T$2:T16248,"On Time CO")</f>
        <v>16</v>
      </c>
      <c r="N1250">
        <f>COUNTIFS(olah!$Q1250:Q16248,summary!A1250,olah!$B1250:B16248,summary!B1250,olah!$N1250:N16248,summary!C1250,olah!$P1250:P16248,summary!D1250,olah!$T1250:T16248,"Overtime")</f>
        <v>0</v>
      </c>
      <c r="O1250">
        <f>COUNTIFS(olah!$Q$2:Q16248,summary!A1250,olah!$B$2:B16248,summary!B1250,olah!$T$2:T16248,"Overtime")</f>
        <v>0</v>
      </c>
      <c r="P1250">
        <f>COUNTIFS(olah!$Q1250:Q16248,summary!A1250,olah!$B1250:B16248,summary!B1250,olah!$N1250:N16248,summary!C1250,olah!$P1250:P16248,summary!D1250,olah!$T1250:T16248,"Early")</f>
        <v>0</v>
      </c>
      <c r="Q1250">
        <f>COUNTIFS(olah!$Q$2:Q16248,summary!A1250,olah!$B$2:B16248,summary!B1250,olah!$T$2:T16248,"Early")</f>
        <v>1</v>
      </c>
      <c r="R1250">
        <f>COUNTIFS(olah!$Q1250:Q16248,summary!A1250,olah!$B1250:B16248,summary!B1250,olah!$N1250:N16248,summary!C1250,olah!$P1250:P16248,summary!D1250,olah!$T1250:T16248,"NA CO")</f>
        <v>0</v>
      </c>
      <c r="S1250">
        <f>COUNTIFS(olah!$Q$2:Q16248,summary!A1250,olah!$B$2:B16248,summary!B1250,olah!$T$2:T16248,"NA CO")</f>
        <v>4</v>
      </c>
      <c r="T1250" t="str">
        <f>olah!R1250</f>
        <v>Attendance</v>
      </c>
      <c r="U1250" t="str">
        <f>IF(T1250="Permit", olah!T1250, "No Permit")</f>
        <v>No Permit</v>
      </c>
    </row>
    <row r="1251" spans="1:21" hidden="1" x14ac:dyDescent="0.3">
      <c r="A1251" s="23">
        <v>44561</v>
      </c>
      <c r="B1251" t="s">
        <v>331</v>
      </c>
      <c r="C1251" t="s">
        <v>28</v>
      </c>
      <c r="D1251" t="s">
        <v>7927</v>
      </c>
      <c r="E1251" t="str">
        <f>VLOOKUP(B1251,olah!$B:$P,2,0)</f>
        <v>2021-12-01</v>
      </c>
      <c r="F1251">
        <f>COUNTIFS(parameter!$J$4:$J$34,summary!A1251,parameter!$I$4:$I$34,"&gt;="&amp;summary!$E1251)</f>
        <v>31</v>
      </c>
      <c r="G1251">
        <f>COUNTIFS(olah!$Q1251:Q16249,summary!A1251,olah!$B1251:B16249,summary!B1251,olah!$N1251:N16249,summary!C1251,olah!$P1251:P16249,summary!D1251,olah!$S1251:S16249,"On Time")</f>
        <v>1</v>
      </c>
      <c r="H1251">
        <f>COUNTIFS(olah!$Q$2:Q16249,summary!A1251,olah!$B$2:B16249,summary!B1251,olah!$S$2:S16249,"On Time")</f>
        <v>21</v>
      </c>
      <c r="I1251">
        <f>COUNTIFS(olah!$Q1251:Q16249,summary!A1251,olah!$B1251:B16249,summary!B1251,olah!$N1251:N16249,summary!C1251,olah!$P1251:P16249,summary!D1251,olah!$S1251:S16249,"Late")</f>
        <v>0</v>
      </c>
      <c r="J1251">
        <f>COUNTIFS(olah!$Q$2:Q16249,summary!A1251,olah!$B$2:B16249,summary!B1251,olah!$S$2:S16249,"Late")</f>
        <v>0</v>
      </c>
      <c r="K1251">
        <f t="shared" si="19"/>
        <v>10</v>
      </c>
      <c r="L1251">
        <f>COUNTIFS(olah!$Q1251:Q16249,summary!A1251,olah!$B1251:B16249,summary!B1251,olah!$N1251:N16249,summary!C1251,olah!$P1251:P16249,summary!D1251,olah!$T1251:T16249,"On Time CO")</f>
        <v>1</v>
      </c>
      <c r="M1251">
        <f>COUNTIFS(olah!$Q$2:Q16249,summary!A1251,olah!$B$2:B16249,summary!B1251,olah!$T$2:T16249,"On Time CO")</f>
        <v>16</v>
      </c>
      <c r="N1251">
        <f>COUNTIFS(olah!$Q1251:Q16249,summary!A1251,olah!$B1251:B16249,summary!B1251,olah!$N1251:N16249,summary!C1251,olah!$P1251:P16249,summary!D1251,olah!$T1251:T16249,"Overtime")</f>
        <v>0</v>
      </c>
      <c r="O1251">
        <f>COUNTIFS(olah!$Q$2:Q16249,summary!A1251,olah!$B$2:B16249,summary!B1251,olah!$T$2:T16249,"Overtime")</f>
        <v>0</v>
      </c>
      <c r="P1251">
        <f>COUNTIFS(olah!$Q1251:Q16249,summary!A1251,olah!$B1251:B16249,summary!B1251,olah!$N1251:N16249,summary!C1251,olah!$P1251:P16249,summary!D1251,olah!$T1251:T16249,"Early")</f>
        <v>0</v>
      </c>
      <c r="Q1251">
        <f>COUNTIFS(olah!$Q$2:Q16249,summary!A1251,olah!$B$2:B16249,summary!B1251,olah!$T$2:T16249,"Early")</f>
        <v>1</v>
      </c>
      <c r="R1251">
        <f>COUNTIFS(olah!$Q1251:Q16249,summary!A1251,olah!$B1251:B16249,summary!B1251,olah!$N1251:N16249,summary!C1251,olah!$P1251:P16249,summary!D1251,olah!$T1251:T16249,"NA CO")</f>
        <v>0</v>
      </c>
      <c r="S1251">
        <f>COUNTIFS(olah!$Q$2:Q16249,summary!A1251,olah!$B$2:B16249,summary!B1251,olah!$T$2:T16249,"NA CO")</f>
        <v>4</v>
      </c>
      <c r="T1251" t="str">
        <f>olah!R1251</f>
        <v>Attendance</v>
      </c>
      <c r="U1251" t="str">
        <f>IF(T1251="Permit", olah!T1251, "No Permit")</f>
        <v>No Permit</v>
      </c>
    </row>
    <row r="1252" spans="1:21" hidden="1" x14ac:dyDescent="0.3">
      <c r="A1252" s="23">
        <v>44561</v>
      </c>
      <c r="B1252" t="s">
        <v>331</v>
      </c>
      <c r="C1252" t="s">
        <v>28</v>
      </c>
      <c r="D1252" t="s">
        <v>11610</v>
      </c>
      <c r="E1252" t="str">
        <f>VLOOKUP(B1252,olah!$B:$P,2,0)</f>
        <v>2021-12-01</v>
      </c>
      <c r="F1252">
        <f>COUNTIFS(parameter!$J$4:$J$34,summary!A1252,parameter!$I$4:$I$34,"&gt;="&amp;summary!$E1252)</f>
        <v>31</v>
      </c>
      <c r="G1252">
        <f>COUNTIFS(olah!$Q1252:Q16250,summary!A1252,olah!$B1252:B16250,summary!B1252,olah!$N1252:N16250,summary!C1252,olah!$P1252:P16250,summary!D1252,olah!$S1252:S16250,"On Time")</f>
        <v>1</v>
      </c>
      <c r="H1252">
        <f>COUNTIFS(olah!$Q$2:Q16250,summary!A1252,olah!$B$2:B16250,summary!B1252,olah!$S$2:S16250,"On Time")</f>
        <v>21</v>
      </c>
      <c r="I1252">
        <f>COUNTIFS(olah!$Q1252:Q16250,summary!A1252,olah!$B1252:B16250,summary!B1252,olah!$N1252:N16250,summary!C1252,olah!$P1252:P16250,summary!D1252,olah!$S1252:S16250,"Late")</f>
        <v>0</v>
      </c>
      <c r="J1252">
        <f>COUNTIFS(olah!$Q$2:Q16250,summary!A1252,olah!$B$2:B16250,summary!B1252,olah!$S$2:S16250,"Late")</f>
        <v>0</v>
      </c>
      <c r="K1252">
        <f t="shared" si="19"/>
        <v>10</v>
      </c>
      <c r="L1252">
        <f>COUNTIFS(olah!$Q1252:Q16250,summary!A1252,olah!$B1252:B16250,summary!B1252,olah!$N1252:N16250,summary!C1252,olah!$P1252:P16250,summary!D1252,olah!$T1252:T16250,"On Time CO")</f>
        <v>1</v>
      </c>
      <c r="M1252">
        <f>COUNTIFS(olah!$Q$2:Q16250,summary!A1252,olah!$B$2:B16250,summary!B1252,olah!$T$2:T16250,"On Time CO")</f>
        <v>16</v>
      </c>
      <c r="N1252">
        <f>COUNTIFS(olah!$Q1252:Q16250,summary!A1252,olah!$B1252:B16250,summary!B1252,olah!$N1252:N16250,summary!C1252,olah!$P1252:P16250,summary!D1252,olah!$T1252:T16250,"Overtime")</f>
        <v>0</v>
      </c>
      <c r="O1252">
        <f>COUNTIFS(olah!$Q$2:Q16250,summary!A1252,olah!$B$2:B16250,summary!B1252,olah!$T$2:T16250,"Overtime")</f>
        <v>0</v>
      </c>
      <c r="P1252">
        <f>COUNTIFS(olah!$Q1252:Q16250,summary!A1252,olah!$B1252:B16250,summary!B1252,olah!$N1252:N16250,summary!C1252,olah!$P1252:P16250,summary!D1252,olah!$T1252:T16250,"Early")</f>
        <v>0</v>
      </c>
      <c r="Q1252">
        <f>COUNTIFS(olah!$Q$2:Q16250,summary!A1252,olah!$B$2:B16250,summary!B1252,olah!$T$2:T16250,"Early")</f>
        <v>1</v>
      </c>
      <c r="R1252">
        <f>COUNTIFS(olah!$Q1252:Q16250,summary!A1252,olah!$B1252:B16250,summary!B1252,olah!$N1252:N16250,summary!C1252,olah!$P1252:P16250,summary!D1252,olah!$T1252:T16250,"NA CO")</f>
        <v>0</v>
      </c>
      <c r="S1252">
        <f>COUNTIFS(olah!$Q$2:Q16250,summary!A1252,olah!$B$2:B16250,summary!B1252,olah!$T$2:T16250,"NA CO")</f>
        <v>4</v>
      </c>
      <c r="T1252" t="str">
        <f>olah!R1252</f>
        <v>Attendance</v>
      </c>
      <c r="U1252" t="str">
        <f>IF(T1252="Permit", olah!T1252, "No Permit")</f>
        <v>No Permit</v>
      </c>
    </row>
    <row r="1253" spans="1:21" hidden="1" x14ac:dyDescent="0.3">
      <c r="A1253" s="23">
        <v>44561</v>
      </c>
      <c r="B1253" t="s">
        <v>331</v>
      </c>
      <c r="C1253" t="s">
        <v>5412</v>
      </c>
      <c r="D1253" t="s">
        <v>9025</v>
      </c>
      <c r="E1253" t="str">
        <f>VLOOKUP(B1253,olah!$B:$P,2,0)</f>
        <v>2021-12-01</v>
      </c>
      <c r="F1253">
        <f>COUNTIFS(parameter!$J$4:$J$34,summary!A1253,parameter!$I$4:$I$34,"&gt;="&amp;summary!$E1253)</f>
        <v>31</v>
      </c>
      <c r="G1253">
        <f>COUNTIFS(olah!$Q1253:Q16251,summary!A1253,olah!$B1253:B16251,summary!B1253,olah!$N1253:N16251,summary!C1253,olah!$P1253:P16251,summary!D1253,olah!$S1253:S16251,"On Time")</f>
        <v>1</v>
      </c>
      <c r="H1253">
        <f>COUNTIFS(olah!$Q$2:Q16251,summary!A1253,olah!$B$2:B16251,summary!B1253,olah!$S$2:S16251,"On Time")</f>
        <v>21</v>
      </c>
      <c r="I1253">
        <f>COUNTIFS(olah!$Q1253:Q16251,summary!A1253,olah!$B1253:B16251,summary!B1253,olah!$N1253:N16251,summary!C1253,olah!$P1253:P16251,summary!D1253,olah!$S1253:S16251,"Late")</f>
        <v>0</v>
      </c>
      <c r="J1253">
        <f>COUNTIFS(olah!$Q$2:Q16251,summary!A1253,olah!$B$2:B16251,summary!B1253,olah!$S$2:S16251,"Late")</f>
        <v>0</v>
      </c>
      <c r="K1253">
        <f t="shared" si="19"/>
        <v>10</v>
      </c>
      <c r="L1253">
        <f>COUNTIFS(olah!$Q1253:Q16251,summary!A1253,olah!$B1253:B16251,summary!B1253,olah!$N1253:N16251,summary!C1253,olah!$P1253:P16251,summary!D1253,olah!$T1253:T16251,"On Time CO")</f>
        <v>1</v>
      </c>
      <c r="M1253">
        <f>COUNTIFS(olah!$Q$2:Q16251,summary!A1253,olah!$B$2:B16251,summary!B1253,olah!$T$2:T16251,"On Time CO")</f>
        <v>16</v>
      </c>
      <c r="N1253">
        <f>COUNTIFS(olah!$Q1253:Q16251,summary!A1253,olah!$B1253:B16251,summary!B1253,olah!$N1253:N16251,summary!C1253,olah!$P1253:P16251,summary!D1253,olah!$T1253:T16251,"Overtime")</f>
        <v>0</v>
      </c>
      <c r="O1253">
        <f>COUNTIFS(olah!$Q$2:Q16251,summary!A1253,olah!$B$2:B16251,summary!B1253,olah!$T$2:T16251,"Overtime")</f>
        <v>0</v>
      </c>
      <c r="P1253">
        <f>COUNTIFS(olah!$Q1253:Q16251,summary!A1253,olah!$B1253:B16251,summary!B1253,olah!$N1253:N16251,summary!C1253,olah!$P1253:P16251,summary!D1253,olah!$T1253:T16251,"Early")</f>
        <v>0</v>
      </c>
      <c r="Q1253">
        <f>COUNTIFS(olah!$Q$2:Q16251,summary!A1253,olah!$B$2:B16251,summary!B1253,olah!$T$2:T16251,"Early")</f>
        <v>1</v>
      </c>
      <c r="R1253">
        <f>COUNTIFS(olah!$Q1253:Q16251,summary!A1253,olah!$B1253:B16251,summary!B1253,olah!$N1253:N16251,summary!C1253,olah!$P1253:P16251,summary!D1253,olah!$T1253:T16251,"NA CO")</f>
        <v>0</v>
      </c>
      <c r="S1253">
        <f>COUNTIFS(olah!$Q$2:Q16251,summary!A1253,olah!$B$2:B16251,summary!B1253,olah!$T$2:T16251,"NA CO")</f>
        <v>4</v>
      </c>
      <c r="T1253" t="str">
        <f>olah!R1253</f>
        <v>Daily Journey</v>
      </c>
      <c r="U1253" t="str">
        <f>IF(T1253="Permit", olah!T1253, "No Permit")</f>
        <v>No Permit</v>
      </c>
    </row>
    <row r="1254" spans="1:21" hidden="1" x14ac:dyDescent="0.3">
      <c r="A1254" s="23">
        <v>44561</v>
      </c>
      <c r="B1254" t="s">
        <v>331</v>
      </c>
      <c r="C1254" t="s">
        <v>28</v>
      </c>
      <c r="D1254" t="s">
        <v>10214</v>
      </c>
      <c r="E1254" t="str">
        <f>VLOOKUP(B1254,olah!$B:$P,2,0)</f>
        <v>2021-12-01</v>
      </c>
      <c r="F1254">
        <f>COUNTIFS(parameter!$J$4:$J$34,summary!A1254,parameter!$I$4:$I$34,"&gt;="&amp;summary!$E1254)</f>
        <v>31</v>
      </c>
      <c r="G1254">
        <f>COUNTIFS(olah!$Q1254:Q16252,summary!A1254,olah!$B1254:B16252,summary!B1254,olah!$N1254:N16252,summary!C1254,olah!$P1254:P16252,summary!D1254,olah!$S1254:S16252,"On Time")</f>
        <v>1</v>
      </c>
      <c r="H1254">
        <f>COUNTIFS(olah!$Q$2:Q16252,summary!A1254,olah!$B$2:B16252,summary!B1254,olah!$S$2:S16252,"On Time")</f>
        <v>21</v>
      </c>
      <c r="I1254">
        <f>COUNTIFS(olah!$Q1254:Q16252,summary!A1254,olah!$B1254:B16252,summary!B1254,olah!$N1254:N16252,summary!C1254,olah!$P1254:P16252,summary!D1254,olah!$S1254:S16252,"Late")</f>
        <v>0</v>
      </c>
      <c r="J1254">
        <f>COUNTIFS(olah!$Q$2:Q16252,summary!A1254,olah!$B$2:B16252,summary!B1254,olah!$S$2:S16252,"Late")</f>
        <v>0</v>
      </c>
      <c r="K1254">
        <f t="shared" si="19"/>
        <v>10</v>
      </c>
      <c r="L1254">
        <f>COUNTIFS(olah!$Q1254:Q16252,summary!A1254,olah!$B1254:B16252,summary!B1254,olah!$N1254:N16252,summary!C1254,olah!$P1254:P16252,summary!D1254,olah!$T1254:T16252,"On Time CO")</f>
        <v>1</v>
      </c>
      <c r="M1254">
        <f>COUNTIFS(olah!$Q$2:Q16252,summary!A1254,olah!$B$2:B16252,summary!B1254,olah!$T$2:T16252,"On Time CO")</f>
        <v>16</v>
      </c>
      <c r="N1254">
        <f>COUNTIFS(olah!$Q1254:Q16252,summary!A1254,olah!$B1254:B16252,summary!B1254,olah!$N1254:N16252,summary!C1254,olah!$P1254:P16252,summary!D1254,olah!$T1254:T16252,"Overtime")</f>
        <v>0</v>
      </c>
      <c r="O1254">
        <f>COUNTIFS(olah!$Q$2:Q16252,summary!A1254,olah!$B$2:B16252,summary!B1254,olah!$T$2:T16252,"Overtime")</f>
        <v>0</v>
      </c>
      <c r="P1254">
        <f>COUNTIFS(olah!$Q1254:Q16252,summary!A1254,olah!$B1254:B16252,summary!B1254,olah!$N1254:N16252,summary!C1254,olah!$P1254:P16252,summary!D1254,olah!$T1254:T16252,"Early")</f>
        <v>0</v>
      </c>
      <c r="Q1254">
        <f>COUNTIFS(olah!$Q$2:Q16252,summary!A1254,olah!$B$2:B16252,summary!B1254,olah!$T$2:T16252,"Early")</f>
        <v>1</v>
      </c>
      <c r="R1254">
        <f>COUNTIFS(olah!$Q1254:Q16252,summary!A1254,olah!$B1254:B16252,summary!B1254,olah!$N1254:N16252,summary!C1254,olah!$P1254:P16252,summary!D1254,olah!$T1254:T16252,"NA CO")</f>
        <v>0</v>
      </c>
      <c r="S1254">
        <f>COUNTIFS(olah!$Q$2:Q16252,summary!A1254,olah!$B$2:B16252,summary!B1254,olah!$T$2:T16252,"NA CO")</f>
        <v>4</v>
      </c>
      <c r="T1254" t="str">
        <f>olah!R1254</f>
        <v>Attendance</v>
      </c>
      <c r="U1254" t="str">
        <f>IF(T1254="Permit", olah!T1254, "No Permit")</f>
        <v>No Permit</v>
      </c>
    </row>
    <row r="1255" spans="1:21" hidden="1" x14ac:dyDescent="0.3">
      <c r="A1255" s="23">
        <v>44561</v>
      </c>
      <c r="B1255" t="s">
        <v>331</v>
      </c>
      <c r="C1255" t="s">
        <v>28</v>
      </c>
      <c r="D1255" t="s">
        <v>7814</v>
      </c>
      <c r="E1255" t="str">
        <f>VLOOKUP(B1255,olah!$B:$P,2,0)</f>
        <v>2021-12-01</v>
      </c>
      <c r="F1255">
        <f>COUNTIFS(parameter!$J$4:$J$34,summary!A1255,parameter!$I$4:$I$34,"&gt;="&amp;summary!$E1255)</f>
        <v>31</v>
      </c>
      <c r="G1255">
        <f>COUNTIFS(olah!$Q1255:Q16253,summary!A1255,olah!$B1255:B16253,summary!B1255,olah!$N1255:N16253,summary!C1255,olah!$P1255:P16253,summary!D1255,olah!$S1255:S16253,"On Time")</f>
        <v>1</v>
      </c>
      <c r="H1255">
        <f>COUNTIFS(olah!$Q$2:Q16253,summary!A1255,olah!$B$2:B16253,summary!B1255,olah!$S$2:S16253,"On Time")</f>
        <v>21</v>
      </c>
      <c r="I1255">
        <f>COUNTIFS(olah!$Q1255:Q16253,summary!A1255,olah!$B1255:B16253,summary!B1255,olah!$N1255:N16253,summary!C1255,olah!$P1255:P16253,summary!D1255,olah!$S1255:S16253,"Late")</f>
        <v>0</v>
      </c>
      <c r="J1255">
        <f>COUNTIFS(olah!$Q$2:Q16253,summary!A1255,olah!$B$2:B16253,summary!B1255,olah!$S$2:S16253,"Late")</f>
        <v>0</v>
      </c>
      <c r="K1255">
        <f t="shared" si="19"/>
        <v>10</v>
      </c>
      <c r="L1255">
        <f>COUNTIFS(olah!$Q1255:Q16253,summary!A1255,olah!$B1255:B16253,summary!B1255,olah!$N1255:N16253,summary!C1255,olah!$P1255:P16253,summary!D1255,olah!$T1255:T16253,"On Time CO")</f>
        <v>0</v>
      </c>
      <c r="M1255">
        <f>COUNTIFS(olah!$Q$2:Q16253,summary!A1255,olah!$B$2:B16253,summary!B1255,olah!$T$2:T16253,"On Time CO")</f>
        <v>16</v>
      </c>
      <c r="N1255">
        <f>COUNTIFS(olah!$Q1255:Q16253,summary!A1255,olah!$B1255:B16253,summary!B1255,olah!$N1255:N16253,summary!C1255,olah!$P1255:P16253,summary!D1255,olah!$T1255:T16253,"Overtime")</f>
        <v>0</v>
      </c>
      <c r="O1255">
        <f>COUNTIFS(olah!$Q$2:Q16253,summary!A1255,olah!$B$2:B16253,summary!B1255,olah!$T$2:T16253,"Overtime")</f>
        <v>0</v>
      </c>
      <c r="P1255">
        <f>COUNTIFS(olah!$Q1255:Q16253,summary!A1255,olah!$B1255:B16253,summary!B1255,olah!$N1255:N16253,summary!C1255,olah!$P1255:P16253,summary!D1255,olah!$T1255:T16253,"Early")</f>
        <v>1</v>
      </c>
      <c r="Q1255">
        <f>COUNTIFS(olah!$Q$2:Q16253,summary!A1255,olah!$B$2:B16253,summary!B1255,olah!$T$2:T16253,"Early")</f>
        <v>1</v>
      </c>
      <c r="R1255">
        <f>COUNTIFS(olah!$Q1255:Q16253,summary!A1255,olah!$B1255:B16253,summary!B1255,olah!$N1255:N16253,summary!C1255,olah!$P1255:P16253,summary!D1255,olah!$T1255:T16253,"NA CO")</f>
        <v>0</v>
      </c>
      <c r="S1255">
        <f>COUNTIFS(olah!$Q$2:Q16253,summary!A1255,olah!$B$2:B16253,summary!B1255,olah!$T$2:T16253,"NA CO")</f>
        <v>4</v>
      </c>
      <c r="T1255" t="str">
        <f>olah!R1255</f>
        <v>Attendance</v>
      </c>
      <c r="U1255" t="str">
        <f>IF(T1255="Permit", olah!T1255, "No Permit")</f>
        <v>No Permit</v>
      </c>
    </row>
    <row r="1256" spans="1:21" hidden="1" x14ac:dyDescent="0.3">
      <c r="A1256" s="23">
        <v>44561</v>
      </c>
      <c r="B1256" t="s">
        <v>335</v>
      </c>
      <c r="C1256" t="s">
        <v>28</v>
      </c>
      <c r="D1256" t="s">
        <v>1390</v>
      </c>
      <c r="E1256" t="str">
        <f>VLOOKUP(B1256,olah!$B:$P,2,0)</f>
        <v>2021-12-01</v>
      </c>
      <c r="F1256">
        <f>COUNTIFS(parameter!$J$4:$J$34,summary!A1256,parameter!$I$4:$I$34,"&gt;="&amp;summary!$E1256)</f>
        <v>31</v>
      </c>
      <c r="G1256">
        <f>COUNTIFS(olah!$Q1256:Q16254,summary!A1256,olah!$B1256:B16254,summary!B1256,olah!$N1256:N16254,summary!C1256,olah!$P1256:P16254,summary!D1256,olah!$S1256:S16254,"On Time")</f>
        <v>0</v>
      </c>
      <c r="H1256">
        <f>COUNTIFS(olah!$Q$2:Q16254,summary!A1256,olah!$B$2:B16254,summary!B1256,olah!$S$2:S16254,"On Time")</f>
        <v>10</v>
      </c>
      <c r="I1256">
        <f>COUNTIFS(olah!$Q1256:Q16254,summary!A1256,olah!$B1256:B16254,summary!B1256,olah!$N1256:N16254,summary!C1256,olah!$P1256:P16254,summary!D1256,olah!$S1256:S16254,"Late")</f>
        <v>1</v>
      </c>
      <c r="J1256">
        <f>COUNTIFS(olah!$Q$2:Q16254,summary!A1256,olah!$B$2:B16254,summary!B1256,olah!$S$2:S16254,"Late")</f>
        <v>12</v>
      </c>
      <c r="K1256">
        <f t="shared" si="19"/>
        <v>8</v>
      </c>
      <c r="L1256">
        <f>COUNTIFS(olah!$Q1256:Q16254,summary!A1256,olah!$B1256:B16254,summary!B1256,olah!$N1256:N16254,summary!C1256,olah!$P1256:P16254,summary!D1256,olah!$T1256:T16254,"On Time CO")</f>
        <v>1</v>
      </c>
      <c r="M1256">
        <f>COUNTIFS(olah!$Q$2:Q16254,summary!A1256,olah!$B$2:B16254,summary!B1256,olah!$T$2:T16254,"On Time CO")</f>
        <v>15</v>
      </c>
      <c r="N1256">
        <f>COUNTIFS(olah!$Q1256:Q16254,summary!A1256,olah!$B1256:B16254,summary!B1256,olah!$N1256:N16254,summary!C1256,olah!$P1256:P16254,summary!D1256,olah!$T1256:T16254,"Overtime")</f>
        <v>0</v>
      </c>
      <c r="O1256">
        <f>COUNTIFS(olah!$Q$2:Q16254,summary!A1256,olah!$B$2:B16254,summary!B1256,olah!$T$2:T16254,"Overtime")</f>
        <v>0</v>
      </c>
      <c r="P1256">
        <f>COUNTIFS(olah!$Q1256:Q16254,summary!A1256,olah!$B1256:B16254,summary!B1256,olah!$N1256:N16254,summary!C1256,olah!$P1256:P16254,summary!D1256,olah!$T1256:T16254,"Early")</f>
        <v>0</v>
      </c>
      <c r="Q1256">
        <f>COUNTIFS(olah!$Q$2:Q16254,summary!A1256,olah!$B$2:B16254,summary!B1256,olah!$T$2:T16254,"Early")</f>
        <v>0</v>
      </c>
      <c r="R1256">
        <f>COUNTIFS(olah!$Q1256:Q16254,summary!A1256,olah!$B1256:B16254,summary!B1256,olah!$N1256:N16254,summary!C1256,olah!$P1256:P16254,summary!D1256,olah!$T1256:T16254,"NA CO")</f>
        <v>0</v>
      </c>
      <c r="S1256">
        <f>COUNTIFS(olah!$Q$2:Q16254,summary!A1256,olah!$B$2:B16254,summary!B1256,olah!$T$2:T16254,"NA CO")</f>
        <v>7</v>
      </c>
      <c r="T1256" t="str">
        <f>olah!R1256</f>
        <v>Attendance</v>
      </c>
      <c r="U1256" t="str">
        <f>IF(T1256="Permit", olah!T1256, "No Permit")</f>
        <v>No Permit</v>
      </c>
    </row>
    <row r="1257" spans="1:21" hidden="1" x14ac:dyDescent="0.3">
      <c r="A1257" s="23">
        <v>44561</v>
      </c>
      <c r="B1257" t="s">
        <v>335</v>
      </c>
      <c r="C1257" t="s">
        <v>5470</v>
      </c>
      <c r="D1257" t="s">
        <v>5935</v>
      </c>
      <c r="E1257" t="str">
        <f>VLOOKUP(B1257,olah!$B:$P,2,0)</f>
        <v>2021-12-01</v>
      </c>
      <c r="F1257">
        <f>COUNTIFS(parameter!$J$4:$J$34,summary!A1257,parameter!$I$4:$I$34,"&gt;="&amp;summary!$E1257)</f>
        <v>31</v>
      </c>
      <c r="G1257">
        <f>COUNTIFS(olah!$Q1257:Q16255,summary!A1257,olah!$B1257:B16255,summary!B1257,olah!$N1257:N16255,summary!C1257,olah!$P1257:P16255,summary!D1257,olah!$S1257:S16255,"On Time")</f>
        <v>1</v>
      </c>
      <c r="H1257">
        <f>COUNTIFS(olah!$Q$2:Q16255,summary!A1257,olah!$B$2:B16255,summary!B1257,olah!$S$2:S16255,"On Time")</f>
        <v>10</v>
      </c>
      <c r="I1257">
        <f>COUNTIFS(olah!$Q1257:Q16255,summary!A1257,olah!$B1257:B16255,summary!B1257,olah!$N1257:N16255,summary!C1257,olah!$P1257:P16255,summary!D1257,olah!$S1257:S16255,"Late")</f>
        <v>0</v>
      </c>
      <c r="J1257">
        <f>COUNTIFS(olah!$Q$2:Q16255,summary!A1257,olah!$B$2:B16255,summary!B1257,olah!$S$2:S16255,"Late")</f>
        <v>12</v>
      </c>
      <c r="K1257">
        <f t="shared" si="19"/>
        <v>9</v>
      </c>
      <c r="L1257">
        <f>COUNTIFS(olah!$Q1257:Q16255,summary!A1257,olah!$B1257:B16255,summary!B1257,olah!$N1257:N16255,summary!C1257,olah!$P1257:P16255,summary!D1257,olah!$T1257:T16255,"On Time CO")</f>
        <v>1</v>
      </c>
      <c r="M1257">
        <f>COUNTIFS(olah!$Q$2:Q16255,summary!A1257,olah!$B$2:B16255,summary!B1257,olah!$T$2:T16255,"On Time CO")</f>
        <v>15</v>
      </c>
      <c r="N1257">
        <f>COUNTIFS(olah!$Q1257:Q16255,summary!A1257,olah!$B1257:B16255,summary!B1257,olah!$N1257:N16255,summary!C1257,olah!$P1257:P16255,summary!D1257,olah!$T1257:T16255,"Overtime")</f>
        <v>0</v>
      </c>
      <c r="O1257">
        <f>COUNTIFS(olah!$Q$2:Q16255,summary!A1257,olah!$B$2:B16255,summary!B1257,olah!$T$2:T16255,"Overtime")</f>
        <v>0</v>
      </c>
      <c r="P1257">
        <f>COUNTIFS(olah!$Q1257:Q16255,summary!A1257,olah!$B1257:B16255,summary!B1257,olah!$N1257:N16255,summary!C1257,olah!$P1257:P16255,summary!D1257,olah!$T1257:T16255,"Early")</f>
        <v>0</v>
      </c>
      <c r="Q1257">
        <f>COUNTIFS(olah!$Q$2:Q16255,summary!A1257,olah!$B$2:B16255,summary!B1257,olah!$T$2:T16255,"Early")</f>
        <v>0</v>
      </c>
      <c r="R1257">
        <f>COUNTIFS(olah!$Q1257:Q16255,summary!A1257,olah!$B1257:B16255,summary!B1257,olah!$N1257:N16255,summary!C1257,olah!$P1257:P16255,summary!D1257,olah!$T1257:T16255,"NA CO")</f>
        <v>0</v>
      </c>
      <c r="S1257">
        <f>COUNTIFS(olah!$Q$2:Q16255,summary!A1257,olah!$B$2:B16255,summary!B1257,olah!$T$2:T16255,"NA CO")</f>
        <v>7</v>
      </c>
      <c r="T1257" t="str">
        <f>olah!R1257</f>
        <v>Daily Journey</v>
      </c>
      <c r="U1257" t="str">
        <f>IF(T1257="Permit", olah!T1257, "No Permit")</f>
        <v>No Permit</v>
      </c>
    </row>
    <row r="1258" spans="1:21" hidden="1" x14ac:dyDescent="0.3">
      <c r="A1258" s="23">
        <v>44561</v>
      </c>
      <c r="B1258" t="s">
        <v>335</v>
      </c>
      <c r="C1258" t="s">
        <v>28</v>
      </c>
      <c r="D1258" t="s">
        <v>11600</v>
      </c>
      <c r="E1258" t="str">
        <f>VLOOKUP(B1258,olah!$B:$P,2,0)</f>
        <v>2021-12-01</v>
      </c>
      <c r="F1258">
        <f>COUNTIFS(parameter!$J$4:$J$34,summary!A1258,parameter!$I$4:$I$34,"&gt;="&amp;summary!$E1258)</f>
        <v>31</v>
      </c>
      <c r="G1258">
        <f>COUNTIFS(olah!$Q1258:Q16256,summary!A1258,olah!$B1258:B16256,summary!B1258,olah!$N1258:N16256,summary!C1258,olah!$P1258:P16256,summary!D1258,olah!$S1258:S16256,"On Time")</f>
        <v>0</v>
      </c>
      <c r="H1258">
        <f>COUNTIFS(olah!$Q$2:Q16256,summary!A1258,olah!$B$2:B16256,summary!B1258,olah!$S$2:S16256,"On Time")</f>
        <v>10</v>
      </c>
      <c r="I1258">
        <f>COUNTIFS(olah!$Q1258:Q16256,summary!A1258,olah!$B1258:B16256,summary!B1258,olah!$N1258:N16256,summary!C1258,olah!$P1258:P16256,summary!D1258,olah!$S1258:S16256,"Late")</f>
        <v>1</v>
      </c>
      <c r="J1258">
        <f>COUNTIFS(olah!$Q$2:Q16256,summary!A1258,olah!$B$2:B16256,summary!B1258,olah!$S$2:S16256,"Late")</f>
        <v>12</v>
      </c>
      <c r="K1258">
        <f t="shared" si="19"/>
        <v>8</v>
      </c>
      <c r="L1258">
        <f>COUNTIFS(olah!$Q1258:Q16256,summary!A1258,olah!$B1258:B16256,summary!B1258,olah!$N1258:N16256,summary!C1258,olah!$P1258:P16256,summary!D1258,olah!$T1258:T16256,"On Time CO")</f>
        <v>1</v>
      </c>
      <c r="M1258">
        <f>COUNTIFS(olah!$Q$2:Q16256,summary!A1258,olah!$B$2:B16256,summary!B1258,olah!$T$2:T16256,"On Time CO")</f>
        <v>15</v>
      </c>
      <c r="N1258">
        <f>COUNTIFS(olah!$Q1258:Q16256,summary!A1258,olah!$B1258:B16256,summary!B1258,olah!$N1258:N16256,summary!C1258,olah!$P1258:P16256,summary!D1258,olah!$T1258:T16256,"Overtime")</f>
        <v>0</v>
      </c>
      <c r="O1258">
        <f>COUNTIFS(olah!$Q$2:Q16256,summary!A1258,olah!$B$2:B16256,summary!B1258,olah!$T$2:T16256,"Overtime")</f>
        <v>0</v>
      </c>
      <c r="P1258">
        <f>COUNTIFS(olah!$Q1258:Q16256,summary!A1258,olah!$B1258:B16256,summary!B1258,olah!$N1258:N16256,summary!C1258,olah!$P1258:P16256,summary!D1258,olah!$T1258:T16256,"Early")</f>
        <v>0</v>
      </c>
      <c r="Q1258">
        <f>COUNTIFS(olah!$Q$2:Q16256,summary!A1258,olah!$B$2:B16256,summary!B1258,olah!$T$2:T16256,"Early")</f>
        <v>0</v>
      </c>
      <c r="R1258">
        <f>COUNTIFS(olah!$Q1258:Q16256,summary!A1258,olah!$B1258:B16256,summary!B1258,olah!$N1258:N16256,summary!C1258,olah!$P1258:P16256,summary!D1258,olah!$T1258:T16256,"NA CO")</f>
        <v>0</v>
      </c>
      <c r="S1258">
        <f>COUNTIFS(olah!$Q$2:Q16256,summary!A1258,olah!$B$2:B16256,summary!B1258,olah!$T$2:T16256,"NA CO")</f>
        <v>7</v>
      </c>
      <c r="T1258" t="str">
        <f>olah!R1258</f>
        <v>Attendance</v>
      </c>
      <c r="U1258" t="str">
        <f>IF(T1258="Permit", olah!T1258, "No Permit")</f>
        <v>No Permit</v>
      </c>
    </row>
    <row r="1259" spans="1:21" hidden="1" x14ac:dyDescent="0.3">
      <c r="A1259" s="23">
        <v>44561</v>
      </c>
      <c r="B1259" t="s">
        <v>335</v>
      </c>
      <c r="C1259" t="s">
        <v>336</v>
      </c>
      <c r="D1259" t="s">
        <v>11601</v>
      </c>
      <c r="E1259" t="str">
        <f>VLOOKUP(B1259,olah!$B:$P,2,0)</f>
        <v>2021-12-01</v>
      </c>
      <c r="F1259">
        <f>COUNTIFS(parameter!$J$4:$J$34,summary!A1259,parameter!$I$4:$I$34,"&gt;="&amp;summary!$E1259)</f>
        <v>31</v>
      </c>
      <c r="G1259">
        <f>COUNTIFS(olah!$Q1259:Q16257,summary!A1259,olah!$B1259:B16257,summary!B1259,olah!$N1259:N16257,summary!C1259,olah!$P1259:P16257,summary!D1259,olah!$S1259:S16257,"On Time")</f>
        <v>1</v>
      </c>
      <c r="H1259">
        <f>COUNTIFS(olah!$Q$2:Q16257,summary!A1259,olah!$B$2:B16257,summary!B1259,olah!$S$2:S16257,"On Time")</f>
        <v>10</v>
      </c>
      <c r="I1259">
        <f>COUNTIFS(olah!$Q1259:Q16257,summary!A1259,olah!$B1259:B16257,summary!B1259,olah!$N1259:N16257,summary!C1259,olah!$P1259:P16257,summary!D1259,olah!$S1259:S16257,"Late")</f>
        <v>0</v>
      </c>
      <c r="J1259">
        <f>COUNTIFS(olah!$Q$2:Q16257,summary!A1259,olah!$B$2:B16257,summary!B1259,olah!$S$2:S16257,"Late")</f>
        <v>12</v>
      </c>
      <c r="K1259">
        <f t="shared" si="19"/>
        <v>9</v>
      </c>
      <c r="L1259">
        <f>COUNTIFS(olah!$Q1259:Q16257,summary!A1259,olah!$B1259:B16257,summary!B1259,olah!$N1259:N16257,summary!C1259,olah!$P1259:P16257,summary!D1259,olah!$T1259:T16257,"On Time CO")</f>
        <v>1</v>
      </c>
      <c r="M1259">
        <f>COUNTIFS(olah!$Q$2:Q16257,summary!A1259,olah!$B$2:B16257,summary!B1259,olah!$T$2:T16257,"On Time CO")</f>
        <v>15</v>
      </c>
      <c r="N1259">
        <f>COUNTIFS(olah!$Q1259:Q16257,summary!A1259,olah!$B1259:B16257,summary!B1259,olah!$N1259:N16257,summary!C1259,olah!$P1259:P16257,summary!D1259,olah!$T1259:T16257,"Overtime")</f>
        <v>0</v>
      </c>
      <c r="O1259">
        <f>COUNTIFS(olah!$Q$2:Q16257,summary!A1259,olah!$B$2:B16257,summary!B1259,olah!$T$2:T16257,"Overtime")</f>
        <v>0</v>
      </c>
      <c r="P1259">
        <f>COUNTIFS(olah!$Q1259:Q16257,summary!A1259,olah!$B1259:B16257,summary!B1259,olah!$N1259:N16257,summary!C1259,olah!$P1259:P16257,summary!D1259,olah!$T1259:T16257,"Early")</f>
        <v>0</v>
      </c>
      <c r="Q1259">
        <f>COUNTIFS(olah!$Q$2:Q16257,summary!A1259,olah!$B$2:B16257,summary!B1259,olah!$T$2:T16257,"Early")</f>
        <v>0</v>
      </c>
      <c r="R1259">
        <f>COUNTIFS(olah!$Q1259:Q16257,summary!A1259,olah!$B1259:B16257,summary!B1259,olah!$N1259:N16257,summary!C1259,olah!$P1259:P16257,summary!D1259,olah!$T1259:T16257,"NA CO")</f>
        <v>0</v>
      </c>
      <c r="S1259">
        <f>COUNTIFS(olah!$Q$2:Q16257,summary!A1259,olah!$B$2:B16257,summary!B1259,olah!$T$2:T16257,"NA CO")</f>
        <v>7</v>
      </c>
      <c r="T1259" t="str">
        <f>olah!R1259</f>
        <v>Daily Journey</v>
      </c>
      <c r="U1259" t="str">
        <f>IF(T1259="Permit", olah!T1259, "No Permit")</f>
        <v>No Permit</v>
      </c>
    </row>
    <row r="1260" spans="1:21" hidden="1" x14ac:dyDescent="0.3">
      <c r="A1260" s="23">
        <v>44561</v>
      </c>
      <c r="B1260" t="s">
        <v>335</v>
      </c>
      <c r="C1260" t="s">
        <v>28</v>
      </c>
      <c r="D1260" t="s">
        <v>5936</v>
      </c>
      <c r="E1260" t="str">
        <f>VLOOKUP(B1260,olah!$B:$P,2,0)</f>
        <v>2021-12-01</v>
      </c>
      <c r="F1260">
        <f>COUNTIFS(parameter!$J$4:$J$34,summary!A1260,parameter!$I$4:$I$34,"&gt;="&amp;summary!$E1260)</f>
        <v>31</v>
      </c>
      <c r="G1260">
        <f>COUNTIFS(olah!$Q1260:Q16258,summary!A1260,olah!$B1260:B16258,summary!B1260,olah!$N1260:N16258,summary!C1260,olah!$P1260:P16258,summary!D1260,olah!$S1260:S16258,"On Time")</f>
        <v>0</v>
      </c>
      <c r="H1260">
        <f>COUNTIFS(olah!$Q$2:Q16258,summary!A1260,olah!$B$2:B16258,summary!B1260,olah!$S$2:S16258,"On Time")</f>
        <v>10</v>
      </c>
      <c r="I1260">
        <f>COUNTIFS(olah!$Q1260:Q16258,summary!A1260,olah!$B1260:B16258,summary!B1260,olah!$N1260:N16258,summary!C1260,olah!$P1260:P16258,summary!D1260,olah!$S1260:S16258,"Late")</f>
        <v>1</v>
      </c>
      <c r="J1260">
        <f>COUNTIFS(olah!$Q$2:Q16258,summary!A1260,olah!$B$2:B16258,summary!B1260,olah!$S$2:S16258,"Late")</f>
        <v>12</v>
      </c>
      <c r="K1260">
        <f t="shared" si="19"/>
        <v>8</v>
      </c>
      <c r="L1260">
        <f>COUNTIFS(olah!$Q1260:Q16258,summary!A1260,olah!$B1260:B16258,summary!B1260,olah!$N1260:N16258,summary!C1260,olah!$P1260:P16258,summary!D1260,olah!$T1260:T16258,"On Time CO")</f>
        <v>1</v>
      </c>
      <c r="M1260">
        <f>COUNTIFS(olah!$Q$2:Q16258,summary!A1260,olah!$B$2:B16258,summary!B1260,olah!$T$2:T16258,"On Time CO")</f>
        <v>15</v>
      </c>
      <c r="N1260">
        <f>COUNTIFS(olah!$Q1260:Q16258,summary!A1260,olah!$B1260:B16258,summary!B1260,olah!$N1260:N16258,summary!C1260,olah!$P1260:P16258,summary!D1260,olah!$T1260:T16258,"Overtime")</f>
        <v>0</v>
      </c>
      <c r="O1260">
        <f>COUNTIFS(olah!$Q$2:Q16258,summary!A1260,olah!$B$2:B16258,summary!B1260,olah!$T$2:T16258,"Overtime")</f>
        <v>0</v>
      </c>
      <c r="P1260">
        <f>COUNTIFS(olah!$Q1260:Q16258,summary!A1260,olah!$B1260:B16258,summary!B1260,olah!$N1260:N16258,summary!C1260,olah!$P1260:P16258,summary!D1260,olah!$T1260:T16258,"Early")</f>
        <v>0</v>
      </c>
      <c r="Q1260">
        <f>COUNTIFS(olah!$Q$2:Q16258,summary!A1260,olah!$B$2:B16258,summary!B1260,olah!$T$2:T16258,"Early")</f>
        <v>0</v>
      </c>
      <c r="R1260">
        <f>COUNTIFS(olah!$Q1260:Q16258,summary!A1260,olah!$B1260:B16258,summary!B1260,olah!$N1260:N16258,summary!C1260,olah!$P1260:P16258,summary!D1260,olah!$T1260:T16258,"NA CO")</f>
        <v>0</v>
      </c>
      <c r="S1260">
        <f>COUNTIFS(olah!$Q$2:Q16258,summary!A1260,olah!$B$2:B16258,summary!B1260,olah!$T$2:T16258,"NA CO")</f>
        <v>7</v>
      </c>
      <c r="T1260" t="str">
        <f>olah!R1260</f>
        <v>Attendance</v>
      </c>
      <c r="U1260" t="str">
        <f>IF(T1260="Permit", olah!T1260, "No Permit")</f>
        <v>No Permit</v>
      </c>
    </row>
    <row r="1261" spans="1:21" hidden="1" x14ac:dyDescent="0.3">
      <c r="A1261" s="23">
        <v>44561</v>
      </c>
      <c r="B1261" t="s">
        <v>335</v>
      </c>
      <c r="C1261" t="s">
        <v>336</v>
      </c>
      <c r="D1261" t="s">
        <v>6082</v>
      </c>
      <c r="E1261" t="str">
        <f>VLOOKUP(B1261,olah!$B:$P,2,0)</f>
        <v>2021-12-01</v>
      </c>
      <c r="F1261">
        <f>COUNTIFS(parameter!$J$4:$J$34,summary!A1261,parameter!$I$4:$I$34,"&gt;="&amp;summary!$E1261)</f>
        <v>31</v>
      </c>
      <c r="G1261">
        <f>COUNTIFS(olah!$Q1261:Q16259,summary!A1261,olah!$B1261:B16259,summary!B1261,olah!$N1261:N16259,summary!C1261,olah!$P1261:P16259,summary!D1261,olah!$S1261:S16259,"On Time")</f>
        <v>1</v>
      </c>
      <c r="H1261">
        <f>COUNTIFS(olah!$Q$2:Q16259,summary!A1261,olah!$B$2:B16259,summary!B1261,olah!$S$2:S16259,"On Time")</f>
        <v>10</v>
      </c>
      <c r="I1261">
        <f>COUNTIFS(olah!$Q1261:Q16259,summary!A1261,olah!$B1261:B16259,summary!B1261,olah!$N1261:N16259,summary!C1261,olah!$P1261:P16259,summary!D1261,olah!$S1261:S16259,"Late")</f>
        <v>0</v>
      </c>
      <c r="J1261">
        <f>COUNTIFS(olah!$Q$2:Q16259,summary!A1261,olah!$B$2:B16259,summary!B1261,olah!$S$2:S16259,"Late")</f>
        <v>12</v>
      </c>
      <c r="K1261">
        <f t="shared" si="19"/>
        <v>9</v>
      </c>
      <c r="L1261">
        <f>COUNTIFS(olah!$Q1261:Q16259,summary!A1261,olah!$B1261:B16259,summary!B1261,olah!$N1261:N16259,summary!C1261,olah!$P1261:P16259,summary!D1261,olah!$T1261:T16259,"On Time CO")</f>
        <v>1</v>
      </c>
      <c r="M1261">
        <f>COUNTIFS(olah!$Q$2:Q16259,summary!A1261,olah!$B$2:B16259,summary!B1261,olah!$T$2:T16259,"On Time CO")</f>
        <v>15</v>
      </c>
      <c r="N1261">
        <f>COUNTIFS(olah!$Q1261:Q16259,summary!A1261,olah!$B1261:B16259,summary!B1261,olah!$N1261:N16259,summary!C1261,olah!$P1261:P16259,summary!D1261,olah!$T1261:T16259,"Overtime")</f>
        <v>0</v>
      </c>
      <c r="O1261">
        <f>COUNTIFS(olah!$Q$2:Q16259,summary!A1261,olah!$B$2:B16259,summary!B1261,olah!$T$2:T16259,"Overtime")</f>
        <v>0</v>
      </c>
      <c r="P1261">
        <f>COUNTIFS(olah!$Q1261:Q16259,summary!A1261,olah!$B1261:B16259,summary!B1261,olah!$N1261:N16259,summary!C1261,olah!$P1261:P16259,summary!D1261,olah!$T1261:T16259,"Early")</f>
        <v>0</v>
      </c>
      <c r="Q1261">
        <f>COUNTIFS(olah!$Q$2:Q16259,summary!A1261,olah!$B$2:B16259,summary!B1261,olah!$T$2:T16259,"Early")</f>
        <v>0</v>
      </c>
      <c r="R1261">
        <f>COUNTIFS(olah!$Q1261:Q16259,summary!A1261,olah!$B1261:B16259,summary!B1261,olah!$N1261:N16259,summary!C1261,olah!$P1261:P16259,summary!D1261,olah!$T1261:T16259,"NA CO")</f>
        <v>0</v>
      </c>
      <c r="S1261">
        <f>COUNTIFS(olah!$Q$2:Q16259,summary!A1261,olah!$B$2:B16259,summary!B1261,olah!$T$2:T16259,"NA CO")</f>
        <v>7</v>
      </c>
      <c r="T1261" t="str">
        <f>olah!R1261</f>
        <v>Daily Journey</v>
      </c>
      <c r="U1261" t="str">
        <f>IF(T1261="Permit", olah!T1261, "No Permit")</f>
        <v>No Permit</v>
      </c>
    </row>
    <row r="1262" spans="1:21" hidden="1" x14ac:dyDescent="0.3">
      <c r="A1262" s="23">
        <v>44561</v>
      </c>
      <c r="B1262" t="s">
        <v>335</v>
      </c>
      <c r="C1262" t="s">
        <v>28</v>
      </c>
      <c r="D1262" t="s">
        <v>11602</v>
      </c>
      <c r="E1262" t="str">
        <f>VLOOKUP(B1262,olah!$B:$P,2,0)</f>
        <v>2021-12-01</v>
      </c>
      <c r="F1262">
        <f>COUNTIFS(parameter!$J$4:$J$34,summary!A1262,parameter!$I$4:$I$34,"&gt;="&amp;summary!$E1262)</f>
        <v>31</v>
      </c>
      <c r="G1262">
        <f>COUNTIFS(olah!$Q1262:Q16260,summary!A1262,olah!$B1262:B16260,summary!B1262,olah!$N1262:N16260,summary!C1262,olah!$P1262:P16260,summary!D1262,olah!$S1262:S16260,"On Time")</f>
        <v>0</v>
      </c>
      <c r="H1262">
        <f>COUNTIFS(olah!$Q$2:Q16260,summary!A1262,olah!$B$2:B16260,summary!B1262,olah!$S$2:S16260,"On Time")</f>
        <v>10</v>
      </c>
      <c r="I1262">
        <f>COUNTIFS(olah!$Q1262:Q16260,summary!A1262,olah!$B1262:B16260,summary!B1262,olah!$N1262:N16260,summary!C1262,olah!$P1262:P16260,summary!D1262,olah!$S1262:S16260,"Late")</f>
        <v>1</v>
      </c>
      <c r="J1262">
        <f>COUNTIFS(olah!$Q$2:Q16260,summary!A1262,olah!$B$2:B16260,summary!B1262,olah!$S$2:S16260,"Late")</f>
        <v>12</v>
      </c>
      <c r="K1262">
        <f t="shared" si="19"/>
        <v>8</v>
      </c>
      <c r="L1262">
        <f>COUNTIFS(olah!$Q1262:Q16260,summary!A1262,olah!$B1262:B16260,summary!B1262,olah!$N1262:N16260,summary!C1262,olah!$P1262:P16260,summary!D1262,olah!$T1262:T16260,"On Time CO")</f>
        <v>0</v>
      </c>
      <c r="M1262">
        <f>COUNTIFS(olah!$Q$2:Q16260,summary!A1262,olah!$B$2:B16260,summary!B1262,olah!$T$2:T16260,"On Time CO")</f>
        <v>15</v>
      </c>
      <c r="N1262">
        <f>COUNTIFS(olah!$Q1262:Q16260,summary!A1262,olah!$B1262:B16260,summary!B1262,olah!$N1262:N16260,summary!C1262,olah!$P1262:P16260,summary!D1262,olah!$T1262:T16260,"Overtime")</f>
        <v>0</v>
      </c>
      <c r="O1262">
        <f>COUNTIFS(olah!$Q$2:Q16260,summary!A1262,olah!$B$2:B16260,summary!B1262,olah!$T$2:T16260,"Overtime")</f>
        <v>0</v>
      </c>
      <c r="P1262">
        <f>COUNTIFS(olah!$Q1262:Q16260,summary!A1262,olah!$B1262:B16260,summary!B1262,olah!$N1262:N16260,summary!C1262,olah!$P1262:P16260,summary!D1262,olah!$T1262:T16260,"Early")</f>
        <v>0</v>
      </c>
      <c r="Q1262">
        <f>COUNTIFS(olah!$Q$2:Q16260,summary!A1262,olah!$B$2:B16260,summary!B1262,olah!$T$2:T16260,"Early")</f>
        <v>0</v>
      </c>
      <c r="R1262">
        <f>COUNTIFS(olah!$Q1262:Q16260,summary!A1262,olah!$B1262:B16260,summary!B1262,olah!$N1262:N16260,summary!C1262,olah!$P1262:P16260,summary!D1262,olah!$T1262:T16260,"NA CO")</f>
        <v>1</v>
      </c>
      <c r="S1262">
        <f>COUNTIFS(olah!$Q$2:Q16260,summary!A1262,olah!$B$2:B16260,summary!B1262,olah!$T$2:T16260,"NA CO")</f>
        <v>7</v>
      </c>
      <c r="T1262" t="str">
        <f>olah!R1262</f>
        <v>Attendance</v>
      </c>
      <c r="U1262" t="str">
        <f>IF(T1262="Permit", olah!T1262, "No Permit")</f>
        <v>No Permit</v>
      </c>
    </row>
    <row r="1263" spans="1:21" hidden="1" x14ac:dyDescent="0.3">
      <c r="A1263" s="23">
        <v>44561</v>
      </c>
      <c r="B1263" t="s">
        <v>335</v>
      </c>
      <c r="C1263" t="s">
        <v>336</v>
      </c>
      <c r="D1263" t="s">
        <v>11603</v>
      </c>
      <c r="E1263" t="str">
        <f>VLOOKUP(B1263,olah!$B:$P,2,0)</f>
        <v>2021-12-01</v>
      </c>
      <c r="F1263">
        <f>COUNTIFS(parameter!$J$4:$J$34,summary!A1263,parameter!$I$4:$I$34,"&gt;="&amp;summary!$E1263)</f>
        <v>31</v>
      </c>
      <c r="G1263">
        <f>COUNTIFS(olah!$Q1263:Q16261,summary!A1263,olah!$B1263:B16261,summary!B1263,olah!$N1263:N16261,summary!C1263,olah!$P1263:P16261,summary!D1263,olah!$S1263:S16261,"On Time")</f>
        <v>1</v>
      </c>
      <c r="H1263">
        <f>COUNTIFS(olah!$Q$2:Q16261,summary!A1263,olah!$B$2:B16261,summary!B1263,olah!$S$2:S16261,"On Time")</f>
        <v>10</v>
      </c>
      <c r="I1263">
        <f>COUNTIFS(olah!$Q1263:Q16261,summary!A1263,olah!$B1263:B16261,summary!B1263,olah!$N1263:N16261,summary!C1263,olah!$P1263:P16261,summary!D1263,olah!$S1263:S16261,"Late")</f>
        <v>0</v>
      </c>
      <c r="J1263">
        <f>COUNTIFS(olah!$Q$2:Q16261,summary!A1263,olah!$B$2:B16261,summary!B1263,olah!$S$2:S16261,"Late")</f>
        <v>12</v>
      </c>
      <c r="K1263">
        <f t="shared" si="19"/>
        <v>9</v>
      </c>
      <c r="L1263">
        <f>COUNTIFS(olah!$Q1263:Q16261,summary!A1263,olah!$B1263:B16261,summary!B1263,olah!$N1263:N16261,summary!C1263,olah!$P1263:P16261,summary!D1263,olah!$T1263:T16261,"On Time CO")</f>
        <v>1</v>
      </c>
      <c r="M1263">
        <f>COUNTIFS(olah!$Q$2:Q16261,summary!A1263,olah!$B$2:B16261,summary!B1263,olah!$T$2:T16261,"On Time CO")</f>
        <v>15</v>
      </c>
      <c r="N1263">
        <f>COUNTIFS(olah!$Q1263:Q16261,summary!A1263,olah!$B1263:B16261,summary!B1263,olah!$N1263:N16261,summary!C1263,olah!$P1263:P16261,summary!D1263,olah!$T1263:T16261,"Overtime")</f>
        <v>0</v>
      </c>
      <c r="O1263">
        <f>COUNTIFS(olah!$Q$2:Q16261,summary!A1263,olah!$B$2:B16261,summary!B1263,olah!$T$2:T16261,"Overtime")</f>
        <v>0</v>
      </c>
      <c r="P1263">
        <f>COUNTIFS(olah!$Q1263:Q16261,summary!A1263,olah!$B1263:B16261,summary!B1263,olah!$N1263:N16261,summary!C1263,olah!$P1263:P16261,summary!D1263,olah!$T1263:T16261,"Early")</f>
        <v>0</v>
      </c>
      <c r="Q1263">
        <f>COUNTIFS(olah!$Q$2:Q16261,summary!A1263,olah!$B$2:B16261,summary!B1263,olah!$T$2:T16261,"Early")</f>
        <v>0</v>
      </c>
      <c r="R1263">
        <f>COUNTIFS(olah!$Q1263:Q16261,summary!A1263,olah!$B1263:B16261,summary!B1263,olah!$N1263:N16261,summary!C1263,olah!$P1263:P16261,summary!D1263,olah!$T1263:T16261,"NA CO")</f>
        <v>0</v>
      </c>
      <c r="S1263">
        <f>COUNTIFS(olah!$Q$2:Q16261,summary!A1263,olah!$B$2:B16261,summary!B1263,olah!$T$2:T16261,"NA CO")</f>
        <v>7</v>
      </c>
      <c r="T1263" t="str">
        <f>olah!R1263</f>
        <v>Daily Journey</v>
      </c>
      <c r="U1263" t="str">
        <f>IF(T1263="Permit", olah!T1263, "No Permit")</f>
        <v>No Permit</v>
      </c>
    </row>
    <row r="1264" spans="1:21" hidden="1" x14ac:dyDescent="0.3">
      <c r="A1264" s="23">
        <v>44561</v>
      </c>
      <c r="B1264" t="s">
        <v>335</v>
      </c>
      <c r="C1264" t="s">
        <v>28</v>
      </c>
      <c r="D1264" t="s">
        <v>7108</v>
      </c>
      <c r="E1264" t="str">
        <f>VLOOKUP(B1264,olah!$B:$P,2,0)</f>
        <v>2021-12-01</v>
      </c>
      <c r="F1264">
        <f>COUNTIFS(parameter!$J$4:$J$34,summary!A1264,parameter!$I$4:$I$34,"&gt;="&amp;summary!$E1264)</f>
        <v>31</v>
      </c>
      <c r="G1264">
        <f>COUNTIFS(olah!$Q1264:Q16262,summary!A1264,olah!$B1264:B16262,summary!B1264,olah!$N1264:N16262,summary!C1264,olah!$P1264:P16262,summary!D1264,olah!$S1264:S16262,"On Time")</f>
        <v>0</v>
      </c>
      <c r="H1264">
        <f>COUNTIFS(olah!$Q$2:Q16262,summary!A1264,olah!$B$2:B16262,summary!B1264,olah!$S$2:S16262,"On Time")</f>
        <v>10</v>
      </c>
      <c r="I1264">
        <f>COUNTIFS(olah!$Q1264:Q16262,summary!A1264,olah!$B1264:B16262,summary!B1264,olah!$N1264:N16262,summary!C1264,olah!$P1264:P16262,summary!D1264,olah!$S1264:S16262,"Late")</f>
        <v>1</v>
      </c>
      <c r="J1264">
        <f>COUNTIFS(olah!$Q$2:Q16262,summary!A1264,olah!$B$2:B16262,summary!B1264,olah!$S$2:S16262,"Late")</f>
        <v>12</v>
      </c>
      <c r="K1264">
        <f t="shared" si="19"/>
        <v>8</v>
      </c>
      <c r="L1264">
        <f>COUNTIFS(olah!$Q1264:Q16262,summary!A1264,olah!$B1264:B16262,summary!B1264,olah!$N1264:N16262,summary!C1264,olah!$P1264:P16262,summary!D1264,olah!$T1264:T16262,"On Time CO")</f>
        <v>1</v>
      </c>
      <c r="M1264">
        <f>COUNTIFS(olah!$Q$2:Q16262,summary!A1264,olah!$B$2:B16262,summary!B1264,olah!$T$2:T16262,"On Time CO")</f>
        <v>15</v>
      </c>
      <c r="N1264">
        <f>COUNTIFS(olah!$Q1264:Q16262,summary!A1264,olah!$B1264:B16262,summary!B1264,olah!$N1264:N16262,summary!C1264,olah!$P1264:P16262,summary!D1264,olah!$T1264:T16262,"Overtime")</f>
        <v>0</v>
      </c>
      <c r="O1264">
        <f>COUNTIFS(olah!$Q$2:Q16262,summary!A1264,olah!$B$2:B16262,summary!B1264,olah!$T$2:T16262,"Overtime")</f>
        <v>0</v>
      </c>
      <c r="P1264">
        <f>COUNTIFS(olah!$Q1264:Q16262,summary!A1264,olah!$B1264:B16262,summary!B1264,olah!$N1264:N16262,summary!C1264,olah!$P1264:P16262,summary!D1264,olah!$T1264:T16262,"Early")</f>
        <v>0</v>
      </c>
      <c r="Q1264">
        <f>COUNTIFS(olah!$Q$2:Q16262,summary!A1264,olah!$B$2:B16262,summary!B1264,olah!$T$2:T16262,"Early")</f>
        <v>0</v>
      </c>
      <c r="R1264">
        <f>COUNTIFS(olah!$Q1264:Q16262,summary!A1264,olah!$B1264:B16262,summary!B1264,olah!$N1264:N16262,summary!C1264,olah!$P1264:P16262,summary!D1264,olah!$T1264:T16262,"NA CO")</f>
        <v>0</v>
      </c>
      <c r="S1264">
        <f>COUNTIFS(olah!$Q$2:Q16262,summary!A1264,olah!$B$2:B16262,summary!B1264,olah!$T$2:T16262,"NA CO")</f>
        <v>7</v>
      </c>
      <c r="T1264" t="str">
        <f>olah!R1264</f>
        <v>Attendance</v>
      </c>
      <c r="U1264" t="str">
        <f>IF(T1264="Permit", olah!T1264, "No Permit")</f>
        <v>No Permit</v>
      </c>
    </row>
    <row r="1265" spans="1:21" hidden="1" x14ac:dyDescent="0.3">
      <c r="A1265" s="23">
        <v>44561</v>
      </c>
      <c r="B1265" t="s">
        <v>335</v>
      </c>
      <c r="C1265" t="s">
        <v>336</v>
      </c>
      <c r="D1265" t="s">
        <v>11604</v>
      </c>
      <c r="E1265" t="str">
        <f>VLOOKUP(B1265,olah!$B:$P,2,0)</f>
        <v>2021-12-01</v>
      </c>
      <c r="F1265">
        <f>COUNTIFS(parameter!$J$4:$J$34,summary!A1265,parameter!$I$4:$I$34,"&gt;="&amp;summary!$E1265)</f>
        <v>31</v>
      </c>
      <c r="G1265">
        <f>COUNTIFS(olah!$Q1265:Q16263,summary!A1265,olah!$B1265:B16263,summary!B1265,olah!$N1265:N16263,summary!C1265,olah!$P1265:P16263,summary!D1265,olah!$S1265:S16263,"On Time")</f>
        <v>1</v>
      </c>
      <c r="H1265">
        <f>COUNTIFS(olah!$Q$2:Q16263,summary!A1265,olah!$B$2:B16263,summary!B1265,olah!$S$2:S16263,"On Time")</f>
        <v>10</v>
      </c>
      <c r="I1265">
        <f>COUNTIFS(olah!$Q1265:Q16263,summary!A1265,olah!$B1265:B16263,summary!B1265,olah!$N1265:N16263,summary!C1265,olah!$P1265:P16263,summary!D1265,olah!$S1265:S16263,"Late")</f>
        <v>0</v>
      </c>
      <c r="J1265">
        <f>COUNTIFS(olah!$Q$2:Q16263,summary!A1265,olah!$B$2:B16263,summary!B1265,olah!$S$2:S16263,"Late")</f>
        <v>12</v>
      </c>
      <c r="K1265">
        <f t="shared" si="19"/>
        <v>9</v>
      </c>
      <c r="L1265">
        <f>COUNTIFS(olah!$Q1265:Q16263,summary!A1265,olah!$B1265:B16263,summary!B1265,olah!$N1265:N16263,summary!C1265,olah!$P1265:P16263,summary!D1265,olah!$T1265:T16263,"On Time CO")</f>
        <v>0</v>
      </c>
      <c r="M1265">
        <f>COUNTIFS(olah!$Q$2:Q16263,summary!A1265,olah!$B$2:B16263,summary!B1265,olah!$T$2:T16263,"On Time CO")</f>
        <v>15</v>
      </c>
      <c r="N1265">
        <f>COUNTIFS(olah!$Q1265:Q16263,summary!A1265,olah!$B1265:B16263,summary!B1265,olah!$N1265:N16263,summary!C1265,olah!$P1265:P16263,summary!D1265,olah!$T1265:T16263,"Overtime")</f>
        <v>0</v>
      </c>
      <c r="O1265">
        <f>COUNTIFS(olah!$Q$2:Q16263,summary!A1265,olah!$B$2:B16263,summary!B1265,olah!$T$2:T16263,"Overtime")</f>
        <v>0</v>
      </c>
      <c r="P1265">
        <f>COUNTIFS(olah!$Q1265:Q16263,summary!A1265,olah!$B1265:B16263,summary!B1265,olah!$N1265:N16263,summary!C1265,olah!$P1265:P16263,summary!D1265,olah!$T1265:T16263,"Early")</f>
        <v>0</v>
      </c>
      <c r="Q1265">
        <f>COUNTIFS(olah!$Q$2:Q16263,summary!A1265,olah!$B$2:B16263,summary!B1265,olah!$T$2:T16263,"Early")</f>
        <v>0</v>
      </c>
      <c r="R1265">
        <f>COUNTIFS(olah!$Q1265:Q16263,summary!A1265,olah!$B1265:B16263,summary!B1265,olah!$N1265:N16263,summary!C1265,olah!$P1265:P16263,summary!D1265,olah!$T1265:T16263,"NA CO")</f>
        <v>1</v>
      </c>
      <c r="S1265">
        <f>COUNTIFS(olah!$Q$2:Q16263,summary!A1265,olah!$B$2:B16263,summary!B1265,olah!$T$2:T16263,"NA CO")</f>
        <v>7</v>
      </c>
      <c r="T1265" t="str">
        <f>olah!R1265</f>
        <v>Daily Journey</v>
      </c>
      <c r="U1265" t="str">
        <f>IF(T1265="Permit", olah!T1265, "No Permit")</f>
        <v>No Permit</v>
      </c>
    </row>
    <row r="1266" spans="1:21" hidden="1" x14ac:dyDescent="0.3">
      <c r="A1266" s="23">
        <v>44561</v>
      </c>
      <c r="B1266" t="s">
        <v>335</v>
      </c>
      <c r="C1266" t="s">
        <v>28</v>
      </c>
      <c r="D1266" t="s">
        <v>11605</v>
      </c>
      <c r="E1266" t="str">
        <f>VLOOKUP(B1266,olah!$B:$P,2,0)</f>
        <v>2021-12-01</v>
      </c>
      <c r="F1266">
        <f>COUNTIFS(parameter!$J$4:$J$34,summary!A1266,parameter!$I$4:$I$34,"&gt;="&amp;summary!$E1266)</f>
        <v>31</v>
      </c>
      <c r="G1266">
        <f>COUNTIFS(olah!$Q1266:Q16264,summary!A1266,olah!$B1266:B16264,summary!B1266,olah!$N1266:N16264,summary!C1266,olah!$P1266:P16264,summary!D1266,olah!$S1266:S16264,"On Time")</f>
        <v>0</v>
      </c>
      <c r="H1266">
        <f>COUNTIFS(olah!$Q$2:Q16264,summary!A1266,olah!$B$2:B16264,summary!B1266,olah!$S$2:S16264,"On Time")</f>
        <v>10</v>
      </c>
      <c r="I1266">
        <f>COUNTIFS(olah!$Q1266:Q16264,summary!A1266,olah!$B1266:B16264,summary!B1266,olah!$N1266:N16264,summary!C1266,olah!$P1266:P16264,summary!D1266,olah!$S1266:S16264,"Late")</f>
        <v>1</v>
      </c>
      <c r="J1266">
        <f>COUNTIFS(olah!$Q$2:Q16264,summary!A1266,olah!$B$2:B16264,summary!B1266,olah!$S$2:S16264,"Late")</f>
        <v>12</v>
      </c>
      <c r="K1266">
        <f t="shared" si="19"/>
        <v>8</v>
      </c>
      <c r="L1266">
        <f>COUNTIFS(olah!$Q1266:Q16264,summary!A1266,olah!$B1266:B16264,summary!B1266,olah!$N1266:N16264,summary!C1266,olah!$P1266:P16264,summary!D1266,olah!$T1266:T16264,"On Time CO")</f>
        <v>1</v>
      </c>
      <c r="M1266">
        <f>COUNTIFS(olah!$Q$2:Q16264,summary!A1266,olah!$B$2:B16264,summary!B1266,olah!$T$2:T16264,"On Time CO")</f>
        <v>15</v>
      </c>
      <c r="N1266">
        <f>COUNTIFS(olah!$Q1266:Q16264,summary!A1266,olah!$B1266:B16264,summary!B1266,olah!$N1266:N16264,summary!C1266,olah!$P1266:P16264,summary!D1266,olah!$T1266:T16264,"Overtime")</f>
        <v>0</v>
      </c>
      <c r="O1266">
        <f>COUNTIFS(olah!$Q$2:Q16264,summary!A1266,olah!$B$2:B16264,summary!B1266,olah!$T$2:T16264,"Overtime")</f>
        <v>0</v>
      </c>
      <c r="P1266">
        <f>COUNTIFS(olah!$Q1266:Q16264,summary!A1266,olah!$B1266:B16264,summary!B1266,olah!$N1266:N16264,summary!C1266,olah!$P1266:P16264,summary!D1266,olah!$T1266:T16264,"Early")</f>
        <v>0</v>
      </c>
      <c r="Q1266">
        <f>COUNTIFS(olah!$Q$2:Q16264,summary!A1266,olah!$B$2:B16264,summary!B1266,olah!$T$2:T16264,"Early")</f>
        <v>0</v>
      </c>
      <c r="R1266">
        <f>COUNTIFS(olah!$Q1266:Q16264,summary!A1266,olah!$B1266:B16264,summary!B1266,olah!$N1266:N16264,summary!C1266,olah!$P1266:P16264,summary!D1266,olah!$T1266:T16264,"NA CO")</f>
        <v>0</v>
      </c>
      <c r="S1266">
        <f>COUNTIFS(olah!$Q$2:Q16264,summary!A1266,olah!$B$2:B16264,summary!B1266,olah!$T$2:T16264,"NA CO")</f>
        <v>7</v>
      </c>
      <c r="T1266" t="str">
        <f>olah!R1266</f>
        <v>Attendance</v>
      </c>
      <c r="U1266" t="str">
        <f>IF(T1266="Permit", olah!T1266, "No Permit")</f>
        <v>No Permit</v>
      </c>
    </row>
    <row r="1267" spans="1:21" hidden="1" x14ac:dyDescent="0.3">
      <c r="A1267" s="23">
        <v>44561</v>
      </c>
      <c r="B1267" t="s">
        <v>335</v>
      </c>
      <c r="C1267" t="s">
        <v>336</v>
      </c>
      <c r="D1267" t="s">
        <v>11606</v>
      </c>
      <c r="E1267" t="str">
        <f>VLOOKUP(B1267,olah!$B:$P,2,0)</f>
        <v>2021-12-01</v>
      </c>
      <c r="F1267">
        <f>COUNTIFS(parameter!$J$4:$J$34,summary!A1267,parameter!$I$4:$I$34,"&gt;="&amp;summary!$E1267)</f>
        <v>31</v>
      </c>
      <c r="G1267">
        <f>COUNTIFS(olah!$Q1267:Q16265,summary!A1267,olah!$B1267:B16265,summary!B1267,olah!$N1267:N16265,summary!C1267,olah!$P1267:P16265,summary!D1267,olah!$S1267:S16265,"On Time")</f>
        <v>1</v>
      </c>
      <c r="H1267">
        <f>COUNTIFS(olah!$Q$2:Q16265,summary!A1267,olah!$B$2:B16265,summary!B1267,olah!$S$2:S16265,"On Time")</f>
        <v>10</v>
      </c>
      <c r="I1267">
        <f>COUNTIFS(olah!$Q1267:Q16265,summary!A1267,olah!$B1267:B16265,summary!B1267,olah!$N1267:N16265,summary!C1267,olah!$P1267:P16265,summary!D1267,olah!$S1267:S16265,"Late")</f>
        <v>0</v>
      </c>
      <c r="J1267">
        <f>COUNTIFS(olah!$Q$2:Q16265,summary!A1267,olah!$B$2:B16265,summary!B1267,olah!$S$2:S16265,"Late")</f>
        <v>12</v>
      </c>
      <c r="K1267">
        <f t="shared" si="19"/>
        <v>9</v>
      </c>
      <c r="L1267">
        <f>COUNTIFS(olah!$Q1267:Q16265,summary!A1267,olah!$B1267:B16265,summary!B1267,olah!$N1267:N16265,summary!C1267,olah!$P1267:P16265,summary!D1267,olah!$T1267:T16265,"On Time CO")</f>
        <v>0</v>
      </c>
      <c r="M1267">
        <f>COUNTIFS(olah!$Q$2:Q16265,summary!A1267,olah!$B$2:B16265,summary!B1267,olah!$T$2:T16265,"On Time CO")</f>
        <v>15</v>
      </c>
      <c r="N1267">
        <f>COUNTIFS(olah!$Q1267:Q16265,summary!A1267,olah!$B1267:B16265,summary!B1267,olah!$N1267:N16265,summary!C1267,olah!$P1267:P16265,summary!D1267,olah!$T1267:T16265,"Overtime")</f>
        <v>0</v>
      </c>
      <c r="O1267">
        <f>COUNTIFS(olah!$Q$2:Q16265,summary!A1267,olah!$B$2:B16265,summary!B1267,olah!$T$2:T16265,"Overtime")</f>
        <v>0</v>
      </c>
      <c r="P1267">
        <f>COUNTIFS(olah!$Q1267:Q16265,summary!A1267,olah!$B1267:B16265,summary!B1267,olah!$N1267:N16265,summary!C1267,olah!$P1267:P16265,summary!D1267,olah!$T1267:T16265,"Early")</f>
        <v>0</v>
      </c>
      <c r="Q1267">
        <f>COUNTIFS(olah!$Q$2:Q16265,summary!A1267,olah!$B$2:B16265,summary!B1267,olah!$T$2:T16265,"Early")</f>
        <v>0</v>
      </c>
      <c r="R1267">
        <f>COUNTIFS(olah!$Q1267:Q16265,summary!A1267,olah!$B1267:B16265,summary!B1267,olah!$N1267:N16265,summary!C1267,olah!$P1267:P16265,summary!D1267,olah!$T1267:T16265,"NA CO")</f>
        <v>1</v>
      </c>
      <c r="S1267">
        <f>COUNTIFS(olah!$Q$2:Q16265,summary!A1267,olah!$B$2:B16265,summary!B1267,olah!$T$2:T16265,"NA CO")</f>
        <v>7</v>
      </c>
      <c r="T1267" t="str">
        <f>olah!R1267</f>
        <v>Daily Journey</v>
      </c>
      <c r="U1267" t="str">
        <f>IF(T1267="Permit", olah!T1267, "No Permit")</f>
        <v>No Permit</v>
      </c>
    </row>
    <row r="1268" spans="1:21" hidden="1" x14ac:dyDescent="0.3">
      <c r="A1268" s="23">
        <v>44561</v>
      </c>
      <c r="B1268" t="s">
        <v>335</v>
      </c>
      <c r="C1268" t="s">
        <v>28</v>
      </c>
      <c r="D1268" t="s">
        <v>10202</v>
      </c>
      <c r="E1268" t="str">
        <f>VLOOKUP(B1268,olah!$B:$P,2,0)</f>
        <v>2021-12-01</v>
      </c>
      <c r="F1268">
        <f>COUNTIFS(parameter!$J$4:$J$34,summary!A1268,parameter!$I$4:$I$34,"&gt;="&amp;summary!$E1268)</f>
        <v>31</v>
      </c>
      <c r="G1268">
        <f>COUNTIFS(olah!$Q1268:Q16266,summary!A1268,olah!$B1268:B16266,summary!B1268,olah!$N1268:N16266,summary!C1268,olah!$P1268:P16266,summary!D1268,olah!$S1268:S16266,"On Time")</f>
        <v>0</v>
      </c>
      <c r="H1268">
        <f>COUNTIFS(olah!$Q$2:Q16266,summary!A1268,olah!$B$2:B16266,summary!B1268,olah!$S$2:S16266,"On Time")</f>
        <v>10</v>
      </c>
      <c r="I1268">
        <f>COUNTIFS(olah!$Q1268:Q16266,summary!A1268,olah!$B1268:B16266,summary!B1268,olah!$N1268:N16266,summary!C1268,olah!$P1268:P16266,summary!D1268,olah!$S1268:S16266,"Late")</f>
        <v>1</v>
      </c>
      <c r="J1268">
        <f>COUNTIFS(olah!$Q$2:Q16266,summary!A1268,olah!$B$2:B16266,summary!B1268,olah!$S$2:S16266,"Late")</f>
        <v>12</v>
      </c>
      <c r="K1268">
        <f t="shared" si="19"/>
        <v>8</v>
      </c>
      <c r="L1268">
        <f>COUNTIFS(olah!$Q1268:Q16266,summary!A1268,olah!$B1268:B16266,summary!B1268,olah!$N1268:N16266,summary!C1268,olah!$P1268:P16266,summary!D1268,olah!$T1268:T16266,"On Time CO")</f>
        <v>1</v>
      </c>
      <c r="M1268">
        <f>COUNTIFS(olah!$Q$2:Q16266,summary!A1268,olah!$B$2:B16266,summary!B1268,olah!$T$2:T16266,"On Time CO")</f>
        <v>15</v>
      </c>
      <c r="N1268">
        <f>COUNTIFS(olah!$Q1268:Q16266,summary!A1268,olah!$B1268:B16266,summary!B1268,olah!$N1268:N16266,summary!C1268,olah!$P1268:P16266,summary!D1268,olah!$T1268:T16266,"Overtime")</f>
        <v>0</v>
      </c>
      <c r="O1268">
        <f>COUNTIFS(olah!$Q$2:Q16266,summary!A1268,olah!$B$2:B16266,summary!B1268,olah!$T$2:T16266,"Overtime")</f>
        <v>0</v>
      </c>
      <c r="P1268">
        <f>COUNTIFS(olah!$Q1268:Q16266,summary!A1268,olah!$B1268:B16266,summary!B1268,olah!$N1268:N16266,summary!C1268,olah!$P1268:P16266,summary!D1268,olah!$T1268:T16266,"Early")</f>
        <v>0</v>
      </c>
      <c r="Q1268">
        <f>COUNTIFS(olah!$Q$2:Q16266,summary!A1268,olah!$B$2:B16266,summary!B1268,olah!$T$2:T16266,"Early")</f>
        <v>0</v>
      </c>
      <c r="R1268">
        <f>COUNTIFS(olah!$Q1268:Q16266,summary!A1268,olah!$B1268:B16266,summary!B1268,olah!$N1268:N16266,summary!C1268,olah!$P1268:P16266,summary!D1268,olah!$T1268:T16266,"NA CO")</f>
        <v>0</v>
      </c>
      <c r="S1268">
        <f>COUNTIFS(olah!$Q$2:Q16266,summary!A1268,olah!$B$2:B16266,summary!B1268,olah!$T$2:T16266,"NA CO")</f>
        <v>7</v>
      </c>
      <c r="T1268" t="str">
        <f>olah!R1268</f>
        <v>Attendance</v>
      </c>
      <c r="U1268" t="str">
        <f>IF(T1268="Permit", olah!T1268, "No Permit")</f>
        <v>No Permit</v>
      </c>
    </row>
    <row r="1269" spans="1:21" hidden="1" x14ac:dyDescent="0.3">
      <c r="A1269" s="23">
        <v>44561</v>
      </c>
      <c r="B1269" t="s">
        <v>335</v>
      </c>
      <c r="C1269" t="s">
        <v>336</v>
      </c>
      <c r="D1269" t="s">
        <v>11607</v>
      </c>
      <c r="E1269" t="str">
        <f>VLOOKUP(B1269,olah!$B:$P,2,0)</f>
        <v>2021-12-01</v>
      </c>
      <c r="F1269">
        <f>COUNTIFS(parameter!$J$4:$J$34,summary!A1269,parameter!$I$4:$I$34,"&gt;="&amp;summary!$E1269)</f>
        <v>31</v>
      </c>
      <c r="G1269">
        <f>COUNTIFS(olah!$Q1269:Q16267,summary!A1269,olah!$B1269:B16267,summary!B1269,olah!$N1269:N16267,summary!C1269,olah!$P1269:P16267,summary!D1269,olah!$S1269:S16267,"On Time")</f>
        <v>1</v>
      </c>
      <c r="H1269">
        <f>COUNTIFS(olah!$Q$2:Q16267,summary!A1269,olah!$B$2:B16267,summary!B1269,olah!$S$2:S16267,"On Time")</f>
        <v>10</v>
      </c>
      <c r="I1269">
        <f>COUNTIFS(olah!$Q1269:Q16267,summary!A1269,olah!$B1269:B16267,summary!B1269,olah!$N1269:N16267,summary!C1269,olah!$P1269:P16267,summary!D1269,olah!$S1269:S16267,"Late")</f>
        <v>0</v>
      </c>
      <c r="J1269">
        <f>COUNTIFS(olah!$Q$2:Q16267,summary!A1269,olah!$B$2:B16267,summary!B1269,olah!$S$2:S16267,"Late")</f>
        <v>12</v>
      </c>
      <c r="K1269">
        <f t="shared" si="19"/>
        <v>9</v>
      </c>
      <c r="L1269">
        <f>COUNTIFS(olah!$Q1269:Q16267,summary!A1269,olah!$B1269:B16267,summary!B1269,olah!$N1269:N16267,summary!C1269,olah!$P1269:P16267,summary!D1269,olah!$T1269:T16267,"On Time CO")</f>
        <v>0</v>
      </c>
      <c r="M1269">
        <f>COUNTIFS(olah!$Q$2:Q16267,summary!A1269,olah!$B$2:B16267,summary!B1269,olah!$T$2:T16267,"On Time CO")</f>
        <v>15</v>
      </c>
      <c r="N1269">
        <f>COUNTIFS(olah!$Q1269:Q16267,summary!A1269,olah!$B1269:B16267,summary!B1269,olah!$N1269:N16267,summary!C1269,olah!$P1269:P16267,summary!D1269,olah!$T1269:T16267,"Overtime")</f>
        <v>0</v>
      </c>
      <c r="O1269">
        <f>COUNTIFS(olah!$Q$2:Q16267,summary!A1269,olah!$B$2:B16267,summary!B1269,olah!$T$2:T16267,"Overtime")</f>
        <v>0</v>
      </c>
      <c r="P1269">
        <f>COUNTIFS(olah!$Q1269:Q16267,summary!A1269,olah!$B1269:B16267,summary!B1269,olah!$N1269:N16267,summary!C1269,olah!$P1269:P16267,summary!D1269,olah!$T1269:T16267,"Early")</f>
        <v>0</v>
      </c>
      <c r="Q1269">
        <f>COUNTIFS(olah!$Q$2:Q16267,summary!A1269,olah!$B$2:B16267,summary!B1269,olah!$T$2:T16267,"Early")</f>
        <v>0</v>
      </c>
      <c r="R1269">
        <f>COUNTIFS(olah!$Q1269:Q16267,summary!A1269,olah!$B1269:B16267,summary!B1269,olah!$N1269:N16267,summary!C1269,olah!$P1269:P16267,summary!D1269,olah!$T1269:T16267,"NA CO")</f>
        <v>1</v>
      </c>
      <c r="S1269">
        <f>COUNTIFS(olah!$Q$2:Q16267,summary!A1269,olah!$B$2:B16267,summary!B1269,olah!$T$2:T16267,"NA CO")</f>
        <v>7</v>
      </c>
      <c r="T1269" t="str">
        <f>olah!R1269</f>
        <v>Daily Journey</v>
      </c>
      <c r="U1269" t="str">
        <f>IF(T1269="Permit", olah!T1269, "No Permit")</f>
        <v>No Permit</v>
      </c>
    </row>
    <row r="1270" spans="1:21" hidden="1" x14ac:dyDescent="0.3">
      <c r="A1270" s="23">
        <v>44561</v>
      </c>
      <c r="B1270" t="s">
        <v>335</v>
      </c>
      <c r="C1270" t="s">
        <v>28</v>
      </c>
      <c r="D1270" t="s">
        <v>11608</v>
      </c>
      <c r="E1270" t="str">
        <f>VLOOKUP(B1270,olah!$B:$P,2,0)</f>
        <v>2021-12-01</v>
      </c>
      <c r="F1270">
        <f>COUNTIFS(parameter!$J$4:$J$34,summary!A1270,parameter!$I$4:$I$34,"&gt;="&amp;summary!$E1270)</f>
        <v>31</v>
      </c>
      <c r="G1270">
        <f>COUNTIFS(olah!$Q1270:Q16268,summary!A1270,olah!$B1270:B16268,summary!B1270,olah!$N1270:N16268,summary!C1270,olah!$P1270:P16268,summary!D1270,olah!$S1270:S16268,"On Time")</f>
        <v>0</v>
      </c>
      <c r="H1270">
        <f>COUNTIFS(olah!$Q$2:Q16268,summary!A1270,olah!$B$2:B16268,summary!B1270,olah!$S$2:S16268,"On Time")</f>
        <v>10</v>
      </c>
      <c r="I1270">
        <f>COUNTIFS(olah!$Q1270:Q16268,summary!A1270,olah!$B1270:B16268,summary!B1270,olah!$N1270:N16268,summary!C1270,olah!$P1270:P16268,summary!D1270,olah!$S1270:S16268,"Late")</f>
        <v>1</v>
      </c>
      <c r="J1270">
        <f>COUNTIFS(olah!$Q$2:Q16268,summary!A1270,olah!$B$2:B16268,summary!B1270,olah!$S$2:S16268,"Late")</f>
        <v>12</v>
      </c>
      <c r="K1270">
        <f t="shared" si="19"/>
        <v>8</v>
      </c>
      <c r="L1270">
        <f>COUNTIFS(olah!$Q1270:Q16268,summary!A1270,olah!$B1270:B16268,summary!B1270,olah!$N1270:N16268,summary!C1270,olah!$P1270:P16268,summary!D1270,olah!$T1270:T16268,"On Time CO")</f>
        <v>0</v>
      </c>
      <c r="M1270">
        <f>COUNTIFS(olah!$Q$2:Q16268,summary!A1270,olah!$B$2:B16268,summary!B1270,olah!$T$2:T16268,"On Time CO")</f>
        <v>15</v>
      </c>
      <c r="N1270">
        <f>COUNTIFS(olah!$Q1270:Q16268,summary!A1270,olah!$B1270:B16268,summary!B1270,olah!$N1270:N16268,summary!C1270,olah!$P1270:P16268,summary!D1270,olah!$T1270:T16268,"Overtime")</f>
        <v>0</v>
      </c>
      <c r="O1270">
        <f>COUNTIFS(olah!$Q$2:Q16268,summary!A1270,olah!$B$2:B16268,summary!B1270,olah!$T$2:T16268,"Overtime")</f>
        <v>0</v>
      </c>
      <c r="P1270">
        <f>COUNTIFS(olah!$Q1270:Q16268,summary!A1270,olah!$B1270:B16268,summary!B1270,olah!$N1270:N16268,summary!C1270,olah!$P1270:P16268,summary!D1270,olah!$T1270:T16268,"Early")</f>
        <v>0</v>
      </c>
      <c r="Q1270">
        <f>COUNTIFS(olah!$Q$2:Q16268,summary!A1270,olah!$B$2:B16268,summary!B1270,olah!$T$2:T16268,"Early")</f>
        <v>0</v>
      </c>
      <c r="R1270">
        <f>COUNTIFS(olah!$Q1270:Q16268,summary!A1270,olah!$B1270:B16268,summary!B1270,olah!$N1270:N16268,summary!C1270,olah!$P1270:P16268,summary!D1270,olah!$T1270:T16268,"NA CO")</f>
        <v>1</v>
      </c>
      <c r="S1270">
        <f>COUNTIFS(olah!$Q$2:Q16268,summary!A1270,olah!$B$2:B16268,summary!B1270,olah!$T$2:T16268,"NA CO")</f>
        <v>7</v>
      </c>
      <c r="T1270" t="str">
        <f>olah!R1270</f>
        <v>Attendance</v>
      </c>
      <c r="U1270" t="str">
        <f>IF(T1270="Permit", olah!T1270, "No Permit")</f>
        <v>No Permit</v>
      </c>
    </row>
    <row r="1271" spans="1:21" hidden="1" x14ac:dyDescent="0.3">
      <c r="A1271" s="23">
        <v>44561</v>
      </c>
      <c r="B1271" t="s">
        <v>335</v>
      </c>
      <c r="C1271" t="s">
        <v>336</v>
      </c>
      <c r="D1271" t="s">
        <v>11609</v>
      </c>
      <c r="E1271" t="str">
        <f>VLOOKUP(B1271,olah!$B:$P,2,0)</f>
        <v>2021-12-01</v>
      </c>
      <c r="F1271">
        <f>COUNTIFS(parameter!$J$4:$J$34,summary!A1271,parameter!$I$4:$I$34,"&gt;="&amp;summary!$E1271)</f>
        <v>31</v>
      </c>
      <c r="G1271">
        <f>COUNTIFS(olah!$Q1271:Q16269,summary!A1271,olah!$B1271:B16269,summary!B1271,olah!$N1271:N16269,summary!C1271,olah!$P1271:P16269,summary!D1271,olah!$S1271:S16269,"On Time")</f>
        <v>1</v>
      </c>
      <c r="H1271">
        <f>COUNTIFS(olah!$Q$2:Q16269,summary!A1271,olah!$B$2:B16269,summary!B1271,olah!$S$2:S16269,"On Time")</f>
        <v>10</v>
      </c>
      <c r="I1271">
        <f>COUNTIFS(olah!$Q1271:Q16269,summary!A1271,olah!$B1271:B16269,summary!B1271,olah!$N1271:N16269,summary!C1271,olah!$P1271:P16269,summary!D1271,olah!$S1271:S16269,"Late")</f>
        <v>0</v>
      </c>
      <c r="J1271">
        <f>COUNTIFS(olah!$Q$2:Q16269,summary!A1271,olah!$B$2:B16269,summary!B1271,olah!$S$2:S16269,"Late")</f>
        <v>12</v>
      </c>
      <c r="K1271">
        <f t="shared" si="19"/>
        <v>9</v>
      </c>
      <c r="L1271">
        <f>COUNTIFS(olah!$Q1271:Q16269,summary!A1271,olah!$B1271:B16269,summary!B1271,olah!$N1271:N16269,summary!C1271,olah!$P1271:P16269,summary!D1271,olah!$T1271:T16269,"On Time CO")</f>
        <v>1</v>
      </c>
      <c r="M1271">
        <f>COUNTIFS(olah!$Q$2:Q16269,summary!A1271,olah!$B$2:B16269,summary!B1271,olah!$T$2:T16269,"On Time CO")</f>
        <v>15</v>
      </c>
      <c r="N1271">
        <f>COUNTIFS(olah!$Q1271:Q16269,summary!A1271,olah!$B1271:B16269,summary!B1271,olah!$N1271:N16269,summary!C1271,olah!$P1271:P16269,summary!D1271,olah!$T1271:T16269,"Overtime")</f>
        <v>0</v>
      </c>
      <c r="O1271">
        <f>COUNTIFS(olah!$Q$2:Q16269,summary!A1271,olah!$B$2:B16269,summary!B1271,olah!$T$2:T16269,"Overtime")</f>
        <v>0</v>
      </c>
      <c r="P1271">
        <f>COUNTIFS(olah!$Q1271:Q16269,summary!A1271,olah!$B1271:B16269,summary!B1271,olah!$N1271:N16269,summary!C1271,olah!$P1271:P16269,summary!D1271,olah!$T1271:T16269,"Early")</f>
        <v>0</v>
      </c>
      <c r="Q1271">
        <f>COUNTIFS(olah!$Q$2:Q16269,summary!A1271,olah!$B$2:B16269,summary!B1271,olah!$T$2:T16269,"Early")</f>
        <v>0</v>
      </c>
      <c r="R1271">
        <f>COUNTIFS(olah!$Q1271:Q16269,summary!A1271,olah!$B1271:B16269,summary!B1271,olah!$N1271:N16269,summary!C1271,olah!$P1271:P16269,summary!D1271,olah!$T1271:T16269,"NA CO")</f>
        <v>0</v>
      </c>
      <c r="S1271">
        <f>COUNTIFS(olah!$Q$2:Q16269,summary!A1271,olah!$B$2:B16269,summary!B1271,olah!$T$2:T16269,"NA CO")</f>
        <v>7</v>
      </c>
      <c r="T1271" t="str">
        <f>olah!R1271</f>
        <v>Daily Journey</v>
      </c>
      <c r="U1271" t="str">
        <f>IF(T1271="Permit", olah!T1271, "No Permit")</f>
        <v>No Permit</v>
      </c>
    </row>
    <row r="1272" spans="1:21" hidden="1" x14ac:dyDescent="0.3">
      <c r="A1272" s="23">
        <v>44561</v>
      </c>
      <c r="B1272" t="s">
        <v>335</v>
      </c>
      <c r="C1272" t="s">
        <v>28</v>
      </c>
      <c r="D1272" t="s">
        <v>9024</v>
      </c>
      <c r="E1272" t="str">
        <f>VLOOKUP(B1272,olah!$B:$P,2,0)</f>
        <v>2021-12-01</v>
      </c>
      <c r="F1272">
        <f>COUNTIFS(parameter!$J$4:$J$34,summary!A1272,parameter!$I$4:$I$34,"&gt;="&amp;summary!$E1272)</f>
        <v>31</v>
      </c>
      <c r="G1272">
        <f>COUNTIFS(olah!$Q1272:Q16270,summary!A1272,olah!$B1272:B16270,summary!B1272,olah!$N1272:N16270,summary!C1272,olah!$P1272:P16270,summary!D1272,olah!$S1272:S16270,"On Time")</f>
        <v>0</v>
      </c>
      <c r="H1272">
        <f>COUNTIFS(olah!$Q$2:Q16270,summary!A1272,olah!$B$2:B16270,summary!B1272,olah!$S$2:S16270,"On Time")</f>
        <v>10</v>
      </c>
      <c r="I1272">
        <f>COUNTIFS(olah!$Q1272:Q16270,summary!A1272,olah!$B1272:B16270,summary!B1272,olah!$N1272:N16270,summary!C1272,olah!$P1272:P16270,summary!D1272,olah!$S1272:S16270,"Late")</f>
        <v>1</v>
      </c>
      <c r="J1272">
        <f>COUNTIFS(olah!$Q$2:Q16270,summary!A1272,olah!$B$2:B16270,summary!B1272,olah!$S$2:S16270,"Late")</f>
        <v>12</v>
      </c>
      <c r="K1272">
        <f t="shared" si="19"/>
        <v>8</v>
      </c>
      <c r="L1272">
        <f>COUNTIFS(olah!$Q1272:Q16270,summary!A1272,olah!$B1272:B16270,summary!B1272,olah!$N1272:N16270,summary!C1272,olah!$P1272:P16270,summary!D1272,olah!$T1272:T16270,"On Time CO")</f>
        <v>1</v>
      </c>
      <c r="M1272">
        <f>COUNTIFS(olah!$Q$2:Q16270,summary!A1272,olah!$B$2:B16270,summary!B1272,olah!$T$2:T16270,"On Time CO")</f>
        <v>15</v>
      </c>
      <c r="N1272">
        <f>COUNTIFS(olah!$Q1272:Q16270,summary!A1272,olah!$B1272:B16270,summary!B1272,olah!$N1272:N16270,summary!C1272,olah!$P1272:P16270,summary!D1272,olah!$T1272:T16270,"Overtime")</f>
        <v>0</v>
      </c>
      <c r="O1272">
        <f>COUNTIFS(olah!$Q$2:Q16270,summary!A1272,olah!$B$2:B16270,summary!B1272,olah!$T$2:T16270,"Overtime")</f>
        <v>0</v>
      </c>
      <c r="P1272">
        <f>COUNTIFS(olah!$Q1272:Q16270,summary!A1272,olah!$B1272:B16270,summary!B1272,olah!$N1272:N16270,summary!C1272,olah!$P1272:P16270,summary!D1272,olah!$T1272:T16270,"Early")</f>
        <v>0</v>
      </c>
      <c r="Q1272">
        <f>COUNTIFS(olah!$Q$2:Q16270,summary!A1272,olah!$B$2:B16270,summary!B1272,olah!$T$2:T16270,"Early")</f>
        <v>0</v>
      </c>
      <c r="R1272">
        <f>COUNTIFS(olah!$Q1272:Q16270,summary!A1272,olah!$B1272:B16270,summary!B1272,olah!$N1272:N16270,summary!C1272,olah!$P1272:P16270,summary!D1272,olah!$T1272:T16270,"NA CO")</f>
        <v>0</v>
      </c>
      <c r="S1272">
        <f>COUNTIFS(olah!$Q$2:Q16270,summary!A1272,olah!$B$2:B16270,summary!B1272,olah!$T$2:T16270,"NA CO")</f>
        <v>7</v>
      </c>
      <c r="T1272" t="str">
        <f>olah!R1272</f>
        <v>Attendance</v>
      </c>
      <c r="U1272" t="str">
        <f>IF(T1272="Permit", olah!T1272, "No Permit")</f>
        <v>No Permit</v>
      </c>
    </row>
    <row r="1273" spans="1:21" hidden="1" x14ac:dyDescent="0.3">
      <c r="A1273" s="23">
        <v>44561</v>
      </c>
      <c r="B1273" t="s">
        <v>335</v>
      </c>
      <c r="C1273" t="s">
        <v>28</v>
      </c>
      <c r="D1273" t="s">
        <v>10213</v>
      </c>
      <c r="E1273" t="str">
        <f>VLOOKUP(B1273,olah!$B:$P,2,0)</f>
        <v>2021-12-01</v>
      </c>
      <c r="F1273">
        <f>COUNTIFS(parameter!$J$4:$J$34,summary!A1273,parameter!$I$4:$I$34,"&gt;="&amp;summary!$E1273)</f>
        <v>31</v>
      </c>
      <c r="G1273">
        <f>COUNTIFS(olah!$Q1273:Q16271,summary!A1273,olah!$B1273:B16271,summary!B1273,olah!$N1273:N16271,summary!C1273,olah!$P1273:P16271,summary!D1273,olah!$S1273:S16271,"On Time")</f>
        <v>0</v>
      </c>
      <c r="H1273">
        <f>COUNTIFS(olah!$Q$2:Q16271,summary!A1273,olah!$B$2:B16271,summary!B1273,olah!$S$2:S16271,"On Time")</f>
        <v>10</v>
      </c>
      <c r="I1273">
        <f>COUNTIFS(olah!$Q1273:Q16271,summary!A1273,olah!$B1273:B16271,summary!B1273,olah!$N1273:N16271,summary!C1273,olah!$P1273:P16271,summary!D1273,olah!$S1273:S16271,"Late")</f>
        <v>1</v>
      </c>
      <c r="J1273">
        <f>COUNTIFS(olah!$Q$2:Q16271,summary!A1273,olah!$B$2:B16271,summary!B1273,olah!$S$2:S16271,"Late")</f>
        <v>12</v>
      </c>
      <c r="K1273">
        <f t="shared" si="19"/>
        <v>8</v>
      </c>
      <c r="L1273">
        <f>COUNTIFS(olah!$Q1273:Q16271,summary!A1273,olah!$B1273:B16271,summary!B1273,olah!$N1273:N16271,summary!C1273,olah!$P1273:P16271,summary!D1273,olah!$T1273:T16271,"On Time CO")</f>
        <v>1</v>
      </c>
      <c r="M1273">
        <f>COUNTIFS(olah!$Q$2:Q16271,summary!A1273,olah!$B$2:B16271,summary!B1273,olah!$T$2:T16271,"On Time CO")</f>
        <v>15</v>
      </c>
      <c r="N1273">
        <f>COUNTIFS(olah!$Q1273:Q16271,summary!A1273,olah!$B1273:B16271,summary!B1273,olah!$N1273:N16271,summary!C1273,olah!$P1273:P16271,summary!D1273,olah!$T1273:T16271,"Overtime")</f>
        <v>0</v>
      </c>
      <c r="O1273">
        <f>COUNTIFS(olah!$Q$2:Q16271,summary!A1273,olah!$B$2:B16271,summary!B1273,olah!$T$2:T16271,"Overtime")</f>
        <v>0</v>
      </c>
      <c r="P1273">
        <f>COUNTIFS(olah!$Q1273:Q16271,summary!A1273,olah!$B1273:B16271,summary!B1273,olah!$N1273:N16271,summary!C1273,olah!$P1273:P16271,summary!D1273,olah!$T1273:T16271,"Early")</f>
        <v>0</v>
      </c>
      <c r="Q1273">
        <f>COUNTIFS(olah!$Q$2:Q16271,summary!A1273,olah!$B$2:B16271,summary!B1273,olah!$T$2:T16271,"Early")</f>
        <v>0</v>
      </c>
      <c r="R1273">
        <f>COUNTIFS(olah!$Q1273:Q16271,summary!A1273,olah!$B1273:B16271,summary!B1273,olah!$N1273:N16271,summary!C1273,olah!$P1273:P16271,summary!D1273,olah!$T1273:T16271,"NA CO")</f>
        <v>0</v>
      </c>
      <c r="S1273">
        <f>COUNTIFS(olah!$Q$2:Q16271,summary!A1273,olah!$B$2:B16271,summary!B1273,olah!$T$2:T16271,"NA CO")</f>
        <v>7</v>
      </c>
      <c r="T1273" t="str">
        <f>olah!R1273</f>
        <v>Attendance</v>
      </c>
      <c r="U1273" t="str">
        <f>IF(T1273="Permit", olah!T1273, "No Permit")</f>
        <v>No Permit</v>
      </c>
    </row>
    <row r="1274" spans="1:21" hidden="1" x14ac:dyDescent="0.3">
      <c r="A1274" s="23">
        <v>44561</v>
      </c>
      <c r="B1274" t="s">
        <v>335</v>
      </c>
      <c r="C1274" t="s">
        <v>28</v>
      </c>
      <c r="D1274" t="s">
        <v>7927</v>
      </c>
      <c r="E1274" t="str">
        <f>VLOOKUP(B1274,olah!$B:$P,2,0)</f>
        <v>2021-12-01</v>
      </c>
      <c r="F1274">
        <f>COUNTIFS(parameter!$J$4:$J$34,summary!A1274,parameter!$I$4:$I$34,"&gt;="&amp;summary!$E1274)</f>
        <v>31</v>
      </c>
      <c r="G1274">
        <f>COUNTIFS(olah!$Q1274:Q16272,summary!A1274,olah!$B1274:B16272,summary!B1274,olah!$N1274:N16272,summary!C1274,olah!$P1274:P16272,summary!D1274,olah!$S1274:S16272,"On Time")</f>
        <v>0</v>
      </c>
      <c r="H1274">
        <f>COUNTIFS(olah!$Q$2:Q16272,summary!A1274,olah!$B$2:B16272,summary!B1274,olah!$S$2:S16272,"On Time")</f>
        <v>10</v>
      </c>
      <c r="I1274">
        <f>COUNTIFS(olah!$Q1274:Q16272,summary!A1274,olah!$B1274:B16272,summary!B1274,olah!$N1274:N16272,summary!C1274,olah!$P1274:P16272,summary!D1274,olah!$S1274:S16272,"Late")</f>
        <v>1</v>
      </c>
      <c r="J1274">
        <f>COUNTIFS(olah!$Q$2:Q16272,summary!A1274,olah!$B$2:B16272,summary!B1274,olah!$S$2:S16272,"Late")</f>
        <v>12</v>
      </c>
      <c r="K1274">
        <f t="shared" si="19"/>
        <v>8</v>
      </c>
      <c r="L1274">
        <f>COUNTIFS(olah!$Q1274:Q16272,summary!A1274,olah!$B1274:B16272,summary!B1274,olah!$N1274:N16272,summary!C1274,olah!$P1274:P16272,summary!D1274,olah!$T1274:T16272,"On Time CO")</f>
        <v>1</v>
      </c>
      <c r="M1274">
        <f>COUNTIFS(olah!$Q$2:Q16272,summary!A1274,olah!$B$2:B16272,summary!B1274,olah!$T$2:T16272,"On Time CO")</f>
        <v>15</v>
      </c>
      <c r="N1274">
        <f>COUNTIFS(olah!$Q1274:Q16272,summary!A1274,olah!$B1274:B16272,summary!B1274,olah!$N1274:N16272,summary!C1274,olah!$P1274:P16272,summary!D1274,olah!$T1274:T16272,"Overtime")</f>
        <v>0</v>
      </c>
      <c r="O1274">
        <f>COUNTIFS(olah!$Q$2:Q16272,summary!A1274,olah!$B$2:B16272,summary!B1274,olah!$T$2:T16272,"Overtime")</f>
        <v>0</v>
      </c>
      <c r="P1274">
        <f>COUNTIFS(olah!$Q1274:Q16272,summary!A1274,olah!$B1274:B16272,summary!B1274,olah!$N1274:N16272,summary!C1274,olah!$P1274:P16272,summary!D1274,olah!$T1274:T16272,"Early")</f>
        <v>0</v>
      </c>
      <c r="Q1274">
        <f>COUNTIFS(olah!$Q$2:Q16272,summary!A1274,olah!$B$2:B16272,summary!B1274,olah!$T$2:T16272,"Early")</f>
        <v>0</v>
      </c>
      <c r="R1274">
        <f>COUNTIFS(olah!$Q1274:Q16272,summary!A1274,olah!$B1274:B16272,summary!B1274,olah!$N1274:N16272,summary!C1274,olah!$P1274:P16272,summary!D1274,olah!$T1274:T16272,"NA CO")</f>
        <v>0</v>
      </c>
      <c r="S1274">
        <f>COUNTIFS(olah!$Q$2:Q16272,summary!A1274,olah!$B$2:B16272,summary!B1274,olah!$T$2:T16272,"NA CO")</f>
        <v>7</v>
      </c>
      <c r="T1274" t="str">
        <f>olah!R1274</f>
        <v>Attendance</v>
      </c>
      <c r="U1274" t="str">
        <f>IF(T1274="Permit", olah!T1274, "No Permit")</f>
        <v>No Permit</v>
      </c>
    </row>
    <row r="1275" spans="1:21" hidden="1" x14ac:dyDescent="0.3">
      <c r="A1275" s="23">
        <v>44561</v>
      </c>
      <c r="B1275" t="s">
        <v>335</v>
      </c>
      <c r="C1275" t="s">
        <v>336</v>
      </c>
      <c r="D1275" t="s">
        <v>11610</v>
      </c>
      <c r="E1275" t="str">
        <f>VLOOKUP(B1275,olah!$B:$P,2,0)</f>
        <v>2021-12-01</v>
      </c>
      <c r="F1275">
        <f>COUNTIFS(parameter!$J$4:$J$34,summary!A1275,parameter!$I$4:$I$34,"&gt;="&amp;summary!$E1275)</f>
        <v>31</v>
      </c>
      <c r="G1275">
        <f>COUNTIFS(olah!$Q1275:Q16273,summary!A1275,olah!$B1275:B16273,summary!B1275,olah!$N1275:N16273,summary!C1275,olah!$P1275:P16273,summary!D1275,olah!$S1275:S16273,"On Time")</f>
        <v>1</v>
      </c>
      <c r="H1275">
        <f>COUNTIFS(olah!$Q$2:Q16273,summary!A1275,olah!$B$2:B16273,summary!B1275,olah!$S$2:S16273,"On Time")</f>
        <v>10</v>
      </c>
      <c r="I1275">
        <f>COUNTIFS(olah!$Q1275:Q16273,summary!A1275,olah!$B1275:B16273,summary!B1275,olah!$N1275:N16273,summary!C1275,olah!$P1275:P16273,summary!D1275,olah!$S1275:S16273,"Late")</f>
        <v>0</v>
      </c>
      <c r="J1275">
        <f>COUNTIFS(olah!$Q$2:Q16273,summary!A1275,olah!$B$2:B16273,summary!B1275,olah!$S$2:S16273,"Late")</f>
        <v>12</v>
      </c>
      <c r="K1275">
        <f t="shared" si="19"/>
        <v>9</v>
      </c>
      <c r="L1275">
        <f>COUNTIFS(olah!$Q1275:Q16273,summary!A1275,olah!$B1275:B16273,summary!B1275,olah!$N1275:N16273,summary!C1275,olah!$P1275:P16273,summary!D1275,olah!$T1275:T16273,"On Time CO")</f>
        <v>0</v>
      </c>
      <c r="M1275">
        <f>COUNTIFS(olah!$Q$2:Q16273,summary!A1275,olah!$B$2:B16273,summary!B1275,olah!$T$2:T16273,"On Time CO")</f>
        <v>15</v>
      </c>
      <c r="N1275">
        <f>COUNTIFS(olah!$Q1275:Q16273,summary!A1275,olah!$B1275:B16273,summary!B1275,olah!$N1275:N16273,summary!C1275,olah!$P1275:P16273,summary!D1275,olah!$T1275:T16273,"Overtime")</f>
        <v>0</v>
      </c>
      <c r="O1275">
        <f>COUNTIFS(olah!$Q$2:Q16273,summary!A1275,olah!$B$2:B16273,summary!B1275,olah!$T$2:T16273,"Overtime")</f>
        <v>0</v>
      </c>
      <c r="P1275">
        <f>COUNTIFS(olah!$Q1275:Q16273,summary!A1275,olah!$B1275:B16273,summary!B1275,olah!$N1275:N16273,summary!C1275,olah!$P1275:P16273,summary!D1275,olah!$T1275:T16273,"Early")</f>
        <v>0</v>
      </c>
      <c r="Q1275">
        <f>COUNTIFS(olah!$Q$2:Q16273,summary!A1275,olah!$B$2:B16273,summary!B1275,olah!$T$2:T16273,"Early")</f>
        <v>0</v>
      </c>
      <c r="R1275">
        <f>COUNTIFS(olah!$Q1275:Q16273,summary!A1275,olah!$B1275:B16273,summary!B1275,olah!$N1275:N16273,summary!C1275,olah!$P1275:P16273,summary!D1275,olah!$T1275:T16273,"NA CO")</f>
        <v>1</v>
      </c>
      <c r="S1275">
        <f>COUNTIFS(olah!$Q$2:Q16273,summary!A1275,olah!$B$2:B16273,summary!B1275,olah!$T$2:T16273,"NA CO")</f>
        <v>7</v>
      </c>
      <c r="T1275" t="str">
        <f>olah!R1275</f>
        <v>Daily Journey</v>
      </c>
      <c r="U1275" t="str">
        <f>IF(T1275="Permit", olah!T1275, "No Permit")</f>
        <v>No Permit</v>
      </c>
    </row>
    <row r="1276" spans="1:21" hidden="1" x14ac:dyDescent="0.3">
      <c r="A1276" s="23">
        <v>44561</v>
      </c>
      <c r="B1276" t="s">
        <v>335</v>
      </c>
      <c r="C1276" t="s">
        <v>28</v>
      </c>
      <c r="D1276" t="s">
        <v>9025</v>
      </c>
      <c r="E1276" t="str">
        <f>VLOOKUP(B1276,olah!$B:$P,2,0)</f>
        <v>2021-12-01</v>
      </c>
      <c r="F1276">
        <f>COUNTIFS(parameter!$J$4:$J$34,summary!A1276,parameter!$I$4:$I$34,"&gt;="&amp;summary!$E1276)</f>
        <v>31</v>
      </c>
      <c r="G1276">
        <f>COUNTIFS(olah!$Q1276:Q16274,summary!A1276,olah!$B1276:B16274,summary!B1276,olah!$N1276:N16274,summary!C1276,olah!$P1276:P16274,summary!D1276,olah!$S1276:S16274,"On Time")</f>
        <v>0</v>
      </c>
      <c r="H1276">
        <f>COUNTIFS(olah!$Q$2:Q16274,summary!A1276,olah!$B$2:B16274,summary!B1276,olah!$S$2:S16274,"On Time")</f>
        <v>10</v>
      </c>
      <c r="I1276">
        <f>COUNTIFS(olah!$Q1276:Q16274,summary!A1276,olah!$B1276:B16274,summary!B1276,olah!$N1276:N16274,summary!C1276,olah!$P1276:P16274,summary!D1276,olah!$S1276:S16274,"Late")</f>
        <v>1</v>
      </c>
      <c r="J1276">
        <f>COUNTIFS(olah!$Q$2:Q16274,summary!A1276,olah!$B$2:B16274,summary!B1276,olah!$S$2:S16274,"Late")</f>
        <v>12</v>
      </c>
      <c r="K1276">
        <f t="shared" si="19"/>
        <v>8</v>
      </c>
      <c r="L1276">
        <f>COUNTIFS(olah!$Q1276:Q16274,summary!A1276,olah!$B1276:B16274,summary!B1276,olah!$N1276:N16274,summary!C1276,olah!$P1276:P16274,summary!D1276,olah!$T1276:T16274,"On Time CO")</f>
        <v>1</v>
      </c>
      <c r="M1276">
        <f>COUNTIFS(olah!$Q$2:Q16274,summary!A1276,olah!$B$2:B16274,summary!B1276,olah!$T$2:T16274,"On Time CO")</f>
        <v>15</v>
      </c>
      <c r="N1276">
        <f>COUNTIFS(olah!$Q1276:Q16274,summary!A1276,olah!$B1276:B16274,summary!B1276,olah!$N1276:N16274,summary!C1276,olah!$P1276:P16274,summary!D1276,olah!$T1276:T16274,"Overtime")</f>
        <v>0</v>
      </c>
      <c r="O1276">
        <f>COUNTIFS(olah!$Q$2:Q16274,summary!A1276,olah!$B$2:B16274,summary!B1276,olah!$T$2:T16274,"Overtime")</f>
        <v>0</v>
      </c>
      <c r="P1276">
        <f>COUNTIFS(olah!$Q1276:Q16274,summary!A1276,olah!$B1276:B16274,summary!B1276,olah!$N1276:N16274,summary!C1276,olah!$P1276:P16274,summary!D1276,olah!$T1276:T16274,"Early")</f>
        <v>0</v>
      </c>
      <c r="Q1276">
        <f>COUNTIFS(olah!$Q$2:Q16274,summary!A1276,olah!$B$2:B16274,summary!B1276,olah!$T$2:T16274,"Early")</f>
        <v>0</v>
      </c>
      <c r="R1276">
        <f>COUNTIFS(olah!$Q1276:Q16274,summary!A1276,olah!$B1276:B16274,summary!B1276,olah!$N1276:N16274,summary!C1276,olah!$P1276:P16274,summary!D1276,olah!$T1276:T16274,"NA CO")</f>
        <v>0</v>
      </c>
      <c r="S1276">
        <f>COUNTIFS(olah!$Q$2:Q16274,summary!A1276,olah!$B$2:B16274,summary!B1276,olah!$T$2:T16274,"NA CO")</f>
        <v>7</v>
      </c>
      <c r="T1276" t="str">
        <f>olah!R1276</f>
        <v>Attendance</v>
      </c>
      <c r="U1276" t="str">
        <f>IF(T1276="Permit", olah!T1276, "No Permit")</f>
        <v>No Permit</v>
      </c>
    </row>
    <row r="1277" spans="1:21" hidden="1" x14ac:dyDescent="0.3">
      <c r="A1277" s="23">
        <v>44561</v>
      </c>
      <c r="B1277" t="s">
        <v>335</v>
      </c>
      <c r="C1277" t="s">
        <v>336</v>
      </c>
      <c r="D1277" t="s">
        <v>10214</v>
      </c>
      <c r="E1277" t="str">
        <f>VLOOKUP(B1277,olah!$B:$P,2,0)</f>
        <v>2021-12-01</v>
      </c>
      <c r="F1277">
        <f>COUNTIFS(parameter!$J$4:$J$34,summary!A1277,parameter!$I$4:$I$34,"&gt;="&amp;summary!$E1277)</f>
        <v>31</v>
      </c>
      <c r="G1277">
        <f>COUNTIFS(olah!$Q1277:Q16275,summary!A1277,olah!$B1277:B16275,summary!B1277,olah!$N1277:N16275,summary!C1277,olah!$P1277:P16275,summary!D1277,olah!$S1277:S16275,"On Time")</f>
        <v>1</v>
      </c>
      <c r="H1277">
        <f>COUNTIFS(olah!$Q$2:Q16275,summary!A1277,olah!$B$2:B16275,summary!B1277,olah!$S$2:S16275,"On Time")</f>
        <v>10</v>
      </c>
      <c r="I1277">
        <f>COUNTIFS(olah!$Q1277:Q16275,summary!A1277,olah!$B1277:B16275,summary!B1277,olah!$N1277:N16275,summary!C1277,olah!$P1277:P16275,summary!D1277,olah!$S1277:S16275,"Late")</f>
        <v>0</v>
      </c>
      <c r="J1277">
        <f>COUNTIFS(olah!$Q$2:Q16275,summary!A1277,olah!$B$2:B16275,summary!B1277,olah!$S$2:S16275,"Late")</f>
        <v>12</v>
      </c>
      <c r="K1277">
        <f t="shared" si="19"/>
        <v>9</v>
      </c>
      <c r="L1277">
        <f>COUNTIFS(olah!$Q1277:Q16275,summary!A1277,olah!$B1277:B16275,summary!B1277,olah!$N1277:N16275,summary!C1277,olah!$P1277:P16275,summary!D1277,olah!$T1277:T16275,"On Time CO")</f>
        <v>0</v>
      </c>
      <c r="M1277">
        <f>COUNTIFS(olah!$Q$2:Q16275,summary!A1277,olah!$B$2:B16275,summary!B1277,olah!$T$2:T16275,"On Time CO")</f>
        <v>15</v>
      </c>
      <c r="N1277">
        <f>COUNTIFS(olah!$Q1277:Q16275,summary!A1277,olah!$B1277:B16275,summary!B1277,olah!$N1277:N16275,summary!C1277,olah!$P1277:P16275,summary!D1277,olah!$T1277:T16275,"Overtime")</f>
        <v>0</v>
      </c>
      <c r="O1277">
        <f>COUNTIFS(olah!$Q$2:Q16275,summary!A1277,olah!$B$2:B16275,summary!B1277,olah!$T$2:T16275,"Overtime")</f>
        <v>0</v>
      </c>
      <c r="P1277">
        <f>COUNTIFS(olah!$Q1277:Q16275,summary!A1277,olah!$B1277:B16275,summary!B1277,olah!$N1277:N16275,summary!C1277,olah!$P1277:P16275,summary!D1277,olah!$T1277:T16275,"Early")</f>
        <v>0</v>
      </c>
      <c r="Q1277">
        <f>COUNTIFS(olah!$Q$2:Q16275,summary!A1277,olah!$B$2:B16275,summary!B1277,olah!$T$2:T16275,"Early")</f>
        <v>0</v>
      </c>
      <c r="R1277">
        <f>COUNTIFS(olah!$Q1277:Q16275,summary!A1277,olah!$B1277:B16275,summary!B1277,olah!$N1277:N16275,summary!C1277,olah!$P1277:P16275,summary!D1277,olah!$T1277:T16275,"NA CO")</f>
        <v>1</v>
      </c>
      <c r="S1277">
        <f>COUNTIFS(olah!$Q$2:Q16275,summary!A1277,olah!$B$2:B16275,summary!B1277,olah!$T$2:T16275,"NA CO")</f>
        <v>7</v>
      </c>
      <c r="T1277" t="str">
        <f>olah!R1277</f>
        <v>Daily Journey</v>
      </c>
      <c r="U1277" t="str">
        <f>IF(T1277="Permit", olah!T1277, "No Permit")</f>
        <v>No Permit</v>
      </c>
    </row>
    <row r="1278" spans="1:21" hidden="1" x14ac:dyDescent="0.3">
      <c r="A1278" s="23">
        <v>44561</v>
      </c>
      <c r="B1278" t="s">
        <v>339</v>
      </c>
      <c r="C1278" t="s">
        <v>43</v>
      </c>
      <c r="D1278" t="s">
        <v>1390</v>
      </c>
      <c r="E1278" t="str">
        <f>VLOOKUP(B1278,olah!$B:$P,2,0)</f>
        <v>2021-12-01</v>
      </c>
      <c r="F1278">
        <f>COUNTIFS(parameter!$J$4:$J$34,summary!A1278,parameter!$I$4:$I$34,"&gt;="&amp;summary!$E1278)</f>
        <v>31</v>
      </c>
      <c r="G1278">
        <f>COUNTIFS(olah!$Q1278:Q16276,summary!A1278,olah!$B1278:B16276,summary!B1278,olah!$N1278:N16276,summary!C1278,olah!$P1278:P16276,summary!D1278,olah!$S1278:S16276,"On Time")</f>
        <v>1</v>
      </c>
      <c r="H1278">
        <f>COUNTIFS(olah!$Q$2:Q16276,summary!A1278,olah!$B$2:B16276,summary!B1278,olah!$S$2:S16276,"On Time")</f>
        <v>22</v>
      </c>
      <c r="I1278">
        <f>COUNTIFS(olah!$Q1278:Q16276,summary!A1278,olah!$B1278:B16276,summary!B1278,olah!$N1278:N16276,summary!C1278,olah!$P1278:P16276,summary!D1278,olah!$S1278:S16276,"Late")</f>
        <v>0</v>
      </c>
      <c r="J1278">
        <f>COUNTIFS(olah!$Q$2:Q16276,summary!A1278,olah!$B$2:B16276,summary!B1278,olah!$S$2:S16276,"Late")</f>
        <v>1</v>
      </c>
      <c r="K1278">
        <f t="shared" si="19"/>
        <v>8</v>
      </c>
      <c r="L1278">
        <f>COUNTIFS(olah!$Q1278:Q16276,summary!A1278,olah!$B1278:B16276,summary!B1278,olah!$N1278:N16276,summary!C1278,olah!$P1278:P16276,summary!D1278,olah!$T1278:T16276,"On Time CO")</f>
        <v>1</v>
      </c>
      <c r="M1278">
        <f>COUNTIFS(olah!$Q$2:Q16276,summary!A1278,olah!$B$2:B16276,summary!B1278,olah!$T$2:T16276,"On Time CO")</f>
        <v>21</v>
      </c>
      <c r="N1278">
        <f>COUNTIFS(olah!$Q1278:Q16276,summary!A1278,olah!$B1278:B16276,summary!B1278,olah!$N1278:N16276,summary!C1278,olah!$P1278:P16276,summary!D1278,olah!$T1278:T16276,"Overtime")</f>
        <v>0</v>
      </c>
      <c r="O1278">
        <f>COUNTIFS(olah!$Q$2:Q16276,summary!A1278,olah!$B$2:B16276,summary!B1278,olah!$T$2:T16276,"Overtime")</f>
        <v>0</v>
      </c>
      <c r="P1278">
        <f>COUNTIFS(olah!$Q1278:Q16276,summary!A1278,olah!$B1278:B16276,summary!B1278,olah!$N1278:N16276,summary!C1278,olah!$P1278:P16276,summary!D1278,olah!$T1278:T16276,"Early")</f>
        <v>0</v>
      </c>
      <c r="Q1278">
        <f>COUNTIFS(olah!$Q$2:Q16276,summary!A1278,olah!$B$2:B16276,summary!B1278,olah!$T$2:T16276,"Early")</f>
        <v>1</v>
      </c>
      <c r="R1278">
        <f>COUNTIFS(olah!$Q1278:Q16276,summary!A1278,olah!$B1278:B16276,summary!B1278,olah!$N1278:N16276,summary!C1278,olah!$P1278:P16276,summary!D1278,olah!$T1278:T16276,"NA CO")</f>
        <v>0</v>
      </c>
      <c r="S1278">
        <f>COUNTIFS(olah!$Q$2:Q16276,summary!A1278,olah!$B$2:B16276,summary!B1278,olah!$T$2:T16276,"NA CO")</f>
        <v>1</v>
      </c>
      <c r="T1278" t="str">
        <f>olah!R1278</f>
        <v>Attendance</v>
      </c>
      <c r="U1278" t="str">
        <f>IF(T1278="Permit", olah!T1278, "No Permit")</f>
        <v>No Permit</v>
      </c>
    </row>
    <row r="1279" spans="1:21" hidden="1" x14ac:dyDescent="0.3">
      <c r="A1279" s="23">
        <v>44561</v>
      </c>
      <c r="B1279" t="s">
        <v>339</v>
      </c>
      <c r="C1279" t="s">
        <v>43</v>
      </c>
      <c r="D1279" t="s">
        <v>5935</v>
      </c>
      <c r="E1279" t="str">
        <f>VLOOKUP(B1279,olah!$B:$P,2,0)</f>
        <v>2021-12-01</v>
      </c>
      <c r="F1279">
        <f>COUNTIFS(parameter!$J$4:$J$34,summary!A1279,parameter!$I$4:$I$34,"&gt;="&amp;summary!$E1279)</f>
        <v>31</v>
      </c>
      <c r="G1279">
        <f>COUNTIFS(olah!$Q1279:Q16277,summary!A1279,olah!$B1279:B16277,summary!B1279,olah!$N1279:N16277,summary!C1279,olah!$P1279:P16277,summary!D1279,olah!$S1279:S16277,"On Time")</f>
        <v>1</v>
      </c>
      <c r="H1279">
        <f>COUNTIFS(olah!$Q$2:Q16277,summary!A1279,olah!$B$2:B16277,summary!B1279,olah!$S$2:S16277,"On Time")</f>
        <v>22</v>
      </c>
      <c r="I1279">
        <f>COUNTIFS(olah!$Q1279:Q16277,summary!A1279,olah!$B1279:B16277,summary!B1279,olah!$N1279:N16277,summary!C1279,olah!$P1279:P16277,summary!D1279,olah!$S1279:S16277,"Late")</f>
        <v>0</v>
      </c>
      <c r="J1279">
        <f>COUNTIFS(olah!$Q$2:Q16277,summary!A1279,olah!$B$2:B16277,summary!B1279,olah!$S$2:S16277,"Late")</f>
        <v>1</v>
      </c>
      <c r="K1279">
        <f t="shared" si="19"/>
        <v>8</v>
      </c>
      <c r="L1279">
        <f>COUNTIFS(olah!$Q1279:Q16277,summary!A1279,olah!$B1279:B16277,summary!B1279,olah!$N1279:N16277,summary!C1279,olah!$P1279:P16277,summary!D1279,olah!$T1279:T16277,"On Time CO")</f>
        <v>1</v>
      </c>
      <c r="M1279">
        <f>COUNTIFS(olah!$Q$2:Q16277,summary!A1279,olah!$B$2:B16277,summary!B1279,olah!$T$2:T16277,"On Time CO")</f>
        <v>21</v>
      </c>
      <c r="N1279">
        <f>COUNTIFS(olah!$Q1279:Q16277,summary!A1279,olah!$B1279:B16277,summary!B1279,olah!$N1279:N16277,summary!C1279,olah!$P1279:P16277,summary!D1279,olah!$T1279:T16277,"Overtime")</f>
        <v>0</v>
      </c>
      <c r="O1279">
        <f>COUNTIFS(olah!$Q$2:Q16277,summary!A1279,olah!$B$2:B16277,summary!B1279,olah!$T$2:T16277,"Overtime")</f>
        <v>0</v>
      </c>
      <c r="P1279">
        <f>COUNTIFS(olah!$Q1279:Q16277,summary!A1279,olah!$B1279:B16277,summary!B1279,olah!$N1279:N16277,summary!C1279,olah!$P1279:P16277,summary!D1279,olah!$T1279:T16277,"Early")</f>
        <v>0</v>
      </c>
      <c r="Q1279">
        <f>COUNTIFS(olah!$Q$2:Q16277,summary!A1279,olah!$B$2:B16277,summary!B1279,olah!$T$2:T16277,"Early")</f>
        <v>1</v>
      </c>
      <c r="R1279">
        <f>COUNTIFS(olah!$Q1279:Q16277,summary!A1279,olah!$B1279:B16277,summary!B1279,olah!$N1279:N16277,summary!C1279,olah!$P1279:P16277,summary!D1279,olah!$T1279:T16277,"NA CO")</f>
        <v>0</v>
      </c>
      <c r="S1279">
        <f>COUNTIFS(olah!$Q$2:Q16277,summary!A1279,olah!$B$2:B16277,summary!B1279,olah!$T$2:T16277,"NA CO")</f>
        <v>1</v>
      </c>
      <c r="T1279" t="str">
        <f>olah!R1279</f>
        <v>Attendance</v>
      </c>
      <c r="U1279" t="str">
        <f>IF(T1279="Permit", olah!T1279, "No Permit")</f>
        <v>No Permit</v>
      </c>
    </row>
    <row r="1280" spans="1:21" hidden="1" x14ac:dyDescent="0.3">
      <c r="A1280" s="23">
        <v>44561</v>
      </c>
      <c r="B1280" t="s">
        <v>339</v>
      </c>
      <c r="C1280" t="s">
        <v>43</v>
      </c>
      <c r="D1280" t="s">
        <v>11600</v>
      </c>
      <c r="E1280" t="str">
        <f>VLOOKUP(B1280,olah!$B:$P,2,0)</f>
        <v>2021-12-01</v>
      </c>
      <c r="F1280">
        <f>COUNTIFS(parameter!$J$4:$J$34,summary!A1280,parameter!$I$4:$I$34,"&gt;="&amp;summary!$E1280)</f>
        <v>31</v>
      </c>
      <c r="G1280">
        <f>COUNTIFS(olah!$Q1280:Q16278,summary!A1280,olah!$B1280:B16278,summary!B1280,olah!$N1280:N16278,summary!C1280,olah!$P1280:P16278,summary!D1280,olah!$S1280:S16278,"On Time")</f>
        <v>1</v>
      </c>
      <c r="H1280">
        <f>COUNTIFS(olah!$Q$2:Q16278,summary!A1280,olah!$B$2:B16278,summary!B1280,olah!$S$2:S16278,"On Time")</f>
        <v>22</v>
      </c>
      <c r="I1280">
        <f>COUNTIFS(olah!$Q1280:Q16278,summary!A1280,olah!$B1280:B16278,summary!B1280,olah!$N1280:N16278,summary!C1280,olah!$P1280:P16278,summary!D1280,olah!$S1280:S16278,"Late")</f>
        <v>0</v>
      </c>
      <c r="J1280">
        <f>COUNTIFS(olah!$Q$2:Q16278,summary!A1280,olah!$B$2:B16278,summary!B1280,olah!$S$2:S16278,"Late")</f>
        <v>1</v>
      </c>
      <c r="K1280">
        <f t="shared" si="19"/>
        <v>8</v>
      </c>
      <c r="L1280">
        <f>COUNTIFS(olah!$Q1280:Q16278,summary!A1280,olah!$B1280:B16278,summary!B1280,olah!$N1280:N16278,summary!C1280,olah!$P1280:P16278,summary!D1280,olah!$T1280:T16278,"On Time CO")</f>
        <v>1</v>
      </c>
      <c r="M1280">
        <f>COUNTIFS(olah!$Q$2:Q16278,summary!A1280,olah!$B$2:B16278,summary!B1280,olah!$T$2:T16278,"On Time CO")</f>
        <v>21</v>
      </c>
      <c r="N1280">
        <f>COUNTIFS(olah!$Q1280:Q16278,summary!A1280,olah!$B1280:B16278,summary!B1280,olah!$N1280:N16278,summary!C1280,olah!$P1280:P16278,summary!D1280,olah!$T1280:T16278,"Overtime")</f>
        <v>0</v>
      </c>
      <c r="O1280">
        <f>COUNTIFS(olah!$Q$2:Q16278,summary!A1280,olah!$B$2:B16278,summary!B1280,olah!$T$2:T16278,"Overtime")</f>
        <v>0</v>
      </c>
      <c r="P1280">
        <f>COUNTIFS(olah!$Q1280:Q16278,summary!A1280,olah!$B1280:B16278,summary!B1280,olah!$N1280:N16278,summary!C1280,olah!$P1280:P16278,summary!D1280,olah!$T1280:T16278,"Early")</f>
        <v>0</v>
      </c>
      <c r="Q1280">
        <f>COUNTIFS(olah!$Q$2:Q16278,summary!A1280,olah!$B$2:B16278,summary!B1280,olah!$T$2:T16278,"Early")</f>
        <v>1</v>
      </c>
      <c r="R1280">
        <f>COUNTIFS(olah!$Q1280:Q16278,summary!A1280,olah!$B1280:B16278,summary!B1280,olah!$N1280:N16278,summary!C1280,olah!$P1280:P16278,summary!D1280,olah!$T1280:T16278,"NA CO")</f>
        <v>0</v>
      </c>
      <c r="S1280">
        <f>COUNTIFS(olah!$Q$2:Q16278,summary!A1280,olah!$B$2:B16278,summary!B1280,olah!$T$2:T16278,"NA CO")</f>
        <v>1</v>
      </c>
      <c r="T1280" t="str">
        <f>olah!R1280</f>
        <v>Attendance</v>
      </c>
      <c r="U1280" t="str">
        <f>IF(T1280="Permit", olah!T1280, "No Permit")</f>
        <v>No Permit</v>
      </c>
    </row>
    <row r="1281" spans="1:21" hidden="1" x14ac:dyDescent="0.3">
      <c r="A1281" s="23">
        <v>44561</v>
      </c>
      <c r="B1281" t="s">
        <v>339</v>
      </c>
      <c r="C1281" t="s">
        <v>5535</v>
      </c>
      <c r="D1281" t="s">
        <v>11601</v>
      </c>
      <c r="E1281" t="str">
        <f>VLOOKUP(B1281,olah!$B:$P,2,0)</f>
        <v>2021-12-01</v>
      </c>
      <c r="F1281">
        <f>COUNTIFS(parameter!$J$4:$J$34,summary!A1281,parameter!$I$4:$I$34,"&gt;="&amp;summary!$E1281)</f>
        <v>31</v>
      </c>
      <c r="G1281">
        <f>COUNTIFS(olah!$Q1281:Q16279,summary!A1281,olah!$B1281:B16279,summary!B1281,olah!$N1281:N16279,summary!C1281,olah!$P1281:P16279,summary!D1281,olah!$S1281:S16279,"On Time")</f>
        <v>1</v>
      </c>
      <c r="H1281">
        <f>COUNTIFS(olah!$Q$2:Q16279,summary!A1281,olah!$B$2:B16279,summary!B1281,olah!$S$2:S16279,"On Time")</f>
        <v>22</v>
      </c>
      <c r="I1281">
        <f>COUNTIFS(olah!$Q1281:Q16279,summary!A1281,olah!$B1281:B16279,summary!B1281,olah!$N1281:N16279,summary!C1281,olah!$P1281:P16279,summary!D1281,olah!$S1281:S16279,"Late")</f>
        <v>0</v>
      </c>
      <c r="J1281">
        <f>COUNTIFS(olah!$Q$2:Q16279,summary!A1281,olah!$B$2:B16279,summary!B1281,olah!$S$2:S16279,"Late")</f>
        <v>1</v>
      </c>
      <c r="K1281">
        <f t="shared" si="19"/>
        <v>8</v>
      </c>
      <c r="L1281">
        <f>COUNTIFS(olah!$Q1281:Q16279,summary!A1281,olah!$B1281:B16279,summary!B1281,olah!$N1281:N16279,summary!C1281,olah!$P1281:P16279,summary!D1281,olah!$T1281:T16279,"On Time CO")</f>
        <v>0</v>
      </c>
      <c r="M1281">
        <f>COUNTIFS(olah!$Q$2:Q16279,summary!A1281,olah!$B$2:B16279,summary!B1281,olah!$T$2:T16279,"On Time CO")</f>
        <v>21</v>
      </c>
      <c r="N1281">
        <f>COUNTIFS(olah!$Q1281:Q16279,summary!A1281,olah!$B1281:B16279,summary!B1281,olah!$N1281:N16279,summary!C1281,olah!$P1281:P16279,summary!D1281,olah!$T1281:T16279,"Overtime")</f>
        <v>0</v>
      </c>
      <c r="O1281">
        <f>COUNTIFS(olah!$Q$2:Q16279,summary!A1281,olah!$B$2:B16279,summary!B1281,olah!$T$2:T16279,"Overtime")</f>
        <v>0</v>
      </c>
      <c r="P1281">
        <f>COUNTIFS(olah!$Q1281:Q16279,summary!A1281,olah!$B1281:B16279,summary!B1281,olah!$N1281:N16279,summary!C1281,olah!$P1281:P16279,summary!D1281,olah!$T1281:T16279,"Early")</f>
        <v>0</v>
      </c>
      <c r="Q1281">
        <f>COUNTIFS(olah!$Q$2:Q16279,summary!A1281,olah!$B$2:B16279,summary!B1281,olah!$T$2:T16279,"Early")</f>
        <v>1</v>
      </c>
      <c r="R1281">
        <f>COUNTIFS(olah!$Q1281:Q16279,summary!A1281,olah!$B1281:B16279,summary!B1281,olah!$N1281:N16279,summary!C1281,olah!$P1281:P16279,summary!D1281,olah!$T1281:T16279,"NA CO")</f>
        <v>1</v>
      </c>
      <c r="S1281">
        <f>COUNTIFS(olah!$Q$2:Q16279,summary!A1281,olah!$B$2:B16279,summary!B1281,olah!$T$2:T16279,"NA CO")</f>
        <v>1</v>
      </c>
      <c r="T1281" t="str">
        <f>olah!R1281</f>
        <v>Daily Journey</v>
      </c>
      <c r="U1281" t="str">
        <f>IF(T1281="Permit", olah!T1281, "No Permit")</f>
        <v>No Permit</v>
      </c>
    </row>
    <row r="1282" spans="1:21" hidden="1" x14ac:dyDescent="0.3">
      <c r="A1282" s="23">
        <v>44561</v>
      </c>
      <c r="B1282" t="s">
        <v>339</v>
      </c>
      <c r="C1282" t="s">
        <v>5535</v>
      </c>
      <c r="D1282" t="s">
        <v>5936</v>
      </c>
      <c r="E1282" t="str">
        <f>VLOOKUP(B1282,olah!$B:$P,2,0)</f>
        <v>2021-12-01</v>
      </c>
      <c r="F1282">
        <f>COUNTIFS(parameter!$J$4:$J$34,summary!A1282,parameter!$I$4:$I$34,"&gt;="&amp;summary!$E1282)</f>
        <v>31</v>
      </c>
      <c r="G1282">
        <f>COUNTIFS(olah!$Q1282:Q16280,summary!A1282,olah!$B1282:B16280,summary!B1282,olah!$N1282:N16280,summary!C1282,olah!$P1282:P16280,summary!D1282,olah!$S1282:S16280,"On Time")</f>
        <v>1</v>
      </c>
      <c r="H1282">
        <f>COUNTIFS(olah!$Q$2:Q16280,summary!A1282,olah!$B$2:B16280,summary!B1282,olah!$S$2:S16280,"On Time")</f>
        <v>22</v>
      </c>
      <c r="I1282">
        <f>COUNTIFS(olah!$Q1282:Q16280,summary!A1282,olah!$B1282:B16280,summary!B1282,olah!$N1282:N16280,summary!C1282,olah!$P1282:P16280,summary!D1282,olah!$S1282:S16280,"Late")</f>
        <v>0</v>
      </c>
      <c r="J1282">
        <f>COUNTIFS(olah!$Q$2:Q16280,summary!A1282,olah!$B$2:B16280,summary!B1282,olah!$S$2:S16280,"Late")</f>
        <v>1</v>
      </c>
      <c r="K1282">
        <f t="shared" si="19"/>
        <v>8</v>
      </c>
      <c r="L1282">
        <f>COUNTIFS(olah!$Q1282:Q16280,summary!A1282,olah!$B1282:B16280,summary!B1282,olah!$N1282:N16280,summary!C1282,olah!$P1282:P16280,summary!D1282,olah!$T1282:T16280,"On Time CO")</f>
        <v>1</v>
      </c>
      <c r="M1282">
        <f>COUNTIFS(olah!$Q$2:Q16280,summary!A1282,olah!$B$2:B16280,summary!B1282,olah!$T$2:T16280,"On Time CO")</f>
        <v>21</v>
      </c>
      <c r="N1282">
        <f>COUNTIFS(olah!$Q1282:Q16280,summary!A1282,olah!$B1282:B16280,summary!B1282,olah!$N1282:N16280,summary!C1282,olah!$P1282:P16280,summary!D1282,olah!$T1282:T16280,"Overtime")</f>
        <v>0</v>
      </c>
      <c r="O1282">
        <f>COUNTIFS(olah!$Q$2:Q16280,summary!A1282,olah!$B$2:B16280,summary!B1282,olah!$T$2:T16280,"Overtime")</f>
        <v>0</v>
      </c>
      <c r="P1282">
        <f>COUNTIFS(olah!$Q1282:Q16280,summary!A1282,olah!$B1282:B16280,summary!B1282,olah!$N1282:N16280,summary!C1282,olah!$P1282:P16280,summary!D1282,olah!$T1282:T16280,"Early")</f>
        <v>0</v>
      </c>
      <c r="Q1282">
        <f>COUNTIFS(olah!$Q$2:Q16280,summary!A1282,olah!$B$2:B16280,summary!B1282,olah!$T$2:T16280,"Early")</f>
        <v>1</v>
      </c>
      <c r="R1282">
        <f>COUNTIFS(olah!$Q1282:Q16280,summary!A1282,olah!$B1282:B16280,summary!B1282,olah!$N1282:N16280,summary!C1282,olah!$P1282:P16280,summary!D1282,olah!$T1282:T16280,"NA CO")</f>
        <v>0</v>
      </c>
      <c r="S1282">
        <f>COUNTIFS(olah!$Q$2:Q16280,summary!A1282,olah!$B$2:B16280,summary!B1282,olah!$T$2:T16280,"NA CO")</f>
        <v>1</v>
      </c>
      <c r="T1282" t="str">
        <f>olah!R1282</f>
        <v>Daily Journey</v>
      </c>
      <c r="U1282" t="str">
        <f>IF(T1282="Permit", olah!T1282, "No Permit")</f>
        <v>No Permit</v>
      </c>
    </row>
    <row r="1283" spans="1:21" hidden="1" x14ac:dyDescent="0.3">
      <c r="A1283" s="23">
        <v>44561</v>
      </c>
      <c r="B1283" t="s">
        <v>339</v>
      </c>
      <c r="C1283" t="s">
        <v>43</v>
      </c>
      <c r="D1283" t="s">
        <v>6082</v>
      </c>
      <c r="E1283" t="str">
        <f>VLOOKUP(B1283,olah!$B:$P,2,0)</f>
        <v>2021-12-01</v>
      </c>
      <c r="F1283">
        <f>COUNTIFS(parameter!$J$4:$J$34,summary!A1283,parameter!$I$4:$I$34,"&gt;="&amp;summary!$E1283)</f>
        <v>31</v>
      </c>
      <c r="G1283">
        <f>COUNTIFS(olah!$Q1283:Q16281,summary!A1283,olah!$B1283:B16281,summary!B1283,olah!$N1283:N16281,summary!C1283,olah!$P1283:P16281,summary!D1283,olah!$S1283:S16281,"On Time")</f>
        <v>1</v>
      </c>
      <c r="H1283">
        <f>COUNTIFS(olah!$Q$2:Q16281,summary!A1283,olah!$B$2:B16281,summary!B1283,olah!$S$2:S16281,"On Time")</f>
        <v>22</v>
      </c>
      <c r="I1283">
        <f>COUNTIFS(olah!$Q1283:Q16281,summary!A1283,olah!$B1283:B16281,summary!B1283,olah!$N1283:N16281,summary!C1283,olah!$P1283:P16281,summary!D1283,olah!$S1283:S16281,"Late")</f>
        <v>0</v>
      </c>
      <c r="J1283">
        <f>COUNTIFS(olah!$Q$2:Q16281,summary!A1283,olah!$B$2:B16281,summary!B1283,olah!$S$2:S16281,"Late")</f>
        <v>1</v>
      </c>
      <c r="K1283">
        <f t="shared" ref="K1283:K1346" si="20">F1283-SUM(H1283:J1283)</f>
        <v>8</v>
      </c>
      <c r="L1283">
        <f>COUNTIFS(olah!$Q1283:Q16281,summary!A1283,olah!$B1283:B16281,summary!B1283,olah!$N1283:N16281,summary!C1283,olah!$P1283:P16281,summary!D1283,olah!$T1283:T16281,"On Time CO")</f>
        <v>1</v>
      </c>
      <c r="M1283">
        <f>COUNTIFS(olah!$Q$2:Q16281,summary!A1283,olah!$B$2:B16281,summary!B1283,olah!$T$2:T16281,"On Time CO")</f>
        <v>21</v>
      </c>
      <c r="N1283">
        <f>COUNTIFS(olah!$Q1283:Q16281,summary!A1283,olah!$B1283:B16281,summary!B1283,olah!$N1283:N16281,summary!C1283,olah!$P1283:P16281,summary!D1283,olah!$T1283:T16281,"Overtime")</f>
        <v>0</v>
      </c>
      <c r="O1283">
        <f>COUNTIFS(olah!$Q$2:Q16281,summary!A1283,olah!$B$2:B16281,summary!B1283,olah!$T$2:T16281,"Overtime")</f>
        <v>0</v>
      </c>
      <c r="P1283">
        <f>COUNTIFS(olah!$Q1283:Q16281,summary!A1283,olah!$B1283:B16281,summary!B1283,olah!$N1283:N16281,summary!C1283,olah!$P1283:P16281,summary!D1283,olah!$T1283:T16281,"Early")</f>
        <v>0</v>
      </c>
      <c r="Q1283">
        <f>COUNTIFS(olah!$Q$2:Q16281,summary!A1283,olah!$B$2:B16281,summary!B1283,olah!$T$2:T16281,"Early")</f>
        <v>1</v>
      </c>
      <c r="R1283">
        <f>COUNTIFS(olah!$Q1283:Q16281,summary!A1283,olah!$B1283:B16281,summary!B1283,olah!$N1283:N16281,summary!C1283,olah!$P1283:P16281,summary!D1283,olah!$T1283:T16281,"NA CO")</f>
        <v>0</v>
      </c>
      <c r="S1283">
        <f>COUNTIFS(olah!$Q$2:Q16281,summary!A1283,olah!$B$2:B16281,summary!B1283,olah!$T$2:T16281,"NA CO")</f>
        <v>1</v>
      </c>
      <c r="T1283" t="str">
        <f>olah!R1283</f>
        <v>Attendance</v>
      </c>
      <c r="U1283" t="str">
        <f>IF(T1283="Permit", olah!T1283, "No Permit")</f>
        <v>No Permit</v>
      </c>
    </row>
    <row r="1284" spans="1:21" hidden="1" x14ac:dyDescent="0.3">
      <c r="A1284" s="23">
        <v>44561</v>
      </c>
      <c r="B1284" t="s">
        <v>339</v>
      </c>
      <c r="C1284" t="s">
        <v>5535</v>
      </c>
      <c r="D1284" t="s">
        <v>11602</v>
      </c>
      <c r="E1284" t="str">
        <f>VLOOKUP(B1284,olah!$B:$P,2,0)</f>
        <v>2021-12-01</v>
      </c>
      <c r="F1284">
        <f>COUNTIFS(parameter!$J$4:$J$34,summary!A1284,parameter!$I$4:$I$34,"&gt;="&amp;summary!$E1284)</f>
        <v>31</v>
      </c>
      <c r="G1284">
        <f>COUNTIFS(olah!$Q1284:Q16282,summary!A1284,olah!$B1284:B16282,summary!B1284,olah!$N1284:N16282,summary!C1284,olah!$P1284:P16282,summary!D1284,olah!$S1284:S16282,"On Time")</f>
        <v>1</v>
      </c>
      <c r="H1284">
        <f>COUNTIFS(olah!$Q$2:Q16282,summary!A1284,olah!$B$2:B16282,summary!B1284,olah!$S$2:S16282,"On Time")</f>
        <v>22</v>
      </c>
      <c r="I1284">
        <f>COUNTIFS(olah!$Q1284:Q16282,summary!A1284,olah!$B1284:B16282,summary!B1284,olah!$N1284:N16282,summary!C1284,olah!$P1284:P16282,summary!D1284,olah!$S1284:S16282,"Late")</f>
        <v>0</v>
      </c>
      <c r="J1284">
        <f>COUNTIFS(olah!$Q$2:Q16282,summary!A1284,olah!$B$2:B16282,summary!B1284,olah!$S$2:S16282,"Late")</f>
        <v>1</v>
      </c>
      <c r="K1284">
        <f t="shared" si="20"/>
        <v>8</v>
      </c>
      <c r="L1284">
        <f>COUNTIFS(olah!$Q1284:Q16282,summary!A1284,olah!$B1284:B16282,summary!B1284,olah!$N1284:N16282,summary!C1284,olah!$P1284:P16282,summary!D1284,olah!$T1284:T16282,"On Time CO")</f>
        <v>1</v>
      </c>
      <c r="M1284">
        <f>COUNTIFS(olah!$Q$2:Q16282,summary!A1284,olah!$B$2:B16282,summary!B1284,olah!$T$2:T16282,"On Time CO")</f>
        <v>21</v>
      </c>
      <c r="N1284">
        <f>COUNTIFS(olah!$Q1284:Q16282,summary!A1284,olah!$B1284:B16282,summary!B1284,olah!$N1284:N16282,summary!C1284,olah!$P1284:P16282,summary!D1284,olah!$T1284:T16282,"Overtime")</f>
        <v>0</v>
      </c>
      <c r="O1284">
        <f>COUNTIFS(olah!$Q$2:Q16282,summary!A1284,olah!$B$2:B16282,summary!B1284,olah!$T$2:T16282,"Overtime")</f>
        <v>0</v>
      </c>
      <c r="P1284">
        <f>COUNTIFS(olah!$Q1284:Q16282,summary!A1284,olah!$B1284:B16282,summary!B1284,olah!$N1284:N16282,summary!C1284,olah!$P1284:P16282,summary!D1284,olah!$T1284:T16282,"Early")</f>
        <v>0</v>
      </c>
      <c r="Q1284">
        <f>COUNTIFS(olah!$Q$2:Q16282,summary!A1284,olah!$B$2:B16282,summary!B1284,olah!$T$2:T16282,"Early")</f>
        <v>1</v>
      </c>
      <c r="R1284">
        <f>COUNTIFS(olah!$Q1284:Q16282,summary!A1284,olah!$B1284:B16282,summary!B1284,olah!$N1284:N16282,summary!C1284,olah!$P1284:P16282,summary!D1284,olah!$T1284:T16282,"NA CO")</f>
        <v>0</v>
      </c>
      <c r="S1284">
        <f>COUNTIFS(olah!$Q$2:Q16282,summary!A1284,olah!$B$2:B16282,summary!B1284,olah!$T$2:T16282,"NA CO")</f>
        <v>1</v>
      </c>
      <c r="T1284" t="str">
        <f>olah!R1284</f>
        <v>Daily Journey</v>
      </c>
      <c r="U1284" t="str">
        <f>IF(T1284="Permit", olah!T1284, "No Permit")</f>
        <v>No Permit</v>
      </c>
    </row>
    <row r="1285" spans="1:21" hidden="1" x14ac:dyDescent="0.3">
      <c r="A1285" s="23">
        <v>44561</v>
      </c>
      <c r="B1285" t="s">
        <v>339</v>
      </c>
      <c r="C1285" t="s">
        <v>43</v>
      </c>
      <c r="D1285" t="s">
        <v>11603</v>
      </c>
      <c r="E1285" t="str">
        <f>VLOOKUP(B1285,olah!$B:$P,2,0)</f>
        <v>2021-12-01</v>
      </c>
      <c r="F1285">
        <f>COUNTIFS(parameter!$J$4:$J$34,summary!A1285,parameter!$I$4:$I$34,"&gt;="&amp;summary!$E1285)</f>
        <v>31</v>
      </c>
      <c r="G1285">
        <f>COUNTIFS(olah!$Q1285:Q16283,summary!A1285,olah!$B1285:B16283,summary!B1285,olah!$N1285:N16283,summary!C1285,olah!$P1285:P16283,summary!D1285,olah!$S1285:S16283,"On Time")</f>
        <v>1</v>
      </c>
      <c r="H1285">
        <f>COUNTIFS(olah!$Q$2:Q16283,summary!A1285,olah!$B$2:B16283,summary!B1285,olah!$S$2:S16283,"On Time")</f>
        <v>22</v>
      </c>
      <c r="I1285">
        <f>COUNTIFS(olah!$Q1285:Q16283,summary!A1285,olah!$B1285:B16283,summary!B1285,olah!$N1285:N16283,summary!C1285,olah!$P1285:P16283,summary!D1285,olah!$S1285:S16283,"Late")</f>
        <v>0</v>
      </c>
      <c r="J1285">
        <f>COUNTIFS(olah!$Q$2:Q16283,summary!A1285,olah!$B$2:B16283,summary!B1285,olah!$S$2:S16283,"Late")</f>
        <v>1</v>
      </c>
      <c r="K1285">
        <f t="shared" si="20"/>
        <v>8</v>
      </c>
      <c r="L1285">
        <f>COUNTIFS(olah!$Q1285:Q16283,summary!A1285,olah!$B1285:B16283,summary!B1285,olah!$N1285:N16283,summary!C1285,olah!$P1285:P16283,summary!D1285,olah!$T1285:T16283,"On Time CO")</f>
        <v>1</v>
      </c>
      <c r="M1285">
        <f>COUNTIFS(olah!$Q$2:Q16283,summary!A1285,olah!$B$2:B16283,summary!B1285,olah!$T$2:T16283,"On Time CO")</f>
        <v>21</v>
      </c>
      <c r="N1285">
        <f>COUNTIFS(olah!$Q1285:Q16283,summary!A1285,olah!$B1285:B16283,summary!B1285,olah!$N1285:N16283,summary!C1285,olah!$P1285:P16283,summary!D1285,olah!$T1285:T16283,"Overtime")</f>
        <v>0</v>
      </c>
      <c r="O1285">
        <f>COUNTIFS(olah!$Q$2:Q16283,summary!A1285,olah!$B$2:B16283,summary!B1285,olah!$T$2:T16283,"Overtime")</f>
        <v>0</v>
      </c>
      <c r="P1285">
        <f>COUNTIFS(olah!$Q1285:Q16283,summary!A1285,olah!$B1285:B16283,summary!B1285,olah!$N1285:N16283,summary!C1285,olah!$P1285:P16283,summary!D1285,olah!$T1285:T16283,"Early")</f>
        <v>0</v>
      </c>
      <c r="Q1285">
        <f>COUNTIFS(olah!$Q$2:Q16283,summary!A1285,olah!$B$2:B16283,summary!B1285,olah!$T$2:T16283,"Early")</f>
        <v>1</v>
      </c>
      <c r="R1285">
        <f>COUNTIFS(olah!$Q1285:Q16283,summary!A1285,olah!$B1285:B16283,summary!B1285,olah!$N1285:N16283,summary!C1285,olah!$P1285:P16283,summary!D1285,olah!$T1285:T16283,"NA CO")</f>
        <v>0</v>
      </c>
      <c r="S1285">
        <f>COUNTIFS(olah!$Q$2:Q16283,summary!A1285,olah!$B$2:B16283,summary!B1285,olah!$T$2:T16283,"NA CO")</f>
        <v>1</v>
      </c>
      <c r="T1285" t="str">
        <f>olah!R1285</f>
        <v>Attendance</v>
      </c>
      <c r="U1285" t="str">
        <f>IF(T1285="Permit", olah!T1285, "No Permit")</f>
        <v>No Permit</v>
      </c>
    </row>
    <row r="1286" spans="1:21" hidden="1" x14ac:dyDescent="0.3">
      <c r="A1286" s="23">
        <v>44561</v>
      </c>
      <c r="B1286" t="s">
        <v>339</v>
      </c>
      <c r="C1286" t="s">
        <v>43</v>
      </c>
      <c r="D1286" t="s">
        <v>7108</v>
      </c>
      <c r="E1286" t="str">
        <f>VLOOKUP(B1286,olah!$B:$P,2,0)</f>
        <v>2021-12-01</v>
      </c>
      <c r="F1286">
        <f>COUNTIFS(parameter!$J$4:$J$34,summary!A1286,parameter!$I$4:$I$34,"&gt;="&amp;summary!$E1286)</f>
        <v>31</v>
      </c>
      <c r="G1286">
        <f>COUNTIFS(olah!$Q1286:Q16284,summary!A1286,olah!$B1286:B16284,summary!B1286,olah!$N1286:N16284,summary!C1286,olah!$P1286:P16284,summary!D1286,olah!$S1286:S16284,"On Time")</f>
        <v>0</v>
      </c>
      <c r="H1286">
        <f>COUNTIFS(olah!$Q$2:Q16284,summary!A1286,olah!$B$2:B16284,summary!B1286,olah!$S$2:S16284,"On Time")</f>
        <v>22</v>
      </c>
      <c r="I1286">
        <f>COUNTIFS(olah!$Q1286:Q16284,summary!A1286,olah!$B1286:B16284,summary!B1286,olah!$N1286:N16284,summary!C1286,olah!$P1286:P16284,summary!D1286,olah!$S1286:S16284,"Late")</f>
        <v>1</v>
      </c>
      <c r="J1286">
        <f>COUNTIFS(olah!$Q$2:Q16284,summary!A1286,olah!$B$2:B16284,summary!B1286,olah!$S$2:S16284,"Late")</f>
        <v>1</v>
      </c>
      <c r="K1286">
        <f t="shared" si="20"/>
        <v>7</v>
      </c>
      <c r="L1286">
        <f>COUNTIFS(olah!$Q1286:Q16284,summary!A1286,olah!$B1286:B16284,summary!B1286,olah!$N1286:N16284,summary!C1286,olah!$P1286:P16284,summary!D1286,olah!$T1286:T16284,"On Time CO")</f>
        <v>1</v>
      </c>
      <c r="M1286">
        <f>COUNTIFS(olah!$Q$2:Q16284,summary!A1286,olah!$B$2:B16284,summary!B1286,olah!$T$2:T16284,"On Time CO")</f>
        <v>21</v>
      </c>
      <c r="N1286">
        <f>COUNTIFS(olah!$Q1286:Q16284,summary!A1286,olah!$B1286:B16284,summary!B1286,olah!$N1286:N16284,summary!C1286,olah!$P1286:P16284,summary!D1286,olah!$T1286:T16284,"Overtime")</f>
        <v>0</v>
      </c>
      <c r="O1286">
        <f>COUNTIFS(olah!$Q$2:Q16284,summary!A1286,olah!$B$2:B16284,summary!B1286,olah!$T$2:T16284,"Overtime")</f>
        <v>0</v>
      </c>
      <c r="P1286">
        <f>COUNTIFS(olah!$Q1286:Q16284,summary!A1286,olah!$B1286:B16284,summary!B1286,olah!$N1286:N16284,summary!C1286,olah!$P1286:P16284,summary!D1286,olah!$T1286:T16284,"Early")</f>
        <v>0</v>
      </c>
      <c r="Q1286">
        <f>COUNTIFS(olah!$Q$2:Q16284,summary!A1286,olah!$B$2:B16284,summary!B1286,olah!$T$2:T16284,"Early")</f>
        <v>1</v>
      </c>
      <c r="R1286">
        <f>COUNTIFS(olah!$Q1286:Q16284,summary!A1286,olah!$B1286:B16284,summary!B1286,olah!$N1286:N16284,summary!C1286,olah!$P1286:P16284,summary!D1286,olah!$T1286:T16284,"NA CO")</f>
        <v>0</v>
      </c>
      <c r="S1286">
        <f>COUNTIFS(olah!$Q$2:Q16284,summary!A1286,olah!$B$2:B16284,summary!B1286,olah!$T$2:T16284,"NA CO")</f>
        <v>1</v>
      </c>
      <c r="T1286" t="str">
        <f>olah!R1286</f>
        <v>Attendance</v>
      </c>
      <c r="U1286" t="str">
        <f>IF(T1286="Permit", olah!T1286, "No Permit")</f>
        <v>No Permit</v>
      </c>
    </row>
    <row r="1287" spans="1:21" hidden="1" x14ac:dyDescent="0.3">
      <c r="A1287" s="23">
        <v>44561</v>
      </c>
      <c r="B1287" t="s">
        <v>339</v>
      </c>
      <c r="C1287" t="s">
        <v>43</v>
      </c>
      <c r="D1287" t="s">
        <v>11604</v>
      </c>
      <c r="E1287" t="str">
        <f>VLOOKUP(B1287,olah!$B:$P,2,0)</f>
        <v>2021-12-01</v>
      </c>
      <c r="F1287">
        <f>COUNTIFS(parameter!$J$4:$J$34,summary!A1287,parameter!$I$4:$I$34,"&gt;="&amp;summary!$E1287)</f>
        <v>31</v>
      </c>
      <c r="G1287">
        <f>COUNTIFS(olah!$Q1287:Q16285,summary!A1287,olah!$B1287:B16285,summary!B1287,olah!$N1287:N16285,summary!C1287,olah!$P1287:P16285,summary!D1287,olah!$S1287:S16285,"On Time")</f>
        <v>1</v>
      </c>
      <c r="H1287">
        <f>COUNTIFS(olah!$Q$2:Q16285,summary!A1287,olah!$B$2:B16285,summary!B1287,olah!$S$2:S16285,"On Time")</f>
        <v>22</v>
      </c>
      <c r="I1287">
        <f>COUNTIFS(olah!$Q1287:Q16285,summary!A1287,olah!$B1287:B16285,summary!B1287,olah!$N1287:N16285,summary!C1287,olah!$P1287:P16285,summary!D1287,olah!$S1287:S16285,"Late")</f>
        <v>0</v>
      </c>
      <c r="J1287">
        <f>COUNTIFS(olah!$Q$2:Q16285,summary!A1287,olah!$B$2:B16285,summary!B1287,olah!$S$2:S16285,"Late")</f>
        <v>1</v>
      </c>
      <c r="K1287">
        <f t="shared" si="20"/>
        <v>8</v>
      </c>
      <c r="L1287">
        <f>COUNTIFS(olah!$Q1287:Q16285,summary!A1287,olah!$B1287:B16285,summary!B1287,olah!$N1287:N16285,summary!C1287,olah!$P1287:P16285,summary!D1287,olah!$T1287:T16285,"On Time CO")</f>
        <v>1</v>
      </c>
      <c r="M1287">
        <f>COUNTIFS(olah!$Q$2:Q16285,summary!A1287,olah!$B$2:B16285,summary!B1287,olah!$T$2:T16285,"On Time CO")</f>
        <v>21</v>
      </c>
      <c r="N1287">
        <f>COUNTIFS(olah!$Q1287:Q16285,summary!A1287,olah!$B1287:B16285,summary!B1287,olah!$N1287:N16285,summary!C1287,olah!$P1287:P16285,summary!D1287,olah!$T1287:T16285,"Overtime")</f>
        <v>0</v>
      </c>
      <c r="O1287">
        <f>COUNTIFS(olah!$Q$2:Q16285,summary!A1287,olah!$B$2:B16285,summary!B1287,olah!$T$2:T16285,"Overtime")</f>
        <v>0</v>
      </c>
      <c r="P1287">
        <f>COUNTIFS(olah!$Q1287:Q16285,summary!A1287,olah!$B1287:B16285,summary!B1287,olah!$N1287:N16285,summary!C1287,olah!$P1287:P16285,summary!D1287,olah!$T1287:T16285,"Early")</f>
        <v>0</v>
      </c>
      <c r="Q1287">
        <f>COUNTIFS(olah!$Q$2:Q16285,summary!A1287,olah!$B$2:B16285,summary!B1287,olah!$T$2:T16285,"Early")</f>
        <v>1</v>
      </c>
      <c r="R1287">
        <f>COUNTIFS(olah!$Q1287:Q16285,summary!A1287,olah!$B1287:B16285,summary!B1287,olah!$N1287:N16285,summary!C1287,olah!$P1287:P16285,summary!D1287,olah!$T1287:T16285,"NA CO")</f>
        <v>0</v>
      </c>
      <c r="S1287">
        <f>COUNTIFS(olah!$Q$2:Q16285,summary!A1287,olah!$B$2:B16285,summary!B1287,olah!$T$2:T16285,"NA CO")</f>
        <v>1</v>
      </c>
      <c r="T1287" t="str">
        <f>olah!R1287</f>
        <v>Attendance</v>
      </c>
      <c r="U1287" t="str">
        <f>IF(T1287="Permit", olah!T1287, "No Permit")</f>
        <v>No Permit</v>
      </c>
    </row>
    <row r="1288" spans="1:21" hidden="1" x14ac:dyDescent="0.3">
      <c r="A1288" s="23">
        <v>44561</v>
      </c>
      <c r="B1288" t="s">
        <v>339</v>
      </c>
      <c r="C1288" t="s">
        <v>5535</v>
      </c>
      <c r="D1288" t="s">
        <v>11605</v>
      </c>
      <c r="E1288" t="str">
        <f>VLOOKUP(B1288,olah!$B:$P,2,0)</f>
        <v>2021-12-01</v>
      </c>
      <c r="F1288">
        <f>COUNTIFS(parameter!$J$4:$J$34,summary!A1288,parameter!$I$4:$I$34,"&gt;="&amp;summary!$E1288)</f>
        <v>31</v>
      </c>
      <c r="G1288">
        <f>COUNTIFS(olah!$Q1288:Q16286,summary!A1288,olah!$B1288:B16286,summary!B1288,olah!$N1288:N16286,summary!C1288,olah!$P1288:P16286,summary!D1288,olah!$S1288:S16286,"On Time")</f>
        <v>1</v>
      </c>
      <c r="H1288">
        <f>COUNTIFS(olah!$Q$2:Q16286,summary!A1288,olah!$B$2:B16286,summary!B1288,olah!$S$2:S16286,"On Time")</f>
        <v>22</v>
      </c>
      <c r="I1288">
        <f>COUNTIFS(olah!$Q1288:Q16286,summary!A1288,olah!$B1288:B16286,summary!B1288,olah!$N1288:N16286,summary!C1288,olah!$P1288:P16286,summary!D1288,olah!$S1288:S16286,"Late")</f>
        <v>0</v>
      </c>
      <c r="J1288">
        <f>COUNTIFS(olah!$Q$2:Q16286,summary!A1288,olah!$B$2:B16286,summary!B1288,olah!$S$2:S16286,"Late")</f>
        <v>1</v>
      </c>
      <c r="K1288">
        <f t="shared" si="20"/>
        <v>8</v>
      </c>
      <c r="L1288">
        <f>COUNTIFS(olah!$Q1288:Q16286,summary!A1288,olah!$B1288:B16286,summary!B1288,olah!$N1288:N16286,summary!C1288,olah!$P1288:P16286,summary!D1288,olah!$T1288:T16286,"On Time CO")</f>
        <v>1</v>
      </c>
      <c r="M1288">
        <f>COUNTIFS(olah!$Q$2:Q16286,summary!A1288,olah!$B$2:B16286,summary!B1288,olah!$T$2:T16286,"On Time CO")</f>
        <v>21</v>
      </c>
      <c r="N1288">
        <f>COUNTIFS(olah!$Q1288:Q16286,summary!A1288,olah!$B1288:B16286,summary!B1288,olah!$N1288:N16286,summary!C1288,olah!$P1288:P16286,summary!D1288,olah!$T1288:T16286,"Overtime")</f>
        <v>0</v>
      </c>
      <c r="O1288">
        <f>COUNTIFS(olah!$Q$2:Q16286,summary!A1288,olah!$B$2:B16286,summary!B1288,olah!$T$2:T16286,"Overtime")</f>
        <v>0</v>
      </c>
      <c r="P1288">
        <f>COUNTIFS(olah!$Q1288:Q16286,summary!A1288,olah!$B1288:B16286,summary!B1288,olah!$N1288:N16286,summary!C1288,olah!$P1288:P16286,summary!D1288,olah!$T1288:T16286,"Early")</f>
        <v>0</v>
      </c>
      <c r="Q1288">
        <f>COUNTIFS(olah!$Q$2:Q16286,summary!A1288,olah!$B$2:B16286,summary!B1288,olah!$T$2:T16286,"Early")</f>
        <v>1</v>
      </c>
      <c r="R1288">
        <f>COUNTIFS(olah!$Q1288:Q16286,summary!A1288,olah!$B1288:B16286,summary!B1288,olah!$N1288:N16286,summary!C1288,olah!$P1288:P16286,summary!D1288,olah!$T1288:T16286,"NA CO")</f>
        <v>0</v>
      </c>
      <c r="S1288">
        <f>COUNTIFS(olah!$Q$2:Q16286,summary!A1288,olah!$B$2:B16286,summary!B1288,olah!$T$2:T16286,"NA CO")</f>
        <v>1</v>
      </c>
      <c r="T1288" t="str">
        <f>olah!R1288</f>
        <v>Daily Journey</v>
      </c>
      <c r="U1288" t="str">
        <f>IF(T1288="Permit", olah!T1288, "No Permit")</f>
        <v>No Permit</v>
      </c>
    </row>
    <row r="1289" spans="1:21" hidden="1" x14ac:dyDescent="0.3">
      <c r="A1289" s="23">
        <v>44561</v>
      </c>
      <c r="B1289" t="s">
        <v>339</v>
      </c>
      <c r="C1289" t="s">
        <v>43</v>
      </c>
      <c r="D1289" t="s">
        <v>11606</v>
      </c>
      <c r="E1289" t="str">
        <f>VLOOKUP(B1289,olah!$B:$P,2,0)</f>
        <v>2021-12-01</v>
      </c>
      <c r="F1289">
        <f>COUNTIFS(parameter!$J$4:$J$34,summary!A1289,parameter!$I$4:$I$34,"&gt;="&amp;summary!$E1289)</f>
        <v>31</v>
      </c>
      <c r="G1289">
        <f>COUNTIFS(olah!$Q1289:Q16287,summary!A1289,olah!$B1289:B16287,summary!B1289,olah!$N1289:N16287,summary!C1289,olah!$P1289:P16287,summary!D1289,olah!$S1289:S16287,"On Time")</f>
        <v>1</v>
      </c>
      <c r="H1289">
        <f>COUNTIFS(olah!$Q$2:Q16287,summary!A1289,olah!$B$2:B16287,summary!B1289,olah!$S$2:S16287,"On Time")</f>
        <v>22</v>
      </c>
      <c r="I1289">
        <f>COUNTIFS(olah!$Q1289:Q16287,summary!A1289,olah!$B1289:B16287,summary!B1289,olah!$N1289:N16287,summary!C1289,olah!$P1289:P16287,summary!D1289,olah!$S1289:S16287,"Late")</f>
        <v>0</v>
      </c>
      <c r="J1289">
        <f>COUNTIFS(olah!$Q$2:Q16287,summary!A1289,olah!$B$2:B16287,summary!B1289,olah!$S$2:S16287,"Late")</f>
        <v>1</v>
      </c>
      <c r="K1289">
        <f t="shared" si="20"/>
        <v>8</v>
      </c>
      <c r="L1289">
        <f>COUNTIFS(olah!$Q1289:Q16287,summary!A1289,olah!$B1289:B16287,summary!B1289,olah!$N1289:N16287,summary!C1289,olah!$P1289:P16287,summary!D1289,olah!$T1289:T16287,"On Time CO")</f>
        <v>1</v>
      </c>
      <c r="M1289">
        <f>COUNTIFS(olah!$Q$2:Q16287,summary!A1289,olah!$B$2:B16287,summary!B1289,olah!$T$2:T16287,"On Time CO")</f>
        <v>21</v>
      </c>
      <c r="N1289">
        <f>COUNTIFS(olah!$Q1289:Q16287,summary!A1289,olah!$B1289:B16287,summary!B1289,olah!$N1289:N16287,summary!C1289,olah!$P1289:P16287,summary!D1289,olah!$T1289:T16287,"Overtime")</f>
        <v>0</v>
      </c>
      <c r="O1289">
        <f>COUNTIFS(olah!$Q$2:Q16287,summary!A1289,olah!$B$2:B16287,summary!B1289,olah!$T$2:T16287,"Overtime")</f>
        <v>0</v>
      </c>
      <c r="P1289">
        <f>COUNTIFS(olah!$Q1289:Q16287,summary!A1289,olah!$B1289:B16287,summary!B1289,olah!$N1289:N16287,summary!C1289,olah!$P1289:P16287,summary!D1289,olah!$T1289:T16287,"Early")</f>
        <v>0</v>
      </c>
      <c r="Q1289">
        <f>COUNTIFS(olah!$Q$2:Q16287,summary!A1289,olah!$B$2:B16287,summary!B1289,olah!$T$2:T16287,"Early")</f>
        <v>1</v>
      </c>
      <c r="R1289">
        <f>COUNTIFS(olah!$Q1289:Q16287,summary!A1289,olah!$B1289:B16287,summary!B1289,olah!$N1289:N16287,summary!C1289,olah!$P1289:P16287,summary!D1289,olah!$T1289:T16287,"NA CO")</f>
        <v>0</v>
      </c>
      <c r="S1289">
        <f>COUNTIFS(olah!$Q$2:Q16287,summary!A1289,olah!$B$2:B16287,summary!B1289,olah!$T$2:T16287,"NA CO")</f>
        <v>1</v>
      </c>
      <c r="T1289" t="str">
        <f>olah!R1289</f>
        <v>Attendance</v>
      </c>
      <c r="U1289" t="str">
        <f>IF(T1289="Permit", olah!T1289, "No Permit")</f>
        <v>No Permit</v>
      </c>
    </row>
    <row r="1290" spans="1:21" hidden="1" x14ac:dyDescent="0.3">
      <c r="A1290" s="23">
        <v>44561</v>
      </c>
      <c r="B1290" t="s">
        <v>339</v>
      </c>
      <c r="C1290" t="s">
        <v>5535</v>
      </c>
      <c r="D1290" t="s">
        <v>10202</v>
      </c>
      <c r="E1290" t="str">
        <f>VLOOKUP(B1290,olah!$B:$P,2,0)</f>
        <v>2021-12-01</v>
      </c>
      <c r="F1290">
        <f>COUNTIFS(parameter!$J$4:$J$34,summary!A1290,parameter!$I$4:$I$34,"&gt;="&amp;summary!$E1290)</f>
        <v>31</v>
      </c>
      <c r="G1290">
        <f>COUNTIFS(olah!$Q1290:Q16288,summary!A1290,olah!$B1290:B16288,summary!B1290,olah!$N1290:N16288,summary!C1290,olah!$P1290:P16288,summary!D1290,olah!$S1290:S16288,"On Time")</f>
        <v>1</v>
      </c>
      <c r="H1290">
        <f>COUNTIFS(olah!$Q$2:Q16288,summary!A1290,olah!$B$2:B16288,summary!B1290,olah!$S$2:S16288,"On Time")</f>
        <v>22</v>
      </c>
      <c r="I1290">
        <f>COUNTIFS(olah!$Q1290:Q16288,summary!A1290,olah!$B1290:B16288,summary!B1290,olah!$N1290:N16288,summary!C1290,olah!$P1290:P16288,summary!D1290,olah!$S1290:S16288,"Late")</f>
        <v>0</v>
      </c>
      <c r="J1290">
        <f>COUNTIFS(olah!$Q$2:Q16288,summary!A1290,olah!$B$2:B16288,summary!B1290,olah!$S$2:S16288,"Late")</f>
        <v>1</v>
      </c>
      <c r="K1290">
        <f t="shared" si="20"/>
        <v>8</v>
      </c>
      <c r="L1290">
        <f>COUNTIFS(olah!$Q1290:Q16288,summary!A1290,olah!$B1290:B16288,summary!B1290,olah!$N1290:N16288,summary!C1290,olah!$P1290:P16288,summary!D1290,olah!$T1290:T16288,"On Time CO")</f>
        <v>1</v>
      </c>
      <c r="M1290">
        <f>COUNTIFS(olah!$Q$2:Q16288,summary!A1290,olah!$B$2:B16288,summary!B1290,olah!$T$2:T16288,"On Time CO")</f>
        <v>21</v>
      </c>
      <c r="N1290">
        <f>COUNTIFS(olah!$Q1290:Q16288,summary!A1290,olah!$B1290:B16288,summary!B1290,olah!$N1290:N16288,summary!C1290,olah!$P1290:P16288,summary!D1290,olah!$T1290:T16288,"Overtime")</f>
        <v>0</v>
      </c>
      <c r="O1290">
        <f>COUNTIFS(olah!$Q$2:Q16288,summary!A1290,olah!$B$2:B16288,summary!B1290,olah!$T$2:T16288,"Overtime")</f>
        <v>0</v>
      </c>
      <c r="P1290">
        <f>COUNTIFS(olah!$Q1290:Q16288,summary!A1290,olah!$B1290:B16288,summary!B1290,olah!$N1290:N16288,summary!C1290,olah!$P1290:P16288,summary!D1290,olah!$T1290:T16288,"Early")</f>
        <v>0</v>
      </c>
      <c r="Q1290">
        <f>COUNTIFS(olah!$Q$2:Q16288,summary!A1290,olah!$B$2:B16288,summary!B1290,olah!$T$2:T16288,"Early")</f>
        <v>1</v>
      </c>
      <c r="R1290">
        <f>COUNTIFS(olah!$Q1290:Q16288,summary!A1290,olah!$B1290:B16288,summary!B1290,olah!$N1290:N16288,summary!C1290,olah!$P1290:P16288,summary!D1290,olah!$T1290:T16288,"NA CO")</f>
        <v>0</v>
      </c>
      <c r="S1290">
        <f>COUNTIFS(olah!$Q$2:Q16288,summary!A1290,olah!$B$2:B16288,summary!B1290,olah!$T$2:T16288,"NA CO")</f>
        <v>1</v>
      </c>
      <c r="T1290" t="str">
        <f>olah!R1290</f>
        <v>Daily Journey</v>
      </c>
      <c r="U1290" t="str">
        <f>IF(T1290="Permit", olah!T1290, "No Permit")</f>
        <v>No Permit</v>
      </c>
    </row>
    <row r="1291" spans="1:21" hidden="1" x14ac:dyDescent="0.3">
      <c r="A1291" s="23">
        <v>44561</v>
      </c>
      <c r="B1291" t="s">
        <v>339</v>
      </c>
      <c r="C1291" t="s">
        <v>43</v>
      </c>
      <c r="D1291" t="s">
        <v>11607</v>
      </c>
      <c r="E1291" t="str">
        <f>VLOOKUP(B1291,olah!$B:$P,2,0)</f>
        <v>2021-12-01</v>
      </c>
      <c r="F1291">
        <f>COUNTIFS(parameter!$J$4:$J$34,summary!A1291,parameter!$I$4:$I$34,"&gt;="&amp;summary!$E1291)</f>
        <v>31</v>
      </c>
      <c r="G1291">
        <f>COUNTIFS(olah!$Q1291:Q16289,summary!A1291,olah!$B1291:B16289,summary!B1291,olah!$N1291:N16289,summary!C1291,olah!$P1291:P16289,summary!D1291,olah!$S1291:S16289,"On Time")</f>
        <v>1</v>
      </c>
      <c r="H1291">
        <f>COUNTIFS(olah!$Q$2:Q16289,summary!A1291,olah!$B$2:B16289,summary!B1291,olah!$S$2:S16289,"On Time")</f>
        <v>22</v>
      </c>
      <c r="I1291">
        <f>COUNTIFS(olah!$Q1291:Q16289,summary!A1291,olah!$B1291:B16289,summary!B1291,olah!$N1291:N16289,summary!C1291,olah!$P1291:P16289,summary!D1291,olah!$S1291:S16289,"Late")</f>
        <v>0</v>
      </c>
      <c r="J1291">
        <f>COUNTIFS(olah!$Q$2:Q16289,summary!A1291,olah!$B$2:B16289,summary!B1291,olah!$S$2:S16289,"Late")</f>
        <v>1</v>
      </c>
      <c r="K1291">
        <f t="shared" si="20"/>
        <v>8</v>
      </c>
      <c r="L1291">
        <f>COUNTIFS(olah!$Q1291:Q16289,summary!A1291,olah!$B1291:B16289,summary!B1291,olah!$N1291:N16289,summary!C1291,olah!$P1291:P16289,summary!D1291,olah!$T1291:T16289,"On Time CO")</f>
        <v>0</v>
      </c>
      <c r="M1291">
        <f>COUNTIFS(olah!$Q$2:Q16289,summary!A1291,olah!$B$2:B16289,summary!B1291,olah!$T$2:T16289,"On Time CO")</f>
        <v>21</v>
      </c>
      <c r="N1291">
        <f>COUNTIFS(olah!$Q1291:Q16289,summary!A1291,olah!$B1291:B16289,summary!B1291,olah!$N1291:N16289,summary!C1291,olah!$P1291:P16289,summary!D1291,olah!$T1291:T16289,"Overtime")</f>
        <v>0</v>
      </c>
      <c r="O1291">
        <f>COUNTIFS(olah!$Q$2:Q16289,summary!A1291,olah!$B$2:B16289,summary!B1291,olah!$T$2:T16289,"Overtime")</f>
        <v>0</v>
      </c>
      <c r="P1291">
        <f>COUNTIFS(olah!$Q1291:Q16289,summary!A1291,olah!$B1291:B16289,summary!B1291,olah!$N1291:N16289,summary!C1291,olah!$P1291:P16289,summary!D1291,olah!$T1291:T16289,"Early")</f>
        <v>1</v>
      </c>
      <c r="Q1291">
        <f>COUNTIFS(olah!$Q$2:Q16289,summary!A1291,olah!$B$2:B16289,summary!B1291,olah!$T$2:T16289,"Early")</f>
        <v>1</v>
      </c>
      <c r="R1291">
        <f>COUNTIFS(olah!$Q1291:Q16289,summary!A1291,olah!$B1291:B16289,summary!B1291,olah!$N1291:N16289,summary!C1291,olah!$P1291:P16289,summary!D1291,olah!$T1291:T16289,"NA CO")</f>
        <v>0</v>
      </c>
      <c r="S1291">
        <f>COUNTIFS(olah!$Q$2:Q16289,summary!A1291,olah!$B$2:B16289,summary!B1291,olah!$T$2:T16289,"NA CO")</f>
        <v>1</v>
      </c>
      <c r="T1291" t="str">
        <f>olah!R1291</f>
        <v>Attendance</v>
      </c>
      <c r="U1291" t="str">
        <f>IF(T1291="Permit", olah!T1291, "No Permit")</f>
        <v>No Permit</v>
      </c>
    </row>
    <row r="1292" spans="1:21" hidden="1" x14ac:dyDescent="0.3">
      <c r="A1292" s="23">
        <v>44561</v>
      </c>
      <c r="B1292" t="s">
        <v>339</v>
      </c>
      <c r="C1292" t="s">
        <v>43</v>
      </c>
      <c r="D1292" t="s">
        <v>11608</v>
      </c>
      <c r="E1292" t="str">
        <f>VLOOKUP(B1292,olah!$B:$P,2,0)</f>
        <v>2021-12-01</v>
      </c>
      <c r="F1292">
        <f>COUNTIFS(parameter!$J$4:$J$34,summary!A1292,parameter!$I$4:$I$34,"&gt;="&amp;summary!$E1292)</f>
        <v>31</v>
      </c>
      <c r="G1292">
        <f>COUNTIFS(olah!$Q1292:Q16290,summary!A1292,olah!$B1292:B16290,summary!B1292,olah!$N1292:N16290,summary!C1292,olah!$P1292:P16290,summary!D1292,olah!$S1292:S16290,"On Time")</f>
        <v>1</v>
      </c>
      <c r="H1292">
        <f>COUNTIFS(olah!$Q$2:Q16290,summary!A1292,olah!$B$2:B16290,summary!B1292,olah!$S$2:S16290,"On Time")</f>
        <v>22</v>
      </c>
      <c r="I1292">
        <f>COUNTIFS(olah!$Q1292:Q16290,summary!A1292,olah!$B1292:B16290,summary!B1292,olah!$N1292:N16290,summary!C1292,olah!$P1292:P16290,summary!D1292,olah!$S1292:S16290,"Late")</f>
        <v>0</v>
      </c>
      <c r="J1292">
        <f>COUNTIFS(olah!$Q$2:Q16290,summary!A1292,olah!$B$2:B16290,summary!B1292,olah!$S$2:S16290,"Late")</f>
        <v>1</v>
      </c>
      <c r="K1292">
        <f t="shared" si="20"/>
        <v>8</v>
      </c>
      <c r="L1292">
        <f>COUNTIFS(olah!$Q1292:Q16290,summary!A1292,olah!$B1292:B16290,summary!B1292,olah!$N1292:N16290,summary!C1292,olah!$P1292:P16290,summary!D1292,olah!$T1292:T16290,"On Time CO")</f>
        <v>1</v>
      </c>
      <c r="M1292">
        <f>COUNTIFS(olah!$Q$2:Q16290,summary!A1292,olah!$B$2:B16290,summary!B1292,olah!$T$2:T16290,"On Time CO")</f>
        <v>21</v>
      </c>
      <c r="N1292">
        <f>COUNTIFS(olah!$Q1292:Q16290,summary!A1292,olah!$B1292:B16290,summary!B1292,olah!$N1292:N16290,summary!C1292,olah!$P1292:P16290,summary!D1292,olah!$T1292:T16290,"Overtime")</f>
        <v>0</v>
      </c>
      <c r="O1292">
        <f>COUNTIFS(olah!$Q$2:Q16290,summary!A1292,olah!$B$2:B16290,summary!B1292,olah!$T$2:T16290,"Overtime")</f>
        <v>0</v>
      </c>
      <c r="P1292">
        <f>COUNTIFS(olah!$Q1292:Q16290,summary!A1292,olah!$B1292:B16290,summary!B1292,olah!$N1292:N16290,summary!C1292,olah!$P1292:P16290,summary!D1292,olah!$T1292:T16290,"Early")</f>
        <v>0</v>
      </c>
      <c r="Q1292">
        <f>COUNTIFS(olah!$Q$2:Q16290,summary!A1292,olah!$B$2:B16290,summary!B1292,olah!$T$2:T16290,"Early")</f>
        <v>1</v>
      </c>
      <c r="R1292">
        <f>COUNTIFS(olah!$Q1292:Q16290,summary!A1292,olah!$B1292:B16290,summary!B1292,olah!$N1292:N16290,summary!C1292,olah!$P1292:P16290,summary!D1292,olah!$T1292:T16290,"NA CO")</f>
        <v>0</v>
      </c>
      <c r="S1292">
        <f>COUNTIFS(olah!$Q$2:Q16290,summary!A1292,olah!$B$2:B16290,summary!B1292,olah!$T$2:T16290,"NA CO")</f>
        <v>1</v>
      </c>
      <c r="T1292" t="str">
        <f>olah!R1292</f>
        <v>Attendance</v>
      </c>
      <c r="U1292" t="str">
        <f>IF(T1292="Permit", olah!T1292, "No Permit")</f>
        <v>No Permit</v>
      </c>
    </row>
    <row r="1293" spans="1:21" hidden="1" x14ac:dyDescent="0.3">
      <c r="A1293" s="23">
        <v>44561</v>
      </c>
      <c r="B1293" t="s">
        <v>339</v>
      </c>
      <c r="C1293" t="s">
        <v>5535</v>
      </c>
      <c r="D1293" t="s">
        <v>11609</v>
      </c>
      <c r="E1293" t="str">
        <f>VLOOKUP(B1293,olah!$B:$P,2,0)</f>
        <v>2021-12-01</v>
      </c>
      <c r="F1293">
        <f>COUNTIFS(parameter!$J$4:$J$34,summary!A1293,parameter!$I$4:$I$34,"&gt;="&amp;summary!$E1293)</f>
        <v>31</v>
      </c>
      <c r="G1293">
        <f>COUNTIFS(olah!$Q1293:Q16291,summary!A1293,olah!$B1293:B16291,summary!B1293,olah!$N1293:N16291,summary!C1293,olah!$P1293:P16291,summary!D1293,olah!$S1293:S16291,"On Time")</f>
        <v>1</v>
      </c>
      <c r="H1293">
        <f>COUNTIFS(olah!$Q$2:Q16291,summary!A1293,olah!$B$2:B16291,summary!B1293,olah!$S$2:S16291,"On Time")</f>
        <v>22</v>
      </c>
      <c r="I1293">
        <f>COUNTIFS(olah!$Q1293:Q16291,summary!A1293,olah!$B1293:B16291,summary!B1293,olah!$N1293:N16291,summary!C1293,olah!$P1293:P16291,summary!D1293,olah!$S1293:S16291,"Late")</f>
        <v>0</v>
      </c>
      <c r="J1293">
        <f>COUNTIFS(olah!$Q$2:Q16291,summary!A1293,olah!$B$2:B16291,summary!B1293,olah!$S$2:S16291,"Late")</f>
        <v>1</v>
      </c>
      <c r="K1293">
        <f t="shared" si="20"/>
        <v>8</v>
      </c>
      <c r="L1293">
        <f>COUNTIFS(olah!$Q1293:Q16291,summary!A1293,olah!$B1293:B16291,summary!B1293,olah!$N1293:N16291,summary!C1293,olah!$P1293:P16291,summary!D1293,olah!$T1293:T16291,"On Time CO")</f>
        <v>1</v>
      </c>
      <c r="M1293">
        <f>COUNTIFS(olah!$Q$2:Q16291,summary!A1293,olah!$B$2:B16291,summary!B1293,olah!$T$2:T16291,"On Time CO")</f>
        <v>21</v>
      </c>
      <c r="N1293">
        <f>COUNTIFS(olah!$Q1293:Q16291,summary!A1293,olah!$B1293:B16291,summary!B1293,olah!$N1293:N16291,summary!C1293,olah!$P1293:P16291,summary!D1293,olah!$T1293:T16291,"Overtime")</f>
        <v>0</v>
      </c>
      <c r="O1293">
        <f>COUNTIFS(olah!$Q$2:Q16291,summary!A1293,olah!$B$2:B16291,summary!B1293,olah!$T$2:T16291,"Overtime")</f>
        <v>0</v>
      </c>
      <c r="P1293">
        <f>COUNTIFS(olah!$Q1293:Q16291,summary!A1293,olah!$B1293:B16291,summary!B1293,olah!$N1293:N16291,summary!C1293,olah!$P1293:P16291,summary!D1293,olah!$T1293:T16291,"Early")</f>
        <v>0</v>
      </c>
      <c r="Q1293">
        <f>COUNTIFS(olah!$Q$2:Q16291,summary!A1293,olah!$B$2:B16291,summary!B1293,olah!$T$2:T16291,"Early")</f>
        <v>1</v>
      </c>
      <c r="R1293">
        <f>COUNTIFS(olah!$Q1293:Q16291,summary!A1293,olah!$B1293:B16291,summary!B1293,olah!$N1293:N16291,summary!C1293,olah!$P1293:P16291,summary!D1293,olah!$T1293:T16291,"NA CO")</f>
        <v>0</v>
      </c>
      <c r="S1293">
        <f>COUNTIFS(olah!$Q$2:Q16291,summary!A1293,olah!$B$2:B16291,summary!B1293,olah!$T$2:T16291,"NA CO")</f>
        <v>1</v>
      </c>
      <c r="T1293" t="str">
        <f>olah!R1293</f>
        <v>Daily Journey</v>
      </c>
      <c r="U1293" t="str">
        <f>IF(T1293="Permit", olah!T1293, "No Permit")</f>
        <v>No Permit</v>
      </c>
    </row>
    <row r="1294" spans="1:21" hidden="1" x14ac:dyDescent="0.3">
      <c r="A1294" s="23">
        <v>44561</v>
      </c>
      <c r="B1294" t="s">
        <v>339</v>
      </c>
      <c r="C1294" t="s">
        <v>5535</v>
      </c>
      <c r="D1294" t="s">
        <v>9024</v>
      </c>
      <c r="E1294" t="str">
        <f>VLOOKUP(B1294,olah!$B:$P,2,0)</f>
        <v>2021-12-01</v>
      </c>
      <c r="F1294">
        <f>COUNTIFS(parameter!$J$4:$J$34,summary!A1294,parameter!$I$4:$I$34,"&gt;="&amp;summary!$E1294)</f>
        <v>31</v>
      </c>
      <c r="G1294">
        <f>COUNTIFS(olah!$Q1294:Q16292,summary!A1294,olah!$B1294:B16292,summary!B1294,olah!$N1294:N16292,summary!C1294,olah!$P1294:P16292,summary!D1294,olah!$S1294:S16292,"On Time")</f>
        <v>1</v>
      </c>
      <c r="H1294">
        <f>COUNTIFS(olah!$Q$2:Q16292,summary!A1294,olah!$B$2:B16292,summary!B1294,olah!$S$2:S16292,"On Time")</f>
        <v>22</v>
      </c>
      <c r="I1294">
        <f>COUNTIFS(olah!$Q1294:Q16292,summary!A1294,olah!$B1294:B16292,summary!B1294,olah!$N1294:N16292,summary!C1294,olah!$P1294:P16292,summary!D1294,olah!$S1294:S16292,"Late")</f>
        <v>0</v>
      </c>
      <c r="J1294">
        <f>COUNTIFS(olah!$Q$2:Q16292,summary!A1294,olah!$B$2:B16292,summary!B1294,olah!$S$2:S16292,"Late")</f>
        <v>1</v>
      </c>
      <c r="K1294">
        <f t="shared" si="20"/>
        <v>8</v>
      </c>
      <c r="L1294">
        <f>COUNTIFS(olah!$Q1294:Q16292,summary!A1294,olah!$B1294:B16292,summary!B1294,olah!$N1294:N16292,summary!C1294,olah!$P1294:P16292,summary!D1294,olah!$T1294:T16292,"On Time CO")</f>
        <v>1</v>
      </c>
      <c r="M1294">
        <f>COUNTIFS(olah!$Q$2:Q16292,summary!A1294,olah!$B$2:B16292,summary!B1294,olah!$T$2:T16292,"On Time CO")</f>
        <v>21</v>
      </c>
      <c r="N1294">
        <f>COUNTIFS(olah!$Q1294:Q16292,summary!A1294,olah!$B1294:B16292,summary!B1294,olah!$N1294:N16292,summary!C1294,olah!$P1294:P16292,summary!D1294,olah!$T1294:T16292,"Overtime")</f>
        <v>0</v>
      </c>
      <c r="O1294">
        <f>COUNTIFS(olah!$Q$2:Q16292,summary!A1294,olah!$B$2:B16292,summary!B1294,olah!$T$2:T16292,"Overtime")</f>
        <v>0</v>
      </c>
      <c r="P1294">
        <f>COUNTIFS(olah!$Q1294:Q16292,summary!A1294,olah!$B1294:B16292,summary!B1294,olah!$N1294:N16292,summary!C1294,olah!$P1294:P16292,summary!D1294,olah!$T1294:T16292,"Early")</f>
        <v>0</v>
      </c>
      <c r="Q1294">
        <f>COUNTIFS(olah!$Q$2:Q16292,summary!A1294,olah!$B$2:B16292,summary!B1294,olah!$T$2:T16292,"Early")</f>
        <v>1</v>
      </c>
      <c r="R1294">
        <f>COUNTIFS(olah!$Q1294:Q16292,summary!A1294,olah!$B1294:B16292,summary!B1294,olah!$N1294:N16292,summary!C1294,olah!$P1294:P16292,summary!D1294,olah!$T1294:T16292,"NA CO")</f>
        <v>0</v>
      </c>
      <c r="S1294">
        <f>COUNTIFS(olah!$Q$2:Q16292,summary!A1294,olah!$B$2:B16292,summary!B1294,olah!$T$2:T16292,"NA CO")</f>
        <v>1</v>
      </c>
      <c r="T1294" t="str">
        <f>olah!R1294</f>
        <v>Daily Journey</v>
      </c>
      <c r="U1294" t="str">
        <f>IF(T1294="Permit", olah!T1294, "No Permit")</f>
        <v>No Permit</v>
      </c>
    </row>
    <row r="1295" spans="1:21" hidden="1" x14ac:dyDescent="0.3">
      <c r="A1295" s="23">
        <v>44561</v>
      </c>
      <c r="B1295" t="s">
        <v>339</v>
      </c>
      <c r="C1295" t="s">
        <v>43</v>
      </c>
      <c r="D1295" t="s">
        <v>10213</v>
      </c>
      <c r="E1295" t="str">
        <f>VLOOKUP(B1295,olah!$B:$P,2,0)</f>
        <v>2021-12-01</v>
      </c>
      <c r="F1295">
        <f>COUNTIFS(parameter!$J$4:$J$34,summary!A1295,parameter!$I$4:$I$34,"&gt;="&amp;summary!$E1295)</f>
        <v>31</v>
      </c>
      <c r="G1295">
        <f>COUNTIFS(olah!$Q1295:Q16293,summary!A1295,olah!$B1295:B16293,summary!B1295,olah!$N1295:N16293,summary!C1295,olah!$P1295:P16293,summary!D1295,olah!$S1295:S16293,"On Time")</f>
        <v>1</v>
      </c>
      <c r="H1295">
        <f>COUNTIFS(olah!$Q$2:Q16293,summary!A1295,olah!$B$2:B16293,summary!B1295,olah!$S$2:S16293,"On Time")</f>
        <v>22</v>
      </c>
      <c r="I1295">
        <f>COUNTIFS(olah!$Q1295:Q16293,summary!A1295,olah!$B1295:B16293,summary!B1295,olah!$N1295:N16293,summary!C1295,olah!$P1295:P16293,summary!D1295,olah!$S1295:S16293,"Late")</f>
        <v>0</v>
      </c>
      <c r="J1295">
        <f>COUNTIFS(olah!$Q$2:Q16293,summary!A1295,olah!$B$2:B16293,summary!B1295,olah!$S$2:S16293,"Late")</f>
        <v>1</v>
      </c>
      <c r="K1295">
        <f t="shared" si="20"/>
        <v>8</v>
      </c>
      <c r="L1295">
        <f>COUNTIFS(olah!$Q1295:Q16293,summary!A1295,olah!$B1295:B16293,summary!B1295,olah!$N1295:N16293,summary!C1295,olah!$P1295:P16293,summary!D1295,olah!$T1295:T16293,"On Time CO")</f>
        <v>1</v>
      </c>
      <c r="M1295">
        <f>COUNTIFS(olah!$Q$2:Q16293,summary!A1295,olah!$B$2:B16293,summary!B1295,olah!$T$2:T16293,"On Time CO")</f>
        <v>21</v>
      </c>
      <c r="N1295">
        <f>COUNTIFS(olah!$Q1295:Q16293,summary!A1295,olah!$B1295:B16293,summary!B1295,olah!$N1295:N16293,summary!C1295,olah!$P1295:P16293,summary!D1295,olah!$T1295:T16293,"Overtime")</f>
        <v>0</v>
      </c>
      <c r="O1295">
        <f>COUNTIFS(olah!$Q$2:Q16293,summary!A1295,olah!$B$2:B16293,summary!B1295,olah!$T$2:T16293,"Overtime")</f>
        <v>0</v>
      </c>
      <c r="P1295">
        <f>COUNTIFS(olah!$Q1295:Q16293,summary!A1295,olah!$B1295:B16293,summary!B1295,olah!$N1295:N16293,summary!C1295,olah!$P1295:P16293,summary!D1295,olah!$T1295:T16293,"Early")</f>
        <v>0</v>
      </c>
      <c r="Q1295">
        <f>COUNTIFS(olah!$Q$2:Q16293,summary!A1295,olah!$B$2:B16293,summary!B1295,olah!$T$2:T16293,"Early")</f>
        <v>1</v>
      </c>
      <c r="R1295">
        <f>COUNTIFS(olah!$Q1295:Q16293,summary!A1295,olah!$B1295:B16293,summary!B1295,olah!$N1295:N16293,summary!C1295,olah!$P1295:P16293,summary!D1295,olah!$T1295:T16293,"NA CO")</f>
        <v>0</v>
      </c>
      <c r="S1295">
        <f>COUNTIFS(olah!$Q$2:Q16293,summary!A1295,olah!$B$2:B16293,summary!B1295,olah!$T$2:T16293,"NA CO")</f>
        <v>1</v>
      </c>
      <c r="T1295" t="str">
        <f>olah!R1295</f>
        <v>Attendance</v>
      </c>
      <c r="U1295" t="str">
        <f>IF(T1295="Permit", olah!T1295, "No Permit")</f>
        <v>No Permit</v>
      </c>
    </row>
    <row r="1296" spans="1:21" hidden="1" x14ac:dyDescent="0.3">
      <c r="A1296" s="23">
        <v>44561</v>
      </c>
      <c r="B1296" t="s">
        <v>339</v>
      </c>
      <c r="C1296" t="s">
        <v>43</v>
      </c>
      <c r="D1296" t="s">
        <v>7927</v>
      </c>
      <c r="E1296" t="str">
        <f>VLOOKUP(B1296,olah!$B:$P,2,0)</f>
        <v>2021-12-01</v>
      </c>
      <c r="F1296">
        <f>COUNTIFS(parameter!$J$4:$J$34,summary!A1296,parameter!$I$4:$I$34,"&gt;="&amp;summary!$E1296)</f>
        <v>31</v>
      </c>
      <c r="G1296">
        <f>COUNTIFS(olah!$Q1296:Q16294,summary!A1296,olah!$B1296:B16294,summary!B1296,olah!$N1296:N16294,summary!C1296,olah!$P1296:P16294,summary!D1296,olah!$S1296:S16294,"On Time")</f>
        <v>1</v>
      </c>
      <c r="H1296">
        <f>COUNTIFS(olah!$Q$2:Q16294,summary!A1296,olah!$B$2:B16294,summary!B1296,olah!$S$2:S16294,"On Time")</f>
        <v>22</v>
      </c>
      <c r="I1296">
        <f>COUNTIFS(olah!$Q1296:Q16294,summary!A1296,olah!$B1296:B16294,summary!B1296,olah!$N1296:N16294,summary!C1296,olah!$P1296:P16294,summary!D1296,olah!$S1296:S16294,"Late")</f>
        <v>0</v>
      </c>
      <c r="J1296">
        <f>COUNTIFS(olah!$Q$2:Q16294,summary!A1296,olah!$B$2:B16294,summary!B1296,olah!$S$2:S16294,"Late")</f>
        <v>1</v>
      </c>
      <c r="K1296">
        <f t="shared" si="20"/>
        <v>8</v>
      </c>
      <c r="L1296">
        <f>COUNTIFS(olah!$Q1296:Q16294,summary!A1296,olah!$B1296:B16294,summary!B1296,olah!$N1296:N16294,summary!C1296,olah!$P1296:P16294,summary!D1296,olah!$T1296:T16294,"On Time CO")</f>
        <v>1</v>
      </c>
      <c r="M1296">
        <f>COUNTIFS(olah!$Q$2:Q16294,summary!A1296,olah!$B$2:B16294,summary!B1296,olah!$T$2:T16294,"On Time CO")</f>
        <v>21</v>
      </c>
      <c r="N1296">
        <f>COUNTIFS(olah!$Q1296:Q16294,summary!A1296,olah!$B1296:B16294,summary!B1296,olah!$N1296:N16294,summary!C1296,olah!$P1296:P16294,summary!D1296,olah!$T1296:T16294,"Overtime")</f>
        <v>0</v>
      </c>
      <c r="O1296">
        <f>COUNTIFS(olah!$Q$2:Q16294,summary!A1296,olah!$B$2:B16294,summary!B1296,olah!$T$2:T16294,"Overtime")</f>
        <v>0</v>
      </c>
      <c r="P1296">
        <f>COUNTIFS(olah!$Q1296:Q16294,summary!A1296,olah!$B1296:B16294,summary!B1296,olah!$N1296:N16294,summary!C1296,olah!$P1296:P16294,summary!D1296,olah!$T1296:T16294,"Early")</f>
        <v>0</v>
      </c>
      <c r="Q1296">
        <f>COUNTIFS(olah!$Q$2:Q16294,summary!A1296,olah!$B$2:B16294,summary!B1296,olah!$T$2:T16294,"Early")</f>
        <v>1</v>
      </c>
      <c r="R1296">
        <f>COUNTIFS(olah!$Q1296:Q16294,summary!A1296,olah!$B1296:B16294,summary!B1296,olah!$N1296:N16294,summary!C1296,olah!$P1296:P16294,summary!D1296,olah!$T1296:T16294,"NA CO")</f>
        <v>0</v>
      </c>
      <c r="S1296">
        <f>COUNTIFS(olah!$Q$2:Q16294,summary!A1296,olah!$B$2:B16294,summary!B1296,olah!$T$2:T16294,"NA CO")</f>
        <v>1</v>
      </c>
      <c r="T1296" t="str">
        <f>olah!R1296</f>
        <v>Attendance</v>
      </c>
      <c r="U1296" t="str">
        <f>IF(T1296="Permit", olah!T1296, "No Permit")</f>
        <v>No Permit</v>
      </c>
    </row>
    <row r="1297" spans="1:21" hidden="1" x14ac:dyDescent="0.3">
      <c r="A1297" s="23">
        <v>44561</v>
      </c>
      <c r="B1297" t="s">
        <v>339</v>
      </c>
      <c r="C1297" t="s">
        <v>43</v>
      </c>
      <c r="D1297" t="s">
        <v>11610</v>
      </c>
      <c r="E1297" t="str">
        <f>VLOOKUP(B1297,olah!$B:$P,2,0)</f>
        <v>2021-12-01</v>
      </c>
      <c r="F1297">
        <f>COUNTIFS(parameter!$J$4:$J$34,summary!A1297,parameter!$I$4:$I$34,"&gt;="&amp;summary!$E1297)</f>
        <v>31</v>
      </c>
      <c r="G1297">
        <f>COUNTIFS(olah!$Q1297:Q16295,summary!A1297,olah!$B1297:B16295,summary!B1297,olah!$N1297:N16295,summary!C1297,olah!$P1297:P16295,summary!D1297,olah!$S1297:S16295,"On Time")</f>
        <v>1</v>
      </c>
      <c r="H1297">
        <f>COUNTIFS(olah!$Q$2:Q16295,summary!A1297,olah!$B$2:B16295,summary!B1297,olah!$S$2:S16295,"On Time")</f>
        <v>22</v>
      </c>
      <c r="I1297">
        <f>COUNTIFS(olah!$Q1297:Q16295,summary!A1297,olah!$B1297:B16295,summary!B1297,olah!$N1297:N16295,summary!C1297,olah!$P1297:P16295,summary!D1297,olah!$S1297:S16295,"Late")</f>
        <v>0</v>
      </c>
      <c r="J1297">
        <f>COUNTIFS(olah!$Q$2:Q16295,summary!A1297,olah!$B$2:B16295,summary!B1297,olah!$S$2:S16295,"Late")</f>
        <v>1</v>
      </c>
      <c r="K1297">
        <f t="shared" si="20"/>
        <v>8</v>
      </c>
      <c r="L1297">
        <f>COUNTIFS(olah!$Q1297:Q16295,summary!A1297,olah!$B1297:B16295,summary!B1297,olah!$N1297:N16295,summary!C1297,olah!$P1297:P16295,summary!D1297,olah!$T1297:T16295,"On Time CO")</f>
        <v>1</v>
      </c>
      <c r="M1297">
        <f>COUNTIFS(olah!$Q$2:Q16295,summary!A1297,olah!$B$2:B16295,summary!B1297,olah!$T$2:T16295,"On Time CO")</f>
        <v>21</v>
      </c>
      <c r="N1297">
        <f>COUNTIFS(olah!$Q1297:Q16295,summary!A1297,olah!$B1297:B16295,summary!B1297,olah!$N1297:N16295,summary!C1297,olah!$P1297:P16295,summary!D1297,olah!$T1297:T16295,"Overtime")</f>
        <v>0</v>
      </c>
      <c r="O1297">
        <f>COUNTIFS(olah!$Q$2:Q16295,summary!A1297,olah!$B$2:B16295,summary!B1297,olah!$T$2:T16295,"Overtime")</f>
        <v>0</v>
      </c>
      <c r="P1297">
        <f>COUNTIFS(olah!$Q1297:Q16295,summary!A1297,olah!$B1297:B16295,summary!B1297,olah!$N1297:N16295,summary!C1297,olah!$P1297:P16295,summary!D1297,olah!$T1297:T16295,"Early")</f>
        <v>0</v>
      </c>
      <c r="Q1297">
        <f>COUNTIFS(olah!$Q$2:Q16295,summary!A1297,olah!$B$2:B16295,summary!B1297,olah!$T$2:T16295,"Early")</f>
        <v>1</v>
      </c>
      <c r="R1297">
        <f>COUNTIFS(olah!$Q1297:Q16295,summary!A1297,olah!$B1297:B16295,summary!B1297,olah!$N1297:N16295,summary!C1297,olah!$P1297:P16295,summary!D1297,olah!$T1297:T16295,"NA CO")</f>
        <v>0</v>
      </c>
      <c r="S1297">
        <f>COUNTIFS(olah!$Q$2:Q16295,summary!A1297,olah!$B$2:B16295,summary!B1297,olah!$T$2:T16295,"NA CO")</f>
        <v>1</v>
      </c>
      <c r="T1297" t="str">
        <f>olah!R1297</f>
        <v>Attendance</v>
      </c>
      <c r="U1297" t="str">
        <f>IF(T1297="Permit", olah!T1297, "No Permit")</f>
        <v>No Permit</v>
      </c>
    </row>
    <row r="1298" spans="1:21" hidden="1" x14ac:dyDescent="0.3">
      <c r="A1298" s="23">
        <v>44561</v>
      </c>
      <c r="B1298" t="s">
        <v>339</v>
      </c>
      <c r="C1298" t="s">
        <v>5535</v>
      </c>
      <c r="D1298" t="s">
        <v>9025</v>
      </c>
      <c r="E1298" t="str">
        <f>VLOOKUP(B1298,olah!$B:$P,2,0)</f>
        <v>2021-12-01</v>
      </c>
      <c r="F1298">
        <f>COUNTIFS(parameter!$J$4:$J$34,summary!A1298,parameter!$I$4:$I$34,"&gt;="&amp;summary!$E1298)</f>
        <v>31</v>
      </c>
      <c r="G1298">
        <f>COUNTIFS(olah!$Q1298:Q16296,summary!A1298,olah!$B1298:B16296,summary!B1298,olah!$N1298:N16296,summary!C1298,olah!$P1298:P16296,summary!D1298,olah!$S1298:S16296,"On Time")</f>
        <v>1</v>
      </c>
      <c r="H1298">
        <f>COUNTIFS(olah!$Q$2:Q16296,summary!A1298,olah!$B$2:B16296,summary!B1298,olah!$S$2:S16296,"On Time")</f>
        <v>22</v>
      </c>
      <c r="I1298">
        <f>COUNTIFS(olah!$Q1298:Q16296,summary!A1298,olah!$B1298:B16296,summary!B1298,olah!$N1298:N16296,summary!C1298,olah!$P1298:P16296,summary!D1298,olah!$S1298:S16296,"Late")</f>
        <v>0</v>
      </c>
      <c r="J1298">
        <f>COUNTIFS(olah!$Q$2:Q16296,summary!A1298,olah!$B$2:B16296,summary!B1298,olah!$S$2:S16296,"Late")</f>
        <v>1</v>
      </c>
      <c r="K1298">
        <f t="shared" si="20"/>
        <v>8</v>
      </c>
      <c r="L1298">
        <f>COUNTIFS(olah!$Q1298:Q16296,summary!A1298,olah!$B1298:B16296,summary!B1298,olah!$N1298:N16296,summary!C1298,olah!$P1298:P16296,summary!D1298,olah!$T1298:T16296,"On Time CO")</f>
        <v>1</v>
      </c>
      <c r="M1298">
        <f>COUNTIFS(olah!$Q$2:Q16296,summary!A1298,olah!$B$2:B16296,summary!B1298,olah!$T$2:T16296,"On Time CO")</f>
        <v>21</v>
      </c>
      <c r="N1298">
        <f>COUNTIFS(olah!$Q1298:Q16296,summary!A1298,olah!$B1298:B16296,summary!B1298,olah!$N1298:N16296,summary!C1298,olah!$P1298:P16296,summary!D1298,olah!$T1298:T16296,"Overtime")</f>
        <v>0</v>
      </c>
      <c r="O1298">
        <f>COUNTIFS(olah!$Q$2:Q16296,summary!A1298,olah!$B$2:B16296,summary!B1298,olah!$T$2:T16296,"Overtime")</f>
        <v>0</v>
      </c>
      <c r="P1298">
        <f>COUNTIFS(olah!$Q1298:Q16296,summary!A1298,olah!$B1298:B16296,summary!B1298,olah!$N1298:N16296,summary!C1298,olah!$P1298:P16296,summary!D1298,olah!$T1298:T16296,"Early")</f>
        <v>0</v>
      </c>
      <c r="Q1298">
        <f>COUNTIFS(olah!$Q$2:Q16296,summary!A1298,olah!$B$2:B16296,summary!B1298,olah!$T$2:T16296,"Early")</f>
        <v>1</v>
      </c>
      <c r="R1298">
        <f>COUNTIFS(olah!$Q1298:Q16296,summary!A1298,olah!$B1298:B16296,summary!B1298,olah!$N1298:N16296,summary!C1298,olah!$P1298:P16296,summary!D1298,olah!$T1298:T16296,"NA CO")</f>
        <v>0</v>
      </c>
      <c r="S1298">
        <f>COUNTIFS(olah!$Q$2:Q16296,summary!A1298,olah!$B$2:B16296,summary!B1298,olah!$T$2:T16296,"NA CO")</f>
        <v>1</v>
      </c>
      <c r="T1298" t="str">
        <f>olah!R1298</f>
        <v>Daily Journey</v>
      </c>
      <c r="U1298" t="str">
        <f>IF(T1298="Permit", olah!T1298, "No Permit")</f>
        <v>No Permit</v>
      </c>
    </row>
    <row r="1299" spans="1:21" hidden="1" x14ac:dyDescent="0.3">
      <c r="A1299" s="23">
        <v>44561</v>
      </c>
      <c r="B1299" t="s">
        <v>339</v>
      </c>
      <c r="C1299" t="s">
        <v>5535</v>
      </c>
      <c r="D1299" t="s">
        <v>10214</v>
      </c>
      <c r="E1299" t="str">
        <f>VLOOKUP(B1299,olah!$B:$P,2,0)</f>
        <v>2021-12-01</v>
      </c>
      <c r="F1299">
        <f>COUNTIFS(parameter!$J$4:$J$34,summary!A1299,parameter!$I$4:$I$34,"&gt;="&amp;summary!$E1299)</f>
        <v>31</v>
      </c>
      <c r="G1299">
        <f>COUNTIFS(olah!$Q1299:Q16297,summary!A1299,olah!$B1299:B16297,summary!B1299,olah!$N1299:N16297,summary!C1299,olah!$P1299:P16297,summary!D1299,olah!$S1299:S16297,"On Time")</f>
        <v>1</v>
      </c>
      <c r="H1299">
        <f>COUNTIFS(olah!$Q$2:Q16297,summary!A1299,olah!$B$2:B16297,summary!B1299,olah!$S$2:S16297,"On Time")</f>
        <v>22</v>
      </c>
      <c r="I1299">
        <f>COUNTIFS(olah!$Q1299:Q16297,summary!A1299,olah!$B1299:B16297,summary!B1299,olah!$N1299:N16297,summary!C1299,olah!$P1299:P16297,summary!D1299,olah!$S1299:S16297,"Late")</f>
        <v>0</v>
      </c>
      <c r="J1299">
        <f>COUNTIFS(olah!$Q$2:Q16297,summary!A1299,olah!$B$2:B16297,summary!B1299,olah!$S$2:S16297,"Late")</f>
        <v>1</v>
      </c>
      <c r="K1299">
        <f t="shared" si="20"/>
        <v>8</v>
      </c>
      <c r="L1299">
        <f>COUNTIFS(olah!$Q1299:Q16297,summary!A1299,olah!$B1299:B16297,summary!B1299,olah!$N1299:N16297,summary!C1299,olah!$P1299:P16297,summary!D1299,olah!$T1299:T16297,"On Time CO")</f>
        <v>1</v>
      </c>
      <c r="M1299">
        <f>COUNTIFS(olah!$Q$2:Q16297,summary!A1299,olah!$B$2:B16297,summary!B1299,olah!$T$2:T16297,"On Time CO")</f>
        <v>21</v>
      </c>
      <c r="N1299">
        <f>COUNTIFS(olah!$Q1299:Q16297,summary!A1299,olah!$B1299:B16297,summary!B1299,olah!$N1299:N16297,summary!C1299,olah!$P1299:P16297,summary!D1299,olah!$T1299:T16297,"Overtime")</f>
        <v>0</v>
      </c>
      <c r="O1299">
        <f>COUNTIFS(olah!$Q$2:Q16297,summary!A1299,olah!$B$2:B16297,summary!B1299,olah!$T$2:T16297,"Overtime")</f>
        <v>0</v>
      </c>
      <c r="P1299">
        <f>COUNTIFS(olah!$Q1299:Q16297,summary!A1299,olah!$B1299:B16297,summary!B1299,olah!$N1299:N16297,summary!C1299,olah!$P1299:P16297,summary!D1299,olah!$T1299:T16297,"Early")</f>
        <v>0</v>
      </c>
      <c r="Q1299">
        <f>COUNTIFS(olah!$Q$2:Q16297,summary!A1299,olah!$B$2:B16297,summary!B1299,olah!$T$2:T16297,"Early")</f>
        <v>1</v>
      </c>
      <c r="R1299">
        <f>COUNTIFS(olah!$Q1299:Q16297,summary!A1299,olah!$B1299:B16297,summary!B1299,olah!$N1299:N16297,summary!C1299,olah!$P1299:P16297,summary!D1299,olah!$T1299:T16297,"NA CO")</f>
        <v>0</v>
      </c>
      <c r="S1299">
        <f>COUNTIFS(olah!$Q$2:Q16297,summary!A1299,olah!$B$2:B16297,summary!B1299,olah!$T$2:T16297,"NA CO")</f>
        <v>1</v>
      </c>
      <c r="T1299" t="str">
        <f>olah!R1299</f>
        <v>Daily Journey</v>
      </c>
      <c r="U1299" t="str">
        <f>IF(T1299="Permit", olah!T1299, "No Permit")</f>
        <v>No Permit</v>
      </c>
    </row>
    <row r="1300" spans="1:21" hidden="1" x14ac:dyDescent="0.3">
      <c r="A1300" s="23">
        <v>44561</v>
      </c>
      <c r="B1300" t="s">
        <v>339</v>
      </c>
      <c r="C1300" t="s">
        <v>43</v>
      </c>
      <c r="D1300" t="s">
        <v>7814</v>
      </c>
      <c r="E1300" t="str">
        <f>VLOOKUP(B1300,olah!$B:$P,2,0)</f>
        <v>2021-12-01</v>
      </c>
      <c r="F1300">
        <f>COUNTIFS(parameter!$J$4:$J$34,summary!A1300,parameter!$I$4:$I$34,"&gt;="&amp;summary!$E1300)</f>
        <v>31</v>
      </c>
      <c r="G1300">
        <f>COUNTIFS(olah!$Q1300:Q16298,summary!A1300,olah!$B1300:B16298,summary!B1300,olah!$N1300:N16298,summary!C1300,olah!$P1300:P16298,summary!D1300,olah!$S1300:S16298,"On Time")</f>
        <v>1</v>
      </c>
      <c r="H1300">
        <f>COUNTIFS(olah!$Q$2:Q16298,summary!A1300,olah!$B$2:B16298,summary!B1300,olah!$S$2:S16298,"On Time")</f>
        <v>22</v>
      </c>
      <c r="I1300">
        <f>COUNTIFS(olah!$Q1300:Q16298,summary!A1300,olah!$B1300:B16298,summary!B1300,olah!$N1300:N16298,summary!C1300,olah!$P1300:P16298,summary!D1300,olah!$S1300:S16298,"Late")</f>
        <v>0</v>
      </c>
      <c r="J1300">
        <f>COUNTIFS(olah!$Q$2:Q16298,summary!A1300,olah!$B$2:B16298,summary!B1300,olah!$S$2:S16298,"Late")</f>
        <v>1</v>
      </c>
      <c r="K1300">
        <f t="shared" si="20"/>
        <v>8</v>
      </c>
      <c r="L1300">
        <f>COUNTIFS(olah!$Q1300:Q16298,summary!A1300,olah!$B1300:B16298,summary!B1300,olah!$N1300:N16298,summary!C1300,olah!$P1300:P16298,summary!D1300,olah!$T1300:T16298,"On Time CO")</f>
        <v>1</v>
      </c>
      <c r="M1300">
        <f>COUNTIFS(olah!$Q$2:Q16298,summary!A1300,olah!$B$2:B16298,summary!B1300,olah!$T$2:T16298,"On Time CO")</f>
        <v>21</v>
      </c>
      <c r="N1300">
        <f>COUNTIFS(olah!$Q1300:Q16298,summary!A1300,olah!$B1300:B16298,summary!B1300,olah!$N1300:N16298,summary!C1300,olah!$P1300:P16298,summary!D1300,olah!$T1300:T16298,"Overtime")</f>
        <v>0</v>
      </c>
      <c r="O1300">
        <f>COUNTIFS(olah!$Q$2:Q16298,summary!A1300,olah!$B$2:B16298,summary!B1300,olah!$T$2:T16298,"Overtime")</f>
        <v>0</v>
      </c>
      <c r="P1300">
        <f>COUNTIFS(olah!$Q1300:Q16298,summary!A1300,olah!$B1300:B16298,summary!B1300,olah!$N1300:N16298,summary!C1300,olah!$P1300:P16298,summary!D1300,olah!$T1300:T16298,"Early")</f>
        <v>0</v>
      </c>
      <c r="Q1300">
        <f>COUNTIFS(olah!$Q$2:Q16298,summary!A1300,olah!$B$2:B16298,summary!B1300,olah!$T$2:T16298,"Early")</f>
        <v>1</v>
      </c>
      <c r="R1300">
        <f>COUNTIFS(olah!$Q1300:Q16298,summary!A1300,olah!$B1300:B16298,summary!B1300,olah!$N1300:N16298,summary!C1300,olah!$P1300:P16298,summary!D1300,olah!$T1300:T16298,"NA CO")</f>
        <v>0</v>
      </c>
      <c r="S1300">
        <f>COUNTIFS(olah!$Q$2:Q16298,summary!A1300,olah!$B$2:B16298,summary!B1300,olah!$T$2:T16298,"NA CO")</f>
        <v>1</v>
      </c>
      <c r="T1300" t="str">
        <f>olah!R1300</f>
        <v>Attendance</v>
      </c>
      <c r="U1300" t="str">
        <f>IF(T1300="Permit", olah!T1300, "No Permit")</f>
        <v>No Permit</v>
      </c>
    </row>
    <row r="1301" spans="1:21" hidden="1" x14ac:dyDescent="0.3">
      <c r="A1301" s="23">
        <v>44561</v>
      </c>
      <c r="B1301" t="s">
        <v>346</v>
      </c>
      <c r="C1301" t="s">
        <v>43</v>
      </c>
      <c r="D1301" t="s">
        <v>1390</v>
      </c>
      <c r="E1301" t="str">
        <f>VLOOKUP(B1301,olah!$B:$P,2,0)</f>
        <v>2021-12-01</v>
      </c>
      <c r="F1301">
        <f>COUNTIFS(parameter!$J$4:$J$34,summary!A1301,parameter!$I$4:$I$34,"&gt;="&amp;summary!$E1301)</f>
        <v>31</v>
      </c>
      <c r="G1301">
        <f>COUNTIFS(olah!$Q1301:Q16299,summary!A1301,olah!$B1301:B16299,summary!B1301,olah!$N1301:N16299,summary!C1301,olah!$P1301:P16299,summary!D1301,olah!$S1301:S16299,"On Time")</f>
        <v>1</v>
      </c>
      <c r="H1301">
        <f>COUNTIFS(olah!$Q$2:Q16299,summary!A1301,olah!$B$2:B16299,summary!B1301,olah!$S$2:S16299,"On Time")</f>
        <v>22</v>
      </c>
      <c r="I1301">
        <f>COUNTIFS(olah!$Q1301:Q16299,summary!A1301,olah!$B1301:B16299,summary!B1301,olah!$N1301:N16299,summary!C1301,olah!$P1301:P16299,summary!D1301,olah!$S1301:S16299,"Late")</f>
        <v>0</v>
      </c>
      <c r="J1301">
        <f>COUNTIFS(olah!$Q$2:Q16299,summary!A1301,olah!$B$2:B16299,summary!B1301,olah!$S$2:S16299,"Late")</f>
        <v>0</v>
      </c>
      <c r="K1301">
        <f t="shared" si="20"/>
        <v>9</v>
      </c>
      <c r="L1301">
        <f>COUNTIFS(olah!$Q1301:Q16299,summary!A1301,olah!$B1301:B16299,summary!B1301,olah!$N1301:N16299,summary!C1301,olah!$P1301:P16299,summary!D1301,olah!$T1301:T16299,"On Time CO")</f>
        <v>1</v>
      </c>
      <c r="M1301">
        <f>COUNTIFS(olah!$Q$2:Q16299,summary!A1301,olah!$B$2:B16299,summary!B1301,olah!$T$2:T16299,"On Time CO")</f>
        <v>19</v>
      </c>
      <c r="N1301">
        <f>COUNTIFS(olah!$Q1301:Q16299,summary!A1301,olah!$B1301:B16299,summary!B1301,olah!$N1301:N16299,summary!C1301,olah!$P1301:P16299,summary!D1301,olah!$T1301:T16299,"Overtime")</f>
        <v>0</v>
      </c>
      <c r="O1301">
        <f>COUNTIFS(olah!$Q$2:Q16299,summary!A1301,olah!$B$2:B16299,summary!B1301,olah!$T$2:T16299,"Overtime")</f>
        <v>0</v>
      </c>
      <c r="P1301">
        <f>COUNTIFS(olah!$Q1301:Q16299,summary!A1301,olah!$B1301:B16299,summary!B1301,olah!$N1301:N16299,summary!C1301,olah!$P1301:P16299,summary!D1301,olah!$T1301:T16299,"Early")</f>
        <v>0</v>
      </c>
      <c r="Q1301">
        <f>COUNTIFS(olah!$Q$2:Q16299,summary!A1301,olah!$B$2:B16299,summary!B1301,olah!$T$2:T16299,"Early")</f>
        <v>3</v>
      </c>
      <c r="R1301">
        <f>COUNTIFS(olah!$Q1301:Q16299,summary!A1301,olah!$B1301:B16299,summary!B1301,olah!$N1301:N16299,summary!C1301,olah!$P1301:P16299,summary!D1301,olah!$T1301:T16299,"NA CO")</f>
        <v>0</v>
      </c>
      <c r="S1301">
        <f>COUNTIFS(olah!$Q$2:Q16299,summary!A1301,olah!$B$2:B16299,summary!B1301,olah!$T$2:T16299,"NA CO")</f>
        <v>0</v>
      </c>
      <c r="T1301" t="str">
        <f>olah!R1301</f>
        <v>Attendance</v>
      </c>
      <c r="U1301" t="str">
        <f>IF(T1301="Permit", olah!T1301, "No Permit")</f>
        <v>No Permit</v>
      </c>
    </row>
    <row r="1302" spans="1:21" hidden="1" x14ac:dyDescent="0.3">
      <c r="A1302" s="23">
        <v>44561</v>
      </c>
      <c r="B1302" t="s">
        <v>346</v>
      </c>
      <c r="C1302" t="s">
        <v>5601</v>
      </c>
      <c r="D1302" t="s">
        <v>5935</v>
      </c>
      <c r="E1302" t="str">
        <f>VLOOKUP(B1302,olah!$B:$P,2,0)</f>
        <v>2021-12-01</v>
      </c>
      <c r="F1302">
        <f>COUNTIFS(parameter!$J$4:$J$34,summary!A1302,parameter!$I$4:$I$34,"&gt;="&amp;summary!$E1302)</f>
        <v>31</v>
      </c>
      <c r="G1302">
        <f>COUNTIFS(olah!$Q1302:Q16300,summary!A1302,olah!$B1302:B16300,summary!B1302,olah!$N1302:N16300,summary!C1302,olah!$P1302:P16300,summary!D1302,olah!$S1302:S16300,"On Time")</f>
        <v>1</v>
      </c>
      <c r="H1302">
        <f>COUNTIFS(olah!$Q$2:Q16300,summary!A1302,olah!$B$2:B16300,summary!B1302,olah!$S$2:S16300,"On Time")</f>
        <v>22</v>
      </c>
      <c r="I1302">
        <f>COUNTIFS(olah!$Q1302:Q16300,summary!A1302,olah!$B1302:B16300,summary!B1302,olah!$N1302:N16300,summary!C1302,olah!$P1302:P16300,summary!D1302,olah!$S1302:S16300,"Late")</f>
        <v>0</v>
      </c>
      <c r="J1302">
        <f>COUNTIFS(olah!$Q$2:Q16300,summary!A1302,olah!$B$2:B16300,summary!B1302,olah!$S$2:S16300,"Late")</f>
        <v>0</v>
      </c>
      <c r="K1302">
        <f t="shared" si="20"/>
        <v>9</v>
      </c>
      <c r="L1302">
        <f>COUNTIFS(olah!$Q1302:Q16300,summary!A1302,olah!$B1302:B16300,summary!B1302,olah!$N1302:N16300,summary!C1302,olah!$P1302:P16300,summary!D1302,olah!$T1302:T16300,"On Time CO")</f>
        <v>1</v>
      </c>
      <c r="M1302">
        <f>COUNTIFS(olah!$Q$2:Q16300,summary!A1302,olah!$B$2:B16300,summary!B1302,olah!$T$2:T16300,"On Time CO")</f>
        <v>19</v>
      </c>
      <c r="N1302">
        <f>COUNTIFS(olah!$Q1302:Q16300,summary!A1302,olah!$B1302:B16300,summary!B1302,olah!$N1302:N16300,summary!C1302,olah!$P1302:P16300,summary!D1302,olah!$T1302:T16300,"Overtime")</f>
        <v>0</v>
      </c>
      <c r="O1302">
        <f>COUNTIFS(olah!$Q$2:Q16300,summary!A1302,olah!$B$2:B16300,summary!B1302,olah!$T$2:T16300,"Overtime")</f>
        <v>0</v>
      </c>
      <c r="P1302">
        <f>COUNTIFS(olah!$Q1302:Q16300,summary!A1302,olah!$B1302:B16300,summary!B1302,olah!$N1302:N16300,summary!C1302,olah!$P1302:P16300,summary!D1302,olah!$T1302:T16300,"Early")</f>
        <v>0</v>
      </c>
      <c r="Q1302">
        <f>COUNTIFS(olah!$Q$2:Q16300,summary!A1302,olah!$B$2:B16300,summary!B1302,olah!$T$2:T16300,"Early")</f>
        <v>3</v>
      </c>
      <c r="R1302">
        <f>COUNTIFS(olah!$Q1302:Q16300,summary!A1302,olah!$B1302:B16300,summary!B1302,olah!$N1302:N16300,summary!C1302,olah!$P1302:P16300,summary!D1302,olah!$T1302:T16300,"NA CO")</f>
        <v>0</v>
      </c>
      <c r="S1302">
        <f>COUNTIFS(olah!$Q$2:Q16300,summary!A1302,olah!$B$2:B16300,summary!B1302,olah!$T$2:T16300,"NA CO")</f>
        <v>0</v>
      </c>
      <c r="T1302" t="str">
        <f>olah!R1302</f>
        <v>Daily Journey</v>
      </c>
      <c r="U1302" t="str">
        <f>IF(T1302="Permit", olah!T1302, "No Permit")</f>
        <v>No Permit</v>
      </c>
    </row>
    <row r="1303" spans="1:21" hidden="1" x14ac:dyDescent="0.3">
      <c r="A1303" s="23">
        <v>44561</v>
      </c>
      <c r="B1303" t="s">
        <v>346</v>
      </c>
      <c r="C1303" t="s">
        <v>5606</v>
      </c>
      <c r="D1303" t="s">
        <v>11600</v>
      </c>
      <c r="E1303" t="str">
        <f>VLOOKUP(B1303,olah!$B:$P,2,0)</f>
        <v>2021-12-01</v>
      </c>
      <c r="F1303">
        <f>COUNTIFS(parameter!$J$4:$J$34,summary!A1303,parameter!$I$4:$I$34,"&gt;="&amp;summary!$E1303)</f>
        <v>31</v>
      </c>
      <c r="G1303">
        <f>COUNTIFS(olah!$Q1303:Q16301,summary!A1303,olah!$B1303:B16301,summary!B1303,olah!$N1303:N16301,summary!C1303,olah!$P1303:P16301,summary!D1303,olah!$S1303:S16301,"On Time")</f>
        <v>1</v>
      </c>
      <c r="H1303">
        <f>COUNTIFS(olah!$Q$2:Q16301,summary!A1303,olah!$B$2:B16301,summary!B1303,olah!$S$2:S16301,"On Time")</f>
        <v>22</v>
      </c>
      <c r="I1303">
        <f>COUNTIFS(olah!$Q1303:Q16301,summary!A1303,olah!$B1303:B16301,summary!B1303,olah!$N1303:N16301,summary!C1303,olah!$P1303:P16301,summary!D1303,olah!$S1303:S16301,"Late")</f>
        <v>0</v>
      </c>
      <c r="J1303">
        <f>COUNTIFS(olah!$Q$2:Q16301,summary!A1303,olah!$B$2:B16301,summary!B1303,olah!$S$2:S16301,"Late")</f>
        <v>0</v>
      </c>
      <c r="K1303">
        <f t="shared" si="20"/>
        <v>9</v>
      </c>
      <c r="L1303">
        <f>COUNTIFS(olah!$Q1303:Q16301,summary!A1303,olah!$B1303:B16301,summary!B1303,olah!$N1303:N16301,summary!C1303,olah!$P1303:P16301,summary!D1303,olah!$T1303:T16301,"On Time CO")</f>
        <v>1</v>
      </c>
      <c r="M1303">
        <f>COUNTIFS(olah!$Q$2:Q16301,summary!A1303,olah!$B$2:B16301,summary!B1303,olah!$T$2:T16301,"On Time CO")</f>
        <v>19</v>
      </c>
      <c r="N1303">
        <f>COUNTIFS(olah!$Q1303:Q16301,summary!A1303,olah!$B1303:B16301,summary!B1303,olah!$N1303:N16301,summary!C1303,olah!$P1303:P16301,summary!D1303,olah!$T1303:T16301,"Overtime")</f>
        <v>0</v>
      </c>
      <c r="O1303">
        <f>COUNTIFS(olah!$Q$2:Q16301,summary!A1303,olah!$B$2:B16301,summary!B1303,olah!$T$2:T16301,"Overtime")</f>
        <v>0</v>
      </c>
      <c r="P1303">
        <f>COUNTIFS(olah!$Q1303:Q16301,summary!A1303,olah!$B1303:B16301,summary!B1303,olah!$N1303:N16301,summary!C1303,olah!$P1303:P16301,summary!D1303,olah!$T1303:T16301,"Early")</f>
        <v>0</v>
      </c>
      <c r="Q1303">
        <f>COUNTIFS(olah!$Q$2:Q16301,summary!A1303,olah!$B$2:B16301,summary!B1303,olah!$T$2:T16301,"Early")</f>
        <v>3</v>
      </c>
      <c r="R1303">
        <f>COUNTIFS(olah!$Q1303:Q16301,summary!A1303,olah!$B1303:B16301,summary!B1303,olah!$N1303:N16301,summary!C1303,olah!$P1303:P16301,summary!D1303,olah!$T1303:T16301,"NA CO")</f>
        <v>0</v>
      </c>
      <c r="S1303">
        <f>COUNTIFS(olah!$Q$2:Q16301,summary!A1303,olah!$B$2:B16301,summary!B1303,olah!$T$2:T16301,"NA CO")</f>
        <v>0</v>
      </c>
      <c r="T1303" t="str">
        <f>olah!R1303</f>
        <v>Daily Journey</v>
      </c>
      <c r="U1303" t="str">
        <f>IF(T1303="Permit", olah!T1303, "No Permit")</f>
        <v>No Permit</v>
      </c>
    </row>
    <row r="1304" spans="1:21" hidden="1" x14ac:dyDescent="0.3">
      <c r="A1304" s="23">
        <v>44561</v>
      </c>
      <c r="B1304" t="s">
        <v>346</v>
      </c>
      <c r="C1304" t="s">
        <v>43</v>
      </c>
      <c r="D1304" t="s">
        <v>11601</v>
      </c>
      <c r="E1304" t="str">
        <f>VLOOKUP(B1304,olah!$B:$P,2,0)</f>
        <v>2021-12-01</v>
      </c>
      <c r="F1304">
        <f>COUNTIFS(parameter!$J$4:$J$34,summary!A1304,parameter!$I$4:$I$34,"&gt;="&amp;summary!$E1304)</f>
        <v>31</v>
      </c>
      <c r="G1304">
        <f>COUNTIFS(olah!$Q1304:Q16302,summary!A1304,olah!$B1304:B16302,summary!B1304,olah!$N1304:N16302,summary!C1304,olah!$P1304:P16302,summary!D1304,olah!$S1304:S16302,"On Time")</f>
        <v>1</v>
      </c>
      <c r="H1304">
        <f>COUNTIFS(olah!$Q$2:Q16302,summary!A1304,olah!$B$2:B16302,summary!B1304,olah!$S$2:S16302,"On Time")</f>
        <v>22</v>
      </c>
      <c r="I1304">
        <f>COUNTIFS(olah!$Q1304:Q16302,summary!A1304,olah!$B1304:B16302,summary!B1304,olah!$N1304:N16302,summary!C1304,olah!$P1304:P16302,summary!D1304,olah!$S1304:S16302,"Late")</f>
        <v>0</v>
      </c>
      <c r="J1304">
        <f>COUNTIFS(olah!$Q$2:Q16302,summary!A1304,olah!$B$2:B16302,summary!B1304,olah!$S$2:S16302,"Late")</f>
        <v>0</v>
      </c>
      <c r="K1304">
        <f t="shared" si="20"/>
        <v>9</v>
      </c>
      <c r="L1304">
        <f>COUNTIFS(olah!$Q1304:Q16302,summary!A1304,olah!$B1304:B16302,summary!B1304,olah!$N1304:N16302,summary!C1304,olah!$P1304:P16302,summary!D1304,olah!$T1304:T16302,"On Time CO")</f>
        <v>0</v>
      </c>
      <c r="M1304">
        <f>COUNTIFS(olah!$Q$2:Q16302,summary!A1304,olah!$B$2:B16302,summary!B1304,olah!$T$2:T16302,"On Time CO")</f>
        <v>19</v>
      </c>
      <c r="N1304">
        <f>COUNTIFS(olah!$Q1304:Q16302,summary!A1304,olah!$B1304:B16302,summary!B1304,olah!$N1304:N16302,summary!C1304,olah!$P1304:P16302,summary!D1304,olah!$T1304:T16302,"Overtime")</f>
        <v>0</v>
      </c>
      <c r="O1304">
        <f>COUNTIFS(olah!$Q$2:Q16302,summary!A1304,olah!$B$2:B16302,summary!B1304,olah!$T$2:T16302,"Overtime")</f>
        <v>0</v>
      </c>
      <c r="P1304">
        <f>COUNTIFS(olah!$Q1304:Q16302,summary!A1304,olah!$B1304:B16302,summary!B1304,olah!$N1304:N16302,summary!C1304,olah!$P1304:P16302,summary!D1304,olah!$T1304:T16302,"Early")</f>
        <v>1</v>
      </c>
      <c r="Q1304">
        <f>COUNTIFS(olah!$Q$2:Q16302,summary!A1304,olah!$B$2:B16302,summary!B1304,olah!$T$2:T16302,"Early")</f>
        <v>3</v>
      </c>
      <c r="R1304">
        <f>COUNTIFS(olah!$Q1304:Q16302,summary!A1304,olah!$B1304:B16302,summary!B1304,olah!$N1304:N16302,summary!C1304,olah!$P1304:P16302,summary!D1304,olah!$T1304:T16302,"NA CO")</f>
        <v>0</v>
      </c>
      <c r="S1304">
        <f>COUNTIFS(olah!$Q$2:Q16302,summary!A1304,olah!$B$2:B16302,summary!B1304,olah!$T$2:T16302,"NA CO")</f>
        <v>0</v>
      </c>
      <c r="T1304" t="str">
        <f>olah!R1304</f>
        <v>Attendance</v>
      </c>
      <c r="U1304" t="str">
        <f>IF(T1304="Permit", olah!T1304, "No Permit")</f>
        <v>No Permit</v>
      </c>
    </row>
    <row r="1305" spans="1:21" hidden="1" x14ac:dyDescent="0.3">
      <c r="A1305" s="23">
        <v>44561</v>
      </c>
      <c r="B1305" t="s">
        <v>346</v>
      </c>
      <c r="C1305" t="s">
        <v>5601</v>
      </c>
      <c r="D1305" t="s">
        <v>5936</v>
      </c>
      <c r="E1305" t="str">
        <f>VLOOKUP(B1305,olah!$B:$P,2,0)</f>
        <v>2021-12-01</v>
      </c>
      <c r="F1305">
        <f>COUNTIFS(parameter!$J$4:$J$34,summary!A1305,parameter!$I$4:$I$34,"&gt;="&amp;summary!$E1305)</f>
        <v>31</v>
      </c>
      <c r="G1305">
        <f>COUNTIFS(olah!$Q1305:Q16303,summary!A1305,olah!$B1305:B16303,summary!B1305,olah!$N1305:N16303,summary!C1305,olah!$P1305:P16303,summary!D1305,olah!$S1305:S16303,"On Time")</f>
        <v>1</v>
      </c>
      <c r="H1305">
        <f>COUNTIFS(olah!$Q$2:Q16303,summary!A1305,olah!$B$2:B16303,summary!B1305,olah!$S$2:S16303,"On Time")</f>
        <v>22</v>
      </c>
      <c r="I1305">
        <f>COUNTIFS(olah!$Q1305:Q16303,summary!A1305,olah!$B1305:B16303,summary!B1305,olah!$N1305:N16303,summary!C1305,olah!$P1305:P16303,summary!D1305,olah!$S1305:S16303,"Late")</f>
        <v>0</v>
      </c>
      <c r="J1305">
        <f>COUNTIFS(olah!$Q$2:Q16303,summary!A1305,olah!$B$2:B16303,summary!B1305,olah!$S$2:S16303,"Late")</f>
        <v>0</v>
      </c>
      <c r="K1305">
        <f t="shared" si="20"/>
        <v>9</v>
      </c>
      <c r="L1305">
        <f>COUNTIFS(olah!$Q1305:Q16303,summary!A1305,olah!$B1305:B16303,summary!B1305,olah!$N1305:N16303,summary!C1305,olah!$P1305:P16303,summary!D1305,olah!$T1305:T16303,"On Time CO")</f>
        <v>1</v>
      </c>
      <c r="M1305">
        <f>COUNTIFS(olah!$Q$2:Q16303,summary!A1305,olah!$B$2:B16303,summary!B1305,olah!$T$2:T16303,"On Time CO")</f>
        <v>19</v>
      </c>
      <c r="N1305">
        <f>COUNTIFS(olah!$Q1305:Q16303,summary!A1305,olah!$B1305:B16303,summary!B1305,olah!$N1305:N16303,summary!C1305,olah!$P1305:P16303,summary!D1305,olah!$T1305:T16303,"Overtime")</f>
        <v>0</v>
      </c>
      <c r="O1305">
        <f>COUNTIFS(olah!$Q$2:Q16303,summary!A1305,olah!$B$2:B16303,summary!B1305,olah!$T$2:T16303,"Overtime")</f>
        <v>0</v>
      </c>
      <c r="P1305">
        <f>COUNTIFS(olah!$Q1305:Q16303,summary!A1305,olah!$B1305:B16303,summary!B1305,olah!$N1305:N16303,summary!C1305,olah!$P1305:P16303,summary!D1305,olah!$T1305:T16303,"Early")</f>
        <v>0</v>
      </c>
      <c r="Q1305">
        <f>COUNTIFS(olah!$Q$2:Q16303,summary!A1305,olah!$B$2:B16303,summary!B1305,olah!$T$2:T16303,"Early")</f>
        <v>3</v>
      </c>
      <c r="R1305">
        <f>COUNTIFS(olah!$Q1305:Q16303,summary!A1305,olah!$B1305:B16303,summary!B1305,olah!$N1305:N16303,summary!C1305,olah!$P1305:P16303,summary!D1305,olah!$T1305:T16303,"NA CO")</f>
        <v>0</v>
      </c>
      <c r="S1305">
        <f>COUNTIFS(olah!$Q$2:Q16303,summary!A1305,olah!$B$2:B16303,summary!B1305,olah!$T$2:T16303,"NA CO")</f>
        <v>0</v>
      </c>
      <c r="T1305" t="str">
        <f>olah!R1305</f>
        <v>Daily Journey</v>
      </c>
      <c r="U1305" t="str">
        <f>IF(T1305="Permit", olah!T1305, "No Permit")</f>
        <v>No Permit</v>
      </c>
    </row>
    <row r="1306" spans="1:21" hidden="1" x14ac:dyDescent="0.3">
      <c r="A1306" s="23">
        <v>44561</v>
      </c>
      <c r="B1306" t="s">
        <v>346</v>
      </c>
      <c r="C1306" t="s">
        <v>43</v>
      </c>
      <c r="D1306" t="s">
        <v>6082</v>
      </c>
      <c r="E1306" t="str">
        <f>VLOOKUP(B1306,olah!$B:$P,2,0)</f>
        <v>2021-12-01</v>
      </c>
      <c r="F1306">
        <f>COUNTIFS(parameter!$J$4:$J$34,summary!A1306,parameter!$I$4:$I$34,"&gt;="&amp;summary!$E1306)</f>
        <v>31</v>
      </c>
      <c r="G1306">
        <f>COUNTIFS(olah!$Q1306:Q16304,summary!A1306,olah!$B1306:B16304,summary!B1306,olah!$N1306:N16304,summary!C1306,olah!$P1306:P16304,summary!D1306,olah!$S1306:S16304,"On Time")</f>
        <v>1</v>
      </c>
      <c r="H1306">
        <f>COUNTIFS(olah!$Q$2:Q16304,summary!A1306,olah!$B$2:B16304,summary!B1306,olah!$S$2:S16304,"On Time")</f>
        <v>22</v>
      </c>
      <c r="I1306">
        <f>COUNTIFS(olah!$Q1306:Q16304,summary!A1306,olah!$B1306:B16304,summary!B1306,olah!$N1306:N16304,summary!C1306,olah!$P1306:P16304,summary!D1306,olah!$S1306:S16304,"Late")</f>
        <v>0</v>
      </c>
      <c r="J1306">
        <f>COUNTIFS(olah!$Q$2:Q16304,summary!A1306,olah!$B$2:B16304,summary!B1306,olah!$S$2:S16304,"Late")</f>
        <v>0</v>
      </c>
      <c r="K1306">
        <f t="shared" si="20"/>
        <v>9</v>
      </c>
      <c r="L1306">
        <f>COUNTIFS(olah!$Q1306:Q16304,summary!A1306,olah!$B1306:B16304,summary!B1306,olah!$N1306:N16304,summary!C1306,olah!$P1306:P16304,summary!D1306,olah!$T1306:T16304,"On Time CO")</f>
        <v>1</v>
      </c>
      <c r="M1306">
        <f>COUNTIFS(olah!$Q$2:Q16304,summary!A1306,olah!$B$2:B16304,summary!B1306,olah!$T$2:T16304,"On Time CO")</f>
        <v>19</v>
      </c>
      <c r="N1306">
        <f>COUNTIFS(olah!$Q1306:Q16304,summary!A1306,olah!$B1306:B16304,summary!B1306,olah!$N1306:N16304,summary!C1306,olah!$P1306:P16304,summary!D1306,olah!$T1306:T16304,"Overtime")</f>
        <v>0</v>
      </c>
      <c r="O1306">
        <f>COUNTIFS(olah!$Q$2:Q16304,summary!A1306,olah!$B$2:B16304,summary!B1306,olah!$T$2:T16304,"Overtime")</f>
        <v>0</v>
      </c>
      <c r="P1306">
        <f>COUNTIFS(olah!$Q1306:Q16304,summary!A1306,olah!$B1306:B16304,summary!B1306,olah!$N1306:N16304,summary!C1306,olah!$P1306:P16304,summary!D1306,olah!$T1306:T16304,"Early")</f>
        <v>0</v>
      </c>
      <c r="Q1306">
        <f>COUNTIFS(olah!$Q$2:Q16304,summary!A1306,olah!$B$2:B16304,summary!B1306,olah!$T$2:T16304,"Early")</f>
        <v>3</v>
      </c>
      <c r="R1306">
        <f>COUNTIFS(olah!$Q1306:Q16304,summary!A1306,olah!$B1306:B16304,summary!B1306,olah!$N1306:N16304,summary!C1306,olah!$P1306:P16304,summary!D1306,olah!$T1306:T16304,"NA CO")</f>
        <v>0</v>
      </c>
      <c r="S1306">
        <f>COUNTIFS(olah!$Q$2:Q16304,summary!A1306,olah!$B$2:B16304,summary!B1306,olah!$T$2:T16304,"NA CO")</f>
        <v>0</v>
      </c>
      <c r="T1306" t="str">
        <f>olah!R1306</f>
        <v>Attendance</v>
      </c>
      <c r="U1306" t="str">
        <f>IF(T1306="Permit", olah!T1306, "No Permit")</f>
        <v>No Permit</v>
      </c>
    </row>
    <row r="1307" spans="1:21" hidden="1" x14ac:dyDescent="0.3">
      <c r="A1307" s="23">
        <v>44561</v>
      </c>
      <c r="B1307" t="s">
        <v>346</v>
      </c>
      <c r="C1307" t="s">
        <v>5601</v>
      </c>
      <c r="D1307" t="s">
        <v>11602</v>
      </c>
      <c r="E1307" t="str">
        <f>VLOOKUP(B1307,olah!$B:$P,2,0)</f>
        <v>2021-12-01</v>
      </c>
      <c r="F1307">
        <f>COUNTIFS(parameter!$J$4:$J$34,summary!A1307,parameter!$I$4:$I$34,"&gt;="&amp;summary!$E1307)</f>
        <v>31</v>
      </c>
      <c r="G1307">
        <f>COUNTIFS(olah!$Q1307:Q16305,summary!A1307,olah!$B1307:B16305,summary!B1307,olah!$N1307:N16305,summary!C1307,olah!$P1307:P16305,summary!D1307,olah!$S1307:S16305,"On Time")</f>
        <v>1</v>
      </c>
      <c r="H1307">
        <f>COUNTIFS(olah!$Q$2:Q16305,summary!A1307,olah!$B$2:B16305,summary!B1307,olah!$S$2:S16305,"On Time")</f>
        <v>22</v>
      </c>
      <c r="I1307">
        <f>COUNTIFS(olah!$Q1307:Q16305,summary!A1307,olah!$B1307:B16305,summary!B1307,olah!$N1307:N16305,summary!C1307,olah!$P1307:P16305,summary!D1307,olah!$S1307:S16305,"Late")</f>
        <v>0</v>
      </c>
      <c r="J1307">
        <f>COUNTIFS(olah!$Q$2:Q16305,summary!A1307,olah!$B$2:B16305,summary!B1307,olah!$S$2:S16305,"Late")</f>
        <v>0</v>
      </c>
      <c r="K1307">
        <f t="shared" si="20"/>
        <v>9</v>
      </c>
      <c r="L1307">
        <f>COUNTIFS(olah!$Q1307:Q16305,summary!A1307,olah!$B1307:B16305,summary!B1307,olah!$N1307:N16305,summary!C1307,olah!$P1307:P16305,summary!D1307,olah!$T1307:T16305,"On Time CO")</f>
        <v>1</v>
      </c>
      <c r="M1307">
        <f>COUNTIFS(olah!$Q$2:Q16305,summary!A1307,olah!$B$2:B16305,summary!B1307,olah!$T$2:T16305,"On Time CO")</f>
        <v>19</v>
      </c>
      <c r="N1307">
        <f>COUNTIFS(olah!$Q1307:Q16305,summary!A1307,olah!$B1307:B16305,summary!B1307,olah!$N1307:N16305,summary!C1307,olah!$P1307:P16305,summary!D1307,olah!$T1307:T16305,"Overtime")</f>
        <v>0</v>
      </c>
      <c r="O1307">
        <f>COUNTIFS(olah!$Q$2:Q16305,summary!A1307,olah!$B$2:B16305,summary!B1307,olah!$T$2:T16305,"Overtime")</f>
        <v>0</v>
      </c>
      <c r="P1307">
        <f>COUNTIFS(olah!$Q1307:Q16305,summary!A1307,olah!$B1307:B16305,summary!B1307,olah!$N1307:N16305,summary!C1307,olah!$P1307:P16305,summary!D1307,olah!$T1307:T16305,"Early")</f>
        <v>0</v>
      </c>
      <c r="Q1307">
        <f>COUNTIFS(olah!$Q$2:Q16305,summary!A1307,olah!$B$2:B16305,summary!B1307,olah!$T$2:T16305,"Early")</f>
        <v>3</v>
      </c>
      <c r="R1307">
        <f>COUNTIFS(olah!$Q1307:Q16305,summary!A1307,olah!$B1307:B16305,summary!B1307,olah!$N1307:N16305,summary!C1307,olah!$P1307:P16305,summary!D1307,olah!$T1307:T16305,"NA CO")</f>
        <v>0</v>
      </c>
      <c r="S1307">
        <f>COUNTIFS(olah!$Q$2:Q16305,summary!A1307,olah!$B$2:B16305,summary!B1307,olah!$T$2:T16305,"NA CO")</f>
        <v>0</v>
      </c>
      <c r="T1307" t="str">
        <f>olah!R1307</f>
        <v>Daily Journey</v>
      </c>
      <c r="U1307" t="str">
        <f>IF(T1307="Permit", olah!T1307, "No Permit")</f>
        <v>No Permit</v>
      </c>
    </row>
    <row r="1308" spans="1:21" hidden="1" x14ac:dyDescent="0.3">
      <c r="A1308" s="23">
        <v>44561</v>
      </c>
      <c r="B1308" t="s">
        <v>346</v>
      </c>
      <c r="C1308" t="s">
        <v>347</v>
      </c>
      <c r="D1308" t="s">
        <v>11603</v>
      </c>
      <c r="E1308" t="str">
        <f>VLOOKUP(B1308,olah!$B:$P,2,0)</f>
        <v>2021-12-01</v>
      </c>
      <c r="F1308">
        <f>COUNTIFS(parameter!$J$4:$J$34,summary!A1308,parameter!$I$4:$I$34,"&gt;="&amp;summary!$E1308)</f>
        <v>31</v>
      </c>
      <c r="G1308">
        <f>COUNTIFS(olah!$Q1308:Q16306,summary!A1308,olah!$B1308:B16306,summary!B1308,olah!$N1308:N16306,summary!C1308,olah!$P1308:P16306,summary!D1308,olah!$S1308:S16306,"On Time")</f>
        <v>1</v>
      </c>
      <c r="H1308">
        <f>COUNTIFS(olah!$Q$2:Q16306,summary!A1308,olah!$B$2:B16306,summary!B1308,olah!$S$2:S16306,"On Time")</f>
        <v>22</v>
      </c>
      <c r="I1308">
        <f>COUNTIFS(olah!$Q1308:Q16306,summary!A1308,olah!$B1308:B16306,summary!B1308,olah!$N1308:N16306,summary!C1308,olah!$P1308:P16306,summary!D1308,olah!$S1308:S16306,"Late")</f>
        <v>0</v>
      </c>
      <c r="J1308">
        <f>COUNTIFS(olah!$Q$2:Q16306,summary!A1308,olah!$B$2:B16306,summary!B1308,olah!$S$2:S16306,"Late")</f>
        <v>0</v>
      </c>
      <c r="K1308">
        <f t="shared" si="20"/>
        <v>9</v>
      </c>
      <c r="L1308">
        <f>COUNTIFS(olah!$Q1308:Q16306,summary!A1308,olah!$B1308:B16306,summary!B1308,olah!$N1308:N16306,summary!C1308,olah!$P1308:P16306,summary!D1308,olah!$T1308:T16306,"On Time CO")</f>
        <v>1</v>
      </c>
      <c r="M1308">
        <f>COUNTIFS(olah!$Q$2:Q16306,summary!A1308,olah!$B$2:B16306,summary!B1308,olah!$T$2:T16306,"On Time CO")</f>
        <v>19</v>
      </c>
      <c r="N1308">
        <f>COUNTIFS(olah!$Q1308:Q16306,summary!A1308,olah!$B1308:B16306,summary!B1308,olah!$N1308:N16306,summary!C1308,olah!$P1308:P16306,summary!D1308,olah!$T1308:T16306,"Overtime")</f>
        <v>0</v>
      </c>
      <c r="O1308">
        <f>COUNTIFS(olah!$Q$2:Q16306,summary!A1308,olah!$B$2:B16306,summary!B1308,olah!$T$2:T16306,"Overtime")</f>
        <v>0</v>
      </c>
      <c r="P1308">
        <f>COUNTIFS(olah!$Q1308:Q16306,summary!A1308,olah!$B1308:B16306,summary!B1308,olah!$N1308:N16306,summary!C1308,olah!$P1308:P16306,summary!D1308,olah!$T1308:T16306,"Early")</f>
        <v>0</v>
      </c>
      <c r="Q1308">
        <f>COUNTIFS(olah!$Q$2:Q16306,summary!A1308,olah!$B$2:B16306,summary!B1308,olah!$T$2:T16306,"Early")</f>
        <v>3</v>
      </c>
      <c r="R1308">
        <f>COUNTIFS(olah!$Q1308:Q16306,summary!A1308,olah!$B1308:B16306,summary!B1308,olah!$N1308:N16306,summary!C1308,olah!$P1308:P16306,summary!D1308,olah!$T1308:T16306,"NA CO")</f>
        <v>0</v>
      </c>
      <c r="S1308">
        <f>COUNTIFS(olah!$Q$2:Q16306,summary!A1308,olah!$B$2:B16306,summary!B1308,olah!$T$2:T16306,"NA CO")</f>
        <v>0</v>
      </c>
      <c r="T1308" t="str">
        <f>olah!R1308</f>
        <v>Daily Journey</v>
      </c>
      <c r="U1308" t="str">
        <f>IF(T1308="Permit", olah!T1308, "No Permit")</f>
        <v>No Permit</v>
      </c>
    </row>
    <row r="1309" spans="1:21" hidden="1" x14ac:dyDescent="0.3">
      <c r="A1309" s="23">
        <v>44561</v>
      </c>
      <c r="B1309" t="s">
        <v>346</v>
      </c>
      <c r="C1309" t="s">
        <v>43</v>
      </c>
      <c r="D1309" t="s">
        <v>7108</v>
      </c>
      <c r="E1309" t="str">
        <f>VLOOKUP(B1309,olah!$B:$P,2,0)</f>
        <v>2021-12-01</v>
      </c>
      <c r="F1309">
        <f>COUNTIFS(parameter!$J$4:$J$34,summary!A1309,parameter!$I$4:$I$34,"&gt;="&amp;summary!$E1309)</f>
        <v>31</v>
      </c>
      <c r="G1309">
        <f>COUNTIFS(olah!$Q1309:Q16307,summary!A1309,olah!$B1309:B16307,summary!B1309,olah!$N1309:N16307,summary!C1309,olah!$P1309:P16307,summary!D1309,olah!$S1309:S16307,"On Time")</f>
        <v>1</v>
      </c>
      <c r="H1309">
        <f>COUNTIFS(olah!$Q$2:Q16307,summary!A1309,olah!$B$2:B16307,summary!B1309,olah!$S$2:S16307,"On Time")</f>
        <v>22</v>
      </c>
      <c r="I1309">
        <f>COUNTIFS(olah!$Q1309:Q16307,summary!A1309,olah!$B1309:B16307,summary!B1309,olah!$N1309:N16307,summary!C1309,olah!$P1309:P16307,summary!D1309,olah!$S1309:S16307,"Late")</f>
        <v>0</v>
      </c>
      <c r="J1309">
        <f>COUNTIFS(olah!$Q$2:Q16307,summary!A1309,olah!$B$2:B16307,summary!B1309,olah!$S$2:S16307,"Late")</f>
        <v>0</v>
      </c>
      <c r="K1309">
        <f t="shared" si="20"/>
        <v>9</v>
      </c>
      <c r="L1309">
        <f>COUNTIFS(olah!$Q1309:Q16307,summary!A1309,olah!$B1309:B16307,summary!B1309,olah!$N1309:N16307,summary!C1309,olah!$P1309:P16307,summary!D1309,olah!$T1309:T16307,"On Time CO")</f>
        <v>1</v>
      </c>
      <c r="M1309">
        <f>COUNTIFS(olah!$Q$2:Q16307,summary!A1309,olah!$B$2:B16307,summary!B1309,olah!$T$2:T16307,"On Time CO")</f>
        <v>19</v>
      </c>
      <c r="N1309">
        <f>COUNTIFS(olah!$Q1309:Q16307,summary!A1309,olah!$B1309:B16307,summary!B1309,olah!$N1309:N16307,summary!C1309,olah!$P1309:P16307,summary!D1309,olah!$T1309:T16307,"Overtime")</f>
        <v>0</v>
      </c>
      <c r="O1309">
        <f>COUNTIFS(olah!$Q$2:Q16307,summary!A1309,olah!$B$2:B16307,summary!B1309,olah!$T$2:T16307,"Overtime")</f>
        <v>0</v>
      </c>
      <c r="P1309">
        <f>COUNTIFS(olah!$Q1309:Q16307,summary!A1309,olah!$B1309:B16307,summary!B1309,olah!$N1309:N16307,summary!C1309,olah!$P1309:P16307,summary!D1309,olah!$T1309:T16307,"Early")</f>
        <v>0</v>
      </c>
      <c r="Q1309">
        <f>COUNTIFS(olah!$Q$2:Q16307,summary!A1309,olah!$B$2:B16307,summary!B1309,olah!$T$2:T16307,"Early")</f>
        <v>3</v>
      </c>
      <c r="R1309">
        <f>COUNTIFS(olah!$Q1309:Q16307,summary!A1309,olah!$B1309:B16307,summary!B1309,olah!$N1309:N16307,summary!C1309,olah!$P1309:P16307,summary!D1309,olah!$T1309:T16307,"NA CO")</f>
        <v>0</v>
      </c>
      <c r="S1309">
        <f>COUNTIFS(olah!$Q$2:Q16307,summary!A1309,olah!$B$2:B16307,summary!B1309,olah!$T$2:T16307,"NA CO")</f>
        <v>0</v>
      </c>
      <c r="T1309" t="str">
        <f>olah!R1309</f>
        <v>Attendance</v>
      </c>
      <c r="U1309" t="str">
        <f>IF(T1309="Permit", olah!T1309, "No Permit")</f>
        <v>No Permit</v>
      </c>
    </row>
    <row r="1310" spans="1:21" hidden="1" x14ac:dyDescent="0.3">
      <c r="A1310" s="23">
        <v>44561</v>
      </c>
      <c r="B1310" t="s">
        <v>346</v>
      </c>
      <c r="C1310" t="s">
        <v>347</v>
      </c>
      <c r="D1310" t="s">
        <v>11604</v>
      </c>
      <c r="E1310" t="str">
        <f>VLOOKUP(B1310,olah!$B:$P,2,0)</f>
        <v>2021-12-01</v>
      </c>
      <c r="F1310">
        <f>COUNTIFS(parameter!$J$4:$J$34,summary!A1310,parameter!$I$4:$I$34,"&gt;="&amp;summary!$E1310)</f>
        <v>31</v>
      </c>
      <c r="G1310">
        <f>COUNTIFS(olah!$Q1310:Q16308,summary!A1310,olah!$B1310:B16308,summary!B1310,olah!$N1310:N16308,summary!C1310,olah!$P1310:P16308,summary!D1310,olah!$S1310:S16308,"On Time")</f>
        <v>1</v>
      </c>
      <c r="H1310">
        <f>COUNTIFS(olah!$Q$2:Q16308,summary!A1310,olah!$B$2:B16308,summary!B1310,olah!$S$2:S16308,"On Time")</f>
        <v>22</v>
      </c>
      <c r="I1310">
        <f>COUNTIFS(olah!$Q1310:Q16308,summary!A1310,olah!$B1310:B16308,summary!B1310,olah!$N1310:N16308,summary!C1310,olah!$P1310:P16308,summary!D1310,olah!$S1310:S16308,"Late")</f>
        <v>0</v>
      </c>
      <c r="J1310">
        <f>COUNTIFS(olah!$Q$2:Q16308,summary!A1310,olah!$B$2:B16308,summary!B1310,olah!$S$2:S16308,"Late")</f>
        <v>0</v>
      </c>
      <c r="K1310">
        <f t="shared" si="20"/>
        <v>9</v>
      </c>
      <c r="L1310">
        <f>COUNTIFS(olah!$Q1310:Q16308,summary!A1310,olah!$B1310:B16308,summary!B1310,olah!$N1310:N16308,summary!C1310,olah!$P1310:P16308,summary!D1310,olah!$T1310:T16308,"On Time CO")</f>
        <v>1</v>
      </c>
      <c r="M1310">
        <f>COUNTIFS(olah!$Q$2:Q16308,summary!A1310,olah!$B$2:B16308,summary!B1310,olah!$T$2:T16308,"On Time CO")</f>
        <v>19</v>
      </c>
      <c r="N1310">
        <f>COUNTIFS(olah!$Q1310:Q16308,summary!A1310,olah!$B1310:B16308,summary!B1310,olah!$N1310:N16308,summary!C1310,olah!$P1310:P16308,summary!D1310,olah!$T1310:T16308,"Overtime")</f>
        <v>0</v>
      </c>
      <c r="O1310">
        <f>COUNTIFS(olah!$Q$2:Q16308,summary!A1310,olah!$B$2:B16308,summary!B1310,olah!$T$2:T16308,"Overtime")</f>
        <v>0</v>
      </c>
      <c r="P1310">
        <f>COUNTIFS(olah!$Q1310:Q16308,summary!A1310,olah!$B1310:B16308,summary!B1310,olah!$N1310:N16308,summary!C1310,olah!$P1310:P16308,summary!D1310,olah!$T1310:T16308,"Early")</f>
        <v>0</v>
      </c>
      <c r="Q1310">
        <f>COUNTIFS(olah!$Q$2:Q16308,summary!A1310,olah!$B$2:B16308,summary!B1310,olah!$T$2:T16308,"Early")</f>
        <v>3</v>
      </c>
      <c r="R1310">
        <f>COUNTIFS(olah!$Q1310:Q16308,summary!A1310,olah!$B1310:B16308,summary!B1310,olah!$N1310:N16308,summary!C1310,olah!$P1310:P16308,summary!D1310,olah!$T1310:T16308,"NA CO")</f>
        <v>0</v>
      </c>
      <c r="S1310">
        <f>COUNTIFS(olah!$Q$2:Q16308,summary!A1310,olah!$B$2:B16308,summary!B1310,olah!$T$2:T16308,"NA CO")</f>
        <v>0</v>
      </c>
      <c r="T1310" t="str">
        <f>olah!R1310</f>
        <v>Daily Journey</v>
      </c>
      <c r="U1310" t="str">
        <f>IF(T1310="Permit", olah!T1310, "No Permit")</f>
        <v>No Permit</v>
      </c>
    </row>
    <row r="1311" spans="1:21" hidden="1" x14ac:dyDescent="0.3">
      <c r="A1311" s="23">
        <v>44561</v>
      </c>
      <c r="B1311" t="s">
        <v>346</v>
      </c>
      <c r="C1311" t="s">
        <v>43</v>
      </c>
      <c r="D1311" t="s">
        <v>11605</v>
      </c>
      <c r="E1311" t="str">
        <f>VLOOKUP(B1311,olah!$B:$P,2,0)</f>
        <v>2021-12-01</v>
      </c>
      <c r="F1311">
        <f>COUNTIFS(parameter!$J$4:$J$34,summary!A1311,parameter!$I$4:$I$34,"&gt;="&amp;summary!$E1311)</f>
        <v>31</v>
      </c>
      <c r="G1311">
        <f>COUNTIFS(olah!$Q1311:Q16309,summary!A1311,olah!$B1311:B16309,summary!B1311,olah!$N1311:N16309,summary!C1311,olah!$P1311:P16309,summary!D1311,olah!$S1311:S16309,"On Time")</f>
        <v>1</v>
      </c>
      <c r="H1311">
        <f>COUNTIFS(olah!$Q$2:Q16309,summary!A1311,olah!$B$2:B16309,summary!B1311,olah!$S$2:S16309,"On Time")</f>
        <v>22</v>
      </c>
      <c r="I1311">
        <f>COUNTIFS(olah!$Q1311:Q16309,summary!A1311,olah!$B1311:B16309,summary!B1311,olah!$N1311:N16309,summary!C1311,olah!$P1311:P16309,summary!D1311,olah!$S1311:S16309,"Late")</f>
        <v>0</v>
      </c>
      <c r="J1311">
        <f>COUNTIFS(olah!$Q$2:Q16309,summary!A1311,olah!$B$2:B16309,summary!B1311,olah!$S$2:S16309,"Late")</f>
        <v>0</v>
      </c>
      <c r="K1311">
        <f t="shared" si="20"/>
        <v>9</v>
      </c>
      <c r="L1311">
        <f>COUNTIFS(olah!$Q1311:Q16309,summary!A1311,olah!$B1311:B16309,summary!B1311,olah!$N1311:N16309,summary!C1311,olah!$P1311:P16309,summary!D1311,olah!$T1311:T16309,"On Time CO")</f>
        <v>1</v>
      </c>
      <c r="M1311">
        <f>COUNTIFS(olah!$Q$2:Q16309,summary!A1311,olah!$B$2:B16309,summary!B1311,olah!$T$2:T16309,"On Time CO")</f>
        <v>19</v>
      </c>
      <c r="N1311">
        <f>COUNTIFS(olah!$Q1311:Q16309,summary!A1311,olah!$B1311:B16309,summary!B1311,olah!$N1311:N16309,summary!C1311,olah!$P1311:P16309,summary!D1311,olah!$T1311:T16309,"Overtime")</f>
        <v>0</v>
      </c>
      <c r="O1311">
        <f>COUNTIFS(olah!$Q$2:Q16309,summary!A1311,olah!$B$2:B16309,summary!B1311,olah!$T$2:T16309,"Overtime")</f>
        <v>0</v>
      </c>
      <c r="P1311">
        <f>COUNTIFS(olah!$Q1311:Q16309,summary!A1311,olah!$B1311:B16309,summary!B1311,olah!$N1311:N16309,summary!C1311,olah!$P1311:P16309,summary!D1311,olah!$T1311:T16309,"Early")</f>
        <v>0</v>
      </c>
      <c r="Q1311">
        <f>COUNTIFS(olah!$Q$2:Q16309,summary!A1311,olah!$B$2:B16309,summary!B1311,olah!$T$2:T16309,"Early")</f>
        <v>3</v>
      </c>
      <c r="R1311">
        <f>COUNTIFS(olah!$Q1311:Q16309,summary!A1311,olah!$B1311:B16309,summary!B1311,olah!$N1311:N16309,summary!C1311,olah!$P1311:P16309,summary!D1311,olah!$T1311:T16309,"NA CO")</f>
        <v>0</v>
      </c>
      <c r="S1311">
        <f>COUNTIFS(olah!$Q$2:Q16309,summary!A1311,olah!$B$2:B16309,summary!B1311,olah!$T$2:T16309,"NA CO")</f>
        <v>0</v>
      </c>
      <c r="T1311" t="str">
        <f>olah!R1311</f>
        <v>Attendance</v>
      </c>
      <c r="U1311" t="str">
        <f>IF(T1311="Permit", olah!T1311, "No Permit")</f>
        <v>No Permit</v>
      </c>
    </row>
    <row r="1312" spans="1:21" hidden="1" x14ac:dyDescent="0.3">
      <c r="A1312" s="23">
        <v>44561</v>
      </c>
      <c r="B1312" t="s">
        <v>346</v>
      </c>
      <c r="C1312" t="s">
        <v>347</v>
      </c>
      <c r="D1312" t="s">
        <v>11606</v>
      </c>
      <c r="E1312" t="str">
        <f>VLOOKUP(B1312,olah!$B:$P,2,0)</f>
        <v>2021-12-01</v>
      </c>
      <c r="F1312">
        <f>COUNTIFS(parameter!$J$4:$J$34,summary!A1312,parameter!$I$4:$I$34,"&gt;="&amp;summary!$E1312)</f>
        <v>31</v>
      </c>
      <c r="G1312">
        <f>COUNTIFS(olah!$Q1312:Q16310,summary!A1312,olah!$B1312:B16310,summary!B1312,olah!$N1312:N16310,summary!C1312,olah!$P1312:P16310,summary!D1312,olah!$S1312:S16310,"On Time")</f>
        <v>1</v>
      </c>
      <c r="H1312">
        <f>COUNTIFS(olah!$Q$2:Q16310,summary!A1312,olah!$B$2:B16310,summary!B1312,olah!$S$2:S16310,"On Time")</f>
        <v>22</v>
      </c>
      <c r="I1312">
        <f>COUNTIFS(olah!$Q1312:Q16310,summary!A1312,olah!$B1312:B16310,summary!B1312,olah!$N1312:N16310,summary!C1312,olah!$P1312:P16310,summary!D1312,olah!$S1312:S16310,"Late")</f>
        <v>0</v>
      </c>
      <c r="J1312">
        <f>COUNTIFS(olah!$Q$2:Q16310,summary!A1312,olah!$B$2:B16310,summary!B1312,olah!$S$2:S16310,"Late")</f>
        <v>0</v>
      </c>
      <c r="K1312">
        <f t="shared" si="20"/>
        <v>9</v>
      </c>
      <c r="L1312">
        <f>COUNTIFS(olah!$Q1312:Q16310,summary!A1312,olah!$B1312:B16310,summary!B1312,olah!$N1312:N16310,summary!C1312,olah!$P1312:P16310,summary!D1312,olah!$T1312:T16310,"On Time CO")</f>
        <v>1</v>
      </c>
      <c r="M1312">
        <f>COUNTIFS(olah!$Q$2:Q16310,summary!A1312,olah!$B$2:B16310,summary!B1312,olah!$T$2:T16310,"On Time CO")</f>
        <v>19</v>
      </c>
      <c r="N1312">
        <f>COUNTIFS(olah!$Q1312:Q16310,summary!A1312,olah!$B1312:B16310,summary!B1312,olah!$N1312:N16310,summary!C1312,olah!$P1312:P16310,summary!D1312,olah!$T1312:T16310,"Overtime")</f>
        <v>0</v>
      </c>
      <c r="O1312">
        <f>COUNTIFS(olah!$Q$2:Q16310,summary!A1312,olah!$B$2:B16310,summary!B1312,olah!$T$2:T16310,"Overtime")</f>
        <v>0</v>
      </c>
      <c r="P1312">
        <f>COUNTIFS(olah!$Q1312:Q16310,summary!A1312,olah!$B1312:B16310,summary!B1312,olah!$N1312:N16310,summary!C1312,olah!$P1312:P16310,summary!D1312,olah!$T1312:T16310,"Early")</f>
        <v>0</v>
      </c>
      <c r="Q1312">
        <f>COUNTIFS(olah!$Q$2:Q16310,summary!A1312,olah!$B$2:B16310,summary!B1312,olah!$T$2:T16310,"Early")</f>
        <v>3</v>
      </c>
      <c r="R1312">
        <f>COUNTIFS(olah!$Q1312:Q16310,summary!A1312,olah!$B1312:B16310,summary!B1312,olah!$N1312:N16310,summary!C1312,olah!$P1312:P16310,summary!D1312,olah!$T1312:T16310,"NA CO")</f>
        <v>0</v>
      </c>
      <c r="S1312">
        <f>COUNTIFS(olah!$Q$2:Q16310,summary!A1312,olah!$B$2:B16310,summary!B1312,olah!$T$2:T16310,"NA CO")</f>
        <v>0</v>
      </c>
      <c r="T1312" t="str">
        <f>olah!R1312</f>
        <v>Daily Journey</v>
      </c>
      <c r="U1312" t="str">
        <f>IF(T1312="Permit", olah!T1312, "No Permit")</f>
        <v>No Permit</v>
      </c>
    </row>
    <row r="1313" spans="1:21" hidden="1" x14ac:dyDescent="0.3">
      <c r="A1313" s="23">
        <v>44561</v>
      </c>
      <c r="B1313" t="s">
        <v>346</v>
      </c>
      <c r="C1313" t="s">
        <v>43</v>
      </c>
      <c r="D1313" t="s">
        <v>10202</v>
      </c>
      <c r="E1313" t="str">
        <f>VLOOKUP(B1313,olah!$B:$P,2,0)</f>
        <v>2021-12-01</v>
      </c>
      <c r="F1313">
        <f>COUNTIFS(parameter!$J$4:$J$34,summary!A1313,parameter!$I$4:$I$34,"&gt;="&amp;summary!$E1313)</f>
        <v>31</v>
      </c>
      <c r="G1313">
        <f>COUNTIFS(olah!$Q1313:Q16311,summary!A1313,olah!$B1313:B16311,summary!B1313,olah!$N1313:N16311,summary!C1313,olah!$P1313:P16311,summary!D1313,olah!$S1313:S16311,"On Time")</f>
        <v>1</v>
      </c>
      <c r="H1313">
        <f>COUNTIFS(olah!$Q$2:Q16311,summary!A1313,olah!$B$2:B16311,summary!B1313,olah!$S$2:S16311,"On Time")</f>
        <v>22</v>
      </c>
      <c r="I1313">
        <f>COUNTIFS(olah!$Q1313:Q16311,summary!A1313,olah!$B1313:B16311,summary!B1313,olah!$N1313:N16311,summary!C1313,olah!$P1313:P16311,summary!D1313,olah!$S1313:S16311,"Late")</f>
        <v>0</v>
      </c>
      <c r="J1313">
        <f>COUNTIFS(olah!$Q$2:Q16311,summary!A1313,olah!$B$2:B16311,summary!B1313,olah!$S$2:S16311,"Late")</f>
        <v>0</v>
      </c>
      <c r="K1313">
        <f t="shared" si="20"/>
        <v>9</v>
      </c>
      <c r="L1313">
        <f>COUNTIFS(olah!$Q1313:Q16311,summary!A1313,olah!$B1313:B16311,summary!B1313,olah!$N1313:N16311,summary!C1313,olah!$P1313:P16311,summary!D1313,olah!$T1313:T16311,"On Time CO")</f>
        <v>1</v>
      </c>
      <c r="M1313">
        <f>COUNTIFS(olah!$Q$2:Q16311,summary!A1313,olah!$B$2:B16311,summary!B1313,olah!$T$2:T16311,"On Time CO")</f>
        <v>19</v>
      </c>
      <c r="N1313">
        <f>COUNTIFS(olah!$Q1313:Q16311,summary!A1313,olah!$B1313:B16311,summary!B1313,olah!$N1313:N16311,summary!C1313,olah!$P1313:P16311,summary!D1313,olah!$T1313:T16311,"Overtime")</f>
        <v>0</v>
      </c>
      <c r="O1313">
        <f>COUNTIFS(olah!$Q$2:Q16311,summary!A1313,olah!$B$2:B16311,summary!B1313,olah!$T$2:T16311,"Overtime")</f>
        <v>0</v>
      </c>
      <c r="P1313">
        <f>COUNTIFS(olah!$Q1313:Q16311,summary!A1313,olah!$B1313:B16311,summary!B1313,olah!$N1313:N16311,summary!C1313,olah!$P1313:P16311,summary!D1313,olah!$T1313:T16311,"Early")</f>
        <v>0</v>
      </c>
      <c r="Q1313">
        <f>COUNTIFS(olah!$Q$2:Q16311,summary!A1313,olah!$B$2:B16311,summary!B1313,olah!$T$2:T16311,"Early")</f>
        <v>3</v>
      </c>
      <c r="R1313">
        <f>COUNTIFS(olah!$Q1313:Q16311,summary!A1313,olah!$B1313:B16311,summary!B1313,olah!$N1313:N16311,summary!C1313,olah!$P1313:P16311,summary!D1313,olah!$T1313:T16311,"NA CO")</f>
        <v>0</v>
      </c>
      <c r="S1313">
        <f>COUNTIFS(olah!$Q$2:Q16311,summary!A1313,olah!$B$2:B16311,summary!B1313,olah!$T$2:T16311,"NA CO")</f>
        <v>0</v>
      </c>
      <c r="T1313" t="str">
        <f>olah!R1313</f>
        <v>Attendance</v>
      </c>
      <c r="U1313" t="str">
        <f>IF(T1313="Permit", olah!T1313, "No Permit")</f>
        <v>No Permit</v>
      </c>
    </row>
    <row r="1314" spans="1:21" hidden="1" x14ac:dyDescent="0.3">
      <c r="A1314" s="23">
        <v>44561</v>
      </c>
      <c r="B1314" t="s">
        <v>346</v>
      </c>
      <c r="C1314" t="s">
        <v>43</v>
      </c>
      <c r="D1314" t="s">
        <v>11607</v>
      </c>
      <c r="E1314" t="str">
        <f>VLOOKUP(B1314,olah!$B:$P,2,0)</f>
        <v>2021-12-01</v>
      </c>
      <c r="F1314">
        <f>COUNTIFS(parameter!$J$4:$J$34,summary!A1314,parameter!$I$4:$I$34,"&gt;="&amp;summary!$E1314)</f>
        <v>31</v>
      </c>
      <c r="G1314">
        <f>COUNTIFS(olah!$Q1314:Q16312,summary!A1314,olah!$B1314:B16312,summary!B1314,olah!$N1314:N16312,summary!C1314,olah!$P1314:P16312,summary!D1314,olah!$S1314:S16312,"On Time")</f>
        <v>1</v>
      </c>
      <c r="H1314">
        <f>COUNTIFS(olah!$Q$2:Q16312,summary!A1314,olah!$B$2:B16312,summary!B1314,olah!$S$2:S16312,"On Time")</f>
        <v>22</v>
      </c>
      <c r="I1314">
        <f>COUNTIFS(olah!$Q1314:Q16312,summary!A1314,olah!$B1314:B16312,summary!B1314,olah!$N1314:N16312,summary!C1314,olah!$P1314:P16312,summary!D1314,olah!$S1314:S16312,"Late")</f>
        <v>0</v>
      </c>
      <c r="J1314">
        <f>COUNTIFS(olah!$Q$2:Q16312,summary!A1314,olah!$B$2:B16312,summary!B1314,olah!$S$2:S16312,"Late")</f>
        <v>0</v>
      </c>
      <c r="K1314">
        <f t="shared" si="20"/>
        <v>9</v>
      </c>
      <c r="L1314">
        <f>COUNTIFS(olah!$Q1314:Q16312,summary!A1314,olah!$B1314:B16312,summary!B1314,olah!$N1314:N16312,summary!C1314,olah!$P1314:P16312,summary!D1314,olah!$T1314:T16312,"On Time CO")</f>
        <v>0</v>
      </c>
      <c r="M1314">
        <f>COUNTIFS(olah!$Q$2:Q16312,summary!A1314,olah!$B$2:B16312,summary!B1314,olah!$T$2:T16312,"On Time CO")</f>
        <v>19</v>
      </c>
      <c r="N1314">
        <f>COUNTIFS(olah!$Q1314:Q16312,summary!A1314,olah!$B1314:B16312,summary!B1314,olah!$N1314:N16312,summary!C1314,olah!$P1314:P16312,summary!D1314,olah!$T1314:T16312,"Overtime")</f>
        <v>0</v>
      </c>
      <c r="O1314">
        <f>COUNTIFS(olah!$Q$2:Q16312,summary!A1314,olah!$B$2:B16312,summary!B1314,olah!$T$2:T16312,"Overtime")</f>
        <v>0</v>
      </c>
      <c r="P1314">
        <f>COUNTIFS(olah!$Q1314:Q16312,summary!A1314,olah!$B1314:B16312,summary!B1314,olah!$N1314:N16312,summary!C1314,olah!$P1314:P16312,summary!D1314,olah!$T1314:T16312,"Early")</f>
        <v>1</v>
      </c>
      <c r="Q1314">
        <f>COUNTIFS(olah!$Q$2:Q16312,summary!A1314,olah!$B$2:B16312,summary!B1314,olah!$T$2:T16312,"Early")</f>
        <v>3</v>
      </c>
      <c r="R1314">
        <f>COUNTIFS(olah!$Q1314:Q16312,summary!A1314,olah!$B1314:B16312,summary!B1314,olah!$N1314:N16312,summary!C1314,olah!$P1314:P16312,summary!D1314,olah!$T1314:T16312,"NA CO")</f>
        <v>0</v>
      </c>
      <c r="S1314">
        <f>COUNTIFS(olah!$Q$2:Q16312,summary!A1314,olah!$B$2:B16312,summary!B1314,olah!$T$2:T16312,"NA CO")</f>
        <v>0</v>
      </c>
      <c r="T1314" t="str">
        <f>olah!R1314</f>
        <v>Attendance</v>
      </c>
      <c r="U1314" t="str">
        <f>IF(T1314="Permit", olah!T1314, "No Permit")</f>
        <v>No Permit</v>
      </c>
    </row>
    <row r="1315" spans="1:21" hidden="1" x14ac:dyDescent="0.3">
      <c r="A1315" s="23">
        <v>44561</v>
      </c>
      <c r="B1315" t="s">
        <v>346</v>
      </c>
      <c r="C1315" t="s">
        <v>43</v>
      </c>
      <c r="D1315" t="s">
        <v>11608</v>
      </c>
      <c r="E1315" t="str">
        <f>VLOOKUP(B1315,olah!$B:$P,2,0)</f>
        <v>2021-12-01</v>
      </c>
      <c r="F1315">
        <f>COUNTIFS(parameter!$J$4:$J$34,summary!A1315,parameter!$I$4:$I$34,"&gt;="&amp;summary!$E1315)</f>
        <v>31</v>
      </c>
      <c r="G1315">
        <f>COUNTIFS(olah!$Q1315:Q16313,summary!A1315,olah!$B1315:B16313,summary!B1315,olah!$N1315:N16313,summary!C1315,olah!$P1315:P16313,summary!D1315,olah!$S1315:S16313,"On Time")</f>
        <v>1</v>
      </c>
      <c r="H1315">
        <f>COUNTIFS(olah!$Q$2:Q16313,summary!A1315,olah!$B$2:B16313,summary!B1315,olah!$S$2:S16313,"On Time")</f>
        <v>22</v>
      </c>
      <c r="I1315">
        <f>COUNTIFS(olah!$Q1315:Q16313,summary!A1315,olah!$B1315:B16313,summary!B1315,olah!$N1315:N16313,summary!C1315,olah!$P1315:P16313,summary!D1315,olah!$S1315:S16313,"Late")</f>
        <v>0</v>
      </c>
      <c r="J1315">
        <f>COUNTIFS(olah!$Q$2:Q16313,summary!A1315,olah!$B$2:B16313,summary!B1315,olah!$S$2:S16313,"Late")</f>
        <v>0</v>
      </c>
      <c r="K1315">
        <f t="shared" si="20"/>
        <v>9</v>
      </c>
      <c r="L1315">
        <f>COUNTIFS(olah!$Q1315:Q16313,summary!A1315,olah!$B1315:B16313,summary!B1315,olah!$N1315:N16313,summary!C1315,olah!$P1315:P16313,summary!D1315,olah!$T1315:T16313,"On Time CO")</f>
        <v>1</v>
      </c>
      <c r="M1315">
        <f>COUNTIFS(olah!$Q$2:Q16313,summary!A1315,olah!$B$2:B16313,summary!B1315,olah!$T$2:T16313,"On Time CO")</f>
        <v>19</v>
      </c>
      <c r="N1315">
        <f>COUNTIFS(olah!$Q1315:Q16313,summary!A1315,olah!$B1315:B16313,summary!B1315,olah!$N1315:N16313,summary!C1315,olah!$P1315:P16313,summary!D1315,olah!$T1315:T16313,"Overtime")</f>
        <v>0</v>
      </c>
      <c r="O1315">
        <f>COUNTIFS(olah!$Q$2:Q16313,summary!A1315,olah!$B$2:B16313,summary!B1315,olah!$T$2:T16313,"Overtime")</f>
        <v>0</v>
      </c>
      <c r="P1315">
        <f>COUNTIFS(olah!$Q1315:Q16313,summary!A1315,olah!$B1315:B16313,summary!B1315,olah!$N1315:N16313,summary!C1315,olah!$P1315:P16313,summary!D1315,olah!$T1315:T16313,"Early")</f>
        <v>0</v>
      </c>
      <c r="Q1315">
        <f>COUNTIFS(olah!$Q$2:Q16313,summary!A1315,olah!$B$2:B16313,summary!B1315,olah!$T$2:T16313,"Early")</f>
        <v>3</v>
      </c>
      <c r="R1315">
        <f>COUNTIFS(olah!$Q1315:Q16313,summary!A1315,olah!$B1315:B16313,summary!B1315,olah!$N1315:N16313,summary!C1315,olah!$P1315:P16313,summary!D1315,olah!$T1315:T16313,"NA CO")</f>
        <v>0</v>
      </c>
      <c r="S1315">
        <f>COUNTIFS(olah!$Q$2:Q16313,summary!A1315,olah!$B$2:B16313,summary!B1315,olah!$T$2:T16313,"NA CO")</f>
        <v>0</v>
      </c>
      <c r="T1315" t="str">
        <f>olah!R1315</f>
        <v>Attendance</v>
      </c>
      <c r="U1315" t="str">
        <f>IF(T1315="Permit", olah!T1315, "No Permit")</f>
        <v>No Permit</v>
      </c>
    </row>
    <row r="1316" spans="1:21" hidden="1" x14ac:dyDescent="0.3">
      <c r="A1316" s="23">
        <v>44561</v>
      </c>
      <c r="B1316" t="s">
        <v>346</v>
      </c>
      <c r="C1316" t="s">
        <v>43</v>
      </c>
      <c r="D1316" t="s">
        <v>11609</v>
      </c>
      <c r="E1316" t="str">
        <f>VLOOKUP(B1316,olah!$B:$P,2,0)</f>
        <v>2021-12-01</v>
      </c>
      <c r="F1316">
        <f>COUNTIFS(parameter!$J$4:$J$34,summary!A1316,parameter!$I$4:$I$34,"&gt;="&amp;summary!$E1316)</f>
        <v>31</v>
      </c>
      <c r="G1316">
        <f>COUNTIFS(olah!$Q1316:Q16314,summary!A1316,olah!$B1316:B16314,summary!B1316,olah!$N1316:N16314,summary!C1316,olah!$P1316:P16314,summary!D1316,olah!$S1316:S16314,"On Time")</f>
        <v>1</v>
      </c>
      <c r="H1316">
        <f>COUNTIFS(olah!$Q$2:Q16314,summary!A1316,olah!$B$2:B16314,summary!B1316,olah!$S$2:S16314,"On Time")</f>
        <v>22</v>
      </c>
      <c r="I1316">
        <f>COUNTIFS(olah!$Q1316:Q16314,summary!A1316,olah!$B1316:B16314,summary!B1316,olah!$N1316:N16314,summary!C1316,olah!$P1316:P16314,summary!D1316,olah!$S1316:S16314,"Late")</f>
        <v>0</v>
      </c>
      <c r="J1316">
        <f>COUNTIFS(olah!$Q$2:Q16314,summary!A1316,olah!$B$2:B16314,summary!B1316,olah!$S$2:S16314,"Late")</f>
        <v>0</v>
      </c>
      <c r="K1316">
        <f t="shared" si="20"/>
        <v>9</v>
      </c>
      <c r="L1316">
        <f>COUNTIFS(olah!$Q1316:Q16314,summary!A1316,olah!$B1316:B16314,summary!B1316,olah!$N1316:N16314,summary!C1316,olah!$P1316:P16314,summary!D1316,olah!$T1316:T16314,"On Time CO")</f>
        <v>1</v>
      </c>
      <c r="M1316">
        <f>COUNTIFS(olah!$Q$2:Q16314,summary!A1316,olah!$B$2:B16314,summary!B1316,olah!$T$2:T16314,"On Time CO")</f>
        <v>19</v>
      </c>
      <c r="N1316">
        <f>COUNTIFS(olah!$Q1316:Q16314,summary!A1316,olah!$B1316:B16314,summary!B1316,olah!$N1316:N16314,summary!C1316,olah!$P1316:P16314,summary!D1316,olah!$T1316:T16314,"Overtime")</f>
        <v>0</v>
      </c>
      <c r="O1316">
        <f>COUNTIFS(olah!$Q$2:Q16314,summary!A1316,olah!$B$2:B16314,summary!B1316,olah!$T$2:T16314,"Overtime")</f>
        <v>0</v>
      </c>
      <c r="P1316">
        <f>COUNTIFS(olah!$Q1316:Q16314,summary!A1316,olah!$B1316:B16314,summary!B1316,olah!$N1316:N16314,summary!C1316,olah!$P1316:P16314,summary!D1316,olah!$T1316:T16314,"Early")</f>
        <v>0</v>
      </c>
      <c r="Q1316">
        <f>COUNTIFS(olah!$Q$2:Q16314,summary!A1316,olah!$B$2:B16314,summary!B1316,olah!$T$2:T16314,"Early")</f>
        <v>3</v>
      </c>
      <c r="R1316">
        <f>COUNTIFS(olah!$Q1316:Q16314,summary!A1316,olah!$B1316:B16314,summary!B1316,olah!$N1316:N16314,summary!C1316,olah!$P1316:P16314,summary!D1316,olah!$T1316:T16314,"NA CO")</f>
        <v>0</v>
      </c>
      <c r="S1316">
        <f>COUNTIFS(olah!$Q$2:Q16314,summary!A1316,olah!$B$2:B16314,summary!B1316,olah!$T$2:T16314,"NA CO")</f>
        <v>0</v>
      </c>
      <c r="T1316" t="str">
        <f>olah!R1316</f>
        <v>Attendance</v>
      </c>
      <c r="U1316" t="str">
        <f>IF(T1316="Permit", olah!T1316, "No Permit")</f>
        <v>No Permit</v>
      </c>
    </row>
    <row r="1317" spans="1:21" hidden="1" x14ac:dyDescent="0.3">
      <c r="A1317" s="23">
        <v>44561</v>
      </c>
      <c r="B1317" t="s">
        <v>346</v>
      </c>
      <c r="C1317" t="s">
        <v>43</v>
      </c>
      <c r="D1317" t="s">
        <v>9024</v>
      </c>
      <c r="E1317" t="str">
        <f>VLOOKUP(B1317,olah!$B:$P,2,0)</f>
        <v>2021-12-01</v>
      </c>
      <c r="F1317">
        <f>COUNTIFS(parameter!$J$4:$J$34,summary!A1317,parameter!$I$4:$I$34,"&gt;="&amp;summary!$E1317)</f>
        <v>31</v>
      </c>
      <c r="G1317">
        <f>COUNTIFS(olah!$Q1317:Q16315,summary!A1317,olah!$B1317:B16315,summary!B1317,olah!$N1317:N16315,summary!C1317,olah!$P1317:P16315,summary!D1317,olah!$S1317:S16315,"On Time")</f>
        <v>1</v>
      </c>
      <c r="H1317">
        <f>COUNTIFS(olah!$Q$2:Q16315,summary!A1317,olah!$B$2:B16315,summary!B1317,olah!$S$2:S16315,"On Time")</f>
        <v>22</v>
      </c>
      <c r="I1317">
        <f>COUNTIFS(olah!$Q1317:Q16315,summary!A1317,olah!$B1317:B16315,summary!B1317,olah!$N1317:N16315,summary!C1317,olah!$P1317:P16315,summary!D1317,olah!$S1317:S16315,"Late")</f>
        <v>0</v>
      </c>
      <c r="J1317">
        <f>COUNTIFS(olah!$Q$2:Q16315,summary!A1317,olah!$B$2:B16315,summary!B1317,olah!$S$2:S16315,"Late")</f>
        <v>0</v>
      </c>
      <c r="K1317">
        <f t="shared" si="20"/>
        <v>9</v>
      </c>
      <c r="L1317">
        <f>COUNTIFS(olah!$Q1317:Q16315,summary!A1317,olah!$B1317:B16315,summary!B1317,olah!$N1317:N16315,summary!C1317,olah!$P1317:P16315,summary!D1317,olah!$T1317:T16315,"On Time CO")</f>
        <v>1</v>
      </c>
      <c r="M1317">
        <f>COUNTIFS(olah!$Q$2:Q16315,summary!A1317,olah!$B$2:B16315,summary!B1317,olah!$T$2:T16315,"On Time CO")</f>
        <v>19</v>
      </c>
      <c r="N1317">
        <f>COUNTIFS(olah!$Q1317:Q16315,summary!A1317,olah!$B1317:B16315,summary!B1317,olah!$N1317:N16315,summary!C1317,olah!$P1317:P16315,summary!D1317,olah!$T1317:T16315,"Overtime")</f>
        <v>0</v>
      </c>
      <c r="O1317">
        <f>COUNTIFS(olah!$Q$2:Q16315,summary!A1317,olah!$B$2:B16315,summary!B1317,olah!$T$2:T16315,"Overtime")</f>
        <v>0</v>
      </c>
      <c r="P1317">
        <f>COUNTIFS(olah!$Q1317:Q16315,summary!A1317,olah!$B1317:B16315,summary!B1317,olah!$N1317:N16315,summary!C1317,olah!$P1317:P16315,summary!D1317,olah!$T1317:T16315,"Early")</f>
        <v>0</v>
      </c>
      <c r="Q1317">
        <f>COUNTIFS(olah!$Q$2:Q16315,summary!A1317,olah!$B$2:B16315,summary!B1317,olah!$T$2:T16315,"Early")</f>
        <v>3</v>
      </c>
      <c r="R1317">
        <f>COUNTIFS(olah!$Q1317:Q16315,summary!A1317,olah!$B1317:B16315,summary!B1317,olah!$N1317:N16315,summary!C1317,olah!$P1317:P16315,summary!D1317,olah!$T1317:T16315,"NA CO")</f>
        <v>0</v>
      </c>
      <c r="S1317">
        <f>COUNTIFS(olah!$Q$2:Q16315,summary!A1317,olah!$B$2:B16315,summary!B1317,olah!$T$2:T16315,"NA CO")</f>
        <v>0</v>
      </c>
      <c r="T1317" t="str">
        <f>olah!R1317</f>
        <v>Attendance</v>
      </c>
      <c r="U1317" t="str">
        <f>IF(T1317="Permit", olah!T1317, "No Permit")</f>
        <v>No Permit</v>
      </c>
    </row>
    <row r="1318" spans="1:21" hidden="1" x14ac:dyDescent="0.3">
      <c r="A1318" s="23">
        <v>44561</v>
      </c>
      <c r="B1318" t="s">
        <v>346</v>
      </c>
      <c r="C1318" t="s">
        <v>43</v>
      </c>
      <c r="D1318" t="s">
        <v>7927</v>
      </c>
      <c r="E1318" t="str">
        <f>VLOOKUP(B1318,olah!$B:$P,2,0)</f>
        <v>2021-12-01</v>
      </c>
      <c r="F1318">
        <f>COUNTIFS(parameter!$J$4:$J$34,summary!A1318,parameter!$I$4:$I$34,"&gt;="&amp;summary!$E1318)</f>
        <v>31</v>
      </c>
      <c r="G1318">
        <f>COUNTIFS(olah!$Q1318:Q16316,summary!A1318,olah!$B1318:B16316,summary!B1318,olah!$N1318:N16316,summary!C1318,olah!$P1318:P16316,summary!D1318,olah!$S1318:S16316,"On Time")</f>
        <v>1</v>
      </c>
      <c r="H1318">
        <f>COUNTIFS(olah!$Q$2:Q16316,summary!A1318,olah!$B$2:B16316,summary!B1318,olah!$S$2:S16316,"On Time")</f>
        <v>22</v>
      </c>
      <c r="I1318">
        <f>COUNTIFS(olah!$Q1318:Q16316,summary!A1318,olah!$B1318:B16316,summary!B1318,olah!$N1318:N16316,summary!C1318,olah!$P1318:P16316,summary!D1318,olah!$S1318:S16316,"Late")</f>
        <v>0</v>
      </c>
      <c r="J1318">
        <f>COUNTIFS(olah!$Q$2:Q16316,summary!A1318,olah!$B$2:B16316,summary!B1318,olah!$S$2:S16316,"Late")</f>
        <v>0</v>
      </c>
      <c r="K1318">
        <f t="shared" si="20"/>
        <v>9</v>
      </c>
      <c r="L1318">
        <f>COUNTIFS(olah!$Q1318:Q16316,summary!A1318,olah!$B1318:B16316,summary!B1318,olah!$N1318:N16316,summary!C1318,olah!$P1318:P16316,summary!D1318,olah!$T1318:T16316,"On Time CO")</f>
        <v>1</v>
      </c>
      <c r="M1318">
        <f>COUNTIFS(olah!$Q$2:Q16316,summary!A1318,olah!$B$2:B16316,summary!B1318,olah!$T$2:T16316,"On Time CO")</f>
        <v>19</v>
      </c>
      <c r="N1318">
        <f>COUNTIFS(olah!$Q1318:Q16316,summary!A1318,olah!$B1318:B16316,summary!B1318,olah!$N1318:N16316,summary!C1318,olah!$P1318:P16316,summary!D1318,olah!$T1318:T16316,"Overtime")</f>
        <v>0</v>
      </c>
      <c r="O1318">
        <f>COUNTIFS(olah!$Q$2:Q16316,summary!A1318,olah!$B$2:B16316,summary!B1318,olah!$T$2:T16316,"Overtime")</f>
        <v>0</v>
      </c>
      <c r="P1318">
        <f>COUNTIFS(olah!$Q1318:Q16316,summary!A1318,olah!$B1318:B16316,summary!B1318,olah!$N1318:N16316,summary!C1318,olah!$P1318:P16316,summary!D1318,olah!$T1318:T16316,"Early")</f>
        <v>0</v>
      </c>
      <c r="Q1318">
        <f>COUNTIFS(olah!$Q$2:Q16316,summary!A1318,olah!$B$2:B16316,summary!B1318,olah!$T$2:T16316,"Early")</f>
        <v>3</v>
      </c>
      <c r="R1318">
        <f>COUNTIFS(olah!$Q1318:Q16316,summary!A1318,olah!$B1318:B16316,summary!B1318,olah!$N1318:N16316,summary!C1318,olah!$P1318:P16316,summary!D1318,olah!$T1318:T16316,"NA CO")</f>
        <v>0</v>
      </c>
      <c r="S1318">
        <f>COUNTIFS(olah!$Q$2:Q16316,summary!A1318,olah!$B$2:B16316,summary!B1318,olah!$T$2:T16316,"NA CO")</f>
        <v>0</v>
      </c>
      <c r="T1318" t="str">
        <f>olah!R1318</f>
        <v>Attendance</v>
      </c>
      <c r="U1318" t="str">
        <f>IF(T1318="Permit", olah!T1318, "No Permit")</f>
        <v>No Permit</v>
      </c>
    </row>
    <row r="1319" spans="1:21" hidden="1" x14ac:dyDescent="0.3">
      <c r="A1319" s="23">
        <v>44561</v>
      </c>
      <c r="B1319" t="s">
        <v>346</v>
      </c>
      <c r="C1319" t="s">
        <v>347</v>
      </c>
      <c r="D1319" t="s">
        <v>11610</v>
      </c>
      <c r="E1319" t="str">
        <f>VLOOKUP(B1319,olah!$B:$P,2,0)</f>
        <v>2021-12-01</v>
      </c>
      <c r="F1319">
        <f>COUNTIFS(parameter!$J$4:$J$34,summary!A1319,parameter!$I$4:$I$34,"&gt;="&amp;summary!$E1319)</f>
        <v>31</v>
      </c>
      <c r="G1319">
        <f>COUNTIFS(olah!$Q1319:Q16317,summary!A1319,olah!$B1319:B16317,summary!B1319,olah!$N1319:N16317,summary!C1319,olah!$P1319:P16317,summary!D1319,olah!$S1319:S16317,"On Time")</f>
        <v>1</v>
      </c>
      <c r="H1319">
        <f>COUNTIFS(olah!$Q$2:Q16317,summary!A1319,olah!$B$2:B16317,summary!B1319,olah!$S$2:S16317,"On Time")</f>
        <v>22</v>
      </c>
      <c r="I1319">
        <f>COUNTIFS(olah!$Q1319:Q16317,summary!A1319,olah!$B1319:B16317,summary!B1319,olah!$N1319:N16317,summary!C1319,olah!$P1319:P16317,summary!D1319,olah!$S1319:S16317,"Late")</f>
        <v>0</v>
      </c>
      <c r="J1319">
        <f>COUNTIFS(olah!$Q$2:Q16317,summary!A1319,olah!$B$2:B16317,summary!B1319,olah!$S$2:S16317,"Late")</f>
        <v>0</v>
      </c>
      <c r="K1319">
        <f t="shared" si="20"/>
        <v>9</v>
      </c>
      <c r="L1319">
        <f>COUNTIFS(olah!$Q1319:Q16317,summary!A1319,olah!$B1319:B16317,summary!B1319,olah!$N1319:N16317,summary!C1319,olah!$P1319:P16317,summary!D1319,olah!$T1319:T16317,"On Time CO")</f>
        <v>1</v>
      </c>
      <c r="M1319">
        <f>COUNTIFS(olah!$Q$2:Q16317,summary!A1319,olah!$B$2:B16317,summary!B1319,olah!$T$2:T16317,"On Time CO")</f>
        <v>19</v>
      </c>
      <c r="N1319">
        <f>COUNTIFS(olah!$Q1319:Q16317,summary!A1319,olah!$B1319:B16317,summary!B1319,olah!$N1319:N16317,summary!C1319,olah!$P1319:P16317,summary!D1319,olah!$T1319:T16317,"Overtime")</f>
        <v>0</v>
      </c>
      <c r="O1319">
        <f>COUNTIFS(olah!$Q$2:Q16317,summary!A1319,olah!$B$2:B16317,summary!B1319,olah!$T$2:T16317,"Overtime")</f>
        <v>0</v>
      </c>
      <c r="P1319">
        <f>COUNTIFS(olah!$Q1319:Q16317,summary!A1319,olah!$B1319:B16317,summary!B1319,olah!$N1319:N16317,summary!C1319,olah!$P1319:P16317,summary!D1319,olah!$T1319:T16317,"Early")</f>
        <v>0</v>
      </c>
      <c r="Q1319">
        <f>COUNTIFS(olah!$Q$2:Q16317,summary!A1319,olah!$B$2:B16317,summary!B1319,olah!$T$2:T16317,"Early")</f>
        <v>3</v>
      </c>
      <c r="R1319">
        <f>COUNTIFS(olah!$Q1319:Q16317,summary!A1319,olah!$B1319:B16317,summary!B1319,olah!$N1319:N16317,summary!C1319,olah!$P1319:P16317,summary!D1319,olah!$T1319:T16317,"NA CO")</f>
        <v>0</v>
      </c>
      <c r="S1319">
        <f>COUNTIFS(olah!$Q$2:Q16317,summary!A1319,olah!$B$2:B16317,summary!B1319,olah!$T$2:T16317,"NA CO")</f>
        <v>0</v>
      </c>
      <c r="T1319" t="str">
        <f>olah!R1319</f>
        <v>Daily Journey</v>
      </c>
      <c r="U1319" t="str">
        <f>IF(T1319="Permit", olah!T1319, "No Permit")</f>
        <v>No Permit</v>
      </c>
    </row>
    <row r="1320" spans="1:21" hidden="1" x14ac:dyDescent="0.3">
      <c r="A1320" s="23">
        <v>44561</v>
      </c>
      <c r="B1320" t="s">
        <v>346</v>
      </c>
      <c r="C1320" t="s">
        <v>43</v>
      </c>
      <c r="D1320" t="s">
        <v>9025</v>
      </c>
      <c r="E1320" t="str">
        <f>VLOOKUP(B1320,olah!$B:$P,2,0)</f>
        <v>2021-12-01</v>
      </c>
      <c r="F1320">
        <f>COUNTIFS(parameter!$J$4:$J$34,summary!A1320,parameter!$I$4:$I$34,"&gt;="&amp;summary!$E1320)</f>
        <v>31</v>
      </c>
      <c r="G1320">
        <f>COUNTIFS(olah!$Q1320:Q16318,summary!A1320,olah!$B1320:B16318,summary!B1320,olah!$N1320:N16318,summary!C1320,olah!$P1320:P16318,summary!D1320,olah!$S1320:S16318,"On Time")</f>
        <v>1</v>
      </c>
      <c r="H1320">
        <f>COUNTIFS(olah!$Q$2:Q16318,summary!A1320,olah!$B$2:B16318,summary!B1320,olah!$S$2:S16318,"On Time")</f>
        <v>22</v>
      </c>
      <c r="I1320">
        <f>COUNTIFS(olah!$Q1320:Q16318,summary!A1320,olah!$B1320:B16318,summary!B1320,olah!$N1320:N16318,summary!C1320,olah!$P1320:P16318,summary!D1320,olah!$S1320:S16318,"Late")</f>
        <v>0</v>
      </c>
      <c r="J1320">
        <f>COUNTIFS(olah!$Q$2:Q16318,summary!A1320,olah!$B$2:B16318,summary!B1320,olah!$S$2:S16318,"Late")</f>
        <v>0</v>
      </c>
      <c r="K1320">
        <f t="shared" si="20"/>
        <v>9</v>
      </c>
      <c r="L1320">
        <f>COUNTIFS(olah!$Q1320:Q16318,summary!A1320,olah!$B1320:B16318,summary!B1320,olah!$N1320:N16318,summary!C1320,olah!$P1320:P16318,summary!D1320,olah!$T1320:T16318,"On Time CO")</f>
        <v>1</v>
      </c>
      <c r="M1320">
        <f>COUNTIFS(olah!$Q$2:Q16318,summary!A1320,olah!$B$2:B16318,summary!B1320,olah!$T$2:T16318,"On Time CO")</f>
        <v>19</v>
      </c>
      <c r="N1320">
        <f>COUNTIFS(olah!$Q1320:Q16318,summary!A1320,olah!$B1320:B16318,summary!B1320,olah!$N1320:N16318,summary!C1320,olah!$P1320:P16318,summary!D1320,olah!$T1320:T16318,"Overtime")</f>
        <v>0</v>
      </c>
      <c r="O1320">
        <f>COUNTIFS(olah!$Q$2:Q16318,summary!A1320,olah!$B$2:B16318,summary!B1320,olah!$T$2:T16318,"Overtime")</f>
        <v>0</v>
      </c>
      <c r="P1320">
        <f>COUNTIFS(olah!$Q1320:Q16318,summary!A1320,olah!$B1320:B16318,summary!B1320,olah!$N1320:N16318,summary!C1320,olah!$P1320:P16318,summary!D1320,olah!$T1320:T16318,"Early")</f>
        <v>0</v>
      </c>
      <c r="Q1320">
        <f>COUNTIFS(olah!$Q$2:Q16318,summary!A1320,olah!$B$2:B16318,summary!B1320,olah!$T$2:T16318,"Early")</f>
        <v>3</v>
      </c>
      <c r="R1320">
        <f>COUNTIFS(olah!$Q1320:Q16318,summary!A1320,olah!$B1320:B16318,summary!B1320,olah!$N1320:N16318,summary!C1320,olah!$P1320:P16318,summary!D1320,olah!$T1320:T16318,"NA CO")</f>
        <v>0</v>
      </c>
      <c r="S1320">
        <f>COUNTIFS(olah!$Q$2:Q16318,summary!A1320,olah!$B$2:B16318,summary!B1320,olah!$T$2:T16318,"NA CO")</f>
        <v>0</v>
      </c>
      <c r="T1320" t="str">
        <f>olah!R1320</f>
        <v>Attendance</v>
      </c>
      <c r="U1320" t="str">
        <f>IF(T1320="Permit", olah!T1320, "No Permit")</f>
        <v>No Permit</v>
      </c>
    </row>
    <row r="1321" spans="1:21" hidden="1" x14ac:dyDescent="0.3">
      <c r="A1321" s="23">
        <v>44561</v>
      </c>
      <c r="B1321" t="s">
        <v>346</v>
      </c>
      <c r="C1321" t="s">
        <v>43</v>
      </c>
      <c r="D1321" t="s">
        <v>10214</v>
      </c>
      <c r="E1321" t="str">
        <f>VLOOKUP(B1321,olah!$B:$P,2,0)</f>
        <v>2021-12-01</v>
      </c>
      <c r="F1321">
        <f>COUNTIFS(parameter!$J$4:$J$34,summary!A1321,parameter!$I$4:$I$34,"&gt;="&amp;summary!$E1321)</f>
        <v>31</v>
      </c>
      <c r="G1321">
        <f>COUNTIFS(olah!$Q1321:Q16319,summary!A1321,olah!$B1321:B16319,summary!B1321,olah!$N1321:N16319,summary!C1321,olah!$P1321:P16319,summary!D1321,olah!$S1321:S16319,"On Time")</f>
        <v>1</v>
      </c>
      <c r="H1321">
        <f>COUNTIFS(olah!$Q$2:Q16319,summary!A1321,olah!$B$2:B16319,summary!B1321,olah!$S$2:S16319,"On Time")</f>
        <v>22</v>
      </c>
      <c r="I1321">
        <f>COUNTIFS(olah!$Q1321:Q16319,summary!A1321,olah!$B1321:B16319,summary!B1321,olah!$N1321:N16319,summary!C1321,olah!$P1321:P16319,summary!D1321,olah!$S1321:S16319,"Late")</f>
        <v>0</v>
      </c>
      <c r="J1321">
        <f>COUNTIFS(olah!$Q$2:Q16319,summary!A1321,olah!$B$2:B16319,summary!B1321,olah!$S$2:S16319,"Late")</f>
        <v>0</v>
      </c>
      <c r="K1321">
        <f t="shared" si="20"/>
        <v>9</v>
      </c>
      <c r="L1321">
        <f>COUNTIFS(olah!$Q1321:Q16319,summary!A1321,olah!$B1321:B16319,summary!B1321,olah!$N1321:N16319,summary!C1321,olah!$P1321:P16319,summary!D1321,olah!$T1321:T16319,"On Time CO")</f>
        <v>0</v>
      </c>
      <c r="M1321">
        <f>COUNTIFS(olah!$Q$2:Q16319,summary!A1321,olah!$B$2:B16319,summary!B1321,olah!$T$2:T16319,"On Time CO")</f>
        <v>19</v>
      </c>
      <c r="N1321">
        <f>COUNTIFS(olah!$Q1321:Q16319,summary!A1321,olah!$B1321:B16319,summary!B1321,olah!$N1321:N16319,summary!C1321,olah!$P1321:P16319,summary!D1321,olah!$T1321:T16319,"Overtime")</f>
        <v>0</v>
      </c>
      <c r="O1321">
        <f>COUNTIFS(olah!$Q$2:Q16319,summary!A1321,olah!$B$2:B16319,summary!B1321,olah!$T$2:T16319,"Overtime")</f>
        <v>0</v>
      </c>
      <c r="P1321">
        <f>COUNTIFS(olah!$Q1321:Q16319,summary!A1321,olah!$B1321:B16319,summary!B1321,olah!$N1321:N16319,summary!C1321,olah!$P1321:P16319,summary!D1321,olah!$T1321:T16319,"Early")</f>
        <v>1</v>
      </c>
      <c r="Q1321">
        <f>COUNTIFS(olah!$Q$2:Q16319,summary!A1321,olah!$B$2:B16319,summary!B1321,olah!$T$2:T16319,"Early")</f>
        <v>3</v>
      </c>
      <c r="R1321">
        <f>COUNTIFS(olah!$Q1321:Q16319,summary!A1321,olah!$B1321:B16319,summary!B1321,olah!$N1321:N16319,summary!C1321,olah!$P1321:P16319,summary!D1321,olah!$T1321:T16319,"NA CO")</f>
        <v>0</v>
      </c>
      <c r="S1321">
        <f>COUNTIFS(olah!$Q$2:Q16319,summary!A1321,olah!$B$2:B16319,summary!B1321,olah!$T$2:T16319,"NA CO")</f>
        <v>0</v>
      </c>
      <c r="T1321" t="str">
        <f>olah!R1321</f>
        <v>Attendance</v>
      </c>
      <c r="U1321" t="str">
        <f>IF(T1321="Permit", olah!T1321, "No Permit")</f>
        <v>No Permit</v>
      </c>
    </row>
    <row r="1322" spans="1:21" hidden="1" x14ac:dyDescent="0.3">
      <c r="A1322" s="23">
        <v>44561</v>
      </c>
      <c r="B1322" t="s">
        <v>346</v>
      </c>
      <c r="C1322" t="s">
        <v>5659</v>
      </c>
      <c r="D1322" t="s">
        <v>7814</v>
      </c>
      <c r="E1322" t="str">
        <f>VLOOKUP(B1322,olah!$B:$P,2,0)</f>
        <v>2021-12-01</v>
      </c>
      <c r="F1322">
        <f>COUNTIFS(parameter!$J$4:$J$34,summary!A1322,parameter!$I$4:$I$34,"&gt;="&amp;summary!$E1322)</f>
        <v>31</v>
      </c>
      <c r="G1322">
        <f>COUNTIFS(olah!$Q1322:Q16320,summary!A1322,olah!$B1322:B16320,summary!B1322,olah!$N1322:N16320,summary!C1322,olah!$P1322:P16320,summary!D1322,olah!$S1322:S16320,"On Time")</f>
        <v>1</v>
      </c>
      <c r="H1322">
        <f>COUNTIFS(olah!$Q$2:Q16320,summary!A1322,olah!$B$2:B16320,summary!B1322,olah!$S$2:S16320,"On Time")</f>
        <v>22</v>
      </c>
      <c r="I1322">
        <f>COUNTIFS(olah!$Q1322:Q16320,summary!A1322,olah!$B1322:B16320,summary!B1322,olah!$N1322:N16320,summary!C1322,olah!$P1322:P16320,summary!D1322,olah!$S1322:S16320,"Late")</f>
        <v>0</v>
      </c>
      <c r="J1322">
        <f>COUNTIFS(olah!$Q$2:Q16320,summary!A1322,olah!$B$2:B16320,summary!B1322,olah!$S$2:S16320,"Late")</f>
        <v>0</v>
      </c>
      <c r="K1322">
        <f t="shared" si="20"/>
        <v>9</v>
      </c>
      <c r="L1322">
        <f>COUNTIFS(olah!$Q1322:Q16320,summary!A1322,olah!$B1322:B16320,summary!B1322,olah!$N1322:N16320,summary!C1322,olah!$P1322:P16320,summary!D1322,olah!$T1322:T16320,"On Time CO")</f>
        <v>1</v>
      </c>
      <c r="M1322">
        <f>COUNTIFS(olah!$Q$2:Q16320,summary!A1322,olah!$B$2:B16320,summary!B1322,olah!$T$2:T16320,"On Time CO")</f>
        <v>19</v>
      </c>
      <c r="N1322">
        <f>COUNTIFS(olah!$Q1322:Q16320,summary!A1322,olah!$B1322:B16320,summary!B1322,olah!$N1322:N16320,summary!C1322,olah!$P1322:P16320,summary!D1322,olah!$T1322:T16320,"Overtime")</f>
        <v>0</v>
      </c>
      <c r="O1322">
        <f>COUNTIFS(olah!$Q$2:Q16320,summary!A1322,olah!$B$2:B16320,summary!B1322,olah!$T$2:T16320,"Overtime")</f>
        <v>0</v>
      </c>
      <c r="P1322">
        <f>COUNTIFS(olah!$Q1322:Q16320,summary!A1322,olah!$B1322:B16320,summary!B1322,olah!$N1322:N16320,summary!C1322,olah!$P1322:P16320,summary!D1322,olah!$T1322:T16320,"Early")</f>
        <v>0</v>
      </c>
      <c r="Q1322">
        <f>COUNTIFS(olah!$Q$2:Q16320,summary!A1322,olah!$B$2:B16320,summary!B1322,olah!$T$2:T16320,"Early")</f>
        <v>3</v>
      </c>
      <c r="R1322">
        <f>COUNTIFS(olah!$Q1322:Q16320,summary!A1322,olah!$B1322:B16320,summary!B1322,olah!$N1322:N16320,summary!C1322,olah!$P1322:P16320,summary!D1322,olah!$T1322:T16320,"NA CO")</f>
        <v>0</v>
      </c>
      <c r="S1322">
        <f>COUNTIFS(olah!$Q$2:Q16320,summary!A1322,olah!$B$2:B16320,summary!B1322,olah!$T$2:T16320,"NA CO")</f>
        <v>0</v>
      </c>
      <c r="T1322" t="str">
        <f>olah!R1322</f>
        <v>Daily Journey</v>
      </c>
      <c r="U1322" t="str">
        <f>IF(T1322="Permit", olah!T1322, "No Permit")</f>
        <v>No Permit</v>
      </c>
    </row>
    <row r="1323" spans="1:21" hidden="1" x14ac:dyDescent="0.3">
      <c r="A1323" s="23">
        <v>44561</v>
      </c>
      <c r="B1323" t="s">
        <v>349</v>
      </c>
      <c r="C1323" t="s">
        <v>5664</v>
      </c>
      <c r="D1323" t="s">
        <v>1390</v>
      </c>
      <c r="E1323" t="str">
        <f>VLOOKUP(B1323,olah!$B:$P,2,0)</f>
        <v>2021-12-01</v>
      </c>
      <c r="F1323">
        <f>COUNTIFS(parameter!$J$4:$J$34,summary!A1323,parameter!$I$4:$I$34,"&gt;="&amp;summary!$E1323)</f>
        <v>31</v>
      </c>
      <c r="G1323">
        <f>COUNTIFS(olah!$Q1323:Q16321,summary!A1323,olah!$B1323:B16321,summary!B1323,olah!$N1323:N16321,summary!C1323,olah!$P1323:P16321,summary!D1323,olah!$S1323:S16321,"On Time")</f>
        <v>1</v>
      </c>
      <c r="H1323">
        <f>COUNTIFS(olah!$Q$2:Q16321,summary!A1323,olah!$B$2:B16321,summary!B1323,olah!$S$2:S16321,"On Time")</f>
        <v>15</v>
      </c>
      <c r="I1323">
        <f>COUNTIFS(olah!$Q1323:Q16321,summary!A1323,olah!$B1323:B16321,summary!B1323,olah!$N1323:N16321,summary!C1323,olah!$P1323:P16321,summary!D1323,olah!$S1323:S16321,"Late")</f>
        <v>0</v>
      </c>
      <c r="J1323">
        <f>COUNTIFS(olah!$Q$2:Q16321,summary!A1323,olah!$B$2:B16321,summary!B1323,olah!$S$2:S16321,"Late")</f>
        <v>4</v>
      </c>
      <c r="K1323">
        <f t="shared" si="20"/>
        <v>12</v>
      </c>
      <c r="L1323">
        <f>COUNTIFS(olah!$Q1323:Q16321,summary!A1323,olah!$B1323:B16321,summary!B1323,olah!$N1323:N16321,summary!C1323,olah!$P1323:P16321,summary!D1323,olah!$T1323:T16321,"On Time CO")</f>
        <v>1</v>
      </c>
      <c r="M1323">
        <f>COUNTIFS(olah!$Q$2:Q16321,summary!A1323,olah!$B$2:B16321,summary!B1323,olah!$T$2:T16321,"On Time CO")</f>
        <v>16</v>
      </c>
      <c r="N1323">
        <f>COUNTIFS(olah!$Q1323:Q16321,summary!A1323,olah!$B1323:B16321,summary!B1323,olah!$N1323:N16321,summary!C1323,olah!$P1323:P16321,summary!D1323,olah!$T1323:T16321,"Overtime")</f>
        <v>0</v>
      </c>
      <c r="O1323">
        <f>COUNTIFS(olah!$Q$2:Q16321,summary!A1323,olah!$B$2:B16321,summary!B1323,olah!$T$2:T16321,"Overtime")</f>
        <v>0</v>
      </c>
      <c r="P1323">
        <f>COUNTIFS(olah!$Q1323:Q16321,summary!A1323,olah!$B1323:B16321,summary!B1323,olah!$N1323:N16321,summary!C1323,olah!$P1323:P16321,summary!D1323,olah!$T1323:T16321,"Early")</f>
        <v>0</v>
      </c>
      <c r="Q1323">
        <f>COUNTIFS(olah!$Q$2:Q16321,summary!A1323,olah!$B$2:B16321,summary!B1323,olah!$T$2:T16321,"Early")</f>
        <v>1</v>
      </c>
      <c r="R1323">
        <f>COUNTIFS(olah!$Q1323:Q16321,summary!A1323,olah!$B1323:B16321,summary!B1323,olah!$N1323:N16321,summary!C1323,olah!$P1323:P16321,summary!D1323,olah!$T1323:T16321,"NA CO")</f>
        <v>0</v>
      </c>
      <c r="S1323">
        <f>COUNTIFS(olah!$Q$2:Q16321,summary!A1323,olah!$B$2:B16321,summary!B1323,olah!$T$2:T16321,"NA CO")</f>
        <v>2</v>
      </c>
      <c r="T1323" t="str">
        <f>olah!R1323</f>
        <v>Daily Journey</v>
      </c>
      <c r="U1323" t="str">
        <f>IF(T1323="Permit", olah!T1323, "No Permit")</f>
        <v>No Permit</v>
      </c>
    </row>
    <row r="1324" spans="1:21" hidden="1" x14ac:dyDescent="0.3">
      <c r="A1324" s="23">
        <v>44561</v>
      </c>
      <c r="B1324" t="s">
        <v>349</v>
      </c>
      <c r="C1324" t="s">
        <v>5667</v>
      </c>
      <c r="D1324" t="s">
        <v>5935</v>
      </c>
      <c r="E1324" t="str">
        <f>VLOOKUP(B1324,olah!$B:$P,2,0)</f>
        <v>2021-12-01</v>
      </c>
      <c r="F1324">
        <f>COUNTIFS(parameter!$J$4:$J$34,summary!A1324,parameter!$I$4:$I$34,"&gt;="&amp;summary!$E1324)</f>
        <v>31</v>
      </c>
      <c r="G1324">
        <f>COUNTIFS(olah!$Q1324:Q16322,summary!A1324,olah!$B1324:B16322,summary!B1324,olah!$N1324:N16322,summary!C1324,olah!$P1324:P16322,summary!D1324,olah!$S1324:S16322,"On Time")</f>
        <v>1</v>
      </c>
      <c r="H1324">
        <f>COUNTIFS(olah!$Q$2:Q16322,summary!A1324,olah!$B$2:B16322,summary!B1324,olah!$S$2:S16322,"On Time")</f>
        <v>15</v>
      </c>
      <c r="I1324">
        <f>COUNTIFS(olah!$Q1324:Q16322,summary!A1324,olah!$B1324:B16322,summary!B1324,olah!$N1324:N16322,summary!C1324,olah!$P1324:P16322,summary!D1324,olah!$S1324:S16322,"Late")</f>
        <v>0</v>
      </c>
      <c r="J1324">
        <f>COUNTIFS(olah!$Q$2:Q16322,summary!A1324,olah!$B$2:B16322,summary!B1324,olah!$S$2:S16322,"Late")</f>
        <v>4</v>
      </c>
      <c r="K1324">
        <f t="shared" si="20"/>
        <v>12</v>
      </c>
      <c r="L1324">
        <f>COUNTIFS(olah!$Q1324:Q16322,summary!A1324,olah!$B1324:B16322,summary!B1324,olah!$N1324:N16322,summary!C1324,olah!$P1324:P16322,summary!D1324,olah!$T1324:T16322,"On Time CO")</f>
        <v>0</v>
      </c>
      <c r="M1324">
        <f>COUNTIFS(olah!$Q$2:Q16322,summary!A1324,olah!$B$2:B16322,summary!B1324,olah!$T$2:T16322,"On Time CO")</f>
        <v>16</v>
      </c>
      <c r="N1324">
        <f>COUNTIFS(olah!$Q1324:Q16322,summary!A1324,olah!$B1324:B16322,summary!B1324,olah!$N1324:N16322,summary!C1324,olah!$P1324:P16322,summary!D1324,olah!$T1324:T16322,"Overtime")</f>
        <v>0</v>
      </c>
      <c r="O1324">
        <f>COUNTIFS(olah!$Q$2:Q16322,summary!A1324,olah!$B$2:B16322,summary!B1324,olah!$T$2:T16322,"Overtime")</f>
        <v>0</v>
      </c>
      <c r="P1324">
        <f>COUNTIFS(olah!$Q1324:Q16322,summary!A1324,olah!$B1324:B16322,summary!B1324,olah!$N1324:N16322,summary!C1324,olah!$P1324:P16322,summary!D1324,olah!$T1324:T16322,"Early")</f>
        <v>0</v>
      </c>
      <c r="Q1324">
        <f>COUNTIFS(olah!$Q$2:Q16322,summary!A1324,olah!$B$2:B16322,summary!B1324,olah!$T$2:T16322,"Early")</f>
        <v>1</v>
      </c>
      <c r="R1324">
        <f>COUNTIFS(olah!$Q1324:Q16322,summary!A1324,olah!$B1324:B16322,summary!B1324,olah!$N1324:N16322,summary!C1324,olah!$P1324:P16322,summary!D1324,olah!$T1324:T16322,"NA CO")</f>
        <v>1</v>
      </c>
      <c r="S1324">
        <f>COUNTIFS(olah!$Q$2:Q16322,summary!A1324,olah!$B$2:B16322,summary!B1324,olah!$T$2:T16322,"NA CO")</f>
        <v>2</v>
      </c>
      <c r="T1324" t="str">
        <f>olah!R1324</f>
        <v>Daily Journey</v>
      </c>
      <c r="U1324" t="str">
        <f>IF(T1324="Permit", olah!T1324, "No Permit")</f>
        <v>No Permit</v>
      </c>
    </row>
    <row r="1325" spans="1:21" hidden="1" x14ac:dyDescent="0.3">
      <c r="A1325" s="23">
        <v>44561</v>
      </c>
      <c r="B1325" t="s">
        <v>349</v>
      </c>
      <c r="C1325" t="s">
        <v>28</v>
      </c>
      <c r="D1325" t="s">
        <v>11600</v>
      </c>
      <c r="E1325" t="str">
        <f>VLOOKUP(B1325,olah!$B:$P,2,0)</f>
        <v>2021-12-01</v>
      </c>
      <c r="F1325">
        <f>COUNTIFS(parameter!$J$4:$J$34,summary!A1325,parameter!$I$4:$I$34,"&gt;="&amp;summary!$E1325)</f>
        <v>31</v>
      </c>
      <c r="G1325">
        <f>COUNTIFS(olah!$Q1325:Q16323,summary!A1325,olah!$B1325:B16323,summary!B1325,olah!$N1325:N16323,summary!C1325,olah!$P1325:P16323,summary!D1325,olah!$S1325:S16323,"On Time")</f>
        <v>1</v>
      </c>
      <c r="H1325">
        <f>COUNTIFS(olah!$Q$2:Q16323,summary!A1325,olah!$B$2:B16323,summary!B1325,olah!$S$2:S16323,"On Time")</f>
        <v>15</v>
      </c>
      <c r="I1325">
        <f>COUNTIFS(olah!$Q1325:Q16323,summary!A1325,olah!$B1325:B16323,summary!B1325,olah!$N1325:N16323,summary!C1325,olah!$P1325:P16323,summary!D1325,olah!$S1325:S16323,"Late")</f>
        <v>0</v>
      </c>
      <c r="J1325">
        <f>COUNTIFS(olah!$Q$2:Q16323,summary!A1325,olah!$B$2:B16323,summary!B1325,olah!$S$2:S16323,"Late")</f>
        <v>4</v>
      </c>
      <c r="K1325">
        <f t="shared" si="20"/>
        <v>12</v>
      </c>
      <c r="L1325">
        <f>COUNTIFS(olah!$Q1325:Q16323,summary!A1325,olah!$B1325:B16323,summary!B1325,olah!$N1325:N16323,summary!C1325,olah!$P1325:P16323,summary!D1325,olah!$T1325:T16323,"On Time CO")</f>
        <v>1</v>
      </c>
      <c r="M1325">
        <f>COUNTIFS(olah!$Q$2:Q16323,summary!A1325,olah!$B$2:B16323,summary!B1325,olah!$T$2:T16323,"On Time CO")</f>
        <v>16</v>
      </c>
      <c r="N1325">
        <f>COUNTIFS(olah!$Q1325:Q16323,summary!A1325,olah!$B1325:B16323,summary!B1325,olah!$N1325:N16323,summary!C1325,olah!$P1325:P16323,summary!D1325,olah!$T1325:T16323,"Overtime")</f>
        <v>0</v>
      </c>
      <c r="O1325">
        <f>COUNTIFS(olah!$Q$2:Q16323,summary!A1325,olah!$B$2:B16323,summary!B1325,olah!$T$2:T16323,"Overtime")</f>
        <v>0</v>
      </c>
      <c r="P1325">
        <f>COUNTIFS(olah!$Q1325:Q16323,summary!A1325,olah!$B1325:B16323,summary!B1325,olah!$N1325:N16323,summary!C1325,olah!$P1325:P16323,summary!D1325,olah!$T1325:T16323,"Early")</f>
        <v>0</v>
      </c>
      <c r="Q1325">
        <f>COUNTIFS(olah!$Q$2:Q16323,summary!A1325,olah!$B$2:B16323,summary!B1325,olah!$T$2:T16323,"Early")</f>
        <v>1</v>
      </c>
      <c r="R1325">
        <f>COUNTIFS(olah!$Q1325:Q16323,summary!A1325,olah!$B1325:B16323,summary!B1325,olah!$N1325:N16323,summary!C1325,olah!$P1325:P16323,summary!D1325,olah!$T1325:T16323,"NA CO")</f>
        <v>0</v>
      </c>
      <c r="S1325">
        <f>COUNTIFS(olah!$Q$2:Q16323,summary!A1325,olah!$B$2:B16323,summary!B1325,olah!$T$2:T16323,"NA CO")</f>
        <v>2</v>
      </c>
      <c r="T1325" t="str">
        <f>olah!R1325</f>
        <v>Attendance</v>
      </c>
      <c r="U1325" t="str">
        <f>IF(T1325="Permit", olah!T1325, "No Permit")</f>
        <v>No Permit</v>
      </c>
    </row>
    <row r="1326" spans="1:21" hidden="1" x14ac:dyDescent="0.3">
      <c r="A1326" s="23">
        <v>44561</v>
      </c>
      <c r="B1326" t="s">
        <v>349</v>
      </c>
      <c r="C1326" t="s">
        <v>5673</v>
      </c>
      <c r="D1326" t="s">
        <v>11601</v>
      </c>
      <c r="E1326" t="str">
        <f>VLOOKUP(B1326,olah!$B:$P,2,0)</f>
        <v>2021-12-01</v>
      </c>
      <c r="F1326">
        <f>COUNTIFS(parameter!$J$4:$J$34,summary!A1326,parameter!$I$4:$I$34,"&gt;="&amp;summary!$E1326)</f>
        <v>31</v>
      </c>
      <c r="G1326">
        <f>COUNTIFS(olah!$Q1326:Q16324,summary!A1326,olah!$B1326:B16324,summary!B1326,olah!$N1326:N16324,summary!C1326,olah!$P1326:P16324,summary!D1326,olah!$S1326:S16324,"On Time")</f>
        <v>1</v>
      </c>
      <c r="H1326">
        <f>COUNTIFS(olah!$Q$2:Q16324,summary!A1326,olah!$B$2:B16324,summary!B1326,olah!$S$2:S16324,"On Time")</f>
        <v>15</v>
      </c>
      <c r="I1326">
        <f>COUNTIFS(olah!$Q1326:Q16324,summary!A1326,olah!$B1326:B16324,summary!B1326,olah!$N1326:N16324,summary!C1326,olah!$P1326:P16324,summary!D1326,olah!$S1326:S16324,"Late")</f>
        <v>0</v>
      </c>
      <c r="J1326">
        <f>COUNTIFS(olah!$Q$2:Q16324,summary!A1326,olah!$B$2:B16324,summary!B1326,olah!$S$2:S16324,"Late")</f>
        <v>4</v>
      </c>
      <c r="K1326">
        <f t="shared" si="20"/>
        <v>12</v>
      </c>
      <c r="L1326">
        <f>COUNTIFS(olah!$Q1326:Q16324,summary!A1326,olah!$B1326:B16324,summary!B1326,olah!$N1326:N16324,summary!C1326,olah!$P1326:P16324,summary!D1326,olah!$T1326:T16324,"On Time CO")</f>
        <v>1</v>
      </c>
      <c r="M1326">
        <f>COUNTIFS(olah!$Q$2:Q16324,summary!A1326,olah!$B$2:B16324,summary!B1326,olah!$T$2:T16324,"On Time CO")</f>
        <v>16</v>
      </c>
      <c r="N1326">
        <f>COUNTIFS(olah!$Q1326:Q16324,summary!A1326,olah!$B1326:B16324,summary!B1326,olah!$N1326:N16324,summary!C1326,olah!$P1326:P16324,summary!D1326,olah!$T1326:T16324,"Overtime")</f>
        <v>0</v>
      </c>
      <c r="O1326">
        <f>COUNTIFS(olah!$Q$2:Q16324,summary!A1326,olah!$B$2:B16324,summary!B1326,olah!$T$2:T16324,"Overtime")</f>
        <v>0</v>
      </c>
      <c r="P1326">
        <f>COUNTIFS(olah!$Q1326:Q16324,summary!A1326,olah!$B1326:B16324,summary!B1326,olah!$N1326:N16324,summary!C1326,olah!$P1326:P16324,summary!D1326,olah!$T1326:T16324,"Early")</f>
        <v>0</v>
      </c>
      <c r="Q1326">
        <f>COUNTIFS(olah!$Q$2:Q16324,summary!A1326,olah!$B$2:B16324,summary!B1326,olah!$T$2:T16324,"Early")</f>
        <v>1</v>
      </c>
      <c r="R1326">
        <f>COUNTIFS(olah!$Q1326:Q16324,summary!A1326,olah!$B1326:B16324,summary!B1326,olah!$N1326:N16324,summary!C1326,olah!$P1326:P16324,summary!D1326,olah!$T1326:T16324,"NA CO")</f>
        <v>0</v>
      </c>
      <c r="S1326">
        <f>COUNTIFS(olah!$Q$2:Q16324,summary!A1326,olah!$B$2:B16324,summary!B1326,olah!$T$2:T16324,"NA CO")</f>
        <v>2</v>
      </c>
      <c r="T1326" t="str">
        <f>olah!R1326</f>
        <v>Daily Journey</v>
      </c>
      <c r="U1326" t="str">
        <f>IF(T1326="Permit", olah!T1326, "No Permit")</f>
        <v>No Permit</v>
      </c>
    </row>
    <row r="1327" spans="1:21" hidden="1" x14ac:dyDescent="0.3">
      <c r="A1327" s="23">
        <v>44561</v>
      </c>
      <c r="B1327" t="s">
        <v>349</v>
      </c>
      <c r="C1327" t="s">
        <v>5678</v>
      </c>
      <c r="D1327" t="s">
        <v>5936</v>
      </c>
      <c r="E1327" t="str">
        <f>VLOOKUP(B1327,olah!$B:$P,2,0)</f>
        <v>2021-12-01</v>
      </c>
      <c r="F1327">
        <f>COUNTIFS(parameter!$J$4:$J$34,summary!A1327,parameter!$I$4:$I$34,"&gt;="&amp;summary!$E1327)</f>
        <v>31</v>
      </c>
      <c r="G1327">
        <f>COUNTIFS(olah!$Q1327:Q16325,summary!A1327,olah!$B1327:B16325,summary!B1327,olah!$N1327:N16325,summary!C1327,olah!$P1327:P16325,summary!D1327,olah!$S1327:S16325,"On Time")</f>
        <v>1</v>
      </c>
      <c r="H1327">
        <f>COUNTIFS(olah!$Q$2:Q16325,summary!A1327,olah!$B$2:B16325,summary!B1327,olah!$S$2:S16325,"On Time")</f>
        <v>15</v>
      </c>
      <c r="I1327">
        <f>COUNTIFS(olah!$Q1327:Q16325,summary!A1327,olah!$B1327:B16325,summary!B1327,olah!$N1327:N16325,summary!C1327,olah!$P1327:P16325,summary!D1327,olah!$S1327:S16325,"Late")</f>
        <v>0</v>
      </c>
      <c r="J1327">
        <f>COUNTIFS(olah!$Q$2:Q16325,summary!A1327,olah!$B$2:B16325,summary!B1327,olah!$S$2:S16325,"Late")</f>
        <v>4</v>
      </c>
      <c r="K1327">
        <f t="shared" si="20"/>
        <v>12</v>
      </c>
      <c r="L1327">
        <f>COUNTIFS(olah!$Q1327:Q16325,summary!A1327,olah!$B1327:B16325,summary!B1327,olah!$N1327:N16325,summary!C1327,olah!$P1327:P16325,summary!D1327,olah!$T1327:T16325,"On Time CO")</f>
        <v>1</v>
      </c>
      <c r="M1327">
        <f>COUNTIFS(olah!$Q$2:Q16325,summary!A1327,olah!$B$2:B16325,summary!B1327,olah!$T$2:T16325,"On Time CO")</f>
        <v>16</v>
      </c>
      <c r="N1327">
        <f>COUNTIFS(olah!$Q1327:Q16325,summary!A1327,olah!$B1327:B16325,summary!B1327,olah!$N1327:N16325,summary!C1327,olah!$P1327:P16325,summary!D1327,olah!$T1327:T16325,"Overtime")</f>
        <v>0</v>
      </c>
      <c r="O1327">
        <f>COUNTIFS(olah!$Q$2:Q16325,summary!A1327,olah!$B$2:B16325,summary!B1327,olah!$T$2:T16325,"Overtime")</f>
        <v>0</v>
      </c>
      <c r="P1327">
        <f>COUNTIFS(olah!$Q1327:Q16325,summary!A1327,olah!$B1327:B16325,summary!B1327,olah!$N1327:N16325,summary!C1327,olah!$P1327:P16325,summary!D1327,olah!$T1327:T16325,"Early")</f>
        <v>0</v>
      </c>
      <c r="Q1327">
        <f>COUNTIFS(olah!$Q$2:Q16325,summary!A1327,olah!$B$2:B16325,summary!B1327,olah!$T$2:T16325,"Early")</f>
        <v>1</v>
      </c>
      <c r="R1327">
        <f>COUNTIFS(olah!$Q1327:Q16325,summary!A1327,olah!$B1327:B16325,summary!B1327,olah!$N1327:N16325,summary!C1327,olah!$P1327:P16325,summary!D1327,olah!$T1327:T16325,"NA CO")</f>
        <v>0</v>
      </c>
      <c r="S1327">
        <f>COUNTIFS(olah!$Q$2:Q16325,summary!A1327,olah!$B$2:B16325,summary!B1327,olah!$T$2:T16325,"NA CO")</f>
        <v>2</v>
      </c>
      <c r="T1327" t="str">
        <f>olah!R1327</f>
        <v>Daily Journey</v>
      </c>
      <c r="U1327" t="str">
        <f>IF(T1327="Permit", olah!T1327, "No Permit")</f>
        <v>No Permit</v>
      </c>
    </row>
    <row r="1328" spans="1:21" hidden="1" x14ac:dyDescent="0.3">
      <c r="A1328" s="23">
        <v>44561</v>
      </c>
      <c r="B1328" t="s">
        <v>349</v>
      </c>
      <c r="C1328" t="s">
        <v>5684</v>
      </c>
      <c r="D1328" t="s">
        <v>6082</v>
      </c>
      <c r="E1328" t="str">
        <f>VLOOKUP(B1328,olah!$B:$P,2,0)</f>
        <v>2021-12-01</v>
      </c>
      <c r="F1328">
        <f>COUNTIFS(parameter!$J$4:$J$34,summary!A1328,parameter!$I$4:$I$34,"&gt;="&amp;summary!$E1328)</f>
        <v>31</v>
      </c>
      <c r="G1328">
        <f>COUNTIFS(olah!$Q1328:Q16326,summary!A1328,olah!$B1328:B16326,summary!B1328,olah!$N1328:N16326,summary!C1328,olah!$P1328:P16326,summary!D1328,olah!$S1328:S16326,"On Time")</f>
        <v>1</v>
      </c>
      <c r="H1328">
        <f>COUNTIFS(olah!$Q$2:Q16326,summary!A1328,olah!$B$2:B16326,summary!B1328,olah!$S$2:S16326,"On Time")</f>
        <v>15</v>
      </c>
      <c r="I1328">
        <f>COUNTIFS(olah!$Q1328:Q16326,summary!A1328,olah!$B1328:B16326,summary!B1328,olah!$N1328:N16326,summary!C1328,olah!$P1328:P16326,summary!D1328,olah!$S1328:S16326,"Late")</f>
        <v>0</v>
      </c>
      <c r="J1328">
        <f>COUNTIFS(olah!$Q$2:Q16326,summary!A1328,olah!$B$2:B16326,summary!B1328,olah!$S$2:S16326,"Late")</f>
        <v>4</v>
      </c>
      <c r="K1328">
        <f t="shared" si="20"/>
        <v>12</v>
      </c>
      <c r="L1328">
        <f>COUNTIFS(olah!$Q1328:Q16326,summary!A1328,olah!$B1328:B16326,summary!B1328,olah!$N1328:N16326,summary!C1328,olah!$P1328:P16326,summary!D1328,olah!$T1328:T16326,"On Time CO")</f>
        <v>1</v>
      </c>
      <c r="M1328">
        <f>COUNTIFS(olah!$Q$2:Q16326,summary!A1328,olah!$B$2:B16326,summary!B1328,olah!$T$2:T16326,"On Time CO")</f>
        <v>16</v>
      </c>
      <c r="N1328">
        <f>COUNTIFS(olah!$Q1328:Q16326,summary!A1328,olah!$B1328:B16326,summary!B1328,olah!$N1328:N16326,summary!C1328,olah!$P1328:P16326,summary!D1328,olah!$T1328:T16326,"Overtime")</f>
        <v>0</v>
      </c>
      <c r="O1328">
        <f>COUNTIFS(olah!$Q$2:Q16326,summary!A1328,olah!$B$2:B16326,summary!B1328,olah!$T$2:T16326,"Overtime")</f>
        <v>0</v>
      </c>
      <c r="P1328">
        <f>COUNTIFS(olah!$Q1328:Q16326,summary!A1328,olah!$B1328:B16326,summary!B1328,olah!$N1328:N16326,summary!C1328,olah!$P1328:P16326,summary!D1328,olah!$T1328:T16326,"Early")</f>
        <v>0</v>
      </c>
      <c r="Q1328">
        <f>COUNTIFS(olah!$Q$2:Q16326,summary!A1328,olah!$B$2:B16326,summary!B1328,olah!$T$2:T16326,"Early")</f>
        <v>1</v>
      </c>
      <c r="R1328">
        <f>COUNTIFS(olah!$Q1328:Q16326,summary!A1328,olah!$B1328:B16326,summary!B1328,olah!$N1328:N16326,summary!C1328,olah!$P1328:P16326,summary!D1328,olah!$T1328:T16326,"NA CO")</f>
        <v>0</v>
      </c>
      <c r="S1328">
        <f>COUNTIFS(olah!$Q$2:Q16326,summary!A1328,olah!$B$2:B16326,summary!B1328,olah!$T$2:T16326,"NA CO")</f>
        <v>2</v>
      </c>
      <c r="T1328" t="str">
        <f>olah!R1328</f>
        <v>Daily Journey</v>
      </c>
      <c r="U1328" t="str">
        <f>IF(T1328="Permit", olah!T1328, "No Permit")</f>
        <v>No Permit</v>
      </c>
    </row>
    <row r="1329" spans="1:21" hidden="1" x14ac:dyDescent="0.3">
      <c r="A1329" s="23">
        <v>44561</v>
      </c>
      <c r="B1329" t="s">
        <v>349</v>
      </c>
      <c r="C1329" t="s">
        <v>5689</v>
      </c>
      <c r="D1329" t="s">
        <v>11602</v>
      </c>
      <c r="E1329" t="str">
        <f>VLOOKUP(B1329,olah!$B:$P,2,0)</f>
        <v>2021-12-01</v>
      </c>
      <c r="F1329">
        <f>COUNTIFS(parameter!$J$4:$J$34,summary!A1329,parameter!$I$4:$I$34,"&gt;="&amp;summary!$E1329)</f>
        <v>31</v>
      </c>
      <c r="G1329">
        <f>COUNTIFS(olah!$Q1329:Q16327,summary!A1329,olah!$B1329:B16327,summary!B1329,olah!$N1329:N16327,summary!C1329,olah!$P1329:P16327,summary!D1329,olah!$S1329:S16327,"On Time")</f>
        <v>1</v>
      </c>
      <c r="H1329">
        <f>COUNTIFS(olah!$Q$2:Q16327,summary!A1329,olah!$B$2:B16327,summary!B1329,olah!$S$2:S16327,"On Time")</f>
        <v>15</v>
      </c>
      <c r="I1329">
        <f>COUNTIFS(olah!$Q1329:Q16327,summary!A1329,olah!$B1329:B16327,summary!B1329,olah!$N1329:N16327,summary!C1329,olah!$P1329:P16327,summary!D1329,olah!$S1329:S16327,"Late")</f>
        <v>0</v>
      </c>
      <c r="J1329">
        <f>COUNTIFS(olah!$Q$2:Q16327,summary!A1329,olah!$B$2:B16327,summary!B1329,olah!$S$2:S16327,"Late")</f>
        <v>4</v>
      </c>
      <c r="K1329">
        <f t="shared" si="20"/>
        <v>12</v>
      </c>
      <c r="L1329">
        <f>COUNTIFS(olah!$Q1329:Q16327,summary!A1329,olah!$B1329:B16327,summary!B1329,olah!$N1329:N16327,summary!C1329,olah!$P1329:P16327,summary!D1329,olah!$T1329:T16327,"On Time CO")</f>
        <v>1</v>
      </c>
      <c r="M1329">
        <f>COUNTIFS(olah!$Q$2:Q16327,summary!A1329,olah!$B$2:B16327,summary!B1329,olah!$T$2:T16327,"On Time CO")</f>
        <v>16</v>
      </c>
      <c r="N1329">
        <f>COUNTIFS(olah!$Q1329:Q16327,summary!A1329,olah!$B1329:B16327,summary!B1329,olah!$N1329:N16327,summary!C1329,olah!$P1329:P16327,summary!D1329,olah!$T1329:T16327,"Overtime")</f>
        <v>0</v>
      </c>
      <c r="O1329">
        <f>COUNTIFS(olah!$Q$2:Q16327,summary!A1329,olah!$B$2:B16327,summary!B1329,olah!$T$2:T16327,"Overtime")</f>
        <v>0</v>
      </c>
      <c r="P1329">
        <f>COUNTIFS(olah!$Q1329:Q16327,summary!A1329,olah!$B1329:B16327,summary!B1329,olah!$N1329:N16327,summary!C1329,olah!$P1329:P16327,summary!D1329,olah!$T1329:T16327,"Early")</f>
        <v>0</v>
      </c>
      <c r="Q1329">
        <f>COUNTIFS(olah!$Q$2:Q16327,summary!A1329,olah!$B$2:B16327,summary!B1329,olah!$T$2:T16327,"Early")</f>
        <v>1</v>
      </c>
      <c r="R1329">
        <f>COUNTIFS(olah!$Q1329:Q16327,summary!A1329,olah!$B1329:B16327,summary!B1329,olah!$N1329:N16327,summary!C1329,olah!$P1329:P16327,summary!D1329,olah!$T1329:T16327,"NA CO")</f>
        <v>0</v>
      </c>
      <c r="S1329">
        <f>COUNTIFS(olah!$Q$2:Q16327,summary!A1329,olah!$B$2:B16327,summary!B1329,olah!$T$2:T16327,"NA CO")</f>
        <v>2</v>
      </c>
      <c r="T1329" t="str">
        <f>olah!R1329</f>
        <v>Daily Journey</v>
      </c>
      <c r="U1329" t="str">
        <f>IF(T1329="Permit", olah!T1329, "No Permit")</f>
        <v>No Permit</v>
      </c>
    </row>
    <row r="1330" spans="1:21" hidden="1" x14ac:dyDescent="0.3">
      <c r="A1330" s="23">
        <v>44561</v>
      </c>
      <c r="B1330" t="s">
        <v>349</v>
      </c>
      <c r="C1330" t="s">
        <v>28</v>
      </c>
      <c r="D1330" t="s">
        <v>7108</v>
      </c>
      <c r="E1330" t="str">
        <f>VLOOKUP(B1330,olah!$B:$P,2,0)</f>
        <v>2021-12-01</v>
      </c>
      <c r="F1330">
        <f>COUNTIFS(parameter!$J$4:$J$34,summary!A1330,parameter!$I$4:$I$34,"&gt;="&amp;summary!$E1330)</f>
        <v>31</v>
      </c>
      <c r="G1330">
        <f>COUNTIFS(olah!$Q1330:Q16328,summary!A1330,olah!$B1330:B16328,summary!B1330,olah!$N1330:N16328,summary!C1330,olah!$P1330:P16328,summary!D1330,olah!$S1330:S16328,"On Time")</f>
        <v>1</v>
      </c>
      <c r="H1330">
        <f>COUNTIFS(olah!$Q$2:Q16328,summary!A1330,olah!$B$2:B16328,summary!B1330,olah!$S$2:S16328,"On Time")</f>
        <v>15</v>
      </c>
      <c r="I1330">
        <f>COUNTIFS(olah!$Q1330:Q16328,summary!A1330,olah!$B1330:B16328,summary!B1330,olah!$N1330:N16328,summary!C1330,olah!$P1330:P16328,summary!D1330,olah!$S1330:S16328,"Late")</f>
        <v>0</v>
      </c>
      <c r="J1330">
        <f>COUNTIFS(olah!$Q$2:Q16328,summary!A1330,olah!$B$2:B16328,summary!B1330,olah!$S$2:S16328,"Late")</f>
        <v>4</v>
      </c>
      <c r="K1330">
        <f t="shared" si="20"/>
        <v>12</v>
      </c>
      <c r="L1330">
        <f>COUNTIFS(olah!$Q1330:Q16328,summary!A1330,olah!$B1330:B16328,summary!B1330,olah!$N1330:N16328,summary!C1330,olah!$P1330:P16328,summary!D1330,olah!$T1330:T16328,"On Time CO")</f>
        <v>1</v>
      </c>
      <c r="M1330">
        <f>COUNTIFS(olah!$Q$2:Q16328,summary!A1330,olah!$B$2:B16328,summary!B1330,olah!$T$2:T16328,"On Time CO")</f>
        <v>16</v>
      </c>
      <c r="N1330">
        <f>COUNTIFS(olah!$Q1330:Q16328,summary!A1330,olah!$B1330:B16328,summary!B1330,olah!$N1330:N16328,summary!C1330,olah!$P1330:P16328,summary!D1330,olah!$T1330:T16328,"Overtime")</f>
        <v>0</v>
      </c>
      <c r="O1330">
        <f>COUNTIFS(olah!$Q$2:Q16328,summary!A1330,olah!$B$2:B16328,summary!B1330,olah!$T$2:T16328,"Overtime")</f>
        <v>0</v>
      </c>
      <c r="P1330">
        <f>COUNTIFS(olah!$Q1330:Q16328,summary!A1330,olah!$B1330:B16328,summary!B1330,olah!$N1330:N16328,summary!C1330,olah!$P1330:P16328,summary!D1330,olah!$T1330:T16328,"Early")</f>
        <v>0</v>
      </c>
      <c r="Q1330">
        <f>COUNTIFS(olah!$Q$2:Q16328,summary!A1330,olah!$B$2:B16328,summary!B1330,olah!$T$2:T16328,"Early")</f>
        <v>1</v>
      </c>
      <c r="R1330">
        <f>COUNTIFS(olah!$Q1330:Q16328,summary!A1330,olah!$B1330:B16328,summary!B1330,olah!$N1330:N16328,summary!C1330,olah!$P1330:P16328,summary!D1330,olah!$T1330:T16328,"NA CO")</f>
        <v>0</v>
      </c>
      <c r="S1330">
        <f>COUNTIFS(olah!$Q$2:Q16328,summary!A1330,olah!$B$2:B16328,summary!B1330,olah!$T$2:T16328,"NA CO")</f>
        <v>2</v>
      </c>
      <c r="T1330" t="str">
        <f>olah!R1330</f>
        <v>Attendance</v>
      </c>
      <c r="U1330" t="str">
        <f>IF(T1330="Permit", olah!T1330, "No Permit")</f>
        <v>No Permit</v>
      </c>
    </row>
    <row r="1331" spans="1:21" hidden="1" x14ac:dyDescent="0.3">
      <c r="A1331" s="23">
        <v>44561</v>
      </c>
      <c r="B1331" t="s">
        <v>349</v>
      </c>
      <c r="C1331" t="s">
        <v>28</v>
      </c>
      <c r="D1331" t="s">
        <v>11604</v>
      </c>
      <c r="E1331" t="str">
        <f>VLOOKUP(B1331,olah!$B:$P,2,0)</f>
        <v>2021-12-01</v>
      </c>
      <c r="F1331">
        <f>COUNTIFS(parameter!$J$4:$J$34,summary!A1331,parameter!$I$4:$I$34,"&gt;="&amp;summary!$E1331)</f>
        <v>31</v>
      </c>
      <c r="G1331">
        <f>COUNTIFS(olah!$Q1331:Q16329,summary!A1331,olah!$B1331:B16329,summary!B1331,olah!$N1331:N16329,summary!C1331,olah!$P1331:P16329,summary!D1331,olah!$S1331:S16329,"On Time")</f>
        <v>0</v>
      </c>
      <c r="H1331">
        <f>COUNTIFS(olah!$Q$2:Q16329,summary!A1331,olah!$B$2:B16329,summary!B1331,olah!$S$2:S16329,"On Time")</f>
        <v>15</v>
      </c>
      <c r="I1331">
        <f>COUNTIFS(olah!$Q1331:Q16329,summary!A1331,olah!$B1331:B16329,summary!B1331,olah!$N1331:N16329,summary!C1331,olah!$P1331:P16329,summary!D1331,olah!$S1331:S16329,"Late")</f>
        <v>1</v>
      </c>
      <c r="J1331">
        <f>COUNTIFS(olah!$Q$2:Q16329,summary!A1331,olah!$B$2:B16329,summary!B1331,olah!$S$2:S16329,"Late")</f>
        <v>4</v>
      </c>
      <c r="K1331">
        <f t="shared" si="20"/>
        <v>11</v>
      </c>
      <c r="L1331">
        <f>COUNTIFS(olah!$Q1331:Q16329,summary!A1331,olah!$B1331:B16329,summary!B1331,olah!$N1331:N16329,summary!C1331,olah!$P1331:P16329,summary!D1331,olah!$T1331:T16329,"On Time CO")</f>
        <v>1</v>
      </c>
      <c r="M1331">
        <f>COUNTIFS(olah!$Q$2:Q16329,summary!A1331,olah!$B$2:B16329,summary!B1331,olah!$T$2:T16329,"On Time CO")</f>
        <v>16</v>
      </c>
      <c r="N1331">
        <f>COUNTIFS(olah!$Q1331:Q16329,summary!A1331,olah!$B1331:B16329,summary!B1331,olah!$N1331:N16329,summary!C1331,olah!$P1331:P16329,summary!D1331,olah!$T1331:T16329,"Overtime")</f>
        <v>0</v>
      </c>
      <c r="O1331">
        <f>COUNTIFS(olah!$Q$2:Q16329,summary!A1331,olah!$B$2:B16329,summary!B1331,olah!$T$2:T16329,"Overtime")</f>
        <v>0</v>
      </c>
      <c r="P1331">
        <f>COUNTIFS(olah!$Q1331:Q16329,summary!A1331,olah!$B1331:B16329,summary!B1331,olah!$N1331:N16329,summary!C1331,olah!$P1331:P16329,summary!D1331,olah!$T1331:T16329,"Early")</f>
        <v>0</v>
      </c>
      <c r="Q1331">
        <f>COUNTIFS(olah!$Q$2:Q16329,summary!A1331,olah!$B$2:B16329,summary!B1331,olah!$T$2:T16329,"Early")</f>
        <v>1</v>
      </c>
      <c r="R1331">
        <f>COUNTIFS(olah!$Q1331:Q16329,summary!A1331,olah!$B1331:B16329,summary!B1331,olah!$N1331:N16329,summary!C1331,olah!$P1331:P16329,summary!D1331,olah!$T1331:T16329,"NA CO")</f>
        <v>0</v>
      </c>
      <c r="S1331">
        <f>COUNTIFS(olah!$Q$2:Q16329,summary!A1331,olah!$B$2:B16329,summary!B1331,olah!$T$2:T16329,"NA CO")</f>
        <v>2</v>
      </c>
      <c r="T1331" t="str">
        <f>olah!R1331</f>
        <v>Attendance</v>
      </c>
      <c r="U1331" t="str">
        <f>IF(T1331="Permit", olah!T1331, "No Permit")</f>
        <v>No Permit</v>
      </c>
    </row>
    <row r="1332" spans="1:21" hidden="1" x14ac:dyDescent="0.3">
      <c r="A1332" s="23">
        <v>44561</v>
      </c>
      <c r="B1332" t="s">
        <v>349</v>
      </c>
      <c r="C1332" t="s">
        <v>5698</v>
      </c>
      <c r="D1332" t="s">
        <v>11605</v>
      </c>
      <c r="E1332" t="str">
        <f>VLOOKUP(B1332,olah!$B:$P,2,0)</f>
        <v>2021-12-01</v>
      </c>
      <c r="F1332">
        <f>COUNTIFS(parameter!$J$4:$J$34,summary!A1332,parameter!$I$4:$I$34,"&gt;="&amp;summary!$E1332)</f>
        <v>31</v>
      </c>
      <c r="G1332">
        <f>COUNTIFS(olah!$Q1332:Q16330,summary!A1332,olah!$B1332:B16330,summary!B1332,olah!$N1332:N16330,summary!C1332,olah!$P1332:P16330,summary!D1332,olah!$S1332:S16330,"On Time")</f>
        <v>1</v>
      </c>
      <c r="H1332">
        <f>COUNTIFS(olah!$Q$2:Q16330,summary!A1332,olah!$B$2:B16330,summary!B1332,olah!$S$2:S16330,"On Time")</f>
        <v>15</v>
      </c>
      <c r="I1332">
        <f>COUNTIFS(olah!$Q1332:Q16330,summary!A1332,olah!$B1332:B16330,summary!B1332,olah!$N1332:N16330,summary!C1332,olah!$P1332:P16330,summary!D1332,olah!$S1332:S16330,"Late")</f>
        <v>0</v>
      </c>
      <c r="J1332">
        <f>COUNTIFS(olah!$Q$2:Q16330,summary!A1332,olah!$B$2:B16330,summary!B1332,olah!$S$2:S16330,"Late")</f>
        <v>4</v>
      </c>
      <c r="K1332">
        <f t="shared" si="20"/>
        <v>12</v>
      </c>
      <c r="L1332">
        <f>COUNTIFS(olah!$Q1332:Q16330,summary!A1332,olah!$B1332:B16330,summary!B1332,olah!$N1332:N16330,summary!C1332,olah!$P1332:P16330,summary!D1332,olah!$T1332:T16330,"On Time CO")</f>
        <v>1</v>
      </c>
      <c r="M1332">
        <f>COUNTIFS(olah!$Q$2:Q16330,summary!A1332,olah!$B$2:B16330,summary!B1332,olah!$T$2:T16330,"On Time CO")</f>
        <v>16</v>
      </c>
      <c r="N1332">
        <f>COUNTIFS(olah!$Q1332:Q16330,summary!A1332,olah!$B1332:B16330,summary!B1332,olah!$N1332:N16330,summary!C1332,olah!$P1332:P16330,summary!D1332,olah!$T1332:T16330,"Overtime")</f>
        <v>0</v>
      </c>
      <c r="O1332">
        <f>COUNTIFS(olah!$Q$2:Q16330,summary!A1332,olah!$B$2:B16330,summary!B1332,olah!$T$2:T16330,"Overtime")</f>
        <v>0</v>
      </c>
      <c r="P1332">
        <f>COUNTIFS(olah!$Q1332:Q16330,summary!A1332,olah!$B1332:B16330,summary!B1332,olah!$N1332:N16330,summary!C1332,olah!$P1332:P16330,summary!D1332,olah!$T1332:T16330,"Early")</f>
        <v>0</v>
      </c>
      <c r="Q1332">
        <f>COUNTIFS(olah!$Q$2:Q16330,summary!A1332,olah!$B$2:B16330,summary!B1332,olah!$T$2:T16330,"Early")</f>
        <v>1</v>
      </c>
      <c r="R1332">
        <f>COUNTIFS(olah!$Q1332:Q16330,summary!A1332,olah!$B1332:B16330,summary!B1332,olah!$N1332:N16330,summary!C1332,olah!$P1332:P16330,summary!D1332,olah!$T1332:T16330,"NA CO")</f>
        <v>0</v>
      </c>
      <c r="S1332">
        <f>COUNTIFS(olah!$Q$2:Q16330,summary!A1332,olah!$B$2:B16330,summary!B1332,olah!$T$2:T16330,"NA CO")</f>
        <v>2</v>
      </c>
      <c r="T1332" t="str">
        <f>olah!R1332</f>
        <v>Daily Journey</v>
      </c>
      <c r="U1332" t="str">
        <f>IF(T1332="Permit", olah!T1332, "No Permit")</f>
        <v>No Permit</v>
      </c>
    </row>
    <row r="1333" spans="1:21" hidden="1" x14ac:dyDescent="0.3">
      <c r="A1333" s="23">
        <v>44561</v>
      </c>
      <c r="B1333" t="s">
        <v>349</v>
      </c>
      <c r="C1333" t="s">
        <v>28</v>
      </c>
      <c r="D1333" t="s">
        <v>11606</v>
      </c>
      <c r="E1333" t="str">
        <f>VLOOKUP(B1333,olah!$B:$P,2,0)</f>
        <v>2021-12-01</v>
      </c>
      <c r="F1333">
        <f>COUNTIFS(parameter!$J$4:$J$34,summary!A1333,parameter!$I$4:$I$34,"&gt;="&amp;summary!$E1333)</f>
        <v>31</v>
      </c>
      <c r="G1333">
        <f>COUNTIFS(olah!$Q1333:Q16331,summary!A1333,olah!$B1333:B16331,summary!B1333,olah!$N1333:N16331,summary!C1333,olah!$P1333:P16331,summary!D1333,olah!$S1333:S16331,"On Time")</f>
        <v>0</v>
      </c>
      <c r="H1333">
        <f>COUNTIFS(olah!$Q$2:Q16331,summary!A1333,olah!$B$2:B16331,summary!B1333,olah!$S$2:S16331,"On Time")</f>
        <v>15</v>
      </c>
      <c r="I1333">
        <f>COUNTIFS(olah!$Q1333:Q16331,summary!A1333,olah!$B1333:B16331,summary!B1333,olah!$N1333:N16331,summary!C1333,olah!$P1333:P16331,summary!D1333,olah!$S1333:S16331,"Late")</f>
        <v>1</v>
      </c>
      <c r="J1333">
        <f>COUNTIFS(olah!$Q$2:Q16331,summary!A1333,olah!$B$2:B16331,summary!B1333,olah!$S$2:S16331,"Late")</f>
        <v>4</v>
      </c>
      <c r="K1333">
        <f t="shared" si="20"/>
        <v>11</v>
      </c>
      <c r="L1333">
        <f>COUNTIFS(olah!$Q1333:Q16331,summary!A1333,olah!$B1333:B16331,summary!B1333,olah!$N1333:N16331,summary!C1333,olah!$P1333:P16331,summary!D1333,olah!$T1333:T16331,"On Time CO")</f>
        <v>1</v>
      </c>
      <c r="M1333">
        <f>COUNTIFS(olah!$Q$2:Q16331,summary!A1333,olah!$B$2:B16331,summary!B1333,olah!$T$2:T16331,"On Time CO")</f>
        <v>16</v>
      </c>
      <c r="N1333">
        <f>COUNTIFS(olah!$Q1333:Q16331,summary!A1333,olah!$B1333:B16331,summary!B1333,olah!$N1333:N16331,summary!C1333,olah!$P1333:P16331,summary!D1333,olah!$T1333:T16331,"Overtime")</f>
        <v>0</v>
      </c>
      <c r="O1333">
        <f>COUNTIFS(olah!$Q$2:Q16331,summary!A1333,olah!$B$2:B16331,summary!B1333,olah!$T$2:T16331,"Overtime")</f>
        <v>0</v>
      </c>
      <c r="P1333">
        <f>COUNTIFS(olah!$Q1333:Q16331,summary!A1333,olah!$B1333:B16331,summary!B1333,olah!$N1333:N16331,summary!C1333,olah!$P1333:P16331,summary!D1333,olah!$T1333:T16331,"Early")</f>
        <v>0</v>
      </c>
      <c r="Q1333">
        <f>COUNTIFS(olah!$Q$2:Q16331,summary!A1333,olah!$B$2:B16331,summary!B1333,olah!$T$2:T16331,"Early")</f>
        <v>1</v>
      </c>
      <c r="R1333">
        <f>COUNTIFS(olah!$Q1333:Q16331,summary!A1333,olah!$B1333:B16331,summary!B1333,olah!$N1333:N16331,summary!C1333,olah!$P1333:P16331,summary!D1333,olah!$T1333:T16331,"NA CO")</f>
        <v>0</v>
      </c>
      <c r="S1333">
        <f>COUNTIFS(olah!$Q$2:Q16331,summary!A1333,olah!$B$2:B16331,summary!B1333,olah!$T$2:T16331,"NA CO")</f>
        <v>2</v>
      </c>
      <c r="T1333" t="str">
        <f>olah!R1333</f>
        <v>Attendance</v>
      </c>
      <c r="U1333" t="str">
        <f>IF(T1333="Permit", olah!T1333, "No Permit")</f>
        <v>No Permit</v>
      </c>
    </row>
    <row r="1334" spans="1:21" hidden="1" x14ac:dyDescent="0.3">
      <c r="A1334" s="23">
        <v>44561</v>
      </c>
      <c r="B1334" t="s">
        <v>349</v>
      </c>
      <c r="C1334" t="s">
        <v>28</v>
      </c>
      <c r="D1334" t="s">
        <v>10202</v>
      </c>
      <c r="E1334" t="str">
        <f>VLOOKUP(B1334,olah!$B:$P,2,0)</f>
        <v>2021-12-01</v>
      </c>
      <c r="F1334">
        <f>COUNTIFS(parameter!$J$4:$J$34,summary!A1334,parameter!$I$4:$I$34,"&gt;="&amp;summary!$E1334)</f>
        <v>31</v>
      </c>
      <c r="G1334">
        <f>COUNTIFS(olah!$Q1334:Q16332,summary!A1334,olah!$B1334:B16332,summary!B1334,olah!$N1334:N16332,summary!C1334,olah!$P1334:P16332,summary!D1334,olah!$S1334:S16332,"On Time")</f>
        <v>1</v>
      </c>
      <c r="H1334">
        <f>COUNTIFS(olah!$Q$2:Q16332,summary!A1334,olah!$B$2:B16332,summary!B1334,olah!$S$2:S16332,"On Time")</f>
        <v>15</v>
      </c>
      <c r="I1334">
        <f>COUNTIFS(olah!$Q1334:Q16332,summary!A1334,olah!$B1334:B16332,summary!B1334,olah!$N1334:N16332,summary!C1334,olah!$P1334:P16332,summary!D1334,olah!$S1334:S16332,"Late")</f>
        <v>0</v>
      </c>
      <c r="J1334">
        <f>COUNTIFS(olah!$Q$2:Q16332,summary!A1334,olah!$B$2:B16332,summary!B1334,olah!$S$2:S16332,"Late")</f>
        <v>4</v>
      </c>
      <c r="K1334">
        <f t="shared" si="20"/>
        <v>12</v>
      </c>
      <c r="L1334">
        <f>COUNTIFS(olah!$Q1334:Q16332,summary!A1334,olah!$B1334:B16332,summary!B1334,olah!$N1334:N16332,summary!C1334,olah!$P1334:P16332,summary!D1334,olah!$T1334:T16332,"On Time CO")</f>
        <v>1</v>
      </c>
      <c r="M1334">
        <f>COUNTIFS(olah!$Q$2:Q16332,summary!A1334,olah!$B$2:B16332,summary!B1334,olah!$T$2:T16332,"On Time CO")</f>
        <v>16</v>
      </c>
      <c r="N1334">
        <f>COUNTIFS(olah!$Q1334:Q16332,summary!A1334,olah!$B1334:B16332,summary!B1334,olah!$N1334:N16332,summary!C1334,olah!$P1334:P16332,summary!D1334,olah!$T1334:T16332,"Overtime")</f>
        <v>0</v>
      </c>
      <c r="O1334">
        <f>COUNTIFS(olah!$Q$2:Q16332,summary!A1334,olah!$B$2:B16332,summary!B1334,olah!$T$2:T16332,"Overtime")</f>
        <v>0</v>
      </c>
      <c r="P1334">
        <f>COUNTIFS(olah!$Q1334:Q16332,summary!A1334,olah!$B1334:B16332,summary!B1334,olah!$N1334:N16332,summary!C1334,olah!$P1334:P16332,summary!D1334,olah!$T1334:T16332,"Early")</f>
        <v>0</v>
      </c>
      <c r="Q1334">
        <f>COUNTIFS(olah!$Q$2:Q16332,summary!A1334,olah!$B$2:B16332,summary!B1334,olah!$T$2:T16332,"Early")</f>
        <v>1</v>
      </c>
      <c r="R1334">
        <f>COUNTIFS(olah!$Q1334:Q16332,summary!A1334,olah!$B1334:B16332,summary!B1334,olah!$N1334:N16332,summary!C1334,olah!$P1334:P16332,summary!D1334,olah!$T1334:T16332,"NA CO")</f>
        <v>0</v>
      </c>
      <c r="S1334">
        <f>COUNTIFS(olah!$Q$2:Q16332,summary!A1334,olah!$B$2:B16332,summary!B1334,olah!$T$2:T16332,"NA CO")</f>
        <v>2</v>
      </c>
      <c r="T1334" t="str">
        <f>olah!R1334</f>
        <v>Attendance</v>
      </c>
      <c r="U1334" t="str">
        <f>IF(T1334="Permit", olah!T1334, "No Permit")</f>
        <v>No Permit</v>
      </c>
    </row>
    <row r="1335" spans="1:21" hidden="1" x14ac:dyDescent="0.3">
      <c r="A1335" s="23">
        <v>44561</v>
      </c>
      <c r="B1335" t="s">
        <v>349</v>
      </c>
      <c r="C1335" t="s">
        <v>5707</v>
      </c>
      <c r="D1335" t="s">
        <v>11607</v>
      </c>
      <c r="E1335" t="str">
        <f>VLOOKUP(B1335,olah!$B:$P,2,0)</f>
        <v>2021-12-01</v>
      </c>
      <c r="F1335">
        <f>COUNTIFS(parameter!$J$4:$J$34,summary!A1335,parameter!$I$4:$I$34,"&gt;="&amp;summary!$E1335)</f>
        <v>31</v>
      </c>
      <c r="G1335">
        <f>COUNTIFS(olah!$Q1335:Q16333,summary!A1335,olah!$B1335:B16333,summary!B1335,olah!$N1335:N16333,summary!C1335,olah!$P1335:P16333,summary!D1335,olah!$S1335:S16333,"On Time")</f>
        <v>1</v>
      </c>
      <c r="H1335">
        <f>COUNTIFS(olah!$Q$2:Q16333,summary!A1335,olah!$B$2:B16333,summary!B1335,olah!$S$2:S16333,"On Time")</f>
        <v>15</v>
      </c>
      <c r="I1335">
        <f>COUNTIFS(olah!$Q1335:Q16333,summary!A1335,olah!$B1335:B16333,summary!B1335,olah!$N1335:N16333,summary!C1335,olah!$P1335:P16333,summary!D1335,olah!$S1335:S16333,"Late")</f>
        <v>0</v>
      </c>
      <c r="J1335">
        <f>COUNTIFS(olah!$Q$2:Q16333,summary!A1335,olah!$B$2:B16333,summary!B1335,olah!$S$2:S16333,"Late")</f>
        <v>4</v>
      </c>
      <c r="K1335">
        <f t="shared" si="20"/>
        <v>12</v>
      </c>
      <c r="L1335">
        <f>COUNTIFS(olah!$Q1335:Q16333,summary!A1335,olah!$B1335:B16333,summary!B1335,olah!$N1335:N16333,summary!C1335,olah!$P1335:P16333,summary!D1335,olah!$T1335:T16333,"On Time CO")</f>
        <v>1</v>
      </c>
      <c r="M1335">
        <f>COUNTIFS(olah!$Q$2:Q16333,summary!A1335,olah!$B$2:B16333,summary!B1335,olah!$T$2:T16333,"On Time CO")</f>
        <v>16</v>
      </c>
      <c r="N1335">
        <f>COUNTIFS(olah!$Q1335:Q16333,summary!A1335,olah!$B1335:B16333,summary!B1335,olah!$N1335:N16333,summary!C1335,olah!$P1335:P16333,summary!D1335,olah!$T1335:T16333,"Overtime")</f>
        <v>0</v>
      </c>
      <c r="O1335">
        <f>COUNTIFS(olah!$Q$2:Q16333,summary!A1335,olah!$B$2:B16333,summary!B1335,olah!$T$2:T16333,"Overtime")</f>
        <v>0</v>
      </c>
      <c r="P1335">
        <f>COUNTIFS(olah!$Q1335:Q16333,summary!A1335,olah!$B1335:B16333,summary!B1335,olah!$N1335:N16333,summary!C1335,olah!$P1335:P16333,summary!D1335,olah!$T1335:T16333,"Early")</f>
        <v>0</v>
      </c>
      <c r="Q1335">
        <f>COUNTIFS(olah!$Q$2:Q16333,summary!A1335,olah!$B$2:B16333,summary!B1335,olah!$T$2:T16333,"Early")</f>
        <v>1</v>
      </c>
      <c r="R1335">
        <f>COUNTIFS(olah!$Q1335:Q16333,summary!A1335,olah!$B1335:B16333,summary!B1335,olah!$N1335:N16333,summary!C1335,olah!$P1335:P16333,summary!D1335,olah!$T1335:T16333,"NA CO")</f>
        <v>0</v>
      </c>
      <c r="S1335">
        <f>COUNTIFS(olah!$Q$2:Q16333,summary!A1335,olah!$B$2:B16333,summary!B1335,olah!$T$2:T16333,"NA CO")</f>
        <v>2</v>
      </c>
      <c r="T1335" t="str">
        <f>olah!R1335</f>
        <v>Daily Journey</v>
      </c>
      <c r="U1335" t="str">
        <f>IF(T1335="Permit", olah!T1335, "No Permit")</f>
        <v>No Permit</v>
      </c>
    </row>
    <row r="1336" spans="1:21" hidden="1" x14ac:dyDescent="0.3">
      <c r="A1336" s="23">
        <v>44561</v>
      </c>
      <c r="B1336" t="s">
        <v>349</v>
      </c>
      <c r="C1336" t="s">
        <v>5710</v>
      </c>
      <c r="D1336" t="s">
        <v>9024</v>
      </c>
      <c r="E1336" t="str">
        <f>VLOOKUP(B1336,olah!$B:$P,2,0)</f>
        <v>2021-12-01</v>
      </c>
      <c r="F1336">
        <f>COUNTIFS(parameter!$J$4:$J$34,summary!A1336,parameter!$I$4:$I$34,"&gt;="&amp;summary!$E1336)</f>
        <v>31</v>
      </c>
      <c r="G1336">
        <f>COUNTIFS(olah!$Q1336:Q16334,summary!A1336,olah!$B1336:B16334,summary!B1336,olah!$N1336:N16334,summary!C1336,olah!$P1336:P16334,summary!D1336,olah!$S1336:S16334,"On Time")</f>
        <v>1</v>
      </c>
      <c r="H1336">
        <f>COUNTIFS(olah!$Q$2:Q16334,summary!A1336,olah!$B$2:B16334,summary!B1336,olah!$S$2:S16334,"On Time")</f>
        <v>15</v>
      </c>
      <c r="I1336">
        <f>COUNTIFS(olah!$Q1336:Q16334,summary!A1336,olah!$B1336:B16334,summary!B1336,olah!$N1336:N16334,summary!C1336,olah!$P1336:P16334,summary!D1336,olah!$S1336:S16334,"Late")</f>
        <v>0</v>
      </c>
      <c r="J1336">
        <f>COUNTIFS(olah!$Q$2:Q16334,summary!A1336,olah!$B$2:B16334,summary!B1336,olah!$S$2:S16334,"Late")</f>
        <v>4</v>
      </c>
      <c r="K1336">
        <f t="shared" si="20"/>
        <v>12</v>
      </c>
      <c r="L1336">
        <f>COUNTIFS(olah!$Q1336:Q16334,summary!A1336,olah!$B1336:B16334,summary!B1336,olah!$N1336:N16334,summary!C1336,olah!$P1336:P16334,summary!D1336,olah!$T1336:T16334,"On Time CO")</f>
        <v>0</v>
      </c>
      <c r="M1336">
        <f>COUNTIFS(olah!$Q$2:Q16334,summary!A1336,olah!$B$2:B16334,summary!B1336,olah!$T$2:T16334,"On Time CO")</f>
        <v>16</v>
      </c>
      <c r="N1336">
        <f>COUNTIFS(olah!$Q1336:Q16334,summary!A1336,olah!$B1336:B16334,summary!B1336,olah!$N1336:N16334,summary!C1336,olah!$P1336:P16334,summary!D1336,olah!$T1336:T16334,"Overtime")</f>
        <v>0</v>
      </c>
      <c r="O1336">
        <f>COUNTIFS(olah!$Q$2:Q16334,summary!A1336,olah!$B$2:B16334,summary!B1336,olah!$T$2:T16334,"Overtime")</f>
        <v>0</v>
      </c>
      <c r="P1336">
        <f>COUNTIFS(olah!$Q1336:Q16334,summary!A1336,olah!$B1336:B16334,summary!B1336,olah!$N1336:N16334,summary!C1336,olah!$P1336:P16334,summary!D1336,olah!$T1336:T16334,"Early")</f>
        <v>0</v>
      </c>
      <c r="Q1336">
        <f>COUNTIFS(olah!$Q$2:Q16334,summary!A1336,olah!$B$2:B16334,summary!B1336,olah!$T$2:T16334,"Early")</f>
        <v>1</v>
      </c>
      <c r="R1336">
        <f>COUNTIFS(olah!$Q1336:Q16334,summary!A1336,olah!$B1336:B16334,summary!B1336,olah!$N1336:N16334,summary!C1336,olah!$P1336:P16334,summary!D1336,olah!$T1336:T16334,"NA CO")</f>
        <v>1</v>
      </c>
      <c r="S1336">
        <f>COUNTIFS(olah!$Q$2:Q16334,summary!A1336,olah!$B$2:B16334,summary!B1336,olah!$T$2:T16334,"NA CO")</f>
        <v>2</v>
      </c>
      <c r="T1336" t="str">
        <f>olah!R1336</f>
        <v>Daily Journey</v>
      </c>
      <c r="U1336" t="str">
        <f>IF(T1336="Permit", olah!T1336, "No Permit")</f>
        <v>No Permit</v>
      </c>
    </row>
    <row r="1337" spans="1:21" hidden="1" x14ac:dyDescent="0.3">
      <c r="A1337" s="23">
        <v>44561</v>
      </c>
      <c r="B1337" t="s">
        <v>349</v>
      </c>
      <c r="C1337" t="s">
        <v>28</v>
      </c>
      <c r="D1337" t="s">
        <v>10213</v>
      </c>
      <c r="E1337" t="str">
        <f>VLOOKUP(B1337,olah!$B:$P,2,0)</f>
        <v>2021-12-01</v>
      </c>
      <c r="F1337">
        <f>COUNTIFS(parameter!$J$4:$J$34,summary!A1337,parameter!$I$4:$I$34,"&gt;="&amp;summary!$E1337)</f>
        <v>31</v>
      </c>
      <c r="G1337">
        <f>COUNTIFS(olah!$Q1337:Q16335,summary!A1337,olah!$B1337:B16335,summary!B1337,olah!$N1337:N16335,summary!C1337,olah!$P1337:P16335,summary!D1337,olah!$S1337:S16335,"On Time")</f>
        <v>0</v>
      </c>
      <c r="H1337">
        <f>COUNTIFS(olah!$Q$2:Q16335,summary!A1337,olah!$B$2:B16335,summary!B1337,olah!$S$2:S16335,"On Time")</f>
        <v>15</v>
      </c>
      <c r="I1337">
        <f>COUNTIFS(olah!$Q1337:Q16335,summary!A1337,olah!$B1337:B16335,summary!B1337,olah!$N1337:N16335,summary!C1337,olah!$P1337:P16335,summary!D1337,olah!$S1337:S16335,"Late")</f>
        <v>1</v>
      </c>
      <c r="J1337">
        <f>COUNTIFS(olah!$Q$2:Q16335,summary!A1337,olah!$B$2:B16335,summary!B1337,olah!$S$2:S16335,"Late")</f>
        <v>4</v>
      </c>
      <c r="K1337">
        <f t="shared" si="20"/>
        <v>11</v>
      </c>
      <c r="L1337">
        <f>COUNTIFS(olah!$Q1337:Q16335,summary!A1337,olah!$B1337:B16335,summary!B1337,olah!$N1337:N16335,summary!C1337,olah!$P1337:P16335,summary!D1337,olah!$T1337:T16335,"On Time CO")</f>
        <v>0</v>
      </c>
      <c r="M1337">
        <f>COUNTIFS(olah!$Q$2:Q16335,summary!A1337,olah!$B$2:B16335,summary!B1337,olah!$T$2:T16335,"On Time CO")</f>
        <v>16</v>
      </c>
      <c r="N1337">
        <f>COUNTIFS(olah!$Q1337:Q16335,summary!A1337,olah!$B1337:B16335,summary!B1337,olah!$N1337:N16335,summary!C1337,olah!$P1337:P16335,summary!D1337,olah!$T1337:T16335,"Overtime")</f>
        <v>0</v>
      </c>
      <c r="O1337">
        <f>COUNTIFS(olah!$Q$2:Q16335,summary!A1337,olah!$B$2:B16335,summary!B1337,olah!$T$2:T16335,"Overtime")</f>
        <v>0</v>
      </c>
      <c r="P1337">
        <f>COUNTIFS(olah!$Q1337:Q16335,summary!A1337,olah!$B1337:B16335,summary!B1337,olah!$N1337:N16335,summary!C1337,olah!$P1337:P16335,summary!D1337,olah!$T1337:T16335,"Early")</f>
        <v>1</v>
      </c>
      <c r="Q1337">
        <f>COUNTIFS(olah!$Q$2:Q16335,summary!A1337,olah!$B$2:B16335,summary!B1337,olah!$T$2:T16335,"Early")</f>
        <v>1</v>
      </c>
      <c r="R1337">
        <f>COUNTIFS(olah!$Q1337:Q16335,summary!A1337,olah!$B1337:B16335,summary!B1337,olah!$N1337:N16335,summary!C1337,olah!$P1337:P16335,summary!D1337,olah!$T1337:T16335,"NA CO")</f>
        <v>0</v>
      </c>
      <c r="S1337">
        <f>COUNTIFS(olah!$Q$2:Q16335,summary!A1337,olah!$B$2:B16335,summary!B1337,olah!$T$2:T16335,"NA CO")</f>
        <v>2</v>
      </c>
      <c r="T1337" t="str">
        <f>olah!R1337</f>
        <v>Attendance</v>
      </c>
      <c r="U1337" t="str">
        <f>IF(T1337="Permit", olah!T1337, "No Permit")</f>
        <v>No Permit</v>
      </c>
    </row>
    <row r="1338" spans="1:21" hidden="1" x14ac:dyDescent="0.3">
      <c r="A1338" s="23">
        <v>44561</v>
      </c>
      <c r="B1338" t="s">
        <v>349</v>
      </c>
      <c r="C1338" t="s">
        <v>28</v>
      </c>
      <c r="D1338" t="s">
        <v>11610</v>
      </c>
      <c r="E1338" t="str">
        <f>VLOOKUP(B1338,olah!$B:$P,2,0)</f>
        <v>2021-12-01</v>
      </c>
      <c r="F1338">
        <f>COUNTIFS(parameter!$J$4:$J$34,summary!A1338,parameter!$I$4:$I$34,"&gt;="&amp;summary!$E1338)</f>
        <v>31</v>
      </c>
      <c r="G1338">
        <f>COUNTIFS(olah!$Q1338:Q16336,summary!A1338,olah!$B1338:B16336,summary!B1338,olah!$N1338:N16336,summary!C1338,olah!$P1338:P16336,summary!D1338,olah!$S1338:S16336,"On Time")</f>
        <v>1</v>
      </c>
      <c r="H1338">
        <f>COUNTIFS(olah!$Q$2:Q16336,summary!A1338,olah!$B$2:B16336,summary!B1338,olah!$S$2:S16336,"On Time")</f>
        <v>15</v>
      </c>
      <c r="I1338">
        <f>COUNTIFS(olah!$Q1338:Q16336,summary!A1338,olah!$B1338:B16336,summary!B1338,olah!$N1338:N16336,summary!C1338,olah!$P1338:P16336,summary!D1338,olah!$S1338:S16336,"Late")</f>
        <v>0</v>
      </c>
      <c r="J1338">
        <f>COUNTIFS(olah!$Q$2:Q16336,summary!A1338,olah!$B$2:B16336,summary!B1338,olah!$S$2:S16336,"Late")</f>
        <v>4</v>
      </c>
      <c r="K1338">
        <f t="shared" si="20"/>
        <v>12</v>
      </c>
      <c r="L1338">
        <f>COUNTIFS(olah!$Q1338:Q16336,summary!A1338,olah!$B1338:B16336,summary!B1338,olah!$N1338:N16336,summary!C1338,olah!$P1338:P16336,summary!D1338,olah!$T1338:T16336,"On Time CO")</f>
        <v>1</v>
      </c>
      <c r="M1338">
        <f>COUNTIFS(olah!$Q$2:Q16336,summary!A1338,olah!$B$2:B16336,summary!B1338,olah!$T$2:T16336,"On Time CO")</f>
        <v>16</v>
      </c>
      <c r="N1338">
        <f>COUNTIFS(olah!$Q1338:Q16336,summary!A1338,olah!$B1338:B16336,summary!B1338,olah!$N1338:N16336,summary!C1338,olah!$P1338:P16336,summary!D1338,olah!$T1338:T16336,"Overtime")</f>
        <v>0</v>
      </c>
      <c r="O1338">
        <f>COUNTIFS(olah!$Q$2:Q16336,summary!A1338,olah!$B$2:B16336,summary!B1338,olah!$T$2:T16336,"Overtime")</f>
        <v>0</v>
      </c>
      <c r="P1338">
        <f>COUNTIFS(olah!$Q1338:Q16336,summary!A1338,olah!$B1338:B16336,summary!B1338,olah!$N1338:N16336,summary!C1338,olah!$P1338:P16336,summary!D1338,olah!$T1338:T16336,"Early")</f>
        <v>0</v>
      </c>
      <c r="Q1338">
        <f>COUNTIFS(olah!$Q$2:Q16336,summary!A1338,olah!$B$2:B16336,summary!B1338,olah!$T$2:T16336,"Early")</f>
        <v>1</v>
      </c>
      <c r="R1338">
        <f>COUNTIFS(olah!$Q1338:Q16336,summary!A1338,olah!$B1338:B16336,summary!B1338,olah!$N1338:N16336,summary!C1338,olah!$P1338:P16336,summary!D1338,olah!$T1338:T16336,"NA CO")</f>
        <v>0</v>
      </c>
      <c r="S1338">
        <f>COUNTIFS(olah!$Q$2:Q16336,summary!A1338,olah!$B$2:B16336,summary!B1338,olah!$T$2:T16336,"NA CO")</f>
        <v>2</v>
      </c>
      <c r="T1338" t="str">
        <f>olah!R1338</f>
        <v>Attendance</v>
      </c>
      <c r="U1338" t="str">
        <f>IF(T1338="Permit", olah!T1338, "No Permit")</f>
        <v>No Permit</v>
      </c>
    </row>
    <row r="1339" spans="1:21" hidden="1" x14ac:dyDescent="0.3">
      <c r="A1339" s="23">
        <v>44561</v>
      </c>
      <c r="B1339" t="s">
        <v>349</v>
      </c>
      <c r="C1339" t="s">
        <v>28</v>
      </c>
      <c r="D1339" t="s">
        <v>9025</v>
      </c>
      <c r="E1339" t="str">
        <f>VLOOKUP(B1339,olah!$B:$P,2,0)</f>
        <v>2021-12-01</v>
      </c>
      <c r="F1339">
        <f>COUNTIFS(parameter!$J$4:$J$34,summary!A1339,parameter!$I$4:$I$34,"&gt;="&amp;summary!$E1339)</f>
        <v>31</v>
      </c>
      <c r="G1339">
        <f>COUNTIFS(olah!$Q1339:Q16337,summary!A1339,olah!$B1339:B16337,summary!B1339,olah!$N1339:N16337,summary!C1339,olah!$P1339:P16337,summary!D1339,olah!$S1339:S16337,"On Time")</f>
        <v>0</v>
      </c>
      <c r="H1339">
        <f>COUNTIFS(olah!$Q$2:Q16337,summary!A1339,olah!$B$2:B16337,summary!B1339,olah!$S$2:S16337,"On Time")</f>
        <v>15</v>
      </c>
      <c r="I1339">
        <f>COUNTIFS(olah!$Q1339:Q16337,summary!A1339,olah!$B1339:B16337,summary!B1339,olah!$N1339:N16337,summary!C1339,olah!$P1339:P16337,summary!D1339,olah!$S1339:S16337,"Late")</f>
        <v>1</v>
      </c>
      <c r="J1339">
        <f>COUNTIFS(olah!$Q$2:Q16337,summary!A1339,olah!$B$2:B16337,summary!B1339,olah!$S$2:S16337,"Late")</f>
        <v>4</v>
      </c>
      <c r="K1339">
        <f t="shared" si="20"/>
        <v>11</v>
      </c>
      <c r="L1339">
        <f>COUNTIFS(olah!$Q1339:Q16337,summary!A1339,olah!$B1339:B16337,summary!B1339,olah!$N1339:N16337,summary!C1339,olah!$P1339:P16337,summary!D1339,olah!$T1339:T16337,"On Time CO")</f>
        <v>1</v>
      </c>
      <c r="M1339">
        <f>COUNTIFS(olah!$Q$2:Q16337,summary!A1339,olah!$B$2:B16337,summary!B1339,olah!$T$2:T16337,"On Time CO")</f>
        <v>16</v>
      </c>
      <c r="N1339">
        <f>COUNTIFS(olah!$Q1339:Q16337,summary!A1339,olah!$B1339:B16337,summary!B1339,olah!$N1339:N16337,summary!C1339,olah!$P1339:P16337,summary!D1339,olah!$T1339:T16337,"Overtime")</f>
        <v>0</v>
      </c>
      <c r="O1339">
        <f>COUNTIFS(olah!$Q$2:Q16337,summary!A1339,olah!$B$2:B16337,summary!B1339,olah!$T$2:T16337,"Overtime")</f>
        <v>0</v>
      </c>
      <c r="P1339">
        <f>COUNTIFS(olah!$Q1339:Q16337,summary!A1339,olah!$B1339:B16337,summary!B1339,olah!$N1339:N16337,summary!C1339,olah!$P1339:P16337,summary!D1339,olah!$T1339:T16337,"Early")</f>
        <v>0</v>
      </c>
      <c r="Q1339">
        <f>COUNTIFS(olah!$Q$2:Q16337,summary!A1339,olah!$B$2:B16337,summary!B1339,olah!$T$2:T16337,"Early")</f>
        <v>1</v>
      </c>
      <c r="R1339">
        <f>COUNTIFS(olah!$Q1339:Q16337,summary!A1339,olah!$B1339:B16337,summary!B1339,olah!$N1339:N16337,summary!C1339,olah!$P1339:P16337,summary!D1339,olah!$T1339:T16337,"NA CO")</f>
        <v>0</v>
      </c>
      <c r="S1339">
        <f>COUNTIFS(olah!$Q$2:Q16337,summary!A1339,olah!$B$2:B16337,summary!B1339,olah!$T$2:T16337,"NA CO")</f>
        <v>2</v>
      </c>
      <c r="T1339" t="str">
        <f>olah!R1339</f>
        <v>Attendance</v>
      </c>
      <c r="U1339" t="str">
        <f>IF(T1339="Permit", olah!T1339, "No Permit")</f>
        <v>No Permit</v>
      </c>
    </row>
    <row r="1340" spans="1:21" hidden="1" x14ac:dyDescent="0.3">
      <c r="A1340" s="23">
        <v>44561</v>
      </c>
      <c r="B1340" t="s">
        <v>349</v>
      </c>
      <c r="C1340" t="s">
        <v>5724</v>
      </c>
      <c r="D1340" t="s">
        <v>10214</v>
      </c>
      <c r="E1340" t="str">
        <f>VLOOKUP(B1340,olah!$B:$P,2,0)</f>
        <v>2021-12-01</v>
      </c>
      <c r="F1340">
        <f>COUNTIFS(parameter!$J$4:$J$34,summary!A1340,parameter!$I$4:$I$34,"&gt;="&amp;summary!$E1340)</f>
        <v>31</v>
      </c>
      <c r="G1340">
        <f>COUNTIFS(olah!$Q1340:Q16338,summary!A1340,olah!$B1340:B16338,summary!B1340,olah!$N1340:N16338,summary!C1340,olah!$P1340:P16338,summary!D1340,olah!$S1340:S16338,"On Time")</f>
        <v>1</v>
      </c>
      <c r="H1340">
        <f>COUNTIFS(olah!$Q$2:Q16338,summary!A1340,olah!$B$2:B16338,summary!B1340,olah!$S$2:S16338,"On Time")</f>
        <v>15</v>
      </c>
      <c r="I1340">
        <f>COUNTIFS(olah!$Q1340:Q16338,summary!A1340,olah!$B1340:B16338,summary!B1340,olah!$N1340:N16338,summary!C1340,olah!$P1340:P16338,summary!D1340,olah!$S1340:S16338,"Late")</f>
        <v>0</v>
      </c>
      <c r="J1340">
        <f>COUNTIFS(olah!$Q$2:Q16338,summary!A1340,olah!$B$2:B16338,summary!B1340,olah!$S$2:S16338,"Late")</f>
        <v>4</v>
      </c>
      <c r="K1340">
        <f t="shared" si="20"/>
        <v>12</v>
      </c>
      <c r="L1340">
        <f>COUNTIFS(olah!$Q1340:Q16338,summary!A1340,olah!$B1340:B16338,summary!B1340,olah!$N1340:N16338,summary!C1340,olah!$P1340:P16338,summary!D1340,olah!$T1340:T16338,"On Time CO")</f>
        <v>1</v>
      </c>
      <c r="M1340">
        <f>COUNTIFS(olah!$Q$2:Q16338,summary!A1340,olah!$B$2:B16338,summary!B1340,olah!$T$2:T16338,"On Time CO")</f>
        <v>16</v>
      </c>
      <c r="N1340">
        <f>COUNTIFS(olah!$Q1340:Q16338,summary!A1340,olah!$B1340:B16338,summary!B1340,olah!$N1340:N16338,summary!C1340,olah!$P1340:P16338,summary!D1340,olah!$T1340:T16338,"Overtime")</f>
        <v>0</v>
      </c>
      <c r="O1340">
        <f>COUNTIFS(olah!$Q$2:Q16338,summary!A1340,olah!$B$2:B16338,summary!B1340,olah!$T$2:T16338,"Overtime")</f>
        <v>0</v>
      </c>
      <c r="P1340">
        <f>COUNTIFS(olah!$Q1340:Q16338,summary!A1340,olah!$B1340:B16338,summary!B1340,olah!$N1340:N16338,summary!C1340,olah!$P1340:P16338,summary!D1340,olah!$T1340:T16338,"Early")</f>
        <v>0</v>
      </c>
      <c r="Q1340">
        <f>COUNTIFS(olah!$Q$2:Q16338,summary!A1340,olah!$B$2:B16338,summary!B1340,olah!$T$2:T16338,"Early")</f>
        <v>1</v>
      </c>
      <c r="R1340">
        <f>COUNTIFS(olah!$Q1340:Q16338,summary!A1340,olah!$B1340:B16338,summary!B1340,olah!$N1340:N16338,summary!C1340,olah!$P1340:P16338,summary!D1340,olah!$T1340:T16338,"NA CO")</f>
        <v>0</v>
      </c>
      <c r="S1340">
        <f>COUNTIFS(olah!$Q$2:Q16338,summary!A1340,olah!$B$2:B16338,summary!B1340,olah!$T$2:T16338,"NA CO")</f>
        <v>2</v>
      </c>
      <c r="T1340" t="str">
        <f>olah!R1340</f>
        <v>Daily Journey</v>
      </c>
      <c r="U1340" t="str">
        <f>IF(T1340="Permit", olah!T1340, "No Permit")</f>
        <v>No Permit</v>
      </c>
    </row>
    <row r="1341" spans="1:21" hidden="1" x14ac:dyDescent="0.3">
      <c r="A1341" s="23">
        <v>44561</v>
      </c>
      <c r="B1341" t="s">
        <v>349</v>
      </c>
      <c r="C1341" t="s">
        <v>28</v>
      </c>
      <c r="D1341" t="s">
        <v>7814</v>
      </c>
      <c r="E1341" t="str">
        <f>VLOOKUP(B1341,olah!$B:$P,2,0)</f>
        <v>2021-12-01</v>
      </c>
      <c r="F1341">
        <f>COUNTIFS(parameter!$J$4:$J$34,summary!A1341,parameter!$I$4:$I$34,"&gt;="&amp;summary!$E1341)</f>
        <v>31</v>
      </c>
      <c r="G1341">
        <f>COUNTIFS(olah!$Q1341:Q16339,summary!A1341,olah!$B1341:B16339,summary!B1341,olah!$N1341:N16339,summary!C1341,olah!$P1341:P16339,summary!D1341,olah!$S1341:S16339,"On Time")</f>
        <v>1</v>
      </c>
      <c r="H1341">
        <f>COUNTIFS(olah!$Q$2:Q16339,summary!A1341,olah!$B$2:B16339,summary!B1341,olah!$S$2:S16339,"On Time")</f>
        <v>15</v>
      </c>
      <c r="I1341">
        <f>COUNTIFS(olah!$Q1341:Q16339,summary!A1341,olah!$B1341:B16339,summary!B1341,olah!$N1341:N16339,summary!C1341,olah!$P1341:P16339,summary!D1341,olah!$S1341:S16339,"Late")</f>
        <v>0</v>
      </c>
      <c r="J1341">
        <f>COUNTIFS(olah!$Q$2:Q16339,summary!A1341,olah!$B$2:B16339,summary!B1341,olah!$S$2:S16339,"Late")</f>
        <v>4</v>
      </c>
      <c r="K1341">
        <f t="shared" si="20"/>
        <v>12</v>
      </c>
      <c r="L1341">
        <f>COUNTIFS(olah!$Q1341:Q16339,summary!A1341,olah!$B1341:B16339,summary!B1341,olah!$N1341:N16339,summary!C1341,olah!$P1341:P16339,summary!D1341,olah!$T1341:T16339,"On Time CO")</f>
        <v>1</v>
      </c>
      <c r="M1341">
        <f>COUNTIFS(olah!$Q$2:Q16339,summary!A1341,olah!$B$2:B16339,summary!B1341,olah!$T$2:T16339,"On Time CO")</f>
        <v>16</v>
      </c>
      <c r="N1341">
        <f>COUNTIFS(olah!$Q1341:Q16339,summary!A1341,olah!$B1341:B16339,summary!B1341,olah!$N1341:N16339,summary!C1341,olah!$P1341:P16339,summary!D1341,olah!$T1341:T16339,"Overtime")</f>
        <v>0</v>
      </c>
      <c r="O1341">
        <f>COUNTIFS(olah!$Q$2:Q16339,summary!A1341,olah!$B$2:B16339,summary!B1341,olah!$T$2:T16339,"Overtime")</f>
        <v>0</v>
      </c>
      <c r="P1341">
        <f>COUNTIFS(olah!$Q1341:Q16339,summary!A1341,olah!$B1341:B16339,summary!B1341,olah!$N1341:N16339,summary!C1341,olah!$P1341:P16339,summary!D1341,olah!$T1341:T16339,"Early")</f>
        <v>0</v>
      </c>
      <c r="Q1341">
        <f>COUNTIFS(olah!$Q$2:Q16339,summary!A1341,olah!$B$2:B16339,summary!B1341,olah!$T$2:T16339,"Early")</f>
        <v>1</v>
      </c>
      <c r="R1341">
        <f>COUNTIFS(olah!$Q1341:Q16339,summary!A1341,olah!$B1341:B16339,summary!B1341,olah!$N1341:N16339,summary!C1341,olah!$P1341:P16339,summary!D1341,olah!$T1341:T16339,"NA CO")</f>
        <v>0</v>
      </c>
      <c r="S1341">
        <f>COUNTIFS(olah!$Q$2:Q16339,summary!A1341,olah!$B$2:B16339,summary!B1341,olah!$T$2:T16339,"NA CO")</f>
        <v>2</v>
      </c>
      <c r="T1341" t="str">
        <f>olah!R1341</f>
        <v>Attendance</v>
      </c>
      <c r="U1341" t="str">
        <f>IF(T1341="Permit", olah!T1341, "No Permit")</f>
        <v>No Permit</v>
      </c>
    </row>
    <row r="1342" spans="1:21" hidden="1" x14ac:dyDescent="0.3">
      <c r="A1342" s="23">
        <v>44561</v>
      </c>
      <c r="B1342" t="s">
        <v>356</v>
      </c>
      <c r="C1342" t="s">
        <v>358</v>
      </c>
      <c r="D1342" t="s">
        <v>1390</v>
      </c>
      <c r="E1342" t="str">
        <f>VLOOKUP(B1342,olah!$B:$P,2,0)</f>
        <v>2021-12-01</v>
      </c>
      <c r="F1342">
        <f>COUNTIFS(parameter!$J$4:$J$34,summary!A1342,parameter!$I$4:$I$34,"&gt;="&amp;summary!$E1342)</f>
        <v>31</v>
      </c>
      <c r="G1342">
        <f>COUNTIFS(olah!$Q1342:Q16340,summary!A1342,olah!$B1342:B16340,summary!B1342,olah!$N1342:N16340,summary!C1342,olah!$P1342:P16340,summary!D1342,olah!$S1342:S16340,"On Time")</f>
        <v>1</v>
      </c>
      <c r="H1342">
        <f>COUNTIFS(olah!$Q$2:Q16340,summary!A1342,olah!$B$2:B16340,summary!B1342,olah!$S$2:S16340,"On Time")</f>
        <v>13</v>
      </c>
      <c r="I1342">
        <f>COUNTIFS(olah!$Q1342:Q16340,summary!A1342,olah!$B1342:B16340,summary!B1342,olah!$N1342:N16340,summary!C1342,olah!$P1342:P16340,summary!D1342,olah!$S1342:S16340,"Late")</f>
        <v>0</v>
      </c>
      <c r="J1342">
        <f>COUNTIFS(olah!$Q$2:Q16340,summary!A1342,olah!$B$2:B16340,summary!B1342,olah!$S$2:S16340,"Late")</f>
        <v>0</v>
      </c>
      <c r="K1342">
        <f t="shared" si="20"/>
        <v>18</v>
      </c>
      <c r="L1342">
        <f>COUNTIFS(olah!$Q1342:Q16340,summary!A1342,olah!$B1342:B16340,summary!B1342,olah!$N1342:N16340,summary!C1342,olah!$P1342:P16340,summary!D1342,olah!$T1342:T16340,"On Time CO")</f>
        <v>1</v>
      </c>
      <c r="M1342">
        <f>COUNTIFS(olah!$Q$2:Q16340,summary!A1342,olah!$B$2:B16340,summary!B1342,olah!$T$2:T16340,"On Time CO")</f>
        <v>13</v>
      </c>
      <c r="N1342">
        <f>COUNTIFS(olah!$Q1342:Q16340,summary!A1342,olah!$B1342:B16340,summary!B1342,olah!$N1342:N16340,summary!C1342,olah!$P1342:P16340,summary!D1342,olah!$T1342:T16340,"Overtime")</f>
        <v>0</v>
      </c>
      <c r="O1342">
        <f>COUNTIFS(olah!$Q$2:Q16340,summary!A1342,olah!$B$2:B16340,summary!B1342,olah!$T$2:T16340,"Overtime")</f>
        <v>0</v>
      </c>
      <c r="P1342">
        <f>COUNTIFS(olah!$Q1342:Q16340,summary!A1342,olah!$B1342:B16340,summary!B1342,olah!$N1342:N16340,summary!C1342,olah!$P1342:P16340,summary!D1342,olah!$T1342:T16340,"Early")</f>
        <v>0</v>
      </c>
      <c r="Q1342">
        <f>COUNTIFS(olah!$Q$2:Q16340,summary!A1342,olah!$B$2:B16340,summary!B1342,olah!$T$2:T16340,"Early")</f>
        <v>0</v>
      </c>
      <c r="R1342">
        <f>COUNTIFS(olah!$Q1342:Q16340,summary!A1342,olah!$B1342:B16340,summary!B1342,olah!$N1342:N16340,summary!C1342,olah!$P1342:P16340,summary!D1342,olah!$T1342:T16340,"NA CO")</f>
        <v>0</v>
      </c>
      <c r="S1342">
        <f>COUNTIFS(olah!$Q$2:Q16340,summary!A1342,olah!$B$2:B16340,summary!B1342,olah!$T$2:T16340,"NA CO")</f>
        <v>0</v>
      </c>
      <c r="T1342" t="str">
        <f>olah!R1342</f>
        <v>Daily Journey</v>
      </c>
      <c r="U1342" t="str">
        <f>IF(T1342="Permit", olah!T1342, "No Permit")</f>
        <v>No Permit</v>
      </c>
    </row>
    <row r="1343" spans="1:21" hidden="1" x14ac:dyDescent="0.3">
      <c r="A1343" s="23">
        <v>44561</v>
      </c>
      <c r="B1343" t="s">
        <v>356</v>
      </c>
      <c r="C1343" t="s">
        <v>28</v>
      </c>
      <c r="D1343" t="s">
        <v>5935</v>
      </c>
      <c r="E1343" t="str">
        <f>VLOOKUP(B1343,olah!$B:$P,2,0)</f>
        <v>2021-12-01</v>
      </c>
      <c r="F1343">
        <f>COUNTIFS(parameter!$J$4:$J$34,summary!A1343,parameter!$I$4:$I$34,"&gt;="&amp;summary!$E1343)</f>
        <v>31</v>
      </c>
      <c r="G1343">
        <f>COUNTIFS(olah!$Q1343:Q16341,summary!A1343,olah!$B1343:B16341,summary!B1343,olah!$N1343:N16341,summary!C1343,olah!$P1343:P16341,summary!D1343,olah!$S1343:S16341,"On Time")</f>
        <v>1</v>
      </c>
      <c r="H1343">
        <f>COUNTIFS(olah!$Q$2:Q16341,summary!A1343,olah!$B$2:B16341,summary!B1343,olah!$S$2:S16341,"On Time")</f>
        <v>13</v>
      </c>
      <c r="I1343">
        <f>COUNTIFS(olah!$Q1343:Q16341,summary!A1343,olah!$B1343:B16341,summary!B1343,olah!$N1343:N16341,summary!C1343,olah!$P1343:P16341,summary!D1343,olah!$S1343:S16341,"Late")</f>
        <v>0</v>
      </c>
      <c r="J1343">
        <f>COUNTIFS(olah!$Q$2:Q16341,summary!A1343,olah!$B$2:B16341,summary!B1343,olah!$S$2:S16341,"Late")</f>
        <v>0</v>
      </c>
      <c r="K1343">
        <f t="shared" si="20"/>
        <v>18</v>
      </c>
      <c r="L1343">
        <f>COUNTIFS(olah!$Q1343:Q16341,summary!A1343,olah!$B1343:B16341,summary!B1343,olah!$N1343:N16341,summary!C1343,olah!$P1343:P16341,summary!D1343,olah!$T1343:T16341,"On Time CO")</f>
        <v>1</v>
      </c>
      <c r="M1343">
        <f>COUNTIFS(olah!$Q$2:Q16341,summary!A1343,olah!$B$2:B16341,summary!B1343,olah!$T$2:T16341,"On Time CO")</f>
        <v>13</v>
      </c>
      <c r="N1343">
        <f>COUNTIFS(olah!$Q1343:Q16341,summary!A1343,olah!$B1343:B16341,summary!B1343,olah!$N1343:N16341,summary!C1343,olah!$P1343:P16341,summary!D1343,olah!$T1343:T16341,"Overtime")</f>
        <v>0</v>
      </c>
      <c r="O1343">
        <f>COUNTIFS(olah!$Q$2:Q16341,summary!A1343,olah!$B$2:B16341,summary!B1343,olah!$T$2:T16341,"Overtime")</f>
        <v>0</v>
      </c>
      <c r="P1343">
        <f>COUNTIFS(olah!$Q1343:Q16341,summary!A1343,olah!$B1343:B16341,summary!B1343,olah!$N1343:N16341,summary!C1343,olah!$P1343:P16341,summary!D1343,olah!$T1343:T16341,"Early")</f>
        <v>0</v>
      </c>
      <c r="Q1343">
        <f>COUNTIFS(olah!$Q$2:Q16341,summary!A1343,olah!$B$2:B16341,summary!B1343,olah!$T$2:T16341,"Early")</f>
        <v>0</v>
      </c>
      <c r="R1343">
        <f>COUNTIFS(olah!$Q1343:Q16341,summary!A1343,olah!$B1343:B16341,summary!B1343,olah!$N1343:N16341,summary!C1343,olah!$P1343:P16341,summary!D1343,olah!$T1343:T16341,"NA CO")</f>
        <v>0</v>
      </c>
      <c r="S1343">
        <f>COUNTIFS(olah!$Q$2:Q16341,summary!A1343,olah!$B$2:B16341,summary!B1343,olah!$T$2:T16341,"NA CO")</f>
        <v>0</v>
      </c>
      <c r="T1343" t="str">
        <f>olah!R1343</f>
        <v>Attendance</v>
      </c>
      <c r="U1343" t="str">
        <f>IF(T1343="Permit", olah!T1343, "No Permit")</f>
        <v>No Permit</v>
      </c>
    </row>
    <row r="1344" spans="1:21" hidden="1" x14ac:dyDescent="0.3">
      <c r="A1344" s="23">
        <v>44561</v>
      </c>
      <c r="B1344" t="s">
        <v>356</v>
      </c>
      <c r="C1344" t="s">
        <v>358</v>
      </c>
      <c r="D1344" t="s">
        <v>11600</v>
      </c>
      <c r="E1344" t="str">
        <f>VLOOKUP(B1344,olah!$B:$P,2,0)</f>
        <v>2021-12-01</v>
      </c>
      <c r="F1344">
        <f>COUNTIFS(parameter!$J$4:$J$34,summary!A1344,parameter!$I$4:$I$34,"&gt;="&amp;summary!$E1344)</f>
        <v>31</v>
      </c>
      <c r="G1344">
        <f>COUNTIFS(olah!$Q1344:Q16342,summary!A1344,olah!$B1344:B16342,summary!B1344,olah!$N1344:N16342,summary!C1344,olah!$P1344:P16342,summary!D1344,olah!$S1344:S16342,"On Time")</f>
        <v>1</v>
      </c>
      <c r="H1344">
        <f>COUNTIFS(olah!$Q$2:Q16342,summary!A1344,olah!$B$2:B16342,summary!B1344,olah!$S$2:S16342,"On Time")</f>
        <v>13</v>
      </c>
      <c r="I1344">
        <f>COUNTIFS(olah!$Q1344:Q16342,summary!A1344,olah!$B1344:B16342,summary!B1344,olah!$N1344:N16342,summary!C1344,olah!$P1344:P16342,summary!D1344,olah!$S1344:S16342,"Late")</f>
        <v>0</v>
      </c>
      <c r="J1344">
        <f>COUNTIFS(olah!$Q$2:Q16342,summary!A1344,olah!$B$2:B16342,summary!B1344,olah!$S$2:S16342,"Late")</f>
        <v>0</v>
      </c>
      <c r="K1344">
        <f t="shared" si="20"/>
        <v>18</v>
      </c>
      <c r="L1344">
        <f>COUNTIFS(olah!$Q1344:Q16342,summary!A1344,olah!$B1344:B16342,summary!B1344,olah!$N1344:N16342,summary!C1344,olah!$P1344:P16342,summary!D1344,olah!$T1344:T16342,"On Time CO")</f>
        <v>1</v>
      </c>
      <c r="M1344">
        <f>COUNTIFS(olah!$Q$2:Q16342,summary!A1344,olah!$B$2:B16342,summary!B1344,olah!$T$2:T16342,"On Time CO")</f>
        <v>13</v>
      </c>
      <c r="N1344">
        <f>COUNTIFS(olah!$Q1344:Q16342,summary!A1344,olah!$B1344:B16342,summary!B1344,olah!$N1344:N16342,summary!C1344,olah!$P1344:P16342,summary!D1344,olah!$T1344:T16342,"Overtime")</f>
        <v>0</v>
      </c>
      <c r="O1344">
        <f>COUNTIFS(olah!$Q$2:Q16342,summary!A1344,olah!$B$2:B16342,summary!B1344,olah!$T$2:T16342,"Overtime")</f>
        <v>0</v>
      </c>
      <c r="P1344">
        <f>COUNTIFS(olah!$Q1344:Q16342,summary!A1344,olah!$B1344:B16342,summary!B1344,olah!$N1344:N16342,summary!C1344,olah!$P1344:P16342,summary!D1344,olah!$T1344:T16342,"Early")</f>
        <v>0</v>
      </c>
      <c r="Q1344">
        <f>COUNTIFS(olah!$Q$2:Q16342,summary!A1344,olah!$B$2:B16342,summary!B1344,olah!$T$2:T16342,"Early")</f>
        <v>0</v>
      </c>
      <c r="R1344">
        <f>COUNTIFS(olah!$Q1344:Q16342,summary!A1344,olah!$B1344:B16342,summary!B1344,olah!$N1344:N16342,summary!C1344,olah!$P1344:P16342,summary!D1344,olah!$T1344:T16342,"NA CO")</f>
        <v>0</v>
      </c>
      <c r="S1344">
        <f>COUNTIFS(olah!$Q$2:Q16342,summary!A1344,olah!$B$2:B16342,summary!B1344,olah!$T$2:T16342,"NA CO")</f>
        <v>0</v>
      </c>
      <c r="T1344" t="str">
        <f>olah!R1344</f>
        <v>Daily Journey</v>
      </c>
      <c r="U1344" t="str">
        <f>IF(T1344="Permit", olah!T1344, "No Permit")</f>
        <v>No Permit</v>
      </c>
    </row>
    <row r="1345" spans="1:21" hidden="1" x14ac:dyDescent="0.3">
      <c r="A1345" s="23">
        <v>44561</v>
      </c>
      <c r="B1345" t="s">
        <v>356</v>
      </c>
      <c r="C1345" t="s">
        <v>28</v>
      </c>
      <c r="D1345" t="s">
        <v>11601</v>
      </c>
      <c r="E1345" t="str">
        <f>VLOOKUP(B1345,olah!$B:$P,2,0)</f>
        <v>2021-12-01</v>
      </c>
      <c r="F1345">
        <f>COUNTIFS(parameter!$J$4:$J$34,summary!A1345,parameter!$I$4:$I$34,"&gt;="&amp;summary!$E1345)</f>
        <v>31</v>
      </c>
      <c r="G1345">
        <f>COUNTIFS(olah!$Q1345:Q16343,summary!A1345,olah!$B1345:B16343,summary!B1345,olah!$N1345:N16343,summary!C1345,olah!$P1345:P16343,summary!D1345,olah!$S1345:S16343,"On Time")</f>
        <v>1</v>
      </c>
      <c r="H1345">
        <f>COUNTIFS(olah!$Q$2:Q16343,summary!A1345,olah!$B$2:B16343,summary!B1345,olah!$S$2:S16343,"On Time")</f>
        <v>13</v>
      </c>
      <c r="I1345">
        <f>COUNTIFS(olah!$Q1345:Q16343,summary!A1345,olah!$B1345:B16343,summary!B1345,olah!$N1345:N16343,summary!C1345,olah!$P1345:P16343,summary!D1345,olah!$S1345:S16343,"Late")</f>
        <v>0</v>
      </c>
      <c r="J1345">
        <f>COUNTIFS(olah!$Q$2:Q16343,summary!A1345,olah!$B$2:B16343,summary!B1345,olah!$S$2:S16343,"Late")</f>
        <v>0</v>
      </c>
      <c r="K1345">
        <f t="shared" si="20"/>
        <v>18</v>
      </c>
      <c r="L1345">
        <f>COUNTIFS(olah!$Q1345:Q16343,summary!A1345,olah!$B1345:B16343,summary!B1345,olah!$N1345:N16343,summary!C1345,olah!$P1345:P16343,summary!D1345,olah!$T1345:T16343,"On Time CO")</f>
        <v>1</v>
      </c>
      <c r="M1345">
        <f>COUNTIFS(olah!$Q$2:Q16343,summary!A1345,olah!$B$2:B16343,summary!B1345,olah!$T$2:T16343,"On Time CO")</f>
        <v>13</v>
      </c>
      <c r="N1345">
        <f>COUNTIFS(olah!$Q1345:Q16343,summary!A1345,olah!$B1345:B16343,summary!B1345,olah!$N1345:N16343,summary!C1345,olah!$P1345:P16343,summary!D1345,olah!$T1345:T16343,"Overtime")</f>
        <v>0</v>
      </c>
      <c r="O1345">
        <f>COUNTIFS(olah!$Q$2:Q16343,summary!A1345,olah!$B$2:B16343,summary!B1345,olah!$T$2:T16343,"Overtime")</f>
        <v>0</v>
      </c>
      <c r="P1345">
        <f>COUNTIFS(olah!$Q1345:Q16343,summary!A1345,olah!$B1345:B16343,summary!B1345,olah!$N1345:N16343,summary!C1345,olah!$P1345:P16343,summary!D1345,olah!$T1345:T16343,"Early")</f>
        <v>0</v>
      </c>
      <c r="Q1345">
        <f>COUNTIFS(olah!$Q$2:Q16343,summary!A1345,olah!$B$2:B16343,summary!B1345,olah!$T$2:T16343,"Early")</f>
        <v>0</v>
      </c>
      <c r="R1345">
        <f>COUNTIFS(olah!$Q1345:Q16343,summary!A1345,olah!$B1345:B16343,summary!B1345,olah!$N1345:N16343,summary!C1345,olah!$P1345:P16343,summary!D1345,olah!$T1345:T16343,"NA CO")</f>
        <v>0</v>
      </c>
      <c r="S1345">
        <f>COUNTIFS(olah!$Q$2:Q16343,summary!A1345,olah!$B$2:B16343,summary!B1345,olah!$T$2:T16343,"NA CO")</f>
        <v>0</v>
      </c>
      <c r="T1345" t="str">
        <f>olah!R1345</f>
        <v>Attendance</v>
      </c>
      <c r="U1345" t="str">
        <f>IF(T1345="Permit", olah!T1345, "No Permit")</f>
        <v>No Permit</v>
      </c>
    </row>
    <row r="1346" spans="1:21" hidden="1" x14ac:dyDescent="0.3">
      <c r="A1346" s="23">
        <v>44561</v>
      </c>
      <c r="B1346" t="s">
        <v>356</v>
      </c>
      <c r="C1346" t="s">
        <v>358</v>
      </c>
      <c r="D1346" t="s">
        <v>5936</v>
      </c>
      <c r="E1346" t="str">
        <f>VLOOKUP(B1346,olah!$B:$P,2,0)</f>
        <v>2021-12-01</v>
      </c>
      <c r="F1346">
        <f>COUNTIFS(parameter!$J$4:$J$34,summary!A1346,parameter!$I$4:$I$34,"&gt;="&amp;summary!$E1346)</f>
        <v>31</v>
      </c>
      <c r="G1346">
        <f>COUNTIFS(olah!$Q1346:Q16344,summary!A1346,olah!$B1346:B16344,summary!B1346,olah!$N1346:N16344,summary!C1346,olah!$P1346:P16344,summary!D1346,olah!$S1346:S16344,"On Time")</f>
        <v>1</v>
      </c>
      <c r="H1346">
        <f>COUNTIFS(olah!$Q$2:Q16344,summary!A1346,olah!$B$2:B16344,summary!B1346,olah!$S$2:S16344,"On Time")</f>
        <v>13</v>
      </c>
      <c r="I1346">
        <f>COUNTIFS(olah!$Q1346:Q16344,summary!A1346,olah!$B1346:B16344,summary!B1346,olah!$N1346:N16344,summary!C1346,olah!$P1346:P16344,summary!D1346,olah!$S1346:S16344,"Late")</f>
        <v>0</v>
      </c>
      <c r="J1346">
        <f>COUNTIFS(olah!$Q$2:Q16344,summary!A1346,olah!$B$2:B16344,summary!B1346,olah!$S$2:S16344,"Late")</f>
        <v>0</v>
      </c>
      <c r="K1346">
        <f t="shared" si="20"/>
        <v>18</v>
      </c>
      <c r="L1346">
        <f>COUNTIFS(olah!$Q1346:Q16344,summary!A1346,olah!$B1346:B16344,summary!B1346,olah!$N1346:N16344,summary!C1346,olah!$P1346:P16344,summary!D1346,olah!$T1346:T16344,"On Time CO")</f>
        <v>1</v>
      </c>
      <c r="M1346">
        <f>COUNTIFS(olah!$Q$2:Q16344,summary!A1346,olah!$B$2:B16344,summary!B1346,olah!$T$2:T16344,"On Time CO")</f>
        <v>13</v>
      </c>
      <c r="N1346">
        <f>COUNTIFS(olah!$Q1346:Q16344,summary!A1346,olah!$B1346:B16344,summary!B1346,olah!$N1346:N16344,summary!C1346,olah!$P1346:P16344,summary!D1346,olah!$T1346:T16344,"Overtime")</f>
        <v>0</v>
      </c>
      <c r="O1346">
        <f>COUNTIFS(olah!$Q$2:Q16344,summary!A1346,olah!$B$2:B16344,summary!B1346,olah!$T$2:T16344,"Overtime")</f>
        <v>0</v>
      </c>
      <c r="P1346">
        <f>COUNTIFS(olah!$Q1346:Q16344,summary!A1346,olah!$B1346:B16344,summary!B1346,olah!$N1346:N16344,summary!C1346,olah!$P1346:P16344,summary!D1346,olah!$T1346:T16344,"Early")</f>
        <v>0</v>
      </c>
      <c r="Q1346">
        <f>COUNTIFS(olah!$Q$2:Q16344,summary!A1346,olah!$B$2:B16344,summary!B1346,olah!$T$2:T16344,"Early")</f>
        <v>0</v>
      </c>
      <c r="R1346">
        <f>COUNTIFS(olah!$Q1346:Q16344,summary!A1346,olah!$B1346:B16344,summary!B1346,olah!$N1346:N16344,summary!C1346,olah!$P1346:P16344,summary!D1346,olah!$T1346:T16344,"NA CO")</f>
        <v>0</v>
      </c>
      <c r="S1346">
        <f>COUNTIFS(olah!$Q$2:Q16344,summary!A1346,olah!$B$2:B16344,summary!B1346,olah!$T$2:T16344,"NA CO")</f>
        <v>0</v>
      </c>
      <c r="T1346" t="str">
        <f>olah!R1346</f>
        <v>Daily Journey</v>
      </c>
      <c r="U1346" t="str">
        <f>IF(T1346="Permit", olah!T1346, "No Permit")</f>
        <v>No Permit</v>
      </c>
    </row>
    <row r="1347" spans="1:21" hidden="1" x14ac:dyDescent="0.3">
      <c r="A1347" s="23">
        <v>44561</v>
      </c>
      <c r="B1347" t="s">
        <v>356</v>
      </c>
      <c r="C1347" t="s">
        <v>28</v>
      </c>
      <c r="D1347" t="s">
        <v>6082</v>
      </c>
      <c r="E1347" t="str">
        <f>VLOOKUP(B1347,olah!$B:$P,2,0)</f>
        <v>2021-12-01</v>
      </c>
      <c r="F1347">
        <f>COUNTIFS(parameter!$J$4:$J$34,summary!A1347,parameter!$I$4:$I$34,"&gt;="&amp;summary!$E1347)</f>
        <v>31</v>
      </c>
      <c r="G1347">
        <f>COUNTIFS(olah!$Q1347:Q16345,summary!A1347,olah!$B1347:B16345,summary!B1347,olah!$N1347:N16345,summary!C1347,olah!$P1347:P16345,summary!D1347,olah!$S1347:S16345,"On Time")</f>
        <v>1</v>
      </c>
      <c r="H1347">
        <f>COUNTIFS(olah!$Q$2:Q16345,summary!A1347,olah!$B$2:B16345,summary!B1347,olah!$S$2:S16345,"On Time")</f>
        <v>13</v>
      </c>
      <c r="I1347">
        <f>COUNTIFS(olah!$Q1347:Q16345,summary!A1347,olah!$B1347:B16345,summary!B1347,olah!$N1347:N16345,summary!C1347,olah!$P1347:P16345,summary!D1347,olah!$S1347:S16345,"Late")</f>
        <v>0</v>
      </c>
      <c r="J1347">
        <f>COUNTIFS(olah!$Q$2:Q16345,summary!A1347,olah!$B$2:B16345,summary!B1347,olah!$S$2:S16345,"Late")</f>
        <v>0</v>
      </c>
      <c r="K1347">
        <f t="shared" ref="K1347:K1410" si="21">F1347-SUM(H1347:J1347)</f>
        <v>18</v>
      </c>
      <c r="L1347">
        <f>COUNTIFS(olah!$Q1347:Q16345,summary!A1347,olah!$B1347:B16345,summary!B1347,olah!$N1347:N16345,summary!C1347,olah!$P1347:P16345,summary!D1347,olah!$T1347:T16345,"On Time CO")</f>
        <v>1</v>
      </c>
      <c r="M1347">
        <f>COUNTIFS(olah!$Q$2:Q16345,summary!A1347,olah!$B$2:B16345,summary!B1347,olah!$T$2:T16345,"On Time CO")</f>
        <v>13</v>
      </c>
      <c r="N1347">
        <f>COUNTIFS(olah!$Q1347:Q16345,summary!A1347,olah!$B1347:B16345,summary!B1347,olah!$N1347:N16345,summary!C1347,olah!$P1347:P16345,summary!D1347,olah!$T1347:T16345,"Overtime")</f>
        <v>0</v>
      </c>
      <c r="O1347">
        <f>COUNTIFS(olah!$Q$2:Q16345,summary!A1347,olah!$B$2:B16345,summary!B1347,olah!$T$2:T16345,"Overtime")</f>
        <v>0</v>
      </c>
      <c r="P1347">
        <f>COUNTIFS(olah!$Q1347:Q16345,summary!A1347,olah!$B1347:B16345,summary!B1347,olah!$N1347:N16345,summary!C1347,olah!$P1347:P16345,summary!D1347,olah!$T1347:T16345,"Early")</f>
        <v>0</v>
      </c>
      <c r="Q1347">
        <f>COUNTIFS(olah!$Q$2:Q16345,summary!A1347,olah!$B$2:B16345,summary!B1347,olah!$T$2:T16345,"Early")</f>
        <v>0</v>
      </c>
      <c r="R1347">
        <f>COUNTIFS(olah!$Q1347:Q16345,summary!A1347,olah!$B1347:B16345,summary!B1347,olah!$N1347:N16345,summary!C1347,olah!$P1347:P16345,summary!D1347,olah!$T1347:T16345,"NA CO")</f>
        <v>0</v>
      </c>
      <c r="S1347">
        <f>COUNTIFS(olah!$Q$2:Q16345,summary!A1347,olah!$B$2:B16345,summary!B1347,olah!$T$2:T16345,"NA CO")</f>
        <v>0</v>
      </c>
      <c r="T1347" t="str">
        <f>olah!R1347</f>
        <v>Attendance</v>
      </c>
      <c r="U1347" t="str">
        <f>IF(T1347="Permit", olah!T1347, "No Permit")</f>
        <v>No Permit</v>
      </c>
    </row>
    <row r="1348" spans="1:21" hidden="1" x14ac:dyDescent="0.3">
      <c r="A1348" s="23">
        <v>44561</v>
      </c>
      <c r="B1348" t="s">
        <v>356</v>
      </c>
      <c r="C1348" t="s">
        <v>358</v>
      </c>
      <c r="D1348" t="s">
        <v>11602</v>
      </c>
      <c r="E1348" t="str">
        <f>VLOOKUP(B1348,olah!$B:$P,2,0)</f>
        <v>2021-12-01</v>
      </c>
      <c r="F1348">
        <f>COUNTIFS(parameter!$J$4:$J$34,summary!A1348,parameter!$I$4:$I$34,"&gt;="&amp;summary!$E1348)</f>
        <v>31</v>
      </c>
      <c r="G1348">
        <f>COUNTIFS(olah!$Q1348:Q16346,summary!A1348,olah!$B1348:B16346,summary!B1348,olah!$N1348:N16346,summary!C1348,olah!$P1348:P16346,summary!D1348,olah!$S1348:S16346,"On Time")</f>
        <v>1</v>
      </c>
      <c r="H1348">
        <f>COUNTIFS(olah!$Q$2:Q16346,summary!A1348,olah!$B$2:B16346,summary!B1348,olah!$S$2:S16346,"On Time")</f>
        <v>13</v>
      </c>
      <c r="I1348">
        <f>COUNTIFS(olah!$Q1348:Q16346,summary!A1348,olah!$B1348:B16346,summary!B1348,olah!$N1348:N16346,summary!C1348,olah!$P1348:P16346,summary!D1348,olah!$S1348:S16346,"Late")</f>
        <v>0</v>
      </c>
      <c r="J1348">
        <f>COUNTIFS(olah!$Q$2:Q16346,summary!A1348,olah!$B$2:B16346,summary!B1348,olah!$S$2:S16346,"Late")</f>
        <v>0</v>
      </c>
      <c r="K1348">
        <f t="shared" si="21"/>
        <v>18</v>
      </c>
      <c r="L1348">
        <f>COUNTIFS(olah!$Q1348:Q16346,summary!A1348,olah!$B1348:B16346,summary!B1348,olah!$N1348:N16346,summary!C1348,olah!$P1348:P16346,summary!D1348,olah!$T1348:T16346,"On Time CO")</f>
        <v>1</v>
      </c>
      <c r="M1348">
        <f>COUNTIFS(olah!$Q$2:Q16346,summary!A1348,olah!$B$2:B16346,summary!B1348,olah!$T$2:T16346,"On Time CO")</f>
        <v>13</v>
      </c>
      <c r="N1348">
        <f>COUNTIFS(olah!$Q1348:Q16346,summary!A1348,olah!$B1348:B16346,summary!B1348,olah!$N1348:N16346,summary!C1348,olah!$P1348:P16346,summary!D1348,olah!$T1348:T16346,"Overtime")</f>
        <v>0</v>
      </c>
      <c r="O1348">
        <f>COUNTIFS(olah!$Q$2:Q16346,summary!A1348,olah!$B$2:B16346,summary!B1348,olah!$T$2:T16346,"Overtime")</f>
        <v>0</v>
      </c>
      <c r="P1348">
        <f>COUNTIFS(olah!$Q1348:Q16346,summary!A1348,olah!$B1348:B16346,summary!B1348,olah!$N1348:N16346,summary!C1348,olah!$P1348:P16346,summary!D1348,olah!$T1348:T16346,"Early")</f>
        <v>0</v>
      </c>
      <c r="Q1348">
        <f>COUNTIFS(olah!$Q$2:Q16346,summary!A1348,olah!$B$2:B16346,summary!B1348,olah!$T$2:T16346,"Early")</f>
        <v>0</v>
      </c>
      <c r="R1348">
        <f>COUNTIFS(olah!$Q1348:Q16346,summary!A1348,olah!$B1348:B16346,summary!B1348,olah!$N1348:N16346,summary!C1348,olah!$P1348:P16346,summary!D1348,olah!$T1348:T16346,"NA CO")</f>
        <v>0</v>
      </c>
      <c r="S1348">
        <f>COUNTIFS(olah!$Q$2:Q16346,summary!A1348,olah!$B$2:B16346,summary!B1348,olah!$T$2:T16346,"NA CO")</f>
        <v>0</v>
      </c>
      <c r="T1348" t="str">
        <f>olah!R1348</f>
        <v>Daily Journey</v>
      </c>
      <c r="U1348" t="str">
        <f>IF(T1348="Permit", olah!T1348, "No Permit")</f>
        <v>No Permit</v>
      </c>
    </row>
    <row r="1349" spans="1:21" hidden="1" x14ac:dyDescent="0.3">
      <c r="A1349" s="23">
        <v>44561</v>
      </c>
      <c r="B1349" t="s">
        <v>356</v>
      </c>
      <c r="C1349" t="s">
        <v>28</v>
      </c>
      <c r="D1349" t="s">
        <v>11603</v>
      </c>
      <c r="E1349" t="str">
        <f>VLOOKUP(B1349,olah!$B:$P,2,0)</f>
        <v>2021-12-01</v>
      </c>
      <c r="F1349">
        <f>COUNTIFS(parameter!$J$4:$J$34,summary!A1349,parameter!$I$4:$I$34,"&gt;="&amp;summary!$E1349)</f>
        <v>31</v>
      </c>
      <c r="G1349">
        <f>COUNTIFS(olah!$Q1349:Q16347,summary!A1349,olah!$B1349:B16347,summary!B1349,olah!$N1349:N16347,summary!C1349,olah!$P1349:P16347,summary!D1349,olah!$S1349:S16347,"On Time")</f>
        <v>1</v>
      </c>
      <c r="H1349">
        <f>COUNTIFS(olah!$Q$2:Q16347,summary!A1349,olah!$B$2:B16347,summary!B1349,olah!$S$2:S16347,"On Time")</f>
        <v>13</v>
      </c>
      <c r="I1349">
        <f>COUNTIFS(olah!$Q1349:Q16347,summary!A1349,olah!$B1349:B16347,summary!B1349,olah!$N1349:N16347,summary!C1349,olah!$P1349:P16347,summary!D1349,olah!$S1349:S16347,"Late")</f>
        <v>0</v>
      </c>
      <c r="J1349">
        <f>COUNTIFS(olah!$Q$2:Q16347,summary!A1349,olah!$B$2:B16347,summary!B1349,olah!$S$2:S16347,"Late")</f>
        <v>0</v>
      </c>
      <c r="K1349">
        <f t="shared" si="21"/>
        <v>18</v>
      </c>
      <c r="L1349">
        <f>COUNTIFS(olah!$Q1349:Q16347,summary!A1349,olah!$B1349:B16347,summary!B1349,olah!$N1349:N16347,summary!C1349,olah!$P1349:P16347,summary!D1349,olah!$T1349:T16347,"On Time CO")</f>
        <v>1</v>
      </c>
      <c r="M1349">
        <f>COUNTIFS(olah!$Q$2:Q16347,summary!A1349,olah!$B$2:B16347,summary!B1349,olah!$T$2:T16347,"On Time CO")</f>
        <v>13</v>
      </c>
      <c r="N1349">
        <f>COUNTIFS(olah!$Q1349:Q16347,summary!A1349,olah!$B1349:B16347,summary!B1349,olah!$N1349:N16347,summary!C1349,olah!$P1349:P16347,summary!D1349,olah!$T1349:T16347,"Overtime")</f>
        <v>0</v>
      </c>
      <c r="O1349">
        <f>COUNTIFS(olah!$Q$2:Q16347,summary!A1349,olah!$B$2:B16347,summary!B1349,olah!$T$2:T16347,"Overtime")</f>
        <v>0</v>
      </c>
      <c r="P1349">
        <f>COUNTIFS(olah!$Q1349:Q16347,summary!A1349,olah!$B1349:B16347,summary!B1349,olah!$N1349:N16347,summary!C1349,olah!$P1349:P16347,summary!D1349,olah!$T1349:T16347,"Early")</f>
        <v>0</v>
      </c>
      <c r="Q1349">
        <f>COUNTIFS(olah!$Q$2:Q16347,summary!A1349,olah!$B$2:B16347,summary!B1349,olah!$T$2:T16347,"Early")</f>
        <v>0</v>
      </c>
      <c r="R1349">
        <f>COUNTIFS(olah!$Q1349:Q16347,summary!A1349,olah!$B1349:B16347,summary!B1349,olah!$N1349:N16347,summary!C1349,olah!$P1349:P16347,summary!D1349,olah!$T1349:T16347,"NA CO")</f>
        <v>0</v>
      </c>
      <c r="S1349">
        <f>COUNTIFS(olah!$Q$2:Q16347,summary!A1349,olah!$B$2:B16347,summary!B1349,olah!$T$2:T16347,"NA CO")</f>
        <v>0</v>
      </c>
      <c r="T1349" t="str">
        <f>olah!R1349</f>
        <v>Attendance</v>
      </c>
      <c r="U1349" t="str">
        <f>IF(T1349="Permit", olah!T1349, "No Permit")</f>
        <v>No Permit</v>
      </c>
    </row>
    <row r="1350" spans="1:21" hidden="1" x14ac:dyDescent="0.3">
      <c r="A1350" s="23">
        <v>44561</v>
      </c>
      <c r="B1350" t="s">
        <v>356</v>
      </c>
      <c r="C1350" t="s">
        <v>358</v>
      </c>
      <c r="D1350" t="s">
        <v>7108</v>
      </c>
      <c r="E1350" t="str">
        <f>VLOOKUP(B1350,olah!$B:$P,2,0)</f>
        <v>2021-12-01</v>
      </c>
      <c r="F1350">
        <f>COUNTIFS(parameter!$J$4:$J$34,summary!A1350,parameter!$I$4:$I$34,"&gt;="&amp;summary!$E1350)</f>
        <v>31</v>
      </c>
      <c r="G1350">
        <f>COUNTIFS(olah!$Q1350:Q16348,summary!A1350,olah!$B1350:B16348,summary!B1350,olah!$N1350:N16348,summary!C1350,olah!$P1350:P16348,summary!D1350,olah!$S1350:S16348,"On Time")</f>
        <v>1</v>
      </c>
      <c r="H1350">
        <f>COUNTIFS(olah!$Q$2:Q16348,summary!A1350,olah!$B$2:B16348,summary!B1350,olah!$S$2:S16348,"On Time")</f>
        <v>13</v>
      </c>
      <c r="I1350">
        <f>COUNTIFS(olah!$Q1350:Q16348,summary!A1350,olah!$B1350:B16348,summary!B1350,olah!$N1350:N16348,summary!C1350,olah!$P1350:P16348,summary!D1350,olah!$S1350:S16348,"Late")</f>
        <v>0</v>
      </c>
      <c r="J1350">
        <f>COUNTIFS(olah!$Q$2:Q16348,summary!A1350,olah!$B$2:B16348,summary!B1350,olah!$S$2:S16348,"Late")</f>
        <v>0</v>
      </c>
      <c r="K1350">
        <f t="shared" si="21"/>
        <v>18</v>
      </c>
      <c r="L1350">
        <f>COUNTIFS(olah!$Q1350:Q16348,summary!A1350,olah!$B1350:B16348,summary!B1350,olah!$N1350:N16348,summary!C1350,olah!$P1350:P16348,summary!D1350,olah!$T1350:T16348,"On Time CO")</f>
        <v>1</v>
      </c>
      <c r="M1350">
        <f>COUNTIFS(olah!$Q$2:Q16348,summary!A1350,olah!$B$2:B16348,summary!B1350,olah!$T$2:T16348,"On Time CO")</f>
        <v>13</v>
      </c>
      <c r="N1350">
        <f>COUNTIFS(olah!$Q1350:Q16348,summary!A1350,olah!$B1350:B16348,summary!B1350,olah!$N1350:N16348,summary!C1350,olah!$P1350:P16348,summary!D1350,olah!$T1350:T16348,"Overtime")</f>
        <v>0</v>
      </c>
      <c r="O1350">
        <f>COUNTIFS(olah!$Q$2:Q16348,summary!A1350,olah!$B$2:B16348,summary!B1350,olah!$T$2:T16348,"Overtime")</f>
        <v>0</v>
      </c>
      <c r="P1350">
        <f>COUNTIFS(olah!$Q1350:Q16348,summary!A1350,olah!$B1350:B16348,summary!B1350,olah!$N1350:N16348,summary!C1350,olah!$P1350:P16348,summary!D1350,olah!$T1350:T16348,"Early")</f>
        <v>0</v>
      </c>
      <c r="Q1350">
        <f>COUNTIFS(olah!$Q$2:Q16348,summary!A1350,olah!$B$2:B16348,summary!B1350,olah!$T$2:T16348,"Early")</f>
        <v>0</v>
      </c>
      <c r="R1350">
        <f>COUNTIFS(olah!$Q1350:Q16348,summary!A1350,olah!$B1350:B16348,summary!B1350,olah!$N1350:N16348,summary!C1350,olah!$P1350:P16348,summary!D1350,olah!$T1350:T16348,"NA CO")</f>
        <v>0</v>
      </c>
      <c r="S1350">
        <f>COUNTIFS(olah!$Q$2:Q16348,summary!A1350,olah!$B$2:B16348,summary!B1350,olah!$T$2:T16348,"NA CO")</f>
        <v>0</v>
      </c>
      <c r="T1350" t="str">
        <f>olah!R1350</f>
        <v>Daily Journey</v>
      </c>
      <c r="U1350" t="str">
        <f>IF(T1350="Permit", olah!T1350, "No Permit")</f>
        <v>No Permit</v>
      </c>
    </row>
    <row r="1351" spans="1:21" hidden="1" x14ac:dyDescent="0.3">
      <c r="A1351" s="23">
        <v>44561</v>
      </c>
      <c r="B1351" t="s">
        <v>356</v>
      </c>
      <c r="C1351" t="s">
        <v>28</v>
      </c>
      <c r="D1351" t="s">
        <v>11604</v>
      </c>
      <c r="E1351" t="str">
        <f>VLOOKUP(B1351,olah!$B:$P,2,0)</f>
        <v>2021-12-01</v>
      </c>
      <c r="F1351">
        <f>COUNTIFS(parameter!$J$4:$J$34,summary!A1351,parameter!$I$4:$I$34,"&gt;="&amp;summary!$E1351)</f>
        <v>31</v>
      </c>
      <c r="G1351">
        <f>COUNTIFS(olah!$Q1351:Q16349,summary!A1351,olah!$B1351:B16349,summary!B1351,olah!$N1351:N16349,summary!C1351,olah!$P1351:P16349,summary!D1351,olah!$S1351:S16349,"On Time")</f>
        <v>1</v>
      </c>
      <c r="H1351">
        <f>COUNTIFS(olah!$Q$2:Q16349,summary!A1351,olah!$B$2:B16349,summary!B1351,olah!$S$2:S16349,"On Time")</f>
        <v>13</v>
      </c>
      <c r="I1351">
        <f>COUNTIFS(olah!$Q1351:Q16349,summary!A1351,olah!$B1351:B16349,summary!B1351,olah!$N1351:N16349,summary!C1351,olah!$P1351:P16349,summary!D1351,olah!$S1351:S16349,"Late")</f>
        <v>0</v>
      </c>
      <c r="J1351">
        <f>COUNTIFS(olah!$Q$2:Q16349,summary!A1351,olah!$B$2:B16349,summary!B1351,olah!$S$2:S16349,"Late")</f>
        <v>0</v>
      </c>
      <c r="K1351">
        <f t="shared" si="21"/>
        <v>18</v>
      </c>
      <c r="L1351">
        <f>COUNTIFS(olah!$Q1351:Q16349,summary!A1351,olah!$B1351:B16349,summary!B1351,olah!$N1351:N16349,summary!C1351,olah!$P1351:P16349,summary!D1351,olah!$T1351:T16349,"On Time CO")</f>
        <v>1</v>
      </c>
      <c r="M1351">
        <f>COUNTIFS(olah!$Q$2:Q16349,summary!A1351,olah!$B$2:B16349,summary!B1351,olah!$T$2:T16349,"On Time CO")</f>
        <v>13</v>
      </c>
      <c r="N1351">
        <f>COUNTIFS(olah!$Q1351:Q16349,summary!A1351,olah!$B1351:B16349,summary!B1351,olah!$N1351:N16349,summary!C1351,olah!$P1351:P16349,summary!D1351,olah!$T1351:T16349,"Overtime")</f>
        <v>0</v>
      </c>
      <c r="O1351">
        <f>COUNTIFS(olah!$Q$2:Q16349,summary!A1351,olah!$B$2:B16349,summary!B1351,olah!$T$2:T16349,"Overtime")</f>
        <v>0</v>
      </c>
      <c r="P1351">
        <f>COUNTIFS(olah!$Q1351:Q16349,summary!A1351,olah!$B1351:B16349,summary!B1351,olah!$N1351:N16349,summary!C1351,olah!$P1351:P16349,summary!D1351,olah!$T1351:T16349,"Early")</f>
        <v>0</v>
      </c>
      <c r="Q1351">
        <f>COUNTIFS(olah!$Q$2:Q16349,summary!A1351,olah!$B$2:B16349,summary!B1351,olah!$T$2:T16349,"Early")</f>
        <v>0</v>
      </c>
      <c r="R1351">
        <f>COUNTIFS(olah!$Q1351:Q16349,summary!A1351,olah!$B1351:B16349,summary!B1351,olah!$N1351:N16349,summary!C1351,olah!$P1351:P16349,summary!D1351,olah!$T1351:T16349,"NA CO")</f>
        <v>0</v>
      </c>
      <c r="S1351">
        <f>COUNTIFS(olah!$Q$2:Q16349,summary!A1351,olah!$B$2:B16349,summary!B1351,olah!$T$2:T16349,"NA CO")</f>
        <v>0</v>
      </c>
      <c r="T1351" t="str">
        <f>olah!R1351</f>
        <v>Attendance</v>
      </c>
      <c r="U1351" t="str">
        <f>IF(T1351="Permit", olah!T1351, "No Permit")</f>
        <v>No Permit</v>
      </c>
    </row>
    <row r="1352" spans="1:21" hidden="1" x14ac:dyDescent="0.3">
      <c r="A1352" s="23">
        <v>44561</v>
      </c>
      <c r="B1352" t="s">
        <v>356</v>
      </c>
      <c r="C1352" t="s">
        <v>358</v>
      </c>
      <c r="D1352" t="s">
        <v>11605</v>
      </c>
      <c r="E1352" t="str">
        <f>VLOOKUP(B1352,olah!$B:$P,2,0)</f>
        <v>2021-12-01</v>
      </c>
      <c r="F1352">
        <f>COUNTIFS(parameter!$J$4:$J$34,summary!A1352,parameter!$I$4:$I$34,"&gt;="&amp;summary!$E1352)</f>
        <v>31</v>
      </c>
      <c r="G1352">
        <f>COUNTIFS(olah!$Q1352:Q16350,summary!A1352,olah!$B1352:B16350,summary!B1352,olah!$N1352:N16350,summary!C1352,olah!$P1352:P16350,summary!D1352,olah!$S1352:S16350,"On Time")</f>
        <v>1</v>
      </c>
      <c r="H1352">
        <f>COUNTIFS(olah!$Q$2:Q16350,summary!A1352,olah!$B$2:B16350,summary!B1352,olah!$S$2:S16350,"On Time")</f>
        <v>13</v>
      </c>
      <c r="I1352">
        <f>COUNTIFS(olah!$Q1352:Q16350,summary!A1352,olah!$B1352:B16350,summary!B1352,olah!$N1352:N16350,summary!C1352,olah!$P1352:P16350,summary!D1352,olah!$S1352:S16350,"Late")</f>
        <v>0</v>
      </c>
      <c r="J1352">
        <f>COUNTIFS(olah!$Q$2:Q16350,summary!A1352,olah!$B$2:B16350,summary!B1352,olah!$S$2:S16350,"Late")</f>
        <v>0</v>
      </c>
      <c r="K1352">
        <f t="shared" si="21"/>
        <v>18</v>
      </c>
      <c r="L1352">
        <f>COUNTIFS(olah!$Q1352:Q16350,summary!A1352,olah!$B1352:B16350,summary!B1352,olah!$N1352:N16350,summary!C1352,olah!$P1352:P16350,summary!D1352,olah!$T1352:T16350,"On Time CO")</f>
        <v>1</v>
      </c>
      <c r="M1352">
        <f>COUNTIFS(olah!$Q$2:Q16350,summary!A1352,olah!$B$2:B16350,summary!B1352,olah!$T$2:T16350,"On Time CO")</f>
        <v>13</v>
      </c>
      <c r="N1352">
        <f>COUNTIFS(olah!$Q1352:Q16350,summary!A1352,olah!$B1352:B16350,summary!B1352,olah!$N1352:N16350,summary!C1352,olah!$P1352:P16350,summary!D1352,olah!$T1352:T16350,"Overtime")</f>
        <v>0</v>
      </c>
      <c r="O1352">
        <f>COUNTIFS(olah!$Q$2:Q16350,summary!A1352,olah!$B$2:B16350,summary!B1352,olah!$T$2:T16350,"Overtime")</f>
        <v>0</v>
      </c>
      <c r="P1352">
        <f>COUNTIFS(olah!$Q1352:Q16350,summary!A1352,olah!$B1352:B16350,summary!B1352,olah!$N1352:N16350,summary!C1352,olah!$P1352:P16350,summary!D1352,olah!$T1352:T16350,"Early")</f>
        <v>0</v>
      </c>
      <c r="Q1352">
        <f>COUNTIFS(olah!$Q$2:Q16350,summary!A1352,olah!$B$2:B16350,summary!B1352,olah!$T$2:T16350,"Early")</f>
        <v>0</v>
      </c>
      <c r="R1352">
        <f>COUNTIFS(olah!$Q1352:Q16350,summary!A1352,olah!$B1352:B16350,summary!B1352,olah!$N1352:N16350,summary!C1352,olah!$P1352:P16350,summary!D1352,olah!$T1352:T16350,"NA CO")</f>
        <v>0</v>
      </c>
      <c r="S1352">
        <f>COUNTIFS(olah!$Q$2:Q16350,summary!A1352,olah!$B$2:B16350,summary!B1352,olah!$T$2:T16350,"NA CO")</f>
        <v>0</v>
      </c>
      <c r="T1352" t="str">
        <f>olah!R1352</f>
        <v>Daily Journey</v>
      </c>
      <c r="U1352" t="str">
        <f>IF(T1352="Permit", olah!T1352, "No Permit")</f>
        <v>No Permit</v>
      </c>
    </row>
    <row r="1353" spans="1:21" hidden="1" x14ac:dyDescent="0.3">
      <c r="A1353" s="23">
        <v>44561</v>
      </c>
      <c r="B1353" t="s">
        <v>356</v>
      </c>
      <c r="C1353" t="s">
        <v>28</v>
      </c>
      <c r="D1353" t="s">
        <v>11606</v>
      </c>
      <c r="E1353" t="str">
        <f>VLOOKUP(B1353,olah!$B:$P,2,0)</f>
        <v>2021-12-01</v>
      </c>
      <c r="F1353">
        <f>COUNTIFS(parameter!$J$4:$J$34,summary!A1353,parameter!$I$4:$I$34,"&gt;="&amp;summary!$E1353)</f>
        <v>31</v>
      </c>
      <c r="G1353">
        <f>COUNTIFS(olah!$Q1353:Q16351,summary!A1353,olah!$B1353:B16351,summary!B1353,olah!$N1353:N16351,summary!C1353,olah!$P1353:P16351,summary!D1353,olah!$S1353:S16351,"On Time")</f>
        <v>1</v>
      </c>
      <c r="H1353">
        <f>COUNTIFS(olah!$Q$2:Q16351,summary!A1353,olah!$B$2:B16351,summary!B1353,olah!$S$2:S16351,"On Time")</f>
        <v>13</v>
      </c>
      <c r="I1353">
        <f>COUNTIFS(olah!$Q1353:Q16351,summary!A1353,olah!$B1353:B16351,summary!B1353,olah!$N1353:N16351,summary!C1353,olah!$P1353:P16351,summary!D1353,olah!$S1353:S16351,"Late")</f>
        <v>0</v>
      </c>
      <c r="J1353">
        <f>COUNTIFS(olah!$Q$2:Q16351,summary!A1353,olah!$B$2:B16351,summary!B1353,olah!$S$2:S16351,"Late")</f>
        <v>0</v>
      </c>
      <c r="K1353">
        <f t="shared" si="21"/>
        <v>18</v>
      </c>
      <c r="L1353">
        <f>COUNTIFS(olah!$Q1353:Q16351,summary!A1353,olah!$B1353:B16351,summary!B1353,olah!$N1353:N16351,summary!C1353,olah!$P1353:P16351,summary!D1353,olah!$T1353:T16351,"On Time CO")</f>
        <v>1</v>
      </c>
      <c r="M1353">
        <f>COUNTIFS(olah!$Q$2:Q16351,summary!A1353,olah!$B$2:B16351,summary!B1353,olah!$T$2:T16351,"On Time CO")</f>
        <v>13</v>
      </c>
      <c r="N1353">
        <f>COUNTIFS(olah!$Q1353:Q16351,summary!A1353,olah!$B1353:B16351,summary!B1353,olah!$N1353:N16351,summary!C1353,olah!$P1353:P16351,summary!D1353,olah!$T1353:T16351,"Overtime")</f>
        <v>0</v>
      </c>
      <c r="O1353">
        <f>COUNTIFS(olah!$Q$2:Q16351,summary!A1353,olah!$B$2:B16351,summary!B1353,olah!$T$2:T16351,"Overtime")</f>
        <v>0</v>
      </c>
      <c r="P1353">
        <f>COUNTIFS(olah!$Q1353:Q16351,summary!A1353,olah!$B1353:B16351,summary!B1353,olah!$N1353:N16351,summary!C1353,olah!$P1353:P16351,summary!D1353,olah!$T1353:T16351,"Early")</f>
        <v>0</v>
      </c>
      <c r="Q1353">
        <f>COUNTIFS(olah!$Q$2:Q16351,summary!A1353,olah!$B$2:B16351,summary!B1353,olah!$T$2:T16351,"Early")</f>
        <v>0</v>
      </c>
      <c r="R1353">
        <f>COUNTIFS(olah!$Q1353:Q16351,summary!A1353,olah!$B1353:B16351,summary!B1353,olah!$N1353:N16351,summary!C1353,olah!$P1353:P16351,summary!D1353,olah!$T1353:T16351,"NA CO")</f>
        <v>0</v>
      </c>
      <c r="S1353">
        <f>COUNTIFS(olah!$Q$2:Q16351,summary!A1353,olah!$B$2:B16351,summary!B1353,olah!$T$2:T16351,"NA CO")</f>
        <v>0</v>
      </c>
      <c r="T1353" t="str">
        <f>olah!R1353</f>
        <v>Attendance</v>
      </c>
      <c r="U1353" t="str">
        <f>IF(T1353="Permit", olah!T1353, "No Permit")</f>
        <v>No Permit</v>
      </c>
    </row>
    <row r="1354" spans="1:21" hidden="1" x14ac:dyDescent="0.3">
      <c r="A1354" s="23">
        <v>44561</v>
      </c>
      <c r="B1354" t="s">
        <v>356</v>
      </c>
      <c r="C1354" t="s">
        <v>358</v>
      </c>
      <c r="D1354" t="s">
        <v>10202</v>
      </c>
      <c r="E1354" t="str">
        <f>VLOOKUP(B1354,olah!$B:$P,2,0)</f>
        <v>2021-12-01</v>
      </c>
      <c r="F1354">
        <f>COUNTIFS(parameter!$J$4:$J$34,summary!A1354,parameter!$I$4:$I$34,"&gt;="&amp;summary!$E1354)</f>
        <v>31</v>
      </c>
      <c r="G1354">
        <f>COUNTIFS(olah!$Q1354:Q16352,summary!A1354,olah!$B1354:B16352,summary!B1354,olah!$N1354:N16352,summary!C1354,olah!$P1354:P16352,summary!D1354,olah!$S1354:S16352,"On Time")</f>
        <v>1</v>
      </c>
      <c r="H1354">
        <f>COUNTIFS(olah!$Q$2:Q16352,summary!A1354,olah!$B$2:B16352,summary!B1354,olah!$S$2:S16352,"On Time")</f>
        <v>13</v>
      </c>
      <c r="I1354">
        <f>COUNTIFS(olah!$Q1354:Q16352,summary!A1354,olah!$B1354:B16352,summary!B1354,olah!$N1354:N16352,summary!C1354,olah!$P1354:P16352,summary!D1354,olah!$S1354:S16352,"Late")</f>
        <v>0</v>
      </c>
      <c r="J1354">
        <f>COUNTIFS(olah!$Q$2:Q16352,summary!A1354,olah!$B$2:B16352,summary!B1354,olah!$S$2:S16352,"Late")</f>
        <v>0</v>
      </c>
      <c r="K1354">
        <f t="shared" si="21"/>
        <v>18</v>
      </c>
      <c r="L1354">
        <f>COUNTIFS(olah!$Q1354:Q16352,summary!A1354,olah!$B1354:B16352,summary!B1354,olah!$N1354:N16352,summary!C1354,olah!$P1354:P16352,summary!D1354,olah!$T1354:T16352,"On Time CO")</f>
        <v>1</v>
      </c>
      <c r="M1354">
        <f>COUNTIFS(olah!$Q$2:Q16352,summary!A1354,olah!$B$2:B16352,summary!B1354,olah!$T$2:T16352,"On Time CO")</f>
        <v>13</v>
      </c>
      <c r="N1354">
        <f>COUNTIFS(olah!$Q1354:Q16352,summary!A1354,olah!$B1354:B16352,summary!B1354,olah!$N1354:N16352,summary!C1354,olah!$P1354:P16352,summary!D1354,olah!$T1354:T16352,"Overtime")</f>
        <v>0</v>
      </c>
      <c r="O1354">
        <f>COUNTIFS(olah!$Q$2:Q16352,summary!A1354,olah!$B$2:B16352,summary!B1354,olah!$T$2:T16352,"Overtime")</f>
        <v>0</v>
      </c>
      <c r="P1354">
        <f>COUNTIFS(olah!$Q1354:Q16352,summary!A1354,olah!$B1354:B16352,summary!B1354,olah!$N1354:N16352,summary!C1354,olah!$P1354:P16352,summary!D1354,olah!$T1354:T16352,"Early")</f>
        <v>0</v>
      </c>
      <c r="Q1354">
        <f>COUNTIFS(olah!$Q$2:Q16352,summary!A1354,olah!$B$2:B16352,summary!B1354,olah!$T$2:T16352,"Early")</f>
        <v>0</v>
      </c>
      <c r="R1354">
        <f>COUNTIFS(olah!$Q1354:Q16352,summary!A1354,olah!$B1354:B16352,summary!B1354,olah!$N1354:N16352,summary!C1354,olah!$P1354:P16352,summary!D1354,olah!$T1354:T16352,"NA CO")</f>
        <v>0</v>
      </c>
      <c r="S1354">
        <f>COUNTIFS(olah!$Q$2:Q16352,summary!A1354,olah!$B$2:B16352,summary!B1354,olah!$T$2:T16352,"NA CO")</f>
        <v>0</v>
      </c>
      <c r="T1354" t="str">
        <f>olah!R1354</f>
        <v>Daily Journey</v>
      </c>
      <c r="U1354" t="str">
        <f>IF(T1354="Permit", olah!T1354, "No Permit")</f>
        <v>No Permit</v>
      </c>
    </row>
    <row r="1355" spans="1:21" hidden="1" x14ac:dyDescent="0.3">
      <c r="A1355" s="23">
        <v>44561</v>
      </c>
      <c r="B1355" t="s">
        <v>5767</v>
      </c>
      <c r="C1355" t="s">
        <v>1878</v>
      </c>
      <c r="D1355" t="s">
        <v>11607</v>
      </c>
      <c r="E1355" t="str">
        <f>VLOOKUP(B1355,olah!$B:$P,2,0)</f>
        <v>2021-12-20</v>
      </c>
      <c r="F1355">
        <f>COUNTIFS(parameter!$J$4:$J$34,summary!A1355,parameter!$I$4:$I$34,"&gt;="&amp;summary!$E1355)</f>
        <v>12</v>
      </c>
      <c r="G1355">
        <f>COUNTIFS(olah!$Q1355:Q16353,summary!A1355,olah!$B1355:B16353,summary!B1355,olah!$N1355:N16353,summary!C1355,olah!$P1355:P16353,summary!D1355,olah!$S1355:S16353,"On Time")</f>
        <v>1</v>
      </c>
      <c r="H1355">
        <f>COUNTIFS(olah!$Q$2:Q16353,summary!A1355,olah!$B$2:B16353,summary!B1355,olah!$S$2:S16353,"On Time")</f>
        <v>10</v>
      </c>
      <c r="I1355">
        <f>COUNTIFS(olah!$Q1355:Q16353,summary!A1355,olah!$B1355:B16353,summary!B1355,olah!$N1355:N16353,summary!C1355,olah!$P1355:P16353,summary!D1355,olah!$S1355:S16353,"Late")</f>
        <v>0</v>
      </c>
      <c r="J1355">
        <f>COUNTIFS(olah!$Q$2:Q16353,summary!A1355,olah!$B$2:B16353,summary!B1355,olah!$S$2:S16353,"Late")</f>
        <v>0</v>
      </c>
      <c r="K1355">
        <f t="shared" si="21"/>
        <v>2</v>
      </c>
      <c r="L1355">
        <f>COUNTIFS(olah!$Q1355:Q16353,summary!A1355,olah!$B1355:B16353,summary!B1355,olah!$N1355:N16353,summary!C1355,olah!$P1355:P16353,summary!D1355,olah!$T1355:T16353,"On Time CO")</f>
        <v>1</v>
      </c>
      <c r="M1355">
        <f>COUNTIFS(olah!$Q$2:Q16353,summary!A1355,olah!$B$2:B16353,summary!B1355,olah!$T$2:T16353,"On Time CO")</f>
        <v>9</v>
      </c>
      <c r="N1355">
        <f>COUNTIFS(olah!$Q1355:Q16353,summary!A1355,olah!$B1355:B16353,summary!B1355,olah!$N1355:N16353,summary!C1355,olah!$P1355:P16353,summary!D1355,olah!$T1355:T16353,"Overtime")</f>
        <v>0</v>
      </c>
      <c r="O1355">
        <f>COUNTIFS(olah!$Q$2:Q16353,summary!A1355,olah!$B$2:B16353,summary!B1355,olah!$T$2:T16353,"Overtime")</f>
        <v>0</v>
      </c>
      <c r="P1355">
        <f>COUNTIFS(olah!$Q1355:Q16353,summary!A1355,olah!$B1355:B16353,summary!B1355,olah!$N1355:N16353,summary!C1355,olah!$P1355:P16353,summary!D1355,olah!$T1355:T16353,"Early")</f>
        <v>0</v>
      </c>
      <c r="Q1355">
        <f>COUNTIFS(olah!$Q$2:Q16353,summary!A1355,olah!$B$2:B16353,summary!B1355,olah!$T$2:T16353,"Early")</f>
        <v>0</v>
      </c>
      <c r="R1355">
        <f>COUNTIFS(olah!$Q1355:Q16353,summary!A1355,olah!$B1355:B16353,summary!B1355,olah!$N1355:N16353,summary!C1355,olah!$P1355:P16353,summary!D1355,olah!$T1355:T16353,"NA CO")</f>
        <v>0</v>
      </c>
      <c r="S1355">
        <f>COUNTIFS(olah!$Q$2:Q16353,summary!A1355,olah!$B$2:B16353,summary!B1355,olah!$T$2:T16353,"NA CO")</f>
        <v>1</v>
      </c>
      <c r="T1355" t="str">
        <f>olah!R1355</f>
        <v>Daily Journey</v>
      </c>
      <c r="U1355" t="str">
        <f>IF(T1355="Permit", olah!T1355, "No Permit")</f>
        <v>No Permit</v>
      </c>
    </row>
    <row r="1356" spans="1:21" hidden="1" x14ac:dyDescent="0.3">
      <c r="A1356" s="23">
        <v>44561</v>
      </c>
      <c r="B1356" t="s">
        <v>5767</v>
      </c>
      <c r="C1356" t="s">
        <v>5771</v>
      </c>
      <c r="D1356" t="s">
        <v>11608</v>
      </c>
      <c r="E1356" t="str">
        <f>VLOOKUP(B1356,olah!$B:$P,2,0)</f>
        <v>2021-12-20</v>
      </c>
      <c r="F1356">
        <f>COUNTIFS(parameter!$J$4:$J$34,summary!A1356,parameter!$I$4:$I$34,"&gt;="&amp;summary!$E1356)</f>
        <v>12</v>
      </c>
      <c r="G1356">
        <f>COUNTIFS(olah!$Q1356:Q16354,summary!A1356,olah!$B1356:B16354,summary!B1356,olah!$N1356:N16354,summary!C1356,olah!$P1356:P16354,summary!D1356,olah!$S1356:S16354,"On Time")</f>
        <v>1</v>
      </c>
      <c r="H1356">
        <f>COUNTIFS(olah!$Q$2:Q16354,summary!A1356,olah!$B$2:B16354,summary!B1356,olah!$S$2:S16354,"On Time")</f>
        <v>10</v>
      </c>
      <c r="I1356">
        <f>COUNTIFS(olah!$Q1356:Q16354,summary!A1356,olah!$B1356:B16354,summary!B1356,olah!$N1356:N16354,summary!C1356,olah!$P1356:P16354,summary!D1356,olah!$S1356:S16354,"Late")</f>
        <v>0</v>
      </c>
      <c r="J1356">
        <f>COUNTIFS(olah!$Q$2:Q16354,summary!A1356,olah!$B$2:B16354,summary!B1356,olah!$S$2:S16354,"Late")</f>
        <v>0</v>
      </c>
      <c r="K1356">
        <f t="shared" si="21"/>
        <v>2</v>
      </c>
      <c r="L1356">
        <f>COUNTIFS(olah!$Q1356:Q16354,summary!A1356,olah!$B1356:B16354,summary!B1356,olah!$N1356:N16354,summary!C1356,olah!$P1356:P16354,summary!D1356,olah!$T1356:T16354,"On Time CO")</f>
        <v>1</v>
      </c>
      <c r="M1356">
        <f>COUNTIFS(olah!$Q$2:Q16354,summary!A1356,olah!$B$2:B16354,summary!B1356,olah!$T$2:T16354,"On Time CO")</f>
        <v>9</v>
      </c>
      <c r="N1356">
        <f>COUNTIFS(olah!$Q1356:Q16354,summary!A1356,olah!$B1356:B16354,summary!B1356,olah!$N1356:N16354,summary!C1356,olah!$P1356:P16354,summary!D1356,olah!$T1356:T16354,"Overtime")</f>
        <v>0</v>
      </c>
      <c r="O1356">
        <f>COUNTIFS(olah!$Q$2:Q16354,summary!A1356,olah!$B$2:B16354,summary!B1356,olah!$T$2:T16354,"Overtime")</f>
        <v>0</v>
      </c>
      <c r="P1356">
        <f>COUNTIFS(olah!$Q1356:Q16354,summary!A1356,olah!$B1356:B16354,summary!B1356,olah!$N1356:N16354,summary!C1356,olah!$P1356:P16354,summary!D1356,olah!$T1356:T16354,"Early")</f>
        <v>0</v>
      </c>
      <c r="Q1356">
        <f>COUNTIFS(olah!$Q$2:Q16354,summary!A1356,olah!$B$2:B16354,summary!B1356,olah!$T$2:T16354,"Early")</f>
        <v>0</v>
      </c>
      <c r="R1356">
        <f>COUNTIFS(olah!$Q1356:Q16354,summary!A1356,olah!$B1356:B16354,summary!B1356,olah!$N1356:N16354,summary!C1356,olah!$P1356:P16354,summary!D1356,olah!$T1356:T16354,"NA CO")</f>
        <v>0</v>
      </c>
      <c r="S1356">
        <f>COUNTIFS(olah!$Q$2:Q16354,summary!A1356,olah!$B$2:B16354,summary!B1356,olah!$T$2:T16354,"NA CO")</f>
        <v>1</v>
      </c>
      <c r="T1356" t="str">
        <f>olah!R1356</f>
        <v>Daily Journey</v>
      </c>
      <c r="U1356" t="str">
        <f>IF(T1356="Permit", olah!T1356, "No Permit")</f>
        <v>No Permit</v>
      </c>
    </row>
    <row r="1357" spans="1:21" hidden="1" x14ac:dyDescent="0.3">
      <c r="A1357" s="23">
        <v>44561</v>
      </c>
      <c r="B1357" t="s">
        <v>5767</v>
      </c>
      <c r="C1357" t="s">
        <v>5781</v>
      </c>
      <c r="D1357" t="s">
        <v>11609</v>
      </c>
      <c r="E1357" t="str">
        <f>VLOOKUP(B1357,olah!$B:$P,2,0)</f>
        <v>2021-12-20</v>
      </c>
      <c r="F1357">
        <f>COUNTIFS(parameter!$J$4:$J$34,summary!A1357,parameter!$I$4:$I$34,"&gt;="&amp;summary!$E1357)</f>
        <v>12</v>
      </c>
      <c r="G1357">
        <f>COUNTIFS(olah!$Q1357:Q16355,summary!A1357,olah!$B1357:B16355,summary!B1357,olah!$N1357:N16355,summary!C1357,olah!$P1357:P16355,summary!D1357,olah!$S1357:S16355,"On Time")</f>
        <v>1</v>
      </c>
      <c r="H1357">
        <f>COUNTIFS(olah!$Q$2:Q16355,summary!A1357,olah!$B$2:B16355,summary!B1357,olah!$S$2:S16355,"On Time")</f>
        <v>10</v>
      </c>
      <c r="I1357">
        <f>COUNTIFS(olah!$Q1357:Q16355,summary!A1357,olah!$B1357:B16355,summary!B1357,olah!$N1357:N16355,summary!C1357,olah!$P1357:P16355,summary!D1357,olah!$S1357:S16355,"Late")</f>
        <v>0</v>
      </c>
      <c r="J1357">
        <f>COUNTIFS(olah!$Q$2:Q16355,summary!A1357,olah!$B$2:B16355,summary!B1357,olah!$S$2:S16355,"Late")</f>
        <v>0</v>
      </c>
      <c r="K1357">
        <f t="shared" si="21"/>
        <v>2</v>
      </c>
      <c r="L1357">
        <f>COUNTIFS(olah!$Q1357:Q16355,summary!A1357,olah!$B1357:B16355,summary!B1357,olah!$N1357:N16355,summary!C1357,olah!$P1357:P16355,summary!D1357,olah!$T1357:T16355,"On Time CO")</f>
        <v>1</v>
      </c>
      <c r="M1357">
        <f>COUNTIFS(olah!$Q$2:Q16355,summary!A1357,olah!$B$2:B16355,summary!B1357,olah!$T$2:T16355,"On Time CO")</f>
        <v>9</v>
      </c>
      <c r="N1357">
        <f>COUNTIFS(olah!$Q1357:Q16355,summary!A1357,olah!$B1357:B16355,summary!B1357,olah!$N1357:N16355,summary!C1357,olah!$P1357:P16355,summary!D1357,olah!$T1357:T16355,"Overtime")</f>
        <v>0</v>
      </c>
      <c r="O1357">
        <f>COUNTIFS(olah!$Q$2:Q16355,summary!A1357,olah!$B$2:B16355,summary!B1357,olah!$T$2:T16355,"Overtime")</f>
        <v>0</v>
      </c>
      <c r="P1357">
        <f>COUNTIFS(olah!$Q1357:Q16355,summary!A1357,olah!$B1357:B16355,summary!B1357,olah!$N1357:N16355,summary!C1357,olah!$P1357:P16355,summary!D1357,olah!$T1357:T16355,"Early")</f>
        <v>0</v>
      </c>
      <c r="Q1357">
        <f>COUNTIFS(olah!$Q$2:Q16355,summary!A1357,olah!$B$2:B16355,summary!B1357,olah!$T$2:T16355,"Early")</f>
        <v>0</v>
      </c>
      <c r="R1357">
        <f>COUNTIFS(olah!$Q1357:Q16355,summary!A1357,olah!$B1357:B16355,summary!B1357,olah!$N1357:N16355,summary!C1357,olah!$P1357:P16355,summary!D1357,olah!$T1357:T16355,"NA CO")</f>
        <v>0</v>
      </c>
      <c r="S1357">
        <f>COUNTIFS(olah!$Q$2:Q16355,summary!A1357,olah!$B$2:B16355,summary!B1357,olah!$T$2:T16355,"NA CO")</f>
        <v>1</v>
      </c>
      <c r="T1357" t="str">
        <f>olah!R1357</f>
        <v>Daily Journey</v>
      </c>
      <c r="U1357" t="str">
        <f>IF(T1357="Permit", olah!T1357, "No Permit")</f>
        <v>No Permit</v>
      </c>
    </row>
    <row r="1358" spans="1:21" hidden="1" x14ac:dyDescent="0.3">
      <c r="A1358" s="23">
        <v>44561</v>
      </c>
      <c r="B1358" t="s">
        <v>5767</v>
      </c>
      <c r="C1358" t="s">
        <v>5782</v>
      </c>
      <c r="D1358" t="s">
        <v>9024</v>
      </c>
      <c r="E1358" t="str">
        <f>VLOOKUP(B1358,olah!$B:$P,2,0)</f>
        <v>2021-12-20</v>
      </c>
      <c r="F1358">
        <f>COUNTIFS(parameter!$J$4:$J$34,summary!A1358,parameter!$I$4:$I$34,"&gt;="&amp;summary!$E1358)</f>
        <v>12</v>
      </c>
      <c r="G1358">
        <f>COUNTIFS(olah!$Q1358:Q16356,summary!A1358,olah!$B1358:B16356,summary!B1358,olah!$N1358:N16356,summary!C1358,olah!$P1358:P16356,summary!D1358,olah!$S1358:S16356,"On Time")</f>
        <v>1</v>
      </c>
      <c r="H1358">
        <f>COUNTIFS(olah!$Q$2:Q16356,summary!A1358,olah!$B$2:B16356,summary!B1358,olah!$S$2:S16356,"On Time")</f>
        <v>10</v>
      </c>
      <c r="I1358">
        <f>COUNTIFS(olah!$Q1358:Q16356,summary!A1358,olah!$B1358:B16356,summary!B1358,olah!$N1358:N16356,summary!C1358,olah!$P1358:P16356,summary!D1358,olah!$S1358:S16356,"Late")</f>
        <v>0</v>
      </c>
      <c r="J1358">
        <f>COUNTIFS(olah!$Q$2:Q16356,summary!A1358,olah!$B$2:B16356,summary!B1358,olah!$S$2:S16356,"Late")</f>
        <v>0</v>
      </c>
      <c r="K1358">
        <f t="shared" si="21"/>
        <v>2</v>
      </c>
      <c r="L1358">
        <f>COUNTIFS(olah!$Q1358:Q16356,summary!A1358,olah!$B1358:B16356,summary!B1358,olah!$N1358:N16356,summary!C1358,olah!$P1358:P16356,summary!D1358,olah!$T1358:T16356,"On Time CO")</f>
        <v>1</v>
      </c>
      <c r="M1358">
        <f>COUNTIFS(olah!$Q$2:Q16356,summary!A1358,olah!$B$2:B16356,summary!B1358,olah!$T$2:T16356,"On Time CO")</f>
        <v>9</v>
      </c>
      <c r="N1358">
        <f>COUNTIFS(olah!$Q1358:Q16356,summary!A1358,olah!$B1358:B16356,summary!B1358,olah!$N1358:N16356,summary!C1358,olah!$P1358:P16356,summary!D1358,olah!$T1358:T16356,"Overtime")</f>
        <v>0</v>
      </c>
      <c r="O1358">
        <f>COUNTIFS(olah!$Q$2:Q16356,summary!A1358,olah!$B$2:B16356,summary!B1358,olah!$T$2:T16356,"Overtime")</f>
        <v>0</v>
      </c>
      <c r="P1358">
        <f>COUNTIFS(olah!$Q1358:Q16356,summary!A1358,olah!$B1358:B16356,summary!B1358,olah!$N1358:N16356,summary!C1358,olah!$P1358:P16356,summary!D1358,olah!$T1358:T16356,"Early")</f>
        <v>0</v>
      </c>
      <c r="Q1358">
        <f>COUNTIFS(olah!$Q$2:Q16356,summary!A1358,olah!$B$2:B16356,summary!B1358,olah!$T$2:T16356,"Early")</f>
        <v>0</v>
      </c>
      <c r="R1358">
        <f>COUNTIFS(olah!$Q1358:Q16356,summary!A1358,olah!$B1358:B16356,summary!B1358,olah!$N1358:N16356,summary!C1358,olah!$P1358:P16356,summary!D1358,olah!$T1358:T16356,"NA CO")</f>
        <v>0</v>
      </c>
      <c r="S1358">
        <f>COUNTIFS(olah!$Q$2:Q16356,summary!A1358,olah!$B$2:B16356,summary!B1358,olah!$T$2:T16356,"NA CO")</f>
        <v>1</v>
      </c>
      <c r="T1358" t="str">
        <f>olah!R1358</f>
        <v>Daily Journey</v>
      </c>
      <c r="U1358" t="str">
        <f>IF(T1358="Permit", olah!T1358, "No Permit")</f>
        <v>No Permit</v>
      </c>
    </row>
    <row r="1359" spans="1:21" hidden="1" x14ac:dyDescent="0.3">
      <c r="A1359" s="23">
        <v>44561</v>
      </c>
      <c r="B1359" t="s">
        <v>5767</v>
      </c>
      <c r="C1359" t="s">
        <v>5782</v>
      </c>
      <c r="D1359" t="s">
        <v>10213</v>
      </c>
      <c r="E1359" t="str">
        <f>VLOOKUP(B1359,olah!$B:$P,2,0)</f>
        <v>2021-12-20</v>
      </c>
      <c r="F1359">
        <f>COUNTIFS(parameter!$J$4:$J$34,summary!A1359,parameter!$I$4:$I$34,"&gt;="&amp;summary!$E1359)</f>
        <v>12</v>
      </c>
      <c r="G1359">
        <f>COUNTIFS(olah!$Q1359:Q16357,summary!A1359,olah!$B1359:B16357,summary!B1359,olah!$N1359:N16357,summary!C1359,olah!$P1359:P16357,summary!D1359,olah!$S1359:S16357,"On Time")</f>
        <v>1</v>
      </c>
      <c r="H1359">
        <f>COUNTIFS(olah!$Q$2:Q16357,summary!A1359,olah!$B$2:B16357,summary!B1359,olah!$S$2:S16357,"On Time")</f>
        <v>10</v>
      </c>
      <c r="I1359">
        <f>COUNTIFS(olah!$Q1359:Q16357,summary!A1359,olah!$B1359:B16357,summary!B1359,olah!$N1359:N16357,summary!C1359,olah!$P1359:P16357,summary!D1359,olah!$S1359:S16357,"Late")</f>
        <v>0</v>
      </c>
      <c r="J1359">
        <f>COUNTIFS(olah!$Q$2:Q16357,summary!A1359,olah!$B$2:B16357,summary!B1359,olah!$S$2:S16357,"Late")</f>
        <v>0</v>
      </c>
      <c r="K1359">
        <f t="shared" si="21"/>
        <v>2</v>
      </c>
      <c r="L1359">
        <f>COUNTIFS(olah!$Q1359:Q16357,summary!A1359,olah!$B1359:B16357,summary!B1359,olah!$N1359:N16357,summary!C1359,olah!$P1359:P16357,summary!D1359,olah!$T1359:T16357,"On Time CO")</f>
        <v>1</v>
      </c>
      <c r="M1359">
        <f>COUNTIFS(olah!$Q$2:Q16357,summary!A1359,olah!$B$2:B16357,summary!B1359,olah!$T$2:T16357,"On Time CO")</f>
        <v>9</v>
      </c>
      <c r="N1359">
        <f>COUNTIFS(olah!$Q1359:Q16357,summary!A1359,olah!$B1359:B16357,summary!B1359,olah!$N1359:N16357,summary!C1359,olah!$P1359:P16357,summary!D1359,olah!$T1359:T16357,"Overtime")</f>
        <v>0</v>
      </c>
      <c r="O1359">
        <f>COUNTIFS(olah!$Q$2:Q16357,summary!A1359,olah!$B$2:B16357,summary!B1359,olah!$T$2:T16357,"Overtime")</f>
        <v>0</v>
      </c>
      <c r="P1359">
        <f>COUNTIFS(olah!$Q1359:Q16357,summary!A1359,olah!$B1359:B16357,summary!B1359,olah!$N1359:N16357,summary!C1359,olah!$P1359:P16357,summary!D1359,olah!$T1359:T16357,"Early")</f>
        <v>0</v>
      </c>
      <c r="Q1359">
        <f>COUNTIFS(olah!$Q$2:Q16357,summary!A1359,olah!$B$2:B16357,summary!B1359,olah!$T$2:T16357,"Early")</f>
        <v>0</v>
      </c>
      <c r="R1359">
        <f>COUNTIFS(olah!$Q1359:Q16357,summary!A1359,olah!$B1359:B16357,summary!B1359,olah!$N1359:N16357,summary!C1359,olah!$P1359:P16357,summary!D1359,olah!$T1359:T16357,"NA CO")</f>
        <v>0</v>
      </c>
      <c r="S1359">
        <f>COUNTIFS(olah!$Q$2:Q16357,summary!A1359,olah!$B$2:B16357,summary!B1359,olah!$T$2:T16357,"NA CO")</f>
        <v>1</v>
      </c>
      <c r="T1359" t="str">
        <f>olah!R1359</f>
        <v>Daily Journey</v>
      </c>
      <c r="U1359" t="str">
        <f>IF(T1359="Permit", olah!T1359, "No Permit")</f>
        <v>No Permit</v>
      </c>
    </row>
    <row r="1360" spans="1:21" hidden="1" x14ac:dyDescent="0.3">
      <c r="A1360" s="23">
        <v>44561</v>
      </c>
      <c r="B1360" t="s">
        <v>5767</v>
      </c>
      <c r="C1360" t="s">
        <v>5782</v>
      </c>
      <c r="D1360" t="s">
        <v>7927</v>
      </c>
      <c r="E1360" t="str">
        <f>VLOOKUP(B1360,olah!$B:$P,2,0)</f>
        <v>2021-12-20</v>
      </c>
      <c r="F1360">
        <f>COUNTIFS(parameter!$J$4:$J$34,summary!A1360,parameter!$I$4:$I$34,"&gt;="&amp;summary!$E1360)</f>
        <v>12</v>
      </c>
      <c r="G1360">
        <f>COUNTIFS(olah!$Q1360:Q16358,summary!A1360,olah!$B1360:B16358,summary!B1360,olah!$N1360:N16358,summary!C1360,olah!$P1360:P16358,summary!D1360,olah!$S1360:S16358,"On Time")</f>
        <v>1</v>
      </c>
      <c r="H1360">
        <f>COUNTIFS(olah!$Q$2:Q16358,summary!A1360,olah!$B$2:B16358,summary!B1360,olah!$S$2:S16358,"On Time")</f>
        <v>10</v>
      </c>
      <c r="I1360">
        <f>COUNTIFS(olah!$Q1360:Q16358,summary!A1360,olah!$B1360:B16358,summary!B1360,olah!$N1360:N16358,summary!C1360,olah!$P1360:P16358,summary!D1360,olah!$S1360:S16358,"Late")</f>
        <v>0</v>
      </c>
      <c r="J1360">
        <f>COUNTIFS(olah!$Q$2:Q16358,summary!A1360,olah!$B$2:B16358,summary!B1360,olah!$S$2:S16358,"Late")</f>
        <v>0</v>
      </c>
      <c r="K1360">
        <f t="shared" si="21"/>
        <v>2</v>
      </c>
      <c r="L1360">
        <f>COUNTIFS(olah!$Q1360:Q16358,summary!A1360,olah!$B1360:B16358,summary!B1360,olah!$N1360:N16358,summary!C1360,olah!$P1360:P16358,summary!D1360,olah!$T1360:T16358,"On Time CO")</f>
        <v>1</v>
      </c>
      <c r="M1360">
        <f>COUNTIFS(olah!$Q$2:Q16358,summary!A1360,olah!$B$2:B16358,summary!B1360,olah!$T$2:T16358,"On Time CO")</f>
        <v>9</v>
      </c>
      <c r="N1360">
        <f>COUNTIFS(olah!$Q1360:Q16358,summary!A1360,olah!$B1360:B16358,summary!B1360,olah!$N1360:N16358,summary!C1360,olah!$P1360:P16358,summary!D1360,olah!$T1360:T16358,"Overtime")</f>
        <v>0</v>
      </c>
      <c r="O1360">
        <f>COUNTIFS(olah!$Q$2:Q16358,summary!A1360,olah!$B$2:B16358,summary!B1360,olah!$T$2:T16358,"Overtime")</f>
        <v>0</v>
      </c>
      <c r="P1360">
        <f>COUNTIFS(olah!$Q1360:Q16358,summary!A1360,olah!$B1360:B16358,summary!B1360,olah!$N1360:N16358,summary!C1360,olah!$P1360:P16358,summary!D1360,olah!$T1360:T16358,"Early")</f>
        <v>0</v>
      </c>
      <c r="Q1360">
        <f>COUNTIFS(olah!$Q$2:Q16358,summary!A1360,olah!$B$2:B16358,summary!B1360,olah!$T$2:T16358,"Early")</f>
        <v>0</v>
      </c>
      <c r="R1360">
        <f>COUNTIFS(olah!$Q1360:Q16358,summary!A1360,olah!$B1360:B16358,summary!B1360,olah!$N1360:N16358,summary!C1360,olah!$P1360:P16358,summary!D1360,olah!$T1360:T16358,"NA CO")</f>
        <v>0</v>
      </c>
      <c r="S1360">
        <f>COUNTIFS(olah!$Q$2:Q16358,summary!A1360,olah!$B$2:B16358,summary!B1360,olah!$T$2:T16358,"NA CO")</f>
        <v>1</v>
      </c>
      <c r="T1360" t="str">
        <f>olah!R1360</f>
        <v>Daily Journey</v>
      </c>
      <c r="U1360" t="str">
        <f>IF(T1360="Permit", olah!T1360, "No Permit")</f>
        <v>No Permit</v>
      </c>
    </row>
    <row r="1361" spans="1:21" hidden="1" x14ac:dyDescent="0.3">
      <c r="A1361" s="23">
        <v>44561</v>
      </c>
      <c r="B1361" t="s">
        <v>5767</v>
      </c>
      <c r="C1361" t="s">
        <v>5782</v>
      </c>
      <c r="D1361" t="s">
        <v>11610</v>
      </c>
      <c r="E1361" t="str">
        <f>VLOOKUP(B1361,olah!$B:$P,2,0)</f>
        <v>2021-12-20</v>
      </c>
      <c r="F1361">
        <f>COUNTIFS(parameter!$J$4:$J$34,summary!A1361,parameter!$I$4:$I$34,"&gt;="&amp;summary!$E1361)</f>
        <v>12</v>
      </c>
      <c r="G1361">
        <f>COUNTIFS(olah!$Q1361:Q16359,summary!A1361,olah!$B1361:B16359,summary!B1361,olah!$N1361:N16359,summary!C1361,olah!$P1361:P16359,summary!D1361,olah!$S1361:S16359,"On Time")</f>
        <v>1</v>
      </c>
      <c r="H1361">
        <f>COUNTIFS(olah!$Q$2:Q16359,summary!A1361,olah!$B$2:B16359,summary!B1361,olah!$S$2:S16359,"On Time")</f>
        <v>10</v>
      </c>
      <c r="I1361">
        <f>COUNTIFS(olah!$Q1361:Q16359,summary!A1361,olah!$B1361:B16359,summary!B1361,olah!$N1361:N16359,summary!C1361,olah!$P1361:P16359,summary!D1361,olah!$S1361:S16359,"Late")</f>
        <v>0</v>
      </c>
      <c r="J1361">
        <f>COUNTIFS(olah!$Q$2:Q16359,summary!A1361,olah!$B$2:B16359,summary!B1361,olah!$S$2:S16359,"Late")</f>
        <v>0</v>
      </c>
      <c r="K1361">
        <f t="shared" si="21"/>
        <v>2</v>
      </c>
      <c r="L1361">
        <f>COUNTIFS(olah!$Q1361:Q16359,summary!A1361,olah!$B1361:B16359,summary!B1361,olah!$N1361:N16359,summary!C1361,olah!$P1361:P16359,summary!D1361,olah!$T1361:T16359,"On Time CO")</f>
        <v>0</v>
      </c>
      <c r="M1361">
        <f>COUNTIFS(olah!$Q$2:Q16359,summary!A1361,olah!$B$2:B16359,summary!B1361,olah!$T$2:T16359,"On Time CO")</f>
        <v>9</v>
      </c>
      <c r="N1361">
        <f>COUNTIFS(olah!$Q1361:Q16359,summary!A1361,olah!$B1361:B16359,summary!B1361,olah!$N1361:N16359,summary!C1361,olah!$P1361:P16359,summary!D1361,olah!$T1361:T16359,"Overtime")</f>
        <v>0</v>
      </c>
      <c r="O1361">
        <f>COUNTIFS(olah!$Q$2:Q16359,summary!A1361,olah!$B$2:B16359,summary!B1361,olah!$T$2:T16359,"Overtime")</f>
        <v>0</v>
      </c>
      <c r="P1361">
        <f>COUNTIFS(olah!$Q1361:Q16359,summary!A1361,olah!$B1361:B16359,summary!B1361,olah!$N1361:N16359,summary!C1361,olah!$P1361:P16359,summary!D1361,olah!$T1361:T16359,"Early")</f>
        <v>0</v>
      </c>
      <c r="Q1361">
        <f>COUNTIFS(olah!$Q$2:Q16359,summary!A1361,olah!$B$2:B16359,summary!B1361,olah!$T$2:T16359,"Early")</f>
        <v>0</v>
      </c>
      <c r="R1361">
        <f>COUNTIFS(olah!$Q1361:Q16359,summary!A1361,olah!$B1361:B16359,summary!B1361,olah!$N1361:N16359,summary!C1361,olah!$P1361:P16359,summary!D1361,olah!$T1361:T16359,"NA CO")</f>
        <v>1</v>
      </c>
      <c r="S1361">
        <f>COUNTIFS(olah!$Q$2:Q16359,summary!A1361,olah!$B$2:B16359,summary!B1361,olah!$T$2:T16359,"NA CO")</f>
        <v>1</v>
      </c>
      <c r="T1361" t="str">
        <f>olah!R1361</f>
        <v>Daily Journey</v>
      </c>
      <c r="U1361" t="str">
        <f>IF(T1361="Permit", olah!T1361, "No Permit")</f>
        <v>No Permit</v>
      </c>
    </row>
    <row r="1362" spans="1:21" hidden="1" x14ac:dyDescent="0.3">
      <c r="A1362" s="23">
        <v>44561</v>
      </c>
      <c r="B1362" t="s">
        <v>5767</v>
      </c>
      <c r="C1362" t="s">
        <v>5782</v>
      </c>
      <c r="D1362" t="s">
        <v>9025</v>
      </c>
      <c r="E1362" t="str">
        <f>VLOOKUP(B1362,olah!$B:$P,2,0)</f>
        <v>2021-12-20</v>
      </c>
      <c r="F1362">
        <f>COUNTIFS(parameter!$J$4:$J$34,summary!A1362,parameter!$I$4:$I$34,"&gt;="&amp;summary!$E1362)</f>
        <v>12</v>
      </c>
      <c r="G1362">
        <f>COUNTIFS(olah!$Q1362:Q16360,summary!A1362,olah!$B1362:B16360,summary!B1362,olah!$N1362:N16360,summary!C1362,olah!$P1362:P16360,summary!D1362,olah!$S1362:S16360,"On Time")</f>
        <v>1</v>
      </c>
      <c r="H1362">
        <f>COUNTIFS(olah!$Q$2:Q16360,summary!A1362,olah!$B$2:B16360,summary!B1362,olah!$S$2:S16360,"On Time")</f>
        <v>10</v>
      </c>
      <c r="I1362">
        <f>COUNTIFS(olah!$Q1362:Q16360,summary!A1362,olah!$B1362:B16360,summary!B1362,olah!$N1362:N16360,summary!C1362,olah!$P1362:P16360,summary!D1362,olah!$S1362:S16360,"Late")</f>
        <v>0</v>
      </c>
      <c r="J1362">
        <f>COUNTIFS(olah!$Q$2:Q16360,summary!A1362,olah!$B$2:B16360,summary!B1362,olah!$S$2:S16360,"Late")</f>
        <v>0</v>
      </c>
      <c r="K1362">
        <f t="shared" si="21"/>
        <v>2</v>
      </c>
      <c r="L1362">
        <f>COUNTIFS(olah!$Q1362:Q16360,summary!A1362,olah!$B1362:B16360,summary!B1362,olah!$N1362:N16360,summary!C1362,olah!$P1362:P16360,summary!D1362,olah!$T1362:T16360,"On Time CO")</f>
        <v>1</v>
      </c>
      <c r="M1362">
        <f>COUNTIFS(olah!$Q$2:Q16360,summary!A1362,olah!$B$2:B16360,summary!B1362,olah!$T$2:T16360,"On Time CO")</f>
        <v>9</v>
      </c>
      <c r="N1362">
        <f>COUNTIFS(olah!$Q1362:Q16360,summary!A1362,olah!$B1362:B16360,summary!B1362,olah!$N1362:N16360,summary!C1362,olah!$P1362:P16360,summary!D1362,olah!$T1362:T16360,"Overtime")</f>
        <v>0</v>
      </c>
      <c r="O1362">
        <f>COUNTIFS(olah!$Q$2:Q16360,summary!A1362,olah!$B$2:B16360,summary!B1362,olah!$T$2:T16360,"Overtime")</f>
        <v>0</v>
      </c>
      <c r="P1362">
        <f>COUNTIFS(olah!$Q1362:Q16360,summary!A1362,olah!$B1362:B16360,summary!B1362,olah!$N1362:N16360,summary!C1362,olah!$P1362:P16360,summary!D1362,olah!$T1362:T16360,"Early")</f>
        <v>0</v>
      </c>
      <c r="Q1362">
        <f>COUNTIFS(olah!$Q$2:Q16360,summary!A1362,olah!$B$2:B16360,summary!B1362,olah!$T$2:T16360,"Early")</f>
        <v>0</v>
      </c>
      <c r="R1362">
        <f>COUNTIFS(olah!$Q1362:Q16360,summary!A1362,olah!$B1362:B16360,summary!B1362,olah!$N1362:N16360,summary!C1362,olah!$P1362:P16360,summary!D1362,olah!$T1362:T16360,"NA CO")</f>
        <v>0</v>
      </c>
      <c r="S1362">
        <f>COUNTIFS(olah!$Q$2:Q16360,summary!A1362,olah!$B$2:B16360,summary!B1362,olah!$T$2:T16360,"NA CO")</f>
        <v>1</v>
      </c>
      <c r="T1362" t="str">
        <f>olah!R1362</f>
        <v>Daily Journey</v>
      </c>
      <c r="U1362" t="str">
        <f>IF(T1362="Permit", olah!T1362, "No Permit")</f>
        <v>No Permit</v>
      </c>
    </row>
    <row r="1363" spans="1:21" hidden="1" x14ac:dyDescent="0.3">
      <c r="A1363" s="23">
        <v>44561</v>
      </c>
      <c r="B1363" t="s">
        <v>5767</v>
      </c>
      <c r="C1363" t="s">
        <v>5782</v>
      </c>
      <c r="D1363" t="s">
        <v>10214</v>
      </c>
      <c r="E1363" t="str">
        <f>VLOOKUP(B1363,olah!$B:$P,2,0)</f>
        <v>2021-12-20</v>
      </c>
      <c r="F1363">
        <f>COUNTIFS(parameter!$J$4:$J$34,summary!A1363,parameter!$I$4:$I$34,"&gt;="&amp;summary!$E1363)</f>
        <v>12</v>
      </c>
      <c r="G1363">
        <f>COUNTIFS(olah!$Q1363:Q16361,summary!A1363,olah!$B1363:B16361,summary!B1363,olah!$N1363:N16361,summary!C1363,olah!$P1363:P16361,summary!D1363,olah!$S1363:S16361,"On Time")</f>
        <v>1</v>
      </c>
      <c r="H1363">
        <f>COUNTIFS(olah!$Q$2:Q16361,summary!A1363,olah!$B$2:B16361,summary!B1363,olah!$S$2:S16361,"On Time")</f>
        <v>10</v>
      </c>
      <c r="I1363">
        <f>COUNTIFS(olah!$Q1363:Q16361,summary!A1363,olah!$B1363:B16361,summary!B1363,olah!$N1363:N16361,summary!C1363,olah!$P1363:P16361,summary!D1363,olah!$S1363:S16361,"Late")</f>
        <v>0</v>
      </c>
      <c r="J1363">
        <f>COUNTIFS(olah!$Q$2:Q16361,summary!A1363,olah!$B$2:B16361,summary!B1363,olah!$S$2:S16361,"Late")</f>
        <v>0</v>
      </c>
      <c r="K1363">
        <f t="shared" si="21"/>
        <v>2</v>
      </c>
      <c r="L1363">
        <f>COUNTIFS(olah!$Q1363:Q16361,summary!A1363,olah!$B1363:B16361,summary!B1363,olah!$N1363:N16361,summary!C1363,olah!$P1363:P16361,summary!D1363,olah!$T1363:T16361,"On Time CO")</f>
        <v>1</v>
      </c>
      <c r="M1363">
        <f>COUNTIFS(olah!$Q$2:Q16361,summary!A1363,olah!$B$2:B16361,summary!B1363,olah!$T$2:T16361,"On Time CO")</f>
        <v>9</v>
      </c>
      <c r="N1363">
        <f>COUNTIFS(olah!$Q1363:Q16361,summary!A1363,olah!$B1363:B16361,summary!B1363,olah!$N1363:N16361,summary!C1363,olah!$P1363:P16361,summary!D1363,olah!$T1363:T16361,"Overtime")</f>
        <v>0</v>
      </c>
      <c r="O1363">
        <f>COUNTIFS(olah!$Q$2:Q16361,summary!A1363,olah!$B$2:B16361,summary!B1363,olah!$T$2:T16361,"Overtime")</f>
        <v>0</v>
      </c>
      <c r="P1363">
        <f>COUNTIFS(olah!$Q1363:Q16361,summary!A1363,olah!$B1363:B16361,summary!B1363,olah!$N1363:N16361,summary!C1363,olah!$P1363:P16361,summary!D1363,olah!$T1363:T16361,"Early")</f>
        <v>0</v>
      </c>
      <c r="Q1363">
        <f>COUNTIFS(olah!$Q$2:Q16361,summary!A1363,olah!$B$2:B16361,summary!B1363,olah!$T$2:T16361,"Early")</f>
        <v>0</v>
      </c>
      <c r="R1363">
        <f>COUNTIFS(olah!$Q1363:Q16361,summary!A1363,olah!$B1363:B16361,summary!B1363,olah!$N1363:N16361,summary!C1363,olah!$P1363:P16361,summary!D1363,olah!$T1363:T16361,"NA CO")</f>
        <v>0</v>
      </c>
      <c r="S1363">
        <f>COUNTIFS(olah!$Q$2:Q16361,summary!A1363,olah!$B$2:B16361,summary!B1363,olah!$T$2:T16361,"NA CO")</f>
        <v>1</v>
      </c>
      <c r="T1363" t="str">
        <f>olah!R1363</f>
        <v>Daily Journey</v>
      </c>
      <c r="U1363" t="str">
        <f>IF(T1363="Permit", olah!T1363, "No Permit")</f>
        <v>No Permit</v>
      </c>
    </row>
    <row r="1364" spans="1:21" hidden="1" x14ac:dyDescent="0.3">
      <c r="A1364" s="23">
        <v>44561</v>
      </c>
      <c r="B1364" t="s">
        <v>5767</v>
      </c>
      <c r="C1364" t="s">
        <v>5787</v>
      </c>
      <c r="D1364" t="s">
        <v>7814</v>
      </c>
      <c r="E1364" t="str">
        <f>VLOOKUP(B1364,olah!$B:$P,2,0)</f>
        <v>2021-12-20</v>
      </c>
      <c r="F1364">
        <f>COUNTIFS(parameter!$J$4:$J$34,summary!A1364,parameter!$I$4:$I$34,"&gt;="&amp;summary!$E1364)</f>
        <v>12</v>
      </c>
      <c r="G1364">
        <f>COUNTIFS(olah!$Q1364:Q16362,summary!A1364,olah!$B1364:B16362,summary!B1364,olah!$N1364:N16362,summary!C1364,olah!$P1364:P16362,summary!D1364,olah!$S1364:S16362,"On Time")</f>
        <v>1</v>
      </c>
      <c r="H1364">
        <f>COUNTIFS(olah!$Q$2:Q16362,summary!A1364,olah!$B$2:B16362,summary!B1364,olah!$S$2:S16362,"On Time")</f>
        <v>10</v>
      </c>
      <c r="I1364">
        <f>COUNTIFS(olah!$Q1364:Q16362,summary!A1364,olah!$B1364:B16362,summary!B1364,olah!$N1364:N16362,summary!C1364,olah!$P1364:P16362,summary!D1364,olah!$S1364:S16362,"Late")</f>
        <v>0</v>
      </c>
      <c r="J1364">
        <f>COUNTIFS(olah!$Q$2:Q16362,summary!A1364,olah!$B$2:B16362,summary!B1364,olah!$S$2:S16362,"Late")</f>
        <v>0</v>
      </c>
      <c r="K1364">
        <f t="shared" si="21"/>
        <v>2</v>
      </c>
      <c r="L1364">
        <f>COUNTIFS(olah!$Q1364:Q16362,summary!A1364,olah!$B1364:B16362,summary!B1364,olah!$N1364:N16362,summary!C1364,olah!$P1364:P16362,summary!D1364,olah!$T1364:T16362,"On Time CO")</f>
        <v>1</v>
      </c>
      <c r="M1364">
        <f>COUNTIFS(olah!$Q$2:Q16362,summary!A1364,olah!$B$2:B16362,summary!B1364,olah!$T$2:T16362,"On Time CO")</f>
        <v>9</v>
      </c>
      <c r="N1364">
        <f>COUNTIFS(olah!$Q1364:Q16362,summary!A1364,olah!$B1364:B16362,summary!B1364,olah!$N1364:N16362,summary!C1364,olah!$P1364:P16362,summary!D1364,olah!$T1364:T16362,"Overtime")</f>
        <v>0</v>
      </c>
      <c r="O1364">
        <f>COUNTIFS(olah!$Q$2:Q16362,summary!A1364,olah!$B$2:B16362,summary!B1364,olah!$T$2:T16362,"Overtime")</f>
        <v>0</v>
      </c>
      <c r="P1364">
        <f>COUNTIFS(olah!$Q1364:Q16362,summary!A1364,olah!$B1364:B16362,summary!B1364,olah!$N1364:N16362,summary!C1364,olah!$P1364:P16362,summary!D1364,olah!$T1364:T16362,"Early")</f>
        <v>0</v>
      </c>
      <c r="Q1364">
        <f>COUNTIFS(olah!$Q$2:Q16362,summary!A1364,olah!$B$2:B16362,summary!B1364,olah!$T$2:T16362,"Early")</f>
        <v>0</v>
      </c>
      <c r="R1364">
        <f>COUNTIFS(olah!$Q1364:Q16362,summary!A1364,olah!$B1364:B16362,summary!B1364,olah!$N1364:N16362,summary!C1364,olah!$P1364:P16362,summary!D1364,olah!$T1364:T16362,"NA CO")</f>
        <v>0</v>
      </c>
      <c r="S1364">
        <f>COUNTIFS(olah!$Q$2:Q16362,summary!A1364,olah!$B$2:B16362,summary!B1364,olah!$T$2:T16362,"NA CO")</f>
        <v>1</v>
      </c>
      <c r="T1364" t="str">
        <f>olah!R1364</f>
        <v>Daily Journey</v>
      </c>
      <c r="U1364" t="str">
        <f>IF(T1364="Permit", olah!T1364, "No Permit")</f>
        <v>No Permit</v>
      </c>
    </row>
    <row r="1365" spans="1:21" hidden="1" x14ac:dyDescent="0.3">
      <c r="A1365" s="23">
        <v>44561</v>
      </c>
      <c r="B1365" t="s">
        <v>5812</v>
      </c>
      <c r="C1365" t="s">
        <v>28</v>
      </c>
      <c r="D1365" t="s">
        <v>11609</v>
      </c>
      <c r="E1365" t="str">
        <f>VLOOKUP(B1365,olah!$B:$P,2,0)</f>
        <v>2021-12-22</v>
      </c>
      <c r="F1365">
        <f>COUNTIFS(parameter!$J$4:$J$34,summary!A1365,parameter!$I$4:$I$34,"&gt;="&amp;summary!$E1365)</f>
        <v>10</v>
      </c>
      <c r="G1365">
        <f>COUNTIFS(olah!$Q1365:Q16363,summary!A1365,olah!$B1365:B16363,summary!B1365,olah!$N1365:N16363,summary!C1365,olah!$P1365:P16363,summary!D1365,olah!$S1365:S16363,"On Time")</f>
        <v>1</v>
      </c>
      <c r="H1365">
        <f>COUNTIFS(olah!$Q$2:Q16363,summary!A1365,olah!$B$2:B16363,summary!B1365,olah!$S$2:S16363,"On Time")</f>
        <v>8</v>
      </c>
      <c r="I1365">
        <f>COUNTIFS(olah!$Q1365:Q16363,summary!A1365,olah!$B1365:B16363,summary!B1365,olah!$N1365:N16363,summary!C1365,olah!$P1365:P16363,summary!D1365,olah!$S1365:S16363,"Late")</f>
        <v>0</v>
      </c>
      <c r="J1365">
        <f>COUNTIFS(olah!$Q$2:Q16363,summary!A1365,olah!$B$2:B16363,summary!B1365,olah!$S$2:S16363,"Late")</f>
        <v>0</v>
      </c>
      <c r="K1365">
        <f t="shared" si="21"/>
        <v>2</v>
      </c>
      <c r="L1365">
        <f>COUNTIFS(olah!$Q1365:Q16363,summary!A1365,olah!$B1365:B16363,summary!B1365,olah!$N1365:N16363,summary!C1365,olah!$P1365:P16363,summary!D1365,olah!$T1365:T16363,"On Time CO")</f>
        <v>1</v>
      </c>
      <c r="M1365">
        <f>COUNTIFS(olah!$Q$2:Q16363,summary!A1365,olah!$B$2:B16363,summary!B1365,olah!$T$2:T16363,"On Time CO")</f>
        <v>6</v>
      </c>
      <c r="N1365">
        <f>COUNTIFS(olah!$Q1365:Q16363,summary!A1365,olah!$B1365:B16363,summary!B1365,olah!$N1365:N16363,summary!C1365,olah!$P1365:P16363,summary!D1365,olah!$T1365:T16363,"Overtime")</f>
        <v>0</v>
      </c>
      <c r="O1365">
        <f>COUNTIFS(olah!$Q$2:Q16363,summary!A1365,olah!$B$2:B16363,summary!B1365,olah!$T$2:T16363,"Overtime")</f>
        <v>0</v>
      </c>
      <c r="P1365">
        <f>COUNTIFS(olah!$Q1365:Q16363,summary!A1365,olah!$B1365:B16363,summary!B1365,olah!$N1365:N16363,summary!C1365,olah!$P1365:P16363,summary!D1365,olah!$T1365:T16363,"Early")</f>
        <v>0</v>
      </c>
      <c r="Q1365">
        <f>COUNTIFS(olah!$Q$2:Q16363,summary!A1365,olah!$B$2:B16363,summary!B1365,olah!$T$2:T16363,"Early")</f>
        <v>1</v>
      </c>
      <c r="R1365">
        <f>COUNTIFS(olah!$Q1365:Q16363,summary!A1365,olah!$B1365:B16363,summary!B1365,olah!$N1365:N16363,summary!C1365,olah!$P1365:P16363,summary!D1365,olah!$T1365:T16363,"NA CO")</f>
        <v>0</v>
      </c>
      <c r="S1365">
        <f>COUNTIFS(olah!$Q$2:Q16363,summary!A1365,olah!$B$2:B16363,summary!B1365,olah!$T$2:T16363,"NA CO")</f>
        <v>1</v>
      </c>
      <c r="T1365" t="str">
        <f>olah!R1365</f>
        <v>Attendance</v>
      </c>
      <c r="U1365" t="str">
        <f>IF(T1365="Permit", olah!T1365, "No Permit")</f>
        <v>No Permit</v>
      </c>
    </row>
    <row r="1366" spans="1:21" hidden="1" x14ac:dyDescent="0.3">
      <c r="A1366" s="23">
        <v>44561</v>
      </c>
      <c r="B1366" t="s">
        <v>5812</v>
      </c>
      <c r="C1366" t="s">
        <v>28</v>
      </c>
      <c r="D1366" t="s">
        <v>9024</v>
      </c>
      <c r="E1366" t="str">
        <f>VLOOKUP(B1366,olah!$B:$P,2,0)</f>
        <v>2021-12-22</v>
      </c>
      <c r="F1366">
        <f>COUNTIFS(parameter!$J$4:$J$34,summary!A1366,parameter!$I$4:$I$34,"&gt;="&amp;summary!$E1366)</f>
        <v>10</v>
      </c>
      <c r="G1366">
        <f>COUNTIFS(olah!$Q1366:Q16364,summary!A1366,olah!$B1366:B16364,summary!B1366,olah!$N1366:N16364,summary!C1366,olah!$P1366:P16364,summary!D1366,olah!$S1366:S16364,"On Time")</f>
        <v>1</v>
      </c>
      <c r="H1366">
        <f>COUNTIFS(olah!$Q$2:Q16364,summary!A1366,olah!$B$2:B16364,summary!B1366,olah!$S$2:S16364,"On Time")</f>
        <v>8</v>
      </c>
      <c r="I1366">
        <f>COUNTIFS(olah!$Q1366:Q16364,summary!A1366,olah!$B1366:B16364,summary!B1366,olah!$N1366:N16364,summary!C1366,olah!$P1366:P16364,summary!D1366,olah!$S1366:S16364,"Late")</f>
        <v>0</v>
      </c>
      <c r="J1366">
        <f>COUNTIFS(olah!$Q$2:Q16364,summary!A1366,olah!$B$2:B16364,summary!B1366,olah!$S$2:S16364,"Late")</f>
        <v>0</v>
      </c>
      <c r="K1366">
        <f t="shared" si="21"/>
        <v>2</v>
      </c>
      <c r="L1366">
        <f>COUNTIFS(olah!$Q1366:Q16364,summary!A1366,olah!$B1366:B16364,summary!B1366,olah!$N1366:N16364,summary!C1366,olah!$P1366:P16364,summary!D1366,olah!$T1366:T16364,"On Time CO")</f>
        <v>1</v>
      </c>
      <c r="M1366">
        <f>COUNTIFS(olah!$Q$2:Q16364,summary!A1366,olah!$B$2:B16364,summary!B1366,olah!$T$2:T16364,"On Time CO")</f>
        <v>6</v>
      </c>
      <c r="N1366">
        <f>COUNTIFS(olah!$Q1366:Q16364,summary!A1366,olah!$B1366:B16364,summary!B1366,olah!$N1366:N16364,summary!C1366,olah!$P1366:P16364,summary!D1366,olah!$T1366:T16364,"Overtime")</f>
        <v>0</v>
      </c>
      <c r="O1366">
        <f>COUNTIFS(olah!$Q$2:Q16364,summary!A1366,olah!$B$2:B16364,summary!B1366,olah!$T$2:T16364,"Overtime")</f>
        <v>0</v>
      </c>
      <c r="P1366">
        <f>COUNTIFS(olah!$Q1366:Q16364,summary!A1366,olah!$B1366:B16364,summary!B1366,olah!$N1366:N16364,summary!C1366,olah!$P1366:P16364,summary!D1366,olah!$T1366:T16364,"Early")</f>
        <v>0</v>
      </c>
      <c r="Q1366">
        <f>COUNTIFS(olah!$Q$2:Q16364,summary!A1366,olah!$B$2:B16364,summary!B1366,olah!$T$2:T16364,"Early")</f>
        <v>1</v>
      </c>
      <c r="R1366">
        <f>COUNTIFS(olah!$Q1366:Q16364,summary!A1366,olah!$B1366:B16364,summary!B1366,olah!$N1366:N16364,summary!C1366,olah!$P1366:P16364,summary!D1366,olah!$T1366:T16364,"NA CO")</f>
        <v>0</v>
      </c>
      <c r="S1366">
        <f>COUNTIFS(olah!$Q$2:Q16364,summary!A1366,olah!$B$2:B16364,summary!B1366,olah!$T$2:T16364,"NA CO")</f>
        <v>1</v>
      </c>
      <c r="T1366" t="str">
        <f>olah!R1366</f>
        <v>Attendance</v>
      </c>
      <c r="U1366" t="str">
        <f>IF(T1366="Permit", olah!T1366, "No Permit")</f>
        <v>No Permit</v>
      </c>
    </row>
    <row r="1367" spans="1:21" hidden="1" x14ac:dyDescent="0.3">
      <c r="A1367" s="23">
        <v>44561</v>
      </c>
      <c r="B1367" t="s">
        <v>5812</v>
      </c>
      <c r="C1367" t="s">
        <v>28</v>
      </c>
      <c r="D1367" t="s">
        <v>10213</v>
      </c>
      <c r="E1367" t="str">
        <f>VLOOKUP(B1367,olah!$B:$P,2,0)</f>
        <v>2021-12-22</v>
      </c>
      <c r="F1367">
        <f>COUNTIFS(parameter!$J$4:$J$34,summary!A1367,parameter!$I$4:$I$34,"&gt;="&amp;summary!$E1367)</f>
        <v>10</v>
      </c>
      <c r="G1367">
        <f>COUNTIFS(olah!$Q1367:Q16365,summary!A1367,olah!$B1367:B16365,summary!B1367,olah!$N1367:N16365,summary!C1367,olah!$P1367:P16365,summary!D1367,olah!$S1367:S16365,"On Time")</f>
        <v>1</v>
      </c>
      <c r="H1367">
        <f>COUNTIFS(olah!$Q$2:Q16365,summary!A1367,olah!$B$2:B16365,summary!B1367,olah!$S$2:S16365,"On Time")</f>
        <v>8</v>
      </c>
      <c r="I1367">
        <f>COUNTIFS(olah!$Q1367:Q16365,summary!A1367,olah!$B1367:B16365,summary!B1367,olah!$N1367:N16365,summary!C1367,olah!$P1367:P16365,summary!D1367,olah!$S1367:S16365,"Late")</f>
        <v>0</v>
      </c>
      <c r="J1367">
        <f>COUNTIFS(olah!$Q$2:Q16365,summary!A1367,olah!$B$2:B16365,summary!B1367,olah!$S$2:S16365,"Late")</f>
        <v>0</v>
      </c>
      <c r="K1367">
        <f t="shared" si="21"/>
        <v>2</v>
      </c>
      <c r="L1367">
        <f>COUNTIFS(olah!$Q1367:Q16365,summary!A1367,olah!$B1367:B16365,summary!B1367,olah!$N1367:N16365,summary!C1367,olah!$P1367:P16365,summary!D1367,olah!$T1367:T16365,"On Time CO")</f>
        <v>0</v>
      </c>
      <c r="M1367">
        <f>COUNTIFS(olah!$Q$2:Q16365,summary!A1367,olah!$B$2:B16365,summary!B1367,olah!$T$2:T16365,"On Time CO")</f>
        <v>6</v>
      </c>
      <c r="N1367">
        <f>COUNTIFS(olah!$Q1367:Q16365,summary!A1367,olah!$B1367:B16365,summary!B1367,olah!$N1367:N16365,summary!C1367,olah!$P1367:P16365,summary!D1367,olah!$T1367:T16365,"Overtime")</f>
        <v>0</v>
      </c>
      <c r="O1367">
        <f>COUNTIFS(olah!$Q$2:Q16365,summary!A1367,olah!$B$2:B16365,summary!B1367,olah!$T$2:T16365,"Overtime")</f>
        <v>0</v>
      </c>
      <c r="P1367">
        <f>COUNTIFS(olah!$Q1367:Q16365,summary!A1367,olah!$B1367:B16365,summary!B1367,olah!$N1367:N16365,summary!C1367,olah!$P1367:P16365,summary!D1367,olah!$T1367:T16365,"Early")</f>
        <v>0</v>
      </c>
      <c r="Q1367">
        <f>COUNTIFS(olah!$Q$2:Q16365,summary!A1367,olah!$B$2:B16365,summary!B1367,olah!$T$2:T16365,"Early")</f>
        <v>1</v>
      </c>
      <c r="R1367">
        <f>COUNTIFS(olah!$Q1367:Q16365,summary!A1367,olah!$B1367:B16365,summary!B1367,olah!$N1367:N16365,summary!C1367,olah!$P1367:P16365,summary!D1367,olah!$T1367:T16365,"NA CO")</f>
        <v>1</v>
      </c>
      <c r="S1367">
        <f>COUNTIFS(olah!$Q$2:Q16365,summary!A1367,olah!$B$2:B16365,summary!B1367,olah!$T$2:T16365,"NA CO")</f>
        <v>1</v>
      </c>
      <c r="T1367" t="str">
        <f>olah!R1367</f>
        <v>Attendance</v>
      </c>
      <c r="U1367" t="str">
        <f>IF(T1367="Permit", olah!T1367, "No Permit")</f>
        <v>No Permit</v>
      </c>
    </row>
    <row r="1368" spans="1:21" hidden="1" x14ac:dyDescent="0.3">
      <c r="A1368" s="23">
        <v>44561</v>
      </c>
      <c r="B1368" t="s">
        <v>5812</v>
      </c>
      <c r="C1368" t="s">
        <v>28</v>
      </c>
      <c r="D1368" t="s">
        <v>7927</v>
      </c>
      <c r="E1368" t="str">
        <f>VLOOKUP(B1368,olah!$B:$P,2,0)</f>
        <v>2021-12-22</v>
      </c>
      <c r="F1368">
        <f>COUNTIFS(parameter!$J$4:$J$34,summary!A1368,parameter!$I$4:$I$34,"&gt;="&amp;summary!$E1368)</f>
        <v>10</v>
      </c>
      <c r="G1368">
        <f>COUNTIFS(olah!$Q1368:Q16366,summary!A1368,olah!$B1368:B16366,summary!B1368,olah!$N1368:N16366,summary!C1368,olah!$P1368:P16366,summary!D1368,olah!$S1368:S16366,"On Time")</f>
        <v>1</v>
      </c>
      <c r="H1368">
        <f>COUNTIFS(olah!$Q$2:Q16366,summary!A1368,olah!$B$2:B16366,summary!B1368,olah!$S$2:S16366,"On Time")</f>
        <v>8</v>
      </c>
      <c r="I1368">
        <f>COUNTIFS(olah!$Q1368:Q16366,summary!A1368,olah!$B1368:B16366,summary!B1368,olah!$N1368:N16366,summary!C1368,olah!$P1368:P16366,summary!D1368,olah!$S1368:S16366,"Late")</f>
        <v>0</v>
      </c>
      <c r="J1368">
        <f>COUNTIFS(olah!$Q$2:Q16366,summary!A1368,olah!$B$2:B16366,summary!B1368,olah!$S$2:S16366,"Late")</f>
        <v>0</v>
      </c>
      <c r="K1368">
        <f t="shared" si="21"/>
        <v>2</v>
      </c>
      <c r="L1368">
        <f>COUNTIFS(olah!$Q1368:Q16366,summary!A1368,olah!$B1368:B16366,summary!B1368,olah!$N1368:N16366,summary!C1368,olah!$P1368:P16366,summary!D1368,olah!$T1368:T16366,"On Time CO")</f>
        <v>1</v>
      </c>
      <c r="M1368">
        <f>COUNTIFS(olah!$Q$2:Q16366,summary!A1368,olah!$B$2:B16366,summary!B1368,olah!$T$2:T16366,"On Time CO")</f>
        <v>6</v>
      </c>
      <c r="N1368">
        <f>COUNTIFS(olah!$Q1368:Q16366,summary!A1368,olah!$B1368:B16366,summary!B1368,olah!$N1368:N16366,summary!C1368,olah!$P1368:P16366,summary!D1368,olah!$T1368:T16366,"Overtime")</f>
        <v>0</v>
      </c>
      <c r="O1368">
        <f>COUNTIFS(olah!$Q$2:Q16366,summary!A1368,olah!$B$2:B16366,summary!B1368,olah!$T$2:T16366,"Overtime")</f>
        <v>0</v>
      </c>
      <c r="P1368">
        <f>COUNTIFS(olah!$Q1368:Q16366,summary!A1368,olah!$B1368:B16366,summary!B1368,olah!$N1368:N16366,summary!C1368,olah!$P1368:P16366,summary!D1368,olah!$T1368:T16366,"Early")</f>
        <v>0</v>
      </c>
      <c r="Q1368">
        <f>COUNTIFS(olah!$Q$2:Q16366,summary!A1368,olah!$B$2:B16366,summary!B1368,olah!$T$2:T16366,"Early")</f>
        <v>1</v>
      </c>
      <c r="R1368">
        <f>COUNTIFS(olah!$Q1368:Q16366,summary!A1368,olah!$B1368:B16366,summary!B1368,olah!$N1368:N16366,summary!C1368,olah!$P1368:P16366,summary!D1368,olah!$T1368:T16366,"NA CO")</f>
        <v>0</v>
      </c>
      <c r="S1368">
        <f>COUNTIFS(olah!$Q$2:Q16366,summary!A1368,olah!$B$2:B16366,summary!B1368,olah!$T$2:T16366,"NA CO")</f>
        <v>1</v>
      </c>
      <c r="T1368" t="str">
        <f>olah!R1368</f>
        <v>Attendance</v>
      </c>
      <c r="U1368" t="str">
        <f>IF(T1368="Permit", olah!T1368, "No Permit")</f>
        <v>No Permit</v>
      </c>
    </row>
    <row r="1369" spans="1:21" hidden="1" x14ac:dyDescent="0.3">
      <c r="A1369" s="23">
        <v>44561</v>
      </c>
      <c r="B1369" t="s">
        <v>5812</v>
      </c>
      <c r="C1369" t="s">
        <v>28</v>
      </c>
      <c r="D1369" t="s">
        <v>11610</v>
      </c>
      <c r="E1369" t="str">
        <f>VLOOKUP(B1369,olah!$B:$P,2,0)</f>
        <v>2021-12-22</v>
      </c>
      <c r="F1369">
        <f>COUNTIFS(parameter!$J$4:$J$34,summary!A1369,parameter!$I$4:$I$34,"&gt;="&amp;summary!$E1369)</f>
        <v>10</v>
      </c>
      <c r="G1369">
        <f>COUNTIFS(olah!$Q1369:Q16367,summary!A1369,olah!$B1369:B16367,summary!B1369,olah!$N1369:N16367,summary!C1369,olah!$P1369:P16367,summary!D1369,olah!$S1369:S16367,"On Time")</f>
        <v>1</v>
      </c>
      <c r="H1369">
        <f>COUNTIFS(olah!$Q$2:Q16367,summary!A1369,olah!$B$2:B16367,summary!B1369,olah!$S$2:S16367,"On Time")</f>
        <v>8</v>
      </c>
      <c r="I1369">
        <f>COUNTIFS(olah!$Q1369:Q16367,summary!A1369,olah!$B1369:B16367,summary!B1369,olah!$N1369:N16367,summary!C1369,olah!$P1369:P16367,summary!D1369,olah!$S1369:S16367,"Late")</f>
        <v>0</v>
      </c>
      <c r="J1369">
        <f>COUNTIFS(olah!$Q$2:Q16367,summary!A1369,olah!$B$2:B16367,summary!B1369,olah!$S$2:S16367,"Late")</f>
        <v>0</v>
      </c>
      <c r="K1369">
        <f t="shared" si="21"/>
        <v>2</v>
      </c>
      <c r="L1369">
        <f>COUNTIFS(olah!$Q1369:Q16367,summary!A1369,olah!$B1369:B16367,summary!B1369,olah!$N1369:N16367,summary!C1369,olah!$P1369:P16367,summary!D1369,olah!$T1369:T16367,"On Time CO")</f>
        <v>1</v>
      </c>
      <c r="M1369">
        <f>COUNTIFS(olah!$Q$2:Q16367,summary!A1369,olah!$B$2:B16367,summary!B1369,olah!$T$2:T16367,"On Time CO")</f>
        <v>6</v>
      </c>
      <c r="N1369">
        <f>COUNTIFS(olah!$Q1369:Q16367,summary!A1369,olah!$B1369:B16367,summary!B1369,olah!$N1369:N16367,summary!C1369,olah!$P1369:P16367,summary!D1369,olah!$T1369:T16367,"Overtime")</f>
        <v>0</v>
      </c>
      <c r="O1369">
        <f>COUNTIFS(olah!$Q$2:Q16367,summary!A1369,olah!$B$2:B16367,summary!B1369,olah!$T$2:T16367,"Overtime")</f>
        <v>0</v>
      </c>
      <c r="P1369">
        <f>COUNTIFS(olah!$Q1369:Q16367,summary!A1369,olah!$B1369:B16367,summary!B1369,olah!$N1369:N16367,summary!C1369,olah!$P1369:P16367,summary!D1369,olah!$T1369:T16367,"Early")</f>
        <v>0</v>
      </c>
      <c r="Q1369">
        <f>COUNTIFS(olah!$Q$2:Q16367,summary!A1369,olah!$B$2:B16367,summary!B1369,olah!$T$2:T16367,"Early")</f>
        <v>1</v>
      </c>
      <c r="R1369">
        <f>COUNTIFS(olah!$Q1369:Q16367,summary!A1369,olah!$B1369:B16367,summary!B1369,olah!$N1369:N16367,summary!C1369,olah!$P1369:P16367,summary!D1369,olah!$T1369:T16367,"NA CO")</f>
        <v>0</v>
      </c>
      <c r="S1369">
        <f>COUNTIFS(olah!$Q$2:Q16367,summary!A1369,olah!$B$2:B16367,summary!B1369,olah!$T$2:T16367,"NA CO")</f>
        <v>1</v>
      </c>
      <c r="T1369" t="str">
        <f>olah!R1369</f>
        <v>Attendance</v>
      </c>
      <c r="U1369" t="str">
        <f>IF(T1369="Permit", olah!T1369, "No Permit")</f>
        <v>No Permit</v>
      </c>
    </row>
    <row r="1370" spans="1:21" hidden="1" x14ac:dyDescent="0.3">
      <c r="A1370" s="23">
        <v>44561</v>
      </c>
      <c r="B1370" t="s">
        <v>5812</v>
      </c>
      <c r="C1370" t="s">
        <v>28</v>
      </c>
      <c r="D1370" t="s">
        <v>9025</v>
      </c>
      <c r="E1370" t="str">
        <f>VLOOKUP(B1370,olah!$B:$P,2,0)</f>
        <v>2021-12-22</v>
      </c>
      <c r="F1370">
        <f>COUNTIFS(parameter!$J$4:$J$34,summary!A1370,parameter!$I$4:$I$34,"&gt;="&amp;summary!$E1370)</f>
        <v>10</v>
      </c>
      <c r="G1370">
        <f>COUNTIFS(olah!$Q1370:Q16368,summary!A1370,olah!$B1370:B16368,summary!B1370,olah!$N1370:N16368,summary!C1370,olah!$P1370:P16368,summary!D1370,olah!$S1370:S16368,"On Time")</f>
        <v>1</v>
      </c>
      <c r="H1370">
        <f>COUNTIFS(olah!$Q$2:Q16368,summary!A1370,olah!$B$2:B16368,summary!B1370,olah!$S$2:S16368,"On Time")</f>
        <v>8</v>
      </c>
      <c r="I1370">
        <f>COUNTIFS(olah!$Q1370:Q16368,summary!A1370,olah!$B1370:B16368,summary!B1370,olah!$N1370:N16368,summary!C1370,olah!$P1370:P16368,summary!D1370,olah!$S1370:S16368,"Late")</f>
        <v>0</v>
      </c>
      <c r="J1370">
        <f>COUNTIFS(olah!$Q$2:Q16368,summary!A1370,olah!$B$2:B16368,summary!B1370,olah!$S$2:S16368,"Late")</f>
        <v>0</v>
      </c>
      <c r="K1370">
        <f t="shared" si="21"/>
        <v>2</v>
      </c>
      <c r="L1370">
        <f>COUNTIFS(olah!$Q1370:Q16368,summary!A1370,olah!$B1370:B16368,summary!B1370,olah!$N1370:N16368,summary!C1370,olah!$P1370:P16368,summary!D1370,olah!$T1370:T16368,"On Time CO")</f>
        <v>1</v>
      </c>
      <c r="M1370">
        <f>COUNTIFS(olah!$Q$2:Q16368,summary!A1370,olah!$B$2:B16368,summary!B1370,olah!$T$2:T16368,"On Time CO")</f>
        <v>6</v>
      </c>
      <c r="N1370">
        <f>COUNTIFS(olah!$Q1370:Q16368,summary!A1370,olah!$B1370:B16368,summary!B1370,olah!$N1370:N16368,summary!C1370,olah!$P1370:P16368,summary!D1370,olah!$T1370:T16368,"Overtime")</f>
        <v>0</v>
      </c>
      <c r="O1370">
        <f>COUNTIFS(olah!$Q$2:Q16368,summary!A1370,olah!$B$2:B16368,summary!B1370,olah!$T$2:T16368,"Overtime")</f>
        <v>0</v>
      </c>
      <c r="P1370">
        <f>COUNTIFS(olah!$Q1370:Q16368,summary!A1370,olah!$B1370:B16368,summary!B1370,olah!$N1370:N16368,summary!C1370,olah!$P1370:P16368,summary!D1370,olah!$T1370:T16368,"Early")</f>
        <v>0</v>
      </c>
      <c r="Q1370">
        <f>COUNTIFS(olah!$Q$2:Q16368,summary!A1370,olah!$B$2:B16368,summary!B1370,olah!$T$2:T16368,"Early")</f>
        <v>1</v>
      </c>
      <c r="R1370">
        <f>COUNTIFS(olah!$Q1370:Q16368,summary!A1370,olah!$B1370:B16368,summary!B1370,olah!$N1370:N16368,summary!C1370,olah!$P1370:P16368,summary!D1370,olah!$T1370:T16368,"NA CO")</f>
        <v>0</v>
      </c>
      <c r="S1370">
        <f>COUNTIFS(olah!$Q$2:Q16368,summary!A1370,olah!$B$2:B16368,summary!B1370,olah!$T$2:T16368,"NA CO")</f>
        <v>1</v>
      </c>
      <c r="T1370" t="str">
        <f>olah!R1370</f>
        <v>Attendance</v>
      </c>
      <c r="U1370" t="str">
        <f>IF(T1370="Permit", olah!T1370, "No Permit")</f>
        <v>No Permit</v>
      </c>
    </row>
    <row r="1371" spans="1:21" hidden="1" x14ac:dyDescent="0.3">
      <c r="A1371" s="23">
        <v>44561</v>
      </c>
      <c r="B1371" t="s">
        <v>5812</v>
      </c>
      <c r="C1371" t="s">
        <v>28</v>
      </c>
      <c r="D1371" t="s">
        <v>10214</v>
      </c>
      <c r="E1371" t="str">
        <f>VLOOKUP(B1371,olah!$B:$P,2,0)</f>
        <v>2021-12-22</v>
      </c>
      <c r="F1371">
        <f>COUNTIFS(parameter!$J$4:$J$34,summary!A1371,parameter!$I$4:$I$34,"&gt;="&amp;summary!$E1371)</f>
        <v>10</v>
      </c>
      <c r="G1371">
        <f>COUNTIFS(olah!$Q1371:Q16369,summary!A1371,olah!$B1371:B16369,summary!B1371,olah!$N1371:N16369,summary!C1371,olah!$P1371:P16369,summary!D1371,olah!$S1371:S16369,"On Time")</f>
        <v>1</v>
      </c>
      <c r="H1371">
        <f>COUNTIFS(olah!$Q$2:Q16369,summary!A1371,olah!$B$2:B16369,summary!B1371,olah!$S$2:S16369,"On Time")</f>
        <v>8</v>
      </c>
      <c r="I1371">
        <f>COUNTIFS(olah!$Q1371:Q16369,summary!A1371,olah!$B1371:B16369,summary!B1371,olah!$N1371:N16369,summary!C1371,olah!$P1371:P16369,summary!D1371,olah!$S1371:S16369,"Late")</f>
        <v>0</v>
      </c>
      <c r="J1371">
        <f>COUNTIFS(olah!$Q$2:Q16369,summary!A1371,olah!$B$2:B16369,summary!B1371,olah!$S$2:S16369,"Late")</f>
        <v>0</v>
      </c>
      <c r="K1371">
        <f t="shared" si="21"/>
        <v>2</v>
      </c>
      <c r="L1371">
        <f>COUNTIFS(olah!$Q1371:Q16369,summary!A1371,olah!$B1371:B16369,summary!B1371,olah!$N1371:N16369,summary!C1371,olah!$P1371:P16369,summary!D1371,olah!$T1371:T16369,"On Time CO")</f>
        <v>1</v>
      </c>
      <c r="M1371">
        <f>COUNTIFS(olah!$Q$2:Q16369,summary!A1371,olah!$B$2:B16369,summary!B1371,olah!$T$2:T16369,"On Time CO")</f>
        <v>6</v>
      </c>
      <c r="N1371">
        <f>COUNTIFS(olah!$Q1371:Q16369,summary!A1371,olah!$B1371:B16369,summary!B1371,olah!$N1371:N16369,summary!C1371,olah!$P1371:P16369,summary!D1371,olah!$T1371:T16369,"Overtime")</f>
        <v>0</v>
      </c>
      <c r="O1371">
        <f>COUNTIFS(olah!$Q$2:Q16369,summary!A1371,olah!$B$2:B16369,summary!B1371,olah!$T$2:T16369,"Overtime")</f>
        <v>0</v>
      </c>
      <c r="P1371">
        <f>COUNTIFS(olah!$Q1371:Q16369,summary!A1371,olah!$B1371:B16369,summary!B1371,olah!$N1371:N16369,summary!C1371,olah!$P1371:P16369,summary!D1371,olah!$T1371:T16369,"Early")</f>
        <v>0</v>
      </c>
      <c r="Q1371">
        <f>COUNTIFS(olah!$Q$2:Q16369,summary!A1371,olah!$B$2:B16369,summary!B1371,olah!$T$2:T16369,"Early")</f>
        <v>1</v>
      </c>
      <c r="R1371">
        <f>COUNTIFS(olah!$Q1371:Q16369,summary!A1371,olah!$B1371:B16369,summary!B1371,olah!$N1371:N16369,summary!C1371,olah!$P1371:P16369,summary!D1371,olah!$T1371:T16369,"NA CO")</f>
        <v>0</v>
      </c>
      <c r="S1371">
        <f>COUNTIFS(olah!$Q$2:Q16369,summary!A1371,olah!$B$2:B16369,summary!B1371,olah!$T$2:T16369,"NA CO")</f>
        <v>1</v>
      </c>
      <c r="T1371" t="str">
        <f>olah!R1371</f>
        <v>Attendance</v>
      </c>
      <c r="U1371" t="str">
        <f>IF(T1371="Permit", olah!T1371, "No Permit")</f>
        <v>No Permit</v>
      </c>
    </row>
    <row r="1372" spans="1:21" hidden="1" x14ac:dyDescent="0.3">
      <c r="A1372" s="23">
        <v>44561</v>
      </c>
      <c r="B1372" t="s">
        <v>5812</v>
      </c>
      <c r="C1372" t="s">
        <v>28</v>
      </c>
      <c r="D1372" t="s">
        <v>7814</v>
      </c>
      <c r="E1372" t="str">
        <f>VLOOKUP(B1372,olah!$B:$P,2,0)</f>
        <v>2021-12-22</v>
      </c>
      <c r="F1372">
        <f>COUNTIFS(parameter!$J$4:$J$34,summary!A1372,parameter!$I$4:$I$34,"&gt;="&amp;summary!$E1372)</f>
        <v>10</v>
      </c>
      <c r="G1372">
        <f>COUNTIFS(olah!$Q1372:Q16370,summary!A1372,olah!$B1372:B16370,summary!B1372,olah!$N1372:N16370,summary!C1372,olah!$P1372:P16370,summary!D1372,olah!$S1372:S16370,"On Time")</f>
        <v>1</v>
      </c>
      <c r="H1372">
        <f>COUNTIFS(olah!$Q$2:Q16370,summary!A1372,olah!$B$2:B16370,summary!B1372,olah!$S$2:S16370,"On Time")</f>
        <v>8</v>
      </c>
      <c r="I1372">
        <f>COUNTIFS(olah!$Q1372:Q16370,summary!A1372,olah!$B1372:B16370,summary!B1372,olah!$N1372:N16370,summary!C1372,olah!$P1372:P16370,summary!D1372,olah!$S1372:S16370,"Late")</f>
        <v>0</v>
      </c>
      <c r="J1372">
        <f>COUNTIFS(olah!$Q$2:Q16370,summary!A1372,olah!$B$2:B16370,summary!B1372,olah!$S$2:S16370,"Late")</f>
        <v>0</v>
      </c>
      <c r="K1372">
        <f t="shared" si="21"/>
        <v>2</v>
      </c>
      <c r="L1372">
        <f>COUNTIFS(olah!$Q1372:Q16370,summary!A1372,olah!$B1372:B16370,summary!B1372,olah!$N1372:N16370,summary!C1372,olah!$P1372:P16370,summary!D1372,olah!$T1372:T16370,"On Time CO")</f>
        <v>0</v>
      </c>
      <c r="M1372">
        <f>COUNTIFS(olah!$Q$2:Q16370,summary!A1372,olah!$B$2:B16370,summary!B1372,olah!$T$2:T16370,"On Time CO")</f>
        <v>6</v>
      </c>
      <c r="N1372">
        <f>COUNTIFS(olah!$Q1372:Q16370,summary!A1372,olah!$B1372:B16370,summary!B1372,olah!$N1372:N16370,summary!C1372,olah!$P1372:P16370,summary!D1372,olah!$T1372:T16370,"Overtime")</f>
        <v>0</v>
      </c>
      <c r="O1372">
        <f>COUNTIFS(olah!$Q$2:Q16370,summary!A1372,olah!$B$2:B16370,summary!B1372,olah!$T$2:T16370,"Overtime")</f>
        <v>0</v>
      </c>
      <c r="P1372">
        <f>COUNTIFS(olah!$Q1372:Q16370,summary!A1372,olah!$B1372:B16370,summary!B1372,olah!$N1372:N16370,summary!C1372,olah!$P1372:P16370,summary!D1372,olah!$T1372:T16370,"Early")</f>
        <v>1</v>
      </c>
      <c r="Q1372">
        <f>COUNTIFS(olah!$Q$2:Q16370,summary!A1372,olah!$B$2:B16370,summary!B1372,olah!$T$2:T16370,"Early")</f>
        <v>1</v>
      </c>
      <c r="R1372">
        <f>COUNTIFS(olah!$Q1372:Q16370,summary!A1372,olah!$B1372:B16370,summary!B1372,olah!$N1372:N16370,summary!C1372,olah!$P1372:P16370,summary!D1372,olah!$T1372:T16370,"NA CO")</f>
        <v>0</v>
      </c>
      <c r="S1372">
        <f>COUNTIFS(olah!$Q$2:Q16370,summary!A1372,olah!$B$2:B16370,summary!B1372,olah!$T$2:T16370,"NA CO")</f>
        <v>1</v>
      </c>
      <c r="T1372" t="str">
        <f>olah!R1372</f>
        <v>Attendance</v>
      </c>
      <c r="U1372" t="str">
        <f>IF(T1372="Permit", olah!T1372, "No Permit")</f>
        <v>No Permit</v>
      </c>
    </row>
    <row r="1373" spans="1:21" hidden="1" x14ac:dyDescent="0.3">
      <c r="A1373" s="23">
        <v>44561</v>
      </c>
      <c r="B1373" t="s">
        <v>360</v>
      </c>
      <c r="C1373" t="s">
        <v>363</v>
      </c>
      <c r="D1373" t="s">
        <v>1390</v>
      </c>
      <c r="E1373" t="str">
        <f>VLOOKUP(B1373,olah!$B:$P,2,0)</f>
        <v>2021-12-01</v>
      </c>
      <c r="F1373">
        <f>COUNTIFS(parameter!$J$4:$J$34,summary!A1373,parameter!$I$4:$I$34,"&gt;="&amp;summary!$E1373)</f>
        <v>31</v>
      </c>
      <c r="G1373">
        <f>COUNTIFS(olah!$Q1373:Q16371,summary!A1373,olah!$B1373:B16371,summary!B1373,olah!$N1373:N16371,summary!C1373,olah!$P1373:P16371,summary!D1373,olah!$S1373:S16371,"On Time")</f>
        <v>1</v>
      </c>
      <c r="H1373">
        <f>COUNTIFS(olah!$Q$2:Q16371,summary!A1373,olah!$B$2:B16371,summary!B1373,olah!$S$2:S16371,"On Time")</f>
        <v>21</v>
      </c>
      <c r="I1373">
        <f>COUNTIFS(olah!$Q1373:Q16371,summary!A1373,olah!$B1373:B16371,summary!B1373,olah!$N1373:N16371,summary!C1373,olah!$P1373:P16371,summary!D1373,olah!$S1373:S16371,"Late")</f>
        <v>0</v>
      </c>
      <c r="J1373">
        <f>COUNTIFS(olah!$Q$2:Q16371,summary!A1373,olah!$B$2:B16371,summary!B1373,olah!$S$2:S16371,"Late")</f>
        <v>2</v>
      </c>
      <c r="K1373">
        <f t="shared" si="21"/>
        <v>8</v>
      </c>
      <c r="L1373">
        <f>COUNTIFS(olah!$Q1373:Q16371,summary!A1373,olah!$B1373:B16371,summary!B1373,olah!$N1373:N16371,summary!C1373,olah!$P1373:P16371,summary!D1373,olah!$T1373:T16371,"On Time CO")</f>
        <v>1</v>
      </c>
      <c r="M1373">
        <f>COUNTIFS(olah!$Q$2:Q16371,summary!A1373,olah!$B$2:B16371,summary!B1373,olah!$T$2:T16371,"On Time CO")</f>
        <v>23</v>
      </c>
      <c r="N1373">
        <f>COUNTIFS(olah!$Q1373:Q16371,summary!A1373,olah!$B1373:B16371,summary!B1373,olah!$N1373:N16371,summary!C1373,olah!$P1373:P16371,summary!D1373,olah!$T1373:T16371,"Overtime")</f>
        <v>0</v>
      </c>
      <c r="O1373">
        <f>COUNTIFS(olah!$Q$2:Q16371,summary!A1373,olah!$B$2:B16371,summary!B1373,olah!$T$2:T16371,"Overtime")</f>
        <v>0</v>
      </c>
      <c r="P1373">
        <f>COUNTIFS(olah!$Q1373:Q16371,summary!A1373,olah!$B1373:B16371,summary!B1373,olah!$N1373:N16371,summary!C1373,olah!$P1373:P16371,summary!D1373,olah!$T1373:T16371,"Early")</f>
        <v>0</v>
      </c>
      <c r="Q1373">
        <f>COUNTIFS(olah!$Q$2:Q16371,summary!A1373,olah!$B$2:B16371,summary!B1373,olah!$T$2:T16371,"Early")</f>
        <v>0</v>
      </c>
      <c r="R1373">
        <f>COUNTIFS(olah!$Q1373:Q16371,summary!A1373,olah!$B1373:B16371,summary!B1373,olah!$N1373:N16371,summary!C1373,olah!$P1373:P16371,summary!D1373,olah!$T1373:T16371,"NA CO")</f>
        <v>0</v>
      </c>
      <c r="S1373">
        <f>COUNTIFS(olah!$Q$2:Q16371,summary!A1373,olah!$B$2:B16371,summary!B1373,olah!$T$2:T16371,"NA CO")</f>
        <v>0</v>
      </c>
      <c r="T1373" t="str">
        <f>olah!R1373</f>
        <v>Daily Journey</v>
      </c>
      <c r="U1373" t="str">
        <f>IF(T1373="Permit", olah!T1373, "No Permit")</f>
        <v>No Permit</v>
      </c>
    </row>
    <row r="1374" spans="1:21" hidden="1" x14ac:dyDescent="0.3">
      <c r="A1374" s="23">
        <v>44561</v>
      </c>
      <c r="B1374" t="s">
        <v>360</v>
      </c>
      <c r="C1374" t="s">
        <v>31</v>
      </c>
      <c r="D1374" t="s">
        <v>5935</v>
      </c>
      <c r="E1374" t="str">
        <f>VLOOKUP(B1374,olah!$B:$P,2,0)</f>
        <v>2021-12-01</v>
      </c>
      <c r="F1374">
        <f>COUNTIFS(parameter!$J$4:$J$34,summary!A1374,parameter!$I$4:$I$34,"&gt;="&amp;summary!$E1374)</f>
        <v>31</v>
      </c>
      <c r="G1374">
        <f>COUNTIFS(olah!$Q1374:Q16372,summary!A1374,olah!$B1374:B16372,summary!B1374,olah!$N1374:N16372,summary!C1374,olah!$P1374:P16372,summary!D1374,olah!$S1374:S16372,"On Time")</f>
        <v>0</v>
      </c>
      <c r="H1374">
        <f>COUNTIFS(olah!$Q$2:Q16372,summary!A1374,olah!$B$2:B16372,summary!B1374,olah!$S$2:S16372,"On Time")</f>
        <v>21</v>
      </c>
      <c r="I1374">
        <f>COUNTIFS(olah!$Q1374:Q16372,summary!A1374,olah!$B1374:B16372,summary!B1374,olah!$N1374:N16372,summary!C1374,olah!$P1374:P16372,summary!D1374,olah!$S1374:S16372,"Late")</f>
        <v>1</v>
      </c>
      <c r="J1374">
        <f>COUNTIFS(olah!$Q$2:Q16372,summary!A1374,olah!$B$2:B16372,summary!B1374,olah!$S$2:S16372,"Late")</f>
        <v>2</v>
      </c>
      <c r="K1374">
        <f t="shared" si="21"/>
        <v>7</v>
      </c>
      <c r="L1374">
        <f>COUNTIFS(olah!$Q1374:Q16372,summary!A1374,olah!$B1374:B16372,summary!B1374,olah!$N1374:N16372,summary!C1374,olah!$P1374:P16372,summary!D1374,olah!$T1374:T16372,"On Time CO")</f>
        <v>1</v>
      </c>
      <c r="M1374">
        <f>COUNTIFS(olah!$Q$2:Q16372,summary!A1374,olah!$B$2:B16372,summary!B1374,olah!$T$2:T16372,"On Time CO")</f>
        <v>23</v>
      </c>
      <c r="N1374">
        <f>COUNTIFS(olah!$Q1374:Q16372,summary!A1374,olah!$B1374:B16372,summary!B1374,olah!$N1374:N16372,summary!C1374,olah!$P1374:P16372,summary!D1374,olah!$T1374:T16372,"Overtime")</f>
        <v>0</v>
      </c>
      <c r="O1374">
        <f>COUNTIFS(olah!$Q$2:Q16372,summary!A1374,olah!$B$2:B16372,summary!B1374,olah!$T$2:T16372,"Overtime")</f>
        <v>0</v>
      </c>
      <c r="P1374">
        <f>COUNTIFS(olah!$Q1374:Q16372,summary!A1374,olah!$B1374:B16372,summary!B1374,olah!$N1374:N16372,summary!C1374,olah!$P1374:P16372,summary!D1374,olah!$T1374:T16372,"Early")</f>
        <v>0</v>
      </c>
      <c r="Q1374">
        <f>COUNTIFS(olah!$Q$2:Q16372,summary!A1374,olah!$B$2:B16372,summary!B1374,olah!$T$2:T16372,"Early")</f>
        <v>0</v>
      </c>
      <c r="R1374">
        <f>COUNTIFS(olah!$Q1374:Q16372,summary!A1374,olah!$B1374:B16372,summary!B1374,olah!$N1374:N16372,summary!C1374,olah!$P1374:P16372,summary!D1374,olah!$T1374:T16372,"NA CO")</f>
        <v>0</v>
      </c>
      <c r="S1374">
        <f>COUNTIFS(olah!$Q$2:Q16372,summary!A1374,olah!$B$2:B16372,summary!B1374,olah!$T$2:T16372,"NA CO")</f>
        <v>0</v>
      </c>
      <c r="T1374" t="str">
        <f>olah!R1374</f>
        <v>Attendance</v>
      </c>
      <c r="U1374" t="str">
        <f>IF(T1374="Permit", olah!T1374, "No Permit")</f>
        <v>No Permit</v>
      </c>
    </row>
    <row r="1375" spans="1:21" hidden="1" x14ac:dyDescent="0.3">
      <c r="A1375" s="23">
        <v>44561</v>
      </c>
      <c r="B1375" t="s">
        <v>360</v>
      </c>
      <c r="C1375" t="s">
        <v>363</v>
      </c>
      <c r="D1375" t="s">
        <v>11600</v>
      </c>
      <c r="E1375" t="str">
        <f>VLOOKUP(B1375,olah!$B:$P,2,0)</f>
        <v>2021-12-01</v>
      </c>
      <c r="F1375">
        <f>COUNTIFS(parameter!$J$4:$J$34,summary!A1375,parameter!$I$4:$I$34,"&gt;="&amp;summary!$E1375)</f>
        <v>31</v>
      </c>
      <c r="G1375">
        <f>COUNTIFS(olah!$Q1375:Q16373,summary!A1375,olah!$B1375:B16373,summary!B1375,olah!$N1375:N16373,summary!C1375,olah!$P1375:P16373,summary!D1375,olah!$S1375:S16373,"On Time")</f>
        <v>1</v>
      </c>
      <c r="H1375">
        <f>COUNTIFS(olah!$Q$2:Q16373,summary!A1375,olah!$B$2:B16373,summary!B1375,olah!$S$2:S16373,"On Time")</f>
        <v>21</v>
      </c>
      <c r="I1375">
        <f>COUNTIFS(olah!$Q1375:Q16373,summary!A1375,olah!$B1375:B16373,summary!B1375,olah!$N1375:N16373,summary!C1375,olah!$P1375:P16373,summary!D1375,olah!$S1375:S16373,"Late")</f>
        <v>0</v>
      </c>
      <c r="J1375">
        <f>COUNTIFS(olah!$Q$2:Q16373,summary!A1375,olah!$B$2:B16373,summary!B1375,olah!$S$2:S16373,"Late")</f>
        <v>2</v>
      </c>
      <c r="K1375">
        <f t="shared" si="21"/>
        <v>8</v>
      </c>
      <c r="L1375">
        <f>COUNTIFS(olah!$Q1375:Q16373,summary!A1375,olah!$B1375:B16373,summary!B1375,olah!$N1375:N16373,summary!C1375,olah!$P1375:P16373,summary!D1375,olah!$T1375:T16373,"On Time CO")</f>
        <v>1</v>
      </c>
      <c r="M1375">
        <f>COUNTIFS(olah!$Q$2:Q16373,summary!A1375,olah!$B$2:B16373,summary!B1375,olah!$T$2:T16373,"On Time CO")</f>
        <v>23</v>
      </c>
      <c r="N1375">
        <f>COUNTIFS(olah!$Q1375:Q16373,summary!A1375,olah!$B1375:B16373,summary!B1375,olah!$N1375:N16373,summary!C1375,olah!$P1375:P16373,summary!D1375,olah!$T1375:T16373,"Overtime")</f>
        <v>0</v>
      </c>
      <c r="O1375">
        <f>COUNTIFS(olah!$Q$2:Q16373,summary!A1375,olah!$B$2:B16373,summary!B1375,olah!$T$2:T16373,"Overtime")</f>
        <v>0</v>
      </c>
      <c r="P1375">
        <f>COUNTIFS(olah!$Q1375:Q16373,summary!A1375,olah!$B1375:B16373,summary!B1375,olah!$N1375:N16373,summary!C1375,olah!$P1375:P16373,summary!D1375,olah!$T1375:T16373,"Early")</f>
        <v>0</v>
      </c>
      <c r="Q1375">
        <f>COUNTIFS(olah!$Q$2:Q16373,summary!A1375,olah!$B$2:B16373,summary!B1375,olah!$T$2:T16373,"Early")</f>
        <v>0</v>
      </c>
      <c r="R1375">
        <f>COUNTIFS(olah!$Q1375:Q16373,summary!A1375,olah!$B1375:B16373,summary!B1375,olah!$N1375:N16373,summary!C1375,olah!$P1375:P16373,summary!D1375,olah!$T1375:T16373,"NA CO")</f>
        <v>0</v>
      </c>
      <c r="S1375">
        <f>COUNTIFS(olah!$Q$2:Q16373,summary!A1375,olah!$B$2:B16373,summary!B1375,olah!$T$2:T16373,"NA CO")</f>
        <v>0</v>
      </c>
      <c r="T1375" t="str">
        <f>olah!R1375</f>
        <v>Daily Journey</v>
      </c>
      <c r="U1375" t="str">
        <f>IF(T1375="Permit", olah!T1375, "No Permit")</f>
        <v>No Permit</v>
      </c>
    </row>
    <row r="1376" spans="1:21" hidden="1" x14ac:dyDescent="0.3">
      <c r="A1376" s="23">
        <v>44561</v>
      </c>
      <c r="B1376" t="s">
        <v>360</v>
      </c>
      <c r="C1376" t="s">
        <v>31</v>
      </c>
      <c r="D1376" t="s">
        <v>11601</v>
      </c>
      <c r="E1376" t="str">
        <f>VLOOKUP(B1376,olah!$B:$P,2,0)</f>
        <v>2021-12-01</v>
      </c>
      <c r="F1376">
        <f>COUNTIFS(parameter!$J$4:$J$34,summary!A1376,parameter!$I$4:$I$34,"&gt;="&amp;summary!$E1376)</f>
        <v>31</v>
      </c>
      <c r="G1376">
        <f>COUNTIFS(olah!$Q1376:Q16374,summary!A1376,olah!$B1376:B16374,summary!B1376,olah!$N1376:N16374,summary!C1376,olah!$P1376:P16374,summary!D1376,olah!$S1376:S16374,"On Time")</f>
        <v>1</v>
      </c>
      <c r="H1376">
        <f>COUNTIFS(olah!$Q$2:Q16374,summary!A1376,olah!$B$2:B16374,summary!B1376,olah!$S$2:S16374,"On Time")</f>
        <v>21</v>
      </c>
      <c r="I1376">
        <f>COUNTIFS(olah!$Q1376:Q16374,summary!A1376,olah!$B1376:B16374,summary!B1376,olah!$N1376:N16374,summary!C1376,olah!$P1376:P16374,summary!D1376,olah!$S1376:S16374,"Late")</f>
        <v>0</v>
      </c>
      <c r="J1376">
        <f>COUNTIFS(olah!$Q$2:Q16374,summary!A1376,olah!$B$2:B16374,summary!B1376,olah!$S$2:S16374,"Late")</f>
        <v>2</v>
      </c>
      <c r="K1376">
        <f t="shared" si="21"/>
        <v>8</v>
      </c>
      <c r="L1376">
        <f>COUNTIFS(olah!$Q1376:Q16374,summary!A1376,olah!$B1376:B16374,summary!B1376,olah!$N1376:N16374,summary!C1376,olah!$P1376:P16374,summary!D1376,olah!$T1376:T16374,"On Time CO")</f>
        <v>1</v>
      </c>
      <c r="M1376">
        <f>COUNTIFS(olah!$Q$2:Q16374,summary!A1376,olah!$B$2:B16374,summary!B1376,olah!$T$2:T16374,"On Time CO")</f>
        <v>23</v>
      </c>
      <c r="N1376">
        <f>COUNTIFS(olah!$Q1376:Q16374,summary!A1376,olah!$B1376:B16374,summary!B1376,olah!$N1376:N16374,summary!C1376,olah!$P1376:P16374,summary!D1376,olah!$T1376:T16374,"Overtime")</f>
        <v>0</v>
      </c>
      <c r="O1376">
        <f>COUNTIFS(olah!$Q$2:Q16374,summary!A1376,olah!$B$2:B16374,summary!B1376,olah!$T$2:T16374,"Overtime")</f>
        <v>0</v>
      </c>
      <c r="P1376">
        <f>COUNTIFS(olah!$Q1376:Q16374,summary!A1376,olah!$B1376:B16374,summary!B1376,olah!$N1376:N16374,summary!C1376,olah!$P1376:P16374,summary!D1376,olah!$T1376:T16374,"Early")</f>
        <v>0</v>
      </c>
      <c r="Q1376">
        <f>COUNTIFS(olah!$Q$2:Q16374,summary!A1376,olah!$B$2:B16374,summary!B1376,olah!$T$2:T16374,"Early")</f>
        <v>0</v>
      </c>
      <c r="R1376">
        <f>COUNTIFS(olah!$Q1376:Q16374,summary!A1376,olah!$B1376:B16374,summary!B1376,olah!$N1376:N16374,summary!C1376,olah!$P1376:P16374,summary!D1376,olah!$T1376:T16374,"NA CO")</f>
        <v>0</v>
      </c>
      <c r="S1376">
        <f>COUNTIFS(olah!$Q$2:Q16374,summary!A1376,olah!$B$2:B16374,summary!B1376,olah!$T$2:T16374,"NA CO")</f>
        <v>0</v>
      </c>
      <c r="T1376" t="str">
        <f>olah!R1376</f>
        <v>Attendance</v>
      </c>
      <c r="U1376" t="str">
        <f>IF(T1376="Permit", olah!T1376, "No Permit")</f>
        <v>No Permit</v>
      </c>
    </row>
    <row r="1377" spans="1:21" hidden="1" x14ac:dyDescent="0.3">
      <c r="A1377" s="23">
        <v>44561</v>
      </c>
      <c r="B1377" t="s">
        <v>360</v>
      </c>
      <c r="C1377" t="s">
        <v>363</v>
      </c>
      <c r="D1377" t="s">
        <v>5936</v>
      </c>
      <c r="E1377" t="str">
        <f>VLOOKUP(B1377,olah!$B:$P,2,0)</f>
        <v>2021-12-01</v>
      </c>
      <c r="F1377">
        <f>COUNTIFS(parameter!$J$4:$J$34,summary!A1377,parameter!$I$4:$I$34,"&gt;="&amp;summary!$E1377)</f>
        <v>31</v>
      </c>
      <c r="G1377">
        <f>COUNTIFS(olah!$Q1377:Q16375,summary!A1377,olah!$B1377:B16375,summary!B1377,olah!$N1377:N16375,summary!C1377,olah!$P1377:P16375,summary!D1377,olah!$S1377:S16375,"On Time")</f>
        <v>1</v>
      </c>
      <c r="H1377">
        <f>COUNTIFS(olah!$Q$2:Q16375,summary!A1377,olah!$B$2:B16375,summary!B1377,olah!$S$2:S16375,"On Time")</f>
        <v>21</v>
      </c>
      <c r="I1377">
        <f>COUNTIFS(olah!$Q1377:Q16375,summary!A1377,olah!$B1377:B16375,summary!B1377,olah!$N1377:N16375,summary!C1377,olah!$P1377:P16375,summary!D1377,olah!$S1377:S16375,"Late")</f>
        <v>0</v>
      </c>
      <c r="J1377">
        <f>COUNTIFS(olah!$Q$2:Q16375,summary!A1377,olah!$B$2:B16375,summary!B1377,olah!$S$2:S16375,"Late")</f>
        <v>2</v>
      </c>
      <c r="K1377">
        <f t="shared" si="21"/>
        <v>8</v>
      </c>
      <c r="L1377">
        <f>COUNTIFS(olah!$Q1377:Q16375,summary!A1377,olah!$B1377:B16375,summary!B1377,olah!$N1377:N16375,summary!C1377,olah!$P1377:P16375,summary!D1377,olah!$T1377:T16375,"On Time CO")</f>
        <v>1</v>
      </c>
      <c r="M1377">
        <f>COUNTIFS(olah!$Q$2:Q16375,summary!A1377,olah!$B$2:B16375,summary!B1377,olah!$T$2:T16375,"On Time CO")</f>
        <v>23</v>
      </c>
      <c r="N1377">
        <f>COUNTIFS(olah!$Q1377:Q16375,summary!A1377,olah!$B1377:B16375,summary!B1377,olah!$N1377:N16375,summary!C1377,olah!$P1377:P16375,summary!D1377,olah!$T1377:T16375,"Overtime")</f>
        <v>0</v>
      </c>
      <c r="O1377">
        <f>COUNTIFS(olah!$Q$2:Q16375,summary!A1377,olah!$B$2:B16375,summary!B1377,olah!$T$2:T16375,"Overtime")</f>
        <v>0</v>
      </c>
      <c r="P1377">
        <f>COUNTIFS(olah!$Q1377:Q16375,summary!A1377,olah!$B1377:B16375,summary!B1377,olah!$N1377:N16375,summary!C1377,olah!$P1377:P16375,summary!D1377,olah!$T1377:T16375,"Early")</f>
        <v>0</v>
      </c>
      <c r="Q1377">
        <f>COUNTIFS(olah!$Q$2:Q16375,summary!A1377,olah!$B$2:B16375,summary!B1377,olah!$T$2:T16375,"Early")</f>
        <v>0</v>
      </c>
      <c r="R1377">
        <f>COUNTIFS(olah!$Q1377:Q16375,summary!A1377,olah!$B1377:B16375,summary!B1377,olah!$N1377:N16375,summary!C1377,olah!$P1377:P16375,summary!D1377,olah!$T1377:T16375,"NA CO")</f>
        <v>0</v>
      </c>
      <c r="S1377">
        <f>COUNTIFS(olah!$Q$2:Q16375,summary!A1377,olah!$B$2:B16375,summary!B1377,olah!$T$2:T16375,"NA CO")</f>
        <v>0</v>
      </c>
      <c r="T1377" t="str">
        <f>olah!R1377</f>
        <v>Daily Journey</v>
      </c>
      <c r="U1377" t="str">
        <f>IF(T1377="Permit", olah!T1377, "No Permit")</f>
        <v>No Permit</v>
      </c>
    </row>
    <row r="1378" spans="1:21" hidden="1" x14ac:dyDescent="0.3">
      <c r="A1378" s="23">
        <v>44561</v>
      </c>
      <c r="B1378" t="s">
        <v>360</v>
      </c>
      <c r="C1378" t="s">
        <v>31</v>
      </c>
      <c r="D1378" t="s">
        <v>6082</v>
      </c>
      <c r="E1378" t="str">
        <f>VLOOKUP(B1378,olah!$B:$P,2,0)</f>
        <v>2021-12-01</v>
      </c>
      <c r="F1378">
        <f>COUNTIFS(parameter!$J$4:$J$34,summary!A1378,parameter!$I$4:$I$34,"&gt;="&amp;summary!$E1378)</f>
        <v>31</v>
      </c>
      <c r="G1378">
        <f>COUNTIFS(olah!$Q1378:Q16376,summary!A1378,olah!$B1378:B16376,summary!B1378,olah!$N1378:N16376,summary!C1378,olah!$P1378:P16376,summary!D1378,olah!$S1378:S16376,"On Time")</f>
        <v>1</v>
      </c>
      <c r="H1378">
        <f>COUNTIFS(olah!$Q$2:Q16376,summary!A1378,olah!$B$2:B16376,summary!B1378,olah!$S$2:S16376,"On Time")</f>
        <v>21</v>
      </c>
      <c r="I1378">
        <f>COUNTIFS(olah!$Q1378:Q16376,summary!A1378,olah!$B1378:B16376,summary!B1378,olah!$N1378:N16376,summary!C1378,olah!$P1378:P16376,summary!D1378,olah!$S1378:S16376,"Late")</f>
        <v>0</v>
      </c>
      <c r="J1378">
        <f>COUNTIFS(olah!$Q$2:Q16376,summary!A1378,olah!$B$2:B16376,summary!B1378,olah!$S$2:S16376,"Late")</f>
        <v>2</v>
      </c>
      <c r="K1378">
        <f t="shared" si="21"/>
        <v>8</v>
      </c>
      <c r="L1378">
        <f>COUNTIFS(olah!$Q1378:Q16376,summary!A1378,olah!$B1378:B16376,summary!B1378,olah!$N1378:N16376,summary!C1378,olah!$P1378:P16376,summary!D1378,olah!$T1378:T16376,"On Time CO")</f>
        <v>1</v>
      </c>
      <c r="M1378">
        <f>COUNTIFS(olah!$Q$2:Q16376,summary!A1378,olah!$B$2:B16376,summary!B1378,olah!$T$2:T16376,"On Time CO")</f>
        <v>23</v>
      </c>
      <c r="N1378">
        <f>COUNTIFS(olah!$Q1378:Q16376,summary!A1378,olah!$B1378:B16376,summary!B1378,olah!$N1378:N16376,summary!C1378,olah!$P1378:P16376,summary!D1378,olah!$T1378:T16376,"Overtime")</f>
        <v>0</v>
      </c>
      <c r="O1378">
        <f>COUNTIFS(olah!$Q$2:Q16376,summary!A1378,olah!$B$2:B16376,summary!B1378,olah!$T$2:T16376,"Overtime")</f>
        <v>0</v>
      </c>
      <c r="P1378">
        <f>COUNTIFS(olah!$Q1378:Q16376,summary!A1378,olah!$B1378:B16376,summary!B1378,olah!$N1378:N16376,summary!C1378,olah!$P1378:P16376,summary!D1378,olah!$T1378:T16376,"Early")</f>
        <v>0</v>
      </c>
      <c r="Q1378">
        <f>COUNTIFS(olah!$Q$2:Q16376,summary!A1378,olah!$B$2:B16376,summary!B1378,olah!$T$2:T16376,"Early")</f>
        <v>0</v>
      </c>
      <c r="R1378">
        <f>COUNTIFS(olah!$Q1378:Q16376,summary!A1378,olah!$B1378:B16376,summary!B1378,olah!$N1378:N16376,summary!C1378,olah!$P1378:P16376,summary!D1378,olah!$T1378:T16376,"NA CO")</f>
        <v>0</v>
      </c>
      <c r="S1378">
        <f>COUNTIFS(olah!$Q$2:Q16376,summary!A1378,olah!$B$2:B16376,summary!B1378,olah!$T$2:T16376,"NA CO")</f>
        <v>0</v>
      </c>
      <c r="T1378" t="str">
        <f>olah!R1378</f>
        <v>Attendance</v>
      </c>
      <c r="U1378" t="str">
        <f>IF(T1378="Permit", olah!T1378, "No Permit")</f>
        <v>No Permit</v>
      </c>
    </row>
    <row r="1379" spans="1:21" hidden="1" x14ac:dyDescent="0.3">
      <c r="A1379" s="23">
        <v>44561</v>
      </c>
      <c r="B1379" t="s">
        <v>360</v>
      </c>
      <c r="C1379" t="s">
        <v>363</v>
      </c>
      <c r="D1379" t="s">
        <v>11602</v>
      </c>
      <c r="E1379" t="str">
        <f>VLOOKUP(B1379,olah!$B:$P,2,0)</f>
        <v>2021-12-01</v>
      </c>
      <c r="F1379">
        <f>COUNTIFS(parameter!$J$4:$J$34,summary!A1379,parameter!$I$4:$I$34,"&gt;="&amp;summary!$E1379)</f>
        <v>31</v>
      </c>
      <c r="G1379">
        <f>COUNTIFS(olah!$Q1379:Q16377,summary!A1379,olah!$B1379:B16377,summary!B1379,olah!$N1379:N16377,summary!C1379,olah!$P1379:P16377,summary!D1379,olah!$S1379:S16377,"On Time")</f>
        <v>1</v>
      </c>
      <c r="H1379">
        <f>COUNTIFS(olah!$Q$2:Q16377,summary!A1379,olah!$B$2:B16377,summary!B1379,olah!$S$2:S16377,"On Time")</f>
        <v>21</v>
      </c>
      <c r="I1379">
        <f>COUNTIFS(olah!$Q1379:Q16377,summary!A1379,olah!$B1379:B16377,summary!B1379,olah!$N1379:N16377,summary!C1379,olah!$P1379:P16377,summary!D1379,olah!$S1379:S16377,"Late")</f>
        <v>0</v>
      </c>
      <c r="J1379">
        <f>COUNTIFS(olah!$Q$2:Q16377,summary!A1379,olah!$B$2:B16377,summary!B1379,olah!$S$2:S16377,"Late")</f>
        <v>2</v>
      </c>
      <c r="K1379">
        <f t="shared" si="21"/>
        <v>8</v>
      </c>
      <c r="L1379">
        <f>COUNTIFS(olah!$Q1379:Q16377,summary!A1379,olah!$B1379:B16377,summary!B1379,olah!$N1379:N16377,summary!C1379,olah!$P1379:P16377,summary!D1379,olah!$T1379:T16377,"On Time CO")</f>
        <v>1</v>
      </c>
      <c r="M1379">
        <f>COUNTIFS(olah!$Q$2:Q16377,summary!A1379,olah!$B$2:B16377,summary!B1379,olah!$T$2:T16377,"On Time CO")</f>
        <v>23</v>
      </c>
      <c r="N1379">
        <f>COUNTIFS(olah!$Q1379:Q16377,summary!A1379,olah!$B1379:B16377,summary!B1379,olah!$N1379:N16377,summary!C1379,olah!$P1379:P16377,summary!D1379,olah!$T1379:T16377,"Overtime")</f>
        <v>0</v>
      </c>
      <c r="O1379">
        <f>COUNTIFS(olah!$Q$2:Q16377,summary!A1379,olah!$B$2:B16377,summary!B1379,olah!$T$2:T16377,"Overtime")</f>
        <v>0</v>
      </c>
      <c r="P1379">
        <f>COUNTIFS(olah!$Q1379:Q16377,summary!A1379,olah!$B1379:B16377,summary!B1379,olah!$N1379:N16377,summary!C1379,olah!$P1379:P16377,summary!D1379,olah!$T1379:T16377,"Early")</f>
        <v>0</v>
      </c>
      <c r="Q1379">
        <f>COUNTIFS(olah!$Q$2:Q16377,summary!A1379,olah!$B$2:B16377,summary!B1379,olah!$T$2:T16377,"Early")</f>
        <v>0</v>
      </c>
      <c r="R1379">
        <f>COUNTIFS(olah!$Q1379:Q16377,summary!A1379,olah!$B1379:B16377,summary!B1379,olah!$N1379:N16377,summary!C1379,olah!$P1379:P16377,summary!D1379,olah!$T1379:T16377,"NA CO")</f>
        <v>0</v>
      </c>
      <c r="S1379">
        <f>COUNTIFS(olah!$Q$2:Q16377,summary!A1379,olah!$B$2:B16377,summary!B1379,olah!$T$2:T16377,"NA CO")</f>
        <v>0</v>
      </c>
      <c r="T1379" t="str">
        <f>olah!R1379</f>
        <v>Daily Journey</v>
      </c>
      <c r="U1379" t="str">
        <f>IF(T1379="Permit", olah!T1379, "No Permit")</f>
        <v>No Permit</v>
      </c>
    </row>
    <row r="1380" spans="1:21" hidden="1" x14ac:dyDescent="0.3">
      <c r="A1380" s="23">
        <v>44561</v>
      </c>
      <c r="B1380" t="s">
        <v>360</v>
      </c>
      <c r="C1380" t="s">
        <v>31</v>
      </c>
      <c r="D1380" t="s">
        <v>11603</v>
      </c>
      <c r="E1380" t="str">
        <f>VLOOKUP(B1380,olah!$B:$P,2,0)</f>
        <v>2021-12-01</v>
      </c>
      <c r="F1380">
        <f>COUNTIFS(parameter!$J$4:$J$34,summary!A1380,parameter!$I$4:$I$34,"&gt;="&amp;summary!$E1380)</f>
        <v>31</v>
      </c>
      <c r="G1380">
        <f>COUNTIFS(olah!$Q1380:Q16378,summary!A1380,olah!$B1380:B16378,summary!B1380,olah!$N1380:N16378,summary!C1380,olah!$P1380:P16378,summary!D1380,olah!$S1380:S16378,"On Time")</f>
        <v>1</v>
      </c>
      <c r="H1380">
        <f>COUNTIFS(olah!$Q$2:Q16378,summary!A1380,olah!$B$2:B16378,summary!B1380,olah!$S$2:S16378,"On Time")</f>
        <v>21</v>
      </c>
      <c r="I1380">
        <f>COUNTIFS(olah!$Q1380:Q16378,summary!A1380,olah!$B1380:B16378,summary!B1380,olah!$N1380:N16378,summary!C1380,olah!$P1380:P16378,summary!D1380,olah!$S1380:S16378,"Late")</f>
        <v>0</v>
      </c>
      <c r="J1380">
        <f>COUNTIFS(olah!$Q$2:Q16378,summary!A1380,olah!$B$2:B16378,summary!B1380,olah!$S$2:S16378,"Late")</f>
        <v>2</v>
      </c>
      <c r="K1380">
        <f t="shared" si="21"/>
        <v>8</v>
      </c>
      <c r="L1380">
        <f>COUNTIFS(olah!$Q1380:Q16378,summary!A1380,olah!$B1380:B16378,summary!B1380,olah!$N1380:N16378,summary!C1380,olah!$P1380:P16378,summary!D1380,olah!$T1380:T16378,"On Time CO")</f>
        <v>1</v>
      </c>
      <c r="M1380">
        <f>COUNTIFS(olah!$Q$2:Q16378,summary!A1380,olah!$B$2:B16378,summary!B1380,olah!$T$2:T16378,"On Time CO")</f>
        <v>23</v>
      </c>
      <c r="N1380">
        <f>COUNTIFS(olah!$Q1380:Q16378,summary!A1380,olah!$B1380:B16378,summary!B1380,olah!$N1380:N16378,summary!C1380,olah!$P1380:P16378,summary!D1380,olah!$T1380:T16378,"Overtime")</f>
        <v>0</v>
      </c>
      <c r="O1380">
        <f>COUNTIFS(olah!$Q$2:Q16378,summary!A1380,olah!$B$2:B16378,summary!B1380,olah!$T$2:T16378,"Overtime")</f>
        <v>0</v>
      </c>
      <c r="P1380">
        <f>COUNTIFS(olah!$Q1380:Q16378,summary!A1380,olah!$B1380:B16378,summary!B1380,olah!$N1380:N16378,summary!C1380,olah!$P1380:P16378,summary!D1380,olah!$T1380:T16378,"Early")</f>
        <v>0</v>
      </c>
      <c r="Q1380">
        <f>COUNTIFS(olah!$Q$2:Q16378,summary!A1380,olah!$B$2:B16378,summary!B1380,olah!$T$2:T16378,"Early")</f>
        <v>0</v>
      </c>
      <c r="R1380">
        <f>COUNTIFS(olah!$Q1380:Q16378,summary!A1380,olah!$B1380:B16378,summary!B1380,olah!$N1380:N16378,summary!C1380,olah!$P1380:P16378,summary!D1380,olah!$T1380:T16378,"NA CO")</f>
        <v>0</v>
      </c>
      <c r="S1380">
        <f>COUNTIFS(olah!$Q$2:Q16378,summary!A1380,olah!$B$2:B16378,summary!B1380,olah!$T$2:T16378,"NA CO")</f>
        <v>0</v>
      </c>
      <c r="T1380" t="str">
        <f>olah!R1380</f>
        <v>Attendance</v>
      </c>
      <c r="U1380" t="str">
        <f>IF(T1380="Permit", olah!T1380, "No Permit")</f>
        <v>No Permit</v>
      </c>
    </row>
    <row r="1381" spans="1:21" hidden="1" x14ac:dyDescent="0.3">
      <c r="A1381" s="23">
        <v>44561</v>
      </c>
      <c r="B1381" t="s">
        <v>360</v>
      </c>
      <c r="C1381" t="s">
        <v>363</v>
      </c>
      <c r="D1381" t="s">
        <v>7108</v>
      </c>
      <c r="E1381" t="str">
        <f>VLOOKUP(B1381,olah!$B:$P,2,0)</f>
        <v>2021-12-01</v>
      </c>
      <c r="F1381">
        <f>COUNTIFS(parameter!$J$4:$J$34,summary!A1381,parameter!$I$4:$I$34,"&gt;="&amp;summary!$E1381)</f>
        <v>31</v>
      </c>
      <c r="G1381">
        <f>COUNTIFS(olah!$Q1381:Q16379,summary!A1381,olah!$B1381:B16379,summary!B1381,olah!$N1381:N16379,summary!C1381,olah!$P1381:P16379,summary!D1381,olah!$S1381:S16379,"On Time")</f>
        <v>1</v>
      </c>
      <c r="H1381">
        <f>COUNTIFS(olah!$Q$2:Q16379,summary!A1381,olah!$B$2:B16379,summary!B1381,olah!$S$2:S16379,"On Time")</f>
        <v>21</v>
      </c>
      <c r="I1381">
        <f>COUNTIFS(olah!$Q1381:Q16379,summary!A1381,olah!$B1381:B16379,summary!B1381,olah!$N1381:N16379,summary!C1381,olah!$P1381:P16379,summary!D1381,olah!$S1381:S16379,"Late")</f>
        <v>0</v>
      </c>
      <c r="J1381">
        <f>COUNTIFS(olah!$Q$2:Q16379,summary!A1381,olah!$B$2:B16379,summary!B1381,olah!$S$2:S16379,"Late")</f>
        <v>2</v>
      </c>
      <c r="K1381">
        <f t="shared" si="21"/>
        <v>8</v>
      </c>
      <c r="L1381">
        <f>COUNTIFS(olah!$Q1381:Q16379,summary!A1381,olah!$B1381:B16379,summary!B1381,olah!$N1381:N16379,summary!C1381,olah!$P1381:P16379,summary!D1381,olah!$T1381:T16379,"On Time CO")</f>
        <v>1</v>
      </c>
      <c r="M1381">
        <f>COUNTIFS(olah!$Q$2:Q16379,summary!A1381,olah!$B$2:B16379,summary!B1381,olah!$T$2:T16379,"On Time CO")</f>
        <v>23</v>
      </c>
      <c r="N1381">
        <f>COUNTIFS(olah!$Q1381:Q16379,summary!A1381,olah!$B1381:B16379,summary!B1381,olah!$N1381:N16379,summary!C1381,olah!$P1381:P16379,summary!D1381,olah!$T1381:T16379,"Overtime")</f>
        <v>0</v>
      </c>
      <c r="O1381">
        <f>COUNTIFS(olah!$Q$2:Q16379,summary!A1381,olah!$B$2:B16379,summary!B1381,olah!$T$2:T16379,"Overtime")</f>
        <v>0</v>
      </c>
      <c r="P1381">
        <f>COUNTIFS(olah!$Q1381:Q16379,summary!A1381,olah!$B1381:B16379,summary!B1381,olah!$N1381:N16379,summary!C1381,olah!$P1381:P16379,summary!D1381,olah!$T1381:T16379,"Early")</f>
        <v>0</v>
      </c>
      <c r="Q1381">
        <f>COUNTIFS(olah!$Q$2:Q16379,summary!A1381,olah!$B$2:B16379,summary!B1381,olah!$T$2:T16379,"Early")</f>
        <v>0</v>
      </c>
      <c r="R1381">
        <f>COUNTIFS(olah!$Q1381:Q16379,summary!A1381,olah!$B1381:B16379,summary!B1381,olah!$N1381:N16379,summary!C1381,olah!$P1381:P16379,summary!D1381,olah!$T1381:T16379,"NA CO")</f>
        <v>0</v>
      </c>
      <c r="S1381">
        <f>COUNTIFS(olah!$Q$2:Q16379,summary!A1381,olah!$B$2:B16379,summary!B1381,olah!$T$2:T16379,"NA CO")</f>
        <v>0</v>
      </c>
      <c r="T1381" t="str">
        <f>olah!R1381</f>
        <v>Daily Journey</v>
      </c>
      <c r="U1381" t="str">
        <f>IF(T1381="Permit", olah!T1381, "No Permit")</f>
        <v>No Permit</v>
      </c>
    </row>
    <row r="1382" spans="1:21" hidden="1" x14ac:dyDescent="0.3">
      <c r="A1382" s="23">
        <v>44561</v>
      </c>
      <c r="B1382" t="s">
        <v>360</v>
      </c>
      <c r="C1382" t="s">
        <v>31</v>
      </c>
      <c r="D1382" t="s">
        <v>11604</v>
      </c>
      <c r="E1382" t="str">
        <f>VLOOKUP(B1382,olah!$B:$P,2,0)</f>
        <v>2021-12-01</v>
      </c>
      <c r="F1382">
        <f>COUNTIFS(parameter!$J$4:$J$34,summary!A1382,parameter!$I$4:$I$34,"&gt;="&amp;summary!$E1382)</f>
        <v>31</v>
      </c>
      <c r="G1382">
        <f>COUNTIFS(olah!$Q1382:Q16380,summary!A1382,olah!$B1382:B16380,summary!B1382,olah!$N1382:N16380,summary!C1382,olah!$P1382:P16380,summary!D1382,olah!$S1382:S16380,"On Time")</f>
        <v>1</v>
      </c>
      <c r="H1382">
        <f>COUNTIFS(olah!$Q$2:Q16380,summary!A1382,olah!$B$2:B16380,summary!B1382,olah!$S$2:S16380,"On Time")</f>
        <v>21</v>
      </c>
      <c r="I1382">
        <f>COUNTIFS(olah!$Q1382:Q16380,summary!A1382,olah!$B1382:B16380,summary!B1382,olah!$N1382:N16380,summary!C1382,olah!$P1382:P16380,summary!D1382,olah!$S1382:S16380,"Late")</f>
        <v>0</v>
      </c>
      <c r="J1382">
        <f>COUNTIFS(olah!$Q$2:Q16380,summary!A1382,olah!$B$2:B16380,summary!B1382,olah!$S$2:S16380,"Late")</f>
        <v>2</v>
      </c>
      <c r="K1382">
        <f t="shared" si="21"/>
        <v>8</v>
      </c>
      <c r="L1382">
        <f>COUNTIFS(olah!$Q1382:Q16380,summary!A1382,olah!$B1382:B16380,summary!B1382,olah!$N1382:N16380,summary!C1382,olah!$P1382:P16380,summary!D1382,olah!$T1382:T16380,"On Time CO")</f>
        <v>1</v>
      </c>
      <c r="M1382">
        <f>COUNTIFS(olah!$Q$2:Q16380,summary!A1382,olah!$B$2:B16380,summary!B1382,olah!$T$2:T16380,"On Time CO")</f>
        <v>23</v>
      </c>
      <c r="N1382">
        <f>COUNTIFS(olah!$Q1382:Q16380,summary!A1382,olah!$B1382:B16380,summary!B1382,olah!$N1382:N16380,summary!C1382,olah!$P1382:P16380,summary!D1382,olah!$T1382:T16380,"Overtime")</f>
        <v>0</v>
      </c>
      <c r="O1382">
        <f>COUNTIFS(olah!$Q$2:Q16380,summary!A1382,olah!$B$2:B16380,summary!B1382,olah!$T$2:T16380,"Overtime")</f>
        <v>0</v>
      </c>
      <c r="P1382">
        <f>COUNTIFS(olah!$Q1382:Q16380,summary!A1382,olah!$B1382:B16380,summary!B1382,olah!$N1382:N16380,summary!C1382,olah!$P1382:P16380,summary!D1382,olah!$T1382:T16380,"Early")</f>
        <v>0</v>
      </c>
      <c r="Q1382">
        <f>COUNTIFS(olah!$Q$2:Q16380,summary!A1382,olah!$B$2:B16380,summary!B1382,olah!$T$2:T16380,"Early")</f>
        <v>0</v>
      </c>
      <c r="R1382">
        <f>COUNTIFS(olah!$Q1382:Q16380,summary!A1382,olah!$B1382:B16380,summary!B1382,olah!$N1382:N16380,summary!C1382,olah!$P1382:P16380,summary!D1382,olah!$T1382:T16380,"NA CO")</f>
        <v>0</v>
      </c>
      <c r="S1382">
        <f>COUNTIFS(olah!$Q$2:Q16380,summary!A1382,olah!$B$2:B16380,summary!B1382,olah!$T$2:T16380,"NA CO")</f>
        <v>0</v>
      </c>
      <c r="T1382" t="str">
        <f>olah!R1382</f>
        <v>Attendance</v>
      </c>
      <c r="U1382" t="str">
        <f>IF(T1382="Permit", olah!T1382, "No Permit")</f>
        <v>No Permit</v>
      </c>
    </row>
    <row r="1383" spans="1:21" hidden="1" x14ac:dyDescent="0.3">
      <c r="A1383" s="23">
        <v>44561</v>
      </c>
      <c r="B1383" t="s">
        <v>360</v>
      </c>
      <c r="C1383" t="s">
        <v>5863</v>
      </c>
      <c r="D1383" t="s">
        <v>11605</v>
      </c>
      <c r="E1383" t="str">
        <f>VLOOKUP(B1383,olah!$B:$P,2,0)</f>
        <v>2021-12-01</v>
      </c>
      <c r="F1383">
        <f>COUNTIFS(parameter!$J$4:$J$34,summary!A1383,parameter!$I$4:$I$34,"&gt;="&amp;summary!$E1383)</f>
        <v>31</v>
      </c>
      <c r="G1383">
        <f>COUNTIFS(olah!$Q1383:Q16381,summary!A1383,olah!$B1383:B16381,summary!B1383,olah!$N1383:N16381,summary!C1383,olah!$P1383:P16381,summary!D1383,olah!$S1383:S16381,"On Time")</f>
        <v>1</v>
      </c>
      <c r="H1383">
        <f>COUNTIFS(olah!$Q$2:Q16381,summary!A1383,olah!$B$2:B16381,summary!B1383,olah!$S$2:S16381,"On Time")</f>
        <v>21</v>
      </c>
      <c r="I1383">
        <f>COUNTIFS(olah!$Q1383:Q16381,summary!A1383,olah!$B1383:B16381,summary!B1383,olah!$N1383:N16381,summary!C1383,olah!$P1383:P16381,summary!D1383,olah!$S1383:S16381,"Late")</f>
        <v>0</v>
      </c>
      <c r="J1383">
        <f>COUNTIFS(olah!$Q$2:Q16381,summary!A1383,olah!$B$2:B16381,summary!B1383,olah!$S$2:S16381,"Late")</f>
        <v>2</v>
      </c>
      <c r="K1383">
        <f t="shared" si="21"/>
        <v>8</v>
      </c>
      <c r="L1383">
        <f>COUNTIFS(olah!$Q1383:Q16381,summary!A1383,olah!$B1383:B16381,summary!B1383,olah!$N1383:N16381,summary!C1383,olah!$P1383:P16381,summary!D1383,olah!$T1383:T16381,"On Time CO")</f>
        <v>1</v>
      </c>
      <c r="M1383">
        <f>COUNTIFS(olah!$Q$2:Q16381,summary!A1383,olah!$B$2:B16381,summary!B1383,olah!$T$2:T16381,"On Time CO")</f>
        <v>23</v>
      </c>
      <c r="N1383">
        <f>COUNTIFS(olah!$Q1383:Q16381,summary!A1383,olah!$B1383:B16381,summary!B1383,olah!$N1383:N16381,summary!C1383,olah!$P1383:P16381,summary!D1383,olah!$T1383:T16381,"Overtime")</f>
        <v>0</v>
      </c>
      <c r="O1383">
        <f>COUNTIFS(olah!$Q$2:Q16381,summary!A1383,olah!$B$2:B16381,summary!B1383,olah!$T$2:T16381,"Overtime")</f>
        <v>0</v>
      </c>
      <c r="P1383">
        <f>COUNTIFS(olah!$Q1383:Q16381,summary!A1383,olah!$B1383:B16381,summary!B1383,olah!$N1383:N16381,summary!C1383,olah!$P1383:P16381,summary!D1383,olah!$T1383:T16381,"Early")</f>
        <v>0</v>
      </c>
      <c r="Q1383">
        <f>COUNTIFS(olah!$Q$2:Q16381,summary!A1383,olah!$B$2:B16381,summary!B1383,olah!$T$2:T16381,"Early")</f>
        <v>0</v>
      </c>
      <c r="R1383">
        <f>COUNTIFS(olah!$Q1383:Q16381,summary!A1383,olah!$B1383:B16381,summary!B1383,olah!$N1383:N16381,summary!C1383,olah!$P1383:P16381,summary!D1383,olah!$T1383:T16381,"NA CO")</f>
        <v>0</v>
      </c>
      <c r="S1383">
        <f>COUNTIFS(olah!$Q$2:Q16381,summary!A1383,olah!$B$2:B16381,summary!B1383,olah!$T$2:T16381,"NA CO")</f>
        <v>0</v>
      </c>
      <c r="T1383" t="str">
        <f>olah!R1383</f>
        <v>Daily Journey</v>
      </c>
      <c r="U1383" t="str">
        <f>IF(T1383="Permit", olah!T1383, "No Permit")</f>
        <v>No Permit</v>
      </c>
    </row>
    <row r="1384" spans="1:21" hidden="1" x14ac:dyDescent="0.3">
      <c r="A1384" s="23">
        <v>44561</v>
      </c>
      <c r="B1384" t="s">
        <v>360</v>
      </c>
      <c r="C1384" t="s">
        <v>31</v>
      </c>
      <c r="D1384" t="s">
        <v>11606</v>
      </c>
      <c r="E1384" t="str">
        <f>VLOOKUP(B1384,olah!$B:$P,2,0)</f>
        <v>2021-12-01</v>
      </c>
      <c r="F1384">
        <f>COUNTIFS(parameter!$J$4:$J$34,summary!A1384,parameter!$I$4:$I$34,"&gt;="&amp;summary!$E1384)</f>
        <v>31</v>
      </c>
      <c r="G1384">
        <f>COUNTIFS(olah!$Q1384:Q16382,summary!A1384,olah!$B1384:B16382,summary!B1384,olah!$N1384:N16382,summary!C1384,olah!$P1384:P16382,summary!D1384,olah!$S1384:S16382,"On Time")</f>
        <v>1</v>
      </c>
      <c r="H1384">
        <f>COUNTIFS(olah!$Q$2:Q16382,summary!A1384,olah!$B$2:B16382,summary!B1384,olah!$S$2:S16382,"On Time")</f>
        <v>21</v>
      </c>
      <c r="I1384">
        <f>COUNTIFS(olah!$Q1384:Q16382,summary!A1384,olah!$B1384:B16382,summary!B1384,olah!$N1384:N16382,summary!C1384,olah!$P1384:P16382,summary!D1384,olah!$S1384:S16382,"Late")</f>
        <v>0</v>
      </c>
      <c r="J1384">
        <f>COUNTIFS(olah!$Q$2:Q16382,summary!A1384,olah!$B$2:B16382,summary!B1384,olah!$S$2:S16382,"Late")</f>
        <v>2</v>
      </c>
      <c r="K1384">
        <f t="shared" si="21"/>
        <v>8</v>
      </c>
      <c r="L1384">
        <f>COUNTIFS(olah!$Q1384:Q16382,summary!A1384,olah!$B1384:B16382,summary!B1384,olah!$N1384:N16382,summary!C1384,olah!$P1384:P16382,summary!D1384,olah!$T1384:T16382,"On Time CO")</f>
        <v>1</v>
      </c>
      <c r="M1384">
        <f>COUNTIFS(olah!$Q$2:Q16382,summary!A1384,olah!$B$2:B16382,summary!B1384,olah!$T$2:T16382,"On Time CO")</f>
        <v>23</v>
      </c>
      <c r="N1384">
        <f>COUNTIFS(olah!$Q1384:Q16382,summary!A1384,olah!$B1384:B16382,summary!B1384,olah!$N1384:N16382,summary!C1384,olah!$P1384:P16382,summary!D1384,olah!$T1384:T16382,"Overtime")</f>
        <v>0</v>
      </c>
      <c r="O1384">
        <f>COUNTIFS(olah!$Q$2:Q16382,summary!A1384,olah!$B$2:B16382,summary!B1384,olah!$T$2:T16382,"Overtime")</f>
        <v>0</v>
      </c>
      <c r="P1384">
        <f>COUNTIFS(olah!$Q1384:Q16382,summary!A1384,olah!$B1384:B16382,summary!B1384,olah!$N1384:N16382,summary!C1384,olah!$P1384:P16382,summary!D1384,olah!$T1384:T16382,"Early")</f>
        <v>0</v>
      </c>
      <c r="Q1384">
        <f>COUNTIFS(olah!$Q$2:Q16382,summary!A1384,olah!$B$2:B16382,summary!B1384,olah!$T$2:T16382,"Early")</f>
        <v>0</v>
      </c>
      <c r="R1384">
        <f>COUNTIFS(olah!$Q1384:Q16382,summary!A1384,olah!$B1384:B16382,summary!B1384,olah!$N1384:N16382,summary!C1384,olah!$P1384:P16382,summary!D1384,olah!$T1384:T16382,"NA CO")</f>
        <v>0</v>
      </c>
      <c r="S1384">
        <f>COUNTIFS(olah!$Q$2:Q16382,summary!A1384,olah!$B$2:B16382,summary!B1384,olah!$T$2:T16382,"NA CO")</f>
        <v>0</v>
      </c>
      <c r="T1384" t="str">
        <f>olah!R1384</f>
        <v>Attendance</v>
      </c>
      <c r="U1384" t="str">
        <f>IF(T1384="Permit", olah!T1384, "No Permit")</f>
        <v>No Permit</v>
      </c>
    </row>
    <row r="1385" spans="1:21" hidden="1" x14ac:dyDescent="0.3">
      <c r="A1385" s="23">
        <v>44561</v>
      </c>
      <c r="B1385" t="s">
        <v>360</v>
      </c>
      <c r="C1385" t="s">
        <v>363</v>
      </c>
      <c r="D1385" t="s">
        <v>10202</v>
      </c>
      <c r="E1385" t="str">
        <f>VLOOKUP(B1385,olah!$B:$P,2,0)</f>
        <v>2021-12-01</v>
      </c>
      <c r="F1385">
        <f>COUNTIFS(parameter!$J$4:$J$34,summary!A1385,parameter!$I$4:$I$34,"&gt;="&amp;summary!$E1385)</f>
        <v>31</v>
      </c>
      <c r="G1385">
        <f>COUNTIFS(olah!$Q1385:Q16383,summary!A1385,olah!$B1385:B16383,summary!B1385,olah!$N1385:N16383,summary!C1385,olah!$P1385:P16383,summary!D1385,olah!$S1385:S16383,"On Time")</f>
        <v>1</v>
      </c>
      <c r="H1385">
        <f>COUNTIFS(olah!$Q$2:Q16383,summary!A1385,olah!$B$2:B16383,summary!B1385,olah!$S$2:S16383,"On Time")</f>
        <v>21</v>
      </c>
      <c r="I1385">
        <f>COUNTIFS(olah!$Q1385:Q16383,summary!A1385,olah!$B1385:B16383,summary!B1385,olah!$N1385:N16383,summary!C1385,olah!$P1385:P16383,summary!D1385,olah!$S1385:S16383,"Late")</f>
        <v>0</v>
      </c>
      <c r="J1385">
        <f>COUNTIFS(olah!$Q$2:Q16383,summary!A1385,olah!$B$2:B16383,summary!B1385,olah!$S$2:S16383,"Late")</f>
        <v>2</v>
      </c>
      <c r="K1385">
        <f t="shared" si="21"/>
        <v>8</v>
      </c>
      <c r="L1385">
        <f>COUNTIFS(olah!$Q1385:Q16383,summary!A1385,olah!$B1385:B16383,summary!B1385,olah!$N1385:N16383,summary!C1385,olah!$P1385:P16383,summary!D1385,olah!$T1385:T16383,"On Time CO")</f>
        <v>1</v>
      </c>
      <c r="M1385">
        <f>COUNTIFS(olah!$Q$2:Q16383,summary!A1385,olah!$B$2:B16383,summary!B1385,olah!$T$2:T16383,"On Time CO")</f>
        <v>23</v>
      </c>
      <c r="N1385">
        <f>COUNTIFS(olah!$Q1385:Q16383,summary!A1385,olah!$B1385:B16383,summary!B1385,olah!$N1385:N16383,summary!C1385,olah!$P1385:P16383,summary!D1385,olah!$T1385:T16383,"Overtime")</f>
        <v>0</v>
      </c>
      <c r="O1385">
        <f>COUNTIFS(olah!$Q$2:Q16383,summary!A1385,olah!$B$2:B16383,summary!B1385,olah!$T$2:T16383,"Overtime")</f>
        <v>0</v>
      </c>
      <c r="P1385">
        <f>COUNTIFS(olah!$Q1385:Q16383,summary!A1385,olah!$B1385:B16383,summary!B1385,olah!$N1385:N16383,summary!C1385,olah!$P1385:P16383,summary!D1385,olah!$T1385:T16383,"Early")</f>
        <v>0</v>
      </c>
      <c r="Q1385">
        <f>COUNTIFS(olah!$Q$2:Q16383,summary!A1385,olah!$B$2:B16383,summary!B1385,olah!$T$2:T16383,"Early")</f>
        <v>0</v>
      </c>
      <c r="R1385">
        <f>COUNTIFS(olah!$Q1385:Q16383,summary!A1385,olah!$B1385:B16383,summary!B1385,olah!$N1385:N16383,summary!C1385,olah!$P1385:P16383,summary!D1385,olah!$T1385:T16383,"NA CO")</f>
        <v>0</v>
      </c>
      <c r="S1385">
        <f>COUNTIFS(olah!$Q$2:Q16383,summary!A1385,olah!$B$2:B16383,summary!B1385,olah!$T$2:T16383,"NA CO")</f>
        <v>0</v>
      </c>
      <c r="T1385" t="str">
        <f>olah!R1385</f>
        <v>Daily Journey</v>
      </c>
      <c r="U1385" t="str">
        <f>IF(T1385="Permit", olah!T1385, "No Permit")</f>
        <v>No Permit</v>
      </c>
    </row>
    <row r="1386" spans="1:21" hidden="1" x14ac:dyDescent="0.3">
      <c r="A1386" s="23">
        <v>44561</v>
      </c>
      <c r="B1386" t="s">
        <v>360</v>
      </c>
      <c r="C1386" t="s">
        <v>31</v>
      </c>
      <c r="D1386" t="s">
        <v>11607</v>
      </c>
      <c r="E1386" t="str">
        <f>VLOOKUP(B1386,olah!$B:$P,2,0)</f>
        <v>2021-12-01</v>
      </c>
      <c r="F1386">
        <f>COUNTIFS(parameter!$J$4:$J$34,summary!A1386,parameter!$I$4:$I$34,"&gt;="&amp;summary!$E1386)</f>
        <v>31</v>
      </c>
      <c r="G1386">
        <f>COUNTIFS(olah!$Q1386:Q16384,summary!A1386,olah!$B1386:B16384,summary!B1386,olah!$N1386:N16384,summary!C1386,olah!$P1386:P16384,summary!D1386,olah!$S1386:S16384,"On Time")</f>
        <v>1</v>
      </c>
      <c r="H1386">
        <f>COUNTIFS(olah!$Q$2:Q16384,summary!A1386,olah!$B$2:B16384,summary!B1386,olah!$S$2:S16384,"On Time")</f>
        <v>21</v>
      </c>
      <c r="I1386">
        <f>COUNTIFS(olah!$Q1386:Q16384,summary!A1386,olah!$B1386:B16384,summary!B1386,olah!$N1386:N16384,summary!C1386,olah!$P1386:P16384,summary!D1386,olah!$S1386:S16384,"Late")</f>
        <v>0</v>
      </c>
      <c r="J1386">
        <f>COUNTIFS(olah!$Q$2:Q16384,summary!A1386,olah!$B$2:B16384,summary!B1386,olah!$S$2:S16384,"Late")</f>
        <v>2</v>
      </c>
      <c r="K1386">
        <f t="shared" si="21"/>
        <v>8</v>
      </c>
      <c r="L1386">
        <f>COUNTIFS(olah!$Q1386:Q16384,summary!A1386,olah!$B1386:B16384,summary!B1386,olah!$N1386:N16384,summary!C1386,olah!$P1386:P16384,summary!D1386,olah!$T1386:T16384,"On Time CO")</f>
        <v>1</v>
      </c>
      <c r="M1386">
        <f>COUNTIFS(olah!$Q$2:Q16384,summary!A1386,olah!$B$2:B16384,summary!B1386,olah!$T$2:T16384,"On Time CO")</f>
        <v>23</v>
      </c>
      <c r="N1386">
        <f>COUNTIFS(olah!$Q1386:Q16384,summary!A1386,olah!$B1386:B16384,summary!B1386,olah!$N1386:N16384,summary!C1386,olah!$P1386:P16384,summary!D1386,olah!$T1386:T16384,"Overtime")</f>
        <v>0</v>
      </c>
      <c r="O1386">
        <f>COUNTIFS(olah!$Q$2:Q16384,summary!A1386,olah!$B$2:B16384,summary!B1386,olah!$T$2:T16384,"Overtime")</f>
        <v>0</v>
      </c>
      <c r="P1386">
        <f>COUNTIFS(olah!$Q1386:Q16384,summary!A1386,olah!$B1386:B16384,summary!B1386,olah!$N1386:N16384,summary!C1386,olah!$P1386:P16384,summary!D1386,olah!$T1386:T16384,"Early")</f>
        <v>0</v>
      </c>
      <c r="Q1386">
        <f>COUNTIFS(olah!$Q$2:Q16384,summary!A1386,olah!$B$2:B16384,summary!B1386,olah!$T$2:T16384,"Early")</f>
        <v>0</v>
      </c>
      <c r="R1386">
        <f>COUNTIFS(olah!$Q1386:Q16384,summary!A1386,olah!$B1386:B16384,summary!B1386,olah!$N1386:N16384,summary!C1386,olah!$P1386:P16384,summary!D1386,olah!$T1386:T16384,"NA CO")</f>
        <v>0</v>
      </c>
      <c r="S1386">
        <f>COUNTIFS(olah!$Q$2:Q16384,summary!A1386,olah!$B$2:B16384,summary!B1386,olah!$T$2:T16384,"NA CO")</f>
        <v>0</v>
      </c>
      <c r="T1386" t="str">
        <f>olah!R1386</f>
        <v>Attendance</v>
      </c>
      <c r="U1386" t="str">
        <f>IF(T1386="Permit", olah!T1386, "No Permit")</f>
        <v>No Permit</v>
      </c>
    </row>
    <row r="1387" spans="1:21" hidden="1" x14ac:dyDescent="0.3">
      <c r="A1387" s="23">
        <v>44561</v>
      </c>
      <c r="B1387" t="s">
        <v>360</v>
      </c>
      <c r="C1387" t="s">
        <v>363</v>
      </c>
      <c r="D1387" t="s">
        <v>11608</v>
      </c>
      <c r="E1387" t="str">
        <f>VLOOKUP(B1387,olah!$B:$P,2,0)</f>
        <v>2021-12-01</v>
      </c>
      <c r="F1387">
        <f>COUNTIFS(parameter!$J$4:$J$34,summary!A1387,parameter!$I$4:$I$34,"&gt;="&amp;summary!$E1387)</f>
        <v>31</v>
      </c>
      <c r="G1387">
        <f>COUNTIFS(olah!$Q1387:Q16385,summary!A1387,olah!$B1387:B16385,summary!B1387,olah!$N1387:N16385,summary!C1387,olah!$P1387:P16385,summary!D1387,olah!$S1387:S16385,"On Time")</f>
        <v>1</v>
      </c>
      <c r="H1387">
        <f>COUNTIFS(olah!$Q$2:Q16385,summary!A1387,olah!$B$2:B16385,summary!B1387,olah!$S$2:S16385,"On Time")</f>
        <v>21</v>
      </c>
      <c r="I1387">
        <f>COUNTIFS(olah!$Q1387:Q16385,summary!A1387,olah!$B1387:B16385,summary!B1387,olah!$N1387:N16385,summary!C1387,olah!$P1387:P16385,summary!D1387,olah!$S1387:S16385,"Late")</f>
        <v>0</v>
      </c>
      <c r="J1387">
        <f>COUNTIFS(olah!$Q$2:Q16385,summary!A1387,olah!$B$2:B16385,summary!B1387,olah!$S$2:S16385,"Late")</f>
        <v>2</v>
      </c>
      <c r="K1387">
        <f t="shared" si="21"/>
        <v>8</v>
      </c>
      <c r="L1387">
        <f>COUNTIFS(olah!$Q1387:Q16385,summary!A1387,olah!$B1387:B16385,summary!B1387,olah!$N1387:N16385,summary!C1387,olah!$P1387:P16385,summary!D1387,olah!$T1387:T16385,"On Time CO")</f>
        <v>1</v>
      </c>
      <c r="M1387">
        <f>COUNTIFS(olah!$Q$2:Q16385,summary!A1387,olah!$B$2:B16385,summary!B1387,olah!$T$2:T16385,"On Time CO")</f>
        <v>23</v>
      </c>
      <c r="N1387">
        <f>COUNTIFS(olah!$Q1387:Q16385,summary!A1387,olah!$B1387:B16385,summary!B1387,olah!$N1387:N16385,summary!C1387,olah!$P1387:P16385,summary!D1387,olah!$T1387:T16385,"Overtime")</f>
        <v>0</v>
      </c>
      <c r="O1387">
        <f>COUNTIFS(olah!$Q$2:Q16385,summary!A1387,olah!$B$2:B16385,summary!B1387,olah!$T$2:T16385,"Overtime")</f>
        <v>0</v>
      </c>
      <c r="P1387">
        <f>COUNTIFS(olah!$Q1387:Q16385,summary!A1387,olah!$B1387:B16385,summary!B1387,olah!$N1387:N16385,summary!C1387,olah!$P1387:P16385,summary!D1387,olah!$T1387:T16385,"Early")</f>
        <v>0</v>
      </c>
      <c r="Q1387">
        <f>COUNTIFS(olah!$Q$2:Q16385,summary!A1387,olah!$B$2:B16385,summary!B1387,olah!$T$2:T16385,"Early")</f>
        <v>0</v>
      </c>
      <c r="R1387">
        <f>COUNTIFS(olah!$Q1387:Q16385,summary!A1387,olah!$B1387:B16385,summary!B1387,olah!$N1387:N16385,summary!C1387,olah!$P1387:P16385,summary!D1387,olah!$T1387:T16385,"NA CO")</f>
        <v>0</v>
      </c>
      <c r="S1387">
        <f>COUNTIFS(olah!$Q$2:Q16385,summary!A1387,olah!$B$2:B16385,summary!B1387,olah!$T$2:T16385,"NA CO")</f>
        <v>0</v>
      </c>
      <c r="T1387" t="str">
        <f>olah!R1387</f>
        <v>Daily Journey</v>
      </c>
      <c r="U1387" t="str">
        <f>IF(T1387="Permit", olah!T1387, "No Permit")</f>
        <v>No Permit</v>
      </c>
    </row>
    <row r="1388" spans="1:21" hidden="1" x14ac:dyDescent="0.3">
      <c r="A1388" s="23">
        <v>44561</v>
      </c>
      <c r="B1388" t="s">
        <v>360</v>
      </c>
      <c r="C1388" t="s">
        <v>31</v>
      </c>
      <c r="D1388" t="s">
        <v>11609</v>
      </c>
      <c r="E1388" t="str">
        <f>VLOOKUP(B1388,olah!$B:$P,2,0)</f>
        <v>2021-12-01</v>
      </c>
      <c r="F1388">
        <f>COUNTIFS(parameter!$J$4:$J$34,summary!A1388,parameter!$I$4:$I$34,"&gt;="&amp;summary!$E1388)</f>
        <v>31</v>
      </c>
      <c r="G1388">
        <f>COUNTIFS(olah!$Q1388:Q16386,summary!A1388,olah!$B1388:B16386,summary!B1388,olah!$N1388:N16386,summary!C1388,olah!$P1388:P16386,summary!D1388,olah!$S1388:S16386,"On Time")</f>
        <v>0</v>
      </c>
      <c r="H1388">
        <f>COUNTIFS(olah!$Q$2:Q16386,summary!A1388,olah!$B$2:B16386,summary!B1388,olah!$S$2:S16386,"On Time")</f>
        <v>21</v>
      </c>
      <c r="I1388">
        <f>COUNTIFS(olah!$Q1388:Q16386,summary!A1388,olah!$B1388:B16386,summary!B1388,olah!$N1388:N16386,summary!C1388,olah!$P1388:P16386,summary!D1388,olah!$S1388:S16386,"Late")</f>
        <v>1</v>
      </c>
      <c r="J1388">
        <f>COUNTIFS(olah!$Q$2:Q16386,summary!A1388,olah!$B$2:B16386,summary!B1388,olah!$S$2:S16386,"Late")</f>
        <v>2</v>
      </c>
      <c r="K1388">
        <f t="shared" si="21"/>
        <v>7</v>
      </c>
      <c r="L1388">
        <f>COUNTIFS(olah!$Q1388:Q16386,summary!A1388,olah!$B1388:B16386,summary!B1388,olah!$N1388:N16386,summary!C1388,olah!$P1388:P16386,summary!D1388,olah!$T1388:T16386,"On Time CO")</f>
        <v>1</v>
      </c>
      <c r="M1388">
        <f>COUNTIFS(olah!$Q$2:Q16386,summary!A1388,olah!$B$2:B16386,summary!B1388,olah!$T$2:T16386,"On Time CO")</f>
        <v>23</v>
      </c>
      <c r="N1388">
        <f>COUNTIFS(olah!$Q1388:Q16386,summary!A1388,olah!$B1388:B16386,summary!B1388,olah!$N1388:N16386,summary!C1388,olah!$P1388:P16386,summary!D1388,olah!$T1388:T16386,"Overtime")</f>
        <v>0</v>
      </c>
      <c r="O1388">
        <f>COUNTIFS(olah!$Q$2:Q16386,summary!A1388,olah!$B$2:B16386,summary!B1388,olah!$T$2:T16386,"Overtime")</f>
        <v>0</v>
      </c>
      <c r="P1388">
        <f>COUNTIFS(olah!$Q1388:Q16386,summary!A1388,olah!$B1388:B16386,summary!B1388,olah!$N1388:N16386,summary!C1388,olah!$P1388:P16386,summary!D1388,olah!$T1388:T16386,"Early")</f>
        <v>0</v>
      </c>
      <c r="Q1388">
        <f>COUNTIFS(olah!$Q$2:Q16386,summary!A1388,olah!$B$2:B16386,summary!B1388,olah!$T$2:T16386,"Early")</f>
        <v>0</v>
      </c>
      <c r="R1388">
        <f>COUNTIFS(olah!$Q1388:Q16386,summary!A1388,olah!$B1388:B16386,summary!B1388,olah!$N1388:N16386,summary!C1388,olah!$P1388:P16386,summary!D1388,olah!$T1388:T16386,"NA CO")</f>
        <v>0</v>
      </c>
      <c r="S1388">
        <f>COUNTIFS(olah!$Q$2:Q16386,summary!A1388,olah!$B$2:B16386,summary!B1388,olah!$T$2:T16386,"NA CO")</f>
        <v>0</v>
      </c>
      <c r="T1388" t="str">
        <f>olah!R1388</f>
        <v>Attendance</v>
      </c>
      <c r="U1388" t="str">
        <f>IF(T1388="Permit", olah!T1388, "No Permit")</f>
        <v>No Permit</v>
      </c>
    </row>
    <row r="1389" spans="1:21" hidden="1" x14ac:dyDescent="0.3">
      <c r="A1389" s="23">
        <v>44561</v>
      </c>
      <c r="B1389" t="s">
        <v>360</v>
      </c>
      <c r="C1389" t="s">
        <v>363</v>
      </c>
      <c r="D1389" t="s">
        <v>9024</v>
      </c>
      <c r="E1389" t="str">
        <f>VLOOKUP(B1389,olah!$B:$P,2,0)</f>
        <v>2021-12-01</v>
      </c>
      <c r="F1389">
        <f>COUNTIFS(parameter!$J$4:$J$34,summary!A1389,parameter!$I$4:$I$34,"&gt;="&amp;summary!$E1389)</f>
        <v>31</v>
      </c>
      <c r="G1389">
        <f>COUNTIFS(olah!$Q1389:Q16387,summary!A1389,olah!$B1389:B16387,summary!B1389,olah!$N1389:N16387,summary!C1389,olah!$P1389:P16387,summary!D1389,olah!$S1389:S16387,"On Time")</f>
        <v>1</v>
      </c>
      <c r="H1389">
        <f>COUNTIFS(olah!$Q$2:Q16387,summary!A1389,olah!$B$2:B16387,summary!B1389,olah!$S$2:S16387,"On Time")</f>
        <v>21</v>
      </c>
      <c r="I1389">
        <f>COUNTIFS(olah!$Q1389:Q16387,summary!A1389,olah!$B1389:B16387,summary!B1389,olah!$N1389:N16387,summary!C1389,olah!$P1389:P16387,summary!D1389,olah!$S1389:S16387,"Late")</f>
        <v>0</v>
      </c>
      <c r="J1389">
        <f>COUNTIFS(olah!$Q$2:Q16387,summary!A1389,olah!$B$2:B16387,summary!B1389,olah!$S$2:S16387,"Late")</f>
        <v>2</v>
      </c>
      <c r="K1389">
        <f t="shared" si="21"/>
        <v>8</v>
      </c>
      <c r="L1389">
        <f>COUNTIFS(olah!$Q1389:Q16387,summary!A1389,olah!$B1389:B16387,summary!B1389,olah!$N1389:N16387,summary!C1389,olah!$P1389:P16387,summary!D1389,olah!$T1389:T16387,"On Time CO")</f>
        <v>1</v>
      </c>
      <c r="M1389">
        <f>COUNTIFS(olah!$Q$2:Q16387,summary!A1389,olah!$B$2:B16387,summary!B1389,olah!$T$2:T16387,"On Time CO")</f>
        <v>23</v>
      </c>
      <c r="N1389">
        <f>COUNTIFS(olah!$Q1389:Q16387,summary!A1389,olah!$B1389:B16387,summary!B1389,olah!$N1389:N16387,summary!C1389,olah!$P1389:P16387,summary!D1389,olah!$T1389:T16387,"Overtime")</f>
        <v>0</v>
      </c>
      <c r="O1389">
        <f>COUNTIFS(olah!$Q$2:Q16387,summary!A1389,olah!$B$2:B16387,summary!B1389,olah!$T$2:T16387,"Overtime")</f>
        <v>0</v>
      </c>
      <c r="P1389">
        <f>COUNTIFS(olah!$Q1389:Q16387,summary!A1389,olah!$B1389:B16387,summary!B1389,olah!$N1389:N16387,summary!C1389,olah!$P1389:P16387,summary!D1389,olah!$T1389:T16387,"Early")</f>
        <v>0</v>
      </c>
      <c r="Q1389">
        <f>COUNTIFS(olah!$Q$2:Q16387,summary!A1389,olah!$B$2:B16387,summary!B1389,olah!$T$2:T16387,"Early")</f>
        <v>0</v>
      </c>
      <c r="R1389">
        <f>COUNTIFS(olah!$Q1389:Q16387,summary!A1389,olah!$B1389:B16387,summary!B1389,olah!$N1389:N16387,summary!C1389,olah!$P1389:P16387,summary!D1389,olah!$T1389:T16387,"NA CO")</f>
        <v>0</v>
      </c>
      <c r="S1389">
        <f>COUNTIFS(olah!$Q$2:Q16387,summary!A1389,olah!$B$2:B16387,summary!B1389,olah!$T$2:T16387,"NA CO")</f>
        <v>0</v>
      </c>
      <c r="T1389" t="str">
        <f>olah!R1389</f>
        <v>Daily Journey</v>
      </c>
      <c r="U1389" t="str">
        <f>IF(T1389="Permit", olah!T1389, "No Permit")</f>
        <v>No Permit</v>
      </c>
    </row>
    <row r="1390" spans="1:21" hidden="1" x14ac:dyDescent="0.3">
      <c r="A1390" s="23">
        <v>44561</v>
      </c>
      <c r="B1390" t="s">
        <v>360</v>
      </c>
      <c r="C1390" t="s">
        <v>31</v>
      </c>
      <c r="D1390" t="s">
        <v>10213</v>
      </c>
      <c r="E1390" t="str">
        <f>VLOOKUP(B1390,olah!$B:$P,2,0)</f>
        <v>2021-12-01</v>
      </c>
      <c r="F1390">
        <f>COUNTIFS(parameter!$J$4:$J$34,summary!A1390,parameter!$I$4:$I$34,"&gt;="&amp;summary!$E1390)</f>
        <v>31</v>
      </c>
      <c r="G1390">
        <f>COUNTIFS(olah!$Q1390:Q16388,summary!A1390,olah!$B1390:B16388,summary!B1390,olah!$N1390:N16388,summary!C1390,olah!$P1390:P16388,summary!D1390,olah!$S1390:S16388,"On Time")</f>
        <v>1</v>
      </c>
      <c r="H1390">
        <f>COUNTIFS(olah!$Q$2:Q16388,summary!A1390,olah!$B$2:B16388,summary!B1390,olah!$S$2:S16388,"On Time")</f>
        <v>21</v>
      </c>
      <c r="I1390">
        <f>COUNTIFS(olah!$Q1390:Q16388,summary!A1390,olah!$B1390:B16388,summary!B1390,olah!$N1390:N16388,summary!C1390,olah!$P1390:P16388,summary!D1390,olah!$S1390:S16388,"Late")</f>
        <v>0</v>
      </c>
      <c r="J1390">
        <f>COUNTIFS(olah!$Q$2:Q16388,summary!A1390,olah!$B$2:B16388,summary!B1390,olah!$S$2:S16388,"Late")</f>
        <v>2</v>
      </c>
      <c r="K1390">
        <f t="shared" si="21"/>
        <v>8</v>
      </c>
      <c r="L1390">
        <f>COUNTIFS(olah!$Q1390:Q16388,summary!A1390,olah!$B1390:B16388,summary!B1390,olah!$N1390:N16388,summary!C1390,olah!$P1390:P16388,summary!D1390,olah!$T1390:T16388,"On Time CO")</f>
        <v>1</v>
      </c>
      <c r="M1390">
        <f>COUNTIFS(olah!$Q$2:Q16388,summary!A1390,olah!$B$2:B16388,summary!B1390,olah!$T$2:T16388,"On Time CO")</f>
        <v>23</v>
      </c>
      <c r="N1390">
        <f>COUNTIFS(olah!$Q1390:Q16388,summary!A1390,olah!$B1390:B16388,summary!B1390,olah!$N1390:N16388,summary!C1390,olah!$P1390:P16388,summary!D1390,olah!$T1390:T16388,"Overtime")</f>
        <v>0</v>
      </c>
      <c r="O1390">
        <f>COUNTIFS(olah!$Q$2:Q16388,summary!A1390,olah!$B$2:B16388,summary!B1390,olah!$T$2:T16388,"Overtime")</f>
        <v>0</v>
      </c>
      <c r="P1390">
        <f>COUNTIFS(olah!$Q1390:Q16388,summary!A1390,olah!$B1390:B16388,summary!B1390,olah!$N1390:N16388,summary!C1390,olah!$P1390:P16388,summary!D1390,olah!$T1390:T16388,"Early")</f>
        <v>0</v>
      </c>
      <c r="Q1390">
        <f>COUNTIFS(olah!$Q$2:Q16388,summary!A1390,olah!$B$2:B16388,summary!B1390,olah!$T$2:T16388,"Early")</f>
        <v>0</v>
      </c>
      <c r="R1390">
        <f>COUNTIFS(olah!$Q1390:Q16388,summary!A1390,olah!$B1390:B16388,summary!B1390,olah!$N1390:N16388,summary!C1390,olah!$P1390:P16388,summary!D1390,olah!$T1390:T16388,"NA CO")</f>
        <v>0</v>
      </c>
      <c r="S1390">
        <f>COUNTIFS(olah!$Q$2:Q16388,summary!A1390,olah!$B$2:B16388,summary!B1390,olah!$T$2:T16388,"NA CO")</f>
        <v>0</v>
      </c>
      <c r="T1390" t="str">
        <f>olah!R1390</f>
        <v>Attendance</v>
      </c>
      <c r="U1390" t="str">
        <f>IF(T1390="Permit", olah!T1390, "No Permit")</f>
        <v>No Permit</v>
      </c>
    </row>
    <row r="1391" spans="1:21" hidden="1" x14ac:dyDescent="0.3">
      <c r="A1391" s="23">
        <v>44561</v>
      </c>
      <c r="B1391" t="s">
        <v>360</v>
      </c>
      <c r="C1391" t="s">
        <v>363</v>
      </c>
      <c r="D1391" t="s">
        <v>7927</v>
      </c>
      <c r="E1391" t="str">
        <f>VLOOKUP(B1391,olah!$B:$P,2,0)</f>
        <v>2021-12-01</v>
      </c>
      <c r="F1391">
        <f>COUNTIFS(parameter!$J$4:$J$34,summary!A1391,parameter!$I$4:$I$34,"&gt;="&amp;summary!$E1391)</f>
        <v>31</v>
      </c>
      <c r="G1391">
        <f>COUNTIFS(olah!$Q1391:Q16389,summary!A1391,olah!$B1391:B16389,summary!B1391,olah!$N1391:N16389,summary!C1391,olah!$P1391:P16389,summary!D1391,olah!$S1391:S16389,"On Time")</f>
        <v>1</v>
      </c>
      <c r="H1391">
        <f>COUNTIFS(olah!$Q$2:Q16389,summary!A1391,olah!$B$2:B16389,summary!B1391,olah!$S$2:S16389,"On Time")</f>
        <v>21</v>
      </c>
      <c r="I1391">
        <f>COUNTIFS(olah!$Q1391:Q16389,summary!A1391,olah!$B1391:B16389,summary!B1391,olah!$N1391:N16389,summary!C1391,olah!$P1391:P16389,summary!D1391,olah!$S1391:S16389,"Late")</f>
        <v>0</v>
      </c>
      <c r="J1391">
        <f>COUNTIFS(olah!$Q$2:Q16389,summary!A1391,olah!$B$2:B16389,summary!B1391,olah!$S$2:S16389,"Late")</f>
        <v>2</v>
      </c>
      <c r="K1391">
        <f t="shared" si="21"/>
        <v>8</v>
      </c>
      <c r="L1391">
        <f>COUNTIFS(olah!$Q1391:Q16389,summary!A1391,olah!$B1391:B16389,summary!B1391,olah!$N1391:N16389,summary!C1391,olah!$P1391:P16389,summary!D1391,olah!$T1391:T16389,"On Time CO")</f>
        <v>1</v>
      </c>
      <c r="M1391">
        <f>COUNTIFS(olah!$Q$2:Q16389,summary!A1391,olah!$B$2:B16389,summary!B1391,olah!$T$2:T16389,"On Time CO")</f>
        <v>23</v>
      </c>
      <c r="N1391">
        <f>COUNTIFS(olah!$Q1391:Q16389,summary!A1391,olah!$B1391:B16389,summary!B1391,olah!$N1391:N16389,summary!C1391,olah!$P1391:P16389,summary!D1391,olah!$T1391:T16389,"Overtime")</f>
        <v>0</v>
      </c>
      <c r="O1391">
        <f>COUNTIFS(olah!$Q$2:Q16389,summary!A1391,olah!$B$2:B16389,summary!B1391,olah!$T$2:T16389,"Overtime")</f>
        <v>0</v>
      </c>
      <c r="P1391">
        <f>COUNTIFS(olah!$Q1391:Q16389,summary!A1391,olah!$B1391:B16389,summary!B1391,olah!$N1391:N16389,summary!C1391,olah!$P1391:P16389,summary!D1391,olah!$T1391:T16389,"Early")</f>
        <v>0</v>
      </c>
      <c r="Q1391">
        <f>COUNTIFS(olah!$Q$2:Q16389,summary!A1391,olah!$B$2:B16389,summary!B1391,olah!$T$2:T16389,"Early")</f>
        <v>0</v>
      </c>
      <c r="R1391">
        <f>COUNTIFS(olah!$Q1391:Q16389,summary!A1391,olah!$B1391:B16389,summary!B1391,olah!$N1391:N16389,summary!C1391,olah!$P1391:P16389,summary!D1391,olah!$T1391:T16389,"NA CO")</f>
        <v>0</v>
      </c>
      <c r="S1391">
        <f>COUNTIFS(olah!$Q$2:Q16389,summary!A1391,olah!$B$2:B16389,summary!B1391,olah!$T$2:T16389,"NA CO")</f>
        <v>0</v>
      </c>
      <c r="T1391" t="str">
        <f>olah!R1391</f>
        <v>Daily Journey</v>
      </c>
      <c r="U1391" t="str">
        <f>IF(T1391="Permit", olah!T1391, "No Permit")</f>
        <v>No Permit</v>
      </c>
    </row>
    <row r="1392" spans="1:21" hidden="1" x14ac:dyDescent="0.3">
      <c r="A1392" s="23">
        <v>44561</v>
      </c>
      <c r="B1392" t="s">
        <v>360</v>
      </c>
      <c r="C1392" t="s">
        <v>31</v>
      </c>
      <c r="D1392" t="s">
        <v>11610</v>
      </c>
      <c r="E1392" t="str">
        <f>VLOOKUP(B1392,olah!$B:$P,2,0)</f>
        <v>2021-12-01</v>
      </c>
      <c r="F1392">
        <f>COUNTIFS(parameter!$J$4:$J$34,summary!A1392,parameter!$I$4:$I$34,"&gt;="&amp;summary!$E1392)</f>
        <v>31</v>
      </c>
      <c r="G1392">
        <f>COUNTIFS(olah!$Q1392:Q16390,summary!A1392,olah!$B1392:B16390,summary!B1392,olah!$N1392:N16390,summary!C1392,olah!$P1392:P16390,summary!D1392,olah!$S1392:S16390,"On Time")</f>
        <v>1</v>
      </c>
      <c r="H1392">
        <f>COUNTIFS(olah!$Q$2:Q16390,summary!A1392,olah!$B$2:B16390,summary!B1392,olah!$S$2:S16390,"On Time")</f>
        <v>21</v>
      </c>
      <c r="I1392">
        <f>COUNTIFS(olah!$Q1392:Q16390,summary!A1392,olah!$B1392:B16390,summary!B1392,olah!$N1392:N16390,summary!C1392,olah!$P1392:P16390,summary!D1392,olah!$S1392:S16390,"Late")</f>
        <v>0</v>
      </c>
      <c r="J1392">
        <f>COUNTIFS(olah!$Q$2:Q16390,summary!A1392,olah!$B$2:B16390,summary!B1392,olah!$S$2:S16390,"Late")</f>
        <v>2</v>
      </c>
      <c r="K1392">
        <f t="shared" si="21"/>
        <v>8</v>
      </c>
      <c r="L1392">
        <f>COUNTIFS(olah!$Q1392:Q16390,summary!A1392,olah!$B1392:B16390,summary!B1392,olah!$N1392:N16390,summary!C1392,olah!$P1392:P16390,summary!D1392,olah!$T1392:T16390,"On Time CO")</f>
        <v>1</v>
      </c>
      <c r="M1392">
        <f>COUNTIFS(olah!$Q$2:Q16390,summary!A1392,olah!$B$2:B16390,summary!B1392,olah!$T$2:T16390,"On Time CO")</f>
        <v>23</v>
      </c>
      <c r="N1392">
        <f>COUNTIFS(olah!$Q1392:Q16390,summary!A1392,olah!$B1392:B16390,summary!B1392,olah!$N1392:N16390,summary!C1392,olah!$P1392:P16390,summary!D1392,olah!$T1392:T16390,"Overtime")</f>
        <v>0</v>
      </c>
      <c r="O1392">
        <f>COUNTIFS(olah!$Q$2:Q16390,summary!A1392,olah!$B$2:B16390,summary!B1392,olah!$T$2:T16390,"Overtime")</f>
        <v>0</v>
      </c>
      <c r="P1392">
        <f>COUNTIFS(olah!$Q1392:Q16390,summary!A1392,olah!$B1392:B16390,summary!B1392,olah!$N1392:N16390,summary!C1392,olah!$P1392:P16390,summary!D1392,olah!$T1392:T16390,"Early")</f>
        <v>0</v>
      </c>
      <c r="Q1392">
        <f>COUNTIFS(olah!$Q$2:Q16390,summary!A1392,olah!$B$2:B16390,summary!B1392,olah!$T$2:T16390,"Early")</f>
        <v>0</v>
      </c>
      <c r="R1392">
        <f>COUNTIFS(olah!$Q1392:Q16390,summary!A1392,olah!$B1392:B16390,summary!B1392,olah!$N1392:N16390,summary!C1392,olah!$P1392:P16390,summary!D1392,olah!$T1392:T16390,"NA CO")</f>
        <v>0</v>
      </c>
      <c r="S1392">
        <f>COUNTIFS(olah!$Q$2:Q16390,summary!A1392,olah!$B$2:B16390,summary!B1392,olah!$T$2:T16390,"NA CO")</f>
        <v>0</v>
      </c>
      <c r="T1392" t="str">
        <f>olah!R1392</f>
        <v>Attendance</v>
      </c>
      <c r="U1392" t="str">
        <f>IF(T1392="Permit", olah!T1392, "No Permit")</f>
        <v>No Permit</v>
      </c>
    </row>
    <row r="1393" spans="1:21" hidden="1" x14ac:dyDescent="0.3">
      <c r="A1393" s="23">
        <v>44561</v>
      </c>
      <c r="B1393" t="s">
        <v>360</v>
      </c>
      <c r="C1393" t="s">
        <v>363</v>
      </c>
      <c r="D1393" t="s">
        <v>9025</v>
      </c>
      <c r="E1393" t="str">
        <f>VLOOKUP(B1393,olah!$B:$P,2,0)</f>
        <v>2021-12-01</v>
      </c>
      <c r="F1393">
        <f>COUNTIFS(parameter!$J$4:$J$34,summary!A1393,parameter!$I$4:$I$34,"&gt;="&amp;summary!$E1393)</f>
        <v>31</v>
      </c>
      <c r="G1393">
        <f>COUNTIFS(olah!$Q1393:Q16391,summary!A1393,olah!$B1393:B16391,summary!B1393,olah!$N1393:N16391,summary!C1393,olah!$P1393:P16391,summary!D1393,olah!$S1393:S16391,"On Time")</f>
        <v>1</v>
      </c>
      <c r="H1393">
        <f>COUNTIFS(olah!$Q$2:Q16391,summary!A1393,olah!$B$2:B16391,summary!B1393,olah!$S$2:S16391,"On Time")</f>
        <v>21</v>
      </c>
      <c r="I1393">
        <f>COUNTIFS(olah!$Q1393:Q16391,summary!A1393,olah!$B1393:B16391,summary!B1393,olah!$N1393:N16391,summary!C1393,olah!$P1393:P16391,summary!D1393,olah!$S1393:S16391,"Late")</f>
        <v>0</v>
      </c>
      <c r="J1393">
        <f>COUNTIFS(olah!$Q$2:Q16391,summary!A1393,olah!$B$2:B16391,summary!B1393,olah!$S$2:S16391,"Late")</f>
        <v>2</v>
      </c>
      <c r="K1393">
        <f t="shared" si="21"/>
        <v>8</v>
      </c>
      <c r="L1393">
        <f>COUNTIFS(olah!$Q1393:Q16391,summary!A1393,olah!$B1393:B16391,summary!B1393,olah!$N1393:N16391,summary!C1393,olah!$P1393:P16391,summary!D1393,olah!$T1393:T16391,"On Time CO")</f>
        <v>1</v>
      </c>
      <c r="M1393">
        <f>COUNTIFS(olah!$Q$2:Q16391,summary!A1393,olah!$B$2:B16391,summary!B1393,olah!$T$2:T16391,"On Time CO")</f>
        <v>23</v>
      </c>
      <c r="N1393">
        <f>COUNTIFS(olah!$Q1393:Q16391,summary!A1393,olah!$B1393:B16391,summary!B1393,olah!$N1393:N16391,summary!C1393,olah!$P1393:P16391,summary!D1393,olah!$T1393:T16391,"Overtime")</f>
        <v>0</v>
      </c>
      <c r="O1393">
        <f>COUNTIFS(olah!$Q$2:Q16391,summary!A1393,olah!$B$2:B16391,summary!B1393,olah!$T$2:T16391,"Overtime")</f>
        <v>0</v>
      </c>
      <c r="P1393">
        <f>COUNTIFS(olah!$Q1393:Q16391,summary!A1393,olah!$B1393:B16391,summary!B1393,olah!$N1393:N16391,summary!C1393,olah!$P1393:P16391,summary!D1393,olah!$T1393:T16391,"Early")</f>
        <v>0</v>
      </c>
      <c r="Q1393">
        <f>COUNTIFS(olah!$Q$2:Q16391,summary!A1393,olah!$B$2:B16391,summary!B1393,olah!$T$2:T16391,"Early")</f>
        <v>0</v>
      </c>
      <c r="R1393">
        <f>COUNTIFS(olah!$Q1393:Q16391,summary!A1393,olah!$B1393:B16391,summary!B1393,olah!$N1393:N16391,summary!C1393,olah!$P1393:P16391,summary!D1393,olah!$T1393:T16391,"NA CO")</f>
        <v>0</v>
      </c>
      <c r="S1393">
        <f>COUNTIFS(olah!$Q$2:Q16391,summary!A1393,olah!$B$2:B16391,summary!B1393,olah!$T$2:T16391,"NA CO")</f>
        <v>0</v>
      </c>
      <c r="T1393" t="str">
        <f>olah!R1393</f>
        <v>Daily Journey</v>
      </c>
      <c r="U1393" t="str">
        <f>IF(T1393="Permit", olah!T1393, "No Permit")</f>
        <v>No Permit</v>
      </c>
    </row>
    <row r="1394" spans="1:21" hidden="1" x14ac:dyDescent="0.3">
      <c r="A1394" s="23">
        <v>44561</v>
      </c>
      <c r="B1394" t="s">
        <v>360</v>
      </c>
      <c r="C1394" t="s">
        <v>31</v>
      </c>
      <c r="D1394" t="s">
        <v>10214</v>
      </c>
      <c r="E1394" t="str">
        <f>VLOOKUP(B1394,olah!$B:$P,2,0)</f>
        <v>2021-12-01</v>
      </c>
      <c r="F1394">
        <f>COUNTIFS(parameter!$J$4:$J$34,summary!A1394,parameter!$I$4:$I$34,"&gt;="&amp;summary!$E1394)</f>
        <v>31</v>
      </c>
      <c r="G1394">
        <f>COUNTIFS(olah!$Q1394:Q16392,summary!A1394,olah!$B1394:B16392,summary!B1394,olah!$N1394:N16392,summary!C1394,olah!$P1394:P16392,summary!D1394,olah!$S1394:S16392,"On Time")</f>
        <v>1</v>
      </c>
      <c r="H1394">
        <f>COUNTIFS(olah!$Q$2:Q16392,summary!A1394,olah!$B$2:B16392,summary!B1394,olah!$S$2:S16392,"On Time")</f>
        <v>21</v>
      </c>
      <c r="I1394">
        <f>COUNTIFS(olah!$Q1394:Q16392,summary!A1394,olah!$B1394:B16392,summary!B1394,olah!$N1394:N16392,summary!C1394,olah!$P1394:P16392,summary!D1394,olah!$S1394:S16392,"Late")</f>
        <v>0</v>
      </c>
      <c r="J1394">
        <f>COUNTIFS(olah!$Q$2:Q16392,summary!A1394,olah!$B$2:B16392,summary!B1394,olah!$S$2:S16392,"Late")</f>
        <v>2</v>
      </c>
      <c r="K1394">
        <f t="shared" si="21"/>
        <v>8</v>
      </c>
      <c r="L1394">
        <f>COUNTIFS(olah!$Q1394:Q16392,summary!A1394,olah!$B1394:B16392,summary!B1394,olah!$N1394:N16392,summary!C1394,olah!$P1394:P16392,summary!D1394,olah!$T1394:T16392,"On Time CO")</f>
        <v>1</v>
      </c>
      <c r="M1394">
        <f>COUNTIFS(olah!$Q$2:Q16392,summary!A1394,olah!$B$2:B16392,summary!B1394,olah!$T$2:T16392,"On Time CO")</f>
        <v>23</v>
      </c>
      <c r="N1394">
        <f>COUNTIFS(olah!$Q1394:Q16392,summary!A1394,olah!$B1394:B16392,summary!B1394,olah!$N1394:N16392,summary!C1394,olah!$P1394:P16392,summary!D1394,olah!$T1394:T16392,"Overtime")</f>
        <v>0</v>
      </c>
      <c r="O1394">
        <f>COUNTIFS(olah!$Q$2:Q16392,summary!A1394,olah!$B$2:B16392,summary!B1394,olah!$T$2:T16392,"Overtime")</f>
        <v>0</v>
      </c>
      <c r="P1394">
        <f>COUNTIFS(olah!$Q1394:Q16392,summary!A1394,olah!$B1394:B16392,summary!B1394,olah!$N1394:N16392,summary!C1394,olah!$P1394:P16392,summary!D1394,olah!$T1394:T16392,"Early")</f>
        <v>0</v>
      </c>
      <c r="Q1394">
        <f>COUNTIFS(olah!$Q$2:Q16392,summary!A1394,olah!$B$2:B16392,summary!B1394,olah!$T$2:T16392,"Early")</f>
        <v>0</v>
      </c>
      <c r="R1394">
        <f>COUNTIFS(olah!$Q1394:Q16392,summary!A1394,olah!$B1394:B16392,summary!B1394,olah!$N1394:N16392,summary!C1394,olah!$P1394:P16392,summary!D1394,olah!$T1394:T16392,"NA CO")</f>
        <v>0</v>
      </c>
      <c r="S1394">
        <f>COUNTIFS(olah!$Q$2:Q16392,summary!A1394,olah!$B$2:B16392,summary!B1394,olah!$T$2:T16392,"NA CO")</f>
        <v>0</v>
      </c>
      <c r="T1394" t="str">
        <f>olah!R1394</f>
        <v>Attendance</v>
      </c>
      <c r="U1394" t="str">
        <f>IF(T1394="Permit", olah!T1394, "No Permit")</f>
        <v>No Permit</v>
      </c>
    </row>
    <row r="1395" spans="1:21" hidden="1" x14ac:dyDescent="0.3">
      <c r="A1395" s="23">
        <v>44561</v>
      </c>
      <c r="B1395" t="s">
        <v>360</v>
      </c>
      <c r="C1395" t="s">
        <v>363</v>
      </c>
      <c r="D1395" t="s">
        <v>7814</v>
      </c>
      <c r="E1395" t="str">
        <f>VLOOKUP(B1395,olah!$B:$P,2,0)</f>
        <v>2021-12-01</v>
      </c>
      <c r="F1395">
        <f>COUNTIFS(parameter!$J$4:$J$34,summary!A1395,parameter!$I$4:$I$34,"&gt;="&amp;summary!$E1395)</f>
        <v>31</v>
      </c>
      <c r="G1395">
        <f>COUNTIFS(olah!$Q1395:Q16393,summary!A1395,olah!$B1395:B16393,summary!B1395,olah!$N1395:N16393,summary!C1395,olah!$P1395:P16393,summary!D1395,olah!$S1395:S16393,"On Time")</f>
        <v>1</v>
      </c>
      <c r="H1395">
        <f>COUNTIFS(olah!$Q$2:Q16393,summary!A1395,olah!$B$2:B16393,summary!B1395,olah!$S$2:S16393,"On Time")</f>
        <v>21</v>
      </c>
      <c r="I1395">
        <f>COUNTIFS(olah!$Q1395:Q16393,summary!A1395,olah!$B1395:B16393,summary!B1395,olah!$N1395:N16393,summary!C1395,olah!$P1395:P16393,summary!D1395,olah!$S1395:S16393,"Late")</f>
        <v>0</v>
      </c>
      <c r="J1395">
        <f>COUNTIFS(olah!$Q$2:Q16393,summary!A1395,olah!$B$2:B16393,summary!B1395,olah!$S$2:S16393,"Late")</f>
        <v>2</v>
      </c>
      <c r="K1395">
        <f t="shared" si="21"/>
        <v>8</v>
      </c>
      <c r="L1395">
        <f>COUNTIFS(olah!$Q1395:Q16393,summary!A1395,olah!$B1395:B16393,summary!B1395,olah!$N1395:N16393,summary!C1395,olah!$P1395:P16393,summary!D1395,olah!$T1395:T16393,"On Time CO")</f>
        <v>1</v>
      </c>
      <c r="M1395">
        <f>COUNTIFS(olah!$Q$2:Q16393,summary!A1395,olah!$B$2:B16393,summary!B1395,olah!$T$2:T16393,"On Time CO")</f>
        <v>23</v>
      </c>
      <c r="N1395">
        <f>COUNTIFS(olah!$Q1395:Q16393,summary!A1395,olah!$B1395:B16393,summary!B1395,olah!$N1395:N16393,summary!C1395,olah!$P1395:P16393,summary!D1395,olah!$T1395:T16393,"Overtime")</f>
        <v>0</v>
      </c>
      <c r="O1395">
        <f>COUNTIFS(olah!$Q$2:Q16393,summary!A1395,olah!$B$2:B16393,summary!B1395,olah!$T$2:T16393,"Overtime")</f>
        <v>0</v>
      </c>
      <c r="P1395">
        <f>COUNTIFS(olah!$Q1395:Q16393,summary!A1395,olah!$B1395:B16393,summary!B1395,olah!$N1395:N16393,summary!C1395,olah!$P1395:P16393,summary!D1395,olah!$T1395:T16393,"Early")</f>
        <v>0</v>
      </c>
      <c r="Q1395">
        <f>COUNTIFS(olah!$Q$2:Q16393,summary!A1395,olah!$B$2:B16393,summary!B1395,olah!$T$2:T16393,"Early")</f>
        <v>0</v>
      </c>
      <c r="R1395">
        <f>COUNTIFS(olah!$Q1395:Q16393,summary!A1395,olah!$B1395:B16393,summary!B1395,olah!$N1395:N16393,summary!C1395,olah!$P1395:P16393,summary!D1395,olah!$T1395:T16393,"NA CO")</f>
        <v>0</v>
      </c>
      <c r="S1395">
        <f>COUNTIFS(olah!$Q$2:Q16393,summary!A1395,olah!$B$2:B16393,summary!B1395,olah!$T$2:T16393,"NA CO")</f>
        <v>0</v>
      </c>
      <c r="T1395" t="str">
        <f>olah!R1395</f>
        <v>Daily Journey</v>
      </c>
      <c r="U1395" t="str">
        <f>IF(T1395="Permit", olah!T1395, "No Permit")</f>
        <v>No Permit</v>
      </c>
    </row>
    <row r="1396" spans="1:21" hidden="1" x14ac:dyDescent="0.3">
      <c r="A1396" s="23">
        <v>44561</v>
      </c>
      <c r="B1396" t="s">
        <v>366</v>
      </c>
      <c r="C1396" t="s">
        <v>28</v>
      </c>
      <c r="D1396" t="s">
        <v>1390</v>
      </c>
      <c r="E1396" t="str">
        <f>VLOOKUP(B1396,olah!$B:$P,2,0)</f>
        <v>2021-12-01</v>
      </c>
      <c r="F1396">
        <f>COUNTIFS(parameter!$J$4:$J$34,summary!A1396,parameter!$I$4:$I$34,"&gt;="&amp;summary!$E1396)</f>
        <v>31</v>
      </c>
      <c r="G1396">
        <f>COUNTIFS(olah!$Q1396:Q16394,summary!A1396,olah!$B1396:B16394,summary!B1396,olah!$N1396:N16394,summary!C1396,olah!$P1396:P16394,summary!D1396,olah!$S1396:S16394,"On Time")</f>
        <v>0</v>
      </c>
      <c r="H1396">
        <f>COUNTIFS(olah!$Q$2:Q16394,summary!A1396,olah!$B$2:B16394,summary!B1396,olah!$S$2:S16394,"On Time")</f>
        <v>8</v>
      </c>
      <c r="I1396">
        <f>COUNTIFS(olah!$Q1396:Q16394,summary!A1396,olah!$B1396:B16394,summary!B1396,olah!$N1396:N16394,summary!C1396,olah!$P1396:P16394,summary!D1396,olah!$S1396:S16394,"Late")</f>
        <v>1</v>
      </c>
      <c r="J1396">
        <f>COUNTIFS(olah!$Q$2:Q16394,summary!A1396,olah!$B$2:B16394,summary!B1396,olah!$S$2:S16394,"Late")</f>
        <v>6</v>
      </c>
      <c r="K1396">
        <f t="shared" si="21"/>
        <v>16</v>
      </c>
      <c r="L1396">
        <f>COUNTIFS(olah!$Q1396:Q16394,summary!A1396,olah!$B1396:B16394,summary!B1396,olah!$N1396:N16394,summary!C1396,olah!$P1396:P16394,summary!D1396,olah!$T1396:T16394,"On Time CO")</f>
        <v>0</v>
      </c>
      <c r="M1396">
        <f>COUNTIFS(olah!$Q$2:Q16394,summary!A1396,olah!$B$2:B16394,summary!B1396,olah!$T$2:T16394,"On Time CO")</f>
        <v>6</v>
      </c>
      <c r="N1396">
        <f>COUNTIFS(olah!$Q1396:Q16394,summary!A1396,olah!$B1396:B16394,summary!B1396,olah!$N1396:N16394,summary!C1396,olah!$P1396:P16394,summary!D1396,olah!$T1396:T16394,"Overtime")</f>
        <v>0</v>
      </c>
      <c r="O1396">
        <f>COUNTIFS(olah!$Q$2:Q16394,summary!A1396,olah!$B$2:B16394,summary!B1396,olah!$T$2:T16394,"Overtime")</f>
        <v>1</v>
      </c>
      <c r="P1396">
        <f>COUNTIFS(olah!$Q1396:Q16394,summary!A1396,olah!$B1396:B16394,summary!B1396,olah!$N1396:N16394,summary!C1396,olah!$P1396:P16394,summary!D1396,olah!$T1396:T16394,"Early")</f>
        <v>0</v>
      </c>
      <c r="Q1396">
        <f>COUNTIFS(olah!$Q$2:Q16394,summary!A1396,olah!$B$2:B16394,summary!B1396,olah!$T$2:T16394,"Early")</f>
        <v>0</v>
      </c>
      <c r="R1396">
        <f>COUNTIFS(olah!$Q1396:Q16394,summary!A1396,olah!$B1396:B16394,summary!B1396,olah!$N1396:N16394,summary!C1396,olah!$P1396:P16394,summary!D1396,olah!$T1396:T16394,"NA CO")</f>
        <v>1</v>
      </c>
      <c r="S1396">
        <f>COUNTIFS(olah!$Q$2:Q16394,summary!A1396,olah!$B$2:B16394,summary!B1396,olah!$T$2:T16394,"NA CO")</f>
        <v>7</v>
      </c>
      <c r="T1396" t="str">
        <f>olah!R1396</f>
        <v>Attendance</v>
      </c>
      <c r="U1396" t="str">
        <f>IF(T1396="Permit", olah!T1396, "No Permit")</f>
        <v>No Permit</v>
      </c>
    </row>
    <row r="1397" spans="1:21" hidden="1" x14ac:dyDescent="0.3">
      <c r="A1397" s="23">
        <v>44561</v>
      </c>
      <c r="B1397" t="s">
        <v>366</v>
      </c>
      <c r="C1397" t="s">
        <v>28</v>
      </c>
      <c r="D1397" t="s">
        <v>5935</v>
      </c>
      <c r="E1397" t="str">
        <f>VLOOKUP(B1397,olah!$B:$P,2,0)</f>
        <v>2021-12-01</v>
      </c>
      <c r="F1397">
        <f>COUNTIFS(parameter!$J$4:$J$34,summary!A1397,parameter!$I$4:$I$34,"&gt;="&amp;summary!$E1397)</f>
        <v>31</v>
      </c>
      <c r="G1397">
        <f>COUNTIFS(olah!$Q1397:Q16395,summary!A1397,olah!$B1397:B16395,summary!B1397,olah!$N1397:N16395,summary!C1397,olah!$P1397:P16395,summary!D1397,olah!$S1397:S16395,"On Time")</f>
        <v>0</v>
      </c>
      <c r="H1397">
        <f>COUNTIFS(olah!$Q$2:Q16395,summary!A1397,olah!$B$2:B16395,summary!B1397,olah!$S$2:S16395,"On Time")</f>
        <v>8</v>
      </c>
      <c r="I1397">
        <f>COUNTIFS(olah!$Q1397:Q16395,summary!A1397,olah!$B1397:B16395,summary!B1397,olah!$N1397:N16395,summary!C1397,olah!$P1397:P16395,summary!D1397,olah!$S1397:S16395,"Late")</f>
        <v>1</v>
      </c>
      <c r="J1397">
        <f>COUNTIFS(olah!$Q$2:Q16395,summary!A1397,olah!$B$2:B16395,summary!B1397,olah!$S$2:S16395,"Late")</f>
        <v>6</v>
      </c>
      <c r="K1397">
        <f t="shared" si="21"/>
        <v>16</v>
      </c>
      <c r="L1397">
        <f>COUNTIFS(olah!$Q1397:Q16395,summary!A1397,olah!$B1397:B16395,summary!B1397,olah!$N1397:N16395,summary!C1397,olah!$P1397:P16395,summary!D1397,olah!$T1397:T16395,"On Time CO")</f>
        <v>0</v>
      </c>
      <c r="M1397">
        <f>COUNTIFS(olah!$Q$2:Q16395,summary!A1397,olah!$B$2:B16395,summary!B1397,olah!$T$2:T16395,"On Time CO")</f>
        <v>6</v>
      </c>
      <c r="N1397">
        <f>COUNTIFS(olah!$Q1397:Q16395,summary!A1397,olah!$B1397:B16395,summary!B1397,olah!$N1397:N16395,summary!C1397,olah!$P1397:P16395,summary!D1397,olah!$T1397:T16395,"Overtime")</f>
        <v>1</v>
      </c>
      <c r="O1397">
        <f>COUNTIFS(olah!$Q$2:Q16395,summary!A1397,olah!$B$2:B16395,summary!B1397,olah!$T$2:T16395,"Overtime")</f>
        <v>1</v>
      </c>
      <c r="P1397">
        <f>COUNTIFS(olah!$Q1397:Q16395,summary!A1397,olah!$B1397:B16395,summary!B1397,olah!$N1397:N16395,summary!C1397,olah!$P1397:P16395,summary!D1397,olah!$T1397:T16395,"Early")</f>
        <v>0</v>
      </c>
      <c r="Q1397">
        <f>COUNTIFS(olah!$Q$2:Q16395,summary!A1397,olah!$B$2:B16395,summary!B1397,olah!$T$2:T16395,"Early")</f>
        <v>0</v>
      </c>
      <c r="R1397">
        <f>COUNTIFS(olah!$Q1397:Q16395,summary!A1397,olah!$B1397:B16395,summary!B1397,olah!$N1397:N16395,summary!C1397,olah!$P1397:P16395,summary!D1397,olah!$T1397:T16395,"NA CO")</f>
        <v>0</v>
      </c>
      <c r="S1397">
        <f>COUNTIFS(olah!$Q$2:Q16395,summary!A1397,olah!$B$2:B16395,summary!B1397,olah!$T$2:T16395,"NA CO")</f>
        <v>7</v>
      </c>
      <c r="T1397" t="str">
        <f>olah!R1397</f>
        <v>Attendance</v>
      </c>
      <c r="U1397" t="str">
        <f>IF(T1397="Permit", olah!T1397, "No Permit")</f>
        <v>No Permit</v>
      </c>
    </row>
    <row r="1398" spans="1:21" hidden="1" x14ac:dyDescent="0.3">
      <c r="A1398" s="23">
        <v>44561</v>
      </c>
      <c r="B1398" t="s">
        <v>366</v>
      </c>
      <c r="C1398" t="s">
        <v>28</v>
      </c>
      <c r="D1398" t="s">
        <v>11600</v>
      </c>
      <c r="E1398" t="str">
        <f>VLOOKUP(B1398,olah!$B:$P,2,0)</f>
        <v>2021-12-01</v>
      </c>
      <c r="F1398">
        <f>COUNTIFS(parameter!$J$4:$J$34,summary!A1398,parameter!$I$4:$I$34,"&gt;="&amp;summary!$E1398)</f>
        <v>31</v>
      </c>
      <c r="G1398">
        <f>COUNTIFS(olah!$Q1398:Q16396,summary!A1398,olah!$B1398:B16396,summary!B1398,olah!$N1398:N16396,summary!C1398,olah!$P1398:P16396,summary!D1398,olah!$S1398:S16396,"On Time")</f>
        <v>0</v>
      </c>
      <c r="H1398">
        <f>COUNTIFS(olah!$Q$2:Q16396,summary!A1398,olah!$B$2:B16396,summary!B1398,olah!$S$2:S16396,"On Time")</f>
        <v>8</v>
      </c>
      <c r="I1398">
        <f>COUNTIFS(olah!$Q1398:Q16396,summary!A1398,olah!$B1398:B16396,summary!B1398,olah!$N1398:N16396,summary!C1398,olah!$P1398:P16396,summary!D1398,olah!$S1398:S16396,"Late")</f>
        <v>1</v>
      </c>
      <c r="J1398">
        <f>COUNTIFS(olah!$Q$2:Q16396,summary!A1398,olah!$B$2:B16396,summary!B1398,olah!$S$2:S16396,"Late")</f>
        <v>6</v>
      </c>
      <c r="K1398">
        <f t="shared" si="21"/>
        <v>16</v>
      </c>
      <c r="L1398">
        <f>COUNTIFS(olah!$Q1398:Q16396,summary!A1398,olah!$B1398:B16396,summary!B1398,olah!$N1398:N16396,summary!C1398,olah!$P1398:P16396,summary!D1398,olah!$T1398:T16396,"On Time CO")</f>
        <v>1</v>
      </c>
      <c r="M1398">
        <f>COUNTIFS(olah!$Q$2:Q16396,summary!A1398,olah!$B$2:B16396,summary!B1398,olah!$T$2:T16396,"On Time CO")</f>
        <v>6</v>
      </c>
      <c r="N1398">
        <f>COUNTIFS(olah!$Q1398:Q16396,summary!A1398,olah!$B1398:B16396,summary!B1398,olah!$N1398:N16396,summary!C1398,olah!$P1398:P16396,summary!D1398,olah!$T1398:T16396,"Overtime")</f>
        <v>0</v>
      </c>
      <c r="O1398">
        <f>COUNTIFS(olah!$Q$2:Q16396,summary!A1398,olah!$B$2:B16396,summary!B1398,olah!$T$2:T16396,"Overtime")</f>
        <v>1</v>
      </c>
      <c r="P1398">
        <f>COUNTIFS(olah!$Q1398:Q16396,summary!A1398,olah!$B1398:B16396,summary!B1398,olah!$N1398:N16396,summary!C1398,olah!$P1398:P16396,summary!D1398,olah!$T1398:T16396,"Early")</f>
        <v>0</v>
      </c>
      <c r="Q1398">
        <f>COUNTIFS(olah!$Q$2:Q16396,summary!A1398,olah!$B$2:B16396,summary!B1398,olah!$T$2:T16396,"Early")</f>
        <v>0</v>
      </c>
      <c r="R1398">
        <f>COUNTIFS(olah!$Q1398:Q16396,summary!A1398,olah!$B1398:B16396,summary!B1398,olah!$N1398:N16396,summary!C1398,olah!$P1398:P16396,summary!D1398,olah!$T1398:T16396,"NA CO")</f>
        <v>0</v>
      </c>
      <c r="S1398">
        <f>COUNTIFS(olah!$Q$2:Q16396,summary!A1398,olah!$B$2:B16396,summary!B1398,olah!$T$2:T16396,"NA CO")</f>
        <v>7</v>
      </c>
      <c r="T1398" t="str">
        <f>olah!R1398</f>
        <v>Attendance</v>
      </c>
      <c r="U1398" t="str">
        <f>IF(T1398="Permit", olah!T1398, "No Permit")</f>
        <v>No Permit</v>
      </c>
    </row>
    <row r="1399" spans="1:21" hidden="1" x14ac:dyDescent="0.3">
      <c r="A1399" s="23">
        <v>44561</v>
      </c>
      <c r="B1399" t="s">
        <v>366</v>
      </c>
      <c r="C1399" t="s">
        <v>5913</v>
      </c>
      <c r="D1399" t="s">
        <v>11601</v>
      </c>
      <c r="E1399" t="str">
        <f>VLOOKUP(B1399,olah!$B:$P,2,0)</f>
        <v>2021-12-01</v>
      </c>
      <c r="F1399">
        <f>COUNTIFS(parameter!$J$4:$J$34,summary!A1399,parameter!$I$4:$I$34,"&gt;="&amp;summary!$E1399)</f>
        <v>31</v>
      </c>
      <c r="G1399">
        <f>COUNTIFS(olah!$Q1399:Q16397,summary!A1399,olah!$B1399:B16397,summary!B1399,olah!$N1399:N16397,summary!C1399,olah!$P1399:P16397,summary!D1399,olah!$S1399:S16397,"On Time")</f>
        <v>1</v>
      </c>
      <c r="H1399">
        <f>COUNTIFS(olah!$Q$2:Q16397,summary!A1399,olah!$B$2:B16397,summary!B1399,olah!$S$2:S16397,"On Time")</f>
        <v>8</v>
      </c>
      <c r="I1399">
        <f>COUNTIFS(olah!$Q1399:Q16397,summary!A1399,olah!$B1399:B16397,summary!B1399,olah!$N1399:N16397,summary!C1399,olah!$P1399:P16397,summary!D1399,olah!$S1399:S16397,"Late")</f>
        <v>0</v>
      </c>
      <c r="J1399">
        <f>COUNTIFS(olah!$Q$2:Q16397,summary!A1399,olah!$B$2:B16397,summary!B1399,olah!$S$2:S16397,"Late")</f>
        <v>6</v>
      </c>
      <c r="K1399">
        <f t="shared" si="21"/>
        <v>17</v>
      </c>
      <c r="L1399">
        <f>COUNTIFS(olah!$Q1399:Q16397,summary!A1399,olah!$B1399:B16397,summary!B1399,olah!$N1399:N16397,summary!C1399,olah!$P1399:P16397,summary!D1399,olah!$T1399:T16397,"On Time CO")</f>
        <v>0</v>
      </c>
      <c r="M1399">
        <f>COUNTIFS(olah!$Q$2:Q16397,summary!A1399,olah!$B$2:B16397,summary!B1399,olah!$T$2:T16397,"On Time CO")</f>
        <v>6</v>
      </c>
      <c r="N1399">
        <f>COUNTIFS(olah!$Q1399:Q16397,summary!A1399,olah!$B1399:B16397,summary!B1399,olah!$N1399:N16397,summary!C1399,olah!$P1399:P16397,summary!D1399,olah!$T1399:T16397,"Overtime")</f>
        <v>0</v>
      </c>
      <c r="O1399">
        <f>COUNTIFS(olah!$Q$2:Q16397,summary!A1399,olah!$B$2:B16397,summary!B1399,olah!$T$2:T16397,"Overtime")</f>
        <v>1</v>
      </c>
      <c r="P1399">
        <f>COUNTIFS(olah!$Q1399:Q16397,summary!A1399,olah!$B1399:B16397,summary!B1399,olah!$N1399:N16397,summary!C1399,olah!$P1399:P16397,summary!D1399,olah!$T1399:T16397,"Early")</f>
        <v>0</v>
      </c>
      <c r="Q1399">
        <f>COUNTIFS(olah!$Q$2:Q16397,summary!A1399,olah!$B$2:B16397,summary!B1399,olah!$T$2:T16397,"Early")</f>
        <v>0</v>
      </c>
      <c r="R1399">
        <f>COUNTIFS(olah!$Q1399:Q16397,summary!A1399,olah!$B1399:B16397,summary!B1399,olah!$N1399:N16397,summary!C1399,olah!$P1399:P16397,summary!D1399,olah!$T1399:T16397,"NA CO")</f>
        <v>1</v>
      </c>
      <c r="S1399">
        <f>COUNTIFS(olah!$Q$2:Q16397,summary!A1399,olah!$B$2:B16397,summary!B1399,olah!$T$2:T16397,"NA CO")</f>
        <v>7</v>
      </c>
      <c r="T1399" t="str">
        <f>olah!R1399</f>
        <v>Daily Journey</v>
      </c>
      <c r="U1399" t="str">
        <f>IF(T1399="Permit", olah!T1399, "No Permit")</f>
        <v>No Permit</v>
      </c>
    </row>
    <row r="1400" spans="1:21" hidden="1" x14ac:dyDescent="0.3">
      <c r="A1400" s="23">
        <v>44561</v>
      </c>
      <c r="B1400" t="s">
        <v>366</v>
      </c>
      <c r="C1400" t="s">
        <v>28</v>
      </c>
      <c r="D1400" t="s">
        <v>11605</v>
      </c>
      <c r="E1400" t="str">
        <f>VLOOKUP(B1400,olah!$B:$P,2,0)</f>
        <v>2021-12-01</v>
      </c>
      <c r="F1400">
        <f>COUNTIFS(parameter!$J$4:$J$34,summary!A1400,parameter!$I$4:$I$34,"&gt;="&amp;summary!$E1400)</f>
        <v>31</v>
      </c>
      <c r="G1400">
        <f>COUNTIFS(olah!$Q1400:Q16398,summary!A1400,olah!$B1400:B16398,summary!B1400,olah!$N1400:N16398,summary!C1400,olah!$P1400:P16398,summary!D1400,olah!$S1400:S16398,"On Time")</f>
        <v>0</v>
      </c>
      <c r="H1400">
        <f>COUNTIFS(olah!$Q$2:Q16398,summary!A1400,olah!$B$2:B16398,summary!B1400,olah!$S$2:S16398,"On Time")</f>
        <v>8</v>
      </c>
      <c r="I1400">
        <f>COUNTIFS(olah!$Q1400:Q16398,summary!A1400,olah!$B1400:B16398,summary!B1400,olah!$N1400:N16398,summary!C1400,olah!$P1400:P16398,summary!D1400,olah!$S1400:S16398,"Late")</f>
        <v>1</v>
      </c>
      <c r="J1400">
        <f>COUNTIFS(olah!$Q$2:Q16398,summary!A1400,olah!$B$2:B16398,summary!B1400,olah!$S$2:S16398,"Late")</f>
        <v>6</v>
      </c>
      <c r="K1400">
        <f t="shared" si="21"/>
        <v>16</v>
      </c>
      <c r="L1400">
        <f>COUNTIFS(olah!$Q1400:Q16398,summary!A1400,olah!$B1400:B16398,summary!B1400,olah!$N1400:N16398,summary!C1400,olah!$P1400:P16398,summary!D1400,olah!$T1400:T16398,"On Time CO")</f>
        <v>0</v>
      </c>
      <c r="M1400">
        <f>COUNTIFS(olah!$Q$2:Q16398,summary!A1400,olah!$B$2:B16398,summary!B1400,olah!$T$2:T16398,"On Time CO")</f>
        <v>6</v>
      </c>
      <c r="N1400">
        <f>COUNTIFS(olah!$Q1400:Q16398,summary!A1400,olah!$B1400:B16398,summary!B1400,olah!$N1400:N16398,summary!C1400,olah!$P1400:P16398,summary!D1400,olah!$T1400:T16398,"Overtime")</f>
        <v>0</v>
      </c>
      <c r="O1400">
        <f>COUNTIFS(olah!$Q$2:Q16398,summary!A1400,olah!$B$2:B16398,summary!B1400,olah!$T$2:T16398,"Overtime")</f>
        <v>1</v>
      </c>
      <c r="P1400">
        <f>COUNTIFS(olah!$Q1400:Q16398,summary!A1400,olah!$B1400:B16398,summary!B1400,olah!$N1400:N16398,summary!C1400,olah!$P1400:P16398,summary!D1400,olah!$T1400:T16398,"Early")</f>
        <v>0</v>
      </c>
      <c r="Q1400">
        <f>COUNTIFS(olah!$Q$2:Q16398,summary!A1400,olah!$B$2:B16398,summary!B1400,olah!$T$2:T16398,"Early")</f>
        <v>0</v>
      </c>
      <c r="R1400">
        <f>COUNTIFS(olah!$Q1400:Q16398,summary!A1400,olah!$B1400:B16398,summary!B1400,olah!$N1400:N16398,summary!C1400,olah!$P1400:P16398,summary!D1400,olah!$T1400:T16398,"NA CO")</f>
        <v>1</v>
      </c>
      <c r="S1400">
        <f>COUNTIFS(olah!$Q$2:Q16398,summary!A1400,olah!$B$2:B16398,summary!B1400,olah!$T$2:T16398,"NA CO")</f>
        <v>7</v>
      </c>
      <c r="T1400" t="str">
        <f>olah!R1400</f>
        <v>Attendance</v>
      </c>
      <c r="U1400" t="str">
        <f>IF(T1400="Permit", olah!T1400, "No Permit")</f>
        <v>No Permit</v>
      </c>
    </row>
    <row r="1401" spans="1:21" hidden="1" x14ac:dyDescent="0.3">
      <c r="A1401" s="23">
        <v>44561</v>
      </c>
      <c r="B1401" t="s">
        <v>366</v>
      </c>
      <c r="C1401" t="s">
        <v>28</v>
      </c>
      <c r="D1401" t="s">
        <v>11606</v>
      </c>
      <c r="E1401" t="str">
        <f>VLOOKUP(B1401,olah!$B:$P,2,0)</f>
        <v>2021-12-01</v>
      </c>
      <c r="F1401">
        <f>COUNTIFS(parameter!$J$4:$J$34,summary!A1401,parameter!$I$4:$I$34,"&gt;="&amp;summary!$E1401)</f>
        <v>31</v>
      </c>
      <c r="G1401">
        <f>COUNTIFS(olah!$Q1401:Q16399,summary!A1401,olah!$B1401:B16399,summary!B1401,olah!$N1401:N16399,summary!C1401,olah!$P1401:P16399,summary!D1401,olah!$S1401:S16399,"On Time")</f>
        <v>0</v>
      </c>
      <c r="H1401">
        <f>COUNTIFS(olah!$Q$2:Q16399,summary!A1401,olah!$B$2:B16399,summary!B1401,olah!$S$2:S16399,"On Time")</f>
        <v>8</v>
      </c>
      <c r="I1401">
        <f>COUNTIFS(olah!$Q1401:Q16399,summary!A1401,olah!$B1401:B16399,summary!B1401,olah!$N1401:N16399,summary!C1401,olah!$P1401:P16399,summary!D1401,olah!$S1401:S16399,"Late")</f>
        <v>1</v>
      </c>
      <c r="J1401">
        <f>COUNTIFS(olah!$Q$2:Q16399,summary!A1401,olah!$B$2:B16399,summary!B1401,olah!$S$2:S16399,"Late")</f>
        <v>6</v>
      </c>
      <c r="K1401">
        <f t="shared" si="21"/>
        <v>16</v>
      </c>
      <c r="L1401">
        <f>COUNTIFS(olah!$Q1401:Q16399,summary!A1401,olah!$B1401:B16399,summary!B1401,olah!$N1401:N16399,summary!C1401,olah!$P1401:P16399,summary!D1401,olah!$T1401:T16399,"On Time CO")</f>
        <v>0</v>
      </c>
      <c r="M1401">
        <f>COUNTIFS(olah!$Q$2:Q16399,summary!A1401,olah!$B$2:B16399,summary!B1401,olah!$T$2:T16399,"On Time CO")</f>
        <v>6</v>
      </c>
      <c r="N1401">
        <f>COUNTIFS(olah!$Q1401:Q16399,summary!A1401,olah!$B1401:B16399,summary!B1401,olah!$N1401:N16399,summary!C1401,olah!$P1401:P16399,summary!D1401,olah!$T1401:T16399,"Overtime")</f>
        <v>0</v>
      </c>
      <c r="O1401">
        <f>COUNTIFS(olah!$Q$2:Q16399,summary!A1401,olah!$B$2:B16399,summary!B1401,olah!$T$2:T16399,"Overtime")</f>
        <v>1</v>
      </c>
      <c r="P1401">
        <f>COUNTIFS(olah!$Q1401:Q16399,summary!A1401,olah!$B1401:B16399,summary!B1401,olah!$N1401:N16399,summary!C1401,olah!$P1401:P16399,summary!D1401,olah!$T1401:T16399,"Early")</f>
        <v>0</v>
      </c>
      <c r="Q1401">
        <f>COUNTIFS(olah!$Q$2:Q16399,summary!A1401,olah!$B$2:B16399,summary!B1401,olah!$T$2:T16399,"Early")</f>
        <v>0</v>
      </c>
      <c r="R1401">
        <f>COUNTIFS(olah!$Q1401:Q16399,summary!A1401,olah!$B1401:B16399,summary!B1401,olah!$N1401:N16399,summary!C1401,olah!$P1401:P16399,summary!D1401,olah!$T1401:T16399,"NA CO")</f>
        <v>1</v>
      </c>
      <c r="S1401">
        <f>COUNTIFS(olah!$Q$2:Q16399,summary!A1401,olah!$B$2:B16399,summary!B1401,olah!$T$2:T16399,"NA CO")</f>
        <v>7</v>
      </c>
      <c r="T1401" t="str">
        <f>olah!R1401</f>
        <v>Attendance</v>
      </c>
      <c r="U1401" t="str">
        <f>IF(T1401="Permit", olah!T1401, "No Permit")</f>
        <v>No Permit</v>
      </c>
    </row>
    <row r="1402" spans="1:21" hidden="1" x14ac:dyDescent="0.3">
      <c r="A1402" s="23">
        <v>44561</v>
      </c>
      <c r="B1402" t="s">
        <v>366</v>
      </c>
      <c r="C1402" t="s">
        <v>28</v>
      </c>
      <c r="D1402" t="s">
        <v>11608</v>
      </c>
      <c r="E1402" t="str">
        <f>VLOOKUP(B1402,olah!$B:$P,2,0)</f>
        <v>2021-12-01</v>
      </c>
      <c r="F1402">
        <f>COUNTIFS(parameter!$J$4:$J$34,summary!A1402,parameter!$I$4:$I$34,"&gt;="&amp;summary!$E1402)</f>
        <v>31</v>
      </c>
      <c r="G1402">
        <f>COUNTIFS(olah!$Q1402:Q16400,summary!A1402,olah!$B1402:B16400,summary!B1402,olah!$N1402:N16400,summary!C1402,olah!$P1402:P16400,summary!D1402,olah!$S1402:S16400,"On Time")</f>
        <v>0</v>
      </c>
      <c r="H1402">
        <f>COUNTIFS(olah!$Q$2:Q16400,summary!A1402,olah!$B$2:B16400,summary!B1402,olah!$S$2:S16400,"On Time")</f>
        <v>8</v>
      </c>
      <c r="I1402">
        <f>COUNTIFS(olah!$Q1402:Q16400,summary!A1402,olah!$B1402:B16400,summary!B1402,olah!$N1402:N16400,summary!C1402,olah!$P1402:P16400,summary!D1402,olah!$S1402:S16400,"Late")</f>
        <v>1</v>
      </c>
      <c r="J1402">
        <f>COUNTIFS(olah!$Q$2:Q16400,summary!A1402,olah!$B$2:B16400,summary!B1402,olah!$S$2:S16400,"Late")</f>
        <v>6</v>
      </c>
      <c r="K1402">
        <f t="shared" si="21"/>
        <v>16</v>
      </c>
      <c r="L1402">
        <f>COUNTIFS(olah!$Q1402:Q16400,summary!A1402,olah!$B1402:B16400,summary!B1402,olah!$N1402:N16400,summary!C1402,olah!$P1402:P16400,summary!D1402,olah!$T1402:T16400,"On Time CO")</f>
        <v>0</v>
      </c>
      <c r="M1402">
        <f>COUNTIFS(olah!$Q$2:Q16400,summary!A1402,olah!$B$2:B16400,summary!B1402,olah!$T$2:T16400,"On Time CO")</f>
        <v>6</v>
      </c>
      <c r="N1402">
        <f>COUNTIFS(olah!$Q1402:Q16400,summary!A1402,olah!$B1402:B16400,summary!B1402,olah!$N1402:N16400,summary!C1402,olah!$P1402:P16400,summary!D1402,olah!$T1402:T16400,"Overtime")</f>
        <v>0</v>
      </c>
      <c r="O1402">
        <f>COUNTIFS(olah!$Q$2:Q16400,summary!A1402,olah!$B$2:B16400,summary!B1402,olah!$T$2:T16400,"Overtime")</f>
        <v>1</v>
      </c>
      <c r="P1402">
        <f>COUNTIFS(olah!$Q1402:Q16400,summary!A1402,olah!$B1402:B16400,summary!B1402,olah!$N1402:N16400,summary!C1402,olah!$P1402:P16400,summary!D1402,olah!$T1402:T16400,"Early")</f>
        <v>0</v>
      </c>
      <c r="Q1402">
        <f>COUNTIFS(olah!$Q$2:Q16400,summary!A1402,olah!$B$2:B16400,summary!B1402,olah!$T$2:T16400,"Early")</f>
        <v>0</v>
      </c>
      <c r="R1402">
        <f>COUNTIFS(olah!$Q1402:Q16400,summary!A1402,olah!$B1402:B16400,summary!B1402,olah!$N1402:N16400,summary!C1402,olah!$P1402:P16400,summary!D1402,olah!$T1402:T16400,"NA CO")</f>
        <v>1</v>
      </c>
      <c r="S1402">
        <f>COUNTIFS(olah!$Q$2:Q16400,summary!A1402,olah!$B$2:B16400,summary!B1402,olah!$T$2:T16400,"NA CO")</f>
        <v>7</v>
      </c>
      <c r="T1402" t="str">
        <f>olah!R1402</f>
        <v>Attendance</v>
      </c>
      <c r="U1402" t="str">
        <f>IF(T1402="Permit", olah!T1402, "No Permit")</f>
        <v>No Permit</v>
      </c>
    </row>
    <row r="1403" spans="1:21" hidden="1" x14ac:dyDescent="0.3">
      <c r="A1403" s="23">
        <v>44561</v>
      </c>
      <c r="B1403" t="s">
        <v>366</v>
      </c>
      <c r="C1403" t="s">
        <v>28</v>
      </c>
      <c r="D1403" t="s">
        <v>11609</v>
      </c>
      <c r="E1403" t="str">
        <f>VLOOKUP(B1403,olah!$B:$P,2,0)</f>
        <v>2021-12-01</v>
      </c>
      <c r="F1403">
        <f>COUNTIFS(parameter!$J$4:$J$34,summary!A1403,parameter!$I$4:$I$34,"&gt;="&amp;summary!$E1403)</f>
        <v>31</v>
      </c>
      <c r="G1403">
        <f>COUNTIFS(olah!$Q1403:Q16401,summary!A1403,olah!$B1403:B16401,summary!B1403,olah!$N1403:N16401,summary!C1403,olah!$P1403:P16401,summary!D1403,olah!$S1403:S16401,"On Time")</f>
        <v>1</v>
      </c>
      <c r="H1403">
        <f>COUNTIFS(olah!$Q$2:Q16401,summary!A1403,olah!$B$2:B16401,summary!B1403,olah!$S$2:S16401,"On Time")</f>
        <v>8</v>
      </c>
      <c r="I1403">
        <f>COUNTIFS(olah!$Q1403:Q16401,summary!A1403,olah!$B1403:B16401,summary!B1403,olah!$N1403:N16401,summary!C1403,olah!$P1403:P16401,summary!D1403,olah!$S1403:S16401,"Late")</f>
        <v>0</v>
      </c>
      <c r="J1403">
        <f>COUNTIFS(olah!$Q$2:Q16401,summary!A1403,olah!$B$2:B16401,summary!B1403,olah!$S$2:S16401,"Late")</f>
        <v>6</v>
      </c>
      <c r="K1403">
        <f t="shared" si="21"/>
        <v>17</v>
      </c>
      <c r="L1403">
        <f>COUNTIFS(olah!$Q1403:Q16401,summary!A1403,olah!$B1403:B16401,summary!B1403,olah!$N1403:N16401,summary!C1403,olah!$P1403:P16401,summary!D1403,olah!$T1403:T16401,"On Time CO")</f>
        <v>1</v>
      </c>
      <c r="M1403">
        <f>COUNTIFS(olah!$Q$2:Q16401,summary!A1403,olah!$B$2:B16401,summary!B1403,olah!$T$2:T16401,"On Time CO")</f>
        <v>6</v>
      </c>
      <c r="N1403">
        <f>COUNTIFS(olah!$Q1403:Q16401,summary!A1403,olah!$B1403:B16401,summary!B1403,olah!$N1403:N16401,summary!C1403,olah!$P1403:P16401,summary!D1403,olah!$T1403:T16401,"Overtime")</f>
        <v>0</v>
      </c>
      <c r="O1403">
        <f>COUNTIFS(olah!$Q$2:Q16401,summary!A1403,olah!$B$2:B16401,summary!B1403,olah!$T$2:T16401,"Overtime")</f>
        <v>1</v>
      </c>
      <c r="P1403">
        <f>COUNTIFS(olah!$Q1403:Q16401,summary!A1403,olah!$B1403:B16401,summary!B1403,olah!$N1403:N16401,summary!C1403,olah!$P1403:P16401,summary!D1403,olah!$T1403:T16401,"Early")</f>
        <v>0</v>
      </c>
      <c r="Q1403">
        <f>COUNTIFS(olah!$Q$2:Q16401,summary!A1403,olah!$B$2:B16401,summary!B1403,olah!$T$2:T16401,"Early")</f>
        <v>0</v>
      </c>
      <c r="R1403">
        <f>COUNTIFS(olah!$Q1403:Q16401,summary!A1403,olah!$B1403:B16401,summary!B1403,olah!$N1403:N16401,summary!C1403,olah!$P1403:P16401,summary!D1403,olah!$T1403:T16401,"NA CO")</f>
        <v>0</v>
      </c>
      <c r="S1403">
        <f>COUNTIFS(olah!$Q$2:Q16401,summary!A1403,olah!$B$2:B16401,summary!B1403,olah!$T$2:T16401,"NA CO")</f>
        <v>7</v>
      </c>
      <c r="T1403" t="str">
        <f>olah!R1403</f>
        <v>Attendance</v>
      </c>
      <c r="U1403" t="str">
        <f>IF(T1403="Permit", olah!T1403, "No Permit")</f>
        <v>No Permit</v>
      </c>
    </row>
    <row r="1404" spans="1:21" hidden="1" x14ac:dyDescent="0.3">
      <c r="A1404" s="23">
        <v>44561</v>
      </c>
      <c r="B1404" t="s">
        <v>366</v>
      </c>
      <c r="C1404" t="s">
        <v>28</v>
      </c>
      <c r="D1404" t="s">
        <v>9024</v>
      </c>
      <c r="E1404" t="str">
        <f>VLOOKUP(B1404,olah!$B:$P,2,0)</f>
        <v>2021-12-01</v>
      </c>
      <c r="F1404">
        <f>COUNTIFS(parameter!$J$4:$J$34,summary!A1404,parameter!$I$4:$I$34,"&gt;="&amp;summary!$E1404)</f>
        <v>31</v>
      </c>
      <c r="G1404">
        <f>COUNTIFS(olah!$Q1404:Q16402,summary!A1404,olah!$B1404:B16402,summary!B1404,olah!$N1404:N16402,summary!C1404,olah!$P1404:P16402,summary!D1404,olah!$S1404:S16402,"On Time")</f>
        <v>1</v>
      </c>
      <c r="H1404">
        <f>COUNTIFS(olah!$Q$2:Q16402,summary!A1404,olah!$B$2:B16402,summary!B1404,olah!$S$2:S16402,"On Time")</f>
        <v>8</v>
      </c>
      <c r="I1404">
        <f>COUNTIFS(olah!$Q1404:Q16402,summary!A1404,olah!$B1404:B16402,summary!B1404,olah!$N1404:N16402,summary!C1404,olah!$P1404:P16402,summary!D1404,olah!$S1404:S16402,"Late")</f>
        <v>0</v>
      </c>
      <c r="J1404">
        <f>COUNTIFS(olah!$Q$2:Q16402,summary!A1404,olah!$B$2:B16402,summary!B1404,olah!$S$2:S16402,"Late")</f>
        <v>6</v>
      </c>
      <c r="K1404">
        <f t="shared" si="21"/>
        <v>17</v>
      </c>
      <c r="L1404">
        <f>COUNTIFS(olah!$Q1404:Q16402,summary!A1404,olah!$B1404:B16402,summary!B1404,olah!$N1404:N16402,summary!C1404,olah!$P1404:P16402,summary!D1404,olah!$T1404:T16402,"On Time CO")</f>
        <v>0</v>
      </c>
      <c r="M1404">
        <f>COUNTIFS(olah!$Q$2:Q16402,summary!A1404,olah!$B$2:B16402,summary!B1404,olah!$T$2:T16402,"On Time CO")</f>
        <v>6</v>
      </c>
      <c r="N1404">
        <f>COUNTIFS(olah!$Q1404:Q16402,summary!A1404,olah!$B1404:B16402,summary!B1404,olah!$N1404:N16402,summary!C1404,olah!$P1404:P16402,summary!D1404,olah!$T1404:T16402,"Overtime")</f>
        <v>0</v>
      </c>
      <c r="O1404">
        <f>COUNTIFS(olah!$Q$2:Q16402,summary!A1404,olah!$B$2:B16402,summary!B1404,olah!$T$2:T16402,"Overtime")</f>
        <v>1</v>
      </c>
      <c r="P1404">
        <f>COUNTIFS(olah!$Q1404:Q16402,summary!A1404,olah!$B1404:B16402,summary!B1404,olah!$N1404:N16402,summary!C1404,olah!$P1404:P16402,summary!D1404,olah!$T1404:T16402,"Early")</f>
        <v>0</v>
      </c>
      <c r="Q1404">
        <f>COUNTIFS(olah!$Q$2:Q16402,summary!A1404,olah!$B$2:B16402,summary!B1404,olah!$T$2:T16402,"Early")</f>
        <v>0</v>
      </c>
      <c r="R1404">
        <f>COUNTIFS(olah!$Q1404:Q16402,summary!A1404,olah!$B1404:B16402,summary!B1404,olah!$N1404:N16402,summary!C1404,olah!$P1404:P16402,summary!D1404,olah!$T1404:T16402,"NA CO")</f>
        <v>1</v>
      </c>
      <c r="S1404">
        <f>COUNTIFS(olah!$Q$2:Q16402,summary!A1404,olah!$B$2:B16402,summary!B1404,olah!$T$2:T16402,"NA CO")</f>
        <v>7</v>
      </c>
      <c r="T1404" t="str">
        <f>olah!R1404</f>
        <v>Attendance</v>
      </c>
      <c r="U1404" t="str">
        <f>IF(T1404="Permit", olah!T1404, "No Permit")</f>
        <v>No Permit</v>
      </c>
    </row>
    <row r="1405" spans="1:21" hidden="1" x14ac:dyDescent="0.3">
      <c r="A1405" s="23">
        <v>44561</v>
      </c>
      <c r="B1405" t="s">
        <v>366</v>
      </c>
      <c r="C1405" t="s">
        <v>28</v>
      </c>
      <c r="D1405" t="s">
        <v>7927</v>
      </c>
      <c r="E1405" t="str">
        <f>VLOOKUP(B1405,olah!$B:$P,2,0)</f>
        <v>2021-12-01</v>
      </c>
      <c r="F1405">
        <f>COUNTIFS(parameter!$J$4:$J$34,summary!A1405,parameter!$I$4:$I$34,"&gt;="&amp;summary!$E1405)</f>
        <v>31</v>
      </c>
      <c r="G1405">
        <f>COUNTIFS(olah!$Q1405:Q16403,summary!A1405,olah!$B1405:B16403,summary!B1405,olah!$N1405:N16403,summary!C1405,olah!$P1405:P16403,summary!D1405,olah!$S1405:S16403,"On Time")</f>
        <v>1</v>
      </c>
      <c r="H1405">
        <f>COUNTIFS(olah!$Q$2:Q16403,summary!A1405,olah!$B$2:B16403,summary!B1405,olah!$S$2:S16403,"On Time")</f>
        <v>8</v>
      </c>
      <c r="I1405">
        <f>COUNTIFS(olah!$Q1405:Q16403,summary!A1405,olah!$B1405:B16403,summary!B1405,olah!$N1405:N16403,summary!C1405,olah!$P1405:P16403,summary!D1405,olah!$S1405:S16403,"Late")</f>
        <v>0</v>
      </c>
      <c r="J1405">
        <f>COUNTIFS(olah!$Q$2:Q16403,summary!A1405,olah!$B$2:B16403,summary!B1405,olah!$S$2:S16403,"Late")</f>
        <v>6</v>
      </c>
      <c r="K1405">
        <f t="shared" si="21"/>
        <v>17</v>
      </c>
      <c r="L1405">
        <f>COUNTIFS(olah!$Q1405:Q16403,summary!A1405,olah!$B1405:B16403,summary!B1405,olah!$N1405:N16403,summary!C1405,olah!$P1405:P16403,summary!D1405,olah!$T1405:T16403,"On Time CO")</f>
        <v>1</v>
      </c>
      <c r="M1405">
        <f>COUNTIFS(olah!$Q$2:Q16403,summary!A1405,olah!$B$2:B16403,summary!B1405,olah!$T$2:T16403,"On Time CO")</f>
        <v>6</v>
      </c>
      <c r="N1405">
        <f>COUNTIFS(olah!$Q1405:Q16403,summary!A1405,olah!$B1405:B16403,summary!B1405,olah!$N1405:N16403,summary!C1405,olah!$P1405:P16403,summary!D1405,olah!$T1405:T16403,"Overtime")</f>
        <v>0</v>
      </c>
      <c r="O1405">
        <f>COUNTIFS(olah!$Q$2:Q16403,summary!A1405,olah!$B$2:B16403,summary!B1405,olah!$T$2:T16403,"Overtime")</f>
        <v>1</v>
      </c>
      <c r="P1405">
        <f>COUNTIFS(olah!$Q1405:Q16403,summary!A1405,olah!$B1405:B16403,summary!B1405,olah!$N1405:N16403,summary!C1405,olah!$P1405:P16403,summary!D1405,olah!$T1405:T16403,"Early")</f>
        <v>0</v>
      </c>
      <c r="Q1405">
        <f>COUNTIFS(olah!$Q$2:Q16403,summary!A1405,olah!$B$2:B16403,summary!B1405,olah!$T$2:T16403,"Early")</f>
        <v>0</v>
      </c>
      <c r="R1405">
        <f>COUNTIFS(olah!$Q1405:Q16403,summary!A1405,olah!$B1405:B16403,summary!B1405,olah!$N1405:N16403,summary!C1405,olah!$P1405:P16403,summary!D1405,olah!$T1405:T16403,"NA CO")</f>
        <v>0</v>
      </c>
      <c r="S1405">
        <f>COUNTIFS(olah!$Q$2:Q16403,summary!A1405,olah!$B$2:B16403,summary!B1405,olah!$T$2:T16403,"NA CO")</f>
        <v>7</v>
      </c>
      <c r="T1405" t="str">
        <f>olah!R1405</f>
        <v>Attendance</v>
      </c>
      <c r="U1405" t="str">
        <f>IF(T1405="Permit", olah!T1405, "No Permit")</f>
        <v>No Permit</v>
      </c>
    </row>
    <row r="1406" spans="1:21" hidden="1" x14ac:dyDescent="0.3">
      <c r="A1406" s="23">
        <v>44561</v>
      </c>
      <c r="B1406" t="s">
        <v>366</v>
      </c>
      <c r="C1406" t="s">
        <v>28</v>
      </c>
      <c r="D1406" t="s">
        <v>11610</v>
      </c>
      <c r="E1406" t="str">
        <f>VLOOKUP(B1406,olah!$B:$P,2,0)</f>
        <v>2021-12-01</v>
      </c>
      <c r="F1406">
        <f>COUNTIFS(parameter!$J$4:$J$34,summary!A1406,parameter!$I$4:$I$34,"&gt;="&amp;summary!$E1406)</f>
        <v>31</v>
      </c>
      <c r="G1406">
        <f>COUNTIFS(olah!$Q1406:Q16404,summary!A1406,olah!$B1406:B16404,summary!B1406,olah!$N1406:N16404,summary!C1406,olah!$P1406:P16404,summary!D1406,olah!$S1406:S16404,"On Time")</f>
        <v>1</v>
      </c>
      <c r="H1406">
        <f>COUNTIFS(olah!$Q$2:Q16404,summary!A1406,olah!$B$2:B16404,summary!B1406,olah!$S$2:S16404,"On Time")</f>
        <v>8</v>
      </c>
      <c r="I1406">
        <f>COUNTIFS(olah!$Q1406:Q16404,summary!A1406,olah!$B1406:B16404,summary!B1406,olah!$N1406:N16404,summary!C1406,olah!$P1406:P16404,summary!D1406,olah!$S1406:S16404,"Late")</f>
        <v>0</v>
      </c>
      <c r="J1406">
        <f>COUNTIFS(olah!$Q$2:Q16404,summary!A1406,olah!$B$2:B16404,summary!B1406,olah!$S$2:S16404,"Late")</f>
        <v>6</v>
      </c>
      <c r="K1406">
        <f t="shared" si="21"/>
        <v>17</v>
      </c>
      <c r="L1406">
        <f>COUNTIFS(olah!$Q1406:Q16404,summary!A1406,olah!$B1406:B16404,summary!B1406,olah!$N1406:N16404,summary!C1406,olah!$P1406:P16404,summary!D1406,olah!$T1406:T16404,"On Time CO")</f>
        <v>0</v>
      </c>
      <c r="M1406">
        <f>COUNTIFS(olah!$Q$2:Q16404,summary!A1406,olah!$B$2:B16404,summary!B1406,olah!$T$2:T16404,"On Time CO")</f>
        <v>6</v>
      </c>
      <c r="N1406">
        <f>COUNTIFS(olah!$Q1406:Q16404,summary!A1406,olah!$B1406:B16404,summary!B1406,olah!$N1406:N16404,summary!C1406,olah!$P1406:P16404,summary!D1406,olah!$T1406:T16404,"Overtime")</f>
        <v>0</v>
      </c>
      <c r="O1406">
        <f>COUNTIFS(olah!$Q$2:Q16404,summary!A1406,olah!$B$2:B16404,summary!B1406,olah!$T$2:T16404,"Overtime")</f>
        <v>1</v>
      </c>
      <c r="P1406">
        <f>COUNTIFS(olah!$Q1406:Q16404,summary!A1406,olah!$B1406:B16404,summary!B1406,olah!$N1406:N16404,summary!C1406,olah!$P1406:P16404,summary!D1406,olah!$T1406:T16404,"Early")</f>
        <v>0</v>
      </c>
      <c r="Q1406">
        <f>COUNTIFS(olah!$Q$2:Q16404,summary!A1406,olah!$B$2:B16404,summary!B1406,olah!$T$2:T16404,"Early")</f>
        <v>0</v>
      </c>
      <c r="R1406">
        <f>COUNTIFS(olah!$Q1406:Q16404,summary!A1406,olah!$B1406:B16404,summary!B1406,olah!$N1406:N16404,summary!C1406,olah!$P1406:P16404,summary!D1406,olah!$T1406:T16404,"NA CO")</f>
        <v>1</v>
      </c>
      <c r="S1406">
        <f>COUNTIFS(olah!$Q$2:Q16404,summary!A1406,olah!$B$2:B16404,summary!B1406,olah!$T$2:T16404,"NA CO")</f>
        <v>7</v>
      </c>
      <c r="T1406" t="str">
        <f>olah!R1406</f>
        <v>Attendance</v>
      </c>
      <c r="U1406" t="str">
        <f>IF(T1406="Permit", olah!T1406, "No Permit")</f>
        <v>No Permit</v>
      </c>
    </row>
    <row r="1407" spans="1:21" hidden="1" x14ac:dyDescent="0.3">
      <c r="A1407" s="23">
        <v>44561</v>
      </c>
      <c r="B1407" t="s">
        <v>366</v>
      </c>
      <c r="C1407" t="s">
        <v>28</v>
      </c>
      <c r="D1407" t="s">
        <v>9025</v>
      </c>
      <c r="E1407" t="str">
        <f>VLOOKUP(B1407,olah!$B:$P,2,0)</f>
        <v>2021-12-01</v>
      </c>
      <c r="F1407">
        <f>COUNTIFS(parameter!$J$4:$J$34,summary!A1407,parameter!$I$4:$I$34,"&gt;="&amp;summary!$E1407)</f>
        <v>31</v>
      </c>
      <c r="G1407">
        <f>COUNTIFS(olah!$Q1407:Q16405,summary!A1407,olah!$B1407:B16405,summary!B1407,olah!$N1407:N16405,summary!C1407,olah!$P1407:P16405,summary!D1407,olah!$S1407:S16405,"On Time")</f>
        <v>1</v>
      </c>
      <c r="H1407">
        <f>COUNTIFS(olah!$Q$2:Q16405,summary!A1407,olah!$B$2:B16405,summary!B1407,olah!$S$2:S16405,"On Time")</f>
        <v>8</v>
      </c>
      <c r="I1407">
        <f>COUNTIFS(olah!$Q1407:Q16405,summary!A1407,olah!$B1407:B16405,summary!B1407,olah!$N1407:N16405,summary!C1407,olah!$P1407:P16405,summary!D1407,olah!$S1407:S16405,"Late")</f>
        <v>0</v>
      </c>
      <c r="J1407">
        <f>COUNTIFS(olah!$Q$2:Q16405,summary!A1407,olah!$B$2:B16405,summary!B1407,olah!$S$2:S16405,"Late")</f>
        <v>6</v>
      </c>
      <c r="K1407">
        <f t="shared" si="21"/>
        <v>17</v>
      </c>
      <c r="L1407">
        <f>COUNTIFS(olah!$Q1407:Q16405,summary!A1407,olah!$B1407:B16405,summary!B1407,olah!$N1407:N16405,summary!C1407,olah!$P1407:P16405,summary!D1407,olah!$T1407:T16405,"On Time CO")</f>
        <v>1</v>
      </c>
      <c r="M1407">
        <f>COUNTIFS(olah!$Q$2:Q16405,summary!A1407,olah!$B$2:B16405,summary!B1407,olah!$T$2:T16405,"On Time CO")</f>
        <v>6</v>
      </c>
      <c r="N1407">
        <f>COUNTIFS(olah!$Q1407:Q16405,summary!A1407,olah!$B1407:B16405,summary!B1407,olah!$N1407:N16405,summary!C1407,olah!$P1407:P16405,summary!D1407,olah!$T1407:T16405,"Overtime")</f>
        <v>0</v>
      </c>
      <c r="O1407">
        <f>COUNTIFS(olah!$Q$2:Q16405,summary!A1407,olah!$B$2:B16405,summary!B1407,olah!$T$2:T16405,"Overtime")</f>
        <v>1</v>
      </c>
      <c r="P1407">
        <f>COUNTIFS(olah!$Q1407:Q16405,summary!A1407,olah!$B1407:B16405,summary!B1407,olah!$N1407:N16405,summary!C1407,olah!$P1407:P16405,summary!D1407,olah!$T1407:T16405,"Early")</f>
        <v>0</v>
      </c>
      <c r="Q1407">
        <f>COUNTIFS(olah!$Q$2:Q16405,summary!A1407,olah!$B$2:B16405,summary!B1407,olah!$T$2:T16405,"Early")</f>
        <v>0</v>
      </c>
      <c r="R1407">
        <f>COUNTIFS(olah!$Q1407:Q16405,summary!A1407,olah!$B1407:B16405,summary!B1407,olah!$N1407:N16405,summary!C1407,olah!$P1407:P16405,summary!D1407,olah!$T1407:T16405,"NA CO")</f>
        <v>0</v>
      </c>
      <c r="S1407">
        <f>COUNTIFS(olah!$Q$2:Q16405,summary!A1407,olah!$B$2:B16405,summary!B1407,olah!$T$2:T16405,"NA CO")</f>
        <v>7</v>
      </c>
      <c r="T1407" t="str">
        <f>olah!R1407</f>
        <v>Attendance</v>
      </c>
      <c r="U1407" t="str">
        <f>IF(T1407="Permit", olah!T1407, "No Permit")</f>
        <v>No Permit</v>
      </c>
    </row>
    <row r="1408" spans="1:21" hidden="1" x14ac:dyDescent="0.3">
      <c r="A1408" s="23">
        <v>44561</v>
      </c>
      <c r="B1408" t="s">
        <v>366</v>
      </c>
      <c r="C1408" t="s">
        <v>28</v>
      </c>
      <c r="D1408" t="s">
        <v>10214</v>
      </c>
      <c r="E1408" t="str">
        <f>VLOOKUP(B1408,olah!$B:$P,2,0)</f>
        <v>2021-12-01</v>
      </c>
      <c r="F1408">
        <f>COUNTIFS(parameter!$J$4:$J$34,summary!A1408,parameter!$I$4:$I$34,"&gt;="&amp;summary!$E1408)</f>
        <v>31</v>
      </c>
      <c r="G1408">
        <f>COUNTIFS(olah!$Q1408:Q16406,summary!A1408,olah!$B1408:B16406,summary!B1408,olah!$N1408:N16406,summary!C1408,olah!$P1408:P16406,summary!D1408,olah!$S1408:S16406,"On Time")</f>
        <v>1</v>
      </c>
      <c r="H1408">
        <f>COUNTIFS(olah!$Q$2:Q16406,summary!A1408,olah!$B$2:B16406,summary!B1408,olah!$S$2:S16406,"On Time")</f>
        <v>8</v>
      </c>
      <c r="I1408">
        <f>COUNTIFS(olah!$Q1408:Q16406,summary!A1408,olah!$B1408:B16406,summary!B1408,olah!$N1408:N16406,summary!C1408,olah!$P1408:P16406,summary!D1408,olah!$S1408:S16406,"Late")</f>
        <v>0</v>
      </c>
      <c r="J1408">
        <f>COUNTIFS(olah!$Q$2:Q16406,summary!A1408,olah!$B$2:B16406,summary!B1408,olah!$S$2:S16406,"Late")</f>
        <v>6</v>
      </c>
      <c r="K1408">
        <f t="shared" si="21"/>
        <v>17</v>
      </c>
      <c r="L1408">
        <f>COUNTIFS(olah!$Q1408:Q16406,summary!A1408,olah!$B1408:B16406,summary!B1408,olah!$N1408:N16406,summary!C1408,olah!$P1408:P16406,summary!D1408,olah!$T1408:T16406,"On Time CO")</f>
        <v>1</v>
      </c>
      <c r="M1408">
        <f>COUNTIFS(olah!$Q$2:Q16406,summary!A1408,olah!$B$2:B16406,summary!B1408,olah!$T$2:T16406,"On Time CO")</f>
        <v>6</v>
      </c>
      <c r="N1408">
        <f>COUNTIFS(olah!$Q1408:Q16406,summary!A1408,olah!$B1408:B16406,summary!B1408,olah!$N1408:N16406,summary!C1408,olah!$P1408:P16406,summary!D1408,olah!$T1408:T16406,"Overtime")</f>
        <v>0</v>
      </c>
      <c r="O1408">
        <f>COUNTIFS(olah!$Q$2:Q16406,summary!A1408,olah!$B$2:B16406,summary!B1408,olah!$T$2:T16406,"Overtime")</f>
        <v>1</v>
      </c>
      <c r="P1408">
        <f>COUNTIFS(olah!$Q1408:Q16406,summary!A1408,olah!$B1408:B16406,summary!B1408,olah!$N1408:N16406,summary!C1408,olah!$P1408:P16406,summary!D1408,olah!$T1408:T16406,"Early")</f>
        <v>0</v>
      </c>
      <c r="Q1408">
        <f>COUNTIFS(olah!$Q$2:Q16406,summary!A1408,olah!$B$2:B16406,summary!B1408,olah!$T$2:T16406,"Early")</f>
        <v>0</v>
      </c>
      <c r="R1408">
        <f>COUNTIFS(olah!$Q1408:Q16406,summary!A1408,olah!$B1408:B16406,summary!B1408,olah!$N1408:N16406,summary!C1408,olah!$P1408:P16406,summary!D1408,olah!$T1408:T16406,"NA CO")</f>
        <v>0</v>
      </c>
      <c r="S1408">
        <f>COUNTIFS(olah!$Q$2:Q16406,summary!A1408,olah!$B$2:B16406,summary!B1408,olah!$T$2:T16406,"NA CO")</f>
        <v>7</v>
      </c>
      <c r="T1408" t="str">
        <f>olah!R1408</f>
        <v>Attendance</v>
      </c>
      <c r="U1408" t="str">
        <f>IF(T1408="Permit", olah!T1408, "No Permit")</f>
        <v>No Permit</v>
      </c>
    </row>
    <row r="1409" spans="1:21" hidden="1" x14ac:dyDescent="0.3">
      <c r="A1409" s="23">
        <v>44561</v>
      </c>
      <c r="B1409" t="s">
        <v>366</v>
      </c>
      <c r="C1409" t="s">
        <v>28</v>
      </c>
      <c r="D1409" t="s">
        <v>7814</v>
      </c>
      <c r="E1409" t="str">
        <f>VLOOKUP(B1409,olah!$B:$P,2,0)</f>
        <v>2021-12-01</v>
      </c>
      <c r="F1409">
        <f>COUNTIFS(parameter!$J$4:$J$34,summary!A1409,parameter!$I$4:$I$34,"&gt;="&amp;summary!$E1409)</f>
        <v>31</v>
      </c>
      <c r="G1409">
        <f>COUNTIFS(olah!$Q1409:Q16407,summary!A1409,olah!$B1409:B16407,summary!B1409,olah!$N1409:N16407,summary!C1409,olah!$P1409:P16407,summary!D1409,olah!$S1409:S16407,"On Time")</f>
        <v>1</v>
      </c>
      <c r="H1409">
        <f>COUNTIFS(olah!$Q$2:Q16407,summary!A1409,olah!$B$2:B16407,summary!B1409,olah!$S$2:S16407,"On Time")</f>
        <v>8</v>
      </c>
      <c r="I1409">
        <f>COUNTIFS(olah!$Q1409:Q16407,summary!A1409,olah!$B1409:B16407,summary!B1409,olah!$N1409:N16407,summary!C1409,olah!$P1409:P16407,summary!D1409,olah!$S1409:S16407,"Late")</f>
        <v>0</v>
      </c>
      <c r="J1409">
        <f>COUNTIFS(olah!$Q$2:Q16407,summary!A1409,olah!$B$2:B16407,summary!B1409,olah!$S$2:S16407,"Late")</f>
        <v>6</v>
      </c>
      <c r="K1409">
        <f t="shared" si="21"/>
        <v>17</v>
      </c>
      <c r="L1409">
        <f>COUNTIFS(olah!$Q1409:Q16407,summary!A1409,olah!$B1409:B16407,summary!B1409,olah!$N1409:N16407,summary!C1409,olah!$P1409:P16407,summary!D1409,olah!$T1409:T16407,"On Time CO")</f>
        <v>1</v>
      </c>
      <c r="M1409">
        <f>COUNTIFS(olah!$Q$2:Q16407,summary!A1409,olah!$B$2:B16407,summary!B1409,olah!$T$2:T16407,"On Time CO")</f>
        <v>6</v>
      </c>
      <c r="N1409">
        <f>COUNTIFS(olah!$Q1409:Q16407,summary!A1409,olah!$B1409:B16407,summary!B1409,olah!$N1409:N16407,summary!C1409,olah!$P1409:P16407,summary!D1409,olah!$T1409:T16407,"Overtime")</f>
        <v>0</v>
      </c>
      <c r="O1409">
        <f>COUNTIFS(olah!$Q$2:Q16407,summary!A1409,olah!$B$2:B16407,summary!B1409,olah!$T$2:T16407,"Overtime")</f>
        <v>1</v>
      </c>
      <c r="P1409">
        <f>COUNTIFS(olah!$Q1409:Q16407,summary!A1409,olah!$B1409:B16407,summary!B1409,olah!$N1409:N16407,summary!C1409,olah!$P1409:P16407,summary!D1409,olah!$T1409:T16407,"Early")</f>
        <v>0</v>
      </c>
      <c r="Q1409">
        <f>COUNTIFS(olah!$Q$2:Q16407,summary!A1409,olah!$B$2:B16407,summary!B1409,olah!$T$2:T16407,"Early")</f>
        <v>0</v>
      </c>
      <c r="R1409">
        <f>COUNTIFS(olah!$Q1409:Q16407,summary!A1409,olah!$B1409:B16407,summary!B1409,olah!$N1409:N16407,summary!C1409,olah!$P1409:P16407,summary!D1409,olah!$T1409:T16407,"NA CO")</f>
        <v>0</v>
      </c>
      <c r="S1409">
        <f>COUNTIFS(olah!$Q$2:Q16407,summary!A1409,olah!$B$2:B16407,summary!B1409,olah!$T$2:T16407,"NA CO")</f>
        <v>7</v>
      </c>
      <c r="T1409" t="str">
        <f>olah!R1409</f>
        <v>Attendance</v>
      </c>
      <c r="U1409" t="str">
        <f>IF(T1409="Permit", olah!T1409, "No Permit")</f>
        <v>No Permit</v>
      </c>
    </row>
    <row r="1410" spans="1:21" hidden="1" x14ac:dyDescent="0.3">
      <c r="A1410" s="23">
        <v>44561</v>
      </c>
      <c r="B1410" t="s">
        <v>372</v>
      </c>
      <c r="C1410" t="s">
        <v>184</v>
      </c>
      <c r="D1410" t="s">
        <v>1390</v>
      </c>
      <c r="E1410" t="str">
        <f>VLOOKUP(B1410,olah!$B:$P,2,0)</f>
        <v>2021-12-01</v>
      </c>
      <c r="F1410">
        <f>COUNTIFS(parameter!$J$4:$J$34,summary!A1410,parameter!$I$4:$I$34,"&gt;="&amp;summary!$E1410)</f>
        <v>31</v>
      </c>
      <c r="G1410">
        <f>COUNTIFS(olah!$Q1410:Q16408,summary!A1410,olah!$B1410:B16408,summary!B1410,olah!$N1410:N16408,summary!C1410,olah!$P1410:P16408,summary!D1410,olah!$S1410:S16408,"On Time")</f>
        <v>1</v>
      </c>
      <c r="H1410">
        <f>COUNTIFS(olah!$Q$2:Q16408,summary!A1410,olah!$B$2:B16408,summary!B1410,olah!$S$2:S16408,"On Time")</f>
        <v>18</v>
      </c>
      <c r="I1410">
        <f>COUNTIFS(olah!$Q1410:Q16408,summary!A1410,olah!$B1410:B16408,summary!B1410,olah!$N1410:N16408,summary!C1410,olah!$P1410:P16408,summary!D1410,olah!$S1410:S16408,"Late")</f>
        <v>0</v>
      </c>
      <c r="J1410">
        <f>COUNTIFS(olah!$Q$2:Q16408,summary!A1410,olah!$B$2:B16408,summary!B1410,olah!$S$2:S16408,"Late")</f>
        <v>1</v>
      </c>
      <c r="K1410">
        <f t="shared" si="21"/>
        <v>12</v>
      </c>
      <c r="L1410">
        <f>COUNTIFS(olah!$Q1410:Q16408,summary!A1410,olah!$B1410:B16408,summary!B1410,olah!$N1410:N16408,summary!C1410,olah!$P1410:P16408,summary!D1410,olah!$T1410:T16408,"On Time CO")</f>
        <v>1</v>
      </c>
      <c r="M1410">
        <f>COUNTIFS(olah!$Q$2:Q16408,summary!A1410,olah!$B$2:B16408,summary!B1410,olah!$T$2:T16408,"On Time CO")</f>
        <v>18</v>
      </c>
      <c r="N1410">
        <f>COUNTIFS(olah!$Q1410:Q16408,summary!A1410,olah!$B1410:B16408,summary!B1410,olah!$N1410:N16408,summary!C1410,olah!$P1410:P16408,summary!D1410,olah!$T1410:T16408,"Overtime")</f>
        <v>0</v>
      </c>
      <c r="O1410">
        <f>COUNTIFS(olah!$Q$2:Q16408,summary!A1410,olah!$B$2:B16408,summary!B1410,olah!$T$2:T16408,"Overtime")</f>
        <v>0</v>
      </c>
      <c r="P1410">
        <f>COUNTIFS(olah!$Q1410:Q16408,summary!A1410,olah!$B1410:B16408,summary!B1410,olah!$N1410:N16408,summary!C1410,olah!$P1410:P16408,summary!D1410,olah!$T1410:T16408,"Early")</f>
        <v>0</v>
      </c>
      <c r="Q1410">
        <f>COUNTIFS(olah!$Q$2:Q16408,summary!A1410,olah!$B$2:B16408,summary!B1410,olah!$T$2:T16408,"Early")</f>
        <v>1</v>
      </c>
      <c r="R1410">
        <f>COUNTIFS(olah!$Q1410:Q16408,summary!A1410,olah!$B1410:B16408,summary!B1410,olah!$N1410:N16408,summary!C1410,olah!$P1410:P16408,summary!D1410,olah!$T1410:T16408,"NA CO")</f>
        <v>0</v>
      </c>
      <c r="S1410">
        <f>COUNTIFS(olah!$Q$2:Q16408,summary!A1410,olah!$B$2:B16408,summary!B1410,olah!$T$2:T16408,"NA CO")</f>
        <v>0</v>
      </c>
      <c r="T1410" t="str">
        <f>olah!R1410</f>
        <v>Attendance</v>
      </c>
      <c r="U1410" t="str">
        <f>IF(T1410="Permit", olah!T1410, "No Permit")</f>
        <v>No Permit</v>
      </c>
    </row>
    <row r="1411" spans="1:21" hidden="1" x14ac:dyDescent="0.3">
      <c r="A1411" s="23">
        <v>44561</v>
      </c>
      <c r="B1411" t="s">
        <v>372</v>
      </c>
      <c r="C1411" t="s">
        <v>5935</v>
      </c>
      <c r="D1411" t="s">
        <v>5935</v>
      </c>
      <c r="E1411" t="str">
        <f>VLOOKUP(B1411,olah!$B:$P,2,0)</f>
        <v>2021-12-01</v>
      </c>
      <c r="F1411">
        <f>COUNTIFS(parameter!$J$4:$J$34,summary!A1411,parameter!$I$4:$I$34,"&gt;="&amp;summary!$E1411)</f>
        <v>31</v>
      </c>
      <c r="G1411">
        <f>COUNTIFS(olah!$Q1411:Q16409,summary!A1411,olah!$B1411:B16409,summary!B1411,olah!$N1411:N16409,summary!C1411,olah!$P1411:P16409,summary!D1411,olah!$S1411:S16409,"On Time")</f>
        <v>0</v>
      </c>
      <c r="H1411">
        <f>COUNTIFS(olah!$Q$2:Q16409,summary!A1411,olah!$B$2:B16409,summary!B1411,olah!$S$2:S16409,"On Time")</f>
        <v>18</v>
      </c>
      <c r="I1411">
        <f>COUNTIFS(olah!$Q1411:Q16409,summary!A1411,olah!$B1411:B16409,summary!B1411,olah!$N1411:N16409,summary!C1411,olah!$P1411:P16409,summary!D1411,olah!$S1411:S16409,"Late")</f>
        <v>0</v>
      </c>
      <c r="J1411">
        <f>COUNTIFS(olah!$Q$2:Q16409,summary!A1411,olah!$B$2:B16409,summary!B1411,olah!$S$2:S16409,"Late")</f>
        <v>1</v>
      </c>
      <c r="K1411">
        <f t="shared" ref="K1411:K1474" si="22">F1411-SUM(H1411:J1411)</f>
        <v>12</v>
      </c>
      <c r="L1411">
        <f>COUNTIFS(olah!$Q1411:Q16409,summary!A1411,olah!$B1411:B16409,summary!B1411,olah!$N1411:N16409,summary!C1411,olah!$P1411:P16409,summary!D1411,olah!$T1411:T16409,"On Time CO")</f>
        <v>0</v>
      </c>
      <c r="M1411">
        <f>COUNTIFS(olah!$Q$2:Q16409,summary!A1411,olah!$B$2:B16409,summary!B1411,olah!$T$2:T16409,"On Time CO")</f>
        <v>18</v>
      </c>
      <c r="N1411">
        <f>COUNTIFS(olah!$Q1411:Q16409,summary!A1411,olah!$B1411:B16409,summary!B1411,olah!$N1411:N16409,summary!C1411,olah!$P1411:P16409,summary!D1411,olah!$T1411:T16409,"Overtime")</f>
        <v>0</v>
      </c>
      <c r="O1411">
        <f>COUNTIFS(olah!$Q$2:Q16409,summary!A1411,olah!$B$2:B16409,summary!B1411,olah!$T$2:T16409,"Overtime")</f>
        <v>0</v>
      </c>
      <c r="P1411">
        <f>COUNTIFS(olah!$Q1411:Q16409,summary!A1411,olah!$B1411:B16409,summary!B1411,olah!$N1411:N16409,summary!C1411,olah!$P1411:P16409,summary!D1411,olah!$T1411:T16409,"Early")</f>
        <v>0</v>
      </c>
      <c r="Q1411">
        <f>COUNTIFS(olah!$Q$2:Q16409,summary!A1411,olah!$B$2:B16409,summary!B1411,olah!$T$2:T16409,"Early")</f>
        <v>1</v>
      </c>
      <c r="R1411">
        <f>COUNTIFS(olah!$Q1411:Q16409,summary!A1411,olah!$B1411:B16409,summary!B1411,olah!$N1411:N16409,summary!C1411,olah!$P1411:P16409,summary!D1411,olah!$T1411:T16409,"NA CO")</f>
        <v>0</v>
      </c>
      <c r="S1411">
        <f>COUNTIFS(olah!$Q$2:Q16409,summary!A1411,olah!$B$2:B16409,summary!B1411,olah!$T$2:T16409,"NA CO")</f>
        <v>0</v>
      </c>
      <c r="T1411" t="str">
        <f>olah!R1411</f>
        <v>Permit</v>
      </c>
      <c r="U1411" t="str">
        <f>IF(T1411="Permit", olah!T1411, "No Permit")</f>
        <v>Pending/Rejected</v>
      </c>
    </row>
    <row r="1412" spans="1:21" hidden="1" x14ac:dyDescent="0.3">
      <c r="A1412" s="23">
        <v>44561</v>
      </c>
      <c r="B1412" t="s">
        <v>372</v>
      </c>
      <c r="C1412" t="s">
        <v>184</v>
      </c>
      <c r="D1412" t="s">
        <v>11601</v>
      </c>
      <c r="E1412" t="str">
        <f>VLOOKUP(B1412,olah!$B:$P,2,0)</f>
        <v>2021-12-01</v>
      </c>
      <c r="F1412">
        <f>COUNTIFS(parameter!$J$4:$J$34,summary!A1412,parameter!$I$4:$I$34,"&gt;="&amp;summary!$E1412)</f>
        <v>31</v>
      </c>
      <c r="G1412">
        <f>COUNTIFS(olah!$Q1412:Q16410,summary!A1412,olah!$B1412:B16410,summary!B1412,olah!$N1412:N16410,summary!C1412,olah!$P1412:P16410,summary!D1412,olah!$S1412:S16410,"On Time")</f>
        <v>1</v>
      </c>
      <c r="H1412">
        <f>COUNTIFS(olah!$Q$2:Q16410,summary!A1412,olah!$B$2:B16410,summary!B1412,olah!$S$2:S16410,"On Time")</f>
        <v>18</v>
      </c>
      <c r="I1412">
        <f>COUNTIFS(olah!$Q1412:Q16410,summary!A1412,olah!$B1412:B16410,summary!B1412,olah!$N1412:N16410,summary!C1412,olah!$P1412:P16410,summary!D1412,olah!$S1412:S16410,"Late")</f>
        <v>0</v>
      </c>
      <c r="J1412">
        <f>COUNTIFS(olah!$Q$2:Q16410,summary!A1412,olah!$B$2:B16410,summary!B1412,olah!$S$2:S16410,"Late")</f>
        <v>1</v>
      </c>
      <c r="K1412">
        <f t="shared" si="22"/>
        <v>12</v>
      </c>
      <c r="L1412">
        <f>COUNTIFS(olah!$Q1412:Q16410,summary!A1412,olah!$B1412:B16410,summary!B1412,olah!$N1412:N16410,summary!C1412,olah!$P1412:P16410,summary!D1412,olah!$T1412:T16410,"On Time CO")</f>
        <v>1</v>
      </c>
      <c r="M1412">
        <f>COUNTIFS(olah!$Q$2:Q16410,summary!A1412,olah!$B$2:B16410,summary!B1412,olah!$T$2:T16410,"On Time CO")</f>
        <v>18</v>
      </c>
      <c r="N1412">
        <f>COUNTIFS(olah!$Q1412:Q16410,summary!A1412,olah!$B1412:B16410,summary!B1412,olah!$N1412:N16410,summary!C1412,olah!$P1412:P16410,summary!D1412,olah!$T1412:T16410,"Overtime")</f>
        <v>0</v>
      </c>
      <c r="O1412">
        <f>COUNTIFS(olah!$Q$2:Q16410,summary!A1412,olah!$B$2:B16410,summary!B1412,olah!$T$2:T16410,"Overtime")</f>
        <v>0</v>
      </c>
      <c r="P1412">
        <f>COUNTIFS(olah!$Q1412:Q16410,summary!A1412,olah!$B1412:B16410,summary!B1412,olah!$N1412:N16410,summary!C1412,olah!$P1412:P16410,summary!D1412,olah!$T1412:T16410,"Early")</f>
        <v>0</v>
      </c>
      <c r="Q1412">
        <f>COUNTIFS(olah!$Q$2:Q16410,summary!A1412,olah!$B$2:B16410,summary!B1412,olah!$T$2:T16410,"Early")</f>
        <v>1</v>
      </c>
      <c r="R1412">
        <f>COUNTIFS(olah!$Q1412:Q16410,summary!A1412,olah!$B1412:B16410,summary!B1412,olah!$N1412:N16410,summary!C1412,olah!$P1412:P16410,summary!D1412,olah!$T1412:T16410,"NA CO")</f>
        <v>0</v>
      </c>
      <c r="S1412">
        <f>COUNTIFS(olah!$Q$2:Q16410,summary!A1412,olah!$B$2:B16410,summary!B1412,olah!$T$2:T16410,"NA CO")</f>
        <v>0</v>
      </c>
      <c r="T1412" t="str">
        <f>olah!R1412</f>
        <v>Attendance</v>
      </c>
      <c r="U1412" t="str">
        <f>IF(T1412="Permit", olah!T1412, "No Permit")</f>
        <v>No Permit</v>
      </c>
    </row>
    <row r="1413" spans="1:21" hidden="1" x14ac:dyDescent="0.3">
      <c r="A1413" s="23">
        <v>44561</v>
      </c>
      <c r="B1413" t="s">
        <v>372</v>
      </c>
      <c r="C1413" t="s">
        <v>184</v>
      </c>
      <c r="D1413" t="s">
        <v>11602</v>
      </c>
      <c r="E1413" t="str">
        <f>VLOOKUP(B1413,olah!$B:$P,2,0)</f>
        <v>2021-12-01</v>
      </c>
      <c r="F1413">
        <f>COUNTIFS(parameter!$J$4:$J$34,summary!A1413,parameter!$I$4:$I$34,"&gt;="&amp;summary!$E1413)</f>
        <v>31</v>
      </c>
      <c r="G1413">
        <f>COUNTIFS(olah!$Q1413:Q16411,summary!A1413,olah!$B1413:B16411,summary!B1413,olah!$N1413:N16411,summary!C1413,olah!$P1413:P16411,summary!D1413,olah!$S1413:S16411,"On Time")</f>
        <v>1</v>
      </c>
      <c r="H1413">
        <f>COUNTIFS(olah!$Q$2:Q16411,summary!A1413,olah!$B$2:B16411,summary!B1413,olah!$S$2:S16411,"On Time")</f>
        <v>18</v>
      </c>
      <c r="I1413">
        <f>COUNTIFS(olah!$Q1413:Q16411,summary!A1413,olah!$B1413:B16411,summary!B1413,olah!$N1413:N16411,summary!C1413,olah!$P1413:P16411,summary!D1413,olah!$S1413:S16411,"Late")</f>
        <v>0</v>
      </c>
      <c r="J1413">
        <f>COUNTIFS(olah!$Q$2:Q16411,summary!A1413,olah!$B$2:B16411,summary!B1413,olah!$S$2:S16411,"Late")</f>
        <v>1</v>
      </c>
      <c r="K1413">
        <f t="shared" si="22"/>
        <v>12</v>
      </c>
      <c r="L1413">
        <f>COUNTIFS(olah!$Q1413:Q16411,summary!A1413,olah!$B1413:B16411,summary!B1413,olah!$N1413:N16411,summary!C1413,olah!$P1413:P16411,summary!D1413,olah!$T1413:T16411,"On Time CO")</f>
        <v>1</v>
      </c>
      <c r="M1413">
        <f>COUNTIFS(olah!$Q$2:Q16411,summary!A1413,olah!$B$2:B16411,summary!B1413,olah!$T$2:T16411,"On Time CO")</f>
        <v>18</v>
      </c>
      <c r="N1413">
        <f>COUNTIFS(olah!$Q1413:Q16411,summary!A1413,olah!$B1413:B16411,summary!B1413,olah!$N1413:N16411,summary!C1413,olah!$P1413:P16411,summary!D1413,olah!$T1413:T16411,"Overtime")</f>
        <v>0</v>
      </c>
      <c r="O1413">
        <f>COUNTIFS(olah!$Q$2:Q16411,summary!A1413,olah!$B$2:B16411,summary!B1413,olah!$T$2:T16411,"Overtime")</f>
        <v>0</v>
      </c>
      <c r="P1413">
        <f>COUNTIFS(olah!$Q1413:Q16411,summary!A1413,olah!$B1413:B16411,summary!B1413,olah!$N1413:N16411,summary!C1413,olah!$P1413:P16411,summary!D1413,olah!$T1413:T16411,"Early")</f>
        <v>0</v>
      </c>
      <c r="Q1413">
        <f>COUNTIFS(olah!$Q$2:Q16411,summary!A1413,olah!$B$2:B16411,summary!B1413,olah!$T$2:T16411,"Early")</f>
        <v>1</v>
      </c>
      <c r="R1413">
        <f>COUNTIFS(olah!$Q1413:Q16411,summary!A1413,olah!$B1413:B16411,summary!B1413,olah!$N1413:N16411,summary!C1413,olah!$P1413:P16411,summary!D1413,olah!$T1413:T16411,"NA CO")</f>
        <v>0</v>
      </c>
      <c r="S1413">
        <f>COUNTIFS(olah!$Q$2:Q16411,summary!A1413,olah!$B$2:B16411,summary!B1413,olah!$T$2:T16411,"NA CO")</f>
        <v>0</v>
      </c>
      <c r="T1413" t="str">
        <f>olah!R1413</f>
        <v>Attendance</v>
      </c>
      <c r="U1413" t="str">
        <f>IF(T1413="Permit", olah!T1413, "No Permit")</f>
        <v>No Permit</v>
      </c>
    </row>
    <row r="1414" spans="1:21" hidden="1" x14ac:dyDescent="0.3">
      <c r="A1414" s="23">
        <v>44561</v>
      </c>
      <c r="B1414" t="s">
        <v>372</v>
      </c>
      <c r="C1414" t="s">
        <v>184</v>
      </c>
      <c r="D1414" t="s">
        <v>11603</v>
      </c>
      <c r="E1414" t="str">
        <f>VLOOKUP(B1414,olah!$B:$P,2,0)</f>
        <v>2021-12-01</v>
      </c>
      <c r="F1414">
        <f>COUNTIFS(parameter!$J$4:$J$34,summary!A1414,parameter!$I$4:$I$34,"&gt;="&amp;summary!$E1414)</f>
        <v>31</v>
      </c>
      <c r="G1414">
        <f>COUNTIFS(olah!$Q1414:Q16412,summary!A1414,olah!$B1414:B16412,summary!B1414,olah!$N1414:N16412,summary!C1414,olah!$P1414:P16412,summary!D1414,olah!$S1414:S16412,"On Time")</f>
        <v>1</v>
      </c>
      <c r="H1414">
        <f>COUNTIFS(olah!$Q$2:Q16412,summary!A1414,olah!$B$2:B16412,summary!B1414,olah!$S$2:S16412,"On Time")</f>
        <v>18</v>
      </c>
      <c r="I1414">
        <f>COUNTIFS(olah!$Q1414:Q16412,summary!A1414,olah!$B1414:B16412,summary!B1414,olah!$N1414:N16412,summary!C1414,olah!$P1414:P16412,summary!D1414,olah!$S1414:S16412,"Late")</f>
        <v>0</v>
      </c>
      <c r="J1414">
        <f>COUNTIFS(olah!$Q$2:Q16412,summary!A1414,olah!$B$2:B16412,summary!B1414,olah!$S$2:S16412,"Late")</f>
        <v>1</v>
      </c>
      <c r="K1414">
        <f t="shared" si="22"/>
        <v>12</v>
      </c>
      <c r="L1414">
        <f>COUNTIFS(olah!$Q1414:Q16412,summary!A1414,olah!$B1414:B16412,summary!B1414,olah!$N1414:N16412,summary!C1414,olah!$P1414:P16412,summary!D1414,olah!$T1414:T16412,"On Time CO")</f>
        <v>1</v>
      </c>
      <c r="M1414">
        <f>COUNTIFS(olah!$Q$2:Q16412,summary!A1414,olah!$B$2:B16412,summary!B1414,olah!$T$2:T16412,"On Time CO")</f>
        <v>18</v>
      </c>
      <c r="N1414">
        <f>COUNTIFS(olah!$Q1414:Q16412,summary!A1414,olah!$B1414:B16412,summary!B1414,olah!$N1414:N16412,summary!C1414,olah!$P1414:P16412,summary!D1414,olah!$T1414:T16412,"Overtime")</f>
        <v>0</v>
      </c>
      <c r="O1414">
        <f>COUNTIFS(olah!$Q$2:Q16412,summary!A1414,olah!$B$2:B16412,summary!B1414,olah!$T$2:T16412,"Overtime")</f>
        <v>0</v>
      </c>
      <c r="P1414">
        <f>COUNTIFS(olah!$Q1414:Q16412,summary!A1414,olah!$B1414:B16412,summary!B1414,olah!$N1414:N16412,summary!C1414,olah!$P1414:P16412,summary!D1414,olah!$T1414:T16412,"Early")</f>
        <v>0</v>
      </c>
      <c r="Q1414">
        <f>COUNTIFS(olah!$Q$2:Q16412,summary!A1414,olah!$B$2:B16412,summary!B1414,olah!$T$2:T16412,"Early")</f>
        <v>1</v>
      </c>
      <c r="R1414">
        <f>COUNTIFS(olah!$Q1414:Q16412,summary!A1414,olah!$B1414:B16412,summary!B1414,olah!$N1414:N16412,summary!C1414,olah!$P1414:P16412,summary!D1414,olah!$T1414:T16412,"NA CO")</f>
        <v>0</v>
      </c>
      <c r="S1414">
        <f>COUNTIFS(olah!$Q$2:Q16412,summary!A1414,olah!$B$2:B16412,summary!B1414,olah!$T$2:T16412,"NA CO")</f>
        <v>0</v>
      </c>
      <c r="T1414" t="str">
        <f>olah!R1414</f>
        <v>Attendance</v>
      </c>
      <c r="U1414" t="str">
        <f>IF(T1414="Permit", olah!T1414, "No Permit")</f>
        <v>No Permit</v>
      </c>
    </row>
    <row r="1415" spans="1:21" hidden="1" x14ac:dyDescent="0.3">
      <c r="A1415" s="23">
        <v>44561</v>
      </c>
      <c r="B1415" t="s">
        <v>372</v>
      </c>
      <c r="C1415" t="s">
        <v>184</v>
      </c>
      <c r="D1415" t="s">
        <v>7108</v>
      </c>
      <c r="E1415" t="str">
        <f>VLOOKUP(B1415,olah!$B:$P,2,0)</f>
        <v>2021-12-01</v>
      </c>
      <c r="F1415">
        <f>COUNTIFS(parameter!$J$4:$J$34,summary!A1415,parameter!$I$4:$I$34,"&gt;="&amp;summary!$E1415)</f>
        <v>31</v>
      </c>
      <c r="G1415">
        <f>COUNTIFS(olah!$Q1415:Q16413,summary!A1415,olah!$B1415:B16413,summary!B1415,olah!$N1415:N16413,summary!C1415,olah!$P1415:P16413,summary!D1415,olah!$S1415:S16413,"On Time")</f>
        <v>1</v>
      </c>
      <c r="H1415">
        <f>COUNTIFS(olah!$Q$2:Q16413,summary!A1415,olah!$B$2:B16413,summary!B1415,olah!$S$2:S16413,"On Time")</f>
        <v>18</v>
      </c>
      <c r="I1415">
        <f>COUNTIFS(olah!$Q1415:Q16413,summary!A1415,olah!$B1415:B16413,summary!B1415,olah!$N1415:N16413,summary!C1415,olah!$P1415:P16413,summary!D1415,olah!$S1415:S16413,"Late")</f>
        <v>0</v>
      </c>
      <c r="J1415">
        <f>COUNTIFS(olah!$Q$2:Q16413,summary!A1415,olah!$B$2:B16413,summary!B1415,olah!$S$2:S16413,"Late")</f>
        <v>1</v>
      </c>
      <c r="K1415">
        <f t="shared" si="22"/>
        <v>12</v>
      </c>
      <c r="L1415">
        <f>COUNTIFS(olah!$Q1415:Q16413,summary!A1415,olah!$B1415:B16413,summary!B1415,olah!$N1415:N16413,summary!C1415,olah!$P1415:P16413,summary!D1415,olah!$T1415:T16413,"On Time CO")</f>
        <v>1</v>
      </c>
      <c r="M1415">
        <f>COUNTIFS(olah!$Q$2:Q16413,summary!A1415,olah!$B$2:B16413,summary!B1415,olah!$T$2:T16413,"On Time CO")</f>
        <v>18</v>
      </c>
      <c r="N1415">
        <f>COUNTIFS(olah!$Q1415:Q16413,summary!A1415,olah!$B1415:B16413,summary!B1415,olah!$N1415:N16413,summary!C1415,olah!$P1415:P16413,summary!D1415,olah!$T1415:T16413,"Overtime")</f>
        <v>0</v>
      </c>
      <c r="O1415">
        <f>COUNTIFS(olah!$Q$2:Q16413,summary!A1415,olah!$B$2:B16413,summary!B1415,olah!$T$2:T16413,"Overtime")</f>
        <v>0</v>
      </c>
      <c r="P1415">
        <f>COUNTIFS(olah!$Q1415:Q16413,summary!A1415,olah!$B1415:B16413,summary!B1415,olah!$N1415:N16413,summary!C1415,olah!$P1415:P16413,summary!D1415,olah!$T1415:T16413,"Early")</f>
        <v>0</v>
      </c>
      <c r="Q1415">
        <f>COUNTIFS(olah!$Q$2:Q16413,summary!A1415,olah!$B$2:B16413,summary!B1415,olah!$T$2:T16413,"Early")</f>
        <v>1</v>
      </c>
      <c r="R1415">
        <f>COUNTIFS(olah!$Q1415:Q16413,summary!A1415,olah!$B1415:B16413,summary!B1415,olah!$N1415:N16413,summary!C1415,olah!$P1415:P16413,summary!D1415,olah!$T1415:T16413,"NA CO")</f>
        <v>0</v>
      </c>
      <c r="S1415">
        <f>COUNTIFS(olah!$Q$2:Q16413,summary!A1415,olah!$B$2:B16413,summary!B1415,olah!$T$2:T16413,"NA CO")</f>
        <v>0</v>
      </c>
      <c r="T1415" t="str">
        <f>olah!R1415</f>
        <v>Attendance</v>
      </c>
      <c r="U1415" t="str">
        <f>IF(T1415="Permit", olah!T1415, "No Permit")</f>
        <v>No Permit</v>
      </c>
    </row>
    <row r="1416" spans="1:21" hidden="1" x14ac:dyDescent="0.3">
      <c r="A1416" s="23">
        <v>44561</v>
      </c>
      <c r="B1416" t="s">
        <v>372</v>
      </c>
      <c r="C1416" t="s">
        <v>184</v>
      </c>
      <c r="D1416" t="s">
        <v>11604</v>
      </c>
      <c r="E1416" t="str">
        <f>VLOOKUP(B1416,olah!$B:$P,2,0)</f>
        <v>2021-12-01</v>
      </c>
      <c r="F1416">
        <f>COUNTIFS(parameter!$J$4:$J$34,summary!A1416,parameter!$I$4:$I$34,"&gt;="&amp;summary!$E1416)</f>
        <v>31</v>
      </c>
      <c r="G1416">
        <f>COUNTIFS(olah!$Q1416:Q16414,summary!A1416,olah!$B1416:B16414,summary!B1416,olah!$N1416:N16414,summary!C1416,olah!$P1416:P16414,summary!D1416,olah!$S1416:S16414,"On Time")</f>
        <v>1</v>
      </c>
      <c r="H1416">
        <f>COUNTIFS(olah!$Q$2:Q16414,summary!A1416,olah!$B$2:B16414,summary!B1416,olah!$S$2:S16414,"On Time")</f>
        <v>18</v>
      </c>
      <c r="I1416">
        <f>COUNTIFS(olah!$Q1416:Q16414,summary!A1416,olah!$B1416:B16414,summary!B1416,olah!$N1416:N16414,summary!C1416,olah!$P1416:P16414,summary!D1416,olah!$S1416:S16414,"Late")</f>
        <v>0</v>
      </c>
      <c r="J1416">
        <f>COUNTIFS(olah!$Q$2:Q16414,summary!A1416,olah!$B$2:B16414,summary!B1416,olah!$S$2:S16414,"Late")</f>
        <v>1</v>
      </c>
      <c r="K1416">
        <f t="shared" si="22"/>
        <v>12</v>
      </c>
      <c r="L1416">
        <f>COUNTIFS(olah!$Q1416:Q16414,summary!A1416,olah!$B1416:B16414,summary!B1416,olah!$N1416:N16414,summary!C1416,olah!$P1416:P16414,summary!D1416,olah!$T1416:T16414,"On Time CO")</f>
        <v>1</v>
      </c>
      <c r="M1416">
        <f>COUNTIFS(olah!$Q$2:Q16414,summary!A1416,olah!$B$2:B16414,summary!B1416,olah!$T$2:T16414,"On Time CO")</f>
        <v>18</v>
      </c>
      <c r="N1416">
        <f>COUNTIFS(olah!$Q1416:Q16414,summary!A1416,olah!$B1416:B16414,summary!B1416,olah!$N1416:N16414,summary!C1416,olah!$P1416:P16414,summary!D1416,olah!$T1416:T16414,"Overtime")</f>
        <v>0</v>
      </c>
      <c r="O1416">
        <f>COUNTIFS(olah!$Q$2:Q16414,summary!A1416,olah!$B$2:B16414,summary!B1416,olah!$T$2:T16414,"Overtime")</f>
        <v>0</v>
      </c>
      <c r="P1416">
        <f>COUNTIFS(olah!$Q1416:Q16414,summary!A1416,olah!$B1416:B16414,summary!B1416,olah!$N1416:N16414,summary!C1416,olah!$P1416:P16414,summary!D1416,olah!$T1416:T16414,"Early")</f>
        <v>0</v>
      </c>
      <c r="Q1416">
        <f>COUNTIFS(olah!$Q$2:Q16414,summary!A1416,olah!$B$2:B16414,summary!B1416,olah!$T$2:T16414,"Early")</f>
        <v>1</v>
      </c>
      <c r="R1416">
        <f>COUNTIFS(olah!$Q1416:Q16414,summary!A1416,olah!$B1416:B16414,summary!B1416,olah!$N1416:N16414,summary!C1416,olah!$P1416:P16414,summary!D1416,olah!$T1416:T16414,"NA CO")</f>
        <v>0</v>
      </c>
      <c r="S1416">
        <f>COUNTIFS(olah!$Q$2:Q16414,summary!A1416,olah!$B$2:B16414,summary!B1416,olah!$T$2:T16414,"NA CO")</f>
        <v>0</v>
      </c>
      <c r="T1416" t="str">
        <f>olah!R1416</f>
        <v>Attendance</v>
      </c>
      <c r="U1416" t="str">
        <f>IF(T1416="Permit", olah!T1416, "No Permit")</f>
        <v>No Permit</v>
      </c>
    </row>
    <row r="1417" spans="1:21" hidden="1" x14ac:dyDescent="0.3">
      <c r="A1417" s="23">
        <v>44561</v>
      </c>
      <c r="B1417" t="s">
        <v>372</v>
      </c>
      <c r="C1417" t="s">
        <v>184</v>
      </c>
      <c r="D1417" t="s">
        <v>11605</v>
      </c>
      <c r="E1417" t="str">
        <f>VLOOKUP(B1417,olah!$B:$P,2,0)</f>
        <v>2021-12-01</v>
      </c>
      <c r="F1417">
        <f>COUNTIFS(parameter!$J$4:$J$34,summary!A1417,parameter!$I$4:$I$34,"&gt;="&amp;summary!$E1417)</f>
        <v>31</v>
      </c>
      <c r="G1417">
        <f>COUNTIFS(olah!$Q1417:Q16415,summary!A1417,olah!$B1417:B16415,summary!B1417,olah!$N1417:N16415,summary!C1417,olah!$P1417:P16415,summary!D1417,olah!$S1417:S16415,"On Time")</f>
        <v>1</v>
      </c>
      <c r="H1417">
        <f>COUNTIFS(olah!$Q$2:Q16415,summary!A1417,olah!$B$2:B16415,summary!B1417,olah!$S$2:S16415,"On Time")</f>
        <v>18</v>
      </c>
      <c r="I1417">
        <f>COUNTIFS(olah!$Q1417:Q16415,summary!A1417,olah!$B1417:B16415,summary!B1417,olah!$N1417:N16415,summary!C1417,olah!$P1417:P16415,summary!D1417,olah!$S1417:S16415,"Late")</f>
        <v>0</v>
      </c>
      <c r="J1417">
        <f>COUNTIFS(olah!$Q$2:Q16415,summary!A1417,olah!$B$2:B16415,summary!B1417,olah!$S$2:S16415,"Late")</f>
        <v>1</v>
      </c>
      <c r="K1417">
        <f t="shared" si="22"/>
        <v>12</v>
      </c>
      <c r="L1417">
        <f>COUNTIFS(olah!$Q1417:Q16415,summary!A1417,olah!$B1417:B16415,summary!B1417,olah!$N1417:N16415,summary!C1417,olah!$P1417:P16415,summary!D1417,olah!$T1417:T16415,"On Time CO")</f>
        <v>1</v>
      </c>
      <c r="M1417">
        <f>COUNTIFS(olah!$Q$2:Q16415,summary!A1417,olah!$B$2:B16415,summary!B1417,olah!$T$2:T16415,"On Time CO")</f>
        <v>18</v>
      </c>
      <c r="N1417">
        <f>COUNTIFS(olah!$Q1417:Q16415,summary!A1417,olah!$B1417:B16415,summary!B1417,olah!$N1417:N16415,summary!C1417,olah!$P1417:P16415,summary!D1417,olah!$T1417:T16415,"Overtime")</f>
        <v>0</v>
      </c>
      <c r="O1417">
        <f>COUNTIFS(olah!$Q$2:Q16415,summary!A1417,olah!$B$2:B16415,summary!B1417,olah!$T$2:T16415,"Overtime")</f>
        <v>0</v>
      </c>
      <c r="P1417">
        <f>COUNTIFS(olah!$Q1417:Q16415,summary!A1417,olah!$B1417:B16415,summary!B1417,olah!$N1417:N16415,summary!C1417,olah!$P1417:P16415,summary!D1417,olah!$T1417:T16415,"Early")</f>
        <v>0</v>
      </c>
      <c r="Q1417">
        <f>COUNTIFS(olah!$Q$2:Q16415,summary!A1417,olah!$B$2:B16415,summary!B1417,olah!$T$2:T16415,"Early")</f>
        <v>1</v>
      </c>
      <c r="R1417">
        <f>COUNTIFS(olah!$Q1417:Q16415,summary!A1417,olah!$B1417:B16415,summary!B1417,olah!$N1417:N16415,summary!C1417,olah!$P1417:P16415,summary!D1417,olah!$T1417:T16415,"NA CO")</f>
        <v>0</v>
      </c>
      <c r="S1417">
        <f>COUNTIFS(olah!$Q$2:Q16415,summary!A1417,olah!$B$2:B16415,summary!B1417,olah!$T$2:T16415,"NA CO")</f>
        <v>0</v>
      </c>
      <c r="T1417" t="str">
        <f>olah!R1417</f>
        <v>Attendance</v>
      </c>
      <c r="U1417" t="str">
        <f>IF(T1417="Permit", olah!T1417, "No Permit")</f>
        <v>No Permit</v>
      </c>
    </row>
    <row r="1418" spans="1:21" hidden="1" x14ac:dyDescent="0.3">
      <c r="A1418" s="23">
        <v>44561</v>
      </c>
      <c r="B1418" t="s">
        <v>372</v>
      </c>
      <c r="C1418" t="s">
        <v>184</v>
      </c>
      <c r="D1418" t="s">
        <v>11606</v>
      </c>
      <c r="E1418" t="str">
        <f>VLOOKUP(B1418,olah!$B:$P,2,0)</f>
        <v>2021-12-01</v>
      </c>
      <c r="F1418">
        <f>COUNTIFS(parameter!$J$4:$J$34,summary!A1418,parameter!$I$4:$I$34,"&gt;="&amp;summary!$E1418)</f>
        <v>31</v>
      </c>
      <c r="G1418">
        <f>COUNTIFS(olah!$Q1418:Q16416,summary!A1418,olah!$B1418:B16416,summary!B1418,olah!$N1418:N16416,summary!C1418,olah!$P1418:P16416,summary!D1418,olah!$S1418:S16416,"On Time")</f>
        <v>1</v>
      </c>
      <c r="H1418">
        <f>COUNTIFS(olah!$Q$2:Q16416,summary!A1418,olah!$B$2:B16416,summary!B1418,olah!$S$2:S16416,"On Time")</f>
        <v>18</v>
      </c>
      <c r="I1418">
        <f>COUNTIFS(olah!$Q1418:Q16416,summary!A1418,olah!$B1418:B16416,summary!B1418,olah!$N1418:N16416,summary!C1418,olah!$P1418:P16416,summary!D1418,olah!$S1418:S16416,"Late")</f>
        <v>0</v>
      </c>
      <c r="J1418">
        <f>COUNTIFS(olah!$Q$2:Q16416,summary!A1418,olah!$B$2:B16416,summary!B1418,olah!$S$2:S16416,"Late")</f>
        <v>1</v>
      </c>
      <c r="K1418">
        <f t="shared" si="22"/>
        <v>12</v>
      </c>
      <c r="L1418">
        <f>COUNTIFS(olah!$Q1418:Q16416,summary!A1418,olah!$B1418:B16416,summary!B1418,olah!$N1418:N16416,summary!C1418,olah!$P1418:P16416,summary!D1418,olah!$T1418:T16416,"On Time CO")</f>
        <v>1</v>
      </c>
      <c r="M1418">
        <f>COUNTIFS(olah!$Q$2:Q16416,summary!A1418,olah!$B$2:B16416,summary!B1418,olah!$T$2:T16416,"On Time CO")</f>
        <v>18</v>
      </c>
      <c r="N1418">
        <f>COUNTIFS(olah!$Q1418:Q16416,summary!A1418,olah!$B1418:B16416,summary!B1418,olah!$N1418:N16416,summary!C1418,olah!$P1418:P16416,summary!D1418,olah!$T1418:T16416,"Overtime")</f>
        <v>0</v>
      </c>
      <c r="O1418">
        <f>COUNTIFS(olah!$Q$2:Q16416,summary!A1418,olah!$B$2:B16416,summary!B1418,olah!$T$2:T16416,"Overtime")</f>
        <v>0</v>
      </c>
      <c r="P1418">
        <f>COUNTIFS(olah!$Q1418:Q16416,summary!A1418,olah!$B1418:B16416,summary!B1418,olah!$N1418:N16416,summary!C1418,olah!$P1418:P16416,summary!D1418,olah!$T1418:T16416,"Early")</f>
        <v>0</v>
      </c>
      <c r="Q1418">
        <f>COUNTIFS(olah!$Q$2:Q16416,summary!A1418,olah!$B$2:B16416,summary!B1418,olah!$T$2:T16416,"Early")</f>
        <v>1</v>
      </c>
      <c r="R1418">
        <f>COUNTIFS(olah!$Q1418:Q16416,summary!A1418,olah!$B1418:B16416,summary!B1418,olah!$N1418:N16416,summary!C1418,olah!$P1418:P16416,summary!D1418,olah!$T1418:T16416,"NA CO")</f>
        <v>0</v>
      </c>
      <c r="S1418">
        <f>COUNTIFS(olah!$Q$2:Q16416,summary!A1418,olah!$B$2:B16416,summary!B1418,olah!$T$2:T16416,"NA CO")</f>
        <v>0</v>
      </c>
      <c r="T1418" t="str">
        <f>olah!R1418</f>
        <v>Attendance</v>
      </c>
      <c r="U1418" t="str">
        <f>IF(T1418="Permit", olah!T1418, "No Permit")</f>
        <v>No Permit</v>
      </c>
    </row>
    <row r="1419" spans="1:21" hidden="1" x14ac:dyDescent="0.3">
      <c r="A1419" s="23">
        <v>44561</v>
      </c>
      <c r="B1419" t="s">
        <v>372</v>
      </c>
      <c r="C1419" t="s">
        <v>184</v>
      </c>
      <c r="D1419" t="s">
        <v>10202</v>
      </c>
      <c r="E1419" t="str">
        <f>VLOOKUP(B1419,olah!$B:$P,2,0)</f>
        <v>2021-12-01</v>
      </c>
      <c r="F1419">
        <f>COUNTIFS(parameter!$J$4:$J$34,summary!A1419,parameter!$I$4:$I$34,"&gt;="&amp;summary!$E1419)</f>
        <v>31</v>
      </c>
      <c r="G1419">
        <f>COUNTIFS(olah!$Q1419:Q16417,summary!A1419,olah!$B1419:B16417,summary!B1419,olah!$N1419:N16417,summary!C1419,olah!$P1419:P16417,summary!D1419,olah!$S1419:S16417,"On Time")</f>
        <v>1</v>
      </c>
      <c r="H1419">
        <f>COUNTIFS(olah!$Q$2:Q16417,summary!A1419,olah!$B$2:B16417,summary!B1419,olah!$S$2:S16417,"On Time")</f>
        <v>18</v>
      </c>
      <c r="I1419">
        <f>COUNTIFS(olah!$Q1419:Q16417,summary!A1419,olah!$B1419:B16417,summary!B1419,olah!$N1419:N16417,summary!C1419,olah!$P1419:P16417,summary!D1419,olah!$S1419:S16417,"Late")</f>
        <v>0</v>
      </c>
      <c r="J1419">
        <f>COUNTIFS(olah!$Q$2:Q16417,summary!A1419,olah!$B$2:B16417,summary!B1419,olah!$S$2:S16417,"Late")</f>
        <v>1</v>
      </c>
      <c r="K1419">
        <f t="shared" si="22"/>
        <v>12</v>
      </c>
      <c r="L1419">
        <f>COUNTIFS(olah!$Q1419:Q16417,summary!A1419,olah!$B1419:B16417,summary!B1419,olah!$N1419:N16417,summary!C1419,olah!$P1419:P16417,summary!D1419,olah!$T1419:T16417,"On Time CO")</f>
        <v>1</v>
      </c>
      <c r="M1419">
        <f>COUNTIFS(olah!$Q$2:Q16417,summary!A1419,olah!$B$2:B16417,summary!B1419,olah!$T$2:T16417,"On Time CO")</f>
        <v>18</v>
      </c>
      <c r="N1419">
        <f>COUNTIFS(olah!$Q1419:Q16417,summary!A1419,olah!$B1419:B16417,summary!B1419,olah!$N1419:N16417,summary!C1419,olah!$P1419:P16417,summary!D1419,olah!$T1419:T16417,"Overtime")</f>
        <v>0</v>
      </c>
      <c r="O1419">
        <f>COUNTIFS(olah!$Q$2:Q16417,summary!A1419,olah!$B$2:B16417,summary!B1419,olah!$T$2:T16417,"Overtime")</f>
        <v>0</v>
      </c>
      <c r="P1419">
        <f>COUNTIFS(olah!$Q1419:Q16417,summary!A1419,olah!$B1419:B16417,summary!B1419,olah!$N1419:N16417,summary!C1419,olah!$P1419:P16417,summary!D1419,olah!$T1419:T16417,"Early")</f>
        <v>0</v>
      </c>
      <c r="Q1419">
        <f>COUNTIFS(olah!$Q$2:Q16417,summary!A1419,olah!$B$2:B16417,summary!B1419,olah!$T$2:T16417,"Early")</f>
        <v>1</v>
      </c>
      <c r="R1419">
        <f>COUNTIFS(olah!$Q1419:Q16417,summary!A1419,olah!$B1419:B16417,summary!B1419,olah!$N1419:N16417,summary!C1419,olah!$P1419:P16417,summary!D1419,olah!$T1419:T16417,"NA CO")</f>
        <v>0</v>
      </c>
      <c r="S1419">
        <f>COUNTIFS(olah!$Q$2:Q16417,summary!A1419,olah!$B$2:B16417,summary!B1419,olah!$T$2:T16417,"NA CO")</f>
        <v>0</v>
      </c>
      <c r="T1419" t="str">
        <f>olah!R1419</f>
        <v>Attendance</v>
      </c>
      <c r="U1419" t="str">
        <f>IF(T1419="Permit", olah!T1419, "No Permit")</f>
        <v>No Permit</v>
      </c>
    </row>
    <row r="1420" spans="1:21" hidden="1" x14ac:dyDescent="0.3">
      <c r="A1420" s="23">
        <v>44561</v>
      </c>
      <c r="B1420" t="s">
        <v>372</v>
      </c>
      <c r="C1420" t="s">
        <v>184</v>
      </c>
      <c r="D1420" t="s">
        <v>11607</v>
      </c>
      <c r="E1420" t="str">
        <f>VLOOKUP(B1420,olah!$B:$P,2,0)</f>
        <v>2021-12-01</v>
      </c>
      <c r="F1420">
        <f>COUNTIFS(parameter!$J$4:$J$34,summary!A1420,parameter!$I$4:$I$34,"&gt;="&amp;summary!$E1420)</f>
        <v>31</v>
      </c>
      <c r="G1420">
        <f>COUNTIFS(olah!$Q1420:Q16418,summary!A1420,olah!$B1420:B16418,summary!B1420,olah!$N1420:N16418,summary!C1420,olah!$P1420:P16418,summary!D1420,olah!$S1420:S16418,"On Time")</f>
        <v>1</v>
      </c>
      <c r="H1420">
        <f>COUNTIFS(olah!$Q$2:Q16418,summary!A1420,olah!$B$2:B16418,summary!B1420,olah!$S$2:S16418,"On Time")</f>
        <v>18</v>
      </c>
      <c r="I1420">
        <f>COUNTIFS(olah!$Q1420:Q16418,summary!A1420,olah!$B1420:B16418,summary!B1420,olah!$N1420:N16418,summary!C1420,olah!$P1420:P16418,summary!D1420,olah!$S1420:S16418,"Late")</f>
        <v>0</v>
      </c>
      <c r="J1420">
        <f>COUNTIFS(olah!$Q$2:Q16418,summary!A1420,olah!$B$2:B16418,summary!B1420,olah!$S$2:S16418,"Late")</f>
        <v>1</v>
      </c>
      <c r="K1420">
        <f t="shared" si="22"/>
        <v>12</v>
      </c>
      <c r="L1420">
        <f>COUNTIFS(olah!$Q1420:Q16418,summary!A1420,olah!$B1420:B16418,summary!B1420,olah!$N1420:N16418,summary!C1420,olah!$P1420:P16418,summary!D1420,olah!$T1420:T16418,"On Time CO")</f>
        <v>1</v>
      </c>
      <c r="M1420">
        <f>COUNTIFS(olah!$Q$2:Q16418,summary!A1420,olah!$B$2:B16418,summary!B1420,olah!$T$2:T16418,"On Time CO")</f>
        <v>18</v>
      </c>
      <c r="N1420">
        <f>COUNTIFS(olah!$Q1420:Q16418,summary!A1420,olah!$B1420:B16418,summary!B1420,olah!$N1420:N16418,summary!C1420,olah!$P1420:P16418,summary!D1420,olah!$T1420:T16418,"Overtime")</f>
        <v>0</v>
      </c>
      <c r="O1420">
        <f>COUNTIFS(olah!$Q$2:Q16418,summary!A1420,olah!$B$2:B16418,summary!B1420,olah!$T$2:T16418,"Overtime")</f>
        <v>0</v>
      </c>
      <c r="P1420">
        <f>COUNTIFS(olah!$Q1420:Q16418,summary!A1420,olah!$B1420:B16418,summary!B1420,olah!$N1420:N16418,summary!C1420,olah!$P1420:P16418,summary!D1420,olah!$T1420:T16418,"Early")</f>
        <v>0</v>
      </c>
      <c r="Q1420">
        <f>COUNTIFS(olah!$Q$2:Q16418,summary!A1420,olah!$B$2:B16418,summary!B1420,olah!$T$2:T16418,"Early")</f>
        <v>1</v>
      </c>
      <c r="R1420">
        <f>COUNTIFS(olah!$Q1420:Q16418,summary!A1420,olah!$B1420:B16418,summary!B1420,olah!$N1420:N16418,summary!C1420,olah!$P1420:P16418,summary!D1420,olah!$T1420:T16418,"NA CO")</f>
        <v>0</v>
      </c>
      <c r="S1420">
        <f>COUNTIFS(olah!$Q$2:Q16418,summary!A1420,olah!$B$2:B16418,summary!B1420,olah!$T$2:T16418,"NA CO")</f>
        <v>0</v>
      </c>
      <c r="T1420" t="str">
        <f>olah!R1420</f>
        <v>Attendance</v>
      </c>
      <c r="U1420" t="str">
        <f>IF(T1420="Permit", olah!T1420, "No Permit")</f>
        <v>No Permit</v>
      </c>
    </row>
    <row r="1421" spans="1:21" hidden="1" x14ac:dyDescent="0.3">
      <c r="A1421" s="23">
        <v>44561</v>
      </c>
      <c r="B1421" t="s">
        <v>372</v>
      </c>
      <c r="C1421" t="s">
        <v>184</v>
      </c>
      <c r="D1421" t="s">
        <v>11608</v>
      </c>
      <c r="E1421" t="str">
        <f>VLOOKUP(B1421,olah!$B:$P,2,0)</f>
        <v>2021-12-01</v>
      </c>
      <c r="F1421">
        <f>COUNTIFS(parameter!$J$4:$J$34,summary!A1421,parameter!$I$4:$I$34,"&gt;="&amp;summary!$E1421)</f>
        <v>31</v>
      </c>
      <c r="G1421">
        <f>COUNTIFS(olah!$Q1421:Q16419,summary!A1421,olah!$B1421:B16419,summary!B1421,olah!$N1421:N16419,summary!C1421,olah!$P1421:P16419,summary!D1421,olah!$S1421:S16419,"On Time")</f>
        <v>1</v>
      </c>
      <c r="H1421">
        <f>COUNTIFS(olah!$Q$2:Q16419,summary!A1421,olah!$B$2:B16419,summary!B1421,olah!$S$2:S16419,"On Time")</f>
        <v>18</v>
      </c>
      <c r="I1421">
        <f>COUNTIFS(olah!$Q1421:Q16419,summary!A1421,olah!$B1421:B16419,summary!B1421,olah!$N1421:N16419,summary!C1421,olah!$P1421:P16419,summary!D1421,olah!$S1421:S16419,"Late")</f>
        <v>0</v>
      </c>
      <c r="J1421">
        <f>COUNTIFS(olah!$Q$2:Q16419,summary!A1421,olah!$B$2:B16419,summary!B1421,olah!$S$2:S16419,"Late")</f>
        <v>1</v>
      </c>
      <c r="K1421">
        <f t="shared" si="22"/>
        <v>12</v>
      </c>
      <c r="L1421">
        <f>COUNTIFS(olah!$Q1421:Q16419,summary!A1421,olah!$B1421:B16419,summary!B1421,olah!$N1421:N16419,summary!C1421,olah!$P1421:P16419,summary!D1421,olah!$T1421:T16419,"On Time CO")</f>
        <v>1</v>
      </c>
      <c r="M1421">
        <f>COUNTIFS(olah!$Q$2:Q16419,summary!A1421,olah!$B$2:B16419,summary!B1421,olah!$T$2:T16419,"On Time CO")</f>
        <v>18</v>
      </c>
      <c r="N1421">
        <f>COUNTIFS(olah!$Q1421:Q16419,summary!A1421,olah!$B1421:B16419,summary!B1421,olah!$N1421:N16419,summary!C1421,olah!$P1421:P16419,summary!D1421,olah!$T1421:T16419,"Overtime")</f>
        <v>0</v>
      </c>
      <c r="O1421">
        <f>COUNTIFS(olah!$Q$2:Q16419,summary!A1421,olah!$B$2:B16419,summary!B1421,olah!$T$2:T16419,"Overtime")</f>
        <v>0</v>
      </c>
      <c r="P1421">
        <f>COUNTIFS(olah!$Q1421:Q16419,summary!A1421,olah!$B1421:B16419,summary!B1421,olah!$N1421:N16419,summary!C1421,olah!$P1421:P16419,summary!D1421,olah!$T1421:T16419,"Early")</f>
        <v>0</v>
      </c>
      <c r="Q1421">
        <f>COUNTIFS(olah!$Q$2:Q16419,summary!A1421,olah!$B$2:B16419,summary!B1421,olah!$T$2:T16419,"Early")</f>
        <v>1</v>
      </c>
      <c r="R1421">
        <f>COUNTIFS(olah!$Q1421:Q16419,summary!A1421,olah!$B1421:B16419,summary!B1421,olah!$N1421:N16419,summary!C1421,olah!$P1421:P16419,summary!D1421,olah!$T1421:T16419,"NA CO")</f>
        <v>0</v>
      </c>
      <c r="S1421">
        <f>COUNTIFS(olah!$Q$2:Q16419,summary!A1421,olah!$B$2:B16419,summary!B1421,olah!$T$2:T16419,"NA CO")</f>
        <v>0</v>
      </c>
      <c r="T1421" t="str">
        <f>olah!R1421</f>
        <v>Attendance</v>
      </c>
      <c r="U1421" t="str">
        <f>IF(T1421="Permit", olah!T1421, "No Permit")</f>
        <v>No Permit</v>
      </c>
    </row>
    <row r="1422" spans="1:21" hidden="1" x14ac:dyDescent="0.3">
      <c r="A1422" s="23">
        <v>44561</v>
      </c>
      <c r="B1422" t="s">
        <v>372</v>
      </c>
      <c r="C1422" t="s">
        <v>184</v>
      </c>
      <c r="D1422" t="s">
        <v>11609</v>
      </c>
      <c r="E1422" t="str">
        <f>VLOOKUP(B1422,olah!$B:$P,2,0)</f>
        <v>2021-12-01</v>
      </c>
      <c r="F1422">
        <f>COUNTIFS(parameter!$J$4:$J$34,summary!A1422,parameter!$I$4:$I$34,"&gt;="&amp;summary!$E1422)</f>
        <v>31</v>
      </c>
      <c r="G1422">
        <f>COUNTIFS(olah!$Q1422:Q16420,summary!A1422,olah!$B1422:B16420,summary!B1422,olah!$N1422:N16420,summary!C1422,olah!$P1422:P16420,summary!D1422,olah!$S1422:S16420,"On Time")</f>
        <v>1</v>
      </c>
      <c r="H1422">
        <f>COUNTIFS(olah!$Q$2:Q16420,summary!A1422,olah!$B$2:B16420,summary!B1422,olah!$S$2:S16420,"On Time")</f>
        <v>18</v>
      </c>
      <c r="I1422">
        <f>COUNTIFS(olah!$Q1422:Q16420,summary!A1422,olah!$B1422:B16420,summary!B1422,olah!$N1422:N16420,summary!C1422,olah!$P1422:P16420,summary!D1422,olah!$S1422:S16420,"Late")</f>
        <v>0</v>
      </c>
      <c r="J1422">
        <f>COUNTIFS(olah!$Q$2:Q16420,summary!A1422,olah!$B$2:B16420,summary!B1422,olah!$S$2:S16420,"Late")</f>
        <v>1</v>
      </c>
      <c r="K1422">
        <f t="shared" si="22"/>
        <v>12</v>
      </c>
      <c r="L1422">
        <f>COUNTIFS(olah!$Q1422:Q16420,summary!A1422,olah!$B1422:B16420,summary!B1422,olah!$N1422:N16420,summary!C1422,olah!$P1422:P16420,summary!D1422,olah!$T1422:T16420,"On Time CO")</f>
        <v>1</v>
      </c>
      <c r="M1422">
        <f>COUNTIFS(olah!$Q$2:Q16420,summary!A1422,olah!$B$2:B16420,summary!B1422,olah!$T$2:T16420,"On Time CO")</f>
        <v>18</v>
      </c>
      <c r="N1422">
        <f>COUNTIFS(olah!$Q1422:Q16420,summary!A1422,olah!$B1422:B16420,summary!B1422,olah!$N1422:N16420,summary!C1422,olah!$P1422:P16420,summary!D1422,olah!$T1422:T16420,"Overtime")</f>
        <v>0</v>
      </c>
      <c r="O1422">
        <f>COUNTIFS(olah!$Q$2:Q16420,summary!A1422,olah!$B$2:B16420,summary!B1422,olah!$T$2:T16420,"Overtime")</f>
        <v>0</v>
      </c>
      <c r="P1422">
        <f>COUNTIFS(olah!$Q1422:Q16420,summary!A1422,olah!$B1422:B16420,summary!B1422,olah!$N1422:N16420,summary!C1422,olah!$P1422:P16420,summary!D1422,olah!$T1422:T16420,"Early")</f>
        <v>0</v>
      </c>
      <c r="Q1422">
        <f>COUNTIFS(olah!$Q$2:Q16420,summary!A1422,olah!$B$2:B16420,summary!B1422,olah!$T$2:T16420,"Early")</f>
        <v>1</v>
      </c>
      <c r="R1422">
        <f>COUNTIFS(olah!$Q1422:Q16420,summary!A1422,olah!$B1422:B16420,summary!B1422,olah!$N1422:N16420,summary!C1422,olah!$P1422:P16420,summary!D1422,olah!$T1422:T16420,"NA CO")</f>
        <v>0</v>
      </c>
      <c r="S1422">
        <f>COUNTIFS(olah!$Q$2:Q16420,summary!A1422,olah!$B$2:B16420,summary!B1422,olah!$T$2:T16420,"NA CO")</f>
        <v>0</v>
      </c>
      <c r="T1422" t="str">
        <f>olah!R1422</f>
        <v>Attendance</v>
      </c>
      <c r="U1422" t="str">
        <f>IF(T1422="Permit", olah!T1422, "No Permit")</f>
        <v>No Permit</v>
      </c>
    </row>
    <row r="1423" spans="1:21" hidden="1" x14ac:dyDescent="0.3">
      <c r="A1423" s="23">
        <v>44561</v>
      </c>
      <c r="B1423" t="s">
        <v>372</v>
      </c>
      <c r="C1423" t="s">
        <v>184</v>
      </c>
      <c r="D1423" t="s">
        <v>9024</v>
      </c>
      <c r="E1423" t="str">
        <f>VLOOKUP(B1423,olah!$B:$P,2,0)</f>
        <v>2021-12-01</v>
      </c>
      <c r="F1423">
        <f>COUNTIFS(parameter!$J$4:$J$34,summary!A1423,parameter!$I$4:$I$34,"&gt;="&amp;summary!$E1423)</f>
        <v>31</v>
      </c>
      <c r="G1423">
        <f>COUNTIFS(olah!$Q1423:Q16421,summary!A1423,olah!$B1423:B16421,summary!B1423,olah!$N1423:N16421,summary!C1423,olah!$P1423:P16421,summary!D1423,olah!$S1423:S16421,"On Time")</f>
        <v>0</v>
      </c>
      <c r="H1423">
        <f>COUNTIFS(olah!$Q$2:Q16421,summary!A1423,olah!$B$2:B16421,summary!B1423,olah!$S$2:S16421,"On Time")</f>
        <v>18</v>
      </c>
      <c r="I1423">
        <f>COUNTIFS(olah!$Q1423:Q16421,summary!A1423,olah!$B1423:B16421,summary!B1423,olah!$N1423:N16421,summary!C1423,olah!$P1423:P16421,summary!D1423,olah!$S1423:S16421,"Late")</f>
        <v>1</v>
      </c>
      <c r="J1423">
        <f>COUNTIFS(olah!$Q$2:Q16421,summary!A1423,olah!$B$2:B16421,summary!B1423,olah!$S$2:S16421,"Late")</f>
        <v>1</v>
      </c>
      <c r="K1423">
        <f t="shared" si="22"/>
        <v>11</v>
      </c>
      <c r="L1423">
        <f>COUNTIFS(olah!$Q1423:Q16421,summary!A1423,olah!$B1423:B16421,summary!B1423,olah!$N1423:N16421,summary!C1423,olah!$P1423:P16421,summary!D1423,olah!$T1423:T16421,"On Time CO")</f>
        <v>1</v>
      </c>
      <c r="M1423">
        <f>COUNTIFS(olah!$Q$2:Q16421,summary!A1423,olah!$B$2:B16421,summary!B1423,olah!$T$2:T16421,"On Time CO")</f>
        <v>18</v>
      </c>
      <c r="N1423">
        <f>COUNTIFS(olah!$Q1423:Q16421,summary!A1423,olah!$B1423:B16421,summary!B1423,olah!$N1423:N16421,summary!C1423,olah!$P1423:P16421,summary!D1423,olah!$T1423:T16421,"Overtime")</f>
        <v>0</v>
      </c>
      <c r="O1423">
        <f>COUNTIFS(olah!$Q$2:Q16421,summary!A1423,olah!$B$2:B16421,summary!B1423,olah!$T$2:T16421,"Overtime")</f>
        <v>0</v>
      </c>
      <c r="P1423">
        <f>COUNTIFS(olah!$Q1423:Q16421,summary!A1423,olah!$B1423:B16421,summary!B1423,olah!$N1423:N16421,summary!C1423,olah!$P1423:P16421,summary!D1423,olah!$T1423:T16421,"Early")</f>
        <v>0</v>
      </c>
      <c r="Q1423">
        <f>COUNTIFS(olah!$Q$2:Q16421,summary!A1423,olah!$B$2:B16421,summary!B1423,olah!$T$2:T16421,"Early")</f>
        <v>1</v>
      </c>
      <c r="R1423">
        <f>COUNTIFS(olah!$Q1423:Q16421,summary!A1423,olah!$B1423:B16421,summary!B1423,olah!$N1423:N16421,summary!C1423,olah!$P1423:P16421,summary!D1423,olah!$T1423:T16421,"NA CO")</f>
        <v>0</v>
      </c>
      <c r="S1423">
        <f>COUNTIFS(olah!$Q$2:Q16421,summary!A1423,olah!$B$2:B16421,summary!B1423,olah!$T$2:T16421,"NA CO")</f>
        <v>0</v>
      </c>
      <c r="T1423" t="str">
        <f>olah!R1423</f>
        <v>Attendance</v>
      </c>
      <c r="U1423" t="str">
        <f>IF(T1423="Permit", olah!T1423, "No Permit")</f>
        <v>No Permit</v>
      </c>
    </row>
    <row r="1424" spans="1:21" hidden="1" x14ac:dyDescent="0.3">
      <c r="A1424" s="23">
        <v>44561</v>
      </c>
      <c r="B1424" t="s">
        <v>372</v>
      </c>
      <c r="C1424" t="s">
        <v>184</v>
      </c>
      <c r="D1424" t="s">
        <v>10213</v>
      </c>
      <c r="E1424" t="str">
        <f>VLOOKUP(B1424,olah!$B:$P,2,0)</f>
        <v>2021-12-01</v>
      </c>
      <c r="F1424">
        <f>COUNTIFS(parameter!$J$4:$J$34,summary!A1424,parameter!$I$4:$I$34,"&gt;="&amp;summary!$E1424)</f>
        <v>31</v>
      </c>
      <c r="G1424">
        <f>COUNTIFS(olah!$Q1424:Q16422,summary!A1424,olah!$B1424:B16422,summary!B1424,olah!$N1424:N16422,summary!C1424,olah!$P1424:P16422,summary!D1424,olah!$S1424:S16422,"On Time")</f>
        <v>1</v>
      </c>
      <c r="H1424">
        <f>COUNTIFS(olah!$Q$2:Q16422,summary!A1424,olah!$B$2:B16422,summary!B1424,olah!$S$2:S16422,"On Time")</f>
        <v>18</v>
      </c>
      <c r="I1424">
        <f>COUNTIFS(olah!$Q1424:Q16422,summary!A1424,olah!$B1424:B16422,summary!B1424,olah!$N1424:N16422,summary!C1424,olah!$P1424:P16422,summary!D1424,olah!$S1424:S16422,"Late")</f>
        <v>0</v>
      </c>
      <c r="J1424">
        <f>COUNTIFS(olah!$Q$2:Q16422,summary!A1424,olah!$B$2:B16422,summary!B1424,olah!$S$2:S16422,"Late")</f>
        <v>1</v>
      </c>
      <c r="K1424">
        <f t="shared" si="22"/>
        <v>12</v>
      </c>
      <c r="L1424">
        <f>COUNTIFS(olah!$Q1424:Q16422,summary!A1424,olah!$B1424:B16422,summary!B1424,olah!$N1424:N16422,summary!C1424,olah!$P1424:P16422,summary!D1424,olah!$T1424:T16422,"On Time CO")</f>
        <v>1</v>
      </c>
      <c r="M1424">
        <f>COUNTIFS(olah!$Q$2:Q16422,summary!A1424,olah!$B$2:B16422,summary!B1424,olah!$T$2:T16422,"On Time CO")</f>
        <v>18</v>
      </c>
      <c r="N1424">
        <f>COUNTIFS(olah!$Q1424:Q16422,summary!A1424,olah!$B1424:B16422,summary!B1424,olah!$N1424:N16422,summary!C1424,olah!$P1424:P16422,summary!D1424,olah!$T1424:T16422,"Overtime")</f>
        <v>0</v>
      </c>
      <c r="O1424">
        <f>COUNTIFS(olah!$Q$2:Q16422,summary!A1424,olah!$B$2:B16422,summary!B1424,olah!$T$2:T16422,"Overtime")</f>
        <v>0</v>
      </c>
      <c r="P1424">
        <f>COUNTIFS(olah!$Q1424:Q16422,summary!A1424,olah!$B1424:B16422,summary!B1424,olah!$N1424:N16422,summary!C1424,olah!$P1424:P16422,summary!D1424,olah!$T1424:T16422,"Early")</f>
        <v>0</v>
      </c>
      <c r="Q1424">
        <f>COUNTIFS(olah!$Q$2:Q16422,summary!A1424,olah!$B$2:B16422,summary!B1424,olah!$T$2:T16422,"Early")</f>
        <v>1</v>
      </c>
      <c r="R1424">
        <f>COUNTIFS(olah!$Q1424:Q16422,summary!A1424,olah!$B1424:B16422,summary!B1424,olah!$N1424:N16422,summary!C1424,olah!$P1424:P16422,summary!D1424,olah!$T1424:T16422,"NA CO")</f>
        <v>0</v>
      </c>
      <c r="S1424">
        <f>COUNTIFS(olah!$Q$2:Q16422,summary!A1424,olah!$B$2:B16422,summary!B1424,olah!$T$2:T16422,"NA CO")</f>
        <v>0</v>
      </c>
      <c r="T1424" t="str">
        <f>olah!R1424</f>
        <v>Attendance</v>
      </c>
      <c r="U1424" t="str">
        <f>IF(T1424="Permit", olah!T1424, "No Permit")</f>
        <v>No Permit</v>
      </c>
    </row>
    <row r="1425" spans="1:21" hidden="1" x14ac:dyDescent="0.3">
      <c r="A1425" s="23">
        <v>44561</v>
      </c>
      <c r="B1425" t="s">
        <v>372</v>
      </c>
      <c r="C1425" t="s">
        <v>184</v>
      </c>
      <c r="D1425" t="s">
        <v>7927</v>
      </c>
      <c r="E1425" t="str">
        <f>VLOOKUP(B1425,olah!$B:$P,2,0)</f>
        <v>2021-12-01</v>
      </c>
      <c r="F1425">
        <f>COUNTIFS(parameter!$J$4:$J$34,summary!A1425,parameter!$I$4:$I$34,"&gt;="&amp;summary!$E1425)</f>
        <v>31</v>
      </c>
      <c r="G1425">
        <f>COUNTIFS(olah!$Q1425:Q16423,summary!A1425,olah!$B1425:B16423,summary!B1425,olah!$N1425:N16423,summary!C1425,olah!$P1425:P16423,summary!D1425,olah!$S1425:S16423,"On Time")</f>
        <v>1</v>
      </c>
      <c r="H1425">
        <f>COUNTIFS(olah!$Q$2:Q16423,summary!A1425,olah!$B$2:B16423,summary!B1425,olah!$S$2:S16423,"On Time")</f>
        <v>18</v>
      </c>
      <c r="I1425">
        <f>COUNTIFS(olah!$Q1425:Q16423,summary!A1425,olah!$B1425:B16423,summary!B1425,olah!$N1425:N16423,summary!C1425,olah!$P1425:P16423,summary!D1425,olah!$S1425:S16423,"Late")</f>
        <v>0</v>
      </c>
      <c r="J1425">
        <f>COUNTIFS(olah!$Q$2:Q16423,summary!A1425,olah!$B$2:B16423,summary!B1425,olah!$S$2:S16423,"Late")</f>
        <v>1</v>
      </c>
      <c r="K1425">
        <f t="shared" si="22"/>
        <v>12</v>
      </c>
      <c r="L1425">
        <f>COUNTIFS(olah!$Q1425:Q16423,summary!A1425,olah!$B1425:B16423,summary!B1425,olah!$N1425:N16423,summary!C1425,olah!$P1425:P16423,summary!D1425,olah!$T1425:T16423,"On Time CO")</f>
        <v>1</v>
      </c>
      <c r="M1425">
        <f>COUNTIFS(olah!$Q$2:Q16423,summary!A1425,olah!$B$2:B16423,summary!B1425,olah!$T$2:T16423,"On Time CO")</f>
        <v>18</v>
      </c>
      <c r="N1425">
        <f>COUNTIFS(olah!$Q1425:Q16423,summary!A1425,olah!$B1425:B16423,summary!B1425,olah!$N1425:N16423,summary!C1425,olah!$P1425:P16423,summary!D1425,olah!$T1425:T16423,"Overtime")</f>
        <v>0</v>
      </c>
      <c r="O1425">
        <f>COUNTIFS(olah!$Q$2:Q16423,summary!A1425,olah!$B$2:B16423,summary!B1425,olah!$T$2:T16423,"Overtime")</f>
        <v>0</v>
      </c>
      <c r="P1425">
        <f>COUNTIFS(olah!$Q1425:Q16423,summary!A1425,olah!$B1425:B16423,summary!B1425,olah!$N1425:N16423,summary!C1425,olah!$P1425:P16423,summary!D1425,olah!$T1425:T16423,"Early")</f>
        <v>0</v>
      </c>
      <c r="Q1425">
        <f>COUNTIFS(olah!$Q$2:Q16423,summary!A1425,olah!$B$2:B16423,summary!B1425,olah!$T$2:T16423,"Early")</f>
        <v>1</v>
      </c>
      <c r="R1425">
        <f>COUNTIFS(olah!$Q1425:Q16423,summary!A1425,olah!$B1425:B16423,summary!B1425,olah!$N1425:N16423,summary!C1425,olah!$P1425:P16423,summary!D1425,olah!$T1425:T16423,"NA CO")</f>
        <v>0</v>
      </c>
      <c r="S1425">
        <f>COUNTIFS(olah!$Q$2:Q16423,summary!A1425,olah!$B$2:B16423,summary!B1425,olah!$T$2:T16423,"NA CO")</f>
        <v>0</v>
      </c>
      <c r="T1425" t="str">
        <f>olah!R1425</f>
        <v>Attendance</v>
      </c>
      <c r="U1425" t="str">
        <f>IF(T1425="Permit", olah!T1425, "No Permit")</f>
        <v>No Permit</v>
      </c>
    </row>
    <row r="1426" spans="1:21" hidden="1" x14ac:dyDescent="0.3">
      <c r="A1426" s="23">
        <v>44561</v>
      </c>
      <c r="B1426" t="s">
        <v>372</v>
      </c>
      <c r="C1426" t="s">
        <v>184</v>
      </c>
      <c r="D1426" t="s">
        <v>11610</v>
      </c>
      <c r="E1426" t="str">
        <f>VLOOKUP(B1426,olah!$B:$P,2,0)</f>
        <v>2021-12-01</v>
      </c>
      <c r="F1426">
        <f>COUNTIFS(parameter!$J$4:$J$34,summary!A1426,parameter!$I$4:$I$34,"&gt;="&amp;summary!$E1426)</f>
        <v>31</v>
      </c>
      <c r="G1426">
        <f>COUNTIFS(olah!$Q1426:Q16424,summary!A1426,olah!$B1426:B16424,summary!B1426,olah!$N1426:N16424,summary!C1426,olah!$P1426:P16424,summary!D1426,olah!$S1426:S16424,"On Time")</f>
        <v>1</v>
      </c>
      <c r="H1426">
        <f>COUNTIFS(olah!$Q$2:Q16424,summary!A1426,olah!$B$2:B16424,summary!B1426,olah!$S$2:S16424,"On Time")</f>
        <v>18</v>
      </c>
      <c r="I1426">
        <f>COUNTIFS(olah!$Q1426:Q16424,summary!A1426,olah!$B1426:B16424,summary!B1426,olah!$N1426:N16424,summary!C1426,olah!$P1426:P16424,summary!D1426,olah!$S1426:S16424,"Late")</f>
        <v>0</v>
      </c>
      <c r="J1426">
        <f>COUNTIFS(olah!$Q$2:Q16424,summary!A1426,olah!$B$2:B16424,summary!B1426,olah!$S$2:S16424,"Late")</f>
        <v>1</v>
      </c>
      <c r="K1426">
        <f t="shared" si="22"/>
        <v>12</v>
      </c>
      <c r="L1426">
        <f>COUNTIFS(olah!$Q1426:Q16424,summary!A1426,olah!$B1426:B16424,summary!B1426,olah!$N1426:N16424,summary!C1426,olah!$P1426:P16424,summary!D1426,olah!$T1426:T16424,"On Time CO")</f>
        <v>1</v>
      </c>
      <c r="M1426">
        <f>COUNTIFS(olah!$Q$2:Q16424,summary!A1426,olah!$B$2:B16424,summary!B1426,olah!$T$2:T16424,"On Time CO")</f>
        <v>18</v>
      </c>
      <c r="N1426">
        <f>COUNTIFS(olah!$Q1426:Q16424,summary!A1426,olah!$B1426:B16424,summary!B1426,olah!$N1426:N16424,summary!C1426,olah!$P1426:P16424,summary!D1426,olah!$T1426:T16424,"Overtime")</f>
        <v>0</v>
      </c>
      <c r="O1426">
        <f>COUNTIFS(olah!$Q$2:Q16424,summary!A1426,olah!$B$2:B16424,summary!B1426,olah!$T$2:T16424,"Overtime")</f>
        <v>0</v>
      </c>
      <c r="P1426">
        <f>COUNTIFS(olah!$Q1426:Q16424,summary!A1426,olah!$B1426:B16424,summary!B1426,olah!$N1426:N16424,summary!C1426,olah!$P1426:P16424,summary!D1426,olah!$T1426:T16424,"Early")</f>
        <v>0</v>
      </c>
      <c r="Q1426">
        <f>COUNTIFS(olah!$Q$2:Q16424,summary!A1426,olah!$B$2:B16424,summary!B1426,olah!$T$2:T16424,"Early")</f>
        <v>1</v>
      </c>
      <c r="R1426">
        <f>COUNTIFS(olah!$Q1426:Q16424,summary!A1426,olah!$B1426:B16424,summary!B1426,olah!$N1426:N16424,summary!C1426,olah!$P1426:P16424,summary!D1426,olah!$T1426:T16424,"NA CO")</f>
        <v>0</v>
      </c>
      <c r="S1426">
        <f>COUNTIFS(olah!$Q$2:Q16424,summary!A1426,olah!$B$2:B16424,summary!B1426,olah!$T$2:T16424,"NA CO")</f>
        <v>0</v>
      </c>
      <c r="T1426" t="str">
        <f>olah!R1426</f>
        <v>Attendance</v>
      </c>
      <c r="U1426" t="str">
        <f>IF(T1426="Permit", olah!T1426, "No Permit")</f>
        <v>No Permit</v>
      </c>
    </row>
    <row r="1427" spans="1:21" hidden="1" x14ac:dyDescent="0.3">
      <c r="A1427" s="23">
        <v>44561</v>
      </c>
      <c r="B1427" t="s">
        <v>372</v>
      </c>
      <c r="C1427" t="s">
        <v>184</v>
      </c>
      <c r="D1427" t="s">
        <v>9025</v>
      </c>
      <c r="E1427" t="str">
        <f>VLOOKUP(B1427,olah!$B:$P,2,0)</f>
        <v>2021-12-01</v>
      </c>
      <c r="F1427">
        <f>COUNTIFS(parameter!$J$4:$J$34,summary!A1427,parameter!$I$4:$I$34,"&gt;="&amp;summary!$E1427)</f>
        <v>31</v>
      </c>
      <c r="G1427">
        <f>COUNTIFS(olah!$Q1427:Q16425,summary!A1427,olah!$B1427:B16425,summary!B1427,olah!$N1427:N16425,summary!C1427,olah!$P1427:P16425,summary!D1427,olah!$S1427:S16425,"On Time")</f>
        <v>1</v>
      </c>
      <c r="H1427">
        <f>COUNTIFS(olah!$Q$2:Q16425,summary!A1427,olah!$B$2:B16425,summary!B1427,olah!$S$2:S16425,"On Time")</f>
        <v>18</v>
      </c>
      <c r="I1427">
        <f>COUNTIFS(olah!$Q1427:Q16425,summary!A1427,olah!$B1427:B16425,summary!B1427,olah!$N1427:N16425,summary!C1427,olah!$P1427:P16425,summary!D1427,olah!$S1427:S16425,"Late")</f>
        <v>0</v>
      </c>
      <c r="J1427">
        <f>COUNTIFS(olah!$Q$2:Q16425,summary!A1427,olah!$B$2:B16425,summary!B1427,olah!$S$2:S16425,"Late")</f>
        <v>1</v>
      </c>
      <c r="K1427">
        <f t="shared" si="22"/>
        <v>12</v>
      </c>
      <c r="L1427">
        <f>COUNTIFS(olah!$Q1427:Q16425,summary!A1427,olah!$B1427:B16425,summary!B1427,olah!$N1427:N16425,summary!C1427,olah!$P1427:P16425,summary!D1427,olah!$T1427:T16425,"On Time CO")</f>
        <v>1</v>
      </c>
      <c r="M1427">
        <f>COUNTIFS(olah!$Q$2:Q16425,summary!A1427,olah!$B$2:B16425,summary!B1427,olah!$T$2:T16425,"On Time CO")</f>
        <v>18</v>
      </c>
      <c r="N1427">
        <f>COUNTIFS(olah!$Q1427:Q16425,summary!A1427,olah!$B1427:B16425,summary!B1427,olah!$N1427:N16425,summary!C1427,olah!$P1427:P16425,summary!D1427,olah!$T1427:T16425,"Overtime")</f>
        <v>0</v>
      </c>
      <c r="O1427">
        <f>COUNTIFS(olah!$Q$2:Q16425,summary!A1427,olah!$B$2:B16425,summary!B1427,olah!$T$2:T16425,"Overtime")</f>
        <v>0</v>
      </c>
      <c r="P1427">
        <f>COUNTIFS(olah!$Q1427:Q16425,summary!A1427,olah!$B1427:B16425,summary!B1427,olah!$N1427:N16425,summary!C1427,olah!$P1427:P16425,summary!D1427,olah!$T1427:T16425,"Early")</f>
        <v>0</v>
      </c>
      <c r="Q1427">
        <f>COUNTIFS(olah!$Q$2:Q16425,summary!A1427,olah!$B$2:B16425,summary!B1427,olah!$T$2:T16425,"Early")</f>
        <v>1</v>
      </c>
      <c r="R1427">
        <f>COUNTIFS(olah!$Q1427:Q16425,summary!A1427,olah!$B1427:B16425,summary!B1427,olah!$N1427:N16425,summary!C1427,olah!$P1427:P16425,summary!D1427,olah!$T1427:T16425,"NA CO")</f>
        <v>0</v>
      </c>
      <c r="S1427">
        <f>COUNTIFS(olah!$Q$2:Q16425,summary!A1427,olah!$B$2:B16425,summary!B1427,olah!$T$2:T16425,"NA CO")</f>
        <v>0</v>
      </c>
      <c r="T1427" t="str">
        <f>olah!R1427</f>
        <v>Attendance</v>
      </c>
      <c r="U1427" t="str">
        <f>IF(T1427="Permit", olah!T1427, "No Permit")</f>
        <v>No Permit</v>
      </c>
    </row>
    <row r="1428" spans="1:21" hidden="1" x14ac:dyDescent="0.3">
      <c r="A1428" s="23">
        <v>44561</v>
      </c>
      <c r="B1428" t="s">
        <v>372</v>
      </c>
      <c r="C1428" t="s">
        <v>184</v>
      </c>
      <c r="D1428" t="s">
        <v>10214</v>
      </c>
      <c r="E1428" t="str">
        <f>VLOOKUP(B1428,olah!$B:$P,2,0)</f>
        <v>2021-12-01</v>
      </c>
      <c r="F1428">
        <f>COUNTIFS(parameter!$J$4:$J$34,summary!A1428,parameter!$I$4:$I$34,"&gt;="&amp;summary!$E1428)</f>
        <v>31</v>
      </c>
      <c r="G1428">
        <f>COUNTIFS(olah!$Q1428:Q16426,summary!A1428,olah!$B1428:B16426,summary!B1428,olah!$N1428:N16426,summary!C1428,olah!$P1428:P16426,summary!D1428,olah!$S1428:S16426,"On Time")</f>
        <v>1</v>
      </c>
      <c r="H1428">
        <f>COUNTIFS(olah!$Q$2:Q16426,summary!A1428,olah!$B$2:B16426,summary!B1428,olah!$S$2:S16426,"On Time")</f>
        <v>18</v>
      </c>
      <c r="I1428">
        <f>COUNTIFS(olah!$Q1428:Q16426,summary!A1428,olah!$B1428:B16426,summary!B1428,olah!$N1428:N16426,summary!C1428,olah!$P1428:P16426,summary!D1428,olah!$S1428:S16426,"Late")</f>
        <v>0</v>
      </c>
      <c r="J1428">
        <f>COUNTIFS(olah!$Q$2:Q16426,summary!A1428,olah!$B$2:B16426,summary!B1428,olah!$S$2:S16426,"Late")</f>
        <v>1</v>
      </c>
      <c r="K1428">
        <f t="shared" si="22"/>
        <v>12</v>
      </c>
      <c r="L1428">
        <f>COUNTIFS(olah!$Q1428:Q16426,summary!A1428,olah!$B1428:B16426,summary!B1428,olah!$N1428:N16426,summary!C1428,olah!$P1428:P16426,summary!D1428,olah!$T1428:T16426,"On Time CO")</f>
        <v>1</v>
      </c>
      <c r="M1428">
        <f>COUNTIFS(olah!$Q$2:Q16426,summary!A1428,olah!$B$2:B16426,summary!B1428,olah!$T$2:T16426,"On Time CO")</f>
        <v>18</v>
      </c>
      <c r="N1428">
        <f>COUNTIFS(olah!$Q1428:Q16426,summary!A1428,olah!$B1428:B16426,summary!B1428,olah!$N1428:N16426,summary!C1428,olah!$P1428:P16426,summary!D1428,olah!$T1428:T16426,"Overtime")</f>
        <v>0</v>
      </c>
      <c r="O1428">
        <f>COUNTIFS(olah!$Q$2:Q16426,summary!A1428,olah!$B$2:B16426,summary!B1428,olah!$T$2:T16426,"Overtime")</f>
        <v>0</v>
      </c>
      <c r="P1428">
        <f>COUNTIFS(olah!$Q1428:Q16426,summary!A1428,olah!$B1428:B16426,summary!B1428,olah!$N1428:N16426,summary!C1428,olah!$P1428:P16426,summary!D1428,olah!$T1428:T16426,"Early")</f>
        <v>0</v>
      </c>
      <c r="Q1428">
        <f>COUNTIFS(olah!$Q$2:Q16426,summary!A1428,olah!$B$2:B16426,summary!B1428,olah!$T$2:T16426,"Early")</f>
        <v>1</v>
      </c>
      <c r="R1428">
        <f>COUNTIFS(olah!$Q1428:Q16426,summary!A1428,olah!$B1428:B16426,summary!B1428,olah!$N1428:N16426,summary!C1428,olah!$P1428:P16426,summary!D1428,olah!$T1428:T16426,"NA CO")</f>
        <v>0</v>
      </c>
      <c r="S1428">
        <f>COUNTIFS(olah!$Q$2:Q16426,summary!A1428,olah!$B$2:B16426,summary!B1428,olah!$T$2:T16426,"NA CO")</f>
        <v>0</v>
      </c>
      <c r="T1428" t="str">
        <f>olah!R1428</f>
        <v>Attendance</v>
      </c>
      <c r="U1428" t="str">
        <f>IF(T1428="Permit", olah!T1428, "No Permit")</f>
        <v>No Permit</v>
      </c>
    </row>
    <row r="1429" spans="1:21" hidden="1" x14ac:dyDescent="0.3">
      <c r="A1429" s="23">
        <v>44561</v>
      </c>
      <c r="B1429" t="s">
        <v>372</v>
      </c>
      <c r="C1429" t="s">
        <v>184</v>
      </c>
      <c r="D1429" t="s">
        <v>7814</v>
      </c>
      <c r="E1429" t="str">
        <f>VLOOKUP(B1429,olah!$B:$P,2,0)</f>
        <v>2021-12-01</v>
      </c>
      <c r="F1429">
        <f>COUNTIFS(parameter!$J$4:$J$34,summary!A1429,parameter!$I$4:$I$34,"&gt;="&amp;summary!$E1429)</f>
        <v>31</v>
      </c>
      <c r="G1429">
        <f>COUNTIFS(olah!$Q1429:Q16427,summary!A1429,olah!$B1429:B16427,summary!B1429,olah!$N1429:N16427,summary!C1429,olah!$P1429:P16427,summary!D1429,olah!$S1429:S16427,"On Time")</f>
        <v>1</v>
      </c>
      <c r="H1429">
        <f>COUNTIFS(olah!$Q$2:Q16427,summary!A1429,olah!$B$2:B16427,summary!B1429,olah!$S$2:S16427,"On Time")</f>
        <v>18</v>
      </c>
      <c r="I1429">
        <f>COUNTIFS(olah!$Q1429:Q16427,summary!A1429,olah!$B1429:B16427,summary!B1429,olah!$N1429:N16427,summary!C1429,olah!$P1429:P16427,summary!D1429,olah!$S1429:S16427,"Late")</f>
        <v>0</v>
      </c>
      <c r="J1429">
        <f>COUNTIFS(olah!$Q$2:Q16427,summary!A1429,olah!$B$2:B16427,summary!B1429,olah!$S$2:S16427,"Late")</f>
        <v>1</v>
      </c>
      <c r="K1429">
        <f t="shared" si="22"/>
        <v>12</v>
      </c>
      <c r="L1429">
        <f>COUNTIFS(olah!$Q1429:Q16427,summary!A1429,olah!$B1429:B16427,summary!B1429,olah!$N1429:N16427,summary!C1429,olah!$P1429:P16427,summary!D1429,olah!$T1429:T16427,"On Time CO")</f>
        <v>0</v>
      </c>
      <c r="M1429">
        <f>COUNTIFS(olah!$Q$2:Q16427,summary!A1429,olah!$B$2:B16427,summary!B1429,olah!$T$2:T16427,"On Time CO")</f>
        <v>18</v>
      </c>
      <c r="N1429">
        <f>COUNTIFS(olah!$Q1429:Q16427,summary!A1429,olah!$B1429:B16427,summary!B1429,olah!$N1429:N16427,summary!C1429,olah!$P1429:P16427,summary!D1429,olah!$T1429:T16427,"Overtime")</f>
        <v>0</v>
      </c>
      <c r="O1429">
        <f>COUNTIFS(olah!$Q$2:Q16427,summary!A1429,olah!$B$2:B16427,summary!B1429,olah!$T$2:T16427,"Overtime")</f>
        <v>0</v>
      </c>
      <c r="P1429">
        <f>COUNTIFS(olah!$Q1429:Q16427,summary!A1429,olah!$B1429:B16427,summary!B1429,olah!$N1429:N16427,summary!C1429,olah!$P1429:P16427,summary!D1429,olah!$T1429:T16427,"Early")</f>
        <v>1</v>
      </c>
      <c r="Q1429">
        <f>COUNTIFS(olah!$Q$2:Q16427,summary!A1429,olah!$B$2:B16427,summary!B1429,olah!$T$2:T16427,"Early")</f>
        <v>1</v>
      </c>
      <c r="R1429">
        <f>COUNTIFS(olah!$Q1429:Q16427,summary!A1429,olah!$B1429:B16427,summary!B1429,olah!$N1429:N16427,summary!C1429,olah!$P1429:P16427,summary!D1429,olah!$T1429:T16427,"NA CO")</f>
        <v>0</v>
      </c>
      <c r="S1429">
        <f>COUNTIFS(olah!$Q$2:Q16427,summary!A1429,olah!$B$2:B16427,summary!B1429,olah!$T$2:T16427,"NA CO")</f>
        <v>0</v>
      </c>
      <c r="T1429" t="str">
        <f>olah!R1429</f>
        <v>Attendance</v>
      </c>
      <c r="U1429" t="str">
        <f>IF(T1429="Permit", olah!T1429, "No Permit")</f>
        <v>No Permit</v>
      </c>
    </row>
    <row r="1430" spans="1:21" hidden="1" x14ac:dyDescent="0.3">
      <c r="A1430" s="23">
        <v>44561</v>
      </c>
      <c r="B1430" t="s">
        <v>375</v>
      </c>
      <c r="C1430" t="s">
        <v>28</v>
      </c>
      <c r="D1430" t="s">
        <v>1390</v>
      </c>
      <c r="E1430" t="str">
        <f>VLOOKUP(B1430,olah!$B:$P,2,0)</f>
        <v>2021-12-01</v>
      </c>
      <c r="F1430">
        <f>COUNTIFS(parameter!$J$4:$J$34,summary!A1430,parameter!$I$4:$I$34,"&gt;="&amp;summary!$E1430)</f>
        <v>31</v>
      </c>
      <c r="G1430">
        <f>COUNTIFS(olah!$Q1430:Q16428,summary!A1430,olah!$B1430:B16428,summary!B1430,olah!$N1430:N16428,summary!C1430,olah!$P1430:P16428,summary!D1430,olah!$S1430:S16428,"On Time")</f>
        <v>1</v>
      </c>
      <c r="H1430">
        <f>COUNTIFS(olah!$Q$2:Q16428,summary!A1430,olah!$B$2:B16428,summary!B1430,olah!$S$2:S16428,"On Time")</f>
        <v>21</v>
      </c>
      <c r="I1430">
        <f>COUNTIFS(olah!$Q1430:Q16428,summary!A1430,olah!$B1430:B16428,summary!B1430,olah!$N1430:N16428,summary!C1430,olah!$P1430:P16428,summary!D1430,olah!$S1430:S16428,"Late")</f>
        <v>0</v>
      </c>
      <c r="J1430">
        <f>COUNTIFS(olah!$Q$2:Q16428,summary!A1430,olah!$B$2:B16428,summary!B1430,olah!$S$2:S16428,"Late")</f>
        <v>0</v>
      </c>
      <c r="K1430">
        <f t="shared" si="22"/>
        <v>10</v>
      </c>
      <c r="L1430">
        <f>COUNTIFS(olah!$Q1430:Q16428,summary!A1430,olah!$B1430:B16428,summary!B1430,olah!$N1430:N16428,summary!C1430,olah!$P1430:P16428,summary!D1430,olah!$T1430:T16428,"On Time CO")</f>
        <v>1</v>
      </c>
      <c r="M1430">
        <f>COUNTIFS(olah!$Q$2:Q16428,summary!A1430,olah!$B$2:B16428,summary!B1430,olah!$T$2:T16428,"On Time CO")</f>
        <v>21</v>
      </c>
      <c r="N1430">
        <f>COUNTIFS(olah!$Q1430:Q16428,summary!A1430,olah!$B1430:B16428,summary!B1430,olah!$N1430:N16428,summary!C1430,olah!$P1430:P16428,summary!D1430,olah!$T1430:T16428,"Overtime")</f>
        <v>0</v>
      </c>
      <c r="O1430">
        <f>COUNTIFS(olah!$Q$2:Q16428,summary!A1430,olah!$B$2:B16428,summary!B1430,olah!$T$2:T16428,"Overtime")</f>
        <v>0</v>
      </c>
      <c r="P1430">
        <f>COUNTIFS(olah!$Q1430:Q16428,summary!A1430,olah!$B1430:B16428,summary!B1430,olah!$N1430:N16428,summary!C1430,olah!$P1430:P16428,summary!D1430,olah!$T1430:T16428,"Early")</f>
        <v>0</v>
      </c>
      <c r="Q1430">
        <f>COUNTIFS(olah!$Q$2:Q16428,summary!A1430,olah!$B$2:B16428,summary!B1430,olah!$T$2:T16428,"Early")</f>
        <v>0</v>
      </c>
      <c r="R1430">
        <f>COUNTIFS(olah!$Q1430:Q16428,summary!A1430,olah!$B1430:B16428,summary!B1430,olah!$N1430:N16428,summary!C1430,olah!$P1430:P16428,summary!D1430,olah!$T1430:T16428,"NA CO")</f>
        <v>0</v>
      </c>
      <c r="S1430">
        <f>COUNTIFS(olah!$Q$2:Q16428,summary!A1430,olah!$B$2:B16428,summary!B1430,olah!$T$2:T16428,"NA CO")</f>
        <v>0</v>
      </c>
      <c r="T1430" t="str">
        <f>olah!R1430</f>
        <v>Attendance</v>
      </c>
      <c r="U1430" t="str">
        <f>IF(T1430="Permit", olah!T1430, "No Permit")</f>
        <v>No Permit</v>
      </c>
    </row>
    <row r="1431" spans="1:21" hidden="1" x14ac:dyDescent="0.3">
      <c r="A1431" s="23">
        <v>44561</v>
      </c>
      <c r="B1431" t="s">
        <v>375</v>
      </c>
      <c r="C1431" t="s">
        <v>28</v>
      </c>
      <c r="D1431" t="s">
        <v>5935</v>
      </c>
      <c r="E1431" t="str">
        <f>VLOOKUP(B1431,olah!$B:$P,2,0)</f>
        <v>2021-12-01</v>
      </c>
      <c r="F1431">
        <f>COUNTIFS(parameter!$J$4:$J$34,summary!A1431,parameter!$I$4:$I$34,"&gt;="&amp;summary!$E1431)</f>
        <v>31</v>
      </c>
      <c r="G1431">
        <f>COUNTIFS(olah!$Q1431:Q16429,summary!A1431,olah!$B1431:B16429,summary!B1431,olah!$N1431:N16429,summary!C1431,olah!$P1431:P16429,summary!D1431,olah!$S1431:S16429,"On Time")</f>
        <v>1</v>
      </c>
      <c r="H1431">
        <f>COUNTIFS(olah!$Q$2:Q16429,summary!A1431,olah!$B$2:B16429,summary!B1431,olah!$S$2:S16429,"On Time")</f>
        <v>21</v>
      </c>
      <c r="I1431">
        <f>COUNTIFS(olah!$Q1431:Q16429,summary!A1431,olah!$B1431:B16429,summary!B1431,olah!$N1431:N16429,summary!C1431,olah!$P1431:P16429,summary!D1431,olah!$S1431:S16429,"Late")</f>
        <v>0</v>
      </c>
      <c r="J1431">
        <f>COUNTIFS(olah!$Q$2:Q16429,summary!A1431,olah!$B$2:B16429,summary!B1431,olah!$S$2:S16429,"Late")</f>
        <v>0</v>
      </c>
      <c r="K1431">
        <f t="shared" si="22"/>
        <v>10</v>
      </c>
      <c r="L1431">
        <f>COUNTIFS(olah!$Q1431:Q16429,summary!A1431,olah!$B1431:B16429,summary!B1431,olah!$N1431:N16429,summary!C1431,olah!$P1431:P16429,summary!D1431,olah!$T1431:T16429,"On Time CO")</f>
        <v>1</v>
      </c>
      <c r="M1431">
        <f>COUNTIFS(olah!$Q$2:Q16429,summary!A1431,olah!$B$2:B16429,summary!B1431,olah!$T$2:T16429,"On Time CO")</f>
        <v>21</v>
      </c>
      <c r="N1431">
        <f>COUNTIFS(olah!$Q1431:Q16429,summary!A1431,olah!$B1431:B16429,summary!B1431,olah!$N1431:N16429,summary!C1431,olah!$P1431:P16429,summary!D1431,olah!$T1431:T16429,"Overtime")</f>
        <v>0</v>
      </c>
      <c r="O1431">
        <f>COUNTIFS(olah!$Q$2:Q16429,summary!A1431,olah!$B$2:B16429,summary!B1431,olah!$T$2:T16429,"Overtime")</f>
        <v>0</v>
      </c>
      <c r="P1431">
        <f>COUNTIFS(olah!$Q1431:Q16429,summary!A1431,olah!$B1431:B16429,summary!B1431,olah!$N1431:N16429,summary!C1431,olah!$P1431:P16429,summary!D1431,olah!$T1431:T16429,"Early")</f>
        <v>0</v>
      </c>
      <c r="Q1431">
        <f>COUNTIFS(olah!$Q$2:Q16429,summary!A1431,olah!$B$2:B16429,summary!B1431,olah!$T$2:T16429,"Early")</f>
        <v>0</v>
      </c>
      <c r="R1431">
        <f>COUNTIFS(olah!$Q1431:Q16429,summary!A1431,olah!$B1431:B16429,summary!B1431,olah!$N1431:N16429,summary!C1431,olah!$P1431:P16429,summary!D1431,olah!$T1431:T16429,"NA CO")</f>
        <v>0</v>
      </c>
      <c r="S1431">
        <f>COUNTIFS(olah!$Q$2:Q16429,summary!A1431,olah!$B$2:B16429,summary!B1431,olah!$T$2:T16429,"NA CO")</f>
        <v>0</v>
      </c>
      <c r="T1431" t="str">
        <f>olah!R1431</f>
        <v>Attendance</v>
      </c>
      <c r="U1431" t="str">
        <f>IF(T1431="Permit", olah!T1431, "No Permit")</f>
        <v>No Permit</v>
      </c>
    </row>
    <row r="1432" spans="1:21" hidden="1" x14ac:dyDescent="0.3">
      <c r="A1432" s="23">
        <v>44561</v>
      </c>
      <c r="B1432" t="s">
        <v>375</v>
      </c>
      <c r="C1432" t="s">
        <v>28</v>
      </c>
      <c r="D1432" t="s">
        <v>11600</v>
      </c>
      <c r="E1432" t="str">
        <f>VLOOKUP(B1432,olah!$B:$P,2,0)</f>
        <v>2021-12-01</v>
      </c>
      <c r="F1432">
        <f>COUNTIFS(parameter!$J$4:$J$34,summary!A1432,parameter!$I$4:$I$34,"&gt;="&amp;summary!$E1432)</f>
        <v>31</v>
      </c>
      <c r="G1432">
        <f>COUNTIFS(olah!$Q1432:Q16430,summary!A1432,olah!$B1432:B16430,summary!B1432,olah!$N1432:N16430,summary!C1432,olah!$P1432:P16430,summary!D1432,olah!$S1432:S16430,"On Time")</f>
        <v>1</v>
      </c>
      <c r="H1432">
        <f>COUNTIFS(olah!$Q$2:Q16430,summary!A1432,olah!$B$2:B16430,summary!B1432,olah!$S$2:S16430,"On Time")</f>
        <v>21</v>
      </c>
      <c r="I1432">
        <f>COUNTIFS(olah!$Q1432:Q16430,summary!A1432,olah!$B1432:B16430,summary!B1432,olah!$N1432:N16430,summary!C1432,olah!$P1432:P16430,summary!D1432,olah!$S1432:S16430,"Late")</f>
        <v>0</v>
      </c>
      <c r="J1432">
        <f>COUNTIFS(olah!$Q$2:Q16430,summary!A1432,olah!$B$2:B16430,summary!B1432,olah!$S$2:S16430,"Late")</f>
        <v>0</v>
      </c>
      <c r="K1432">
        <f t="shared" si="22"/>
        <v>10</v>
      </c>
      <c r="L1432">
        <f>COUNTIFS(olah!$Q1432:Q16430,summary!A1432,olah!$B1432:B16430,summary!B1432,olah!$N1432:N16430,summary!C1432,olah!$P1432:P16430,summary!D1432,olah!$T1432:T16430,"On Time CO")</f>
        <v>1</v>
      </c>
      <c r="M1432">
        <f>COUNTIFS(olah!$Q$2:Q16430,summary!A1432,olah!$B$2:B16430,summary!B1432,olah!$T$2:T16430,"On Time CO")</f>
        <v>21</v>
      </c>
      <c r="N1432">
        <f>COUNTIFS(olah!$Q1432:Q16430,summary!A1432,olah!$B1432:B16430,summary!B1432,olah!$N1432:N16430,summary!C1432,olah!$P1432:P16430,summary!D1432,olah!$T1432:T16430,"Overtime")</f>
        <v>0</v>
      </c>
      <c r="O1432">
        <f>COUNTIFS(olah!$Q$2:Q16430,summary!A1432,olah!$B$2:B16430,summary!B1432,olah!$T$2:T16430,"Overtime")</f>
        <v>0</v>
      </c>
      <c r="P1432">
        <f>COUNTIFS(olah!$Q1432:Q16430,summary!A1432,olah!$B1432:B16430,summary!B1432,olah!$N1432:N16430,summary!C1432,olah!$P1432:P16430,summary!D1432,olah!$T1432:T16430,"Early")</f>
        <v>0</v>
      </c>
      <c r="Q1432">
        <f>COUNTIFS(olah!$Q$2:Q16430,summary!A1432,olah!$B$2:B16430,summary!B1432,olah!$T$2:T16430,"Early")</f>
        <v>0</v>
      </c>
      <c r="R1432">
        <f>COUNTIFS(olah!$Q1432:Q16430,summary!A1432,olah!$B1432:B16430,summary!B1432,olah!$N1432:N16430,summary!C1432,olah!$P1432:P16430,summary!D1432,olah!$T1432:T16430,"NA CO")</f>
        <v>0</v>
      </c>
      <c r="S1432">
        <f>COUNTIFS(olah!$Q$2:Q16430,summary!A1432,olah!$B$2:B16430,summary!B1432,olah!$T$2:T16430,"NA CO")</f>
        <v>0</v>
      </c>
      <c r="T1432" t="str">
        <f>olah!R1432</f>
        <v>Attendance</v>
      </c>
      <c r="U1432" t="str">
        <f>IF(T1432="Permit", olah!T1432, "No Permit")</f>
        <v>No Permit</v>
      </c>
    </row>
    <row r="1433" spans="1:21" hidden="1" x14ac:dyDescent="0.3">
      <c r="A1433" s="23">
        <v>44561</v>
      </c>
      <c r="B1433" t="s">
        <v>375</v>
      </c>
      <c r="C1433" t="s">
        <v>28</v>
      </c>
      <c r="D1433" t="s">
        <v>5936</v>
      </c>
      <c r="E1433" t="str">
        <f>VLOOKUP(B1433,olah!$B:$P,2,0)</f>
        <v>2021-12-01</v>
      </c>
      <c r="F1433">
        <f>COUNTIFS(parameter!$J$4:$J$34,summary!A1433,parameter!$I$4:$I$34,"&gt;="&amp;summary!$E1433)</f>
        <v>31</v>
      </c>
      <c r="G1433">
        <f>COUNTIFS(olah!$Q1433:Q16431,summary!A1433,olah!$B1433:B16431,summary!B1433,olah!$N1433:N16431,summary!C1433,olah!$P1433:P16431,summary!D1433,olah!$S1433:S16431,"On Time")</f>
        <v>1</v>
      </c>
      <c r="H1433">
        <f>COUNTIFS(olah!$Q$2:Q16431,summary!A1433,olah!$B$2:B16431,summary!B1433,olah!$S$2:S16431,"On Time")</f>
        <v>21</v>
      </c>
      <c r="I1433">
        <f>COUNTIFS(olah!$Q1433:Q16431,summary!A1433,olah!$B1433:B16431,summary!B1433,olah!$N1433:N16431,summary!C1433,olah!$P1433:P16431,summary!D1433,olah!$S1433:S16431,"Late")</f>
        <v>0</v>
      </c>
      <c r="J1433">
        <f>COUNTIFS(olah!$Q$2:Q16431,summary!A1433,olah!$B$2:B16431,summary!B1433,olah!$S$2:S16431,"Late")</f>
        <v>0</v>
      </c>
      <c r="K1433">
        <f t="shared" si="22"/>
        <v>10</v>
      </c>
      <c r="L1433">
        <f>COUNTIFS(olah!$Q1433:Q16431,summary!A1433,olah!$B1433:B16431,summary!B1433,olah!$N1433:N16431,summary!C1433,olah!$P1433:P16431,summary!D1433,olah!$T1433:T16431,"On Time CO")</f>
        <v>1</v>
      </c>
      <c r="M1433">
        <f>COUNTIFS(olah!$Q$2:Q16431,summary!A1433,olah!$B$2:B16431,summary!B1433,olah!$T$2:T16431,"On Time CO")</f>
        <v>21</v>
      </c>
      <c r="N1433">
        <f>COUNTIFS(olah!$Q1433:Q16431,summary!A1433,olah!$B1433:B16431,summary!B1433,olah!$N1433:N16431,summary!C1433,olah!$P1433:P16431,summary!D1433,olah!$T1433:T16431,"Overtime")</f>
        <v>0</v>
      </c>
      <c r="O1433">
        <f>COUNTIFS(olah!$Q$2:Q16431,summary!A1433,olah!$B$2:B16431,summary!B1433,olah!$T$2:T16431,"Overtime")</f>
        <v>0</v>
      </c>
      <c r="P1433">
        <f>COUNTIFS(olah!$Q1433:Q16431,summary!A1433,olah!$B1433:B16431,summary!B1433,olah!$N1433:N16431,summary!C1433,olah!$P1433:P16431,summary!D1433,olah!$T1433:T16431,"Early")</f>
        <v>0</v>
      </c>
      <c r="Q1433">
        <f>COUNTIFS(olah!$Q$2:Q16431,summary!A1433,olah!$B$2:B16431,summary!B1433,olah!$T$2:T16431,"Early")</f>
        <v>0</v>
      </c>
      <c r="R1433">
        <f>COUNTIFS(olah!$Q1433:Q16431,summary!A1433,olah!$B1433:B16431,summary!B1433,olah!$N1433:N16431,summary!C1433,olah!$P1433:P16431,summary!D1433,olah!$T1433:T16431,"NA CO")</f>
        <v>0</v>
      </c>
      <c r="S1433">
        <f>COUNTIFS(olah!$Q$2:Q16431,summary!A1433,olah!$B$2:B16431,summary!B1433,olah!$T$2:T16431,"NA CO")</f>
        <v>0</v>
      </c>
      <c r="T1433" t="str">
        <f>olah!R1433</f>
        <v>Attendance</v>
      </c>
      <c r="U1433" t="str">
        <f>IF(T1433="Permit", olah!T1433, "No Permit")</f>
        <v>No Permit</v>
      </c>
    </row>
    <row r="1434" spans="1:21" hidden="1" x14ac:dyDescent="0.3">
      <c r="A1434" s="23">
        <v>44561</v>
      </c>
      <c r="B1434" t="s">
        <v>375</v>
      </c>
      <c r="C1434" t="s">
        <v>28</v>
      </c>
      <c r="D1434" t="s">
        <v>6082</v>
      </c>
      <c r="E1434" t="str">
        <f>VLOOKUP(B1434,olah!$B:$P,2,0)</f>
        <v>2021-12-01</v>
      </c>
      <c r="F1434">
        <f>COUNTIFS(parameter!$J$4:$J$34,summary!A1434,parameter!$I$4:$I$34,"&gt;="&amp;summary!$E1434)</f>
        <v>31</v>
      </c>
      <c r="G1434">
        <f>COUNTIFS(olah!$Q1434:Q16432,summary!A1434,olah!$B1434:B16432,summary!B1434,olah!$N1434:N16432,summary!C1434,olah!$P1434:P16432,summary!D1434,olah!$S1434:S16432,"On Time")</f>
        <v>1</v>
      </c>
      <c r="H1434">
        <f>COUNTIFS(olah!$Q$2:Q16432,summary!A1434,olah!$B$2:B16432,summary!B1434,olah!$S$2:S16432,"On Time")</f>
        <v>21</v>
      </c>
      <c r="I1434">
        <f>COUNTIFS(olah!$Q1434:Q16432,summary!A1434,olah!$B1434:B16432,summary!B1434,olah!$N1434:N16432,summary!C1434,olah!$P1434:P16432,summary!D1434,olah!$S1434:S16432,"Late")</f>
        <v>0</v>
      </c>
      <c r="J1434">
        <f>COUNTIFS(olah!$Q$2:Q16432,summary!A1434,olah!$B$2:B16432,summary!B1434,olah!$S$2:S16432,"Late")</f>
        <v>0</v>
      </c>
      <c r="K1434">
        <f t="shared" si="22"/>
        <v>10</v>
      </c>
      <c r="L1434">
        <f>COUNTIFS(olah!$Q1434:Q16432,summary!A1434,olah!$B1434:B16432,summary!B1434,olah!$N1434:N16432,summary!C1434,olah!$P1434:P16432,summary!D1434,olah!$T1434:T16432,"On Time CO")</f>
        <v>1</v>
      </c>
      <c r="M1434">
        <f>COUNTIFS(olah!$Q$2:Q16432,summary!A1434,olah!$B$2:B16432,summary!B1434,olah!$T$2:T16432,"On Time CO")</f>
        <v>21</v>
      </c>
      <c r="N1434">
        <f>COUNTIFS(olah!$Q1434:Q16432,summary!A1434,olah!$B1434:B16432,summary!B1434,olah!$N1434:N16432,summary!C1434,olah!$P1434:P16432,summary!D1434,olah!$T1434:T16432,"Overtime")</f>
        <v>0</v>
      </c>
      <c r="O1434">
        <f>COUNTIFS(olah!$Q$2:Q16432,summary!A1434,olah!$B$2:B16432,summary!B1434,olah!$T$2:T16432,"Overtime")</f>
        <v>0</v>
      </c>
      <c r="P1434">
        <f>COUNTIFS(olah!$Q1434:Q16432,summary!A1434,olah!$B1434:B16432,summary!B1434,olah!$N1434:N16432,summary!C1434,olah!$P1434:P16432,summary!D1434,olah!$T1434:T16432,"Early")</f>
        <v>0</v>
      </c>
      <c r="Q1434">
        <f>COUNTIFS(olah!$Q$2:Q16432,summary!A1434,olah!$B$2:B16432,summary!B1434,olah!$T$2:T16432,"Early")</f>
        <v>0</v>
      </c>
      <c r="R1434">
        <f>COUNTIFS(olah!$Q1434:Q16432,summary!A1434,olah!$B1434:B16432,summary!B1434,olah!$N1434:N16432,summary!C1434,olah!$P1434:P16432,summary!D1434,olah!$T1434:T16432,"NA CO")</f>
        <v>0</v>
      </c>
      <c r="S1434">
        <f>COUNTIFS(olah!$Q$2:Q16432,summary!A1434,olah!$B$2:B16432,summary!B1434,olah!$T$2:T16432,"NA CO")</f>
        <v>0</v>
      </c>
      <c r="T1434" t="str">
        <f>olah!R1434</f>
        <v>Attendance</v>
      </c>
      <c r="U1434" t="str">
        <f>IF(T1434="Permit", olah!T1434, "No Permit")</f>
        <v>No Permit</v>
      </c>
    </row>
    <row r="1435" spans="1:21" hidden="1" x14ac:dyDescent="0.3">
      <c r="A1435" s="23">
        <v>44561</v>
      </c>
      <c r="B1435" t="s">
        <v>375</v>
      </c>
      <c r="C1435" t="s">
        <v>28</v>
      </c>
      <c r="D1435" t="s">
        <v>11602</v>
      </c>
      <c r="E1435" t="str">
        <f>VLOOKUP(B1435,olah!$B:$P,2,0)</f>
        <v>2021-12-01</v>
      </c>
      <c r="F1435">
        <f>COUNTIFS(parameter!$J$4:$J$34,summary!A1435,parameter!$I$4:$I$34,"&gt;="&amp;summary!$E1435)</f>
        <v>31</v>
      </c>
      <c r="G1435">
        <f>COUNTIFS(olah!$Q1435:Q16433,summary!A1435,olah!$B1435:B16433,summary!B1435,olah!$N1435:N16433,summary!C1435,olah!$P1435:P16433,summary!D1435,olah!$S1435:S16433,"On Time")</f>
        <v>1</v>
      </c>
      <c r="H1435">
        <f>COUNTIFS(olah!$Q$2:Q16433,summary!A1435,olah!$B$2:B16433,summary!B1435,olah!$S$2:S16433,"On Time")</f>
        <v>21</v>
      </c>
      <c r="I1435">
        <f>COUNTIFS(olah!$Q1435:Q16433,summary!A1435,olah!$B1435:B16433,summary!B1435,olah!$N1435:N16433,summary!C1435,olah!$P1435:P16433,summary!D1435,olah!$S1435:S16433,"Late")</f>
        <v>0</v>
      </c>
      <c r="J1435">
        <f>COUNTIFS(olah!$Q$2:Q16433,summary!A1435,olah!$B$2:B16433,summary!B1435,olah!$S$2:S16433,"Late")</f>
        <v>0</v>
      </c>
      <c r="K1435">
        <f t="shared" si="22"/>
        <v>10</v>
      </c>
      <c r="L1435">
        <f>COUNTIFS(olah!$Q1435:Q16433,summary!A1435,olah!$B1435:B16433,summary!B1435,olah!$N1435:N16433,summary!C1435,olah!$P1435:P16433,summary!D1435,olah!$T1435:T16433,"On Time CO")</f>
        <v>1</v>
      </c>
      <c r="M1435">
        <f>COUNTIFS(olah!$Q$2:Q16433,summary!A1435,olah!$B$2:B16433,summary!B1435,olah!$T$2:T16433,"On Time CO")</f>
        <v>21</v>
      </c>
      <c r="N1435">
        <f>COUNTIFS(olah!$Q1435:Q16433,summary!A1435,olah!$B1435:B16433,summary!B1435,olah!$N1435:N16433,summary!C1435,olah!$P1435:P16433,summary!D1435,olah!$T1435:T16433,"Overtime")</f>
        <v>0</v>
      </c>
      <c r="O1435">
        <f>COUNTIFS(olah!$Q$2:Q16433,summary!A1435,olah!$B$2:B16433,summary!B1435,olah!$T$2:T16433,"Overtime")</f>
        <v>0</v>
      </c>
      <c r="P1435">
        <f>COUNTIFS(olah!$Q1435:Q16433,summary!A1435,olah!$B1435:B16433,summary!B1435,olah!$N1435:N16433,summary!C1435,olah!$P1435:P16433,summary!D1435,olah!$T1435:T16433,"Early")</f>
        <v>0</v>
      </c>
      <c r="Q1435">
        <f>COUNTIFS(olah!$Q$2:Q16433,summary!A1435,olah!$B$2:B16433,summary!B1435,olah!$T$2:T16433,"Early")</f>
        <v>0</v>
      </c>
      <c r="R1435">
        <f>COUNTIFS(olah!$Q1435:Q16433,summary!A1435,olah!$B1435:B16433,summary!B1435,olah!$N1435:N16433,summary!C1435,olah!$P1435:P16433,summary!D1435,olah!$T1435:T16433,"NA CO")</f>
        <v>0</v>
      </c>
      <c r="S1435">
        <f>COUNTIFS(olah!$Q$2:Q16433,summary!A1435,olah!$B$2:B16433,summary!B1435,olah!$T$2:T16433,"NA CO")</f>
        <v>0</v>
      </c>
      <c r="T1435" t="str">
        <f>olah!R1435</f>
        <v>Attendance</v>
      </c>
      <c r="U1435" t="str">
        <f>IF(T1435="Permit", olah!T1435, "No Permit")</f>
        <v>No Permit</v>
      </c>
    </row>
    <row r="1436" spans="1:21" hidden="1" x14ac:dyDescent="0.3">
      <c r="A1436" s="23">
        <v>44561</v>
      </c>
      <c r="B1436" t="s">
        <v>375</v>
      </c>
      <c r="C1436" t="s">
        <v>28</v>
      </c>
      <c r="D1436" t="s">
        <v>11603</v>
      </c>
      <c r="E1436" t="str">
        <f>VLOOKUP(B1436,olah!$B:$P,2,0)</f>
        <v>2021-12-01</v>
      </c>
      <c r="F1436">
        <f>COUNTIFS(parameter!$J$4:$J$34,summary!A1436,parameter!$I$4:$I$34,"&gt;="&amp;summary!$E1436)</f>
        <v>31</v>
      </c>
      <c r="G1436">
        <f>COUNTIFS(olah!$Q1436:Q16434,summary!A1436,olah!$B1436:B16434,summary!B1436,olah!$N1436:N16434,summary!C1436,olah!$P1436:P16434,summary!D1436,olah!$S1436:S16434,"On Time")</f>
        <v>1</v>
      </c>
      <c r="H1436">
        <f>COUNTIFS(olah!$Q$2:Q16434,summary!A1436,olah!$B$2:B16434,summary!B1436,olah!$S$2:S16434,"On Time")</f>
        <v>21</v>
      </c>
      <c r="I1436">
        <f>COUNTIFS(olah!$Q1436:Q16434,summary!A1436,olah!$B1436:B16434,summary!B1436,olah!$N1436:N16434,summary!C1436,olah!$P1436:P16434,summary!D1436,olah!$S1436:S16434,"Late")</f>
        <v>0</v>
      </c>
      <c r="J1436">
        <f>COUNTIFS(olah!$Q$2:Q16434,summary!A1436,olah!$B$2:B16434,summary!B1436,olah!$S$2:S16434,"Late")</f>
        <v>0</v>
      </c>
      <c r="K1436">
        <f t="shared" si="22"/>
        <v>10</v>
      </c>
      <c r="L1436">
        <f>COUNTIFS(olah!$Q1436:Q16434,summary!A1436,olah!$B1436:B16434,summary!B1436,olah!$N1436:N16434,summary!C1436,olah!$P1436:P16434,summary!D1436,olah!$T1436:T16434,"On Time CO")</f>
        <v>1</v>
      </c>
      <c r="M1436">
        <f>COUNTIFS(olah!$Q$2:Q16434,summary!A1436,olah!$B$2:B16434,summary!B1436,olah!$T$2:T16434,"On Time CO")</f>
        <v>21</v>
      </c>
      <c r="N1436">
        <f>COUNTIFS(olah!$Q1436:Q16434,summary!A1436,olah!$B1436:B16434,summary!B1436,olah!$N1436:N16434,summary!C1436,olah!$P1436:P16434,summary!D1436,olah!$T1436:T16434,"Overtime")</f>
        <v>0</v>
      </c>
      <c r="O1436">
        <f>COUNTIFS(olah!$Q$2:Q16434,summary!A1436,olah!$B$2:B16434,summary!B1436,olah!$T$2:T16434,"Overtime")</f>
        <v>0</v>
      </c>
      <c r="P1436">
        <f>COUNTIFS(olah!$Q1436:Q16434,summary!A1436,olah!$B1436:B16434,summary!B1436,olah!$N1436:N16434,summary!C1436,olah!$P1436:P16434,summary!D1436,olah!$T1436:T16434,"Early")</f>
        <v>0</v>
      </c>
      <c r="Q1436">
        <f>COUNTIFS(olah!$Q$2:Q16434,summary!A1436,olah!$B$2:B16434,summary!B1436,olah!$T$2:T16434,"Early")</f>
        <v>0</v>
      </c>
      <c r="R1436">
        <f>COUNTIFS(olah!$Q1436:Q16434,summary!A1436,olah!$B1436:B16434,summary!B1436,olah!$N1436:N16434,summary!C1436,olah!$P1436:P16434,summary!D1436,olah!$T1436:T16434,"NA CO")</f>
        <v>0</v>
      </c>
      <c r="S1436">
        <f>COUNTIFS(olah!$Q$2:Q16434,summary!A1436,olah!$B$2:B16434,summary!B1436,olah!$T$2:T16434,"NA CO")</f>
        <v>0</v>
      </c>
      <c r="T1436" t="str">
        <f>olah!R1436</f>
        <v>Attendance</v>
      </c>
      <c r="U1436" t="str">
        <f>IF(T1436="Permit", olah!T1436, "No Permit")</f>
        <v>No Permit</v>
      </c>
    </row>
    <row r="1437" spans="1:21" hidden="1" x14ac:dyDescent="0.3">
      <c r="A1437" s="23">
        <v>44561</v>
      </c>
      <c r="B1437" t="s">
        <v>375</v>
      </c>
      <c r="C1437" t="s">
        <v>28</v>
      </c>
      <c r="D1437" t="s">
        <v>7108</v>
      </c>
      <c r="E1437" t="str">
        <f>VLOOKUP(B1437,olah!$B:$P,2,0)</f>
        <v>2021-12-01</v>
      </c>
      <c r="F1437">
        <f>COUNTIFS(parameter!$J$4:$J$34,summary!A1437,parameter!$I$4:$I$34,"&gt;="&amp;summary!$E1437)</f>
        <v>31</v>
      </c>
      <c r="G1437">
        <f>COUNTIFS(olah!$Q1437:Q16435,summary!A1437,olah!$B1437:B16435,summary!B1437,olah!$N1437:N16435,summary!C1437,olah!$P1437:P16435,summary!D1437,olah!$S1437:S16435,"On Time")</f>
        <v>1</v>
      </c>
      <c r="H1437">
        <f>COUNTIFS(olah!$Q$2:Q16435,summary!A1437,olah!$B$2:B16435,summary!B1437,olah!$S$2:S16435,"On Time")</f>
        <v>21</v>
      </c>
      <c r="I1437">
        <f>COUNTIFS(olah!$Q1437:Q16435,summary!A1437,olah!$B1437:B16435,summary!B1437,olah!$N1437:N16435,summary!C1437,olah!$P1437:P16435,summary!D1437,olah!$S1437:S16435,"Late")</f>
        <v>0</v>
      </c>
      <c r="J1437">
        <f>COUNTIFS(olah!$Q$2:Q16435,summary!A1437,olah!$B$2:B16435,summary!B1437,olah!$S$2:S16435,"Late")</f>
        <v>0</v>
      </c>
      <c r="K1437">
        <f t="shared" si="22"/>
        <v>10</v>
      </c>
      <c r="L1437">
        <f>COUNTIFS(olah!$Q1437:Q16435,summary!A1437,olah!$B1437:B16435,summary!B1437,olah!$N1437:N16435,summary!C1437,olah!$P1437:P16435,summary!D1437,olah!$T1437:T16435,"On Time CO")</f>
        <v>1</v>
      </c>
      <c r="M1437">
        <f>COUNTIFS(olah!$Q$2:Q16435,summary!A1437,olah!$B$2:B16435,summary!B1437,olah!$T$2:T16435,"On Time CO")</f>
        <v>21</v>
      </c>
      <c r="N1437">
        <f>COUNTIFS(olah!$Q1437:Q16435,summary!A1437,olah!$B1437:B16435,summary!B1437,olah!$N1437:N16435,summary!C1437,olah!$P1437:P16435,summary!D1437,olah!$T1437:T16435,"Overtime")</f>
        <v>0</v>
      </c>
      <c r="O1437">
        <f>COUNTIFS(olah!$Q$2:Q16435,summary!A1437,olah!$B$2:B16435,summary!B1437,olah!$T$2:T16435,"Overtime")</f>
        <v>0</v>
      </c>
      <c r="P1437">
        <f>COUNTIFS(olah!$Q1437:Q16435,summary!A1437,olah!$B1437:B16435,summary!B1437,olah!$N1437:N16435,summary!C1437,olah!$P1437:P16435,summary!D1437,olah!$T1437:T16435,"Early")</f>
        <v>0</v>
      </c>
      <c r="Q1437">
        <f>COUNTIFS(olah!$Q$2:Q16435,summary!A1437,olah!$B$2:B16435,summary!B1437,olah!$T$2:T16435,"Early")</f>
        <v>0</v>
      </c>
      <c r="R1437">
        <f>COUNTIFS(olah!$Q1437:Q16435,summary!A1437,olah!$B1437:B16435,summary!B1437,olah!$N1437:N16435,summary!C1437,olah!$P1437:P16435,summary!D1437,olah!$T1437:T16435,"NA CO")</f>
        <v>0</v>
      </c>
      <c r="S1437">
        <f>COUNTIFS(olah!$Q$2:Q16435,summary!A1437,olah!$B$2:B16435,summary!B1437,olah!$T$2:T16435,"NA CO")</f>
        <v>0</v>
      </c>
      <c r="T1437" t="str">
        <f>olah!R1437</f>
        <v>Attendance</v>
      </c>
      <c r="U1437" t="str">
        <f>IF(T1437="Permit", olah!T1437, "No Permit")</f>
        <v>No Permit</v>
      </c>
    </row>
    <row r="1438" spans="1:21" hidden="1" x14ac:dyDescent="0.3">
      <c r="A1438" s="23">
        <v>44561</v>
      </c>
      <c r="B1438" t="s">
        <v>375</v>
      </c>
      <c r="C1438" t="s">
        <v>28</v>
      </c>
      <c r="D1438" t="s">
        <v>11604</v>
      </c>
      <c r="E1438" t="str">
        <f>VLOOKUP(B1438,olah!$B:$P,2,0)</f>
        <v>2021-12-01</v>
      </c>
      <c r="F1438">
        <f>COUNTIFS(parameter!$J$4:$J$34,summary!A1438,parameter!$I$4:$I$34,"&gt;="&amp;summary!$E1438)</f>
        <v>31</v>
      </c>
      <c r="G1438">
        <f>COUNTIFS(olah!$Q1438:Q16436,summary!A1438,olah!$B1438:B16436,summary!B1438,olah!$N1438:N16436,summary!C1438,olah!$P1438:P16436,summary!D1438,olah!$S1438:S16436,"On Time")</f>
        <v>1</v>
      </c>
      <c r="H1438">
        <f>COUNTIFS(olah!$Q$2:Q16436,summary!A1438,olah!$B$2:B16436,summary!B1438,olah!$S$2:S16436,"On Time")</f>
        <v>21</v>
      </c>
      <c r="I1438">
        <f>COUNTIFS(olah!$Q1438:Q16436,summary!A1438,olah!$B1438:B16436,summary!B1438,olah!$N1438:N16436,summary!C1438,olah!$P1438:P16436,summary!D1438,olah!$S1438:S16436,"Late")</f>
        <v>0</v>
      </c>
      <c r="J1438">
        <f>COUNTIFS(olah!$Q$2:Q16436,summary!A1438,olah!$B$2:B16436,summary!B1438,olah!$S$2:S16436,"Late")</f>
        <v>0</v>
      </c>
      <c r="K1438">
        <f t="shared" si="22"/>
        <v>10</v>
      </c>
      <c r="L1438">
        <f>COUNTIFS(olah!$Q1438:Q16436,summary!A1438,olah!$B1438:B16436,summary!B1438,olah!$N1438:N16436,summary!C1438,olah!$P1438:P16436,summary!D1438,olah!$T1438:T16436,"On Time CO")</f>
        <v>1</v>
      </c>
      <c r="M1438">
        <f>COUNTIFS(olah!$Q$2:Q16436,summary!A1438,olah!$B$2:B16436,summary!B1438,olah!$T$2:T16436,"On Time CO")</f>
        <v>21</v>
      </c>
      <c r="N1438">
        <f>COUNTIFS(olah!$Q1438:Q16436,summary!A1438,olah!$B1438:B16436,summary!B1438,olah!$N1438:N16436,summary!C1438,olah!$P1438:P16436,summary!D1438,olah!$T1438:T16436,"Overtime")</f>
        <v>0</v>
      </c>
      <c r="O1438">
        <f>COUNTIFS(olah!$Q$2:Q16436,summary!A1438,olah!$B$2:B16436,summary!B1438,olah!$T$2:T16436,"Overtime")</f>
        <v>0</v>
      </c>
      <c r="P1438">
        <f>COUNTIFS(olah!$Q1438:Q16436,summary!A1438,olah!$B1438:B16436,summary!B1438,olah!$N1438:N16436,summary!C1438,olah!$P1438:P16436,summary!D1438,olah!$T1438:T16436,"Early")</f>
        <v>0</v>
      </c>
      <c r="Q1438">
        <f>COUNTIFS(olah!$Q$2:Q16436,summary!A1438,olah!$B$2:B16436,summary!B1438,olah!$T$2:T16436,"Early")</f>
        <v>0</v>
      </c>
      <c r="R1438">
        <f>COUNTIFS(olah!$Q1438:Q16436,summary!A1438,olah!$B1438:B16436,summary!B1438,olah!$N1438:N16436,summary!C1438,olah!$P1438:P16436,summary!D1438,olah!$T1438:T16436,"NA CO")</f>
        <v>0</v>
      </c>
      <c r="S1438">
        <f>COUNTIFS(olah!$Q$2:Q16436,summary!A1438,olah!$B$2:B16436,summary!B1438,olah!$T$2:T16436,"NA CO")</f>
        <v>0</v>
      </c>
      <c r="T1438" t="str">
        <f>olah!R1438</f>
        <v>Attendance</v>
      </c>
      <c r="U1438" t="str">
        <f>IF(T1438="Permit", olah!T1438, "No Permit")</f>
        <v>No Permit</v>
      </c>
    </row>
    <row r="1439" spans="1:21" hidden="1" x14ac:dyDescent="0.3">
      <c r="A1439" s="23">
        <v>44561</v>
      </c>
      <c r="B1439" t="s">
        <v>375</v>
      </c>
      <c r="C1439" t="s">
        <v>28</v>
      </c>
      <c r="D1439" t="s">
        <v>11605</v>
      </c>
      <c r="E1439" t="str">
        <f>VLOOKUP(B1439,olah!$B:$P,2,0)</f>
        <v>2021-12-01</v>
      </c>
      <c r="F1439">
        <f>COUNTIFS(parameter!$J$4:$J$34,summary!A1439,parameter!$I$4:$I$34,"&gt;="&amp;summary!$E1439)</f>
        <v>31</v>
      </c>
      <c r="G1439">
        <f>COUNTIFS(olah!$Q1439:Q16437,summary!A1439,olah!$B1439:B16437,summary!B1439,olah!$N1439:N16437,summary!C1439,olah!$P1439:P16437,summary!D1439,olah!$S1439:S16437,"On Time")</f>
        <v>1</v>
      </c>
      <c r="H1439">
        <f>COUNTIFS(olah!$Q$2:Q16437,summary!A1439,olah!$B$2:B16437,summary!B1439,olah!$S$2:S16437,"On Time")</f>
        <v>21</v>
      </c>
      <c r="I1439">
        <f>COUNTIFS(olah!$Q1439:Q16437,summary!A1439,olah!$B1439:B16437,summary!B1439,olah!$N1439:N16437,summary!C1439,olah!$P1439:P16437,summary!D1439,olah!$S1439:S16437,"Late")</f>
        <v>0</v>
      </c>
      <c r="J1439">
        <f>COUNTIFS(olah!$Q$2:Q16437,summary!A1439,olah!$B$2:B16437,summary!B1439,olah!$S$2:S16437,"Late")</f>
        <v>0</v>
      </c>
      <c r="K1439">
        <f t="shared" si="22"/>
        <v>10</v>
      </c>
      <c r="L1439">
        <f>COUNTIFS(olah!$Q1439:Q16437,summary!A1439,olah!$B1439:B16437,summary!B1439,olah!$N1439:N16437,summary!C1439,olah!$P1439:P16437,summary!D1439,olah!$T1439:T16437,"On Time CO")</f>
        <v>1</v>
      </c>
      <c r="M1439">
        <f>COUNTIFS(olah!$Q$2:Q16437,summary!A1439,olah!$B$2:B16437,summary!B1439,olah!$T$2:T16437,"On Time CO")</f>
        <v>21</v>
      </c>
      <c r="N1439">
        <f>COUNTIFS(olah!$Q1439:Q16437,summary!A1439,olah!$B1439:B16437,summary!B1439,olah!$N1439:N16437,summary!C1439,olah!$P1439:P16437,summary!D1439,olah!$T1439:T16437,"Overtime")</f>
        <v>0</v>
      </c>
      <c r="O1439">
        <f>COUNTIFS(olah!$Q$2:Q16437,summary!A1439,olah!$B$2:B16437,summary!B1439,olah!$T$2:T16437,"Overtime")</f>
        <v>0</v>
      </c>
      <c r="P1439">
        <f>COUNTIFS(olah!$Q1439:Q16437,summary!A1439,olah!$B1439:B16437,summary!B1439,olah!$N1439:N16437,summary!C1439,olah!$P1439:P16437,summary!D1439,olah!$T1439:T16437,"Early")</f>
        <v>0</v>
      </c>
      <c r="Q1439">
        <f>COUNTIFS(olah!$Q$2:Q16437,summary!A1439,olah!$B$2:B16437,summary!B1439,olah!$T$2:T16437,"Early")</f>
        <v>0</v>
      </c>
      <c r="R1439">
        <f>COUNTIFS(olah!$Q1439:Q16437,summary!A1439,olah!$B1439:B16437,summary!B1439,olah!$N1439:N16437,summary!C1439,olah!$P1439:P16437,summary!D1439,olah!$T1439:T16437,"NA CO")</f>
        <v>0</v>
      </c>
      <c r="S1439">
        <f>COUNTIFS(olah!$Q$2:Q16437,summary!A1439,olah!$B$2:B16437,summary!B1439,olah!$T$2:T16437,"NA CO")</f>
        <v>0</v>
      </c>
      <c r="T1439" t="str">
        <f>olah!R1439</f>
        <v>Attendance</v>
      </c>
      <c r="U1439" t="str">
        <f>IF(T1439="Permit", olah!T1439, "No Permit")</f>
        <v>No Permit</v>
      </c>
    </row>
    <row r="1440" spans="1:21" hidden="1" x14ac:dyDescent="0.3">
      <c r="A1440" s="23">
        <v>44561</v>
      </c>
      <c r="B1440" t="s">
        <v>375</v>
      </c>
      <c r="C1440" t="s">
        <v>28</v>
      </c>
      <c r="D1440" t="s">
        <v>11606</v>
      </c>
      <c r="E1440" t="str">
        <f>VLOOKUP(B1440,olah!$B:$P,2,0)</f>
        <v>2021-12-01</v>
      </c>
      <c r="F1440">
        <f>COUNTIFS(parameter!$J$4:$J$34,summary!A1440,parameter!$I$4:$I$34,"&gt;="&amp;summary!$E1440)</f>
        <v>31</v>
      </c>
      <c r="G1440">
        <f>COUNTIFS(olah!$Q1440:Q16438,summary!A1440,olah!$B1440:B16438,summary!B1440,olah!$N1440:N16438,summary!C1440,olah!$P1440:P16438,summary!D1440,olah!$S1440:S16438,"On Time")</f>
        <v>1</v>
      </c>
      <c r="H1440">
        <f>COUNTIFS(olah!$Q$2:Q16438,summary!A1440,olah!$B$2:B16438,summary!B1440,olah!$S$2:S16438,"On Time")</f>
        <v>21</v>
      </c>
      <c r="I1440">
        <f>COUNTIFS(olah!$Q1440:Q16438,summary!A1440,olah!$B1440:B16438,summary!B1440,olah!$N1440:N16438,summary!C1440,olah!$P1440:P16438,summary!D1440,olah!$S1440:S16438,"Late")</f>
        <v>0</v>
      </c>
      <c r="J1440">
        <f>COUNTIFS(olah!$Q$2:Q16438,summary!A1440,olah!$B$2:B16438,summary!B1440,olah!$S$2:S16438,"Late")</f>
        <v>0</v>
      </c>
      <c r="K1440">
        <f t="shared" si="22"/>
        <v>10</v>
      </c>
      <c r="L1440">
        <f>COUNTIFS(olah!$Q1440:Q16438,summary!A1440,olah!$B1440:B16438,summary!B1440,olah!$N1440:N16438,summary!C1440,olah!$P1440:P16438,summary!D1440,olah!$T1440:T16438,"On Time CO")</f>
        <v>1</v>
      </c>
      <c r="M1440">
        <f>COUNTIFS(olah!$Q$2:Q16438,summary!A1440,olah!$B$2:B16438,summary!B1440,olah!$T$2:T16438,"On Time CO")</f>
        <v>21</v>
      </c>
      <c r="N1440">
        <f>COUNTIFS(olah!$Q1440:Q16438,summary!A1440,olah!$B1440:B16438,summary!B1440,olah!$N1440:N16438,summary!C1440,olah!$P1440:P16438,summary!D1440,olah!$T1440:T16438,"Overtime")</f>
        <v>0</v>
      </c>
      <c r="O1440">
        <f>COUNTIFS(olah!$Q$2:Q16438,summary!A1440,olah!$B$2:B16438,summary!B1440,olah!$T$2:T16438,"Overtime")</f>
        <v>0</v>
      </c>
      <c r="P1440">
        <f>COUNTIFS(olah!$Q1440:Q16438,summary!A1440,olah!$B1440:B16438,summary!B1440,olah!$N1440:N16438,summary!C1440,olah!$P1440:P16438,summary!D1440,olah!$T1440:T16438,"Early")</f>
        <v>0</v>
      </c>
      <c r="Q1440">
        <f>COUNTIFS(olah!$Q$2:Q16438,summary!A1440,olah!$B$2:B16438,summary!B1440,olah!$T$2:T16438,"Early")</f>
        <v>0</v>
      </c>
      <c r="R1440">
        <f>COUNTIFS(olah!$Q1440:Q16438,summary!A1440,olah!$B1440:B16438,summary!B1440,olah!$N1440:N16438,summary!C1440,olah!$P1440:P16438,summary!D1440,olah!$T1440:T16438,"NA CO")</f>
        <v>0</v>
      </c>
      <c r="S1440">
        <f>COUNTIFS(olah!$Q$2:Q16438,summary!A1440,olah!$B$2:B16438,summary!B1440,olah!$T$2:T16438,"NA CO")</f>
        <v>0</v>
      </c>
      <c r="T1440" t="str">
        <f>olah!R1440</f>
        <v>Attendance</v>
      </c>
      <c r="U1440" t="str">
        <f>IF(T1440="Permit", olah!T1440, "No Permit")</f>
        <v>No Permit</v>
      </c>
    </row>
    <row r="1441" spans="1:21" hidden="1" x14ac:dyDescent="0.3">
      <c r="A1441" s="23">
        <v>44561</v>
      </c>
      <c r="B1441" t="s">
        <v>375</v>
      </c>
      <c r="C1441" t="s">
        <v>28</v>
      </c>
      <c r="D1441" t="s">
        <v>10202</v>
      </c>
      <c r="E1441" t="str">
        <f>VLOOKUP(B1441,olah!$B:$P,2,0)</f>
        <v>2021-12-01</v>
      </c>
      <c r="F1441">
        <f>COUNTIFS(parameter!$J$4:$J$34,summary!A1441,parameter!$I$4:$I$34,"&gt;="&amp;summary!$E1441)</f>
        <v>31</v>
      </c>
      <c r="G1441">
        <f>COUNTIFS(olah!$Q1441:Q16439,summary!A1441,olah!$B1441:B16439,summary!B1441,olah!$N1441:N16439,summary!C1441,olah!$P1441:P16439,summary!D1441,olah!$S1441:S16439,"On Time")</f>
        <v>1</v>
      </c>
      <c r="H1441">
        <f>COUNTIFS(olah!$Q$2:Q16439,summary!A1441,olah!$B$2:B16439,summary!B1441,olah!$S$2:S16439,"On Time")</f>
        <v>21</v>
      </c>
      <c r="I1441">
        <f>COUNTIFS(olah!$Q1441:Q16439,summary!A1441,olah!$B1441:B16439,summary!B1441,olah!$N1441:N16439,summary!C1441,olah!$P1441:P16439,summary!D1441,olah!$S1441:S16439,"Late")</f>
        <v>0</v>
      </c>
      <c r="J1441">
        <f>COUNTIFS(olah!$Q$2:Q16439,summary!A1441,olah!$B$2:B16439,summary!B1441,olah!$S$2:S16439,"Late")</f>
        <v>0</v>
      </c>
      <c r="K1441">
        <f t="shared" si="22"/>
        <v>10</v>
      </c>
      <c r="L1441">
        <f>COUNTIFS(olah!$Q1441:Q16439,summary!A1441,olah!$B1441:B16439,summary!B1441,olah!$N1441:N16439,summary!C1441,olah!$P1441:P16439,summary!D1441,olah!$T1441:T16439,"On Time CO")</f>
        <v>1</v>
      </c>
      <c r="M1441">
        <f>COUNTIFS(olah!$Q$2:Q16439,summary!A1441,olah!$B$2:B16439,summary!B1441,olah!$T$2:T16439,"On Time CO")</f>
        <v>21</v>
      </c>
      <c r="N1441">
        <f>COUNTIFS(olah!$Q1441:Q16439,summary!A1441,olah!$B1441:B16439,summary!B1441,olah!$N1441:N16439,summary!C1441,olah!$P1441:P16439,summary!D1441,olah!$T1441:T16439,"Overtime")</f>
        <v>0</v>
      </c>
      <c r="O1441">
        <f>COUNTIFS(olah!$Q$2:Q16439,summary!A1441,olah!$B$2:B16439,summary!B1441,olah!$T$2:T16439,"Overtime")</f>
        <v>0</v>
      </c>
      <c r="P1441">
        <f>COUNTIFS(olah!$Q1441:Q16439,summary!A1441,olah!$B1441:B16439,summary!B1441,olah!$N1441:N16439,summary!C1441,olah!$P1441:P16439,summary!D1441,olah!$T1441:T16439,"Early")</f>
        <v>0</v>
      </c>
      <c r="Q1441">
        <f>COUNTIFS(olah!$Q$2:Q16439,summary!A1441,olah!$B$2:B16439,summary!B1441,olah!$T$2:T16439,"Early")</f>
        <v>0</v>
      </c>
      <c r="R1441">
        <f>COUNTIFS(olah!$Q1441:Q16439,summary!A1441,olah!$B1441:B16439,summary!B1441,olah!$N1441:N16439,summary!C1441,olah!$P1441:P16439,summary!D1441,olah!$T1441:T16439,"NA CO")</f>
        <v>0</v>
      </c>
      <c r="S1441">
        <f>COUNTIFS(olah!$Q$2:Q16439,summary!A1441,olah!$B$2:B16439,summary!B1441,olah!$T$2:T16439,"NA CO")</f>
        <v>0</v>
      </c>
      <c r="T1441" t="str">
        <f>olah!R1441</f>
        <v>Attendance</v>
      </c>
      <c r="U1441" t="str">
        <f>IF(T1441="Permit", olah!T1441, "No Permit")</f>
        <v>No Permit</v>
      </c>
    </row>
    <row r="1442" spans="1:21" hidden="1" x14ac:dyDescent="0.3">
      <c r="A1442" s="23">
        <v>44561</v>
      </c>
      <c r="B1442" t="s">
        <v>375</v>
      </c>
      <c r="C1442" t="s">
        <v>28</v>
      </c>
      <c r="D1442" t="s">
        <v>11607</v>
      </c>
      <c r="E1442" t="str">
        <f>VLOOKUP(B1442,olah!$B:$P,2,0)</f>
        <v>2021-12-01</v>
      </c>
      <c r="F1442">
        <f>COUNTIFS(parameter!$J$4:$J$34,summary!A1442,parameter!$I$4:$I$34,"&gt;="&amp;summary!$E1442)</f>
        <v>31</v>
      </c>
      <c r="G1442">
        <f>COUNTIFS(olah!$Q1442:Q16440,summary!A1442,olah!$B1442:B16440,summary!B1442,olah!$N1442:N16440,summary!C1442,olah!$P1442:P16440,summary!D1442,olah!$S1442:S16440,"On Time")</f>
        <v>1</v>
      </c>
      <c r="H1442">
        <f>COUNTIFS(olah!$Q$2:Q16440,summary!A1442,olah!$B$2:B16440,summary!B1442,olah!$S$2:S16440,"On Time")</f>
        <v>21</v>
      </c>
      <c r="I1442">
        <f>COUNTIFS(olah!$Q1442:Q16440,summary!A1442,olah!$B1442:B16440,summary!B1442,olah!$N1442:N16440,summary!C1442,olah!$P1442:P16440,summary!D1442,olah!$S1442:S16440,"Late")</f>
        <v>0</v>
      </c>
      <c r="J1442">
        <f>COUNTIFS(olah!$Q$2:Q16440,summary!A1442,olah!$B$2:B16440,summary!B1442,olah!$S$2:S16440,"Late")</f>
        <v>0</v>
      </c>
      <c r="K1442">
        <f t="shared" si="22"/>
        <v>10</v>
      </c>
      <c r="L1442">
        <f>COUNTIFS(olah!$Q1442:Q16440,summary!A1442,olah!$B1442:B16440,summary!B1442,olah!$N1442:N16440,summary!C1442,olah!$P1442:P16440,summary!D1442,olah!$T1442:T16440,"On Time CO")</f>
        <v>1</v>
      </c>
      <c r="M1442">
        <f>COUNTIFS(olah!$Q$2:Q16440,summary!A1442,olah!$B$2:B16440,summary!B1442,olah!$T$2:T16440,"On Time CO")</f>
        <v>21</v>
      </c>
      <c r="N1442">
        <f>COUNTIFS(olah!$Q1442:Q16440,summary!A1442,olah!$B1442:B16440,summary!B1442,olah!$N1442:N16440,summary!C1442,olah!$P1442:P16440,summary!D1442,olah!$T1442:T16440,"Overtime")</f>
        <v>0</v>
      </c>
      <c r="O1442">
        <f>COUNTIFS(olah!$Q$2:Q16440,summary!A1442,olah!$B$2:B16440,summary!B1442,olah!$T$2:T16440,"Overtime")</f>
        <v>0</v>
      </c>
      <c r="P1442">
        <f>COUNTIFS(olah!$Q1442:Q16440,summary!A1442,olah!$B1442:B16440,summary!B1442,olah!$N1442:N16440,summary!C1442,olah!$P1442:P16440,summary!D1442,olah!$T1442:T16440,"Early")</f>
        <v>0</v>
      </c>
      <c r="Q1442">
        <f>COUNTIFS(olah!$Q$2:Q16440,summary!A1442,olah!$B$2:B16440,summary!B1442,olah!$T$2:T16440,"Early")</f>
        <v>0</v>
      </c>
      <c r="R1442">
        <f>COUNTIFS(olah!$Q1442:Q16440,summary!A1442,olah!$B1442:B16440,summary!B1442,olah!$N1442:N16440,summary!C1442,olah!$P1442:P16440,summary!D1442,olah!$T1442:T16440,"NA CO")</f>
        <v>0</v>
      </c>
      <c r="S1442">
        <f>COUNTIFS(olah!$Q$2:Q16440,summary!A1442,olah!$B$2:B16440,summary!B1442,olah!$T$2:T16440,"NA CO")</f>
        <v>0</v>
      </c>
      <c r="T1442" t="str">
        <f>olah!R1442</f>
        <v>Attendance</v>
      </c>
      <c r="U1442" t="str">
        <f>IF(T1442="Permit", olah!T1442, "No Permit")</f>
        <v>No Permit</v>
      </c>
    </row>
    <row r="1443" spans="1:21" hidden="1" x14ac:dyDescent="0.3">
      <c r="A1443" s="23">
        <v>44561</v>
      </c>
      <c r="B1443" t="s">
        <v>375</v>
      </c>
      <c r="C1443" t="s">
        <v>28</v>
      </c>
      <c r="D1443" t="s">
        <v>11608</v>
      </c>
      <c r="E1443" t="str">
        <f>VLOOKUP(B1443,olah!$B:$P,2,0)</f>
        <v>2021-12-01</v>
      </c>
      <c r="F1443">
        <f>COUNTIFS(parameter!$J$4:$J$34,summary!A1443,parameter!$I$4:$I$34,"&gt;="&amp;summary!$E1443)</f>
        <v>31</v>
      </c>
      <c r="G1443">
        <f>COUNTIFS(olah!$Q1443:Q16441,summary!A1443,olah!$B1443:B16441,summary!B1443,olah!$N1443:N16441,summary!C1443,olah!$P1443:P16441,summary!D1443,olah!$S1443:S16441,"On Time")</f>
        <v>1</v>
      </c>
      <c r="H1443">
        <f>COUNTIFS(olah!$Q$2:Q16441,summary!A1443,olah!$B$2:B16441,summary!B1443,olah!$S$2:S16441,"On Time")</f>
        <v>21</v>
      </c>
      <c r="I1443">
        <f>COUNTIFS(olah!$Q1443:Q16441,summary!A1443,olah!$B1443:B16441,summary!B1443,olah!$N1443:N16441,summary!C1443,olah!$P1443:P16441,summary!D1443,olah!$S1443:S16441,"Late")</f>
        <v>0</v>
      </c>
      <c r="J1443">
        <f>COUNTIFS(olah!$Q$2:Q16441,summary!A1443,olah!$B$2:B16441,summary!B1443,olah!$S$2:S16441,"Late")</f>
        <v>0</v>
      </c>
      <c r="K1443">
        <f t="shared" si="22"/>
        <v>10</v>
      </c>
      <c r="L1443">
        <f>COUNTIFS(olah!$Q1443:Q16441,summary!A1443,olah!$B1443:B16441,summary!B1443,olah!$N1443:N16441,summary!C1443,olah!$P1443:P16441,summary!D1443,olah!$T1443:T16441,"On Time CO")</f>
        <v>1</v>
      </c>
      <c r="M1443">
        <f>COUNTIFS(olah!$Q$2:Q16441,summary!A1443,olah!$B$2:B16441,summary!B1443,olah!$T$2:T16441,"On Time CO")</f>
        <v>21</v>
      </c>
      <c r="N1443">
        <f>COUNTIFS(olah!$Q1443:Q16441,summary!A1443,olah!$B1443:B16441,summary!B1443,olah!$N1443:N16441,summary!C1443,olah!$P1443:P16441,summary!D1443,olah!$T1443:T16441,"Overtime")</f>
        <v>0</v>
      </c>
      <c r="O1443">
        <f>COUNTIFS(olah!$Q$2:Q16441,summary!A1443,olah!$B$2:B16441,summary!B1443,olah!$T$2:T16441,"Overtime")</f>
        <v>0</v>
      </c>
      <c r="P1443">
        <f>COUNTIFS(olah!$Q1443:Q16441,summary!A1443,olah!$B1443:B16441,summary!B1443,olah!$N1443:N16441,summary!C1443,olah!$P1443:P16441,summary!D1443,olah!$T1443:T16441,"Early")</f>
        <v>0</v>
      </c>
      <c r="Q1443">
        <f>COUNTIFS(olah!$Q$2:Q16441,summary!A1443,olah!$B$2:B16441,summary!B1443,olah!$T$2:T16441,"Early")</f>
        <v>0</v>
      </c>
      <c r="R1443">
        <f>COUNTIFS(olah!$Q1443:Q16441,summary!A1443,olah!$B1443:B16441,summary!B1443,olah!$N1443:N16441,summary!C1443,olah!$P1443:P16441,summary!D1443,olah!$T1443:T16441,"NA CO")</f>
        <v>0</v>
      </c>
      <c r="S1443">
        <f>COUNTIFS(olah!$Q$2:Q16441,summary!A1443,olah!$B$2:B16441,summary!B1443,olah!$T$2:T16441,"NA CO")</f>
        <v>0</v>
      </c>
      <c r="T1443" t="str">
        <f>olah!R1443</f>
        <v>Attendance</v>
      </c>
      <c r="U1443" t="str">
        <f>IF(T1443="Permit", olah!T1443, "No Permit")</f>
        <v>No Permit</v>
      </c>
    </row>
    <row r="1444" spans="1:21" hidden="1" x14ac:dyDescent="0.3">
      <c r="A1444" s="23">
        <v>44561</v>
      </c>
      <c r="B1444" t="s">
        <v>375</v>
      </c>
      <c r="C1444" t="s">
        <v>28</v>
      </c>
      <c r="D1444" t="s">
        <v>11609</v>
      </c>
      <c r="E1444" t="str">
        <f>VLOOKUP(B1444,olah!$B:$P,2,0)</f>
        <v>2021-12-01</v>
      </c>
      <c r="F1444">
        <f>COUNTIFS(parameter!$J$4:$J$34,summary!A1444,parameter!$I$4:$I$34,"&gt;="&amp;summary!$E1444)</f>
        <v>31</v>
      </c>
      <c r="G1444">
        <f>COUNTIFS(olah!$Q1444:Q16442,summary!A1444,olah!$B1444:B16442,summary!B1444,olah!$N1444:N16442,summary!C1444,olah!$P1444:P16442,summary!D1444,olah!$S1444:S16442,"On Time")</f>
        <v>1</v>
      </c>
      <c r="H1444">
        <f>COUNTIFS(olah!$Q$2:Q16442,summary!A1444,olah!$B$2:B16442,summary!B1444,olah!$S$2:S16442,"On Time")</f>
        <v>21</v>
      </c>
      <c r="I1444">
        <f>COUNTIFS(olah!$Q1444:Q16442,summary!A1444,olah!$B1444:B16442,summary!B1444,olah!$N1444:N16442,summary!C1444,olah!$P1444:P16442,summary!D1444,olah!$S1444:S16442,"Late")</f>
        <v>0</v>
      </c>
      <c r="J1444">
        <f>COUNTIFS(olah!$Q$2:Q16442,summary!A1444,olah!$B$2:B16442,summary!B1444,olah!$S$2:S16442,"Late")</f>
        <v>0</v>
      </c>
      <c r="K1444">
        <f t="shared" si="22"/>
        <v>10</v>
      </c>
      <c r="L1444">
        <f>COUNTIFS(olah!$Q1444:Q16442,summary!A1444,olah!$B1444:B16442,summary!B1444,olah!$N1444:N16442,summary!C1444,olah!$P1444:P16442,summary!D1444,olah!$T1444:T16442,"On Time CO")</f>
        <v>1</v>
      </c>
      <c r="M1444">
        <f>COUNTIFS(olah!$Q$2:Q16442,summary!A1444,olah!$B$2:B16442,summary!B1444,olah!$T$2:T16442,"On Time CO")</f>
        <v>21</v>
      </c>
      <c r="N1444">
        <f>COUNTIFS(olah!$Q1444:Q16442,summary!A1444,olah!$B1444:B16442,summary!B1444,olah!$N1444:N16442,summary!C1444,olah!$P1444:P16442,summary!D1444,olah!$T1444:T16442,"Overtime")</f>
        <v>0</v>
      </c>
      <c r="O1444">
        <f>COUNTIFS(olah!$Q$2:Q16442,summary!A1444,olah!$B$2:B16442,summary!B1444,olah!$T$2:T16442,"Overtime")</f>
        <v>0</v>
      </c>
      <c r="P1444">
        <f>COUNTIFS(olah!$Q1444:Q16442,summary!A1444,olah!$B1444:B16442,summary!B1444,olah!$N1444:N16442,summary!C1444,olah!$P1444:P16442,summary!D1444,olah!$T1444:T16442,"Early")</f>
        <v>0</v>
      </c>
      <c r="Q1444">
        <f>COUNTIFS(olah!$Q$2:Q16442,summary!A1444,olah!$B$2:B16442,summary!B1444,olah!$T$2:T16442,"Early")</f>
        <v>0</v>
      </c>
      <c r="R1444">
        <f>COUNTIFS(olah!$Q1444:Q16442,summary!A1444,olah!$B1444:B16442,summary!B1444,olah!$N1444:N16442,summary!C1444,olah!$P1444:P16442,summary!D1444,olah!$T1444:T16442,"NA CO")</f>
        <v>0</v>
      </c>
      <c r="S1444">
        <f>COUNTIFS(olah!$Q$2:Q16442,summary!A1444,olah!$B$2:B16442,summary!B1444,olah!$T$2:T16442,"NA CO")</f>
        <v>0</v>
      </c>
      <c r="T1444" t="str">
        <f>olah!R1444</f>
        <v>Attendance</v>
      </c>
      <c r="U1444" t="str">
        <f>IF(T1444="Permit", olah!T1444, "No Permit")</f>
        <v>No Permit</v>
      </c>
    </row>
    <row r="1445" spans="1:21" hidden="1" x14ac:dyDescent="0.3">
      <c r="A1445" s="23">
        <v>44561</v>
      </c>
      <c r="B1445" t="s">
        <v>375</v>
      </c>
      <c r="C1445" t="s">
        <v>28</v>
      </c>
      <c r="D1445" t="s">
        <v>9024</v>
      </c>
      <c r="E1445" t="str">
        <f>VLOOKUP(B1445,olah!$B:$P,2,0)</f>
        <v>2021-12-01</v>
      </c>
      <c r="F1445">
        <f>COUNTIFS(parameter!$J$4:$J$34,summary!A1445,parameter!$I$4:$I$34,"&gt;="&amp;summary!$E1445)</f>
        <v>31</v>
      </c>
      <c r="G1445">
        <f>COUNTIFS(olah!$Q1445:Q16443,summary!A1445,olah!$B1445:B16443,summary!B1445,olah!$N1445:N16443,summary!C1445,olah!$P1445:P16443,summary!D1445,olah!$S1445:S16443,"On Time")</f>
        <v>1</v>
      </c>
      <c r="H1445">
        <f>COUNTIFS(olah!$Q$2:Q16443,summary!A1445,olah!$B$2:B16443,summary!B1445,olah!$S$2:S16443,"On Time")</f>
        <v>21</v>
      </c>
      <c r="I1445">
        <f>COUNTIFS(olah!$Q1445:Q16443,summary!A1445,olah!$B1445:B16443,summary!B1445,olah!$N1445:N16443,summary!C1445,olah!$P1445:P16443,summary!D1445,olah!$S1445:S16443,"Late")</f>
        <v>0</v>
      </c>
      <c r="J1445">
        <f>COUNTIFS(olah!$Q$2:Q16443,summary!A1445,olah!$B$2:B16443,summary!B1445,olah!$S$2:S16443,"Late")</f>
        <v>0</v>
      </c>
      <c r="K1445">
        <f t="shared" si="22"/>
        <v>10</v>
      </c>
      <c r="L1445">
        <f>COUNTIFS(olah!$Q1445:Q16443,summary!A1445,olah!$B1445:B16443,summary!B1445,olah!$N1445:N16443,summary!C1445,olah!$P1445:P16443,summary!D1445,olah!$T1445:T16443,"On Time CO")</f>
        <v>1</v>
      </c>
      <c r="M1445">
        <f>COUNTIFS(olah!$Q$2:Q16443,summary!A1445,olah!$B$2:B16443,summary!B1445,olah!$T$2:T16443,"On Time CO")</f>
        <v>21</v>
      </c>
      <c r="N1445">
        <f>COUNTIFS(olah!$Q1445:Q16443,summary!A1445,olah!$B1445:B16443,summary!B1445,olah!$N1445:N16443,summary!C1445,olah!$P1445:P16443,summary!D1445,olah!$T1445:T16443,"Overtime")</f>
        <v>0</v>
      </c>
      <c r="O1445">
        <f>COUNTIFS(olah!$Q$2:Q16443,summary!A1445,olah!$B$2:B16443,summary!B1445,olah!$T$2:T16443,"Overtime")</f>
        <v>0</v>
      </c>
      <c r="P1445">
        <f>COUNTIFS(olah!$Q1445:Q16443,summary!A1445,olah!$B1445:B16443,summary!B1445,olah!$N1445:N16443,summary!C1445,olah!$P1445:P16443,summary!D1445,olah!$T1445:T16443,"Early")</f>
        <v>0</v>
      </c>
      <c r="Q1445">
        <f>COUNTIFS(olah!$Q$2:Q16443,summary!A1445,olah!$B$2:B16443,summary!B1445,olah!$T$2:T16443,"Early")</f>
        <v>0</v>
      </c>
      <c r="R1445">
        <f>COUNTIFS(olah!$Q1445:Q16443,summary!A1445,olah!$B1445:B16443,summary!B1445,olah!$N1445:N16443,summary!C1445,olah!$P1445:P16443,summary!D1445,olah!$T1445:T16443,"NA CO")</f>
        <v>0</v>
      </c>
      <c r="S1445">
        <f>COUNTIFS(olah!$Q$2:Q16443,summary!A1445,olah!$B$2:B16443,summary!B1445,olah!$T$2:T16443,"NA CO")</f>
        <v>0</v>
      </c>
      <c r="T1445" t="str">
        <f>olah!R1445</f>
        <v>Attendance</v>
      </c>
      <c r="U1445" t="str">
        <f>IF(T1445="Permit", olah!T1445, "No Permit")</f>
        <v>No Permit</v>
      </c>
    </row>
    <row r="1446" spans="1:21" hidden="1" x14ac:dyDescent="0.3">
      <c r="A1446" s="23">
        <v>44561</v>
      </c>
      <c r="B1446" t="s">
        <v>375</v>
      </c>
      <c r="C1446" t="s">
        <v>28</v>
      </c>
      <c r="D1446" t="s">
        <v>10213</v>
      </c>
      <c r="E1446" t="str">
        <f>VLOOKUP(B1446,olah!$B:$P,2,0)</f>
        <v>2021-12-01</v>
      </c>
      <c r="F1446">
        <f>COUNTIFS(parameter!$J$4:$J$34,summary!A1446,parameter!$I$4:$I$34,"&gt;="&amp;summary!$E1446)</f>
        <v>31</v>
      </c>
      <c r="G1446">
        <f>COUNTIFS(olah!$Q1446:Q16444,summary!A1446,olah!$B1446:B16444,summary!B1446,olah!$N1446:N16444,summary!C1446,olah!$P1446:P16444,summary!D1446,olah!$S1446:S16444,"On Time")</f>
        <v>1</v>
      </c>
      <c r="H1446">
        <f>COUNTIFS(olah!$Q$2:Q16444,summary!A1446,olah!$B$2:B16444,summary!B1446,olah!$S$2:S16444,"On Time")</f>
        <v>21</v>
      </c>
      <c r="I1446">
        <f>COUNTIFS(olah!$Q1446:Q16444,summary!A1446,olah!$B1446:B16444,summary!B1446,olah!$N1446:N16444,summary!C1446,olah!$P1446:P16444,summary!D1446,olah!$S1446:S16444,"Late")</f>
        <v>0</v>
      </c>
      <c r="J1446">
        <f>COUNTIFS(olah!$Q$2:Q16444,summary!A1446,olah!$B$2:B16444,summary!B1446,olah!$S$2:S16444,"Late")</f>
        <v>0</v>
      </c>
      <c r="K1446">
        <f t="shared" si="22"/>
        <v>10</v>
      </c>
      <c r="L1446">
        <f>COUNTIFS(olah!$Q1446:Q16444,summary!A1446,olah!$B1446:B16444,summary!B1446,olah!$N1446:N16444,summary!C1446,olah!$P1446:P16444,summary!D1446,olah!$T1446:T16444,"On Time CO")</f>
        <v>1</v>
      </c>
      <c r="M1446">
        <f>COUNTIFS(olah!$Q$2:Q16444,summary!A1446,olah!$B$2:B16444,summary!B1446,olah!$T$2:T16444,"On Time CO")</f>
        <v>21</v>
      </c>
      <c r="N1446">
        <f>COUNTIFS(olah!$Q1446:Q16444,summary!A1446,olah!$B1446:B16444,summary!B1446,olah!$N1446:N16444,summary!C1446,olah!$P1446:P16444,summary!D1446,olah!$T1446:T16444,"Overtime")</f>
        <v>0</v>
      </c>
      <c r="O1446">
        <f>COUNTIFS(olah!$Q$2:Q16444,summary!A1446,olah!$B$2:B16444,summary!B1446,olah!$T$2:T16444,"Overtime")</f>
        <v>0</v>
      </c>
      <c r="P1446">
        <f>COUNTIFS(olah!$Q1446:Q16444,summary!A1446,olah!$B1446:B16444,summary!B1446,olah!$N1446:N16444,summary!C1446,olah!$P1446:P16444,summary!D1446,olah!$T1446:T16444,"Early")</f>
        <v>0</v>
      </c>
      <c r="Q1446">
        <f>COUNTIFS(olah!$Q$2:Q16444,summary!A1446,olah!$B$2:B16444,summary!B1446,olah!$T$2:T16444,"Early")</f>
        <v>0</v>
      </c>
      <c r="R1446">
        <f>COUNTIFS(olah!$Q1446:Q16444,summary!A1446,olah!$B1446:B16444,summary!B1446,olah!$N1446:N16444,summary!C1446,olah!$P1446:P16444,summary!D1446,olah!$T1446:T16444,"NA CO")</f>
        <v>0</v>
      </c>
      <c r="S1446">
        <f>COUNTIFS(olah!$Q$2:Q16444,summary!A1446,olah!$B$2:B16444,summary!B1446,olah!$T$2:T16444,"NA CO")</f>
        <v>0</v>
      </c>
      <c r="T1446" t="str">
        <f>olah!R1446</f>
        <v>Attendance</v>
      </c>
      <c r="U1446" t="str">
        <f>IF(T1446="Permit", olah!T1446, "No Permit")</f>
        <v>No Permit</v>
      </c>
    </row>
    <row r="1447" spans="1:21" hidden="1" x14ac:dyDescent="0.3">
      <c r="A1447" s="23">
        <v>44561</v>
      </c>
      <c r="B1447" t="s">
        <v>375</v>
      </c>
      <c r="C1447" t="s">
        <v>28</v>
      </c>
      <c r="D1447" t="s">
        <v>7927</v>
      </c>
      <c r="E1447" t="str">
        <f>VLOOKUP(B1447,olah!$B:$P,2,0)</f>
        <v>2021-12-01</v>
      </c>
      <c r="F1447">
        <f>COUNTIFS(parameter!$J$4:$J$34,summary!A1447,parameter!$I$4:$I$34,"&gt;="&amp;summary!$E1447)</f>
        <v>31</v>
      </c>
      <c r="G1447">
        <f>COUNTIFS(olah!$Q1447:Q16445,summary!A1447,olah!$B1447:B16445,summary!B1447,olah!$N1447:N16445,summary!C1447,olah!$P1447:P16445,summary!D1447,olah!$S1447:S16445,"On Time")</f>
        <v>1</v>
      </c>
      <c r="H1447">
        <f>COUNTIFS(olah!$Q$2:Q16445,summary!A1447,olah!$B$2:B16445,summary!B1447,olah!$S$2:S16445,"On Time")</f>
        <v>21</v>
      </c>
      <c r="I1447">
        <f>COUNTIFS(olah!$Q1447:Q16445,summary!A1447,olah!$B1447:B16445,summary!B1447,olah!$N1447:N16445,summary!C1447,olah!$P1447:P16445,summary!D1447,olah!$S1447:S16445,"Late")</f>
        <v>0</v>
      </c>
      <c r="J1447">
        <f>COUNTIFS(olah!$Q$2:Q16445,summary!A1447,olah!$B$2:B16445,summary!B1447,olah!$S$2:S16445,"Late")</f>
        <v>0</v>
      </c>
      <c r="K1447">
        <f t="shared" si="22"/>
        <v>10</v>
      </c>
      <c r="L1447">
        <f>COUNTIFS(olah!$Q1447:Q16445,summary!A1447,olah!$B1447:B16445,summary!B1447,olah!$N1447:N16445,summary!C1447,olah!$P1447:P16445,summary!D1447,olah!$T1447:T16445,"On Time CO")</f>
        <v>1</v>
      </c>
      <c r="M1447">
        <f>COUNTIFS(olah!$Q$2:Q16445,summary!A1447,olah!$B$2:B16445,summary!B1447,olah!$T$2:T16445,"On Time CO")</f>
        <v>21</v>
      </c>
      <c r="N1447">
        <f>COUNTIFS(olah!$Q1447:Q16445,summary!A1447,olah!$B1447:B16445,summary!B1447,olah!$N1447:N16445,summary!C1447,olah!$P1447:P16445,summary!D1447,olah!$T1447:T16445,"Overtime")</f>
        <v>0</v>
      </c>
      <c r="O1447">
        <f>COUNTIFS(olah!$Q$2:Q16445,summary!A1447,olah!$B$2:B16445,summary!B1447,olah!$T$2:T16445,"Overtime")</f>
        <v>0</v>
      </c>
      <c r="P1447">
        <f>COUNTIFS(olah!$Q1447:Q16445,summary!A1447,olah!$B1447:B16445,summary!B1447,olah!$N1447:N16445,summary!C1447,olah!$P1447:P16445,summary!D1447,olah!$T1447:T16445,"Early")</f>
        <v>0</v>
      </c>
      <c r="Q1447">
        <f>COUNTIFS(olah!$Q$2:Q16445,summary!A1447,olah!$B$2:B16445,summary!B1447,olah!$T$2:T16445,"Early")</f>
        <v>0</v>
      </c>
      <c r="R1447">
        <f>COUNTIFS(olah!$Q1447:Q16445,summary!A1447,olah!$B1447:B16445,summary!B1447,olah!$N1447:N16445,summary!C1447,olah!$P1447:P16445,summary!D1447,olah!$T1447:T16445,"NA CO")</f>
        <v>0</v>
      </c>
      <c r="S1447">
        <f>COUNTIFS(olah!$Q$2:Q16445,summary!A1447,olah!$B$2:B16445,summary!B1447,olah!$T$2:T16445,"NA CO")</f>
        <v>0</v>
      </c>
      <c r="T1447" t="str">
        <f>olah!R1447</f>
        <v>Attendance</v>
      </c>
      <c r="U1447" t="str">
        <f>IF(T1447="Permit", olah!T1447, "No Permit")</f>
        <v>No Permit</v>
      </c>
    </row>
    <row r="1448" spans="1:21" hidden="1" x14ac:dyDescent="0.3">
      <c r="A1448" s="23">
        <v>44561</v>
      </c>
      <c r="B1448" t="s">
        <v>375</v>
      </c>
      <c r="C1448" t="s">
        <v>28</v>
      </c>
      <c r="D1448" t="s">
        <v>11610</v>
      </c>
      <c r="E1448" t="str">
        <f>VLOOKUP(B1448,olah!$B:$P,2,0)</f>
        <v>2021-12-01</v>
      </c>
      <c r="F1448">
        <f>COUNTIFS(parameter!$J$4:$J$34,summary!A1448,parameter!$I$4:$I$34,"&gt;="&amp;summary!$E1448)</f>
        <v>31</v>
      </c>
      <c r="G1448">
        <f>COUNTIFS(olah!$Q1448:Q16446,summary!A1448,olah!$B1448:B16446,summary!B1448,olah!$N1448:N16446,summary!C1448,olah!$P1448:P16446,summary!D1448,olah!$S1448:S16446,"On Time")</f>
        <v>1</v>
      </c>
      <c r="H1448">
        <f>COUNTIFS(olah!$Q$2:Q16446,summary!A1448,olah!$B$2:B16446,summary!B1448,olah!$S$2:S16446,"On Time")</f>
        <v>21</v>
      </c>
      <c r="I1448">
        <f>COUNTIFS(olah!$Q1448:Q16446,summary!A1448,olah!$B1448:B16446,summary!B1448,olah!$N1448:N16446,summary!C1448,olah!$P1448:P16446,summary!D1448,olah!$S1448:S16446,"Late")</f>
        <v>0</v>
      </c>
      <c r="J1448">
        <f>COUNTIFS(olah!$Q$2:Q16446,summary!A1448,olah!$B$2:B16446,summary!B1448,olah!$S$2:S16446,"Late")</f>
        <v>0</v>
      </c>
      <c r="K1448">
        <f t="shared" si="22"/>
        <v>10</v>
      </c>
      <c r="L1448">
        <f>COUNTIFS(olah!$Q1448:Q16446,summary!A1448,olah!$B1448:B16446,summary!B1448,olah!$N1448:N16446,summary!C1448,olah!$P1448:P16446,summary!D1448,olah!$T1448:T16446,"On Time CO")</f>
        <v>1</v>
      </c>
      <c r="M1448">
        <f>COUNTIFS(olah!$Q$2:Q16446,summary!A1448,olah!$B$2:B16446,summary!B1448,olah!$T$2:T16446,"On Time CO")</f>
        <v>21</v>
      </c>
      <c r="N1448">
        <f>COUNTIFS(olah!$Q1448:Q16446,summary!A1448,olah!$B1448:B16446,summary!B1448,olah!$N1448:N16446,summary!C1448,olah!$P1448:P16446,summary!D1448,olah!$T1448:T16446,"Overtime")</f>
        <v>0</v>
      </c>
      <c r="O1448">
        <f>COUNTIFS(olah!$Q$2:Q16446,summary!A1448,olah!$B$2:B16446,summary!B1448,olah!$T$2:T16446,"Overtime")</f>
        <v>0</v>
      </c>
      <c r="P1448">
        <f>COUNTIFS(olah!$Q1448:Q16446,summary!A1448,olah!$B1448:B16446,summary!B1448,olah!$N1448:N16446,summary!C1448,olah!$P1448:P16446,summary!D1448,olah!$T1448:T16446,"Early")</f>
        <v>0</v>
      </c>
      <c r="Q1448">
        <f>COUNTIFS(olah!$Q$2:Q16446,summary!A1448,olah!$B$2:B16446,summary!B1448,olah!$T$2:T16446,"Early")</f>
        <v>0</v>
      </c>
      <c r="R1448">
        <f>COUNTIFS(olah!$Q1448:Q16446,summary!A1448,olah!$B1448:B16446,summary!B1448,olah!$N1448:N16446,summary!C1448,olah!$P1448:P16446,summary!D1448,olah!$T1448:T16446,"NA CO")</f>
        <v>0</v>
      </c>
      <c r="S1448">
        <f>COUNTIFS(olah!$Q$2:Q16446,summary!A1448,olah!$B$2:B16446,summary!B1448,olah!$T$2:T16446,"NA CO")</f>
        <v>0</v>
      </c>
      <c r="T1448" t="str">
        <f>olah!R1448</f>
        <v>Attendance</v>
      </c>
      <c r="U1448" t="str">
        <f>IF(T1448="Permit", olah!T1448, "No Permit")</f>
        <v>No Permit</v>
      </c>
    </row>
    <row r="1449" spans="1:21" hidden="1" x14ac:dyDescent="0.3">
      <c r="A1449" s="23">
        <v>44561</v>
      </c>
      <c r="B1449" t="s">
        <v>375</v>
      </c>
      <c r="C1449" t="s">
        <v>28</v>
      </c>
      <c r="D1449" t="s">
        <v>9025</v>
      </c>
      <c r="E1449" t="str">
        <f>VLOOKUP(B1449,olah!$B:$P,2,0)</f>
        <v>2021-12-01</v>
      </c>
      <c r="F1449">
        <f>COUNTIFS(parameter!$J$4:$J$34,summary!A1449,parameter!$I$4:$I$34,"&gt;="&amp;summary!$E1449)</f>
        <v>31</v>
      </c>
      <c r="G1449">
        <f>COUNTIFS(olah!$Q1449:Q16447,summary!A1449,olah!$B1449:B16447,summary!B1449,olah!$N1449:N16447,summary!C1449,olah!$P1449:P16447,summary!D1449,olah!$S1449:S16447,"On Time")</f>
        <v>1</v>
      </c>
      <c r="H1449">
        <f>COUNTIFS(olah!$Q$2:Q16447,summary!A1449,olah!$B$2:B16447,summary!B1449,olah!$S$2:S16447,"On Time")</f>
        <v>21</v>
      </c>
      <c r="I1449">
        <f>COUNTIFS(olah!$Q1449:Q16447,summary!A1449,olah!$B1449:B16447,summary!B1449,olah!$N1449:N16447,summary!C1449,olah!$P1449:P16447,summary!D1449,olah!$S1449:S16447,"Late")</f>
        <v>0</v>
      </c>
      <c r="J1449">
        <f>COUNTIFS(olah!$Q$2:Q16447,summary!A1449,olah!$B$2:B16447,summary!B1449,olah!$S$2:S16447,"Late")</f>
        <v>0</v>
      </c>
      <c r="K1449">
        <f t="shared" si="22"/>
        <v>10</v>
      </c>
      <c r="L1449">
        <f>COUNTIFS(olah!$Q1449:Q16447,summary!A1449,olah!$B1449:B16447,summary!B1449,olah!$N1449:N16447,summary!C1449,olah!$P1449:P16447,summary!D1449,olah!$T1449:T16447,"On Time CO")</f>
        <v>1</v>
      </c>
      <c r="M1449">
        <f>COUNTIFS(olah!$Q$2:Q16447,summary!A1449,olah!$B$2:B16447,summary!B1449,olah!$T$2:T16447,"On Time CO")</f>
        <v>21</v>
      </c>
      <c r="N1449">
        <f>COUNTIFS(olah!$Q1449:Q16447,summary!A1449,olah!$B1449:B16447,summary!B1449,olah!$N1449:N16447,summary!C1449,olah!$P1449:P16447,summary!D1449,olah!$T1449:T16447,"Overtime")</f>
        <v>0</v>
      </c>
      <c r="O1449">
        <f>COUNTIFS(olah!$Q$2:Q16447,summary!A1449,olah!$B$2:B16447,summary!B1449,olah!$T$2:T16447,"Overtime")</f>
        <v>0</v>
      </c>
      <c r="P1449">
        <f>COUNTIFS(olah!$Q1449:Q16447,summary!A1449,olah!$B1449:B16447,summary!B1449,olah!$N1449:N16447,summary!C1449,olah!$P1449:P16447,summary!D1449,olah!$T1449:T16447,"Early")</f>
        <v>0</v>
      </c>
      <c r="Q1449">
        <f>COUNTIFS(olah!$Q$2:Q16447,summary!A1449,olah!$B$2:B16447,summary!B1449,olah!$T$2:T16447,"Early")</f>
        <v>0</v>
      </c>
      <c r="R1449">
        <f>COUNTIFS(olah!$Q1449:Q16447,summary!A1449,olah!$B1449:B16447,summary!B1449,olah!$N1449:N16447,summary!C1449,olah!$P1449:P16447,summary!D1449,olah!$T1449:T16447,"NA CO")</f>
        <v>0</v>
      </c>
      <c r="S1449">
        <f>COUNTIFS(olah!$Q$2:Q16447,summary!A1449,olah!$B$2:B16447,summary!B1449,olah!$T$2:T16447,"NA CO")</f>
        <v>0</v>
      </c>
      <c r="T1449" t="str">
        <f>olah!R1449</f>
        <v>Attendance</v>
      </c>
      <c r="U1449" t="str">
        <f>IF(T1449="Permit", olah!T1449, "No Permit")</f>
        <v>No Permit</v>
      </c>
    </row>
    <row r="1450" spans="1:21" hidden="1" x14ac:dyDescent="0.3">
      <c r="A1450" s="23">
        <v>44561</v>
      </c>
      <c r="B1450" t="s">
        <v>375</v>
      </c>
      <c r="C1450" t="s">
        <v>28</v>
      </c>
      <c r="D1450" t="s">
        <v>10214</v>
      </c>
      <c r="E1450" t="str">
        <f>VLOOKUP(B1450,olah!$B:$P,2,0)</f>
        <v>2021-12-01</v>
      </c>
      <c r="F1450">
        <f>COUNTIFS(parameter!$J$4:$J$34,summary!A1450,parameter!$I$4:$I$34,"&gt;="&amp;summary!$E1450)</f>
        <v>31</v>
      </c>
      <c r="G1450">
        <f>COUNTIFS(olah!$Q1450:Q16448,summary!A1450,olah!$B1450:B16448,summary!B1450,olah!$N1450:N16448,summary!C1450,olah!$P1450:P16448,summary!D1450,olah!$S1450:S16448,"On Time")</f>
        <v>1</v>
      </c>
      <c r="H1450">
        <f>COUNTIFS(olah!$Q$2:Q16448,summary!A1450,olah!$B$2:B16448,summary!B1450,olah!$S$2:S16448,"On Time")</f>
        <v>21</v>
      </c>
      <c r="I1450">
        <f>COUNTIFS(olah!$Q1450:Q16448,summary!A1450,olah!$B1450:B16448,summary!B1450,olah!$N1450:N16448,summary!C1450,olah!$P1450:P16448,summary!D1450,olah!$S1450:S16448,"Late")</f>
        <v>0</v>
      </c>
      <c r="J1450">
        <f>COUNTIFS(olah!$Q$2:Q16448,summary!A1450,olah!$B$2:B16448,summary!B1450,olah!$S$2:S16448,"Late")</f>
        <v>0</v>
      </c>
      <c r="K1450">
        <f t="shared" si="22"/>
        <v>10</v>
      </c>
      <c r="L1450">
        <f>COUNTIFS(olah!$Q1450:Q16448,summary!A1450,olah!$B1450:B16448,summary!B1450,olah!$N1450:N16448,summary!C1450,olah!$P1450:P16448,summary!D1450,olah!$T1450:T16448,"On Time CO")</f>
        <v>1</v>
      </c>
      <c r="M1450">
        <f>COUNTIFS(olah!$Q$2:Q16448,summary!A1450,olah!$B$2:B16448,summary!B1450,olah!$T$2:T16448,"On Time CO")</f>
        <v>21</v>
      </c>
      <c r="N1450">
        <f>COUNTIFS(olah!$Q1450:Q16448,summary!A1450,olah!$B1450:B16448,summary!B1450,olah!$N1450:N16448,summary!C1450,olah!$P1450:P16448,summary!D1450,olah!$T1450:T16448,"Overtime")</f>
        <v>0</v>
      </c>
      <c r="O1450">
        <f>COUNTIFS(olah!$Q$2:Q16448,summary!A1450,olah!$B$2:B16448,summary!B1450,olah!$T$2:T16448,"Overtime")</f>
        <v>0</v>
      </c>
      <c r="P1450">
        <f>COUNTIFS(olah!$Q1450:Q16448,summary!A1450,olah!$B1450:B16448,summary!B1450,olah!$N1450:N16448,summary!C1450,olah!$P1450:P16448,summary!D1450,olah!$T1450:T16448,"Early")</f>
        <v>0</v>
      </c>
      <c r="Q1450">
        <f>COUNTIFS(olah!$Q$2:Q16448,summary!A1450,olah!$B$2:B16448,summary!B1450,olah!$T$2:T16448,"Early")</f>
        <v>0</v>
      </c>
      <c r="R1450">
        <f>COUNTIFS(olah!$Q1450:Q16448,summary!A1450,olah!$B1450:B16448,summary!B1450,olah!$N1450:N16448,summary!C1450,olah!$P1450:P16448,summary!D1450,olah!$T1450:T16448,"NA CO")</f>
        <v>0</v>
      </c>
      <c r="S1450">
        <f>COUNTIFS(olah!$Q$2:Q16448,summary!A1450,olah!$B$2:B16448,summary!B1450,olah!$T$2:T16448,"NA CO")</f>
        <v>0</v>
      </c>
      <c r="T1450" t="str">
        <f>olah!R1450</f>
        <v>Attendance</v>
      </c>
      <c r="U1450" t="str">
        <f>IF(T1450="Permit", olah!T1450, "No Permit")</f>
        <v>No Permit</v>
      </c>
    </row>
    <row r="1451" spans="1:21" hidden="1" x14ac:dyDescent="0.3">
      <c r="A1451" s="23">
        <v>44561</v>
      </c>
      <c r="B1451" t="s">
        <v>379</v>
      </c>
      <c r="C1451" t="s">
        <v>28</v>
      </c>
      <c r="D1451" t="s">
        <v>1390</v>
      </c>
      <c r="E1451" t="str">
        <f>VLOOKUP(B1451,olah!$B:$P,2,0)</f>
        <v>2021-12-01</v>
      </c>
      <c r="F1451">
        <f>COUNTIFS(parameter!$J$4:$J$34,summary!A1451,parameter!$I$4:$I$34,"&gt;="&amp;summary!$E1451)</f>
        <v>31</v>
      </c>
      <c r="G1451">
        <f>COUNTIFS(olah!$Q1451:Q16449,summary!A1451,olah!$B1451:B16449,summary!B1451,olah!$N1451:N16449,summary!C1451,olah!$P1451:P16449,summary!D1451,olah!$S1451:S16449,"On Time")</f>
        <v>0</v>
      </c>
      <c r="H1451">
        <f>COUNTIFS(olah!$Q$2:Q16449,summary!A1451,olah!$B$2:B16449,summary!B1451,olah!$S$2:S16449,"On Time")</f>
        <v>13</v>
      </c>
      <c r="I1451">
        <f>COUNTIFS(olah!$Q1451:Q16449,summary!A1451,olah!$B1451:B16449,summary!B1451,olah!$N1451:N16449,summary!C1451,olah!$P1451:P16449,summary!D1451,olah!$S1451:S16449,"Late")</f>
        <v>1</v>
      </c>
      <c r="J1451">
        <f>COUNTIFS(olah!$Q$2:Q16449,summary!A1451,olah!$B$2:B16449,summary!B1451,olah!$S$2:S16449,"Late")</f>
        <v>5</v>
      </c>
      <c r="K1451">
        <f t="shared" si="22"/>
        <v>12</v>
      </c>
      <c r="L1451">
        <f>COUNTIFS(olah!$Q1451:Q16449,summary!A1451,olah!$B1451:B16449,summary!B1451,olah!$N1451:N16449,summary!C1451,olah!$P1451:P16449,summary!D1451,olah!$T1451:T16449,"On Time CO")</f>
        <v>1</v>
      </c>
      <c r="M1451">
        <f>COUNTIFS(olah!$Q$2:Q16449,summary!A1451,olah!$B$2:B16449,summary!B1451,olah!$T$2:T16449,"On Time CO")</f>
        <v>12</v>
      </c>
      <c r="N1451">
        <f>COUNTIFS(olah!$Q1451:Q16449,summary!A1451,olah!$B1451:B16449,summary!B1451,olah!$N1451:N16449,summary!C1451,olah!$P1451:P16449,summary!D1451,olah!$T1451:T16449,"Overtime")</f>
        <v>0</v>
      </c>
      <c r="O1451">
        <f>COUNTIFS(olah!$Q$2:Q16449,summary!A1451,olah!$B$2:B16449,summary!B1451,olah!$T$2:T16449,"Overtime")</f>
        <v>0</v>
      </c>
      <c r="P1451">
        <f>COUNTIFS(olah!$Q1451:Q16449,summary!A1451,olah!$B1451:B16449,summary!B1451,olah!$N1451:N16449,summary!C1451,olah!$P1451:P16449,summary!D1451,olah!$T1451:T16449,"Early")</f>
        <v>0</v>
      </c>
      <c r="Q1451">
        <f>COUNTIFS(olah!$Q$2:Q16449,summary!A1451,olah!$B$2:B16449,summary!B1451,olah!$T$2:T16449,"Early")</f>
        <v>0</v>
      </c>
      <c r="R1451">
        <f>COUNTIFS(olah!$Q1451:Q16449,summary!A1451,olah!$B1451:B16449,summary!B1451,olah!$N1451:N16449,summary!C1451,olah!$P1451:P16449,summary!D1451,olah!$T1451:T16449,"NA CO")</f>
        <v>0</v>
      </c>
      <c r="S1451">
        <f>COUNTIFS(olah!$Q$2:Q16449,summary!A1451,olah!$B$2:B16449,summary!B1451,olah!$T$2:T16449,"NA CO")</f>
        <v>6</v>
      </c>
      <c r="T1451" t="str">
        <f>olah!R1451</f>
        <v>Attendance</v>
      </c>
      <c r="U1451" t="str">
        <f>IF(T1451="Permit", olah!T1451, "No Permit")</f>
        <v>No Permit</v>
      </c>
    </row>
    <row r="1452" spans="1:21" hidden="1" x14ac:dyDescent="0.3">
      <c r="A1452" s="23">
        <v>44561</v>
      </c>
      <c r="B1452" t="s">
        <v>379</v>
      </c>
      <c r="C1452" t="s">
        <v>28</v>
      </c>
      <c r="D1452" t="s">
        <v>5935</v>
      </c>
      <c r="E1452" t="str">
        <f>VLOOKUP(B1452,olah!$B:$P,2,0)</f>
        <v>2021-12-01</v>
      </c>
      <c r="F1452">
        <f>COUNTIFS(parameter!$J$4:$J$34,summary!A1452,parameter!$I$4:$I$34,"&gt;="&amp;summary!$E1452)</f>
        <v>31</v>
      </c>
      <c r="G1452">
        <f>COUNTIFS(olah!$Q1452:Q16450,summary!A1452,olah!$B1452:B16450,summary!B1452,olah!$N1452:N16450,summary!C1452,olah!$P1452:P16450,summary!D1452,olah!$S1452:S16450,"On Time")</f>
        <v>0</v>
      </c>
      <c r="H1452">
        <f>COUNTIFS(olah!$Q$2:Q16450,summary!A1452,olah!$B$2:B16450,summary!B1452,olah!$S$2:S16450,"On Time")</f>
        <v>13</v>
      </c>
      <c r="I1452">
        <f>COUNTIFS(olah!$Q1452:Q16450,summary!A1452,olah!$B1452:B16450,summary!B1452,olah!$N1452:N16450,summary!C1452,olah!$P1452:P16450,summary!D1452,olah!$S1452:S16450,"Late")</f>
        <v>1</v>
      </c>
      <c r="J1452">
        <f>COUNTIFS(olah!$Q$2:Q16450,summary!A1452,olah!$B$2:B16450,summary!B1452,olah!$S$2:S16450,"Late")</f>
        <v>5</v>
      </c>
      <c r="K1452">
        <f t="shared" si="22"/>
        <v>12</v>
      </c>
      <c r="L1452">
        <f>COUNTIFS(olah!$Q1452:Q16450,summary!A1452,olah!$B1452:B16450,summary!B1452,olah!$N1452:N16450,summary!C1452,olah!$P1452:P16450,summary!D1452,olah!$T1452:T16450,"On Time CO")</f>
        <v>1</v>
      </c>
      <c r="M1452">
        <f>COUNTIFS(olah!$Q$2:Q16450,summary!A1452,olah!$B$2:B16450,summary!B1452,olah!$T$2:T16450,"On Time CO")</f>
        <v>12</v>
      </c>
      <c r="N1452">
        <f>COUNTIFS(olah!$Q1452:Q16450,summary!A1452,olah!$B1452:B16450,summary!B1452,olah!$N1452:N16450,summary!C1452,olah!$P1452:P16450,summary!D1452,olah!$T1452:T16450,"Overtime")</f>
        <v>0</v>
      </c>
      <c r="O1452">
        <f>COUNTIFS(olah!$Q$2:Q16450,summary!A1452,olah!$B$2:B16450,summary!B1452,olah!$T$2:T16450,"Overtime")</f>
        <v>0</v>
      </c>
      <c r="P1452">
        <f>COUNTIFS(olah!$Q1452:Q16450,summary!A1452,olah!$B1452:B16450,summary!B1452,olah!$N1452:N16450,summary!C1452,olah!$P1452:P16450,summary!D1452,olah!$T1452:T16450,"Early")</f>
        <v>0</v>
      </c>
      <c r="Q1452">
        <f>COUNTIFS(olah!$Q$2:Q16450,summary!A1452,olah!$B$2:B16450,summary!B1452,olah!$T$2:T16450,"Early")</f>
        <v>0</v>
      </c>
      <c r="R1452">
        <f>COUNTIFS(olah!$Q1452:Q16450,summary!A1452,olah!$B1452:B16450,summary!B1452,olah!$N1452:N16450,summary!C1452,olah!$P1452:P16450,summary!D1452,olah!$T1452:T16450,"NA CO")</f>
        <v>0</v>
      </c>
      <c r="S1452">
        <f>COUNTIFS(olah!$Q$2:Q16450,summary!A1452,olah!$B$2:B16450,summary!B1452,olah!$T$2:T16450,"NA CO")</f>
        <v>6</v>
      </c>
      <c r="T1452" t="str">
        <f>olah!R1452</f>
        <v>Attendance</v>
      </c>
      <c r="U1452" t="str">
        <f>IF(T1452="Permit", olah!T1452, "No Permit")</f>
        <v>No Permit</v>
      </c>
    </row>
    <row r="1453" spans="1:21" hidden="1" x14ac:dyDescent="0.3">
      <c r="A1453" s="23">
        <v>44561</v>
      </c>
      <c r="B1453" t="s">
        <v>379</v>
      </c>
      <c r="C1453" t="s">
        <v>28</v>
      </c>
      <c r="D1453" t="s">
        <v>11600</v>
      </c>
      <c r="E1453" t="str">
        <f>VLOOKUP(B1453,olah!$B:$P,2,0)</f>
        <v>2021-12-01</v>
      </c>
      <c r="F1453">
        <f>COUNTIFS(parameter!$J$4:$J$34,summary!A1453,parameter!$I$4:$I$34,"&gt;="&amp;summary!$E1453)</f>
        <v>31</v>
      </c>
      <c r="G1453">
        <f>COUNTIFS(olah!$Q1453:Q16451,summary!A1453,olah!$B1453:B16451,summary!B1453,olah!$N1453:N16451,summary!C1453,olah!$P1453:P16451,summary!D1453,olah!$S1453:S16451,"On Time")</f>
        <v>0</v>
      </c>
      <c r="H1453">
        <f>COUNTIFS(olah!$Q$2:Q16451,summary!A1453,olah!$B$2:B16451,summary!B1453,olah!$S$2:S16451,"On Time")</f>
        <v>13</v>
      </c>
      <c r="I1453">
        <f>COUNTIFS(olah!$Q1453:Q16451,summary!A1453,olah!$B1453:B16451,summary!B1453,olah!$N1453:N16451,summary!C1453,olah!$P1453:P16451,summary!D1453,olah!$S1453:S16451,"Late")</f>
        <v>1</v>
      </c>
      <c r="J1453">
        <f>COUNTIFS(olah!$Q$2:Q16451,summary!A1453,olah!$B$2:B16451,summary!B1453,olah!$S$2:S16451,"Late")</f>
        <v>5</v>
      </c>
      <c r="K1453">
        <f t="shared" si="22"/>
        <v>12</v>
      </c>
      <c r="L1453">
        <f>COUNTIFS(olah!$Q1453:Q16451,summary!A1453,olah!$B1453:B16451,summary!B1453,olah!$N1453:N16451,summary!C1453,olah!$P1453:P16451,summary!D1453,olah!$T1453:T16451,"On Time CO")</f>
        <v>0</v>
      </c>
      <c r="M1453">
        <f>COUNTIFS(olah!$Q$2:Q16451,summary!A1453,olah!$B$2:B16451,summary!B1453,olah!$T$2:T16451,"On Time CO")</f>
        <v>12</v>
      </c>
      <c r="N1453">
        <f>COUNTIFS(olah!$Q1453:Q16451,summary!A1453,olah!$B1453:B16451,summary!B1453,olah!$N1453:N16451,summary!C1453,olah!$P1453:P16451,summary!D1453,olah!$T1453:T16451,"Overtime")</f>
        <v>0</v>
      </c>
      <c r="O1453">
        <f>COUNTIFS(olah!$Q$2:Q16451,summary!A1453,olah!$B$2:B16451,summary!B1453,olah!$T$2:T16451,"Overtime")</f>
        <v>0</v>
      </c>
      <c r="P1453">
        <f>COUNTIFS(olah!$Q1453:Q16451,summary!A1453,olah!$B1453:B16451,summary!B1453,olah!$N1453:N16451,summary!C1453,olah!$P1453:P16451,summary!D1453,olah!$T1453:T16451,"Early")</f>
        <v>0</v>
      </c>
      <c r="Q1453">
        <f>COUNTIFS(olah!$Q$2:Q16451,summary!A1453,olah!$B$2:B16451,summary!B1453,olah!$T$2:T16451,"Early")</f>
        <v>0</v>
      </c>
      <c r="R1453">
        <f>COUNTIFS(olah!$Q1453:Q16451,summary!A1453,olah!$B1453:B16451,summary!B1453,olah!$N1453:N16451,summary!C1453,olah!$P1453:P16451,summary!D1453,olah!$T1453:T16451,"NA CO")</f>
        <v>1</v>
      </c>
      <c r="S1453">
        <f>COUNTIFS(olah!$Q$2:Q16451,summary!A1453,olah!$B$2:B16451,summary!B1453,olah!$T$2:T16451,"NA CO")</f>
        <v>6</v>
      </c>
      <c r="T1453" t="str">
        <f>olah!R1453</f>
        <v>Attendance</v>
      </c>
      <c r="U1453" t="str">
        <f>IF(T1453="Permit", olah!T1453, "No Permit")</f>
        <v>No Permit</v>
      </c>
    </row>
    <row r="1454" spans="1:21" hidden="1" x14ac:dyDescent="0.3">
      <c r="A1454" s="23">
        <v>44561</v>
      </c>
      <c r="B1454" t="s">
        <v>379</v>
      </c>
      <c r="C1454" t="s">
        <v>6036</v>
      </c>
      <c r="D1454" t="s">
        <v>11601</v>
      </c>
      <c r="E1454" t="str">
        <f>VLOOKUP(B1454,olah!$B:$P,2,0)</f>
        <v>2021-12-01</v>
      </c>
      <c r="F1454">
        <f>COUNTIFS(parameter!$J$4:$J$34,summary!A1454,parameter!$I$4:$I$34,"&gt;="&amp;summary!$E1454)</f>
        <v>31</v>
      </c>
      <c r="G1454">
        <f>COUNTIFS(olah!$Q1454:Q16452,summary!A1454,olah!$B1454:B16452,summary!B1454,olah!$N1454:N16452,summary!C1454,olah!$P1454:P16452,summary!D1454,olah!$S1454:S16452,"On Time")</f>
        <v>1</v>
      </c>
      <c r="H1454">
        <f>COUNTIFS(olah!$Q$2:Q16452,summary!A1454,olah!$B$2:B16452,summary!B1454,olah!$S$2:S16452,"On Time")</f>
        <v>13</v>
      </c>
      <c r="I1454">
        <f>COUNTIFS(olah!$Q1454:Q16452,summary!A1454,olah!$B1454:B16452,summary!B1454,olah!$N1454:N16452,summary!C1454,olah!$P1454:P16452,summary!D1454,olah!$S1454:S16452,"Late")</f>
        <v>0</v>
      </c>
      <c r="J1454">
        <f>COUNTIFS(olah!$Q$2:Q16452,summary!A1454,olah!$B$2:B16452,summary!B1454,olah!$S$2:S16452,"Late")</f>
        <v>5</v>
      </c>
      <c r="K1454">
        <f t="shared" si="22"/>
        <v>13</v>
      </c>
      <c r="L1454">
        <f>COUNTIFS(olah!$Q1454:Q16452,summary!A1454,olah!$B1454:B16452,summary!B1454,olah!$N1454:N16452,summary!C1454,olah!$P1454:P16452,summary!D1454,olah!$T1454:T16452,"On Time CO")</f>
        <v>0</v>
      </c>
      <c r="M1454">
        <f>COUNTIFS(olah!$Q$2:Q16452,summary!A1454,olah!$B$2:B16452,summary!B1454,olah!$T$2:T16452,"On Time CO")</f>
        <v>12</v>
      </c>
      <c r="N1454">
        <f>COUNTIFS(olah!$Q1454:Q16452,summary!A1454,olah!$B1454:B16452,summary!B1454,olah!$N1454:N16452,summary!C1454,olah!$P1454:P16452,summary!D1454,olah!$T1454:T16452,"Overtime")</f>
        <v>0</v>
      </c>
      <c r="O1454">
        <f>COUNTIFS(olah!$Q$2:Q16452,summary!A1454,olah!$B$2:B16452,summary!B1454,olah!$T$2:T16452,"Overtime")</f>
        <v>0</v>
      </c>
      <c r="P1454">
        <f>COUNTIFS(olah!$Q1454:Q16452,summary!A1454,olah!$B1454:B16452,summary!B1454,olah!$N1454:N16452,summary!C1454,olah!$P1454:P16452,summary!D1454,olah!$T1454:T16452,"Early")</f>
        <v>0</v>
      </c>
      <c r="Q1454">
        <f>COUNTIFS(olah!$Q$2:Q16452,summary!A1454,olah!$B$2:B16452,summary!B1454,olah!$T$2:T16452,"Early")</f>
        <v>0</v>
      </c>
      <c r="R1454">
        <f>COUNTIFS(olah!$Q1454:Q16452,summary!A1454,olah!$B1454:B16452,summary!B1454,olah!$N1454:N16452,summary!C1454,olah!$P1454:P16452,summary!D1454,olah!$T1454:T16452,"NA CO")</f>
        <v>1</v>
      </c>
      <c r="S1454">
        <f>COUNTIFS(olah!$Q$2:Q16452,summary!A1454,olah!$B$2:B16452,summary!B1454,olah!$T$2:T16452,"NA CO")</f>
        <v>6</v>
      </c>
      <c r="T1454" t="str">
        <f>olah!R1454</f>
        <v>Daily Journey</v>
      </c>
      <c r="U1454" t="str">
        <f>IF(T1454="Permit", olah!T1454, "No Permit")</f>
        <v>No Permit</v>
      </c>
    </row>
    <row r="1455" spans="1:21" hidden="1" x14ac:dyDescent="0.3">
      <c r="A1455" s="23">
        <v>44561</v>
      </c>
      <c r="B1455" t="s">
        <v>379</v>
      </c>
      <c r="C1455" t="s">
        <v>6041</v>
      </c>
      <c r="D1455" t="s">
        <v>5936</v>
      </c>
      <c r="E1455" t="str">
        <f>VLOOKUP(B1455,olah!$B:$P,2,0)</f>
        <v>2021-12-01</v>
      </c>
      <c r="F1455">
        <f>COUNTIFS(parameter!$J$4:$J$34,summary!A1455,parameter!$I$4:$I$34,"&gt;="&amp;summary!$E1455)</f>
        <v>31</v>
      </c>
      <c r="G1455">
        <f>COUNTIFS(olah!$Q1455:Q16453,summary!A1455,olah!$B1455:B16453,summary!B1455,olah!$N1455:N16453,summary!C1455,olah!$P1455:P16453,summary!D1455,olah!$S1455:S16453,"On Time")</f>
        <v>1</v>
      </c>
      <c r="H1455">
        <f>COUNTIFS(olah!$Q$2:Q16453,summary!A1455,olah!$B$2:B16453,summary!B1455,olah!$S$2:S16453,"On Time")</f>
        <v>13</v>
      </c>
      <c r="I1455">
        <f>COUNTIFS(olah!$Q1455:Q16453,summary!A1455,olah!$B1455:B16453,summary!B1455,olah!$N1455:N16453,summary!C1455,olah!$P1455:P16453,summary!D1455,olah!$S1455:S16453,"Late")</f>
        <v>0</v>
      </c>
      <c r="J1455">
        <f>COUNTIFS(olah!$Q$2:Q16453,summary!A1455,olah!$B$2:B16453,summary!B1455,olah!$S$2:S16453,"Late")</f>
        <v>5</v>
      </c>
      <c r="K1455">
        <f t="shared" si="22"/>
        <v>13</v>
      </c>
      <c r="L1455">
        <f>COUNTIFS(olah!$Q1455:Q16453,summary!A1455,olah!$B1455:B16453,summary!B1455,olah!$N1455:N16453,summary!C1455,olah!$P1455:P16453,summary!D1455,olah!$T1455:T16453,"On Time CO")</f>
        <v>1</v>
      </c>
      <c r="M1455">
        <f>COUNTIFS(olah!$Q$2:Q16453,summary!A1455,olah!$B$2:B16453,summary!B1455,olah!$T$2:T16453,"On Time CO")</f>
        <v>12</v>
      </c>
      <c r="N1455">
        <f>COUNTIFS(olah!$Q1455:Q16453,summary!A1455,olah!$B1455:B16453,summary!B1455,olah!$N1455:N16453,summary!C1455,olah!$P1455:P16453,summary!D1455,olah!$T1455:T16453,"Overtime")</f>
        <v>0</v>
      </c>
      <c r="O1455">
        <f>COUNTIFS(olah!$Q$2:Q16453,summary!A1455,olah!$B$2:B16453,summary!B1455,olah!$T$2:T16453,"Overtime")</f>
        <v>0</v>
      </c>
      <c r="P1455">
        <f>COUNTIFS(olah!$Q1455:Q16453,summary!A1455,olah!$B1455:B16453,summary!B1455,olah!$N1455:N16453,summary!C1455,olah!$P1455:P16453,summary!D1455,olah!$T1455:T16453,"Early")</f>
        <v>0</v>
      </c>
      <c r="Q1455">
        <f>COUNTIFS(olah!$Q$2:Q16453,summary!A1455,olah!$B$2:B16453,summary!B1455,olah!$T$2:T16453,"Early")</f>
        <v>0</v>
      </c>
      <c r="R1455">
        <f>COUNTIFS(olah!$Q1455:Q16453,summary!A1455,olah!$B1455:B16453,summary!B1455,olah!$N1455:N16453,summary!C1455,olah!$P1455:P16453,summary!D1455,olah!$T1455:T16453,"NA CO")</f>
        <v>0</v>
      </c>
      <c r="S1455">
        <f>COUNTIFS(olah!$Q$2:Q16453,summary!A1455,olah!$B$2:B16453,summary!B1455,olah!$T$2:T16453,"NA CO")</f>
        <v>6</v>
      </c>
      <c r="T1455" t="str">
        <f>olah!R1455</f>
        <v>Daily Journey</v>
      </c>
      <c r="U1455" t="str">
        <f>IF(T1455="Permit", olah!T1455, "No Permit")</f>
        <v>No Permit</v>
      </c>
    </row>
    <row r="1456" spans="1:21" hidden="1" x14ac:dyDescent="0.3">
      <c r="A1456" s="23">
        <v>44561</v>
      </c>
      <c r="B1456" t="s">
        <v>379</v>
      </c>
      <c r="C1456" t="s">
        <v>6044</v>
      </c>
      <c r="D1456" t="s">
        <v>6082</v>
      </c>
      <c r="E1456" t="str">
        <f>VLOOKUP(B1456,olah!$B:$P,2,0)</f>
        <v>2021-12-01</v>
      </c>
      <c r="F1456">
        <f>COUNTIFS(parameter!$J$4:$J$34,summary!A1456,parameter!$I$4:$I$34,"&gt;="&amp;summary!$E1456)</f>
        <v>31</v>
      </c>
      <c r="G1456">
        <f>COUNTIFS(olah!$Q1456:Q16454,summary!A1456,olah!$B1456:B16454,summary!B1456,olah!$N1456:N16454,summary!C1456,olah!$P1456:P16454,summary!D1456,olah!$S1456:S16454,"On Time")</f>
        <v>1</v>
      </c>
      <c r="H1456">
        <f>COUNTIFS(olah!$Q$2:Q16454,summary!A1456,olah!$B$2:B16454,summary!B1456,olah!$S$2:S16454,"On Time")</f>
        <v>13</v>
      </c>
      <c r="I1456">
        <f>COUNTIFS(olah!$Q1456:Q16454,summary!A1456,olah!$B1456:B16454,summary!B1456,olah!$N1456:N16454,summary!C1456,olah!$P1456:P16454,summary!D1456,olah!$S1456:S16454,"Late")</f>
        <v>0</v>
      </c>
      <c r="J1456">
        <f>COUNTIFS(olah!$Q$2:Q16454,summary!A1456,olah!$B$2:B16454,summary!B1456,olah!$S$2:S16454,"Late")</f>
        <v>5</v>
      </c>
      <c r="K1456">
        <f t="shared" si="22"/>
        <v>13</v>
      </c>
      <c r="L1456">
        <f>COUNTIFS(olah!$Q1456:Q16454,summary!A1456,olah!$B1456:B16454,summary!B1456,olah!$N1456:N16454,summary!C1456,olah!$P1456:P16454,summary!D1456,olah!$T1456:T16454,"On Time CO")</f>
        <v>0</v>
      </c>
      <c r="M1456">
        <f>COUNTIFS(olah!$Q$2:Q16454,summary!A1456,olah!$B$2:B16454,summary!B1456,olah!$T$2:T16454,"On Time CO")</f>
        <v>12</v>
      </c>
      <c r="N1456">
        <f>COUNTIFS(olah!$Q1456:Q16454,summary!A1456,olah!$B1456:B16454,summary!B1456,olah!$N1456:N16454,summary!C1456,olah!$P1456:P16454,summary!D1456,olah!$T1456:T16454,"Overtime")</f>
        <v>0</v>
      </c>
      <c r="O1456">
        <f>COUNTIFS(olah!$Q$2:Q16454,summary!A1456,olah!$B$2:B16454,summary!B1456,olah!$T$2:T16454,"Overtime")</f>
        <v>0</v>
      </c>
      <c r="P1456">
        <f>COUNTIFS(olah!$Q1456:Q16454,summary!A1456,olah!$B1456:B16454,summary!B1456,olah!$N1456:N16454,summary!C1456,olah!$P1456:P16454,summary!D1456,olah!$T1456:T16454,"Early")</f>
        <v>0</v>
      </c>
      <c r="Q1456">
        <f>COUNTIFS(olah!$Q$2:Q16454,summary!A1456,olah!$B$2:B16454,summary!B1456,olah!$T$2:T16454,"Early")</f>
        <v>0</v>
      </c>
      <c r="R1456">
        <f>COUNTIFS(olah!$Q1456:Q16454,summary!A1456,olah!$B1456:B16454,summary!B1456,olah!$N1456:N16454,summary!C1456,olah!$P1456:P16454,summary!D1456,olah!$T1456:T16454,"NA CO")</f>
        <v>1</v>
      </c>
      <c r="S1456">
        <f>COUNTIFS(olah!$Q$2:Q16454,summary!A1456,olah!$B$2:B16454,summary!B1456,olah!$T$2:T16454,"NA CO")</f>
        <v>6</v>
      </c>
      <c r="T1456" t="str">
        <f>olah!R1456</f>
        <v>Daily Journey</v>
      </c>
      <c r="U1456" t="str">
        <f>IF(T1456="Permit", olah!T1456, "No Permit")</f>
        <v>No Permit</v>
      </c>
    </row>
    <row r="1457" spans="1:21" hidden="1" x14ac:dyDescent="0.3">
      <c r="A1457" s="23">
        <v>44561</v>
      </c>
      <c r="B1457" t="s">
        <v>379</v>
      </c>
      <c r="C1457" t="s">
        <v>6049</v>
      </c>
      <c r="D1457" t="s">
        <v>11602</v>
      </c>
      <c r="E1457" t="str">
        <f>VLOOKUP(B1457,olah!$B:$P,2,0)</f>
        <v>2021-12-01</v>
      </c>
      <c r="F1457">
        <f>COUNTIFS(parameter!$J$4:$J$34,summary!A1457,parameter!$I$4:$I$34,"&gt;="&amp;summary!$E1457)</f>
        <v>31</v>
      </c>
      <c r="G1457">
        <f>COUNTIFS(olah!$Q1457:Q16455,summary!A1457,olah!$B1457:B16455,summary!B1457,olah!$N1457:N16455,summary!C1457,olah!$P1457:P16455,summary!D1457,olah!$S1457:S16455,"On Time")</f>
        <v>1</v>
      </c>
      <c r="H1457">
        <f>COUNTIFS(olah!$Q$2:Q16455,summary!A1457,olah!$B$2:B16455,summary!B1457,olah!$S$2:S16455,"On Time")</f>
        <v>13</v>
      </c>
      <c r="I1457">
        <f>COUNTIFS(olah!$Q1457:Q16455,summary!A1457,olah!$B1457:B16455,summary!B1457,olah!$N1457:N16455,summary!C1457,olah!$P1457:P16455,summary!D1457,olah!$S1457:S16455,"Late")</f>
        <v>0</v>
      </c>
      <c r="J1457">
        <f>COUNTIFS(olah!$Q$2:Q16455,summary!A1457,olah!$B$2:B16455,summary!B1457,olah!$S$2:S16455,"Late")</f>
        <v>5</v>
      </c>
      <c r="K1457">
        <f t="shared" si="22"/>
        <v>13</v>
      </c>
      <c r="L1457">
        <f>COUNTIFS(olah!$Q1457:Q16455,summary!A1457,olah!$B1457:B16455,summary!B1457,olah!$N1457:N16455,summary!C1457,olah!$P1457:P16455,summary!D1457,olah!$T1457:T16455,"On Time CO")</f>
        <v>1</v>
      </c>
      <c r="M1457">
        <f>COUNTIFS(olah!$Q$2:Q16455,summary!A1457,olah!$B$2:B16455,summary!B1457,olah!$T$2:T16455,"On Time CO")</f>
        <v>12</v>
      </c>
      <c r="N1457">
        <f>COUNTIFS(olah!$Q1457:Q16455,summary!A1457,olah!$B1457:B16455,summary!B1457,olah!$N1457:N16455,summary!C1457,olah!$P1457:P16455,summary!D1457,olah!$T1457:T16455,"Overtime")</f>
        <v>0</v>
      </c>
      <c r="O1457">
        <f>COUNTIFS(olah!$Q$2:Q16455,summary!A1457,olah!$B$2:B16455,summary!B1457,olah!$T$2:T16455,"Overtime")</f>
        <v>0</v>
      </c>
      <c r="P1457">
        <f>COUNTIFS(olah!$Q1457:Q16455,summary!A1457,olah!$B1457:B16455,summary!B1457,olah!$N1457:N16455,summary!C1457,olah!$P1457:P16455,summary!D1457,olah!$T1457:T16455,"Early")</f>
        <v>0</v>
      </c>
      <c r="Q1457">
        <f>COUNTIFS(olah!$Q$2:Q16455,summary!A1457,olah!$B$2:B16455,summary!B1457,olah!$T$2:T16455,"Early")</f>
        <v>0</v>
      </c>
      <c r="R1457">
        <f>COUNTIFS(olah!$Q1457:Q16455,summary!A1457,olah!$B1457:B16455,summary!B1457,olah!$N1457:N16455,summary!C1457,olah!$P1457:P16455,summary!D1457,olah!$T1457:T16455,"NA CO")</f>
        <v>0</v>
      </c>
      <c r="S1457">
        <f>COUNTIFS(olah!$Q$2:Q16455,summary!A1457,olah!$B$2:B16455,summary!B1457,olah!$T$2:T16455,"NA CO")</f>
        <v>6</v>
      </c>
      <c r="T1457" t="str">
        <f>olah!R1457</f>
        <v>Daily Journey</v>
      </c>
      <c r="U1457" t="str">
        <f>IF(T1457="Permit", olah!T1457, "No Permit")</f>
        <v>No Permit</v>
      </c>
    </row>
    <row r="1458" spans="1:21" hidden="1" x14ac:dyDescent="0.3">
      <c r="A1458" s="23">
        <v>44561</v>
      </c>
      <c r="B1458" t="s">
        <v>379</v>
      </c>
      <c r="C1458" t="s">
        <v>6052</v>
      </c>
      <c r="D1458" t="s">
        <v>11603</v>
      </c>
      <c r="E1458" t="str">
        <f>VLOOKUP(B1458,olah!$B:$P,2,0)</f>
        <v>2021-12-01</v>
      </c>
      <c r="F1458">
        <f>COUNTIFS(parameter!$J$4:$J$34,summary!A1458,parameter!$I$4:$I$34,"&gt;="&amp;summary!$E1458)</f>
        <v>31</v>
      </c>
      <c r="G1458">
        <f>COUNTIFS(olah!$Q1458:Q16456,summary!A1458,olah!$B1458:B16456,summary!B1458,olah!$N1458:N16456,summary!C1458,olah!$P1458:P16456,summary!D1458,olah!$S1458:S16456,"On Time")</f>
        <v>1</v>
      </c>
      <c r="H1458">
        <f>COUNTIFS(olah!$Q$2:Q16456,summary!A1458,olah!$B$2:B16456,summary!B1458,olah!$S$2:S16456,"On Time")</f>
        <v>13</v>
      </c>
      <c r="I1458">
        <f>COUNTIFS(olah!$Q1458:Q16456,summary!A1458,olah!$B1458:B16456,summary!B1458,olah!$N1458:N16456,summary!C1458,olah!$P1458:P16456,summary!D1458,olah!$S1458:S16456,"Late")</f>
        <v>0</v>
      </c>
      <c r="J1458">
        <f>COUNTIFS(olah!$Q$2:Q16456,summary!A1458,olah!$B$2:B16456,summary!B1458,olah!$S$2:S16456,"Late")</f>
        <v>5</v>
      </c>
      <c r="K1458">
        <f t="shared" si="22"/>
        <v>13</v>
      </c>
      <c r="L1458">
        <f>COUNTIFS(olah!$Q1458:Q16456,summary!A1458,olah!$B1458:B16456,summary!B1458,olah!$N1458:N16456,summary!C1458,olah!$P1458:P16456,summary!D1458,olah!$T1458:T16456,"On Time CO")</f>
        <v>0</v>
      </c>
      <c r="M1458">
        <f>COUNTIFS(olah!$Q$2:Q16456,summary!A1458,olah!$B$2:B16456,summary!B1458,olah!$T$2:T16456,"On Time CO")</f>
        <v>12</v>
      </c>
      <c r="N1458">
        <f>COUNTIFS(olah!$Q1458:Q16456,summary!A1458,olah!$B1458:B16456,summary!B1458,olah!$N1458:N16456,summary!C1458,olah!$P1458:P16456,summary!D1458,olah!$T1458:T16456,"Overtime")</f>
        <v>0</v>
      </c>
      <c r="O1458">
        <f>COUNTIFS(olah!$Q$2:Q16456,summary!A1458,olah!$B$2:B16456,summary!B1458,olah!$T$2:T16456,"Overtime")</f>
        <v>0</v>
      </c>
      <c r="P1458">
        <f>COUNTIFS(olah!$Q1458:Q16456,summary!A1458,olah!$B1458:B16456,summary!B1458,olah!$N1458:N16456,summary!C1458,olah!$P1458:P16456,summary!D1458,olah!$T1458:T16456,"Early")</f>
        <v>0</v>
      </c>
      <c r="Q1458">
        <f>COUNTIFS(olah!$Q$2:Q16456,summary!A1458,olah!$B$2:B16456,summary!B1458,olah!$T$2:T16456,"Early")</f>
        <v>0</v>
      </c>
      <c r="R1458">
        <f>COUNTIFS(olah!$Q1458:Q16456,summary!A1458,olah!$B1458:B16456,summary!B1458,olah!$N1458:N16456,summary!C1458,olah!$P1458:P16456,summary!D1458,olah!$T1458:T16456,"NA CO")</f>
        <v>1</v>
      </c>
      <c r="S1458">
        <f>COUNTIFS(olah!$Q$2:Q16456,summary!A1458,olah!$B$2:B16456,summary!B1458,olah!$T$2:T16456,"NA CO")</f>
        <v>6</v>
      </c>
      <c r="T1458" t="str">
        <f>olah!R1458</f>
        <v>Daily Journey</v>
      </c>
      <c r="U1458" t="str">
        <f>IF(T1458="Permit", olah!T1458, "No Permit")</f>
        <v>No Permit</v>
      </c>
    </row>
    <row r="1459" spans="1:21" hidden="1" x14ac:dyDescent="0.3">
      <c r="A1459" s="23">
        <v>44561</v>
      </c>
      <c r="B1459" t="s">
        <v>379</v>
      </c>
      <c r="C1459" t="s">
        <v>6055</v>
      </c>
      <c r="D1459" t="s">
        <v>7108</v>
      </c>
      <c r="E1459" t="str">
        <f>VLOOKUP(B1459,olah!$B:$P,2,0)</f>
        <v>2021-12-01</v>
      </c>
      <c r="F1459">
        <f>COUNTIFS(parameter!$J$4:$J$34,summary!A1459,parameter!$I$4:$I$34,"&gt;="&amp;summary!$E1459)</f>
        <v>31</v>
      </c>
      <c r="G1459">
        <f>COUNTIFS(olah!$Q1459:Q16457,summary!A1459,olah!$B1459:B16457,summary!B1459,olah!$N1459:N16457,summary!C1459,olah!$P1459:P16457,summary!D1459,olah!$S1459:S16457,"On Time")</f>
        <v>1</v>
      </c>
      <c r="H1459">
        <f>COUNTIFS(olah!$Q$2:Q16457,summary!A1459,olah!$B$2:B16457,summary!B1459,olah!$S$2:S16457,"On Time")</f>
        <v>13</v>
      </c>
      <c r="I1459">
        <f>COUNTIFS(olah!$Q1459:Q16457,summary!A1459,olah!$B1459:B16457,summary!B1459,olah!$N1459:N16457,summary!C1459,olah!$P1459:P16457,summary!D1459,olah!$S1459:S16457,"Late")</f>
        <v>0</v>
      </c>
      <c r="J1459">
        <f>COUNTIFS(olah!$Q$2:Q16457,summary!A1459,olah!$B$2:B16457,summary!B1459,olah!$S$2:S16457,"Late")</f>
        <v>5</v>
      </c>
      <c r="K1459">
        <f t="shared" si="22"/>
        <v>13</v>
      </c>
      <c r="L1459">
        <f>COUNTIFS(olah!$Q1459:Q16457,summary!A1459,olah!$B1459:B16457,summary!B1459,olah!$N1459:N16457,summary!C1459,olah!$P1459:P16457,summary!D1459,olah!$T1459:T16457,"On Time CO")</f>
        <v>0</v>
      </c>
      <c r="M1459">
        <f>COUNTIFS(olah!$Q$2:Q16457,summary!A1459,olah!$B$2:B16457,summary!B1459,olah!$T$2:T16457,"On Time CO")</f>
        <v>12</v>
      </c>
      <c r="N1459">
        <f>COUNTIFS(olah!$Q1459:Q16457,summary!A1459,olah!$B1459:B16457,summary!B1459,olah!$N1459:N16457,summary!C1459,olah!$P1459:P16457,summary!D1459,olah!$T1459:T16457,"Overtime")</f>
        <v>0</v>
      </c>
      <c r="O1459">
        <f>COUNTIFS(olah!$Q$2:Q16457,summary!A1459,olah!$B$2:B16457,summary!B1459,olah!$T$2:T16457,"Overtime")</f>
        <v>0</v>
      </c>
      <c r="P1459">
        <f>COUNTIFS(olah!$Q1459:Q16457,summary!A1459,olah!$B1459:B16457,summary!B1459,olah!$N1459:N16457,summary!C1459,olah!$P1459:P16457,summary!D1459,olah!$T1459:T16457,"Early")</f>
        <v>0</v>
      </c>
      <c r="Q1459">
        <f>COUNTIFS(olah!$Q$2:Q16457,summary!A1459,olah!$B$2:B16457,summary!B1459,olah!$T$2:T16457,"Early")</f>
        <v>0</v>
      </c>
      <c r="R1459">
        <f>COUNTIFS(olah!$Q1459:Q16457,summary!A1459,olah!$B1459:B16457,summary!B1459,olah!$N1459:N16457,summary!C1459,olah!$P1459:P16457,summary!D1459,olah!$T1459:T16457,"NA CO")</f>
        <v>1</v>
      </c>
      <c r="S1459">
        <f>COUNTIFS(olah!$Q$2:Q16457,summary!A1459,olah!$B$2:B16457,summary!B1459,olah!$T$2:T16457,"NA CO")</f>
        <v>6</v>
      </c>
      <c r="T1459" t="str">
        <f>olah!R1459</f>
        <v>Daily Journey</v>
      </c>
      <c r="U1459" t="str">
        <f>IF(T1459="Permit", olah!T1459, "No Permit")</f>
        <v>No Permit</v>
      </c>
    </row>
    <row r="1460" spans="1:21" hidden="1" x14ac:dyDescent="0.3">
      <c r="A1460" s="23">
        <v>44561</v>
      </c>
      <c r="B1460" t="s">
        <v>379</v>
      </c>
      <c r="C1460" t="s">
        <v>6060</v>
      </c>
      <c r="D1460" t="s">
        <v>11604</v>
      </c>
      <c r="E1460" t="str">
        <f>VLOOKUP(B1460,olah!$B:$P,2,0)</f>
        <v>2021-12-01</v>
      </c>
      <c r="F1460">
        <f>COUNTIFS(parameter!$J$4:$J$34,summary!A1460,parameter!$I$4:$I$34,"&gt;="&amp;summary!$E1460)</f>
        <v>31</v>
      </c>
      <c r="G1460">
        <f>COUNTIFS(olah!$Q1460:Q16458,summary!A1460,olah!$B1460:B16458,summary!B1460,olah!$N1460:N16458,summary!C1460,olah!$P1460:P16458,summary!D1460,olah!$S1460:S16458,"On Time")</f>
        <v>1</v>
      </c>
      <c r="H1460">
        <f>COUNTIFS(olah!$Q$2:Q16458,summary!A1460,olah!$B$2:B16458,summary!B1460,olah!$S$2:S16458,"On Time")</f>
        <v>13</v>
      </c>
      <c r="I1460">
        <f>COUNTIFS(olah!$Q1460:Q16458,summary!A1460,olah!$B1460:B16458,summary!B1460,olah!$N1460:N16458,summary!C1460,olah!$P1460:P16458,summary!D1460,olah!$S1460:S16458,"Late")</f>
        <v>0</v>
      </c>
      <c r="J1460">
        <f>COUNTIFS(olah!$Q$2:Q16458,summary!A1460,olah!$B$2:B16458,summary!B1460,olah!$S$2:S16458,"Late")</f>
        <v>5</v>
      </c>
      <c r="K1460">
        <f t="shared" si="22"/>
        <v>13</v>
      </c>
      <c r="L1460">
        <f>COUNTIFS(olah!$Q1460:Q16458,summary!A1460,olah!$B1460:B16458,summary!B1460,olah!$N1460:N16458,summary!C1460,olah!$P1460:P16458,summary!D1460,olah!$T1460:T16458,"On Time CO")</f>
        <v>1</v>
      </c>
      <c r="M1460">
        <f>COUNTIFS(olah!$Q$2:Q16458,summary!A1460,olah!$B$2:B16458,summary!B1460,olah!$T$2:T16458,"On Time CO")</f>
        <v>12</v>
      </c>
      <c r="N1460">
        <f>COUNTIFS(olah!$Q1460:Q16458,summary!A1460,olah!$B1460:B16458,summary!B1460,olah!$N1460:N16458,summary!C1460,olah!$P1460:P16458,summary!D1460,olah!$T1460:T16458,"Overtime")</f>
        <v>0</v>
      </c>
      <c r="O1460">
        <f>COUNTIFS(olah!$Q$2:Q16458,summary!A1460,olah!$B$2:B16458,summary!B1460,olah!$T$2:T16458,"Overtime")</f>
        <v>0</v>
      </c>
      <c r="P1460">
        <f>COUNTIFS(olah!$Q1460:Q16458,summary!A1460,olah!$B1460:B16458,summary!B1460,olah!$N1460:N16458,summary!C1460,olah!$P1460:P16458,summary!D1460,olah!$T1460:T16458,"Early")</f>
        <v>0</v>
      </c>
      <c r="Q1460">
        <f>COUNTIFS(olah!$Q$2:Q16458,summary!A1460,olah!$B$2:B16458,summary!B1460,olah!$T$2:T16458,"Early")</f>
        <v>0</v>
      </c>
      <c r="R1460">
        <f>COUNTIFS(olah!$Q1460:Q16458,summary!A1460,olah!$B1460:B16458,summary!B1460,olah!$N1460:N16458,summary!C1460,olah!$P1460:P16458,summary!D1460,olah!$T1460:T16458,"NA CO")</f>
        <v>0</v>
      </c>
      <c r="S1460">
        <f>COUNTIFS(olah!$Q$2:Q16458,summary!A1460,olah!$B$2:B16458,summary!B1460,olah!$T$2:T16458,"NA CO")</f>
        <v>6</v>
      </c>
      <c r="T1460" t="str">
        <f>olah!R1460</f>
        <v>Daily Journey</v>
      </c>
      <c r="U1460" t="str">
        <f>IF(T1460="Permit", olah!T1460, "No Permit")</f>
        <v>No Permit</v>
      </c>
    </row>
    <row r="1461" spans="1:21" hidden="1" x14ac:dyDescent="0.3">
      <c r="A1461" s="23">
        <v>44561</v>
      </c>
      <c r="B1461" t="s">
        <v>379</v>
      </c>
      <c r="C1461" t="s">
        <v>28</v>
      </c>
      <c r="D1461" t="s">
        <v>11605</v>
      </c>
      <c r="E1461" t="str">
        <f>VLOOKUP(B1461,olah!$B:$P,2,0)</f>
        <v>2021-12-01</v>
      </c>
      <c r="F1461">
        <f>COUNTIFS(parameter!$J$4:$J$34,summary!A1461,parameter!$I$4:$I$34,"&gt;="&amp;summary!$E1461)</f>
        <v>31</v>
      </c>
      <c r="G1461">
        <f>COUNTIFS(olah!$Q1461:Q16459,summary!A1461,olah!$B1461:B16459,summary!B1461,olah!$N1461:N16459,summary!C1461,olah!$P1461:P16459,summary!D1461,olah!$S1461:S16459,"On Time")</f>
        <v>0</v>
      </c>
      <c r="H1461">
        <f>COUNTIFS(olah!$Q$2:Q16459,summary!A1461,olah!$B$2:B16459,summary!B1461,olah!$S$2:S16459,"On Time")</f>
        <v>13</v>
      </c>
      <c r="I1461">
        <f>COUNTIFS(olah!$Q1461:Q16459,summary!A1461,olah!$B1461:B16459,summary!B1461,olah!$N1461:N16459,summary!C1461,olah!$P1461:P16459,summary!D1461,olah!$S1461:S16459,"Late")</f>
        <v>1</v>
      </c>
      <c r="J1461">
        <f>COUNTIFS(olah!$Q$2:Q16459,summary!A1461,olah!$B$2:B16459,summary!B1461,olah!$S$2:S16459,"Late")</f>
        <v>5</v>
      </c>
      <c r="K1461">
        <f t="shared" si="22"/>
        <v>12</v>
      </c>
      <c r="L1461">
        <f>COUNTIFS(olah!$Q1461:Q16459,summary!A1461,olah!$B1461:B16459,summary!B1461,olah!$N1461:N16459,summary!C1461,olah!$P1461:P16459,summary!D1461,olah!$T1461:T16459,"On Time CO")</f>
        <v>1</v>
      </c>
      <c r="M1461">
        <f>COUNTIFS(olah!$Q$2:Q16459,summary!A1461,olah!$B$2:B16459,summary!B1461,olah!$T$2:T16459,"On Time CO")</f>
        <v>12</v>
      </c>
      <c r="N1461">
        <f>COUNTIFS(olah!$Q1461:Q16459,summary!A1461,olah!$B1461:B16459,summary!B1461,olah!$N1461:N16459,summary!C1461,olah!$P1461:P16459,summary!D1461,olah!$T1461:T16459,"Overtime")</f>
        <v>0</v>
      </c>
      <c r="O1461">
        <f>COUNTIFS(olah!$Q$2:Q16459,summary!A1461,olah!$B$2:B16459,summary!B1461,olah!$T$2:T16459,"Overtime")</f>
        <v>0</v>
      </c>
      <c r="P1461">
        <f>COUNTIFS(olah!$Q1461:Q16459,summary!A1461,olah!$B1461:B16459,summary!B1461,olah!$N1461:N16459,summary!C1461,olah!$P1461:P16459,summary!D1461,olah!$T1461:T16459,"Early")</f>
        <v>0</v>
      </c>
      <c r="Q1461">
        <f>COUNTIFS(olah!$Q$2:Q16459,summary!A1461,olah!$B$2:B16459,summary!B1461,olah!$T$2:T16459,"Early")</f>
        <v>0</v>
      </c>
      <c r="R1461">
        <f>COUNTIFS(olah!$Q1461:Q16459,summary!A1461,olah!$B1461:B16459,summary!B1461,olah!$N1461:N16459,summary!C1461,olah!$P1461:P16459,summary!D1461,olah!$T1461:T16459,"NA CO")</f>
        <v>0</v>
      </c>
      <c r="S1461">
        <f>COUNTIFS(olah!$Q$2:Q16459,summary!A1461,olah!$B$2:B16459,summary!B1461,olah!$T$2:T16459,"NA CO")</f>
        <v>6</v>
      </c>
      <c r="T1461" t="str">
        <f>olah!R1461</f>
        <v>Attendance</v>
      </c>
      <c r="U1461" t="str">
        <f>IF(T1461="Permit", olah!T1461, "No Permit")</f>
        <v>No Permit</v>
      </c>
    </row>
    <row r="1462" spans="1:21" hidden="1" x14ac:dyDescent="0.3">
      <c r="A1462" s="23">
        <v>44561</v>
      </c>
      <c r="B1462" t="s">
        <v>379</v>
      </c>
      <c r="C1462" t="s">
        <v>28</v>
      </c>
      <c r="D1462" t="s">
        <v>11606</v>
      </c>
      <c r="E1462" t="str">
        <f>VLOOKUP(B1462,olah!$B:$P,2,0)</f>
        <v>2021-12-01</v>
      </c>
      <c r="F1462">
        <f>COUNTIFS(parameter!$J$4:$J$34,summary!A1462,parameter!$I$4:$I$34,"&gt;="&amp;summary!$E1462)</f>
        <v>31</v>
      </c>
      <c r="G1462">
        <f>COUNTIFS(olah!$Q1462:Q16460,summary!A1462,olah!$B1462:B16460,summary!B1462,olah!$N1462:N16460,summary!C1462,olah!$P1462:P16460,summary!D1462,olah!$S1462:S16460,"On Time")</f>
        <v>0</v>
      </c>
      <c r="H1462">
        <f>COUNTIFS(olah!$Q$2:Q16460,summary!A1462,olah!$B$2:B16460,summary!B1462,olah!$S$2:S16460,"On Time")</f>
        <v>13</v>
      </c>
      <c r="I1462">
        <f>COUNTIFS(olah!$Q1462:Q16460,summary!A1462,olah!$B1462:B16460,summary!B1462,olah!$N1462:N16460,summary!C1462,olah!$P1462:P16460,summary!D1462,olah!$S1462:S16460,"Late")</f>
        <v>1</v>
      </c>
      <c r="J1462">
        <f>COUNTIFS(olah!$Q$2:Q16460,summary!A1462,olah!$B$2:B16460,summary!B1462,olah!$S$2:S16460,"Late")</f>
        <v>5</v>
      </c>
      <c r="K1462">
        <f t="shared" si="22"/>
        <v>12</v>
      </c>
      <c r="L1462">
        <f>COUNTIFS(olah!$Q1462:Q16460,summary!A1462,olah!$B1462:B16460,summary!B1462,olah!$N1462:N16460,summary!C1462,olah!$P1462:P16460,summary!D1462,olah!$T1462:T16460,"On Time CO")</f>
        <v>1</v>
      </c>
      <c r="M1462">
        <f>COUNTIFS(olah!$Q$2:Q16460,summary!A1462,olah!$B$2:B16460,summary!B1462,olah!$T$2:T16460,"On Time CO")</f>
        <v>12</v>
      </c>
      <c r="N1462">
        <f>COUNTIFS(olah!$Q1462:Q16460,summary!A1462,olah!$B1462:B16460,summary!B1462,olah!$N1462:N16460,summary!C1462,olah!$P1462:P16460,summary!D1462,olah!$T1462:T16460,"Overtime")</f>
        <v>0</v>
      </c>
      <c r="O1462">
        <f>COUNTIFS(olah!$Q$2:Q16460,summary!A1462,olah!$B$2:B16460,summary!B1462,olah!$T$2:T16460,"Overtime")</f>
        <v>0</v>
      </c>
      <c r="P1462">
        <f>COUNTIFS(olah!$Q1462:Q16460,summary!A1462,olah!$B1462:B16460,summary!B1462,olah!$N1462:N16460,summary!C1462,olah!$P1462:P16460,summary!D1462,olah!$T1462:T16460,"Early")</f>
        <v>0</v>
      </c>
      <c r="Q1462">
        <f>COUNTIFS(olah!$Q$2:Q16460,summary!A1462,olah!$B$2:B16460,summary!B1462,olah!$T$2:T16460,"Early")</f>
        <v>0</v>
      </c>
      <c r="R1462">
        <f>COUNTIFS(olah!$Q1462:Q16460,summary!A1462,olah!$B1462:B16460,summary!B1462,olah!$N1462:N16460,summary!C1462,olah!$P1462:P16460,summary!D1462,olah!$T1462:T16460,"NA CO")</f>
        <v>0</v>
      </c>
      <c r="S1462">
        <f>COUNTIFS(olah!$Q$2:Q16460,summary!A1462,olah!$B$2:B16460,summary!B1462,olah!$T$2:T16460,"NA CO")</f>
        <v>6</v>
      </c>
      <c r="T1462" t="str">
        <f>olah!R1462</f>
        <v>Attendance</v>
      </c>
      <c r="U1462" t="str">
        <f>IF(T1462="Permit", olah!T1462, "No Permit")</f>
        <v>No Permit</v>
      </c>
    </row>
    <row r="1463" spans="1:21" hidden="1" x14ac:dyDescent="0.3">
      <c r="A1463" s="23">
        <v>44561</v>
      </c>
      <c r="B1463" t="s">
        <v>379</v>
      </c>
      <c r="C1463" t="s">
        <v>28</v>
      </c>
      <c r="D1463" t="s">
        <v>10213</v>
      </c>
      <c r="E1463" t="str">
        <f>VLOOKUP(B1463,olah!$B:$P,2,0)</f>
        <v>2021-12-01</v>
      </c>
      <c r="F1463">
        <f>COUNTIFS(parameter!$J$4:$J$34,summary!A1463,parameter!$I$4:$I$34,"&gt;="&amp;summary!$E1463)</f>
        <v>31</v>
      </c>
      <c r="G1463">
        <f>COUNTIFS(olah!$Q1463:Q16461,summary!A1463,olah!$B1463:B16461,summary!B1463,olah!$N1463:N16461,summary!C1463,olah!$P1463:P16461,summary!D1463,olah!$S1463:S16461,"On Time")</f>
        <v>1</v>
      </c>
      <c r="H1463">
        <f>COUNTIFS(olah!$Q$2:Q16461,summary!A1463,olah!$B$2:B16461,summary!B1463,olah!$S$2:S16461,"On Time")</f>
        <v>13</v>
      </c>
      <c r="I1463">
        <f>COUNTIFS(olah!$Q1463:Q16461,summary!A1463,olah!$B1463:B16461,summary!B1463,olah!$N1463:N16461,summary!C1463,olah!$P1463:P16461,summary!D1463,olah!$S1463:S16461,"Late")</f>
        <v>0</v>
      </c>
      <c r="J1463">
        <f>COUNTIFS(olah!$Q$2:Q16461,summary!A1463,olah!$B$2:B16461,summary!B1463,olah!$S$2:S16461,"Late")</f>
        <v>5</v>
      </c>
      <c r="K1463">
        <f t="shared" si="22"/>
        <v>13</v>
      </c>
      <c r="L1463">
        <f>COUNTIFS(olah!$Q1463:Q16461,summary!A1463,olah!$B1463:B16461,summary!B1463,olah!$N1463:N16461,summary!C1463,olah!$P1463:P16461,summary!D1463,olah!$T1463:T16461,"On Time CO")</f>
        <v>1</v>
      </c>
      <c r="M1463">
        <f>COUNTIFS(olah!$Q$2:Q16461,summary!A1463,olah!$B$2:B16461,summary!B1463,olah!$T$2:T16461,"On Time CO")</f>
        <v>12</v>
      </c>
      <c r="N1463">
        <f>COUNTIFS(olah!$Q1463:Q16461,summary!A1463,olah!$B1463:B16461,summary!B1463,olah!$N1463:N16461,summary!C1463,olah!$P1463:P16461,summary!D1463,olah!$T1463:T16461,"Overtime")</f>
        <v>0</v>
      </c>
      <c r="O1463">
        <f>COUNTIFS(olah!$Q$2:Q16461,summary!A1463,olah!$B$2:B16461,summary!B1463,olah!$T$2:T16461,"Overtime")</f>
        <v>0</v>
      </c>
      <c r="P1463">
        <f>COUNTIFS(olah!$Q1463:Q16461,summary!A1463,olah!$B1463:B16461,summary!B1463,olah!$N1463:N16461,summary!C1463,olah!$P1463:P16461,summary!D1463,olah!$T1463:T16461,"Early")</f>
        <v>0</v>
      </c>
      <c r="Q1463">
        <f>COUNTIFS(olah!$Q$2:Q16461,summary!A1463,olah!$B$2:B16461,summary!B1463,olah!$T$2:T16461,"Early")</f>
        <v>0</v>
      </c>
      <c r="R1463">
        <f>COUNTIFS(olah!$Q1463:Q16461,summary!A1463,olah!$B1463:B16461,summary!B1463,olah!$N1463:N16461,summary!C1463,olah!$P1463:P16461,summary!D1463,olah!$T1463:T16461,"NA CO")</f>
        <v>0</v>
      </c>
      <c r="S1463">
        <f>COUNTIFS(olah!$Q$2:Q16461,summary!A1463,olah!$B$2:B16461,summary!B1463,olah!$T$2:T16461,"NA CO")</f>
        <v>6</v>
      </c>
      <c r="T1463" t="str">
        <f>olah!R1463</f>
        <v>Attendance</v>
      </c>
      <c r="U1463" t="str">
        <f>IF(T1463="Permit", olah!T1463, "No Permit")</f>
        <v>No Permit</v>
      </c>
    </row>
    <row r="1464" spans="1:21" hidden="1" x14ac:dyDescent="0.3">
      <c r="A1464" s="23">
        <v>44561</v>
      </c>
      <c r="B1464" t="s">
        <v>379</v>
      </c>
      <c r="C1464" t="s">
        <v>28</v>
      </c>
      <c r="D1464" t="s">
        <v>7927</v>
      </c>
      <c r="E1464" t="str">
        <f>VLOOKUP(B1464,olah!$B:$P,2,0)</f>
        <v>2021-12-01</v>
      </c>
      <c r="F1464">
        <f>COUNTIFS(parameter!$J$4:$J$34,summary!A1464,parameter!$I$4:$I$34,"&gt;="&amp;summary!$E1464)</f>
        <v>31</v>
      </c>
      <c r="G1464">
        <f>COUNTIFS(olah!$Q1464:Q16462,summary!A1464,olah!$B1464:B16462,summary!B1464,olah!$N1464:N16462,summary!C1464,olah!$P1464:P16462,summary!D1464,olah!$S1464:S16462,"On Time")</f>
        <v>1</v>
      </c>
      <c r="H1464">
        <f>COUNTIFS(olah!$Q$2:Q16462,summary!A1464,olah!$B$2:B16462,summary!B1464,olah!$S$2:S16462,"On Time")</f>
        <v>13</v>
      </c>
      <c r="I1464">
        <f>COUNTIFS(olah!$Q1464:Q16462,summary!A1464,olah!$B1464:B16462,summary!B1464,olah!$N1464:N16462,summary!C1464,olah!$P1464:P16462,summary!D1464,olah!$S1464:S16462,"Late")</f>
        <v>0</v>
      </c>
      <c r="J1464">
        <f>COUNTIFS(olah!$Q$2:Q16462,summary!A1464,olah!$B$2:B16462,summary!B1464,olah!$S$2:S16462,"Late")</f>
        <v>5</v>
      </c>
      <c r="K1464">
        <f t="shared" si="22"/>
        <v>13</v>
      </c>
      <c r="L1464">
        <f>COUNTIFS(olah!$Q1464:Q16462,summary!A1464,olah!$B1464:B16462,summary!B1464,olah!$N1464:N16462,summary!C1464,olah!$P1464:P16462,summary!D1464,olah!$T1464:T16462,"On Time CO")</f>
        <v>1</v>
      </c>
      <c r="M1464">
        <f>COUNTIFS(olah!$Q$2:Q16462,summary!A1464,olah!$B$2:B16462,summary!B1464,olah!$T$2:T16462,"On Time CO")</f>
        <v>12</v>
      </c>
      <c r="N1464">
        <f>COUNTIFS(olah!$Q1464:Q16462,summary!A1464,olah!$B1464:B16462,summary!B1464,olah!$N1464:N16462,summary!C1464,olah!$P1464:P16462,summary!D1464,olah!$T1464:T16462,"Overtime")</f>
        <v>0</v>
      </c>
      <c r="O1464">
        <f>COUNTIFS(olah!$Q$2:Q16462,summary!A1464,olah!$B$2:B16462,summary!B1464,olah!$T$2:T16462,"Overtime")</f>
        <v>0</v>
      </c>
      <c r="P1464">
        <f>COUNTIFS(olah!$Q1464:Q16462,summary!A1464,olah!$B1464:B16462,summary!B1464,olah!$N1464:N16462,summary!C1464,olah!$P1464:P16462,summary!D1464,olah!$T1464:T16462,"Early")</f>
        <v>0</v>
      </c>
      <c r="Q1464">
        <f>COUNTIFS(olah!$Q$2:Q16462,summary!A1464,olah!$B$2:B16462,summary!B1464,olah!$T$2:T16462,"Early")</f>
        <v>0</v>
      </c>
      <c r="R1464">
        <f>COUNTIFS(olah!$Q1464:Q16462,summary!A1464,olah!$B1464:B16462,summary!B1464,olah!$N1464:N16462,summary!C1464,olah!$P1464:P16462,summary!D1464,olah!$T1464:T16462,"NA CO")</f>
        <v>0</v>
      </c>
      <c r="S1464">
        <f>COUNTIFS(olah!$Q$2:Q16462,summary!A1464,olah!$B$2:B16462,summary!B1464,olah!$T$2:T16462,"NA CO")</f>
        <v>6</v>
      </c>
      <c r="T1464" t="str">
        <f>olah!R1464</f>
        <v>Attendance</v>
      </c>
      <c r="U1464" t="str">
        <f>IF(T1464="Permit", olah!T1464, "No Permit")</f>
        <v>No Permit</v>
      </c>
    </row>
    <row r="1465" spans="1:21" hidden="1" x14ac:dyDescent="0.3">
      <c r="A1465" s="23">
        <v>44561</v>
      </c>
      <c r="B1465" t="s">
        <v>379</v>
      </c>
      <c r="C1465" t="s">
        <v>28</v>
      </c>
      <c r="D1465" t="s">
        <v>11610</v>
      </c>
      <c r="E1465" t="str">
        <f>VLOOKUP(B1465,olah!$B:$P,2,0)</f>
        <v>2021-12-01</v>
      </c>
      <c r="F1465">
        <f>COUNTIFS(parameter!$J$4:$J$34,summary!A1465,parameter!$I$4:$I$34,"&gt;="&amp;summary!$E1465)</f>
        <v>31</v>
      </c>
      <c r="G1465">
        <f>COUNTIFS(olah!$Q1465:Q16463,summary!A1465,olah!$B1465:B16463,summary!B1465,olah!$N1465:N16463,summary!C1465,olah!$P1465:P16463,summary!D1465,olah!$S1465:S16463,"On Time")</f>
        <v>1</v>
      </c>
      <c r="H1465">
        <f>COUNTIFS(olah!$Q$2:Q16463,summary!A1465,olah!$B$2:B16463,summary!B1465,olah!$S$2:S16463,"On Time")</f>
        <v>13</v>
      </c>
      <c r="I1465">
        <f>COUNTIFS(olah!$Q1465:Q16463,summary!A1465,olah!$B1465:B16463,summary!B1465,olah!$N1465:N16463,summary!C1465,olah!$P1465:P16463,summary!D1465,olah!$S1465:S16463,"Late")</f>
        <v>0</v>
      </c>
      <c r="J1465">
        <f>COUNTIFS(olah!$Q$2:Q16463,summary!A1465,olah!$B$2:B16463,summary!B1465,olah!$S$2:S16463,"Late")</f>
        <v>5</v>
      </c>
      <c r="K1465">
        <f t="shared" si="22"/>
        <v>13</v>
      </c>
      <c r="L1465">
        <f>COUNTIFS(olah!$Q1465:Q16463,summary!A1465,olah!$B1465:B16463,summary!B1465,olah!$N1465:N16463,summary!C1465,olah!$P1465:P16463,summary!D1465,olah!$T1465:T16463,"On Time CO")</f>
        <v>1</v>
      </c>
      <c r="M1465">
        <f>COUNTIFS(olah!$Q$2:Q16463,summary!A1465,olah!$B$2:B16463,summary!B1465,olah!$T$2:T16463,"On Time CO")</f>
        <v>12</v>
      </c>
      <c r="N1465">
        <f>COUNTIFS(olah!$Q1465:Q16463,summary!A1465,olah!$B1465:B16463,summary!B1465,olah!$N1465:N16463,summary!C1465,olah!$P1465:P16463,summary!D1465,olah!$T1465:T16463,"Overtime")</f>
        <v>0</v>
      </c>
      <c r="O1465">
        <f>COUNTIFS(olah!$Q$2:Q16463,summary!A1465,olah!$B$2:B16463,summary!B1465,olah!$T$2:T16463,"Overtime")</f>
        <v>0</v>
      </c>
      <c r="P1465">
        <f>COUNTIFS(olah!$Q1465:Q16463,summary!A1465,olah!$B1465:B16463,summary!B1465,olah!$N1465:N16463,summary!C1465,olah!$P1465:P16463,summary!D1465,olah!$T1465:T16463,"Early")</f>
        <v>0</v>
      </c>
      <c r="Q1465">
        <f>COUNTIFS(olah!$Q$2:Q16463,summary!A1465,olah!$B$2:B16463,summary!B1465,olah!$T$2:T16463,"Early")</f>
        <v>0</v>
      </c>
      <c r="R1465">
        <f>COUNTIFS(olah!$Q1465:Q16463,summary!A1465,olah!$B1465:B16463,summary!B1465,olah!$N1465:N16463,summary!C1465,olah!$P1465:P16463,summary!D1465,olah!$T1465:T16463,"NA CO")</f>
        <v>0</v>
      </c>
      <c r="S1465">
        <f>COUNTIFS(olah!$Q$2:Q16463,summary!A1465,olah!$B$2:B16463,summary!B1465,olah!$T$2:T16463,"NA CO")</f>
        <v>6</v>
      </c>
      <c r="T1465" t="str">
        <f>olah!R1465</f>
        <v>Attendance</v>
      </c>
      <c r="U1465" t="str">
        <f>IF(T1465="Permit", olah!T1465, "No Permit")</f>
        <v>No Permit</v>
      </c>
    </row>
    <row r="1466" spans="1:21" hidden="1" x14ac:dyDescent="0.3">
      <c r="A1466" s="23">
        <v>44561</v>
      </c>
      <c r="B1466" t="s">
        <v>379</v>
      </c>
      <c r="C1466" t="s">
        <v>28</v>
      </c>
      <c r="D1466" t="s">
        <v>9025</v>
      </c>
      <c r="E1466" t="str">
        <f>VLOOKUP(B1466,olah!$B:$P,2,0)</f>
        <v>2021-12-01</v>
      </c>
      <c r="F1466">
        <f>COUNTIFS(parameter!$J$4:$J$34,summary!A1466,parameter!$I$4:$I$34,"&gt;="&amp;summary!$E1466)</f>
        <v>31</v>
      </c>
      <c r="G1466">
        <f>COUNTIFS(olah!$Q1466:Q16464,summary!A1466,olah!$B1466:B16464,summary!B1466,olah!$N1466:N16464,summary!C1466,olah!$P1466:P16464,summary!D1466,olah!$S1466:S16464,"On Time")</f>
        <v>1</v>
      </c>
      <c r="H1466">
        <f>COUNTIFS(olah!$Q$2:Q16464,summary!A1466,olah!$B$2:B16464,summary!B1466,olah!$S$2:S16464,"On Time")</f>
        <v>13</v>
      </c>
      <c r="I1466">
        <f>COUNTIFS(olah!$Q1466:Q16464,summary!A1466,olah!$B1466:B16464,summary!B1466,olah!$N1466:N16464,summary!C1466,olah!$P1466:P16464,summary!D1466,olah!$S1466:S16464,"Late")</f>
        <v>0</v>
      </c>
      <c r="J1466">
        <f>COUNTIFS(olah!$Q$2:Q16464,summary!A1466,olah!$B$2:B16464,summary!B1466,olah!$S$2:S16464,"Late")</f>
        <v>5</v>
      </c>
      <c r="K1466">
        <f t="shared" si="22"/>
        <v>13</v>
      </c>
      <c r="L1466">
        <f>COUNTIFS(olah!$Q1466:Q16464,summary!A1466,olah!$B1466:B16464,summary!B1466,olah!$N1466:N16464,summary!C1466,olah!$P1466:P16464,summary!D1466,olah!$T1466:T16464,"On Time CO")</f>
        <v>1</v>
      </c>
      <c r="M1466">
        <f>COUNTIFS(olah!$Q$2:Q16464,summary!A1466,olah!$B$2:B16464,summary!B1466,olah!$T$2:T16464,"On Time CO")</f>
        <v>12</v>
      </c>
      <c r="N1466">
        <f>COUNTIFS(olah!$Q1466:Q16464,summary!A1466,olah!$B1466:B16464,summary!B1466,olah!$N1466:N16464,summary!C1466,olah!$P1466:P16464,summary!D1466,olah!$T1466:T16464,"Overtime")</f>
        <v>0</v>
      </c>
      <c r="O1466">
        <f>COUNTIFS(olah!$Q$2:Q16464,summary!A1466,olah!$B$2:B16464,summary!B1466,olah!$T$2:T16464,"Overtime")</f>
        <v>0</v>
      </c>
      <c r="P1466">
        <f>COUNTIFS(olah!$Q1466:Q16464,summary!A1466,olah!$B1466:B16464,summary!B1466,olah!$N1466:N16464,summary!C1466,olah!$P1466:P16464,summary!D1466,olah!$T1466:T16464,"Early")</f>
        <v>0</v>
      </c>
      <c r="Q1466">
        <f>COUNTIFS(olah!$Q$2:Q16464,summary!A1466,olah!$B$2:B16464,summary!B1466,olah!$T$2:T16464,"Early")</f>
        <v>0</v>
      </c>
      <c r="R1466">
        <f>COUNTIFS(olah!$Q1466:Q16464,summary!A1466,olah!$B1466:B16464,summary!B1466,olah!$N1466:N16464,summary!C1466,olah!$P1466:P16464,summary!D1466,olah!$T1466:T16464,"NA CO")</f>
        <v>0</v>
      </c>
      <c r="S1466">
        <f>COUNTIFS(olah!$Q$2:Q16464,summary!A1466,olah!$B$2:B16464,summary!B1466,olah!$T$2:T16464,"NA CO")</f>
        <v>6</v>
      </c>
      <c r="T1466" t="str">
        <f>olah!R1466</f>
        <v>Attendance</v>
      </c>
      <c r="U1466" t="str">
        <f>IF(T1466="Permit", olah!T1466, "No Permit")</f>
        <v>No Permit</v>
      </c>
    </row>
    <row r="1467" spans="1:21" hidden="1" x14ac:dyDescent="0.3">
      <c r="A1467" s="23">
        <v>44561</v>
      </c>
      <c r="B1467" t="s">
        <v>379</v>
      </c>
      <c r="C1467" t="s">
        <v>28</v>
      </c>
      <c r="D1467" t="s">
        <v>10214</v>
      </c>
      <c r="E1467" t="str">
        <f>VLOOKUP(B1467,olah!$B:$P,2,0)</f>
        <v>2021-12-01</v>
      </c>
      <c r="F1467">
        <f>COUNTIFS(parameter!$J$4:$J$34,summary!A1467,parameter!$I$4:$I$34,"&gt;="&amp;summary!$E1467)</f>
        <v>31</v>
      </c>
      <c r="G1467">
        <f>COUNTIFS(olah!$Q1467:Q16465,summary!A1467,olah!$B1467:B16465,summary!B1467,olah!$N1467:N16465,summary!C1467,olah!$P1467:P16465,summary!D1467,olah!$S1467:S16465,"On Time")</f>
        <v>1</v>
      </c>
      <c r="H1467">
        <f>COUNTIFS(olah!$Q$2:Q16465,summary!A1467,olah!$B$2:B16465,summary!B1467,olah!$S$2:S16465,"On Time")</f>
        <v>13</v>
      </c>
      <c r="I1467">
        <f>COUNTIFS(olah!$Q1467:Q16465,summary!A1467,olah!$B1467:B16465,summary!B1467,olah!$N1467:N16465,summary!C1467,olah!$P1467:P16465,summary!D1467,olah!$S1467:S16465,"Late")</f>
        <v>0</v>
      </c>
      <c r="J1467">
        <f>COUNTIFS(olah!$Q$2:Q16465,summary!A1467,olah!$B$2:B16465,summary!B1467,olah!$S$2:S16465,"Late")</f>
        <v>5</v>
      </c>
      <c r="K1467">
        <f t="shared" si="22"/>
        <v>13</v>
      </c>
      <c r="L1467">
        <f>COUNTIFS(olah!$Q1467:Q16465,summary!A1467,olah!$B1467:B16465,summary!B1467,olah!$N1467:N16465,summary!C1467,olah!$P1467:P16465,summary!D1467,olah!$T1467:T16465,"On Time CO")</f>
        <v>1</v>
      </c>
      <c r="M1467">
        <f>COUNTIFS(olah!$Q$2:Q16465,summary!A1467,olah!$B$2:B16465,summary!B1467,olah!$T$2:T16465,"On Time CO")</f>
        <v>12</v>
      </c>
      <c r="N1467">
        <f>COUNTIFS(olah!$Q1467:Q16465,summary!A1467,olah!$B1467:B16465,summary!B1467,olah!$N1467:N16465,summary!C1467,olah!$P1467:P16465,summary!D1467,olah!$T1467:T16465,"Overtime")</f>
        <v>0</v>
      </c>
      <c r="O1467">
        <f>COUNTIFS(olah!$Q$2:Q16465,summary!A1467,olah!$B$2:B16465,summary!B1467,olah!$T$2:T16465,"Overtime")</f>
        <v>0</v>
      </c>
      <c r="P1467">
        <f>COUNTIFS(olah!$Q1467:Q16465,summary!A1467,olah!$B1467:B16465,summary!B1467,olah!$N1467:N16465,summary!C1467,olah!$P1467:P16465,summary!D1467,olah!$T1467:T16465,"Early")</f>
        <v>0</v>
      </c>
      <c r="Q1467">
        <f>COUNTIFS(olah!$Q$2:Q16465,summary!A1467,olah!$B$2:B16465,summary!B1467,olah!$T$2:T16465,"Early")</f>
        <v>0</v>
      </c>
      <c r="R1467">
        <f>COUNTIFS(olah!$Q1467:Q16465,summary!A1467,olah!$B1467:B16465,summary!B1467,olah!$N1467:N16465,summary!C1467,olah!$P1467:P16465,summary!D1467,olah!$T1467:T16465,"NA CO")</f>
        <v>0</v>
      </c>
      <c r="S1467">
        <f>COUNTIFS(olah!$Q$2:Q16465,summary!A1467,olah!$B$2:B16465,summary!B1467,olah!$T$2:T16465,"NA CO")</f>
        <v>6</v>
      </c>
      <c r="T1467" t="str">
        <f>olah!R1467</f>
        <v>Attendance</v>
      </c>
      <c r="U1467" t="str">
        <f>IF(T1467="Permit", olah!T1467, "No Permit")</f>
        <v>No Permit</v>
      </c>
    </row>
    <row r="1468" spans="1:21" hidden="1" x14ac:dyDescent="0.3">
      <c r="A1468" s="23">
        <v>44561</v>
      </c>
      <c r="B1468" t="s">
        <v>379</v>
      </c>
      <c r="C1468" t="s">
        <v>28</v>
      </c>
      <c r="D1468" t="s">
        <v>7814</v>
      </c>
      <c r="E1468" t="str">
        <f>VLOOKUP(B1468,olah!$B:$P,2,0)</f>
        <v>2021-12-01</v>
      </c>
      <c r="F1468">
        <f>COUNTIFS(parameter!$J$4:$J$34,summary!A1468,parameter!$I$4:$I$34,"&gt;="&amp;summary!$E1468)</f>
        <v>31</v>
      </c>
      <c r="G1468">
        <f>COUNTIFS(olah!$Q1468:Q16466,summary!A1468,olah!$B1468:B16466,summary!B1468,olah!$N1468:N16466,summary!C1468,olah!$P1468:P16466,summary!D1468,olah!$S1468:S16466,"On Time")</f>
        <v>1</v>
      </c>
      <c r="H1468">
        <f>COUNTIFS(olah!$Q$2:Q16466,summary!A1468,olah!$B$2:B16466,summary!B1468,olah!$S$2:S16466,"On Time")</f>
        <v>13</v>
      </c>
      <c r="I1468">
        <f>COUNTIFS(olah!$Q1468:Q16466,summary!A1468,olah!$B1468:B16466,summary!B1468,olah!$N1468:N16466,summary!C1468,olah!$P1468:P16466,summary!D1468,olah!$S1468:S16466,"Late")</f>
        <v>0</v>
      </c>
      <c r="J1468">
        <f>COUNTIFS(olah!$Q$2:Q16466,summary!A1468,olah!$B$2:B16466,summary!B1468,olah!$S$2:S16466,"Late")</f>
        <v>5</v>
      </c>
      <c r="K1468">
        <f t="shared" si="22"/>
        <v>13</v>
      </c>
      <c r="L1468">
        <f>COUNTIFS(olah!$Q1468:Q16466,summary!A1468,olah!$B1468:B16466,summary!B1468,olah!$N1468:N16466,summary!C1468,olah!$P1468:P16466,summary!D1468,olah!$T1468:T16466,"On Time CO")</f>
        <v>0</v>
      </c>
      <c r="M1468">
        <f>COUNTIFS(olah!$Q$2:Q16466,summary!A1468,olah!$B$2:B16466,summary!B1468,olah!$T$2:T16466,"On Time CO")</f>
        <v>12</v>
      </c>
      <c r="N1468">
        <f>COUNTIFS(olah!$Q1468:Q16466,summary!A1468,olah!$B1468:B16466,summary!B1468,olah!$N1468:N16466,summary!C1468,olah!$P1468:P16466,summary!D1468,olah!$T1468:T16466,"Overtime")</f>
        <v>0</v>
      </c>
      <c r="O1468">
        <f>COUNTIFS(olah!$Q$2:Q16466,summary!A1468,olah!$B$2:B16466,summary!B1468,olah!$T$2:T16466,"Overtime")</f>
        <v>0</v>
      </c>
      <c r="P1468">
        <f>COUNTIFS(olah!$Q1468:Q16466,summary!A1468,olah!$B1468:B16466,summary!B1468,olah!$N1468:N16466,summary!C1468,olah!$P1468:P16466,summary!D1468,olah!$T1468:T16466,"Early")</f>
        <v>0</v>
      </c>
      <c r="Q1468">
        <f>COUNTIFS(olah!$Q$2:Q16466,summary!A1468,olah!$B$2:B16466,summary!B1468,olah!$T$2:T16466,"Early")</f>
        <v>0</v>
      </c>
      <c r="R1468">
        <f>COUNTIFS(olah!$Q1468:Q16466,summary!A1468,olah!$B1468:B16466,summary!B1468,olah!$N1468:N16466,summary!C1468,olah!$P1468:P16466,summary!D1468,olah!$T1468:T16466,"NA CO")</f>
        <v>1</v>
      </c>
      <c r="S1468">
        <f>COUNTIFS(olah!$Q$2:Q16466,summary!A1468,olah!$B$2:B16466,summary!B1468,olah!$T$2:T16466,"NA CO")</f>
        <v>6</v>
      </c>
      <c r="T1468" t="str">
        <f>olah!R1468</f>
        <v>Attendance</v>
      </c>
      <c r="U1468" t="str">
        <f>IF(T1468="Permit", olah!T1468, "No Permit")</f>
        <v>No Permit</v>
      </c>
    </row>
    <row r="1469" spans="1:21" hidden="1" x14ac:dyDescent="0.3">
      <c r="A1469" s="23">
        <v>44561</v>
      </c>
      <c r="B1469" t="s">
        <v>383</v>
      </c>
      <c r="C1469" t="s">
        <v>1390</v>
      </c>
      <c r="D1469" t="s">
        <v>1390</v>
      </c>
      <c r="E1469" t="str">
        <f>VLOOKUP(B1469,olah!$B:$P,2,0)</f>
        <v>2021-12-01</v>
      </c>
      <c r="F1469">
        <f>COUNTIFS(parameter!$J$4:$J$34,summary!A1469,parameter!$I$4:$I$34,"&gt;="&amp;summary!$E1469)</f>
        <v>31</v>
      </c>
      <c r="G1469">
        <f>COUNTIFS(olah!$Q1469:Q16467,summary!A1469,olah!$B1469:B16467,summary!B1469,olah!$N1469:N16467,summary!C1469,olah!$P1469:P16467,summary!D1469,olah!$S1469:S16467,"On Time")</f>
        <v>0</v>
      </c>
      <c r="H1469">
        <f>COUNTIFS(olah!$Q$2:Q16467,summary!A1469,olah!$B$2:B16467,summary!B1469,olah!$S$2:S16467,"On Time")</f>
        <v>0</v>
      </c>
      <c r="I1469">
        <f>COUNTIFS(olah!$Q1469:Q16467,summary!A1469,olah!$B1469:B16467,summary!B1469,olah!$N1469:N16467,summary!C1469,olah!$P1469:P16467,summary!D1469,olah!$S1469:S16467,"Late")</f>
        <v>0</v>
      </c>
      <c r="J1469">
        <f>COUNTIFS(olah!$Q$2:Q16467,summary!A1469,olah!$B$2:B16467,summary!B1469,olah!$S$2:S16467,"Late")</f>
        <v>0</v>
      </c>
      <c r="K1469">
        <f t="shared" si="22"/>
        <v>31</v>
      </c>
      <c r="L1469">
        <f>COUNTIFS(olah!$Q1469:Q16467,summary!A1469,olah!$B1469:B16467,summary!B1469,olah!$N1469:N16467,summary!C1469,olah!$P1469:P16467,summary!D1469,olah!$T1469:T16467,"On Time CO")</f>
        <v>0</v>
      </c>
      <c r="M1469">
        <f>COUNTIFS(olah!$Q$2:Q16467,summary!A1469,olah!$B$2:B16467,summary!B1469,olah!$T$2:T16467,"On Time CO")</f>
        <v>0</v>
      </c>
      <c r="N1469">
        <f>COUNTIFS(olah!$Q1469:Q16467,summary!A1469,olah!$B1469:B16467,summary!B1469,olah!$N1469:N16467,summary!C1469,olah!$P1469:P16467,summary!D1469,olah!$T1469:T16467,"Overtime")</f>
        <v>0</v>
      </c>
      <c r="O1469">
        <f>COUNTIFS(olah!$Q$2:Q16467,summary!A1469,olah!$B$2:B16467,summary!B1469,olah!$T$2:T16467,"Overtime")</f>
        <v>0</v>
      </c>
      <c r="P1469">
        <f>COUNTIFS(olah!$Q1469:Q16467,summary!A1469,olah!$B1469:B16467,summary!B1469,olah!$N1469:N16467,summary!C1469,olah!$P1469:P16467,summary!D1469,olah!$T1469:T16467,"Early")</f>
        <v>0</v>
      </c>
      <c r="Q1469">
        <f>COUNTIFS(olah!$Q$2:Q16467,summary!A1469,olah!$B$2:B16467,summary!B1469,olah!$T$2:T16467,"Early")</f>
        <v>0</v>
      </c>
      <c r="R1469">
        <f>COUNTIFS(olah!$Q1469:Q16467,summary!A1469,olah!$B1469:B16467,summary!B1469,olah!$N1469:N16467,summary!C1469,olah!$P1469:P16467,summary!D1469,olah!$T1469:T16467,"NA CO")</f>
        <v>0</v>
      </c>
      <c r="S1469">
        <f>COUNTIFS(olah!$Q$2:Q16467,summary!A1469,olah!$B$2:B16467,summary!B1469,olah!$T$2:T16467,"NA CO")</f>
        <v>0</v>
      </c>
      <c r="T1469" t="str">
        <f>olah!R1469</f>
        <v>Permit</v>
      </c>
      <c r="U1469" t="str">
        <f>IF(T1469="Permit", olah!T1469, "No Permit")</f>
        <v>Pending/Rejected</v>
      </c>
    </row>
    <row r="1470" spans="1:21" hidden="1" x14ac:dyDescent="0.3">
      <c r="A1470" s="23">
        <v>44561</v>
      </c>
      <c r="B1470" t="s">
        <v>389</v>
      </c>
      <c r="C1470" t="s">
        <v>28</v>
      </c>
      <c r="D1470" t="s">
        <v>1390</v>
      </c>
      <c r="E1470" t="str">
        <f>VLOOKUP(B1470,olah!$B:$P,2,0)</f>
        <v>2021-12-01</v>
      </c>
      <c r="F1470">
        <f>COUNTIFS(parameter!$J$4:$J$34,summary!A1470,parameter!$I$4:$I$34,"&gt;="&amp;summary!$E1470)</f>
        <v>31</v>
      </c>
      <c r="G1470">
        <f>COUNTIFS(olah!$Q1470:Q16468,summary!A1470,olah!$B1470:B16468,summary!B1470,olah!$N1470:N16468,summary!C1470,olah!$P1470:P16468,summary!D1470,olah!$S1470:S16468,"On Time")</f>
        <v>0</v>
      </c>
      <c r="H1470">
        <f>COUNTIFS(olah!$Q$2:Q16468,summary!A1470,olah!$B$2:B16468,summary!B1470,olah!$S$2:S16468,"On Time")</f>
        <v>9</v>
      </c>
      <c r="I1470">
        <f>COUNTIFS(olah!$Q1470:Q16468,summary!A1470,olah!$B1470:B16468,summary!B1470,olah!$N1470:N16468,summary!C1470,olah!$P1470:P16468,summary!D1470,olah!$S1470:S16468,"Late")</f>
        <v>1</v>
      </c>
      <c r="J1470">
        <f>COUNTIFS(olah!$Q$2:Q16468,summary!A1470,olah!$B$2:B16468,summary!B1470,olah!$S$2:S16468,"Late")</f>
        <v>10</v>
      </c>
      <c r="K1470">
        <f t="shared" si="22"/>
        <v>11</v>
      </c>
      <c r="L1470">
        <f>COUNTIFS(olah!$Q1470:Q16468,summary!A1470,olah!$B1470:B16468,summary!B1470,olah!$N1470:N16468,summary!C1470,olah!$P1470:P16468,summary!D1470,olah!$T1470:T16468,"On Time CO")</f>
        <v>1</v>
      </c>
      <c r="M1470">
        <f>COUNTIFS(olah!$Q$2:Q16468,summary!A1470,olah!$B$2:B16468,summary!B1470,olah!$T$2:T16468,"On Time CO")</f>
        <v>16</v>
      </c>
      <c r="N1470">
        <f>COUNTIFS(olah!$Q1470:Q16468,summary!A1470,olah!$B1470:B16468,summary!B1470,olah!$N1470:N16468,summary!C1470,olah!$P1470:P16468,summary!D1470,olah!$T1470:T16468,"Overtime")</f>
        <v>0</v>
      </c>
      <c r="O1470">
        <f>COUNTIFS(olah!$Q$2:Q16468,summary!A1470,olah!$B$2:B16468,summary!B1470,olah!$T$2:T16468,"Overtime")</f>
        <v>0</v>
      </c>
      <c r="P1470">
        <f>COUNTIFS(olah!$Q1470:Q16468,summary!A1470,olah!$B1470:B16468,summary!B1470,olah!$N1470:N16468,summary!C1470,olah!$P1470:P16468,summary!D1470,olah!$T1470:T16468,"Early")</f>
        <v>0</v>
      </c>
      <c r="Q1470">
        <f>COUNTIFS(olah!$Q$2:Q16468,summary!A1470,olah!$B$2:B16468,summary!B1470,olah!$T$2:T16468,"Early")</f>
        <v>0</v>
      </c>
      <c r="R1470">
        <f>COUNTIFS(olah!$Q1470:Q16468,summary!A1470,olah!$B1470:B16468,summary!B1470,olah!$N1470:N16468,summary!C1470,olah!$P1470:P16468,summary!D1470,olah!$T1470:T16468,"NA CO")</f>
        <v>0</v>
      </c>
      <c r="S1470">
        <f>COUNTIFS(olah!$Q$2:Q16468,summary!A1470,olah!$B$2:B16468,summary!B1470,olah!$T$2:T16468,"NA CO")</f>
        <v>3</v>
      </c>
      <c r="T1470" t="str">
        <f>olah!R1470</f>
        <v>Attendance</v>
      </c>
      <c r="U1470" t="str">
        <f>IF(T1470="Permit", olah!T1470, "No Permit")</f>
        <v>No Permit</v>
      </c>
    </row>
    <row r="1471" spans="1:21" hidden="1" x14ac:dyDescent="0.3">
      <c r="A1471" s="23">
        <v>44561</v>
      </c>
      <c r="B1471" t="s">
        <v>389</v>
      </c>
      <c r="C1471" t="s">
        <v>28</v>
      </c>
      <c r="D1471" t="s">
        <v>5935</v>
      </c>
      <c r="E1471" t="str">
        <f>VLOOKUP(B1471,olah!$B:$P,2,0)</f>
        <v>2021-12-01</v>
      </c>
      <c r="F1471">
        <f>COUNTIFS(parameter!$J$4:$J$34,summary!A1471,parameter!$I$4:$I$34,"&gt;="&amp;summary!$E1471)</f>
        <v>31</v>
      </c>
      <c r="G1471">
        <f>COUNTIFS(olah!$Q1471:Q16469,summary!A1471,olah!$B1471:B16469,summary!B1471,olah!$N1471:N16469,summary!C1471,olah!$P1471:P16469,summary!D1471,olah!$S1471:S16469,"On Time")</f>
        <v>0</v>
      </c>
      <c r="H1471">
        <f>COUNTIFS(olah!$Q$2:Q16469,summary!A1471,olah!$B$2:B16469,summary!B1471,olah!$S$2:S16469,"On Time")</f>
        <v>9</v>
      </c>
      <c r="I1471">
        <f>COUNTIFS(olah!$Q1471:Q16469,summary!A1471,olah!$B1471:B16469,summary!B1471,olah!$N1471:N16469,summary!C1471,olah!$P1471:P16469,summary!D1471,olah!$S1471:S16469,"Late")</f>
        <v>1</v>
      </c>
      <c r="J1471">
        <f>COUNTIFS(olah!$Q$2:Q16469,summary!A1471,olah!$B$2:B16469,summary!B1471,olah!$S$2:S16469,"Late")</f>
        <v>10</v>
      </c>
      <c r="K1471">
        <f t="shared" si="22"/>
        <v>11</v>
      </c>
      <c r="L1471">
        <f>COUNTIFS(olah!$Q1471:Q16469,summary!A1471,olah!$B1471:B16469,summary!B1471,olah!$N1471:N16469,summary!C1471,olah!$P1471:P16469,summary!D1471,olah!$T1471:T16469,"On Time CO")</f>
        <v>1</v>
      </c>
      <c r="M1471">
        <f>COUNTIFS(olah!$Q$2:Q16469,summary!A1471,olah!$B$2:B16469,summary!B1471,olah!$T$2:T16469,"On Time CO")</f>
        <v>16</v>
      </c>
      <c r="N1471">
        <f>COUNTIFS(olah!$Q1471:Q16469,summary!A1471,olah!$B1471:B16469,summary!B1471,olah!$N1471:N16469,summary!C1471,olah!$P1471:P16469,summary!D1471,olah!$T1471:T16469,"Overtime")</f>
        <v>0</v>
      </c>
      <c r="O1471">
        <f>COUNTIFS(olah!$Q$2:Q16469,summary!A1471,olah!$B$2:B16469,summary!B1471,olah!$T$2:T16469,"Overtime")</f>
        <v>0</v>
      </c>
      <c r="P1471">
        <f>COUNTIFS(olah!$Q1471:Q16469,summary!A1471,olah!$B1471:B16469,summary!B1471,olah!$N1471:N16469,summary!C1471,olah!$P1471:P16469,summary!D1471,olah!$T1471:T16469,"Early")</f>
        <v>0</v>
      </c>
      <c r="Q1471">
        <f>COUNTIFS(olah!$Q$2:Q16469,summary!A1471,olah!$B$2:B16469,summary!B1471,olah!$T$2:T16469,"Early")</f>
        <v>0</v>
      </c>
      <c r="R1471">
        <f>COUNTIFS(olah!$Q1471:Q16469,summary!A1471,olah!$B1471:B16469,summary!B1471,olah!$N1471:N16469,summary!C1471,olah!$P1471:P16469,summary!D1471,olah!$T1471:T16469,"NA CO")</f>
        <v>0</v>
      </c>
      <c r="S1471">
        <f>COUNTIFS(olah!$Q$2:Q16469,summary!A1471,olah!$B$2:B16469,summary!B1471,olah!$T$2:T16469,"NA CO")</f>
        <v>3</v>
      </c>
      <c r="T1471" t="str">
        <f>olah!R1471</f>
        <v>Attendance</v>
      </c>
      <c r="U1471" t="str">
        <f>IF(T1471="Permit", olah!T1471, "No Permit")</f>
        <v>No Permit</v>
      </c>
    </row>
    <row r="1472" spans="1:21" hidden="1" x14ac:dyDescent="0.3">
      <c r="A1472" s="23">
        <v>44561</v>
      </c>
      <c r="B1472" t="s">
        <v>389</v>
      </c>
      <c r="C1472" t="s">
        <v>28</v>
      </c>
      <c r="D1472" t="s">
        <v>11600</v>
      </c>
      <c r="E1472" t="str">
        <f>VLOOKUP(B1472,olah!$B:$P,2,0)</f>
        <v>2021-12-01</v>
      </c>
      <c r="F1472">
        <f>COUNTIFS(parameter!$J$4:$J$34,summary!A1472,parameter!$I$4:$I$34,"&gt;="&amp;summary!$E1472)</f>
        <v>31</v>
      </c>
      <c r="G1472">
        <f>COUNTIFS(olah!$Q1472:Q16470,summary!A1472,olah!$B1472:B16470,summary!B1472,olah!$N1472:N16470,summary!C1472,olah!$P1472:P16470,summary!D1472,olah!$S1472:S16470,"On Time")</f>
        <v>0</v>
      </c>
      <c r="H1472">
        <f>COUNTIFS(olah!$Q$2:Q16470,summary!A1472,olah!$B$2:B16470,summary!B1472,olah!$S$2:S16470,"On Time")</f>
        <v>9</v>
      </c>
      <c r="I1472">
        <f>COUNTIFS(olah!$Q1472:Q16470,summary!A1472,olah!$B1472:B16470,summary!B1472,olah!$N1472:N16470,summary!C1472,olah!$P1472:P16470,summary!D1472,olah!$S1472:S16470,"Late")</f>
        <v>1</v>
      </c>
      <c r="J1472">
        <f>COUNTIFS(olah!$Q$2:Q16470,summary!A1472,olah!$B$2:B16470,summary!B1472,olah!$S$2:S16470,"Late")</f>
        <v>10</v>
      </c>
      <c r="K1472">
        <f t="shared" si="22"/>
        <v>11</v>
      </c>
      <c r="L1472">
        <f>COUNTIFS(olah!$Q1472:Q16470,summary!A1472,olah!$B1472:B16470,summary!B1472,olah!$N1472:N16470,summary!C1472,olah!$P1472:P16470,summary!D1472,olah!$T1472:T16470,"On Time CO")</f>
        <v>1</v>
      </c>
      <c r="M1472">
        <f>COUNTIFS(olah!$Q$2:Q16470,summary!A1472,olah!$B$2:B16470,summary!B1472,olah!$T$2:T16470,"On Time CO")</f>
        <v>16</v>
      </c>
      <c r="N1472">
        <f>COUNTIFS(olah!$Q1472:Q16470,summary!A1472,olah!$B1472:B16470,summary!B1472,olah!$N1472:N16470,summary!C1472,olah!$P1472:P16470,summary!D1472,olah!$T1472:T16470,"Overtime")</f>
        <v>0</v>
      </c>
      <c r="O1472">
        <f>COUNTIFS(olah!$Q$2:Q16470,summary!A1472,olah!$B$2:B16470,summary!B1472,olah!$T$2:T16470,"Overtime")</f>
        <v>0</v>
      </c>
      <c r="P1472">
        <f>COUNTIFS(olah!$Q1472:Q16470,summary!A1472,olah!$B1472:B16470,summary!B1472,olah!$N1472:N16470,summary!C1472,olah!$P1472:P16470,summary!D1472,olah!$T1472:T16470,"Early")</f>
        <v>0</v>
      </c>
      <c r="Q1472">
        <f>COUNTIFS(olah!$Q$2:Q16470,summary!A1472,olah!$B$2:B16470,summary!B1472,olah!$T$2:T16470,"Early")</f>
        <v>0</v>
      </c>
      <c r="R1472">
        <f>COUNTIFS(olah!$Q1472:Q16470,summary!A1472,olah!$B1472:B16470,summary!B1472,olah!$N1472:N16470,summary!C1472,olah!$P1472:P16470,summary!D1472,olah!$T1472:T16470,"NA CO")</f>
        <v>0</v>
      </c>
      <c r="S1472">
        <f>COUNTIFS(olah!$Q$2:Q16470,summary!A1472,olah!$B$2:B16470,summary!B1472,olah!$T$2:T16470,"NA CO")</f>
        <v>3</v>
      </c>
      <c r="T1472" t="str">
        <f>olah!R1472</f>
        <v>Attendance</v>
      </c>
      <c r="U1472" t="str">
        <f>IF(T1472="Permit", olah!T1472, "No Permit")</f>
        <v>No Permit</v>
      </c>
    </row>
    <row r="1473" spans="1:21" hidden="1" x14ac:dyDescent="0.3">
      <c r="A1473" s="23">
        <v>44561</v>
      </c>
      <c r="B1473" t="s">
        <v>389</v>
      </c>
      <c r="C1473" t="s">
        <v>6096</v>
      </c>
      <c r="D1473" t="s">
        <v>11601</v>
      </c>
      <c r="E1473" t="str">
        <f>VLOOKUP(B1473,olah!$B:$P,2,0)</f>
        <v>2021-12-01</v>
      </c>
      <c r="F1473">
        <f>COUNTIFS(parameter!$J$4:$J$34,summary!A1473,parameter!$I$4:$I$34,"&gt;="&amp;summary!$E1473)</f>
        <v>31</v>
      </c>
      <c r="G1473">
        <f>COUNTIFS(olah!$Q1473:Q16471,summary!A1473,olah!$B1473:B16471,summary!B1473,olah!$N1473:N16471,summary!C1473,olah!$P1473:P16471,summary!D1473,olah!$S1473:S16471,"On Time")</f>
        <v>1</v>
      </c>
      <c r="H1473">
        <f>COUNTIFS(olah!$Q$2:Q16471,summary!A1473,olah!$B$2:B16471,summary!B1473,olah!$S$2:S16471,"On Time")</f>
        <v>9</v>
      </c>
      <c r="I1473">
        <f>COUNTIFS(olah!$Q1473:Q16471,summary!A1473,olah!$B1473:B16471,summary!B1473,olah!$N1473:N16471,summary!C1473,olah!$P1473:P16471,summary!D1473,olah!$S1473:S16471,"Late")</f>
        <v>0</v>
      </c>
      <c r="J1473">
        <f>COUNTIFS(olah!$Q$2:Q16471,summary!A1473,olah!$B$2:B16471,summary!B1473,olah!$S$2:S16471,"Late")</f>
        <v>10</v>
      </c>
      <c r="K1473">
        <f t="shared" si="22"/>
        <v>12</v>
      </c>
      <c r="L1473">
        <f>COUNTIFS(olah!$Q1473:Q16471,summary!A1473,olah!$B1473:B16471,summary!B1473,olah!$N1473:N16471,summary!C1473,olah!$P1473:P16471,summary!D1473,olah!$T1473:T16471,"On Time CO")</f>
        <v>0</v>
      </c>
      <c r="M1473">
        <f>COUNTIFS(olah!$Q$2:Q16471,summary!A1473,olah!$B$2:B16471,summary!B1473,olah!$T$2:T16471,"On Time CO")</f>
        <v>16</v>
      </c>
      <c r="N1473">
        <f>COUNTIFS(olah!$Q1473:Q16471,summary!A1473,olah!$B1473:B16471,summary!B1473,olah!$N1473:N16471,summary!C1473,olah!$P1473:P16471,summary!D1473,olah!$T1473:T16471,"Overtime")</f>
        <v>0</v>
      </c>
      <c r="O1473">
        <f>COUNTIFS(olah!$Q$2:Q16471,summary!A1473,olah!$B$2:B16471,summary!B1473,olah!$T$2:T16471,"Overtime")</f>
        <v>0</v>
      </c>
      <c r="P1473">
        <f>COUNTIFS(olah!$Q1473:Q16471,summary!A1473,olah!$B1473:B16471,summary!B1473,olah!$N1473:N16471,summary!C1473,olah!$P1473:P16471,summary!D1473,olah!$T1473:T16471,"Early")</f>
        <v>0</v>
      </c>
      <c r="Q1473">
        <f>COUNTIFS(olah!$Q$2:Q16471,summary!A1473,olah!$B$2:B16471,summary!B1473,olah!$T$2:T16471,"Early")</f>
        <v>0</v>
      </c>
      <c r="R1473">
        <f>COUNTIFS(olah!$Q1473:Q16471,summary!A1473,olah!$B1473:B16471,summary!B1473,olah!$N1473:N16471,summary!C1473,olah!$P1473:P16471,summary!D1473,olah!$T1473:T16471,"NA CO")</f>
        <v>1</v>
      </c>
      <c r="S1473">
        <f>COUNTIFS(olah!$Q$2:Q16471,summary!A1473,olah!$B$2:B16471,summary!B1473,olah!$T$2:T16471,"NA CO")</f>
        <v>3</v>
      </c>
      <c r="T1473" t="str">
        <f>olah!R1473</f>
        <v>Daily Journey</v>
      </c>
      <c r="U1473" t="str">
        <f>IF(T1473="Permit", olah!T1473, "No Permit")</f>
        <v>No Permit</v>
      </c>
    </row>
    <row r="1474" spans="1:21" hidden="1" x14ac:dyDescent="0.3">
      <c r="A1474" s="23">
        <v>44561</v>
      </c>
      <c r="B1474" t="s">
        <v>389</v>
      </c>
      <c r="C1474" t="s">
        <v>6101</v>
      </c>
      <c r="D1474" t="s">
        <v>5936</v>
      </c>
      <c r="E1474" t="str">
        <f>VLOOKUP(B1474,olah!$B:$P,2,0)</f>
        <v>2021-12-01</v>
      </c>
      <c r="F1474">
        <f>COUNTIFS(parameter!$J$4:$J$34,summary!A1474,parameter!$I$4:$I$34,"&gt;="&amp;summary!$E1474)</f>
        <v>31</v>
      </c>
      <c r="G1474">
        <f>COUNTIFS(olah!$Q1474:Q16472,summary!A1474,olah!$B1474:B16472,summary!B1474,olah!$N1474:N16472,summary!C1474,olah!$P1474:P16472,summary!D1474,olah!$S1474:S16472,"On Time")</f>
        <v>1</v>
      </c>
      <c r="H1474">
        <f>COUNTIFS(olah!$Q$2:Q16472,summary!A1474,olah!$B$2:B16472,summary!B1474,olah!$S$2:S16472,"On Time")</f>
        <v>9</v>
      </c>
      <c r="I1474">
        <f>COUNTIFS(olah!$Q1474:Q16472,summary!A1474,olah!$B1474:B16472,summary!B1474,olah!$N1474:N16472,summary!C1474,olah!$P1474:P16472,summary!D1474,olah!$S1474:S16472,"Late")</f>
        <v>0</v>
      </c>
      <c r="J1474">
        <f>COUNTIFS(olah!$Q$2:Q16472,summary!A1474,olah!$B$2:B16472,summary!B1474,olah!$S$2:S16472,"Late")</f>
        <v>10</v>
      </c>
      <c r="K1474">
        <f t="shared" si="22"/>
        <v>12</v>
      </c>
      <c r="L1474">
        <f>COUNTIFS(olah!$Q1474:Q16472,summary!A1474,olah!$B1474:B16472,summary!B1474,olah!$N1474:N16472,summary!C1474,olah!$P1474:P16472,summary!D1474,olah!$T1474:T16472,"On Time CO")</f>
        <v>1</v>
      </c>
      <c r="M1474">
        <f>COUNTIFS(olah!$Q$2:Q16472,summary!A1474,olah!$B$2:B16472,summary!B1474,olah!$T$2:T16472,"On Time CO")</f>
        <v>16</v>
      </c>
      <c r="N1474">
        <f>COUNTIFS(olah!$Q1474:Q16472,summary!A1474,olah!$B1474:B16472,summary!B1474,olah!$N1474:N16472,summary!C1474,olah!$P1474:P16472,summary!D1474,olah!$T1474:T16472,"Overtime")</f>
        <v>0</v>
      </c>
      <c r="O1474">
        <f>COUNTIFS(olah!$Q$2:Q16472,summary!A1474,olah!$B$2:B16472,summary!B1474,olah!$T$2:T16472,"Overtime")</f>
        <v>0</v>
      </c>
      <c r="P1474">
        <f>COUNTIFS(olah!$Q1474:Q16472,summary!A1474,olah!$B1474:B16472,summary!B1474,olah!$N1474:N16472,summary!C1474,olah!$P1474:P16472,summary!D1474,olah!$T1474:T16472,"Early")</f>
        <v>0</v>
      </c>
      <c r="Q1474">
        <f>COUNTIFS(olah!$Q$2:Q16472,summary!A1474,olah!$B$2:B16472,summary!B1474,olah!$T$2:T16472,"Early")</f>
        <v>0</v>
      </c>
      <c r="R1474">
        <f>COUNTIFS(olah!$Q1474:Q16472,summary!A1474,olah!$B1474:B16472,summary!B1474,olah!$N1474:N16472,summary!C1474,olah!$P1474:P16472,summary!D1474,olah!$T1474:T16472,"NA CO")</f>
        <v>0</v>
      </c>
      <c r="S1474">
        <f>COUNTIFS(olah!$Q$2:Q16472,summary!A1474,olah!$B$2:B16472,summary!B1474,olah!$T$2:T16472,"NA CO")</f>
        <v>3</v>
      </c>
      <c r="T1474" t="str">
        <f>olah!R1474</f>
        <v>Daily Journey</v>
      </c>
      <c r="U1474" t="str">
        <f>IF(T1474="Permit", olah!T1474, "No Permit")</f>
        <v>No Permit</v>
      </c>
    </row>
    <row r="1475" spans="1:21" hidden="1" x14ac:dyDescent="0.3">
      <c r="A1475" s="23">
        <v>44561</v>
      </c>
      <c r="B1475" t="s">
        <v>389</v>
      </c>
      <c r="C1475" t="s">
        <v>6101</v>
      </c>
      <c r="D1475" t="s">
        <v>6082</v>
      </c>
      <c r="E1475" t="str">
        <f>VLOOKUP(B1475,olah!$B:$P,2,0)</f>
        <v>2021-12-01</v>
      </c>
      <c r="F1475">
        <f>COUNTIFS(parameter!$J$4:$J$34,summary!A1475,parameter!$I$4:$I$34,"&gt;="&amp;summary!$E1475)</f>
        <v>31</v>
      </c>
      <c r="G1475">
        <f>COUNTIFS(olah!$Q1475:Q16473,summary!A1475,olah!$B1475:B16473,summary!B1475,olah!$N1475:N16473,summary!C1475,olah!$P1475:P16473,summary!D1475,olah!$S1475:S16473,"On Time")</f>
        <v>1</v>
      </c>
      <c r="H1475">
        <f>COUNTIFS(olah!$Q$2:Q16473,summary!A1475,olah!$B$2:B16473,summary!B1475,olah!$S$2:S16473,"On Time")</f>
        <v>9</v>
      </c>
      <c r="I1475">
        <f>COUNTIFS(olah!$Q1475:Q16473,summary!A1475,olah!$B1475:B16473,summary!B1475,olah!$N1475:N16473,summary!C1475,olah!$P1475:P16473,summary!D1475,olah!$S1475:S16473,"Late")</f>
        <v>0</v>
      </c>
      <c r="J1475">
        <f>COUNTIFS(olah!$Q$2:Q16473,summary!A1475,olah!$B$2:B16473,summary!B1475,olah!$S$2:S16473,"Late")</f>
        <v>10</v>
      </c>
      <c r="K1475">
        <f t="shared" ref="K1475:K1538" si="23">F1475-SUM(H1475:J1475)</f>
        <v>12</v>
      </c>
      <c r="L1475">
        <f>COUNTIFS(olah!$Q1475:Q16473,summary!A1475,olah!$B1475:B16473,summary!B1475,olah!$N1475:N16473,summary!C1475,olah!$P1475:P16473,summary!D1475,olah!$T1475:T16473,"On Time CO")</f>
        <v>1</v>
      </c>
      <c r="M1475">
        <f>COUNTIFS(olah!$Q$2:Q16473,summary!A1475,olah!$B$2:B16473,summary!B1475,olah!$T$2:T16473,"On Time CO")</f>
        <v>16</v>
      </c>
      <c r="N1475">
        <f>COUNTIFS(olah!$Q1475:Q16473,summary!A1475,olah!$B1475:B16473,summary!B1475,olah!$N1475:N16473,summary!C1475,olah!$P1475:P16473,summary!D1475,olah!$T1475:T16473,"Overtime")</f>
        <v>0</v>
      </c>
      <c r="O1475">
        <f>COUNTIFS(olah!$Q$2:Q16473,summary!A1475,olah!$B$2:B16473,summary!B1475,olah!$T$2:T16473,"Overtime")</f>
        <v>0</v>
      </c>
      <c r="P1475">
        <f>COUNTIFS(olah!$Q1475:Q16473,summary!A1475,olah!$B1475:B16473,summary!B1475,olah!$N1475:N16473,summary!C1475,olah!$P1475:P16473,summary!D1475,olah!$T1475:T16473,"Early")</f>
        <v>0</v>
      </c>
      <c r="Q1475">
        <f>COUNTIFS(olah!$Q$2:Q16473,summary!A1475,olah!$B$2:B16473,summary!B1475,olah!$T$2:T16473,"Early")</f>
        <v>0</v>
      </c>
      <c r="R1475">
        <f>COUNTIFS(olah!$Q1475:Q16473,summary!A1475,olah!$B1475:B16473,summary!B1475,olah!$N1475:N16473,summary!C1475,olah!$P1475:P16473,summary!D1475,olah!$T1475:T16473,"NA CO")</f>
        <v>0</v>
      </c>
      <c r="S1475">
        <f>COUNTIFS(olah!$Q$2:Q16473,summary!A1475,olah!$B$2:B16473,summary!B1475,olah!$T$2:T16473,"NA CO")</f>
        <v>3</v>
      </c>
      <c r="T1475" t="str">
        <f>olah!R1475</f>
        <v>Daily Journey</v>
      </c>
      <c r="U1475" t="str">
        <f>IF(T1475="Permit", olah!T1475, "No Permit")</f>
        <v>No Permit</v>
      </c>
    </row>
    <row r="1476" spans="1:21" hidden="1" x14ac:dyDescent="0.3">
      <c r="A1476" s="23">
        <v>44561</v>
      </c>
      <c r="B1476" t="s">
        <v>389</v>
      </c>
      <c r="C1476" t="s">
        <v>6110</v>
      </c>
      <c r="D1476" t="s">
        <v>11602</v>
      </c>
      <c r="E1476" t="str">
        <f>VLOOKUP(B1476,olah!$B:$P,2,0)</f>
        <v>2021-12-01</v>
      </c>
      <c r="F1476">
        <f>COUNTIFS(parameter!$J$4:$J$34,summary!A1476,parameter!$I$4:$I$34,"&gt;="&amp;summary!$E1476)</f>
        <v>31</v>
      </c>
      <c r="G1476">
        <f>COUNTIFS(olah!$Q1476:Q16474,summary!A1476,olah!$B1476:B16474,summary!B1476,olah!$N1476:N16474,summary!C1476,olah!$P1476:P16474,summary!D1476,olah!$S1476:S16474,"On Time")</f>
        <v>1</v>
      </c>
      <c r="H1476">
        <f>COUNTIFS(olah!$Q$2:Q16474,summary!A1476,olah!$B$2:B16474,summary!B1476,olah!$S$2:S16474,"On Time")</f>
        <v>9</v>
      </c>
      <c r="I1476">
        <f>COUNTIFS(olah!$Q1476:Q16474,summary!A1476,olah!$B1476:B16474,summary!B1476,olah!$N1476:N16474,summary!C1476,olah!$P1476:P16474,summary!D1476,olah!$S1476:S16474,"Late")</f>
        <v>0</v>
      </c>
      <c r="J1476">
        <f>COUNTIFS(olah!$Q$2:Q16474,summary!A1476,olah!$B$2:B16474,summary!B1476,olah!$S$2:S16474,"Late")</f>
        <v>10</v>
      </c>
      <c r="K1476">
        <f t="shared" si="23"/>
        <v>12</v>
      </c>
      <c r="L1476">
        <f>COUNTIFS(olah!$Q1476:Q16474,summary!A1476,olah!$B1476:B16474,summary!B1476,olah!$N1476:N16474,summary!C1476,olah!$P1476:P16474,summary!D1476,olah!$T1476:T16474,"On Time CO")</f>
        <v>0</v>
      </c>
      <c r="M1476">
        <f>COUNTIFS(olah!$Q$2:Q16474,summary!A1476,olah!$B$2:B16474,summary!B1476,olah!$T$2:T16474,"On Time CO")</f>
        <v>16</v>
      </c>
      <c r="N1476">
        <f>COUNTIFS(olah!$Q1476:Q16474,summary!A1476,olah!$B1476:B16474,summary!B1476,olah!$N1476:N16474,summary!C1476,olah!$P1476:P16474,summary!D1476,olah!$T1476:T16474,"Overtime")</f>
        <v>0</v>
      </c>
      <c r="O1476">
        <f>COUNTIFS(olah!$Q$2:Q16474,summary!A1476,olah!$B$2:B16474,summary!B1476,olah!$T$2:T16474,"Overtime")</f>
        <v>0</v>
      </c>
      <c r="P1476">
        <f>COUNTIFS(olah!$Q1476:Q16474,summary!A1476,olah!$B1476:B16474,summary!B1476,olah!$N1476:N16474,summary!C1476,olah!$P1476:P16474,summary!D1476,olah!$T1476:T16474,"Early")</f>
        <v>0</v>
      </c>
      <c r="Q1476">
        <f>COUNTIFS(olah!$Q$2:Q16474,summary!A1476,olah!$B$2:B16474,summary!B1476,olah!$T$2:T16474,"Early")</f>
        <v>0</v>
      </c>
      <c r="R1476">
        <f>COUNTIFS(olah!$Q1476:Q16474,summary!A1476,olah!$B1476:B16474,summary!B1476,olah!$N1476:N16474,summary!C1476,olah!$P1476:P16474,summary!D1476,olah!$T1476:T16474,"NA CO")</f>
        <v>1</v>
      </c>
      <c r="S1476">
        <f>COUNTIFS(olah!$Q$2:Q16474,summary!A1476,olah!$B$2:B16474,summary!B1476,olah!$T$2:T16474,"NA CO")</f>
        <v>3</v>
      </c>
      <c r="T1476" t="str">
        <f>olah!R1476</f>
        <v>Daily Journey</v>
      </c>
      <c r="U1476" t="str">
        <f>IF(T1476="Permit", olah!T1476, "No Permit")</f>
        <v>No Permit</v>
      </c>
    </row>
    <row r="1477" spans="1:21" hidden="1" x14ac:dyDescent="0.3">
      <c r="A1477" s="23">
        <v>44561</v>
      </c>
      <c r="B1477" t="s">
        <v>389</v>
      </c>
      <c r="C1477" t="s">
        <v>6101</v>
      </c>
      <c r="D1477" t="s">
        <v>11603</v>
      </c>
      <c r="E1477" t="str">
        <f>VLOOKUP(B1477,olah!$B:$P,2,0)</f>
        <v>2021-12-01</v>
      </c>
      <c r="F1477">
        <f>COUNTIFS(parameter!$J$4:$J$34,summary!A1477,parameter!$I$4:$I$34,"&gt;="&amp;summary!$E1477)</f>
        <v>31</v>
      </c>
      <c r="G1477">
        <f>COUNTIFS(olah!$Q1477:Q16475,summary!A1477,olah!$B1477:B16475,summary!B1477,olah!$N1477:N16475,summary!C1477,olah!$P1477:P16475,summary!D1477,olah!$S1477:S16475,"On Time")</f>
        <v>1</v>
      </c>
      <c r="H1477">
        <f>COUNTIFS(olah!$Q$2:Q16475,summary!A1477,olah!$B$2:B16475,summary!B1477,olah!$S$2:S16475,"On Time")</f>
        <v>9</v>
      </c>
      <c r="I1477">
        <f>COUNTIFS(olah!$Q1477:Q16475,summary!A1477,olah!$B1477:B16475,summary!B1477,olah!$N1477:N16475,summary!C1477,olah!$P1477:P16475,summary!D1477,olah!$S1477:S16475,"Late")</f>
        <v>0</v>
      </c>
      <c r="J1477">
        <f>COUNTIFS(olah!$Q$2:Q16475,summary!A1477,olah!$B$2:B16475,summary!B1477,olah!$S$2:S16475,"Late")</f>
        <v>10</v>
      </c>
      <c r="K1477">
        <f t="shared" si="23"/>
        <v>12</v>
      </c>
      <c r="L1477">
        <f>COUNTIFS(olah!$Q1477:Q16475,summary!A1477,olah!$B1477:B16475,summary!B1477,olah!$N1477:N16475,summary!C1477,olah!$P1477:P16475,summary!D1477,olah!$T1477:T16475,"On Time CO")</f>
        <v>0</v>
      </c>
      <c r="M1477">
        <f>COUNTIFS(olah!$Q$2:Q16475,summary!A1477,olah!$B$2:B16475,summary!B1477,olah!$T$2:T16475,"On Time CO")</f>
        <v>16</v>
      </c>
      <c r="N1477">
        <f>COUNTIFS(olah!$Q1477:Q16475,summary!A1477,olah!$B1477:B16475,summary!B1477,olah!$N1477:N16475,summary!C1477,olah!$P1477:P16475,summary!D1477,olah!$T1477:T16475,"Overtime")</f>
        <v>0</v>
      </c>
      <c r="O1477">
        <f>COUNTIFS(olah!$Q$2:Q16475,summary!A1477,olah!$B$2:B16475,summary!B1477,olah!$T$2:T16475,"Overtime")</f>
        <v>0</v>
      </c>
      <c r="P1477">
        <f>COUNTIFS(olah!$Q1477:Q16475,summary!A1477,olah!$B1477:B16475,summary!B1477,olah!$N1477:N16475,summary!C1477,olah!$P1477:P16475,summary!D1477,olah!$T1477:T16475,"Early")</f>
        <v>0</v>
      </c>
      <c r="Q1477">
        <f>COUNTIFS(olah!$Q$2:Q16475,summary!A1477,olah!$B$2:B16475,summary!B1477,olah!$T$2:T16475,"Early")</f>
        <v>0</v>
      </c>
      <c r="R1477">
        <f>COUNTIFS(olah!$Q1477:Q16475,summary!A1477,olah!$B1477:B16475,summary!B1477,olah!$N1477:N16475,summary!C1477,olah!$P1477:P16475,summary!D1477,olah!$T1477:T16475,"NA CO")</f>
        <v>1</v>
      </c>
      <c r="S1477">
        <f>COUNTIFS(olah!$Q$2:Q16475,summary!A1477,olah!$B$2:B16475,summary!B1477,olah!$T$2:T16475,"NA CO")</f>
        <v>3</v>
      </c>
      <c r="T1477" t="str">
        <f>olah!R1477</f>
        <v>Daily Journey</v>
      </c>
      <c r="U1477" t="str">
        <f>IF(T1477="Permit", olah!T1477, "No Permit")</f>
        <v>No Permit</v>
      </c>
    </row>
    <row r="1478" spans="1:21" hidden="1" x14ac:dyDescent="0.3">
      <c r="A1478" s="23">
        <v>44561</v>
      </c>
      <c r="B1478" t="s">
        <v>389</v>
      </c>
      <c r="C1478" t="s">
        <v>28</v>
      </c>
      <c r="D1478" t="s">
        <v>7108</v>
      </c>
      <c r="E1478" t="str">
        <f>VLOOKUP(B1478,olah!$B:$P,2,0)</f>
        <v>2021-12-01</v>
      </c>
      <c r="F1478">
        <f>COUNTIFS(parameter!$J$4:$J$34,summary!A1478,parameter!$I$4:$I$34,"&gt;="&amp;summary!$E1478)</f>
        <v>31</v>
      </c>
      <c r="G1478">
        <f>COUNTIFS(olah!$Q1478:Q16476,summary!A1478,olah!$B1478:B16476,summary!B1478,olah!$N1478:N16476,summary!C1478,olah!$P1478:P16476,summary!D1478,olah!$S1478:S16476,"On Time")</f>
        <v>0</v>
      </c>
      <c r="H1478">
        <f>COUNTIFS(olah!$Q$2:Q16476,summary!A1478,olah!$B$2:B16476,summary!B1478,olah!$S$2:S16476,"On Time")</f>
        <v>9</v>
      </c>
      <c r="I1478">
        <f>COUNTIFS(olah!$Q1478:Q16476,summary!A1478,olah!$B1478:B16476,summary!B1478,olah!$N1478:N16476,summary!C1478,olah!$P1478:P16476,summary!D1478,olah!$S1478:S16476,"Late")</f>
        <v>1</v>
      </c>
      <c r="J1478">
        <f>COUNTIFS(olah!$Q$2:Q16476,summary!A1478,olah!$B$2:B16476,summary!B1478,olah!$S$2:S16476,"Late")</f>
        <v>10</v>
      </c>
      <c r="K1478">
        <f t="shared" si="23"/>
        <v>11</v>
      </c>
      <c r="L1478">
        <f>COUNTIFS(olah!$Q1478:Q16476,summary!A1478,olah!$B1478:B16476,summary!B1478,olah!$N1478:N16476,summary!C1478,olah!$P1478:P16476,summary!D1478,olah!$T1478:T16476,"On Time CO")</f>
        <v>1</v>
      </c>
      <c r="M1478">
        <f>COUNTIFS(olah!$Q$2:Q16476,summary!A1478,olah!$B$2:B16476,summary!B1478,olah!$T$2:T16476,"On Time CO")</f>
        <v>16</v>
      </c>
      <c r="N1478">
        <f>COUNTIFS(olah!$Q1478:Q16476,summary!A1478,olah!$B1478:B16476,summary!B1478,olah!$N1478:N16476,summary!C1478,olah!$P1478:P16476,summary!D1478,olah!$T1478:T16476,"Overtime")</f>
        <v>0</v>
      </c>
      <c r="O1478">
        <f>COUNTIFS(olah!$Q$2:Q16476,summary!A1478,olah!$B$2:B16476,summary!B1478,olah!$T$2:T16476,"Overtime")</f>
        <v>0</v>
      </c>
      <c r="P1478">
        <f>COUNTIFS(olah!$Q1478:Q16476,summary!A1478,olah!$B1478:B16476,summary!B1478,olah!$N1478:N16476,summary!C1478,olah!$P1478:P16476,summary!D1478,olah!$T1478:T16476,"Early")</f>
        <v>0</v>
      </c>
      <c r="Q1478">
        <f>COUNTIFS(olah!$Q$2:Q16476,summary!A1478,olah!$B$2:B16476,summary!B1478,olah!$T$2:T16476,"Early")</f>
        <v>0</v>
      </c>
      <c r="R1478">
        <f>COUNTIFS(olah!$Q1478:Q16476,summary!A1478,olah!$B1478:B16476,summary!B1478,olah!$N1478:N16476,summary!C1478,olah!$P1478:P16476,summary!D1478,olah!$T1478:T16476,"NA CO")</f>
        <v>0</v>
      </c>
      <c r="S1478">
        <f>COUNTIFS(olah!$Q$2:Q16476,summary!A1478,olah!$B$2:B16476,summary!B1478,olah!$T$2:T16476,"NA CO")</f>
        <v>3</v>
      </c>
      <c r="T1478" t="str">
        <f>olah!R1478</f>
        <v>Attendance</v>
      </c>
      <c r="U1478" t="str">
        <f>IF(T1478="Permit", olah!T1478, "No Permit")</f>
        <v>No Permit</v>
      </c>
    </row>
    <row r="1479" spans="1:21" hidden="1" x14ac:dyDescent="0.3">
      <c r="A1479" s="23">
        <v>44561</v>
      </c>
      <c r="B1479" t="s">
        <v>389</v>
      </c>
      <c r="C1479" t="s">
        <v>28</v>
      </c>
      <c r="D1479" t="s">
        <v>11604</v>
      </c>
      <c r="E1479" t="str">
        <f>VLOOKUP(B1479,olah!$B:$P,2,0)</f>
        <v>2021-12-01</v>
      </c>
      <c r="F1479">
        <f>COUNTIFS(parameter!$J$4:$J$34,summary!A1479,parameter!$I$4:$I$34,"&gt;="&amp;summary!$E1479)</f>
        <v>31</v>
      </c>
      <c r="G1479">
        <f>COUNTIFS(olah!$Q1479:Q16477,summary!A1479,olah!$B1479:B16477,summary!B1479,olah!$N1479:N16477,summary!C1479,olah!$P1479:P16477,summary!D1479,olah!$S1479:S16477,"On Time")</f>
        <v>0</v>
      </c>
      <c r="H1479">
        <f>COUNTIFS(olah!$Q$2:Q16477,summary!A1479,olah!$B$2:B16477,summary!B1479,olah!$S$2:S16477,"On Time")</f>
        <v>9</v>
      </c>
      <c r="I1479">
        <f>COUNTIFS(olah!$Q1479:Q16477,summary!A1479,olah!$B1479:B16477,summary!B1479,olah!$N1479:N16477,summary!C1479,olah!$P1479:P16477,summary!D1479,olah!$S1479:S16477,"Late")</f>
        <v>1</v>
      </c>
      <c r="J1479">
        <f>COUNTIFS(olah!$Q$2:Q16477,summary!A1479,olah!$B$2:B16477,summary!B1479,olah!$S$2:S16477,"Late")</f>
        <v>10</v>
      </c>
      <c r="K1479">
        <f t="shared" si="23"/>
        <v>11</v>
      </c>
      <c r="L1479">
        <f>COUNTIFS(olah!$Q1479:Q16477,summary!A1479,olah!$B1479:B16477,summary!B1479,olah!$N1479:N16477,summary!C1479,olah!$P1479:P16477,summary!D1479,olah!$T1479:T16477,"On Time CO")</f>
        <v>1</v>
      </c>
      <c r="M1479">
        <f>COUNTIFS(olah!$Q$2:Q16477,summary!A1479,olah!$B$2:B16477,summary!B1479,olah!$T$2:T16477,"On Time CO")</f>
        <v>16</v>
      </c>
      <c r="N1479">
        <f>COUNTIFS(olah!$Q1479:Q16477,summary!A1479,olah!$B1479:B16477,summary!B1479,olah!$N1479:N16477,summary!C1479,olah!$P1479:P16477,summary!D1479,olah!$T1479:T16477,"Overtime")</f>
        <v>0</v>
      </c>
      <c r="O1479">
        <f>COUNTIFS(olah!$Q$2:Q16477,summary!A1479,olah!$B$2:B16477,summary!B1479,olah!$T$2:T16477,"Overtime")</f>
        <v>0</v>
      </c>
      <c r="P1479">
        <f>COUNTIFS(olah!$Q1479:Q16477,summary!A1479,olah!$B1479:B16477,summary!B1479,olah!$N1479:N16477,summary!C1479,olah!$P1479:P16477,summary!D1479,olah!$T1479:T16477,"Early")</f>
        <v>0</v>
      </c>
      <c r="Q1479">
        <f>COUNTIFS(olah!$Q$2:Q16477,summary!A1479,olah!$B$2:B16477,summary!B1479,olah!$T$2:T16477,"Early")</f>
        <v>0</v>
      </c>
      <c r="R1479">
        <f>COUNTIFS(olah!$Q1479:Q16477,summary!A1479,olah!$B1479:B16477,summary!B1479,olah!$N1479:N16477,summary!C1479,olah!$P1479:P16477,summary!D1479,olah!$T1479:T16477,"NA CO")</f>
        <v>0</v>
      </c>
      <c r="S1479">
        <f>COUNTIFS(olah!$Q$2:Q16477,summary!A1479,olah!$B$2:B16477,summary!B1479,olah!$T$2:T16477,"NA CO")</f>
        <v>3</v>
      </c>
      <c r="T1479" t="str">
        <f>olah!R1479</f>
        <v>Attendance</v>
      </c>
      <c r="U1479" t="str">
        <f>IF(T1479="Permit", olah!T1479, "No Permit")</f>
        <v>No Permit</v>
      </c>
    </row>
    <row r="1480" spans="1:21" hidden="1" x14ac:dyDescent="0.3">
      <c r="A1480" s="23">
        <v>44561</v>
      </c>
      <c r="B1480" t="s">
        <v>389</v>
      </c>
      <c r="C1480" t="s">
        <v>28</v>
      </c>
      <c r="D1480" t="s">
        <v>11605</v>
      </c>
      <c r="E1480" t="str">
        <f>VLOOKUP(B1480,olah!$B:$P,2,0)</f>
        <v>2021-12-01</v>
      </c>
      <c r="F1480">
        <f>COUNTIFS(parameter!$J$4:$J$34,summary!A1480,parameter!$I$4:$I$34,"&gt;="&amp;summary!$E1480)</f>
        <v>31</v>
      </c>
      <c r="G1480">
        <f>COUNTIFS(olah!$Q1480:Q16478,summary!A1480,olah!$B1480:B16478,summary!B1480,olah!$N1480:N16478,summary!C1480,olah!$P1480:P16478,summary!D1480,olah!$S1480:S16478,"On Time")</f>
        <v>0</v>
      </c>
      <c r="H1480">
        <f>COUNTIFS(olah!$Q$2:Q16478,summary!A1480,olah!$B$2:B16478,summary!B1480,olah!$S$2:S16478,"On Time")</f>
        <v>9</v>
      </c>
      <c r="I1480">
        <f>COUNTIFS(olah!$Q1480:Q16478,summary!A1480,olah!$B1480:B16478,summary!B1480,olah!$N1480:N16478,summary!C1480,olah!$P1480:P16478,summary!D1480,olah!$S1480:S16478,"Late")</f>
        <v>1</v>
      </c>
      <c r="J1480">
        <f>COUNTIFS(olah!$Q$2:Q16478,summary!A1480,olah!$B$2:B16478,summary!B1480,olah!$S$2:S16478,"Late")</f>
        <v>10</v>
      </c>
      <c r="K1480">
        <f t="shared" si="23"/>
        <v>11</v>
      </c>
      <c r="L1480">
        <f>COUNTIFS(olah!$Q1480:Q16478,summary!A1480,olah!$B1480:B16478,summary!B1480,olah!$N1480:N16478,summary!C1480,olah!$P1480:P16478,summary!D1480,olah!$T1480:T16478,"On Time CO")</f>
        <v>1</v>
      </c>
      <c r="M1480">
        <f>COUNTIFS(olah!$Q$2:Q16478,summary!A1480,olah!$B$2:B16478,summary!B1480,olah!$T$2:T16478,"On Time CO")</f>
        <v>16</v>
      </c>
      <c r="N1480">
        <f>COUNTIFS(olah!$Q1480:Q16478,summary!A1480,olah!$B1480:B16478,summary!B1480,olah!$N1480:N16478,summary!C1480,olah!$P1480:P16478,summary!D1480,olah!$T1480:T16478,"Overtime")</f>
        <v>0</v>
      </c>
      <c r="O1480">
        <f>COUNTIFS(olah!$Q$2:Q16478,summary!A1480,olah!$B$2:B16478,summary!B1480,olah!$T$2:T16478,"Overtime")</f>
        <v>0</v>
      </c>
      <c r="P1480">
        <f>COUNTIFS(olah!$Q1480:Q16478,summary!A1480,olah!$B1480:B16478,summary!B1480,olah!$N1480:N16478,summary!C1480,olah!$P1480:P16478,summary!D1480,olah!$T1480:T16478,"Early")</f>
        <v>0</v>
      </c>
      <c r="Q1480">
        <f>COUNTIFS(olah!$Q$2:Q16478,summary!A1480,olah!$B$2:B16478,summary!B1480,olah!$T$2:T16478,"Early")</f>
        <v>0</v>
      </c>
      <c r="R1480">
        <f>COUNTIFS(olah!$Q1480:Q16478,summary!A1480,olah!$B1480:B16478,summary!B1480,olah!$N1480:N16478,summary!C1480,olah!$P1480:P16478,summary!D1480,olah!$T1480:T16478,"NA CO")</f>
        <v>0</v>
      </c>
      <c r="S1480">
        <f>COUNTIFS(olah!$Q$2:Q16478,summary!A1480,olah!$B$2:B16478,summary!B1480,olah!$T$2:T16478,"NA CO")</f>
        <v>3</v>
      </c>
      <c r="T1480" t="str">
        <f>olah!R1480</f>
        <v>Attendance</v>
      </c>
      <c r="U1480" t="str">
        <f>IF(T1480="Permit", olah!T1480, "No Permit")</f>
        <v>No Permit</v>
      </c>
    </row>
    <row r="1481" spans="1:21" hidden="1" x14ac:dyDescent="0.3">
      <c r="A1481" s="23">
        <v>44561</v>
      </c>
      <c r="B1481" t="s">
        <v>389</v>
      </c>
      <c r="C1481" t="s">
        <v>28</v>
      </c>
      <c r="D1481" t="s">
        <v>11606</v>
      </c>
      <c r="E1481" t="str">
        <f>VLOOKUP(B1481,olah!$B:$P,2,0)</f>
        <v>2021-12-01</v>
      </c>
      <c r="F1481">
        <f>COUNTIFS(parameter!$J$4:$J$34,summary!A1481,parameter!$I$4:$I$34,"&gt;="&amp;summary!$E1481)</f>
        <v>31</v>
      </c>
      <c r="G1481">
        <f>COUNTIFS(olah!$Q1481:Q16479,summary!A1481,olah!$B1481:B16479,summary!B1481,olah!$N1481:N16479,summary!C1481,olah!$P1481:P16479,summary!D1481,olah!$S1481:S16479,"On Time")</f>
        <v>0</v>
      </c>
      <c r="H1481">
        <f>COUNTIFS(olah!$Q$2:Q16479,summary!A1481,olah!$B$2:B16479,summary!B1481,olah!$S$2:S16479,"On Time")</f>
        <v>9</v>
      </c>
      <c r="I1481">
        <f>COUNTIFS(olah!$Q1481:Q16479,summary!A1481,olah!$B1481:B16479,summary!B1481,olah!$N1481:N16479,summary!C1481,olah!$P1481:P16479,summary!D1481,olah!$S1481:S16479,"Late")</f>
        <v>1</v>
      </c>
      <c r="J1481">
        <f>COUNTIFS(olah!$Q$2:Q16479,summary!A1481,olah!$B$2:B16479,summary!B1481,olah!$S$2:S16479,"Late")</f>
        <v>10</v>
      </c>
      <c r="K1481">
        <f t="shared" si="23"/>
        <v>11</v>
      </c>
      <c r="L1481">
        <f>COUNTIFS(olah!$Q1481:Q16479,summary!A1481,olah!$B1481:B16479,summary!B1481,olah!$N1481:N16479,summary!C1481,olah!$P1481:P16479,summary!D1481,olah!$T1481:T16479,"On Time CO")</f>
        <v>1</v>
      </c>
      <c r="M1481">
        <f>COUNTIFS(olah!$Q$2:Q16479,summary!A1481,olah!$B$2:B16479,summary!B1481,olah!$T$2:T16479,"On Time CO")</f>
        <v>16</v>
      </c>
      <c r="N1481">
        <f>COUNTIFS(olah!$Q1481:Q16479,summary!A1481,olah!$B1481:B16479,summary!B1481,olah!$N1481:N16479,summary!C1481,olah!$P1481:P16479,summary!D1481,olah!$T1481:T16479,"Overtime")</f>
        <v>0</v>
      </c>
      <c r="O1481">
        <f>COUNTIFS(olah!$Q$2:Q16479,summary!A1481,olah!$B$2:B16479,summary!B1481,olah!$T$2:T16479,"Overtime")</f>
        <v>0</v>
      </c>
      <c r="P1481">
        <f>COUNTIFS(olah!$Q1481:Q16479,summary!A1481,olah!$B1481:B16479,summary!B1481,olah!$N1481:N16479,summary!C1481,olah!$P1481:P16479,summary!D1481,olah!$T1481:T16479,"Early")</f>
        <v>0</v>
      </c>
      <c r="Q1481">
        <f>COUNTIFS(olah!$Q$2:Q16479,summary!A1481,olah!$B$2:B16479,summary!B1481,olah!$T$2:T16479,"Early")</f>
        <v>0</v>
      </c>
      <c r="R1481">
        <f>COUNTIFS(olah!$Q1481:Q16479,summary!A1481,olah!$B1481:B16479,summary!B1481,olah!$N1481:N16479,summary!C1481,olah!$P1481:P16479,summary!D1481,olah!$T1481:T16479,"NA CO")</f>
        <v>0</v>
      </c>
      <c r="S1481">
        <f>COUNTIFS(olah!$Q$2:Q16479,summary!A1481,olah!$B$2:B16479,summary!B1481,olah!$T$2:T16479,"NA CO")</f>
        <v>3</v>
      </c>
      <c r="T1481" t="str">
        <f>olah!R1481</f>
        <v>Attendance</v>
      </c>
      <c r="U1481" t="str">
        <f>IF(T1481="Permit", olah!T1481, "No Permit")</f>
        <v>No Permit</v>
      </c>
    </row>
    <row r="1482" spans="1:21" hidden="1" x14ac:dyDescent="0.3">
      <c r="A1482" s="23">
        <v>44561</v>
      </c>
      <c r="B1482" t="s">
        <v>389</v>
      </c>
      <c r="C1482" t="s">
        <v>28</v>
      </c>
      <c r="D1482" t="s">
        <v>10202</v>
      </c>
      <c r="E1482" t="str">
        <f>VLOOKUP(B1482,olah!$B:$P,2,0)</f>
        <v>2021-12-01</v>
      </c>
      <c r="F1482">
        <f>COUNTIFS(parameter!$J$4:$J$34,summary!A1482,parameter!$I$4:$I$34,"&gt;="&amp;summary!$E1482)</f>
        <v>31</v>
      </c>
      <c r="G1482">
        <f>COUNTIFS(olah!$Q1482:Q16480,summary!A1482,olah!$B1482:B16480,summary!B1482,olah!$N1482:N16480,summary!C1482,olah!$P1482:P16480,summary!D1482,olah!$S1482:S16480,"On Time")</f>
        <v>0</v>
      </c>
      <c r="H1482">
        <f>COUNTIFS(olah!$Q$2:Q16480,summary!A1482,olah!$B$2:B16480,summary!B1482,olah!$S$2:S16480,"On Time")</f>
        <v>9</v>
      </c>
      <c r="I1482">
        <f>COUNTIFS(olah!$Q1482:Q16480,summary!A1482,olah!$B1482:B16480,summary!B1482,olah!$N1482:N16480,summary!C1482,olah!$P1482:P16480,summary!D1482,olah!$S1482:S16480,"Late")</f>
        <v>1</v>
      </c>
      <c r="J1482">
        <f>COUNTIFS(olah!$Q$2:Q16480,summary!A1482,olah!$B$2:B16480,summary!B1482,olah!$S$2:S16480,"Late")</f>
        <v>10</v>
      </c>
      <c r="K1482">
        <f t="shared" si="23"/>
        <v>11</v>
      </c>
      <c r="L1482">
        <f>COUNTIFS(olah!$Q1482:Q16480,summary!A1482,olah!$B1482:B16480,summary!B1482,olah!$N1482:N16480,summary!C1482,olah!$P1482:P16480,summary!D1482,olah!$T1482:T16480,"On Time CO")</f>
        <v>1</v>
      </c>
      <c r="M1482">
        <f>COUNTIFS(olah!$Q$2:Q16480,summary!A1482,olah!$B$2:B16480,summary!B1482,olah!$T$2:T16480,"On Time CO")</f>
        <v>16</v>
      </c>
      <c r="N1482">
        <f>COUNTIFS(olah!$Q1482:Q16480,summary!A1482,olah!$B1482:B16480,summary!B1482,olah!$N1482:N16480,summary!C1482,olah!$P1482:P16480,summary!D1482,olah!$T1482:T16480,"Overtime")</f>
        <v>0</v>
      </c>
      <c r="O1482">
        <f>COUNTIFS(olah!$Q$2:Q16480,summary!A1482,olah!$B$2:B16480,summary!B1482,olah!$T$2:T16480,"Overtime")</f>
        <v>0</v>
      </c>
      <c r="P1482">
        <f>COUNTIFS(olah!$Q1482:Q16480,summary!A1482,olah!$B1482:B16480,summary!B1482,olah!$N1482:N16480,summary!C1482,olah!$P1482:P16480,summary!D1482,olah!$T1482:T16480,"Early")</f>
        <v>0</v>
      </c>
      <c r="Q1482">
        <f>COUNTIFS(olah!$Q$2:Q16480,summary!A1482,olah!$B$2:B16480,summary!B1482,olah!$T$2:T16480,"Early")</f>
        <v>0</v>
      </c>
      <c r="R1482">
        <f>COUNTIFS(olah!$Q1482:Q16480,summary!A1482,olah!$B1482:B16480,summary!B1482,olah!$N1482:N16480,summary!C1482,olah!$P1482:P16480,summary!D1482,olah!$T1482:T16480,"NA CO")</f>
        <v>0</v>
      </c>
      <c r="S1482">
        <f>COUNTIFS(olah!$Q$2:Q16480,summary!A1482,olah!$B$2:B16480,summary!B1482,olah!$T$2:T16480,"NA CO")</f>
        <v>3</v>
      </c>
      <c r="T1482" t="str">
        <f>olah!R1482</f>
        <v>Attendance</v>
      </c>
      <c r="U1482" t="str">
        <f>IF(T1482="Permit", olah!T1482, "No Permit")</f>
        <v>No Permit</v>
      </c>
    </row>
    <row r="1483" spans="1:21" hidden="1" x14ac:dyDescent="0.3">
      <c r="A1483" s="23">
        <v>44561</v>
      </c>
      <c r="B1483" t="s">
        <v>389</v>
      </c>
      <c r="C1483" t="s">
        <v>28</v>
      </c>
      <c r="D1483" t="s">
        <v>11607</v>
      </c>
      <c r="E1483" t="str">
        <f>VLOOKUP(B1483,olah!$B:$P,2,0)</f>
        <v>2021-12-01</v>
      </c>
      <c r="F1483">
        <f>COUNTIFS(parameter!$J$4:$J$34,summary!A1483,parameter!$I$4:$I$34,"&gt;="&amp;summary!$E1483)</f>
        <v>31</v>
      </c>
      <c r="G1483">
        <f>COUNTIFS(olah!$Q1483:Q16481,summary!A1483,olah!$B1483:B16481,summary!B1483,olah!$N1483:N16481,summary!C1483,olah!$P1483:P16481,summary!D1483,olah!$S1483:S16481,"On Time")</f>
        <v>0</v>
      </c>
      <c r="H1483">
        <f>COUNTIFS(olah!$Q$2:Q16481,summary!A1483,olah!$B$2:B16481,summary!B1483,olah!$S$2:S16481,"On Time")</f>
        <v>9</v>
      </c>
      <c r="I1483">
        <f>COUNTIFS(olah!$Q1483:Q16481,summary!A1483,olah!$B1483:B16481,summary!B1483,olah!$N1483:N16481,summary!C1483,olah!$P1483:P16481,summary!D1483,olah!$S1483:S16481,"Late")</f>
        <v>1</v>
      </c>
      <c r="J1483">
        <f>COUNTIFS(olah!$Q$2:Q16481,summary!A1483,olah!$B$2:B16481,summary!B1483,olah!$S$2:S16481,"Late")</f>
        <v>10</v>
      </c>
      <c r="K1483">
        <f t="shared" si="23"/>
        <v>11</v>
      </c>
      <c r="L1483">
        <f>COUNTIFS(olah!$Q1483:Q16481,summary!A1483,olah!$B1483:B16481,summary!B1483,olah!$N1483:N16481,summary!C1483,olah!$P1483:P16481,summary!D1483,olah!$T1483:T16481,"On Time CO")</f>
        <v>1</v>
      </c>
      <c r="M1483">
        <f>COUNTIFS(olah!$Q$2:Q16481,summary!A1483,olah!$B$2:B16481,summary!B1483,olah!$T$2:T16481,"On Time CO")</f>
        <v>16</v>
      </c>
      <c r="N1483">
        <f>COUNTIFS(olah!$Q1483:Q16481,summary!A1483,olah!$B1483:B16481,summary!B1483,olah!$N1483:N16481,summary!C1483,olah!$P1483:P16481,summary!D1483,olah!$T1483:T16481,"Overtime")</f>
        <v>0</v>
      </c>
      <c r="O1483">
        <f>COUNTIFS(olah!$Q$2:Q16481,summary!A1483,olah!$B$2:B16481,summary!B1483,olah!$T$2:T16481,"Overtime")</f>
        <v>0</v>
      </c>
      <c r="P1483">
        <f>COUNTIFS(olah!$Q1483:Q16481,summary!A1483,olah!$B1483:B16481,summary!B1483,olah!$N1483:N16481,summary!C1483,olah!$P1483:P16481,summary!D1483,olah!$T1483:T16481,"Early")</f>
        <v>0</v>
      </c>
      <c r="Q1483">
        <f>COUNTIFS(olah!$Q$2:Q16481,summary!A1483,olah!$B$2:B16481,summary!B1483,olah!$T$2:T16481,"Early")</f>
        <v>0</v>
      </c>
      <c r="R1483">
        <f>COUNTIFS(olah!$Q1483:Q16481,summary!A1483,olah!$B1483:B16481,summary!B1483,olah!$N1483:N16481,summary!C1483,olah!$P1483:P16481,summary!D1483,olah!$T1483:T16481,"NA CO")</f>
        <v>0</v>
      </c>
      <c r="S1483">
        <f>COUNTIFS(olah!$Q$2:Q16481,summary!A1483,olah!$B$2:B16481,summary!B1483,olah!$T$2:T16481,"NA CO")</f>
        <v>3</v>
      </c>
      <c r="T1483" t="str">
        <f>olah!R1483</f>
        <v>Attendance</v>
      </c>
      <c r="U1483" t="str">
        <f>IF(T1483="Permit", olah!T1483, "No Permit")</f>
        <v>No Permit</v>
      </c>
    </row>
    <row r="1484" spans="1:21" hidden="1" x14ac:dyDescent="0.3">
      <c r="A1484" s="23">
        <v>44561</v>
      </c>
      <c r="B1484" t="s">
        <v>389</v>
      </c>
      <c r="C1484" t="s">
        <v>28</v>
      </c>
      <c r="D1484" t="s">
        <v>11608</v>
      </c>
      <c r="E1484" t="str">
        <f>VLOOKUP(B1484,olah!$B:$P,2,0)</f>
        <v>2021-12-01</v>
      </c>
      <c r="F1484">
        <f>COUNTIFS(parameter!$J$4:$J$34,summary!A1484,parameter!$I$4:$I$34,"&gt;="&amp;summary!$E1484)</f>
        <v>31</v>
      </c>
      <c r="G1484">
        <f>COUNTIFS(olah!$Q1484:Q16482,summary!A1484,olah!$B1484:B16482,summary!B1484,olah!$N1484:N16482,summary!C1484,olah!$P1484:P16482,summary!D1484,olah!$S1484:S16482,"On Time")</f>
        <v>0</v>
      </c>
      <c r="H1484">
        <f>COUNTIFS(olah!$Q$2:Q16482,summary!A1484,olah!$B$2:B16482,summary!B1484,olah!$S$2:S16482,"On Time")</f>
        <v>9</v>
      </c>
      <c r="I1484">
        <f>COUNTIFS(olah!$Q1484:Q16482,summary!A1484,olah!$B1484:B16482,summary!B1484,olah!$N1484:N16482,summary!C1484,olah!$P1484:P16482,summary!D1484,olah!$S1484:S16482,"Late")</f>
        <v>1</v>
      </c>
      <c r="J1484">
        <f>COUNTIFS(olah!$Q$2:Q16482,summary!A1484,olah!$B$2:B16482,summary!B1484,olah!$S$2:S16482,"Late")</f>
        <v>10</v>
      </c>
      <c r="K1484">
        <f t="shared" si="23"/>
        <v>11</v>
      </c>
      <c r="L1484">
        <f>COUNTIFS(olah!$Q1484:Q16482,summary!A1484,olah!$B1484:B16482,summary!B1484,olah!$N1484:N16482,summary!C1484,olah!$P1484:P16482,summary!D1484,olah!$T1484:T16482,"On Time CO")</f>
        <v>1</v>
      </c>
      <c r="M1484">
        <f>COUNTIFS(olah!$Q$2:Q16482,summary!A1484,olah!$B$2:B16482,summary!B1484,olah!$T$2:T16482,"On Time CO")</f>
        <v>16</v>
      </c>
      <c r="N1484">
        <f>COUNTIFS(olah!$Q1484:Q16482,summary!A1484,olah!$B1484:B16482,summary!B1484,olah!$N1484:N16482,summary!C1484,olah!$P1484:P16482,summary!D1484,olah!$T1484:T16482,"Overtime")</f>
        <v>0</v>
      </c>
      <c r="O1484">
        <f>COUNTIFS(olah!$Q$2:Q16482,summary!A1484,olah!$B$2:B16482,summary!B1484,olah!$T$2:T16482,"Overtime")</f>
        <v>0</v>
      </c>
      <c r="P1484">
        <f>COUNTIFS(olah!$Q1484:Q16482,summary!A1484,olah!$B1484:B16482,summary!B1484,olah!$N1484:N16482,summary!C1484,olah!$P1484:P16482,summary!D1484,olah!$T1484:T16482,"Early")</f>
        <v>0</v>
      </c>
      <c r="Q1484">
        <f>COUNTIFS(olah!$Q$2:Q16482,summary!A1484,olah!$B$2:B16482,summary!B1484,olah!$T$2:T16482,"Early")</f>
        <v>0</v>
      </c>
      <c r="R1484">
        <f>COUNTIFS(olah!$Q1484:Q16482,summary!A1484,olah!$B1484:B16482,summary!B1484,olah!$N1484:N16482,summary!C1484,olah!$P1484:P16482,summary!D1484,olah!$T1484:T16482,"NA CO")</f>
        <v>0</v>
      </c>
      <c r="S1484">
        <f>COUNTIFS(olah!$Q$2:Q16482,summary!A1484,olah!$B$2:B16482,summary!B1484,olah!$T$2:T16482,"NA CO")</f>
        <v>3</v>
      </c>
      <c r="T1484" t="str">
        <f>olah!R1484</f>
        <v>Attendance</v>
      </c>
      <c r="U1484" t="str">
        <f>IF(T1484="Permit", olah!T1484, "No Permit")</f>
        <v>No Permit</v>
      </c>
    </row>
    <row r="1485" spans="1:21" hidden="1" x14ac:dyDescent="0.3">
      <c r="A1485" s="23">
        <v>44561</v>
      </c>
      <c r="B1485" t="s">
        <v>389</v>
      </c>
      <c r="C1485" t="s">
        <v>28</v>
      </c>
      <c r="D1485" t="s">
        <v>11609</v>
      </c>
      <c r="E1485" t="str">
        <f>VLOOKUP(B1485,olah!$B:$P,2,0)</f>
        <v>2021-12-01</v>
      </c>
      <c r="F1485">
        <f>COUNTIFS(parameter!$J$4:$J$34,summary!A1485,parameter!$I$4:$I$34,"&gt;="&amp;summary!$E1485)</f>
        <v>31</v>
      </c>
      <c r="G1485">
        <f>COUNTIFS(olah!$Q1485:Q16483,summary!A1485,olah!$B1485:B16483,summary!B1485,olah!$N1485:N16483,summary!C1485,olah!$P1485:P16483,summary!D1485,olah!$S1485:S16483,"On Time")</f>
        <v>1</v>
      </c>
      <c r="H1485">
        <f>COUNTIFS(olah!$Q$2:Q16483,summary!A1485,olah!$B$2:B16483,summary!B1485,olah!$S$2:S16483,"On Time")</f>
        <v>9</v>
      </c>
      <c r="I1485">
        <f>COUNTIFS(olah!$Q1485:Q16483,summary!A1485,olah!$B1485:B16483,summary!B1485,olah!$N1485:N16483,summary!C1485,olah!$P1485:P16483,summary!D1485,olah!$S1485:S16483,"Late")</f>
        <v>0</v>
      </c>
      <c r="J1485">
        <f>COUNTIFS(olah!$Q$2:Q16483,summary!A1485,olah!$B$2:B16483,summary!B1485,olah!$S$2:S16483,"Late")</f>
        <v>10</v>
      </c>
      <c r="K1485">
        <f t="shared" si="23"/>
        <v>12</v>
      </c>
      <c r="L1485">
        <f>COUNTIFS(olah!$Q1485:Q16483,summary!A1485,olah!$B1485:B16483,summary!B1485,olah!$N1485:N16483,summary!C1485,olah!$P1485:P16483,summary!D1485,olah!$T1485:T16483,"On Time CO")</f>
        <v>1</v>
      </c>
      <c r="M1485">
        <f>COUNTIFS(olah!$Q$2:Q16483,summary!A1485,olah!$B$2:B16483,summary!B1485,olah!$T$2:T16483,"On Time CO")</f>
        <v>16</v>
      </c>
      <c r="N1485">
        <f>COUNTIFS(olah!$Q1485:Q16483,summary!A1485,olah!$B1485:B16483,summary!B1485,olah!$N1485:N16483,summary!C1485,olah!$P1485:P16483,summary!D1485,olah!$T1485:T16483,"Overtime")</f>
        <v>0</v>
      </c>
      <c r="O1485">
        <f>COUNTIFS(olah!$Q$2:Q16483,summary!A1485,olah!$B$2:B16483,summary!B1485,olah!$T$2:T16483,"Overtime")</f>
        <v>0</v>
      </c>
      <c r="P1485">
        <f>COUNTIFS(olah!$Q1485:Q16483,summary!A1485,olah!$B1485:B16483,summary!B1485,olah!$N1485:N16483,summary!C1485,olah!$P1485:P16483,summary!D1485,olah!$T1485:T16483,"Early")</f>
        <v>0</v>
      </c>
      <c r="Q1485">
        <f>COUNTIFS(olah!$Q$2:Q16483,summary!A1485,olah!$B$2:B16483,summary!B1485,olah!$T$2:T16483,"Early")</f>
        <v>0</v>
      </c>
      <c r="R1485">
        <f>COUNTIFS(olah!$Q1485:Q16483,summary!A1485,olah!$B1485:B16483,summary!B1485,olah!$N1485:N16483,summary!C1485,olah!$P1485:P16483,summary!D1485,olah!$T1485:T16483,"NA CO")</f>
        <v>0</v>
      </c>
      <c r="S1485">
        <f>COUNTIFS(olah!$Q$2:Q16483,summary!A1485,olah!$B$2:B16483,summary!B1485,olah!$T$2:T16483,"NA CO")</f>
        <v>3</v>
      </c>
      <c r="T1485" t="str">
        <f>olah!R1485</f>
        <v>Attendance</v>
      </c>
      <c r="U1485" t="str">
        <f>IF(T1485="Permit", olah!T1485, "No Permit")</f>
        <v>No Permit</v>
      </c>
    </row>
    <row r="1486" spans="1:21" hidden="1" x14ac:dyDescent="0.3">
      <c r="A1486" s="23">
        <v>44561</v>
      </c>
      <c r="B1486" t="s">
        <v>389</v>
      </c>
      <c r="C1486" t="s">
        <v>28</v>
      </c>
      <c r="D1486" t="s">
        <v>7927</v>
      </c>
      <c r="E1486" t="str">
        <f>VLOOKUP(B1486,olah!$B:$P,2,0)</f>
        <v>2021-12-01</v>
      </c>
      <c r="F1486">
        <f>COUNTIFS(parameter!$J$4:$J$34,summary!A1486,parameter!$I$4:$I$34,"&gt;="&amp;summary!$E1486)</f>
        <v>31</v>
      </c>
      <c r="G1486">
        <f>COUNTIFS(olah!$Q1486:Q16484,summary!A1486,olah!$B1486:B16484,summary!B1486,olah!$N1486:N16484,summary!C1486,olah!$P1486:P16484,summary!D1486,olah!$S1486:S16484,"On Time")</f>
        <v>1</v>
      </c>
      <c r="H1486">
        <f>COUNTIFS(olah!$Q$2:Q16484,summary!A1486,olah!$B$2:B16484,summary!B1486,olah!$S$2:S16484,"On Time")</f>
        <v>9</v>
      </c>
      <c r="I1486">
        <f>COUNTIFS(olah!$Q1486:Q16484,summary!A1486,olah!$B1486:B16484,summary!B1486,olah!$N1486:N16484,summary!C1486,olah!$P1486:P16484,summary!D1486,olah!$S1486:S16484,"Late")</f>
        <v>0</v>
      </c>
      <c r="J1486">
        <f>COUNTIFS(olah!$Q$2:Q16484,summary!A1486,olah!$B$2:B16484,summary!B1486,olah!$S$2:S16484,"Late")</f>
        <v>10</v>
      </c>
      <c r="K1486">
        <f t="shared" si="23"/>
        <v>12</v>
      </c>
      <c r="L1486">
        <f>COUNTIFS(olah!$Q1486:Q16484,summary!A1486,olah!$B1486:B16484,summary!B1486,olah!$N1486:N16484,summary!C1486,olah!$P1486:P16484,summary!D1486,olah!$T1486:T16484,"On Time CO")</f>
        <v>1</v>
      </c>
      <c r="M1486">
        <f>COUNTIFS(olah!$Q$2:Q16484,summary!A1486,olah!$B$2:B16484,summary!B1486,olah!$T$2:T16484,"On Time CO")</f>
        <v>16</v>
      </c>
      <c r="N1486">
        <f>COUNTIFS(olah!$Q1486:Q16484,summary!A1486,olah!$B1486:B16484,summary!B1486,olah!$N1486:N16484,summary!C1486,olah!$P1486:P16484,summary!D1486,olah!$T1486:T16484,"Overtime")</f>
        <v>0</v>
      </c>
      <c r="O1486">
        <f>COUNTIFS(olah!$Q$2:Q16484,summary!A1486,olah!$B$2:B16484,summary!B1486,olah!$T$2:T16484,"Overtime")</f>
        <v>0</v>
      </c>
      <c r="P1486">
        <f>COUNTIFS(olah!$Q1486:Q16484,summary!A1486,olah!$B1486:B16484,summary!B1486,olah!$N1486:N16484,summary!C1486,olah!$P1486:P16484,summary!D1486,olah!$T1486:T16484,"Early")</f>
        <v>0</v>
      </c>
      <c r="Q1486">
        <f>COUNTIFS(olah!$Q$2:Q16484,summary!A1486,olah!$B$2:B16484,summary!B1486,olah!$T$2:T16484,"Early")</f>
        <v>0</v>
      </c>
      <c r="R1486">
        <f>COUNTIFS(olah!$Q1486:Q16484,summary!A1486,olah!$B1486:B16484,summary!B1486,olah!$N1486:N16484,summary!C1486,olah!$P1486:P16484,summary!D1486,olah!$T1486:T16484,"NA CO")</f>
        <v>0</v>
      </c>
      <c r="S1486">
        <f>COUNTIFS(olah!$Q$2:Q16484,summary!A1486,olah!$B$2:B16484,summary!B1486,olah!$T$2:T16484,"NA CO")</f>
        <v>3</v>
      </c>
      <c r="T1486" t="str">
        <f>olah!R1486</f>
        <v>Attendance</v>
      </c>
      <c r="U1486" t="str">
        <f>IF(T1486="Permit", olah!T1486, "No Permit")</f>
        <v>No Permit</v>
      </c>
    </row>
    <row r="1487" spans="1:21" hidden="1" x14ac:dyDescent="0.3">
      <c r="A1487" s="23">
        <v>44561</v>
      </c>
      <c r="B1487" t="s">
        <v>389</v>
      </c>
      <c r="C1487" t="s">
        <v>28</v>
      </c>
      <c r="D1487" t="s">
        <v>11610</v>
      </c>
      <c r="E1487" t="str">
        <f>VLOOKUP(B1487,olah!$B:$P,2,0)</f>
        <v>2021-12-01</v>
      </c>
      <c r="F1487">
        <f>COUNTIFS(parameter!$J$4:$J$34,summary!A1487,parameter!$I$4:$I$34,"&gt;="&amp;summary!$E1487)</f>
        <v>31</v>
      </c>
      <c r="G1487">
        <f>COUNTIFS(olah!$Q1487:Q16485,summary!A1487,olah!$B1487:B16485,summary!B1487,olah!$N1487:N16485,summary!C1487,olah!$P1487:P16485,summary!D1487,olah!$S1487:S16485,"On Time")</f>
        <v>1</v>
      </c>
      <c r="H1487">
        <f>COUNTIFS(olah!$Q$2:Q16485,summary!A1487,olah!$B$2:B16485,summary!B1487,olah!$S$2:S16485,"On Time")</f>
        <v>9</v>
      </c>
      <c r="I1487">
        <f>COUNTIFS(olah!$Q1487:Q16485,summary!A1487,olah!$B1487:B16485,summary!B1487,olah!$N1487:N16485,summary!C1487,olah!$P1487:P16485,summary!D1487,olah!$S1487:S16485,"Late")</f>
        <v>0</v>
      </c>
      <c r="J1487">
        <f>COUNTIFS(olah!$Q$2:Q16485,summary!A1487,olah!$B$2:B16485,summary!B1487,olah!$S$2:S16485,"Late")</f>
        <v>10</v>
      </c>
      <c r="K1487">
        <f t="shared" si="23"/>
        <v>12</v>
      </c>
      <c r="L1487">
        <f>COUNTIFS(olah!$Q1487:Q16485,summary!A1487,olah!$B1487:B16485,summary!B1487,olah!$N1487:N16485,summary!C1487,olah!$P1487:P16485,summary!D1487,olah!$T1487:T16485,"On Time CO")</f>
        <v>1</v>
      </c>
      <c r="M1487">
        <f>COUNTIFS(olah!$Q$2:Q16485,summary!A1487,olah!$B$2:B16485,summary!B1487,olah!$T$2:T16485,"On Time CO")</f>
        <v>16</v>
      </c>
      <c r="N1487">
        <f>COUNTIFS(olah!$Q1487:Q16485,summary!A1487,olah!$B1487:B16485,summary!B1487,olah!$N1487:N16485,summary!C1487,olah!$P1487:P16485,summary!D1487,olah!$T1487:T16485,"Overtime")</f>
        <v>0</v>
      </c>
      <c r="O1487">
        <f>COUNTIFS(olah!$Q$2:Q16485,summary!A1487,olah!$B$2:B16485,summary!B1487,olah!$T$2:T16485,"Overtime")</f>
        <v>0</v>
      </c>
      <c r="P1487">
        <f>COUNTIFS(olah!$Q1487:Q16485,summary!A1487,olah!$B1487:B16485,summary!B1487,olah!$N1487:N16485,summary!C1487,olah!$P1487:P16485,summary!D1487,olah!$T1487:T16485,"Early")</f>
        <v>0</v>
      </c>
      <c r="Q1487">
        <f>COUNTIFS(olah!$Q$2:Q16485,summary!A1487,olah!$B$2:B16485,summary!B1487,olah!$T$2:T16485,"Early")</f>
        <v>0</v>
      </c>
      <c r="R1487">
        <f>COUNTIFS(olah!$Q1487:Q16485,summary!A1487,olah!$B1487:B16485,summary!B1487,olah!$N1487:N16485,summary!C1487,olah!$P1487:P16485,summary!D1487,olah!$T1487:T16485,"NA CO")</f>
        <v>0</v>
      </c>
      <c r="S1487">
        <f>COUNTIFS(olah!$Q$2:Q16485,summary!A1487,olah!$B$2:B16485,summary!B1487,olah!$T$2:T16485,"NA CO")</f>
        <v>3</v>
      </c>
      <c r="T1487" t="str">
        <f>olah!R1487</f>
        <v>Attendance</v>
      </c>
      <c r="U1487" t="str">
        <f>IF(T1487="Permit", olah!T1487, "No Permit")</f>
        <v>No Permit</v>
      </c>
    </row>
    <row r="1488" spans="1:21" hidden="1" x14ac:dyDescent="0.3">
      <c r="A1488" s="23">
        <v>44561</v>
      </c>
      <c r="B1488" t="s">
        <v>389</v>
      </c>
      <c r="C1488" t="s">
        <v>28</v>
      </c>
      <c r="D1488" t="s">
        <v>9025</v>
      </c>
      <c r="E1488" t="str">
        <f>VLOOKUP(B1488,olah!$B:$P,2,0)</f>
        <v>2021-12-01</v>
      </c>
      <c r="F1488">
        <f>COUNTIFS(parameter!$J$4:$J$34,summary!A1488,parameter!$I$4:$I$34,"&gt;="&amp;summary!$E1488)</f>
        <v>31</v>
      </c>
      <c r="G1488">
        <f>COUNTIFS(olah!$Q1488:Q16486,summary!A1488,olah!$B1488:B16486,summary!B1488,olah!$N1488:N16486,summary!C1488,olah!$P1488:P16486,summary!D1488,olah!$S1488:S16486,"On Time")</f>
        <v>1</v>
      </c>
      <c r="H1488">
        <f>COUNTIFS(olah!$Q$2:Q16486,summary!A1488,olah!$B$2:B16486,summary!B1488,olah!$S$2:S16486,"On Time")</f>
        <v>9</v>
      </c>
      <c r="I1488">
        <f>COUNTIFS(olah!$Q1488:Q16486,summary!A1488,olah!$B1488:B16486,summary!B1488,olah!$N1488:N16486,summary!C1488,olah!$P1488:P16486,summary!D1488,olah!$S1488:S16486,"Late")</f>
        <v>0</v>
      </c>
      <c r="J1488">
        <f>COUNTIFS(olah!$Q$2:Q16486,summary!A1488,olah!$B$2:B16486,summary!B1488,olah!$S$2:S16486,"Late")</f>
        <v>10</v>
      </c>
      <c r="K1488">
        <f t="shared" si="23"/>
        <v>12</v>
      </c>
      <c r="L1488">
        <f>COUNTIFS(olah!$Q1488:Q16486,summary!A1488,olah!$B1488:B16486,summary!B1488,olah!$N1488:N16486,summary!C1488,olah!$P1488:P16486,summary!D1488,olah!$T1488:T16486,"On Time CO")</f>
        <v>1</v>
      </c>
      <c r="M1488">
        <f>COUNTIFS(olah!$Q$2:Q16486,summary!A1488,olah!$B$2:B16486,summary!B1488,olah!$T$2:T16486,"On Time CO")</f>
        <v>16</v>
      </c>
      <c r="N1488">
        <f>COUNTIFS(olah!$Q1488:Q16486,summary!A1488,olah!$B1488:B16486,summary!B1488,olah!$N1488:N16486,summary!C1488,olah!$P1488:P16486,summary!D1488,olah!$T1488:T16486,"Overtime")</f>
        <v>0</v>
      </c>
      <c r="O1488">
        <f>COUNTIFS(olah!$Q$2:Q16486,summary!A1488,olah!$B$2:B16486,summary!B1488,olah!$T$2:T16486,"Overtime")</f>
        <v>0</v>
      </c>
      <c r="P1488">
        <f>COUNTIFS(olah!$Q1488:Q16486,summary!A1488,olah!$B1488:B16486,summary!B1488,olah!$N1488:N16486,summary!C1488,olah!$P1488:P16486,summary!D1488,olah!$T1488:T16486,"Early")</f>
        <v>0</v>
      </c>
      <c r="Q1488">
        <f>COUNTIFS(olah!$Q$2:Q16486,summary!A1488,olah!$B$2:B16486,summary!B1488,olah!$T$2:T16486,"Early")</f>
        <v>0</v>
      </c>
      <c r="R1488">
        <f>COUNTIFS(olah!$Q1488:Q16486,summary!A1488,olah!$B1488:B16486,summary!B1488,olah!$N1488:N16486,summary!C1488,olah!$P1488:P16486,summary!D1488,olah!$T1488:T16486,"NA CO")</f>
        <v>0</v>
      </c>
      <c r="S1488">
        <f>COUNTIFS(olah!$Q$2:Q16486,summary!A1488,olah!$B$2:B16486,summary!B1488,olah!$T$2:T16486,"NA CO")</f>
        <v>3</v>
      </c>
      <c r="T1488" t="str">
        <f>olah!R1488</f>
        <v>Attendance</v>
      </c>
      <c r="U1488" t="str">
        <f>IF(T1488="Permit", olah!T1488, "No Permit")</f>
        <v>No Permit</v>
      </c>
    </row>
    <row r="1489" spans="1:21" hidden="1" x14ac:dyDescent="0.3">
      <c r="A1489" s="23">
        <v>44561</v>
      </c>
      <c r="B1489" t="s">
        <v>392</v>
      </c>
      <c r="C1489" t="s">
        <v>184</v>
      </c>
      <c r="D1489" t="s">
        <v>6082</v>
      </c>
      <c r="E1489" t="str">
        <f>VLOOKUP(B1489,olah!$B:$P,2,0)</f>
        <v>2021-12-08</v>
      </c>
      <c r="F1489">
        <f>COUNTIFS(parameter!$J$4:$J$34,summary!A1489,parameter!$I$4:$I$34,"&gt;="&amp;summary!$E1489)</f>
        <v>24</v>
      </c>
      <c r="G1489">
        <f>COUNTIFS(olah!$Q1489:Q16487,summary!A1489,olah!$B1489:B16487,summary!B1489,olah!$N1489:N16487,summary!C1489,olah!$P1489:P16487,summary!D1489,olah!$S1489:S16487,"On Time")</f>
        <v>1</v>
      </c>
      <c r="H1489">
        <f>COUNTIFS(olah!$Q$2:Q16487,summary!A1489,olah!$B$2:B16487,summary!B1489,olah!$S$2:S16487,"On Time")</f>
        <v>18</v>
      </c>
      <c r="I1489">
        <f>COUNTIFS(olah!$Q1489:Q16487,summary!A1489,olah!$B1489:B16487,summary!B1489,olah!$N1489:N16487,summary!C1489,olah!$P1489:P16487,summary!D1489,olah!$S1489:S16487,"Late")</f>
        <v>0</v>
      </c>
      <c r="J1489">
        <f>COUNTIFS(olah!$Q$2:Q16487,summary!A1489,olah!$B$2:B16487,summary!B1489,olah!$S$2:S16487,"Late")</f>
        <v>0</v>
      </c>
      <c r="K1489">
        <f t="shared" si="23"/>
        <v>6</v>
      </c>
      <c r="L1489">
        <f>COUNTIFS(olah!$Q1489:Q16487,summary!A1489,olah!$B1489:B16487,summary!B1489,olah!$N1489:N16487,summary!C1489,olah!$P1489:P16487,summary!D1489,olah!$T1489:T16487,"On Time CO")</f>
        <v>1</v>
      </c>
      <c r="M1489">
        <f>COUNTIFS(olah!$Q$2:Q16487,summary!A1489,olah!$B$2:B16487,summary!B1489,olah!$T$2:T16487,"On Time CO")</f>
        <v>17</v>
      </c>
      <c r="N1489">
        <f>COUNTIFS(olah!$Q1489:Q16487,summary!A1489,olah!$B1489:B16487,summary!B1489,olah!$N1489:N16487,summary!C1489,olah!$P1489:P16487,summary!D1489,olah!$T1489:T16487,"Overtime")</f>
        <v>0</v>
      </c>
      <c r="O1489">
        <f>COUNTIFS(olah!$Q$2:Q16487,summary!A1489,olah!$B$2:B16487,summary!B1489,olah!$T$2:T16487,"Overtime")</f>
        <v>0</v>
      </c>
      <c r="P1489">
        <f>COUNTIFS(olah!$Q1489:Q16487,summary!A1489,olah!$B1489:B16487,summary!B1489,olah!$N1489:N16487,summary!C1489,olah!$P1489:P16487,summary!D1489,olah!$T1489:T16487,"Early")</f>
        <v>0</v>
      </c>
      <c r="Q1489">
        <f>COUNTIFS(olah!$Q$2:Q16487,summary!A1489,olah!$B$2:B16487,summary!B1489,olah!$T$2:T16487,"Early")</f>
        <v>1</v>
      </c>
      <c r="R1489">
        <f>COUNTIFS(olah!$Q1489:Q16487,summary!A1489,olah!$B1489:B16487,summary!B1489,olah!$N1489:N16487,summary!C1489,olah!$P1489:P16487,summary!D1489,olah!$T1489:T16487,"NA CO")</f>
        <v>0</v>
      </c>
      <c r="S1489">
        <f>COUNTIFS(olah!$Q$2:Q16487,summary!A1489,olah!$B$2:B16487,summary!B1489,olah!$T$2:T16487,"NA CO")</f>
        <v>0</v>
      </c>
      <c r="T1489" t="str">
        <f>olah!R1489</f>
        <v>Attendance</v>
      </c>
      <c r="U1489" t="str">
        <f>IF(T1489="Permit", olah!T1489, "No Permit")</f>
        <v>No Permit</v>
      </c>
    </row>
    <row r="1490" spans="1:21" hidden="1" x14ac:dyDescent="0.3">
      <c r="A1490" s="23">
        <v>44561</v>
      </c>
      <c r="B1490" t="s">
        <v>392</v>
      </c>
      <c r="C1490" t="s">
        <v>184</v>
      </c>
      <c r="D1490" t="s">
        <v>11602</v>
      </c>
      <c r="E1490" t="str">
        <f>VLOOKUP(B1490,olah!$B:$P,2,0)</f>
        <v>2021-12-08</v>
      </c>
      <c r="F1490">
        <f>COUNTIFS(parameter!$J$4:$J$34,summary!A1490,parameter!$I$4:$I$34,"&gt;="&amp;summary!$E1490)</f>
        <v>24</v>
      </c>
      <c r="G1490">
        <f>COUNTIFS(olah!$Q1490:Q16488,summary!A1490,olah!$B1490:B16488,summary!B1490,olah!$N1490:N16488,summary!C1490,olah!$P1490:P16488,summary!D1490,olah!$S1490:S16488,"On Time")</f>
        <v>1</v>
      </c>
      <c r="H1490">
        <f>COUNTIFS(olah!$Q$2:Q16488,summary!A1490,olah!$B$2:B16488,summary!B1490,olah!$S$2:S16488,"On Time")</f>
        <v>18</v>
      </c>
      <c r="I1490">
        <f>COUNTIFS(olah!$Q1490:Q16488,summary!A1490,olah!$B1490:B16488,summary!B1490,olah!$N1490:N16488,summary!C1490,olah!$P1490:P16488,summary!D1490,olah!$S1490:S16488,"Late")</f>
        <v>0</v>
      </c>
      <c r="J1490">
        <f>COUNTIFS(olah!$Q$2:Q16488,summary!A1490,olah!$B$2:B16488,summary!B1490,olah!$S$2:S16488,"Late")</f>
        <v>0</v>
      </c>
      <c r="K1490">
        <f t="shared" si="23"/>
        <v>6</v>
      </c>
      <c r="L1490">
        <f>COUNTIFS(olah!$Q1490:Q16488,summary!A1490,olah!$B1490:B16488,summary!B1490,olah!$N1490:N16488,summary!C1490,olah!$P1490:P16488,summary!D1490,olah!$T1490:T16488,"On Time CO")</f>
        <v>1</v>
      </c>
      <c r="M1490">
        <f>COUNTIFS(olah!$Q$2:Q16488,summary!A1490,olah!$B$2:B16488,summary!B1490,olah!$T$2:T16488,"On Time CO")</f>
        <v>17</v>
      </c>
      <c r="N1490">
        <f>COUNTIFS(olah!$Q1490:Q16488,summary!A1490,olah!$B1490:B16488,summary!B1490,olah!$N1490:N16488,summary!C1490,olah!$P1490:P16488,summary!D1490,olah!$T1490:T16488,"Overtime")</f>
        <v>0</v>
      </c>
      <c r="O1490">
        <f>COUNTIFS(olah!$Q$2:Q16488,summary!A1490,olah!$B$2:B16488,summary!B1490,olah!$T$2:T16488,"Overtime")</f>
        <v>0</v>
      </c>
      <c r="P1490">
        <f>COUNTIFS(olah!$Q1490:Q16488,summary!A1490,olah!$B1490:B16488,summary!B1490,olah!$N1490:N16488,summary!C1490,olah!$P1490:P16488,summary!D1490,olah!$T1490:T16488,"Early")</f>
        <v>0</v>
      </c>
      <c r="Q1490">
        <f>COUNTIFS(olah!$Q$2:Q16488,summary!A1490,olah!$B$2:B16488,summary!B1490,olah!$T$2:T16488,"Early")</f>
        <v>1</v>
      </c>
      <c r="R1490">
        <f>COUNTIFS(olah!$Q1490:Q16488,summary!A1490,olah!$B1490:B16488,summary!B1490,olah!$N1490:N16488,summary!C1490,olah!$P1490:P16488,summary!D1490,olah!$T1490:T16488,"NA CO")</f>
        <v>0</v>
      </c>
      <c r="S1490">
        <f>COUNTIFS(olah!$Q$2:Q16488,summary!A1490,olah!$B$2:B16488,summary!B1490,olah!$T$2:T16488,"NA CO")</f>
        <v>0</v>
      </c>
      <c r="T1490" t="str">
        <f>olah!R1490</f>
        <v>Attendance</v>
      </c>
      <c r="U1490" t="str">
        <f>IF(T1490="Permit", olah!T1490, "No Permit")</f>
        <v>No Permit</v>
      </c>
    </row>
    <row r="1491" spans="1:21" hidden="1" x14ac:dyDescent="0.3">
      <c r="A1491" s="23">
        <v>44561</v>
      </c>
      <c r="B1491" t="s">
        <v>392</v>
      </c>
      <c r="C1491" t="s">
        <v>184</v>
      </c>
      <c r="D1491" t="s">
        <v>11603</v>
      </c>
      <c r="E1491" t="str">
        <f>VLOOKUP(B1491,olah!$B:$P,2,0)</f>
        <v>2021-12-08</v>
      </c>
      <c r="F1491">
        <f>COUNTIFS(parameter!$J$4:$J$34,summary!A1491,parameter!$I$4:$I$34,"&gt;="&amp;summary!$E1491)</f>
        <v>24</v>
      </c>
      <c r="G1491">
        <f>COUNTIFS(olah!$Q1491:Q16489,summary!A1491,olah!$B1491:B16489,summary!B1491,olah!$N1491:N16489,summary!C1491,olah!$P1491:P16489,summary!D1491,olah!$S1491:S16489,"On Time")</f>
        <v>1</v>
      </c>
      <c r="H1491">
        <f>COUNTIFS(olah!$Q$2:Q16489,summary!A1491,olah!$B$2:B16489,summary!B1491,olah!$S$2:S16489,"On Time")</f>
        <v>18</v>
      </c>
      <c r="I1491">
        <f>COUNTIFS(olah!$Q1491:Q16489,summary!A1491,olah!$B1491:B16489,summary!B1491,olah!$N1491:N16489,summary!C1491,olah!$P1491:P16489,summary!D1491,olah!$S1491:S16489,"Late")</f>
        <v>0</v>
      </c>
      <c r="J1491">
        <f>COUNTIFS(olah!$Q$2:Q16489,summary!A1491,olah!$B$2:B16489,summary!B1491,olah!$S$2:S16489,"Late")</f>
        <v>0</v>
      </c>
      <c r="K1491">
        <f t="shared" si="23"/>
        <v>6</v>
      </c>
      <c r="L1491">
        <f>COUNTIFS(olah!$Q1491:Q16489,summary!A1491,olah!$B1491:B16489,summary!B1491,olah!$N1491:N16489,summary!C1491,olah!$P1491:P16489,summary!D1491,olah!$T1491:T16489,"On Time CO")</f>
        <v>1</v>
      </c>
      <c r="M1491">
        <f>COUNTIFS(olah!$Q$2:Q16489,summary!A1491,olah!$B$2:B16489,summary!B1491,olah!$T$2:T16489,"On Time CO")</f>
        <v>17</v>
      </c>
      <c r="N1491">
        <f>COUNTIFS(olah!$Q1491:Q16489,summary!A1491,olah!$B1491:B16489,summary!B1491,olah!$N1491:N16489,summary!C1491,olah!$P1491:P16489,summary!D1491,olah!$T1491:T16489,"Overtime")</f>
        <v>0</v>
      </c>
      <c r="O1491">
        <f>COUNTIFS(olah!$Q$2:Q16489,summary!A1491,olah!$B$2:B16489,summary!B1491,olah!$T$2:T16489,"Overtime")</f>
        <v>0</v>
      </c>
      <c r="P1491">
        <f>COUNTIFS(olah!$Q1491:Q16489,summary!A1491,olah!$B1491:B16489,summary!B1491,olah!$N1491:N16489,summary!C1491,olah!$P1491:P16489,summary!D1491,olah!$T1491:T16489,"Early")</f>
        <v>0</v>
      </c>
      <c r="Q1491">
        <f>COUNTIFS(olah!$Q$2:Q16489,summary!A1491,olah!$B$2:B16489,summary!B1491,olah!$T$2:T16489,"Early")</f>
        <v>1</v>
      </c>
      <c r="R1491">
        <f>COUNTIFS(olah!$Q1491:Q16489,summary!A1491,olah!$B1491:B16489,summary!B1491,olah!$N1491:N16489,summary!C1491,olah!$P1491:P16489,summary!D1491,olah!$T1491:T16489,"NA CO")</f>
        <v>0</v>
      </c>
      <c r="S1491">
        <f>COUNTIFS(olah!$Q$2:Q16489,summary!A1491,olah!$B$2:B16489,summary!B1491,olah!$T$2:T16489,"NA CO")</f>
        <v>0</v>
      </c>
      <c r="T1491" t="str">
        <f>olah!R1491</f>
        <v>Attendance</v>
      </c>
      <c r="U1491" t="str">
        <f>IF(T1491="Permit", olah!T1491, "No Permit")</f>
        <v>No Permit</v>
      </c>
    </row>
    <row r="1492" spans="1:21" hidden="1" x14ac:dyDescent="0.3">
      <c r="A1492" s="23">
        <v>44561</v>
      </c>
      <c r="B1492" t="s">
        <v>392</v>
      </c>
      <c r="C1492" t="s">
        <v>184</v>
      </c>
      <c r="D1492" t="s">
        <v>7108</v>
      </c>
      <c r="E1492" t="str">
        <f>VLOOKUP(B1492,olah!$B:$P,2,0)</f>
        <v>2021-12-08</v>
      </c>
      <c r="F1492">
        <f>COUNTIFS(parameter!$J$4:$J$34,summary!A1492,parameter!$I$4:$I$34,"&gt;="&amp;summary!$E1492)</f>
        <v>24</v>
      </c>
      <c r="G1492">
        <f>COUNTIFS(olah!$Q1492:Q16490,summary!A1492,olah!$B1492:B16490,summary!B1492,olah!$N1492:N16490,summary!C1492,olah!$P1492:P16490,summary!D1492,olah!$S1492:S16490,"On Time")</f>
        <v>1</v>
      </c>
      <c r="H1492">
        <f>COUNTIFS(olah!$Q$2:Q16490,summary!A1492,olah!$B$2:B16490,summary!B1492,olah!$S$2:S16490,"On Time")</f>
        <v>18</v>
      </c>
      <c r="I1492">
        <f>COUNTIFS(olah!$Q1492:Q16490,summary!A1492,olah!$B1492:B16490,summary!B1492,olah!$N1492:N16490,summary!C1492,olah!$P1492:P16490,summary!D1492,olah!$S1492:S16490,"Late")</f>
        <v>0</v>
      </c>
      <c r="J1492">
        <f>COUNTIFS(olah!$Q$2:Q16490,summary!A1492,olah!$B$2:B16490,summary!B1492,olah!$S$2:S16490,"Late")</f>
        <v>0</v>
      </c>
      <c r="K1492">
        <f t="shared" si="23"/>
        <v>6</v>
      </c>
      <c r="L1492">
        <f>COUNTIFS(olah!$Q1492:Q16490,summary!A1492,olah!$B1492:B16490,summary!B1492,olah!$N1492:N16490,summary!C1492,olah!$P1492:P16490,summary!D1492,olah!$T1492:T16490,"On Time CO")</f>
        <v>1</v>
      </c>
      <c r="M1492">
        <f>COUNTIFS(olah!$Q$2:Q16490,summary!A1492,olah!$B$2:B16490,summary!B1492,olah!$T$2:T16490,"On Time CO")</f>
        <v>17</v>
      </c>
      <c r="N1492">
        <f>COUNTIFS(olah!$Q1492:Q16490,summary!A1492,olah!$B1492:B16490,summary!B1492,olah!$N1492:N16490,summary!C1492,olah!$P1492:P16490,summary!D1492,olah!$T1492:T16490,"Overtime")</f>
        <v>0</v>
      </c>
      <c r="O1492">
        <f>COUNTIFS(olah!$Q$2:Q16490,summary!A1492,olah!$B$2:B16490,summary!B1492,olah!$T$2:T16490,"Overtime")</f>
        <v>0</v>
      </c>
      <c r="P1492">
        <f>COUNTIFS(olah!$Q1492:Q16490,summary!A1492,olah!$B1492:B16490,summary!B1492,olah!$N1492:N16490,summary!C1492,olah!$P1492:P16490,summary!D1492,olah!$T1492:T16490,"Early")</f>
        <v>0</v>
      </c>
      <c r="Q1492">
        <f>COUNTIFS(olah!$Q$2:Q16490,summary!A1492,olah!$B$2:B16490,summary!B1492,olah!$T$2:T16490,"Early")</f>
        <v>1</v>
      </c>
      <c r="R1492">
        <f>COUNTIFS(olah!$Q1492:Q16490,summary!A1492,olah!$B1492:B16490,summary!B1492,olah!$N1492:N16490,summary!C1492,olah!$P1492:P16490,summary!D1492,olah!$T1492:T16490,"NA CO")</f>
        <v>0</v>
      </c>
      <c r="S1492">
        <f>COUNTIFS(olah!$Q$2:Q16490,summary!A1492,olah!$B$2:B16490,summary!B1492,olah!$T$2:T16490,"NA CO")</f>
        <v>0</v>
      </c>
      <c r="T1492" t="str">
        <f>olah!R1492</f>
        <v>Attendance</v>
      </c>
      <c r="U1492" t="str">
        <f>IF(T1492="Permit", olah!T1492, "No Permit")</f>
        <v>No Permit</v>
      </c>
    </row>
    <row r="1493" spans="1:21" hidden="1" x14ac:dyDescent="0.3">
      <c r="A1493" s="23">
        <v>44561</v>
      </c>
      <c r="B1493" t="s">
        <v>392</v>
      </c>
      <c r="C1493" t="s">
        <v>184</v>
      </c>
      <c r="D1493" t="s">
        <v>11604</v>
      </c>
      <c r="E1493" t="str">
        <f>VLOOKUP(B1493,olah!$B:$P,2,0)</f>
        <v>2021-12-08</v>
      </c>
      <c r="F1493">
        <f>COUNTIFS(parameter!$J$4:$J$34,summary!A1493,parameter!$I$4:$I$34,"&gt;="&amp;summary!$E1493)</f>
        <v>24</v>
      </c>
      <c r="G1493">
        <f>COUNTIFS(olah!$Q1493:Q16491,summary!A1493,olah!$B1493:B16491,summary!B1493,olah!$N1493:N16491,summary!C1493,olah!$P1493:P16491,summary!D1493,olah!$S1493:S16491,"On Time")</f>
        <v>1</v>
      </c>
      <c r="H1493">
        <f>COUNTIFS(olah!$Q$2:Q16491,summary!A1493,olah!$B$2:B16491,summary!B1493,olah!$S$2:S16491,"On Time")</f>
        <v>18</v>
      </c>
      <c r="I1493">
        <f>COUNTIFS(olah!$Q1493:Q16491,summary!A1493,olah!$B1493:B16491,summary!B1493,olah!$N1493:N16491,summary!C1493,olah!$P1493:P16491,summary!D1493,olah!$S1493:S16491,"Late")</f>
        <v>0</v>
      </c>
      <c r="J1493">
        <f>COUNTIFS(olah!$Q$2:Q16491,summary!A1493,olah!$B$2:B16491,summary!B1493,olah!$S$2:S16491,"Late")</f>
        <v>0</v>
      </c>
      <c r="K1493">
        <f t="shared" si="23"/>
        <v>6</v>
      </c>
      <c r="L1493">
        <f>COUNTIFS(olah!$Q1493:Q16491,summary!A1493,olah!$B1493:B16491,summary!B1493,olah!$N1493:N16491,summary!C1493,olah!$P1493:P16491,summary!D1493,olah!$T1493:T16491,"On Time CO")</f>
        <v>1</v>
      </c>
      <c r="M1493">
        <f>COUNTIFS(olah!$Q$2:Q16491,summary!A1493,olah!$B$2:B16491,summary!B1493,olah!$T$2:T16491,"On Time CO")</f>
        <v>17</v>
      </c>
      <c r="N1493">
        <f>COUNTIFS(olah!$Q1493:Q16491,summary!A1493,olah!$B1493:B16491,summary!B1493,olah!$N1493:N16491,summary!C1493,olah!$P1493:P16491,summary!D1493,olah!$T1493:T16491,"Overtime")</f>
        <v>0</v>
      </c>
      <c r="O1493">
        <f>COUNTIFS(olah!$Q$2:Q16491,summary!A1493,olah!$B$2:B16491,summary!B1493,olah!$T$2:T16491,"Overtime")</f>
        <v>0</v>
      </c>
      <c r="P1493">
        <f>COUNTIFS(olah!$Q1493:Q16491,summary!A1493,olah!$B1493:B16491,summary!B1493,olah!$N1493:N16491,summary!C1493,olah!$P1493:P16491,summary!D1493,olah!$T1493:T16491,"Early")</f>
        <v>0</v>
      </c>
      <c r="Q1493">
        <f>COUNTIFS(olah!$Q$2:Q16491,summary!A1493,olah!$B$2:B16491,summary!B1493,olah!$T$2:T16491,"Early")</f>
        <v>1</v>
      </c>
      <c r="R1493">
        <f>COUNTIFS(olah!$Q1493:Q16491,summary!A1493,olah!$B1493:B16491,summary!B1493,olah!$N1493:N16491,summary!C1493,olah!$P1493:P16491,summary!D1493,olah!$T1493:T16491,"NA CO")</f>
        <v>0</v>
      </c>
      <c r="S1493">
        <f>COUNTIFS(olah!$Q$2:Q16491,summary!A1493,olah!$B$2:B16491,summary!B1493,olah!$T$2:T16491,"NA CO")</f>
        <v>0</v>
      </c>
      <c r="T1493" t="str">
        <f>olah!R1493</f>
        <v>Attendance</v>
      </c>
      <c r="U1493" t="str">
        <f>IF(T1493="Permit", olah!T1493, "No Permit")</f>
        <v>No Permit</v>
      </c>
    </row>
    <row r="1494" spans="1:21" hidden="1" x14ac:dyDescent="0.3">
      <c r="A1494" s="23">
        <v>44561</v>
      </c>
      <c r="B1494" t="s">
        <v>392</v>
      </c>
      <c r="C1494" t="s">
        <v>184</v>
      </c>
      <c r="D1494" t="s">
        <v>11605</v>
      </c>
      <c r="E1494" t="str">
        <f>VLOOKUP(B1494,olah!$B:$P,2,0)</f>
        <v>2021-12-08</v>
      </c>
      <c r="F1494">
        <f>COUNTIFS(parameter!$J$4:$J$34,summary!A1494,parameter!$I$4:$I$34,"&gt;="&amp;summary!$E1494)</f>
        <v>24</v>
      </c>
      <c r="G1494">
        <f>COUNTIFS(olah!$Q1494:Q16492,summary!A1494,olah!$B1494:B16492,summary!B1494,olah!$N1494:N16492,summary!C1494,olah!$P1494:P16492,summary!D1494,olah!$S1494:S16492,"On Time")</f>
        <v>1</v>
      </c>
      <c r="H1494">
        <f>COUNTIFS(olah!$Q$2:Q16492,summary!A1494,olah!$B$2:B16492,summary!B1494,olah!$S$2:S16492,"On Time")</f>
        <v>18</v>
      </c>
      <c r="I1494">
        <f>COUNTIFS(olah!$Q1494:Q16492,summary!A1494,olah!$B1494:B16492,summary!B1494,olah!$N1494:N16492,summary!C1494,olah!$P1494:P16492,summary!D1494,olah!$S1494:S16492,"Late")</f>
        <v>0</v>
      </c>
      <c r="J1494">
        <f>COUNTIFS(olah!$Q$2:Q16492,summary!A1494,olah!$B$2:B16492,summary!B1494,olah!$S$2:S16492,"Late")</f>
        <v>0</v>
      </c>
      <c r="K1494">
        <f t="shared" si="23"/>
        <v>6</v>
      </c>
      <c r="L1494">
        <f>COUNTIFS(olah!$Q1494:Q16492,summary!A1494,olah!$B1494:B16492,summary!B1494,olah!$N1494:N16492,summary!C1494,olah!$P1494:P16492,summary!D1494,olah!$T1494:T16492,"On Time CO")</f>
        <v>1</v>
      </c>
      <c r="M1494">
        <f>COUNTIFS(olah!$Q$2:Q16492,summary!A1494,olah!$B$2:B16492,summary!B1494,olah!$T$2:T16492,"On Time CO")</f>
        <v>17</v>
      </c>
      <c r="N1494">
        <f>COUNTIFS(olah!$Q1494:Q16492,summary!A1494,olah!$B1494:B16492,summary!B1494,olah!$N1494:N16492,summary!C1494,olah!$P1494:P16492,summary!D1494,olah!$T1494:T16492,"Overtime")</f>
        <v>0</v>
      </c>
      <c r="O1494">
        <f>COUNTIFS(olah!$Q$2:Q16492,summary!A1494,olah!$B$2:B16492,summary!B1494,olah!$T$2:T16492,"Overtime")</f>
        <v>0</v>
      </c>
      <c r="P1494">
        <f>COUNTIFS(olah!$Q1494:Q16492,summary!A1494,olah!$B1494:B16492,summary!B1494,olah!$N1494:N16492,summary!C1494,olah!$P1494:P16492,summary!D1494,olah!$T1494:T16492,"Early")</f>
        <v>0</v>
      </c>
      <c r="Q1494">
        <f>COUNTIFS(olah!$Q$2:Q16492,summary!A1494,olah!$B$2:B16492,summary!B1494,olah!$T$2:T16492,"Early")</f>
        <v>1</v>
      </c>
      <c r="R1494">
        <f>COUNTIFS(olah!$Q1494:Q16492,summary!A1494,olah!$B1494:B16492,summary!B1494,olah!$N1494:N16492,summary!C1494,olah!$P1494:P16492,summary!D1494,olah!$T1494:T16492,"NA CO")</f>
        <v>0</v>
      </c>
      <c r="S1494">
        <f>COUNTIFS(olah!$Q$2:Q16492,summary!A1494,olah!$B$2:B16492,summary!B1494,olah!$T$2:T16492,"NA CO")</f>
        <v>0</v>
      </c>
      <c r="T1494" t="str">
        <f>olah!R1494</f>
        <v>Attendance</v>
      </c>
      <c r="U1494" t="str">
        <f>IF(T1494="Permit", olah!T1494, "No Permit")</f>
        <v>No Permit</v>
      </c>
    </row>
    <row r="1495" spans="1:21" hidden="1" x14ac:dyDescent="0.3">
      <c r="A1495" s="23">
        <v>44561</v>
      </c>
      <c r="B1495" t="s">
        <v>392</v>
      </c>
      <c r="C1495" t="s">
        <v>184</v>
      </c>
      <c r="D1495" t="s">
        <v>11606</v>
      </c>
      <c r="E1495" t="str">
        <f>VLOOKUP(B1495,olah!$B:$P,2,0)</f>
        <v>2021-12-08</v>
      </c>
      <c r="F1495">
        <f>COUNTIFS(parameter!$J$4:$J$34,summary!A1495,parameter!$I$4:$I$34,"&gt;="&amp;summary!$E1495)</f>
        <v>24</v>
      </c>
      <c r="G1495">
        <f>COUNTIFS(olah!$Q1495:Q16493,summary!A1495,olah!$B1495:B16493,summary!B1495,olah!$N1495:N16493,summary!C1495,olah!$P1495:P16493,summary!D1495,olah!$S1495:S16493,"On Time")</f>
        <v>1</v>
      </c>
      <c r="H1495">
        <f>COUNTIFS(olah!$Q$2:Q16493,summary!A1495,olah!$B$2:B16493,summary!B1495,olah!$S$2:S16493,"On Time")</f>
        <v>18</v>
      </c>
      <c r="I1495">
        <f>COUNTIFS(olah!$Q1495:Q16493,summary!A1495,olah!$B1495:B16493,summary!B1495,olah!$N1495:N16493,summary!C1495,olah!$P1495:P16493,summary!D1495,olah!$S1495:S16493,"Late")</f>
        <v>0</v>
      </c>
      <c r="J1495">
        <f>COUNTIFS(olah!$Q$2:Q16493,summary!A1495,olah!$B$2:B16493,summary!B1495,olah!$S$2:S16493,"Late")</f>
        <v>0</v>
      </c>
      <c r="K1495">
        <f t="shared" si="23"/>
        <v>6</v>
      </c>
      <c r="L1495">
        <f>COUNTIFS(olah!$Q1495:Q16493,summary!A1495,olah!$B1495:B16493,summary!B1495,olah!$N1495:N16493,summary!C1495,olah!$P1495:P16493,summary!D1495,olah!$T1495:T16493,"On Time CO")</f>
        <v>1</v>
      </c>
      <c r="M1495">
        <f>COUNTIFS(olah!$Q$2:Q16493,summary!A1495,olah!$B$2:B16493,summary!B1495,olah!$T$2:T16493,"On Time CO")</f>
        <v>17</v>
      </c>
      <c r="N1495">
        <f>COUNTIFS(olah!$Q1495:Q16493,summary!A1495,olah!$B1495:B16493,summary!B1495,olah!$N1495:N16493,summary!C1495,olah!$P1495:P16493,summary!D1495,olah!$T1495:T16493,"Overtime")</f>
        <v>0</v>
      </c>
      <c r="O1495">
        <f>COUNTIFS(olah!$Q$2:Q16493,summary!A1495,olah!$B$2:B16493,summary!B1495,olah!$T$2:T16493,"Overtime")</f>
        <v>0</v>
      </c>
      <c r="P1495">
        <f>COUNTIFS(olah!$Q1495:Q16493,summary!A1495,olah!$B1495:B16493,summary!B1495,olah!$N1495:N16493,summary!C1495,olah!$P1495:P16493,summary!D1495,olah!$T1495:T16493,"Early")</f>
        <v>0</v>
      </c>
      <c r="Q1495">
        <f>COUNTIFS(olah!$Q$2:Q16493,summary!A1495,olah!$B$2:B16493,summary!B1495,olah!$T$2:T16493,"Early")</f>
        <v>1</v>
      </c>
      <c r="R1495">
        <f>COUNTIFS(olah!$Q1495:Q16493,summary!A1495,olah!$B1495:B16493,summary!B1495,olah!$N1495:N16493,summary!C1495,olah!$P1495:P16493,summary!D1495,olah!$T1495:T16493,"NA CO")</f>
        <v>0</v>
      </c>
      <c r="S1495">
        <f>COUNTIFS(olah!$Q$2:Q16493,summary!A1495,olah!$B$2:B16493,summary!B1495,olah!$T$2:T16493,"NA CO")</f>
        <v>0</v>
      </c>
      <c r="T1495" t="str">
        <f>olah!R1495</f>
        <v>Attendance</v>
      </c>
      <c r="U1495" t="str">
        <f>IF(T1495="Permit", olah!T1495, "No Permit")</f>
        <v>No Permit</v>
      </c>
    </row>
    <row r="1496" spans="1:21" hidden="1" x14ac:dyDescent="0.3">
      <c r="A1496" s="23">
        <v>44561</v>
      </c>
      <c r="B1496" t="s">
        <v>392</v>
      </c>
      <c r="C1496" t="s">
        <v>184</v>
      </c>
      <c r="D1496" t="s">
        <v>10202</v>
      </c>
      <c r="E1496" t="str">
        <f>VLOOKUP(B1496,olah!$B:$P,2,0)</f>
        <v>2021-12-08</v>
      </c>
      <c r="F1496">
        <f>COUNTIFS(parameter!$J$4:$J$34,summary!A1496,parameter!$I$4:$I$34,"&gt;="&amp;summary!$E1496)</f>
        <v>24</v>
      </c>
      <c r="G1496">
        <f>COUNTIFS(olah!$Q1496:Q16494,summary!A1496,olah!$B1496:B16494,summary!B1496,olah!$N1496:N16494,summary!C1496,olah!$P1496:P16494,summary!D1496,olah!$S1496:S16494,"On Time")</f>
        <v>1</v>
      </c>
      <c r="H1496">
        <f>COUNTIFS(olah!$Q$2:Q16494,summary!A1496,olah!$B$2:B16494,summary!B1496,olah!$S$2:S16494,"On Time")</f>
        <v>18</v>
      </c>
      <c r="I1496">
        <f>COUNTIFS(olah!$Q1496:Q16494,summary!A1496,olah!$B1496:B16494,summary!B1496,olah!$N1496:N16494,summary!C1496,olah!$P1496:P16494,summary!D1496,olah!$S1496:S16494,"Late")</f>
        <v>0</v>
      </c>
      <c r="J1496">
        <f>COUNTIFS(olah!$Q$2:Q16494,summary!A1496,olah!$B$2:B16494,summary!B1496,olah!$S$2:S16494,"Late")</f>
        <v>0</v>
      </c>
      <c r="K1496">
        <f t="shared" si="23"/>
        <v>6</v>
      </c>
      <c r="L1496">
        <f>COUNTIFS(olah!$Q1496:Q16494,summary!A1496,olah!$B1496:B16494,summary!B1496,olah!$N1496:N16494,summary!C1496,olah!$P1496:P16494,summary!D1496,olah!$T1496:T16494,"On Time CO")</f>
        <v>1</v>
      </c>
      <c r="M1496">
        <f>COUNTIFS(olah!$Q$2:Q16494,summary!A1496,olah!$B$2:B16494,summary!B1496,olah!$T$2:T16494,"On Time CO")</f>
        <v>17</v>
      </c>
      <c r="N1496">
        <f>COUNTIFS(olah!$Q1496:Q16494,summary!A1496,olah!$B1496:B16494,summary!B1496,olah!$N1496:N16494,summary!C1496,olah!$P1496:P16494,summary!D1496,olah!$T1496:T16494,"Overtime")</f>
        <v>0</v>
      </c>
      <c r="O1496">
        <f>COUNTIFS(olah!$Q$2:Q16494,summary!A1496,olah!$B$2:B16494,summary!B1496,olah!$T$2:T16494,"Overtime")</f>
        <v>0</v>
      </c>
      <c r="P1496">
        <f>COUNTIFS(olah!$Q1496:Q16494,summary!A1496,olah!$B1496:B16494,summary!B1496,olah!$N1496:N16494,summary!C1496,olah!$P1496:P16494,summary!D1496,olah!$T1496:T16494,"Early")</f>
        <v>0</v>
      </c>
      <c r="Q1496">
        <f>COUNTIFS(olah!$Q$2:Q16494,summary!A1496,olah!$B$2:B16494,summary!B1496,olah!$T$2:T16494,"Early")</f>
        <v>1</v>
      </c>
      <c r="R1496">
        <f>COUNTIFS(olah!$Q1496:Q16494,summary!A1496,olah!$B1496:B16494,summary!B1496,olah!$N1496:N16494,summary!C1496,olah!$P1496:P16494,summary!D1496,olah!$T1496:T16494,"NA CO")</f>
        <v>0</v>
      </c>
      <c r="S1496">
        <f>COUNTIFS(olah!$Q$2:Q16494,summary!A1496,olah!$B$2:B16494,summary!B1496,olah!$T$2:T16494,"NA CO")</f>
        <v>0</v>
      </c>
      <c r="T1496" t="str">
        <f>olah!R1496</f>
        <v>Attendance</v>
      </c>
      <c r="U1496" t="str">
        <f>IF(T1496="Permit", olah!T1496, "No Permit")</f>
        <v>No Permit</v>
      </c>
    </row>
    <row r="1497" spans="1:21" hidden="1" x14ac:dyDescent="0.3">
      <c r="A1497" s="23">
        <v>44561</v>
      </c>
      <c r="B1497" t="s">
        <v>392</v>
      </c>
      <c r="C1497" t="s">
        <v>184</v>
      </c>
      <c r="D1497" t="s">
        <v>11607</v>
      </c>
      <c r="E1497" t="str">
        <f>VLOOKUP(B1497,olah!$B:$P,2,0)</f>
        <v>2021-12-08</v>
      </c>
      <c r="F1497">
        <f>COUNTIFS(parameter!$J$4:$J$34,summary!A1497,parameter!$I$4:$I$34,"&gt;="&amp;summary!$E1497)</f>
        <v>24</v>
      </c>
      <c r="G1497">
        <f>COUNTIFS(olah!$Q1497:Q16495,summary!A1497,olah!$B1497:B16495,summary!B1497,olah!$N1497:N16495,summary!C1497,olah!$P1497:P16495,summary!D1497,olah!$S1497:S16495,"On Time")</f>
        <v>1</v>
      </c>
      <c r="H1497">
        <f>COUNTIFS(olah!$Q$2:Q16495,summary!A1497,olah!$B$2:B16495,summary!B1497,olah!$S$2:S16495,"On Time")</f>
        <v>18</v>
      </c>
      <c r="I1497">
        <f>COUNTIFS(olah!$Q1497:Q16495,summary!A1497,olah!$B1497:B16495,summary!B1497,olah!$N1497:N16495,summary!C1497,olah!$P1497:P16495,summary!D1497,olah!$S1497:S16495,"Late")</f>
        <v>0</v>
      </c>
      <c r="J1497">
        <f>COUNTIFS(olah!$Q$2:Q16495,summary!A1497,olah!$B$2:B16495,summary!B1497,olah!$S$2:S16495,"Late")</f>
        <v>0</v>
      </c>
      <c r="K1497">
        <f t="shared" si="23"/>
        <v>6</v>
      </c>
      <c r="L1497">
        <f>COUNTIFS(olah!$Q1497:Q16495,summary!A1497,olah!$B1497:B16495,summary!B1497,olah!$N1497:N16495,summary!C1497,olah!$P1497:P16495,summary!D1497,olah!$T1497:T16495,"On Time CO")</f>
        <v>1</v>
      </c>
      <c r="M1497">
        <f>COUNTIFS(olah!$Q$2:Q16495,summary!A1497,olah!$B$2:B16495,summary!B1497,olah!$T$2:T16495,"On Time CO")</f>
        <v>17</v>
      </c>
      <c r="N1497">
        <f>COUNTIFS(olah!$Q1497:Q16495,summary!A1497,olah!$B1497:B16495,summary!B1497,olah!$N1497:N16495,summary!C1497,olah!$P1497:P16495,summary!D1497,olah!$T1497:T16495,"Overtime")</f>
        <v>0</v>
      </c>
      <c r="O1497">
        <f>COUNTIFS(olah!$Q$2:Q16495,summary!A1497,olah!$B$2:B16495,summary!B1497,olah!$T$2:T16495,"Overtime")</f>
        <v>0</v>
      </c>
      <c r="P1497">
        <f>COUNTIFS(olah!$Q1497:Q16495,summary!A1497,olah!$B1497:B16495,summary!B1497,olah!$N1497:N16495,summary!C1497,olah!$P1497:P16495,summary!D1497,olah!$T1497:T16495,"Early")</f>
        <v>0</v>
      </c>
      <c r="Q1497">
        <f>COUNTIFS(olah!$Q$2:Q16495,summary!A1497,olah!$B$2:B16495,summary!B1497,olah!$T$2:T16495,"Early")</f>
        <v>1</v>
      </c>
      <c r="R1497">
        <f>COUNTIFS(olah!$Q1497:Q16495,summary!A1497,olah!$B1497:B16495,summary!B1497,olah!$N1497:N16495,summary!C1497,olah!$P1497:P16495,summary!D1497,olah!$T1497:T16495,"NA CO")</f>
        <v>0</v>
      </c>
      <c r="S1497">
        <f>COUNTIFS(olah!$Q$2:Q16495,summary!A1497,olah!$B$2:B16495,summary!B1497,olah!$T$2:T16495,"NA CO")</f>
        <v>0</v>
      </c>
      <c r="T1497" t="str">
        <f>olah!R1497</f>
        <v>Attendance</v>
      </c>
      <c r="U1497" t="str">
        <f>IF(T1497="Permit", olah!T1497, "No Permit")</f>
        <v>No Permit</v>
      </c>
    </row>
    <row r="1498" spans="1:21" hidden="1" x14ac:dyDescent="0.3">
      <c r="A1498" s="23">
        <v>44561</v>
      </c>
      <c r="B1498" t="s">
        <v>392</v>
      </c>
      <c r="C1498" t="s">
        <v>184</v>
      </c>
      <c r="D1498" t="s">
        <v>11608</v>
      </c>
      <c r="E1498" t="str">
        <f>VLOOKUP(B1498,olah!$B:$P,2,0)</f>
        <v>2021-12-08</v>
      </c>
      <c r="F1498">
        <f>COUNTIFS(parameter!$J$4:$J$34,summary!A1498,parameter!$I$4:$I$34,"&gt;="&amp;summary!$E1498)</f>
        <v>24</v>
      </c>
      <c r="G1498">
        <f>COUNTIFS(olah!$Q1498:Q16496,summary!A1498,olah!$B1498:B16496,summary!B1498,olah!$N1498:N16496,summary!C1498,olah!$P1498:P16496,summary!D1498,olah!$S1498:S16496,"On Time")</f>
        <v>1</v>
      </c>
      <c r="H1498">
        <f>COUNTIFS(olah!$Q$2:Q16496,summary!A1498,olah!$B$2:B16496,summary!B1498,olah!$S$2:S16496,"On Time")</f>
        <v>18</v>
      </c>
      <c r="I1498">
        <f>COUNTIFS(olah!$Q1498:Q16496,summary!A1498,olah!$B1498:B16496,summary!B1498,olah!$N1498:N16496,summary!C1498,olah!$P1498:P16496,summary!D1498,olah!$S1498:S16496,"Late")</f>
        <v>0</v>
      </c>
      <c r="J1498">
        <f>COUNTIFS(olah!$Q$2:Q16496,summary!A1498,olah!$B$2:B16496,summary!B1498,olah!$S$2:S16496,"Late")</f>
        <v>0</v>
      </c>
      <c r="K1498">
        <f t="shared" si="23"/>
        <v>6</v>
      </c>
      <c r="L1498">
        <f>COUNTIFS(olah!$Q1498:Q16496,summary!A1498,olah!$B1498:B16496,summary!B1498,olah!$N1498:N16496,summary!C1498,olah!$P1498:P16496,summary!D1498,olah!$T1498:T16496,"On Time CO")</f>
        <v>1</v>
      </c>
      <c r="M1498">
        <f>COUNTIFS(olah!$Q$2:Q16496,summary!A1498,olah!$B$2:B16496,summary!B1498,olah!$T$2:T16496,"On Time CO")</f>
        <v>17</v>
      </c>
      <c r="N1498">
        <f>COUNTIFS(olah!$Q1498:Q16496,summary!A1498,olah!$B1498:B16496,summary!B1498,olah!$N1498:N16496,summary!C1498,olah!$P1498:P16496,summary!D1498,olah!$T1498:T16496,"Overtime")</f>
        <v>0</v>
      </c>
      <c r="O1498">
        <f>COUNTIFS(olah!$Q$2:Q16496,summary!A1498,olah!$B$2:B16496,summary!B1498,olah!$T$2:T16496,"Overtime")</f>
        <v>0</v>
      </c>
      <c r="P1498">
        <f>COUNTIFS(olah!$Q1498:Q16496,summary!A1498,olah!$B1498:B16496,summary!B1498,olah!$N1498:N16496,summary!C1498,olah!$P1498:P16496,summary!D1498,olah!$T1498:T16496,"Early")</f>
        <v>0</v>
      </c>
      <c r="Q1498">
        <f>COUNTIFS(olah!$Q$2:Q16496,summary!A1498,olah!$B$2:B16496,summary!B1498,olah!$T$2:T16496,"Early")</f>
        <v>1</v>
      </c>
      <c r="R1498">
        <f>COUNTIFS(olah!$Q1498:Q16496,summary!A1498,olah!$B1498:B16496,summary!B1498,olah!$N1498:N16496,summary!C1498,olah!$P1498:P16496,summary!D1498,olah!$T1498:T16496,"NA CO")</f>
        <v>0</v>
      </c>
      <c r="S1498">
        <f>COUNTIFS(olah!$Q$2:Q16496,summary!A1498,olah!$B$2:B16496,summary!B1498,olah!$T$2:T16496,"NA CO")</f>
        <v>0</v>
      </c>
      <c r="T1498" t="str">
        <f>olah!R1498</f>
        <v>Attendance</v>
      </c>
      <c r="U1498" t="str">
        <f>IF(T1498="Permit", olah!T1498, "No Permit")</f>
        <v>No Permit</v>
      </c>
    </row>
    <row r="1499" spans="1:21" hidden="1" x14ac:dyDescent="0.3">
      <c r="A1499" s="23">
        <v>44561</v>
      </c>
      <c r="B1499" t="s">
        <v>392</v>
      </c>
      <c r="C1499" t="s">
        <v>184</v>
      </c>
      <c r="D1499" t="s">
        <v>11609</v>
      </c>
      <c r="E1499" t="str">
        <f>VLOOKUP(B1499,olah!$B:$P,2,0)</f>
        <v>2021-12-08</v>
      </c>
      <c r="F1499">
        <f>COUNTIFS(parameter!$J$4:$J$34,summary!A1499,parameter!$I$4:$I$34,"&gt;="&amp;summary!$E1499)</f>
        <v>24</v>
      </c>
      <c r="G1499">
        <f>COUNTIFS(olah!$Q1499:Q16497,summary!A1499,olah!$B1499:B16497,summary!B1499,olah!$N1499:N16497,summary!C1499,olah!$P1499:P16497,summary!D1499,olah!$S1499:S16497,"On Time")</f>
        <v>1</v>
      </c>
      <c r="H1499">
        <f>COUNTIFS(olah!$Q$2:Q16497,summary!A1499,olah!$B$2:B16497,summary!B1499,olah!$S$2:S16497,"On Time")</f>
        <v>18</v>
      </c>
      <c r="I1499">
        <f>COUNTIFS(olah!$Q1499:Q16497,summary!A1499,olah!$B1499:B16497,summary!B1499,olah!$N1499:N16497,summary!C1499,olah!$P1499:P16497,summary!D1499,olah!$S1499:S16497,"Late")</f>
        <v>0</v>
      </c>
      <c r="J1499">
        <f>COUNTIFS(olah!$Q$2:Q16497,summary!A1499,olah!$B$2:B16497,summary!B1499,olah!$S$2:S16497,"Late")</f>
        <v>0</v>
      </c>
      <c r="K1499">
        <f t="shared" si="23"/>
        <v>6</v>
      </c>
      <c r="L1499">
        <f>COUNTIFS(olah!$Q1499:Q16497,summary!A1499,olah!$B1499:B16497,summary!B1499,olah!$N1499:N16497,summary!C1499,olah!$P1499:P16497,summary!D1499,olah!$T1499:T16497,"On Time CO")</f>
        <v>1</v>
      </c>
      <c r="M1499">
        <f>COUNTIFS(olah!$Q$2:Q16497,summary!A1499,olah!$B$2:B16497,summary!B1499,olah!$T$2:T16497,"On Time CO")</f>
        <v>17</v>
      </c>
      <c r="N1499">
        <f>COUNTIFS(olah!$Q1499:Q16497,summary!A1499,olah!$B1499:B16497,summary!B1499,olah!$N1499:N16497,summary!C1499,olah!$P1499:P16497,summary!D1499,olah!$T1499:T16497,"Overtime")</f>
        <v>0</v>
      </c>
      <c r="O1499">
        <f>COUNTIFS(olah!$Q$2:Q16497,summary!A1499,olah!$B$2:B16497,summary!B1499,olah!$T$2:T16497,"Overtime")</f>
        <v>0</v>
      </c>
      <c r="P1499">
        <f>COUNTIFS(olah!$Q1499:Q16497,summary!A1499,olah!$B1499:B16497,summary!B1499,olah!$N1499:N16497,summary!C1499,olah!$P1499:P16497,summary!D1499,olah!$T1499:T16497,"Early")</f>
        <v>0</v>
      </c>
      <c r="Q1499">
        <f>COUNTIFS(olah!$Q$2:Q16497,summary!A1499,olah!$B$2:B16497,summary!B1499,olah!$T$2:T16497,"Early")</f>
        <v>1</v>
      </c>
      <c r="R1499">
        <f>COUNTIFS(olah!$Q1499:Q16497,summary!A1499,olah!$B1499:B16497,summary!B1499,olah!$N1499:N16497,summary!C1499,olah!$P1499:P16497,summary!D1499,olah!$T1499:T16497,"NA CO")</f>
        <v>0</v>
      </c>
      <c r="S1499">
        <f>COUNTIFS(olah!$Q$2:Q16497,summary!A1499,olah!$B$2:B16497,summary!B1499,olah!$T$2:T16497,"NA CO")</f>
        <v>0</v>
      </c>
      <c r="T1499" t="str">
        <f>olah!R1499</f>
        <v>Attendance</v>
      </c>
      <c r="U1499" t="str">
        <f>IF(T1499="Permit", olah!T1499, "No Permit")</f>
        <v>No Permit</v>
      </c>
    </row>
    <row r="1500" spans="1:21" hidden="1" x14ac:dyDescent="0.3">
      <c r="A1500" s="23">
        <v>44561</v>
      </c>
      <c r="B1500" t="s">
        <v>392</v>
      </c>
      <c r="C1500" t="s">
        <v>184</v>
      </c>
      <c r="D1500" t="s">
        <v>9024</v>
      </c>
      <c r="E1500" t="str">
        <f>VLOOKUP(B1500,olah!$B:$P,2,0)</f>
        <v>2021-12-08</v>
      </c>
      <c r="F1500">
        <f>COUNTIFS(parameter!$J$4:$J$34,summary!A1500,parameter!$I$4:$I$34,"&gt;="&amp;summary!$E1500)</f>
        <v>24</v>
      </c>
      <c r="G1500">
        <f>COUNTIFS(olah!$Q1500:Q16498,summary!A1500,olah!$B1500:B16498,summary!B1500,olah!$N1500:N16498,summary!C1500,olah!$P1500:P16498,summary!D1500,olah!$S1500:S16498,"On Time")</f>
        <v>1</v>
      </c>
      <c r="H1500">
        <f>COUNTIFS(olah!$Q$2:Q16498,summary!A1500,olah!$B$2:B16498,summary!B1500,olah!$S$2:S16498,"On Time")</f>
        <v>18</v>
      </c>
      <c r="I1500">
        <f>COUNTIFS(olah!$Q1500:Q16498,summary!A1500,olah!$B1500:B16498,summary!B1500,olah!$N1500:N16498,summary!C1500,olah!$P1500:P16498,summary!D1500,olah!$S1500:S16498,"Late")</f>
        <v>0</v>
      </c>
      <c r="J1500">
        <f>COUNTIFS(olah!$Q$2:Q16498,summary!A1500,olah!$B$2:B16498,summary!B1500,olah!$S$2:S16498,"Late")</f>
        <v>0</v>
      </c>
      <c r="K1500">
        <f t="shared" si="23"/>
        <v>6</v>
      </c>
      <c r="L1500">
        <f>COUNTIFS(olah!$Q1500:Q16498,summary!A1500,olah!$B1500:B16498,summary!B1500,olah!$N1500:N16498,summary!C1500,olah!$P1500:P16498,summary!D1500,olah!$T1500:T16498,"On Time CO")</f>
        <v>1</v>
      </c>
      <c r="M1500">
        <f>COUNTIFS(olah!$Q$2:Q16498,summary!A1500,olah!$B$2:B16498,summary!B1500,olah!$T$2:T16498,"On Time CO")</f>
        <v>17</v>
      </c>
      <c r="N1500">
        <f>COUNTIFS(olah!$Q1500:Q16498,summary!A1500,olah!$B1500:B16498,summary!B1500,olah!$N1500:N16498,summary!C1500,olah!$P1500:P16498,summary!D1500,olah!$T1500:T16498,"Overtime")</f>
        <v>0</v>
      </c>
      <c r="O1500">
        <f>COUNTIFS(olah!$Q$2:Q16498,summary!A1500,olah!$B$2:B16498,summary!B1500,olah!$T$2:T16498,"Overtime")</f>
        <v>0</v>
      </c>
      <c r="P1500">
        <f>COUNTIFS(olah!$Q1500:Q16498,summary!A1500,olah!$B1500:B16498,summary!B1500,olah!$N1500:N16498,summary!C1500,olah!$P1500:P16498,summary!D1500,olah!$T1500:T16498,"Early")</f>
        <v>0</v>
      </c>
      <c r="Q1500">
        <f>COUNTIFS(olah!$Q$2:Q16498,summary!A1500,olah!$B$2:B16498,summary!B1500,olah!$T$2:T16498,"Early")</f>
        <v>1</v>
      </c>
      <c r="R1500">
        <f>COUNTIFS(olah!$Q1500:Q16498,summary!A1500,olah!$B1500:B16498,summary!B1500,olah!$N1500:N16498,summary!C1500,olah!$P1500:P16498,summary!D1500,olah!$T1500:T16498,"NA CO")</f>
        <v>0</v>
      </c>
      <c r="S1500">
        <f>COUNTIFS(olah!$Q$2:Q16498,summary!A1500,olah!$B$2:B16498,summary!B1500,olah!$T$2:T16498,"NA CO")</f>
        <v>0</v>
      </c>
      <c r="T1500" t="str">
        <f>olah!R1500</f>
        <v>Attendance</v>
      </c>
      <c r="U1500" t="str">
        <f>IF(T1500="Permit", olah!T1500, "No Permit")</f>
        <v>No Permit</v>
      </c>
    </row>
    <row r="1501" spans="1:21" hidden="1" x14ac:dyDescent="0.3">
      <c r="A1501" s="23">
        <v>44561</v>
      </c>
      <c r="B1501" t="s">
        <v>392</v>
      </c>
      <c r="C1501" t="s">
        <v>184</v>
      </c>
      <c r="D1501" t="s">
        <v>10213</v>
      </c>
      <c r="E1501" t="str">
        <f>VLOOKUP(B1501,olah!$B:$P,2,0)</f>
        <v>2021-12-08</v>
      </c>
      <c r="F1501">
        <f>COUNTIFS(parameter!$J$4:$J$34,summary!A1501,parameter!$I$4:$I$34,"&gt;="&amp;summary!$E1501)</f>
        <v>24</v>
      </c>
      <c r="G1501">
        <f>COUNTIFS(olah!$Q1501:Q16499,summary!A1501,olah!$B1501:B16499,summary!B1501,olah!$N1501:N16499,summary!C1501,olah!$P1501:P16499,summary!D1501,olah!$S1501:S16499,"On Time")</f>
        <v>1</v>
      </c>
      <c r="H1501">
        <f>COUNTIFS(olah!$Q$2:Q16499,summary!A1501,olah!$B$2:B16499,summary!B1501,olah!$S$2:S16499,"On Time")</f>
        <v>18</v>
      </c>
      <c r="I1501">
        <f>COUNTIFS(olah!$Q1501:Q16499,summary!A1501,olah!$B1501:B16499,summary!B1501,olah!$N1501:N16499,summary!C1501,olah!$P1501:P16499,summary!D1501,olah!$S1501:S16499,"Late")</f>
        <v>0</v>
      </c>
      <c r="J1501">
        <f>COUNTIFS(olah!$Q$2:Q16499,summary!A1501,olah!$B$2:B16499,summary!B1501,olah!$S$2:S16499,"Late")</f>
        <v>0</v>
      </c>
      <c r="K1501">
        <f t="shared" si="23"/>
        <v>6</v>
      </c>
      <c r="L1501">
        <f>COUNTIFS(olah!$Q1501:Q16499,summary!A1501,olah!$B1501:B16499,summary!B1501,olah!$N1501:N16499,summary!C1501,olah!$P1501:P16499,summary!D1501,olah!$T1501:T16499,"On Time CO")</f>
        <v>1</v>
      </c>
      <c r="M1501">
        <f>COUNTIFS(olah!$Q$2:Q16499,summary!A1501,olah!$B$2:B16499,summary!B1501,olah!$T$2:T16499,"On Time CO")</f>
        <v>17</v>
      </c>
      <c r="N1501">
        <f>COUNTIFS(olah!$Q1501:Q16499,summary!A1501,olah!$B1501:B16499,summary!B1501,olah!$N1501:N16499,summary!C1501,olah!$P1501:P16499,summary!D1501,olah!$T1501:T16499,"Overtime")</f>
        <v>0</v>
      </c>
      <c r="O1501">
        <f>COUNTIFS(olah!$Q$2:Q16499,summary!A1501,olah!$B$2:B16499,summary!B1501,olah!$T$2:T16499,"Overtime")</f>
        <v>0</v>
      </c>
      <c r="P1501">
        <f>COUNTIFS(olah!$Q1501:Q16499,summary!A1501,olah!$B1501:B16499,summary!B1501,olah!$N1501:N16499,summary!C1501,olah!$P1501:P16499,summary!D1501,olah!$T1501:T16499,"Early")</f>
        <v>0</v>
      </c>
      <c r="Q1501">
        <f>COUNTIFS(olah!$Q$2:Q16499,summary!A1501,olah!$B$2:B16499,summary!B1501,olah!$T$2:T16499,"Early")</f>
        <v>1</v>
      </c>
      <c r="R1501">
        <f>COUNTIFS(olah!$Q1501:Q16499,summary!A1501,olah!$B1501:B16499,summary!B1501,olah!$N1501:N16499,summary!C1501,olah!$P1501:P16499,summary!D1501,olah!$T1501:T16499,"NA CO")</f>
        <v>0</v>
      </c>
      <c r="S1501">
        <f>COUNTIFS(olah!$Q$2:Q16499,summary!A1501,olah!$B$2:B16499,summary!B1501,olah!$T$2:T16499,"NA CO")</f>
        <v>0</v>
      </c>
      <c r="T1501" t="str">
        <f>olah!R1501</f>
        <v>Attendance</v>
      </c>
      <c r="U1501" t="str">
        <f>IF(T1501="Permit", olah!T1501, "No Permit")</f>
        <v>No Permit</v>
      </c>
    </row>
    <row r="1502" spans="1:21" hidden="1" x14ac:dyDescent="0.3">
      <c r="A1502" s="23">
        <v>44561</v>
      </c>
      <c r="B1502" t="s">
        <v>392</v>
      </c>
      <c r="C1502" t="s">
        <v>184</v>
      </c>
      <c r="D1502" t="s">
        <v>7927</v>
      </c>
      <c r="E1502" t="str">
        <f>VLOOKUP(B1502,olah!$B:$P,2,0)</f>
        <v>2021-12-08</v>
      </c>
      <c r="F1502">
        <f>COUNTIFS(parameter!$J$4:$J$34,summary!A1502,parameter!$I$4:$I$34,"&gt;="&amp;summary!$E1502)</f>
        <v>24</v>
      </c>
      <c r="G1502">
        <f>COUNTIFS(olah!$Q1502:Q16500,summary!A1502,olah!$B1502:B16500,summary!B1502,olah!$N1502:N16500,summary!C1502,olah!$P1502:P16500,summary!D1502,olah!$S1502:S16500,"On Time")</f>
        <v>1</v>
      </c>
      <c r="H1502">
        <f>COUNTIFS(olah!$Q$2:Q16500,summary!A1502,olah!$B$2:B16500,summary!B1502,olah!$S$2:S16500,"On Time")</f>
        <v>18</v>
      </c>
      <c r="I1502">
        <f>COUNTIFS(olah!$Q1502:Q16500,summary!A1502,olah!$B1502:B16500,summary!B1502,olah!$N1502:N16500,summary!C1502,olah!$P1502:P16500,summary!D1502,olah!$S1502:S16500,"Late")</f>
        <v>0</v>
      </c>
      <c r="J1502">
        <f>COUNTIFS(olah!$Q$2:Q16500,summary!A1502,olah!$B$2:B16500,summary!B1502,olah!$S$2:S16500,"Late")</f>
        <v>0</v>
      </c>
      <c r="K1502">
        <f t="shared" si="23"/>
        <v>6</v>
      </c>
      <c r="L1502">
        <f>COUNTIFS(olah!$Q1502:Q16500,summary!A1502,olah!$B1502:B16500,summary!B1502,olah!$N1502:N16500,summary!C1502,olah!$P1502:P16500,summary!D1502,olah!$T1502:T16500,"On Time CO")</f>
        <v>1</v>
      </c>
      <c r="M1502">
        <f>COUNTIFS(olah!$Q$2:Q16500,summary!A1502,olah!$B$2:B16500,summary!B1502,olah!$T$2:T16500,"On Time CO")</f>
        <v>17</v>
      </c>
      <c r="N1502">
        <f>COUNTIFS(olah!$Q1502:Q16500,summary!A1502,olah!$B1502:B16500,summary!B1502,olah!$N1502:N16500,summary!C1502,olah!$P1502:P16500,summary!D1502,olah!$T1502:T16500,"Overtime")</f>
        <v>0</v>
      </c>
      <c r="O1502">
        <f>COUNTIFS(olah!$Q$2:Q16500,summary!A1502,olah!$B$2:B16500,summary!B1502,olah!$T$2:T16500,"Overtime")</f>
        <v>0</v>
      </c>
      <c r="P1502">
        <f>COUNTIFS(olah!$Q1502:Q16500,summary!A1502,olah!$B1502:B16500,summary!B1502,olah!$N1502:N16500,summary!C1502,olah!$P1502:P16500,summary!D1502,olah!$T1502:T16500,"Early")</f>
        <v>0</v>
      </c>
      <c r="Q1502">
        <f>COUNTIFS(olah!$Q$2:Q16500,summary!A1502,olah!$B$2:B16500,summary!B1502,olah!$T$2:T16500,"Early")</f>
        <v>1</v>
      </c>
      <c r="R1502">
        <f>COUNTIFS(olah!$Q1502:Q16500,summary!A1502,olah!$B1502:B16500,summary!B1502,olah!$N1502:N16500,summary!C1502,olah!$P1502:P16500,summary!D1502,olah!$T1502:T16500,"NA CO")</f>
        <v>0</v>
      </c>
      <c r="S1502">
        <f>COUNTIFS(olah!$Q$2:Q16500,summary!A1502,olah!$B$2:B16500,summary!B1502,olah!$T$2:T16500,"NA CO")</f>
        <v>0</v>
      </c>
      <c r="T1502" t="str">
        <f>olah!R1502</f>
        <v>Attendance</v>
      </c>
      <c r="U1502" t="str">
        <f>IF(T1502="Permit", olah!T1502, "No Permit")</f>
        <v>No Permit</v>
      </c>
    </row>
    <row r="1503" spans="1:21" hidden="1" x14ac:dyDescent="0.3">
      <c r="A1503" s="23">
        <v>44561</v>
      </c>
      <c r="B1503" t="s">
        <v>392</v>
      </c>
      <c r="C1503" t="s">
        <v>184</v>
      </c>
      <c r="D1503" t="s">
        <v>11610</v>
      </c>
      <c r="E1503" t="str">
        <f>VLOOKUP(B1503,olah!$B:$P,2,0)</f>
        <v>2021-12-08</v>
      </c>
      <c r="F1503">
        <f>COUNTIFS(parameter!$J$4:$J$34,summary!A1503,parameter!$I$4:$I$34,"&gt;="&amp;summary!$E1503)</f>
        <v>24</v>
      </c>
      <c r="G1503">
        <f>COUNTIFS(olah!$Q1503:Q16501,summary!A1503,olah!$B1503:B16501,summary!B1503,olah!$N1503:N16501,summary!C1503,olah!$P1503:P16501,summary!D1503,olah!$S1503:S16501,"On Time")</f>
        <v>1</v>
      </c>
      <c r="H1503">
        <f>COUNTIFS(olah!$Q$2:Q16501,summary!A1503,olah!$B$2:B16501,summary!B1503,olah!$S$2:S16501,"On Time")</f>
        <v>18</v>
      </c>
      <c r="I1503">
        <f>COUNTIFS(olah!$Q1503:Q16501,summary!A1503,olah!$B1503:B16501,summary!B1503,olah!$N1503:N16501,summary!C1503,olah!$P1503:P16501,summary!D1503,olah!$S1503:S16501,"Late")</f>
        <v>0</v>
      </c>
      <c r="J1503">
        <f>COUNTIFS(olah!$Q$2:Q16501,summary!A1503,olah!$B$2:B16501,summary!B1503,olah!$S$2:S16501,"Late")</f>
        <v>0</v>
      </c>
      <c r="K1503">
        <f t="shared" si="23"/>
        <v>6</v>
      </c>
      <c r="L1503">
        <f>COUNTIFS(olah!$Q1503:Q16501,summary!A1503,olah!$B1503:B16501,summary!B1503,olah!$N1503:N16501,summary!C1503,olah!$P1503:P16501,summary!D1503,olah!$T1503:T16501,"On Time CO")</f>
        <v>1</v>
      </c>
      <c r="M1503">
        <f>COUNTIFS(olah!$Q$2:Q16501,summary!A1503,olah!$B$2:B16501,summary!B1503,olah!$T$2:T16501,"On Time CO")</f>
        <v>17</v>
      </c>
      <c r="N1503">
        <f>COUNTIFS(olah!$Q1503:Q16501,summary!A1503,olah!$B1503:B16501,summary!B1503,olah!$N1503:N16501,summary!C1503,olah!$P1503:P16501,summary!D1503,olah!$T1503:T16501,"Overtime")</f>
        <v>0</v>
      </c>
      <c r="O1503">
        <f>COUNTIFS(olah!$Q$2:Q16501,summary!A1503,olah!$B$2:B16501,summary!B1503,olah!$T$2:T16501,"Overtime")</f>
        <v>0</v>
      </c>
      <c r="P1503">
        <f>COUNTIFS(olah!$Q1503:Q16501,summary!A1503,olah!$B1503:B16501,summary!B1503,olah!$N1503:N16501,summary!C1503,olah!$P1503:P16501,summary!D1503,olah!$T1503:T16501,"Early")</f>
        <v>0</v>
      </c>
      <c r="Q1503">
        <f>COUNTIFS(olah!$Q$2:Q16501,summary!A1503,olah!$B$2:B16501,summary!B1503,olah!$T$2:T16501,"Early")</f>
        <v>1</v>
      </c>
      <c r="R1503">
        <f>COUNTIFS(olah!$Q1503:Q16501,summary!A1503,olah!$B1503:B16501,summary!B1503,olah!$N1503:N16501,summary!C1503,olah!$P1503:P16501,summary!D1503,olah!$T1503:T16501,"NA CO")</f>
        <v>0</v>
      </c>
      <c r="S1503">
        <f>COUNTIFS(olah!$Q$2:Q16501,summary!A1503,olah!$B$2:B16501,summary!B1503,olah!$T$2:T16501,"NA CO")</f>
        <v>0</v>
      </c>
      <c r="T1503" t="str">
        <f>olah!R1503</f>
        <v>Attendance</v>
      </c>
      <c r="U1503" t="str">
        <f>IF(T1503="Permit", olah!T1503, "No Permit")</f>
        <v>No Permit</v>
      </c>
    </row>
    <row r="1504" spans="1:21" hidden="1" x14ac:dyDescent="0.3">
      <c r="A1504" s="23">
        <v>44561</v>
      </c>
      <c r="B1504" t="s">
        <v>392</v>
      </c>
      <c r="C1504" t="s">
        <v>184</v>
      </c>
      <c r="D1504" t="s">
        <v>9025</v>
      </c>
      <c r="E1504" t="str">
        <f>VLOOKUP(B1504,olah!$B:$P,2,0)</f>
        <v>2021-12-08</v>
      </c>
      <c r="F1504">
        <f>COUNTIFS(parameter!$J$4:$J$34,summary!A1504,parameter!$I$4:$I$34,"&gt;="&amp;summary!$E1504)</f>
        <v>24</v>
      </c>
      <c r="G1504">
        <f>COUNTIFS(olah!$Q1504:Q16502,summary!A1504,olah!$B1504:B16502,summary!B1504,olah!$N1504:N16502,summary!C1504,olah!$P1504:P16502,summary!D1504,olah!$S1504:S16502,"On Time")</f>
        <v>1</v>
      </c>
      <c r="H1504">
        <f>COUNTIFS(olah!$Q$2:Q16502,summary!A1504,olah!$B$2:B16502,summary!B1504,olah!$S$2:S16502,"On Time")</f>
        <v>18</v>
      </c>
      <c r="I1504">
        <f>COUNTIFS(olah!$Q1504:Q16502,summary!A1504,olah!$B1504:B16502,summary!B1504,olah!$N1504:N16502,summary!C1504,olah!$P1504:P16502,summary!D1504,olah!$S1504:S16502,"Late")</f>
        <v>0</v>
      </c>
      <c r="J1504">
        <f>COUNTIFS(olah!$Q$2:Q16502,summary!A1504,olah!$B$2:B16502,summary!B1504,olah!$S$2:S16502,"Late")</f>
        <v>0</v>
      </c>
      <c r="K1504">
        <f t="shared" si="23"/>
        <v>6</v>
      </c>
      <c r="L1504">
        <f>COUNTIFS(olah!$Q1504:Q16502,summary!A1504,olah!$B1504:B16502,summary!B1504,olah!$N1504:N16502,summary!C1504,olah!$P1504:P16502,summary!D1504,olah!$T1504:T16502,"On Time CO")</f>
        <v>1</v>
      </c>
      <c r="M1504">
        <f>COUNTIFS(olah!$Q$2:Q16502,summary!A1504,olah!$B$2:B16502,summary!B1504,olah!$T$2:T16502,"On Time CO")</f>
        <v>17</v>
      </c>
      <c r="N1504">
        <f>COUNTIFS(olah!$Q1504:Q16502,summary!A1504,olah!$B1504:B16502,summary!B1504,olah!$N1504:N16502,summary!C1504,olah!$P1504:P16502,summary!D1504,olah!$T1504:T16502,"Overtime")</f>
        <v>0</v>
      </c>
      <c r="O1504">
        <f>COUNTIFS(olah!$Q$2:Q16502,summary!A1504,olah!$B$2:B16502,summary!B1504,olah!$T$2:T16502,"Overtime")</f>
        <v>0</v>
      </c>
      <c r="P1504">
        <f>COUNTIFS(olah!$Q1504:Q16502,summary!A1504,olah!$B1504:B16502,summary!B1504,olah!$N1504:N16502,summary!C1504,olah!$P1504:P16502,summary!D1504,olah!$T1504:T16502,"Early")</f>
        <v>0</v>
      </c>
      <c r="Q1504">
        <f>COUNTIFS(olah!$Q$2:Q16502,summary!A1504,olah!$B$2:B16502,summary!B1504,olah!$T$2:T16502,"Early")</f>
        <v>1</v>
      </c>
      <c r="R1504">
        <f>COUNTIFS(olah!$Q1504:Q16502,summary!A1504,olah!$B1504:B16502,summary!B1504,olah!$N1504:N16502,summary!C1504,olah!$P1504:P16502,summary!D1504,olah!$T1504:T16502,"NA CO")</f>
        <v>0</v>
      </c>
      <c r="S1504">
        <f>COUNTIFS(olah!$Q$2:Q16502,summary!A1504,olah!$B$2:B16502,summary!B1504,olah!$T$2:T16502,"NA CO")</f>
        <v>0</v>
      </c>
      <c r="T1504" t="str">
        <f>olah!R1504</f>
        <v>Attendance</v>
      </c>
      <c r="U1504" t="str">
        <f>IF(T1504="Permit", olah!T1504, "No Permit")</f>
        <v>No Permit</v>
      </c>
    </row>
    <row r="1505" spans="1:21" hidden="1" x14ac:dyDescent="0.3">
      <c r="A1505" s="23">
        <v>44561</v>
      </c>
      <c r="B1505" t="s">
        <v>392</v>
      </c>
      <c r="C1505" t="s">
        <v>184</v>
      </c>
      <c r="D1505" t="s">
        <v>10214</v>
      </c>
      <c r="E1505" t="str">
        <f>VLOOKUP(B1505,olah!$B:$P,2,0)</f>
        <v>2021-12-08</v>
      </c>
      <c r="F1505">
        <f>COUNTIFS(parameter!$J$4:$J$34,summary!A1505,parameter!$I$4:$I$34,"&gt;="&amp;summary!$E1505)</f>
        <v>24</v>
      </c>
      <c r="G1505">
        <f>COUNTIFS(olah!$Q1505:Q16503,summary!A1505,olah!$B1505:B16503,summary!B1505,olah!$N1505:N16503,summary!C1505,olah!$P1505:P16503,summary!D1505,olah!$S1505:S16503,"On Time")</f>
        <v>1</v>
      </c>
      <c r="H1505">
        <f>COUNTIFS(olah!$Q$2:Q16503,summary!A1505,olah!$B$2:B16503,summary!B1505,olah!$S$2:S16503,"On Time")</f>
        <v>18</v>
      </c>
      <c r="I1505">
        <f>COUNTIFS(olah!$Q1505:Q16503,summary!A1505,olah!$B1505:B16503,summary!B1505,olah!$N1505:N16503,summary!C1505,olah!$P1505:P16503,summary!D1505,olah!$S1505:S16503,"Late")</f>
        <v>0</v>
      </c>
      <c r="J1505">
        <f>COUNTIFS(olah!$Q$2:Q16503,summary!A1505,olah!$B$2:B16503,summary!B1505,olah!$S$2:S16503,"Late")</f>
        <v>0</v>
      </c>
      <c r="K1505">
        <f t="shared" si="23"/>
        <v>6</v>
      </c>
      <c r="L1505">
        <f>COUNTIFS(olah!$Q1505:Q16503,summary!A1505,olah!$B1505:B16503,summary!B1505,olah!$N1505:N16503,summary!C1505,olah!$P1505:P16503,summary!D1505,olah!$T1505:T16503,"On Time CO")</f>
        <v>1</v>
      </c>
      <c r="M1505">
        <f>COUNTIFS(olah!$Q$2:Q16503,summary!A1505,olah!$B$2:B16503,summary!B1505,olah!$T$2:T16503,"On Time CO")</f>
        <v>17</v>
      </c>
      <c r="N1505">
        <f>COUNTIFS(olah!$Q1505:Q16503,summary!A1505,olah!$B1505:B16503,summary!B1505,olah!$N1505:N16503,summary!C1505,olah!$P1505:P16503,summary!D1505,olah!$T1505:T16503,"Overtime")</f>
        <v>0</v>
      </c>
      <c r="O1505">
        <f>COUNTIFS(olah!$Q$2:Q16503,summary!A1505,olah!$B$2:B16503,summary!B1505,olah!$T$2:T16503,"Overtime")</f>
        <v>0</v>
      </c>
      <c r="P1505">
        <f>COUNTIFS(olah!$Q1505:Q16503,summary!A1505,olah!$B1505:B16503,summary!B1505,olah!$N1505:N16503,summary!C1505,olah!$P1505:P16503,summary!D1505,olah!$T1505:T16503,"Early")</f>
        <v>0</v>
      </c>
      <c r="Q1505">
        <f>COUNTIFS(olah!$Q$2:Q16503,summary!A1505,olah!$B$2:B16503,summary!B1505,olah!$T$2:T16503,"Early")</f>
        <v>1</v>
      </c>
      <c r="R1505">
        <f>COUNTIFS(olah!$Q1505:Q16503,summary!A1505,olah!$B1505:B16503,summary!B1505,olah!$N1505:N16503,summary!C1505,olah!$P1505:P16503,summary!D1505,olah!$T1505:T16503,"NA CO")</f>
        <v>0</v>
      </c>
      <c r="S1505">
        <f>COUNTIFS(olah!$Q$2:Q16503,summary!A1505,olah!$B$2:B16503,summary!B1505,olah!$T$2:T16503,"NA CO")</f>
        <v>0</v>
      </c>
      <c r="T1505" t="str">
        <f>olah!R1505</f>
        <v>Attendance</v>
      </c>
      <c r="U1505" t="str">
        <f>IF(T1505="Permit", olah!T1505, "No Permit")</f>
        <v>No Permit</v>
      </c>
    </row>
    <row r="1506" spans="1:21" hidden="1" x14ac:dyDescent="0.3">
      <c r="A1506" s="23">
        <v>44561</v>
      </c>
      <c r="B1506" t="s">
        <v>392</v>
      </c>
      <c r="C1506" t="s">
        <v>184</v>
      </c>
      <c r="D1506" t="s">
        <v>7814</v>
      </c>
      <c r="E1506" t="str">
        <f>VLOOKUP(B1506,olah!$B:$P,2,0)</f>
        <v>2021-12-08</v>
      </c>
      <c r="F1506">
        <f>COUNTIFS(parameter!$J$4:$J$34,summary!A1506,parameter!$I$4:$I$34,"&gt;="&amp;summary!$E1506)</f>
        <v>24</v>
      </c>
      <c r="G1506">
        <f>COUNTIFS(olah!$Q1506:Q16504,summary!A1506,olah!$B1506:B16504,summary!B1506,olah!$N1506:N16504,summary!C1506,olah!$P1506:P16504,summary!D1506,olah!$S1506:S16504,"On Time")</f>
        <v>1</v>
      </c>
      <c r="H1506">
        <f>COUNTIFS(olah!$Q$2:Q16504,summary!A1506,olah!$B$2:B16504,summary!B1506,olah!$S$2:S16504,"On Time")</f>
        <v>18</v>
      </c>
      <c r="I1506">
        <f>COUNTIFS(olah!$Q1506:Q16504,summary!A1506,olah!$B1506:B16504,summary!B1506,olah!$N1506:N16504,summary!C1506,olah!$P1506:P16504,summary!D1506,olah!$S1506:S16504,"Late")</f>
        <v>0</v>
      </c>
      <c r="J1506">
        <f>COUNTIFS(olah!$Q$2:Q16504,summary!A1506,olah!$B$2:B16504,summary!B1506,olah!$S$2:S16504,"Late")</f>
        <v>0</v>
      </c>
      <c r="K1506">
        <f t="shared" si="23"/>
        <v>6</v>
      </c>
      <c r="L1506">
        <f>COUNTIFS(olah!$Q1506:Q16504,summary!A1506,olah!$B1506:B16504,summary!B1506,olah!$N1506:N16504,summary!C1506,olah!$P1506:P16504,summary!D1506,olah!$T1506:T16504,"On Time CO")</f>
        <v>0</v>
      </c>
      <c r="M1506">
        <f>COUNTIFS(olah!$Q$2:Q16504,summary!A1506,olah!$B$2:B16504,summary!B1506,olah!$T$2:T16504,"On Time CO")</f>
        <v>17</v>
      </c>
      <c r="N1506">
        <f>COUNTIFS(olah!$Q1506:Q16504,summary!A1506,olah!$B1506:B16504,summary!B1506,olah!$N1506:N16504,summary!C1506,olah!$P1506:P16504,summary!D1506,olah!$T1506:T16504,"Overtime")</f>
        <v>0</v>
      </c>
      <c r="O1506">
        <f>COUNTIFS(olah!$Q$2:Q16504,summary!A1506,olah!$B$2:B16504,summary!B1506,olah!$T$2:T16504,"Overtime")</f>
        <v>0</v>
      </c>
      <c r="P1506">
        <f>COUNTIFS(olah!$Q1506:Q16504,summary!A1506,olah!$B1506:B16504,summary!B1506,olah!$N1506:N16504,summary!C1506,olah!$P1506:P16504,summary!D1506,olah!$T1506:T16504,"Early")</f>
        <v>1</v>
      </c>
      <c r="Q1506">
        <f>COUNTIFS(olah!$Q$2:Q16504,summary!A1506,olah!$B$2:B16504,summary!B1506,olah!$T$2:T16504,"Early")</f>
        <v>1</v>
      </c>
      <c r="R1506">
        <f>COUNTIFS(olah!$Q1506:Q16504,summary!A1506,olah!$B1506:B16504,summary!B1506,olah!$N1506:N16504,summary!C1506,olah!$P1506:P16504,summary!D1506,olah!$T1506:T16504,"NA CO")</f>
        <v>0</v>
      </c>
      <c r="S1506">
        <f>COUNTIFS(olah!$Q$2:Q16504,summary!A1506,olah!$B$2:B16504,summary!B1506,olah!$T$2:T16504,"NA CO")</f>
        <v>0</v>
      </c>
      <c r="T1506" t="str">
        <f>olah!R1506</f>
        <v>Attendance</v>
      </c>
      <c r="U1506" t="str">
        <f>IF(T1506="Permit", olah!T1506, "No Permit")</f>
        <v>No Permit</v>
      </c>
    </row>
    <row r="1507" spans="1:21" hidden="1" x14ac:dyDescent="0.3">
      <c r="A1507" s="23">
        <v>44561</v>
      </c>
      <c r="B1507" t="s">
        <v>400</v>
      </c>
      <c r="C1507" t="s">
        <v>31</v>
      </c>
      <c r="D1507" t="s">
        <v>1390</v>
      </c>
      <c r="E1507" t="str">
        <f>VLOOKUP(B1507,olah!$B:$P,2,0)</f>
        <v>2021-12-01</v>
      </c>
      <c r="F1507">
        <f>COUNTIFS(parameter!$J$4:$J$34,summary!A1507,parameter!$I$4:$I$34,"&gt;="&amp;summary!$E1507)</f>
        <v>31</v>
      </c>
      <c r="G1507">
        <f>COUNTIFS(olah!$Q1507:Q16505,summary!A1507,olah!$B1507:B16505,summary!B1507,olah!$N1507:N16505,summary!C1507,olah!$P1507:P16505,summary!D1507,olah!$S1507:S16505,"On Time")</f>
        <v>1</v>
      </c>
      <c r="H1507">
        <f>COUNTIFS(olah!$Q$2:Q16505,summary!A1507,olah!$B$2:B16505,summary!B1507,olah!$S$2:S16505,"On Time")</f>
        <v>11</v>
      </c>
      <c r="I1507">
        <f>COUNTIFS(olah!$Q1507:Q16505,summary!A1507,olah!$B1507:B16505,summary!B1507,olah!$N1507:N16505,summary!C1507,olah!$P1507:P16505,summary!D1507,olah!$S1507:S16505,"Late")</f>
        <v>0</v>
      </c>
      <c r="J1507">
        <f>COUNTIFS(olah!$Q$2:Q16505,summary!A1507,olah!$B$2:B16505,summary!B1507,olah!$S$2:S16505,"Late")</f>
        <v>6</v>
      </c>
      <c r="K1507">
        <f t="shared" si="23"/>
        <v>14</v>
      </c>
      <c r="L1507">
        <f>COUNTIFS(olah!$Q1507:Q16505,summary!A1507,olah!$B1507:B16505,summary!B1507,olah!$N1507:N16505,summary!C1507,olah!$P1507:P16505,summary!D1507,olah!$T1507:T16505,"On Time CO")</f>
        <v>1</v>
      </c>
      <c r="M1507">
        <f>COUNTIFS(olah!$Q$2:Q16505,summary!A1507,olah!$B$2:B16505,summary!B1507,olah!$T$2:T16505,"On Time CO")</f>
        <v>15</v>
      </c>
      <c r="N1507">
        <f>COUNTIFS(olah!$Q1507:Q16505,summary!A1507,olah!$B1507:B16505,summary!B1507,olah!$N1507:N16505,summary!C1507,olah!$P1507:P16505,summary!D1507,olah!$T1507:T16505,"Overtime")</f>
        <v>0</v>
      </c>
      <c r="O1507">
        <f>COUNTIFS(olah!$Q$2:Q16505,summary!A1507,olah!$B$2:B16505,summary!B1507,olah!$T$2:T16505,"Overtime")</f>
        <v>0</v>
      </c>
      <c r="P1507">
        <f>COUNTIFS(olah!$Q1507:Q16505,summary!A1507,olah!$B1507:B16505,summary!B1507,olah!$N1507:N16505,summary!C1507,olah!$P1507:P16505,summary!D1507,olah!$T1507:T16505,"Early")</f>
        <v>0</v>
      </c>
      <c r="Q1507">
        <f>COUNTIFS(olah!$Q$2:Q16505,summary!A1507,olah!$B$2:B16505,summary!B1507,olah!$T$2:T16505,"Early")</f>
        <v>0</v>
      </c>
      <c r="R1507">
        <f>COUNTIFS(olah!$Q1507:Q16505,summary!A1507,olah!$B1507:B16505,summary!B1507,olah!$N1507:N16505,summary!C1507,olah!$P1507:P16505,summary!D1507,olah!$T1507:T16505,"NA CO")</f>
        <v>0</v>
      </c>
      <c r="S1507">
        <f>COUNTIFS(olah!$Q$2:Q16505,summary!A1507,olah!$B$2:B16505,summary!B1507,olah!$T$2:T16505,"NA CO")</f>
        <v>2</v>
      </c>
      <c r="T1507" t="str">
        <f>olah!R1507</f>
        <v>Attendance</v>
      </c>
      <c r="U1507" t="str">
        <f>IF(T1507="Permit", olah!T1507, "No Permit")</f>
        <v>No Permit</v>
      </c>
    </row>
    <row r="1508" spans="1:21" hidden="1" x14ac:dyDescent="0.3">
      <c r="A1508" s="23">
        <v>44561</v>
      </c>
      <c r="B1508" t="s">
        <v>400</v>
      </c>
      <c r="C1508" t="s">
        <v>31</v>
      </c>
      <c r="D1508" t="s">
        <v>5935</v>
      </c>
      <c r="E1508" t="str">
        <f>VLOOKUP(B1508,olah!$B:$P,2,0)</f>
        <v>2021-12-01</v>
      </c>
      <c r="F1508">
        <f>COUNTIFS(parameter!$J$4:$J$34,summary!A1508,parameter!$I$4:$I$34,"&gt;="&amp;summary!$E1508)</f>
        <v>31</v>
      </c>
      <c r="G1508">
        <f>COUNTIFS(olah!$Q1508:Q16506,summary!A1508,olah!$B1508:B16506,summary!B1508,olah!$N1508:N16506,summary!C1508,olah!$P1508:P16506,summary!D1508,olah!$S1508:S16506,"On Time")</f>
        <v>0</v>
      </c>
      <c r="H1508">
        <f>COUNTIFS(olah!$Q$2:Q16506,summary!A1508,olah!$B$2:B16506,summary!B1508,olah!$S$2:S16506,"On Time")</f>
        <v>11</v>
      </c>
      <c r="I1508">
        <f>COUNTIFS(olah!$Q1508:Q16506,summary!A1508,olah!$B1508:B16506,summary!B1508,olah!$N1508:N16506,summary!C1508,olah!$P1508:P16506,summary!D1508,olah!$S1508:S16506,"Late")</f>
        <v>1</v>
      </c>
      <c r="J1508">
        <f>COUNTIFS(olah!$Q$2:Q16506,summary!A1508,olah!$B$2:B16506,summary!B1508,olah!$S$2:S16506,"Late")</f>
        <v>6</v>
      </c>
      <c r="K1508">
        <f t="shared" si="23"/>
        <v>13</v>
      </c>
      <c r="L1508">
        <f>COUNTIFS(olah!$Q1508:Q16506,summary!A1508,olah!$B1508:B16506,summary!B1508,olah!$N1508:N16506,summary!C1508,olah!$P1508:P16506,summary!D1508,olah!$T1508:T16506,"On Time CO")</f>
        <v>1</v>
      </c>
      <c r="M1508">
        <f>COUNTIFS(olah!$Q$2:Q16506,summary!A1508,olah!$B$2:B16506,summary!B1508,olah!$T$2:T16506,"On Time CO")</f>
        <v>15</v>
      </c>
      <c r="N1508">
        <f>COUNTIFS(olah!$Q1508:Q16506,summary!A1508,olah!$B1508:B16506,summary!B1508,olah!$N1508:N16506,summary!C1508,olah!$P1508:P16506,summary!D1508,olah!$T1508:T16506,"Overtime")</f>
        <v>0</v>
      </c>
      <c r="O1508">
        <f>COUNTIFS(olah!$Q$2:Q16506,summary!A1508,olah!$B$2:B16506,summary!B1508,olah!$T$2:T16506,"Overtime")</f>
        <v>0</v>
      </c>
      <c r="P1508">
        <f>COUNTIFS(olah!$Q1508:Q16506,summary!A1508,olah!$B1508:B16506,summary!B1508,olah!$N1508:N16506,summary!C1508,olah!$P1508:P16506,summary!D1508,olah!$T1508:T16506,"Early")</f>
        <v>0</v>
      </c>
      <c r="Q1508">
        <f>COUNTIFS(olah!$Q$2:Q16506,summary!A1508,olah!$B$2:B16506,summary!B1508,olah!$T$2:T16506,"Early")</f>
        <v>0</v>
      </c>
      <c r="R1508">
        <f>COUNTIFS(olah!$Q1508:Q16506,summary!A1508,olah!$B1508:B16506,summary!B1508,olah!$N1508:N16506,summary!C1508,olah!$P1508:P16506,summary!D1508,olah!$T1508:T16506,"NA CO")</f>
        <v>0</v>
      </c>
      <c r="S1508">
        <f>COUNTIFS(olah!$Q$2:Q16506,summary!A1508,olah!$B$2:B16506,summary!B1508,olah!$T$2:T16506,"NA CO")</f>
        <v>2</v>
      </c>
      <c r="T1508" t="str">
        <f>olah!R1508</f>
        <v>Attendance</v>
      </c>
      <c r="U1508" t="str">
        <f>IF(T1508="Permit", olah!T1508, "No Permit")</f>
        <v>No Permit</v>
      </c>
    </row>
    <row r="1509" spans="1:21" hidden="1" x14ac:dyDescent="0.3">
      <c r="A1509" s="23">
        <v>44561</v>
      </c>
      <c r="B1509" t="s">
        <v>400</v>
      </c>
      <c r="C1509" t="s">
        <v>31</v>
      </c>
      <c r="D1509" t="s">
        <v>11600</v>
      </c>
      <c r="E1509" t="str">
        <f>VLOOKUP(B1509,olah!$B:$P,2,0)</f>
        <v>2021-12-01</v>
      </c>
      <c r="F1509">
        <f>COUNTIFS(parameter!$J$4:$J$34,summary!A1509,parameter!$I$4:$I$34,"&gt;="&amp;summary!$E1509)</f>
        <v>31</v>
      </c>
      <c r="G1509">
        <f>COUNTIFS(olah!$Q1509:Q16507,summary!A1509,olah!$B1509:B16507,summary!B1509,olah!$N1509:N16507,summary!C1509,olah!$P1509:P16507,summary!D1509,olah!$S1509:S16507,"On Time")</f>
        <v>1</v>
      </c>
      <c r="H1509">
        <f>COUNTIFS(olah!$Q$2:Q16507,summary!A1509,olah!$B$2:B16507,summary!B1509,olah!$S$2:S16507,"On Time")</f>
        <v>11</v>
      </c>
      <c r="I1509">
        <f>COUNTIFS(olah!$Q1509:Q16507,summary!A1509,olah!$B1509:B16507,summary!B1509,olah!$N1509:N16507,summary!C1509,olah!$P1509:P16507,summary!D1509,olah!$S1509:S16507,"Late")</f>
        <v>0</v>
      </c>
      <c r="J1509">
        <f>COUNTIFS(olah!$Q$2:Q16507,summary!A1509,olah!$B$2:B16507,summary!B1509,olah!$S$2:S16507,"Late")</f>
        <v>6</v>
      </c>
      <c r="K1509">
        <f t="shared" si="23"/>
        <v>14</v>
      </c>
      <c r="L1509">
        <f>COUNTIFS(olah!$Q1509:Q16507,summary!A1509,olah!$B1509:B16507,summary!B1509,olah!$N1509:N16507,summary!C1509,olah!$P1509:P16507,summary!D1509,olah!$T1509:T16507,"On Time CO")</f>
        <v>1</v>
      </c>
      <c r="M1509">
        <f>COUNTIFS(olah!$Q$2:Q16507,summary!A1509,olah!$B$2:B16507,summary!B1509,olah!$T$2:T16507,"On Time CO")</f>
        <v>15</v>
      </c>
      <c r="N1509">
        <f>COUNTIFS(olah!$Q1509:Q16507,summary!A1509,olah!$B1509:B16507,summary!B1509,olah!$N1509:N16507,summary!C1509,olah!$P1509:P16507,summary!D1509,olah!$T1509:T16507,"Overtime")</f>
        <v>0</v>
      </c>
      <c r="O1509">
        <f>COUNTIFS(olah!$Q$2:Q16507,summary!A1509,olah!$B$2:B16507,summary!B1509,olah!$T$2:T16507,"Overtime")</f>
        <v>0</v>
      </c>
      <c r="P1509">
        <f>COUNTIFS(olah!$Q1509:Q16507,summary!A1509,olah!$B1509:B16507,summary!B1509,olah!$N1509:N16507,summary!C1509,olah!$P1509:P16507,summary!D1509,olah!$T1509:T16507,"Early")</f>
        <v>0</v>
      </c>
      <c r="Q1509">
        <f>COUNTIFS(olah!$Q$2:Q16507,summary!A1509,olah!$B$2:B16507,summary!B1509,olah!$T$2:T16507,"Early")</f>
        <v>0</v>
      </c>
      <c r="R1509">
        <f>COUNTIFS(olah!$Q1509:Q16507,summary!A1509,olah!$B1509:B16507,summary!B1509,olah!$N1509:N16507,summary!C1509,olah!$P1509:P16507,summary!D1509,olah!$T1509:T16507,"NA CO")</f>
        <v>0</v>
      </c>
      <c r="S1509">
        <f>COUNTIFS(olah!$Q$2:Q16507,summary!A1509,olah!$B$2:B16507,summary!B1509,olah!$T$2:T16507,"NA CO")</f>
        <v>2</v>
      </c>
      <c r="T1509" t="str">
        <f>olah!R1509</f>
        <v>Attendance</v>
      </c>
      <c r="U1509" t="str">
        <f>IF(T1509="Permit", olah!T1509, "No Permit")</f>
        <v>No Permit</v>
      </c>
    </row>
    <row r="1510" spans="1:21" hidden="1" x14ac:dyDescent="0.3">
      <c r="A1510" s="23">
        <v>44561</v>
      </c>
      <c r="B1510" t="s">
        <v>400</v>
      </c>
      <c r="C1510" t="s">
        <v>31</v>
      </c>
      <c r="D1510" t="s">
        <v>11601</v>
      </c>
      <c r="E1510" t="str">
        <f>VLOOKUP(B1510,olah!$B:$P,2,0)</f>
        <v>2021-12-01</v>
      </c>
      <c r="F1510">
        <f>COUNTIFS(parameter!$J$4:$J$34,summary!A1510,parameter!$I$4:$I$34,"&gt;="&amp;summary!$E1510)</f>
        <v>31</v>
      </c>
      <c r="G1510">
        <f>COUNTIFS(olah!$Q1510:Q16508,summary!A1510,olah!$B1510:B16508,summary!B1510,olah!$N1510:N16508,summary!C1510,olah!$P1510:P16508,summary!D1510,olah!$S1510:S16508,"On Time")</f>
        <v>1</v>
      </c>
      <c r="H1510">
        <f>COUNTIFS(olah!$Q$2:Q16508,summary!A1510,olah!$B$2:B16508,summary!B1510,olah!$S$2:S16508,"On Time")</f>
        <v>11</v>
      </c>
      <c r="I1510">
        <f>COUNTIFS(olah!$Q1510:Q16508,summary!A1510,olah!$B1510:B16508,summary!B1510,olah!$N1510:N16508,summary!C1510,olah!$P1510:P16508,summary!D1510,olah!$S1510:S16508,"Late")</f>
        <v>0</v>
      </c>
      <c r="J1510">
        <f>COUNTIFS(olah!$Q$2:Q16508,summary!A1510,olah!$B$2:B16508,summary!B1510,olah!$S$2:S16508,"Late")</f>
        <v>6</v>
      </c>
      <c r="K1510">
        <f t="shared" si="23"/>
        <v>14</v>
      </c>
      <c r="L1510">
        <f>COUNTIFS(olah!$Q1510:Q16508,summary!A1510,olah!$B1510:B16508,summary!B1510,olah!$N1510:N16508,summary!C1510,olah!$P1510:P16508,summary!D1510,olah!$T1510:T16508,"On Time CO")</f>
        <v>1</v>
      </c>
      <c r="M1510">
        <f>COUNTIFS(olah!$Q$2:Q16508,summary!A1510,olah!$B$2:B16508,summary!B1510,olah!$T$2:T16508,"On Time CO")</f>
        <v>15</v>
      </c>
      <c r="N1510">
        <f>COUNTIFS(olah!$Q1510:Q16508,summary!A1510,olah!$B1510:B16508,summary!B1510,olah!$N1510:N16508,summary!C1510,olah!$P1510:P16508,summary!D1510,olah!$T1510:T16508,"Overtime")</f>
        <v>0</v>
      </c>
      <c r="O1510">
        <f>COUNTIFS(olah!$Q$2:Q16508,summary!A1510,olah!$B$2:B16508,summary!B1510,olah!$T$2:T16508,"Overtime")</f>
        <v>0</v>
      </c>
      <c r="P1510">
        <f>COUNTIFS(olah!$Q1510:Q16508,summary!A1510,olah!$B1510:B16508,summary!B1510,olah!$N1510:N16508,summary!C1510,olah!$P1510:P16508,summary!D1510,olah!$T1510:T16508,"Early")</f>
        <v>0</v>
      </c>
      <c r="Q1510">
        <f>COUNTIFS(olah!$Q$2:Q16508,summary!A1510,olah!$B$2:B16508,summary!B1510,olah!$T$2:T16508,"Early")</f>
        <v>0</v>
      </c>
      <c r="R1510">
        <f>COUNTIFS(olah!$Q1510:Q16508,summary!A1510,olah!$B1510:B16508,summary!B1510,olah!$N1510:N16508,summary!C1510,olah!$P1510:P16508,summary!D1510,olah!$T1510:T16508,"NA CO")</f>
        <v>0</v>
      </c>
      <c r="S1510">
        <f>COUNTIFS(olah!$Q$2:Q16508,summary!A1510,olah!$B$2:B16508,summary!B1510,olah!$T$2:T16508,"NA CO")</f>
        <v>2</v>
      </c>
      <c r="T1510" t="str">
        <f>olah!R1510</f>
        <v>Attendance</v>
      </c>
      <c r="U1510" t="str">
        <f>IF(T1510="Permit", olah!T1510, "No Permit")</f>
        <v>No Permit</v>
      </c>
    </row>
    <row r="1511" spans="1:21" hidden="1" x14ac:dyDescent="0.3">
      <c r="A1511" s="23">
        <v>44561</v>
      </c>
      <c r="B1511" t="s">
        <v>400</v>
      </c>
      <c r="C1511" t="s">
        <v>31</v>
      </c>
      <c r="D1511" t="s">
        <v>5936</v>
      </c>
      <c r="E1511" t="str">
        <f>VLOOKUP(B1511,olah!$B:$P,2,0)</f>
        <v>2021-12-01</v>
      </c>
      <c r="F1511">
        <f>COUNTIFS(parameter!$J$4:$J$34,summary!A1511,parameter!$I$4:$I$34,"&gt;="&amp;summary!$E1511)</f>
        <v>31</v>
      </c>
      <c r="G1511">
        <f>COUNTIFS(olah!$Q1511:Q16509,summary!A1511,olah!$B1511:B16509,summary!B1511,olah!$N1511:N16509,summary!C1511,olah!$P1511:P16509,summary!D1511,olah!$S1511:S16509,"On Time")</f>
        <v>0</v>
      </c>
      <c r="H1511">
        <f>COUNTIFS(olah!$Q$2:Q16509,summary!A1511,olah!$B$2:B16509,summary!B1511,olah!$S$2:S16509,"On Time")</f>
        <v>11</v>
      </c>
      <c r="I1511">
        <f>COUNTIFS(olah!$Q1511:Q16509,summary!A1511,olah!$B1511:B16509,summary!B1511,olah!$N1511:N16509,summary!C1511,olah!$P1511:P16509,summary!D1511,olah!$S1511:S16509,"Late")</f>
        <v>1</v>
      </c>
      <c r="J1511">
        <f>COUNTIFS(olah!$Q$2:Q16509,summary!A1511,olah!$B$2:B16509,summary!B1511,olah!$S$2:S16509,"Late")</f>
        <v>6</v>
      </c>
      <c r="K1511">
        <f t="shared" si="23"/>
        <v>13</v>
      </c>
      <c r="L1511">
        <f>COUNTIFS(olah!$Q1511:Q16509,summary!A1511,olah!$B1511:B16509,summary!B1511,olah!$N1511:N16509,summary!C1511,olah!$P1511:P16509,summary!D1511,olah!$T1511:T16509,"On Time CO")</f>
        <v>0</v>
      </c>
      <c r="M1511">
        <f>COUNTIFS(olah!$Q$2:Q16509,summary!A1511,olah!$B$2:B16509,summary!B1511,olah!$T$2:T16509,"On Time CO")</f>
        <v>15</v>
      </c>
      <c r="N1511">
        <f>COUNTIFS(olah!$Q1511:Q16509,summary!A1511,olah!$B1511:B16509,summary!B1511,olah!$N1511:N16509,summary!C1511,olah!$P1511:P16509,summary!D1511,olah!$T1511:T16509,"Overtime")</f>
        <v>0</v>
      </c>
      <c r="O1511">
        <f>COUNTIFS(olah!$Q$2:Q16509,summary!A1511,olah!$B$2:B16509,summary!B1511,olah!$T$2:T16509,"Overtime")</f>
        <v>0</v>
      </c>
      <c r="P1511">
        <f>COUNTIFS(olah!$Q1511:Q16509,summary!A1511,olah!$B1511:B16509,summary!B1511,olah!$N1511:N16509,summary!C1511,olah!$P1511:P16509,summary!D1511,olah!$T1511:T16509,"Early")</f>
        <v>0</v>
      </c>
      <c r="Q1511">
        <f>COUNTIFS(olah!$Q$2:Q16509,summary!A1511,olah!$B$2:B16509,summary!B1511,olah!$T$2:T16509,"Early")</f>
        <v>0</v>
      </c>
      <c r="R1511">
        <f>COUNTIFS(olah!$Q1511:Q16509,summary!A1511,olah!$B1511:B16509,summary!B1511,olah!$N1511:N16509,summary!C1511,olah!$P1511:P16509,summary!D1511,olah!$T1511:T16509,"NA CO")</f>
        <v>1</v>
      </c>
      <c r="S1511">
        <f>COUNTIFS(olah!$Q$2:Q16509,summary!A1511,olah!$B$2:B16509,summary!B1511,olah!$T$2:T16509,"NA CO")</f>
        <v>2</v>
      </c>
      <c r="T1511" t="str">
        <f>olah!R1511</f>
        <v>Attendance</v>
      </c>
      <c r="U1511" t="str">
        <f>IF(T1511="Permit", olah!T1511, "No Permit")</f>
        <v>No Permit</v>
      </c>
    </row>
    <row r="1512" spans="1:21" hidden="1" x14ac:dyDescent="0.3">
      <c r="A1512" s="23">
        <v>44561</v>
      </c>
      <c r="B1512" t="s">
        <v>400</v>
      </c>
      <c r="C1512" t="s">
        <v>31</v>
      </c>
      <c r="D1512" t="s">
        <v>6082</v>
      </c>
      <c r="E1512" t="str">
        <f>VLOOKUP(B1512,olah!$B:$P,2,0)</f>
        <v>2021-12-01</v>
      </c>
      <c r="F1512">
        <f>COUNTIFS(parameter!$J$4:$J$34,summary!A1512,parameter!$I$4:$I$34,"&gt;="&amp;summary!$E1512)</f>
        <v>31</v>
      </c>
      <c r="G1512">
        <f>COUNTIFS(olah!$Q1512:Q16510,summary!A1512,olah!$B1512:B16510,summary!B1512,olah!$N1512:N16510,summary!C1512,olah!$P1512:P16510,summary!D1512,olah!$S1512:S16510,"On Time")</f>
        <v>1</v>
      </c>
      <c r="H1512">
        <f>COUNTIFS(olah!$Q$2:Q16510,summary!A1512,olah!$B$2:B16510,summary!B1512,olah!$S$2:S16510,"On Time")</f>
        <v>11</v>
      </c>
      <c r="I1512">
        <f>COUNTIFS(olah!$Q1512:Q16510,summary!A1512,olah!$B1512:B16510,summary!B1512,olah!$N1512:N16510,summary!C1512,olah!$P1512:P16510,summary!D1512,olah!$S1512:S16510,"Late")</f>
        <v>0</v>
      </c>
      <c r="J1512">
        <f>COUNTIFS(olah!$Q$2:Q16510,summary!A1512,olah!$B$2:B16510,summary!B1512,olah!$S$2:S16510,"Late")</f>
        <v>6</v>
      </c>
      <c r="K1512">
        <f t="shared" si="23"/>
        <v>14</v>
      </c>
      <c r="L1512">
        <f>COUNTIFS(olah!$Q1512:Q16510,summary!A1512,olah!$B1512:B16510,summary!B1512,olah!$N1512:N16510,summary!C1512,olah!$P1512:P16510,summary!D1512,olah!$T1512:T16510,"On Time CO")</f>
        <v>1</v>
      </c>
      <c r="M1512">
        <f>COUNTIFS(olah!$Q$2:Q16510,summary!A1512,olah!$B$2:B16510,summary!B1512,olah!$T$2:T16510,"On Time CO")</f>
        <v>15</v>
      </c>
      <c r="N1512">
        <f>COUNTIFS(olah!$Q1512:Q16510,summary!A1512,olah!$B1512:B16510,summary!B1512,olah!$N1512:N16510,summary!C1512,olah!$P1512:P16510,summary!D1512,olah!$T1512:T16510,"Overtime")</f>
        <v>0</v>
      </c>
      <c r="O1512">
        <f>COUNTIFS(olah!$Q$2:Q16510,summary!A1512,olah!$B$2:B16510,summary!B1512,olah!$T$2:T16510,"Overtime")</f>
        <v>0</v>
      </c>
      <c r="P1512">
        <f>COUNTIFS(olah!$Q1512:Q16510,summary!A1512,olah!$B1512:B16510,summary!B1512,olah!$N1512:N16510,summary!C1512,olah!$P1512:P16510,summary!D1512,olah!$T1512:T16510,"Early")</f>
        <v>0</v>
      </c>
      <c r="Q1512">
        <f>COUNTIFS(olah!$Q$2:Q16510,summary!A1512,olah!$B$2:B16510,summary!B1512,olah!$T$2:T16510,"Early")</f>
        <v>0</v>
      </c>
      <c r="R1512">
        <f>COUNTIFS(olah!$Q1512:Q16510,summary!A1512,olah!$B1512:B16510,summary!B1512,olah!$N1512:N16510,summary!C1512,olah!$P1512:P16510,summary!D1512,olah!$T1512:T16510,"NA CO")</f>
        <v>0</v>
      </c>
      <c r="S1512">
        <f>COUNTIFS(olah!$Q$2:Q16510,summary!A1512,olah!$B$2:B16510,summary!B1512,olah!$T$2:T16510,"NA CO")</f>
        <v>2</v>
      </c>
      <c r="T1512" t="str">
        <f>olah!R1512</f>
        <v>Attendance</v>
      </c>
      <c r="U1512" t="str">
        <f>IF(T1512="Permit", olah!T1512, "No Permit")</f>
        <v>No Permit</v>
      </c>
    </row>
    <row r="1513" spans="1:21" hidden="1" x14ac:dyDescent="0.3">
      <c r="A1513" s="23">
        <v>44561</v>
      </c>
      <c r="B1513" t="s">
        <v>400</v>
      </c>
      <c r="C1513" t="s">
        <v>31</v>
      </c>
      <c r="D1513" t="s">
        <v>11602</v>
      </c>
      <c r="E1513" t="str">
        <f>VLOOKUP(B1513,olah!$B:$P,2,0)</f>
        <v>2021-12-01</v>
      </c>
      <c r="F1513">
        <f>COUNTIFS(parameter!$J$4:$J$34,summary!A1513,parameter!$I$4:$I$34,"&gt;="&amp;summary!$E1513)</f>
        <v>31</v>
      </c>
      <c r="G1513">
        <f>COUNTIFS(olah!$Q1513:Q16511,summary!A1513,olah!$B1513:B16511,summary!B1513,olah!$N1513:N16511,summary!C1513,olah!$P1513:P16511,summary!D1513,olah!$S1513:S16511,"On Time")</f>
        <v>0</v>
      </c>
      <c r="H1513">
        <f>COUNTIFS(olah!$Q$2:Q16511,summary!A1513,olah!$B$2:B16511,summary!B1513,olah!$S$2:S16511,"On Time")</f>
        <v>11</v>
      </c>
      <c r="I1513">
        <f>COUNTIFS(olah!$Q1513:Q16511,summary!A1513,olah!$B1513:B16511,summary!B1513,olah!$N1513:N16511,summary!C1513,olah!$P1513:P16511,summary!D1513,olah!$S1513:S16511,"Late")</f>
        <v>1</v>
      </c>
      <c r="J1513">
        <f>COUNTIFS(olah!$Q$2:Q16511,summary!A1513,olah!$B$2:B16511,summary!B1513,olah!$S$2:S16511,"Late")</f>
        <v>6</v>
      </c>
      <c r="K1513">
        <f t="shared" si="23"/>
        <v>13</v>
      </c>
      <c r="L1513">
        <f>COUNTIFS(olah!$Q1513:Q16511,summary!A1513,olah!$B1513:B16511,summary!B1513,olah!$N1513:N16511,summary!C1513,olah!$P1513:P16511,summary!D1513,olah!$T1513:T16511,"On Time CO")</f>
        <v>1</v>
      </c>
      <c r="M1513">
        <f>COUNTIFS(olah!$Q$2:Q16511,summary!A1513,olah!$B$2:B16511,summary!B1513,olah!$T$2:T16511,"On Time CO")</f>
        <v>15</v>
      </c>
      <c r="N1513">
        <f>COUNTIFS(olah!$Q1513:Q16511,summary!A1513,olah!$B1513:B16511,summary!B1513,olah!$N1513:N16511,summary!C1513,olah!$P1513:P16511,summary!D1513,olah!$T1513:T16511,"Overtime")</f>
        <v>0</v>
      </c>
      <c r="O1513">
        <f>COUNTIFS(olah!$Q$2:Q16511,summary!A1513,olah!$B$2:B16511,summary!B1513,olah!$T$2:T16511,"Overtime")</f>
        <v>0</v>
      </c>
      <c r="P1513">
        <f>COUNTIFS(olah!$Q1513:Q16511,summary!A1513,olah!$B1513:B16511,summary!B1513,olah!$N1513:N16511,summary!C1513,olah!$P1513:P16511,summary!D1513,olah!$T1513:T16511,"Early")</f>
        <v>0</v>
      </c>
      <c r="Q1513">
        <f>COUNTIFS(olah!$Q$2:Q16511,summary!A1513,olah!$B$2:B16511,summary!B1513,olah!$T$2:T16511,"Early")</f>
        <v>0</v>
      </c>
      <c r="R1513">
        <f>COUNTIFS(olah!$Q1513:Q16511,summary!A1513,olah!$B1513:B16511,summary!B1513,olah!$N1513:N16511,summary!C1513,olah!$P1513:P16511,summary!D1513,olah!$T1513:T16511,"NA CO")</f>
        <v>0</v>
      </c>
      <c r="S1513">
        <f>COUNTIFS(olah!$Q$2:Q16511,summary!A1513,olah!$B$2:B16511,summary!B1513,olah!$T$2:T16511,"NA CO")</f>
        <v>2</v>
      </c>
      <c r="T1513" t="str">
        <f>olah!R1513</f>
        <v>Attendance</v>
      </c>
      <c r="U1513" t="str">
        <f>IF(T1513="Permit", olah!T1513, "No Permit")</f>
        <v>No Permit</v>
      </c>
    </row>
    <row r="1514" spans="1:21" hidden="1" x14ac:dyDescent="0.3">
      <c r="A1514" s="23">
        <v>44561</v>
      </c>
      <c r="B1514" t="s">
        <v>400</v>
      </c>
      <c r="C1514" t="s">
        <v>31</v>
      </c>
      <c r="D1514" t="s">
        <v>11603</v>
      </c>
      <c r="E1514" t="str">
        <f>VLOOKUP(B1514,olah!$B:$P,2,0)</f>
        <v>2021-12-01</v>
      </c>
      <c r="F1514">
        <f>COUNTIFS(parameter!$J$4:$J$34,summary!A1514,parameter!$I$4:$I$34,"&gt;="&amp;summary!$E1514)</f>
        <v>31</v>
      </c>
      <c r="G1514">
        <f>COUNTIFS(olah!$Q1514:Q16512,summary!A1514,olah!$B1514:B16512,summary!B1514,olah!$N1514:N16512,summary!C1514,olah!$P1514:P16512,summary!D1514,olah!$S1514:S16512,"On Time")</f>
        <v>1</v>
      </c>
      <c r="H1514">
        <f>COUNTIFS(olah!$Q$2:Q16512,summary!A1514,olah!$B$2:B16512,summary!B1514,olah!$S$2:S16512,"On Time")</f>
        <v>11</v>
      </c>
      <c r="I1514">
        <f>COUNTIFS(olah!$Q1514:Q16512,summary!A1514,olah!$B1514:B16512,summary!B1514,olah!$N1514:N16512,summary!C1514,olah!$P1514:P16512,summary!D1514,olah!$S1514:S16512,"Late")</f>
        <v>0</v>
      </c>
      <c r="J1514">
        <f>COUNTIFS(olah!$Q$2:Q16512,summary!A1514,olah!$B$2:B16512,summary!B1514,olah!$S$2:S16512,"Late")</f>
        <v>6</v>
      </c>
      <c r="K1514">
        <f t="shared" si="23"/>
        <v>14</v>
      </c>
      <c r="L1514">
        <f>COUNTIFS(olah!$Q1514:Q16512,summary!A1514,olah!$B1514:B16512,summary!B1514,olah!$N1514:N16512,summary!C1514,olah!$P1514:P16512,summary!D1514,olah!$T1514:T16512,"On Time CO")</f>
        <v>1</v>
      </c>
      <c r="M1514">
        <f>COUNTIFS(olah!$Q$2:Q16512,summary!A1514,olah!$B$2:B16512,summary!B1514,olah!$T$2:T16512,"On Time CO")</f>
        <v>15</v>
      </c>
      <c r="N1514">
        <f>COUNTIFS(olah!$Q1514:Q16512,summary!A1514,olah!$B1514:B16512,summary!B1514,olah!$N1514:N16512,summary!C1514,olah!$P1514:P16512,summary!D1514,olah!$T1514:T16512,"Overtime")</f>
        <v>0</v>
      </c>
      <c r="O1514">
        <f>COUNTIFS(olah!$Q$2:Q16512,summary!A1514,olah!$B$2:B16512,summary!B1514,olah!$T$2:T16512,"Overtime")</f>
        <v>0</v>
      </c>
      <c r="P1514">
        <f>COUNTIFS(olah!$Q1514:Q16512,summary!A1514,olah!$B1514:B16512,summary!B1514,olah!$N1514:N16512,summary!C1514,olah!$P1514:P16512,summary!D1514,olah!$T1514:T16512,"Early")</f>
        <v>0</v>
      </c>
      <c r="Q1514">
        <f>COUNTIFS(olah!$Q$2:Q16512,summary!A1514,olah!$B$2:B16512,summary!B1514,olah!$T$2:T16512,"Early")</f>
        <v>0</v>
      </c>
      <c r="R1514">
        <f>COUNTIFS(olah!$Q1514:Q16512,summary!A1514,olah!$B1514:B16512,summary!B1514,olah!$N1514:N16512,summary!C1514,olah!$P1514:P16512,summary!D1514,olah!$T1514:T16512,"NA CO")</f>
        <v>0</v>
      </c>
      <c r="S1514">
        <f>COUNTIFS(olah!$Q$2:Q16512,summary!A1514,olah!$B$2:B16512,summary!B1514,olah!$T$2:T16512,"NA CO")</f>
        <v>2</v>
      </c>
      <c r="T1514" t="str">
        <f>olah!R1514</f>
        <v>Attendance</v>
      </c>
      <c r="U1514" t="str">
        <f>IF(T1514="Permit", olah!T1514, "No Permit")</f>
        <v>No Permit</v>
      </c>
    </row>
    <row r="1515" spans="1:21" hidden="1" x14ac:dyDescent="0.3">
      <c r="A1515" s="23">
        <v>44561</v>
      </c>
      <c r="B1515" t="s">
        <v>400</v>
      </c>
      <c r="C1515" t="s">
        <v>31</v>
      </c>
      <c r="D1515" t="s">
        <v>7108</v>
      </c>
      <c r="E1515" t="str">
        <f>VLOOKUP(B1515,olah!$B:$P,2,0)</f>
        <v>2021-12-01</v>
      </c>
      <c r="F1515">
        <f>COUNTIFS(parameter!$J$4:$J$34,summary!A1515,parameter!$I$4:$I$34,"&gt;="&amp;summary!$E1515)</f>
        <v>31</v>
      </c>
      <c r="G1515">
        <f>COUNTIFS(olah!$Q1515:Q16513,summary!A1515,olah!$B1515:B16513,summary!B1515,olah!$N1515:N16513,summary!C1515,olah!$P1515:P16513,summary!D1515,olah!$S1515:S16513,"On Time")</f>
        <v>1</v>
      </c>
      <c r="H1515">
        <f>COUNTIFS(olah!$Q$2:Q16513,summary!A1515,olah!$B$2:B16513,summary!B1515,olah!$S$2:S16513,"On Time")</f>
        <v>11</v>
      </c>
      <c r="I1515">
        <f>COUNTIFS(olah!$Q1515:Q16513,summary!A1515,olah!$B1515:B16513,summary!B1515,olah!$N1515:N16513,summary!C1515,olah!$P1515:P16513,summary!D1515,olah!$S1515:S16513,"Late")</f>
        <v>0</v>
      </c>
      <c r="J1515">
        <f>COUNTIFS(olah!$Q$2:Q16513,summary!A1515,olah!$B$2:B16513,summary!B1515,olah!$S$2:S16513,"Late")</f>
        <v>6</v>
      </c>
      <c r="K1515">
        <f t="shared" si="23"/>
        <v>14</v>
      </c>
      <c r="L1515">
        <f>COUNTIFS(olah!$Q1515:Q16513,summary!A1515,olah!$B1515:B16513,summary!B1515,olah!$N1515:N16513,summary!C1515,olah!$P1515:P16513,summary!D1515,olah!$T1515:T16513,"On Time CO")</f>
        <v>1</v>
      </c>
      <c r="M1515">
        <f>COUNTIFS(olah!$Q$2:Q16513,summary!A1515,olah!$B$2:B16513,summary!B1515,olah!$T$2:T16513,"On Time CO")</f>
        <v>15</v>
      </c>
      <c r="N1515">
        <f>COUNTIFS(olah!$Q1515:Q16513,summary!A1515,olah!$B1515:B16513,summary!B1515,olah!$N1515:N16513,summary!C1515,olah!$P1515:P16513,summary!D1515,olah!$T1515:T16513,"Overtime")</f>
        <v>0</v>
      </c>
      <c r="O1515">
        <f>COUNTIFS(olah!$Q$2:Q16513,summary!A1515,olah!$B$2:B16513,summary!B1515,olah!$T$2:T16513,"Overtime")</f>
        <v>0</v>
      </c>
      <c r="P1515">
        <f>COUNTIFS(olah!$Q1515:Q16513,summary!A1515,olah!$B1515:B16513,summary!B1515,olah!$N1515:N16513,summary!C1515,olah!$P1515:P16513,summary!D1515,olah!$T1515:T16513,"Early")</f>
        <v>0</v>
      </c>
      <c r="Q1515">
        <f>COUNTIFS(olah!$Q$2:Q16513,summary!A1515,olah!$B$2:B16513,summary!B1515,olah!$T$2:T16513,"Early")</f>
        <v>0</v>
      </c>
      <c r="R1515">
        <f>COUNTIFS(olah!$Q1515:Q16513,summary!A1515,olah!$B1515:B16513,summary!B1515,olah!$N1515:N16513,summary!C1515,olah!$P1515:P16513,summary!D1515,olah!$T1515:T16513,"NA CO")</f>
        <v>0</v>
      </c>
      <c r="S1515">
        <f>COUNTIFS(olah!$Q$2:Q16513,summary!A1515,olah!$B$2:B16513,summary!B1515,olah!$T$2:T16513,"NA CO")</f>
        <v>2</v>
      </c>
      <c r="T1515" t="str">
        <f>olah!R1515</f>
        <v>Attendance</v>
      </c>
      <c r="U1515" t="str">
        <f>IF(T1515="Permit", olah!T1515, "No Permit")</f>
        <v>No Permit</v>
      </c>
    </row>
    <row r="1516" spans="1:21" hidden="1" x14ac:dyDescent="0.3">
      <c r="A1516" s="23">
        <v>44561</v>
      </c>
      <c r="B1516" t="s">
        <v>400</v>
      </c>
      <c r="C1516" t="s">
        <v>31</v>
      </c>
      <c r="D1516" t="s">
        <v>11604</v>
      </c>
      <c r="E1516" t="str">
        <f>VLOOKUP(B1516,olah!$B:$P,2,0)</f>
        <v>2021-12-01</v>
      </c>
      <c r="F1516">
        <f>COUNTIFS(parameter!$J$4:$J$34,summary!A1516,parameter!$I$4:$I$34,"&gt;="&amp;summary!$E1516)</f>
        <v>31</v>
      </c>
      <c r="G1516">
        <f>COUNTIFS(olah!$Q1516:Q16514,summary!A1516,olah!$B1516:B16514,summary!B1516,olah!$N1516:N16514,summary!C1516,olah!$P1516:P16514,summary!D1516,olah!$S1516:S16514,"On Time")</f>
        <v>0</v>
      </c>
      <c r="H1516">
        <f>COUNTIFS(olah!$Q$2:Q16514,summary!A1516,olah!$B$2:B16514,summary!B1516,olah!$S$2:S16514,"On Time")</f>
        <v>11</v>
      </c>
      <c r="I1516">
        <f>COUNTIFS(olah!$Q1516:Q16514,summary!A1516,olah!$B1516:B16514,summary!B1516,olah!$N1516:N16514,summary!C1516,olah!$P1516:P16514,summary!D1516,olah!$S1516:S16514,"Late")</f>
        <v>1</v>
      </c>
      <c r="J1516">
        <f>COUNTIFS(olah!$Q$2:Q16514,summary!A1516,olah!$B$2:B16514,summary!B1516,olah!$S$2:S16514,"Late")</f>
        <v>6</v>
      </c>
      <c r="K1516">
        <f t="shared" si="23"/>
        <v>13</v>
      </c>
      <c r="L1516">
        <f>COUNTIFS(olah!$Q1516:Q16514,summary!A1516,olah!$B1516:B16514,summary!B1516,olah!$N1516:N16514,summary!C1516,olah!$P1516:P16514,summary!D1516,olah!$T1516:T16514,"On Time CO")</f>
        <v>1</v>
      </c>
      <c r="M1516">
        <f>COUNTIFS(olah!$Q$2:Q16514,summary!A1516,olah!$B$2:B16514,summary!B1516,olah!$T$2:T16514,"On Time CO")</f>
        <v>15</v>
      </c>
      <c r="N1516">
        <f>COUNTIFS(olah!$Q1516:Q16514,summary!A1516,olah!$B1516:B16514,summary!B1516,olah!$N1516:N16514,summary!C1516,olah!$P1516:P16514,summary!D1516,olah!$T1516:T16514,"Overtime")</f>
        <v>0</v>
      </c>
      <c r="O1516">
        <f>COUNTIFS(olah!$Q$2:Q16514,summary!A1516,olah!$B$2:B16514,summary!B1516,olah!$T$2:T16514,"Overtime")</f>
        <v>0</v>
      </c>
      <c r="P1516">
        <f>COUNTIFS(olah!$Q1516:Q16514,summary!A1516,olah!$B1516:B16514,summary!B1516,olah!$N1516:N16514,summary!C1516,olah!$P1516:P16514,summary!D1516,olah!$T1516:T16514,"Early")</f>
        <v>0</v>
      </c>
      <c r="Q1516">
        <f>COUNTIFS(olah!$Q$2:Q16514,summary!A1516,olah!$B$2:B16514,summary!B1516,olah!$T$2:T16514,"Early")</f>
        <v>0</v>
      </c>
      <c r="R1516">
        <f>COUNTIFS(olah!$Q1516:Q16514,summary!A1516,olah!$B1516:B16514,summary!B1516,olah!$N1516:N16514,summary!C1516,olah!$P1516:P16514,summary!D1516,olah!$T1516:T16514,"NA CO")</f>
        <v>0</v>
      </c>
      <c r="S1516">
        <f>COUNTIFS(olah!$Q$2:Q16514,summary!A1516,olah!$B$2:B16514,summary!B1516,olah!$T$2:T16514,"NA CO")</f>
        <v>2</v>
      </c>
      <c r="T1516" t="str">
        <f>olah!R1516</f>
        <v>Attendance</v>
      </c>
      <c r="U1516" t="str">
        <f>IF(T1516="Permit", olah!T1516, "No Permit")</f>
        <v>No Permit</v>
      </c>
    </row>
    <row r="1517" spans="1:21" hidden="1" x14ac:dyDescent="0.3">
      <c r="A1517" s="23">
        <v>44561</v>
      </c>
      <c r="B1517" t="s">
        <v>400</v>
      </c>
      <c r="C1517" t="s">
        <v>31</v>
      </c>
      <c r="D1517" t="s">
        <v>11605</v>
      </c>
      <c r="E1517" t="str">
        <f>VLOOKUP(B1517,olah!$B:$P,2,0)</f>
        <v>2021-12-01</v>
      </c>
      <c r="F1517">
        <f>COUNTIFS(parameter!$J$4:$J$34,summary!A1517,parameter!$I$4:$I$34,"&gt;="&amp;summary!$E1517)</f>
        <v>31</v>
      </c>
      <c r="G1517">
        <f>COUNTIFS(olah!$Q1517:Q16515,summary!A1517,olah!$B1517:B16515,summary!B1517,olah!$N1517:N16515,summary!C1517,olah!$P1517:P16515,summary!D1517,olah!$S1517:S16515,"On Time")</f>
        <v>0</v>
      </c>
      <c r="H1517">
        <f>COUNTIFS(olah!$Q$2:Q16515,summary!A1517,olah!$B$2:B16515,summary!B1517,olah!$S$2:S16515,"On Time")</f>
        <v>11</v>
      </c>
      <c r="I1517">
        <f>COUNTIFS(olah!$Q1517:Q16515,summary!A1517,olah!$B1517:B16515,summary!B1517,olah!$N1517:N16515,summary!C1517,olah!$P1517:P16515,summary!D1517,olah!$S1517:S16515,"Late")</f>
        <v>1</v>
      </c>
      <c r="J1517">
        <f>COUNTIFS(olah!$Q$2:Q16515,summary!A1517,olah!$B$2:B16515,summary!B1517,olah!$S$2:S16515,"Late")</f>
        <v>6</v>
      </c>
      <c r="K1517">
        <f t="shared" si="23"/>
        <v>13</v>
      </c>
      <c r="L1517">
        <f>COUNTIFS(olah!$Q1517:Q16515,summary!A1517,olah!$B1517:B16515,summary!B1517,olah!$N1517:N16515,summary!C1517,olah!$P1517:P16515,summary!D1517,olah!$T1517:T16515,"On Time CO")</f>
        <v>0</v>
      </c>
      <c r="M1517">
        <f>COUNTIFS(olah!$Q$2:Q16515,summary!A1517,olah!$B$2:B16515,summary!B1517,olah!$T$2:T16515,"On Time CO")</f>
        <v>15</v>
      </c>
      <c r="N1517">
        <f>COUNTIFS(olah!$Q1517:Q16515,summary!A1517,olah!$B1517:B16515,summary!B1517,olah!$N1517:N16515,summary!C1517,olah!$P1517:P16515,summary!D1517,olah!$T1517:T16515,"Overtime")</f>
        <v>0</v>
      </c>
      <c r="O1517">
        <f>COUNTIFS(olah!$Q$2:Q16515,summary!A1517,olah!$B$2:B16515,summary!B1517,olah!$T$2:T16515,"Overtime")</f>
        <v>0</v>
      </c>
      <c r="P1517">
        <f>COUNTIFS(olah!$Q1517:Q16515,summary!A1517,olah!$B1517:B16515,summary!B1517,olah!$N1517:N16515,summary!C1517,olah!$P1517:P16515,summary!D1517,olah!$T1517:T16515,"Early")</f>
        <v>0</v>
      </c>
      <c r="Q1517">
        <f>COUNTIFS(olah!$Q$2:Q16515,summary!A1517,olah!$B$2:B16515,summary!B1517,olah!$T$2:T16515,"Early")</f>
        <v>0</v>
      </c>
      <c r="R1517">
        <f>COUNTIFS(olah!$Q1517:Q16515,summary!A1517,olah!$B1517:B16515,summary!B1517,olah!$N1517:N16515,summary!C1517,olah!$P1517:P16515,summary!D1517,olah!$T1517:T16515,"NA CO")</f>
        <v>1</v>
      </c>
      <c r="S1517">
        <f>COUNTIFS(olah!$Q$2:Q16515,summary!A1517,olah!$B$2:B16515,summary!B1517,olah!$T$2:T16515,"NA CO")</f>
        <v>2</v>
      </c>
      <c r="T1517" t="str">
        <f>olah!R1517</f>
        <v>Attendance</v>
      </c>
      <c r="U1517" t="str">
        <f>IF(T1517="Permit", olah!T1517, "No Permit")</f>
        <v>No Permit</v>
      </c>
    </row>
    <row r="1518" spans="1:21" hidden="1" x14ac:dyDescent="0.3">
      <c r="A1518" s="23">
        <v>44561</v>
      </c>
      <c r="B1518" t="s">
        <v>400</v>
      </c>
      <c r="C1518" t="s">
        <v>31</v>
      </c>
      <c r="D1518" t="s">
        <v>11606</v>
      </c>
      <c r="E1518" t="str">
        <f>VLOOKUP(B1518,olah!$B:$P,2,0)</f>
        <v>2021-12-01</v>
      </c>
      <c r="F1518">
        <f>COUNTIFS(parameter!$J$4:$J$34,summary!A1518,parameter!$I$4:$I$34,"&gt;="&amp;summary!$E1518)</f>
        <v>31</v>
      </c>
      <c r="G1518">
        <f>COUNTIFS(olah!$Q1518:Q16516,summary!A1518,olah!$B1518:B16516,summary!B1518,olah!$N1518:N16516,summary!C1518,olah!$P1518:P16516,summary!D1518,olah!$S1518:S16516,"On Time")</f>
        <v>1</v>
      </c>
      <c r="H1518">
        <f>COUNTIFS(olah!$Q$2:Q16516,summary!A1518,olah!$B$2:B16516,summary!B1518,olah!$S$2:S16516,"On Time")</f>
        <v>11</v>
      </c>
      <c r="I1518">
        <f>COUNTIFS(olah!$Q1518:Q16516,summary!A1518,olah!$B1518:B16516,summary!B1518,olah!$N1518:N16516,summary!C1518,olah!$P1518:P16516,summary!D1518,olah!$S1518:S16516,"Late")</f>
        <v>0</v>
      </c>
      <c r="J1518">
        <f>COUNTIFS(olah!$Q$2:Q16516,summary!A1518,olah!$B$2:B16516,summary!B1518,olah!$S$2:S16516,"Late")</f>
        <v>6</v>
      </c>
      <c r="K1518">
        <f t="shared" si="23"/>
        <v>14</v>
      </c>
      <c r="L1518">
        <f>COUNTIFS(olah!$Q1518:Q16516,summary!A1518,olah!$B1518:B16516,summary!B1518,olah!$N1518:N16516,summary!C1518,olah!$P1518:P16516,summary!D1518,olah!$T1518:T16516,"On Time CO")</f>
        <v>1</v>
      </c>
      <c r="M1518">
        <f>COUNTIFS(olah!$Q$2:Q16516,summary!A1518,olah!$B$2:B16516,summary!B1518,olah!$T$2:T16516,"On Time CO")</f>
        <v>15</v>
      </c>
      <c r="N1518">
        <f>COUNTIFS(olah!$Q1518:Q16516,summary!A1518,olah!$B1518:B16516,summary!B1518,olah!$N1518:N16516,summary!C1518,olah!$P1518:P16516,summary!D1518,olah!$T1518:T16516,"Overtime")</f>
        <v>0</v>
      </c>
      <c r="O1518">
        <f>COUNTIFS(olah!$Q$2:Q16516,summary!A1518,olah!$B$2:B16516,summary!B1518,olah!$T$2:T16516,"Overtime")</f>
        <v>0</v>
      </c>
      <c r="P1518">
        <f>COUNTIFS(olah!$Q1518:Q16516,summary!A1518,olah!$B1518:B16516,summary!B1518,olah!$N1518:N16516,summary!C1518,olah!$P1518:P16516,summary!D1518,olah!$T1518:T16516,"Early")</f>
        <v>0</v>
      </c>
      <c r="Q1518">
        <f>COUNTIFS(olah!$Q$2:Q16516,summary!A1518,olah!$B$2:B16516,summary!B1518,olah!$T$2:T16516,"Early")</f>
        <v>0</v>
      </c>
      <c r="R1518">
        <f>COUNTIFS(olah!$Q1518:Q16516,summary!A1518,olah!$B1518:B16516,summary!B1518,olah!$N1518:N16516,summary!C1518,olah!$P1518:P16516,summary!D1518,olah!$T1518:T16516,"NA CO")</f>
        <v>0</v>
      </c>
      <c r="S1518">
        <f>COUNTIFS(olah!$Q$2:Q16516,summary!A1518,olah!$B$2:B16516,summary!B1518,olah!$T$2:T16516,"NA CO")</f>
        <v>2</v>
      </c>
      <c r="T1518" t="str">
        <f>olah!R1518</f>
        <v>Attendance</v>
      </c>
      <c r="U1518" t="str">
        <f>IF(T1518="Permit", olah!T1518, "No Permit")</f>
        <v>No Permit</v>
      </c>
    </row>
    <row r="1519" spans="1:21" hidden="1" x14ac:dyDescent="0.3">
      <c r="A1519" s="23">
        <v>44561</v>
      </c>
      <c r="B1519" t="s">
        <v>400</v>
      </c>
      <c r="C1519" t="s">
        <v>31</v>
      </c>
      <c r="D1519" t="s">
        <v>11608</v>
      </c>
      <c r="E1519" t="str">
        <f>VLOOKUP(B1519,olah!$B:$P,2,0)</f>
        <v>2021-12-01</v>
      </c>
      <c r="F1519">
        <f>COUNTIFS(parameter!$J$4:$J$34,summary!A1519,parameter!$I$4:$I$34,"&gt;="&amp;summary!$E1519)</f>
        <v>31</v>
      </c>
      <c r="G1519">
        <f>COUNTIFS(olah!$Q1519:Q16517,summary!A1519,olah!$B1519:B16517,summary!B1519,olah!$N1519:N16517,summary!C1519,olah!$P1519:P16517,summary!D1519,olah!$S1519:S16517,"On Time")</f>
        <v>1</v>
      </c>
      <c r="H1519">
        <f>COUNTIFS(olah!$Q$2:Q16517,summary!A1519,olah!$B$2:B16517,summary!B1519,olah!$S$2:S16517,"On Time")</f>
        <v>11</v>
      </c>
      <c r="I1519">
        <f>COUNTIFS(olah!$Q1519:Q16517,summary!A1519,olah!$B1519:B16517,summary!B1519,olah!$N1519:N16517,summary!C1519,olah!$P1519:P16517,summary!D1519,olah!$S1519:S16517,"Late")</f>
        <v>0</v>
      </c>
      <c r="J1519">
        <f>COUNTIFS(olah!$Q$2:Q16517,summary!A1519,olah!$B$2:B16517,summary!B1519,olah!$S$2:S16517,"Late")</f>
        <v>6</v>
      </c>
      <c r="K1519">
        <f t="shared" si="23"/>
        <v>14</v>
      </c>
      <c r="L1519">
        <f>COUNTIFS(olah!$Q1519:Q16517,summary!A1519,olah!$B1519:B16517,summary!B1519,olah!$N1519:N16517,summary!C1519,olah!$P1519:P16517,summary!D1519,olah!$T1519:T16517,"On Time CO")</f>
        <v>1</v>
      </c>
      <c r="M1519">
        <f>COUNTIFS(olah!$Q$2:Q16517,summary!A1519,olah!$B$2:B16517,summary!B1519,olah!$T$2:T16517,"On Time CO")</f>
        <v>15</v>
      </c>
      <c r="N1519">
        <f>COUNTIFS(olah!$Q1519:Q16517,summary!A1519,olah!$B1519:B16517,summary!B1519,olah!$N1519:N16517,summary!C1519,olah!$P1519:P16517,summary!D1519,olah!$T1519:T16517,"Overtime")</f>
        <v>0</v>
      </c>
      <c r="O1519">
        <f>COUNTIFS(olah!$Q$2:Q16517,summary!A1519,olah!$B$2:B16517,summary!B1519,olah!$T$2:T16517,"Overtime")</f>
        <v>0</v>
      </c>
      <c r="P1519">
        <f>COUNTIFS(olah!$Q1519:Q16517,summary!A1519,olah!$B1519:B16517,summary!B1519,olah!$N1519:N16517,summary!C1519,olah!$P1519:P16517,summary!D1519,olah!$T1519:T16517,"Early")</f>
        <v>0</v>
      </c>
      <c r="Q1519">
        <f>COUNTIFS(olah!$Q$2:Q16517,summary!A1519,olah!$B$2:B16517,summary!B1519,olah!$T$2:T16517,"Early")</f>
        <v>0</v>
      </c>
      <c r="R1519">
        <f>COUNTIFS(olah!$Q1519:Q16517,summary!A1519,olah!$B1519:B16517,summary!B1519,olah!$N1519:N16517,summary!C1519,olah!$P1519:P16517,summary!D1519,olah!$T1519:T16517,"NA CO")</f>
        <v>0</v>
      </c>
      <c r="S1519">
        <f>COUNTIFS(olah!$Q$2:Q16517,summary!A1519,olah!$B$2:B16517,summary!B1519,olah!$T$2:T16517,"NA CO")</f>
        <v>2</v>
      </c>
      <c r="T1519" t="str">
        <f>olah!R1519</f>
        <v>Attendance</v>
      </c>
      <c r="U1519" t="str">
        <f>IF(T1519="Permit", olah!T1519, "No Permit")</f>
        <v>No Permit</v>
      </c>
    </row>
    <row r="1520" spans="1:21" hidden="1" x14ac:dyDescent="0.3">
      <c r="A1520" s="23">
        <v>44561</v>
      </c>
      <c r="B1520" t="s">
        <v>400</v>
      </c>
      <c r="C1520" t="s">
        <v>31</v>
      </c>
      <c r="D1520" t="s">
        <v>11609</v>
      </c>
      <c r="E1520" t="str">
        <f>VLOOKUP(B1520,olah!$B:$P,2,0)</f>
        <v>2021-12-01</v>
      </c>
      <c r="F1520">
        <f>COUNTIFS(parameter!$J$4:$J$34,summary!A1520,parameter!$I$4:$I$34,"&gt;="&amp;summary!$E1520)</f>
        <v>31</v>
      </c>
      <c r="G1520">
        <f>COUNTIFS(olah!$Q1520:Q16518,summary!A1520,olah!$B1520:B16518,summary!B1520,olah!$N1520:N16518,summary!C1520,olah!$P1520:P16518,summary!D1520,olah!$S1520:S16518,"On Time")</f>
        <v>1</v>
      </c>
      <c r="H1520">
        <f>COUNTIFS(olah!$Q$2:Q16518,summary!A1520,olah!$B$2:B16518,summary!B1520,olah!$S$2:S16518,"On Time")</f>
        <v>11</v>
      </c>
      <c r="I1520">
        <f>COUNTIFS(olah!$Q1520:Q16518,summary!A1520,olah!$B1520:B16518,summary!B1520,olah!$N1520:N16518,summary!C1520,olah!$P1520:P16518,summary!D1520,olah!$S1520:S16518,"Late")</f>
        <v>0</v>
      </c>
      <c r="J1520">
        <f>COUNTIFS(olah!$Q$2:Q16518,summary!A1520,olah!$B$2:B16518,summary!B1520,olah!$S$2:S16518,"Late")</f>
        <v>6</v>
      </c>
      <c r="K1520">
        <f t="shared" si="23"/>
        <v>14</v>
      </c>
      <c r="L1520">
        <f>COUNTIFS(olah!$Q1520:Q16518,summary!A1520,olah!$B1520:B16518,summary!B1520,olah!$N1520:N16518,summary!C1520,olah!$P1520:P16518,summary!D1520,olah!$T1520:T16518,"On Time CO")</f>
        <v>1</v>
      </c>
      <c r="M1520">
        <f>COUNTIFS(olah!$Q$2:Q16518,summary!A1520,olah!$B$2:B16518,summary!B1520,olah!$T$2:T16518,"On Time CO")</f>
        <v>15</v>
      </c>
      <c r="N1520">
        <f>COUNTIFS(olah!$Q1520:Q16518,summary!A1520,olah!$B1520:B16518,summary!B1520,olah!$N1520:N16518,summary!C1520,olah!$P1520:P16518,summary!D1520,olah!$T1520:T16518,"Overtime")</f>
        <v>0</v>
      </c>
      <c r="O1520">
        <f>COUNTIFS(olah!$Q$2:Q16518,summary!A1520,olah!$B$2:B16518,summary!B1520,olah!$T$2:T16518,"Overtime")</f>
        <v>0</v>
      </c>
      <c r="P1520">
        <f>COUNTIFS(olah!$Q1520:Q16518,summary!A1520,olah!$B1520:B16518,summary!B1520,olah!$N1520:N16518,summary!C1520,olah!$P1520:P16518,summary!D1520,olah!$T1520:T16518,"Early")</f>
        <v>0</v>
      </c>
      <c r="Q1520">
        <f>COUNTIFS(olah!$Q$2:Q16518,summary!A1520,olah!$B$2:B16518,summary!B1520,olah!$T$2:T16518,"Early")</f>
        <v>0</v>
      </c>
      <c r="R1520">
        <f>COUNTIFS(olah!$Q1520:Q16518,summary!A1520,olah!$B1520:B16518,summary!B1520,olah!$N1520:N16518,summary!C1520,olah!$P1520:P16518,summary!D1520,olah!$T1520:T16518,"NA CO")</f>
        <v>0</v>
      </c>
      <c r="S1520">
        <f>COUNTIFS(olah!$Q$2:Q16518,summary!A1520,olah!$B$2:B16518,summary!B1520,olah!$T$2:T16518,"NA CO")</f>
        <v>2</v>
      </c>
      <c r="T1520" t="str">
        <f>olah!R1520</f>
        <v>Attendance</v>
      </c>
      <c r="U1520" t="str">
        <f>IF(T1520="Permit", olah!T1520, "No Permit")</f>
        <v>No Permit</v>
      </c>
    </row>
    <row r="1521" spans="1:21" hidden="1" x14ac:dyDescent="0.3">
      <c r="A1521" s="23">
        <v>44561</v>
      </c>
      <c r="B1521" t="s">
        <v>400</v>
      </c>
      <c r="C1521" t="s">
        <v>31</v>
      </c>
      <c r="D1521" t="s">
        <v>9024</v>
      </c>
      <c r="E1521" t="str">
        <f>VLOOKUP(B1521,olah!$B:$P,2,0)</f>
        <v>2021-12-01</v>
      </c>
      <c r="F1521">
        <f>COUNTIFS(parameter!$J$4:$J$34,summary!A1521,parameter!$I$4:$I$34,"&gt;="&amp;summary!$E1521)</f>
        <v>31</v>
      </c>
      <c r="G1521">
        <f>COUNTIFS(olah!$Q1521:Q16519,summary!A1521,olah!$B1521:B16519,summary!B1521,olah!$N1521:N16519,summary!C1521,olah!$P1521:P16519,summary!D1521,olah!$S1521:S16519,"On Time")</f>
        <v>1</v>
      </c>
      <c r="H1521">
        <f>COUNTIFS(olah!$Q$2:Q16519,summary!A1521,olah!$B$2:B16519,summary!B1521,olah!$S$2:S16519,"On Time")</f>
        <v>11</v>
      </c>
      <c r="I1521">
        <f>COUNTIFS(olah!$Q1521:Q16519,summary!A1521,olah!$B1521:B16519,summary!B1521,olah!$N1521:N16519,summary!C1521,olah!$P1521:P16519,summary!D1521,olah!$S1521:S16519,"Late")</f>
        <v>0</v>
      </c>
      <c r="J1521">
        <f>COUNTIFS(olah!$Q$2:Q16519,summary!A1521,olah!$B$2:B16519,summary!B1521,olah!$S$2:S16519,"Late")</f>
        <v>6</v>
      </c>
      <c r="K1521">
        <f t="shared" si="23"/>
        <v>14</v>
      </c>
      <c r="L1521">
        <f>COUNTIFS(olah!$Q1521:Q16519,summary!A1521,olah!$B1521:B16519,summary!B1521,olah!$N1521:N16519,summary!C1521,olah!$P1521:P16519,summary!D1521,olah!$T1521:T16519,"On Time CO")</f>
        <v>1</v>
      </c>
      <c r="M1521">
        <f>COUNTIFS(olah!$Q$2:Q16519,summary!A1521,olah!$B$2:B16519,summary!B1521,olah!$T$2:T16519,"On Time CO")</f>
        <v>15</v>
      </c>
      <c r="N1521">
        <f>COUNTIFS(olah!$Q1521:Q16519,summary!A1521,olah!$B1521:B16519,summary!B1521,olah!$N1521:N16519,summary!C1521,olah!$P1521:P16519,summary!D1521,olah!$T1521:T16519,"Overtime")</f>
        <v>0</v>
      </c>
      <c r="O1521">
        <f>COUNTIFS(olah!$Q$2:Q16519,summary!A1521,olah!$B$2:B16519,summary!B1521,olah!$T$2:T16519,"Overtime")</f>
        <v>0</v>
      </c>
      <c r="P1521">
        <f>COUNTIFS(olah!$Q1521:Q16519,summary!A1521,olah!$B1521:B16519,summary!B1521,olah!$N1521:N16519,summary!C1521,olah!$P1521:P16519,summary!D1521,olah!$T1521:T16519,"Early")</f>
        <v>0</v>
      </c>
      <c r="Q1521">
        <f>COUNTIFS(olah!$Q$2:Q16519,summary!A1521,olah!$B$2:B16519,summary!B1521,olah!$T$2:T16519,"Early")</f>
        <v>0</v>
      </c>
      <c r="R1521">
        <f>COUNTIFS(olah!$Q1521:Q16519,summary!A1521,olah!$B1521:B16519,summary!B1521,olah!$N1521:N16519,summary!C1521,olah!$P1521:P16519,summary!D1521,olah!$T1521:T16519,"NA CO")</f>
        <v>0</v>
      </c>
      <c r="S1521">
        <f>COUNTIFS(olah!$Q$2:Q16519,summary!A1521,olah!$B$2:B16519,summary!B1521,olah!$T$2:T16519,"NA CO")</f>
        <v>2</v>
      </c>
      <c r="T1521" t="str">
        <f>olah!R1521</f>
        <v>Attendance</v>
      </c>
      <c r="U1521" t="str">
        <f>IF(T1521="Permit", olah!T1521, "No Permit")</f>
        <v>No Permit</v>
      </c>
    </row>
    <row r="1522" spans="1:21" hidden="1" x14ac:dyDescent="0.3">
      <c r="A1522" s="23">
        <v>44561</v>
      </c>
      <c r="B1522" t="s">
        <v>400</v>
      </c>
      <c r="C1522" t="s">
        <v>31</v>
      </c>
      <c r="D1522" t="s">
        <v>11610</v>
      </c>
      <c r="E1522" t="str">
        <f>VLOOKUP(B1522,olah!$B:$P,2,0)</f>
        <v>2021-12-01</v>
      </c>
      <c r="F1522">
        <f>COUNTIFS(parameter!$J$4:$J$34,summary!A1522,parameter!$I$4:$I$34,"&gt;="&amp;summary!$E1522)</f>
        <v>31</v>
      </c>
      <c r="G1522">
        <f>COUNTIFS(olah!$Q1522:Q16520,summary!A1522,olah!$B1522:B16520,summary!B1522,olah!$N1522:N16520,summary!C1522,olah!$P1522:P16520,summary!D1522,olah!$S1522:S16520,"On Time")</f>
        <v>1</v>
      </c>
      <c r="H1522">
        <f>COUNTIFS(olah!$Q$2:Q16520,summary!A1522,olah!$B$2:B16520,summary!B1522,olah!$S$2:S16520,"On Time")</f>
        <v>11</v>
      </c>
      <c r="I1522">
        <f>COUNTIFS(olah!$Q1522:Q16520,summary!A1522,olah!$B1522:B16520,summary!B1522,olah!$N1522:N16520,summary!C1522,olah!$P1522:P16520,summary!D1522,olah!$S1522:S16520,"Late")</f>
        <v>0</v>
      </c>
      <c r="J1522">
        <f>COUNTIFS(olah!$Q$2:Q16520,summary!A1522,olah!$B$2:B16520,summary!B1522,olah!$S$2:S16520,"Late")</f>
        <v>6</v>
      </c>
      <c r="K1522">
        <f t="shared" si="23"/>
        <v>14</v>
      </c>
      <c r="L1522">
        <f>COUNTIFS(olah!$Q1522:Q16520,summary!A1522,olah!$B1522:B16520,summary!B1522,olah!$N1522:N16520,summary!C1522,olah!$P1522:P16520,summary!D1522,olah!$T1522:T16520,"On Time CO")</f>
        <v>1</v>
      </c>
      <c r="M1522">
        <f>COUNTIFS(olah!$Q$2:Q16520,summary!A1522,olah!$B$2:B16520,summary!B1522,olah!$T$2:T16520,"On Time CO")</f>
        <v>15</v>
      </c>
      <c r="N1522">
        <f>COUNTIFS(olah!$Q1522:Q16520,summary!A1522,olah!$B1522:B16520,summary!B1522,olah!$N1522:N16520,summary!C1522,olah!$P1522:P16520,summary!D1522,olah!$T1522:T16520,"Overtime")</f>
        <v>0</v>
      </c>
      <c r="O1522">
        <f>COUNTIFS(olah!$Q$2:Q16520,summary!A1522,olah!$B$2:B16520,summary!B1522,olah!$T$2:T16520,"Overtime")</f>
        <v>0</v>
      </c>
      <c r="P1522">
        <f>COUNTIFS(olah!$Q1522:Q16520,summary!A1522,olah!$B1522:B16520,summary!B1522,olah!$N1522:N16520,summary!C1522,olah!$P1522:P16520,summary!D1522,olah!$T1522:T16520,"Early")</f>
        <v>0</v>
      </c>
      <c r="Q1522">
        <f>COUNTIFS(olah!$Q$2:Q16520,summary!A1522,olah!$B$2:B16520,summary!B1522,olah!$T$2:T16520,"Early")</f>
        <v>0</v>
      </c>
      <c r="R1522">
        <f>COUNTIFS(olah!$Q1522:Q16520,summary!A1522,olah!$B1522:B16520,summary!B1522,olah!$N1522:N16520,summary!C1522,olah!$P1522:P16520,summary!D1522,olah!$T1522:T16520,"NA CO")</f>
        <v>0</v>
      </c>
      <c r="S1522">
        <f>COUNTIFS(olah!$Q$2:Q16520,summary!A1522,olah!$B$2:B16520,summary!B1522,olah!$T$2:T16520,"NA CO")</f>
        <v>2</v>
      </c>
      <c r="T1522" t="str">
        <f>olah!R1522</f>
        <v>Attendance</v>
      </c>
      <c r="U1522" t="str">
        <f>IF(T1522="Permit", olah!T1522, "No Permit")</f>
        <v>No Permit</v>
      </c>
    </row>
    <row r="1523" spans="1:21" hidden="1" x14ac:dyDescent="0.3">
      <c r="A1523" s="23">
        <v>44561</v>
      </c>
      <c r="B1523" t="s">
        <v>400</v>
      </c>
      <c r="C1523" t="s">
        <v>31</v>
      </c>
      <c r="D1523" t="s">
        <v>9025</v>
      </c>
      <c r="E1523" t="str">
        <f>VLOOKUP(B1523,olah!$B:$P,2,0)</f>
        <v>2021-12-01</v>
      </c>
      <c r="F1523">
        <f>COUNTIFS(parameter!$J$4:$J$34,summary!A1523,parameter!$I$4:$I$34,"&gt;="&amp;summary!$E1523)</f>
        <v>31</v>
      </c>
      <c r="G1523">
        <f>COUNTIFS(olah!$Q1523:Q16521,summary!A1523,olah!$B1523:B16521,summary!B1523,olah!$N1523:N16521,summary!C1523,olah!$P1523:P16521,summary!D1523,olah!$S1523:S16521,"On Time")</f>
        <v>0</v>
      </c>
      <c r="H1523">
        <f>COUNTIFS(olah!$Q$2:Q16521,summary!A1523,olah!$B$2:B16521,summary!B1523,olah!$S$2:S16521,"On Time")</f>
        <v>11</v>
      </c>
      <c r="I1523">
        <f>COUNTIFS(olah!$Q1523:Q16521,summary!A1523,olah!$B1523:B16521,summary!B1523,olah!$N1523:N16521,summary!C1523,olah!$P1523:P16521,summary!D1523,olah!$S1523:S16521,"Late")</f>
        <v>1</v>
      </c>
      <c r="J1523">
        <f>COUNTIFS(olah!$Q$2:Q16521,summary!A1523,olah!$B$2:B16521,summary!B1523,olah!$S$2:S16521,"Late")</f>
        <v>6</v>
      </c>
      <c r="K1523">
        <f t="shared" si="23"/>
        <v>13</v>
      </c>
      <c r="L1523">
        <f>COUNTIFS(olah!$Q1523:Q16521,summary!A1523,olah!$B1523:B16521,summary!B1523,olah!$N1523:N16521,summary!C1523,olah!$P1523:P16521,summary!D1523,olah!$T1523:T16521,"On Time CO")</f>
        <v>1</v>
      </c>
      <c r="M1523">
        <f>COUNTIFS(olah!$Q$2:Q16521,summary!A1523,olah!$B$2:B16521,summary!B1523,olah!$T$2:T16521,"On Time CO")</f>
        <v>15</v>
      </c>
      <c r="N1523">
        <f>COUNTIFS(olah!$Q1523:Q16521,summary!A1523,olah!$B1523:B16521,summary!B1523,olah!$N1523:N16521,summary!C1523,olah!$P1523:P16521,summary!D1523,olah!$T1523:T16521,"Overtime")</f>
        <v>0</v>
      </c>
      <c r="O1523">
        <f>COUNTIFS(olah!$Q$2:Q16521,summary!A1523,olah!$B$2:B16521,summary!B1523,olah!$T$2:T16521,"Overtime")</f>
        <v>0</v>
      </c>
      <c r="P1523">
        <f>COUNTIFS(olah!$Q1523:Q16521,summary!A1523,olah!$B1523:B16521,summary!B1523,olah!$N1523:N16521,summary!C1523,olah!$P1523:P16521,summary!D1523,olah!$T1523:T16521,"Early")</f>
        <v>0</v>
      </c>
      <c r="Q1523">
        <f>COUNTIFS(olah!$Q$2:Q16521,summary!A1523,olah!$B$2:B16521,summary!B1523,olah!$T$2:T16521,"Early")</f>
        <v>0</v>
      </c>
      <c r="R1523">
        <f>COUNTIFS(olah!$Q1523:Q16521,summary!A1523,olah!$B1523:B16521,summary!B1523,olah!$N1523:N16521,summary!C1523,olah!$P1523:P16521,summary!D1523,olah!$T1523:T16521,"NA CO")</f>
        <v>0</v>
      </c>
      <c r="S1523">
        <f>COUNTIFS(olah!$Q$2:Q16521,summary!A1523,olah!$B$2:B16521,summary!B1523,olah!$T$2:T16521,"NA CO")</f>
        <v>2</v>
      </c>
      <c r="T1523" t="str">
        <f>olah!R1523</f>
        <v>Attendance</v>
      </c>
      <c r="U1523" t="str">
        <f>IF(T1523="Permit", olah!T1523, "No Permit")</f>
        <v>No Permit</v>
      </c>
    </row>
    <row r="1524" spans="1:21" hidden="1" x14ac:dyDescent="0.3">
      <c r="A1524" s="23">
        <v>44561</v>
      </c>
      <c r="B1524" t="s">
        <v>403</v>
      </c>
      <c r="C1524" t="s">
        <v>28</v>
      </c>
      <c r="D1524" t="s">
        <v>1390</v>
      </c>
      <c r="E1524" t="str">
        <f>VLOOKUP(B1524,olah!$B:$P,2,0)</f>
        <v>2021-12-01</v>
      </c>
      <c r="F1524">
        <f>COUNTIFS(parameter!$J$4:$J$34,summary!A1524,parameter!$I$4:$I$34,"&gt;="&amp;summary!$E1524)</f>
        <v>31</v>
      </c>
      <c r="G1524">
        <f>COUNTIFS(olah!$Q1524:Q16522,summary!A1524,olah!$B1524:B16522,summary!B1524,olah!$N1524:N16522,summary!C1524,olah!$P1524:P16522,summary!D1524,olah!$S1524:S16522,"On Time")</f>
        <v>1</v>
      </c>
      <c r="H1524">
        <f>COUNTIFS(olah!$Q$2:Q16522,summary!A1524,olah!$B$2:B16522,summary!B1524,olah!$S$2:S16522,"On Time")</f>
        <v>19</v>
      </c>
      <c r="I1524">
        <f>COUNTIFS(olah!$Q1524:Q16522,summary!A1524,olah!$B1524:B16522,summary!B1524,olah!$N1524:N16522,summary!C1524,olah!$P1524:P16522,summary!D1524,olah!$S1524:S16522,"Late")</f>
        <v>0</v>
      </c>
      <c r="J1524">
        <f>COUNTIFS(olah!$Q$2:Q16522,summary!A1524,olah!$B$2:B16522,summary!B1524,olah!$S$2:S16522,"Late")</f>
        <v>0</v>
      </c>
      <c r="K1524">
        <f t="shared" si="23"/>
        <v>12</v>
      </c>
      <c r="L1524">
        <f>COUNTIFS(olah!$Q1524:Q16522,summary!A1524,olah!$B1524:B16522,summary!B1524,olah!$N1524:N16522,summary!C1524,olah!$P1524:P16522,summary!D1524,olah!$T1524:T16522,"On Time CO")</f>
        <v>1</v>
      </c>
      <c r="M1524">
        <f>COUNTIFS(olah!$Q$2:Q16522,summary!A1524,olah!$B$2:B16522,summary!B1524,olah!$T$2:T16522,"On Time CO")</f>
        <v>14</v>
      </c>
      <c r="N1524">
        <f>COUNTIFS(olah!$Q1524:Q16522,summary!A1524,olah!$B1524:B16522,summary!B1524,olah!$N1524:N16522,summary!C1524,olah!$P1524:P16522,summary!D1524,olah!$T1524:T16522,"Overtime")</f>
        <v>0</v>
      </c>
      <c r="O1524">
        <f>COUNTIFS(olah!$Q$2:Q16522,summary!A1524,olah!$B$2:B16522,summary!B1524,olah!$T$2:T16522,"Overtime")</f>
        <v>0</v>
      </c>
      <c r="P1524">
        <f>COUNTIFS(olah!$Q1524:Q16522,summary!A1524,olah!$B1524:B16522,summary!B1524,olah!$N1524:N16522,summary!C1524,olah!$P1524:P16522,summary!D1524,olah!$T1524:T16522,"Early")</f>
        <v>0</v>
      </c>
      <c r="Q1524">
        <f>COUNTIFS(olah!$Q$2:Q16522,summary!A1524,olah!$B$2:B16522,summary!B1524,olah!$T$2:T16522,"Early")</f>
        <v>1</v>
      </c>
      <c r="R1524">
        <f>COUNTIFS(olah!$Q1524:Q16522,summary!A1524,olah!$B1524:B16522,summary!B1524,olah!$N1524:N16522,summary!C1524,olah!$P1524:P16522,summary!D1524,olah!$T1524:T16522,"NA CO")</f>
        <v>0</v>
      </c>
      <c r="S1524">
        <f>COUNTIFS(olah!$Q$2:Q16522,summary!A1524,olah!$B$2:B16522,summary!B1524,olah!$T$2:T16522,"NA CO")</f>
        <v>4</v>
      </c>
      <c r="T1524" t="str">
        <f>olah!R1524</f>
        <v>Attendance</v>
      </c>
      <c r="U1524" t="str">
        <f>IF(T1524="Permit", olah!T1524, "No Permit")</f>
        <v>No Permit</v>
      </c>
    </row>
    <row r="1525" spans="1:21" hidden="1" x14ac:dyDescent="0.3">
      <c r="A1525" s="23">
        <v>44561</v>
      </c>
      <c r="B1525" t="s">
        <v>403</v>
      </c>
      <c r="C1525" t="s">
        <v>28</v>
      </c>
      <c r="D1525" t="s">
        <v>11600</v>
      </c>
      <c r="E1525" t="str">
        <f>VLOOKUP(B1525,olah!$B:$P,2,0)</f>
        <v>2021-12-01</v>
      </c>
      <c r="F1525">
        <f>COUNTIFS(parameter!$J$4:$J$34,summary!A1525,parameter!$I$4:$I$34,"&gt;="&amp;summary!$E1525)</f>
        <v>31</v>
      </c>
      <c r="G1525">
        <f>COUNTIFS(olah!$Q1525:Q16523,summary!A1525,olah!$B1525:B16523,summary!B1525,olah!$N1525:N16523,summary!C1525,olah!$P1525:P16523,summary!D1525,olah!$S1525:S16523,"On Time")</f>
        <v>1</v>
      </c>
      <c r="H1525">
        <f>COUNTIFS(olah!$Q$2:Q16523,summary!A1525,olah!$B$2:B16523,summary!B1525,olah!$S$2:S16523,"On Time")</f>
        <v>19</v>
      </c>
      <c r="I1525">
        <f>COUNTIFS(olah!$Q1525:Q16523,summary!A1525,olah!$B1525:B16523,summary!B1525,olah!$N1525:N16523,summary!C1525,olah!$P1525:P16523,summary!D1525,olah!$S1525:S16523,"Late")</f>
        <v>0</v>
      </c>
      <c r="J1525">
        <f>COUNTIFS(olah!$Q$2:Q16523,summary!A1525,olah!$B$2:B16523,summary!B1525,olah!$S$2:S16523,"Late")</f>
        <v>0</v>
      </c>
      <c r="K1525">
        <f t="shared" si="23"/>
        <v>12</v>
      </c>
      <c r="L1525">
        <f>COUNTIFS(olah!$Q1525:Q16523,summary!A1525,olah!$B1525:B16523,summary!B1525,olah!$N1525:N16523,summary!C1525,olah!$P1525:P16523,summary!D1525,olah!$T1525:T16523,"On Time CO")</f>
        <v>1</v>
      </c>
      <c r="M1525">
        <f>COUNTIFS(olah!$Q$2:Q16523,summary!A1525,olah!$B$2:B16523,summary!B1525,olah!$T$2:T16523,"On Time CO")</f>
        <v>14</v>
      </c>
      <c r="N1525">
        <f>COUNTIFS(olah!$Q1525:Q16523,summary!A1525,olah!$B1525:B16523,summary!B1525,olah!$N1525:N16523,summary!C1525,olah!$P1525:P16523,summary!D1525,olah!$T1525:T16523,"Overtime")</f>
        <v>0</v>
      </c>
      <c r="O1525">
        <f>COUNTIFS(olah!$Q$2:Q16523,summary!A1525,olah!$B$2:B16523,summary!B1525,olah!$T$2:T16523,"Overtime")</f>
        <v>0</v>
      </c>
      <c r="P1525">
        <f>COUNTIFS(olah!$Q1525:Q16523,summary!A1525,olah!$B1525:B16523,summary!B1525,olah!$N1525:N16523,summary!C1525,olah!$P1525:P16523,summary!D1525,olah!$T1525:T16523,"Early")</f>
        <v>0</v>
      </c>
      <c r="Q1525">
        <f>COUNTIFS(olah!$Q$2:Q16523,summary!A1525,olah!$B$2:B16523,summary!B1525,olah!$T$2:T16523,"Early")</f>
        <v>1</v>
      </c>
      <c r="R1525">
        <f>COUNTIFS(olah!$Q1525:Q16523,summary!A1525,olah!$B1525:B16523,summary!B1525,olah!$N1525:N16523,summary!C1525,olah!$P1525:P16523,summary!D1525,olah!$T1525:T16523,"NA CO")</f>
        <v>0</v>
      </c>
      <c r="S1525">
        <f>COUNTIFS(olah!$Q$2:Q16523,summary!A1525,olah!$B$2:B16523,summary!B1525,olah!$T$2:T16523,"NA CO")</f>
        <v>4</v>
      </c>
      <c r="T1525" t="str">
        <f>olah!R1525</f>
        <v>Attendance</v>
      </c>
      <c r="U1525" t="str">
        <f>IF(T1525="Permit", olah!T1525, "No Permit")</f>
        <v>No Permit</v>
      </c>
    </row>
    <row r="1526" spans="1:21" hidden="1" x14ac:dyDescent="0.3">
      <c r="A1526" s="23">
        <v>44561</v>
      </c>
      <c r="B1526" t="s">
        <v>403</v>
      </c>
      <c r="C1526" t="s">
        <v>404</v>
      </c>
      <c r="D1526" t="s">
        <v>11601</v>
      </c>
      <c r="E1526" t="str">
        <f>VLOOKUP(B1526,olah!$B:$P,2,0)</f>
        <v>2021-12-01</v>
      </c>
      <c r="F1526">
        <f>COUNTIFS(parameter!$J$4:$J$34,summary!A1526,parameter!$I$4:$I$34,"&gt;="&amp;summary!$E1526)</f>
        <v>31</v>
      </c>
      <c r="G1526">
        <f>COUNTIFS(olah!$Q1526:Q16524,summary!A1526,olah!$B1526:B16524,summary!B1526,olah!$N1526:N16524,summary!C1526,olah!$P1526:P16524,summary!D1526,olah!$S1526:S16524,"On Time")</f>
        <v>1</v>
      </c>
      <c r="H1526">
        <f>COUNTIFS(olah!$Q$2:Q16524,summary!A1526,olah!$B$2:B16524,summary!B1526,olah!$S$2:S16524,"On Time")</f>
        <v>19</v>
      </c>
      <c r="I1526">
        <f>COUNTIFS(olah!$Q1526:Q16524,summary!A1526,olah!$B1526:B16524,summary!B1526,olah!$N1526:N16524,summary!C1526,olah!$P1526:P16524,summary!D1526,olah!$S1526:S16524,"Late")</f>
        <v>0</v>
      </c>
      <c r="J1526">
        <f>COUNTIFS(olah!$Q$2:Q16524,summary!A1526,olah!$B$2:B16524,summary!B1526,olah!$S$2:S16524,"Late")</f>
        <v>0</v>
      </c>
      <c r="K1526">
        <f t="shared" si="23"/>
        <v>12</v>
      </c>
      <c r="L1526">
        <f>COUNTIFS(olah!$Q1526:Q16524,summary!A1526,olah!$B1526:B16524,summary!B1526,olah!$N1526:N16524,summary!C1526,olah!$P1526:P16524,summary!D1526,olah!$T1526:T16524,"On Time CO")</f>
        <v>1</v>
      </c>
      <c r="M1526">
        <f>COUNTIFS(olah!$Q$2:Q16524,summary!A1526,olah!$B$2:B16524,summary!B1526,olah!$T$2:T16524,"On Time CO")</f>
        <v>14</v>
      </c>
      <c r="N1526">
        <f>COUNTIFS(olah!$Q1526:Q16524,summary!A1526,olah!$B1526:B16524,summary!B1526,olah!$N1526:N16524,summary!C1526,olah!$P1526:P16524,summary!D1526,olah!$T1526:T16524,"Overtime")</f>
        <v>0</v>
      </c>
      <c r="O1526">
        <f>COUNTIFS(olah!$Q$2:Q16524,summary!A1526,olah!$B$2:B16524,summary!B1526,olah!$T$2:T16524,"Overtime")</f>
        <v>0</v>
      </c>
      <c r="P1526">
        <f>COUNTIFS(olah!$Q1526:Q16524,summary!A1526,olah!$B1526:B16524,summary!B1526,olah!$N1526:N16524,summary!C1526,olah!$P1526:P16524,summary!D1526,olah!$T1526:T16524,"Early")</f>
        <v>0</v>
      </c>
      <c r="Q1526">
        <f>COUNTIFS(olah!$Q$2:Q16524,summary!A1526,olah!$B$2:B16524,summary!B1526,olah!$T$2:T16524,"Early")</f>
        <v>1</v>
      </c>
      <c r="R1526">
        <f>COUNTIFS(olah!$Q1526:Q16524,summary!A1526,olah!$B1526:B16524,summary!B1526,olah!$N1526:N16524,summary!C1526,olah!$P1526:P16524,summary!D1526,olah!$T1526:T16524,"NA CO")</f>
        <v>0</v>
      </c>
      <c r="S1526">
        <f>COUNTIFS(olah!$Q$2:Q16524,summary!A1526,olah!$B$2:B16524,summary!B1526,olah!$T$2:T16524,"NA CO")</f>
        <v>4</v>
      </c>
      <c r="T1526" t="str">
        <f>olah!R1526</f>
        <v>Daily Journey</v>
      </c>
      <c r="U1526" t="str">
        <f>IF(T1526="Permit", olah!T1526, "No Permit")</f>
        <v>No Permit</v>
      </c>
    </row>
    <row r="1527" spans="1:21" hidden="1" x14ac:dyDescent="0.3">
      <c r="A1527" s="23">
        <v>44561</v>
      </c>
      <c r="B1527" t="s">
        <v>403</v>
      </c>
      <c r="C1527" t="s">
        <v>28</v>
      </c>
      <c r="D1527" t="s">
        <v>5936</v>
      </c>
      <c r="E1527" t="str">
        <f>VLOOKUP(B1527,olah!$B:$P,2,0)</f>
        <v>2021-12-01</v>
      </c>
      <c r="F1527">
        <f>COUNTIFS(parameter!$J$4:$J$34,summary!A1527,parameter!$I$4:$I$34,"&gt;="&amp;summary!$E1527)</f>
        <v>31</v>
      </c>
      <c r="G1527">
        <f>COUNTIFS(olah!$Q1527:Q16525,summary!A1527,olah!$B1527:B16525,summary!B1527,olah!$N1527:N16525,summary!C1527,olah!$P1527:P16525,summary!D1527,olah!$S1527:S16525,"On Time")</f>
        <v>1</v>
      </c>
      <c r="H1527">
        <f>COUNTIFS(olah!$Q$2:Q16525,summary!A1527,olah!$B$2:B16525,summary!B1527,olah!$S$2:S16525,"On Time")</f>
        <v>19</v>
      </c>
      <c r="I1527">
        <f>COUNTIFS(olah!$Q1527:Q16525,summary!A1527,olah!$B1527:B16525,summary!B1527,olah!$N1527:N16525,summary!C1527,olah!$P1527:P16525,summary!D1527,olah!$S1527:S16525,"Late")</f>
        <v>0</v>
      </c>
      <c r="J1527">
        <f>COUNTIFS(olah!$Q$2:Q16525,summary!A1527,olah!$B$2:B16525,summary!B1527,olah!$S$2:S16525,"Late")</f>
        <v>0</v>
      </c>
      <c r="K1527">
        <f t="shared" si="23"/>
        <v>12</v>
      </c>
      <c r="L1527">
        <f>COUNTIFS(olah!$Q1527:Q16525,summary!A1527,olah!$B1527:B16525,summary!B1527,olah!$N1527:N16525,summary!C1527,olah!$P1527:P16525,summary!D1527,olah!$T1527:T16525,"On Time CO")</f>
        <v>1</v>
      </c>
      <c r="M1527">
        <f>COUNTIFS(olah!$Q$2:Q16525,summary!A1527,olah!$B$2:B16525,summary!B1527,olah!$T$2:T16525,"On Time CO")</f>
        <v>14</v>
      </c>
      <c r="N1527">
        <f>COUNTIFS(olah!$Q1527:Q16525,summary!A1527,olah!$B1527:B16525,summary!B1527,olah!$N1527:N16525,summary!C1527,olah!$P1527:P16525,summary!D1527,olah!$T1527:T16525,"Overtime")</f>
        <v>0</v>
      </c>
      <c r="O1527">
        <f>COUNTIFS(olah!$Q$2:Q16525,summary!A1527,olah!$B$2:B16525,summary!B1527,olah!$T$2:T16525,"Overtime")</f>
        <v>0</v>
      </c>
      <c r="P1527">
        <f>COUNTIFS(olah!$Q1527:Q16525,summary!A1527,olah!$B1527:B16525,summary!B1527,olah!$N1527:N16525,summary!C1527,olah!$P1527:P16525,summary!D1527,olah!$T1527:T16525,"Early")</f>
        <v>0</v>
      </c>
      <c r="Q1527">
        <f>COUNTIFS(olah!$Q$2:Q16525,summary!A1527,olah!$B$2:B16525,summary!B1527,olah!$T$2:T16525,"Early")</f>
        <v>1</v>
      </c>
      <c r="R1527">
        <f>COUNTIFS(olah!$Q1527:Q16525,summary!A1527,olah!$B1527:B16525,summary!B1527,olah!$N1527:N16525,summary!C1527,olah!$P1527:P16525,summary!D1527,olah!$T1527:T16525,"NA CO")</f>
        <v>0</v>
      </c>
      <c r="S1527">
        <f>COUNTIFS(olah!$Q$2:Q16525,summary!A1527,olah!$B$2:B16525,summary!B1527,olah!$T$2:T16525,"NA CO")</f>
        <v>4</v>
      </c>
      <c r="T1527" t="str">
        <f>olah!R1527</f>
        <v>Attendance</v>
      </c>
      <c r="U1527" t="str">
        <f>IF(T1527="Permit", olah!T1527, "No Permit")</f>
        <v>No Permit</v>
      </c>
    </row>
    <row r="1528" spans="1:21" hidden="1" x14ac:dyDescent="0.3">
      <c r="A1528" s="23">
        <v>44561</v>
      </c>
      <c r="B1528" t="s">
        <v>403</v>
      </c>
      <c r="C1528" t="s">
        <v>404</v>
      </c>
      <c r="D1528" t="s">
        <v>6082</v>
      </c>
      <c r="E1528" t="str">
        <f>VLOOKUP(B1528,olah!$B:$P,2,0)</f>
        <v>2021-12-01</v>
      </c>
      <c r="F1528">
        <f>COUNTIFS(parameter!$J$4:$J$34,summary!A1528,parameter!$I$4:$I$34,"&gt;="&amp;summary!$E1528)</f>
        <v>31</v>
      </c>
      <c r="G1528">
        <f>COUNTIFS(olah!$Q1528:Q16526,summary!A1528,olah!$B1528:B16526,summary!B1528,olah!$N1528:N16526,summary!C1528,olah!$P1528:P16526,summary!D1528,olah!$S1528:S16526,"On Time")</f>
        <v>1</v>
      </c>
      <c r="H1528">
        <f>COUNTIFS(olah!$Q$2:Q16526,summary!A1528,olah!$B$2:B16526,summary!B1528,olah!$S$2:S16526,"On Time")</f>
        <v>19</v>
      </c>
      <c r="I1528">
        <f>COUNTIFS(olah!$Q1528:Q16526,summary!A1528,olah!$B1528:B16526,summary!B1528,olah!$N1528:N16526,summary!C1528,olah!$P1528:P16526,summary!D1528,olah!$S1528:S16526,"Late")</f>
        <v>0</v>
      </c>
      <c r="J1528">
        <f>COUNTIFS(olah!$Q$2:Q16526,summary!A1528,olah!$B$2:B16526,summary!B1528,olah!$S$2:S16526,"Late")</f>
        <v>0</v>
      </c>
      <c r="K1528">
        <f t="shared" si="23"/>
        <v>12</v>
      </c>
      <c r="L1528">
        <f>COUNTIFS(olah!$Q1528:Q16526,summary!A1528,olah!$B1528:B16526,summary!B1528,olah!$N1528:N16526,summary!C1528,olah!$P1528:P16526,summary!D1528,olah!$T1528:T16526,"On Time CO")</f>
        <v>0</v>
      </c>
      <c r="M1528">
        <f>COUNTIFS(olah!$Q$2:Q16526,summary!A1528,olah!$B$2:B16526,summary!B1528,olah!$T$2:T16526,"On Time CO")</f>
        <v>14</v>
      </c>
      <c r="N1528">
        <f>COUNTIFS(olah!$Q1528:Q16526,summary!A1528,olah!$B1528:B16526,summary!B1528,olah!$N1528:N16526,summary!C1528,olah!$P1528:P16526,summary!D1528,olah!$T1528:T16526,"Overtime")</f>
        <v>0</v>
      </c>
      <c r="O1528">
        <f>COUNTIFS(olah!$Q$2:Q16526,summary!A1528,olah!$B$2:B16526,summary!B1528,olah!$T$2:T16526,"Overtime")</f>
        <v>0</v>
      </c>
      <c r="P1528">
        <f>COUNTIFS(olah!$Q1528:Q16526,summary!A1528,olah!$B1528:B16526,summary!B1528,olah!$N1528:N16526,summary!C1528,olah!$P1528:P16526,summary!D1528,olah!$T1528:T16526,"Early")</f>
        <v>0</v>
      </c>
      <c r="Q1528">
        <f>COUNTIFS(olah!$Q$2:Q16526,summary!A1528,olah!$B$2:B16526,summary!B1528,olah!$T$2:T16526,"Early")</f>
        <v>1</v>
      </c>
      <c r="R1528">
        <f>COUNTIFS(olah!$Q1528:Q16526,summary!A1528,olah!$B1528:B16526,summary!B1528,olah!$N1528:N16526,summary!C1528,olah!$P1528:P16526,summary!D1528,olah!$T1528:T16526,"NA CO")</f>
        <v>1</v>
      </c>
      <c r="S1528">
        <f>COUNTIFS(olah!$Q$2:Q16526,summary!A1528,olah!$B$2:B16526,summary!B1528,olah!$T$2:T16526,"NA CO")</f>
        <v>4</v>
      </c>
      <c r="T1528" t="str">
        <f>olah!R1528</f>
        <v>Daily Journey</v>
      </c>
      <c r="U1528" t="str">
        <f>IF(T1528="Permit", olah!T1528, "No Permit")</f>
        <v>No Permit</v>
      </c>
    </row>
    <row r="1529" spans="1:21" hidden="1" x14ac:dyDescent="0.3">
      <c r="A1529" s="23">
        <v>44561</v>
      </c>
      <c r="B1529" t="s">
        <v>403</v>
      </c>
      <c r="C1529" t="s">
        <v>28</v>
      </c>
      <c r="D1529" t="s">
        <v>11602</v>
      </c>
      <c r="E1529" t="str">
        <f>VLOOKUP(B1529,olah!$B:$P,2,0)</f>
        <v>2021-12-01</v>
      </c>
      <c r="F1529">
        <f>COUNTIFS(parameter!$J$4:$J$34,summary!A1529,parameter!$I$4:$I$34,"&gt;="&amp;summary!$E1529)</f>
        <v>31</v>
      </c>
      <c r="G1529">
        <f>COUNTIFS(olah!$Q1529:Q16527,summary!A1529,olah!$B1529:B16527,summary!B1529,olah!$N1529:N16527,summary!C1529,olah!$P1529:P16527,summary!D1529,olah!$S1529:S16527,"On Time")</f>
        <v>1</v>
      </c>
      <c r="H1529">
        <f>COUNTIFS(olah!$Q$2:Q16527,summary!A1529,olah!$B$2:B16527,summary!B1529,olah!$S$2:S16527,"On Time")</f>
        <v>19</v>
      </c>
      <c r="I1529">
        <f>COUNTIFS(olah!$Q1529:Q16527,summary!A1529,olah!$B1529:B16527,summary!B1529,olah!$N1529:N16527,summary!C1529,olah!$P1529:P16527,summary!D1529,olah!$S1529:S16527,"Late")</f>
        <v>0</v>
      </c>
      <c r="J1529">
        <f>COUNTIFS(olah!$Q$2:Q16527,summary!A1529,olah!$B$2:B16527,summary!B1529,olah!$S$2:S16527,"Late")</f>
        <v>0</v>
      </c>
      <c r="K1529">
        <f t="shared" si="23"/>
        <v>12</v>
      </c>
      <c r="L1529">
        <f>COUNTIFS(olah!$Q1529:Q16527,summary!A1529,olah!$B1529:B16527,summary!B1529,olah!$N1529:N16527,summary!C1529,olah!$P1529:P16527,summary!D1529,olah!$T1529:T16527,"On Time CO")</f>
        <v>1</v>
      </c>
      <c r="M1529">
        <f>COUNTIFS(olah!$Q$2:Q16527,summary!A1529,olah!$B$2:B16527,summary!B1529,olah!$T$2:T16527,"On Time CO")</f>
        <v>14</v>
      </c>
      <c r="N1529">
        <f>COUNTIFS(olah!$Q1529:Q16527,summary!A1529,olah!$B1529:B16527,summary!B1529,olah!$N1529:N16527,summary!C1529,olah!$P1529:P16527,summary!D1529,olah!$T1529:T16527,"Overtime")</f>
        <v>0</v>
      </c>
      <c r="O1529">
        <f>COUNTIFS(olah!$Q$2:Q16527,summary!A1529,olah!$B$2:B16527,summary!B1529,olah!$T$2:T16527,"Overtime")</f>
        <v>0</v>
      </c>
      <c r="P1529">
        <f>COUNTIFS(olah!$Q1529:Q16527,summary!A1529,olah!$B1529:B16527,summary!B1529,olah!$N1529:N16527,summary!C1529,olah!$P1529:P16527,summary!D1529,olah!$T1529:T16527,"Early")</f>
        <v>0</v>
      </c>
      <c r="Q1529">
        <f>COUNTIFS(olah!$Q$2:Q16527,summary!A1529,olah!$B$2:B16527,summary!B1529,olah!$T$2:T16527,"Early")</f>
        <v>1</v>
      </c>
      <c r="R1529">
        <f>COUNTIFS(olah!$Q1529:Q16527,summary!A1529,olah!$B1529:B16527,summary!B1529,olah!$N1529:N16527,summary!C1529,olah!$P1529:P16527,summary!D1529,olah!$T1529:T16527,"NA CO")</f>
        <v>0</v>
      </c>
      <c r="S1529">
        <f>COUNTIFS(olah!$Q$2:Q16527,summary!A1529,olah!$B$2:B16527,summary!B1529,olah!$T$2:T16527,"NA CO")</f>
        <v>4</v>
      </c>
      <c r="T1529" t="str">
        <f>olah!R1529</f>
        <v>Attendance</v>
      </c>
      <c r="U1529" t="str">
        <f>IF(T1529="Permit", olah!T1529, "No Permit")</f>
        <v>No Permit</v>
      </c>
    </row>
    <row r="1530" spans="1:21" hidden="1" x14ac:dyDescent="0.3">
      <c r="A1530" s="23">
        <v>44561</v>
      </c>
      <c r="B1530" t="s">
        <v>403</v>
      </c>
      <c r="C1530" t="s">
        <v>6246</v>
      </c>
      <c r="D1530" t="s">
        <v>11603</v>
      </c>
      <c r="E1530" t="str">
        <f>VLOOKUP(B1530,olah!$B:$P,2,0)</f>
        <v>2021-12-01</v>
      </c>
      <c r="F1530">
        <f>COUNTIFS(parameter!$J$4:$J$34,summary!A1530,parameter!$I$4:$I$34,"&gt;="&amp;summary!$E1530)</f>
        <v>31</v>
      </c>
      <c r="G1530">
        <f>COUNTIFS(olah!$Q1530:Q16528,summary!A1530,olah!$B1530:B16528,summary!B1530,olah!$N1530:N16528,summary!C1530,olah!$P1530:P16528,summary!D1530,olah!$S1530:S16528,"On Time")</f>
        <v>1</v>
      </c>
      <c r="H1530">
        <f>COUNTIFS(olah!$Q$2:Q16528,summary!A1530,olah!$B$2:B16528,summary!B1530,olah!$S$2:S16528,"On Time")</f>
        <v>19</v>
      </c>
      <c r="I1530">
        <f>COUNTIFS(olah!$Q1530:Q16528,summary!A1530,olah!$B1530:B16528,summary!B1530,olah!$N1530:N16528,summary!C1530,olah!$P1530:P16528,summary!D1530,olah!$S1530:S16528,"Late")</f>
        <v>0</v>
      </c>
      <c r="J1530">
        <f>COUNTIFS(olah!$Q$2:Q16528,summary!A1530,olah!$B$2:B16528,summary!B1530,olah!$S$2:S16528,"Late")</f>
        <v>0</v>
      </c>
      <c r="K1530">
        <f t="shared" si="23"/>
        <v>12</v>
      </c>
      <c r="L1530">
        <f>COUNTIFS(olah!$Q1530:Q16528,summary!A1530,olah!$B1530:B16528,summary!B1530,olah!$N1530:N16528,summary!C1530,olah!$P1530:P16528,summary!D1530,olah!$T1530:T16528,"On Time CO")</f>
        <v>1</v>
      </c>
      <c r="M1530">
        <f>COUNTIFS(olah!$Q$2:Q16528,summary!A1530,olah!$B$2:B16528,summary!B1530,olah!$T$2:T16528,"On Time CO")</f>
        <v>14</v>
      </c>
      <c r="N1530">
        <f>COUNTIFS(olah!$Q1530:Q16528,summary!A1530,olah!$B1530:B16528,summary!B1530,olah!$N1530:N16528,summary!C1530,olah!$P1530:P16528,summary!D1530,olah!$T1530:T16528,"Overtime")</f>
        <v>0</v>
      </c>
      <c r="O1530">
        <f>COUNTIFS(olah!$Q$2:Q16528,summary!A1530,olah!$B$2:B16528,summary!B1530,olah!$T$2:T16528,"Overtime")</f>
        <v>0</v>
      </c>
      <c r="P1530">
        <f>COUNTIFS(olah!$Q1530:Q16528,summary!A1530,olah!$B1530:B16528,summary!B1530,olah!$N1530:N16528,summary!C1530,olah!$P1530:P16528,summary!D1530,olah!$T1530:T16528,"Early")</f>
        <v>0</v>
      </c>
      <c r="Q1530">
        <f>COUNTIFS(olah!$Q$2:Q16528,summary!A1530,olah!$B$2:B16528,summary!B1530,olah!$T$2:T16528,"Early")</f>
        <v>1</v>
      </c>
      <c r="R1530">
        <f>COUNTIFS(olah!$Q1530:Q16528,summary!A1530,olah!$B1530:B16528,summary!B1530,olah!$N1530:N16528,summary!C1530,olah!$P1530:P16528,summary!D1530,olah!$T1530:T16528,"NA CO")</f>
        <v>0</v>
      </c>
      <c r="S1530">
        <f>COUNTIFS(olah!$Q$2:Q16528,summary!A1530,olah!$B$2:B16528,summary!B1530,olah!$T$2:T16528,"NA CO")</f>
        <v>4</v>
      </c>
      <c r="T1530" t="str">
        <f>olah!R1530</f>
        <v>Daily Journey</v>
      </c>
      <c r="U1530" t="str">
        <f>IF(T1530="Permit", olah!T1530, "No Permit")</f>
        <v>No Permit</v>
      </c>
    </row>
    <row r="1531" spans="1:21" hidden="1" x14ac:dyDescent="0.3">
      <c r="A1531" s="23">
        <v>44561</v>
      </c>
      <c r="B1531" t="s">
        <v>403</v>
      </c>
      <c r="C1531" t="s">
        <v>28</v>
      </c>
      <c r="D1531" t="s">
        <v>7108</v>
      </c>
      <c r="E1531" t="str">
        <f>VLOOKUP(B1531,olah!$B:$P,2,0)</f>
        <v>2021-12-01</v>
      </c>
      <c r="F1531">
        <f>COUNTIFS(parameter!$J$4:$J$34,summary!A1531,parameter!$I$4:$I$34,"&gt;="&amp;summary!$E1531)</f>
        <v>31</v>
      </c>
      <c r="G1531">
        <f>COUNTIFS(olah!$Q1531:Q16529,summary!A1531,olah!$B1531:B16529,summary!B1531,olah!$N1531:N16529,summary!C1531,olah!$P1531:P16529,summary!D1531,olah!$S1531:S16529,"On Time")</f>
        <v>1</v>
      </c>
      <c r="H1531">
        <f>COUNTIFS(olah!$Q$2:Q16529,summary!A1531,olah!$B$2:B16529,summary!B1531,olah!$S$2:S16529,"On Time")</f>
        <v>19</v>
      </c>
      <c r="I1531">
        <f>COUNTIFS(olah!$Q1531:Q16529,summary!A1531,olah!$B1531:B16529,summary!B1531,olah!$N1531:N16529,summary!C1531,olah!$P1531:P16529,summary!D1531,olah!$S1531:S16529,"Late")</f>
        <v>0</v>
      </c>
      <c r="J1531">
        <f>COUNTIFS(olah!$Q$2:Q16529,summary!A1531,olah!$B$2:B16529,summary!B1531,olah!$S$2:S16529,"Late")</f>
        <v>0</v>
      </c>
      <c r="K1531">
        <f t="shared" si="23"/>
        <v>12</v>
      </c>
      <c r="L1531">
        <f>COUNTIFS(olah!$Q1531:Q16529,summary!A1531,olah!$B1531:B16529,summary!B1531,olah!$N1531:N16529,summary!C1531,olah!$P1531:P16529,summary!D1531,olah!$T1531:T16529,"On Time CO")</f>
        <v>1</v>
      </c>
      <c r="M1531">
        <f>COUNTIFS(olah!$Q$2:Q16529,summary!A1531,olah!$B$2:B16529,summary!B1531,olah!$T$2:T16529,"On Time CO")</f>
        <v>14</v>
      </c>
      <c r="N1531">
        <f>COUNTIFS(olah!$Q1531:Q16529,summary!A1531,olah!$B1531:B16529,summary!B1531,olah!$N1531:N16529,summary!C1531,olah!$P1531:P16529,summary!D1531,olah!$T1531:T16529,"Overtime")</f>
        <v>0</v>
      </c>
      <c r="O1531">
        <f>COUNTIFS(olah!$Q$2:Q16529,summary!A1531,olah!$B$2:B16529,summary!B1531,olah!$T$2:T16529,"Overtime")</f>
        <v>0</v>
      </c>
      <c r="P1531">
        <f>COUNTIFS(olah!$Q1531:Q16529,summary!A1531,olah!$B1531:B16529,summary!B1531,olah!$N1531:N16529,summary!C1531,olah!$P1531:P16529,summary!D1531,olah!$T1531:T16529,"Early")</f>
        <v>0</v>
      </c>
      <c r="Q1531">
        <f>COUNTIFS(olah!$Q$2:Q16529,summary!A1531,olah!$B$2:B16529,summary!B1531,olah!$T$2:T16529,"Early")</f>
        <v>1</v>
      </c>
      <c r="R1531">
        <f>COUNTIFS(olah!$Q1531:Q16529,summary!A1531,olah!$B1531:B16529,summary!B1531,olah!$N1531:N16529,summary!C1531,olah!$P1531:P16529,summary!D1531,olah!$T1531:T16529,"NA CO")</f>
        <v>0</v>
      </c>
      <c r="S1531">
        <f>COUNTIFS(olah!$Q$2:Q16529,summary!A1531,olah!$B$2:B16529,summary!B1531,olah!$T$2:T16529,"NA CO")</f>
        <v>4</v>
      </c>
      <c r="T1531" t="str">
        <f>olah!R1531</f>
        <v>Attendance</v>
      </c>
      <c r="U1531" t="str">
        <f>IF(T1531="Permit", olah!T1531, "No Permit")</f>
        <v>No Permit</v>
      </c>
    </row>
    <row r="1532" spans="1:21" hidden="1" x14ac:dyDescent="0.3">
      <c r="A1532" s="23">
        <v>44561</v>
      </c>
      <c r="B1532" t="s">
        <v>403</v>
      </c>
      <c r="C1532" t="s">
        <v>6246</v>
      </c>
      <c r="D1532" t="s">
        <v>11604</v>
      </c>
      <c r="E1532" t="str">
        <f>VLOOKUP(B1532,olah!$B:$P,2,0)</f>
        <v>2021-12-01</v>
      </c>
      <c r="F1532">
        <f>COUNTIFS(parameter!$J$4:$J$34,summary!A1532,parameter!$I$4:$I$34,"&gt;="&amp;summary!$E1532)</f>
        <v>31</v>
      </c>
      <c r="G1532">
        <f>COUNTIFS(olah!$Q1532:Q16530,summary!A1532,olah!$B1532:B16530,summary!B1532,olah!$N1532:N16530,summary!C1532,olah!$P1532:P16530,summary!D1532,olah!$S1532:S16530,"On Time")</f>
        <v>1</v>
      </c>
      <c r="H1532">
        <f>COUNTIFS(olah!$Q$2:Q16530,summary!A1532,olah!$B$2:B16530,summary!B1532,olah!$S$2:S16530,"On Time")</f>
        <v>19</v>
      </c>
      <c r="I1532">
        <f>COUNTIFS(olah!$Q1532:Q16530,summary!A1532,olah!$B1532:B16530,summary!B1532,olah!$N1532:N16530,summary!C1532,olah!$P1532:P16530,summary!D1532,olah!$S1532:S16530,"Late")</f>
        <v>0</v>
      </c>
      <c r="J1532">
        <f>COUNTIFS(olah!$Q$2:Q16530,summary!A1532,olah!$B$2:B16530,summary!B1532,olah!$S$2:S16530,"Late")</f>
        <v>0</v>
      </c>
      <c r="K1532">
        <f t="shared" si="23"/>
        <v>12</v>
      </c>
      <c r="L1532">
        <f>COUNTIFS(olah!$Q1532:Q16530,summary!A1532,olah!$B1532:B16530,summary!B1532,olah!$N1532:N16530,summary!C1532,olah!$P1532:P16530,summary!D1532,olah!$T1532:T16530,"On Time CO")</f>
        <v>0</v>
      </c>
      <c r="M1532">
        <f>COUNTIFS(olah!$Q$2:Q16530,summary!A1532,olah!$B$2:B16530,summary!B1532,olah!$T$2:T16530,"On Time CO")</f>
        <v>14</v>
      </c>
      <c r="N1532">
        <f>COUNTIFS(olah!$Q1532:Q16530,summary!A1532,olah!$B1532:B16530,summary!B1532,olah!$N1532:N16530,summary!C1532,olah!$P1532:P16530,summary!D1532,olah!$T1532:T16530,"Overtime")</f>
        <v>0</v>
      </c>
      <c r="O1532">
        <f>COUNTIFS(olah!$Q$2:Q16530,summary!A1532,olah!$B$2:B16530,summary!B1532,olah!$T$2:T16530,"Overtime")</f>
        <v>0</v>
      </c>
      <c r="P1532">
        <f>COUNTIFS(olah!$Q1532:Q16530,summary!A1532,olah!$B1532:B16530,summary!B1532,olah!$N1532:N16530,summary!C1532,olah!$P1532:P16530,summary!D1532,olah!$T1532:T16530,"Early")</f>
        <v>0</v>
      </c>
      <c r="Q1532">
        <f>COUNTIFS(olah!$Q$2:Q16530,summary!A1532,olah!$B$2:B16530,summary!B1532,olah!$T$2:T16530,"Early")</f>
        <v>1</v>
      </c>
      <c r="R1532">
        <f>COUNTIFS(olah!$Q1532:Q16530,summary!A1532,olah!$B1532:B16530,summary!B1532,olah!$N1532:N16530,summary!C1532,olah!$P1532:P16530,summary!D1532,olah!$T1532:T16530,"NA CO")</f>
        <v>1</v>
      </c>
      <c r="S1532">
        <f>COUNTIFS(olah!$Q$2:Q16530,summary!A1532,olah!$B$2:B16530,summary!B1532,olah!$T$2:T16530,"NA CO")</f>
        <v>4</v>
      </c>
      <c r="T1532" t="str">
        <f>olah!R1532</f>
        <v>Daily Journey</v>
      </c>
      <c r="U1532" t="str">
        <f>IF(T1532="Permit", olah!T1532, "No Permit")</f>
        <v>No Permit</v>
      </c>
    </row>
    <row r="1533" spans="1:21" hidden="1" x14ac:dyDescent="0.3">
      <c r="A1533" s="23">
        <v>44561</v>
      </c>
      <c r="B1533" t="s">
        <v>403</v>
      </c>
      <c r="C1533" t="s">
        <v>28</v>
      </c>
      <c r="D1533" t="s">
        <v>11605</v>
      </c>
      <c r="E1533" t="str">
        <f>VLOOKUP(B1533,olah!$B:$P,2,0)</f>
        <v>2021-12-01</v>
      </c>
      <c r="F1533">
        <f>COUNTIFS(parameter!$J$4:$J$34,summary!A1533,parameter!$I$4:$I$34,"&gt;="&amp;summary!$E1533)</f>
        <v>31</v>
      </c>
      <c r="G1533">
        <f>COUNTIFS(olah!$Q1533:Q16531,summary!A1533,olah!$B1533:B16531,summary!B1533,olah!$N1533:N16531,summary!C1533,olah!$P1533:P16531,summary!D1533,olah!$S1533:S16531,"On Time")</f>
        <v>1</v>
      </c>
      <c r="H1533">
        <f>COUNTIFS(olah!$Q$2:Q16531,summary!A1533,olah!$B$2:B16531,summary!B1533,olah!$S$2:S16531,"On Time")</f>
        <v>19</v>
      </c>
      <c r="I1533">
        <f>COUNTIFS(olah!$Q1533:Q16531,summary!A1533,olah!$B1533:B16531,summary!B1533,olah!$N1533:N16531,summary!C1533,olah!$P1533:P16531,summary!D1533,olah!$S1533:S16531,"Late")</f>
        <v>0</v>
      </c>
      <c r="J1533">
        <f>COUNTIFS(olah!$Q$2:Q16531,summary!A1533,olah!$B$2:B16531,summary!B1533,olah!$S$2:S16531,"Late")</f>
        <v>0</v>
      </c>
      <c r="K1533">
        <f t="shared" si="23"/>
        <v>12</v>
      </c>
      <c r="L1533">
        <f>COUNTIFS(olah!$Q1533:Q16531,summary!A1533,olah!$B1533:B16531,summary!B1533,olah!$N1533:N16531,summary!C1533,olah!$P1533:P16531,summary!D1533,olah!$T1533:T16531,"On Time CO")</f>
        <v>1</v>
      </c>
      <c r="M1533">
        <f>COUNTIFS(olah!$Q$2:Q16531,summary!A1533,olah!$B$2:B16531,summary!B1533,olah!$T$2:T16531,"On Time CO")</f>
        <v>14</v>
      </c>
      <c r="N1533">
        <f>COUNTIFS(olah!$Q1533:Q16531,summary!A1533,olah!$B1533:B16531,summary!B1533,olah!$N1533:N16531,summary!C1533,olah!$P1533:P16531,summary!D1533,olah!$T1533:T16531,"Overtime")</f>
        <v>0</v>
      </c>
      <c r="O1533">
        <f>COUNTIFS(olah!$Q$2:Q16531,summary!A1533,olah!$B$2:B16531,summary!B1533,olah!$T$2:T16531,"Overtime")</f>
        <v>0</v>
      </c>
      <c r="P1533">
        <f>COUNTIFS(olah!$Q1533:Q16531,summary!A1533,olah!$B1533:B16531,summary!B1533,olah!$N1533:N16531,summary!C1533,olah!$P1533:P16531,summary!D1533,olah!$T1533:T16531,"Early")</f>
        <v>0</v>
      </c>
      <c r="Q1533">
        <f>COUNTIFS(olah!$Q$2:Q16531,summary!A1533,olah!$B$2:B16531,summary!B1533,olah!$T$2:T16531,"Early")</f>
        <v>1</v>
      </c>
      <c r="R1533">
        <f>COUNTIFS(olah!$Q1533:Q16531,summary!A1533,olah!$B1533:B16531,summary!B1533,olah!$N1533:N16531,summary!C1533,olah!$P1533:P16531,summary!D1533,olah!$T1533:T16531,"NA CO")</f>
        <v>0</v>
      </c>
      <c r="S1533">
        <f>COUNTIFS(olah!$Q$2:Q16531,summary!A1533,olah!$B$2:B16531,summary!B1533,olah!$T$2:T16531,"NA CO")</f>
        <v>4</v>
      </c>
      <c r="T1533" t="str">
        <f>olah!R1533</f>
        <v>Attendance</v>
      </c>
      <c r="U1533" t="str">
        <f>IF(T1533="Permit", olah!T1533, "No Permit")</f>
        <v>No Permit</v>
      </c>
    </row>
    <row r="1534" spans="1:21" hidden="1" x14ac:dyDescent="0.3">
      <c r="A1534" s="23">
        <v>44561</v>
      </c>
      <c r="B1534" t="s">
        <v>403</v>
      </c>
      <c r="C1534" t="s">
        <v>6246</v>
      </c>
      <c r="D1534" t="s">
        <v>11606</v>
      </c>
      <c r="E1534" t="str">
        <f>VLOOKUP(B1534,olah!$B:$P,2,0)</f>
        <v>2021-12-01</v>
      </c>
      <c r="F1534">
        <f>COUNTIFS(parameter!$J$4:$J$34,summary!A1534,parameter!$I$4:$I$34,"&gt;="&amp;summary!$E1534)</f>
        <v>31</v>
      </c>
      <c r="G1534">
        <f>COUNTIFS(olah!$Q1534:Q16532,summary!A1534,olah!$B1534:B16532,summary!B1534,olah!$N1534:N16532,summary!C1534,olah!$P1534:P16532,summary!D1534,olah!$S1534:S16532,"On Time")</f>
        <v>1</v>
      </c>
      <c r="H1534">
        <f>COUNTIFS(olah!$Q$2:Q16532,summary!A1534,olah!$B$2:B16532,summary!B1534,olah!$S$2:S16532,"On Time")</f>
        <v>19</v>
      </c>
      <c r="I1534">
        <f>COUNTIFS(olah!$Q1534:Q16532,summary!A1534,olah!$B1534:B16532,summary!B1534,olah!$N1534:N16532,summary!C1534,olah!$P1534:P16532,summary!D1534,olah!$S1534:S16532,"Late")</f>
        <v>0</v>
      </c>
      <c r="J1534">
        <f>COUNTIFS(olah!$Q$2:Q16532,summary!A1534,olah!$B$2:B16532,summary!B1534,olah!$S$2:S16532,"Late")</f>
        <v>0</v>
      </c>
      <c r="K1534">
        <f t="shared" si="23"/>
        <v>12</v>
      </c>
      <c r="L1534">
        <f>COUNTIFS(olah!$Q1534:Q16532,summary!A1534,olah!$B1534:B16532,summary!B1534,olah!$N1534:N16532,summary!C1534,olah!$P1534:P16532,summary!D1534,olah!$T1534:T16532,"On Time CO")</f>
        <v>1</v>
      </c>
      <c r="M1534">
        <f>COUNTIFS(olah!$Q$2:Q16532,summary!A1534,olah!$B$2:B16532,summary!B1534,olah!$T$2:T16532,"On Time CO")</f>
        <v>14</v>
      </c>
      <c r="N1534">
        <f>COUNTIFS(olah!$Q1534:Q16532,summary!A1534,olah!$B1534:B16532,summary!B1534,olah!$N1534:N16532,summary!C1534,olah!$P1534:P16532,summary!D1534,olah!$T1534:T16532,"Overtime")</f>
        <v>0</v>
      </c>
      <c r="O1534">
        <f>COUNTIFS(olah!$Q$2:Q16532,summary!A1534,olah!$B$2:B16532,summary!B1534,olah!$T$2:T16532,"Overtime")</f>
        <v>0</v>
      </c>
      <c r="P1534">
        <f>COUNTIFS(olah!$Q1534:Q16532,summary!A1534,olah!$B1534:B16532,summary!B1534,olah!$N1534:N16532,summary!C1534,olah!$P1534:P16532,summary!D1534,olah!$T1534:T16532,"Early")</f>
        <v>0</v>
      </c>
      <c r="Q1534">
        <f>COUNTIFS(olah!$Q$2:Q16532,summary!A1534,olah!$B$2:B16532,summary!B1534,olah!$T$2:T16532,"Early")</f>
        <v>1</v>
      </c>
      <c r="R1534">
        <f>COUNTIFS(olah!$Q1534:Q16532,summary!A1534,olah!$B1534:B16532,summary!B1534,olah!$N1534:N16532,summary!C1534,olah!$P1534:P16532,summary!D1534,olah!$T1534:T16532,"NA CO")</f>
        <v>0</v>
      </c>
      <c r="S1534">
        <f>COUNTIFS(olah!$Q$2:Q16532,summary!A1534,olah!$B$2:B16532,summary!B1534,olah!$T$2:T16532,"NA CO")</f>
        <v>4</v>
      </c>
      <c r="T1534" t="str">
        <f>olah!R1534</f>
        <v>Daily Journey</v>
      </c>
      <c r="U1534" t="str">
        <f>IF(T1534="Permit", olah!T1534, "No Permit")</f>
        <v>No Permit</v>
      </c>
    </row>
    <row r="1535" spans="1:21" hidden="1" x14ac:dyDescent="0.3">
      <c r="A1535" s="23">
        <v>44561</v>
      </c>
      <c r="B1535" t="s">
        <v>403</v>
      </c>
      <c r="C1535" t="s">
        <v>28</v>
      </c>
      <c r="D1535" t="s">
        <v>10202</v>
      </c>
      <c r="E1535" t="str">
        <f>VLOOKUP(B1535,olah!$B:$P,2,0)</f>
        <v>2021-12-01</v>
      </c>
      <c r="F1535">
        <f>COUNTIFS(parameter!$J$4:$J$34,summary!A1535,parameter!$I$4:$I$34,"&gt;="&amp;summary!$E1535)</f>
        <v>31</v>
      </c>
      <c r="G1535">
        <f>COUNTIFS(olah!$Q1535:Q16533,summary!A1535,olah!$B1535:B16533,summary!B1535,olah!$N1535:N16533,summary!C1535,olah!$P1535:P16533,summary!D1535,olah!$S1535:S16533,"On Time")</f>
        <v>1</v>
      </c>
      <c r="H1535">
        <f>COUNTIFS(olah!$Q$2:Q16533,summary!A1535,olah!$B$2:B16533,summary!B1535,olah!$S$2:S16533,"On Time")</f>
        <v>19</v>
      </c>
      <c r="I1535">
        <f>COUNTIFS(olah!$Q1535:Q16533,summary!A1535,olah!$B1535:B16533,summary!B1535,olah!$N1535:N16533,summary!C1535,olah!$P1535:P16533,summary!D1535,olah!$S1535:S16533,"Late")</f>
        <v>0</v>
      </c>
      <c r="J1535">
        <f>COUNTIFS(olah!$Q$2:Q16533,summary!A1535,olah!$B$2:B16533,summary!B1535,olah!$S$2:S16533,"Late")</f>
        <v>0</v>
      </c>
      <c r="K1535">
        <f t="shared" si="23"/>
        <v>12</v>
      </c>
      <c r="L1535">
        <f>COUNTIFS(olah!$Q1535:Q16533,summary!A1535,olah!$B1535:B16533,summary!B1535,olah!$N1535:N16533,summary!C1535,olah!$P1535:P16533,summary!D1535,olah!$T1535:T16533,"On Time CO")</f>
        <v>1</v>
      </c>
      <c r="M1535">
        <f>COUNTIFS(olah!$Q$2:Q16533,summary!A1535,olah!$B$2:B16533,summary!B1535,olah!$T$2:T16533,"On Time CO")</f>
        <v>14</v>
      </c>
      <c r="N1535">
        <f>COUNTIFS(olah!$Q1535:Q16533,summary!A1535,olah!$B1535:B16533,summary!B1535,olah!$N1535:N16533,summary!C1535,olah!$P1535:P16533,summary!D1535,olah!$T1535:T16533,"Overtime")</f>
        <v>0</v>
      </c>
      <c r="O1535">
        <f>COUNTIFS(olah!$Q$2:Q16533,summary!A1535,olah!$B$2:B16533,summary!B1535,olah!$T$2:T16533,"Overtime")</f>
        <v>0</v>
      </c>
      <c r="P1535">
        <f>COUNTIFS(olah!$Q1535:Q16533,summary!A1535,olah!$B1535:B16533,summary!B1535,olah!$N1535:N16533,summary!C1535,olah!$P1535:P16533,summary!D1535,olah!$T1535:T16533,"Early")</f>
        <v>0</v>
      </c>
      <c r="Q1535">
        <f>COUNTIFS(olah!$Q$2:Q16533,summary!A1535,olah!$B$2:B16533,summary!B1535,olah!$T$2:T16533,"Early")</f>
        <v>1</v>
      </c>
      <c r="R1535">
        <f>COUNTIFS(olah!$Q1535:Q16533,summary!A1535,olah!$B1535:B16533,summary!B1535,olah!$N1535:N16533,summary!C1535,olah!$P1535:P16533,summary!D1535,olah!$T1535:T16533,"NA CO")</f>
        <v>0</v>
      </c>
      <c r="S1535">
        <f>COUNTIFS(olah!$Q$2:Q16533,summary!A1535,olah!$B$2:B16533,summary!B1535,olah!$T$2:T16533,"NA CO")</f>
        <v>4</v>
      </c>
      <c r="T1535" t="str">
        <f>olah!R1535</f>
        <v>Attendance</v>
      </c>
      <c r="U1535" t="str">
        <f>IF(T1535="Permit", olah!T1535, "No Permit")</f>
        <v>No Permit</v>
      </c>
    </row>
    <row r="1536" spans="1:21" hidden="1" x14ac:dyDescent="0.3">
      <c r="A1536" s="23">
        <v>44561</v>
      </c>
      <c r="B1536" t="s">
        <v>403</v>
      </c>
      <c r="C1536" t="s">
        <v>28</v>
      </c>
      <c r="D1536" t="s">
        <v>11608</v>
      </c>
      <c r="E1536" t="str">
        <f>VLOOKUP(B1536,olah!$B:$P,2,0)</f>
        <v>2021-12-01</v>
      </c>
      <c r="F1536">
        <f>COUNTIFS(parameter!$J$4:$J$34,summary!A1536,parameter!$I$4:$I$34,"&gt;="&amp;summary!$E1536)</f>
        <v>31</v>
      </c>
      <c r="G1536">
        <f>COUNTIFS(olah!$Q1536:Q16534,summary!A1536,olah!$B1536:B16534,summary!B1536,olah!$N1536:N16534,summary!C1536,olah!$P1536:P16534,summary!D1536,olah!$S1536:S16534,"On Time")</f>
        <v>1</v>
      </c>
      <c r="H1536">
        <f>COUNTIFS(olah!$Q$2:Q16534,summary!A1536,olah!$B$2:B16534,summary!B1536,olah!$S$2:S16534,"On Time")</f>
        <v>19</v>
      </c>
      <c r="I1536">
        <f>COUNTIFS(olah!$Q1536:Q16534,summary!A1536,olah!$B1536:B16534,summary!B1536,olah!$N1536:N16534,summary!C1536,olah!$P1536:P16534,summary!D1536,olah!$S1536:S16534,"Late")</f>
        <v>0</v>
      </c>
      <c r="J1536">
        <f>COUNTIFS(olah!$Q$2:Q16534,summary!A1536,olah!$B$2:B16534,summary!B1536,olah!$S$2:S16534,"Late")</f>
        <v>0</v>
      </c>
      <c r="K1536">
        <f t="shared" si="23"/>
        <v>12</v>
      </c>
      <c r="L1536">
        <f>COUNTIFS(olah!$Q1536:Q16534,summary!A1536,olah!$B1536:B16534,summary!B1536,olah!$N1536:N16534,summary!C1536,olah!$P1536:P16534,summary!D1536,olah!$T1536:T16534,"On Time CO")</f>
        <v>1</v>
      </c>
      <c r="M1536">
        <f>COUNTIFS(olah!$Q$2:Q16534,summary!A1536,olah!$B$2:B16534,summary!B1536,olah!$T$2:T16534,"On Time CO")</f>
        <v>14</v>
      </c>
      <c r="N1536">
        <f>COUNTIFS(olah!$Q1536:Q16534,summary!A1536,olah!$B1536:B16534,summary!B1536,olah!$N1536:N16534,summary!C1536,olah!$P1536:P16534,summary!D1536,olah!$T1536:T16534,"Overtime")</f>
        <v>0</v>
      </c>
      <c r="O1536">
        <f>COUNTIFS(olah!$Q$2:Q16534,summary!A1536,olah!$B$2:B16534,summary!B1536,olah!$T$2:T16534,"Overtime")</f>
        <v>0</v>
      </c>
      <c r="P1536">
        <f>COUNTIFS(olah!$Q1536:Q16534,summary!A1536,olah!$B1536:B16534,summary!B1536,olah!$N1536:N16534,summary!C1536,olah!$P1536:P16534,summary!D1536,olah!$T1536:T16534,"Early")</f>
        <v>0</v>
      </c>
      <c r="Q1536">
        <f>COUNTIFS(olah!$Q$2:Q16534,summary!A1536,olah!$B$2:B16534,summary!B1536,olah!$T$2:T16534,"Early")</f>
        <v>1</v>
      </c>
      <c r="R1536">
        <f>COUNTIFS(olah!$Q1536:Q16534,summary!A1536,olah!$B1536:B16534,summary!B1536,olah!$N1536:N16534,summary!C1536,olah!$P1536:P16534,summary!D1536,olah!$T1536:T16534,"NA CO")</f>
        <v>0</v>
      </c>
      <c r="S1536">
        <f>COUNTIFS(olah!$Q$2:Q16534,summary!A1536,olah!$B$2:B16534,summary!B1536,olah!$T$2:T16534,"NA CO")</f>
        <v>4</v>
      </c>
      <c r="T1536" t="str">
        <f>olah!R1536</f>
        <v>Attendance</v>
      </c>
      <c r="U1536" t="str">
        <f>IF(T1536="Permit", olah!T1536, "No Permit")</f>
        <v>No Permit</v>
      </c>
    </row>
    <row r="1537" spans="1:21" hidden="1" x14ac:dyDescent="0.3">
      <c r="A1537" s="23">
        <v>44561</v>
      </c>
      <c r="B1537" t="s">
        <v>403</v>
      </c>
      <c r="C1537" t="s">
        <v>6246</v>
      </c>
      <c r="D1537" t="s">
        <v>11609</v>
      </c>
      <c r="E1537" t="str">
        <f>VLOOKUP(B1537,olah!$B:$P,2,0)</f>
        <v>2021-12-01</v>
      </c>
      <c r="F1537">
        <f>COUNTIFS(parameter!$J$4:$J$34,summary!A1537,parameter!$I$4:$I$34,"&gt;="&amp;summary!$E1537)</f>
        <v>31</v>
      </c>
      <c r="G1537">
        <f>COUNTIFS(olah!$Q1537:Q16535,summary!A1537,olah!$B1537:B16535,summary!B1537,olah!$N1537:N16535,summary!C1537,olah!$P1537:P16535,summary!D1537,olah!$S1537:S16535,"On Time")</f>
        <v>1</v>
      </c>
      <c r="H1537">
        <f>COUNTIFS(olah!$Q$2:Q16535,summary!A1537,olah!$B$2:B16535,summary!B1537,olah!$S$2:S16535,"On Time")</f>
        <v>19</v>
      </c>
      <c r="I1537">
        <f>COUNTIFS(olah!$Q1537:Q16535,summary!A1537,olah!$B1537:B16535,summary!B1537,olah!$N1537:N16535,summary!C1537,olah!$P1537:P16535,summary!D1537,olah!$S1537:S16535,"Late")</f>
        <v>0</v>
      </c>
      <c r="J1537">
        <f>COUNTIFS(olah!$Q$2:Q16535,summary!A1537,olah!$B$2:B16535,summary!B1537,olah!$S$2:S16535,"Late")</f>
        <v>0</v>
      </c>
      <c r="K1537">
        <f t="shared" si="23"/>
        <v>12</v>
      </c>
      <c r="L1537">
        <f>COUNTIFS(olah!$Q1537:Q16535,summary!A1537,olah!$B1537:B16535,summary!B1537,olah!$N1537:N16535,summary!C1537,olah!$P1537:P16535,summary!D1537,olah!$T1537:T16535,"On Time CO")</f>
        <v>0</v>
      </c>
      <c r="M1537">
        <f>COUNTIFS(olah!$Q$2:Q16535,summary!A1537,olah!$B$2:B16535,summary!B1537,olah!$T$2:T16535,"On Time CO")</f>
        <v>14</v>
      </c>
      <c r="N1537">
        <f>COUNTIFS(olah!$Q1537:Q16535,summary!A1537,olah!$B1537:B16535,summary!B1537,olah!$N1537:N16535,summary!C1537,olah!$P1537:P16535,summary!D1537,olah!$T1537:T16535,"Overtime")</f>
        <v>0</v>
      </c>
      <c r="O1537">
        <f>COUNTIFS(olah!$Q$2:Q16535,summary!A1537,olah!$B$2:B16535,summary!B1537,olah!$T$2:T16535,"Overtime")</f>
        <v>0</v>
      </c>
      <c r="P1537">
        <f>COUNTIFS(olah!$Q1537:Q16535,summary!A1537,olah!$B1537:B16535,summary!B1537,olah!$N1537:N16535,summary!C1537,olah!$P1537:P16535,summary!D1537,olah!$T1537:T16535,"Early")</f>
        <v>0</v>
      </c>
      <c r="Q1537">
        <f>COUNTIFS(olah!$Q$2:Q16535,summary!A1537,olah!$B$2:B16535,summary!B1537,olah!$T$2:T16535,"Early")</f>
        <v>1</v>
      </c>
      <c r="R1537">
        <f>COUNTIFS(olah!$Q1537:Q16535,summary!A1537,olah!$B1537:B16535,summary!B1537,olah!$N1537:N16535,summary!C1537,olah!$P1537:P16535,summary!D1537,olah!$T1537:T16535,"NA CO")</f>
        <v>1</v>
      </c>
      <c r="S1537">
        <f>COUNTIFS(olah!$Q$2:Q16535,summary!A1537,olah!$B$2:B16535,summary!B1537,olah!$T$2:T16535,"NA CO")</f>
        <v>4</v>
      </c>
      <c r="T1537" t="str">
        <f>olah!R1537</f>
        <v>Daily Journey</v>
      </c>
      <c r="U1537" t="str">
        <f>IF(T1537="Permit", olah!T1537, "No Permit")</f>
        <v>No Permit</v>
      </c>
    </row>
    <row r="1538" spans="1:21" hidden="1" x14ac:dyDescent="0.3">
      <c r="A1538" s="23">
        <v>44561</v>
      </c>
      <c r="B1538" t="s">
        <v>403</v>
      </c>
      <c r="C1538" t="s">
        <v>28</v>
      </c>
      <c r="D1538" t="s">
        <v>9024</v>
      </c>
      <c r="E1538" t="str">
        <f>VLOOKUP(B1538,olah!$B:$P,2,0)</f>
        <v>2021-12-01</v>
      </c>
      <c r="F1538">
        <f>COUNTIFS(parameter!$J$4:$J$34,summary!A1538,parameter!$I$4:$I$34,"&gt;="&amp;summary!$E1538)</f>
        <v>31</v>
      </c>
      <c r="G1538">
        <f>COUNTIFS(olah!$Q1538:Q16536,summary!A1538,olah!$B1538:B16536,summary!B1538,olah!$N1538:N16536,summary!C1538,olah!$P1538:P16536,summary!D1538,olah!$S1538:S16536,"On Time")</f>
        <v>1</v>
      </c>
      <c r="H1538">
        <f>COUNTIFS(olah!$Q$2:Q16536,summary!A1538,olah!$B$2:B16536,summary!B1538,olah!$S$2:S16536,"On Time")</f>
        <v>19</v>
      </c>
      <c r="I1538">
        <f>COUNTIFS(olah!$Q1538:Q16536,summary!A1538,olah!$B1538:B16536,summary!B1538,olah!$N1538:N16536,summary!C1538,olah!$P1538:P16536,summary!D1538,olah!$S1538:S16536,"Late")</f>
        <v>0</v>
      </c>
      <c r="J1538">
        <f>COUNTIFS(olah!$Q$2:Q16536,summary!A1538,olah!$B$2:B16536,summary!B1538,olah!$S$2:S16536,"Late")</f>
        <v>0</v>
      </c>
      <c r="K1538">
        <f t="shared" si="23"/>
        <v>12</v>
      </c>
      <c r="L1538">
        <f>COUNTIFS(olah!$Q1538:Q16536,summary!A1538,olah!$B1538:B16536,summary!B1538,olah!$N1538:N16536,summary!C1538,olah!$P1538:P16536,summary!D1538,olah!$T1538:T16536,"On Time CO")</f>
        <v>1</v>
      </c>
      <c r="M1538">
        <f>COUNTIFS(olah!$Q$2:Q16536,summary!A1538,olah!$B$2:B16536,summary!B1538,olah!$T$2:T16536,"On Time CO")</f>
        <v>14</v>
      </c>
      <c r="N1538">
        <f>COUNTIFS(olah!$Q1538:Q16536,summary!A1538,olah!$B1538:B16536,summary!B1538,olah!$N1538:N16536,summary!C1538,olah!$P1538:P16536,summary!D1538,olah!$T1538:T16536,"Overtime")</f>
        <v>0</v>
      </c>
      <c r="O1538">
        <f>COUNTIFS(olah!$Q$2:Q16536,summary!A1538,olah!$B$2:B16536,summary!B1538,olah!$T$2:T16536,"Overtime")</f>
        <v>0</v>
      </c>
      <c r="P1538">
        <f>COUNTIFS(olah!$Q1538:Q16536,summary!A1538,olah!$B1538:B16536,summary!B1538,olah!$N1538:N16536,summary!C1538,olah!$P1538:P16536,summary!D1538,olah!$T1538:T16536,"Early")</f>
        <v>0</v>
      </c>
      <c r="Q1538">
        <f>COUNTIFS(olah!$Q$2:Q16536,summary!A1538,olah!$B$2:B16536,summary!B1538,olah!$T$2:T16536,"Early")</f>
        <v>1</v>
      </c>
      <c r="R1538">
        <f>COUNTIFS(olah!$Q1538:Q16536,summary!A1538,olah!$B1538:B16536,summary!B1538,olah!$N1538:N16536,summary!C1538,olah!$P1538:P16536,summary!D1538,olah!$T1538:T16536,"NA CO")</f>
        <v>0</v>
      </c>
      <c r="S1538">
        <f>COUNTIFS(olah!$Q$2:Q16536,summary!A1538,olah!$B$2:B16536,summary!B1538,olah!$T$2:T16536,"NA CO")</f>
        <v>4</v>
      </c>
      <c r="T1538" t="str">
        <f>olah!R1538</f>
        <v>Attendance</v>
      </c>
      <c r="U1538" t="str">
        <f>IF(T1538="Permit", olah!T1538, "No Permit")</f>
        <v>No Permit</v>
      </c>
    </row>
    <row r="1539" spans="1:21" hidden="1" x14ac:dyDescent="0.3">
      <c r="A1539" s="23">
        <v>44561</v>
      </c>
      <c r="B1539" t="s">
        <v>403</v>
      </c>
      <c r="C1539" t="s">
        <v>1420</v>
      </c>
      <c r="D1539" t="s">
        <v>10213</v>
      </c>
      <c r="E1539" t="str">
        <f>VLOOKUP(B1539,olah!$B:$P,2,0)</f>
        <v>2021-12-01</v>
      </c>
      <c r="F1539">
        <f>COUNTIFS(parameter!$J$4:$J$34,summary!A1539,parameter!$I$4:$I$34,"&gt;="&amp;summary!$E1539)</f>
        <v>31</v>
      </c>
      <c r="G1539">
        <f>COUNTIFS(olah!$Q1539:Q16537,summary!A1539,olah!$B1539:B16537,summary!B1539,olah!$N1539:N16537,summary!C1539,olah!$P1539:P16537,summary!D1539,olah!$S1539:S16537,"On Time")</f>
        <v>1</v>
      </c>
      <c r="H1539">
        <f>COUNTIFS(olah!$Q$2:Q16537,summary!A1539,olah!$B$2:B16537,summary!B1539,olah!$S$2:S16537,"On Time")</f>
        <v>19</v>
      </c>
      <c r="I1539">
        <f>COUNTIFS(olah!$Q1539:Q16537,summary!A1539,olah!$B1539:B16537,summary!B1539,olah!$N1539:N16537,summary!C1539,olah!$P1539:P16537,summary!D1539,olah!$S1539:S16537,"Late")</f>
        <v>0</v>
      </c>
      <c r="J1539">
        <f>COUNTIFS(olah!$Q$2:Q16537,summary!A1539,olah!$B$2:B16537,summary!B1539,olah!$S$2:S16537,"Late")</f>
        <v>0</v>
      </c>
      <c r="K1539">
        <f t="shared" ref="K1539:K1602" si="24">F1539-SUM(H1539:J1539)</f>
        <v>12</v>
      </c>
      <c r="L1539">
        <f>COUNTIFS(olah!$Q1539:Q16537,summary!A1539,olah!$B1539:B16537,summary!B1539,olah!$N1539:N16537,summary!C1539,olah!$P1539:P16537,summary!D1539,olah!$T1539:T16537,"On Time CO")</f>
        <v>0</v>
      </c>
      <c r="M1539">
        <f>COUNTIFS(olah!$Q$2:Q16537,summary!A1539,olah!$B$2:B16537,summary!B1539,olah!$T$2:T16537,"On Time CO")</f>
        <v>14</v>
      </c>
      <c r="N1539">
        <f>COUNTIFS(olah!$Q1539:Q16537,summary!A1539,olah!$B1539:B16537,summary!B1539,olah!$N1539:N16537,summary!C1539,olah!$P1539:P16537,summary!D1539,olah!$T1539:T16537,"Overtime")</f>
        <v>0</v>
      </c>
      <c r="O1539">
        <f>COUNTIFS(olah!$Q$2:Q16537,summary!A1539,olah!$B$2:B16537,summary!B1539,olah!$T$2:T16537,"Overtime")</f>
        <v>0</v>
      </c>
      <c r="P1539">
        <f>COUNTIFS(olah!$Q1539:Q16537,summary!A1539,olah!$B1539:B16537,summary!B1539,olah!$N1539:N16537,summary!C1539,olah!$P1539:P16537,summary!D1539,olah!$T1539:T16537,"Early")</f>
        <v>0</v>
      </c>
      <c r="Q1539">
        <f>COUNTIFS(olah!$Q$2:Q16537,summary!A1539,olah!$B$2:B16537,summary!B1539,olah!$T$2:T16537,"Early")</f>
        <v>1</v>
      </c>
      <c r="R1539">
        <f>COUNTIFS(olah!$Q1539:Q16537,summary!A1539,olah!$B1539:B16537,summary!B1539,olah!$N1539:N16537,summary!C1539,olah!$P1539:P16537,summary!D1539,olah!$T1539:T16537,"NA CO")</f>
        <v>1</v>
      </c>
      <c r="S1539">
        <f>COUNTIFS(olah!$Q$2:Q16537,summary!A1539,olah!$B$2:B16537,summary!B1539,olah!$T$2:T16537,"NA CO")</f>
        <v>4</v>
      </c>
      <c r="T1539" t="str">
        <f>olah!R1539</f>
        <v>Daily Journey</v>
      </c>
      <c r="U1539" t="str">
        <f>IF(T1539="Permit", olah!T1539, "No Permit")</f>
        <v>No Permit</v>
      </c>
    </row>
    <row r="1540" spans="1:21" hidden="1" x14ac:dyDescent="0.3">
      <c r="A1540" s="23">
        <v>44561</v>
      </c>
      <c r="B1540" t="s">
        <v>403</v>
      </c>
      <c r="C1540" t="s">
        <v>28</v>
      </c>
      <c r="D1540" t="s">
        <v>9025</v>
      </c>
      <c r="E1540" t="str">
        <f>VLOOKUP(B1540,olah!$B:$P,2,0)</f>
        <v>2021-12-01</v>
      </c>
      <c r="F1540">
        <f>COUNTIFS(parameter!$J$4:$J$34,summary!A1540,parameter!$I$4:$I$34,"&gt;="&amp;summary!$E1540)</f>
        <v>31</v>
      </c>
      <c r="G1540">
        <f>COUNTIFS(olah!$Q1540:Q16538,summary!A1540,olah!$B1540:B16538,summary!B1540,olah!$N1540:N16538,summary!C1540,olah!$P1540:P16538,summary!D1540,olah!$S1540:S16538,"On Time")</f>
        <v>1</v>
      </c>
      <c r="H1540">
        <f>COUNTIFS(olah!$Q$2:Q16538,summary!A1540,olah!$B$2:B16538,summary!B1540,olah!$S$2:S16538,"On Time")</f>
        <v>19</v>
      </c>
      <c r="I1540">
        <f>COUNTIFS(olah!$Q1540:Q16538,summary!A1540,olah!$B1540:B16538,summary!B1540,olah!$N1540:N16538,summary!C1540,olah!$P1540:P16538,summary!D1540,olah!$S1540:S16538,"Late")</f>
        <v>0</v>
      </c>
      <c r="J1540">
        <f>COUNTIFS(olah!$Q$2:Q16538,summary!A1540,olah!$B$2:B16538,summary!B1540,olah!$S$2:S16538,"Late")</f>
        <v>0</v>
      </c>
      <c r="K1540">
        <f t="shared" si="24"/>
        <v>12</v>
      </c>
      <c r="L1540">
        <f>COUNTIFS(olah!$Q1540:Q16538,summary!A1540,olah!$B1540:B16538,summary!B1540,olah!$N1540:N16538,summary!C1540,olah!$P1540:P16538,summary!D1540,olah!$T1540:T16538,"On Time CO")</f>
        <v>1</v>
      </c>
      <c r="M1540">
        <f>COUNTIFS(olah!$Q$2:Q16538,summary!A1540,olah!$B$2:B16538,summary!B1540,olah!$T$2:T16538,"On Time CO")</f>
        <v>14</v>
      </c>
      <c r="N1540">
        <f>COUNTIFS(olah!$Q1540:Q16538,summary!A1540,olah!$B1540:B16538,summary!B1540,olah!$N1540:N16538,summary!C1540,olah!$P1540:P16538,summary!D1540,olah!$T1540:T16538,"Overtime")</f>
        <v>0</v>
      </c>
      <c r="O1540">
        <f>COUNTIFS(olah!$Q$2:Q16538,summary!A1540,olah!$B$2:B16538,summary!B1540,olah!$T$2:T16538,"Overtime")</f>
        <v>0</v>
      </c>
      <c r="P1540">
        <f>COUNTIFS(olah!$Q1540:Q16538,summary!A1540,olah!$B1540:B16538,summary!B1540,olah!$N1540:N16538,summary!C1540,olah!$P1540:P16538,summary!D1540,olah!$T1540:T16538,"Early")</f>
        <v>0</v>
      </c>
      <c r="Q1540">
        <f>COUNTIFS(olah!$Q$2:Q16538,summary!A1540,olah!$B$2:B16538,summary!B1540,olah!$T$2:T16538,"Early")</f>
        <v>1</v>
      </c>
      <c r="R1540">
        <f>COUNTIFS(olah!$Q1540:Q16538,summary!A1540,olah!$B1540:B16538,summary!B1540,olah!$N1540:N16538,summary!C1540,olah!$P1540:P16538,summary!D1540,olah!$T1540:T16538,"NA CO")</f>
        <v>0</v>
      </c>
      <c r="S1540">
        <f>COUNTIFS(olah!$Q$2:Q16538,summary!A1540,olah!$B$2:B16538,summary!B1540,olah!$T$2:T16538,"NA CO")</f>
        <v>4</v>
      </c>
      <c r="T1540" t="str">
        <f>olah!R1540</f>
        <v>Attendance</v>
      </c>
      <c r="U1540" t="str">
        <f>IF(T1540="Permit", olah!T1540, "No Permit")</f>
        <v>No Permit</v>
      </c>
    </row>
    <row r="1541" spans="1:21" hidden="1" x14ac:dyDescent="0.3">
      <c r="A1541" s="23">
        <v>44561</v>
      </c>
      <c r="B1541" t="s">
        <v>403</v>
      </c>
      <c r="C1541" t="s">
        <v>28</v>
      </c>
      <c r="D1541" t="s">
        <v>10214</v>
      </c>
      <c r="E1541" t="str">
        <f>VLOOKUP(B1541,olah!$B:$P,2,0)</f>
        <v>2021-12-01</v>
      </c>
      <c r="F1541">
        <f>COUNTIFS(parameter!$J$4:$J$34,summary!A1541,parameter!$I$4:$I$34,"&gt;="&amp;summary!$E1541)</f>
        <v>31</v>
      </c>
      <c r="G1541">
        <f>COUNTIFS(olah!$Q1541:Q16539,summary!A1541,olah!$B1541:B16539,summary!B1541,olah!$N1541:N16539,summary!C1541,olah!$P1541:P16539,summary!D1541,olah!$S1541:S16539,"On Time")</f>
        <v>1</v>
      </c>
      <c r="H1541">
        <f>COUNTIFS(olah!$Q$2:Q16539,summary!A1541,olah!$B$2:B16539,summary!B1541,olah!$S$2:S16539,"On Time")</f>
        <v>19</v>
      </c>
      <c r="I1541">
        <f>COUNTIFS(olah!$Q1541:Q16539,summary!A1541,olah!$B1541:B16539,summary!B1541,olah!$N1541:N16539,summary!C1541,olah!$P1541:P16539,summary!D1541,olah!$S1541:S16539,"Late")</f>
        <v>0</v>
      </c>
      <c r="J1541">
        <f>COUNTIFS(olah!$Q$2:Q16539,summary!A1541,olah!$B$2:B16539,summary!B1541,olah!$S$2:S16539,"Late")</f>
        <v>0</v>
      </c>
      <c r="K1541">
        <f t="shared" si="24"/>
        <v>12</v>
      </c>
      <c r="L1541">
        <f>COUNTIFS(olah!$Q1541:Q16539,summary!A1541,olah!$B1541:B16539,summary!B1541,olah!$N1541:N16539,summary!C1541,olah!$P1541:P16539,summary!D1541,olah!$T1541:T16539,"On Time CO")</f>
        <v>1</v>
      </c>
      <c r="M1541">
        <f>COUNTIFS(olah!$Q$2:Q16539,summary!A1541,olah!$B$2:B16539,summary!B1541,olah!$T$2:T16539,"On Time CO")</f>
        <v>14</v>
      </c>
      <c r="N1541">
        <f>COUNTIFS(olah!$Q1541:Q16539,summary!A1541,olah!$B1541:B16539,summary!B1541,olah!$N1541:N16539,summary!C1541,olah!$P1541:P16539,summary!D1541,olah!$T1541:T16539,"Overtime")</f>
        <v>0</v>
      </c>
      <c r="O1541">
        <f>COUNTIFS(olah!$Q$2:Q16539,summary!A1541,olah!$B$2:B16539,summary!B1541,olah!$T$2:T16539,"Overtime")</f>
        <v>0</v>
      </c>
      <c r="P1541">
        <f>COUNTIFS(olah!$Q1541:Q16539,summary!A1541,olah!$B1541:B16539,summary!B1541,olah!$N1541:N16539,summary!C1541,olah!$P1541:P16539,summary!D1541,olah!$T1541:T16539,"Early")</f>
        <v>0</v>
      </c>
      <c r="Q1541">
        <f>COUNTIFS(olah!$Q$2:Q16539,summary!A1541,olah!$B$2:B16539,summary!B1541,olah!$T$2:T16539,"Early")</f>
        <v>1</v>
      </c>
      <c r="R1541">
        <f>COUNTIFS(olah!$Q1541:Q16539,summary!A1541,olah!$B1541:B16539,summary!B1541,olah!$N1541:N16539,summary!C1541,olah!$P1541:P16539,summary!D1541,olah!$T1541:T16539,"NA CO")</f>
        <v>0</v>
      </c>
      <c r="S1541">
        <f>COUNTIFS(olah!$Q$2:Q16539,summary!A1541,olah!$B$2:B16539,summary!B1541,olah!$T$2:T16539,"NA CO")</f>
        <v>4</v>
      </c>
      <c r="T1541" t="str">
        <f>olah!R1541</f>
        <v>Attendance</v>
      </c>
      <c r="U1541" t="str">
        <f>IF(T1541="Permit", olah!T1541, "No Permit")</f>
        <v>No Permit</v>
      </c>
    </row>
    <row r="1542" spans="1:21" hidden="1" x14ac:dyDescent="0.3">
      <c r="A1542" s="23">
        <v>44561</v>
      </c>
      <c r="B1542" t="s">
        <v>403</v>
      </c>
      <c r="C1542" t="s">
        <v>28</v>
      </c>
      <c r="D1542" t="s">
        <v>7814</v>
      </c>
      <c r="E1542" t="str">
        <f>VLOOKUP(B1542,olah!$B:$P,2,0)</f>
        <v>2021-12-01</v>
      </c>
      <c r="F1542">
        <f>COUNTIFS(parameter!$J$4:$J$34,summary!A1542,parameter!$I$4:$I$34,"&gt;="&amp;summary!$E1542)</f>
        <v>31</v>
      </c>
      <c r="G1542">
        <f>COUNTIFS(olah!$Q1542:Q16540,summary!A1542,olah!$B1542:B16540,summary!B1542,olah!$N1542:N16540,summary!C1542,olah!$P1542:P16540,summary!D1542,olah!$S1542:S16540,"On Time")</f>
        <v>1</v>
      </c>
      <c r="H1542">
        <f>COUNTIFS(olah!$Q$2:Q16540,summary!A1542,olah!$B$2:B16540,summary!B1542,olah!$S$2:S16540,"On Time")</f>
        <v>19</v>
      </c>
      <c r="I1542">
        <f>COUNTIFS(olah!$Q1542:Q16540,summary!A1542,olah!$B1542:B16540,summary!B1542,olah!$N1542:N16540,summary!C1542,olah!$P1542:P16540,summary!D1542,olah!$S1542:S16540,"Late")</f>
        <v>0</v>
      </c>
      <c r="J1542">
        <f>COUNTIFS(olah!$Q$2:Q16540,summary!A1542,olah!$B$2:B16540,summary!B1542,olah!$S$2:S16540,"Late")</f>
        <v>0</v>
      </c>
      <c r="K1542">
        <f t="shared" si="24"/>
        <v>12</v>
      </c>
      <c r="L1542">
        <f>COUNTIFS(olah!$Q1542:Q16540,summary!A1542,olah!$B1542:B16540,summary!B1542,olah!$N1542:N16540,summary!C1542,olah!$P1542:P16540,summary!D1542,olah!$T1542:T16540,"On Time CO")</f>
        <v>0</v>
      </c>
      <c r="M1542">
        <f>COUNTIFS(olah!$Q$2:Q16540,summary!A1542,olah!$B$2:B16540,summary!B1542,olah!$T$2:T16540,"On Time CO")</f>
        <v>14</v>
      </c>
      <c r="N1542">
        <f>COUNTIFS(olah!$Q1542:Q16540,summary!A1542,olah!$B1542:B16540,summary!B1542,olah!$N1542:N16540,summary!C1542,olah!$P1542:P16540,summary!D1542,olah!$T1542:T16540,"Overtime")</f>
        <v>0</v>
      </c>
      <c r="O1542">
        <f>COUNTIFS(olah!$Q$2:Q16540,summary!A1542,olah!$B$2:B16540,summary!B1542,olah!$T$2:T16540,"Overtime")</f>
        <v>0</v>
      </c>
      <c r="P1542">
        <f>COUNTIFS(olah!$Q1542:Q16540,summary!A1542,olah!$B1542:B16540,summary!B1542,olah!$N1542:N16540,summary!C1542,olah!$P1542:P16540,summary!D1542,olah!$T1542:T16540,"Early")</f>
        <v>1</v>
      </c>
      <c r="Q1542">
        <f>COUNTIFS(olah!$Q$2:Q16540,summary!A1542,olah!$B$2:B16540,summary!B1542,olah!$T$2:T16540,"Early")</f>
        <v>1</v>
      </c>
      <c r="R1542">
        <f>COUNTIFS(olah!$Q1542:Q16540,summary!A1542,olah!$B1542:B16540,summary!B1542,olah!$N1542:N16540,summary!C1542,olah!$P1542:P16540,summary!D1542,olah!$T1542:T16540,"NA CO")</f>
        <v>0</v>
      </c>
      <c r="S1542">
        <f>COUNTIFS(olah!$Q$2:Q16540,summary!A1542,olah!$B$2:B16540,summary!B1542,olah!$T$2:T16540,"NA CO")</f>
        <v>4</v>
      </c>
      <c r="T1542" t="str">
        <f>olah!R1542</f>
        <v>Attendance</v>
      </c>
      <c r="U1542" t="str">
        <f>IF(T1542="Permit", olah!T1542, "No Permit")</f>
        <v>No Permit</v>
      </c>
    </row>
    <row r="1543" spans="1:21" hidden="1" x14ac:dyDescent="0.3">
      <c r="A1543" s="23">
        <v>44561</v>
      </c>
      <c r="B1543" t="s">
        <v>406</v>
      </c>
      <c r="C1543" t="s">
        <v>184</v>
      </c>
      <c r="D1543" t="s">
        <v>1390</v>
      </c>
      <c r="E1543" t="str">
        <f>VLOOKUP(B1543,olah!$B:$P,2,0)</f>
        <v>2021-12-01</v>
      </c>
      <c r="F1543">
        <f>COUNTIFS(parameter!$J$4:$J$34,summary!A1543,parameter!$I$4:$I$34,"&gt;="&amp;summary!$E1543)</f>
        <v>31</v>
      </c>
      <c r="G1543">
        <f>COUNTIFS(olah!$Q1543:Q16541,summary!A1543,olah!$B1543:B16541,summary!B1543,olah!$N1543:N16541,summary!C1543,olah!$P1543:P16541,summary!D1543,olah!$S1543:S16541,"On Time")</f>
        <v>0</v>
      </c>
      <c r="H1543">
        <f>COUNTIFS(olah!$Q$2:Q16541,summary!A1543,olah!$B$2:B16541,summary!B1543,olah!$S$2:S16541,"On Time")</f>
        <v>1</v>
      </c>
      <c r="I1543">
        <f>COUNTIFS(olah!$Q1543:Q16541,summary!A1543,olah!$B1543:B16541,summary!B1543,olah!$N1543:N16541,summary!C1543,olah!$P1543:P16541,summary!D1543,olah!$S1543:S16541,"Late")</f>
        <v>1</v>
      </c>
      <c r="J1543">
        <f>COUNTIFS(olah!$Q$2:Q16541,summary!A1543,olah!$B$2:B16541,summary!B1543,olah!$S$2:S16541,"Late")</f>
        <v>22</v>
      </c>
      <c r="K1543">
        <f t="shared" si="24"/>
        <v>7</v>
      </c>
      <c r="L1543">
        <f>COUNTIFS(olah!$Q1543:Q16541,summary!A1543,olah!$B1543:B16541,summary!B1543,olah!$N1543:N16541,summary!C1543,olah!$P1543:P16541,summary!D1543,olah!$T1543:T16541,"On Time CO")</f>
        <v>1</v>
      </c>
      <c r="M1543">
        <f>COUNTIFS(olah!$Q$2:Q16541,summary!A1543,olah!$B$2:B16541,summary!B1543,olah!$T$2:T16541,"On Time CO")</f>
        <v>22</v>
      </c>
      <c r="N1543">
        <f>COUNTIFS(olah!$Q1543:Q16541,summary!A1543,olah!$B1543:B16541,summary!B1543,olah!$N1543:N16541,summary!C1543,olah!$P1543:P16541,summary!D1543,olah!$T1543:T16541,"Overtime")</f>
        <v>0</v>
      </c>
      <c r="O1543">
        <f>COUNTIFS(olah!$Q$2:Q16541,summary!A1543,olah!$B$2:B16541,summary!B1543,olah!$T$2:T16541,"Overtime")</f>
        <v>0</v>
      </c>
      <c r="P1543">
        <f>COUNTIFS(olah!$Q1543:Q16541,summary!A1543,olah!$B1543:B16541,summary!B1543,olah!$N1543:N16541,summary!C1543,olah!$P1543:P16541,summary!D1543,olah!$T1543:T16541,"Early")</f>
        <v>0</v>
      </c>
      <c r="Q1543">
        <f>COUNTIFS(olah!$Q$2:Q16541,summary!A1543,olah!$B$2:B16541,summary!B1543,olah!$T$2:T16541,"Early")</f>
        <v>1</v>
      </c>
      <c r="R1543">
        <f>COUNTIFS(olah!$Q1543:Q16541,summary!A1543,olah!$B1543:B16541,summary!B1543,olah!$N1543:N16541,summary!C1543,olah!$P1543:P16541,summary!D1543,olah!$T1543:T16541,"NA CO")</f>
        <v>0</v>
      </c>
      <c r="S1543">
        <f>COUNTIFS(olah!$Q$2:Q16541,summary!A1543,olah!$B$2:B16541,summary!B1543,olah!$T$2:T16541,"NA CO")</f>
        <v>0</v>
      </c>
      <c r="T1543" t="str">
        <f>olah!R1543</f>
        <v>Attendance</v>
      </c>
      <c r="U1543" t="str">
        <f>IF(T1543="Permit", olah!T1543, "No Permit")</f>
        <v>No Permit</v>
      </c>
    </row>
    <row r="1544" spans="1:21" hidden="1" x14ac:dyDescent="0.3">
      <c r="A1544" s="23">
        <v>44561</v>
      </c>
      <c r="B1544" t="s">
        <v>406</v>
      </c>
      <c r="C1544" t="s">
        <v>184</v>
      </c>
      <c r="D1544" t="s">
        <v>5935</v>
      </c>
      <c r="E1544" t="str">
        <f>VLOOKUP(B1544,olah!$B:$P,2,0)</f>
        <v>2021-12-01</v>
      </c>
      <c r="F1544">
        <f>COUNTIFS(parameter!$J$4:$J$34,summary!A1544,parameter!$I$4:$I$34,"&gt;="&amp;summary!$E1544)</f>
        <v>31</v>
      </c>
      <c r="G1544">
        <f>COUNTIFS(olah!$Q1544:Q16542,summary!A1544,olah!$B1544:B16542,summary!B1544,olah!$N1544:N16542,summary!C1544,olah!$P1544:P16542,summary!D1544,olah!$S1544:S16542,"On Time")</f>
        <v>0</v>
      </c>
      <c r="H1544">
        <f>COUNTIFS(olah!$Q$2:Q16542,summary!A1544,olah!$B$2:B16542,summary!B1544,olah!$S$2:S16542,"On Time")</f>
        <v>1</v>
      </c>
      <c r="I1544">
        <f>COUNTIFS(olah!$Q1544:Q16542,summary!A1544,olah!$B1544:B16542,summary!B1544,olah!$N1544:N16542,summary!C1544,olah!$P1544:P16542,summary!D1544,olah!$S1544:S16542,"Late")</f>
        <v>1</v>
      </c>
      <c r="J1544">
        <f>COUNTIFS(olah!$Q$2:Q16542,summary!A1544,olah!$B$2:B16542,summary!B1544,olah!$S$2:S16542,"Late")</f>
        <v>22</v>
      </c>
      <c r="K1544">
        <f t="shared" si="24"/>
        <v>7</v>
      </c>
      <c r="L1544">
        <f>COUNTIFS(olah!$Q1544:Q16542,summary!A1544,olah!$B1544:B16542,summary!B1544,olah!$N1544:N16542,summary!C1544,olah!$P1544:P16542,summary!D1544,olah!$T1544:T16542,"On Time CO")</f>
        <v>1</v>
      </c>
      <c r="M1544">
        <f>COUNTIFS(olah!$Q$2:Q16542,summary!A1544,olah!$B$2:B16542,summary!B1544,olah!$T$2:T16542,"On Time CO")</f>
        <v>22</v>
      </c>
      <c r="N1544">
        <f>COUNTIFS(olah!$Q1544:Q16542,summary!A1544,olah!$B1544:B16542,summary!B1544,olah!$N1544:N16542,summary!C1544,olah!$P1544:P16542,summary!D1544,olah!$T1544:T16542,"Overtime")</f>
        <v>0</v>
      </c>
      <c r="O1544">
        <f>COUNTIFS(olah!$Q$2:Q16542,summary!A1544,olah!$B$2:B16542,summary!B1544,olah!$T$2:T16542,"Overtime")</f>
        <v>0</v>
      </c>
      <c r="P1544">
        <f>COUNTIFS(olah!$Q1544:Q16542,summary!A1544,olah!$B1544:B16542,summary!B1544,olah!$N1544:N16542,summary!C1544,olah!$P1544:P16542,summary!D1544,olah!$T1544:T16542,"Early")</f>
        <v>0</v>
      </c>
      <c r="Q1544">
        <f>COUNTIFS(olah!$Q$2:Q16542,summary!A1544,olah!$B$2:B16542,summary!B1544,olah!$T$2:T16542,"Early")</f>
        <v>1</v>
      </c>
      <c r="R1544">
        <f>COUNTIFS(olah!$Q1544:Q16542,summary!A1544,olah!$B1544:B16542,summary!B1544,olah!$N1544:N16542,summary!C1544,olah!$P1544:P16542,summary!D1544,olah!$T1544:T16542,"NA CO")</f>
        <v>0</v>
      </c>
      <c r="S1544">
        <f>COUNTIFS(olah!$Q$2:Q16542,summary!A1544,olah!$B$2:B16542,summary!B1544,olah!$T$2:T16542,"NA CO")</f>
        <v>0</v>
      </c>
      <c r="T1544" t="str">
        <f>olah!R1544</f>
        <v>Attendance</v>
      </c>
      <c r="U1544" t="str">
        <f>IF(T1544="Permit", olah!T1544, "No Permit")</f>
        <v>No Permit</v>
      </c>
    </row>
    <row r="1545" spans="1:21" hidden="1" x14ac:dyDescent="0.3">
      <c r="A1545" s="23">
        <v>44561</v>
      </c>
      <c r="B1545" t="s">
        <v>406</v>
      </c>
      <c r="C1545" t="s">
        <v>184</v>
      </c>
      <c r="D1545" t="s">
        <v>11600</v>
      </c>
      <c r="E1545" t="str">
        <f>VLOOKUP(B1545,olah!$B:$P,2,0)</f>
        <v>2021-12-01</v>
      </c>
      <c r="F1545">
        <f>COUNTIFS(parameter!$J$4:$J$34,summary!A1545,parameter!$I$4:$I$34,"&gt;="&amp;summary!$E1545)</f>
        <v>31</v>
      </c>
      <c r="G1545">
        <f>COUNTIFS(olah!$Q1545:Q16543,summary!A1545,olah!$B1545:B16543,summary!B1545,olah!$N1545:N16543,summary!C1545,olah!$P1545:P16543,summary!D1545,olah!$S1545:S16543,"On Time")</f>
        <v>0</v>
      </c>
      <c r="H1545">
        <f>COUNTIFS(olah!$Q$2:Q16543,summary!A1545,olah!$B$2:B16543,summary!B1545,olah!$S$2:S16543,"On Time")</f>
        <v>1</v>
      </c>
      <c r="I1545">
        <f>COUNTIFS(olah!$Q1545:Q16543,summary!A1545,olah!$B1545:B16543,summary!B1545,olah!$N1545:N16543,summary!C1545,olah!$P1545:P16543,summary!D1545,olah!$S1545:S16543,"Late")</f>
        <v>1</v>
      </c>
      <c r="J1545">
        <f>COUNTIFS(olah!$Q$2:Q16543,summary!A1545,olah!$B$2:B16543,summary!B1545,olah!$S$2:S16543,"Late")</f>
        <v>22</v>
      </c>
      <c r="K1545">
        <f t="shared" si="24"/>
        <v>7</v>
      </c>
      <c r="L1545">
        <f>COUNTIFS(olah!$Q1545:Q16543,summary!A1545,olah!$B1545:B16543,summary!B1545,olah!$N1545:N16543,summary!C1545,olah!$P1545:P16543,summary!D1545,olah!$T1545:T16543,"On Time CO")</f>
        <v>1</v>
      </c>
      <c r="M1545">
        <f>COUNTIFS(olah!$Q$2:Q16543,summary!A1545,olah!$B$2:B16543,summary!B1545,olah!$T$2:T16543,"On Time CO")</f>
        <v>22</v>
      </c>
      <c r="N1545">
        <f>COUNTIFS(olah!$Q1545:Q16543,summary!A1545,olah!$B1545:B16543,summary!B1545,olah!$N1545:N16543,summary!C1545,olah!$P1545:P16543,summary!D1545,olah!$T1545:T16543,"Overtime")</f>
        <v>0</v>
      </c>
      <c r="O1545">
        <f>COUNTIFS(olah!$Q$2:Q16543,summary!A1545,olah!$B$2:B16543,summary!B1545,olah!$T$2:T16543,"Overtime")</f>
        <v>0</v>
      </c>
      <c r="P1545">
        <f>COUNTIFS(olah!$Q1545:Q16543,summary!A1545,olah!$B1545:B16543,summary!B1545,olah!$N1545:N16543,summary!C1545,olah!$P1545:P16543,summary!D1545,olah!$T1545:T16543,"Early")</f>
        <v>0</v>
      </c>
      <c r="Q1545">
        <f>COUNTIFS(olah!$Q$2:Q16543,summary!A1545,olah!$B$2:B16543,summary!B1545,olah!$T$2:T16543,"Early")</f>
        <v>1</v>
      </c>
      <c r="R1545">
        <f>COUNTIFS(olah!$Q1545:Q16543,summary!A1545,olah!$B1545:B16543,summary!B1545,olah!$N1545:N16543,summary!C1545,olah!$P1545:P16543,summary!D1545,olah!$T1545:T16543,"NA CO")</f>
        <v>0</v>
      </c>
      <c r="S1545">
        <f>COUNTIFS(olah!$Q$2:Q16543,summary!A1545,olah!$B$2:B16543,summary!B1545,olah!$T$2:T16543,"NA CO")</f>
        <v>0</v>
      </c>
      <c r="T1545" t="str">
        <f>olah!R1545</f>
        <v>Attendance</v>
      </c>
      <c r="U1545" t="str">
        <f>IF(T1545="Permit", olah!T1545, "No Permit")</f>
        <v>No Permit</v>
      </c>
    </row>
    <row r="1546" spans="1:21" hidden="1" x14ac:dyDescent="0.3">
      <c r="A1546" s="23">
        <v>44561</v>
      </c>
      <c r="B1546" t="s">
        <v>406</v>
      </c>
      <c r="C1546" t="s">
        <v>184</v>
      </c>
      <c r="D1546" t="s">
        <v>11601</v>
      </c>
      <c r="E1546" t="str">
        <f>VLOOKUP(B1546,olah!$B:$P,2,0)</f>
        <v>2021-12-01</v>
      </c>
      <c r="F1546">
        <f>COUNTIFS(parameter!$J$4:$J$34,summary!A1546,parameter!$I$4:$I$34,"&gt;="&amp;summary!$E1546)</f>
        <v>31</v>
      </c>
      <c r="G1546">
        <f>COUNTIFS(olah!$Q1546:Q16544,summary!A1546,olah!$B1546:B16544,summary!B1546,olah!$N1546:N16544,summary!C1546,olah!$P1546:P16544,summary!D1546,olah!$S1546:S16544,"On Time")</f>
        <v>0</v>
      </c>
      <c r="H1546">
        <f>COUNTIFS(olah!$Q$2:Q16544,summary!A1546,olah!$B$2:B16544,summary!B1546,olah!$S$2:S16544,"On Time")</f>
        <v>1</v>
      </c>
      <c r="I1546">
        <f>COUNTIFS(olah!$Q1546:Q16544,summary!A1546,olah!$B1546:B16544,summary!B1546,olah!$N1546:N16544,summary!C1546,olah!$P1546:P16544,summary!D1546,olah!$S1546:S16544,"Late")</f>
        <v>1</v>
      </c>
      <c r="J1546">
        <f>COUNTIFS(olah!$Q$2:Q16544,summary!A1546,olah!$B$2:B16544,summary!B1546,olah!$S$2:S16544,"Late")</f>
        <v>22</v>
      </c>
      <c r="K1546">
        <f t="shared" si="24"/>
        <v>7</v>
      </c>
      <c r="L1546">
        <f>COUNTIFS(olah!$Q1546:Q16544,summary!A1546,olah!$B1546:B16544,summary!B1546,olah!$N1546:N16544,summary!C1546,olah!$P1546:P16544,summary!D1546,olah!$T1546:T16544,"On Time CO")</f>
        <v>1</v>
      </c>
      <c r="M1546">
        <f>COUNTIFS(olah!$Q$2:Q16544,summary!A1546,olah!$B$2:B16544,summary!B1546,olah!$T$2:T16544,"On Time CO")</f>
        <v>22</v>
      </c>
      <c r="N1546">
        <f>COUNTIFS(olah!$Q1546:Q16544,summary!A1546,olah!$B1546:B16544,summary!B1546,olah!$N1546:N16544,summary!C1546,olah!$P1546:P16544,summary!D1546,olah!$T1546:T16544,"Overtime")</f>
        <v>0</v>
      </c>
      <c r="O1546">
        <f>COUNTIFS(olah!$Q$2:Q16544,summary!A1546,olah!$B$2:B16544,summary!B1546,olah!$T$2:T16544,"Overtime")</f>
        <v>0</v>
      </c>
      <c r="P1546">
        <f>COUNTIFS(olah!$Q1546:Q16544,summary!A1546,olah!$B1546:B16544,summary!B1546,olah!$N1546:N16544,summary!C1546,olah!$P1546:P16544,summary!D1546,olah!$T1546:T16544,"Early")</f>
        <v>0</v>
      </c>
      <c r="Q1546">
        <f>COUNTIFS(olah!$Q$2:Q16544,summary!A1546,olah!$B$2:B16544,summary!B1546,olah!$T$2:T16544,"Early")</f>
        <v>1</v>
      </c>
      <c r="R1546">
        <f>COUNTIFS(olah!$Q1546:Q16544,summary!A1546,olah!$B1546:B16544,summary!B1546,olah!$N1546:N16544,summary!C1546,olah!$P1546:P16544,summary!D1546,olah!$T1546:T16544,"NA CO")</f>
        <v>0</v>
      </c>
      <c r="S1546">
        <f>COUNTIFS(olah!$Q$2:Q16544,summary!A1546,olah!$B$2:B16544,summary!B1546,olah!$T$2:T16544,"NA CO")</f>
        <v>0</v>
      </c>
      <c r="T1546" t="str">
        <f>olah!R1546</f>
        <v>Attendance</v>
      </c>
      <c r="U1546" t="str">
        <f>IF(T1546="Permit", olah!T1546, "No Permit")</f>
        <v>No Permit</v>
      </c>
    </row>
    <row r="1547" spans="1:21" hidden="1" x14ac:dyDescent="0.3">
      <c r="A1547" s="23">
        <v>44561</v>
      </c>
      <c r="B1547" t="s">
        <v>406</v>
      </c>
      <c r="C1547" t="s">
        <v>184</v>
      </c>
      <c r="D1547" t="s">
        <v>5936</v>
      </c>
      <c r="E1547" t="str">
        <f>VLOOKUP(B1547,olah!$B:$P,2,0)</f>
        <v>2021-12-01</v>
      </c>
      <c r="F1547">
        <f>COUNTIFS(parameter!$J$4:$J$34,summary!A1547,parameter!$I$4:$I$34,"&gt;="&amp;summary!$E1547)</f>
        <v>31</v>
      </c>
      <c r="G1547">
        <f>COUNTIFS(olah!$Q1547:Q16545,summary!A1547,olah!$B1547:B16545,summary!B1547,olah!$N1547:N16545,summary!C1547,olah!$P1547:P16545,summary!D1547,olah!$S1547:S16545,"On Time")</f>
        <v>0</v>
      </c>
      <c r="H1547">
        <f>COUNTIFS(olah!$Q$2:Q16545,summary!A1547,olah!$B$2:B16545,summary!B1547,olah!$S$2:S16545,"On Time")</f>
        <v>1</v>
      </c>
      <c r="I1547">
        <f>COUNTIFS(olah!$Q1547:Q16545,summary!A1547,olah!$B1547:B16545,summary!B1547,olah!$N1547:N16545,summary!C1547,olah!$P1547:P16545,summary!D1547,olah!$S1547:S16545,"Late")</f>
        <v>1</v>
      </c>
      <c r="J1547">
        <f>COUNTIFS(olah!$Q$2:Q16545,summary!A1547,olah!$B$2:B16545,summary!B1547,olah!$S$2:S16545,"Late")</f>
        <v>22</v>
      </c>
      <c r="K1547">
        <f t="shared" si="24"/>
        <v>7</v>
      </c>
      <c r="L1547">
        <f>COUNTIFS(olah!$Q1547:Q16545,summary!A1547,olah!$B1547:B16545,summary!B1547,olah!$N1547:N16545,summary!C1547,olah!$P1547:P16545,summary!D1547,olah!$T1547:T16545,"On Time CO")</f>
        <v>1</v>
      </c>
      <c r="M1547">
        <f>COUNTIFS(olah!$Q$2:Q16545,summary!A1547,olah!$B$2:B16545,summary!B1547,olah!$T$2:T16545,"On Time CO")</f>
        <v>22</v>
      </c>
      <c r="N1547">
        <f>COUNTIFS(olah!$Q1547:Q16545,summary!A1547,olah!$B1547:B16545,summary!B1547,olah!$N1547:N16545,summary!C1547,olah!$P1547:P16545,summary!D1547,olah!$T1547:T16545,"Overtime")</f>
        <v>0</v>
      </c>
      <c r="O1547">
        <f>COUNTIFS(olah!$Q$2:Q16545,summary!A1547,olah!$B$2:B16545,summary!B1547,olah!$T$2:T16545,"Overtime")</f>
        <v>0</v>
      </c>
      <c r="P1547">
        <f>COUNTIFS(olah!$Q1547:Q16545,summary!A1547,olah!$B1547:B16545,summary!B1547,olah!$N1547:N16545,summary!C1547,olah!$P1547:P16545,summary!D1547,olah!$T1547:T16545,"Early")</f>
        <v>0</v>
      </c>
      <c r="Q1547">
        <f>COUNTIFS(olah!$Q$2:Q16545,summary!A1547,olah!$B$2:B16545,summary!B1547,olah!$T$2:T16545,"Early")</f>
        <v>1</v>
      </c>
      <c r="R1547">
        <f>COUNTIFS(olah!$Q1547:Q16545,summary!A1547,olah!$B1547:B16545,summary!B1547,olah!$N1547:N16545,summary!C1547,olah!$P1547:P16545,summary!D1547,olah!$T1547:T16545,"NA CO")</f>
        <v>0</v>
      </c>
      <c r="S1547">
        <f>COUNTIFS(olah!$Q$2:Q16545,summary!A1547,olah!$B$2:B16545,summary!B1547,olah!$T$2:T16545,"NA CO")</f>
        <v>0</v>
      </c>
      <c r="T1547" t="str">
        <f>olah!R1547</f>
        <v>Attendance</v>
      </c>
      <c r="U1547" t="str">
        <f>IF(T1547="Permit", olah!T1547, "No Permit")</f>
        <v>No Permit</v>
      </c>
    </row>
    <row r="1548" spans="1:21" hidden="1" x14ac:dyDescent="0.3">
      <c r="A1548" s="23">
        <v>44561</v>
      </c>
      <c r="B1548" t="s">
        <v>406</v>
      </c>
      <c r="C1548" t="s">
        <v>184</v>
      </c>
      <c r="D1548" t="s">
        <v>6082</v>
      </c>
      <c r="E1548" t="str">
        <f>VLOOKUP(B1548,olah!$B:$P,2,0)</f>
        <v>2021-12-01</v>
      </c>
      <c r="F1548">
        <f>COUNTIFS(parameter!$J$4:$J$34,summary!A1548,parameter!$I$4:$I$34,"&gt;="&amp;summary!$E1548)</f>
        <v>31</v>
      </c>
      <c r="G1548">
        <f>COUNTIFS(olah!$Q1548:Q16546,summary!A1548,olah!$B1548:B16546,summary!B1548,olah!$N1548:N16546,summary!C1548,olah!$P1548:P16546,summary!D1548,olah!$S1548:S16546,"On Time")</f>
        <v>0</v>
      </c>
      <c r="H1548">
        <f>COUNTIFS(olah!$Q$2:Q16546,summary!A1548,olah!$B$2:B16546,summary!B1548,olah!$S$2:S16546,"On Time")</f>
        <v>1</v>
      </c>
      <c r="I1548">
        <f>COUNTIFS(olah!$Q1548:Q16546,summary!A1548,olah!$B1548:B16546,summary!B1548,olah!$N1548:N16546,summary!C1548,olah!$P1548:P16546,summary!D1548,olah!$S1548:S16546,"Late")</f>
        <v>1</v>
      </c>
      <c r="J1548">
        <f>COUNTIFS(olah!$Q$2:Q16546,summary!A1548,olah!$B$2:B16546,summary!B1548,olah!$S$2:S16546,"Late")</f>
        <v>22</v>
      </c>
      <c r="K1548">
        <f t="shared" si="24"/>
        <v>7</v>
      </c>
      <c r="L1548">
        <f>COUNTIFS(olah!$Q1548:Q16546,summary!A1548,olah!$B1548:B16546,summary!B1548,olah!$N1548:N16546,summary!C1548,olah!$P1548:P16546,summary!D1548,olah!$T1548:T16546,"On Time CO")</f>
        <v>1</v>
      </c>
      <c r="M1548">
        <f>COUNTIFS(olah!$Q$2:Q16546,summary!A1548,olah!$B$2:B16546,summary!B1548,olah!$T$2:T16546,"On Time CO")</f>
        <v>22</v>
      </c>
      <c r="N1548">
        <f>COUNTIFS(olah!$Q1548:Q16546,summary!A1548,olah!$B1548:B16546,summary!B1548,olah!$N1548:N16546,summary!C1548,olah!$P1548:P16546,summary!D1548,olah!$T1548:T16546,"Overtime")</f>
        <v>0</v>
      </c>
      <c r="O1548">
        <f>COUNTIFS(olah!$Q$2:Q16546,summary!A1548,olah!$B$2:B16546,summary!B1548,olah!$T$2:T16546,"Overtime")</f>
        <v>0</v>
      </c>
      <c r="P1548">
        <f>COUNTIFS(olah!$Q1548:Q16546,summary!A1548,olah!$B1548:B16546,summary!B1548,olah!$N1548:N16546,summary!C1548,olah!$P1548:P16546,summary!D1548,olah!$T1548:T16546,"Early")</f>
        <v>0</v>
      </c>
      <c r="Q1548">
        <f>COUNTIFS(olah!$Q$2:Q16546,summary!A1548,olah!$B$2:B16546,summary!B1548,olah!$T$2:T16546,"Early")</f>
        <v>1</v>
      </c>
      <c r="R1548">
        <f>COUNTIFS(olah!$Q1548:Q16546,summary!A1548,olah!$B1548:B16546,summary!B1548,olah!$N1548:N16546,summary!C1548,olah!$P1548:P16546,summary!D1548,olah!$T1548:T16546,"NA CO")</f>
        <v>0</v>
      </c>
      <c r="S1548">
        <f>COUNTIFS(olah!$Q$2:Q16546,summary!A1548,olah!$B$2:B16546,summary!B1548,olah!$T$2:T16546,"NA CO")</f>
        <v>0</v>
      </c>
      <c r="T1548" t="str">
        <f>olah!R1548</f>
        <v>Attendance</v>
      </c>
      <c r="U1548" t="str">
        <f>IF(T1548="Permit", olah!T1548, "No Permit")</f>
        <v>No Permit</v>
      </c>
    </row>
    <row r="1549" spans="1:21" hidden="1" x14ac:dyDescent="0.3">
      <c r="A1549" s="23">
        <v>44561</v>
      </c>
      <c r="B1549" t="s">
        <v>406</v>
      </c>
      <c r="C1549" t="s">
        <v>184</v>
      </c>
      <c r="D1549" t="s">
        <v>11602</v>
      </c>
      <c r="E1549" t="str">
        <f>VLOOKUP(B1549,olah!$B:$P,2,0)</f>
        <v>2021-12-01</v>
      </c>
      <c r="F1549">
        <f>COUNTIFS(parameter!$J$4:$J$34,summary!A1549,parameter!$I$4:$I$34,"&gt;="&amp;summary!$E1549)</f>
        <v>31</v>
      </c>
      <c r="G1549">
        <f>COUNTIFS(olah!$Q1549:Q16547,summary!A1549,olah!$B1549:B16547,summary!B1549,olah!$N1549:N16547,summary!C1549,olah!$P1549:P16547,summary!D1549,olah!$S1549:S16547,"On Time")</f>
        <v>0</v>
      </c>
      <c r="H1549">
        <f>COUNTIFS(olah!$Q$2:Q16547,summary!A1549,olah!$B$2:B16547,summary!B1549,olah!$S$2:S16547,"On Time")</f>
        <v>1</v>
      </c>
      <c r="I1549">
        <f>COUNTIFS(olah!$Q1549:Q16547,summary!A1549,olah!$B1549:B16547,summary!B1549,olah!$N1549:N16547,summary!C1549,olah!$P1549:P16547,summary!D1549,olah!$S1549:S16547,"Late")</f>
        <v>1</v>
      </c>
      <c r="J1549">
        <f>COUNTIFS(olah!$Q$2:Q16547,summary!A1549,olah!$B$2:B16547,summary!B1549,olah!$S$2:S16547,"Late")</f>
        <v>22</v>
      </c>
      <c r="K1549">
        <f t="shared" si="24"/>
        <v>7</v>
      </c>
      <c r="L1549">
        <f>COUNTIFS(olah!$Q1549:Q16547,summary!A1549,olah!$B1549:B16547,summary!B1549,olah!$N1549:N16547,summary!C1549,olah!$P1549:P16547,summary!D1549,olah!$T1549:T16547,"On Time CO")</f>
        <v>1</v>
      </c>
      <c r="M1549">
        <f>COUNTIFS(olah!$Q$2:Q16547,summary!A1549,olah!$B$2:B16547,summary!B1549,olah!$T$2:T16547,"On Time CO")</f>
        <v>22</v>
      </c>
      <c r="N1549">
        <f>COUNTIFS(olah!$Q1549:Q16547,summary!A1549,olah!$B1549:B16547,summary!B1549,olah!$N1549:N16547,summary!C1549,olah!$P1549:P16547,summary!D1549,olah!$T1549:T16547,"Overtime")</f>
        <v>0</v>
      </c>
      <c r="O1549">
        <f>COUNTIFS(olah!$Q$2:Q16547,summary!A1549,olah!$B$2:B16547,summary!B1549,olah!$T$2:T16547,"Overtime")</f>
        <v>0</v>
      </c>
      <c r="P1549">
        <f>COUNTIFS(olah!$Q1549:Q16547,summary!A1549,olah!$B1549:B16547,summary!B1549,olah!$N1549:N16547,summary!C1549,olah!$P1549:P16547,summary!D1549,olah!$T1549:T16547,"Early")</f>
        <v>0</v>
      </c>
      <c r="Q1549">
        <f>COUNTIFS(olah!$Q$2:Q16547,summary!A1549,olah!$B$2:B16547,summary!B1549,olah!$T$2:T16547,"Early")</f>
        <v>1</v>
      </c>
      <c r="R1549">
        <f>COUNTIFS(olah!$Q1549:Q16547,summary!A1549,olah!$B1549:B16547,summary!B1549,olah!$N1549:N16547,summary!C1549,olah!$P1549:P16547,summary!D1549,olah!$T1549:T16547,"NA CO")</f>
        <v>0</v>
      </c>
      <c r="S1549">
        <f>COUNTIFS(olah!$Q$2:Q16547,summary!A1549,olah!$B$2:B16547,summary!B1549,olah!$T$2:T16547,"NA CO")</f>
        <v>0</v>
      </c>
      <c r="T1549" t="str">
        <f>olah!R1549</f>
        <v>Attendance</v>
      </c>
      <c r="U1549" t="str">
        <f>IF(T1549="Permit", olah!T1549, "No Permit")</f>
        <v>No Permit</v>
      </c>
    </row>
    <row r="1550" spans="1:21" hidden="1" x14ac:dyDescent="0.3">
      <c r="A1550" s="23">
        <v>44561</v>
      </c>
      <c r="B1550" t="s">
        <v>406</v>
      </c>
      <c r="C1550" t="s">
        <v>184</v>
      </c>
      <c r="D1550" t="s">
        <v>11603</v>
      </c>
      <c r="E1550" t="str">
        <f>VLOOKUP(B1550,olah!$B:$P,2,0)</f>
        <v>2021-12-01</v>
      </c>
      <c r="F1550">
        <f>COUNTIFS(parameter!$J$4:$J$34,summary!A1550,parameter!$I$4:$I$34,"&gt;="&amp;summary!$E1550)</f>
        <v>31</v>
      </c>
      <c r="G1550">
        <f>COUNTIFS(olah!$Q1550:Q16548,summary!A1550,olah!$B1550:B16548,summary!B1550,olah!$N1550:N16548,summary!C1550,olah!$P1550:P16548,summary!D1550,olah!$S1550:S16548,"On Time")</f>
        <v>0</v>
      </c>
      <c r="H1550">
        <f>COUNTIFS(olah!$Q$2:Q16548,summary!A1550,olah!$B$2:B16548,summary!B1550,olah!$S$2:S16548,"On Time")</f>
        <v>1</v>
      </c>
      <c r="I1550">
        <f>COUNTIFS(olah!$Q1550:Q16548,summary!A1550,olah!$B1550:B16548,summary!B1550,olah!$N1550:N16548,summary!C1550,olah!$P1550:P16548,summary!D1550,olah!$S1550:S16548,"Late")</f>
        <v>1</v>
      </c>
      <c r="J1550">
        <f>COUNTIFS(olah!$Q$2:Q16548,summary!A1550,olah!$B$2:B16548,summary!B1550,olah!$S$2:S16548,"Late")</f>
        <v>22</v>
      </c>
      <c r="K1550">
        <f t="shared" si="24"/>
        <v>7</v>
      </c>
      <c r="L1550">
        <f>COUNTIFS(olah!$Q1550:Q16548,summary!A1550,olah!$B1550:B16548,summary!B1550,olah!$N1550:N16548,summary!C1550,olah!$P1550:P16548,summary!D1550,olah!$T1550:T16548,"On Time CO")</f>
        <v>1</v>
      </c>
      <c r="M1550">
        <f>COUNTIFS(olah!$Q$2:Q16548,summary!A1550,olah!$B$2:B16548,summary!B1550,olah!$T$2:T16548,"On Time CO")</f>
        <v>22</v>
      </c>
      <c r="N1550">
        <f>COUNTIFS(olah!$Q1550:Q16548,summary!A1550,olah!$B1550:B16548,summary!B1550,olah!$N1550:N16548,summary!C1550,olah!$P1550:P16548,summary!D1550,olah!$T1550:T16548,"Overtime")</f>
        <v>0</v>
      </c>
      <c r="O1550">
        <f>COUNTIFS(olah!$Q$2:Q16548,summary!A1550,olah!$B$2:B16548,summary!B1550,olah!$T$2:T16548,"Overtime")</f>
        <v>0</v>
      </c>
      <c r="P1550">
        <f>COUNTIFS(olah!$Q1550:Q16548,summary!A1550,olah!$B1550:B16548,summary!B1550,olah!$N1550:N16548,summary!C1550,olah!$P1550:P16548,summary!D1550,olah!$T1550:T16548,"Early")</f>
        <v>0</v>
      </c>
      <c r="Q1550">
        <f>COUNTIFS(olah!$Q$2:Q16548,summary!A1550,olah!$B$2:B16548,summary!B1550,olah!$T$2:T16548,"Early")</f>
        <v>1</v>
      </c>
      <c r="R1550">
        <f>COUNTIFS(olah!$Q1550:Q16548,summary!A1550,olah!$B1550:B16548,summary!B1550,olah!$N1550:N16548,summary!C1550,olah!$P1550:P16548,summary!D1550,olah!$T1550:T16548,"NA CO")</f>
        <v>0</v>
      </c>
      <c r="S1550">
        <f>COUNTIFS(olah!$Q$2:Q16548,summary!A1550,olah!$B$2:B16548,summary!B1550,olah!$T$2:T16548,"NA CO")</f>
        <v>0</v>
      </c>
      <c r="T1550" t="str">
        <f>olah!R1550</f>
        <v>Attendance</v>
      </c>
      <c r="U1550" t="str">
        <f>IF(T1550="Permit", olah!T1550, "No Permit")</f>
        <v>No Permit</v>
      </c>
    </row>
    <row r="1551" spans="1:21" hidden="1" x14ac:dyDescent="0.3">
      <c r="A1551" s="23">
        <v>44561</v>
      </c>
      <c r="B1551" t="s">
        <v>406</v>
      </c>
      <c r="C1551" t="s">
        <v>184</v>
      </c>
      <c r="D1551" t="s">
        <v>7108</v>
      </c>
      <c r="E1551" t="str">
        <f>VLOOKUP(B1551,olah!$B:$P,2,0)</f>
        <v>2021-12-01</v>
      </c>
      <c r="F1551">
        <f>COUNTIFS(parameter!$J$4:$J$34,summary!A1551,parameter!$I$4:$I$34,"&gt;="&amp;summary!$E1551)</f>
        <v>31</v>
      </c>
      <c r="G1551">
        <f>COUNTIFS(olah!$Q1551:Q16549,summary!A1551,olah!$B1551:B16549,summary!B1551,olah!$N1551:N16549,summary!C1551,olah!$P1551:P16549,summary!D1551,olah!$S1551:S16549,"On Time")</f>
        <v>0</v>
      </c>
      <c r="H1551">
        <f>COUNTIFS(olah!$Q$2:Q16549,summary!A1551,olah!$B$2:B16549,summary!B1551,olah!$S$2:S16549,"On Time")</f>
        <v>1</v>
      </c>
      <c r="I1551">
        <f>COUNTIFS(olah!$Q1551:Q16549,summary!A1551,olah!$B1551:B16549,summary!B1551,olah!$N1551:N16549,summary!C1551,olah!$P1551:P16549,summary!D1551,olah!$S1551:S16549,"Late")</f>
        <v>1</v>
      </c>
      <c r="J1551">
        <f>COUNTIFS(olah!$Q$2:Q16549,summary!A1551,olah!$B$2:B16549,summary!B1551,olah!$S$2:S16549,"Late")</f>
        <v>22</v>
      </c>
      <c r="K1551">
        <f t="shared" si="24"/>
        <v>7</v>
      </c>
      <c r="L1551">
        <f>COUNTIFS(olah!$Q1551:Q16549,summary!A1551,olah!$B1551:B16549,summary!B1551,olah!$N1551:N16549,summary!C1551,olah!$P1551:P16549,summary!D1551,olah!$T1551:T16549,"On Time CO")</f>
        <v>1</v>
      </c>
      <c r="M1551">
        <f>COUNTIFS(olah!$Q$2:Q16549,summary!A1551,olah!$B$2:B16549,summary!B1551,olah!$T$2:T16549,"On Time CO")</f>
        <v>22</v>
      </c>
      <c r="N1551">
        <f>COUNTIFS(olah!$Q1551:Q16549,summary!A1551,olah!$B1551:B16549,summary!B1551,olah!$N1551:N16549,summary!C1551,olah!$P1551:P16549,summary!D1551,olah!$T1551:T16549,"Overtime")</f>
        <v>0</v>
      </c>
      <c r="O1551">
        <f>COUNTIFS(olah!$Q$2:Q16549,summary!A1551,olah!$B$2:B16549,summary!B1551,olah!$T$2:T16549,"Overtime")</f>
        <v>0</v>
      </c>
      <c r="P1551">
        <f>COUNTIFS(olah!$Q1551:Q16549,summary!A1551,olah!$B1551:B16549,summary!B1551,olah!$N1551:N16549,summary!C1551,olah!$P1551:P16549,summary!D1551,olah!$T1551:T16549,"Early")</f>
        <v>0</v>
      </c>
      <c r="Q1551">
        <f>COUNTIFS(olah!$Q$2:Q16549,summary!A1551,olah!$B$2:B16549,summary!B1551,olah!$T$2:T16549,"Early")</f>
        <v>1</v>
      </c>
      <c r="R1551">
        <f>COUNTIFS(olah!$Q1551:Q16549,summary!A1551,olah!$B1551:B16549,summary!B1551,olah!$N1551:N16549,summary!C1551,olah!$P1551:P16549,summary!D1551,olah!$T1551:T16549,"NA CO")</f>
        <v>0</v>
      </c>
      <c r="S1551">
        <f>COUNTIFS(olah!$Q$2:Q16549,summary!A1551,olah!$B$2:B16549,summary!B1551,olah!$T$2:T16549,"NA CO")</f>
        <v>0</v>
      </c>
      <c r="T1551" t="str">
        <f>olah!R1551</f>
        <v>Attendance</v>
      </c>
      <c r="U1551" t="str">
        <f>IF(T1551="Permit", olah!T1551, "No Permit")</f>
        <v>No Permit</v>
      </c>
    </row>
    <row r="1552" spans="1:21" hidden="1" x14ac:dyDescent="0.3">
      <c r="A1552" s="23">
        <v>44561</v>
      </c>
      <c r="B1552" t="s">
        <v>406</v>
      </c>
      <c r="C1552" t="s">
        <v>184</v>
      </c>
      <c r="D1552" t="s">
        <v>11604</v>
      </c>
      <c r="E1552" t="str">
        <f>VLOOKUP(B1552,olah!$B:$P,2,0)</f>
        <v>2021-12-01</v>
      </c>
      <c r="F1552">
        <f>COUNTIFS(parameter!$J$4:$J$34,summary!A1552,parameter!$I$4:$I$34,"&gt;="&amp;summary!$E1552)</f>
        <v>31</v>
      </c>
      <c r="G1552">
        <f>COUNTIFS(olah!$Q1552:Q16550,summary!A1552,olah!$B1552:B16550,summary!B1552,olah!$N1552:N16550,summary!C1552,olah!$P1552:P16550,summary!D1552,olah!$S1552:S16550,"On Time")</f>
        <v>0</v>
      </c>
      <c r="H1552">
        <f>COUNTIFS(olah!$Q$2:Q16550,summary!A1552,olah!$B$2:B16550,summary!B1552,olah!$S$2:S16550,"On Time")</f>
        <v>1</v>
      </c>
      <c r="I1552">
        <f>COUNTIFS(olah!$Q1552:Q16550,summary!A1552,olah!$B1552:B16550,summary!B1552,olah!$N1552:N16550,summary!C1552,olah!$P1552:P16550,summary!D1552,olah!$S1552:S16550,"Late")</f>
        <v>1</v>
      </c>
      <c r="J1552">
        <f>COUNTIFS(olah!$Q$2:Q16550,summary!A1552,olah!$B$2:B16550,summary!B1552,olah!$S$2:S16550,"Late")</f>
        <v>22</v>
      </c>
      <c r="K1552">
        <f t="shared" si="24"/>
        <v>7</v>
      </c>
      <c r="L1552">
        <f>COUNTIFS(olah!$Q1552:Q16550,summary!A1552,olah!$B1552:B16550,summary!B1552,olah!$N1552:N16550,summary!C1552,olah!$P1552:P16550,summary!D1552,olah!$T1552:T16550,"On Time CO")</f>
        <v>1</v>
      </c>
      <c r="M1552">
        <f>COUNTIFS(olah!$Q$2:Q16550,summary!A1552,olah!$B$2:B16550,summary!B1552,olah!$T$2:T16550,"On Time CO")</f>
        <v>22</v>
      </c>
      <c r="N1552">
        <f>COUNTIFS(olah!$Q1552:Q16550,summary!A1552,olah!$B1552:B16550,summary!B1552,olah!$N1552:N16550,summary!C1552,olah!$P1552:P16550,summary!D1552,olah!$T1552:T16550,"Overtime")</f>
        <v>0</v>
      </c>
      <c r="O1552">
        <f>COUNTIFS(olah!$Q$2:Q16550,summary!A1552,olah!$B$2:B16550,summary!B1552,olah!$T$2:T16550,"Overtime")</f>
        <v>0</v>
      </c>
      <c r="P1552">
        <f>COUNTIFS(olah!$Q1552:Q16550,summary!A1552,olah!$B1552:B16550,summary!B1552,olah!$N1552:N16550,summary!C1552,olah!$P1552:P16550,summary!D1552,olah!$T1552:T16550,"Early")</f>
        <v>0</v>
      </c>
      <c r="Q1552">
        <f>COUNTIFS(olah!$Q$2:Q16550,summary!A1552,olah!$B$2:B16550,summary!B1552,olah!$T$2:T16550,"Early")</f>
        <v>1</v>
      </c>
      <c r="R1552">
        <f>COUNTIFS(olah!$Q1552:Q16550,summary!A1552,olah!$B1552:B16550,summary!B1552,olah!$N1552:N16550,summary!C1552,olah!$P1552:P16550,summary!D1552,olah!$T1552:T16550,"NA CO")</f>
        <v>0</v>
      </c>
      <c r="S1552">
        <f>COUNTIFS(olah!$Q$2:Q16550,summary!A1552,olah!$B$2:B16550,summary!B1552,olah!$T$2:T16550,"NA CO")</f>
        <v>0</v>
      </c>
      <c r="T1552" t="str">
        <f>olah!R1552</f>
        <v>Attendance</v>
      </c>
      <c r="U1552" t="str">
        <f>IF(T1552="Permit", olah!T1552, "No Permit")</f>
        <v>No Permit</v>
      </c>
    </row>
    <row r="1553" spans="1:21" hidden="1" x14ac:dyDescent="0.3">
      <c r="A1553" s="23">
        <v>44561</v>
      </c>
      <c r="B1553" t="s">
        <v>406</v>
      </c>
      <c r="C1553" t="s">
        <v>184</v>
      </c>
      <c r="D1553" t="s">
        <v>11605</v>
      </c>
      <c r="E1553" t="str">
        <f>VLOOKUP(B1553,olah!$B:$P,2,0)</f>
        <v>2021-12-01</v>
      </c>
      <c r="F1553">
        <f>COUNTIFS(parameter!$J$4:$J$34,summary!A1553,parameter!$I$4:$I$34,"&gt;="&amp;summary!$E1553)</f>
        <v>31</v>
      </c>
      <c r="G1553">
        <f>COUNTIFS(olah!$Q1553:Q16551,summary!A1553,olah!$B1553:B16551,summary!B1553,olah!$N1553:N16551,summary!C1553,olah!$P1553:P16551,summary!D1553,olah!$S1553:S16551,"On Time")</f>
        <v>0</v>
      </c>
      <c r="H1553">
        <f>COUNTIFS(olah!$Q$2:Q16551,summary!A1553,olah!$B$2:B16551,summary!B1553,olah!$S$2:S16551,"On Time")</f>
        <v>1</v>
      </c>
      <c r="I1553">
        <f>COUNTIFS(olah!$Q1553:Q16551,summary!A1553,olah!$B1553:B16551,summary!B1553,olah!$N1553:N16551,summary!C1553,olah!$P1553:P16551,summary!D1553,olah!$S1553:S16551,"Late")</f>
        <v>1</v>
      </c>
      <c r="J1553">
        <f>COUNTIFS(olah!$Q$2:Q16551,summary!A1553,olah!$B$2:B16551,summary!B1553,olah!$S$2:S16551,"Late")</f>
        <v>22</v>
      </c>
      <c r="K1553">
        <f t="shared" si="24"/>
        <v>7</v>
      </c>
      <c r="L1553">
        <f>COUNTIFS(olah!$Q1553:Q16551,summary!A1553,olah!$B1553:B16551,summary!B1553,olah!$N1553:N16551,summary!C1553,olah!$P1553:P16551,summary!D1553,olah!$T1553:T16551,"On Time CO")</f>
        <v>1</v>
      </c>
      <c r="M1553">
        <f>COUNTIFS(olah!$Q$2:Q16551,summary!A1553,olah!$B$2:B16551,summary!B1553,olah!$T$2:T16551,"On Time CO")</f>
        <v>22</v>
      </c>
      <c r="N1553">
        <f>COUNTIFS(olah!$Q1553:Q16551,summary!A1553,olah!$B1553:B16551,summary!B1553,olah!$N1553:N16551,summary!C1553,olah!$P1553:P16551,summary!D1553,olah!$T1553:T16551,"Overtime")</f>
        <v>0</v>
      </c>
      <c r="O1553">
        <f>COUNTIFS(olah!$Q$2:Q16551,summary!A1553,olah!$B$2:B16551,summary!B1553,olah!$T$2:T16551,"Overtime")</f>
        <v>0</v>
      </c>
      <c r="P1553">
        <f>COUNTIFS(olah!$Q1553:Q16551,summary!A1553,olah!$B1553:B16551,summary!B1553,olah!$N1553:N16551,summary!C1553,olah!$P1553:P16551,summary!D1553,olah!$T1553:T16551,"Early")</f>
        <v>0</v>
      </c>
      <c r="Q1553">
        <f>COUNTIFS(olah!$Q$2:Q16551,summary!A1553,olah!$B$2:B16551,summary!B1553,olah!$T$2:T16551,"Early")</f>
        <v>1</v>
      </c>
      <c r="R1553">
        <f>COUNTIFS(olah!$Q1553:Q16551,summary!A1553,olah!$B1553:B16551,summary!B1553,olah!$N1553:N16551,summary!C1553,olah!$P1553:P16551,summary!D1553,olah!$T1553:T16551,"NA CO")</f>
        <v>0</v>
      </c>
      <c r="S1553">
        <f>COUNTIFS(olah!$Q$2:Q16551,summary!A1553,olah!$B$2:B16551,summary!B1553,olah!$T$2:T16551,"NA CO")</f>
        <v>0</v>
      </c>
      <c r="T1553" t="str">
        <f>olah!R1553</f>
        <v>Attendance</v>
      </c>
      <c r="U1553" t="str">
        <f>IF(T1553="Permit", olah!T1553, "No Permit")</f>
        <v>No Permit</v>
      </c>
    </row>
    <row r="1554" spans="1:21" hidden="1" x14ac:dyDescent="0.3">
      <c r="A1554" s="23">
        <v>44561</v>
      </c>
      <c r="B1554" t="s">
        <v>406</v>
      </c>
      <c r="C1554" t="s">
        <v>184</v>
      </c>
      <c r="D1554" t="s">
        <v>11606</v>
      </c>
      <c r="E1554" t="str">
        <f>VLOOKUP(B1554,olah!$B:$P,2,0)</f>
        <v>2021-12-01</v>
      </c>
      <c r="F1554">
        <f>COUNTIFS(parameter!$J$4:$J$34,summary!A1554,parameter!$I$4:$I$34,"&gt;="&amp;summary!$E1554)</f>
        <v>31</v>
      </c>
      <c r="G1554">
        <f>COUNTIFS(olah!$Q1554:Q16552,summary!A1554,olah!$B1554:B16552,summary!B1554,olah!$N1554:N16552,summary!C1554,olah!$P1554:P16552,summary!D1554,olah!$S1554:S16552,"On Time")</f>
        <v>0</v>
      </c>
      <c r="H1554">
        <f>COUNTIFS(olah!$Q$2:Q16552,summary!A1554,olah!$B$2:B16552,summary!B1554,olah!$S$2:S16552,"On Time")</f>
        <v>1</v>
      </c>
      <c r="I1554">
        <f>COUNTIFS(olah!$Q1554:Q16552,summary!A1554,olah!$B1554:B16552,summary!B1554,olah!$N1554:N16552,summary!C1554,olah!$P1554:P16552,summary!D1554,olah!$S1554:S16552,"Late")</f>
        <v>1</v>
      </c>
      <c r="J1554">
        <f>COUNTIFS(olah!$Q$2:Q16552,summary!A1554,olah!$B$2:B16552,summary!B1554,olah!$S$2:S16552,"Late")</f>
        <v>22</v>
      </c>
      <c r="K1554">
        <f t="shared" si="24"/>
        <v>7</v>
      </c>
      <c r="L1554">
        <f>COUNTIFS(olah!$Q1554:Q16552,summary!A1554,olah!$B1554:B16552,summary!B1554,olah!$N1554:N16552,summary!C1554,olah!$P1554:P16552,summary!D1554,olah!$T1554:T16552,"On Time CO")</f>
        <v>1</v>
      </c>
      <c r="M1554">
        <f>COUNTIFS(olah!$Q$2:Q16552,summary!A1554,olah!$B$2:B16552,summary!B1554,olah!$T$2:T16552,"On Time CO")</f>
        <v>22</v>
      </c>
      <c r="N1554">
        <f>COUNTIFS(olah!$Q1554:Q16552,summary!A1554,olah!$B1554:B16552,summary!B1554,olah!$N1554:N16552,summary!C1554,olah!$P1554:P16552,summary!D1554,olah!$T1554:T16552,"Overtime")</f>
        <v>0</v>
      </c>
      <c r="O1554">
        <f>COUNTIFS(olah!$Q$2:Q16552,summary!A1554,olah!$B$2:B16552,summary!B1554,olah!$T$2:T16552,"Overtime")</f>
        <v>0</v>
      </c>
      <c r="P1554">
        <f>COUNTIFS(olah!$Q1554:Q16552,summary!A1554,olah!$B1554:B16552,summary!B1554,olah!$N1554:N16552,summary!C1554,olah!$P1554:P16552,summary!D1554,olah!$T1554:T16552,"Early")</f>
        <v>0</v>
      </c>
      <c r="Q1554">
        <f>COUNTIFS(olah!$Q$2:Q16552,summary!A1554,olah!$B$2:B16552,summary!B1554,olah!$T$2:T16552,"Early")</f>
        <v>1</v>
      </c>
      <c r="R1554">
        <f>COUNTIFS(olah!$Q1554:Q16552,summary!A1554,olah!$B1554:B16552,summary!B1554,olah!$N1554:N16552,summary!C1554,olah!$P1554:P16552,summary!D1554,olah!$T1554:T16552,"NA CO")</f>
        <v>0</v>
      </c>
      <c r="S1554">
        <f>COUNTIFS(olah!$Q$2:Q16552,summary!A1554,olah!$B$2:B16552,summary!B1554,olah!$T$2:T16552,"NA CO")</f>
        <v>0</v>
      </c>
      <c r="T1554" t="str">
        <f>olah!R1554</f>
        <v>Attendance</v>
      </c>
      <c r="U1554" t="str">
        <f>IF(T1554="Permit", olah!T1554, "No Permit")</f>
        <v>No Permit</v>
      </c>
    </row>
    <row r="1555" spans="1:21" hidden="1" x14ac:dyDescent="0.3">
      <c r="A1555" s="23">
        <v>44561</v>
      </c>
      <c r="B1555" t="s">
        <v>406</v>
      </c>
      <c r="C1555" t="s">
        <v>184</v>
      </c>
      <c r="D1555" t="s">
        <v>10202</v>
      </c>
      <c r="E1555" t="str">
        <f>VLOOKUP(B1555,olah!$B:$P,2,0)</f>
        <v>2021-12-01</v>
      </c>
      <c r="F1555">
        <f>COUNTIFS(parameter!$J$4:$J$34,summary!A1555,parameter!$I$4:$I$34,"&gt;="&amp;summary!$E1555)</f>
        <v>31</v>
      </c>
      <c r="G1555">
        <f>COUNTIFS(olah!$Q1555:Q16553,summary!A1555,olah!$B1555:B16553,summary!B1555,olah!$N1555:N16553,summary!C1555,olah!$P1555:P16553,summary!D1555,olah!$S1555:S16553,"On Time")</f>
        <v>0</v>
      </c>
      <c r="H1555">
        <f>COUNTIFS(olah!$Q$2:Q16553,summary!A1555,olah!$B$2:B16553,summary!B1555,olah!$S$2:S16553,"On Time")</f>
        <v>1</v>
      </c>
      <c r="I1555">
        <f>COUNTIFS(olah!$Q1555:Q16553,summary!A1555,olah!$B1555:B16553,summary!B1555,olah!$N1555:N16553,summary!C1555,olah!$P1555:P16553,summary!D1555,olah!$S1555:S16553,"Late")</f>
        <v>1</v>
      </c>
      <c r="J1555">
        <f>COUNTIFS(olah!$Q$2:Q16553,summary!A1555,olah!$B$2:B16553,summary!B1555,olah!$S$2:S16553,"Late")</f>
        <v>22</v>
      </c>
      <c r="K1555">
        <f t="shared" si="24"/>
        <v>7</v>
      </c>
      <c r="L1555">
        <f>COUNTIFS(olah!$Q1555:Q16553,summary!A1555,olah!$B1555:B16553,summary!B1555,olah!$N1555:N16553,summary!C1555,olah!$P1555:P16553,summary!D1555,olah!$T1555:T16553,"On Time CO")</f>
        <v>1</v>
      </c>
      <c r="M1555">
        <f>COUNTIFS(olah!$Q$2:Q16553,summary!A1555,olah!$B$2:B16553,summary!B1555,olah!$T$2:T16553,"On Time CO")</f>
        <v>22</v>
      </c>
      <c r="N1555">
        <f>COUNTIFS(olah!$Q1555:Q16553,summary!A1555,olah!$B1555:B16553,summary!B1555,olah!$N1555:N16553,summary!C1555,olah!$P1555:P16553,summary!D1555,olah!$T1555:T16553,"Overtime")</f>
        <v>0</v>
      </c>
      <c r="O1555">
        <f>COUNTIFS(olah!$Q$2:Q16553,summary!A1555,olah!$B$2:B16553,summary!B1555,olah!$T$2:T16553,"Overtime")</f>
        <v>0</v>
      </c>
      <c r="P1555">
        <f>COUNTIFS(olah!$Q1555:Q16553,summary!A1555,olah!$B1555:B16553,summary!B1555,olah!$N1555:N16553,summary!C1555,olah!$P1555:P16553,summary!D1555,olah!$T1555:T16553,"Early")</f>
        <v>0</v>
      </c>
      <c r="Q1555">
        <f>COUNTIFS(olah!$Q$2:Q16553,summary!A1555,olah!$B$2:B16553,summary!B1555,olah!$T$2:T16553,"Early")</f>
        <v>1</v>
      </c>
      <c r="R1555">
        <f>COUNTIFS(olah!$Q1555:Q16553,summary!A1555,olah!$B1555:B16553,summary!B1555,olah!$N1555:N16553,summary!C1555,olah!$P1555:P16553,summary!D1555,olah!$T1555:T16553,"NA CO")</f>
        <v>0</v>
      </c>
      <c r="S1555">
        <f>COUNTIFS(olah!$Q$2:Q16553,summary!A1555,olah!$B$2:B16553,summary!B1555,olah!$T$2:T16553,"NA CO")</f>
        <v>0</v>
      </c>
      <c r="T1555" t="str">
        <f>olah!R1555</f>
        <v>Attendance</v>
      </c>
      <c r="U1555" t="str">
        <f>IF(T1555="Permit", olah!T1555, "No Permit")</f>
        <v>No Permit</v>
      </c>
    </row>
    <row r="1556" spans="1:21" hidden="1" x14ac:dyDescent="0.3">
      <c r="A1556" s="23">
        <v>44561</v>
      </c>
      <c r="B1556" t="s">
        <v>406</v>
      </c>
      <c r="C1556" t="s">
        <v>184</v>
      </c>
      <c r="D1556" t="s">
        <v>11607</v>
      </c>
      <c r="E1556" t="str">
        <f>VLOOKUP(B1556,olah!$B:$P,2,0)</f>
        <v>2021-12-01</v>
      </c>
      <c r="F1556">
        <f>COUNTIFS(parameter!$J$4:$J$34,summary!A1556,parameter!$I$4:$I$34,"&gt;="&amp;summary!$E1556)</f>
        <v>31</v>
      </c>
      <c r="G1556">
        <f>COUNTIFS(olah!$Q1556:Q16554,summary!A1556,olah!$B1556:B16554,summary!B1556,olah!$N1556:N16554,summary!C1556,olah!$P1556:P16554,summary!D1556,olah!$S1556:S16554,"On Time")</f>
        <v>0</v>
      </c>
      <c r="H1556">
        <f>COUNTIFS(olah!$Q$2:Q16554,summary!A1556,olah!$B$2:B16554,summary!B1556,olah!$S$2:S16554,"On Time")</f>
        <v>1</v>
      </c>
      <c r="I1556">
        <f>COUNTIFS(olah!$Q1556:Q16554,summary!A1556,olah!$B1556:B16554,summary!B1556,olah!$N1556:N16554,summary!C1556,olah!$P1556:P16554,summary!D1556,olah!$S1556:S16554,"Late")</f>
        <v>1</v>
      </c>
      <c r="J1556">
        <f>COUNTIFS(olah!$Q$2:Q16554,summary!A1556,olah!$B$2:B16554,summary!B1556,olah!$S$2:S16554,"Late")</f>
        <v>22</v>
      </c>
      <c r="K1556">
        <f t="shared" si="24"/>
        <v>7</v>
      </c>
      <c r="L1556">
        <f>COUNTIFS(olah!$Q1556:Q16554,summary!A1556,olah!$B1556:B16554,summary!B1556,olah!$N1556:N16554,summary!C1556,olah!$P1556:P16554,summary!D1556,olah!$T1556:T16554,"On Time CO")</f>
        <v>1</v>
      </c>
      <c r="M1556">
        <f>COUNTIFS(olah!$Q$2:Q16554,summary!A1556,olah!$B$2:B16554,summary!B1556,olah!$T$2:T16554,"On Time CO")</f>
        <v>22</v>
      </c>
      <c r="N1556">
        <f>COUNTIFS(olah!$Q1556:Q16554,summary!A1556,olah!$B1556:B16554,summary!B1556,olah!$N1556:N16554,summary!C1556,olah!$P1556:P16554,summary!D1556,olah!$T1556:T16554,"Overtime")</f>
        <v>0</v>
      </c>
      <c r="O1556">
        <f>COUNTIFS(olah!$Q$2:Q16554,summary!A1556,olah!$B$2:B16554,summary!B1556,olah!$T$2:T16554,"Overtime")</f>
        <v>0</v>
      </c>
      <c r="P1556">
        <f>COUNTIFS(olah!$Q1556:Q16554,summary!A1556,olah!$B1556:B16554,summary!B1556,olah!$N1556:N16554,summary!C1556,olah!$P1556:P16554,summary!D1556,olah!$T1556:T16554,"Early")</f>
        <v>0</v>
      </c>
      <c r="Q1556">
        <f>COUNTIFS(olah!$Q$2:Q16554,summary!A1556,olah!$B$2:B16554,summary!B1556,olah!$T$2:T16554,"Early")</f>
        <v>1</v>
      </c>
      <c r="R1556">
        <f>COUNTIFS(olah!$Q1556:Q16554,summary!A1556,olah!$B1556:B16554,summary!B1556,olah!$N1556:N16554,summary!C1556,olah!$P1556:P16554,summary!D1556,olah!$T1556:T16554,"NA CO")</f>
        <v>0</v>
      </c>
      <c r="S1556">
        <f>COUNTIFS(olah!$Q$2:Q16554,summary!A1556,olah!$B$2:B16554,summary!B1556,olah!$T$2:T16554,"NA CO")</f>
        <v>0</v>
      </c>
      <c r="T1556" t="str">
        <f>olah!R1556</f>
        <v>Attendance</v>
      </c>
      <c r="U1556" t="str">
        <f>IF(T1556="Permit", olah!T1556, "No Permit")</f>
        <v>No Permit</v>
      </c>
    </row>
    <row r="1557" spans="1:21" hidden="1" x14ac:dyDescent="0.3">
      <c r="A1557" s="23">
        <v>44561</v>
      </c>
      <c r="B1557" t="s">
        <v>406</v>
      </c>
      <c r="C1557" t="s">
        <v>184</v>
      </c>
      <c r="D1557" t="s">
        <v>11608</v>
      </c>
      <c r="E1557" t="str">
        <f>VLOOKUP(B1557,olah!$B:$P,2,0)</f>
        <v>2021-12-01</v>
      </c>
      <c r="F1557">
        <f>COUNTIFS(parameter!$J$4:$J$34,summary!A1557,parameter!$I$4:$I$34,"&gt;="&amp;summary!$E1557)</f>
        <v>31</v>
      </c>
      <c r="G1557">
        <f>COUNTIFS(olah!$Q1557:Q16555,summary!A1557,olah!$B1557:B16555,summary!B1557,olah!$N1557:N16555,summary!C1557,olah!$P1557:P16555,summary!D1557,olah!$S1557:S16555,"On Time")</f>
        <v>0</v>
      </c>
      <c r="H1557">
        <f>COUNTIFS(olah!$Q$2:Q16555,summary!A1557,olah!$B$2:B16555,summary!B1557,olah!$S$2:S16555,"On Time")</f>
        <v>1</v>
      </c>
      <c r="I1557">
        <f>COUNTIFS(olah!$Q1557:Q16555,summary!A1557,olah!$B1557:B16555,summary!B1557,olah!$N1557:N16555,summary!C1557,olah!$P1557:P16555,summary!D1557,olah!$S1557:S16555,"Late")</f>
        <v>1</v>
      </c>
      <c r="J1557">
        <f>COUNTIFS(olah!$Q$2:Q16555,summary!A1557,olah!$B$2:B16555,summary!B1557,olah!$S$2:S16555,"Late")</f>
        <v>22</v>
      </c>
      <c r="K1557">
        <f t="shared" si="24"/>
        <v>7</v>
      </c>
      <c r="L1557">
        <f>COUNTIFS(olah!$Q1557:Q16555,summary!A1557,olah!$B1557:B16555,summary!B1557,olah!$N1557:N16555,summary!C1557,olah!$P1557:P16555,summary!D1557,olah!$T1557:T16555,"On Time CO")</f>
        <v>1</v>
      </c>
      <c r="M1557">
        <f>COUNTIFS(olah!$Q$2:Q16555,summary!A1557,olah!$B$2:B16555,summary!B1557,olah!$T$2:T16555,"On Time CO")</f>
        <v>22</v>
      </c>
      <c r="N1557">
        <f>COUNTIFS(olah!$Q1557:Q16555,summary!A1557,olah!$B1557:B16555,summary!B1557,olah!$N1557:N16555,summary!C1557,olah!$P1557:P16555,summary!D1557,olah!$T1557:T16555,"Overtime")</f>
        <v>0</v>
      </c>
      <c r="O1557">
        <f>COUNTIFS(olah!$Q$2:Q16555,summary!A1557,olah!$B$2:B16555,summary!B1557,olah!$T$2:T16555,"Overtime")</f>
        <v>0</v>
      </c>
      <c r="P1557">
        <f>COUNTIFS(olah!$Q1557:Q16555,summary!A1557,olah!$B1557:B16555,summary!B1557,olah!$N1557:N16555,summary!C1557,olah!$P1557:P16555,summary!D1557,olah!$T1557:T16555,"Early")</f>
        <v>0</v>
      </c>
      <c r="Q1557">
        <f>COUNTIFS(olah!$Q$2:Q16555,summary!A1557,olah!$B$2:B16555,summary!B1557,olah!$T$2:T16555,"Early")</f>
        <v>1</v>
      </c>
      <c r="R1557">
        <f>COUNTIFS(olah!$Q1557:Q16555,summary!A1557,olah!$B1557:B16555,summary!B1557,olah!$N1557:N16555,summary!C1557,olah!$P1557:P16555,summary!D1557,olah!$T1557:T16555,"NA CO")</f>
        <v>0</v>
      </c>
      <c r="S1557">
        <f>COUNTIFS(olah!$Q$2:Q16555,summary!A1557,olah!$B$2:B16555,summary!B1557,olah!$T$2:T16555,"NA CO")</f>
        <v>0</v>
      </c>
      <c r="T1557" t="str">
        <f>olah!R1557</f>
        <v>Attendance</v>
      </c>
      <c r="U1557" t="str">
        <f>IF(T1557="Permit", olah!T1557, "No Permit")</f>
        <v>No Permit</v>
      </c>
    </row>
    <row r="1558" spans="1:21" hidden="1" x14ac:dyDescent="0.3">
      <c r="A1558" s="23">
        <v>44561</v>
      </c>
      <c r="B1558" t="s">
        <v>406</v>
      </c>
      <c r="C1558" t="s">
        <v>184</v>
      </c>
      <c r="D1558" t="s">
        <v>11609</v>
      </c>
      <c r="E1558" t="str">
        <f>VLOOKUP(B1558,olah!$B:$P,2,0)</f>
        <v>2021-12-01</v>
      </c>
      <c r="F1558">
        <f>COUNTIFS(parameter!$J$4:$J$34,summary!A1558,parameter!$I$4:$I$34,"&gt;="&amp;summary!$E1558)</f>
        <v>31</v>
      </c>
      <c r="G1558">
        <f>COUNTIFS(olah!$Q1558:Q16556,summary!A1558,olah!$B1558:B16556,summary!B1558,olah!$N1558:N16556,summary!C1558,olah!$P1558:P16556,summary!D1558,olah!$S1558:S16556,"On Time")</f>
        <v>0</v>
      </c>
      <c r="H1558">
        <f>COUNTIFS(olah!$Q$2:Q16556,summary!A1558,olah!$B$2:B16556,summary!B1558,olah!$S$2:S16556,"On Time")</f>
        <v>1</v>
      </c>
      <c r="I1558">
        <f>COUNTIFS(olah!$Q1558:Q16556,summary!A1558,olah!$B1558:B16556,summary!B1558,olah!$N1558:N16556,summary!C1558,olah!$P1558:P16556,summary!D1558,olah!$S1558:S16556,"Late")</f>
        <v>1</v>
      </c>
      <c r="J1558">
        <f>COUNTIFS(olah!$Q$2:Q16556,summary!A1558,olah!$B$2:B16556,summary!B1558,olah!$S$2:S16556,"Late")</f>
        <v>22</v>
      </c>
      <c r="K1558">
        <f t="shared" si="24"/>
        <v>7</v>
      </c>
      <c r="L1558">
        <f>COUNTIFS(olah!$Q1558:Q16556,summary!A1558,olah!$B1558:B16556,summary!B1558,olah!$N1558:N16556,summary!C1558,olah!$P1558:P16556,summary!D1558,olah!$T1558:T16556,"On Time CO")</f>
        <v>1</v>
      </c>
      <c r="M1558">
        <f>COUNTIFS(olah!$Q$2:Q16556,summary!A1558,olah!$B$2:B16556,summary!B1558,olah!$T$2:T16556,"On Time CO")</f>
        <v>22</v>
      </c>
      <c r="N1558">
        <f>COUNTIFS(olah!$Q1558:Q16556,summary!A1558,olah!$B1558:B16556,summary!B1558,olah!$N1558:N16556,summary!C1558,olah!$P1558:P16556,summary!D1558,olah!$T1558:T16556,"Overtime")</f>
        <v>0</v>
      </c>
      <c r="O1558">
        <f>COUNTIFS(olah!$Q$2:Q16556,summary!A1558,olah!$B$2:B16556,summary!B1558,olah!$T$2:T16556,"Overtime")</f>
        <v>0</v>
      </c>
      <c r="P1558">
        <f>COUNTIFS(olah!$Q1558:Q16556,summary!A1558,olah!$B1558:B16556,summary!B1558,olah!$N1558:N16556,summary!C1558,olah!$P1558:P16556,summary!D1558,olah!$T1558:T16556,"Early")</f>
        <v>0</v>
      </c>
      <c r="Q1558">
        <f>COUNTIFS(olah!$Q$2:Q16556,summary!A1558,olah!$B$2:B16556,summary!B1558,olah!$T$2:T16556,"Early")</f>
        <v>1</v>
      </c>
      <c r="R1558">
        <f>COUNTIFS(olah!$Q1558:Q16556,summary!A1558,olah!$B1558:B16556,summary!B1558,olah!$N1558:N16556,summary!C1558,olah!$P1558:P16556,summary!D1558,olah!$T1558:T16556,"NA CO")</f>
        <v>0</v>
      </c>
      <c r="S1558">
        <f>COUNTIFS(olah!$Q$2:Q16556,summary!A1558,olah!$B$2:B16556,summary!B1558,olah!$T$2:T16556,"NA CO")</f>
        <v>0</v>
      </c>
      <c r="T1558" t="str">
        <f>olah!R1558</f>
        <v>Attendance</v>
      </c>
      <c r="U1558" t="str">
        <f>IF(T1558="Permit", olah!T1558, "No Permit")</f>
        <v>No Permit</v>
      </c>
    </row>
    <row r="1559" spans="1:21" hidden="1" x14ac:dyDescent="0.3">
      <c r="A1559" s="23">
        <v>44561</v>
      </c>
      <c r="B1559" t="s">
        <v>406</v>
      </c>
      <c r="C1559" t="s">
        <v>184</v>
      </c>
      <c r="D1559" t="s">
        <v>9024</v>
      </c>
      <c r="E1559" t="str">
        <f>VLOOKUP(B1559,olah!$B:$P,2,0)</f>
        <v>2021-12-01</v>
      </c>
      <c r="F1559">
        <f>COUNTIFS(parameter!$J$4:$J$34,summary!A1559,parameter!$I$4:$I$34,"&gt;="&amp;summary!$E1559)</f>
        <v>31</v>
      </c>
      <c r="G1559">
        <f>COUNTIFS(olah!$Q1559:Q16557,summary!A1559,olah!$B1559:B16557,summary!B1559,olah!$N1559:N16557,summary!C1559,olah!$P1559:P16557,summary!D1559,olah!$S1559:S16557,"On Time")</f>
        <v>0</v>
      </c>
      <c r="H1559">
        <f>COUNTIFS(olah!$Q$2:Q16557,summary!A1559,olah!$B$2:B16557,summary!B1559,olah!$S$2:S16557,"On Time")</f>
        <v>1</v>
      </c>
      <c r="I1559">
        <f>COUNTIFS(olah!$Q1559:Q16557,summary!A1559,olah!$B1559:B16557,summary!B1559,olah!$N1559:N16557,summary!C1559,olah!$P1559:P16557,summary!D1559,olah!$S1559:S16557,"Late")</f>
        <v>1</v>
      </c>
      <c r="J1559">
        <f>COUNTIFS(olah!$Q$2:Q16557,summary!A1559,olah!$B$2:B16557,summary!B1559,olah!$S$2:S16557,"Late")</f>
        <v>22</v>
      </c>
      <c r="K1559">
        <f t="shared" si="24"/>
        <v>7</v>
      </c>
      <c r="L1559">
        <f>COUNTIFS(olah!$Q1559:Q16557,summary!A1559,olah!$B1559:B16557,summary!B1559,olah!$N1559:N16557,summary!C1559,olah!$P1559:P16557,summary!D1559,olah!$T1559:T16557,"On Time CO")</f>
        <v>1</v>
      </c>
      <c r="M1559">
        <f>COUNTIFS(olah!$Q$2:Q16557,summary!A1559,olah!$B$2:B16557,summary!B1559,olah!$T$2:T16557,"On Time CO")</f>
        <v>22</v>
      </c>
      <c r="N1559">
        <f>COUNTIFS(olah!$Q1559:Q16557,summary!A1559,olah!$B1559:B16557,summary!B1559,olah!$N1559:N16557,summary!C1559,olah!$P1559:P16557,summary!D1559,olah!$T1559:T16557,"Overtime")</f>
        <v>0</v>
      </c>
      <c r="O1559">
        <f>COUNTIFS(olah!$Q$2:Q16557,summary!A1559,olah!$B$2:B16557,summary!B1559,olah!$T$2:T16557,"Overtime")</f>
        <v>0</v>
      </c>
      <c r="P1559">
        <f>COUNTIFS(olah!$Q1559:Q16557,summary!A1559,olah!$B1559:B16557,summary!B1559,olah!$N1559:N16557,summary!C1559,olah!$P1559:P16557,summary!D1559,olah!$T1559:T16557,"Early")</f>
        <v>0</v>
      </c>
      <c r="Q1559">
        <f>COUNTIFS(olah!$Q$2:Q16557,summary!A1559,olah!$B$2:B16557,summary!B1559,olah!$T$2:T16557,"Early")</f>
        <v>1</v>
      </c>
      <c r="R1559">
        <f>COUNTIFS(olah!$Q1559:Q16557,summary!A1559,olah!$B1559:B16557,summary!B1559,olah!$N1559:N16557,summary!C1559,olah!$P1559:P16557,summary!D1559,olah!$T1559:T16557,"NA CO")</f>
        <v>0</v>
      </c>
      <c r="S1559">
        <f>COUNTIFS(olah!$Q$2:Q16557,summary!A1559,olah!$B$2:B16557,summary!B1559,olah!$T$2:T16557,"NA CO")</f>
        <v>0</v>
      </c>
      <c r="T1559" t="str">
        <f>olah!R1559</f>
        <v>Attendance</v>
      </c>
      <c r="U1559" t="str">
        <f>IF(T1559="Permit", olah!T1559, "No Permit")</f>
        <v>No Permit</v>
      </c>
    </row>
    <row r="1560" spans="1:21" hidden="1" x14ac:dyDescent="0.3">
      <c r="A1560" s="23">
        <v>44561</v>
      </c>
      <c r="B1560" t="s">
        <v>406</v>
      </c>
      <c r="C1560" t="s">
        <v>184</v>
      </c>
      <c r="D1560" t="s">
        <v>10213</v>
      </c>
      <c r="E1560" t="str">
        <f>VLOOKUP(B1560,olah!$B:$P,2,0)</f>
        <v>2021-12-01</v>
      </c>
      <c r="F1560">
        <f>COUNTIFS(parameter!$J$4:$J$34,summary!A1560,parameter!$I$4:$I$34,"&gt;="&amp;summary!$E1560)</f>
        <v>31</v>
      </c>
      <c r="G1560">
        <f>COUNTIFS(olah!$Q1560:Q16558,summary!A1560,olah!$B1560:B16558,summary!B1560,olah!$N1560:N16558,summary!C1560,olah!$P1560:P16558,summary!D1560,olah!$S1560:S16558,"On Time")</f>
        <v>0</v>
      </c>
      <c r="H1560">
        <f>COUNTIFS(olah!$Q$2:Q16558,summary!A1560,olah!$B$2:B16558,summary!B1560,olah!$S$2:S16558,"On Time")</f>
        <v>1</v>
      </c>
      <c r="I1560">
        <f>COUNTIFS(olah!$Q1560:Q16558,summary!A1560,olah!$B1560:B16558,summary!B1560,olah!$N1560:N16558,summary!C1560,olah!$P1560:P16558,summary!D1560,olah!$S1560:S16558,"Late")</f>
        <v>1</v>
      </c>
      <c r="J1560">
        <f>COUNTIFS(olah!$Q$2:Q16558,summary!A1560,olah!$B$2:B16558,summary!B1560,olah!$S$2:S16558,"Late")</f>
        <v>22</v>
      </c>
      <c r="K1560">
        <f t="shared" si="24"/>
        <v>7</v>
      </c>
      <c r="L1560">
        <f>COUNTIFS(olah!$Q1560:Q16558,summary!A1560,olah!$B1560:B16558,summary!B1560,olah!$N1560:N16558,summary!C1560,olah!$P1560:P16558,summary!D1560,olah!$T1560:T16558,"On Time CO")</f>
        <v>1</v>
      </c>
      <c r="M1560">
        <f>COUNTIFS(olah!$Q$2:Q16558,summary!A1560,olah!$B$2:B16558,summary!B1560,olah!$T$2:T16558,"On Time CO")</f>
        <v>22</v>
      </c>
      <c r="N1560">
        <f>COUNTIFS(olah!$Q1560:Q16558,summary!A1560,olah!$B1560:B16558,summary!B1560,olah!$N1560:N16558,summary!C1560,olah!$P1560:P16558,summary!D1560,olah!$T1560:T16558,"Overtime")</f>
        <v>0</v>
      </c>
      <c r="O1560">
        <f>COUNTIFS(olah!$Q$2:Q16558,summary!A1560,olah!$B$2:B16558,summary!B1560,olah!$T$2:T16558,"Overtime")</f>
        <v>0</v>
      </c>
      <c r="P1560">
        <f>COUNTIFS(olah!$Q1560:Q16558,summary!A1560,olah!$B1560:B16558,summary!B1560,olah!$N1560:N16558,summary!C1560,olah!$P1560:P16558,summary!D1560,olah!$T1560:T16558,"Early")</f>
        <v>0</v>
      </c>
      <c r="Q1560">
        <f>COUNTIFS(olah!$Q$2:Q16558,summary!A1560,olah!$B$2:B16558,summary!B1560,olah!$T$2:T16558,"Early")</f>
        <v>1</v>
      </c>
      <c r="R1560">
        <f>COUNTIFS(olah!$Q1560:Q16558,summary!A1560,olah!$B1560:B16558,summary!B1560,olah!$N1560:N16558,summary!C1560,olah!$P1560:P16558,summary!D1560,olah!$T1560:T16558,"NA CO")</f>
        <v>0</v>
      </c>
      <c r="S1560">
        <f>COUNTIFS(olah!$Q$2:Q16558,summary!A1560,olah!$B$2:B16558,summary!B1560,olah!$T$2:T16558,"NA CO")</f>
        <v>0</v>
      </c>
      <c r="T1560" t="str">
        <f>olah!R1560</f>
        <v>Attendance</v>
      </c>
      <c r="U1560" t="str">
        <f>IF(T1560="Permit", olah!T1560, "No Permit")</f>
        <v>No Permit</v>
      </c>
    </row>
    <row r="1561" spans="1:21" hidden="1" x14ac:dyDescent="0.3">
      <c r="A1561" s="23">
        <v>44561</v>
      </c>
      <c r="B1561" t="s">
        <v>406</v>
      </c>
      <c r="C1561" t="s">
        <v>43</v>
      </c>
      <c r="D1561" t="s">
        <v>7927</v>
      </c>
      <c r="E1561" t="str">
        <f>VLOOKUP(B1561,olah!$B:$P,2,0)</f>
        <v>2021-12-01</v>
      </c>
      <c r="F1561">
        <f>COUNTIFS(parameter!$J$4:$J$34,summary!A1561,parameter!$I$4:$I$34,"&gt;="&amp;summary!$E1561)</f>
        <v>31</v>
      </c>
      <c r="G1561">
        <f>COUNTIFS(olah!$Q1561:Q16559,summary!A1561,olah!$B1561:B16559,summary!B1561,olah!$N1561:N16559,summary!C1561,olah!$P1561:P16559,summary!D1561,olah!$S1561:S16559,"On Time")</f>
        <v>0</v>
      </c>
      <c r="H1561">
        <f>COUNTIFS(olah!$Q$2:Q16559,summary!A1561,olah!$B$2:B16559,summary!B1561,olah!$S$2:S16559,"On Time")</f>
        <v>1</v>
      </c>
      <c r="I1561">
        <f>COUNTIFS(olah!$Q1561:Q16559,summary!A1561,olah!$B1561:B16559,summary!B1561,olah!$N1561:N16559,summary!C1561,olah!$P1561:P16559,summary!D1561,olah!$S1561:S16559,"Late")</f>
        <v>1</v>
      </c>
      <c r="J1561">
        <f>COUNTIFS(olah!$Q$2:Q16559,summary!A1561,olah!$B$2:B16559,summary!B1561,olah!$S$2:S16559,"Late")</f>
        <v>22</v>
      </c>
      <c r="K1561">
        <f t="shared" si="24"/>
        <v>7</v>
      </c>
      <c r="L1561">
        <f>COUNTIFS(olah!$Q1561:Q16559,summary!A1561,olah!$B1561:B16559,summary!B1561,olah!$N1561:N16559,summary!C1561,olah!$P1561:P16559,summary!D1561,olah!$T1561:T16559,"On Time CO")</f>
        <v>1</v>
      </c>
      <c r="M1561">
        <f>COUNTIFS(olah!$Q$2:Q16559,summary!A1561,olah!$B$2:B16559,summary!B1561,olah!$T$2:T16559,"On Time CO")</f>
        <v>22</v>
      </c>
      <c r="N1561">
        <f>COUNTIFS(olah!$Q1561:Q16559,summary!A1561,olah!$B1561:B16559,summary!B1561,olah!$N1561:N16559,summary!C1561,olah!$P1561:P16559,summary!D1561,olah!$T1561:T16559,"Overtime")</f>
        <v>0</v>
      </c>
      <c r="O1561">
        <f>COUNTIFS(olah!$Q$2:Q16559,summary!A1561,olah!$B$2:B16559,summary!B1561,olah!$T$2:T16559,"Overtime")</f>
        <v>0</v>
      </c>
      <c r="P1561">
        <f>COUNTIFS(olah!$Q1561:Q16559,summary!A1561,olah!$B1561:B16559,summary!B1561,olah!$N1561:N16559,summary!C1561,olah!$P1561:P16559,summary!D1561,olah!$T1561:T16559,"Early")</f>
        <v>0</v>
      </c>
      <c r="Q1561">
        <f>COUNTIFS(olah!$Q$2:Q16559,summary!A1561,olah!$B$2:B16559,summary!B1561,olah!$T$2:T16559,"Early")</f>
        <v>1</v>
      </c>
      <c r="R1561">
        <f>COUNTIFS(olah!$Q1561:Q16559,summary!A1561,olah!$B1561:B16559,summary!B1561,olah!$N1561:N16559,summary!C1561,olah!$P1561:P16559,summary!D1561,olah!$T1561:T16559,"NA CO")</f>
        <v>0</v>
      </c>
      <c r="S1561">
        <f>COUNTIFS(olah!$Q$2:Q16559,summary!A1561,olah!$B$2:B16559,summary!B1561,olah!$T$2:T16559,"NA CO")</f>
        <v>0</v>
      </c>
      <c r="T1561" t="str">
        <f>olah!R1561</f>
        <v>Attendance</v>
      </c>
      <c r="U1561" t="str">
        <f>IF(T1561="Permit", olah!T1561, "No Permit")</f>
        <v>No Permit</v>
      </c>
    </row>
    <row r="1562" spans="1:21" hidden="1" x14ac:dyDescent="0.3">
      <c r="A1562" s="23">
        <v>44561</v>
      </c>
      <c r="B1562" t="s">
        <v>406</v>
      </c>
      <c r="C1562" t="s">
        <v>43</v>
      </c>
      <c r="D1562" t="s">
        <v>11610</v>
      </c>
      <c r="E1562" t="str">
        <f>VLOOKUP(B1562,olah!$B:$P,2,0)</f>
        <v>2021-12-01</v>
      </c>
      <c r="F1562">
        <f>COUNTIFS(parameter!$J$4:$J$34,summary!A1562,parameter!$I$4:$I$34,"&gt;="&amp;summary!$E1562)</f>
        <v>31</v>
      </c>
      <c r="G1562">
        <f>COUNTIFS(olah!$Q1562:Q16560,summary!A1562,olah!$B1562:B16560,summary!B1562,olah!$N1562:N16560,summary!C1562,olah!$P1562:P16560,summary!D1562,olah!$S1562:S16560,"On Time")</f>
        <v>0</v>
      </c>
      <c r="H1562">
        <f>COUNTIFS(olah!$Q$2:Q16560,summary!A1562,olah!$B$2:B16560,summary!B1562,olah!$S$2:S16560,"On Time")</f>
        <v>1</v>
      </c>
      <c r="I1562">
        <f>COUNTIFS(olah!$Q1562:Q16560,summary!A1562,olah!$B1562:B16560,summary!B1562,olah!$N1562:N16560,summary!C1562,olah!$P1562:P16560,summary!D1562,olah!$S1562:S16560,"Late")</f>
        <v>1</v>
      </c>
      <c r="J1562">
        <f>COUNTIFS(olah!$Q$2:Q16560,summary!A1562,olah!$B$2:B16560,summary!B1562,olah!$S$2:S16560,"Late")</f>
        <v>22</v>
      </c>
      <c r="K1562">
        <f t="shared" si="24"/>
        <v>7</v>
      </c>
      <c r="L1562">
        <f>COUNTIFS(olah!$Q1562:Q16560,summary!A1562,olah!$B1562:B16560,summary!B1562,olah!$N1562:N16560,summary!C1562,olah!$P1562:P16560,summary!D1562,olah!$T1562:T16560,"On Time CO")</f>
        <v>1</v>
      </c>
      <c r="M1562">
        <f>COUNTIFS(olah!$Q$2:Q16560,summary!A1562,olah!$B$2:B16560,summary!B1562,olah!$T$2:T16560,"On Time CO")</f>
        <v>22</v>
      </c>
      <c r="N1562">
        <f>COUNTIFS(olah!$Q1562:Q16560,summary!A1562,olah!$B1562:B16560,summary!B1562,olah!$N1562:N16560,summary!C1562,olah!$P1562:P16560,summary!D1562,olah!$T1562:T16560,"Overtime")</f>
        <v>0</v>
      </c>
      <c r="O1562">
        <f>COUNTIFS(olah!$Q$2:Q16560,summary!A1562,olah!$B$2:B16560,summary!B1562,olah!$T$2:T16560,"Overtime")</f>
        <v>0</v>
      </c>
      <c r="P1562">
        <f>COUNTIFS(olah!$Q1562:Q16560,summary!A1562,olah!$B1562:B16560,summary!B1562,olah!$N1562:N16560,summary!C1562,olah!$P1562:P16560,summary!D1562,olah!$T1562:T16560,"Early")</f>
        <v>0</v>
      </c>
      <c r="Q1562">
        <f>COUNTIFS(olah!$Q$2:Q16560,summary!A1562,olah!$B$2:B16560,summary!B1562,olah!$T$2:T16560,"Early")</f>
        <v>1</v>
      </c>
      <c r="R1562">
        <f>COUNTIFS(olah!$Q1562:Q16560,summary!A1562,olah!$B1562:B16560,summary!B1562,olah!$N1562:N16560,summary!C1562,olah!$P1562:P16560,summary!D1562,olah!$T1562:T16560,"NA CO")</f>
        <v>0</v>
      </c>
      <c r="S1562">
        <f>COUNTIFS(olah!$Q$2:Q16560,summary!A1562,olah!$B$2:B16560,summary!B1562,olah!$T$2:T16560,"NA CO")</f>
        <v>0</v>
      </c>
      <c r="T1562" t="str">
        <f>olah!R1562</f>
        <v>Attendance</v>
      </c>
      <c r="U1562" t="str">
        <f>IF(T1562="Permit", olah!T1562, "No Permit")</f>
        <v>No Permit</v>
      </c>
    </row>
    <row r="1563" spans="1:21" hidden="1" x14ac:dyDescent="0.3">
      <c r="A1563" s="23">
        <v>44561</v>
      </c>
      <c r="B1563" t="s">
        <v>406</v>
      </c>
      <c r="C1563" t="s">
        <v>506</v>
      </c>
      <c r="D1563" t="s">
        <v>9025</v>
      </c>
      <c r="E1563" t="str">
        <f>VLOOKUP(B1563,olah!$B:$P,2,0)</f>
        <v>2021-12-01</v>
      </c>
      <c r="F1563">
        <f>COUNTIFS(parameter!$J$4:$J$34,summary!A1563,parameter!$I$4:$I$34,"&gt;="&amp;summary!$E1563)</f>
        <v>31</v>
      </c>
      <c r="G1563">
        <f>COUNTIFS(olah!$Q1563:Q16561,summary!A1563,olah!$B1563:B16561,summary!B1563,olah!$N1563:N16561,summary!C1563,olah!$P1563:P16561,summary!D1563,olah!$S1563:S16561,"On Time")</f>
        <v>1</v>
      </c>
      <c r="H1563">
        <f>COUNTIFS(olah!$Q$2:Q16561,summary!A1563,olah!$B$2:B16561,summary!B1563,olah!$S$2:S16561,"On Time")</f>
        <v>1</v>
      </c>
      <c r="I1563">
        <f>COUNTIFS(olah!$Q1563:Q16561,summary!A1563,olah!$B1563:B16561,summary!B1563,olah!$N1563:N16561,summary!C1563,olah!$P1563:P16561,summary!D1563,olah!$S1563:S16561,"Late")</f>
        <v>0</v>
      </c>
      <c r="J1563">
        <f>COUNTIFS(olah!$Q$2:Q16561,summary!A1563,olah!$B$2:B16561,summary!B1563,olah!$S$2:S16561,"Late")</f>
        <v>22</v>
      </c>
      <c r="K1563">
        <f t="shared" si="24"/>
        <v>8</v>
      </c>
      <c r="L1563">
        <f>COUNTIFS(olah!$Q1563:Q16561,summary!A1563,olah!$B1563:B16561,summary!B1563,olah!$N1563:N16561,summary!C1563,olah!$P1563:P16561,summary!D1563,olah!$T1563:T16561,"On Time CO")</f>
        <v>1</v>
      </c>
      <c r="M1563">
        <f>COUNTIFS(olah!$Q$2:Q16561,summary!A1563,olah!$B$2:B16561,summary!B1563,olah!$T$2:T16561,"On Time CO")</f>
        <v>22</v>
      </c>
      <c r="N1563">
        <f>COUNTIFS(olah!$Q1563:Q16561,summary!A1563,olah!$B1563:B16561,summary!B1563,olah!$N1563:N16561,summary!C1563,olah!$P1563:P16561,summary!D1563,olah!$T1563:T16561,"Overtime")</f>
        <v>0</v>
      </c>
      <c r="O1563">
        <f>COUNTIFS(olah!$Q$2:Q16561,summary!A1563,olah!$B$2:B16561,summary!B1563,olah!$T$2:T16561,"Overtime")</f>
        <v>0</v>
      </c>
      <c r="P1563">
        <f>COUNTIFS(olah!$Q1563:Q16561,summary!A1563,olah!$B1563:B16561,summary!B1563,olah!$N1563:N16561,summary!C1563,olah!$P1563:P16561,summary!D1563,olah!$T1563:T16561,"Early")</f>
        <v>0</v>
      </c>
      <c r="Q1563">
        <f>COUNTIFS(olah!$Q$2:Q16561,summary!A1563,olah!$B$2:B16561,summary!B1563,olah!$T$2:T16561,"Early")</f>
        <v>1</v>
      </c>
      <c r="R1563">
        <f>COUNTIFS(olah!$Q1563:Q16561,summary!A1563,olah!$B1563:B16561,summary!B1563,olah!$N1563:N16561,summary!C1563,olah!$P1563:P16561,summary!D1563,olah!$T1563:T16561,"NA CO")</f>
        <v>0</v>
      </c>
      <c r="S1563">
        <f>COUNTIFS(olah!$Q$2:Q16561,summary!A1563,olah!$B$2:B16561,summary!B1563,olah!$T$2:T16561,"NA CO")</f>
        <v>0</v>
      </c>
      <c r="T1563" t="str">
        <f>olah!R1563</f>
        <v>Daily Journey</v>
      </c>
      <c r="U1563" t="str">
        <f>IF(T1563="Permit", olah!T1563, "No Permit")</f>
        <v>No Permit</v>
      </c>
    </row>
    <row r="1564" spans="1:21" hidden="1" x14ac:dyDescent="0.3">
      <c r="A1564" s="23">
        <v>44561</v>
      </c>
      <c r="B1564" t="s">
        <v>406</v>
      </c>
      <c r="C1564" t="s">
        <v>43</v>
      </c>
      <c r="D1564" t="s">
        <v>10214</v>
      </c>
      <c r="E1564" t="str">
        <f>VLOOKUP(B1564,olah!$B:$P,2,0)</f>
        <v>2021-12-01</v>
      </c>
      <c r="F1564">
        <f>COUNTIFS(parameter!$J$4:$J$34,summary!A1564,parameter!$I$4:$I$34,"&gt;="&amp;summary!$E1564)</f>
        <v>31</v>
      </c>
      <c r="G1564">
        <f>COUNTIFS(olah!$Q1564:Q16562,summary!A1564,olah!$B1564:B16562,summary!B1564,olah!$N1564:N16562,summary!C1564,olah!$P1564:P16562,summary!D1564,olah!$S1564:S16562,"On Time")</f>
        <v>0</v>
      </c>
      <c r="H1564">
        <f>COUNTIFS(olah!$Q$2:Q16562,summary!A1564,olah!$B$2:B16562,summary!B1564,olah!$S$2:S16562,"On Time")</f>
        <v>1</v>
      </c>
      <c r="I1564">
        <f>COUNTIFS(olah!$Q1564:Q16562,summary!A1564,olah!$B1564:B16562,summary!B1564,olah!$N1564:N16562,summary!C1564,olah!$P1564:P16562,summary!D1564,olah!$S1564:S16562,"Late")</f>
        <v>1</v>
      </c>
      <c r="J1564">
        <f>COUNTIFS(olah!$Q$2:Q16562,summary!A1564,olah!$B$2:B16562,summary!B1564,olah!$S$2:S16562,"Late")</f>
        <v>22</v>
      </c>
      <c r="K1564">
        <f t="shared" si="24"/>
        <v>7</v>
      </c>
      <c r="L1564">
        <f>COUNTIFS(olah!$Q1564:Q16562,summary!A1564,olah!$B1564:B16562,summary!B1564,olah!$N1564:N16562,summary!C1564,olah!$P1564:P16562,summary!D1564,olah!$T1564:T16562,"On Time CO")</f>
        <v>1</v>
      </c>
      <c r="M1564">
        <f>COUNTIFS(olah!$Q$2:Q16562,summary!A1564,olah!$B$2:B16562,summary!B1564,olah!$T$2:T16562,"On Time CO")</f>
        <v>22</v>
      </c>
      <c r="N1564">
        <f>COUNTIFS(olah!$Q1564:Q16562,summary!A1564,olah!$B1564:B16562,summary!B1564,olah!$N1564:N16562,summary!C1564,olah!$P1564:P16562,summary!D1564,olah!$T1564:T16562,"Overtime")</f>
        <v>0</v>
      </c>
      <c r="O1564">
        <f>COUNTIFS(olah!$Q$2:Q16562,summary!A1564,olah!$B$2:B16562,summary!B1564,olah!$T$2:T16562,"Overtime")</f>
        <v>0</v>
      </c>
      <c r="P1564">
        <f>COUNTIFS(olah!$Q1564:Q16562,summary!A1564,olah!$B1564:B16562,summary!B1564,olah!$N1564:N16562,summary!C1564,olah!$P1564:P16562,summary!D1564,olah!$T1564:T16562,"Early")</f>
        <v>0</v>
      </c>
      <c r="Q1564">
        <f>COUNTIFS(olah!$Q$2:Q16562,summary!A1564,olah!$B$2:B16562,summary!B1564,olah!$T$2:T16562,"Early")</f>
        <v>1</v>
      </c>
      <c r="R1564">
        <f>COUNTIFS(olah!$Q1564:Q16562,summary!A1564,olah!$B1564:B16562,summary!B1564,olah!$N1564:N16562,summary!C1564,olah!$P1564:P16562,summary!D1564,olah!$T1564:T16562,"NA CO")</f>
        <v>0</v>
      </c>
      <c r="S1564">
        <f>COUNTIFS(olah!$Q$2:Q16562,summary!A1564,olah!$B$2:B16562,summary!B1564,olah!$T$2:T16562,"NA CO")</f>
        <v>0</v>
      </c>
      <c r="T1564" t="str">
        <f>olah!R1564</f>
        <v>Attendance</v>
      </c>
      <c r="U1564" t="str">
        <f>IF(T1564="Permit", olah!T1564, "No Permit")</f>
        <v>No Permit</v>
      </c>
    </row>
    <row r="1565" spans="1:21" hidden="1" x14ac:dyDescent="0.3">
      <c r="A1565" s="23">
        <v>44561</v>
      </c>
      <c r="B1565" t="s">
        <v>406</v>
      </c>
      <c r="C1565" t="s">
        <v>43</v>
      </c>
      <c r="D1565" t="s">
        <v>7814</v>
      </c>
      <c r="E1565" t="str">
        <f>VLOOKUP(B1565,olah!$B:$P,2,0)</f>
        <v>2021-12-01</v>
      </c>
      <c r="F1565">
        <f>COUNTIFS(parameter!$J$4:$J$34,summary!A1565,parameter!$I$4:$I$34,"&gt;="&amp;summary!$E1565)</f>
        <v>31</v>
      </c>
      <c r="G1565">
        <f>COUNTIFS(olah!$Q1565:Q16563,summary!A1565,olah!$B1565:B16563,summary!B1565,olah!$N1565:N16563,summary!C1565,olah!$P1565:P16563,summary!D1565,olah!$S1565:S16563,"On Time")</f>
        <v>0</v>
      </c>
      <c r="H1565">
        <f>COUNTIFS(olah!$Q$2:Q16563,summary!A1565,olah!$B$2:B16563,summary!B1565,olah!$S$2:S16563,"On Time")</f>
        <v>1</v>
      </c>
      <c r="I1565">
        <f>COUNTIFS(olah!$Q1565:Q16563,summary!A1565,olah!$B1565:B16563,summary!B1565,olah!$N1565:N16563,summary!C1565,olah!$P1565:P16563,summary!D1565,olah!$S1565:S16563,"Late")</f>
        <v>1</v>
      </c>
      <c r="J1565">
        <f>COUNTIFS(olah!$Q$2:Q16563,summary!A1565,olah!$B$2:B16563,summary!B1565,olah!$S$2:S16563,"Late")</f>
        <v>22</v>
      </c>
      <c r="K1565">
        <f t="shared" si="24"/>
        <v>7</v>
      </c>
      <c r="L1565">
        <f>COUNTIFS(olah!$Q1565:Q16563,summary!A1565,olah!$B1565:B16563,summary!B1565,olah!$N1565:N16563,summary!C1565,olah!$P1565:P16563,summary!D1565,olah!$T1565:T16563,"On Time CO")</f>
        <v>0</v>
      </c>
      <c r="M1565">
        <f>COUNTIFS(olah!$Q$2:Q16563,summary!A1565,olah!$B$2:B16563,summary!B1565,olah!$T$2:T16563,"On Time CO")</f>
        <v>22</v>
      </c>
      <c r="N1565">
        <f>COUNTIFS(olah!$Q1565:Q16563,summary!A1565,olah!$B1565:B16563,summary!B1565,olah!$N1565:N16563,summary!C1565,olah!$P1565:P16563,summary!D1565,olah!$T1565:T16563,"Overtime")</f>
        <v>0</v>
      </c>
      <c r="O1565">
        <f>COUNTIFS(olah!$Q$2:Q16563,summary!A1565,olah!$B$2:B16563,summary!B1565,olah!$T$2:T16563,"Overtime")</f>
        <v>0</v>
      </c>
      <c r="P1565">
        <f>COUNTIFS(olah!$Q1565:Q16563,summary!A1565,olah!$B1565:B16563,summary!B1565,olah!$N1565:N16563,summary!C1565,olah!$P1565:P16563,summary!D1565,olah!$T1565:T16563,"Early")</f>
        <v>1</v>
      </c>
      <c r="Q1565">
        <f>COUNTIFS(olah!$Q$2:Q16563,summary!A1565,olah!$B$2:B16563,summary!B1565,olah!$T$2:T16563,"Early")</f>
        <v>1</v>
      </c>
      <c r="R1565">
        <f>COUNTIFS(olah!$Q1565:Q16563,summary!A1565,olah!$B1565:B16563,summary!B1565,olah!$N1565:N16563,summary!C1565,olah!$P1565:P16563,summary!D1565,olah!$T1565:T16563,"NA CO")</f>
        <v>0</v>
      </c>
      <c r="S1565">
        <f>COUNTIFS(olah!$Q$2:Q16563,summary!A1565,olah!$B$2:B16563,summary!B1565,olah!$T$2:T16563,"NA CO")</f>
        <v>0</v>
      </c>
      <c r="T1565" t="str">
        <f>olah!R1565</f>
        <v>Attendance</v>
      </c>
      <c r="U1565" t="str">
        <f>IF(T1565="Permit", olah!T1565, "No Permit")</f>
        <v>No Permit</v>
      </c>
    </row>
    <row r="1566" spans="1:21" hidden="1" x14ac:dyDescent="0.3">
      <c r="A1566" s="23">
        <v>44561</v>
      </c>
      <c r="B1566" t="s">
        <v>410</v>
      </c>
      <c r="C1566" t="s">
        <v>412</v>
      </c>
      <c r="D1566" t="s">
        <v>1390</v>
      </c>
      <c r="E1566" t="str">
        <f>VLOOKUP(B1566,olah!$B:$P,2,0)</f>
        <v>2021-12-01</v>
      </c>
      <c r="F1566">
        <f>COUNTIFS(parameter!$J$4:$J$34,summary!A1566,parameter!$I$4:$I$34,"&gt;="&amp;summary!$E1566)</f>
        <v>31</v>
      </c>
      <c r="G1566">
        <f>COUNTIFS(olah!$Q1566:Q16564,summary!A1566,olah!$B1566:B16564,summary!B1566,olah!$N1566:N16564,summary!C1566,olah!$P1566:P16564,summary!D1566,olah!$S1566:S16564,"On Time")</f>
        <v>1</v>
      </c>
      <c r="H1566">
        <f>COUNTIFS(olah!$Q$2:Q16564,summary!A1566,olah!$B$2:B16564,summary!B1566,olah!$S$2:S16564,"On Time")</f>
        <v>11</v>
      </c>
      <c r="I1566">
        <f>COUNTIFS(olah!$Q1566:Q16564,summary!A1566,olah!$B1566:B16564,summary!B1566,olah!$N1566:N16564,summary!C1566,olah!$P1566:P16564,summary!D1566,olah!$S1566:S16564,"Late")</f>
        <v>0</v>
      </c>
      <c r="J1566">
        <f>COUNTIFS(olah!$Q$2:Q16564,summary!A1566,olah!$B$2:B16564,summary!B1566,olah!$S$2:S16564,"Late")</f>
        <v>11</v>
      </c>
      <c r="K1566">
        <f t="shared" si="24"/>
        <v>9</v>
      </c>
      <c r="L1566">
        <f>COUNTIFS(olah!$Q1566:Q16564,summary!A1566,olah!$B1566:B16564,summary!B1566,olah!$N1566:N16564,summary!C1566,olah!$P1566:P16564,summary!D1566,olah!$T1566:T16564,"On Time CO")</f>
        <v>1</v>
      </c>
      <c r="M1566">
        <f>COUNTIFS(olah!$Q$2:Q16564,summary!A1566,olah!$B$2:B16564,summary!B1566,olah!$T$2:T16564,"On Time CO")</f>
        <v>20</v>
      </c>
      <c r="N1566">
        <f>COUNTIFS(olah!$Q1566:Q16564,summary!A1566,olah!$B1566:B16564,summary!B1566,olah!$N1566:N16564,summary!C1566,olah!$P1566:P16564,summary!D1566,olah!$T1566:T16564,"Overtime")</f>
        <v>0</v>
      </c>
      <c r="O1566">
        <f>COUNTIFS(olah!$Q$2:Q16564,summary!A1566,olah!$B$2:B16564,summary!B1566,olah!$T$2:T16564,"Overtime")</f>
        <v>0</v>
      </c>
      <c r="P1566">
        <f>COUNTIFS(olah!$Q1566:Q16564,summary!A1566,olah!$B1566:B16564,summary!B1566,olah!$N1566:N16564,summary!C1566,olah!$P1566:P16564,summary!D1566,olah!$T1566:T16564,"Early")</f>
        <v>0</v>
      </c>
      <c r="Q1566">
        <f>COUNTIFS(olah!$Q$2:Q16564,summary!A1566,olah!$B$2:B16564,summary!B1566,olah!$T$2:T16564,"Early")</f>
        <v>1</v>
      </c>
      <c r="R1566">
        <f>COUNTIFS(olah!$Q1566:Q16564,summary!A1566,olah!$B1566:B16564,summary!B1566,olah!$N1566:N16564,summary!C1566,olah!$P1566:P16564,summary!D1566,olah!$T1566:T16564,"NA CO")</f>
        <v>0</v>
      </c>
      <c r="S1566">
        <f>COUNTIFS(olah!$Q$2:Q16564,summary!A1566,olah!$B$2:B16564,summary!B1566,olah!$T$2:T16564,"NA CO")</f>
        <v>1</v>
      </c>
      <c r="T1566" t="str">
        <f>olah!R1566</f>
        <v>Daily Journey</v>
      </c>
      <c r="U1566" t="str">
        <f>IF(T1566="Permit", olah!T1566, "No Permit")</f>
        <v>No Permit</v>
      </c>
    </row>
    <row r="1567" spans="1:21" hidden="1" x14ac:dyDescent="0.3">
      <c r="A1567" s="23">
        <v>44561</v>
      </c>
      <c r="B1567" t="s">
        <v>410</v>
      </c>
      <c r="C1567" t="s">
        <v>28</v>
      </c>
      <c r="D1567" t="s">
        <v>5935</v>
      </c>
      <c r="E1567" t="str">
        <f>VLOOKUP(B1567,olah!$B:$P,2,0)</f>
        <v>2021-12-01</v>
      </c>
      <c r="F1567">
        <f>COUNTIFS(parameter!$J$4:$J$34,summary!A1567,parameter!$I$4:$I$34,"&gt;="&amp;summary!$E1567)</f>
        <v>31</v>
      </c>
      <c r="G1567">
        <f>COUNTIFS(olah!$Q1567:Q16565,summary!A1567,olah!$B1567:B16565,summary!B1567,olah!$N1567:N16565,summary!C1567,olah!$P1567:P16565,summary!D1567,olah!$S1567:S16565,"On Time")</f>
        <v>0</v>
      </c>
      <c r="H1567">
        <f>COUNTIFS(olah!$Q$2:Q16565,summary!A1567,olah!$B$2:B16565,summary!B1567,olah!$S$2:S16565,"On Time")</f>
        <v>11</v>
      </c>
      <c r="I1567">
        <f>COUNTIFS(olah!$Q1567:Q16565,summary!A1567,olah!$B1567:B16565,summary!B1567,olah!$N1567:N16565,summary!C1567,olah!$P1567:P16565,summary!D1567,olah!$S1567:S16565,"Late")</f>
        <v>1</v>
      </c>
      <c r="J1567">
        <f>COUNTIFS(olah!$Q$2:Q16565,summary!A1567,olah!$B$2:B16565,summary!B1567,olah!$S$2:S16565,"Late")</f>
        <v>11</v>
      </c>
      <c r="K1567">
        <f t="shared" si="24"/>
        <v>8</v>
      </c>
      <c r="L1567">
        <f>COUNTIFS(olah!$Q1567:Q16565,summary!A1567,olah!$B1567:B16565,summary!B1567,olah!$N1567:N16565,summary!C1567,olah!$P1567:P16565,summary!D1567,olah!$T1567:T16565,"On Time CO")</f>
        <v>1</v>
      </c>
      <c r="M1567">
        <f>COUNTIFS(olah!$Q$2:Q16565,summary!A1567,olah!$B$2:B16565,summary!B1567,olah!$T$2:T16565,"On Time CO")</f>
        <v>20</v>
      </c>
      <c r="N1567">
        <f>COUNTIFS(olah!$Q1567:Q16565,summary!A1567,olah!$B1567:B16565,summary!B1567,olah!$N1567:N16565,summary!C1567,olah!$P1567:P16565,summary!D1567,olah!$T1567:T16565,"Overtime")</f>
        <v>0</v>
      </c>
      <c r="O1567">
        <f>COUNTIFS(olah!$Q$2:Q16565,summary!A1567,olah!$B$2:B16565,summary!B1567,olah!$T$2:T16565,"Overtime")</f>
        <v>0</v>
      </c>
      <c r="P1567">
        <f>COUNTIFS(olah!$Q1567:Q16565,summary!A1567,olah!$B1567:B16565,summary!B1567,olah!$N1567:N16565,summary!C1567,olah!$P1567:P16565,summary!D1567,olah!$T1567:T16565,"Early")</f>
        <v>0</v>
      </c>
      <c r="Q1567">
        <f>COUNTIFS(olah!$Q$2:Q16565,summary!A1567,olah!$B$2:B16565,summary!B1567,olah!$T$2:T16565,"Early")</f>
        <v>1</v>
      </c>
      <c r="R1567">
        <f>COUNTIFS(olah!$Q1567:Q16565,summary!A1567,olah!$B1567:B16565,summary!B1567,olah!$N1567:N16565,summary!C1567,olah!$P1567:P16565,summary!D1567,olah!$T1567:T16565,"NA CO")</f>
        <v>0</v>
      </c>
      <c r="S1567">
        <f>COUNTIFS(olah!$Q$2:Q16565,summary!A1567,olah!$B$2:B16565,summary!B1567,olah!$T$2:T16565,"NA CO")</f>
        <v>1</v>
      </c>
      <c r="T1567" t="str">
        <f>olah!R1567</f>
        <v>Attendance</v>
      </c>
      <c r="U1567" t="str">
        <f>IF(T1567="Permit", olah!T1567, "No Permit")</f>
        <v>No Permit</v>
      </c>
    </row>
    <row r="1568" spans="1:21" hidden="1" x14ac:dyDescent="0.3">
      <c r="A1568" s="23">
        <v>44561</v>
      </c>
      <c r="B1568" t="s">
        <v>410</v>
      </c>
      <c r="C1568" t="s">
        <v>412</v>
      </c>
      <c r="D1568" t="s">
        <v>11600</v>
      </c>
      <c r="E1568" t="str">
        <f>VLOOKUP(B1568,olah!$B:$P,2,0)</f>
        <v>2021-12-01</v>
      </c>
      <c r="F1568">
        <f>COUNTIFS(parameter!$J$4:$J$34,summary!A1568,parameter!$I$4:$I$34,"&gt;="&amp;summary!$E1568)</f>
        <v>31</v>
      </c>
      <c r="G1568">
        <f>COUNTIFS(olah!$Q1568:Q16566,summary!A1568,olah!$B1568:B16566,summary!B1568,olah!$N1568:N16566,summary!C1568,olah!$P1568:P16566,summary!D1568,olah!$S1568:S16566,"On Time")</f>
        <v>1</v>
      </c>
      <c r="H1568">
        <f>COUNTIFS(olah!$Q$2:Q16566,summary!A1568,olah!$B$2:B16566,summary!B1568,olah!$S$2:S16566,"On Time")</f>
        <v>11</v>
      </c>
      <c r="I1568">
        <f>COUNTIFS(olah!$Q1568:Q16566,summary!A1568,olah!$B1568:B16566,summary!B1568,olah!$N1568:N16566,summary!C1568,olah!$P1568:P16566,summary!D1568,olah!$S1568:S16566,"Late")</f>
        <v>0</v>
      </c>
      <c r="J1568">
        <f>COUNTIFS(olah!$Q$2:Q16566,summary!A1568,olah!$B$2:B16566,summary!B1568,olah!$S$2:S16566,"Late")</f>
        <v>11</v>
      </c>
      <c r="K1568">
        <f t="shared" si="24"/>
        <v>9</v>
      </c>
      <c r="L1568">
        <f>COUNTIFS(olah!$Q1568:Q16566,summary!A1568,olah!$B1568:B16566,summary!B1568,olah!$N1568:N16566,summary!C1568,olah!$P1568:P16566,summary!D1568,olah!$T1568:T16566,"On Time CO")</f>
        <v>0</v>
      </c>
      <c r="M1568">
        <f>COUNTIFS(olah!$Q$2:Q16566,summary!A1568,olah!$B$2:B16566,summary!B1568,olah!$T$2:T16566,"On Time CO")</f>
        <v>20</v>
      </c>
      <c r="N1568">
        <f>COUNTIFS(olah!$Q1568:Q16566,summary!A1568,olah!$B1568:B16566,summary!B1568,olah!$N1568:N16566,summary!C1568,olah!$P1568:P16566,summary!D1568,olah!$T1568:T16566,"Overtime")</f>
        <v>0</v>
      </c>
      <c r="O1568">
        <f>COUNTIFS(olah!$Q$2:Q16566,summary!A1568,olah!$B$2:B16566,summary!B1568,olah!$T$2:T16566,"Overtime")</f>
        <v>0</v>
      </c>
      <c r="P1568">
        <f>COUNTIFS(olah!$Q1568:Q16566,summary!A1568,olah!$B1568:B16566,summary!B1568,olah!$N1568:N16566,summary!C1568,olah!$P1568:P16566,summary!D1568,olah!$T1568:T16566,"Early")</f>
        <v>0</v>
      </c>
      <c r="Q1568">
        <f>COUNTIFS(olah!$Q$2:Q16566,summary!A1568,olah!$B$2:B16566,summary!B1568,olah!$T$2:T16566,"Early")</f>
        <v>1</v>
      </c>
      <c r="R1568">
        <f>COUNTIFS(olah!$Q1568:Q16566,summary!A1568,olah!$B1568:B16566,summary!B1568,olah!$N1568:N16566,summary!C1568,olah!$P1568:P16566,summary!D1568,olah!$T1568:T16566,"NA CO")</f>
        <v>1</v>
      </c>
      <c r="S1568">
        <f>COUNTIFS(olah!$Q$2:Q16566,summary!A1568,olah!$B$2:B16566,summary!B1568,olah!$T$2:T16566,"NA CO")</f>
        <v>1</v>
      </c>
      <c r="T1568" t="str">
        <f>olah!R1568</f>
        <v>Daily Journey</v>
      </c>
      <c r="U1568" t="str">
        <f>IF(T1568="Permit", olah!T1568, "No Permit")</f>
        <v>No Permit</v>
      </c>
    </row>
    <row r="1569" spans="1:21" hidden="1" x14ac:dyDescent="0.3">
      <c r="A1569" s="23">
        <v>44561</v>
      </c>
      <c r="B1569" t="s">
        <v>410</v>
      </c>
      <c r="C1569" t="s">
        <v>28</v>
      </c>
      <c r="D1569" t="s">
        <v>11601</v>
      </c>
      <c r="E1569" t="str">
        <f>VLOOKUP(B1569,olah!$B:$P,2,0)</f>
        <v>2021-12-01</v>
      </c>
      <c r="F1569">
        <f>COUNTIFS(parameter!$J$4:$J$34,summary!A1569,parameter!$I$4:$I$34,"&gt;="&amp;summary!$E1569)</f>
        <v>31</v>
      </c>
      <c r="G1569">
        <f>COUNTIFS(olah!$Q1569:Q16567,summary!A1569,olah!$B1569:B16567,summary!B1569,olah!$N1569:N16567,summary!C1569,olah!$P1569:P16567,summary!D1569,olah!$S1569:S16567,"On Time")</f>
        <v>0</v>
      </c>
      <c r="H1569">
        <f>COUNTIFS(olah!$Q$2:Q16567,summary!A1569,olah!$B$2:B16567,summary!B1569,olah!$S$2:S16567,"On Time")</f>
        <v>11</v>
      </c>
      <c r="I1569">
        <f>COUNTIFS(olah!$Q1569:Q16567,summary!A1569,olah!$B1569:B16567,summary!B1569,olah!$N1569:N16567,summary!C1569,olah!$P1569:P16567,summary!D1569,olah!$S1569:S16567,"Late")</f>
        <v>1</v>
      </c>
      <c r="J1569">
        <f>COUNTIFS(olah!$Q$2:Q16567,summary!A1569,olah!$B$2:B16567,summary!B1569,olah!$S$2:S16567,"Late")</f>
        <v>11</v>
      </c>
      <c r="K1569">
        <f t="shared" si="24"/>
        <v>8</v>
      </c>
      <c r="L1569">
        <f>COUNTIFS(olah!$Q1569:Q16567,summary!A1569,olah!$B1569:B16567,summary!B1569,olah!$N1569:N16567,summary!C1569,olah!$P1569:P16567,summary!D1569,olah!$T1569:T16567,"On Time CO")</f>
        <v>1</v>
      </c>
      <c r="M1569">
        <f>COUNTIFS(olah!$Q$2:Q16567,summary!A1569,olah!$B$2:B16567,summary!B1569,olah!$T$2:T16567,"On Time CO")</f>
        <v>20</v>
      </c>
      <c r="N1569">
        <f>COUNTIFS(olah!$Q1569:Q16567,summary!A1569,olah!$B1569:B16567,summary!B1569,olah!$N1569:N16567,summary!C1569,olah!$P1569:P16567,summary!D1569,olah!$T1569:T16567,"Overtime")</f>
        <v>0</v>
      </c>
      <c r="O1569">
        <f>COUNTIFS(olah!$Q$2:Q16567,summary!A1569,olah!$B$2:B16567,summary!B1569,olah!$T$2:T16567,"Overtime")</f>
        <v>0</v>
      </c>
      <c r="P1569">
        <f>COUNTIFS(olah!$Q1569:Q16567,summary!A1569,olah!$B1569:B16567,summary!B1569,olah!$N1569:N16567,summary!C1569,olah!$P1569:P16567,summary!D1569,olah!$T1569:T16567,"Early")</f>
        <v>0</v>
      </c>
      <c r="Q1569">
        <f>COUNTIFS(olah!$Q$2:Q16567,summary!A1569,olah!$B$2:B16567,summary!B1569,olah!$T$2:T16567,"Early")</f>
        <v>1</v>
      </c>
      <c r="R1569">
        <f>COUNTIFS(olah!$Q1569:Q16567,summary!A1569,olah!$B1569:B16567,summary!B1569,olah!$N1569:N16567,summary!C1569,olah!$P1569:P16567,summary!D1569,olah!$T1569:T16567,"NA CO")</f>
        <v>0</v>
      </c>
      <c r="S1569">
        <f>COUNTIFS(olah!$Q$2:Q16567,summary!A1569,olah!$B$2:B16567,summary!B1569,olah!$T$2:T16567,"NA CO")</f>
        <v>1</v>
      </c>
      <c r="T1569" t="str">
        <f>olah!R1569</f>
        <v>Attendance</v>
      </c>
      <c r="U1569" t="str">
        <f>IF(T1569="Permit", olah!T1569, "No Permit")</f>
        <v>No Permit</v>
      </c>
    </row>
    <row r="1570" spans="1:21" hidden="1" x14ac:dyDescent="0.3">
      <c r="A1570" s="23">
        <v>44561</v>
      </c>
      <c r="B1570" t="s">
        <v>410</v>
      </c>
      <c r="C1570" t="s">
        <v>412</v>
      </c>
      <c r="D1570" t="s">
        <v>5936</v>
      </c>
      <c r="E1570" t="str">
        <f>VLOOKUP(B1570,olah!$B:$P,2,0)</f>
        <v>2021-12-01</v>
      </c>
      <c r="F1570">
        <f>COUNTIFS(parameter!$J$4:$J$34,summary!A1570,parameter!$I$4:$I$34,"&gt;="&amp;summary!$E1570)</f>
        <v>31</v>
      </c>
      <c r="G1570">
        <f>COUNTIFS(olah!$Q1570:Q16568,summary!A1570,olah!$B1570:B16568,summary!B1570,olah!$N1570:N16568,summary!C1570,olah!$P1570:P16568,summary!D1570,olah!$S1570:S16568,"On Time")</f>
        <v>1</v>
      </c>
      <c r="H1570">
        <f>COUNTIFS(olah!$Q$2:Q16568,summary!A1570,olah!$B$2:B16568,summary!B1570,olah!$S$2:S16568,"On Time")</f>
        <v>11</v>
      </c>
      <c r="I1570">
        <f>COUNTIFS(olah!$Q1570:Q16568,summary!A1570,olah!$B1570:B16568,summary!B1570,olah!$N1570:N16568,summary!C1570,olah!$P1570:P16568,summary!D1570,olah!$S1570:S16568,"Late")</f>
        <v>0</v>
      </c>
      <c r="J1570">
        <f>COUNTIFS(olah!$Q$2:Q16568,summary!A1570,olah!$B$2:B16568,summary!B1570,olah!$S$2:S16568,"Late")</f>
        <v>11</v>
      </c>
      <c r="K1570">
        <f t="shared" si="24"/>
        <v>9</v>
      </c>
      <c r="L1570">
        <f>COUNTIFS(olah!$Q1570:Q16568,summary!A1570,olah!$B1570:B16568,summary!B1570,olah!$N1570:N16568,summary!C1570,olah!$P1570:P16568,summary!D1570,olah!$T1570:T16568,"On Time CO")</f>
        <v>1</v>
      </c>
      <c r="M1570">
        <f>COUNTIFS(olah!$Q$2:Q16568,summary!A1570,olah!$B$2:B16568,summary!B1570,olah!$T$2:T16568,"On Time CO")</f>
        <v>20</v>
      </c>
      <c r="N1570">
        <f>COUNTIFS(olah!$Q1570:Q16568,summary!A1570,olah!$B1570:B16568,summary!B1570,olah!$N1570:N16568,summary!C1570,olah!$P1570:P16568,summary!D1570,olah!$T1570:T16568,"Overtime")</f>
        <v>0</v>
      </c>
      <c r="O1570">
        <f>COUNTIFS(olah!$Q$2:Q16568,summary!A1570,olah!$B$2:B16568,summary!B1570,olah!$T$2:T16568,"Overtime")</f>
        <v>0</v>
      </c>
      <c r="P1570">
        <f>COUNTIFS(olah!$Q1570:Q16568,summary!A1570,olah!$B1570:B16568,summary!B1570,olah!$N1570:N16568,summary!C1570,olah!$P1570:P16568,summary!D1570,olah!$T1570:T16568,"Early")</f>
        <v>0</v>
      </c>
      <c r="Q1570">
        <f>COUNTIFS(olah!$Q$2:Q16568,summary!A1570,olah!$B$2:B16568,summary!B1570,olah!$T$2:T16568,"Early")</f>
        <v>1</v>
      </c>
      <c r="R1570">
        <f>COUNTIFS(olah!$Q1570:Q16568,summary!A1570,olah!$B1570:B16568,summary!B1570,olah!$N1570:N16568,summary!C1570,olah!$P1570:P16568,summary!D1570,olah!$T1570:T16568,"NA CO")</f>
        <v>0</v>
      </c>
      <c r="S1570">
        <f>COUNTIFS(olah!$Q$2:Q16568,summary!A1570,olah!$B$2:B16568,summary!B1570,olah!$T$2:T16568,"NA CO")</f>
        <v>1</v>
      </c>
      <c r="T1570" t="str">
        <f>olah!R1570</f>
        <v>Daily Journey</v>
      </c>
      <c r="U1570" t="str">
        <f>IF(T1570="Permit", olah!T1570, "No Permit")</f>
        <v>No Permit</v>
      </c>
    </row>
    <row r="1571" spans="1:21" hidden="1" x14ac:dyDescent="0.3">
      <c r="A1571" s="23">
        <v>44561</v>
      </c>
      <c r="B1571" t="s">
        <v>410</v>
      </c>
      <c r="C1571" t="s">
        <v>412</v>
      </c>
      <c r="D1571" t="s">
        <v>6082</v>
      </c>
      <c r="E1571" t="str">
        <f>VLOOKUP(B1571,olah!$B:$P,2,0)</f>
        <v>2021-12-01</v>
      </c>
      <c r="F1571">
        <f>COUNTIFS(parameter!$J$4:$J$34,summary!A1571,parameter!$I$4:$I$34,"&gt;="&amp;summary!$E1571)</f>
        <v>31</v>
      </c>
      <c r="G1571">
        <f>COUNTIFS(olah!$Q1571:Q16569,summary!A1571,olah!$B1571:B16569,summary!B1571,olah!$N1571:N16569,summary!C1571,olah!$P1571:P16569,summary!D1571,olah!$S1571:S16569,"On Time")</f>
        <v>1</v>
      </c>
      <c r="H1571">
        <f>COUNTIFS(olah!$Q$2:Q16569,summary!A1571,olah!$B$2:B16569,summary!B1571,olah!$S$2:S16569,"On Time")</f>
        <v>11</v>
      </c>
      <c r="I1571">
        <f>COUNTIFS(olah!$Q1571:Q16569,summary!A1571,olah!$B1571:B16569,summary!B1571,olah!$N1571:N16569,summary!C1571,olah!$P1571:P16569,summary!D1571,olah!$S1571:S16569,"Late")</f>
        <v>0</v>
      </c>
      <c r="J1571">
        <f>COUNTIFS(olah!$Q$2:Q16569,summary!A1571,olah!$B$2:B16569,summary!B1571,olah!$S$2:S16569,"Late")</f>
        <v>11</v>
      </c>
      <c r="K1571">
        <f t="shared" si="24"/>
        <v>9</v>
      </c>
      <c r="L1571">
        <f>COUNTIFS(olah!$Q1571:Q16569,summary!A1571,olah!$B1571:B16569,summary!B1571,olah!$N1571:N16569,summary!C1571,olah!$P1571:P16569,summary!D1571,olah!$T1571:T16569,"On Time CO")</f>
        <v>1</v>
      </c>
      <c r="M1571">
        <f>COUNTIFS(olah!$Q$2:Q16569,summary!A1571,olah!$B$2:B16569,summary!B1571,olah!$T$2:T16569,"On Time CO")</f>
        <v>20</v>
      </c>
      <c r="N1571">
        <f>COUNTIFS(olah!$Q1571:Q16569,summary!A1571,olah!$B1571:B16569,summary!B1571,olah!$N1571:N16569,summary!C1571,olah!$P1571:P16569,summary!D1571,olah!$T1571:T16569,"Overtime")</f>
        <v>0</v>
      </c>
      <c r="O1571">
        <f>COUNTIFS(olah!$Q$2:Q16569,summary!A1571,olah!$B$2:B16569,summary!B1571,olah!$T$2:T16569,"Overtime")</f>
        <v>0</v>
      </c>
      <c r="P1571">
        <f>COUNTIFS(olah!$Q1571:Q16569,summary!A1571,olah!$B1571:B16569,summary!B1571,olah!$N1571:N16569,summary!C1571,olah!$P1571:P16569,summary!D1571,olah!$T1571:T16569,"Early")</f>
        <v>0</v>
      </c>
      <c r="Q1571">
        <f>COUNTIFS(olah!$Q$2:Q16569,summary!A1571,olah!$B$2:B16569,summary!B1571,olah!$T$2:T16569,"Early")</f>
        <v>1</v>
      </c>
      <c r="R1571">
        <f>COUNTIFS(olah!$Q1571:Q16569,summary!A1571,olah!$B1571:B16569,summary!B1571,olah!$N1571:N16569,summary!C1571,olah!$P1571:P16569,summary!D1571,olah!$T1571:T16569,"NA CO")</f>
        <v>0</v>
      </c>
      <c r="S1571">
        <f>COUNTIFS(olah!$Q$2:Q16569,summary!A1571,olah!$B$2:B16569,summary!B1571,olah!$T$2:T16569,"NA CO")</f>
        <v>1</v>
      </c>
      <c r="T1571" t="str">
        <f>olah!R1571</f>
        <v>Daily Journey</v>
      </c>
      <c r="U1571" t="str">
        <f>IF(T1571="Permit", olah!T1571, "No Permit")</f>
        <v>No Permit</v>
      </c>
    </row>
    <row r="1572" spans="1:21" hidden="1" x14ac:dyDescent="0.3">
      <c r="A1572" s="23">
        <v>44561</v>
      </c>
      <c r="B1572" t="s">
        <v>410</v>
      </c>
      <c r="C1572" t="s">
        <v>28</v>
      </c>
      <c r="D1572" t="s">
        <v>11602</v>
      </c>
      <c r="E1572" t="str">
        <f>VLOOKUP(B1572,olah!$B:$P,2,0)</f>
        <v>2021-12-01</v>
      </c>
      <c r="F1572">
        <f>COUNTIFS(parameter!$J$4:$J$34,summary!A1572,parameter!$I$4:$I$34,"&gt;="&amp;summary!$E1572)</f>
        <v>31</v>
      </c>
      <c r="G1572">
        <f>COUNTIFS(olah!$Q1572:Q16570,summary!A1572,olah!$B1572:B16570,summary!B1572,olah!$N1572:N16570,summary!C1572,olah!$P1572:P16570,summary!D1572,olah!$S1572:S16570,"On Time")</f>
        <v>0</v>
      </c>
      <c r="H1572">
        <f>COUNTIFS(olah!$Q$2:Q16570,summary!A1572,olah!$B$2:B16570,summary!B1572,olah!$S$2:S16570,"On Time")</f>
        <v>11</v>
      </c>
      <c r="I1572">
        <f>COUNTIFS(olah!$Q1572:Q16570,summary!A1572,olah!$B1572:B16570,summary!B1572,olah!$N1572:N16570,summary!C1572,olah!$P1572:P16570,summary!D1572,olah!$S1572:S16570,"Late")</f>
        <v>1</v>
      </c>
      <c r="J1572">
        <f>COUNTIFS(olah!$Q$2:Q16570,summary!A1572,olah!$B$2:B16570,summary!B1572,olah!$S$2:S16570,"Late")</f>
        <v>11</v>
      </c>
      <c r="K1572">
        <f t="shared" si="24"/>
        <v>8</v>
      </c>
      <c r="L1572">
        <f>COUNTIFS(olah!$Q1572:Q16570,summary!A1572,olah!$B1572:B16570,summary!B1572,olah!$N1572:N16570,summary!C1572,olah!$P1572:P16570,summary!D1572,olah!$T1572:T16570,"On Time CO")</f>
        <v>1</v>
      </c>
      <c r="M1572">
        <f>COUNTIFS(olah!$Q$2:Q16570,summary!A1572,olah!$B$2:B16570,summary!B1572,olah!$T$2:T16570,"On Time CO")</f>
        <v>20</v>
      </c>
      <c r="N1572">
        <f>COUNTIFS(olah!$Q1572:Q16570,summary!A1572,olah!$B1572:B16570,summary!B1572,olah!$N1572:N16570,summary!C1572,olah!$P1572:P16570,summary!D1572,olah!$T1572:T16570,"Overtime")</f>
        <v>0</v>
      </c>
      <c r="O1572">
        <f>COUNTIFS(olah!$Q$2:Q16570,summary!A1572,olah!$B$2:B16570,summary!B1572,olah!$T$2:T16570,"Overtime")</f>
        <v>0</v>
      </c>
      <c r="P1572">
        <f>COUNTIFS(olah!$Q1572:Q16570,summary!A1572,olah!$B1572:B16570,summary!B1572,olah!$N1572:N16570,summary!C1572,olah!$P1572:P16570,summary!D1572,olah!$T1572:T16570,"Early")</f>
        <v>0</v>
      </c>
      <c r="Q1572">
        <f>COUNTIFS(olah!$Q$2:Q16570,summary!A1572,olah!$B$2:B16570,summary!B1572,olah!$T$2:T16570,"Early")</f>
        <v>1</v>
      </c>
      <c r="R1572">
        <f>COUNTIFS(olah!$Q1572:Q16570,summary!A1572,olah!$B1572:B16570,summary!B1572,olah!$N1572:N16570,summary!C1572,olah!$P1572:P16570,summary!D1572,olah!$T1572:T16570,"NA CO")</f>
        <v>0</v>
      </c>
      <c r="S1572">
        <f>COUNTIFS(olah!$Q$2:Q16570,summary!A1572,olah!$B$2:B16570,summary!B1572,olah!$T$2:T16570,"NA CO")</f>
        <v>1</v>
      </c>
      <c r="T1572" t="str">
        <f>olah!R1572</f>
        <v>Attendance</v>
      </c>
      <c r="U1572" t="str">
        <f>IF(T1572="Permit", olah!T1572, "No Permit")</f>
        <v>No Permit</v>
      </c>
    </row>
    <row r="1573" spans="1:21" hidden="1" x14ac:dyDescent="0.3">
      <c r="A1573" s="23">
        <v>44561</v>
      </c>
      <c r="B1573" t="s">
        <v>410</v>
      </c>
      <c r="C1573" t="s">
        <v>28</v>
      </c>
      <c r="D1573" t="s">
        <v>11603</v>
      </c>
      <c r="E1573" t="str">
        <f>VLOOKUP(B1573,olah!$B:$P,2,0)</f>
        <v>2021-12-01</v>
      </c>
      <c r="F1573">
        <f>COUNTIFS(parameter!$J$4:$J$34,summary!A1573,parameter!$I$4:$I$34,"&gt;="&amp;summary!$E1573)</f>
        <v>31</v>
      </c>
      <c r="G1573">
        <f>COUNTIFS(olah!$Q1573:Q16571,summary!A1573,olah!$B1573:B16571,summary!B1573,olah!$N1573:N16571,summary!C1573,olah!$P1573:P16571,summary!D1573,olah!$S1573:S16571,"On Time")</f>
        <v>0</v>
      </c>
      <c r="H1573">
        <f>COUNTIFS(olah!$Q$2:Q16571,summary!A1573,olah!$B$2:B16571,summary!B1573,olah!$S$2:S16571,"On Time")</f>
        <v>11</v>
      </c>
      <c r="I1573">
        <f>COUNTIFS(olah!$Q1573:Q16571,summary!A1573,olah!$B1573:B16571,summary!B1573,olah!$N1573:N16571,summary!C1573,olah!$P1573:P16571,summary!D1573,olah!$S1573:S16571,"Late")</f>
        <v>1</v>
      </c>
      <c r="J1573">
        <f>COUNTIFS(olah!$Q$2:Q16571,summary!A1573,olah!$B$2:B16571,summary!B1573,olah!$S$2:S16571,"Late")</f>
        <v>11</v>
      </c>
      <c r="K1573">
        <f t="shared" si="24"/>
        <v>8</v>
      </c>
      <c r="L1573">
        <f>COUNTIFS(olah!$Q1573:Q16571,summary!A1573,olah!$B1573:B16571,summary!B1573,olah!$N1573:N16571,summary!C1573,olah!$P1573:P16571,summary!D1573,olah!$T1573:T16571,"On Time CO")</f>
        <v>1</v>
      </c>
      <c r="M1573">
        <f>COUNTIFS(olah!$Q$2:Q16571,summary!A1573,olah!$B$2:B16571,summary!B1573,olah!$T$2:T16571,"On Time CO")</f>
        <v>20</v>
      </c>
      <c r="N1573">
        <f>COUNTIFS(olah!$Q1573:Q16571,summary!A1573,olah!$B1573:B16571,summary!B1573,olah!$N1573:N16571,summary!C1573,olah!$P1573:P16571,summary!D1573,olah!$T1573:T16571,"Overtime")</f>
        <v>0</v>
      </c>
      <c r="O1573">
        <f>COUNTIFS(olah!$Q$2:Q16571,summary!A1573,olah!$B$2:B16571,summary!B1573,olah!$T$2:T16571,"Overtime")</f>
        <v>0</v>
      </c>
      <c r="P1573">
        <f>COUNTIFS(olah!$Q1573:Q16571,summary!A1573,olah!$B1573:B16571,summary!B1573,olah!$N1573:N16571,summary!C1573,olah!$P1573:P16571,summary!D1573,olah!$T1573:T16571,"Early")</f>
        <v>0</v>
      </c>
      <c r="Q1573">
        <f>COUNTIFS(olah!$Q$2:Q16571,summary!A1573,olah!$B$2:B16571,summary!B1573,olah!$T$2:T16571,"Early")</f>
        <v>1</v>
      </c>
      <c r="R1573">
        <f>COUNTIFS(olah!$Q1573:Q16571,summary!A1573,olah!$B1573:B16571,summary!B1573,olah!$N1573:N16571,summary!C1573,olah!$P1573:P16571,summary!D1573,olah!$T1573:T16571,"NA CO")</f>
        <v>0</v>
      </c>
      <c r="S1573">
        <f>COUNTIFS(olah!$Q$2:Q16571,summary!A1573,olah!$B$2:B16571,summary!B1573,olah!$T$2:T16571,"NA CO")</f>
        <v>1</v>
      </c>
      <c r="T1573" t="str">
        <f>olah!R1573</f>
        <v>Attendance</v>
      </c>
      <c r="U1573" t="str">
        <f>IF(T1573="Permit", olah!T1573, "No Permit")</f>
        <v>No Permit</v>
      </c>
    </row>
    <row r="1574" spans="1:21" hidden="1" x14ac:dyDescent="0.3">
      <c r="A1574" s="23">
        <v>44561</v>
      </c>
      <c r="B1574" t="s">
        <v>410</v>
      </c>
      <c r="C1574" t="s">
        <v>412</v>
      </c>
      <c r="D1574" t="s">
        <v>7108</v>
      </c>
      <c r="E1574" t="str">
        <f>VLOOKUP(B1574,olah!$B:$P,2,0)</f>
        <v>2021-12-01</v>
      </c>
      <c r="F1574">
        <f>COUNTIFS(parameter!$J$4:$J$34,summary!A1574,parameter!$I$4:$I$34,"&gt;="&amp;summary!$E1574)</f>
        <v>31</v>
      </c>
      <c r="G1574">
        <f>COUNTIFS(olah!$Q1574:Q16572,summary!A1574,olah!$B1574:B16572,summary!B1574,olah!$N1574:N16572,summary!C1574,olah!$P1574:P16572,summary!D1574,olah!$S1574:S16572,"On Time")</f>
        <v>1</v>
      </c>
      <c r="H1574">
        <f>COUNTIFS(olah!$Q$2:Q16572,summary!A1574,olah!$B$2:B16572,summary!B1574,olah!$S$2:S16572,"On Time")</f>
        <v>11</v>
      </c>
      <c r="I1574">
        <f>COUNTIFS(olah!$Q1574:Q16572,summary!A1574,olah!$B1574:B16572,summary!B1574,olah!$N1574:N16572,summary!C1574,olah!$P1574:P16572,summary!D1574,olah!$S1574:S16572,"Late")</f>
        <v>0</v>
      </c>
      <c r="J1574">
        <f>COUNTIFS(olah!$Q$2:Q16572,summary!A1574,olah!$B$2:B16572,summary!B1574,olah!$S$2:S16572,"Late")</f>
        <v>11</v>
      </c>
      <c r="K1574">
        <f t="shared" si="24"/>
        <v>9</v>
      </c>
      <c r="L1574">
        <f>COUNTIFS(olah!$Q1574:Q16572,summary!A1574,olah!$B1574:B16572,summary!B1574,olah!$N1574:N16572,summary!C1574,olah!$P1574:P16572,summary!D1574,olah!$T1574:T16572,"On Time CO")</f>
        <v>1</v>
      </c>
      <c r="M1574">
        <f>COUNTIFS(olah!$Q$2:Q16572,summary!A1574,olah!$B$2:B16572,summary!B1574,olah!$T$2:T16572,"On Time CO")</f>
        <v>20</v>
      </c>
      <c r="N1574">
        <f>COUNTIFS(olah!$Q1574:Q16572,summary!A1574,olah!$B1574:B16572,summary!B1574,olah!$N1574:N16572,summary!C1574,olah!$P1574:P16572,summary!D1574,olah!$T1574:T16572,"Overtime")</f>
        <v>0</v>
      </c>
      <c r="O1574">
        <f>COUNTIFS(olah!$Q$2:Q16572,summary!A1574,olah!$B$2:B16572,summary!B1574,olah!$T$2:T16572,"Overtime")</f>
        <v>0</v>
      </c>
      <c r="P1574">
        <f>COUNTIFS(olah!$Q1574:Q16572,summary!A1574,olah!$B1574:B16572,summary!B1574,olah!$N1574:N16572,summary!C1574,olah!$P1574:P16572,summary!D1574,olah!$T1574:T16572,"Early")</f>
        <v>0</v>
      </c>
      <c r="Q1574">
        <f>COUNTIFS(olah!$Q$2:Q16572,summary!A1574,olah!$B$2:B16572,summary!B1574,olah!$T$2:T16572,"Early")</f>
        <v>1</v>
      </c>
      <c r="R1574">
        <f>COUNTIFS(olah!$Q1574:Q16572,summary!A1574,olah!$B1574:B16572,summary!B1574,olah!$N1574:N16572,summary!C1574,olah!$P1574:P16572,summary!D1574,olah!$T1574:T16572,"NA CO")</f>
        <v>0</v>
      </c>
      <c r="S1574">
        <f>COUNTIFS(olah!$Q$2:Q16572,summary!A1574,olah!$B$2:B16572,summary!B1574,olah!$T$2:T16572,"NA CO")</f>
        <v>1</v>
      </c>
      <c r="T1574" t="str">
        <f>olah!R1574</f>
        <v>Daily Journey</v>
      </c>
      <c r="U1574" t="str">
        <f>IF(T1574="Permit", olah!T1574, "No Permit")</f>
        <v>No Permit</v>
      </c>
    </row>
    <row r="1575" spans="1:21" hidden="1" x14ac:dyDescent="0.3">
      <c r="A1575" s="23">
        <v>44561</v>
      </c>
      <c r="B1575" t="s">
        <v>410</v>
      </c>
      <c r="C1575" t="s">
        <v>28</v>
      </c>
      <c r="D1575" t="s">
        <v>11604</v>
      </c>
      <c r="E1575" t="str">
        <f>VLOOKUP(B1575,olah!$B:$P,2,0)</f>
        <v>2021-12-01</v>
      </c>
      <c r="F1575">
        <f>COUNTIFS(parameter!$J$4:$J$34,summary!A1575,parameter!$I$4:$I$34,"&gt;="&amp;summary!$E1575)</f>
        <v>31</v>
      </c>
      <c r="G1575">
        <f>COUNTIFS(olah!$Q1575:Q16573,summary!A1575,olah!$B1575:B16573,summary!B1575,olah!$N1575:N16573,summary!C1575,olah!$P1575:P16573,summary!D1575,olah!$S1575:S16573,"On Time")</f>
        <v>0</v>
      </c>
      <c r="H1575">
        <f>COUNTIFS(olah!$Q$2:Q16573,summary!A1575,olah!$B$2:B16573,summary!B1575,olah!$S$2:S16573,"On Time")</f>
        <v>11</v>
      </c>
      <c r="I1575">
        <f>COUNTIFS(olah!$Q1575:Q16573,summary!A1575,olah!$B1575:B16573,summary!B1575,olah!$N1575:N16573,summary!C1575,olah!$P1575:P16573,summary!D1575,olah!$S1575:S16573,"Late")</f>
        <v>1</v>
      </c>
      <c r="J1575">
        <f>COUNTIFS(olah!$Q$2:Q16573,summary!A1575,olah!$B$2:B16573,summary!B1575,olah!$S$2:S16573,"Late")</f>
        <v>11</v>
      </c>
      <c r="K1575">
        <f t="shared" si="24"/>
        <v>8</v>
      </c>
      <c r="L1575">
        <f>COUNTIFS(olah!$Q1575:Q16573,summary!A1575,olah!$B1575:B16573,summary!B1575,olah!$N1575:N16573,summary!C1575,olah!$P1575:P16573,summary!D1575,olah!$T1575:T16573,"On Time CO")</f>
        <v>1</v>
      </c>
      <c r="M1575">
        <f>COUNTIFS(olah!$Q$2:Q16573,summary!A1575,olah!$B$2:B16573,summary!B1575,olah!$T$2:T16573,"On Time CO")</f>
        <v>20</v>
      </c>
      <c r="N1575">
        <f>COUNTIFS(olah!$Q1575:Q16573,summary!A1575,olah!$B1575:B16573,summary!B1575,olah!$N1575:N16573,summary!C1575,olah!$P1575:P16573,summary!D1575,olah!$T1575:T16573,"Overtime")</f>
        <v>0</v>
      </c>
      <c r="O1575">
        <f>COUNTIFS(olah!$Q$2:Q16573,summary!A1575,olah!$B$2:B16573,summary!B1575,olah!$T$2:T16573,"Overtime")</f>
        <v>0</v>
      </c>
      <c r="P1575">
        <f>COUNTIFS(olah!$Q1575:Q16573,summary!A1575,olah!$B1575:B16573,summary!B1575,olah!$N1575:N16573,summary!C1575,olah!$P1575:P16573,summary!D1575,olah!$T1575:T16573,"Early")</f>
        <v>0</v>
      </c>
      <c r="Q1575">
        <f>COUNTIFS(olah!$Q$2:Q16573,summary!A1575,olah!$B$2:B16573,summary!B1575,olah!$T$2:T16573,"Early")</f>
        <v>1</v>
      </c>
      <c r="R1575">
        <f>COUNTIFS(olah!$Q1575:Q16573,summary!A1575,olah!$B1575:B16573,summary!B1575,olah!$N1575:N16573,summary!C1575,olah!$P1575:P16573,summary!D1575,olah!$T1575:T16573,"NA CO")</f>
        <v>0</v>
      </c>
      <c r="S1575">
        <f>COUNTIFS(olah!$Q$2:Q16573,summary!A1575,olah!$B$2:B16573,summary!B1575,olah!$T$2:T16573,"NA CO")</f>
        <v>1</v>
      </c>
      <c r="T1575" t="str">
        <f>olah!R1575</f>
        <v>Attendance</v>
      </c>
      <c r="U1575" t="str">
        <f>IF(T1575="Permit", olah!T1575, "No Permit")</f>
        <v>No Permit</v>
      </c>
    </row>
    <row r="1576" spans="1:21" hidden="1" x14ac:dyDescent="0.3">
      <c r="A1576" s="23">
        <v>44561</v>
      </c>
      <c r="B1576" t="s">
        <v>410</v>
      </c>
      <c r="C1576" t="s">
        <v>412</v>
      </c>
      <c r="D1576" t="s">
        <v>11605</v>
      </c>
      <c r="E1576" t="str">
        <f>VLOOKUP(B1576,olah!$B:$P,2,0)</f>
        <v>2021-12-01</v>
      </c>
      <c r="F1576">
        <f>COUNTIFS(parameter!$J$4:$J$34,summary!A1576,parameter!$I$4:$I$34,"&gt;="&amp;summary!$E1576)</f>
        <v>31</v>
      </c>
      <c r="G1576">
        <f>COUNTIFS(olah!$Q1576:Q16574,summary!A1576,olah!$B1576:B16574,summary!B1576,olah!$N1576:N16574,summary!C1576,olah!$P1576:P16574,summary!D1576,olah!$S1576:S16574,"On Time")</f>
        <v>1</v>
      </c>
      <c r="H1576">
        <f>COUNTIFS(olah!$Q$2:Q16574,summary!A1576,olah!$B$2:B16574,summary!B1576,olah!$S$2:S16574,"On Time")</f>
        <v>11</v>
      </c>
      <c r="I1576">
        <f>COUNTIFS(olah!$Q1576:Q16574,summary!A1576,olah!$B1576:B16574,summary!B1576,olah!$N1576:N16574,summary!C1576,olah!$P1576:P16574,summary!D1576,olah!$S1576:S16574,"Late")</f>
        <v>0</v>
      </c>
      <c r="J1576">
        <f>COUNTIFS(olah!$Q$2:Q16574,summary!A1576,olah!$B$2:B16574,summary!B1576,olah!$S$2:S16574,"Late")</f>
        <v>11</v>
      </c>
      <c r="K1576">
        <f t="shared" si="24"/>
        <v>9</v>
      </c>
      <c r="L1576">
        <f>COUNTIFS(olah!$Q1576:Q16574,summary!A1576,olah!$B1576:B16574,summary!B1576,olah!$N1576:N16574,summary!C1576,olah!$P1576:P16574,summary!D1576,olah!$T1576:T16574,"On Time CO")</f>
        <v>1</v>
      </c>
      <c r="M1576">
        <f>COUNTIFS(olah!$Q$2:Q16574,summary!A1576,olah!$B$2:B16574,summary!B1576,olah!$T$2:T16574,"On Time CO")</f>
        <v>20</v>
      </c>
      <c r="N1576">
        <f>COUNTIFS(olah!$Q1576:Q16574,summary!A1576,olah!$B1576:B16574,summary!B1576,olah!$N1576:N16574,summary!C1576,olah!$P1576:P16574,summary!D1576,olah!$T1576:T16574,"Overtime")</f>
        <v>0</v>
      </c>
      <c r="O1576">
        <f>COUNTIFS(olah!$Q$2:Q16574,summary!A1576,olah!$B$2:B16574,summary!B1576,olah!$T$2:T16574,"Overtime")</f>
        <v>0</v>
      </c>
      <c r="P1576">
        <f>COUNTIFS(olah!$Q1576:Q16574,summary!A1576,olah!$B1576:B16574,summary!B1576,olah!$N1576:N16574,summary!C1576,olah!$P1576:P16574,summary!D1576,olah!$T1576:T16574,"Early")</f>
        <v>0</v>
      </c>
      <c r="Q1576">
        <f>COUNTIFS(olah!$Q$2:Q16574,summary!A1576,olah!$B$2:B16574,summary!B1576,olah!$T$2:T16574,"Early")</f>
        <v>1</v>
      </c>
      <c r="R1576">
        <f>COUNTIFS(olah!$Q1576:Q16574,summary!A1576,olah!$B1576:B16574,summary!B1576,olah!$N1576:N16574,summary!C1576,olah!$P1576:P16574,summary!D1576,olah!$T1576:T16574,"NA CO")</f>
        <v>0</v>
      </c>
      <c r="S1576">
        <f>COUNTIFS(olah!$Q$2:Q16574,summary!A1576,olah!$B$2:B16574,summary!B1576,olah!$T$2:T16574,"NA CO")</f>
        <v>1</v>
      </c>
      <c r="T1576" t="str">
        <f>olah!R1576</f>
        <v>Daily Journey</v>
      </c>
      <c r="U1576" t="str">
        <f>IF(T1576="Permit", olah!T1576, "No Permit")</f>
        <v>No Permit</v>
      </c>
    </row>
    <row r="1577" spans="1:21" hidden="1" x14ac:dyDescent="0.3">
      <c r="A1577" s="23">
        <v>44561</v>
      </c>
      <c r="B1577" t="s">
        <v>410</v>
      </c>
      <c r="C1577" t="s">
        <v>28</v>
      </c>
      <c r="D1577" t="s">
        <v>11606</v>
      </c>
      <c r="E1577" t="str">
        <f>VLOOKUP(B1577,olah!$B:$P,2,0)</f>
        <v>2021-12-01</v>
      </c>
      <c r="F1577">
        <f>COUNTIFS(parameter!$J$4:$J$34,summary!A1577,parameter!$I$4:$I$34,"&gt;="&amp;summary!$E1577)</f>
        <v>31</v>
      </c>
      <c r="G1577">
        <f>COUNTIFS(olah!$Q1577:Q16575,summary!A1577,olah!$B1577:B16575,summary!B1577,olah!$N1577:N16575,summary!C1577,olah!$P1577:P16575,summary!D1577,olah!$S1577:S16575,"On Time")</f>
        <v>0</v>
      </c>
      <c r="H1577">
        <f>COUNTIFS(olah!$Q$2:Q16575,summary!A1577,olah!$B$2:B16575,summary!B1577,olah!$S$2:S16575,"On Time")</f>
        <v>11</v>
      </c>
      <c r="I1577">
        <f>COUNTIFS(olah!$Q1577:Q16575,summary!A1577,olah!$B1577:B16575,summary!B1577,olah!$N1577:N16575,summary!C1577,olah!$P1577:P16575,summary!D1577,olah!$S1577:S16575,"Late")</f>
        <v>1</v>
      </c>
      <c r="J1577">
        <f>COUNTIFS(olah!$Q$2:Q16575,summary!A1577,olah!$B$2:B16575,summary!B1577,olah!$S$2:S16575,"Late")</f>
        <v>11</v>
      </c>
      <c r="K1577">
        <f t="shared" si="24"/>
        <v>8</v>
      </c>
      <c r="L1577">
        <f>COUNTIFS(olah!$Q1577:Q16575,summary!A1577,olah!$B1577:B16575,summary!B1577,olah!$N1577:N16575,summary!C1577,olah!$P1577:P16575,summary!D1577,olah!$T1577:T16575,"On Time CO")</f>
        <v>1</v>
      </c>
      <c r="M1577">
        <f>COUNTIFS(olah!$Q$2:Q16575,summary!A1577,olah!$B$2:B16575,summary!B1577,olah!$T$2:T16575,"On Time CO")</f>
        <v>20</v>
      </c>
      <c r="N1577">
        <f>COUNTIFS(olah!$Q1577:Q16575,summary!A1577,olah!$B1577:B16575,summary!B1577,olah!$N1577:N16575,summary!C1577,olah!$P1577:P16575,summary!D1577,olah!$T1577:T16575,"Overtime")</f>
        <v>0</v>
      </c>
      <c r="O1577">
        <f>COUNTIFS(olah!$Q$2:Q16575,summary!A1577,olah!$B$2:B16575,summary!B1577,olah!$T$2:T16575,"Overtime")</f>
        <v>0</v>
      </c>
      <c r="P1577">
        <f>COUNTIFS(olah!$Q1577:Q16575,summary!A1577,olah!$B1577:B16575,summary!B1577,olah!$N1577:N16575,summary!C1577,olah!$P1577:P16575,summary!D1577,olah!$T1577:T16575,"Early")</f>
        <v>0</v>
      </c>
      <c r="Q1577">
        <f>COUNTIFS(olah!$Q$2:Q16575,summary!A1577,olah!$B$2:B16575,summary!B1577,olah!$T$2:T16575,"Early")</f>
        <v>1</v>
      </c>
      <c r="R1577">
        <f>COUNTIFS(olah!$Q1577:Q16575,summary!A1577,olah!$B1577:B16575,summary!B1577,olah!$N1577:N16575,summary!C1577,olah!$P1577:P16575,summary!D1577,olah!$T1577:T16575,"NA CO")</f>
        <v>0</v>
      </c>
      <c r="S1577">
        <f>COUNTIFS(olah!$Q$2:Q16575,summary!A1577,olah!$B$2:B16575,summary!B1577,olah!$T$2:T16575,"NA CO")</f>
        <v>1</v>
      </c>
      <c r="T1577" t="str">
        <f>olah!R1577</f>
        <v>Attendance</v>
      </c>
      <c r="U1577" t="str">
        <f>IF(T1577="Permit", olah!T1577, "No Permit")</f>
        <v>No Permit</v>
      </c>
    </row>
    <row r="1578" spans="1:21" hidden="1" x14ac:dyDescent="0.3">
      <c r="A1578" s="23">
        <v>44561</v>
      </c>
      <c r="B1578" t="s">
        <v>410</v>
      </c>
      <c r="C1578" t="s">
        <v>6394</v>
      </c>
      <c r="D1578" t="s">
        <v>10202</v>
      </c>
      <c r="E1578" t="str">
        <f>VLOOKUP(B1578,olah!$B:$P,2,0)</f>
        <v>2021-12-01</v>
      </c>
      <c r="F1578">
        <f>COUNTIFS(parameter!$J$4:$J$34,summary!A1578,parameter!$I$4:$I$34,"&gt;="&amp;summary!$E1578)</f>
        <v>31</v>
      </c>
      <c r="G1578">
        <f>COUNTIFS(olah!$Q1578:Q16576,summary!A1578,olah!$B1578:B16576,summary!B1578,olah!$N1578:N16576,summary!C1578,olah!$P1578:P16576,summary!D1578,olah!$S1578:S16576,"On Time")</f>
        <v>1</v>
      </c>
      <c r="H1578">
        <f>COUNTIFS(olah!$Q$2:Q16576,summary!A1578,olah!$B$2:B16576,summary!B1578,olah!$S$2:S16576,"On Time")</f>
        <v>11</v>
      </c>
      <c r="I1578">
        <f>COUNTIFS(olah!$Q1578:Q16576,summary!A1578,olah!$B1578:B16576,summary!B1578,olah!$N1578:N16576,summary!C1578,olah!$P1578:P16576,summary!D1578,olah!$S1578:S16576,"Late")</f>
        <v>0</v>
      </c>
      <c r="J1578">
        <f>COUNTIFS(olah!$Q$2:Q16576,summary!A1578,olah!$B$2:B16576,summary!B1578,olah!$S$2:S16576,"Late")</f>
        <v>11</v>
      </c>
      <c r="K1578">
        <f t="shared" si="24"/>
        <v>9</v>
      </c>
      <c r="L1578">
        <f>COUNTIFS(olah!$Q1578:Q16576,summary!A1578,olah!$B1578:B16576,summary!B1578,olah!$N1578:N16576,summary!C1578,olah!$P1578:P16576,summary!D1578,olah!$T1578:T16576,"On Time CO")</f>
        <v>1</v>
      </c>
      <c r="M1578">
        <f>COUNTIFS(olah!$Q$2:Q16576,summary!A1578,olah!$B$2:B16576,summary!B1578,olah!$T$2:T16576,"On Time CO")</f>
        <v>20</v>
      </c>
      <c r="N1578">
        <f>COUNTIFS(olah!$Q1578:Q16576,summary!A1578,olah!$B1578:B16576,summary!B1578,olah!$N1578:N16576,summary!C1578,olah!$P1578:P16576,summary!D1578,olah!$T1578:T16576,"Overtime")</f>
        <v>0</v>
      </c>
      <c r="O1578">
        <f>COUNTIFS(olah!$Q$2:Q16576,summary!A1578,olah!$B$2:B16576,summary!B1578,olah!$T$2:T16576,"Overtime")</f>
        <v>0</v>
      </c>
      <c r="P1578">
        <f>COUNTIFS(olah!$Q1578:Q16576,summary!A1578,olah!$B1578:B16576,summary!B1578,olah!$N1578:N16576,summary!C1578,olah!$P1578:P16576,summary!D1578,olah!$T1578:T16576,"Early")</f>
        <v>0</v>
      </c>
      <c r="Q1578">
        <f>COUNTIFS(olah!$Q$2:Q16576,summary!A1578,olah!$B$2:B16576,summary!B1578,olah!$T$2:T16576,"Early")</f>
        <v>1</v>
      </c>
      <c r="R1578">
        <f>COUNTIFS(olah!$Q1578:Q16576,summary!A1578,olah!$B1578:B16576,summary!B1578,olah!$N1578:N16576,summary!C1578,olah!$P1578:P16576,summary!D1578,olah!$T1578:T16576,"NA CO")</f>
        <v>0</v>
      </c>
      <c r="S1578">
        <f>COUNTIFS(olah!$Q$2:Q16576,summary!A1578,olah!$B$2:B16576,summary!B1578,olah!$T$2:T16576,"NA CO")</f>
        <v>1</v>
      </c>
      <c r="T1578" t="str">
        <f>olah!R1578</f>
        <v>Daily Journey</v>
      </c>
      <c r="U1578" t="str">
        <f>IF(T1578="Permit", olah!T1578, "No Permit")</f>
        <v>No Permit</v>
      </c>
    </row>
    <row r="1579" spans="1:21" hidden="1" x14ac:dyDescent="0.3">
      <c r="A1579" s="23">
        <v>44561</v>
      </c>
      <c r="B1579" t="s">
        <v>410</v>
      </c>
      <c r="C1579" t="s">
        <v>28</v>
      </c>
      <c r="D1579" t="s">
        <v>11607</v>
      </c>
      <c r="E1579" t="str">
        <f>VLOOKUP(B1579,olah!$B:$P,2,0)</f>
        <v>2021-12-01</v>
      </c>
      <c r="F1579">
        <f>COUNTIFS(parameter!$J$4:$J$34,summary!A1579,parameter!$I$4:$I$34,"&gt;="&amp;summary!$E1579)</f>
        <v>31</v>
      </c>
      <c r="G1579">
        <f>COUNTIFS(olah!$Q1579:Q16577,summary!A1579,olah!$B1579:B16577,summary!B1579,olah!$N1579:N16577,summary!C1579,olah!$P1579:P16577,summary!D1579,olah!$S1579:S16577,"On Time")</f>
        <v>0</v>
      </c>
      <c r="H1579">
        <f>COUNTIFS(olah!$Q$2:Q16577,summary!A1579,olah!$B$2:B16577,summary!B1579,olah!$S$2:S16577,"On Time")</f>
        <v>11</v>
      </c>
      <c r="I1579">
        <f>COUNTIFS(olah!$Q1579:Q16577,summary!A1579,olah!$B1579:B16577,summary!B1579,olah!$N1579:N16577,summary!C1579,olah!$P1579:P16577,summary!D1579,olah!$S1579:S16577,"Late")</f>
        <v>1</v>
      </c>
      <c r="J1579">
        <f>COUNTIFS(olah!$Q$2:Q16577,summary!A1579,olah!$B$2:B16577,summary!B1579,olah!$S$2:S16577,"Late")</f>
        <v>11</v>
      </c>
      <c r="K1579">
        <f t="shared" si="24"/>
        <v>8</v>
      </c>
      <c r="L1579">
        <f>COUNTIFS(olah!$Q1579:Q16577,summary!A1579,olah!$B1579:B16577,summary!B1579,olah!$N1579:N16577,summary!C1579,olah!$P1579:P16577,summary!D1579,olah!$T1579:T16577,"On Time CO")</f>
        <v>1</v>
      </c>
      <c r="M1579">
        <f>COUNTIFS(olah!$Q$2:Q16577,summary!A1579,olah!$B$2:B16577,summary!B1579,olah!$T$2:T16577,"On Time CO")</f>
        <v>20</v>
      </c>
      <c r="N1579">
        <f>COUNTIFS(olah!$Q1579:Q16577,summary!A1579,olah!$B1579:B16577,summary!B1579,olah!$N1579:N16577,summary!C1579,olah!$P1579:P16577,summary!D1579,olah!$T1579:T16577,"Overtime")</f>
        <v>0</v>
      </c>
      <c r="O1579">
        <f>COUNTIFS(olah!$Q$2:Q16577,summary!A1579,olah!$B$2:B16577,summary!B1579,olah!$T$2:T16577,"Overtime")</f>
        <v>0</v>
      </c>
      <c r="P1579">
        <f>COUNTIFS(olah!$Q1579:Q16577,summary!A1579,olah!$B1579:B16577,summary!B1579,olah!$N1579:N16577,summary!C1579,olah!$P1579:P16577,summary!D1579,olah!$T1579:T16577,"Early")</f>
        <v>0</v>
      </c>
      <c r="Q1579">
        <f>COUNTIFS(olah!$Q$2:Q16577,summary!A1579,olah!$B$2:B16577,summary!B1579,olah!$T$2:T16577,"Early")</f>
        <v>1</v>
      </c>
      <c r="R1579">
        <f>COUNTIFS(olah!$Q1579:Q16577,summary!A1579,olah!$B1579:B16577,summary!B1579,olah!$N1579:N16577,summary!C1579,olah!$P1579:P16577,summary!D1579,olah!$T1579:T16577,"NA CO")</f>
        <v>0</v>
      </c>
      <c r="S1579">
        <f>COUNTIFS(olah!$Q$2:Q16577,summary!A1579,olah!$B$2:B16577,summary!B1579,olah!$T$2:T16577,"NA CO")</f>
        <v>1</v>
      </c>
      <c r="T1579" t="str">
        <f>olah!R1579</f>
        <v>Attendance</v>
      </c>
      <c r="U1579" t="str">
        <f>IF(T1579="Permit", olah!T1579, "No Permit")</f>
        <v>No Permit</v>
      </c>
    </row>
    <row r="1580" spans="1:21" hidden="1" x14ac:dyDescent="0.3">
      <c r="A1580" s="23">
        <v>44561</v>
      </c>
      <c r="B1580" t="s">
        <v>410</v>
      </c>
      <c r="C1580" t="s">
        <v>6402</v>
      </c>
      <c r="D1580" t="s">
        <v>11608</v>
      </c>
      <c r="E1580" t="str">
        <f>VLOOKUP(B1580,olah!$B:$P,2,0)</f>
        <v>2021-12-01</v>
      </c>
      <c r="F1580">
        <f>COUNTIFS(parameter!$J$4:$J$34,summary!A1580,parameter!$I$4:$I$34,"&gt;="&amp;summary!$E1580)</f>
        <v>31</v>
      </c>
      <c r="G1580">
        <f>COUNTIFS(olah!$Q1580:Q16578,summary!A1580,olah!$B1580:B16578,summary!B1580,olah!$N1580:N16578,summary!C1580,olah!$P1580:P16578,summary!D1580,olah!$S1580:S16578,"On Time")</f>
        <v>1</v>
      </c>
      <c r="H1580">
        <f>COUNTIFS(olah!$Q$2:Q16578,summary!A1580,olah!$B$2:B16578,summary!B1580,olah!$S$2:S16578,"On Time")</f>
        <v>11</v>
      </c>
      <c r="I1580">
        <f>COUNTIFS(olah!$Q1580:Q16578,summary!A1580,olah!$B1580:B16578,summary!B1580,olah!$N1580:N16578,summary!C1580,olah!$P1580:P16578,summary!D1580,olah!$S1580:S16578,"Late")</f>
        <v>0</v>
      </c>
      <c r="J1580">
        <f>COUNTIFS(olah!$Q$2:Q16578,summary!A1580,olah!$B$2:B16578,summary!B1580,olah!$S$2:S16578,"Late")</f>
        <v>11</v>
      </c>
      <c r="K1580">
        <f t="shared" si="24"/>
        <v>9</v>
      </c>
      <c r="L1580">
        <f>COUNTIFS(olah!$Q1580:Q16578,summary!A1580,olah!$B1580:B16578,summary!B1580,olah!$N1580:N16578,summary!C1580,olah!$P1580:P16578,summary!D1580,olah!$T1580:T16578,"On Time CO")</f>
        <v>1</v>
      </c>
      <c r="M1580">
        <f>COUNTIFS(olah!$Q$2:Q16578,summary!A1580,olah!$B$2:B16578,summary!B1580,olah!$T$2:T16578,"On Time CO")</f>
        <v>20</v>
      </c>
      <c r="N1580">
        <f>COUNTIFS(olah!$Q1580:Q16578,summary!A1580,olah!$B1580:B16578,summary!B1580,olah!$N1580:N16578,summary!C1580,olah!$P1580:P16578,summary!D1580,olah!$T1580:T16578,"Overtime")</f>
        <v>0</v>
      </c>
      <c r="O1580">
        <f>COUNTIFS(olah!$Q$2:Q16578,summary!A1580,olah!$B$2:B16578,summary!B1580,olah!$T$2:T16578,"Overtime")</f>
        <v>0</v>
      </c>
      <c r="P1580">
        <f>COUNTIFS(olah!$Q1580:Q16578,summary!A1580,olah!$B1580:B16578,summary!B1580,olah!$N1580:N16578,summary!C1580,olah!$P1580:P16578,summary!D1580,olah!$T1580:T16578,"Early")</f>
        <v>0</v>
      </c>
      <c r="Q1580">
        <f>COUNTIFS(olah!$Q$2:Q16578,summary!A1580,olah!$B$2:B16578,summary!B1580,olah!$T$2:T16578,"Early")</f>
        <v>1</v>
      </c>
      <c r="R1580">
        <f>COUNTIFS(olah!$Q1580:Q16578,summary!A1580,olah!$B1580:B16578,summary!B1580,olah!$N1580:N16578,summary!C1580,olah!$P1580:P16578,summary!D1580,olah!$T1580:T16578,"NA CO")</f>
        <v>0</v>
      </c>
      <c r="S1580">
        <f>COUNTIFS(olah!$Q$2:Q16578,summary!A1580,olah!$B$2:B16578,summary!B1580,olah!$T$2:T16578,"NA CO")</f>
        <v>1</v>
      </c>
      <c r="T1580" t="str">
        <f>olah!R1580</f>
        <v>Daily Journey</v>
      </c>
      <c r="U1580" t="str">
        <f>IF(T1580="Permit", olah!T1580, "No Permit")</f>
        <v>No Permit</v>
      </c>
    </row>
    <row r="1581" spans="1:21" hidden="1" x14ac:dyDescent="0.3">
      <c r="A1581" s="23">
        <v>44561</v>
      </c>
      <c r="B1581" t="s">
        <v>410</v>
      </c>
      <c r="C1581" t="s">
        <v>28</v>
      </c>
      <c r="D1581" t="s">
        <v>11609</v>
      </c>
      <c r="E1581" t="str">
        <f>VLOOKUP(B1581,olah!$B:$P,2,0)</f>
        <v>2021-12-01</v>
      </c>
      <c r="F1581">
        <f>COUNTIFS(parameter!$J$4:$J$34,summary!A1581,parameter!$I$4:$I$34,"&gt;="&amp;summary!$E1581)</f>
        <v>31</v>
      </c>
      <c r="G1581">
        <f>COUNTIFS(olah!$Q1581:Q16579,summary!A1581,olah!$B1581:B16579,summary!B1581,olah!$N1581:N16579,summary!C1581,olah!$P1581:P16579,summary!D1581,olah!$S1581:S16579,"On Time")</f>
        <v>0</v>
      </c>
      <c r="H1581">
        <f>COUNTIFS(olah!$Q$2:Q16579,summary!A1581,olah!$B$2:B16579,summary!B1581,olah!$S$2:S16579,"On Time")</f>
        <v>11</v>
      </c>
      <c r="I1581">
        <f>COUNTIFS(olah!$Q1581:Q16579,summary!A1581,olah!$B1581:B16579,summary!B1581,olah!$N1581:N16579,summary!C1581,olah!$P1581:P16579,summary!D1581,olah!$S1581:S16579,"Late")</f>
        <v>1</v>
      </c>
      <c r="J1581">
        <f>COUNTIFS(olah!$Q$2:Q16579,summary!A1581,olah!$B$2:B16579,summary!B1581,olah!$S$2:S16579,"Late")</f>
        <v>11</v>
      </c>
      <c r="K1581">
        <f t="shared" si="24"/>
        <v>8</v>
      </c>
      <c r="L1581">
        <f>COUNTIFS(olah!$Q1581:Q16579,summary!A1581,olah!$B1581:B16579,summary!B1581,olah!$N1581:N16579,summary!C1581,olah!$P1581:P16579,summary!D1581,olah!$T1581:T16579,"On Time CO")</f>
        <v>1</v>
      </c>
      <c r="M1581">
        <f>COUNTIFS(olah!$Q$2:Q16579,summary!A1581,olah!$B$2:B16579,summary!B1581,olah!$T$2:T16579,"On Time CO")</f>
        <v>20</v>
      </c>
      <c r="N1581">
        <f>COUNTIFS(olah!$Q1581:Q16579,summary!A1581,olah!$B1581:B16579,summary!B1581,olah!$N1581:N16579,summary!C1581,olah!$P1581:P16579,summary!D1581,olah!$T1581:T16579,"Overtime")</f>
        <v>0</v>
      </c>
      <c r="O1581">
        <f>COUNTIFS(olah!$Q$2:Q16579,summary!A1581,olah!$B$2:B16579,summary!B1581,olah!$T$2:T16579,"Overtime")</f>
        <v>0</v>
      </c>
      <c r="P1581">
        <f>COUNTIFS(olah!$Q1581:Q16579,summary!A1581,olah!$B1581:B16579,summary!B1581,olah!$N1581:N16579,summary!C1581,olah!$P1581:P16579,summary!D1581,olah!$T1581:T16579,"Early")</f>
        <v>0</v>
      </c>
      <c r="Q1581">
        <f>COUNTIFS(olah!$Q$2:Q16579,summary!A1581,olah!$B$2:B16579,summary!B1581,olah!$T$2:T16579,"Early")</f>
        <v>1</v>
      </c>
      <c r="R1581">
        <f>COUNTIFS(olah!$Q1581:Q16579,summary!A1581,olah!$B1581:B16579,summary!B1581,olah!$N1581:N16579,summary!C1581,olah!$P1581:P16579,summary!D1581,olah!$T1581:T16579,"NA CO")</f>
        <v>0</v>
      </c>
      <c r="S1581">
        <f>COUNTIFS(olah!$Q$2:Q16579,summary!A1581,olah!$B$2:B16579,summary!B1581,olah!$T$2:T16579,"NA CO")</f>
        <v>1</v>
      </c>
      <c r="T1581" t="str">
        <f>olah!R1581</f>
        <v>Attendance</v>
      </c>
      <c r="U1581" t="str">
        <f>IF(T1581="Permit", olah!T1581, "No Permit")</f>
        <v>No Permit</v>
      </c>
    </row>
    <row r="1582" spans="1:21" hidden="1" x14ac:dyDescent="0.3">
      <c r="A1582" s="23">
        <v>44561</v>
      </c>
      <c r="B1582" t="s">
        <v>410</v>
      </c>
      <c r="C1582" t="s">
        <v>6394</v>
      </c>
      <c r="D1582" t="s">
        <v>9024</v>
      </c>
      <c r="E1582" t="str">
        <f>VLOOKUP(B1582,olah!$B:$P,2,0)</f>
        <v>2021-12-01</v>
      </c>
      <c r="F1582">
        <f>COUNTIFS(parameter!$J$4:$J$34,summary!A1582,parameter!$I$4:$I$34,"&gt;="&amp;summary!$E1582)</f>
        <v>31</v>
      </c>
      <c r="G1582">
        <f>COUNTIFS(olah!$Q1582:Q16580,summary!A1582,olah!$B1582:B16580,summary!B1582,olah!$N1582:N16580,summary!C1582,olah!$P1582:P16580,summary!D1582,olah!$S1582:S16580,"On Time")</f>
        <v>1</v>
      </c>
      <c r="H1582">
        <f>COUNTIFS(olah!$Q$2:Q16580,summary!A1582,olah!$B$2:B16580,summary!B1582,olah!$S$2:S16580,"On Time")</f>
        <v>11</v>
      </c>
      <c r="I1582">
        <f>COUNTIFS(olah!$Q1582:Q16580,summary!A1582,olah!$B1582:B16580,summary!B1582,olah!$N1582:N16580,summary!C1582,olah!$P1582:P16580,summary!D1582,olah!$S1582:S16580,"Late")</f>
        <v>0</v>
      </c>
      <c r="J1582">
        <f>COUNTIFS(olah!$Q$2:Q16580,summary!A1582,olah!$B$2:B16580,summary!B1582,olah!$S$2:S16580,"Late")</f>
        <v>11</v>
      </c>
      <c r="K1582">
        <f t="shared" si="24"/>
        <v>9</v>
      </c>
      <c r="L1582">
        <f>COUNTIFS(olah!$Q1582:Q16580,summary!A1582,olah!$B1582:B16580,summary!B1582,olah!$N1582:N16580,summary!C1582,olah!$P1582:P16580,summary!D1582,olah!$T1582:T16580,"On Time CO")</f>
        <v>1</v>
      </c>
      <c r="M1582">
        <f>COUNTIFS(olah!$Q$2:Q16580,summary!A1582,olah!$B$2:B16580,summary!B1582,olah!$T$2:T16580,"On Time CO")</f>
        <v>20</v>
      </c>
      <c r="N1582">
        <f>COUNTIFS(olah!$Q1582:Q16580,summary!A1582,olah!$B1582:B16580,summary!B1582,olah!$N1582:N16580,summary!C1582,olah!$P1582:P16580,summary!D1582,olah!$T1582:T16580,"Overtime")</f>
        <v>0</v>
      </c>
      <c r="O1582">
        <f>COUNTIFS(olah!$Q$2:Q16580,summary!A1582,olah!$B$2:B16580,summary!B1582,olah!$T$2:T16580,"Overtime")</f>
        <v>0</v>
      </c>
      <c r="P1582">
        <f>COUNTIFS(olah!$Q1582:Q16580,summary!A1582,olah!$B1582:B16580,summary!B1582,olah!$N1582:N16580,summary!C1582,olah!$P1582:P16580,summary!D1582,olah!$T1582:T16580,"Early")</f>
        <v>0</v>
      </c>
      <c r="Q1582">
        <f>COUNTIFS(olah!$Q$2:Q16580,summary!A1582,olah!$B$2:B16580,summary!B1582,olah!$T$2:T16580,"Early")</f>
        <v>1</v>
      </c>
      <c r="R1582">
        <f>COUNTIFS(olah!$Q1582:Q16580,summary!A1582,olah!$B1582:B16580,summary!B1582,olah!$N1582:N16580,summary!C1582,olah!$P1582:P16580,summary!D1582,olah!$T1582:T16580,"NA CO")</f>
        <v>0</v>
      </c>
      <c r="S1582">
        <f>COUNTIFS(olah!$Q$2:Q16580,summary!A1582,olah!$B$2:B16580,summary!B1582,olah!$T$2:T16580,"NA CO")</f>
        <v>1</v>
      </c>
      <c r="T1582" t="str">
        <f>olah!R1582</f>
        <v>Daily Journey</v>
      </c>
      <c r="U1582" t="str">
        <f>IF(T1582="Permit", olah!T1582, "No Permit")</f>
        <v>No Permit</v>
      </c>
    </row>
    <row r="1583" spans="1:21" hidden="1" x14ac:dyDescent="0.3">
      <c r="A1583" s="23">
        <v>44561</v>
      </c>
      <c r="B1583" t="s">
        <v>410</v>
      </c>
      <c r="C1583" t="s">
        <v>28</v>
      </c>
      <c r="D1583" t="s">
        <v>7927</v>
      </c>
      <c r="E1583" t="str">
        <f>VLOOKUP(B1583,olah!$B:$P,2,0)</f>
        <v>2021-12-01</v>
      </c>
      <c r="F1583">
        <f>COUNTIFS(parameter!$J$4:$J$34,summary!A1583,parameter!$I$4:$I$34,"&gt;="&amp;summary!$E1583)</f>
        <v>31</v>
      </c>
      <c r="G1583">
        <f>COUNTIFS(olah!$Q1583:Q16581,summary!A1583,olah!$B1583:B16581,summary!B1583,olah!$N1583:N16581,summary!C1583,olah!$P1583:P16581,summary!D1583,olah!$S1583:S16581,"On Time")</f>
        <v>0</v>
      </c>
      <c r="H1583">
        <f>COUNTIFS(olah!$Q$2:Q16581,summary!A1583,olah!$B$2:B16581,summary!B1583,olah!$S$2:S16581,"On Time")</f>
        <v>11</v>
      </c>
      <c r="I1583">
        <f>COUNTIFS(olah!$Q1583:Q16581,summary!A1583,olah!$B1583:B16581,summary!B1583,olah!$N1583:N16581,summary!C1583,olah!$P1583:P16581,summary!D1583,olah!$S1583:S16581,"Late")</f>
        <v>1</v>
      </c>
      <c r="J1583">
        <f>COUNTIFS(olah!$Q$2:Q16581,summary!A1583,olah!$B$2:B16581,summary!B1583,olah!$S$2:S16581,"Late")</f>
        <v>11</v>
      </c>
      <c r="K1583">
        <f t="shared" si="24"/>
        <v>8</v>
      </c>
      <c r="L1583">
        <f>COUNTIFS(olah!$Q1583:Q16581,summary!A1583,olah!$B1583:B16581,summary!B1583,olah!$N1583:N16581,summary!C1583,olah!$P1583:P16581,summary!D1583,olah!$T1583:T16581,"On Time CO")</f>
        <v>1</v>
      </c>
      <c r="M1583">
        <f>COUNTIFS(olah!$Q$2:Q16581,summary!A1583,olah!$B$2:B16581,summary!B1583,olah!$T$2:T16581,"On Time CO")</f>
        <v>20</v>
      </c>
      <c r="N1583">
        <f>COUNTIFS(olah!$Q1583:Q16581,summary!A1583,olah!$B1583:B16581,summary!B1583,olah!$N1583:N16581,summary!C1583,olah!$P1583:P16581,summary!D1583,olah!$T1583:T16581,"Overtime")</f>
        <v>0</v>
      </c>
      <c r="O1583">
        <f>COUNTIFS(olah!$Q$2:Q16581,summary!A1583,olah!$B$2:B16581,summary!B1583,olah!$T$2:T16581,"Overtime")</f>
        <v>0</v>
      </c>
      <c r="P1583">
        <f>COUNTIFS(olah!$Q1583:Q16581,summary!A1583,olah!$B1583:B16581,summary!B1583,olah!$N1583:N16581,summary!C1583,olah!$P1583:P16581,summary!D1583,olah!$T1583:T16581,"Early")</f>
        <v>0</v>
      </c>
      <c r="Q1583">
        <f>COUNTIFS(olah!$Q$2:Q16581,summary!A1583,olah!$B$2:B16581,summary!B1583,olah!$T$2:T16581,"Early")</f>
        <v>1</v>
      </c>
      <c r="R1583">
        <f>COUNTIFS(olah!$Q1583:Q16581,summary!A1583,olah!$B1583:B16581,summary!B1583,olah!$N1583:N16581,summary!C1583,olah!$P1583:P16581,summary!D1583,olah!$T1583:T16581,"NA CO")</f>
        <v>0</v>
      </c>
      <c r="S1583">
        <f>COUNTIFS(olah!$Q$2:Q16581,summary!A1583,olah!$B$2:B16581,summary!B1583,olah!$T$2:T16581,"NA CO")</f>
        <v>1</v>
      </c>
      <c r="T1583" t="str">
        <f>olah!R1583</f>
        <v>Attendance</v>
      </c>
      <c r="U1583" t="str">
        <f>IF(T1583="Permit", olah!T1583, "No Permit")</f>
        <v>No Permit</v>
      </c>
    </row>
    <row r="1584" spans="1:21" hidden="1" x14ac:dyDescent="0.3">
      <c r="A1584" s="23">
        <v>44561</v>
      </c>
      <c r="B1584" t="s">
        <v>410</v>
      </c>
      <c r="C1584" t="s">
        <v>28</v>
      </c>
      <c r="D1584" t="s">
        <v>11610</v>
      </c>
      <c r="E1584" t="str">
        <f>VLOOKUP(B1584,olah!$B:$P,2,0)</f>
        <v>2021-12-01</v>
      </c>
      <c r="F1584">
        <f>COUNTIFS(parameter!$J$4:$J$34,summary!A1584,parameter!$I$4:$I$34,"&gt;="&amp;summary!$E1584)</f>
        <v>31</v>
      </c>
      <c r="G1584">
        <f>COUNTIFS(olah!$Q1584:Q16582,summary!A1584,olah!$B1584:B16582,summary!B1584,olah!$N1584:N16582,summary!C1584,olah!$P1584:P16582,summary!D1584,olah!$S1584:S16582,"On Time")</f>
        <v>0</v>
      </c>
      <c r="H1584">
        <f>COUNTIFS(olah!$Q$2:Q16582,summary!A1584,olah!$B$2:B16582,summary!B1584,olah!$S$2:S16582,"On Time")</f>
        <v>11</v>
      </c>
      <c r="I1584">
        <f>COUNTIFS(olah!$Q1584:Q16582,summary!A1584,olah!$B1584:B16582,summary!B1584,olah!$N1584:N16582,summary!C1584,olah!$P1584:P16582,summary!D1584,olah!$S1584:S16582,"Late")</f>
        <v>1</v>
      </c>
      <c r="J1584">
        <f>COUNTIFS(olah!$Q$2:Q16582,summary!A1584,olah!$B$2:B16582,summary!B1584,olah!$S$2:S16582,"Late")</f>
        <v>11</v>
      </c>
      <c r="K1584">
        <f t="shared" si="24"/>
        <v>8</v>
      </c>
      <c r="L1584">
        <f>COUNTIFS(olah!$Q1584:Q16582,summary!A1584,olah!$B1584:B16582,summary!B1584,olah!$N1584:N16582,summary!C1584,olah!$P1584:P16582,summary!D1584,olah!$T1584:T16582,"On Time CO")</f>
        <v>1</v>
      </c>
      <c r="M1584">
        <f>COUNTIFS(olah!$Q$2:Q16582,summary!A1584,olah!$B$2:B16582,summary!B1584,olah!$T$2:T16582,"On Time CO")</f>
        <v>20</v>
      </c>
      <c r="N1584">
        <f>COUNTIFS(olah!$Q1584:Q16582,summary!A1584,olah!$B1584:B16582,summary!B1584,olah!$N1584:N16582,summary!C1584,olah!$P1584:P16582,summary!D1584,olah!$T1584:T16582,"Overtime")</f>
        <v>0</v>
      </c>
      <c r="O1584">
        <f>COUNTIFS(olah!$Q$2:Q16582,summary!A1584,olah!$B$2:B16582,summary!B1584,olah!$T$2:T16582,"Overtime")</f>
        <v>0</v>
      </c>
      <c r="P1584">
        <f>COUNTIFS(olah!$Q1584:Q16582,summary!A1584,olah!$B1584:B16582,summary!B1584,olah!$N1584:N16582,summary!C1584,olah!$P1584:P16582,summary!D1584,olah!$T1584:T16582,"Early")</f>
        <v>0</v>
      </c>
      <c r="Q1584">
        <f>COUNTIFS(olah!$Q$2:Q16582,summary!A1584,olah!$B$2:B16582,summary!B1584,olah!$T$2:T16582,"Early")</f>
        <v>1</v>
      </c>
      <c r="R1584">
        <f>COUNTIFS(olah!$Q1584:Q16582,summary!A1584,olah!$B1584:B16582,summary!B1584,olah!$N1584:N16582,summary!C1584,olah!$P1584:P16582,summary!D1584,olah!$T1584:T16582,"NA CO")</f>
        <v>0</v>
      </c>
      <c r="S1584">
        <f>COUNTIFS(olah!$Q$2:Q16582,summary!A1584,olah!$B$2:B16582,summary!B1584,olah!$T$2:T16582,"NA CO")</f>
        <v>1</v>
      </c>
      <c r="T1584" t="str">
        <f>olah!R1584</f>
        <v>Attendance</v>
      </c>
      <c r="U1584" t="str">
        <f>IF(T1584="Permit", olah!T1584, "No Permit")</f>
        <v>No Permit</v>
      </c>
    </row>
    <row r="1585" spans="1:21" hidden="1" x14ac:dyDescent="0.3">
      <c r="A1585" s="23">
        <v>44561</v>
      </c>
      <c r="B1585" t="s">
        <v>410</v>
      </c>
      <c r="C1585" t="s">
        <v>6421</v>
      </c>
      <c r="D1585" t="s">
        <v>9025</v>
      </c>
      <c r="E1585" t="str">
        <f>VLOOKUP(B1585,olah!$B:$P,2,0)</f>
        <v>2021-12-01</v>
      </c>
      <c r="F1585">
        <f>COUNTIFS(parameter!$J$4:$J$34,summary!A1585,parameter!$I$4:$I$34,"&gt;="&amp;summary!$E1585)</f>
        <v>31</v>
      </c>
      <c r="G1585">
        <f>COUNTIFS(olah!$Q1585:Q16583,summary!A1585,olah!$B1585:B16583,summary!B1585,olah!$N1585:N16583,summary!C1585,olah!$P1585:P16583,summary!D1585,olah!$S1585:S16583,"On Time")</f>
        <v>1</v>
      </c>
      <c r="H1585">
        <f>COUNTIFS(olah!$Q$2:Q16583,summary!A1585,olah!$B$2:B16583,summary!B1585,olah!$S$2:S16583,"On Time")</f>
        <v>11</v>
      </c>
      <c r="I1585">
        <f>COUNTIFS(olah!$Q1585:Q16583,summary!A1585,olah!$B1585:B16583,summary!B1585,olah!$N1585:N16583,summary!C1585,olah!$P1585:P16583,summary!D1585,olah!$S1585:S16583,"Late")</f>
        <v>0</v>
      </c>
      <c r="J1585">
        <f>COUNTIFS(olah!$Q$2:Q16583,summary!A1585,olah!$B$2:B16583,summary!B1585,olah!$S$2:S16583,"Late")</f>
        <v>11</v>
      </c>
      <c r="K1585">
        <f t="shared" si="24"/>
        <v>9</v>
      </c>
      <c r="L1585">
        <f>COUNTIFS(olah!$Q1585:Q16583,summary!A1585,olah!$B1585:B16583,summary!B1585,olah!$N1585:N16583,summary!C1585,olah!$P1585:P16583,summary!D1585,olah!$T1585:T16583,"On Time CO")</f>
        <v>1</v>
      </c>
      <c r="M1585">
        <f>COUNTIFS(olah!$Q$2:Q16583,summary!A1585,olah!$B$2:B16583,summary!B1585,olah!$T$2:T16583,"On Time CO")</f>
        <v>20</v>
      </c>
      <c r="N1585">
        <f>COUNTIFS(olah!$Q1585:Q16583,summary!A1585,olah!$B1585:B16583,summary!B1585,olah!$N1585:N16583,summary!C1585,olah!$P1585:P16583,summary!D1585,olah!$T1585:T16583,"Overtime")</f>
        <v>0</v>
      </c>
      <c r="O1585">
        <f>COUNTIFS(olah!$Q$2:Q16583,summary!A1585,olah!$B$2:B16583,summary!B1585,olah!$T$2:T16583,"Overtime")</f>
        <v>0</v>
      </c>
      <c r="P1585">
        <f>COUNTIFS(olah!$Q1585:Q16583,summary!A1585,olah!$B1585:B16583,summary!B1585,olah!$N1585:N16583,summary!C1585,olah!$P1585:P16583,summary!D1585,olah!$T1585:T16583,"Early")</f>
        <v>0</v>
      </c>
      <c r="Q1585">
        <f>COUNTIFS(olah!$Q$2:Q16583,summary!A1585,olah!$B$2:B16583,summary!B1585,olah!$T$2:T16583,"Early")</f>
        <v>1</v>
      </c>
      <c r="R1585">
        <f>COUNTIFS(olah!$Q1585:Q16583,summary!A1585,olah!$B1585:B16583,summary!B1585,olah!$N1585:N16583,summary!C1585,olah!$P1585:P16583,summary!D1585,olah!$T1585:T16583,"NA CO")</f>
        <v>0</v>
      </c>
      <c r="S1585">
        <f>COUNTIFS(olah!$Q$2:Q16583,summary!A1585,olah!$B$2:B16583,summary!B1585,olah!$T$2:T16583,"NA CO")</f>
        <v>1</v>
      </c>
      <c r="T1585" t="str">
        <f>olah!R1585</f>
        <v>Daily Journey</v>
      </c>
      <c r="U1585" t="str">
        <f>IF(T1585="Permit", olah!T1585, "No Permit")</f>
        <v>No Permit</v>
      </c>
    </row>
    <row r="1586" spans="1:21" hidden="1" x14ac:dyDescent="0.3">
      <c r="A1586" s="23">
        <v>44561</v>
      </c>
      <c r="B1586" t="s">
        <v>410</v>
      </c>
      <c r="C1586" t="s">
        <v>1435</v>
      </c>
      <c r="D1586" t="s">
        <v>10214</v>
      </c>
      <c r="E1586" t="str">
        <f>VLOOKUP(B1586,olah!$B:$P,2,0)</f>
        <v>2021-12-01</v>
      </c>
      <c r="F1586">
        <f>COUNTIFS(parameter!$J$4:$J$34,summary!A1586,parameter!$I$4:$I$34,"&gt;="&amp;summary!$E1586)</f>
        <v>31</v>
      </c>
      <c r="G1586">
        <f>COUNTIFS(olah!$Q1586:Q16584,summary!A1586,olah!$B1586:B16584,summary!B1586,olah!$N1586:N16584,summary!C1586,olah!$P1586:P16584,summary!D1586,olah!$S1586:S16584,"On Time")</f>
        <v>1</v>
      </c>
      <c r="H1586">
        <f>COUNTIFS(olah!$Q$2:Q16584,summary!A1586,olah!$B$2:B16584,summary!B1586,olah!$S$2:S16584,"On Time")</f>
        <v>11</v>
      </c>
      <c r="I1586">
        <f>COUNTIFS(olah!$Q1586:Q16584,summary!A1586,olah!$B1586:B16584,summary!B1586,olah!$N1586:N16584,summary!C1586,olah!$P1586:P16584,summary!D1586,olah!$S1586:S16584,"Late")</f>
        <v>0</v>
      </c>
      <c r="J1586">
        <f>COUNTIFS(olah!$Q$2:Q16584,summary!A1586,olah!$B$2:B16584,summary!B1586,olah!$S$2:S16584,"Late")</f>
        <v>11</v>
      </c>
      <c r="K1586">
        <f t="shared" si="24"/>
        <v>9</v>
      </c>
      <c r="L1586">
        <f>COUNTIFS(olah!$Q1586:Q16584,summary!A1586,olah!$B1586:B16584,summary!B1586,olah!$N1586:N16584,summary!C1586,olah!$P1586:P16584,summary!D1586,olah!$T1586:T16584,"On Time CO")</f>
        <v>1</v>
      </c>
      <c r="M1586">
        <f>COUNTIFS(olah!$Q$2:Q16584,summary!A1586,olah!$B$2:B16584,summary!B1586,olah!$T$2:T16584,"On Time CO")</f>
        <v>20</v>
      </c>
      <c r="N1586">
        <f>COUNTIFS(olah!$Q1586:Q16584,summary!A1586,olah!$B1586:B16584,summary!B1586,olah!$N1586:N16584,summary!C1586,olah!$P1586:P16584,summary!D1586,olah!$T1586:T16584,"Overtime")</f>
        <v>0</v>
      </c>
      <c r="O1586">
        <f>COUNTIFS(olah!$Q$2:Q16584,summary!A1586,olah!$B$2:B16584,summary!B1586,olah!$T$2:T16584,"Overtime")</f>
        <v>0</v>
      </c>
      <c r="P1586">
        <f>COUNTIFS(olah!$Q1586:Q16584,summary!A1586,olah!$B1586:B16584,summary!B1586,olah!$N1586:N16584,summary!C1586,olah!$P1586:P16584,summary!D1586,olah!$T1586:T16584,"Early")</f>
        <v>0</v>
      </c>
      <c r="Q1586">
        <f>COUNTIFS(olah!$Q$2:Q16584,summary!A1586,olah!$B$2:B16584,summary!B1586,olah!$T$2:T16584,"Early")</f>
        <v>1</v>
      </c>
      <c r="R1586">
        <f>COUNTIFS(olah!$Q1586:Q16584,summary!A1586,olah!$B1586:B16584,summary!B1586,olah!$N1586:N16584,summary!C1586,olah!$P1586:P16584,summary!D1586,olah!$T1586:T16584,"NA CO")</f>
        <v>0</v>
      </c>
      <c r="S1586">
        <f>COUNTIFS(olah!$Q$2:Q16584,summary!A1586,olah!$B$2:B16584,summary!B1586,olah!$T$2:T16584,"NA CO")</f>
        <v>1</v>
      </c>
      <c r="T1586" t="str">
        <f>olah!R1586</f>
        <v>Daily Journey</v>
      </c>
      <c r="U1586" t="str">
        <f>IF(T1586="Permit", olah!T1586, "No Permit")</f>
        <v>No Permit</v>
      </c>
    </row>
    <row r="1587" spans="1:21" hidden="1" x14ac:dyDescent="0.3">
      <c r="A1587" s="23">
        <v>44561</v>
      </c>
      <c r="B1587" t="s">
        <v>410</v>
      </c>
      <c r="C1587" t="s">
        <v>28</v>
      </c>
      <c r="D1587" t="s">
        <v>7814</v>
      </c>
      <c r="E1587" t="str">
        <f>VLOOKUP(B1587,olah!$B:$P,2,0)</f>
        <v>2021-12-01</v>
      </c>
      <c r="F1587">
        <f>COUNTIFS(parameter!$J$4:$J$34,summary!A1587,parameter!$I$4:$I$34,"&gt;="&amp;summary!$E1587)</f>
        <v>31</v>
      </c>
      <c r="G1587">
        <f>COUNTIFS(olah!$Q1587:Q16585,summary!A1587,olah!$B1587:B16585,summary!B1587,olah!$N1587:N16585,summary!C1587,olah!$P1587:P16585,summary!D1587,olah!$S1587:S16585,"On Time")</f>
        <v>0</v>
      </c>
      <c r="H1587">
        <f>COUNTIFS(olah!$Q$2:Q16585,summary!A1587,olah!$B$2:B16585,summary!B1587,olah!$S$2:S16585,"On Time")</f>
        <v>11</v>
      </c>
      <c r="I1587">
        <f>COUNTIFS(olah!$Q1587:Q16585,summary!A1587,olah!$B1587:B16585,summary!B1587,olah!$N1587:N16585,summary!C1587,olah!$P1587:P16585,summary!D1587,olah!$S1587:S16585,"Late")</f>
        <v>1</v>
      </c>
      <c r="J1587">
        <f>COUNTIFS(olah!$Q$2:Q16585,summary!A1587,olah!$B$2:B16585,summary!B1587,olah!$S$2:S16585,"Late")</f>
        <v>11</v>
      </c>
      <c r="K1587">
        <f t="shared" si="24"/>
        <v>8</v>
      </c>
      <c r="L1587">
        <f>COUNTIFS(olah!$Q1587:Q16585,summary!A1587,olah!$B1587:B16585,summary!B1587,olah!$N1587:N16585,summary!C1587,olah!$P1587:P16585,summary!D1587,olah!$T1587:T16585,"On Time CO")</f>
        <v>0</v>
      </c>
      <c r="M1587">
        <f>COUNTIFS(olah!$Q$2:Q16585,summary!A1587,olah!$B$2:B16585,summary!B1587,olah!$T$2:T16585,"On Time CO")</f>
        <v>20</v>
      </c>
      <c r="N1587">
        <f>COUNTIFS(olah!$Q1587:Q16585,summary!A1587,olah!$B1587:B16585,summary!B1587,olah!$N1587:N16585,summary!C1587,olah!$P1587:P16585,summary!D1587,olah!$T1587:T16585,"Overtime")</f>
        <v>0</v>
      </c>
      <c r="O1587">
        <f>COUNTIFS(olah!$Q$2:Q16585,summary!A1587,olah!$B$2:B16585,summary!B1587,olah!$T$2:T16585,"Overtime")</f>
        <v>0</v>
      </c>
      <c r="P1587">
        <f>COUNTIFS(olah!$Q1587:Q16585,summary!A1587,olah!$B1587:B16585,summary!B1587,olah!$N1587:N16585,summary!C1587,olah!$P1587:P16585,summary!D1587,olah!$T1587:T16585,"Early")</f>
        <v>1</v>
      </c>
      <c r="Q1587">
        <f>COUNTIFS(olah!$Q$2:Q16585,summary!A1587,olah!$B$2:B16585,summary!B1587,olah!$T$2:T16585,"Early")</f>
        <v>1</v>
      </c>
      <c r="R1587">
        <f>COUNTIFS(olah!$Q1587:Q16585,summary!A1587,olah!$B1587:B16585,summary!B1587,olah!$N1587:N16585,summary!C1587,olah!$P1587:P16585,summary!D1587,olah!$T1587:T16585,"NA CO")</f>
        <v>0</v>
      </c>
      <c r="S1587">
        <f>COUNTIFS(olah!$Q$2:Q16585,summary!A1587,olah!$B$2:B16585,summary!B1587,olah!$T$2:T16585,"NA CO")</f>
        <v>1</v>
      </c>
      <c r="T1587" t="str">
        <f>olah!R1587</f>
        <v>Attendance</v>
      </c>
      <c r="U1587" t="str">
        <f>IF(T1587="Permit", olah!T1587, "No Permit")</f>
        <v>No Permit</v>
      </c>
    </row>
    <row r="1588" spans="1:21" hidden="1" x14ac:dyDescent="0.3">
      <c r="A1588" s="23">
        <v>44561</v>
      </c>
      <c r="B1588" t="s">
        <v>417</v>
      </c>
      <c r="C1588" t="s">
        <v>419</v>
      </c>
      <c r="D1588" t="s">
        <v>1390</v>
      </c>
      <c r="E1588" t="str">
        <f>VLOOKUP(B1588,olah!$B:$P,2,0)</f>
        <v>2021-12-01</v>
      </c>
      <c r="F1588">
        <f>COUNTIFS(parameter!$J$4:$J$34,summary!A1588,parameter!$I$4:$I$34,"&gt;="&amp;summary!$E1588)</f>
        <v>31</v>
      </c>
      <c r="G1588">
        <f>COUNTIFS(olah!$Q1588:Q16586,summary!A1588,olah!$B1588:B16586,summary!B1588,olah!$N1588:N16586,summary!C1588,olah!$P1588:P16586,summary!D1588,olah!$S1588:S16586,"On Time")</f>
        <v>1</v>
      </c>
      <c r="H1588">
        <f>COUNTIFS(olah!$Q$2:Q16586,summary!A1588,olah!$B$2:B16586,summary!B1588,olah!$S$2:S16586,"On Time")</f>
        <v>2</v>
      </c>
      <c r="I1588">
        <f>COUNTIFS(olah!$Q1588:Q16586,summary!A1588,olah!$B1588:B16586,summary!B1588,olah!$N1588:N16586,summary!C1588,olah!$P1588:P16586,summary!D1588,olah!$S1588:S16586,"Late")</f>
        <v>0</v>
      </c>
      <c r="J1588">
        <f>COUNTIFS(olah!$Q$2:Q16586,summary!A1588,olah!$B$2:B16586,summary!B1588,olah!$S$2:S16586,"Late")</f>
        <v>0</v>
      </c>
      <c r="K1588">
        <f t="shared" si="24"/>
        <v>29</v>
      </c>
      <c r="L1588">
        <f>COUNTIFS(olah!$Q1588:Q16586,summary!A1588,olah!$B1588:B16586,summary!B1588,olah!$N1588:N16586,summary!C1588,olah!$P1588:P16586,summary!D1588,olah!$T1588:T16586,"On Time CO")</f>
        <v>0</v>
      </c>
      <c r="M1588">
        <f>COUNTIFS(olah!$Q$2:Q16586,summary!A1588,olah!$B$2:B16586,summary!B1588,olah!$T$2:T16586,"On Time CO")</f>
        <v>0</v>
      </c>
      <c r="N1588">
        <f>COUNTIFS(olah!$Q1588:Q16586,summary!A1588,olah!$B1588:B16586,summary!B1588,olah!$N1588:N16586,summary!C1588,olah!$P1588:P16586,summary!D1588,olah!$T1588:T16586,"Overtime")</f>
        <v>0</v>
      </c>
      <c r="O1588">
        <f>COUNTIFS(olah!$Q$2:Q16586,summary!A1588,olah!$B$2:B16586,summary!B1588,olah!$T$2:T16586,"Overtime")</f>
        <v>0</v>
      </c>
      <c r="P1588">
        <f>COUNTIFS(olah!$Q1588:Q16586,summary!A1588,olah!$B1588:B16586,summary!B1588,olah!$N1588:N16586,summary!C1588,olah!$P1588:P16586,summary!D1588,olah!$T1588:T16586,"Early")</f>
        <v>0</v>
      </c>
      <c r="Q1588">
        <f>COUNTIFS(olah!$Q$2:Q16586,summary!A1588,olah!$B$2:B16586,summary!B1588,olah!$T$2:T16586,"Early")</f>
        <v>0</v>
      </c>
      <c r="R1588">
        <f>COUNTIFS(olah!$Q1588:Q16586,summary!A1588,olah!$B1588:B16586,summary!B1588,olah!$N1588:N16586,summary!C1588,olah!$P1588:P16586,summary!D1588,olah!$T1588:T16586,"NA CO")</f>
        <v>1</v>
      </c>
      <c r="S1588">
        <f>COUNTIFS(olah!$Q$2:Q16586,summary!A1588,olah!$B$2:B16586,summary!B1588,olah!$T$2:T16586,"NA CO")</f>
        <v>2</v>
      </c>
      <c r="T1588" t="str">
        <f>olah!R1588</f>
        <v>Daily Journey</v>
      </c>
      <c r="U1588" t="str">
        <f>IF(T1588="Permit", olah!T1588, "No Permit")</f>
        <v>No Permit</v>
      </c>
    </row>
    <row r="1589" spans="1:21" hidden="1" x14ac:dyDescent="0.3">
      <c r="A1589" s="23">
        <v>44561</v>
      </c>
      <c r="B1589" t="s">
        <v>417</v>
      </c>
      <c r="C1589" t="s">
        <v>6434</v>
      </c>
      <c r="D1589" t="s">
        <v>11600</v>
      </c>
      <c r="E1589" t="str">
        <f>VLOOKUP(B1589,olah!$B:$P,2,0)</f>
        <v>2021-12-01</v>
      </c>
      <c r="F1589">
        <f>COUNTIFS(parameter!$J$4:$J$34,summary!A1589,parameter!$I$4:$I$34,"&gt;="&amp;summary!$E1589)</f>
        <v>31</v>
      </c>
      <c r="G1589">
        <f>COUNTIFS(olah!$Q1589:Q16587,summary!A1589,olah!$B1589:B16587,summary!B1589,olah!$N1589:N16587,summary!C1589,olah!$P1589:P16587,summary!D1589,olah!$S1589:S16587,"On Time")</f>
        <v>1</v>
      </c>
      <c r="H1589">
        <f>COUNTIFS(olah!$Q$2:Q16587,summary!A1589,olah!$B$2:B16587,summary!B1589,olah!$S$2:S16587,"On Time")</f>
        <v>2</v>
      </c>
      <c r="I1589">
        <f>COUNTIFS(olah!$Q1589:Q16587,summary!A1589,olah!$B1589:B16587,summary!B1589,olah!$N1589:N16587,summary!C1589,olah!$P1589:P16587,summary!D1589,olah!$S1589:S16587,"Late")</f>
        <v>0</v>
      </c>
      <c r="J1589">
        <f>COUNTIFS(olah!$Q$2:Q16587,summary!A1589,olah!$B$2:B16587,summary!B1589,olah!$S$2:S16587,"Late")</f>
        <v>0</v>
      </c>
      <c r="K1589">
        <f t="shared" si="24"/>
        <v>29</v>
      </c>
      <c r="L1589">
        <f>COUNTIFS(olah!$Q1589:Q16587,summary!A1589,olah!$B1589:B16587,summary!B1589,olah!$N1589:N16587,summary!C1589,olah!$P1589:P16587,summary!D1589,olah!$T1589:T16587,"On Time CO")</f>
        <v>0</v>
      </c>
      <c r="M1589">
        <f>COUNTIFS(olah!$Q$2:Q16587,summary!A1589,olah!$B$2:B16587,summary!B1589,olah!$T$2:T16587,"On Time CO")</f>
        <v>0</v>
      </c>
      <c r="N1589">
        <f>COUNTIFS(olah!$Q1589:Q16587,summary!A1589,olah!$B1589:B16587,summary!B1589,olah!$N1589:N16587,summary!C1589,olah!$P1589:P16587,summary!D1589,olah!$T1589:T16587,"Overtime")</f>
        <v>0</v>
      </c>
      <c r="O1589">
        <f>COUNTIFS(olah!$Q$2:Q16587,summary!A1589,olah!$B$2:B16587,summary!B1589,olah!$T$2:T16587,"Overtime")</f>
        <v>0</v>
      </c>
      <c r="P1589">
        <f>COUNTIFS(olah!$Q1589:Q16587,summary!A1589,olah!$B1589:B16587,summary!B1589,olah!$N1589:N16587,summary!C1589,olah!$P1589:P16587,summary!D1589,olah!$T1589:T16587,"Early")</f>
        <v>0</v>
      </c>
      <c r="Q1589">
        <f>COUNTIFS(olah!$Q$2:Q16587,summary!A1589,olah!$B$2:B16587,summary!B1589,olah!$T$2:T16587,"Early")</f>
        <v>0</v>
      </c>
      <c r="R1589">
        <f>COUNTIFS(olah!$Q1589:Q16587,summary!A1589,olah!$B1589:B16587,summary!B1589,olah!$N1589:N16587,summary!C1589,olah!$P1589:P16587,summary!D1589,olah!$T1589:T16587,"NA CO")</f>
        <v>1</v>
      </c>
      <c r="S1589">
        <f>COUNTIFS(olah!$Q$2:Q16587,summary!A1589,olah!$B$2:B16587,summary!B1589,olah!$T$2:T16587,"NA CO")</f>
        <v>2</v>
      </c>
      <c r="T1589" t="str">
        <f>olah!R1589</f>
        <v>Daily Journey</v>
      </c>
      <c r="U1589" t="str">
        <f>IF(T1589="Permit", olah!T1589, "No Permit")</f>
        <v>No Permit</v>
      </c>
    </row>
    <row r="1590" spans="1:21" hidden="1" x14ac:dyDescent="0.3">
      <c r="A1590" s="23">
        <v>44561</v>
      </c>
      <c r="B1590" t="s">
        <v>421</v>
      </c>
      <c r="C1590" t="s">
        <v>31</v>
      </c>
      <c r="D1590" t="s">
        <v>1390</v>
      </c>
      <c r="E1590" t="str">
        <f>VLOOKUP(B1590,olah!$B:$P,2,0)</f>
        <v>2021-12-01</v>
      </c>
      <c r="F1590">
        <f>COUNTIFS(parameter!$J$4:$J$34,summary!A1590,parameter!$I$4:$I$34,"&gt;="&amp;summary!$E1590)</f>
        <v>31</v>
      </c>
      <c r="G1590">
        <f>COUNTIFS(olah!$Q1590:Q16588,summary!A1590,olah!$B1590:B16588,summary!B1590,olah!$N1590:N16588,summary!C1590,olah!$P1590:P16588,summary!D1590,olah!$S1590:S16588,"On Time")</f>
        <v>1</v>
      </c>
      <c r="H1590">
        <f>COUNTIFS(olah!$Q$2:Q16588,summary!A1590,olah!$B$2:B16588,summary!B1590,olah!$S$2:S16588,"On Time")</f>
        <v>22</v>
      </c>
      <c r="I1590">
        <f>COUNTIFS(olah!$Q1590:Q16588,summary!A1590,olah!$B1590:B16588,summary!B1590,olah!$N1590:N16588,summary!C1590,olah!$P1590:P16588,summary!D1590,olah!$S1590:S16588,"Late")</f>
        <v>0</v>
      </c>
      <c r="J1590">
        <f>COUNTIFS(olah!$Q$2:Q16588,summary!A1590,olah!$B$2:B16588,summary!B1590,olah!$S$2:S16588,"Late")</f>
        <v>0</v>
      </c>
      <c r="K1590">
        <f t="shared" si="24"/>
        <v>9</v>
      </c>
      <c r="L1590">
        <f>COUNTIFS(olah!$Q1590:Q16588,summary!A1590,olah!$B1590:B16588,summary!B1590,olah!$N1590:N16588,summary!C1590,olah!$P1590:P16588,summary!D1590,olah!$T1590:T16588,"On Time CO")</f>
        <v>1</v>
      </c>
      <c r="M1590">
        <f>COUNTIFS(olah!$Q$2:Q16588,summary!A1590,olah!$B$2:B16588,summary!B1590,olah!$T$2:T16588,"On Time CO")</f>
        <v>22</v>
      </c>
      <c r="N1590">
        <f>COUNTIFS(olah!$Q1590:Q16588,summary!A1590,olah!$B1590:B16588,summary!B1590,olah!$N1590:N16588,summary!C1590,olah!$P1590:P16588,summary!D1590,olah!$T1590:T16588,"Overtime")</f>
        <v>0</v>
      </c>
      <c r="O1590">
        <f>COUNTIFS(olah!$Q$2:Q16588,summary!A1590,olah!$B$2:B16588,summary!B1590,olah!$T$2:T16588,"Overtime")</f>
        <v>0</v>
      </c>
      <c r="P1590">
        <f>COUNTIFS(olah!$Q1590:Q16588,summary!A1590,olah!$B1590:B16588,summary!B1590,olah!$N1590:N16588,summary!C1590,olah!$P1590:P16588,summary!D1590,olah!$T1590:T16588,"Early")</f>
        <v>0</v>
      </c>
      <c r="Q1590">
        <f>COUNTIFS(olah!$Q$2:Q16588,summary!A1590,olah!$B$2:B16588,summary!B1590,olah!$T$2:T16588,"Early")</f>
        <v>0</v>
      </c>
      <c r="R1590">
        <f>COUNTIFS(olah!$Q1590:Q16588,summary!A1590,olah!$B1590:B16588,summary!B1590,olah!$N1590:N16588,summary!C1590,olah!$P1590:P16588,summary!D1590,olah!$T1590:T16588,"NA CO")</f>
        <v>0</v>
      </c>
      <c r="S1590">
        <f>COUNTIFS(olah!$Q$2:Q16588,summary!A1590,olah!$B$2:B16588,summary!B1590,olah!$T$2:T16588,"NA CO")</f>
        <v>0</v>
      </c>
      <c r="T1590" t="str">
        <f>olah!R1590</f>
        <v>Attendance</v>
      </c>
      <c r="U1590" t="str">
        <f>IF(T1590="Permit", olah!T1590, "No Permit")</f>
        <v>No Permit</v>
      </c>
    </row>
    <row r="1591" spans="1:21" hidden="1" x14ac:dyDescent="0.3">
      <c r="A1591" s="23">
        <v>44561</v>
      </c>
      <c r="B1591" t="s">
        <v>421</v>
      </c>
      <c r="C1591" t="s">
        <v>31</v>
      </c>
      <c r="D1591" t="s">
        <v>5935</v>
      </c>
      <c r="E1591" t="str">
        <f>VLOOKUP(B1591,olah!$B:$P,2,0)</f>
        <v>2021-12-01</v>
      </c>
      <c r="F1591">
        <f>COUNTIFS(parameter!$J$4:$J$34,summary!A1591,parameter!$I$4:$I$34,"&gt;="&amp;summary!$E1591)</f>
        <v>31</v>
      </c>
      <c r="G1591">
        <f>COUNTIFS(olah!$Q1591:Q16589,summary!A1591,olah!$B1591:B16589,summary!B1591,olah!$N1591:N16589,summary!C1591,olah!$P1591:P16589,summary!D1591,olah!$S1591:S16589,"On Time")</f>
        <v>1</v>
      </c>
      <c r="H1591">
        <f>COUNTIFS(olah!$Q$2:Q16589,summary!A1591,olah!$B$2:B16589,summary!B1591,olah!$S$2:S16589,"On Time")</f>
        <v>22</v>
      </c>
      <c r="I1591">
        <f>COUNTIFS(olah!$Q1591:Q16589,summary!A1591,olah!$B1591:B16589,summary!B1591,olah!$N1591:N16589,summary!C1591,olah!$P1591:P16589,summary!D1591,olah!$S1591:S16589,"Late")</f>
        <v>0</v>
      </c>
      <c r="J1591">
        <f>COUNTIFS(olah!$Q$2:Q16589,summary!A1591,olah!$B$2:B16589,summary!B1591,olah!$S$2:S16589,"Late")</f>
        <v>0</v>
      </c>
      <c r="K1591">
        <f t="shared" si="24"/>
        <v>9</v>
      </c>
      <c r="L1591">
        <f>COUNTIFS(olah!$Q1591:Q16589,summary!A1591,olah!$B1591:B16589,summary!B1591,olah!$N1591:N16589,summary!C1591,olah!$P1591:P16589,summary!D1591,olah!$T1591:T16589,"On Time CO")</f>
        <v>1</v>
      </c>
      <c r="M1591">
        <f>COUNTIFS(olah!$Q$2:Q16589,summary!A1591,olah!$B$2:B16589,summary!B1591,olah!$T$2:T16589,"On Time CO")</f>
        <v>22</v>
      </c>
      <c r="N1591">
        <f>COUNTIFS(olah!$Q1591:Q16589,summary!A1591,olah!$B1591:B16589,summary!B1591,olah!$N1591:N16589,summary!C1591,olah!$P1591:P16589,summary!D1591,olah!$T1591:T16589,"Overtime")</f>
        <v>0</v>
      </c>
      <c r="O1591">
        <f>COUNTIFS(olah!$Q$2:Q16589,summary!A1591,olah!$B$2:B16589,summary!B1591,olah!$T$2:T16589,"Overtime")</f>
        <v>0</v>
      </c>
      <c r="P1591">
        <f>COUNTIFS(olah!$Q1591:Q16589,summary!A1591,olah!$B1591:B16589,summary!B1591,olah!$N1591:N16589,summary!C1591,olah!$P1591:P16589,summary!D1591,olah!$T1591:T16589,"Early")</f>
        <v>0</v>
      </c>
      <c r="Q1591">
        <f>COUNTIFS(olah!$Q$2:Q16589,summary!A1591,olah!$B$2:B16589,summary!B1591,olah!$T$2:T16589,"Early")</f>
        <v>0</v>
      </c>
      <c r="R1591">
        <f>COUNTIFS(olah!$Q1591:Q16589,summary!A1591,olah!$B1591:B16589,summary!B1591,olah!$N1591:N16589,summary!C1591,olah!$P1591:P16589,summary!D1591,olah!$T1591:T16589,"NA CO")</f>
        <v>0</v>
      </c>
      <c r="S1591">
        <f>COUNTIFS(olah!$Q$2:Q16589,summary!A1591,olah!$B$2:B16589,summary!B1591,olah!$T$2:T16589,"NA CO")</f>
        <v>0</v>
      </c>
      <c r="T1591" t="str">
        <f>olah!R1591</f>
        <v>Attendance</v>
      </c>
      <c r="U1591" t="str">
        <f>IF(T1591="Permit", olah!T1591, "No Permit")</f>
        <v>No Permit</v>
      </c>
    </row>
    <row r="1592" spans="1:21" hidden="1" x14ac:dyDescent="0.3">
      <c r="A1592" s="23">
        <v>44561</v>
      </c>
      <c r="B1592" t="s">
        <v>421</v>
      </c>
      <c r="C1592" t="s">
        <v>31</v>
      </c>
      <c r="D1592" t="s">
        <v>11601</v>
      </c>
      <c r="E1592" t="str">
        <f>VLOOKUP(B1592,olah!$B:$P,2,0)</f>
        <v>2021-12-01</v>
      </c>
      <c r="F1592">
        <f>COUNTIFS(parameter!$J$4:$J$34,summary!A1592,parameter!$I$4:$I$34,"&gt;="&amp;summary!$E1592)</f>
        <v>31</v>
      </c>
      <c r="G1592">
        <f>COUNTIFS(olah!$Q1592:Q16590,summary!A1592,olah!$B1592:B16590,summary!B1592,olah!$N1592:N16590,summary!C1592,olah!$P1592:P16590,summary!D1592,olah!$S1592:S16590,"On Time")</f>
        <v>1</v>
      </c>
      <c r="H1592">
        <f>COUNTIFS(olah!$Q$2:Q16590,summary!A1592,olah!$B$2:B16590,summary!B1592,olah!$S$2:S16590,"On Time")</f>
        <v>22</v>
      </c>
      <c r="I1592">
        <f>COUNTIFS(olah!$Q1592:Q16590,summary!A1592,olah!$B1592:B16590,summary!B1592,olah!$N1592:N16590,summary!C1592,olah!$P1592:P16590,summary!D1592,olah!$S1592:S16590,"Late")</f>
        <v>0</v>
      </c>
      <c r="J1592">
        <f>COUNTIFS(olah!$Q$2:Q16590,summary!A1592,olah!$B$2:B16590,summary!B1592,olah!$S$2:S16590,"Late")</f>
        <v>0</v>
      </c>
      <c r="K1592">
        <f t="shared" si="24"/>
        <v>9</v>
      </c>
      <c r="L1592">
        <f>COUNTIFS(olah!$Q1592:Q16590,summary!A1592,olah!$B1592:B16590,summary!B1592,olah!$N1592:N16590,summary!C1592,olah!$P1592:P16590,summary!D1592,olah!$T1592:T16590,"On Time CO")</f>
        <v>1</v>
      </c>
      <c r="M1592">
        <f>COUNTIFS(olah!$Q$2:Q16590,summary!A1592,olah!$B$2:B16590,summary!B1592,olah!$T$2:T16590,"On Time CO")</f>
        <v>22</v>
      </c>
      <c r="N1592">
        <f>COUNTIFS(olah!$Q1592:Q16590,summary!A1592,olah!$B1592:B16590,summary!B1592,olah!$N1592:N16590,summary!C1592,olah!$P1592:P16590,summary!D1592,olah!$T1592:T16590,"Overtime")</f>
        <v>0</v>
      </c>
      <c r="O1592">
        <f>COUNTIFS(olah!$Q$2:Q16590,summary!A1592,olah!$B$2:B16590,summary!B1592,olah!$T$2:T16590,"Overtime")</f>
        <v>0</v>
      </c>
      <c r="P1592">
        <f>COUNTIFS(olah!$Q1592:Q16590,summary!A1592,olah!$B1592:B16590,summary!B1592,olah!$N1592:N16590,summary!C1592,olah!$P1592:P16590,summary!D1592,olah!$T1592:T16590,"Early")</f>
        <v>0</v>
      </c>
      <c r="Q1592">
        <f>COUNTIFS(olah!$Q$2:Q16590,summary!A1592,olah!$B$2:B16590,summary!B1592,olah!$T$2:T16590,"Early")</f>
        <v>0</v>
      </c>
      <c r="R1592">
        <f>COUNTIFS(olah!$Q1592:Q16590,summary!A1592,olah!$B1592:B16590,summary!B1592,olah!$N1592:N16590,summary!C1592,olah!$P1592:P16590,summary!D1592,olah!$T1592:T16590,"NA CO")</f>
        <v>0</v>
      </c>
      <c r="S1592">
        <f>COUNTIFS(olah!$Q$2:Q16590,summary!A1592,olah!$B$2:B16590,summary!B1592,olah!$T$2:T16590,"NA CO")</f>
        <v>0</v>
      </c>
      <c r="T1592" t="str">
        <f>olah!R1592</f>
        <v>Attendance</v>
      </c>
      <c r="U1592" t="str">
        <f>IF(T1592="Permit", olah!T1592, "No Permit")</f>
        <v>No Permit</v>
      </c>
    </row>
    <row r="1593" spans="1:21" hidden="1" x14ac:dyDescent="0.3">
      <c r="A1593" s="23">
        <v>44561</v>
      </c>
      <c r="B1593" t="s">
        <v>421</v>
      </c>
      <c r="C1593" t="s">
        <v>31</v>
      </c>
      <c r="D1593" t="s">
        <v>5936</v>
      </c>
      <c r="E1593" t="str">
        <f>VLOOKUP(B1593,olah!$B:$P,2,0)</f>
        <v>2021-12-01</v>
      </c>
      <c r="F1593">
        <f>COUNTIFS(parameter!$J$4:$J$34,summary!A1593,parameter!$I$4:$I$34,"&gt;="&amp;summary!$E1593)</f>
        <v>31</v>
      </c>
      <c r="G1593">
        <f>COUNTIFS(olah!$Q1593:Q16591,summary!A1593,olah!$B1593:B16591,summary!B1593,olah!$N1593:N16591,summary!C1593,olah!$P1593:P16591,summary!D1593,olah!$S1593:S16591,"On Time")</f>
        <v>1</v>
      </c>
      <c r="H1593">
        <f>COUNTIFS(olah!$Q$2:Q16591,summary!A1593,olah!$B$2:B16591,summary!B1593,olah!$S$2:S16591,"On Time")</f>
        <v>22</v>
      </c>
      <c r="I1593">
        <f>COUNTIFS(olah!$Q1593:Q16591,summary!A1593,olah!$B1593:B16591,summary!B1593,olah!$N1593:N16591,summary!C1593,olah!$P1593:P16591,summary!D1593,olah!$S1593:S16591,"Late")</f>
        <v>0</v>
      </c>
      <c r="J1593">
        <f>COUNTIFS(olah!$Q$2:Q16591,summary!A1593,olah!$B$2:B16591,summary!B1593,olah!$S$2:S16591,"Late")</f>
        <v>0</v>
      </c>
      <c r="K1593">
        <f t="shared" si="24"/>
        <v>9</v>
      </c>
      <c r="L1593">
        <f>COUNTIFS(olah!$Q1593:Q16591,summary!A1593,olah!$B1593:B16591,summary!B1593,olah!$N1593:N16591,summary!C1593,olah!$P1593:P16591,summary!D1593,olah!$T1593:T16591,"On Time CO")</f>
        <v>1</v>
      </c>
      <c r="M1593">
        <f>COUNTIFS(olah!$Q$2:Q16591,summary!A1593,olah!$B$2:B16591,summary!B1593,olah!$T$2:T16591,"On Time CO")</f>
        <v>22</v>
      </c>
      <c r="N1593">
        <f>COUNTIFS(olah!$Q1593:Q16591,summary!A1593,olah!$B1593:B16591,summary!B1593,olah!$N1593:N16591,summary!C1593,olah!$P1593:P16591,summary!D1593,olah!$T1593:T16591,"Overtime")</f>
        <v>0</v>
      </c>
      <c r="O1593">
        <f>COUNTIFS(olah!$Q$2:Q16591,summary!A1593,olah!$B$2:B16591,summary!B1593,olah!$T$2:T16591,"Overtime")</f>
        <v>0</v>
      </c>
      <c r="P1593">
        <f>COUNTIFS(olah!$Q1593:Q16591,summary!A1593,olah!$B1593:B16591,summary!B1593,olah!$N1593:N16591,summary!C1593,olah!$P1593:P16591,summary!D1593,olah!$T1593:T16591,"Early")</f>
        <v>0</v>
      </c>
      <c r="Q1593">
        <f>COUNTIFS(olah!$Q$2:Q16591,summary!A1593,olah!$B$2:B16591,summary!B1593,olah!$T$2:T16591,"Early")</f>
        <v>0</v>
      </c>
      <c r="R1593">
        <f>COUNTIFS(olah!$Q1593:Q16591,summary!A1593,olah!$B1593:B16591,summary!B1593,olah!$N1593:N16591,summary!C1593,olah!$P1593:P16591,summary!D1593,olah!$T1593:T16591,"NA CO")</f>
        <v>0</v>
      </c>
      <c r="S1593">
        <f>COUNTIFS(olah!$Q$2:Q16591,summary!A1593,olah!$B$2:B16591,summary!B1593,olah!$T$2:T16591,"NA CO")</f>
        <v>0</v>
      </c>
      <c r="T1593" t="str">
        <f>olah!R1593</f>
        <v>Attendance</v>
      </c>
      <c r="U1593" t="str">
        <f>IF(T1593="Permit", olah!T1593, "No Permit")</f>
        <v>No Permit</v>
      </c>
    </row>
    <row r="1594" spans="1:21" hidden="1" x14ac:dyDescent="0.3">
      <c r="A1594" s="23">
        <v>44561</v>
      </c>
      <c r="B1594" t="s">
        <v>421</v>
      </c>
      <c r="C1594" t="s">
        <v>6449</v>
      </c>
      <c r="D1594" t="s">
        <v>6082</v>
      </c>
      <c r="E1594" t="str">
        <f>VLOOKUP(B1594,olah!$B:$P,2,0)</f>
        <v>2021-12-01</v>
      </c>
      <c r="F1594">
        <f>COUNTIFS(parameter!$J$4:$J$34,summary!A1594,parameter!$I$4:$I$34,"&gt;="&amp;summary!$E1594)</f>
        <v>31</v>
      </c>
      <c r="G1594">
        <f>COUNTIFS(olah!$Q1594:Q16592,summary!A1594,olah!$B1594:B16592,summary!B1594,olah!$N1594:N16592,summary!C1594,olah!$P1594:P16592,summary!D1594,olah!$S1594:S16592,"On Time")</f>
        <v>1</v>
      </c>
      <c r="H1594">
        <f>COUNTIFS(olah!$Q$2:Q16592,summary!A1594,olah!$B$2:B16592,summary!B1594,olah!$S$2:S16592,"On Time")</f>
        <v>22</v>
      </c>
      <c r="I1594">
        <f>COUNTIFS(olah!$Q1594:Q16592,summary!A1594,olah!$B1594:B16592,summary!B1594,olah!$N1594:N16592,summary!C1594,olah!$P1594:P16592,summary!D1594,olah!$S1594:S16592,"Late")</f>
        <v>0</v>
      </c>
      <c r="J1594">
        <f>COUNTIFS(olah!$Q$2:Q16592,summary!A1594,olah!$B$2:B16592,summary!B1594,olah!$S$2:S16592,"Late")</f>
        <v>0</v>
      </c>
      <c r="K1594">
        <f t="shared" si="24"/>
        <v>9</v>
      </c>
      <c r="L1594">
        <f>COUNTIFS(olah!$Q1594:Q16592,summary!A1594,olah!$B1594:B16592,summary!B1594,olah!$N1594:N16592,summary!C1594,olah!$P1594:P16592,summary!D1594,olah!$T1594:T16592,"On Time CO")</f>
        <v>1</v>
      </c>
      <c r="M1594">
        <f>COUNTIFS(olah!$Q$2:Q16592,summary!A1594,olah!$B$2:B16592,summary!B1594,olah!$T$2:T16592,"On Time CO")</f>
        <v>22</v>
      </c>
      <c r="N1594">
        <f>COUNTIFS(olah!$Q1594:Q16592,summary!A1594,olah!$B1594:B16592,summary!B1594,olah!$N1594:N16592,summary!C1594,olah!$P1594:P16592,summary!D1594,olah!$T1594:T16592,"Overtime")</f>
        <v>0</v>
      </c>
      <c r="O1594">
        <f>COUNTIFS(olah!$Q$2:Q16592,summary!A1594,olah!$B$2:B16592,summary!B1594,olah!$T$2:T16592,"Overtime")</f>
        <v>0</v>
      </c>
      <c r="P1594">
        <f>COUNTIFS(olah!$Q1594:Q16592,summary!A1594,olah!$B1594:B16592,summary!B1594,olah!$N1594:N16592,summary!C1594,olah!$P1594:P16592,summary!D1594,olah!$T1594:T16592,"Early")</f>
        <v>0</v>
      </c>
      <c r="Q1594">
        <f>COUNTIFS(olah!$Q$2:Q16592,summary!A1594,olah!$B$2:B16592,summary!B1594,olah!$T$2:T16592,"Early")</f>
        <v>0</v>
      </c>
      <c r="R1594">
        <f>COUNTIFS(olah!$Q1594:Q16592,summary!A1594,olah!$B1594:B16592,summary!B1594,olah!$N1594:N16592,summary!C1594,olah!$P1594:P16592,summary!D1594,olah!$T1594:T16592,"NA CO")</f>
        <v>0</v>
      </c>
      <c r="S1594">
        <f>COUNTIFS(olah!$Q$2:Q16592,summary!A1594,olah!$B$2:B16592,summary!B1594,olah!$T$2:T16592,"NA CO")</f>
        <v>0</v>
      </c>
      <c r="T1594" t="str">
        <f>olah!R1594</f>
        <v>Daily Journey</v>
      </c>
      <c r="U1594" t="str">
        <f>IF(T1594="Permit", olah!T1594, "No Permit")</f>
        <v>No Permit</v>
      </c>
    </row>
    <row r="1595" spans="1:21" hidden="1" x14ac:dyDescent="0.3">
      <c r="A1595" s="23">
        <v>44561</v>
      </c>
      <c r="B1595" t="s">
        <v>421</v>
      </c>
      <c r="C1595" t="s">
        <v>31</v>
      </c>
      <c r="D1595" t="s">
        <v>11602</v>
      </c>
      <c r="E1595" t="str">
        <f>VLOOKUP(B1595,olah!$B:$P,2,0)</f>
        <v>2021-12-01</v>
      </c>
      <c r="F1595">
        <f>COUNTIFS(parameter!$J$4:$J$34,summary!A1595,parameter!$I$4:$I$34,"&gt;="&amp;summary!$E1595)</f>
        <v>31</v>
      </c>
      <c r="G1595">
        <f>COUNTIFS(olah!$Q1595:Q16593,summary!A1595,olah!$B1595:B16593,summary!B1595,olah!$N1595:N16593,summary!C1595,olah!$P1595:P16593,summary!D1595,olah!$S1595:S16593,"On Time")</f>
        <v>1</v>
      </c>
      <c r="H1595">
        <f>COUNTIFS(olah!$Q$2:Q16593,summary!A1595,olah!$B$2:B16593,summary!B1595,olah!$S$2:S16593,"On Time")</f>
        <v>22</v>
      </c>
      <c r="I1595">
        <f>COUNTIFS(olah!$Q1595:Q16593,summary!A1595,olah!$B1595:B16593,summary!B1595,olah!$N1595:N16593,summary!C1595,olah!$P1595:P16593,summary!D1595,olah!$S1595:S16593,"Late")</f>
        <v>0</v>
      </c>
      <c r="J1595">
        <f>COUNTIFS(olah!$Q$2:Q16593,summary!A1595,olah!$B$2:B16593,summary!B1595,olah!$S$2:S16593,"Late")</f>
        <v>0</v>
      </c>
      <c r="K1595">
        <f t="shared" si="24"/>
        <v>9</v>
      </c>
      <c r="L1595">
        <f>COUNTIFS(olah!$Q1595:Q16593,summary!A1595,olah!$B1595:B16593,summary!B1595,olah!$N1595:N16593,summary!C1595,olah!$P1595:P16593,summary!D1595,olah!$T1595:T16593,"On Time CO")</f>
        <v>1</v>
      </c>
      <c r="M1595">
        <f>COUNTIFS(olah!$Q$2:Q16593,summary!A1595,olah!$B$2:B16593,summary!B1595,olah!$T$2:T16593,"On Time CO")</f>
        <v>22</v>
      </c>
      <c r="N1595">
        <f>COUNTIFS(olah!$Q1595:Q16593,summary!A1595,olah!$B1595:B16593,summary!B1595,olah!$N1595:N16593,summary!C1595,olah!$P1595:P16593,summary!D1595,olah!$T1595:T16593,"Overtime")</f>
        <v>0</v>
      </c>
      <c r="O1595">
        <f>COUNTIFS(olah!$Q$2:Q16593,summary!A1595,olah!$B$2:B16593,summary!B1595,olah!$T$2:T16593,"Overtime")</f>
        <v>0</v>
      </c>
      <c r="P1595">
        <f>COUNTIFS(olah!$Q1595:Q16593,summary!A1595,olah!$B1595:B16593,summary!B1595,olah!$N1595:N16593,summary!C1595,olah!$P1595:P16593,summary!D1595,olah!$T1595:T16593,"Early")</f>
        <v>0</v>
      </c>
      <c r="Q1595">
        <f>COUNTIFS(olah!$Q$2:Q16593,summary!A1595,olah!$B$2:B16593,summary!B1595,olah!$T$2:T16593,"Early")</f>
        <v>0</v>
      </c>
      <c r="R1595">
        <f>COUNTIFS(olah!$Q1595:Q16593,summary!A1595,olah!$B1595:B16593,summary!B1595,olah!$N1595:N16593,summary!C1595,olah!$P1595:P16593,summary!D1595,olah!$T1595:T16593,"NA CO")</f>
        <v>0</v>
      </c>
      <c r="S1595">
        <f>COUNTIFS(olah!$Q$2:Q16593,summary!A1595,olah!$B$2:B16593,summary!B1595,olah!$T$2:T16593,"NA CO")</f>
        <v>0</v>
      </c>
      <c r="T1595" t="str">
        <f>olah!R1595</f>
        <v>Attendance</v>
      </c>
      <c r="U1595" t="str">
        <f>IF(T1595="Permit", olah!T1595, "No Permit")</f>
        <v>No Permit</v>
      </c>
    </row>
    <row r="1596" spans="1:21" hidden="1" x14ac:dyDescent="0.3">
      <c r="A1596" s="23">
        <v>44561</v>
      </c>
      <c r="B1596" t="s">
        <v>421</v>
      </c>
      <c r="C1596" t="s">
        <v>31</v>
      </c>
      <c r="D1596" t="s">
        <v>11603</v>
      </c>
      <c r="E1596" t="str">
        <f>VLOOKUP(B1596,olah!$B:$P,2,0)</f>
        <v>2021-12-01</v>
      </c>
      <c r="F1596">
        <f>COUNTIFS(parameter!$J$4:$J$34,summary!A1596,parameter!$I$4:$I$34,"&gt;="&amp;summary!$E1596)</f>
        <v>31</v>
      </c>
      <c r="G1596">
        <f>COUNTIFS(olah!$Q1596:Q16594,summary!A1596,olah!$B1596:B16594,summary!B1596,olah!$N1596:N16594,summary!C1596,olah!$P1596:P16594,summary!D1596,olah!$S1596:S16594,"On Time")</f>
        <v>1</v>
      </c>
      <c r="H1596">
        <f>COUNTIFS(olah!$Q$2:Q16594,summary!A1596,olah!$B$2:B16594,summary!B1596,olah!$S$2:S16594,"On Time")</f>
        <v>22</v>
      </c>
      <c r="I1596">
        <f>COUNTIFS(olah!$Q1596:Q16594,summary!A1596,olah!$B1596:B16594,summary!B1596,olah!$N1596:N16594,summary!C1596,olah!$P1596:P16594,summary!D1596,olah!$S1596:S16594,"Late")</f>
        <v>0</v>
      </c>
      <c r="J1596">
        <f>COUNTIFS(olah!$Q$2:Q16594,summary!A1596,olah!$B$2:B16594,summary!B1596,olah!$S$2:S16594,"Late")</f>
        <v>0</v>
      </c>
      <c r="K1596">
        <f t="shared" si="24"/>
        <v>9</v>
      </c>
      <c r="L1596">
        <f>COUNTIFS(olah!$Q1596:Q16594,summary!A1596,olah!$B1596:B16594,summary!B1596,olah!$N1596:N16594,summary!C1596,olah!$P1596:P16594,summary!D1596,olah!$T1596:T16594,"On Time CO")</f>
        <v>1</v>
      </c>
      <c r="M1596">
        <f>COUNTIFS(olah!$Q$2:Q16594,summary!A1596,olah!$B$2:B16594,summary!B1596,olah!$T$2:T16594,"On Time CO")</f>
        <v>22</v>
      </c>
      <c r="N1596">
        <f>COUNTIFS(olah!$Q1596:Q16594,summary!A1596,olah!$B1596:B16594,summary!B1596,olah!$N1596:N16594,summary!C1596,olah!$P1596:P16594,summary!D1596,olah!$T1596:T16594,"Overtime")</f>
        <v>0</v>
      </c>
      <c r="O1596">
        <f>COUNTIFS(olah!$Q$2:Q16594,summary!A1596,olah!$B$2:B16594,summary!B1596,olah!$T$2:T16594,"Overtime")</f>
        <v>0</v>
      </c>
      <c r="P1596">
        <f>COUNTIFS(olah!$Q1596:Q16594,summary!A1596,olah!$B1596:B16594,summary!B1596,olah!$N1596:N16594,summary!C1596,olah!$P1596:P16594,summary!D1596,olah!$T1596:T16594,"Early")</f>
        <v>0</v>
      </c>
      <c r="Q1596">
        <f>COUNTIFS(olah!$Q$2:Q16594,summary!A1596,olah!$B$2:B16594,summary!B1596,olah!$T$2:T16594,"Early")</f>
        <v>0</v>
      </c>
      <c r="R1596">
        <f>COUNTIFS(olah!$Q1596:Q16594,summary!A1596,olah!$B1596:B16594,summary!B1596,olah!$N1596:N16594,summary!C1596,olah!$P1596:P16594,summary!D1596,olah!$T1596:T16594,"NA CO")</f>
        <v>0</v>
      </c>
      <c r="S1596">
        <f>COUNTIFS(olah!$Q$2:Q16594,summary!A1596,olah!$B$2:B16594,summary!B1596,olah!$T$2:T16594,"NA CO")</f>
        <v>0</v>
      </c>
      <c r="T1596" t="str">
        <f>olah!R1596</f>
        <v>Attendance</v>
      </c>
      <c r="U1596" t="str">
        <f>IF(T1596="Permit", olah!T1596, "No Permit")</f>
        <v>No Permit</v>
      </c>
    </row>
    <row r="1597" spans="1:21" hidden="1" x14ac:dyDescent="0.3">
      <c r="A1597" s="23">
        <v>44561</v>
      </c>
      <c r="B1597" t="s">
        <v>421</v>
      </c>
      <c r="C1597" t="s">
        <v>31</v>
      </c>
      <c r="D1597" t="s">
        <v>7108</v>
      </c>
      <c r="E1597" t="str">
        <f>VLOOKUP(B1597,olah!$B:$P,2,0)</f>
        <v>2021-12-01</v>
      </c>
      <c r="F1597">
        <f>COUNTIFS(parameter!$J$4:$J$34,summary!A1597,parameter!$I$4:$I$34,"&gt;="&amp;summary!$E1597)</f>
        <v>31</v>
      </c>
      <c r="G1597">
        <f>COUNTIFS(olah!$Q1597:Q16595,summary!A1597,olah!$B1597:B16595,summary!B1597,olah!$N1597:N16595,summary!C1597,olah!$P1597:P16595,summary!D1597,olah!$S1597:S16595,"On Time")</f>
        <v>1</v>
      </c>
      <c r="H1597">
        <f>COUNTIFS(olah!$Q$2:Q16595,summary!A1597,olah!$B$2:B16595,summary!B1597,olah!$S$2:S16595,"On Time")</f>
        <v>22</v>
      </c>
      <c r="I1597">
        <f>COUNTIFS(olah!$Q1597:Q16595,summary!A1597,olah!$B1597:B16595,summary!B1597,olah!$N1597:N16595,summary!C1597,olah!$P1597:P16595,summary!D1597,olah!$S1597:S16595,"Late")</f>
        <v>0</v>
      </c>
      <c r="J1597">
        <f>COUNTIFS(olah!$Q$2:Q16595,summary!A1597,olah!$B$2:B16595,summary!B1597,olah!$S$2:S16595,"Late")</f>
        <v>0</v>
      </c>
      <c r="K1597">
        <f t="shared" si="24"/>
        <v>9</v>
      </c>
      <c r="L1597">
        <f>COUNTIFS(olah!$Q1597:Q16595,summary!A1597,olah!$B1597:B16595,summary!B1597,olah!$N1597:N16595,summary!C1597,olah!$P1597:P16595,summary!D1597,olah!$T1597:T16595,"On Time CO")</f>
        <v>1</v>
      </c>
      <c r="M1597">
        <f>COUNTIFS(olah!$Q$2:Q16595,summary!A1597,olah!$B$2:B16595,summary!B1597,olah!$T$2:T16595,"On Time CO")</f>
        <v>22</v>
      </c>
      <c r="N1597">
        <f>COUNTIFS(olah!$Q1597:Q16595,summary!A1597,olah!$B1597:B16595,summary!B1597,olah!$N1597:N16595,summary!C1597,olah!$P1597:P16595,summary!D1597,olah!$T1597:T16595,"Overtime")</f>
        <v>0</v>
      </c>
      <c r="O1597">
        <f>COUNTIFS(olah!$Q$2:Q16595,summary!A1597,olah!$B$2:B16595,summary!B1597,olah!$T$2:T16595,"Overtime")</f>
        <v>0</v>
      </c>
      <c r="P1597">
        <f>COUNTIFS(olah!$Q1597:Q16595,summary!A1597,olah!$B1597:B16595,summary!B1597,olah!$N1597:N16595,summary!C1597,olah!$P1597:P16595,summary!D1597,olah!$T1597:T16595,"Early")</f>
        <v>0</v>
      </c>
      <c r="Q1597">
        <f>COUNTIFS(olah!$Q$2:Q16595,summary!A1597,olah!$B$2:B16595,summary!B1597,olah!$T$2:T16595,"Early")</f>
        <v>0</v>
      </c>
      <c r="R1597">
        <f>COUNTIFS(olah!$Q1597:Q16595,summary!A1597,olah!$B1597:B16595,summary!B1597,olah!$N1597:N16595,summary!C1597,olah!$P1597:P16595,summary!D1597,olah!$T1597:T16595,"NA CO")</f>
        <v>0</v>
      </c>
      <c r="S1597">
        <f>COUNTIFS(olah!$Q$2:Q16595,summary!A1597,olah!$B$2:B16595,summary!B1597,olah!$T$2:T16595,"NA CO")</f>
        <v>0</v>
      </c>
      <c r="T1597" t="str">
        <f>olah!R1597</f>
        <v>Attendance</v>
      </c>
      <c r="U1597" t="str">
        <f>IF(T1597="Permit", olah!T1597, "No Permit")</f>
        <v>No Permit</v>
      </c>
    </row>
    <row r="1598" spans="1:21" hidden="1" x14ac:dyDescent="0.3">
      <c r="A1598" s="23">
        <v>44561</v>
      </c>
      <c r="B1598" t="s">
        <v>421</v>
      </c>
      <c r="C1598" t="s">
        <v>423</v>
      </c>
      <c r="D1598" t="s">
        <v>11604</v>
      </c>
      <c r="E1598" t="str">
        <f>VLOOKUP(B1598,olah!$B:$P,2,0)</f>
        <v>2021-12-01</v>
      </c>
      <c r="F1598">
        <f>COUNTIFS(parameter!$J$4:$J$34,summary!A1598,parameter!$I$4:$I$34,"&gt;="&amp;summary!$E1598)</f>
        <v>31</v>
      </c>
      <c r="G1598">
        <f>COUNTIFS(olah!$Q1598:Q16596,summary!A1598,olah!$B1598:B16596,summary!B1598,olah!$N1598:N16596,summary!C1598,olah!$P1598:P16596,summary!D1598,olah!$S1598:S16596,"On Time")</f>
        <v>1</v>
      </c>
      <c r="H1598">
        <f>COUNTIFS(olah!$Q$2:Q16596,summary!A1598,olah!$B$2:B16596,summary!B1598,olah!$S$2:S16596,"On Time")</f>
        <v>22</v>
      </c>
      <c r="I1598">
        <f>COUNTIFS(olah!$Q1598:Q16596,summary!A1598,olah!$B1598:B16596,summary!B1598,olah!$N1598:N16596,summary!C1598,olah!$P1598:P16596,summary!D1598,olah!$S1598:S16596,"Late")</f>
        <v>0</v>
      </c>
      <c r="J1598">
        <f>COUNTIFS(olah!$Q$2:Q16596,summary!A1598,olah!$B$2:B16596,summary!B1598,olah!$S$2:S16596,"Late")</f>
        <v>0</v>
      </c>
      <c r="K1598">
        <f t="shared" si="24"/>
        <v>9</v>
      </c>
      <c r="L1598">
        <f>COUNTIFS(olah!$Q1598:Q16596,summary!A1598,olah!$B1598:B16596,summary!B1598,olah!$N1598:N16596,summary!C1598,olah!$P1598:P16596,summary!D1598,olah!$T1598:T16596,"On Time CO")</f>
        <v>1</v>
      </c>
      <c r="M1598">
        <f>COUNTIFS(olah!$Q$2:Q16596,summary!A1598,olah!$B$2:B16596,summary!B1598,olah!$T$2:T16596,"On Time CO")</f>
        <v>22</v>
      </c>
      <c r="N1598">
        <f>COUNTIFS(olah!$Q1598:Q16596,summary!A1598,olah!$B1598:B16596,summary!B1598,olah!$N1598:N16596,summary!C1598,olah!$P1598:P16596,summary!D1598,olah!$T1598:T16596,"Overtime")</f>
        <v>0</v>
      </c>
      <c r="O1598">
        <f>COUNTIFS(olah!$Q$2:Q16596,summary!A1598,olah!$B$2:B16596,summary!B1598,olah!$T$2:T16596,"Overtime")</f>
        <v>0</v>
      </c>
      <c r="P1598">
        <f>COUNTIFS(olah!$Q1598:Q16596,summary!A1598,olah!$B1598:B16596,summary!B1598,olah!$N1598:N16596,summary!C1598,olah!$P1598:P16596,summary!D1598,olah!$T1598:T16596,"Early")</f>
        <v>0</v>
      </c>
      <c r="Q1598">
        <f>COUNTIFS(olah!$Q$2:Q16596,summary!A1598,olah!$B$2:B16596,summary!B1598,olah!$T$2:T16596,"Early")</f>
        <v>0</v>
      </c>
      <c r="R1598">
        <f>COUNTIFS(olah!$Q1598:Q16596,summary!A1598,olah!$B1598:B16596,summary!B1598,olah!$N1598:N16596,summary!C1598,olah!$P1598:P16596,summary!D1598,olah!$T1598:T16596,"NA CO")</f>
        <v>0</v>
      </c>
      <c r="S1598">
        <f>COUNTIFS(olah!$Q$2:Q16596,summary!A1598,olah!$B$2:B16596,summary!B1598,olah!$T$2:T16596,"NA CO")</f>
        <v>0</v>
      </c>
      <c r="T1598" t="str">
        <f>olah!R1598</f>
        <v>Daily Journey</v>
      </c>
      <c r="U1598" t="str">
        <f>IF(T1598="Permit", olah!T1598, "No Permit")</f>
        <v>No Permit</v>
      </c>
    </row>
    <row r="1599" spans="1:21" hidden="1" x14ac:dyDescent="0.3">
      <c r="A1599" s="23">
        <v>44561</v>
      </c>
      <c r="B1599" t="s">
        <v>421</v>
      </c>
      <c r="C1599" t="s">
        <v>31</v>
      </c>
      <c r="D1599" t="s">
        <v>11605</v>
      </c>
      <c r="E1599" t="str">
        <f>VLOOKUP(B1599,olah!$B:$P,2,0)</f>
        <v>2021-12-01</v>
      </c>
      <c r="F1599">
        <f>COUNTIFS(parameter!$J$4:$J$34,summary!A1599,parameter!$I$4:$I$34,"&gt;="&amp;summary!$E1599)</f>
        <v>31</v>
      </c>
      <c r="G1599">
        <f>COUNTIFS(olah!$Q1599:Q16597,summary!A1599,olah!$B1599:B16597,summary!B1599,olah!$N1599:N16597,summary!C1599,olah!$P1599:P16597,summary!D1599,olah!$S1599:S16597,"On Time")</f>
        <v>1</v>
      </c>
      <c r="H1599">
        <f>COUNTIFS(olah!$Q$2:Q16597,summary!A1599,olah!$B$2:B16597,summary!B1599,olah!$S$2:S16597,"On Time")</f>
        <v>22</v>
      </c>
      <c r="I1599">
        <f>COUNTIFS(olah!$Q1599:Q16597,summary!A1599,olah!$B1599:B16597,summary!B1599,olah!$N1599:N16597,summary!C1599,olah!$P1599:P16597,summary!D1599,olah!$S1599:S16597,"Late")</f>
        <v>0</v>
      </c>
      <c r="J1599">
        <f>COUNTIFS(olah!$Q$2:Q16597,summary!A1599,olah!$B$2:B16597,summary!B1599,olah!$S$2:S16597,"Late")</f>
        <v>0</v>
      </c>
      <c r="K1599">
        <f t="shared" si="24"/>
        <v>9</v>
      </c>
      <c r="L1599">
        <f>COUNTIFS(olah!$Q1599:Q16597,summary!A1599,olah!$B1599:B16597,summary!B1599,olah!$N1599:N16597,summary!C1599,olah!$P1599:P16597,summary!D1599,olah!$T1599:T16597,"On Time CO")</f>
        <v>1</v>
      </c>
      <c r="M1599">
        <f>COUNTIFS(olah!$Q$2:Q16597,summary!A1599,olah!$B$2:B16597,summary!B1599,olah!$T$2:T16597,"On Time CO")</f>
        <v>22</v>
      </c>
      <c r="N1599">
        <f>COUNTIFS(olah!$Q1599:Q16597,summary!A1599,olah!$B1599:B16597,summary!B1599,olah!$N1599:N16597,summary!C1599,olah!$P1599:P16597,summary!D1599,olah!$T1599:T16597,"Overtime")</f>
        <v>0</v>
      </c>
      <c r="O1599">
        <f>COUNTIFS(olah!$Q$2:Q16597,summary!A1599,olah!$B$2:B16597,summary!B1599,olah!$T$2:T16597,"Overtime")</f>
        <v>0</v>
      </c>
      <c r="P1599">
        <f>COUNTIFS(olah!$Q1599:Q16597,summary!A1599,olah!$B1599:B16597,summary!B1599,olah!$N1599:N16597,summary!C1599,olah!$P1599:P16597,summary!D1599,olah!$T1599:T16597,"Early")</f>
        <v>0</v>
      </c>
      <c r="Q1599">
        <f>COUNTIFS(olah!$Q$2:Q16597,summary!A1599,olah!$B$2:B16597,summary!B1599,olah!$T$2:T16597,"Early")</f>
        <v>0</v>
      </c>
      <c r="R1599">
        <f>COUNTIFS(olah!$Q1599:Q16597,summary!A1599,olah!$B1599:B16597,summary!B1599,olah!$N1599:N16597,summary!C1599,olah!$P1599:P16597,summary!D1599,olah!$T1599:T16597,"NA CO")</f>
        <v>0</v>
      </c>
      <c r="S1599">
        <f>COUNTIFS(olah!$Q$2:Q16597,summary!A1599,olah!$B$2:B16597,summary!B1599,olah!$T$2:T16597,"NA CO")</f>
        <v>0</v>
      </c>
      <c r="T1599" t="str">
        <f>olah!R1599</f>
        <v>Attendance</v>
      </c>
      <c r="U1599" t="str">
        <f>IF(T1599="Permit", olah!T1599, "No Permit")</f>
        <v>No Permit</v>
      </c>
    </row>
    <row r="1600" spans="1:21" hidden="1" x14ac:dyDescent="0.3">
      <c r="A1600" s="23">
        <v>44561</v>
      </c>
      <c r="B1600" t="s">
        <v>421</v>
      </c>
      <c r="C1600" t="s">
        <v>31</v>
      </c>
      <c r="D1600" t="s">
        <v>11606</v>
      </c>
      <c r="E1600" t="str">
        <f>VLOOKUP(B1600,olah!$B:$P,2,0)</f>
        <v>2021-12-01</v>
      </c>
      <c r="F1600">
        <f>COUNTIFS(parameter!$J$4:$J$34,summary!A1600,parameter!$I$4:$I$34,"&gt;="&amp;summary!$E1600)</f>
        <v>31</v>
      </c>
      <c r="G1600">
        <f>COUNTIFS(olah!$Q1600:Q16598,summary!A1600,olah!$B1600:B16598,summary!B1600,olah!$N1600:N16598,summary!C1600,olah!$P1600:P16598,summary!D1600,olah!$S1600:S16598,"On Time")</f>
        <v>1</v>
      </c>
      <c r="H1600">
        <f>COUNTIFS(olah!$Q$2:Q16598,summary!A1600,olah!$B$2:B16598,summary!B1600,olah!$S$2:S16598,"On Time")</f>
        <v>22</v>
      </c>
      <c r="I1600">
        <f>COUNTIFS(olah!$Q1600:Q16598,summary!A1600,olah!$B1600:B16598,summary!B1600,olah!$N1600:N16598,summary!C1600,olah!$P1600:P16598,summary!D1600,olah!$S1600:S16598,"Late")</f>
        <v>0</v>
      </c>
      <c r="J1600">
        <f>COUNTIFS(olah!$Q$2:Q16598,summary!A1600,olah!$B$2:B16598,summary!B1600,olah!$S$2:S16598,"Late")</f>
        <v>0</v>
      </c>
      <c r="K1600">
        <f t="shared" si="24"/>
        <v>9</v>
      </c>
      <c r="L1600">
        <f>COUNTIFS(olah!$Q1600:Q16598,summary!A1600,olah!$B1600:B16598,summary!B1600,olah!$N1600:N16598,summary!C1600,olah!$P1600:P16598,summary!D1600,olah!$T1600:T16598,"On Time CO")</f>
        <v>1</v>
      </c>
      <c r="M1600">
        <f>COUNTIFS(olah!$Q$2:Q16598,summary!A1600,olah!$B$2:B16598,summary!B1600,olah!$T$2:T16598,"On Time CO")</f>
        <v>22</v>
      </c>
      <c r="N1600">
        <f>COUNTIFS(olah!$Q1600:Q16598,summary!A1600,olah!$B1600:B16598,summary!B1600,olah!$N1600:N16598,summary!C1600,olah!$P1600:P16598,summary!D1600,olah!$T1600:T16598,"Overtime")</f>
        <v>0</v>
      </c>
      <c r="O1600">
        <f>COUNTIFS(olah!$Q$2:Q16598,summary!A1600,olah!$B$2:B16598,summary!B1600,olah!$T$2:T16598,"Overtime")</f>
        <v>0</v>
      </c>
      <c r="P1600">
        <f>COUNTIFS(olah!$Q1600:Q16598,summary!A1600,olah!$B1600:B16598,summary!B1600,olah!$N1600:N16598,summary!C1600,olah!$P1600:P16598,summary!D1600,olah!$T1600:T16598,"Early")</f>
        <v>0</v>
      </c>
      <c r="Q1600">
        <f>COUNTIFS(olah!$Q$2:Q16598,summary!A1600,olah!$B$2:B16598,summary!B1600,olah!$T$2:T16598,"Early")</f>
        <v>0</v>
      </c>
      <c r="R1600">
        <f>COUNTIFS(olah!$Q1600:Q16598,summary!A1600,olah!$B1600:B16598,summary!B1600,olah!$N1600:N16598,summary!C1600,olah!$P1600:P16598,summary!D1600,olah!$T1600:T16598,"NA CO")</f>
        <v>0</v>
      </c>
      <c r="S1600">
        <f>COUNTIFS(olah!$Q$2:Q16598,summary!A1600,olah!$B$2:B16598,summary!B1600,olah!$T$2:T16598,"NA CO")</f>
        <v>0</v>
      </c>
      <c r="T1600" t="str">
        <f>olah!R1600</f>
        <v>Attendance</v>
      </c>
      <c r="U1600" t="str">
        <f>IF(T1600="Permit", olah!T1600, "No Permit")</f>
        <v>No Permit</v>
      </c>
    </row>
    <row r="1601" spans="1:21" hidden="1" x14ac:dyDescent="0.3">
      <c r="A1601" s="23">
        <v>44561</v>
      </c>
      <c r="B1601" t="s">
        <v>421</v>
      </c>
      <c r="C1601" t="s">
        <v>31</v>
      </c>
      <c r="D1601" t="s">
        <v>10202</v>
      </c>
      <c r="E1601" t="str">
        <f>VLOOKUP(B1601,olah!$B:$P,2,0)</f>
        <v>2021-12-01</v>
      </c>
      <c r="F1601">
        <f>COUNTIFS(parameter!$J$4:$J$34,summary!A1601,parameter!$I$4:$I$34,"&gt;="&amp;summary!$E1601)</f>
        <v>31</v>
      </c>
      <c r="G1601">
        <f>COUNTIFS(olah!$Q1601:Q16599,summary!A1601,olah!$B1601:B16599,summary!B1601,olah!$N1601:N16599,summary!C1601,olah!$P1601:P16599,summary!D1601,olah!$S1601:S16599,"On Time")</f>
        <v>1</v>
      </c>
      <c r="H1601">
        <f>COUNTIFS(olah!$Q$2:Q16599,summary!A1601,olah!$B$2:B16599,summary!B1601,olah!$S$2:S16599,"On Time")</f>
        <v>22</v>
      </c>
      <c r="I1601">
        <f>COUNTIFS(olah!$Q1601:Q16599,summary!A1601,olah!$B1601:B16599,summary!B1601,olah!$N1601:N16599,summary!C1601,olah!$P1601:P16599,summary!D1601,olah!$S1601:S16599,"Late")</f>
        <v>0</v>
      </c>
      <c r="J1601">
        <f>COUNTIFS(olah!$Q$2:Q16599,summary!A1601,olah!$B$2:B16599,summary!B1601,olah!$S$2:S16599,"Late")</f>
        <v>0</v>
      </c>
      <c r="K1601">
        <f t="shared" si="24"/>
        <v>9</v>
      </c>
      <c r="L1601">
        <f>COUNTIFS(olah!$Q1601:Q16599,summary!A1601,olah!$B1601:B16599,summary!B1601,olah!$N1601:N16599,summary!C1601,olah!$P1601:P16599,summary!D1601,olah!$T1601:T16599,"On Time CO")</f>
        <v>1</v>
      </c>
      <c r="M1601">
        <f>COUNTIFS(olah!$Q$2:Q16599,summary!A1601,olah!$B$2:B16599,summary!B1601,olah!$T$2:T16599,"On Time CO")</f>
        <v>22</v>
      </c>
      <c r="N1601">
        <f>COUNTIFS(olah!$Q1601:Q16599,summary!A1601,olah!$B1601:B16599,summary!B1601,olah!$N1601:N16599,summary!C1601,olah!$P1601:P16599,summary!D1601,olah!$T1601:T16599,"Overtime")</f>
        <v>0</v>
      </c>
      <c r="O1601">
        <f>COUNTIFS(olah!$Q$2:Q16599,summary!A1601,olah!$B$2:B16599,summary!B1601,olah!$T$2:T16599,"Overtime")</f>
        <v>0</v>
      </c>
      <c r="P1601">
        <f>COUNTIFS(olah!$Q1601:Q16599,summary!A1601,olah!$B1601:B16599,summary!B1601,olah!$N1601:N16599,summary!C1601,olah!$P1601:P16599,summary!D1601,olah!$T1601:T16599,"Early")</f>
        <v>0</v>
      </c>
      <c r="Q1601">
        <f>COUNTIFS(olah!$Q$2:Q16599,summary!A1601,olah!$B$2:B16599,summary!B1601,olah!$T$2:T16599,"Early")</f>
        <v>0</v>
      </c>
      <c r="R1601">
        <f>COUNTIFS(olah!$Q1601:Q16599,summary!A1601,olah!$B1601:B16599,summary!B1601,olah!$N1601:N16599,summary!C1601,olah!$P1601:P16599,summary!D1601,olah!$T1601:T16599,"NA CO")</f>
        <v>0</v>
      </c>
      <c r="S1601">
        <f>COUNTIFS(olah!$Q$2:Q16599,summary!A1601,olah!$B$2:B16599,summary!B1601,olah!$T$2:T16599,"NA CO")</f>
        <v>0</v>
      </c>
      <c r="T1601" t="str">
        <f>olah!R1601</f>
        <v>Attendance</v>
      </c>
      <c r="U1601" t="str">
        <f>IF(T1601="Permit", olah!T1601, "No Permit")</f>
        <v>No Permit</v>
      </c>
    </row>
    <row r="1602" spans="1:21" hidden="1" x14ac:dyDescent="0.3">
      <c r="A1602" s="23">
        <v>44561</v>
      </c>
      <c r="B1602" t="s">
        <v>421</v>
      </c>
      <c r="C1602" t="s">
        <v>31</v>
      </c>
      <c r="D1602" t="s">
        <v>11607</v>
      </c>
      <c r="E1602" t="str">
        <f>VLOOKUP(B1602,olah!$B:$P,2,0)</f>
        <v>2021-12-01</v>
      </c>
      <c r="F1602">
        <f>COUNTIFS(parameter!$J$4:$J$34,summary!A1602,parameter!$I$4:$I$34,"&gt;="&amp;summary!$E1602)</f>
        <v>31</v>
      </c>
      <c r="G1602">
        <f>COUNTIFS(olah!$Q1602:Q16600,summary!A1602,olah!$B1602:B16600,summary!B1602,olah!$N1602:N16600,summary!C1602,olah!$P1602:P16600,summary!D1602,olah!$S1602:S16600,"On Time")</f>
        <v>1</v>
      </c>
      <c r="H1602">
        <f>COUNTIFS(olah!$Q$2:Q16600,summary!A1602,olah!$B$2:B16600,summary!B1602,olah!$S$2:S16600,"On Time")</f>
        <v>22</v>
      </c>
      <c r="I1602">
        <f>COUNTIFS(olah!$Q1602:Q16600,summary!A1602,olah!$B1602:B16600,summary!B1602,olah!$N1602:N16600,summary!C1602,olah!$P1602:P16600,summary!D1602,olah!$S1602:S16600,"Late")</f>
        <v>0</v>
      </c>
      <c r="J1602">
        <f>COUNTIFS(olah!$Q$2:Q16600,summary!A1602,olah!$B$2:B16600,summary!B1602,olah!$S$2:S16600,"Late")</f>
        <v>0</v>
      </c>
      <c r="K1602">
        <f t="shared" si="24"/>
        <v>9</v>
      </c>
      <c r="L1602">
        <f>COUNTIFS(olah!$Q1602:Q16600,summary!A1602,olah!$B1602:B16600,summary!B1602,olah!$N1602:N16600,summary!C1602,olah!$P1602:P16600,summary!D1602,olah!$T1602:T16600,"On Time CO")</f>
        <v>1</v>
      </c>
      <c r="M1602">
        <f>COUNTIFS(olah!$Q$2:Q16600,summary!A1602,olah!$B$2:B16600,summary!B1602,olah!$T$2:T16600,"On Time CO")</f>
        <v>22</v>
      </c>
      <c r="N1602">
        <f>COUNTIFS(olah!$Q1602:Q16600,summary!A1602,olah!$B1602:B16600,summary!B1602,olah!$N1602:N16600,summary!C1602,olah!$P1602:P16600,summary!D1602,olah!$T1602:T16600,"Overtime")</f>
        <v>0</v>
      </c>
      <c r="O1602">
        <f>COUNTIFS(olah!$Q$2:Q16600,summary!A1602,olah!$B$2:B16600,summary!B1602,olah!$T$2:T16600,"Overtime")</f>
        <v>0</v>
      </c>
      <c r="P1602">
        <f>COUNTIFS(olah!$Q1602:Q16600,summary!A1602,olah!$B1602:B16600,summary!B1602,olah!$N1602:N16600,summary!C1602,olah!$P1602:P16600,summary!D1602,olah!$T1602:T16600,"Early")</f>
        <v>0</v>
      </c>
      <c r="Q1602">
        <f>COUNTIFS(olah!$Q$2:Q16600,summary!A1602,olah!$B$2:B16600,summary!B1602,olah!$T$2:T16600,"Early")</f>
        <v>0</v>
      </c>
      <c r="R1602">
        <f>COUNTIFS(olah!$Q1602:Q16600,summary!A1602,olah!$B1602:B16600,summary!B1602,olah!$N1602:N16600,summary!C1602,olah!$P1602:P16600,summary!D1602,olah!$T1602:T16600,"NA CO")</f>
        <v>0</v>
      </c>
      <c r="S1602">
        <f>COUNTIFS(olah!$Q$2:Q16600,summary!A1602,olah!$B$2:B16600,summary!B1602,olah!$T$2:T16600,"NA CO")</f>
        <v>0</v>
      </c>
      <c r="T1602" t="str">
        <f>olah!R1602</f>
        <v>Attendance</v>
      </c>
      <c r="U1602" t="str">
        <f>IF(T1602="Permit", olah!T1602, "No Permit")</f>
        <v>No Permit</v>
      </c>
    </row>
    <row r="1603" spans="1:21" hidden="1" x14ac:dyDescent="0.3">
      <c r="A1603" s="23">
        <v>44561</v>
      </c>
      <c r="B1603" t="s">
        <v>421</v>
      </c>
      <c r="C1603" t="s">
        <v>31</v>
      </c>
      <c r="D1603" t="s">
        <v>11608</v>
      </c>
      <c r="E1603" t="str">
        <f>VLOOKUP(B1603,olah!$B:$P,2,0)</f>
        <v>2021-12-01</v>
      </c>
      <c r="F1603">
        <f>COUNTIFS(parameter!$J$4:$J$34,summary!A1603,parameter!$I$4:$I$34,"&gt;="&amp;summary!$E1603)</f>
        <v>31</v>
      </c>
      <c r="G1603">
        <f>COUNTIFS(olah!$Q1603:Q16601,summary!A1603,olah!$B1603:B16601,summary!B1603,olah!$N1603:N16601,summary!C1603,olah!$P1603:P16601,summary!D1603,olah!$S1603:S16601,"On Time")</f>
        <v>1</v>
      </c>
      <c r="H1603">
        <f>COUNTIFS(olah!$Q$2:Q16601,summary!A1603,olah!$B$2:B16601,summary!B1603,olah!$S$2:S16601,"On Time")</f>
        <v>22</v>
      </c>
      <c r="I1603">
        <f>COUNTIFS(olah!$Q1603:Q16601,summary!A1603,olah!$B1603:B16601,summary!B1603,olah!$N1603:N16601,summary!C1603,olah!$P1603:P16601,summary!D1603,olah!$S1603:S16601,"Late")</f>
        <v>0</v>
      </c>
      <c r="J1603">
        <f>COUNTIFS(olah!$Q$2:Q16601,summary!A1603,olah!$B$2:B16601,summary!B1603,olah!$S$2:S16601,"Late")</f>
        <v>0</v>
      </c>
      <c r="K1603">
        <f t="shared" ref="K1603:K1666" si="25">F1603-SUM(H1603:J1603)</f>
        <v>9</v>
      </c>
      <c r="L1603">
        <f>COUNTIFS(olah!$Q1603:Q16601,summary!A1603,olah!$B1603:B16601,summary!B1603,olah!$N1603:N16601,summary!C1603,olah!$P1603:P16601,summary!D1603,olah!$T1603:T16601,"On Time CO")</f>
        <v>1</v>
      </c>
      <c r="M1603">
        <f>COUNTIFS(olah!$Q$2:Q16601,summary!A1603,olah!$B$2:B16601,summary!B1603,olah!$T$2:T16601,"On Time CO")</f>
        <v>22</v>
      </c>
      <c r="N1603">
        <f>COUNTIFS(olah!$Q1603:Q16601,summary!A1603,olah!$B1603:B16601,summary!B1603,olah!$N1603:N16601,summary!C1603,olah!$P1603:P16601,summary!D1603,olah!$T1603:T16601,"Overtime")</f>
        <v>0</v>
      </c>
      <c r="O1603">
        <f>COUNTIFS(olah!$Q$2:Q16601,summary!A1603,olah!$B$2:B16601,summary!B1603,olah!$T$2:T16601,"Overtime")</f>
        <v>0</v>
      </c>
      <c r="P1603">
        <f>COUNTIFS(olah!$Q1603:Q16601,summary!A1603,olah!$B1603:B16601,summary!B1603,olah!$N1603:N16601,summary!C1603,olah!$P1603:P16601,summary!D1603,olah!$T1603:T16601,"Early")</f>
        <v>0</v>
      </c>
      <c r="Q1603">
        <f>COUNTIFS(olah!$Q$2:Q16601,summary!A1603,olah!$B$2:B16601,summary!B1603,olah!$T$2:T16601,"Early")</f>
        <v>0</v>
      </c>
      <c r="R1603">
        <f>COUNTIFS(olah!$Q1603:Q16601,summary!A1603,olah!$B1603:B16601,summary!B1603,olah!$N1603:N16601,summary!C1603,olah!$P1603:P16601,summary!D1603,olah!$T1603:T16601,"NA CO")</f>
        <v>0</v>
      </c>
      <c r="S1603">
        <f>COUNTIFS(olah!$Q$2:Q16601,summary!A1603,olah!$B$2:B16601,summary!B1603,olah!$T$2:T16601,"NA CO")</f>
        <v>0</v>
      </c>
      <c r="T1603" t="str">
        <f>olah!R1603</f>
        <v>Attendance</v>
      </c>
      <c r="U1603" t="str">
        <f>IF(T1603="Permit", olah!T1603, "No Permit")</f>
        <v>No Permit</v>
      </c>
    </row>
    <row r="1604" spans="1:21" hidden="1" x14ac:dyDescent="0.3">
      <c r="A1604" s="23">
        <v>44561</v>
      </c>
      <c r="B1604" t="s">
        <v>421</v>
      </c>
      <c r="C1604" t="s">
        <v>31</v>
      </c>
      <c r="D1604" t="s">
        <v>11609</v>
      </c>
      <c r="E1604" t="str">
        <f>VLOOKUP(B1604,olah!$B:$P,2,0)</f>
        <v>2021-12-01</v>
      </c>
      <c r="F1604">
        <f>COUNTIFS(parameter!$J$4:$J$34,summary!A1604,parameter!$I$4:$I$34,"&gt;="&amp;summary!$E1604)</f>
        <v>31</v>
      </c>
      <c r="G1604">
        <f>COUNTIFS(olah!$Q1604:Q16602,summary!A1604,olah!$B1604:B16602,summary!B1604,olah!$N1604:N16602,summary!C1604,olah!$P1604:P16602,summary!D1604,olah!$S1604:S16602,"On Time")</f>
        <v>1</v>
      </c>
      <c r="H1604">
        <f>COUNTIFS(olah!$Q$2:Q16602,summary!A1604,olah!$B$2:B16602,summary!B1604,olah!$S$2:S16602,"On Time")</f>
        <v>22</v>
      </c>
      <c r="I1604">
        <f>COUNTIFS(olah!$Q1604:Q16602,summary!A1604,olah!$B1604:B16602,summary!B1604,olah!$N1604:N16602,summary!C1604,olah!$P1604:P16602,summary!D1604,olah!$S1604:S16602,"Late")</f>
        <v>0</v>
      </c>
      <c r="J1604">
        <f>COUNTIFS(olah!$Q$2:Q16602,summary!A1604,olah!$B$2:B16602,summary!B1604,olah!$S$2:S16602,"Late")</f>
        <v>0</v>
      </c>
      <c r="K1604">
        <f t="shared" si="25"/>
        <v>9</v>
      </c>
      <c r="L1604">
        <f>COUNTIFS(olah!$Q1604:Q16602,summary!A1604,olah!$B1604:B16602,summary!B1604,olah!$N1604:N16602,summary!C1604,olah!$P1604:P16602,summary!D1604,olah!$T1604:T16602,"On Time CO")</f>
        <v>1</v>
      </c>
      <c r="M1604">
        <f>COUNTIFS(olah!$Q$2:Q16602,summary!A1604,olah!$B$2:B16602,summary!B1604,olah!$T$2:T16602,"On Time CO")</f>
        <v>22</v>
      </c>
      <c r="N1604">
        <f>COUNTIFS(olah!$Q1604:Q16602,summary!A1604,olah!$B1604:B16602,summary!B1604,olah!$N1604:N16602,summary!C1604,olah!$P1604:P16602,summary!D1604,olah!$T1604:T16602,"Overtime")</f>
        <v>0</v>
      </c>
      <c r="O1604">
        <f>COUNTIFS(olah!$Q$2:Q16602,summary!A1604,olah!$B$2:B16602,summary!B1604,olah!$T$2:T16602,"Overtime")</f>
        <v>0</v>
      </c>
      <c r="P1604">
        <f>COUNTIFS(olah!$Q1604:Q16602,summary!A1604,olah!$B1604:B16602,summary!B1604,olah!$N1604:N16602,summary!C1604,olah!$P1604:P16602,summary!D1604,olah!$T1604:T16602,"Early")</f>
        <v>0</v>
      </c>
      <c r="Q1604">
        <f>COUNTIFS(olah!$Q$2:Q16602,summary!A1604,olah!$B$2:B16602,summary!B1604,olah!$T$2:T16602,"Early")</f>
        <v>0</v>
      </c>
      <c r="R1604">
        <f>COUNTIFS(olah!$Q1604:Q16602,summary!A1604,olah!$B1604:B16602,summary!B1604,olah!$N1604:N16602,summary!C1604,olah!$P1604:P16602,summary!D1604,olah!$T1604:T16602,"NA CO")</f>
        <v>0</v>
      </c>
      <c r="S1604">
        <f>COUNTIFS(olah!$Q$2:Q16602,summary!A1604,olah!$B$2:B16602,summary!B1604,olah!$T$2:T16602,"NA CO")</f>
        <v>0</v>
      </c>
      <c r="T1604" t="str">
        <f>olah!R1604</f>
        <v>Attendance</v>
      </c>
      <c r="U1604" t="str">
        <f>IF(T1604="Permit", olah!T1604, "No Permit")</f>
        <v>No Permit</v>
      </c>
    </row>
    <row r="1605" spans="1:21" hidden="1" x14ac:dyDescent="0.3">
      <c r="A1605" s="23">
        <v>44561</v>
      </c>
      <c r="B1605" t="s">
        <v>421</v>
      </c>
      <c r="C1605" t="s">
        <v>31</v>
      </c>
      <c r="D1605" t="s">
        <v>9024</v>
      </c>
      <c r="E1605" t="str">
        <f>VLOOKUP(B1605,olah!$B:$P,2,0)</f>
        <v>2021-12-01</v>
      </c>
      <c r="F1605">
        <f>COUNTIFS(parameter!$J$4:$J$34,summary!A1605,parameter!$I$4:$I$34,"&gt;="&amp;summary!$E1605)</f>
        <v>31</v>
      </c>
      <c r="G1605">
        <f>COUNTIFS(olah!$Q1605:Q16603,summary!A1605,olah!$B1605:B16603,summary!B1605,olah!$N1605:N16603,summary!C1605,olah!$P1605:P16603,summary!D1605,olah!$S1605:S16603,"On Time")</f>
        <v>1</v>
      </c>
      <c r="H1605">
        <f>COUNTIFS(olah!$Q$2:Q16603,summary!A1605,olah!$B$2:B16603,summary!B1605,olah!$S$2:S16603,"On Time")</f>
        <v>22</v>
      </c>
      <c r="I1605">
        <f>COUNTIFS(olah!$Q1605:Q16603,summary!A1605,olah!$B1605:B16603,summary!B1605,olah!$N1605:N16603,summary!C1605,olah!$P1605:P16603,summary!D1605,olah!$S1605:S16603,"Late")</f>
        <v>0</v>
      </c>
      <c r="J1605">
        <f>COUNTIFS(olah!$Q$2:Q16603,summary!A1605,olah!$B$2:B16603,summary!B1605,olah!$S$2:S16603,"Late")</f>
        <v>0</v>
      </c>
      <c r="K1605">
        <f t="shared" si="25"/>
        <v>9</v>
      </c>
      <c r="L1605">
        <f>COUNTIFS(olah!$Q1605:Q16603,summary!A1605,olah!$B1605:B16603,summary!B1605,olah!$N1605:N16603,summary!C1605,olah!$P1605:P16603,summary!D1605,olah!$T1605:T16603,"On Time CO")</f>
        <v>1</v>
      </c>
      <c r="M1605">
        <f>COUNTIFS(olah!$Q$2:Q16603,summary!A1605,olah!$B$2:B16603,summary!B1605,olah!$T$2:T16603,"On Time CO")</f>
        <v>22</v>
      </c>
      <c r="N1605">
        <f>COUNTIFS(olah!$Q1605:Q16603,summary!A1605,olah!$B1605:B16603,summary!B1605,olah!$N1605:N16603,summary!C1605,olah!$P1605:P16603,summary!D1605,olah!$T1605:T16603,"Overtime")</f>
        <v>0</v>
      </c>
      <c r="O1605">
        <f>COUNTIFS(olah!$Q$2:Q16603,summary!A1605,olah!$B$2:B16603,summary!B1605,olah!$T$2:T16603,"Overtime")</f>
        <v>0</v>
      </c>
      <c r="P1605">
        <f>COUNTIFS(olah!$Q1605:Q16603,summary!A1605,olah!$B1605:B16603,summary!B1605,olah!$N1605:N16603,summary!C1605,olah!$P1605:P16603,summary!D1605,olah!$T1605:T16603,"Early")</f>
        <v>0</v>
      </c>
      <c r="Q1605">
        <f>COUNTIFS(olah!$Q$2:Q16603,summary!A1605,olah!$B$2:B16603,summary!B1605,olah!$T$2:T16603,"Early")</f>
        <v>0</v>
      </c>
      <c r="R1605">
        <f>COUNTIFS(olah!$Q1605:Q16603,summary!A1605,olah!$B1605:B16603,summary!B1605,olah!$N1605:N16603,summary!C1605,olah!$P1605:P16603,summary!D1605,olah!$T1605:T16603,"NA CO")</f>
        <v>0</v>
      </c>
      <c r="S1605">
        <f>COUNTIFS(olah!$Q$2:Q16603,summary!A1605,olah!$B$2:B16603,summary!B1605,olah!$T$2:T16603,"NA CO")</f>
        <v>0</v>
      </c>
      <c r="T1605" t="str">
        <f>olah!R1605</f>
        <v>Attendance</v>
      </c>
      <c r="U1605" t="str">
        <f>IF(T1605="Permit", olah!T1605, "No Permit")</f>
        <v>No Permit</v>
      </c>
    </row>
    <row r="1606" spans="1:21" hidden="1" x14ac:dyDescent="0.3">
      <c r="A1606" s="23">
        <v>44561</v>
      </c>
      <c r="B1606" t="s">
        <v>421</v>
      </c>
      <c r="C1606" t="s">
        <v>31</v>
      </c>
      <c r="D1606" t="s">
        <v>10213</v>
      </c>
      <c r="E1606" t="str">
        <f>VLOOKUP(B1606,olah!$B:$P,2,0)</f>
        <v>2021-12-01</v>
      </c>
      <c r="F1606">
        <f>COUNTIFS(parameter!$J$4:$J$34,summary!A1606,parameter!$I$4:$I$34,"&gt;="&amp;summary!$E1606)</f>
        <v>31</v>
      </c>
      <c r="G1606">
        <f>COUNTIFS(olah!$Q1606:Q16604,summary!A1606,olah!$B1606:B16604,summary!B1606,olah!$N1606:N16604,summary!C1606,olah!$P1606:P16604,summary!D1606,olah!$S1606:S16604,"On Time")</f>
        <v>1</v>
      </c>
      <c r="H1606">
        <f>COUNTIFS(olah!$Q$2:Q16604,summary!A1606,olah!$B$2:B16604,summary!B1606,olah!$S$2:S16604,"On Time")</f>
        <v>22</v>
      </c>
      <c r="I1606">
        <f>COUNTIFS(olah!$Q1606:Q16604,summary!A1606,olah!$B1606:B16604,summary!B1606,olah!$N1606:N16604,summary!C1606,olah!$P1606:P16604,summary!D1606,olah!$S1606:S16604,"Late")</f>
        <v>0</v>
      </c>
      <c r="J1606">
        <f>COUNTIFS(olah!$Q$2:Q16604,summary!A1606,olah!$B$2:B16604,summary!B1606,olah!$S$2:S16604,"Late")</f>
        <v>0</v>
      </c>
      <c r="K1606">
        <f t="shared" si="25"/>
        <v>9</v>
      </c>
      <c r="L1606">
        <f>COUNTIFS(olah!$Q1606:Q16604,summary!A1606,olah!$B1606:B16604,summary!B1606,olah!$N1606:N16604,summary!C1606,olah!$P1606:P16604,summary!D1606,olah!$T1606:T16604,"On Time CO")</f>
        <v>1</v>
      </c>
      <c r="M1606">
        <f>COUNTIFS(olah!$Q$2:Q16604,summary!A1606,olah!$B$2:B16604,summary!B1606,olah!$T$2:T16604,"On Time CO")</f>
        <v>22</v>
      </c>
      <c r="N1606">
        <f>COUNTIFS(olah!$Q1606:Q16604,summary!A1606,olah!$B1606:B16604,summary!B1606,olah!$N1606:N16604,summary!C1606,olah!$P1606:P16604,summary!D1606,olah!$T1606:T16604,"Overtime")</f>
        <v>0</v>
      </c>
      <c r="O1606">
        <f>COUNTIFS(olah!$Q$2:Q16604,summary!A1606,olah!$B$2:B16604,summary!B1606,olah!$T$2:T16604,"Overtime")</f>
        <v>0</v>
      </c>
      <c r="P1606">
        <f>COUNTIFS(olah!$Q1606:Q16604,summary!A1606,olah!$B1606:B16604,summary!B1606,olah!$N1606:N16604,summary!C1606,olah!$P1606:P16604,summary!D1606,olah!$T1606:T16604,"Early")</f>
        <v>0</v>
      </c>
      <c r="Q1606">
        <f>COUNTIFS(olah!$Q$2:Q16604,summary!A1606,olah!$B$2:B16604,summary!B1606,olah!$T$2:T16604,"Early")</f>
        <v>0</v>
      </c>
      <c r="R1606">
        <f>COUNTIFS(olah!$Q1606:Q16604,summary!A1606,olah!$B1606:B16604,summary!B1606,olah!$N1606:N16604,summary!C1606,olah!$P1606:P16604,summary!D1606,olah!$T1606:T16604,"NA CO")</f>
        <v>0</v>
      </c>
      <c r="S1606">
        <f>COUNTIFS(olah!$Q$2:Q16604,summary!A1606,olah!$B$2:B16604,summary!B1606,olah!$T$2:T16604,"NA CO")</f>
        <v>0</v>
      </c>
      <c r="T1606" t="str">
        <f>olah!R1606</f>
        <v>Attendance</v>
      </c>
      <c r="U1606" t="str">
        <f>IF(T1606="Permit", olah!T1606, "No Permit")</f>
        <v>No Permit</v>
      </c>
    </row>
    <row r="1607" spans="1:21" hidden="1" x14ac:dyDescent="0.3">
      <c r="A1607" s="23">
        <v>44561</v>
      </c>
      <c r="B1607" t="s">
        <v>421</v>
      </c>
      <c r="C1607" t="s">
        <v>31</v>
      </c>
      <c r="D1607" t="s">
        <v>7927</v>
      </c>
      <c r="E1607" t="str">
        <f>VLOOKUP(B1607,olah!$B:$P,2,0)</f>
        <v>2021-12-01</v>
      </c>
      <c r="F1607">
        <f>COUNTIFS(parameter!$J$4:$J$34,summary!A1607,parameter!$I$4:$I$34,"&gt;="&amp;summary!$E1607)</f>
        <v>31</v>
      </c>
      <c r="G1607">
        <f>COUNTIFS(olah!$Q1607:Q16605,summary!A1607,olah!$B1607:B16605,summary!B1607,olah!$N1607:N16605,summary!C1607,olah!$P1607:P16605,summary!D1607,olah!$S1607:S16605,"On Time")</f>
        <v>1</v>
      </c>
      <c r="H1607">
        <f>COUNTIFS(olah!$Q$2:Q16605,summary!A1607,olah!$B$2:B16605,summary!B1607,olah!$S$2:S16605,"On Time")</f>
        <v>22</v>
      </c>
      <c r="I1607">
        <f>COUNTIFS(olah!$Q1607:Q16605,summary!A1607,olah!$B1607:B16605,summary!B1607,olah!$N1607:N16605,summary!C1607,olah!$P1607:P16605,summary!D1607,olah!$S1607:S16605,"Late")</f>
        <v>0</v>
      </c>
      <c r="J1607">
        <f>COUNTIFS(olah!$Q$2:Q16605,summary!A1607,olah!$B$2:B16605,summary!B1607,olah!$S$2:S16605,"Late")</f>
        <v>0</v>
      </c>
      <c r="K1607">
        <f t="shared" si="25"/>
        <v>9</v>
      </c>
      <c r="L1607">
        <f>COUNTIFS(olah!$Q1607:Q16605,summary!A1607,olah!$B1607:B16605,summary!B1607,olah!$N1607:N16605,summary!C1607,olah!$P1607:P16605,summary!D1607,olah!$T1607:T16605,"On Time CO")</f>
        <v>1</v>
      </c>
      <c r="M1607">
        <f>COUNTIFS(olah!$Q$2:Q16605,summary!A1607,olah!$B$2:B16605,summary!B1607,olah!$T$2:T16605,"On Time CO")</f>
        <v>22</v>
      </c>
      <c r="N1607">
        <f>COUNTIFS(olah!$Q1607:Q16605,summary!A1607,olah!$B1607:B16605,summary!B1607,olah!$N1607:N16605,summary!C1607,olah!$P1607:P16605,summary!D1607,olah!$T1607:T16605,"Overtime")</f>
        <v>0</v>
      </c>
      <c r="O1607">
        <f>COUNTIFS(olah!$Q$2:Q16605,summary!A1607,olah!$B$2:B16605,summary!B1607,olah!$T$2:T16605,"Overtime")</f>
        <v>0</v>
      </c>
      <c r="P1607">
        <f>COUNTIFS(olah!$Q1607:Q16605,summary!A1607,olah!$B1607:B16605,summary!B1607,olah!$N1607:N16605,summary!C1607,olah!$P1607:P16605,summary!D1607,olah!$T1607:T16605,"Early")</f>
        <v>0</v>
      </c>
      <c r="Q1607">
        <f>COUNTIFS(olah!$Q$2:Q16605,summary!A1607,olah!$B$2:B16605,summary!B1607,olah!$T$2:T16605,"Early")</f>
        <v>0</v>
      </c>
      <c r="R1607">
        <f>COUNTIFS(olah!$Q1607:Q16605,summary!A1607,olah!$B1607:B16605,summary!B1607,olah!$N1607:N16605,summary!C1607,olah!$P1607:P16605,summary!D1607,olah!$T1607:T16605,"NA CO")</f>
        <v>0</v>
      </c>
      <c r="S1607">
        <f>COUNTIFS(olah!$Q$2:Q16605,summary!A1607,olah!$B$2:B16605,summary!B1607,olah!$T$2:T16605,"NA CO")</f>
        <v>0</v>
      </c>
      <c r="T1607" t="str">
        <f>olah!R1607</f>
        <v>Attendance</v>
      </c>
      <c r="U1607" t="str">
        <f>IF(T1607="Permit", olah!T1607, "No Permit")</f>
        <v>No Permit</v>
      </c>
    </row>
    <row r="1608" spans="1:21" hidden="1" x14ac:dyDescent="0.3">
      <c r="A1608" s="23">
        <v>44561</v>
      </c>
      <c r="B1608" t="s">
        <v>421</v>
      </c>
      <c r="C1608" t="s">
        <v>31</v>
      </c>
      <c r="D1608" t="s">
        <v>11610</v>
      </c>
      <c r="E1608" t="str">
        <f>VLOOKUP(B1608,olah!$B:$P,2,0)</f>
        <v>2021-12-01</v>
      </c>
      <c r="F1608">
        <f>COUNTIFS(parameter!$J$4:$J$34,summary!A1608,parameter!$I$4:$I$34,"&gt;="&amp;summary!$E1608)</f>
        <v>31</v>
      </c>
      <c r="G1608">
        <f>COUNTIFS(olah!$Q1608:Q16606,summary!A1608,olah!$B1608:B16606,summary!B1608,olah!$N1608:N16606,summary!C1608,olah!$P1608:P16606,summary!D1608,olah!$S1608:S16606,"On Time")</f>
        <v>1</v>
      </c>
      <c r="H1608">
        <f>COUNTIFS(olah!$Q$2:Q16606,summary!A1608,olah!$B$2:B16606,summary!B1608,olah!$S$2:S16606,"On Time")</f>
        <v>22</v>
      </c>
      <c r="I1608">
        <f>COUNTIFS(olah!$Q1608:Q16606,summary!A1608,olah!$B1608:B16606,summary!B1608,olah!$N1608:N16606,summary!C1608,olah!$P1608:P16606,summary!D1608,olah!$S1608:S16606,"Late")</f>
        <v>0</v>
      </c>
      <c r="J1608">
        <f>COUNTIFS(olah!$Q$2:Q16606,summary!A1608,olah!$B$2:B16606,summary!B1608,olah!$S$2:S16606,"Late")</f>
        <v>0</v>
      </c>
      <c r="K1608">
        <f t="shared" si="25"/>
        <v>9</v>
      </c>
      <c r="L1608">
        <f>COUNTIFS(olah!$Q1608:Q16606,summary!A1608,olah!$B1608:B16606,summary!B1608,olah!$N1608:N16606,summary!C1608,olah!$P1608:P16606,summary!D1608,olah!$T1608:T16606,"On Time CO")</f>
        <v>1</v>
      </c>
      <c r="M1608">
        <f>COUNTIFS(olah!$Q$2:Q16606,summary!A1608,olah!$B$2:B16606,summary!B1608,olah!$T$2:T16606,"On Time CO")</f>
        <v>22</v>
      </c>
      <c r="N1608">
        <f>COUNTIFS(olah!$Q1608:Q16606,summary!A1608,olah!$B1608:B16606,summary!B1608,olah!$N1608:N16606,summary!C1608,olah!$P1608:P16606,summary!D1608,olah!$T1608:T16606,"Overtime")</f>
        <v>0</v>
      </c>
      <c r="O1608">
        <f>COUNTIFS(olah!$Q$2:Q16606,summary!A1608,olah!$B$2:B16606,summary!B1608,olah!$T$2:T16606,"Overtime")</f>
        <v>0</v>
      </c>
      <c r="P1608">
        <f>COUNTIFS(olah!$Q1608:Q16606,summary!A1608,olah!$B1608:B16606,summary!B1608,olah!$N1608:N16606,summary!C1608,olah!$P1608:P16606,summary!D1608,olah!$T1608:T16606,"Early")</f>
        <v>0</v>
      </c>
      <c r="Q1608">
        <f>COUNTIFS(olah!$Q$2:Q16606,summary!A1608,olah!$B$2:B16606,summary!B1608,olah!$T$2:T16606,"Early")</f>
        <v>0</v>
      </c>
      <c r="R1608">
        <f>COUNTIFS(olah!$Q1608:Q16606,summary!A1608,olah!$B1608:B16606,summary!B1608,olah!$N1608:N16606,summary!C1608,olah!$P1608:P16606,summary!D1608,olah!$T1608:T16606,"NA CO")</f>
        <v>0</v>
      </c>
      <c r="S1608">
        <f>COUNTIFS(olah!$Q$2:Q16606,summary!A1608,olah!$B$2:B16606,summary!B1608,olah!$T$2:T16606,"NA CO")</f>
        <v>0</v>
      </c>
      <c r="T1608" t="str">
        <f>olah!R1608</f>
        <v>Attendance</v>
      </c>
      <c r="U1608" t="str">
        <f>IF(T1608="Permit", olah!T1608, "No Permit")</f>
        <v>No Permit</v>
      </c>
    </row>
    <row r="1609" spans="1:21" hidden="1" x14ac:dyDescent="0.3">
      <c r="A1609" s="23">
        <v>44561</v>
      </c>
      <c r="B1609" t="s">
        <v>421</v>
      </c>
      <c r="C1609" t="s">
        <v>31</v>
      </c>
      <c r="D1609" t="s">
        <v>9025</v>
      </c>
      <c r="E1609" t="str">
        <f>VLOOKUP(B1609,olah!$B:$P,2,0)</f>
        <v>2021-12-01</v>
      </c>
      <c r="F1609">
        <f>COUNTIFS(parameter!$J$4:$J$34,summary!A1609,parameter!$I$4:$I$34,"&gt;="&amp;summary!$E1609)</f>
        <v>31</v>
      </c>
      <c r="G1609">
        <f>COUNTIFS(olah!$Q1609:Q16607,summary!A1609,olah!$B1609:B16607,summary!B1609,olah!$N1609:N16607,summary!C1609,olah!$P1609:P16607,summary!D1609,olah!$S1609:S16607,"On Time")</f>
        <v>1</v>
      </c>
      <c r="H1609">
        <f>COUNTIFS(olah!$Q$2:Q16607,summary!A1609,olah!$B$2:B16607,summary!B1609,olah!$S$2:S16607,"On Time")</f>
        <v>22</v>
      </c>
      <c r="I1609">
        <f>COUNTIFS(olah!$Q1609:Q16607,summary!A1609,olah!$B1609:B16607,summary!B1609,olah!$N1609:N16607,summary!C1609,olah!$P1609:P16607,summary!D1609,olah!$S1609:S16607,"Late")</f>
        <v>0</v>
      </c>
      <c r="J1609">
        <f>COUNTIFS(olah!$Q$2:Q16607,summary!A1609,olah!$B$2:B16607,summary!B1609,olah!$S$2:S16607,"Late")</f>
        <v>0</v>
      </c>
      <c r="K1609">
        <f t="shared" si="25"/>
        <v>9</v>
      </c>
      <c r="L1609">
        <f>COUNTIFS(olah!$Q1609:Q16607,summary!A1609,olah!$B1609:B16607,summary!B1609,olah!$N1609:N16607,summary!C1609,olah!$P1609:P16607,summary!D1609,olah!$T1609:T16607,"On Time CO")</f>
        <v>1</v>
      </c>
      <c r="M1609">
        <f>COUNTIFS(olah!$Q$2:Q16607,summary!A1609,olah!$B$2:B16607,summary!B1609,olah!$T$2:T16607,"On Time CO")</f>
        <v>22</v>
      </c>
      <c r="N1609">
        <f>COUNTIFS(olah!$Q1609:Q16607,summary!A1609,olah!$B1609:B16607,summary!B1609,olah!$N1609:N16607,summary!C1609,olah!$P1609:P16607,summary!D1609,olah!$T1609:T16607,"Overtime")</f>
        <v>0</v>
      </c>
      <c r="O1609">
        <f>COUNTIFS(olah!$Q$2:Q16607,summary!A1609,olah!$B$2:B16607,summary!B1609,olah!$T$2:T16607,"Overtime")</f>
        <v>0</v>
      </c>
      <c r="P1609">
        <f>COUNTIFS(olah!$Q1609:Q16607,summary!A1609,olah!$B1609:B16607,summary!B1609,olah!$N1609:N16607,summary!C1609,olah!$P1609:P16607,summary!D1609,olah!$T1609:T16607,"Early")</f>
        <v>0</v>
      </c>
      <c r="Q1609">
        <f>COUNTIFS(olah!$Q$2:Q16607,summary!A1609,olah!$B$2:B16607,summary!B1609,olah!$T$2:T16607,"Early")</f>
        <v>0</v>
      </c>
      <c r="R1609">
        <f>COUNTIFS(olah!$Q1609:Q16607,summary!A1609,olah!$B1609:B16607,summary!B1609,olah!$N1609:N16607,summary!C1609,olah!$P1609:P16607,summary!D1609,olah!$T1609:T16607,"NA CO")</f>
        <v>0</v>
      </c>
      <c r="S1609">
        <f>COUNTIFS(olah!$Q$2:Q16607,summary!A1609,olah!$B$2:B16607,summary!B1609,olah!$T$2:T16607,"NA CO")</f>
        <v>0</v>
      </c>
      <c r="T1609" t="str">
        <f>olah!R1609</f>
        <v>Attendance</v>
      </c>
      <c r="U1609" t="str">
        <f>IF(T1609="Permit", olah!T1609, "No Permit")</f>
        <v>No Permit</v>
      </c>
    </row>
    <row r="1610" spans="1:21" hidden="1" x14ac:dyDescent="0.3">
      <c r="A1610" s="23">
        <v>44561</v>
      </c>
      <c r="B1610" t="s">
        <v>421</v>
      </c>
      <c r="C1610" t="s">
        <v>31</v>
      </c>
      <c r="D1610" t="s">
        <v>10214</v>
      </c>
      <c r="E1610" t="str">
        <f>VLOOKUP(B1610,olah!$B:$P,2,0)</f>
        <v>2021-12-01</v>
      </c>
      <c r="F1610">
        <f>COUNTIFS(parameter!$J$4:$J$34,summary!A1610,parameter!$I$4:$I$34,"&gt;="&amp;summary!$E1610)</f>
        <v>31</v>
      </c>
      <c r="G1610">
        <f>COUNTIFS(olah!$Q1610:Q16608,summary!A1610,olah!$B1610:B16608,summary!B1610,olah!$N1610:N16608,summary!C1610,olah!$P1610:P16608,summary!D1610,olah!$S1610:S16608,"On Time")</f>
        <v>1</v>
      </c>
      <c r="H1610">
        <f>COUNTIFS(olah!$Q$2:Q16608,summary!A1610,olah!$B$2:B16608,summary!B1610,olah!$S$2:S16608,"On Time")</f>
        <v>22</v>
      </c>
      <c r="I1610">
        <f>COUNTIFS(olah!$Q1610:Q16608,summary!A1610,olah!$B1610:B16608,summary!B1610,olah!$N1610:N16608,summary!C1610,olah!$P1610:P16608,summary!D1610,olah!$S1610:S16608,"Late")</f>
        <v>0</v>
      </c>
      <c r="J1610">
        <f>COUNTIFS(olah!$Q$2:Q16608,summary!A1610,olah!$B$2:B16608,summary!B1610,olah!$S$2:S16608,"Late")</f>
        <v>0</v>
      </c>
      <c r="K1610">
        <f t="shared" si="25"/>
        <v>9</v>
      </c>
      <c r="L1610">
        <f>COUNTIFS(olah!$Q1610:Q16608,summary!A1610,olah!$B1610:B16608,summary!B1610,olah!$N1610:N16608,summary!C1610,olah!$P1610:P16608,summary!D1610,olah!$T1610:T16608,"On Time CO")</f>
        <v>1</v>
      </c>
      <c r="M1610">
        <f>COUNTIFS(olah!$Q$2:Q16608,summary!A1610,olah!$B$2:B16608,summary!B1610,olah!$T$2:T16608,"On Time CO")</f>
        <v>22</v>
      </c>
      <c r="N1610">
        <f>COUNTIFS(olah!$Q1610:Q16608,summary!A1610,olah!$B1610:B16608,summary!B1610,olah!$N1610:N16608,summary!C1610,olah!$P1610:P16608,summary!D1610,olah!$T1610:T16608,"Overtime")</f>
        <v>0</v>
      </c>
      <c r="O1610">
        <f>COUNTIFS(olah!$Q$2:Q16608,summary!A1610,olah!$B$2:B16608,summary!B1610,olah!$T$2:T16608,"Overtime")</f>
        <v>0</v>
      </c>
      <c r="P1610">
        <f>COUNTIFS(olah!$Q1610:Q16608,summary!A1610,olah!$B1610:B16608,summary!B1610,olah!$N1610:N16608,summary!C1610,olah!$P1610:P16608,summary!D1610,olah!$T1610:T16608,"Early")</f>
        <v>0</v>
      </c>
      <c r="Q1610">
        <f>COUNTIFS(olah!$Q$2:Q16608,summary!A1610,olah!$B$2:B16608,summary!B1610,olah!$T$2:T16608,"Early")</f>
        <v>0</v>
      </c>
      <c r="R1610">
        <f>COUNTIFS(olah!$Q1610:Q16608,summary!A1610,olah!$B1610:B16608,summary!B1610,olah!$N1610:N16608,summary!C1610,olah!$P1610:P16608,summary!D1610,olah!$T1610:T16608,"NA CO")</f>
        <v>0</v>
      </c>
      <c r="S1610">
        <f>COUNTIFS(olah!$Q$2:Q16608,summary!A1610,olah!$B$2:B16608,summary!B1610,olah!$T$2:T16608,"NA CO")</f>
        <v>0</v>
      </c>
      <c r="T1610" t="str">
        <f>olah!R1610</f>
        <v>Attendance</v>
      </c>
      <c r="U1610" t="str">
        <f>IF(T1610="Permit", olah!T1610, "No Permit")</f>
        <v>No Permit</v>
      </c>
    </row>
    <row r="1611" spans="1:21" hidden="1" x14ac:dyDescent="0.3">
      <c r="A1611" s="23">
        <v>44561</v>
      </c>
      <c r="B1611" t="s">
        <v>421</v>
      </c>
      <c r="C1611" t="s">
        <v>31</v>
      </c>
      <c r="D1611" t="s">
        <v>7814</v>
      </c>
      <c r="E1611" t="str">
        <f>VLOOKUP(B1611,olah!$B:$P,2,0)</f>
        <v>2021-12-01</v>
      </c>
      <c r="F1611">
        <f>COUNTIFS(parameter!$J$4:$J$34,summary!A1611,parameter!$I$4:$I$34,"&gt;="&amp;summary!$E1611)</f>
        <v>31</v>
      </c>
      <c r="G1611">
        <f>COUNTIFS(olah!$Q1611:Q16609,summary!A1611,olah!$B1611:B16609,summary!B1611,olah!$N1611:N16609,summary!C1611,olah!$P1611:P16609,summary!D1611,olah!$S1611:S16609,"On Time")</f>
        <v>1</v>
      </c>
      <c r="H1611">
        <f>COUNTIFS(olah!$Q$2:Q16609,summary!A1611,olah!$B$2:B16609,summary!B1611,olah!$S$2:S16609,"On Time")</f>
        <v>22</v>
      </c>
      <c r="I1611">
        <f>COUNTIFS(olah!$Q1611:Q16609,summary!A1611,olah!$B1611:B16609,summary!B1611,olah!$N1611:N16609,summary!C1611,olah!$P1611:P16609,summary!D1611,olah!$S1611:S16609,"Late")</f>
        <v>0</v>
      </c>
      <c r="J1611">
        <f>COUNTIFS(olah!$Q$2:Q16609,summary!A1611,olah!$B$2:B16609,summary!B1611,olah!$S$2:S16609,"Late")</f>
        <v>0</v>
      </c>
      <c r="K1611">
        <f t="shared" si="25"/>
        <v>9</v>
      </c>
      <c r="L1611">
        <f>COUNTIFS(olah!$Q1611:Q16609,summary!A1611,olah!$B1611:B16609,summary!B1611,olah!$N1611:N16609,summary!C1611,olah!$P1611:P16609,summary!D1611,olah!$T1611:T16609,"On Time CO")</f>
        <v>1</v>
      </c>
      <c r="M1611">
        <f>COUNTIFS(olah!$Q$2:Q16609,summary!A1611,olah!$B$2:B16609,summary!B1611,olah!$T$2:T16609,"On Time CO")</f>
        <v>22</v>
      </c>
      <c r="N1611">
        <f>COUNTIFS(olah!$Q1611:Q16609,summary!A1611,olah!$B1611:B16609,summary!B1611,olah!$N1611:N16609,summary!C1611,olah!$P1611:P16609,summary!D1611,olah!$T1611:T16609,"Overtime")</f>
        <v>0</v>
      </c>
      <c r="O1611">
        <f>COUNTIFS(olah!$Q$2:Q16609,summary!A1611,olah!$B$2:B16609,summary!B1611,olah!$T$2:T16609,"Overtime")</f>
        <v>0</v>
      </c>
      <c r="P1611">
        <f>COUNTIFS(olah!$Q1611:Q16609,summary!A1611,olah!$B1611:B16609,summary!B1611,olah!$N1611:N16609,summary!C1611,olah!$P1611:P16609,summary!D1611,olah!$T1611:T16609,"Early")</f>
        <v>0</v>
      </c>
      <c r="Q1611">
        <f>COUNTIFS(olah!$Q$2:Q16609,summary!A1611,olah!$B$2:B16609,summary!B1611,olah!$T$2:T16609,"Early")</f>
        <v>0</v>
      </c>
      <c r="R1611">
        <f>COUNTIFS(olah!$Q1611:Q16609,summary!A1611,olah!$B1611:B16609,summary!B1611,olah!$N1611:N16609,summary!C1611,olah!$P1611:P16609,summary!D1611,olah!$T1611:T16609,"NA CO")</f>
        <v>0</v>
      </c>
      <c r="S1611">
        <f>COUNTIFS(olah!$Q$2:Q16609,summary!A1611,olah!$B$2:B16609,summary!B1611,olah!$T$2:T16609,"NA CO")</f>
        <v>0</v>
      </c>
      <c r="T1611" t="str">
        <f>olah!R1611</f>
        <v>Attendance</v>
      </c>
      <c r="U1611" t="str">
        <f>IF(T1611="Permit", olah!T1611, "No Permit")</f>
        <v>No Permit</v>
      </c>
    </row>
    <row r="1612" spans="1:21" hidden="1" x14ac:dyDescent="0.3">
      <c r="A1612" s="23">
        <v>44561</v>
      </c>
      <c r="B1612" t="s">
        <v>425</v>
      </c>
      <c r="C1612" t="s">
        <v>214</v>
      </c>
      <c r="D1612" t="s">
        <v>1390</v>
      </c>
      <c r="E1612" t="str">
        <f>VLOOKUP(B1612,olah!$B:$P,2,0)</f>
        <v>2021-12-01</v>
      </c>
      <c r="F1612">
        <f>COUNTIFS(parameter!$J$4:$J$34,summary!A1612,parameter!$I$4:$I$34,"&gt;="&amp;summary!$E1612)</f>
        <v>31</v>
      </c>
      <c r="G1612">
        <f>COUNTIFS(olah!$Q1612:Q16610,summary!A1612,olah!$B1612:B16610,summary!B1612,olah!$N1612:N16610,summary!C1612,olah!$P1612:P16610,summary!D1612,olah!$S1612:S16610,"On Time")</f>
        <v>1</v>
      </c>
      <c r="H1612">
        <f>COUNTIFS(olah!$Q$2:Q16610,summary!A1612,olah!$B$2:B16610,summary!B1612,olah!$S$2:S16610,"On Time")</f>
        <v>22</v>
      </c>
      <c r="I1612">
        <f>COUNTIFS(olah!$Q1612:Q16610,summary!A1612,olah!$B1612:B16610,summary!B1612,olah!$N1612:N16610,summary!C1612,olah!$P1612:P16610,summary!D1612,olah!$S1612:S16610,"Late")</f>
        <v>0</v>
      </c>
      <c r="J1612">
        <f>COUNTIFS(olah!$Q$2:Q16610,summary!A1612,olah!$B$2:B16610,summary!B1612,olah!$S$2:S16610,"Late")</f>
        <v>1</v>
      </c>
      <c r="K1612">
        <f t="shared" si="25"/>
        <v>8</v>
      </c>
      <c r="L1612">
        <f>COUNTIFS(olah!$Q1612:Q16610,summary!A1612,olah!$B1612:B16610,summary!B1612,olah!$N1612:N16610,summary!C1612,olah!$P1612:P16610,summary!D1612,olah!$T1612:T16610,"On Time CO")</f>
        <v>0</v>
      </c>
      <c r="M1612">
        <f>COUNTIFS(olah!$Q$2:Q16610,summary!A1612,olah!$B$2:B16610,summary!B1612,olah!$T$2:T16610,"On Time CO")</f>
        <v>4</v>
      </c>
      <c r="N1612">
        <f>COUNTIFS(olah!$Q1612:Q16610,summary!A1612,olah!$B1612:B16610,summary!B1612,olah!$N1612:N16610,summary!C1612,olah!$P1612:P16610,summary!D1612,olah!$T1612:T16610,"Overtime")</f>
        <v>0</v>
      </c>
      <c r="O1612">
        <f>COUNTIFS(olah!$Q$2:Q16610,summary!A1612,olah!$B$2:B16610,summary!B1612,olah!$T$2:T16610,"Overtime")</f>
        <v>0</v>
      </c>
      <c r="P1612">
        <f>COUNTIFS(olah!$Q1612:Q16610,summary!A1612,olah!$B1612:B16610,summary!B1612,olah!$N1612:N16610,summary!C1612,olah!$P1612:P16610,summary!D1612,olah!$T1612:T16610,"Early")</f>
        <v>1</v>
      </c>
      <c r="Q1612">
        <f>COUNTIFS(olah!$Q$2:Q16610,summary!A1612,olah!$B$2:B16610,summary!B1612,olah!$T$2:T16610,"Early")</f>
        <v>17</v>
      </c>
      <c r="R1612">
        <f>COUNTIFS(olah!$Q1612:Q16610,summary!A1612,olah!$B1612:B16610,summary!B1612,olah!$N1612:N16610,summary!C1612,olah!$P1612:P16610,summary!D1612,olah!$T1612:T16610,"NA CO")</f>
        <v>0</v>
      </c>
      <c r="S1612">
        <f>COUNTIFS(olah!$Q$2:Q16610,summary!A1612,olah!$B$2:B16610,summary!B1612,olah!$T$2:T16610,"NA CO")</f>
        <v>2</v>
      </c>
      <c r="T1612" t="str">
        <f>olah!R1612</f>
        <v>Attendance</v>
      </c>
      <c r="U1612" t="str">
        <f>IF(T1612="Permit", olah!T1612, "No Permit")</f>
        <v>No Permit</v>
      </c>
    </row>
    <row r="1613" spans="1:21" hidden="1" x14ac:dyDescent="0.3">
      <c r="A1613" s="23">
        <v>44561</v>
      </c>
      <c r="B1613" t="s">
        <v>425</v>
      </c>
      <c r="C1613" t="s">
        <v>214</v>
      </c>
      <c r="D1613" t="s">
        <v>5935</v>
      </c>
      <c r="E1613" t="str">
        <f>VLOOKUP(B1613,olah!$B:$P,2,0)</f>
        <v>2021-12-01</v>
      </c>
      <c r="F1613">
        <f>COUNTIFS(parameter!$J$4:$J$34,summary!A1613,parameter!$I$4:$I$34,"&gt;="&amp;summary!$E1613)</f>
        <v>31</v>
      </c>
      <c r="G1613">
        <f>COUNTIFS(olah!$Q1613:Q16611,summary!A1613,olah!$B1613:B16611,summary!B1613,olah!$N1613:N16611,summary!C1613,olah!$P1613:P16611,summary!D1613,olah!$S1613:S16611,"On Time")</f>
        <v>1</v>
      </c>
      <c r="H1613">
        <f>COUNTIFS(olah!$Q$2:Q16611,summary!A1613,olah!$B$2:B16611,summary!B1613,olah!$S$2:S16611,"On Time")</f>
        <v>22</v>
      </c>
      <c r="I1613">
        <f>COUNTIFS(olah!$Q1613:Q16611,summary!A1613,olah!$B1613:B16611,summary!B1613,olah!$N1613:N16611,summary!C1613,olah!$P1613:P16611,summary!D1613,olah!$S1613:S16611,"Late")</f>
        <v>0</v>
      </c>
      <c r="J1613">
        <f>COUNTIFS(olah!$Q$2:Q16611,summary!A1613,olah!$B$2:B16611,summary!B1613,olah!$S$2:S16611,"Late")</f>
        <v>1</v>
      </c>
      <c r="K1613">
        <f t="shared" si="25"/>
        <v>8</v>
      </c>
      <c r="L1613">
        <f>COUNTIFS(olah!$Q1613:Q16611,summary!A1613,olah!$B1613:B16611,summary!B1613,olah!$N1613:N16611,summary!C1613,olah!$P1613:P16611,summary!D1613,olah!$T1613:T16611,"On Time CO")</f>
        <v>0</v>
      </c>
      <c r="M1613">
        <f>COUNTIFS(olah!$Q$2:Q16611,summary!A1613,olah!$B$2:B16611,summary!B1613,olah!$T$2:T16611,"On Time CO")</f>
        <v>4</v>
      </c>
      <c r="N1613">
        <f>COUNTIFS(olah!$Q1613:Q16611,summary!A1613,olah!$B1613:B16611,summary!B1613,olah!$N1613:N16611,summary!C1613,olah!$P1613:P16611,summary!D1613,olah!$T1613:T16611,"Overtime")</f>
        <v>0</v>
      </c>
      <c r="O1613">
        <f>COUNTIFS(olah!$Q$2:Q16611,summary!A1613,olah!$B$2:B16611,summary!B1613,olah!$T$2:T16611,"Overtime")</f>
        <v>0</v>
      </c>
      <c r="P1613">
        <f>COUNTIFS(olah!$Q1613:Q16611,summary!A1613,olah!$B1613:B16611,summary!B1613,olah!$N1613:N16611,summary!C1613,olah!$P1613:P16611,summary!D1613,olah!$T1613:T16611,"Early")</f>
        <v>1</v>
      </c>
      <c r="Q1613">
        <f>COUNTIFS(olah!$Q$2:Q16611,summary!A1613,olah!$B$2:B16611,summary!B1613,olah!$T$2:T16611,"Early")</f>
        <v>17</v>
      </c>
      <c r="R1613">
        <f>COUNTIFS(olah!$Q1613:Q16611,summary!A1613,olah!$B1613:B16611,summary!B1613,olah!$N1613:N16611,summary!C1613,olah!$P1613:P16611,summary!D1613,olah!$T1613:T16611,"NA CO")</f>
        <v>0</v>
      </c>
      <c r="S1613">
        <f>COUNTIFS(olah!$Q$2:Q16611,summary!A1613,olah!$B$2:B16611,summary!B1613,olah!$T$2:T16611,"NA CO")</f>
        <v>2</v>
      </c>
      <c r="T1613" t="str">
        <f>olah!R1613</f>
        <v>Attendance</v>
      </c>
      <c r="U1613" t="str">
        <f>IF(T1613="Permit", olah!T1613, "No Permit")</f>
        <v>No Permit</v>
      </c>
    </row>
    <row r="1614" spans="1:21" hidden="1" x14ac:dyDescent="0.3">
      <c r="A1614" s="23">
        <v>44561</v>
      </c>
      <c r="B1614" t="s">
        <v>425</v>
      </c>
      <c r="C1614" t="s">
        <v>214</v>
      </c>
      <c r="D1614" t="s">
        <v>11600</v>
      </c>
      <c r="E1614" t="str">
        <f>VLOOKUP(B1614,olah!$B:$P,2,0)</f>
        <v>2021-12-01</v>
      </c>
      <c r="F1614">
        <f>COUNTIFS(parameter!$J$4:$J$34,summary!A1614,parameter!$I$4:$I$34,"&gt;="&amp;summary!$E1614)</f>
        <v>31</v>
      </c>
      <c r="G1614">
        <f>COUNTIFS(olah!$Q1614:Q16612,summary!A1614,olah!$B1614:B16612,summary!B1614,olah!$N1614:N16612,summary!C1614,olah!$P1614:P16612,summary!D1614,olah!$S1614:S16612,"On Time")</f>
        <v>1</v>
      </c>
      <c r="H1614">
        <f>COUNTIFS(olah!$Q$2:Q16612,summary!A1614,olah!$B$2:B16612,summary!B1614,olah!$S$2:S16612,"On Time")</f>
        <v>22</v>
      </c>
      <c r="I1614">
        <f>COUNTIFS(olah!$Q1614:Q16612,summary!A1614,olah!$B1614:B16612,summary!B1614,olah!$N1614:N16612,summary!C1614,olah!$P1614:P16612,summary!D1614,olah!$S1614:S16612,"Late")</f>
        <v>0</v>
      </c>
      <c r="J1614">
        <f>COUNTIFS(olah!$Q$2:Q16612,summary!A1614,olah!$B$2:B16612,summary!B1614,olah!$S$2:S16612,"Late")</f>
        <v>1</v>
      </c>
      <c r="K1614">
        <f t="shared" si="25"/>
        <v>8</v>
      </c>
      <c r="L1614">
        <f>COUNTIFS(olah!$Q1614:Q16612,summary!A1614,olah!$B1614:B16612,summary!B1614,olah!$N1614:N16612,summary!C1614,olah!$P1614:P16612,summary!D1614,olah!$T1614:T16612,"On Time CO")</f>
        <v>0</v>
      </c>
      <c r="M1614">
        <f>COUNTIFS(olah!$Q$2:Q16612,summary!A1614,olah!$B$2:B16612,summary!B1614,olah!$T$2:T16612,"On Time CO")</f>
        <v>4</v>
      </c>
      <c r="N1614">
        <f>COUNTIFS(olah!$Q1614:Q16612,summary!A1614,olah!$B1614:B16612,summary!B1614,olah!$N1614:N16612,summary!C1614,olah!$P1614:P16612,summary!D1614,olah!$T1614:T16612,"Overtime")</f>
        <v>0</v>
      </c>
      <c r="O1614">
        <f>COUNTIFS(olah!$Q$2:Q16612,summary!A1614,olah!$B$2:B16612,summary!B1614,olah!$T$2:T16612,"Overtime")</f>
        <v>0</v>
      </c>
      <c r="P1614">
        <f>COUNTIFS(olah!$Q1614:Q16612,summary!A1614,olah!$B1614:B16612,summary!B1614,olah!$N1614:N16612,summary!C1614,olah!$P1614:P16612,summary!D1614,olah!$T1614:T16612,"Early")</f>
        <v>1</v>
      </c>
      <c r="Q1614">
        <f>COUNTIFS(olah!$Q$2:Q16612,summary!A1614,olah!$B$2:B16612,summary!B1614,olah!$T$2:T16612,"Early")</f>
        <v>17</v>
      </c>
      <c r="R1614">
        <f>COUNTIFS(olah!$Q1614:Q16612,summary!A1614,olah!$B1614:B16612,summary!B1614,olah!$N1614:N16612,summary!C1614,olah!$P1614:P16612,summary!D1614,olah!$T1614:T16612,"NA CO")</f>
        <v>0</v>
      </c>
      <c r="S1614">
        <f>COUNTIFS(olah!$Q$2:Q16612,summary!A1614,olah!$B$2:B16612,summary!B1614,olah!$T$2:T16612,"NA CO")</f>
        <v>2</v>
      </c>
      <c r="T1614" t="str">
        <f>olah!R1614</f>
        <v>Attendance</v>
      </c>
      <c r="U1614" t="str">
        <f>IF(T1614="Permit", olah!T1614, "No Permit")</f>
        <v>No Permit</v>
      </c>
    </row>
    <row r="1615" spans="1:21" hidden="1" x14ac:dyDescent="0.3">
      <c r="A1615" s="23">
        <v>44561</v>
      </c>
      <c r="B1615" t="s">
        <v>425</v>
      </c>
      <c r="C1615" t="s">
        <v>214</v>
      </c>
      <c r="D1615" t="s">
        <v>11601</v>
      </c>
      <c r="E1615" t="str">
        <f>VLOOKUP(B1615,olah!$B:$P,2,0)</f>
        <v>2021-12-01</v>
      </c>
      <c r="F1615">
        <f>COUNTIFS(parameter!$J$4:$J$34,summary!A1615,parameter!$I$4:$I$34,"&gt;="&amp;summary!$E1615)</f>
        <v>31</v>
      </c>
      <c r="G1615">
        <f>COUNTIFS(olah!$Q1615:Q16613,summary!A1615,olah!$B1615:B16613,summary!B1615,olah!$N1615:N16613,summary!C1615,olah!$P1615:P16613,summary!D1615,olah!$S1615:S16613,"On Time")</f>
        <v>1</v>
      </c>
      <c r="H1615">
        <f>COUNTIFS(olah!$Q$2:Q16613,summary!A1615,olah!$B$2:B16613,summary!B1615,olah!$S$2:S16613,"On Time")</f>
        <v>22</v>
      </c>
      <c r="I1615">
        <f>COUNTIFS(olah!$Q1615:Q16613,summary!A1615,olah!$B1615:B16613,summary!B1615,olah!$N1615:N16613,summary!C1615,olah!$P1615:P16613,summary!D1615,olah!$S1615:S16613,"Late")</f>
        <v>0</v>
      </c>
      <c r="J1615">
        <f>COUNTIFS(olah!$Q$2:Q16613,summary!A1615,olah!$B$2:B16613,summary!B1615,olah!$S$2:S16613,"Late")</f>
        <v>1</v>
      </c>
      <c r="K1615">
        <f t="shared" si="25"/>
        <v>8</v>
      </c>
      <c r="L1615">
        <f>COUNTIFS(olah!$Q1615:Q16613,summary!A1615,olah!$B1615:B16613,summary!B1615,olah!$N1615:N16613,summary!C1615,olah!$P1615:P16613,summary!D1615,olah!$T1615:T16613,"On Time CO")</f>
        <v>0</v>
      </c>
      <c r="M1615">
        <f>COUNTIFS(olah!$Q$2:Q16613,summary!A1615,olah!$B$2:B16613,summary!B1615,olah!$T$2:T16613,"On Time CO")</f>
        <v>4</v>
      </c>
      <c r="N1615">
        <f>COUNTIFS(olah!$Q1615:Q16613,summary!A1615,olah!$B1615:B16613,summary!B1615,olah!$N1615:N16613,summary!C1615,olah!$P1615:P16613,summary!D1615,olah!$T1615:T16613,"Overtime")</f>
        <v>0</v>
      </c>
      <c r="O1615">
        <f>COUNTIFS(olah!$Q$2:Q16613,summary!A1615,olah!$B$2:B16613,summary!B1615,olah!$T$2:T16613,"Overtime")</f>
        <v>0</v>
      </c>
      <c r="P1615">
        <f>COUNTIFS(olah!$Q1615:Q16613,summary!A1615,olah!$B1615:B16613,summary!B1615,olah!$N1615:N16613,summary!C1615,olah!$P1615:P16613,summary!D1615,olah!$T1615:T16613,"Early")</f>
        <v>1</v>
      </c>
      <c r="Q1615">
        <f>COUNTIFS(olah!$Q$2:Q16613,summary!A1615,olah!$B$2:B16613,summary!B1615,olah!$T$2:T16613,"Early")</f>
        <v>17</v>
      </c>
      <c r="R1615">
        <f>COUNTIFS(olah!$Q1615:Q16613,summary!A1615,olah!$B1615:B16613,summary!B1615,olah!$N1615:N16613,summary!C1615,olah!$P1615:P16613,summary!D1615,olah!$T1615:T16613,"NA CO")</f>
        <v>0</v>
      </c>
      <c r="S1615">
        <f>COUNTIFS(olah!$Q$2:Q16613,summary!A1615,olah!$B$2:B16613,summary!B1615,olah!$T$2:T16613,"NA CO")</f>
        <v>2</v>
      </c>
      <c r="T1615" t="str">
        <f>olah!R1615</f>
        <v>Attendance</v>
      </c>
      <c r="U1615" t="str">
        <f>IF(T1615="Permit", olah!T1615, "No Permit")</f>
        <v>No Permit</v>
      </c>
    </row>
    <row r="1616" spans="1:21" hidden="1" x14ac:dyDescent="0.3">
      <c r="A1616" s="23">
        <v>44561</v>
      </c>
      <c r="B1616" t="s">
        <v>425</v>
      </c>
      <c r="C1616" t="s">
        <v>214</v>
      </c>
      <c r="D1616" t="s">
        <v>5936</v>
      </c>
      <c r="E1616" t="str">
        <f>VLOOKUP(B1616,olah!$B:$P,2,0)</f>
        <v>2021-12-01</v>
      </c>
      <c r="F1616">
        <f>COUNTIFS(parameter!$J$4:$J$34,summary!A1616,parameter!$I$4:$I$34,"&gt;="&amp;summary!$E1616)</f>
        <v>31</v>
      </c>
      <c r="G1616">
        <f>COUNTIFS(olah!$Q1616:Q16614,summary!A1616,olah!$B1616:B16614,summary!B1616,olah!$N1616:N16614,summary!C1616,olah!$P1616:P16614,summary!D1616,olah!$S1616:S16614,"On Time")</f>
        <v>1</v>
      </c>
      <c r="H1616">
        <f>COUNTIFS(olah!$Q$2:Q16614,summary!A1616,olah!$B$2:B16614,summary!B1616,olah!$S$2:S16614,"On Time")</f>
        <v>22</v>
      </c>
      <c r="I1616">
        <f>COUNTIFS(olah!$Q1616:Q16614,summary!A1616,olah!$B1616:B16614,summary!B1616,olah!$N1616:N16614,summary!C1616,olah!$P1616:P16614,summary!D1616,olah!$S1616:S16614,"Late")</f>
        <v>0</v>
      </c>
      <c r="J1616">
        <f>COUNTIFS(olah!$Q$2:Q16614,summary!A1616,olah!$B$2:B16614,summary!B1616,olah!$S$2:S16614,"Late")</f>
        <v>1</v>
      </c>
      <c r="K1616">
        <f t="shared" si="25"/>
        <v>8</v>
      </c>
      <c r="L1616">
        <f>COUNTIFS(olah!$Q1616:Q16614,summary!A1616,olah!$B1616:B16614,summary!B1616,olah!$N1616:N16614,summary!C1616,olah!$P1616:P16614,summary!D1616,olah!$T1616:T16614,"On Time CO")</f>
        <v>1</v>
      </c>
      <c r="M1616">
        <f>COUNTIFS(olah!$Q$2:Q16614,summary!A1616,olah!$B$2:B16614,summary!B1616,olah!$T$2:T16614,"On Time CO")</f>
        <v>4</v>
      </c>
      <c r="N1616">
        <f>COUNTIFS(olah!$Q1616:Q16614,summary!A1616,olah!$B1616:B16614,summary!B1616,olah!$N1616:N16614,summary!C1616,olah!$P1616:P16614,summary!D1616,olah!$T1616:T16614,"Overtime")</f>
        <v>0</v>
      </c>
      <c r="O1616">
        <f>COUNTIFS(olah!$Q$2:Q16614,summary!A1616,olah!$B$2:B16614,summary!B1616,olah!$T$2:T16614,"Overtime")</f>
        <v>0</v>
      </c>
      <c r="P1616">
        <f>COUNTIFS(olah!$Q1616:Q16614,summary!A1616,olah!$B1616:B16614,summary!B1616,olah!$N1616:N16614,summary!C1616,olah!$P1616:P16614,summary!D1616,olah!$T1616:T16614,"Early")</f>
        <v>0</v>
      </c>
      <c r="Q1616">
        <f>COUNTIFS(olah!$Q$2:Q16614,summary!A1616,olah!$B$2:B16614,summary!B1616,olah!$T$2:T16614,"Early")</f>
        <v>17</v>
      </c>
      <c r="R1616">
        <f>COUNTIFS(olah!$Q1616:Q16614,summary!A1616,olah!$B1616:B16614,summary!B1616,olah!$N1616:N16614,summary!C1616,olah!$P1616:P16614,summary!D1616,olah!$T1616:T16614,"NA CO")</f>
        <v>0</v>
      </c>
      <c r="S1616">
        <f>COUNTIFS(olah!$Q$2:Q16614,summary!A1616,olah!$B$2:B16614,summary!B1616,olah!$T$2:T16614,"NA CO")</f>
        <v>2</v>
      </c>
      <c r="T1616" t="str">
        <f>olah!R1616</f>
        <v>Attendance</v>
      </c>
      <c r="U1616" t="str">
        <f>IF(T1616="Permit", olah!T1616, "No Permit")</f>
        <v>No Permit</v>
      </c>
    </row>
    <row r="1617" spans="1:21" hidden="1" x14ac:dyDescent="0.3">
      <c r="A1617" s="23">
        <v>44561</v>
      </c>
      <c r="B1617" t="s">
        <v>425</v>
      </c>
      <c r="C1617" t="s">
        <v>214</v>
      </c>
      <c r="D1617" t="s">
        <v>6082</v>
      </c>
      <c r="E1617" t="str">
        <f>VLOOKUP(B1617,olah!$B:$P,2,0)</f>
        <v>2021-12-01</v>
      </c>
      <c r="F1617">
        <f>COUNTIFS(parameter!$J$4:$J$34,summary!A1617,parameter!$I$4:$I$34,"&gt;="&amp;summary!$E1617)</f>
        <v>31</v>
      </c>
      <c r="G1617">
        <f>COUNTIFS(olah!$Q1617:Q16615,summary!A1617,olah!$B1617:B16615,summary!B1617,olah!$N1617:N16615,summary!C1617,olah!$P1617:P16615,summary!D1617,olah!$S1617:S16615,"On Time")</f>
        <v>1</v>
      </c>
      <c r="H1617">
        <f>COUNTIFS(olah!$Q$2:Q16615,summary!A1617,olah!$B$2:B16615,summary!B1617,olah!$S$2:S16615,"On Time")</f>
        <v>22</v>
      </c>
      <c r="I1617">
        <f>COUNTIFS(olah!$Q1617:Q16615,summary!A1617,olah!$B1617:B16615,summary!B1617,olah!$N1617:N16615,summary!C1617,olah!$P1617:P16615,summary!D1617,olah!$S1617:S16615,"Late")</f>
        <v>0</v>
      </c>
      <c r="J1617">
        <f>COUNTIFS(olah!$Q$2:Q16615,summary!A1617,olah!$B$2:B16615,summary!B1617,olah!$S$2:S16615,"Late")</f>
        <v>1</v>
      </c>
      <c r="K1617">
        <f t="shared" si="25"/>
        <v>8</v>
      </c>
      <c r="L1617">
        <f>COUNTIFS(olah!$Q1617:Q16615,summary!A1617,olah!$B1617:B16615,summary!B1617,olah!$N1617:N16615,summary!C1617,olah!$P1617:P16615,summary!D1617,olah!$T1617:T16615,"On Time CO")</f>
        <v>0</v>
      </c>
      <c r="M1617">
        <f>COUNTIFS(olah!$Q$2:Q16615,summary!A1617,olah!$B$2:B16615,summary!B1617,olah!$T$2:T16615,"On Time CO")</f>
        <v>4</v>
      </c>
      <c r="N1617">
        <f>COUNTIFS(olah!$Q1617:Q16615,summary!A1617,olah!$B1617:B16615,summary!B1617,olah!$N1617:N16615,summary!C1617,olah!$P1617:P16615,summary!D1617,olah!$T1617:T16615,"Overtime")</f>
        <v>0</v>
      </c>
      <c r="O1617">
        <f>COUNTIFS(olah!$Q$2:Q16615,summary!A1617,olah!$B$2:B16615,summary!B1617,olah!$T$2:T16615,"Overtime")</f>
        <v>0</v>
      </c>
      <c r="P1617">
        <f>COUNTIFS(olah!$Q1617:Q16615,summary!A1617,olah!$B1617:B16615,summary!B1617,olah!$N1617:N16615,summary!C1617,olah!$P1617:P16615,summary!D1617,olah!$T1617:T16615,"Early")</f>
        <v>1</v>
      </c>
      <c r="Q1617">
        <f>COUNTIFS(olah!$Q$2:Q16615,summary!A1617,olah!$B$2:B16615,summary!B1617,olah!$T$2:T16615,"Early")</f>
        <v>17</v>
      </c>
      <c r="R1617">
        <f>COUNTIFS(olah!$Q1617:Q16615,summary!A1617,olah!$B1617:B16615,summary!B1617,olah!$N1617:N16615,summary!C1617,olah!$P1617:P16615,summary!D1617,olah!$T1617:T16615,"NA CO")</f>
        <v>0</v>
      </c>
      <c r="S1617">
        <f>COUNTIFS(olah!$Q$2:Q16615,summary!A1617,olah!$B$2:B16615,summary!B1617,olah!$T$2:T16615,"NA CO")</f>
        <v>2</v>
      </c>
      <c r="T1617" t="str">
        <f>olah!R1617</f>
        <v>Attendance</v>
      </c>
      <c r="U1617" t="str">
        <f>IF(T1617="Permit", olah!T1617, "No Permit")</f>
        <v>No Permit</v>
      </c>
    </row>
    <row r="1618" spans="1:21" hidden="1" x14ac:dyDescent="0.3">
      <c r="A1618" s="23">
        <v>44561</v>
      </c>
      <c r="B1618" t="s">
        <v>425</v>
      </c>
      <c r="C1618" t="s">
        <v>214</v>
      </c>
      <c r="D1618" t="s">
        <v>11602</v>
      </c>
      <c r="E1618" t="str">
        <f>VLOOKUP(B1618,olah!$B:$P,2,0)</f>
        <v>2021-12-01</v>
      </c>
      <c r="F1618">
        <f>COUNTIFS(parameter!$J$4:$J$34,summary!A1618,parameter!$I$4:$I$34,"&gt;="&amp;summary!$E1618)</f>
        <v>31</v>
      </c>
      <c r="G1618">
        <f>COUNTIFS(olah!$Q1618:Q16616,summary!A1618,olah!$B1618:B16616,summary!B1618,olah!$N1618:N16616,summary!C1618,olah!$P1618:P16616,summary!D1618,olah!$S1618:S16616,"On Time")</f>
        <v>1</v>
      </c>
      <c r="H1618">
        <f>COUNTIFS(olah!$Q$2:Q16616,summary!A1618,olah!$B$2:B16616,summary!B1618,olah!$S$2:S16616,"On Time")</f>
        <v>22</v>
      </c>
      <c r="I1618">
        <f>COUNTIFS(olah!$Q1618:Q16616,summary!A1618,olah!$B1618:B16616,summary!B1618,olah!$N1618:N16616,summary!C1618,olah!$P1618:P16616,summary!D1618,olah!$S1618:S16616,"Late")</f>
        <v>0</v>
      </c>
      <c r="J1618">
        <f>COUNTIFS(olah!$Q$2:Q16616,summary!A1618,olah!$B$2:B16616,summary!B1618,olah!$S$2:S16616,"Late")</f>
        <v>1</v>
      </c>
      <c r="K1618">
        <f t="shared" si="25"/>
        <v>8</v>
      </c>
      <c r="L1618">
        <f>COUNTIFS(olah!$Q1618:Q16616,summary!A1618,olah!$B1618:B16616,summary!B1618,olah!$N1618:N16616,summary!C1618,olah!$P1618:P16616,summary!D1618,olah!$T1618:T16616,"On Time CO")</f>
        <v>0</v>
      </c>
      <c r="M1618">
        <f>COUNTIFS(olah!$Q$2:Q16616,summary!A1618,olah!$B$2:B16616,summary!B1618,olah!$T$2:T16616,"On Time CO")</f>
        <v>4</v>
      </c>
      <c r="N1618">
        <f>COUNTIFS(olah!$Q1618:Q16616,summary!A1618,olah!$B1618:B16616,summary!B1618,olah!$N1618:N16616,summary!C1618,olah!$P1618:P16616,summary!D1618,olah!$T1618:T16616,"Overtime")</f>
        <v>0</v>
      </c>
      <c r="O1618">
        <f>COUNTIFS(olah!$Q$2:Q16616,summary!A1618,olah!$B$2:B16616,summary!B1618,olah!$T$2:T16616,"Overtime")</f>
        <v>0</v>
      </c>
      <c r="P1618">
        <f>COUNTIFS(olah!$Q1618:Q16616,summary!A1618,olah!$B1618:B16616,summary!B1618,olah!$N1618:N16616,summary!C1618,olah!$P1618:P16616,summary!D1618,olah!$T1618:T16616,"Early")</f>
        <v>1</v>
      </c>
      <c r="Q1618">
        <f>COUNTIFS(olah!$Q$2:Q16616,summary!A1618,olah!$B$2:B16616,summary!B1618,olah!$T$2:T16616,"Early")</f>
        <v>17</v>
      </c>
      <c r="R1618">
        <f>COUNTIFS(olah!$Q1618:Q16616,summary!A1618,olah!$B1618:B16616,summary!B1618,olah!$N1618:N16616,summary!C1618,olah!$P1618:P16616,summary!D1618,olah!$T1618:T16616,"NA CO")</f>
        <v>0</v>
      </c>
      <c r="S1618">
        <f>COUNTIFS(olah!$Q$2:Q16616,summary!A1618,olah!$B$2:B16616,summary!B1618,olah!$T$2:T16616,"NA CO")</f>
        <v>2</v>
      </c>
      <c r="T1618" t="str">
        <f>olah!R1618</f>
        <v>Attendance</v>
      </c>
      <c r="U1618" t="str">
        <f>IF(T1618="Permit", olah!T1618, "No Permit")</f>
        <v>No Permit</v>
      </c>
    </row>
    <row r="1619" spans="1:21" hidden="1" x14ac:dyDescent="0.3">
      <c r="A1619" s="23">
        <v>44561</v>
      </c>
      <c r="B1619" t="s">
        <v>425</v>
      </c>
      <c r="C1619" t="s">
        <v>214</v>
      </c>
      <c r="D1619" t="s">
        <v>11603</v>
      </c>
      <c r="E1619" t="str">
        <f>VLOOKUP(B1619,olah!$B:$P,2,0)</f>
        <v>2021-12-01</v>
      </c>
      <c r="F1619">
        <f>COUNTIFS(parameter!$J$4:$J$34,summary!A1619,parameter!$I$4:$I$34,"&gt;="&amp;summary!$E1619)</f>
        <v>31</v>
      </c>
      <c r="G1619">
        <f>COUNTIFS(olah!$Q1619:Q16617,summary!A1619,olah!$B1619:B16617,summary!B1619,olah!$N1619:N16617,summary!C1619,olah!$P1619:P16617,summary!D1619,olah!$S1619:S16617,"On Time")</f>
        <v>1</v>
      </c>
      <c r="H1619">
        <f>COUNTIFS(olah!$Q$2:Q16617,summary!A1619,olah!$B$2:B16617,summary!B1619,olah!$S$2:S16617,"On Time")</f>
        <v>22</v>
      </c>
      <c r="I1619">
        <f>COUNTIFS(olah!$Q1619:Q16617,summary!A1619,olah!$B1619:B16617,summary!B1619,olah!$N1619:N16617,summary!C1619,olah!$P1619:P16617,summary!D1619,olah!$S1619:S16617,"Late")</f>
        <v>0</v>
      </c>
      <c r="J1619">
        <f>COUNTIFS(olah!$Q$2:Q16617,summary!A1619,olah!$B$2:B16617,summary!B1619,olah!$S$2:S16617,"Late")</f>
        <v>1</v>
      </c>
      <c r="K1619">
        <f t="shared" si="25"/>
        <v>8</v>
      </c>
      <c r="L1619">
        <f>COUNTIFS(olah!$Q1619:Q16617,summary!A1619,olah!$B1619:B16617,summary!B1619,olah!$N1619:N16617,summary!C1619,olah!$P1619:P16617,summary!D1619,olah!$T1619:T16617,"On Time CO")</f>
        <v>0</v>
      </c>
      <c r="M1619">
        <f>COUNTIFS(olah!$Q$2:Q16617,summary!A1619,olah!$B$2:B16617,summary!B1619,olah!$T$2:T16617,"On Time CO")</f>
        <v>4</v>
      </c>
      <c r="N1619">
        <f>COUNTIFS(olah!$Q1619:Q16617,summary!A1619,olah!$B1619:B16617,summary!B1619,olah!$N1619:N16617,summary!C1619,olah!$P1619:P16617,summary!D1619,olah!$T1619:T16617,"Overtime")</f>
        <v>0</v>
      </c>
      <c r="O1619">
        <f>COUNTIFS(olah!$Q$2:Q16617,summary!A1619,olah!$B$2:B16617,summary!B1619,olah!$T$2:T16617,"Overtime")</f>
        <v>0</v>
      </c>
      <c r="P1619">
        <f>COUNTIFS(olah!$Q1619:Q16617,summary!A1619,olah!$B1619:B16617,summary!B1619,olah!$N1619:N16617,summary!C1619,olah!$P1619:P16617,summary!D1619,olah!$T1619:T16617,"Early")</f>
        <v>1</v>
      </c>
      <c r="Q1619">
        <f>COUNTIFS(olah!$Q$2:Q16617,summary!A1619,olah!$B$2:B16617,summary!B1619,olah!$T$2:T16617,"Early")</f>
        <v>17</v>
      </c>
      <c r="R1619">
        <f>COUNTIFS(olah!$Q1619:Q16617,summary!A1619,olah!$B1619:B16617,summary!B1619,olah!$N1619:N16617,summary!C1619,olah!$P1619:P16617,summary!D1619,olah!$T1619:T16617,"NA CO")</f>
        <v>0</v>
      </c>
      <c r="S1619">
        <f>COUNTIFS(olah!$Q$2:Q16617,summary!A1619,olah!$B$2:B16617,summary!B1619,olah!$T$2:T16617,"NA CO")</f>
        <v>2</v>
      </c>
      <c r="T1619" t="str">
        <f>olah!R1619</f>
        <v>Attendance</v>
      </c>
      <c r="U1619" t="str">
        <f>IF(T1619="Permit", olah!T1619, "No Permit")</f>
        <v>No Permit</v>
      </c>
    </row>
    <row r="1620" spans="1:21" hidden="1" x14ac:dyDescent="0.3">
      <c r="A1620" s="23">
        <v>44561</v>
      </c>
      <c r="B1620" t="s">
        <v>425</v>
      </c>
      <c r="C1620" t="s">
        <v>214</v>
      </c>
      <c r="D1620" t="s">
        <v>7108</v>
      </c>
      <c r="E1620" t="str">
        <f>VLOOKUP(B1620,olah!$B:$P,2,0)</f>
        <v>2021-12-01</v>
      </c>
      <c r="F1620">
        <f>COUNTIFS(parameter!$J$4:$J$34,summary!A1620,parameter!$I$4:$I$34,"&gt;="&amp;summary!$E1620)</f>
        <v>31</v>
      </c>
      <c r="G1620">
        <f>COUNTIFS(olah!$Q1620:Q16618,summary!A1620,olah!$B1620:B16618,summary!B1620,olah!$N1620:N16618,summary!C1620,olah!$P1620:P16618,summary!D1620,olah!$S1620:S16618,"On Time")</f>
        <v>1</v>
      </c>
      <c r="H1620">
        <f>COUNTIFS(olah!$Q$2:Q16618,summary!A1620,olah!$B$2:B16618,summary!B1620,olah!$S$2:S16618,"On Time")</f>
        <v>22</v>
      </c>
      <c r="I1620">
        <f>COUNTIFS(olah!$Q1620:Q16618,summary!A1620,olah!$B1620:B16618,summary!B1620,olah!$N1620:N16618,summary!C1620,olah!$P1620:P16618,summary!D1620,olah!$S1620:S16618,"Late")</f>
        <v>0</v>
      </c>
      <c r="J1620">
        <f>COUNTIFS(olah!$Q$2:Q16618,summary!A1620,olah!$B$2:B16618,summary!B1620,olah!$S$2:S16618,"Late")</f>
        <v>1</v>
      </c>
      <c r="K1620">
        <f t="shared" si="25"/>
        <v>8</v>
      </c>
      <c r="L1620">
        <f>COUNTIFS(olah!$Q1620:Q16618,summary!A1620,olah!$B1620:B16618,summary!B1620,olah!$N1620:N16618,summary!C1620,olah!$P1620:P16618,summary!D1620,olah!$T1620:T16618,"On Time CO")</f>
        <v>0</v>
      </c>
      <c r="M1620">
        <f>COUNTIFS(olah!$Q$2:Q16618,summary!A1620,olah!$B$2:B16618,summary!B1620,olah!$T$2:T16618,"On Time CO")</f>
        <v>4</v>
      </c>
      <c r="N1620">
        <f>COUNTIFS(olah!$Q1620:Q16618,summary!A1620,olah!$B1620:B16618,summary!B1620,olah!$N1620:N16618,summary!C1620,olah!$P1620:P16618,summary!D1620,olah!$T1620:T16618,"Overtime")</f>
        <v>0</v>
      </c>
      <c r="O1620">
        <f>COUNTIFS(olah!$Q$2:Q16618,summary!A1620,olah!$B$2:B16618,summary!B1620,olah!$T$2:T16618,"Overtime")</f>
        <v>0</v>
      </c>
      <c r="P1620">
        <f>COUNTIFS(olah!$Q1620:Q16618,summary!A1620,olah!$B1620:B16618,summary!B1620,olah!$N1620:N16618,summary!C1620,olah!$P1620:P16618,summary!D1620,olah!$T1620:T16618,"Early")</f>
        <v>1</v>
      </c>
      <c r="Q1620">
        <f>COUNTIFS(olah!$Q$2:Q16618,summary!A1620,olah!$B$2:B16618,summary!B1620,olah!$T$2:T16618,"Early")</f>
        <v>17</v>
      </c>
      <c r="R1620">
        <f>COUNTIFS(olah!$Q1620:Q16618,summary!A1620,olah!$B1620:B16618,summary!B1620,olah!$N1620:N16618,summary!C1620,olah!$P1620:P16618,summary!D1620,olah!$T1620:T16618,"NA CO")</f>
        <v>0</v>
      </c>
      <c r="S1620">
        <f>COUNTIFS(olah!$Q$2:Q16618,summary!A1620,olah!$B$2:B16618,summary!B1620,olah!$T$2:T16618,"NA CO")</f>
        <v>2</v>
      </c>
      <c r="T1620" t="str">
        <f>olah!R1620</f>
        <v>Attendance</v>
      </c>
      <c r="U1620" t="str">
        <f>IF(T1620="Permit", olah!T1620, "No Permit")</f>
        <v>No Permit</v>
      </c>
    </row>
    <row r="1621" spans="1:21" hidden="1" x14ac:dyDescent="0.3">
      <c r="A1621" s="23">
        <v>44561</v>
      </c>
      <c r="B1621" t="s">
        <v>425</v>
      </c>
      <c r="C1621" t="s">
        <v>214</v>
      </c>
      <c r="D1621" t="s">
        <v>11604</v>
      </c>
      <c r="E1621" t="str">
        <f>VLOOKUP(B1621,olah!$B:$P,2,0)</f>
        <v>2021-12-01</v>
      </c>
      <c r="F1621">
        <f>COUNTIFS(parameter!$J$4:$J$34,summary!A1621,parameter!$I$4:$I$34,"&gt;="&amp;summary!$E1621)</f>
        <v>31</v>
      </c>
      <c r="G1621">
        <f>COUNTIFS(olah!$Q1621:Q16619,summary!A1621,olah!$B1621:B16619,summary!B1621,olah!$N1621:N16619,summary!C1621,olah!$P1621:P16619,summary!D1621,olah!$S1621:S16619,"On Time")</f>
        <v>1</v>
      </c>
      <c r="H1621">
        <f>COUNTIFS(olah!$Q$2:Q16619,summary!A1621,olah!$B$2:B16619,summary!B1621,olah!$S$2:S16619,"On Time")</f>
        <v>22</v>
      </c>
      <c r="I1621">
        <f>COUNTIFS(olah!$Q1621:Q16619,summary!A1621,olah!$B1621:B16619,summary!B1621,olah!$N1621:N16619,summary!C1621,olah!$P1621:P16619,summary!D1621,olah!$S1621:S16619,"Late")</f>
        <v>0</v>
      </c>
      <c r="J1621">
        <f>COUNTIFS(olah!$Q$2:Q16619,summary!A1621,olah!$B$2:B16619,summary!B1621,olah!$S$2:S16619,"Late")</f>
        <v>1</v>
      </c>
      <c r="K1621">
        <f t="shared" si="25"/>
        <v>8</v>
      </c>
      <c r="L1621">
        <f>COUNTIFS(olah!$Q1621:Q16619,summary!A1621,olah!$B1621:B16619,summary!B1621,olah!$N1621:N16619,summary!C1621,olah!$P1621:P16619,summary!D1621,olah!$T1621:T16619,"On Time CO")</f>
        <v>0</v>
      </c>
      <c r="M1621">
        <f>COUNTIFS(olah!$Q$2:Q16619,summary!A1621,olah!$B$2:B16619,summary!B1621,olah!$T$2:T16619,"On Time CO")</f>
        <v>4</v>
      </c>
      <c r="N1621">
        <f>COUNTIFS(olah!$Q1621:Q16619,summary!A1621,olah!$B1621:B16619,summary!B1621,olah!$N1621:N16619,summary!C1621,olah!$P1621:P16619,summary!D1621,olah!$T1621:T16619,"Overtime")</f>
        <v>0</v>
      </c>
      <c r="O1621">
        <f>COUNTIFS(olah!$Q$2:Q16619,summary!A1621,olah!$B$2:B16619,summary!B1621,olah!$T$2:T16619,"Overtime")</f>
        <v>0</v>
      </c>
      <c r="P1621">
        <f>COUNTIFS(olah!$Q1621:Q16619,summary!A1621,olah!$B1621:B16619,summary!B1621,olah!$N1621:N16619,summary!C1621,olah!$P1621:P16619,summary!D1621,olah!$T1621:T16619,"Early")</f>
        <v>1</v>
      </c>
      <c r="Q1621">
        <f>COUNTIFS(olah!$Q$2:Q16619,summary!A1621,olah!$B$2:B16619,summary!B1621,olah!$T$2:T16619,"Early")</f>
        <v>17</v>
      </c>
      <c r="R1621">
        <f>COUNTIFS(olah!$Q1621:Q16619,summary!A1621,olah!$B1621:B16619,summary!B1621,olah!$N1621:N16619,summary!C1621,olah!$P1621:P16619,summary!D1621,olah!$T1621:T16619,"NA CO")</f>
        <v>0</v>
      </c>
      <c r="S1621">
        <f>COUNTIFS(olah!$Q$2:Q16619,summary!A1621,olah!$B$2:B16619,summary!B1621,olah!$T$2:T16619,"NA CO")</f>
        <v>2</v>
      </c>
      <c r="T1621" t="str">
        <f>olah!R1621</f>
        <v>Attendance</v>
      </c>
      <c r="U1621" t="str">
        <f>IF(T1621="Permit", olah!T1621, "No Permit")</f>
        <v>No Permit</v>
      </c>
    </row>
    <row r="1622" spans="1:21" hidden="1" x14ac:dyDescent="0.3">
      <c r="A1622" s="23">
        <v>44561</v>
      </c>
      <c r="B1622" t="s">
        <v>425</v>
      </c>
      <c r="C1622" t="s">
        <v>214</v>
      </c>
      <c r="D1622" t="s">
        <v>11605</v>
      </c>
      <c r="E1622" t="str">
        <f>VLOOKUP(B1622,olah!$B:$P,2,0)</f>
        <v>2021-12-01</v>
      </c>
      <c r="F1622">
        <f>COUNTIFS(parameter!$J$4:$J$34,summary!A1622,parameter!$I$4:$I$34,"&gt;="&amp;summary!$E1622)</f>
        <v>31</v>
      </c>
      <c r="G1622">
        <f>COUNTIFS(olah!$Q1622:Q16620,summary!A1622,olah!$B1622:B16620,summary!B1622,olah!$N1622:N16620,summary!C1622,olah!$P1622:P16620,summary!D1622,olah!$S1622:S16620,"On Time")</f>
        <v>1</v>
      </c>
      <c r="H1622">
        <f>COUNTIFS(olah!$Q$2:Q16620,summary!A1622,olah!$B$2:B16620,summary!B1622,olah!$S$2:S16620,"On Time")</f>
        <v>22</v>
      </c>
      <c r="I1622">
        <f>COUNTIFS(olah!$Q1622:Q16620,summary!A1622,olah!$B1622:B16620,summary!B1622,olah!$N1622:N16620,summary!C1622,olah!$P1622:P16620,summary!D1622,olah!$S1622:S16620,"Late")</f>
        <v>0</v>
      </c>
      <c r="J1622">
        <f>COUNTIFS(olah!$Q$2:Q16620,summary!A1622,olah!$B$2:B16620,summary!B1622,olah!$S$2:S16620,"Late")</f>
        <v>1</v>
      </c>
      <c r="K1622">
        <f t="shared" si="25"/>
        <v>8</v>
      </c>
      <c r="L1622">
        <f>COUNTIFS(olah!$Q1622:Q16620,summary!A1622,olah!$B1622:B16620,summary!B1622,olah!$N1622:N16620,summary!C1622,olah!$P1622:P16620,summary!D1622,olah!$T1622:T16620,"On Time CO")</f>
        <v>0</v>
      </c>
      <c r="M1622">
        <f>COUNTIFS(olah!$Q$2:Q16620,summary!A1622,olah!$B$2:B16620,summary!B1622,olah!$T$2:T16620,"On Time CO")</f>
        <v>4</v>
      </c>
      <c r="N1622">
        <f>COUNTIFS(olah!$Q1622:Q16620,summary!A1622,olah!$B1622:B16620,summary!B1622,olah!$N1622:N16620,summary!C1622,olah!$P1622:P16620,summary!D1622,olah!$T1622:T16620,"Overtime")</f>
        <v>0</v>
      </c>
      <c r="O1622">
        <f>COUNTIFS(olah!$Q$2:Q16620,summary!A1622,olah!$B$2:B16620,summary!B1622,olah!$T$2:T16620,"Overtime")</f>
        <v>0</v>
      </c>
      <c r="P1622">
        <f>COUNTIFS(olah!$Q1622:Q16620,summary!A1622,olah!$B1622:B16620,summary!B1622,olah!$N1622:N16620,summary!C1622,olah!$P1622:P16620,summary!D1622,olah!$T1622:T16620,"Early")</f>
        <v>1</v>
      </c>
      <c r="Q1622">
        <f>COUNTIFS(olah!$Q$2:Q16620,summary!A1622,olah!$B$2:B16620,summary!B1622,olah!$T$2:T16620,"Early")</f>
        <v>17</v>
      </c>
      <c r="R1622">
        <f>COUNTIFS(olah!$Q1622:Q16620,summary!A1622,olah!$B1622:B16620,summary!B1622,olah!$N1622:N16620,summary!C1622,olah!$P1622:P16620,summary!D1622,olah!$T1622:T16620,"NA CO")</f>
        <v>0</v>
      </c>
      <c r="S1622">
        <f>COUNTIFS(olah!$Q$2:Q16620,summary!A1622,olah!$B$2:B16620,summary!B1622,olah!$T$2:T16620,"NA CO")</f>
        <v>2</v>
      </c>
      <c r="T1622" t="str">
        <f>olah!R1622</f>
        <v>Attendance</v>
      </c>
      <c r="U1622" t="str">
        <f>IF(T1622="Permit", olah!T1622, "No Permit")</f>
        <v>No Permit</v>
      </c>
    </row>
    <row r="1623" spans="1:21" hidden="1" x14ac:dyDescent="0.3">
      <c r="A1623" s="23">
        <v>44561</v>
      </c>
      <c r="B1623" t="s">
        <v>425</v>
      </c>
      <c r="C1623" t="s">
        <v>214</v>
      </c>
      <c r="D1623" t="s">
        <v>11606</v>
      </c>
      <c r="E1623" t="str">
        <f>VLOOKUP(B1623,olah!$B:$P,2,0)</f>
        <v>2021-12-01</v>
      </c>
      <c r="F1623">
        <f>COUNTIFS(parameter!$J$4:$J$34,summary!A1623,parameter!$I$4:$I$34,"&gt;="&amp;summary!$E1623)</f>
        <v>31</v>
      </c>
      <c r="G1623">
        <f>COUNTIFS(olah!$Q1623:Q16621,summary!A1623,olah!$B1623:B16621,summary!B1623,olah!$N1623:N16621,summary!C1623,olah!$P1623:P16621,summary!D1623,olah!$S1623:S16621,"On Time")</f>
        <v>1</v>
      </c>
      <c r="H1623">
        <f>COUNTIFS(olah!$Q$2:Q16621,summary!A1623,olah!$B$2:B16621,summary!B1623,olah!$S$2:S16621,"On Time")</f>
        <v>22</v>
      </c>
      <c r="I1623">
        <f>COUNTIFS(olah!$Q1623:Q16621,summary!A1623,olah!$B1623:B16621,summary!B1623,olah!$N1623:N16621,summary!C1623,olah!$P1623:P16621,summary!D1623,olah!$S1623:S16621,"Late")</f>
        <v>0</v>
      </c>
      <c r="J1623">
        <f>COUNTIFS(olah!$Q$2:Q16621,summary!A1623,olah!$B$2:B16621,summary!B1623,olah!$S$2:S16621,"Late")</f>
        <v>1</v>
      </c>
      <c r="K1623">
        <f t="shared" si="25"/>
        <v>8</v>
      </c>
      <c r="L1623">
        <f>COUNTIFS(olah!$Q1623:Q16621,summary!A1623,olah!$B1623:B16621,summary!B1623,olah!$N1623:N16621,summary!C1623,olah!$P1623:P16621,summary!D1623,olah!$T1623:T16621,"On Time CO")</f>
        <v>0</v>
      </c>
      <c r="M1623">
        <f>COUNTIFS(olah!$Q$2:Q16621,summary!A1623,olah!$B$2:B16621,summary!B1623,olah!$T$2:T16621,"On Time CO")</f>
        <v>4</v>
      </c>
      <c r="N1623">
        <f>COUNTIFS(olah!$Q1623:Q16621,summary!A1623,olah!$B1623:B16621,summary!B1623,olah!$N1623:N16621,summary!C1623,olah!$P1623:P16621,summary!D1623,olah!$T1623:T16621,"Overtime")</f>
        <v>0</v>
      </c>
      <c r="O1623">
        <f>COUNTIFS(olah!$Q$2:Q16621,summary!A1623,olah!$B$2:B16621,summary!B1623,olah!$T$2:T16621,"Overtime")</f>
        <v>0</v>
      </c>
      <c r="P1623">
        <f>COUNTIFS(olah!$Q1623:Q16621,summary!A1623,olah!$B1623:B16621,summary!B1623,olah!$N1623:N16621,summary!C1623,olah!$P1623:P16621,summary!D1623,olah!$T1623:T16621,"Early")</f>
        <v>1</v>
      </c>
      <c r="Q1623">
        <f>COUNTIFS(olah!$Q$2:Q16621,summary!A1623,olah!$B$2:B16621,summary!B1623,olah!$T$2:T16621,"Early")</f>
        <v>17</v>
      </c>
      <c r="R1623">
        <f>COUNTIFS(olah!$Q1623:Q16621,summary!A1623,olah!$B1623:B16621,summary!B1623,olah!$N1623:N16621,summary!C1623,olah!$P1623:P16621,summary!D1623,olah!$T1623:T16621,"NA CO")</f>
        <v>0</v>
      </c>
      <c r="S1623">
        <f>COUNTIFS(olah!$Q$2:Q16621,summary!A1623,olah!$B$2:B16621,summary!B1623,olah!$T$2:T16621,"NA CO")</f>
        <v>2</v>
      </c>
      <c r="T1623" t="str">
        <f>olah!R1623</f>
        <v>Attendance</v>
      </c>
      <c r="U1623" t="str">
        <f>IF(T1623="Permit", olah!T1623, "No Permit")</f>
        <v>No Permit</v>
      </c>
    </row>
    <row r="1624" spans="1:21" hidden="1" x14ac:dyDescent="0.3">
      <c r="A1624" s="23">
        <v>44561</v>
      </c>
      <c r="B1624" t="s">
        <v>425</v>
      </c>
      <c r="C1624" t="s">
        <v>214</v>
      </c>
      <c r="D1624" t="s">
        <v>10202</v>
      </c>
      <c r="E1624" t="str">
        <f>VLOOKUP(B1624,olah!$B:$P,2,0)</f>
        <v>2021-12-01</v>
      </c>
      <c r="F1624">
        <f>COUNTIFS(parameter!$J$4:$J$34,summary!A1624,parameter!$I$4:$I$34,"&gt;="&amp;summary!$E1624)</f>
        <v>31</v>
      </c>
      <c r="G1624">
        <f>COUNTIFS(olah!$Q1624:Q16622,summary!A1624,olah!$B1624:B16622,summary!B1624,olah!$N1624:N16622,summary!C1624,olah!$P1624:P16622,summary!D1624,olah!$S1624:S16622,"On Time")</f>
        <v>1</v>
      </c>
      <c r="H1624">
        <f>COUNTIFS(olah!$Q$2:Q16622,summary!A1624,olah!$B$2:B16622,summary!B1624,olah!$S$2:S16622,"On Time")</f>
        <v>22</v>
      </c>
      <c r="I1624">
        <f>COUNTIFS(olah!$Q1624:Q16622,summary!A1624,olah!$B1624:B16622,summary!B1624,olah!$N1624:N16622,summary!C1624,olah!$P1624:P16622,summary!D1624,olah!$S1624:S16622,"Late")</f>
        <v>0</v>
      </c>
      <c r="J1624">
        <f>COUNTIFS(olah!$Q$2:Q16622,summary!A1624,olah!$B$2:B16622,summary!B1624,olah!$S$2:S16622,"Late")</f>
        <v>1</v>
      </c>
      <c r="K1624">
        <f t="shared" si="25"/>
        <v>8</v>
      </c>
      <c r="L1624">
        <f>COUNTIFS(olah!$Q1624:Q16622,summary!A1624,olah!$B1624:B16622,summary!B1624,olah!$N1624:N16622,summary!C1624,olah!$P1624:P16622,summary!D1624,olah!$T1624:T16622,"On Time CO")</f>
        <v>0</v>
      </c>
      <c r="M1624">
        <f>COUNTIFS(olah!$Q$2:Q16622,summary!A1624,olah!$B$2:B16622,summary!B1624,olah!$T$2:T16622,"On Time CO")</f>
        <v>4</v>
      </c>
      <c r="N1624">
        <f>COUNTIFS(olah!$Q1624:Q16622,summary!A1624,olah!$B1624:B16622,summary!B1624,olah!$N1624:N16622,summary!C1624,olah!$P1624:P16622,summary!D1624,olah!$T1624:T16622,"Overtime")</f>
        <v>0</v>
      </c>
      <c r="O1624">
        <f>COUNTIFS(olah!$Q$2:Q16622,summary!A1624,olah!$B$2:B16622,summary!B1624,olah!$T$2:T16622,"Overtime")</f>
        <v>0</v>
      </c>
      <c r="P1624">
        <f>COUNTIFS(olah!$Q1624:Q16622,summary!A1624,olah!$B1624:B16622,summary!B1624,olah!$N1624:N16622,summary!C1624,olah!$P1624:P16622,summary!D1624,olah!$T1624:T16622,"Early")</f>
        <v>1</v>
      </c>
      <c r="Q1624">
        <f>COUNTIFS(olah!$Q$2:Q16622,summary!A1624,olah!$B$2:B16622,summary!B1624,olah!$T$2:T16622,"Early")</f>
        <v>17</v>
      </c>
      <c r="R1624">
        <f>COUNTIFS(olah!$Q1624:Q16622,summary!A1624,olah!$B1624:B16622,summary!B1624,olah!$N1624:N16622,summary!C1624,olah!$P1624:P16622,summary!D1624,olah!$T1624:T16622,"NA CO")</f>
        <v>0</v>
      </c>
      <c r="S1624">
        <f>COUNTIFS(olah!$Q$2:Q16622,summary!A1624,olah!$B$2:B16622,summary!B1624,olah!$T$2:T16622,"NA CO")</f>
        <v>2</v>
      </c>
      <c r="T1624" t="str">
        <f>olah!R1624</f>
        <v>Attendance</v>
      </c>
      <c r="U1624" t="str">
        <f>IF(T1624="Permit", olah!T1624, "No Permit")</f>
        <v>No Permit</v>
      </c>
    </row>
    <row r="1625" spans="1:21" hidden="1" x14ac:dyDescent="0.3">
      <c r="A1625" s="23">
        <v>44561</v>
      </c>
      <c r="B1625" t="s">
        <v>425</v>
      </c>
      <c r="C1625" t="s">
        <v>3946</v>
      </c>
      <c r="D1625" t="s">
        <v>11611</v>
      </c>
      <c r="E1625" t="str">
        <f>VLOOKUP(B1625,olah!$B:$P,2,0)</f>
        <v>2021-12-01</v>
      </c>
      <c r="F1625">
        <f>COUNTIFS(parameter!$J$4:$J$34,summary!A1625,parameter!$I$4:$I$34,"&gt;="&amp;summary!$E1625)</f>
        <v>31</v>
      </c>
      <c r="G1625">
        <f>COUNTIFS(olah!$Q1625:Q16623,summary!A1625,olah!$B1625:B16623,summary!B1625,olah!$N1625:N16623,summary!C1625,olah!$P1625:P16623,summary!D1625,olah!$S1625:S16623,"On Time")</f>
        <v>1</v>
      </c>
      <c r="H1625">
        <f>COUNTIFS(olah!$Q$2:Q16623,summary!A1625,olah!$B$2:B16623,summary!B1625,olah!$S$2:S16623,"On Time")</f>
        <v>22</v>
      </c>
      <c r="I1625">
        <f>COUNTIFS(olah!$Q1625:Q16623,summary!A1625,olah!$B1625:B16623,summary!B1625,olah!$N1625:N16623,summary!C1625,olah!$P1625:P16623,summary!D1625,olah!$S1625:S16623,"Late")</f>
        <v>0</v>
      </c>
      <c r="J1625">
        <f>COUNTIFS(olah!$Q$2:Q16623,summary!A1625,olah!$B$2:B16623,summary!B1625,olah!$S$2:S16623,"Late")</f>
        <v>1</v>
      </c>
      <c r="K1625">
        <f t="shared" si="25"/>
        <v>8</v>
      </c>
      <c r="L1625">
        <f>COUNTIFS(olah!$Q1625:Q16623,summary!A1625,olah!$B1625:B16623,summary!B1625,olah!$N1625:N16623,summary!C1625,olah!$P1625:P16623,summary!D1625,olah!$T1625:T16623,"On Time CO")</f>
        <v>1</v>
      </c>
      <c r="M1625">
        <f>COUNTIFS(olah!$Q$2:Q16623,summary!A1625,olah!$B$2:B16623,summary!B1625,olah!$T$2:T16623,"On Time CO")</f>
        <v>4</v>
      </c>
      <c r="N1625">
        <f>COUNTIFS(olah!$Q1625:Q16623,summary!A1625,olah!$B1625:B16623,summary!B1625,olah!$N1625:N16623,summary!C1625,olah!$P1625:P16623,summary!D1625,olah!$T1625:T16623,"Overtime")</f>
        <v>0</v>
      </c>
      <c r="O1625">
        <f>COUNTIFS(olah!$Q$2:Q16623,summary!A1625,olah!$B$2:B16623,summary!B1625,olah!$T$2:T16623,"Overtime")</f>
        <v>0</v>
      </c>
      <c r="P1625">
        <f>COUNTIFS(olah!$Q1625:Q16623,summary!A1625,olah!$B1625:B16623,summary!B1625,olah!$N1625:N16623,summary!C1625,olah!$P1625:P16623,summary!D1625,olah!$T1625:T16623,"Early")</f>
        <v>0</v>
      </c>
      <c r="Q1625">
        <f>COUNTIFS(olah!$Q$2:Q16623,summary!A1625,olah!$B$2:B16623,summary!B1625,olah!$T$2:T16623,"Early")</f>
        <v>17</v>
      </c>
      <c r="R1625">
        <f>COUNTIFS(olah!$Q1625:Q16623,summary!A1625,olah!$B1625:B16623,summary!B1625,olah!$N1625:N16623,summary!C1625,olah!$P1625:P16623,summary!D1625,olah!$T1625:T16623,"NA CO")</f>
        <v>0</v>
      </c>
      <c r="S1625">
        <f>COUNTIFS(olah!$Q$2:Q16623,summary!A1625,olah!$B$2:B16623,summary!B1625,olah!$T$2:T16623,"NA CO")</f>
        <v>2</v>
      </c>
      <c r="T1625" t="str">
        <f>olah!R1625</f>
        <v>Daily Journey</v>
      </c>
      <c r="U1625" t="str">
        <f>IF(T1625="Permit", olah!T1625, "No Permit")</f>
        <v>No Permit</v>
      </c>
    </row>
    <row r="1626" spans="1:21" hidden="1" x14ac:dyDescent="0.3">
      <c r="A1626" s="23">
        <v>44561</v>
      </c>
      <c r="B1626" t="s">
        <v>425</v>
      </c>
      <c r="C1626" t="s">
        <v>214</v>
      </c>
      <c r="D1626" t="s">
        <v>11607</v>
      </c>
      <c r="E1626" t="str">
        <f>VLOOKUP(B1626,olah!$B:$P,2,0)</f>
        <v>2021-12-01</v>
      </c>
      <c r="F1626">
        <f>COUNTIFS(parameter!$J$4:$J$34,summary!A1626,parameter!$I$4:$I$34,"&gt;="&amp;summary!$E1626)</f>
        <v>31</v>
      </c>
      <c r="G1626">
        <f>COUNTIFS(olah!$Q1626:Q16624,summary!A1626,olah!$B1626:B16624,summary!B1626,olah!$N1626:N16624,summary!C1626,olah!$P1626:P16624,summary!D1626,olah!$S1626:S16624,"On Time")</f>
        <v>1</v>
      </c>
      <c r="H1626">
        <f>COUNTIFS(olah!$Q$2:Q16624,summary!A1626,olah!$B$2:B16624,summary!B1626,olah!$S$2:S16624,"On Time")</f>
        <v>22</v>
      </c>
      <c r="I1626">
        <f>COUNTIFS(olah!$Q1626:Q16624,summary!A1626,olah!$B1626:B16624,summary!B1626,olah!$N1626:N16624,summary!C1626,olah!$P1626:P16624,summary!D1626,olah!$S1626:S16624,"Late")</f>
        <v>0</v>
      </c>
      <c r="J1626">
        <f>COUNTIFS(olah!$Q$2:Q16624,summary!A1626,olah!$B$2:B16624,summary!B1626,olah!$S$2:S16624,"Late")</f>
        <v>1</v>
      </c>
      <c r="K1626">
        <f t="shared" si="25"/>
        <v>8</v>
      </c>
      <c r="L1626">
        <f>COUNTIFS(olah!$Q1626:Q16624,summary!A1626,olah!$B1626:B16624,summary!B1626,olah!$N1626:N16624,summary!C1626,olah!$P1626:P16624,summary!D1626,olah!$T1626:T16624,"On Time CO")</f>
        <v>0</v>
      </c>
      <c r="M1626">
        <f>COUNTIFS(olah!$Q$2:Q16624,summary!A1626,olah!$B$2:B16624,summary!B1626,olah!$T$2:T16624,"On Time CO")</f>
        <v>4</v>
      </c>
      <c r="N1626">
        <f>COUNTIFS(olah!$Q1626:Q16624,summary!A1626,olah!$B1626:B16624,summary!B1626,olah!$N1626:N16624,summary!C1626,olah!$P1626:P16624,summary!D1626,olah!$T1626:T16624,"Overtime")</f>
        <v>0</v>
      </c>
      <c r="O1626">
        <f>COUNTIFS(olah!$Q$2:Q16624,summary!A1626,olah!$B$2:B16624,summary!B1626,olah!$T$2:T16624,"Overtime")</f>
        <v>0</v>
      </c>
      <c r="P1626">
        <f>COUNTIFS(olah!$Q1626:Q16624,summary!A1626,olah!$B1626:B16624,summary!B1626,olah!$N1626:N16624,summary!C1626,olah!$P1626:P16624,summary!D1626,olah!$T1626:T16624,"Early")</f>
        <v>0</v>
      </c>
      <c r="Q1626">
        <f>COUNTIFS(olah!$Q$2:Q16624,summary!A1626,olah!$B$2:B16624,summary!B1626,olah!$T$2:T16624,"Early")</f>
        <v>17</v>
      </c>
      <c r="R1626">
        <f>COUNTIFS(olah!$Q1626:Q16624,summary!A1626,olah!$B1626:B16624,summary!B1626,olah!$N1626:N16624,summary!C1626,olah!$P1626:P16624,summary!D1626,olah!$T1626:T16624,"NA CO")</f>
        <v>1</v>
      </c>
      <c r="S1626">
        <f>COUNTIFS(olah!$Q$2:Q16624,summary!A1626,olah!$B$2:B16624,summary!B1626,olah!$T$2:T16624,"NA CO")</f>
        <v>2</v>
      </c>
      <c r="T1626" t="str">
        <f>olah!R1626</f>
        <v>Attendance</v>
      </c>
      <c r="U1626" t="str">
        <f>IF(T1626="Permit", olah!T1626, "No Permit")</f>
        <v>No Permit</v>
      </c>
    </row>
    <row r="1627" spans="1:21" hidden="1" x14ac:dyDescent="0.3">
      <c r="A1627" s="23">
        <v>44561</v>
      </c>
      <c r="B1627" t="s">
        <v>425</v>
      </c>
      <c r="C1627" t="s">
        <v>214</v>
      </c>
      <c r="D1627" t="s">
        <v>11608</v>
      </c>
      <c r="E1627" t="str">
        <f>VLOOKUP(B1627,olah!$B:$P,2,0)</f>
        <v>2021-12-01</v>
      </c>
      <c r="F1627">
        <f>COUNTIFS(parameter!$J$4:$J$34,summary!A1627,parameter!$I$4:$I$34,"&gt;="&amp;summary!$E1627)</f>
        <v>31</v>
      </c>
      <c r="G1627">
        <f>COUNTIFS(olah!$Q1627:Q16625,summary!A1627,olah!$B1627:B16625,summary!B1627,olah!$N1627:N16625,summary!C1627,olah!$P1627:P16625,summary!D1627,olah!$S1627:S16625,"On Time")</f>
        <v>1</v>
      </c>
      <c r="H1627">
        <f>COUNTIFS(olah!$Q$2:Q16625,summary!A1627,olah!$B$2:B16625,summary!B1627,olah!$S$2:S16625,"On Time")</f>
        <v>22</v>
      </c>
      <c r="I1627">
        <f>COUNTIFS(olah!$Q1627:Q16625,summary!A1627,olah!$B1627:B16625,summary!B1627,olah!$N1627:N16625,summary!C1627,olah!$P1627:P16625,summary!D1627,olah!$S1627:S16625,"Late")</f>
        <v>0</v>
      </c>
      <c r="J1627">
        <f>COUNTIFS(olah!$Q$2:Q16625,summary!A1627,olah!$B$2:B16625,summary!B1627,olah!$S$2:S16625,"Late")</f>
        <v>1</v>
      </c>
      <c r="K1627">
        <f t="shared" si="25"/>
        <v>8</v>
      </c>
      <c r="L1627">
        <f>COUNTIFS(olah!$Q1627:Q16625,summary!A1627,olah!$B1627:B16625,summary!B1627,olah!$N1627:N16625,summary!C1627,olah!$P1627:P16625,summary!D1627,olah!$T1627:T16625,"On Time CO")</f>
        <v>0</v>
      </c>
      <c r="M1627">
        <f>COUNTIFS(olah!$Q$2:Q16625,summary!A1627,olah!$B$2:B16625,summary!B1627,olah!$T$2:T16625,"On Time CO")</f>
        <v>4</v>
      </c>
      <c r="N1627">
        <f>COUNTIFS(olah!$Q1627:Q16625,summary!A1627,olah!$B1627:B16625,summary!B1627,olah!$N1627:N16625,summary!C1627,olah!$P1627:P16625,summary!D1627,olah!$T1627:T16625,"Overtime")</f>
        <v>0</v>
      </c>
      <c r="O1627">
        <f>COUNTIFS(olah!$Q$2:Q16625,summary!A1627,olah!$B$2:B16625,summary!B1627,olah!$T$2:T16625,"Overtime")</f>
        <v>0</v>
      </c>
      <c r="P1627">
        <f>COUNTIFS(olah!$Q1627:Q16625,summary!A1627,olah!$B1627:B16625,summary!B1627,olah!$N1627:N16625,summary!C1627,olah!$P1627:P16625,summary!D1627,olah!$T1627:T16625,"Early")</f>
        <v>1</v>
      </c>
      <c r="Q1627">
        <f>COUNTIFS(olah!$Q$2:Q16625,summary!A1627,olah!$B$2:B16625,summary!B1627,olah!$T$2:T16625,"Early")</f>
        <v>17</v>
      </c>
      <c r="R1627">
        <f>COUNTIFS(olah!$Q1627:Q16625,summary!A1627,olah!$B1627:B16625,summary!B1627,olah!$N1627:N16625,summary!C1627,olah!$P1627:P16625,summary!D1627,olah!$T1627:T16625,"NA CO")</f>
        <v>0</v>
      </c>
      <c r="S1627">
        <f>COUNTIFS(olah!$Q$2:Q16625,summary!A1627,olah!$B$2:B16625,summary!B1627,olah!$T$2:T16625,"NA CO")</f>
        <v>2</v>
      </c>
      <c r="T1627" t="str">
        <f>olah!R1627</f>
        <v>Attendance</v>
      </c>
      <c r="U1627" t="str">
        <f>IF(T1627="Permit", olah!T1627, "No Permit")</f>
        <v>No Permit</v>
      </c>
    </row>
    <row r="1628" spans="1:21" hidden="1" x14ac:dyDescent="0.3">
      <c r="A1628" s="23">
        <v>44561</v>
      </c>
      <c r="B1628" t="s">
        <v>425</v>
      </c>
      <c r="C1628" t="s">
        <v>214</v>
      </c>
      <c r="D1628" t="s">
        <v>11609</v>
      </c>
      <c r="E1628" t="str">
        <f>VLOOKUP(B1628,olah!$B:$P,2,0)</f>
        <v>2021-12-01</v>
      </c>
      <c r="F1628">
        <f>COUNTIFS(parameter!$J$4:$J$34,summary!A1628,parameter!$I$4:$I$34,"&gt;="&amp;summary!$E1628)</f>
        <v>31</v>
      </c>
      <c r="G1628">
        <f>COUNTIFS(olah!$Q1628:Q16626,summary!A1628,olah!$B1628:B16626,summary!B1628,olah!$N1628:N16626,summary!C1628,olah!$P1628:P16626,summary!D1628,olah!$S1628:S16626,"On Time")</f>
        <v>1</v>
      </c>
      <c r="H1628">
        <f>COUNTIFS(olah!$Q$2:Q16626,summary!A1628,olah!$B$2:B16626,summary!B1628,olah!$S$2:S16626,"On Time")</f>
        <v>22</v>
      </c>
      <c r="I1628">
        <f>COUNTIFS(olah!$Q1628:Q16626,summary!A1628,olah!$B1628:B16626,summary!B1628,olah!$N1628:N16626,summary!C1628,olah!$P1628:P16626,summary!D1628,olah!$S1628:S16626,"Late")</f>
        <v>0</v>
      </c>
      <c r="J1628">
        <f>COUNTIFS(olah!$Q$2:Q16626,summary!A1628,olah!$B$2:B16626,summary!B1628,olah!$S$2:S16626,"Late")</f>
        <v>1</v>
      </c>
      <c r="K1628">
        <f t="shared" si="25"/>
        <v>8</v>
      </c>
      <c r="L1628">
        <f>COUNTIFS(olah!$Q1628:Q16626,summary!A1628,olah!$B1628:B16626,summary!B1628,olah!$N1628:N16626,summary!C1628,olah!$P1628:P16626,summary!D1628,olah!$T1628:T16626,"On Time CO")</f>
        <v>0</v>
      </c>
      <c r="M1628">
        <f>COUNTIFS(olah!$Q$2:Q16626,summary!A1628,olah!$B$2:B16626,summary!B1628,olah!$T$2:T16626,"On Time CO")</f>
        <v>4</v>
      </c>
      <c r="N1628">
        <f>COUNTIFS(olah!$Q1628:Q16626,summary!A1628,olah!$B1628:B16626,summary!B1628,olah!$N1628:N16626,summary!C1628,olah!$P1628:P16626,summary!D1628,olah!$T1628:T16626,"Overtime")</f>
        <v>0</v>
      </c>
      <c r="O1628">
        <f>COUNTIFS(olah!$Q$2:Q16626,summary!A1628,olah!$B$2:B16626,summary!B1628,olah!$T$2:T16626,"Overtime")</f>
        <v>0</v>
      </c>
      <c r="P1628">
        <f>COUNTIFS(olah!$Q1628:Q16626,summary!A1628,olah!$B1628:B16626,summary!B1628,olah!$N1628:N16626,summary!C1628,olah!$P1628:P16626,summary!D1628,olah!$T1628:T16626,"Early")</f>
        <v>1</v>
      </c>
      <c r="Q1628">
        <f>COUNTIFS(olah!$Q$2:Q16626,summary!A1628,olah!$B$2:B16626,summary!B1628,olah!$T$2:T16626,"Early")</f>
        <v>17</v>
      </c>
      <c r="R1628">
        <f>COUNTIFS(olah!$Q1628:Q16626,summary!A1628,olah!$B1628:B16626,summary!B1628,olah!$N1628:N16626,summary!C1628,olah!$P1628:P16626,summary!D1628,olah!$T1628:T16626,"NA CO")</f>
        <v>0</v>
      </c>
      <c r="S1628">
        <f>COUNTIFS(olah!$Q$2:Q16626,summary!A1628,olah!$B$2:B16626,summary!B1628,olah!$T$2:T16626,"NA CO")</f>
        <v>2</v>
      </c>
      <c r="T1628" t="str">
        <f>olah!R1628</f>
        <v>Attendance</v>
      </c>
      <c r="U1628" t="str">
        <f>IF(T1628="Permit", olah!T1628, "No Permit")</f>
        <v>No Permit</v>
      </c>
    </row>
    <row r="1629" spans="1:21" hidden="1" x14ac:dyDescent="0.3">
      <c r="A1629" s="23">
        <v>44561</v>
      </c>
      <c r="B1629" t="s">
        <v>425</v>
      </c>
      <c r="C1629" t="s">
        <v>214</v>
      </c>
      <c r="D1629" t="s">
        <v>9024</v>
      </c>
      <c r="E1629" t="str">
        <f>VLOOKUP(B1629,olah!$B:$P,2,0)</f>
        <v>2021-12-01</v>
      </c>
      <c r="F1629">
        <f>COUNTIFS(parameter!$J$4:$J$34,summary!A1629,parameter!$I$4:$I$34,"&gt;="&amp;summary!$E1629)</f>
        <v>31</v>
      </c>
      <c r="G1629">
        <f>COUNTIFS(olah!$Q1629:Q16627,summary!A1629,olah!$B1629:B16627,summary!B1629,olah!$N1629:N16627,summary!C1629,olah!$P1629:P16627,summary!D1629,olah!$S1629:S16627,"On Time")</f>
        <v>1</v>
      </c>
      <c r="H1629">
        <f>COUNTIFS(olah!$Q$2:Q16627,summary!A1629,olah!$B$2:B16627,summary!B1629,olah!$S$2:S16627,"On Time")</f>
        <v>22</v>
      </c>
      <c r="I1629">
        <f>COUNTIFS(olah!$Q1629:Q16627,summary!A1629,olah!$B1629:B16627,summary!B1629,olah!$N1629:N16627,summary!C1629,olah!$P1629:P16627,summary!D1629,olah!$S1629:S16627,"Late")</f>
        <v>0</v>
      </c>
      <c r="J1629">
        <f>COUNTIFS(olah!$Q$2:Q16627,summary!A1629,olah!$B$2:B16627,summary!B1629,olah!$S$2:S16627,"Late")</f>
        <v>1</v>
      </c>
      <c r="K1629">
        <f t="shared" si="25"/>
        <v>8</v>
      </c>
      <c r="L1629">
        <f>COUNTIFS(olah!$Q1629:Q16627,summary!A1629,olah!$B1629:B16627,summary!B1629,olah!$N1629:N16627,summary!C1629,olah!$P1629:P16627,summary!D1629,olah!$T1629:T16627,"On Time CO")</f>
        <v>0</v>
      </c>
      <c r="M1629">
        <f>COUNTIFS(olah!$Q$2:Q16627,summary!A1629,olah!$B$2:B16627,summary!B1629,olah!$T$2:T16627,"On Time CO")</f>
        <v>4</v>
      </c>
      <c r="N1629">
        <f>COUNTIFS(olah!$Q1629:Q16627,summary!A1629,olah!$B1629:B16627,summary!B1629,olah!$N1629:N16627,summary!C1629,olah!$P1629:P16627,summary!D1629,olah!$T1629:T16627,"Overtime")</f>
        <v>0</v>
      </c>
      <c r="O1629">
        <f>COUNTIFS(olah!$Q$2:Q16627,summary!A1629,olah!$B$2:B16627,summary!B1629,olah!$T$2:T16627,"Overtime")</f>
        <v>0</v>
      </c>
      <c r="P1629">
        <f>COUNTIFS(olah!$Q1629:Q16627,summary!A1629,olah!$B1629:B16627,summary!B1629,olah!$N1629:N16627,summary!C1629,olah!$P1629:P16627,summary!D1629,olah!$T1629:T16627,"Early")</f>
        <v>1</v>
      </c>
      <c r="Q1629">
        <f>COUNTIFS(olah!$Q$2:Q16627,summary!A1629,olah!$B$2:B16627,summary!B1629,olah!$T$2:T16627,"Early")</f>
        <v>17</v>
      </c>
      <c r="R1629">
        <f>COUNTIFS(olah!$Q1629:Q16627,summary!A1629,olah!$B1629:B16627,summary!B1629,olah!$N1629:N16627,summary!C1629,olah!$P1629:P16627,summary!D1629,olah!$T1629:T16627,"NA CO")</f>
        <v>0</v>
      </c>
      <c r="S1629">
        <f>COUNTIFS(olah!$Q$2:Q16627,summary!A1629,olah!$B$2:B16627,summary!B1629,olah!$T$2:T16627,"NA CO")</f>
        <v>2</v>
      </c>
      <c r="T1629" t="str">
        <f>olah!R1629</f>
        <v>Attendance</v>
      </c>
      <c r="U1629" t="str">
        <f>IF(T1629="Permit", olah!T1629, "No Permit")</f>
        <v>No Permit</v>
      </c>
    </row>
    <row r="1630" spans="1:21" hidden="1" x14ac:dyDescent="0.3">
      <c r="A1630" s="23">
        <v>44561</v>
      </c>
      <c r="B1630" t="s">
        <v>425</v>
      </c>
      <c r="C1630" t="s">
        <v>214</v>
      </c>
      <c r="D1630" t="s">
        <v>10213</v>
      </c>
      <c r="E1630" t="str">
        <f>VLOOKUP(B1630,olah!$B:$P,2,0)</f>
        <v>2021-12-01</v>
      </c>
      <c r="F1630">
        <f>COUNTIFS(parameter!$J$4:$J$34,summary!A1630,parameter!$I$4:$I$34,"&gt;="&amp;summary!$E1630)</f>
        <v>31</v>
      </c>
      <c r="G1630">
        <f>COUNTIFS(olah!$Q1630:Q16628,summary!A1630,olah!$B1630:B16628,summary!B1630,olah!$N1630:N16628,summary!C1630,olah!$P1630:P16628,summary!D1630,olah!$S1630:S16628,"On Time")</f>
        <v>1</v>
      </c>
      <c r="H1630">
        <f>COUNTIFS(olah!$Q$2:Q16628,summary!A1630,olah!$B$2:B16628,summary!B1630,olah!$S$2:S16628,"On Time")</f>
        <v>22</v>
      </c>
      <c r="I1630">
        <f>COUNTIFS(olah!$Q1630:Q16628,summary!A1630,olah!$B1630:B16628,summary!B1630,olah!$N1630:N16628,summary!C1630,olah!$P1630:P16628,summary!D1630,olah!$S1630:S16628,"Late")</f>
        <v>0</v>
      </c>
      <c r="J1630">
        <f>COUNTIFS(olah!$Q$2:Q16628,summary!A1630,olah!$B$2:B16628,summary!B1630,olah!$S$2:S16628,"Late")</f>
        <v>1</v>
      </c>
      <c r="K1630">
        <f t="shared" si="25"/>
        <v>8</v>
      </c>
      <c r="L1630">
        <f>COUNTIFS(olah!$Q1630:Q16628,summary!A1630,olah!$B1630:B16628,summary!B1630,olah!$N1630:N16628,summary!C1630,olah!$P1630:P16628,summary!D1630,olah!$T1630:T16628,"On Time CO")</f>
        <v>0</v>
      </c>
      <c r="M1630">
        <f>COUNTIFS(olah!$Q$2:Q16628,summary!A1630,olah!$B$2:B16628,summary!B1630,olah!$T$2:T16628,"On Time CO")</f>
        <v>4</v>
      </c>
      <c r="N1630">
        <f>COUNTIFS(olah!$Q1630:Q16628,summary!A1630,olah!$B1630:B16628,summary!B1630,olah!$N1630:N16628,summary!C1630,olah!$P1630:P16628,summary!D1630,olah!$T1630:T16628,"Overtime")</f>
        <v>0</v>
      </c>
      <c r="O1630">
        <f>COUNTIFS(olah!$Q$2:Q16628,summary!A1630,olah!$B$2:B16628,summary!B1630,olah!$T$2:T16628,"Overtime")</f>
        <v>0</v>
      </c>
      <c r="P1630">
        <f>COUNTIFS(olah!$Q1630:Q16628,summary!A1630,olah!$B1630:B16628,summary!B1630,olah!$N1630:N16628,summary!C1630,olah!$P1630:P16628,summary!D1630,olah!$T1630:T16628,"Early")</f>
        <v>1</v>
      </c>
      <c r="Q1630">
        <f>COUNTIFS(olah!$Q$2:Q16628,summary!A1630,olah!$B$2:B16628,summary!B1630,olah!$T$2:T16628,"Early")</f>
        <v>17</v>
      </c>
      <c r="R1630">
        <f>COUNTIFS(olah!$Q1630:Q16628,summary!A1630,olah!$B1630:B16628,summary!B1630,olah!$N1630:N16628,summary!C1630,olah!$P1630:P16628,summary!D1630,olah!$T1630:T16628,"NA CO")</f>
        <v>0</v>
      </c>
      <c r="S1630">
        <f>COUNTIFS(olah!$Q$2:Q16628,summary!A1630,olah!$B$2:B16628,summary!B1630,olah!$T$2:T16628,"NA CO")</f>
        <v>2</v>
      </c>
      <c r="T1630" t="str">
        <f>olah!R1630</f>
        <v>Attendance</v>
      </c>
      <c r="U1630" t="str">
        <f>IF(T1630="Permit", olah!T1630, "No Permit")</f>
        <v>No Permit</v>
      </c>
    </row>
    <row r="1631" spans="1:21" hidden="1" x14ac:dyDescent="0.3">
      <c r="A1631" s="23">
        <v>44561</v>
      </c>
      <c r="B1631" t="s">
        <v>425</v>
      </c>
      <c r="C1631" t="s">
        <v>214</v>
      </c>
      <c r="D1631" t="s">
        <v>7927</v>
      </c>
      <c r="E1631" t="str">
        <f>VLOOKUP(B1631,olah!$B:$P,2,0)</f>
        <v>2021-12-01</v>
      </c>
      <c r="F1631">
        <f>COUNTIFS(parameter!$J$4:$J$34,summary!A1631,parameter!$I$4:$I$34,"&gt;="&amp;summary!$E1631)</f>
        <v>31</v>
      </c>
      <c r="G1631">
        <f>COUNTIFS(olah!$Q1631:Q16629,summary!A1631,olah!$B1631:B16629,summary!B1631,olah!$N1631:N16629,summary!C1631,olah!$P1631:P16629,summary!D1631,olah!$S1631:S16629,"On Time")</f>
        <v>1</v>
      </c>
      <c r="H1631">
        <f>COUNTIFS(olah!$Q$2:Q16629,summary!A1631,olah!$B$2:B16629,summary!B1631,olah!$S$2:S16629,"On Time")</f>
        <v>22</v>
      </c>
      <c r="I1631">
        <f>COUNTIFS(olah!$Q1631:Q16629,summary!A1631,olah!$B1631:B16629,summary!B1631,olah!$N1631:N16629,summary!C1631,olah!$P1631:P16629,summary!D1631,olah!$S1631:S16629,"Late")</f>
        <v>0</v>
      </c>
      <c r="J1631">
        <f>COUNTIFS(olah!$Q$2:Q16629,summary!A1631,olah!$B$2:B16629,summary!B1631,olah!$S$2:S16629,"Late")</f>
        <v>1</v>
      </c>
      <c r="K1631">
        <f t="shared" si="25"/>
        <v>8</v>
      </c>
      <c r="L1631">
        <f>COUNTIFS(olah!$Q1631:Q16629,summary!A1631,olah!$B1631:B16629,summary!B1631,olah!$N1631:N16629,summary!C1631,olah!$P1631:P16629,summary!D1631,olah!$T1631:T16629,"On Time CO")</f>
        <v>0</v>
      </c>
      <c r="M1631">
        <f>COUNTIFS(olah!$Q$2:Q16629,summary!A1631,olah!$B$2:B16629,summary!B1631,olah!$T$2:T16629,"On Time CO")</f>
        <v>4</v>
      </c>
      <c r="N1631">
        <f>COUNTIFS(olah!$Q1631:Q16629,summary!A1631,olah!$B1631:B16629,summary!B1631,olah!$N1631:N16629,summary!C1631,olah!$P1631:P16629,summary!D1631,olah!$T1631:T16629,"Overtime")</f>
        <v>0</v>
      </c>
      <c r="O1631">
        <f>COUNTIFS(olah!$Q$2:Q16629,summary!A1631,olah!$B$2:B16629,summary!B1631,olah!$T$2:T16629,"Overtime")</f>
        <v>0</v>
      </c>
      <c r="P1631">
        <f>COUNTIFS(olah!$Q1631:Q16629,summary!A1631,olah!$B1631:B16629,summary!B1631,olah!$N1631:N16629,summary!C1631,olah!$P1631:P16629,summary!D1631,olah!$T1631:T16629,"Early")</f>
        <v>1</v>
      </c>
      <c r="Q1631">
        <f>COUNTIFS(olah!$Q$2:Q16629,summary!A1631,olah!$B$2:B16629,summary!B1631,olah!$T$2:T16629,"Early")</f>
        <v>17</v>
      </c>
      <c r="R1631">
        <f>COUNTIFS(olah!$Q1631:Q16629,summary!A1631,olah!$B1631:B16629,summary!B1631,olah!$N1631:N16629,summary!C1631,olah!$P1631:P16629,summary!D1631,olah!$T1631:T16629,"NA CO")</f>
        <v>0</v>
      </c>
      <c r="S1631">
        <f>COUNTIFS(olah!$Q$2:Q16629,summary!A1631,olah!$B$2:B16629,summary!B1631,olah!$T$2:T16629,"NA CO")</f>
        <v>2</v>
      </c>
      <c r="T1631" t="str">
        <f>olah!R1631</f>
        <v>Attendance</v>
      </c>
      <c r="U1631" t="str">
        <f>IF(T1631="Permit", olah!T1631, "No Permit")</f>
        <v>No Permit</v>
      </c>
    </row>
    <row r="1632" spans="1:21" hidden="1" x14ac:dyDescent="0.3">
      <c r="A1632" s="23">
        <v>44561</v>
      </c>
      <c r="B1632" t="s">
        <v>425</v>
      </c>
      <c r="C1632" t="s">
        <v>214</v>
      </c>
      <c r="D1632" t="s">
        <v>11610</v>
      </c>
      <c r="E1632" t="str">
        <f>VLOOKUP(B1632,olah!$B:$P,2,0)</f>
        <v>2021-12-01</v>
      </c>
      <c r="F1632">
        <f>COUNTIFS(parameter!$J$4:$J$34,summary!A1632,parameter!$I$4:$I$34,"&gt;="&amp;summary!$E1632)</f>
        <v>31</v>
      </c>
      <c r="G1632">
        <f>COUNTIFS(olah!$Q1632:Q16630,summary!A1632,olah!$B1632:B16630,summary!B1632,olah!$N1632:N16630,summary!C1632,olah!$P1632:P16630,summary!D1632,olah!$S1632:S16630,"On Time")</f>
        <v>1</v>
      </c>
      <c r="H1632">
        <f>COUNTIFS(olah!$Q$2:Q16630,summary!A1632,olah!$B$2:B16630,summary!B1632,olah!$S$2:S16630,"On Time")</f>
        <v>22</v>
      </c>
      <c r="I1632">
        <f>COUNTIFS(olah!$Q1632:Q16630,summary!A1632,olah!$B1632:B16630,summary!B1632,olah!$N1632:N16630,summary!C1632,olah!$P1632:P16630,summary!D1632,olah!$S1632:S16630,"Late")</f>
        <v>0</v>
      </c>
      <c r="J1632">
        <f>COUNTIFS(olah!$Q$2:Q16630,summary!A1632,olah!$B$2:B16630,summary!B1632,olah!$S$2:S16630,"Late")</f>
        <v>1</v>
      </c>
      <c r="K1632">
        <f t="shared" si="25"/>
        <v>8</v>
      </c>
      <c r="L1632">
        <f>COUNTIFS(olah!$Q1632:Q16630,summary!A1632,olah!$B1632:B16630,summary!B1632,olah!$N1632:N16630,summary!C1632,olah!$P1632:P16630,summary!D1632,olah!$T1632:T16630,"On Time CO")</f>
        <v>1</v>
      </c>
      <c r="M1632">
        <f>COUNTIFS(olah!$Q$2:Q16630,summary!A1632,olah!$B$2:B16630,summary!B1632,olah!$T$2:T16630,"On Time CO")</f>
        <v>4</v>
      </c>
      <c r="N1632">
        <f>COUNTIFS(olah!$Q1632:Q16630,summary!A1632,olah!$B1632:B16630,summary!B1632,olah!$N1632:N16630,summary!C1632,olah!$P1632:P16630,summary!D1632,olah!$T1632:T16630,"Overtime")</f>
        <v>0</v>
      </c>
      <c r="O1632">
        <f>COUNTIFS(olah!$Q$2:Q16630,summary!A1632,olah!$B$2:B16630,summary!B1632,olah!$T$2:T16630,"Overtime")</f>
        <v>0</v>
      </c>
      <c r="P1632">
        <f>COUNTIFS(olah!$Q1632:Q16630,summary!A1632,olah!$B1632:B16630,summary!B1632,olah!$N1632:N16630,summary!C1632,olah!$P1632:P16630,summary!D1632,olah!$T1632:T16630,"Early")</f>
        <v>0</v>
      </c>
      <c r="Q1632">
        <f>COUNTIFS(olah!$Q$2:Q16630,summary!A1632,olah!$B$2:B16630,summary!B1632,olah!$T$2:T16630,"Early")</f>
        <v>17</v>
      </c>
      <c r="R1632">
        <f>COUNTIFS(olah!$Q1632:Q16630,summary!A1632,olah!$B1632:B16630,summary!B1632,olah!$N1632:N16630,summary!C1632,olah!$P1632:P16630,summary!D1632,olah!$T1632:T16630,"NA CO")</f>
        <v>0</v>
      </c>
      <c r="S1632">
        <f>COUNTIFS(olah!$Q$2:Q16630,summary!A1632,olah!$B$2:B16630,summary!B1632,olah!$T$2:T16630,"NA CO")</f>
        <v>2</v>
      </c>
      <c r="T1632" t="str">
        <f>olah!R1632</f>
        <v>Attendance</v>
      </c>
      <c r="U1632" t="str">
        <f>IF(T1632="Permit", olah!T1632, "No Permit")</f>
        <v>No Permit</v>
      </c>
    </row>
    <row r="1633" spans="1:21" hidden="1" x14ac:dyDescent="0.3">
      <c r="A1633" s="23">
        <v>44561</v>
      </c>
      <c r="B1633" t="s">
        <v>425</v>
      </c>
      <c r="C1633" t="s">
        <v>214</v>
      </c>
      <c r="D1633" t="s">
        <v>9025</v>
      </c>
      <c r="E1633" t="str">
        <f>VLOOKUP(B1633,olah!$B:$P,2,0)</f>
        <v>2021-12-01</v>
      </c>
      <c r="F1633">
        <f>COUNTIFS(parameter!$J$4:$J$34,summary!A1633,parameter!$I$4:$I$34,"&gt;="&amp;summary!$E1633)</f>
        <v>31</v>
      </c>
      <c r="G1633">
        <f>COUNTIFS(olah!$Q1633:Q16631,summary!A1633,olah!$B1633:B16631,summary!B1633,olah!$N1633:N16631,summary!C1633,olah!$P1633:P16631,summary!D1633,olah!$S1633:S16631,"On Time")</f>
        <v>0</v>
      </c>
      <c r="H1633">
        <f>COUNTIFS(olah!$Q$2:Q16631,summary!A1633,olah!$B$2:B16631,summary!B1633,olah!$S$2:S16631,"On Time")</f>
        <v>22</v>
      </c>
      <c r="I1633">
        <f>COUNTIFS(olah!$Q1633:Q16631,summary!A1633,olah!$B1633:B16631,summary!B1633,olah!$N1633:N16631,summary!C1633,olah!$P1633:P16631,summary!D1633,olah!$S1633:S16631,"Late")</f>
        <v>1</v>
      </c>
      <c r="J1633">
        <f>COUNTIFS(olah!$Q$2:Q16631,summary!A1633,olah!$B$2:B16631,summary!B1633,olah!$S$2:S16631,"Late")</f>
        <v>1</v>
      </c>
      <c r="K1633">
        <f t="shared" si="25"/>
        <v>7</v>
      </c>
      <c r="L1633">
        <f>COUNTIFS(olah!$Q1633:Q16631,summary!A1633,olah!$B1633:B16631,summary!B1633,olah!$N1633:N16631,summary!C1633,olah!$P1633:P16631,summary!D1633,olah!$T1633:T16631,"On Time CO")</f>
        <v>1</v>
      </c>
      <c r="M1633">
        <f>COUNTIFS(olah!$Q$2:Q16631,summary!A1633,olah!$B$2:B16631,summary!B1633,olah!$T$2:T16631,"On Time CO")</f>
        <v>4</v>
      </c>
      <c r="N1633">
        <f>COUNTIFS(olah!$Q1633:Q16631,summary!A1633,olah!$B1633:B16631,summary!B1633,olah!$N1633:N16631,summary!C1633,olah!$P1633:P16631,summary!D1633,olah!$T1633:T16631,"Overtime")</f>
        <v>0</v>
      </c>
      <c r="O1633">
        <f>COUNTIFS(olah!$Q$2:Q16631,summary!A1633,olah!$B$2:B16631,summary!B1633,olah!$T$2:T16631,"Overtime")</f>
        <v>0</v>
      </c>
      <c r="P1633">
        <f>COUNTIFS(olah!$Q1633:Q16631,summary!A1633,olah!$B1633:B16631,summary!B1633,olah!$N1633:N16631,summary!C1633,olah!$P1633:P16631,summary!D1633,olah!$T1633:T16631,"Early")</f>
        <v>0</v>
      </c>
      <c r="Q1633">
        <f>COUNTIFS(olah!$Q$2:Q16631,summary!A1633,olah!$B$2:B16631,summary!B1633,olah!$T$2:T16631,"Early")</f>
        <v>17</v>
      </c>
      <c r="R1633">
        <f>COUNTIFS(olah!$Q1633:Q16631,summary!A1633,olah!$B1633:B16631,summary!B1633,olah!$N1633:N16631,summary!C1633,olah!$P1633:P16631,summary!D1633,olah!$T1633:T16631,"NA CO")</f>
        <v>0</v>
      </c>
      <c r="S1633">
        <f>COUNTIFS(olah!$Q$2:Q16631,summary!A1633,olah!$B$2:B16631,summary!B1633,olah!$T$2:T16631,"NA CO")</f>
        <v>2</v>
      </c>
      <c r="T1633" t="str">
        <f>olah!R1633</f>
        <v>Attendance</v>
      </c>
      <c r="U1633" t="str">
        <f>IF(T1633="Permit", olah!T1633, "No Permit")</f>
        <v>No Permit</v>
      </c>
    </row>
    <row r="1634" spans="1:21" hidden="1" x14ac:dyDescent="0.3">
      <c r="A1634" s="23">
        <v>44561</v>
      </c>
      <c r="B1634" t="s">
        <v>425</v>
      </c>
      <c r="C1634" t="s">
        <v>214</v>
      </c>
      <c r="D1634" t="s">
        <v>10214</v>
      </c>
      <c r="E1634" t="str">
        <f>VLOOKUP(B1634,olah!$B:$P,2,0)</f>
        <v>2021-12-01</v>
      </c>
      <c r="F1634">
        <f>COUNTIFS(parameter!$J$4:$J$34,summary!A1634,parameter!$I$4:$I$34,"&gt;="&amp;summary!$E1634)</f>
        <v>31</v>
      </c>
      <c r="G1634">
        <f>COUNTIFS(olah!$Q1634:Q16632,summary!A1634,olah!$B1634:B16632,summary!B1634,olah!$N1634:N16632,summary!C1634,olah!$P1634:P16632,summary!D1634,olah!$S1634:S16632,"On Time")</f>
        <v>1</v>
      </c>
      <c r="H1634">
        <f>COUNTIFS(olah!$Q$2:Q16632,summary!A1634,olah!$B$2:B16632,summary!B1634,olah!$S$2:S16632,"On Time")</f>
        <v>22</v>
      </c>
      <c r="I1634">
        <f>COUNTIFS(olah!$Q1634:Q16632,summary!A1634,olah!$B1634:B16632,summary!B1634,olah!$N1634:N16632,summary!C1634,olah!$P1634:P16632,summary!D1634,olah!$S1634:S16632,"Late")</f>
        <v>0</v>
      </c>
      <c r="J1634">
        <f>COUNTIFS(olah!$Q$2:Q16632,summary!A1634,olah!$B$2:B16632,summary!B1634,olah!$S$2:S16632,"Late")</f>
        <v>1</v>
      </c>
      <c r="K1634">
        <f t="shared" si="25"/>
        <v>8</v>
      </c>
      <c r="L1634">
        <f>COUNTIFS(olah!$Q1634:Q16632,summary!A1634,olah!$B1634:B16632,summary!B1634,olah!$N1634:N16632,summary!C1634,olah!$P1634:P16632,summary!D1634,olah!$T1634:T16632,"On Time CO")</f>
        <v>0</v>
      </c>
      <c r="M1634">
        <f>COUNTIFS(olah!$Q$2:Q16632,summary!A1634,olah!$B$2:B16632,summary!B1634,olah!$T$2:T16632,"On Time CO")</f>
        <v>4</v>
      </c>
      <c r="N1634">
        <f>COUNTIFS(olah!$Q1634:Q16632,summary!A1634,olah!$B1634:B16632,summary!B1634,olah!$N1634:N16632,summary!C1634,olah!$P1634:P16632,summary!D1634,olah!$T1634:T16632,"Overtime")</f>
        <v>0</v>
      </c>
      <c r="O1634">
        <f>COUNTIFS(olah!$Q$2:Q16632,summary!A1634,olah!$B$2:B16632,summary!B1634,olah!$T$2:T16632,"Overtime")</f>
        <v>0</v>
      </c>
      <c r="P1634">
        <f>COUNTIFS(olah!$Q1634:Q16632,summary!A1634,olah!$B1634:B16632,summary!B1634,olah!$N1634:N16632,summary!C1634,olah!$P1634:P16632,summary!D1634,olah!$T1634:T16632,"Early")</f>
        <v>0</v>
      </c>
      <c r="Q1634">
        <f>COUNTIFS(olah!$Q$2:Q16632,summary!A1634,olah!$B$2:B16632,summary!B1634,olah!$T$2:T16632,"Early")</f>
        <v>17</v>
      </c>
      <c r="R1634">
        <f>COUNTIFS(olah!$Q1634:Q16632,summary!A1634,olah!$B1634:B16632,summary!B1634,olah!$N1634:N16632,summary!C1634,olah!$P1634:P16632,summary!D1634,olah!$T1634:T16632,"NA CO")</f>
        <v>1</v>
      </c>
      <c r="S1634">
        <f>COUNTIFS(olah!$Q$2:Q16632,summary!A1634,olah!$B$2:B16632,summary!B1634,olah!$T$2:T16632,"NA CO")</f>
        <v>2</v>
      </c>
      <c r="T1634" t="str">
        <f>olah!R1634</f>
        <v>Attendance</v>
      </c>
      <c r="U1634" t="str">
        <f>IF(T1634="Permit", olah!T1634, "No Permit")</f>
        <v>No Permit</v>
      </c>
    </row>
    <row r="1635" spans="1:21" hidden="1" x14ac:dyDescent="0.3">
      <c r="A1635" s="23">
        <v>44561</v>
      </c>
      <c r="B1635" t="s">
        <v>429</v>
      </c>
      <c r="C1635" t="s">
        <v>28</v>
      </c>
      <c r="D1635" t="s">
        <v>1390</v>
      </c>
      <c r="E1635" t="str">
        <f>VLOOKUP(B1635,olah!$B:$P,2,0)</f>
        <v>2021-12-01</v>
      </c>
      <c r="F1635">
        <f>COUNTIFS(parameter!$J$4:$J$34,summary!A1635,parameter!$I$4:$I$34,"&gt;="&amp;summary!$E1635)</f>
        <v>31</v>
      </c>
      <c r="G1635">
        <f>COUNTIFS(olah!$Q1635:Q16633,summary!A1635,olah!$B1635:B16633,summary!B1635,olah!$N1635:N16633,summary!C1635,olah!$P1635:P16633,summary!D1635,olah!$S1635:S16633,"On Time")</f>
        <v>1</v>
      </c>
      <c r="H1635">
        <f>COUNTIFS(olah!$Q$2:Q16633,summary!A1635,olah!$B$2:B16633,summary!B1635,olah!$S$2:S16633,"On Time")</f>
        <v>21</v>
      </c>
      <c r="I1635">
        <f>COUNTIFS(olah!$Q1635:Q16633,summary!A1635,olah!$B1635:B16633,summary!B1635,olah!$N1635:N16633,summary!C1635,olah!$P1635:P16633,summary!D1635,olah!$S1635:S16633,"Late")</f>
        <v>0</v>
      </c>
      <c r="J1635">
        <f>COUNTIFS(olah!$Q$2:Q16633,summary!A1635,olah!$B$2:B16633,summary!B1635,olah!$S$2:S16633,"Late")</f>
        <v>0</v>
      </c>
      <c r="K1635">
        <f t="shared" si="25"/>
        <v>10</v>
      </c>
      <c r="L1635">
        <f>COUNTIFS(olah!$Q1635:Q16633,summary!A1635,olah!$B1635:B16633,summary!B1635,olah!$N1635:N16633,summary!C1635,olah!$P1635:P16633,summary!D1635,olah!$T1635:T16633,"On Time CO")</f>
        <v>1</v>
      </c>
      <c r="M1635">
        <f>COUNTIFS(olah!$Q$2:Q16633,summary!A1635,olah!$B$2:B16633,summary!B1635,olah!$T$2:T16633,"On Time CO")</f>
        <v>19</v>
      </c>
      <c r="N1635">
        <f>COUNTIFS(olah!$Q1635:Q16633,summary!A1635,olah!$B1635:B16633,summary!B1635,olah!$N1635:N16633,summary!C1635,olah!$P1635:P16633,summary!D1635,olah!$T1635:T16633,"Overtime")</f>
        <v>0</v>
      </c>
      <c r="O1635">
        <f>COUNTIFS(olah!$Q$2:Q16633,summary!A1635,olah!$B$2:B16633,summary!B1635,olah!$T$2:T16633,"Overtime")</f>
        <v>0</v>
      </c>
      <c r="P1635">
        <f>COUNTIFS(olah!$Q1635:Q16633,summary!A1635,olah!$B1635:B16633,summary!B1635,olah!$N1635:N16633,summary!C1635,olah!$P1635:P16633,summary!D1635,olah!$T1635:T16633,"Early")</f>
        <v>0</v>
      </c>
      <c r="Q1635">
        <f>COUNTIFS(olah!$Q$2:Q16633,summary!A1635,olah!$B$2:B16633,summary!B1635,olah!$T$2:T16633,"Early")</f>
        <v>0</v>
      </c>
      <c r="R1635">
        <f>COUNTIFS(olah!$Q1635:Q16633,summary!A1635,olah!$B1635:B16633,summary!B1635,olah!$N1635:N16633,summary!C1635,olah!$P1635:P16633,summary!D1635,olah!$T1635:T16633,"NA CO")</f>
        <v>0</v>
      </c>
      <c r="S1635">
        <f>COUNTIFS(olah!$Q$2:Q16633,summary!A1635,olah!$B$2:B16633,summary!B1635,olah!$T$2:T16633,"NA CO")</f>
        <v>2</v>
      </c>
      <c r="T1635" t="str">
        <f>olah!R1635</f>
        <v>Attendance</v>
      </c>
      <c r="U1635" t="str">
        <f>IF(T1635="Permit", olah!T1635, "No Permit")</f>
        <v>No Permit</v>
      </c>
    </row>
    <row r="1636" spans="1:21" hidden="1" x14ac:dyDescent="0.3">
      <c r="A1636" s="23">
        <v>44561</v>
      </c>
      <c r="B1636" t="s">
        <v>429</v>
      </c>
      <c r="C1636" t="s">
        <v>28</v>
      </c>
      <c r="D1636" t="s">
        <v>5935</v>
      </c>
      <c r="E1636" t="str">
        <f>VLOOKUP(B1636,olah!$B:$P,2,0)</f>
        <v>2021-12-01</v>
      </c>
      <c r="F1636">
        <f>COUNTIFS(parameter!$J$4:$J$34,summary!A1636,parameter!$I$4:$I$34,"&gt;="&amp;summary!$E1636)</f>
        <v>31</v>
      </c>
      <c r="G1636">
        <f>COUNTIFS(olah!$Q1636:Q16634,summary!A1636,olah!$B1636:B16634,summary!B1636,olah!$N1636:N16634,summary!C1636,olah!$P1636:P16634,summary!D1636,olah!$S1636:S16634,"On Time")</f>
        <v>1</v>
      </c>
      <c r="H1636">
        <f>COUNTIFS(olah!$Q$2:Q16634,summary!A1636,olah!$B$2:B16634,summary!B1636,olah!$S$2:S16634,"On Time")</f>
        <v>21</v>
      </c>
      <c r="I1636">
        <f>COUNTIFS(olah!$Q1636:Q16634,summary!A1636,olah!$B1636:B16634,summary!B1636,olah!$N1636:N16634,summary!C1636,olah!$P1636:P16634,summary!D1636,olah!$S1636:S16634,"Late")</f>
        <v>0</v>
      </c>
      <c r="J1636">
        <f>COUNTIFS(olah!$Q$2:Q16634,summary!A1636,olah!$B$2:B16634,summary!B1636,olah!$S$2:S16634,"Late")</f>
        <v>0</v>
      </c>
      <c r="K1636">
        <f t="shared" si="25"/>
        <v>10</v>
      </c>
      <c r="L1636">
        <f>COUNTIFS(olah!$Q1636:Q16634,summary!A1636,olah!$B1636:B16634,summary!B1636,olah!$N1636:N16634,summary!C1636,olah!$P1636:P16634,summary!D1636,olah!$T1636:T16634,"On Time CO")</f>
        <v>1</v>
      </c>
      <c r="M1636">
        <f>COUNTIFS(olah!$Q$2:Q16634,summary!A1636,olah!$B$2:B16634,summary!B1636,olah!$T$2:T16634,"On Time CO")</f>
        <v>19</v>
      </c>
      <c r="N1636">
        <f>COUNTIFS(olah!$Q1636:Q16634,summary!A1636,olah!$B1636:B16634,summary!B1636,olah!$N1636:N16634,summary!C1636,olah!$P1636:P16634,summary!D1636,olah!$T1636:T16634,"Overtime")</f>
        <v>0</v>
      </c>
      <c r="O1636">
        <f>COUNTIFS(olah!$Q$2:Q16634,summary!A1636,olah!$B$2:B16634,summary!B1636,olah!$T$2:T16634,"Overtime")</f>
        <v>0</v>
      </c>
      <c r="P1636">
        <f>COUNTIFS(olah!$Q1636:Q16634,summary!A1636,olah!$B1636:B16634,summary!B1636,olah!$N1636:N16634,summary!C1636,olah!$P1636:P16634,summary!D1636,olah!$T1636:T16634,"Early")</f>
        <v>0</v>
      </c>
      <c r="Q1636">
        <f>COUNTIFS(olah!$Q$2:Q16634,summary!A1636,olah!$B$2:B16634,summary!B1636,olah!$T$2:T16634,"Early")</f>
        <v>0</v>
      </c>
      <c r="R1636">
        <f>COUNTIFS(olah!$Q1636:Q16634,summary!A1636,olah!$B1636:B16634,summary!B1636,olah!$N1636:N16634,summary!C1636,olah!$P1636:P16634,summary!D1636,olah!$T1636:T16634,"NA CO")</f>
        <v>0</v>
      </c>
      <c r="S1636">
        <f>COUNTIFS(olah!$Q$2:Q16634,summary!A1636,olah!$B$2:B16634,summary!B1636,olah!$T$2:T16634,"NA CO")</f>
        <v>2</v>
      </c>
      <c r="T1636" t="str">
        <f>olah!R1636</f>
        <v>Attendance</v>
      </c>
      <c r="U1636" t="str">
        <f>IF(T1636="Permit", olah!T1636, "No Permit")</f>
        <v>No Permit</v>
      </c>
    </row>
    <row r="1637" spans="1:21" hidden="1" x14ac:dyDescent="0.3">
      <c r="A1637" s="23">
        <v>44561</v>
      </c>
      <c r="B1637" t="s">
        <v>429</v>
      </c>
      <c r="C1637" t="s">
        <v>28</v>
      </c>
      <c r="D1637" t="s">
        <v>11600</v>
      </c>
      <c r="E1637" t="str">
        <f>VLOOKUP(B1637,olah!$B:$P,2,0)</f>
        <v>2021-12-01</v>
      </c>
      <c r="F1637">
        <f>COUNTIFS(parameter!$J$4:$J$34,summary!A1637,parameter!$I$4:$I$34,"&gt;="&amp;summary!$E1637)</f>
        <v>31</v>
      </c>
      <c r="G1637">
        <f>COUNTIFS(olah!$Q1637:Q16635,summary!A1637,olah!$B1637:B16635,summary!B1637,olah!$N1637:N16635,summary!C1637,olah!$P1637:P16635,summary!D1637,olah!$S1637:S16635,"On Time")</f>
        <v>1</v>
      </c>
      <c r="H1637">
        <f>COUNTIFS(olah!$Q$2:Q16635,summary!A1637,olah!$B$2:B16635,summary!B1637,olah!$S$2:S16635,"On Time")</f>
        <v>21</v>
      </c>
      <c r="I1637">
        <f>COUNTIFS(olah!$Q1637:Q16635,summary!A1637,olah!$B1637:B16635,summary!B1637,olah!$N1637:N16635,summary!C1637,olah!$P1637:P16635,summary!D1637,olah!$S1637:S16635,"Late")</f>
        <v>0</v>
      </c>
      <c r="J1637">
        <f>COUNTIFS(olah!$Q$2:Q16635,summary!A1637,olah!$B$2:B16635,summary!B1637,olah!$S$2:S16635,"Late")</f>
        <v>0</v>
      </c>
      <c r="K1637">
        <f t="shared" si="25"/>
        <v>10</v>
      </c>
      <c r="L1637">
        <f>COUNTIFS(olah!$Q1637:Q16635,summary!A1637,olah!$B1637:B16635,summary!B1637,olah!$N1637:N16635,summary!C1637,olah!$P1637:P16635,summary!D1637,olah!$T1637:T16635,"On Time CO")</f>
        <v>1</v>
      </c>
      <c r="M1637">
        <f>COUNTIFS(olah!$Q$2:Q16635,summary!A1637,olah!$B$2:B16635,summary!B1637,olah!$T$2:T16635,"On Time CO")</f>
        <v>19</v>
      </c>
      <c r="N1637">
        <f>COUNTIFS(olah!$Q1637:Q16635,summary!A1637,olah!$B1637:B16635,summary!B1637,olah!$N1637:N16635,summary!C1637,olah!$P1637:P16635,summary!D1637,olah!$T1637:T16635,"Overtime")</f>
        <v>0</v>
      </c>
      <c r="O1637">
        <f>COUNTIFS(olah!$Q$2:Q16635,summary!A1637,olah!$B$2:B16635,summary!B1637,olah!$T$2:T16635,"Overtime")</f>
        <v>0</v>
      </c>
      <c r="P1637">
        <f>COUNTIFS(olah!$Q1637:Q16635,summary!A1637,olah!$B1637:B16635,summary!B1637,olah!$N1637:N16635,summary!C1637,olah!$P1637:P16635,summary!D1637,olah!$T1637:T16635,"Early")</f>
        <v>0</v>
      </c>
      <c r="Q1637">
        <f>COUNTIFS(olah!$Q$2:Q16635,summary!A1637,olah!$B$2:B16635,summary!B1637,olah!$T$2:T16635,"Early")</f>
        <v>0</v>
      </c>
      <c r="R1637">
        <f>COUNTIFS(olah!$Q1637:Q16635,summary!A1637,olah!$B1637:B16635,summary!B1637,olah!$N1637:N16635,summary!C1637,olah!$P1637:P16635,summary!D1637,olah!$T1637:T16635,"NA CO")</f>
        <v>0</v>
      </c>
      <c r="S1637">
        <f>COUNTIFS(olah!$Q$2:Q16635,summary!A1637,olah!$B$2:B16635,summary!B1637,olah!$T$2:T16635,"NA CO")</f>
        <v>2</v>
      </c>
      <c r="T1637" t="str">
        <f>olah!R1637</f>
        <v>Attendance</v>
      </c>
      <c r="U1637" t="str">
        <f>IF(T1637="Permit", olah!T1637, "No Permit")</f>
        <v>No Permit</v>
      </c>
    </row>
    <row r="1638" spans="1:21" hidden="1" x14ac:dyDescent="0.3">
      <c r="A1638" s="23">
        <v>44561</v>
      </c>
      <c r="B1638" t="s">
        <v>429</v>
      </c>
      <c r="C1638" t="s">
        <v>28</v>
      </c>
      <c r="D1638" t="s">
        <v>11601</v>
      </c>
      <c r="E1638" t="str">
        <f>VLOOKUP(B1638,olah!$B:$P,2,0)</f>
        <v>2021-12-01</v>
      </c>
      <c r="F1638">
        <f>COUNTIFS(parameter!$J$4:$J$34,summary!A1638,parameter!$I$4:$I$34,"&gt;="&amp;summary!$E1638)</f>
        <v>31</v>
      </c>
      <c r="G1638">
        <f>COUNTIFS(olah!$Q1638:Q16636,summary!A1638,olah!$B1638:B16636,summary!B1638,olah!$N1638:N16636,summary!C1638,olah!$P1638:P16636,summary!D1638,olah!$S1638:S16636,"On Time")</f>
        <v>1</v>
      </c>
      <c r="H1638">
        <f>COUNTIFS(olah!$Q$2:Q16636,summary!A1638,olah!$B$2:B16636,summary!B1638,olah!$S$2:S16636,"On Time")</f>
        <v>21</v>
      </c>
      <c r="I1638">
        <f>COUNTIFS(olah!$Q1638:Q16636,summary!A1638,olah!$B1638:B16636,summary!B1638,olah!$N1638:N16636,summary!C1638,olah!$P1638:P16636,summary!D1638,olah!$S1638:S16636,"Late")</f>
        <v>0</v>
      </c>
      <c r="J1638">
        <f>COUNTIFS(olah!$Q$2:Q16636,summary!A1638,olah!$B$2:B16636,summary!B1638,olah!$S$2:S16636,"Late")</f>
        <v>0</v>
      </c>
      <c r="K1638">
        <f t="shared" si="25"/>
        <v>10</v>
      </c>
      <c r="L1638">
        <f>COUNTIFS(olah!$Q1638:Q16636,summary!A1638,olah!$B1638:B16636,summary!B1638,olah!$N1638:N16636,summary!C1638,olah!$P1638:P16636,summary!D1638,olah!$T1638:T16636,"On Time CO")</f>
        <v>1</v>
      </c>
      <c r="M1638">
        <f>COUNTIFS(olah!$Q$2:Q16636,summary!A1638,olah!$B$2:B16636,summary!B1638,olah!$T$2:T16636,"On Time CO")</f>
        <v>19</v>
      </c>
      <c r="N1638">
        <f>COUNTIFS(olah!$Q1638:Q16636,summary!A1638,olah!$B1638:B16636,summary!B1638,olah!$N1638:N16636,summary!C1638,olah!$P1638:P16636,summary!D1638,olah!$T1638:T16636,"Overtime")</f>
        <v>0</v>
      </c>
      <c r="O1638">
        <f>COUNTIFS(olah!$Q$2:Q16636,summary!A1638,olah!$B$2:B16636,summary!B1638,olah!$T$2:T16636,"Overtime")</f>
        <v>0</v>
      </c>
      <c r="P1638">
        <f>COUNTIFS(olah!$Q1638:Q16636,summary!A1638,olah!$B1638:B16636,summary!B1638,olah!$N1638:N16636,summary!C1638,olah!$P1638:P16636,summary!D1638,olah!$T1638:T16636,"Early")</f>
        <v>0</v>
      </c>
      <c r="Q1638">
        <f>COUNTIFS(olah!$Q$2:Q16636,summary!A1638,olah!$B$2:B16636,summary!B1638,olah!$T$2:T16636,"Early")</f>
        <v>0</v>
      </c>
      <c r="R1638">
        <f>COUNTIFS(olah!$Q1638:Q16636,summary!A1638,olah!$B1638:B16636,summary!B1638,olah!$N1638:N16636,summary!C1638,olah!$P1638:P16636,summary!D1638,olah!$T1638:T16636,"NA CO")</f>
        <v>0</v>
      </c>
      <c r="S1638">
        <f>COUNTIFS(olah!$Q$2:Q16636,summary!A1638,olah!$B$2:B16636,summary!B1638,olah!$T$2:T16636,"NA CO")</f>
        <v>2</v>
      </c>
      <c r="T1638" t="str">
        <f>olah!R1638</f>
        <v>Attendance</v>
      </c>
      <c r="U1638" t="str">
        <f>IF(T1638="Permit", olah!T1638, "No Permit")</f>
        <v>No Permit</v>
      </c>
    </row>
    <row r="1639" spans="1:21" hidden="1" x14ac:dyDescent="0.3">
      <c r="A1639" s="23">
        <v>44561</v>
      </c>
      <c r="B1639" t="s">
        <v>429</v>
      </c>
      <c r="C1639" t="s">
        <v>28</v>
      </c>
      <c r="D1639" t="s">
        <v>5936</v>
      </c>
      <c r="E1639" t="str">
        <f>VLOOKUP(B1639,olah!$B:$P,2,0)</f>
        <v>2021-12-01</v>
      </c>
      <c r="F1639">
        <f>COUNTIFS(parameter!$J$4:$J$34,summary!A1639,parameter!$I$4:$I$34,"&gt;="&amp;summary!$E1639)</f>
        <v>31</v>
      </c>
      <c r="G1639">
        <f>COUNTIFS(olah!$Q1639:Q16637,summary!A1639,olah!$B1639:B16637,summary!B1639,olah!$N1639:N16637,summary!C1639,olah!$P1639:P16637,summary!D1639,olah!$S1639:S16637,"On Time")</f>
        <v>1</v>
      </c>
      <c r="H1639">
        <f>COUNTIFS(olah!$Q$2:Q16637,summary!A1639,olah!$B$2:B16637,summary!B1639,olah!$S$2:S16637,"On Time")</f>
        <v>21</v>
      </c>
      <c r="I1639">
        <f>COUNTIFS(olah!$Q1639:Q16637,summary!A1639,olah!$B1639:B16637,summary!B1639,olah!$N1639:N16637,summary!C1639,olah!$P1639:P16637,summary!D1639,olah!$S1639:S16637,"Late")</f>
        <v>0</v>
      </c>
      <c r="J1639">
        <f>COUNTIFS(olah!$Q$2:Q16637,summary!A1639,olah!$B$2:B16637,summary!B1639,olah!$S$2:S16637,"Late")</f>
        <v>0</v>
      </c>
      <c r="K1639">
        <f t="shared" si="25"/>
        <v>10</v>
      </c>
      <c r="L1639">
        <f>COUNTIFS(olah!$Q1639:Q16637,summary!A1639,olah!$B1639:B16637,summary!B1639,olah!$N1639:N16637,summary!C1639,olah!$P1639:P16637,summary!D1639,olah!$T1639:T16637,"On Time CO")</f>
        <v>1</v>
      </c>
      <c r="M1639">
        <f>COUNTIFS(olah!$Q$2:Q16637,summary!A1639,olah!$B$2:B16637,summary!B1639,olah!$T$2:T16637,"On Time CO")</f>
        <v>19</v>
      </c>
      <c r="N1639">
        <f>COUNTIFS(olah!$Q1639:Q16637,summary!A1639,olah!$B1639:B16637,summary!B1639,olah!$N1639:N16637,summary!C1639,olah!$P1639:P16637,summary!D1639,olah!$T1639:T16637,"Overtime")</f>
        <v>0</v>
      </c>
      <c r="O1639">
        <f>COUNTIFS(olah!$Q$2:Q16637,summary!A1639,olah!$B$2:B16637,summary!B1639,olah!$T$2:T16637,"Overtime")</f>
        <v>0</v>
      </c>
      <c r="P1639">
        <f>COUNTIFS(olah!$Q1639:Q16637,summary!A1639,olah!$B1639:B16637,summary!B1639,olah!$N1639:N16637,summary!C1639,olah!$P1639:P16637,summary!D1639,olah!$T1639:T16637,"Early")</f>
        <v>0</v>
      </c>
      <c r="Q1639">
        <f>COUNTIFS(olah!$Q$2:Q16637,summary!A1639,olah!$B$2:B16637,summary!B1639,olah!$T$2:T16637,"Early")</f>
        <v>0</v>
      </c>
      <c r="R1639">
        <f>COUNTIFS(olah!$Q1639:Q16637,summary!A1639,olah!$B1639:B16637,summary!B1639,olah!$N1639:N16637,summary!C1639,olah!$P1639:P16637,summary!D1639,olah!$T1639:T16637,"NA CO")</f>
        <v>0</v>
      </c>
      <c r="S1639">
        <f>COUNTIFS(olah!$Q$2:Q16637,summary!A1639,olah!$B$2:B16637,summary!B1639,olah!$T$2:T16637,"NA CO")</f>
        <v>2</v>
      </c>
      <c r="T1639" t="str">
        <f>olah!R1639</f>
        <v>Attendance</v>
      </c>
      <c r="U1639" t="str">
        <f>IF(T1639="Permit", olah!T1639, "No Permit")</f>
        <v>No Permit</v>
      </c>
    </row>
    <row r="1640" spans="1:21" hidden="1" x14ac:dyDescent="0.3">
      <c r="A1640" s="23">
        <v>44561</v>
      </c>
      <c r="B1640" t="s">
        <v>429</v>
      </c>
      <c r="C1640" t="s">
        <v>28</v>
      </c>
      <c r="D1640" t="s">
        <v>6082</v>
      </c>
      <c r="E1640" t="str">
        <f>VLOOKUP(B1640,olah!$B:$P,2,0)</f>
        <v>2021-12-01</v>
      </c>
      <c r="F1640">
        <f>COUNTIFS(parameter!$J$4:$J$34,summary!A1640,parameter!$I$4:$I$34,"&gt;="&amp;summary!$E1640)</f>
        <v>31</v>
      </c>
      <c r="G1640">
        <f>COUNTIFS(olah!$Q1640:Q16638,summary!A1640,olah!$B1640:B16638,summary!B1640,olah!$N1640:N16638,summary!C1640,olah!$P1640:P16638,summary!D1640,olah!$S1640:S16638,"On Time")</f>
        <v>1</v>
      </c>
      <c r="H1640">
        <f>COUNTIFS(olah!$Q$2:Q16638,summary!A1640,olah!$B$2:B16638,summary!B1640,olah!$S$2:S16638,"On Time")</f>
        <v>21</v>
      </c>
      <c r="I1640">
        <f>COUNTIFS(olah!$Q1640:Q16638,summary!A1640,olah!$B1640:B16638,summary!B1640,olah!$N1640:N16638,summary!C1640,olah!$P1640:P16638,summary!D1640,olah!$S1640:S16638,"Late")</f>
        <v>0</v>
      </c>
      <c r="J1640">
        <f>COUNTIFS(olah!$Q$2:Q16638,summary!A1640,olah!$B$2:B16638,summary!B1640,olah!$S$2:S16638,"Late")</f>
        <v>0</v>
      </c>
      <c r="K1640">
        <f t="shared" si="25"/>
        <v>10</v>
      </c>
      <c r="L1640">
        <f>COUNTIFS(olah!$Q1640:Q16638,summary!A1640,olah!$B1640:B16638,summary!B1640,olah!$N1640:N16638,summary!C1640,olah!$P1640:P16638,summary!D1640,olah!$T1640:T16638,"On Time CO")</f>
        <v>0</v>
      </c>
      <c r="M1640">
        <f>COUNTIFS(olah!$Q$2:Q16638,summary!A1640,olah!$B$2:B16638,summary!B1640,olah!$T$2:T16638,"On Time CO")</f>
        <v>19</v>
      </c>
      <c r="N1640">
        <f>COUNTIFS(olah!$Q1640:Q16638,summary!A1640,olah!$B1640:B16638,summary!B1640,olah!$N1640:N16638,summary!C1640,olah!$P1640:P16638,summary!D1640,olah!$T1640:T16638,"Overtime")</f>
        <v>0</v>
      </c>
      <c r="O1640">
        <f>COUNTIFS(olah!$Q$2:Q16638,summary!A1640,olah!$B$2:B16638,summary!B1640,olah!$T$2:T16638,"Overtime")</f>
        <v>0</v>
      </c>
      <c r="P1640">
        <f>COUNTIFS(olah!$Q1640:Q16638,summary!A1640,olah!$B1640:B16638,summary!B1640,olah!$N1640:N16638,summary!C1640,olah!$P1640:P16638,summary!D1640,olah!$T1640:T16638,"Early")</f>
        <v>0</v>
      </c>
      <c r="Q1640">
        <f>COUNTIFS(olah!$Q$2:Q16638,summary!A1640,olah!$B$2:B16638,summary!B1640,olah!$T$2:T16638,"Early")</f>
        <v>0</v>
      </c>
      <c r="R1640">
        <f>COUNTIFS(olah!$Q1640:Q16638,summary!A1640,olah!$B1640:B16638,summary!B1640,olah!$N1640:N16638,summary!C1640,olah!$P1640:P16638,summary!D1640,olah!$T1640:T16638,"NA CO")</f>
        <v>1</v>
      </c>
      <c r="S1640">
        <f>COUNTIFS(olah!$Q$2:Q16638,summary!A1640,olah!$B$2:B16638,summary!B1640,olah!$T$2:T16638,"NA CO")</f>
        <v>2</v>
      </c>
      <c r="T1640" t="str">
        <f>olah!R1640</f>
        <v>Attendance</v>
      </c>
      <c r="U1640" t="str">
        <f>IF(T1640="Permit", olah!T1640, "No Permit")</f>
        <v>No Permit</v>
      </c>
    </row>
    <row r="1641" spans="1:21" hidden="1" x14ac:dyDescent="0.3">
      <c r="A1641" s="23">
        <v>44561</v>
      </c>
      <c r="B1641" t="s">
        <v>429</v>
      </c>
      <c r="C1641" t="s">
        <v>28</v>
      </c>
      <c r="D1641" t="s">
        <v>11602</v>
      </c>
      <c r="E1641" t="str">
        <f>VLOOKUP(B1641,olah!$B:$P,2,0)</f>
        <v>2021-12-01</v>
      </c>
      <c r="F1641">
        <f>COUNTIFS(parameter!$J$4:$J$34,summary!A1641,parameter!$I$4:$I$34,"&gt;="&amp;summary!$E1641)</f>
        <v>31</v>
      </c>
      <c r="G1641">
        <f>COUNTIFS(olah!$Q1641:Q16639,summary!A1641,olah!$B1641:B16639,summary!B1641,olah!$N1641:N16639,summary!C1641,olah!$P1641:P16639,summary!D1641,olah!$S1641:S16639,"On Time")</f>
        <v>1</v>
      </c>
      <c r="H1641">
        <f>COUNTIFS(olah!$Q$2:Q16639,summary!A1641,olah!$B$2:B16639,summary!B1641,olah!$S$2:S16639,"On Time")</f>
        <v>21</v>
      </c>
      <c r="I1641">
        <f>COUNTIFS(olah!$Q1641:Q16639,summary!A1641,olah!$B1641:B16639,summary!B1641,olah!$N1641:N16639,summary!C1641,olah!$P1641:P16639,summary!D1641,olah!$S1641:S16639,"Late")</f>
        <v>0</v>
      </c>
      <c r="J1641">
        <f>COUNTIFS(olah!$Q$2:Q16639,summary!A1641,olah!$B$2:B16639,summary!B1641,olah!$S$2:S16639,"Late")</f>
        <v>0</v>
      </c>
      <c r="K1641">
        <f t="shared" si="25"/>
        <v>10</v>
      </c>
      <c r="L1641">
        <f>COUNTIFS(olah!$Q1641:Q16639,summary!A1641,olah!$B1641:B16639,summary!B1641,olah!$N1641:N16639,summary!C1641,olah!$P1641:P16639,summary!D1641,olah!$T1641:T16639,"On Time CO")</f>
        <v>1</v>
      </c>
      <c r="M1641">
        <f>COUNTIFS(olah!$Q$2:Q16639,summary!A1641,olah!$B$2:B16639,summary!B1641,olah!$T$2:T16639,"On Time CO")</f>
        <v>19</v>
      </c>
      <c r="N1641">
        <f>COUNTIFS(olah!$Q1641:Q16639,summary!A1641,olah!$B1641:B16639,summary!B1641,olah!$N1641:N16639,summary!C1641,olah!$P1641:P16639,summary!D1641,olah!$T1641:T16639,"Overtime")</f>
        <v>0</v>
      </c>
      <c r="O1641">
        <f>COUNTIFS(olah!$Q$2:Q16639,summary!A1641,olah!$B$2:B16639,summary!B1641,olah!$T$2:T16639,"Overtime")</f>
        <v>0</v>
      </c>
      <c r="P1641">
        <f>COUNTIFS(olah!$Q1641:Q16639,summary!A1641,olah!$B1641:B16639,summary!B1641,olah!$N1641:N16639,summary!C1641,olah!$P1641:P16639,summary!D1641,olah!$T1641:T16639,"Early")</f>
        <v>0</v>
      </c>
      <c r="Q1641">
        <f>COUNTIFS(olah!$Q$2:Q16639,summary!A1641,olah!$B$2:B16639,summary!B1641,olah!$T$2:T16639,"Early")</f>
        <v>0</v>
      </c>
      <c r="R1641">
        <f>COUNTIFS(olah!$Q1641:Q16639,summary!A1641,olah!$B1641:B16639,summary!B1641,olah!$N1641:N16639,summary!C1641,olah!$P1641:P16639,summary!D1641,olah!$T1641:T16639,"NA CO")</f>
        <v>0</v>
      </c>
      <c r="S1641">
        <f>COUNTIFS(olah!$Q$2:Q16639,summary!A1641,olah!$B$2:B16639,summary!B1641,olah!$T$2:T16639,"NA CO")</f>
        <v>2</v>
      </c>
      <c r="T1641" t="str">
        <f>olah!R1641</f>
        <v>Attendance</v>
      </c>
      <c r="U1641" t="str">
        <f>IF(T1641="Permit", olah!T1641, "No Permit")</f>
        <v>No Permit</v>
      </c>
    </row>
    <row r="1642" spans="1:21" hidden="1" x14ac:dyDescent="0.3">
      <c r="A1642" s="23">
        <v>44561</v>
      </c>
      <c r="B1642" t="s">
        <v>429</v>
      </c>
      <c r="C1642" t="s">
        <v>28</v>
      </c>
      <c r="D1642" t="s">
        <v>11603</v>
      </c>
      <c r="E1642" t="str">
        <f>VLOOKUP(B1642,olah!$B:$P,2,0)</f>
        <v>2021-12-01</v>
      </c>
      <c r="F1642">
        <f>COUNTIFS(parameter!$J$4:$J$34,summary!A1642,parameter!$I$4:$I$34,"&gt;="&amp;summary!$E1642)</f>
        <v>31</v>
      </c>
      <c r="G1642">
        <f>COUNTIFS(olah!$Q1642:Q16640,summary!A1642,olah!$B1642:B16640,summary!B1642,olah!$N1642:N16640,summary!C1642,olah!$P1642:P16640,summary!D1642,olah!$S1642:S16640,"On Time")</f>
        <v>1</v>
      </c>
      <c r="H1642">
        <f>COUNTIFS(olah!$Q$2:Q16640,summary!A1642,olah!$B$2:B16640,summary!B1642,olah!$S$2:S16640,"On Time")</f>
        <v>21</v>
      </c>
      <c r="I1642">
        <f>COUNTIFS(olah!$Q1642:Q16640,summary!A1642,olah!$B1642:B16640,summary!B1642,olah!$N1642:N16640,summary!C1642,olah!$P1642:P16640,summary!D1642,olah!$S1642:S16640,"Late")</f>
        <v>0</v>
      </c>
      <c r="J1642">
        <f>COUNTIFS(olah!$Q$2:Q16640,summary!A1642,olah!$B$2:B16640,summary!B1642,olah!$S$2:S16640,"Late")</f>
        <v>0</v>
      </c>
      <c r="K1642">
        <f t="shared" si="25"/>
        <v>10</v>
      </c>
      <c r="L1642">
        <f>COUNTIFS(olah!$Q1642:Q16640,summary!A1642,olah!$B1642:B16640,summary!B1642,olah!$N1642:N16640,summary!C1642,olah!$P1642:P16640,summary!D1642,olah!$T1642:T16640,"On Time CO")</f>
        <v>1</v>
      </c>
      <c r="M1642">
        <f>COUNTIFS(olah!$Q$2:Q16640,summary!A1642,olah!$B$2:B16640,summary!B1642,olah!$T$2:T16640,"On Time CO")</f>
        <v>19</v>
      </c>
      <c r="N1642">
        <f>COUNTIFS(olah!$Q1642:Q16640,summary!A1642,olah!$B1642:B16640,summary!B1642,olah!$N1642:N16640,summary!C1642,olah!$P1642:P16640,summary!D1642,olah!$T1642:T16640,"Overtime")</f>
        <v>0</v>
      </c>
      <c r="O1642">
        <f>COUNTIFS(olah!$Q$2:Q16640,summary!A1642,olah!$B$2:B16640,summary!B1642,olah!$T$2:T16640,"Overtime")</f>
        <v>0</v>
      </c>
      <c r="P1642">
        <f>COUNTIFS(olah!$Q1642:Q16640,summary!A1642,olah!$B1642:B16640,summary!B1642,olah!$N1642:N16640,summary!C1642,olah!$P1642:P16640,summary!D1642,olah!$T1642:T16640,"Early")</f>
        <v>0</v>
      </c>
      <c r="Q1642">
        <f>COUNTIFS(olah!$Q$2:Q16640,summary!A1642,olah!$B$2:B16640,summary!B1642,olah!$T$2:T16640,"Early")</f>
        <v>0</v>
      </c>
      <c r="R1642">
        <f>COUNTIFS(olah!$Q1642:Q16640,summary!A1642,olah!$B1642:B16640,summary!B1642,olah!$N1642:N16640,summary!C1642,olah!$P1642:P16640,summary!D1642,olah!$T1642:T16640,"NA CO")</f>
        <v>0</v>
      </c>
      <c r="S1642">
        <f>COUNTIFS(olah!$Q$2:Q16640,summary!A1642,olah!$B$2:B16640,summary!B1642,olah!$T$2:T16640,"NA CO")</f>
        <v>2</v>
      </c>
      <c r="T1642" t="str">
        <f>olah!R1642</f>
        <v>Attendance</v>
      </c>
      <c r="U1642" t="str">
        <f>IF(T1642="Permit", olah!T1642, "No Permit")</f>
        <v>No Permit</v>
      </c>
    </row>
    <row r="1643" spans="1:21" hidden="1" x14ac:dyDescent="0.3">
      <c r="A1643" s="23">
        <v>44561</v>
      </c>
      <c r="B1643" t="s">
        <v>429</v>
      </c>
      <c r="C1643" t="s">
        <v>28</v>
      </c>
      <c r="D1643" t="s">
        <v>7108</v>
      </c>
      <c r="E1643" t="str">
        <f>VLOOKUP(B1643,olah!$B:$P,2,0)</f>
        <v>2021-12-01</v>
      </c>
      <c r="F1643">
        <f>COUNTIFS(parameter!$J$4:$J$34,summary!A1643,parameter!$I$4:$I$34,"&gt;="&amp;summary!$E1643)</f>
        <v>31</v>
      </c>
      <c r="G1643">
        <f>COUNTIFS(olah!$Q1643:Q16641,summary!A1643,olah!$B1643:B16641,summary!B1643,olah!$N1643:N16641,summary!C1643,olah!$P1643:P16641,summary!D1643,olah!$S1643:S16641,"On Time")</f>
        <v>1</v>
      </c>
      <c r="H1643">
        <f>COUNTIFS(olah!$Q$2:Q16641,summary!A1643,olah!$B$2:B16641,summary!B1643,olah!$S$2:S16641,"On Time")</f>
        <v>21</v>
      </c>
      <c r="I1643">
        <f>COUNTIFS(olah!$Q1643:Q16641,summary!A1643,olah!$B1643:B16641,summary!B1643,olah!$N1643:N16641,summary!C1643,olah!$P1643:P16641,summary!D1643,olah!$S1643:S16641,"Late")</f>
        <v>0</v>
      </c>
      <c r="J1643">
        <f>COUNTIFS(olah!$Q$2:Q16641,summary!A1643,olah!$B$2:B16641,summary!B1643,olah!$S$2:S16641,"Late")</f>
        <v>0</v>
      </c>
      <c r="K1643">
        <f t="shared" si="25"/>
        <v>10</v>
      </c>
      <c r="L1643">
        <f>COUNTIFS(olah!$Q1643:Q16641,summary!A1643,olah!$B1643:B16641,summary!B1643,olah!$N1643:N16641,summary!C1643,olah!$P1643:P16641,summary!D1643,olah!$T1643:T16641,"On Time CO")</f>
        <v>1</v>
      </c>
      <c r="M1643">
        <f>COUNTIFS(olah!$Q$2:Q16641,summary!A1643,olah!$B$2:B16641,summary!B1643,olah!$T$2:T16641,"On Time CO")</f>
        <v>19</v>
      </c>
      <c r="N1643">
        <f>COUNTIFS(olah!$Q1643:Q16641,summary!A1643,olah!$B1643:B16641,summary!B1643,olah!$N1643:N16641,summary!C1643,olah!$P1643:P16641,summary!D1643,olah!$T1643:T16641,"Overtime")</f>
        <v>0</v>
      </c>
      <c r="O1643">
        <f>COUNTIFS(olah!$Q$2:Q16641,summary!A1643,olah!$B$2:B16641,summary!B1643,olah!$T$2:T16641,"Overtime")</f>
        <v>0</v>
      </c>
      <c r="P1643">
        <f>COUNTIFS(olah!$Q1643:Q16641,summary!A1643,olah!$B1643:B16641,summary!B1643,olah!$N1643:N16641,summary!C1643,olah!$P1643:P16641,summary!D1643,olah!$T1643:T16641,"Early")</f>
        <v>0</v>
      </c>
      <c r="Q1643">
        <f>COUNTIFS(olah!$Q$2:Q16641,summary!A1643,olah!$B$2:B16641,summary!B1643,olah!$T$2:T16641,"Early")</f>
        <v>0</v>
      </c>
      <c r="R1643">
        <f>COUNTIFS(olah!$Q1643:Q16641,summary!A1643,olah!$B1643:B16641,summary!B1643,olah!$N1643:N16641,summary!C1643,olah!$P1643:P16641,summary!D1643,olah!$T1643:T16641,"NA CO")</f>
        <v>0</v>
      </c>
      <c r="S1643">
        <f>COUNTIFS(olah!$Q$2:Q16641,summary!A1643,olah!$B$2:B16641,summary!B1643,olah!$T$2:T16641,"NA CO")</f>
        <v>2</v>
      </c>
      <c r="T1643" t="str">
        <f>olah!R1643</f>
        <v>Attendance</v>
      </c>
      <c r="U1643" t="str">
        <f>IF(T1643="Permit", olah!T1643, "No Permit")</f>
        <v>No Permit</v>
      </c>
    </row>
    <row r="1644" spans="1:21" hidden="1" x14ac:dyDescent="0.3">
      <c r="A1644" s="23">
        <v>44561</v>
      </c>
      <c r="B1644" t="s">
        <v>429</v>
      </c>
      <c r="C1644" t="s">
        <v>28</v>
      </c>
      <c r="D1644" t="s">
        <v>11604</v>
      </c>
      <c r="E1644" t="str">
        <f>VLOOKUP(B1644,olah!$B:$P,2,0)</f>
        <v>2021-12-01</v>
      </c>
      <c r="F1644">
        <f>COUNTIFS(parameter!$J$4:$J$34,summary!A1644,parameter!$I$4:$I$34,"&gt;="&amp;summary!$E1644)</f>
        <v>31</v>
      </c>
      <c r="G1644">
        <f>COUNTIFS(olah!$Q1644:Q16642,summary!A1644,olah!$B1644:B16642,summary!B1644,olah!$N1644:N16642,summary!C1644,olah!$P1644:P16642,summary!D1644,olah!$S1644:S16642,"On Time")</f>
        <v>1</v>
      </c>
      <c r="H1644">
        <f>COUNTIFS(olah!$Q$2:Q16642,summary!A1644,olah!$B$2:B16642,summary!B1644,olah!$S$2:S16642,"On Time")</f>
        <v>21</v>
      </c>
      <c r="I1644">
        <f>COUNTIFS(olah!$Q1644:Q16642,summary!A1644,olah!$B1644:B16642,summary!B1644,olah!$N1644:N16642,summary!C1644,olah!$P1644:P16642,summary!D1644,olah!$S1644:S16642,"Late")</f>
        <v>0</v>
      </c>
      <c r="J1644">
        <f>COUNTIFS(olah!$Q$2:Q16642,summary!A1644,olah!$B$2:B16642,summary!B1644,olah!$S$2:S16642,"Late")</f>
        <v>0</v>
      </c>
      <c r="K1644">
        <f t="shared" si="25"/>
        <v>10</v>
      </c>
      <c r="L1644">
        <f>COUNTIFS(olah!$Q1644:Q16642,summary!A1644,olah!$B1644:B16642,summary!B1644,olah!$N1644:N16642,summary!C1644,olah!$P1644:P16642,summary!D1644,olah!$T1644:T16642,"On Time CO")</f>
        <v>1</v>
      </c>
      <c r="M1644">
        <f>COUNTIFS(olah!$Q$2:Q16642,summary!A1644,olah!$B$2:B16642,summary!B1644,olah!$T$2:T16642,"On Time CO")</f>
        <v>19</v>
      </c>
      <c r="N1644">
        <f>COUNTIFS(olah!$Q1644:Q16642,summary!A1644,olah!$B1644:B16642,summary!B1644,olah!$N1644:N16642,summary!C1644,olah!$P1644:P16642,summary!D1644,olah!$T1644:T16642,"Overtime")</f>
        <v>0</v>
      </c>
      <c r="O1644">
        <f>COUNTIFS(olah!$Q$2:Q16642,summary!A1644,olah!$B$2:B16642,summary!B1644,olah!$T$2:T16642,"Overtime")</f>
        <v>0</v>
      </c>
      <c r="P1644">
        <f>COUNTIFS(olah!$Q1644:Q16642,summary!A1644,olah!$B1644:B16642,summary!B1644,olah!$N1644:N16642,summary!C1644,olah!$P1644:P16642,summary!D1644,olah!$T1644:T16642,"Early")</f>
        <v>0</v>
      </c>
      <c r="Q1644">
        <f>COUNTIFS(olah!$Q$2:Q16642,summary!A1644,olah!$B$2:B16642,summary!B1644,olah!$T$2:T16642,"Early")</f>
        <v>0</v>
      </c>
      <c r="R1644">
        <f>COUNTIFS(olah!$Q1644:Q16642,summary!A1644,olah!$B1644:B16642,summary!B1644,olah!$N1644:N16642,summary!C1644,olah!$P1644:P16642,summary!D1644,olah!$T1644:T16642,"NA CO")</f>
        <v>0</v>
      </c>
      <c r="S1644">
        <f>COUNTIFS(olah!$Q$2:Q16642,summary!A1644,olah!$B$2:B16642,summary!B1644,olah!$T$2:T16642,"NA CO")</f>
        <v>2</v>
      </c>
      <c r="T1644" t="str">
        <f>olah!R1644</f>
        <v>Attendance</v>
      </c>
      <c r="U1644" t="str">
        <f>IF(T1644="Permit", olah!T1644, "No Permit")</f>
        <v>No Permit</v>
      </c>
    </row>
    <row r="1645" spans="1:21" hidden="1" x14ac:dyDescent="0.3">
      <c r="A1645" s="23">
        <v>44561</v>
      </c>
      <c r="B1645" t="s">
        <v>429</v>
      </c>
      <c r="C1645" t="s">
        <v>28</v>
      </c>
      <c r="D1645" t="s">
        <v>11605</v>
      </c>
      <c r="E1645" t="str">
        <f>VLOOKUP(B1645,olah!$B:$P,2,0)</f>
        <v>2021-12-01</v>
      </c>
      <c r="F1645">
        <f>COUNTIFS(parameter!$J$4:$J$34,summary!A1645,parameter!$I$4:$I$34,"&gt;="&amp;summary!$E1645)</f>
        <v>31</v>
      </c>
      <c r="G1645">
        <f>COUNTIFS(olah!$Q1645:Q16643,summary!A1645,olah!$B1645:B16643,summary!B1645,olah!$N1645:N16643,summary!C1645,olah!$P1645:P16643,summary!D1645,olah!$S1645:S16643,"On Time")</f>
        <v>1</v>
      </c>
      <c r="H1645">
        <f>COUNTIFS(olah!$Q$2:Q16643,summary!A1645,olah!$B$2:B16643,summary!B1645,olah!$S$2:S16643,"On Time")</f>
        <v>21</v>
      </c>
      <c r="I1645">
        <f>COUNTIFS(olah!$Q1645:Q16643,summary!A1645,olah!$B1645:B16643,summary!B1645,olah!$N1645:N16643,summary!C1645,olah!$P1645:P16643,summary!D1645,olah!$S1645:S16643,"Late")</f>
        <v>0</v>
      </c>
      <c r="J1645">
        <f>COUNTIFS(olah!$Q$2:Q16643,summary!A1645,olah!$B$2:B16643,summary!B1645,olah!$S$2:S16643,"Late")</f>
        <v>0</v>
      </c>
      <c r="K1645">
        <f t="shared" si="25"/>
        <v>10</v>
      </c>
      <c r="L1645">
        <f>COUNTIFS(olah!$Q1645:Q16643,summary!A1645,olah!$B1645:B16643,summary!B1645,olah!$N1645:N16643,summary!C1645,olah!$P1645:P16643,summary!D1645,olah!$T1645:T16643,"On Time CO")</f>
        <v>1</v>
      </c>
      <c r="M1645">
        <f>COUNTIFS(olah!$Q$2:Q16643,summary!A1645,olah!$B$2:B16643,summary!B1645,olah!$T$2:T16643,"On Time CO")</f>
        <v>19</v>
      </c>
      <c r="N1645">
        <f>COUNTIFS(olah!$Q1645:Q16643,summary!A1645,olah!$B1645:B16643,summary!B1645,olah!$N1645:N16643,summary!C1645,olah!$P1645:P16643,summary!D1645,olah!$T1645:T16643,"Overtime")</f>
        <v>0</v>
      </c>
      <c r="O1645">
        <f>COUNTIFS(olah!$Q$2:Q16643,summary!A1645,olah!$B$2:B16643,summary!B1645,olah!$T$2:T16643,"Overtime")</f>
        <v>0</v>
      </c>
      <c r="P1645">
        <f>COUNTIFS(olah!$Q1645:Q16643,summary!A1645,olah!$B1645:B16643,summary!B1645,olah!$N1645:N16643,summary!C1645,olah!$P1645:P16643,summary!D1645,olah!$T1645:T16643,"Early")</f>
        <v>0</v>
      </c>
      <c r="Q1645">
        <f>COUNTIFS(olah!$Q$2:Q16643,summary!A1645,olah!$B$2:B16643,summary!B1645,olah!$T$2:T16643,"Early")</f>
        <v>0</v>
      </c>
      <c r="R1645">
        <f>COUNTIFS(olah!$Q1645:Q16643,summary!A1645,olah!$B1645:B16643,summary!B1645,olah!$N1645:N16643,summary!C1645,olah!$P1645:P16643,summary!D1645,olah!$T1645:T16643,"NA CO")</f>
        <v>0</v>
      </c>
      <c r="S1645">
        <f>COUNTIFS(olah!$Q$2:Q16643,summary!A1645,olah!$B$2:B16643,summary!B1645,olah!$T$2:T16643,"NA CO")</f>
        <v>2</v>
      </c>
      <c r="T1645" t="str">
        <f>olah!R1645</f>
        <v>Attendance</v>
      </c>
      <c r="U1645" t="str">
        <f>IF(T1645="Permit", olah!T1645, "No Permit")</f>
        <v>No Permit</v>
      </c>
    </row>
    <row r="1646" spans="1:21" hidden="1" x14ac:dyDescent="0.3">
      <c r="A1646" s="23">
        <v>44561</v>
      </c>
      <c r="B1646" t="s">
        <v>429</v>
      </c>
      <c r="C1646" t="s">
        <v>28</v>
      </c>
      <c r="D1646" t="s">
        <v>11606</v>
      </c>
      <c r="E1646" t="str">
        <f>VLOOKUP(B1646,olah!$B:$P,2,0)</f>
        <v>2021-12-01</v>
      </c>
      <c r="F1646">
        <f>COUNTIFS(parameter!$J$4:$J$34,summary!A1646,parameter!$I$4:$I$34,"&gt;="&amp;summary!$E1646)</f>
        <v>31</v>
      </c>
      <c r="G1646">
        <f>COUNTIFS(olah!$Q1646:Q16644,summary!A1646,olah!$B1646:B16644,summary!B1646,olah!$N1646:N16644,summary!C1646,olah!$P1646:P16644,summary!D1646,olah!$S1646:S16644,"On Time")</f>
        <v>1</v>
      </c>
      <c r="H1646">
        <f>COUNTIFS(olah!$Q$2:Q16644,summary!A1646,olah!$B$2:B16644,summary!B1646,olah!$S$2:S16644,"On Time")</f>
        <v>21</v>
      </c>
      <c r="I1646">
        <f>COUNTIFS(olah!$Q1646:Q16644,summary!A1646,olah!$B1646:B16644,summary!B1646,olah!$N1646:N16644,summary!C1646,olah!$P1646:P16644,summary!D1646,olah!$S1646:S16644,"Late")</f>
        <v>0</v>
      </c>
      <c r="J1646">
        <f>COUNTIFS(olah!$Q$2:Q16644,summary!A1646,olah!$B$2:B16644,summary!B1646,olah!$S$2:S16644,"Late")</f>
        <v>0</v>
      </c>
      <c r="K1646">
        <f t="shared" si="25"/>
        <v>10</v>
      </c>
      <c r="L1646">
        <f>COUNTIFS(olah!$Q1646:Q16644,summary!A1646,olah!$B1646:B16644,summary!B1646,olah!$N1646:N16644,summary!C1646,olah!$P1646:P16644,summary!D1646,olah!$T1646:T16644,"On Time CO")</f>
        <v>1</v>
      </c>
      <c r="M1646">
        <f>COUNTIFS(olah!$Q$2:Q16644,summary!A1646,olah!$B$2:B16644,summary!B1646,olah!$T$2:T16644,"On Time CO")</f>
        <v>19</v>
      </c>
      <c r="N1646">
        <f>COUNTIFS(olah!$Q1646:Q16644,summary!A1646,olah!$B1646:B16644,summary!B1646,olah!$N1646:N16644,summary!C1646,olah!$P1646:P16644,summary!D1646,olah!$T1646:T16644,"Overtime")</f>
        <v>0</v>
      </c>
      <c r="O1646">
        <f>COUNTIFS(olah!$Q$2:Q16644,summary!A1646,olah!$B$2:B16644,summary!B1646,olah!$T$2:T16644,"Overtime")</f>
        <v>0</v>
      </c>
      <c r="P1646">
        <f>COUNTIFS(olah!$Q1646:Q16644,summary!A1646,olah!$B1646:B16644,summary!B1646,olah!$N1646:N16644,summary!C1646,olah!$P1646:P16644,summary!D1646,olah!$T1646:T16644,"Early")</f>
        <v>0</v>
      </c>
      <c r="Q1646">
        <f>COUNTIFS(olah!$Q$2:Q16644,summary!A1646,olah!$B$2:B16644,summary!B1646,olah!$T$2:T16644,"Early")</f>
        <v>0</v>
      </c>
      <c r="R1646">
        <f>COUNTIFS(olah!$Q1646:Q16644,summary!A1646,olah!$B1646:B16644,summary!B1646,olah!$N1646:N16644,summary!C1646,olah!$P1646:P16644,summary!D1646,olah!$T1646:T16644,"NA CO")</f>
        <v>0</v>
      </c>
      <c r="S1646">
        <f>COUNTIFS(olah!$Q$2:Q16644,summary!A1646,olah!$B$2:B16644,summary!B1646,olah!$T$2:T16644,"NA CO")</f>
        <v>2</v>
      </c>
      <c r="T1646" t="str">
        <f>olah!R1646</f>
        <v>Attendance</v>
      </c>
      <c r="U1646" t="str">
        <f>IF(T1646="Permit", olah!T1646, "No Permit")</f>
        <v>No Permit</v>
      </c>
    </row>
    <row r="1647" spans="1:21" hidden="1" x14ac:dyDescent="0.3">
      <c r="A1647" s="23">
        <v>44561</v>
      </c>
      <c r="B1647" t="s">
        <v>429</v>
      </c>
      <c r="C1647" t="s">
        <v>28</v>
      </c>
      <c r="D1647" t="s">
        <v>10202</v>
      </c>
      <c r="E1647" t="str">
        <f>VLOOKUP(B1647,olah!$B:$P,2,0)</f>
        <v>2021-12-01</v>
      </c>
      <c r="F1647">
        <f>COUNTIFS(parameter!$J$4:$J$34,summary!A1647,parameter!$I$4:$I$34,"&gt;="&amp;summary!$E1647)</f>
        <v>31</v>
      </c>
      <c r="G1647">
        <f>COUNTIFS(olah!$Q1647:Q16645,summary!A1647,olah!$B1647:B16645,summary!B1647,olah!$N1647:N16645,summary!C1647,olah!$P1647:P16645,summary!D1647,olah!$S1647:S16645,"On Time")</f>
        <v>1</v>
      </c>
      <c r="H1647">
        <f>COUNTIFS(olah!$Q$2:Q16645,summary!A1647,olah!$B$2:B16645,summary!B1647,olah!$S$2:S16645,"On Time")</f>
        <v>21</v>
      </c>
      <c r="I1647">
        <f>COUNTIFS(olah!$Q1647:Q16645,summary!A1647,olah!$B1647:B16645,summary!B1647,olah!$N1647:N16645,summary!C1647,olah!$P1647:P16645,summary!D1647,olah!$S1647:S16645,"Late")</f>
        <v>0</v>
      </c>
      <c r="J1647">
        <f>COUNTIFS(olah!$Q$2:Q16645,summary!A1647,olah!$B$2:B16645,summary!B1647,olah!$S$2:S16645,"Late")</f>
        <v>0</v>
      </c>
      <c r="K1647">
        <f t="shared" si="25"/>
        <v>10</v>
      </c>
      <c r="L1647">
        <f>COUNTIFS(olah!$Q1647:Q16645,summary!A1647,olah!$B1647:B16645,summary!B1647,olah!$N1647:N16645,summary!C1647,olah!$P1647:P16645,summary!D1647,olah!$T1647:T16645,"On Time CO")</f>
        <v>1</v>
      </c>
      <c r="M1647">
        <f>COUNTIFS(olah!$Q$2:Q16645,summary!A1647,olah!$B$2:B16645,summary!B1647,olah!$T$2:T16645,"On Time CO")</f>
        <v>19</v>
      </c>
      <c r="N1647">
        <f>COUNTIFS(olah!$Q1647:Q16645,summary!A1647,olah!$B1647:B16645,summary!B1647,olah!$N1647:N16645,summary!C1647,olah!$P1647:P16645,summary!D1647,olah!$T1647:T16645,"Overtime")</f>
        <v>0</v>
      </c>
      <c r="O1647">
        <f>COUNTIFS(olah!$Q$2:Q16645,summary!A1647,olah!$B$2:B16645,summary!B1647,olah!$T$2:T16645,"Overtime")</f>
        <v>0</v>
      </c>
      <c r="P1647">
        <f>COUNTIFS(olah!$Q1647:Q16645,summary!A1647,olah!$B1647:B16645,summary!B1647,olah!$N1647:N16645,summary!C1647,olah!$P1647:P16645,summary!D1647,olah!$T1647:T16645,"Early")</f>
        <v>0</v>
      </c>
      <c r="Q1647">
        <f>COUNTIFS(olah!$Q$2:Q16645,summary!A1647,olah!$B$2:B16645,summary!B1647,olah!$T$2:T16645,"Early")</f>
        <v>0</v>
      </c>
      <c r="R1647">
        <f>COUNTIFS(olah!$Q1647:Q16645,summary!A1647,olah!$B1647:B16645,summary!B1647,olah!$N1647:N16645,summary!C1647,olah!$P1647:P16645,summary!D1647,olah!$T1647:T16645,"NA CO")</f>
        <v>0</v>
      </c>
      <c r="S1647">
        <f>COUNTIFS(olah!$Q$2:Q16645,summary!A1647,olah!$B$2:B16645,summary!B1647,olah!$T$2:T16645,"NA CO")</f>
        <v>2</v>
      </c>
      <c r="T1647" t="str">
        <f>olah!R1647</f>
        <v>Attendance</v>
      </c>
      <c r="U1647" t="str">
        <f>IF(T1647="Permit", olah!T1647, "No Permit")</f>
        <v>No Permit</v>
      </c>
    </row>
    <row r="1648" spans="1:21" hidden="1" x14ac:dyDescent="0.3">
      <c r="A1648" s="23">
        <v>44561</v>
      </c>
      <c r="B1648" t="s">
        <v>429</v>
      </c>
      <c r="C1648" t="s">
        <v>28</v>
      </c>
      <c r="D1648" t="s">
        <v>11608</v>
      </c>
      <c r="E1648" t="str">
        <f>VLOOKUP(B1648,olah!$B:$P,2,0)</f>
        <v>2021-12-01</v>
      </c>
      <c r="F1648">
        <f>COUNTIFS(parameter!$J$4:$J$34,summary!A1648,parameter!$I$4:$I$34,"&gt;="&amp;summary!$E1648)</f>
        <v>31</v>
      </c>
      <c r="G1648">
        <f>COUNTIFS(olah!$Q1648:Q16646,summary!A1648,olah!$B1648:B16646,summary!B1648,olah!$N1648:N16646,summary!C1648,olah!$P1648:P16646,summary!D1648,olah!$S1648:S16646,"On Time")</f>
        <v>1</v>
      </c>
      <c r="H1648">
        <f>COUNTIFS(olah!$Q$2:Q16646,summary!A1648,olah!$B$2:B16646,summary!B1648,olah!$S$2:S16646,"On Time")</f>
        <v>21</v>
      </c>
      <c r="I1648">
        <f>COUNTIFS(olah!$Q1648:Q16646,summary!A1648,olah!$B1648:B16646,summary!B1648,olah!$N1648:N16646,summary!C1648,olah!$P1648:P16646,summary!D1648,olah!$S1648:S16646,"Late")</f>
        <v>0</v>
      </c>
      <c r="J1648">
        <f>COUNTIFS(olah!$Q$2:Q16646,summary!A1648,olah!$B$2:B16646,summary!B1648,olah!$S$2:S16646,"Late")</f>
        <v>0</v>
      </c>
      <c r="K1648">
        <f t="shared" si="25"/>
        <v>10</v>
      </c>
      <c r="L1648">
        <f>COUNTIFS(olah!$Q1648:Q16646,summary!A1648,olah!$B1648:B16646,summary!B1648,olah!$N1648:N16646,summary!C1648,olah!$P1648:P16646,summary!D1648,olah!$T1648:T16646,"On Time CO")</f>
        <v>1</v>
      </c>
      <c r="M1648">
        <f>COUNTIFS(olah!$Q$2:Q16646,summary!A1648,olah!$B$2:B16646,summary!B1648,olah!$T$2:T16646,"On Time CO")</f>
        <v>19</v>
      </c>
      <c r="N1648">
        <f>COUNTIFS(olah!$Q1648:Q16646,summary!A1648,olah!$B1648:B16646,summary!B1648,olah!$N1648:N16646,summary!C1648,olah!$P1648:P16646,summary!D1648,olah!$T1648:T16646,"Overtime")</f>
        <v>0</v>
      </c>
      <c r="O1648">
        <f>COUNTIFS(olah!$Q$2:Q16646,summary!A1648,olah!$B$2:B16646,summary!B1648,olah!$T$2:T16646,"Overtime")</f>
        <v>0</v>
      </c>
      <c r="P1648">
        <f>COUNTIFS(olah!$Q1648:Q16646,summary!A1648,olah!$B1648:B16646,summary!B1648,olah!$N1648:N16646,summary!C1648,olah!$P1648:P16646,summary!D1648,olah!$T1648:T16646,"Early")</f>
        <v>0</v>
      </c>
      <c r="Q1648">
        <f>COUNTIFS(olah!$Q$2:Q16646,summary!A1648,olah!$B$2:B16646,summary!B1648,olah!$T$2:T16646,"Early")</f>
        <v>0</v>
      </c>
      <c r="R1648">
        <f>COUNTIFS(olah!$Q1648:Q16646,summary!A1648,olah!$B1648:B16646,summary!B1648,olah!$N1648:N16646,summary!C1648,olah!$P1648:P16646,summary!D1648,olah!$T1648:T16646,"NA CO")</f>
        <v>0</v>
      </c>
      <c r="S1648">
        <f>COUNTIFS(olah!$Q$2:Q16646,summary!A1648,olah!$B$2:B16646,summary!B1648,olah!$T$2:T16646,"NA CO")</f>
        <v>2</v>
      </c>
      <c r="T1648" t="str">
        <f>olah!R1648</f>
        <v>Attendance</v>
      </c>
      <c r="U1648" t="str">
        <f>IF(T1648="Permit", olah!T1648, "No Permit")</f>
        <v>No Permit</v>
      </c>
    </row>
    <row r="1649" spans="1:21" hidden="1" x14ac:dyDescent="0.3">
      <c r="A1649" s="23">
        <v>44561</v>
      </c>
      <c r="B1649" t="s">
        <v>429</v>
      </c>
      <c r="C1649" t="s">
        <v>28</v>
      </c>
      <c r="D1649" t="s">
        <v>11609</v>
      </c>
      <c r="E1649" t="str">
        <f>VLOOKUP(B1649,olah!$B:$P,2,0)</f>
        <v>2021-12-01</v>
      </c>
      <c r="F1649">
        <f>COUNTIFS(parameter!$J$4:$J$34,summary!A1649,parameter!$I$4:$I$34,"&gt;="&amp;summary!$E1649)</f>
        <v>31</v>
      </c>
      <c r="G1649">
        <f>COUNTIFS(olah!$Q1649:Q16647,summary!A1649,olah!$B1649:B16647,summary!B1649,olah!$N1649:N16647,summary!C1649,olah!$P1649:P16647,summary!D1649,olah!$S1649:S16647,"On Time")</f>
        <v>1</v>
      </c>
      <c r="H1649">
        <f>COUNTIFS(olah!$Q$2:Q16647,summary!A1649,olah!$B$2:B16647,summary!B1649,olah!$S$2:S16647,"On Time")</f>
        <v>21</v>
      </c>
      <c r="I1649">
        <f>COUNTIFS(olah!$Q1649:Q16647,summary!A1649,olah!$B1649:B16647,summary!B1649,olah!$N1649:N16647,summary!C1649,olah!$P1649:P16647,summary!D1649,olah!$S1649:S16647,"Late")</f>
        <v>0</v>
      </c>
      <c r="J1649">
        <f>COUNTIFS(olah!$Q$2:Q16647,summary!A1649,olah!$B$2:B16647,summary!B1649,olah!$S$2:S16647,"Late")</f>
        <v>0</v>
      </c>
      <c r="K1649">
        <f t="shared" si="25"/>
        <v>10</v>
      </c>
      <c r="L1649">
        <f>COUNTIFS(olah!$Q1649:Q16647,summary!A1649,olah!$B1649:B16647,summary!B1649,olah!$N1649:N16647,summary!C1649,olah!$P1649:P16647,summary!D1649,olah!$T1649:T16647,"On Time CO")</f>
        <v>0</v>
      </c>
      <c r="M1649">
        <f>COUNTIFS(olah!$Q$2:Q16647,summary!A1649,olah!$B$2:B16647,summary!B1649,olah!$T$2:T16647,"On Time CO")</f>
        <v>19</v>
      </c>
      <c r="N1649">
        <f>COUNTIFS(olah!$Q1649:Q16647,summary!A1649,olah!$B1649:B16647,summary!B1649,olah!$N1649:N16647,summary!C1649,olah!$P1649:P16647,summary!D1649,olah!$T1649:T16647,"Overtime")</f>
        <v>0</v>
      </c>
      <c r="O1649">
        <f>COUNTIFS(olah!$Q$2:Q16647,summary!A1649,olah!$B$2:B16647,summary!B1649,olah!$T$2:T16647,"Overtime")</f>
        <v>0</v>
      </c>
      <c r="P1649">
        <f>COUNTIFS(olah!$Q1649:Q16647,summary!A1649,olah!$B1649:B16647,summary!B1649,olah!$N1649:N16647,summary!C1649,olah!$P1649:P16647,summary!D1649,olah!$T1649:T16647,"Early")</f>
        <v>0</v>
      </c>
      <c r="Q1649">
        <f>COUNTIFS(olah!$Q$2:Q16647,summary!A1649,olah!$B$2:B16647,summary!B1649,olah!$T$2:T16647,"Early")</f>
        <v>0</v>
      </c>
      <c r="R1649">
        <f>COUNTIFS(olah!$Q1649:Q16647,summary!A1649,olah!$B1649:B16647,summary!B1649,olah!$N1649:N16647,summary!C1649,olah!$P1649:P16647,summary!D1649,olah!$T1649:T16647,"NA CO")</f>
        <v>1</v>
      </c>
      <c r="S1649">
        <f>COUNTIFS(olah!$Q$2:Q16647,summary!A1649,olah!$B$2:B16647,summary!B1649,olah!$T$2:T16647,"NA CO")</f>
        <v>2</v>
      </c>
      <c r="T1649" t="str">
        <f>olah!R1649</f>
        <v>Attendance</v>
      </c>
      <c r="U1649" t="str">
        <f>IF(T1649="Permit", olah!T1649, "No Permit")</f>
        <v>No Permit</v>
      </c>
    </row>
    <row r="1650" spans="1:21" hidden="1" x14ac:dyDescent="0.3">
      <c r="A1650" s="23">
        <v>44561</v>
      </c>
      <c r="B1650" t="s">
        <v>429</v>
      </c>
      <c r="C1650" t="s">
        <v>28</v>
      </c>
      <c r="D1650" t="s">
        <v>9024</v>
      </c>
      <c r="E1650" t="str">
        <f>VLOOKUP(B1650,olah!$B:$P,2,0)</f>
        <v>2021-12-01</v>
      </c>
      <c r="F1650">
        <f>COUNTIFS(parameter!$J$4:$J$34,summary!A1650,parameter!$I$4:$I$34,"&gt;="&amp;summary!$E1650)</f>
        <v>31</v>
      </c>
      <c r="G1650">
        <f>COUNTIFS(olah!$Q1650:Q16648,summary!A1650,olah!$B1650:B16648,summary!B1650,olah!$N1650:N16648,summary!C1650,olah!$P1650:P16648,summary!D1650,olah!$S1650:S16648,"On Time")</f>
        <v>1</v>
      </c>
      <c r="H1650">
        <f>COUNTIFS(olah!$Q$2:Q16648,summary!A1650,olah!$B$2:B16648,summary!B1650,olah!$S$2:S16648,"On Time")</f>
        <v>21</v>
      </c>
      <c r="I1650">
        <f>COUNTIFS(olah!$Q1650:Q16648,summary!A1650,olah!$B1650:B16648,summary!B1650,olah!$N1650:N16648,summary!C1650,olah!$P1650:P16648,summary!D1650,olah!$S1650:S16648,"Late")</f>
        <v>0</v>
      </c>
      <c r="J1650">
        <f>COUNTIFS(olah!$Q$2:Q16648,summary!A1650,olah!$B$2:B16648,summary!B1650,olah!$S$2:S16648,"Late")</f>
        <v>0</v>
      </c>
      <c r="K1650">
        <f t="shared" si="25"/>
        <v>10</v>
      </c>
      <c r="L1650">
        <f>COUNTIFS(olah!$Q1650:Q16648,summary!A1650,olah!$B1650:B16648,summary!B1650,olah!$N1650:N16648,summary!C1650,olah!$P1650:P16648,summary!D1650,olah!$T1650:T16648,"On Time CO")</f>
        <v>1</v>
      </c>
      <c r="M1650">
        <f>COUNTIFS(olah!$Q$2:Q16648,summary!A1650,olah!$B$2:B16648,summary!B1650,olah!$T$2:T16648,"On Time CO")</f>
        <v>19</v>
      </c>
      <c r="N1650">
        <f>COUNTIFS(olah!$Q1650:Q16648,summary!A1650,olah!$B1650:B16648,summary!B1650,olah!$N1650:N16648,summary!C1650,olah!$P1650:P16648,summary!D1650,olah!$T1650:T16648,"Overtime")</f>
        <v>0</v>
      </c>
      <c r="O1650">
        <f>COUNTIFS(olah!$Q$2:Q16648,summary!A1650,olah!$B$2:B16648,summary!B1650,olah!$T$2:T16648,"Overtime")</f>
        <v>0</v>
      </c>
      <c r="P1650">
        <f>COUNTIFS(olah!$Q1650:Q16648,summary!A1650,olah!$B1650:B16648,summary!B1650,olah!$N1650:N16648,summary!C1650,olah!$P1650:P16648,summary!D1650,olah!$T1650:T16648,"Early")</f>
        <v>0</v>
      </c>
      <c r="Q1650">
        <f>COUNTIFS(olah!$Q$2:Q16648,summary!A1650,olah!$B$2:B16648,summary!B1650,olah!$T$2:T16648,"Early")</f>
        <v>0</v>
      </c>
      <c r="R1650">
        <f>COUNTIFS(olah!$Q1650:Q16648,summary!A1650,olah!$B1650:B16648,summary!B1650,olah!$N1650:N16648,summary!C1650,olah!$P1650:P16648,summary!D1650,olah!$T1650:T16648,"NA CO")</f>
        <v>0</v>
      </c>
      <c r="S1650">
        <f>COUNTIFS(olah!$Q$2:Q16648,summary!A1650,olah!$B$2:B16648,summary!B1650,olah!$T$2:T16648,"NA CO")</f>
        <v>2</v>
      </c>
      <c r="T1650" t="str">
        <f>olah!R1650</f>
        <v>Attendance</v>
      </c>
      <c r="U1650" t="str">
        <f>IF(T1650="Permit", olah!T1650, "No Permit")</f>
        <v>No Permit</v>
      </c>
    </row>
    <row r="1651" spans="1:21" hidden="1" x14ac:dyDescent="0.3">
      <c r="A1651" s="23">
        <v>44561</v>
      </c>
      <c r="B1651" t="s">
        <v>429</v>
      </c>
      <c r="C1651" t="s">
        <v>28</v>
      </c>
      <c r="D1651" t="s">
        <v>10213</v>
      </c>
      <c r="E1651" t="str">
        <f>VLOOKUP(B1651,olah!$B:$P,2,0)</f>
        <v>2021-12-01</v>
      </c>
      <c r="F1651">
        <f>COUNTIFS(parameter!$J$4:$J$34,summary!A1651,parameter!$I$4:$I$34,"&gt;="&amp;summary!$E1651)</f>
        <v>31</v>
      </c>
      <c r="G1651">
        <f>COUNTIFS(olah!$Q1651:Q16649,summary!A1651,olah!$B1651:B16649,summary!B1651,olah!$N1651:N16649,summary!C1651,olah!$P1651:P16649,summary!D1651,olah!$S1651:S16649,"On Time")</f>
        <v>1</v>
      </c>
      <c r="H1651">
        <f>COUNTIFS(olah!$Q$2:Q16649,summary!A1651,olah!$B$2:B16649,summary!B1651,olah!$S$2:S16649,"On Time")</f>
        <v>21</v>
      </c>
      <c r="I1651">
        <f>COUNTIFS(olah!$Q1651:Q16649,summary!A1651,olah!$B1651:B16649,summary!B1651,olah!$N1651:N16649,summary!C1651,olah!$P1651:P16649,summary!D1651,olah!$S1651:S16649,"Late")</f>
        <v>0</v>
      </c>
      <c r="J1651">
        <f>COUNTIFS(olah!$Q$2:Q16649,summary!A1651,olah!$B$2:B16649,summary!B1651,olah!$S$2:S16649,"Late")</f>
        <v>0</v>
      </c>
      <c r="K1651">
        <f t="shared" si="25"/>
        <v>10</v>
      </c>
      <c r="L1651">
        <f>COUNTIFS(olah!$Q1651:Q16649,summary!A1651,olah!$B1651:B16649,summary!B1651,olah!$N1651:N16649,summary!C1651,olah!$P1651:P16649,summary!D1651,olah!$T1651:T16649,"On Time CO")</f>
        <v>1</v>
      </c>
      <c r="M1651">
        <f>COUNTIFS(olah!$Q$2:Q16649,summary!A1651,olah!$B$2:B16649,summary!B1651,olah!$T$2:T16649,"On Time CO")</f>
        <v>19</v>
      </c>
      <c r="N1651">
        <f>COUNTIFS(olah!$Q1651:Q16649,summary!A1651,olah!$B1651:B16649,summary!B1651,olah!$N1651:N16649,summary!C1651,olah!$P1651:P16649,summary!D1651,olah!$T1651:T16649,"Overtime")</f>
        <v>0</v>
      </c>
      <c r="O1651">
        <f>COUNTIFS(olah!$Q$2:Q16649,summary!A1651,olah!$B$2:B16649,summary!B1651,olah!$T$2:T16649,"Overtime")</f>
        <v>0</v>
      </c>
      <c r="P1651">
        <f>COUNTIFS(olah!$Q1651:Q16649,summary!A1651,olah!$B1651:B16649,summary!B1651,olah!$N1651:N16649,summary!C1651,olah!$P1651:P16649,summary!D1651,olah!$T1651:T16649,"Early")</f>
        <v>0</v>
      </c>
      <c r="Q1651">
        <f>COUNTIFS(olah!$Q$2:Q16649,summary!A1651,olah!$B$2:B16649,summary!B1651,olah!$T$2:T16649,"Early")</f>
        <v>0</v>
      </c>
      <c r="R1651">
        <f>COUNTIFS(olah!$Q1651:Q16649,summary!A1651,olah!$B1651:B16649,summary!B1651,olah!$N1651:N16649,summary!C1651,olah!$P1651:P16649,summary!D1651,olah!$T1651:T16649,"NA CO")</f>
        <v>0</v>
      </c>
      <c r="S1651">
        <f>COUNTIFS(olah!$Q$2:Q16649,summary!A1651,olah!$B$2:B16649,summary!B1651,olah!$T$2:T16649,"NA CO")</f>
        <v>2</v>
      </c>
      <c r="T1651" t="str">
        <f>olah!R1651</f>
        <v>Attendance</v>
      </c>
      <c r="U1651" t="str">
        <f>IF(T1651="Permit", olah!T1651, "No Permit")</f>
        <v>No Permit</v>
      </c>
    </row>
    <row r="1652" spans="1:21" hidden="1" x14ac:dyDescent="0.3">
      <c r="A1652" s="23">
        <v>44561</v>
      </c>
      <c r="B1652" t="s">
        <v>429</v>
      </c>
      <c r="C1652" t="s">
        <v>28</v>
      </c>
      <c r="D1652" t="s">
        <v>7927</v>
      </c>
      <c r="E1652" t="str">
        <f>VLOOKUP(B1652,olah!$B:$P,2,0)</f>
        <v>2021-12-01</v>
      </c>
      <c r="F1652">
        <f>COUNTIFS(parameter!$J$4:$J$34,summary!A1652,parameter!$I$4:$I$34,"&gt;="&amp;summary!$E1652)</f>
        <v>31</v>
      </c>
      <c r="G1652">
        <f>COUNTIFS(olah!$Q1652:Q16650,summary!A1652,olah!$B1652:B16650,summary!B1652,olah!$N1652:N16650,summary!C1652,olah!$P1652:P16650,summary!D1652,olah!$S1652:S16650,"On Time")</f>
        <v>1</v>
      </c>
      <c r="H1652">
        <f>COUNTIFS(olah!$Q$2:Q16650,summary!A1652,olah!$B$2:B16650,summary!B1652,olah!$S$2:S16650,"On Time")</f>
        <v>21</v>
      </c>
      <c r="I1652">
        <f>COUNTIFS(olah!$Q1652:Q16650,summary!A1652,olah!$B1652:B16650,summary!B1652,olah!$N1652:N16650,summary!C1652,olah!$P1652:P16650,summary!D1652,olah!$S1652:S16650,"Late")</f>
        <v>0</v>
      </c>
      <c r="J1652">
        <f>COUNTIFS(olah!$Q$2:Q16650,summary!A1652,olah!$B$2:B16650,summary!B1652,olah!$S$2:S16650,"Late")</f>
        <v>0</v>
      </c>
      <c r="K1652">
        <f t="shared" si="25"/>
        <v>10</v>
      </c>
      <c r="L1652">
        <f>COUNTIFS(olah!$Q1652:Q16650,summary!A1652,olah!$B1652:B16650,summary!B1652,olah!$N1652:N16650,summary!C1652,olah!$P1652:P16650,summary!D1652,olah!$T1652:T16650,"On Time CO")</f>
        <v>1</v>
      </c>
      <c r="M1652">
        <f>COUNTIFS(olah!$Q$2:Q16650,summary!A1652,olah!$B$2:B16650,summary!B1652,olah!$T$2:T16650,"On Time CO")</f>
        <v>19</v>
      </c>
      <c r="N1652">
        <f>COUNTIFS(olah!$Q1652:Q16650,summary!A1652,olah!$B1652:B16650,summary!B1652,olah!$N1652:N16650,summary!C1652,olah!$P1652:P16650,summary!D1652,olah!$T1652:T16650,"Overtime")</f>
        <v>0</v>
      </c>
      <c r="O1652">
        <f>COUNTIFS(olah!$Q$2:Q16650,summary!A1652,olah!$B$2:B16650,summary!B1652,olah!$T$2:T16650,"Overtime")</f>
        <v>0</v>
      </c>
      <c r="P1652">
        <f>COUNTIFS(olah!$Q1652:Q16650,summary!A1652,olah!$B1652:B16650,summary!B1652,olah!$N1652:N16650,summary!C1652,olah!$P1652:P16650,summary!D1652,olah!$T1652:T16650,"Early")</f>
        <v>0</v>
      </c>
      <c r="Q1652">
        <f>COUNTIFS(olah!$Q$2:Q16650,summary!A1652,olah!$B$2:B16650,summary!B1652,olah!$T$2:T16650,"Early")</f>
        <v>0</v>
      </c>
      <c r="R1652">
        <f>COUNTIFS(olah!$Q1652:Q16650,summary!A1652,olah!$B1652:B16650,summary!B1652,olah!$N1652:N16650,summary!C1652,olah!$P1652:P16650,summary!D1652,olah!$T1652:T16650,"NA CO")</f>
        <v>0</v>
      </c>
      <c r="S1652">
        <f>COUNTIFS(olah!$Q$2:Q16650,summary!A1652,olah!$B$2:B16650,summary!B1652,olah!$T$2:T16650,"NA CO")</f>
        <v>2</v>
      </c>
      <c r="T1652" t="str">
        <f>olah!R1652</f>
        <v>Attendance</v>
      </c>
      <c r="U1652" t="str">
        <f>IF(T1652="Permit", olah!T1652, "No Permit")</f>
        <v>No Permit</v>
      </c>
    </row>
    <row r="1653" spans="1:21" hidden="1" x14ac:dyDescent="0.3">
      <c r="A1653" s="23">
        <v>44561</v>
      </c>
      <c r="B1653" t="s">
        <v>429</v>
      </c>
      <c r="C1653" t="s">
        <v>28</v>
      </c>
      <c r="D1653" t="s">
        <v>11610</v>
      </c>
      <c r="E1653" t="str">
        <f>VLOOKUP(B1653,olah!$B:$P,2,0)</f>
        <v>2021-12-01</v>
      </c>
      <c r="F1653">
        <f>COUNTIFS(parameter!$J$4:$J$34,summary!A1653,parameter!$I$4:$I$34,"&gt;="&amp;summary!$E1653)</f>
        <v>31</v>
      </c>
      <c r="G1653">
        <f>COUNTIFS(olah!$Q1653:Q16651,summary!A1653,olah!$B1653:B16651,summary!B1653,olah!$N1653:N16651,summary!C1653,olah!$P1653:P16651,summary!D1653,olah!$S1653:S16651,"On Time")</f>
        <v>1</v>
      </c>
      <c r="H1653">
        <f>COUNTIFS(olah!$Q$2:Q16651,summary!A1653,olah!$B$2:B16651,summary!B1653,olah!$S$2:S16651,"On Time")</f>
        <v>21</v>
      </c>
      <c r="I1653">
        <f>COUNTIFS(olah!$Q1653:Q16651,summary!A1653,olah!$B1653:B16651,summary!B1653,olah!$N1653:N16651,summary!C1653,olah!$P1653:P16651,summary!D1653,olah!$S1653:S16651,"Late")</f>
        <v>0</v>
      </c>
      <c r="J1653">
        <f>COUNTIFS(olah!$Q$2:Q16651,summary!A1653,olah!$B$2:B16651,summary!B1653,olah!$S$2:S16651,"Late")</f>
        <v>0</v>
      </c>
      <c r="K1653">
        <f t="shared" si="25"/>
        <v>10</v>
      </c>
      <c r="L1653">
        <f>COUNTIFS(olah!$Q1653:Q16651,summary!A1653,olah!$B1653:B16651,summary!B1653,olah!$N1653:N16651,summary!C1653,olah!$P1653:P16651,summary!D1653,olah!$T1653:T16651,"On Time CO")</f>
        <v>1</v>
      </c>
      <c r="M1653">
        <f>COUNTIFS(olah!$Q$2:Q16651,summary!A1653,olah!$B$2:B16651,summary!B1653,olah!$T$2:T16651,"On Time CO")</f>
        <v>19</v>
      </c>
      <c r="N1653">
        <f>COUNTIFS(olah!$Q1653:Q16651,summary!A1653,olah!$B1653:B16651,summary!B1653,olah!$N1653:N16651,summary!C1653,olah!$P1653:P16651,summary!D1653,olah!$T1653:T16651,"Overtime")</f>
        <v>0</v>
      </c>
      <c r="O1653">
        <f>COUNTIFS(olah!$Q$2:Q16651,summary!A1653,olah!$B$2:B16651,summary!B1653,olah!$T$2:T16651,"Overtime")</f>
        <v>0</v>
      </c>
      <c r="P1653">
        <f>COUNTIFS(olah!$Q1653:Q16651,summary!A1653,olah!$B1653:B16651,summary!B1653,olah!$N1653:N16651,summary!C1653,olah!$P1653:P16651,summary!D1653,olah!$T1653:T16651,"Early")</f>
        <v>0</v>
      </c>
      <c r="Q1653">
        <f>COUNTIFS(olah!$Q$2:Q16651,summary!A1653,olah!$B$2:B16651,summary!B1653,olah!$T$2:T16651,"Early")</f>
        <v>0</v>
      </c>
      <c r="R1653">
        <f>COUNTIFS(olah!$Q1653:Q16651,summary!A1653,olah!$B1653:B16651,summary!B1653,olah!$N1653:N16651,summary!C1653,olah!$P1653:P16651,summary!D1653,olah!$T1653:T16651,"NA CO")</f>
        <v>0</v>
      </c>
      <c r="S1653">
        <f>COUNTIFS(olah!$Q$2:Q16651,summary!A1653,olah!$B$2:B16651,summary!B1653,olah!$T$2:T16651,"NA CO")</f>
        <v>2</v>
      </c>
      <c r="T1653" t="str">
        <f>olah!R1653</f>
        <v>Attendance</v>
      </c>
      <c r="U1653" t="str">
        <f>IF(T1653="Permit", olah!T1653, "No Permit")</f>
        <v>No Permit</v>
      </c>
    </row>
    <row r="1654" spans="1:21" hidden="1" x14ac:dyDescent="0.3">
      <c r="A1654" s="23">
        <v>44561</v>
      </c>
      <c r="B1654" t="s">
        <v>429</v>
      </c>
      <c r="C1654" t="s">
        <v>28</v>
      </c>
      <c r="D1654" t="s">
        <v>10214</v>
      </c>
      <c r="E1654" t="str">
        <f>VLOOKUP(B1654,olah!$B:$P,2,0)</f>
        <v>2021-12-01</v>
      </c>
      <c r="F1654">
        <f>COUNTIFS(parameter!$J$4:$J$34,summary!A1654,parameter!$I$4:$I$34,"&gt;="&amp;summary!$E1654)</f>
        <v>31</v>
      </c>
      <c r="G1654">
        <f>COUNTIFS(olah!$Q1654:Q16652,summary!A1654,olah!$B1654:B16652,summary!B1654,olah!$N1654:N16652,summary!C1654,olah!$P1654:P16652,summary!D1654,olah!$S1654:S16652,"On Time")</f>
        <v>1</v>
      </c>
      <c r="H1654">
        <f>COUNTIFS(olah!$Q$2:Q16652,summary!A1654,olah!$B$2:B16652,summary!B1654,olah!$S$2:S16652,"On Time")</f>
        <v>21</v>
      </c>
      <c r="I1654">
        <f>COUNTIFS(olah!$Q1654:Q16652,summary!A1654,olah!$B1654:B16652,summary!B1654,olah!$N1654:N16652,summary!C1654,olah!$P1654:P16652,summary!D1654,olah!$S1654:S16652,"Late")</f>
        <v>0</v>
      </c>
      <c r="J1654">
        <f>COUNTIFS(olah!$Q$2:Q16652,summary!A1654,olah!$B$2:B16652,summary!B1654,olah!$S$2:S16652,"Late")</f>
        <v>0</v>
      </c>
      <c r="K1654">
        <f t="shared" si="25"/>
        <v>10</v>
      </c>
      <c r="L1654">
        <f>COUNTIFS(olah!$Q1654:Q16652,summary!A1654,olah!$B1654:B16652,summary!B1654,olah!$N1654:N16652,summary!C1654,olah!$P1654:P16652,summary!D1654,olah!$T1654:T16652,"On Time CO")</f>
        <v>1</v>
      </c>
      <c r="M1654">
        <f>COUNTIFS(olah!$Q$2:Q16652,summary!A1654,olah!$B$2:B16652,summary!B1654,olah!$T$2:T16652,"On Time CO")</f>
        <v>19</v>
      </c>
      <c r="N1654">
        <f>COUNTIFS(olah!$Q1654:Q16652,summary!A1654,olah!$B1654:B16652,summary!B1654,olah!$N1654:N16652,summary!C1654,olah!$P1654:P16652,summary!D1654,olah!$T1654:T16652,"Overtime")</f>
        <v>0</v>
      </c>
      <c r="O1654">
        <f>COUNTIFS(olah!$Q$2:Q16652,summary!A1654,olah!$B$2:B16652,summary!B1654,olah!$T$2:T16652,"Overtime")</f>
        <v>0</v>
      </c>
      <c r="P1654">
        <f>COUNTIFS(olah!$Q1654:Q16652,summary!A1654,olah!$B1654:B16652,summary!B1654,olah!$N1654:N16652,summary!C1654,olah!$P1654:P16652,summary!D1654,olah!$T1654:T16652,"Early")</f>
        <v>0</v>
      </c>
      <c r="Q1654">
        <f>COUNTIFS(olah!$Q$2:Q16652,summary!A1654,olah!$B$2:B16652,summary!B1654,olah!$T$2:T16652,"Early")</f>
        <v>0</v>
      </c>
      <c r="R1654">
        <f>COUNTIFS(olah!$Q1654:Q16652,summary!A1654,olah!$B1654:B16652,summary!B1654,olah!$N1654:N16652,summary!C1654,olah!$P1654:P16652,summary!D1654,olah!$T1654:T16652,"NA CO")</f>
        <v>0</v>
      </c>
      <c r="S1654">
        <f>COUNTIFS(olah!$Q$2:Q16652,summary!A1654,olah!$B$2:B16652,summary!B1654,olah!$T$2:T16652,"NA CO")</f>
        <v>2</v>
      </c>
      <c r="T1654" t="str">
        <f>olah!R1654</f>
        <v>Attendance</v>
      </c>
      <c r="U1654" t="str">
        <f>IF(T1654="Permit", olah!T1654, "No Permit")</f>
        <v>No Permit</v>
      </c>
    </row>
    <row r="1655" spans="1:21" hidden="1" x14ac:dyDescent="0.3">
      <c r="A1655" s="23">
        <v>44561</v>
      </c>
      <c r="B1655" t="s">
        <v>429</v>
      </c>
      <c r="C1655" t="s">
        <v>28</v>
      </c>
      <c r="D1655" t="s">
        <v>7814</v>
      </c>
      <c r="E1655" t="str">
        <f>VLOOKUP(B1655,olah!$B:$P,2,0)</f>
        <v>2021-12-01</v>
      </c>
      <c r="F1655">
        <f>COUNTIFS(parameter!$J$4:$J$34,summary!A1655,parameter!$I$4:$I$34,"&gt;="&amp;summary!$E1655)</f>
        <v>31</v>
      </c>
      <c r="G1655">
        <f>COUNTIFS(olah!$Q1655:Q16653,summary!A1655,olah!$B1655:B16653,summary!B1655,olah!$N1655:N16653,summary!C1655,olah!$P1655:P16653,summary!D1655,olah!$S1655:S16653,"On Time")</f>
        <v>1</v>
      </c>
      <c r="H1655">
        <f>COUNTIFS(olah!$Q$2:Q16653,summary!A1655,olah!$B$2:B16653,summary!B1655,olah!$S$2:S16653,"On Time")</f>
        <v>21</v>
      </c>
      <c r="I1655">
        <f>COUNTIFS(olah!$Q1655:Q16653,summary!A1655,olah!$B1655:B16653,summary!B1655,olah!$N1655:N16653,summary!C1655,olah!$P1655:P16653,summary!D1655,olah!$S1655:S16653,"Late")</f>
        <v>0</v>
      </c>
      <c r="J1655">
        <f>COUNTIFS(olah!$Q$2:Q16653,summary!A1655,olah!$B$2:B16653,summary!B1655,olah!$S$2:S16653,"Late")</f>
        <v>0</v>
      </c>
      <c r="K1655">
        <f t="shared" si="25"/>
        <v>10</v>
      </c>
      <c r="L1655">
        <f>COUNTIFS(olah!$Q1655:Q16653,summary!A1655,olah!$B1655:B16653,summary!B1655,olah!$N1655:N16653,summary!C1655,olah!$P1655:P16653,summary!D1655,olah!$T1655:T16653,"On Time CO")</f>
        <v>1</v>
      </c>
      <c r="M1655">
        <f>COUNTIFS(olah!$Q$2:Q16653,summary!A1655,olah!$B$2:B16653,summary!B1655,olah!$T$2:T16653,"On Time CO")</f>
        <v>19</v>
      </c>
      <c r="N1655">
        <f>COUNTIFS(olah!$Q1655:Q16653,summary!A1655,olah!$B1655:B16653,summary!B1655,olah!$N1655:N16653,summary!C1655,olah!$P1655:P16653,summary!D1655,olah!$T1655:T16653,"Overtime")</f>
        <v>0</v>
      </c>
      <c r="O1655">
        <f>COUNTIFS(olah!$Q$2:Q16653,summary!A1655,olah!$B$2:B16653,summary!B1655,olah!$T$2:T16653,"Overtime")</f>
        <v>0</v>
      </c>
      <c r="P1655">
        <f>COUNTIFS(olah!$Q1655:Q16653,summary!A1655,olah!$B1655:B16653,summary!B1655,olah!$N1655:N16653,summary!C1655,olah!$P1655:P16653,summary!D1655,olah!$T1655:T16653,"Early")</f>
        <v>0</v>
      </c>
      <c r="Q1655">
        <f>COUNTIFS(olah!$Q$2:Q16653,summary!A1655,olah!$B$2:B16653,summary!B1655,olah!$T$2:T16653,"Early")</f>
        <v>0</v>
      </c>
      <c r="R1655">
        <f>COUNTIFS(olah!$Q1655:Q16653,summary!A1655,olah!$B1655:B16653,summary!B1655,olah!$N1655:N16653,summary!C1655,olah!$P1655:P16653,summary!D1655,olah!$T1655:T16653,"NA CO")</f>
        <v>0</v>
      </c>
      <c r="S1655">
        <f>COUNTIFS(olah!$Q$2:Q16653,summary!A1655,olah!$B$2:B16653,summary!B1655,olah!$T$2:T16653,"NA CO")</f>
        <v>2</v>
      </c>
      <c r="T1655" t="str">
        <f>olah!R1655</f>
        <v>Attendance</v>
      </c>
      <c r="U1655" t="str">
        <f>IF(T1655="Permit", olah!T1655, "No Permit")</f>
        <v>No Permit</v>
      </c>
    </row>
    <row r="1656" spans="1:21" hidden="1" x14ac:dyDescent="0.3">
      <c r="A1656" s="23">
        <v>44561</v>
      </c>
      <c r="B1656" t="s">
        <v>435</v>
      </c>
      <c r="C1656" t="s">
        <v>28</v>
      </c>
      <c r="D1656" t="s">
        <v>1390</v>
      </c>
      <c r="E1656" t="str">
        <f>VLOOKUP(B1656,olah!$B:$P,2,0)</f>
        <v>2021-12-01</v>
      </c>
      <c r="F1656">
        <f>COUNTIFS(parameter!$J$4:$J$34,summary!A1656,parameter!$I$4:$I$34,"&gt;="&amp;summary!$E1656)</f>
        <v>31</v>
      </c>
      <c r="G1656">
        <f>COUNTIFS(olah!$Q1656:Q16654,summary!A1656,olah!$B1656:B16654,summary!B1656,olah!$N1656:N16654,summary!C1656,olah!$P1656:P16654,summary!D1656,olah!$S1656:S16654,"On Time")</f>
        <v>0</v>
      </c>
      <c r="H1656">
        <f>COUNTIFS(olah!$Q$2:Q16654,summary!A1656,olah!$B$2:B16654,summary!B1656,olah!$S$2:S16654,"On Time")</f>
        <v>0</v>
      </c>
      <c r="I1656">
        <f>COUNTIFS(olah!$Q1656:Q16654,summary!A1656,olah!$B1656:B16654,summary!B1656,olah!$N1656:N16654,summary!C1656,olah!$P1656:P16654,summary!D1656,olah!$S1656:S16654,"Late")</f>
        <v>1</v>
      </c>
      <c r="J1656">
        <f>COUNTIFS(olah!$Q$2:Q16654,summary!A1656,olah!$B$2:B16654,summary!B1656,olah!$S$2:S16654,"Late")</f>
        <v>22</v>
      </c>
      <c r="K1656">
        <f t="shared" si="25"/>
        <v>8</v>
      </c>
      <c r="L1656">
        <f>COUNTIFS(olah!$Q1656:Q16654,summary!A1656,olah!$B1656:B16654,summary!B1656,olah!$N1656:N16654,summary!C1656,olah!$P1656:P16654,summary!D1656,olah!$T1656:T16654,"On Time CO")</f>
        <v>1</v>
      </c>
      <c r="M1656">
        <f>COUNTIFS(olah!$Q$2:Q16654,summary!A1656,olah!$B$2:B16654,summary!B1656,olah!$T$2:T16654,"On Time CO")</f>
        <v>21</v>
      </c>
      <c r="N1656">
        <f>COUNTIFS(olah!$Q1656:Q16654,summary!A1656,olah!$B1656:B16654,summary!B1656,olah!$N1656:N16654,summary!C1656,olah!$P1656:P16654,summary!D1656,olah!$T1656:T16654,"Overtime")</f>
        <v>0</v>
      </c>
      <c r="O1656">
        <f>COUNTIFS(olah!$Q$2:Q16654,summary!A1656,olah!$B$2:B16654,summary!B1656,olah!$T$2:T16654,"Overtime")</f>
        <v>1</v>
      </c>
      <c r="P1656">
        <f>COUNTIFS(olah!$Q1656:Q16654,summary!A1656,olah!$B1656:B16654,summary!B1656,olah!$N1656:N16654,summary!C1656,olah!$P1656:P16654,summary!D1656,olah!$T1656:T16654,"Early")</f>
        <v>0</v>
      </c>
      <c r="Q1656">
        <f>COUNTIFS(olah!$Q$2:Q16654,summary!A1656,olah!$B$2:B16654,summary!B1656,olah!$T$2:T16654,"Early")</f>
        <v>0</v>
      </c>
      <c r="R1656">
        <f>COUNTIFS(olah!$Q1656:Q16654,summary!A1656,olah!$B1656:B16654,summary!B1656,olah!$N1656:N16654,summary!C1656,olah!$P1656:P16654,summary!D1656,olah!$T1656:T16654,"NA CO")</f>
        <v>0</v>
      </c>
      <c r="S1656">
        <f>COUNTIFS(olah!$Q$2:Q16654,summary!A1656,olah!$B$2:B16654,summary!B1656,olah!$T$2:T16654,"NA CO")</f>
        <v>0</v>
      </c>
      <c r="T1656" t="str">
        <f>olah!R1656</f>
        <v>Attendance</v>
      </c>
      <c r="U1656" t="str">
        <f>IF(T1656="Permit", olah!T1656, "No Permit")</f>
        <v>No Permit</v>
      </c>
    </row>
    <row r="1657" spans="1:21" hidden="1" x14ac:dyDescent="0.3">
      <c r="A1657" s="23">
        <v>44561</v>
      </c>
      <c r="B1657" t="s">
        <v>435</v>
      </c>
      <c r="C1657" t="s">
        <v>28</v>
      </c>
      <c r="D1657" t="s">
        <v>5935</v>
      </c>
      <c r="E1657" t="str">
        <f>VLOOKUP(B1657,olah!$B:$P,2,0)</f>
        <v>2021-12-01</v>
      </c>
      <c r="F1657">
        <f>COUNTIFS(parameter!$J$4:$J$34,summary!A1657,parameter!$I$4:$I$34,"&gt;="&amp;summary!$E1657)</f>
        <v>31</v>
      </c>
      <c r="G1657">
        <f>COUNTIFS(olah!$Q1657:Q16655,summary!A1657,olah!$B1657:B16655,summary!B1657,olah!$N1657:N16655,summary!C1657,olah!$P1657:P16655,summary!D1657,olah!$S1657:S16655,"On Time")</f>
        <v>0</v>
      </c>
      <c r="H1657">
        <f>COUNTIFS(olah!$Q$2:Q16655,summary!A1657,olah!$B$2:B16655,summary!B1657,olah!$S$2:S16655,"On Time")</f>
        <v>0</v>
      </c>
      <c r="I1657">
        <f>COUNTIFS(olah!$Q1657:Q16655,summary!A1657,olah!$B1657:B16655,summary!B1657,olah!$N1657:N16655,summary!C1657,olah!$P1657:P16655,summary!D1657,olah!$S1657:S16655,"Late")</f>
        <v>1</v>
      </c>
      <c r="J1657">
        <f>COUNTIFS(olah!$Q$2:Q16655,summary!A1657,olah!$B$2:B16655,summary!B1657,olah!$S$2:S16655,"Late")</f>
        <v>22</v>
      </c>
      <c r="K1657">
        <f t="shared" si="25"/>
        <v>8</v>
      </c>
      <c r="L1657">
        <f>COUNTIFS(olah!$Q1657:Q16655,summary!A1657,olah!$B1657:B16655,summary!B1657,olah!$N1657:N16655,summary!C1657,olah!$P1657:P16655,summary!D1657,olah!$T1657:T16655,"On Time CO")</f>
        <v>1</v>
      </c>
      <c r="M1657">
        <f>COUNTIFS(olah!$Q$2:Q16655,summary!A1657,olah!$B$2:B16655,summary!B1657,olah!$T$2:T16655,"On Time CO")</f>
        <v>21</v>
      </c>
      <c r="N1657">
        <f>COUNTIFS(olah!$Q1657:Q16655,summary!A1657,olah!$B1657:B16655,summary!B1657,olah!$N1657:N16655,summary!C1657,olah!$P1657:P16655,summary!D1657,olah!$T1657:T16655,"Overtime")</f>
        <v>0</v>
      </c>
      <c r="O1657">
        <f>COUNTIFS(olah!$Q$2:Q16655,summary!A1657,olah!$B$2:B16655,summary!B1657,olah!$T$2:T16655,"Overtime")</f>
        <v>1</v>
      </c>
      <c r="P1657">
        <f>COUNTIFS(olah!$Q1657:Q16655,summary!A1657,olah!$B1657:B16655,summary!B1657,olah!$N1657:N16655,summary!C1657,olah!$P1657:P16655,summary!D1657,olah!$T1657:T16655,"Early")</f>
        <v>0</v>
      </c>
      <c r="Q1657">
        <f>COUNTIFS(olah!$Q$2:Q16655,summary!A1657,olah!$B$2:B16655,summary!B1657,olah!$T$2:T16655,"Early")</f>
        <v>0</v>
      </c>
      <c r="R1657">
        <f>COUNTIFS(olah!$Q1657:Q16655,summary!A1657,olah!$B1657:B16655,summary!B1657,olah!$N1657:N16655,summary!C1657,olah!$P1657:P16655,summary!D1657,olah!$T1657:T16655,"NA CO")</f>
        <v>0</v>
      </c>
      <c r="S1657">
        <f>COUNTIFS(olah!$Q$2:Q16655,summary!A1657,olah!$B$2:B16655,summary!B1657,olah!$T$2:T16655,"NA CO")</f>
        <v>0</v>
      </c>
      <c r="T1657" t="str">
        <f>olah!R1657</f>
        <v>Attendance</v>
      </c>
      <c r="U1657" t="str">
        <f>IF(T1657="Permit", olah!T1657, "No Permit")</f>
        <v>No Permit</v>
      </c>
    </row>
    <row r="1658" spans="1:21" hidden="1" x14ac:dyDescent="0.3">
      <c r="A1658" s="23">
        <v>44561</v>
      </c>
      <c r="B1658" t="s">
        <v>435</v>
      </c>
      <c r="C1658" t="s">
        <v>28</v>
      </c>
      <c r="D1658" t="s">
        <v>11600</v>
      </c>
      <c r="E1658" t="str">
        <f>VLOOKUP(B1658,olah!$B:$P,2,0)</f>
        <v>2021-12-01</v>
      </c>
      <c r="F1658">
        <f>COUNTIFS(parameter!$J$4:$J$34,summary!A1658,parameter!$I$4:$I$34,"&gt;="&amp;summary!$E1658)</f>
        <v>31</v>
      </c>
      <c r="G1658">
        <f>COUNTIFS(olah!$Q1658:Q16656,summary!A1658,olah!$B1658:B16656,summary!B1658,olah!$N1658:N16656,summary!C1658,olah!$P1658:P16656,summary!D1658,olah!$S1658:S16656,"On Time")</f>
        <v>0</v>
      </c>
      <c r="H1658">
        <f>COUNTIFS(olah!$Q$2:Q16656,summary!A1658,olah!$B$2:B16656,summary!B1658,olah!$S$2:S16656,"On Time")</f>
        <v>0</v>
      </c>
      <c r="I1658">
        <f>COUNTIFS(olah!$Q1658:Q16656,summary!A1658,olah!$B1658:B16656,summary!B1658,olah!$N1658:N16656,summary!C1658,olah!$P1658:P16656,summary!D1658,olah!$S1658:S16656,"Late")</f>
        <v>1</v>
      </c>
      <c r="J1658">
        <f>COUNTIFS(olah!$Q$2:Q16656,summary!A1658,olah!$B$2:B16656,summary!B1658,olah!$S$2:S16656,"Late")</f>
        <v>22</v>
      </c>
      <c r="K1658">
        <f t="shared" si="25"/>
        <v>8</v>
      </c>
      <c r="L1658">
        <f>COUNTIFS(olah!$Q1658:Q16656,summary!A1658,olah!$B1658:B16656,summary!B1658,olah!$N1658:N16656,summary!C1658,olah!$P1658:P16656,summary!D1658,olah!$T1658:T16656,"On Time CO")</f>
        <v>1</v>
      </c>
      <c r="M1658">
        <f>COUNTIFS(olah!$Q$2:Q16656,summary!A1658,olah!$B$2:B16656,summary!B1658,olah!$T$2:T16656,"On Time CO")</f>
        <v>21</v>
      </c>
      <c r="N1658">
        <f>COUNTIFS(olah!$Q1658:Q16656,summary!A1658,olah!$B1658:B16656,summary!B1658,olah!$N1658:N16656,summary!C1658,olah!$P1658:P16656,summary!D1658,olah!$T1658:T16656,"Overtime")</f>
        <v>0</v>
      </c>
      <c r="O1658">
        <f>COUNTIFS(olah!$Q$2:Q16656,summary!A1658,olah!$B$2:B16656,summary!B1658,olah!$T$2:T16656,"Overtime")</f>
        <v>1</v>
      </c>
      <c r="P1658">
        <f>COUNTIFS(olah!$Q1658:Q16656,summary!A1658,olah!$B1658:B16656,summary!B1658,olah!$N1658:N16656,summary!C1658,olah!$P1658:P16656,summary!D1658,olah!$T1658:T16656,"Early")</f>
        <v>0</v>
      </c>
      <c r="Q1658">
        <f>COUNTIFS(olah!$Q$2:Q16656,summary!A1658,olah!$B$2:B16656,summary!B1658,olah!$T$2:T16656,"Early")</f>
        <v>0</v>
      </c>
      <c r="R1658">
        <f>COUNTIFS(olah!$Q1658:Q16656,summary!A1658,olah!$B1658:B16656,summary!B1658,olah!$N1658:N16656,summary!C1658,olah!$P1658:P16656,summary!D1658,olah!$T1658:T16656,"NA CO")</f>
        <v>0</v>
      </c>
      <c r="S1658">
        <f>COUNTIFS(olah!$Q$2:Q16656,summary!A1658,olah!$B$2:B16656,summary!B1658,olah!$T$2:T16656,"NA CO")</f>
        <v>0</v>
      </c>
      <c r="T1658" t="str">
        <f>olah!R1658</f>
        <v>Attendance</v>
      </c>
      <c r="U1658" t="str">
        <f>IF(T1658="Permit", olah!T1658, "No Permit")</f>
        <v>No Permit</v>
      </c>
    </row>
    <row r="1659" spans="1:21" hidden="1" x14ac:dyDescent="0.3">
      <c r="A1659" s="23">
        <v>44561</v>
      </c>
      <c r="B1659" t="s">
        <v>435</v>
      </c>
      <c r="C1659" t="s">
        <v>28</v>
      </c>
      <c r="D1659" t="s">
        <v>11601</v>
      </c>
      <c r="E1659" t="str">
        <f>VLOOKUP(B1659,olah!$B:$P,2,0)</f>
        <v>2021-12-01</v>
      </c>
      <c r="F1659">
        <f>COUNTIFS(parameter!$J$4:$J$34,summary!A1659,parameter!$I$4:$I$34,"&gt;="&amp;summary!$E1659)</f>
        <v>31</v>
      </c>
      <c r="G1659">
        <f>COUNTIFS(olah!$Q1659:Q16657,summary!A1659,olah!$B1659:B16657,summary!B1659,olah!$N1659:N16657,summary!C1659,olah!$P1659:P16657,summary!D1659,olah!$S1659:S16657,"On Time")</f>
        <v>0</v>
      </c>
      <c r="H1659">
        <f>COUNTIFS(olah!$Q$2:Q16657,summary!A1659,olah!$B$2:B16657,summary!B1659,olah!$S$2:S16657,"On Time")</f>
        <v>0</v>
      </c>
      <c r="I1659">
        <f>COUNTIFS(olah!$Q1659:Q16657,summary!A1659,olah!$B1659:B16657,summary!B1659,olah!$N1659:N16657,summary!C1659,olah!$P1659:P16657,summary!D1659,olah!$S1659:S16657,"Late")</f>
        <v>1</v>
      </c>
      <c r="J1659">
        <f>COUNTIFS(olah!$Q$2:Q16657,summary!A1659,olah!$B$2:B16657,summary!B1659,olah!$S$2:S16657,"Late")</f>
        <v>22</v>
      </c>
      <c r="K1659">
        <f t="shared" si="25"/>
        <v>8</v>
      </c>
      <c r="L1659">
        <f>COUNTIFS(olah!$Q1659:Q16657,summary!A1659,olah!$B1659:B16657,summary!B1659,olah!$N1659:N16657,summary!C1659,olah!$P1659:P16657,summary!D1659,olah!$T1659:T16657,"On Time CO")</f>
        <v>1</v>
      </c>
      <c r="M1659">
        <f>COUNTIFS(olah!$Q$2:Q16657,summary!A1659,olah!$B$2:B16657,summary!B1659,olah!$T$2:T16657,"On Time CO")</f>
        <v>21</v>
      </c>
      <c r="N1659">
        <f>COUNTIFS(olah!$Q1659:Q16657,summary!A1659,olah!$B1659:B16657,summary!B1659,olah!$N1659:N16657,summary!C1659,olah!$P1659:P16657,summary!D1659,olah!$T1659:T16657,"Overtime")</f>
        <v>0</v>
      </c>
      <c r="O1659">
        <f>COUNTIFS(olah!$Q$2:Q16657,summary!A1659,olah!$B$2:B16657,summary!B1659,olah!$T$2:T16657,"Overtime")</f>
        <v>1</v>
      </c>
      <c r="P1659">
        <f>COUNTIFS(olah!$Q1659:Q16657,summary!A1659,olah!$B1659:B16657,summary!B1659,olah!$N1659:N16657,summary!C1659,olah!$P1659:P16657,summary!D1659,olah!$T1659:T16657,"Early")</f>
        <v>0</v>
      </c>
      <c r="Q1659">
        <f>COUNTIFS(olah!$Q$2:Q16657,summary!A1659,olah!$B$2:B16657,summary!B1659,olah!$T$2:T16657,"Early")</f>
        <v>0</v>
      </c>
      <c r="R1659">
        <f>COUNTIFS(olah!$Q1659:Q16657,summary!A1659,olah!$B1659:B16657,summary!B1659,olah!$N1659:N16657,summary!C1659,olah!$P1659:P16657,summary!D1659,olah!$T1659:T16657,"NA CO")</f>
        <v>0</v>
      </c>
      <c r="S1659">
        <f>COUNTIFS(olah!$Q$2:Q16657,summary!A1659,olah!$B$2:B16657,summary!B1659,olah!$T$2:T16657,"NA CO")</f>
        <v>0</v>
      </c>
      <c r="T1659" t="str">
        <f>olah!R1659</f>
        <v>Attendance</v>
      </c>
      <c r="U1659" t="str">
        <f>IF(T1659="Permit", olah!T1659, "No Permit")</f>
        <v>No Permit</v>
      </c>
    </row>
    <row r="1660" spans="1:21" hidden="1" x14ac:dyDescent="0.3">
      <c r="A1660" s="23">
        <v>44561</v>
      </c>
      <c r="B1660" t="s">
        <v>435</v>
      </c>
      <c r="C1660" t="s">
        <v>28</v>
      </c>
      <c r="D1660" t="s">
        <v>5936</v>
      </c>
      <c r="E1660" t="str">
        <f>VLOOKUP(B1660,olah!$B:$P,2,0)</f>
        <v>2021-12-01</v>
      </c>
      <c r="F1660">
        <f>COUNTIFS(parameter!$J$4:$J$34,summary!A1660,parameter!$I$4:$I$34,"&gt;="&amp;summary!$E1660)</f>
        <v>31</v>
      </c>
      <c r="G1660">
        <f>COUNTIFS(olah!$Q1660:Q16658,summary!A1660,olah!$B1660:B16658,summary!B1660,olah!$N1660:N16658,summary!C1660,olah!$P1660:P16658,summary!D1660,olah!$S1660:S16658,"On Time")</f>
        <v>0</v>
      </c>
      <c r="H1660">
        <f>COUNTIFS(olah!$Q$2:Q16658,summary!A1660,olah!$B$2:B16658,summary!B1660,olah!$S$2:S16658,"On Time")</f>
        <v>0</v>
      </c>
      <c r="I1660">
        <f>COUNTIFS(olah!$Q1660:Q16658,summary!A1660,olah!$B1660:B16658,summary!B1660,olah!$N1660:N16658,summary!C1660,olah!$P1660:P16658,summary!D1660,olah!$S1660:S16658,"Late")</f>
        <v>1</v>
      </c>
      <c r="J1660">
        <f>COUNTIFS(olah!$Q$2:Q16658,summary!A1660,olah!$B$2:B16658,summary!B1660,olah!$S$2:S16658,"Late")</f>
        <v>22</v>
      </c>
      <c r="K1660">
        <f t="shared" si="25"/>
        <v>8</v>
      </c>
      <c r="L1660">
        <f>COUNTIFS(olah!$Q1660:Q16658,summary!A1660,olah!$B1660:B16658,summary!B1660,olah!$N1660:N16658,summary!C1660,olah!$P1660:P16658,summary!D1660,olah!$T1660:T16658,"On Time CO")</f>
        <v>0</v>
      </c>
      <c r="M1660">
        <f>COUNTIFS(olah!$Q$2:Q16658,summary!A1660,olah!$B$2:B16658,summary!B1660,olah!$T$2:T16658,"On Time CO")</f>
        <v>21</v>
      </c>
      <c r="N1660">
        <f>COUNTIFS(olah!$Q1660:Q16658,summary!A1660,olah!$B1660:B16658,summary!B1660,olah!$N1660:N16658,summary!C1660,olah!$P1660:P16658,summary!D1660,olah!$T1660:T16658,"Overtime")</f>
        <v>1</v>
      </c>
      <c r="O1660">
        <f>COUNTIFS(olah!$Q$2:Q16658,summary!A1660,olah!$B$2:B16658,summary!B1660,olah!$T$2:T16658,"Overtime")</f>
        <v>1</v>
      </c>
      <c r="P1660">
        <f>COUNTIFS(olah!$Q1660:Q16658,summary!A1660,olah!$B1660:B16658,summary!B1660,olah!$N1660:N16658,summary!C1660,olah!$P1660:P16658,summary!D1660,olah!$T1660:T16658,"Early")</f>
        <v>0</v>
      </c>
      <c r="Q1660">
        <f>COUNTIFS(olah!$Q$2:Q16658,summary!A1660,olah!$B$2:B16658,summary!B1660,olah!$T$2:T16658,"Early")</f>
        <v>0</v>
      </c>
      <c r="R1660">
        <f>COUNTIFS(olah!$Q1660:Q16658,summary!A1660,olah!$B1660:B16658,summary!B1660,olah!$N1660:N16658,summary!C1660,olah!$P1660:P16658,summary!D1660,olah!$T1660:T16658,"NA CO")</f>
        <v>0</v>
      </c>
      <c r="S1660">
        <f>COUNTIFS(olah!$Q$2:Q16658,summary!A1660,olah!$B$2:B16658,summary!B1660,olah!$T$2:T16658,"NA CO")</f>
        <v>0</v>
      </c>
      <c r="T1660" t="str">
        <f>olah!R1660</f>
        <v>Attendance</v>
      </c>
      <c r="U1660" t="str">
        <f>IF(T1660="Permit", olah!T1660, "No Permit")</f>
        <v>No Permit</v>
      </c>
    </row>
    <row r="1661" spans="1:21" hidden="1" x14ac:dyDescent="0.3">
      <c r="A1661" s="23">
        <v>44561</v>
      </c>
      <c r="B1661" t="s">
        <v>435</v>
      </c>
      <c r="C1661" t="s">
        <v>28</v>
      </c>
      <c r="D1661" t="s">
        <v>6082</v>
      </c>
      <c r="E1661" t="str">
        <f>VLOOKUP(B1661,olah!$B:$P,2,0)</f>
        <v>2021-12-01</v>
      </c>
      <c r="F1661">
        <f>COUNTIFS(parameter!$J$4:$J$34,summary!A1661,parameter!$I$4:$I$34,"&gt;="&amp;summary!$E1661)</f>
        <v>31</v>
      </c>
      <c r="G1661">
        <f>COUNTIFS(olah!$Q1661:Q16659,summary!A1661,olah!$B1661:B16659,summary!B1661,olah!$N1661:N16659,summary!C1661,olah!$P1661:P16659,summary!D1661,olah!$S1661:S16659,"On Time")</f>
        <v>0</v>
      </c>
      <c r="H1661">
        <f>COUNTIFS(olah!$Q$2:Q16659,summary!A1661,olah!$B$2:B16659,summary!B1661,olah!$S$2:S16659,"On Time")</f>
        <v>0</v>
      </c>
      <c r="I1661">
        <f>COUNTIFS(olah!$Q1661:Q16659,summary!A1661,olah!$B1661:B16659,summary!B1661,olah!$N1661:N16659,summary!C1661,olah!$P1661:P16659,summary!D1661,olah!$S1661:S16659,"Late")</f>
        <v>1</v>
      </c>
      <c r="J1661">
        <f>COUNTIFS(olah!$Q$2:Q16659,summary!A1661,olah!$B$2:B16659,summary!B1661,olah!$S$2:S16659,"Late")</f>
        <v>22</v>
      </c>
      <c r="K1661">
        <f t="shared" si="25"/>
        <v>8</v>
      </c>
      <c r="L1661">
        <f>COUNTIFS(olah!$Q1661:Q16659,summary!A1661,olah!$B1661:B16659,summary!B1661,olah!$N1661:N16659,summary!C1661,olah!$P1661:P16659,summary!D1661,olah!$T1661:T16659,"On Time CO")</f>
        <v>1</v>
      </c>
      <c r="M1661">
        <f>COUNTIFS(olah!$Q$2:Q16659,summary!A1661,olah!$B$2:B16659,summary!B1661,olah!$T$2:T16659,"On Time CO")</f>
        <v>21</v>
      </c>
      <c r="N1661">
        <f>COUNTIFS(olah!$Q1661:Q16659,summary!A1661,olah!$B1661:B16659,summary!B1661,olah!$N1661:N16659,summary!C1661,olah!$P1661:P16659,summary!D1661,olah!$T1661:T16659,"Overtime")</f>
        <v>0</v>
      </c>
      <c r="O1661">
        <f>COUNTIFS(olah!$Q$2:Q16659,summary!A1661,olah!$B$2:B16659,summary!B1661,olah!$T$2:T16659,"Overtime")</f>
        <v>1</v>
      </c>
      <c r="P1661">
        <f>COUNTIFS(olah!$Q1661:Q16659,summary!A1661,olah!$B1661:B16659,summary!B1661,olah!$N1661:N16659,summary!C1661,olah!$P1661:P16659,summary!D1661,olah!$T1661:T16659,"Early")</f>
        <v>0</v>
      </c>
      <c r="Q1661">
        <f>COUNTIFS(olah!$Q$2:Q16659,summary!A1661,olah!$B$2:B16659,summary!B1661,olah!$T$2:T16659,"Early")</f>
        <v>0</v>
      </c>
      <c r="R1661">
        <f>COUNTIFS(olah!$Q1661:Q16659,summary!A1661,olah!$B1661:B16659,summary!B1661,olah!$N1661:N16659,summary!C1661,olah!$P1661:P16659,summary!D1661,olah!$T1661:T16659,"NA CO")</f>
        <v>0</v>
      </c>
      <c r="S1661">
        <f>COUNTIFS(olah!$Q$2:Q16659,summary!A1661,olah!$B$2:B16659,summary!B1661,olah!$T$2:T16659,"NA CO")</f>
        <v>0</v>
      </c>
      <c r="T1661" t="str">
        <f>olah!R1661</f>
        <v>Attendance</v>
      </c>
      <c r="U1661" t="str">
        <f>IF(T1661="Permit", olah!T1661, "No Permit")</f>
        <v>No Permit</v>
      </c>
    </row>
    <row r="1662" spans="1:21" hidden="1" x14ac:dyDescent="0.3">
      <c r="A1662" s="23">
        <v>44561</v>
      </c>
      <c r="B1662" t="s">
        <v>435</v>
      </c>
      <c r="C1662" t="s">
        <v>28</v>
      </c>
      <c r="D1662" t="s">
        <v>11602</v>
      </c>
      <c r="E1662" t="str">
        <f>VLOOKUP(B1662,olah!$B:$P,2,0)</f>
        <v>2021-12-01</v>
      </c>
      <c r="F1662">
        <f>COUNTIFS(parameter!$J$4:$J$34,summary!A1662,parameter!$I$4:$I$34,"&gt;="&amp;summary!$E1662)</f>
        <v>31</v>
      </c>
      <c r="G1662">
        <f>COUNTIFS(olah!$Q1662:Q16660,summary!A1662,olah!$B1662:B16660,summary!B1662,olah!$N1662:N16660,summary!C1662,olah!$P1662:P16660,summary!D1662,olah!$S1662:S16660,"On Time")</f>
        <v>0</v>
      </c>
      <c r="H1662">
        <f>COUNTIFS(olah!$Q$2:Q16660,summary!A1662,olah!$B$2:B16660,summary!B1662,olah!$S$2:S16660,"On Time")</f>
        <v>0</v>
      </c>
      <c r="I1662">
        <f>COUNTIFS(olah!$Q1662:Q16660,summary!A1662,olah!$B1662:B16660,summary!B1662,olah!$N1662:N16660,summary!C1662,olah!$P1662:P16660,summary!D1662,olah!$S1662:S16660,"Late")</f>
        <v>1</v>
      </c>
      <c r="J1662">
        <f>COUNTIFS(olah!$Q$2:Q16660,summary!A1662,olah!$B$2:B16660,summary!B1662,olah!$S$2:S16660,"Late")</f>
        <v>22</v>
      </c>
      <c r="K1662">
        <f t="shared" si="25"/>
        <v>8</v>
      </c>
      <c r="L1662">
        <f>COUNTIFS(olah!$Q1662:Q16660,summary!A1662,olah!$B1662:B16660,summary!B1662,olah!$N1662:N16660,summary!C1662,olah!$P1662:P16660,summary!D1662,olah!$T1662:T16660,"On Time CO")</f>
        <v>1</v>
      </c>
      <c r="M1662">
        <f>COUNTIFS(olah!$Q$2:Q16660,summary!A1662,olah!$B$2:B16660,summary!B1662,olah!$T$2:T16660,"On Time CO")</f>
        <v>21</v>
      </c>
      <c r="N1662">
        <f>COUNTIFS(olah!$Q1662:Q16660,summary!A1662,olah!$B1662:B16660,summary!B1662,olah!$N1662:N16660,summary!C1662,olah!$P1662:P16660,summary!D1662,olah!$T1662:T16660,"Overtime")</f>
        <v>0</v>
      </c>
      <c r="O1662">
        <f>COUNTIFS(olah!$Q$2:Q16660,summary!A1662,olah!$B$2:B16660,summary!B1662,olah!$T$2:T16660,"Overtime")</f>
        <v>1</v>
      </c>
      <c r="P1662">
        <f>COUNTIFS(olah!$Q1662:Q16660,summary!A1662,olah!$B1662:B16660,summary!B1662,olah!$N1662:N16660,summary!C1662,olah!$P1662:P16660,summary!D1662,olah!$T1662:T16660,"Early")</f>
        <v>0</v>
      </c>
      <c r="Q1662">
        <f>COUNTIFS(olah!$Q$2:Q16660,summary!A1662,olah!$B$2:B16660,summary!B1662,olah!$T$2:T16660,"Early")</f>
        <v>0</v>
      </c>
      <c r="R1662">
        <f>COUNTIFS(olah!$Q1662:Q16660,summary!A1662,olah!$B1662:B16660,summary!B1662,olah!$N1662:N16660,summary!C1662,olah!$P1662:P16660,summary!D1662,olah!$T1662:T16660,"NA CO")</f>
        <v>0</v>
      </c>
      <c r="S1662">
        <f>COUNTIFS(olah!$Q$2:Q16660,summary!A1662,olah!$B$2:B16660,summary!B1662,olah!$T$2:T16660,"NA CO")</f>
        <v>0</v>
      </c>
      <c r="T1662" t="str">
        <f>olah!R1662</f>
        <v>Attendance</v>
      </c>
      <c r="U1662" t="str">
        <f>IF(T1662="Permit", olah!T1662, "No Permit")</f>
        <v>No Permit</v>
      </c>
    </row>
    <row r="1663" spans="1:21" hidden="1" x14ac:dyDescent="0.3">
      <c r="A1663" s="23">
        <v>44561</v>
      </c>
      <c r="B1663" t="s">
        <v>435</v>
      </c>
      <c r="C1663" t="s">
        <v>28</v>
      </c>
      <c r="D1663" t="s">
        <v>11603</v>
      </c>
      <c r="E1663" t="str">
        <f>VLOOKUP(B1663,olah!$B:$P,2,0)</f>
        <v>2021-12-01</v>
      </c>
      <c r="F1663">
        <f>COUNTIFS(parameter!$J$4:$J$34,summary!A1663,parameter!$I$4:$I$34,"&gt;="&amp;summary!$E1663)</f>
        <v>31</v>
      </c>
      <c r="G1663">
        <f>COUNTIFS(olah!$Q1663:Q16661,summary!A1663,olah!$B1663:B16661,summary!B1663,olah!$N1663:N16661,summary!C1663,olah!$P1663:P16661,summary!D1663,olah!$S1663:S16661,"On Time")</f>
        <v>0</v>
      </c>
      <c r="H1663">
        <f>COUNTIFS(olah!$Q$2:Q16661,summary!A1663,olah!$B$2:B16661,summary!B1663,olah!$S$2:S16661,"On Time")</f>
        <v>0</v>
      </c>
      <c r="I1663">
        <f>COUNTIFS(olah!$Q1663:Q16661,summary!A1663,olah!$B1663:B16661,summary!B1663,olah!$N1663:N16661,summary!C1663,olah!$P1663:P16661,summary!D1663,olah!$S1663:S16661,"Late")</f>
        <v>1</v>
      </c>
      <c r="J1663">
        <f>COUNTIFS(olah!$Q$2:Q16661,summary!A1663,olah!$B$2:B16661,summary!B1663,olah!$S$2:S16661,"Late")</f>
        <v>22</v>
      </c>
      <c r="K1663">
        <f t="shared" si="25"/>
        <v>8</v>
      </c>
      <c r="L1663">
        <f>COUNTIFS(olah!$Q1663:Q16661,summary!A1663,olah!$B1663:B16661,summary!B1663,olah!$N1663:N16661,summary!C1663,olah!$P1663:P16661,summary!D1663,olah!$T1663:T16661,"On Time CO")</f>
        <v>1</v>
      </c>
      <c r="M1663">
        <f>COUNTIFS(olah!$Q$2:Q16661,summary!A1663,olah!$B$2:B16661,summary!B1663,olah!$T$2:T16661,"On Time CO")</f>
        <v>21</v>
      </c>
      <c r="N1663">
        <f>COUNTIFS(olah!$Q1663:Q16661,summary!A1663,olah!$B1663:B16661,summary!B1663,olah!$N1663:N16661,summary!C1663,olah!$P1663:P16661,summary!D1663,olah!$T1663:T16661,"Overtime")</f>
        <v>0</v>
      </c>
      <c r="O1663">
        <f>COUNTIFS(olah!$Q$2:Q16661,summary!A1663,olah!$B$2:B16661,summary!B1663,olah!$T$2:T16661,"Overtime")</f>
        <v>1</v>
      </c>
      <c r="P1663">
        <f>COUNTIFS(olah!$Q1663:Q16661,summary!A1663,olah!$B1663:B16661,summary!B1663,olah!$N1663:N16661,summary!C1663,olah!$P1663:P16661,summary!D1663,olah!$T1663:T16661,"Early")</f>
        <v>0</v>
      </c>
      <c r="Q1663">
        <f>COUNTIFS(olah!$Q$2:Q16661,summary!A1663,olah!$B$2:B16661,summary!B1663,olah!$T$2:T16661,"Early")</f>
        <v>0</v>
      </c>
      <c r="R1663">
        <f>COUNTIFS(olah!$Q1663:Q16661,summary!A1663,olah!$B1663:B16661,summary!B1663,olah!$N1663:N16661,summary!C1663,olah!$P1663:P16661,summary!D1663,olah!$T1663:T16661,"NA CO")</f>
        <v>0</v>
      </c>
      <c r="S1663">
        <f>COUNTIFS(olah!$Q$2:Q16661,summary!A1663,olah!$B$2:B16661,summary!B1663,olah!$T$2:T16661,"NA CO")</f>
        <v>0</v>
      </c>
      <c r="T1663" t="str">
        <f>olah!R1663</f>
        <v>Attendance</v>
      </c>
      <c r="U1663" t="str">
        <f>IF(T1663="Permit", olah!T1663, "No Permit")</f>
        <v>No Permit</v>
      </c>
    </row>
    <row r="1664" spans="1:21" hidden="1" x14ac:dyDescent="0.3">
      <c r="A1664" s="23">
        <v>44561</v>
      </c>
      <c r="B1664" t="s">
        <v>435</v>
      </c>
      <c r="C1664" t="s">
        <v>28</v>
      </c>
      <c r="D1664" t="s">
        <v>7108</v>
      </c>
      <c r="E1664" t="str">
        <f>VLOOKUP(B1664,olah!$B:$P,2,0)</f>
        <v>2021-12-01</v>
      </c>
      <c r="F1664">
        <f>COUNTIFS(parameter!$J$4:$J$34,summary!A1664,parameter!$I$4:$I$34,"&gt;="&amp;summary!$E1664)</f>
        <v>31</v>
      </c>
      <c r="G1664">
        <f>COUNTIFS(olah!$Q1664:Q16662,summary!A1664,olah!$B1664:B16662,summary!B1664,olah!$N1664:N16662,summary!C1664,olah!$P1664:P16662,summary!D1664,olah!$S1664:S16662,"On Time")</f>
        <v>0</v>
      </c>
      <c r="H1664">
        <f>COUNTIFS(olah!$Q$2:Q16662,summary!A1664,olah!$B$2:B16662,summary!B1664,olah!$S$2:S16662,"On Time")</f>
        <v>0</v>
      </c>
      <c r="I1664">
        <f>COUNTIFS(olah!$Q1664:Q16662,summary!A1664,olah!$B1664:B16662,summary!B1664,olah!$N1664:N16662,summary!C1664,olah!$P1664:P16662,summary!D1664,olah!$S1664:S16662,"Late")</f>
        <v>1</v>
      </c>
      <c r="J1664">
        <f>COUNTIFS(olah!$Q$2:Q16662,summary!A1664,olah!$B$2:B16662,summary!B1664,olah!$S$2:S16662,"Late")</f>
        <v>22</v>
      </c>
      <c r="K1664">
        <f t="shared" si="25"/>
        <v>8</v>
      </c>
      <c r="L1664">
        <f>COUNTIFS(olah!$Q1664:Q16662,summary!A1664,olah!$B1664:B16662,summary!B1664,olah!$N1664:N16662,summary!C1664,olah!$P1664:P16662,summary!D1664,olah!$T1664:T16662,"On Time CO")</f>
        <v>1</v>
      </c>
      <c r="M1664">
        <f>COUNTIFS(olah!$Q$2:Q16662,summary!A1664,olah!$B$2:B16662,summary!B1664,olah!$T$2:T16662,"On Time CO")</f>
        <v>21</v>
      </c>
      <c r="N1664">
        <f>COUNTIFS(olah!$Q1664:Q16662,summary!A1664,olah!$B1664:B16662,summary!B1664,olah!$N1664:N16662,summary!C1664,olah!$P1664:P16662,summary!D1664,olah!$T1664:T16662,"Overtime")</f>
        <v>0</v>
      </c>
      <c r="O1664">
        <f>COUNTIFS(olah!$Q$2:Q16662,summary!A1664,olah!$B$2:B16662,summary!B1664,olah!$T$2:T16662,"Overtime")</f>
        <v>1</v>
      </c>
      <c r="P1664">
        <f>COUNTIFS(olah!$Q1664:Q16662,summary!A1664,olah!$B1664:B16662,summary!B1664,olah!$N1664:N16662,summary!C1664,olah!$P1664:P16662,summary!D1664,olah!$T1664:T16662,"Early")</f>
        <v>0</v>
      </c>
      <c r="Q1664">
        <f>COUNTIFS(olah!$Q$2:Q16662,summary!A1664,olah!$B$2:B16662,summary!B1664,olah!$T$2:T16662,"Early")</f>
        <v>0</v>
      </c>
      <c r="R1664">
        <f>COUNTIFS(olah!$Q1664:Q16662,summary!A1664,olah!$B1664:B16662,summary!B1664,olah!$N1664:N16662,summary!C1664,olah!$P1664:P16662,summary!D1664,olah!$T1664:T16662,"NA CO")</f>
        <v>0</v>
      </c>
      <c r="S1664">
        <f>COUNTIFS(olah!$Q$2:Q16662,summary!A1664,olah!$B$2:B16662,summary!B1664,olah!$T$2:T16662,"NA CO")</f>
        <v>0</v>
      </c>
      <c r="T1664" t="str">
        <f>olah!R1664</f>
        <v>Attendance</v>
      </c>
      <c r="U1664" t="str">
        <f>IF(T1664="Permit", olah!T1664, "No Permit")</f>
        <v>No Permit</v>
      </c>
    </row>
    <row r="1665" spans="1:21" hidden="1" x14ac:dyDescent="0.3">
      <c r="A1665" s="23">
        <v>44561</v>
      </c>
      <c r="B1665" t="s">
        <v>435</v>
      </c>
      <c r="C1665" t="s">
        <v>28</v>
      </c>
      <c r="D1665" t="s">
        <v>11604</v>
      </c>
      <c r="E1665" t="str">
        <f>VLOOKUP(B1665,olah!$B:$P,2,0)</f>
        <v>2021-12-01</v>
      </c>
      <c r="F1665">
        <f>COUNTIFS(parameter!$J$4:$J$34,summary!A1665,parameter!$I$4:$I$34,"&gt;="&amp;summary!$E1665)</f>
        <v>31</v>
      </c>
      <c r="G1665">
        <f>COUNTIFS(olah!$Q1665:Q16663,summary!A1665,olah!$B1665:B16663,summary!B1665,olah!$N1665:N16663,summary!C1665,olah!$P1665:P16663,summary!D1665,olah!$S1665:S16663,"On Time")</f>
        <v>0</v>
      </c>
      <c r="H1665">
        <f>COUNTIFS(olah!$Q$2:Q16663,summary!A1665,olah!$B$2:B16663,summary!B1665,olah!$S$2:S16663,"On Time")</f>
        <v>0</v>
      </c>
      <c r="I1665">
        <f>COUNTIFS(olah!$Q1665:Q16663,summary!A1665,olah!$B1665:B16663,summary!B1665,olah!$N1665:N16663,summary!C1665,olah!$P1665:P16663,summary!D1665,olah!$S1665:S16663,"Late")</f>
        <v>1</v>
      </c>
      <c r="J1665">
        <f>COUNTIFS(olah!$Q$2:Q16663,summary!A1665,olah!$B$2:B16663,summary!B1665,olah!$S$2:S16663,"Late")</f>
        <v>22</v>
      </c>
      <c r="K1665">
        <f t="shared" si="25"/>
        <v>8</v>
      </c>
      <c r="L1665">
        <f>COUNTIFS(olah!$Q1665:Q16663,summary!A1665,olah!$B1665:B16663,summary!B1665,olah!$N1665:N16663,summary!C1665,olah!$P1665:P16663,summary!D1665,olah!$T1665:T16663,"On Time CO")</f>
        <v>1</v>
      </c>
      <c r="M1665">
        <f>COUNTIFS(olah!$Q$2:Q16663,summary!A1665,olah!$B$2:B16663,summary!B1665,olah!$T$2:T16663,"On Time CO")</f>
        <v>21</v>
      </c>
      <c r="N1665">
        <f>COUNTIFS(olah!$Q1665:Q16663,summary!A1665,olah!$B1665:B16663,summary!B1665,olah!$N1665:N16663,summary!C1665,olah!$P1665:P16663,summary!D1665,olah!$T1665:T16663,"Overtime")</f>
        <v>0</v>
      </c>
      <c r="O1665">
        <f>COUNTIFS(olah!$Q$2:Q16663,summary!A1665,olah!$B$2:B16663,summary!B1665,olah!$T$2:T16663,"Overtime")</f>
        <v>1</v>
      </c>
      <c r="P1665">
        <f>COUNTIFS(olah!$Q1665:Q16663,summary!A1665,olah!$B1665:B16663,summary!B1665,olah!$N1665:N16663,summary!C1665,olah!$P1665:P16663,summary!D1665,olah!$T1665:T16663,"Early")</f>
        <v>0</v>
      </c>
      <c r="Q1665">
        <f>COUNTIFS(olah!$Q$2:Q16663,summary!A1665,olah!$B$2:B16663,summary!B1665,olah!$T$2:T16663,"Early")</f>
        <v>0</v>
      </c>
      <c r="R1665">
        <f>COUNTIFS(olah!$Q1665:Q16663,summary!A1665,olah!$B1665:B16663,summary!B1665,olah!$N1665:N16663,summary!C1665,olah!$P1665:P16663,summary!D1665,olah!$T1665:T16663,"NA CO")</f>
        <v>0</v>
      </c>
      <c r="S1665">
        <f>COUNTIFS(olah!$Q$2:Q16663,summary!A1665,olah!$B$2:B16663,summary!B1665,olah!$T$2:T16663,"NA CO")</f>
        <v>0</v>
      </c>
      <c r="T1665" t="str">
        <f>olah!R1665</f>
        <v>Attendance</v>
      </c>
      <c r="U1665" t="str">
        <f>IF(T1665="Permit", olah!T1665, "No Permit")</f>
        <v>No Permit</v>
      </c>
    </row>
    <row r="1666" spans="1:21" hidden="1" x14ac:dyDescent="0.3">
      <c r="A1666" s="23">
        <v>44561</v>
      </c>
      <c r="B1666" t="s">
        <v>435</v>
      </c>
      <c r="C1666" t="s">
        <v>28</v>
      </c>
      <c r="D1666" t="s">
        <v>11605</v>
      </c>
      <c r="E1666" t="str">
        <f>VLOOKUP(B1666,olah!$B:$P,2,0)</f>
        <v>2021-12-01</v>
      </c>
      <c r="F1666">
        <f>COUNTIFS(parameter!$J$4:$J$34,summary!A1666,parameter!$I$4:$I$34,"&gt;="&amp;summary!$E1666)</f>
        <v>31</v>
      </c>
      <c r="G1666">
        <f>COUNTIFS(olah!$Q1666:Q16664,summary!A1666,olah!$B1666:B16664,summary!B1666,olah!$N1666:N16664,summary!C1666,olah!$P1666:P16664,summary!D1666,olah!$S1666:S16664,"On Time")</f>
        <v>0</v>
      </c>
      <c r="H1666">
        <f>COUNTIFS(olah!$Q$2:Q16664,summary!A1666,olah!$B$2:B16664,summary!B1666,olah!$S$2:S16664,"On Time")</f>
        <v>0</v>
      </c>
      <c r="I1666">
        <f>COUNTIFS(olah!$Q1666:Q16664,summary!A1666,olah!$B1666:B16664,summary!B1666,olah!$N1666:N16664,summary!C1666,olah!$P1666:P16664,summary!D1666,olah!$S1666:S16664,"Late")</f>
        <v>1</v>
      </c>
      <c r="J1666">
        <f>COUNTIFS(olah!$Q$2:Q16664,summary!A1666,olah!$B$2:B16664,summary!B1666,olah!$S$2:S16664,"Late")</f>
        <v>22</v>
      </c>
      <c r="K1666">
        <f t="shared" si="25"/>
        <v>8</v>
      </c>
      <c r="L1666">
        <f>COUNTIFS(olah!$Q1666:Q16664,summary!A1666,olah!$B1666:B16664,summary!B1666,olah!$N1666:N16664,summary!C1666,olah!$P1666:P16664,summary!D1666,olah!$T1666:T16664,"On Time CO")</f>
        <v>1</v>
      </c>
      <c r="M1666">
        <f>COUNTIFS(olah!$Q$2:Q16664,summary!A1666,olah!$B$2:B16664,summary!B1666,olah!$T$2:T16664,"On Time CO")</f>
        <v>21</v>
      </c>
      <c r="N1666">
        <f>COUNTIFS(olah!$Q1666:Q16664,summary!A1666,olah!$B1666:B16664,summary!B1666,olah!$N1666:N16664,summary!C1666,olah!$P1666:P16664,summary!D1666,olah!$T1666:T16664,"Overtime")</f>
        <v>0</v>
      </c>
      <c r="O1666">
        <f>COUNTIFS(olah!$Q$2:Q16664,summary!A1666,olah!$B$2:B16664,summary!B1666,olah!$T$2:T16664,"Overtime")</f>
        <v>1</v>
      </c>
      <c r="P1666">
        <f>COUNTIFS(olah!$Q1666:Q16664,summary!A1666,olah!$B1666:B16664,summary!B1666,olah!$N1666:N16664,summary!C1666,olah!$P1666:P16664,summary!D1666,olah!$T1666:T16664,"Early")</f>
        <v>0</v>
      </c>
      <c r="Q1666">
        <f>COUNTIFS(olah!$Q$2:Q16664,summary!A1666,olah!$B$2:B16664,summary!B1666,olah!$T$2:T16664,"Early")</f>
        <v>0</v>
      </c>
      <c r="R1666">
        <f>COUNTIFS(olah!$Q1666:Q16664,summary!A1666,olah!$B1666:B16664,summary!B1666,olah!$N1666:N16664,summary!C1666,olah!$P1666:P16664,summary!D1666,olah!$T1666:T16664,"NA CO")</f>
        <v>0</v>
      </c>
      <c r="S1666">
        <f>COUNTIFS(olah!$Q$2:Q16664,summary!A1666,olah!$B$2:B16664,summary!B1666,olah!$T$2:T16664,"NA CO")</f>
        <v>0</v>
      </c>
      <c r="T1666" t="str">
        <f>olah!R1666</f>
        <v>Attendance</v>
      </c>
      <c r="U1666" t="str">
        <f>IF(T1666="Permit", olah!T1666, "No Permit")</f>
        <v>No Permit</v>
      </c>
    </row>
    <row r="1667" spans="1:21" hidden="1" x14ac:dyDescent="0.3">
      <c r="A1667" s="23">
        <v>44561</v>
      </c>
      <c r="B1667" t="s">
        <v>435</v>
      </c>
      <c r="C1667" t="s">
        <v>28</v>
      </c>
      <c r="D1667" t="s">
        <v>11606</v>
      </c>
      <c r="E1667" t="str">
        <f>VLOOKUP(B1667,olah!$B:$P,2,0)</f>
        <v>2021-12-01</v>
      </c>
      <c r="F1667">
        <f>COUNTIFS(parameter!$J$4:$J$34,summary!A1667,parameter!$I$4:$I$34,"&gt;="&amp;summary!$E1667)</f>
        <v>31</v>
      </c>
      <c r="G1667">
        <f>COUNTIFS(olah!$Q1667:Q16665,summary!A1667,olah!$B1667:B16665,summary!B1667,olah!$N1667:N16665,summary!C1667,olah!$P1667:P16665,summary!D1667,olah!$S1667:S16665,"On Time")</f>
        <v>0</v>
      </c>
      <c r="H1667">
        <f>COUNTIFS(olah!$Q$2:Q16665,summary!A1667,olah!$B$2:B16665,summary!B1667,olah!$S$2:S16665,"On Time")</f>
        <v>0</v>
      </c>
      <c r="I1667">
        <f>COUNTIFS(olah!$Q1667:Q16665,summary!A1667,olah!$B1667:B16665,summary!B1667,olah!$N1667:N16665,summary!C1667,olah!$P1667:P16665,summary!D1667,olah!$S1667:S16665,"Late")</f>
        <v>1</v>
      </c>
      <c r="J1667">
        <f>COUNTIFS(olah!$Q$2:Q16665,summary!A1667,olah!$B$2:B16665,summary!B1667,olah!$S$2:S16665,"Late")</f>
        <v>22</v>
      </c>
      <c r="K1667">
        <f t="shared" ref="K1667:K1730" si="26">F1667-SUM(H1667:J1667)</f>
        <v>8</v>
      </c>
      <c r="L1667">
        <f>COUNTIFS(olah!$Q1667:Q16665,summary!A1667,olah!$B1667:B16665,summary!B1667,olah!$N1667:N16665,summary!C1667,olah!$P1667:P16665,summary!D1667,olah!$T1667:T16665,"On Time CO")</f>
        <v>1</v>
      </c>
      <c r="M1667">
        <f>COUNTIFS(olah!$Q$2:Q16665,summary!A1667,olah!$B$2:B16665,summary!B1667,olah!$T$2:T16665,"On Time CO")</f>
        <v>21</v>
      </c>
      <c r="N1667">
        <f>COUNTIFS(olah!$Q1667:Q16665,summary!A1667,olah!$B1667:B16665,summary!B1667,olah!$N1667:N16665,summary!C1667,olah!$P1667:P16665,summary!D1667,olah!$T1667:T16665,"Overtime")</f>
        <v>0</v>
      </c>
      <c r="O1667">
        <f>COUNTIFS(olah!$Q$2:Q16665,summary!A1667,olah!$B$2:B16665,summary!B1667,olah!$T$2:T16665,"Overtime")</f>
        <v>1</v>
      </c>
      <c r="P1667">
        <f>COUNTIFS(olah!$Q1667:Q16665,summary!A1667,olah!$B1667:B16665,summary!B1667,olah!$N1667:N16665,summary!C1667,olah!$P1667:P16665,summary!D1667,olah!$T1667:T16665,"Early")</f>
        <v>0</v>
      </c>
      <c r="Q1667">
        <f>COUNTIFS(olah!$Q$2:Q16665,summary!A1667,olah!$B$2:B16665,summary!B1667,olah!$T$2:T16665,"Early")</f>
        <v>0</v>
      </c>
      <c r="R1667">
        <f>COUNTIFS(olah!$Q1667:Q16665,summary!A1667,olah!$B1667:B16665,summary!B1667,olah!$N1667:N16665,summary!C1667,olah!$P1667:P16665,summary!D1667,olah!$T1667:T16665,"NA CO")</f>
        <v>0</v>
      </c>
      <c r="S1667">
        <f>COUNTIFS(olah!$Q$2:Q16665,summary!A1667,olah!$B$2:B16665,summary!B1667,olah!$T$2:T16665,"NA CO")</f>
        <v>0</v>
      </c>
      <c r="T1667" t="str">
        <f>olah!R1667</f>
        <v>Attendance</v>
      </c>
      <c r="U1667" t="str">
        <f>IF(T1667="Permit", olah!T1667, "No Permit")</f>
        <v>No Permit</v>
      </c>
    </row>
    <row r="1668" spans="1:21" hidden="1" x14ac:dyDescent="0.3">
      <c r="A1668" s="23">
        <v>44561</v>
      </c>
      <c r="B1668" t="s">
        <v>435</v>
      </c>
      <c r="C1668" t="s">
        <v>28</v>
      </c>
      <c r="D1668" t="s">
        <v>10202</v>
      </c>
      <c r="E1668" t="str">
        <f>VLOOKUP(B1668,olah!$B:$P,2,0)</f>
        <v>2021-12-01</v>
      </c>
      <c r="F1668">
        <f>COUNTIFS(parameter!$J$4:$J$34,summary!A1668,parameter!$I$4:$I$34,"&gt;="&amp;summary!$E1668)</f>
        <v>31</v>
      </c>
      <c r="G1668">
        <f>COUNTIFS(olah!$Q1668:Q16666,summary!A1668,olah!$B1668:B16666,summary!B1668,olah!$N1668:N16666,summary!C1668,olah!$P1668:P16666,summary!D1668,olah!$S1668:S16666,"On Time")</f>
        <v>0</v>
      </c>
      <c r="H1668">
        <f>COUNTIFS(olah!$Q$2:Q16666,summary!A1668,olah!$B$2:B16666,summary!B1668,olah!$S$2:S16666,"On Time")</f>
        <v>0</v>
      </c>
      <c r="I1668">
        <f>COUNTIFS(olah!$Q1668:Q16666,summary!A1668,olah!$B1668:B16666,summary!B1668,olah!$N1668:N16666,summary!C1668,olah!$P1668:P16666,summary!D1668,olah!$S1668:S16666,"Late")</f>
        <v>1</v>
      </c>
      <c r="J1668">
        <f>COUNTIFS(olah!$Q$2:Q16666,summary!A1668,olah!$B$2:B16666,summary!B1668,olah!$S$2:S16666,"Late")</f>
        <v>22</v>
      </c>
      <c r="K1668">
        <f t="shared" si="26"/>
        <v>8</v>
      </c>
      <c r="L1668">
        <f>COUNTIFS(olah!$Q1668:Q16666,summary!A1668,olah!$B1668:B16666,summary!B1668,olah!$N1668:N16666,summary!C1668,olah!$P1668:P16666,summary!D1668,olah!$T1668:T16666,"On Time CO")</f>
        <v>1</v>
      </c>
      <c r="M1668">
        <f>COUNTIFS(olah!$Q$2:Q16666,summary!A1668,olah!$B$2:B16666,summary!B1668,olah!$T$2:T16666,"On Time CO")</f>
        <v>21</v>
      </c>
      <c r="N1668">
        <f>COUNTIFS(olah!$Q1668:Q16666,summary!A1668,olah!$B1668:B16666,summary!B1668,olah!$N1668:N16666,summary!C1668,olah!$P1668:P16666,summary!D1668,olah!$T1668:T16666,"Overtime")</f>
        <v>0</v>
      </c>
      <c r="O1668">
        <f>COUNTIFS(olah!$Q$2:Q16666,summary!A1668,olah!$B$2:B16666,summary!B1668,olah!$T$2:T16666,"Overtime")</f>
        <v>1</v>
      </c>
      <c r="P1668">
        <f>COUNTIFS(olah!$Q1668:Q16666,summary!A1668,olah!$B1668:B16666,summary!B1668,olah!$N1668:N16666,summary!C1668,olah!$P1668:P16666,summary!D1668,olah!$T1668:T16666,"Early")</f>
        <v>0</v>
      </c>
      <c r="Q1668">
        <f>COUNTIFS(olah!$Q$2:Q16666,summary!A1668,olah!$B$2:B16666,summary!B1668,olah!$T$2:T16666,"Early")</f>
        <v>0</v>
      </c>
      <c r="R1668">
        <f>COUNTIFS(olah!$Q1668:Q16666,summary!A1668,olah!$B1668:B16666,summary!B1668,olah!$N1668:N16666,summary!C1668,olah!$P1668:P16666,summary!D1668,olah!$T1668:T16666,"NA CO")</f>
        <v>0</v>
      </c>
      <c r="S1668">
        <f>COUNTIFS(olah!$Q$2:Q16666,summary!A1668,olah!$B$2:B16666,summary!B1668,olah!$T$2:T16666,"NA CO")</f>
        <v>0</v>
      </c>
      <c r="T1668" t="str">
        <f>olah!R1668</f>
        <v>Attendance</v>
      </c>
      <c r="U1668" t="str">
        <f>IF(T1668="Permit", olah!T1668, "No Permit")</f>
        <v>No Permit</v>
      </c>
    </row>
    <row r="1669" spans="1:21" hidden="1" x14ac:dyDescent="0.3">
      <c r="A1669" s="23">
        <v>44561</v>
      </c>
      <c r="B1669" t="s">
        <v>435</v>
      </c>
      <c r="C1669" t="s">
        <v>28</v>
      </c>
      <c r="D1669" t="s">
        <v>11607</v>
      </c>
      <c r="E1669" t="str">
        <f>VLOOKUP(B1669,olah!$B:$P,2,0)</f>
        <v>2021-12-01</v>
      </c>
      <c r="F1669">
        <f>COUNTIFS(parameter!$J$4:$J$34,summary!A1669,parameter!$I$4:$I$34,"&gt;="&amp;summary!$E1669)</f>
        <v>31</v>
      </c>
      <c r="G1669">
        <f>COUNTIFS(olah!$Q1669:Q16667,summary!A1669,olah!$B1669:B16667,summary!B1669,olah!$N1669:N16667,summary!C1669,olah!$P1669:P16667,summary!D1669,olah!$S1669:S16667,"On Time")</f>
        <v>0</v>
      </c>
      <c r="H1669">
        <f>COUNTIFS(olah!$Q$2:Q16667,summary!A1669,olah!$B$2:B16667,summary!B1669,olah!$S$2:S16667,"On Time")</f>
        <v>0</v>
      </c>
      <c r="I1669">
        <f>COUNTIFS(olah!$Q1669:Q16667,summary!A1669,olah!$B1669:B16667,summary!B1669,olah!$N1669:N16667,summary!C1669,olah!$P1669:P16667,summary!D1669,olah!$S1669:S16667,"Late")</f>
        <v>1</v>
      </c>
      <c r="J1669">
        <f>COUNTIFS(olah!$Q$2:Q16667,summary!A1669,olah!$B$2:B16667,summary!B1669,olah!$S$2:S16667,"Late")</f>
        <v>22</v>
      </c>
      <c r="K1669">
        <f t="shared" si="26"/>
        <v>8</v>
      </c>
      <c r="L1669">
        <f>COUNTIFS(olah!$Q1669:Q16667,summary!A1669,olah!$B1669:B16667,summary!B1669,olah!$N1669:N16667,summary!C1669,olah!$P1669:P16667,summary!D1669,olah!$T1669:T16667,"On Time CO")</f>
        <v>1</v>
      </c>
      <c r="M1669">
        <f>COUNTIFS(olah!$Q$2:Q16667,summary!A1669,olah!$B$2:B16667,summary!B1669,olah!$T$2:T16667,"On Time CO")</f>
        <v>21</v>
      </c>
      <c r="N1669">
        <f>COUNTIFS(olah!$Q1669:Q16667,summary!A1669,olah!$B1669:B16667,summary!B1669,olah!$N1669:N16667,summary!C1669,olah!$P1669:P16667,summary!D1669,olah!$T1669:T16667,"Overtime")</f>
        <v>0</v>
      </c>
      <c r="O1669">
        <f>COUNTIFS(olah!$Q$2:Q16667,summary!A1669,olah!$B$2:B16667,summary!B1669,olah!$T$2:T16667,"Overtime")</f>
        <v>1</v>
      </c>
      <c r="P1669">
        <f>COUNTIFS(olah!$Q1669:Q16667,summary!A1669,olah!$B1669:B16667,summary!B1669,olah!$N1669:N16667,summary!C1669,olah!$P1669:P16667,summary!D1669,olah!$T1669:T16667,"Early")</f>
        <v>0</v>
      </c>
      <c r="Q1669">
        <f>COUNTIFS(olah!$Q$2:Q16667,summary!A1669,olah!$B$2:B16667,summary!B1669,olah!$T$2:T16667,"Early")</f>
        <v>0</v>
      </c>
      <c r="R1669">
        <f>COUNTIFS(olah!$Q1669:Q16667,summary!A1669,olah!$B1669:B16667,summary!B1669,olah!$N1669:N16667,summary!C1669,olah!$P1669:P16667,summary!D1669,olah!$T1669:T16667,"NA CO")</f>
        <v>0</v>
      </c>
      <c r="S1669">
        <f>COUNTIFS(olah!$Q$2:Q16667,summary!A1669,olah!$B$2:B16667,summary!B1669,olah!$T$2:T16667,"NA CO")</f>
        <v>0</v>
      </c>
      <c r="T1669" t="str">
        <f>olah!R1669</f>
        <v>Attendance</v>
      </c>
      <c r="U1669" t="str">
        <f>IF(T1669="Permit", olah!T1669, "No Permit")</f>
        <v>No Permit</v>
      </c>
    </row>
    <row r="1670" spans="1:21" hidden="1" x14ac:dyDescent="0.3">
      <c r="A1670" s="23">
        <v>44561</v>
      </c>
      <c r="B1670" t="s">
        <v>435</v>
      </c>
      <c r="C1670" t="s">
        <v>28</v>
      </c>
      <c r="D1670" t="s">
        <v>11608</v>
      </c>
      <c r="E1670" t="str">
        <f>VLOOKUP(B1670,olah!$B:$P,2,0)</f>
        <v>2021-12-01</v>
      </c>
      <c r="F1670">
        <f>COUNTIFS(parameter!$J$4:$J$34,summary!A1670,parameter!$I$4:$I$34,"&gt;="&amp;summary!$E1670)</f>
        <v>31</v>
      </c>
      <c r="G1670">
        <f>COUNTIFS(olah!$Q1670:Q16668,summary!A1670,olah!$B1670:B16668,summary!B1670,olah!$N1670:N16668,summary!C1670,olah!$P1670:P16668,summary!D1670,olah!$S1670:S16668,"On Time")</f>
        <v>0</v>
      </c>
      <c r="H1670">
        <f>COUNTIFS(olah!$Q$2:Q16668,summary!A1670,olah!$B$2:B16668,summary!B1670,olah!$S$2:S16668,"On Time")</f>
        <v>0</v>
      </c>
      <c r="I1670">
        <f>COUNTIFS(olah!$Q1670:Q16668,summary!A1670,olah!$B1670:B16668,summary!B1670,olah!$N1670:N16668,summary!C1670,olah!$P1670:P16668,summary!D1670,olah!$S1670:S16668,"Late")</f>
        <v>1</v>
      </c>
      <c r="J1670">
        <f>COUNTIFS(olah!$Q$2:Q16668,summary!A1670,olah!$B$2:B16668,summary!B1670,olah!$S$2:S16668,"Late")</f>
        <v>22</v>
      </c>
      <c r="K1670">
        <f t="shared" si="26"/>
        <v>8</v>
      </c>
      <c r="L1670">
        <f>COUNTIFS(olah!$Q1670:Q16668,summary!A1670,olah!$B1670:B16668,summary!B1670,olah!$N1670:N16668,summary!C1670,olah!$P1670:P16668,summary!D1670,olah!$T1670:T16668,"On Time CO")</f>
        <v>1</v>
      </c>
      <c r="M1670">
        <f>COUNTIFS(olah!$Q$2:Q16668,summary!A1670,olah!$B$2:B16668,summary!B1670,olah!$T$2:T16668,"On Time CO")</f>
        <v>21</v>
      </c>
      <c r="N1670">
        <f>COUNTIFS(olah!$Q1670:Q16668,summary!A1670,olah!$B1670:B16668,summary!B1670,olah!$N1670:N16668,summary!C1670,olah!$P1670:P16668,summary!D1670,olah!$T1670:T16668,"Overtime")</f>
        <v>0</v>
      </c>
      <c r="O1670">
        <f>COUNTIFS(olah!$Q$2:Q16668,summary!A1670,olah!$B$2:B16668,summary!B1670,olah!$T$2:T16668,"Overtime")</f>
        <v>1</v>
      </c>
      <c r="P1670">
        <f>COUNTIFS(olah!$Q1670:Q16668,summary!A1670,olah!$B1670:B16668,summary!B1670,olah!$N1670:N16668,summary!C1670,olah!$P1670:P16668,summary!D1670,olah!$T1670:T16668,"Early")</f>
        <v>0</v>
      </c>
      <c r="Q1670">
        <f>COUNTIFS(olah!$Q$2:Q16668,summary!A1670,olah!$B$2:B16668,summary!B1670,olah!$T$2:T16668,"Early")</f>
        <v>0</v>
      </c>
      <c r="R1670">
        <f>COUNTIFS(olah!$Q1670:Q16668,summary!A1670,olah!$B1670:B16668,summary!B1670,olah!$N1670:N16668,summary!C1670,olah!$P1670:P16668,summary!D1670,olah!$T1670:T16668,"NA CO")</f>
        <v>0</v>
      </c>
      <c r="S1670">
        <f>COUNTIFS(olah!$Q$2:Q16668,summary!A1670,olah!$B$2:B16668,summary!B1670,olah!$T$2:T16668,"NA CO")</f>
        <v>0</v>
      </c>
      <c r="T1670" t="str">
        <f>olah!R1670</f>
        <v>Attendance</v>
      </c>
      <c r="U1670" t="str">
        <f>IF(T1670="Permit", olah!T1670, "No Permit")</f>
        <v>No Permit</v>
      </c>
    </row>
    <row r="1671" spans="1:21" hidden="1" x14ac:dyDescent="0.3">
      <c r="A1671" s="23">
        <v>44561</v>
      </c>
      <c r="B1671" t="s">
        <v>435</v>
      </c>
      <c r="C1671" t="s">
        <v>28</v>
      </c>
      <c r="D1671" t="s">
        <v>11609</v>
      </c>
      <c r="E1671" t="str">
        <f>VLOOKUP(B1671,olah!$B:$P,2,0)</f>
        <v>2021-12-01</v>
      </c>
      <c r="F1671">
        <f>COUNTIFS(parameter!$J$4:$J$34,summary!A1671,parameter!$I$4:$I$34,"&gt;="&amp;summary!$E1671)</f>
        <v>31</v>
      </c>
      <c r="G1671">
        <f>COUNTIFS(olah!$Q1671:Q16669,summary!A1671,olah!$B1671:B16669,summary!B1671,olah!$N1671:N16669,summary!C1671,olah!$P1671:P16669,summary!D1671,olah!$S1671:S16669,"On Time")</f>
        <v>0</v>
      </c>
      <c r="H1671">
        <f>COUNTIFS(olah!$Q$2:Q16669,summary!A1671,olah!$B$2:B16669,summary!B1671,olah!$S$2:S16669,"On Time")</f>
        <v>0</v>
      </c>
      <c r="I1671">
        <f>COUNTIFS(olah!$Q1671:Q16669,summary!A1671,olah!$B1671:B16669,summary!B1671,olah!$N1671:N16669,summary!C1671,olah!$P1671:P16669,summary!D1671,olah!$S1671:S16669,"Late")</f>
        <v>1</v>
      </c>
      <c r="J1671">
        <f>COUNTIFS(olah!$Q$2:Q16669,summary!A1671,olah!$B$2:B16669,summary!B1671,olah!$S$2:S16669,"Late")</f>
        <v>22</v>
      </c>
      <c r="K1671">
        <f t="shared" si="26"/>
        <v>8</v>
      </c>
      <c r="L1671">
        <f>COUNTIFS(olah!$Q1671:Q16669,summary!A1671,olah!$B1671:B16669,summary!B1671,olah!$N1671:N16669,summary!C1671,olah!$P1671:P16669,summary!D1671,olah!$T1671:T16669,"On Time CO")</f>
        <v>1</v>
      </c>
      <c r="M1671">
        <f>COUNTIFS(olah!$Q$2:Q16669,summary!A1671,olah!$B$2:B16669,summary!B1671,olah!$T$2:T16669,"On Time CO")</f>
        <v>21</v>
      </c>
      <c r="N1671">
        <f>COUNTIFS(olah!$Q1671:Q16669,summary!A1671,olah!$B1671:B16669,summary!B1671,olah!$N1671:N16669,summary!C1671,olah!$P1671:P16669,summary!D1671,olah!$T1671:T16669,"Overtime")</f>
        <v>0</v>
      </c>
      <c r="O1671">
        <f>COUNTIFS(olah!$Q$2:Q16669,summary!A1671,olah!$B$2:B16669,summary!B1671,olah!$T$2:T16669,"Overtime")</f>
        <v>1</v>
      </c>
      <c r="P1671">
        <f>COUNTIFS(olah!$Q1671:Q16669,summary!A1671,olah!$B1671:B16669,summary!B1671,olah!$N1671:N16669,summary!C1671,olah!$P1671:P16669,summary!D1671,olah!$T1671:T16669,"Early")</f>
        <v>0</v>
      </c>
      <c r="Q1671">
        <f>COUNTIFS(olah!$Q$2:Q16669,summary!A1671,olah!$B$2:B16669,summary!B1671,olah!$T$2:T16669,"Early")</f>
        <v>0</v>
      </c>
      <c r="R1671">
        <f>COUNTIFS(olah!$Q1671:Q16669,summary!A1671,olah!$B1671:B16669,summary!B1671,olah!$N1671:N16669,summary!C1671,olah!$P1671:P16669,summary!D1671,olah!$T1671:T16669,"NA CO")</f>
        <v>0</v>
      </c>
      <c r="S1671">
        <f>COUNTIFS(olah!$Q$2:Q16669,summary!A1671,olah!$B$2:B16669,summary!B1671,olah!$T$2:T16669,"NA CO")</f>
        <v>0</v>
      </c>
      <c r="T1671" t="str">
        <f>olah!R1671</f>
        <v>Attendance</v>
      </c>
      <c r="U1671" t="str">
        <f>IF(T1671="Permit", olah!T1671, "No Permit")</f>
        <v>No Permit</v>
      </c>
    </row>
    <row r="1672" spans="1:21" hidden="1" x14ac:dyDescent="0.3">
      <c r="A1672" s="23">
        <v>44561</v>
      </c>
      <c r="B1672" t="s">
        <v>435</v>
      </c>
      <c r="C1672" t="s">
        <v>28</v>
      </c>
      <c r="D1672" t="s">
        <v>9024</v>
      </c>
      <c r="E1672" t="str">
        <f>VLOOKUP(B1672,olah!$B:$P,2,0)</f>
        <v>2021-12-01</v>
      </c>
      <c r="F1672">
        <f>COUNTIFS(parameter!$J$4:$J$34,summary!A1672,parameter!$I$4:$I$34,"&gt;="&amp;summary!$E1672)</f>
        <v>31</v>
      </c>
      <c r="G1672">
        <f>COUNTIFS(olah!$Q1672:Q16670,summary!A1672,olah!$B1672:B16670,summary!B1672,olah!$N1672:N16670,summary!C1672,olah!$P1672:P16670,summary!D1672,olah!$S1672:S16670,"On Time")</f>
        <v>0</v>
      </c>
      <c r="H1672">
        <f>COUNTIFS(olah!$Q$2:Q16670,summary!A1672,olah!$B$2:B16670,summary!B1672,olah!$S$2:S16670,"On Time")</f>
        <v>0</v>
      </c>
      <c r="I1672">
        <f>COUNTIFS(olah!$Q1672:Q16670,summary!A1672,olah!$B1672:B16670,summary!B1672,olah!$N1672:N16670,summary!C1672,olah!$P1672:P16670,summary!D1672,olah!$S1672:S16670,"Late")</f>
        <v>1</v>
      </c>
      <c r="J1672">
        <f>COUNTIFS(olah!$Q$2:Q16670,summary!A1672,olah!$B$2:B16670,summary!B1672,olah!$S$2:S16670,"Late")</f>
        <v>22</v>
      </c>
      <c r="K1672">
        <f t="shared" si="26"/>
        <v>8</v>
      </c>
      <c r="L1672">
        <f>COUNTIFS(olah!$Q1672:Q16670,summary!A1672,olah!$B1672:B16670,summary!B1672,olah!$N1672:N16670,summary!C1672,olah!$P1672:P16670,summary!D1672,olah!$T1672:T16670,"On Time CO")</f>
        <v>1</v>
      </c>
      <c r="M1672">
        <f>COUNTIFS(olah!$Q$2:Q16670,summary!A1672,olah!$B$2:B16670,summary!B1672,olah!$T$2:T16670,"On Time CO")</f>
        <v>21</v>
      </c>
      <c r="N1672">
        <f>COUNTIFS(olah!$Q1672:Q16670,summary!A1672,olah!$B1672:B16670,summary!B1672,olah!$N1672:N16670,summary!C1672,olah!$P1672:P16670,summary!D1672,olah!$T1672:T16670,"Overtime")</f>
        <v>0</v>
      </c>
      <c r="O1672">
        <f>COUNTIFS(olah!$Q$2:Q16670,summary!A1672,olah!$B$2:B16670,summary!B1672,olah!$T$2:T16670,"Overtime")</f>
        <v>1</v>
      </c>
      <c r="P1672">
        <f>COUNTIFS(olah!$Q1672:Q16670,summary!A1672,olah!$B1672:B16670,summary!B1672,olah!$N1672:N16670,summary!C1672,olah!$P1672:P16670,summary!D1672,olah!$T1672:T16670,"Early")</f>
        <v>0</v>
      </c>
      <c r="Q1672">
        <f>COUNTIFS(olah!$Q$2:Q16670,summary!A1672,olah!$B$2:B16670,summary!B1672,olah!$T$2:T16670,"Early")</f>
        <v>0</v>
      </c>
      <c r="R1672">
        <f>COUNTIFS(olah!$Q1672:Q16670,summary!A1672,olah!$B1672:B16670,summary!B1672,olah!$N1672:N16670,summary!C1672,olah!$P1672:P16670,summary!D1672,olah!$T1672:T16670,"NA CO")</f>
        <v>0</v>
      </c>
      <c r="S1672">
        <f>COUNTIFS(olah!$Q$2:Q16670,summary!A1672,olah!$B$2:B16670,summary!B1672,olah!$T$2:T16670,"NA CO")</f>
        <v>0</v>
      </c>
      <c r="T1672" t="str">
        <f>olah!R1672</f>
        <v>Attendance</v>
      </c>
      <c r="U1672" t="str">
        <f>IF(T1672="Permit", olah!T1672, "No Permit")</f>
        <v>No Permit</v>
      </c>
    </row>
    <row r="1673" spans="1:21" hidden="1" x14ac:dyDescent="0.3">
      <c r="A1673" s="23">
        <v>44561</v>
      </c>
      <c r="B1673" t="s">
        <v>435</v>
      </c>
      <c r="C1673" t="s">
        <v>28</v>
      </c>
      <c r="D1673" t="s">
        <v>7927</v>
      </c>
      <c r="E1673" t="str">
        <f>VLOOKUP(B1673,olah!$B:$P,2,0)</f>
        <v>2021-12-01</v>
      </c>
      <c r="F1673">
        <f>COUNTIFS(parameter!$J$4:$J$34,summary!A1673,parameter!$I$4:$I$34,"&gt;="&amp;summary!$E1673)</f>
        <v>31</v>
      </c>
      <c r="G1673">
        <f>COUNTIFS(olah!$Q1673:Q16671,summary!A1673,olah!$B1673:B16671,summary!B1673,olah!$N1673:N16671,summary!C1673,olah!$P1673:P16671,summary!D1673,olah!$S1673:S16671,"On Time")</f>
        <v>0</v>
      </c>
      <c r="H1673">
        <f>COUNTIFS(olah!$Q$2:Q16671,summary!A1673,olah!$B$2:B16671,summary!B1673,olah!$S$2:S16671,"On Time")</f>
        <v>0</v>
      </c>
      <c r="I1673">
        <f>COUNTIFS(olah!$Q1673:Q16671,summary!A1673,olah!$B1673:B16671,summary!B1673,olah!$N1673:N16671,summary!C1673,olah!$P1673:P16671,summary!D1673,olah!$S1673:S16671,"Late")</f>
        <v>1</v>
      </c>
      <c r="J1673">
        <f>COUNTIFS(olah!$Q$2:Q16671,summary!A1673,olah!$B$2:B16671,summary!B1673,olah!$S$2:S16671,"Late")</f>
        <v>22</v>
      </c>
      <c r="K1673">
        <f t="shared" si="26"/>
        <v>8</v>
      </c>
      <c r="L1673">
        <f>COUNTIFS(olah!$Q1673:Q16671,summary!A1673,olah!$B1673:B16671,summary!B1673,olah!$N1673:N16671,summary!C1673,olah!$P1673:P16671,summary!D1673,olah!$T1673:T16671,"On Time CO")</f>
        <v>1</v>
      </c>
      <c r="M1673">
        <f>COUNTIFS(olah!$Q$2:Q16671,summary!A1673,olah!$B$2:B16671,summary!B1673,olah!$T$2:T16671,"On Time CO")</f>
        <v>21</v>
      </c>
      <c r="N1673">
        <f>COUNTIFS(olah!$Q1673:Q16671,summary!A1673,olah!$B1673:B16671,summary!B1673,olah!$N1673:N16671,summary!C1673,olah!$P1673:P16671,summary!D1673,olah!$T1673:T16671,"Overtime")</f>
        <v>0</v>
      </c>
      <c r="O1673">
        <f>COUNTIFS(olah!$Q$2:Q16671,summary!A1673,olah!$B$2:B16671,summary!B1673,olah!$T$2:T16671,"Overtime")</f>
        <v>1</v>
      </c>
      <c r="P1673">
        <f>COUNTIFS(olah!$Q1673:Q16671,summary!A1673,olah!$B1673:B16671,summary!B1673,olah!$N1673:N16671,summary!C1673,olah!$P1673:P16671,summary!D1673,olah!$T1673:T16671,"Early")</f>
        <v>0</v>
      </c>
      <c r="Q1673">
        <f>COUNTIFS(olah!$Q$2:Q16671,summary!A1673,olah!$B$2:B16671,summary!B1673,olah!$T$2:T16671,"Early")</f>
        <v>0</v>
      </c>
      <c r="R1673">
        <f>COUNTIFS(olah!$Q1673:Q16671,summary!A1673,olah!$B1673:B16671,summary!B1673,olah!$N1673:N16671,summary!C1673,olah!$P1673:P16671,summary!D1673,olah!$T1673:T16671,"NA CO")</f>
        <v>0</v>
      </c>
      <c r="S1673">
        <f>COUNTIFS(olah!$Q$2:Q16671,summary!A1673,olah!$B$2:B16671,summary!B1673,olah!$T$2:T16671,"NA CO")</f>
        <v>0</v>
      </c>
      <c r="T1673" t="str">
        <f>olah!R1673</f>
        <v>Attendance</v>
      </c>
      <c r="U1673" t="str">
        <f>IF(T1673="Permit", olah!T1673, "No Permit")</f>
        <v>No Permit</v>
      </c>
    </row>
    <row r="1674" spans="1:21" hidden="1" x14ac:dyDescent="0.3">
      <c r="A1674" s="23">
        <v>44561</v>
      </c>
      <c r="B1674" t="s">
        <v>435</v>
      </c>
      <c r="C1674" t="s">
        <v>28</v>
      </c>
      <c r="D1674" t="s">
        <v>11610</v>
      </c>
      <c r="E1674" t="str">
        <f>VLOOKUP(B1674,olah!$B:$P,2,0)</f>
        <v>2021-12-01</v>
      </c>
      <c r="F1674">
        <f>COUNTIFS(parameter!$J$4:$J$34,summary!A1674,parameter!$I$4:$I$34,"&gt;="&amp;summary!$E1674)</f>
        <v>31</v>
      </c>
      <c r="G1674">
        <f>COUNTIFS(olah!$Q1674:Q16672,summary!A1674,olah!$B1674:B16672,summary!B1674,olah!$N1674:N16672,summary!C1674,olah!$P1674:P16672,summary!D1674,olah!$S1674:S16672,"On Time")</f>
        <v>0</v>
      </c>
      <c r="H1674">
        <f>COUNTIFS(olah!$Q$2:Q16672,summary!A1674,olah!$B$2:B16672,summary!B1674,olah!$S$2:S16672,"On Time")</f>
        <v>0</v>
      </c>
      <c r="I1674">
        <f>COUNTIFS(olah!$Q1674:Q16672,summary!A1674,olah!$B1674:B16672,summary!B1674,olah!$N1674:N16672,summary!C1674,olah!$P1674:P16672,summary!D1674,olah!$S1674:S16672,"Late")</f>
        <v>1</v>
      </c>
      <c r="J1674">
        <f>COUNTIFS(olah!$Q$2:Q16672,summary!A1674,olah!$B$2:B16672,summary!B1674,olah!$S$2:S16672,"Late")</f>
        <v>22</v>
      </c>
      <c r="K1674">
        <f t="shared" si="26"/>
        <v>8</v>
      </c>
      <c r="L1674">
        <f>COUNTIFS(olah!$Q1674:Q16672,summary!A1674,olah!$B1674:B16672,summary!B1674,olah!$N1674:N16672,summary!C1674,olah!$P1674:P16672,summary!D1674,olah!$T1674:T16672,"On Time CO")</f>
        <v>1</v>
      </c>
      <c r="M1674">
        <f>COUNTIFS(olah!$Q$2:Q16672,summary!A1674,olah!$B$2:B16672,summary!B1674,olah!$T$2:T16672,"On Time CO")</f>
        <v>21</v>
      </c>
      <c r="N1674">
        <f>COUNTIFS(olah!$Q1674:Q16672,summary!A1674,olah!$B1674:B16672,summary!B1674,olah!$N1674:N16672,summary!C1674,olah!$P1674:P16672,summary!D1674,olah!$T1674:T16672,"Overtime")</f>
        <v>0</v>
      </c>
      <c r="O1674">
        <f>COUNTIFS(olah!$Q$2:Q16672,summary!A1674,olah!$B$2:B16672,summary!B1674,olah!$T$2:T16672,"Overtime")</f>
        <v>1</v>
      </c>
      <c r="P1674">
        <f>COUNTIFS(olah!$Q1674:Q16672,summary!A1674,olah!$B1674:B16672,summary!B1674,olah!$N1674:N16672,summary!C1674,olah!$P1674:P16672,summary!D1674,olah!$T1674:T16672,"Early")</f>
        <v>0</v>
      </c>
      <c r="Q1674">
        <f>COUNTIFS(olah!$Q$2:Q16672,summary!A1674,olah!$B$2:B16672,summary!B1674,olah!$T$2:T16672,"Early")</f>
        <v>0</v>
      </c>
      <c r="R1674">
        <f>COUNTIFS(olah!$Q1674:Q16672,summary!A1674,olah!$B1674:B16672,summary!B1674,olah!$N1674:N16672,summary!C1674,olah!$P1674:P16672,summary!D1674,olah!$T1674:T16672,"NA CO")</f>
        <v>0</v>
      </c>
      <c r="S1674">
        <f>COUNTIFS(olah!$Q$2:Q16672,summary!A1674,olah!$B$2:B16672,summary!B1674,olah!$T$2:T16672,"NA CO")</f>
        <v>0</v>
      </c>
      <c r="T1674" t="str">
        <f>olah!R1674</f>
        <v>Attendance</v>
      </c>
      <c r="U1674" t="str">
        <f>IF(T1674="Permit", olah!T1674, "No Permit")</f>
        <v>No Permit</v>
      </c>
    </row>
    <row r="1675" spans="1:21" hidden="1" x14ac:dyDescent="0.3">
      <c r="A1675" s="23">
        <v>44561</v>
      </c>
      <c r="B1675" t="s">
        <v>435</v>
      </c>
      <c r="C1675" t="s">
        <v>28</v>
      </c>
      <c r="D1675" t="s">
        <v>9025</v>
      </c>
      <c r="E1675" t="str">
        <f>VLOOKUP(B1675,olah!$B:$P,2,0)</f>
        <v>2021-12-01</v>
      </c>
      <c r="F1675">
        <f>COUNTIFS(parameter!$J$4:$J$34,summary!A1675,parameter!$I$4:$I$34,"&gt;="&amp;summary!$E1675)</f>
        <v>31</v>
      </c>
      <c r="G1675">
        <f>COUNTIFS(olah!$Q1675:Q16673,summary!A1675,olah!$B1675:B16673,summary!B1675,olah!$N1675:N16673,summary!C1675,olah!$P1675:P16673,summary!D1675,olah!$S1675:S16673,"On Time")</f>
        <v>0</v>
      </c>
      <c r="H1675">
        <f>COUNTIFS(olah!$Q$2:Q16673,summary!A1675,olah!$B$2:B16673,summary!B1675,olah!$S$2:S16673,"On Time")</f>
        <v>0</v>
      </c>
      <c r="I1675">
        <f>COUNTIFS(olah!$Q1675:Q16673,summary!A1675,olah!$B1675:B16673,summary!B1675,olah!$N1675:N16673,summary!C1675,olah!$P1675:P16673,summary!D1675,olah!$S1675:S16673,"Late")</f>
        <v>1</v>
      </c>
      <c r="J1675">
        <f>COUNTIFS(olah!$Q$2:Q16673,summary!A1675,olah!$B$2:B16673,summary!B1675,olah!$S$2:S16673,"Late")</f>
        <v>22</v>
      </c>
      <c r="K1675">
        <f t="shared" si="26"/>
        <v>8</v>
      </c>
      <c r="L1675">
        <f>COUNTIFS(olah!$Q1675:Q16673,summary!A1675,olah!$B1675:B16673,summary!B1675,olah!$N1675:N16673,summary!C1675,olah!$P1675:P16673,summary!D1675,olah!$T1675:T16673,"On Time CO")</f>
        <v>1</v>
      </c>
      <c r="M1675">
        <f>COUNTIFS(olah!$Q$2:Q16673,summary!A1675,olah!$B$2:B16673,summary!B1675,olah!$T$2:T16673,"On Time CO")</f>
        <v>21</v>
      </c>
      <c r="N1675">
        <f>COUNTIFS(olah!$Q1675:Q16673,summary!A1675,olah!$B1675:B16673,summary!B1675,olah!$N1675:N16673,summary!C1675,olah!$P1675:P16673,summary!D1675,olah!$T1675:T16673,"Overtime")</f>
        <v>0</v>
      </c>
      <c r="O1675">
        <f>COUNTIFS(olah!$Q$2:Q16673,summary!A1675,olah!$B$2:B16673,summary!B1675,olah!$T$2:T16673,"Overtime")</f>
        <v>1</v>
      </c>
      <c r="P1675">
        <f>COUNTIFS(olah!$Q1675:Q16673,summary!A1675,olah!$B1675:B16673,summary!B1675,olah!$N1675:N16673,summary!C1675,olah!$P1675:P16673,summary!D1675,olah!$T1675:T16673,"Early")</f>
        <v>0</v>
      </c>
      <c r="Q1675">
        <f>COUNTIFS(olah!$Q$2:Q16673,summary!A1675,olah!$B$2:B16673,summary!B1675,olah!$T$2:T16673,"Early")</f>
        <v>0</v>
      </c>
      <c r="R1675">
        <f>COUNTIFS(olah!$Q1675:Q16673,summary!A1675,olah!$B1675:B16673,summary!B1675,olah!$N1675:N16673,summary!C1675,olah!$P1675:P16673,summary!D1675,olah!$T1675:T16673,"NA CO")</f>
        <v>0</v>
      </c>
      <c r="S1675">
        <f>COUNTIFS(olah!$Q$2:Q16673,summary!A1675,olah!$B$2:B16673,summary!B1675,olah!$T$2:T16673,"NA CO")</f>
        <v>0</v>
      </c>
      <c r="T1675" t="str">
        <f>olah!R1675</f>
        <v>Attendance</v>
      </c>
      <c r="U1675" t="str">
        <f>IF(T1675="Permit", olah!T1675, "No Permit")</f>
        <v>No Permit</v>
      </c>
    </row>
    <row r="1676" spans="1:21" hidden="1" x14ac:dyDescent="0.3">
      <c r="A1676" s="23">
        <v>44561</v>
      </c>
      <c r="B1676" t="s">
        <v>435</v>
      </c>
      <c r="C1676" t="s">
        <v>28</v>
      </c>
      <c r="D1676" t="s">
        <v>10214</v>
      </c>
      <c r="E1676" t="str">
        <f>VLOOKUP(B1676,olah!$B:$P,2,0)</f>
        <v>2021-12-01</v>
      </c>
      <c r="F1676">
        <f>COUNTIFS(parameter!$J$4:$J$34,summary!A1676,parameter!$I$4:$I$34,"&gt;="&amp;summary!$E1676)</f>
        <v>31</v>
      </c>
      <c r="G1676">
        <f>COUNTIFS(olah!$Q1676:Q16674,summary!A1676,olah!$B1676:B16674,summary!B1676,olah!$N1676:N16674,summary!C1676,olah!$P1676:P16674,summary!D1676,olah!$S1676:S16674,"On Time")</f>
        <v>0</v>
      </c>
      <c r="H1676">
        <f>COUNTIFS(olah!$Q$2:Q16674,summary!A1676,olah!$B$2:B16674,summary!B1676,olah!$S$2:S16674,"On Time")</f>
        <v>0</v>
      </c>
      <c r="I1676">
        <f>COUNTIFS(olah!$Q1676:Q16674,summary!A1676,olah!$B1676:B16674,summary!B1676,olah!$N1676:N16674,summary!C1676,olah!$P1676:P16674,summary!D1676,olah!$S1676:S16674,"Late")</f>
        <v>1</v>
      </c>
      <c r="J1676">
        <f>COUNTIFS(olah!$Q$2:Q16674,summary!A1676,olah!$B$2:B16674,summary!B1676,olah!$S$2:S16674,"Late")</f>
        <v>22</v>
      </c>
      <c r="K1676">
        <f t="shared" si="26"/>
        <v>8</v>
      </c>
      <c r="L1676">
        <f>COUNTIFS(olah!$Q1676:Q16674,summary!A1676,olah!$B1676:B16674,summary!B1676,olah!$N1676:N16674,summary!C1676,olah!$P1676:P16674,summary!D1676,olah!$T1676:T16674,"On Time CO")</f>
        <v>1</v>
      </c>
      <c r="M1676">
        <f>COUNTIFS(olah!$Q$2:Q16674,summary!A1676,olah!$B$2:B16674,summary!B1676,olah!$T$2:T16674,"On Time CO")</f>
        <v>21</v>
      </c>
      <c r="N1676">
        <f>COUNTIFS(olah!$Q1676:Q16674,summary!A1676,olah!$B1676:B16674,summary!B1676,olah!$N1676:N16674,summary!C1676,olah!$P1676:P16674,summary!D1676,olah!$T1676:T16674,"Overtime")</f>
        <v>0</v>
      </c>
      <c r="O1676">
        <f>COUNTIFS(olah!$Q$2:Q16674,summary!A1676,olah!$B$2:B16674,summary!B1676,olah!$T$2:T16674,"Overtime")</f>
        <v>1</v>
      </c>
      <c r="P1676">
        <f>COUNTIFS(olah!$Q1676:Q16674,summary!A1676,olah!$B1676:B16674,summary!B1676,olah!$N1676:N16674,summary!C1676,olah!$P1676:P16674,summary!D1676,olah!$T1676:T16674,"Early")</f>
        <v>0</v>
      </c>
      <c r="Q1676">
        <f>COUNTIFS(olah!$Q$2:Q16674,summary!A1676,olah!$B$2:B16674,summary!B1676,olah!$T$2:T16674,"Early")</f>
        <v>0</v>
      </c>
      <c r="R1676">
        <f>COUNTIFS(olah!$Q1676:Q16674,summary!A1676,olah!$B1676:B16674,summary!B1676,olah!$N1676:N16674,summary!C1676,olah!$P1676:P16674,summary!D1676,olah!$T1676:T16674,"NA CO")</f>
        <v>0</v>
      </c>
      <c r="S1676">
        <f>COUNTIFS(olah!$Q$2:Q16674,summary!A1676,olah!$B$2:B16674,summary!B1676,olah!$T$2:T16674,"NA CO")</f>
        <v>0</v>
      </c>
      <c r="T1676" t="str">
        <f>olah!R1676</f>
        <v>Attendance</v>
      </c>
      <c r="U1676" t="str">
        <f>IF(T1676="Permit", olah!T1676, "No Permit")</f>
        <v>No Permit</v>
      </c>
    </row>
    <row r="1677" spans="1:21" hidden="1" x14ac:dyDescent="0.3">
      <c r="A1677" s="23">
        <v>44561</v>
      </c>
      <c r="B1677" t="s">
        <v>435</v>
      </c>
      <c r="C1677" t="s">
        <v>28</v>
      </c>
      <c r="D1677" t="s">
        <v>7814</v>
      </c>
      <c r="E1677" t="str">
        <f>VLOOKUP(B1677,olah!$B:$P,2,0)</f>
        <v>2021-12-01</v>
      </c>
      <c r="F1677">
        <f>COUNTIFS(parameter!$J$4:$J$34,summary!A1677,parameter!$I$4:$I$34,"&gt;="&amp;summary!$E1677)</f>
        <v>31</v>
      </c>
      <c r="G1677">
        <f>COUNTIFS(olah!$Q1677:Q16675,summary!A1677,olah!$B1677:B16675,summary!B1677,olah!$N1677:N16675,summary!C1677,olah!$P1677:P16675,summary!D1677,olah!$S1677:S16675,"On Time")</f>
        <v>0</v>
      </c>
      <c r="H1677">
        <f>COUNTIFS(olah!$Q$2:Q16675,summary!A1677,olah!$B$2:B16675,summary!B1677,olah!$S$2:S16675,"On Time")</f>
        <v>0</v>
      </c>
      <c r="I1677">
        <f>COUNTIFS(olah!$Q1677:Q16675,summary!A1677,olah!$B1677:B16675,summary!B1677,olah!$N1677:N16675,summary!C1677,olah!$P1677:P16675,summary!D1677,olah!$S1677:S16675,"Late")</f>
        <v>1</v>
      </c>
      <c r="J1677">
        <f>COUNTIFS(olah!$Q$2:Q16675,summary!A1677,olah!$B$2:B16675,summary!B1677,olah!$S$2:S16675,"Late")</f>
        <v>22</v>
      </c>
      <c r="K1677">
        <f t="shared" si="26"/>
        <v>8</v>
      </c>
      <c r="L1677">
        <f>COUNTIFS(olah!$Q1677:Q16675,summary!A1677,olah!$B1677:B16675,summary!B1677,olah!$N1677:N16675,summary!C1677,olah!$P1677:P16675,summary!D1677,olah!$T1677:T16675,"On Time CO")</f>
        <v>1</v>
      </c>
      <c r="M1677">
        <f>COUNTIFS(olah!$Q$2:Q16675,summary!A1677,olah!$B$2:B16675,summary!B1677,olah!$T$2:T16675,"On Time CO")</f>
        <v>21</v>
      </c>
      <c r="N1677">
        <f>COUNTIFS(olah!$Q1677:Q16675,summary!A1677,olah!$B1677:B16675,summary!B1677,olah!$N1677:N16675,summary!C1677,olah!$P1677:P16675,summary!D1677,olah!$T1677:T16675,"Overtime")</f>
        <v>0</v>
      </c>
      <c r="O1677">
        <f>COUNTIFS(olah!$Q$2:Q16675,summary!A1677,olah!$B$2:B16675,summary!B1677,olah!$T$2:T16675,"Overtime")</f>
        <v>1</v>
      </c>
      <c r="P1677">
        <f>COUNTIFS(olah!$Q1677:Q16675,summary!A1677,olah!$B1677:B16675,summary!B1677,olah!$N1677:N16675,summary!C1677,olah!$P1677:P16675,summary!D1677,olah!$T1677:T16675,"Early")</f>
        <v>0</v>
      </c>
      <c r="Q1677">
        <f>COUNTIFS(olah!$Q$2:Q16675,summary!A1677,olah!$B$2:B16675,summary!B1677,olah!$T$2:T16675,"Early")</f>
        <v>0</v>
      </c>
      <c r="R1677">
        <f>COUNTIFS(olah!$Q1677:Q16675,summary!A1677,olah!$B1677:B16675,summary!B1677,olah!$N1677:N16675,summary!C1677,olah!$P1677:P16675,summary!D1677,olah!$T1677:T16675,"NA CO")</f>
        <v>0</v>
      </c>
      <c r="S1677">
        <f>COUNTIFS(olah!$Q$2:Q16675,summary!A1677,olah!$B$2:B16675,summary!B1677,olah!$T$2:T16675,"NA CO")</f>
        <v>0</v>
      </c>
      <c r="T1677" t="str">
        <f>olah!R1677</f>
        <v>Attendance</v>
      </c>
      <c r="U1677" t="str">
        <f>IF(T1677="Permit", olah!T1677, "No Permit")</f>
        <v>No Permit</v>
      </c>
    </row>
    <row r="1678" spans="1:21" hidden="1" x14ac:dyDescent="0.3">
      <c r="A1678" s="23">
        <v>44561</v>
      </c>
      <c r="B1678" t="s">
        <v>444</v>
      </c>
      <c r="C1678" t="s">
        <v>31</v>
      </c>
      <c r="D1678" t="s">
        <v>11600</v>
      </c>
      <c r="E1678" t="str">
        <f>VLOOKUP(B1678,olah!$B:$P,2,0)</f>
        <v>2021-12-03</v>
      </c>
      <c r="F1678">
        <f>COUNTIFS(parameter!$J$4:$J$34,summary!A1678,parameter!$I$4:$I$34,"&gt;="&amp;summary!$E1678)</f>
        <v>29</v>
      </c>
      <c r="G1678">
        <f>COUNTIFS(olah!$Q1678:Q16676,summary!A1678,olah!$B1678:B16676,summary!B1678,olah!$N1678:N16676,summary!C1678,olah!$P1678:P16676,summary!D1678,olah!$S1678:S16676,"On Time")</f>
        <v>1</v>
      </c>
      <c r="H1678">
        <f>COUNTIFS(olah!$Q$2:Q16676,summary!A1678,olah!$B$2:B16676,summary!B1678,olah!$S$2:S16676,"On Time")</f>
        <v>13</v>
      </c>
      <c r="I1678">
        <f>COUNTIFS(olah!$Q1678:Q16676,summary!A1678,olah!$B1678:B16676,summary!B1678,olah!$N1678:N16676,summary!C1678,olah!$P1678:P16676,summary!D1678,olah!$S1678:S16676,"Late")</f>
        <v>0</v>
      </c>
      <c r="J1678">
        <f>COUNTIFS(olah!$Q$2:Q16676,summary!A1678,olah!$B$2:B16676,summary!B1678,olah!$S$2:S16676,"Late")</f>
        <v>0</v>
      </c>
      <c r="K1678">
        <f t="shared" si="26"/>
        <v>16</v>
      </c>
      <c r="L1678">
        <f>COUNTIFS(olah!$Q1678:Q16676,summary!A1678,olah!$B1678:B16676,summary!B1678,olah!$N1678:N16676,summary!C1678,olah!$P1678:P16676,summary!D1678,olah!$T1678:T16676,"On Time CO")</f>
        <v>1</v>
      </c>
      <c r="M1678">
        <f>COUNTIFS(olah!$Q$2:Q16676,summary!A1678,olah!$B$2:B16676,summary!B1678,olah!$T$2:T16676,"On Time CO")</f>
        <v>10</v>
      </c>
      <c r="N1678">
        <f>COUNTIFS(olah!$Q1678:Q16676,summary!A1678,olah!$B1678:B16676,summary!B1678,olah!$N1678:N16676,summary!C1678,olah!$P1678:P16676,summary!D1678,olah!$T1678:T16676,"Overtime")</f>
        <v>0</v>
      </c>
      <c r="O1678">
        <f>COUNTIFS(olah!$Q$2:Q16676,summary!A1678,olah!$B$2:B16676,summary!B1678,olah!$T$2:T16676,"Overtime")</f>
        <v>0</v>
      </c>
      <c r="P1678">
        <f>COUNTIFS(olah!$Q1678:Q16676,summary!A1678,olah!$B1678:B16676,summary!B1678,olah!$N1678:N16676,summary!C1678,olah!$P1678:P16676,summary!D1678,olah!$T1678:T16676,"Early")</f>
        <v>0</v>
      </c>
      <c r="Q1678">
        <f>COUNTIFS(olah!$Q$2:Q16676,summary!A1678,olah!$B$2:B16676,summary!B1678,olah!$T$2:T16676,"Early")</f>
        <v>1</v>
      </c>
      <c r="R1678">
        <f>COUNTIFS(olah!$Q1678:Q16676,summary!A1678,olah!$B1678:B16676,summary!B1678,olah!$N1678:N16676,summary!C1678,olah!$P1678:P16676,summary!D1678,olah!$T1678:T16676,"NA CO")</f>
        <v>0</v>
      </c>
      <c r="S1678">
        <f>COUNTIFS(olah!$Q$2:Q16676,summary!A1678,olah!$B$2:B16676,summary!B1678,olah!$T$2:T16676,"NA CO")</f>
        <v>2</v>
      </c>
      <c r="T1678" t="str">
        <f>olah!R1678</f>
        <v>Attendance</v>
      </c>
      <c r="U1678" t="str">
        <f>IF(T1678="Permit", olah!T1678, "No Permit")</f>
        <v>No Permit</v>
      </c>
    </row>
    <row r="1679" spans="1:21" hidden="1" x14ac:dyDescent="0.3">
      <c r="A1679" s="23">
        <v>44561</v>
      </c>
      <c r="B1679" t="s">
        <v>444</v>
      </c>
      <c r="C1679" t="s">
        <v>6664</v>
      </c>
      <c r="D1679" t="s">
        <v>11601</v>
      </c>
      <c r="E1679" t="str">
        <f>VLOOKUP(B1679,olah!$B:$P,2,0)</f>
        <v>2021-12-03</v>
      </c>
      <c r="F1679">
        <f>COUNTIFS(parameter!$J$4:$J$34,summary!A1679,parameter!$I$4:$I$34,"&gt;="&amp;summary!$E1679)</f>
        <v>29</v>
      </c>
      <c r="G1679">
        <f>COUNTIFS(olah!$Q1679:Q16677,summary!A1679,olah!$B1679:B16677,summary!B1679,olah!$N1679:N16677,summary!C1679,olah!$P1679:P16677,summary!D1679,olah!$S1679:S16677,"On Time")</f>
        <v>1</v>
      </c>
      <c r="H1679">
        <f>COUNTIFS(olah!$Q$2:Q16677,summary!A1679,olah!$B$2:B16677,summary!B1679,olah!$S$2:S16677,"On Time")</f>
        <v>13</v>
      </c>
      <c r="I1679">
        <f>COUNTIFS(olah!$Q1679:Q16677,summary!A1679,olah!$B1679:B16677,summary!B1679,olah!$N1679:N16677,summary!C1679,olah!$P1679:P16677,summary!D1679,olah!$S1679:S16677,"Late")</f>
        <v>0</v>
      </c>
      <c r="J1679">
        <f>COUNTIFS(olah!$Q$2:Q16677,summary!A1679,olah!$B$2:B16677,summary!B1679,olah!$S$2:S16677,"Late")</f>
        <v>0</v>
      </c>
      <c r="K1679">
        <f t="shared" si="26"/>
        <v>16</v>
      </c>
      <c r="L1679">
        <f>COUNTIFS(olah!$Q1679:Q16677,summary!A1679,olah!$B1679:B16677,summary!B1679,olah!$N1679:N16677,summary!C1679,olah!$P1679:P16677,summary!D1679,olah!$T1679:T16677,"On Time CO")</f>
        <v>0</v>
      </c>
      <c r="M1679">
        <f>COUNTIFS(olah!$Q$2:Q16677,summary!A1679,olah!$B$2:B16677,summary!B1679,olah!$T$2:T16677,"On Time CO")</f>
        <v>10</v>
      </c>
      <c r="N1679">
        <f>COUNTIFS(olah!$Q1679:Q16677,summary!A1679,olah!$B1679:B16677,summary!B1679,olah!$N1679:N16677,summary!C1679,olah!$P1679:P16677,summary!D1679,olah!$T1679:T16677,"Overtime")</f>
        <v>0</v>
      </c>
      <c r="O1679">
        <f>COUNTIFS(olah!$Q$2:Q16677,summary!A1679,olah!$B$2:B16677,summary!B1679,olah!$T$2:T16677,"Overtime")</f>
        <v>0</v>
      </c>
      <c r="P1679">
        <f>COUNTIFS(olah!$Q1679:Q16677,summary!A1679,olah!$B1679:B16677,summary!B1679,olah!$N1679:N16677,summary!C1679,olah!$P1679:P16677,summary!D1679,olah!$T1679:T16677,"Early")</f>
        <v>0</v>
      </c>
      <c r="Q1679">
        <f>COUNTIFS(olah!$Q$2:Q16677,summary!A1679,olah!$B$2:B16677,summary!B1679,olah!$T$2:T16677,"Early")</f>
        <v>1</v>
      </c>
      <c r="R1679">
        <f>COUNTIFS(olah!$Q1679:Q16677,summary!A1679,olah!$B1679:B16677,summary!B1679,olah!$N1679:N16677,summary!C1679,olah!$P1679:P16677,summary!D1679,olah!$T1679:T16677,"NA CO")</f>
        <v>1</v>
      </c>
      <c r="S1679">
        <f>COUNTIFS(olah!$Q$2:Q16677,summary!A1679,olah!$B$2:B16677,summary!B1679,olah!$T$2:T16677,"NA CO")</f>
        <v>2</v>
      </c>
      <c r="T1679" t="str">
        <f>olah!R1679</f>
        <v>Daily Journey</v>
      </c>
      <c r="U1679" t="str">
        <f>IF(T1679="Permit", olah!T1679, "No Permit")</f>
        <v>No Permit</v>
      </c>
    </row>
    <row r="1680" spans="1:21" hidden="1" x14ac:dyDescent="0.3">
      <c r="A1680" s="23">
        <v>44561</v>
      </c>
      <c r="B1680" t="s">
        <v>444</v>
      </c>
      <c r="C1680" t="s">
        <v>31</v>
      </c>
      <c r="D1680" t="s">
        <v>11602</v>
      </c>
      <c r="E1680" t="str">
        <f>VLOOKUP(B1680,olah!$B:$P,2,0)</f>
        <v>2021-12-03</v>
      </c>
      <c r="F1680">
        <f>COUNTIFS(parameter!$J$4:$J$34,summary!A1680,parameter!$I$4:$I$34,"&gt;="&amp;summary!$E1680)</f>
        <v>29</v>
      </c>
      <c r="G1680">
        <f>COUNTIFS(olah!$Q1680:Q16678,summary!A1680,olah!$B1680:B16678,summary!B1680,olah!$N1680:N16678,summary!C1680,olah!$P1680:P16678,summary!D1680,olah!$S1680:S16678,"On Time")</f>
        <v>1</v>
      </c>
      <c r="H1680">
        <f>COUNTIFS(olah!$Q$2:Q16678,summary!A1680,olah!$B$2:B16678,summary!B1680,olah!$S$2:S16678,"On Time")</f>
        <v>13</v>
      </c>
      <c r="I1680">
        <f>COUNTIFS(olah!$Q1680:Q16678,summary!A1680,olah!$B1680:B16678,summary!B1680,olah!$N1680:N16678,summary!C1680,olah!$P1680:P16678,summary!D1680,olah!$S1680:S16678,"Late")</f>
        <v>0</v>
      </c>
      <c r="J1680">
        <f>COUNTIFS(olah!$Q$2:Q16678,summary!A1680,olah!$B$2:B16678,summary!B1680,olah!$S$2:S16678,"Late")</f>
        <v>0</v>
      </c>
      <c r="K1680">
        <f t="shared" si="26"/>
        <v>16</v>
      </c>
      <c r="L1680">
        <f>COUNTIFS(olah!$Q1680:Q16678,summary!A1680,olah!$B1680:B16678,summary!B1680,olah!$N1680:N16678,summary!C1680,olah!$P1680:P16678,summary!D1680,olah!$T1680:T16678,"On Time CO")</f>
        <v>0</v>
      </c>
      <c r="M1680">
        <f>COUNTIFS(olah!$Q$2:Q16678,summary!A1680,olah!$B$2:B16678,summary!B1680,olah!$T$2:T16678,"On Time CO")</f>
        <v>10</v>
      </c>
      <c r="N1680">
        <f>COUNTIFS(olah!$Q1680:Q16678,summary!A1680,olah!$B1680:B16678,summary!B1680,olah!$N1680:N16678,summary!C1680,olah!$P1680:P16678,summary!D1680,olah!$T1680:T16678,"Overtime")</f>
        <v>0</v>
      </c>
      <c r="O1680">
        <f>COUNTIFS(olah!$Q$2:Q16678,summary!A1680,olah!$B$2:B16678,summary!B1680,olah!$T$2:T16678,"Overtime")</f>
        <v>0</v>
      </c>
      <c r="P1680">
        <f>COUNTIFS(olah!$Q1680:Q16678,summary!A1680,olah!$B1680:B16678,summary!B1680,olah!$N1680:N16678,summary!C1680,olah!$P1680:P16678,summary!D1680,olah!$T1680:T16678,"Early")</f>
        <v>0</v>
      </c>
      <c r="Q1680">
        <f>COUNTIFS(olah!$Q$2:Q16678,summary!A1680,olah!$B$2:B16678,summary!B1680,olah!$T$2:T16678,"Early")</f>
        <v>1</v>
      </c>
      <c r="R1680">
        <f>COUNTIFS(olah!$Q1680:Q16678,summary!A1680,olah!$B1680:B16678,summary!B1680,olah!$N1680:N16678,summary!C1680,olah!$P1680:P16678,summary!D1680,olah!$T1680:T16678,"NA CO")</f>
        <v>1</v>
      </c>
      <c r="S1680">
        <f>COUNTIFS(olah!$Q$2:Q16678,summary!A1680,olah!$B$2:B16678,summary!B1680,olah!$T$2:T16678,"NA CO")</f>
        <v>2</v>
      </c>
      <c r="T1680" t="str">
        <f>olah!R1680</f>
        <v>Attendance</v>
      </c>
      <c r="U1680" t="str">
        <f>IF(T1680="Permit", olah!T1680, "No Permit")</f>
        <v>No Permit</v>
      </c>
    </row>
    <row r="1681" spans="1:21" hidden="1" x14ac:dyDescent="0.3">
      <c r="A1681" s="23">
        <v>44561</v>
      </c>
      <c r="B1681" t="s">
        <v>444</v>
      </c>
      <c r="C1681" t="s">
        <v>31</v>
      </c>
      <c r="D1681" t="s">
        <v>11605</v>
      </c>
      <c r="E1681" t="str">
        <f>VLOOKUP(B1681,olah!$B:$P,2,0)</f>
        <v>2021-12-03</v>
      </c>
      <c r="F1681">
        <f>COUNTIFS(parameter!$J$4:$J$34,summary!A1681,parameter!$I$4:$I$34,"&gt;="&amp;summary!$E1681)</f>
        <v>29</v>
      </c>
      <c r="G1681">
        <f>COUNTIFS(olah!$Q1681:Q16679,summary!A1681,olah!$B1681:B16679,summary!B1681,olah!$N1681:N16679,summary!C1681,olah!$P1681:P16679,summary!D1681,olah!$S1681:S16679,"On Time")</f>
        <v>1</v>
      </c>
      <c r="H1681">
        <f>COUNTIFS(olah!$Q$2:Q16679,summary!A1681,olah!$B$2:B16679,summary!B1681,olah!$S$2:S16679,"On Time")</f>
        <v>13</v>
      </c>
      <c r="I1681">
        <f>COUNTIFS(olah!$Q1681:Q16679,summary!A1681,olah!$B1681:B16679,summary!B1681,olah!$N1681:N16679,summary!C1681,olah!$P1681:P16679,summary!D1681,olah!$S1681:S16679,"Late")</f>
        <v>0</v>
      </c>
      <c r="J1681">
        <f>COUNTIFS(olah!$Q$2:Q16679,summary!A1681,olah!$B$2:B16679,summary!B1681,olah!$S$2:S16679,"Late")</f>
        <v>0</v>
      </c>
      <c r="K1681">
        <f t="shared" si="26"/>
        <v>16</v>
      </c>
      <c r="L1681">
        <f>COUNTIFS(olah!$Q1681:Q16679,summary!A1681,olah!$B1681:B16679,summary!B1681,olah!$N1681:N16679,summary!C1681,olah!$P1681:P16679,summary!D1681,olah!$T1681:T16679,"On Time CO")</f>
        <v>1</v>
      </c>
      <c r="M1681">
        <f>COUNTIFS(olah!$Q$2:Q16679,summary!A1681,olah!$B$2:B16679,summary!B1681,olah!$T$2:T16679,"On Time CO")</f>
        <v>10</v>
      </c>
      <c r="N1681">
        <f>COUNTIFS(olah!$Q1681:Q16679,summary!A1681,olah!$B1681:B16679,summary!B1681,olah!$N1681:N16679,summary!C1681,olah!$P1681:P16679,summary!D1681,olah!$T1681:T16679,"Overtime")</f>
        <v>0</v>
      </c>
      <c r="O1681">
        <f>COUNTIFS(olah!$Q$2:Q16679,summary!A1681,olah!$B$2:B16679,summary!B1681,olah!$T$2:T16679,"Overtime")</f>
        <v>0</v>
      </c>
      <c r="P1681">
        <f>COUNTIFS(olah!$Q1681:Q16679,summary!A1681,olah!$B1681:B16679,summary!B1681,olah!$N1681:N16679,summary!C1681,olah!$P1681:P16679,summary!D1681,olah!$T1681:T16679,"Early")</f>
        <v>0</v>
      </c>
      <c r="Q1681">
        <f>COUNTIFS(olah!$Q$2:Q16679,summary!A1681,olah!$B$2:B16679,summary!B1681,olah!$T$2:T16679,"Early")</f>
        <v>1</v>
      </c>
      <c r="R1681">
        <f>COUNTIFS(olah!$Q1681:Q16679,summary!A1681,olah!$B1681:B16679,summary!B1681,olah!$N1681:N16679,summary!C1681,olah!$P1681:P16679,summary!D1681,olah!$T1681:T16679,"NA CO")</f>
        <v>0</v>
      </c>
      <c r="S1681">
        <f>COUNTIFS(olah!$Q$2:Q16679,summary!A1681,olah!$B$2:B16679,summary!B1681,olah!$T$2:T16679,"NA CO")</f>
        <v>2</v>
      </c>
      <c r="T1681" t="str">
        <f>olah!R1681</f>
        <v>Attendance</v>
      </c>
      <c r="U1681" t="str">
        <f>IF(T1681="Permit", olah!T1681, "No Permit")</f>
        <v>No Permit</v>
      </c>
    </row>
    <row r="1682" spans="1:21" hidden="1" x14ac:dyDescent="0.3">
      <c r="A1682" s="23">
        <v>44561</v>
      </c>
      <c r="B1682" t="s">
        <v>444</v>
      </c>
      <c r="C1682" t="s">
        <v>31</v>
      </c>
      <c r="D1682" t="s">
        <v>11606</v>
      </c>
      <c r="E1682" t="str">
        <f>VLOOKUP(B1682,olah!$B:$P,2,0)</f>
        <v>2021-12-03</v>
      </c>
      <c r="F1682">
        <f>COUNTIFS(parameter!$J$4:$J$34,summary!A1682,parameter!$I$4:$I$34,"&gt;="&amp;summary!$E1682)</f>
        <v>29</v>
      </c>
      <c r="G1682">
        <f>COUNTIFS(olah!$Q1682:Q16680,summary!A1682,olah!$B1682:B16680,summary!B1682,olah!$N1682:N16680,summary!C1682,olah!$P1682:P16680,summary!D1682,olah!$S1682:S16680,"On Time")</f>
        <v>1</v>
      </c>
      <c r="H1682">
        <f>COUNTIFS(olah!$Q$2:Q16680,summary!A1682,olah!$B$2:B16680,summary!B1682,olah!$S$2:S16680,"On Time")</f>
        <v>13</v>
      </c>
      <c r="I1682">
        <f>COUNTIFS(olah!$Q1682:Q16680,summary!A1682,olah!$B1682:B16680,summary!B1682,olah!$N1682:N16680,summary!C1682,olah!$P1682:P16680,summary!D1682,olah!$S1682:S16680,"Late")</f>
        <v>0</v>
      </c>
      <c r="J1682">
        <f>COUNTIFS(olah!$Q$2:Q16680,summary!A1682,olah!$B$2:B16680,summary!B1682,olah!$S$2:S16680,"Late")</f>
        <v>0</v>
      </c>
      <c r="K1682">
        <f t="shared" si="26"/>
        <v>16</v>
      </c>
      <c r="L1682">
        <f>COUNTIFS(olah!$Q1682:Q16680,summary!A1682,olah!$B1682:B16680,summary!B1682,olah!$N1682:N16680,summary!C1682,olah!$P1682:P16680,summary!D1682,olah!$T1682:T16680,"On Time CO")</f>
        <v>1</v>
      </c>
      <c r="M1682">
        <f>COUNTIFS(olah!$Q$2:Q16680,summary!A1682,olah!$B$2:B16680,summary!B1682,olah!$T$2:T16680,"On Time CO")</f>
        <v>10</v>
      </c>
      <c r="N1682">
        <f>COUNTIFS(olah!$Q1682:Q16680,summary!A1682,olah!$B1682:B16680,summary!B1682,olah!$N1682:N16680,summary!C1682,olah!$P1682:P16680,summary!D1682,olah!$T1682:T16680,"Overtime")</f>
        <v>0</v>
      </c>
      <c r="O1682">
        <f>COUNTIFS(olah!$Q$2:Q16680,summary!A1682,olah!$B$2:B16680,summary!B1682,olah!$T$2:T16680,"Overtime")</f>
        <v>0</v>
      </c>
      <c r="P1682">
        <f>COUNTIFS(olah!$Q1682:Q16680,summary!A1682,olah!$B1682:B16680,summary!B1682,olah!$N1682:N16680,summary!C1682,olah!$P1682:P16680,summary!D1682,olah!$T1682:T16680,"Early")</f>
        <v>0</v>
      </c>
      <c r="Q1682">
        <f>COUNTIFS(olah!$Q$2:Q16680,summary!A1682,olah!$B$2:B16680,summary!B1682,olah!$T$2:T16680,"Early")</f>
        <v>1</v>
      </c>
      <c r="R1682">
        <f>COUNTIFS(olah!$Q1682:Q16680,summary!A1682,olah!$B1682:B16680,summary!B1682,olah!$N1682:N16680,summary!C1682,olah!$P1682:P16680,summary!D1682,olah!$T1682:T16680,"NA CO")</f>
        <v>0</v>
      </c>
      <c r="S1682">
        <f>COUNTIFS(olah!$Q$2:Q16680,summary!A1682,olah!$B$2:B16680,summary!B1682,olah!$T$2:T16680,"NA CO")</f>
        <v>2</v>
      </c>
      <c r="T1682" t="str">
        <f>olah!R1682</f>
        <v>Attendance</v>
      </c>
      <c r="U1682" t="str">
        <f>IF(T1682="Permit", olah!T1682, "No Permit")</f>
        <v>No Permit</v>
      </c>
    </row>
    <row r="1683" spans="1:21" hidden="1" x14ac:dyDescent="0.3">
      <c r="A1683" s="23">
        <v>44561</v>
      </c>
      <c r="B1683" t="s">
        <v>444</v>
      </c>
      <c r="C1683" t="s">
        <v>31</v>
      </c>
      <c r="D1683" t="s">
        <v>10202</v>
      </c>
      <c r="E1683" t="str">
        <f>VLOOKUP(B1683,olah!$B:$P,2,0)</f>
        <v>2021-12-03</v>
      </c>
      <c r="F1683">
        <f>COUNTIFS(parameter!$J$4:$J$34,summary!A1683,parameter!$I$4:$I$34,"&gt;="&amp;summary!$E1683)</f>
        <v>29</v>
      </c>
      <c r="G1683">
        <f>COUNTIFS(olah!$Q1683:Q16681,summary!A1683,olah!$B1683:B16681,summary!B1683,olah!$N1683:N16681,summary!C1683,olah!$P1683:P16681,summary!D1683,olah!$S1683:S16681,"On Time")</f>
        <v>1</v>
      </c>
      <c r="H1683">
        <f>COUNTIFS(olah!$Q$2:Q16681,summary!A1683,olah!$B$2:B16681,summary!B1683,olah!$S$2:S16681,"On Time")</f>
        <v>13</v>
      </c>
      <c r="I1683">
        <f>COUNTIFS(olah!$Q1683:Q16681,summary!A1683,olah!$B1683:B16681,summary!B1683,olah!$N1683:N16681,summary!C1683,olah!$P1683:P16681,summary!D1683,olah!$S1683:S16681,"Late")</f>
        <v>0</v>
      </c>
      <c r="J1683">
        <f>COUNTIFS(olah!$Q$2:Q16681,summary!A1683,olah!$B$2:B16681,summary!B1683,olah!$S$2:S16681,"Late")</f>
        <v>0</v>
      </c>
      <c r="K1683">
        <f t="shared" si="26"/>
        <v>16</v>
      </c>
      <c r="L1683">
        <f>COUNTIFS(olah!$Q1683:Q16681,summary!A1683,olah!$B1683:B16681,summary!B1683,olah!$N1683:N16681,summary!C1683,olah!$P1683:P16681,summary!D1683,olah!$T1683:T16681,"On Time CO")</f>
        <v>1</v>
      </c>
      <c r="M1683">
        <f>COUNTIFS(olah!$Q$2:Q16681,summary!A1683,olah!$B$2:B16681,summary!B1683,olah!$T$2:T16681,"On Time CO")</f>
        <v>10</v>
      </c>
      <c r="N1683">
        <f>COUNTIFS(olah!$Q1683:Q16681,summary!A1683,olah!$B1683:B16681,summary!B1683,olah!$N1683:N16681,summary!C1683,olah!$P1683:P16681,summary!D1683,olah!$T1683:T16681,"Overtime")</f>
        <v>0</v>
      </c>
      <c r="O1683">
        <f>COUNTIFS(olah!$Q$2:Q16681,summary!A1683,olah!$B$2:B16681,summary!B1683,olah!$T$2:T16681,"Overtime")</f>
        <v>0</v>
      </c>
      <c r="P1683">
        <f>COUNTIFS(olah!$Q1683:Q16681,summary!A1683,olah!$B1683:B16681,summary!B1683,olah!$N1683:N16681,summary!C1683,olah!$P1683:P16681,summary!D1683,olah!$T1683:T16681,"Early")</f>
        <v>0</v>
      </c>
      <c r="Q1683">
        <f>COUNTIFS(olah!$Q$2:Q16681,summary!A1683,olah!$B$2:B16681,summary!B1683,olah!$T$2:T16681,"Early")</f>
        <v>1</v>
      </c>
      <c r="R1683">
        <f>COUNTIFS(olah!$Q1683:Q16681,summary!A1683,olah!$B1683:B16681,summary!B1683,olah!$N1683:N16681,summary!C1683,olah!$P1683:P16681,summary!D1683,olah!$T1683:T16681,"NA CO")</f>
        <v>0</v>
      </c>
      <c r="S1683">
        <f>COUNTIFS(olah!$Q$2:Q16681,summary!A1683,olah!$B$2:B16681,summary!B1683,olah!$T$2:T16681,"NA CO")</f>
        <v>2</v>
      </c>
      <c r="T1683" t="str">
        <f>olah!R1683</f>
        <v>Attendance</v>
      </c>
      <c r="U1683" t="str">
        <f>IF(T1683="Permit", olah!T1683, "No Permit")</f>
        <v>No Permit</v>
      </c>
    </row>
    <row r="1684" spans="1:21" hidden="1" x14ac:dyDescent="0.3">
      <c r="A1684" s="23">
        <v>44561</v>
      </c>
      <c r="B1684" t="s">
        <v>444</v>
      </c>
      <c r="C1684" t="s">
        <v>31</v>
      </c>
      <c r="D1684" t="s">
        <v>11608</v>
      </c>
      <c r="E1684" t="str">
        <f>VLOOKUP(B1684,olah!$B:$P,2,0)</f>
        <v>2021-12-03</v>
      </c>
      <c r="F1684">
        <f>COUNTIFS(parameter!$J$4:$J$34,summary!A1684,parameter!$I$4:$I$34,"&gt;="&amp;summary!$E1684)</f>
        <v>29</v>
      </c>
      <c r="G1684">
        <f>COUNTIFS(olah!$Q1684:Q16682,summary!A1684,olah!$B1684:B16682,summary!B1684,olah!$N1684:N16682,summary!C1684,olah!$P1684:P16682,summary!D1684,olah!$S1684:S16682,"On Time")</f>
        <v>1</v>
      </c>
      <c r="H1684">
        <f>COUNTIFS(olah!$Q$2:Q16682,summary!A1684,olah!$B$2:B16682,summary!B1684,olah!$S$2:S16682,"On Time")</f>
        <v>13</v>
      </c>
      <c r="I1684">
        <f>COUNTIFS(olah!$Q1684:Q16682,summary!A1684,olah!$B1684:B16682,summary!B1684,olah!$N1684:N16682,summary!C1684,olah!$P1684:P16682,summary!D1684,olah!$S1684:S16682,"Late")</f>
        <v>0</v>
      </c>
      <c r="J1684">
        <f>COUNTIFS(olah!$Q$2:Q16682,summary!A1684,olah!$B$2:B16682,summary!B1684,olah!$S$2:S16682,"Late")</f>
        <v>0</v>
      </c>
      <c r="K1684">
        <f t="shared" si="26"/>
        <v>16</v>
      </c>
      <c r="L1684">
        <f>COUNTIFS(olah!$Q1684:Q16682,summary!A1684,olah!$B1684:B16682,summary!B1684,olah!$N1684:N16682,summary!C1684,olah!$P1684:P16682,summary!D1684,olah!$T1684:T16682,"On Time CO")</f>
        <v>1</v>
      </c>
      <c r="M1684">
        <f>COUNTIFS(olah!$Q$2:Q16682,summary!A1684,olah!$B$2:B16682,summary!B1684,olah!$T$2:T16682,"On Time CO")</f>
        <v>10</v>
      </c>
      <c r="N1684">
        <f>COUNTIFS(olah!$Q1684:Q16682,summary!A1684,olah!$B1684:B16682,summary!B1684,olah!$N1684:N16682,summary!C1684,olah!$P1684:P16682,summary!D1684,olah!$T1684:T16682,"Overtime")</f>
        <v>0</v>
      </c>
      <c r="O1684">
        <f>COUNTIFS(olah!$Q$2:Q16682,summary!A1684,olah!$B$2:B16682,summary!B1684,olah!$T$2:T16682,"Overtime")</f>
        <v>0</v>
      </c>
      <c r="P1684">
        <f>COUNTIFS(olah!$Q1684:Q16682,summary!A1684,olah!$B1684:B16682,summary!B1684,olah!$N1684:N16682,summary!C1684,olah!$P1684:P16682,summary!D1684,olah!$T1684:T16682,"Early")</f>
        <v>0</v>
      </c>
      <c r="Q1684">
        <f>COUNTIFS(olah!$Q$2:Q16682,summary!A1684,olah!$B$2:B16682,summary!B1684,olah!$T$2:T16682,"Early")</f>
        <v>1</v>
      </c>
      <c r="R1684">
        <f>COUNTIFS(olah!$Q1684:Q16682,summary!A1684,olah!$B1684:B16682,summary!B1684,olah!$N1684:N16682,summary!C1684,olah!$P1684:P16682,summary!D1684,olah!$T1684:T16682,"NA CO")</f>
        <v>0</v>
      </c>
      <c r="S1684">
        <f>COUNTIFS(olah!$Q$2:Q16682,summary!A1684,olah!$B$2:B16682,summary!B1684,olah!$T$2:T16682,"NA CO")</f>
        <v>2</v>
      </c>
      <c r="T1684" t="str">
        <f>olah!R1684</f>
        <v>Attendance</v>
      </c>
      <c r="U1684" t="str">
        <f>IF(T1684="Permit", olah!T1684, "No Permit")</f>
        <v>No Permit</v>
      </c>
    </row>
    <row r="1685" spans="1:21" hidden="1" x14ac:dyDescent="0.3">
      <c r="A1685" s="23">
        <v>44561</v>
      </c>
      <c r="B1685" t="s">
        <v>444</v>
      </c>
      <c r="C1685" t="s">
        <v>31</v>
      </c>
      <c r="D1685" t="s">
        <v>11609</v>
      </c>
      <c r="E1685" t="str">
        <f>VLOOKUP(B1685,olah!$B:$P,2,0)</f>
        <v>2021-12-03</v>
      </c>
      <c r="F1685">
        <f>COUNTIFS(parameter!$J$4:$J$34,summary!A1685,parameter!$I$4:$I$34,"&gt;="&amp;summary!$E1685)</f>
        <v>29</v>
      </c>
      <c r="G1685">
        <f>COUNTIFS(olah!$Q1685:Q16683,summary!A1685,olah!$B1685:B16683,summary!B1685,olah!$N1685:N16683,summary!C1685,olah!$P1685:P16683,summary!D1685,olah!$S1685:S16683,"On Time")</f>
        <v>1</v>
      </c>
      <c r="H1685">
        <f>COUNTIFS(olah!$Q$2:Q16683,summary!A1685,olah!$B$2:B16683,summary!B1685,olah!$S$2:S16683,"On Time")</f>
        <v>13</v>
      </c>
      <c r="I1685">
        <f>COUNTIFS(olah!$Q1685:Q16683,summary!A1685,olah!$B1685:B16683,summary!B1685,olah!$N1685:N16683,summary!C1685,olah!$P1685:P16683,summary!D1685,olah!$S1685:S16683,"Late")</f>
        <v>0</v>
      </c>
      <c r="J1685">
        <f>COUNTIFS(olah!$Q$2:Q16683,summary!A1685,olah!$B$2:B16683,summary!B1685,olah!$S$2:S16683,"Late")</f>
        <v>0</v>
      </c>
      <c r="K1685">
        <f t="shared" si="26"/>
        <v>16</v>
      </c>
      <c r="L1685">
        <f>COUNTIFS(olah!$Q1685:Q16683,summary!A1685,olah!$B1685:B16683,summary!B1685,olah!$N1685:N16683,summary!C1685,olah!$P1685:P16683,summary!D1685,olah!$T1685:T16683,"On Time CO")</f>
        <v>1</v>
      </c>
      <c r="M1685">
        <f>COUNTIFS(olah!$Q$2:Q16683,summary!A1685,olah!$B$2:B16683,summary!B1685,olah!$T$2:T16683,"On Time CO")</f>
        <v>10</v>
      </c>
      <c r="N1685">
        <f>COUNTIFS(olah!$Q1685:Q16683,summary!A1685,olah!$B1685:B16683,summary!B1685,olah!$N1685:N16683,summary!C1685,olah!$P1685:P16683,summary!D1685,olah!$T1685:T16683,"Overtime")</f>
        <v>0</v>
      </c>
      <c r="O1685">
        <f>COUNTIFS(olah!$Q$2:Q16683,summary!A1685,olah!$B$2:B16683,summary!B1685,olah!$T$2:T16683,"Overtime")</f>
        <v>0</v>
      </c>
      <c r="P1685">
        <f>COUNTIFS(olah!$Q1685:Q16683,summary!A1685,olah!$B1685:B16683,summary!B1685,olah!$N1685:N16683,summary!C1685,olah!$P1685:P16683,summary!D1685,olah!$T1685:T16683,"Early")</f>
        <v>0</v>
      </c>
      <c r="Q1685">
        <f>COUNTIFS(olah!$Q$2:Q16683,summary!A1685,olah!$B$2:B16683,summary!B1685,olah!$T$2:T16683,"Early")</f>
        <v>1</v>
      </c>
      <c r="R1685">
        <f>COUNTIFS(olah!$Q1685:Q16683,summary!A1685,olah!$B1685:B16683,summary!B1685,olah!$N1685:N16683,summary!C1685,olah!$P1685:P16683,summary!D1685,olah!$T1685:T16683,"NA CO")</f>
        <v>0</v>
      </c>
      <c r="S1685">
        <f>COUNTIFS(olah!$Q$2:Q16683,summary!A1685,olah!$B$2:B16683,summary!B1685,olah!$T$2:T16683,"NA CO")</f>
        <v>2</v>
      </c>
      <c r="T1685" t="str">
        <f>olah!R1685</f>
        <v>Attendance</v>
      </c>
      <c r="U1685" t="str">
        <f>IF(T1685="Permit", olah!T1685, "No Permit")</f>
        <v>No Permit</v>
      </c>
    </row>
    <row r="1686" spans="1:21" hidden="1" x14ac:dyDescent="0.3">
      <c r="A1686" s="23">
        <v>44561</v>
      </c>
      <c r="B1686" t="s">
        <v>444</v>
      </c>
      <c r="C1686" t="s">
        <v>31</v>
      </c>
      <c r="D1686" t="s">
        <v>9024</v>
      </c>
      <c r="E1686" t="str">
        <f>VLOOKUP(B1686,olah!$B:$P,2,0)</f>
        <v>2021-12-03</v>
      </c>
      <c r="F1686">
        <f>COUNTIFS(parameter!$J$4:$J$34,summary!A1686,parameter!$I$4:$I$34,"&gt;="&amp;summary!$E1686)</f>
        <v>29</v>
      </c>
      <c r="G1686">
        <f>COUNTIFS(olah!$Q1686:Q16684,summary!A1686,olah!$B1686:B16684,summary!B1686,olah!$N1686:N16684,summary!C1686,olah!$P1686:P16684,summary!D1686,olah!$S1686:S16684,"On Time")</f>
        <v>1</v>
      </c>
      <c r="H1686">
        <f>COUNTIFS(olah!$Q$2:Q16684,summary!A1686,olah!$B$2:B16684,summary!B1686,olah!$S$2:S16684,"On Time")</f>
        <v>13</v>
      </c>
      <c r="I1686">
        <f>COUNTIFS(olah!$Q1686:Q16684,summary!A1686,olah!$B1686:B16684,summary!B1686,olah!$N1686:N16684,summary!C1686,olah!$P1686:P16684,summary!D1686,olah!$S1686:S16684,"Late")</f>
        <v>0</v>
      </c>
      <c r="J1686">
        <f>COUNTIFS(olah!$Q$2:Q16684,summary!A1686,olah!$B$2:B16684,summary!B1686,olah!$S$2:S16684,"Late")</f>
        <v>0</v>
      </c>
      <c r="K1686">
        <f t="shared" si="26"/>
        <v>16</v>
      </c>
      <c r="L1686">
        <f>COUNTIFS(olah!$Q1686:Q16684,summary!A1686,olah!$B1686:B16684,summary!B1686,olah!$N1686:N16684,summary!C1686,olah!$P1686:P16684,summary!D1686,olah!$T1686:T16684,"On Time CO")</f>
        <v>1</v>
      </c>
      <c r="M1686">
        <f>COUNTIFS(olah!$Q$2:Q16684,summary!A1686,olah!$B$2:B16684,summary!B1686,olah!$T$2:T16684,"On Time CO")</f>
        <v>10</v>
      </c>
      <c r="N1686">
        <f>COUNTIFS(olah!$Q1686:Q16684,summary!A1686,olah!$B1686:B16684,summary!B1686,olah!$N1686:N16684,summary!C1686,olah!$P1686:P16684,summary!D1686,olah!$T1686:T16684,"Overtime")</f>
        <v>0</v>
      </c>
      <c r="O1686">
        <f>COUNTIFS(olah!$Q$2:Q16684,summary!A1686,olah!$B$2:B16684,summary!B1686,olah!$T$2:T16684,"Overtime")</f>
        <v>0</v>
      </c>
      <c r="P1686">
        <f>COUNTIFS(olah!$Q1686:Q16684,summary!A1686,olah!$B1686:B16684,summary!B1686,olah!$N1686:N16684,summary!C1686,olah!$P1686:P16684,summary!D1686,olah!$T1686:T16684,"Early")</f>
        <v>0</v>
      </c>
      <c r="Q1686">
        <f>COUNTIFS(olah!$Q$2:Q16684,summary!A1686,olah!$B$2:B16684,summary!B1686,olah!$T$2:T16684,"Early")</f>
        <v>1</v>
      </c>
      <c r="R1686">
        <f>COUNTIFS(olah!$Q1686:Q16684,summary!A1686,olah!$B1686:B16684,summary!B1686,olah!$N1686:N16684,summary!C1686,olah!$P1686:P16684,summary!D1686,olah!$T1686:T16684,"NA CO")</f>
        <v>0</v>
      </c>
      <c r="S1686">
        <f>COUNTIFS(olah!$Q$2:Q16684,summary!A1686,olah!$B$2:B16684,summary!B1686,olah!$T$2:T16684,"NA CO")</f>
        <v>2</v>
      </c>
      <c r="T1686" t="str">
        <f>olah!R1686</f>
        <v>Attendance</v>
      </c>
      <c r="U1686" t="str">
        <f>IF(T1686="Permit", olah!T1686, "No Permit")</f>
        <v>No Permit</v>
      </c>
    </row>
    <row r="1687" spans="1:21" hidden="1" x14ac:dyDescent="0.3">
      <c r="A1687" s="23">
        <v>44561</v>
      </c>
      <c r="B1687" t="s">
        <v>444</v>
      </c>
      <c r="C1687" t="s">
        <v>31</v>
      </c>
      <c r="D1687" t="s">
        <v>7927</v>
      </c>
      <c r="E1687" t="str">
        <f>VLOOKUP(B1687,olah!$B:$P,2,0)</f>
        <v>2021-12-03</v>
      </c>
      <c r="F1687">
        <f>COUNTIFS(parameter!$J$4:$J$34,summary!A1687,parameter!$I$4:$I$34,"&gt;="&amp;summary!$E1687)</f>
        <v>29</v>
      </c>
      <c r="G1687">
        <f>COUNTIFS(olah!$Q1687:Q16685,summary!A1687,olah!$B1687:B16685,summary!B1687,olah!$N1687:N16685,summary!C1687,olah!$P1687:P16685,summary!D1687,olah!$S1687:S16685,"On Time")</f>
        <v>1</v>
      </c>
      <c r="H1687">
        <f>COUNTIFS(olah!$Q$2:Q16685,summary!A1687,olah!$B$2:B16685,summary!B1687,olah!$S$2:S16685,"On Time")</f>
        <v>13</v>
      </c>
      <c r="I1687">
        <f>COUNTIFS(olah!$Q1687:Q16685,summary!A1687,olah!$B1687:B16685,summary!B1687,olah!$N1687:N16685,summary!C1687,olah!$P1687:P16685,summary!D1687,olah!$S1687:S16685,"Late")</f>
        <v>0</v>
      </c>
      <c r="J1687">
        <f>COUNTIFS(olah!$Q$2:Q16685,summary!A1687,olah!$B$2:B16685,summary!B1687,olah!$S$2:S16685,"Late")</f>
        <v>0</v>
      </c>
      <c r="K1687">
        <f t="shared" si="26"/>
        <v>16</v>
      </c>
      <c r="L1687">
        <f>COUNTIFS(olah!$Q1687:Q16685,summary!A1687,olah!$B1687:B16685,summary!B1687,olah!$N1687:N16685,summary!C1687,olah!$P1687:P16685,summary!D1687,olah!$T1687:T16685,"On Time CO")</f>
        <v>1</v>
      </c>
      <c r="M1687">
        <f>COUNTIFS(olah!$Q$2:Q16685,summary!A1687,olah!$B$2:B16685,summary!B1687,olah!$T$2:T16685,"On Time CO")</f>
        <v>10</v>
      </c>
      <c r="N1687">
        <f>COUNTIFS(olah!$Q1687:Q16685,summary!A1687,olah!$B1687:B16685,summary!B1687,olah!$N1687:N16685,summary!C1687,olah!$P1687:P16685,summary!D1687,olah!$T1687:T16685,"Overtime")</f>
        <v>0</v>
      </c>
      <c r="O1687">
        <f>COUNTIFS(olah!$Q$2:Q16685,summary!A1687,olah!$B$2:B16685,summary!B1687,olah!$T$2:T16685,"Overtime")</f>
        <v>0</v>
      </c>
      <c r="P1687">
        <f>COUNTIFS(olah!$Q1687:Q16685,summary!A1687,olah!$B1687:B16685,summary!B1687,olah!$N1687:N16685,summary!C1687,olah!$P1687:P16685,summary!D1687,olah!$T1687:T16685,"Early")</f>
        <v>0</v>
      </c>
      <c r="Q1687">
        <f>COUNTIFS(olah!$Q$2:Q16685,summary!A1687,olah!$B$2:B16685,summary!B1687,olah!$T$2:T16685,"Early")</f>
        <v>1</v>
      </c>
      <c r="R1687">
        <f>COUNTIFS(olah!$Q1687:Q16685,summary!A1687,olah!$B1687:B16685,summary!B1687,olah!$N1687:N16685,summary!C1687,olah!$P1687:P16685,summary!D1687,olah!$T1687:T16685,"NA CO")</f>
        <v>0</v>
      </c>
      <c r="S1687">
        <f>COUNTIFS(olah!$Q$2:Q16685,summary!A1687,olah!$B$2:B16685,summary!B1687,olah!$T$2:T16685,"NA CO")</f>
        <v>2</v>
      </c>
      <c r="T1687" t="str">
        <f>olah!R1687</f>
        <v>Attendance</v>
      </c>
      <c r="U1687" t="str">
        <f>IF(T1687="Permit", olah!T1687, "No Permit")</f>
        <v>No Permit</v>
      </c>
    </row>
    <row r="1688" spans="1:21" hidden="1" x14ac:dyDescent="0.3">
      <c r="A1688" s="23">
        <v>44561</v>
      </c>
      <c r="B1688" t="s">
        <v>444</v>
      </c>
      <c r="C1688" t="s">
        <v>31</v>
      </c>
      <c r="D1688" t="s">
        <v>11610</v>
      </c>
      <c r="E1688" t="str">
        <f>VLOOKUP(B1688,olah!$B:$P,2,0)</f>
        <v>2021-12-03</v>
      </c>
      <c r="F1688">
        <f>COUNTIFS(parameter!$J$4:$J$34,summary!A1688,parameter!$I$4:$I$34,"&gt;="&amp;summary!$E1688)</f>
        <v>29</v>
      </c>
      <c r="G1688">
        <f>COUNTIFS(olah!$Q1688:Q16686,summary!A1688,olah!$B1688:B16686,summary!B1688,olah!$N1688:N16686,summary!C1688,olah!$P1688:P16686,summary!D1688,olah!$S1688:S16686,"On Time")</f>
        <v>1</v>
      </c>
      <c r="H1688">
        <f>COUNTIFS(olah!$Q$2:Q16686,summary!A1688,olah!$B$2:B16686,summary!B1688,olah!$S$2:S16686,"On Time")</f>
        <v>13</v>
      </c>
      <c r="I1688">
        <f>COUNTIFS(olah!$Q1688:Q16686,summary!A1688,olah!$B1688:B16686,summary!B1688,olah!$N1688:N16686,summary!C1688,olah!$P1688:P16686,summary!D1688,olah!$S1688:S16686,"Late")</f>
        <v>0</v>
      </c>
      <c r="J1688">
        <f>COUNTIFS(olah!$Q$2:Q16686,summary!A1688,olah!$B$2:B16686,summary!B1688,olah!$S$2:S16686,"Late")</f>
        <v>0</v>
      </c>
      <c r="K1688">
        <f t="shared" si="26"/>
        <v>16</v>
      </c>
      <c r="L1688">
        <f>COUNTIFS(olah!$Q1688:Q16686,summary!A1688,olah!$B1688:B16686,summary!B1688,olah!$N1688:N16686,summary!C1688,olah!$P1688:P16686,summary!D1688,olah!$T1688:T16686,"On Time CO")</f>
        <v>1</v>
      </c>
      <c r="M1688">
        <f>COUNTIFS(olah!$Q$2:Q16686,summary!A1688,olah!$B$2:B16686,summary!B1688,olah!$T$2:T16686,"On Time CO")</f>
        <v>10</v>
      </c>
      <c r="N1688">
        <f>COUNTIFS(olah!$Q1688:Q16686,summary!A1688,olah!$B1688:B16686,summary!B1688,olah!$N1688:N16686,summary!C1688,olah!$P1688:P16686,summary!D1688,olah!$T1688:T16686,"Overtime")</f>
        <v>0</v>
      </c>
      <c r="O1688">
        <f>COUNTIFS(olah!$Q$2:Q16686,summary!A1688,olah!$B$2:B16686,summary!B1688,olah!$T$2:T16686,"Overtime")</f>
        <v>0</v>
      </c>
      <c r="P1688">
        <f>COUNTIFS(olah!$Q1688:Q16686,summary!A1688,olah!$B1688:B16686,summary!B1688,olah!$N1688:N16686,summary!C1688,olah!$P1688:P16686,summary!D1688,olah!$T1688:T16686,"Early")</f>
        <v>0</v>
      </c>
      <c r="Q1688">
        <f>COUNTIFS(olah!$Q$2:Q16686,summary!A1688,olah!$B$2:B16686,summary!B1688,olah!$T$2:T16686,"Early")</f>
        <v>1</v>
      </c>
      <c r="R1688">
        <f>COUNTIFS(olah!$Q1688:Q16686,summary!A1688,olah!$B1688:B16686,summary!B1688,olah!$N1688:N16686,summary!C1688,olah!$P1688:P16686,summary!D1688,olah!$T1688:T16686,"NA CO")</f>
        <v>0</v>
      </c>
      <c r="S1688">
        <f>COUNTIFS(olah!$Q$2:Q16686,summary!A1688,olah!$B$2:B16686,summary!B1688,olah!$T$2:T16686,"NA CO")</f>
        <v>2</v>
      </c>
      <c r="T1688" t="str">
        <f>olah!R1688</f>
        <v>Attendance</v>
      </c>
      <c r="U1688" t="str">
        <f>IF(T1688="Permit", olah!T1688, "No Permit")</f>
        <v>No Permit</v>
      </c>
    </row>
    <row r="1689" spans="1:21" hidden="1" x14ac:dyDescent="0.3">
      <c r="A1689" s="23">
        <v>44561</v>
      </c>
      <c r="B1689" t="s">
        <v>444</v>
      </c>
      <c r="C1689" t="s">
        <v>31</v>
      </c>
      <c r="D1689" t="s">
        <v>9025</v>
      </c>
      <c r="E1689" t="str">
        <f>VLOOKUP(B1689,olah!$B:$P,2,0)</f>
        <v>2021-12-03</v>
      </c>
      <c r="F1689">
        <f>COUNTIFS(parameter!$J$4:$J$34,summary!A1689,parameter!$I$4:$I$34,"&gt;="&amp;summary!$E1689)</f>
        <v>29</v>
      </c>
      <c r="G1689">
        <f>COUNTIFS(olah!$Q1689:Q16687,summary!A1689,olah!$B1689:B16687,summary!B1689,olah!$N1689:N16687,summary!C1689,olah!$P1689:P16687,summary!D1689,olah!$S1689:S16687,"On Time")</f>
        <v>1</v>
      </c>
      <c r="H1689">
        <f>COUNTIFS(olah!$Q$2:Q16687,summary!A1689,olah!$B$2:B16687,summary!B1689,olah!$S$2:S16687,"On Time")</f>
        <v>13</v>
      </c>
      <c r="I1689">
        <f>COUNTIFS(olah!$Q1689:Q16687,summary!A1689,olah!$B1689:B16687,summary!B1689,olah!$N1689:N16687,summary!C1689,olah!$P1689:P16687,summary!D1689,olah!$S1689:S16687,"Late")</f>
        <v>0</v>
      </c>
      <c r="J1689">
        <f>COUNTIFS(olah!$Q$2:Q16687,summary!A1689,olah!$B$2:B16687,summary!B1689,olah!$S$2:S16687,"Late")</f>
        <v>0</v>
      </c>
      <c r="K1689">
        <f t="shared" si="26"/>
        <v>16</v>
      </c>
      <c r="L1689">
        <f>COUNTIFS(olah!$Q1689:Q16687,summary!A1689,olah!$B1689:B16687,summary!B1689,olah!$N1689:N16687,summary!C1689,olah!$P1689:P16687,summary!D1689,olah!$T1689:T16687,"On Time CO")</f>
        <v>1</v>
      </c>
      <c r="M1689">
        <f>COUNTIFS(olah!$Q$2:Q16687,summary!A1689,olah!$B$2:B16687,summary!B1689,olah!$T$2:T16687,"On Time CO")</f>
        <v>10</v>
      </c>
      <c r="N1689">
        <f>COUNTIFS(olah!$Q1689:Q16687,summary!A1689,olah!$B1689:B16687,summary!B1689,olah!$N1689:N16687,summary!C1689,olah!$P1689:P16687,summary!D1689,olah!$T1689:T16687,"Overtime")</f>
        <v>0</v>
      </c>
      <c r="O1689">
        <f>COUNTIFS(olah!$Q$2:Q16687,summary!A1689,olah!$B$2:B16687,summary!B1689,olah!$T$2:T16687,"Overtime")</f>
        <v>0</v>
      </c>
      <c r="P1689">
        <f>COUNTIFS(olah!$Q1689:Q16687,summary!A1689,olah!$B1689:B16687,summary!B1689,olah!$N1689:N16687,summary!C1689,olah!$P1689:P16687,summary!D1689,olah!$T1689:T16687,"Early")</f>
        <v>0</v>
      </c>
      <c r="Q1689">
        <f>COUNTIFS(olah!$Q$2:Q16687,summary!A1689,olah!$B$2:B16687,summary!B1689,olah!$T$2:T16687,"Early")</f>
        <v>1</v>
      </c>
      <c r="R1689">
        <f>COUNTIFS(olah!$Q1689:Q16687,summary!A1689,olah!$B1689:B16687,summary!B1689,olah!$N1689:N16687,summary!C1689,olah!$P1689:P16687,summary!D1689,olah!$T1689:T16687,"NA CO")</f>
        <v>0</v>
      </c>
      <c r="S1689">
        <f>COUNTIFS(olah!$Q$2:Q16687,summary!A1689,olah!$B$2:B16687,summary!B1689,olah!$T$2:T16687,"NA CO")</f>
        <v>2</v>
      </c>
      <c r="T1689" t="str">
        <f>olah!R1689</f>
        <v>Attendance</v>
      </c>
      <c r="U1689" t="str">
        <f>IF(T1689="Permit", olah!T1689, "No Permit")</f>
        <v>No Permit</v>
      </c>
    </row>
    <row r="1690" spans="1:21" hidden="1" x14ac:dyDescent="0.3">
      <c r="A1690" s="23">
        <v>44561</v>
      </c>
      <c r="B1690" t="s">
        <v>444</v>
      </c>
      <c r="C1690" t="s">
        <v>31</v>
      </c>
      <c r="D1690" t="s">
        <v>7814</v>
      </c>
      <c r="E1690" t="str">
        <f>VLOOKUP(B1690,olah!$B:$P,2,0)</f>
        <v>2021-12-03</v>
      </c>
      <c r="F1690">
        <f>COUNTIFS(parameter!$J$4:$J$34,summary!A1690,parameter!$I$4:$I$34,"&gt;="&amp;summary!$E1690)</f>
        <v>29</v>
      </c>
      <c r="G1690">
        <f>COUNTIFS(olah!$Q1690:Q16688,summary!A1690,olah!$B1690:B16688,summary!B1690,olah!$N1690:N16688,summary!C1690,olah!$P1690:P16688,summary!D1690,olah!$S1690:S16688,"On Time")</f>
        <v>1</v>
      </c>
      <c r="H1690">
        <f>COUNTIFS(olah!$Q$2:Q16688,summary!A1690,olah!$B$2:B16688,summary!B1690,olah!$S$2:S16688,"On Time")</f>
        <v>13</v>
      </c>
      <c r="I1690">
        <f>COUNTIFS(olah!$Q1690:Q16688,summary!A1690,olah!$B1690:B16688,summary!B1690,olah!$N1690:N16688,summary!C1690,olah!$P1690:P16688,summary!D1690,olah!$S1690:S16688,"Late")</f>
        <v>0</v>
      </c>
      <c r="J1690">
        <f>COUNTIFS(olah!$Q$2:Q16688,summary!A1690,olah!$B$2:B16688,summary!B1690,olah!$S$2:S16688,"Late")</f>
        <v>0</v>
      </c>
      <c r="K1690">
        <f t="shared" si="26"/>
        <v>16</v>
      </c>
      <c r="L1690">
        <f>COUNTIFS(olah!$Q1690:Q16688,summary!A1690,olah!$B1690:B16688,summary!B1690,olah!$N1690:N16688,summary!C1690,olah!$P1690:P16688,summary!D1690,olah!$T1690:T16688,"On Time CO")</f>
        <v>0</v>
      </c>
      <c r="M1690">
        <f>COUNTIFS(olah!$Q$2:Q16688,summary!A1690,olah!$B$2:B16688,summary!B1690,olah!$T$2:T16688,"On Time CO")</f>
        <v>10</v>
      </c>
      <c r="N1690">
        <f>COUNTIFS(olah!$Q1690:Q16688,summary!A1690,olah!$B1690:B16688,summary!B1690,olah!$N1690:N16688,summary!C1690,olah!$P1690:P16688,summary!D1690,olah!$T1690:T16688,"Overtime")</f>
        <v>0</v>
      </c>
      <c r="O1690">
        <f>COUNTIFS(olah!$Q$2:Q16688,summary!A1690,olah!$B$2:B16688,summary!B1690,olah!$T$2:T16688,"Overtime")</f>
        <v>0</v>
      </c>
      <c r="P1690">
        <f>COUNTIFS(olah!$Q1690:Q16688,summary!A1690,olah!$B1690:B16688,summary!B1690,olah!$N1690:N16688,summary!C1690,olah!$P1690:P16688,summary!D1690,olah!$T1690:T16688,"Early")</f>
        <v>1</v>
      </c>
      <c r="Q1690">
        <f>COUNTIFS(olah!$Q$2:Q16688,summary!A1690,olah!$B$2:B16688,summary!B1690,olah!$T$2:T16688,"Early")</f>
        <v>1</v>
      </c>
      <c r="R1690">
        <f>COUNTIFS(olah!$Q1690:Q16688,summary!A1690,olah!$B1690:B16688,summary!B1690,olah!$N1690:N16688,summary!C1690,olah!$P1690:P16688,summary!D1690,olah!$T1690:T16688,"NA CO")</f>
        <v>0</v>
      </c>
      <c r="S1690">
        <f>COUNTIFS(olah!$Q$2:Q16688,summary!A1690,olah!$B$2:B16688,summary!B1690,olah!$T$2:T16688,"NA CO")</f>
        <v>2</v>
      </c>
      <c r="T1690" t="str">
        <f>olah!R1690</f>
        <v>Attendance</v>
      </c>
      <c r="U1690" t="str">
        <f>IF(T1690="Permit", olah!T1690, "No Permit")</f>
        <v>No Permit</v>
      </c>
    </row>
    <row r="1691" spans="1:21" hidden="1" x14ac:dyDescent="0.3">
      <c r="A1691" s="23">
        <v>44561</v>
      </c>
      <c r="B1691" t="s">
        <v>446</v>
      </c>
      <c r="C1691" t="s">
        <v>81</v>
      </c>
      <c r="D1691" t="s">
        <v>1390</v>
      </c>
      <c r="E1691" t="str">
        <f>VLOOKUP(B1691,olah!$B:$P,2,0)</f>
        <v>2021-12-01</v>
      </c>
      <c r="F1691">
        <f>COUNTIFS(parameter!$J$4:$J$34,summary!A1691,parameter!$I$4:$I$34,"&gt;="&amp;summary!$E1691)</f>
        <v>31</v>
      </c>
      <c r="G1691">
        <f>COUNTIFS(olah!$Q1691:Q16689,summary!A1691,olah!$B1691:B16689,summary!B1691,olah!$N1691:N16689,summary!C1691,olah!$P1691:P16689,summary!D1691,olah!$S1691:S16689,"On Time")</f>
        <v>1</v>
      </c>
      <c r="H1691">
        <f>COUNTIFS(olah!$Q$2:Q16689,summary!A1691,olah!$B$2:B16689,summary!B1691,olah!$S$2:S16689,"On Time")</f>
        <v>16</v>
      </c>
      <c r="I1691">
        <f>COUNTIFS(olah!$Q1691:Q16689,summary!A1691,olah!$B1691:B16689,summary!B1691,olah!$N1691:N16689,summary!C1691,olah!$P1691:P16689,summary!D1691,olah!$S1691:S16689,"Late")</f>
        <v>0</v>
      </c>
      <c r="J1691">
        <f>COUNTIFS(olah!$Q$2:Q16689,summary!A1691,olah!$B$2:B16689,summary!B1691,olah!$S$2:S16689,"Late")</f>
        <v>1</v>
      </c>
      <c r="K1691">
        <f t="shared" si="26"/>
        <v>14</v>
      </c>
      <c r="L1691">
        <f>COUNTIFS(olah!$Q1691:Q16689,summary!A1691,olah!$B1691:B16689,summary!B1691,olah!$N1691:N16689,summary!C1691,olah!$P1691:P16689,summary!D1691,olah!$T1691:T16689,"On Time CO")</f>
        <v>1</v>
      </c>
      <c r="M1691">
        <f>COUNTIFS(olah!$Q$2:Q16689,summary!A1691,olah!$B$2:B16689,summary!B1691,olah!$T$2:T16689,"On Time CO")</f>
        <v>16</v>
      </c>
      <c r="N1691">
        <f>COUNTIFS(olah!$Q1691:Q16689,summary!A1691,olah!$B1691:B16689,summary!B1691,olah!$N1691:N16689,summary!C1691,olah!$P1691:P16689,summary!D1691,olah!$T1691:T16689,"Overtime")</f>
        <v>0</v>
      </c>
      <c r="O1691">
        <f>COUNTIFS(olah!$Q$2:Q16689,summary!A1691,olah!$B$2:B16689,summary!B1691,olah!$T$2:T16689,"Overtime")</f>
        <v>0</v>
      </c>
      <c r="P1691">
        <f>COUNTIFS(olah!$Q1691:Q16689,summary!A1691,olah!$B1691:B16689,summary!B1691,olah!$N1691:N16689,summary!C1691,olah!$P1691:P16689,summary!D1691,olah!$T1691:T16689,"Early")</f>
        <v>0</v>
      </c>
      <c r="Q1691">
        <f>COUNTIFS(olah!$Q$2:Q16689,summary!A1691,olah!$B$2:B16689,summary!B1691,olah!$T$2:T16689,"Early")</f>
        <v>0</v>
      </c>
      <c r="R1691">
        <f>COUNTIFS(olah!$Q1691:Q16689,summary!A1691,olah!$B1691:B16689,summary!B1691,olah!$N1691:N16689,summary!C1691,olah!$P1691:P16689,summary!D1691,olah!$T1691:T16689,"NA CO")</f>
        <v>0</v>
      </c>
      <c r="S1691">
        <f>COUNTIFS(olah!$Q$2:Q16689,summary!A1691,olah!$B$2:B16689,summary!B1691,olah!$T$2:T16689,"NA CO")</f>
        <v>1</v>
      </c>
      <c r="T1691" t="str">
        <f>olah!R1691</f>
        <v>Attendance</v>
      </c>
      <c r="U1691" t="str">
        <f>IF(T1691="Permit", olah!T1691, "No Permit")</f>
        <v>No Permit</v>
      </c>
    </row>
    <row r="1692" spans="1:21" hidden="1" x14ac:dyDescent="0.3">
      <c r="A1692" s="23">
        <v>44561</v>
      </c>
      <c r="B1692" t="s">
        <v>446</v>
      </c>
      <c r="C1692" t="s">
        <v>81</v>
      </c>
      <c r="D1692" t="s">
        <v>5935</v>
      </c>
      <c r="E1692" t="str">
        <f>VLOOKUP(B1692,olah!$B:$P,2,0)</f>
        <v>2021-12-01</v>
      </c>
      <c r="F1692">
        <f>COUNTIFS(parameter!$J$4:$J$34,summary!A1692,parameter!$I$4:$I$34,"&gt;="&amp;summary!$E1692)</f>
        <v>31</v>
      </c>
      <c r="G1692">
        <f>COUNTIFS(olah!$Q1692:Q16690,summary!A1692,olah!$B1692:B16690,summary!B1692,olah!$N1692:N16690,summary!C1692,olah!$P1692:P16690,summary!D1692,olah!$S1692:S16690,"On Time")</f>
        <v>1</v>
      </c>
      <c r="H1692">
        <f>COUNTIFS(olah!$Q$2:Q16690,summary!A1692,olah!$B$2:B16690,summary!B1692,olah!$S$2:S16690,"On Time")</f>
        <v>16</v>
      </c>
      <c r="I1692">
        <f>COUNTIFS(olah!$Q1692:Q16690,summary!A1692,olah!$B1692:B16690,summary!B1692,olah!$N1692:N16690,summary!C1692,olah!$P1692:P16690,summary!D1692,olah!$S1692:S16690,"Late")</f>
        <v>0</v>
      </c>
      <c r="J1692">
        <f>COUNTIFS(olah!$Q$2:Q16690,summary!A1692,olah!$B$2:B16690,summary!B1692,olah!$S$2:S16690,"Late")</f>
        <v>1</v>
      </c>
      <c r="K1692">
        <f t="shared" si="26"/>
        <v>14</v>
      </c>
      <c r="L1692">
        <f>COUNTIFS(olah!$Q1692:Q16690,summary!A1692,olah!$B1692:B16690,summary!B1692,olah!$N1692:N16690,summary!C1692,olah!$P1692:P16690,summary!D1692,olah!$T1692:T16690,"On Time CO")</f>
        <v>0</v>
      </c>
      <c r="M1692">
        <f>COUNTIFS(olah!$Q$2:Q16690,summary!A1692,olah!$B$2:B16690,summary!B1692,olah!$T$2:T16690,"On Time CO")</f>
        <v>16</v>
      </c>
      <c r="N1692">
        <f>COUNTIFS(olah!$Q1692:Q16690,summary!A1692,olah!$B1692:B16690,summary!B1692,olah!$N1692:N16690,summary!C1692,olah!$P1692:P16690,summary!D1692,olah!$T1692:T16690,"Overtime")</f>
        <v>0</v>
      </c>
      <c r="O1692">
        <f>COUNTIFS(olah!$Q$2:Q16690,summary!A1692,olah!$B$2:B16690,summary!B1692,olah!$T$2:T16690,"Overtime")</f>
        <v>0</v>
      </c>
      <c r="P1692">
        <f>COUNTIFS(olah!$Q1692:Q16690,summary!A1692,olah!$B1692:B16690,summary!B1692,olah!$N1692:N16690,summary!C1692,olah!$P1692:P16690,summary!D1692,olah!$T1692:T16690,"Early")</f>
        <v>0</v>
      </c>
      <c r="Q1692">
        <f>COUNTIFS(olah!$Q$2:Q16690,summary!A1692,olah!$B$2:B16690,summary!B1692,olah!$T$2:T16690,"Early")</f>
        <v>0</v>
      </c>
      <c r="R1692">
        <f>COUNTIFS(olah!$Q1692:Q16690,summary!A1692,olah!$B1692:B16690,summary!B1692,olah!$N1692:N16690,summary!C1692,olah!$P1692:P16690,summary!D1692,olah!$T1692:T16690,"NA CO")</f>
        <v>1</v>
      </c>
      <c r="S1692">
        <f>COUNTIFS(olah!$Q$2:Q16690,summary!A1692,olah!$B$2:B16690,summary!B1692,olah!$T$2:T16690,"NA CO")</f>
        <v>1</v>
      </c>
      <c r="T1692" t="str">
        <f>olah!R1692</f>
        <v>Attendance</v>
      </c>
      <c r="U1692" t="str">
        <f>IF(T1692="Permit", olah!T1692, "No Permit")</f>
        <v>No Permit</v>
      </c>
    </row>
    <row r="1693" spans="1:21" hidden="1" x14ac:dyDescent="0.3">
      <c r="A1693" s="23">
        <v>44561</v>
      </c>
      <c r="B1693" t="s">
        <v>446</v>
      </c>
      <c r="C1693" t="s">
        <v>21</v>
      </c>
      <c r="D1693" t="s">
        <v>11600</v>
      </c>
      <c r="E1693" t="str">
        <f>VLOOKUP(B1693,olah!$B:$P,2,0)</f>
        <v>2021-12-01</v>
      </c>
      <c r="F1693">
        <f>COUNTIFS(parameter!$J$4:$J$34,summary!A1693,parameter!$I$4:$I$34,"&gt;="&amp;summary!$E1693)</f>
        <v>31</v>
      </c>
      <c r="G1693">
        <f>COUNTIFS(olah!$Q1693:Q16691,summary!A1693,olah!$B1693:B16691,summary!B1693,olah!$N1693:N16691,summary!C1693,olah!$P1693:P16691,summary!D1693,olah!$S1693:S16691,"On Time")</f>
        <v>1</v>
      </c>
      <c r="H1693">
        <f>COUNTIFS(olah!$Q$2:Q16691,summary!A1693,olah!$B$2:B16691,summary!B1693,olah!$S$2:S16691,"On Time")</f>
        <v>16</v>
      </c>
      <c r="I1693">
        <f>COUNTIFS(olah!$Q1693:Q16691,summary!A1693,olah!$B1693:B16691,summary!B1693,olah!$N1693:N16691,summary!C1693,olah!$P1693:P16691,summary!D1693,olah!$S1693:S16691,"Late")</f>
        <v>0</v>
      </c>
      <c r="J1693">
        <f>COUNTIFS(olah!$Q$2:Q16691,summary!A1693,olah!$B$2:B16691,summary!B1693,olah!$S$2:S16691,"Late")</f>
        <v>1</v>
      </c>
      <c r="K1693">
        <f t="shared" si="26"/>
        <v>14</v>
      </c>
      <c r="L1693">
        <f>COUNTIFS(olah!$Q1693:Q16691,summary!A1693,olah!$B1693:B16691,summary!B1693,olah!$N1693:N16691,summary!C1693,olah!$P1693:P16691,summary!D1693,olah!$T1693:T16691,"On Time CO")</f>
        <v>1</v>
      </c>
      <c r="M1693">
        <f>COUNTIFS(olah!$Q$2:Q16691,summary!A1693,olah!$B$2:B16691,summary!B1693,olah!$T$2:T16691,"On Time CO")</f>
        <v>16</v>
      </c>
      <c r="N1693">
        <f>COUNTIFS(olah!$Q1693:Q16691,summary!A1693,olah!$B1693:B16691,summary!B1693,olah!$N1693:N16691,summary!C1693,olah!$P1693:P16691,summary!D1693,olah!$T1693:T16691,"Overtime")</f>
        <v>0</v>
      </c>
      <c r="O1693">
        <f>COUNTIFS(olah!$Q$2:Q16691,summary!A1693,olah!$B$2:B16691,summary!B1693,olah!$T$2:T16691,"Overtime")</f>
        <v>0</v>
      </c>
      <c r="P1693">
        <f>COUNTIFS(olah!$Q1693:Q16691,summary!A1693,olah!$B1693:B16691,summary!B1693,olah!$N1693:N16691,summary!C1693,olah!$P1693:P16691,summary!D1693,olah!$T1693:T16691,"Early")</f>
        <v>0</v>
      </c>
      <c r="Q1693">
        <f>COUNTIFS(olah!$Q$2:Q16691,summary!A1693,olah!$B$2:B16691,summary!B1693,olah!$T$2:T16691,"Early")</f>
        <v>0</v>
      </c>
      <c r="R1693">
        <f>COUNTIFS(olah!$Q1693:Q16691,summary!A1693,olah!$B1693:B16691,summary!B1693,olah!$N1693:N16691,summary!C1693,olah!$P1693:P16691,summary!D1693,olah!$T1693:T16691,"NA CO")</f>
        <v>0</v>
      </c>
      <c r="S1693">
        <f>COUNTIFS(olah!$Q$2:Q16691,summary!A1693,olah!$B$2:B16691,summary!B1693,olah!$T$2:T16691,"NA CO")</f>
        <v>1</v>
      </c>
      <c r="T1693" t="str">
        <f>olah!R1693</f>
        <v>Attendance</v>
      </c>
      <c r="U1693" t="str">
        <f>IF(T1693="Permit", olah!T1693, "No Permit")</f>
        <v>No Permit</v>
      </c>
    </row>
    <row r="1694" spans="1:21" hidden="1" x14ac:dyDescent="0.3">
      <c r="A1694" s="23">
        <v>44561</v>
      </c>
      <c r="B1694" t="s">
        <v>446</v>
      </c>
      <c r="C1694" t="s">
        <v>81</v>
      </c>
      <c r="D1694" t="s">
        <v>11601</v>
      </c>
      <c r="E1694" t="str">
        <f>VLOOKUP(B1694,olah!$B:$P,2,0)</f>
        <v>2021-12-01</v>
      </c>
      <c r="F1694">
        <f>COUNTIFS(parameter!$J$4:$J$34,summary!A1694,parameter!$I$4:$I$34,"&gt;="&amp;summary!$E1694)</f>
        <v>31</v>
      </c>
      <c r="G1694">
        <f>COUNTIFS(olah!$Q1694:Q16692,summary!A1694,olah!$B1694:B16692,summary!B1694,olah!$N1694:N16692,summary!C1694,olah!$P1694:P16692,summary!D1694,olah!$S1694:S16692,"On Time")</f>
        <v>1</v>
      </c>
      <c r="H1694">
        <f>COUNTIFS(olah!$Q$2:Q16692,summary!A1694,olah!$B$2:B16692,summary!B1694,olah!$S$2:S16692,"On Time")</f>
        <v>16</v>
      </c>
      <c r="I1694">
        <f>COUNTIFS(olah!$Q1694:Q16692,summary!A1694,olah!$B1694:B16692,summary!B1694,olah!$N1694:N16692,summary!C1694,olah!$P1694:P16692,summary!D1694,olah!$S1694:S16692,"Late")</f>
        <v>0</v>
      </c>
      <c r="J1694">
        <f>COUNTIFS(olah!$Q$2:Q16692,summary!A1694,olah!$B$2:B16692,summary!B1694,olah!$S$2:S16692,"Late")</f>
        <v>1</v>
      </c>
      <c r="K1694">
        <f t="shared" si="26"/>
        <v>14</v>
      </c>
      <c r="L1694">
        <f>COUNTIFS(olah!$Q1694:Q16692,summary!A1694,olah!$B1694:B16692,summary!B1694,olah!$N1694:N16692,summary!C1694,olah!$P1694:P16692,summary!D1694,olah!$T1694:T16692,"On Time CO")</f>
        <v>1</v>
      </c>
      <c r="M1694">
        <f>COUNTIFS(olah!$Q$2:Q16692,summary!A1694,olah!$B$2:B16692,summary!B1694,olah!$T$2:T16692,"On Time CO")</f>
        <v>16</v>
      </c>
      <c r="N1694">
        <f>COUNTIFS(olah!$Q1694:Q16692,summary!A1694,olah!$B1694:B16692,summary!B1694,olah!$N1694:N16692,summary!C1694,olah!$P1694:P16692,summary!D1694,olah!$T1694:T16692,"Overtime")</f>
        <v>0</v>
      </c>
      <c r="O1694">
        <f>COUNTIFS(olah!$Q$2:Q16692,summary!A1694,olah!$B$2:B16692,summary!B1694,olah!$T$2:T16692,"Overtime")</f>
        <v>0</v>
      </c>
      <c r="P1694">
        <f>COUNTIFS(olah!$Q1694:Q16692,summary!A1694,olah!$B1694:B16692,summary!B1694,olah!$N1694:N16692,summary!C1694,olah!$P1694:P16692,summary!D1694,olah!$T1694:T16692,"Early")</f>
        <v>0</v>
      </c>
      <c r="Q1694">
        <f>COUNTIFS(olah!$Q$2:Q16692,summary!A1694,olah!$B$2:B16692,summary!B1694,olah!$T$2:T16692,"Early")</f>
        <v>0</v>
      </c>
      <c r="R1694">
        <f>COUNTIFS(olah!$Q1694:Q16692,summary!A1694,olah!$B1694:B16692,summary!B1694,olah!$N1694:N16692,summary!C1694,olah!$P1694:P16692,summary!D1694,olah!$T1694:T16692,"NA CO")</f>
        <v>0</v>
      </c>
      <c r="S1694">
        <f>COUNTIFS(olah!$Q$2:Q16692,summary!A1694,olah!$B$2:B16692,summary!B1694,olah!$T$2:T16692,"NA CO")</f>
        <v>1</v>
      </c>
      <c r="T1694" t="str">
        <f>olah!R1694</f>
        <v>Attendance</v>
      </c>
      <c r="U1694" t="str">
        <f>IF(T1694="Permit", olah!T1694, "No Permit")</f>
        <v>No Permit</v>
      </c>
    </row>
    <row r="1695" spans="1:21" hidden="1" x14ac:dyDescent="0.3">
      <c r="A1695" s="23">
        <v>44561</v>
      </c>
      <c r="B1695" t="s">
        <v>446</v>
      </c>
      <c r="C1695" t="s">
        <v>81</v>
      </c>
      <c r="D1695" t="s">
        <v>6082</v>
      </c>
      <c r="E1695" t="str">
        <f>VLOOKUP(B1695,olah!$B:$P,2,0)</f>
        <v>2021-12-01</v>
      </c>
      <c r="F1695">
        <f>COUNTIFS(parameter!$J$4:$J$34,summary!A1695,parameter!$I$4:$I$34,"&gt;="&amp;summary!$E1695)</f>
        <v>31</v>
      </c>
      <c r="G1695">
        <f>COUNTIFS(olah!$Q1695:Q16693,summary!A1695,olah!$B1695:B16693,summary!B1695,olah!$N1695:N16693,summary!C1695,olah!$P1695:P16693,summary!D1695,olah!$S1695:S16693,"On Time")</f>
        <v>1</v>
      </c>
      <c r="H1695">
        <f>COUNTIFS(olah!$Q$2:Q16693,summary!A1695,olah!$B$2:B16693,summary!B1695,olah!$S$2:S16693,"On Time")</f>
        <v>16</v>
      </c>
      <c r="I1695">
        <f>COUNTIFS(olah!$Q1695:Q16693,summary!A1695,olah!$B1695:B16693,summary!B1695,olah!$N1695:N16693,summary!C1695,olah!$P1695:P16693,summary!D1695,olah!$S1695:S16693,"Late")</f>
        <v>0</v>
      </c>
      <c r="J1695">
        <f>COUNTIFS(olah!$Q$2:Q16693,summary!A1695,olah!$B$2:B16693,summary!B1695,olah!$S$2:S16693,"Late")</f>
        <v>1</v>
      </c>
      <c r="K1695">
        <f t="shared" si="26"/>
        <v>14</v>
      </c>
      <c r="L1695">
        <f>COUNTIFS(olah!$Q1695:Q16693,summary!A1695,olah!$B1695:B16693,summary!B1695,olah!$N1695:N16693,summary!C1695,olah!$P1695:P16693,summary!D1695,olah!$T1695:T16693,"On Time CO")</f>
        <v>1</v>
      </c>
      <c r="M1695">
        <f>COUNTIFS(olah!$Q$2:Q16693,summary!A1695,olah!$B$2:B16693,summary!B1695,olah!$T$2:T16693,"On Time CO")</f>
        <v>16</v>
      </c>
      <c r="N1695">
        <f>COUNTIFS(olah!$Q1695:Q16693,summary!A1695,olah!$B1695:B16693,summary!B1695,olah!$N1695:N16693,summary!C1695,olah!$P1695:P16693,summary!D1695,olah!$T1695:T16693,"Overtime")</f>
        <v>0</v>
      </c>
      <c r="O1695">
        <f>COUNTIFS(olah!$Q$2:Q16693,summary!A1695,olah!$B$2:B16693,summary!B1695,olah!$T$2:T16693,"Overtime")</f>
        <v>0</v>
      </c>
      <c r="P1695">
        <f>COUNTIFS(olah!$Q1695:Q16693,summary!A1695,olah!$B1695:B16693,summary!B1695,olah!$N1695:N16693,summary!C1695,olah!$P1695:P16693,summary!D1695,olah!$T1695:T16693,"Early")</f>
        <v>0</v>
      </c>
      <c r="Q1695">
        <f>COUNTIFS(olah!$Q$2:Q16693,summary!A1695,olah!$B$2:B16693,summary!B1695,olah!$T$2:T16693,"Early")</f>
        <v>0</v>
      </c>
      <c r="R1695">
        <f>COUNTIFS(olah!$Q1695:Q16693,summary!A1695,olah!$B1695:B16693,summary!B1695,olah!$N1695:N16693,summary!C1695,olah!$P1695:P16693,summary!D1695,olah!$T1695:T16693,"NA CO")</f>
        <v>0</v>
      </c>
      <c r="S1695">
        <f>COUNTIFS(olah!$Q$2:Q16693,summary!A1695,olah!$B$2:B16693,summary!B1695,olah!$T$2:T16693,"NA CO")</f>
        <v>1</v>
      </c>
      <c r="T1695" t="str">
        <f>olah!R1695</f>
        <v>Attendance</v>
      </c>
      <c r="U1695" t="str">
        <f>IF(T1695="Permit", olah!T1695, "No Permit")</f>
        <v>No Permit</v>
      </c>
    </row>
    <row r="1696" spans="1:21" hidden="1" x14ac:dyDescent="0.3">
      <c r="A1696" s="23">
        <v>44561</v>
      </c>
      <c r="B1696" t="s">
        <v>446</v>
      </c>
      <c r="C1696" t="s">
        <v>81</v>
      </c>
      <c r="D1696" t="s">
        <v>11603</v>
      </c>
      <c r="E1696" t="str">
        <f>VLOOKUP(B1696,olah!$B:$P,2,0)</f>
        <v>2021-12-01</v>
      </c>
      <c r="F1696">
        <f>COUNTIFS(parameter!$J$4:$J$34,summary!A1696,parameter!$I$4:$I$34,"&gt;="&amp;summary!$E1696)</f>
        <v>31</v>
      </c>
      <c r="G1696">
        <f>COUNTIFS(olah!$Q1696:Q16694,summary!A1696,olah!$B1696:B16694,summary!B1696,olah!$N1696:N16694,summary!C1696,olah!$P1696:P16694,summary!D1696,olah!$S1696:S16694,"On Time")</f>
        <v>1</v>
      </c>
      <c r="H1696">
        <f>COUNTIFS(olah!$Q$2:Q16694,summary!A1696,olah!$B$2:B16694,summary!B1696,olah!$S$2:S16694,"On Time")</f>
        <v>16</v>
      </c>
      <c r="I1696">
        <f>COUNTIFS(olah!$Q1696:Q16694,summary!A1696,olah!$B1696:B16694,summary!B1696,olah!$N1696:N16694,summary!C1696,olah!$P1696:P16694,summary!D1696,olah!$S1696:S16694,"Late")</f>
        <v>0</v>
      </c>
      <c r="J1696">
        <f>COUNTIFS(olah!$Q$2:Q16694,summary!A1696,olah!$B$2:B16694,summary!B1696,olah!$S$2:S16694,"Late")</f>
        <v>1</v>
      </c>
      <c r="K1696">
        <f t="shared" si="26"/>
        <v>14</v>
      </c>
      <c r="L1696">
        <f>COUNTIFS(olah!$Q1696:Q16694,summary!A1696,olah!$B1696:B16694,summary!B1696,olah!$N1696:N16694,summary!C1696,olah!$P1696:P16694,summary!D1696,olah!$T1696:T16694,"On Time CO")</f>
        <v>1</v>
      </c>
      <c r="M1696">
        <f>COUNTIFS(olah!$Q$2:Q16694,summary!A1696,olah!$B$2:B16694,summary!B1696,olah!$T$2:T16694,"On Time CO")</f>
        <v>16</v>
      </c>
      <c r="N1696">
        <f>COUNTIFS(olah!$Q1696:Q16694,summary!A1696,olah!$B1696:B16694,summary!B1696,olah!$N1696:N16694,summary!C1696,olah!$P1696:P16694,summary!D1696,olah!$T1696:T16694,"Overtime")</f>
        <v>0</v>
      </c>
      <c r="O1696">
        <f>COUNTIFS(olah!$Q$2:Q16694,summary!A1696,olah!$B$2:B16694,summary!B1696,olah!$T$2:T16694,"Overtime")</f>
        <v>0</v>
      </c>
      <c r="P1696">
        <f>COUNTIFS(olah!$Q1696:Q16694,summary!A1696,olah!$B1696:B16694,summary!B1696,olah!$N1696:N16694,summary!C1696,olah!$P1696:P16694,summary!D1696,olah!$T1696:T16694,"Early")</f>
        <v>0</v>
      </c>
      <c r="Q1696">
        <f>COUNTIFS(olah!$Q$2:Q16694,summary!A1696,olah!$B$2:B16694,summary!B1696,olah!$T$2:T16694,"Early")</f>
        <v>0</v>
      </c>
      <c r="R1696">
        <f>COUNTIFS(olah!$Q1696:Q16694,summary!A1696,olah!$B1696:B16694,summary!B1696,olah!$N1696:N16694,summary!C1696,olah!$P1696:P16694,summary!D1696,olah!$T1696:T16694,"NA CO")</f>
        <v>0</v>
      </c>
      <c r="S1696">
        <f>COUNTIFS(olah!$Q$2:Q16694,summary!A1696,olah!$B$2:B16694,summary!B1696,olah!$T$2:T16694,"NA CO")</f>
        <v>1</v>
      </c>
      <c r="T1696" t="str">
        <f>olah!R1696</f>
        <v>Attendance</v>
      </c>
      <c r="U1696" t="str">
        <f>IF(T1696="Permit", olah!T1696, "No Permit")</f>
        <v>No Permit</v>
      </c>
    </row>
    <row r="1697" spans="1:21" hidden="1" x14ac:dyDescent="0.3">
      <c r="A1697" s="23">
        <v>44561</v>
      </c>
      <c r="B1697" t="s">
        <v>446</v>
      </c>
      <c r="C1697" t="s">
        <v>81</v>
      </c>
      <c r="D1697" t="s">
        <v>7108</v>
      </c>
      <c r="E1697" t="str">
        <f>VLOOKUP(B1697,olah!$B:$P,2,0)</f>
        <v>2021-12-01</v>
      </c>
      <c r="F1697">
        <f>COUNTIFS(parameter!$J$4:$J$34,summary!A1697,parameter!$I$4:$I$34,"&gt;="&amp;summary!$E1697)</f>
        <v>31</v>
      </c>
      <c r="G1697">
        <f>COUNTIFS(olah!$Q1697:Q16695,summary!A1697,olah!$B1697:B16695,summary!B1697,olah!$N1697:N16695,summary!C1697,olah!$P1697:P16695,summary!D1697,olah!$S1697:S16695,"On Time")</f>
        <v>1</v>
      </c>
      <c r="H1697">
        <f>COUNTIFS(olah!$Q$2:Q16695,summary!A1697,olah!$B$2:B16695,summary!B1697,olah!$S$2:S16695,"On Time")</f>
        <v>16</v>
      </c>
      <c r="I1697">
        <f>COUNTIFS(olah!$Q1697:Q16695,summary!A1697,olah!$B1697:B16695,summary!B1697,olah!$N1697:N16695,summary!C1697,olah!$P1697:P16695,summary!D1697,olah!$S1697:S16695,"Late")</f>
        <v>0</v>
      </c>
      <c r="J1697">
        <f>COUNTIFS(olah!$Q$2:Q16695,summary!A1697,olah!$B$2:B16695,summary!B1697,olah!$S$2:S16695,"Late")</f>
        <v>1</v>
      </c>
      <c r="K1697">
        <f t="shared" si="26"/>
        <v>14</v>
      </c>
      <c r="L1697">
        <f>COUNTIFS(olah!$Q1697:Q16695,summary!A1697,olah!$B1697:B16695,summary!B1697,olah!$N1697:N16695,summary!C1697,olah!$P1697:P16695,summary!D1697,olah!$T1697:T16695,"On Time CO")</f>
        <v>1</v>
      </c>
      <c r="M1697">
        <f>COUNTIFS(olah!$Q$2:Q16695,summary!A1697,olah!$B$2:B16695,summary!B1697,olah!$T$2:T16695,"On Time CO")</f>
        <v>16</v>
      </c>
      <c r="N1697">
        <f>COUNTIFS(olah!$Q1697:Q16695,summary!A1697,olah!$B1697:B16695,summary!B1697,olah!$N1697:N16695,summary!C1697,olah!$P1697:P16695,summary!D1697,olah!$T1697:T16695,"Overtime")</f>
        <v>0</v>
      </c>
      <c r="O1697">
        <f>COUNTIFS(olah!$Q$2:Q16695,summary!A1697,olah!$B$2:B16695,summary!B1697,olah!$T$2:T16695,"Overtime")</f>
        <v>0</v>
      </c>
      <c r="P1697">
        <f>COUNTIFS(olah!$Q1697:Q16695,summary!A1697,olah!$B1697:B16695,summary!B1697,olah!$N1697:N16695,summary!C1697,olah!$P1697:P16695,summary!D1697,olah!$T1697:T16695,"Early")</f>
        <v>0</v>
      </c>
      <c r="Q1697">
        <f>COUNTIFS(olah!$Q$2:Q16695,summary!A1697,olah!$B$2:B16695,summary!B1697,olah!$T$2:T16695,"Early")</f>
        <v>0</v>
      </c>
      <c r="R1697">
        <f>COUNTIFS(olah!$Q1697:Q16695,summary!A1697,olah!$B1697:B16695,summary!B1697,olah!$N1697:N16695,summary!C1697,olah!$P1697:P16695,summary!D1697,olah!$T1697:T16695,"NA CO")</f>
        <v>0</v>
      </c>
      <c r="S1697">
        <f>COUNTIFS(olah!$Q$2:Q16695,summary!A1697,olah!$B$2:B16695,summary!B1697,olah!$T$2:T16695,"NA CO")</f>
        <v>1</v>
      </c>
      <c r="T1697" t="str">
        <f>olah!R1697</f>
        <v>Attendance</v>
      </c>
      <c r="U1697" t="str">
        <f>IF(T1697="Permit", olah!T1697, "No Permit")</f>
        <v>No Permit</v>
      </c>
    </row>
    <row r="1698" spans="1:21" hidden="1" x14ac:dyDescent="0.3">
      <c r="A1698" s="23">
        <v>44561</v>
      </c>
      <c r="B1698" t="s">
        <v>446</v>
      </c>
      <c r="C1698" t="s">
        <v>81</v>
      </c>
      <c r="D1698" t="s">
        <v>11604</v>
      </c>
      <c r="E1698" t="str">
        <f>VLOOKUP(B1698,olah!$B:$P,2,0)</f>
        <v>2021-12-01</v>
      </c>
      <c r="F1698">
        <f>COUNTIFS(parameter!$J$4:$J$34,summary!A1698,parameter!$I$4:$I$34,"&gt;="&amp;summary!$E1698)</f>
        <v>31</v>
      </c>
      <c r="G1698">
        <f>COUNTIFS(olah!$Q1698:Q16696,summary!A1698,olah!$B1698:B16696,summary!B1698,olah!$N1698:N16696,summary!C1698,olah!$P1698:P16696,summary!D1698,olah!$S1698:S16696,"On Time")</f>
        <v>1</v>
      </c>
      <c r="H1698">
        <f>COUNTIFS(olah!$Q$2:Q16696,summary!A1698,olah!$B$2:B16696,summary!B1698,olah!$S$2:S16696,"On Time")</f>
        <v>16</v>
      </c>
      <c r="I1698">
        <f>COUNTIFS(olah!$Q1698:Q16696,summary!A1698,olah!$B1698:B16696,summary!B1698,olah!$N1698:N16696,summary!C1698,olah!$P1698:P16696,summary!D1698,olah!$S1698:S16696,"Late")</f>
        <v>0</v>
      </c>
      <c r="J1698">
        <f>COUNTIFS(olah!$Q$2:Q16696,summary!A1698,olah!$B$2:B16696,summary!B1698,olah!$S$2:S16696,"Late")</f>
        <v>1</v>
      </c>
      <c r="K1698">
        <f t="shared" si="26"/>
        <v>14</v>
      </c>
      <c r="L1698">
        <f>COUNTIFS(olah!$Q1698:Q16696,summary!A1698,olah!$B1698:B16696,summary!B1698,olah!$N1698:N16696,summary!C1698,olah!$P1698:P16696,summary!D1698,olah!$T1698:T16696,"On Time CO")</f>
        <v>1</v>
      </c>
      <c r="M1698">
        <f>COUNTIFS(olah!$Q$2:Q16696,summary!A1698,olah!$B$2:B16696,summary!B1698,olah!$T$2:T16696,"On Time CO")</f>
        <v>16</v>
      </c>
      <c r="N1698">
        <f>COUNTIFS(olah!$Q1698:Q16696,summary!A1698,olah!$B1698:B16696,summary!B1698,olah!$N1698:N16696,summary!C1698,olah!$P1698:P16696,summary!D1698,olah!$T1698:T16696,"Overtime")</f>
        <v>0</v>
      </c>
      <c r="O1698">
        <f>COUNTIFS(olah!$Q$2:Q16696,summary!A1698,olah!$B$2:B16696,summary!B1698,olah!$T$2:T16696,"Overtime")</f>
        <v>0</v>
      </c>
      <c r="P1698">
        <f>COUNTIFS(olah!$Q1698:Q16696,summary!A1698,olah!$B1698:B16696,summary!B1698,olah!$N1698:N16696,summary!C1698,olah!$P1698:P16696,summary!D1698,olah!$T1698:T16696,"Early")</f>
        <v>0</v>
      </c>
      <c r="Q1698">
        <f>COUNTIFS(olah!$Q$2:Q16696,summary!A1698,olah!$B$2:B16696,summary!B1698,olah!$T$2:T16696,"Early")</f>
        <v>0</v>
      </c>
      <c r="R1698">
        <f>COUNTIFS(olah!$Q1698:Q16696,summary!A1698,olah!$B1698:B16696,summary!B1698,olah!$N1698:N16696,summary!C1698,olah!$P1698:P16696,summary!D1698,olah!$T1698:T16696,"NA CO")</f>
        <v>0</v>
      </c>
      <c r="S1698">
        <f>COUNTIFS(olah!$Q$2:Q16696,summary!A1698,olah!$B$2:B16696,summary!B1698,olah!$T$2:T16696,"NA CO")</f>
        <v>1</v>
      </c>
      <c r="T1698" t="str">
        <f>olah!R1698</f>
        <v>Attendance</v>
      </c>
      <c r="U1698" t="str">
        <f>IF(T1698="Permit", olah!T1698, "No Permit")</f>
        <v>No Permit</v>
      </c>
    </row>
    <row r="1699" spans="1:21" hidden="1" x14ac:dyDescent="0.3">
      <c r="A1699" s="23">
        <v>44561</v>
      </c>
      <c r="B1699" t="s">
        <v>446</v>
      </c>
      <c r="C1699" t="s">
        <v>81</v>
      </c>
      <c r="D1699" t="s">
        <v>11607</v>
      </c>
      <c r="E1699" t="str">
        <f>VLOOKUP(B1699,olah!$B:$P,2,0)</f>
        <v>2021-12-01</v>
      </c>
      <c r="F1699">
        <f>COUNTIFS(parameter!$J$4:$J$34,summary!A1699,parameter!$I$4:$I$34,"&gt;="&amp;summary!$E1699)</f>
        <v>31</v>
      </c>
      <c r="G1699">
        <f>COUNTIFS(olah!$Q1699:Q16697,summary!A1699,olah!$B1699:B16697,summary!B1699,olah!$N1699:N16697,summary!C1699,olah!$P1699:P16697,summary!D1699,olah!$S1699:S16697,"On Time")</f>
        <v>1</v>
      </c>
      <c r="H1699">
        <f>COUNTIFS(olah!$Q$2:Q16697,summary!A1699,olah!$B$2:B16697,summary!B1699,olah!$S$2:S16697,"On Time")</f>
        <v>16</v>
      </c>
      <c r="I1699">
        <f>COUNTIFS(olah!$Q1699:Q16697,summary!A1699,olah!$B1699:B16697,summary!B1699,olah!$N1699:N16697,summary!C1699,olah!$P1699:P16697,summary!D1699,olah!$S1699:S16697,"Late")</f>
        <v>0</v>
      </c>
      <c r="J1699">
        <f>COUNTIFS(olah!$Q$2:Q16697,summary!A1699,olah!$B$2:B16697,summary!B1699,olah!$S$2:S16697,"Late")</f>
        <v>1</v>
      </c>
      <c r="K1699">
        <f t="shared" si="26"/>
        <v>14</v>
      </c>
      <c r="L1699">
        <f>COUNTIFS(olah!$Q1699:Q16697,summary!A1699,olah!$B1699:B16697,summary!B1699,olah!$N1699:N16697,summary!C1699,olah!$P1699:P16697,summary!D1699,olah!$T1699:T16697,"On Time CO")</f>
        <v>1</v>
      </c>
      <c r="M1699">
        <f>COUNTIFS(olah!$Q$2:Q16697,summary!A1699,olah!$B$2:B16697,summary!B1699,olah!$T$2:T16697,"On Time CO")</f>
        <v>16</v>
      </c>
      <c r="N1699">
        <f>COUNTIFS(olah!$Q1699:Q16697,summary!A1699,olah!$B1699:B16697,summary!B1699,olah!$N1699:N16697,summary!C1699,olah!$P1699:P16697,summary!D1699,olah!$T1699:T16697,"Overtime")</f>
        <v>0</v>
      </c>
      <c r="O1699">
        <f>COUNTIFS(olah!$Q$2:Q16697,summary!A1699,olah!$B$2:B16697,summary!B1699,olah!$T$2:T16697,"Overtime")</f>
        <v>0</v>
      </c>
      <c r="P1699">
        <f>COUNTIFS(olah!$Q1699:Q16697,summary!A1699,olah!$B1699:B16697,summary!B1699,olah!$N1699:N16697,summary!C1699,olah!$P1699:P16697,summary!D1699,olah!$T1699:T16697,"Early")</f>
        <v>0</v>
      </c>
      <c r="Q1699">
        <f>COUNTIFS(olah!$Q$2:Q16697,summary!A1699,olah!$B$2:B16697,summary!B1699,olah!$T$2:T16697,"Early")</f>
        <v>0</v>
      </c>
      <c r="R1699">
        <f>COUNTIFS(olah!$Q1699:Q16697,summary!A1699,olah!$B1699:B16697,summary!B1699,olah!$N1699:N16697,summary!C1699,olah!$P1699:P16697,summary!D1699,olah!$T1699:T16697,"NA CO")</f>
        <v>0</v>
      </c>
      <c r="S1699">
        <f>COUNTIFS(olah!$Q$2:Q16697,summary!A1699,olah!$B$2:B16697,summary!B1699,olah!$T$2:T16697,"NA CO")</f>
        <v>1</v>
      </c>
      <c r="T1699" t="str">
        <f>olah!R1699</f>
        <v>Attendance</v>
      </c>
      <c r="U1699" t="str">
        <f>IF(T1699="Permit", olah!T1699, "No Permit")</f>
        <v>No Permit</v>
      </c>
    </row>
    <row r="1700" spans="1:21" hidden="1" x14ac:dyDescent="0.3">
      <c r="A1700" s="23">
        <v>44561</v>
      </c>
      <c r="B1700" t="s">
        <v>446</v>
      </c>
      <c r="C1700" t="s">
        <v>81</v>
      </c>
      <c r="D1700" t="s">
        <v>11608</v>
      </c>
      <c r="E1700" t="str">
        <f>VLOOKUP(B1700,olah!$B:$P,2,0)</f>
        <v>2021-12-01</v>
      </c>
      <c r="F1700">
        <f>COUNTIFS(parameter!$J$4:$J$34,summary!A1700,parameter!$I$4:$I$34,"&gt;="&amp;summary!$E1700)</f>
        <v>31</v>
      </c>
      <c r="G1700">
        <f>COUNTIFS(olah!$Q1700:Q16698,summary!A1700,olah!$B1700:B16698,summary!B1700,olah!$N1700:N16698,summary!C1700,olah!$P1700:P16698,summary!D1700,olah!$S1700:S16698,"On Time")</f>
        <v>1</v>
      </c>
      <c r="H1700">
        <f>COUNTIFS(olah!$Q$2:Q16698,summary!A1700,olah!$B$2:B16698,summary!B1700,olah!$S$2:S16698,"On Time")</f>
        <v>16</v>
      </c>
      <c r="I1700">
        <f>COUNTIFS(olah!$Q1700:Q16698,summary!A1700,olah!$B1700:B16698,summary!B1700,olah!$N1700:N16698,summary!C1700,olah!$P1700:P16698,summary!D1700,olah!$S1700:S16698,"Late")</f>
        <v>0</v>
      </c>
      <c r="J1700">
        <f>COUNTIFS(olah!$Q$2:Q16698,summary!A1700,olah!$B$2:B16698,summary!B1700,olah!$S$2:S16698,"Late")</f>
        <v>1</v>
      </c>
      <c r="K1700">
        <f t="shared" si="26"/>
        <v>14</v>
      </c>
      <c r="L1700">
        <f>COUNTIFS(olah!$Q1700:Q16698,summary!A1700,olah!$B1700:B16698,summary!B1700,olah!$N1700:N16698,summary!C1700,olah!$P1700:P16698,summary!D1700,olah!$T1700:T16698,"On Time CO")</f>
        <v>1</v>
      </c>
      <c r="M1700">
        <f>COUNTIFS(olah!$Q$2:Q16698,summary!A1700,olah!$B$2:B16698,summary!B1700,olah!$T$2:T16698,"On Time CO")</f>
        <v>16</v>
      </c>
      <c r="N1700">
        <f>COUNTIFS(olah!$Q1700:Q16698,summary!A1700,olah!$B1700:B16698,summary!B1700,olah!$N1700:N16698,summary!C1700,olah!$P1700:P16698,summary!D1700,olah!$T1700:T16698,"Overtime")</f>
        <v>0</v>
      </c>
      <c r="O1700">
        <f>COUNTIFS(olah!$Q$2:Q16698,summary!A1700,olah!$B$2:B16698,summary!B1700,olah!$T$2:T16698,"Overtime")</f>
        <v>0</v>
      </c>
      <c r="P1700">
        <f>COUNTIFS(olah!$Q1700:Q16698,summary!A1700,olah!$B1700:B16698,summary!B1700,olah!$N1700:N16698,summary!C1700,olah!$P1700:P16698,summary!D1700,olah!$T1700:T16698,"Early")</f>
        <v>0</v>
      </c>
      <c r="Q1700">
        <f>COUNTIFS(olah!$Q$2:Q16698,summary!A1700,olah!$B$2:B16698,summary!B1700,olah!$T$2:T16698,"Early")</f>
        <v>0</v>
      </c>
      <c r="R1700">
        <f>COUNTIFS(olah!$Q1700:Q16698,summary!A1700,olah!$B1700:B16698,summary!B1700,olah!$N1700:N16698,summary!C1700,olah!$P1700:P16698,summary!D1700,olah!$T1700:T16698,"NA CO")</f>
        <v>0</v>
      </c>
      <c r="S1700">
        <f>COUNTIFS(olah!$Q$2:Q16698,summary!A1700,olah!$B$2:B16698,summary!B1700,olah!$T$2:T16698,"NA CO")</f>
        <v>1</v>
      </c>
      <c r="T1700" t="str">
        <f>olah!R1700</f>
        <v>Attendance</v>
      </c>
      <c r="U1700" t="str">
        <f>IF(T1700="Permit", olah!T1700, "No Permit")</f>
        <v>No Permit</v>
      </c>
    </row>
    <row r="1701" spans="1:21" hidden="1" x14ac:dyDescent="0.3">
      <c r="A1701" s="23">
        <v>44561</v>
      </c>
      <c r="B1701" t="s">
        <v>446</v>
      </c>
      <c r="C1701" t="s">
        <v>81</v>
      </c>
      <c r="D1701" t="s">
        <v>11609</v>
      </c>
      <c r="E1701" t="str">
        <f>VLOOKUP(B1701,olah!$B:$P,2,0)</f>
        <v>2021-12-01</v>
      </c>
      <c r="F1701">
        <f>COUNTIFS(parameter!$J$4:$J$34,summary!A1701,parameter!$I$4:$I$34,"&gt;="&amp;summary!$E1701)</f>
        <v>31</v>
      </c>
      <c r="G1701">
        <f>COUNTIFS(olah!$Q1701:Q16699,summary!A1701,olah!$B1701:B16699,summary!B1701,olah!$N1701:N16699,summary!C1701,olah!$P1701:P16699,summary!D1701,olah!$S1701:S16699,"On Time")</f>
        <v>0</v>
      </c>
      <c r="H1701">
        <f>COUNTIFS(olah!$Q$2:Q16699,summary!A1701,olah!$B$2:B16699,summary!B1701,olah!$S$2:S16699,"On Time")</f>
        <v>16</v>
      </c>
      <c r="I1701">
        <f>COUNTIFS(olah!$Q1701:Q16699,summary!A1701,olah!$B1701:B16699,summary!B1701,olah!$N1701:N16699,summary!C1701,olah!$P1701:P16699,summary!D1701,olah!$S1701:S16699,"Late")</f>
        <v>1</v>
      </c>
      <c r="J1701">
        <f>COUNTIFS(olah!$Q$2:Q16699,summary!A1701,olah!$B$2:B16699,summary!B1701,olah!$S$2:S16699,"Late")</f>
        <v>1</v>
      </c>
      <c r="K1701">
        <f t="shared" si="26"/>
        <v>13</v>
      </c>
      <c r="L1701">
        <f>COUNTIFS(olah!$Q1701:Q16699,summary!A1701,olah!$B1701:B16699,summary!B1701,olah!$N1701:N16699,summary!C1701,olah!$P1701:P16699,summary!D1701,olah!$T1701:T16699,"On Time CO")</f>
        <v>1</v>
      </c>
      <c r="M1701">
        <f>COUNTIFS(olah!$Q$2:Q16699,summary!A1701,olah!$B$2:B16699,summary!B1701,olah!$T$2:T16699,"On Time CO")</f>
        <v>16</v>
      </c>
      <c r="N1701">
        <f>COUNTIFS(olah!$Q1701:Q16699,summary!A1701,olah!$B1701:B16699,summary!B1701,olah!$N1701:N16699,summary!C1701,olah!$P1701:P16699,summary!D1701,olah!$T1701:T16699,"Overtime")</f>
        <v>0</v>
      </c>
      <c r="O1701">
        <f>COUNTIFS(olah!$Q$2:Q16699,summary!A1701,olah!$B$2:B16699,summary!B1701,olah!$T$2:T16699,"Overtime")</f>
        <v>0</v>
      </c>
      <c r="P1701">
        <f>COUNTIFS(olah!$Q1701:Q16699,summary!A1701,olah!$B1701:B16699,summary!B1701,olah!$N1701:N16699,summary!C1701,olah!$P1701:P16699,summary!D1701,olah!$T1701:T16699,"Early")</f>
        <v>0</v>
      </c>
      <c r="Q1701">
        <f>COUNTIFS(olah!$Q$2:Q16699,summary!A1701,olah!$B$2:B16699,summary!B1701,olah!$T$2:T16699,"Early")</f>
        <v>0</v>
      </c>
      <c r="R1701">
        <f>COUNTIFS(olah!$Q1701:Q16699,summary!A1701,olah!$B1701:B16699,summary!B1701,olah!$N1701:N16699,summary!C1701,olah!$P1701:P16699,summary!D1701,olah!$T1701:T16699,"NA CO")</f>
        <v>0</v>
      </c>
      <c r="S1701">
        <f>COUNTIFS(olah!$Q$2:Q16699,summary!A1701,olah!$B$2:B16699,summary!B1701,olah!$T$2:T16699,"NA CO")</f>
        <v>1</v>
      </c>
      <c r="T1701" t="str">
        <f>olah!R1701</f>
        <v>Attendance</v>
      </c>
      <c r="U1701" t="str">
        <f>IF(T1701="Permit", olah!T1701, "No Permit")</f>
        <v>No Permit</v>
      </c>
    </row>
    <row r="1702" spans="1:21" hidden="1" x14ac:dyDescent="0.3">
      <c r="A1702" s="23">
        <v>44561</v>
      </c>
      <c r="B1702" t="s">
        <v>446</v>
      </c>
      <c r="C1702" t="s">
        <v>81</v>
      </c>
      <c r="D1702" t="s">
        <v>9024</v>
      </c>
      <c r="E1702" t="str">
        <f>VLOOKUP(B1702,olah!$B:$P,2,0)</f>
        <v>2021-12-01</v>
      </c>
      <c r="F1702">
        <f>COUNTIFS(parameter!$J$4:$J$34,summary!A1702,parameter!$I$4:$I$34,"&gt;="&amp;summary!$E1702)</f>
        <v>31</v>
      </c>
      <c r="G1702">
        <f>COUNTIFS(olah!$Q1702:Q16700,summary!A1702,olah!$B1702:B16700,summary!B1702,olah!$N1702:N16700,summary!C1702,olah!$P1702:P16700,summary!D1702,olah!$S1702:S16700,"On Time")</f>
        <v>1</v>
      </c>
      <c r="H1702">
        <f>COUNTIFS(olah!$Q$2:Q16700,summary!A1702,olah!$B$2:B16700,summary!B1702,olah!$S$2:S16700,"On Time")</f>
        <v>16</v>
      </c>
      <c r="I1702">
        <f>COUNTIFS(olah!$Q1702:Q16700,summary!A1702,olah!$B1702:B16700,summary!B1702,olah!$N1702:N16700,summary!C1702,olah!$P1702:P16700,summary!D1702,olah!$S1702:S16700,"Late")</f>
        <v>0</v>
      </c>
      <c r="J1702">
        <f>COUNTIFS(olah!$Q$2:Q16700,summary!A1702,olah!$B$2:B16700,summary!B1702,olah!$S$2:S16700,"Late")</f>
        <v>1</v>
      </c>
      <c r="K1702">
        <f t="shared" si="26"/>
        <v>14</v>
      </c>
      <c r="L1702">
        <f>COUNTIFS(olah!$Q1702:Q16700,summary!A1702,olah!$B1702:B16700,summary!B1702,olah!$N1702:N16700,summary!C1702,olah!$P1702:P16700,summary!D1702,olah!$T1702:T16700,"On Time CO")</f>
        <v>1</v>
      </c>
      <c r="M1702">
        <f>COUNTIFS(olah!$Q$2:Q16700,summary!A1702,olah!$B$2:B16700,summary!B1702,olah!$T$2:T16700,"On Time CO")</f>
        <v>16</v>
      </c>
      <c r="N1702">
        <f>COUNTIFS(olah!$Q1702:Q16700,summary!A1702,olah!$B1702:B16700,summary!B1702,olah!$N1702:N16700,summary!C1702,olah!$P1702:P16700,summary!D1702,olah!$T1702:T16700,"Overtime")</f>
        <v>0</v>
      </c>
      <c r="O1702">
        <f>COUNTIFS(olah!$Q$2:Q16700,summary!A1702,olah!$B$2:B16700,summary!B1702,olah!$T$2:T16700,"Overtime")</f>
        <v>0</v>
      </c>
      <c r="P1702">
        <f>COUNTIFS(olah!$Q1702:Q16700,summary!A1702,olah!$B1702:B16700,summary!B1702,olah!$N1702:N16700,summary!C1702,olah!$P1702:P16700,summary!D1702,olah!$T1702:T16700,"Early")</f>
        <v>0</v>
      </c>
      <c r="Q1702">
        <f>COUNTIFS(olah!$Q$2:Q16700,summary!A1702,olah!$B$2:B16700,summary!B1702,olah!$T$2:T16700,"Early")</f>
        <v>0</v>
      </c>
      <c r="R1702">
        <f>COUNTIFS(olah!$Q1702:Q16700,summary!A1702,olah!$B1702:B16700,summary!B1702,olah!$N1702:N16700,summary!C1702,olah!$P1702:P16700,summary!D1702,olah!$T1702:T16700,"NA CO")</f>
        <v>0</v>
      </c>
      <c r="S1702">
        <f>COUNTIFS(olah!$Q$2:Q16700,summary!A1702,olah!$B$2:B16700,summary!B1702,olah!$T$2:T16700,"NA CO")</f>
        <v>1</v>
      </c>
      <c r="T1702" t="str">
        <f>olah!R1702</f>
        <v>Attendance</v>
      </c>
      <c r="U1702" t="str">
        <f>IF(T1702="Permit", olah!T1702, "No Permit")</f>
        <v>No Permit</v>
      </c>
    </row>
    <row r="1703" spans="1:21" hidden="1" x14ac:dyDescent="0.3">
      <c r="A1703" s="23">
        <v>44561</v>
      </c>
      <c r="B1703" t="s">
        <v>446</v>
      </c>
      <c r="C1703" t="s">
        <v>81</v>
      </c>
      <c r="D1703" t="s">
        <v>10213</v>
      </c>
      <c r="E1703" t="str">
        <f>VLOOKUP(B1703,olah!$B:$P,2,0)</f>
        <v>2021-12-01</v>
      </c>
      <c r="F1703">
        <f>COUNTIFS(parameter!$J$4:$J$34,summary!A1703,parameter!$I$4:$I$34,"&gt;="&amp;summary!$E1703)</f>
        <v>31</v>
      </c>
      <c r="G1703">
        <f>COUNTIFS(olah!$Q1703:Q16701,summary!A1703,olah!$B1703:B16701,summary!B1703,olah!$N1703:N16701,summary!C1703,olah!$P1703:P16701,summary!D1703,olah!$S1703:S16701,"On Time")</f>
        <v>1</v>
      </c>
      <c r="H1703">
        <f>COUNTIFS(olah!$Q$2:Q16701,summary!A1703,olah!$B$2:B16701,summary!B1703,olah!$S$2:S16701,"On Time")</f>
        <v>16</v>
      </c>
      <c r="I1703">
        <f>COUNTIFS(olah!$Q1703:Q16701,summary!A1703,olah!$B1703:B16701,summary!B1703,olah!$N1703:N16701,summary!C1703,olah!$P1703:P16701,summary!D1703,olah!$S1703:S16701,"Late")</f>
        <v>0</v>
      </c>
      <c r="J1703">
        <f>COUNTIFS(olah!$Q$2:Q16701,summary!A1703,olah!$B$2:B16701,summary!B1703,olah!$S$2:S16701,"Late")</f>
        <v>1</v>
      </c>
      <c r="K1703">
        <f t="shared" si="26"/>
        <v>14</v>
      </c>
      <c r="L1703">
        <f>COUNTIFS(olah!$Q1703:Q16701,summary!A1703,olah!$B1703:B16701,summary!B1703,olah!$N1703:N16701,summary!C1703,olah!$P1703:P16701,summary!D1703,olah!$T1703:T16701,"On Time CO")</f>
        <v>1</v>
      </c>
      <c r="M1703">
        <f>COUNTIFS(olah!$Q$2:Q16701,summary!A1703,olah!$B$2:B16701,summary!B1703,olah!$T$2:T16701,"On Time CO")</f>
        <v>16</v>
      </c>
      <c r="N1703">
        <f>COUNTIFS(olah!$Q1703:Q16701,summary!A1703,olah!$B1703:B16701,summary!B1703,olah!$N1703:N16701,summary!C1703,olah!$P1703:P16701,summary!D1703,olah!$T1703:T16701,"Overtime")</f>
        <v>0</v>
      </c>
      <c r="O1703">
        <f>COUNTIFS(olah!$Q$2:Q16701,summary!A1703,olah!$B$2:B16701,summary!B1703,olah!$T$2:T16701,"Overtime")</f>
        <v>0</v>
      </c>
      <c r="P1703">
        <f>COUNTIFS(olah!$Q1703:Q16701,summary!A1703,olah!$B1703:B16701,summary!B1703,olah!$N1703:N16701,summary!C1703,olah!$P1703:P16701,summary!D1703,olah!$T1703:T16701,"Early")</f>
        <v>0</v>
      </c>
      <c r="Q1703">
        <f>COUNTIFS(olah!$Q$2:Q16701,summary!A1703,olah!$B$2:B16701,summary!B1703,olah!$T$2:T16701,"Early")</f>
        <v>0</v>
      </c>
      <c r="R1703">
        <f>COUNTIFS(olah!$Q1703:Q16701,summary!A1703,olah!$B1703:B16701,summary!B1703,olah!$N1703:N16701,summary!C1703,olah!$P1703:P16701,summary!D1703,olah!$T1703:T16701,"NA CO")</f>
        <v>0</v>
      </c>
      <c r="S1703">
        <f>COUNTIFS(olah!$Q$2:Q16701,summary!A1703,olah!$B$2:B16701,summary!B1703,olah!$T$2:T16701,"NA CO")</f>
        <v>1</v>
      </c>
      <c r="T1703" t="str">
        <f>olah!R1703</f>
        <v>Attendance</v>
      </c>
      <c r="U1703" t="str">
        <f>IF(T1703="Permit", olah!T1703, "No Permit")</f>
        <v>No Permit</v>
      </c>
    </row>
    <row r="1704" spans="1:21" hidden="1" x14ac:dyDescent="0.3">
      <c r="A1704" s="23">
        <v>44561</v>
      </c>
      <c r="B1704" t="s">
        <v>446</v>
      </c>
      <c r="C1704" t="s">
        <v>81</v>
      </c>
      <c r="D1704" t="s">
        <v>7927</v>
      </c>
      <c r="E1704" t="str">
        <f>VLOOKUP(B1704,olah!$B:$P,2,0)</f>
        <v>2021-12-01</v>
      </c>
      <c r="F1704">
        <f>COUNTIFS(parameter!$J$4:$J$34,summary!A1704,parameter!$I$4:$I$34,"&gt;="&amp;summary!$E1704)</f>
        <v>31</v>
      </c>
      <c r="G1704">
        <f>COUNTIFS(olah!$Q1704:Q16702,summary!A1704,olah!$B1704:B16702,summary!B1704,olah!$N1704:N16702,summary!C1704,olah!$P1704:P16702,summary!D1704,olah!$S1704:S16702,"On Time")</f>
        <v>1</v>
      </c>
      <c r="H1704">
        <f>COUNTIFS(olah!$Q$2:Q16702,summary!A1704,olah!$B$2:B16702,summary!B1704,olah!$S$2:S16702,"On Time")</f>
        <v>16</v>
      </c>
      <c r="I1704">
        <f>COUNTIFS(olah!$Q1704:Q16702,summary!A1704,olah!$B1704:B16702,summary!B1704,olah!$N1704:N16702,summary!C1704,olah!$P1704:P16702,summary!D1704,olah!$S1704:S16702,"Late")</f>
        <v>0</v>
      </c>
      <c r="J1704">
        <f>COUNTIFS(olah!$Q$2:Q16702,summary!A1704,olah!$B$2:B16702,summary!B1704,olah!$S$2:S16702,"Late")</f>
        <v>1</v>
      </c>
      <c r="K1704">
        <f t="shared" si="26"/>
        <v>14</v>
      </c>
      <c r="L1704">
        <f>COUNTIFS(olah!$Q1704:Q16702,summary!A1704,olah!$B1704:B16702,summary!B1704,olah!$N1704:N16702,summary!C1704,olah!$P1704:P16702,summary!D1704,olah!$T1704:T16702,"On Time CO")</f>
        <v>1</v>
      </c>
      <c r="M1704">
        <f>COUNTIFS(olah!$Q$2:Q16702,summary!A1704,olah!$B$2:B16702,summary!B1704,olah!$T$2:T16702,"On Time CO")</f>
        <v>16</v>
      </c>
      <c r="N1704">
        <f>COUNTIFS(olah!$Q1704:Q16702,summary!A1704,olah!$B1704:B16702,summary!B1704,olah!$N1704:N16702,summary!C1704,olah!$P1704:P16702,summary!D1704,olah!$T1704:T16702,"Overtime")</f>
        <v>0</v>
      </c>
      <c r="O1704">
        <f>COUNTIFS(olah!$Q$2:Q16702,summary!A1704,olah!$B$2:B16702,summary!B1704,olah!$T$2:T16702,"Overtime")</f>
        <v>0</v>
      </c>
      <c r="P1704">
        <f>COUNTIFS(olah!$Q1704:Q16702,summary!A1704,olah!$B1704:B16702,summary!B1704,olah!$N1704:N16702,summary!C1704,olah!$P1704:P16702,summary!D1704,olah!$T1704:T16702,"Early")</f>
        <v>0</v>
      </c>
      <c r="Q1704">
        <f>COUNTIFS(olah!$Q$2:Q16702,summary!A1704,olah!$B$2:B16702,summary!B1704,olah!$T$2:T16702,"Early")</f>
        <v>0</v>
      </c>
      <c r="R1704">
        <f>COUNTIFS(olah!$Q1704:Q16702,summary!A1704,olah!$B1704:B16702,summary!B1704,olah!$N1704:N16702,summary!C1704,olah!$P1704:P16702,summary!D1704,olah!$T1704:T16702,"NA CO")</f>
        <v>0</v>
      </c>
      <c r="S1704">
        <f>COUNTIFS(olah!$Q$2:Q16702,summary!A1704,olah!$B$2:B16702,summary!B1704,olah!$T$2:T16702,"NA CO")</f>
        <v>1</v>
      </c>
      <c r="T1704" t="str">
        <f>olah!R1704</f>
        <v>Attendance</v>
      </c>
      <c r="U1704" t="str">
        <f>IF(T1704="Permit", olah!T1704, "No Permit")</f>
        <v>No Permit</v>
      </c>
    </row>
    <row r="1705" spans="1:21" hidden="1" x14ac:dyDescent="0.3">
      <c r="A1705" s="23">
        <v>44561</v>
      </c>
      <c r="B1705" t="s">
        <v>446</v>
      </c>
      <c r="C1705" t="s">
        <v>81</v>
      </c>
      <c r="D1705" t="s">
        <v>11610</v>
      </c>
      <c r="E1705" t="str">
        <f>VLOOKUP(B1705,olah!$B:$P,2,0)</f>
        <v>2021-12-01</v>
      </c>
      <c r="F1705">
        <f>COUNTIFS(parameter!$J$4:$J$34,summary!A1705,parameter!$I$4:$I$34,"&gt;="&amp;summary!$E1705)</f>
        <v>31</v>
      </c>
      <c r="G1705">
        <f>COUNTIFS(olah!$Q1705:Q16703,summary!A1705,olah!$B1705:B16703,summary!B1705,olah!$N1705:N16703,summary!C1705,olah!$P1705:P16703,summary!D1705,olah!$S1705:S16703,"On Time")</f>
        <v>1</v>
      </c>
      <c r="H1705">
        <f>COUNTIFS(olah!$Q$2:Q16703,summary!A1705,olah!$B$2:B16703,summary!B1705,olah!$S$2:S16703,"On Time")</f>
        <v>16</v>
      </c>
      <c r="I1705">
        <f>COUNTIFS(olah!$Q1705:Q16703,summary!A1705,olah!$B1705:B16703,summary!B1705,olah!$N1705:N16703,summary!C1705,olah!$P1705:P16703,summary!D1705,olah!$S1705:S16703,"Late")</f>
        <v>0</v>
      </c>
      <c r="J1705">
        <f>COUNTIFS(olah!$Q$2:Q16703,summary!A1705,olah!$B$2:B16703,summary!B1705,olah!$S$2:S16703,"Late")</f>
        <v>1</v>
      </c>
      <c r="K1705">
        <f t="shared" si="26"/>
        <v>14</v>
      </c>
      <c r="L1705">
        <f>COUNTIFS(olah!$Q1705:Q16703,summary!A1705,olah!$B1705:B16703,summary!B1705,olah!$N1705:N16703,summary!C1705,olah!$P1705:P16703,summary!D1705,olah!$T1705:T16703,"On Time CO")</f>
        <v>1</v>
      </c>
      <c r="M1705">
        <f>COUNTIFS(olah!$Q$2:Q16703,summary!A1705,olah!$B$2:B16703,summary!B1705,olah!$T$2:T16703,"On Time CO")</f>
        <v>16</v>
      </c>
      <c r="N1705">
        <f>COUNTIFS(olah!$Q1705:Q16703,summary!A1705,olah!$B1705:B16703,summary!B1705,olah!$N1705:N16703,summary!C1705,olah!$P1705:P16703,summary!D1705,olah!$T1705:T16703,"Overtime")</f>
        <v>0</v>
      </c>
      <c r="O1705">
        <f>COUNTIFS(olah!$Q$2:Q16703,summary!A1705,olah!$B$2:B16703,summary!B1705,olah!$T$2:T16703,"Overtime")</f>
        <v>0</v>
      </c>
      <c r="P1705">
        <f>COUNTIFS(olah!$Q1705:Q16703,summary!A1705,olah!$B1705:B16703,summary!B1705,olah!$N1705:N16703,summary!C1705,olah!$P1705:P16703,summary!D1705,olah!$T1705:T16703,"Early")</f>
        <v>0</v>
      </c>
      <c r="Q1705">
        <f>COUNTIFS(olah!$Q$2:Q16703,summary!A1705,olah!$B$2:B16703,summary!B1705,olah!$T$2:T16703,"Early")</f>
        <v>0</v>
      </c>
      <c r="R1705">
        <f>COUNTIFS(olah!$Q1705:Q16703,summary!A1705,olah!$B1705:B16703,summary!B1705,olah!$N1705:N16703,summary!C1705,olah!$P1705:P16703,summary!D1705,olah!$T1705:T16703,"NA CO")</f>
        <v>0</v>
      </c>
      <c r="S1705">
        <f>COUNTIFS(olah!$Q$2:Q16703,summary!A1705,olah!$B$2:B16703,summary!B1705,olah!$T$2:T16703,"NA CO")</f>
        <v>1</v>
      </c>
      <c r="T1705" t="str">
        <f>olah!R1705</f>
        <v>Attendance</v>
      </c>
      <c r="U1705" t="str">
        <f>IF(T1705="Permit", olah!T1705, "No Permit")</f>
        <v>No Permit</v>
      </c>
    </row>
    <row r="1706" spans="1:21" hidden="1" x14ac:dyDescent="0.3">
      <c r="A1706" s="23">
        <v>44561</v>
      </c>
      <c r="B1706" t="s">
        <v>446</v>
      </c>
      <c r="C1706" t="s">
        <v>81</v>
      </c>
      <c r="D1706" t="s">
        <v>9025</v>
      </c>
      <c r="E1706" t="str">
        <f>VLOOKUP(B1706,olah!$B:$P,2,0)</f>
        <v>2021-12-01</v>
      </c>
      <c r="F1706">
        <f>COUNTIFS(parameter!$J$4:$J$34,summary!A1706,parameter!$I$4:$I$34,"&gt;="&amp;summary!$E1706)</f>
        <v>31</v>
      </c>
      <c r="G1706">
        <f>COUNTIFS(olah!$Q1706:Q16704,summary!A1706,olah!$B1706:B16704,summary!B1706,olah!$N1706:N16704,summary!C1706,olah!$P1706:P16704,summary!D1706,olah!$S1706:S16704,"On Time")</f>
        <v>1</v>
      </c>
      <c r="H1706">
        <f>COUNTIFS(olah!$Q$2:Q16704,summary!A1706,olah!$B$2:B16704,summary!B1706,olah!$S$2:S16704,"On Time")</f>
        <v>16</v>
      </c>
      <c r="I1706">
        <f>COUNTIFS(olah!$Q1706:Q16704,summary!A1706,olah!$B1706:B16704,summary!B1706,olah!$N1706:N16704,summary!C1706,olah!$P1706:P16704,summary!D1706,olah!$S1706:S16704,"Late")</f>
        <v>0</v>
      </c>
      <c r="J1706">
        <f>COUNTIFS(olah!$Q$2:Q16704,summary!A1706,olah!$B$2:B16704,summary!B1706,olah!$S$2:S16704,"Late")</f>
        <v>1</v>
      </c>
      <c r="K1706">
        <f t="shared" si="26"/>
        <v>14</v>
      </c>
      <c r="L1706">
        <f>COUNTIFS(olah!$Q1706:Q16704,summary!A1706,olah!$B1706:B16704,summary!B1706,olah!$N1706:N16704,summary!C1706,olah!$P1706:P16704,summary!D1706,olah!$T1706:T16704,"On Time CO")</f>
        <v>1</v>
      </c>
      <c r="M1706">
        <f>COUNTIFS(olah!$Q$2:Q16704,summary!A1706,olah!$B$2:B16704,summary!B1706,olah!$T$2:T16704,"On Time CO")</f>
        <v>16</v>
      </c>
      <c r="N1706">
        <f>COUNTIFS(olah!$Q1706:Q16704,summary!A1706,olah!$B1706:B16704,summary!B1706,olah!$N1706:N16704,summary!C1706,olah!$P1706:P16704,summary!D1706,olah!$T1706:T16704,"Overtime")</f>
        <v>0</v>
      </c>
      <c r="O1706">
        <f>COUNTIFS(olah!$Q$2:Q16704,summary!A1706,olah!$B$2:B16704,summary!B1706,olah!$T$2:T16704,"Overtime")</f>
        <v>0</v>
      </c>
      <c r="P1706">
        <f>COUNTIFS(olah!$Q1706:Q16704,summary!A1706,olah!$B1706:B16704,summary!B1706,olah!$N1706:N16704,summary!C1706,olah!$P1706:P16704,summary!D1706,olah!$T1706:T16704,"Early")</f>
        <v>0</v>
      </c>
      <c r="Q1706">
        <f>COUNTIFS(olah!$Q$2:Q16704,summary!A1706,olah!$B$2:B16704,summary!B1706,olah!$T$2:T16704,"Early")</f>
        <v>0</v>
      </c>
      <c r="R1706">
        <f>COUNTIFS(olah!$Q1706:Q16704,summary!A1706,olah!$B1706:B16704,summary!B1706,olah!$N1706:N16704,summary!C1706,olah!$P1706:P16704,summary!D1706,olah!$T1706:T16704,"NA CO")</f>
        <v>0</v>
      </c>
      <c r="S1706">
        <f>COUNTIFS(olah!$Q$2:Q16704,summary!A1706,olah!$B$2:B16704,summary!B1706,olah!$T$2:T16704,"NA CO")</f>
        <v>1</v>
      </c>
      <c r="T1706" t="str">
        <f>olah!R1706</f>
        <v>Attendance</v>
      </c>
      <c r="U1706" t="str">
        <f>IF(T1706="Permit", olah!T1706, "No Permit")</f>
        <v>No Permit</v>
      </c>
    </row>
    <row r="1707" spans="1:21" hidden="1" x14ac:dyDescent="0.3">
      <c r="A1707" s="23">
        <v>44561</v>
      </c>
      <c r="B1707" t="s">
        <v>446</v>
      </c>
      <c r="C1707" t="s">
        <v>81</v>
      </c>
      <c r="D1707" t="s">
        <v>10214</v>
      </c>
      <c r="E1707" t="str">
        <f>VLOOKUP(B1707,olah!$B:$P,2,0)</f>
        <v>2021-12-01</v>
      </c>
      <c r="F1707">
        <f>COUNTIFS(parameter!$J$4:$J$34,summary!A1707,parameter!$I$4:$I$34,"&gt;="&amp;summary!$E1707)</f>
        <v>31</v>
      </c>
      <c r="G1707">
        <f>COUNTIFS(olah!$Q1707:Q16705,summary!A1707,olah!$B1707:B16705,summary!B1707,olah!$N1707:N16705,summary!C1707,olah!$P1707:P16705,summary!D1707,olah!$S1707:S16705,"On Time")</f>
        <v>1</v>
      </c>
      <c r="H1707">
        <f>COUNTIFS(olah!$Q$2:Q16705,summary!A1707,olah!$B$2:B16705,summary!B1707,olah!$S$2:S16705,"On Time")</f>
        <v>16</v>
      </c>
      <c r="I1707">
        <f>COUNTIFS(olah!$Q1707:Q16705,summary!A1707,olah!$B1707:B16705,summary!B1707,olah!$N1707:N16705,summary!C1707,olah!$P1707:P16705,summary!D1707,olah!$S1707:S16705,"Late")</f>
        <v>0</v>
      </c>
      <c r="J1707">
        <f>COUNTIFS(olah!$Q$2:Q16705,summary!A1707,olah!$B$2:B16705,summary!B1707,olah!$S$2:S16705,"Late")</f>
        <v>1</v>
      </c>
      <c r="K1707">
        <f t="shared" si="26"/>
        <v>14</v>
      </c>
      <c r="L1707">
        <f>COUNTIFS(olah!$Q1707:Q16705,summary!A1707,olah!$B1707:B16705,summary!B1707,olah!$N1707:N16705,summary!C1707,olah!$P1707:P16705,summary!D1707,olah!$T1707:T16705,"On Time CO")</f>
        <v>1</v>
      </c>
      <c r="M1707">
        <f>COUNTIFS(olah!$Q$2:Q16705,summary!A1707,olah!$B$2:B16705,summary!B1707,olah!$T$2:T16705,"On Time CO")</f>
        <v>16</v>
      </c>
      <c r="N1707">
        <f>COUNTIFS(olah!$Q1707:Q16705,summary!A1707,olah!$B1707:B16705,summary!B1707,olah!$N1707:N16705,summary!C1707,olah!$P1707:P16705,summary!D1707,olah!$T1707:T16705,"Overtime")</f>
        <v>0</v>
      </c>
      <c r="O1707">
        <f>COUNTIFS(olah!$Q$2:Q16705,summary!A1707,olah!$B$2:B16705,summary!B1707,olah!$T$2:T16705,"Overtime")</f>
        <v>0</v>
      </c>
      <c r="P1707">
        <f>COUNTIFS(olah!$Q1707:Q16705,summary!A1707,olah!$B1707:B16705,summary!B1707,olah!$N1707:N16705,summary!C1707,olah!$P1707:P16705,summary!D1707,olah!$T1707:T16705,"Early")</f>
        <v>0</v>
      </c>
      <c r="Q1707">
        <f>COUNTIFS(olah!$Q$2:Q16705,summary!A1707,olah!$B$2:B16705,summary!B1707,olah!$T$2:T16705,"Early")</f>
        <v>0</v>
      </c>
      <c r="R1707">
        <f>COUNTIFS(olah!$Q1707:Q16705,summary!A1707,olah!$B1707:B16705,summary!B1707,olah!$N1707:N16705,summary!C1707,olah!$P1707:P16705,summary!D1707,olah!$T1707:T16705,"NA CO")</f>
        <v>0</v>
      </c>
      <c r="S1707">
        <f>COUNTIFS(olah!$Q$2:Q16705,summary!A1707,olah!$B$2:B16705,summary!B1707,olah!$T$2:T16705,"NA CO")</f>
        <v>1</v>
      </c>
      <c r="T1707" t="str">
        <f>olah!R1707</f>
        <v>Attendance</v>
      </c>
      <c r="U1707" t="str">
        <f>IF(T1707="Permit", olah!T1707, "No Permit")</f>
        <v>No Permit</v>
      </c>
    </row>
    <row r="1708" spans="1:21" hidden="1" x14ac:dyDescent="0.3">
      <c r="A1708" s="23">
        <v>44561</v>
      </c>
      <c r="B1708" t="s">
        <v>1471</v>
      </c>
      <c r="C1708" t="s">
        <v>28</v>
      </c>
      <c r="D1708" t="s">
        <v>1390</v>
      </c>
      <c r="E1708" t="str">
        <f>VLOOKUP(B1708,olah!$B:$P,2,0)</f>
        <v>2021-12-01</v>
      </c>
      <c r="F1708">
        <f>COUNTIFS(parameter!$J$4:$J$34,summary!A1708,parameter!$I$4:$I$34,"&gt;="&amp;summary!$E1708)</f>
        <v>31</v>
      </c>
      <c r="G1708">
        <f>COUNTIFS(olah!$Q1708:Q16706,summary!A1708,olah!$B1708:B16706,summary!B1708,olah!$N1708:N16706,summary!C1708,olah!$P1708:P16706,summary!D1708,olah!$S1708:S16706,"On Time")</f>
        <v>1</v>
      </c>
      <c r="H1708">
        <f>COUNTIFS(olah!$Q$2:Q16706,summary!A1708,olah!$B$2:B16706,summary!B1708,olah!$S$2:S16706,"On Time")</f>
        <v>23</v>
      </c>
      <c r="I1708">
        <f>COUNTIFS(olah!$Q1708:Q16706,summary!A1708,olah!$B1708:B16706,summary!B1708,olah!$N1708:N16706,summary!C1708,olah!$P1708:P16706,summary!D1708,olah!$S1708:S16706,"Late")</f>
        <v>0</v>
      </c>
      <c r="J1708">
        <f>COUNTIFS(olah!$Q$2:Q16706,summary!A1708,olah!$B$2:B16706,summary!B1708,olah!$S$2:S16706,"Late")</f>
        <v>0</v>
      </c>
      <c r="K1708">
        <f t="shared" si="26"/>
        <v>8</v>
      </c>
      <c r="L1708">
        <f>COUNTIFS(olah!$Q1708:Q16706,summary!A1708,olah!$B1708:B16706,summary!B1708,olah!$N1708:N16706,summary!C1708,olah!$P1708:P16706,summary!D1708,olah!$T1708:T16706,"On Time CO")</f>
        <v>1</v>
      </c>
      <c r="M1708">
        <f>COUNTIFS(olah!$Q$2:Q16706,summary!A1708,olah!$B$2:B16706,summary!B1708,olah!$T$2:T16706,"On Time CO")</f>
        <v>19</v>
      </c>
      <c r="N1708">
        <f>COUNTIFS(olah!$Q1708:Q16706,summary!A1708,olah!$B1708:B16706,summary!B1708,olah!$N1708:N16706,summary!C1708,olah!$P1708:P16706,summary!D1708,olah!$T1708:T16706,"Overtime")</f>
        <v>0</v>
      </c>
      <c r="O1708">
        <f>COUNTIFS(olah!$Q$2:Q16706,summary!A1708,olah!$B$2:B16706,summary!B1708,olah!$T$2:T16706,"Overtime")</f>
        <v>0</v>
      </c>
      <c r="P1708">
        <f>COUNTIFS(olah!$Q1708:Q16706,summary!A1708,olah!$B1708:B16706,summary!B1708,olah!$N1708:N16706,summary!C1708,olah!$P1708:P16706,summary!D1708,olah!$T1708:T16706,"Early")</f>
        <v>0</v>
      </c>
      <c r="Q1708">
        <f>COUNTIFS(olah!$Q$2:Q16706,summary!A1708,olah!$B$2:B16706,summary!B1708,olah!$T$2:T16706,"Early")</f>
        <v>2</v>
      </c>
      <c r="R1708">
        <f>COUNTIFS(olah!$Q1708:Q16706,summary!A1708,olah!$B1708:B16706,summary!B1708,olah!$N1708:N16706,summary!C1708,olah!$P1708:P16706,summary!D1708,olah!$T1708:T16706,"NA CO")</f>
        <v>0</v>
      </c>
      <c r="S1708">
        <f>COUNTIFS(olah!$Q$2:Q16706,summary!A1708,olah!$B$2:B16706,summary!B1708,olah!$T$2:T16706,"NA CO")</f>
        <v>2</v>
      </c>
      <c r="T1708" t="str">
        <f>olah!R1708</f>
        <v>Attendance</v>
      </c>
      <c r="U1708" t="str">
        <f>IF(T1708="Permit", olah!T1708, "No Permit")</f>
        <v>No Permit</v>
      </c>
    </row>
    <row r="1709" spans="1:21" hidden="1" x14ac:dyDescent="0.3">
      <c r="A1709" s="23">
        <v>44561</v>
      </c>
      <c r="B1709" t="s">
        <v>1471</v>
      </c>
      <c r="C1709" t="s">
        <v>28</v>
      </c>
      <c r="D1709" t="s">
        <v>5935</v>
      </c>
      <c r="E1709" t="str">
        <f>VLOOKUP(B1709,olah!$B:$P,2,0)</f>
        <v>2021-12-01</v>
      </c>
      <c r="F1709">
        <f>COUNTIFS(parameter!$J$4:$J$34,summary!A1709,parameter!$I$4:$I$34,"&gt;="&amp;summary!$E1709)</f>
        <v>31</v>
      </c>
      <c r="G1709">
        <f>COUNTIFS(olah!$Q1709:Q16707,summary!A1709,olah!$B1709:B16707,summary!B1709,olah!$N1709:N16707,summary!C1709,olah!$P1709:P16707,summary!D1709,olah!$S1709:S16707,"On Time")</f>
        <v>1</v>
      </c>
      <c r="H1709">
        <f>COUNTIFS(olah!$Q$2:Q16707,summary!A1709,olah!$B$2:B16707,summary!B1709,olah!$S$2:S16707,"On Time")</f>
        <v>23</v>
      </c>
      <c r="I1709">
        <f>COUNTIFS(olah!$Q1709:Q16707,summary!A1709,olah!$B1709:B16707,summary!B1709,olah!$N1709:N16707,summary!C1709,olah!$P1709:P16707,summary!D1709,olah!$S1709:S16707,"Late")</f>
        <v>0</v>
      </c>
      <c r="J1709">
        <f>COUNTIFS(olah!$Q$2:Q16707,summary!A1709,olah!$B$2:B16707,summary!B1709,olah!$S$2:S16707,"Late")</f>
        <v>0</v>
      </c>
      <c r="K1709">
        <f t="shared" si="26"/>
        <v>8</v>
      </c>
      <c r="L1709">
        <f>COUNTIFS(olah!$Q1709:Q16707,summary!A1709,olah!$B1709:B16707,summary!B1709,olah!$N1709:N16707,summary!C1709,olah!$P1709:P16707,summary!D1709,olah!$T1709:T16707,"On Time CO")</f>
        <v>1</v>
      </c>
      <c r="M1709">
        <f>COUNTIFS(olah!$Q$2:Q16707,summary!A1709,olah!$B$2:B16707,summary!B1709,olah!$T$2:T16707,"On Time CO")</f>
        <v>19</v>
      </c>
      <c r="N1709">
        <f>COUNTIFS(olah!$Q1709:Q16707,summary!A1709,olah!$B1709:B16707,summary!B1709,olah!$N1709:N16707,summary!C1709,olah!$P1709:P16707,summary!D1709,olah!$T1709:T16707,"Overtime")</f>
        <v>0</v>
      </c>
      <c r="O1709">
        <f>COUNTIFS(olah!$Q$2:Q16707,summary!A1709,olah!$B$2:B16707,summary!B1709,olah!$T$2:T16707,"Overtime")</f>
        <v>0</v>
      </c>
      <c r="P1709">
        <f>COUNTIFS(olah!$Q1709:Q16707,summary!A1709,olah!$B1709:B16707,summary!B1709,olah!$N1709:N16707,summary!C1709,olah!$P1709:P16707,summary!D1709,olah!$T1709:T16707,"Early")</f>
        <v>0</v>
      </c>
      <c r="Q1709">
        <f>COUNTIFS(olah!$Q$2:Q16707,summary!A1709,olah!$B$2:B16707,summary!B1709,olah!$T$2:T16707,"Early")</f>
        <v>2</v>
      </c>
      <c r="R1709">
        <f>COUNTIFS(olah!$Q1709:Q16707,summary!A1709,olah!$B1709:B16707,summary!B1709,olah!$N1709:N16707,summary!C1709,olah!$P1709:P16707,summary!D1709,olah!$T1709:T16707,"NA CO")</f>
        <v>0</v>
      </c>
      <c r="S1709">
        <f>COUNTIFS(olah!$Q$2:Q16707,summary!A1709,olah!$B$2:B16707,summary!B1709,olah!$T$2:T16707,"NA CO")</f>
        <v>2</v>
      </c>
      <c r="T1709" t="str">
        <f>olah!R1709</f>
        <v>Attendance</v>
      </c>
      <c r="U1709" t="str">
        <f>IF(T1709="Permit", olah!T1709, "No Permit")</f>
        <v>No Permit</v>
      </c>
    </row>
    <row r="1710" spans="1:21" hidden="1" x14ac:dyDescent="0.3">
      <c r="A1710" s="23">
        <v>44561</v>
      </c>
      <c r="B1710" t="s">
        <v>1471</v>
      </c>
      <c r="C1710" t="s">
        <v>28</v>
      </c>
      <c r="D1710" t="s">
        <v>11600</v>
      </c>
      <c r="E1710" t="str">
        <f>VLOOKUP(B1710,olah!$B:$P,2,0)</f>
        <v>2021-12-01</v>
      </c>
      <c r="F1710">
        <f>COUNTIFS(parameter!$J$4:$J$34,summary!A1710,parameter!$I$4:$I$34,"&gt;="&amp;summary!$E1710)</f>
        <v>31</v>
      </c>
      <c r="G1710">
        <f>COUNTIFS(olah!$Q1710:Q16708,summary!A1710,olah!$B1710:B16708,summary!B1710,olah!$N1710:N16708,summary!C1710,olah!$P1710:P16708,summary!D1710,olah!$S1710:S16708,"On Time")</f>
        <v>1</v>
      </c>
      <c r="H1710">
        <f>COUNTIFS(olah!$Q$2:Q16708,summary!A1710,olah!$B$2:B16708,summary!B1710,olah!$S$2:S16708,"On Time")</f>
        <v>23</v>
      </c>
      <c r="I1710">
        <f>COUNTIFS(olah!$Q1710:Q16708,summary!A1710,olah!$B1710:B16708,summary!B1710,olah!$N1710:N16708,summary!C1710,olah!$P1710:P16708,summary!D1710,olah!$S1710:S16708,"Late")</f>
        <v>0</v>
      </c>
      <c r="J1710">
        <f>COUNTIFS(olah!$Q$2:Q16708,summary!A1710,olah!$B$2:B16708,summary!B1710,olah!$S$2:S16708,"Late")</f>
        <v>0</v>
      </c>
      <c r="K1710">
        <f t="shared" si="26"/>
        <v>8</v>
      </c>
      <c r="L1710">
        <f>COUNTIFS(olah!$Q1710:Q16708,summary!A1710,olah!$B1710:B16708,summary!B1710,olah!$N1710:N16708,summary!C1710,olah!$P1710:P16708,summary!D1710,olah!$T1710:T16708,"On Time CO")</f>
        <v>1</v>
      </c>
      <c r="M1710">
        <f>COUNTIFS(olah!$Q$2:Q16708,summary!A1710,olah!$B$2:B16708,summary!B1710,olah!$T$2:T16708,"On Time CO")</f>
        <v>19</v>
      </c>
      <c r="N1710">
        <f>COUNTIFS(olah!$Q1710:Q16708,summary!A1710,olah!$B1710:B16708,summary!B1710,olah!$N1710:N16708,summary!C1710,olah!$P1710:P16708,summary!D1710,olah!$T1710:T16708,"Overtime")</f>
        <v>0</v>
      </c>
      <c r="O1710">
        <f>COUNTIFS(olah!$Q$2:Q16708,summary!A1710,olah!$B$2:B16708,summary!B1710,olah!$T$2:T16708,"Overtime")</f>
        <v>0</v>
      </c>
      <c r="P1710">
        <f>COUNTIFS(olah!$Q1710:Q16708,summary!A1710,olah!$B1710:B16708,summary!B1710,olah!$N1710:N16708,summary!C1710,olah!$P1710:P16708,summary!D1710,olah!$T1710:T16708,"Early")</f>
        <v>0</v>
      </c>
      <c r="Q1710">
        <f>COUNTIFS(olah!$Q$2:Q16708,summary!A1710,olah!$B$2:B16708,summary!B1710,olah!$T$2:T16708,"Early")</f>
        <v>2</v>
      </c>
      <c r="R1710">
        <f>COUNTIFS(olah!$Q1710:Q16708,summary!A1710,olah!$B1710:B16708,summary!B1710,olah!$N1710:N16708,summary!C1710,olah!$P1710:P16708,summary!D1710,olah!$T1710:T16708,"NA CO")</f>
        <v>0</v>
      </c>
      <c r="S1710">
        <f>COUNTIFS(olah!$Q$2:Q16708,summary!A1710,olah!$B$2:B16708,summary!B1710,olah!$T$2:T16708,"NA CO")</f>
        <v>2</v>
      </c>
      <c r="T1710" t="str">
        <f>olah!R1710</f>
        <v>Attendance</v>
      </c>
      <c r="U1710" t="str">
        <f>IF(T1710="Permit", olah!T1710, "No Permit")</f>
        <v>No Permit</v>
      </c>
    </row>
    <row r="1711" spans="1:21" hidden="1" x14ac:dyDescent="0.3">
      <c r="A1711" s="23">
        <v>44561</v>
      </c>
      <c r="B1711" t="s">
        <v>1471</v>
      </c>
      <c r="C1711" t="s">
        <v>28</v>
      </c>
      <c r="D1711" t="s">
        <v>11601</v>
      </c>
      <c r="E1711" t="str">
        <f>VLOOKUP(B1711,olah!$B:$P,2,0)</f>
        <v>2021-12-01</v>
      </c>
      <c r="F1711">
        <f>COUNTIFS(parameter!$J$4:$J$34,summary!A1711,parameter!$I$4:$I$34,"&gt;="&amp;summary!$E1711)</f>
        <v>31</v>
      </c>
      <c r="G1711">
        <f>COUNTIFS(olah!$Q1711:Q16709,summary!A1711,olah!$B1711:B16709,summary!B1711,olah!$N1711:N16709,summary!C1711,olah!$P1711:P16709,summary!D1711,olah!$S1711:S16709,"On Time")</f>
        <v>1</v>
      </c>
      <c r="H1711">
        <f>COUNTIFS(olah!$Q$2:Q16709,summary!A1711,olah!$B$2:B16709,summary!B1711,olah!$S$2:S16709,"On Time")</f>
        <v>23</v>
      </c>
      <c r="I1711">
        <f>COUNTIFS(olah!$Q1711:Q16709,summary!A1711,olah!$B1711:B16709,summary!B1711,olah!$N1711:N16709,summary!C1711,olah!$P1711:P16709,summary!D1711,olah!$S1711:S16709,"Late")</f>
        <v>0</v>
      </c>
      <c r="J1711">
        <f>COUNTIFS(olah!$Q$2:Q16709,summary!A1711,olah!$B$2:B16709,summary!B1711,olah!$S$2:S16709,"Late")</f>
        <v>0</v>
      </c>
      <c r="K1711">
        <f t="shared" si="26"/>
        <v>8</v>
      </c>
      <c r="L1711">
        <f>COUNTIFS(olah!$Q1711:Q16709,summary!A1711,olah!$B1711:B16709,summary!B1711,olah!$N1711:N16709,summary!C1711,olah!$P1711:P16709,summary!D1711,olah!$T1711:T16709,"On Time CO")</f>
        <v>1</v>
      </c>
      <c r="M1711">
        <f>COUNTIFS(olah!$Q$2:Q16709,summary!A1711,olah!$B$2:B16709,summary!B1711,olah!$T$2:T16709,"On Time CO")</f>
        <v>19</v>
      </c>
      <c r="N1711">
        <f>COUNTIFS(olah!$Q1711:Q16709,summary!A1711,olah!$B1711:B16709,summary!B1711,olah!$N1711:N16709,summary!C1711,olah!$P1711:P16709,summary!D1711,olah!$T1711:T16709,"Overtime")</f>
        <v>0</v>
      </c>
      <c r="O1711">
        <f>COUNTIFS(olah!$Q$2:Q16709,summary!A1711,olah!$B$2:B16709,summary!B1711,olah!$T$2:T16709,"Overtime")</f>
        <v>0</v>
      </c>
      <c r="P1711">
        <f>COUNTIFS(olah!$Q1711:Q16709,summary!A1711,olah!$B1711:B16709,summary!B1711,olah!$N1711:N16709,summary!C1711,olah!$P1711:P16709,summary!D1711,olah!$T1711:T16709,"Early")</f>
        <v>0</v>
      </c>
      <c r="Q1711">
        <f>COUNTIFS(olah!$Q$2:Q16709,summary!A1711,olah!$B$2:B16709,summary!B1711,olah!$T$2:T16709,"Early")</f>
        <v>2</v>
      </c>
      <c r="R1711">
        <f>COUNTIFS(olah!$Q1711:Q16709,summary!A1711,olah!$B1711:B16709,summary!B1711,olah!$N1711:N16709,summary!C1711,olah!$P1711:P16709,summary!D1711,olah!$T1711:T16709,"NA CO")</f>
        <v>0</v>
      </c>
      <c r="S1711">
        <f>COUNTIFS(olah!$Q$2:Q16709,summary!A1711,olah!$B$2:B16709,summary!B1711,olah!$T$2:T16709,"NA CO")</f>
        <v>2</v>
      </c>
      <c r="T1711" t="str">
        <f>olah!R1711</f>
        <v>Attendance</v>
      </c>
      <c r="U1711" t="str">
        <f>IF(T1711="Permit", olah!T1711, "No Permit")</f>
        <v>No Permit</v>
      </c>
    </row>
    <row r="1712" spans="1:21" hidden="1" x14ac:dyDescent="0.3">
      <c r="A1712" s="23">
        <v>44561</v>
      </c>
      <c r="B1712" t="s">
        <v>1471</v>
      </c>
      <c r="C1712" t="s">
        <v>28</v>
      </c>
      <c r="D1712" t="s">
        <v>5936</v>
      </c>
      <c r="E1712" t="str">
        <f>VLOOKUP(B1712,olah!$B:$P,2,0)</f>
        <v>2021-12-01</v>
      </c>
      <c r="F1712">
        <f>COUNTIFS(parameter!$J$4:$J$34,summary!A1712,parameter!$I$4:$I$34,"&gt;="&amp;summary!$E1712)</f>
        <v>31</v>
      </c>
      <c r="G1712">
        <f>COUNTIFS(olah!$Q1712:Q16710,summary!A1712,olah!$B1712:B16710,summary!B1712,olah!$N1712:N16710,summary!C1712,olah!$P1712:P16710,summary!D1712,olah!$S1712:S16710,"On Time")</f>
        <v>1</v>
      </c>
      <c r="H1712">
        <f>COUNTIFS(olah!$Q$2:Q16710,summary!A1712,olah!$B$2:B16710,summary!B1712,olah!$S$2:S16710,"On Time")</f>
        <v>23</v>
      </c>
      <c r="I1712">
        <f>COUNTIFS(olah!$Q1712:Q16710,summary!A1712,olah!$B1712:B16710,summary!B1712,olah!$N1712:N16710,summary!C1712,olah!$P1712:P16710,summary!D1712,olah!$S1712:S16710,"Late")</f>
        <v>0</v>
      </c>
      <c r="J1712">
        <f>COUNTIFS(olah!$Q$2:Q16710,summary!A1712,olah!$B$2:B16710,summary!B1712,olah!$S$2:S16710,"Late")</f>
        <v>0</v>
      </c>
      <c r="K1712">
        <f t="shared" si="26"/>
        <v>8</v>
      </c>
      <c r="L1712">
        <f>COUNTIFS(olah!$Q1712:Q16710,summary!A1712,olah!$B1712:B16710,summary!B1712,olah!$N1712:N16710,summary!C1712,olah!$P1712:P16710,summary!D1712,olah!$T1712:T16710,"On Time CO")</f>
        <v>1</v>
      </c>
      <c r="M1712">
        <f>COUNTIFS(olah!$Q$2:Q16710,summary!A1712,olah!$B$2:B16710,summary!B1712,olah!$T$2:T16710,"On Time CO")</f>
        <v>19</v>
      </c>
      <c r="N1712">
        <f>COUNTIFS(olah!$Q1712:Q16710,summary!A1712,olah!$B1712:B16710,summary!B1712,olah!$N1712:N16710,summary!C1712,olah!$P1712:P16710,summary!D1712,olah!$T1712:T16710,"Overtime")</f>
        <v>0</v>
      </c>
      <c r="O1712">
        <f>COUNTIFS(olah!$Q$2:Q16710,summary!A1712,olah!$B$2:B16710,summary!B1712,olah!$T$2:T16710,"Overtime")</f>
        <v>0</v>
      </c>
      <c r="P1712">
        <f>COUNTIFS(olah!$Q1712:Q16710,summary!A1712,olah!$B1712:B16710,summary!B1712,olah!$N1712:N16710,summary!C1712,olah!$P1712:P16710,summary!D1712,olah!$T1712:T16710,"Early")</f>
        <v>0</v>
      </c>
      <c r="Q1712">
        <f>COUNTIFS(olah!$Q$2:Q16710,summary!A1712,olah!$B$2:B16710,summary!B1712,olah!$T$2:T16710,"Early")</f>
        <v>2</v>
      </c>
      <c r="R1712">
        <f>COUNTIFS(olah!$Q1712:Q16710,summary!A1712,olah!$B1712:B16710,summary!B1712,olah!$N1712:N16710,summary!C1712,olah!$P1712:P16710,summary!D1712,olah!$T1712:T16710,"NA CO")</f>
        <v>0</v>
      </c>
      <c r="S1712">
        <f>COUNTIFS(olah!$Q$2:Q16710,summary!A1712,olah!$B$2:B16710,summary!B1712,olah!$T$2:T16710,"NA CO")</f>
        <v>2</v>
      </c>
      <c r="T1712" t="str">
        <f>olah!R1712</f>
        <v>Attendance</v>
      </c>
      <c r="U1712" t="str">
        <f>IF(T1712="Permit", olah!T1712, "No Permit")</f>
        <v>No Permit</v>
      </c>
    </row>
    <row r="1713" spans="1:21" hidden="1" x14ac:dyDescent="0.3">
      <c r="A1713" s="23">
        <v>44561</v>
      </c>
      <c r="B1713" t="s">
        <v>1471</v>
      </c>
      <c r="C1713" t="s">
        <v>1472</v>
      </c>
      <c r="D1713" t="s">
        <v>6082</v>
      </c>
      <c r="E1713" t="str">
        <f>VLOOKUP(B1713,olah!$B:$P,2,0)</f>
        <v>2021-12-01</v>
      </c>
      <c r="F1713">
        <f>COUNTIFS(parameter!$J$4:$J$34,summary!A1713,parameter!$I$4:$I$34,"&gt;="&amp;summary!$E1713)</f>
        <v>31</v>
      </c>
      <c r="G1713">
        <f>COUNTIFS(olah!$Q1713:Q16711,summary!A1713,olah!$B1713:B16711,summary!B1713,olah!$N1713:N16711,summary!C1713,olah!$P1713:P16711,summary!D1713,olah!$S1713:S16711,"On Time")</f>
        <v>1</v>
      </c>
      <c r="H1713">
        <f>COUNTIFS(olah!$Q$2:Q16711,summary!A1713,olah!$B$2:B16711,summary!B1713,olah!$S$2:S16711,"On Time")</f>
        <v>23</v>
      </c>
      <c r="I1713">
        <f>COUNTIFS(olah!$Q1713:Q16711,summary!A1713,olah!$B1713:B16711,summary!B1713,olah!$N1713:N16711,summary!C1713,olah!$P1713:P16711,summary!D1713,olah!$S1713:S16711,"Late")</f>
        <v>0</v>
      </c>
      <c r="J1713">
        <f>COUNTIFS(olah!$Q$2:Q16711,summary!A1713,olah!$B$2:B16711,summary!B1713,olah!$S$2:S16711,"Late")</f>
        <v>0</v>
      </c>
      <c r="K1713">
        <f t="shared" si="26"/>
        <v>8</v>
      </c>
      <c r="L1713">
        <f>COUNTIFS(olah!$Q1713:Q16711,summary!A1713,olah!$B1713:B16711,summary!B1713,olah!$N1713:N16711,summary!C1713,olah!$P1713:P16711,summary!D1713,olah!$T1713:T16711,"On Time CO")</f>
        <v>1</v>
      </c>
      <c r="M1713">
        <f>COUNTIFS(olah!$Q$2:Q16711,summary!A1713,olah!$B$2:B16711,summary!B1713,olah!$T$2:T16711,"On Time CO")</f>
        <v>19</v>
      </c>
      <c r="N1713">
        <f>COUNTIFS(olah!$Q1713:Q16711,summary!A1713,olah!$B1713:B16711,summary!B1713,olah!$N1713:N16711,summary!C1713,olah!$P1713:P16711,summary!D1713,olah!$T1713:T16711,"Overtime")</f>
        <v>0</v>
      </c>
      <c r="O1713">
        <f>COUNTIFS(olah!$Q$2:Q16711,summary!A1713,olah!$B$2:B16711,summary!B1713,olah!$T$2:T16711,"Overtime")</f>
        <v>0</v>
      </c>
      <c r="P1713">
        <f>COUNTIFS(olah!$Q1713:Q16711,summary!A1713,olah!$B1713:B16711,summary!B1713,olah!$N1713:N16711,summary!C1713,olah!$P1713:P16711,summary!D1713,olah!$T1713:T16711,"Early")</f>
        <v>0</v>
      </c>
      <c r="Q1713">
        <f>COUNTIFS(olah!$Q$2:Q16711,summary!A1713,olah!$B$2:B16711,summary!B1713,olah!$T$2:T16711,"Early")</f>
        <v>2</v>
      </c>
      <c r="R1713">
        <f>COUNTIFS(olah!$Q1713:Q16711,summary!A1713,olah!$B1713:B16711,summary!B1713,olah!$N1713:N16711,summary!C1713,olah!$P1713:P16711,summary!D1713,olah!$T1713:T16711,"NA CO")</f>
        <v>0</v>
      </c>
      <c r="S1713">
        <f>COUNTIFS(olah!$Q$2:Q16711,summary!A1713,olah!$B$2:B16711,summary!B1713,olah!$T$2:T16711,"NA CO")</f>
        <v>2</v>
      </c>
      <c r="T1713" t="str">
        <f>olah!R1713</f>
        <v>Daily Journey</v>
      </c>
      <c r="U1713" t="str">
        <f>IF(T1713="Permit", olah!T1713, "No Permit")</f>
        <v>No Permit</v>
      </c>
    </row>
    <row r="1714" spans="1:21" hidden="1" x14ac:dyDescent="0.3">
      <c r="A1714" s="23">
        <v>44561</v>
      </c>
      <c r="B1714" t="s">
        <v>1471</v>
      </c>
      <c r="C1714" t="s">
        <v>28</v>
      </c>
      <c r="D1714" t="s">
        <v>11602</v>
      </c>
      <c r="E1714" t="str">
        <f>VLOOKUP(B1714,olah!$B:$P,2,0)</f>
        <v>2021-12-01</v>
      </c>
      <c r="F1714">
        <f>COUNTIFS(parameter!$J$4:$J$34,summary!A1714,parameter!$I$4:$I$34,"&gt;="&amp;summary!$E1714)</f>
        <v>31</v>
      </c>
      <c r="G1714">
        <f>COUNTIFS(olah!$Q1714:Q16712,summary!A1714,olah!$B1714:B16712,summary!B1714,olah!$N1714:N16712,summary!C1714,olah!$P1714:P16712,summary!D1714,olah!$S1714:S16712,"On Time")</f>
        <v>1</v>
      </c>
      <c r="H1714">
        <f>COUNTIFS(olah!$Q$2:Q16712,summary!A1714,olah!$B$2:B16712,summary!B1714,olah!$S$2:S16712,"On Time")</f>
        <v>23</v>
      </c>
      <c r="I1714">
        <f>COUNTIFS(olah!$Q1714:Q16712,summary!A1714,olah!$B1714:B16712,summary!B1714,olah!$N1714:N16712,summary!C1714,olah!$P1714:P16712,summary!D1714,olah!$S1714:S16712,"Late")</f>
        <v>0</v>
      </c>
      <c r="J1714">
        <f>COUNTIFS(olah!$Q$2:Q16712,summary!A1714,olah!$B$2:B16712,summary!B1714,olah!$S$2:S16712,"Late")</f>
        <v>0</v>
      </c>
      <c r="K1714">
        <f t="shared" si="26"/>
        <v>8</v>
      </c>
      <c r="L1714">
        <f>COUNTIFS(olah!$Q1714:Q16712,summary!A1714,olah!$B1714:B16712,summary!B1714,olah!$N1714:N16712,summary!C1714,olah!$P1714:P16712,summary!D1714,olah!$T1714:T16712,"On Time CO")</f>
        <v>1</v>
      </c>
      <c r="M1714">
        <f>COUNTIFS(olah!$Q$2:Q16712,summary!A1714,olah!$B$2:B16712,summary!B1714,olah!$T$2:T16712,"On Time CO")</f>
        <v>19</v>
      </c>
      <c r="N1714">
        <f>COUNTIFS(olah!$Q1714:Q16712,summary!A1714,olah!$B1714:B16712,summary!B1714,olah!$N1714:N16712,summary!C1714,olah!$P1714:P16712,summary!D1714,olah!$T1714:T16712,"Overtime")</f>
        <v>0</v>
      </c>
      <c r="O1714">
        <f>COUNTIFS(olah!$Q$2:Q16712,summary!A1714,olah!$B$2:B16712,summary!B1714,olah!$T$2:T16712,"Overtime")</f>
        <v>0</v>
      </c>
      <c r="P1714">
        <f>COUNTIFS(olah!$Q1714:Q16712,summary!A1714,olah!$B1714:B16712,summary!B1714,olah!$N1714:N16712,summary!C1714,olah!$P1714:P16712,summary!D1714,olah!$T1714:T16712,"Early")</f>
        <v>0</v>
      </c>
      <c r="Q1714">
        <f>COUNTIFS(olah!$Q$2:Q16712,summary!A1714,olah!$B$2:B16712,summary!B1714,olah!$T$2:T16712,"Early")</f>
        <v>2</v>
      </c>
      <c r="R1714">
        <f>COUNTIFS(olah!$Q1714:Q16712,summary!A1714,olah!$B1714:B16712,summary!B1714,olah!$N1714:N16712,summary!C1714,olah!$P1714:P16712,summary!D1714,olah!$T1714:T16712,"NA CO")</f>
        <v>0</v>
      </c>
      <c r="S1714">
        <f>COUNTIFS(olah!$Q$2:Q16712,summary!A1714,olah!$B$2:B16712,summary!B1714,olah!$T$2:T16712,"NA CO")</f>
        <v>2</v>
      </c>
      <c r="T1714" t="str">
        <f>olah!R1714</f>
        <v>Attendance</v>
      </c>
      <c r="U1714" t="str">
        <f>IF(T1714="Permit", olah!T1714, "No Permit")</f>
        <v>No Permit</v>
      </c>
    </row>
    <row r="1715" spans="1:21" hidden="1" x14ac:dyDescent="0.3">
      <c r="A1715" s="23">
        <v>44561</v>
      </c>
      <c r="B1715" t="s">
        <v>1471</v>
      </c>
      <c r="C1715" t="s">
        <v>28</v>
      </c>
      <c r="D1715" t="s">
        <v>11603</v>
      </c>
      <c r="E1715" t="str">
        <f>VLOOKUP(B1715,olah!$B:$P,2,0)</f>
        <v>2021-12-01</v>
      </c>
      <c r="F1715">
        <f>COUNTIFS(parameter!$J$4:$J$34,summary!A1715,parameter!$I$4:$I$34,"&gt;="&amp;summary!$E1715)</f>
        <v>31</v>
      </c>
      <c r="G1715">
        <f>COUNTIFS(olah!$Q1715:Q16713,summary!A1715,olah!$B1715:B16713,summary!B1715,olah!$N1715:N16713,summary!C1715,olah!$P1715:P16713,summary!D1715,olah!$S1715:S16713,"On Time")</f>
        <v>1</v>
      </c>
      <c r="H1715">
        <f>COUNTIFS(olah!$Q$2:Q16713,summary!A1715,olah!$B$2:B16713,summary!B1715,olah!$S$2:S16713,"On Time")</f>
        <v>23</v>
      </c>
      <c r="I1715">
        <f>COUNTIFS(olah!$Q1715:Q16713,summary!A1715,olah!$B1715:B16713,summary!B1715,olah!$N1715:N16713,summary!C1715,olah!$P1715:P16713,summary!D1715,olah!$S1715:S16713,"Late")</f>
        <v>0</v>
      </c>
      <c r="J1715">
        <f>COUNTIFS(olah!$Q$2:Q16713,summary!A1715,olah!$B$2:B16713,summary!B1715,olah!$S$2:S16713,"Late")</f>
        <v>0</v>
      </c>
      <c r="K1715">
        <f t="shared" si="26"/>
        <v>8</v>
      </c>
      <c r="L1715">
        <f>COUNTIFS(olah!$Q1715:Q16713,summary!A1715,olah!$B1715:B16713,summary!B1715,olah!$N1715:N16713,summary!C1715,olah!$P1715:P16713,summary!D1715,olah!$T1715:T16713,"On Time CO")</f>
        <v>1</v>
      </c>
      <c r="M1715">
        <f>COUNTIFS(olah!$Q$2:Q16713,summary!A1715,olah!$B$2:B16713,summary!B1715,olah!$T$2:T16713,"On Time CO")</f>
        <v>19</v>
      </c>
      <c r="N1715">
        <f>COUNTIFS(olah!$Q1715:Q16713,summary!A1715,olah!$B1715:B16713,summary!B1715,olah!$N1715:N16713,summary!C1715,olah!$P1715:P16713,summary!D1715,olah!$T1715:T16713,"Overtime")</f>
        <v>0</v>
      </c>
      <c r="O1715">
        <f>COUNTIFS(olah!$Q$2:Q16713,summary!A1715,olah!$B$2:B16713,summary!B1715,olah!$T$2:T16713,"Overtime")</f>
        <v>0</v>
      </c>
      <c r="P1715">
        <f>COUNTIFS(olah!$Q1715:Q16713,summary!A1715,olah!$B1715:B16713,summary!B1715,olah!$N1715:N16713,summary!C1715,olah!$P1715:P16713,summary!D1715,olah!$T1715:T16713,"Early")</f>
        <v>0</v>
      </c>
      <c r="Q1715">
        <f>COUNTIFS(olah!$Q$2:Q16713,summary!A1715,olah!$B$2:B16713,summary!B1715,olah!$T$2:T16713,"Early")</f>
        <v>2</v>
      </c>
      <c r="R1715">
        <f>COUNTIFS(olah!$Q1715:Q16713,summary!A1715,olah!$B1715:B16713,summary!B1715,olah!$N1715:N16713,summary!C1715,olah!$P1715:P16713,summary!D1715,olah!$T1715:T16713,"NA CO")</f>
        <v>0</v>
      </c>
      <c r="S1715">
        <f>COUNTIFS(olah!$Q$2:Q16713,summary!A1715,olah!$B$2:B16713,summary!B1715,olah!$T$2:T16713,"NA CO")</f>
        <v>2</v>
      </c>
      <c r="T1715" t="str">
        <f>olah!R1715</f>
        <v>Attendance</v>
      </c>
      <c r="U1715" t="str">
        <f>IF(T1715="Permit", olah!T1715, "No Permit")</f>
        <v>No Permit</v>
      </c>
    </row>
    <row r="1716" spans="1:21" hidden="1" x14ac:dyDescent="0.3">
      <c r="A1716" s="23">
        <v>44561</v>
      </c>
      <c r="B1716" t="s">
        <v>1471</v>
      </c>
      <c r="C1716" t="s">
        <v>28</v>
      </c>
      <c r="D1716" t="s">
        <v>7108</v>
      </c>
      <c r="E1716" t="str">
        <f>VLOOKUP(B1716,olah!$B:$P,2,0)</f>
        <v>2021-12-01</v>
      </c>
      <c r="F1716">
        <f>COUNTIFS(parameter!$J$4:$J$34,summary!A1716,parameter!$I$4:$I$34,"&gt;="&amp;summary!$E1716)</f>
        <v>31</v>
      </c>
      <c r="G1716">
        <f>COUNTIFS(olah!$Q1716:Q16714,summary!A1716,olah!$B1716:B16714,summary!B1716,olah!$N1716:N16714,summary!C1716,olah!$P1716:P16714,summary!D1716,olah!$S1716:S16714,"On Time")</f>
        <v>1</v>
      </c>
      <c r="H1716">
        <f>COUNTIFS(olah!$Q$2:Q16714,summary!A1716,olah!$B$2:B16714,summary!B1716,olah!$S$2:S16714,"On Time")</f>
        <v>23</v>
      </c>
      <c r="I1716">
        <f>COUNTIFS(olah!$Q1716:Q16714,summary!A1716,olah!$B1716:B16714,summary!B1716,olah!$N1716:N16714,summary!C1716,olah!$P1716:P16714,summary!D1716,olah!$S1716:S16714,"Late")</f>
        <v>0</v>
      </c>
      <c r="J1716">
        <f>COUNTIFS(olah!$Q$2:Q16714,summary!A1716,olah!$B$2:B16714,summary!B1716,olah!$S$2:S16714,"Late")</f>
        <v>0</v>
      </c>
      <c r="K1716">
        <f t="shared" si="26"/>
        <v>8</v>
      </c>
      <c r="L1716">
        <f>COUNTIFS(olah!$Q1716:Q16714,summary!A1716,olah!$B1716:B16714,summary!B1716,olah!$N1716:N16714,summary!C1716,olah!$P1716:P16714,summary!D1716,olah!$T1716:T16714,"On Time CO")</f>
        <v>0</v>
      </c>
      <c r="M1716">
        <f>COUNTIFS(olah!$Q$2:Q16714,summary!A1716,olah!$B$2:B16714,summary!B1716,olah!$T$2:T16714,"On Time CO")</f>
        <v>19</v>
      </c>
      <c r="N1716">
        <f>COUNTIFS(olah!$Q1716:Q16714,summary!A1716,olah!$B1716:B16714,summary!B1716,olah!$N1716:N16714,summary!C1716,olah!$P1716:P16714,summary!D1716,olah!$T1716:T16714,"Overtime")</f>
        <v>0</v>
      </c>
      <c r="O1716">
        <f>COUNTIFS(olah!$Q$2:Q16714,summary!A1716,olah!$B$2:B16714,summary!B1716,olah!$T$2:T16714,"Overtime")</f>
        <v>0</v>
      </c>
      <c r="P1716">
        <f>COUNTIFS(olah!$Q1716:Q16714,summary!A1716,olah!$B1716:B16714,summary!B1716,olah!$N1716:N16714,summary!C1716,olah!$P1716:P16714,summary!D1716,olah!$T1716:T16714,"Early")</f>
        <v>0</v>
      </c>
      <c r="Q1716">
        <f>COUNTIFS(olah!$Q$2:Q16714,summary!A1716,olah!$B$2:B16714,summary!B1716,olah!$T$2:T16714,"Early")</f>
        <v>2</v>
      </c>
      <c r="R1716">
        <f>COUNTIFS(olah!$Q1716:Q16714,summary!A1716,olah!$B1716:B16714,summary!B1716,olah!$N1716:N16714,summary!C1716,olah!$P1716:P16714,summary!D1716,olah!$T1716:T16714,"NA CO")</f>
        <v>1</v>
      </c>
      <c r="S1716">
        <f>COUNTIFS(olah!$Q$2:Q16714,summary!A1716,olah!$B$2:B16714,summary!B1716,olah!$T$2:T16714,"NA CO")</f>
        <v>2</v>
      </c>
      <c r="T1716" t="str">
        <f>olah!R1716</f>
        <v>Attendance</v>
      </c>
      <c r="U1716" t="str">
        <f>IF(T1716="Permit", olah!T1716, "No Permit")</f>
        <v>No Permit</v>
      </c>
    </row>
    <row r="1717" spans="1:21" hidden="1" x14ac:dyDescent="0.3">
      <c r="A1717" s="23">
        <v>44561</v>
      </c>
      <c r="B1717" t="s">
        <v>1471</v>
      </c>
      <c r="C1717" t="s">
        <v>1474</v>
      </c>
      <c r="D1717" t="s">
        <v>11604</v>
      </c>
      <c r="E1717" t="str">
        <f>VLOOKUP(B1717,olah!$B:$P,2,0)</f>
        <v>2021-12-01</v>
      </c>
      <c r="F1717">
        <f>COUNTIFS(parameter!$J$4:$J$34,summary!A1717,parameter!$I$4:$I$34,"&gt;="&amp;summary!$E1717)</f>
        <v>31</v>
      </c>
      <c r="G1717">
        <f>COUNTIFS(olah!$Q1717:Q16715,summary!A1717,olah!$B1717:B16715,summary!B1717,olah!$N1717:N16715,summary!C1717,olah!$P1717:P16715,summary!D1717,olah!$S1717:S16715,"On Time")</f>
        <v>1</v>
      </c>
      <c r="H1717">
        <f>COUNTIFS(olah!$Q$2:Q16715,summary!A1717,olah!$B$2:B16715,summary!B1717,olah!$S$2:S16715,"On Time")</f>
        <v>23</v>
      </c>
      <c r="I1717">
        <f>COUNTIFS(olah!$Q1717:Q16715,summary!A1717,olah!$B1717:B16715,summary!B1717,olah!$N1717:N16715,summary!C1717,olah!$P1717:P16715,summary!D1717,olah!$S1717:S16715,"Late")</f>
        <v>0</v>
      </c>
      <c r="J1717">
        <f>COUNTIFS(olah!$Q$2:Q16715,summary!A1717,olah!$B$2:B16715,summary!B1717,olah!$S$2:S16715,"Late")</f>
        <v>0</v>
      </c>
      <c r="K1717">
        <f t="shared" si="26"/>
        <v>8</v>
      </c>
      <c r="L1717">
        <f>COUNTIFS(olah!$Q1717:Q16715,summary!A1717,olah!$B1717:B16715,summary!B1717,olah!$N1717:N16715,summary!C1717,olah!$P1717:P16715,summary!D1717,olah!$T1717:T16715,"On Time CO")</f>
        <v>1</v>
      </c>
      <c r="M1717">
        <f>COUNTIFS(olah!$Q$2:Q16715,summary!A1717,olah!$B$2:B16715,summary!B1717,olah!$T$2:T16715,"On Time CO")</f>
        <v>19</v>
      </c>
      <c r="N1717">
        <f>COUNTIFS(olah!$Q1717:Q16715,summary!A1717,olah!$B1717:B16715,summary!B1717,olah!$N1717:N16715,summary!C1717,olah!$P1717:P16715,summary!D1717,olah!$T1717:T16715,"Overtime")</f>
        <v>0</v>
      </c>
      <c r="O1717">
        <f>COUNTIFS(olah!$Q$2:Q16715,summary!A1717,olah!$B$2:B16715,summary!B1717,olah!$T$2:T16715,"Overtime")</f>
        <v>0</v>
      </c>
      <c r="P1717">
        <f>COUNTIFS(olah!$Q1717:Q16715,summary!A1717,olah!$B1717:B16715,summary!B1717,olah!$N1717:N16715,summary!C1717,olah!$P1717:P16715,summary!D1717,olah!$T1717:T16715,"Early")</f>
        <v>0</v>
      </c>
      <c r="Q1717">
        <f>COUNTIFS(olah!$Q$2:Q16715,summary!A1717,olah!$B$2:B16715,summary!B1717,olah!$T$2:T16715,"Early")</f>
        <v>2</v>
      </c>
      <c r="R1717">
        <f>COUNTIFS(olah!$Q1717:Q16715,summary!A1717,olah!$B1717:B16715,summary!B1717,olah!$N1717:N16715,summary!C1717,olah!$P1717:P16715,summary!D1717,olah!$T1717:T16715,"NA CO")</f>
        <v>0</v>
      </c>
      <c r="S1717">
        <f>COUNTIFS(olah!$Q$2:Q16715,summary!A1717,olah!$B$2:B16715,summary!B1717,olah!$T$2:T16715,"NA CO")</f>
        <v>2</v>
      </c>
      <c r="T1717" t="str">
        <f>olah!R1717</f>
        <v>Daily Journey</v>
      </c>
      <c r="U1717" t="str">
        <f>IF(T1717="Permit", olah!T1717, "No Permit")</f>
        <v>No Permit</v>
      </c>
    </row>
    <row r="1718" spans="1:21" hidden="1" x14ac:dyDescent="0.3">
      <c r="A1718" s="23">
        <v>44561</v>
      </c>
      <c r="B1718" t="s">
        <v>1471</v>
      </c>
      <c r="C1718" t="s">
        <v>28</v>
      </c>
      <c r="D1718" t="s">
        <v>11605</v>
      </c>
      <c r="E1718" t="str">
        <f>VLOOKUP(B1718,olah!$B:$P,2,0)</f>
        <v>2021-12-01</v>
      </c>
      <c r="F1718">
        <f>COUNTIFS(parameter!$J$4:$J$34,summary!A1718,parameter!$I$4:$I$34,"&gt;="&amp;summary!$E1718)</f>
        <v>31</v>
      </c>
      <c r="G1718">
        <f>COUNTIFS(olah!$Q1718:Q16716,summary!A1718,olah!$B1718:B16716,summary!B1718,olah!$N1718:N16716,summary!C1718,olah!$P1718:P16716,summary!D1718,olah!$S1718:S16716,"On Time")</f>
        <v>1</v>
      </c>
      <c r="H1718">
        <f>COUNTIFS(olah!$Q$2:Q16716,summary!A1718,olah!$B$2:B16716,summary!B1718,olah!$S$2:S16716,"On Time")</f>
        <v>23</v>
      </c>
      <c r="I1718">
        <f>COUNTIFS(olah!$Q1718:Q16716,summary!A1718,olah!$B1718:B16716,summary!B1718,olah!$N1718:N16716,summary!C1718,olah!$P1718:P16716,summary!D1718,olah!$S1718:S16716,"Late")</f>
        <v>0</v>
      </c>
      <c r="J1718">
        <f>COUNTIFS(olah!$Q$2:Q16716,summary!A1718,olah!$B$2:B16716,summary!B1718,olah!$S$2:S16716,"Late")</f>
        <v>0</v>
      </c>
      <c r="K1718">
        <f t="shared" si="26"/>
        <v>8</v>
      </c>
      <c r="L1718">
        <f>COUNTIFS(olah!$Q1718:Q16716,summary!A1718,olah!$B1718:B16716,summary!B1718,olah!$N1718:N16716,summary!C1718,olah!$P1718:P16716,summary!D1718,olah!$T1718:T16716,"On Time CO")</f>
        <v>1</v>
      </c>
      <c r="M1718">
        <f>COUNTIFS(olah!$Q$2:Q16716,summary!A1718,olah!$B$2:B16716,summary!B1718,olah!$T$2:T16716,"On Time CO")</f>
        <v>19</v>
      </c>
      <c r="N1718">
        <f>COUNTIFS(olah!$Q1718:Q16716,summary!A1718,olah!$B1718:B16716,summary!B1718,olah!$N1718:N16716,summary!C1718,olah!$P1718:P16716,summary!D1718,olah!$T1718:T16716,"Overtime")</f>
        <v>0</v>
      </c>
      <c r="O1718">
        <f>COUNTIFS(olah!$Q$2:Q16716,summary!A1718,olah!$B$2:B16716,summary!B1718,olah!$T$2:T16716,"Overtime")</f>
        <v>0</v>
      </c>
      <c r="P1718">
        <f>COUNTIFS(olah!$Q1718:Q16716,summary!A1718,olah!$B1718:B16716,summary!B1718,olah!$N1718:N16716,summary!C1718,olah!$P1718:P16716,summary!D1718,olah!$T1718:T16716,"Early")</f>
        <v>0</v>
      </c>
      <c r="Q1718">
        <f>COUNTIFS(olah!$Q$2:Q16716,summary!A1718,olah!$B$2:B16716,summary!B1718,olah!$T$2:T16716,"Early")</f>
        <v>2</v>
      </c>
      <c r="R1718">
        <f>COUNTIFS(olah!$Q1718:Q16716,summary!A1718,olah!$B1718:B16716,summary!B1718,olah!$N1718:N16716,summary!C1718,olah!$P1718:P16716,summary!D1718,olah!$T1718:T16716,"NA CO")</f>
        <v>0</v>
      </c>
      <c r="S1718">
        <f>COUNTIFS(olah!$Q$2:Q16716,summary!A1718,olah!$B$2:B16716,summary!B1718,olah!$T$2:T16716,"NA CO")</f>
        <v>2</v>
      </c>
      <c r="T1718" t="str">
        <f>olah!R1718</f>
        <v>Attendance</v>
      </c>
      <c r="U1718" t="str">
        <f>IF(T1718="Permit", olah!T1718, "No Permit")</f>
        <v>No Permit</v>
      </c>
    </row>
    <row r="1719" spans="1:21" hidden="1" x14ac:dyDescent="0.3">
      <c r="A1719" s="23">
        <v>44561</v>
      </c>
      <c r="B1719" t="s">
        <v>1471</v>
      </c>
      <c r="C1719" t="s">
        <v>28</v>
      </c>
      <c r="D1719" t="s">
        <v>11606</v>
      </c>
      <c r="E1719" t="str">
        <f>VLOOKUP(B1719,olah!$B:$P,2,0)</f>
        <v>2021-12-01</v>
      </c>
      <c r="F1719">
        <f>COUNTIFS(parameter!$J$4:$J$34,summary!A1719,parameter!$I$4:$I$34,"&gt;="&amp;summary!$E1719)</f>
        <v>31</v>
      </c>
      <c r="G1719">
        <f>COUNTIFS(olah!$Q1719:Q16717,summary!A1719,olah!$B1719:B16717,summary!B1719,olah!$N1719:N16717,summary!C1719,olah!$P1719:P16717,summary!D1719,olah!$S1719:S16717,"On Time")</f>
        <v>1</v>
      </c>
      <c r="H1719">
        <f>COUNTIFS(olah!$Q$2:Q16717,summary!A1719,olah!$B$2:B16717,summary!B1719,olah!$S$2:S16717,"On Time")</f>
        <v>23</v>
      </c>
      <c r="I1719">
        <f>COUNTIFS(olah!$Q1719:Q16717,summary!A1719,olah!$B1719:B16717,summary!B1719,olah!$N1719:N16717,summary!C1719,olah!$P1719:P16717,summary!D1719,olah!$S1719:S16717,"Late")</f>
        <v>0</v>
      </c>
      <c r="J1719">
        <f>COUNTIFS(olah!$Q$2:Q16717,summary!A1719,olah!$B$2:B16717,summary!B1719,olah!$S$2:S16717,"Late")</f>
        <v>0</v>
      </c>
      <c r="K1719">
        <f t="shared" si="26"/>
        <v>8</v>
      </c>
      <c r="L1719">
        <f>COUNTIFS(olah!$Q1719:Q16717,summary!A1719,olah!$B1719:B16717,summary!B1719,olah!$N1719:N16717,summary!C1719,olah!$P1719:P16717,summary!D1719,olah!$T1719:T16717,"On Time CO")</f>
        <v>1</v>
      </c>
      <c r="M1719">
        <f>COUNTIFS(olah!$Q$2:Q16717,summary!A1719,olah!$B$2:B16717,summary!B1719,olah!$T$2:T16717,"On Time CO")</f>
        <v>19</v>
      </c>
      <c r="N1719">
        <f>COUNTIFS(olah!$Q1719:Q16717,summary!A1719,olah!$B1719:B16717,summary!B1719,olah!$N1719:N16717,summary!C1719,olah!$P1719:P16717,summary!D1719,olah!$T1719:T16717,"Overtime")</f>
        <v>0</v>
      </c>
      <c r="O1719">
        <f>COUNTIFS(olah!$Q$2:Q16717,summary!A1719,olah!$B$2:B16717,summary!B1719,olah!$T$2:T16717,"Overtime")</f>
        <v>0</v>
      </c>
      <c r="P1719">
        <f>COUNTIFS(olah!$Q1719:Q16717,summary!A1719,olah!$B1719:B16717,summary!B1719,olah!$N1719:N16717,summary!C1719,olah!$P1719:P16717,summary!D1719,olah!$T1719:T16717,"Early")</f>
        <v>0</v>
      </c>
      <c r="Q1719">
        <f>COUNTIFS(olah!$Q$2:Q16717,summary!A1719,olah!$B$2:B16717,summary!B1719,olah!$T$2:T16717,"Early")</f>
        <v>2</v>
      </c>
      <c r="R1719">
        <f>COUNTIFS(olah!$Q1719:Q16717,summary!A1719,olah!$B1719:B16717,summary!B1719,olah!$N1719:N16717,summary!C1719,olah!$P1719:P16717,summary!D1719,olah!$T1719:T16717,"NA CO")</f>
        <v>0</v>
      </c>
      <c r="S1719">
        <f>COUNTIFS(olah!$Q$2:Q16717,summary!A1719,olah!$B$2:B16717,summary!B1719,olah!$T$2:T16717,"NA CO")</f>
        <v>2</v>
      </c>
      <c r="T1719" t="str">
        <f>olah!R1719</f>
        <v>Attendance</v>
      </c>
      <c r="U1719" t="str">
        <f>IF(T1719="Permit", olah!T1719, "No Permit")</f>
        <v>No Permit</v>
      </c>
    </row>
    <row r="1720" spans="1:21" hidden="1" x14ac:dyDescent="0.3">
      <c r="A1720" s="23">
        <v>44561</v>
      </c>
      <c r="B1720" t="s">
        <v>1471</v>
      </c>
      <c r="C1720" t="s">
        <v>28</v>
      </c>
      <c r="D1720" t="s">
        <v>10202</v>
      </c>
      <c r="E1720" t="str">
        <f>VLOOKUP(B1720,olah!$B:$P,2,0)</f>
        <v>2021-12-01</v>
      </c>
      <c r="F1720">
        <f>COUNTIFS(parameter!$J$4:$J$34,summary!A1720,parameter!$I$4:$I$34,"&gt;="&amp;summary!$E1720)</f>
        <v>31</v>
      </c>
      <c r="G1720">
        <f>COUNTIFS(olah!$Q1720:Q16718,summary!A1720,olah!$B1720:B16718,summary!B1720,olah!$N1720:N16718,summary!C1720,olah!$P1720:P16718,summary!D1720,olah!$S1720:S16718,"On Time")</f>
        <v>1</v>
      </c>
      <c r="H1720">
        <f>COUNTIFS(olah!$Q$2:Q16718,summary!A1720,olah!$B$2:B16718,summary!B1720,olah!$S$2:S16718,"On Time")</f>
        <v>23</v>
      </c>
      <c r="I1720">
        <f>COUNTIFS(olah!$Q1720:Q16718,summary!A1720,olah!$B1720:B16718,summary!B1720,olah!$N1720:N16718,summary!C1720,olah!$P1720:P16718,summary!D1720,olah!$S1720:S16718,"Late")</f>
        <v>0</v>
      </c>
      <c r="J1720">
        <f>COUNTIFS(olah!$Q$2:Q16718,summary!A1720,olah!$B$2:B16718,summary!B1720,olah!$S$2:S16718,"Late")</f>
        <v>0</v>
      </c>
      <c r="K1720">
        <f t="shared" si="26"/>
        <v>8</v>
      </c>
      <c r="L1720">
        <f>COUNTIFS(olah!$Q1720:Q16718,summary!A1720,olah!$B1720:B16718,summary!B1720,olah!$N1720:N16718,summary!C1720,olah!$P1720:P16718,summary!D1720,olah!$T1720:T16718,"On Time CO")</f>
        <v>0</v>
      </c>
      <c r="M1720">
        <f>COUNTIFS(olah!$Q$2:Q16718,summary!A1720,olah!$B$2:B16718,summary!B1720,olah!$T$2:T16718,"On Time CO")</f>
        <v>19</v>
      </c>
      <c r="N1720">
        <f>COUNTIFS(olah!$Q1720:Q16718,summary!A1720,olah!$B1720:B16718,summary!B1720,olah!$N1720:N16718,summary!C1720,olah!$P1720:P16718,summary!D1720,olah!$T1720:T16718,"Overtime")</f>
        <v>0</v>
      </c>
      <c r="O1720">
        <f>COUNTIFS(olah!$Q$2:Q16718,summary!A1720,olah!$B$2:B16718,summary!B1720,olah!$T$2:T16718,"Overtime")</f>
        <v>0</v>
      </c>
      <c r="P1720">
        <f>COUNTIFS(olah!$Q1720:Q16718,summary!A1720,olah!$B1720:B16718,summary!B1720,olah!$N1720:N16718,summary!C1720,olah!$P1720:P16718,summary!D1720,olah!$T1720:T16718,"Early")</f>
        <v>1</v>
      </c>
      <c r="Q1720">
        <f>COUNTIFS(olah!$Q$2:Q16718,summary!A1720,olah!$B$2:B16718,summary!B1720,olah!$T$2:T16718,"Early")</f>
        <v>2</v>
      </c>
      <c r="R1720">
        <f>COUNTIFS(olah!$Q1720:Q16718,summary!A1720,olah!$B1720:B16718,summary!B1720,olah!$N1720:N16718,summary!C1720,olah!$P1720:P16718,summary!D1720,olah!$T1720:T16718,"NA CO")</f>
        <v>0</v>
      </c>
      <c r="S1720">
        <f>COUNTIFS(olah!$Q$2:Q16718,summary!A1720,olah!$B$2:B16718,summary!B1720,olah!$T$2:T16718,"NA CO")</f>
        <v>2</v>
      </c>
      <c r="T1720" t="str">
        <f>olah!R1720</f>
        <v>Attendance</v>
      </c>
      <c r="U1720" t="str">
        <f>IF(T1720="Permit", olah!T1720, "No Permit")</f>
        <v>No Permit</v>
      </c>
    </row>
    <row r="1721" spans="1:21" hidden="1" x14ac:dyDescent="0.3">
      <c r="A1721" s="23">
        <v>44561</v>
      </c>
      <c r="B1721" t="s">
        <v>1471</v>
      </c>
      <c r="C1721" t="s">
        <v>28</v>
      </c>
      <c r="D1721" t="s">
        <v>11607</v>
      </c>
      <c r="E1721" t="str">
        <f>VLOOKUP(B1721,olah!$B:$P,2,0)</f>
        <v>2021-12-01</v>
      </c>
      <c r="F1721">
        <f>COUNTIFS(parameter!$J$4:$J$34,summary!A1721,parameter!$I$4:$I$34,"&gt;="&amp;summary!$E1721)</f>
        <v>31</v>
      </c>
      <c r="G1721">
        <f>COUNTIFS(olah!$Q1721:Q16719,summary!A1721,olah!$B1721:B16719,summary!B1721,olah!$N1721:N16719,summary!C1721,olah!$P1721:P16719,summary!D1721,olah!$S1721:S16719,"On Time")</f>
        <v>1</v>
      </c>
      <c r="H1721">
        <f>COUNTIFS(olah!$Q$2:Q16719,summary!A1721,olah!$B$2:B16719,summary!B1721,olah!$S$2:S16719,"On Time")</f>
        <v>23</v>
      </c>
      <c r="I1721">
        <f>COUNTIFS(olah!$Q1721:Q16719,summary!A1721,olah!$B1721:B16719,summary!B1721,olah!$N1721:N16719,summary!C1721,olah!$P1721:P16719,summary!D1721,olah!$S1721:S16719,"Late")</f>
        <v>0</v>
      </c>
      <c r="J1721">
        <f>COUNTIFS(olah!$Q$2:Q16719,summary!A1721,olah!$B$2:B16719,summary!B1721,olah!$S$2:S16719,"Late")</f>
        <v>0</v>
      </c>
      <c r="K1721">
        <f t="shared" si="26"/>
        <v>8</v>
      </c>
      <c r="L1721">
        <f>COUNTIFS(olah!$Q1721:Q16719,summary!A1721,olah!$B1721:B16719,summary!B1721,olah!$N1721:N16719,summary!C1721,olah!$P1721:P16719,summary!D1721,olah!$T1721:T16719,"On Time CO")</f>
        <v>1</v>
      </c>
      <c r="M1721">
        <f>COUNTIFS(olah!$Q$2:Q16719,summary!A1721,olah!$B$2:B16719,summary!B1721,olah!$T$2:T16719,"On Time CO")</f>
        <v>19</v>
      </c>
      <c r="N1721">
        <f>COUNTIFS(olah!$Q1721:Q16719,summary!A1721,olah!$B1721:B16719,summary!B1721,olah!$N1721:N16719,summary!C1721,olah!$P1721:P16719,summary!D1721,olah!$T1721:T16719,"Overtime")</f>
        <v>0</v>
      </c>
      <c r="O1721">
        <f>COUNTIFS(olah!$Q$2:Q16719,summary!A1721,olah!$B$2:B16719,summary!B1721,olah!$T$2:T16719,"Overtime")</f>
        <v>0</v>
      </c>
      <c r="P1721">
        <f>COUNTIFS(olah!$Q1721:Q16719,summary!A1721,olah!$B1721:B16719,summary!B1721,olah!$N1721:N16719,summary!C1721,olah!$P1721:P16719,summary!D1721,olah!$T1721:T16719,"Early")</f>
        <v>0</v>
      </c>
      <c r="Q1721">
        <f>COUNTIFS(olah!$Q$2:Q16719,summary!A1721,olah!$B$2:B16719,summary!B1721,olah!$T$2:T16719,"Early")</f>
        <v>2</v>
      </c>
      <c r="R1721">
        <f>COUNTIFS(olah!$Q1721:Q16719,summary!A1721,olah!$B1721:B16719,summary!B1721,olah!$N1721:N16719,summary!C1721,olah!$P1721:P16719,summary!D1721,olah!$T1721:T16719,"NA CO")</f>
        <v>0</v>
      </c>
      <c r="S1721">
        <f>COUNTIFS(olah!$Q$2:Q16719,summary!A1721,olah!$B$2:B16719,summary!B1721,olah!$T$2:T16719,"NA CO")</f>
        <v>2</v>
      </c>
      <c r="T1721" t="str">
        <f>olah!R1721</f>
        <v>Attendance</v>
      </c>
      <c r="U1721" t="str">
        <f>IF(T1721="Permit", olah!T1721, "No Permit")</f>
        <v>No Permit</v>
      </c>
    </row>
    <row r="1722" spans="1:21" hidden="1" x14ac:dyDescent="0.3">
      <c r="A1722" s="23">
        <v>44561</v>
      </c>
      <c r="B1722" t="s">
        <v>1471</v>
      </c>
      <c r="C1722" t="s">
        <v>28</v>
      </c>
      <c r="D1722" t="s">
        <v>11608</v>
      </c>
      <c r="E1722" t="str">
        <f>VLOOKUP(B1722,olah!$B:$P,2,0)</f>
        <v>2021-12-01</v>
      </c>
      <c r="F1722">
        <f>COUNTIFS(parameter!$J$4:$J$34,summary!A1722,parameter!$I$4:$I$34,"&gt;="&amp;summary!$E1722)</f>
        <v>31</v>
      </c>
      <c r="G1722">
        <f>COUNTIFS(olah!$Q1722:Q16720,summary!A1722,olah!$B1722:B16720,summary!B1722,olah!$N1722:N16720,summary!C1722,olah!$P1722:P16720,summary!D1722,olah!$S1722:S16720,"On Time")</f>
        <v>1</v>
      </c>
      <c r="H1722">
        <f>COUNTIFS(olah!$Q$2:Q16720,summary!A1722,olah!$B$2:B16720,summary!B1722,olah!$S$2:S16720,"On Time")</f>
        <v>23</v>
      </c>
      <c r="I1722">
        <f>COUNTIFS(olah!$Q1722:Q16720,summary!A1722,olah!$B1722:B16720,summary!B1722,olah!$N1722:N16720,summary!C1722,olah!$P1722:P16720,summary!D1722,olah!$S1722:S16720,"Late")</f>
        <v>0</v>
      </c>
      <c r="J1722">
        <f>COUNTIFS(olah!$Q$2:Q16720,summary!A1722,olah!$B$2:B16720,summary!B1722,olah!$S$2:S16720,"Late")</f>
        <v>0</v>
      </c>
      <c r="K1722">
        <f t="shared" si="26"/>
        <v>8</v>
      </c>
      <c r="L1722">
        <f>COUNTIFS(olah!$Q1722:Q16720,summary!A1722,olah!$B1722:B16720,summary!B1722,olah!$N1722:N16720,summary!C1722,olah!$P1722:P16720,summary!D1722,olah!$T1722:T16720,"On Time CO")</f>
        <v>1</v>
      </c>
      <c r="M1722">
        <f>COUNTIFS(olah!$Q$2:Q16720,summary!A1722,olah!$B$2:B16720,summary!B1722,olah!$T$2:T16720,"On Time CO")</f>
        <v>19</v>
      </c>
      <c r="N1722">
        <f>COUNTIFS(olah!$Q1722:Q16720,summary!A1722,olah!$B1722:B16720,summary!B1722,olah!$N1722:N16720,summary!C1722,olah!$P1722:P16720,summary!D1722,olah!$T1722:T16720,"Overtime")</f>
        <v>0</v>
      </c>
      <c r="O1722">
        <f>COUNTIFS(olah!$Q$2:Q16720,summary!A1722,olah!$B$2:B16720,summary!B1722,olah!$T$2:T16720,"Overtime")</f>
        <v>0</v>
      </c>
      <c r="P1722">
        <f>COUNTIFS(olah!$Q1722:Q16720,summary!A1722,olah!$B1722:B16720,summary!B1722,olah!$N1722:N16720,summary!C1722,olah!$P1722:P16720,summary!D1722,olah!$T1722:T16720,"Early")</f>
        <v>0</v>
      </c>
      <c r="Q1722">
        <f>COUNTIFS(olah!$Q$2:Q16720,summary!A1722,olah!$B$2:B16720,summary!B1722,olah!$T$2:T16720,"Early")</f>
        <v>2</v>
      </c>
      <c r="R1722">
        <f>COUNTIFS(olah!$Q1722:Q16720,summary!A1722,olah!$B1722:B16720,summary!B1722,olah!$N1722:N16720,summary!C1722,olah!$P1722:P16720,summary!D1722,olah!$T1722:T16720,"NA CO")</f>
        <v>0</v>
      </c>
      <c r="S1722">
        <f>COUNTIFS(olah!$Q$2:Q16720,summary!A1722,olah!$B$2:B16720,summary!B1722,olah!$T$2:T16720,"NA CO")</f>
        <v>2</v>
      </c>
      <c r="T1722" t="str">
        <f>olah!R1722</f>
        <v>Attendance</v>
      </c>
      <c r="U1722" t="str">
        <f>IF(T1722="Permit", olah!T1722, "No Permit")</f>
        <v>No Permit</v>
      </c>
    </row>
    <row r="1723" spans="1:21" hidden="1" x14ac:dyDescent="0.3">
      <c r="A1723" s="23">
        <v>44561</v>
      </c>
      <c r="B1723" t="s">
        <v>1471</v>
      </c>
      <c r="C1723" t="s">
        <v>28</v>
      </c>
      <c r="D1723" t="s">
        <v>11609</v>
      </c>
      <c r="E1723" t="str">
        <f>VLOOKUP(B1723,olah!$B:$P,2,0)</f>
        <v>2021-12-01</v>
      </c>
      <c r="F1723">
        <f>COUNTIFS(parameter!$J$4:$J$34,summary!A1723,parameter!$I$4:$I$34,"&gt;="&amp;summary!$E1723)</f>
        <v>31</v>
      </c>
      <c r="G1723">
        <f>COUNTIFS(olah!$Q1723:Q16721,summary!A1723,olah!$B1723:B16721,summary!B1723,olah!$N1723:N16721,summary!C1723,olah!$P1723:P16721,summary!D1723,olah!$S1723:S16721,"On Time")</f>
        <v>1</v>
      </c>
      <c r="H1723">
        <f>COUNTIFS(olah!$Q$2:Q16721,summary!A1723,olah!$B$2:B16721,summary!B1723,olah!$S$2:S16721,"On Time")</f>
        <v>23</v>
      </c>
      <c r="I1723">
        <f>COUNTIFS(olah!$Q1723:Q16721,summary!A1723,olah!$B1723:B16721,summary!B1723,olah!$N1723:N16721,summary!C1723,olah!$P1723:P16721,summary!D1723,olah!$S1723:S16721,"Late")</f>
        <v>0</v>
      </c>
      <c r="J1723">
        <f>COUNTIFS(olah!$Q$2:Q16721,summary!A1723,olah!$B$2:B16721,summary!B1723,olah!$S$2:S16721,"Late")</f>
        <v>0</v>
      </c>
      <c r="K1723">
        <f t="shared" si="26"/>
        <v>8</v>
      </c>
      <c r="L1723">
        <f>COUNTIFS(olah!$Q1723:Q16721,summary!A1723,olah!$B1723:B16721,summary!B1723,olah!$N1723:N16721,summary!C1723,olah!$P1723:P16721,summary!D1723,olah!$T1723:T16721,"On Time CO")</f>
        <v>1</v>
      </c>
      <c r="M1723">
        <f>COUNTIFS(olah!$Q$2:Q16721,summary!A1723,olah!$B$2:B16721,summary!B1723,olah!$T$2:T16721,"On Time CO")</f>
        <v>19</v>
      </c>
      <c r="N1723">
        <f>COUNTIFS(olah!$Q1723:Q16721,summary!A1723,olah!$B1723:B16721,summary!B1723,olah!$N1723:N16721,summary!C1723,olah!$P1723:P16721,summary!D1723,olah!$T1723:T16721,"Overtime")</f>
        <v>0</v>
      </c>
      <c r="O1723">
        <f>COUNTIFS(olah!$Q$2:Q16721,summary!A1723,olah!$B$2:B16721,summary!B1723,olah!$T$2:T16721,"Overtime")</f>
        <v>0</v>
      </c>
      <c r="P1723">
        <f>COUNTIFS(olah!$Q1723:Q16721,summary!A1723,olah!$B1723:B16721,summary!B1723,olah!$N1723:N16721,summary!C1723,olah!$P1723:P16721,summary!D1723,olah!$T1723:T16721,"Early")</f>
        <v>0</v>
      </c>
      <c r="Q1723">
        <f>COUNTIFS(olah!$Q$2:Q16721,summary!A1723,olah!$B$2:B16721,summary!B1723,olah!$T$2:T16721,"Early")</f>
        <v>2</v>
      </c>
      <c r="R1723">
        <f>COUNTIFS(olah!$Q1723:Q16721,summary!A1723,olah!$B1723:B16721,summary!B1723,olah!$N1723:N16721,summary!C1723,olah!$P1723:P16721,summary!D1723,olah!$T1723:T16721,"NA CO")</f>
        <v>0</v>
      </c>
      <c r="S1723">
        <f>COUNTIFS(olah!$Q$2:Q16721,summary!A1723,olah!$B$2:B16721,summary!B1723,olah!$T$2:T16721,"NA CO")</f>
        <v>2</v>
      </c>
      <c r="T1723" t="str">
        <f>olah!R1723</f>
        <v>Attendance</v>
      </c>
      <c r="U1723" t="str">
        <f>IF(T1723="Permit", olah!T1723, "No Permit")</f>
        <v>No Permit</v>
      </c>
    </row>
    <row r="1724" spans="1:21" hidden="1" x14ac:dyDescent="0.3">
      <c r="A1724" s="23">
        <v>44561</v>
      </c>
      <c r="B1724" t="s">
        <v>1471</v>
      </c>
      <c r="C1724" t="s">
        <v>28</v>
      </c>
      <c r="D1724" t="s">
        <v>9024</v>
      </c>
      <c r="E1724" t="str">
        <f>VLOOKUP(B1724,olah!$B:$P,2,0)</f>
        <v>2021-12-01</v>
      </c>
      <c r="F1724">
        <f>COUNTIFS(parameter!$J$4:$J$34,summary!A1724,parameter!$I$4:$I$34,"&gt;="&amp;summary!$E1724)</f>
        <v>31</v>
      </c>
      <c r="G1724">
        <f>COUNTIFS(olah!$Q1724:Q16722,summary!A1724,olah!$B1724:B16722,summary!B1724,olah!$N1724:N16722,summary!C1724,olah!$P1724:P16722,summary!D1724,olah!$S1724:S16722,"On Time")</f>
        <v>1</v>
      </c>
      <c r="H1724">
        <f>COUNTIFS(olah!$Q$2:Q16722,summary!A1724,olah!$B$2:B16722,summary!B1724,olah!$S$2:S16722,"On Time")</f>
        <v>23</v>
      </c>
      <c r="I1724">
        <f>COUNTIFS(olah!$Q1724:Q16722,summary!A1724,olah!$B1724:B16722,summary!B1724,olah!$N1724:N16722,summary!C1724,olah!$P1724:P16722,summary!D1724,olah!$S1724:S16722,"Late")</f>
        <v>0</v>
      </c>
      <c r="J1724">
        <f>COUNTIFS(olah!$Q$2:Q16722,summary!A1724,olah!$B$2:B16722,summary!B1724,olah!$S$2:S16722,"Late")</f>
        <v>0</v>
      </c>
      <c r="K1724">
        <f t="shared" si="26"/>
        <v>8</v>
      </c>
      <c r="L1724">
        <f>COUNTIFS(olah!$Q1724:Q16722,summary!A1724,olah!$B1724:B16722,summary!B1724,olah!$N1724:N16722,summary!C1724,olah!$P1724:P16722,summary!D1724,olah!$T1724:T16722,"On Time CO")</f>
        <v>1</v>
      </c>
      <c r="M1724">
        <f>COUNTIFS(olah!$Q$2:Q16722,summary!A1724,olah!$B$2:B16722,summary!B1724,olah!$T$2:T16722,"On Time CO")</f>
        <v>19</v>
      </c>
      <c r="N1724">
        <f>COUNTIFS(olah!$Q1724:Q16722,summary!A1724,olah!$B1724:B16722,summary!B1724,olah!$N1724:N16722,summary!C1724,olah!$P1724:P16722,summary!D1724,olah!$T1724:T16722,"Overtime")</f>
        <v>0</v>
      </c>
      <c r="O1724">
        <f>COUNTIFS(olah!$Q$2:Q16722,summary!A1724,olah!$B$2:B16722,summary!B1724,olah!$T$2:T16722,"Overtime")</f>
        <v>0</v>
      </c>
      <c r="P1724">
        <f>COUNTIFS(olah!$Q1724:Q16722,summary!A1724,olah!$B1724:B16722,summary!B1724,olah!$N1724:N16722,summary!C1724,olah!$P1724:P16722,summary!D1724,olah!$T1724:T16722,"Early")</f>
        <v>0</v>
      </c>
      <c r="Q1724">
        <f>COUNTIFS(olah!$Q$2:Q16722,summary!A1724,olah!$B$2:B16722,summary!B1724,olah!$T$2:T16722,"Early")</f>
        <v>2</v>
      </c>
      <c r="R1724">
        <f>COUNTIFS(olah!$Q1724:Q16722,summary!A1724,olah!$B1724:B16722,summary!B1724,olah!$N1724:N16722,summary!C1724,olah!$P1724:P16722,summary!D1724,olah!$T1724:T16722,"NA CO")</f>
        <v>0</v>
      </c>
      <c r="S1724">
        <f>COUNTIFS(olah!$Q$2:Q16722,summary!A1724,olah!$B$2:B16722,summary!B1724,olah!$T$2:T16722,"NA CO")</f>
        <v>2</v>
      </c>
      <c r="T1724" t="str">
        <f>olah!R1724</f>
        <v>Attendance</v>
      </c>
      <c r="U1724" t="str">
        <f>IF(T1724="Permit", olah!T1724, "No Permit")</f>
        <v>No Permit</v>
      </c>
    </row>
    <row r="1725" spans="1:21" hidden="1" x14ac:dyDescent="0.3">
      <c r="A1725" s="23">
        <v>44561</v>
      </c>
      <c r="B1725" t="s">
        <v>1471</v>
      </c>
      <c r="C1725" t="s">
        <v>28</v>
      </c>
      <c r="D1725" t="s">
        <v>10213</v>
      </c>
      <c r="E1725" t="str">
        <f>VLOOKUP(B1725,olah!$B:$P,2,0)</f>
        <v>2021-12-01</v>
      </c>
      <c r="F1725">
        <f>COUNTIFS(parameter!$J$4:$J$34,summary!A1725,parameter!$I$4:$I$34,"&gt;="&amp;summary!$E1725)</f>
        <v>31</v>
      </c>
      <c r="G1725">
        <f>COUNTIFS(olah!$Q1725:Q16723,summary!A1725,olah!$B1725:B16723,summary!B1725,olah!$N1725:N16723,summary!C1725,olah!$P1725:P16723,summary!D1725,olah!$S1725:S16723,"On Time")</f>
        <v>1</v>
      </c>
      <c r="H1725">
        <f>COUNTIFS(olah!$Q$2:Q16723,summary!A1725,olah!$B$2:B16723,summary!B1725,olah!$S$2:S16723,"On Time")</f>
        <v>23</v>
      </c>
      <c r="I1725">
        <f>COUNTIFS(olah!$Q1725:Q16723,summary!A1725,olah!$B1725:B16723,summary!B1725,olah!$N1725:N16723,summary!C1725,olah!$P1725:P16723,summary!D1725,olah!$S1725:S16723,"Late")</f>
        <v>0</v>
      </c>
      <c r="J1725">
        <f>COUNTIFS(olah!$Q$2:Q16723,summary!A1725,olah!$B$2:B16723,summary!B1725,olah!$S$2:S16723,"Late")</f>
        <v>0</v>
      </c>
      <c r="K1725">
        <f t="shared" si="26"/>
        <v>8</v>
      </c>
      <c r="L1725">
        <f>COUNTIFS(olah!$Q1725:Q16723,summary!A1725,olah!$B1725:B16723,summary!B1725,olah!$N1725:N16723,summary!C1725,olah!$P1725:P16723,summary!D1725,olah!$T1725:T16723,"On Time CO")</f>
        <v>0</v>
      </c>
      <c r="M1725">
        <f>COUNTIFS(olah!$Q$2:Q16723,summary!A1725,olah!$B$2:B16723,summary!B1725,olah!$T$2:T16723,"On Time CO")</f>
        <v>19</v>
      </c>
      <c r="N1725">
        <f>COUNTIFS(olah!$Q1725:Q16723,summary!A1725,olah!$B1725:B16723,summary!B1725,olah!$N1725:N16723,summary!C1725,olah!$P1725:P16723,summary!D1725,olah!$T1725:T16723,"Overtime")</f>
        <v>0</v>
      </c>
      <c r="O1725">
        <f>COUNTIFS(olah!$Q$2:Q16723,summary!A1725,olah!$B$2:B16723,summary!B1725,olah!$T$2:T16723,"Overtime")</f>
        <v>0</v>
      </c>
      <c r="P1725">
        <f>COUNTIFS(olah!$Q1725:Q16723,summary!A1725,olah!$B1725:B16723,summary!B1725,olah!$N1725:N16723,summary!C1725,olah!$P1725:P16723,summary!D1725,olah!$T1725:T16723,"Early")</f>
        <v>0</v>
      </c>
      <c r="Q1725">
        <f>COUNTIFS(olah!$Q$2:Q16723,summary!A1725,olah!$B$2:B16723,summary!B1725,olah!$T$2:T16723,"Early")</f>
        <v>2</v>
      </c>
      <c r="R1725">
        <f>COUNTIFS(olah!$Q1725:Q16723,summary!A1725,olah!$B1725:B16723,summary!B1725,olah!$N1725:N16723,summary!C1725,olah!$P1725:P16723,summary!D1725,olah!$T1725:T16723,"NA CO")</f>
        <v>1</v>
      </c>
      <c r="S1725">
        <f>COUNTIFS(olah!$Q$2:Q16723,summary!A1725,olah!$B$2:B16723,summary!B1725,olah!$T$2:T16723,"NA CO")</f>
        <v>2</v>
      </c>
      <c r="T1725" t="str">
        <f>olah!R1725</f>
        <v>Attendance</v>
      </c>
      <c r="U1725" t="str">
        <f>IF(T1725="Permit", olah!T1725, "No Permit")</f>
        <v>No Permit</v>
      </c>
    </row>
    <row r="1726" spans="1:21" hidden="1" x14ac:dyDescent="0.3">
      <c r="A1726" s="23">
        <v>44561</v>
      </c>
      <c r="B1726" t="s">
        <v>1471</v>
      </c>
      <c r="C1726" t="s">
        <v>28</v>
      </c>
      <c r="D1726" t="s">
        <v>7927</v>
      </c>
      <c r="E1726" t="str">
        <f>VLOOKUP(B1726,olah!$B:$P,2,0)</f>
        <v>2021-12-01</v>
      </c>
      <c r="F1726">
        <f>COUNTIFS(parameter!$J$4:$J$34,summary!A1726,parameter!$I$4:$I$34,"&gt;="&amp;summary!$E1726)</f>
        <v>31</v>
      </c>
      <c r="G1726">
        <f>COUNTIFS(olah!$Q1726:Q16724,summary!A1726,olah!$B1726:B16724,summary!B1726,olah!$N1726:N16724,summary!C1726,olah!$P1726:P16724,summary!D1726,olah!$S1726:S16724,"On Time")</f>
        <v>1</v>
      </c>
      <c r="H1726">
        <f>COUNTIFS(olah!$Q$2:Q16724,summary!A1726,olah!$B$2:B16724,summary!B1726,olah!$S$2:S16724,"On Time")</f>
        <v>23</v>
      </c>
      <c r="I1726">
        <f>COUNTIFS(olah!$Q1726:Q16724,summary!A1726,olah!$B1726:B16724,summary!B1726,olah!$N1726:N16724,summary!C1726,olah!$P1726:P16724,summary!D1726,olah!$S1726:S16724,"Late")</f>
        <v>0</v>
      </c>
      <c r="J1726">
        <f>COUNTIFS(olah!$Q$2:Q16724,summary!A1726,olah!$B$2:B16724,summary!B1726,olah!$S$2:S16724,"Late")</f>
        <v>0</v>
      </c>
      <c r="K1726">
        <f t="shared" si="26"/>
        <v>8</v>
      </c>
      <c r="L1726">
        <f>COUNTIFS(olah!$Q1726:Q16724,summary!A1726,olah!$B1726:B16724,summary!B1726,olah!$N1726:N16724,summary!C1726,olah!$P1726:P16724,summary!D1726,olah!$T1726:T16724,"On Time CO")</f>
        <v>1</v>
      </c>
      <c r="M1726">
        <f>COUNTIFS(olah!$Q$2:Q16724,summary!A1726,olah!$B$2:B16724,summary!B1726,olah!$T$2:T16724,"On Time CO")</f>
        <v>19</v>
      </c>
      <c r="N1726">
        <f>COUNTIFS(olah!$Q1726:Q16724,summary!A1726,olah!$B1726:B16724,summary!B1726,olah!$N1726:N16724,summary!C1726,olah!$P1726:P16724,summary!D1726,olah!$T1726:T16724,"Overtime")</f>
        <v>0</v>
      </c>
      <c r="O1726">
        <f>COUNTIFS(olah!$Q$2:Q16724,summary!A1726,olah!$B$2:B16724,summary!B1726,olah!$T$2:T16724,"Overtime")</f>
        <v>0</v>
      </c>
      <c r="P1726">
        <f>COUNTIFS(olah!$Q1726:Q16724,summary!A1726,olah!$B1726:B16724,summary!B1726,olah!$N1726:N16724,summary!C1726,olah!$P1726:P16724,summary!D1726,olah!$T1726:T16724,"Early")</f>
        <v>0</v>
      </c>
      <c r="Q1726">
        <f>COUNTIFS(olah!$Q$2:Q16724,summary!A1726,olah!$B$2:B16724,summary!B1726,olah!$T$2:T16724,"Early")</f>
        <v>2</v>
      </c>
      <c r="R1726">
        <f>COUNTIFS(olah!$Q1726:Q16724,summary!A1726,olah!$B1726:B16724,summary!B1726,olah!$N1726:N16724,summary!C1726,olah!$P1726:P16724,summary!D1726,olah!$T1726:T16724,"NA CO")</f>
        <v>0</v>
      </c>
      <c r="S1726">
        <f>COUNTIFS(olah!$Q$2:Q16724,summary!A1726,olah!$B$2:B16724,summary!B1726,olah!$T$2:T16724,"NA CO")</f>
        <v>2</v>
      </c>
      <c r="T1726" t="str">
        <f>olah!R1726</f>
        <v>Attendance</v>
      </c>
      <c r="U1726" t="str">
        <f>IF(T1726="Permit", olah!T1726, "No Permit")</f>
        <v>No Permit</v>
      </c>
    </row>
    <row r="1727" spans="1:21" hidden="1" x14ac:dyDescent="0.3">
      <c r="A1727" s="23">
        <v>44561</v>
      </c>
      <c r="B1727" t="s">
        <v>1471</v>
      </c>
      <c r="C1727" t="s">
        <v>28</v>
      </c>
      <c r="D1727" t="s">
        <v>11610</v>
      </c>
      <c r="E1727" t="str">
        <f>VLOOKUP(B1727,olah!$B:$P,2,0)</f>
        <v>2021-12-01</v>
      </c>
      <c r="F1727">
        <f>COUNTIFS(parameter!$J$4:$J$34,summary!A1727,parameter!$I$4:$I$34,"&gt;="&amp;summary!$E1727)</f>
        <v>31</v>
      </c>
      <c r="G1727">
        <f>COUNTIFS(olah!$Q1727:Q16725,summary!A1727,olah!$B1727:B16725,summary!B1727,olah!$N1727:N16725,summary!C1727,olah!$P1727:P16725,summary!D1727,olah!$S1727:S16725,"On Time")</f>
        <v>1</v>
      </c>
      <c r="H1727">
        <f>COUNTIFS(olah!$Q$2:Q16725,summary!A1727,olah!$B$2:B16725,summary!B1727,olah!$S$2:S16725,"On Time")</f>
        <v>23</v>
      </c>
      <c r="I1727">
        <f>COUNTIFS(olah!$Q1727:Q16725,summary!A1727,olah!$B1727:B16725,summary!B1727,olah!$N1727:N16725,summary!C1727,olah!$P1727:P16725,summary!D1727,olah!$S1727:S16725,"Late")</f>
        <v>0</v>
      </c>
      <c r="J1727">
        <f>COUNTIFS(olah!$Q$2:Q16725,summary!A1727,olah!$B$2:B16725,summary!B1727,olah!$S$2:S16725,"Late")</f>
        <v>0</v>
      </c>
      <c r="K1727">
        <f t="shared" si="26"/>
        <v>8</v>
      </c>
      <c r="L1727">
        <f>COUNTIFS(olah!$Q1727:Q16725,summary!A1727,olah!$B1727:B16725,summary!B1727,olah!$N1727:N16725,summary!C1727,olah!$P1727:P16725,summary!D1727,olah!$T1727:T16725,"On Time CO")</f>
        <v>1</v>
      </c>
      <c r="M1727">
        <f>COUNTIFS(olah!$Q$2:Q16725,summary!A1727,olah!$B$2:B16725,summary!B1727,olah!$T$2:T16725,"On Time CO")</f>
        <v>19</v>
      </c>
      <c r="N1727">
        <f>COUNTIFS(olah!$Q1727:Q16725,summary!A1727,olah!$B1727:B16725,summary!B1727,olah!$N1727:N16725,summary!C1727,olah!$P1727:P16725,summary!D1727,olah!$T1727:T16725,"Overtime")</f>
        <v>0</v>
      </c>
      <c r="O1727">
        <f>COUNTIFS(olah!$Q$2:Q16725,summary!A1727,olah!$B$2:B16725,summary!B1727,olah!$T$2:T16725,"Overtime")</f>
        <v>0</v>
      </c>
      <c r="P1727">
        <f>COUNTIFS(olah!$Q1727:Q16725,summary!A1727,olah!$B1727:B16725,summary!B1727,olah!$N1727:N16725,summary!C1727,olah!$P1727:P16725,summary!D1727,olah!$T1727:T16725,"Early")</f>
        <v>0</v>
      </c>
      <c r="Q1727">
        <f>COUNTIFS(olah!$Q$2:Q16725,summary!A1727,olah!$B$2:B16725,summary!B1727,olah!$T$2:T16725,"Early")</f>
        <v>2</v>
      </c>
      <c r="R1727">
        <f>COUNTIFS(olah!$Q1727:Q16725,summary!A1727,olah!$B1727:B16725,summary!B1727,olah!$N1727:N16725,summary!C1727,olah!$P1727:P16725,summary!D1727,olah!$T1727:T16725,"NA CO")</f>
        <v>0</v>
      </c>
      <c r="S1727">
        <f>COUNTIFS(olah!$Q$2:Q16725,summary!A1727,olah!$B$2:B16725,summary!B1727,olah!$T$2:T16725,"NA CO")</f>
        <v>2</v>
      </c>
      <c r="T1727" t="str">
        <f>olah!R1727</f>
        <v>Attendance</v>
      </c>
      <c r="U1727" t="str">
        <f>IF(T1727="Permit", olah!T1727, "No Permit")</f>
        <v>No Permit</v>
      </c>
    </row>
    <row r="1728" spans="1:21" hidden="1" x14ac:dyDescent="0.3">
      <c r="A1728" s="23">
        <v>44561</v>
      </c>
      <c r="B1728" t="s">
        <v>1471</v>
      </c>
      <c r="C1728" t="s">
        <v>28</v>
      </c>
      <c r="D1728" t="s">
        <v>9025</v>
      </c>
      <c r="E1728" t="str">
        <f>VLOOKUP(B1728,olah!$B:$P,2,0)</f>
        <v>2021-12-01</v>
      </c>
      <c r="F1728">
        <f>COUNTIFS(parameter!$J$4:$J$34,summary!A1728,parameter!$I$4:$I$34,"&gt;="&amp;summary!$E1728)</f>
        <v>31</v>
      </c>
      <c r="G1728">
        <f>COUNTIFS(olah!$Q1728:Q16726,summary!A1728,olah!$B1728:B16726,summary!B1728,olah!$N1728:N16726,summary!C1728,olah!$P1728:P16726,summary!D1728,olah!$S1728:S16726,"On Time")</f>
        <v>1</v>
      </c>
      <c r="H1728">
        <f>COUNTIFS(olah!$Q$2:Q16726,summary!A1728,olah!$B$2:B16726,summary!B1728,olah!$S$2:S16726,"On Time")</f>
        <v>23</v>
      </c>
      <c r="I1728">
        <f>COUNTIFS(olah!$Q1728:Q16726,summary!A1728,olah!$B1728:B16726,summary!B1728,olah!$N1728:N16726,summary!C1728,olah!$P1728:P16726,summary!D1728,olah!$S1728:S16726,"Late")</f>
        <v>0</v>
      </c>
      <c r="J1728">
        <f>COUNTIFS(olah!$Q$2:Q16726,summary!A1728,olah!$B$2:B16726,summary!B1728,olah!$S$2:S16726,"Late")</f>
        <v>0</v>
      </c>
      <c r="K1728">
        <f t="shared" si="26"/>
        <v>8</v>
      </c>
      <c r="L1728">
        <f>COUNTIFS(olah!$Q1728:Q16726,summary!A1728,olah!$B1728:B16726,summary!B1728,olah!$N1728:N16726,summary!C1728,olah!$P1728:P16726,summary!D1728,olah!$T1728:T16726,"On Time CO")</f>
        <v>1</v>
      </c>
      <c r="M1728">
        <f>COUNTIFS(olah!$Q$2:Q16726,summary!A1728,olah!$B$2:B16726,summary!B1728,olah!$T$2:T16726,"On Time CO")</f>
        <v>19</v>
      </c>
      <c r="N1728">
        <f>COUNTIFS(olah!$Q1728:Q16726,summary!A1728,olah!$B1728:B16726,summary!B1728,olah!$N1728:N16726,summary!C1728,olah!$P1728:P16726,summary!D1728,olah!$T1728:T16726,"Overtime")</f>
        <v>0</v>
      </c>
      <c r="O1728">
        <f>COUNTIFS(olah!$Q$2:Q16726,summary!A1728,olah!$B$2:B16726,summary!B1728,olah!$T$2:T16726,"Overtime")</f>
        <v>0</v>
      </c>
      <c r="P1728">
        <f>COUNTIFS(olah!$Q1728:Q16726,summary!A1728,olah!$B1728:B16726,summary!B1728,olah!$N1728:N16726,summary!C1728,olah!$P1728:P16726,summary!D1728,olah!$T1728:T16726,"Early")</f>
        <v>0</v>
      </c>
      <c r="Q1728">
        <f>COUNTIFS(olah!$Q$2:Q16726,summary!A1728,olah!$B$2:B16726,summary!B1728,olah!$T$2:T16726,"Early")</f>
        <v>2</v>
      </c>
      <c r="R1728">
        <f>COUNTIFS(olah!$Q1728:Q16726,summary!A1728,olah!$B1728:B16726,summary!B1728,olah!$N1728:N16726,summary!C1728,olah!$P1728:P16726,summary!D1728,olah!$T1728:T16726,"NA CO")</f>
        <v>0</v>
      </c>
      <c r="S1728">
        <f>COUNTIFS(olah!$Q$2:Q16726,summary!A1728,olah!$B$2:B16726,summary!B1728,olah!$T$2:T16726,"NA CO")</f>
        <v>2</v>
      </c>
      <c r="T1728" t="str">
        <f>olah!R1728</f>
        <v>Attendance</v>
      </c>
      <c r="U1728" t="str">
        <f>IF(T1728="Permit", olah!T1728, "No Permit")</f>
        <v>No Permit</v>
      </c>
    </row>
    <row r="1729" spans="1:21" hidden="1" x14ac:dyDescent="0.3">
      <c r="A1729" s="23">
        <v>44561</v>
      </c>
      <c r="B1729" t="s">
        <v>1471</v>
      </c>
      <c r="C1729" t="s">
        <v>1472</v>
      </c>
      <c r="D1729" t="s">
        <v>10214</v>
      </c>
      <c r="E1729" t="str">
        <f>VLOOKUP(B1729,olah!$B:$P,2,0)</f>
        <v>2021-12-01</v>
      </c>
      <c r="F1729">
        <f>COUNTIFS(parameter!$J$4:$J$34,summary!A1729,parameter!$I$4:$I$34,"&gt;="&amp;summary!$E1729)</f>
        <v>31</v>
      </c>
      <c r="G1729">
        <f>COUNTIFS(olah!$Q1729:Q16727,summary!A1729,olah!$B1729:B16727,summary!B1729,olah!$N1729:N16727,summary!C1729,olah!$P1729:P16727,summary!D1729,olah!$S1729:S16727,"On Time")</f>
        <v>1</v>
      </c>
      <c r="H1729">
        <f>COUNTIFS(olah!$Q$2:Q16727,summary!A1729,olah!$B$2:B16727,summary!B1729,olah!$S$2:S16727,"On Time")</f>
        <v>23</v>
      </c>
      <c r="I1729">
        <f>COUNTIFS(olah!$Q1729:Q16727,summary!A1729,olah!$B1729:B16727,summary!B1729,olah!$N1729:N16727,summary!C1729,olah!$P1729:P16727,summary!D1729,olah!$S1729:S16727,"Late")</f>
        <v>0</v>
      </c>
      <c r="J1729">
        <f>COUNTIFS(olah!$Q$2:Q16727,summary!A1729,olah!$B$2:B16727,summary!B1729,olah!$S$2:S16727,"Late")</f>
        <v>0</v>
      </c>
      <c r="K1729">
        <f t="shared" si="26"/>
        <v>8</v>
      </c>
      <c r="L1729">
        <f>COUNTIFS(olah!$Q1729:Q16727,summary!A1729,olah!$B1729:B16727,summary!B1729,olah!$N1729:N16727,summary!C1729,olah!$P1729:P16727,summary!D1729,olah!$T1729:T16727,"On Time CO")</f>
        <v>1</v>
      </c>
      <c r="M1729">
        <f>COUNTIFS(olah!$Q$2:Q16727,summary!A1729,olah!$B$2:B16727,summary!B1729,olah!$T$2:T16727,"On Time CO")</f>
        <v>19</v>
      </c>
      <c r="N1729">
        <f>COUNTIFS(olah!$Q1729:Q16727,summary!A1729,olah!$B1729:B16727,summary!B1729,olah!$N1729:N16727,summary!C1729,olah!$P1729:P16727,summary!D1729,olah!$T1729:T16727,"Overtime")</f>
        <v>0</v>
      </c>
      <c r="O1729">
        <f>COUNTIFS(olah!$Q$2:Q16727,summary!A1729,olah!$B$2:B16727,summary!B1729,olah!$T$2:T16727,"Overtime")</f>
        <v>0</v>
      </c>
      <c r="P1729">
        <f>COUNTIFS(olah!$Q1729:Q16727,summary!A1729,olah!$B1729:B16727,summary!B1729,olah!$N1729:N16727,summary!C1729,olah!$P1729:P16727,summary!D1729,olah!$T1729:T16727,"Early")</f>
        <v>0</v>
      </c>
      <c r="Q1729">
        <f>COUNTIFS(olah!$Q$2:Q16727,summary!A1729,olah!$B$2:B16727,summary!B1729,olah!$T$2:T16727,"Early")</f>
        <v>2</v>
      </c>
      <c r="R1729">
        <f>COUNTIFS(olah!$Q1729:Q16727,summary!A1729,olah!$B1729:B16727,summary!B1729,olah!$N1729:N16727,summary!C1729,olah!$P1729:P16727,summary!D1729,olah!$T1729:T16727,"NA CO")</f>
        <v>0</v>
      </c>
      <c r="S1729">
        <f>COUNTIFS(olah!$Q$2:Q16727,summary!A1729,olah!$B$2:B16727,summary!B1729,olah!$T$2:T16727,"NA CO")</f>
        <v>2</v>
      </c>
      <c r="T1729" t="str">
        <f>olah!R1729</f>
        <v>Daily Journey</v>
      </c>
      <c r="U1729" t="str">
        <f>IF(T1729="Permit", olah!T1729, "No Permit")</f>
        <v>No Permit</v>
      </c>
    </row>
    <row r="1730" spans="1:21" hidden="1" x14ac:dyDescent="0.3">
      <c r="A1730" s="23">
        <v>44561</v>
      </c>
      <c r="B1730" t="s">
        <v>1471</v>
      </c>
      <c r="C1730" t="s">
        <v>28</v>
      </c>
      <c r="D1730" t="s">
        <v>7814</v>
      </c>
      <c r="E1730" t="str">
        <f>VLOOKUP(B1730,olah!$B:$P,2,0)</f>
        <v>2021-12-01</v>
      </c>
      <c r="F1730">
        <f>COUNTIFS(parameter!$J$4:$J$34,summary!A1730,parameter!$I$4:$I$34,"&gt;="&amp;summary!$E1730)</f>
        <v>31</v>
      </c>
      <c r="G1730">
        <f>COUNTIFS(olah!$Q1730:Q16728,summary!A1730,olah!$B1730:B16728,summary!B1730,olah!$N1730:N16728,summary!C1730,olah!$P1730:P16728,summary!D1730,olah!$S1730:S16728,"On Time")</f>
        <v>1</v>
      </c>
      <c r="H1730">
        <f>COUNTIFS(olah!$Q$2:Q16728,summary!A1730,olah!$B$2:B16728,summary!B1730,olah!$S$2:S16728,"On Time")</f>
        <v>23</v>
      </c>
      <c r="I1730">
        <f>COUNTIFS(olah!$Q1730:Q16728,summary!A1730,olah!$B1730:B16728,summary!B1730,olah!$N1730:N16728,summary!C1730,olah!$P1730:P16728,summary!D1730,olah!$S1730:S16728,"Late")</f>
        <v>0</v>
      </c>
      <c r="J1730">
        <f>COUNTIFS(olah!$Q$2:Q16728,summary!A1730,olah!$B$2:B16728,summary!B1730,olah!$S$2:S16728,"Late")</f>
        <v>0</v>
      </c>
      <c r="K1730">
        <f t="shared" si="26"/>
        <v>8</v>
      </c>
      <c r="L1730">
        <f>COUNTIFS(olah!$Q1730:Q16728,summary!A1730,olah!$B1730:B16728,summary!B1730,olah!$N1730:N16728,summary!C1730,olah!$P1730:P16728,summary!D1730,olah!$T1730:T16728,"On Time CO")</f>
        <v>0</v>
      </c>
      <c r="M1730">
        <f>COUNTIFS(olah!$Q$2:Q16728,summary!A1730,olah!$B$2:B16728,summary!B1730,olah!$T$2:T16728,"On Time CO")</f>
        <v>19</v>
      </c>
      <c r="N1730">
        <f>COUNTIFS(olah!$Q1730:Q16728,summary!A1730,olah!$B1730:B16728,summary!B1730,olah!$N1730:N16728,summary!C1730,olah!$P1730:P16728,summary!D1730,olah!$T1730:T16728,"Overtime")</f>
        <v>0</v>
      </c>
      <c r="O1730">
        <f>COUNTIFS(olah!$Q$2:Q16728,summary!A1730,olah!$B$2:B16728,summary!B1730,olah!$T$2:T16728,"Overtime")</f>
        <v>0</v>
      </c>
      <c r="P1730">
        <f>COUNTIFS(olah!$Q1730:Q16728,summary!A1730,olah!$B1730:B16728,summary!B1730,olah!$N1730:N16728,summary!C1730,olah!$P1730:P16728,summary!D1730,olah!$T1730:T16728,"Early")</f>
        <v>1</v>
      </c>
      <c r="Q1730">
        <f>COUNTIFS(olah!$Q$2:Q16728,summary!A1730,olah!$B$2:B16728,summary!B1730,olah!$T$2:T16728,"Early")</f>
        <v>2</v>
      </c>
      <c r="R1730">
        <f>COUNTIFS(olah!$Q1730:Q16728,summary!A1730,olah!$B1730:B16728,summary!B1730,olah!$N1730:N16728,summary!C1730,olah!$P1730:P16728,summary!D1730,olah!$T1730:T16728,"NA CO")</f>
        <v>0</v>
      </c>
      <c r="S1730">
        <f>COUNTIFS(olah!$Q$2:Q16728,summary!A1730,olah!$B$2:B16728,summary!B1730,olah!$T$2:T16728,"NA CO")</f>
        <v>2</v>
      </c>
      <c r="T1730" t="str">
        <f>olah!R1730</f>
        <v>Attendance</v>
      </c>
      <c r="U1730" t="str">
        <f>IF(T1730="Permit", olah!T1730, "No Permit")</f>
        <v>No Permit</v>
      </c>
    </row>
    <row r="1731" spans="1:21" hidden="1" x14ac:dyDescent="0.3">
      <c r="A1731" s="23">
        <v>44561</v>
      </c>
      <c r="B1731" t="s">
        <v>449</v>
      </c>
      <c r="C1731" t="s">
        <v>450</v>
      </c>
      <c r="D1731" t="s">
        <v>1390</v>
      </c>
      <c r="E1731" t="str">
        <f>VLOOKUP(B1731,olah!$B:$P,2,0)</f>
        <v>2021-12-01</v>
      </c>
      <c r="F1731">
        <f>COUNTIFS(parameter!$J$4:$J$34,summary!A1731,parameter!$I$4:$I$34,"&gt;="&amp;summary!$E1731)</f>
        <v>31</v>
      </c>
      <c r="G1731">
        <f>COUNTIFS(olah!$Q1731:Q16729,summary!A1731,olah!$B1731:B16729,summary!B1731,olah!$N1731:N16729,summary!C1731,olah!$P1731:P16729,summary!D1731,olah!$S1731:S16729,"On Time")</f>
        <v>1</v>
      </c>
      <c r="H1731">
        <f>COUNTIFS(olah!$Q$2:Q16729,summary!A1731,olah!$B$2:B16729,summary!B1731,olah!$S$2:S16729,"On Time")</f>
        <v>23</v>
      </c>
      <c r="I1731">
        <f>COUNTIFS(olah!$Q1731:Q16729,summary!A1731,olah!$B1731:B16729,summary!B1731,olah!$N1731:N16729,summary!C1731,olah!$P1731:P16729,summary!D1731,olah!$S1731:S16729,"Late")</f>
        <v>0</v>
      </c>
      <c r="J1731">
        <f>COUNTIFS(olah!$Q$2:Q16729,summary!A1731,olah!$B$2:B16729,summary!B1731,olah!$S$2:S16729,"Late")</f>
        <v>0</v>
      </c>
      <c r="K1731">
        <f t="shared" ref="K1731:K1794" si="27">F1731-SUM(H1731:J1731)</f>
        <v>8</v>
      </c>
      <c r="L1731">
        <f>COUNTIFS(olah!$Q1731:Q16729,summary!A1731,olah!$B1731:B16729,summary!B1731,olah!$N1731:N16729,summary!C1731,olah!$P1731:P16729,summary!D1731,olah!$T1731:T16729,"On Time CO")</f>
        <v>1</v>
      </c>
      <c r="M1731">
        <f>COUNTIFS(olah!$Q$2:Q16729,summary!A1731,olah!$B$2:B16729,summary!B1731,olah!$T$2:T16729,"On Time CO")</f>
        <v>22</v>
      </c>
      <c r="N1731">
        <f>COUNTIFS(olah!$Q1731:Q16729,summary!A1731,olah!$B1731:B16729,summary!B1731,olah!$N1731:N16729,summary!C1731,olah!$P1731:P16729,summary!D1731,olah!$T1731:T16729,"Overtime")</f>
        <v>0</v>
      </c>
      <c r="O1731">
        <f>COUNTIFS(olah!$Q$2:Q16729,summary!A1731,olah!$B$2:B16729,summary!B1731,olah!$T$2:T16729,"Overtime")</f>
        <v>0</v>
      </c>
      <c r="P1731">
        <f>COUNTIFS(olah!$Q1731:Q16729,summary!A1731,olah!$B1731:B16729,summary!B1731,olah!$N1731:N16729,summary!C1731,olah!$P1731:P16729,summary!D1731,olah!$T1731:T16729,"Early")</f>
        <v>0</v>
      </c>
      <c r="Q1731">
        <f>COUNTIFS(olah!$Q$2:Q16729,summary!A1731,olah!$B$2:B16729,summary!B1731,olah!$T$2:T16729,"Early")</f>
        <v>1</v>
      </c>
      <c r="R1731">
        <f>COUNTIFS(olah!$Q1731:Q16729,summary!A1731,olah!$B1731:B16729,summary!B1731,olah!$N1731:N16729,summary!C1731,olah!$P1731:P16729,summary!D1731,olah!$T1731:T16729,"NA CO")</f>
        <v>0</v>
      </c>
      <c r="S1731">
        <f>COUNTIFS(olah!$Q$2:Q16729,summary!A1731,olah!$B$2:B16729,summary!B1731,olah!$T$2:T16729,"NA CO")</f>
        <v>0</v>
      </c>
      <c r="T1731" t="str">
        <f>olah!R1731</f>
        <v>Daily Journey</v>
      </c>
      <c r="U1731" t="str">
        <f>IF(T1731="Permit", olah!T1731, "No Permit")</f>
        <v>No Permit</v>
      </c>
    </row>
    <row r="1732" spans="1:21" hidden="1" x14ac:dyDescent="0.3">
      <c r="A1732" s="23">
        <v>44561</v>
      </c>
      <c r="B1732" t="s">
        <v>449</v>
      </c>
      <c r="C1732" t="s">
        <v>28</v>
      </c>
      <c r="D1732" t="s">
        <v>5935</v>
      </c>
      <c r="E1732" t="str">
        <f>VLOOKUP(B1732,olah!$B:$P,2,0)</f>
        <v>2021-12-01</v>
      </c>
      <c r="F1732">
        <f>COUNTIFS(parameter!$J$4:$J$34,summary!A1732,parameter!$I$4:$I$34,"&gt;="&amp;summary!$E1732)</f>
        <v>31</v>
      </c>
      <c r="G1732">
        <f>COUNTIFS(olah!$Q1732:Q16730,summary!A1732,olah!$B1732:B16730,summary!B1732,olah!$N1732:N16730,summary!C1732,olah!$P1732:P16730,summary!D1732,olah!$S1732:S16730,"On Time")</f>
        <v>1</v>
      </c>
      <c r="H1732">
        <f>COUNTIFS(olah!$Q$2:Q16730,summary!A1732,olah!$B$2:B16730,summary!B1732,olah!$S$2:S16730,"On Time")</f>
        <v>23</v>
      </c>
      <c r="I1732">
        <f>COUNTIFS(olah!$Q1732:Q16730,summary!A1732,olah!$B1732:B16730,summary!B1732,olah!$N1732:N16730,summary!C1732,olah!$P1732:P16730,summary!D1732,olah!$S1732:S16730,"Late")</f>
        <v>0</v>
      </c>
      <c r="J1732">
        <f>COUNTIFS(olah!$Q$2:Q16730,summary!A1732,olah!$B$2:B16730,summary!B1732,olah!$S$2:S16730,"Late")</f>
        <v>0</v>
      </c>
      <c r="K1732">
        <f t="shared" si="27"/>
        <v>8</v>
      </c>
      <c r="L1732">
        <f>COUNTIFS(olah!$Q1732:Q16730,summary!A1732,olah!$B1732:B16730,summary!B1732,olah!$N1732:N16730,summary!C1732,olah!$P1732:P16730,summary!D1732,olah!$T1732:T16730,"On Time CO")</f>
        <v>1</v>
      </c>
      <c r="M1732">
        <f>COUNTIFS(olah!$Q$2:Q16730,summary!A1732,olah!$B$2:B16730,summary!B1732,olah!$T$2:T16730,"On Time CO")</f>
        <v>22</v>
      </c>
      <c r="N1732">
        <f>COUNTIFS(olah!$Q1732:Q16730,summary!A1732,olah!$B1732:B16730,summary!B1732,olah!$N1732:N16730,summary!C1732,olah!$P1732:P16730,summary!D1732,olah!$T1732:T16730,"Overtime")</f>
        <v>0</v>
      </c>
      <c r="O1732">
        <f>COUNTIFS(olah!$Q$2:Q16730,summary!A1732,olah!$B$2:B16730,summary!B1732,olah!$T$2:T16730,"Overtime")</f>
        <v>0</v>
      </c>
      <c r="P1732">
        <f>COUNTIFS(olah!$Q1732:Q16730,summary!A1732,olah!$B1732:B16730,summary!B1732,olah!$N1732:N16730,summary!C1732,olah!$P1732:P16730,summary!D1732,olah!$T1732:T16730,"Early")</f>
        <v>0</v>
      </c>
      <c r="Q1732">
        <f>COUNTIFS(olah!$Q$2:Q16730,summary!A1732,olah!$B$2:B16730,summary!B1732,olah!$T$2:T16730,"Early")</f>
        <v>1</v>
      </c>
      <c r="R1732">
        <f>COUNTIFS(olah!$Q1732:Q16730,summary!A1732,olah!$B1732:B16730,summary!B1732,olah!$N1732:N16730,summary!C1732,olah!$P1732:P16730,summary!D1732,olah!$T1732:T16730,"NA CO")</f>
        <v>0</v>
      </c>
      <c r="S1732">
        <f>COUNTIFS(olah!$Q$2:Q16730,summary!A1732,olah!$B$2:B16730,summary!B1732,olah!$T$2:T16730,"NA CO")</f>
        <v>0</v>
      </c>
      <c r="T1732" t="str">
        <f>olah!R1732</f>
        <v>Attendance</v>
      </c>
      <c r="U1732" t="str">
        <f>IF(T1732="Permit", olah!T1732, "No Permit")</f>
        <v>No Permit</v>
      </c>
    </row>
    <row r="1733" spans="1:21" hidden="1" x14ac:dyDescent="0.3">
      <c r="A1733" s="23">
        <v>44561</v>
      </c>
      <c r="B1733" t="s">
        <v>449</v>
      </c>
      <c r="C1733" t="s">
        <v>450</v>
      </c>
      <c r="D1733" t="s">
        <v>11600</v>
      </c>
      <c r="E1733" t="str">
        <f>VLOOKUP(B1733,olah!$B:$P,2,0)</f>
        <v>2021-12-01</v>
      </c>
      <c r="F1733">
        <f>COUNTIFS(parameter!$J$4:$J$34,summary!A1733,parameter!$I$4:$I$34,"&gt;="&amp;summary!$E1733)</f>
        <v>31</v>
      </c>
      <c r="G1733">
        <f>COUNTIFS(olah!$Q1733:Q16731,summary!A1733,olah!$B1733:B16731,summary!B1733,olah!$N1733:N16731,summary!C1733,olah!$P1733:P16731,summary!D1733,olah!$S1733:S16731,"On Time")</f>
        <v>1</v>
      </c>
      <c r="H1733">
        <f>COUNTIFS(olah!$Q$2:Q16731,summary!A1733,olah!$B$2:B16731,summary!B1733,olah!$S$2:S16731,"On Time")</f>
        <v>23</v>
      </c>
      <c r="I1733">
        <f>COUNTIFS(olah!$Q1733:Q16731,summary!A1733,olah!$B1733:B16731,summary!B1733,olah!$N1733:N16731,summary!C1733,olah!$P1733:P16731,summary!D1733,olah!$S1733:S16731,"Late")</f>
        <v>0</v>
      </c>
      <c r="J1733">
        <f>COUNTIFS(olah!$Q$2:Q16731,summary!A1733,olah!$B$2:B16731,summary!B1733,olah!$S$2:S16731,"Late")</f>
        <v>0</v>
      </c>
      <c r="K1733">
        <f t="shared" si="27"/>
        <v>8</v>
      </c>
      <c r="L1733">
        <f>COUNTIFS(olah!$Q1733:Q16731,summary!A1733,olah!$B1733:B16731,summary!B1733,olah!$N1733:N16731,summary!C1733,olah!$P1733:P16731,summary!D1733,olah!$T1733:T16731,"On Time CO")</f>
        <v>1</v>
      </c>
      <c r="M1733">
        <f>COUNTIFS(olah!$Q$2:Q16731,summary!A1733,olah!$B$2:B16731,summary!B1733,olah!$T$2:T16731,"On Time CO")</f>
        <v>22</v>
      </c>
      <c r="N1733">
        <f>COUNTIFS(olah!$Q1733:Q16731,summary!A1733,olah!$B1733:B16731,summary!B1733,olah!$N1733:N16731,summary!C1733,olah!$P1733:P16731,summary!D1733,olah!$T1733:T16731,"Overtime")</f>
        <v>0</v>
      </c>
      <c r="O1733">
        <f>COUNTIFS(olah!$Q$2:Q16731,summary!A1733,olah!$B$2:B16731,summary!B1733,olah!$T$2:T16731,"Overtime")</f>
        <v>0</v>
      </c>
      <c r="P1733">
        <f>COUNTIFS(olah!$Q1733:Q16731,summary!A1733,olah!$B1733:B16731,summary!B1733,olah!$N1733:N16731,summary!C1733,olah!$P1733:P16731,summary!D1733,olah!$T1733:T16731,"Early")</f>
        <v>0</v>
      </c>
      <c r="Q1733">
        <f>COUNTIFS(olah!$Q$2:Q16731,summary!A1733,olah!$B$2:B16731,summary!B1733,olah!$T$2:T16731,"Early")</f>
        <v>1</v>
      </c>
      <c r="R1733">
        <f>COUNTIFS(olah!$Q1733:Q16731,summary!A1733,olah!$B1733:B16731,summary!B1733,olah!$N1733:N16731,summary!C1733,olah!$P1733:P16731,summary!D1733,olah!$T1733:T16731,"NA CO")</f>
        <v>0</v>
      </c>
      <c r="S1733">
        <f>COUNTIFS(olah!$Q$2:Q16731,summary!A1733,olah!$B$2:B16731,summary!B1733,olah!$T$2:T16731,"NA CO")</f>
        <v>0</v>
      </c>
      <c r="T1733" t="str">
        <f>olah!R1733</f>
        <v>Daily Journey</v>
      </c>
      <c r="U1733" t="str">
        <f>IF(T1733="Permit", olah!T1733, "No Permit")</f>
        <v>No Permit</v>
      </c>
    </row>
    <row r="1734" spans="1:21" hidden="1" x14ac:dyDescent="0.3">
      <c r="A1734" s="23">
        <v>44561</v>
      </c>
      <c r="B1734" t="s">
        <v>449</v>
      </c>
      <c r="C1734" t="s">
        <v>28</v>
      </c>
      <c r="D1734" t="s">
        <v>11601</v>
      </c>
      <c r="E1734" t="str">
        <f>VLOOKUP(B1734,olah!$B:$P,2,0)</f>
        <v>2021-12-01</v>
      </c>
      <c r="F1734">
        <f>COUNTIFS(parameter!$J$4:$J$34,summary!A1734,parameter!$I$4:$I$34,"&gt;="&amp;summary!$E1734)</f>
        <v>31</v>
      </c>
      <c r="G1734">
        <f>COUNTIFS(olah!$Q1734:Q16732,summary!A1734,olah!$B1734:B16732,summary!B1734,olah!$N1734:N16732,summary!C1734,olah!$P1734:P16732,summary!D1734,olah!$S1734:S16732,"On Time")</f>
        <v>1</v>
      </c>
      <c r="H1734">
        <f>COUNTIFS(olah!$Q$2:Q16732,summary!A1734,olah!$B$2:B16732,summary!B1734,olah!$S$2:S16732,"On Time")</f>
        <v>23</v>
      </c>
      <c r="I1734">
        <f>COUNTIFS(olah!$Q1734:Q16732,summary!A1734,olah!$B1734:B16732,summary!B1734,olah!$N1734:N16732,summary!C1734,olah!$P1734:P16732,summary!D1734,olah!$S1734:S16732,"Late")</f>
        <v>0</v>
      </c>
      <c r="J1734">
        <f>COUNTIFS(olah!$Q$2:Q16732,summary!A1734,olah!$B$2:B16732,summary!B1734,olah!$S$2:S16732,"Late")</f>
        <v>0</v>
      </c>
      <c r="K1734">
        <f t="shared" si="27"/>
        <v>8</v>
      </c>
      <c r="L1734">
        <f>COUNTIFS(olah!$Q1734:Q16732,summary!A1734,olah!$B1734:B16732,summary!B1734,olah!$N1734:N16732,summary!C1734,olah!$P1734:P16732,summary!D1734,olah!$T1734:T16732,"On Time CO")</f>
        <v>1</v>
      </c>
      <c r="M1734">
        <f>COUNTIFS(olah!$Q$2:Q16732,summary!A1734,olah!$B$2:B16732,summary!B1734,olah!$T$2:T16732,"On Time CO")</f>
        <v>22</v>
      </c>
      <c r="N1734">
        <f>COUNTIFS(olah!$Q1734:Q16732,summary!A1734,olah!$B1734:B16732,summary!B1734,olah!$N1734:N16732,summary!C1734,olah!$P1734:P16732,summary!D1734,olah!$T1734:T16732,"Overtime")</f>
        <v>0</v>
      </c>
      <c r="O1734">
        <f>COUNTIFS(olah!$Q$2:Q16732,summary!A1734,olah!$B$2:B16732,summary!B1734,olah!$T$2:T16732,"Overtime")</f>
        <v>0</v>
      </c>
      <c r="P1734">
        <f>COUNTIFS(olah!$Q1734:Q16732,summary!A1734,olah!$B1734:B16732,summary!B1734,olah!$N1734:N16732,summary!C1734,olah!$P1734:P16732,summary!D1734,olah!$T1734:T16732,"Early")</f>
        <v>0</v>
      </c>
      <c r="Q1734">
        <f>COUNTIFS(olah!$Q$2:Q16732,summary!A1734,olah!$B$2:B16732,summary!B1734,olah!$T$2:T16732,"Early")</f>
        <v>1</v>
      </c>
      <c r="R1734">
        <f>COUNTIFS(olah!$Q1734:Q16732,summary!A1734,olah!$B1734:B16732,summary!B1734,olah!$N1734:N16732,summary!C1734,olah!$P1734:P16732,summary!D1734,olah!$T1734:T16732,"NA CO")</f>
        <v>0</v>
      </c>
      <c r="S1734">
        <f>COUNTIFS(olah!$Q$2:Q16732,summary!A1734,olah!$B$2:B16732,summary!B1734,olah!$T$2:T16732,"NA CO")</f>
        <v>0</v>
      </c>
      <c r="T1734" t="str">
        <f>olah!R1734</f>
        <v>Attendance</v>
      </c>
      <c r="U1734" t="str">
        <f>IF(T1734="Permit", olah!T1734, "No Permit")</f>
        <v>No Permit</v>
      </c>
    </row>
    <row r="1735" spans="1:21" hidden="1" x14ac:dyDescent="0.3">
      <c r="A1735" s="23">
        <v>44561</v>
      </c>
      <c r="B1735" t="s">
        <v>449</v>
      </c>
      <c r="C1735" t="s">
        <v>450</v>
      </c>
      <c r="D1735" t="s">
        <v>5936</v>
      </c>
      <c r="E1735" t="str">
        <f>VLOOKUP(B1735,olah!$B:$P,2,0)</f>
        <v>2021-12-01</v>
      </c>
      <c r="F1735">
        <f>COUNTIFS(parameter!$J$4:$J$34,summary!A1735,parameter!$I$4:$I$34,"&gt;="&amp;summary!$E1735)</f>
        <v>31</v>
      </c>
      <c r="G1735">
        <f>COUNTIFS(olah!$Q1735:Q16733,summary!A1735,olah!$B1735:B16733,summary!B1735,olah!$N1735:N16733,summary!C1735,olah!$P1735:P16733,summary!D1735,olah!$S1735:S16733,"On Time")</f>
        <v>1</v>
      </c>
      <c r="H1735">
        <f>COUNTIFS(olah!$Q$2:Q16733,summary!A1735,olah!$B$2:B16733,summary!B1735,olah!$S$2:S16733,"On Time")</f>
        <v>23</v>
      </c>
      <c r="I1735">
        <f>COUNTIFS(olah!$Q1735:Q16733,summary!A1735,olah!$B1735:B16733,summary!B1735,olah!$N1735:N16733,summary!C1735,olah!$P1735:P16733,summary!D1735,olah!$S1735:S16733,"Late")</f>
        <v>0</v>
      </c>
      <c r="J1735">
        <f>COUNTIFS(olah!$Q$2:Q16733,summary!A1735,olah!$B$2:B16733,summary!B1735,olah!$S$2:S16733,"Late")</f>
        <v>0</v>
      </c>
      <c r="K1735">
        <f t="shared" si="27"/>
        <v>8</v>
      </c>
      <c r="L1735">
        <f>COUNTIFS(olah!$Q1735:Q16733,summary!A1735,olah!$B1735:B16733,summary!B1735,olah!$N1735:N16733,summary!C1735,olah!$P1735:P16733,summary!D1735,olah!$T1735:T16733,"On Time CO")</f>
        <v>1</v>
      </c>
      <c r="M1735">
        <f>COUNTIFS(olah!$Q$2:Q16733,summary!A1735,olah!$B$2:B16733,summary!B1735,olah!$T$2:T16733,"On Time CO")</f>
        <v>22</v>
      </c>
      <c r="N1735">
        <f>COUNTIFS(olah!$Q1735:Q16733,summary!A1735,olah!$B1735:B16733,summary!B1735,olah!$N1735:N16733,summary!C1735,olah!$P1735:P16733,summary!D1735,olah!$T1735:T16733,"Overtime")</f>
        <v>0</v>
      </c>
      <c r="O1735">
        <f>COUNTIFS(olah!$Q$2:Q16733,summary!A1735,olah!$B$2:B16733,summary!B1735,olah!$T$2:T16733,"Overtime")</f>
        <v>0</v>
      </c>
      <c r="P1735">
        <f>COUNTIFS(olah!$Q1735:Q16733,summary!A1735,olah!$B1735:B16733,summary!B1735,olah!$N1735:N16733,summary!C1735,olah!$P1735:P16733,summary!D1735,olah!$T1735:T16733,"Early")</f>
        <v>0</v>
      </c>
      <c r="Q1735">
        <f>COUNTIFS(olah!$Q$2:Q16733,summary!A1735,olah!$B$2:B16733,summary!B1735,olah!$T$2:T16733,"Early")</f>
        <v>1</v>
      </c>
      <c r="R1735">
        <f>COUNTIFS(olah!$Q1735:Q16733,summary!A1735,olah!$B1735:B16733,summary!B1735,olah!$N1735:N16733,summary!C1735,olah!$P1735:P16733,summary!D1735,olah!$T1735:T16733,"NA CO")</f>
        <v>0</v>
      </c>
      <c r="S1735">
        <f>COUNTIFS(olah!$Q$2:Q16733,summary!A1735,olah!$B$2:B16733,summary!B1735,olah!$T$2:T16733,"NA CO")</f>
        <v>0</v>
      </c>
      <c r="T1735" t="str">
        <f>olah!R1735</f>
        <v>Daily Journey</v>
      </c>
      <c r="U1735" t="str">
        <f>IF(T1735="Permit", olah!T1735, "No Permit")</f>
        <v>No Permit</v>
      </c>
    </row>
    <row r="1736" spans="1:21" hidden="1" x14ac:dyDescent="0.3">
      <c r="A1736" s="23">
        <v>44561</v>
      </c>
      <c r="B1736" t="s">
        <v>449</v>
      </c>
      <c r="C1736" t="s">
        <v>28</v>
      </c>
      <c r="D1736" t="s">
        <v>6082</v>
      </c>
      <c r="E1736" t="str">
        <f>VLOOKUP(B1736,olah!$B:$P,2,0)</f>
        <v>2021-12-01</v>
      </c>
      <c r="F1736">
        <f>COUNTIFS(parameter!$J$4:$J$34,summary!A1736,parameter!$I$4:$I$34,"&gt;="&amp;summary!$E1736)</f>
        <v>31</v>
      </c>
      <c r="G1736">
        <f>COUNTIFS(olah!$Q1736:Q16734,summary!A1736,olah!$B1736:B16734,summary!B1736,olah!$N1736:N16734,summary!C1736,olah!$P1736:P16734,summary!D1736,olah!$S1736:S16734,"On Time")</f>
        <v>1</v>
      </c>
      <c r="H1736">
        <f>COUNTIFS(olah!$Q$2:Q16734,summary!A1736,olah!$B$2:B16734,summary!B1736,olah!$S$2:S16734,"On Time")</f>
        <v>23</v>
      </c>
      <c r="I1736">
        <f>COUNTIFS(olah!$Q1736:Q16734,summary!A1736,olah!$B1736:B16734,summary!B1736,olah!$N1736:N16734,summary!C1736,olah!$P1736:P16734,summary!D1736,olah!$S1736:S16734,"Late")</f>
        <v>0</v>
      </c>
      <c r="J1736">
        <f>COUNTIFS(olah!$Q$2:Q16734,summary!A1736,olah!$B$2:B16734,summary!B1736,olah!$S$2:S16734,"Late")</f>
        <v>0</v>
      </c>
      <c r="K1736">
        <f t="shared" si="27"/>
        <v>8</v>
      </c>
      <c r="L1736">
        <f>COUNTIFS(olah!$Q1736:Q16734,summary!A1736,olah!$B1736:B16734,summary!B1736,olah!$N1736:N16734,summary!C1736,olah!$P1736:P16734,summary!D1736,olah!$T1736:T16734,"On Time CO")</f>
        <v>1</v>
      </c>
      <c r="M1736">
        <f>COUNTIFS(olah!$Q$2:Q16734,summary!A1736,olah!$B$2:B16734,summary!B1736,olah!$T$2:T16734,"On Time CO")</f>
        <v>22</v>
      </c>
      <c r="N1736">
        <f>COUNTIFS(olah!$Q1736:Q16734,summary!A1736,olah!$B1736:B16734,summary!B1736,olah!$N1736:N16734,summary!C1736,olah!$P1736:P16734,summary!D1736,olah!$T1736:T16734,"Overtime")</f>
        <v>0</v>
      </c>
      <c r="O1736">
        <f>COUNTIFS(olah!$Q$2:Q16734,summary!A1736,olah!$B$2:B16734,summary!B1736,olah!$T$2:T16734,"Overtime")</f>
        <v>0</v>
      </c>
      <c r="P1736">
        <f>COUNTIFS(olah!$Q1736:Q16734,summary!A1736,olah!$B1736:B16734,summary!B1736,olah!$N1736:N16734,summary!C1736,olah!$P1736:P16734,summary!D1736,olah!$T1736:T16734,"Early")</f>
        <v>0</v>
      </c>
      <c r="Q1736">
        <f>COUNTIFS(olah!$Q$2:Q16734,summary!A1736,olah!$B$2:B16734,summary!B1736,olah!$T$2:T16734,"Early")</f>
        <v>1</v>
      </c>
      <c r="R1736">
        <f>COUNTIFS(olah!$Q1736:Q16734,summary!A1736,olah!$B1736:B16734,summary!B1736,olah!$N1736:N16734,summary!C1736,olah!$P1736:P16734,summary!D1736,olah!$T1736:T16734,"NA CO")</f>
        <v>0</v>
      </c>
      <c r="S1736">
        <f>COUNTIFS(olah!$Q$2:Q16734,summary!A1736,olah!$B$2:B16734,summary!B1736,olah!$T$2:T16734,"NA CO")</f>
        <v>0</v>
      </c>
      <c r="T1736" t="str">
        <f>olah!R1736</f>
        <v>Attendance</v>
      </c>
      <c r="U1736" t="str">
        <f>IF(T1736="Permit", olah!T1736, "No Permit")</f>
        <v>No Permit</v>
      </c>
    </row>
    <row r="1737" spans="1:21" hidden="1" x14ac:dyDescent="0.3">
      <c r="A1737" s="23">
        <v>44561</v>
      </c>
      <c r="B1737" t="s">
        <v>449</v>
      </c>
      <c r="C1737" t="s">
        <v>450</v>
      </c>
      <c r="D1737" t="s">
        <v>11602</v>
      </c>
      <c r="E1737" t="str">
        <f>VLOOKUP(B1737,olah!$B:$P,2,0)</f>
        <v>2021-12-01</v>
      </c>
      <c r="F1737">
        <f>COUNTIFS(parameter!$J$4:$J$34,summary!A1737,parameter!$I$4:$I$34,"&gt;="&amp;summary!$E1737)</f>
        <v>31</v>
      </c>
      <c r="G1737">
        <f>COUNTIFS(olah!$Q1737:Q16735,summary!A1737,olah!$B1737:B16735,summary!B1737,olah!$N1737:N16735,summary!C1737,olah!$P1737:P16735,summary!D1737,olah!$S1737:S16735,"On Time")</f>
        <v>1</v>
      </c>
      <c r="H1737">
        <f>COUNTIFS(olah!$Q$2:Q16735,summary!A1737,olah!$B$2:B16735,summary!B1737,olah!$S$2:S16735,"On Time")</f>
        <v>23</v>
      </c>
      <c r="I1737">
        <f>COUNTIFS(olah!$Q1737:Q16735,summary!A1737,olah!$B1737:B16735,summary!B1737,olah!$N1737:N16735,summary!C1737,olah!$P1737:P16735,summary!D1737,olah!$S1737:S16735,"Late")</f>
        <v>0</v>
      </c>
      <c r="J1737">
        <f>COUNTIFS(olah!$Q$2:Q16735,summary!A1737,olah!$B$2:B16735,summary!B1737,olah!$S$2:S16735,"Late")</f>
        <v>0</v>
      </c>
      <c r="K1737">
        <f t="shared" si="27"/>
        <v>8</v>
      </c>
      <c r="L1737">
        <f>COUNTIFS(olah!$Q1737:Q16735,summary!A1737,olah!$B1737:B16735,summary!B1737,olah!$N1737:N16735,summary!C1737,olah!$P1737:P16735,summary!D1737,olah!$T1737:T16735,"On Time CO")</f>
        <v>1</v>
      </c>
      <c r="M1737">
        <f>COUNTIFS(olah!$Q$2:Q16735,summary!A1737,olah!$B$2:B16735,summary!B1737,olah!$T$2:T16735,"On Time CO")</f>
        <v>22</v>
      </c>
      <c r="N1737">
        <f>COUNTIFS(olah!$Q1737:Q16735,summary!A1737,olah!$B1737:B16735,summary!B1737,olah!$N1737:N16735,summary!C1737,olah!$P1737:P16735,summary!D1737,olah!$T1737:T16735,"Overtime")</f>
        <v>0</v>
      </c>
      <c r="O1737">
        <f>COUNTIFS(olah!$Q$2:Q16735,summary!A1737,olah!$B$2:B16735,summary!B1737,olah!$T$2:T16735,"Overtime")</f>
        <v>0</v>
      </c>
      <c r="P1737">
        <f>COUNTIFS(olah!$Q1737:Q16735,summary!A1737,olah!$B1737:B16735,summary!B1737,olah!$N1737:N16735,summary!C1737,olah!$P1737:P16735,summary!D1737,olah!$T1737:T16735,"Early")</f>
        <v>0</v>
      </c>
      <c r="Q1737">
        <f>COUNTIFS(olah!$Q$2:Q16735,summary!A1737,olah!$B$2:B16735,summary!B1737,olah!$T$2:T16735,"Early")</f>
        <v>1</v>
      </c>
      <c r="R1737">
        <f>COUNTIFS(olah!$Q1737:Q16735,summary!A1737,olah!$B1737:B16735,summary!B1737,olah!$N1737:N16735,summary!C1737,olah!$P1737:P16735,summary!D1737,olah!$T1737:T16735,"NA CO")</f>
        <v>0</v>
      </c>
      <c r="S1737">
        <f>COUNTIFS(olah!$Q$2:Q16735,summary!A1737,olah!$B$2:B16735,summary!B1737,olah!$T$2:T16735,"NA CO")</f>
        <v>0</v>
      </c>
      <c r="T1737" t="str">
        <f>olah!R1737</f>
        <v>Daily Journey</v>
      </c>
      <c r="U1737" t="str">
        <f>IF(T1737="Permit", olah!T1737, "No Permit")</f>
        <v>No Permit</v>
      </c>
    </row>
    <row r="1738" spans="1:21" hidden="1" x14ac:dyDescent="0.3">
      <c r="A1738" s="23">
        <v>44561</v>
      </c>
      <c r="B1738" t="s">
        <v>449</v>
      </c>
      <c r="C1738" t="s">
        <v>28</v>
      </c>
      <c r="D1738" t="s">
        <v>11603</v>
      </c>
      <c r="E1738" t="str">
        <f>VLOOKUP(B1738,olah!$B:$P,2,0)</f>
        <v>2021-12-01</v>
      </c>
      <c r="F1738">
        <f>COUNTIFS(parameter!$J$4:$J$34,summary!A1738,parameter!$I$4:$I$34,"&gt;="&amp;summary!$E1738)</f>
        <v>31</v>
      </c>
      <c r="G1738">
        <f>COUNTIFS(olah!$Q1738:Q16736,summary!A1738,olah!$B1738:B16736,summary!B1738,olah!$N1738:N16736,summary!C1738,olah!$P1738:P16736,summary!D1738,olah!$S1738:S16736,"On Time")</f>
        <v>1</v>
      </c>
      <c r="H1738">
        <f>COUNTIFS(olah!$Q$2:Q16736,summary!A1738,olah!$B$2:B16736,summary!B1738,olah!$S$2:S16736,"On Time")</f>
        <v>23</v>
      </c>
      <c r="I1738">
        <f>COUNTIFS(olah!$Q1738:Q16736,summary!A1738,olah!$B1738:B16736,summary!B1738,olah!$N1738:N16736,summary!C1738,olah!$P1738:P16736,summary!D1738,olah!$S1738:S16736,"Late")</f>
        <v>0</v>
      </c>
      <c r="J1738">
        <f>COUNTIFS(olah!$Q$2:Q16736,summary!A1738,olah!$B$2:B16736,summary!B1738,olah!$S$2:S16736,"Late")</f>
        <v>0</v>
      </c>
      <c r="K1738">
        <f t="shared" si="27"/>
        <v>8</v>
      </c>
      <c r="L1738">
        <f>COUNTIFS(olah!$Q1738:Q16736,summary!A1738,olah!$B1738:B16736,summary!B1738,olah!$N1738:N16736,summary!C1738,olah!$P1738:P16736,summary!D1738,olah!$T1738:T16736,"On Time CO")</f>
        <v>1</v>
      </c>
      <c r="M1738">
        <f>COUNTIFS(olah!$Q$2:Q16736,summary!A1738,olah!$B$2:B16736,summary!B1738,olah!$T$2:T16736,"On Time CO")</f>
        <v>22</v>
      </c>
      <c r="N1738">
        <f>COUNTIFS(olah!$Q1738:Q16736,summary!A1738,olah!$B1738:B16736,summary!B1738,olah!$N1738:N16736,summary!C1738,olah!$P1738:P16736,summary!D1738,olah!$T1738:T16736,"Overtime")</f>
        <v>0</v>
      </c>
      <c r="O1738">
        <f>COUNTIFS(olah!$Q$2:Q16736,summary!A1738,olah!$B$2:B16736,summary!B1738,olah!$T$2:T16736,"Overtime")</f>
        <v>0</v>
      </c>
      <c r="P1738">
        <f>COUNTIFS(olah!$Q1738:Q16736,summary!A1738,olah!$B1738:B16736,summary!B1738,olah!$N1738:N16736,summary!C1738,olah!$P1738:P16736,summary!D1738,olah!$T1738:T16736,"Early")</f>
        <v>0</v>
      </c>
      <c r="Q1738">
        <f>COUNTIFS(olah!$Q$2:Q16736,summary!A1738,olah!$B$2:B16736,summary!B1738,olah!$T$2:T16736,"Early")</f>
        <v>1</v>
      </c>
      <c r="R1738">
        <f>COUNTIFS(olah!$Q1738:Q16736,summary!A1738,olah!$B1738:B16736,summary!B1738,olah!$N1738:N16736,summary!C1738,olah!$P1738:P16736,summary!D1738,olah!$T1738:T16736,"NA CO")</f>
        <v>0</v>
      </c>
      <c r="S1738">
        <f>COUNTIFS(olah!$Q$2:Q16736,summary!A1738,olah!$B$2:B16736,summary!B1738,olah!$T$2:T16736,"NA CO")</f>
        <v>0</v>
      </c>
      <c r="T1738" t="str">
        <f>olah!R1738</f>
        <v>Attendance</v>
      </c>
      <c r="U1738" t="str">
        <f>IF(T1738="Permit", olah!T1738, "No Permit")</f>
        <v>No Permit</v>
      </c>
    </row>
    <row r="1739" spans="1:21" hidden="1" x14ac:dyDescent="0.3">
      <c r="A1739" s="23">
        <v>44561</v>
      </c>
      <c r="B1739" t="s">
        <v>449</v>
      </c>
      <c r="C1739" t="s">
        <v>450</v>
      </c>
      <c r="D1739" t="s">
        <v>7108</v>
      </c>
      <c r="E1739" t="str">
        <f>VLOOKUP(B1739,olah!$B:$P,2,0)</f>
        <v>2021-12-01</v>
      </c>
      <c r="F1739">
        <f>COUNTIFS(parameter!$J$4:$J$34,summary!A1739,parameter!$I$4:$I$34,"&gt;="&amp;summary!$E1739)</f>
        <v>31</v>
      </c>
      <c r="G1739">
        <f>COUNTIFS(olah!$Q1739:Q16737,summary!A1739,olah!$B1739:B16737,summary!B1739,olah!$N1739:N16737,summary!C1739,olah!$P1739:P16737,summary!D1739,olah!$S1739:S16737,"On Time")</f>
        <v>1</v>
      </c>
      <c r="H1739">
        <f>COUNTIFS(olah!$Q$2:Q16737,summary!A1739,olah!$B$2:B16737,summary!B1739,olah!$S$2:S16737,"On Time")</f>
        <v>23</v>
      </c>
      <c r="I1739">
        <f>COUNTIFS(olah!$Q1739:Q16737,summary!A1739,olah!$B1739:B16737,summary!B1739,olah!$N1739:N16737,summary!C1739,olah!$P1739:P16737,summary!D1739,olah!$S1739:S16737,"Late")</f>
        <v>0</v>
      </c>
      <c r="J1739">
        <f>COUNTIFS(olah!$Q$2:Q16737,summary!A1739,olah!$B$2:B16737,summary!B1739,olah!$S$2:S16737,"Late")</f>
        <v>0</v>
      </c>
      <c r="K1739">
        <f t="shared" si="27"/>
        <v>8</v>
      </c>
      <c r="L1739">
        <f>COUNTIFS(olah!$Q1739:Q16737,summary!A1739,olah!$B1739:B16737,summary!B1739,olah!$N1739:N16737,summary!C1739,olah!$P1739:P16737,summary!D1739,olah!$T1739:T16737,"On Time CO")</f>
        <v>1</v>
      </c>
      <c r="M1739">
        <f>COUNTIFS(olah!$Q$2:Q16737,summary!A1739,olah!$B$2:B16737,summary!B1739,olah!$T$2:T16737,"On Time CO")</f>
        <v>22</v>
      </c>
      <c r="N1739">
        <f>COUNTIFS(olah!$Q1739:Q16737,summary!A1739,olah!$B1739:B16737,summary!B1739,olah!$N1739:N16737,summary!C1739,olah!$P1739:P16737,summary!D1739,olah!$T1739:T16737,"Overtime")</f>
        <v>0</v>
      </c>
      <c r="O1739">
        <f>COUNTIFS(olah!$Q$2:Q16737,summary!A1739,olah!$B$2:B16737,summary!B1739,olah!$T$2:T16737,"Overtime")</f>
        <v>0</v>
      </c>
      <c r="P1739">
        <f>COUNTIFS(olah!$Q1739:Q16737,summary!A1739,olah!$B1739:B16737,summary!B1739,olah!$N1739:N16737,summary!C1739,olah!$P1739:P16737,summary!D1739,olah!$T1739:T16737,"Early")</f>
        <v>0</v>
      </c>
      <c r="Q1739">
        <f>COUNTIFS(olah!$Q$2:Q16737,summary!A1739,olah!$B$2:B16737,summary!B1739,olah!$T$2:T16737,"Early")</f>
        <v>1</v>
      </c>
      <c r="R1739">
        <f>COUNTIFS(olah!$Q1739:Q16737,summary!A1739,olah!$B1739:B16737,summary!B1739,olah!$N1739:N16737,summary!C1739,olah!$P1739:P16737,summary!D1739,olah!$T1739:T16737,"NA CO")</f>
        <v>0</v>
      </c>
      <c r="S1739">
        <f>COUNTIFS(olah!$Q$2:Q16737,summary!A1739,olah!$B$2:B16737,summary!B1739,olah!$T$2:T16737,"NA CO")</f>
        <v>0</v>
      </c>
      <c r="T1739" t="str">
        <f>olah!R1739</f>
        <v>Daily Journey</v>
      </c>
      <c r="U1739" t="str">
        <f>IF(T1739="Permit", olah!T1739, "No Permit")</f>
        <v>No Permit</v>
      </c>
    </row>
    <row r="1740" spans="1:21" hidden="1" x14ac:dyDescent="0.3">
      <c r="A1740" s="23">
        <v>44561</v>
      </c>
      <c r="B1740" t="s">
        <v>449</v>
      </c>
      <c r="C1740" t="s">
        <v>28</v>
      </c>
      <c r="D1740" t="s">
        <v>11604</v>
      </c>
      <c r="E1740" t="str">
        <f>VLOOKUP(B1740,olah!$B:$P,2,0)</f>
        <v>2021-12-01</v>
      </c>
      <c r="F1740">
        <f>COUNTIFS(parameter!$J$4:$J$34,summary!A1740,parameter!$I$4:$I$34,"&gt;="&amp;summary!$E1740)</f>
        <v>31</v>
      </c>
      <c r="G1740">
        <f>COUNTIFS(olah!$Q1740:Q16738,summary!A1740,olah!$B1740:B16738,summary!B1740,olah!$N1740:N16738,summary!C1740,olah!$P1740:P16738,summary!D1740,olah!$S1740:S16738,"On Time")</f>
        <v>1</v>
      </c>
      <c r="H1740">
        <f>COUNTIFS(olah!$Q$2:Q16738,summary!A1740,olah!$B$2:B16738,summary!B1740,olah!$S$2:S16738,"On Time")</f>
        <v>23</v>
      </c>
      <c r="I1740">
        <f>COUNTIFS(olah!$Q1740:Q16738,summary!A1740,olah!$B1740:B16738,summary!B1740,olah!$N1740:N16738,summary!C1740,olah!$P1740:P16738,summary!D1740,olah!$S1740:S16738,"Late")</f>
        <v>0</v>
      </c>
      <c r="J1740">
        <f>COUNTIFS(olah!$Q$2:Q16738,summary!A1740,olah!$B$2:B16738,summary!B1740,olah!$S$2:S16738,"Late")</f>
        <v>0</v>
      </c>
      <c r="K1740">
        <f t="shared" si="27"/>
        <v>8</v>
      </c>
      <c r="L1740">
        <f>COUNTIFS(olah!$Q1740:Q16738,summary!A1740,olah!$B1740:B16738,summary!B1740,olah!$N1740:N16738,summary!C1740,olah!$P1740:P16738,summary!D1740,olah!$T1740:T16738,"On Time CO")</f>
        <v>1</v>
      </c>
      <c r="M1740">
        <f>COUNTIFS(olah!$Q$2:Q16738,summary!A1740,olah!$B$2:B16738,summary!B1740,olah!$T$2:T16738,"On Time CO")</f>
        <v>22</v>
      </c>
      <c r="N1740">
        <f>COUNTIFS(olah!$Q1740:Q16738,summary!A1740,olah!$B1740:B16738,summary!B1740,olah!$N1740:N16738,summary!C1740,olah!$P1740:P16738,summary!D1740,olah!$T1740:T16738,"Overtime")</f>
        <v>0</v>
      </c>
      <c r="O1740">
        <f>COUNTIFS(olah!$Q$2:Q16738,summary!A1740,olah!$B$2:B16738,summary!B1740,olah!$T$2:T16738,"Overtime")</f>
        <v>0</v>
      </c>
      <c r="P1740">
        <f>COUNTIFS(olah!$Q1740:Q16738,summary!A1740,olah!$B1740:B16738,summary!B1740,olah!$N1740:N16738,summary!C1740,olah!$P1740:P16738,summary!D1740,olah!$T1740:T16738,"Early")</f>
        <v>0</v>
      </c>
      <c r="Q1740">
        <f>COUNTIFS(olah!$Q$2:Q16738,summary!A1740,olah!$B$2:B16738,summary!B1740,olah!$T$2:T16738,"Early")</f>
        <v>1</v>
      </c>
      <c r="R1740">
        <f>COUNTIFS(olah!$Q1740:Q16738,summary!A1740,olah!$B1740:B16738,summary!B1740,olah!$N1740:N16738,summary!C1740,olah!$P1740:P16738,summary!D1740,olah!$T1740:T16738,"NA CO")</f>
        <v>0</v>
      </c>
      <c r="S1740">
        <f>COUNTIFS(olah!$Q$2:Q16738,summary!A1740,olah!$B$2:B16738,summary!B1740,olah!$T$2:T16738,"NA CO")</f>
        <v>0</v>
      </c>
      <c r="T1740" t="str">
        <f>olah!R1740</f>
        <v>Attendance</v>
      </c>
      <c r="U1740" t="str">
        <f>IF(T1740="Permit", olah!T1740, "No Permit")</f>
        <v>No Permit</v>
      </c>
    </row>
    <row r="1741" spans="1:21" hidden="1" x14ac:dyDescent="0.3">
      <c r="A1741" s="23">
        <v>44561</v>
      </c>
      <c r="B1741" t="s">
        <v>449</v>
      </c>
      <c r="C1741" t="s">
        <v>450</v>
      </c>
      <c r="D1741" t="s">
        <v>11605</v>
      </c>
      <c r="E1741" t="str">
        <f>VLOOKUP(B1741,olah!$B:$P,2,0)</f>
        <v>2021-12-01</v>
      </c>
      <c r="F1741">
        <f>COUNTIFS(parameter!$J$4:$J$34,summary!A1741,parameter!$I$4:$I$34,"&gt;="&amp;summary!$E1741)</f>
        <v>31</v>
      </c>
      <c r="G1741">
        <f>COUNTIFS(olah!$Q1741:Q16739,summary!A1741,olah!$B1741:B16739,summary!B1741,olah!$N1741:N16739,summary!C1741,olah!$P1741:P16739,summary!D1741,olah!$S1741:S16739,"On Time")</f>
        <v>1</v>
      </c>
      <c r="H1741">
        <f>COUNTIFS(olah!$Q$2:Q16739,summary!A1741,olah!$B$2:B16739,summary!B1741,olah!$S$2:S16739,"On Time")</f>
        <v>23</v>
      </c>
      <c r="I1741">
        <f>COUNTIFS(olah!$Q1741:Q16739,summary!A1741,olah!$B1741:B16739,summary!B1741,olah!$N1741:N16739,summary!C1741,olah!$P1741:P16739,summary!D1741,olah!$S1741:S16739,"Late")</f>
        <v>0</v>
      </c>
      <c r="J1741">
        <f>COUNTIFS(olah!$Q$2:Q16739,summary!A1741,olah!$B$2:B16739,summary!B1741,olah!$S$2:S16739,"Late")</f>
        <v>0</v>
      </c>
      <c r="K1741">
        <f t="shared" si="27"/>
        <v>8</v>
      </c>
      <c r="L1741">
        <f>COUNTIFS(olah!$Q1741:Q16739,summary!A1741,olah!$B1741:B16739,summary!B1741,olah!$N1741:N16739,summary!C1741,olah!$P1741:P16739,summary!D1741,olah!$T1741:T16739,"On Time CO")</f>
        <v>1</v>
      </c>
      <c r="M1741">
        <f>COUNTIFS(olah!$Q$2:Q16739,summary!A1741,olah!$B$2:B16739,summary!B1741,olah!$T$2:T16739,"On Time CO")</f>
        <v>22</v>
      </c>
      <c r="N1741">
        <f>COUNTIFS(olah!$Q1741:Q16739,summary!A1741,olah!$B1741:B16739,summary!B1741,olah!$N1741:N16739,summary!C1741,olah!$P1741:P16739,summary!D1741,olah!$T1741:T16739,"Overtime")</f>
        <v>0</v>
      </c>
      <c r="O1741">
        <f>COUNTIFS(olah!$Q$2:Q16739,summary!A1741,olah!$B$2:B16739,summary!B1741,olah!$T$2:T16739,"Overtime")</f>
        <v>0</v>
      </c>
      <c r="P1741">
        <f>COUNTIFS(olah!$Q1741:Q16739,summary!A1741,olah!$B1741:B16739,summary!B1741,olah!$N1741:N16739,summary!C1741,olah!$P1741:P16739,summary!D1741,olah!$T1741:T16739,"Early")</f>
        <v>0</v>
      </c>
      <c r="Q1741">
        <f>COUNTIFS(olah!$Q$2:Q16739,summary!A1741,olah!$B$2:B16739,summary!B1741,olah!$T$2:T16739,"Early")</f>
        <v>1</v>
      </c>
      <c r="R1741">
        <f>COUNTIFS(olah!$Q1741:Q16739,summary!A1741,olah!$B1741:B16739,summary!B1741,olah!$N1741:N16739,summary!C1741,olah!$P1741:P16739,summary!D1741,olah!$T1741:T16739,"NA CO")</f>
        <v>0</v>
      </c>
      <c r="S1741">
        <f>COUNTIFS(olah!$Q$2:Q16739,summary!A1741,olah!$B$2:B16739,summary!B1741,olah!$T$2:T16739,"NA CO")</f>
        <v>0</v>
      </c>
      <c r="T1741" t="str">
        <f>olah!R1741</f>
        <v>Daily Journey</v>
      </c>
      <c r="U1741" t="str">
        <f>IF(T1741="Permit", olah!T1741, "No Permit")</f>
        <v>No Permit</v>
      </c>
    </row>
    <row r="1742" spans="1:21" hidden="1" x14ac:dyDescent="0.3">
      <c r="A1742" s="23">
        <v>44561</v>
      </c>
      <c r="B1742" t="s">
        <v>449</v>
      </c>
      <c r="C1742" t="s">
        <v>28</v>
      </c>
      <c r="D1742" t="s">
        <v>11606</v>
      </c>
      <c r="E1742" t="str">
        <f>VLOOKUP(B1742,olah!$B:$P,2,0)</f>
        <v>2021-12-01</v>
      </c>
      <c r="F1742">
        <f>COUNTIFS(parameter!$J$4:$J$34,summary!A1742,parameter!$I$4:$I$34,"&gt;="&amp;summary!$E1742)</f>
        <v>31</v>
      </c>
      <c r="G1742">
        <f>COUNTIFS(olah!$Q1742:Q16740,summary!A1742,olah!$B1742:B16740,summary!B1742,olah!$N1742:N16740,summary!C1742,olah!$P1742:P16740,summary!D1742,olah!$S1742:S16740,"On Time")</f>
        <v>1</v>
      </c>
      <c r="H1742">
        <f>COUNTIFS(olah!$Q$2:Q16740,summary!A1742,olah!$B$2:B16740,summary!B1742,olah!$S$2:S16740,"On Time")</f>
        <v>23</v>
      </c>
      <c r="I1742">
        <f>COUNTIFS(olah!$Q1742:Q16740,summary!A1742,olah!$B1742:B16740,summary!B1742,olah!$N1742:N16740,summary!C1742,olah!$P1742:P16740,summary!D1742,olah!$S1742:S16740,"Late")</f>
        <v>0</v>
      </c>
      <c r="J1742">
        <f>COUNTIFS(olah!$Q$2:Q16740,summary!A1742,olah!$B$2:B16740,summary!B1742,olah!$S$2:S16740,"Late")</f>
        <v>0</v>
      </c>
      <c r="K1742">
        <f t="shared" si="27"/>
        <v>8</v>
      </c>
      <c r="L1742">
        <f>COUNTIFS(olah!$Q1742:Q16740,summary!A1742,olah!$B1742:B16740,summary!B1742,olah!$N1742:N16740,summary!C1742,olah!$P1742:P16740,summary!D1742,olah!$T1742:T16740,"On Time CO")</f>
        <v>1</v>
      </c>
      <c r="M1742">
        <f>COUNTIFS(olah!$Q$2:Q16740,summary!A1742,olah!$B$2:B16740,summary!B1742,olah!$T$2:T16740,"On Time CO")</f>
        <v>22</v>
      </c>
      <c r="N1742">
        <f>COUNTIFS(olah!$Q1742:Q16740,summary!A1742,olah!$B1742:B16740,summary!B1742,olah!$N1742:N16740,summary!C1742,olah!$P1742:P16740,summary!D1742,olah!$T1742:T16740,"Overtime")</f>
        <v>0</v>
      </c>
      <c r="O1742">
        <f>COUNTIFS(olah!$Q$2:Q16740,summary!A1742,olah!$B$2:B16740,summary!B1742,olah!$T$2:T16740,"Overtime")</f>
        <v>0</v>
      </c>
      <c r="P1742">
        <f>COUNTIFS(olah!$Q1742:Q16740,summary!A1742,olah!$B1742:B16740,summary!B1742,olah!$N1742:N16740,summary!C1742,olah!$P1742:P16740,summary!D1742,olah!$T1742:T16740,"Early")</f>
        <v>0</v>
      </c>
      <c r="Q1742">
        <f>COUNTIFS(olah!$Q$2:Q16740,summary!A1742,olah!$B$2:B16740,summary!B1742,olah!$T$2:T16740,"Early")</f>
        <v>1</v>
      </c>
      <c r="R1742">
        <f>COUNTIFS(olah!$Q1742:Q16740,summary!A1742,olah!$B1742:B16740,summary!B1742,olah!$N1742:N16740,summary!C1742,olah!$P1742:P16740,summary!D1742,olah!$T1742:T16740,"NA CO")</f>
        <v>0</v>
      </c>
      <c r="S1742">
        <f>COUNTIFS(olah!$Q$2:Q16740,summary!A1742,olah!$B$2:B16740,summary!B1742,olah!$T$2:T16740,"NA CO")</f>
        <v>0</v>
      </c>
      <c r="T1742" t="str">
        <f>olah!R1742</f>
        <v>Attendance</v>
      </c>
      <c r="U1742" t="str">
        <f>IF(T1742="Permit", olah!T1742, "No Permit")</f>
        <v>No Permit</v>
      </c>
    </row>
    <row r="1743" spans="1:21" hidden="1" x14ac:dyDescent="0.3">
      <c r="A1743" s="23">
        <v>44561</v>
      </c>
      <c r="B1743" t="s">
        <v>449</v>
      </c>
      <c r="C1743" t="s">
        <v>450</v>
      </c>
      <c r="D1743" t="s">
        <v>10202</v>
      </c>
      <c r="E1743" t="str">
        <f>VLOOKUP(B1743,olah!$B:$P,2,0)</f>
        <v>2021-12-01</v>
      </c>
      <c r="F1743">
        <f>COUNTIFS(parameter!$J$4:$J$34,summary!A1743,parameter!$I$4:$I$34,"&gt;="&amp;summary!$E1743)</f>
        <v>31</v>
      </c>
      <c r="G1743">
        <f>COUNTIFS(olah!$Q1743:Q16741,summary!A1743,olah!$B1743:B16741,summary!B1743,olah!$N1743:N16741,summary!C1743,olah!$P1743:P16741,summary!D1743,olah!$S1743:S16741,"On Time")</f>
        <v>1</v>
      </c>
      <c r="H1743">
        <f>COUNTIFS(olah!$Q$2:Q16741,summary!A1743,olah!$B$2:B16741,summary!B1743,olah!$S$2:S16741,"On Time")</f>
        <v>23</v>
      </c>
      <c r="I1743">
        <f>COUNTIFS(olah!$Q1743:Q16741,summary!A1743,olah!$B1743:B16741,summary!B1743,olah!$N1743:N16741,summary!C1743,olah!$P1743:P16741,summary!D1743,olah!$S1743:S16741,"Late")</f>
        <v>0</v>
      </c>
      <c r="J1743">
        <f>COUNTIFS(olah!$Q$2:Q16741,summary!A1743,olah!$B$2:B16741,summary!B1743,olah!$S$2:S16741,"Late")</f>
        <v>0</v>
      </c>
      <c r="K1743">
        <f t="shared" si="27"/>
        <v>8</v>
      </c>
      <c r="L1743">
        <f>COUNTIFS(olah!$Q1743:Q16741,summary!A1743,olah!$B1743:B16741,summary!B1743,olah!$N1743:N16741,summary!C1743,olah!$P1743:P16741,summary!D1743,olah!$T1743:T16741,"On Time CO")</f>
        <v>1</v>
      </c>
      <c r="M1743">
        <f>COUNTIFS(olah!$Q$2:Q16741,summary!A1743,olah!$B$2:B16741,summary!B1743,olah!$T$2:T16741,"On Time CO")</f>
        <v>22</v>
      </c>
      <c r="N1743">
        <f>COUNTIFS(olah!$Q1743:Q16741,summary!A1743,olah!$B1743:B16741,summary!B1743,olah!$N1743:N16741,summary!C1743,olah!$P1743:P16741,summary!D1743,olah!$T1743:T16741,"Overtime")</f>
        <v>0</v>
      </c>
      <c r="O1743">
        <f>COUNTIFS(olah!$Q$2:Q16741,summary!A1743,olah!$B$2:B16741,summary!B1743,olah!$T$2:T16741,"Overtime")</f>
        <v>0</v>
      </c>
      <c r="P1743">
        <f>COUNTIFS(olah!$Q1743:Q16741,summary!A1743,olah!$B1743:B16741,summary!B1743,olah!$N1743:N16741,summary!C1743,olah!$P1743:P16741,summary!D1743,olah!$T1743:T16741,"Early")</f>
        <v>0</v>
      </c>
      <c r="Q1743">
        <f>COUNTIFS(olah!$Q$2:Q16741,summary!A1743,olah!$B$2:B16741,summary!B1743,olah!$T$2:T16741,"Early")</f>
        <v>1</v>
      </c>
      <c r="R1743">
        <f>COUNTIFS(olah!$Q1743:Q16741,summary!A1743,olah!$B1743:B16741,summary!B1743,olah!$N1743:N16741,summary!C1743,olah!$P1743:P16741,summary!D1743,olah!$T1743:T16741,"NA CO")</f>
        <v>0</v>
      </c>
      <c r="S1743">
        <f>COUNTIFS(olah!$Q$2:Q16741,summary!A1743,olah!$B$2:B16741,summary!B1743,olah!$T$2:T16741,"NA CO")</f>
        <v>0</v>
      </c>
      <c r="T1743" t="str">
        <f>olah!R1743</f>
        <v>Daily Journey</v>
      </c>
      <c r="U1743" t="str">
        <f>IF(T1743="Permit", olah!T1743, "No Permit")</f>
        <v>No Permit</v>
      </c>
    </row>
    <row r="1744" spans="1:21" hidden="1" x14ac:dyDescent="0.3">
      <c r="A1744" s="23">
        <v>44561</v>
      </c>
      <c r="B1744" t="s">
        <v>449</v>
      </c>
      <c r="C1744" t="s">
        <v>28</v>
      </c>
      <c r="D1744" t="s">
        <v>11607</v>
      </c>
      <c r="E1744" t="str">
        <f>VLOOKUP(B1744,olah!$B:$P,2,0)</f>
        <v>2021-12-01</v>
      </c>
      <c r="F1744">
        <f>COUNTIFS(parameter!$J$4:$J$34,summary!A1744,parameter!$I$4:$I$34,"&gt;="&amp;summary!$E1744)</f>
        <v>31</v>
      </c>
      <c r="G1744">
        <f>COUNTIFS(olah!$Q1744:Q16742,summary!A1744,olah!$B1744:B16742,summary!B1744,olah!$N1744:N16742,summary!C1744,olah!$P1744:P16742,summary!D1744,olah!$S1744:S16742,"On Time")</f>
        <v>1</v>
      </c>
      <c r="H1744">
        <f>COUNTIFS(olah!$Q$2:Q16742,summary!A1744,olah!$B$2:B16742,summary!B1744,olah!$S$2:S16742,"On Time")</f>
        <v>23</v>
      </c>
      <c r="I1744">
        <f>COUNTIFS(olah!$Q1744:Q16742,summary!A1744,olah!$B1744:B16742,summary!B1744,olah!$N1744:N16742,summary!C1744,olah!$P1744:P16742,summary!D1744,olah!$S1744:S16742,"Late")</f>
        <v>0</v>
      </c>
      <c r="J1744">
        <f>COUNTIFS(olah!$Q$2:Q16742,summary!A1744,olah!$B$2:B16742,summary!B1744,olah!$S$2:S16742,"Late")</f>
        <v>0</v>
      </c>
      <c r="K1744">
        <f t="shared" si="27"/>
        <v>8</v>
      </c>
      <c r="L1744">
        <f>COUNTIFS(olah!$Q1744:Q16742,summary!A1744,olah!$B1744:B16742,summary!B1744,olah!$N1744:N16742,summary!C1744,olah!$P1744:P16742,summary!D1744,olah!$T1744:T16742,"On Time CO")</f>
        <v>1</v>
      </c>
      <c r="M1744">
        <f>COUNTIFS(olah!$Q$2:Q16742,summary!A1744,olah!$B$2:B16742,summary!B1744,olah!$T$2:T16742,"On Time CO")</f>
        <v>22</v>
      </c>
      <c r="N1744">
        <f>COUNTIFS(olah!$Q1744:Q16742,summary!A1744,olah!$B1744:B16742,summary!B1744,olah!$N1744:N16742,summary!C1744,olah!$P1744:P16742,summary!D1744,olah!$T1744:T16742,"Overtime")</f>
        <v>0</v>
      </c>
      <c r="O1744">
        <f>COUNTIFS(olah!$Q$2:Q16742,summary!A1744,olah!$B$2:B16742,summary!B1744,olah!$T$2:T16742,"Overtime")</f>
        <v>0</v>
      </c>
      <c r="P1744">
        <f>COUNTIFS(olah!$Q1744:Q16742,summary!A1744,olah!$B1744:B16742,summary!B1744,olah!$N1744:N16742,summary!C1744,olah!$P1744:P16742,summary!D1744,olah!$T1744:T16742,"Early")</f>
        <v>0</v>
      </c>
      <c r="Q1744">
        <f>COUNTIFS(olah!$Q$2:Q16742,summary!A1744,olah!$B$2:B16742,summary!B1744,olah!$T$2:T16742,"Early")</f>
        <v>1</v>
      </c>
      <c r="R1744">
        <f>COUNTIFS(olah!$Q1744:Q16742,summary!A1744,olah!$B1744:B16742,summary!B1744,olah!$N1744:N16742,summary!C1744,olah!$P1744:P16742,summary!D1744,olah!$T1744:T16742,"NA CO")</f>
        <v>0</v>
      </c>
      <c r="S1744">
        <f>COUNTIFS(olah!$Q$2:Q16742,summary!A1744,olah!$B$2:B16742,summary!B1744,olah!$T$2:T16742,"NA CO")</f>
        <v>0</v>
      </c>
      <c r="T1744" t="str">
        <f>olah!R1744</f>
        <v>Attendance</v>
      </c>
      <c r="U1744" t="str">
        <f>IF(T1744="Permit", olah!T1744, "No Permit")</f>
        <v>No Permit</v>
      </c>
    </row>
    <row r="1745" spans="1:21" hidden="1" x14ac:dyDescent="0.3">
      <c r="A1745" s="23">
        <v>44561</v>
      </c>
      <c r="B1745" t="s">
        <v>449</v>
      </c>
      <c r="C1745" t="s">
        <v>450</v>
      </c>
      <c r="D1745" t="s">
        <v>11608</v>
      </c>
      <c r="E1745" t="str">
        <f>VLOOKUP(B1745,olah!$B:$P,2,0)</f>
        <v>2021-12-01</v>
      </c>
      <c r="F1745">
        <f>COUNTIFS(parameter!$J$4:$J$34,summary!A1745,parameter!$I$4:$I$34,"&gt;="&amp;summary!$E1745)</f>
        <v>31</v>
      </c>
      <c r="G1745">
        <f>COUNTIFS(olah!$Q1745:Q16743,summary!A1745,olah!$B1745:B16743,summary!B1745,olah!$N1745:N16743,summary!C1745,olah!$P1745:P16743,summary!D1745,olah!$S1745:S16743,"On Time")</f>
        <v>1</v>
      </c>
      <c r="H1745">
        <f>COUNTIFS(olah!$Q$2:Q16743,summary!A1745,olah!$B$2:B16743,summary!B1745,olah!$S$2:S16743,"On Time")</f>
        <v>23</v>
      </c>
      <c r="I1745">
        <f>COUNTIFS(olah!$Q1745:Q16743,summary!A1745,olah!$B1745:B16743,summary!B1745,olah!$N1745:N16743,summary!C1745,olah!$P1745:P16743,summary!D1745,olah!$S1745:S16743,"Late")</f>
        <v>0</v>
      </c>
      <c r="J1745">
        <f>COUNTIFS(olah!$Q$2:Q16743,summary!A1745,olah!$B$2:B16743,summary!B1745,olah!$S$2:S16743,"Late")</f>
        <v>0</v>
      </c>
      <c r="K1745">
        <f t="shared" si="27"/>
        <v>8</v>
      </c>
      <c r="L1745">
        <f>COUNTIFS(olah!$Q1745:Q16743,summary!A1745,olah!$B1745:B16743,summary!B1745,olah!$N1745:N16743,summary!C1745,olah!$P1745:P16743,summary!D1745,olah!$T1745:T16743,"On Time CO")</f>
        <v>1</v>
      </c>
      <c r="M1745">
        <f>COUNTIFS(olah!$Q$2:Q16743,summary!A1745,olah!$B$2:B16743,summary!B1745,olah!$T$2:T16743,"On Time CO")</f>
        <v>22</v>
      </c>
      <c r="N1745">
        <f>COUNTIFS(olah!$Q1745:Q16743,summary!A1745,olah!$B1745:B16743,summary!B1745,olah!$N1745:N16743,summary!C1745,olah!$P1745:P16743,summary!D1745,olah!$T1745:T16743,"Overtime")</f>
        <v>0</v>
      </c>
      <c r="O1745">
        <f>COUNTIFS(olah!$Q$2:Q16743,summary!A1745,olah!$B$2:B16743,summary!B1745,olah!$T$2:T16743,"Overtime")</f>
        <v>0</v>
      </c>
      <c r="P1745">
        <f>COUNTIFS(olah!$Q1745:Q16743,summary!A1745,olah!$B1745:B16743,summary!B1745,olah!$N1745:N16743,summary!C1745,olah!$P1745:P16743,summary!D1745,olah!$T1745:T16743,"Early")</f>
        <v>0</v>
      </c>
      <c r="Q1745">
        <f>COUNTIFS(olah!$Q$2:Q16743,summary!A1745,olah!$B$2:B16743,summary!B1745,olah!$T$2:T16743,"Early")</f>
        <v>1</v>
      </c>
      <c r="R1745">
        <f>COUNTIFS(olah!$Q1745:Q16743,summary!A1745,olah!$B1745:B16743,summary!B1745,olah!$N1745:N16743,summary!C1745,olah!$P1745:P16743,summary!D1745,olah!$T1745:T16743,"NA CO")</f>
        <v>0</v>
      </c>
      <c r="S1745">
        <f>COUNTIFS(olah!$Q$2:Q16743,summary!A1745,olah!$B$2:B16743,summary!B1745,olah!$T$2:T16743,"NA CO")</f>
        <v>0</v>
      </c>
      <c r="T1745" t="str">
        <f>olah!R1745</f>
        <v>Daily Journey</v>
      </c>
      <c r="U1745" t="str">
        <f>IF(T1745="Permit", olah!T1745, "No Permit")</f>
        <v>No Permit</v>
      </c>
    </row>
    <row r="1746" spans="1:21" hidden="1" x14ac:dyDescent="0.3">
      <c r="A1746" s="23">
        <v>44561</v>
      </c>
      <c r="B1746" t="s">
        <v>449</v>
      </c>
      <c r="C1746" t="s">
        <v>28</v>
      </c>
      <c r="D1746" t="s">
        <v>11609</v>
      </c>
      <c r="E1746" t="str">
        <f>VLOOKUP(B1746,olah!$B:$P,2,0)</f>
        <v>2021-12-01</v>
      </c>
      <c r="F1746">
        <f>COUNTIFS(parameter!$J$4:$J$34,summary!A1746,parameter!$I$4:$I$34,"&gt;="&amp;summary!$E1746)</f>
        <v>31</v>
      </c>
      <c r="G1746">
        <f>COUNTIFS(olah!$Q1746:Q16744,summary!A1746,olah!$B1746:B16744,summary!B1746,olah!$N1746:N16744,summary!C1746,olah!$P1746:P16744,summary!D1746,olah!$S1746:S16744,"On Time")</f>
        <v>1</v>
      </c>
      <c r="H1746">
        <f>COUNTIFS(olah!$Q$2:Q16744,summary!A1746,olah!$B$2:B16744,summary!B1746,olah!$S$2:S16744,"On Time")</f>
        <v>23</v>
      </c>
      <c r="I1746">
        <f>COUNTIFS(olah!$Q1746:Q16744,summary!A1746,olah!$B1746:B16744,summary!B1746,olah!$N1746:N16744,summary!C1746,olah!$P1746:P16744,summary!D1746,olah!$S1746:S16744,"Late")</f>
        <v>0</v>
      </c>
      <c r="J1746">
        <f>COUNTIFS(olah!$Q$2:Q16744,summary!A1746,olah!$B$2:B16744,summary!B1746,olah!$S$2:S16744,"Late")</f>
        <v>0</v>
      </c>
      <c r="K1746">
        <f t="shared" si="27"/>
        <v>8</v>
      </c>
      <c r="L1746">
        <f>COUNTIFS(olah!$Q1746:Q16744,summary!A1746,olah!$B1746:B16744,summary!B1746,olah!$N1746:N16744,summary!C1746,olah!$P1746:P16744,summary!D1746,olah!$T1746:T16744,"On Time CO")</f>
        <v>1</v>
      </c>
      <c r="M1746">
        <f>COUNTIFS(olah!$Q$2:Q16744,summary!A1746,olah!$B$2:B16744,summary!B1746,olah!$T$2:T16744,"On Time CO")</f>
        <v>22</v>
      </c>
      <c r="N1746">
        <f>COUNTIFS(olah!$Q1746:Q16744,summary!A1746,olah!$B1746:B16744,summary!B1746,olah!$N1746:N16744,summary!C1746,olah!$P1746:P16744,summary!D1746,olah!$T1746:T16744,"Overtime")</f>
        <v>0</v>
      </c>
      <c r="O1746">
        <f>COUNTIFS(olah!$Q$2:Q16744,summary!A1746,olah!$B$2:B16744,summary!B1746,olah!$T$2:T16744,"Overtime")</f>
        <v>0</v>
      </c>
      <c r="P1746">
        <f>COUNTIFS(olah!$Q1746:Q16744,summary!A1746,olah!$B1746:B16744,summary!B1746,olah!$N1746:N16744,summary!C1746,olah!$P1746:P16744,summary!D1746,olah!$T1746:T16744,"Early")</f>
        <v>0</v>
      </c>
      <c r="Q1746">
        <f>COUNTIFS(olah!$Q$2:Q16744,summary!A1746,olah!$B$2:B16744,summary!B1746,olah!$T$2:T16744,"Early")</f>
        <v>1</v>
      </c>
      <c r="R1746">
        <f>COUNTIFS(olah!$Q1746:Q16744,summary!A1746,olah!$B1746:B16744,summary!B1746,olah!$N1746:N16744,summary!C1746,olah!$P1746:P16744,summary!D1746,olah!$T1746:T16744,"NA CO")</f>
        <v>0</v>
      </c>
      <c r="S1746">
        <f>COUNTIFS(olah!$Q$2:Q16744,summary!A1746,olah!$B$2:B16744,summary!B1746,olah!$T$2:T16744,"NA CO")</f>
        <v>0</v>
      </c>
      <c r="T1746" t="str">
        <f>olah!R1746</f>
        <v>Attendance</v>
      </c>
      <c r="U1746" t="str">
        <f>IF(T1746="Permit", olah!T1746, "No Permit")</f>
        <v>No Permit</v>
      </c>
    </row>
    <row r="1747" spans="1:21" hidden="1" x14ac:dyDescent="0.3">
      <c r="A1747" s="23">
        <v>44561</v>
      </c>
      <c r="B1747" t="s">
        <v>449</v>
      </c>
      <c r="C1747" t="s">
        <v>450</v>
      </c>
      <c r="D1747" t="s">
        <v>9024</v>
      </c>
      <c r="E1747" t="str">
        <f>VLOOKUP(B1747,olah!$B:$P,2,0)</f>
        <v>2021-12-01</v>
      </c>
      <c r="F1747">
        <f>COUNTIFS(parameter!$J$4:$J$34,summary!A1747,parameter!$I$4:$I$34,"&gt;="&amp;summary!$E1747)</f>
        <v>31</v>
      </c>
      <c r="G1747">
        <f>COUNTIFS(olah!$Q1747:Q16745,summary!A1747,olah!$B1747:B16745,summary!B1747,olah!$N1747:N16745,summary!C1747,olah!$P1747:P16745,summary!D1747,olah!$S1747:S16745,"On Time")</f>
        <v>1</v>
      </c>
      <c r="H1747">
        <f>COUNTIFS(olah!$Q$2:Q16745,summary!A1747,olah!$B$2:B16745,summary!B1747,olah!$S$2:S16745,"On Time")</f>
        <v>23</v>
      </c>
      <c r="I1747">
        <f>COUNTIFS(olah!$Q1747:Q16745,summary!A1747,olah!$B1747:B16745,summary!B1747,olah!$N1747:N16745,summary!C1747,olah!$P1747:P16745,summary!D1747,olah!$S1747:S16745,"Late")</f>
        <v>0</v>
      </c>
      <c r="J1747">
        <f>COUNTIFS(olah!$Q$2:Q16745,summary!A1747,olah!$B$2:B16745,summary!B1747,olah!$S$2:S16745,"Late")</f>
        <v>0</v>
      </c>
      <c r="K1747">
        <f t="shared" si="27"/>
        <v>8</v>
      </c>
      <c r="L1747">
        <f>COUNTIFS(olah!$Q1747:Q16745,summary!A1747,olah!$B1747:B16745,summary!B1747,olah!$N1747:N16745,summary!C1747,olah!$P1747:P16745,summary!D1747,olah!$T1747:T16745,"On Time CO")</f>
        <v>1</v>
      </c>
      <c r="M1747">
        <f>COUNTIFS(olah!$Q$2:Q16745,summary!A1747,olah!$B$2:B16745,summary!B1747,olah!$T$2:T16745,"On Time CO")</f>
        <v>22</v>
      </c>
      <c r="N1747">
        <f>COUNTIFS(olah!$Q1747:Q16745,summary!A1747,olah!$B1747:B16745,summary!B1747,olah!$N1747:N16745,summary!C1747,olah!$P1747:P16745,summary!D1747,olah!$T1747:T16745,"Overtime")</f>
        <v>0</v>
      </c>
      <c r="O1747">
        <f>COUNTIFS(olah!$Q$2:Q16745,summary!A1747,olah!$B$2:B16745,summary!B1747,olah!$T$2:T16745,"Overtime")</f>
        <v>0</v>
      </c>
      <c r="P1747">
        <f>COUNTIFS(olah!$Q1747:Q16745,summary!A1747,olah!$B1747:B16745,summary!B1747,olah!$N1747:N16745,summary!C1747,olah!$P1747:P16745,summary!D1747,olah!$T1747:T16745,"Early")</f>
        <v>0</v>
      </c>
      <c r="Q1747">
        <f>COUNTIFS(olah!$Q$2:Q16745,summary!A1747,olah!$B$2:B16745,summary!B1747,olah!$T$2:T16745,"Early")</f>
        <v>1</v>
      </c>
      <c r="R1747">
        <f>COUNTIFS(olah!$Q1747:Q16745,summary!A1747,olah!$B1747:B16745,summary!B1747,olah!$N1747:N16745,summary!C1747,olah!$P1747:P16745,summary!D1747,olah!$T1747:T16745,"NA CO")</f>
        <v>0</v>
      </c>
      <c r="S1747">
        <f>COUNTIFS(olah!$Q$2:Q16745,summary!A1747,olah!$B$2:B16745,summary!B1747,olah!$T$2:T16745,"NA CO")</f>
        <v>0</v>
      </c>
      <c r="T1747" t="str">
        <f>olah!R1747</f>
        <v>Daily Journey</v>
      </c>
      <c r="U1747" t="str">
        <f>IF(T1747="Permit", olah!T1747, "No Permit")</f>
        <v>No Permit</v>
      </c>
    </row>
    <row r="1748" spans="1:21" hidden="1" x14ac:dyDescent="0.3">
      <c r="A1748" s="23">
        <v>44561</v>
      </c>
      <c r="B1748" t="s">
        <v>449</v>
      </c>
      <c r="C1748" t="s">
        <v>28</v>
      </c>
      <c r="D1748" t="s">
        <v>10213</v>
      </c>
      <c r="E1748" t="str">
        <f>VLOOKUP(B1748,olah!$B:$P,2,0)</f>
        <v>2021-12-01</v>
      </c>
      <c r="F1748">
        <f>COUNTIFS(parameter!$J$4:$J$34,summary!A1748,parameter!$I$4:$I$34,"&gt;="&amp;summary!$E1748)</f>
        <v>31</v>
      </c>
      <c r="G1748">
        <f>COUNTIFS(olah!$Q1748:Q16746,summary!A1748,olah!$B1748:B16746,summary!B1748,olah!$N1748:N16746,summary!C1748,olah!$P1748:P16746,summary!D1748,olah!$S1748:S16746,"On Time")</f>
        <v>1</v>
      </c>
      <c r="H1748">
        <f>COUNTIFS(olah!$Q$2:Q16746,summary!A1748,olah!$B$2:B16746,summary!B1748,olah!$S$2:S16746,"On Time")</f>
        <v>23</v>
      </c>
      <c r="I1748">
        <f>COUNTIFS(olah!$Q1748:Q16746,summary!A1748,olah!$B1748:B16746,summary!B1748,olah!$N1748:N16746,summary!C1748,olah!$P1748:P16746,summary!D1748,olah!$S1748:S16746,"Late")</f>
        <v>0</v>
      </c>
      <c r="J1748">
        <f>COUNTIFS(olah!$Q$2:Q16746,summary!A1748,olah!$B$2:B16746,summary!B1748,olah!$S$2:S16746,"Late")</f>
        <v>0</v>
      </c>
      <c r="K1748">
        <f t="shared" si="27"/>
        <v>8</v>
      </c>
      <c r="L1748">
        <f>COUNTIFS(olah!$Q1748:Q16746,summary!A1748,olah!$B1748:B16746,summary!B1748,olah!$N1748:N16746,summary!C1748,olah!$P1748:P16746,summary!D1748,olah!$T1748:T16746,"On Time CO")</f>
        <v>0</v>
      </c>
      <c r="M1748">
        <f>COUNTIFS(olah!$Q$2:Q16746,summary!A1748,olah!$B$2:B16746,summary!B1748,olah!$T$2:T16746,"On Time CO")</f>
        <v>22</v>
      </c>
      <c r="N1748">
        <f>COUNTIFS(olah!$Q1748:Q16746,summary!A1748,olah!$B1748:B16746,summary!B1748,olah!$N1748:N16746,summary!C1748,olah!$P1748:P16746,summary!D1748,olah!$T1748:T16746,"Overtime")</f>
        <v>0</v>
      </c>
      <c r="O1748">
        <f>COUNTIFS(olah!$Q$2:Q16746,summary!A1748,olah!$B$2:B16746,summary!B1748,olah!$T$2:T16746,"Overtime")</f>
        <v>0</v>
      </c>
      <c r="P1748">
        <f>COUNTIFS(olah!$Q1748:Q16746,summary!A1748,olah!$B1748:B16746,summary!B1748,olah!$N1748:N16746,summary!C1748,olah!$P1748:P16746,summary!D1748,olah!$T1748:T16746,"Early")</f>
        <v>1</v>
      </c>
      <c r="Q1748">
        <f>COUNTIFS(olah!$Q$2:Q16746,summary!A1748,olah!$B$2:B16746,summary!B1748,olah!$T$2:T16746,"Early")</f>
        <v>1</v>
      </c>
      <c r="R1748">
        <f>COUNTIFS(olah!$Q1748:Q16746,summary!A1748,olah!$B1748:B16746,summary!B1748,olah!$N1748:N16746,summary!C1748,olah!$P1748:P16746,summary!D1748,olah!$T1748:T16746,"NA CO")</f>
        <v>0</v>
      </c>
      <c r="S1748">
        <f>COUNTIFS(olah!$Q$2:Q16746,summary!A1748,olah!$B$2:B16746,summary!B1748,olah!$T$2:T16746,"NA CO")</f>
        <v>0</v>
      </c>
      <c r="T1748" t="str">
        <f>olah!R1748</f>
        <v>Attendance</v>
      </c>
      <c r="U1748" t="str">
        <f>IF(T1748="Permit", olah!T1748, "No Permit")</f>
        <v>No Permit</v>
      </c>
    </row>
    <row r="1749" spans="1:21" hidden="1" x14ac:dyDescent="0.3">
      <c r="A1749" s="23">
        <v>44561</v>
      </c>
      <c r="B1749" t="s">
        <v>449</v>
      </c>
      <c r="C1749" t="s">
        <v>1574</v>
      </c>
      <c r="D1749" t="s">
        <v>7927</v>
      </c>
      <c r="E1749" t="str">
        <f>VLOOKUP(B1749,olah!$B:$P,2,0)</f>
        <v>2021-12-01</v>
      </c>
      <c r="F1749">
        <f>COUNTIFS(parameter!$J$4:$J$34,summary!A1749,parameter!$I$4:$I$34,"&gt;="&amp;summary!$E1749)</f>
        <v>31</v>
      </c>
      <c r="G1749">
        <f>COUNTIFS(olah!$Q1749:Q16747,summary!A1749,olah!$B1749:B16747,summary!B1749,olah!$N1749:N16747,summary!C1749,olah!$P1749:P16747,summary!D1749,olah!$S1749:S16747,"On Time")</f>
        <v>1</v>
      </c>
      <c r="H1749">
        <f>COUNTIFS(olah!$Q$2:Q16747,summary!A1749,olah!$B$2:B16747,summary!B1749,olah!$S$2:S16747,"On Time")</f>
        <v>23</v>
      </c>
      <c r="I1749">
        <f>COUNTIFS(olah!$Q1749:Q16747,summary!A1749,olah!$B1749:B16747,summary!B1749,olah!$N1749:N16747,summary!C1749,olah!$P1749:P16747,summary!D1749,olah!$S1749:S16747,"Late")</f>
        <v>0</v>
      </c>
      <c r="J1749">
        <f>COUNTIFS(olah!$Q$2:Q16747,summary!A1749,olah!$B$2:B16747,summary!B1749,olah!$S$2:S16747,"Late")</f>
        <v>0</v>
      </c>
      <c r="K1749">
        <f t="shared" si="27"/>
        <v>8</v>
      </c>
      <c r="L1749">
        <f>COUNTIFS(olah!$Q1749:Q16747,summary!A1749,olah!$B1749:B16747,summary!B1749,olah!$N1749:N16747,summary!C1749,olah!$P1749:P16747,summary!D1749,olah!$T1749:T16747,"On Time CO")</f>
        <v>1</v>
      </c>
      <c r="M1749">
        <f>COUNTIFS(olah!$Q$2:Q16747,summary!A1749,olah!$B$2:B16747,summary!B1749,olah!$T$2:T16747,"On Time CO")</f>
        <v>22</v>
      </c>
      <c r="N1749">
        <f>COUNTIFS(olah!$Q1749:Q16747,summary!A1749,olah!$B1749:B16747,summary!B1749,olah!$N1749:N16747,summary!C1749,olah!$P1749:P16747,summary!D1749,olah!$T1749:T16747,"Overtime")</f>
        <v>0</v>
      </c>
      <c r="O1749">
        <f>COUNTIFS(olah!$Q$2:Q16747,summary!A1749,olah!$B$2:B16747,summary!B1749,olah!$T$2:T16747,"Overtime")</f>
        <v>0</v>
      </c>
      <c r="P1749">
        <f>COUNTIFS(olah!$Q1749:Q16747,summary!A1749,olah!$B1749:B16747,summary!B1749,olah!$N1749:N16747,summary!C1749,olah!$P1749:P16747,summary!D1749,olah!$T1749:T16747,"Early")</f>
        <v>0</v>
      </c>
      <c r="Q1749">
        <f>COUNTIFS(olah!$Q$2:Q16747,summary!A1749,olah!$B$2:B16747,summary!B1749,olah!$T$2:T16747,"Early")</f>
        <v>1</v>
      </c>
      <c r="R1749">
        <f>COUNTIFS(olah!$Q1749:Q16747,summary!A1749,olah!$B1749:B16747,summary!B1749,olah!$N1749:N16747,summary!C1749,olah!$P1749:P16747,summary!D1749,olah!$T1749:T16747,"NA CO")</f>
        <v>0</v>
      </c>
      <c r="S1749">
        <f>COUNTIFS(olah!$Q$2:Q16747,summary!A1749,olah!$B$2:B16747,summary!B1749,olah!$T$2:T16747,"NA CO")</f>
        <v>0</v>
      </c>
      <c r="T1749" t="str">
        <f>olah!R1749</f>
        <v>Daily Journey</v>
      </c>
      <c r="U1749" t="str">
        <f>IF(T1749="Permit", olah!T1749, "No Permit")</f>
        <v>No Permit</v>
      </c>
    </row>
    <row r="1750" spans="1:21" hidden="1" x14ac:dyDescent="0.3">
      <c r="A1750" s="23">
        <v>44561</v>
      </c>
      <c r="B1750" t="s">
        <v>449</v>
      </c>
      <c r="C1750" t="s">
        <v>6839</v>
      </c>
      <c r="D1750" t="s">
        <v>11610</v>
      </c>
      <c r="E1750" t="str">
        <f>VLOOKUP(B1750,olah!$B:$P,2,0)</f>
        <v>2021-12-01</v>
      </c>
      <c r="F1750">
        <f>COUNTIFS(parameter!$J$4:$J$34,summary!A1750,parameter!$I$4:$I$34,"&gt;="&amp;summary!$E1750)</f>
        <v>31</v>
      </c>
      <c r="G1750">
        <f>COUNTIFS(olah!$Q1750:Q16748,summary!A1750,olah!$B1750:B16748,summary!B1750,olah!$N1750:N16748,summary!C1750,olah!$P1750:P16748,summary!D1750,olah!$S1750:S16748,"On Time")</f>
        <v>1</v>
      </c>
      <c r="H1750">
        <f>COUNTIFS(olah!$Q$2:Q16748,summary!A1750,olah!$B$2:B16748,summary!B1750,olah!$S$2:S16748,"On Time")</f>
        <v>23</v>
      </c>
      <c r="I1750">
        <f>COUNTIFS(olah!$Q1750:Q16748,summary!A1750,olah!$B1750:B16748,summary!B1750,olah!$N1750:N16748,summary!C1750,olah!$P1750:P16748,summary!D1750,olah!$S1750:S16748,"Late")</f>
        <v>0</v>
      </c>
      <c r="J1750">
        <f>COUNTIFS(olah!$Q$2:Q16748,summary!A1750,olah!$B$2:B16748,summary!B1750,olah!$S$2:S16748,"Late")</f>
        <v>0</v>
      </c>
      <c r="K1750">
        <f t="shared" si="27"/>
        <v>8</v>
      </c>
      <c r="L1750">
        <f>COUNTIFS(olah!$Q1750:Q16748,summary!A1750,olah!$B1750:B16748,summary!B1750,olah!$N1750:N16748,summary!C1750,olah!$P1750:P16748,summary!D1750,olah!$T1750:T16748,"On Time CO")</f>
        <v>1</v>
      </c>
      <c r="M1750">
        <f>COUNTIFS(olah!$Q$2:Q16748,summary!A1750,olah!$B$2:B16748,summary!B1750,olah!$T$2:T16748,"On Time CO")</f>
        <v>22</v>
      </c>
      <c r="N1750">
        <f>COUNTIFS(olah!$Q1750:Q16748,summary!A1750,olah!$B1750:B16748,summary!B1750,olah!$N1750:N16748,summary!C1750,olah!$P1750:P16748,summary!D1750,olah!$T1750:T16748,"Overtime")</f>
        <v>0</v>
      </c>
      <c r="O1750">
        <f>COUNTIFS(olah!$Q$2:Q16748,summary!A1750,olah!$B$2:B16748,summary!B1750,olah!$T$2:T16748,"Overtime")</f>
        <v>0</v>
      </c>
      <c r="P1750">
        <f>COUNTIFS(olah!$Q1750:Q16748,summary!A1750,olah!$B1750:B16748,summary!B1750,olah!$N1750:N16748,summary!C1750,olah!$P1750:P16748,summary!D1750,olah!$T1750:T16748,"Early")</f>
        <v>0</v>
      </c>
      <c r="Q1750">
        <f>COUNTIFS(olah!$Q$2:Q16748,summary!A1750,olah!$B$2:B16748,summary!B1750,olah!$T$2:T16748,"Early")</f>
        <v>1</v>
      </c>
      <c r="R1750">
        <f>COUNTIFS(olah!$Q1750:Q16748,summary!A1750,olah!$B1750:B16748,summary!B1750,olah!$N1750:N16748,summary!C1750,olah!$P1750:P16748,summary!D1750,olah!$T1750:T16748,"NA CO")</f>
        <v>0</v>
      </c>
      <c r="S1750">
        <f>COUNTIFS(olah!$Q$2:Q16748,summary!A1750,olah!$B$2:B16748,summary!B1750,olah!$T$2:T16748,"NA CO")</f>
        <v>0</v>
      </c>
      <c r="T1750" t="str">
        <f>olah!R1750</f>
        <v>Daily Journey</v>
      </c>
      <c r="U1750" t="str">
        <f>IF(T1750="Permit", olah!T1750, "No Permit")</f>
        <v>No Permit</v>
      </c>
    </row>
    <row r="1751" spans="1:21" hidden="1" x14ac:dyDescent="0.3">
      <c r="A1751" s="23">
        <v>44561</v>
      </c>
      <c r="B1751" t="s">
        <v>449</v>
      </c>
      <c r="C1751" t="s">
        <v>6845</v>
      </c>
      <c r="D1751" t="s">
        <v>9025</v>
      </c>
      <c r="E1751" t="str">
        <f>VLOOKUP(B1751,olah!$B:$P,2,0)</f>
        <v>2021-12-01</v>
      </c>
      <c r="F1751">
        <f>COUNTIFS(parameter!$J$4:$J$34,summary!A1751,parameter!$I$4:$I$34,"&gt;="&amp;summary!$E1751)</f>
        <v>31</v>
      </c>
      <c r="G1751">
        <f>COUNTIFS(olah!$Q1751:Q16749,summary!A1751,olah!$B1751:B16749,summary!B1751,olah!$N1751:N16749,summary!C1751,olah!$P1751:P16749,summary!D1751,olah!$S1751:S16749,"On Time")</f>
        <v>1</v>
      </c>
      <c r="H1751">
        <f>COUNTIFS(olah!$Q$2:Q16749,summary!A1751,olah!$B$2:B16749,summary!B1751,olah!$S$2:S16749,"On Time")</f>
        <v>23</v>
      </c>
      <c r="I1751">
        <f>COUNTIFS(olah!$Q1751:Q16749,summary!A1751,olah!$B1751:B16749,summary!B1751,olah!$N1751:N16749,summary!C1751,olah!$P1751:P16749,summary!D1751,olah!$S1751:S16749,"Late")</f>
        <v>0</v>
      </c>
      <c r="J1751">
        <f>COUNTIFS(olah!$Q$2:Q16749,summary!A1751,olah!$B$2:B16749,summary!B1751,olah!$S$2:S16749,"Late")</f>
        <v>0</v>
      </c>
      <c r="K1751">
        <f t="shared" si="27"/>
        <v>8</v>
      </c>
      <c r="L1751">
        <f>COUNTIFS(olah!$Q1751:Q16749,summary!A1751,olah!$B1751:B16749,summary!B1751,olah!$N1751:N16749,summary!C1751,olah!$P1751:P16749,summary!D1751,olah!$T1751:T16749,"On Time CO")</f>
        <v>1</v>
      </c>
      <c r="M1751">
        <f>COUNTIFS(olah!$Q$2:Q16749,summary!A1751,olah!$B$2:B16749,summary!B1751,olah!$T$2:T16749,"On Time CO")</f>
        <v>22</v>
      </c>
      <c r="N1751">
        <f>COUNTIFS(olah!$Q1751:Q16749,summary!A1751,olah!$B1751:B16749,summary!B1751,olah!$N1751:N16749,summary!C1751,olah!$P1751:P16749,summary!D1751,olah!$T1751:T16749,"Overtime")</f>
        <v>0</v>
      </c>
      <c r="O1751">
        <f>COUNTIFS(olah!$Q$2:Q16749,summary!A1751,olah!$B$2:B16749,summary!B1751,olah!$T$2:T16749,"Overtime")</f>
        <v>0</v>
      </c>
      <c r="P1751">
        <f>COUNTIFS(olah!$Q1751:Q16749,summary!A1751,olah!$B1751:B16749,summary!B1751,olah!$N1751:N16749,summary!C1751,olah!$P1751:P16749,summary!D1751,olah!$T1751:T16749,"Early")</f>
        <v>0</v>
      </c>
      <c r="Q1751">
        <f>COUNTIFS(olah!$Q$2:Q16749,summary!A1751,olah!$B$2:B16749,summary!B1751,olah!$T$2:T16749,"Early")</f>
        <v>1</v>
      </c>
      <c r="R1751">
        <f>COUNTIFS(olah!$Q1751:Q16749,summary!A1751,olah!$B1751:B16749,summary!B1751,olah!$N1751:N16749,summary!C1751,olah!$P1751:P16749,summary!D1751,olah!$T1751:T16749,"NA CO")</f>
        <v>0</v>
      </c>
      <c r="S1751">
        <f>COUNTIFS(olah!$Q$2:Q16749,summary!A1751,olah!$B$2:B16749,summary!B1751,olah!$T$2:T16749,"NA CO")</f>
        <v>0</v>
      </c>
      <c r="T1751" t="str">
        <f>olah!R1751</f>
        <v>Daily Journey</v>
      </c>
      <c r="U1751" t="str">
        <f>IF(T1751="Permit", olah!T1751, "No Permit")</f>
        <v>No Permit</v>
      </c>
    </row>
    <row r="1752" spans="1:21" hidden="1" x14ac:dyDescent="0.3">
      <c r="A1752" s="23">
        <v>44561</v>
      </c>
      <c r="B1752" t="s">
        <v>449</v>
      </c>
      <c r="C1752" t="s">
        <v>6850</v>
      </c>
      <c r="D1752" t="s">
        <v>10214</v>
      </c>
      <c r="E1752" t="str">
        <f>VLOOKUP(B1752,olah!$B:$P,2,0)</f>
        <v>2021-12-01</v>
      </c>
      <c r="F1752">
        <f>COUNTIFS(parameter!$J$4:$J$34,summary!A1752,parameter!$I$4:$I$34,"&gt;="&amp;summary!$E1752)</f>
        <v>31</v>
      </c>
      <c r="G1752">
        <f>COUNTIFS(olah!$Q1752:Q16750,summary!A1752,olah!$B1752:B16750,summary!B1752,olah!$N1752:N16750,summary!C1752,olah!$P1752:P16750,summary!D1752,olah!$S1752:S16750,"On Time")</f>
        <v>1</v>
      </c>
      <c r="H1752">
        <f>COUNTIFS(olah!$Q$2:Q16750,summary!A1752,olah!$B$2:B16750,summary!B1752,olah!$S$2:S16750,"On Time")</f>
        <v>23</v>
      </c>
      <c r="I1752">
        <f>COUNTIFS(olah!$Q1752:Q16750,summary!A1752,olah!$B1752:B16750,summary!B1752,olah!$N1752:N16750,summary!C1752,olah!$P1752:P16750,summary!D1752,olah!$S1752:S16750,"Late")</f>
        <v>0</v>
      </c>
      <c r="J1752">
        <f>COUNTIFS(olah!$Q$2:Q16750,summary!A1752,olah!$B$2:B16750,summary!B1752,olah!$S$2:S16750,"Late")</f>
        <v>0</v>
      </c>
      <c r="K1752">
        <f t="shared" si="27"/>
        <v>8</v>
      </c>
      <c r="L1752">
        <f>COUNTIFS(olah!$Q1752:Q16750,summary!A1752,olah!$B1752:B16750,summary!B1752,olah!$N1752:N16750,summary!C1752,olah!$P1752:P16750,summary!D1752,olah!$T1752:T16750,"On Time CO")</f>
        <v>1</v>
      </c>
      <c r="M1752">
        <f>COUNTIFS(olah!$Q$2:Q16750,summary!A1752,olah!$B$2:B16750,summary!B1752,olah!$T$2:T16750,"On Time CO")</f>
        <v>22</v>
      </c>
      <c r="N1752">
        <f>COUNTIFS(olah!$Q1752:Q16750,summary!A1752,olah!$B1752:B16750,summary!B1752,olah!$N1752:N16750,summary!C1752,olah!$P1752:P16750,summary!D1752,olah!$T1752:T16750,"Overtime")</f>
        <v>0</v>
      </c>
      <c r="O1752">
        <f>COUNTIFS(olah!$Q$2:Q16750,summary!A1752,olah!$B$2:B16750,summary!B1752,olah!$T$2:T16750,"Overtime")</f>
        <v>0</v>
      </c>
      <c r="P1752">
        <f>COUNTIFS(olah!$Q1752:Q16750,summary!A1752,olah!$B1752:B16750,summary!B1752,olah!$N1752:N16750,summary!C1752,olah!$P1752:P16750,summary!D1752,olah!$T1752:T16750,"Early")</f>
        <v>0</v>
      </c>
      <c r="Q1752">
        <f>COUNTIFS(olah!$Q$2:Q16750,summary!A1752,olah!$B$2:B16750,summary!B1752,olah!$T$2:T16750,"Early")</f>
        <v>1</v>
      </c>
      <c r="R1752">
        <f>COUNTIFS(olah!$Q1752:Q16750,summary!A1752,olah!$B1752:B16750,summary!B1752,olah!$N1752:N16750,summary!C1752,olah!$P1752:P16750,summary!D1752,olah!$T1752:T16750,"NA CO")</f>
        <v>0</v>
      </c>
      <c r="S1752">
        <f>COUNTIFS(olah!$Q$2:Q16750,summary!A1752,olah!$B$2:B16750,summary!B1752,olah!$T$2:T16750,"NA CO")</f>
        <v>0</v>
      </c>
      <c r="T1752" t="str">
        <f>olah!R1752</f>
        <v>Daily Journey</v>
      </c>
      <c r="U1752" t="str">
        <f>IF(T1752="Permit", olah!T1752, "No Permit")</f>
        <v>No Permit</v>
      </c>
    </row>
    <row r="1753" spans="1:21" hidden="1" x14ac:dyDescent="0.3">
      <c r="A1753" s="23">
        <v>44561</v>
      </c>
      <c r="B1753" t="s">
        <v>449</v>
      </c>
      <c r="C1753" t="s">
        <v>450</v>
      </c>
      <c r="D1753" t="s">
        <v>7814</v>
      </c>
      <c r="E1753" t="str">
        <f>VLOOKUP(B1753,olah!$B:$P,2,0)</f>
        <v>2021-12-01</v>
      </c>
      <c r="F1753">
        <f>COUNTIFS(parameter!$J$4:$J$34,summary!A1753,parameter!$I$4:$I$34,"&gt;="&amp;summary!$E1753)</f>
        <v>31</v>
      </c>
      <c r="G1753">
        <f>COUNTIFS(olah!$Q1753:Q16751,summary!A1753,olah!$B1753:B16751,summary!B1753,olah!$N1753:N16751,summary!C1753,olah!$P1753:P16751,summary!D1753,olah!$S1753:S16751,"On Time")</f>
        <v>1</v>
      </c>
      <c r="H1753">
        <f>COUNTIFS(olah!$Q$2:Q16751,summary!A1753,olah!$B$2:B16751,summary!B1753,olah!$S$2:S16751,"On Time")</f>
        <v>23</v>
      </c>
      <c r="I1753">
        <f>COUNTIFS(olah!$Q1753:Q16751,summary!A1753,olah!$B1753:B16751,summary!B1753,olah!$N1753:N16751,summary!C1753,olah!$P1753:P16751,summary!D1753,olah!$S1753:S16751,"Late")</f>
        <v>0</v>
      </c>
      <c r="J1753">
        <f>COUNTIFS(olah!$Q$2:Q16751,summary!A1753,olah!$B$2:B16751,summary!B1753,olah!$S$2:S16751,"Late")</f>
        <v>0</v>
      </c>
      <c r="K1753">
        <f t="shared" si="27"/>
        <v>8</v>
      </c>
      <c r="L1753">
        <f>COUNTIFS(olah!$Q1753:Q16751,summary!A1753,olah!$B1753:B16751,summary!B1753,olah!$N1753:N16751,summary!C1753,olah!$P1753:P16751,summary!D1753,olah!$T1753:T16751,"On Time CO")</f>
        <v>1</v>
      </c>
      <c r="M1753">
        <f>COUNTIFS(olah!$Q$2:Q16751,summary!A1753,olah!$B$2:B16751,summary!B1753,olah!$T$2:T16751,"On Time CO")</f>
        <v>22</v>
      </c>
      <c r="N1753">
        <f>COUNTIFS(olah!$Q1753:Q16751,summary!A1753,olah!$B1753:B16751,summary!B1753,olah!$N1753:N16751,summary!C1753,olah!$P1753:P16751,summary!D1753,olah!$T1753:T16751,"Overtime")</f>
        <v>0</v>
      </c>
      <c r="O1753">
        <f>COUNTIFS(olah!$Q$2:Q16751,summary!A1753,olah!$B$2:B16751,summary!B1753,olah!$T$2:T16751,"Overtime")</f>
        <v>0</v>
      </c>
      <c r="P1753">
        <f>COUNTIFS(olah!$Q1753:Q16751,summary!A1753,olah!$B1753:B16751,summary!B1753,olah!$N1753:N16751,summary!C1753,olah!$P1753:P16751,summary!D1753,olah!$T1753:T16751,"Early")</f>
        <v>0</v>
      </c>
      <c r="Q1753">
        <f>COUNTIFS(olah!$Q$2:Q16751,summary!A1753,olah!$B$2:B16751,summary!B1753,olah!$T$2:T16751,"Early")</f>
        <v>1</v>
      </c>
      <c r="R1753">
        <f>COUNTIFS(olah!$Q1753:Q16751,summary!A1753,olah!$B1753:B16751,summary!B1753,olah!$N1753:N16751,summary!C1753,olah!$P1753:P16751,summary!D1753,olah!$T1753:T16751,"NA CO")</f>
        <v>0</v>
      </c>
      <c r="S1753">
        <f>COUNTIFS(olah!$Q$2:Q16751,summary!A1753,olah!$B$2:B16751,summary!B1753,olah!$T$2:T16751,"NA CO")</f>
        <v>0</v>
      </c>
      <c r="T1753" t="str">
        <f>olah!R1753</f>
        <v>Daily Journey</v>
      </c>
      <c r="U1753" t="str">
        <f>IF(T1753="Permit", olah!T1753, "No Permit")</f>
        <v>No Permit</v>
      </c>
    </row>
    <row r="1754" spans="1:21" hidden="1" x14ac:dyDescent="0.3">
      <c r="A1754" s="23">
        <v>44561</v>
      </c>
      <c r="B1754" t="s">
        <v>455</v>
      </c>
      <c r="C1754" t="s">
        <v>43</v>
      </c>
      <c r="D1754" t="s">
        <v>11601</v>
      </c>
      <c r="E1754" t="str">
        <f>VLOOKUP(B1754,olah!$B:$P,2,0)</f>
        <v>2021-12-06</v>
      </c>
      <c r="F1754">
        <f>COUNTIFS(parameter!$J$4:$J$34,summary!A1754,parameter!$I$4:$I$34,"&gt;="&amp;summary!$E1754)</f>
        <v>26</v>
      </c>
      <c r="G1754">
        <f>COUNTIFS(olah!$Q1754:Q16752,summary!A1754,olah!$B1754:B16752,summary!B1754,olah!$N1754:N16752,summary!C1754,olah!$P1754:P16752,summary!D1754,olah!$S1754:S16752,"On Time")</f>
        <v>0</v>
      </c>
      <c r="H1754">
        <f>COUNTIFS(olah!$Q$2:Q16752,summary!A1754,olah!$B$2:B16752,summary!B1754,olah!$S$2:S16752,"On Time")</f>
        <v>0</v>
      </c>
      <c r="I1754">
        <f>COUNTIFS(olah!$Q1754:Q16752,summary!A1754,olah!$B1754:B16752,summary!B1754,olah!$N1754:N16752,summary!C1754,olah!$P1754:P16752,summary!D1754,olah!$S1754:S16752,"Late")</f>
        <v>1</v>
      </c>
      <c r="J1754">
        <f>COUNTIFS(olah!$Q$2:Q16752,summary!A1754,olah!$B$2:B16752,summary!B1754,olah!$S$2:S16752,"Late")</f>
        <v>21</v>
      </c>
      <c r="K1754">
        <f t="shared" si="27"/>
        <v>4</v>
      </c>
      <c r="L1754">
        <f>COUNTIFS(olah!$Q1754:Q16752,summary!A1754,olah!$B1754:B16752,summary!B1754,olah!$N1754:N16752,summary!C1754,olah!$P1754:P16752,summary!D1754,olah!$T1754:T16752,"On Time CO")</f>
        <v>0</v>
      </c>
      <c r="M1754">
        <f>COUNTIFS(olah!$Q$2:Q16752,summary!A1754,olah!$B$2:B16752,summary!B1754,olah!$T$2:T16752,"On Time CO")</f>
        <v>16</v>
      </c>
      <c r="N1754">
        <f>COUNTIFS(olah!$Q1754:Q16752,summary!A1754,olah!$B1754:B16752,summary!B1754,olah!$N1754:N16752,summary!C1754,olah!$P1754:P16752,summary!D1754,olah!$T1754:T16752,"Overtime")</f>
        <v>0</v>
      </c>
      <c r="O1754">
        <f>COUNTIFS(olah!$Q$2:Q16752,summary!A1754,olah!$B$2:B16752,summary!B1754,olah!$T$2:T16752,"Overtime")</f>
        <v>0</v>
      </c>
      <c r="P1754">
        <f>COUNTIFS(olah!$Q1754:Q16752,summary!A1754,olah!$B1754:B16752,summary!B1754,olah!$N1754:N16752,summary!C1754,olah!$P1754:P16752,summary!D1754,olah!$T1754:T16752,"Early")</f>
        <v>0</v>
      </c>
      <c r="Q1754">
        <f>COUNTIFS(olah!$Q$2:Q16752,summary!A1754,olah!$B$2:B16752,summary!B1754,olah!$T$2:T16752,"Early")</f>
        <v>0</v>
      </c>
      <c r="R1754">
        <f>COUNTIFS(olah!$Q1754:Q16752,summary!A1754,olah!$B1754:B16752,summary!B1754,olah!$N1754:N16752,summary!C1754,olah!$P1754:P16752,summary!D1754,olah!$T1754:T16752,"NA CO")</f>
        <v>1</v>
      </c>
      <c r="S1754">
        <f>COUNTIFS(olah!$Q$2:Q16752,summary!A1754,olah!$B$2:B16752,summary!B1754,olah!$T$2:T16752,"NA CO")</f>
        <v>5</v>
      </c>
      <c r="T1754" t="str">
        <f>olah!R1754</f>
        <v>Attendance</v>
      </c>
      <c r="U1754" t="str">
        <f>IF(T1754="Permit", olah!T1754, "No Permit")</f>
        <v>No Permit</v>
      </c>
    </row>
    <row r="1755" spans="1:21" hidden="1" x14ac:dyDescent="0.3">
      <c r="A1755" s="23">
        <v>44561</v>
      </c>
      <c r="B1755" t="s">
        <v>455</v>
      </c>
      <c r="C1755" t="s">
        <v>43</v>
      </c>
      <c r="D1755" t="s">
        <v>5936</v>
      </c>
      <c r="E1755" t="str">
        <f>VLOOKUP(B1755,olah!$B:$P,2,0)</f>
        <v>2021-12-06</v>
      </c>
      <c r="F1755">
        <f>COUNTIFS(parameter!$J$4:$J$34,summary!A1755,parameter!$I$4:$I$34,"&gt;="&amp;summary!$E1755)</f>
        <v>26</v>
      </c>
      <c r="G1755">
        <f>COUNTIFS(olah!$Q1755:Q16753,summary!A1755,olah!$B1755:B16753,summary!B1755,olah!$N1755:N16753,summary!C1755,olah!$P1755:P16753,summary!D1755,olah!$S1755:S16753,"On Time")</f>
        <v>0</v>
      </c>
      <c r="H1755">
        <f>COUNTIFS(olah!$Q$2:Q16753,summary!A1755,olah!$B$2:B16753,summary!B1755,olah!$S$2:S16753,"On Time")</f>
        <v>0</v>
      </c>
      <c r="I1755">
        <f>COUNTIFS(olah!$Q1755:Q16753,summary!A1755,olah!$B1755:B16753,summary!B1755,olah!$N1755:N16753,summary!C1755,olah!$P1755:P16753,summary!D1755,olah!$S1755:S16753,"Late")</f>
        <v>1</v>
      </c>
      <c r="J1755">
        <f>COUNTIFS(olah!$Q$2:Q16753,summary!A1755,olah!$B$2:B16753,summary!B1755,olah!$S$2:S16753,"Late")</f>
        <v>21</v>
      </c>
      <c r="K1755">
        <f t="shared" si="27"/>
        <v>4</v>
      </c>
      <c r="L1755">
        <f>COUNTIFS(olah!$Q1755:Q16753,summary!A1755,olah!$B1755:B16753,summary!B1755,olah!$N1755:N16753,summary!C1755,olah!$P1755:P16753,summary!D1755,olah!$T1755:T16753,"On Time CO")</f>
        <v>0</v>
      </c>
      <c r="M1755">
        <f>COUNTIFS(olah!$Q$2:Q16753,summary!A1755,olah!$B$2:B16753,summary!B1755,olah!$T$2:T16753,"On Time CO")</f>
        <v>16</v>
      </c>
      <c r="N1755">
        <f>COUNTIFS(olah!$Q1755:Q16753,summary!A1755,olah!$B1755:B16753,summary!B1755,olah!$N1755:N16753,summary!C1755,olah!$P1755:P16753,summary!D1755,olah!$T1755:T16753,"Overtime")</f>
        <v>0</v>
      </c>
      <c r="O1755">
        <f>COUNTIFS(olah!$Q$2:Q16753,summary!A1755,olah!$B$2:B16753,summary!B1755,olah!$T$2:T16753,"Overtime")</f>
        <v>0</v>
      </c>
      <c r="P1755">
        <f>COUNTIFS(olah!$Q1755:Q16753,summary!A1755,olah!$B1755:B16753,summary!B1755,olah!$N1755:N16753,summary!C1755,olah!$P1755:P16753,summary!D1755,olah!$T1755:T16753,"Early")</f>
        <v>0</v>
      </c>
      <c r="Q1755">
        <f>COUNTIFS(olah!$Q$2:Q16753,summary!A1755,olah!$B$2:B16753,summary!B1755,olah!$T$2:T16753,"Early")</f>
        <v>0</v>
      </c>
      <c r="R1755">
        <f>COUNTIFS(olah!$Q1755:Q16753,summary!A1755,olah!$B1755:B16753,summary!B1755,olah!$N1755:N16753,summary!C1755,olah!$P1755:P16753,summary!D1755,olah!$T1755:T16753,"NA CO")</f>
        <v>1</v>
      </c>
      <c r="S1755">
        <f>COUNTIFS(olah!$Q$2:Q16753,summary!A1755,olah!$B$2:B16753,summary!B1755,olah!$T$2:T16753,"NA CO")</f>
        <v>5</v>
      </c>
      <c r="T1755" t="str">
        <f>olah!R1755</f>
        <v>Attendance</v>
      </c>
      <c r="U1755" t="str">
        <f>IF(T1755="Permit", olah!T1755, "No Permit")</f>
        <v>No Permit</v>
      </c>
    </row>
    <row r="1756" spans="1:21" hidden="1" x14ac:dyDescent="0.3">
      <c r="A1756" s="23">
        <v>44561</v>
      </c>
      <c r="B1756" t="s">
        <v>455</v>
      </c>
      <c r="C1756" t="s">
        <v>43</v>
      </c>
      <c r="D1756" t="s">
        <v>6082</v>
      </c>
      <c r="E1756" t="str">
        <f>VLOOKUP(B1756,olah!$B:$P,2,0)</f>
        <v>2021-12-06</v>
      </c>
      <c r="F1756">
        <f>COUNTIFS(parameter!$J$4:$J$34,summary!A1756,parameter!$I$4:$I$34,"&gt;="&amp;summary!$E1756)</f>
        <v>26</v>
      </c>
      <c r="G1756">
        <f>COUNTIFS(olah!$Q1756:Q16754,summary!A1756,olah!$B1756:B16754,summary!B1756,olah!$N1756:N16754,summary!C1756,olah!$P1756:P16754,summary!D1756,olah!$S1756:S16754,"On Time")</f>
        <v>0</v>
      </c>
      <c r="H1756">
        <f>COUNTIFS(olah!$Q$2:Q16754,summary!A1756,olah!$B$2:B16754,summary!B1756,olah!$S$2:S16754,"On Time")</f>
        <v>0</v>
      </c>
      <c r="I1756">
        <f>COUNTIFS(olah!$Q1756:Q16754,summary!A1756,olah!$B1756:B16754,summary!B1756,olah!$N1756:N16754,summary!C1756,olah!$P1756:P16754,summary!D1756,olah!$S1756:S16754,"Late")</f>
        <v>1</v>
      </c>
      <c r="J1756">
        <f>COUNTIFS(olah!$Q$2:Q16754,summary!A1756,olah!$B$2:B16754,summary!B1756,olah!$S$2:S16754,"Late")</f>
        <v>21</v>
      </c>
      <c r="K1756">
        <f t="shared" si="27"/>
        <v>4</v>
      </c>
      <c r="L1756">
        <f>COUNTIFS(olah!$Q1756:Q16754,summary!A1756,olah!$B1756:B16754,summary!B1756,olah!$N1756:N16754,summary!C1756,olah!$P1756:P16754,summary!D1756,olah!$T1756:T16754,"On Time CO")</f>
        <v>1</v>
      </c>
      <c r="M1756">
        <f>COUNTIFS(olah!$Q$2:Q16754,summary!A1756,olah!$B$2:B16754,summary!B1756,olah!$T$2:T16754,"On Time CO")</f>
        <v>16</v>
      </c>
      <c r="N1756">
        <f>COUNTIFS(olah!$Q1756:Q16754,summary!A1756,olah!$B1756:B16754,summary!B1756,olah!$N1756:N16754,summary!C1756,olah!$P1756:P16754,summary!D1756,olah!$T1756:T16754,"Overtime")</f>
        <v>0</v>
      </c>
      <c r="O1756">
        <f>COUNTIFS(olah!$Q$2:Q16754,summary!A1756,olah!$B$2:B16754,summary!B1756,olah!$T$2:T16754,"Overtime")</f>
        <v>0</v>
      </c>
      <c r="P1756">
        <f>COUNTIFS(olah!$Q1756:Q16754,summary!A1756,olah!$B1756:B16754,summary!B1756,olah!$N1756:N16754,summary!C1756,olah!$P1756:P16754,summary!D1756,olah!$T1756:T16754,"Early")</f>
        <v>0</v>
      </c>
      <c r="Q1756">
        <f>COUNTIFS(olah!$Q$2:Q16754,summary!A1756,olah!$B$2:B16754,summary!B1756,olah!$T$2:T16754,"Early")</f>
        <v>0</v>
      </c>
      <c r="R1756">
        <f>COUNTIFS(olah!$Q1756:Q16754,summary!A1756,olah!$B1756:B16754,summary!B1756,olah!$N1756:N16754,summary!C1756,olah!$P1756:P16754,summary!D1756,olah!$T1756:T16754,"NA CO")</f>
        <v>0</v>
      </c>
      <c r="S1756">
        <f>COUNTIFS(olah!$Q$2:Q16754,summary!A1756,olah!$B$2:B16754,summary!B1756,olah!$T$2:T16754,"NA CO")</f>
        <v>5</v>
      </c>
      <c r="T1756" t="str">
        <f>olah!R1756</f>
        <v>Attendance</v>
      </c>
      <c r="U1756" t="str">
        <f>IF(T1756="Permit", olah!T1756, "No Permit")</f>
        <v>No Permit</v>
      </c>
    </row>
    <row r="1757" spans="1:21" hidden="1" x14ac:dyDescent="0.3">
      <c r="A1757" s="23">
        <v>44561</v>
      </c>
      <c r="B1757" t="s">
        <v>455</v>
      </c>
      <c r="C1757" t="s">
        <v>43</v>
      </c>
      <c r="D1757" t="s">
        <v>11602</v>
      </c>
      <c r="E1757" t="str">
        <f>VLOOKUP(B1757,olah!$B:$P,2,0)</f>
        <v>2021-12-06</v>
      </c>
      <c r="F1757">
        <f>COUNTIFS(parameter!$J$4:$J$34,summary!A1757,parameter!$I$4:$I$34,"&gt;="&amp;summary!$E1757)</f>
        <v>26</v>
      </c>
      <c r="G1757">
        <f>COUNTIFS(olah!$Q1757:Q16755,summary!A1757,olah!$B1757:B16755,summary!B1757,olah!$N1757:N16755,summary!C1757,olah!$P1757:P16755,summary!D1757,olah!$S1757:S16755,"On Time")</f>
        <v>0</v>
      </c>
      <c r="H1757">
        <f>COUNTIFS(olah!$Q$2:Q16755,summary!A1757,olah!$B$2:B16755,summary!B1757,olah!$S$2:S16755,"On Time")</f>
        <v>0</v>
      </c>
      <c r="I1757">
        <f>COUNTIFS(olah!$Q1757:Q16755,summary!A1757,olah!$B1757:B16755,summary!B1757,olah!$N1757:N16755,summary!C1757,olah!$P1757:P16755,summary!D1757,olah!$S1757:S16755,"Late")</f>
        <v>2</v>
      </c>
      <c r="J1757">
        <f>COUNTIFS(olah!$Q$2:Q16755,summary!A1757,olah!$B$2:B16755,summary!B1757,olah!$S$2:S16755,"Late")</f>
        <v>21</v>
      </c>
      <c r="K1757">
        <f t="shared" si="27"/>
        <v>3</v>
      </c>
      <c r="L1757">
        <f>COUNTIFS(olah!$Q1757:Q16755,summary!A1757,olah!$B1757:B16755,summary!B1757,olah!$N1757:N16755,summary!C1757,olah!$P1757:P16755,summary!D1757,olah!$T1757:T16755,"On Time CO")</f>
        <v>2</v>
      </c>
      <c r="M1757">
        <f>COUNTIFS(olah!$Q$2:Q16755,summary!A1757,olah!$B$2:B16755,summary!B1757,olah!$T$2:T16755,"On Time CO")</f>
        <v>16</v>
      </c>
      <c r="N1757">
        <f>COUNTIFS(olah!$Q1757:Q16755,summary!A1757,olah!$B1757:B16755,summary!B1757,olah!$N1757:N16755,summary!C1757,olah!$P1757:P16755,summary!D1757,olah!$T1757:T16755,"Overtime")</f>
        <v>0</v>
      </c>
      <c r="O1757">
        <f>COUNTIFS(olah!$Q$2:Q16755,summary!A1757,olah!$B$2:B16755,summary!B1757,olah!$T$2:T16755,"Overtime")</f>
        <v>0</v>
      </c>
      <c r="P1757">
        <f>COUNTIFS(olah!$Q1757:Q16755,summary!A1757,olah!$B1757:B16755,summary!B1757,olah!$N1757:N16755,summary!C1757,olah!$P1757:P16755,summary!D1757,olah!$T1757:T16755,"Early")</f>
        <v>0</v>
      </c>
      <c r="Q1757">
        <f>COUNTIFS(olah!$Q$2:Q16755,summary!A1757,olah!$B$2:B16755,summary!B1757,olah!$T$2:T16755,"Early")</f>
        <v>0</v>
      </c>
      <c r="R1757">
        <f>COUNTIFS(olah!$Q1757:Q16755,summary!A1757,olah!$B1757:B16755,summary!B1757,olah!$N1757:N16755,summary!C1757,olah!$P1757:P16755,summary!D1757,olah!$T1757:T16755,"NA CO")</f>
        <v>0</v>
      </c>
      <c r="S1757">
        <f>COUNTIFS(olah!$Q$2:Q16755,summary!A1757,olah!$B$2:B16755,summary!B1757,olah!$T$2:T16755,"NA CO")</f>
        <v>5</v>
      </c>
      <c r="T1757" t="str">
        <f>olah!R1757</f>
        <v>Attendance</v>
      </c>
      <c r="U1757" t="str">
        <f>IF(T1757="Permit", olah!T1757, "No Permit")</f>
        <v>No Permit</v>
      </c>
    </row>
    <row r="1758" spans="1:21" hidden="1" x14ac:dyDescent="0.3">
      <c r="A1758" s="23">
        <v>44561</v>
      </c>
      <c r="B1758" t="s">
        <v>455</v>
      </c>
      <c r="C1758" t="s">
        <v>43</v>
      </c>
      <c r="D1758" t="s">
        <v>11602</v>
      </c>
      <c r="E1758" t="str">
        <f>VLOOKUP(B1758,olah!$B:$P,2,0)</f>
        <v>2021-12-06</v>
      </c>
      <c r="F1758">
        <f>COUNTIFS(parameter!$J$4:$J$34,summary!A1758,parameter!$I$4:$I$34,"&gt;="&amp;summary!$E1758)</f>
        <v>26</v>
      </c>
      <c r="G1758">
        <f>COUNTIFS(olah!$Q1758:Q16756,summary!A1758,olah!$B1758:B16756,summary!B1758,olah!$N1758:N16756,summary!C1758,olah!$P1758:P16756,summary!D1758,olah!$S1758:S16756,"On Time")</f>
        <v>0</v>
      </c>
      <c r="H1758">
        <f>COUNTIFS(olah!$Q$2:Q16756,summary!A1758,olah!$B$2:B16756,summary!B1758,olah!$S$2:S16756,"On Time")</f>
        <v>0</v>
      </c>
      <c r="I1758">
        <f>COUNTIFS(olah!$Q1758:Q16756,summary!A1758,olah!$B1758:B16756,summary!B1758,olah!$N1758:N16756,summary!C1758,olah!$P1758:P16756,summary!D1758,olah!$S1758:S16756,"Late")</f>
        <v>1</v>
      </c>
      <c r="J1758">
        <f>COUNTIFS(olah!$Q$2:Q16756,summary!A1758,olah!$B$2:B16756,summary!B1758,olah!$S$2:S16756,"Late")</f>
        <v>21</v>
      </c>
      <c r="K1758">
        <f t="shared" si="27"/>
        <v>4</v>
      </c>
      <c r="L1758">
        <f>COUNTIFS(olah!$Q1758:Q16756,summary!A1758,olah!$B1758:B16756,summary!B1758,olah!$N1758:N16756,summary!C1758,olah!$P1758:P16756,summary!D1758,olah!$T1758:T16756,"On Time CO")</f>
        <v>1</v>
      </c>
      <c r="M1758">
        <f>COUNTIFS(olah!$Q$2:Q16756,summary!A1758,olah!$B$2:B16756,summary!B1758,olah!$T$2:T16756,"On Time CO")</f>
        <v>16</v>
      </c>
      <c r="N1758">
        <f>COUNTIFS(olah!$Q1758:Q16756,summary!A1758,olah!$B1758:B16756,summary!B1758,olah!$N1758:N16756,summary!C1758,olah!$P1758:P16756,summary!D1758,olah!$T1758:T16756,"Overtime")</f>
        <v>0</v>
      </c>
      <c r="O1758">
        <f>COUNTIFS(olah!$Q$2:Q16756,summary!A1758,olah!$B$2:B16756,summary!B1758,olah!$T$2:T16756,"Overtime")</f>
        <v>0</v>
      </c>
      <c r="P1758">
        <f>COUNTIFS(olah!$Q1758:Q16756,summary!A1758,olah!$B1758:B16756,summary!B1758,olah!$N1758:N16756,summary!C1758,olah!$P1758:P16756,summary!D1758,olah!$T1758:T16756,"Early")</f>
        <v>0</v>
      </c>
      <c r="Q1758">
        <f>COUNTIFS(olah!$Q$2:Q16756,summary!A1758,olah!$B$2:B16756,summary!B1758,olah!$T$2:T16756,"Early")</f>
        <v>0</v>
      </c>
      <c r="R1758">
        <f>COUNTIFS(olah!$Q1758:Q16756,summary!A1758,olah!$B1758:B16756,summary!B1758,olah!$N1758:N16756,summary!C1758,olah!$P1758:P16756,summary!D1758,olah!$T1758:T16756,"NA CO")</f>
        <v>0</v>
      </c>
      <c r="S1758">
        <f>COUNTIFS(olah!$Q$2:Q16756,summary!A1758,olah!$B$2:B16756,summary!B1758,olah!$T$2:T16756,"NA CO")</f>
        <v>5</v>
      </c>
      <c r="T1758" t="str">
        <f>olah!R1758</f>
        <v>Attendance</v>
      </c>
      <c r="U1758" t="str">
        <f>IF(T1758="Permit", olah!T1758, "No Permit")</f>
        <v>No Permit</v>
      </c>
    </row>
    <row r="1759" spans="1:21" hidden="1" x14ac:dyDescent="0.3">
      <c r="A1759" s="23">
        <v>44561</v>
      </c>
      <c r="B1759" t="s">
        <v>455</v>
      </c>
      <c r="C1759" t="s">
        <v>43</v>
      </c>
      <c r="D1759" t="s">
        <v>11603</v>
      </c>
      <c r="E1759" t="str">
        <f>VLOOKUP(B1759,olah!$B:$P,2,0)</f>
        <v>2021-12-06</v>
      </c>
      <c r="F1759">
        <f>COUNTIFS(parameter!$J$4:$J$34,summary!A1759,parameter!$I$4:$I$34,"&gt;="&amp;summary!$E1759)</f>
        <v>26</v>
      </c>
      <c r="G1759">
        <f>COUNTIFS(olah!$Q1759:Q16757,summary!A1759,olah!$B1759:B16757,summary!B1759,olah!$N1759:N16757,summary!C1759,olah!$P1759:P16757,summary!D1759,olah!$S1759:S16757,"On Time")</f>
        <v>0</v>
      </c>
      <c r="H1759">
        <f>COUNTIFS(olah!$Q$2:Q16757,summary!A1759,olah!$B$2:B16757,summary!B1759,olah!$S$2:S16757,"On Time")</f>
        <v>0</v>
      </c>
      <c r="I1759">
        <f>COUNTIFS(olah!$Q1759:Q16757,summary!A1759,olah!$B1759:B16757,summary!B1759,olah!$N1759:N16757,summary!C1759,olah!$P1759:P16757,summary!D1759,olah!$S1759:S16757,"Late")</f>
        <v>1</v>
      </c>
      <c r="J1759">
        <f>COUNTIFS(olah!$Q$2:Q16757,summary!A1759,olah!$B$2:B16757,summary!B1759,olah!$S$2:S16757,"Late")</f>
        <v>21</v>
      </c>
      <c r="K1759">
        <f t="shared" si="27"/>
        <v>4</v>
      </c>
      <c r="L1759">
        <f>COUNTIFS(olah!$Q1759:Q16757,summary!A1759,olah!$B1759:B16757,summary!B1759,olah!$N1759:N16757,summary!C1759,olah!$P1759:P16757,summary!D1759,olah!$T1759:T16757,"On Time CO")</f>
        <v>1</v>
      </c>
      <c r="M1759">
        <f>COUNTIFS(olah!$Q$2:Q16757,summary!A1759,olah!$B$2:B16757,summary!B1759,olah!$T$2:T16757,"On Time CO")</f>
        <v>16</v>
      </c>
      <c r="N1759">
        <f>COUNTIFS(olah!$Q1759:Q16757,summary!A1759,olah!$B1759:B16757,summary!B1759,olah!$N1759:N16757,summary!C1759,olah!$P1759:P16757,summary!D1759,olah!$T1759:T16757,"Overtime")</f>
        <v>0</v>
      </c>
      <c r="O1759">
        <f>COUNTIFS(olah!$Q$2:Q16757,summary!A1759,olah!$B$2:B16757,summary!B1759,olah!$T$2:T16757,"Overtime")</f>
        <v>0</v>
      </c>
      <c r="P1759">
        <f>COUNTIFS(olah!$Q1759:Q16757,summary!A1759,olah!$B1759:B16757,summary!B1759,olah!$N1759:N16757,summary!C1759,olah!$P1759:P16757,summary!D1759,olah!$T1759:T16757,"Early")</f>
        <v>0</v>
      </c>
      <c r="Q1759">
        <f>COUNTIFS(olah!$Q$2:Q16757,summary!A1759,olah!$B$2:B16757,summary!B1759,olah!$T$2:T16757,"Early")</f>
        <v>0</v>
      </c>
      <c r="R1759">
        <f>COUNTIFS(olah!$Q1759:Q16757,summary!A1759,olah!$B1759:B16757,summary!B1759,olah!$N1759:N16757,summary!C1759,olah!$P1759:P16757,summary!D1759,olah!$T1759:T16757,"NA CO")</f>
        <v>0</v>
      </c>
      <c r="S1759">
        <f>COUNTIFS(olah!$Q$2:Q16757,summary!A1759,olah!$B$2:B16757,summary!B1759,olah!$T$2:T16757,"NA CO")</f>
        <v>5</v>
      </c>
      <c r="T1759" t="str">
        <f>olah!R1759</f>
        <v>Attendance</v>
      </c>
      <c r="U1759" t="str">
        <f>IF(T1759="Permit", olah!T1759, "No Permit")</f>
        <v>No Permit</v>
      </c>
    </row>
    <row r="1760" spans="1:21" hidden="1" x14ac:dyDescent="0.3">
      <c r="A1760" s="23">
        <v>44561</v>
      </c>
      <c r="B1760" t="s">
        <v>455</v>
      </c>
      <c r="C1760" t="s">
        <v>43</v>
      </c>
      <c r="D1760" t="s">
        <v>7108</v>
      </c>
      <c r="E1760" t="str">
        <f>VLOOKUP(B1760,olah!$B:$P,2,0)</f>
        <v>2021-12-06</v>
      </c>
      <c r="F1760">
        <f>COUNTIFS(parameter!$J$4:$J$34,summary!A1760,parameter!$I$4:$I$34,"&gt;="&amp;summary!$E1760)</f>
        <v>26</v>
      </c>
      <c r="G1760">
        <f>COUNTIFS(olah!$Q1760:Q16758,summary!A1760,olah!$B1760:B16758,summary!B1760,olah!$N1760:N16758,summary!C1760,olah!$P1760:P16758,summary!D1760,olah!$S1760:S16758,"On Time")</f>
        <v>0</v>
      </c>
      <c r="H1760">
        <f>COUNTIFS(olah!$Q$2:Q16758,summary!A1760,olah!$B$2:B16758,summary!B1760,olah!$S$2:S16758,"On Time")</f>
        <v>0</v>
      </c>
      <c r="I1760">
        <f>COUNTIFS(olah!$Q1760:Q16758,summary!A1760,olah!$B1760:B16758,summary!B1760,olah!$N1760:N16758,summary!C1760,olah!$P1760:P16758,summary!D1760,olah!$S1760:S16758,"Late")</f>
        <v>1</v>
      </c>
      <c r="J1760">
        <f>COUNTIFS(olah!$Q$2:Q16758,summary!A1760,olah!$B$2:B16758,summary!B1760,olah!$S$2:S16758,"Late")</f>
        <v>21</v>
      </c>
      <c r="K1760">
        <f t="shared" si="27"/>
        <v>4</v>
      </c>
      <c r="L1760">
        <f>COUNTIFS(olah!$Q1760:Q16758,summary!A1760,olah!$B1760:B16758,summary!B1760,olah!$N1760:N16758,summary!C1760,olah!$P1760:P16758,summary!D1760,olah!$T1760:T16758,"On Time CO")</f>
        <v>1</v>
      </c>
      <c r="M1760">
        <f>COUNTIFS(olah!$Q$2:Q16758,summary!A1760,olah!$B$2:B16758,summary!B1760,olah!$T$2:T16758,"On Time CO")</f>
        <v>16</v>
      </c>
      <c r="N1760">
        <f>COUNTIFS(olah!$Q1760:Q16758,summary!A1760,olah!$B1760:B16758,summary!B1760,olah!$N1760:N16758,summary!C1760,olah!$P1760:P16758,summary!D1760,olah!$T1760:T16758,"Overtime")</f>
        <v>0</v>
      </c>
      <c r="O1760">
        <f>COUNTIFS(olah!$Q$2:Q16758,summary!A1760,olah!$B$2:B16758,summary!B1760,olah!$T$2:T16758,"Overtime")</f>
        <v>0</v>
      </c>
      <c r="P1760">
        <f>COUNTIFS(olah!$Q1760:Q16758,summary!A1760,olah!$B1760:B16758,summary!B1760,olah!$N1760:N16758,summary!C1760,olah!$P1760:P16758,summary!D1760,olah!$T1760:T16758,"Early")</f>
        <v>0</v>
      </c>
      <c r="Q1760">
        <f>COUNTIFS(olah!$Q$2:Q16758,summary!A1760,olah!$B$2:B16758,summary!B1760,olah!$T$2:T16758,"Early")</f>
        <v>0</v>
      </c>
      <c r="R1760">
        <f>COUNTIFS(olah!$Q1760:Q16758,summary!A1760,olah!$B1760:B16758,summary!B1760,olah!$N1760:N16758,summary!C1760,olah!$P1760:P16758,summary!D1760,olah!$T1760:T16758,"NA CO")</f>
        <v>0</v>
      </c>
      <c r="S1760">
        <f>COUNTIFS(olah!$Q$2:Q16758,summary!A1760,olah!$B$2:B16758,summary!B1760,olah!$T$2:T16758,"NA CO")</f>
        <v>5</v>
      </c>
      <c r="T1760" t="str">
        <f>olah!R1760</f>
        <v>Attendance</v>
      </c>
      <c r="U1760" t="str">
        <f>IF(T1760="Permit", olah!T1760, "No Permit")</f>
        <v>No Permit</v>
      </c>
    </row>
    <row r="1761" spans="1:21" hidden="1" x14ac:dyDescent="0.3">
      <c r="A1761" s="23">
        <v>44561</v>
      </c>
      <c r="B1761" t="s">
        <v>455</v>
      </c>
      <c r="C1761" t="s">
        <v>43</v>
      </c>
      <c r="D1761" t="s">
        <v>11604</v>
      </c>
      <c r="E1761" t="str">
        <f>VLOOKUP(B1761,olah!$B:$P,2,0)</f>
        <v>2021-12-06</v>
      </c>
      <c r="F1761">
        <f>COUNTIFS(parameter!$J$4:$J$34,summary!A1761,parameter!$I$4:$I$34,"&gt;="&amp;summary!$E1761)</f>
        <v>26</v>
      </c>
      <c r="G1761">
        <f>COUNTIFS(olah!$Q1761:Q16759,summary!A1761,olah!$B1761:B16759,summary!B1761,olah!$N1761:N16759,summary!C1761,olah!$P1761:P16759,summary!D1761,olah!$S1761:S16759,"On Time")</f>
        <v>0</v>
      </c>
      <c r="H1761">
        <f>COUNTIFS(olah!$Q$2:Q16759,summary!A1761,olah!$B$2:B16759,summary!B1761,olah!$S$2:S16759,"On Time")</f>
        <v>0</v>
      </c>
      <c r="I1761">
        <f>COUNTIFS(olah!$Q1761:Q16759,summary!A1761,olah!$B1761:B16759,summary!B1761,olah!$N1761:N16759,summary!C1761,olah!$P1761:P16759,summary!D1761,olah!$S1761:S16759,"Late")</f>
        <v>1</v>
      </c>
      <c r="J1761">
        <f>COUNTIFS(olah!$Q$2:Q16759,summary!A1761,olah!$B$2:B16759,summary!B1761,olah!$S$2:S16759,"Late")</f>
        <v>21</v>
      </c>
      <c r="K1761">
        <f t="shared" si="27"/>
        <v>4</v>
      </c>
      <c r="L1761">
        <f>COUNTIFS(olah!$Q1761:Q16759,summary!A1761,olah!$B1761:B16759,summary!B1761,olah!$N1761:N16759,summary!C1761,olah!$P1761:P16759,summary!D1761,olah!$T1761:T16759,"On Time CO")</f>
        <v>1</v>
      </c>
      <c r="M1761">
        <f>COUNTIFS(olah!$Q$2:Q16759,summary!A1761,olah!$B$2:B16759,summary!B1761,olah!$T$2:T16759,"On Time CO")</f>
        <v>16</v>
      </c>
      <c r="N1761">
        <f>COUNTIFS(olah!$Q1761:Q16759,summary!A1761,olah!$B1761:B16759,summary!B1761,olah!$N1761:N16759,summary!C1761,olah!$P1761:P16759,summary!D1761,olah!$T1761:T16759,"Overtime")</f>
        <v>0</v>
      </c>
      <c r="O1761">
        <f>COUNTIFS(olah!$Q$2:Q16759,summary!A1761,olah!$B$2:B16759,summary!B1761,olah!$T$2:T16759,"Overtime")</f>
        <v>0</v>
      </c>
      <c r="P1761">
        <f>COUNTIFS(olah!$Q1761:Q16759,summary!A1761,olah!$B1761:B16759,summary!B1761,olah!$N1761:N16759,summary!C1761,olah!$P1761:P16759,summary!D1761,olah!$T1761:T16759,"Early")</f>
        <v>0</v>
      </c>
      <c r="Q1761">
        <f>COUNTIFS(olah!$Q$2:Q16759,summary!A1761,olah!$B$2:B16759,summary!B1761,olah!$T$2:T16759,"Early")</f>
        <v>0</v>
      </c>
      <c r="R1761">
        <f>COUNTIFS(olah!$Q1761:Q16759,summary!A1761,olah!$B1761:B16759,summary!B1761,olah!$N1761:N16759,summary!C1761,olah!$P1761:P16759,summary!D1761,olah!$T1761:T16759,"NA CO")</f>
        <v>0</v>
      </c>
      <c r="S1761">
        <f>COUNTIFS(olah!$Q$2:Q16759,summary!A1761,olah!$B$2:B16759,summary!B1761,olah!$T$2:T16759,"NA CO")</f>
        <v>5</v>
      </c>
      <c r="T1761" t="str">
        <f>olah!R1761</f>
        <v>Attendance</v>
      </c>
      <c r="U1761" t="str">
        <f>IF(T1761="Permit", olah!T1761, "No Permit")</f>
        <v>No Permit</v>
      </c>
    </row>
    <row r="1762" spans="1:21" hidden="1" x14ac:dyDescent="0.3">
      <c r="A1762" s="23">
        <v>44561</v>
      </c>
      <c r="B1762" t="s">
        <v>455</v>
      </c>
      <c r="C1762" t="s">
        <v>43</v>
      </c>
      <c r="D1762" t="s">
        <v>11605</v>
      </c>
      <c r="E1762" t="str">
        <f>VLOOKUP(B1762,olah!$B:$P,2,0)</f>
        <v>2021-12-06</v>
      </c>
      <c r="F1762">
        <f>COUNTIFS(parameter!$J$4:$J$34,summary!A1762,parameter!$I$4:$I$34,"&gt;="&amp;summary!$E1762)</f>
        <v>26</v>
      </c>
      <c r="G1762">
        <f>COUNTIFS(olah!$Q1762:Q16760,summary!A1762,olah!$B1762:B16760,summary!B1762,olah!$N1762:N16760,summary!C1762,olah!$P1762:P16760,summary!D1762,olah!$S1762:S16760,"On Time")</f>
        <v>0</v>
      </c>
      <c r="H1762">
        <f>COUNTIFS(olah!$Q$2:Q16760,summary!A1762,olah!$B$2:B16760,summary!B1762,olah!$S$2:S16760,"On Time")</f>
        <v>0</v>
      </c>
      <c r="I1762">
        <f>COUNTIFS(olah!$Q1762:Q16760,summary!A1762,olah!$B1762:B16760,summary!B1762,olah!$N1762:N16760,summary!C1762,olah!$P1762:P16760,summary!D1762,olah!$S1762:S16760,"Late")</f>
        <v>1</v>
      </c>
      <c r="J1762">
        <f>COUNTIFS(olah!$Q$2:Q16760,summary!A1762,olah!$B$2:B16760,summary!B1762,olah!$S$2:S16760,"Late")</f>
        <v>21</v>
      </c>
      <c r="K1762">
        <f t="shared" si="27"/>
        <v>4</v>
      </c>
      <c r="L1762">
        <f>COUNTIFS(olah!$Q1762:Q16760,summary!A1762,olah!$B1762:B16760,summary!B1762,olah!$N1762:N16760,summary!C1762,olah!$P1762:P16760,summary!D1762,olah!$T1762:T16760,"On Time CO")</f>
        <v>0</v>
      </c>
      <c r="M1762">
        <f>COUNTIFS(olah!$Q$2:Q16760,summary!A1762,olah!$B$2:B16760,summary!B1762,olah!$T$2:T16760,"On Time CO")</f>
        <v>16</v>
      </c>
      <c r="N1762">
        <f>COUNTIFS(olah!$Q1762:Q16760,summary!A1762,olah!$B1762:B16760,summary!B1762,olah!$N1762:N16760,summary!C1762,olah!$P1762:P16760,summary!D1762,olah!$T1762:T16760,"Overtime")</f>
        <v>0</v>
      </c>
      <c r="O1762">
        <f>COUNTIFS(olah!$Q$2:Q16760,summary!A1762,olah!$B$2:B16760,summary!B1762,olah!$T$2:T16760,"Overtime")</f>
        <v>0</v>
      </c>
      <c r="P1762">
        <f>COUNTIFS(olah!$Q1762:Q16760,summary!A1762,olah!$B1762:B16760,summary!B1762,olah!$N1762:N16760,summary!C1762,olah!$P1762:P16760,summary!D1762,olah!$T1762:T16760,"Early")</f>
        <v>0</v>
      </c>
      <c r="Q1762">
        <f>COUNTIFS(olah!$Q$2:Q16760,summary!A1762,olah!$B$2:B16760,summary!B1762,olah!$T$2:T16760,"Early")</f>
        <v>0</v>
      </c>
      <c r="R1762">
        <f>COUNTIFS(olah!$Q1762:Q16760,summary!A1762,olah!$B1762:B16760,summary!B1762,olah!$N1762:N16760,summary!C1762,olah!$P1762:P16760,summary!D1762,olah!$T1762:T16760,"NA CO")</f>
        <v>1</v>
      </c>
      <c r="S1762">
        <f>COUNTIFS(olah!$Q$2:Q16760,summary!A1762,olah!$B$2:B16760,summary!B1762,olah!$T$2:T16760,"NA CO")</f>
        <v>5</v>
      </c>
      <c r="T1762" t="str">
        <f>olah!R1762</f>
        <v>Attendance</v>
      </c>
      <c r="U1762" t="str">
        <f>IF(T1762="Permit", olah!T1762, "No Permit")</f>
        <v>No Permit</v>
      </c>
    </row>
    <row r="1763" spans="1:21" hidden="1" x14ac:dyDescent="0.3">
      <c r="A1763" s="23">
        <v>44561</v>
      </c>
      <c r="B1763" t="s">
        <v>455</v>
      </c>
      <c r="C1763" t="s">
        <v>43</v>
      </c>
      <c r="D1763" t="s">
        <v>11606</v>
      </c>
      <c r="E1763" t="str">
        <f>VLOOKUP(B1763,olah!$B:$P,2,0)</f>
        <v>2021-12-06</v>
      </c>
      <c r="F1763">
        <f>COUNTIFS(parameter!$J$4:$J$34,summary!A1763,parameter!$I$4:$I$34,"&gt;="&amp;summary!$E1763)</f>
        <v>26</v>
      </c>
      <c r="G1763">
        <f>COUNTIFS(olah!$Q1763:Q16761,summary!A1763,olah!$B1763:B16761,summary!B1763,olah!$N1763:N16761,summary!C1763,olah!$P1763:P16761,summary!D1763,olah!$S1763:S16761,"On Time")</f>
        <v>0</v>
      </c>
      <c r="H1763">
        <f>COUNTIFS(olah!$Q$2:Q16761,summary!A1763,olah!$B$2:B16761,summary!B1763,olah!$S$2:S16761,"On Time")</f>
        <v>0</v>
      </c>
      <c r="I1763">
        <f>COUNTIFS(olah!$Q1763:Q16761,summary!A1763,olah!$B1763:B16761,summary!B1763,olah!$N1763:N16761,summary!C1763,olah!$P1763:P16761,summary!D1763,olah!$S1763:S16761,"Late")</f>
        <v>1</v>
      </c>
      <c r="J1763">
        <f>COUNTIFS(olah!$Q$2:Q16761,summary!A1763,olah!$B$2:B16761,summary!B1763,olah!$S$2:S16761,"Late")</f>
        <v>21</v>
      </c>
      <c r="K1763">
        <f t="shared" si="27"/>
        <v>4</v>
      </c>
      <c r="L1763">
        <f>COUNTIFS(olah!$Q1763:Q16761,summary!A1763,olah!$B1763:B16761,summary!B1763,olah!$N1763:N16761,summary!C1763,olah!$P1763:P16761,summary!D1763,olah!$T1763:T16761,"On Time CO")</f>
        <v>1</v>
      </c>
      <c r="M1763">
        <f>COUNTIFS(olah!$Q$2:Q16761,summary!A1763,olah!$B$2:B16761,summary!B1763,olah!$T$2:T16761,"On Time CO")</f>
        <v>16</v>
      </c>
      <c r="N1763">
        <f>COUNTIFS(olah!$Q1763:Q16761,summary!A1763,olah!$B1763:B16761,summary!B1763,olah!$N1763:N16761,summary!C1763,olah!$P1763:P16761,summary!D1763,olah!$T1763:T16761,"Overtime")</f>
        <v>0</v>
      </c>
      <c r="O1763">
        <f>COUNTIFS(olah!$Q$2:Q16761,summary!A1763,olah!$B$2:B16761,summary!B1763,olah!$T$2:T16761,"Overtime")</f>
        <v>0</v>
      </c>
      <c r="P1763">
        <f>COUNTIFS(olah!$Q1763:Q16761,summary!A1763,olah!$B1763:B16761,summary!B1763,olah!$N1763:N16761,summary!C1763,olah!$P1763:P16761,summary!D1763,olah!$T1763:T16761,"Early")</f>
        <v>0</v>
      </c>
      <c r="Q1763">
        <f>COUNTIFS(olah!$Q$2:Q16761,summary!A1763,olah!$B$2:B16761,summary!B1763,olah!$T$2:T16761,"Early")</f>
        <v>0</v>
      </c>
      <c r="R1763">
        <f>COUNTIFS(olah!$Q1763:Q16761,summary!A1763,olah!$B1763:B16761,summary!B1763,olah!$N1763:N16761,summary!C1763,olah!$P1763:P16761,summary!D1763,olah!$T1763:T16761,"NA CO")</f>
        <v>0</v>
      </c>
      <c r="S1763">
        <f>COUNTIFS(olah!$Q$2:Q16761,summary!A1763,olah!$B$2:B16761,summary!B1763,olah!$T$2:T16761,"NA CO")</f>
        <v>5</v>
      </c>
      <c r="T1763" t="str">
        <f>olah!R1763</f>
        <v>Attendance</v>
      </c>
      <c r="U1763" t="str">
        <f>IF(T1763="Permit", olah!T1763, "No Permit")</f>
        <v>No Permit</v>
      </c>
    </row>
    <row r="1764" spans="1:21" hidden="1" x14ac:dyDescent="0.3">
      <c r="A1764" s="23">
        <v>44561</v>
      </c>
      <c r="B1764" t="s">
        <v>455</v>
      </c>
      <c r="C1764" t="s">
        <v>43</v>
      </c>
      <c r="D1764" t="s">
        <v>10202</v>
      </c>
      <c r="E1764" t="str">
        <f>VLOOKUP(B1764,olah!$B:$P,2,0)</f>
        <v>2021-12-06</v>
      </c>
      <c r="F1764">
        <f>COUNTIFS(parameter!$J$4:$J$34,summary!A1764,parameter!$I$4:$I$34,"&gt;="&amp;summary!$E1764)</f>
        <v>26</v>
      </c>
      <c r="G1764">
        <f>COUNTIFS(olah!$Q1764:Q16762,summary!A1764,olah!$B1764:B16762,summary!B1764,olah!$N1764:N16762,summary!C1764,olah!$P1764:P16762,summary!D1764,olah!$S1764:S16762,"On Time")</f>
        <v>0</v>
      </c>
      <c r="H1764">
        <f>COUNTIFS(olah!$Q$2:Q16762,summary!A1764,olah!$B$2:B16762,summary!B1764,olah!$S$2:S16762,"On Time")</f>
        <v>0</v>
      </c>
      <c r="I1764">
        <f>COUNTIFS(olah!$Q1764:Q16762,summary!A1764,olah!$B1764:B16762,summary!B1764,olah!$N1764:N16762,summary!C1764,olah!$P1764:P16762,summary!D1764,olah!$S1764:S16762,"Late")</f>
        <v>1</v>
      </c>
      <c r="J1764">
        <f>COUNTIFS(olah!$Q$2:Q16762,summary!A1764,olah!$B$2:B16762,summary!B1764,olah!$S$2:S16762,"Late")</f>
        <v>21</v>
      </c>
      <c r="K1764">
        <f t="shared" si="27"/>
        <v>4</v>
      </c>
      <c r="L1764">
        <f>COUNTIFS(olah!$Q1764:Q16762,summary!A1764,olah!$B1764:B16762,summary!B1764,olah!$N1764:N16762,summary!C1764,olah!$P1764:P16762,summary!D1764,olah!$T1764:T16762,"On Time CO")</f>
        <v>1</v>
      </c>
      <c r="M1764">
        <f>COUNTIFS(olah!$Q$2:Q16762,summary!A1764,olah!$B$2:B16762,summary!B1764,olah!$T$2:T16762,"On Time CO")</f>
        <v>16</v>
      </c>
      <c r="N1764">
        <f>COUNTIFS(olah!$Q1764:Q16762,summary!A1764,olah!$B1764:B16762,summary!B1764,olah!$N1764:N16762,summary!C1764,olah!$P1764:P16762,summary!D1764,olah!$T1764:T16762,"Overtime")</f>
        <v>0</v>
      </c>
      <c r="O1764">
        <f>COUNTIFS(olah!$Q$2:Q16762,summary!A1764,olah!$B$2:B16762,summary!B1764,olah!$T$2:T16762,"Overtime")</f>
        <v>0</v>
      </c>
      <c r="P1764">
        <f>COUNTIFS(olah!$Q1764:Q16762,summary!A1764,olah!$B1764:B16762,summary!B1764,olah!$N1764:N16762,summary!C1764,olah!$P1764:P16762,summary!D1764,olah!$T1764:T16762,"Early")</f>
        <v>0</v>
      </c>
      <c r="Q1764">
        <f>COUNTIFS(olah!$Q$2:Q16762,summary!A1764,olah!$B$2:B16762,summary!B1764,olah!$T$2:T16762,"Early")</f>
        <v>0</v>
      </c>
      <c r="R1764">
        <f>COUNTIFS(olah!$Q1764:Q16762,summary!A1764,olah!$B1764:B16762,summary!B1764,olah!$N1764:N16762,summary!C1764,olah!$P1764:P16762,summary!D1764,olah!$T1764:T16762,"NA CO")</f>
        <v>0</v>
      </c>
      <c r="S1764">
        <f>COUNTIFS(olah!$Q$2:Q16762,summary!A1764,olah!$B$2:B16762,summary!B1764,olah!$T$2:T16762,"NA CO")</f>
        <v>5</v>
      </c>
      <c r="T1764" t="str">
        <f>olah!R1764</f>
        <v>Attendance</v>
      </c>
      <c r="U1764" t="str">
        <f>IF(T1764="Permit", olah!T1764, "No Permit")</f>
        <v>No Permit</v>
      </c>
    </row>
    <row r="1765" spans="1:21" hidden="1" x14ac:dyDescent="0.3">
      <c r="A1765" s="23">
        <v>44561</v>
      </c>
      <c r="B1765" t="s">
        <v>455</v>
      </c>
      <c r="C1765" t="s">
        <v>43</v>
      </c>
      <c r="D1765" t="s">
        <v>11607</v>
      </c>
      <c r="E1765" t="str">
        <f>VLOOKUP(B1765,olah!$B:$P,2,0)</f>
        <v>2021-12-06</v>
      </c>
      <c r="F1765">
        <f>COUNTIFS(parameter!$J$4:$J$34,summary!A1765,parameter!$I$4:$I$34,"&gt;="&amp;summary!$E1765)</f>
        <v>26</v>
      </c>
      <c r="G1765">
        <f>COUNTIFS(olah!$Q1765:Q16763,summary!A1765,olah!$B1765:B16763,summary!B1765,olah!$N1765:N16763,summary!C1765,olah!$P1765:P16763,summary!D1765,olah!$S1765:S16763,"On Time")</f>
        <v>0</v>
      </c>
      <c r="H1765">
        <f>COUNTIFS(olah!$Q$2:Q16763,summary!A1765,olah!$B$2:B16763,summary!B1765,olah!$S$2:S16763,"On Time")</f>
        <v>0</v>
      </c>
      <c r="I1765">
        <f>COUNTIFS(olah!$Q1765:Q16763,summary!A1765,olah!$B1765:B16763,summary!B1765,olah!$N1765:N16763,summary!C1765,olah!$P1765:P16763,summary!D1765,olah!$S1765:S16763,"Late")</f>
        <v>1</v>
      </c>
      <c r="J1765">
        <f>COUNTIFS(olah!$Q$2:Q16763,summary!A1765,olah!$B$2:B16763,summary!B1765,olah!$S$2:S16763,"Late")</f>
        <v>21</v>
      </c>
      <c r="K1765">
        <f t="shared" si="27"/>
        <v>4</v>
      </c>
      <c r="L1765">
        <f>COUNTIFS(olah!$Q1765:Q16763,summary!A1765,olah!$B1765:B16763,summary!B1765,olah!$N1765:N16763,summary!C1765,olah!$P1765:P16763,summary!D1765,olah!$T1765:T16763,"On Time CO")</f>
        <v>0</v>
      </c>
      <c r="M1765">
        <f>COUNTIFS(olah!$Q$2:Q16763,summary!A1765,olah!$B$2:B16763,summary!B1765,olah!$T$2:T16763,"On Time CO")</f>
        <v>16</v>
      </c>
      <c r="N1765">
        <f>COUNTIFS(olah!$Q1765:Q16763,summary!A1765,olah!$B1765:B16763,summary!B1765,olah!$N1765:N16763,summary!C1765,olah!$P1765:P16763,summary!D1765,olah!$T1765:T16763,"Overtime")</f>
        <v>0</v>
      </c>
      <c r="O1765">
        <f>COUNTIFS(olah!$Q$2:Q16763,summary!A1765,olah!$B$2:B16763,summary!B1765,olah!$T$2:T16763,"Overtime")</f>
        <v>0</v>
      </c>
      <c r="P1765">
        <f>COUNTIFS(olah!$Q1765:Q16763,summary!A1765,olah!$B1765:B16763,summary!B1765,olah!$N1765:N16763,summary!C1765,olah!$P1765:P16763,summary!D1765,olah!$T1765:T16763,"Early")</f>
        <v>0</v>
      </c>
      <c r="Q1765">
        <f>COUNTIFS(olah!$Q$2:Q16763,summary!A1765,olah!$B$2:B16763,summary!B1765,olah!$T$2:T16763,"Early")</f>
        <v>0</v>
      </c>
      <c r="R1765">
        <f>COUNTIFS(olah!$Q1765:Q16763,summary!A1765,olah!$B1765:B16763,summary!B1765,olah!$N1765:N16763,summary!C1765,olah!$P1765:P16763,summary!D1765,olah!$T1765:T16763,"NA CO")</f>
        <v>1</v>
      </c>
      <c r="S1765">
        <f>COUNTIFS(olah!$Q$2:Q16763,summary!A1765,olah!$B$2:B16763,summary!B1765,olah!$T$2:T16763,"NA CO")</f>
        <v>5</v>
      </c>
      <c r="T1765" t="str">
        <f>olah!R1765</f>
        <v>Attendance</v>
      </c>
      <c r="U1765" t="str">
        <f>IF(T1765="Permit", olah!T1765, "No Permit")</f>
        <v>No Permit</v>
      </c>
    </row>
    <row r="1766" spans="1:21" hidden="1" x14ac:dyDescent="0.3">
      <c r="A1766" s="23">
        <v>44561</v>
      </c>
      <c r="B1766" t="s">
        <v>455</v>
      </c>
      <c r="C1766" t="s">
        <v>43</v>
      </c>
      <c r="D1766" t="s">
        <v>11608</v>
      </c>
      <c r="E1766" t="str">
        <f>VLOOKUP(B1766,olah!$B:$P,2,0)</f>
        <v>2021-12-06</v>
      </c>
      <c r="F1766">
        <f>COUNTIFS(parameter!$J$4:$J$34,summary!A1766,parameter!$I$4:$I$34,"&gt;="&amp;summary!$E1766)</f>
        <v>26</v>
      </c>
      <c r="G1766">
        <f>COUNTIFS(olah!$Q1766:Q16764,summary!A1766,olah!$B1766:B16764,summary!B1766,olah!$N1766:N16764,summary!C1766,olah!$P1766:P16764,summary!D1766,olah!$S1766:S16764,"On Time")</f>
        <v>0</v>
      </c>
      <c r="H1766">
        <f>COUNTIFS(olah!$Q$2:Q16764,summary!A1766,olah!$B$2:B16764,summary!B1766,olah!$S$2:S16764,"On Time")</f>
        <v>0</v>
      </c>
      <c r="I1766">
        <f>COUNTIFS(olah!$Q1766:Q16764,summary!A1766,olah!$B1766:B16764,summary!B1766,olah!$N1766:N16764,summary!C1766,olah!$P1766:P16764,summary!D1766,olah!$S1766:S16764,"Late")</f>
        <v>1</v>
      </c>
      <c r="J1766">
        <f>COUNTIFS(olah!$Q$2:Q16764,summary!A1766,olah!$B$2:B16764,summary!B1766,olah!$S$2:S16764,"Late")</f>
        <v>21</v>
      </c>
      <c r="K1766">
        <f t="shared" si="27"/>
        <v>4</v>
      </c>
      <c r="L1766">
        <f>COUNTIFS(olah!$Q1766:Q16764,summary!A1766,olah!$B1766:B16764,summary!B1766,olah!$N1766:N16764,summary!C1766,olah!$P1766:P16764,summary!D1766,olah!$T1766:T16764,"On Time CO")</f>
        <v>1</v>
      </c>
      <c r="M1766">
        <f>COUNTIFS(olah!$Q$2:Q16764,summary!A1766,olah!$B$2:B16764,summary!B1766,olah!$T$2:T16764,"On Time CO")</f>
        <v>16</v>
      </c>
      <c r="N1766">
        <f>COUNTIFS(olah!$Q1766:Q16764,summary!A1766,olah!$B1766:B16764,summary!B1766,olah!$N1766:N16764,summary!C1766,olah!$P1766:P16764,summary!D1766,olah!$T1766:T16764,"Overtime")</f>
        <v>0</v>
      </c>
      <c r="O1766">
        <f>COUNTIFS(olah!$Q$2:Q16764,summary!A1766,olah!$B$2:B16764,summary!B1766,olah!$T$2:T16764,"Overtime")</f>
        <v>0</v>
      </c>
      <c r="P1766">
        <f>COUNTIFS(olah!$Q1766:Q16764,summary!A1766,olah!$B1766:B16764,summary!B1766,olah!$N1766:N16764,summary!C1766,olah!$P1766:P16764,summary!D1766,olah!$T1766:T16764,"Early")</f>
        <v>0</v>
      </c>
      <c r="Q1766">
        <f>COUNTIFS(olah!$Q$2:Q16764,summary!A1766,olah!$B$2:B16764,summary!B1766,olah!$T$2:T16764,"Early")</f>
        <v>0</v>
      </c>
      <c r="R1766">
        <f>COUNTIFS(olah!$Q1766:Q16764,summary!A1766,olah!$B1766:B16764,summary!B1766,olah!$N1766:N16764,summary!C1766,olah!$P1766:P16764,summary!D1766,olah!$T1766:T16764,"NA CO")</f>
        <v>0</v>
      </c>
      <c r="S1766">
        <f>COUNTIFS(olah!$Q$2:Q16764,summary!A1766,olah!$B$2:B16764,summary!B1766,olah!$T$2:T16764,"NA CO")</f>
        <v>5</v>
      </c>
      <c r="T1766" t="str">
        <f>olah!R1766</f>
        <v>Attendance</v>
      </c>
      <c r="U1766" t="str">
        <f>IF(T1766="Permit", olah!T1766, "No Permit")</f>
        <v>No Permit</v>
      </c>
    </row>
    <row r="1767" spans="1:21" hidden="1" x14ac:dyDescent="0.3">
      <c r="A1767" s="23">
        <v>44561</v>
      </c>
      <c r="B1767" t="s">
        <v>455</v>
      </c>
      <c r="C1767" t="s">
        <v>43</v>
      </c>
      <c r="D1767" t="s">
        <v>11609</v>
      </c>
      <c r="E1767" t="str">
        <f>VLOOKUP(B1767,olah!$B:$P,2,0)</f>
        <v>2021-12-06</v>
      </c>
      <c r="F1767">
        <f>COUNTIFS(parameter!$J$4:$J$34,summary!A1767,parameter!$I$4:$I$34,"&gt;="&amp;summary!$E1767)</f>
        <v>26</v>
      </c>
      <c r="G1767">
        <f>COUNTIFS(olah!$Q1767:Q16765,summary!A1767,olah!$B1767:B16765,summary!B1767,olah!$N1767:N16765,summary!C1767,olah!$P1767:P16765,summary!D1767,olah!$S1767:S16765,"On Time")</f>
        <v>0</v>
      </c>
      <c r="H1767">
        <f>COUNTIFS(olah!$Q$2:Q16765,summary!A1767,olah!$B$2:B16765,summary!B1767,olah!$S$2:S16765,"On Time")</f>
        <v>0</v>
      </c>
      <c r="I1767">
        <f>COUNTIFS(olah!$Q1767:Q16765,summary!A1767,olah!$B1767:B16765,summary!B1767,olah!$N1767:N16765,summary!C1767,olah!$P1767:P16765,summary!D1767,olah!$S1767:S16765,"Late")</f>
        <v>1</v>
      </c>
      <c r="J1767">
        <f>COUNTIFS(olah!$Q$2:Q16765,summary!A1767,olah!$B$2:B16765,summary!B1767,olah!$S$2:S16765,"Late")</f>
        <v>21</v>
      </c>
      <c r="K1767">
        <f t="shared" si="27"/>
        <v>4</v>
      </c>
      <c r="L1767">
        <f>COUNTIFS(olah!$Q1767:Q16765,summary!A1767,olah!$B1767:B16765,summary!B1767,olah!$N1767:N16765,summary!C1767,olah!$P1767:P16765,summary!D1767,olah!$T1767:T16765,"On Time CO")</f>
        <v>1</v>
      </c>
      <c r="M1767">
        <f>COUNTIFS(olah!$Q$2:Q16765,summary!A1767,olah!$B$2:B16765,summary!B1767,olah!$T$2:T16765,"On Time CO")</f>
        <v>16</v>
      </c>
      <c r="N1767">
        <f>COUNTIFS(olah!$Q1767:Q16765,summary!A1767,olah!$B1767:B16765,summary!B1767,olah!$N1767:N16765,summary!C1767,olah!$P1767:P16765,summary!D1767,olah!$T1767:T16765,"Overtime")</f>
        <v>0</v>
      </c>
      <c r="O1767">
        <f>COUNTIFS(olah!$Q$2:Q16765,summary!A1767,olah!$B$2:B16765,summary!B1767,olah!$T$2:T16765,"Overtime")</f>
        <v>0</v>
      </c>
      <c r="P1767">
        <f>COUNTIFS(olah!$Q1767:Q16765,summary!A1767,olah!$B1767:B16765,summary!B1767,olah!$N1767:N16765,summary!C1767,olah!$P1767:P16765,summary!D1767,olah!$T1767:T16765,"Early")</f>
        <v>0</v>
      </c>
      <c r="Q1767">
        <f>COUNTIFS(olah!$Q$2:Q16765,summary!A1767,olah!$B$2:B16765,summary!B1767,olah!$T$2:T16765,"Early")</f>
        <v>0</v>
      </c>
      <c r="R1767">
        <f>COUNTIFS(olah!$Q1767:Q16765,summary!A1767,olah!$B1767:B16765,summary!B1767,olah!$N1767:N16765,summary!C1767,olah!$P1767:P16765,summary!D1767,olah!$T1767:T16765,"NA CO")</f>
        <v>0</v>
      </c>
      <c r="S1767">
        <f>COUNTIFS(olah!$Q$2:Q16765,summary!A1767,olah!$B$2:B16765,summary!B1767,olah!$T$2:T16765,"NA CO")</f>
        <v>5</v>
      </c>
      <c r="T1767" t="str">
        <f>olah!R1767</f>
        <v>Attendance</v>
      </c>
      <c r="U1767" t="str">
        <f>IF(T1767="Permit", olah!T1767, "No Permit")</f>
        <v>No Permit</v>
      </c>
    </row>
    <row r="1768" spans="1:21" hidden="1" x14ac:dyDescent="0.3">
      <c r="A1768" s="23">
        <v>44561</v>
      </c>
      <c r="B1768" t="s">
        <v>455</v>
      </c>
      <c r="C1768" t="s">
        <v>43</v>
      </c>
      <c r="D1768" t="s">
        <v>9024</v>
      </c>
      <c r="E1768" t="str">
        <f>VLOOKUP(B1768,olah!$B:$P,2,0)</f>
        <v>2021-12-06</v>
      </c>
      <c r="F1768">
        <f>COUNTIFS(parameter!$J$4:$J$34,summary!A1768,parameter!$I$4:$I$34,"&gt;="&amp;summary!$E1768)</f>
        <v>26</v>
      </c>
      <c r="G1768">
        <f>COUNTIFS(olah!$Q1768:Q16766,summary!A1768,olah!$B1768:B16766,summary!B1768,olah!$N1768:N16766,summary!C1768,olah!$P1768:P16766,summary!D1768,olah!$S1768:S16766,"On Time")</f>
        <v>0</v>
      </c>
      <c r="H1768">
        <f>COUNTIFS(olah!$Q$2:Q16766,summary!A1768,olah!$B$2:B16766,summary!B1768,olah!$S$2:S16766,"On Time")</f>
        <v>0</v>
      </c>
      <c r="I1768">
        <f>COUNTIFS(olah!$Q1768:Q16766,summary!A1768,olah!$B1768:B16766,summary!B1768,olah!$N1768:N16766,summary!C1768,olah!$P1768:P16766,summary!D1768,olah!$S1768:S16766,"Late")</f>
        <v>1</v>
      </c>
      <c r="J1768">
        <f>COUNTIFS(olah!$Q$2:Q16766,summary!A1768,olah!$B$2:B16766,summary!B1768,olah!$S$2:S16766,"Late")</f>
        <v>21</v>
      </c>
      <c r="K1768">
        <f t="shared" si="27"/>
        <v>4</v>
      </c>
      <c r="L1768">
        <f>COUNTIFS(olah!$Q1768:Q16766,summary!A1768,olah!$B1768:B16766,summary!B1768,olah!$N1768:N16766,summary!C1768,olah!$P1768:P16766,summary!D1768,olah!$T1768:T16766,"On Time CO")</f>
        <v>1</v>
      </c>
      <c r="M1768">
        <f>COUNTIFS(olah!$Q$2:Q16766,summary!A1768,olah!$B$2:B16766,summary!B1768,olah!$T$2:T16766,"On Time CO")</f>
        <v>16</v>
      </c>
      <c r="N1768">
        <f>COUNTIFS(olah!$Q1768:Q16766,summary!A1768,olah!$B1768:B16766,summary!B1768,olah!$N1768:N16766,summary!C1768,olah!$P1768:P16766,summary!D1768,olah!$T1768:T16766,"Overtime")</f>
        <v>0</v>
      </c>
      <c r="O1768">
        <f>COUNTIFS(olah!$Q$2:Q16766,summary!A1768,olah!$B$2:B16766,summary!B1768,olah!$T$2:T16766,"Overtime")</f>
        <v>0</v>
      </c>
      <c r="P1768">
        <f>COUNTIFS(olah!$Q1768:Q16766,summary!A1768,olah!$B1768:B16766,summary!B1768,olah!$N1768:N16766,summary!C1768,olah!$P1768:P16766,summary!D1768,olah!$T1768:T16766,"Early")</f>
        <v>0</v>
      </c>
      <c r="Q1768">
        <f>COUNTIFS(olah!$Q$2:Q16766,summary!A1768,olah!$B$2:B16766,summary!B1768,olah!$T$2:T16766,"Early")</f>
        <v>0</v>
      </c>
      <c r="R1768">
        <f>COUNTIFS(olah!$Q1768:Q16766,summary!A1768,olah!$B1768:B16766,summary!B1768,olah!$N1768:N16766,summary!C1768,olah!$P1768:P16766,summary!D1768,olah!$T1768:T16766,"NA CO")</f>
        <v>0</v>
      </c>
      <c r="S1768">
        <f>COUNTIFS(olah!$Q$2:Q16766,summary!A1768,olah!$B$2:B16766,summary!B1768,olah!$T$2:T16766,"NA CO")</f>
        <v>5</v>
      </c>
      <c r="T1768" t="str">
        <f>olah!R1768</f>
        <v>Attendance</v>
      </c>
      <c r="U1768" t="str">
        <f>IF(T1768="Permit", olah!T1768, "No Permit")</f>
        <v>No Permit</v>
      </c>
    </row>
    <row r="1769" spans="1:21" hidden="1" x14ac:dyDescent="0.3">
      <c r="A1769" s="23">
        <v>44561</v>
      </c>
      <c r="B1769" t="s">
        <v>455</v>
      </c>
      <c r="C1769" t="s">
        <v>43</v>
      </c>
      <c r="D1769" t="s">
        <v>10213</v>
      </c>
      <c r="E1769" t="str">
        <f>VLOOKUP(B1769,olah!$B:$P,2,0)</f>
        <v>2021-12-06</v>
      </c>
      <c r="F1769">
        <f>COUNTIFS(parameter!$J$4:$J$34,summary!A1769,parameter!$I$4:$I$34,"&gt;="&amp;summary!$E1769)</f>
        <v>26</v>
      </c>
      <c r="G1769">
        <f>COUNTIFS(olah!$Q1769:Q16767,summary!A1769,olah!$B1769:B16767,summary!B1769,olah!$N1769:N16767,summary!C1769,olah!$P1769:P16767,summary!D1769,olah!$S1769:S16767,"On Time")</f>
        <v>0</v>
      </c>
      <c r="H1769">
        <f>COUNTIFS(olah!$Q$2:Q16767,summary!A1769,olah!$B$2:B16767,summary!B1769,olah!$S$2:S16767,"On Time")</f>
        <v>0</v>
      </c>
      <c r="I1769">
        <f>COUNTIFS(olah!$Q1769:Q16767,summary!A1769,olah!$B1769:B16767,summary!B1769,olah!$N1769:N16767,summary!C1769,olah!$P1769:P16767,summary!D1769,olah!$S1769:S16767,"Late")</f>
        <v>1</v>
      </c>
      <c r="J1769">
        <f>COUNTIFS(olah!$Q$2:Q16767,summary!A1769,olah!$B$2:B16767,summary!B1769,olah!$S$2:S16767,"Late")</f>
        <v>21</v>
      </c>
      <c r="K1769">
        <f t="shared" si="27"/>
        <v>4</v>
      </c>
      <c r="L1769">
        <f>COUNTIFS(olah!$Q1769:Q16767,summary!A1769,olah!$B1769:B16767,summary!B1769,olah!$N1769:N16767,summary!C1769,olah!$P1769:P16767,summary!D1769,olah!$T1769:T16767,"On Time CO")</f>
        <v>1</v>
      </c>
      <c r="M1769">
        <f>COUNTIFS(olah!$Q$2:Q16767,summary!A1769,olah!$B$2:B16767,summary!B1769,olah!$T$2:T16767,"On Time CO")</f>
        <v>16</v>
      </c>
      <c r="N1769">
        <f>COUNTIFS(olah!$Q1769:Q16767,summary!A1769,olah!$B1769:B16767,summary!B1769,olah!$N1769:N16767,summary!C1769,olah!$P1769:P16767,summary!D1769,olah!$T1769:T16767,"Overtime")</f>
        <v>0</v>
      </c>
      <c r="O1769">
        <f>COUNTIFS(olah!$Q$2:Q16767,summary!A1769,olah!$B$2:B16767,summary!B1769,olah!$T$2:T16767,"Overtime")</f>
        <v>0</v>
      </c>
      <c r="P1769">
        <f>COUNTIFS(olah!$Q1769:Q16767,summary!A1769,olah!$B1769:B16767,summary!B1769,olah!$N1769:N16767,summary!C1769,olah!$P1769:P16767,summary!D1769,olah!$T1769:T16767,"Early")</f>
        <v>0</v>
      </c>
      <c r="Q1769">
        <f>COUNTIFS(olah!$Q$2:Q16767,summary!A1769,olah!$B$2:B16767,summary!B1769,olah!$T$2:T16767,"Early")</f>
        <v>0</v>
      </c>
      <c r="R1769">
        <f>COUNTIFS(olah!$Q1769:Q16767,summary!A1769,olah!$B1769:B16767,summary!B1769,olah!$N1769:N16767,summary!C1769,olah!$P1769:P16767,summary!D1769,olah!$T1769:T16767,"NA CO")</f>
        <v>0</v>
      </c>
      <c r="S1769">
        <f>COUNTIFS(olah!$Q$2:Q16767,summary!A1769,olah!$B$2:B16767,summary!B1769,olah!$T$2:T16767,"NA CO")</f>
        <v>5</v>
      </c>
      <c r="T1769" t="str">
        <f>olah!R1769</f>
        <v>Attendance</v>
      </c>
      <c r="U1769" t="str">
        <f>IF(T1769="Permit", olah!T1769, "No Permit")</f>
        <v>No Permit</v>
      </c>
    </row>
    <row r="1770" spans="1:21" hidden="1" x14ac:dyDescent="0.3">
      <c r="A1770" s="23">
        <v>44561</v>
      </c>
      <c r="B1770" t="s">
        <v>455</v>
      </c>
      <c r="C1770" t="s">
        <v>43</v>
      </c>
      <c r="D1770" t="s">
        <v>7927</v>
      </c>
      <c r="E1770" t="str">
        <f>VLOOKUP(B1770,olah!$B:$P,2,0)</f>
        <v>2021-12-06</v>
      </c>
      <c r="F1770">
        <f>COUNTIFS(parameter!$J$4:$J$34,summary!A1770,parameter!$I$4:$I$34,"&gt;="&amp;summary!$E1770)</f>
        <v>26</v>
      </c>
      <c r="G1770">
        <f>COUNTIFS(olah!$Q1770:Q16768,summary!A1770,olah!$B1770:B16768,summary!B1770,olah!$N1770:N16768,summary!C1770,olah!$P1770:P16768,summary!D1770,olah!$S1770:S16768,"On Time")</f>
        <v>0</v>
      </c>
      <c r="H1770">
        <f>COUNTIFS(olah!$Q$2:Q16768,summary!A1770,olah!$B$2:B16768,summary!B1770,olah!$S$2:S16768,"On Time")</f>
        <v>0</v>
      </c>
      <c r="I1770">
        <f>COUNTIFS(olah!$Q1770:Q16768,summary!A1770,olah!$B1770:B16768,summary!B1770,olah!$N1770:N16768,summary!C1770,olah!$P1770:P16768,summary!D1770,olah!$S1770:S16768,"Late")</f>
        <v>1</v>
      </c>
      <c r="J1770">
        <f>COUNTIFS(olah!$Q$2:Q16768,summary!A1770,olah!$B$2:B16768,summary!B1770,olah!$S$2:S16768,"Late")</f>
        <v>21</v>
      </c>
      <c r="K1770">
        <f t="shared" si="27"/>
        <v>4</v>
      </c>
      <c r="L1770">
        <f>COUNTIFS(olah!$Q1770:Q16768,summary!A1770,olah!$B1770:B16768,summary!B1770,olah!$N1770:N16768,summary!C1770,olah!$P1770:P16768,summary!D1770,olah!$T1770:T16768,"On Time CO")</f>
        <v>1</v>
      </c>
      <c r="M1770">
        <f>COUNTIFS(olah!$Q$2:Q16768,summary!A1770,olah!$B$2:B16768,summary!B1770,olah!$T$2:T16768,"On Time CO")</f>
        <v>16</v>
      </c>
      <c r="N1770">
        <f>COUNTIFS(olah!$Q1770:Q16768,summary!A1770,olah!$B1770:B16768,summary!B1770,olah!$N1770:N16768,summary!C1770,olah!$P1770:P16768,summary!D1770,olah!$T1770:T16768,"Overtime")</f>
        <v>0</v>
      </c>
      <c r="O1770">
        <f>COUNTIFS(olah!$Q$2:Q16768,summary!A1770,olah!$B$2:B16768,summary!B1770,olah!$T$2:T16768,"Overtime")</f>
        <v>0</v>
      </c>
      <c r="P1770">
        <f>COUNTIFS(olah!$Q1770:Q16768,summary!A1770,olah!$B1770:B16768,summary!B1770,olah!$N1770:N16768,summary!C1770,olah!$P1770:P16768,summary!D1770,olah!$T1770:T16768,"Early")</f>
        <v>0</v>
      </c>
      <c r="Q1770">
        <f>COUNTIFS(olah!$Q$2:Q16768,summary!A1770,olah!$B$2:B16768,summary!B1770,olah!$T$2:T16768,"Early")</f>
        <v>0</v>
      </c>
      <c r="R1770">
        <f>COUNTIFS(olah!$Q1770:Q16768,summary!A1770,olah!$B1770:B16768,summary!B1770,olah!$N1770:N16768,summary!C1770,olah!$P1770:P16768,summary!D1770,olah!$T1770:T16768,"NA CO")</f>
        <v>0</v>
      </c>
      <c r="S1770">
        <f>COUNTIFS(olah!$Q$2:Q16768,summary!A1770,olah!$B$2:B16768,summary!B1770,olah!$T$2:T16768,"NA CO")</f>
        <v>5</v>
      </c>
      <c r="T1770" t="str">
        <f>olah!R1770</f>
        <v>Attendance</v>
      </c>
      <c r="U1770" t="str">
        <f>IF(T1770="Permit", olah!T1770, "No Permit")</f>
        <v>No Permit</v>
      </c>
    </row>
    <row r="1771" spans="1:21" hidden="1" x14ac:dyDescent="0.3">
      <c r="A1771" s="23">
        <v>44561</v>
      </c>
      <c r="B1771" t="s">
        <v>455</v>
      </c>
      <c r="C1771" t="s">
        <v>43</v>
      </c>
      <c r="D1771" t="s">
        <v>11610</v>
      </c>
      <c r="E1771" t="str">
        <f>VLOOKUP(B1771,olah!$B:$P,2,0)</f>
        <v>2021-12-06</v>
      </c>
      <c r="F1771">
        <f>COUNTIFS(parameter!$J$4:$J$34,summary!A1771,parameter!$I$4:$I$34,"&gt;="&amp;summary!$E1771)</f>
        <v>26</v>
      </c>
      <c r="G1771">
        <f>COUNTIFS(olah!$Q1771:Q16769,summary!A1771,olah!$B1771:B16769,summary!B1771,olah!$N1771:N16769,summary!C1771,olah!$P1771:P16769,summary!D1771,olah!$S1771:S16769,"On Time")</f>
        <v>0</v>
      </c>
      <c r="H1771">
        <f>COUNTIFS(olah!$Q$2:Q16769,summary!A1771,olah!$B$2:B16769,summary!B1771,olah!$S$2:S16769,"On Time")</f>
        <v>0</v>
      </c>
      <c r="I1771">
        <f>COUNTIFS(olah!$Q1771:Q16769,summary!A1771,olah!$B1771:B16769,summary!B1771,olah!$N1771:N16769,summary!C1771,olah!$P1771:P16769,summary!D1771,olah!$S1771:S16769,"Late")</f>
        <v>1</v>
      </c>
      <c r="J1771">
        <f>COUNTIFS(olah!$Q$2:Q16769,summary!A1771,olah!$B$2:B16769,summary!B1771,olah!$S$2:S16769,"Late")</f>
        <v>21</v>
      </c>
      <c r="K1771">
        <f t="shared" si="27"/>
        <v>4</v>
      </c>
      <c r="L1771">
        <f>COUNTIFS(olah!$Q1771:Q16769,summary!A1771,olah!$B1771:B16769,summary!B1771,olah!$N1771:N16769,summary!C1771,olah!$P1771:P16769,summary!D1771,olah!$T1771:T16769,"On Time CO")</f>
        <v>1</v>
      </c>
      <c r="M1771">
        <f>COUNTIFS(olah!$Q$2:Q16769,summary!A1771,olah!$B$2:B16769,summary!B1771,olah!$T$2:T16769,"On Time CO")</f>
        <v>16</v>
      </c>
      <c r="N1771">
        <f>COUNTIFS(olah!$Q1771:Q16769,summary!A1771,olah!$B1771:B16769,summary!B1771,olah!$N1771:N16769,summary!C1771,olah!$P1771:P16769,summary!D1771,olah!$T1771:T16769,"Overtime")</f>
        <v>0</v>
      </c>
      <c r="O1771">
        <f>COUNTIFS(olah!$Q$2:Q16769,summary!A1771,olah!$B$2:B16769,summary!B1771,olah!$T$2:T16769,"Overtime")</f>
        <v>0</v>
      </c>
      <c r="P1771">
        <f>COUNTIFS(olah!$Q1771:Q16769,summary!A1771,olah!$B1771:B16769,summary!B1771,olah!$N1771:N16769,summary!C1771,olah!$P1771:P16769,summary!D1771,olah!$T1771:T16769,"Early")</f>
        <v>0</v>
      </c>
      <c r="Q1771">
        <f>COUNTIFS(olah!$Q$2:Q16769,summary!A1771,olah!$B$2:B16769,summary!B1771,olah!$T$2:T16769,"Early")</f>
        <v>0</v>
      </c>
      <c r="R1771">
        <f>COUNTIFS(olah!$Q1771:Q16769,summary!A1771,olah!$B1771:B16769,summary!B1771,olah!$N1771:N16769,summary!C1771,olah!$P1771:P16769,summary!D1771,olah!$T1771:T16769,"NA CO")</f>
        <v>0</v>
      </c>
      <c r="S1771">
        <f>COUNTIFS(olah!$Q$2:Q16769,summary!A1771,olah!$B$2:B16769,summary!B1771,olah!$T$2:T16769,"NA CO")</f>
        <v>5</v>
      </c>
      <c r="T1771" t="str">
        <f>olah!R1771</f>
        <v>Attendance</v>
      </c>
      <c r="U1771" t="str">
        <f>IF(T1771="Permit", olah!T1771, "No Permit")</f>
        <v>No Permit</v>
      </c>
    </row>
    <row r="1772" spans="1:21" hidden="1" x14ac:dyDescent="0.3">
      <c r="A1772" s="23">
        <v>44561</v>
      </c>
      <c r="B1772" t="s">
        <v>455</v>
      </c>
      <c r="C1772" t="s">
        <v>43</v>
      </c>
      <c r="D1772" t="s">
        <v>9025</v>
      </c>
      <c r="E1772" t="str">
        <f>VLOOKUP(B1772,olah!$B:$P,2,0)</f>
        <v>2021-12-06</v>
      </c>
      <c r="F1772">
        <f>COUNTIFS(parameter!$J$4:$J$34,summary!A1772,parameter!$I$4:$I$34,"&gt;="&amp;summary!$E1772)</f>
        <v>26</v>
      </c>
      <c r="G1772">
        <f>COUNTIFS(olah!$Q1772:Q16770,summary!A1772,olah!$B1772:B16770,summary!B1772,olah!$N1772:N16770,summary!C1772,olah!$P1772:P16770,summary!D1772,olah!$S1772:S16770,"On Time")</f>
        <v>0</v>
      </c>
      <c r="H1772">
        <f>COUNTIFS(olah!$Q$2:Q16770,summary!A1772,olah!$B$2:B16770,summary!B1772,olah!$S$2:S16770,"On Time")</f>
        <v>0</v>
      </c>
      <c r="I1772">
        <f>COUNTIFS(olah!$Q1772:Q16770,summary!A1772,olah!$B1772:B16770,summary!B1772,olah!$N1772:N16770,summary!C1772,olah!$P1772:P16770,summary!D1772,olah!$S1772:S16770,"Late")</f>
        <v>1</v>
      </c>
      <c r="J1772">
        <f>COUNTIFS(olah!$Q$2:Q16770,summary!A1772,olah!$B$2:B16770,summary!B1772,olah!$S$2:S16770,"Late")</f>
        <v>21</v>
      </c>
      <c r="K1772">
        <f t="shared" si="27"/>
        <v>4</v>
      </c>
      <c r="L1772">
        <f>COUNTIFS(olah!$Q1772:Q16770,summary!A1772,olah!$B1772:B16770,summary!B1772,olah!$N1772:N16770,summary!C1772,olah!$P1772:P16770,summary!D1772,olah!$T1772:T16770,"On Time CO")</f>
        <v>1</v>
      </c>
      <c r="M1772">
        <f>COUNTIFS(olah!$Q$2:Q16770,summary!A1772,olah!$B$2:B16770,summary!B1772,olah!$T$2:T16770,"On Time CO")</f>
        <v>16</v>
      </c>
      <c r="N1772">
        <f>COUNTIFS(olah!$Q1772:Q16770,summary!A1772,olah!$B1772:B16770,summary!B1772,olah!$N1772:N16770,summary!C1772,olah!$P1772:P16770,summary!D1772,olah!$T1772:T16770,"Overtime")</f>
        <v>0</v>
      </c>
      <c r="O1772">
        <f>COUNTIFS(olah!$Q$2:Q16770,summary!A1772,olah!$B$2:B16770,summary!B1772,olah!$T$2:T16770,"Overtime")</f>
        <v>0</v>
      </c>
      <c r="P1772">
        <f>COUNTIFS(olah!$Q1772:Q16770,summary!A1772,olah!$B1772:B16770,summary!B1772,olah!$N1772:N16770,summary!C1772,olah!$P1772:P16770,summary!D1772,olah!$T1772:T16770,"Early")</f>
        <v>0</v>
      </c>
      <c r="Q1772">
        <f>COUNTIFS(olah!$Q$2:Q16770,summary!A1772,olah!$B$2:B16770,summary!B1772,olah!$T$2:T16770,"Early")</f>
        <v>0</v>
      </c>
      <c r="R1772">
        <f>COUNTIFS(olah!$Q1772:Q16770,summary!A1772,olah!$B1772:B16770,summary!B1772,olah!$N1772:N16770,summary!C1772,olah!$P1772:P16770,summary!D1772,olah!$T1772:T16770,"NA CO")</f>
        <v>0</v>
      </c>
      <c r="S1772">
        <f>COUNTIFS(olah!$Q$2:Q16770,summary!A1772,olah!$B$2:B16770,summary!B1772,olah!$T$2:T16770,"NA CO")</f>
        <v>5</v>
      </c>
      <c r="T1772" t="str">
        <f>olah!R1772</f>
        <v>Attendance</v>
      </c>
      <c r="U1772" t="str">
        <f>IF(T1772="Permit", olah!T1772, "No Permit")</f>
        <v>No Permit</v>
      </c>
    </row>
    <row r="1773" spans="1:21" hidden="1" x14ac:dyDescent="0.3">
      <c r="A1773" s="23">
        <v>44561</v>
      </c>
      <c r="B1773" t="s">
        <v>455</v>
      </c>
      <c r="C1773" t="s">
        <v>43</v>
      </c>
      <c r="D1773" t="s">
        <v>10214</v>
      </c>
      <c r="E1773" t="str">
        <f>VLOOKUP(B1773,olah!$B:$P,2,0)</f>
        <v>2021-12-06</v>
      </c>
      <c r="F1773">
        <f>COUNTIFS(parameter!$J$4:$J$34,summary!A1773,parameter!$I$4:$I$34,"&gt;="&amp;summary!$E1773)</f>
        <v>26</v>
      </c>
      <c r="G1773">
        <f>COUNTIFS(olah!$Q1773:Q16771,summary!A1773,olah!$B1773:B16771,summary!B1773,olah!$N1773:N16771,summary!C1773,olah!$P1773:P16771,summary!D1773,olah!$S1773:S16771,"On Time")</f>
        <v>0</v>
      </c>
      <c r="H1773">
        <f>COUNTIFS(olah!$Q$2:Q16771,summary!A1773,olah!$B$2:B16771,summary!B1773,olah!$S$2:S16771,"On Time")</f>
        <v>0</v>
      </c>
      <c r="I1773">
        <f>COUNTIFS(olah!$Q1773:Q16771,summary!A1773,olah!$B1773:B16771,summary!B1773,olah!$N1773:N16771,summary!C1773,olah!$P1773:P16771,summary!D1773,olah!$S1773:S16771,"Late")</f>
        <v>1</v>
      </c>
      <c r="J1773">
        <f>COUNTIFS(olah!$Q$2:Q16771,summary!A1773,olah!$B$2:B16771,summary!B1773,olah!$S$2:S16771,"Late")</f>
        <v>21</v>
      </c>
      <c r="K1773">
        <f t="shared" si="27"/>
        <v>4</v>
      </c>
      <c r="L1773">
        <f>COUNTIFS(olah!$Q1773:Q16771,summary!A1773,olah!$B1773:B16771,summary!B1773,olah!$N1773:N16771,summary!C1773,olah!$P1773:P16771,summary!D1773,olah!$T1773:T16771,"On Time CO")</f>
        <v>1</v>
      </c>
      <c r="M1773">
        <f>COUNTIFS(olah!$Q$2:Q16771,summary!A1773,olah!$B$2:B16771,summary!B1773,olah!$T$2:T16771,"On Time CO")</f>
        <v>16</v>
      </c>
      <c r="N1773">
        <f>COUNTIFS(olah!$Q1773:Q16771,summary!A1773,olah!$B1773:B16771,summary!B1773,olah!$N1773:N16771,summary!C1773,olah!$P1773:P16771,summary!D1773,olah!$T1773:T16771,"Overtime")</f>
        <v>0</v>
      </c>
      <c r="O1773">
        <f>COUNTIFS(olah!$Q$2:Q16771,summary!A1773,olah!$B$2:B16771,summary!B1773,olah!$T$2:T16771,"Overtime")</f>
        <v>0</v>
      </c>
      <c r="P1773">
        <f>COUNTIFS(olah!$Q1773:Q16771,summary!A1773,olah!$B1773:B16771,summary!B1773,olah!$N1773:N16771,summary!C1773,olah!$P1773:P16771,summary!D1773,olah!$T1773:T16771,"Early")</f>
        <v>0</v>
      </c>
      <c r="Q1773">
        <f>COUNTIFS(olah!$Q$2:Q16771,summary!A1773,olah!$B$2:B16771,summary!B1773,olah!$T$2:T16771,"Early")</f>
        <v>0</v>
      </c>
      <c r="R1773">
        <f>COUNTIFS(olah!$Q1773:Q16771,summary!A1773,olah!$B1773:B16771,summary!B1773,olah!$N1773:N16771,summary!C1773,olah!$P1773:P16771,summary!D1773,olah!$T1773:T16771,"NA CO")</f>
        <v>0</v>
      </c>
      <c r="S1773">
        <f>COUNTIFS(olah!$Q$2:Q16771,summary!A1773,olah!$B$2:B16771,summary!B1773,olah!$T$2:T16771,"NA CO")</f>
        <v>5</v>
      </c>
      <c r="T1773" t="str">
        <f>olah!R1773</f>
        <v>Attendance</v>
      </c>
      <c r="U1773" t="str">
        <f>IF(T1773="Permit", olah!T1773, "No Permit")</f>
        <v>No Permit</v>
      </c>
    </row>
    <row r="1774" spans="1:21" hidden="1" x14ac:dyDescent="0.3">
      <c r="A1774" s="23">
        <v>44561</v>
      </c>
      <c r="B1774" t="s">
        <v>455</v>
      </c>
      <c r="C1774" t="s">
        <v>43</v>
      </c>
      <c r="D1774" t="s">
        <v>7814</v>
      </c>
      <c r="E1774" t="str">
        <f>VLOOKUP(B1774,olah!$B:$P,2,0)</f>
        <v>2021-12-06</v>
      </c>
      <c r="F1774">
        <f>COUNTIFS(parameter!$J$4:$J$34,summary!A1774,parameter!$I$4:$I$34,"&gt;="&amp;summary!$E1774)</f>
        <v>26</v>
      </c>
      <c r="G1774">
        <f>COUNTIFS(olah!$Q1774:Q16772,summary!A1774,olah!$B1774:B16772,summary!B1774,olah!$N1774:N16772,summary!C1774,olah!$P1774:P16772,summary!D1774,olah!$S1774:S16772,"On Time")</f>
        <v>0</v>
      </c>
      <c r="H1774">
        <f>COUNTIFS(olah!$Q$2:Q16772,summary!A1774,olah!$B$2:B16772,summary!B1774,olah!$S$2:S16772,"On Time")</f>
        <v>0</v>
      </c>
      <c r="I1774">
        <f>COUNTIFS(olah!$Q1774:Q16772,summary!A1774,olah!$B1774:B16772,summary!B1774,olah!$N1774:N16772,summary!C1774,olah!$P1774:P16772,summary!D1774,olah!$S1774:S16772,"Late")</f>
        <v>1</v>
      </c>
      <c r="J1774">
        <f>COUNTIFS(olah!$Q$2:Q16772,summary!A1774,olah!$B$2:B16772,summary!B1774,olah!$S$2:S16772,"Late")</f>
        <v>21</v>
      </c>
      <c r="K1774">
        <f t="shared" si="27"/>
        <v>4</v>
      </c>
      <c r="L1774">
        <f>COUNTIFS(olah!$Q1774:Q16772,summary!A1774,olah!$B1774:B16772,summary!B1774,olah!$N1774:N16772,summary!C1774,olah!$P1774:P16772,summary!D1774,olah!$T1774:T16772,"On Time CO")</f>
        <v>0</v>
      </c>
      <c r="M1774">
        <f>COUNTIFS(olah!$Q$2:Q16772,summary!A1774,olah!$B$2:B16772,summary!B1774,olah!$T$2:T16772,"On Time CO")</f>
        <v>16</v>
      </c>
      <c r="N1774">
        <f>COUNTIFS(olah!$Q1774:Q16772,summary!A1774,olah!$B1774:B16772,summary!B1774,olah!$N1774:N16772,summary!C1774,olah!$P1774:P16772,summary!D1774,olah!$T1774:T16772,"Overtime")</f>
        <v>0</v>
      </c>
      <c r="O1774">
        <f>COUNTIFS(olah!$Q$2:Q16772,summary!A1774,olah!$B$2:B16772,summary!B1774,olah!$T$2:T16772,"Overtime")</f>
        <v>0</v>
      </c>
      <c r="P1774">
        <f>COUNTIFS(olah!$Q1774:Q16772,summary!A1774,olah!$B1774:B16772,summary!B1774,olah!$N1774:N16772,summary!C1774,olah!$P1774:P16772,summary!D1774,olah!$T1774:T16772,"Early")</f>
        <v>0</v>
      </c>
      <c r="Q1774">
        <f>COUNTIFS(olah!$Q$2:Q16772,summary!A1774,olah!$B$2:B16772,summary!B1774,olah!$T$2:T16772,"Early")</f>
        <v>0</v>
      </c>
      <c r="R1774">
        <f>COUNTIFS(olah!$Q1774:Q16772,summary!A1774,olah!$B1774:B16772,summary!B1774,olah!$N1774:N16772,summary!C1774,olah!$P1774:P16772,summary!D1774,olah!$T1774:T16772,"NA CO")</f>
        <v>1</v>
      </c>
      <c r="S1774">
        <f>COUNTIFS(olah!$Q$2:Q16772,summary!A1774,olah!$B$2:B16772,summary!B1774,olah!$T$2:T16772,"NA CO")</f>
        <v>5</v>
      </c>
      <c r="T1774" t="str">
        <f>olah!R1774</f>
        <v>Attendance</v>
      </c>
      <c r="U1774" t="str">
        <f>IF(T1774="Permit", olah!T1774, "No Permit")</f>
        <v>No Permit</v>
      </c>
    </row>
    <row r="1775" spans="1:21" hidden="1" x14ac:dyDescent="0.3">
      <c r="A1775" s="23">
        <v>44561</v>
      </c>
      <c r="B1775" t="s">
        <v>459</v>
      </c>
      <c r="C1775" t="s">
        <v>28</v>
      </c>
      <c r="D1775" t="s">
        <v>1390</v>
      </c>
      <c r="E1775" t="str">
        <f>VLOOKUP(B1775,olah!$B:$P,2,0)</f>
        <v>2021-12-01</v>
      </c>
      <c r="F1775">
        <f>COUNTIFS(parameter!$J$4:$J$34,summary!A1775,parameter!$I$4:$I$34,"&gt;="&amp;summary!$E1775)</f>
        <v>31</v>
      </c>
      <c r="G1775">
        <f>COUNTIFS(olah!$Q1775:Q16773,summary!A1775,olah!$B1775:B16773,summary!B1775,olah!$N1775:N16773,summary!C1775,olah!$P1775:P16773,summary!D1775,olah!$S1775:S16773,"On Time")</f>
        <v>0</v>
      </c>
      <c r="H1775">
        <f>COUNTIFS(olah!$Q$2:Q16773,summary!A1775,olah!$B$2:B16773,summary!B1775,olah!$S$2:S16773,"On Time")</f>
        <v>0</v>
      </c>
      <c r="I1775">
        <f>COUNTIFS(olah!$Q1775:Q16773,summary!A1775,olah!$B1775:B16773,summary!B1775,olah!$N1775:N16773,summary!C1775,olah!$P1775:P16773,summary!D1775,olah!$S1775:S16773,"Late")</f>
        <v>1</v>
      </c>
      <c r="J1775">
        <f>COUNTIFS(olah!$Q$2:Q16773,summary!A1775,olah!$B$2:B16773,summary!B1775,olah!$S$2:S16773,"Late")</f>
        <v>23</v>
      </c>
      <c r="K1775">
        <f t="shared" si="27"/>
        <v>7</v>
      </c>
      <c r="L1775">
        <f>COUNTIFS(olah!$Q1775:Q16773,summary!A1775,olah!$B1775:B16773,summary!B1775,olah!$N1775:N16773,summary!C1775,olah!$P1775:P16773,summary!D1775,olah!$T1775:T16773,"On Time CO")</f>
        <v>0</v>
      </c>
      <c r="M1775">
        <f>COUNTIFS(olah!$Q$2:Q16773,summary!A1775,olah!$B$2:B16773,summary!B1775,olah!$T$2:T16773,"On Time CO")</f>
        <v>0</v>
      </c>
      <c r="N1775">
        <f>COUNTIFS(olah!$Q1775:Q16773,summary!A1775,olah!$B1775:B16773,summary!B1775,olah!$N1775:N16773,summary!C1775,olah!$P1775:P16773,summary!D1775,olah!$T1775:T16773,"Overtime")</f>
        <v>1</v>
      </c>
      <c r="O1775">
        <f>COUNTIFS(olah!$Q$2:Q16773,summary!A1775,olah!$B$2:B16773,summary!B1775,olah!$T$2:T16773,"Overtime")</f>
        <v>17</v>
      </c>
      <c r="P1775">
        <f>COUNTIFS(olah!$Q1775:Q16773,summary!A1775,olah!$B1775:B16773,summary!B1775,olah!$N1775:N16773,summary!C1775,olah!$P1775:P16773,summary!D1775,olah!$T1775:T16773,"Early")</f>
        <v>0</v>
      </c>
      <c r="Q1775">
        <f>COUNTIFS(olah!$Q$2:Q16773,summary!A1775,olah!$B$2:B16773,summary!B1775,olah!$T$2:T16773,"Early")</f>
        <v>5</v>
      </c>
      <c r="R1775">
        <f>COUNTIFS(olah!$Q1775:Q16773,summary!A1775,olah!$B1775:B16773,summary!B1775,olah!$N1775:N16773,summary!C1775,olah!$P1775:P16773,summary!D1775,olah!$T1775:T16773,"NA CO")</f>
        <v>0</v>
      </c>
      <c r="S1775">
        <f>COUNTIFS(olah!$Q$2:Q16773,summary!A1775,olah!$B$2:B16773,summary!B1775,olah!$T$2:T16773,"NA CO")</f>
        <v>1</v>
      </c>
      <c r="T1775" t="str">
        <f>olah!R1775</f>
        <v>Attendance</v>
      </c>
      <c r="U1775" t="str">
        <f>IF(T1775="Permit", olah!T1775, "No Permit")</f>
        <v>No Permit</v>
      </c>
    </row>
    <row r="1776" spans="1:21" hidden="1" x14ac:dyDescent="0.3">
      <c r="A1776" s="23">
        <v>44561</v>
      </c>
      <c r="B1776" t="s">
        <v>459</v>
      </c>
      <c r="C1776" t="s">
        <v>28</v>
      </c>
      <c r="D1776" t="s">
        <v>5935</v>
      </c>
      <c r="E1776" t="str">
        <f>VLOOKUP(B1776,olah!$B:$P,2,0)</f>
        <v>2021-12-01</v>
      </c>
      <c r="F1776">
        <f>COUNTIFS(parameter!$J$4:$J$34,summary!A1776,parameter!$I$4:$I$34,"&gt;="&amp;summary!$E1776)</f>
        <v>31</v>
      </c>
      <c r="G1776">
        <f>COUNTIFS(olah!$Q1776:Q16774,summary!A1776,olah!$B1776:B16774,summary!B1776,olah!$N1776:N16774,summary!C1776,olah!$P1776:P16774,summary!D1776,olah!$S1776:S16774,"On Time")</f>
        <v>0</v>
      </c>
      <c r="H1776">
        <f>COUNTIFS(olah!$Q$2:Q16774,summary!A1776,olah!$B$2:B16774,summary!B1776,olah!$S$2:S16774,"On Time")</f>
        <v>0</v>
      </c>
      <c r="I1776">
        <f>COUNTIFS(olah!$Q1776:Q16774,summary!A1776,olah!$B1776:B16774,summary!B1776,olah!$N1776:N16774,summary!C1776,olah!$P1776:P16774,summary!D1776,olah!$S1776:S16774,"Late")</f>
        <v>1</v>
      </c>
      <c r="J1776">
        <f>COUNTIFS(olah!$Q$2:Q16774,summary!A1776,olah!$B$2:B16774,summary!B1776,olah!$S$2:S16774,"Late")</f>
        <v>23</v>
      </c>
      <c r="K1776">
        <f t="shared" si="27"/>
        <v>7</v>
      </c>
      <c r="L1776">
        <f>COUNTIFS(olah!$Q1776:Q16774,summary!A1776,olah!$B1776:B16774,summary!B1776,olah!$N1776:N16774,summary!C1776,olah!$P1776:P16774,summary!D1776,olah!$T1776:T16774,"On Time CO")</f>
        <v>0</v>
      </c>
      <c r="M1776">
        <f>COUNTIFS(olah!$Q$2:Q16774,summary!A1776,olah!$B$2:B16774,summary!B1776,olah!$T$2:T16774,"On Time CO")</f>
        <v>0</v>
      </c>
      <c r="N1776">
        <f>COUNTIFS(olah!$Q1776:Q16774,summary!A1776,olah!$B1776:B16774,summary!B1776,olah!$N1776:N16774,summary!C1776,olah!$P1776:P16774,summary!D1776,olah!$T1776:T16774,"Overtime")</f>
        <v>1</v>
      </c>
      <c r="O1776">
        <f>COUNTIFS(olah!$Q$2:Q16774,summary!A1776,olah!$B$2:B16774,summary!B1776,olah!$T$2:T16774,"Overtime")</f>
        <v>17</v>
      </c>
      <c r="P1776">
        <f>COUNTIFS(olah!$Q1776:Q16774,summary!A1776,olah!$B1776:B16774,summary!B1776,olah!$N1776:N16774,summary!C1776,olah!$P1776:P16774,summary!D1776,olah!$T1776:T16774,"Early")</f>
        <v>0</v>
      </c>
      <c r="Q1776">
        <f>COUNTIFS(olah!$Q$2:Q16774,summary!A1776,olah!$B$2:B16774,summary!B1776,olah!$T$2:T16774,"Early")</f>
        <v>5</v>
      </c>
      <c r="R1776">
        <f>COUNTIFS(olah!$Q1776:Q16774,summary!A1776,olah!$B1776:B16774,summary!B1776,olah!$N1776:N16774,summary!C1776,olah!$P1776:P16774,summary!D1776,olah!$T1776:T16774,"NA CO")</f>
        <v>0</v>
      </c>
      <c r="S1776">
        <f>COUNTIFS(olah!$Q$2:Q16774,summary!A1776,olah!$B$2:B16774,summary!B1776,olah!$T$2:T16774,"NA CO")</f>
        <v>1</v>
      </c>
      <c r="T1776" t="str">
        <f>olah!R1776</f>
        <v>Attendance</v>
      </c>
      <c r="U1776" t="str">
        <f>IF(T1776="Permit", olah!T1776, "No Permit")</f>
        <v>No Permit</v>
      </c>
    </row>
    <row r="1777" spans="1:21" hidden="1" x14ac:dyDescent="0.3">
      <c r="A1777" s="23">
        <v>44561</v>
      </c>
      <c r="B1777" t="s">
        <v>459</v>
      </c>
      <c r="C1777" t="s">
        <v>28</v>
      </c>
      <c r="D1777" t="s">
        <v>11600</v>
      </c>
      <c r="E1777" t="str">
        <f>VLOOKUP(B1777,olah!$B:$P,2,0)</f>
        <v>2021-12-01</v>
      </c>
      <c r="F1777">
        <f>COUNTIFS(parameter!$J$4:$J$34,summary!A1777,parameter!$I$4:$I$34,"&gt;="&amp;summary!$E1777)</f>
        <v>31</v>
      </c>
      <c r="G1777">
        <f>COUNTIFS(olah!$Q1777:Q16775,summary!A1777,olah!$B1777:B16775,summary!B1777,olah!$N1777:N16775,summary!C1777,olah!$P1777:P16775,summary!D1777,olah!$S1777:S16775,"On Time")</f>
        <v>0</v>
      </c>
      <c r="H1777">
        <f>COUNTIFS(olah!$Q$2:Q16775,summary!A1777,olah!$B$2:B16775,summary!B1777,olah!$S$2:S16775,"On Time")</f>
        <v>0</v>
      </c>
      <c r="I1777">
        <f>COUNTIFS(olah!$Q1777:Q16775,summary!A1777,olah!$B1777:B16775,summary!B1777,olah!$N1777:N16775,summary!C1777,olah!$P1777:P16775,summary!D1777,olah!$S1777:S16775,"Late")</f>
        <v>1</v>
      </c>
      <c r="J1777">
        <f>COUNTIFS(olah!$Q$2:Q16775,summary!A1777,olah!$B$2:B16775,summary!B1777,olah!$S$2:S16775,"Late")</f>
        <v>23</v>
      </c>
      <c r="K1777">
        <f t="shared" si="27"/>
        <v>7</v>
      </c>
      <c r="L1777">
        <f>COUNTIFS(olah!$Q1777:Q16775,summary!A1777,olah!$B1777:B16775,summary!B1777,olah!$N1777:N16775,summary!C1777,olah!$P1777:P16775,summary!D1777,olah!$T1777:T16775,"On Time CO")</f>
        <v>0</v>
      </c>
      <c r="M1777">
        <f>COUNTIFS(olah!$Q$2:Q16775,summary!A1777,olah!$B$2:B16775,summary!B1777,olah!$T$2:T16775,"On Time CO")</f>
        <v>0</v>
      </c>
      <c r="N1777">
        <f>COUNTIFS(olah!$Q1777:Q16775,summary!A1777,olah!$B1777:B16775,summary!B1777,olah!$N1777:N16775,summary!C1777,olah!$P1777:P16775,summary!D1777,olah!$T1777:T16775,"Overtime")</f>
        <v>1</v>
      </c>
      <c r="O1777">
        <f>COUNTIFS(olah!$Q$2:Q16775,summary!A1777,olah!$B$2:B16775,summary!B1777,olah!$T$2:T16775,"Overtime")</f>
        <v>17</v>
      </c>
      <c r="P1777">
        <f>COUNTIFS(olah!$Q1777:Q16775,summary!A1777,olah!$B1777:B16775,summary!B1777,olah!$N1777:N16775,summary!C1777,olah!$P1777:P16775,summary!D1777,olah!$T1777:T16775,"Early")</f>
        <v>0</v>
      </c>
      <c r="Q1777">
        <f>COUNTIFS(olah!$Q$2:Q16775,summary!A1777,olah!$B$2:B16775,summary!B1777,olah!$T$2:T16775,"Early")</f>
        <v>5</v>
      </c>
      <c r="R1777">
        <f>COUNTIFS(olah!$Q1777:Q16775,summary!A1777,olah!$B1777:B16775,summary!B1777,olah!$N1777:N16775,summary!C1777,olah!$P1777:P16775,summary!D1777,olah!$T1777:T16775,"NA CO")</f>
        <v>0</v>
      </c>
      <c r="S1777">
        <f>COUNTIFS(olah!$Q$2:Q16775,summary!A1777,olah!$B$2:B16775,summary!B1777,olah!$T$2:T16775,"NA CO")</f>
        <v>1</v>
      </c>
      <c r="T1777" t="str">
        <f>olah!R1777</f>
        <v>Attendance</v>
      </c>
      <c r="U1777" t="str">
        <f>IF(T1777="Permit", olah!T1777, "No Permit")</f>
        <v>No Permit</v>
      </c>
    </row>
    <row r="1778" spans="1:21" hidden="1" x14ac:dyDescent="0.3">
      <c r="A1778" s="23">
        <v>44561</v>
      </c>
      <c r="B1778" t="s">
        <v>459</v>
      </c>
      <c r="C1778" t="s">
        <v>28</v>
      </c>
      <c r="D1778" t="s">
        <v>11601</v>
      </c>
      <c r="E1778" t="str">
        <f>VLOOKUP(B1778,olah!$B:$P,2,0)</f>
        <v>2021-12-01</v>
      </c>
      <c r="F1778">
        <f>COUNTIFS(parameter!$J$4:$J$34,summary!A1778,parameter!$I$4:$I$34,"&gt;="&amp;summary!$E1778)</f>
        <v>31</v>
      </c>
      <c r="G1778">
        <f>COUNTIFS(olah!$Q1778:Q16776,summary!A1778,olah!$B1778:B16776,summary!B1778,olah!$N1778:N16776,summary!C1778,olah!$P1778:P16776,summary!D1778,olah!$S1778:S16776,"On Time")</f>
        <v>0</v>
      </c>
      <c r="H1778">
        <f>COUNTIFS(olah!$Q$2:Q16776,summary!A1778,olah!$B$2:B16776,summary!B1778,olah!$S$2:S16776,"On Time")</f>
        <v>0</v>
      </c>
      <c r="I1778">
        <f>COUNTIFS(olah!$Q1778:Q16776,summary!A1778,olah!$B1778:B16776,summary!B1778,olah!$N1778:N16776,summary!C1778,olah!$P1778:P16776,summary!D1778,olah!$S1778:S16776,"Late")</f>
        <v>1</v>
      </c>
      <c r="J1778">
        <f>COUNTIFS(olah!$Q$2:Q16776,summary!A1778,olah!$B$2:B16776,summary!B1778,olah!$S$2:S16776,"Late")</f>
        <v>23</v>
      </c>
      <c r="K1778">
        <f t="shared" si="27"/>
        <v>7</v>
      </c>
      <c r="L1778">
        <f>COUNTIFS(olah!$Q1778:Q16776,summary!A1778,olah!$B1778:B16776,summary!B1778,olah!$N1778:N16776,summary!C1778,olah!$P1778:P16776,summary!D1778,olah!$T1778:T16776,"On Time CO")</f>
        <v>0</v>
      </c>
      <c r="M1778">
        <f>COUNTIFS(olah!$Q$2:Q16776,summary!A1778,olah!$B$2:B16776,summary!B1778,olah!$T$2:T16776,"On Time CO")</f>
        <v>0</v>
      </c>
      <c r="N1778">
        <f>COUNTIFS(olah!$Q1778:Q16776,summary!A1778,olah!$B1778:B16776,summary!B1778,olah!$N1778:N16776,summary!C1778,olah!$P1778:P16776,summary!D1778,olah!$T1778:T16776,"Overtime")</f>
        <v>1</v>
      </c>
      <c r="O1778">
        <f>COUNTIFS(olah!$Q$2:Q16776,summary!A1778,olah!$B$2:B16776,summary!B1778,olah!$T$2:T16776,"Overtime")</f>
        <v>17</v>
      </c>
      <c r="P1778">
        <f>COUNTIFS(olah!$Q1778:Q16776,summary!A1778,olah!$B1778:B16776,summary!B1778,olah!$N1778:N16776,summary!C1778,olah!$P1778:P16776,summary!D1778,olah!$T1778:T16776,"Early")</f>
        <v>0</v>
      </c>
      <c r="Q1778">
        <f>COUNTIFS(olah!$Q$2:Q16776,summary!A1778,olah!$B$2:B16776,summary!B1778,olah!$T$2:T16776,"Early")</f>
        <v>5</v>
      </c>
      <c r="R1778">
        <f>COUNTIFS(olah!$Q1778:Q16776,summary!A1778,olah!$B1778:B16776,summary!B1778,olah!$N1778:N16776,summary!C1778,olah!$P1778:P16776,summary!D1778,olah!$T1778:T16776,"NA CO")</f>
        <v>0</v>
      </c>
      <c r="S1778">
        <f>COUNTIFS(olah!$Q$2:Q16776,summary!A1778,olah!$B$2:B16776,summary!B1778,olah!$T$2:T16776,"NA CO")</f>
        <v>1</v>
      </c>
      <c r="T1778" t="str">
        <f>olah!R1778</f>
        <v>Attendance</v>
      </c>
      <c r="U1778" t="str">
        <f>IF(T1778="Permit", olah!T1778, "No Permit")</f>
        <v>No Permit</v>
      </c>
    </row>
    <row r="1779" spans="1:21" hidden="1" x14ac:dyDescent="0.3">
      <c r="A1779" s="23">
        <v>44561</v>
      </c>
      <c r="B1779" t="s">
        <v>459</v>
      </c>
      <c r="C1779" t="s">
        <v>28</v>
      </c>
      <c r="D1779" t="s">
        <v>5936</v>
      </c>
      <c r="E1779" t="str">
        <f>VLOOKUP(B1779,olah!$B:$P,2,0)</f>
        <v>2021-12-01</v>
      </c>
      <c r="F1779">
        <f>COUNTIFS(parameter!$J$4:$J$34,summary!A1779,parameter!$I$4:$I$34,"&gt;="&amp;summary!$E1779)</f>
        <v>31</v>
      </c>
      <c r="G1779">
        <f>COUNTIFS(olah!$Q1779:Q16777,summary!A1779,olah!$B1779:B16777,summary!B1779,olah!$N1779:N16777,summary!C1779,olah!$P1779:P16777,summary!D1779,olah!$S1779:S16777,"On Time")</f>
        <v>0</v>
      </c>
      <c r="H1779">
        <f>COUNTIFS(olah!$Q$2:Q16777,summary!A1779,olah!$B$2:B16777,summary!B1779,olah!$S$2:S16777,"On Time")</f>
        <v>0</v>
      </c>
      <c r="I1779">
        <f>COUNTIFS(olah!$Q1779:Q16777,summary!A1779,olah!$B1779:B16777,summary!B1779,olah!$N1779:N16777,summary!C1779,olah!$P1779:P16777,summary!D1779,olah!$S1779:S16777,"Late")</f>
        <v>1</v>
      </c>
      <c r="J1779">
        <f>COUNTIFS(olah!$Q$2:Q16777,summary!A1779,olah!$B$2:B16777,summary!B1779,olah!$S$2:S16777,"Late")</f>
        <v>23</v>
      </c>
      <c r="K1779">
        <f t="shared" si="27"/>
        <v>7</v>
      </c>
      <c r="L1779">
        <f>COUNTIFS(olah!$Q1779:Q16777,summary!A1779,olah!$B1779:B16777,summary!B1779,olah!$N1779:N16777,summary!C1779,olah!$P1779:P16777,summary!D1779,olah!$T1779:T16777,"On Time CO")</f>
        <v>0</v>
      </c>
      <c r="M1779">
        <f>COUNTIFS(olah!$Q$2:Q16777,summary!A1779,olah!$B$2:B16777,summary!B1779,olah!$T$2:T16777,"On Time CO")</f>
        <v>0</v>
      </c>
      <c r="N1779">
        <f>COUNTIFS(olah!$Q1779:Q16777,summary!A1779,olah!$B1779:B16777,summary!B1779,olah!$N1779:N16777,summary!C1779,olah!$P1779:P16777,summary!D1779,olah!$T1779:T16777,"Overtime")</f>
        <v>1</v>
      </c>
      <c r="O1779">
        <f>COUNTIFS(olah!$Q$2:Q16777,summary!A1779,olah!$B$2:B16777,summary!B1779,olah!$T$2:T16777,"Overtime")</f>
        <v>17</v>
      </c>
      <c r="P1779">
        <f>COUNTIFS(olah!$Q1779:Q16777,summary!A1779,olah!$B1779:B16777,summary!B1779,olah!$N1779:N16777,summary!C1779,olah!$P1779:P16777,summary!D1779,olah!$T1779:T16777,"Early")</f>
        <v>0</v>
      </c>
      <c r="Q1779">
        <f>COUNTIFS(olah!$Q$2:Q16777,summary!A1779,olah!$B$2:B16777,summary!B1779,olah!$T$2:T16777,"Early")</f>
        <v>5</v>
      </c>
      <c r="R1779">
        <f>COUNTIFS(olah!$Q1779:Q16777,summary!A1779,olah!$B1779:B16777,summary!B1779,olah!$N1779:N16777,summary!C1779,olah!$P1779:P16777,summary!D1779,olah!$T1779:T16777,"NA CO")</f>
        <v>0</v>
      </c>
      <c r="S1779">
        <f>COUNTIFS(olah!$Q$2:Q16777,summary!A1779,olah!$B$2:B16777,summary!B1779,olah!$T$2:T16777,"NA CO")</f>
        <v>1</v>
      </c>
      <c r="T1779" t="str">
        <f>olah!R1779</f>
        <v>Attendance</v>
      </c>
      <c r="U1779" t="str">
        <f>IF(T1779="Permit", olah!T1779, "No Permit")</f>
        <v>No Permit</v>
      </c>
    </row>
    <row r="1780" spans="1:21" hidden="1" x14ac:dyDescent="0.3">
      <c r="A1780" s="23">
        <v>44561</v>
      </c>
      <c r="B1780" t="s">
        <v>459</v>
      </c>
      <c r="C1780" t="s">
        <v>28</v>
      </c>
      <c r="D1780" t="s">
        <v>6082</v>
      </c>
      <c r="E1780" t="str">
        <f>VLOOKUP(B1780,olah!$B:$P,2,0)</f>
        <v>2021-12-01</v>
      </c>
      <c r="F1780">
        <f>COUNTIFS(parameter!$J$4:$J$34,summary!A1780,parameter!$I$4:$I$34,"&gt;="&amp;summary!$E1780)</f>
        <v>31</v>
      </c>
      <c r="G1780">
        <f>COUNTIFS(olah!$Q1780:Q16778,summary!A1780,olah!$B1780:B16778,summary!B1780,olah!$N1780:N16778,summary!C1780,olah!$P1780:P16778,summary!D1780,olah!$S1780:S16778,"On Time")</f>
        <v>0</v>
      </c>
      <c r="H1780">
        <f>COUNTIFS(olah!$Q$2:Q16778,summary!A1780,olah!$B$2:B16778,summary!B1780,olah!$S$2:S16778,"On Time")</f>
        <v>0</v>
      </c>
      <c r="I1780">
        <f>COUNTIFS(olah!$Q1780:Q16778,summary!A1780,olah!$B1780:B16778,summary!B1780,olah!$N1780:N16778,summary!C1780,olah!$P1780:P16778,summary!D1780,olah!$S1780:S16778,"Late")</f>
        <v>1</v>
      </c>
      <c r="J1780">
        <f>COUNTIFS(olah!$Q$2:Q16778,summary!A1780,olah!$B$2:B16778,summary!B1780,olah!$S$2:S16778,"Late")</f>
        <v>23</v>
      </c>
      <c r="K1780">
        <f t="shared" si="27"/>
        <v>7</v>
      </c>
      <c r="L1780">
        <f>COUNTIFS(olah!$Q1780:Q16778,summary!A1780,olah!$B1780:B16778,summary!B1780,olah!$N1780:N16778,summary!C1780,olah!$P1780:P16778,summary!D1780,olah!$T1780:T16778,"On Time CO")</f>
        <v>0</v>
      </c>
      <c r="M1780">
        <f>COUNTIFS(olah!$Q$2:Q16778,summary!A1780,olah!$B$2:B16778,summary!B1780,olah!$T$2:T16778,"On Time CO")</f>
        <v>0</v>
      </c>
      <c r="N1780">
        <f>COUNTIFS(olah!$Q1780:Q16778,summary!A1780,olah!$B1780:B16778,summary!B1780,olah!$N1780:N16778,summary!C1780,olah!$P1780:P16778,summary!D1780,olah!$T1780:T16778,"Overtime")</f>
        <v>1</v>
      </c>
      <c r="O1780">
        <f>COUNTIFS(olah!$Q$2:Q16778,summary!A1780,olah!$B$2:B16778,summary!B1780,olah!$T$2:T16778,"Overtime")</f>
        <v>17</v>
      </c>
      <c r="P1780">
        <f>COUNTIFS(olah!$Q1780:Q16778,summary!A1780,olah!$B1780:B16778,summary!B1780,olah!$N1780:N16778,summary!C1780,olah!$P1780:P16778,summary!D1780,olah!$T1780:T16778,"Early")</f>
        <v>0</v>
      </c>
      <c r="Q1780">
        <f>COUNTIFS(olah!$Q$2:Q16778,summary!A1780,olah!$B$2:B16778,summary!B1780,olah!$T$2:T16778,"Early")</f>
        <v>5</v>
      </c>
      <c r="R1780">
        <f>COUNTIFS(olah!$Q1780:Q16778,summary!A1780,olah!$B1780:B16778,summary!B1780,olah!$N1780:N16778,summary!C1780,olah!$P1780:P16778,summary!D1780,olah!$T1780:T16778,"NA CO")</f>
        <v>0</v>
      </c>
      <c r="S1780">
        <f>COUNTIFS(olah!$Q$2:Q16778,summary!A1780,olah!$B$2:B16778,summary!B1780,olah!$T$2:T16778,"NA CO")</f>
        <v>1</v>
      </c>
      <c r="T1780" t="str">
        <f>olah!R1780</f>
        <v>Attendance</v>
      </c>
      <c r="U1780" t="str">
        <f>IF(T1780="Permit", olah!T1780, "No Permit")</f>
        <v>No Permit</v>
      </c>
    </row>
    <row r="1781" spans="1:21" hidden="1" x14ac:dyDescent="0.3">
      <c r="A1781" s="23">
        <v>44561</v>
      </c>
      <c r="B1781" t="s">
        <v>459</v>
      </c>
      <c r="C1781" t="s">
        <v>28</v>
      </c>
      <c r="D1781" t="s">
        <v>11602</v>
      </c>
      <c r="E1781" t="str">
        <f>VLOOKUP(B1781,olah!$B:$P,2,0)</f>
        <v>2021-12-01</v>
      </c>
      <c r="F1781">
        <f>COUNTIFS(parameter!$J$4:$J$34,summary!A1781,parameter!$I$4:$I$34,"&gt;="&amp;summary!$E1781)</f>
        <v>31</v>
      </c>
      <c r="G1781">
        <f>COUNTIFS(olah!$Q1781:Q16779,summary!A1781,olah!$B1781:B16779,summary!B1781,olah!$N1781:N16779,summary!C1781,olah!$P1781:P16779,summary!D1781,olah!$S1781:S16779,"On Time")</f>
        <v>0</v>
      </c>
      <c r="H1781">
        <f>COUNTIFS(olah!$Q$2:Q16779,summary!A1781,olah!$B$2:B16779,summary!B1781,olah!$S$2:S16779,"On Time")</f>
        <v>0</v>
      </c>
      <c r="I1781">
        <f>COUNTIFS(olah!$Q1781:Q16779,summary!A1781,olah!$B1781:B16779,summary!B1781,olah!$N1781:N16779,summary!C1781,olah!$P1781:P16779,summary!D1781,olah!$S1781:S16779,"Late")</f>
        <v>1</v>
      </c>
      <c r="J1781">
        <f>COUNTIFS(olah!$Q$2:Q16779,summary!A1781,olah!$B$2:B16779,summary!B1781,olah!$S$2:S16779,"Late")</f>
        <v>23</v>
      </c>
      <c r="K1781">
        <f t="shared" si="27"/>
        <v>7</v>
      </c>
      <c r="L1781">
        <f>COUNTIFS(olah!$Q1781:Q16779,summary!A1781,olah!$B1781:B16779,summary!B1781,olah!$N1781:N16779,summary!C1781,olah!$P1781:P16779,summary!D1781,olah!$T1781:T16779,"On Time CO")</f>
        <v>0</v>
      </c>
      <c r="M1781">
        <f>COUNTIFS(olah!$Q$2:Q16779,summary!A1781,olah!$B$2:B16779,summary!B1781,olah!$T$2:T16779,"On Time CO")</f>
        <v>0</v>
      </c>
      <c r="N1781">
        <f>COUNTIFS(olah!$Q1781:Q16779,summary!A1781,olah!$B1781:B16779,summary!B1781,olah!$N1781:N16779,summary!C1781,olah!$P1781:P16779,summary!D1781,olah!$T1781:T16779,"Overtime")</f>
        <v>1</v>
      </c>
      <c r="O1781">
        <f>COUNTIFS(olah!$Q$2:Q16779,summary!A1781,olah!$B$2:B16779,summary!B1781,olah!$T$2:T16779,"Overtime")</f>
        <v>17</v>
      </c>
      <c r="P1781">
        <f>COUNTIFS(olah!$Q1781:Q16779,summary!A1781,olah!$B1781:B16779,summary!B1781,olah!$N1781:N16779,summary!C1781,olah!$P1781:P16779,summary!D1781,olah!$T1781:T16779,"Early")</f>
        <v>0</v>
      </c>
      <c r="Q1781">
        <f>COUNTIFS(olah!$Q$2:Q16779,summary!A1781,olah!$B$2:B16779,summary!B1781,olah!$T$2:T16779,"Early")</f>
        <v>5</v>
      </c>
      <c r="R1781">
        <f>COUNTIFS(olah!$Q1781:Q16779,summary!A1781,olah!$B1781:B16779,summary!B1781,olah!$N1781:N16779,summary!C1781,olah!$P1781:P16779,summary!D1781,olah!$T1781:T16779,"NA CO")</f>
        <v>0</v>
      </c>
      <c r="S1781">
        <f>COUNTIFS(olah!$Q$2:Q16779,summary!A1781,olah!$B$2:B16779,summary!B1781,olah!$T$2:T16779,"NA CO")</f>
        <v>1</v>
      </c>
      <c r="T1781" t="str">
        <f>olah!R1781</f>
        <v>Attendance</v>
      </c>
      <c r="U1781" t="str">
        <f>IF(T1781="Permit", olah!T1781, "No Permit")</f>
        <v>No Permit</v>
      </c>
    </row>
    <row r="1782" spans="1:21" hidden="1" x14ac:dyDescent="0.3">
      <c r="A1782" s="23">
        <v>44561</v>
      </c>
      <c r="B1782" t="s">
        <v>459</v>
      </c>
      <c r="C1782" t="s">
        <v>28</v>
      </c>
      <c r="D1782" t="s">
        <v>11603</v>
      </c>
      <c r="E1782" t="str">
        <f>VLOOKUP(B1782,olah!$B:$P,2,0)</f>
        <v>2021-12-01</v>
      </c>
      <c r="F1782">
        <f>COUNTIFS(parameter!$J$4:$J$34,summary!A1782,parameter!$I$4:$I$34,"&gt;="&amp;summary!$E1782)</f>
        <v>31</v>
      </c>
      <c r="G1782">
        <f>COUNTIFS(olah!$Q1782:Q16780,summary!A1782,olah!$B1782:B16780,summary!B1782,olah!$N1782:N16780,summary!C1782,olah!$P1782:P16780,summary!D1782,olah!$S1782:S16780,"On Time")</f>
        <v>0</v>
      </c>
      <c r="H1782">
        <f>COUNTIFS(olah!$Q$2:Q16780,summary!A1782,olah!$B$2:B16780,summary!B1782,olah!$S$2:S16780,"On Time")</f>
        <v>0</v>
      </c>
      <c r="I1782">
        <f>COUNTIFS(olah!$Q1782:Q16780,summary!A1782,olah!$B1782:B16780,summary!B1782,olah!$N1782:N16780,summary!C1782,olah!$P1782:P16780,summary!D1782,olah!$S1782:S16780,"Late")</f>
        <v>1</v>
      </c>
      <c r="J1782">
        <f>COUNTIFS(olah!$Q$2:Q16780,summary!A1782,olah!$B$2:B16780,summary!B1782,olah!$S$2:S16780,"Late")</f>
        <v>23</v>
      </c>
      <c r="K1782">
        <f t="shared" si="27"/>
        <v>7</v>
      </c>
      <c r="L1782">
        <f>COUNTIFS(olah!$Q1782:Q16780,summary!A1782,olah!$B1782:B16780,summary!B1782,olah!$N1782:N16780,summary!C1782,olah!$P1782:P16780,summary!D1782,olah!$T1782:T16780,"On Time CO")</f>
        <v>0</v>
      </c>
      <c r="M1782">
        <f>COUNTIFS(olah!$Q$2:Q16780,summary!A1782,olah!$B$2:B16780,summary!B1782,olah!$T$2:T16780,"On Time CO")</f>
        <v>0</v>
      </c>
      <c r="N1782">
        <f>COUNTIFS(olah!$Q1782:Q16780,summary!A1782,olah!$B1782:B16780,summary!B1782,olah!$N1782:N16780,summary!C1782,olah!$P1782:P16780,summary!D1782,olah!$T1782:T16780,"Overtime")</f>
        <v>1</v>
      </c>
      <c r="O1782">
        <f>COUNTIFS(olah!$Q$2:Q16780,summary!A1782,olah!$B$2:B16780,summary!B1782,olah!$T$2:T16780,"Overtime")</f>
        <v>17</v>
      </c>
      <c r="P1782">
        <f>COUNTIFS(olah!$Q1782:Q16780,summary!A1782,olah!$B1782:B16780,summary!B1782,olah!$N1782:N16780,summary!C1782,olah!$P1782:P16780,summary!D1782,olah!$T1782:T16780,"Early")</f>
        <v>0</v>
      </c>
      <c r="Q1782">
        <f>COUNTIFS(olah!$Q$2:Q16780,summary!A1782,olah!$B$2:B16780,summary!B1782,olah!$T$2:T16780,"Early")</f>
        <v>5</v>
      </c>
      <c r="R1782">
        <f>COUNTIFS(olah!$Q1782:Q16780,summary!A1782,olah!$B1782:B16780,summary!B1782,olah!$N1782:N16780,summary!C1782,olah!$P1782:P16780,summary!D1782,olah!$T1782:T16780,"NA CO")</f>
        <v>0</v>
      </c>
      <c r="S1782">
        <f>COUNTIFS(olah!$Q$2:Q16780,summary!A1782,olah!$B$2:B16780,summary!B1782,olah!$T$2:T16780,"NA CO")</f>
        <v>1</v>
      </c>
      <c r="T1782" t="str">
        <f>olah!R1782</f>
        <v>Attendance</v>
      </c>
      <c r="U1782" t="str">
        <f>IF(T1782="Permit", olah!T1782, "No Permit")</f>
        <v>No Permit</v>
      </c>
    </row>
    <row r="1783" spans="1:21" hidden="1" x14ac:dyDescent="0.3">
      <c r="A1783" s="23">
        <v>44561</v>
      </c>
      <c r="B1783" t="s">
        <v>459</v>
      </c>
      <c r="C1783" t="s">
        <v>28</v>
      </c>
      <c r="D1783" t="s">
        <v>7108</v>
      </c>
      <c r="E1783" t="str">
        <f>VLOOKUP(B1783,olah!$B:$P,2,0)</f>
        <v>2021-12-01</v>
      </c>
      <c r="F1783">
        <f>COUNTIFS(parameter!$J$4:$J$34,summary!A1783,parameter!$I$4:$I$34,"&gt;="&amp;summary!$E1783)</f>
        <v>31</v>
      </c>
      <c r="G1783">
        <f>COUNTIFS(olah!$Q1783:Q16781,summary!A1783,olah!$B1783:B16781,summary!B1783,olah!$N1783:N16781,summary!C1783,olah!$P1783:P16781,summary!D1783,olah!$S1783:S16781,"On Time")</f>
        <v>0</v>
      </c>
      <c r="H1783">
        <f>COUNTIFS(olah!$Q$2:Q16781,summary!A1783,olah!$B$2:B16781,summary!B1783,olah!$S$2:S16781,"On Time")</f>
        <v>0</v>
      </c>
      <c r="I1783">
        <f>COUNTIFS(olah!$Q1783:Q16781,summary!A1783,olah!$B1783:B16781,summary!B1783,olah!$N1783:N16781,summary!C1783,olah!$P1783:P16781,summary!D1783,olah!$S1783:S16781,"Late")</f>
        <v>1</v>
      </c>
      <c r="J1783">
        <f>COUNTIFS(olah!$Q$2:Q16781,summary!A1783,olah!$B$2:B16781,summary!B1783,olah!$S$2:S16781,"Late")</f>
        <v>23</v>
      </c>
      <c r="K1783">
        <f t="shared" si="27"/>
        <v>7</v>
      </c>
      <c r="L1783">
        <f>COUNTIFS(olah!$Q1783:Q16781,summary!A1783,olah!$B1783:B16781,summary!B1783,olah!$N1783:N16781,summary!C1783,olah!$P1783:P16781,summary!D1783,olah!$T1783:T16781,"On Time CO")</f>
        <v>0</v>
      </c>
      <c r="M1783">
        <f>COUNTIFS(olah!$Q$2:Q16781,summary!A1783,olah!$B$2:B16781,summary!B1783,olah!$T$2:T16781,"On Time CO")</f>
        <v>0</v>
      </c>
      <c r="N1783">
        <f>COUNTIFS(olah!$Q1783:Q16781,summary!A1783,olah!$B1783:B16781,summary!B1783,olah!$N1783:N16781,summary!C1783,olah!$P1783:P16781,summary!D1783,olah!$T1783:T16781,"Overtime")</f>
        <v>0</v>
      </c>
      <c r="O1783">
        <f>COUNTIFS(olah!$Q$2:Q16781,summary!A1783,olah!$B$2:B16781,summary!B1783,olah!$T$2:T16781,"Overtime")</f>
        <v>17</v>
      </c>
      <c r="P1783">
        <f>COUNTIFS(olah!$Q1783:Q16781,summary!A1783,olah!$B1783:B16781,summary!B1783,olah!$N1783:N16781,summary!C1783,olah!$P1783:P16781,summary!D1783,olah!$T1783:T16781,"Early")</f>
        <v>1</v>
      </c>
      <c r="Q1783">
        <f>COUNTIFS(olah!$Q$2:Q16781,summary!A1783,olah!$B$2:B16781,summary!B1783,olah!$T$2:T16781,"Early")</f>
        <v>5</v>
      </c>
      <c r="R1783">
        <f>COUNTIFS(olah!$Q1783:Q16781,summary!A1783,olah!$B1783:B16781,summary!B1783,olah!$N1783:N16781,summary!C1783,olah!$P1783:P16781,summary!D1783,olah!$T1783:T16781,"NA CO")</f>
        <v>0</v>
      </c>
      <c r="S1783">
        <f>COUNTIFS(olah!$Q$2:Q16781,summary!A1783,olah!$B$2:B16781,summary!B1783,olah!$T$2:T16781,"NA CO")</f>
        <v>1</v>
      </c>
      <c r="T1783" t="str">
        <f>olah!R1783</f>
        <v>Attendance</v>
      </c>
      <c r="U1783" t="str">
        <f>IF(T1783="Permit", olah!T1783, "No Permit")</f>
        <v>No Permit</v>
      </c>
    </row>
    <row r="1784" spans="1:21" hidden="1" x14ac:dyDescent="0.3">
      <c r="A1784" s="23">
        <v>44561</v>
      </c>
      <c r="B1784" t="s">
        <v>459</v>
      </c>
      <c r="C1784" t="s">
        <v>28</v>
      </c>
      <c r="D1784" t="s">
        <v>11604</v>
      </c>
      <c r="E1784" t="str">
        <f>VLOOKUP(B1784,olah!$B:$P,2,0)</f>
        <v>2021-12-01</v>
      </c>
      <c r="F1784">
        <f>COUNTIFS(parameter!$J$4:$J$34,summary!A1784,parameter!$I$4:$I$34,"&gt;="&amp;summary!$E1784)</f>
        <v>31</v>
      </c>
      <c r="G1784">
        <f>COUNTIFS(olah!$Q1784:Q16782,summary!A1784,olah!$B1784:B16782,summary!B1784,olah!$N1784:N16782,summary!C1784,olah!$P1784:P16782,summary!D1784,olah!$S1784:S16782,"On Time")</f>
        <v>0</v>
      </c>
      <c r="H1784">
        <f>COUNTIFS(olah!$Q$2:Q16782,summary!A1784,olah!$B$2:B16782,summary!B1784,olah!$S$2:S16782,"On Time")</f>
        <v>0</v>
      </c>
      <c r="I1784">
        <f>COUNTIFS(olah!$Q1784:Q16782,summary!A1784,olah!$B1784:B16782,summary!B1784,olah!$N1784:N16782,summary!C1784,olah!$P1784:P16782,summary!D1784,olah!$S1784:S16782,"Late")</f>
        <v>1</v>
      </c>
      <c r="J1784">
        <f>COUNTIFS(olah!$Q$2:Q16782,summary!A1784,olah!$B$2:B16782,summary!B1784,olah!$S$2:S16782,"Late")</f>
        <v>23</v>
      </c>
      <c r="K1784">
        <f t="shared" si="27"/>
        <v>7</v>
      </c>
      <c r="L1784">
        <f>COUNTIFS(olah!$Q1784:Q16782,summary!A1784,olah!$B1784:B16782,summary!B1784,olah!$N1784:N16782,summary!C1784,olah!$P1784:P16782,summary!D1784,olah!$T1784:T16782,"On Time CO")</f>
        <v>0</v>
      </c>
      <c r="M1784">
        <f>COUNTIFS(olah!$Q$2:Q16782,summary!A1784,olah!$B$2:B16782,summary!B1784,olah!$T$2:T16782,"On Time CO")</f>
        <v>0</v>
      </c>
      <c r="N1784">
        <f>COUNTIFS(olah!$Q1784:Q16782,summary!A1784,olah!$B1784:B16782,summary!B1784,olah!$N1784:N16782,summary!C1784,olah!$P1784:P16782,summary!D1784,olah!$T1784:T16782,"Overtime")</f>
        <v>0</v>
      </c>
      <c r="O1784">
        <f>COUNTIFS(olah!$Q$2:Q16782,summary!A1784,olah!$B$2:B16782,summary!B1784,olah!$T$2:T16782,"Overtime")</f>
        <v>17</v>
      </c>
      <c r="P1784">
        <f>COUNTIFS(olah!$Q1784:Q16782,summary!A1784,olah!$B1784:B16782,summary!B1784,olah!$N1784:N16782,summary!C1784,olah!$P1784:P16782,summary!D1784,olah!$T1784:T16782,"Early")</f>
        <v>1</v>
      </c>
      <c r="Q1784">
        <f>COUNTIFS(olah!$Q$2:Q16782,summary!A1784,olah!$B$2:B16782,summary!B1784,olah!$T$2:T16782,"Early")</f>
        <v>5</v>
      </c>
      <c r="R1784">
        <f>COUNTIFS(olah!$Q1784:Q16782,summary!A1784,olah!$B1784:B16782,summary!B1784,olah!$N1784:N16782,summary!C1784,olah!$P1784:P16782,summary!D1784,olah!$T1784:T16782,"NA CO")</f>
        <v>0</v>
      </c>
      <c r="S1784">
        <f>COUNTIFS(olah!$Q$2:Q16782,summary!A1784,olah!$B$2:B16782,summary!B1784,olah!$T$2:T16782,"NA CO")</f>
        <v>1</v>
      </c>
      <c r="T1784" t="str">
        <f>olah!R1784</f>
        <v>Attendance</v>
      </c>
      <c r="U1784" t="str">
        <f>IF(T1784="Permit", olah!T1784, "No Permit")</f>
        <v>No Permit</v>
      </c>
    </row>
    <row r="1785" spans="1:21" hidden="1" x14ac:dyDescent="0.3">
      <c r="A1785" s="23">
        <v>44561</v>
      </c>
      <c r="B1785" t="s">
        <v>459</v>
      </c>
      <c r="C1785" t="s">
        <v>28</v>
      </c>
      <c r="D1785" t="s">
        <v>11605</v>
      </c>
      <c r="E1785" t="str">
        <f>VLOOKUP(B1785,olah!$B:$P,2,0)</f>
        <v>2021-12-01</v>
      </c>
      <c r="F1785">
        <f>COUNTIFS(parameter!$J$4:$J$34,summary!A1785,parameter!$I$4:$I$34,"&gt;="&amp;summary!$E1785)</f>
        <v>31</v>
      </c>
      <c r="G1785">
        <f>COUNTIFS(olah!$Q1785:Q16783,summary!A1785,olah!$B1785:B16783,summary!B1785,olah!$N1785:N16783,summary!C1785,olah!$P1785:P16783,summary!D1785,olah!$S1785:S16783,"On Time")</f>
        <v>0</v>
      </c>
      <c r="H1785">
        <f>COUNTIFS(olah!$Q$2:Q16783,summary!A1785,olah!$B$2:B16783,summary!B1785,olah!$S$2:S16783,"On Time")</f>
        <v>0</v>
      </c>
      <c r="I1785">
        <f>COUNTIFS(olah!$Q1785:Q16783,summary!A1785,olah!$B1785:B16783,summary!B1785,olah!$N1785:N16783,summary!C1785,olah!$P1785:P16783,summary!D1785,olah!$S1785:S16783,"Late")</f>
        <v>1</v>
      </c>
      <c r="J1785">
        <f>COUNTIFS(olah!$Q$2:Q16783,summary!A1785,olah!$B$2:B16783,summary!B1785,olah!$S$2:S16783,"Late")</f>
        <v>23</v>
      </c>
      <c r="K1785">
        <f t="shared" si="27"/>
        <v>7</v>
      </c>
      <c r="L1785">
        <f>COUNTIFS(olah!$Q1785:Q16783,summary!A1785,olah!$B1785:B16783,summary!B1785,olah!$N1785:N16783,summary!C1785,olah!$P1785:P16783,summary!D1785,olah!$T1785:T16783,"On Time CO")</f>
        <v>0</v>
      </c>
      <c r="M1785">
        <f>COUNTIFS(olah!$Q$2:Q16783,summary!A1785,olah!$B$2:B16783,summary!B1785,olah!$T$2:T16783,"On Time CO")</f>
        <v>0</v>
      </c>
      <c r="N1785">
        <f>COUNTIFS(olah!$Q1785:Q16783,summary!A1785,olah!$B1785:B16783,summary!B1785,olah!$N1785:N16783,summary!C1785,olah!$P1785:P16783,summary!D1785,olah!$T1785:T16783,"Overtime")</f>
        <v>0</v>
      </c>
      <c r="O1785">
        <f>COUNTIFS(olah!$Q$2:Q16783,summary!A1785,olah!$B$2:B16783,summary!B1785,olah!$T$2:T16783,"Overtime")</f>
        <v>17</v>
      </c>
      <c r="P1785">
        <f>COUNTIFS(olah!$Q1785:Q16783,summary!A1785,olah!$B1785:B16783,summary!B1785,olah!$N1785:N16783,summary!C1785,olah!$P1785:P16783,summary!D1785,olah!$T1785:T16783,"Early")</f>
        <v>1</v>
      </c>
      <c r="Q1785">
        <f>COUNTIFS(olah!$Q$2:Q16783,summary!A1785,olah!$B$2:B16783,summary!B1785,olah!$T$2:T16783,"Early")</f>
        <v>5</v>
      </c>
      <c r="R1785">
        <f>COUNTIFS(olah!$Q1785:Q16783,summary!A1785,olah!$B1785:B16783,summary!B1785,olah!$N1785:N16783,summary!C1785,olah!$P1785:P16783,summary!D1785,olah!$T1785:T16783,"NA CO")</f>
        <v>0</v>
      </c>
      <c r="S1785">
        <f>COUNTIFS(olah!$Q$2:Q16783,summary!A1785,olah!$B$2:B16783,summary!B1785,olah!$T$2:T16783,"NA CO")</f>
        <v>1</v>
      </c>
      <c r="T1785" t="str">
        <f>olah!R1785</f>
        <v>Attendance</v>
      </c>
      <c r="U1785" t="str">
        <f>IF(T1785="Permit", olah!T1785, "No Permit")</f>
        <v>No Permit</v>
      </c>
    </row>
    <row r="1786" spans="1:21" hidden="1" x14ac:dyDescent="0.3">
      <c r="A1786" s="23">
        <v>44561</v>
      </c>
      <c r="B1786" t="s">
        <v>459</v>
      </c>
      <c r="C1786" t="s">
        <v>28</v>
      </c>
      <c r="D1786" t="s">
        <v>11606</v>
      </c>
      <c r="E1786" t="str">
        <f>VLOOKUP(B1786,olah!$B:$P,2,0)</f>
        <v>2021-12-01</v>
      </c>
      <c r="F1786">
        <f>COUNTIFS(parameter!$J$4:$J$34,summary!A1786,parameter!$I$4:$I$34,"&gt;="&amp;summary!$E1786)</f>
        <v>31</v>
      </c>
      <c r="G1786">
        <f>COUNTIFS(olah!$Q1786:Q16784,summary!A1786,olah!$B1786:B16784,summary!B1786,olah!$N1786:N16784,summary!C1786,olah!$P1786:P16784,summary!D1786,olah!$S1786:S16784,"On Time")</f>
        <v>0</v>
      </c>
      <c r="H1786">
        <f>COUNTIFS(olah!$Q$2:Q16784,summary!A1786,olah!$B$2:B16784,summary!B1786,olah!$S$2:S16784,"On Time")</f>
        <v>0</v>
      </c>
      <c r="I1786">
        <f>COUNTIFS(olah!$Q1786:Q16784,summary!A1786,olah!$B1786:B16784,summary!B1786,olah!$N1786:N16784,summary!C1786,olah!$P1786:P16784,summary!D1786,olah!$S1786:S16784,"Late")</f>
        <v>1</v>
      </c>
      <c r="J1786">
        <f>COUNTIFS(olah!$Q$2:Q16784,summary!A1786,olah!$B$2:B16784,summary!B1786,olah!$S$2:S16784,"Late")</f>
        <v>23</v>
      </c>
      <c r="K1786">
        <f t="shared" si="27"/>
        <v>7</v>
      </c>
      <c r="L1786">
        <f>COUNTIFS(olah!$Q1786:Q16784,summary!A1786,olah!$B1786:B16784,summary!B1786,olah!$N1786:N16784,summary!C1786,olah!$P1786:P16784,summary!D1786,olah!$T1786:T16784,"On Time CO")</f>
        <v>0</v>
      </c>
      <c r="M1786">
        <f>COUNTIFS(olah!$Q$2:Q16784,summary!A1786,olah!$B$2:B16784,summary!B1786,olah!$T$2:T16784,"On Time CO")</f>
        <v>0</v>
      </c>
      <c r="N1786">
        <f>COUNTIFS(olah!$Q1786:Q16784,summary!A1786,olah!$B1786:B16784,summary!B1786,olah!$N1786:N16784,summary!C1786,olah!$P1786:P16784,summary!D1786,olah!$T1786:T16784,"Overtime")</f>
        <v>0</v>
      </c>
      <c r="O1786">
        <f>COUNTIFS(olah!$Q$2:Q16784,summary!A1786,olah!$B$2:B16784,summary!B1786,olah!$T$2:T16784,"Overtime")</f>
        <v>17</v>
      </c>
      <c r="P1786">
        <f>COUNTIFS(olah!$Q1786:Q16784,summary!A1786,olah!$B1786:B16784,summary!B1786,olah!$N1786:N16784,summary!C1786,olah!$P1786:P16784,summary!D1786,olah!$T1786:T16784,"Early")</f>
        <v>1</v>
      </c>
      <c r="Q1786">
        <f>COUNTIFS(olah!$Q$2:Q16784,summary!A1786,olah!$B$2:B16784,summary!B1786,olah!$T$2:T16784,"Early")</f>
        <v>5</v>
      </c>
      <c r="R1786">
        <f>COUNTIFS(olah!$Q1786:Q16784,summary!A1786,olah!$B1786:B16784,summary!B1786,olah!$N1786:N16784,summary!C1786,olah!$P1786:P16784,summary!D1786,olah!$T1786:T16784,"NA CO")</f>
        <v>0</v>
      </c>
      <c r="S1786">
        <f>COUNTIFS(olah!$Q$2:Q16784,summary!A1786,olah!$B$2:B16784,summary!B1786,olah!$T$2:T16784,"NA CO")</f>
        <v>1</v>
      </c>
      <c r="T1786" t="str">
        <f>olah!R1786</f>
        <v>Attendance</v>
      </c>
      <c r="U1786" t="str">
        <f>IF(T1786="Permit", olah!T1786, "No Permit")</f>
        <v>No Permit</v>
      </c>
    </row>
    <row r="1787" spans="1:21" hidden="1" x14ac:dyDescent="0.3">
      <c r="A1787" s="23">
        <v>44561</v>
      </c>
      <c r="B1787" t="s">
        <v>459</v>
      </c>
      <c r="C1787" t="s">
        <v>28</v>
      </c>
      <c r="D1787" t="s">
        <v>10202</v>
      </c>
      <c r="E1787" t="str">
        <f>VLOOKUP(B1787,olah!$B:$P,2,0)</f>
        <v>2021-12-01</v>
      </c>
      <c r="F1787">
        <f>COUNTIFS(parameter!$J$4:$J$34,summary!A1787,parameter!$I$4:$I$34,"&gt;="&amp;summary!$E1787)</f>
        <v>31</v>
      </c>
      <c r="G1787">
        <f>COUNTIFS(olah!$Q1787:Q16785,summary!A1787,olah!$B1787:B16785,summary!B1787,olah!$N1787:N16785,summary!C1787,olah!$P1787:P16785,summary!D1787,olah!$S1787:S16785,"On Time")</f>
        <v>0</v>
      </c>
      <c r="H1787">
        <f>COUNTIFS(olah!$Q$2:Q16785,summary!A1787,olah!$B$2:B16785,summary!B1787,olah!$S$2:S16785,"On Time")</f>
        <v>0</v>
      </c>
      <c r="I1787">
        <f>COUNTIFS(olah!$Q1787:Q16785,summary!A1787,olah!$B1787:B16785,summary!B1787,olah!$N1787:N16785,summary!C1787,olah!$P1787:P16785,summary!D1787,olah!$S1787:S16785,"Late")</f>
        <v>1</v>
      </c>
      <c r="J1787">
        <f>COUNTIFS(olah!$Q$2:Q16785,summary!A1787,olah!$B$2:B16785,summary!B1787,olah!$S$2:S16785,"Late")</f>
        <v>23</v>
      </c>
      <c r="K1787">
        <f t="shared" si="27"/>
        <v>7</v>
      </c>
      <c r="L1787">
        <f>COUNTIFS(olah!$Q1787:Q16785,summary!A1787,olah!$B1787:B16785,summary!B1787,olah!$N1787:N16785,summary!C1787,olah!$P1787:P16785,summary!D1787,olah!$T1787:T16785,"On Time CO")</f>
        <v>0</v>
      </c>
      <c r="M1787">
        <f>COUNTIFS(olah!$Q$2:Q16785,summary!A1787,olah!$B$2:B16785,summary!B1787,olah!$T$2:T16785,"On Time CO")</f>
        <v>0</v>
      </c>
      <c r="N1787">
        <f>COUNTIFS(olah!$Q1787:Q16785,summary!A1787,olah!$B1787:B16785,summary!B1787,olah!$N1787:N16785,summary!C1787,olah!$P1787:P16785,summary!D1787,olah!$T1787:T16785,"Overtime")</f>
        <v>0</v>
      </c>
      <c r="O1787">
        <f>COUNTIFS(olah!$Q$2:Q16785,summary!A1787,olah!$B$2:B16785,summary!B1787,olah!$T$2:T16785,"Overtime")</f>
        <v>17</v>
      </c>
      <c r="P1787">
        <f>COUNTIFS(olah!$Q1787:Q16785,summary!A1787,olah!$B1787:B16785,summary!B1787,olah!$N1787:N16785,summary!C1787,olah!$P1787:P16785,summary!D1787,olah!$T1787:T16785,"Early")</f>
        <v>1</v>
      </c>
      <c r="Q1787">
        <f>COUNTIFS(olah!$Q$2:Q16785,summary!A1787,olah!$B$2:B16785,summary!B1787,olah!$T$2:T16785,"Early")</f>
        <v>5</v>
      </c>
      <c r="R1787">
        <f>COUNTIFS(olah!$Q1787:Q16785,summary!A1787,olah!$B1787:B16785,summary!B1787,olah!$N1787:N16785,summary!C1787,olah!$P1787:P16785,summary!D1787,olah!$T1787:T16785,"NA CO")</f>
        <v>0</v>
      </c>
      <c r="S1787">
        <f>COUNTIFS(olah!$Q$2:Q16785,summary!A1787,olah!$B$2:B16785,summary!B1787,olah!$T$2:T16785,"NA CO")</f>
        <v>1</v>
      </c>
      <c r="T1787" t="str">
        <f>olah!R1787</f>
        <v>Attendance</v>
      </c>
      <c r="U1787" t="str">
        <f>IF(T1787="Permit", olah!T1787, "No Permit")</f>
        <v>No Permit</v>
      </c>
    </row>
    <row r="1788" spans="1:21" hidden="1" x14ac:dyDescent="0.3">
      <c r="A1788" s="23">
        <v>44561</v>
      </c>
      <c r="B1788" t="s">
        <v>459</v>
      </c>
      <c r="C1788" t="s">
        <v>28</v>
      </c>
      <c r="D1788" t="s">
        <v>11607</v>
      </c>
      <c r="E1788" t="str">
        <f>VLOOKUP(B1788,olah!$B:$P,2,0)</f>
        <v>2021-12-01</v>
      </c>
      <c r="F1788">
        <f>COUNTIFS(parameter!$J$4:$J$34,summary!A1788,parameter!$I$4:$I$34,"&gt;="&amp;summary!$E1788)</f>
        <v>31</v>
      </c>
      <c r="G1788">
        <f>COUNTIFS(olah!$Q1788:Q16786,summary!A1788,olah!$B1788:B16786,summary!B1788,olah!$N1788:N16786,summary!C1788,olah!$P1788:P16786,summary!D1788,olah!$S1788:S16786,"On Time")</f>
        <v>0</v>
      </c>
      <c r="H1788">
        <f>COUNTIFS(olah!$Q$2:Q16786,summary!A1788,olah!$B$2:B16786,summary!B1788,olah!$S$2:S16786,"On Time")</f>
        <v>0</v>
      </c>
      <c r="I1788">
        <f>COUNTIFS(olah!$Q1788:Q16786,summary!A1788,olah!$B1788:B16786,summary!B1788,olah!$N1788:N16786,summary!C1788,olah!$P1788:P16786,summary!D1788,olah!$S1788:S16786,"Late")</f>
        <v>1</v>
      </c>
      <c r="J1788">
        <f>COUNTIFS(olah!$Q$2:Q16786,summary!A1788,olah!$B$2:B16786,summary!B1788,olah!$S$2:S16786,"Late")</f>
        <v>23</v>
      </c>
      <c r="K1788">
        <f t="shared" si="27"/>
        <v>7</v>
      </c>
      <c r="L1788">
        <f>COUNTIFS(olah!$Q1788:Q16786,summary!A1788,olah!$B1788:B16786,summary!B1788,olah!$N1788:N16786,summary!C1788,olah!$P1788:P16786,summary!D1788,olah!$T1788:T16786,"On Time CO")</f>
        <v>0</v>
      </c>
      <c r="M1788">
        <f>COUNTIFS(olah!$Q$2:Q16786,summary!A1788,olah!$B$2:B16786,summary!B1788,olah!$T$2:T16786,"On Time CO")</f>
        <v>0</v>
      </c>
      <c r="N1788">
        <f>COUNTIFS(olah!$Q1788:Q16786,summary!A1788,olah!$B1788:B16786,summary!B1788,olah!$N1788:N16786,summary!C1788,olah!$P1788:P16786,summary!D1788,olah!$T1788:T16786,"Overtime")</f>
        <v>1</v>
      </c>
      <c r="O1788">
        <f>COUNTIFS(olah!$Q$2:Q16786,summary!A1788,olah!$B$2:B16786,summary!B1788,olah!$T$2:T16786,"Overtime")</f>
        <v>17</v>
      </c>
      <c r="P1788">
        <f>COUNTIFS(olah!$Q1788:Q16786,summary!A1788,olah!$B1788:B16786,summary!B1788,olah!$N1788:N16786,summary!C1788,olah!$P1788:P16786,summary!D1788,olah!$T1788:T16786,"Early")</f>
        <v>0</v>
      </c>
      <c r="Q1788">
        <f>COUNTIFS(olah!$Q$2:Q16786,summary!A1788,olah!$B$2:B16786,summary!B1788,olah!$T$2:T16786,"Early")</f>
        <v>5</v>
      </c>
      <c r="R1788">
        <f>COUNTIFS(olah!$Q1788:Q16786,summary!A1788,olah!$B1788:B16786,summary!B1788,olah!$N1788:N16786,summary!C1788,olah!$P1788:P16786,summary!D1788,olah!$T1788:T16786,"NA CO")</f>
        <v>0</v>
      </c>
      <c r="S1788">
        <f>COUNTIFS(olah!$Q$2:Q16786,summary!A1788,olah!$B$2:B16786,summary!B1788,olah!$T$2:T16786,"NA CO")</f>
        <v>1</v>
      </c>
      <c r="T1788" t="str">
        <f>olah!R1788</f>
        <v>Attendance</v>
      </c>
      <c r="U1788" t="str">
        <f>IF(T1788="Permit", olah!T1788, "No Permit")</f>
        <v>No Permit</v>
      </c>
    </row>
    <row r="1789" spans="1:21" hidden="1" x14ac:dyDescent="0.3">
      <c r="A1789" s="23">
        <v>44561</v>
      </c>
      <c r="B1789" t="s">
        <v>459</v>
      </c>
      <c r="C1789" t="s">
        <v>28</v>
      </c>
      <c r="D1789" t="s">
        <v>11608</v>
      </c>
      <c r="E1789" t="str">
        <f>VLOOKUP(B1789,olah!$B:$P,2,0)</f>
        <v>2021-12-01</v>
      </c>
      <c r="F1789">
        <f>COUNTIFS(parameter!$J$4:$J$34,summary!A1789,parameter!$I$4:$I$34,"&gt;="&amp;summary!$E1789)</f>
        <v>31</v>
      </c>
      <c r="G1789">
        <f>COUNTIFS(olah!$Q1789:Q16787,summary!A1789,olah!$B1789:B16787,summary!B1789,olah!$N1789:N16787,summary!C1789,olah!$P1789:P16787,summary!D1789,olah!$S1789:S16787,"On Time")</f>
        <v>0</v>
      </c>
      <c r="H1789">
        <f>COUNTIFS(olah!$Q$2:Q16787,summary!A1789,olah!$B$2:B16787,summary!B1789,olah!$S$2:S16787,"On Time")</f>
        <v>0</v>
      </c>
      <c r="I1789">
        <f>COUNTIFS(olah!$Q1789:Q16787,summary!A1789,olah!$B1789:B16787,summary!B1789,olah!$N1789:N16787,summary!C1789,olah!$P1789:P16787,summary!D1789,olah!$S1789:S16787,"Late")</f>
        <v>1</v>
      </c>
      <c r="J1789">
        <f>COUNTIFS(olah!$Q$2:Q16787,summary!A1789,olah!$B$2:B16787,summary!B1789,olah!$S$2:S16787,"Late")</f>
        <v>23</v>
      </c>
      <c r="K1789">
        <f t="shared" si="27"/>
        <v>7</v>
      </c>
      <c r="L1789">
        <f>COUNTIFS(olah!$Q1789:Q16787,summary!A1789,olah!$B1789:B16787,summary!B1789,olah!$N1789:N16787,summary!C1789,olah!$P1789:P16787,summary!D1789,olah!$T1789:T16787,"On Time CO")</f>
        <v>0</v>
      </c>
      <c r="M1789">
        <f>COUNTIFS(olah!$Q$2:Q16787,summary!A1789,olah!$B$2:B16787,summary!B1789,olah!$T$2:T16787,"On Time CO")</f>
        <v>0</v>
      </c>
      <c r="N1789">
        <f>COUNTIFS(olah!$Q1789:Q16787,summary!A1789,olah!$B1789:B16787,summary!B1789,olah!$N1789:N16787,summary!C1789,olah!$P1789:P16787,summary!D1789,olah!$T1789:T16787,"Overtime")</f>
        <v>1</v>
      </c>
      <c r="O1789">
        <f>COUNTIFS(olah!$Q$2:Q16787,summary!A1789,olah!$B$2:B16787,summary!B1789,olah!$T$2:T16787,"Overtime")</f>
        <v>17</v>
      </c>
      <c r="P1789">
        <f>COUNTIFS(olah!$Q1789:Q16787,summary!A1789,olah!$B1789:B16787,summary!B1789,olah!$N1789:N16787,summary!C1789,olah!$P1789:P16787,summary!D1789,olah!$T1789:T16787,"Early")</f>
        <v>0</v>
      </c>
      <c r="Q1789">
        <f>COUNTIFS(olah!$Q$2:Q16787,summary!A1789,olah!$B$2:B16787,summary!B1789,olah!$T$2:T16787,"Early")</f>
        <v>5</v>
      </c>
      <c r="R1789">
        <f>COUNTIFS(olah!$Q1789:Q16787,summary!A1789,olah!$B1789:B16787,summary!B1789,olah!$N1789:N16787,summary!C1789,olah!$P1789:P16787,summary!D1789,olah!$T1789:T16787,"NA CO")</f>
        <v>0</v>
      </c>
      <c r="S1789">
        <f>COUNTIFS(olah!$Q$2:Q16787,summary!A1789,olah!$B$2:B16787,summary!B1789,olah!$T$2:T16787,"NA CO")</f>
        <v>1</v>
      </c>
      <c r="T1789" t="str">
        <f>olah!R1789</f>
        <v>Attendance</v>
      </c>
      <c r="U1789" t="str">
        <f>IF(T1789="Permit", olah!T1789, "No Permit")</f>
        <v>No Permit</v>
      </c>
    </row>
    <row r="1790" spans="1:21" hidden="1" x14ac:dyDescent="0.3">
      <c r="A1790" s="23">
        <v>44561</v>
      </c>
      <c r="B1790" t="s">
        <v>459</v>
      </c>
      <c r="C1790" t="s">
        <v>28</v>
      </c>
      <c r="D1790" t="s">
        <v>11609</v>
      </c>
      <c r="E1790" t="str">
        <f>VLOOKUP(B1790,olah!$B:$P,2,0)</f>
        <v>2021-12-01</v>
      </c>
      <c r="F1790">
        <f>COUNTIFS(parameter!$J$4:$J$34,summary!A1790,parameter!$I$4:$I$34,"&gt;="&amp;summary!$E1790)</f>
        <v>31</v>
      </c>
      <c r="G1790">
        <f>COUNTIFS(olah!$Q1790:Q16788,summary!A1790,olah!$B1790:B16788,summary!B1790,olah!$N1790:N16788,summary!C1790,olah!$P1790:P16788,summary!D1790,olah!$S1790:S16788,"On Time")</f>
        <v>0</v>
      </c>
      <c r="H1790">
        <f>COUNTIFS(olah!$Q$2:Q16788,summary!A1790,olah!$B$2:B16788,summary!B1790,olah!$S$2:S16788,"On Time")</f>
        <v>0</v>
      </c>
      <c r="I1790">
        <f>COUNTIFS(olah!$Q1790:Q16788,summary!A1790,olah!$B1790:B16788,summary!B1790,olah!$N1790:N16788,summary!C1790,olah!$P1790:P16788,summary!D1790,olah!$S1790:S16788,"Late")</f>
        <v>1</v>
      </c>
      <c r="J1790">
        <f>COUNTIFS(olah!$Q$2:Q16788,summary!A1790,olah!$B$2:B16788,summary!B1790,olah!$S$2:S16788,"Late")</f>
        <v>23</v>
      </c>
      <c r="K1790">
        <f t="shared" si="27"/>
        <v>7</v>
      </c>
      <c r="L1790">
        <f>COUNTIFS(olah!$Q1790:Q16788,summary!A1790,olah!$B1790:B16788,summary!B1790,olah!$N1790:N16788,summary!C1790,olah!$P1790:P16788,summary!D1790,olah!$T1790:T16788,"On Time CO")</f>
        <v>0</v>
      </c>
      <c r="M1790">
        <f>COUNTIFS(olah!$Q$2:Q16788,summary!A1790,olah!$B$2:B16788,summary!B1790,olah!$T$2:T16788,"On Time CO")</f>
        <v>0</v>
      </c>
      <c r="N1790">
        <f>COUNTIFS(olah!$Q1790:Q16788,summary!A1790,olah!$B1790:B16788,summary!B1790,olah!$N1790:N16788,summary!C1790,olah!$P1790:P16788,summary!D1790,olah!$T1790:T16788,"Overtime")</f>
        <v>1</v>
      </c>
      <c r="O1790">
        <f>COUNTIFS(olah!$Q$2:Q16788,summary!A1790,olah!$B$2:B16788,summary!B1790,olah!$T$2:T16788,"Overtime")</f>
        <v>17</v>
      </c>
      <c r="P1790">
        <f>COUNTIFS(olah!$Q1790:Q16788,summary!A1790,olah!$B1790:B16788,summary!B1790,olah!$N1790:N16788,summary!C1790,olah!$P1790:P16788,summary!D1790,olah!$T1790:T16788,"Early")</f>
        <v>0</v>
      </c>
      <c r="Q1790">
        <f>COUNTIFS(olah!$Q$2:Q16788,summary!A1790,olah!$B$2:B16788,summary!B1790,olah!$T$2:T16788,"Early")</f>
        <v>5</v>
      </c>
      <c r="R1790">
        <f>COUNTIFS(olah!$Q1790:Q16788,summary!A1790,olah!$B1790:B16788,summary!B1790,olah!$N1790:N16788,summary!C1790,olah!$P1790:P16788,summary!D1790,olah!$T1790:T16788,"NA CO")</f>
        <v>0</v>
      </c>
      <c r="S1790">
        <f>COUNTIFS(olah!$Q$2:Q16788,summary!A1790,olah!$B$2:B16788,summary!B1790,olah!$T$2:T16788,"NA CO")</f>
        <v>1</v>
      </c>
      <c r="T1790" t="str">
        <f>olah!R1790</f>
        <v>Attendance</v>
      </c>
      <c r="U1790" t="str">
        <f>IF(T1790="Permit", olah!T1790, "No Permit")</f>
        <v>No Permit</v>
      </c>
    </row>
    <row r="1791" spans="1:21" hidden="1" x14ac:dyDescent="0.3">
      <c r="A1791" s="23">
        <v>44561</v>
      </c>
      <c r="B1791" t="s">
        <v>459</v>
      </c>
      <c r="C1791" t="s">
        <v>28</v>
      </c>
      <c r="D1791" t="s">
        <v>9024</v>
      </c>
      <c r="E1791" t="str">
        <f>VLOOKUP(B1791,olah!$B:$P,2,0)</f>
        <v>2021-12-01</v>
      </c>
      <c r="F1791">
        <f>COUNTIFS(parameter!$J$4:$J$34,summary!A1791,parameter!$I$4:$I$34,"&gt;="&amp;summary!$E1791)</f>
        <v>31</v>
      </c>
      <c r="G1791">
        <f>COUNTIFS(olah!$Q1791:Q16789,summary!A1791,olah!$B1791:B16789,summary!B1791,olah!$N1791:N16789,summary!C1791,olah!$P1791:P16789,summary!D1791,olah!$S1791:S16789,"On Time")</f>
        <v>0</v>
      </c>
      <c r="H1791">
        <f>COUNTIFS(olah!$Q$2:Q16789,summary!A1791,olah!$B$2:B16789,summary!B1791,olah!$S$2:S16789,"On Time")</f>
        <v>0</v>
      </c>
      <c r="I1791">
        <f>COUNTIFS(olah!$Q1791:Q16789,summary!A1791,olah!$B1791:B16789,summary!B1791,olah!$N1791:N16789,summary!C1791,olah!$P1791:P16789,summary!D1791,olah!$S1791:S16789,"Late")</f>
        <v>1</v>
      </c>
      <c r="J1791">
        <f>COUNTIFS(olah!$Q$2:Q16789,summary!A1791,olah!$B$2:B16789,summary!B1791,olah!$S$2:S16789,"Late")</f>
        <v>23</v>
      </c>
      <c r="K1791">
        <f t="shared" si="27"/>
        <v>7</v>
      </c>
      <c r="L1791">
        <f>COUNTIFS(olah!$Q1791:Q16789,summary!A1791,olah!$B1791:B16789,summary!B1791,olah!$N1791:N16789,summary!C1791,olah!$P1791:P16789,summary!D1791,olah!$T1791:T16789,"On Time CO")</f>
        <v>0</v>
      </c>
      <c r="M1791">
        <f>COUNTIFS(olah!$Q$2:Q16789,summary!A1791,olah!$B$2:B16789,summary!B1791,olah!$T$2:T16789,"On Time CO")</f>
        <v>0</v>
      </c>
      <c r="N1791">
        <f>COUNTIFS(olah!$Q1791:Q16789,summary!A1791,olah!$B1791:B16789,summary!B1791,olah!$N1791:N16789,summary!C1791,olah!$P1791:P16789,summary!D1791,olah!$T1791:T16789,"Overtime")</f>
        <v>0</v>
      </c>
      <c r="O1791">
        <f>COUNTIFS(olah!$Q$2:Q16789,summary!A1791,olah!$B$2:B16789,summary!B1791,olah!$T$2:T16789,"Overtime")</f>
        <v>17</v>
      </c>
      <c r="P1791">
        <f>COUNTIFS(olah!$Q1791:Q16789,summary!A1791,olah!$B1791:B16789,summary!B1791,olah!$N1791:N16789,summary!C1791,olah!$P1791:P16789,summary!D1791,olah!$T1791:T16789,"Early")</f>
        <v>0</v>
      </c>
      <c r="Q1791">
        <f>COUNTIFS(olah!$Q$2:Q16789,summary!A1791,olah!$B$2:B16789,summary!B1791,olah!$T$2:T16789,"Early")</f>
        <v>5</v>
      </c>
      <c r="R1791">
        <f>COUNTIFS(olah!$Q1791:Q16789,summary!A1791,olah!$B1791:B16789,summary!B1791,olah!$N1791:N16789,summary!C1791,olah!$P1791:P16789,summary!D1791,olah!$T1791:T16789,"NA CO")</f>
        <v>1</v>
      </c>
      <c r="S1791">
        <f>COUNTIFS(olah!$Q$2:Q16789,summary!A1791,olah!$B$2:B16789,summary!B1791,olah!$T$2:T16789,"NA CO")</f>
        <v>1</v>
      </c>
      <c r="T1791" t="str">
        <f>olah!R1791</f>
        <v>Attendance</v>
      </c>
      <c r="U1791" t="str">
        <f>IF(T1791="Permit", olah!T1791, "No Permit")</f>
        <v>No Permit</v>
      </c>
    </row>
    <row r="1792" spans="1:21" hidden="1" x14ac:dyDescent="0.3">
      <c r="A1792" s="23">
        <v>44561</v>
      </c>
      <c r="B1792" t="s">
        <v>459</v>
      </c>
      <c r="C1792" t="s">
        <v>28</v>
      </c>
      <c r="D1792" t="s">
        <v>10213</v>
      </c>
      <c r="E1792" t="str">
        <f>VLOOKUP(B1792,olah!$B:$P,2,0)</f>
        <v>2021-12-01</v>
      </c>
      <c r="F1792">
        <f>COUNTIFS(parameter!$J$4:$J$34,summary!A1792,parameter!$I$4:$I$34,"&gt;="&amp;summary!$E1792)</f>
        <v>31</v>
      </c>
      <c r="G1792">
        <f>COUNTIFS(olah!$Q1792:Q16790,summary!A1792,olah!$B1792:B16790,summary!B1792,olah!$N1792:N16790,summary!C1792,olah!$P1792:P16790,summary!D1792,olah!$S1792:S16790,"On Time")</f>
        <v>0</v>
      </c>
      <c r="H1792">
        <f>COUNTIFS(olah!$Q$2:Q16790,summary!A1792,olah!$B$2:B16790,summary!B1792,olah!$S$2:S16790,"On Time")</f>
        <v>0</v>
      </c>
      <c r="I1792">
        <f>COUNTIFS(olah!$Q1792:Q16790,summary!A1792,olah!$B1792:B16790,summary!B1792,olah!$N1792:N16790,summary!C1792,olah!$P1792:P16790,summary!D1792,olah!$S1792:S16790,"Late")</f>
        <v>1</v>
      </c>
      <c r="J1792">
        <f>COUNTIFS(olah!$Q$2:Q16790,summary!A1792,olah!$B$2:B16790,summary!B1792,olah!$S$2:S16790,"Late")</f>
        <v>23</v>
      </c>
      <c r="K1792">
        <f t="shared" si="27"/>
        <v>7</v>
      </c>
      <c r="L1792">
        <f>COUNTIFS(olah!$Q1792:Q16790,summary!A1792,olah!$B1792:B16790,summary!B1792,olah!$N1792:N16790,summary!C1792,olah!$P1792:P16790,summary!D1792,olah!$T1792:T16790,"On Time CO")</f>
        <v>0</v>
      </c>
      <c r="M1792">
        <f>COUNTIFS(olah!$Q$2:Q16790,summary!A1792,olah!$B$2:B16790,summary!B1792,olah!$T$2:T16790,"On Time CO")</f>
        <v>0</v>
      </c>
      <c r="N1792">
        <f>COUNTIFS(olah!$Q1792:Q16790,summary!A1792,olah!$B1792:B16790,summary!B1792,olah!$N1792:N16790,summary!C1792,olah!$P1792:P16790,summary!D1792,olah!$T1792:T16790,"Overtime")</f>
        <v>1</v>
      </c>
      <c r="O1792">
        <f>COUNTIFS(olah!$Q$2:Q16790,summary!A1792,olah!$B$2:B16790,summary!B1792,olah!$T$2:T16790,"Overtime")</f>
        <v>17</v>
      </c>
      <c r="P1792">
        <f>COUNTIFS(olah!$Q1792:Q16790,summary!A1792,olah!$B1792:B16790,summary!B1792,olah!$N1792:N16790,summary!C1792,olah!$P1792:P16790,summary!D1792,olah!$T1792:T16790,"Early")</f>
        <v>0</v>
      </c>
      <c r="Q1792">
        <f>COUNTIFS(olah!$Q$2:Q16790,summary!A1792,olah!$B$2:B16790,summary!B1792,olah!$T$2:T16790,"Early")</f>
        <v>5</v>
      </c>
      <c r="R1792">
        <f>COUNTIFS(olah!$Q1792:Q16790,summary!A1792,olah!$B1792:B16790,summary!B1792,olah!$N1792:N16790,summary!C1792,olah!$P1792:P16790,summary!D1792,olah!$T1792:T16790,"NA CO")</f>
        <v>0</v>
      </c>
      <c r="S1792">
        <f>COUNTIFS(olah!$Q$2:Q16790,summary!A1792,olah!$B$2:B16790,summary!B1792,olah!$T$2:T16790,"NA CO")</f>
        <v>1</v>
      </c>
      <c r="T1792" t="str">
        <f>olah!R1792</f>
        <v>Attendance</v>
      </c>
      <c r="U1792" t="str">
        <f>IF(T1792="Permit", olah!T1792, "No Permit")</f>
        <v>No Permit</v>
      </c>
    </row>
    <row r="1793" spans="1:21" hidden="1" x14ac:dyDescent="0.3">
      <c r="A1793" s="23">
        <v>44561</v>
      </c>
      <c r="B1793" t="s">
        <v>459</v>
      </c>
      <c r="C1793" t="s">
        <v>28</v>
      </c>
      <c r="D1793" t="s">
        <v>7927</v>
      </c>
      <c r="E1793" t="str">
        <f>VLOOKUP(B1793,olah!$B:$P,2,0)</f>
        <v>2021-12-01</v>
      </c>
      <c r="F1793">
        <f>COUNTIFS(parameter!$J$4:$J$34,summary!A1793,parameter!$I$4:$I$34,"&gt;="&amp;summary!$E1793)</f>
        <v>31</v>
      </c>
      <c r="G1793">
        <f>COUNTIFS(olah!$Q1793:Q16791,summary!A1793,olah!$B1793:B16791,summary!B1793,olah!$N1793:N16791,summary!C1793,olah!$P1793:P16791,summary!D1793,olah!$S1793:S16791,"On Time")</f>
        <v>0</v>
      </c>
      <c r="H1793">
        <f>COUNTIFS(olah!$Q$2:Q16791,summary!A1793,olah!$B$2:B16791,summary!B1793,olah!$S$2:S16791,"On Time")</f>
        <v>0</v>
      </c>
      <c r="I1793">
        <f>COUNTIFS(olah!$Q1793:Q16791,summary!A1793,olah!$B1793:B16791,summary!B1793,olah!$N1793:N16791,summary!C1793,olah!$P1793:P16791,summary!D1793,olah!$S1793:S16791,"Late")</f>
        <v>1</v>
      </c>
      <c r="J1793">
        <f>COUNTIFS(olah!$Q$2:Q16791,summary!A1793,olah!$B$2:B16791,summary!B1793,olah!$S$2:S16791,"Late")</f>
        <v>23</v>
      </c>
      <c r="K1793">
        <f t="shared" si="27"/>
        <v>7</v>
      </c>
      <c r="L1793">
        <f>COUNTIFS(olah!$Q1793:Q16791,summary!A1793,olah!$B1793:B16791,summary!B1793,olah!$N1793:N16791,summary!C1793,olah!$P1793:P16791,summary!D1793,olah!$T1793:T16791,"On Time CO")</f>
        <v>0</v>
      </c>
      <c r="M1793">
        <f>COUNTIFS(olah!$Q$2:Q16791,summary!A1793,olah!$B$2:B16791,summary!B1793,olah!$T$2:T16791,"On Time CO")</f>
        <v>0</v>
      </c>
      <c r="N1793">
        <f>COUNTIFS(olah!$Q1793:Q16791,summary!A1793,olah!$B1793:B16791,summary!B1793,olah!$N1793:N16791,summary!C1793,olah!$P1793:P16791,summary!D1793,olah!$T1793:T16791,"Overtime")</f>
        <v>1</v>
      </c>
      <c r="O1793">
        <f>COUNTIFS(olah!$Q$2:Q16791,summary!A1793,olah!$B$2:B16791,summary!B1793,olah!$T$2:T16791,"Overtime")</f>
        <v>17</v>
      </c>
      <c r="P1793">
        <f>COUNTIFS(olah!$Q1793:Q16791,summary!A1793,olah!$B1793:B16791,summary!B1793,olah!$N1793:N16791,summary!C1793,olah!$P1793:P16791,summary!D1793,olah!$T1793:T16791,"Early")</f>
        <v>0</v>
      </c>
      <c r="Q1793">
        <f>COUNTIFS(olah!$Q$2:Q16791,summary!A1793,olah!$B$2:B16791,summary!B1793,olah!$T$2:T16791,"Early")</f>
        <v>5</v>
      </c>
      <c r="R1793">
        <f>COUNTIFS(olah!$Q1793:Q16791,summary!A1793,olah!$B1793:B16791,summary!B1793,olah!$N1793:N16791,summary!C1793,olah!$P1793:P16791,summary!D1793,olah!$T1793:T16791,"NA CO")</f>
        <v>0</v>
      </c>
      <c r="S1793">
        <f>COUNTIFS(olah!$Q$2:Q16791,summary!A1793,olah!$B$2:B16791,summary!B1793,olah!$T$2:T16791,"NA CO")</f>
        <v>1</v>
      </c>
      <c r="T1793" t="str">
        <f>olah!R1793</f>
        <v>Attendance</v>
      </c>
      <c r="U1793" t="str">
        <f>IF(T1793="Permit", olah!T1793, "No Permit")</f>
        <v>No Permit</v>
      </c>
    </row>
    <row r="1794" spans="1:21" hidden="1" x14ac:dyDescent="0.3">
      <c r="A1794" s="23">
        <v>44561</v>
      </c>
      <c r="B1794" t="s">
        <v>459</v>
      </c>
      <c r="C1794" t="s">
        <v>28</v>
      </c>
      <c r="D1794" t="s">
        <v>11610</v>
      </c>
      <c r="E1794" t="str">
        <f>VLOOKUP(B1794,olah!$B:$P,2,0)</f>
        <v>2021-12-01</v>
      </c>
      <c r="F1794">
        <f>COUNTIFS(parameter!$J$4:$J$34,summary!A1794,parameter!$I$4:$I$34,"&gt;="&amp;summary!$E1794)</f>
        <v>31</v>
      </c>
      <c r="G1794">
        <f>COUNTIFS(olah!$Q1794:Q16792,summary!A1794,olah!$B1794:B16792,summary!B1794,olah!$N1794:N16792,summary!C1794,olah!$P1794:P16792,summary!D1794,olah!$S1794:S16792,"On Time")</f>
        <v>0</v>
      </c>
      <c r="H1794">
        <f>COUNTIFS(olah!$Q$2:Q16792,summary!A1794,olah!$B$2:B16792,summary!B1794,olah!$S$2:S16792,"On Time")</f>
        <v>0</v>
      </c>
      <c r="I1794">
        <f>COUNTIFS(olah!$Q1794:Q16792,summary!A1794,olah!$B1794:B16792,summary!B1794,olah!$N1794:N16792,summary!C1794,olah!$P1794:P16792,summary!D1794,olah!$S1794:S16792,"Late")</f>
        <v>1</v>
      </c>
      <c r="J1794">
        <f>COUNTIFS(olah!$Q$2:Q16792,summary!A1794,olah!$B$2:B16792,summary!B1794,olah!$S$2:S16792,"Late")</f>
        <v>23</v>
      </c>
      <c r="K1794">
        <f t="shared" si="27"/>
        <v>7</v>
      </c>
      <c r="L1794">
        <f>COUNTIFS(olah!$Q1794:Q16792,summary!A1794,olah!$B1794:B16792,summary!B1794,olah!$N1794:N16792,summary!C1794,olah!$P1794:P16792,summary!D1794,olah!$T1794:T16792,"On Time CO")</f>
        <v>0</v>
      </c>
      <c r="M1794">
        <f>COUNTIFS(olah!$Q$2:Q16792,summary!A1794,olah!$B$2:B16792,summary!B1794,olah!$T$2:T16792,"On Time CO")</f>
        <v>0</v>
      </c>
      <c r="N1794">
        <f>COUNTIFS(olah!$Q1794:Q16792,summary!A1794,olah!$B1794:B16792,summary!B1794,olah!$N1794:N16792,summary!C1794,olah!$P1794:P16792,summary!D1794,olah!$T1794:T16792,"Overtime")</f>
        <v>1</v>
      </c>
      <c r="O1794">
        <f>COUNTIFS(olah!$Q$2:Q16792,summary!A1794,olah!$B$2:B16792,summary!B1794,olah!$T$2:T16792,"Overtime")</f>
        <v>17</v>
      </c>
      <c r="P1794">
        <f>COUNTIFS(olah!$Q1794:Q16792,summary!A1794,olah!$B1794:B16792,summary!B1794,olah!$N1794:N16792,summary!C1794,olah!$P1794:P16792,summary!D1794,olah!$T1794:T16792,"Early")</f>
        <v>0</v>
      </c>
      <c r="Q1794">
        <f>COUNTIFS(olah!$Q$2:Q16792,summary!A1794,olah!$B$2:B16792,summary!B1794,olah!$T$2:T16792,"Early")</f>
        <v>5</v>
      </c>
      <c r="R1794">
        <f>COUNTIFS(olah!$Q1794:Q16792,summary!A1794,olah!$B1794:B16792,summary!B1794,olah!$N1794:N16792,summary!C1794,olah!$P1794:P16792,summary!D1794,olah!$T1794:T16792,"NA CO")</f>
        <v>0</v>
      </c>
      <c r="S1794">
        <f>COUNTIFS(olah!$Q$2:Q16792,summary!A1794,olah!$B$2:B16792,summary!B1794,olah!$T$2:T16792,"NA CO")</f>
        <v>1</v>
      </c>
      <c r="T1794" t="str">
        <f>olah!R1794</f>
        <v>Attendance</v>
      </c>
      <c r="U1794" t="str">
        <f>IF(T1794="Permit", olah!T1794, "No Permit")</f>
        <v>No Permit</v>
      </c>
    </row>
    <row r="1795" spans="1:21" hidden="1" x14ac:dyDescent="0.3">
      <c r="A1795" s="23">
        <v>44561</v>
      </c>
      <c r="B1795" t="s">
        <v>459</v>
      </c>
      <c r="C1795" t="s">
        <v>28</v>
      </c>
      <c r="D1795" t="s">
        <v>9025</v>
      </c>
      <c r="E1795" t="str">
        <f>VLOOKUP(B1795,olah!$B:$P,2,0)</f>
        <v>2021-12-01</v>
      </c>
      <c r="F1795">
        <f>COUNTIFS(parameter!$J$4:$J$34,summary!A1795,parameter!$I$4:$I$34,"&gt;="&amp;summary!$E1795)</f>
        <v>31</v>
      </c>
      <c r="G1795">
        <f>COUNTIFS(olah!$Q1795:Q16793,summary!A1795,olah!$B1795:B16793,summary!B1795,olah!$N1795:N16793,summary!C1795,olah!$P1795:P16793,summary!D1795,olah!$S1795:S16793,"On Time")</f>
        <v>0</v>
      </c>
      <c r="H1795">
        <f>COUNTIFS(olah!$Q$2:Q16793,summary!A1795,olah!$B$2:B16793,summary!B1795,olah!$S$2:S16793,"On Time")</f>
        <v>0</v>
      </c>
      <c r="I1795">
        <f>COUNTIFS(olah!$Q1795:Q16793,summary!A1795,olah!$B1795:B16793,summary!B1795,olah!$N1795:N16793,summary!C1795,olah!$P1795:P16793,summary!D1795,olah!$S1795:S16793,"Late")</f>
        <v>1</v>
      </c>
      <c r="J1795">
        <f>COUNTIFS(olah!$Q$2:Q16793,summary!A1795,olah!$B$2:B16793,summary!B1795,olah!$S$2:S16793,"Late")</f>
        <v>23</v>
      </c>
      <c r="K1795">
        <f t="shared" ref="K1795:K1858" si="28">F1795-SUM(H1795:J1795)</f>
        <v>7</v>
      </c>
      <c r="L1795">
        <f>COUNTIFS(olah!$Q1795:Q16793,summary!A1795,olah!$B1795:B16793,summary!B1795,olah!$N1795:N16793,summary!C1795,olah!$P1795:P16793,summary!D1795,olah!$T1795:T16793,"On Time CO")</f>
        <v>0</v>
      </c>
      <c r="M1795">
        <f>COUNTIFS(olah!$Q$2:Q16793,summary!A1795,olah!$B$2:B16793,summary!B1795,olah!$T$2:T16793,"On Time CO")</f>
        <v>0</v>
      </c>
      <c r="N1795">
        <f>COUNTIFS(olah!$Q1795:Q16793,summary!A1795,olah!$B1795:B16793,summary!B1795,olah!$N1795:N16793,summary!C1795,olah!$P1795:P16793,summary!D1795,olah!$T1795:T16793,"Overtime")</f>
        <v>1</v>
      </c>
      <c r="O1795">
        <f>COUNTIFS(olah!$Q$2:Q16793,summary!A1795,olah!$B$2:B16793,summary!B1795,olah!$T$2:T16793,"Overtime")</f>
        <v>17</v>
      </c>
      <c r="P1795">
        <f>COUNTIFS(olah!$Q1795:Q16793,summary!A1795,olah!$B1795:B16793,summary!B1795,olah!$N1795:N16793,summary!C1795,olah!$P1795:P16793,summary!D1795,olah!$T1795:T16793,"Early")</f>
        <v>0</v>
      </c>
      <c r="Q1795">
        <f>COUNTIFS(olah!$Q$2:Q16793,summary!A1795,olah!$B$2:B16793,summary!B1795,olah!$T$2:T16793,"Early")</f>
        <v>5</v>
      </c>
      <c r="R1795">
        <f>COUNTIFS(olah!$Q1795:Q16793,summary!A1795,olah!$B1795:B16793,summary!B1795,olah!$N1795:N16793,summary!C1795,olah!$P1795:P16793,summary!D1795,olah!$T1795:T16793,"NA CO")</f>
        <v>0</v>
      </c>
      <c r="S1795">
        <f>COUNTIFS(olah!$Q$2:Q16793,summary!A1795,olah!$B$2:B16793,summary!B1795,olah!$T$2:T16793,"NA CO")</f>
        <v>1</v>
      </c>
      <c r="T1795" t="str">
        <f>olah!R1795</f>
        <v>Attendance</v>
      </c>
      <c r="U1795" t="str">
        <f>IF(T1795="Permit", olah!T1795, "No Permit")</f>
        <v>No Permit</v>
      </c>
    </row>
    <row r="1796" spans="1:21" hidden="1" x14ac:dyDescent="0.3">
      <c r="A1796" s="23">
        <v>44561</v>
      </c>
      <c r="B1796" t="s">
        <v>459</v>
      </c>
      <c r="C1796" t="s">
        <v>28</v>
      </c>
      <c r="D1796" t="s">
        <v>10214</v>
      </c>
      <c r="E1796" t="str">
        <f>VLOOKUP(B1796,olah!$B:$P,2,0)</f>
        <v>2021-12-01</v>
      </c>
      <c r="F1796">
        <f>COUNTIFS(parameter!$J$4:$J$34,summary!A1796,parameter!$I$4:$I$34,"&gt;="&amp;summary!$E1796)</f>
        <v>31</v>
      </c>
      <c r="G1796">
        <f>COUNTIFS(olah!$Q1796:Q16794,summary!A1796,olah!$B1796:B16794,summary!B1796,olah!$N1796:N16794,summary!C1796,olah!$P1796:P16794,summary!D1796,olah!$S1796:S16794,"On Time")</f>
        <v>0</v>
      </c>
      <c r="H1796">
        <f>COUNTIFS(olah!$Q$2:Q16794,summary!A1796,olah!$B$2:B16794,summary!B1796,olah!$S$2:S16794,"On Time")</f>
        <v>0</v>
      </c>
      <c r="I1796">
        <f>COUNTIFS(olah!$Q1796:Q16794,summary!A1796,olah!$B1796:B16794,summary!B1796,olah!$N1796:N16794,summary!C1796,olah!$P1796:P16794,summary!D1796,olah!$S1796:S16794,"Late")</f>
        <v>1</v>
      </c>
      <c r="J1796">
        <f>COUNTIFS(olah!$Q$2:Q16794,summary!A1796,olah!$B$2:B16794,summary!B1796,olah!$S$2:S16794,"Late")</f>
        <v>23</v>
      </c>
      <c r="K1796">
        <f t="shared" si="28"/>
        <v>7</v>
      </c>
      <c r="L1796">
        <f>COUNTIFS(olah!$Q1796:Q16794,summary!A1796,olah!$B1796:B16794,summary!B1796,olah!$N1796:N16794,summary!C1796,olah!$P1796:P16794,summary!D1796,olah!$T1796:T16794,"On Time CO")</f>
        <v>0</v>
      </c>
      <c r="M1796">
        <f>COUNTIFS(olah!$Q$2:Q16794,summary!A1796,olah!$B$2:B16794,summary!B1796,olah!$T$2:T16794,"On Time CO")</f>
        <v>0</v>
      </c>
      <c r="N1796">
        <f>COUNTIFS(olah!$Q1796:Q16794,summary!A1796,olah!$B1796:B16794,summary!B1796,olah!$N1796:N16794,summary!C1796,olah!$P1796:P16794,summary!D1796,olah!$T1796:T16794,"Overtime")</f>
        <v>1</v>
      </c>
      <c r="O1796">
        <f>COUNTIFS(olah!$Q$2:Q16794,summary!A1796,olah!$B$2:B16794,summary!B1796,olah!$T$2:T16794,"Overtime")</f>
        <v>17</v>
      </c>
      <c r="P1796">
        <f>COUNTIFS(olah!$Q1796:Q16794,summary!A1796,olah!$B1796:B16794,summary!B1796,olah!$N1796:N16794,summary!C1796,olah!$P1796:P16794,summary!D1796,olah!$T1796:T16794,"Early")</f>
        <v>0</v>
      </c>
      <c r="Q1796">
        <f>COUNTIFS(olah!$Q$2:Q16794,summary!A1796,olah!$B$2:B16794,summary!B1796,olah!$T$2:T16794,"Early")</f>
        <v>5</v>
      </c>
      <c r="R1796">
        <f>COUNTIFS(olah!$Q1796:Q16794,summary!A1796,olah!$B1796:B16794,summary!B1796,olah!$N1796:N16794,summary!C1796,olah!$P1796:P16794,summary!D1796,olah!$T1796:T16794,"NA CO")</f>
        <v>0</v>
      </c>
      <c r="S1796">
        <f>COUNTIFS(olah!$Q$2:Q16794,summary!A1796,olah!$B$2:B16794,summary!B1796,olah!$T$2:T16794,"NA CO")</f>
        <v>1</v>
      </c>
      <c r="T1796" t="str">
        <f>olah!R1796</f>
        <v>Attendance</v>
      </c>
      <c r="U1796" t="str">
        <f>IF(T1796="Permit", olah!T1796, "No Permit")</f>
        <v>No Permit</v>
      </c>
    </row>
    <row r="1797" spans="1:21" hidden="1" x14ac:dyDescent="0.3">
      <c r="A1797" s="23">
        <v>44561</v>
      </c>
      <c r="B1797" t="s">
        <v>459</v>
      </c>
      <c r="C1797" t="s">
        <v>28</v>
      </c>
      <c r="D1797" t="s">
        <v>7814</v>
      </c>
      <c r="E1797" t="str">
        <f>VLOOKUP(B1797,olah!$B:$P,2,0)</f>
        <v>2021-12-01</v>
      </c>
      <c r="F1797">
        <f>COUNTIFS(parameter!$J$4:$J$34,summary!A1797,parameter!$I$4:$I$34,"&gt;="&amp;summary!$E1797)</f>
        <v>31</v>
      </c>
      <c r="G1797">
        <f>COUNTIFS(olah!$Q1797:Q16795,summary!A1797,olah!$B1797:B16795,summary!B1797,olah!$N1797:N16795,summary!C1797,olah!$P1797:P16795,summary!D1797,olah!$S1797:S16795,"On Time")</f>
        <v>0</v>
      </c>
      <c r="H1797">
        <f>COUNTIFS(olah!$Q$2:Q16795,summary!A1797,olah!$B$2:B16795,summary!B1797,olah!$S$2:S16795,"On Time")</f>
        <v>0</v>
      </c>
      <c r="I1797">
        <f>COUNTIFS(olah!$Q1797:Q16795,summary!A1797,olah!$B1797:B16795,summary!B1797,olah!$N1797:N16795,summary!C1797,olah!$P1797:P16795,summary!D1797,olah!$S1797:S16795,"Late")</f>
        <v>1</v>
      </c>
      <c r="J1797">
        <f>COUNTIFS(olah!$Q$2:Q16795,summary!A1797,olah!$B$2:B16795,summary!B1797,olah!$S$2:S16795,"Late")</f>
        <v>23</v>
      </c>
      <c r="K1797">
        <f t="shared" si="28"/>
        <v>7</v>
      </c>
      <c r="L1797">
        <f>COUNTIFS(olah!$Q1797:Q16795,summary!A1797,olah!$B1797:B16795,summary!B1797,olah!$N1797:N16795,summary!C1797,olah!$P1797:P16795,summary!D1797,olah!$T1797:T16795,"On Time CO")</f>
        <v>0</v>
      </c>
      <c r="M1797">
        <f>COUNTIFS(olah!$Q$2:Q16795,summary!A1797,olah!$B$2:B16795,summary!B1797,olah!$T$2:T16795,"On Time CO")</f>
        <v>0</v>
      </c>
      <c r="N1797">
        <f>COUNTIFS(olah!$Q1797:Q16795,summary!A1797,olah!$B1797:B16795,summary!B1797,olah!$N1797:N16795,summary!C1797,olah!$P1797:P16795,summary!D1797,olah!$T1797:T16795,"Overtime")</f>
        <v>1</v>
      </c>
      <c r="O1797">
        <f>COUNTIFS(olah!$Q$2:Q16795,summary!A1797,olah!$B$2:B16795,summary!B1797,olah!$T$2:T16795,"Overtime")</f>
        <v>17</v>
      </c>
      <c r="P1797">
        <f>COUNTIFS(olah!$Q1797:Q16795,summary!A1797,olah!$B1797:B16795,summary!B1797,olah!$N1797:N16795,summary!C1797,olah!$P1797:P16795,summary!D1797,olah!$T1797:T16795,"Early")</f>
        <v>0</v>
      </c>
      <c r="Q1797">
        <f>COUNTIFS(olah!$Q$2:Q16795,summary!A1797,olah!$B$2:B16795,summary!B1797,olah!$T$2:T16795,"Early")</f>
        <v>5</v>
      </c>
      <c r="R1797">
        <f>COUNTIFS(olah!$Q1797:Q16795,summary!A1797,olah!$B1797:B16795,summary!B1797,olah!$N1797:N16795,summary!C1797,olah!$P1797:P16795,summary!D1797,olah!$T1797:T16795,"NA CO")</f>
        <v>0</v>
      </c>
      <c r="S1797">
        <f>COUNTIFS(olah!$Q$2:Q16795,summary!A1797,olah!$B$2:B16795,summary!B1797,olah!$T$2:T16795,"NA CO")</f>
        <v>1</v>
      </c>
      <c r="T1797" t="str">
        <f>olah!R1797</f>
        <v>Attendance</v>
      </c>
      <c r="U1797" t="str">
        <f>IF(T1797="Permit", olah!T1797, "No Permit")</f>
        <v>No Permit</v>
      </c>
    </row>
    <row r="1798" spans="1:21" hidden="1" x14ac:dyDescent="0.3">
      <c r="A1798" s="23">
        <v>44561</v>
      </c>
      <c r="B1798" t="s">
        <v>464</v>
      </c>
      <c r="C1798" t="s">
        <v>465</v>
      </c>
      <c r="D1798" t="s">
        <v>1390</v>
      </c>
      <c r="E1798" t="str">
        <f>VLOOKUP(B1798,olah!$B:$P,2,0)</f>
        <v>2021-12-01</v>
      </c>
      <c r="F1798">
        <f>COUNTIFS(parameter!$J$4:$J$34,summary!A1798,parameter!$I$4:$I$34,"&gt;="&amp;summary!$E1798)</f>
        <v>31</v>
      </c>
      <c r="G1798">
        <f>COUNTIFS(olah!$Q1798:Q16796,summary!A1798,olah!$B1798:B16796,summary!B1798,olah!$N1798:N16796,summary!C1798,olah!$P1798:P16796,summary!D1798,olah!$S1798:S16796,"On Time")</f>
        <v>1</v>
      </c>
      <c r="H1798">
        <f>COUNTIFS(olah!$Q$2:Q16796,summary!A1798,olah!$B$2:B16796,summary!B1798,olah!$S$2:S16796,"On Time")</f>
        <v>13</v>
      </c>
      <c r="I1798">
        <f>COUNTIFS(olah!$Q1798:Q16796,summary!A1798,olah!$B1798:B16796,summary!B1798,olah!$N1798:N16796,summary!C1798,olah!$P1798:P16796,summary!D1798,olah!$S1798:S16796,"Late")</f>
        <v>0</v>
      </c>
      <c r="J1798">
        <f>COUNTIFS(olah!$Q$2:Q16796,summary!A1798,olah!$B$2:B16796,summary!B1798,olah!$S$2:S16796,"Late")</f>
        <v>9</v>
      </c>
      <c r="K1798">
        <f t="shared" si="28"/>
        <v>9</v>
      </c>
      <c r="L1798">
        <f>COUNTIFS(olah!$Q1798:Q16796,summary!A1798,olah!$B1798:B16796,summary!B1798,olah!$N1798:N16796,summary!C1798,olah!$P1798:P16796,summary!D1798,olah!$T1798:T16796,"On Time CO")</f>
        <v>1</v>
      </c>
      <c r="M1798">
        <f>COUNTIFS(olah!$Q$2:Q16796,summary!A1798,olah!$B$2:B16796,summary!B1798,olah!$T$2:T16796,"On Time CO")</f>
        <v>13</v>
      </c>
      <c r="N1798">
        <f>COUNTIFS(olah!$Q1798:Q16796,summary!A1798,olah!$B1798:B16796,summary!B1798,olah!$N1798:N16796,summary!C1798,olah!$P1798:P16796,summary!D1798,olah!$T1798:T16796,"Overtime")</f>
        <v>0</v>
      </c>
      <c r="O1798">
        <f>COUNTIFS(olah!$Q$2:Q16796,summary!A1798,olah!$B$2:B16796,summary!B1798,olah!$T$2:T16796,"Overtime")</f>
        <v>6</v>
      </c>
      <c r="P1798">
        <f>COUNTIFS(olah!$Q1798:Q16796,summary!A1798,olah!$B1798:B16796,summary!B1798,olah!$N1798:N16796,summary!C1798,olah!$P1798:P16796,summary!D1798,olah!$T1798:T16796,"Early")</f>
        <v>0</v>
      </c>
      <c r="Q1798">
        <f>COUNTIFS(olah!$Q$2:Q16796,summary!A1798,olah!$B$2:B16796,summary!B1798,olah!$T$2:T16796,"Early")</f>
        <v>0</v>
      </c>
      <c r="R1798">
        <f>COUNTIFS(olah!$Q1798:Q16796,summary!A1798,olah!$B1798:B16796,summary!B1798,olah!$N1798:N16796,summary!C1798,olah!$P1798:P16796,summary!D1798,olah!$T1798:T16796,"NA CO")</f>
        <v>0</v>
      </c>
      <c r="S1798">
        <f>COUNTIFS(olah!$Q$2:Q16796,summary!A1798,olah!$B$2:B16796,summary!B1798,olah!$T$2:T16796,"NA CO")</f>
        <v>3</v>
      </c>
      <c r="T1798" t="str">
        <f>olah!R1798</f>
        <v>Daily Journey</v>
      </c>
      <c r="U1798" t="str">
        <f>IF(T1798="Permit", olah!T1798, "No Permit")</f>
        <v>No Permit</v>
      </c>
    </row>
    <row r="1799" spans="1:21" hidden="1" x14ac:dyDescent="0.3">
      <c r="A1799" s="23">
        <v>44561</v>
      </c>
      <c r="B1799" t="s">
        <v>464</v>
      </c>
      <c r="C1799" t="s">
        <v>28</v>
      </c>
      <c r="D1799" t="s">
        <v>5935</v>
      </c>
      <c r="E1799" t="str">
        <f>VLOOKUP(B1799,olah!$B:$P,2,0)</f>
        <v>2021-12-01</v>
      </c>
      <c r="F1799">
        <f>COUNTIFS(parameter!$J$4:$J$34,summary!A1799,parameter!$I$4:$I$34,"&gt;="&amp;summary!$E1799)</f>
        <v>31</v>
      </c>
      <c r="G1799">
        <f>COUNTIFS(olah!$Q1799:Q16797,summary!A1799,olah!$B1799:B16797,summary!B1799,olah!$N1799:N16797,summary!C1799,olah!$P1799:P16797,summary!D1799,olah!$S1799:S16797,"On Time")</f>
        <v>0</v>
      </c>
      <c r="H1799">
        <f>COUNTIFS(olah!$Q$2:Q16797,summary!A1799,olah!$B$2:B16797,summary!B1799,olah!$S$2:S16797,"On Time")</f>
        <v>13</v>
      </c>
      <c r="I1799">
        <f>COUNTIFS(olah!$Q1799:Q16797,summary!A1799,olah!$B1799:B16797,summary!B1799,olah!$N1799:N16797,summary!C1799,olah!$P1799:P16797,summary!D1799,olah!$S1799:S16797,"Late")</f>
        <v>1</v>
      </c>
      <c r="J1799">
        <f>COUNTIFS(olah!$Q$2:Q16797,summary!A1799,olah!$B$2:B16797,summary!B1799,olah!$S$2:S16797,"Late")</f>
        <v>9</v>
      </c>
      <c r="K1799">
        <f t="shared" si="28"/>
        <v>8</v>
      </c>
      <c r="L1799">
        <f>COUNTIFS(olah!$Q1799:Q16797,summary!A1799,olah!$B1799:B16797,summary!B1799,olah!$N1799:N16797,summary!C1799,olah!$P1799:P16797,summary!D1799,olah!$T1799:T16797,"On Time CO")</f>
        <v>0</v>
      </c>
      <c r="M1799">
        <f>COUNTIFS(olah!$Q$2:Q16797,summary!A1799,olah!$B$2:B16797,summary!B1799,olah!$T$2:T16797,"On Time CO")</f>
        <v>13</v>
      </c>
      <c r="N1799">
        <f>COUNTIFS(olah!$Q1799:Q16797,summary!A1799,olah!$B1799:B16797,summary!B1799,olah!$N1799:N16797,summary!C1799,olah!$P1799:P16797,summary!D1799,olah!$T1799:T16797,"Overtime")</f>
        <v>1</v>
      </c>
      <c r="O1799">
        <f>COUNTIFS(olah!$Q$2:Q16797,summary!A1799,olah!$B$2:B16797,summary!B1799,olah!$T$2:T16797,"Overtime")</f>
        <v>6</v>
      </c>
      <c r="P1799">
        <f>COUNTIFS(olah!$Q1799:Q16797,summary!A1799,olah!$B1799:B16797,summary!B1799,olah!$N1799:N16797,summary!C1799,olah!$P1799:P16797,summary!D1799,olah!$T1799:T16797,"Early")</f>
        <v>0</v>
      </c>
      <c r="Q1799">
        <f>COUNTIFS(olah!$Q$2:Q16797,summary!A1799,olah!$B$2:B16797,summary!B1799,olah!$T$2:T16797,"Early")</f>
        <v>0</v>
      </c>
      <c r="R1799">
        <f>COUNTIFS(olah!$Q1799:Q16797,summary!A1799,olah!$B1799:B16797,summary!B1799,olah!$N1799:N16797,summary!C1799,olah!$P1799:P16797,summary!D1799,olah!$T1799:T16797,"NA CO")</f>
        <v>0</v>
      </c>
      <c r="S1799">
        <f>COUNTIFS(olah!$Q$2:Q16797,summary!A1799,olah!$B$2:B16797,summary!B1799,olah!$T$2:T16797,"NA CO")</f>
        <v>3</v>
      </c>
      <c r="T1799" t="str">
        <f>olah!R1799</f>
        <v>Attendance</v>
      </c>
      <c r="U1799" t="str">
        <f>IF(T1799="Permit", olah!T1799, "No Permit")</f>
        <v>No Permit</v>
      </c>
    </row>
    <row r="1800" spans="1:21" hidden="1" x14ac:dyDescent="0.3">
      <c r="A1800" s="23">
        <v>44561</v>
      </c>
      <c r="B1800" t="s">
        <v>464</v>
      </c>
      <c r="C1800" t="s">
        <v>465</v>
      </c>
      <c r="D1800" t="s">
        <v>11600</v>
      </c>
      <c r="E1800" t="str">
        <f>VLOOKUP(B1800,olah!$B:$P,2,0)</f>
        <v>2021-12-01</v>
      </c>
      <c r="F1800">
        <f>COUNTIFS(parameter!$J$4:$J$34,summary!A1800,parameter!$I$4:$I$34,"&gt;="&amp;summary!$E1800)</f>
        <v>31</v>
      </c>
      <c r="G1800">
        <f>COUNTIFS(olah!$Q1800:Q16798,summary!A1800,olah!$B1800:B16798,summary!B1800,olah!$N1800:N16798,summary!C1800,olah!$P1800:P16798,summary!D1800,olah!$S1800:S16798,"On Time")</f>
        <v>1</v>
      </c>
      <c r="H1800">
        <f>COUNTIFS(olah!$Q$2:Q16798,summary!A1800,olah!$B$2:B16798,summary!B1800,olah!$S$2:S16798,"On Time")</f>
        <v>13</v>
      </c>
      <c r="I1800">
        <f>COUNTIFS(olah!$Q1800:Q16798,summary!A1800,olah!$B1800:B16798,summary!B1800,olah!$N1800:N16798,summary!C1800,olah!$P1800:P16798,summary!D1800,olah!$S1800:S16798,"Late")</f>
        <v>0</v>
      </c>
      <c r="J1800">
        <f>COUNTIFS(olah!$Q$2:Q16798,summary!A1800,olah!$B$2:B16798,summary!B1800,olah!$S$2:S16798,"Late")</f>
        <v>9</v>
      </c>
      <c r="K1800">
        <f t="shared" si="28"/>
        <v>9</v>
      </c>
      <c r="L1800">
        <f>COUNTIFS(olah!$Q1800:Q16798,summary!A1800,olah!$B1800:B16798,summary!B1800,olah!$N1800:N16798,summary!C1800,olah!$P1800:P16798,summary!D1800,olah!$T1800:T16798,"On Time CO")</f>
        <v>1</v>
      </c>
      <c r="M1800">
        <f>COUNTIFS(olah!$Q$2:Q16798,summary!A1800,olah!$B$2:B16798,summary!B1800,olah!$T$2:T16798,"On Time CO")</f>
        <v>13</v>
      </c>
      <c r="N1800">
        <f>COUNTIFS(olah!$Q1800:Q16798,summary!A1800,olah!$B1800:B16798,summary!B1800,olah!$N1800:N16798,summary!C1800,olah!$P1800:P16798,summary!D1800,olah!$T1800:T16798,"Overtime")</f>
        <v>0</v>
      </c>
      <c r="O1800">
        <f>COUNTIFS(olah!$Q$2:Q16798,summary!A1800,olah!$B$2:B16798,summary!B1800,olah!$T$2:T16798,"Overtime")</f>
        <v>6</v>
      </c>
      <c r="P1800">
        <f>COUNTIFS(olah!$Q1800:Q16798,summary!A1800,olah!$B1800:B16798,summary!B1800,olah!$N1800:N16798,summary!C1800,olah!$P1800:P16798,summary!D1800,olah!$T1800:T16798,"Early")</f>
        <v>0</v>
      </c>
      <c r="Q1800">
        <f>COUNTIFS(olah!$Q$2:Q16798,summary!A1800,olah!$B$2:B16798,summary!B1800,olah!$T$2:T16798,"Early")</f>
        <v>0</v>
      </c>
      <c r="R1800">
        <f>COUNTIFS(olah!$Q1800:Q16798,summary!A1800,olah!$B1800:B16798,summary!B1800,olah!$N1800:N16798,summary!C1800,olah!$P1800:P16798,summary!D1800,olah!$T1800:T16798,"NA CO")</f>
        <v>0</v>
      </c>
      <c r="S1800">
        <f>COUNTIFS(olah!$Q$2:Q16798,summary!A1800,olah!$B$2:B16798,summary!B1800,olah!$T$2:T16798,"NA CO")</f>
        <v>3</v>
      </c>
      <c r="T1800" t="str">
        <f>olah!R1800</f>
        <v>Daily Journey</v>
      </c>
      <c r="U1800" t="str">
        <f>IF(T1800="Permit", olah!T1800, "No Permit")</f>
        <v>No Permit</v>
      </c>
    </row>
    <row r="1801" spans="1:21" hidden="1" x14ac:dyDescent="0.3">
      <c r="A1801" s="23">
        <v>44561</v>
      </c>
      <c r="B1801" t="s">
        <v>464</v>
      </c>
      <c r="C1801" t="s">
        <v>465</v>
      </c>
      <c r="D1801" t="s">
        <v>5936</v>
      </c>
      <c r="E1801" t="str">
        <f>VLOOKUP(B1801,olah!$B:$P,2,0)</f>
        <v>2021-12-01</v>
      </c>
      <c r="F1801">
        <f>COUNTIFS(parameter!$J$4:$J$34,summary!A1801,parameter!$I$4:$I$34,"&gt;="&amp;summary!$E1801)</f>
        <v>31</v>
      </c>
      <c r="G1801">
        <f>COUNTIFS(olah!$Q1801:Q16799,summary!A1801,olah!$B1801:B16799,summary!B1801,olah!$N1801:N16799,summary!C1801,olah!$P1801:P16799,summary!D1801,olah!$S1801:S16799,"On Time")</f>
        <v>1</v>
      </c>
      <c r="H1801">
        <f>COUNTIFS(olah!$Q$2:Q16799,summary!A1801,olah!$B$2:B16799,summary!B1801,olah!$S$2:S16799,"On Time")</f>
        <v>13</v>
      </c>
      <c r="I1801">
        <f>COUNTIFS(olah!$Q1801:Q16799,summary!A1801,olah!$B1801:B16799,summary!B1801,olah!$N1801:N16799,summary!C1801,olah!$P1801:P16799,summary!D1801,olah!$S1801:S16799,"Late")</f>
        <v>0</v>
      </c>
      <c r="J1801">
        <f>COUNTIFS(olah!$Q$2:Q16799,summary!A1801,olah!$B$2:B16799,summary!B1801,olah!$S$2:S16799,"Late")</f>
        <v>9</v>
      </c>
      <c r="K1801">
        <f t="shared" si="28"/>
        <v>9</v>
      </c>
      <c r="L1801">
        <f>COUNTIFS(olah!$Q1801:Q16799,summary!A1801,olah!$B1801:B16799,summary!B1801,olah!$N1801:N16799,summary!C1801,olah!$P1801:P16799,summary!D1801,olah!$T1801:T16799,"On Time CO")</f>
        <v>1</v>
      </c>
      <c r="M1801">
        <f>COUNTIFS(olah!$Q$2:Q16799,summary!A1801,olah!$B$2:B16799,summary!B1801,olah!$T$2:T16799,"On Time CO")</f>
        <v>13</v>
      </c>
      <c r="N1801">
        <f>COUNTIFS(olah!$Q1801:Q16799,summary!A1801,olah!$B1801:B16799,summary!B1801,olah!$N1801:N16799,summary!C1801,olah!$P1801:P16799,summary!D1801,olah!$T1801:T16799,"Overtime")</f>
        <v>0</v>
      </c>
      <c r="O1801">
        <f>COUNTIFS(olah!$Q$2:Q16799,summary!A1801,olah!$B$2:B16799,summary!B1801,olah!$T$2:T16799,"Overtime")</f>
        <v>6</v>
      </c>
      <c r="P1801">
        <f>COUNTIFS(olah!$Q1801:Q16799,summary!A1801,olah!$B1801:B16799,summary!B1801,olah!$N1801:N16799,summary!C1801,olah!$P1801:P16799,summary!D1801,olah!$T1801:T16799,"Early")</f>
        <v>0</v>
      </c>
      <c r="Q1801">
        <f>COUNTIFS(olah!$Q$2:Q16799,summary!A1801,olah!$B$2:B16799,summary!B1801,olah!$T$2:T16799,"Early")</f>
        <v>0</v>
      </c>
      <c r="R1801">
        <f>COUNTIFS(olah!$Q1801:Q16799,summary!A1801,olah!$B1801:B16799,summary!B1801,olah!$N1801:N16799,summary!C1801,olah!$P1801:P16799,summary!D1801,olah!$T1801:T16799,"NA CO")</f>
        <v>0</v>
      </c>
      <c r="S1801">
        <f>COUNTIFS(olah!$Q$2:Q16799,summary!A1801,olah!$B$2:B16799,summary!B1801,olah!$T$2:T16799,"NA CO")</f>
        <v>3</v>
      </c>
      <c r="T1801" t="str">
        <f>olah!R1801</f>
        <v>Daily Journey</v>
      </c>
      <c r="U1801" t="str">
        <f>IF(T1801="Permit", olah!T1801, "No Permit")</f>
        <v>No Permit</v>
      </c>
    </row>
    <row r="1802" spans="1:21" hidden="1" x14ac:dyDescent="0.3">
      <c r="A1802" s="23">
        <v>44561</v>
      </c>
      <c r="B1802" t="s">
        <v>464</v>
      </c>
      <c r="C1802" t="s">
        <v>28</v>
      </c>
      <c r="D1802" t="s">
        <v>6082</v>
      </c>
      <c r="E1802" t="str">
        <f>VLOOKUP(B1802,olah!$B:$P,2,0)</f>
        <v>2021-12-01</v>
      </c>
      <c r="F1802">
        <f>COUNTIFS(parameter!$J$4:$J$34,summary!A1802,parameter!$I$4:$I$34,"&gt;="&amp;summary!$E1802)</f>
        <v>31</v>
      </c>
      <c r="G1802">
        <f>COUNTIFS(olah!$Q1802:Q16800,summary!A1802,olah!$B1802:B16800,summary!B1802,olah!$N1802:N16800,summary!C1802,olah!$P1802:P16800,summary!D1802,olah!$S1802:S16800,"On Time")</f>
        <v>0</v>
      </c>
      <c r="H1802">
        <f>COUNTIFS(olah!$Q$2:Q16800,summary!A1802,olah!$B$2:B16800,summary!B1802,olah!$S$2:S16800,"On Time")</f>
        <v>13</v>
      </c>
      <c r="I1802">
        <f>COUNTIFS(olah!$Q1802:Q16800,summary!A1802,olah!$B1802:B16800,summary!B1802,olah!$N1802:N16800,summary!C1802,olah!$P1802:P16800,summary!D1802,olah!$S1802:S16800,"Late")</f>
        <v>1</v>
      </c>
      <c r="J1802">
        <f>COUNTIFS(olah!$Q$2:Q16800,summary!A1802,olah!$B$2:B16800,summary!B1802,olah!$S$2:S16800,"Late")</f>
        <v>9</v>
      </c>
      <c r="K1802">
        <f t="shared" si="28"/>
        <v>8</v>
      </c>
      <c r="L1802">
        <f>COUNTIFS(olah!$Q1802:Q16800,summary!A1802,olah!$B1802:B16800,summary!B1802,olah!$N1802:N16800,summary!C1802,olah!$P1802:P16800,summary!D1802,olah!$T1802:T16800,"On Time CO")</f>
        <v>0</v>
      </c>
      <c r="M1802">
        <f>COUNTIFS(olah!$Q$2:Q16800,summary!A1802,olah!$B$2:B16800,summary!B1802,olah!$T$2:T16800,"On Time CO")</f>
        <v>13</v>
      </c>
      <c r="N1802">
        <f>COUNTIFS(olah!$Q1802:Q16800,summary!A1802,olah!$B1802:B16800,summary!B1802,olah!$N1802:N16800,summary!C1802,olah!$P1802:P16800,summary!D1802,olah!$T1802:T16800,"Overtime")</f>
        <v>1</v>
      </c>
      <c r="O1802">
        <f>COUNTIFS(olah!$Q$2:Q16800,summary!A1802,olah!$B$2:B16800,summary!B1802,olah!$T$2:T16800,"Overtime")</f>
        <v>6</v>
      </c>
      <c r="P1802">
        <f>COUNTIFS(olah!$Q1802:Q16800,summary!A1802,olah!$B1802:B16800,summary!B1802,olah!$N1802:N16800,summary!C1802,olah!$P1802:P16800,summary!D1802,olah!$T1802:T16800,"Early")</f>
        <v>0</v>
      </c>
      <c r="Q1802">
        <f>COUNTIFS(olah!$Q$2:Q16800,summary!A1802,olah!$B$2:B16800,summary!B1802,olah!$T$2:T16800,"Early")</f>
        <v>0</v>
      </c>
      <c r="R1802">
        <f>COUNTIFS(olah!$Q1802:Q16800,summary!A1802,olah!$B1802:B16800,summary!B1802,olah!$N1802:N16800,summary!C1802,olah!$P1802:P16800,summary!D1802,olah!$T1802:T16800,"NA CO")</f>
        <v>0</v>
      </c>
      <c r="S1802">
        <f>COUNTIFS(olah!$Q$2:Q16800,summary!A1802,olah!$B$2:B16800,summary!B1802,olah!$T$2:T16800,"NA CO")</f>
        <v>3</v>
      </c>
      <c r="T1802" t="str">
        <f>olah!R1802</f>
        <v>Attendance</v>
      </c>
      <c r="U1802" t="str">
        <f>IF(T1802="Permit", olah!T1802, "No Permit")</f>
        <v>No Permit</v>
      </c>
    </row>
    <row r="1803" spans="1:21" hidden="1" x14ac:dyDescent="0.3">
      <c r="A1803" s="23">
        <v>44561</v>
      </c>
      <c r="B1803" t="s">
        <v>464</v>
      </c>
      <c r="C1803" t="s">
        <v>7010</v>
      </c>
      <c r="D1803" t="s">
        <v>11602</v>
      </c>
      <c r="E1803" t="str">
        <f>VLOOKUP(B1803,olah!$B:$P,2,0)</f>
        <v>2021-12-01</v>
      </c>
      <c r="F1803">
        <f>COUNTIFS(parameter!$J$4:$J$34,summary!A1803,parameter!$I$4:$I$34,"&gt;="&amp;summary!$E1803)</f>
        <v>31</v>
      </c>
      <c r="G1803">
        <f>COUNTIFS(olah!$Q1803:Q16801,summary!A1803,olah!$B1803:B16801,summary!B1803,olah!$N1803:N16801,summary!C1803,olah!$P1803:P16801,summary!D1803,olah!$S1803:S16801,"On Time")</f>
        <v>1</v>
      </c>
      <c r="H1803">
        <f>COUNTIFS(olah!$Q$2:Q16801,summary!A1803,olah!$B$2:B16801,summary!B1803,olah!$S$2:S16801,"On Time")</f>
        <v>13</v>
      </c>
      <c r="I1803">
        <f>COUNTIFS(olah!$Q1803:Q16801,summary!A1803,olah!$B1803:B16801,summary!B1803,olah!$N1803:N16801,summary!C1803,olah!$P1803:P16801,summary!D1803,olah!$S1803:S16801,"Late")</f>
        <v>0</v>
      </c>
      <c r="J1803">
        <f>COUNTIFS(olah!$Q$2:Q16801,summary!A1803,olah!$B$2:B16801,summary!B1803,olah!$S$2:S16801,"Late")</f>
        <v>9</v>
      </c>
      <c r="K1803">
        <f t="shared" si="28"/>
        <v>9</v>
      </c>
      <c r="L1803">
        <f>COUNTIFS(olah!$Q1803:Q16801,summary!A1803,olah!$B1803:B16801,summary!B1803,olah!$N1803:N16801,summary!C1803,olah!$P1803:P16801,summary!D1803,olah!$T1803:T16801,"On Time CO")</f>
        <v>1</v>
      </c>
      <c r="M1803">
        <f>COUNTIFS(olah!$Q$2:Q16801,summary!A1803,olah!$B$2:B16801,summary!B1803,olah!$T$2:T16801,"On Time CO")</f>
        <v>13</v>
      </c>
      <c r="N1803">
        <f>COUNTIFS(olah!$Q1803:Q16801,summary!A1803,olah!$B1803:B16801,summary!B1803,olah!$N1803:N16801,summary!C1803,olah!$P1803:P16801,summary!D1803,olah!$T1803:T16801,"Overtime")</f>
        <v>0</v>
      </c>
      <c r="O1803">
        <f>COUNTIFS(olah!$Q$2:Q16801,summary!A1803,olah!$B$2:B16801,summary!B1803,olah!$T$2:T16801,"Overtime")</f>
        <v>6</v>
      </c>
      <c r="P1803">
        <f>COUNTIFS(olah!$Q1803:Q16801,summary!A1803,olah!$B1803:B16801,summary!B1803,olah!$N1803:N16801,summary!C1803,olah!$P1803:P16801,summary!D1803,olah!$T1803:T16801,"Early")</f>
        <v>0</v>
      </c>
      <c r="Q1803">
        <f>COUNTIFS(olah!$Q$2:Q16801,summary!A1803,olah!$B$2:B16801,summary!B1803,olah!$T$2:T16801,"Early")</f>
        <v>0</v>
      </c>
      <c r="R1803">
        <f>COUNTIFS(olah!$Q1803:Q16801,summary!A1803,olah!$B1803:B16801,summary!B1803,olah!$N1803:N16801,summary!C1803,olah!$P1803:P16801,summary!D1803,olah!$T1803:T16801,"NA CO")</f>
        <v>0</v>
      </c>
      <c r="S1803">
        <f>COUNTIFS(olah!$Q$2:Q16801,summary!A1803,olah!$B$2:B16801,summary!B1803,olah!$T$2:T16801,"NA CO")</f>
        <v>3</v>
      </c>
      <c r="T1803" t="str">
        <f>olah!R1803</f>
        <v>Daily Journey</v>
      </c>
      <c r="U1803" t="str">
        <f>IF(T1803="Permit", olah!T1803, "No Permit")</f>
        <v>No Permit</v>
      </c>
    </row>
    <row r="1804" spans="1:21" hidden="1" x14ac:dyDescent="0.3">
      <c r="A1804" s="23">
        <v>44561</v>
      </c>
      <c r="B1804" t="s">
        <v>464</v>
      </c>
      <c r="C1804" t="s">
        <v>28</v>
      </c>
      <c r="D1804" t="s">
        <v>11603</v>
      </c>
      <c r="E1804" t="str">
        <f>VLOOKUP(B1804,olah!$B:$P,2,0)</f>
        <v>2021-12-01</v>
      </c>
      <c r="F1804">
        <f>COUNTIFS(parameter!$J$4:$J$34,summary!A1804,parameter!$I$4:$I$34,"&gt;="&amp;summary!$E1804)</f>
        <v>31</v>
      </c>
      <c r="G1804">
        <f>COUNTIFS(olah!$Q1804:Q16802,summary!A1804,olah!$B1804:B16802,summary!B1804,olah!$N1804:N16802,summary!C1804,olah!$P1804:P16802,summary!D1804,olah!$S1804:S16802,"On Time")</f>
        <v>0</v>
      </c>
      <c r="H1804">
        <f>COUNTIFS(olah!$Q$2:Q16802,summary!A1804,olah!$B$2:B16802,summary!B1804,olah!$S$2:S16802,"On Time")</f>
        <v>13</v>
      </c>
      <c r="I1804">
        <f>COUNTIFS(olah!$Q1804:Q16802,summary!A1804,olah!$B1804:B16802,summary!B1804,olah!$N1804:N16802,summary!C1804,olah!$P1804:P16802,summary!D1804,olah!$S1804:S16802,"Late")</f>
        <v>1</v>
      </c>
      <c r="J1804">
        <f>COUNTIFS(olah!$Q$2:Q16802,summary!A1804,olah!$B$2:B16802,summary!B1804,olah!$S$2:S16802,"Late")</f>
        <v>9</v>
      </c>
      <c r="K1804">
        <f t="shared" si="28"/>
        <v>8</v>
      </c>
      <c r="L1804">
        <f>COUNTIFS(olah!$Q1804:Q16802,summary!A1804,olah!$B1804:B16802,summary!B1804,olah!$N1804:N16802,summary!C1804,olah!$P1804:P16802,summary!D1804,olah!$T1804:T16802,"On Time CO")</f>
        <v>1</v>
      </c>
      <c r="M1804">
        <f>COUNTIFS(olah!$Q$2:Q16802,summary!A1804,olah!$B$2:B16802,summary!B1804,olah!$T$2:T16802,"On Time CO")</f>
        <v>13</v>
      </c>
      <c r="N1804">
        <f>COUNTIFS(olah!$Q1804:Q16802,summary!A1804,olah!$B1804:B16802,summary!B1804,olah!$N1804:N16802,summary!C1804,olah!$P1804:P16802,summary!D1804,olah!$T1804:T16802,"Overtime")</f>
        <v>0</v>
      </c>
      <c r="O1804">
        <f>COUNTIFS(olah!$Q$2:Q16802,summary!A1804,olah!$B$2:B16802,summary!B1804,olah!$T$2:T16802,"Overtime")</f>
        <v>6</v>
      </c>
      <c r="P1804">
        <f>COUNTIFS(olah!$Q1804:Q16802,summary!A1804,olah!$B1804:B16802,summary!B1804,olah!$N1804:N16802,summary!C1804,olah!$P1804:P16802,summary!D1804,olah!$T1804:T16802,"Early")</f>
        <v>0</v>
      </c>
      <c r="Q1804">
        <f>COUNTIFS(olah!$Q$2:Q16802,summary!A1804,olah!$B$2:B16802,summary!B1804,olah!$T$2:T16802,"Early")</f>
        <v>0</v>
      </c>
      <c r="R1804">
        <f>COUNTIFS(olah!$Q1804:Q16802,summary!A1804,olah!$B1804:B16802,summary!B1804,olah!$N1804:N16802,summary!C1804,olah!$P1804:P16802,summary!D1804,olah!$T1804:T16802,"NA CO")</f>
        <v>0</v>
      </c>
      <c r="S1804">
        <f>COUNTIFS(olah!$Q$2:Q16802,summary!A1804,olah!$B$2:B16802,summary!B1804,olah!$T$2:T16802,"NA CO")</f>
        <v>3</v>
      </c>
      <c r="T1804" t="str">
        <f>olah!R1804</f>
        <v>Attendance</v>
      </c>
      <c r="U1804" t="str">
        <f>IF(T1804="Permit", olah!T1804, "No Permit")</f>
        <v>No Permit</v>
      </c>
    </row>
    <row r="1805" spans="1:21" hidden="1" x14ac:dyDescent="0.3">
      <c r="A1805" s="23">
        <v>44561</v>
      </c>
      <c r="B1805" t="s">
        <v>464</v>
      </c>
      <c r="C1805" t="s">
        <v>467</v>
      </c>
      <c r="D1805" t="s">
        <v>7108</v>
      </c>
      <c r="E1805" t="str">
        <f>VLOOKUP(B1805,olah!$B:$P,2,0)</f>
        <v>2021-12-01</v>
      </c>
      <c r="F1805">
        <f>COUNTIFS(parameter!$J$4:$J$34,summary!A1805,parameter!$I$4:$I$34,"&gt;="&amp;summary!$E1805)</f>
        <v>31</v>
      </c>
      <c r="G1805">
        <f>COUNTIFS(olah!$Q1805:Q16803,summary!A1805,olah!$B1805:B16803,summary!B1805,olah!$N1805:N16803,summary!C1805,olah!$P1805:P16803,summary!D1805,olah!$S1805:S16803,"On Time")</f>
        <v>1</v>
      </c>
      <c r="H1805">
        <f>COUNTIFS(olah!$Q$2:Q16803,summary!A1805,olah!$B$2:B16803,summary!B1805,olah!$S$2:S16803,"On Time")</f>
        <v>13</v>
      </c>
      <c r="I1805">
        <f>COUNTIFS(olah!$Q1805:Q16803,summary!A1805,olah!$B1805:B16803,summary!B1805,olah!$N1805:N16803,summary!C1805,olah!$P1805:P16803,summary!D1805,olah!$S1805:S16803,"Late")</f>
        <v>0</v>
      </c>
      <c r="J1805">
        <f>COUNTIFS(olah!$Q$2:Q16803,summary!A1805,olah!$B$2:B16803,summary!B1805,olah!$S$2:S16803,"Late")</f>
        <v>9</v>
      </c>
      <c r="K1805">
        <f t="shared" si="28"/>
        <v>9</v>
      </c>
      <c r="L1805">
        <f>COUNTIFS(olah!$Q1805:Q16803,summary!A1805,olah!$B1805:B16803,summary!B1805,olah!$N1805:N16803,summary!C1805,olah!$P1805:P16803,summary!D1805,olah!$T1805:T16803,"On Time CO")</f>
        <v>1</v>
      </c>
      <c r="M1805">
        <f>COUNTIFS(olah!$Q$2:Q16803,summary!A1805,olah!$B$2:B16803,summary!B1805,olah!$T$2:T16803,"On Time CO")</f>
        <v>13</v>
      </c>
      <c r="N1805">
        <f>COUNTIFS(olah!$Q1805:Q16803,summary!A1805,olah!$B1805:B16803,summary!B1805,olah!$N1805:N16803,summary!C1805,olah!$P1805:P16803,summary!D1805,olah!$T1805:T16803,"Overtime")</f>
        <v>0</v>
      </c>
      <c r="O1805">
        <f>COUNTIFS(olah!$Q$2:Q16803,summary!A1805,olah!$B$2:B16803,summary!B1805,olah!$T$2:T16803,"Overtime")</f>
        <v>6</v>
      </c>
      <c r="P1805">
        <f>COUNTIFS(olah!$Q1805:Q16803,summary!A1805,olah!$B1805:B16803,summary!B1805,olah!$N1805:N16803,summary!C1805,olah!$P1805:P16803,summary!D1805,olah!$T1805:T16803,"Early")</f>
        <v>0</v>
      </c>
      <c r="Q1805">
        <f>COUNTIFS(olah!$Q$2:Q16803,summary!A1805,olah!$B$2:B16803,summary!B1805,olah!$T$2:T16803,"Early")</f>
        <v>0</v>
      </c>
      <c r="R1805">
        <f>COUNTIFS(olah!$Q1805:Q16803,summary!A1805,olah!$B1805:B16803,summary!B1805,olah!$N1805:N16803,summary!C1805,olah!$P1805:P16803,summary!D1805,olah!$T1805:T16803,"NA CO")</f>
        <v>0</v>
      </c>
      <c r="S1805">
        <f>COUNTIFS(olah!$Q$2:Q16803,summary!A1805,olah!$B$2:B16803,summary!B1805,olah!$T$2:T16803,"NA CO")</f>
        <v>3</v>
      </c>
      <c r="T1805" t="str">
        <f>olah!R1805</f>
        <v>Daily Journey</v>
      </c>
      <c r="U1805" t="str">
        <f>IF(T1805="Permit", olah!T1805, "No Permit")</f>
        <v>No Permit</v>
      </c>
    </row>
    <row r="1806" spans="1:21" hidden="1" x14ac:dyDescent="0.3">
      <c r="A1806" s="23">
        <v>44561</v>
      </c>
      <c r="B1806" t="s">
        <v>464</v>
      </c>
      <c r="C1806" t="s">
        <v>28</v>
      </c>
      <c r="D1806" t="s">
        <v>11604</v>
      </c>
      <c r="E1806" t="str">
        <f>VLOOKUP(B1806,olah!$B:$P,2,0)</f>
        <v>2021-12-01</v>
      </c>
      <c r="F1806">
        <f>COUNTIFS(parameter!$J$4:$J$34,summary!A1806,parameter!$I$4:$I$34,"&gt;="&amp;summary!$E1806)</f>
        <v>31</v>
      </c>
      <c r="G1806">
        <f>COUNTIFS(olah!$Q1806:Q16804,summary!A1806,olah!$B1806:B16804,summary!B1806,olah!$N1806:N16804,summary!C1806,olah!$P1806:P16804,summary!D1806,olah!$S1806:S16804,"On Time")</f>
        <v>0</v>
      </c>
      <c r="H1806">
        <f>COUNTIFS(olah!$Q$2:Q16804,summary!A1806,olah!$B$2:B16804,summary!B1806,olah!$S$2:S16804,"On Time")</f>
        <v>13</v>
      </c>
      <c r="I1806">
        <f>COUNTIFS(olah!$Q1806:Q16804,summary!A1806,olah!$B1806:B16804,summary!B1806,olah!$N1806:N16804,summary!C1806,olah!$P1806:P16804,summary!D1806,olah!$S1806:S16804,"Late")</f>
        <v>1</v>
      </c>
      <c r="J1806">
        <f>COUNTIFS(olah!$Q$2:Q16804,summary!A1806,olah!$B$2:B16804,summary!B1806,olah!$S$2:S16804,"Late")</f>
        <v>9</v>
      </c>
      <c r="K1806">
        <f t="shared" si="28"/>
        <v>8</v>
      </c>
      <c r="L1806">
        <f>COUNTIFS(olah!$Q1806:Q16804,summary!A1806,olah!$B1806:B16804,summary!B1806,olah!$N1806:N16804,summary!C1806,olah!$P1806:P16804,summary!D1806,olah!$T1806:T16804,"On Time CO")</f>
        <v>0</v>
      </c>
      <c r="M1806">
        <f>COUNTIFS(olah!$Q$2:Q16804,summary!A1806,olah!$B$2:B16804,summary!B1806,olah!$T$2:T16804,"On Time CO")</f>
        <v>13</v>
      </c>
      <c r="N1806">
        <f>COUNTIFS(olah!$Q1806:Q16804,summary!A1806,olah!$B1806:B16804,summary!B1806,olah!$N1806:N16804,summary!C1806,olah!$P1806:P16804,summary!D1806,olah!$T1806:T16804,"Overtime")</f>
        <v>1</v>
      </c>
      <c r="O1806">
        <f>COUNTIFS(olah!$Q$2:Q16804,summary!A1806,olah!$B$2:B16804,summary!B1806,olah!$T$2:T16804,"Overtime")</f>
        <v>6</v>
      </c>
      <c r="P1806">
        <f>COUNTIFS(olah!$Q1806:Q16804,summary!A1806,olah!$B1806:B16804,summary!B1806,olah!$N1806:N16804,summary!C1806,olah!$P1806:P16804,summary!D1806,olah!$T1806:T16804,"Early")</f>
        <v>0</v>
      </c>
      <c r="Q1806">
        <f>COUNTIFS(olah!$Q$2:Q16804,summary!A1806,olah!$B$2:B16804,summary!B1806,olah!$T$2:T16804,"Early")</f>
        <v>0</v>
      </c>
      <c r="R1806">
        <f>COUNTIFS(olah!$Q1806:Q16804,summary!A1806,olah!$B1806:B16804,summary!B1806,olah!$N1806:N16804,summary!C1806,olah!$P1806:P16804,summary!D1806,olah!$T1806:T16804,"NA CO")</f>
        <v>0</v>
      </c>
      <c r="S1806">
        <f>COUNTIFS(olah!$Q$2:Q16804,summary!A1806,olah!$B$2:B16804,summary!B1806,olah!$T$2:T16804,"NA CO")</f>
        <v>3</v>
      </c>
      <c r="T1806" t="str">
        <f>olah!R1806</f>
        <v>Attendance</v>
      </c>
      <c r="U1806" t="str">
        <f>IF(T1806="Permit", olah!T1806, "No Permit")</f>
        <v>No Permit</v>
      </c>
    </row>
    <row r="1807" spans="1:21" hidden="1" x14ac:dyDescent="0.3">
      <c r="A1807" s="23">
        <v>44561</v>
      </c>
      <c r="B1807" t="s">
        <v>464</v>
      </c>
      <c r="C1807" t="s">
        <v>1497</v>
      </c>
      <c r="D1807" t="s">
        <v>11605</v>
      </c>
      <c r="E1807" t="str">
        <f>VLOOKUP(B1807,olah!$B:$P,2,0)</f>
        <v>2021-12-01</v>
      </c>
      <c r="F1807">
        <f>COUNTIFS(parameter!$J$4:$J$34,summary!A1807,parameter!$I$4:$I$34,"&gt;="&amp;summary!$E1807)</f>
        <v>31</v>
      </c>
      <c r="G1807">
        <f>COUNTIFS(olah!$Q1807:Q16805,summary!A1807,olah!$B1807:B16805,summary!B1807,olah!$N1807:N16805,summary!C1807,olah!$P1807:P16805,summary!D1807,olah!$S1807:S16805,"On Time")</f>
        <v>1</v>
      </c>
      <c r="H1807">
        <f>COUNTIFS(olah!$Q$2:Q16805,summary!A1807,olah!$B$2:B16805,summary!B1807,olah!$S$2:S16805,"On Time")</f>
        <v>13</v>
      </c>
      <c r="I1807">
        <f>COUNTIFS(olah!$Q1807:Q16805,summary!A1807,olah!$B1807:B16805,summary!B1807,olah!$N1807:N16805,summary!C1807,olah!$P1807:P16805,summary!D1807,olah!$S1807:S16805,"Late")</f>
        <v>0</v>
      </c>
      <c r="J1807">
        <f>COUNTIFS(olah!$Q$2:Q16805,summary!A1807,olah!$B$2:B16805,summary!B1807,olah!$S$2:S16805,"Late")</f>
        <v>9</v>
      </c>
      <c r="K1807">
        <f t="shared" si="28"/>
        <v>9</v>
      </c>
      <c r="L1807">
        <f>COUNTIFS(olah!$Q1807:Q16805,summary!A1807,olah!$B1807:B16805,summary!B1807,olah!$N1807:N16805,summary!C1807,olah!$P1807:P16805,summary!D1807,olah!$T1807:T16805,"On Time CO")</f>
        <v>1</v>
      </c>
      <c r="M1807">
        <f>COUNTIFS(olah!$Q$2:Q16805,summary!A1807,olah!$B$2:B16805,summary!B1807,olah!$T$2:T16805,"On Time CO")</f>
        <v>13</v>
      </c>
      <c r="N1807">
        <f>COUNTIFS(olah!$Q1807:Q16805,summary!A1807,olah!$B1807:B16805,summary!B1807,olah!$N1807:N16805,summary!C1807,olah!$P1807:P16805,summary!D1807,olah!$T1807:T16805,"Overtime")</f>
        <v>0</v>
      </c>
      <c r="O1807">
        <f>COUNTIFS(olah!$Q$2:Q16805,summary!A1807,olah!$B$2:B16805,summary!B1807,olah!$T$2:T16805,"Overtime")</f>
        <v>6</v>
      </c>
      <c r="P1807">
        <f>COUNTIFS(olah!$Q1807:Q16805,summary!A1807,olah!$B1807:B16805,summary!B1807,olah!$N1807:N16805,summary!C1807,olah!$P1807:P16805,summary!D1807,olah!$T1807:T16805,"Early")</f>
        <v>0</v>
      </c>
      <c r="Q1807">
        <f>COUNTIFS(olah!$Q$2:Q16805,summary!A1807,olah!$B$2:B16805,summary!B1807,olah!$T$2:T16805,"Early")</f>
        <v>0</v>
      </c>
      <c r="R1807">
        <f>COUNTIFS(olah!$Q1807:Q16805,summary!A1807,olah!$B1807:B16805,summary!B1807,olah!$N1807:N16805,summary!C1807,olah!$P1807:P16805,summary!D1807,olah!$T1807:T16805,"NA CO")</f>
        <v>0</v>
      </c>
      <c r="S1807">
        <f>COUNTIFS(olah!$Q$2:Q16805,summary!A1807,olah!$B$2:B16805,summary!B1807,olah!$T$2:T16805,"NA CO")</f>
        <v>3</v>
      </c>
      <c r="T1807" t="str">
        <f>olah!R1807</f>
        <v>Daily Journey</v>
      </c>
      <c r="U1807" t="str">
        <f>IF(T1807="Permit", olah!T1807, "No Permit")</f>
        <v>No Permit</v>
      </c>
    </row>
    <row r="1808" spans="1:21" hidden="1" x14ac:dyDescent="0.3">
      <c r="A1808" s="23">
        <v>44561</v>
      </c>
      <c r="B1808" t="s">
        <v>464</v>
      </c>
      <c r="C1808" t="s">
        <v>28</v>
      </c>
      <c r="D1808" t="s">
        <v>11606</v>
      </c>
      <c r="E1808" t="str">
        <f>VLOOKUP(B1808,olah!$B:$P,2,0)</f>
        <v>2021-12-01</v>
      </c>
      <c r="F1808">
        <f>COUNTIFS(parameter!$J$4:$J$34,summary!A1808,parameter!$I$4:$I$34,"&gt;="&amp;summary!$E1808)</f>
        <v>31</v>
      </c>
      <c r="G1808">
        <f>COUNTIFS(olah!$Q1808:Q16806,summary!A1808,olah!$B1808:B16806,summary!B1808,olah!$N1808:N16806,summary!C1808,olah!$P1808:P16806,summary!D1808,olah!$S1808:S16806,"On Time")</f>
        <v>0</v>
      </c>
      <c r="H1808">
        <f>COUNTIFS(olah!$Q$2:Q16806,summary!A1808,olah!$B$2:B16806,summary!B1808,olah!$S$2:S16806,"On Time")</f>
        <v>13</v>
      </c>
      <c r="I1808">
        <f>COUNTIFS(olah!$Q1808:Q16806,summary!A1808,olah!$B1808:B16806,summary!B1808,olah!$N1808:N16806,summary!C1808,olah!$P1808:P16806,summary!D1808,olah!$S1808:S16806,"Late")</f>
        <v>1</v>
      </c>
      <c r="J1808">
        <f>COUNTIFS(olah!$Q$2:Q16806,summary!A1808,olah!$B$2:B16806,summary!B1808,olah!$S$2:S16806,"Late")</f>
        <v>9</v>
      </c>
      <c r="K1808">
        <f t="shared" si="28"/>
        <v>8</v>
      </c>
      <c r="L1808">
        <f>COUNTIFS(olah!$Q1808:Q16806,summary!A1808,olah!$B1808:B16806,summary!B1808,olah!$N1808:N16806,summary!C1808,olah!$P1808:P16806,summary!D1808,olah!$T1808:T16806,"On Time CO")</f>
        <v>1</v>
      </c>
      <c r="M1808">
        <f>COUNTIFS(olah!$Q$2:Q16806,summary!A1808,olah!$B$2:B16806,summary!B1808,olah!$T$2:T16806,"On Time CO")</f>
        <v>13</v>
      </c>
      <c r="N1808">
        <f>COUNTIFS(olah!$Q1808:Q16806,summary!A1808,olah!$B1808:B16806,summary!B1808,olah!$N1808:N16806,summary!C1808,olah!$P1808:P16806,summary!D1808,olah!$T1808:T16806,"Overtime")</f>
        <v>0</v>
      </c>
      <c r="O1808">
        <f>COUNTIFS(olah!$Q$2:Q16806,summary!A1808,olah!$B$2:B16806,summary!B1808,olah!$T$2:T16806,"Overtime")</f>
        <v>6</v>
      </c>
      <c r="P1808">
        <f>COUNTIFS(olah!$Q1808:Q16806,summary!A1808,olah!$B1808:B16806,summary!B1808,olah!$N1808:N16806,summary!C1808,olah!$P1808:P16806,summary!D1808,olah!$T1808:T16806,"Early")</f>
        <v>0</v>
      </c>
      <c r="Q1808">
        <f>COUNTIFS(olah!$Q$2:Q16806,summary!A1808,olah!$B$2:B16806,summary!B1808,olah!$T$2:T16806,"Early")</f>
        <v>0</v>
      </c>
      <c r="R1808">
        <f>COUNTIFS(olah!$Q1808:Q16806,summary!A1808,olah!$B1808:B16806,summary!B1808,olah!$N1808:N16806,summary!C1808,olah!$P1808:P16806,summary!D1808,olah!$T1808:T16806,"NA CO")</f>
        <v>0</v>
      </c>
      <c r="S1808">
        <f>COUNTIFS(olah!$Q$2:Q16806,summary!A1808,olah!$B$2:B16806,summary!B1808,olah!$T$2:T16806,"NA CO")</f>
        <v>3</v>
      </c>
      <c r="T1808" t="str">
        <f>olah!R1808</f>
        <v>Attendance</v>
      </c>
      <c r="U1808" t="str">
        <f>IF(T1808="Permit", olah!T1808, "No Permit")</f>
        <v>No Permit</v>
      </c>
    </row>
    <row r="1809" spans="1:21" hidden="1" x14ac:dyDescent="0.3">
      <c r="A1809" s="23">
        <v>44561</v>
      </c>
      <c r="B1809" t="s">
        <v>464</v>
      </c>
      <c r="C1809" t="s">
        <v>467</v>
      </c>
      <c r="D1809" t="s">
        <v>10202</v>
      </c>
      <c r="E1809" t="str">
        <f>VLOOKUP(B1809,olah!$B:$P,2,0)</f>
        <v>2021-12-01</v>
      </c>
      <c r="F1809">
        <f>COUNTIFS(parameter!$J$4:$J$34,summary!A1809,parameter!$I$4:$I$34,"&gt;="&amp;summary!$E1809)</f>
        <v>31</v>
      </c>
      <c r="G1809">
        <f>COUNTIFS(olah!$Q1809:Q16807,summary!A1809,olah!$B1809:B16807,summary!B1809,olah!$N1809:N16807,summary!C1809,olah!$P1809:P16807,summary!D1809,olah!$S1809:S16807,"On Time")</f>
        <v>1</v>
      </c>
      <c r="H1809">
        <f>COUNTIFS(olah!$Q$2:Q16807,summary!A1809,olah!$B$2:B16807,summary!B1809,olah!$S$2:S16807,"On Time")</f>
        <v>13</v>
      </c>
      <c r="I1809">
        <f>COUNTIFS(olah!$Q1809:Q16807,summary!A1809,olah!$B1809:B16807,summary!B1809,olah!$N1809:N16807,summary!C1809,olah!$P1809:P16807,summary!D1809,olah!$S1809:S16807,"Late")</f>
        <v>0</v>
      </c>
      <c r="J1809">
        <f>COUNTIFS(olah!$Q$2:Q16807,summary!A1809,olah!$B$2:B16807,summary!B1809,olah!$S$2:S16807,"Late")</f>
        <v>9</v>
      </c>
      <c r="K1809">
        <f t="shared" si="28"/>
        <v>9</v>
      </c>
      <c r="L1809">
        <f>COUNTIFS(olah!$Q1809:Q16807,summary!A1809,olah!$B1809:B16807,summary!B1809,olah!$N1809:N16807,summary!C1809,olah!$P1809:P16807,summary!D1809,olah!$T1809:T16807,"On Time CO")</f>
        <v>1</v>
      </c>
      <c r="M1809">
        <f>COUNTIFS(olah!$Q$2:Q16807,summary!A1809,olah!$B$2:B16807,summary!B1809,olah!$T$2:T16807,"On Time CO")</f>
        <v>13</v>
      </c>
      <c r="N1809">
        <f>COUNTIFS(olah!$Q1809:Q16807,summary!A1809,olah!$B1809:B16807,summary!B1809,olah!$N1809:N16807,summary!C1809,olah!$P1809:P16807,summary!D1809,olah!$T1809:T16807,"Overtime")</f>
        <v>0</v>
      </c>
      <c r="O1809">
        <f>COUNTIFS(olah!$Q$2:Q16807,summary!A1809,olah!$B$2:B16807,summary!B1809,olah!$T$2:T16807,"Overtime")</f>
        <v>6</v>
      </c>
      <c r="P1809">
        <f>COUNTIFS(olah!$Q1809:Q16807,summary!A1809,olah!$B1809:B16807,summary!B1809,olah!$N1809:N16807,summary!C1809,olah!$P1809:P16807,summary!D1809,olah!$T1809:T16807,"Early")</f>
        <v>0</v>
      </c>
      <c r="Q1809">
        <f>COUNTIFS(olah!$Q$2:Q16807,summary!A1809,olah!$B$2:B16807,summary!B1809,olah!$T$2:T16807,"Early")</f>
        <v>0</v>
      </c>
      <c r="R1809">
        <f>COUNTIFS(olah!$Q1809:Q16807,summary!A1809,olah!$B1809:B16807,summary!B1809,olah!$N1809:N16807,summary!C1809,olah!$P1809:P16807,summary!D1809,olah!$T1809:T16807,"NA CO")</f>
        <v>0</v>
      </c>
      <c r="S1809">
        <f>COUNTIFS(olah!$Q$2:Q16807,summary!A1809,olah!$B$2:B16807,summary!B1809,olah!$T$2:T16807,"NA CO")</f>
        <v>3</v>
      </c>
      <c r="T1809" t="str">
        <f>olah!R1809</f>
        <v>Daily Journey</v>
      </c>
      <c r="U1809" t="str">
        <f>IF(T1809="Permit", olah!T1809, "No Permit")</f>
        <v>No Permit</v>
      </c>
    </row>
    <row r="1810" spans="1:21" hidden="1" x14ac:dyDescent="0.3">
      <c r="A1810" s="23">
        <v>44561</v>
      </c>
      <c r="B1810" t="s">
        <v>464</v>
      </c>
      <c r="C1810" t="s">
        <v>28</v>
      </c>
      <c r="D1810" t="s">
        <v>11607</v>
      </c>
      <c r="E1810" t="str">
        <f>VLOOKUP(B1810,olah!$B:$P,2,0)</f>
        <v>2021-12-01</v>
      </c>
      <c r="F1810">
        <f>COUNTIFS(parameter!$J$4:$J$34,summary!A1810,parameter!$I$4:$I$34,"&gt;="&amp;summary!$E1810)</f>
        <v>31</v>
      </c>
      <c r="G1810">
        <f>COUNTIFS(olah!$Q1810:Q16808,summary!A1810,olah!$B1810:B16808,summary!B1810,olah!$N1810:N16808,summary!C1810,olah!$P1810:P16808,summary!D1810,olah!$S1810:S16808,"On Time")</f>
        <v>0</v>
      </c>
      <c r="H1810">
        <f>COUNTIFS(olah!$Q$2:Q16808,summary!A1810,olah!$B$2:B16808,summary!B1810,olah!$S$2:S16808,"On Time")</f>
        <v>13</v>
      </c>
      <c r="I1810">
        <f>COUNTIFS(olah!$Q1810:Q16808,summary!A1810,olah!$B1810:B16808,summary!B1810,olah!$N1810:N16808,summary!C1810,olah!$P1810:P16808,summary!D1810,olah!$S1810:S16808,"Late")</f>
        <v>1</v>
      </c>
      <c r="J1810">
        <f>COUNTIFS(olah!$Q$2:Q16808,summary!A1810,olah!$B$2:B16808,summary!B1810,olah!$S$2:S16808,"Late")</f>
        <v>9</v>
      </c>
      <c r="K1810">
        <f t="shared" si="28"/>
        <v>8</v>
      </c>
      <c r="L1810">
        <f>COUNTIFS(olah!$Q1810:Q16808,summary!A1810,olah!$B1810:B16808,summary!B1810,olah!$N1810:N16808,summary!C1810,olah!$P1810:P16808,summary!D1810,olah!$T1810:T16808,"On Time CO")</f>
        <v>0</v>
      </c>
      <c r="M1810">
        <f>COUNTIFS(olah!$Q$2:Q16808,summary!A1810,olah!$B$2:B16808,summary!B1810,olah!$T$2:T16808,"On Time CO")</f>
        <v>13</v>
      </c>
      <c r="N1810">
        <f>COUNTIFS(olah!$Q1810:Q16808,summary!A1810,olah!$B1810:B16808,summary!B1810,olah!$N1810:N16808,summary!C1810,olah!$P1810:P16808,summary!D1810,olah!$T1810:T16808,"Overtime")</f>
        <v>1</v>
      </c>
      <c r="O1810">
        <f>COUNTIFS(olah!$Q$2:Q16808,summary!A1810,olah!$B$2:B16808,summary!B1810,olah!$T$2:T16808,"Overtime")</f>
        <v>6</v>
      </c>
      <c r="P1810">
        <f>COUNTIFS(olah!$Q1810:Q16808,summary!A1810,olah!$B1810:B16808,summary!B1810,olah!$N1810:N16808,summary!C1810,olah!$P1810:P16808,summary!D1810,olah!$T1810:T16808,"Early")</f>
        <v>0</v>
      </c>
      <c r="Q1810">
        <f>COUNTIFS(olah!$Q$2:Q16808,summary!A1810,olah!$B$2:B16808,summary!B1810,olah!$T$2:T16808,"Early")</f>
        <v>0</v>
      </c>
      <c r="R1810">
        <f>COUNTIFS(olah!$Q1810:Q16808,summary!A1810,olah!$B1810:B16808,summary!B1810,olah!$N1810:N16808,summary!C1810,olah!$P1810:P16808,summary!D1810,olah!$T1810:T16808,"NA CO")</f>
        <v>0</v>
      </c>
      <c r="S1810">
        <f>COUNTIFS(olah!$Q$2:Q16808,summary!A1810,olah!$B$2:B16808,summary!B1810,olah!$T$2:T16808,"NA CO")</f>
        <v>3</v>
      </c>
      <c r="T1810" t="str">
        <f>olah!R1810</f>
        <v>Attendance</v>
      </c>
      <c r="U1810" t="str">
        <f>IF(T1810="Permit", olah!T1810, "No Permit")</f>
        <v>No Permit</v>
      </c>
    </row>
    <row r="1811" spans="1:21" hidden="1" x14ac:dyDescent="0.3">
      <c r="A1811" s="23">
        <v>44561</v>
      </c>
      <c r="B1811" t="s">
        <v>464</v>
      </c>
      <c r="C1811" t="s">
        <v>467</v>
      </c>
      <c r="D1811" t="s">
        <v>11608</v>
      </c>
      <c r="E1811" t="str">
        <f>VLOOKUP(B1811,olah!$B:$P,2,0)</f>
        <v>2021-12-01</v>
      </c>
      <c r="F1811">
        <f>COUNTIFS(parameter!$J$4:$J$34,summary!A1811,parameter!$I$4:$I$34,"&gt;="&amp;summary!$E1811)</f>
        <v>31</v>
      </c>
      <c r="G1811">
        <f>COUNTIFS(olah!$Q1811:Q16809,summary!A1811,olah!$B1811:B16809,summary!B1811,olah!$N1811:N16809,summary!C1811,olah!$P1811:P16809,summary!D1811,olah!$S1811:S16809,"On Time")</f>
        <v>1</v>
      </c>
      <c r="H1811">
        <f>COUNTIFS(olah!$Q$2:Q16809,summary!A1811,olah!$B$2:B16809,summary!B1811,olah!$S$2:S16809,"On Time")</f>
        <v>13</v>
      </c>
      <c r="I1811">
        <f>COUNTIFS(olah!$Q1811:Q16809,summary!A1811,olah!$B1811:B16809,summary!B1811,olah!$N1811:N16809,summary!C1811,olah!$P1811:P16809,summary!D1811,olah!$S1811:S16809,"Late")</f>
        <v>0</v>
      </c>
      <c r="J1811">
        <f>COUNTIFS(olah!$Q$2:Q16809,summary!A1811,olah!$B$2:B16809,summary!B1811,olah!$S$2:S16809,"Late")</f>
        <v>9</v>
      </c>
      <c r="K1811">
        <f t="shared" si="28"/>
        <v>9</v>
      </c>
      <c r="L1811">
        <f>COUNTIFS(olah!$Q1811:Q16809,summary!A1811,olah!$B1811:B16809,summary!B1811,olah!$N1811:N16809,summary!C1811,olah!$P1811:P16809,summary!D1811,olah!$T1811:T16809,"On Time CO")</f>
        <v>1</v>
      </c>
      <c r="M1811">
        <f>COUNTIFS(olah!$Q$2:Q16809,summary!A1811,olah!$B$2:B16809,summary!B1811,olah!$T$2:T16809,"On Time CO")</f>
        <v>13</v>
      </c>
      <c r="N1811">
        <f>COUNTIFS(olah!$Q1811:Q16809,summary!A1811,olah!$B1811:B16809,summary!B1811,olah!$N1811:N16809,summary!C1811,olah!$P1811:P16809,summary!D1811,olah!$T1811:T16809,"Overtime")</f>
        <v>0</v>
      </c>
      <c r="O1811">
        <f>COUNTIFS(olah!$Q$2:Q16809,summary!A1811,olah!$B$2:B16809,summary!B1811,olah!$T$2:T16809,"Overtime")</f>
        <v>6</v>
      </c>
      <c r="P1811">
        <f>COUNTIFS(olah!$Q1811:Q16809,summary!A1811,olah!$B1811:B16809,summary!B1811,olah!$N1811:N16809,summary!C1811,olah!$P1811:P16809,summary!D1811,olah!$T1811:T16809,"Early")</f>
        <v>0</v>
      </c>
      <c r="Q1811">
        <f>COUNTIFS(olah!$Q$2:Q16809,summary!A1811,olah!$B$2:B16809,summary!B1811,olah!$T$2:T16809,"Early")</f>
        <v>0</v>
      </c>
      <c r="R1811">
        <f>COUNTIFS(olah!$Q1811:Q16809,summary!A1811,olah!$B1811:B16809,summary!B1811,olah!$N1811:N16809,summary!C1811,olah!$P1811:P16809,summary!D1811,olah!$T1811:T16809,"NA CO")</f>
        <v>0</v>
      </c>
      <c r="S1811">
        <f>COUNTIFS(olah!$Q$2:Q16809,summary!A1811,olah!$B$2:B16809,summary!B1811,olah!$T$2:T16809,"NA CO")</f>
        <v>3</v>
      </c>
      <c r="T1811" t="str">
        <f>olah!R1811</f>
        <v>Daily Journey</v>
      </c>
      <c r="U1811" t="str">
        <f>IF(T1811="Permit", olah!T1811, "No Permit")</f>
        <v>No Permit</v>
      </c>
    </row>
    <row r="1812" spans="1:21" hidden="1" x14ac:dyDescent="0.3">
      <c r="A1812" s="23">
        <v>44561</v>
      </c>
      <c r="B1812" t="s">
        <v>464</v>
      </c>
      <c r="C1812" t="s">
        <v>28</v>
      </c>
      <c r="D1812" t="s">
        <v>11609</v>
      </c>
      <c r="E1812" t="str">
        <f>VLOOKUP(B1812,olah!$B:$P,2,0)</f>
        <v>2021-12-01</v>
      </c>
      <c r="F1812">
        <f>COUNTIFS(parameter!$J$4:$J$34,summary!A1812,parameter!$I$4:$I$34,"&gt;="&amp;summary!$E1812)</f>
        <v>31</v>
      </c>
      <c r="G1812">
        <f>COUNTIFS(olah!$Q1812:Q16810,summary!A1812,olah!$B1812:B16810,summary!B1812,olah!$N1812:N16810,summary!C1812,olah!$P1812:P16810,summary!D1812,olah!$S1812:S16810,"On Time")</f>
        <v>0</v>
      </c>
      <c r="H1812">
        <f>COUNTIFS(olah!$Q$2:Q16810,summary!A1812,olah!$B$2:B16810,summary!B1812,olah!$S$2:S16810,"On Time")</f>
        <v>13</v>
      </c>
      <c r="I1812">
        <f>COUNTIFS(olah!$Q1812:Q16810,summary!A1812,olah!$B1812:B16810,summary!B1812,olah!$N1812:N16810,summary!C1812,olah!$P1812:P16810,summary!D1812,olah!$S1812:S16810,"Late")</f>
        <v>1</v>
      </c>
      <c r="J1812">
        <f>COUNTIFS(olah!$Q$2:Q16810,summary!A1812,olah!$B$2:B16810,summary!B1812,olah!$S$2:S16810,"Late")</f>
        <v>9</v>
      </c>
      <c r="K1812">
        <f t="shared" si="28"/>
        <v>8</v>
      </c>
      <c r="L1812">
        <f>COUNTIFS(olah!$Q1812:Q16810,summary!A1812,olah!$B1812:B16810,summary!B1812,olah!$N1812:N16810,summary!C1812,olah!$P1812:P16810,summary!D1812,olah!$T1812:T16810,"On Time CO")</f>
        <v>0</v>
      </c>
      <c r="M1812">
        <f>COUNTIFS(olah!$Q$2:Q16810,summary!A1812,olah!$B$2:B16810,summary!B1812,olah!$T$2:T16810,"On Time CO")</f>
        <v>13</v>
      </c>
      <c r="N1812">
        <f>COUNTIFS(olah!$Q1812:Q16810,summary!A1812,olah!$B1812:B16810,summary!B1812,olah!$N1812:N16810,summary!C1812,olah!$P1812:P16810,summary!D1812,olah!$T1812:T16810,"Overtime")</f>
        <v>1</v>
      </c>
      <c r="O1812">
        <f>COUNTIFS(olah!$Q$2:Q16810,summary!A1812,olah!$B$2:B16810,summary!B1812,olah!$T$2:T16810,"Overtime")</f>
        <v>6</v>
      </c>
      <c r="P1812">
        <f>COUNTIFS(olah!$Q1812:Q16810,summary!A1812,olah!$B1812:B16810,summary!B1812,olah!$N1812:N16810,summary!C1812,olah!$P1812:P16810,summary!D1812,olah!$T1812:T16810,"Early")</f>
        <v>0</v>
      </c>
      <c r="Q1812">
        <f>COUNTIFS(olah!$Q$2:Q16810,summary!A1812,olah!$B$2:B16810,summary!B1812,olah!$T$2:T16810,"Early")</f>
        <v>0</v>
      </c>
      <c r="R1812">
        <f>COUNTIFS(olah!$Q1812:Q16810,summary!A1812,olah!$B1812:B16810,summary!B1812,olah!$N1812:N16810,summary!C1812,olah!$P1812:P16810,summary!D1812,olah!$T1812:T16810,"NA CO")</f>
        <v>0</v>
      </c>
      <c r="S1812">
        <f>COUNTIFS(olah!$Q$2:Q16810,summary!A1812,olah!$B$2:B16810,summary!B1812,olah!$T$2:T16810,"NA CO")</f>
        <v>3</v>
      </c>
      <c r="T1812" t="str">
        <f>olah!R1812</f>
        <v>Attendance</v>
      </c>
      <c r="U1812" t="str">
        <f>IF(T1812="Permit", olah!T1812, "No Permit")</f>
        <v>No Permit</v>
      </c>
    </row>
    <row r="1813" spans="1:21" hidden="1" x14ac:dyDescent="0.3">
      <c r="A1813" s="23">
        <v>44561</v>
      </c>
      <c r="B1813" t="s">
        <v>464</v>
      </c>
      <c r="C1813" t="s">
        <v>465</v>
      </c>
      <c r="D1813" t="s">
        <v>9024</v>
      </c>
      <c r="E1813" t="str">
        <f>VLOOKUP(B1813,olah!$B:$P,2,0)</f>
        <v>2021-12-01</v>
      </c>
      <c r="F1813">
        <f>COUNTIFS(parameter!$J$4:$J$34,summary!A1813,parameter!$I$4:$I$34,"&gt;="&amp;summary!$E1813)</f>
        <v>31</v>
      </c>
      <c r="G1813">
        <f>COUNTIFS(olah!$Q1813:Q16811,summary!A1813,olah!$B1813:B16811,summary!B1813,olah!$N1813:N16811,summary!C1813,olah!$P1813:P16811,summary!D1813,olah!$S1813:S16811,"On Time")</f>
        <v>1</v>
      </c>
      <c r="H1813">
        <f>COUNTIFS(olah!$Q$2:Q16811,summary!A1813,olah!$B$2:B16811,summary!B1813,olah!$S$2:S16811,"On Time")</f>
        <v>13</v>
      </c>
      <c r="I1813">
        <f>COUNTIFS(olah!$Q1813:Q16811,summary!A1813,olah!$B1813:B16811,summary!B1813,olah!$N1813:N16811,summary!C1813,olah!$P1813:P16811,summary!D1813,olah!$S1813:S16811,"Late")</f>
        <v>0</v>
      </c>
      <c r="J1813">
        <f>COUNTIFS(olah!$Q$2:Q16811,summary!A1813,olah!$B$2:B16811,summary!B1813,olah!$S$2:S16811,"Late")</f>
        <v>9</v>
      </c>
      <c r="K1813">
        <f t="shared" si="28"/>
        <v>9</v>
      </c>
      <c r="L1813">
        <f>COUNTIFS(olah!$Q1813:Q16811,summary!A1813,olah!$B1813:B16811,summary!B1813,olah!$N1813:N16811,summary!C1813,olah!$P1813:P16811,summary!D1813,olah!$T1813:T16811,"On Time CO")</f>
        <v>0</v>
      </c>
      <c r="M1813">
        <f>COUNTIFS(olah!$Q$2:Q16811,summary!A1813,olah!$B$2:B16811,summary!B1813,olah!$T$2:T16811,"On Time CO")</f>
        <v>13</v>
      </c>
      <c r="N1813">
        <f>COUNTIFS(olah!$Q1813:Q16811,summary!A1813,olah!$B1813:B16811,summary!B1813,olah!$N1813:N16811,summary!C1813,olah!$P1813:P16811,summary!D1813,olah!$T1813:T16811,"Overtime")</f>
        <v>0</v>
      </c>
      <c r="O1813">
        <f>COUNTIFS(olah!$Q$2:Q16811,summary!A1813,olah!$B$2:B16811,summary!B1813,olah!$T$2:T16811,"Overtime")</f>
        <v>6</v>
      </c>
      <c r="P1813">
        <f>COUNTIFS(olah!$Q1813:Q16811,summary!A1813,olah!$B1813:B16811,summary!B1813,olah!$N1813:N16811,summary!C1813,olah!$P1813:P16811,summary!D1813,olah!$T1813:T16811,"Early")</f>
        <v>0</v>
      </c>
      <c r="Q1813">
        <f>COUNTIFS(olah!$Q$2:Q16811,summary!A1813,olah!$B$2:B16811,summary!B1813,olah!$T$2:T16811,"Early")</f>
        <v>0</v>
      </c>
      <c r="R1813">
        <f>COUNTIFS(olah!$Q1813:Q16811,summary!A1813,olah!$B1813:B16811,summary!B1813,olah!$N1813:N16811,summary!C1813,olah!$P1813:P16811,summary!D1813,olah!$T1813:T16811,"NA CO")</f>
        <v>1</v>
      </c>
      <c r="S1813">
        <f>COUNTIFS(olah!$Q$2:Q16811,summary!A1813,olah!$B$2:B16811,summary!B1813,olah!$T$2:T16811,"NA CO")</f>
        <v>3</v>
      </c>
      <c r="T1813" t="str">
        <f>olah!R1813</f>
        <v>Daily Journey</v>
      </c>
      <c r="U1813" t="str">
        <f>IF(T1813="Permit", olah!T1813, "No Permit")</f>
        <v>No Permit</v>
      </c>
    </row>
    <row r="1814" spans="1:21" hidden="1" x14ac:dyDescent="0.3">
      <c r="A1814" s="23">
        <v>44561</v>
      </c>
      <c r="B1814" t="s">
        <v>464</v>
      </c>
      <c r="C1814" t="s">
        <v>28</v>
      </c>
      <c r="D1814" t="s">
        <v>10213</v>
      </c>
      <c r="E1814" t="str">
        <f>VLOOKUP(B1814,olah!$B:$P,2,0)</f>
        <v>2021-12-01</v>
      </c>
      <c r="F1814">
        <f>COUNTIFS(parameter!$J$4:$J$34,summary!A1814,parameter!$I$4:$I$34,"&gt;="&amp;summary!$E1814)</f>
        <v>31</v>
      </c>
      <c r="G1814">
        <f>COUNTIFS(olah!$Q1814:Q16812,summary!A1814,olah!$B1814:B16812,summary!B1814,olah!$N1814:N16812,summary!C1814,olah!$P1814:P16812,summary!D1814,olah!$S1814:S16812,"On Time")</f>
        <v>0</v>
      </c>
      <c r="H1814">
        <f>COUNTIFS(olah!$Q$2:Q16812,summary!A1814,olah!$B$2:B16812,summary!B1814,olah!$S$2:S16812,"On Time")</f>
        <v>13</v>
      </c>
      <c r="I1814">
        <f>COUNTIFS(olah!$Q1814:Q16812,summary!A1814,olah!$B1814:B16812,summary!B1814,olah!$N1814:N16812,summary!C1814,olah!$P1814:P16812,summary!D1814,olah!$S1814:S16812,"Late")</f>
        <v>1</v>
      </c>
      <c r="J1814">
        <f>COUNTIFS(olah!$Q$2:Q16812,summary!A1814,olah!$B$2:B16812,summary!B1814,olah!$S$2:S16812,"Late")</f>
        <v>9</v>
      </c>
      <c r="K1814">
        <f t="shared" si="28"/>
        <v>8</v>
      </c>
      <c r="L1814">
        <f>COUNTIFS(olah!$Q1814:Q16812,summary!A1814,olah!$B1814:B16812,summary!B1814,olah!$N1814:N16812,summary!C1814,olah!$P1814:P16812,summary!D1814,olah!$T1814:T16812,"On Time CO")</f>
        <v>1</v>
      </c>
      <c r="M1814">
        <f>COUNTIFS(olah!$Q$2:Q16812,summary!A1814,olah!$B$2:B16812,summary!B1814,olah!$T$2:T16812,"On Time CO")</f>
        <v>13</v>
      </c>
      <c r="N1814">
        <f>COUNTIFS(olah!$Q1814:Q16812,summary!A1814,olah!$B1814:B16812,summary!B1814,olah!$N1814:N16812,summary!C1814,olah!$P1814:P16812,summary!D1814,olah!$T1814:T16812,"Overtime")</f>
        <v>0</v>
      </c>
      <c r="O1814">
        <f>COUNTIFS(olah!$Q$2:Q16812,summary!A1814,olah!$B$2:B16812,summary!B1814,olah!$T$2:T16812,"Overtime")</f>
        <v>6</v>
      </c>
      <c r="P1814">
        <f>COUNTIFS(olah!$Q1814:Q16812,summary!A1814,olah!$B1814:B16812,summary!B1814,olah!$N1814:N16812,summary!C1814,olah!$P1814:P16812,summary!D1814,olah!$T1814:T16812,"Early")</f>
        <v>0</v>
      </c>
      <c r="Q1814">
        <f>COUNTIFS(olah!$Q$2:Q16812,summary!A1814,olah!$B$2:B16812,summary!B1814,olah!$T$2:T16812,"Early")</f>
        <v>0</v>
      </c>
      <c r="R1814">
        <f>COUNTIFS(olah!$Q1814:Q16812,summary!A1814,olah!$B1814:B16812,summary!B1814,olah!$N1814:N16812,summary!C1814,olah!$P1814:P16812,summary!D1814,olah!$T1814:T16812,"NA CO")</f>
        <v>0</v>
      </c>
      <c r="S1814">
        <f>COUNTIFS(olah!$Q$2:Q16812,summary!A1814,olah!$B$2:B16812,summary!B1814,olah!$T$2:T16812,"NA CO")</f>
        <v>3</v>
      </c>
      <c r="T1814" t="str">
        <f>olah!R1814</f>
        <v>Attendance</v>
      </c>
      <c r="U1814" t="str">
        <f>IF(T1814="Permit", olah!T1814, "No Permit")</f>
        <v>No Permit</v>
      </c>
    </row>
    <row r="1815" spans="1:21" hidden="1" x14ac:dyDescent="0.3">
      <c r="A1815" s="23">
        <v>44561</v>
      </c>
      <c r="B1815" t="s">
        <v>464</v>
      </c>
      <c r="C1815" t="s">
        <v>465</v>
      </c>
      <c r="D1815" t="s">
        <v>7927</v>
      </c>
      <c r="E1815" t="str">
        <f>VLOOKUP(B1815,olah!$B:$P,2,0)</f>
        <v>2021-12-01</v>
      </c>
      <c r="F1815">
        <f>COUNTIFS(parameter!$J$4:$J$34,summary!A1815,parameter!$I$4:$I$34,"&gt;="&amp;summary!$E1815)</f>
        <v>31</v>
      </c>
      <c r="G1815">
        <f>COUNTIFS(olah!$Q1815:Q16813,summary!A1815,olah!$B1815:B16813,summary!B1815,olah!$N1815:N16813,summary!C1815,olah!$P1815:P16813,summary!D1815,olah!$S1815:S16813,"On Time")</f>
        <v>1</v>
      </c>
      <c r="H1815">
        <f>COUNTIFS(olah!$Q$2:Q16813,summary!A1815,olah!$B$2:B16813,summary!B1815,olah!$S$2:S16813,"On Time")</f>
        <v>13</v>
      </c>
      <c r="I1815">
        <f>COUNTIFS(olah!$Q1815:Q16813,summary!A1815,olah!$B1815:B16813,summary!B1815,olah!$N1815:N16813,summary!C1815,olah!$P1815:P16813,summary!D1815,olah!$S1815:S16813,"Late")</f>
        <v>0</v>
      </c>
      <c r="J1815">
        <f>COUNTIFS(olah!$Q$2:Q16813,summary!A1815,olah!$B$2:B16813,summary!B1815,olah!$S$2:S16813,"Late")</f>
        <v>9</v>
      </c>
      <c r="K1815">
        <f t="shared" si="28"/>
        <v>9</v>
      </c>
      <c r="L1815">
        <f>COUNTIFS(olah!$Q1815:Q16813,summary!A1815,olah!$B1815:B16813,summary!B1815,olah!$N1815:N16813,summary!C1815,olah!$P1815:P16813,summary!D1815,olah!$T1815:T16813,"On Time CO")</f>
        <v>0</v>
      </c>
      <c r="M1815">
        <f>COUNTIFS(olah!$Q$2:Q16813,summary!A1815,olah!$B$2:B16813,summary!B1815,olah!$T$2:T16813,"On Time CO")</f>
        <v>13</v>
      </c>
      <c r="N1815">
        <f>COUNTIFS(olah!$Q1815:Q16813,summary!A1815,olah!$B1815:B16813,summary!B1815,olah!$N1815:N16813,summary!C1815,olah!$P1815:P16813,summary!D1815,olah!$T1815:T16813,"Overtime")</f>
        <v>0</v>
      </c>
      <c r="O1815">
        <f>COUNTIFS(olah!$Q$2:Q16813,summary!A1815,olah!$B$2:B16813,summary!B1815,olah!$T$2:T16813,"Overtime")</f>
        <v>6</v>
      </c>
      <c r="P1815">
        <f>COUNTIFS(olah!$Q1815:Q16813,summary!A1815,olah!$B1815:B16813,summary!B1815,olah!$N1815:N16813,summary!C1815,olah!$P1815:P16813,summary!D1815,olah!$T1815:T16813,"Early")</f>
        <v>0</v>
      </c>
      <c r="Q1815">
        <f>COUNTIFS(olah!$Q$2:Q16813,summary!A1815,olah!$B$2:B16813,summary!B1815,olah!$T$2:T16813,"Early")</f>
        <v>0</v>
      </c>
      <c r="R1815">
        <f>COUNTIFS(olah!$Q1815:Q16813,summary!A1815,olah!$B1815:B16813,summary!B1815,olah!$N1815:N16813,summary!C1815,olah!$P1815:P16813,summary!D1815,olah!$T1815:T16813,"NA CO")</f>
        <v>1</v>
      </c>
      <c r="S1815">
        <f>COUNTIFS(olah!$Q$2:Q16813,summary!A1815,olah!$B$2:B16813,summary!B1815,olah!$T$2:T16813,"NA CO")</f>
        <v>3</v>
      </c>
      <c r="T1815" t="str">
        <f>olah!R1815</f>
        <v>Daily Journey</v>
      </c>
      <c r="U1815" t="str">
        <f>IF(T1815="Permit", olah!T1815, "No Permit")</f>
        <v>No Permit</v>
      </c>
    </row>
    <row r="1816" spans="1:21" hidden="1" x14ac:dyDescent="0.3">
      <c r="A1816" s="23">
        <v>44561</v>
      </c>
      <c r="B1816" t="s">
        <v>464</v>
      </c>
      <c r="C1816" t="s">
        <v>28</v>
      </c>
      <c r="D1816" t="s">
        <v>11610</v>
      </c>
      <c r="E1816" t="str">
        <f>VLOOKUP(B1816,olah!$B:$P,2,0)</f>
        <v>2021-12-01</v>
      </c>
      <c r="F1816">
        <f>COUNTIFS(parameter!$J$4:$J$34,summary!A1816,parameter!$I$4:$I$34,"&gt;="&amp;summary!$E1816)</f>
        <v>31</v>
      </c>
      <c r="G1816">
        <f>COUNTIFS(olah!$Q1816:Q16814,summary!A1816,olah!$B1816:B16814,summary!B1816,olah!$N1816:N16814,summary!C1816,olah!$P1816:P16814,summary!D1816,olah!$S1816:S16814,"On Time")</f>
        <v>0</v>
      </c>
      <c r="H1816">
        <f>COUNTIFS(olah!$Q$2:Q16814,summary!A1816,olah!$B$2:B16814,summary!B1816,olah!$S$2:S16814,"On Time")</f>
        <v>13</v>
      </c>
      <c r="I1816">
        <f>COUNTIFS(olah!$Q1816:Q16814,summary!A1816,olah!$B1816:B16814,summary!B1816,olah!$N1816:N16814,summary!C1816,olah!$P1816:P16814,summary!D1816,olah!$S1816:S16814,"Late")</f>
        <v>1</v>
      </c>
      <c r="J1816">
        <f>COUNTIFS(olah!$Q$2:Q16814,summary!A1816,olah!$B$2:B16814,summary!B1816,olah!$S$2:S16814,"Late")</f>
        <v>9</v>
      </c>
      <c r="K1816">
        <f t="shared" si="28"/>
        <v>8</v>
      </c>
      <c r="L1816">
        <f>COUNTIFS(olah!$Q1816:Q16814,summary!A1816,olah!$B1816:B16814,summary!B1816,olah!$N1816:N16814,summary!C1816,olah!$P1816:P16814,summary!D1816,olah!$T1816:T16814,"On Time CO")</f>
        <v>0</v>
      </c>
      <c r="M1816">
        <f>COUNTIFS(olah!$Q$2:Q16814,summary!A1816,olah!$B$2:B16814,summary!B1816,olah!$T$2:T16814,"On Time CO")</f>
        <v>13</v>
      </c>
      <c r="N1816">
        <f>COUNTIFS(olah!$Q1816:Q16814,summary!A1816,olah!$B1816:B16814,summary!B1816,olah!$N1816:N16814,summary!C1816,olah!$P1816:P16814,summary!D1816,olah!$T1816:T16814,"Overtime")</f>
        <v>1</v>
      </c>
      <c r="O1816">
        <f>COUNTIFS(olah!$Q$2:Q16814,summary!A1816,olah!$B$2:B16814,summary!B1816,olah!$T$2:T16814,"Overtime")</f>
        <v>6</v>
      </c>
      <c r="P1816">
        <f>COUNTIFS(olah!$Q1816:Q16814,summary!A1816,olah!$B1816:B16814,summary!B1816,olah!$N1816:N16814,summary!C1816,olah!$P1816:P16814,summary!D1816,olah!$T1816:T16814,"Early")</f>
        <v>0</v>
      </c>
      <c r="Q1816">
        <f>COUNTIFS(olah!$Q$2:Q16814,summary!A1816,olah!$B$2:B16814,summary!B1816,olah!$T$2:T16814,"Early")</f>
        <v>0</v>
      </c>
      <c r="R1816">
        <f>COUNTIFS(olah!$Q1816:Q16814,summary!A1816,olah!$B1816:B16814,summary!B1816,olah!$N1816:N16814,summary!C1816,olah!$P1816:P16814,summary!D1816,olah!$T1816:T16814,"NA CO")</f>
        <v>0</v>
      </c>
      <c r="S1816">
        <f>COUNTIFS(olah!$Q$2:Q16814,summary!A1816,olah!$B$2:B16814,summary!B1816,olah!$T$2:T16814,"NA CO")</f>
        <v>3</v>
      </c>
      <c r="T1816" t="str">
        <f>olah!R1816</f>
        <v>Attendance</v>
      </c>
      <c r="U1816" t="str">
        <f>IF(T1816="Permit", olah!T1816, "No Permit")</f>
        <v>No Permit</v>
      </c>
    </row>
    <row r="1817" spans="1:21" hidden="1" x14ac:dyDescent="0.3">
      <c r="A1817" s="23">
        <v>44561</v>
      </c>
      <c r="B1817" t="s">
        <v>464</v>
      </c>
      <c r="C1817" t="s">
        <v>7056</v>
      </c>
      <c r="D1817" t="s">
        <v>9025</v>
      </c>
      <c r="E1817" t="str">
        <f>VLOOKUP(B1817,olah!$B:$P,2,0)</f>
        <v>2021-12-01</v>
      </c>
      <c r="F1817">
        <f>COUNTIFS(parameter!$J$4:$J$34,summary!A1817,parameter!$I$4:$I$34,"&gt;="&amp;summary!$E1817)</f>
        <v>31</v>
      </c>
      <c r="G1817">
        <f>COUNTIFS(olah!$Q1817:Q16815,summary!A1817,olah!$B1817:B16815,summary!B1817,olah!$N1817:N16815,summary!C1817,olah!$P1817:P16815,summary!D1817,olah!$S1817:S16815,"On Time")</f>
        <v>1</v>
      </c>
      <c r="H1817">
        <f>COUNTIFS(olah!$Q$2:Q16815,summary!A1817,olah!$B$2:B16815,summary!B1817,olah!$S$2:S16815,"On Time")</f>
        <v>13</v>
      </c>
      <c r="I1817">
        <f>COUNTIFS(olah!$Q1817:Q16815,summary!A1817,olah!$B1817:B16815,summary!B1817,olah!$N1817:N16815,summary!C1817,olah!$P1817:P16815,summary!D1817,olah!$S1817:S16815,"Late")</f>
        <v>0</v>
      </c>
      <c r="J1817">
        <f>COUNTIFS(olah!$Q$2:Q16815,summary!A1817,olah!$B$2:B16815,summary!B1817,olah!$S$2:S16815,"Late")</f>
        <v>9</v>
      </c>
      <c r="K1817">
        <f t="shared" si="28"/>
        <v>9</v>
      </c>
      <c r="L1817">
        <f>COUNTIFS(olah!$Q1817:Q16815,summary!A1817,olah!$B1817:B16815,summary!B1817,olah!$N1817:N16815,summary!C1817,olah!$P1817:P16815,summary!D1817,olah!$T1817:T16815,"On Time CO")</f>
        <v>1</v>
      </c>
      <c r="M1817">
        <f>COUNTIFS(olah!$Q$2:Q16815,summary!A1817,olah!$B$2:B16815,summary!B1817,olah!$T$2:T16815,"On Time CO")</f>
        <v>13</v>
      </c>
      <c r="N1817">
        <f>COUNTIFS(olah!$Q1817:Q16815,summary!A1817,olah!$B1817:B16815,summary!B1817,olah!$N1817:N16815,summary!C1817,olah!$P1817:P16815,summary!D1817,olah!$T1817:T16815,"Overtime")</f>
        <v>0</v>
      </c>
      <c r="O1817">
        <f>COUNTIFS(olah!$Q$2:Q16815,summary!A1817,olah!$B$2:B16815,summary!B1817,olah!$T$2:T16815,"Overtime")</f>
        <v>6</v>
      </c>
      <c r="P1817">
        <f>COUNTIFS(olah!$Q1817:Q16815,summary!A1817,olah!$B1817:B16815,summary!B1817,olah!$N1817:N16815,summary!C1817,olah!$P1817:P16815,summary!D1817,olah!$T1817:T16815,"Early")</f>
        <v>0</v>
      </c>
      <c r="Q1817">
        <f>COUNTIFS(olah!$Q$2:Q16815,summary!A1817,olah!$B$2:B16815,summary!B1817,olah!$T$2:T16815,"Early")</f>
        <v>0</v>
      </c>
      <c r="R1817">
        <f>COUNTIFS(olah!$Q1817:Q16815,summary!A1817,olah!$B1817:B16815,summary!B1817,olah!$N1817:N16815,summary!C1817,olah!$P1817:P16815,summary!D1817,olah!$T1817:T16815,"NA CO")</f>
        <v>0</v>
      </c>
      <c r="S1817">
        <f>COUNTIFS(olah!$Q$2:Q16815,summary!A1817,olah!$B$2:B16815,summary!B1817,olah!$T$2:T16815,"NA CO")</f>
        <v>3</v>
      </c>
      <c r="T1817" t="str">
        <f>olah!R1817</f>
        <v>Daily Journey</v>
      </c>
      <c r="U1817" t="str">
        <f>IF(T1817="Permit", olah!T1817, "No Permit")</f>
        <v>No Permit</v>
      </c>
    </row>
    <row r="1818" spans="1:21" hidden="1" x14ac:dyDescent="0.3">
      <c r="A1818" s="23">
        <v>44561</v>
      </c>
      <c r="B1818" t="s">
        <v>464</v>
      </c>
      <c r="C1818" t="s">
        <v>465</v>
      </c>
      <c r="D1818" t="s">
        <v>10214</v>
      </c>
      <c r="E1818" t="str">
        <f>VLOOKUP(B1818,olah!$B:$P,2,0)</f>
        <v>2021-12-01</v>
      </c>
      <c r="F1818">
        <f>COUNTIFS(parameter!$J$4:$J$34,summary!A1818,parameter!$I$4:$I$34,"&gt;="&amp;summary!$E1818)</f>
        <v>31</v>
      </c>
      <c r="G1818">
        <f>COUNTIFS(olah!$Q1818:Q16816,summary!A1818,olah!$B1818:B16816,summary!B1818,olah!$N1818:N16816,summary!C1818,olah!$P1818:P16816,summary!D1818,olah!$S1818:S16816,"On Time")</f>
        <v>1</v>
      </c>
      <c r="H1818">
        <f>COUNTIFS(olah!$Q$2:Q16816,summary!A1818,olah!$B$2:B16816,summary!B1818,olah!$S$2:S16816,"On Time")</f>
        <v>13</v>
      </c>
      <c r="I1818">
        <f>COUNTIFS(olah!$Q1818:Q16816,summary!A1818,olah!$B1818:B16816,summary!B1818,olah!$N1818:N16816,summary!C1818,olah!$P1818:P16816,summary!D1818,olah!$S1818:S16816,"Late")</f>
        <v>0</v>
      </c>
      <c r="J1818">
        <f>COUNTIFS(olah!$Q$2:Q16816,summary!A1818,olah!$B$2:B16816,summary!B1818,olah!$S$2:S16816,"Late")</f>
        <v>9</v>
      </c>
      <c r="K1818">
        <f t="shared" si="28"/>
        <v>9</v>
      </c>
      <c r="L1818">
        <f>COUNTIFS(olah!$Q1818:Q16816,summary!A1818,olah!$B1818:B16816,summary!B1818,olah!$N1818:N16816,summary!C1818,olah!$P1818:P16816,summary!D1818,olah!$T1818:T16816,"On Time CO")</f>
        <v>1</v>
      </c>
      <c r="M1818">
        <f>COUNTIFS(olah!$Q$2:Q16816,summary!A1818,olah!$B$2:B16816,summary!B1818,olah!$T$2:T16816,"On Time CO")</f>
        <v>13</v>
      </c>
      <c r="N1818">
        <f>COUNTIFS(olah!$Q1818:Q16816,summary!A1818,olah!$B1818:B16816,summary!B1818,olah!$N1818:N16816,summary!C1818,olah!$P1818:P16816,summary!D1818,olah!$T1818:T16816,"Overtime")</f>
        <v>0</v>
      </c>
      <c r="O1818">
        <f>COUNTIFS(olah!$Q$2:Q16816,summary!A1818,olah!$B$2:B16816,summary!B1818,olah!$T$2:T16816,"Overtime")</f>
        <v>6</v>
      </c>
      <c r="P1818">
        <f>COUNTIFS(olah!$Q1818:Q16816,summary!A1818,olah!$B1818:B16816,summary!B1818,olah!$N1818:N16816,summary!C1818,olah!$P1818:P16816,summary!D1818,olah!$T1818:T16816,"Early")</f>
        <v>0</v>
      </c>
      <c r="Q1818">
        <f>COUNTIFS(olah!$Q$2:Q16816,summary!A1818,olah!$B$2:B16816,summary!B1818,olah!$T$2:T16816,"Early")</f>
        <v>0</v>
      </c>
      <c r="R1818">
        <f>COUNTIFS(olah!$Q1818:Q16816,summary!A1818,olah!$B1818:B16816,summary!B1818,olah!$N1818:N16816,summary!C1818,olah!$P1818:P16816,summary!D1818,olah!$T1818:T16816,"NA CO")</f>
        <v>0</v>
      </c>
      <c r="S1818">
        <f>COUNTIFS(olah!$Q$2:Q16816,summary!A1818,olah!$B$2:B16816,summary!B1818,olah!$T$2:T16816,"NA CO")</f>
        <v>3</v>
      </c>
      <c r="T1818" t="str">
        <f>olah!R1818</f>
        <v>Daily Journey</v>
      </c>
      <c r="U1818" t="str">
        <f>IF(T1818="Permit", olah!T1818, "No Permit")</f>
        <v>No Permit</v>
      </c>
    </row>
    <row r="1819" spans="1:21" hidden="1" x14ac:dyDescent="0.3">
      <c r="A1819" s="23">
        <v>44561</v>
      </c>
      <c r="B1819" t="s">
        <v>464</v>
      </c>
      <c r="C1819" t="s">
        <v>465</v>
      </c>
      <c r="D1819" t="s">
        <v>7814</v>
      </c>
      <c r="E1819" t="str">
        <f>VLOOKUP(B1819,olah!$B:$P,2,0)</f>
        <v>2021-12-01</v>
      </c>
      <c r="F1819">
        <f>COUNTIFS(parameter!$J$4:$J$34,summary!A1819,parameter!$I$4:$I$34,"&gt;="&amp;summary!$E1819)</f>
        <v>31</v>
      </c>
      <c r="G1819">
        <f>COUNTIFS(olah!$Q1819:Q16817,summary!A1819,olah!$B1819:B16817,summary!B1819,olah!$N1819:N16817,summary!C1819,olah!$P1819:P16817,summary!D1819,olah!$S1819:S16817,"On Time")</f>
        <v>1</v>
      </c>
      <c r="H1819">
        <f>COUNTIFS(olah!$Q$2:Q16817,summary!A1819,olah!$B$2:B16817,summary!B1819,olah!$S$2:S16817,"On Time")</f>
        <v>13</v>
      </c>
      <c r="I1819">
        <f>COUNTIFS(olah!$Q1819:Q16817,summary!A1819,olah!$B1819:B16817,summary!B1819,olah!$N1819:N16817,summary!C1819,olah!$P1819:P16817,summary!D1819,olah!$S1819:S16817,"Late")</f>
        <v>0</v>
      </c>
      <c r="J1819">
        <f>COUNTIFS(olah!$Q$2:Q16817,summary!A1819,olah!$B$2:B16817,summary!B1819,olah!$S$2:S16817,"Late")</f>
        <v>9</v>
      </c>
      <c r="K1819">
        <f t="shared" si="28"/>
        <v>9</v>
      </c>
      <c r="L1819">
        <f>COUNTIFS(olah!$Q1819:Q16817,summary!A1819,olah!$B1819:B16817,summary!B1819,olah!$N1819:N16817,summary!C1819,olah!$P1819:P16817,summary!D1819,olah!$T1819:T16817,"On Time CO")</f>
        <v>0</v>
      </c>
      <c r="M1819">
        <f>COUNTIFS(olah!$Q$2:Q16817,summary!A1819,olah!$B$2:B16817,summary!B1819,olah!$T$2:T16817,"On Time CO")</f>
        <v>13</v>
      </c>
      <c r="N1819">
        <f>COUNTIFS(olah!$Q1819:Q16817,summary!A1819,olah!$B1819:B16817,summary!B1819,olah!$N1819:N16817,summary!C1819,olah!$P1819:P16817,summary!D1819,olah!$T1819:T16817,"Overtime")</f>
        <v>0</v>
      </c>
      <c r="O1819">
        <f>COUNTIFS(olah!$Q$2:Q16817,summary!A1819,olah!$B$2:B16817,summary!B1819,olah!$T$2:T16817,"Overtime")</f>
        <v>6</v>
      </c>
      <c r="P1819">
        <f>COUNTIFS(olah!$Q1819:Q16817,summary!A1819,olah!$B1819:B16817,summary!B1819,olah!$N1819:N16817,summary!C1819,olah!$P1819:P16817,summary!D1819,olah!$T1819:T16817,"Early")</f>
        <v>0</v>
      </c>
      <c r="Q1819">
        <f>COUNTIFS(olah!$Q$2:Q16817,summary!A1819,olah!$B$2:B16817,summary!B1819,olah!$T$2:T16817,"Early")</f>
        <v>0</v>
      </c>
      <c r="R1819">
        <f>COUNTIFS(olah!$Q1819:Q16817,summary!A1819,olah!$B1819:B16817,summary!B1819,olah!$N1819:N16817,summary!C1819,olah!$P1819:P16817,summary!D1819,olah!$T1819:T16817,"NA CO")</f>
        <v>1</v>
      </c>
      <c r="S1819">
        <f>COUNTIFS(olah!$Q$2:Q16817,summary!A1819,olah!$B$2:B16817,summary!B1819,olah!$T$2:T16817,"NA CO")</f>
        <v>3</v>
      </c>
      <c r="T1819" t="str">
        <f>olah!R1819</f>
        <v>Daily Journey</v>
      </c>
      <c r="U1819" t="str">
        <f>IF(T1819="Permit", olah!T1819, "No Permit")</f>
        <v>No Permit</v>
      </c>
    </row>
    <row r="1820" spans="1:21" hidden="1" x14ac:dyDescent="0.3">
      <c r="A1820" s="23">
        <v>44561</v>
      </c>
      <c r="B1820" t="s">
        <v>469</v>
      </c>
      <c r="C1820" t="s">
        <v>28</v>
      </c>
      <c r="D1820" t="s">
        <v>1390</v>
      </c>
      <c r="E1820" t="str">
        <f>VLOOKUP(B1820,olah!$B:$P,2,0)</f>
        <v>2021-12-01</v>
      </c>
      <c r="F1820">
        <f>COUNTIFS(parameter!$J$4:$J$34,summary!A1820,parameter!$I$4:$I$34,"&gt;="&amp;summary!$E1820)</f>
        <v>31</v>
      </c>
      <c r="G1820">
        <f>COUNTIFS(olah!$Q1820:Q16818,summary!A1820,olah!$B1820:B16818,summary!B1820,olah!$N1820:N16818,summary!C1820,olah!$P1820:P16818,summary!D1820,olah!$S1820:S16818,"On Time")</f>
        <v>1</v>
      </c>
      <c r="H1820">
        <f>COUNTIFS(olah!$Q$2:Q16818,summary!A1820,olah!$B$2:B16818,summary!B1820,olah!$S$2:S16818,"On Time")</f>
        <v>22</v>
      </c>
      <c r="I1820">
        <f>COUNTIFS(olah!$Q1820:Q16818,summary!A1820,olah!$B1820:B16818,summary!B1820,olah!$N1820:N16818,summary!C1820,olah!$P1820:P16818,summary!D1820,olah!$S1820:S16818,"Late")</f>
        <v>0</v>
      </c>
      <c r="J1820">
        <f>COUNTIFS(olah!$Q$2:Q16818,summary!A1820,olah!$B$2:B16818,summary!B1820,olah!$S$2:S16818,"Late")</f>
        <v>0</v>
      </c>
      <c r="K1820">
        <f t="shared" si="28"/>
        <v>9</v>
      </c>
      <c r="L1820">
        <f>COUNTIFS(olah!$Q1820:Q16818,summary!A1820,olah!$B1820:B16818,summary!B1820,olah!$N1820:N16818,summary!C1820,olah!$P1820:P16818,summary!D1820,olah!$T1820:T16818,"On Time CO")</f>
        <v>1</v>
      </c>
      <c r="M1820">
        <f>COUNTIFS(olah!$Q$2:Q16818,summary!A1820,olah!$B$2:B16818,summary!B1820,olah!$T$2:T16818,"On Time CO")</f>
        <v>17</v>
      </c>
      <c r="N1820">
        <f>COUNTIFS(olah!$Q1820:Q16818,summary!A1820,olah!$B1820:B16818,summary!B1820,olah!$N1820:N16818,summary!C1820,olah!$P1820:P16818,summary!D1820,olah!$T1820:T16818,"Overtime")</f>
        <v>0</v>
      </c>
      <c r="O1820">
        <f>COUNTIFS(olah!$Q$2:Q16818,summary!A1820,olah!$B$2:B16818,summary!B1820,olah!$T$2:T16818,"Overtime")</f>
        <v>0</v>
      </c>
      <c r="P1820">
        <f>COUNTIFS(olah!$Q1820:Q16818,summary!A1820,olah!$B1820:B16818,summary!B1820,olah!$N1820:N16818,summary!C1820,olah!$P1820:P16818,summary!D1820,olah!$T1820:T16818,"Early")</f>
        <v>0</v>
      </c>
      <c r="Q1820">
        <f>COUNTIFS(olah!$Q$2:Q16818,summary!A1820,olah!$B$2:B16818,summary!B1820,olah!$T$2:T16818,"Early")</f>
        <v>0</v>
      </c>
      <c r="R1820">
        <f>COUNTIFS(olah!$Q1820:Q16818,summary!A1820,olah!$B1820:B16818,summary!B1820,olah!$N1820:N16818,summary!C1820,olah!$P1820:P16818,summary!D1820,olah!$T1820:T16818,"NA CO")</f>
        <v>0</v>
      </c>
      <c r="S1820">
        <f>COUNTIFS(olah!$Q$2:Q16818,summary!A1820,olah!$B$2:B16818,summary!B1820,olah!$T$2:T16818,"NA CO")</f>
        <v>5</v>
      </c>
      <c r="T1820" t="str">
        <f>olah!R1820</f>
        <v>Attendance</v>
      </c>
      <c r="U1820" t="str">
        <f>IF(T1820="Permit", olah!T1820, "No Permit")</f>
        <v>No Permit</v>
      </c>
    </row>
    <row r="1821" spans="1:21" hidden="1" x14ac:dyDescent="0.3">
      <c r="A1821" s="23">
        <v>44561</v>
      </c>
      <c r="B1821" t="s">
        <v>469</v>
      </c>
      <c r="C1821" t="s">
        <v>28</v>
      </c>
      <c r="D1821" t="s">
        <v>5935</v>
      </c>
      <c r="E1821" t="str">
        <f>VLOOKUP(B1821,olah!$B:$P,2,0)</f>
        <v>2021-12-01</v>
      </c>
      <c r="F1821">
        <f>COUNTIFS(parameter!$J$4:$J$34,summary!A1821,parameter!$I$4:$I$34,"&gt;="&amp;summary!$E1821)</f>
        <v>31</v>
      </c>
      <c r="G1821">
        <f>COUNTIFS(olah!$Q1821:Q16819,summary!A1821,olah!$B1821:B16819,summary!B1821,olah!$N1821:N16819,summary!C1821,olah!$P1821:P16819,summary!D1821,olah!$S1821:S16819,"On Time")</f>
        <v>1</v>
      </c>
      <c r="H1821">
        <f>COUNTIFS(olah!$Q$2:Q16819,summary!A1821,olah!$B$2:B16819,summary!B1821,olah!$S$2:S16819,"On Time")</f>
        <v>22</v>
      </c>
      <c r="I1821">
        <f>COUNTIFS(olah!$Q1821:Q16819,summary!A1821,olah!$B1821:B16819,summary!B1821,olah!$N1821:N16819,summary!C1821,olah!$P1821:P16819,summary!D1821,olah!$S1821:S16819,"Late")</f>
        <v>0</v>
      </c>
      <c r="J1821">
        <f>COUNTIFS(olah!$Q$2:Q16819,summary!A1821,olah!$B$2:B16819,summary!B1821,olah!$S$2:S16819,"Late")</f>
        <v>0</v>
      </c>
      <c r="K1821">
        <f t="shared" si="28"/>
        <v>9</v>
      </c>
      <c r="L1821">
        <f>COUNTIFS(olah!$Q1821:Q16819,summary!A1821,olah!$B1821:B16819,summary!B1821,olah!$N1821:N16819,summary!C1821,olah!$P1821:P16819,summary!D1821,olah!$T1821:T16819,"On Time CO")</f>
        <v>0</v>
      </c>
      <c r="M1821">
        <f>COUNTIFS(olah!$Q$2:Q16819,summary!A1821,olah!$B$2:B16819,summary!B1821,olah!$T$2:T16819,"On Time CO")</f>
        <v>17</v>
      </c>
      <c r="N1821">
        <f>COUNTIFS(olah!$Q1821:Q16819,summary!A1821,olah!$B1821:B16819,summary!B1821,olah!$N1821:N16819,summary!C1821,olah!$P1821:P16819,summary!D1821,olah!$T1821:T16819,"Overtime")</f>
        <v>0</v>
      </c>
      <c r="O1821">
        <f>COUNTIFS(olah!$Q$2:Q16819,summary!A1821,olah!$B$2:B16819,summary!B1821,olah!$T$2:T16819,"Overtime")</f>
        <v>0</v>
      </c>
      <c r="P1821">
        <f>COUNTIFS(olah!$Q1821:Q16819,summary!A1821,olah!$B1821:B16819,summary!B1821,olah!$N1821:N16819,summary!C1821,olah!$P1821:P16819,summary!D1821,olah!$T1821:T16819,"Early")</f>
        <v>0</v>
      </c>
      <c r="Q1821">
        <f>COUNTIFS(olah!$Q$2:Q16819,summary!A1821,olah!$B$2:B16819,summary!B1821,olah!$T$2:T16819,"Early")</f>
        <v>0</v>
      </c>
      <c r="R1821">
        <f>COUNTIFS(olah!$Q1821:Q16819,summary!A1821,olah!$B1821:B16819,summary!B1821,olah!$N1821:N16819,summary!C1821,olah!$P1821:P16819,summary!D1821,olah!$T1821:T16819,"NA CO")</f>
        <v>1</v>
      </c>
      <c r="S1821">
        <f>COUNTIFS(olah!$Q$2:Q16819,summary!A1821,olah!$B$2:B16819,summary!B1821,olah!$T$2:T16819,"NA CO")</f>
        <v>5</v>
      </c>
      <c r="T1821" t="str">
        <f>olah!R1821</f>
        <v>Attendance</v>
      </c>
      <c r="U1821" t="str">
        <f>IF(T1821="Permit", olah!T1821, "No Permit")</f>
        <v>No Permit</v>
      </c>
    </row>
    <row r="1822" spans="1:21" hidden="1" x14ac:dyDescent="0.3">
      <c r="A1822" s="23">
        <v>44561</v>
      </c>
      <c r="B1822" t="s">
        <v>469</v>
      </c>
      <c r="C1822" t="s">
        <v>28</v>
      </c>
      <c r="D1822" t="s">
        <v>11600</v>
      </c>
      <c r="E1822" t="str">
        <f>VLOOKUP(B1822,olah!$B:$P,2,0)</f>
        <v>2021-12-01</v>
      </c>
      <c r="F1822">
        <f>COUNTIFS(parameter!$J$4:$J$34,summary!A1822,parameter!$I$4:$I$34,"&gt;="&amp;summary!$E1822)</f>
        <v>31</v>
      </c>
      <c r="G1822">
        <f>COUNTIFS(olah!$Q1822:Q16820,summary!A1822,olah!$B1822:B16820,summary!B1822,olah!$N1822:N16820,summary!C1822,olah!$P1822:P16820,summary!D1822,olah!$S1822:S16820,"On Time")</f>
        <v>1</v>
      </c>
      <c r="H1822">
        <f>COUNTIFS(olah!$Q$2:Q16820,summary!A1822,olah!$B$2:B16820,summary!B1822,olah!$S$2:S16820,"On Time")</f>
        <v>22</v>
      </c>
      <c r="I1822">
        <f>COUNTIFS(olah!$Q1822:Q16820,summary!A1822,olah!$B1822:B16820,summary!B1822,olah!$N1822:N16820,summary!C1822,olah!$P1822:P16820,summary!D1822,olah!$S1822:S16820,"Late")</f>
        <v>0</v>
      </c>
      <c r="J1822">
        <f>COUNTIFS(olah!$Q$2:Q16820,summary!A1822,olah!$B$2:B16820,summary!B1822,olah!$S$2:S16820,"Late")</f>
        <v>0</v>
      </c>
      <c r="K1822">
        <f t="shared" si="28"/>
        <v>9</v>
      </c>
      <c r="L1822">
        <f>COUNTIFS(olah!$Q1822:Q16820,summary!A1822,olah!$B1822:B16820,summary!B1822,olah!$N1822:N16820,summary!C1822,olah!$P1822:P16820,summary!D1822,olah!$T1822:T16820,"On Time CO")</f>
        <v>1</v>
      </c>
      <c r="M1822">
        <f>COUNTIFS(olah!$Q$2:Q16820,summary!A1822,olah!$B$2:B16820,summary!B1822,olah!$T$2:T16820,"On Time CO")</f>
        <v>17</v>
      </c>
      <c r="N1822">
        <f>COUNTIFS(olah!$Q1822:Q16820,summary!A1822,olah!$B1822:B16820,summary!B1822,olah!$N1822:N16820,summary!C1822,olah!$P1822:P16820,summary!D1822,olah!$T1822:T16820,"Overtime")</f>
        <v>0</v>
      </c>
      <c r="O1822">
        <f>COUNTIFS(olah!$Q$2:Q16820,summary!A1822,olah!$B$2:B16820,summary!B1822,olah!$T$2:T16820,"Overtime")</f>
        <v>0</v>
      </c>
      <c r="P1822">
        <f>COUNTIFS(olah!$Q1822:Q16820,summary!A1822,olah!$B1822:B16820,summary!B1822,olah!$N1822:N16820,summary!C1822,olah!$P1822:P16820,summary!D1822,olah!$T1822:T16820,"Early")</f>
        <v>0</v>
      </c>
      <c r="Q1822">
        <f>COUNTIFS(olah!$Q$2:Q16820,summary!A1822,olah!$B$2:B16820,summary!B1822,olah!$T$2:T16820,"Early")</f>
        <v>0</v>
      </c>
      <c r="R1822">
        <f>COUNTIFS(olah!$Q1822:Q16820,summary!A1822,olah!$B1822:B16820,summary!B1822,olah!$N1822:N16820,summary!C1822,olah!$P1822:P16820,summary!D1822,olah!$T1822:T16820,"NA CO")</f>
        <v>0</v>
      </c>
      <c r="S1822">
        <f>COUNTIFS(olah!$Q$2:Q16820,summary!A1822,olah!$B$2:B16820,summary!B1822,olah!$T$2:T16820,"NA CO")</f>
        <v>5</v>
      </c>
      <c r="T1822" t="str">
        <f>olah!R1822</f>
        <v>Attendance</v>
      </c>
      <c r="U1822" t="str">
        <f>IF(T1822="Permit", olah!T1822, "No Permit")</f>
        <v>No Permit</v>
      </c>
    </row>
    <row r="1823" spans="1:21" hidden="1" x14ac:dyDescent="0.3">
      <c r="A1823" s="23">
        <v>44561</v>
      </c>
      <c r="B1823" t="s">
        <v>469</v>
      </c>
      <c r="C1823" t="s">
        <v>28</v>
      </c>
      <c r="D1823" t="s">
        <v>11601</v>
      </c>
      <c r="E1823" t="str">
        <f>VLOOKUP(B1823,olah!$B:$P,2,0)</f>
        <v>2021-12-01</v>
      </c>
      <c r="F1823">
        <f>COUNTIFS(parameter!$J$4:$J$34,summary!A1823,parameter!$I$4:$I$34,"&gt;="&amp;summary!$E1823)</f>
        <v>31</v>
      </c>
      <c r="G1823">
        <f>COUNTIFS(olah!$Q1823:Q16821,summary!A1823,olah!$B1823:B16821,summary!B1823,olah!$N1823:N16821,summary!C1823,olah!$P1823:P16821,summary!D1823,olah!$S1823:S16821,"On Time")</f>
        <v>1</v>
      </c>
      <c r="H1823">
        <f>COUNTIFS(olah!$Q$2:Q16821,summary!A1823,olah!$B$2:B16821,summary!B1823,olah!$S$2:S16821,"On Time")</f>
        <v>22</v>
      </c>
      <c r="I1823">
        <f>COUNTIFS(olah!$Q1823:Q16821,summary!A1823,olah!$B1823:B16821,summary!B1823,olah!$N1823:N16821,summary!C1823,olah!$P1823:P16821,summary!D1823,olah!$S1823:S16821,"Late")</f>
        <v>0</v>
      </c>
      <c r="J1823">
        <f>COUNTIFS(olah!$Q$2:Q16821,summary!A1823,olah!$B$2:B16821,summary!B1823,olah!$S$2:S16821,"Late")</f>
        <v>0</v>
      </c>
      <c r="K1823">
        <f t="shared" si="28"/>
        <v>9</v>
      </c>
      <c r="L1823">
        <f>COUNTIFS(olah!$Q1823:Q16821,summary!A1823,olah!$B1823:B16821,summary!B1823,olah!$N1823:N16821,summary!C1823,olah!$P1823:P16821,summary!D1823,olah!$T1823:T16821,"On Time CO")</f>
        <v>1</v>
      </c>
      <c r="M1823">
        <f>COUNTIFS(olah!$Q$2:Q16821,summary!A1823,olah!$B$2:B16821,summary!B1823,olah!$T$2:T16821,"On Time CO")</f>
        <v>17</v>
      </c>
      <c r="N1823">
        <f>COUNTIFS(olah!$Q1823:Q16821,summary!A1823,olah!$B1823:B16821,summary!B1823,olah!$N1823:N16821,summary!C1823,olah!$P1823:P16821,summary!D1823,olah!$T1823:T16821,"Overtime")</f>
        <v>0</v>
      </c>
      <c r="O1823">
        <f>COUNTIFS(olah!$Q$2:Q16821,summary!A1823,olah!$B$2:B16821,summary!B1823,olah!$T$2:T16821,"Overtime")</f>
        <v>0</v>
      </c>
      <c r="P1823">
        <f>COUNTIFS(olah!$Q1823:Q16821,summary!A1823,olah!$B1823:B16821,summary!B1823,olah!$N1823:N16821,summary!C1823,olah!$P1823:P16821,summary!D1823,olah!$T1823:T16821,"Early")</f>
        <v>0</v>
      </c>
      <c r="Q1823">
        <f>COUNTIFS(olah!$Q$2:Q16821,summary!A1823,olah!$B$2:B16821,summary!B1823,olah!$T$2:T16821,"Early")</f>
        <v>0</v>
      </c>
      <c r="R1823">
        <f>COUNTIFS(olah!$Q1823:Q16821,summary!A1823,olah!$B1823:B16821,summary!B1823,olah!$N1823:N16821,summary!C1823,olah!$P1823:P16821,summary!D1823,olah!$T1823:T16821,"NA CO")</f>
        <v>0</v>
      </c>
      <c r="S1823">
        <f>COUNTIFS(olah!$Q$2:Q16821,summary!A1823,olah!$B$2:B16821,summary!B1823,olah!$T$2:T16821,"NA CO")</f>
        <v>5</v>
      </c>
      <c r="T1823" t="str">
        <f>olah!R1823</f>
        <v>Attendance</v>
      </c>
      <c r="U1823" t="str">
        <f>IF(T1823="Permit", olah!T1823, "No Permit")</f>
        <v>No Permit</v>
      </c>
    </row>
    <row r="1824" spans="1:21" hidden="1" x14ac:dyDescent="0.3">
      <c r="A1824" s="23">
        <v>44561</v>
      </c>
      <c r="B1824" t="s">
        <v>469</v>
      </c>
      <c r="C1824" t="s">
        <v>28</v>
      </c>
      <c r="D1824" t="s">
        <v>5936</v>
      </c>
      <c r="E1824" t="str">
        <f>VLOOKUP(B1824,olah!$B:$P,2,0)</f>
        <v>2021-12-01</v>
      </c>
      <c r="F1824">
        <f>COUNTIFS(parameter!$J$4:$J$34,summary!A1824,parameter!$I$4:$I$34,"&gt;="&amp;summary!$E1824)</f>
        <v>31</v>
      </c>
      <c r="G1824">
        <f>COUNTIFS(olah!$Q1824:Q16822,summary!A1824,olah!$B1824:B16822,summary!B1824,olah!$N1824:N16822,summary!C1824,olah!$P1824:P16822,summary!D1824,olah!$S1824:S16822,"On Time")</f>
        <v>1</v>
      </c>
      <c r="H1824">
        <f>COUNTIFS(olah!$Q$2:Q16822,summary!A1824,olah!$B$2:B16822,summary!B1824,olah!$S$2:S16822,"On Time")</f>
        <v>22</v>
      </c>
      <c r="I1824">
        <f>COUNTIFS(olah!$Q1824:Q16822,summary!A1824,olah!$B1824:B16822,summary!B1824,olah!$N1824:N16822,summary!C1824,olah!$P1824:P16822,summary!D1824,olah!$S1824:S16822,"Late")</f>
        <v>0</v>
      </c>
      <c r="J1824">
        <f>COUNTIFS(olah!$Q$2:Q16822,summary!A1824,olah!$B$2:B16822,summary!B1824,olah!$S$2:S16822,"Late")</f>
        <v>0</v>
      </c>
      <c r="K1824">
        <f t="shared" si="28"/>
        <v>9</v>
      </c>
      <c r="L1824">
        <f>COUNTIFS(olah!$Q1824:Q16822,summary!A1824,olah!$B1824:B16822,summary!B1824,olah!$N1824:N16822,summary!C1824,olah!$P1824:P16822,summary!D1824,olah!$T1824:T16822,"On Time CO")</f>
        <v>1</v>
      </c>
      <c r="M1824">
        <f>COUNTIFS(olah!$Q$2:Q16822,summary!A1824,olah!$B$2:B16822,summary!B1824,olah!$T$2:T16822,"On Time CO")</f>
        <v>17</v>
      </c>
      <c r="N1824">
        <f>COUNTIFS(olah!$Q1824:Q16822,summary!A1824,olah!$B1824:B16822,summary!B1824,olah!$N1824:N16822,summary!C1824,olah!$P1824:P16822,summary!D1824,olah!$T1824:T16822,"Overtime")</f>
        <v>0</v>
      </c>
      <c r="O1824">
        <f>COUNTIFS(olah!$Q$2:Q16822,summary!A1824,olah!$B$2:B16822,summary!B1824,olah!$T$2:T16822,"Overtime")</f>
        <v>0</v>
      </c>
      <c r="P1824">
        <f>COUNTIFS(olah!$Q1824:Q16822,summary!A1824,olah!$B1824:B16822,summary!B1824,olah!$N1824:N16822,summary!C1824,olah!$P1824:P16822,summary!D1824,olah!$T1824:T16822,"Early")</f>
        <v>0</v>
      </c>
      <c r="Q1824">
        <f>COUNTIFS(olah!$Q$2:Q16822,summary!A1824,olah!$B$2:B16822,summary!B1824,olah!$T$2:T16822,"Early")</f>
        <v>0</v>
      </c>
      <c r="R1824">
        <f>COUNTIFS(olah!$Q1824:Q16822,summary!A1824,olah!$B1824:B16822,summary!B1824,olah!$N1824:N16822,summary!C1824,olah!$P1824:P16822,summary!D1824,olah!$T1824:T16822,"NA CO")</f>
        <v>0</v>
      </c>
      <c r="S1824">
        <f>COUNTIFS(olah!$Q$2:Q16822,summary!A1824,olah!$B$2:B16822,summary!B1824,olah!$T$2:T16822,"NA CO")</f>
        <v>5</v>
      </c>
      <c r="T1824" t="str">
        <f>olah!R1824</f>
        <v>Attendance</v>
      </c>
      <c r="U1824" t="str">
        <f>IF(T1824="Permit", olah!T1824, "No Permit")</f>
        <v>No Permit</v>
      </c>
    </row>
    <row r="1825" spans="1:21" hidden="1" x14ac:dyDescent="0.3">
      <c r="A1825" s="23">
        <v>44561</v>
      </c>
      <c r="B1825" t="s">
        <v>469</v>
      </c>
      <c r="C1825" t="s">
        <v>28</v>
      </c>
      <c r="D1825" t="s">
        <v>6082</v>
      </c>
      <c r="E1825" t="str">
        <f>VLOOKUP(B1825,olah!$B:$P,2,0)</f>
        <v>2021-12-01</v>
      </c>
      <c r="F1825">
        <f>COUNTIFS(parameter!$J$4:$J$34,summary!A1825,parameter!$I$4:$I$34,"&gt;="&amp;summary!$E1825)</f>
        <v>31</v>
      </c>
      <c r="G1825">
        <f>COUNTIFS(olah!$Q1825:Q16823,summary!A1825,olah!$B1825:B16823,summary!B1825,olah!$N1825:N16823,summary!C1825,olah!$P1825:P16823,summary!D1825,olah!$S1825:S16823,"On Time")</f>
        <v>1</v>
      </c>
      <c r="H1825">
        <f>COUNTIFS(olah!$Q$2:Q16823,summary!A1825,olah!$B$2:B16823,summary!B1825,olah!$S$2:S16823,"On Time")</f>
        <v>22</v>
      </c>
      <c r="I1825">
        <f>COUNTIFS(olah!$Q1825:Q16823,summary!A1825,olah!$B1825:B16823,summary!B1825,olah!$N1825:N16823,summary!C1825,olah!$P1825:P16823,summary!D1825,olah!$S1825:S16823,"Late")</f>
        <v>0</v>
      </c>
      <c r="J1825">
        <f>COUNTIFS(olah!$Q$2:Q16823,summary!A1825,olah!$B$2:B16823,summary!B1825,olah!$S$2:S16823,"Late")</f>
        <v>0</v>
      </c>
      <c r="K1825">
        <f t="shared" si="28"/>
        <v>9</v>
      </c>
      <c r="L1825">
        <f>COUNTIFS(olah!$Q1825:Q16823,summary!A1825,olah!$B1825:B16823,summary!B1825,olah!$N1825:N16823,summary!C1825,olah!$P1825:P16823,summary!D1825,olah!$T1825:T16823,"On Time CO")</f>
        <v>1</v>
      </c>
      <c r="M1825">
        <f>COUNTIFS(olah!$Q$2:Q16823,summary!A1825,olah!$B$2:B16823,summary!B1825,olah!$T$2:T16823,"On Time CO")</f>
        <v>17</v>
      </c>
      <c r="N1825">
        <f>COUNTIFS(olah!$Q1825:Q16823,summary!A1825,olah!$B1825:B16823,summary!B1825,olah!$N1825:N16823,summary!C1825,olah!$P1825:P16823,summary!D1825,olah!$T1825:T16823,"Overtime")</f>
        <v>0</v>
      </c>
      <c r="O1825">
        <f>COUNTIFS(olah!$Q$2:Q16823,summary!A1825,olah!$B$2:B16823,summary!B1825,olah!$T$2:T16823,"Overtime")</f>
        <v>0</v>
      </c>
      <c r="P1825">
        <f>COUNTIFS(olah!$Q1825:Q16823,summary!A1825,olah!$B1825:B16823,summary!B1825,olah!$N1825:N16823,summary!C1825,olah!$P1825:P16823,summary!D1825,olah!$T1825:T16823,"Early")</f>
        <v>0</v>
      </c>
      <c r="Q1825">
        <f>COUNTIFS(olah!$Q$2:Q16823,summary!A1825,olah!$B$2:B16823,summary!B1825,olah!$T$2:T16823,"Early")</f>
        <v>0</v>
      </c>
      <c r="R1825">
        <f>COUNTIFS(olah!$Q1825:Q16823,summary!A1825,olah!$B1825:B16823,summary!B1825,olah!$N1825:N16823,summary!C1825,olah!$P1825:P16823,summary!D1825,olah!$T1825:T16823,"NA CO")</f>
        <v>0</v>
      </c>
      <c r="S1825">
        <f>COUNTIFS(olah!$Q$2:Q16823,summary!A1825,olah!$B$2:B16823,summary!B1825,olah!$T$2:T16823,"NA CO")</f>
        <v>5</v>
      </c>
      <c r="T1825" t="str">
        <f>olah!R1825</f>
        <v>Attendance</v>
      </c>
      <c r="U1825" t="str">
        <f>IF(T1825="Permit", olah!T1825, "No Permit")</f>
        <v>No Permit</v>
      </c>
    </row>
    <row r="1826" spans="1:21" hidden="1" x14ac:dyDescent="0.3">
      <c r="A1826" s="23">
        <v>44561</v>
      </c>
      <c r="B1826" t="s">
        <v>469</v>
      </c>
      <c r="C1826" t="s">
        <v>28</v>
      </c>
      <c r="D1826" t="s">
        <v>11602</v>
      </c>
      <c r="E1826" t="str">
        <f>VLOOKUP(B1826,olah!$B:$P,2,0)</f>
        <v>2021-12-01</v>
      </c>
      <c r="F1826">
        <f>COUNTIFS(parameter!$J$4:$J$34,summary!A1826,parameter!$I$4:$I$34,"&gt;="&amp;summary!$E1826)</f>
        <v>31</v>
      </c>
      <c r="G1826">
        <f>COUNTIFS(olah!$Q1826:Q16824,summary!A1826,olah!$B1826:B16824,summary!B1826,olah!$N1826:N16824,summary!C1826,olah!$P1826:P16824,summary!D1826,olah!$S1826:S16824,"On Time")</f>
        <v>1</v>
      </c>
      <c r="H1826">
        <f>COUNTIFS(olah!$Q$2:Q16824,summary!A1826,olah!$B$2:B16824,summary!B1826,olah!$S$2:S16824,"On Time")</f>
        <v>22</v>
      </c>
      <c r="I1826">
        <f>COUNTIFS(olah!$Q1826:Q16824,summary!A1826,olah!$B1826:B16824,summary!B1826,olah!$N1826:N16824,summary!C1826,olah!$P1826:P16824,summary!D1826,olah!$S1826:S16824,"Late")</f>
        <v>0</v>
      </c>
      <c r="J1826">
        <f>COUNTIFS(olah!$Q$2:Q16824,summary!A1826,olah!$B$2:B16824,summary!B1826,olah!$S$2:S16824,"Late")</f>
        <v>0</v>
      </c>
      <c r="K1826">
        <f t="shared" si="28"/>
        <v>9</v>
      </c>
      <c r="L1826">
        <f>COUNTIFS(olah!$Q1826:Q16824,summary!A1826,olah!$B1826:B16824,summary!B1826,olah!$N1826:N16824,summary!C1826,olah!$P1826:P16824,summary!D1826,olah!$T1826:T16824,"On Time CO")</f>
        <v>1</v>
      </c>
      <c r="M1826">
        <f>COUNTIFS(olah!$Q$2:Q16824,summary!A1826,olah!$B$2:B16824,summary!B1826,olah!$T$2:T16824,"On Time CO")</f>
        <v>17</v>
      </c>
      <c r="N1826">
        <f>COUNTIFS(olah!$Q1826:Q16824,summary!A1826,olah!$B1826:B16824,summary!B1826,olah!$N1826:N16824,summary!C1826,olah!$P1826:P16824,summary!D1826,olah!$T1826:T16824,"Overtime")</f>
        <v>0</v>
      </c>
      <c r="O1826">
        <f>COUNTIFS(olah!$Q$2:Q16824,summary!A1826,olah!$B$2:B16824,summary!B1826,olah!$T$2:T16824,"Overtime")</f>
        <v>0</v>
      </c>
      <c r="P1826">
        <f>COUNTIFS(olah!$Q1826:Q16824,summary!A1826,olah!$B1826:B16824,summary!B1826,olah!$N1826:N16824,summary!C1826,olah!$P1826:P16824,summary!D1826,olah!$T1826:T16824,"Early")</f>
        <v>0</v>
      </c>
      <c r="Q1826">
        <f>COUNTIFS(olah!$Q$2:Q16824,summary!A1826,olah!$B$2:B16824,summary!B1826,olah!$T$2:T16824,"Early")</f>
        <v>0</v>
      </c>
      <c r="R1826">
        <f>COUNTIFS(olah!$Q1826:Q16824,summary!A1826,olah!$B1826:B16824,summary!B1826,olah!$N1826:N16824,summary!C1826,olah!$P1826:P16824,summary!D1826,olah!$T1826:T16824,"NA CO")</f>
        <v>0</v>
      </c>
      <c r="S1826">
        <f>COUNTIFS(olah!$Q$2:Q16824,summary!A1826,olah!$B$2:B16824,summary!B1826,olah!$T$2:T16824,"NA CO")</f>
        <v>5</v>
      </c>
      <c r="T1826" t="str">
        <f>olah!R1826</f>
        <v>Attendance</v>
      </c>
      <c r="U1826" t="str">
        <f>IF(T1826="Permit", olah!T1826, "No Permit")</f>
        <v>No Permit</v>
      </c>
    </row>
    <row r="1827" spans="1:21" hidden="1" x14ac:dyDescent="0.3">
      <c r="A1827" s="23">
        <v>44561</v>
      </c>
      <c r="B1827" t="s">
        <v>469</v>
      </c>
      <c r="C1827" t="s">
        <v>28</v>
      </c>
      <c r="D1827" t="s">
        <v>7108</v>
      </c>
      <c r="E1827" t="str">
        <f>VLOOKUP(B1827,olah!$B:$P,2,0)</f>
        <v>2021-12-01</v>
      </c>
      <c r="F1827">
        <f>COUNTIFS(parameter!$J$4:$J$34,summary!A1827,parameter!$I$4:$I$34,"&gt;="&amp;summary!$E1827)</f>
        <v>31</v>
      </c>
      <c r="G1827">
        <f>COUNTIFS(olah!$Q1827:Q16825,summary!A1827,olah!$B1827:B16825,summary!B1827,olah!$N1827:N16825,summary!C1827,olah!$P1827:P16825,summary!D1827,olah!$S1827:S16825,"On Time")</f>
        <v>1</v>
      </c>
      <c r="H1827">
        <f>COUNTIFS(olah!$Q$2:Q16825,summary!A1827,olah!$B$2:B16825,summary!B1827,olah!$S$2:S16825,"On Time")</f>
        <v>22</v>
      </c>
      <c r="I1827">
        <f>COUNTIFS(olah!$Q1827:Q16825,summary!A1827,olah!$B1827:B16825,summary!B1827,olah!$N1827:N16825,summary!C1827,olah!$P1827:P16825,summary!D1827,olah!$S1827:S16825,"Late")</f>
        <v>0</v>
      </c>
      <c r="J1827">
        <f>COUNTIFS(olah!$Q$2:Q16825,summary!A1827,olah!$B$2:B16825,summary!B1827,olah!$S$2:S16825,"Late")</f>
        <v>0</v>
      </c>
      <c r="K1827">
        <f t="shared" si="28"/>
        <v>9</v>
      </c>
      <c r="L1827">
        <f>COUNTIFS(olah!$Q1827:Q16825,summary!A1827,olah!$B1827:B16825,summary!B1827,olah!$N1827:N16825,summary!C1827,olah!$P1827:P16825,summary!D1827,olah!$T1827:T16825,"On Time CO")</f>
        <v>0</v>
      </c>
      <c r="M1827">
        <f>COUNTIFS(olah!$Q$2:Q16825,summary!A1827,olah!$B$2:B16825,summary!B1827,olah!$T$2:T16825,"On Time CO")</f>
        <v>17</v>
      </c>
      <c r="N1827">
        <f>COUNTIFS(olah!$Q1827:Q16825,summary!A1827,olah!$B1827:B16825,summary!B1827,olah!$N1827:N16825,summary!C1827,olah!$P1827:P16825,summary!D1827,olah!$T1827:T16825,"Overtime")</f>
        <v>0</v>
      </c>
      <c r="O1827">
        <f>COUNTIFS(olah!$Q$2:Q16825,summary!A1827,olah!$B$2:B16825,summary!B1827,olah!$T$2:T16825,"Overtime")</f>
        <v>0</v>
      </c>
      <c r="P1827">
        <f>COUNTIFS(olah!$Q1827:Q16825,summary!A1827,olah!$B1827:B16825,summary!B1827,olah!$N1827:N16825,summary!C1827,olah!$P1827:P16825,summary!D1827,olah!$T1827:T16825,"Early")</f>
        <v>0</v>
      </c>
      <c r="Q1827">
        <f>COUNTIFS(olah!$Q$2:Q16825,summary!A1827,olah!$B$2:B16825,summary!B1827,olah!$T$2:T16825,"Early")</f>
        <v>0</v>
      </c>
      <c r="R1827">
        <f>COUNTIFS(olah!$Q1827:Q16825,summary!A1827,olah!$B1827:B16825,summary!B1827,olah!$N1827:N16825,summary!C1827,olah!$P1827:P16825,summary!D1827,olah!$T1827:T16825,"NA CO")</f>
        <v>1</v>
      </c>
      <c r="S1827">
        <f>COUNTIFS(olah!$Q$2:Q16825,summary!A1827,olah!$B$2:B16825,summary!B1827,olah!$T$2:T16825,"NA CO")</f>
        <v>5</v>
      </c>
      <c r="T1827" t="str">
        <f>olah!R1827</f>
        <v>Attendance</v>
      </c>
      <c r="U1827" t="str">
        <f>IF(T1827="Permit", olah!T1827, "No Permit")</f>
        <v>No Permit</v>
      </c>
    </row>
    <row r="1828" spans="1:21" hidden="1" x14ac:dyDescent="0.3">
      <c r="A1828" s="23">
        <v>44561</v>
      </c>
      <c r="B1828" t="s">
        <v>469</v>
      </c>
      <c r="C1828" t="s">
        <v>28</v>
      </c>
      <c r="D1828" t="s">
        <v>11604</v>
      </c>
      <c r="E1828" t="str">
        <f>VLOOKUP(B1828,olah!$B:$P,2,0)</f>
        <v>2021-12-01</v>
      </c>
      <c r="F1828">
        <f>COUNTIFS(parameter!$J$4:$J$34,summary!A1828,parameter!$I$4:$I$34,"&gt;="&amp;summary!$E1828)</f>
        <v>31</v>
      </c>
      <c r="G1828">
        <f>COUNTIFS(olah!$Q1828:Q16826,summary!A1828,olah!$B1828:B16826,summary!B1828,olah!$N1828:N16826,summary!C1828,olah!$P1828:P16826,summary!D1828,olah!$S1828:S16826,"On Time")</f>
        <v>1</v>
      </c>
      <c r="H1828">
        <f>COUNTIFS(olah!$Q$2:Q16826,summary!A1828,olah!$B$2:B16826,summary!B1828,olah!$S$2:S16826,"On Time")</f>
        <v>22</v>
      </c>
      <c r="I1828">
        <f>COUNTIFS(olah!$Q1828:Q16826,summary!A1828,olah!$B1828:B16826,summary!B1828,olah!$N1828:N16826,summary!C1828,olah!$P1828:P16826,summary!D1828,olah!$S1828:S16826,"Late")</f>
        <v>0</v>
      </c>
      <c r="J1828">
        <f>COUNTIFS(olah!$Q$2:Q16826,summary!A1828,olah!$B$2:B16826,summary!B1828,olah!$S$2:S16826,"Late")</f>
        <v>0</v>
      </c>
      <c r="K1828">
        <f t="shared" si="28"/>
        <v>9</v>
      </c>
      <c r="L1828">
        <f>COUNTIFS(olah!$Q1828:Q16826,summary!A1828,olah!$B1828:B16826,summary!B1828,olah!$N1828:N16826,summary!C1828,olah!$P1828:P16826,summary!D1828,olah!$T1828:T16826,"On Time CO")</f>
        <v>0</v>
      </c>
      <c r="M1828">
        <f>COUNTIFS(olah!$Q$2:Q16826,summary!A1828,olah!$B$2:B16826,summary!B1828,olah!$T$2:T16826,"On Time CO")</f>
        <v>17</v>
      </c>
      <c r="N1828">
        <f>COUNTIFS(olah!$Q1828:Q16826,summary!A1828,olah!$B1828:B16826,summary!B1828,olah!$N1828:N16826,summary!C1828,olah!$P1828:P16826,summary!D1828,olah!$T1828:T16826,"Overtime")</f>
        <v>0</v>
      </c>
      <c r="O1828">
        <f>COUNTIFS(olah!$Q$2:Q16826,summary!A1828,olah!$B$2:B16826,summary!B1828,olah!$T$2:T16826,"Overtime")</f>
        <v>0</v>
      </c>
      <c r="P1828">
        <f>COUNTIFS(olah!$Q1828:Q16826,summary!A1828,olah!$B1828:B16826,summary!B1828,olah!$N1828:N16826,summary!C1828,olah!$P1828:P16826,summary!D1828,olah!$T1828:T16826,"Early")</f>
        <v>0</v>
      </c>
      <c r="Q1828">
        <f>COUNTIFS(olah!$Q$2:Q16826,summary!A1828,olah!$B$2:B16826,summary!B1828,olah!$T$2:T16826,"Early")</f>
        <v>0</v>
      </c>
      <c r="R1828">
        <f>COUNTIFS(olah!$Q1828:Q16826,summary!A1828,olah!$B1828:B16826,summary!B1828,olah!$N1828:N16826,summary!C1828,olah!$P1828:P16826,summary!D1828,olah!$T1828:T16826,"NA CO")</f>
        <v>1</v>
      </c>
      <c r="S1828">
        <f>COUNTIFS(olah!$Q$2:Q16826,summary!A1828,olah!$B$2:B16826,summary!B1828,olah!$T$2:T16826,"NA CO")</f>
        <v>5</v>
      </c>
      <c r="T1828" t="str">
        <f>olah!R1828</f>
        <v>Attendance</v>
      </c>
      <c r="U1828" t="str">
        <f>IF(T1828="Permit", olah!T1828, "No Permit")</f>
        <v>No Permit</v>
      </c>
    </row>
    <row r="1829" spans="1:21" hidden="1" x14ac:dyDescent="0.3">
      <c r="A1829" s="23">
        <v>44561</v>
      </c>
      <c r="B1829" t="s">
        <v>469</v>
      </c>
      <c r="C1829" t="s">
        <v>28</v>
      </c>
      <c r="D1829" t="s">
        <v>11605</v>
      </c>
      <c r="E1829" t="str">
        <f>VLOOKUP(B1829,olah!$B:$P,2,0)</f>
        <v>2021-12-01</v>
      </c>
      <c r="F1829">
        <f>COUNTIFS(parameter!$J$4:$J$34,summary!A1829,parameter!$I$4:$I$34,"&gt;="&amp;summary!$E1829)</f>
        <v>31</v>
      </c>
      <c r="G1829">
        <f>COUNTIFS(olah!$Q1829:Q16827,summary!A1829,olah!$B1829:B16827,summary!B1829,olah!$N1829:N16827,summary!C1829,olah!$P1829:P16827,summary!D1829,olah!$S1829:S16827,"On Time")</f>
        <v>1</v>
      </c>
      <c r="H1829">
        <f>COUNTIFS(olah!$Q$2:Q16827,summary!A1829,olah!$B$2:B16827,summary!B1829,olah!$S$2:S16827,"On Time")</f>
        <v>22</v>
      </c>
      <c r="I1829">
        <f>COUNTIFS(olah!$Q1829:Q16827,summary!A1829,olah!$B1829:B16827,summary!B1829,olah!$N1829:N16827,summary!C1829,olah!$P1829:P16827,summary!D1829,olah!$S1829:S16827,"Late")</f>
        <v>0</v>
      </c>
      <c r="J1829">
        <f>COUNTIFS(olah!$Q$2:Q16827,summary!A1829,olah!$B$2:B16827,summary!B1829,olah!$S$2:S16827,"Late")</f>
        <v>0</v>
      </c>
      <c r="K1829">
        <f t="shared" si="28"/>
        <v>9</v>
      </c>
      <c r="L1829">
        <f>COUNTIFS(olah!$Q1829:Q16827,summary!A1829,olah!$B1829:B16827,summary!B1829,olah!$N1829:N16827,summary!C1829,olah!$P1829:P16827,summary!D1829,olah!$T1829:T16827,"On Time CO")</f>
        <v>1</v>
      </c>
      <c r="M1829">
        <f>COUNTIFS(olah!$Q$2:Q16827,summary!A1829,olah!$B$2:B16827,summary!B1829,olah!$T$2:T16827,"On Time CO")</f>
        <v>17</v>
      </c>
      <c r="N1829">
        <f>COUNTIFS(olah!$Q1829:Q16827,summary!A1829,olah!$B1829:B16827,summary!B1829,olah!$N1829:N16827,summary!C1829,olah!$P1829:P16827,summary!D1829,olah!$T1829:T16827,"Overtime")</f>
        <v>0</v>
      </c>
      <c r="O1829">
        <f>COUNTIFS(olah!$Q$2:Q16827,summary!A1829,olah!$B$2:B16827,summary!B1829,olah!$T$2:T16827,"Overtime")</f>
        <v>0</v>
      </c>
      <c r="P1829">
        <f>COUNTIFS(olah!$Q1829:Q16827,summary!A1829,olah!$B1829:B16827,summary!B1829,olah!$N1829:N16827,summary!C1829,olah!$P1829:P16827,summary!D1829,olah!$T1829:T16827,"Early")</f>
        <v>0</v>
      </c>
      <c r="Q1829">
        <f>COUNTIFS(olah!$Q$2:Q16827,summary!A1829,olah!$B$2:B16827,summary!B1829,olah!$T$2:T16827,"Early")</f>
        <v>0</v>
      </c>
      <c r="R1829">
        <f>COUNTIFS(olah!$Q1829:Q16827,summary!A1829,olah!$B1829:B16827,summary!B1829,olah!$N1829:N16827,summary!C1829,olah!$P1829:P16827,summary!D1829,olah!$T1829:T16827,"NA CO")</f>
        <v>0</v>
      </c>
      <c r="S1829">
        <f>COUNTIFS(olah!$Q$2:Q16827,summary!A1829,olah!$B$2:B16827,summary!B1829,olah!$T$2:T16827,"NA CO")</f>
        <v>5</v>
      </c>
      <c r="T1829" t="str">
        <f>olah!R1829</f>
        <v>Attendance</v>
      </c>
      <c r="U1829" t="str">
        <f>IF(T1829="Permit", olah!T1829, "No Permit")</f>
        <v>No Permit</v>
      </c>
    </row>
    <row r="1830" spans="1:21" hidden="1" x14ac:dyDescent="0.3">
      <c r="A1830" s="23">
        <v>44561</v>
      </c>
      <c r="B1830" t="s">
        <v>469</v>
      </c>
      <c r="C1830" t="s">
        <v>28</v>
      </c>
      <c r="D1830" t="s">
        <v>11606</v>
      </c>
      <c r="E1830" t="str">
        <f>VLOOKUP(B1830,olah!$B:$P,2,0)</f>
        <v>2021-12-01</v>
      </c>
      <c r="F1830">
        <f>COUNTIFS(parameter!$J$4:$J$34,summary!A1830,parameter!$I$4:$I$34,"&gt;="&amp;summary!$E1830)</f>
        <v>31</v>
      </c>
      <c r="G1830">
        <f>COUNTIFS(olah!$Q1830:Q16828,summary!A1830,olah!$B1830:B16828,summary!B1830,olah!$N1830:N16828,summary!C1830,olah!$P1830:P16828,summary!D1830,olah!$S1830:S16828,"On Time")</f>
        <v>1</v>
      </c>
      <c r="H1830">
        <f>COUNTIFS(olah!$Q$2:Q16828,summary!A1830,olah!$B$2:B16828,summary!B1830,olah!$S$2:S16828,"On Time")</f>
        <v>22</v>
      </c>
      <c r="I1830">
        <f>COUNTIFS(olah!$Q1830:Q16828,summary!A1830,olah!$B1830:B16828,summary!B1830,olah!$N1830:N16828,summary!C1830,olah!$P1830:P16828,summary!D1830,olah!$S1830:S16828,"Late")</f>
        <v>0</v>
      </c>
      <c r="J1830">
        <f>COUNTIFS(olah!$Q$2:Q16828,summary!A1830,olah!$B$2:B16828,summary!B1830,olah!$S$2:S16828,"Late")</f>
        <v>0</v>
      </c>
      <c r="K1830">
        <f t="shared" si="28"/>
        <v>9</v>
      </c>
      <c r="L1830">
        <f>COUNTIFS(olah!$Q1830:Q16828,summary!A1830,olah!$B1830:B16828,summary!B1830,olah!$N1830:N16828,summary!C1830,olah!$P1830:P16828,summary!D1830,olah!$T1830:T16828,"On Time CO")</f>
        <v>1</v>
      </c>
      <c r="M1830">
        <f>COUNTIFS(olah!$Q$2:Q16828,summary!A1830,olah!$B$2:B16828,summary!B1830,olah!$T$2:T16828,"On Time CO")</f>
        <v>17</v>
      </c>
      <c r="N1830">
        <f>COUNTIFS(olah!$Q1830:Q16828,summary!A1830,olah!$B1830:B16828,summary!B1830,olah!$N1830:N16828,summary!C1830,olah!$P1830:P16828,summary!D1830,olah!$T1830:T16828,"Overtime")</f>
        <v>0</v>
      </c>
      <c r="O1830">
        <f>COUNTIFS(olah!$Q$2:Q16828,summary!A1830,olah!$B$2:B16828,summary!B1830,olah!$T$2:T16828,"Overtime")</f>
        <v>0</v>
      </c>
      <c r="P1830">
        <f>COUNTIFS(olah!$Q1830:Q16828,summary!A1830,olah!$B1830:B16828,summary!B1830,olah!$N1830:N16828,summary!C1830,olah!$P1830:P16828,summary!D1830,olah!$T1830:T16828,"Early")</f>
        <v>0</v>
      </c>
      <c r="Q1830">
        <f>COUNTIFS(olah!$Q$2:Q16828,summary!A1830,olah!$B$2:B16828,summary!B1830,olah!$T$2:T16828,"Early")</f>
        <v>0</v>
      </c>
      <c r="R1830">
        <f>COUNTIFS(olah!$Q1830:Q16828,summary!A1830,olah!$B1830:B16828,summary!B1830,olah!$N1830:N16828,summary!C1830,olah!$P1830:P16828,summary!D1830,olah!$T1830:T16828,"NA CO")</f>
        <v>0</v>
      </c>
      <c r="S1830">
        <f>COUNTIFS(olah!$Q$2:Q16828,summary!A1830,olah!$B$2:B16828,summary!B1830,olah!$T$2:T16828,"NA CO")</f>
        <v>5</v>
      </c>
      <c r="T1830" t="str">
        <f>olah!R1830</f>
        <v>Attendance</v>
      </c>
      <c r="U1830" t="str">
        <f>IF(T1830="Permit", olah!T1830, "No Permit")</f>
        <v>No Permit</v>
      </c>
    </row>
    <row r="1831" spans="1:21" hidden="1" x14ac:dyDescent="0.3">
      <c r="A1831" s="23">
        <v>44561</v>
      </c>
      <c r="B1831" t="s">
        <v>469</v>
      </c>
      <c r="C1831" t="s">
        <v>28</v>
      </c>
      <c r="D1831" t="s">
        <v>10202</v>
      </c>
      <c r="E1831" t="str">
        <f>VLOOKUP(B1831,olah!$B:$P,2,0)</f>
        <v>2021-12-01</v>
      </c>
      <c r="F1831">
        <f>COUNTIFS(parameter!$J$4:$J$34,summary!A1831,parameter!$I$4:$I$34,"&gt;="&amp;summary!$E1831)</f>
        <v>31</v>
      </c>
      <c r="G1831">
        <f>COUNTIFS(olah!$Q1831:Q16829,summary!A1831,olah!$B1831:B16829,summary!B1831,olah!$N1831:N16829,summary!C1831,olah!$P1831:P16829,summary!D1831,olah!$S1831:S16829,"On Time")</f>
        <v>1</v>
      </c>
      <c r="H1831">
        <f>COUNTIFS(olah!$Q$2:Q16829,summary!A1831,olah!$B$2:B16829,summary!B1831,olah!$S$2:S16829,"On Time")</f>
        <v>22</v>
      </c>
      <c r="I1831">
        <f>COUNTIFS(olah!$Q1831:Q16829,summary!A1831,olah!$B1831:B16829,summary!B1831,olah!$N1831:N16829,summary!C1831,olah!$P1831:P16829,summary!D1831,olah!$S1831:S16829,"Late")</f>
        <v>0</v>
      </c>
      <c r="J1831">
        <f>COUNTIFS(olah!$Q$2:Q16829,summary!A1831,olah!$B$2:B16829,summary!B1831,olah!$S$2:S16829,"Late")</f>
        <v>0</v>
      </c>
      <c r="K1831">
        <f t="shared" si="28"/>
        <v>9</v>
      </c>
      <c r="L1831">
        <f>COUNTIFS(olah!$Q1831:Q16829,summary!A1831,olah!$B1831:B16829,summary!B1831,olah!$N1831:N16829,summary!C1831,olah!$P1831:P16829,summary!D1831,olah!$T1831:T16829,"On Time CO")</f>
        <v>1</v>
      </c>
      <c r="M1831">
        <f>COUNTIFS(olah!$Q$2:Q16829,summary!A1831,olah!$B$2:B16829,summary!B1831,olah!$T$2:T16829,"On Time CO")</f>
        <v>17</v>
      </c>
      <c r="N1831">
        <f>COUNTIFS(olah!$Q1831:Q16829,summary!A1831,olah!$B1831:B16829,summary!B1831,olah!$N1831:N16829,summary!C1831,olah!$P1831:P16829,summary!D1831,olah!$T1831:T16829,"Overtime")</f>
        <v>0</v>
      </c>
      <c r="O1831">
        <f>COUNTIFS(olah!$Q$2:Q16829,summary!A1831,olah!$B$2:B16829,summary!B1831,olah!$T$2:T16829,"Overtime")</f>
        <v>0</v>
      </c>
      <c r="P1831">
        <f>COUNTIFS(olah!$Q1831:Q16829,summary!A1831,olah!$B1831:B16829,summary!B1831,olah!$N1831:N16829,summary!C1831,olah!$P1831:P16829,summary!D1831,olah!$T1831:T16829,"Early")</f>
        <v>0</v>
      </c>
      <c r="Q1831">
        <f>COUNTIFS(olah!$Q$2:Q16829,summary!A1831,olah!$B$2:B16829,summary!B1831,olah!$T$2:T16829,"Early")</f>
        <v>0</v>
      </c>
      <c r="R1831">
        <f>COUNTIFS(olah!$Q1831:Q16829,summary!A1831,olah!$B1831:B16829,summary!B1831,olah!$N1831:N16829,summary!C1831,olah!$P1831:P16829,summary!D1831,olah!$T1831:T16829,"NA CO")</f>
        <v>0</v>
      </c>
      <c r="S1831">
        <f>COUNTIFS(olah!$Q$2:Q16829,summary!A1831,olah!$B$2:B16829,summary!B1831,olah!$T$2:T16829,"NA CO")</f>
        <v>5</v>
      </c>
      <c r="T1831" t="str">
        <f>olah!R1831</f>
        <v>Attendance</v>
      </c>
      <c r="U1831" t="str">
        <f>IF(T1831="Permit", olah!T1831, "No Permit")</f>
        <v>No Permit</v>
      </c>
    </row>
    <row r="1832" spans="1:21" hidden="1" x14ac:dyDescent="0.3">
      <c r="A1832" s="23">
        <v>44561</v>
      </c>
      <c r="B1832" t="s">
        <v>469</v>
      </c>
      <c r="C1832" t="s">
        <v>28</v>
      </c>
      <c r="D1832" t="s">
        <v>11607</v>
      </c>
      <c r="E1832" t="str">
        <f>VLOOKUP(B1832,olah!$B:$P,2,0)</f>
        <v>2021-12-01</v>
      </c>
      <c r="F1832">
        <f>COUNTIFS(parameter!$J$4:$J$34,summary!A1832,parameter!$I$4:$I$34,"&gt;="&amp;summary!$E1832)</f>
        <v>31</v>
      </c>
      <c r="G1832">
        <f>COUNTIFS(olah!$Q1832:Q16830,summary!A1832,olah!$B1832:B16830,summary!B1832,olah!$N1832:N16830,summary!C1832,olah!$P1832:P16830,summary!D1832,olah!$S1832:S16830,"On Time")</f>
        <v>1</v>
      </c>
      <c r="H1832">
        <f>COUNTIFS(olah!$Q$2:Q16830,summary!A1832,olah!$B$2:B16830,summary!B1832,olah!$S$2:S16830,"On Time")</f>
        <v>22</v>
      </c>
      <c r="I1832">
        <f>COUNTIFS(olah!$Q1832:Q16830,summary!A1832,olah!$B1832:B16830,summary!B1832,olah!$N1832:N16830,summary!C1832,olah!$P1832:P16830,summary!D1832,olah!$S1832:S16830,"Late")</f>
        <v>0</v>
      </c>
      <c r="J1832">
        <f>COUNTIFS(olah!$Q$2:Q16830,summary!A1832,olah!$B$2:B16830,summary!B1832,olah!$S$2:S16830,"Late")</f>
        <v>0</v>
      </c>
      <c r="K1832">
        <f t="shared" si="28"/>
        <v>9</v>
      </c>
      <c r="L1832">
        <f>COUNTIFS(olah!$Q1832:Q16830,summary!A1832,olah!$B1832:B16830,summary!B1832,olah!$N1832:N16830,summary!C1832,olah!$P1832:P16830,summary!D1832,olah!$T1832:T16830,"On Time CO")</f>
        <v>1</v>
      </c>
      <c r="M1832">
        <f>COUNTIFS(olah!$Q$2:Q16830,summary!A1832,olah!$B$2:B16830,summary!B1832,olah!$T$2:T16830,"On Time CO")</f>
        <v>17</v>
      </c>
      <c r="N1832">
        <f>COUNTIFS(olah!$Q1832:Q16830,summary!A1832,olah!$B1832:B16830,summary!B1832,olah!$N1832:N16830,summary!C1832,olah!$P1832:P16830,summary!D1832,olah!$T1832:T16830,"Overtime")</f>
        <v>0</v>
      </c>
      <c r="O1832">
        <f>COUNTIFS(olah!$Q$2:Q16830,summary!A1832,olah!$B$2:B16830,summary!B1832,olah!$T$2:T16830,"Overtime")</f>
        <v>0</v>
      </c>
      <c r="P1832">
        <f>COUNTIFS(olah!$Q1832:Q16830,summary!A1832,olah!$B1832:B16830,summary!B1832,olah!$N1832:N16830,summary!C1832,olah!$P1832:P16830,summary!D1832,olah!$T1832:T16830,"Early")</f>
        <v>0</v>
      </c>
      <c r="Q1832">
        <f>COUNTIFS(olah!$Q$2:Q16830,summary!A1832,olah!$B$2:B16830,summary!B1832,olah!$T$2:T16830,"Early")</f>
        <v>0</v>
      </c>
      <c r="R1832">
        <f>COUNTIFS(olah!$Q1832:Q16830,summary!A1832,olah!$B1832:B16830,summary!B1832,olah!$N1832:N16830,summary!C1832,olah!$P1832:P16830,summary!D1832,olah!$T1832:T16830,"NA CO")</f>
        <v>0</v>
      </c>
      <c r="S1832">
        <f>COUNTIFS(olah!$Q$2:Q16830,summary!A1832,olah!$B$2:B16830,summary!B1832,olah!$T$2:T16830,"NA CO")</f>
        <v>5</v>
      </c>
      <c r="T1832" t="str">
        <f>olah!R1832</f>
        <v>Attendance</v>
      </c>
      <c r="U1832" t="str">
        <f>IF(T1832="Permit", olah!T1832, "No Permit")</f>
        <v>No Permit</v>
      </c>
    </row>
    <row r="1833" spans="1:21" hidden="1" x14ac:dyDescent="0.3">
      <c r="A1833" s="23">
        <v>44561</v>
      </c>
      <c r="B1833" t="s">
        <v>469</v>
      </c>
      <c r="C1833" t="s">
        <v>28</v>
      </c>
      <c r="D1833" t="s">
        <v>11608</v>
      </c>
      <c r="E1833" t="str">
        <f>VLOOKUP(B1833,olah!$B:$P,2,0)</f>
        <v>2021-12-01</v>
      </c>
      <c r="F1833">
        <f>COUNTIFS(parameter!$J$4:$J$34,summary!A1833,parameter!$I$4:$I$34,"&gt;="&amp;summary!$E1833)</f>
        <v>31</v>
      </c>
      <c r="G1833">
        <f>COUNTIFS(olah!$Q1833:Q16831,summary!A1833,olah!$B1833:B16831,summary!B1833,olah!$N1833:N16831,summary!C1833,olah!$P1833:P16831,summary!D1833,olah!$S1833:S16831,"On Time")</f>
        <v>1</v>
      </c>
      <c r="H1833">
        <f>COUNTIFS(olah!$Q$2:Q16831,summary!A1833,olah!$B$2:B16831,summary!B1833,olah!$S$2:S16831,"On Time")</f>
        <v>22</v>
      </c>
      <c r="I1833">
        <f>COUNTIFS(olah!$Q1833:Q16831,summary!A1833,olah!$B1833:B16831,summary!B1833,olah!$N1833:N16831,summary!C1833,olah!$P1833:P16831,summary!D1833,olah!$S1833:S16831,"Late")</f>
        <v>0</v>
      </c>
      <c r="J1833">
        <f>COUNTIFS(olah!$Q$2:Q16831,summary!A1833,olah!$B$2:B16831,summary!B1833,olah!$S$2:S16831,"Late")</f>
        <v>0</v>
      </c>
      <c r="K1833">
        <f t="shared" si="28"/>
        <v>9</v>
      </c>
      <c r="L1833">
        <f>COUNTIFS(olah!$Q1833:Q16831,summary!A1833,olah!$B1833:B16831,summary!B1833,olah!$N1833:N16831,summary!C1833,olah!$P1833:P16831,summary!D1833,olah!$T1833:T16831,"On Time CO")</f>
        <v>1</v>
      </c>
      <c r="M1833">
        <f>COUNTIFS(olah!$Q$2:Q16831,summary!A1833,olah!$B$2:B16831,summary!B1833,olah!$T$2:T16831,"On Time CO")</f>
        <v>17</v>
      </c>
      <c r="N1833">
        <f>COUNTIFS(olah!$Q1833:Q16831,summary!A1833,olah!$B1833:B16831,summary!B1833,olah!$N1833:N16831,summary!C1833,olah!$P1833:P16831,summary!D1833,olah!$T1833:T16831,"Overtime")</f>
        <v>0</v>
      </c>
      <c r="O1833">
        <f>COUNTIFS(olah!$Q$2:Q16831,summary!A1833,olah!$B$2:B16831,summary!B1833,olah!$T$2:T16831,"Overtime")</f>
        <v>0</v>
      </c>
      <c r="P1833">
        <f>COUNTIFS(olah!$Q1833:Q16831,summary!A1833,olah!$B1833:B16831,summary!B1833,olah!$N1833:N16831,summary!C1833,olah!$P1833:P16831,summary!D1833,olah!$T1833:T16831,"Early")</f>
        <v>0</v>
      </c>
      <c r="Q1833">
        <f>COUNTIFS(olah!$Q$2:Q16831,summary!A1833,olah!$B$2:B16831,summary!B1833,olah!$T$2:T16831,"Early")</f>
        <v>0</v>
      </c>
      <c r="R1833">
        <f>COUNTIFS(olah!$Q1833:Q16831,summary!A1833,olah!$B1833:B16831,summary!B1833,olah!$N1833:N16831,summary!C1833,olah!$P1833:P16831,summary!D1833,olah!$T1833:T16831,"NA CO")</f>
        <v>0</v>
      </c>
      <c r="S1833">
        <f>COUNTIFS(olah!$Q$2:Q16831,summary!A1833,olah!$B$2:B16831,summary!B1833,olah!$T$2:T16831,"NA CO")</f>
        <v>5</v>
      </c>
      <c r="T1833" t="str">
        <f>olah!R1833</f>
        <v>Attendance</v>
      </c>
      <c r="U1833" t="str">
        <f>IF(T1833="Permit", olah!T1833, "No Permit")</f>
        <v>No Permit</v>
      </c>
    </row>
    <row r="1834" spans="1:21" hidden="1" x14ac:dyDescent="0.3">
      <c r="A1834" s="23">
        <v>44561</v>
      </c>
      <c r="B1834" t="s">
        <v>469</v>
      </c>
      <c r="C1834" t="s">
        <v>28</v>
      </c>
      <c r="D1834" t="s">
        <v>11609</v>
      </c>
      <c r="E1834" t="str">
        <f>VLOOKUP(B1834,olah!$B:$P,2,0)</f>
        <v>2021-12-01</v>
      </c>
      <c r="F1834">
        <f>COUNTIFS(parameter!$J$4:$J$34,summary!A1834,parameter!$I$4:$I$34,"&gt;="&amp;summary!$E1834)</f>
        <v>31</v>
      </c>
      <c r="G1834">
        <f>COUNTIFS(olah!$Q1834:Q16832,summary!A1834,olah!$B1834:B16832,summary!B1834,olah!$N1834:N16832,summary!C1834,olah!$P1834:P16832,summary!D1834,olah!$S1834:S16832,"On Time")</f>
        <v>1</v>
      </c>
      <c r="H1834">
        <f>COUNTIFS(olah!$Q$2:Q16832,summary!A1834,olah!$B$2:B16832,summary!B1834,olah!$S$2:S16832,"On Time")</f>
        <v>22</v>
      </c>
      <c r="I1834">
        <f>COUNTIFS(olah!$Q1834:Q16832,summary!A1834,olah!$B1834:B16832,summary!B1834,olah!$N1834:N16832,summary!C1834,olah!$P1834:P16832,summary!D1834,olah!$S1834:S16832,"Late")</f>
        <v>0</v>
      </c>
      <c r="J1834">
        <f>COUNTIFS(olah!$Q$2:Q16832,summary!A1834,olah!$B$2:B16832,summary!B1834,olah!$S$2:S16832,"Late")</f>
        <v>0</v>
      </c>
      <c r="K1834">
        <f t="shared" si="28"/>
        <v>9</v>
      </c>
      <c r="L1834">
        <f>COUNTIFS(olah!$Q1834:Q16832,summary!A1834,olah!$B1834:B16832,summary!B1834,olah!$N1834:N16832,summary!C1834,olah!$P1834:P16832,summary!D1834,olah!$T1834:T16832,"On Time CO")</f>
        <v>1</v>
      </c>
      <c r="M1834">
        <f>COUNTIFS(olah!$Q$2:Q16832,summary!A1834,olah!$B$2:B16832,summary!B1834,olah!$T$2:T16832,"On Time CO")</f>
        <v>17</v>
      </c>
      <c r="N1834">
        <f>COUNTIFS(olah!$Q1834:Q16832,summary!A1834,olah!$B1834:B16832,summary!B1834,olah!$N1834:N16832,summary!C1834,olah!$P1834:P16832,summary!D1834,olah!$T1834:T16832,"Overtime")</f>
        <v>0</v>
      </c>
      <c r="O1834">
        <f>COUNTIFS(olah!$Q$2:Q16832,summary!A1834,olah!$B$2:B16832,summary!B1834,olah!$T$2:T16832,"Overtime")</f>
        <v>0</v>
      </c>
      <c r="P1834">
        <f>COUNTIFS(olah!$Q1834:Q16832,summary!A1834,olah!$B1834:B16832,summary!B1834,olah!$N1834:N16832,summary!C1834,olah!$P1834:P16832,summary!D1834,olah!$T1834:T16832,"Early")</f>
        <v>0</v>
      </c>
      <c r="Q1834">
        <f>COUNTIFS(olah!$Q$2:Q16832,summary!A1834,olah!$B$2:B16832,summary!B1834,olah!$T$2:T16832,"Early")</f>
        <v>0</v>
      </c>
      <c r="R1834">
        <f>COUNTIFS(olah!$Q1834:Q16832,summary!A1834,olah!$B1834:B16832,summary!B1834,olah!$N1834:N16832,summary!C1834,olah!$P1834:P16832,summary!D1834,olah!$T1834:T16832,"NA CO")</f>
        <v>0</v>
      </c>
      <c r="S1834">
        <f>COUNTIFS(olah!$Q$2:Q16832,summary!A1834,olah!$B$2:B16832,summary!B1834,olah!$T$2:T16832,"NA CO")</f>
        <v>5</v>
      </c>
      <c r="T1834" t="str">
        <f>olah!R1834</f>
        <v>Attendance</v>
      </c>
      <c r="U1834" t="str">
        <f>IF(T1834="Permit", olah!T1834, "No Permit")</f>
        <v>No Permit</v>
      </c>
    </row>
    <row r="1835" spans="1:21" hidden="1" x14ac:dyDescent="0.3">
      <c r="A1835" s="23">
        <v>44561</v>
      </c>
      <c r="B1835" t="s">
        <v>469</v>
      </c>
      <c r="C1835" t="s">
        <v>28</v>
      </c>
      <c r="D1835" t="s">
        <v>9024</v>
      </c>
      <c r="E1835" t="str">
        <f>VLOOKUP(B1835,olah!$B:$P,2,0)</f>
        <v>2021-12-01</v>
      </c>
      <c r="F1835">
        <f>COUNTIFS(parameter!$J$4:$J$34,summary!A1835,parameter!$I$4:$I$34,"&gt;="&amp;summary!$E1835)</f>
        <v>31</v>
      </c>
      <c r="G1835">
        <f>COUNTIFS(olah!$Q1835:Q16833,summary!A1835,olah!$B1835:B16833,summary!B1835,olah!$N1835:N16833,summary!C1835,olah!$P1835:P16833,summary!D1835,olah!$S1835:S16833,"On Time")</f>
        <v>1</v>
      </c>
      <c r="H1835">
        <f>COUNTIFS(olah!$Q$2:Q16833,summary!A1835,olah!$B$2:B16833,summary!B1835,olah!$S$2:S16833,"On Time")</f>
        <v>22</v>
      </c>
      <c r="I1835">
        <f>COUNTIFS(olah!$Q1835:Q16833,summary!A1835,olah!$B1835:B16833,summary!B1835,olah!$N1835:N16833,summary!C1835,olah!$P1835:P16833,summary!D1835,olah!$S1835:S16833,"Late")</f>
        <v>0</v>
      </c>
      <c r="J1835">
        <f>COUNTIFS(olah!$Q$2:Q16833,summary!A1835,olah!$B$2:B16833,summary!B1835,olah!$S$2:S16833,"Late")</f>
        <v>0</v>
      </c>
      <c r="K1835">
        <f t="shared" si="28"/>
        <v>9</v>
      </c>
      <c r="L1835">
        <f>COUNTIFS(olah!$Q1835:Q16833,summary!A1835,olah!$B1835:B16833,summary!B1835,olah!$N1835:N16833,summary!C1835,olah!$P1835:P16833,summary!D1835,olah!$T1835:T16833,"On Time CO")</f>
        <v>1</v>
      </c>
      <c r="M1835">
        <f>COUNTIFS(olah!$Q$2:Q16833,summary!A1835,olah!$B$2:B16833,summary!B1835,olah!$T$2:T16833,"On Time CO")</f>
        <v>17</v>
      </c>
      <c r="N1835">
        <f>COUNTIFS(olah!$Q1835:Q16833,summary!A1835,olah!$B1835:B16833,summary!B1835,olah!$N1835:N16833,summary!C1835,olah!$P1835:P16833,summary!D1835,olah!$T1835:T16833,"Overtime")</f>
        <v>0</v>
      </c>
      <c r="O1835">
        <f>COUNTIFS(olah!$Q$2:Q16833,summary!A1835,olah!$B$2:B16833,summary!B1835,olah!$T$2:T16833,"Overtime")</f>
        <v>0</v>
      </c>
      <c r="P1835">
        <f>COUNTIFS(olah!$Q1835:Q16833,summary!A1835,olah!$B1835:B16833,summary!B1835,olah!$N1835:N16833,summary!C1835,olah!$P1835:P16833,summary!D1835,olah!$T1835:T16833,"Early")</f>
        <v>0</v>
      </c>
      <c r="Q1835">
        <f>COUNTIFS(olah!$Q$2:Q16833,summary!A1835,olah!$B$2:B16833,summary!B1835,olah!$T$2:T16833,"Early")</f>
        <v>0</v>
      </c>
      <c r="R1835">
        <f>COUNTIFS(olah!$Q1835:Q16833,summary!A1835,olah!$B1835:B16833,summary!B1835,olah!$N1835:N16833,summary!C1835,olah!$P1835:P16833,summary!D1835,olah!$T1835:T16833,"NA CO")</f>
        <v>0</v>
      </c>
      <c r="S1835">
        <f>COUNTIFS(olah!$Q$2:Q16833,summary!A1835,olah!$B$2:B16833,summary!B1835,olah!$T$2:T16833,"NA CO")</f>
        <v>5</v>
      </c>
      <c r="T1835" t="str">
        <f>olah!R1835</f>
        <v>Attendance</v>
      </c>
      <c r="U1835" t="str">
        <f>IF(T1835="Permit", olah!T1835, "No Permit")</f>
        <v>No Permit</v>
      </c>
    </row>
    <row r="1836" spans="1:21" hidden="1" x14ac:dyDescent="0.3">
      <c r="A1836" s="23">
        <v>44561</v>
      </c>
      <c r="B1836" t="s">
        <v>469</v>
      </c>
      <c r="C1836" t="s">
        <v>28</v>
      </c>
      <c r="D1836" t="s">
        <v>10213</v>
      </c>
      <c r="E1836" t="str">
        <f>VLOOKUP(B1836,olah!$B:$P,2,0)</f>
        <v>2021-12-01</v>
      </c>
      <c r="F1836">
        <f>COUNTIFS(parameter!$J$4:$J$34,summary!A1836,parameter!$I$4:$I$34,"&gt;="&amp;summary!$E1836)</f>
        <v>31</v>
      </c>
      <c r="G1836">
        <f>COUNTIFS(olah!$Q1836:Q16834,summary!A1836,olah!$B1836:B16834,summary!B1836,olah!$N1836:N16834,summary!C1836,olah!$P1836:P16834,summary!D1836,olah!$S1836:S16834,"On Time")</f>
        <v>1</v>
      </c>
      <c r="H1836">
        <f>COUNTIFS(olah!$Q$2:Q16834,summary!A1836,olah!$B$2:B16834,summary!B1836,olah!$S$2:S16834,"On Time")</f>
        <v>22</v>
      </c>
      <c r="I1836">
        <f>COUNTIFS(olah!$Q1836:Q16834,summary!A1836,olah!$B1836:B16834,summary!B1836,olah!$N1836:N16834,summary!C1836,olah!$P1836:P16834,summary!D1836,olah!$S1836:S16834,"Late")</f>
        <v>0</v>
      </c>
      <c r="J1836">
        <f>COUNTIFS(olah!$Q$2:Q16834,summary!A1836,olah!$B$2:B16834,summary!B1836,olah!$S$2:S16834,"Late")</f>
        <v>0</v>
      </c>
      <c r="K1836">
        <f t="shared" si="28"/>
        <v>9</v>
      </c>
      <c r="L1836">
        <f>COUNTIFS(olah!$Q1836:Q16834,summary!A1836,olah!$B1836:B16834,summary!B1836,olah!$N1836:N16834,summary!C1836,olah!$P1836:P16834,summary!D1836,olah!$T1836:T16834,"On Time CO")</f>
        <v>1</v>
      </c>
      <c r="M1836">
        <f>COUNTIFS(olah!$Q$2:Q16834,summary!A1836,olah!$B$2:B16834,summary!B1836,olah!$T$2:T16834,"On Time CO")</f>
        <v>17</v>
      </c>
      <c r="N1836">
        <f>COUNTIFS(olah!$Q1836:Q16834,summary!A1836,olah!$B1836:B16834,summary!B1836,olah!$N1836:N16834,summary!C1836,olah!$P1836:P16834,summary!D1836,olah!$T1836:T16834,"Overtime")</f>
        <v>0</v>
      </c>
      <c r="O1836">
        <f>COUNTIFS(olah!$Q$2:Q16834,summary!A1836,olah!$B$2:B16834,summary!B1836,olah!$T$2:T16834,"Overtime")</f>
        <v>0</v>
      </c>
      <c r="P1836">
        <f>COUNTIFS(olah!$Q1836:Q16834,summary!A1836,olah!$B1836:B16834,summary!B1836,olah!$N1836:N16834,summary!C1836,olah!$P1836:P16834,summary!D1836,olah!$T1836:T16834,"Early")</f>
        <v>0</v>
      </c>
      <c r="Q1836">
        <f>COUNTIFS(olah!$Q$2:Q16834,summary!A1836,olah!$B$2:B16834,summary!B1836,olah!$T$2:T16834,"Early")</f>
        <v>0</v>
      </c>
      <c r="R1836">
        <f>COUNTIFS(olah!$Q1836:Q16834,summary!A1836,olah!$B1836:B16834,summary!B1836,olah!$N1836:N16834,summary!C1836,olah!$P1836:P16834,summary!D1836,olah!$T1836:T16834,"NA CO")</f>
        <v>0</v>
      </c>
      <c r="S1836">
        <f>COUNTIFS(olah!$Q$2:Q16834,summary!A1836,olah!$B$2:B16834,summary!B1836,olah!$T$2:T16834,"NA CO")</f>
        <v>5</v>
      </c>
      <c r="T1836" t="str">
        <f>olah!R1836</f>
        <v>Attendance</v>
      </c>
      <c r="U1836" t="str">
        <f>IF(T1836="Permit", olah!T1836, "No Permit")</f>
        <v>No Permit</v>
      </c>
    </row>
    <row r="1837" spans="1:21" hidden="1" x14ac:dyDescent="0.3">
      <c r="A1837" s="23">
        <v>44561</v>
      </c>
      <c r="B1837" t="s">
        <v>469</v>
      </c>
      <c r="C1837" t="s">
        <v>28</v>
      </c>
      <c r="D1837" t="s">
        <v>7927</v>
      </c>
      <c r="E1837" t="str">
        <f>VLOOKUP(B1837,olah!$B:$P,2,0)</f>
        <v>2021-12-01</v>
      </c>
      <c r="F1837">
        <f>COUNTIFS(parameter!$J$4:$J$34,summary!A1837,parameter!$I$4:$I$34,"&gt;="&amp;summary!$E1837)</f>
        <v>31</v>
      </c>
      <c r="G1837">
        <f>COUNTIFS(olah!$Q1837:Q16835,summary!A1837,olah!$B1837:B16835,summary!B1837,olah!$N1837:N16835,summary!C1837,olah!$P1837:P16835,summary!D1837,olah!$S1837:S16835,"On Time")</f>
        <v>1</v>
      </c>
      <c r="H1837">
        <f>COUNTIFS(olah!$Q$2:Q16835,summary!A1837,olah!$B$2:B16835,summary!B1837,olah!$S$2:S16835,"On Time")</f>
        <v>22</v>
      </c>
      <c r="I1837">
        <f>COUNTIFS(olah!$Q1837:Q16835,summary!A1837,olah!$B1837:B16835,summary!B1837,olah!$N1837:N16835,summary!C1837,olah!$P1837:P16835,summary!D1837,olah!$S1837:S16835,"Late")</f>
        <v>0</v>
      </c>
      <c r="J1837">
        <f>COUNTIFS(olah!$Q$2:Q16835,summary!A1837,olah!$B$2:B16835,summary!B1837,olah!$S$2:S16835,"Late")</f>
        <v>0</v>
      </c>
      <c r="K1837">
        <f t="shared" si="28"/>
        <v>9</v>
      </c>
      <c r="L1837">
        <f>COUNTIFS(olah!$Q1837:Q16835,summary!A1837,olah!$B1837:B16835,summary!B1837,olah!$N1837:N16835,summary!C1837,olah!$P1837:P16835,summary!D1837,olah!$T1837:T16835,"On Time CO")</f>
        <v>0</v>
      </c>
      <c r="M1837">
        <f>COUNTIFS(olah!$Q$2:Q16835,summary!A1837,olah!$B$2:B16835,summary!B1837,olah!$T$2:T16835,"On Time CO")</f>
        <v>17</v>
      </c>
      <c r="N1837">
        <f>COUNTIFS(olah!$Q1837:Q16835,summary!A1837,olah!$B1837:B16835,summary!B1837,olah!$N1837:N16835,summary!C1837,olah!$P1837:P16835,summary!D1837,olah!$T1837:T16835,"Overtime")</f>
        <v>0</v>
      </c>
      <c r="O1837">
        <f>COUNTIFS(olah!$Q$2:Q16835,summary!A1837,olah!$B$2:B16835,summary!B1837,olah!$T$2:T16835,"Overtime")</f>
        <v>0</v>
      </c>
      <c r="P1837">
        <f>COUNTIFS(olah!$Q1837:Q16835,summary!A1837,olah!$B1837:B16835,summary!B1837,olah!$N1837:N16835,summary!C1837,olah!$P1837:P16835,summary!D1837,olah!$T1837:T16835,"Early")</f>
        <v>0</v>
      </c>
      <c r="Q1837">
        <f>COUNTIFS(olah!$Q$2:Q16835,summary!A1837,olah!$B$2:B16835,summary!B1837,olah!$T$2:T16835,"Early")</f>
        <v>0</v>
      </c>
      <c r="R1837">
        <f>COUNTIFS(olah!$Q1837:Q16835,summary!A1837,olah!$B1837:B16835,summary!B1837,olah!$N1837:N16835,summary!C1837,olah!$P1837:P16835,summary!D1837,olah!$T1837:T16835,"NA CO")</f>
        <v>1</v>
      </c>
      <c r="S1837">
        <f>COUNTIFS(olah!$Q$2:Q16835,summary!A1837,olah!$B$2:B16835,summary!B1837,olah!$T$2:T16835,"NA CO")</f>
        <v>5</v>
      </c>
      <c r="T1837" t="str">
        <f>olah!R1837</f>
        <v>Attendance</v>
      </c>
      <c r="U1837" t="str">
        <f>IF(T1837="Permit", olah!T1837, "No Permit")</f>
        <v>No Permit</v>
      </c>
    </row>
    <row r="1838" spans="1:21" hidden="1" x14ac:dyDescent="0.3">
      <c r="A1838" s="23">
        <v>44561</v>
      </c>
      <c r="B1838" t="s">
        <v>469</v>
      </c>
      <c r="C1838" t="s">
        <v>28</v>
      </c>
      <c r="D1838" t="s">
        <v>11610</v>
      </c>
      <c r="E1838" t="str">
        <f>VLOOKUP(B1838,olah!$B:$P,2,0)</f>
        <v>2021-12-01</v>
      </c>
      <c r="F1838">
        <f>COUNTIFS(parameter!$J$4:$J$34,summary!A1838,parameter!$I$4:$I$34,"&gt;="&amp;summary!$E1838)</f>
        <v>31</v>
      </c>
      <c r="G1838">
        <f>COUNTIFS(olah!$Q1838:Q16836,summary!A1838,olah!$B1838:B16836,summary!B1838,olah!$N1838:N16836,summary!C1838,olah!$P1838:P16836,summary!D1838,olah!$S1838:S16836,"On Time")</f>
        <v>1</v>
      </c>
      <c r="H1838">
        <f>COUNTIFS(olah!$Q$2:Q16836,summary!A1838,olah!$B$2:B16836,summary!B1838,olah!$S$2:S16836,"On Time")</f>
        <v>22</v>
      </c>
      <c r="I1838">
        <f>COUNTIFS(olah!$Q1838:Q16836,summary!A1838,olah!$B1838:B16836,summary!B1838,olah!$N1838:N16836,summary!C1838,olah!$P1838:P16836,summary!D1838,olah!$S1838:S16836,"Late")</f>
        <v>0</v>
      </c>
      <c r="J1838">
        <f>COUNTIFS(olah!$Q$2:Q16836,summary!A1838,olah!$B$2:B16836,summary!B1838,olah!$S$2:S16836,"Late")</f>
        <v>0</v>
      </c>
      <c r="K1838">
        <f t="shared" si="28"/>
        <v>9</v>
      </c>
      <c r="L1838">
        <f>COUNTIFS(olah!$Q1838:Q16836,summary!A1838,olah!$B1838:B16836,summary!B1838,olah!$N1838:N16836,summary!C1838,olah!$P1838:P16836,summary!D1838,olah!$T1838:T16836,"On Time CO")</f>
        <v>1</v>
      </c>
      <c r="M1838">
        <f>COUNTIFS(olah!$Q$2:Q16836,summary!A1838,olah!$B$2:B16836,summary!B1838,olah!$T$2:T16836,"On Time CO")</f>
        <v>17</v>
      </c>
      <c r="N1838">
        <f>COUNTIFS(olah!$Q1838:Q16836,summary!A1838,olah!$B1838:B16836,summary!B1838,olah!$N1838:N16836,summary!C1838,olah!$P1838:P16836,summary!D1838,olah!$T1838:T16836,"Overtime")</f>
        <v>0</v>
      </c>
      <c r="O1838">
        <f>COUNTIFS(olah!$Q$2:Q16836,summary!A1838,olah!$B$2:B16836,summary!B1838,olah!$T$2:T16836,"Overtime")</f>
        <v>0</v>
      </c>
      <c r="P1838">
        <f>COUNTIFS(olah!$Q1838:Q16836,summary!A1838,olah!$B1838:B16836,summary!B1838,olah!$N1838:N16836,summary!C1838,olah!$P1838:P16836,summary!D1838,olah!$T1838:T16836,"Early")</f>
        <v>0</v>
      </c>
      <c r="Q1838">
        <f>COUNTIFS(olah!$Q$2:Q16836,summary!A1838,olah!$B$2:B16836,summary!B1838,olah!$T$2:T16836,"Early")</f>
        <v>0</v>
      </c>
      <c r="R1838">
        <f>COUNTIFS(olah!$Q1838:Q16836,summary!A1838,olah!$B1838:B16836,summary!B1838,olah!$N1838:N16836,summary!C1838,olah!$P1838:P16836,summary!D1838,olah!$T1838:T16836,"NA CO")</f>
        <v>0</v>
      </c>
      <c r="S1838">
        <f>COUNTIFS(olah!$Q$2:Q16836,summary!A1838,olah!$B$2:B16836,summary!B1838,olah!$T$2:T16836,"NA CO")</f>
        <v>5</v>
      </c>
      <c r="T1838" t="str">
        <f>olah!R1838</f>
        <v>Attendance</v>
      </c>
      <c r="U1838" t="str">
        <f>IF(T1838="Permit", olah!T1838, "No Permit")</f>
        <v>No Permit</v>
      </c>
    </row>
    <row r="1839" spans="1:21" hidden="1" x14ac:dyDescent="0.3">
      <c r="A1839" s="23">
        <v>44561</v>
      </c>
      <c r="B1839" t="s">
        <v>469</v>
      </c>
      <c r="C1839" t="s">
        <v>28</v>
      </c>
      <c r="D1839" t="s">
        <v>9025</v>
      </c>
      <c r="E1839" t="str">
        <f>VLOOKUP(B1839,olah!$B:$P,2,0)</f>
        <v>2021-12-01</v>
      </c>
      <c r="F1839">
        <f>COUNTIFS(parameter!$J$4:$J$34,summary!A1839,parameter!$I$4:$I$34,"&gt;="&amp;summary!$E1839)</f>
        <v>31</v>
      </c>
      <c r="G1839">
        <f>COUNTIFS(olah!$Q1839:Q16837,summary!A1839,olah!$B1839:B16837,summary!B1839,olah!$N1839:N16837,summary!C1839,olah!$P1839:P16837,summary!D1839,olah!$S1839:S16837,"On Time")</f>
        <v>1</v>
      </c>
      <c r="H1839">
        <f>COUNTIFS(olah!$Q$2:Q16837,summary!A1839,olah!$B$2:B16837,summary!B1839,olah!$S$2:S16837,"On Time")</f>
        <v>22</v>
      </c>
      <c r="I1839">
        <f>COUNTIFS(olah!$Q1839:Q16837,summary!A1839,olah!$B1839:B16837,summary!B1839,olah!$N1839:N16837,summary!C1839,olah!$P1839:P16837,summary!D1839,olah!$S1839:S16837,"Late")</f>
        <v>0</v>
      </c>
      <c r="J1839">
        <f>COUNTIFS(olah!$Q$2:Q16837,summary!A1839,olah!$B$2:B16837,summary!B1839,olah!$S$2:S16837,"Late")</f>
        <v>0</v>
      </c>
      <c r="K1839">
        <f t="shared" si="28"/>
        <v>9</v>
      </c>
      <c r="L1839">
        <f>COUNTIFS(olah!$Q1839:Q16837,summary!A1839,olah!$B1839:B16837,summary!B1839,olah!$N1839:N16837,summary!C1839,olah!$P1839:P16837,summary!D1839,olah!$T1839:T16837,"On Time CO")</f>
        <v>1</v>
      </c>
      <c r="M1839">
        <f>COUNTIFS(olah!$Q$2:Q16837,summary!A1839,olah!$B$2:B16837,summary!B1839,olah!$T$2:T16837,"On Time CO")</f>
        <v>17</v>
      </c>
      <c r="N1839">
        <f>COUNTIFS(olah!$Q1839:Q16837,summary!A1839,olah!$B1839:B16837,summary!B1839,olah!$N1839:N16837,summary!C1839,olah!$P1839:P16837,summary!D1839,olah!$T1839:T16837,"Overtime")</f>
        <v>0</v>
      </c>
      <c r="O1839">
        <f>COUNTIFS(olah!$Q$2:Q16837,summary!A1839,olah!$B$2:B16837,summary!B1839,olah!$T$2:T16837,"Overtime")</f>
        <v>0</v>
      </c>
      <c r="P1839">
        <f>COUNTIFS(olah!$Q1839:Q16837,summary!A1839,olah!$B1839:B16837,summary!B1839,olah!$N1839:N16837,summary!C1839,olah!$P1839:P16837,summary!D1839,olah!$T1839:T16837,"Early")</f>
        <v>0</v>
      </c>
      <c r="Q1839">
        <f>COUNTIFS(olah!$Q$2:Q16837,summary!A1839,olah!$B$2:B16837,summary!B1839,olah!$T$2:T16837,"Early")</f>
        <v>0</v>
      </c>
      <c r="R1839">
        <f>COUNTIFS(olah!$Q1839:Q16837,summary!A1839,olah!$B1839:B16837,summary!B1839,olah!$N1839:N16837,summary!C1839,olah!$P1839:P16837,summary!D1839,olah!$T1839:T16837,"NA CO")</f>
        <v>0</v>
      </c>
      <c r="S1839">
        <f>COUNTIFS(olah!$Q$2:Q16837,summary!A1839,olah!$B$2:B16837,summary!B1839,olah!$T$2:T16837,"NA CO")</f>
        <v>5</v>
      </c>
      <c r="T1839" t="str">
        <f>olah!R1839</f>
        <v>Attendance</v>
      </c>
      <c r="U1839" t="str">
        <f>IF(T1839="Permit", olah!T1839, "No Permit")</f>
        <v>No Permit</v>
      </c>
    </row>
    <row r="1840" spans="1:21" hidden="1" x14ac:dyDescent="0.3">
      <c r="A1840" s="23">
        <v>44561</v>
      </c>
      <c r="B1840" t="s">
        <v>469</v>
      </c>
      <c r="C1840" t="s">
        <v>28</v>
      </c>
      <c r="D1840" t="s">
        <v>10214</v>
      </c>
      <c r="E1840" t="str">
        <f>VLOOKUP(B1840,olah!$B:$P,2,0)</f>
        <v>2021-12-01</v>
      </c>
      <c r="F1840">
        <f>COUNTIFS(parameter!$J$4:$J$34,summary!A1840,parameter!$I$4:$I$34,"&gt;="&amp;summary!$E1840)</f>
        <v>31</v>
      </c>
      <c r="G1840">
        <f>COUNTIFS(olah!$Q1840:Q16838,summary!A1840,olah!$B1840:B16838,summary!B1840,olah!$N1840:N16838,summary!C1840,olah!$P1840:P16838,summary!D1840,olah!$S1840:S16838,"On Time")</f>
        <v>1</v>
      </c>
      <c r="H1840">
        <f>COUNTIFS(olah!$Q$2:Q16838,summary!A1840,olah!$B$2:B16838,summary!B1840,olah!$S$2:S16838,"On Time")</f>
        <v>22</v>
      </c>
      <c r="I1840">
        <f>COUNTIFS(olah!$Q1840:Q16838,summary!A1840,olah!$B1840:B16838,summary!B1840,olah!$N1840:N16838,summary!C1840,olah!$P1840:P16838,summary!D1840,olah!$S1840:S16838,"Late")</f>
        <v>0</v>
      </c>
      <c r="J1840">
        <f>COUNTIFS(olah!$Q$2:Q16838,summary!A1840,olah!$B$2:B16838,summary!B1840,olah!$S$2:S16838,"Late")</f>
        <v>0</v>
      </c>
      <c r="K1840">
        <f t="shared" si="28"/>
        <v>9</v>
      </c>
      <c r="L1840">
        <f>COUNTIFS(olah!$Q1840:Q16838,summary!A1840,olah!$B1840:B16838,summary!B1840,olah!$N1840:N16838,summary!C1840,olah!$P1840:P16838,summary!D1840,olah!$T1840:T16838,"On Time CO")</f>
        <v>1</v>
      </c>
      <c r="M1840">
        <f>COUNTIFS(olah!$Q$2:Q16838,summary!A1840,olah!$B$2:B16838,summary!B1840,olah!$T$2:T16838,"On Time CO")</f>
        <v>17</v>
      </c>
      <c r="N1840">
        <f>COUNTIFS(olah!$Q1840:Q16838,summary!A1840,olah!$B1840:B16838,summary!B1840,olah!$N1840:N16838,summary!C1840,olah!$P1840:P16838,summary!D1840,olah!$T1840:T16838,"Overtime")</f>
        <v>0</v>
      </c>
      <c r="O1840">
        <f>COUNTIFS(olah!$Q$2:Q16838,summary!A1840,olah!$B$2:B16838,summary!B1840,olah!$T$2:T16838,"Overtime")</f>
        <v>0</v>
      </c>
      <c r="P1840">
        <f>COUNTIFS(olah!$Q1840:Q16838,summary!A1840,olah!$B1840:B16838,summary!B1840,olah!$N1840:N16838,summary!C1840,olah!$P1840:P16838,summary!D1840,olah!$T1840:T16838,"Early")</f>
        <v>0</v>
      </c>
      <c r="Q1840">
        <f>COUNTIFS(olah!$Q$2:Q16838,summary!A1840,olah!$B$2:B16838,summary!B1840,olah!$T$2:T16838,"Early")</f>
        <v>0</v>
      </c>
      <c r="R1840">
        <f>COUNTIFS(olah!$Q1840:Q16838,summary!A1840,olah!$B1840:B16838,summary!B1840,olah!$N1840:N16838,summary!C1840,olah!$P1840:P16838,summary!D1840,olah!$T1840:T16838,"NA CO")</f>
        <v>0</v>
      </c>
      <c r="S1840">
        <f>COUNTIFS(olah!$Q$2:Q16838,summary!A1840,olah!$B$2:B16838,summary!B1840,olah!$T$2:T16838,"NA CO")</f>
        <v>5</v>
      </c>
      <c r="T1840" t="str">
        <f>olah!R1840</f>
        <v>Attendance</v>
      </c>
      <c r="U1840" t="str">
        <f>IF(T1840="Permit", olah!T1840, "No Permit")</f>
        <v>No Permit</v>
      </c>
    </row>
    <row r="1841" spans="1:21" hidden="1" x14ac:dyDescent="0.3">
      <c r="A1841" s="23">
        <v>44561</v>
      </c>
      <c r="B1841" t="s">
        <v>469</v>
      </c>
      <c r="C1841" t="s">
        <v>28</v>
      </c>
      <c r="D1841" t="s">
        <v>7814</v>
      </c>
      <c r="E1841" t="str">
        <f>VLOOKUP(B1841,olah!$B:$P,2,0)</f>
        <v>2021-12-01</v>
      </c>
      <c r="F1841">
        <f>COUNTIFS(parameter!$J$4:$J$34,summary!A1841,parameter!$I$4:$I$34,"&gt;="&amp;summary!$E1841)</f>
        <v>31</v>
      </c>
      <c r="G1841">
        <f>COUNTIFS(olah!$Q1841:Q16839,summary!A1841,olah!$B1841:B16839,summary!B1841,olah!$N1841:N16839,summary!C1841,olah!$P1841:P16839,summary!D1841,olah!$S1841:S16839,"On Time")</f>
        <v>1</v>
      </c>
      <c r="H1841">
        <f>COUNTIFS(olah!$Q$2:Q16839,summary!A1841,olah!$B$2:B16839,summary!B1841,olah!$S$2:S16839,"On Time")</f>
        <v>22</v>
      </c>
      <c r="I1841">
        <f>COUNTIFS(olah!$Q1841:Q16839,summary!A1841,olah!$B1841:B16839,summary!B1841,olah!$N1841:N16839,summary!C1841,olah!$P1841:P16839,summary!D1841,olah!$S1841:S16839,"Late")</f>
        <v>0</v>
      </c>
      <c r="J1841">
        <f>COUNTIFS(olah!$Q$2:Q16839,summary!A1841,olah!$B$2:B16839,summary!B1841,olah!$S$2:S16839,"Late")</f>
        <v>0</v>
      </c>
      <c r="K1841">
        <f t="shared" si="28"/>
        <v>9</v>
      </c>
      <c r="L1841">
        <f>COUNTIFS(olah!$Q1841:Q16839,summary!A1841,olah!$B1841:B16839,summary!B1841,olah!$N1841:N16839,summary!C1841,olah!$P1841:P16839,summary!D1841,olah!$T1841:T16839,"On Time CO")</f>
        <v>0</v>
      </c>
      <c r="M1841">
        <f>COUNTIFS(olah!$Q$2:Q16839,summary!A1841,olah!$B$2:B16839,summary!B1841,olah!$T$2:T16839,"On Time CO")</f>
        <v>17</v>
      </c>
      <c r="N1841">
        <f>COUNTIFS(olah!$Q1841:Q16839,summary!A1841,olah!$B1841:B16839,summary!B1841,olah!$N1841:N16839,summary!C1841,olah!$P1841:P16839,summary!D1841,olah!$T1841:T16839,"Overtime")</f>
        <v>0</v>
      </c>
      <c r="O1841">
        <f>COUNTIFS(olah!$Q$2:Q16839,summary!A1841,olah!$B$2:B16839,summary!B1841,olah!$T$2:T16839,"Overtime")</f>
        <v>0</v>
      </c>
      <c r="P1841">
        <f>COUNTIFS(olah!$Q1841:Q16839,summary!A1841,olah!$B1841:B16839,summary!B1841,olah!$N1841:N16839,summary!C1841,olah!$P1841:P16839,summary!D1841,olah!$T1841:T16839,"Early")</f>
        <v>0</v>
      </c>
      <c r="Q1841">
        <f>COUNTIFS(olah!$Q$2:Q16839,summary!A1841,olah!$B$2:B16839,summary!B1841,olah!$T$2:T16839,"Early")</f>
        <v>0</v>
      </c>
      <c r="R1841">
        <f>COUNTIFS(olah!$Q1841:Q16839,summary!A1841,olah!$B1841:B16839,summary!B1841,olah!$N1841:N16839,summary!C1841,olah!$P1841:P16839,summary!D1841,olah!$T1841:T16839,"NA CO")</f>
        <v>1</v>
      </c>
      <c r="S1841">
        <f>COUNTIFS(olah!$Q$2:Q16839,summary!A1841,olah!$B$2:B16839,summary!B1841,olah!$T$2:T16839,"NA CO")</f>
        <v>5</v>
      </c>
      <c r="T1841" t="str">
        <f>olah!R1841</f>
        <v>Attendance</v>
      </c>
      <c r="U1841" t="str">
        <f>IF(T1841="Permit", olah!T1841, "No Permit")</f>
        <v>No Permit</v>
      </c>
    </row>
    <row r="1842" spans="1:21" hidden="1" x14ac:dyDescent="0.3">
      <c r="A1842" s="23">
        <v>44561</v>
      </c>
      <c r="B1842" t="s">
        <v>474</v>
      </c>
      <c r="C1842" t="s">
        <v>475</v>
      </c>
      <c r="D1842" t="s">
        <v>1390</v>
      </c>
      <c r="E1842" t="str">
        <f>VLOOKUP(B1842,olah!$B:$P,2,0)</f>
        <v>2021-12-01</v>
      </c>
      <c r="F1842">
        <f>COUNTIFS(parameter!$J$4:$J$34,summary!A1842,parameter!$I$4:$I$34,"&gt;="&amp;summary!$E1842)</f>
        <v>31</v>
      </c>
      <c r="G1842">
        <f>COUNTIFS(olah!$Q1842:Q16840,summary!A1842,olah!$B1842:B16840,summary!B1842,olah!$N1842:N16840,summary!C1842,olah!$P1842:P16840,summary!D1842,olah!$S1842:S16840,"On Time")</f>
        <v>1</v>
      </c>
      <c r="H1842">
        <f>COUNTIFS(olah!$Q$2:Q16840,summary!A1842,olah!$B$2:B16840,summary!B1842,olah!$S$2:S16840,"On Time")</f>
        <v>8</v>
      </c>
      <c r="I1842">
        <f>COUNTIFS(olah!$Q1842:Q16840,summary!A1842,olah!$B1842:B16840,summary!B1842,olah!$N1842:N16840,summary!C1842,olah!$P1842:P16840,summary!D1842,olah!$S1842:S16840,"Late")</f>
        <v>0</v>
      </c>
      <c r="J1842">
        <f>COUNTIFS(olah!$Q$2:Q16840,summary!A1842,olah!$B$2:B16840,summary!B1842,olah!$S$2:S16840,"Late")</f>
        <v>7</v>
      </c>
      <c r="K1842">
        <f t="shared" si="28"/>
        <v>16</v>
      </c>
      <c r="L1842">
        <f>COUNTIFS(olah!$Q1842:Q16840,summary!A1842,olah!$B1842:B16840,summary!B1842,olah!$N1842:N16840,summary!C1842,olah!$P1842:P16840,summary!D1842,olah!$T1842:T16840,"On Time CO")</f>
        <v>1</v>
      </c>
      <c r="M1842">
        <f>COUNTIFS(olah!$Q$2:Q16840,summary!A1842,olah!$B$2:B16840,summary!B1842,olah!$T$2:T16840,"On Time CO")</f>
        <v>13</v>
      </c>
      <c r="N1842">
        <f>COUNTIFS(olah!$Q1842:Q16840,summary!A1842,olah!$B1842:B16840,summary!B1842,olah!$N1842:N16840,summary!C1842,olah!$P1842:P16840,summary!D1842,olah!$T1842:T16840,"Overtime")</f>
        <v>0</v>
      </c>
      <c r="O1842">
        <f>COUNTIFS(olah!$Q$2:Q16840,summary!A1842,olah!$B$2:B16840,summary!B1842,olah!$T$2:T16840,"Overtime")</f>
        <v>0</v>
      </c>
      <c r="P1842">
        <f>COUNTIFS(olah!$Q1842:Q16840,summary!A1842,olah!$B1842:B16840,summary!B1842,olah!$N1842:N16840,summary!C1842,olah!$P1842:P16840,summary!D1842,olah!$T1842:T16840,"Early")</f>
        <v>0</v>
      </c>
      <c r="Q1842">
        <f>COUNTIFS(olah!$Q$2:Q16840,summary!A1842,olah!$B$2:B16840,summary!B1842,olah!$T$2:T16840,"Early")</f>
        <v>0</v>
      </c>
      <c r="R1842">
        <f>COUNTIFS(olah!$Q1842:Q16840,summary!A1842,olah!$B1842:B16840,summary!B1842,olah!$N1842:N16840,summary!C1842,olah!$P1842:P16840,summary!D1842,olah!$T1842:T16840,"NA CO")</f>
        <v>0</v>
      </c>
      <c r="S1842">
        <f>COUNTIFS(olah!$Q$2:Q16840,summary!A1842,olah!$B$2:B16840,summary!B1842,olah!$T$2:T16840,"NA CO")</f>
        <v>2</v>
      </c>
      <c r="T1842" t="str">
        <f>olah!R1842</f>
        <v>Daily Journey</v>
      </c>
      <c r="U1842" t="str">
        <f>IF(T1842="Permit", olah!T1842, "No Permit")</f>
        <v>No Permit</v>
      </c>
    </row>
    <row r="1843" spans="1:21" hidden="1" x14ac:dyDescent="0.3">
      <c r="A1843" s="23">
        <v>44561</v>
      </c>
      <c r="B1843" t="s">
        <v>474</v>
      </c>
      <c r="C1843" t="s">
        <v>5935</v>
      </c>
      <c r="D1843" t="s">
        <v>5935</v>
      </c>
      <c r="E1843" t="str">
        <f>VLOOKUP(B1843,olah!$B:$P,2,0)</f>
        <v>2021-12-01</v>
      </c>
      <c r="F1843">
        <f>COUNTIFS(parameter!$J$4:$J$34,summary!A1843,parameter!$I$4:$I$34,"&gt;="&amp;summary!$E1843)</f>
        <v>31</v>
      </c>
      <c r="G1843">
        <f>COUNTIFS(olah!$Q1843:Q16841,summary!A1843,olah!$B1843:B16841,summary!B1843,olah!$N1843:N16841,summary!C1843,olah!$P1843:P16841,summary!D1843,olah!$S1843:S16841,"On Time")</f>
        <v>0</v>
      </c>
      <c r="H1843">
        <f>COUNTIFS(olah!$Q$2:Q16841,summary!A1843,olah!$B$2:B16841,summary!B1843,olah!$S$2:S16841,"On Time")</f>
        <v>8</v>
      </c>
      <c r="I1843">
        <f>COUNTIFS(olah!$Q1843:Q16841,summary!A1843,olah!$B1843:B16841,summary!B1843,olah!$N1843:N16841,summary!C1843,olah!$P1843:P16841,summary!D1843,olah!$S1843:S16841,"Late")</f>
        <v>0</v>
      </c>
      <c r="J1843">
        <f>COUNTIFS(olah!$Q$2:Q16841,summary!A1843,olah!$B$2:B16841,summary!B1843,olah!$S$2:S16841,"Late")</f>
        <v>7</v>
      </c>
      <c r="K1843">
        <f t="shared" si="28"/>
        <v>16</v>
      </c>
      <c r="L1843">
        <f>COUNTIFS(olah!$Q1843:Q16841,summary!A1843,olah!$B1843:B16841,summary!B1843,olah!$N1843:N16841,summary!C1843,olah!$P1843:P16841,summary!D1843,olah!$T1843:T16841,"On Time CO")</f>
        <v>0</v>
      </c>
      <c r="M1843">
        <f>COUNTIFS(olah!$Q$2:Q16841,summary!A1843,olah!$B$2:B16841,summary!B1843,olah!$T$2:T16841,"On Time CO")</f>
        <v>13</v>
      </c>
      <c r="N1843">
        <f>COUNTIFS(olah!$Q1843:Q16841,summary!A1843,olah!$B1843:B16841,summary!B1843,olah!$N1843:N16841,summary!C1843,olah!$P1843:P16841,summary!D1843,olah!$T1843:T16841,"Overtime")</f>
        <v>0</v>
      </c>
      <c r="O1843">
        <f>COUNTIFS(olah!$Q$2:Q16841,summary!A1843,olah!$B$2:B16841,summary!B1843,olah!$T$2:T16841,"Overtime")</f>
        <v>0</v>
      </c>
      <c r="P1843">
        <f>COUNTIFS(olah!$Q1843:Q16841,summary!A1843,olah!$B1843:B16841,summary!B1843,olah!$N1843:N16841,summary!C1843,olah!$P1843:P16841,summary!D1843,olah!$T1843:T16841,"Early")</f>
        <v>0</v>
      </c>
      <c r="Q1843">
        <f>COUNTIFS(olah!$Q$2:Q16841,summary!A1843,olah!$B$2:B16841,summary!B1843,olah!$T$2:T16841,"Early")</f>
        <v>0</v>
      </c>
      <c r="R1843">
        <f>COUNTIFS(olah!$Q1843:Q16841,summary!A1843,olah!$B1843:B16841,summary!B1843,olah!$N1843:N16841,summary!C1843,olah!$P1843:P16841,summary!D1843,olah!$T1843:T16841,"NA CO")</f>
        <v>0</v>
      </c>
      <c r="S1843">
        <f>COUNTIFS(olah!$Q$2:Q16841,summary!A1843,olah!$B$2:B16841,summary!B1843,olah!$T$2:T16841,"NA CO")</f>
        <v>2</v>
      </c>
      <c r="T1843" t="str">
        <f>olah!R1843</f>
        <v>Permit</v>
      </c>
      <c r="U1843" t="str">
        <f>IF(T1843="Permit", olah!T1843, "No Permit")</f>
        <v>Pending/Rejected</v>
      </c>
    </row>
    <row r="1844" spans="1:21" hidden="1" x14ac:dyDescent="0.3">
      <c r="A1844" s="23">
        <v>44561</v>
      </c>
      <c r="B1844" t="s">
        <v>474</v>
      </c>
      <c r="C1844" t="s">
        <v>475</v>
      </c>
      <c r="D1844" t="s">
        <v>11605</v>
      </c>
      <c r="E1844" t="str">
        <f>VLOOKUP(B1844,olah!$B:$P,2,0)</f>
        <v>2021-12-01</v>
      </c>
      <c r="F1844">
        <f>COUNTIFS(parameter!$J$4:$J$34,summary!A1844,parameter!$I$4:$I$34,"&gt;="&amp;summary!$E1844)</f>
        <v>31</v>
      </c>
      <c r="G1844">
        <f>COUNTIFS(olah!$Q1844:Q16842,summary!A1844,olah!$B1844:B16842,summary!B1844,olah!$N1844:N16842,summary!C1844,olah!$P1844:P16842,summary!D1844,olah!$S1844:S16842,"On Time")</f>
        <v>1</v>
      </c>
      <c r="H1844">
        <f>COUNTIFS(olah!$Q$2:Q16842,summary!A1844,olah!$B$2:B16842,summary!B1844,olah!$S$2:S16842,"On Time")</f>
        <v>8</v>
      </c>
      <c r="I1844">
        <f>COUNTIFS(olah!$Q1844:Q16842,summary!A1844,olah!$B1844:B16842,summary!B1844,olah!$N1844:N16842,summary!C1844,olah!$P1844:P16842,summary!D1844,olah!$S1844:S16842,"Late")</f>
        <v>0</v>
      </c>
      <c r="J1844">
        <f>COUNTIFS(olah!$Q$2:Q16842,summary!A1844,olah!$B$2:B16842,summary!B1844,olah!$S$2:S16842,"Late")</f>
        <v>7</v>
      </c>
      <c r="K1844">
        <f t="shared" si="28"/>
        <v>16</v>
      </c>
      <c r="L1844">
        <f>COUNTIFS(olah!$Q1844:Q16842,summary!A1844,olah!$B1844:B16842,summary!B1844,olah!$N1844:N16842,summary!C1844,olah!$P1844:P16842,summary!D1844,olah!$T1844:T16842,"On Time CO")</f>
        <v>0</v>
      </c>
      <c r="M1844">
        <f>COUNTIFS(olah!$Q$2:Q16842,summary!A1844,olah!$B$2:B16842,summary!B1844,olah!$T$2:T16842,"On Time CO")</f>
        <v>13</v>
      </c>
      <c r="N1844">
        <f>COUNTIFS(olah!$Q1844:Q16842,summary!A1844,olah!$B1844:B16842,summary!B1844,olah!$N1844:N16842,summary!C1844,olah!$P1844:P16842,summary!D1844,olah!$T1844:T16842,"Overtime")</f>
        <v>0</v>
      </c>
      <c r="O1844">
        <f>COUNTIFS(olah!$Q$2:Q16842,summary!A1844,olah!$B$2:B16842,summary!B1844,olah!$T$2:T16842,"Overtime")</f>
        <v>0</v>
      </c>
      <c r="P1844">
        <f>COUNTIFS(olah!$Q1844:Q16842,summary!A1844,olah!$B1844:B16842,summary!B1844,olah!$N1844:N16842,summary!C1844,olah!$P1844:P16842,summary!D1844,olah!$T1844:T16842,"Early")</f>
        <v>0</v>
      </c>
      <c r="Q1844">
        <f>COUNTIFS(olah!$Q$2:Q16842,summary!A1844,olah!$B$2:B16842,summary!B1844,olah!$T$2:T16842,"Early")</f>
        <v>0</v>
      </c>
      <c r="R1844">
        <f>COUNTIFS(olah!$Q1844:Q16842,summary!A1844,olah!$B1844:B16842,summary!B1844,olah!$N1844:N16842,summary!C1844,olah!$P1844:P16842,summary!D1844,olah!$T1844:T16842,"NA CO")</f>
        <v>1</v>
      </c>
      <c r="S1844">
        <f>COUNTIFS(olah!$Q$2:Q16842,summary!A1844,olah!$B$2:B16842,summary!B1844,olah!$T$2:T16842,"NA CO")</f>
        <v>2</v>
      </c>
      <c r="T1844" t="str">
        <f>olah!R1844</f>
        <v>Daily Journey</v>
      </c>
      <c r="U1844" t="str">
        <f>IF(T1844="Permit", olah!T1844, "No Permit")</f>
        <v>No Permit</v>
      </c>
    </row>
    <row r="1845" spans="1:21" hidden="1" x14ac:dyDescent="0.3">
      <c r="A1845" s="23">
        <v>44561</v>
      </c>
      <c r="B1845" t="s">
        <v>474</v>
      </c>
      <c r="C1845" t="s">
        <v>28</v>
      </c>
      <c r="D1845" t="s">
        <v>11606</v>
      </c>
      <c r="E1845" t="str">
        <f>VLOOKUP(B1845,olah!$B:$P,2,0)</f>
        <v>2021-12-01</v>
      </c>
      <c r="F1845">
        <f>COUNTIFS(parameter!$J$4:$J$34,summary!A1845,parameter!$I$4:$I$34,"&gt;="&amp;summary!$E1845)</f>
        <v>31</v>
      </c>
      <c r="G1845">
        <f>COUNTIFS(olah!$Q1845:Q16843,summary!A1845,olah!$B1845:B16843,summary!B1845,olah!$N1845:N16843,summary!C1845,olah!$P1845:P16843,summary!D1845,olah!$S1845:S16843,"On Time")</f>
        <v>0</v>
      </c>
      <c r="H1845">
        <f>COUNTIFS(olah!$Q$2:Q16843,summary!A1845,olah!$B$2:B16843,summary!B1845,olah!$S$2:S16843,"On Time")</f>
        <v>8</v>
      </c>
      <c r="I1845">
        <f>COUNTIFS(olah!$Q1845:Q16843,summary!A1845,olah!$B1845:B16843,summary!B1845,olah!$N1845:N16843,summary!C1845,olah!$P1845:P16843,summary!D1845,olah!$S1845:S16843,"Late")</f>
        <v>1</v>
      </c>
      <c r="J1845">
        <f>COUNTIFS(olah!$Q$2:Q16843,summary!A1845,olah!$B$2:B16843,summary!B1845,olah!$S$2:S16843,"Late")</f>
        <v>7</v>
      </c>
      <c r="K1845">
        <f t="shared" si="28"/>
        <v>15</v>
      </c>
      <c r="L1845">
        <f>COUNTIFS(olah!$Q1845:Q16843,summary!A1845,olah!$B1845:B16843,summary!B1845,olah!$N1845:N16843,summary!C1845,olah!$P1845:P16843,summary!D1845,olah!$T1845:T16843,"On Time CO")</f>
        <v>1</v>
      </c>
      <c r="M1845">
        <f>COUNTIFS(olah!$Q$2:Q16843,summary!A1845,olah!$B$2:B16843,summary!B1845,olah!$T$2:T16843,"On Time CO")</f>
        <v>13</v>
      </c>
      <c r="N1845">
        <f>COUNTIFS(olah!$Q1845:Q16843,summary!A1845,olah!$B1845:B16843,summary!B1845,olah!$N1845:N16843,summary!C1845,olah!$P1845:P16843,summary!D1845,olah!$T1845:T16843,"Overtime")</f>
        <v>0</v>
      </c>
      <c r="O1845">
        <f>COUNTIFS(olah!$Q$2:Q16843,summary!A1845,olah!$B$2:B16843,summary!B1845,olah!$T$2:T16843,"Overtime")</f>
        <v>0</v>
      </c>
      <c r="P1845">
        <f>COUNTIFS(olah!$Q1845:Q16843,summary!A1845,olah!$B1845:B16843,summary!B1845,olah!$N1845:N16843,summary!C1845,olah!$P1845:P16843,summary!D1845,olah!$T1845:T16843,"Early")</f>
        <v>0</v>
      </c>
      <c r="Q1845">
        <f>COUNTIFS(olah!$Q$2:Q16843,summary!A1845,olah!$B$2:B16843,summary!B1845,olah!$T$2:T16843,"Early")</f>
        <v>0</v>
      </c>
      <c r="R1845">
        <f>COUNTIFS(olah!$Q1845:Q16843,summary!A1845,olah!$B1845:B16843,summary!B1845,olah!$N1845:N16843,summary!C1845,olah!$P1845:P16843,summary!D1845,olah!$T1845:T16843,"NA CO")</f>
        <v>0</v>
      </c>
      <c r="S1845">
        <f>COUNTIFS(olah!$Q$2:Q16843,summary!A1845,olah!$B$2:B16843,summary!B1845,olah!$T$2:T16843,"NA CO")</f>
        <v>2</v>
      </c>
      <c r="T1845" t="str">
        <f>olah!R1845</f>
        <v>Attendance</v>
      </c>
      <c r="U1845" t="str">
        <f>IF(T1845="Permit", olah!T1845, "No Permit")</f>
        <v>No Permit</v>
      </c>
    </row>
    <row r="1846" spans="1:21" hidden="1" x14ac:dyDescent="0.3">
      <c r="A1846" s="23">
        <v>44561</v>
      </c>
      <c r="B1846" t="s">
        <v>474</v>
      </c>
      <c r="C1846" t="s">
        <v>7117</v>
      </c>
      <c r="D1846" t="s">
        <v>10202</v>
      </c>
      <c r="E1846" t="str">
        <f>VLOOKUP(B1846,olah!$B:$P,2,0)</f>
        <v>2021-12-01</v>
      </c>
      <c r="F1846">
        <f>COUNTIFS(parameter!$J$4:$J$34,summary!A1846,parameter!$I$4:$I$34,"&gt;="&amp;summary!$E1846)</f>
        <v>31</v>
      </c>
      <c r="G1846">
        <f>COUNTIFS(olah!$Q1846:Q16844,summary!A1846,olah!$B1846:B16844,summary!B1846,olah!$N1846:N16844,summary!C1846,olah!$P1846:P16844,summary!D1846,olah!$S1846:S16844,"On Time")</f>
        <v>1</v>
      </c>
      <c r="H1846">
        <f>COUNTIFS(olah!$Q$2:Q16844,summary!A1846,olah!$B$2:B16844,summary!B1846,olah!$S$2:S16844,"On Time")</f>
        <v>8</v>
      </c>
      <c r="I1846">
        <f>COUNTIFS(olah!$Q1846:Q16844,summary!A1846,olah!$B1846:B16844,summary!B1846,olah!$N1846:N16844,summary!C1846,olah!$P1846:P16844,summary!D1846,olah!$S1846:S16844,"Late")</f>
        <v>0</v>
      </c>
      <c r="J1846">
        <f>COUNTIFS(olah!$Q$2:Q16844,summary!A1846,olah!$B$2:B16844,summary!B1846,olah!$S$2:S16844,"Late")</f>
        <v>7</v>
      </c>
      <c r="K1846">
        <f t="shared" si="28"/>
        <v>16</v>
      </c>
      <c r="L1846">
        <f>COUNTIFS(olah!$Q1846:Q16844,summary!A1846,olah!$B1846:B16844,summary!B1846,olah!$N1846:N16844,summary!C1846,olah!$P1846:P16844,summary!D1846,olah!$T1846:T16844,"On Time CO")</f>
        <v>1</v>
      </c>
      <c r="M1846">
        <f>COUNTIFS(olah!$Q$2:Q16844,summary!A1846,olah!$B$2:B16844,summary!B1846,olah!$T$2:T16844,"On Time CO")</f>
        <v>13</v>
      </c>
      <c r="N1846">
        <f>COUNTIFS(olah!$Q1846:Q16844,summary!A1846,olah!$B1846:B16844,summary!B1846,olah!$N1846:N16844,summary!C1846,olah!$P1846:P16844,summary!D1846,olah!$T1846:T16844,"Overtime")</f>
        <v>0</v>
      </c>
      <c r="O1846">
        <f>COUNTIFS(olah!$Q$2:Q16844,summary!A1846,olah!$B$2:B16844,summary!B1846,olah!$T$2:T16844,"Overtime")</f>
        <v>0</v>
      </c>
      <c r="P1846">
        <f>COUNTIFS(olah!$Q1846:Q16844,summary!A1846,olah!$B1846:B16844,summary!B1846,olah!$N1846:N16844,summary!C1846,olah!$P1846:P16844,summary!D1846,olah!$T1846:T16844,"Early")</f>
        <v>0</v>
      </c>
      <c r="Q1846">
        <f>COUNTIFS(olah!$Q$2:Q16844,summary!A1846,olah!$B$2:B16844,summary!B1846,olah!$T$2:T16844,"Early")</f>
        <v>0</v>
      </c>
      <c r="R1846">
        <f>COUNTIFS(olah!$Q1846:Q16844,summary!A1846,olah!$B1846:B16844,summary!B1846,olah!$N1846:N16844,summary!C1846,olah!$P1846:P16844,summary!D1846,olah!$T1846:T16844,"NA CO")</f>
        <v>0</v>
      </c>
      <c r="S1846">
        <f>COUNTIFS(olah!$Q$2:Q16844,summary!A1846,olah!$B$2:B16844,summary!B1846,olah!$T$2:T16844,"NA CO")</f>
        <v>2</v>
      </c>
      <c r="T1846" t="str">
        <f>olah!R1846</f>
        <v>Daily Journey</v>
      </c>
      <c r="U1846" t="str">
        <f>IF(T1846="Permit", olah!T1846, "No Permit")</f>
        <v>No Permit</v>
      </c>
    </row>
    <row r="1847" spans="1:21" hidden="1" x14ac:dyDescent="0.3">
      <c r="A1847" s="23">
        <v>44561</v>
      </c>
      <c r="B1847" t="s">
        <v>474</v>
      </c>
      <c r="C1847" t="s">
        <v>28</v>
      </c>
      <c r="D1847" t="s">
        <v>11607</v>
      </c>
      <c r="E1847" t="str">
        <f>VLOOKUP(B1847,olah!$B:$P,2,0)</f>
        <v>2021-12-01</v>
      </c>
      <c r="F1847">
        <f>COUNTIFS(parameter!$J$4:$J$34,summary!A1847,parameter!$I$4:$I$34,"&gt;="&amp;summary!$E1847)</f>
        <v>31</v>
      </c>
      <c r="G1847">
        <f>COUNTIFS(olah!$Q1847:Q16845,summary!A1847,olah!$B1847:B16845,summary!B1847,olah!$N1847:N16845,summary!C1847,olah!$P1847:P16845,summary!D1847,olah!$S1847:S16845,"On Time")</f>
        <v>0</v>
      </c>
      <c r="H1847">
        <f>COUNTIFS(olah!$Q$2:Q16845,summary!A1847,olah!$B$2:B16845,summary!B1847,olah!$S$2:S16845,"On Time")</f>
        <v>8</v>
      </c>
      <c r="I1847">
        <f>COUNTIFS(olah!$Q1847:Q16845,summary!A1847,olah!$B1847:B16845,summary!B1847,olah!$N1847:N16845,summary!C1847,olah!$P1847:P16845,summary!D1847,olah!$S1847:S16845,"Late")</f>
        <v>1</v>
      </c>
      <c r="J1847">
        <f>COUNTIFS(olah!$Q$2:Q16845,summary!A1847,olah!$B$2:B16845,summary!B1847,olah!$S$2:S16845,"Late")</f>
        <v>7</v>
      </c>
      <c r="K1847">
        <f t="shared" si="28"/>
        <v>15</v>
      </c>
      <c r="L1847">
        <f>COUNTIFS(olah!$Q1847:Q16845,summary!A1847,olah!$B1847:B16845,summary!B1847,olah!$N1847:N16845,summary!C1847,olah!$P1847:P16845,summary!D1847,olah!$T1847:T16845,"On Time CO")</f>
        <v>1</v>
      </c>
      <c r="M1847">
        <f>COUNTIFS(olah!$Q$2:Q16845,summary!A1847,olah!$B$2:B16845,summary!B1847,olah!$T$2:T16845,"On Time CO")</f>
        <v>13</v>
      </c>
      <c r="N1847">
        <f>COUNTIFS(olah!$Q1847:Q16845,summary!A1847,olah!$B1847:B16845,summary!B1847,olah!$N1847:N16845,summary!C1847,olah!$P1847:P16845,summary!D1847,olah!$T1847:T16845,"Overtime")</f>
        <v>0</v>
      </c>
      <c r="O1847">
        <f>COUNTIFS(olah!$Q$2:Q16845,summary!A1847,olah!$B$2:B16845,summary!B1847,olah!$T$2:T16845,"Overtime")</f>
        <v>0</v>
      </c>
      <c r="P1847">
        <f>COUNTIFS(olah!$Q1847:Q16845,summary!A1847,olah!$B1847:B16845,summary!B1847,olah!$N1847:N16845,summary!C1847,olah!$P1847:P16845,summary!D1847,olah!$T1847:T16845,"Early")</f>
        <v>0</v>
      </c>
      <c r="Q1847">
        <f>COUNTIFS(olah!$Q$2:Q16845,summary!A1847,olah!$B$2:B16845,summary!B1847,olah!$T$2:T16845,"Early")</f>
        <v>0</v>
      </c>
      <c r="R1847">
        <f>COUNTIFS(olah!$Q1847:Q16845,summary!A1847,olah!$B1847:B16845,summary!B1847,olah!$N1847:N16845,summary!C1847,olah!$P1847:P16845,summary!D1847,olah!$T1847:T16845,"NA CO")</f>
        <v>0</v>
      </c>
      <c r="S1847">
        <f>COUNTIFS(olah!$Q$2:Q16845,summary!A1847,olah!$B$2:B16845,summary!B1847,olah!$T$2:T16845,"NA CO")</f>
        <v>2</v>
      </c>
      <c r="T1847" t="str">
        <f>olah!R1847</f>
        <v>Attendance</v>
      </c>
      <c r="U1847" t="str">
        <f>IF(T1847="Permit", olah!T1847, "No Permit")</f>
        <v>No Permit</v>
      </c>
    </row>
    <row r="1848" spans="1:21" hidden="1" x14ac:dyDescent="0.3">
      <c r="A1848" s="23">
        <v>44561</v>
      </c>
      <c r="B1848" t="s">
        <v>474</v>
      </c>
      <c r="C1848" t="s">
        <v>475</v>
      </c>
      <c r="D1848" t="s">
        <v>11608</v>
      </c>
      <c r="E1848" t="str">
        <f>VLOOKUP(B1848,olah!$B:$P,2,0)</f>
        <v>2021-12-01</v>
      </c>
      <c r="F1848">
        <f>COUNTIFS(parameter!$J$4:$J$34,summary!A1848,parameter!$I$4:$I$34,"&gt;="&amp;summary!$E1848)</f>
        <v>31</v>
      </c>
      <c r="G1848">
        <f>COUNTIFS(olah!$Q1848:Q16846,summary!A1848,olah!$B1848:B16846,summary!B1848,olah!$N1848:N16846,summary!C1848,olah!$P1848:P16846,summary!D1848,olah!$S1848:S16846,"On Time")</f>
        <v>1</v>
      </c>
      <c r="H1848">
        <f>COUNTIFS(olah!$Q$2:Q16846,summary!A1848,olah!$B$2:B16846,summary!B1848,olah!$S$2:S16846,"On Time")</f>
        <v>8</v>
      </c>
      <c r="I1848">
        <f>COUNTIFS(olah!$Q1848:Q16846,summary!A1848,olah!$B1848:B16846,summary!B1848,olah!$N1848:N16846,summary!C1848,olah!$P1848:P16846,summary!D1848,olah!$S1848:S16846,"Late")</f>
        <v>0</v>
      </c>
      <c r="J1848">
        <f>COUNTIFS(olah!$Q$2:Q16846,summary!A1848,olah!$B$2:B16846,summary!B1848,olah!$S$2:S16846,"Late")</f>
        <v>7</v>
      </c>
      <c r="K1848">
        <f t="shared" si="28"/>
        <v>16</v>
      </c>
      <c r="L1848">
        <f>COUNTIFS(olah!$Q1848:Q16846,summary!A1848,olah!$B1848:B16846,summary!B1848,olah!$N1848:N16846,summary!C1848,olah!$P1848:P16846,summary!D1848,olah!$T1848:T16846,"On Time CO")</f>
        <v>0</v>
      </c>
      <c r="M1848">
        <f>COUNTIFS(olah!$Q$2:Q16846,summary!A1848,olah!$B$2:B16846,summary!B1848,olah!$T$2:T16846,"On Time CO")</f>
        <v>13</v>
      </c>
      <c r="N1848">
        <f>COUNTIFS(olah!$Q1848:Q16846,summary!A1848,olah!$B1848:B16846,summary!B1848,olah!$N1848:N16846,summary!C1848,olah!$P1848:P16846,summary!D1848,olah!$T1848:T16846,"Overtime")</f>
        <v>0</v>
      </c>
      <c r="O1848">
        <f>COUNTIFS(olah!$Q$2:Q16846,summary!A1848,olah!$B$2:B16846,summary!B1848,olah!$T$2:T16846,"Overtime")</f>
        <v>0</v>
      </c>
      <c r="P1848">
        <f>COUNTIFS(olah!$Q1848:Q16846,summary!A1848,olah!$B1848:B16846,summary!B1848,olah!$N1848:N16846,summary!C1848,olah!$P1848:P16846,summary!D1848,olah!$T1848:T16846,"Early")</f>
        <v>0</v>
      </c>
      <c r="Q1848">
        <f>COUNTIFS(olah!$Q$2:Q16846,summary!A1848,olah!$B$2:B16846,summary!B1848,olah!$T$2:T16846,"Early")</f>
        <v>0</v>
      </c>
      <c r="R1848">
        <f>COUNTIFS(olah!$Q1848:Q16846,summary!A1848,olah!$B1848:B16846,summary!B1848,olah!$N1848:N16846,summary!C1848,olah!$P1848:P16846,summary!D1848,olah!$T1848:T16846,"NA CO")</f>
        <v>1</v>
      </c>
      <c r="S1848">
        <f>COUNTIFS(olah!$Q$2:Q16846,summary!A1848,olah!$B$2:B16846,summary!B1848,olah!$T$2:T16846,"NA CO")</f>
        <v>2</v>
      </c>
      <c r="T1848" t="str">
        <f>olah!R1848</f>
        <v>Daily Journey</v>
      </c>
      <c r="U1848" t="str">
        <f>IF(T1848="Permit", olah!T1848, "No Permit")</f>
        <v>No Permit</v>
      </c>
    </row>
    <row r="1849" spans="1:21" hidden="1" x14ac:dyDescent="0.3">
      <c r="A1849" s="23">
        <v>44561</v>
      </c>
      <c r="B1849" t="s">
        <v>474</v>
      </c>
      <c r="C1849" t="s">
        <v>28</v>
      </c>
      <c r="D1849" t="s">
        <v>11609</v>
      </c>
      <c r="E1849" t="str">
        <f>VLOOKUP(B1849,olah!$B:$P,2,0)</f>
        <v>2021-12-01</v>
      </c>
      <c r="F1849">
        <f>COUNTIFS(parameter!$J$4:$J$34,summary!A1849,parameter!$I$4:$I$34,"&gt;="&amp;summary!$E1849)</f>
        <v>31</v>
      </c>
      <c r="G1849">
        <f>COUNTIFS(olah!$Q1849:Q16847,summary!A1849,olah!$B1849:B16847,summary!B1849,olah!$N1849:N16847,summary!C1849,olah!$P1849:P16847,summary!D1849,olah!$S1849:S16847,"On Time")</f>
        <v>0</v>
      </c>
      <c r="H1849">
        <f>COUNTIFS(olah!$Q$2:Q16847,summary!A1849,olah!$B$2:B16847,summary!B1849,olah!$S$2:S16847,"On Time")</f>
        <v>8</v>
      </c>
      <c r="I1849">
        <f>COUNTIFS(olah!$Q1849:Q16847,summary!A1849,olah!$B1849:B16847,summary!B1849,olah!$N1849:N16847,summary!C1849,olah!$P1849:P16847,summary!D1849,olah!$S1849:S16847,"Late")</f>
        <v>1</v>
      </c>
      <c r="J1849">
        <f>COUNTIFS(olah!$Q$2:Q16847,summary!A1849,olah!$B$2:B16847,summary!B1849,olah!$S$2:S16847,"Late")</f>
        <v>7</v>
      </c>
      <c r="K1849">
        <f t="shared" si="28"/>
        <v>15</v>
      </c>
      <c r="L1849">
        <f>COUNTIFS(olah!$Q1849:Q16847,summary!A1849,olah!$B1849:B16847,summary!B1849,olah!$N1849:N16847,summary!C1849,olah!$P1849:P16847,summary!D1849,olah!$T1849:T16847,"On Time CO")</f>
        <v>1</v>
      </c>
      <c r="M1849">
        <f>COUNTIFS(olah!$Q$2:Q16847,summary!A1849,olah!$B$2:B16847,summary!B1849,olah!$T$2:T16847,"On Time CO")</f>
        <v>13</v>
      </c>
      <c r="N1849">
        <f>COUNTIFS(olah!$Q1849:Q16847,summary!A1849,olah!$B1849:B16847,summary!B1849,olah!$N1849:N16847,summary!C1849,olah!$P1849:P16847,summary!D1849,olah!$T1849:T16847,"Overtime")</f>
        <v>0</v>
      </c>
      <c r="O1849">
        <f>COUNTIFS(olah!$Q$2:Q16847,summary!A1849,olah!$B$2:B16847,summary!B1849,olah!$T$2:T16847,"Overtime")</f>
        <v>0</v>
      </c>
      <c r="P1849">
        <f>COUNTIFS(olah!$Q1849:Q16847,summary!A1849,olah!$B1849:B16847,summary!B1849,olah!$N1849:N16847,summary!C1849,olah!$P1849:P16847,summary!D1849,olah!$T1849:T16847,"Early")</f>
        <v>0</v>
      </c>
      <c r="Q1849">
        <f>COUNTIFS(olah!$Q$2:Q16847,summary!A1849,olah!$B$2:B16847,summary!B1849,olah!$T$2:T16847,"Early")</f>
        <v>0</v>
      </c>
      <c r="R1849">
        <f>COUNTIFS(olah!$Q1849:Q16847,summary!A1849,olah!$B1849:B16847,summary!B1849,olah!$N1849:N16847,summary!C1849,olah!$P1849:P16847,summary!D1849,olah!$T1849:T16847,"NA CO")</f>
        <v>0</v>
      </c>
      <c r="S1849">
        <f>COUNTIFS(olah!$Q$2:Q16847,summary!A1849,olah!$B$2:B16847,summary!B1849,olah!$T$2:T16847,"NA CO")</f>
        <v>2</v>
      </c>
      <c r="T1849" t="str">
        <f>olah!R1849</f>
        <v>Attendance</v>
      </c>
      <c r="U1849" t="str">
        <f>IF(T1849="Permit", olah!T1849, "No Permit")</f>
        <v>No Permit</v>
      </c>
    </row>
    <row r="1850" spans="1:21" hidden="1" x14ac:dyDescent="0.3">
      <c r="A1850" s="23">
        <v>44561</v>
      </c>
      <c r="B1850" t="s">
        <v>474</v>
      </c>
      <c r="C1850" t="s">
        <v>475</v>
      </c>
      <c r="D1850" t="s">
        <v>9024</v>
      </c>
      <c r="E1850" t="str">
        <f>VLOOKUP(B1850,olah!$B:$P,2,0)</f>
        <v>2021-12-01</v>
      </c>
      <c r="F1850">
        <f>COUNTIFS(parameter!$J$4:$J$34,summary!A1850,parameter!$I$4:$I$34,"&gt;="&amp;summary!$E1850)</f>
        <v>31</v>
      </c>
      <c r="G1850">
        <f>COUNTIFS(olah!$Q1850:Q16848,summary!A1850,olah!$B1850:B16848,summary!B1850,olah!$N1850:N16848,summary!C1850,olah!$P1850:P16848,summary!D1850,olah!$S1850:S16848,"On Time")</f>
        <v>1</v>
      </c>
      <c r="H1850">
        <f>COUNTIFS(olah!$Q$2:Q16848,summary!A1850,olah!$B$2:B16848,summary!B1850,olah!$S$2:S16848,"On Time")</f>
        <v>8</v>
      </c>
      <c r="I1850">
        <f>COUNTIFS(olah!$Q1850:Q16848,summary!A1850,olah!$B1850:B16848,summary!B1850,olah!$N1850:N16848,summary!C1850,olah!$P1850:P16848,summary!D1850,olah!$S1850:S16848,"Late")</f>
        <v>0</v>
      </c>
      <c r="J1850">
        <f>COUNTIFS(olah!$Q$2:Q16848,summary!A1850,olah!$B$2:B16848,summary!B1850,olah!$S$2:S16848,"Late")</f>
        <v>7</v>
      </c>
      <c r="K1850">
        <f t="shared" si="28"/>
        <v>16</v>
      </c>
      <c r="L1850">
        <f>COUNTIFS(olah!$Q1850:Q16848,summary!A1850,olah!$B1850:B16848,summary!B1850,olah!$N1850:N16848,summary!C1850,olah!$P1850:P16848,summary!D1850,olah!$T1850:T16848,"On Time CO")</f>
        <v>1</v>
      </c>
      <c r="M1850">
        <f>COUNTIFS(olah!$Q$2:Q16848,summary!A1850,olah!$B$2:B16848,summary!B1850,olah!$T$2:T16848,"On Time CO")</f>
        <v>13</v>
      </c>
      <c r="N1850">
        <f>COUNTIFS(olah!$Q1850:Q16848,summary!A1850,olah!$B1850:B16848,summary!B1850,olah!$N1850:N16848,summary!C1850,olah!$P1850:P16848,summary!D1850,olah!$T1850:T16848,"Overtime")</f>
        <v>0</v>
      </c>
      <c r="O1850">
        <f>COUNTIFS(olah!$Q$2:Q16848,summary!A1850,olah!$B$2:B16848,summary!B1850,olah!$T$2:T16848,"Overtime")</f>
        <v>0</v>
      </c>
      <c r="P1850">
        <f>COUNTIFS(olah!$Q1850:Q16848,summary!A1850,olah!$B1850:B16848,summary!B1850,olah!$N1850:N16848,summary!C1850,olah!$P1850:P16848,summary!D1850,olah!$T1850:T16848,"Early")</f>
        <v>0</v>
      </c>
      <c r="Q1850">
        <f>COUNTIFS(olah!$Q$2:Q16848,summary!A1850,olah!$B$2:B16848,summary!B1850,olah!$T$2:T16848,"Early")</f>
        <v>0</v>
      </c>
      <c r="R1850">
        <f>COUNTIFS(olah!$Q1850:Q16848,summary!A1850,olah!$B1850:B16848,summary!B1850,olah!$N1850:N16848,summary!C1850,olah!$P1850:P16848,summary!D1850,olah!$T1850:T16848,"NA CO")</f>
        <v>0</v>
      </c>
      <c r="S1850">
        <f>COUNTIFS(olah!$Q$2:Q16848,summary!A1850,olah!$B$2:B16848,summary!B1850,olah!$T$2:T16848,"NA CO")</f>
        <v>2</v>
      </c>
      <c r="T1850" t="str">
        <f>olah!R1850</f>
        <v>Daily Journey</v>
      </c>
      <c r="U1850" t="str">
        <f>IF(T1850="Permit", olah!T1850, "No Permit")</f>
        <v>No Permit</v>
      </c>
    </row>
    <row r="1851" spans="1:21" hidden="1" x14ac:dyDescent="0.3">
      <c r="A1851" s="23">
        <v>44561</v>
      </c>
      <c r="B1851" t="s">
        <v>474</v>
      </c>
      <c r="C1851" t="s">
        <v>28</v>
      </c>
      <c r="D1851" t="s">
        <v>10213</v>
      </c>
      <c r="E1851" t="str">
        <f>VLOOKUP(B1851,olah!$B:$P,2,0)</f>
        <v>2021-12-01</v>
      </c>
      <c r="F1851">
        <f>COUNTIFS(parameter!$J$4:$J$34,summary!A1851,parameter!$I$4:$I$34,"&gt;="&amp;summary!$E1851)</f>
        <v>31</v>
      </c>
      <c r="G1851">
        <f>COUNTIFS(olah!$Q1851:Q16849,summary!A1851,olah!$B1851:B16849,summary!B1851,olah!$N1851:N16849,summary!C1851,olah!$P1851:P16849,summary!D1851,olah!$S1851:S16849,"On Time")</f>
        <v>0</v>
      </c>
      <c r="H1851">
        <f>COUNTIFS(olah!$Q$2:Q16849,summary!A1851,olah!$B$2:B16849,summary!B1851,olah!$S$2:S16849,"On Time")</f>
        <v>8</v>
      </c>
      <c r="I1851">
        <f>COUNTIFS(olah!$Q1851:Q16849,summary!A1851,olah!$B1851:B16849,summary!B1851,olah!$N1851:N16849,summary!C1851,olah!$P1851:P16849,summary!D1851,olah!$S1851:S16849,"Late")</f>
        <v>1</v>
      </c>
      <c r="J1851">
        <f>COUNTIFS(olah!$Q$2:Q16849,summary!A1851,olah!$B$2:B16849,summary!B1851,olah!$S$2:S16849,"Late")</f>
        <v>7</v>
      </c>
      <c r="K1851">
        <f t="shared" si="28"/>
        <v>15</v>
      </c>
      <c r="L1851">
        <f>COUNTIFS(olah!$Q1851:Q16849,summary!A1851,olah!$B1851:B16849,summary!B1851,olah!$N1851:N16849,summary!C1851,olah!$P1851:P16849,summary!D1851,olah!$T1851:T16849,"On Time CO")</f>
        <v>1</v>
      </c>
      <c r="M1851">
        <f>COUNTIFS(olah!$Q$2:Q16849,summary!A1851,olah!$B$2:B16849,summary!B1851,olah!$T$2:T16849,"On Time CO")</f>
        <v>13</v>
      </c>
      <c r="N1851">
        <f>COUNTIFS(olah!$Q1851:Q16849,summary!A1851,olah!$B1851:B16849,summary!B1851,olah!$N1851:N16849,summary!C1851,olah!$P1851:P16849,summary!D1851,olah!$T1851:T16849,"Overtime")</f>
        <v>0</v>
      </c>
      <c r="O1851">
        <f>COUNTIFS(olah!$Q$2:Q16849,summary!A1851,olah!$B$2:B16849,summary!B1851,olah!$T$2:T16849,"Overtime")</f>
        <v>0</v>
      </c>
      <c r="P1851">
        <f>COUNTIFS(olah!$Q1851:Q16849,summary!A1851,olah!$B1851:B16849,summary!B1851,olah!$N1851:N16849,summary!C1851,olah!$P1851:P16849,summary!D1851,olah!$T1851:T16849,"Early")</f>
        <v>0</v>
      </c>
      <c r="Q1851">
        <f>COUNTIFS(olah!$Q$2:Q16849,summary!A1851,olah!$B$2:B16849,summary!B1851,olah!$T$2:T16849,"Early")</f>
        <v>0</v>
      </c>
      <c r="R1851">
        <f>COUNTIFS(olah!$Q1851:Q16849,summary!A1851,olah!$B1851:B16849,summary!B1851,olah!$N1851:N16849,summary!C1851,olah!$P1851:P16849,summary!D1851,olah!$T1851:T16849,"NA CO")</f>
        <v>0</v>
      </c>
      <c r="S1851">
        <f>COUNTIFS(olah!$Q$2:Q16849,summary!A1851,olah!$B$2:B16849,summary!B1851,olah!$T$2:T16849,"NA CO")</f>
        <v>2</v>
      </c>
      <c r="T1851" t="str">
        <f>olah!R1851</f>
        <v>Attendance</v>
      </c>
      <c r="U1851" t="str">
        <f>IF(T1851="Permit", olah!T1851, "No Permit")</f>
        <v>No Permit</v>
      </c>
    </row>
    <row r="1852" spans="1:21" hidden="1" x14ac:dyDescent="0.3">
      <c r="A1852" s="23">
        <v>44561</v>
      </c>
      <c r="B1852" t="s">
        <v>474</v>
      </c>
      <c r="C1852" t="s">
        <v>5679</v>
      </c>
      <c r="D1852" t="s">
        <v>11612</v>
      </c>
      <c r="E1852" t="str">
        <f>VLOOKUP(B1852,olah!$B:$P,2,0)</f>
        <v>2021-12-01</v>
      </c>
      <c r="F1852">
        <f>COUNTIFS(parameter!$J$4:$J$34,summary!A1852,parameter!$I$4:$I$34,"&gt;="&amp;summary!$E1852)</f>
        <v>31</v>
      </c>
      <c r="G1852">
        <f>COUNTIFS(olah!$Q1852:Q16850,summary!A1852,olah!$B1852:B16850,summary!B1852,olah!$N1852:N16850,summary!C1852,olah!$P1852:P16850,summary!D1852,olah!$S1852:S16850,"On Time")</f>
        <v>1</v>
      </c>
      <c r="H1852">
        <f>COUNTIFS(olah!$Q$2:Q16850,summary!A1852,olah!$B$2:B16850,summary!B1852,olah!$S$2:S16850,"On Time")</f>
        <v>8</v>
      </c>
      <c r="I1852">
        <f>COUNTIFS(olah!$Q1852:Q16850,summary!A1852,olah!$B1852:B16850,summary!B1852,olah!$N1852:N16850,summary!C1852,olah!$P1852:P16850,summary!D1852,olah!$S1852:S16850,"Late")</f>
        <v>0</v>
      </c>
      <c r="J1852">
        <f>COUNTIFS(olah!$Q$2:Q16850,summary!A1852,olah!$B$2:B16850,summary!B1852,olah!$S$2:S16850,"Late")</f>
        <v>7</v>
      </c>
      <c r="K1852">
        <f t="shared" si="28"/>
        <v>16</v>
      </c>
      <c r="L1852">
        <f>COUNTIFS(olah!$Q1852:Q16850,summary!A1852,olah!$B1852:B16850,summary!B1852,olah!$N1852:N16850,summary!C1852,olah!$P1852:P16850,summary!D1852,olah!$T1852:T16850,"On Time CO")</f>
        <v>1</v>
      </c>
      <c r="M1852">
        <f>COUNTIFS(olah!$Q$2:Q16850,summary!A1852,olah!$B$2:B16850,summary!B1852,olah!$T$2:T16850,"On Time CO")</f>
        <v>13</v>
      </c>
      <c r="N1852">
        <f>COUNTIFS(olah!$Q1852:Q16850,summary!A1852,olah!$B1852:B16850,summary!B1852,olah!$N1852:N16850,summary!C1852,olah!$P1852:P16850,summary!D1852,olah!$T1852:T16850,"Overtime")</f>
        <v>0</v>
      </c>
      <c r="O1852">
        <f>COUNTIFS(olah!$Q$2:Q16850,summary!A1852,olah!$B$2:B16850,summary!B1852,olah!$T$2:T16850,"Overtime")</f>
        <v>0</v>
      </c>
      <c r="P1852">
        <f>COUNTIFS(olah!$Q1852:Q16850,summary!A1852,olah!$B1852:B16850,summary!B1852,olah!$N1852:N16850,summary!C1852,olah!$P1852:P16850,summary!D1852,olah!$T1852:T16850,"Early")</f>
        <v>0</v>
      </c>
      <c r="Q1852">
        <f>COUNTIFS(olah!$Q$2:Q16850,summary!A1852,olah!$B$2:B16850,summary!B1852,olah!$T$2:T16850,"Early")</f>
        <v>0</v>
      </c>
      <c r="R1852">
        <f>COUNTIFS(olah!$Q1852:Q16850,summary!A1852,olah!$B1852:B16850,summary!B1852,olah!$N1852:N16850,summary!C1852,olah!$P1852:P16850,summary!D1852,olah!$T1852:T16850,"NA CO")</f>
        <v>0</v>
      </c>
      <c r="S1852">
        <f>COUNTIFS(olah!$Q$2:Q16850,summary!A1852,olah!$B$2:B16850,summary!B1852,olah!$T$2:T16850,"NA CO")</f>
        <v>2</v>
      </c>
      <c r="T1852" t="str">
        <f>olah!R1852</f>
        <v>Daily Journey</v>
      </c>
      <c r="U1852" t="str">
        <f>IF(T1852="Permit", olah!T1852, "No Permit")</f>
        <v>No Permit</v>
      </c>
    </row>
    <row r="1853" spans="1:21" hidden="1" x14ac:dyDescent="0.3">
      <c r="A1853" s="23">
        <v>44561</v>
      </c>
      <c r="B1853" t="s">
        <v>474</v>
      </c>
      <c r="C1853" t="s">
        <v>1505</v>
      </c>
      <c r="D1853" t="s">
        <v>7927</v>
      </c>
      <c r="E1853" t="str">
        <f>VLOOKUP(B1853,olah!$B:$P,2,0)</f>
        <v>2021-12-01</v>
      </c>
      <c r="F1853">
        <f>COUNTIFS(parameter!$J$4:$J$34,summary!A1853,parameter!$I$4:$I$34,"&gt;="&amp;summary!$E1853)</f>
        <v>31</v>
      </c>
      <c r="G1853">
        <f>COUNTIFS(olah!$Q1853:Q16851,summary!A1853,olah!$B1853:B16851,summary!B1853,olah!$N1853:N16851,summary!C1853,olah!$P1853:P16851,summary!D1853,olah!$S1853:S16851,"On Time")</f>
        <v>1</v>
      </c>
      <c r="H1853">
        <f>COUNTIFS(olah!$Q$2:Q16851,summary!A1853,olah!$B$2:B16851,summary!B1853,olah!$S$2:S16851,"On Time")</f>
        <v>8</v>
      </c>
      <c r="I1853">
        <f>COUNTIFS(olah!$Q1853:Q16851,summary!A1853,olah!$B1853:B16851,summary!B1853,olah!$N1853:N16851,summary!C1853,olah!$P1853:P16851,summary!D1853,olah!$S1853:S16851,"Late")</f>
        <v>0</v>
      </c>
      <c r="J1853">
        <f>COUNTIFS(olah!$Q$2:Q16851,summary!A1853,olah!$B$2:B16851,summary!B1853,olah!$S$2:S16851,"Late")</f>
        <v>7</v>
      </c>
      <c r="K1853">
        <f t="shared" si="28"/>
        <v>16</v>
      </c>
      <c r="L1853">
        <f>COUNTIFS(olah!$Q1853:Q16851,summary!A1853,olah!$B1853:B16851,summary!B1853,olah!$N1853:N16851,summary!C1853,olah!$P1853:P16851,summary!D1853,olah!$T1853:T16851,"On Time CO")</f>
        <v>1</v>
      </c>
      <c r="M1853">
        <f>COUNTIFS(olah!$Q$2:Q16851,summary!A1853,olah!$B$2:B16851,summary!B1853,olah!$T$2:T16851,"On Time CO")</f>
        <v>13</v>
      </c>
      <c r="N1853">
        <f>COUNTIFS(olah!$Q1853:Q16851,summary!A1853,olah!$B1853:B16851,summary!B1853,olah!$N1853:N16851,summary!C1853,olah!$P1853:P16851,summary!D1853,olah!$T1853:T16851,"Overtime")</f>
        <v>0</v>
      </c>
      <c r="O1853">
        <f>COUNTIFS(olah!$Q$2:Q16851,summary!A1853,olah!$B$2:B16851,summary!B1853,olah!$T$2:T16851,"Overtime")</f>
        <v>0</v>
      </c>
      <c r="P1853">
        <f>COUNTIFS(olah!$Q1853:Q16851,summary!A1853,olah!$B1853:B16851,summary!B1853,olah!$N1853:N16851,summary!C1853,olah!$P1853:P16851,summary!D1853,olah!$T1853:T16851,"Early")</f>
        <v>0</v>
      </c>
      <c r="Q1853">
        <f>COUNTIFS(olah!$Q$2:Q16851,summary!A1853,olah!$B$2:B16851,summary!B1853,olah!$T$2:T16851,"Early")</f>
        <v>0</v>
      </c>
      <c r="R1853">
        <f>COUNTIFS(olah!$Q1853:Q16851,summary!A1853,olah!$B1853:B16851,summary!B1853,olah!$N1853:N16851,summary!C1853,olah!$P1853:P16851,summary!D1853,olah!$T1853:T16851,"NA CO")</f>
        <v>0</v>
      </c>
      <c r="S1853">
        <f>COUNTIFS(olah!$Q$2:Q16851,summary!A1853,olah!$B$2:B16851,summary!B1853,olah!$T$2:T16851,"NA CO")</f>
        <v>2</v>
      </c>
      <c r="T1853" t="str">
        <f>olah!R1853</f>
        <v>Daily Journey</v>
      </c>
      <c r="U1853" t="str">
        <f>IF(T1853="Permit", olah!T1853, "No Permit")</f>
        <v>No Permit</v>
      </c>
    </row>
    <row r="1854" spans="1:21" hidden="1" x14ac:dyDescent="0.3">
      <c r="A1854" s="23">
        <v>44561</v>
      </c>
      <c r="B1854" t="s">
        <v>474</v>
      </c>
      <c r="C1854" t="s">
        <v>28</v>
      </c>
      <c r="D1854" t="s">
        <v>11610</v>
      </c>
      <c r="E1854" t="str">
        <f>VLOOKUP(B1854,olah!$B:$P,2,0)</f>
        <v>2021-12-01</v>
      </c>
      <c r="F1854">
        <f>COUNTIFS(parameter!$J$4:$J$34,summary!A1854,parameter!$I$4:$I$34,"&gt;="&amp;summary!$E1854)</f>
        <v>31</v>
      </c>
      <c r="G1854">
        <f>COUNTIFS(olah!$Q1854:Q16852,summary!A1854,olah!$B1854:B16852,summary!B1854,olah!$N1854:N16852,summary!C1854,olah!$P1854:P16852,summary!D1854,olah!$S1854:S16852,"On Time")</f>
        <v>0</v>
      </c>
      <c r="H1854">
        <f>COUNTIFS(olah!$Q$2:Q16852,summary!A1854,olah!$B$2:B16852,summary!B1854,olah!$S$2:S16852,"On Time")</f>
        <v>8</v>
      </c>
      <c r="I1854">
        <f>COUNTIFS(olah!$Q1854:Q16852,summary!A1854,olah!$B1854:B16852,summary!B1854,olah!$N1854:N16852,summary!C1854,olah!$P1854:P16852,summary!D1854,olah!$S1854:S16852,"Late")</f>
        <v>1</v>
      </c>
      <c r="J1854">
        <f>COUNTIFS(olah!$Q$2:Q16852,summary!A1854,olah!$B$2:B16852,summary!B1854,olah!$S$2:S16852,"Late")</f>
        <v>7</v>
      </c>
      <c r="K1854">
        <f t="shared" si="28"/>
        <v>15</v>
      </c>
      <c r="L1854">
        <f>COUNTIFS(olah!$Q1854:Q16852,summary!A1854,olah!$B1854:B16852,summary!B1854,olah!$N1854:N16852,summary!C1854,olah!$P1854:P16852,summary!D1854,olah!$T1854:T16852,"On Time CO")</f>
        <v>1</v>
      </c>
      <c r="M1854">
        <f>COUNTIFS(olah!$Q$2:Q16852,summary!A1854,olah!$B$2:B16852,summary!B1854,olah!$T$2:T16852,"On Time CO")</f>
        <v>13</v>
      </c>
      <c r="N1854">
        <f>COUNTIFS(olah!$Q1854:Q16852,summary!A1854,olah!$B1854:B16852,summary!B1854,olah!$N1854:N16852,summary!C1854,olah!$P1854:P16852,summary!D1854,olah!$T1854:T16852,"Overtime")</f>
        <v>0</v>
      </c>
      <c r="O1854">
        <f>COUNTIFS(olah!$Q$2:Q16852,summary!A1854,olah!$B$2:B16852,summary!B1854,olah!$T$2:T16852,"Overtime")</f>
        <v>0</v>
      </c>
      <c r="P1854">
        <f>COUNTIFS(olah!$Q1854:Q16852,summary!A1854,olah!$B1854:B16852,summary!B1854,olah!$N1854:N16852,summary!C1854,olah!$P1854:P16852,summary!D1854,olah!$T1854:T16852,"Early")</f>
        <v>0</v>
      </c>
      <c r="Q1854">
        <f>COUNTIFS(olah!$Q$2:Q16852,summary!A1854,olah!$B$2:B16852,summary!B1854,olah!$T$2:T16852,"Early")</f>
        <v>0</v>
      </c>
      <c r="R1854">
        <f>COUNTIFS(olah!$Q1854:Q16852,summary!A1854,olah!$B1854:B16852,summary!B1854,olah!$N1854:N16852,summary!C1854,olah!$P1854:P16852,summary!D1854,olah!$T1854:T16852,"NA CO")</f>
        <v>0</v>
      </c>
      <c r="S1854">
        <f>COUNTIFS(olah!$Q$2:Q16852,summary!A1854,olah!$B$2:B16852,summary!B1854,olah!$T$2:T16852,"NA CO")</f>
        <v>2</v>
      </c>
      <c r="T1854" t="str">
        <f>olah!R1854</f>
        <v>Attendance</v>
      </c>
      <c r="U1854" t="str">
        <f>IF(T1854="Permit", olah!T1854, "No Permit")</f>
        <v>No Permit</v>
      </c>
    </row>
    <row r="1855" spans="1:21" hidden="1" x14ac:dyDescent="0.3">
      <c r="A1855" s="23">
        <v>44561</v>
      </c>
      <c r="B1855" t="s">
        <v>474</v>
      </c>
      <c r="C1855" t="s">
        <v>475</v>
      </c>
      <c r="D1855" t="s">
        <v>9025</v>
      </c>
      <c r="E1855" t="str">
        <f>VLOOKUP(B1855,olah!$B:$P,2,0)</f>
        <v>2021-12-01</v>
      </c>
      <c r="F1855">
        <f>COUNTIFS(parameter!$J$4:$J$34,summary!A1855,parameter!$I$4:$I$34,"&gt;="&amp;summary!$E1855)</f>
        <v>31</v>
      </c>
      <c r="G1855">
        <f>COUNTIFS(olah!$Q1855:Q16853,summary!A1855,olah!$B1855:B16853,summary!B1855,olah!$N1855:N16853,summary!C1855,olah!$P1855:P16853,summary!D1855,olah!$S1855:S16853,"On Time")</f>
        <v>1</v>
      </c>
      <c r="H1855">
        <f>COUNTIFS(olah!$Q$2:Q16853,summary!A1855,olah!$B$2:B16853,summary!B1855,olah!$S$2:S16853,"On Time")</f>
        <v>8</v>
      </c>
      <c r="I1855">
        <f>COUNTIFS(olah!$Q1855:Q16853,summary!A1855,olah!$B1855:B16853,summary!B1855,olah!$N1855:N16853,summary!C1855,olah!$P1855:P16853,summary!D1855,olah!$S1855:S16853,"Late")</f>
        <v>0</v>
      </c>
      <c r="J1855">
        <f>COUNTIFS(olah!$Q$2:Q16853,summary!A1855,olah!$B$2:B16853,summary!B1855,olah!$S$2:S16853,"Late")</f>
        <v>7</v>
      </c>
      <c r="K1855">
        <f t="shared" si="28"/>
        <v>16</v>
      </c>
      <c r="L1855">
        <f>COUNTIFS(olah!$Q1855:Q16853,summary!A1855,olah!$B1855:B16853,summary!B1855,olah!$N1855:N16853,summary!C1855,olah!$P1855:P16853,summary!D1855,olah!$T1855:T16853,"On Time CO")</f>
        <v>1</v>
      </c>
      <c r="M1855">
        <f>COUNTIFS(olah!$Q$2:Q16853,summary!A1855,olah!$B$2:B16853,summary!B1855,olah!$T$2:T16853,"On Time CO")</f>
        <v>13</v>
      </c>
      <c r="N1855">
        <f>COUNTIFS(olah!$Q1855:Q16853,summary!A1855,olah!$B1855:B16853,summary!B1855,olah!$N1855:N16853,summary!C1855,olah!$P1855:P16853,summary!D1855,olah!$T1855:T16853,"Overtime")</f>
        <v>0</v>
      </c>
      <c r="O1855">
        <f>COUNTIFS(olah!$Q$2:Q16853,summary!A1855,olah!$B$2:B16853,summary!B1855,olah!$T$2:T16853,"Overtime")</f>
        <v>0</v>
      </c>
      <c r="P1855">
        <f>COUNTIFS(olah!$Q1855:Q16853,summary!A1855,olah!$B1855:B16853,summary!B1855,olah!$N1855:N16853,summary!C1855,olah!$P1855:P16853,summary!D1855,olah!$T1855:T16853,"Early")</f>
        <v>0</v>
      </c>
      <c r="Q1855">
        <f>COUNTIFS(olah!$Q$2:Q16853,summary!A1855,olah!$B$2:B16853,summary!B1855,olah!$T$2:T16853,"Early")</f>
        <v>0</v>
      </c>
      <c r="R1855">
        <f>COUNTIFS(olah!$Q1855:Q16853,summary!A1855,olah!$B1855:B16853,summary!B1855,olah!$N1855:N16853,summary!C1855,olah!$P1855:P16853,summary!D1855,olah!$T1855:T16853,"NA CO")</f>
        <v>0</v>
      </c>
      <c r="S1855">
        <f>COUNTIFS(olah!$Q$2:Q16853,summary!A1855,olah!$B$2:B16853,summary!B1855,olah!$T$2:T16853,"NA CO")</f>
        <v>2</v>
      </c>
      <c r="T1855" t="str">
        <f>olah!R1855</f>
        <v>Daily Journey</v>
      </c>
      <c r="U1855" t="str">
        <f>IF(T1855="Permit", olah!T1855, "No Permit")</f>
        <v>No Permit</v>
      </c>
    </row>
    <row r="1856" spans="1:21" hidden="1" x14ac:dyDescent="0.3">
      <c r="A1856" s="23">
        <v>44561</v>
      </c>
      <c r="B1856" t="s">
        <v>474</v>
      </c>
      <c r="C1856" t="s">
        <v>28</v>
      </c>
      <c r="D1856" t="s">
        <v>10214</v>
      </c>
      <c r="E1856" t="str">
        <f>VLOOKUP(B1856,olah!$B:$P,2,0)</f>
        <v>2021-12-01</v>
      </c>
      <c r="F1856">
        <f>COUNTIFS(parameter!$J$4:$J$34,summary!A1856,parameter!$I$4:$I$34,"&gt;="&amp;summary!$E1856)</f>
        <v>31</v>
      </c>
      <c r="G1856">
        <f>COUNTIFS(olah!$Q1856:Q16854,summary!A1856,olah!$B1856:B16854,summary!B1856,olah!$N1856:N16854,summary!C1856,olah!$P1856:P16854,summary!D1856,olah!$S1856:S16854,"On Time")</f>
        <v>0</v>
      </c>
      <c r="H1856">
        <f>COUNTIFS(olah!$Q$2:Q16854,summary!A1856,olah!$B$2:B16854,summary!B1856,olah!$S$2:S16854,"On Time")</f>
        <v>8</v>
      </c>
      <c r="I1856">
        <f>COUNTIFS(olah!$Q1856:Q16854,summary!A1856,olah!$B1856:B16854,summary!B1856,olah!$N1856:N16854,summary!C1856,olah!$P1856:P16854,summary!D1856,olah!$S1856:S16854,"Late")</f>
        <v>1</v>
      </c>
      <c r="J1856">
        <f>COUNTIFS(olah!$Q$2:Q16854,summary!A1856,olah!$B$2:B16854,summary!B1856,olah!$S$2:S16854,"Late")</f>
        <v>7</v>
      </c>
      <c r="K1856">
        <f t="shared" si="28"/>
        <v>15</v>
      </c>
      <c r="L1856">
        <f>COUNTIFS(olah!$Q1856:Q16854,summary!A1856,olah!$B1856:B16854,summary!B1856,olah!$N1856:N16854,summary!C1856,olah!$P1856:P16854,summary!D1856,olah!$T1856:T16854,"On Time CO")</f>
        <v>1</v>
      </c>
      <c r="M1856">
        <f>COUNTIFS(olah!$Q$2:Q16854,summary!A1856,olah!$B$2:B16854,summary!B1856,olah!$T$2:T16854,"On Time CO")</f>
        <v>13</v>
      </c>
      <c r="N1856">
        <f>COUNTIFS(olah!$Q1856:Q16854,summary!A1856,olah!$B1856:B16854,summary!B1856,olah!$N1856:N16854,summary!C1856,olah!$P1856:P16854,summary!D1856,olah!$T1856:T16854,"Overtime")</f>
        <v>0</v>
      </c>
      <c r="O1856">
        <f>COUNTIFS(olah!$Q$2:Q16854,summary!A1856,olah!$B$2:B16854,summary!B1856,olah!$T$2:T16854,"Overtime")</f>
        <v>0</v>
      </c>
      <c r="P1856">
        <f>COUNTIFS(olah!$Q1856:Q16854,summary!A1856,olah!$B1856:B16854,summary!B1856,olah!$N1856:N16854,summary!C1856,olah!$P1856:P16854,summary!D1856,olah!$T1856:T16854,"Early")</f>
        <v>0</v>
      </c>
      <c r="Q1856">
        <f>COUNTIFS(olah!$Q$2:Q16854,summary!A1856,olah!$B$2:B16854,summary!B1856,olah!$T$2:T16854,"Early")</f>
        <v>0</v>
      </c>
      <c r="R1856">
        <f>COUNTIFS(olah!$Q1856:Q16854,summary!A1856,olah!$B1856:B16854,summary!B1856,olah!$N1856:N16854,summary!C1856,olah!$P1856:P16854,summary!D1856,olah!$T1856:T16854,"NA CO")</f>
        <v>0</v>
      </c>
      <c r="S1856">
        <f>COUNTIFS(olah!$Q$2:Q16854,summary!A1856,olah!$B$2:B16854,summary!B1856,olah!$T$2:T16854,"NA CO")</f>
        <v>2</v>
      </c>
      <c r="T1856" t="str">
        <f>olah!R1856</f>
        <v>Attendance</v>
      </c>
      <c r="U1856" t="str">
        <f>IF(T1856="Permit", olah!T1856, "No Permit")</f>
        <v>No Permit</v>
      </c>
    </row>
    <row r="1857" spans="1:21" hidden="1" x14ac:dyDescent="0.3">
      <c r="A1857" s="23">
        <v>44561</v>
      </c>
      <c r="B1857" t="s">
        <v>474</v>
      </c>
      <c r="C1857" t="s">
        <v>28</v>
      </c>
      <c r="D1857" t="s">
        <v>7814</v>
      </c>
      <c r="E1857" t="str">
        <f>VLOOKUP(B1857,olah!$B:$P,2,0)</f>
        <v>2021-12-01</v>
      </c>
      <c r="F1857">
        <f>COUNTIFS(parameter!$J$4:$J$34,summary!A1857,parameter!$I$4:$I$34,"&gt;="&amp;summary!$E1857)</f>
        <v>31</v>
      </c>
      <c r="G1857">
        <f>COUNTIFS(olah!$Q1857:Q16855,summary!A1857,olah!$B1857:B16855,summary!B1857,olah!$N1857:N16855,summary!C1857,olah!$P1857:P16855,summary!D1857,olah!$S1857:S16855,"On Time")</f>
        <v>0</v>
      </c>
      <c r="H1857">
        <f>COUNTIFS(olah!$Q$2:Q16855,summary!A1857,olah!$B$2:B16855,summary!B1857,olah!$S$2:S16855,"On Time")</f>
        <v>8</v>
      </c>
      <c r="I1857">
        <f>COUNTIFS(olah!$Q1857:Q16855,summary!A1857,olah!$B1857:B16855,summary!B1857,olah!$N1857:N16855,summary!C1857,olah!$P1857:P16855,summary!D1857,olah!$S1857:S16855,"Late")</f>
        <v>1</v>
      </c>
      <c r="J1857">
        <f>COUNTIFS(olah!$Q$2:Q16855,summary!A1857,olah!$B$2:B16855,summary!B1857,olah!$S$2:S16855,"Late")</f>
        <v>7</v>
      </c>
      <c r="K1857">
        <f t="shared" si="28"/>
        <v>15</v>
      </c>
      <c r="L1857">
        <f>COUNTIFS(olah!$Q1857:Q16855,summary!A1857,olah!$B1857:B16855,summary!B1857,olah!$N1857:N16855,summary!C1857,olah!$P1857:P16855,summary!D1857,olah!$T1857:T16855,"On Time CO")</f>
        <v>1</v>
      </c>
      <c r="M1857">
        <f>COUNTIFS(olah!$Q$2:Q16855,summary!A1857,olah!$B$2:B16855,summary!B1857,olah!$T$2:T16855,"On Time CO")</f>
        <v>13</v>
      </c>
      <c r="N1857">
        <f>COUNTIFS(olah!$Q1857:Q16855,summary!A1857,olah!$B1857:B16855,summary!B1857,olah!$N1857:N16855,summary!C1857,olah!$P1857:P16855,summary!D1857,olah!$T1857:T16855,"Overtime")</f>
        <v>0</v>
      </c>
      <c r="O1857">
        <f>COUNTIFS(olah!$Q$2:Q16855,summary!A1857,olah!$B$2:B16855,summary!B1857,olah!$T$2:T16855,"Overtime")</f>
        <v>0</v>
      </c>
      <c r="P1857">
        <f>COUNTIFS(olah!$Q1857:Q16855,summary!A1857,olah!$B1857:B16855,summary!B1857,olah!$N1857:N16855,summary!C1857,olah!$P1857:P16855,summary!D1857,olah!$T1857:T16855,"Early")</f>
        <v>0</v>
      </c>
      <c r="Q1857">
        <f>COUNTIFS(olah!$Q$2:Q16855,summary!A1857,olah!$B$2:B16855,summary!B1857,olah!$T$2:T16855,"Early")</f>
        <v>0</v>
      </c>
      <c r="R1857">
        <f>COUNTIFS(olah!$Q1857:Q16855,summary!A1857,olah!$B1857:B16855,summary!B1857,olah!$N1857:N16855,summary!C1857,olah!$P1857:P16855,summary!D1857,olah!$T1857:T16855,"NA CO")</f>
        <v>0</v>
      </c>
      <c r="S1857">
        <f>COUNTIFS(olah!$Q$2:Q16855,summary!A1857,olah!$B$2:B16855,summary!B1857,olah!$T$2:T16855,"NA CO")</f>
        <v>2</v>
      </c>
      <c r="T1857" t="str">
        <f>olah!R1857</f>
        <v>Attendance</v>
      </c>
      <c r="U1857" t="str">
        <f>IF(T1857="Permit", olah!T1857, "No Permit")</f>
        <v>No Permit</v>
      </c>
    </row>
    <row r="1858" spans="1:21" hidden="1" x14ac:dyDescent="0.3">
      <c r="A1858" s="23">
        <v>44561</v>
      </c>
      <c r="B1858" t="s">
        <v>479</v>
      </c>
      <c r="C1858" t="s">
        <v>1511</v>
      </c>
      <c r="D1858" t="s">
        <v>1390</v>
      </c>
      <c r="E1858" t="str">
        <f>VLOOKUP(B1858,olah!$B:$P,2,0)</f>
        <v>2021-12-01</v>
      </c>
      <c r="F1858">
        <f>COUNTIFS(parameter!$J$4:$J$34,summary!A1858,parameter!$I$4:$I$34,"&gt;="&amp;summary!$E1858)</f>
        <v>31</v>
      </c>
      <c r="G1858">
        <f>COUNTIFS(olah!$Q1858:Q16856,summary!A1858,olah!$B1858:B16856,summary!B1858,olah!$N1858:N16856,summary!C1858,olah!$P1858:P16856,summary!D1858,olah!$S1858:S16856,"On Time")</f>
        <v>1</v>
      </c>
      <c r="H1858">
        <f>COUNTIFS(olah!$Q$2:Q16856,summary!A1858,olah!$B$2:B16856,summary!B1858,olah!$S$2:S16856,"On Time")</f>
        <v>21</v>
      </c>
      <c r="I1858">
        <f>COUNTIFS(olah!$Q1858:Q16856,summary!A1858,olah!$B1858:B16856,summary!B1858,olah!$N1858:N16856,summary!C1858,olah!$P1858:P16856,summary!D1858,olah!$S1858:S16856,"Late")</f>
        <v>0</v>
      </c>
      <c r="J1858">
        <f>COUNTIFS(olah!$Q$2:Q16856,summary!A1858,olah!$B$2:B16856,summary!B1858,olah!$S$2:S16856,"Late")</f>
        <v>0</v>
      </c>
      <c r="K1858">
        <f t="shared" si="28"/>
        <v>10</v>
      </c>
      <c r="L1858">
        <f>COUNTIFS(olah!$Q1858:Q16856,summary!A1858,olah!$B1858:B16856,summary!B1858,olah!$N1858:N16856,summary!C1858,olah!$P1858:P16856,summary!D1858,olah!$T1858:T16856,"On Time CO")</f>
        <v>1</v>
      </c>
      <c r="M1858">
        <f>COUNTIFS(olah!$Q$2:Q16856,summary!A1858,olah!$B$2:B16856,summary!B1858,olah!$T$2:T16856,"On Time CO")</f>
        <v>21</v>
      </c>
      <c r="N1858">
        <f>COUNTIFS(olah!$Q1858:Q16856,summary!A1858,olah!$B1858:B16856,summary!B1858,olah!$N1858:N16856,summary!C1858,olah!$P1858:P16856,summary!D1858,olah!$T1858:T16856,"Overtime")</f>
        <v>0</v>
      </c>
      <c r="O1858">
        <f>COUNTIFS(olah!$Q$2:Q16856,summary!A1858,olah!$B$2:B16856,summary!B1858,olah!$T$2:T16856,"Overtime")</f>
        <v>0</v>
      </c>
      <c r="P1858">
        <f>COUNTIFS(olah!$Q1858:Q16856,summary!A1858,olah!$B1858:B16856,summary!B1858,olah!$N1858:N16856,summary!C1858,olah!$P1858:P16856,summary!D1858,olah!$T1858:T16856,"Early")</f>
        <v>0</v>
      </c>
      <c r="Q1858">
        <f>COUNTIFS(olah!$Q$2:Q16856,summary!A1858,olah!$B$2:B16856,summary!B1858,olah!$T$2:T16856,"Early")</f>
        <v>0</v>
      </c>
      <c r="R1858">
        <f>COUNTIFS(olah!$Q1858:Q16856,summary!A1858,olah!$B1858:B16856,summary!B1858,olah!$N1858:N16856,summary!C1858,olah!$P1858:P16856,summary!D1858,olah!$T1858:T16856,"NA CO")</f>
        <v>0</v>
      </c>
      <c r="S1858">
        <f>COUNTIFS(olah!$Q$2:Q16856,summary!A1858,olah!$B$2:B16856,summary!B1858,olah!$T$2:T16856,"NA CO")</f>
        <v>0</v>
      </c>
      <c r="T1858" t="str">
        <f>olah!R1858</f>
        <v>Daily Journey</v>
      </c>
      <c r="U1858" t="str">
        <f>IF(T1858="Permit", olah!T1858, "No Permit")</f>
        <v>No Permit</v>
      </c>
    </row>
    <row r="1859" spans="1:21" hidden="1" x14ac:dyDescent="0.3">
      <c r="A1859" s="23">
        <v>44561</v>
      </c>
      <c r="B1859" t="s">
        <v>479</v>
      </c>
      <c r="C1859" t="s">
        <v>28</v>
      </c>
      <c r="D1859" t="s">
        <v>5935</v>
      </c>
      <c r="E1859" t="str">
        <f>VLOOKUP(B1859,olah!$B:$P,2,0)</f>
        <v>2021-12-01</v>
      </c>
      <c r="F1859">
        <f>COUNTIFS(parameter!$J$4:$J$34,summary!A1859,parameter!$I$4:$I$34,"&gt;="&amp;summary!$E1859)</f>
        <v>31</v>
      </c>
      <c r="G1859">
        <f>COUNTIFS(olah!$Q1859:Q16857,summary!A1859,olah!$B1859:B16857,summary!B1859,olah!$N1859:N16857,summary!C1859,olah!$P1859:P16857,summary!D1859,olah!$S1859:S16857,"On Time")</f>
        <v>1</v>
      </c>
      <c r="H1859">
        <f>COUNTIFS(olah!$Q$2:Q16857,summary!A1859,olah!$B$2:B16857,summary!B1859,olah!$S$2:S16857,"On Time")</f>
        <v>21</v>
      </c>
      <c r="I1859">
        <f>COUNTIFS(olah!$Q1859:Q16857,summary!A1859,olah!$B1859:B16857,summary!B1859,olah!$N1859:N16857,summary!C1859,olah!$P1859:P16857,summary!D1859,olah!$S1859:S16857,"Late")</f>
        <v>0</v>
      </c>
      <c r="J1859">
        <f>COUNTIFS(olah!$Q$2:Q16857,summary!A1859,olah!$B$2:B16857,summary!B1859,olah!$S$2:S16857,"Late")</f>
        <v>0</v>
      </c>
      <c r="K1859">
        <f t="shared" ref="K1859:K1922" si="29">F1859-SUM(H1859:J1859)</f>
        <v>10</v>
      </c>
      <c r="L1859">
        <f>COUNTIFS(olah!$Q1859:Q16857,summary!A1859,olah!$B1859:B16857,summary!B1859,olah!$N1859:N16857,summary!C1859,olah!$P1859:P16857,summary!D1859,olah!$T1859:T16857,"On Time CO")</f>
        <v>1</v>
      </c>
      <c r="M1859">
        <f>COUNTIFS(olah!$Q$2:Q16857,summary!A1859,olah!$B$2:B16857,summary!B1859,olah!$T$2:T16857,"On Time CO")</f>
        <v>21</v>
      </c>
      <c r="N1859">
        <f>COUNTIFS(olah!$Q1859:Q16857,summary!A1859,olah!$B1859:B16857,summary!B1859,olah!$N1859:N16857,summary!C1859,olah!$P1859:P16857,summary!D1859,olah!$T1859:T16857,"Overtime")</f>
        <v>0</v>
      </c>
      <c r="O1859">
        <f>COUNTIFS(olah!$Q$2:Q16857,summary!A1859,olah!$B$2:B16857,summary!B1859,olah!$T$2:T16857,"Overtime")</f>
        <v>0</v>
      </c>
      <c r="P1859">
        <f>COUNTIFS(olah!$Q1859:Q16857,summary!A1859,olah!$B1859:B16857,summary!B1859,olah!$N1859:N16857,summary!C1859,olah!$P1859:P16857,summary!D1859,olah!$T1859:T16857,"Early")</f>
        <v>0</v>
      </c>
      <c r="Q1859">
        <f>COUNTIFS(olah!$Q$2:Q16857,summary!A1859,olah!$B$2:B16857,summary!B1859,olah!$T$2:T16857,"Early")</f>
        <v>0</v>
      </c>
      <c r="R1859">
        <f>COUNTIFS(olah!$Q1859:Q16857,summary!A1859,olah!$B1859:B16857,summary!B1859,olah!$N1859:N16857,summary!C1859,olah!$P1859:P16857,summary!D1859,olah!$T1859:T16857,"NA CO")</f>
        <v>0</v>
      </c>
      <c r="S1859">
        <f>COUNTIFS(olah!$Q$2:Q16857,summary!A1859,olah!$B$2:B16857,summary!B1859,olah!$T$2:T16857,"NA CO")</f>
        <v>0</v>
      </c>
      <c r="T1859" t="str">
        <f>olah!R1859</f>
        <v>Attendance</v>
      </c>
      <c r="U1859" t="str">
        <f>IF(T1859="Permit", olah!T1859, "No Permit")</f>
        <v>No Permit</v>
      </c>
    </row>
    <row r="1860" spans="1:21" hidden="1" x14ac:dyDescent="0.3">
      <c r="A1860" s="23">
        <v>44561</v>
      </c>
      <c r="B1860" t="s">
        <v>479</v>
      </c>
      <c r="C1860" t="s">
        <v>7166</v>
      </c>
      <c r="D1860" t="s">
        <v>11600</v>
      </c>
      <c r="E1860" t="str">
        <f>VLOOKUP(B1860,olah!$B:$P,2,0)</f>
        <v>2021-12-01</v>
      </c>
      <c r="F1860">
        <f>COUNTIFS(parameter!$J$4:$J$34,summary!A1860,parameter!$I$4:$I$34,"&gt;="&amp;summary!$E1860)</f>
        <v>31</v>
      </c>
      <c r="G1860">
        <f>COUNTIFS(olah!$Q1860:Q16858,summary!A1860,olah!$B1860:B16858,summary!B1860,olah!$N1860:N16858,summary!C1860,olah!$P1860:P16858,summary!D1860,olah!$S1860:S16858,"On Time")</f>
        <v>1</v>
      </c>
      <c r="H1860">
        <f>COUNTIFS(olah!$Q$2:Q16858,summary!A1860,olah!$B$2:B16858,summary!B1860,olah!$S$2:S16858,"On Time")</f>
        <v>21</v>
      </c>
      <c r="I1860">
        <f>COUNTIFS(olah!$Q1860:Q16858,summary!A1860,olah!$B1860:B16858,summary!B1860,olah!$N1860:N16858,summary!C1860,olah!$P1860:P16858,summary!D1860,olah!$S1860:S16858,"Late")</f>
        <v>0</v>
      </c>
      <c r="J1860">
        <f>COUNTIFS(olah!$Q$2:Q16858,summary!A1860,olah!$B$2:B16858,summary!B1860,olah!$S$2:S16858,"Late")</f>
        <v>0</v>
      </c>
      <c r="K1860">
        <f t="shared" si="29"/>
        <v>10</v>
      </c>
      <c r="L1860">
        <f>COUNTIFS(olah!$Q1860:Q16858,summary!A1860,olah!$B1860:B16858,summary!B1860,olah!$N1860:N16858,summary!C1860,olah!$P1860:P16858,summary!D1860,olah!$T1860:T16858,"On Time CO")</f>
        <v>1</v>
      </c>
      <c r="M1860">
        <f>COUNTIFS(olah!$Q$2:Q16858,summary!A1860,olah!$B$2:B16858,summary!B1860,olah!$T$2:T16858,"On Time CO")</f>
        <v>21</v>
      </c>
      <c r="N1860">
        <f>COUNTIFS(olah!$Q1860:Q16858,summary!A1860,olah!$B1860:B16858,summary!B1860,olah!$N1860:N16858,summary!C1860,olah!$P1860:P16858,summary!D1860,olah!$T1860:T16858,"Overtime")</f>
        <v>0</v>
      </c>
      <c r="O1860">
        <f>COUNTIFS(olah!$Q$2:Q16858,summary!A1860,olah!$B$2:B16858,summary!B1860,olah!$T$2:T16858,"Overtime")</f>
        <v>0</v>
      </c>
      <c r="P1860">
        <f>COUNTIFS(olah!$Q1860:Q16858,summary!A1860,olah!$B1860:B16858,summary!B1860,olah!$N1860:N16858,summary!C1860,olah!$P1860:P16858,summary!D1860,olah!$T1860:T16858,"Early")</f>
        <v>0</v>
      </c>
      <c r="Q1860">
        <f>COUNTIFS(olah!$Q$2:Q16858,summary!A1860,olah!$B$2:B16858,summary!B1860,olah!$T$2:T16858,"Early")</f>
        <v>0</v>
      </c>
      <c r="R1860">
        <f>COUNTIFS(olah!$Q1860:Q16858,summary!A1860,olah!$B1860:B16858,summary!B1860,olah!$N1860:N16858,summary!C1860,olah!$P1860:P16858,summary!D1860,olah!$T1860:T16858,"NA CO")</f>
        <v>0</v>
      </c>
      <c r="S1860">
        <f>COUNTIFS(olah!$Q$2:Q16858,summary!A1860,olah!$B$2:B16858,summary!B1860,olah!$T$2:T16858,"NA CO")</f>
        <v>0</v>
      </c>
      <c r="T1860" t="str">
        <f>olah!R1860</f>
        <v>Daily Journey</v>
      </c>
      <c r="U1860" t="str">
        <f>IF(T1860="Permit", olah!T1860, "No Permit")</f>
        <v>No Permit</v>
      </c>
    </row>
    <row r="1861" spans="1:21" hidden="1" x14ac:dyDescent="0.3">
      <c r="A1861" s="23">
        <v>44561</v>
      </c>
      <c r="B1861" t="s">
        <v>479</v>
      </c>
      <c r="C1861" t="s">
        <v>28</v>
      </c>
      <c r="D1861" t="s">
        <v>11601</v>
      </c>
      <c r="E1861" t="str">
        <f>VLOOKUP(B1861,olah!$B:$P,2,0)</f>
        <v>2021-12-01</v>
      </c>
      <c r="F1861">
        <f>COUNTIFS(parameter!$J$4:$J$34,summary!A1861,parameter!$I$4:$I$34,"&gt;="&amp;summary!$E1861)</f>
        <v>31</v>
      </c>
      <c r="G1861">
        <f>COUNTIFS(olah!$Q1861:Q16859,summary!A1861,olah!$B1861:B16859,summary!B1861,olah!$N1861:N16859,summary!C1861,olah!$P1861:P16859,summary!D1861,olah!$S1861:S16859,"On Time")</f>
        <v>1</v>
      </c>
      <c r="H1861">
        <f>COUNTIFS(olah!$Q$2:Q16859,summary!A1861,olah!$B$2:B16859,summary!B1861,olah!$S$2:S16859,"On Time")</f>
        <v>21</v>
      </c>
      <c r="I1861">
        <f>COUNTIFS(olah!$Q1861:Q16859,summary!A1861,olah!$B1861:B16859,summary!B1861,olah!$N1861:N16859,summary!C1861,olah!$P1861:P16859,summary!D1861,olah!$S1861:S16859,"Late")</f>
        <v>0</v>
      </c>
      <c r="J1861">
        <f>COUNTIFS(olah!$Q$2:Q16859,summary!A1861,olah!$B$2:B16859,summary!B1861,olah!$S$2:S16859,"Late")</f>
        <v>0</v>
      </c>
      <c r="K1861">
        <f t="shared" si="29"/>
        <v>10</v>
      </c>
      <c r="L1861">
        <f>COUNTIFS(olah!$Q1861:Q16859,summary!A1861,olah!$B1861:B16859,summary!B1861,olah!$N1861:N16859,summary!C1861,olah!$P1861:P16859,summary!D1861,olah!$T1861:T16859,"On Time CO")</f>
        <v>1</v>
      </c>
      <c r="M1861">
        <f>COUNTIFS(olah!$Q$2:Q16859,summary!A1861,olah!$B$2:B16859,summary!B1861,olah!$T$2:T16859,"On Time CO")</f>
        <v>21</v>
      </c>
      <c r="N1861">
        <f>COUNTIFS(olah!$Q1861:Q16859,summary!A1861,olah!$B1861:B16859,summary!B1861,olah!$N1861:N16859,summary!C1861,olah!$P1861:P16859,summary!D1861,olah!$T1861:T16859,"Overtime")</f>
        <v>0</v>
      </c>
      <c r="O1861">
        <f>COUNTIFS(olah!$Q$2:Q16859,summary!A1861,olah!$B$2:B16859,summary!B1861,olah!$T$2:T16859,"Overtime")</f>
        <v>0</v>
      </c>
      <c r="P1861">
        <f>COUNTIFS(olah!$Q1861:Q16859,summary!A1861,olah!$B1861:B16859,summary!B1861,olah!$N1861:N16859,summary!C1861,olah!$P1861:P16859,summary!D1861,olah!$T1861:T16859,"Early")</f>
        <v>0</v>
      </c>
      <c r="Q1861">
        <f>COUNTIFS(olah!$Q$2:Q16859,summary!A1861,olah!$B$2:B16859,summary!B1861,olah!$T$2:T16859,"Early")</f>
        <v>0</v>
      </c>
      <c r="R1861">
        <f>COUNTIFS(olah!$Q1861:Q16859,summary!A1861,olah!$B1861:B16859,summary!B1861,olah!$N1861:N16859,summary!C1861,olah!$P1861:P16859,summary!D1861,olah!$T1861:T16859,"NA CO")</f>
        <v>0</v>
      </c>
      <c r="S1861">
        <f>COUNTIFS(olah!$Q$2:Q16859,summary!A1861,olah!$B$2:B16859,summary!B1861,olah!$T$2:T16859,"NA CO")</f>
        <v>0</v>
      </c>
      <c r="T1861" t="str">
        <f>olah!R1861</f>
        <v>Attendance</v>
      </c>
      <c r="U1861" t="str">
        <f>IF(T1861="Permit", olah!T1861, "No Permit")</f>
        <v>No Permit</v>
      </c>
    </row>
    <row r="1862" spans="1:21" hidden="1" x14ac:dyDescent="0.3">
      <c r="A1862" s="23">
        <v>44561</v>
      </c>
      <c r="B1862" t="s">
        <v>479</v>
      </c>
      <c r="C1862" t="s">
        <v>481</v>
      </c>
      <c r="D1862" t="s">
        <v>5936</v>
      </c>
      <c r="E1862" t="str">
        <f>VLOOKUP(B1862,olah!$B:$P,2,0)</f>
        <v>2021-12-01</v>
      </c>
      <c r="F1862">
        <f>COUNTIFS(parameter!$J$4:$J$34,summary!A1862,parameter!$I$4:$I$34,"&gt;="&amp;summary!$E1862)</f>
        <v>31</v>
      </c>
      <c r="G1862">
        <f>COUNTIFS(olah!$Q1862:Q16860,summary!A1862,olah!$B1862:B16860,summary!B1862,olah!$N1862:N16860,summary!C1862,olah!$P1862:P16860,summary!D1862,olah!$S1862:S16860,"On Time")</f>
        <v>1</v>
      </c>
      <c r="H1862">
        <f>COUNTIFS(olah!$Q$2:Q16860,summary!A1862,olah!$B$2:B16860,summary!B1862,olah!$S$2:S16860,"On Time")</f>
        <v>21</v>
      </c>
      <c r="I1862">
        <f>COUNTIFS(olah!$Q1862:Q16860,summary!A1862,olah!$B1862:B16860,summary!B1862,olah!$N1862:N16860,summary!C1862,olah!$P1862:P16860,summary!D1862,olah!$S1862:S16860,"Late")</f>
        <v>0</v>
      </c>
      <c r="J1862">
        <f>COUNTIFS(olah!$Q$2:Q16860,summary!A1862,olah!$B$2:B16860,summary!B1862,olah!$S$2:S16860,"Late")</f>
        <v>0</v>
      </c>
      <c r="K1862">
        <f t="shared" si="29"/>
        <v>10</v>
      </c>
      <c r="L1862">
        <f>COUNTIFS(olah!$Q1862:Q16860,summary!A1862,olah!$B1862:B16860,summary!B1862,olah!$N1862:N16860,summary!C1862,olah!$P1862:P16860,summary!D1862,olah!$T1862:T16860,"On Time CO")</f>
        <v>1</v>
      </c>
      <c r="M1862">
        <f>COUNTIFS(olah!$Q$2:Q16860,summary!A1862,olah!$B$2:B16860,summary!B1862,olah!$T$2:T16860,"On Time CO")</f>
        <v>21</v>
      </c>
      <c r="N1862">
        <f>COUNTIFS(olah!$Q1862:Q16860,summary!A1862,olah!$B1862:B16860,summary!B1862,olah!$N1862:N16860,summary!C1862,olah!$P1862:P16860,summary!D1862,olah!$T1862:T16860,"Overtime")</f>
        <v>0</v>
      </c>
      <c r="O1862">
        <f>COUNTIFS(olah!$Q$2:Q16860,summary!A1862,olah!$B$2:B16860,summary!B1862,olah!$T$2:T16860,"Overtime")</f>
        <v>0</v>
      </c>
      <c r="P1862">
        <f>COUNTIFS(olah!$Q1862:Q16860,summary!A1862,olah!$B1862:B16860,summary!B1862,olah!$N1862:N16860,summary!C1862,olah!$P1862:P16860,summary!D1862,olah!$T1862:T16860,"Early")</f>
        <v>0</v>
      </c>
      <c r="Q1862">
        <f>COUNTIFS(olah!$Q$2:Q16860,summary!A1862,olah!$B$2:B16860,summary!B1862,olah!$T$2:T16860,"Early")</f>
        <v>0</v>
      </c>
      <c r="R1862">
        <f>COUNTIFS(olah!$Q1862:Q16860,summary!A1862,olah!$B1862:B16860,summary!B1862,olah!$N1862:N16860,summary!C1862,olah!$P1862:P16860,summary!D1862,olah!$T1862:T16860,"NA CO")</f>
        <v>0</v>
      </c>
      <c r="S1862">
        <f>COUNTIFS(olah!$Q$2:Q16860,summary!A1862,olah!$B$2:B16860,summary!B1862,olah!$T$2:T16860,"NA CO")</f>
        <v>0</v>
      </c>
      <c r="T1862" t="str">
        <f>olah!R1862</f>
        <v>Daily Journey</v>
      </c>
      <c r="U1862" t="str">
        <f>IF(T1862="Permit", olah!T1862, "No Permit")</f>
        <v>No Permit</v>
      </c>
    </row>
    <row r="1863" spans="1:21" hidden="1" x14ac:dyDescent="0.3">
      <c r="A1863" s="23">
        <v>44561</v>
      </c>
      <c r="B1863" t="s">
        <v>479</v>
      </c>
      <c r="C1863" t="s">
        <v>28</v>
      </c>
      <c r="D1863" t="s">
        <v>6082</v>
      </c>
      <c r="E1863" t="str">
        <f>VLOOKUP(B1863,olah!$B:$P,2,0)</f>
        <v>2021-12-01</v>
      </c>
      <c r="F1863">
        <f>COUNTIFS(parameter!$J$4:$J$34,summary!A1863,parameter!$I$4:$I$34,"&gt;="&amp;summary!$E1863)</f>
        <v>31</v>
      </c>
      <c r="G1863">
        <f>COUNTIFS(olah!$Q1863:Q16861,summary!A1863,olah!$B1863:B16861,summary!B1863,olah!$N1863:N16861,summary!C1863,olah!$P1863:P16861,summary!D1863,olah!$S1863:S16861,"On Time")</f>
        <v>1</v>
      </c>
      <c r="H1863">
        <f>COUNTIFS(olah!$Q$2:Q16861,summary!A1863,olah!$B$2:B16861,summary!B1863,olah!$S$2:S16861,"On Time")</f>
        <v>21</v>
      </c>
      <c r="I1863">
        <f>COUNTIFS(olah!$Q1863:Q16861,summary!A1863,olah!$B1863:B16861,summary!B1863,olah!$N1863:N16861,summary!C1863,olah!$P1863:P16861,summary!D1863,olah!$S1863:S16861,"Late")</f>
        <v>0</v>
      </c>
      <c r="J1863">
        <f>COUNTIFS(olah!$Q$2:Q16861,summary!A1863,olah!$B$2:B16861,summary!B1863,olah!$S$2:S16861,"Late")</f>
        <v>0</v>
      </c>
      <c r="K1863">
        <f t="shared" si="29"/>
        <v>10</v>
      </c>
      <c r="L1863">
        <f>COUNTIFS(olah!$Q1863:Q16861,summary!A1863,olah!$B1863:B16861,summary!B1863,olah!$N1863:N16861,summary!C1863,olah!$P1863:P16861,summary!D1863,olah!$T1863:T16861,"On Time CO")</f>
        <v>1</v>
      </c>
      <c r="M1863">
        <f>COUNTIFS(olah!$Q$2:Q16861,summary!A1863,olah!$B$2:B16861,summary!B1863,olah!$T$2:T16861,"On Time CO")</f>
        <v>21</v>
      </c>
      <c r="N1863">
        <f>COUNTIFS(olah!$Q1863:Q16861,summary!A1863,olah!$B1863:B16861,summary!B1863,olah!$N1863:N16861,summary!C1863,olah!$P1863:P16861,summary!D1863,olah!$T1863:T16861,"Overtime")</f>
        <v>0</v>
      </c>
      <c r="O1863">
        <f>COUNTIFS(olah!$Q$2:Q16861,summary!A1863,olah!$B$2:B16861,summary!B1863,olah!$T$2:T16861,"Overtime")</f>
        <v>0</v>
      </c>
      <c r="P1863">
        <f>COUNTIFS(olah!$Q1863:Q16861,summary!A1863,olah!$B1863:B16861,summary!B1863,olah!$N1863:N16861,summary!C1863,olah!$P1863:P16861,summary!D1863,olah!$T1863:T16861,"Early")</f>
        <v>0</v>
      </c>
      <c r="Q1863">
        <f>COUNTIFS(olah!$Q$2:Q16861,summary!A1863,olah!$B$2:B16861,summary!B1863,olah!$T$2:T16861,"Early")</f>
        <v>0</v>
      </c>
      <c r="R1863">
        <f>COUNTIFS(olah!$Q1863:Q16861,summary!A1863,olah!$B1863:B16861,summary!B1863,olah!$N1863:N16861,summary!C1863,olah!$P1863:P16861,summary!D1863,olah!$T1863:T16861,"NA CO")</f>
        <v>0</v>
      </c>
      <c r="S1863">
        <f>COUNTIFS(olah!$Q$2:Q16861,summary!A1863,olah!$B$2:B16861,summary!B1863,olah!$T$2:T16861,"NA CO")</f>
        <v>0</v>
      </c>
      <c r="T1863" t="str">
        <f>olah!R1863</f>
        <v>Attendance</v>
      </c>
      <c r="U1863" t="str">
        <f>IF(T1863="Permit", olah!T1863, "No Permit")</f>
        <v>No Permit</v>
      </c>
    </row>
    <row r="1864" spans="1:21" hidden="1" x14ac:dyDescent="0.3">
      <c r="A1864" s="23">
        <v>44561</v>
      </c>
      <c r="B1864" t="s">
        <v>479</v>
      </c>
      <c r="C1864" t="s">
        <v>480</v>
      </c>
      <c r="D1864" t="s">
        <v>11602</v>
      </c>
      <c r="E1864" t="str">
        <f>VLOOKUP(B1864,olah!$B:$P,2,0)</f>
        <v>2021-12-01</v>
      </c>
      <c r="F1864">
        <f>COUNTIFS(parameter!$J$4:$J$34,summary!A1864,parameter!$I$4:$I$34,"&gt;="&amp;summary!$E1864)</f>
        <v>31</v>
      </c>
      <c r="G1864">
        <f>COUNTIFS(olah!$Q1864:Q16862,summary!A1864,olah!$B1864:B16862,summary!B1864,olah!$N1864:N16862,summary!C1864,olah!$P1864:P16862,summary!D1864,olah!$S1864:S16862,"On Time")</f>
        <v>1</v>
      </c>
      <c r="H1864">
        <f>COUNTIFS(olah!$Q$2:Q16862,summary!A1864,olah!$B$2:B16862,summary!B1864,olah!$S$2:S16862,"On Time")</f>
        <v>21</v>
      </c>
      <c r="I1864">
        <f>COUNTIFS(olah!$Q1864:Q16862,summary!A1864,olah!$B1864:B16862,summary!B1864,olah!$N1864:N16862,summary!C1864,olah!$P1864:P16862,summary!D1864,olah!$S1864:S16862,"Late")</f>
        <v>0</v>
      </c>
      <c r="J1864">
        <f>COUNTIFS(olah!$Q$2:Q16862,summary!A1864,olah!$B$2:B16862,summary!B1864,olah!$S$2:S16862,"Late")</f>
        <v>0</v>
      </c>
      <c r="K1864">
        <f t="shared" si="29"/>
        <v>10</v>
      </c>
      <c r="L1864">
        <f>COUNTIFS(olah!$Q1864:Q16862,summary!A1864,olah!$B1864:B16862,summary!B1864,olah!$N1864:N16862,summary!C1864,olah!$P1864:P16862,summary!D1864,olah!$T1864:T16862,"On Time CO")</f>
        <v>1</v>
      </c>
      <c r="M1864">
        <f>COUNTIFS(olah!$Q$2:Q16862,summary!A1864,olah!$B$2:B16862,summary!B1864,olah!$T$2:T16862,"On Time CO")</f>
        <v>21</v>
      </c>
      <c r="N1864">
        <f>COUNTIFS(olah!$Q1864:Q16862,summary!A1864,olah!$B1864:B16862,summary!B1864,olah!$N1864:N16862,summary!C1864,olah!$P1864:P16862,summary!D1864,olah!$T1864:T16862,"Overtime")</f>
        <v>0</v>
      </c>
      <c r="O1864">
        <f>COUNTIFS(olah!$Q$2:Q16862,summary!A1864,olah!$B$2:B16862,summary!B1864,olah!$T$2:T16862,"Overtime")</f>
        <v>0</v>
      </c>
      <c r="P1864">
        <f>COUNTIFS(olah!$Q1864:Q16862,summary!A1864,olah!$B1864:B16862,summary!B1864,olah!$N1864:N16862,summary!C1864,olah!$P1864:P16862,summary!D1864,olah!$T1864:T16862,"Early")</f>
        <v>0</v>
      </c>
      <c r="Q1864">
        <f>COUNTIFS(olah!$Q$2:Q16862,summary!A1864,olah!$B$2:B16862,summary!B1864,olah!$T$2:T16862,"Early")</f>
        <v>0</v>
      </c>
      <c r="R1864">
        <f>COUNTIFS(olah!$Q1864:Q16862,summary!A1864,olah!$B1864:B16862,summary!B1864,olah!$N1864:N16862,summary!C1864,olah!$P1864:P16862,summary!D1864,olah!$T1864:T16862,"NA CO")</f>
        <v>0</v>
      </c>
      <c r="S1864">
        <f>COUNTIFS(olah!$Q$2:Q16862,summary!A1864,olah!$B$2:B16862,summary!B1864,olah!$T$2:T16862,"NA CO")</f>
        <v>0</v>
      </c>
      <c r="T1864" t="str">
        <f>olah!R1864</f>
        <v>Daily Journey</v>
      </c>
      <c r="U1864" t="str">
        <f>IF(T1864="Permit", olah!T1864, "No Permit")</f>
        <v>No Permit</v>
      </c>
    </row>
    <row r="1865" spans="1:21" hidden="1" x14ac:dyDescent="0.3">
      <c r="A1865" s="23">
        <v>44561</v>
      </c>
      <c r="B1865" t="s">
        <v>479</v>
      </c>
      <c r="C1865" t="s">
        <v>28</v>
      </c>
      <c r="D1865" t="s">
        <v>11603</v>
      </c>
      <c r="E1865" t="str">
        <f>VLOOKUP(B1865,olah!$B:$P,2,0)</f>
        <v>2021-12-01</v>
      </c>
      <c r="F1865">
        <f>COUNTIFS(parameter!$J$4:$J$34,summary!A1865,parameter!$I$4:$I$34,"&gt;="&amp;summary!$E1865)</f>
        <v>31</v>
      </c>
      <c r="G1865">
        <f>COUNTIFS(olah!$Q1865:Q16863,summary!A1865,olah!$B1865:B16863,summary!B1865,olah!$N1865:N16863,summary!C1865,olah!$P1865:P16863,summary!D1865,olah!$S1865:S16863,"On Time")</f>
        <v>1</v>
      </c>
      <c r="H1865">
        <f>COUNTIFS(olah!$Q$2:Q16863,summary!A1865,olah!$B$2:B16863,summary!B1865,olah!$S$2:S16863,"On Time")</f>
        <v>21</v>
      </c>
      <c r="I1865">
        <f>COUNTIFS(olah!$Q1865:Q16863,summary!A1865,olah!$B1865:B16863,summary!B1865,olah!$N1865:N16863,summary!C1865,olah!$P1865:P16863,summary!D1865,olah!$S1865:S16863,"Late")</f>
        <v>0</v>
      </c>
      <c r="J1865">
        <f>COUNTIFS(olah!$Q$2:Q16863,summary!A1865,olah!$B$2:B16863,summary!B1865,olah!$S$2:S16863,"Late")</f>
        <v>0</v>
      </c>
      <c r="K1865">
        <f t="shared" si="29"/>
        <v>10</v>
      </c>
      <c r="L1865">
        <f>COUNTIFS(olah!$Q1865:Q16863,summary!A1865,olah!$B1865:B16863,summary!B1865,olah!$N1865:N16863,summary!C1865,olah!$P1865:P16863,summary!D1865,olah!$T1865:T16863,"On Time CO")</f>
        <v>1</v>
      </c>
      <c r="M1865">
        <f>COUNTIFS(olah!$Q$2:Q16863,summary!A1865,olah!$B$2:B16863,summary!B1865,olah!$T$2:T16863,"On Time CO")</f>
        <v>21</v>
      </c>
      <c r="N1865">
        <f>COUNTIFS(olah!$Q1865:Q16863,summary!A1865,olah!$B1865:B16863,summary!B1865,olah!$N1865:N16863,summary!C1865,olah!$P1865:P16863,summary!D1865,olah!$T1865:T16863,"Overtime")</f>
        <v>0</v>
      </c>
      <c r="O1865">
        <f>COUNTIFS(olah!$Q$2:Q16863,summary!A1865,olah!$B$2:B16863,summary!B1865,olah!$T$2:T16863,"Overtime")</f>
        <v>0</v>
      </c>
      <c r="P1865">
        <f>COUNTIFS(olah!$Q1865:Q16863,summary!A1865,olah!$B1865:B16863,summary!B1865,olah!$N1865:N16863,summary!C1865,olah!$P1865:P16863,summary!D1865,olah!$T1865:T16863,"Early")</f>
        <v>0</v>
      </c>
      <c r="Q1865">
        <f>COUNTIFS(olah!$Q$2:Q16863,summary!A1865,olah!$B$2:B16863,summary!B1865,olah!$T$2:T16863,"Early")</f>
        <v>0</v>
      </c>
      <c r="R1865">
        <f>COUNTIFS(olah!$Q1865:Q16863,summary!A1865,olah!$B1865:B16863,summary!B1865,olah!$N1865:N16863,summary!C1865,olah!$P1865:P16863,summary!D1865,olah!$T1865:T16863,"NA CO")</f>
        <v>0</v>
      </c>
      <c r="S1865">
        <f>COUNTIFS(olah!$Q$2:Q16863,summary!A1865,olah!$B$2:B16863,summary!B1865,olah!$T$2:T16863,"NA CO")</f>
        <v>0</v>
      </c>
      <c r="T1865" t="str">
        <f>olah!R1865</f>
        <v>Attendance</v>
      </c>
      <c r="U1865" t="str">
        <f>IF(T1865="Permit", olah!T1865, "No Permit")</f>
        <v>No Permit</v>
      </c>
    </row>
    <row r="1866" spans="1:21" hidden="1" x14ac:dyDescent="0.3">
      <c r="A1866" s="23">
        <v>44561</v>
      </c>
      <c r="B1866" t="s">
        <v>479</v>
      </c>
      <c r="C1866" t="s">
        <v>28</v>
      </c>
      <c r="D1866" t="s">
        <v>7108</v>
      </c>
      <c r="E1866" t="str">
        <f>VLOOKUP(B1866,olah!$B:$P,2,0)</f>
        <v>2021-12-01</v>
      </c>
      <c r="F1866">
        <f>COUNTIFS(parameter!$J$4:$J$34,summary!A1866,parameter!$I$4:$I$34,"&gt;="&amp;summary!$E1866)</f>
        <v>31</v>
      </c>
      <c r="G1866">
        <f>COUNTIFS(olah!$Q1866:Q16864,summary!A1866,olah!$B1866:B16864,summary!B1866,olah!$N1866:N16864,summary!C1866,olah!$P1866:P16864,summary!D1866,olah!$S1866:S16864,"On Time")</f>
        <v>1</v>
      </c>
      <c r="H1866">
        <f>COUNTIFS(olah!$Q$2:Q16864,summary!A1866,olah!$B$2:B16864,summary!B1866,olah!$S$2:S16864,"On Time")</f>
        <v>21</v>
      </c>
      <c r="I1866">
        <f>COUNTIFS(olah!$Q1866:Q16864,summary!A1866,olah!$B1866:B16864,summary!B1866,olah!$N1866:N16864,summary!C1866,olah!$P1866:P16864,summary!D1866,olah!$S1866:S16864,"Late")</f>
        <v>0</v>
      </c>
      <c r="J1866">
        <f>COUNTIFS(olah!$Q$2:Q16864,summary!A1866,olah!$B$2:B16864,summary!B1866,olah!$S$2:S16864,"Late")</f>
        <v>0</v>
      </c>
      <c r="K1866">
        <f t="shared" si="29"/>
        <v>10</v>
      </c>
      <c r="L1866">
        <f>COUNTIFS(olah!$Q1866:Q16864,summary!A1866,olah!$B1866:B16864,summary!B1866,olah!$N1866:N16864,summary!C1866,olah!$P1866:P16864,summary!D1866,olah!$T1866:T16864,"On Time CO")</f>
        <v>1</v>
      </c>
      <c r="M1866">
        <f>COUNTIFS(olah!$Q$2:Q16864,summary!A1866,olah!$B$2:B16864,summary!B1866,olah!$T$2:T16864,"On Time CO")</f>
        <v>21</v>
      </c>
      <c r="N1866">
        <f>COUNTIFS(olah!$Q1866:Q16864,summary!A1866,olah!$B1866:B16864,summary!B1866,olah!$N1866:N16864,summary!C1866,olah!$P1866:P16864,summary!D1866,olah!$T1866:T16864,"Overtime")</f>
        <v>0</v>
      </c>
      <c r="O1866">
        <f>COUNTIFS(olah!$Q$2:Q16864,summary!A1866,olah!$B$2:B16864,summary!B1866,olah!$T$2:T16864,"Overtime")</f>
        <v>0</v>
      </c>
      <c r="P1866">
        <f>COUNTIFS(olah!$Q1866:Q16864,summary!A1866,olah!$B1866:B16864,summary!B1866,olah!$N1866:N16864,summary!C1866,olah!$P1866:P16864,summary!D1866,olah!$T1866:T16864,"Early")</f>
        <v>0</v>
      </c>
      <c r="Q1866">
        <f>COUNTIFS(olah!$Q$2:Q16864,summary!A1866,olah!$B$2:B16864,summary!B1866,olah!$T$2:T16864,"Early")</f>
        <v>0</v>
      </c>
      <c r="R1866">
        <f>COUNTIFS(olah!$Q1866:Q16864,summary!A1866,olah!$B1866:B16864,summary!B1866,olah!$N1866:N16864,summary!C1866,olah!$P1866:P16864,summary!D1866,olah!$T1866:T16864,"NA CO")</f>
        <v>0</v>
      </c>
      <c r="S1866">
        <f>COUNTIFS(olah!$Q$2:Q16864,summary!A1866,olah!$B$2:B16864,summary!B1866,olah!$T$2:T16864,"NA CO")</f>
        <v>0</v>
      </c>
      <c r="T1866" t="str">
        <f>olah!R1866</f>
        <v>Attendance</v>
      </c>
      <c r="U1866" t="str">
        <f>IF(T1866="Permit", olah!T1866, "No Permit")</f>
        <v>No Permit</v>
      </c>
    </row>
    <row r="1867" spans="1:21" hidden="1" x14ac:dyDescent="0.3">
      <c r="A1867" s="23">
        <v>44561</v>
      </c>
      <c r="B1867" t="s">
        <v>479</v>
      </c>
      <c r="C1867" t="s">
        <v>28</v>
      </c>
      <c r="D1867" t="s">
        <v>11604</v>
      </c>
      <c r="E1867" t="str">
        <f>VLOOKUP(B1867,olah!$B:$P,2,0)</f>
        <v>2021-12-01</v>
      </c>
      <c r="F1867">
        <f>COUNTIFS(parameter!$J$4:$J$34,summary!A1867,parameter!$I$4:$I$34,"&gt;="&amp;summary!$E1867)</f>
        <v>31</v>
      </c>
      <c r="G1867">
        <f>COUNTIFS(olah!$Q1867:Q16865,summary!A1867,olah!$B1867:B16865,summary!B1867,olah!$N1867:N16865,summary!C1867,olah!$P1867:P16865,summary!D1867,olah!$S1867:S16865,"On Time")</f>
        <v>1</v>
      </c>
      <c r="H1867">
        <f>COUNTIFS(olah!$Q$2:Q16865,summary!A1867,olah!$B$2:B16865,summary!B1867,olah!$S$2:S16865,"On Time")</f>
        <v>21</v>
      </c>
      <c r="I1867">
        <f>COUNTIFS(olah!$Q1867:Q16865,summary!A1867,olah!$B1867:B16865,summary!B1867,olah!$N1867:N16865,summary!C1867,olah!$P1867:P16865,summary!D1867,olah!$S1867:S16865,"Late")</f>
        <v>0</v>
      </c>
      <c r="J1867">
        <f>COUNTIFS(olah!$Q$2:Q16865,summary!A1867,olah!$B$2:B16865,summary!B1867,olah!$S$2:S16865,"Late")</f>
        <v>0</v>
      </c>
      <c r="K1867">
        <f t="shared" si="29"/>
        <v>10</v>
      </c>
      <c r="L1867">
        <f>COUNTIFS(olah!$Q1867:Q16865,summary!A1867,olah!$B1867:B16865,summary!B1867,olah!$N1867:N16865,summary!C1867,olah!$P1867:P16865,summary!D1867,olah!$T1867:T16865,"On Time CO")</f>
        <v>1</v>
      </c>
      <c r="M1867">
        <f>COUNTIFS(olah!$Q$2:Q16865,summary!A1867,olah!$B$2:B16865,summary!B1867,olah!$T$2:T16865,"On Time CO")</f>
        <v>21</v>
      </c>
      <c r="N1867">
        <f>COUNTIFS(olah!$Q1867:Q16865,summary!A1867,olah!$B1867:B16865,summary!B1867,olah!$N1867:N16865,summary!C1867,olah!$P1867:P16865,summary!D1867,olah!$T1867:T16865,"Overtime")</f>
        <v>0</v>
      </c>
      <c r="O1867">
        <f>COUNTIFS(olah!$Q$2:Q16865,summary!A1867,olah!$B$2:B16865,summary!B1867,olah!$T$2:T16865,"Overtime")</f>
        <v>0</v>
      </c>
      <c r="P1867">
        <f>COUNTIFS(olah!$Q1867:Q16865,summary!A1867,olah!$B1867:B16865,summary!B1867,olah!$N1867:N16865,summary!C1867,olah!$P1867:P16865,summary!D1867,olah!$T1867:T16865,"Early")</f>
        <v>0</v>
      </c>
      <c r="Q1867">
        <f>COUNTIFS(olah!$Q$2:Q16865,summary!A1867,olah!$B$2:B16865,summary!B1867,olah!$T$2:T16865,"Early")</f>
        <v>0</v>
      </c>
      <c r="R1867">
        <f>COUNTIFS(olah!$Q1867:Q16865,summary!A1867,olah!$B1867:B16865,summary!B1867,olah!$N1867:N16865,summary!C1867,olah!$P1867:P16865,summary!D1867,olah!$T1867:T16865,"NA CO")</f>
        <v>0</v>
      </c>
      <c r="S1867">
        <f>COUNTIFS(olah!$Q$2:Q16865,summary!A1867,olah!$B$2:B16865,summary!B1867,olah!$T$2:T16865,"NA CO")</f>
        <v>0</v>
      </c>
      <c r="T1867" t="str">
        <f>olah!R1867</f>
        <v>Attendance</v>
      </c>
      <c r="U1867" t="str">
        <f>IF(T1867="Permit", olah!T1867, "No Permit")</f>
        <v>No Permit</v>
      </c>
    </row>
    <row r="1868" spans="1:21" hidden="1" x14ac:dyDescent="0.3">
      <c r="A1868" s="23">
        <v>44561</v>
      </c>
      <c r="B1868" t="s">
        <v>479</v>
      </c>
      <c r="C1868" t="s">
        <v>481</v>
      </c>
      <c r="D1868" t="s">
        <v>11605</v>
      </c>
      <c r="E1868" t="str">
        <f>VLOOKUP(B1868,olah!$B:$P,2,0)</f>
        <v>2021-12-01</v>
      </c>
      <c r="F1868">
        <f>COUNTIFS(parameter!$J$4:$J$34,summary!A1868,parameter!$I$4:$I$34,"&gt;="&amp;summary!$E1868)</f>
        <v>31</v>
      </c>
      <c r="G1868">
        <f>COUNTIFS(olah!$Q1868:Q16866,summary!A1868,olah!$B1868:B16866,summary!B1868,olah!$N1868:N16866,summary!C1868,olah!$P1868:P16866,summary!D1868,olah!$S1868:S16866,"On Time")</f>
        <v>1</v>
      </c>
      <c r="H1868">
        <f>COUNTIFS(olah!$Q$2:Q16866,summary!A1868,olah!$B$2:B16866,summary!B1868,olah!$S$2:S16866,"On Time")</f>
        <v>21</v>
      </c>
      <c r="I1868">
        <f>COUNTIFS(olah!$Q1868:Q16866,summary!A1868,olah!$B1868:B16866,summary!B1868,olah!$N1868:N16866,summary!C1868,olah!$P1868:P16866,summary!D1868,olah!$S1868:S16866,"Late")</f>
        <v>0</v>
      </c>
      <c r="J1868">
        <f>COUNTIFS(olah!$Q$2:Q16866,summary!A1868,olah!$B$2:B16866,summary!B1868,olah!$S$2:S16866,"Late")</f>
        <v>0</v>
      </c>
      <c r="K1868">
        <f t="shared" si="29"/>
        <v>10</v>
      </c>
      <c r="L1868">
        <f>COUNTIFS(olah!$Q1868:Q16866,summary!A1868,olah!$B1868:B16866,summary!B1868,olah!$N1868:N16866,summary!C1868,olah!$P1868:P16866,summary!D1868,olah!$T1868:T16866,"On Time CO")</f>
        <v>1</v>
      </c>
      <c r="M1868">
        <f>COUNTIFS(olah!$Q$2:Q16866,summary!A1868,olah!$B$2:B16866,summary!B1868,olah!$T$2:T16866,"On Time CO")</f>
        <v>21</v>
      </c>
      <c r="N1868">
        <f>COUNTIFS(olah!$Q1868:Q16866,summary!A1868,olah!$B1868:B16866,summary!B1868,olah!$N1868:N16866,summary!C1868,olah!$P1868:P16866,summary!D1868,olah!$T1868:T16866,"Overtime")</f>
        <v>0</v>
      </c>
      <c r="O1868">
        <f>COUNTIFS(olah!$Q$2:Q16866,summary!A1868,olah!$B$2:B16866,summary!B1868,olah!$T$2:T16866,"Overtime")</f>
        <v>0</v>
      </c>
      <c r="P1868">
        <f>COUNTIFS(olah!$Q1868:Q16866,summary!A1868,olah!$B1868:B16866,summary!B1868,olah!$N1868:N16866,summary!C1868,olah!$P1868:P16866,summary!D1868,olah!$T1868:T16866,"Early")</f>
        <v>0</v>
      </c>
      <c r="Q1868">
        <f>COUNTIFS(olah!$Q$2:Q16866,summary!A1868,olah!$B$2:B16866,summary!B1868,olah!$T$2:T16866,"Early")</f>
        <v>0</v>
      </c>
      <c r="R1868">
        <f>COUNTIFS(olah!$Q1868:Q16866,summary!A1868,olah!$B1868:B16866,summary!B1868,olah!$N1868:N16866,summary!C1868,olah!$P1868:P16866,summary!D1868,olah!$T1868:T16866,"NA CO")</f>
        <v>0</v>
      </c>
      <c r="S1868">
        <f>COUNTIFS(olah!$Q$2:Q16866,summary!A1868,olah!$B$2:B16866,summary!B1868,olah!$T$2:T16866,"NA CO")</f>
        <v>0</v>
      </c>
      <c r="T1868" t="str">
        <f>olah!R1868</f>
        <v>Daily Journey</v>
      </c>
      <c r="U1868" t="str">
        <f>IF(T1868="Permit", olah!T1868, "No Permit")</f>
        <v>No Permit</v>
      </c>
    </row>
    <row r="1869" spans="1:21" hidden="1" x14ac:dyDescent="0.3">
      <c r="A1869" s="23">
        <v>44561</v>
      </c>
      <c r="B1869" t="s">
        <v>479</v>
      </c>
      <c r="C1869" t="s">
        <v>28</v>
      </c>
      <c r="D1869" t="s">
        <v>11606</v>
      </c>
      <c r="E1869" t="str">
        <f>VLOOKUP(B1869,olah!$B:$P,2,0)</f>
        <v>2021-12-01</v>
      </c>
      <c r="F1869">
        <f>COUNTIFS(parameter!$J$4:$J$34,summary!A1869,parameter!$I$4:$I$34,"&gt;="&amp;summary!$E1869)</f>
        <v>31</v>
      </c>
      <c r="G1869">
        <f>COUNTIFS(olah!$Q1869:Q16867,summary!A1869,olah!$B1869:B16867,summary!B1869,olah!$N1869:N16867,summary!C1869,olah!$P1869:P16867,summary!D1869,olah!$S1869:S16867,"On Time")</f>
        <v>1</v>
      </c>
      <c r="H1869">
        <f>COUNTIFS(olah!$Q$2:Q16867,summary!A1869,olah!$B$2:B16867,summary!B1869,olah!$S$2:S16867,"On Time")</f>
        <v>21</v>
      </c>
      <c r="I1869">
        <f>COUNTIFS(olah!$Q1869:Q16867,summary!A1869,olah!$B1869:B16867,summary!B1869,olah!$N1869:N16867,summary!C1869,olah!$P1869:P16867,summary!D1869,olah!$S1869:S16867,"Late")</f>
        <v>0</v>
      </c>
      <c r="J1869">
        <f>COUNTIFS(olah!$Q$2:Q16867,summary!A1869,olah!$B$2:B16867,summary!B1869,olah!$S$2:S16867,"Late")</f>
        <v>0</v>
      </c>
      <c r="K1869">
        <f t="shared" si="29"/>
        <v>10</v>
      </c>
      <c r="L1869">
        <f>COUNTIFS(olah!$Q1869:Q16867,summary!A1869,olah!$B1869:B16867,summary!B1869,olah!$N1869:N16867,summary!C1869,olah!$P1869:P16867,summary!D1869,olah!$T1869:T16867,"On Time CO")</f>
        <v>1</v>
      </c>
      <c r="M1869">
        <f>COUNTIFS(olah!$Q$2:Q16867,summary!A1869,olah!$B$2:B16867,summary!B1869,olah!$T$2:T16867,"On Time CO")</f>
        <v>21</v>
      </c>
      <c r="N1869">
        <f>COUNTIFS(olah!$Q1869:Q16867,summary!A1869,olah!$B1869:B16867,summary!B1869,olah!$N1869:N16867,summary!C1869,olah!$P1869:P16867,summary!D1869,olah!$T1869:T16867,"Overtime")</f>
        <v>0</v>
      </c>
      <c r="O1869">
        <f>COUNTIFS(olah!$Q$2:Q16867,summary!A1869,olah!$B$2:B16867,summary!B1869,olah!$T$2:T16867,"Overtime")</f>
        <v>0</v>
      </c>
      <c r="P1869">
        <f>COUNTIFS(olah!$Q1869:Q16867,summary!A1869,olah!$B1869:B16867,summary!B1869,olah!$N1869:N16867,summary!C1869,olah!$P1869:P16867,summary!D1869,olah!$T1869:T16867,"Early")</f>
        <v>0</v>
      </c>
      <c r="Q1869">
        <f>COUNTIFS(olah!$Q$2:Q16867,summary!A1869,olah!$B$2:B16867,summary!B1869,olah!$T$2:T16867,"Early")</f>
        <v>0</v>
      </c>
      <c r="R1869">
        <f>COUNTIFS(olah!$Q1869:Q16867,summary!A1869,olah!$B1869:B16867,summary!B1869,olah!$N1869:N16867,summary!C1869,olah!$P1869:P16867,summary!D1869,olah!$T1869:T16867,"NA CO")</f>
        <v>0</v>
      </c>
      <c r="S1869">
        <f>COUNTIFS(olah!$Q$2:Q16867,summary!A1869,olah!$B$2:B16867,summary!B1869,olah!$T$2:T16867,"NA CO")</f>
        <v>0</v>
      </c>
      <c r="T1869" t="str">
        <f>olah!R1869</f>
        <v>Attendance</v>
      </c>
      <c r="U1869" t="str">
        <f>IF(T1869="Permit", olah!T1869, "No Permit")</f>
        <v>No Permit</v>
      </c>
    </row>
    <row r="1870" spans="1:21" hidden="1" x14ac:dyDescent="0.3">
      <c r="A1870" s="23">
        <v>44561</v>
      </c>
      <c r="B1870" t="s">
        <v>479</v>
      </c>
      <c r="C1870" t="s">
        <v>28</v>
      </c>
      <c r="D1870" t="s">
        <v>10202</v>
      </c>
      <c r="E1870" t="str">
        <f>VLOOKUP(B1870,olah!$B:$P,2,0)</f>
        <v>2021-12-01</v>
      </c>
      <c r="F1870">
        <f>COUNTIFS(parameter!$J$4:$J$34,summary!A1870,parameter!$I$4:$I$34,"&gt;="&amp;summary!$E1870)</f>
        <v>31</v>
      </c>
      <c r="G1870">
        <f>COUNTIFS(olah!$Q1870:Q16868,summary!A1870,olah!$B1870:B16868,summary!B1870,olah!$N1870:N16868,summary!C1870,olah!$P1870:P16868,summary!D1870,olah!$S1870:S16868,"On Time")</f>
        <v>1</v>
      </c>
      <c r="H1870">
        <f>COUNTIFS(olah!$Q$2:Q16868,summary!A1870,olah!$B$2:B16868,summary!B1870,olah!$S$2:S16868,"On Time")</f>
        <v>21</v>
      </c>
      <c r="I1870">
        <f>COUNTIFS(olah!$Q1870:Q16868,summary!A1870,olah!$B1870:B16868,summary!B1870,olah!$N1870:N16868,summary!C1870,olah!$P1870:P16868,summary!D1870,olah!$S1870:S16868,"Late")</f>
        <v>0</v>
      </c>
      <c r="J1870">
        <f>COUNTIFS(olah!$Q$2:Q16868,summary!A1870,olah!$B$2:B16868,summary!B1870,olah!$S$2:S16868,"Late")</f>
        <v>0</v>
      </c>
      <c r="K1870">
        <f t="shared" si="29"/>
        <v>10</v>
      </c>
      <c r="L1870">
        <f>COUNTIFS(olah!$Q1870:Q16868,summary!A1870,olah!$B1870:B16868,summary!B1870,olah!$N1870:N16868,summary!C1870,olah!$P1870:P16868,summary!D1870,olah!$T1870:T16868,"On Time CO")</f>
        <v>1</v>
      </c>
      <c r="M1870">
        <f>COUNTIFS(olah!$Q$2:Q16868,summary!A1870,olah!$B$2:B16868,summary!B1870,olah!$T$2:T16868,"On Time CO")</f>
        <v>21</v>
      </c>
      <c r="N1870">
        <f>COUNTIFS(olah!$Q1870:Q16868,summary!A1870,olah!$B1870:B16868,summary!B1870,olah!$N1870:N16868,summary!C1870,olah!$P1870:P16868,summary!D1870,olah!$T1870:T16868,"Overtime")</f>
        <v>0</v>
      </c>
      <c r="O1870">
        <f>COUNTIFS(olah!$Q$2:Q16868,summary!A1870,olah!$B$2:B16868,summary!B1870,olah!$T$2:T16868,"Overtime")</f>
        <v>0</v>
      </c>
      <c r="P1870">
        <f>COUNTIFS(olah!$Q1870:Q16868,summary!A1870,olah!$B1870:B16868,summary!B1870,olah!$N1870:N16868,summary!C1870,olah!$P1870:P16868,summary!D1870,olah!$T1870:T16868,"Early")</f>
        <v>0</v>
      </c>
      <c r="Q1870">
        <f>COUNTIFS(olah!$Q$2:Q16868,summary!A1870,olah!$B$2:B16868,summary!B1870,olah!$T$2:T16868,"Early")</f>
        <v>0</v>
      </c>
      <c r="R1870">
        <f>COUNTIFS(olah!$Q1870:Q16868,summary!A1870,olah!$B1870:B16868,summary!B1870,olah!$N1870:N16868,summary!C1870,olah!$P1870:P16868,summary!D1870,olah!$T1870:T16868,"NA CO")</f>
        <v>0</v>
      </c>
      <c r="S1870">
        <f>COUNTIFS(olah!$Q$2:Q16868,summary!A1870,olah!$B$2:B16868,summary!B1870,olah!$T$2:T16868,"NA CO")</f>
        <v>0</v>
      </c>
      <c r="T1870" t="str">
        <f>olah!R1870</f>
        <v>Attendance</v>
      </c>
      <c r="U1870" t="str">
        <f>IF(T1870="Permit", olah!T1870, "No Permit")</f>
        <v>No Permit</v>
      </c>
    </row>
    <row r="1871" spans="1:21" hidden="1" x14ac:dyDescent="0.3">
      <c r="A1871" s="23">
        <v>44561</v>
      </c>
      <c r="B1871" t="s">
        <v>479</v>
      </c>
      <c r="C1871" t="s">
        <v>28</v>
      </c>
      <c r="D1871" t="s">
        <v>11607</v>
      </c>
      <c r="E1871" t="str">
        <f>VLOOKUP(B1871,olah!$B:$P,2,0)</f>
        <v>2021-12-01</v>
      </c>
      <c r="F1871">
        <f>COUNTIFS(parameter!$J$4:$J$34,summary!A1871,parameter!$I$4:$I$34,"&gt;="&amp;summary!$E1871)</f>
        <v>31</v>
      </c>
      <c r="G1871">
        <f>COUNTIFS(olah!$Q1871:Q16869,summary!A1871,olah!$B1871:B16869,summary!B1871,olah!$N1871:N16869,summary!C1871,olah!$P1871:P16869,summary!D1871,olah!$S1871:S16869,"On Time")</f>
        <v>1</v>
      </c>
      <c r="H1871">
        <f>COUNTIFS(olah!$Q$2:Q16869,summary!A1871,olah!$B$2:B16869,summary!B1871,olah!$S$2:S16869,"On Time")</f>
        <v>21</v>
      </c>
      <c r="I1871">
        <f>COUNTIFS(olah!$Q1871:Q16869,summary!A1871,olah!$B1871:B16869,summary!B1871,olah!$N1871:N16869,summary!C1871,olah!$P1871:P16869,summary!D1871,olah!$S1871:S16869,"Late")</f>
        <v>0</v>
      </c>
      <c r="J1871">
        <f>COUNTIFS(olah!$Q$2:Q16869,summary!A1871,olah!$B$2:B16869,summary!B1871,olah!$S$2:S16869,"Late")</f>
        <v>0</v>
      </c>
      <c r="K1871">
        <f t="shared" si="29"/>
        <v>10</v>
      </c>
      <c r="L1871">
        <f>COUNTIFS(olah!$Q1871:Q16869,summary!A1871,olah!$B1871:B16869,summary!B1871,olah!$N1871:N16869,summary!C1871,olah!$P1871:P16869,summary!D1871,olah!$T1871:T16869,"On Time CO")</f>
        <v>1</v>
      </c>
      <c r="M1871">
        <f>COUNTIFS(olah!$Q$2:Q16869,summary!A1871,olah!$B$2:B16869,summary!B1871,olah!$T$2:T16869,"On Time CO")</f>
        <v>21</v>
      </c>
      <c r="N1871">
        <f>COUNTIFS(olah!$Q1871:Q16869,summary!A1871,olah!$B1871:B16869,summary!B1871,olah!$N1871:N16869,summary!C1871,olah!$P1871:P16869,summary!D1871,olah!$T1871:T16869,"Overtime")</f>
        <v>0</v>
      </c>
      <c r="O1871">
        <f>COUNTIFS(olah!$Q$2:Q16869,summary!A1871,olah!$B$2:B16869,summary!B1871,olah!$T$2:T16869,"Overtime")</f>
        <v>0</v>
      </c>
      <c r="P1871">
        <f>COUNTIFS(olah!$Q1871:Q16869,summary!A1871,olah!$B1871:B16869,summary!B1871,olah!$N1871:N16869,summary!C1871,olah!$P1871:P16869,summary!D1871,olah!$T1871:T16869,"Early")</f>
        <v>0</v>
      </c>
      <c r="Q1871">
        <f>COUNTIFS(olah!$Q$2:Q16869,summary!A1871,olah!$B$2:B16869,summary!B1871,olah!$T$2:T16869,"Early")</f>
        <v>0</v>
      </c>
      <c r="R1871">
        <f>COUNTIFS(olah!$Q1871:Q16869,summary!A1871,olah!$B1871:B16869,summary!B1871,olah!$N1871:N16869,summary!C1871,olah!$P1871:P16869,summary!D1871,olah!$T1871:T16869,"NA CO")</f>
        <v>0</v>
      </c>
      <c r="S1871">
        <f>COUNTIFS(olah!$Q$2:Q16869,summary!A1871,olah!$B$2:B16869,summary!B1871,olah!$T$2:T16869,"NA CO")</f>
        <v>0</v>
      </c>
      <c r="T1871" t="str">
        <f>olah!R1871</f>
        <v>Attendance</v>
      </c>
      <c r="U1871" t="str">
        <f>IF(T1871="Permit", olah!T1871, "No Permit")</f>
        <v>No Permit</v>
      </c>
    </row>
    <row r="1872" spans="1:21" hidden="1" x14ac:dyDescent="0.3">
      <c r="A1872" s="23">
        <v>44561</v>
      </c>
      <c r="B1872" t="s">
        <v>479</v>
      </c>
      <c r="C1872" t="s">
        <v>480</v>
      </c>
      <c r="D1872" t="s">
        <v>11608</v>
      </c>
      <c r="E1872" t="str">
        <f>VLOOKUP(B1872,olah!$B:$P,2,0)</f>
        <v>2021-12-01</v>
      </c>
      <c r="F1872">
        <f>COUNTIFS(parameter!$J$4:$J$34,summary!A1872,parameter!$I$4:$I$34,"&gt;="&amp;summary!$E1872)</f>
        <v>31</v>
      </c>
      <c r="G1872">
        <f>COUNTIFS(olah!$Q1872:Q16870,summary!A1872,olah!$B1872:B16870,summary!B1872,olah!$N1872:N16870,summary!C1872,olah!$P1872:P16870,summary!D1872,olah!$S1872:S16870,"On Time")</f>
        <v>1</v>
      </c>
      <c r="H1872">
        <f>COUNTIFS(olah!$Q$2:Q16870,summary!A1872,olah!$B$2:B16870,summary!B1872,olah!$S$2:S16870,"On Time")</f>
        <v>21</v>
      </c>
      <c r="I1872">
        <f>COUNTIFS(olah!$Q1872:Q16870,summary!A1872,olah!$B1872:B16870,summary!B1872,olah!$N1872:N16870,summary!C1872,olah!$P1872:P16870,summary!D1872,olah!$S1872:S16870,"Late")</f>
        <v>0</v>
      </c>
      <c r="J1872">
        <f>COUNTIFS(olah!$Q$2:Q16870,summary!A1872,olah!$B$2:B16870,summary!B1872,olah!$S$2:S16870,"Late")</f>
        <v>0</v>
      </c>
      <c r="K1872">
        <f t="shared" si="29"/>
        <v>10</v>
      </c>
      <c r="L1872">
        <f>COUNTIFS(olah!$Q1872:Q16870,summary!A1872,olah!$B1872:B16870,summary!B1872,olah!$N1872:N16870,summary!C1872,olah!$P1872:P16870,summary!D1872,olah!$T1872:T16870,"On Time CO")</f>
        <v>1</v>
      </c>
      <c r="M1872">
        <f>COUNTIFS(olah!$Q$2:Q16870,summary!A1872,olah!$B$2:B16870,summary!B1872,olah!$T$2:T16870,"On Time CO")</f>
        <v>21</v>
      </c>
      <c r="N1872">
        <f>COUNTIFS(olah!$Q1872:Q16870,summary!A1872,olah!$B1872:B16870,summary!B1872,olah!$N1872:N16870,summary!C1872,olah!$P1872:P16870,summary!D1872,olah!$T1872:T16870,"Overtime")</f>
        <v>0</v>
      </c>
      <c r="O1872">
        <f>COUNTIFS(olah!$Q$2:Q16870,summary!A1872,olah!$B$2:B16870,summary!B1872,olah!$T$2:T16870,"Overtime")</f>
        <v>0</v>
      </c>
      <c r="P1872">
        <f>COUNTIFS(olah!$Q1872:Q16870,summary!A1872,olah!$B1872:B16870,summary!B1872,olah!$N1872:N16870,summary!C1872,olah!$P1872:P16870,summary!D1872,olah!$T1872:T16870,"Early")</f>
        <v>0</v>
      </c>
      <c r="Q1872">
        <f>COUNTIFS(olah!$Q$2:Q16870,summary!A1872,olah!$B$2:B16870,summary!B1872,olah!$T$2:T16870,"Early")</f>
        <v>0</v>
      </c>
      <c r="R1872">
        <f>COUNTIFS(olah!$Q1872:Q16870,summary!A1872,olah!$B1872:B16870,summary!B1872,olah!$N1872:N16870,summary!C1872,olah!$P1872:P16870,summary!D1872,olah!$T1872:T16870,"NA CO")</f>
        <v>0</v>
      </c>
      <c r="S1872">
        <f>COUNTIFS(olah!$Q$2:Q16870,summary!A1872,olah!$B$2:B16870,summary!B1872,olah!$T$2:T16870,"NA CO")</f>
        <v>0</v>
      </c>
      <c r="T1872" t="str">
        <f>olah!R1872</f>
        <v>Daily Journey</v>
      </c>
      <c r="U1872" t="str">
        <f>IF(T1872="Permit", olah!T1872, "No Permit")</f>
        <v>No Permit</v>
      </c>
    </row>
    <row r="1873" spans="1:21" hidden="1" x14ac:dyDescent="0.3">
      <c r="A1873" s="23">
        <v>44561</v>
      </c>
      <c r="B1873" t="s">
        <v>479</v>
      </c>
      <c r="C1873" t="s">
        <v>28</v>
      </c>
      <c r="D1873" t="s">
        <v>11609</v>
      </c>
      <c r="E1873" t="str">
        <f>VLOOKUP(B1873,olah!$B:$P,2,0)</f>
        <v>2021-12-01</v>
      </c>
      <c r="F1873">
        <f>COUNTIFS(parameter!$J$4:$J$34,summary!A1873,parameter!$I$4:$I$34,"&gt;="&amp;summary!$E1873)</f>
        <v>31</v>
      </c>
      <c r="G1873">
        <f>COUNTIFS(olah!$Q1873:Q16871,summary!A1873,olah!$B1873:B16871,summary!B1873,olah!$N1873:N16871,summary!C1873,olah!$P1873:P16871,summary!D1873,olah!$S1873:S16871,"On Time")</f>
        <v>1</v>
      </c>
      <c r="H1873">
        <f>COUNTIFS(olah!$Q$2:Q16871,summary!A1873,olah!$B$2:B16871,summary!B1873,olah!$S$2:S16871,"On Time")</f>
        <v>21</v>
      </c>
      <c r="I1873">
        <f>COUNTIFS(olah!$Q1873:Q16871,summary!A1873,olah!$B1873:B16871,summary!B1873,olah!$N1873:N16871,summary!C1873,olah!$P1873:P16871,summary!D1873,olah!$S1873:S16871,"Late")</f>
        <v>0</v>
      </c>
      <c r="J1873">
        <f>COUNTIFS(olah!$Q$2:Q16871,summary!A1873,olah!$B$2:B16871,summary!B1873,olah!$S$2:S16871,"Late")</f>
        <v>0</v>
      </c>
      <c r="K1873">
        <f t="shared" si="29"/>
        <v>10</v>
      </c>
      <c r="L1873">
        <f>COUNTIFS(olah!$Q1873:Q16871,summary!A1873,olah!$B1873:B16871,summary!B1873,olah!$N1873:N16871,summary!C1873,olah!$P1873:P16871,summary!D1873,olah!$T1873:T16871,"On Time CO")</f>
        <v>1</v>
      </c>
      <c r="M1873">
        <f>COUNTIFS(olah!$Q$2:Q16871,summary!A1873,olah!$B$2:B16871,summary!B1873,olah!$T$2:T16871,"On Time CO")</f>
        <v>21</v>
      </c>
      <c r="N1873">
        <f>COUNTIFS(olah!$Q1873:Q16871,summary!A1873,olah!$B1873:B16871,summary!B1873,olah!$N1873:N16871,summary!C1873,olah!$P1873:P16871,summary!D1873,olah!$T1873:T16871,"Overtime")</f>
        <v>0</v>
      </c>
      <c r="O1873">
        <f>COUNTIFS(olah!$Q$2:Q16871,summary!A1873,olah!$B$2:B16871,summary!B1873,olah!$T$2:T16871,"Overtime")</f>
        <v>0</v>
      </c>
      <c r="P1873">
        <f>COUNTIFS(olah!$Q1873:Q16871,summary!A1873,olah!$B1873:B16871,summary!B1873,olah!$N1873:N16871,summary!C1873,olah!$P1873:P16871,summary!D1873,olah!$T1873:T16871,"Early")</f>
        <v>0</v>
      </c>
      <c r="Q1873">
        <f>COUNTIFS(olah!$Q$2:Q16871,summary!A1873,olah!$B$2:B16871,summary!B1873,olah!$T$2:T16871,"Early")</f>
        <v>0</v>
      </c>
      <c r="R1873">
        <f>COUNTIFS(olah!$Q1873:Q16871,summary!A1873,olah!$B1873:B16871,summary!B1873,olah!$N1873:N16871,summary!C1873,olah!$P1873:P16871,summary!D1873,olah!$T1873:T16871,"NA CO")</f>
        <v>0</v>
      </c>
      <c r="S1873">
        <f>COUNTIFS(olah!$Q$2:Q16871,summary!A1873,olah!$B$2:B16871,summary!B1873,olah!$T$2:T16871,"NA CO")</f>
        <v>0</v>
      </c>
      <c r="T1873" t="str">
        <f>olah!R1873</f>
        <v>Attendance</v>
      </c>
      <c r="U1873" t="str">
        <f>IF(T1873="Permit", olah!T1873, "No Permit")</f>
        <v>No Permit</v>
      </c>
    </row>
    <row r="1874" spans="1:21" hidden="1" x14ac:dyDescent="0.3">
      <c r="A1874" s="23">
        <v>44561</v>
      </c>
      <c r="B1874" t="s">
        <v>479</v>
      </c>
      <c r="C1874" t="s">
        <v>480</v>
      </c>
      <c r="D1874" t="s">
        <v>9024</v>
      </c>
      <c r="E1874" t="str">
        <f>VLOOKUP(B1874,olah!$B:$P,2,0)</f>
        <v>2021-12-01</v>
      </c>
      <c r="F1874">
        <f>COUNTIFS(parameter!$J$4:$J$34,summary!A1874,parameter!$I$4:$I$34,"&gt;="&amp;summary!$E1874)</f>
        <v>31</v>
      </c>
      <c r="G1874">
        <f>COUNTIFS(olah!$Q1874:Q16872,summary!A1874,olah!$B1874:B16872,summary!B1874,olah!$N1874:N16872,summary!C1874,olah!$P1874:P16872,summary!D1874,olah!$S1874:S16872,"On Time")</f>
        <v>1</v>
      </c>
      <c r="H1874">
        <f>COUNTIFS(olah!$Q$2:Q16872,summary!A1874,olah!$B$2:B16872,summary!B1874,olah!$S$2:S16872,"On Time")</f>
        <v>21</v>
      </c>
      <c r="I1874">
        <f>COUNTIFS(olah!$Q1874:Q16872,summary!A1874,olah!$B1874:B16872,summary!B1874,olah!$N1874:N16872,summary!C1874,olah!$P1874:P16872,summary!D1874,olah!$S1874:S16872,"Late")</f>
        <v>0</v>
      </c>
      <c r="J1874">
        <f>COUNTIFS(olah!$Q$2:Q16872,summary!A1874,olah!$B$2:B16872,summary!B1874,olah!$S$2:S16872,"Late")</f>
        <v>0</v>
      </c>
      <c r="K1874">
        <f t="shared" si="29"/>
        <v>10</v>
      </c>
      <c r="L1874">
        <f>COUNTIFS(olah!$Q1874:Q16872,summary!A1874,olah!$B1874:B16872,summary!B1874,olah!$N1874:N16872,summary!C1874,olah!$P1874:P16872,summary!D1874,olah!$T1874:T16872,"On Time CO")</f>
        <v>1</v>
      </c>
      <c r="M1874">
        <f>COUNTIFS(olah!$Q$2:Q16872,summary!A1874,olah!$B$2:B16872,summary!B1874,olah!$T$2:T16872,"On Time CO")</f>
        <v>21</v>
      </c>
      <c r="N1874">
        <f>COUNTIFS(olah!$Q1874:Q16872,summary!A1874,olah!$B1874:B16872,summary!B1874,olah!$N1874:N16872,summary!C1874,olah!$P1874:P16872,summary!D1874,olah!$T1874:T16872,"Overtime")</f>
        <v>0</v>
      </c>
      <c r="O1874">
        <f>COUNTIFS(olah!$Q$2:Q16872,summary!A1874,olah!$B$2:B16872,summary!B1874,olah!$T$2:T16872,"Overtime")</f>
        <v>0</v>
      </c>
      <c r="P1874">
        <f>COUNTIFS(olah!$Q1874:Q16872,summary!A1874,olah!$B1874:B16872,summary!B1874,olah!$N1874:N16872,summary!C1874,olah!$P1874:P16872,summary!D1874,olah!$T1874:T16872,"Early")</f>
        <v>0</v>
      </c>
      <c r="Q1874">
        <f>COUNTIFS(olah!$Q$2:Q16872,summary!A1874,olah!$B$2:B16872,summary!B1874,olah!$T$2:T16872,"Early")</f>
        <v>0</v>
      </c>
      <c r="R1874">
        <f>COUNTIFS(olah!$Q1874:Q16872,summary!A1874,olah!$B1874:B16872,summary!B1874,olah!$N1874:N16872,summary!C1874,olah!$P1874:P16872,summary!D1874,olah!$T1874:T16872,"NA CO")</f>
        <v>0</v>
      </c>
      <c r="S1874">
        <f>COUNTIFS(olah!$Q$2:Q16872,summary!A1874,olah!$B$2:B16872,summary!B1874,olah!$T$2:T16872,"NA CO")</f>
        <v>0</v>
      </c>
      <c r="T1874" t="str">
        <f>olah!R1874</f>
        <v>Daily Journey</v>
      </c>
      <c r="U1874" t="str">
        <f>IF(T1874="Permit", olah!T1874, "No Permit")</f>
        <v>No Permit</v>
      </c>
    </row>
    <row r="1875" spans="1:21" hidden="1" x14ac:dyDescent="0.3">
      <c r="A1875" s="23">
        <v>44561</v>
      </c>
      <c r="B1875" t="s">
        <v>479</v>
      </c>
      <c r="C1875" t="s">
        <v>28</v>
      </c>
      <c r="D1875" t="s">
        <v>10213</v>
      </c>
      <c r="E1875" t="str">
        <f>VLOOKUP(B1875,olah!$B:$P,2,0)</f>
        <v>2021-12-01</v>
      </c>
      <c r="F1875">
        <f>COUNTIFS(parameter!$J$4:$J$34,summary!A1875,parameter!$I$4:$I$34,"&gt;="&amp;summary!$E1875)</f>
        <v>31</v>
      </c>
      <c r="G1875">
        <f>COUNTIFS(olah!$Q1875:Q16873,summary!A1875,olah!$B1875:B16873,summary!B1875,olah!$N1875:N16873,summary!C1875,olah!$P1875:P16873,summary!D1875,olah!$S1875:S16873,"On Time")</f>
        <v>1</v>
      </c>
      <c r="H1875">
        <f>COUNTIFS(olah!$Q$2:Q16873,summary!A1875,olah!$B$2:B16873,summary!B1875,olah!$S$2:S16873,"On Time")</f>
        <v>21</v>
      </c>
      <c r="I1875">
        <f>COUNTIFS(olah!$Q1875:Q16873,summary!A1875,olah!$B1875:B16873,summary!B1875,olah!$N1875:N16873,summary!C1875,olah!$P1875:P16873,summary!D1875,olah!$S1875:S16873,"Late")</f>
        <v>0</v>
      </c>
      <c r="J1875">
        <f>COUNTIFS(olah!$Q$2:Q16873,summary!A1875,olah!$B$2:B16873,summary!B1875,olah!$S$2:S16873,"Late")</f>
        <v>0</v>
      </c>
      <c r="K1875">
        <f t="shared" si="29"/>
        <v>10</v>
      </c>
      <c r="L1875">
        <f>COUNTIFS(olah!$Q1875:Q16873,summary!A1875,olah!$B1875:B16873,summary!B1875,olah!$N1875:N16873,summary!C1875,olah!$P1875:P16873,summary!D1875,olah!$T1875:T16873,"On Time CO")</f>
        <v>1</v>
      </c>
      <c r="M1875">
        <f>COUNTIFS(olah!$Q$2:Q16873,summary!A1875,olah!$B$2:B16873,summary!B1875,olah!$T$2:T16873,"On Time CO")</f>
        <v>21</v>
      </c>
      <c r="N1875">
        <f>COUNTIFS(olah!$Q1875:Q16873,summary!A1875,olah!$B1875:B16873,summary!B1875,olah!$N1875:N16873,summary!C1875,olah!$P1875:P16873,summary!D1875,olah!$T1875:T16873,"Overtime")</f>
        <v>0</v>
      </c>
      <c r="O1875">
        <f>COUNTIFS(olah!$Q$2:Q16873,summary!A1875,olah!$B$2:B16873,summary!B1875,olah!$T$2:T16873,"Overtime")</f>
        <v>0</v>
      </c>
      <c r="P1875">
        <f>COUNTIFS(olah!$Q1875:Q16873,summary!A1875,olah!$B1875:B16873,summary!B1875,olah!$N1875:N16873,summary!C1875,olah!$P1875:P16873,summary!D1875,olah!$T1875:T16873,"Early")</f>
        <v>0</v>
      </c>
      <c r="Q1875">
        <f>COUNTIFS(olah!$Q$2:Q16873,summary!A1875,olah!$B$2:B16873,summary!B1875,olah!$T$2:T16873,"Early")</f>
        <v>0</v>
      </c>
      <c r="R1875">
        <f>COUNTIFS(olah!$Q1875:Q16873,summary!A1875,olah!$B1875:B16873,summary!B1875,olah!$N1875:N16873,summary!C1875,olah!$P1875:P16873,summary!D1875,olah!$T1875:T16873,"NA CO")</f>
        <v>0</v>
      </c>
      <c r="S1875">
        <f>COUNTIFS(olah!$Q$2:Q16873,summary!A1875,olah!$B$2:B16873,summary!B1875,olah!$T$2:T16873,"NA CO")</f>
        <v>0</v>
      </c>
      <c r="T1875" t="str">
        <f>olah!R1875</f>
        <v>Attendance</v>
      </c>
      <c r="U1875" t="str">
        <f>IF(T1875="Permit", olah!T1875, "No Permit")</f>
        <v>No Permit</v>
      </c>
    </row>
    <row r="1876" spans="1:21" hidden="1" x14ac:dyDescent="0.3">
      <c r="A1876" s="23">
        <v>44561</v>
      </c>
      <c r="B1876" t="s">
        <v>479</v>
      </c>
      <c r="C1876" t="s">
        <v>1511</v>
      </c>
      <c r="D1876" t="s">
        <v>7927</v>
      </c>
      <c r="E1876" t="str">
        <f>VLOOKUP(B1876,olah!$B:$P,2,0)</f>
        <v>2021-12-01</v>
      </c>
      <c r="F1876">
        <f>COUNTIFS(parameter!$J$4:$J$34,summary!A1876,parameter!$I$4:$I$34,"&gt;="&amp;summary!$E1876)</f>
        <v>31</v>
      </c>
      <c r="G1876">
        <f>COUNTIFS(olah!$Q1876:Q16874,summary!A1876,olah!$B1876:B16874,summary!B1876,olah!$N1876:N16874,summary!C1876,olah!$P1876:P16874,summary!D1876,olah!$S1876:S16874,"On Time")</f>
        <v>1</v>
      </c>
      <c r="H1876">
        <f>COUNTIFS(olah!$Q$2:Q16874,summary!A1876,olah!$B$2:B16874,summary!B1876,olah!$S$2:S16874,"On Time")</f>
        <v>21</v>
      </c>
      <c r="I1876">
        <f>COUNTIFS(olah!$Q1876:Q16874,summary!A1876,olah!$B1876:B16874,summary!B1876,olah!$N1876:N16874,summary!C1876,olah!$P1876:P16874,summary!D1876,olah!$S1876:S16874,"Late")</f>
        <v>0</v>
      </c>
      <c r="J1876">
        <f>COUNTIFS(olah!$Q$2:Q16874,summary!A1876,olah!$B$2:B16874,summary!B1876,olah!$S$2:S16874,"Late")</f>
        <v>0</v>
      </c>
      <c r="K1876">
        <f t="shared" si="29"/>
        <v>10</v>
      </c>
      <c r="L1876">
        <f>COUNTIFS(olah!$Q1876:Q16874,summary!A1876,olah!$B1876:B16874,summary!B1876,olah!$N1876:N16874,summary!C1876,olah!$P1876:P16874,summary!D1876,olah!$T1876:T16874,"On Time CO")</f>
        <v>1</v>
      </c>
      <c r="M1876">
        <f>COUNTIFS(olah!$Q$2:Q16874,summary!A1876,olah!$B$2:B16874,summary!B1876,olah!$T$2:T16874,"On Time CO")</f>
        <v>21</v>
      </c>
      <c r="N1876">
        <f>COUNTIFS(olah!$Q1876:Q16874,summary!A1876,olah!$B1876:B16874,summary!B1876,olah!$N1876:N16874,summary!C1876,olah!$P1876:P16874,summary!D1876,olah!$T1876:T16874,"Overtime")</f>
        <v>0</v>
      </c>
      <c r="O1876">
        <f>COUNTIFS(olah!$Q$2:Q16874,summary!A1876,olah!$B$2:B16874,summary!B1876,olah!$T$2:T16874,"Overtime")</f>
        <v>0</v>
      </c>
      <c r="P1876">
        <f>COUNTIFS(olah!$Q1876:Q16874,summary!A1876,olah!$B1876:B16874,summary!B1876,olah!$N1876:N16874,summary!C1876,olah!$P1876:P16874,summary!D1876,olah!$T1876:T16874,"Early")</f>
        <v>0</v>
      </c>
      <c r="Q1876">
        <f>COUNTIFS(olah!$Q$2:Q16874,summary!A1876,olah!$B$2:B16874,summary!B1876,olah!$T$2:T16874,"Early")</f>
        <v>0</v>
      </c>
      <c r="R1876">
        <f>COUNTIFS(olah!$Q1876:Q16874,summary!A1876,olah!$B1876:B16874,summary!B1876,olah!$N1876:N16874,summary!C1876,olah!$P1876:P16874,summary!D1876,olah!$T1876:T16874,"NA CO")</f>
        <v>0</v>
      </c>
      <c r="S1876">
        <f>COUNTIFS(olah!$Q$2:Q16874,summary!A1876,olah!$B$2:B16874,summary!B1876,olah!$T$2:T16874,"NA CO")</f>
        <v>0</v>
      </c>
      <c r="T1876" t="str">
        <f>olah!R1876</f>
        <v>Daily Journey</v>
      </c>
      <c r="U1876" t="str">
        <f>IF(T1876="Permit", olah!T1876, "No Permit")</f>
        <v>No Permit</v>
      </c>
    </row>
    <row r="1877" spans="1:21" hidden="1" x14ac:dyDescent="0.3">
      <c r="A1877" s="23">
        <v>44561</v>
      </c>
      <c r="B1877" t="s">
        <v>479</v>
      </c>
      <c r="C1877" t="s">
        <v>28</v>
      </c>
      <c r="D1877" t="s">
        <v>11610</v>
      </c>
      <c r="E1877" t="str">
        <f>VLOOKUP(B1877,olah!$B:$P,2,0)</f>
        <v>2021-12-01</v>
      </c>
      <c r="F1877">
        <f>COUNTIFS(parameter!$J$4:$J$34,summary!A1877,parameter!$I$4:$I$34,"&gt;="&amp;summary!$E1877)</f>
        <v>31</v>
      </c>
      <c r="G1877">
        <f>COUNTIFS(olah!$Q1877:Q16875,summary!A1877,olah!$B1877:B16875,summary!B1877,olah!$N1877:N16875,summary!C1877,olah!$P1877:P16875,summary!D1877,olah!$S1877:S16875,"On Time")</f>
        <v>1</v>
      </c>
      <c r="H1877">
        <f>COUNTIFS(olah!$Q$2:Q16875,summary!A1877,olah!$B$2:B16875,summary!B1877,olah!$S$2:S16875,"On Time")</f>
        <v>21</v>
      </c>
      <c r="I1877">
        <f>COUNTIFS(olah!$Q1877:Q16875,summary!A1877,olah!$B1877:B16875,summary!B1877,olah!$N1877:N16875,summary!C1877,olah!$P1877:P16875,summary!D1877,olah!$S1877:S16875,"Late")</f>
        <v>0</v>
      </c>
      <c r="J1877">
        <f>COUNTIFS(olah!$Q$2:Q16875,summary!A1877,olah!$B$2:B16875,summary!B1877,olah!$S$2:S16875,"Late")</f>
        <v>0</v>
      </c>
      <c r="K1877">
        <f t="shared" si="29"/>
        <v>10</v>
      </c>
      <c r="L1877">
        <f>COUNTIFS(olah!$Q1877:Q16875,summary!A1877,olah!$B1877:B16875,summary!B1877,olah!$N1877:N16875,summary!C1877,olah!$P1877:P16875,summary!D1877,olah!$T1877:T16875,"On Time CO")</f>
        <v>1</v>
      </c>
      <c r="M1877">
        <f>COUNTIFS(olah!$Q$2:Q16875,summary!A1877,olah!$B$2:B16875,summary!B1877,olah!$T$2:T16875,"On Time CO")</f>
        <v>21</v>
      </c>
      <c r="N1877">
        <f>COUNTIFS(olah!$Q1877:Q16875,summary!A1877,olah!$B1877:B16875,summary!B1877,olah!$N1877:N16875,summary!C1877,olah!$P1877:P16875,summary!D1877,olah!$T1877:T16875,"Overtime")</f>
        <v>0</v>
      </c>
      <c r="O1877">
        <f>COUNTIFS(olah!$Q$2:Q16875,summary!A1877,olah!$B$2:B16875,summary!B1877,olah!$T$2:T16875,"Overtime")</f>
        <v>0</v>
      </c>
      <c r="P1877">
        <f>COUNTIFS(olah!$Q1877:Q16875,summary!A1877,olah!$B1877:B16875,summary!B1877,olah!$N1877:N16875,summary!C1877,olah!$P1877:P16875,summary!D1877,olah!$T1877:T16875,"Early")</f>
        <v>0</v>
      </c>
      <c r="Q1877">
        <f>COUNTIFS(olah!$Q$2:Q16875,summary!A1877,olah!$B$2:B16875,summary!B1877,olah!$T$2:T16875,"Early")</f>
        <v>0</v>
      </c>
      <c r="R1877">
        <f>COUNTIFS(olah!$Q1877:Q16875,summary!A1877,olah!$B1877:B16875,summary!B1877,olah!$N1877:N16875,summary!C1877,olah!$P1877:P16875,summary!D1877,olah!$T1877:T16875,"NA CO")</f>
        <v>0</v>
      </c>
      <c r="S1877">
        <f>COUNTIFS(olah!$Q$2:Q16875,summary!A1877,olah!$B$2:B16875,summary!B1877,olah!$T$2:T16875,"NA CO")</f>
        <v>0</v>
      </c>
      <c r="T1877" t="str">
        <f>olah!R1877</f>
        <v>Attendance</v>
      </c>
      <c r="U1877" t="str">
        <f>IF(T1877="Permit", olah!T1877, "No Permit")</f>
        <v>No Permit</v>
      </c>
    </row>
    <row r="1878" spans="1:21" hidden="1" x14ac:dyDescent="0.3">
      <c r="A1878" s="23">
        <v>44561</v>
      </c>
      <c r="B1878" t="s">
        <v>479</v>
      </c>
      <c r="C1878" t="s">
        <v>480</v>
      </c>
      <c r="D1878" t="s">
        <v>9025</v>
      </c>
      <c r="E1878" t="str">
        <f>VLOOKUP(B1878,olah!$B:$P,2,0)</f>
        <v>2021-12-01</v>
      </c>
      <c r="F1878">
        <f>COUNTIFS(parameter!$J$4:$J$34,summary!A1878,parameter!$I$4:$I$34,"&gt;="&amp;summary!$E1878)</f>
        <v>31</v>
      </c>
      <c r="G1878">
        <f>COUNTIFS(olah!$Q1878:Q16876,summary!A1878,olah!$B1878:B16876,summary!B1878,olah!$N1878:N16876,summary!C1878,olah!$P1878:P16876,summary!D1878,olah!$S1878:S16876,"On Time")</f>
        <v>1</v>
      </c>
      <c r="H1878">
        <f>COUNTIFS(olah!$Q$2:Q16876,summary!A1878,olah!$B$2:B16876,summary!B1878,olah!$S$2:S16876,"On Time")</f>
        <v>21</v>
      </c>
      <c r="I1878">
        <f>COUNTIFS(olah!$Q1878:Q16876,summary!A1878,olah!$B1878:B16876,summary!B1878,olah!$N1878:N16876,summary!C1878,olah!$P1878:P16876,summary!D1878,olah!$S1878:S16876,"Late")</f>
        <v>0</v>
      </c>
      <c r="J1878">
        <f>COUNTIFS(olah!$Q$2:Q16876,summary!A1878,olah!$B$2:B16876,summary!B1878,olah!$S$2:S16876,"Late")</f>
        <v>0</v>
      </c>
      <c r="K1878">
        <f t="shared" si="29"/>
        <v>10</v>
      </c>
      <c r="L1878">
        <f>COUNTIFS(olah!$Q1878:Q16876,summary!A1878,olah!$B1878:B16876,summary!B1878,olah!$N1878:N16876,summary!C1878,olah!$P1878:P16876,summary!D1878,olah!$T1878:T16876,"On Time CO")</f>
        <v>1</v>
      </c>
      <c r="M1878">
        <f>COUNTIFS(olah!$Q$2:Q16876,summary!A1878,olah!$B$2:B16876,summary!B1878,olah!$T$2:T16876,"On Time CO")</f>
        <v>21</v>
      </c>
      <c r="N1878">
        <f>COUNTIFS(olah!$Q1878:Q16876,summary!A1878,olah!$B1878:B16876,summary!B1878,olah!$N1878:N16876,summary!C1878,olah!$P1878:P16876,summary!D1878,olah!$T1878:T16876,"Overtime")</f>
        <v>0</v>
      </c>
      <c r="O1878">
        <f>COUNTIFS(olah!$Q$2:Q16876,summary!A1878,olah!$B$2:B16876,summary!B1878,olah!$T$2:T16876,"Overtime")</f>
        <v>0</v>
      </c>
      <c r="P1878">
        <f>COUNTIFS(olah!$Q1878:Q16876,summary!A1878,olah!$B1878:B16876,summary!B1878,olah!$N1878:N16876,summary!C1878,olah!$P1878:P16876,summary!D1878,olah!$T1878:T16876,"Early")</f>
        <v>0</v>
      </c>
      <c r="Q1878">
        <f>COUNTIFS(olah!$Q$2:Q16876,summary!A1878,olah!$B$2:B16876,summary!B1878,olah!$T$2:T16876,"Early")</f>
        <v>0</v>
      </c>
      <c r="R1878">
        <f>COUNTIFS(olah!$Q1878:Q16876,summary!A1878,olah!$B1878:B16876,summary!B1878,olah!$N1878:N16876,summary!C1878,olah!$P1878:P16876,summary!D1878,olah!$T1878:T16876,"NA CO")</f>
        <v>0</v>
      </c>
      <c r="S1878">
        <f>COUNTIFS(olah!$Q$2:Q16876,summary!A1878,olah!$B$2:B16876,summary!B1878,olah!$T$2:T16876,"NA CO")</f>
        <v>0</v>
      </c>
      <c r="T1878" t="str">
        <f>olah!R1878</f>
        <v>Daily Journey</v>
      </c>
      <c r="U1878" t="str">
        <f>IF(T1878="Permit", olah!T1878, "No Permit")</f>
        <v>No Permit</v>
      </c>
    </row>
    <row r="1879" spans="1:21" hidden="1" x14ac:dyDescent="0.3">
      <c r="A1879" s="23">
        <v>44561</v>
      </c>
      <c r="B1879" t="s">
        <v>486</v>
      </c>
      <c r="C1879" t="s">
        <v>184</v>
      </c>
      <c r="D1879" t="s">
        <v>1390</v>
      </c>
      <c r="E1879" t="str">
        <f>VLOOKUP(B1879,olah!$B:$P,2,0)</f>
        <v>2021-12-01</v>
      </c>
      <c r="F1879">
        <f>COUNTIFS(parameter!$J$4:$J$34,summary!A1879,parameter!$I$4:$I$34,"&gt;="&amp;summary!$E1879)</f>
        <v>31</v>
      </c>
      <c r="G1879">
        <f>COUNTIFS(olah!$Q1879:Q16877,summary!A1879,olah!$B1879:B16877,summary!B1879,olah!$N1879:N16877,summary!C1879,olah!$P1879:P16877,summary!D1879,olah!$S1879:S16877,"On Time")</f>
        <v>1</v>
      </c>
      <c r="H1879">
        <f>COUNTIFS(olah!$Q$2:Q16877,summary!A1879,olah!$B$2:B16877,summary!B1879,olah!$S$2:S16877,"On Time")</f>
        <v>20</v>
      </c>
      <c r="I1879">
        <f>COUNTIFS(olah!$Q1879:Q16877,summary!A1879,olah!$B1879:B16877,summary!B1879,olah!$N1879:N16877,summary!C1879,olah!$P1879:P16877,summary!D1879,olah!$S1879:S16877,"Late")</f>
        <v>0</v>
      </c>
      <c r="J1879">
        <f>COUNTIFS(olah!$Q$2:Q16877,summary!A1879,olah!$B$2:B16877,summary!B1879,olah!$S$2:S16877,"Late")</f>
        <v>0</v>
      </c>
      <c r="K1879">
        <f t="shared" si="29"/>
        <v>11</v>
      </c>
      <c r="L1879">
        <f>COUNTIFS(olah!$Q1879:Q16877,summary!A1879,olah!$B1879:B16877,summary!B1879,olah!$N1879:N16877,summary!C1879,olah!$P1879:P16877,summary!D1879,olah!$T1879:T16877,"On Time CO")</f>
        <v>1</v>
      </c>
      <c r="M1879">
        <f>COUNTIFS(olah!$Q$2:Q16877,summary!A1879,olah!$B$2:B16877,summary!B1879,olah!$T$2:T16877,"On Time CO")</f>
        <v>17</v>
      </c>
      <c r="N1879">
        <f>COUNTIFS(olah!$Q1879:Q16877,summary!A1879,olah!$B1879:B16877,summary!B1879,olah!$N1879:N16877,summary!C1879,olah!$P1879:P16877,summary!D1879,olah!$T1879:T16877,"Overtime")</f>
        <v>0</v>
      </c>
      <c r="O1879">
        <f>COUNTIFS(olah!$Q$2:Q16877,summary!A1879,olah!$B$2:B16877,summary!B1879,olah!$T$2:T16877,"Overtime")</f>
        <v>0</v>
      </c>
      <c r="P1879">
        <f>COUNTIFS(olah!$Q1879:Q16877,summary!A1879,olah!$B1879:B16877,summary!B1879,olah!$N1879:N16877,summary!C1879,olah!$P1879:P16877,summary!D1879,olah!$T1879:T16877,"Early")</f>
        <v>0</v>
      </c>
      <c r="Q1879">
        <f>COUNTIFS(olah!$Q$2:Q16877,summary!A1879,olah!$B$2:B16877,summary!B1879,olah!$T$2:T16877,"Early")</f>
        <v>0</v>
      </c>
      <c r="R1879">
        <f>COUNTIFS(olah!$Q1879:Q16877,summary!A1879,olah!$B1879:B16877,summary!B1879,olah!$N1879:N16877,summary!C1879,olah!$P1879:P16877,summary!D1879,olah!$T1879:T16877,"NA CO")</f>
        <v>0</v>
      </c>
      <c r="S1879">
        <f>COUNTIFS(olah!$Q$2:Q16877,summary!A1879,olah!$B$2:B16877,summary!B1879,olah!$T$2:T16877,"NA CO")</f>
        <v>3</v>
      </c>
      <c r="T1879" t="str">
        <f>olah!R1879</f>
        <v>Attendance</v>
      </c>
      <c r="U1879" t="str">
        <f>IF(T1879="Permit", olah!T1879, "No Permit")</f>
        <v>No Permit</v>
      </c>
    </row>
    <row r="1880" spans="1:21" hidden="1" x14ac:dyDescent="0.3">
      <c r="A1880" s="23">
        <v>44561</v>
      </c>
      <c r="B1880" t="s">
        <v>486</v>
      </c>
      <c r="C1880" t="s">
        <v>184</v>
      </c>
      <c r="D1880" t="s">
        <v>5935</v>
      </c>
      <c r="E1880" t="str">
        <f>VLOOKUP(B1880,olah!$B:$P,2,0)</f>
        <v>2021-12-01</v>
      </c>
      <c r="F1880">
        <f>COUNTIFS(parameter!$J$4:$J$34,summary!A1880,parameter!$I$4:$I$34,"&gt;="&amp;summary!$E1880)</f>
        <v>31</v>
      </c>
      <c r="G1880">
        <f>COUNTIFS(olah!$Q1880:Q16878,summary!A1880,olah!$B1880:B16878,summary!B1880,olah!$N1880:N16878,summary!C1880,olah!$P1880:P16878,summary!D1880,olah!$S1880:S16878,"On Time")</f>
        <v>1</v>
      </c>
      <c r="H1880">
        <f>COUNTIFS(olah!$Q$2:Q16878,summary!A1880,olah!$B$2:B16878,summary!B1880,olah!$S$2:S16878,"On Time")</f>
        <v>20</v>
      </c>
      <c r="I1880">
        <f>COUNTIFS(olah!$Q1880:Q16878,summary!A1880,olah!$B1880:B16878,summary!B1880,olah!$N1880:N16878,summary!C1880,olah!$P1880:P16878,summary!D1880,olah!$S1880:S16878,"Late")</f>
        <v>0</v>
      </c>
      <c r="J1880">
        <f>COUNTIFS(olah!$Q$2:Q16878,summary!A1880,olah!$B$2:B16878,summary!B1880,olah!$S$2:S16878,"Late")</f>
        <v>0</v>
      </c>
      <c r="K1880">
        <f t="shared" si="29"/>
        <v>11</v>
      </c>
      <c r="L1880">
        <f>COUNTIFS(olah!$Q1880:Q16878,summary!A1880,olah!$B1880:B16878,summary!B1880,olah!$N1880:N16878,summary!C1880,olah!$P1880:P16878,summary!D1880,olah!$T1880:T16878,"On Time CO")</f>
        <v>1</v>
      </c>
      <c r="M1880">
        <f>COUNTIFS(olah!$Q$2:Q16878,summary!A1880,olah!$B$2:B16878,summary!B1880,olah!$T$2:T16878,"On Time CO")</f>
        <v>17</v>
      </c>
      <c r="N1880">
        <f>COUNTIFS(olah!$Q1880:Q16878,summary!A1880,olah!$B1880:B16878,summary!B1880,olah!$N1880:N16878,summary!C1880,olah!$P1880:P16878,summary!D1880,olah!$T1880:T16878,"Overtime")</f>
        <v>0</v>
      </c>
      <c r="O1880">
        <f>COUNTIFS(olah!$Q$2:Q16878,summary!A1880,olah!$B$2:B16878,summary!B1880,olah!$T$2:T16878,"Overtime")</f>
        <v>0</v>
      </c>
      <c r="P1880">
        <f>COUNTIFS(olah!$Q1880:Q16878,summary!A1880,olah!$B1880:B16878,summary!B1880,olah!$N1880:N16878,summary!C1880,olah!$P1880:P16878,summary!D1880,olah!$T1880:T16878,"Early")</f>
        <v>0</v>
      </c>
      <c r="Q1880">
        <f>COUNTIFS(olah!$Q$2:Q16878,summary!A1880,olah!$B$2:B16878,summary!B1880,olah!$T$2:T16878,"Early")</f>
        <v>0</v>
      </c>
      <c r="R1880">
        <f>COUNTIFS(olah!$Q1880:Q16878,summary!A1880,olah!$B1880:B16878,summary!B1880,olah!$N1880:N16878,summary!C1880,olah!$P1880:P16878,summary!D1880,olah!$T1880:T16878,"NA CO")</f>
        <v>0</v>
      </c>
      <c r="S1880">
        <f>COUNTIFS(olah!$Q$2:Q16878,summary!A1880,olah!$B$2:B16878,summary!B1880,olah!$T$2:T16878,"NA CO")</f>
        <v>3</v>
      </c>
      <c r="T1880" t="str">
        <f>olah!R1880</f>
        <v>Attendance</v>
      </c>
      <c r="U1880" t="str">
        <f>IF(T1880="Permit", olah!T1880, "No Permit")</f>
        <v>No Permit</v>
      </c>
    </row>
    <row r="1881" spans="1:21" hidden="1" x14ac:dyDescent="0.3">
      <c r="A1881" s="23">
        <v>44561</v>
      </c>
      <c r="B1881" t="s">
        <v>486</v>
      </c>
      <c r="C1881" t="s">
        <v>184</v>
      </c>
      <c r="D1881" t="s">
        <v>11600</v>
      </c>
      <c r="E1881" t="str">
        <f>VLOOKUP(B1881,olah!$B:$P,2,0)</f>
        <v>2021-12-01</v>
      </c>
      <c r="F1881">
        <f>COUNTIFS(parameter!$J$4:$J$34,summary!A1881,parameter!$I$4:$I$34,"&gt;="&amp;summary!$E1881)</f>
        <v>31</v>
      </c>
      <c r="G1881">
        <f>COUNTIFS(olah!$Q1881:Q16879,summary!A1881,olah!$B1881:B16879,summary!B1881,olah!$N1881:N16879,summary!C1881,olah!$P1881:P16879,summary!D1881,olah!$S1881:S16879,"On Time")</f>
        <v>1</v>
      </c>
      <c r="H1881">
        <f>COUNTIFS(olah!$Q$2:Q16879,summary!A1881,olah!$B$2:B16879,summary!B1881,olah!$S$2:S16879,"On Time")</f>
        <v>20</v>
      </c>
      <c r="I1881">
        <f>COUNTIFS(olah!$Q1881:Q16879,summary!A1881,olah!$B1881:B16879,summary!B1881,olah!$N1881:N16879,summary!C1881,olah!$P1881:P16879,summary!D1881,olah!$S1881:S16879,"Late")</f>
        <v>0</v>
      </c>
      <c r="J1881">
        <f>COUNTIFS(olah!$Q$2:Q16879,summary!A1881,olah!$B$2:B16879,summary!B1881,olah!$S$2:S16879,"Late")</f>
        <v>0</v>
      </c>
      <c r="K1881">
        <f t="shared" si="29"/>
        <v>11</v>
      </c>
      <c r="L1881">
        <f>COUNTIFS(olah!$Q1881:Q16879,summary!A1881,olah!$B1881:B16879,summary!B1881,olah!$N1881:N16879,summary!C1881,olah!$P1881:P16879,summary!D1881,olah!$T1881:T16879,"On Time CO")</f>
        <v>1</v>
      </c>
      <c r="M1881">
        <f>COUNTIFS(olah!$Q$2:Q16879,summary!A1881,olah!$B$2:B16879,summary!B1881,olah!$T$2:T16879,"On Time CO")</f>
        <v>17</v>
      </c>
      <c r="N1881">
        <f>COUNTIFS(olah!$Q1881:Q16879,summary!A1881,olah!$B1881:B16879,summary!B1881,olah!$N1881:N16879,summary!C1881,olah!$P1881:P16879,summary!D1881,olah!$T1881:T16879,"Overtime")</f>
        <v>0</v>
      </c>
      <c r="O1881">
        <f>COUNTIFS(olah!$Q$2:Q16879,summary!A1881,olah!$B$2:B16879,summary!B1881,olah!$T$2:T16879,"Overtime")</f>
        <v>0</v>
      </c>
      <c r="P1881">
        <f>COUNTIFS(olah!$Q1881:Q16879,summary!A1881,olah!$B1881:B16879,summary!B1881,olah!$N1881:N16879,summary!C1881,olah!$P1881:P16879,summary!D1881,olah!$T1881:T16879,"Early")</f>
        <v>0</v>
      </c>
      <c r="Q1881">
        <f>COUNTIFS(olah!$Q$2:Q16879,summary!A1881,olah!$B$2:B16879,summary!B1881,olah!$T$2:T16879,"Early")</f>
        <v>0</v>
      </c>
      <c r="R1881">
        <f>COUNTIFS(olah!$Q1881:Q16879,summary!A1881,olah!$B1881:B16879,summary!B1881,olah!$N1881:N16879,summary!C1881,olah!$P1881:P16879,summary!D1881,olah!$T1881:T16879,"NA CO")</f>
        <v>0</v>
      </c>
      <c r="S1881">
        <f>COUNTIFS(olah!$Q$2:Q16879,summary!A1881,olah!$B$2:B16879,summary!B1881,olah!$T$2:T16879,"NA CO")</f>
        <v>3</v>
      </c>
      <c r="T1881" t="str">
        <f>olah!R1881</f>
        <v>Attendance</v>
      </c>
      <c r="U1881" t="str">
        <f>IF(T1881="Permit", olah!T1881, "No Permit")</f>
        <v>No Permit</v>
      </c>
    </row>
    <row r="1882" spans="1:21" hidden="1" x14ac:dyDescent="0.3">
      <c r="A1882" s="23">
        <v>44561</v>
      </c>
      <c r="B1882" t="s">
        <v>486</v>
      </c>
      <c r="C1882" t="s">
        <v>184</v>
      </c>
      <c r="D1882" t="s">
        <v>11601</v>
      </c>
      <c r="E1882" t="str">
        <f>VLOOKUP(B1882,olah!$B:$P,2,0)</f>
        <v>2021-12-01</v>
      </c>
      <c r="F1882">
        <f>COUNTIFS(parameter!$J$4:$J$34,summary!A1882,parameter!$I$4:$I$34,"&gt;="&amp;summary!$E1882)</f>
        <v>31</v>
      </c>
      <c r="G1882">
        <f>COUNTIFS(olah!$Q1882:Q16880,summary!A1882,olah!$B1882:B16880,summary!B1882,olah!$N1882:N16880,summary!C1882,olah!$P1882:P16880,summary!D1882,olah!$S1882:S16880,"On Time")</f>
        <v>1</v>
      </c>
      <c r="H1882">
        <f>COUNTIFS(olah!$Q$2:Q16880,summary!A1882,olah!$B$2:B16880,summary!B1882,olah!$S$2:S16880,"On Time")</f>
        <v>20</v>
      </c>
      <c r="I1882">
        <f>COUNTIFS(olah!$Q1882:Q16880,summary!A1882,olah!$B1882:B16880,summary!B1882,olah!$N1882:N16880,summary!C1882,olah!$P1882:P16880,summary!D1882,olah!$S1882:S16880,"Late")</f>
        <v>0</v>
      </c>
      <c r="J1882">
        <f>COUNTIFS(olah!$Q$2:Q16880,summary!A1882,olah!$B$2:B16880,summary!B1882,olah!$S$2:S16880,"Late")</f>
        <v>0</v>
      </c>
      <c r="K1882">
        <f t="shared" si="29"/>
        <v>11</v>
      </c>
      <c r="L1882">
        <f>COUNTIFS(olah!$Q1882:Q16880,summary!A1882,olah!$B1882:B16880,summary!B1882,olah!$N1882:N16880,summary!C1882,olah!$P1882:P16880,summary!D1882,olah!$T1882:T16880,"On Time CO")</f>
        <v>1</v>
      </c>
      <c r="M1882">
        <f>COUNTIFS(olah!$Q$2:Q16880,summary!A1882,olah!$B$2:B16880,summary!B1882,olah!$T$2:T16880,"On Time CO")</f>
        <v>17</v>
      </c>
      <c r="N1882">
        <f>COUNTIFS(olah!$Q1882:Q16880,summary!A1882,olah!$B1882:B16880,summary!B1882,olah!$N1882:N16880,summary!C1882,olah!$P1882:P16880,summary!D1882,olah!$T1882:T16880,"Overtime")</f>
        <v>0</v>
      </c>
      <c r="O1882">
        <f>COUNTIFS(olah!$Q$2:Q16880,summary!A1882,olah!$B$2:B16880,summary!B1882,olah!$T$2:T16880,"Overtime")</f>
        <v>0</v>
      </c>
      <c r="P1882">
        <f>COUNTIFS(olah!$Q1882:Q16880,summary!A1882,olah!$B1882:B16880,summary!B1882,olah!$N1882:N16880,summary!C1882,olah!$P1882:P16880,summary!D1882,olah!$T1882:T16880,"Early")</f>
        <v>0</v>
      </c>
      <c r="Q1882">
        <f>COUNTIFS(olah!$Q$2:Q16880,summary!A1882,olah!$B$2:B16880,summary!B1882,olah!$T$2:T16880,"Early")</f>
        <v>0</v>
      </c>
      <c r="R1882">
        <f>COUNTIFS(olah!$Q1882:Q16880,summary!A1882,olah!$B1882:B16880,summary!B1882,olah!$N1882:N16880,summary!C1882,olah!$P1882:P16880,summary!D1882,olah!$T1882:T16880,"NA CO")</f>
        <v>0</v>
      </c>
      <c r="S1882">
        <f>COUNTIFS(olah!$Q$2:Q16880,summary!A1882,olah!$B$2:B16880,summary!B1882,olah!$T$2:T16880,"NA CO")</f>
        <v>3</v>
      </c>
      <c r="T1882" t="str">
        <f>olah!R1882</f>
        <v>Attendance</v>
      </c>
      <c r="U1882" t="str">
        <f>IF(T1882="Permit", olah!T1882, "No Permit")</f>
        <v>No Permit</v>
      </c>
    </row>
    <row r="1883" spans="1:21" hidden="1" x14ac:dyDescent="0.3">
      <c r="A1883" s="23">
        <v>44561</v>
      </c>
      <c r="B1883" t="s">
        <v>486</v>
      </c>
      <c r="C1883" t="s">
        <v>184</v>
      </c>
      <c r="D1883" t="s">
        <v>6082</v>
      </c>
      <c r="E1883" t="str">
        <f>VLOOKUP(B1883,olah!$B:$P,2,0)</f>
        <v>2021-12-01</v>
      </c>
      <c r="F1883">
        <f>COUNTIFS(parameter!$J$4:$J$34,summary!A1883,parameter!$I$4:$I$34,"&gt;="&amp;summary!$E1883)</f>
        <v>31</v>
      </c>
      <c r="G1883">
        <f>COUNTIFS(olah!$Q1883:Q16881,summary!A1883,olah!$B1883:B16881,summary!B1883,olah!$N1883:N16881,summary!C1883,olah!$P1883:P16881,summary!D1883,olah!$S1883:S16881,"On Time")</f>
        <v>1</v>
      </c>
      <c r="H1883">
        <f>COUNTIFS(olah!$Q$2:Q16881,summary!A1883,olah!$B$2:B16881,summary!B1883,olah!$S$2:S16881,"On Time")</f>
        <v>20</v>
      </c>
      <c r="I1883">
        <f>COUNTIFS(olah!$Q1883:Q16881,summary!A1883,olah!$B1883:B16881,summary!B1883,olah!$N1883:N16881,summary!C1883,olah!$P1883:P16881,summary!D1883,olah!$S1883:S16881,"Late")</f>
        <v>0</v>
      </c>
      <c r="J1883">
        <f>COUNTIFS(olah!$Q$2:Q16881,summary!A1883,olah!$B$2:B16881,summary!B1883,olah!$S$2:S16881,"Late")</f>
        <v>0</v>
      </c>
      <c r="K1883">
        <f t="shared" si="29"/>
        <v>11</v>
      </c>
      <c r="L1883">
        <f>COUNTIFS(olah!$Q1883:Q16881,summary!A1883,olah!$B1883:B16881,summary!B1883,olah!$N1883:N16881,summary!C1883,olah!$P1883:P16881,summary!D1883,olah!$T1883:T16881,"On Time CO")</f>
        <v>1</v>
      </c>
      <c r="M1883">
        <f>COUNTIFS(olah!$Q$2:Q16881,summary!A1883,olah!$B$2:B16881,summary!B1883,olah!$T$2:T16881,"On Time CO")</f>
        <v>17</v>
      </c>
      <c r="N1883">
        <f>COUNTIFS(olah!$Q1883:Q16881,summary!A1883,olah!$B1883:B16881,summary!B1883,olah!$N1883:N16881,summary!C1883,olah!$P1883:P16881,summary!D1883,olah!$T1883:T16881,"Overtime")</f>
        <v>0</v>
      </c>
      <c r="O1883">
        <f>COUNTIFS(olah!$Q$2:Q16881,summary!A1883,olah!$B$2:B16881,summary!B1883,olah!$T$2:T16881,"Overtime")</f>
        <v>0</v>
      </c>
      <c r="P1883">
        <f>COUNTIFS(olah!$Q1883:Q16881,summary!A1883,olah!$B1883:B16881,summary!B1883,olah!$N1883:N16881,summary!C1883,olah!$P1883:P16881,summary!D1883,olah!$T1883:T16881,"Early")</f>
        <v>0</v>
      </c>
      <c r="Q1883">
        <f>COUNTIFS(olah!$Q$2:Q16881,summary!A1883,olah!$B$2:B16881,summary!B1883,olah!$T$2:T16881,"Early")</f>
        <v>0</v>
      </c>
      <c r="R1883">
        <f>COUNTIFS(olah!$Q1883:Q16881,summary!A1883,olah!$B1883:B16881,summary!B1883,olah!$N1883:N16881,summary!C1883,olah!$P1883:P16881,summary!D1883,olah!$T1883:T16881,"NA CO")</f>
        <v>0</v>
      </c>
      <c r="S1883">
        <f>COUNTIFS(olah!$Q$2:Q16881,summary!A1883,olah!$B$2:B16881,summary!B1883,olah!$T$2:T16881,"NA CO")</f>
        <v>3</v>
      </c>
      <c r="T1883" t="str">
        <f>olah!R1883</f>
        <v>Attendance</v>
      </c>
      <c r="U1883" t="str">
        <f>IF(T1883="Permit", olah!T1883, "No Permit")</f>
        <v>No Permit</v>
      </c>
    </row>
    <row r="1884" spans="1:21" hidden="1" x14ac:dyDescent="0.3">
      <c r="A1884" s="23">
        <v>44561</v>
      </c>
      <c r="B1884" t="s">
        <v>486</v>
      </c>
      <c r="C1884" t="s">
        <v>184</v>
      </c>
      <c r="D1884" t="s">
        <v>11602</v>
      </c>
      <c r="E1884" t="str">
        <f>VLOOKUP(B1884,olah!$B:$P,2,0)</f>
        <v>2021-12-01</v>
      </c>
      <c r="F1884">
        <f>COUNTIFS(parameter!$J$4:$J$34,summary!A1884,parameter!$I$4:$I$34,"&gt;="&amp;summary!$E1884)</f>
        <v>31</v>
      </c>
      <c r="G1884">
        <f>COUNTIFS(olah!$Q1884:Q16882,summary!A1884,olah!$B1884:B16882,summary!B1884,olah!$N1884:N16882,summary!C1884,olah!$P1884:P16882,summary!D1884,olah!$S1884:S16882,"On Time")</f>
        <v>1</v>
      </c>
      <c r="H1884">
        <f>COUNTIFS(olah!$Q$2:Q16882,summary!A1884,olah!$B$2:B16882,summary!B1884,olah!$S$2:S16882,"On Time")</f>
        <v>20</v>
      </c>
      <c r="I1884">
        <f>COUNTIFS(olah!$Q1884:Q16882,summary!A1884,olah!$B1884:B16882,summary!B1884,olah!$N1884:N16882,summary!C1884,olah!$P1884:P16882,summary!D1884,olah!$S1884:S16882,"Late")</f>
        <v>0</v>
      </c>
      <c r="J1884">
        <f>COUNTIFS(olah!$Q$2:Q16882,summary!A1884,olah!$B$2:B16882,summary!B1884,olah!$S$2:S16882,"Late")</f>
        <v>0</v>
      </c>
      <c r="K1884">
        <f t="shared" si="29"/>
        <v>11</v>
      </c>
      <c r="L1884">
        <f>COUNTIFS(olah!$Q1884:Q16882,summary!A1884,olah!$B1884:B16882,summary!B1884,olah!$N1884:N16882,summary!C1884,olah!$P1884:P16882,summary!D1884,olah!$T1884:T16882,"On Time CO")</f>
        <v>1</v>
      </c>
      <c r="M1884">
        <f>COUNTIFS(olah!$Q$2:Q16882,summary!A1884,olah!$B$2:B16882,summary!B1884,olah!$T$2:T16882,"On Time CO")</f>
        <v>17</v>
      </c>
      <c r="N1884">
        <f>COUNTIFS(olah!$Q1884:Q16882,summary!A1884,olah!$B1884:B16882,summary!B1884,olah!$N1884:N16882,summary!C1884,olah!$P1884:P16882,summary!D1884,olah!$T1884:T16882,"Overtime")</f>
        <v>0</v>
      </c>
      <c r="O1884">
        <f>COUNTIFS(olah!$Q$2:Q16882,summary!A1884,olah!$B$2:B16882,summary!B1884,olah!$T$2:T16882,"Overtime")</f>
        <v>0</v>
      </c>
      <c r="P1884">
        <f>COUNTIFS(olah!$Q1884:Q16882,summary!A1884,olah!$B1884:B16882,summary!B1884,olah!$N1884:N16882,summary!C1884,olah!$P1884:P16882,summary!D1884,olah!$T1884:T16882,"Early")</f>
        <v>0</v>
      </c>
      <c r="Q1884">
        <f>COUNTIFS(olah!$Q$2:Q16882,summary!A1884,olah!$B$2:B16882,summary!B1884,olah!$T$2:T16882,"Early")</f>
        <v>0</v>
      </c>
      <c r="R1884">
        <f>COUNTIFS(olah!$Q1884:Q16882,summary!A1884,olah!$B1884:B16882,summary!B1884,olah!$N1884:N16882,summary!C1884,olah!$P1884:P16882,summary!D1884,olah!$T1884:T16882,"NA CO")</f>
        <v>0</v>
      </c>
      <c r="S1884">
        <f>COUNTIFS(olah!$Q$2:Q16882,summary!A1884,olah!$B$2:B16882,summary!B1884,olah!$T$2:T16882,"NA CO")</f>
        <v>3</v>
      </c>
      <c r="T1884" t="str">
        <f>olah!R1884</f>
        <v>Attendance</v>
      </c>
      <c r="U1884" t="str">
        <f>IF(T1884="Permit", olah!T1884, "No Permit")</f>
        <v>No Permit</v>
      </c>
    </row>
    <row r="1885" spans="1:21" hidden="1" x14ac:dyDescent="0.3">
      <c r="A1885" s="23">
        <v>44561</v>
      </c>
      <c r="B1885" t="s">
        <v>486</v>
      </c>
      <c r="C1885" t="s">
        <v>184</v>
      </c>
      <c r="D1885" t="s">
        <v>11603</v>
      </c>
      <c r="E1885" t="str">
        <f>VLOOKUP(B1885,olah!$B:$P,2,0)</f>
        <v>2021-12-01</v>
      </c>
      <c r="F1885">
        <f>COUNTIFS(parameter!$J$4:$J$34,summary!A1885,parameter!$I$4:$I$34,"&gt;="&amp;summary!$E1885)</f>
        <v>31</v>
      </c>
      <c r="G1885">
        <f>COUNTIFS(olah!$Q1885:Q16883,summary!A1885,olah!$B1885:B16883,summary!B1885,olah!$N1885:N16883,summary!C1885,olah!$P1885:P16883,summary!D1885,olah!$S1885:S16883,"On Time")</f>
        <v>1</v>
      </c>
      <c r="H1885">
        <f>COUNTIFS(olah!$Q$2:Q16883,summary!A1885,olah!$B$2:B16883,summary!B1885,olah!$S$2:S16883,"On Time")</f>
        <v>20</v>
      </c>
      <c r="I1885">
        <f>COUNTIFS(olah!$Q1885:Q16883,summary!A1885,olah!$B1885:B16883,summary!B1885,olah!$N1885:N16883,summary!C1885,olah!$P1885:P16883,summary!D1885,olah!$S1885:S16883,"Late")</f>
        <v>0</v>
      </c>
      <c r="J1885">
        <f>COUNTIFS(olah!$Q$2:Q16883,summary!A1885,olah!$B$2:B16883,summary!B1885,olah!$S$2:S16883,"Late")</f>
        <v>0</v>
      </c>
      <c r="K1885">
        <f t="shared" si="29"/>
        <v>11</v>
      </c>
      <c r="L1885">
        <f>COUNTIFS(olah!$Q1885:Q16883,summary!A1885,olah!$B1885:B16883,summary!B1885,olah!$N1885:N16883,summary!C1885,olah!$P1885:P16883,summary!D1885,olah!$T1885:T16883,"On Time CO")</f>
        <v>1</v>
      </c>
      <c r="M1885">
        <f>COUNTIFS(olah!$Q$2:Q16883,summary!A1885,olah!$B$2:B16883,summary!B1885,olah!$T$2:T16883,"On Time CO")</f>
        <v>17</v>
      </c>
      <c r="N1885">
        <f>COUNTIFS(olah!$Q1885:Q16883,summary!A1885,olah!$B1885:B16883,summary!B1885,olah!$N1885:N16883,summary!C1885,olah!$P1885:P16883,summary!D1885,olah!$T1885:T16883,"Overtime")</f>
        <v>0</v>
      </c>
      <c r="O1885">
        <f>COUNTIFS(olah!$Q$2:Q16883,summary!A1885,olah!$B$2:B16883,summary!B1885,olah!$T$2:T16883,"Overtime")</f>
        <v>0</v>
      </c>
      <c r="P1885">
        <f>COUNTIFS(olah!$Q1885:Q16883,summary!A1885,olah!$B1885:B16883,summary!B1885,olah!$N1885:N16883,summary!C1885,olah!$P1885:P16883,summary!D1885,olah!$T1885:T16883,"Early")</f>
        <v>0</v>
      </c>
      <c r="Q1885">
        <f>COUNTIFS(olah!$Q$2:Q16883,summary!A1885,olah!$B$2:B16883,summary!B1885,olah!$T$2:T16883,"Early")</f>
        <v>0</v>
      </c>
      <c r="R1885">
        <f>COUNTIFS(olah!$Q1885:Q16883,summary!A1885,olah!$B1885:B16883,summary!B1885,olah!$N1885:N16883,summary!C1885,olah!$P1885:P16883,summary!D1885,olah!$T1885:T16883,"NA CO")</f>
        <v>0</v>
      </c>
      <c r="S1885">
        <f>COUNTIFS(olah!$Q$2:Q16883,summary!A1885,olah!$B$2:B16883,summary!B1885,olah!$T$2:T16883,"NA CO")</f>
        <v>3</v>
      </c>
      <c r="T1885" t="str">
        <f>olah!R1885</f>
        <v>Attendance</v>
      </c>
      <c r="U1885" t="str">
        <f>IF(T1885="Permit", olah!T1885, "No Permit")</f>
        <v>No Permit</v>
      </c>
    </row>
    <row r="1886" spans="1:21" hidden="1" x14ac:dyDescent="0.3">
      <c r="A1886" s="23">
        <v>44561</v>
      </c>
      <c r="B1886" t="s">
        <v>486</v>
      </c>
      <c r="C1886" t="s">
        <v>184</v>
      </c>
      <c r="D1886" t="s">
        <v>7108</v>
      </c>
      <c r="E1886" t="str">
        <f>VLOOKUP(B1886,olah!$B:$P,2,0)</f>
        <v>2021-12-01</v>
      </c>
      <c r="F1886">
        <f>COUNTIFS(parameter!$J$4:$J$34,summary!A1886,parameter!$I$4:$I$34,"&gt;="&amp;summary!$E1886)</f>
        <v>31</v>
      </c>
      <c r="G1886">
        <f>COUNTIFS(olah!$Q1886:Q16884,summary!A1886,olah!$B1886:B16884,summary!B1886,olah!$N1886:N16884,summary!C1886,olah!$P1886:P16884,summary!D1886,olah!$S1886:S16884,"On Time")</f>
        <v>1</v>
      </c>
      <c r="H1886">
        <f>COUNTIFS(olah!$Q$2:Q16884,summary!A1886,olah!$B$2:B16884,summary!B1886,olah!$S$2:S16884,"On Time")</f>
        <v>20</v>
      </c>
      <c r="I1886">
        <f>COUNTIFS(olah!$Q1886:Q16884,summary!A1886,olah!$B1886:B16884,summary!B1886,olah!$N1886:N16884,summary!C1886,olah!$P1886:P16884,summary!D1886,olah!$S1886:S16884,"Late")</f>
        <v>0</v>
      </c>
      <c r="J1886">
        <f>COUNTIFS(olah!$Q$2:Q16884,summary!A1886,olah!$B$2:B16884,summary!B1886,olah!$S$2:S16884,"Late")</f>
        <v>0</v>
      </c>
      <c r="K1886">
        <f t="shared" si="29"/>
        <v>11</v>
      </c>
      <c r="L1886">
        <f>COUNTIFS(olah!$Q1886:Q16884,summary!A1886,olah!$B1886:B16884,summary!B1886,olah!$N1886:N16884,summary!C1886,olah!$P1886:P16884,summary!D1886,olah!$T1886:T16884,"On Time CO")</f>
        <v>0</v>
      </c>
      <c r="M1886">
        <f>COUNTIFS(olah!$Q$2:Q16884,summary!A1886,olah!$B$2:B16884,summary!B1886,olah!$T$2:T16884,"On Time CO")</f>
        <v>17</v>
      </c>
      <c r="N1886">
        <f>COUNTIFS(olah!$Q1886:Q16884,summary!A1886,olah!$B1886:B16884,summary!B1886,olah!$N1886:N16884,summary!C1886,olah!$P1886:P16884,summary!D1886,olah!$T1886:T16884,"Overtime")</f>
        <v>0</v>
      </c>
      <c r="O1886">
        <f>COUNTIFS(olah!$Q$2:Q16884,summary!A1886,olah!$B$2:B16884,summary!B1886,olah!$T$2:T16884,"Overtime")</f>
        <v>0</v>
      </c>
      <c r="P1886">
        <f>COUNTIFS(olah!$Q1886:Q16884,summary!A1886,olah!$B1886:B16884,summary!B1886,olah!$N1886:N16884,summary!C1886,olah!$P1886:P16884,summary!D1886,olah!$T1886:T16884,"Early")</f>
        <v>0</v>
      </c>
      <c r="Q1886">
        <f>COUNTIFS(olah!$Q$2:Q16884,summary!A1886,olah!$B$2:B16884,summary!B1886,olah!$T$2:T16884,"Early")</f>
        <v>0</v>
      </c>
      <c r="R1886">
        <f>COUNTIFS(olah!$Q1886:Q16884,summary!A1886,olah!$B1886:B16884,summary!B1886,olah!$N1886:N16884,summary!C1886,olah!$P1886:P16884,summary!D1886,olah!$T1886:T16884,"NA CO")</f>
        <v>1</v>
      </c>
      <c r="S1886">
        <f>COUNTIFS(olah!$Q$2:Q16884,summary!A1886,olah!$B$2:B16884,summary!B1886,olah!$T$2:T16884,"NA CO")</f>
        <v>3</v>
      </c>
      <c r="T1886" t="str">
        <f>olah!R1886</f>
        <v>Attendance</v>
      </c>
      <c r="U1886" t="str">
        <f>IF(T1886="Permit", olah!T1886, "No Permit")</f>
        <v>No Permit</v>
      </c>
    </row>
    <row r="1887" spans="1:21" hidden="1" x14ac:dyDescent="0.3">
      <c r="A1887" s="23">
        <v>44561</v>
      </c>
      <c r="B1887" t="s">
        <v>486</v>
      </c>
      <c r="C1887" t="s">
        <v>184</v>
      </c>
      <c r="D1887" t="s">
        <v>11604</v>
      </c>
      <c r="E1887" t="str">
        <f>VLOOKUP(B1887,olah!$B:$P,2,0)</f>
        <v>2021-12-01</v>
      </c>
      <c r="F1887">
        <f>COUNTIFS(parameter!$J$4:$J$34,summary!A1887,parameter!$I$4:$I$34,"&gt;="&amp;summary!$E1887)</f>
        <v>31</v>
      </c>
      <c r="G1887">
        <f>COUNTIFS(olah!$Q1887:Q16885,summary!A1887,olah!$B1887:B16885,summary!B1887,olah!$N1887:N16885,summary!C1887,olah!$P1887:P16885,summary!D1887,olah!$S1887:S16885,"On Time")</f>
        <v>1</v>
      </c>
      <c r="H1887">
        <f>COUNTIFS(olah!$Q$2:Q16885,summary!A1887,olah!$B$2:B16885,summary!B1887,olah!$S$2:S16885,"On Time")</f>
        <v>20</v>
      </c>
      <c r="I1887">
        <f>COUNTIFS(olah!$Q1887:Q16885,summary!A1887,olah!$B1887:B16885,summary!B1887,olah!$N1887:N16885,summary!C1887,olah!$P1887:P16885,summary!D1887,olah!$S1887:S16885,"Late")</f>
        <v>0</v>
      </c>
      <c r="J1887">
        <f>COUNTIFS(olah!$Q$2:Q16885,summary!A1887,olah!$B$2:B16885,summary!B1887,olah!$S$2:S16885,"Late")</f>
        <v>0</v>
      </c>
      <c r="K1887">
        <f t="shared" si="29"/>
        <v>11</v>
      </c>
      <c r="L1887">
        <f>COUNTIFS(olah!$Q1887:Q16885,summary!A1887,olah!$B1887:B16885,summary!B1887,olah!$N1887:N16885,summary!C1887,olah!$P1887:P16885,summary!D1887,olah!$T1887:T16885,"On Time CO")</f>
        <v>1</v>
      </c>
      <c r="M1887">
        <f>COUNTIFS(olah!$Q$2:Q16885,summary!A1887,olah!$B$2:B16885,summary!B1887,olah!$T$2:T16885,"On Time CO")</f>
        <v>17</v>
      </c>
      <c r="N1887">
        <f>COUNTIFS(olah!$Q1887:Q16885,summary!A1887,olah!$B1887:B16885,summary!B1887,olah!$N1887:N16885,summary!C1887,olah!$P1887:P16885,summary!D1887,olah!$T1887:T16885,"Overtime")</f>
        <v>0</v>
      </c>
      <c r="O1887">
        <f>COUNTIFS(olah!$Q$2:Q16885,summary!A1887,olah!$B$2:B16885,summary!B1887,olah!$T$2:T16885,"Overtime")</f>
        <v>0</v>
      </c>
      <c r="P1887">
        <f>COUNTIFS(olah!$Q1887:Q16885,summary!A1887,olah!$B1887:B16885,summary!B1887,olah!$N1887:N16885,summary!C1887,olah!$P1887:P16885,summary!D1887,olah!$T1887:T16885,"Early")</f>
        <v>0</v>
      </c>
      <c r="Q1887">
        <f>COUNTIFS(olah!$Q$2:Q16885,summary!A1887,olah!$B$2:B16885,summary!B1887,olah!$T$2:T16885,"Early")</f>
        <v>0</v>
      </c>
      <c r="R1887">
        <f>COUNTIFS(olah!$Q1887:Q16885,summary!A1887,olah!$B1887:B16885,summary!B1887,olah!$N1887:N16885,summary!C1887,olah!$P1887:P16885,summary!D1887,olah!$T1887:T16885,"NA CO")</f>
        <v>0</v>
      </c>
      <c r="S1887">
        <f>COUNTIFS(olah!$Q$2:Q16885,summary!A1887,olah!$B$2:B16885,summary!B1887,olah!$T$2:T16885,"NA CO")</f>
        <v>3</v>
      </c>
      <c r="T1887" t="str">
        <f>olah!R1887</f>
        <v>Attendance</v>
      </c>
      <c r="U1887" t="str">
        <f>IF(T1887="Permit", olah!T1887, "No Permit")</f>
        <v>No Permit</v>
      </c>
    </row>
    <row r="1888" spans="1:21" hidden="1" x14ac:dyDescent="0.3">
      <c r="A1888" s="23">
        <v>44561</v>
      </c>
      <c r="B1888" t="s">
        <v>486</v>
      </c>
      <c r="C1888" t="s">
        <v>184</v>
      </c>
      <c r="D1888" t="s">
        <v>11605</v>
      </c>
      <c r="E1888" t="str">
        <f>VLOOKUP(B1888,olah!$B:$P,2,0)</f>
        <v>2021-12-01</v>
      </c>
      <c r="F1888">
        <f>COUNTIFS(parameter!$J$4:$J$34,summary!A1888,parameter!$I$4:$I$34,"&gt;="&amp;summary!$E1888)</f>
        <v>31</v>
      </c>
      <c r="G1888">
        <f>COUNTIFS(olah!$Q1888:Q16886,summary!A1888,olah!$B1888:B16886,summary!B1888,olah!$N1888:N16886,summary!C1888,olah!$P1888:P16886,summary!D1888,olah!$S1888:S16886,"On Time")</f>
        <v>1</v>
      </c>
      <c r="H1888">
        <f>COUNTIFS(olah!$Q$2:Q16886,summary!A1888,olah!$B$2:B16886,summary!B1888,olah!$S$2:S16886,"On Time")</f>
        <v>20</v>
      </c>
      <c r="I1888">
        <f>COUNTIFS(olah!$Q1888:Q16886,summary!A1888,olah!$B1888:B16886,summary!B1888,olah!$N1888:N16886,summary!C1888,olah!$P1888:P16886,summary!D1888,olah!$S1888:S16886,"Late")</f>
        <v>0</v>
      </c>
      <c r="J1888">
        <f>COUNTIFS(olah!$Q$2:Q16886,summary!A1888,olah!$B$2:B16886,summary!B1888,olah!$S$2:S16886,"Late")</f>
        <v>0</v>
      </c>
      <c r="K1888">
        <f t="shared" si="29"/>
        <v>11</v>
      </c>
      <c r="L1888">
        <f>COUNTIFS(olah!$Q1888:Q16886,summary!A1888,olah!$B1888:B16886,summary!B1888,olah!$N1888:N16886,summary!C1888,olah!$P1888:P16886,summary!D1888,olah!$T1888:T16886,"On Time CO")</f>
        <v>1</v>
      </c>
      <c r="M1888">
        <f>COUNTIFS(olah!$Q$2:Q16886,summary!A1888,olah!$B$2:B16886,summary!B1888,olah!$T$2:T16886,"On Time CO")</f>
        <v>17</v>
      </c>
      <c r="N1888">
        <f>COUNTIFS(olah!$Q1888:Q16886,summary!A1888,olah!$B1888:B16886,summary!B1888,olah!$N1888:N16886,summary!C1888,olah!$P1888:P16886,summary!D1888,olah!$T1888:T16886,"Overtime")</f>
        <v>0</v>
      </c>
      <c r="O1888">
        <f>COUNTIFS(olah!$Q$2:Q16886,summary!A1888,olah!$B$2:B16886,summary!B1888,olah!$T$2:T16886,"Overtime")</f>
        <v>0</v>
      </c>
      <c r="P1888">
        <f>COUNTIFS(olah!$Q1888:Q16886,summary!A1888,olah!$B1888:B16886,summary!B1888,olah!$N1888:N16886,summary!C1888,olah!$P1888:P16886,summary!D1888,olah!$T1888:T16886,"Early")</f>
        <v>0</v>
      </c>
      <c r="Q1888">
        <f>COUNTIFS(olah!$Q$2:Q16886,summary!A1888,olah!$B$2:B16886,summary!B1888,olah!$T$2:T16886,"Early")</f>
        <v>0</v>
      </c>
      <c r="R1888">
        <f>COUNTIFS(olah!$Q1888:Q16886,summary!A1888,olah!$B1888:B16886,summary!B1888,olah!$N1888:N16886,summary!C1888,olah!$P1888:P16886,summary!D1888,olah!$T1888:T16886,"NA CO")</f>
        <v>0</v>
      </c>
      <c r="S1888">
        <f>COUNTIFS(olah!$Q$2:Q16886,summary!A1888,olah!$B$2:B16886,summary!B1888,olah!$T$2:T16886,"NA CO")</f>
        <v>3</v>
      </c>
      <c r="T1888" t="str">
        <f>olah!R1888</f>
        <v>Attendance</v>
      </c>
      <c r="U1888" t="str">
        <f>IF(T1888="Permit", olah!T1888, "No Permit")</f>
        <v>No Permit</v>
      </c>
    </row>
    <row r="1889" spans="1:21" hidden="1" x14ac:dyDescent="0.3">
      <c r="A1889" s="23">
        <v>44561</v>
      </c>
      <c r="B1889" t="s">
        <v>486</v>
      </c>
      <c r="C1889" t="s">
        <v>184</v>
      </c>
      <c r="D1889" t="s">
        <v>11606</v>
      </c>
      <c r="E1889" t="str">
        <f>VLOOKUP(B1889,olah!$B:$P,2,0)</f>
        <v>2021-12-01</v>
      </c>
      <c r="F1889">
        <f>COUNTIFS(parameter!$J$4:$J$34,summary!A1889,parameter!$I$4:$I$34,"&gt;="&amp;summary!$E1889)</f>
        <v>31</v>
      </c>
      <c r="G1889">
        <f>COUNTIFS(olah!$Q1889:Q16887,summary!A1889,olah!$B1889:B16887,summary!B1889,olah!$N1889:N16887,summary!C1889,olah!$P1889:P16887,summary!D1889,olah!$S1889:S16887,"On Time")</f>
        <v>1</v>
      </c>
      <c r="H1889">
        <f>COUNTIFS(olah!$Q$2:Q16887,summary!A1889,olah!$B$2:B16887,summary!B1889,olah!$S$2:S16887,"On Time")</f>
        <v>20</v>
      </c>
      <c r="I1889">
        <f>COUNTIFS(olah!$Q1889:Q16887,summary!A1889,olah!$B1889:B16887,summary!B1889,olah!$N1889:N16887,summary!C1889,olah!$P1889:P16887,summary!D1889,olah!$S1889:S16887,"Late")</f>
        <v>0</v>
      </c>
      <c r="J1889">
        <f>COUNTIFS(olah!$Q$2:Q16887,summary!A1889,olah!$B$2:B16887,summary!B1889,olah!$S$2:S16887,"Late")</f>
        <v>0</v>
      </c>
      <c r="K1889">
        <f t="shared" si="29"/>
        <v>11</v>
      </c>
      <c r="L1889">
        <f>COUNTIFS(olah!$Q1889:Q16887,summary!A1889,olah!$B1889:B16887,summary!B1889,olah!$N1889:N16887,summary!C1889,olah!$P1889:P16887,summary!D1889,olah!$T1889:T16887,"On Time CO")</f>
        <v>1</v>
      </c>
      <c r="M1889">
        <f>COUNTIFS(olah!$Q$2:Q16887,summary!A1889,olah!$B$2:B16887,summary!B1889,olah!$T$2:T16887,"On Time CO")</f>
        <v>17</v>
      </c>
      <c r="N1889">
        <f>COUNTIFS(olah!$Q1889:Q16887,summary!A1889,olah!$B1889:B16887,summary!B1889,olah!$N1889:N16887,summary!C1889,olah!$P1889:P16887,summary!D1889,olah!$T1889:T16887,"Overtime")</f>
        <v>0</v>
      </c>
      <c r="O1889">
        <f>COUNTIFS(olah!$Q$2:Q16887,summary!A1889,olah!$B$2:B16887,summary!B1889,olah!$T$2:T16887,"Overtime")</f>
        <v>0</v>
      </c>
      <c r="P1889">
        <f>COUNTIFS(olah!$Q1889:Q16887,summary!A1889,olah!$B1889:B16887,summary!B1889,olah!$N1889:N16887,summary!C1889,olah!$P1889:P16887,summary!D1889,olah!$T1889:T16887,"Early")</f>
        <v>0</v>
      </c>
      <c r="Q1889">
        <f>COUNTIFS(olah!$Q$2:Q16887,summary!A1889,olah!$B$2:B16887,summary!B1889,olah!$T$2:T16887,"Early")</f>
        <v>0</v>
      </c>
      <c r="R1889">
        <f>COUNTIFS(olah!$Q1889:Q16887,summary!A1889,olah!$B1889:B16887,summary!B1889,olah!$N1889:N16887,summary!C1889,olah!$P1889:P16887,summary!D1889,olah!$T1889:T16887,"NA CO")</f>
        <v>0</v>
      </c>
      <c r="S1889">
        <f>COUNTIFS(olah!$Q$2:Q16887,summary!A1889,olah!$B$2:B16887,summary!B1889,olah!$T$2:T16887,"NA CO")</f>
        <v>3</v>
      </c>
      <c r="T1889" t="str">
        <f>olah!R1889</f>
        <v>Attendance</v>
      </c>
      <c r="U1889" t="str">
        <f>IF(T1889="Permit", olah!T1889, "No Permit")</f>
        <v>No Permit</v>
      </c>
    </row>
    <row r="1890" spans="1:21" hidden="1" x14ac:dyDescent="0.3">
      <c r="A1890" s="23">
        <v>44561</v>
      </c>
      <c r="B1890" t="s">
        <v>486</v>
      </c>
      <c r="C1890" t="s">
        <v>184</v>
      </c>
      <c r="D1890" t="s">
        <v>10202</v>
      </c>
      <c r="E1890" t="str">
        <f>VLOOKUP(B1890,olah!$B:$P,2,0)</f>
        <v>2021-12-01</v>
      </c>
      <c r="F1890">
        <f>COUNTIFS(parameter!$J$4:$J$34,summary!A1890,parameter!$I$4:$I$34,"&gt;="&amp;summary!$E1890)</f>
        <v>31</v>
      </c>
      <c r="G1890">
        <f>COUNTIFS(olah!$Q1890:Q16888,summary!A1890,olah!$B1890:B16888,summary!B1890,olah!$N1890:N16888,summary!C1890,olah!$P1890:P16888,summary!D1890,olah!$S1890:S16888,"On Time")</f>
        <v>1</v>
      </c>
      <c r="H1890">
        <f>COUNTIFS(olah!$Q$2:Q16888,summary!A1890,olah!$B$2:B16888,summary!B1890,olah!$S$2:S16888,"On Time")</f>
        <v>20</v>
      </c>
      <c r="I1890">
        <f>COUNTIFS(olah!$Q1890:Q16888,summary!A1890,olah!$B1890:B16888,summary!B1890,olah!$N1890:N16888,summary!C1890,olah!$P1890:P16888,summary!D1890,olah!$S1890:S16888,"Late")</f>
        <v>0</v>
      </c>
      <c r="J1890">
        <f>COUNTIFS(olah!$Q$2:Q16888,summary!A1890,olah!$B$2:B16888,summary!B1890,olah!$S$2:S16888,"Late")</f>
        <v>0</v>
      </c>
      <c r="K1890">
        <f t="shared" si="29"/>
        <v>11</v>
      </c>
      <c r="L1890">
        <f>COUNTIFS(olah!$Q1890:Q16888,summary!A1890,olah!$B1890:B16888,summary!B1890,olah!$N1890:N16888,summary!C1890,olah!$P1890:P16888,summary!D1890,olah!$T1890:T16888,"On Time CO")</f>
        <v>0</v>
      </c>
      <c r="M1890">
        <f>COUNTIFS(olah!$Q$2:Q16888,summary!A1890,olah!$B$2:B16888,summary!B1890,olah!$T$2:T16888,"On Time CO")</f>
        <v>17</v>
      </c>
      <c r="N1890">
        <f>COUNTIFS(olah!$Q1890:Q16888,summary!A1890,olah!$B1890:B16888,summary!B1890,olah!$N1890:N16888,summary!C1890,olah!$P1890:P16888,summary!D1890,olah!$T1890:T16888,"Overtime")</f>
        <v>0</v>
      </c>
      <c r="O1890">
        <f>COUNTIFS(olah!$Q$2:Q16888,summary!A1890,olah!$B$2:B16888,summary!B1890,olah!$T$2:T16888,"Overtime")</f>
        <v>0</v>
      </c>
      <c r="P1890">
        <f>COUNTIFS(olah!$Q1890:Q16888,summary!A1890,olah!$B1890:B16888,summary!B1890,olah!$N1890:N16888,summary!C1890,olah!$P1890:P16888,summary!D1890,olah!$T1890:T16888,"Early")</f>
        <v>0</v>
      </c>
      <c r="Q1890">
        <f>COUNTIFS(olah!$Q$2:Q16888,summary!A1890,olah!$B$2:B16888,summary!B1890,olah!$T$2:T16888,"Early")</f>
        <v>0</v>
      </c>
      <c r="R1890">
        <f>COUNTIFS(olah!$Q1890:Q16888,summary!A1890,olah!$B1890:B16888,summary!B1890,olah!$N1890:N16888,summary!C1890,olah!$P1890:P16888,summary!D1890,olah!$T1890:T16888,"NA CO")</f>
        <v>1</v>
      </c>
      <c r="S1890">
        <f>COUNTIFS(olah!$Q$2:Q16888,summary!A1890,olah!$B$2:B16888,summary!B1890,olah!$T$2:T16888,"NA CO")</f>
        <v>3</v>
      </c>
      <c r="T1890" t="str">
        <f>olah!R1890</f>
        <v>Attendance</v>
      </c>
      <c r="U1890" t="str">
        <f>IF(T1890="Permit", olah!T1890, "No Permit")</f>
        <v>No Permit</v>
      </c>
    </row>
    <row r="1891" spans="1:21" hidden="1" x14ac:dyDescent="0.3">
      <c r="A1891" s="23">
        <v>44561</v>
      </c>
      <c r="B1891" t="s">
        <v>486</v>
      </c>
      <c r="C1891" t="s">
        <v>184</v>
      </c>
      <c r="D1891" t="s">
        <v>11607</v>
      </c>
      <c r="E1891" t="str">
        <f>VLOOKUP(B1891,olah!$B:$P,2,0)</f>
        <v>2021-12-01</v>
      </c>
      <c r="F1891">
        <f>COUNTIFS(parameter!$J$4:$J$34,summary!A1891,parameter!$I$4:$I$34,"&gt;="&amp;summary!$E1891)</f>
        <v>31</v>
      </c>
      <c r="G1891">
        <f>COUNTIFS(olah!$Q1891:Q16889,summary!A1891,olah!$B1891:B16889,summary!B1891,olah!$N1891:N16889,summary!C1891,olah!$P1891:P16889,summary!D1891,olah!$S1891:S16889,"On Time")</f>
        <v>1</v>
      </c>
      <c r="H1891">
        <f>COUNTIFS(olah!$Q$2:Q16889,summary!A1891,olah!$B$2:B16889,summary!B1891,olah!$S$2:S16889,"On Time")</f>
        <v>20</v>
      </c>
      <c r="I1891">
        <f>COUNTIFS(olah!$Q1891:Q16889,summary!A1891,olah!$B1891:B16889,summary!B1891,olah!$N1891:N16889,summary!C1891,olah!$P1891:P16889,summary!D1891,olah!$S1891:S16889,"Late")</f>
        <v>0</v>
      </c>
      <c r="J1891">
        <f>COUNTIFS(olah!$Q$2:Q16889,summary!A1891,olah!$B$2:B16889,summary!B1891,olah!$S$2:S16889,"Late")</f>
        <v>0</v>
      </c>
      <c r="K1891">
        <f t="shared" si="29"/>
        <v>11</v>
      </c>
      <c r="L1891">
        <f>COUNTIFS(olah!$Q1891:Q16889,summary!A1891,olah!$B1891:B16889,summary!B1891,olah!$N1891:N16889,summary!C1891,olah!$P1891:P16889,summary!D1891,olah!$T1891:T16889,"On Time CO")</f>
        <v>1</v>
      </c>
      <c r="M1891">
        <f>COUNTIFS(olah!$Q$2:Q16889,summary!A1891,olah!$B$2:B16889,summary!B1891,olah!$T$2:T16889,"On Time CO")</f>
        <v>17</v>
      </c>
      <c r="N1891">
        <f>COUNTIFS(olah!$Q1891:Q16889,summary!A1891,olah!$B1891:B16889,summary!B1891,olah!$N1891:N16889,summary!C1891,olah!$P1891:P16889,summary!D1891,olah!$T1891:T16889,"Overtime")</f>
        <v>0</v>
      </c>
      <c r="O1891">
        <f>COUNTIFS(olah!$Q$2:Q16889,summary!A1891,olah!$B$2:B16889,summary!B1891,olah!$T$2:T16889,"Overtime")</f>
        <v>0</v>
      </c>
      <c r="P1891">
        <f>COUNTIFS(olah!$Q1891:Q16889,summary!A1891,olah!$B1891:B16889,summary!B1891,olah!$N1891:N16889,summary!C1891,olah!$P1891:P16889,summary!D1891,olah!$T1891:T16889,"Early")</f>
        <v>0</v>
      </c>
      <c r="Q1891">
        <f>COUNTIFS(olah!$Q$2:Q16889,summary!A1891,olah!$B$2:B16889,summary!B1891,olah!$T$2:T16889,"Early")</f>
        <v>0</v>
      </c>
      <c r="R1891">
        <f>COUNTIFS(olah!$Q1891:Q16889,summary!A1891,olah!$B1891:B16889,summary!B1891,olah!$N1891:N16889,summary!C1891,olah!$P1891:P16889,summary!D1891,olah!$T1891:T16889,"NA CO")</f>
        <v>0</v>
      </c>
      <c r="S1891">
        <f>COUNTIFS(olah!$Q$2:Q16889,summary!A1891,olah!$B$2:B16889,summary!B1891,olah!$T$2:T16889,"NA CO")</f>
        <v>3</v>
      </c>
      <c r="T1891" t="str">
        <f>olah!R1891</f>
        <v>Attendance</v>
      </c>
      <c r="U1891" t="str">
        <f>IF(T1891="Permit", olah!T1891, "No Permit")</f>
        <v>No Permit</v>
      </c>
    </row>
    <row r="1892" spans="1:21" hidden="1" x14ac:dyDescent="0.3">
      <c r="A1892" s="23">
        <v>44561</v>
      </c>
      <c r="B1892" t="s">
        <v>486</v>
      </c>
      <c r="C1892" t="s">
        <v>184</v>
      </c>
      <c r="D1892" t="s">
        <v>11608</v>
      </c>
      <c r="E1892" t="str">
        <f>VLOOKUP(B1892,olah!$B:$P,2,0)</f>
        <v>2021-12-01</v>
      </c>
      <c r="F1892">
        <f>COUNTIFS(parameter!$J$4:$J$34,summary!A1892,parameter!$I$4:$I$34,"&gt;="&amp;summary!$E1892)</f>
        <v>31</v>
      </c>
      <c r="G1892">
        <f>COUNTIFS(olah!$Q1892:Q16890,summary!A1892,olah!$B1892:B16890,summary!B1892,olah!$N1892:N16890,summary!C1892,olah!$P1892:P16890,summary!D1892,olah!$S1892:S16890,"On Time")</f>
        <v>1</v>
      </c>
      <c r="H1892">
        <f>COUNTIFS(olah!$Q$2:Q16890,summary!A1892,olah!$B$2:B16890,summary!B1892,olah!$S$2:S16890,"On Time")</f>
        <v>20</v>
      </c>
      <c r="I1892">
        <f>COUNTIFS(olah!$Q1892:Q16890,summary!A1892,olah!$B1892:B16890,summary!B1892,olah!$N1892:N16890,summary!C1892,olah!$P1892:P16890,summary!D1892,olah!$S1892:S16890,"Late")</f>
        <v>0</v>
      </c>
      <c r="J1892">
        <f>COUNTIFS(olah!$Q$2:Q16890,summary!A1892,olah!$B$2:B16890,summary!B1892,olah!$S$2:S16890,"Late")</f>
        <v>0</v>
      </c>
      <c r="K1892">
        <f t="shared" si="29"/>
        <v>11</v>
      </c>
      <c r="L1892">
        <f>COUNTIFS(olah!$Q1892:Q16890,summary!A1892,olah!$B1892:B16890,summary!B1892,olah!$N1892:N16890,summary!C1892,olah!$P1892:P16890,summary!D1892,olah!$T1892:T16890,"On Time CO")</f>
        <v>1</v>
      </c>
      <c r="M1892">
        <f>COUNTIFS(olah!$Q$2:Q16890,summary!A1892,olah!$B$2:B16890,summary!B1892,olah!$T$2:T16890,"On Time CO")</f>
        <v>17</v>
      </c>
      <c r="N1892">
        <f>COUNTIFS(olah!$Q1892:Q16890,summary!A1892,olah!$B1892:B16890,summary!B1892,olah!$N1892:N16890,summary!C1892,olah!$P1892:P16890,summary!D1892,olah!$T1892:T16890,"Overtime")</f>
        <v>0</v>
      </c>
      <c r="O1892">
        <f>COUNTIFS(olah!$Q$2:Q16890,summary!A1892,olah!$B$2:B16890,summary!B1892,olah!$T$2:T16890,"Overtime")</f>
        <v>0</v>
      </c>
      <c r="P1892">
        <f>COUNTIFS(olah!$Q1892:Q16890,summary!A1892,olah!$B1892:B16890,summary!B1892,olah!$N1892:N16890,summary!C1892,olah!$P1892:P16890,summary!D1892,olah!$T1892:T16890,"Early")</f>
        <v>0</v>
      </c>
      <c r="Q1892">
        <f>COUNTIFS(olah!$Q$2:Q16890,summary!A1892,olah!$B$2:B16890,summary!B1892,olah!$T$2:T16890,"Early")</f>
        <v>0</v>
      </c>
      <c r="R1892">
        <f>COUNTIFS(olah!$Q1892:Q16890,summary!A1892,olah!$B1892:B16890,summary!B1892,olah!$N1892:N16890,summary!C1892,olah!$P1892:P16890,summary!D1892,olah!$T1892:T16890,"NA CO")</f>
        <v>0</v>
      </c>
      <c r="S1892">
        <f>COUNTIFS(olah!$Q$2:Q16890,summary!A1892,olah!$B$2:B16890,summary!B1892,olah!$T$2:T16890,"NA CO")</f>
        <v>3</v>
      </c>
      <c r="T1892" t="str">
        <f>olah!R1892</f>
        <v>Attendance</v>
      </c>
      <c r="U1892" t="str">
        <f>IF(T1892="Permit", olah!T1892, "No Permit")</f>
        <v>No Permit</v>
      </c>
    </row>
    <row r="1893" spans="1:21" hidden="1" x14ac:dyDescent="0.3">
      <c r="A1893" s="23">
        <v>44561</v>
      </c>
      <c r="B1893" t="s">
        <v>486</v>
      </c>
      <c r="C1893" t="s">
        <v>184</v>
      </c>
      <c r="D1893" t="s">
        <v>9024</v>
      </c>
      <c r="E1893" t="str">
        <f>VLOOKUP(B1893,olah!$B:$P,2,0)</f>
        <v>2021-12-01</v>
      </c>
      <c r="F1893">
        <f>COUNTIFS(parameter!$J$4:$J$34,summary!A1893,parameter!$I$4:$I$34,"&gt;="&amp;summary!$E1893)</f>
        <v>31</v>
      </c>
      <c r="G1893">
        <f>COUNTIFS(olah!$Q1893:Q16891,summary!A1893,olah!$B1893:B16891,summary!B1893,olah!$N1893:N16891,summary!C1893,olah!$P1893:P16891,summary!D1893,olah!$S1893:S16891,"On Time")</f>
        <v>1</v>
      </c>
      <c r="H1893">
        <f>COUNTIFS(olah!$Q$2:Q16891,summary!A1893,olah!$B$2:B16891,summary!B1893,olah!$S$2:S16891,"On Time")</f>
        <v>20</v>
      </c>
      <c r="I1893">
        <f>COUNTIFS(olah!$Q1893:Q16891,summary!A1893,olah!$B1893:B16891,summary!B1893,olah!$N1893:N16891,summary!C1893,olah!$P1893:P16891,summary!D1893,olah!$S1893:S16891,"Late")</f>
        <v>0</v>
      </c>
      <c r="J1893">
        <f>COUNTIFS(olah!$Q$2:Q16891,summary!A1893,olah!$B$2:B16891,summary!B1893,olah!$S$2:S16891,"Late")</f>
        <v>0</v>
      </c>
      <c r="K1893">
        <f t="shared" si="29"/>
        <v>11</v>
      </c>
      <c r="L1893">
        <f>COUNTIFS(olah!$Q1893:Q16891,summary!A1893,olah!$B1893:B16891,summary!B1893,olah!$N1893:N16891,summary!C1893,olah!$P1893:P16891,summary!D1893,olah!$T1893:T16891,"On Time CO")</f>
        <v>1</v>
      </c>
      <c r="M1893">
        <f>COUNTIFS(olah!$Q$2:Q16891,summary!A1893,olah!$B$2:B16891,summary!B1893,olah!$T$2:T16891,"On Time CO")</f>
        <v>17</v>
      </c>
      <c r="N1893">
        <f>COUNTIFS(olah!$Q1893:Q16891,summary!A1893,olah!$B1893:B16891,summary!B1893,olah!$N1893:N16891,summary!C1893,olah!$P1893:P16891,summary!D1893,olah!$T1893:T16891,"Overtime")</f>
        <v>0</v>
      </c>
      <c r="O1893">
        <f>COUNTIFS(olah!$Q$2:Q16891,summary!A1893,olah!$B$2:B16891,summary!B1893,olah!$T$2:T16891,"Overtime")</f>
        <v>0</v>
      </c>
      <c r="P1893">
        <f>COUNTIFS(olah!$Q1893:Q16891,summary!A1893,olah!$B1893:B16891,summary!B1893,olah!$N1893:N16891,summary!C1893,olah!$P1893:P16891,summary!D1893,olah!$T1893:T16891,"Early")</f>
        <v>0</v>
      </c>
      <c r="Q1893">
        <f>COUNTIFS(olah!$Q$2:Q16891,summary!A1893,olah!$B$2:B16891,summary!B1893,olah!$T$2:T16891,"Early")</f>
        <v>0</v>
      </c>
      <c r="R1893">
        <f>COUNTIFS(olah!$Q1893:Q16891,summary!A1893,olah!$B1893:B16891,summary!B1893,olah!$N1893:N16891,summary!C1893,olah!$P1893:P16891,summary!D1893,olah!$T1893:T16891,"NA CO")</f>
        <v>0</v>
      </c>
      <c r="S1893">
        <f>COUNTIFS(olah!$Q$2:Q16891,summary!A1893,olah!$B$2:B16891,summary!B1893,olah!$T$2:T16891,"NA CO")</f>
        <v>3</v>
      </c>
      <c r="T1893" t="str">
        <f>olah!R1893</f>
        <v>Attendance</v>
      </c>
      <c r="U1893" t="str">
        <f>IF(T1893="Permit", olah!T1893, "No Permit")</f>
        <v>No Permit</v>
      </c>
    </row>
    <row r="1894" spans="1:21" hidden="1" x14ac:dyDescent="0.3">
      <c r="A1894" s="23">
        <v>44561</v>
      </c>
      <c r="B1894" t="s">
        <v>486</v>
      </c>
      <c r="C1894" t="s">
        <v>184</v>
      </c>
      <c r="D1894" t="s">
        <v>7927</v>
      </c>
      <c r="E1894" t="str">
        <f>VLOOKUP(B1894,olah!$B:$P,2,0)</f>
        <v>2021-12-01</v>
      </c>
      <c r="F1894">
        <f>COUNTIFS(parameter!$J$4:$J$34,summary!A1894,parameter!$I$4:$I$34,"&gt;="&amp;summary!$E1894)</f>
        <v>31</v>
      </c>
      <c r="G1894">
        <f>COUNTIFS(olah!$Q1894:Q16892,summary!A1894,olah!$B1894:B16892,summary!B1894,olah!$N1894:N16892,summary!C1894,olah!$P1894:P16892,summary!D1894,olah!$S1894:S16892,"On Time")</f>
        <v>1</v>
      </c>
      <c r="H1894">
        <f>COUNTIFS(olah!$Q$2:Q16892,summary!A1894,olah!$B$2:B16892,summary!B1894,olah!$S$2:S16892,"On Time")</f>
        <v>20</v>
      </c>
      <c r="I1894">
        <f>COUNTIFS(olah!$Q1894:Q16892,summary!A1894,olah!$B1894:B16892,summary!B1894,olah!$N1894:N16892,summary!C1894,olah!$P1894:P16892,summary!D1894,olah!$S1894:S16892,"Late")</f>
        <v>0</v>
      </c>
      <c r="J1894">
        <f>COUNTIFS(olah!$Q$2:Q16892,summary!A1894,olah!$B$2:B16892,summary!B1894,olah!$S$2:S16892,"Late")</f>
        <v>0</v>
      </c>
      <c r="K1894">
        <f t="shared" si="29"/>
        <v>11</v>
      </c>
      <c r="L1894">
        <f>COUNTIFS(olah!$Q1894:Q16892,summary!A1894,olah!$B1894:B16892,summary!B1894,olah!$N1894:N16892,summary!C1894,olah!$P1894:P16892,summary!D1894,olah!$T1894:T16892,"On Time CO")</f>
        <v>1</v>
      </c>
      <c r="M1894">
        <f>COUNTIFS(olah!$Q$2:Q16892,summary!A1894,olah!$B$2:B16892,summary!B1894,olah!$T$2:T16892,"On Time CO")</f>
        <v>17</v>
      </c>
      <c r="N1894">
        <f>COUNTIFS(olah!$Q1894:Q16892,summary!A1894,olah!$B1894:B16892,summary!B1894,olah!$N1894:N16892,summary!C1894,olah!$P1894:P16892,summary!D1894,olah!$T1894:T16892,"Overtime")</f>
        <v>0</v>
      </c>
      <c r="O1894">
        <f>COUNTIFS(olah!$Q$2:Q16892,summary!A1894,olah!$B$2:B16892,summary!B1894,olah!$T$2:T16892,"Overtime")</f>
        <v>0</v>
      </c>
      <c r="P1894">
        <f>COUNTIFS(olah!$Q1894:Q16892,summary!A1894,olah!$B1894:B16892,summary!B1894,olah!$N1894:N16892,summary!C1894,olah!$P1894:P16892,summary!D1894,olah!$T1894:T16892,"Early")</f>
        <v>0</v>
      </c>
      <c r="Q1894">
        <f>COUNTIFS(olah!$Q$2:Q16892,summary!A1894,olah!$B$2:B16892,summary!B1894,olah!$T$2:T16892,"Early")</f>
        <v>0</v>
      </c>
      <c r="R1894">
        <f>COUNTIFS(olah!$Q1894:Q16892,summary!A1894,olah!$B1894:B16892,summary!B1894,olah!$N1894:N16892,summary!C1894,olah!$P1894:P16892,summary!D1894,olah!$T1894:T16892,"NA CO")</f>
        <v>0</v>
      </c>
      <c r="S1894">
        <f>COUNTIFS(olah!$Q$2:Q16892,summary!A1894,olah!$B$2:B16892,summary!B1894,olah!$T$2:T16892,"NA CO")</f>
        <v>3</v>
      </c>
      <c r="T1894" t="str">
        <f>olah!R1894</f>
        <v>Attendance</v>
      </c>
      <c r="U1894" t="str">
        <f>IF(T1894="Permit", olah!T1894, "No Permit")</f>
        <v>No Permit</v>
      </c>
    </row>
    <row r="1895" spans="1:21" hidden="1" x14ac:dyDescent="0.3">
      <c r="A1895" s="23">
        <v>44561</v>
      </c>
      <c r="B1895" t="s">
        <v>486</v>
      </c>
      <c r="C1895" t="s">
        <v>184</v>
      </c>
      <c r="D1895" t="s">
        <v>11610</v>
      </c>
      <c r="E1895" t="str">
        <f>VLOOKUP(B1895,olah!$B:$P,2,0)</f>
        <v>2021-12-01</v>
      </c>
      <c r="F1895">
        <f>COUNTIFS(parameter!$J$4:$J$34,summary!A1895,parameter!$I$4:$I$34,"&gt;="&amp;summary!$E1895)</f>
        <v>31</v>
      </c>
      <c r="G1895">
        <f>COUNTIFS(olah!$Q1895:Q16893,summary!A1895,olah!$B1895:B16893,summary!B1895,olah!$N1895:N16893,summary!C1895,olah!$P1895:P16893,summary!D1895,olah!$S1895:S16893,"On Time")</f>
        <v>1</v>
      </c>
      <c r="H1895">
        <f>COUNTIFS(olah!$Q$2:Q16893,summary!A1895,olah!$B$2:B16893,summary!B1895,olah!$S$2:S16893,"On Time")</f>
        <v>20</v>
      </c>
      <c r="I1895">
        <f>COUNTIFS(olah!$Q1895:Q16893,summary!A1895,olah!$B1895:B16893,summary!B1895,olah!$N1895:N16893,summary!C1895,olah!$P1895:P16893,summary!D1895,olah!$S1895:S16893,"Late")</f>
        <v>0</v>
      </c>
      <c r="J1895">
        <f>COUNTIFS(olah!$Q$2:Q16893,summary!A1895,olah!$B$2:B16893,summary!B1895,olah!$S$2:S16893,"Late")</f>
        <v>0</v>
      </c>
      <c r="K1895">
        <f t="shared" si="29"/>
        <v>11</v>
      </c>
      <c r="L1895">
        <f>COUNTIFS(olah!$Q1895:Q16893,summary!A1895,olah!$B1895:B16893,summary!B1895,olah!$N1895:N16893,summary!C1895,olah!$P1895:P16893,summary!D1895,olah!$T1895:T16893,"On Time CO")</f>
        <v>1</v>
      </c>
      <c r="M1895">
        <f>COUNTIFS(olah!$Q$2:Q16893,summary!A1895,olah!$B$2:B16893,summary!B1895,olah!$T$2:T16893,"On Time CO")</f>
        <v>17</v>
      </c>
      <c r="N1895">
        <f>COUNTIFS(olah!$Q1895:Q16893,summary!A1895,olah!$B1895:B16893,summary!B1895,olah!$N1895:N16893,summary!C1895,olah!$P1895:P16893,summary!D1895,olah!$T1895:T16893,"Overtime")</f>
        <v>0</v>
      </c>
      <c r="O1895">
        <f>COUNTIFS(olah!$Q$2:Q16893,summary!A1895,olah!$B$2:B16893,summary!B1895,olah!$T$2:T16893,"Overtime")</f>
        <v>0</v>
      </c>
      <c r="P1895">
        <f>COUNTIFS(olah!$Q1895:Q16893,summary!A1895,olah!$B1895:B16893,summary!B1895,olah!$N1895:N16893,summary!C1895,olah!$P1895:P16893,summary!D1895,olah!$T1895:T16893,"Early")</f>
        <v>0</v>
      </c>
      <c r="Q1895">
        <f>COUNTIFS(olah!$Q$2:Q16893,summary!A1895,olah!$B$2:B16893,summary!B1895,olah!$T$2:T16893,"Early")</f>
        <v>0</v>
      </c>
      <c r="R1895">
        <f>COUNTIFS(olah!$Q1895:Q16893,summary!A1895,olah!$B1895:B16893,summary!B1895,olah!$N1895:N16893,summary!C1895,olah!$P1895:P16893,summary!D1895,olah!$T1895:T16893,"NA CO")</f>
        <v>0</v>
      </c>
      <c r="S1895">
        <f>COUNTIFS(olah!$Q$2:Q16893,summary!A1895,olah!$B$2:B16893,summary!B1895,olah!$T$2:T16893,"NA CO")</f>
        <v>3</v>
      </c>
      <c r="T1895" t="str">
        <f>olah!R1895</f>
        <v>Attendance</v>
      </c>
      <c r="U1895" t="str">
        <f>IF(T1895="Permit", olah!T1895, "No Permit")</f>
        <v>No Permit</v>
      </c>
    </row>
    <row r="1896" spans="1:21" hidden="1" x14ac:dyDescent="0.3">
      <c r="A1896" s="23">
        <v>44561</v>
      </c>
      <c r="B1896" t="s">
        <v>486</v>
      </c>
      <c r="C1896" t="s">
        <v>184</v>
      </c>
      <c r="D1896" t="s">
        <v>9025</v>
      </c>
      <c r="E1896" t="str">
        <f>VLOOKUP(B1896,olah!$B:$P,2,0)</f>
        <v>2021-12-01</v>
      </c>
      <c r="F1896">
        <f>COUNTIFS(parameter!$J$4:$J$34,summary!A1896,parameter!$I$4:$I$34,"&gt;="&amp;summary!$E1896)</f>
        <v>31</v>
      </c>
      <c r="G1896">
        <f>COUNTIFS(olah!$Q1896:Q16894,summary!A1896,olah!$B1896:B16894,summary!B1896,olah!$N1896:N16894,summary!C1896,olah!$P1896:P16894,summary!D1896,olah!$S1896:S16894,"On Time")</f>
        <v>1</v>
      </c>
      <c r="H1896">
        <f>COUNTIFS(olah!$Q$2:Q16894,summary!A1896,olah!$B$2:B16894,summary!B1896,olah!$S$2:S16894,"On Time")</f>
        <v>20</v>
      </c>
      <c r="I1896">
        <f>COUNTIFS(olah!$Q1896:Q16894,summary!A1896,olah!$B1896:B16894,summary!B1896,olah!$N1896:N16894,summary!C1896,olah!$P1896:P16894,summary!D1896,olah!$S1896:S16894,"Late")</f>
        <v>0</v>
      </c>
      <c r="J1896">
        <f>COUNTIFS(olah!$Q$2:Q16894,summary!A1896,olah!$B$2:B16894,summary!B1896,olah!$S$2:S16894,"Late")</f>
        <v>0</v>
      </c>
      <c r="K1896">
        <f t="shared" si="29"/>
        <v>11</v>
      </c>
      <c r="L1896">
        <f>COUNTIFS(olah!$Q1896:Q16894,summary!A1896,olah!$B1896:B16894,summary!B1896,olah!$N1896:N16894,summary!C1896,olah!$P1896:P16894,summary!D1896,olah!$T1896:T16894,"On Time CO")</f>
        <v>1</v>
      </c>
      <c r="M1896">
        <f>COUNTIFS(olah!$Q$2:Q16894,summary!A1896,olah!$B$2:B16894,summary!B1896,olah!$T$2:T16894,"On Time CO")</f>
        <v>17</v>
      </c>
      <c r="N1896">
        <f>COUNTIFS(olah!$Q1896:Q16894,summary!A1896,olah!$B1896:B16894,summary!B1896,olah!$N1896:N16894,summary!C1896,olah!$P1896:P16894,summary!D1896,olah!$T1896:T16894,"Overtime")</f>
        <v>0</v>
      </c>
      <c r="O1896">
        <f>COUNTIFS(olah!$Q$2:Q16894,summary!A1896,olah!$B$2:B16894,summary!B1896,olah!$T$2:T16894,"Overtime")</f>
        <v>0</v>
      </c>
      <c r="P1896">
        <f>COUNTIFS(olah!$Q1896:Q16894,summary!A1896,olah!$B1896:B16894,summary!B1896,olah!$N1896:N16894,summary!C1896,olah!$P1896:P16894,summary!D1896,olah!$T1896:T16894,"Early")</f>
        <v>0</v>
      </c>
      <c r="Q1896">
        <f>COUNTIFS(olah!$Q$2:Q16894,summary!A1896,olah!$B$2:B16894,summary!B1896,olah!$T$2:T16894,"Early")</f>
        <v>0</v>
      </c>
      <c r="R1896">
        <f>COUNTIFS(olah!$Q1896:Q16894,summary!A1896,olah!$B1896:B16894,summary!B1896,olah!$N1896:N16894,summary!C1896,olah!$P1896:P16894,summary!D1896,olah!$T1896:T16894,"NA CO")</f>
        <v>0</v>
      </c>
      <c r="S1896">
        <f>COUNTIFS(olah!$Q$2:Q16894,summary!A1896,olah!$B$2:B16894,summary!B1896,olah!$T$2:T16894,"NA CO")</f>
        <v>3</v>
      </c>
      <c r="T1896" t="str">
        <f>olah!R1896</f>
        <v>Attendance</v>
      </c>
      <c r="U1896" t="str">
        <f>IF(T1896="Permit", olah!T1896, "No Permit")</f>
        <v>No Permit</v>
      </c>
    </row>
    <row r="1897" spans="1:21" hidden="1" x14ac:dyDescent="0.3">
      <c r="A1897" s="23">
        <v>44561</v>
      </c>
      <c r="B1897" t="s">
        <v>486</v>
      </c>
      <c r="C1897" t="s">
        <v>184</v>
      </c>
      <c r="D1897" t="s">
        <v>10214</v>
      </c>
      <c r="E1897" t="str">
        <f>VLOOKUP(B1897,olah!$B:$P,2,0)</f>
        <v>2021-12-01</v>
      </c>
      <c r="F1897">
        <f>COUNTIFS(parameter!$J$4:$J$34,summary!A1897,parameter!$I$4:$I$34,"&gt;="&amp;summary!$E1897)</f>
        <v>31</v>
      </c>
      <c r="G1897">
        <f>COUNTIFS(olah!$Q1897:Q16895,summary!A1897,olah!$B1897:B16895,summary!B1897,olah!$N1897:N16895,summary!C1897,olah!$P1897:P16895,summary!D1897,olah!$S1897:S16895,"On Time")</f>
        <v>1</v>
      </c>
      <c r="H1897">
        <f>COUNTIFS(olah!$Q$2:Q16895,summary!A1897,olah!$B$2:B16895,summary!B1897,olah!$S$2:S16895,"On Time")</f>
        <v>20</v>
      </c>
      <c r="I1897">
        <f>COUNTIFS(olah!$Q1897:Q16895,summary!A1897,olah!$B1897:B16895,summary!B1897,olah!$N1897:N16895,summary!C1897,olah!$P1897:P16895,summary!D1897,olah!$S1897:S16895,"Late")</f>
        <v>0</v>
      </c>
      <c r="J1897">
        <f>COUNTIFS(olah!$Q$2:Q16895,summary!A1897,olah!$B$2:B16895,summary!B1897,olah!$S$2:S16895,"Late")</f>
        <v>0</v>
      </c>
      <c r="K1897">
        <f t="shared" si="29"/>
        <v>11</v>
      </c>
      <c r="L1897">
        <f>COUNTIFS(olah!$Q1897:Q16895,summary!A1897,olah!$B1897:B16895,summary!B1897,olah!$N1897:N16895,summary!C1897,olah!$P1897:P16895,summary!D1897,olah!$T1897:T16895,"On Time CO")</f>
        <v>1</v>
      </c>
      <c r="M1897">
        <f>COUNTIFS(olah!$Q$2:Q16895,summary!A1897,olah!$B$2:B16895,summary!B1897,olah!$T$2:T16895,"On Time CO")</f>
        <v>17</v>
      </c>
      <c r="N1897">
        <f>COUNTIFS(olah!$Q1897:Q16895,summary!A1897,olah!$B1897:B16895,summary!B1897,olah!$N1897:N16895,summary!C1897,olah!$P1897:P16895,summary!D1897,olah!$T1897:T16895,"Overtime")</f>
        <v>0</v>
      </c>
      <c r="O1897">
        <f>COUNTIFS(olah!$Q$2:Q16895,summary!A1897,olah!$B$2:B16895,summary!B1897,olah!$T$2:T16895,"Overtime")</f>
        <v>0</v>
      </c>
      <c r="P1897">
        <f>COUNTIFS(olah!$Q1897:Q16895,summary!A1897,olah!$B1897:B16895,summary!B1897,olah!$N1897:N16895,summary!C1897,olah!$P1897:P16895,summary!D1897,olah!$T1897:T16895,"Early")</f>
        <v>0</v>
      </c>
      <c r="Q1897">
        <f>COUNTIFS(olah!$Q$2:Q16895,summary!A1897,olah!$B$2:B16895,summary!B1897,olah!$T$2:T16895,"Early")</f>
        <v>0</v>
      </c>
      <c r="R1897">
        <f>COUNTIFS(olah!$Q1897:Q16895,summary!A1897,olah!$B1897:B16895,summary!B1897,olah!$N1897:N16895,summary!C1897,olah!$P1897:P16895,summary!D1897,olah!$T1897:T16895,"NA CO")</f>
        <v>0</v>
      </c>
      <c r="S1897">
        <f>COUNTIFS(olah!$Q$2:Q16895,summary!A1897,olah!$B$2:B16895,summary!B1897,olah!$T$2:T16895,"NA CO")</f>
        <v>3</v>
      </c>
      <c r="T1897" t="str">
        <f>olah!R1897</f>
        <v>Attendance</v>
      </c>
      <c r="U1897" t="str">
        <f>IF(T1897="Permit", olah!T1897, "No Permit")</f>
        <v>No Permit</v>
      </c>
    </row>
    <row r="1898" spans="1:21" hidden="1" x14ac:dyDescent="0.3">
      <c r="A1898" s="23">
        <v>44561</v>
      </c>
      <c r="B1898" t="s">
        <v>486</v>
      </c>
      <c r="C1898" t="s">
        <v>184</v>
      </c>
      <c r="D1898" t="s">
        <v>7814</v>
      </c>
      <c r="E1898" t="str">
        <f>VLOOKUP(B1898,olah!$B:$P,2,0)</f>
        <v>2021-12-01</v>
      </c>
      <c r="F1898">
        <f>COUNTIFS(parameter!$J$4:$J$34,summary!A1898,parameter!$I$4:$I$34,"&gt;="&amp;summary!$E1898)</f>
        <v>31</v>
      </c>
      <c r="G1898">
        <f>COUNTIFS(olah!$Q1898:Q16896,summary!A1898,olah!$B1898:B16896,summary!B1898,olah!$N1898:N16896,summary!C1898,olah!$P1898:P16896,summary!D1898,olah!$S1898:S16896,"On Time")</f>
        <v>1</v>
      </c>
      <c r="H1898">
        <f>COUNTIFS(olah!$Q$2:Q16896,summary!A1898,olah!$B$2:B16896,summary!B1898,olah!$S$2:S16896,"On Time")</f>
        <v>20</v>
      </c>
      <c r="I1898">
        <f>COUNTIFS(olah!$Q1898:Q16896,summary!A1898,olah!$B1898:B16896,summary!B1898,olah!$N1898:N16896,summary!C1898,olah!$P1898:P16896,summary!D1898,olah!$S1898:S16896,"Late")</f>
        <v>0</v>
      </c>
      <c r="J1898">
        <f>COUNTIFS(olah!$Q$2:Q16896,summary!A1898,olah!$B$2:B16896,summary!B1898,olah!$S$2:S16896,"Late")</f>
        <v>0</v>
      </c>
      <c r="K1898">
        <f t="shared" si="29"/>
        <v>11</v>
      </c>
      <c r="L1898">
        <f>COUNTIFS(olah!$Q1898:Q16896,summary!A1898,olah!$B1898:B16896,summary!B1898,olah!$N1898:N16896,summary!C1898,olah!$P1898:P16896,summary!D1898,olah!$T1898:T16896,"On Time CO")</f>
        <v>0</v>
      </c>
      <c r="M1898">
        <f>COUNTIFS(olah!$Q$2:Q16896,summary!A1898,olah!$B$2:B16896,summary!B1898,olah!$T$2:T16896,"On Time CO")</f>
        <v>17</v>
      </c>
      <c r="N1898">
        <f>COUNTIFS(olah!$Q1898:Q16896,summary!A1898,olah!$B1898:B16896,summary!B1898,olah!$N1898:N16896,summary!C1898,olah!$P1898:P16896,summary!D1898,olah!$T1898:T16896,"Overtime")</f>
        <v>0</v>
      </c>
      <c r="O1898">
        <f>COUNTIFS(olah!$Q$2:Q16896,summary!A1898,olah!$B$2:B16896,summary!B1898,olah!$T$2:T16896,"Overtime")</f>
        <v>0</v>
      </c>
      <c r="P1898">
        <f>COUNTIFS(olah!$Q1898:Q16896,summary!A1898,olah!$B1898:B16896,summary!B1898,olah!$N1898:N16896,summary!C1898,olah!$P1898:P16896,summary!D1898,olah!$T1898:T16896,"Early")</f>
        <v>0</v>
      </c>
      <c r="Q1898">
        <f>COUNTIFS(olah!$Q$2:Q16896,summary!A1898,olah!$B$2:B16896,summary!B1898,olah!$T$2:T16896,"Early")</f>
        <v>0</v>
      </c>
      <c r="R1898">
        <f>COUNTIFS(olah!$Q1898:Q16896,summary!A1898,olah!$B1898:B16896,summary!B1898,olah!$N1898:N16896,summary!C1898,olah!$P1898:P16896,summary!D1898,olah!$T1898:T16896,"NA CO")</f>
        <v>1</v>
      </c>
      <c r="S1898">
        <f>COUNTIFS(olah!$Q$2:Q16896,summary!A1898,olah!$B$2:B16896,summary!B1898,olah!$T$2:T16896,"NA CO")</f>
        <v>3</v>
      </c>
      <c r="T1898" t="str">
        <f>olah!R1898</f>
        <v>Attendance</v>
      </c>
      <c r="U1898" t="str">
        <f>IF(T1898="Permit", olah!T1898, "No Permit")</f>
        <v>No Permit</v>
      </c>
    </row>
    <row r="1899" spans="1:21" hidden="1" x14ac:dyDescent="0.3">
      <c r="A1899" s="23">
        <v>44561</v>
      </c>
      <c r="B1899" t="s">
        <v>7259</v>
      </c>
      <c r="C1899" t="s">
        <v>43</v>
      </c>
      <c r="D1899" t="s">
        <v>11609</v>
      </c>
      <c r="E1899" t="str">
        <f>VLOOKUP(B1899,olah!$B:$P,2,0)</f>
        <v>2021-12-22</v>
      </c>
      <c r="F1899">
        <f>COUNTIFS(parameter!$J$4:$J$34,summary!A1899,parameter!$I$4:$I$34,"&gt;="&amp;summary!$E1899)</f>
        <v>10</v>
      </c>
      <c r="G1899">
        <f>COUNTIFS(olah!$Q1899:Q16897,summary!A1899,olah!$B1899:B16897,summary!B1899,olah!$N1899:N16897,summary!C1899,olah!$P1899:P16897,summary!D1899,olah!$S1899:S16897,"On Time")</f>
        <v>0</v>
      </c>
      <c r="H1899">
        <f>COUNTIFS(olah!$Q$2:Q16897,summary!A1899,olah!$B$2:B16897,summary!B1899,olah!$S$2:S16897,"On Time")</f>
        <v>0</v>
      </c>
      <c r="I1899">
        <f>COUNTIFS(olah!$Q1899:Q16897,summary!A1899,olah!$B1899:B16897,summary!B1899,olah!$N1899:N16897,summary!C1899,olah!$P1899:P16897,summary!D1899,olah!$S1899:S16897,"Late")</f>
        <v>1</v>
      </c>
      <c r="J1899">
        <f>COUNTIFS(olah!$Q$2:Q16897,summary!A1899,olah!$B$2:B16897,summary!B1899,olah!$S$2:S16897,"Late")</f>
        <v>7</v>
      </c>
      <c r="K1899">
        <f t="shared" si="29"/>
        <v>2</v>
      </c>
      <c r="L1899">
        <f>COUNTIFS(olah!$Q1899:Q16897,summary!A1899,olah!$B1899:B16897,summary!B1899,olah!$N1899:N16897,summary!C1899,olah!$P1899:P16897,summary!D1899,olah!$T1899:T16897,"On Time CO")</f>
        <v>0</v>
      </c>
      <c r="M1899">
        <f>COUNTIFS(olah!$Q$2:Q16897,summary!A1899,olah!$B$2:B16897,summary!B1899,olah!$T$2:T16897,"On Time CO")</f>
        <v>5</v>
      </c>
      <c r="N1899">
        <f>COUNTIFS(olah!$Q1899:Q16897,summary!A1899,olah!$B1899:B16897,summary!B1899,olah!$N1899:N16897,summary!C1899,olah!$P1899:P16897,summary!D1899,olah!$T1899:T16897,"Overtime")</f>
        <v>1</v>
      </c>
      <c r="O1899">
        <f>COUNTIFS(olah!$Q$2:Q16897,summary!A1899,olah!$B$2:B16897,summary!B1899,olah!$T$2:T16897,"Overtime")</f>
        <v>1</v>
      </c>
      <c r="P1899">
        <f>COUNTIFS(olah!$Q1899:Q16897,summary!A1899,olah!$B1899:B16897,summary!B1899,olah!$N1899:N16897,summary!C1899,olah!$P1899:P16897,summary!D1899,olah!$T1899:T16897,"Early")</f>
        <v>0</v>
      </c>
      <c r="Q1899">
        <f>COUNTIFS(olah!$Q$2:Q16897,summary!A1899,olah!$B$2:B16897,summary!B1899,olah!$T$2:T16897,"Early")</f>
        <v>1</v>
      </c>
      <c r="R1899">
        <f>COUNTIFS(olah!$Q1899:Q16897,summary!A1899,olah!$B1899:B16897,summary!B1899,olah!$N1899:N16897,summary!C1899,olah!$P1899:P16897,summary!D1899,olah!$T1899:T16897,"NA CO")</f>
        <v>0</v>
      </c>
      <c r="S1899">
        <f>COUNTIFS(olah!$Q$2:Q16897,summary!A1899,olah!$B$2:B16897,summary!B1899,olah!$T$2:T16897,"NA CO")</f>
        <v>0</v>
      </c>
      <c r="T1899" t="str">
        <f>olah!R1899</f>
        <v>Attendance</v>
      </c>
      <c r="U1899" t="str">
        <f>IF(T1899="Permit", olah!T1899, "No Permit")</f>
        <v>No Permit</v>
      </c>
    </row>
    <row r="1900" spans="1:21" hidden="1" x14ac:dyDescent="0.3">
      <c r="A1900" s="23">
        <v>44561</v>
      </c>
      <c r="B1900" t="s">
        <v>7259</v>
      </c>
      <c r="C1900" t="s">
        <v>43</v>
      </c>
      <c r="D1900" t="s">
        <v>9024</v>
      </c>
      <c r="E1900" t="str">
        <f>VLOOKUP(B1900,olah!$B:$P,2,0)</f>
        <v>2021-12-22</v>
      </c>
      <c r="F1900">
        <f>COUNTIFS(parameter!$J$4:$J$34,summary!A1900,parameter!$I$4:$I$34,"&gt;="&amp;summary!$E1900)</f>
        <v>10</v>
      </c>
      <c r="G1900">
        <f>COUNTIFS(olah!$Q1900:Q16898,summary!A1900,olah!$B1900:B16898,summary!B1900,olah!$N1900:N16898,summary!C1900,olah!$P1900:P16898,summary!D1900,olah!$S1900:S16898,"On Time")</f>
        <v>0</v>
      </c>
      <c r="H1900">
        <f>COUNTIFS(olah!$Q$2:Q16898,summary!A1900,olah!$B$2:B16898,summary!B1900,olah!$S$2:S16898,"On Time")</f>
        <v>0</v>
      </c>
      <c r="I1900">
        <f>COUNTIFS(olah!$Q1900:Q16898,summary!A1900,olah!$B1900:B16898,summary!B1900,olah!$N1900:N16898,summary!C1900,olah!$P1900:P16898,summary!D1900,olah!$S1900:S16898,"Late")</f>
        <v>1</v>
      </c>
      <c r="J1900">
        <f>COUNTIFS(olah!$Q$2:Q16898,summary!A1900,olah!$B$2:B16898,summary!B1900,olah!$S$2:S16898,"Late")</f>
        <v>7</v>
      </c>
      <c r="K1900">
        <f t="shared" si="29"/>
        <v>2</v>
      </c>
      <c r="L1900">
        <f>COUNTIFS(olah!$Q1900:Q16898,summary!A1900,olah!$B1900:B16898,summary!B1900,olah!$N1900:N16898,summary!C1900,olah!$P1900:P16898,summary!D1900,olah!$T1900:T16898,"On Time CO")</f>
        <v>1</v>
      </c>
      <c r="M1900">
        <f>COUNTIFS(olah!$Q$2:Q16898,summary!A1900,olah!$B$2:B16898,summary!B1900,olah!$T$2:T16898,"On Time CO")</f>
        <v>5</v>
      </c>
      <c r="N1900">
        <f>COUNTIFS(olah!$Q1900:Q16898,summary!A1900,olah!$B1900:B16898,summary!B1900,olah!$N1900:N16898,summary!C1900,olah!$P1900:P16898,summary!D1900,olah!$T1900:T16898,"Overtime")</f>
        <v>0</v>
      </c>
      <c r="O1900">
        <f>COUNTIFS(olah!$Q$2:Q16898,summary!A1900,olah!$B$2:B16898,summary!B1900,olah!$T$2:T16898,"Overtime")</f>
        <v>1</v>
      </c>
      <c r="P1900">
        <f>COUNTIFS(olah!$Q1900:Q16898,summary!A1900,olah!$B1900:B16898,summary!B1900,olah!$N1900:N16898,summary!C1900,olah!$P1900:P16898,summary!D1900,olah!$T1900:T16898,"Early")</f>
        <v>0</v>
      </c>
      <c r="Q1900">
        <f>COUNTIFS(olah!$Q$2:Q16898,summary!A1900,olah!$B$2:B16898,summary!B1900,olah!$T$2:T16898,"Early")</f>
        <v>1</v>
      </c>
      <c r="R1900">
        <f>COUNTIFS(olah!$Q1900:Q16898,summary!A1900,olah!$B1900:B16898,summary!B1900,olah!$N1900:N16898,summary!C1900,olah!$P1900:P16898,summary!D1900,olah!$T1900:T16898,"NA CO")</f>
        <v>0</v>
      </c>
      <c r="S1900">
        <f>COUNTIFS(olah!$Q$2:Q16898,summary!A1900,olah!$B$2:B16898,summary!B1900,olah!$T$2:T16898,"NA CO")</f>
        <v>0</v>
      </c>
      <c r="T1900" t="str">
        <f>olah!R1900</f>
        <v>Attendance</v>
      </c>
      <c r="U1900" t="str">
        <f>IF(T1900="Permit", olah!T1900, "No Permit")</f>
        <v>No Permit</v>
      </c>
    </row>
    <row r="1901" spans="1:21" hidden="1" x14ac:dyDescent="0.3">
      <c r="A1901" s="23">
        <v>44561</v>
      </c>
      <c r="B1901" t="s">
        <v>7259</v>
      </c>
      <c r="C1901" t="s">
        <v>43</v>
      </c>
      <c r="D1901" t="s">
        <v>10213</v>
      </c>
      <c r="E1901" t="str">
        <f>VLOOKUP(B1901,olah!$B:$P,2,0)</f>
        <v>2021-12-22</v>
      </c>
      <c r="F1901">
        <f>COUNTIFS(parameter!$J$4:$J$34,summary!A1901,parameter!$I$4:$I$34,"&gt;="&amp;summary!$E1901)</f>
        <v>10</v>
      </c>
      <c r="G1901">
        <f>COUNTIFS(olah!$Q1901:Q16899,summary!A1901,olah!$B1901:B16899,summary!B1901,olah!$N1901:N16899,summary!C1901,olah!$P1901:P16899,summary!D1901,olah!$S1901:S16899,"On Time")</f>
        <v>0</v>
      </c>
      <c r="H1901">
        <f>COUNTIFS(olah!$Q$2:Q16899,summary!A1901,olah!$B$2:B16899,summary!B1901,olah!$S$2:S16899,"On Time")</f>
        <v>0</v>
      </c>
      <c r="I1901">
        <f>COUNTIFS(olah!$Q1901:Q16899,summary!A1901,olah!$B1901:B16899,summary!B1901,olah!$N1901:N16899,summary!C1901,olah!$P1901:P16899,summary!D1901,olah!$S1901:S16899,"Late")</f>
        <v>1</v>
      </c>
      <c r="J1901">
        <f>COUNTIFS(olah!$Q$2:Q16899,summary!A1901,olah!$B$2:B16899,summary!B1901,olah!$S$2:S16899,"Late")</f>
        <v>7</v>
      </c>
      <c r="K1901">
        <f t="shared" si="29"/>
        <v>2</v>
      </c>
      <c r="L1901">
        <f>COUNTIFS(olah!$Q1901:Q16899,summary!A1901,olah!$B1901:B16899,summary!B1901,olah!$N1901:N16899,summary!C1901,olah!$P1901:P16899,summary!D1901,olah!$T1901:T16899,"On Time CO")</f>
        <v>1</v>
      </c>
      <c r="M1901">
        <f>COUNTIFS(olah!$Q$2:Q16899,summary!A1901,olah!$B$2:B16899,summary!B1901,olah!$T$2:T16899,"On Time CO")</f>
        <v>5</v>
      </c>
      <c r="N1901">
        <f>COUNTIFS(olah!$Q1901:Q16899,summary!A1901,olah!$B1901:B16899,summary!B1901,olah!$N1901:N16899,summary!C1901,olah!$P1901:P16899,summary!D1901,olah!$T1901:T16899,"Overtime")</f>
        <v>0</v>
      </c>
      <c r="O1901">
        <f>COUNTIFS(olah!$Q$2:Q16899,summary!A1901,olah!$B$2:B16899,summary!B1901,olah!$T$2:T16899,"Overtime")</f>
        <v>1</v>
      </c>
      <c r="P1901">
        <f>COUNTIFS(olah!$Q1901:Q16899,summary!A1901,olah!$B1901:B16899,summary!B1901,olah!$N1901:N16899,summary!C1901,olah!$P1901:P16899,summary!D1901,olah!$T1901:T16899,"Early")</f>
        <v>0</v>
      </c>
      <c r="Q1901">
        <f>COUNTIFS(olah!$Q$2:Q16899,summary!A1901,olah!$B$2:B16899,summary!B1901,olah!$T$2:T16899,"Early")</f>
        <v>1</v>
      </c>
      <c r="R1901">
        <f>COUNTIFS(olah!$Q1901:Q16899,summary!A1901,olah!$B1901:B16899,summary!B1901,olah!$N1901:N16899,summary!C1901,olah!$P1901:P16899,summary!D1901,olah!$T1901:T16899,"NA CO")</f>
        <v>0</v>
      </c>
      <c r="S1901">
        <f>COUNTIFS(olah!$Q$2:Q16899,summary!A1901,olah!$B$2:B16899,summary!B1901,olah!$T$2:T16899,"NA CO")</f>
        <v>0</v>
      </c>
      <c r="T1901" t="str">
        <f>olah!R1901</f>
        <v>Attendance</v>
      </c>
      <c r="U1901" t="str">
        <f>IF(T1901="Permit", olah!T1901, "No Permit")</f>
        <v>No Permit</v>
      </c>
    </row>
    <row r="1902" spans="1:21" hidden="1" x14ac:dyDescent="0.3">
      <c r="A1902" s="23">
        <v>44561</v>
      </c>
      <c r="B1902" t="s">
        <v>7259</v>
      </c>
      <c r="C1902" t="s">
        <v>43</v>
      </c>
      <c r="D1902" t="s">
        <v>7927</v>
      </c>
      <c r="E1902" t="str">
        <f>VLOOKUP(B1902,olah!$B:$P,2,0)</f>
        <v>2021-12-22</v>
      </c>
      <c r="F1902">
        <f>COUNTIFS(parameter!$J$4:$J$34,summary!A1902,parameter!$I$4:$I$34,"&gt;="&amp;summary!$E1902)</f>
        <v>10</v>
      </c>
      <c r="G1902">
        <f>COUNTIFS(olah!$Q1902:Q16900,summary!A1902,olah!$B1902:B16900,summary!B1902,olah!$N1902:N16900,summary!C1902,olah!$P1902:P16900,summary!D1902,olah!$S1902:S16900,"On Time")</f>
        <v>0</v>
      </c>
      <c r="H1902">
        <f>COUNTIFS(olah!$Q$2:Q16900,summary!A1902,olah!$B$2:B16900,summary!B1902,olah!$S$2:S16900,"On Time")</f>
        <v>0</v>
      </c>
      <c r="I1902">
        <f>COUNTIFS(olah!$Q1902:Q16900,summary!A1902,olah!$B1902:B16900,summary!B1902,olah!$N1902:N16900,summary!C1902,olah!$P1902:P16900,summary!D1902,olah!$S1902:S16900,"Late")</f>
        <v>1</v>
      </c>
      <c r="J1902">
        <f>COUNTIFS(olah!$Q$2:Q16900,summary!A1902,olah!$B$2:B16900,summary!B1902,olah!$S$2:S16900,"Late")</f>
        <v>7</v>
      </c>
      <c r="K1902">
        <f t="shared" si="29"/>
        <v>2</v>
      </c>
      <c r="L1902">
        <f>COUNTIFS(olah!$Q1902:Q16900,summary!A1902,olah!$B1902:B16900,summary!B1902,olah!$N1902:N16900,summary!C1902,olah!$P1902:P16900,summary!D1902,olah!$T1902:T16900,"On Time CO")</f>
        <v>1</v>
      </c>
      <c r="M1902">
        <f>COUNTIFS(olah!$Q$2:Q16900,summary!A1902,olah!$B$2:B16900,summary!B1902,olah!$T$2:T16900,"On Time CO")</f>
        <v>5</v>
      </c>
      <c r="N1902">
        <f>COUNTIFS(olah!$Q1902:Q16900,summary!A1902,olah!$B1902:B16900,summary!B1902,olah!$N1902:N16900,summary!C1902,olah!$P1902:P16900,summary!D1902,olah!$T1902:T16900,"Overtime")</f>
        <v>0</v>
      </c>
      <c r="O1902">
        <f>COUNTIFS(olah!$Q$2:Q16900,summary!A1902,olah!$B$2:B16900,summary!B1902,olah!$T$2:T16900,"Overtime")</f>
        <v>1</v>
      </c>
      <c r="P1902">
        <f>COUNTIFS(olah!$Q1902:Q16900,summary!A1902,olah!$B1902:B16900,summary!B1902,olah!$N1902:N16900,summary!C1902,olah!$P1902:P16900,summary!D1902,olah!$T1902:T16900,"Early")</f>
        <v>0</v>
      </c>
      <c r="Q1902">
        <f>COUNTIFS(olah!$Q$2:Q16900,summary!A1902,olah!$B$2:B16900,summary!B1902,olah!$T$2:T16900,"Early")</f>
        <v>1</v>
      </c>
      <c r="R1902">
        <f>COUNTIFS(olah!$Q1902:Q16900,summary!A1902,olah!$B1902:B16900,summary!B1902,olah!$N1902:N16900,summary!C1902,olah!$P1902:P16900,summary!D1902,olah!$T1902:T16900,"NA CO")</f>
        <v>0</v>
      </c>
      <c r="S1902">
        <f>COUNTIFS(olah!$Q$2:Q16900,summary!A1902,olah!$B$2:B16900,summary!B1902,olah!$T$2:T16900,"NA CO")</f>
        <v>0</v>
      </c>
      <c r="T1902" t="str">
        <f>olah!R1902</f>
        <v>Attendance</v>
      </c>
      <c r="U1902" t="str">
        <f>IF(T1902="Permit", olah!T1902, "No Permit")</f>
        <v>No Permit</v>
      </c>
    </row>
    <row r="1903" spans="1:21" hidden="1" x14ac:dyDescent="0.3">
      <c r="A1903" s="23">
        <v>44561</v>
      </c>
      <c r="B1903" t="s">
        <v>7259</v>
      </c>
      <c r="C1903" t="s">
        <v>43</v>
      </c>
      <c r="D1903" t="s">
        <v>9025</v>
      </c>
      <c r="E1903" t="str">
        <f>VLOOKUP(B1903,olah!$B:$P,2,0)</f>
        <v>2021-12-22</v>
      </c>
      <c r="F1903">
        <f>COUNTIFS(parameter!$J$4:$J$34,summary!A1903,parameter!$I$4:$I$34,"&gt;="&amp;summary!$E1903)</f>
        <v>10</v>
      </c>
      <c r="G1903">
        <f>COUNTIFS(olah!$Q1903:Q16901,summary!A1903,olah!$B1903:B16901,summary!B1903,olah!$N1903:N16901,summary!C1903,olah!$P1903:P16901,summary!D1903,olah!$S1903:S16901,"On Time")</f>
        <v>0</v>
      </c>
      <c r="H1903">
        <f>COUNTIFS(olah!$Q$2:Q16901,summary!A1903,olah!$B$2:B16901,summary!B1903,olah!$S$2:S16901,"On Time")</f>
        <v>0</v>
      </c>
      <c r="I1903">
        <f>COUNTIFS(olah!$Q1903:Q16901,summary!A1903,olah!$B1903:B16901,summary!B1903,olah!$N1903:N16901,summary!C1903,olah!$P1903:P16901,summary!D1903,olah!$S1903:S16901,"Late")</f>
        <v>1</v>
      </c>
      <c r="J1903">
        <f>COUNTIFS(olah!$Q$2:Q16901,summary!A1903,olah!$B$2:B16901,summary!B1903,olah!$S$2:S16901,"Late")</f>
        <v>7</v>
      </c>
      <c r="K1903">
        <f t="shared" si="29"/>
        <v>2</v>
      </c>
      <c r="L1903">
        <f>COUNTIFS(olah!$Q1903:Q16901,summary!A1903,olah!$B1903:B16901,summary!B1903,olah!$N1903:N16901,summary!C1903,olah!$P1903:P16901,summary!D1903,olah!$T1903:T16901,"On Time CO")</f>
        <v>1</v>
      </c>
      <c r="M1903">
        <f>COUNTIFS(olah!$Q$2:Q16901,summary!A1903,olah!$B$2:B16901,summary!B1903,olah!$T$2:T16901,"On Time CO")</f>
        <v>5</v>
      </c>
      <c r="N1903">
        <f>COUNTIFS(olah!$Q1903:Q16901,summary!A1903,olah!$B1903:B16901,summary!B1903,olah!$N1903:N16901,summary!C1903,olah!$P1903:P16901,summary!D1903,olah!$T1903:T16901,"Overtime")</f>
        <v>0</v>
      </c>
      <c r="O1903">
        <f>COUNTIFS(olah!$Q$2:Q16901,summary!A1903,olah!$B$2:B16901,summary!B1903,olah!$T$2:T16901,"Overtime")</f>
        <v>1</v>
      </c>
      <c r="P1903">
        <f>COUNTIFS(olah!$Q1903:Q16901,summary!A1903,olah!$B1903:B16901,summary!B1903,olah!$N1903:N16901,summary!C1903,olah!$P1903:P16901,summary!D1903,olah!$T1903:T16901,"Early")</f>
        <v>0</v>
      </c>
      <c r="Q1903">
        <f>COUNTIFS(olah!$Q$2:Q16901,summary!A1903,olah!$B$2:B16901,summary!B1903,olah!$T$2:T16901,"Early")</f>
        <v>1</v>
      </c>
      <c r="R1903">
        <f>COUNTIFS(olah!$Q1903:Q16901,summary!A1903,olah!$B1903:B16901,summary!B1903,olah!$N1903:N16901,summary!C1903,olah!$P1903:P16901,summary!D1903,olah!$T1903:T16901,"NA CO")</f>
        <v>0</v>
      </c>
      <c r="S1903">
        <f>COUNTIFS(olah!$Q$2:Q16901,summary!A1903,olah!$B$2:B16901,summary!B1903,olah!$T$2:T16901,"NA CO")</f>
        <v>0</v>
      </c>
      <c r="T1903" t="str">
        <f>olah!R1903</f>
        <v>Attendance</v>
      </c>
      <c r="U1903" t="str">
        <f>IF(T1903="Permit", olah!T1903, "No Permit")</f>
        <v>No Permit</v>
      </c>
    </row>
    <row r="1904" spans="1:21" hidden="1" x14ac:dyDescent="0.3">
      <c r="A1904" s="23">
        <v>44561</v>
      </c>
      <c r="B1904" t="s">
        <v>7259</v>
      </c>
      <c r="C1904" t="s">
        <v>43</v>
      </c>
      <c r="D1904" t="s">
        <v>10214</v>
      </c>
      <c r="E1904" t="str">
        <f>VLOOKUP(B1904,olah!$B:$P,2,0)</f>
        <v>2021-12-22</v>
      </c>
      <c r="F1904">
        <f>COUNTIFS(parameter!$J$4:$J$34,summary!A1904,parameter!$I$4:$I$34,"&gt;="&amp;summary!$E1904)</f>
        <v>10</v>
      </c>
      <c r="G1904">
        <f>COUNTIFS(olah!$Q1904:Q16902,summary!A1904,olah!$B1904:B16902,summary!B1904,olah!$N1904:N16902,summary!C1904,olah!$P1904:P16902,summary!D1904,olah!$S1904:S16902,"On Time")</f>
        <v>0</v>
      </c>
      <c r="H1904">
        <f>COUNTIFS(olah!$Q$2:Q16902,summary!A1904,olah!$B$2:B16902,summary!B1904,olah!$S$2:S16902,"On Time")</f>
        <v>0</v>
      </c>
      <c r="I1904">
        <f>COUNTIFS(olah!$Q1904:Q16902,summary!A1904,olah!$B1904:B16902,summary!B1904,olah!$N1904:N16902,summary!C1904,olah!$P1904:P16902,summary!D1904,olah!$S1904:S16902,"Late")</f>
        <v>1</v>
      </c>
      <c r="J1904">
        <f>COUNTIFS(olah!$Q$2:Q16902,summary!A1904,olah!$B$2:B16902,summary!B1904,olah!$S$2:S16902,"Late")</f>
        <v>7</v>
      </c>
      <c r="K1904">
        <f t="shared" si="29"/>
        <v>2</v>
      </c>
      <c r="L1904">
        <f>COUNTIFS(olah!$Q1904:Q16902,summary!A1904,olah!$B1904:B16902,summary!B1904,olah!$N1904:N16902,summary!C1904,olah!$P1904:P16902,summary!D1904,olah!$T1904:T16902,"On Time CO")</f>
        <v>1</v>
      </c>
      <c r="M1904">
        <f>COUNTIFS(olah!$Q$2:Q16902,summary!A1904,olah!$B$2:B16902,summary!B1904,olah!$T$2:T16902,"On Time CO")</f>
        <v>5</v>
      </c>
      <c r="N1904">
        <f>COUNTIFS(olah!$Q1904:Q16902,summary!A1904,olah!$B1904:B16902,summary!B1904,olah!$N1904:N16902,summary!C1904,olah!$P1904:P16902,summary!D1904,olah!$T1904:T16902,"Overtime")</f>
        <v>0</v>
      </c>
      <c r="O1904">
        <f>COUNTIFS(olah!$Q$2:Q16902,summary!A1904,olah!$B$2:B16902,summary!B1904,olah!$T$2:T16902,"Overtime")</f>
        <v>1</v>
      </c>
      <c r="P1904">
        <f>COUNTIFS(olah!$Q1904:Q16902,summary!A1904,olah!$B1904:B16902,summary!B1904,olah!$N1904:N16902,summary!C1904,olah!$P1904:P16902,summary!D1904,olah!$T1904:T16902,"Early")</f>
        <v>0</v>
      </c>
      <c r="Q1904">
        <f>COUNTIFS(olah!$Q$2:Q16902,summary!A1904,olah!$B$2:B16902,summary!B1904,olah!$T$2:T16902,"Early")</f>
        <v>1</v>
      </c>
      <c r="R1904">
        <f>COUNTIFS(olah!$Q1904:Q16902,summary!A1904,olah!$B1904:B16902,summary!B1904,olah!$N1904:N16902,summary!C1904,olah!$P1904:P16902,summary!D1904,olah!$T1904:T16902,"NA CO")</f>
        <v>0</v>
      </c>
      <c r="S1904">
        <f>COUNTIFS(olah!$Q$2:Q16902,summary!A1904,olah!$B$2:B16902,summary!B1904,olah!$T$2:T16902,"NA CO")</f>
        <v>0</v>
      </c>
      <c r="T1904" t="str">
        <f>olah!R1904</f>
        <v>Attendance</v>
      </c>
      <c r="U1904" t="str">
        <f>IF(T1904="Permit", olah!T1904, "No Permit")</f>
        <v>No Permit</v>
      </c>
    </row>
    <row r="1905" spans="1:21" hidden="1" x14ac:dyDescent="0.3">
      <c r="A1905" s="23">
        <v>44561</v>
      </c>
      <c r="B1905" t="s">
        <v>7259</v>
      </c>
      <c r="C1905" t="s">
        <v>43</v>
      </c>
      <c r="D1905" t="s">
        <v>7814</v>
      </c>
      <c r="E1905" t="str">
        <f>VLOOKUP(B1905,olah!$B:$P,2,0)</f>
        <v>2021-12-22</v>
      </c>
      <c r="F1905">
        <f>COUNTIFS(parameter!$J$4:$J$34,summary!A1905,parameter!$I$4:$I$34,"&gt;="&amp;summary!$E1905)</f>
        <v>10</v>
      </c>
      <c r="G1905">
        <f>COUNTIFS(olah!$Q1905:Q16903,summary!A1905,olah!$B1905:B16903,summary!B1905,olah!$N1905:N16903,summary!C1905,olah!$P1905:P16903,summary!D1905,olah!$S1905:S16903,"On Time")</f>
        <v>0</v>
      </c>
      <c r="H1905">
        <f>COUNTIFS(olah!$Q$2:Q16903,summary!A1905,olah!$B$2:B16903,summary!B1905,olah!$S$2:S16903,"On Time")</f>
        <v>0</v>
      </c>
      <c r="I1905">
        <f>COUNTIFS(olah!$Q1905:Q16903,summary!A1905,olah!$B1905:B16903,summary!B1905,olah!$N1905:N16903,summary!C1905,olah!$P1905:P16903,summary!D1905,olah!$S1905:S16903,"Late")</f>
        <v>1</v>
      </c>
      <c r="J1905">
        <f>COUNTIFS(olah!$Q$2:Q16903,summary!A1905,olah!$B$2:B16903,summary!B1905,olah!$S$2:S16903,"Late")</f>
        <v>7</v>
      </c>
      <c r="K1905">
        <f t="shared" si="29"/>
        <v>2</v>
      </c>
      <c r="L1905">
        <f>COUNTIFS(olah!$Q1905:Q16903,summary!A1905,olah!$B1905:B16903,summary!B1905,olah!$N1905:N16903,summary!C1905,olah!$P1905:P16903,summary!D1905,olah!$T1905:T16903,"On Time CO")</f>
        <v>0</v>
      </c>
      <c r="M1905">
        <f>COUNTIFS(olah!$Q$2:Q16903,summary!A1905,olah!$B$2:B16903,summary!B1905,olah!$T$2:T16903,"On Time CO")</f>
        <v>5</v>
      </c>
      <c r="N1905">
        <f>COUNTIFS(olah!$Q1905:Q16903,summary!A1905,olah!$B1905:B16903,summary!B1905,olah!$N1905:N16903,summary!C1905,olah!$P1905:P16903,summary!D1905,olah!$T1905:T16903,"Overtime")</f>
        <v>0</v>
      </c>
      <c r="O1905">
        <f>COUNTIFS(olah!$Q$2:Q16903,summary!A1905,olah!$B$2:B16903,summary!B1905,olah!$T$2:T16903,"Overtime")</f>
        <v>1</v>
      </c>
      <c r="P1905">
        <f>COUNTIFS(olah!$Q1905:Q16903,summary!A1905,olah!$B1905:B16903,summary!B1905,olah!$N1905:N16903,summary!C1905,olah!$P1905:P16903,summary!D1905,olah!$T1905:T16903,"Early")</f>
        <v>1</v>
      </c>
      <c r="Q1905">
        <f>COUNTIFS(olah!$Q$2:Q16903,summary!A1905,olah!$B$2:B16903,summary!B1905,olah!$T$2:T16903,"Early")</f>
        <v>1</v>
      </c>
      <c r="R1905">
        <f>COUNTIFS(olah!$Q1905:Q16903,summary!A1905,olah!$B1905:B16903,summary!B1905,olah!$N1905:N16903,summary!C1905,olah!$P1905:P16903,summary!D1905,olah!$T1905:T16903,"NA CO")</f>
        <v>0</v>
      </c>
      <c r="S1905">
        <f>COUNTIFS(olah!$Q$2:Q16903,summary!A1905,olah!$B$2:B16903,summary!B1905,olah!$T$2:T16903,"NA CO")</f>
        <v>0</v>
      </c>
      <c r="T1905" t="str">
        <f>olah!R1905</f>
        <v>Attendance</v>
      </c>
      <c r="U1905" t="str">
        <f>IF(T1905="Permit", olah!T1905, "No Permit")</f>
        <v>No Permit</v>
      </c>
    </row>
    <row r="1906" spans="1:21" hidden="1" x14ac:dyDescent="0.3">
      <c r="A1906" s="23">
        <v>44561</v>
      </c>
      <c r="B1906" t="s">
        <v>492</v>
      </c>
      <c r="C1906" t="s">
        <v>493</v>
      </c>
      <c r="D1906" t="s">
        <v>5935</v>
      </c>
      <c r="E1906" t="str">
        <f>VLOOKUP(B1906,olah!$B:$P,2,0)</f>
        <v>2021-12-02</v>
      </c>
      <c r="F1906">
        <f>COUNTIFS(parameter!$J$4:$J$34,summary!A1906,parameter!$I$4:$I$34,"&gt;="&amp;summary!$E1906)</f>
        <v>30</v>
      </c>
      <c r="G1906">
        <f>COUNTIFS(olah!$Q1906:Q16904,summary!A1906,olah!$B1906:B16904,summary!B1906,olah!$N1906:N16904,summary!C1906,olah!$P1906:P16904,summary!D1906,olah!$S1906:S16904,"On Time")</f>
        <v>1</v>
      </c>
      <c r="H1906">
        <f>COUNTIFS(olah!$Q$2:Q16904,summary!A1906,olah!$B$2:B16904,summary!B1906,olah!$S$2:S16904,"On Time")</f>
        <v>12</v>
      </c>
      <c r="I1906">
        <f>COUNTIFS(olah!$Q1906:Q16904,summary!A1906,olah!$B1906:B16904,summary!B1906,olah!$N1906:N16904,summary!C1906,olah!$P1906:P16904,summary!D1906,olah!$S1906:S16904,"Late")</f>
        <v>0</v>
      </c>
      <c r="J1906">
        <f>COUNTIFS(olah!$Q$2:Q16904,summary!A1906,olah!$B$2:B16904,summary!B1906,olah!$S$2:S16904,"Late")</f>
        <v>8</v>
      </c>
      <c r="K1906">
        <f t="shared" si="29"/>
        <v>10</v>
      </c>
      <c r="L1906">
        <f>COUNTIFS(olah!$Q1906:Q16904,summary!A1906,olah!$B1906:B16904,summary!B1906,olah!$N1906:N16904,summary!C1906,olah!$P1906:P16904,summary!D1906,olah!$T1906:T16904,"On Time CO")</f>
        <v>1</v>
      </c>
      <c r="M1906">
        <f>COUNTIFS(olah!$Q$2:Q16904,summary!A1906,olah!$B$2:B16904,summary!B1906,olah!$T$2:T16904,"On Time CO")</f>
        <v>11</v>
      </c>
      <c r="N1906">
        <f>COUNTIFS(olah!$Q1906:Q16904,summary!A1906,olah!$B1906:B16904,summary!B1906,olah!$N1906:N16904,summary!C1906,olah!$P1906:P16904,summary!D1906,olah!$T1906:T16904,"Overtime")</f>
        <v>0</v>
      </c>
      <c r="O1906">
        <f>COUNTIFS(olah!$Q$2:Q16904,summary!A1906,olah!$B$2:B16904,summary!B1906,olah!$T$2:T16904,"Overtime")</f>
        <v>3</v>
      </c>
      <c r="P1906">
        <f>COUNTIFS(olah!$Q1906:Q16904,summary!A1906,olah!$B1906:B16904,summary!B1906,olah!$N1906:N16904,summary!C1906,olah!$P1906:P16904,summary!D1906,olah!$T1906:T16904,"Early")</f>
        <v>0</v>
      </c>
      <c r="Q1906">
        <f>COUNTIFS(olah!$Q$2:Q16904,summary!A1906,olah!$B$2:B16904,summary!B1906,olah!$T$2:T16904,"Early")</f>
        <v>0</v>
      </c>
      <c r="R1906">
        <f>COUNTIFS(olah!$Q1906:Q16904,summary!A1906,olah!$B1906:B16904,summary!B1906,olah!$N1906:N16904,summary!C1906,olah!$P1906:P16904,summary!D1906,olah!$T1906:T16904,"NA CO")</f>
        <v>0</v>
      </c>
      <c r="S1906">
        <f>COUNTIFS(olah!$Q$2:Q16904,summary!A1906,olah!$B$2:B16904,summary!B1906,olah!$T$2:T16904,"NA CO")</f>
        <v>6</v>
      </c>
      <c r="T1906" t="str">
        <f>olah!R1906</f>
        <v>Daily Journey</v>
      </c>
      <c r="U1906" t="str">
        <f>IF(T1906="Permit", olah!T1906, "No Permit")</f>
        <v>No Permit</v>
      </c>
    </row>
    <row r="1907" spans="1:21" hidden="1" x14ac:dyDescent="0.3">
      <c r="A1907" s="23">
        <v>44561</v>
      </c>
      <c r="B1907" t="s">
        <v>492</v>
      </c>
      <c r="C1907" t="s">
        <v>28</v>
      </c>
      <c r="D1907" t="s">
        <v>11600</v>
      </c>
      <c r="E1907" t="str">
        <f>VLOOKUP(B1907,olah!$B:$P,2,0)</f>
        <v>2021-12-02</v>
      </c>
      <c r="F1907">
        <f>COUNTIFS(parameter!$J$4:$J$34,summary!A1907,parameter!$I$4:$I$34,"&gt;="&amp;summary!$E1907)</f>
        <v>30</v>
      </c>
      <c r="G1907">
        <f>COUNTIFS(olah!$Q1907:Q16905,summary!A1907,olah!$B1907:B16905,summary!B1907,olah!$N1907:N16905,summary!C1907,olah!$P1907:P16905,summary!D1907,olah!$S1907:S16905,"On Time")</f>
        <v>0</v>
      </c>
      <c r="H1907">
        <f>COUNTIFS(olah!$Q$2:Q16905,summary!A1907,olah!$B$2:B16905,summary!B1907,olah!$S$2:S16905,"On Time")</f>
        <v>12</v>
      </c>
      <c r="I1907">
        <f>COUNTIFS(olah!$Q1907:Q16905,summary!A1907,olah!$B1907:B16905,summary!B1907,olah!$N1907:N16905,summary!C1907,olah!$P1907:P16905,summary!D1907,olah!$S1907:S16905,"Late")</f>
        <v>1</v>
      </c>
      <c r="J1907">
        <f>COUNTIFS(olah!$Q$2:Q16905,summary!A1907,olah!$B$2:B16905,summary!B1907,olah!$S$2:S16905,"Late")</f>
        <v>8</v>
      </c>
      <c r="K1907">
        <f t="shared" si="29"/>
        <v>9</v>
      </c>
      <c r="L1907">
        <f>COUNTIFS(olah!$Q1907:Q16905,summary!A1907,olah!$B1907:B16905,summary!B1907,olah!$N1907:N16905,summary!C1907,olah!$P1907:P16905,summary!D1907,olah!$T1907:T16905,"On Time CO")</f>
        <v>0</v>
      </c>
      <c r="M1907">
        <f>COUNTIFS(olah!$Q$2:Q16905,summary!A1907,olah!$B$2:B16905,summary!B1907,olah!$T$2:T16905,"On Time CO")</f>
        <v>11</v>
      </c>
      <c r="N1907">
        <f>COUNTIFS(olah!$Q1907:Q16905,summary!A1907,olah!$B1907:B16905,summary!B1907,olah!$N1907:N16905,summary!C1907,olah!$P1907:P16905,summary!D1907,olah!$T1907:T16905,"Overtime")</f>
        <v>1</v>
      </c>
      <c r="O1907">
        <f>COUNTIFS(olah!$Q$2:Q16905,summary!A1907,olah!$B$2:B16905,summary!B1907,olah!$T$2:T16905,"Overtime")</f>
        <v>3</v>
      </c>
      <c r="P1907">
        <f>COUNTIFS(olah!$Q1907:Q16905,summary!A1907,olah!$B1907:B16905,summary!B1907,olah!$N1907:N16905,summary!C1907,olah!$P1907:P16905,summary!D1907,olah!$T1907:T16905,"Early")</f>
        <v>0</v>
      </c>
      <c r="Q1907">
        <f>COUNTIFS(olah!$Q$2:Q16905,summary!A1907,olah!$B$2:B16905,summary!B1907,olah!$T$2:T16905,"Early")</f>
        <v>0</v>
      </c>
      <c r="R1907">
        <f>COUNTIFS(olah!$Q1907:Q16905,summary!A1907,olah!$B1907:B16905,summary!B1907,olah!$N1907:N16905,summary!C1907,olah!$P1907:P16905,summary!D1907,olah!$T1907:T16905,"NA CO")</f>
        <v>0</v>
      </c>
      <c r="S1907">
        <f>COUNTIFS(olah!$Q$2:Q16905,summary!A1907,olah!$B$2:B16905,summary!B1907,olah!$T$2:T16905,"NA CO")</f>
        <v>6</v>
      </c>
      <c r="T1907" t="str">
        <f>olah!R1907</f>
        <v>Attendance</v>
      </c>
      <c r="U1907" t="str">
        <f>IF(T1907="Permit", olah!T1907, "No Permit")</f>
        <v>No Permit</v>
      </c>
    </row>
    <row r="1908" spans="1:21" hidden="1" x14ac:dyDescent="0.3">
      <c r="A1908" s="23">
        <v>44561</v>
      </c>
      <c r="B1908" t="s">
        <v>492</v>
      </c>
      <c r="C1908" t="s">
        <v>495</v>
      </c>
      <c r="D1908" t="s">
        <v>11601</v>
      </c>
      <c r="E1908" t="str">
        <f>VLOOKUP(B1908,olah!$B:$P,2,0)</f>
        <v>2021-12-02</v>
      </c>
      <c r="F1908">
        <f>COUNTIFS(parameter!$J$4:$J$34,summary!A1908,parameter!$I$4:$I$34,"&gt;="&amp;summary!$E1908)</f>
        <v>30</v>
      </c>
      <c r="G1908">
        <f>COUNTIFS(olah!$Q1908:Q16906,summary!A1908,olah!$B1908:B16906,summary!B1908,olah!$N1908:N16906,summary!C1908,olah!$P1908:P16906,summary!D1908,olah!$S1908:S16906,"On Time")</f>
        <v>1</v>
      </c>
      <c r="H1908">
        <f>COUNTIFS(olah!$Q$2:Q16906,summary!A1908,olah!$B$2:B16906,summary!B1908,olah!$S$2:S16906,"On Time")</f>
        <v>12</v>
      </c>
      <c r="I1908">
        <f>COUNTIFS(olah!$Q1908:Q16906,summary!A1908,olah!$B1908:B16906,summary!B1908,olah!$N1908:N16906,summary!C1908,olah!$P1908:P16906,summary!D1908,olah!$S1908:S16906,"Late")</f>
        <v>0</v>
      </c>
      <c r="J1908">
        <f>COUNTIFS(olah!$Q$2:Q16906,summary!A1908,olah!$B$2:B16906,summary!B1908,olah!$S$2:S16906,"Late")</f>
        <v>8</v>
      </c>
      <c r="K1908">
        <f t="shared" si="29"/>
        <v>10</v>
      </c>
      <c r="L1908">
        <f>COUNTIFS(olah!$Q1908:Q16906,summary!A1908,olah!$B1908:B16906,summary!B1908,olah!$N1908:N16906,summary!C1908,olah!$P1908:P16906,summary!D1908,olah!$T1908:T16906,"On Time CO")</f>
        <v>0</v>
      </c>
      <c r="M1908">
        <f>COUNTIFS(olah!$Q$2:Q16906,summary!A1908,olah!$B$2:B16906,summary!B1908,olah!$T$2:T16906,"On Time CO")</f>
        <v>11</v>
      </c>
      <c r="N1908">
        <f>COUNTIFS(olah!$Q1908:Q16906,summary!A1908,olah!$B1908:B16906,summary!B1908,olah!$N1908:N16906,summary!C1908,olah!$P1908:P16906,summary!D1908,olah!$T1908:T16906,"Overtime")</f>
        <v>0</v>
      </c>
      <c r="O1908">
        <f>COUNTIFS(olah!$Q$2:Q16906,summary!A1908,olah!$B$2:B16906,summary!B1908,olah!$T$2:T16906,"Overtime")</f>
        <v>3</v>
      </c>
      <c r="P1908">
        <f>COUNTIFS(olah!$Q1908:Q16906,summary!A1908,olah!$B1908:B16906,summary!B1908,olah!$N1908:N16906,summary!C1908,olah!$P1908:P16906,summary!D1908,olah!$T1908:T16906,"Early")</f>
        <v>0</v>
      </c>
      <c r="Q1908">
        <f>COUNTIFS(olah!$Q$2:Q16906,summary!A1908,olah!$B$2:B16906,summary!B1908,olah!$T$2:T16906,"Early")</f>
        <v>0</v>
      </c>
      <c r="R1908">
        <f>COUNTIFS(olah!$Q1908:Q16906,summary!A1908,olah!$B1908:B16906,summary!B1908,olah!$N1908:N16906,summary!C1908,olah!$P1908:P16906,summary!D1908,olah!$T1908:T16906,"NA CO")</f>
        <v>1</v>
      </c>
      <c r="S1908">
        <f>COUNTIFS(olah!$Q$2:Q16906,summary!A1908,olah!$B$2:B16906,summary!B1908,olah!$T$2:T16906,"NA CO")</f>
        <v>6</v>
      </c>
      <c r="T1908" t="str">
        <f>olah!R1908</f>
        <v>Daily Journey</v>
      </c>
      <c r="U1908" t="str">
        <f>IF(T1908="Permit", olah!T1908, "No Permit")</f>
        <v>No Permit</v>
      </c>
    </row>
    <row r="1909" spans="1:21" hidden="1" x14ac:dyDescent="0.3">
      <c r="A1909" s="23">
        <v>44561</v>
      </c>
      <c r="B1909" t="s">
        <v>492</v>
      </c>
      <c r="C1909" t="s">
        <v>28</v>
      </c>
      <c r="D1909" t="s">
        <v>5936</v>
      </c>
      <c r="E1909" t="str">
        <f>VLOOKUP(B1909,olah!$B:$P,2,0)</f>
        <v>2021-12-02</v>
      </c>
      <c r="F1909">
        <f>COUNTIFS(parameter!$J$4:$J$34,summary!A1909,parameter!$I$4:$I$34,"&gt;="&amp;summary!$E1909)</f>
        <v>30</v>
      </c>
      <c r="G1909">
        <f>COUNTIFS(olah!$Q1909:Q16907,summary!A1909,olah!$B1909:B16907,summary!B1909,olah!$N1909:N16907,summary!C1909,olah!$P1909:P16907,summary!D1909,olah!$S1909:S16907,"On Time")</f>
        <v>0</v>
      </c>
      <c r="H1909">
        <f>COUNTIFS(olah!$Q$2:Q16907,summary!A1909,olah!$B$2:B16907,summary!B1909,olah!$S$2:S16907,"On Time")</f>
        <v>12</v>
      </c>
      <c r="I1909">
        <f>COUNTIFS(olah!$Q1909:Q16907,summary!A1909,olah!$B1909:B16907,summary!B1909,olah!$N1909:N16907,summary!C1909,olah!$P1909:P16907,summary!D1909,olah!$S1909:S16907,"Late")</f>
        <v>1</v>
      </c>
      <c r="J1909">
        <f>COUNTIFS(olah!$Q$2:Q16907,summary!A1909,olah!$B$2:B16907,summary!B1909,olah!$S$2:S16907,"Late")</f>
        <v>8</v>
      </c>
      <c r="K1909">
        <f t="shared" si="29"/>
        <v>9</v>
      </c>
      <c r="L1909">
        <f>COUNTIFS(olah!$Q1909:Q16907,summary!A1909,olah!$B1909:B16907,summary!B1909,olah!$N1909:N16907,summary!C1909,olah!$P1909:P16907,summary!D1909,olah!$T1909:T16907,"On Time CO")</f>
        <v>1</v>
      </c>
      <c r="M1909">
        <f>COUNTIFS(olah!$Q$2:Q16907,summary!A1909,olah!$B$2:B16907,summary!B1909,olah!$T$2:T16907,"On Time CO")</f>
        <v>11</v>
      </c>
      <c r="N1909">
        <f>COUNTIFS(olah!$Q1909:Q16907,summary!A1909,olah!$B1909:B16907,summary!B1909,olah!$N1909:N16907,summary!C1909,olah!$P1909:P16907,summary!D1909,olah!$T1909:T16907,"Overtime")</f>
        <v>0</v>
      </c>
      <c r="O1909">
        <f>COUNTIFS(olah!$Q$2:Q16907,summary!A1909,olah!$B$2:B16907,summary!B1909,olah!$T$2:T16907,"Overtime")</f>
        <v>3</v>
      </c>
      <c r="P1909">
        <f>COUNTIFS(olah!$Q1909:Q16907,summary!A1909,olah!$B1909:B16907,summary!B1909,olah!$N1909:N16907,summary!C1909,olah!$P1909:P16907,summary!D1909,olah!$T1909:T16907,"Early")</f>
        <v>0</v>
      </c>
      <c r="Q1909">
        <f>COUNTIFS(olah!$Q$2:Q16907,summary!A1909,olah!$B$2:B16907,summary!B1909,olah!$T$2:T16907,"Early")</f>
        <v>0</v>
      </c>
      <c r="R1909">
        <f>COUNTIFS(olah!$Q1909:Q16907,summary!A1909,olah!$B1909:B16907,summary!B1909,olah!$N1909:N16907,summary!C1909,olah!$P1909:P16907,summary!D1909,olah!$T1909:T16907,"NA CO")</f>
        <v>0</v>
      </c>
      <c r="S1909">
        <f>COUNTIFS(olah!$Q$2:Q16907,summary!A1909,olah!$B$2:B16907,summary!B1909,olah!$T$2:T16907,"NA CO")</f>
        <v>6</v>
      </c>
      <c r="T1909" t="str">
        <f>olah!R1909</f>
        <v>Attendance</v>
      </c>
      <c r="U1909" t="str">
        <f>IF(T1909="Permit", olah!T1909, "No Permit")</f>
        <v>No Permit</v>
      </c>
    </row>
    <row r="1910" spans="1:21" hidden="1" x14ac:dyDescent="0.3">
      <c r="A1910" s="23">
        <v>44561</v>
      </c>
      <c r="B1910" t="s">
        <v>492</v>
      </c>
      <c r="C1910" t="s">
        <v>7294</v>
      </c>
      <c r="D1910" t="s">
        <v>6082</v>
      </c>
      <c r="E1910" t="str">
        <f>VLOOKUP(B1910,olah!$B:$P,2,0)</f>
        <v>2021-12-02</v>
      </c>
      <c r="F1910">
        <f>COUNTIFS(parameter!$J$4:$J$34,summary!A1910,parameter!$I$4:$I$34,"&gt;="&amp;summary!$E1910)</f>
        <v>30</v>
      </c>
      <c r="G1910">
        <f>COUNTIFS(olah!$Q1910:Q16908,summary!A1910,olah!$B1910:B16908,summary!B1910,olah!$N1910:N16908,summary!C1910,olah!$P1910:P16908,summary!D1910,olah!$S1910:S16908,"On Time")</f>
        <v>1</v>
      </c>
      <c r="H1910">
        <f>COUNTIFS(olah!$Q$2:Q16908,summary!A1910,olah!$B$2:B16908,summary!B1910,olah!$S$2:S16908,"On Time")</f>
        <v>12</v>
      </c>
      <c r="I1910">
        <f>COUNTIFS(olah!$Q1910:Q16908,summary!A1910,olah!$B1910:B16908,summary!B1910,olah!$N1910:N16908,summary!C1910,olah!$P1910:P16908,summary!D1910,olah!$S1910:S16908,"Late")</f>
        <v>0</v>
      </c>
      <c r="J1910">
        <f>COUNTIFS(olah!$Q$2:Q16908,summary!A1910,olah!$B$2:B16908,summary!B1910,olah!$S$2:S16908,"Late")</f>
        <v>8</v>
      </c>
      <c r="K1910">
        <f t="shared" si="29"/>
        <v>10</v>
      </c>
      <c r="L1910">
        <f>COUNTIFS(olah!$Q1910:Q16908,summary!A1910,olah!$B1910:B16908,summary!B1910,olah!$N1910:N16908,summary!C1910,olah!$P1910:P16908,summary!D1910,olah!$T1910:T16908,"On Time CO")</f>
        <v>1</v>
      </c>
      <c r="M1910">
        <f>COUNTIFS(olah!$Q$2:Q16908,summary!A1910,olah!$B$2:B16908,summary!B1910,olah!$T$2:T16908,"On Time CO")</f>
        <v>11</v>
      </c>
      <c r="N1910">
        <f>COUNTIFS(olah!$Q1910:Q16908,summary!A1910,olah!$B1910:B16908,summary!B1910,olah!$N1910:N16908,summary!C1910,olah!$P1910:P16908,summary!D1910,olah!$T1910:T16908,"Overtime")</f>
        <v>0</v>
      </c>
      <c r="O1910">
        <f>COUNTIFS(olah!$Q$2:Q16908,summary!A1910,olah!$B$2:B16908,summary!B1910,olah!$T$2:T16908,"Overtime")</f>
        <v>3</v>
      </c>
      <c r="P1910">
        <f>COUNTIFS(olah!$Q1910:Q16908,summary!A1910,olah!$B1910:B16908,summary!B1910,olah!$N1910:N16908,summary!C1910,olah!$P1910:P16908,summary!D1910,olah!$T1910:T16908,"Early")</f>
        <v>0</v>
      </c>
      <c r="Q1910">
        <f>COUNTIFS(olah!$Q$2:Q16908,summary!A1910,olah!$B$2:B16908,summary!B1910,olah!$T$2:T16908,"Early")</f>
        <v>0</v>
      </c>
      <c r="R1910">
        <f>COUNTIFS(olah!$Q1910:Q16908,summary!A1910,olah!$B1910:B16908,summary!B1910,olah!$N1910:N16908,summary!C1910,olah!$P1910:P16908,summary!D1910,olah!$T1910:T16908,"NA CO")</f>
        <v>0</v>
      </c>
      <c r="S1910">
        <f>COUNTIFS(olah!$Q$2:Q16908,summary!A1910,olah!$B$2:B16908,summary!B1910,olah!$T$2:T16908,"NA CO")</f>
        <v>6</v>
      </c>
      <c r="T1910" t="str">
        <f>olah!R1910</f>
        <v>Daily Journey</v>
      </c>
      <c r="U1910" t="str">
        <f>IF(T1910="Permit", olah!T1910, "No Permit")</f>
        <v>No Permit</v>
      </c>
    </row>
    <row r="1911" spans="1:21" hidden="1" x14ac:dyDescent="0.3">
      <c r="A1911" s="23">
        <v>44561</v>
      </c>
      <c r="B1911" t="s">
        <v>492</v>
      </c>
      <c r="C1911" t="s">
        <v>7298</v>
      </c>
      <c r="D1911" t="s">
        <v>11603</v>
      </c>
      <c r="E1911" t="str">
        <f>VLOOKUP(B1911,olah!$B:$P,2,0)</f>
        <v>2021-12-02</v>
      </c>
      <c r="F1911">
        <f>COUNTIFS(parameter!$J$4:$J$34,summary!A1911,parameter!$I$4:$I$34,"&gt;="&amp;summary!$E1911)</f>
        <v>30</v>
      </c>
      <c r="G1911">
        <f>COUNTIFS(olah!$Q1911:Q16909,summary!A1911,olah!$B1911:B16909,summary!B1911,olah!$N1911:N16909,summary!C1911,olah!$P1911:P16909,summary!D1911,olah!$S1911:S16909,"On Time")</f>
        <v>1</v>
      </c>
      <c r="H1911">
        <f>COUNTIFS(olah!$Q$2:Q16909,summary!A1911,olah!$B$2:B16909,summary!B1911,olah!$S$2:S16909,"On Time")</f>
        <v>12</v>
      </c>
      <c r="I1911">
        <f>COUNTIFS(olah!$Q1911:Q16909,summary!A1911,olah!$B1911:B16909,summary!B1911,olah!$N1911:N16909,summary!C1911,olah!$P1911:P16909,summary!D1911,olah!$S1911:S16909,"Late")</f>
        <v>0</v>
      </c>
      <c r="J1911">
        <f>COUNTIFS(olah!$Q$2:Q16909,summary!A1911,olah!$B$2:B16909,summary!B1911,olah!$S$2:S16909,"Late")</f>
        <v>8</v>
      </c>
      <c r="K1911">
        <f t="shared" si="29"/>
        <v>10</v>
      </c>
      <c r="L1911">
        <f>COUNTIFS(olah!$Q1911:Q16909,summary!A1911,olah!$B1911:B16909,summary!B1911,olah!$N1911:N16909,summary!C1911,olah!$P1911:P16909,summary!D1911,olah!$T1911:T16909,"On Time CO")</f>
        <v>0</v>
      </c>
      <c r="M1911">
        <f>COUNTIFS(olah!$Q$2:Q16909,summary!A1911,olah!$B$2:B16909,summary!B1911,olah!$T$2:T16909,"On Time CO")</f>
        <v>11</v>
      </c>
      <c r="N1911">
        <f>COUNTIFS(olah!$Q1911:Q16909,summary!A1911,olah!$B1911:B16909,summary!B1911,olah!$N1911:N16909,summary!C1911,olah!$P1911:P16909,summary!D1911,olah!$T1911:T16909,"Overtime")</f>
        <v>0</v>
      </c>
      <c r="O1911">
        <f>COUNTIFS(olah!$Q$2:Q16909,summary!A1911,olah!$B$2:B16909,summary!B1911,olah!$T$2:T16909,"Overtime")</f>
        <v>3</v>
      </c>
      <c r="P1911">
        <f>COUNTIFS(olah!$Q1911:Q16909,summary!A1911,olah!$B1911:B16909,summary!B1911,olah!$N1911:N16909,summary!C1911,olah!$P1911:P16909,summary!D1911,olah!$T1911:T16909,"Early")</f>
        <v>0</v>
      </c>
      <c r="Q1911">
        <f>COUNTIFS(olah!$Q$2:Q16909,summary!A1911,olah!$B$2:B16909,summary!B1911,olah!$T$2:T16909,"Early")</f>
        <v>0</v>
      </c>
      <c r="R1911">
        <f>COUNTIFS(olah!$Q1911:Q16909,summary!A1911,olah!$B1911:B16909,summary!B1911,olah!$N1911:N16909,summary!C1911,olah!$P1911:P16909,summary!D1911,olah!$T1911:T16909,"NA CO")</f>
        <v>1</v>
      </c>
      <c r="S1911">
        <f>COUNTIFS(olah!$Q$2:Q16909,summary!A1911,olah!$B$2:B16909,summary!B1911,olah!$T$2:T16909,"NA CO")</f>
        <v>6</v>
      </c>
      <c r="T1911" t="str">
        <f>olah!R1911</f>
        <v>Daily Journey</v>
      </c>
      <c r="U1911" t="str">
        <f>IF(T1911="Permit", olah!T1911, "No Permit")</f>
        <v>No Permit</v>
      </c>
    </row>
    <row r="1912" spans="1:21" hidden="1" x14ac:dyDescent="0.3">
      <c r="A1912" s="23">
        <v>44561</v>
      </c>
      <c r="B1912" t="s">
        <v>492</v>
      </c>
      <c r="C1912" t="s">
        <v>28</v>
      </c>
      <c r="D1912" t="s">
        <v>7108</v>
      </c>
      <c r="E1912" t="str">
        <f>VLOOKUP(B1912,olah!$B:$P,2,0)</f>
        <v>2021-12-02</v>
      </c>
      <c r="F1912">
        <f>COUNTIFS(parameter!$J$4:$J$34,summary!A1912,parameter!$I$4:$I$34,"&gt;="&amp;summary!$E1912)</f>
        <v>30</v>
      </c>
      <c r="G1912">
        <f>COUNTIFS(olah!$Q1912:Q16910,summary!A1912,olah!$B1912:B16910,summary!B1912,olah!$N1912:N16910,summary!C1912,olah!$P1912:P16910,summary!D1912,olah!$S1912:S16910,"On Time")</f>
        <v>0</v>
      </c>
      <c r="H1912">
        <f>COUNTIFS(olah!$Q$2:Q16910,summary!A1912,olah!$B$2:B16910,summary!B1912,olah!$S$2:S16910,"On Time")</f>
        <v>12</v>
      </c>
      <c r="I1912">
        <f>COUNTIFS(olah!$Q1912:Q16910,summary!A1912,olah!$B1912:B16910,summary!B1912,olah!$N1912:N16910,summary!C1912,olah!$P1912:P16910,summary!D1912,olah!$S1912:S16910,"Late")</f>
        <v>1</v>
      </c>
      <c r="J1912">
        <f>COUNTIFS(olah!$Q$2:Q16910,summary!A1912,olah!$B$2:B16910,summary!B1912,olah!$S$2:S16910,"Late")</f>
        <v>8</v>
      </c>
      <c r="K1912">
        <f t="shared" si="29"/>
        <v>9</v>
      </c>
      <c r="L1912">
        <f>COUNTIFS(olah!$Q1912:Q16910,summary!A1912,olah!$B1912:B16910,summary!B1912,olah!$N1912:N16910,summary!C1912,olah!$P1912:P16910,summary!D1912,olah!$T1912:T16910,"On Time CO")</f>
        <v>1</v>
      </c>
      <c r="M1912">
        <f>COUNTIFS(olah!$Q$2:Q16910,summary!A1912,olah!$B$2:B16910,summary!B1912,olah!$T$2:T16910,"On Time CO")</f>
        <v>11</v>
      </c>
      <c r="N1912">
        <f>COUNTIFS(olah!$Q1912:Q16910,summary!A1912,olah!$B1912:B16910,summary!B1912,olah!$N1912:N16910,summary!C1912,olah!$P1912:P16910,summary!D1912,olah!$T1912:T16910,"Overtime")</f>
        <v>0</v>
      </c>
      <c r="O1912">
        <f>COUNTIFS(olah!$Q$2:Q16910,summary!A1912,olah!$B$2:B16910,summary!B1912,olah!$T$2:T16910,"Overtime")</f>
        <v>3</v>
      </c>
      <c r="P1912">
        <f>COUNTIFS(olah!$Q1912:Q16910,summary!A1912,olah!$B1912:B16910,summary!B1912,olah!$N1912:N16910,summary!C1912,olah!$P1912:P16910,summary!D1912,olah!$T1912:T16910,"Early")</f>
        <v>0</v>
      </c>
      <c r="Q1912">
        <f>COUNTIFS(olah!$Q$2:Q16910,summary!A1912,olah!$B$2:B16910,summary!B1912,olah!$T$2:T16910,"Early")</f>
        <v>0</v>
      </c>
      <c r="R1912">
        <f>COUNTIFS(olah!$Q1912:Q16910,summary!A1912,olah!$B1912:B16910,summary!B1912,olah!$N1912:N16910,summary!C1912,olah!$P1912:P16910,summary!D1912,olah!$T1912:T16910,"NA CO")</f>
        <v>0</v>
      </c>
      <c r="S1912">
        <f>COUNTIFS(olah!$Q$2:Q16910,summary!A1912,olah!$B$2:B16910,summary!B1912,olah!$T$2:T16910,"NA CO")</f>
        <v>6</v>
      </c>
      <c r="T1912" t="str">
        <f>olah!R1912</f>
        <v>Attendance</v>
      </c>
      <c r="U1912" t="str">
        <f>IF(T1912="Permit", olah!T1912, "No Permit")</f>
        <v>No Permit</v>
      </c>
    </row>
    <row r="1913" spans="1:21" hidden="1" x14ac:dyDescent="0.3">
      <c r="A1913" s="23">
        <v>44561</v>
      </c>
      <c r="B1913" t="s">
        <v>492</v>
      </c>
      <c r="C1913" t="s">
        <v>7294</v>
      </c>
      <c r="D1913" t="s">
        <v>11604</v>
      </c>
      <c r="E1913" t="str">
        <f>VLOOKUP(B1913,olah!$B:$P,2,0)</f>
        <v>2021-12-02</v>
      </c>
      <c r="F1913">
        <f>COUNTIFS(parameter!$J$4:$J$34,summary!A1913,parameter!$I$4:$I$34,"&gt;="&amp;summary!$E1913)</f>
        <v>30</v>
      </c>
      <c r="G1913">
        <f>COUNTIFS(olah!$Q1913:Q16911,summary!A1913,olah!$B1913:B16911,summary!B1913,olah!$N1913:N16911,summary!C1913,olah!$P1913:P16911,summary!D1913,olah!$S1913:S16911,"On Time")</f>
        <v>1</v>
      </c>
      <c r="H1913">
        <f>COUNTIFS(olah!$Q$2:Q16911,summary!A1913,olah!$B$2:B16911,summary!B1913,olah!$S$2:S16911,"On Time")</f>
        <v>12</v>
      </c>
      <c r="I1913">
        <f>COUNTIFS(olah!$Q1913:Q16911,summary!A1913,olah!$B1913:B16911,summary!B1913,olah!$N1913:N16911,summary!C1913,olah!$P1913:P16911,summary!D1913,olah!$S1913:S16911,"Late")</f>
        <v>0</v>
      </c>
      <c r="J1913">
        <f>COUNTIFS(olah!$Q$2:Q16911,summary!A1913,olah!$B$2:B16911,summary!B1913,olah!$S$2:S16911,"Late")</f>
        <v>8</v>
      </c>
      <c r="K1913">
        <f t="shared" si="29"/>
        <v>10</v>
      </c>
      <c r="L1913">
        <f>COUNTIFS(olah!$Q1913:Q16911,summary!A1913,olah!$B1913:B16911,summary!B1913,olah!$N1913:N16911,summary!C1913,olah!$P1913:P16911,summary!D1913,olah!$T1913:T16911,"On Time CO")</f>
        <v>0</v>
      </c>
      <c r="M1913">
        <f>COUNTIFS(olah!$Q$2:Q16911,summary!A1913,olah!$B$2:B16911,summary!B1913,olah!$T$2:T16911,"On Time CO")</f>
        <v>11</v>
      </c>
      <c r="N1913">
        <f>COUNTIFS(olah!$Q1913:Q16911,summary!A1913,olah!$B1913:B16911,summary!B1913,olah!$N1913:N16911,summary!C1913,olah!$P1913:P16911,summary!D1913,olah!$T1913:T16911,"Overtime")</f>
        <v>0</v>
      </c>
      <c r="O1913">
        <f>COUNTIFS(olah!$Q$2:Q16911,summary!A1913,olah!$B$2:B16911,summary!B1913,olah!$T$2:T16911,"Overtime")</f>
        <v>3</v>
      </c>
      <c r="P1913">
        <f>COUNTIFS(olah!$Q1913:Q16911,summary!A1913,olah!$B1913:B16911,summary!B1913,olah!$N1913:N16911,summary!C1913,olah!$P1913:P16911,summary!D1913,olah!$T1913:T16911,"Early")</f>
        <v>0</v>
      </c>
      <c r="Q1913">
        <f>COUNTIFS(olah!$Q$2:Q16911,summary!A1913,olah!$B$2:B16911,summary!B1913,olah!$T$2:T16911,"Early")</f>
        <v>0</v>
      </c>
      <c r="R1913">
        <f>COUNTIFS(olah!$Q1913:Q16911,summary!A1913,olah!$B1913:B16911,summary!B1913,olah!$N1913:N16911,summary!C1913,olah!$P1913:P16911,summary!D1913,olah!$T1913:T16911,"NA CO")</f>
        <v>1</v>
      </c>
      <c r="S1913">
        <f>COUNTIFS(olah!$Q$2:Q16911,summary!A1913,olah!$B$2:B16911,summary!B1913,olah!$T$2:T16911,"NA CO")</f>
        <v>6</v>
      </c>
      <c r="T1913" t="str">
        <f>olah!R1913</f>
        <v>Daily Journey</v>
      </c>
      <c r="U1913" t="str">
        <f>IF(T1913="Permit", olah!T1913, "No Permit")</f>
        <v>No Permit</v>
      </c>
    </row>
    <row r="1914" spans="1:21" hidden="1" x14ac:dyDescent="0.3">
      <c r="A1914" s="23">
        <v>44561</v>
      </c>
      <c r="B1914" t="s">
        <v>492</v>
      </c>
      <c r="C1914" t="s">
        <v>28</v>
      </c>
      <c r="D1914" t="s">
        <v>11605</v>
      </c>
      <c r="E1914" t="str">
        <f>VLOOKUP(B1914,olah!$B:$P,2,0)</f>
        <v>2021-12-02</v>
      </c>
      <c r="F1914">
        <f>COUNTIFS(parameter!$J$4:$J$34,summary!A1914,parameter!$I$4:$I$34,"&gt;="&amp;summary!$E1914)</f>
        <v>30</v>
      </c>
      <c r="G1914">
        <f>COUNTIFS(olah!$Q1914:Q16912,summary!A1914,olah!$B1914:B16912,summary!B1914,olah!$N1914:N16912,summary!C1914,olah!$P1914:P16912,summary!D1914,olah!$S1914:S16912,"On Time")</f>
        <v>0</v>
      </c>
      <c r="H1914">
        <f>COUNTIFS(olah!$Q$2:Q16912,summary!A1914,olah!$B$2:B16912,summary!B1914,olah!$S$2:S16912,"On Time")</f>
        <v>12</v>
      </c>
      <c r="I1914">
        <f>COUNTIFS(olah!$Q1914:Q16912,summary!A1914,olah!$B1914:B16912,summary!B1914,olah!$N1914:N16912,summary!C1914,olah!$P1914:P16912,summary!D1914,olah!$S1914:S16912,"Late")</f>
        <v>1</v>
      </c>
      <c r="J1914">
        <f>COUNTIFS(olah!$Q$2:Q16912,summary!A1914,olah!$B$2:B16912,summary!B1914,olah!$S$2:S16912,"Late")</f>
        <v>8</v>
      </c>
      <c r="K1914">
        <f t="shared" si="29"/>
        <v>9</v>
      </c>
      <c r="L1914">
        <f>COUNTIFS(olah!$Q1914:Q16912,summary!A1914,olah!$B1914:B16912,summary!B1914,olah!$N1914:N16912,summary!C1914,olah!$P1914:P16912,summary!D1914,olah!$T1914:T16912,"On Time CO")</f>
        <v>0</v>
      </c>
      <c r="M1914">
        <f>COUNTIFS(olah!$Q$2:Q16912,summary!A1914,olah!$B$2:B16912,summary!B1914,olah!$T$2:T16912,"On Time CO")</f>
        <v>11</v>
      </c>
      <c r="N1914">
        <f>COUNTIFS(olah!$Q1914:Q16912,summary!A1914,olah!$B1914:B16912,summary!B1914,olah!$N1914:N16912,summary!C1914,olah!$P1914:P16912,summary!D1914,olah!$T1914:T16912,"Overtime")</f>
        <v>0</v>
      </c>
      <c r="O1914">
        <f>COUNTIFS(olah!$Q$2:Q16912,summary!A1914,olah!$B$2:B16912,summary!B1914,olah!$T$2:T16912,"Overtime")</f>
        <v>3</v>
      </c>
      <c r="P1914">
        <f>COUNTIFS(olah!$Q1914:Q16912,summary!A1914,olah!$B1914:B16912,summary!B1914,olah!$N1914:N16912,summary!C1914,olah!$P1914:P16912,summary!D1914,olah!$T1914:T16912,"Early")</f>
        <v>0</v>
      </c>
      <c r="Q1914">
        <f>COUNTIFS(olah!$Q$2:Q16912,summary!A1914,olah!$B$2:B16912,summary!B1914,olah!$T$2:T16912,"Early")</f>
        <v>0</v>
      </c>
      <c r="R1914">
        <f>COUNTIFS(olah!$Q1914:Q16912,summary!A1914,olah!$B1914:B16912,summary!B1914,olah!$N1914:N16912,summary!C1914,olah!$P1914:P16912,summary!D1914,olah!$T1914:T16912,"NA CO")</f>
        <v>1</v>
      </c>
      <c r="S1914">
        <f>COUNTIFS(olah!$Q$2:Q16912,summary!A1914,olah!$B$2:B16912,summary!B1914,olah!$T$2:T16912,"NA CO")</f>
        <v>6</v>
      </c>
      <c r="T1914" t="str">
        <f>olah!R1914</f>
        <v>Attendance</v>
      </c>
      <c r="U1914" t="str">
        <f>IF(T1914="Permit", olah!T1914, "No Permit")</f>
        <v>No Permit</v>
      </c>
    </row>
    <row r="1915" spans="1:21" hidden="1" x14ac:dyDescent="0.3">
      <c r="A1915" s="23">
        <v>44561</v>
      </c>
      <c r="B1915" t="s">
        <v>492</v>
      </c>
      <c r="C1915" t="s">
        <v>7294</v>
      </c>
      <c r="D1915" t="s">
        <v>11606</v>
      </c>
      <c r="E1915" t="str">
        <f>VLOOKUP(B1915,olah!$B:$P,2,0)</f>
        <v>2021-12-02</v>
      </c>
      <c r="F1915">
        <f>COUNTIFS(parameter!$J$4:$J$34,summary!A1915,parameter!$I$4:$I$34,"&gt;="&amp;summary!$E1915)</f>
        <v>30</v>
      </c>
      <c r="G1915">
        <f>COUNTIFS(olah!$Q1915:Q16913,summary!A1915,olah!$B1915:B16913,summary!B1915,olah!$N1915:N16913,summary!C1915,olah!$P1915:P16913,summary!D1915,olah!$S1915:S16913,"On Time")</f>
        <v>1</v>
      </c>
      <c r="H1915">
        <f>COUNTIFS(olah!$Q$2:Q16913,summary!A1915,olah!$B$2:B16913,summary!B1915,olah!$S$2:S16913,"On Time")</f>
        <v>12</v>
      </c>
      <c r="I1915">
        <f>COUNTIFS(olah!$Q1915:Q16913,summary!A1915,olah!$B1915:B16913,summary!B1915,olah!$N1915:N16913,summary!C1915,olah!$P1915:P16913,summary!D1915,olah!$S1915:S16913,"Late")</f>
        <v>0</v>
      </c>
      <c r="J1915">
        <f>COUNTIFS(olah!$Q$2:Q16913,summary!A1915,olah!$B$2:B16913,summary!B1915,olah!$S$2:S16913,"Late")</f>
        <v>8</v>
      </c>
      <c r="K1915">
        <f t="shared" si="29"/>
        <v>10</v>
      </c>
      <c r="L1915">
        <f>COUNTIFS(olah!$Q1915:Q16913,summary!A1915,olah!$B1915:B16913,summary!B1915,olah!$N1915:N16913,summary!C1915,olah!$P1915:P16913,summary!D1915,olah!$T1915:T16913,"On Time CO")</f>
        <v>1</v>
      </c>
      <c r="M1915">
        <f>COUNTIFS(olah!$Q$2:Q16913,summary!A1915,olah!$B$2:B16913,summary!B1915,olah!$T$2:T16913,"On Time CO")</f>
        <v>11</v>
      </c>
      <c r="N1915">
        <f>COUNTIFS(olah!$Q1915:Q16913,summary!A1915,olah!$B1915:B16913,summary!B1915,olah!$N1915:N16913,summary!C1915,olah!$P1915:P16913,summary!D1915,olah!$T1915:T16913,"Overtime")</f>
        <v>0</v>
      </c>
      <c r="O1915">
        <f>COUNTIFS(olah!$Q$2:Q16913,summary!A1915,olah!$B$2:B16913,summary!B1915,olah!$T$2:T16913,"Overtime")</f>
        <v>3</v>
      </c>
      <c r="P1915">
        <f>COUNTIFS(olah!$Q1915:Q16913,summary!A1915,olah!$B1915:B16913,summary!B1915,olah!$N1915:N16913,summary!C1915,olah!$P1915:P16913,summary!D1915,olah!$T1915:T16913,"Early")</f>
        <v>0</v>
      </c>
      <c r="Q1915">
        <f>COUNTIFS(olah!$Q$2:Q16913,summary!A1915,olah!$B$2:B16913,summary!B1915,olah!$T$2:T16913,"Early")</f>
        <v>0</v>
      </c>
      <c r="R1915">
        <f>COUNTIFS(olah!$Q1915:Q16913,summary!A1915,olah!$B1915:B16913,summary!B1915,olah!$N1915:N16913,summary!C1915,olah!$P1915:P16913,summary!D1915,olah!$T1915:T16913,"NA CO")</f>
        <v>0</v>
      </c>
      <c r="S1915">
        <f>COUNTIFS(olah!$Q$2:Q16913,summary!A1915,olah!$B$2:B16913,summary!B1915,olah!$T$2:T16913,"NA CO")</f>
        <v>6</v>
      </c>
      <c r="T1915" t="str">
        <f>olah!R1915</f>
        <v>Daily Journey</v>
      </c>
      <c r="U1915" t="str">
        <f>IF(T1915="Permit", olah!T1915, "No Permit")</f>
        <v>No Permit</v>
      </c>
    </row>
    <row r="1916" spans="1:21" hidden="1" x14ac:dyDescent="0.3">
      <c r="A1916" s="23">
        <v>44561</v>
      </c>
      <c r="B1916" t="s">
        <v>492</v>
      </c>
      <c r="C1916" t="s">
        <v>7316</v>
      </c>
      <c r="D1916" t="s">
        <v>11607</v>
      </c>
      <c r="E1916" t="str">
        <f>VLOOKUP(B1916,olah!$B:$P,2,0)</f>
        <v>2021-12-02</v>
      </c>
      <c r="F1916">
        <f>COUNTIFS(parameter!$J$4:$J$34,summary!A1916,parameter!$I$4:$I$34,"&gt;="&amp;summary!$E1916)</f>
        <v>30</v>
      </c>
      <c r="G1916">
        <f>COUNTIFS(olah!$Q1916:Q16914,summary!A1916,olah!$B1916:B16914,summary!B1916,olah!$N1916:N16914,summary!C1916,olah!$P1916:P16914,summary!D1916,olah!$S1916:S16914,"On Time")</f>
        <v>1</v>
      </c>
      <c r="H1916">
        <f>COUNTIFS(olah!$Q$2:Q16914,summary!A1916,olah!$B$2:B16914,summary!B1916,olah!$S$2:S16914,"On Time")</f>
        <v>12</v>
      </c>
      <c r="I1916">
        <f>COUNTIFS(olah!$Q1916:Q16914,summary!A1916,olah!$B1916:B16914,summary!B1916,olah!$N1916:N16914,summary!C1916,olah!$P1916:P16914,summary!D1916,olah!$S1916:S16914,"Late")</f>
        <v>0</v>
      </c>
      <c r="J1916">
        <f>COUNTIFS(olah!$Q$2:Q16914,summary!A1916,olah!$B$2:B16914,summary!B1916,olah!$S$2:S16914,"Late")</f>
        <v>8</v>
      </c>
      <c r="K1916">
        <f t="shared" si="29"/>
        <v>10</v>
      </c>
      <c r="L1916">
        <f>COUNTIFS(olah!$Q1916:Q16914,summary!A1916,olah!$B1916:B16914,summary!B1916,olah!$N1916:N16914,summary!C1916,olah!$P1916:P16914,summary!D1916,olah!$T1916:T16914,"On Time CO")</f>
        <v>1</v>
      </c>
      <c r="M1916">
        <f>COUNTIFS(olah!$Q$2:Q16914,summary!A1916,olah!$B$2:B16914,summary!B1916,olah!$T$2:T16914,"On Time CO")</f>
        <v>11</v>
      </c>
      <c r="N1916">
        <f>COUNTIFS(olah!$Q1916:Q16914,summary!A1916,olah!$B1916:B16914,summary!B1916,olah!$N1916:N16914,summary!C1916,olah!$P1916:P16914,summary!D1916,olah!$T1916:T16914,"Overtime")</f>
        <v>0</v>
      </c>
      <c r="O1916">
        <f>COUNTIFS(olah!$Q$2:Q16914,summary!A1916,olah!$B$2:B16914,summary!B1916,olah!$T$2:T16914,"Overtime")</f>
        <v>3</v>
      </c>
      <c r="P1916">
        <f>COUNTIFS(olah!$Q1916:Q16914,summary!A1916,olah!$B1916:B16914,summary!B1916,olah!$N1916:N16914,summary!C1916,olah!$P1916:P16914,summary!D1916,olah!$T1916:T16914,"Early")</f>
        <v>0</v>
      </c>
      <c r="Q1916">
        <f>COUNTIFS(olah!$Q$2:Q16914,summary!A1916,olah!$B$2:B16914,summary!B1916,olah!$T$2:T16914,"Early")</f>
        <v>0</v>
      </c>
      <c r="R1916">
        <f>COUNTIFS(olah!$Q1916:Q16914,summary!A1916,olah!$B1916:B16914,summary!B1916,olah!$N1916:N16914,summary!C1916,olah!$P1916:P16914,summary!D1916,olah!$T1916:T16914,"NA CO")</f>
        <v>0</v>
      </c>
      <c r="S1916">
        <f>COUNTIFS(olah!$Q$2:Q16914,summary!A1916,olah!$B$2:B16914,summary!B1916,olah!$T$2:T16914,"NA CO")</f>
        <v>6</v>
      </c>
      <c r="T1916" t="str">
        <f>olah!R1916</f>
        <v>Daily Journey</v>
      </c>
      <c r="U1916" t="str">
        <f>IF(T1916="Permit", olah!T1916, "No Permit")</f>
        <v>No Permit</v>
      </c>
    </row>
    <row r="1917" spans="1:21" hidden="1" x14ac:dyDescent="0.3">
      <c r="A1917" s="23">
        <v>44561</v>
      </c>
      <c r="B1917" t="s">
        <v>492</v>
      </c>
      <c r="C1917" t="s">
        <v>28</v>
      </c>
      <c r="D1917" t="s">
        <v>11608</v>
      </c>
      <c r="E1917" t="str">
        <f>VLOOKUP(B1917,olah!$B:$P,2,0)</f>
        <v>2021-12-02</v>
      </c>
      <c r="F1917">
        <f>COUNTIFS(parameter!$J$4:$J$34,summary!A1917,parameter!$I$4:$I$34,"&gt;="&amp;summary!$E1917)</f>
        <v>30</v>
      </c>
      <c r="G1917">
        <f>COUNTIFS(olah!$Q1917:Q16915,summary!A1917,olah!$B1917:B16915,summary!B1917,olah!$N1917:N16915,summary!C1917,olah!$P1917:P16915,summary!D1917,olah!$S1917:S16915,"On Time")</f>
        <v>0</v>
      </c>
      <c r="H1917">
        <f>COUNTIFS(olah!$Q$2:Q16915,summary!A1917,olah!$B$2:B16915,summary!B1917,olah!$S$2:S16915,"On Time")</f>
        <v>12</v>
      </c>
      <c r="I1917">
        <f>COUNTIFS(olah!$Q1917:Q16915,summary!A1917,olah!$B1917:B16915,summary!B1917,olah!$N1917:N16915,summary!C1917,olah!$P1917:P16915,summary!D1917,olah!$S1917:S16915,"Late")</f>
        <v>1</v>
      </c>
      <c r="J1917">
        <f>COUNTIFS(olah!$Q$2:Q16915,summary!A1917,olah!$B$2:B16915,summary!B1917,olah!$S$2:S16915,"Late")</f>
        <v>8</v>
      </c>
      <c r="K1917">
        <f t="shared" si="29"/>
        <v>9</v>
      </c>
      <c r="L1917">
        <f>COUNTIFS(olah!$Q1917:Q16915,summary!A1917,olah!$B1917:B16915,summary!B1917,olah!$N1917:N16915,summary!C1917,olah!$P1917:P16915,summary!D1917,olah!$T1917:T16915,"On Time CO")</f>
        <v>1</v>
      </c>
      <c r="M1917">
        <f>COUNTIFS(olah!$Q$2:Q16915,summary!A1917,olah!$B$2:B16915,summary!B1917,olah!$T$2:T16915,"On Time CO")</f>
        <v>11</v>
      </c>
      <c r="N1917">
        <f>COUNTIFS(olah!$Q1917:Q16915,summary!A1917,olah!$B1917:B16915,summary!B1917,olah!$N1917:N16915,summary!C1917,olah!$P1917:P16915,summary!D1917,olah!$T1917:T16915,"Overtime")</f>
        <v>0</v>
      </c>
      <c r="O1917">
        <f>COUNTIFS(olah!$Q$2:Q16915,summary!A1917,olah!$B$2:B16915,summary!B1917,olah!$T$2:T16915,"Overtime")</f>
        <v>3</v>
      </c>
      <c r="P1917">
        <f>COUNTIFS(olah!$Q1917:Q16915,summary!A1917,olah!$B1917:B16915,summary!B1917,olah!$N1917:N16915,summary!C1917,olah!$P1917:P16915,summary!D1917,olah!$T1917:T16915,"Early")</f>
        <v>0</v>
      </c>
      <c r="Q1917">
        <f>COUNTIFS(olah!$Q$2:Q16915,summary!A1917,olah!$B$2:B16915,summary!B1917,olah!$T$2:T16915,"Early")</f>
        <v>0</v>
      </c>
      <c r="R1917">
        <f>COUNTIFS(olah!$Q1917:Q16915,summary!A1917,olah!$B1917:B16915,summary!B1917,olah!$N1917:N16915,summary!C1917,olah!$P1917:P16915,summary!D1917,olah!$T1917:T16915,"NA CO")</f>
        <v>0</v>
      </c>
      <c r="S1917">
        <f>COUNTIFS(olah!$Q$2:Q16915,summary!A1917,olah!$B$2:B16915,summary!B1917,olah!$T$2:T16915,"NA CO")</f>
        <v>6</v>
      </c>
      <c r="T1917" t="str">
        <f>olah!R1917</f>
        <v>Attendance</v>
      </c>
      <c r="U1917" t="str">
        <f>IF(T1917="Permit", olah!T1917, "No Permit")</f>
        <v>No Permit</v>
      </c>
    </row>
    <row r="1918" spans="1:21" hidden="1" x14ac:dyDescent="0.3">
      <c r="A1918" s="23">
        <v>44561</v>
      </c>
      <c r="B1918" t="s">
        <v>492</v>
      </c>
      <c r="C1918" t="s">
        <v>7311</v>
      </c>
      <c r="D1918" t="s">
        <v>11609</v>
      </c>
      <c r="E1918" t="str">
        <f>VLOOKUP(B1918,olah!$B:$P,2,0)</f>
        <v>2021-12-02</v>
      </c>
      <c r="F1918">
        <f>COUNTIFS(parameter!$J$4:$J$34,summary!A1918,parameter!$I$4:$I$34,"&gt;="&amp;summary!$E1918)</f>
        <v>30</v>
      </c>
      <c r="G1918">
        <f>COUNTIFS(olah!$Q1918:Q16916,summary!A1918,olah!$B1918:B16916,summary!B1918,olah!$N1918:N16916,summary!C1918,olah!$P1918:P16916,summary!D1918,olah!$S1918:S16916,"On Time")</f>
        <v>1</v>
      </c>
      <c r="H1918">
        <f>COUNTIFS(olah!$Q$2:Q16916,summary!A1918,olah!$B$2:B16916,summary!B1918,olah!$S$2:S16916,"On Time")</f>
        <v>12</v>
      </c>
      <c r="I1918">
        <f>COUNTIFS(olah!$Q1918:Q16916,summary!A1918,olah!$B1918:B16916,summary!B1918,olah!$N1918:N16916,summary!C1918,olah!$P1918:P16916,summary!D1918,olah!$S1918:S16916,"Late")</f>
        <v>0</v>
      </c>
      <c r="J1918">
        <f>COUNTIFS(olah!$Q$2:Q16916,summary!A1918,olah!$B$2:B16916,summary!B1918,olah!$S$2:S16916,"Late")</f>
        <v>8</v>
      </c>
      <c r="K1918">
        <f t="shared" si="29"/>
        <v>10</v>
      </c>
      <c r="L1918">
        <f>COUNTIFS(olah!$Q1918:Q16916,summary!A1918,olah!$B1918:B16916,summary!B1918,olah!$N1918:N16916,summary!C1918,olah!$P1918:P16916,summary!D1918,olah!$T1918:T16916,"On Time CO")</f>
        <v>1</v>
      </c>
      <c r="M1918">
        <f>COUNTIFS(olah!$Q$2:Q16916,summary!A1918,olah!$B$2:B16916,summary!B1918,olah!$T$2:T16916,"On Time CO")</f>
        <v>11</v>
      </c>
      <c r="N1918">
        <f>COUNTIFS(olah!$Q1918:Q16916,summary!A1918,olah!$B1918:B16916,summary!B1918,olah!$N1918:N16916,summary!C1918,olah!$P1918:P16916,summary!D1918,olah!$T1918:T16916,"Overtime")</f>
        <v>0</v>
      </c>
      <c r="O1918">
        <f>COUNTIFS(olah!$Q$2:Q16916,summary!A1918,olah!$B$2:B16916,summary!B1918,olah!$T$2:T16916,"Overtime")</f>
        <v>3</v>
      </c>
      <c r="P1918">
        <f>COUNTIFS(olah!$Q1918:Q16916,summary!A1918,olah!$B1918:B16916,summary!B1918,olah!$N1918:N16916,summary!C1918,olah!$P1918:P16916,summary!D1918,olah!$T1918:T16916,"Early")</f>
        <v>0</v>
      </c>
      <c r="Q1918">
        <f>COUNTIFS(olah!$Q$2:Q16916,summary!A1918,olah!$B$2:B16916,summary!B1918,olah!$T$2:T16916,"Early")</f>
        <v>0</v>
      </c>
      <c r="R1918">
        <f>COUNTIFS(olah!$Q1918:Q16916,summary!A1918,olah!$B1918:B16916,summary!B1918,olah!$N1918:N16916,summary!C1918,olah!$P1918:P16916,summary!D1918,olah!$T1918:T16916,"NA CO")</f>
        <v>0</v>
      </c>
      <c r="S1918">
        <f>COUNTIFS(olah!$Q$2:Q16916,summary!A1918,olah!$B$2:B16916,summary!B1918,olah!$T$2:T16916,"NA CO")</f>
        <v>6</v>
      </c>
      <c r="T1918" t="str">
        <f>olah!R1918</f>
        <v>Daily Journey</v>
      </c>
      <c r="U1918" t="str">
        <f>IF(T1918="Permit", olah!T1918, "No Permit")</f>
        <v>No Permit</v>
      </c>
    </row>
    <row r="1919" spans="1:21" hidden="1" x14ac:dyDescent="0.3">
      <c r="A1919" s="23">
        <v>44561</v>
      </c>
      <c r="B1919" t="s">
        <v>492</v>
      </c>
      <c r="C1919" t="s">
        <v>28</v>
      </c>
      <c r="D1919" t="s">
        <v>9024</v>
      </c>
      <c r="E1919" t="str">
        <f>VLOOKUP(B1919,olah!$B:$P,2,0)</f>
        <v>2021-12-02</v>
      </c>
      <c r="F1919">
        <f>COUNTIFS(parameter!$J$4:$J$34,summary!A1919,parameter!$I$4:$I$34,"&gt;="&amp;summary!$E1919)</f>
        <v>30</v>
      </c>
      <c r="G1919">
        <f>COUNTIFS(olah!$Q1919:Q16917,summary!A1919,olah!$B1919:B16917,summary!B1919,olah!$N1919:N16917,summary!C1919,olah!$P1919:P16917,summary!D1919,olah!$S1919:S16917,"On Time")</f>
        <v>0</v>
      </c>
      <c r="H1919">
        <f>COUNTIFS(olah!$Q$2:Q16917,summary!A1919,olah!$B$2:B16917,summary!B1919,olah!$S$2:S16917,"On Time")</f>
        <v>12</v>
      </c>
      <c r="I1919">
        <f>COUNTIFS(olah!$Q1919:Q16917,summary!A1919,olah!$B1919:B16917,summary!B1919,olah!$N1919:N16917,summary!C1919,olah!$P1919:P16917,summary!D1919,olah!$S1919:S16917,"Late")</f>
        <v>1</v>
      </c>
      <c r="J1919">
        <f>COUNTIFS(olah!$Q$2:Q16917,summary!A1919,olah!$B$2:B16917,summary!B1919,olah!$S$2:S16917,"Late")</f>
        <v>8</v>
      </c>
      <c r="K1919">
        <f t="shared" si="29"/>
        <v>9</v>
      </c>
      <c r="L1919">
        <f>COUNTIFS(olah!$Q1919:Q16917,summary!A1919,olah!$B1919:B16917,summary!B1919,olah!$N1919:N16917,summary!C1919,olah!$P1919:P16917,summary!D1919,olah!$T1919:T16917,"On Time CO")</f>
        <v>1</v>
      </c>
      <c r="M1919">
        <f>COUNTIFS(olah!$Q$2:Q16917,summary!A1919,olah!$B$2:B16917,summary!B1919,olah!$T$2:T16917,"On Time CO")</f>
        <v>11</v>
      </c>
      <c r="N1919">
        <f>COUNTIFS(olah!$Q1919:Q16917,summary!A1919,olah!$B1919:B16917,summary!B1919,olah!$N1919:N16917,summary!C1919,olah!$P1919:P16917,summary!D1919,olah!$T1919:T16917,"Overtime")</f>
        <v>0</v>
      </c>
      <c r="O1919">
        <f>COUNTIFS(olah!$Q$2:Q16917,summary!A1919,olah!$B$2:B16917,summary!B1919,olah!$T$2:T16917,"Overtime")</f>
        <v>3</v>
      </c>
      <c r="P1919">
        <f>COUNTIFS(olah!$Q1919:Q16917,summary!A1919,olah!$B1919:B16917,summary!B1919,olah!$N1919:N16917,summary!C1919,olah!$P1919:P16917,summary!D1919,olah!$T1919:T16917,"Early")</f>
        <v>0</v>
      </c>
      <c r="Q1919">
        <f>COUNTIFS(olah!$Q$2:Q16917,summary!A1919,olah!$B$2:B16917,summary!B1919,olah!$T$2:T16917,"Early")</f>
        <v>0</v>
      </c>
      <c r="R1919">
        <f>COUNTIFS(olah!$Q1919:Q16917,summary!A1919,olah!$B1919:B16917,summary!B1919,olah!$N1919:N16917,summary!C1919,olah!$P1919:P16917,summary!D1919,olah!$T1919:T16917,"NA CO")</f>
        <v>0</v>
      </c>
      <c r="S1919">
        <f>COUNTIFS(olah!$Q$2:Q16917,summary!A1919,olah!$B$2:B16917,summary!B1919,olah!$T$2:T16917,"NA CO")</f>
        <v>6</v>
      </c>
      <c r="T1919" t="str">
        <f>olah!R1919</f>
        <v>Attendance</v>
      </c>
      <c r="U1919" t="str">
        <f>IF(T1919="Permit", olah!T1919, "No Permit")</f>
        <v>No Permit</v>
      </c>
    </row>
    <row r="1920" spans="1:21" hidden="1" x14ac:dyDescent="0.3">
      <c r="A1920" s="23">
        <v>44561</v>
      </c>
      <c r="B1920" t="s">
        <v>492</v>
      </c>
      <c r="C1920" t="s">
        <v>7332</v>
      </c>
      <c r="D1920" t="s">
        <v>10213</v>
      </c>
      <c r="E1920" t="str">
        <f>VLOOKUP(B1920,olah!$B:$P,2,0)</f>
        <v>2021-12-02</v>
      </c>
      <c r="F1920">
        <f>COUNTIFS(parameter!$J$4:$J$34,summary!A1920,parameter!$I$4:$I$34,"&gt;="&amp;summary!$E1920)</f>
        <v>30</v>
      </c>
      <c r="G1920">
        <f>COUNTIFS(olah!$Q1920:Q16918,summary!A1920,olah!$B1920:B16918,summary!B1920,olah!$N1920:N16918,summary!C1920,olah!$P1920:P16918,summary!D1920,olah!$S1920:S16918,"On Time")</f>
        <v>1</v>
      </c>
      <c r="H1920">
        <f>COUNTIFS(olah!$Q$2:Q16918,summary!A1920,olah!$B$2:B16918,summary!B1920,olah!$S$2:S16918,"On Time")</f>
        <v>12</v>
      </c>
      <c r="I1920">
        <f>COUNTIFS(olah!$Q1920:Q16918,summary!A1920,olah!$B1920:B16918,summary!B1920,olah!$N1920:N16918,summary!C1920,olah!$P1920:P16918,summary!D1920,olah!$S1920:S16918,"Late")</f>
        <v>0</v>
      </c>
      <c r="J1920">
        <f>COUNTIFS(olah!$Q$2:Q16918,summary!A1920,olah!$B$2:B16918,summary!B1920,olah!$S$2:S16918,"Late")</f>
        <v>8</v>
      </c>
      <c r="K1920">
        <f t="shared" si="29"/>
        <v>10</v>
      </c>
      <c r="L1920">
        <f>COUNTIFS(olah!$Q1920:Q16918,summary!A1920,olah!$B1920:B16918,summary!B1920,olah!$N1920:N16918,summary!C1920,olah!$P1920:P16918,summary!D1920,olah!$T1920:T16918,"On Time CO")</f>
        <v>1</v>
      </c>
      <c r="M1920">
        <f>COUNTIFS(olah!$Q$2:Q16918,summary!A1920,olah!$B$2:B16918,summary!B1920,olah!$T$2:T16918,"On Time CO")</f>
        <v>11</v>
      </c>
      <c r="N1920">
        <f>COUNTIFS(olah!$Q1920:Q16918,summary!A1920,olah!$B1920:B16918,summary!B1920,olah!$N1920:N16918,summary!C1920,olah!$P1920:P16918,summary!D1920,olah!$T1920:T16918,"Overtime")</f>
        <v>0</v>
      </c>
      <c r="O1920">
        <f>COUNTIFS(olah!$Q$2:Q16918,summary!A1920,olah!$B$2:B16918,summary!B1920,olah!$T$2:T16918,"Overtime")</f>
        <v>3</v>
      </c>
      <c r="P1920">
        <f>COUNTIFS(olah!$Q1920:Q16918,summary!A1920,olah!$B1920:B16918,summary!B1920,olah!$N1920:N16918,summary!C1920,olah!$P1920:P16918,summary!D1920,olah!$T1920:T16918,"Early")</f>
        <v>0</v>
      </c>
      <c r="Q1920">
        <f>COUNTIFS(olah!$Q$2:Q16918,summary!A1920,olah!$B$2:B16918,summary!B1920,olah!$T$2:T16918,"Early")</f>
        <v>0</v>
      </c>
      <c r="R1920">
        <f>COUNTIFS(olah!$Q1920:Q16918,summary!A1920,olah!$B1920:B16918,summary!B1920,olah!$N1920:N16918,summary!C1920,olah!$P1920:P16918,summary!D1920,olah!$T1920:T16918,"NA CO")</f>
        <v>0</v>
      </c>
      <c r="S1920">
        <f>COUNTIFS(olah!$Q$2:Q16918,summary!A1920,olah!$B$2:B16918,summary!B1920,olah!$T$2:T16918,"NA CO")</f>
        <v>6</v>
      </c>
      <c r="T1920" t="str">
        <f>olah!R1920</f>
        <v>Daily Journey</v>
      </c>
      <c r="U1920" t="str">
        <f>IF(T1920="Permit", olah!T1920, "No Permit")</f>
        <v>No Permit</v>
      </c>
    </row>
    <row r="1921" spans="1:21" hidden="1" x14ac:dyDescent="0.3">
      <c r="A1921" s="23">
        <v>44561</v>
      </c>
      <c r="B1921" t="s">
        <v>492</v>
      </c>
      <c r="C1921" t="s">
        <v>28</v>
      </c>
      <c r="D1921" t="s">
        <v>7927</v>
      </c>
      <c r="E1921" t="str">
        <f>VLOOKUP(B1921,olah!$B:$P,2,0)</f>
        <v>2021-12-02</v>
      </c>
      <c r="F1921">
        <f>COUNTIFS(parameter!$J$4:$J$34,summary!A1921,parameter!$I$4:$I$34,"&gt;="&amp;summary!$E1921)</f>
        <v>30</v>
      </c>
      <c r="G1921">
        <f>COUNTIFS(olah!$Q1921:Q16919,summary!A1921,olah!$B1921:B16919,summary!B1921,olah!$N1921:N16919,summary!C1921,olah!$P1921:P16919,summary!D1921,olah!$S1921:S16919,"On Time")</f>
        <v>0</v>
      </c>
      <c r="H1921">
        <f>COUNTIFS(olah!$Q$2:Q16919,summary!A1921,olah!$B$2:B16919,summary!B1921,olah!$S$2:S16919,"On Time")</f>
        <v>12</v>
      </c>
      <c r="I1921">
        <f>COUNTIFS(olah!$Q1921:Q16919,summary!A1921,olah!$B1921:B16919,summary!B1921,olah!$N1921:N16919,summary!C1921,olah!$P1921:P16919,summary!D1921,olah!$S1921:S16919,"Late")</f>
        <v>1</v>
      </c>
      <c r="J1921">
        <f>COUNTIFS(olah!$Q$2:Q16919,summary!A1921,olah!$B$2:B16919,summary!B1921,olah!$S$2:S16919,"Late")</f>
        <v>8</v>
      </c>
      <c r="K1921">
        <f t="shared" si="29"/>
        <v>9</v>
      </c>
      <c r="L1921">
        <f>COUNTIFS(olah!$Q1921:Q16919,summary!A1921,olah!$B1921:B16919,summary!B1921,olah!$N1921:N16919,summary!C1921,olah!$P1921:P16919,summary!D1921,olah!$T1921:T16919,"On Time CO")</f>
        <v>0</v>
      </c>
      <c r="M1921">
        <f>COUNTIFS(olah!$Q$2:Q16919,summary!A1921,olah!$B$2:B16919,summary!B1921,olah!$T$2:T16919,"On Time CO")</f>
        <v>11</v>
      </c>
      <c r="N1921">
        <f>COUNTIFS(olah!$Q1921:Q16919,summary!A1921,olah!$B1921:B16919,summary!B1921,olah!$N1921:N16919,summary!C1921,olah!$P1921:P16919,summary!D1921,olah!$T1921:T16919,"Overtime")</f>
        <v>1</v>
      </c>
      <c r="O1921">
        <f>COUNTIFS(olah!$Q$2:Q16919,summary!A1921,olah!$B$2:B16919,summary!B1921,olah!$T$2:T16919,"Overtime")</f>
        <v>3</v>
      </c>
      <c r="P1921">
        <f>COUNTIFS(olah!$Q1921:Q16919,summary!A1921,olah!$B1921:B16919,summary!B1921,olah!$N1921:N16919,summary!C1921,olah!$P1921:P16919,summary!D1921,olah!$T1921:T16919,"Early")</f>
        <v>0</v>
      </c>
      <c r="Q1921">
        <f>COUNTIFS(olah!$Q$2:Q16919,summary!A1921,olah!$B$2:B16919,summary!B1921,olah!$T$2:T16919,"Early")</f>
        <v>0</v>
      </c>
      <c r="R1921">
        <f>COUNTIFS(olah!$Q1921:Q16919,summary!A1921,olah!$B1921:B16919,summary!B1921,olah!$N1921:N16919,summary!C1921,olah!$P1921:P16919,summary!D1921,olah!$T1921:T16919,"NA CO")</f>
        <v>0</v>
      </c>
      <c r="S1921">
        <f>COUNTIFS(olah!$Q$2:Q16919,summary!A1921,olah!$B$2:B16919,summary!B1921,olah!$T$2:T16919,"NA CO")</f>
        <v>6</v>
      </c>
      <c r="T1921" t="str">
        <f>olah!R1921</f>
        <v>Attendance</v>
      </c>
      <c r="U1921" t="str">
        <f>IF(T1921="Permit", olah!T1921, "No Permit")</f>
        <v>No Permit</v>
      </c>
    </row>
    <row r="1922" spans="1:21" hidden="1" x14ac:dyDescent="0.3">
      <c r="A1922" s="23">
        <v>44561</v>
      </c>
      <c r="B1922" t="s">
        <v>492</v>
      </c>
      <c r="C1922" t="s">
        <v>7295</v>
      </c>
      <c r="D1922" t="s">
        <v>11610</v>
      </c>
      <c r="E1922" t="str">
        <f>VLOOKUP(B1922,olah!$B:$P,2,0)</f>
        <v>2021-12-02</v>
      </c>
      <c r="F1922">
        <f>COUNTIFS(parameter!$J$4:$J$34,summary!A1922,parameter!$I$4:$I$34,"&gt;="&amp;summary!$E1922)</f>
        <v>30</v>
      </c>
      <c r="G1922">
        <f>COUNTIFS(olah!$Q1922:Q16920,summary!A1922,olah!$B1922:B16920,summary!B1922,olah!$N1922:N16920,summary!C1922,olah!$P1922:P16920,summary!D1922,olah!$S1922:S16920,"On Time")</f>
        <v>1</v>
      </c>
      <c r="H1922">
        <f>COUNTIFS(olah!$Q$2:Q16920,summary!A1922,olah!$B$2:B16920,summary!B1922,olah!$S$2:S16920,"On Time")</f>
        <v>12</v>
      </c>
      <c r="I1922">
        <f>COUNTIFS(olah!$Q1922:Q16920,summary!A1922,olah!$B1922:B16920,summary!B1922,olah!$N1922:N16920,summary!C1922,olah!$P1922:P16920,summary!D1922,olah!$S1922:S16920,"Late")</f>
        <v>0</v>
      </c>
      <c r="J1922">
        <f>COUNTIFS(olah!$Q$2:Q16920,summary!A1922,olah!$B$2:B16920,summary!B1922,olah!$S$2:S16920,"Late")</f>
        <v>8</v>
      </c>
      <c r="K1922">
        <f t="shared" si="29"/>
        <v>10</v>
      </c>
      <c r="L1922">
        <f>COUNTIFS(olah!$Q1922:Q16920,summary!A1922,olah!$B1922:B16920,summary!B1922,olah!$N1922:N16920,summary!C1922,olah!$P1922:P16920,summary!D1922,olah!$T1922:T16920,"On Time CO")</f>
        <v>1</v>
      </c>
      <c r="M1922">
        <f>COUNTIFS(olah!$Q$2:Q16920,summary!A1922,olah!$B$2:B16920,summary!B1922,olah!$T$2:T16920,"On Time CO")</f>
        <v>11</v>
      </c>
      <c r="N1922">
        <f>COUNTIFS(olah!$Q1922:Q16920,summary!A1922,olah!$B1922:B16920,summary!B1922,olah!$N1922:N16920,summary!C1922,olah!$P1922:P16920,summary!D1922,olah!$T1922:T16920,"Overtime")</f>
        <v>0</v>
      </c>
      <c r="O1922">
        <f>COUNTIFS(olah!$Q$2:Q16920,summary!A1922,olah!$B$2:B16920,summary!B1922,olah!$T$2:T16920,"Overtime")</f>
        <v>3</v>
      </c>
      <c r="P1922">
        <f>COUNTIFS(olah!$Q1922:Q16920,summary!A1922,olah!$B1922:B16920,summary!B1922,olah!$N1922:N16920,summary!C1922,olah!$P1922:P16920,summary!D1922,olah!$T1922:T16920,"Early")</f>
        <v>0</v>
      </c>
      <c r="Q1922">
        <f>COUNTIFS(olah!$Q$2:Q16920,summary!A1922,olah!$B$2:B16920,summary!B1922,olah!$T$2:T16920,"Early")</f>
        <v>0</v>
      </c>
      <c r="R1922">
        <f>COUNTIFS(olah!$Q1922:Q16920,summary!A1922,olah!$B1922:B16920,summary!B1922,olah!$N1922:N16920,summary!C1922,olah!$P1922:P16920,summary!D1922,olah!$T1922:T16920,"NA CO")</f>
        <v>0</v>
      </c>
      <c r="S1922">
        <f>COUNTIFS(olah!$Q$2:Q16920,summary!A1922,olah!$B$2:B16920,summary!B1922,olah!$T$2:T16920,"NA CO")</f>
        <v>6</v>
      </c>
      <c r="T1922" t="str">
        <f>olah!R1922</f>
        <v>Daily Journey</v>
      </c>
      <c r="U1922" t="str">
        <f>IF(T1922="Permit", olah!T1922, "No Permit")</f>
        <v>No Permit</v>
      </c>
    </row>
    <row r="1923" spans="1:21" hidden="1" x14ac:dyDescent="0.3">
      <c r="A1923" s="23">
        <v>44561</v>
      </c>
      <c r="B1923" t="s">
        <v>492</v>
      </c>
      <c r="C1923" t="s">
        <v>28</v>
      </c>
      <c r="D1923" t="s">
        <v>9025</v>
      </c>
      <c r="E1923" t="str">
        <f>VLOOKUP(B1923,olah!$B:$P,2,0)</f>
        <v>2021-12-02</v>
      </c>
      <c r="F1923">
        <f>COUNTIFS(parameter!$J$4:$J$34,summary!A1923,parameter!$I$4:$I$34,"&gt;="&amp;summary!$E1923)</f>
        <v>30</v>
      </c>
      <c r="G1923">
        <f>COUNTIFS(olah!$Q1923:Q16921,summary!A1923,olah!$B1923:B16921,summary!B1923,olah!$N1923:N16921,summary!C1923,olah!$P1923:P16921,summary!D1923,olah!$S1923:S16921,"On Time")</f>
        <v>0</v>
      </c>
      <c r="H1923">
        <f>COUNTIFS(olah!$Q$2:Q16921,summary!A1923,olah!$B$2:B16921,summary!B1923,olah!$S$2:S16921,"On Time")</f>
        <v>12</v>
      </c>
      <c r="I1923">
        <f>COUNTIFS(olah!$Q1923:Q16921,summary!A1923,olah!$B1923:B16921,summary!B1923,olah!$N1923:N16921,summary!C1923,olah!$P1923:P16921,summary!D1923,olah!$S1923:S16921,"Late")</f>
        <v>1</v>
      </c>
      <c r="J1923">
        <f>COUNTIFS(olah!$Q$2:Q16921,summary!A1923,olah!$B$2:B16921,summary!B1923,olah!$S$2:S16921,"Late")</f>
        <v>8</v>
      </c>
      <c r="K1923">
        <f t="shared" ref="K1923:K1986" si="30">F1923-SUM(H1923:J1923)</f>
        <v>9</v>
      </c>
      <c r="L1923">
        <f>COUNTIFS(olah!$Q1923:Q16921,summary!A1923,olah!$B1923:B16921,summary!B1923,olah!$N1923:N16921,summary!C1923,olah!$P1923:P16921,summary!D1923,olah!$T1923:T16921,"On Time CO")</f>
        <v>0</v>
      </c>
      <c r="M1923">
        <f>COUNTIFS(olah!$Q$2:Q16921,summary!A1923,olah!$B$2:B16921,summary!B1923,olah!$T$2:T16921,"On Time CO")</f>
        <v>11</v>
      </c>
      <c r="N1923">
        <f>COUNTIFS(olah!$Q1923:Q16921,summary!A1923,olah!$B1923:B16921,summary!B1923,olah!$N1923:N16921,summary!C1923,olah!$P1923:P16921,summary!D1923,olah!$T1923:T16921,"Overtime")</f>
        <v>1</v>
      </c>
      <c r="O1923">
        <f>COUNTIFS(olah!$Q$2:Q16921,summary!A1923,olah!$B$2:B16921,summary!B1923,olah!$T$2:T16921,"Overtime")</f>
        <v>3</v>
      </c>
      <c r="P1923">
        <f>COUNTIFS(olah!$Q1923:Q16921,summary!A1923,olah!$B1923:B16921,summary!B1923,olah!$N1923:N16921,summary!C1923,olah!$P1923:P16921,summary!D1923,olah!$T1923:T16921,"Early")</f>
        <v>0</v>
      </c>
      <c r="Q1923">
        <f>COUNTIFS(olah!$Q$2:Q16921,summary!A1923,olah!$B$2:B16921,summary!B1923,olah!$T$2:T16921,"Early")</f>
        <v>0</v>
      </c>
      <c r="R1923">
        <f>COUNTIFS(olah!$Q1923:Q16921,summary!A1923,olah!$B1923:B16921,summary!B1923,olah!$N1923:N16921,summary!C1923,olah!$P1923:P16921,summary!D1923,olah!$T1923:T16921,"NA CO")</f>
        <v>0</v>
      </c>
      <c r="S1923">
        <f>COUNTIFS(olah!$Q$2:Q16921,summary!A1923,olah!$B$2:B16921,summary!B1923,olah!$T$2:T16921,"NA CO")</f>
        <v>6</v>
      </c>
      <c r="T1923" t="str">
        <f>olah!R1923</f>
        <v>Attendance</v>
      </c>
      <c r="U1923" t="str">
        <f>IF(T1923="Permit", olah!T1923, "No Permit")</f>
        <v>No Permit</v>
      </c>
    </row>
    <row r="1924" spans="1:21" hidden="1" x14ac:dyDescent="0.3">
      <c r="A1924" s="23">
        <v>44561</v>
      </c>
      <c r="B1924" t="s">
        <v>492</v>
      </c>
      <c r="C1924" t="s">
        <v>7348</v>
      </c>
      <c r="D1924" t="s">
        <v>10214</v>
      </c>
      <c r="E1924" t="str">
        <f>VLOOKUP(B1924,olah!$B:$P,2,0)</f>
        <v>2021-12-02</v>
      </c>
      <c r="F1924">
        <f>COUNTIFS(parameter!$J$4:$J$34,summary!A1924,parameter!$I$4:$I$34,"&gt;="&amp;summary!$E1924)</f>
        <v>30</v>
      </c>
      <c r="G1924">
        <f>COUNTIFS(olah!$Q1924:Q16922,summary!A1924,olah!$B1924:B16922,summary!B1924,olah!$N1924:N16922,summary!C1924,olah!$P1924:P16922,summary!D1924,olah!$S1924:S16922,"On Time")</f>
        <v>1</v>
      </c>
      <c r="H1924">
        <f>COUNTIFS(olah!$Q$2:Q16922,summary!A1924,olah!$B$2:B16922,summary!B1924,olah!$S$2:S16922,"On Time")</f>
        <v>12</v>
      </c>
      <c r="I1924">
        <f>COUNTIFS(olah!$Q1924:Q16922,summary!A1924,olah!$B1924:B16922,summary!B1924,olah!$N1924:N16922,summary!C1924,olah!$P1924:P16922,summary!D1924,olah!$S1924:S16922,"Late")</f>
        <v>0</v>
      </c>
      <c r="J1924">
        <f>COUNTIFS(olah!$Q$2:Q16922,summary!A1924,olah!$B$2:B16922,summary!B1924,olah!$S$2:S16922,"Late")</f>
        <v>8</v>
      </c>
      <c r="K1924">
        <f t="shared" si="30"/>
        <v>10</v>
      </c>
      <c r="L1924">
        <f>COUNTIFS(olah!$Q1924:Q16922,summary!A1924,olah!$B1924:B16922,summary!B1924,olah!$N1924:N16922,summary!C1924,olah!$P1924:P16922,summary!D1924,olah!$T1924:T16922,"On Time CO")</f>
        <v>0</v>
      </c>
      <c r="M1924">
        <f>COUNTIFS(olah!$Q$2:Q16922,summary!A1924,olah!$B$2:B16922,summary!B1924,olah!$T$2:T16922,"On Time CO")</f>
        <v>11</v>
      </c>
      <c r="N1924">
        <f>COUNTIFS(olah!$Q1924:Q16922,summary!A1924,olah!$B1924:B16922,summary!B1924,olah!$N1924:N16922,summary!C1924,olah!$P1924:P16922,summary!D1924,olah!$T1924:T16922,"Overtime")</f>
        <v>0</v>
      </c>
      <c r="O1924">
        <f>COUNTIFS(olah!$Q$2:Q16922,summary!A1924,olah!$B$2:B16922,summary!B1924,olah!$T$2:T16922,"Overtime")</f>
        <v>3</v>
      </c>
      <c r="P1924">
        <f>COUNTIFS(olah!$Q1924:Q16922,summary!A1924,olah!$B1924:B16922,summary!B1924,olah!$N1924:N16922,summary!C1924,olah!$P1924:P16922,summary!D1924,olah!$T1924:T16922,"Early")</f>
        <v>0</v>
      </c>
      <c r="Q1924">
        <f>COUNTIFS(olah!$Q$2:Q16922,summary!A1924,olah!$B$2:B16922,summary!B1924,olah!$T$2:T16922,"Early")</f>
        <v>0</v>
      </c>
      <c r="R1924">
        <f>COUNTIFS(olah!$Q1924:Q16922,summary!A1924,olah!$B1924:B16922,summary!B1924,olah!$N1924:N16922,summary!C1924,olah!$P1924:P16922,summary!D1924,olah!$T1924:T16922,"NA CO")</f>
        <v>1</v>
      </c>
      <c r="S1924">
        <f>COUNTIFS(olah!$Q$2:Q16922,summary!A1924,olah!$B$2:B16922,summary!B1924,olah!$T$2:T16922,"NA CO")</f>
        <v>6</v>
      </c>
      <c r="T1924" t="str">
        <f>olah!R1924</f>
        <v>Daily Journey</v>
      </c>
      <c r="U1924" t="str">
        <f>IF(T1924="Permit", olah!T1924, "No Permit")</f>
        <v>No Permit</v>
      </c>
    </row>
    <row r="1925" spans="1:21" hidden="1" x14ac:dyDescent="0.3">
      <c r="A1925" s="23">
        <v>44561</v>
      </c>
      <c r="B1925" t="s">
        <v>492</v>
      </c>
      <c r="C1925" t="s">
        <v>7351</v>
      </c>
      <c r="D1925" t="s">
        <v>7814</v>
      </c>
      <c r="E1925" t="str">
        <f>VLOOKUP(B1925,olah!$B:$P,2,0)</f>
        <v>2021-12-02</v>
      </c>
      <c r="F1925">
        <f>COUNTIFS(parameter!$J$4:$J$34,summary!A1925,parameter!$I$4:$I$34,"&gt;="&amp;summary!$E1925)</f>
        <v>30</v>
      </c>
      <c r="G1925">
        <f>COUNTIFS(olah!$Q1925:Q16923,summary!A1925,olah!$B1925:B16923,summary!B1925,olah!$N1925:N16923,summary!C1925,olah!$P1925:P16923,summary!D1925,olah!$S1925:S16923,"On Time")</f>
        <v>1</v>
      </c>
      <c r="H1925">
        <f>COUNTIFS(olah!$Q$2:Q16923,summary!A1925,olah!$B$2:B16923,summary!B1925,olah!$S$2:S16923,"On Time")</f>
        <v>12</v>
      </c>
      <c r="I1925">
        <f>COUNTIFS(olah!$Q1925:Q16923,summary!A1925,olah!$B1925:B16923,summary!B1925,olah!$N1925:N16923,summary!C1925,olah!$P1925:P16923,summary!D1925,olah!$S1925:S16923,"Late")</f>
        <v>0</v>
      </c>
      <c r="J1925">
        <f>COUNTIFS(olah!$Q$2:Q16923,summary!A1925,olah!$B$2:B16923,summary!B1925,olah!$S$2:S16923,"Late")</f>
        <v>8</v>
      </c>
      <c r="K1925">
        <f t="shared" si="30"/>
        <v>10</v>
      </c>
      <c r="L1925">
        <f>COUNTIFS(olah!$Q1925:Q16923,summary!A1925,olah!$B1925:B16923,summary!B1925,olah!$N1925:N16923,summary!C1925,olah!$P1925:P16923,summary!D1925,olah!$T1925:T16923,"On Time CO")</f>
        <v>0</v>
      </c>
      <c r="M1925">
        <f>COUNTIFS(olah!$Q$2:Q16923,summary!A1925,olah!$B$2:B16923,summary!B1925,olah!$T$2:T16923,"On Time CO")</f>
        <v>11</v>
      </c>
      <c r="N1925">
        <f>COUNTIFS(olah!$Q1925:Q16923,summary!A1925,olah!$B1925:B16923,summary!B1925,olah!$N1925:N16923,summary!C1925,olah!$P1925:P16923,summary!D1925,olah!$T1925:T16923,"Overtime")</f>
        <v>0</v>
      </c>
      <c r="O1925">
        <f>COUNTIFS(olah!$Q$2:Q16923,summary!A1925,olah!$B$2:B16923,summary!B1925,olah!$T$2:T16923,"Overtime")</f>
        <v>3</v>
      </c>
      <c r="P1925">
        <f>COUNTIFS(olah!$Q1925:Q16923,summary!A1925,olah!$B1925:B16923,summary!B1925,olah!$N1925:N16923,summary!C1925,olah!$P1925:P16923,summary!D1925,olah!$T1925:T16923,"Early")</f>
        <v>0</v>
      </c>
      <c r="Q1925">
        <f>COUNTIFS(olah!$Q$2:Q16923,summary!A1925,olah!$B$2:B16923,summary!B1925,olah!$T$2:T16923,"Early")</f>
        <v>0</v>
      </c>
      <c r="R1925">
        <f>COUNTIFS(olah!$Q1925:Q16923,summary!A1925,olah!$B1925:B16923,summary!B1925,olah!$N1925:N16923,summary!C1925,olah!$P1925:P16923,summary!D1925,olah!$T1925:T16923,"NA CO")</f>
        <v>1</v>
      </c>
      <c r="S1925">
        <f>COUNTIFS(olah!$Q$2:Q16923,summary!A1925,olah!$B$2:B16923,summary!B1925,olah!$T$2:T16923,"NA CO")</f>
        <v>6</v>
      </c>
      <c r="T1925" t="str">
        <f>olah!R1925</f>
        <v>Daily Journey</v>
      </c>
      <c r="U1925" t="str">
        <f>IF(T1925="Permit", olah!T1925, "No Permit")</f>
        <v>No Permit</v>
      </c>
    </row>
    <row r="1926" spans="1:21" hidden="1" x14ac:dyDescent="0.3">
      <c r="A1926" s="23">
        <v>44561</v>
      </c>
      <c r="B1926" t="s">
        <v>1523</v>
      </c>
      <c r="C1926" t="s">
        <v>31</v>
      </c>
      <c r="D1926" t="s">
        <v>1390</v>
      </c>
      <c r="E1926" t="str">
        <f>VLOOKUP(B1926,olah!$B:$P,2,0)</f>
        <v>2021-12-01</v>
      </c>
      <c r="F1926">
        <f>COUNTIFS(parameter!$J$4:$J$34,summary!A1926,parameter!$I$4:$I$34,"&gt;="&amp;summary!$E1926)</f>
        <v>31</v>
      </c>
      <c r="G1926">
        <f>COUNTIFS(olah!$Q1926:Q16924,summary!A1926,olah!$B1926:B16924,summary!B1926,olah!$N1926:N16924,summary!C1926,olah!$P1926:P16924,summary!D1926,olah!$S1926:S16924,"On Time")</f>
        <v>1</v>
      </c>
      <c r="H1926">
        <f>COUNTIFS(olah!$Q$2:Q16924,summary!A1926,olah!$B$2:B16924,summary!B1926,olah!$S$2:S16924,"On Time")</f>
        <v>21</v>
      </c>
      <c r="I1926">
        <f>COUNTIFS(olah!$Q1926:Q16924,summary!A1926,olah!$B1926:B16924,summary!B1926,olah!$N1926:N16924,summary!C1926,olah!$P1926:P16924,summary!D1926,olah!$S1926:S16924,"Late")</f>
        <v>0</v>
      </c>
      <c r="J1926">
        <f>COUNTIFS(olah!$Q$2:Q16924,summary!A1926,olah!$B$2:B16924,summary!B1926,olah!$S$2:S16924,"Late")</f>
        <v>1</v>
      </c>
      <c r="K1926">
        <f t="shared" si="30"/>
        <v>9</v>
      </c>
      <c r="L1926">
        <f>COUNTIFS(olah!$Q1926:Q16924,summary!A1926,olah!$B1926:B16924,summary!B1926,olah!$N1926:N16924,summary!C1926,olah!$P1926:P16924,summary!D1926,olah!$T1926:T16924,"On Time CO")</f>
        <v>1</v>
      </c>
      <c r="M1926">
        <f>COUNTIFS(olah!$Q$2:Q16924,summary!A1926,olah!$B$2:B16924,summary!B1926,olah!$T$2:T16924,"On Time CO")</f>
        <v>21</v>
      </c>
      <c r="N1926">
        <f>COUNTIFS(olah!$Q1926:Q16924,summary!A1926,olah!$B1926:B16924,summary!B1926,olah!$N1926:N16924,summary!C1926,olah!$P1926:P16924,summary!D1926,olah!$T1926:T16924,"Overtime")</f>
        <v>0</v>
      </c>
      <c r="O1926">
        <f>COUNTIFS(olah!$Q$2:Q16924,summary!A1926,olah!$B$2:B16924,summary!B1926,olah!$T$2:T16924,"Overtime")</f>
        <v>0</v>
      </c>
      <c r="P1926">
        <f>COUNTIFS(olah!$Q1926:Q16924,summary!A1926,olah!$B1926:B16924,summary!B1926,olah!$N1926:N16924,summary!C1926,olah!$P1926:P16924,summary!D1926,olah!$T1926:T16924,"Early")</f>
        <v>0</v>
      </c>
      <c r="Q1926">
        <f>COUNTIFS(olah!$Q$2:Q16924,summary!A1926,olah!$B$2:B16924,summary!B1926,olah!$T$2:T16924,"Early")</f>
        <v>1</v>
      </c>
      <c r="R1926">
        <f>COUNTIFS(olah!$Q1926:Q16924,summary!A1926,olah!$B1926:B16924,summary!B1926,olah!$N1926:N16924,summary!C1926,olah!$P1926:P16924,summary!D1926,olah!$T1926:T16924,"NA CO")</f>
        <v>0</v>
      </c>
      <c r="S1926">
        <f>COUNTIFS(olah!$Q$2:Q16924,summary!A1926,olah!$B$2:B16924,summary!B1926,olah!$T$2:T16924,"NA CO")</f>
        <v>0</v>
      </c>
      <c r="T1926" t="str">
        <f>olah!R1926</f>
        <v>Attendance</v>
      </c>
      <c r="U1926" t="str">
        <f>IF(T1926="Permit", olah!T1926, "No Permit")</f>
        <v>No Permit</v>
      </c>
    </row>
    <row r="1927" spans="1:21" hidden="1" x14ac:dyDescent="0.3">
      <c r="A1927" s="23">
        <v>44561</v>
      </c>
      <c r="B1927" t="s">
        <v>1523</v>
      </c>
      <c r="C1927" t="s">
        <v>31</v>
      </c>
      <c r="D1927" t="s">
        <v>5935</v>
      </c>
      <c r="E1927" t="str">
        <f>VLOOKUP(B1927,olah!$B:$P,2,0)</f>
        <v>2021-12-01</v>
      </c>
      <c r="F1927">
        <f>COUNTIFS(parameter!$J$4:$J$34,summary!A1927,parameter!$I$4:$I$34,"&gt;="&amp;summary!$E1927)</f>
        <v>31</v>
      </c>
      <c r="G1927">
        <f>COUNTIFS(olah!$Q1927:Q16925,summary!A1927,olah!$B1927:B16925,summary!B1927,olah!$N1927:N16925,summary!C1927,olah!$P1927:P16925,summary!D1927,olah!$S1927:S16925,"On Time")</f>
        <v>0</v>
      </c>
      <c r="H1927">
        <f>COUNTIFS(olah!$Q$2:Q16925,summary!A1927,olah!$B$2:B16925,summary!B1927,olah!$S$2:S16925,"On Time")</f>
        <v>21</v>
      </c>
      <c r="I1927">
        <f>COUNTIFS(olah!$Q1927:Q16925,summary!A1927,olah!$B1927:B16925,summary!B1927,olah!$N1927:N16925,summary!C1927,olah!$P1927:P16925,summary!D1927,olah!$S1927:S16925,"Late")</f>
        <v>1</v>
      </c>
      <c r="J1927">
        <f>COUNTIFS(olah!$Q$2:Q16925,summary!A1927,olah!$B$2:B16925,summary!B1927,olah!$S$2:S16925,"Late")</f>
        <v>1</v>
      </c>
      <c r="K1927">
        <f t="shared" si="30"/>
        <v>8</v>
      </c>
      <c r="L1927">
        <f>COUNTIFS(olah!$Q1927:Q16925,summary!A1927,olah!$B1927:B16925,summary!B1927,olah!$N1927:N16925,summary!C1927,olah!$P1927:P16925,summary!D1927,olah!$T1927:T16925,"On Time CO")</f>
        <v>1</v>
      </c>
      <c r="M1927">
        <f>COUNTIFS(olah!$Q$2:Q16925,summary!A1927,olah!$B$2:B16925,summary!B1927,olah!$T$2:T16925,"On Time CO")</f>
        <v>21</v>
      </c>
      <c r="N1927">
        <f>COUNTIFS(olah!$Q1927:Q16925,summary!A1927,olah!$B1927:B16925,summary!B1927,olah!$N1927:N16925,summary!C1927,olah!$P1927:P16925,summary!D1927,olah!$T1927:T16925,"Overtime")</f>
        <v>0</v>
      </c>
      <c r="O1927">
        <f>COUNTIFS(olah!$Q$2:Q16925,summary!A1927,olah!$B$2:B16925,summary!B1927,olah!$T$2:T16925,"Overtime")</f>
        <v>0</v>
      </c>
      <c r="P1927">
        <f>COUNTIFS(olah!$Q1927:Q16925,summary!A1927,olah!$B1927:B16925,summary!B1927,olah!$N1927:N16925,summary!C1927,olah!$P1927:P16925,summary!D1927,olah!$T1927:T16925,"Early")</f>
        <v>0</v>
      </c>
      <c r="Q1927">
        <f>COUNTIFS(olah!$Q$2:Q16925,summary!A1927,olah!$B$2:B16925,summary!B1927,olah!$T$2:T16925,"Early")</f>
        <v>1</v>
      </c>
      <c r="R1927">
        <f>COUNTIFS(olah!$Q1927:Q16925,summary!A1927,olah!$B1927:B16925,summary!B1927,olah!$N1927:N16925,summary!C1927,olah!$P1927:P16925,summary!D1927,olah!$T1927:T16925,"NA CO")</f>
        <v>0</v>
      </c>
      <c r="S1927">
        <f>COUNTIFS(olah!$Q$2:Q16925,summary!A1927,olah!$B$2:B16925,summary!B1927,olah!$T$2:T16925,"NA CO")</f>
        <v>0</v>
      </c>
      <c r="T1927" t="str">
        <f>olah!R1927</f>
        <v>Attendance</v>
      </c>
      <c r="U1927" t="str">
        <f>IF(T1927="Permit", olah!T1927, "No Permit")</f>
        <v>No Permit</v>
      </c>
    </row>
    <row r="1928" spans="1:21" hidden="1" x14ac:dyDescent="0.3">
      <c r="A1928" s="23">
        <v>44561</v>
      </c>
      <c r="B1928" t="s">
        <v>1523</v>
      </c>
      <c r="C1928" t="s">
        <v>31</v>
      </c>
      <c r="D1928" t="s">
        <v>11600</v>
      </c>
      <c r="E1928" t="str">
        <f>VLOOKUP(B1928,olah!$B:$P,2,0)</f>
        <v>2021-12-01</v>
      </c>
      <c r="F1928">
        <f>COUNTIFS(parameter!$J$4:$J$34,summary!A1928,parameter!$I$4:$I$34,"&gt;="&amp;summary!$E1928)</f>
        <v>31</v>
      </c>
      <c r="G1928">
        <f>COUNTIFS(olah!$Q1928:Q16926,summary!A1928,olah!$B1928:B16926,summary!B1928,olah!$N1928:N16926,summary!C1928,olah!$P1928:P16926,summary!D1928,olah!$S1928:S16926,"On Time")</f>
        <v>1</v>
      </c>
      <c r="H1928">
        <f>COUNTIFS(olah!$Q$2:Q16926,summary!A1928,olah!$B$2:B16926,summary!B1928,olah!$S$2:S16926,"On Time")</f>
        <v>21</v>
      </c>
      <c r="I1928">
        <f>COUNTIFS(olah!$Q1928:Q16926,summary!A1928,olah!$B1928:B16926,summary!B1928,olah!$N1928:N16926,summary!C1928,olah!$P1928:P16926,summary!D1928,olah!$S1928:S16926,"Late")</f>
        <v>0</v>
      </c>
      <c r="J1928">
        <f>COUNTIFS(olah!$Q$2:Q16926,summary!A1928,olah!$B$2:B16926,summary!B1928,olah!$S$2:S16926,"Late")</f>
        <v>1</v>
      </c>
      <c r="K1928">
        <f t="shared" si="30"/>
        <v>9</v>
      </c>
      <c r="L1928">
        <f>COUNTIFS(olah!$Q1928:Q16926,summary!A1928,olah!$B1928:B16926,summary!B1928,olah!$N1928:N16926,summary!C1928,olah!$P1928:P16926,summary!D1928,olah!$T1928:T16926,"On Time CO")</f>
        <v>1</v>
      </c>
      <c r="M1928">
        <f>COUNTIFS(olah!$Q$2:Q16926,summary!A1928,olah!$B$2:B16926,summary!B1928,olah!$T$2:T16926,"On Time CO")</f>
        <v>21</v>
      </c>
      <c r="N1928">
        <f>COUNTIFS(olah!$Q1928:Q16926,summary!A1928,olah!$B1928:B16926,summary!B1928,olah!$N1928:N16926,summary!C1928,olah!$P1928:P16926,summary!D1928,olah!$T1928:T16926,"Overtime")</f>
        <v>0</v>
      </c>
      <c r="O1928">
        <f>COUNTIFS(olah!$Q$2:Q16926,summary!A1928,olah!$B$2:B16926,summary!B1928,olah!$T$2:T16926,"Overtime")</f>
        <v>0</v>
      </c>
      <c r="P1928">
        <f>COUNTIFS(olah!$Q1928:Q16926,summary!A1928,olah!$B1928:B16926,summary!B1928,olah!$N1928:N16926,summary!C1928,olah!$P1928:P16926,summary!D1928,olah!$T1928:T16926,"Early")</f>
        <v>0</v>
      </c>
      <c r="Q1928">
        <f>COUNTIFS(olah!$Q$2:Q16926,summary!A1928,olah!$B$2:B16926,summary!B1928,olah!$T$2:T16926,"Early")</f>
        <v>1</v>
      </c>
      <c r="R1928">
        <f>COUNTIFS(olah!$Q1928:Q16926,summary!A1928,olah!$B1928:B16926,summary!B1928,olah!$N1928:N16926,summary!C1928,olah!$P1928:P16926,summary!D1928,olah!$T1928:T16926,"NA CO")</f>
        <v>0</v>
      </c>
      <c r="S1928">
        <f>COUNTIFS(olah!$Q$2:Q16926,summary!A1928,olah!$B$2:B16926,summary!B1928,olah!$T$2:T16926,"NA CO")</f>
        <v>0</v>
      </c>
      <c r="T1928" t="str">
        <f>olah!R1928</f>
        <v>Attendance</v>
      </c>
      <c r="U1928" t="str">
        <f>IF(T1928="Permit", olah!T1928, "No Permit")</f>
        <v>No Permit</v>
      </c>
    </row>
    <row r="1929" spans="1:21" hidden="1" x14ac:dyDescent="0.3">
      <c r="A1929" s="23">
        <v>44561</v>
      </c>
      <c r="B1929" t="s">
        <v>1523</v>
      </c>
      <c r="C1929" t="s">
        <v>31</v>
      </c>
      <c r="D1929" t="s">
        <v>11601</v>
      </c>
      <c r="E1929" t="str">
        <f>VLOOKUP(B1929,olah!$B:$P,2,0)</f>
        <v>2021-12-01</v>
      </c>
      <c r="F1929">
        <f>COUNTIFS(parameter!$J$4:$J$34,summary!A1929,parameter!$I$4:$I$34,"&gt;="&amp;summary!$E1929)</f>
        <v>31</v>
      </c>
      <c r="G1929">
        <f>COUNTIFS(olah!$Q1929:Q16927,summary!A1929,olah!$B1929:B16927,summary!B1929,olah!$N1929:N16927,summary!C1929,olah!$P1929:P16927,summary!D1929,olah!$S1929:S16927,"On Time")</f>
        <v>1</v>
      </c>
      <c r="H1929">
        <f>COUNTIFS(olah!$Q$2:Q16927,summary!A1929,olah!$B$2:B16927,summary!B1929,olah!$S$2:S16927,"On Time")</f>
        <v>21</v>
      </c>
      <c r="I1929">
        <f>COUNTIFS(olah!$Q1929:Q16927,summary!A1929,olah!$B1929:B16927,summary!B1929,olah!$N1929:N16927,summary!C1929,olah!$P1929:P16927,summary!D1929,olah!$S1929:S16927,"Late")</f>
        <v>0</v>
      </c>
      <c r="J1929">
        <f>COUNTIFS(olah!$Q$2:Q16927,summary!A1929,olah!$B$2:B16927,summary!B1929,olah!$S$2:S16927,"Late")</f>
        <v>1</v>
      </c>
      <c r="K1929">
        <f t="shared" si="30"/>
        <v>9</v>
      </c>
      <c r="L1929">
        <f>COUNTIFS(olah!$Q1929:Q16927,summary!A1929,olah!$B1929:B16927,summary!B1929,olah!$N1929:N16927,summary!C1929,olah!$P1929:P16927,summary!D1929,olah!$T1929:T16927,"On Time CO")</f>
        <v>1</v>
      </c>
      <c r="M1929">
        <f>COUNTIFS(olah!$Q$2:Q16927,summary!A1929,olah!$B$2:B16927,summary!B1929,olah!$T$2:T16927,"On Time CO")</f>
        <v>21</v>
      </c>
      <c r="N1929">
        <f>COUNTIFS(olah!$Q1929:Q16927,summary!A1929,olah!$B1929:B16927,summary!B1929,olah!$N1929:N16927,summary!C1929,olah!$P1929:P16927,summary!D1929,olah!$T1929:T16927,"Overtime")</f>
        <v>0</v>
      </c>
      <c r="O1929">
        <f>COUNTIFS(olah!$Q$2:Q16927,summary!A1929,olah!$B$2:B16927,summary!B1929,olah!$T$2:T16927,"Overtime")</f>
        <v>0</v>
      </c>
      <c r="P1929">
        <f>COUNTIFS(olah!$Q1929:Q16927,summary!A1929,olah!$B1929:B16927,summary!B1929,olah!$N1929:N16927,summary!C1929,olah!$P1929:P16927,summary!D1929,olah!$T1929:T16927,"Early")</f>
        <v>0</v>
      </c>
      <c r="Q1929">
        <f>COUNTIFS(olah!$Q$2:Q16927,summary!A1929,olah!$B$2:B16927,summary!B1929,olah!$T$2:T16927,"Early")</f>
        <v>1</v>
      </c>
      <c r="R1929">
        <f>COUNTIFS(olah!$Q1929:Q16927,summary!A1929,olah!$B1929:B16927,summary!B1929,olah!$N1929:N16927,summary!C1929,olah!$P1929:P16927,summary!D1929,olah!$T1929:T16927,"NA CO")</f>
        <v>0</v>
      </c>
      <c r="S1929">
        <f>COUNTIFS(olah!$Q$2:Q16927,summary!A1929,olah!$B$2:B16927,summary!B1929,olah!$T$2:T16927,"NA CO")</f>
        <v>0</v>
      </c>
      <c r="T1929" t="str">
        <f>olah!R1929</f>
        <v>Attendance</v>
      </c>
      <c r="U1929" t="str">
        <f>IF(T1929="Permit", olah!T1929, "No Permit")</f>
        <v>No Permit</v>
      </c>
    </row>
    <row r="1930" spans="1:21" hidden="1" x14ac:dyDescent="0.3">
      <c r="A1930" s="23">
        <v>44561</v>
      </c>
      <c r="B1930" t="s">
        <v>1523</v>
      </c>
      <c r="C1930" t="s">
        <v>31</v>
      </c>
      <c r="D1930" t="s">
        <v>5936</v>
      </c>
      <c r="E1930" t="str">
        <f>VLOOKUP(B1930,olah!$B:$P,2,0)</f>
        <v>2021-12-01</v>
      </c>
      <c r="F1930">
        <f>COUNTIFS(parameter!$J$4:$J$34,summary!A1930,parameter!$I$4:$I$34,"&gt;="&amp;summary!$E1930)</f>
        <v>31</v>
      </c>
      <c r="G1930">
        <f>COUNTIFS(olah!$Q1930:Q16928,summary!A1930,olah!$B1930:B16928,summary!B1930,olah!$N1930:N16928,summary!C1930,olah!$P1930:P16928,summary!D1930,olah!$S1930:S16928,"On Time")</f>
        <v>1</v>
      </c>
      <c r="H1930">
        <f>COUNTIFS(olah!$Q$2:Q16928,summary!A1930,olah!$B$2:B16928,summary!B1930,olah!$S$2:S16928,"On Time")</f>
        <v>21</v>
      </c>
      <c r="I1930">
        <f>COUNTIFS(olah!$Q1930:Q16928,summary!A1930,olah!$B1930:B16928,summary!B1930,olah!$N1930:N16928,summary!C1930,olah!$P1930:P16928,summary!D1930,olah!$S1930:S16928,"Late")</f>
        <v>0</v>
      </c>
      <c r="J1930">
        <f>COUNTIFS(olah!$Q$2:Q16928,summary!A1930,olah!$B$2:B16928,summary!B1930,olah!$S$2:S16928,"Late")</f>
        <v>1</v>
      </c>
      <c r="K1930">
        <f t="shared" si="30"/>
        <v>9</v>
      </c>
      <c r="L1930">
        <f>COUNTIFS(olah!$Q1930:Q16928,summary!A1930,olah!$B1930:B16928,summary!B1930,olah!$N1930:N16928,summary!C1930,olah!$P1930:P16928,summary!D1930,olah!$T1930:T16928,"On Time CO")</f>
        <v>1</v>
      </c>
      <c r="M1930">
        <f>COUNTIFS(olah!$Q$2:Q16928,summary!A1930,olah!$B$2:B16928,summary!B1930,olah!$T$2:T16928,"On Time CO")</f>
        <v>21</v>
      </c>
      <c r="N1930">
        <f>COUNTIFS(olah!$Q1930:Q16928,summary!A1930,olah!$B1930:B16928,summary!B1930,olah!$N1930:N16928,summary!C1930,olah!$P1930:P16928,summary!D1930,olah!$T1930:T16928,"Overtime")</f>
        <v>0</v>
      </c>
      <c r="O1930">
        <f>COUNTIFS(olah!$Q$2:Q16928,summary!A1930,olah!$B$2:B16928,summary!B1930,olah!$T$2:T16928,"Overtime")</f>
        <v>0</v>
      </c>
      <c r="P1930">
        <f>COUNTIFS(olah!$Q1930:Q16928,summary!A1930,olah!$B1930:B16928,summary!B1930,olah!$N1930:N16928,summary!C1930,olah!$P1930:P16928,summary!D1930,olah!$T1930:T16928,"Early")</f>
        <v>0</v>
      </c>
      <c r="Q1930">
        <f>COUNTIFS(olah!$Q$2:Q16928,summary!A1930,olah!$B$2:B16928,summary!B1930,olah!$T$2:T16928,"Early")</f>
        <v>1</v>
      </c>
      <c r="R1930">
        <f>COUNTIFS(olah!$Q1930:Q16928,summary!A1930,olah!$B1930:B16928,summary!B1930,olah!$N1930:N16928,summary!C1930,olah!$P1930:P16928,summary!D1930,olah!$T1930:T16928,"NA CO")</f>
        <v>0</v>
      </c>
      <c r="S1930">
        <f>COUNTIFS(olah!$Q$2:Q16928,summary!A1930,olah!$B$2:B16928,summary!B1930,olah!$T$2:T16928,"NA CO")</f>
        <v>0</v>
      </c>
      <c r="T1930" t="str">
        <f>olah!R1930</f>
        <v>Attendance</v>
      </c>
      <c r="U1930" t="str">
        <f>IF(T1930="Permit", olah!T1930, "No Permit")</f>
        <v>No Permit</v>
      </c>
    </row>
    <row r="1931" spans="1:21" hidden="1" x14ac:dyDescent="0.3">
      <c r="A1931" s="23">
        <v>44561</v>
      </c>
      <c r="B1931" t="s">
        <v>1523</v>
      </c>
      <c r="C1931" t="s">
        <v>31</v>
      </c>
      <c r="D1931" t="s">
        <v>6082</v>
      </c>
      <c r="E1931" t="str">
        <f>VLOOKUP(B1931,olah!$B:$P,2,0)</f>
        <v>2021-12-01</v>
      </c>
      <c r="F1931">
        <f>COUNTIFS(parameter!$J$4:$J$34,summary!A1931,parameter!$I$4:$I$34,"&gt;="&amp;summary!$E1931)</f>
        <v>31</v>
      </c>
      <c r="G1931">
        <f>COUNTIFS(olah!$Q1931:Q16929,summary!A1931,olah!$B1931:B16929,summary!B1931,olah!$N1931:N16929,summary!C1931,olah!$P1931:P16929,summary!D1931,olah!$S1931:S16929,"On Time")</f>
        <v>1</v>
      </c>
      <c r="H1931">
        <f>COUNTIFS(olah!$Q$2:Q16929,summary!A1931,olah!$B$2:B16929,summary!B1931,olah!$S$2:S16929,"On Time")</f>
        <v>21</v>
      </c>
      <c r="I1931">
        <f>COUNTIFS(olah!$Q1931:Q16929,summary!A1931,olah!$B1931:B16929,summary!B1931,olah!$N1931:N16929,summary!C1931,olah!$P1931:P16929,summary!D1931,olah!$S1931:S16929,"Late")</f>
        <v>0</v>
      </c>
      <c r="J1931">
        <f>COUNTIFS(olah!$Q$2:Q16929,summary!A1931,olah!$B$2:B16929,summary!B1931,olah!$S$2:S16929,"Late")</f>
        <v>1</v>
      </c>
      <c r="K1931">
        <f t="shared" si="30"/>
        <v>9</v>
      </c>
      <c r="L1931">
        <f>COUNTIFS(olah!$Q1931:Q16929,summary!A1931,olah!$B1931:B16929,summary!B1931,olah!$N1931:N16929,summary!C1931,olah!$P1931:P16929,summary!D1931,olah!$T1931:T16929,"On Time CO")</f>
        <v>1</v>
      </c>
      <c r="M1931">
        <f>COUNTIFS(olah!$Q$2:Q16929,summary!A1931,olah!$B$2:B16929,summary!B1931,olah!$T$2:T16929,"On Time CO")</f>
        <v>21</v>
      </c>
      <c r="N1931">
        <f>COUNTIFS(olah!$Q1931:Q16929,summary!A1931,olah!$B1931:B16929,summary!B1931,olah!$N1931:N16929,summary!C1931,olah!$P1931:P16929,summary!D1931,olah!$T1931:T16929,"Overtime")</f>
        <v>0</v>
      </c>
      <c r="O1931">
        <f>COUNTIFS(olah!$Q$2:Q16929,summary!A1931,olah!$B$2:B16929,summary!B1931,olah!$T$2:T16929,"Overtime")</f>
        <v>0</v>
      </c>
      <c r="P1931">
        <f>COUNTIFS(olah!$Q1931:Q16929,summary!A1931,olah!$B1931:B16929,summary!B1931,olah!$N1931:N16929,summary!C1931,olah!$P1931:P16929,summary!D1931,olah!$T1931:T16929,"Early")</f>
        <v>0</v>
      </c>
      <c r="Q1931">
        <f>COUNTIFS(olah!$Q$2:Q16929,summary!A1931,olah!$B$2:B16929,summary!B1931,olah!$T$2:T16929,"Early")</f>
        <v>1</v>
      </c>
      <c r="R1931">
        <f>COUNTIFS(olah!$Q1931:Q16929,summary!A1931,olah!$B1931:B16929,summary!B1931,olah!$N1931:N16929,summary!C1931,olah!$P1931:P16929,summary!D1931,olah!$T1931:T16929,"NA CO")</f>
        <v>0</v>
      </c>
      <c r="S1931">
        <f>COUNTIFS(olah!$Q$2:Q16929,summary!A1931,olah!$B$2:B16929,summary!B1931,olah!$T$2:T16929,"NA CO")</f>
        <v>0</v>
      </c>
      <c r="T1931" t="str">
        <f>olah!R1931</f>
        <v>Attendance</v>
      </c>
      <c r="U1931" t="str">
        <f>IF(T1931="Permit", olah!T1931, "No Permit")</f>
        <v>No Permit</v>
      </c>
    </row>
    <row r="1932" spans="1:21" hidden="1" x14ac:dyDescent="0.3">
      <c r="A1932" s="23">
        <v>44561</v>
      </c>
      <c r="B1932" t="s">
        <v>1523</v>
      </c>
      <c r="C1932" t="s">
        <v>31</v>
      </c>
      <c r="D1932" t="s">
        <v>11602</v>
      </c>
      <c r="E1932" t="str">
        <f>VLOOKUP(B1932,olah!$B:$P,2,0)</f>
        <v>2021-12-01</v>
      </c>
      <c r="F1932">
        <f>COUNTIFS(parameter!$J$4:$J$34,summary!A1932,parameter!$I$4:$I$34,"&gt;="&amp;summary!$E1932)</f>
        <v>31</v>
      </c>
      <c r="G1932">
        <f>COUNTIFS(olah!$Q1932:Q16930,summary!A1932,olah!$B1932:B16930,summary!B1932,olah!$N1932:N16930,summary!C1932,olah!$P1932:P16930,summary!D1932,olah!$S1932:S16930,"On Time")</f>
        <v>1</v>
      </c>
      <c r="H1932">
        <f>COUNTIFS(olah!$Q$2:Q16930,summary!A1932,olah!$B$2:B16930,summary!B1932,olah!$S$2:S16930,"On Time")</f>
        <v>21</v>
      </c>
      <c r="I1932">
        <f>COUNTIFS(olah!$Q1932:Q16930,summary!A1932,olah!$B1932:B16930,summary!B1932,olah!$N1932:N16930,summary!C1932,olah!$P1932:P16930,summary!D1932,olah!$S1932:S16930,"Late")</f>
        <v>0</v>
      </c>
      <c r="J1932">
        <f>COUNTIFS(olah!$Q$2:Q16930,summary!A1932,olah!$B$2:B16930,summary!B1932,olah!$S$2:S16930,"Late")</f>
        <v>1</v>
      </c>
      <c r="K1932">
        <f t="shared" si="30"/>
        <v>9</v>
      </c>
      <c r="L1932">
        <f>COUNTIFS(olah!$Q1932:Q16930,summary!A1932,olah!$B1932:B16930,summary!B1932,olah!$N1932:N16930,summary!C1932,olah!$P1932:P16930,summary!D1932,olah!$T1932:T16930,"On Time CO")</f>
        <v>1</v>
      </c>
      <c r="M1932">
        <f>COUNTIFS(olah!$Q$2:Q16930,summary!A1932,olah!$B$2:B16930,summary!B1932,olah!$T$2:T16930,"On Time CO")</f>
        <v>21</v>
      </c>
      <c r="N1932">
        <f>COUNTIFS(olah!$Q1932:Q16930,summary!A1932,olah!$B1932:B16930,summary!B1932,olah!$N1932:N16930,summary!C1932,olah!$P1932:P16930,summary!D1932,olah!$T1932:T16930,"Overtime")</f>
        <v>0</v>
      </c>
      <c r="O1932">
        <f>COUNTIFS(olah!$Q$2:Q16930,summary!A1932,olah!$B$2:B16930,summary!B1932,olah!$T$2:T16930,"Overtime")</f>
        <v>0</v>
      </c>
      <c r="P1932">
        <f>COUNTIFS(olah!$Q1932:Q16930,summary!A1932,olah!$B1932:B16930,summary!B1932,olah!$N1932:N16930,summary!C1932,olah!$P1932:P16930,summary!D1932,olah!$T1932:T16930,"Early")</f>
        <v>0</v>
      </c>
      <c r="Q1932">
        <f>COUNTIFS(olah!$Q$2:Q16930,summary!A1932,olah!$B$2:B16930,summary!B1932,olah!$T$2:T16930,"Early")</f>
        <v>1</v>
      </c>
      <c r="R1932">
        <f>COUNTIFS(olah!$Q1932:Q16930,summary!A1932,olah!$B1932:B16930,summary!B1932,olah!$N1932:N16930,summary!C1932,olah!$P1932:P16930,summary!D1932,olah!$T1932:T16930,"NA CO")</f>
        <v>0</v>
      </c>
      <c r="S1932">
        <f>COUNTIFS(olah!$Q$2:Q16930,summary!A1932,olah!$B$2:B16930,summary!B1932,olah!$T$2:T16930,"NA CO")</f>
        <v>0</v>
      </c>
      <c r="T1932" t="str">
        <f>olah!R1932</f>
        <v>Attendance</v>
      </c>
      <c r="U1932" t="str">
        <f>IF(T1932="Permit", olah!T1932, "No Permit")</f>
        <v>No Permit</v>
      </c>
    </row>
    <row r="1933" spans="1:21" hidden="1" x14ac:dyDescent="0.3">
      <c r="A1933" s="23">
        <v>44561</v>
      </c>
      <c r="B1933" t="s">
        <v>1523</v>
      </c>
      <c r="C1933" t="s">
        <v>31</v>
      </c>
      <c r="D1933" t="s">
        <v>11603</v>
      </c>
      <c r="E1933" t="str">
        <f>VLOOKUP(B1933,olah!$B:$P,2,0)</f>
        <v>2021-12-01</v>
      </c>
      <c r="F1933">
        <f>COUNTIFS(parameter!$J$4:$J$34,summary!A1933,parameter!$I$4:$I$34,"&gt;="&amp;summary!$E1933)</f>
        <v>31</v>
      </c>
      <c r="G1933">
        <f>COUNTIFS(olah!$Q1933:Q16931,summary!A1933,olah!$B1933:B16931,summary!B1933,olah!$N1933:N16931,summary!C1933,olah!$P1933:P16931,summary!D1933,olah!$S1933:S16931,"On Time")</f>
        <v>1</v>
      </c>
      <c r="H1933">
        <f>COUNTIFS(olah!$Q$2:Q16931,summary!A1933,olah!$B$2:B16931,summary!B1933,olah!$S$2:S16931,"On Time")</f>
        <v>21</v>
      </c>
      <c r="I1933">
        <f>COUNTIFS(olah!$Q1933:Q16931,summary!A1933,olah!$B1933:B16931,summary!B1933,olah!$N1933:N16931,summary!C1933,olah!$P1933:P16931,summary!D1933,olah!$S1933:S16931,"Late")</f>
        <v>0</v>
      </c>
      <c r="J1933">
        <f>COUNTIFS(olah!$Q$2:Q16931,summary!A1933,olah!$B$2:B16931,summary!B1933,olah!$S$2:S16931,"Late")</f>
        <v>1</v>
      </c>
      <c r="K1933">
        <f t="shared" si="30"/>
        <v>9</v>
      </c>
      <c r="L1933">
        <f>COUNTIFS(olah!$Q1933:Q16931,summary!A1933,olah!$B1933:B16931,summary!B1933,olah!$N1933:N16931,summary!C1933,olah!$P1933:P16931,summary!D1933,olah!$T1933:T16931,"On Time CO")</f>
        <v>1</v>
      </c>
      <c r="M1933">
        <f>COUNTIFS(olah!$Q$2:Q16931,summary!A1933,olah!$B$2:B16931,summary!B1933,olah!$T$2:T16931,"On Time CO")</f>
        <v>21</v>
      </c>
      <c r="N1933">
        <f>COUNTIFS(olah!$Q1933:Q16931,summary!A1933,olah!$B1933:B16931,summary!B1933,olah!$N1933:N16931,summary!C1933,olah!$P1933:P16931,summary!D1933,olah!$T1933:T16931,"Overtime")</f>
        <v>0</v>
      </c>
      <c r="O1933">
        <f>COUNTIFS(olah!$Q$2:Q16931,summary!A1933,olah!$B$2:B16931,summary!B1933,olah!$T$2:T16931,"Overtime")</f>
        <v>0</v>
      </c>
      <c r="P1933">
        <f>COUNTIFS(olah!$Q1933:Q16931,summary!A1933,olah!$B1933:B16931,summary!B1933,olah!$N1933:N16931,summary!C1933,olah!$P1933:P16931,summary!D1933,olah!$T1933:T16931,"Early")</f>
        <v>0</v>
      </c>
      <c r="Q1933">
        <f>COUNTIFS(olah!$Q$2:Q16931,summary!A1933,olah!$B$2:B16931,summary!B1933,olah!$T$2:T16931,"Early")</f>
        <v>1</v>
      </c>
      <c r="R1933">
        <f>COUNTIFS(olah!$Q1933:Q16931,summary!A1933,olah!$B1933:B16931,summary!B1933,olah!$N1933:N16931,summary!C1933,olah!$P1933:P16931,summary!D1933,olah!$T1933:T16931,"NA CO")</f>
        <v>0</v>
      </c>
      <c r="S1933">
        <f>COUNTIFS(olah!$Q$2:Q16931,summary!A1933,olah!$B$2:B16931,summary!B1933,olah!$T$2:T16931,"NA CO")</f>
        <v>0</v>
      </c>
      <c r="T1933" t="str">
        <f>olah!R1933</f>
        <v>Attendance</v>
      </c>
      <c r="U1933" t="str">
        <f>IF(T1933="Permit", olah!T1933, "No Permit")</f>
        <v>No Permit</v>
      </c>
    </row>
    <row r="1934" spans="1:21" hidden="1" x14ac:dyDescent="0.3">
      <c r="A1934" s="23">
        <v>44561</v>
      </c>
      <c r="B1934" t="s">
        <v>1523</v>
      </c>
      <c r="C1934" t="s">
        <v>31</v>
      </c>
      <c r="D1934" t="s">
        <v>7108</v>
      </c>
      <c r="E1934" t="str">
        <f>VLOOKUP(B1934,olah!$B:$P,2,0)</f>
        <v>2021-12-01</v>
      </c>
      <c r="F1934">
        <f>COUNTIFS(parameter!$J$4:$J$34,summary!A1934,parameter!$I$4:$I$34,"&gt;="&amp;summary!$E1934)</f>
        <v>31</v>
      </c>
      <c r="G1934">
        <f>COUNTIFS(olah!$Q1934:Q16932,summary!A1934,olah!$B1934:B16932,summary!B1934,olah!$N1934:N16932,summary!C1934,olah!$P1934:P16932,summary!D1934,olah!$S1934:S16932,"On Time")</f>
        <v>1</v>
      </c>
      <c r="H1934">
        <f>COUNTIFS(olah!$Q$2:Q16932,summary!A1934,olah!$B$2:B16932,summary!B1934,olah!$S$2:S16932,"On Time")</f>
        <v>21</v>
      </c>
      <c r="I1934">
        <f>COUNTIFS(olah!$Q1934:Q16932,summary!A1934,olah!$B1934:B16932,summary!B1934,olah!$N1934:N16932,summary!C1934,olah!$P1934:P16932,summary!D1934,olah!$S1934:S16932,"Late")</f>
        <v>0</v>
      </c>
      <c r="J1934">
        <f>COUNTIFS(olah!$Q$2:Q16932,summary!A1934,olah!$B$2:B16932,summary!B1934,olah!$S$2:S16932,"Late")</f>
        <v>1</v>
      </c>
      <c r="K1934">
        <f t="shared" si="30"/>
        <v>9</v>
      </c>
      <c r="L1934">
        <f>COUNTIFS(olah!$Q1934:Q16932,summary!A1934,olah!$B1934:B16932,summary!B1934,olah!$N1934:N16932,summary!C1934,olah!$P1934:P16932,summary!D1934,olah!$T1934:T16932,"On Time CO")</f>
        <v>1</v>
      </c>
      <c r="M1934">
        <f>COUNTIFS(olah!$Q$2:Q16932,summary!A1934,olah!$B$2:B16932,summary!B1934,olah!$T$2:T16932,"On Time CO")</f>
        <v>21</v>
      </c>
      <c r="N1934">
        <f>COUNTIFS(olah!$Q1934:Q16932,summary!A1934,olah!$B1934:B16932,summary!B1934,olah!$N1934:N16932,summary!C1934,olah!$P1934:P16932,summary!D1934,olah!$T1934:T16932,"Overtime")</f>
        <v>0</v>
      </c>
      <c r="O1934">
        <f>COUNTIFS(olah!$Q$2:Q16932,summary!A1934,olah!$B$2:B16932,summary!B1934,olah!$T$2:T16932,"Overtime")</f>
        <v>0</v>
      </c>
      <c r="P1934">
        <f>COUNTIFS(olah!$Q1934:Q16932,summary!A1934,olah!$B1934:B16932,summary!B1934,olah!$N1934:N16932,summary!C1934,olah!$P1934:P16932,summary!D1934,olah!$T1934:T16932,"Early")</f>
        <v>0</v>
      </c>
      <c r="Q1934">
        <f>COUNTIFS(olah!$Q$2:Q16932,summary!A1934,olah!$B$2:B16932,summary!B1934,olah!$T$2:T16932,"Early")</f>
        <v>1</v>
      </c>
      <c r="R1934">
        <f>COUNTIFS(olah!$Q1934:Q16932,summary!A1934,olah!$B1934:B16932,summary!B1934,olah!$N1934:N16932,summary!C1934,olah!$P1934:P16932,summary!D1934,olah!$T1934:T16932,"NA CO")</f>
        <v>0</v>
      </c>
      <c r="S1934">
        <f>COUNTIFS(olah!$Q$2:Q16932,summary!A1934,olah!$B$2:B16932,summary!B1934,olah!$T$2:T16932,"NA CO")</f>
        <v>0</v>
      </c>
      <c r="T1934" t="str">
        <f>olah!R1934</f>
        <v>Attendance</v>
      </c>
      <c r="U1934" t="str">
        <f>IF(T1934="Permit", olah!T1934, "No Permit")</f>
        <v>No Permit</v>
      </c>
    </row>
    <row r="1935" spans="1:21" hidden="1" x14ac:dyDescent="0.3">
      <c r="A1935" s="23">
        <v>44561</v>
      </c>
      <c r="B1935" t="s">
        <v>1523</v>
      </c>
      <c r="C1935" t="s">
        <v>31</v>
      </c>
      <c r="D1935" t="s">
        <v>11604</v>
      </c>
      <c r="E1935" t="str">
        <f>VLOOKUP(B1935,olah!$B:$P,2,0)</f>
        <v>2021-12-01</v>
      </c>
      <c r="F1935">
        <f>COUNTIFS(parameter!$J$4:$J$34,summary!A1935,parameter!$I$4:$I$34,"&gt;="&amp;summary!$E1935)</f>
        <v>31</v>
      </c>
      <c r="G1935">
        <f>COUNTIFS(olah!$Q1935:Q16933,summary!A1935,olah!$B1935:B16933,summary!B1935,olah!$N1935:N16933,summary!C1935,olah!$P1935:P16933,summary!D1935,olah!$S1935:S16933,"On Time")</f>
        <v>1</v>
      </c>
      <c r="H1935">
        <f>COUNTIFS(olah!$Q$2:Q16933,summary!A1935,olah!$B$2:B16933,summary!B1935,olah!$S$2:S16933,"On Time")</f>
        <v>21</v>
      </c>
      <c r="I1935">
        <f>COUNTIFS(olah!$Q1935:Q16933,summary!A1935,olah!$B1935:B16933,summary!B1935,olah!$N1935:N16933,summary!C1935,olah!$P1935:P16933,summary!D1935,olah!$S1935:S16933,"Late")</f>
        <v>0</v>
      </c>
      <c r="J1935">
        <f>COUNTIFS(olah!$Q$2:Q16933,summary!A1935,olah!$B$2:B16933,summary!B1935,olah!$S$2:S16933,"Late")</f>
        <v>1</v>
      </c>
      <c r="K1935">
        <f t="shared" si="30"/>
        <v>9</v>
      </c>
      <c r="L1935">
        <f>COUNTIFS(olah!$Q1935:Q16933,summary!A1935,olah!$B1935:B16933,summary!B1935,olah!$N1935:N16933,summary!C1935,olah!$P1935:P16933,summary!D1935,olah!$T1935:T16933,"On Time CO")</f>
        <v>1</v>
      </c>
      <c r="M1935">
        <f>COUNTIFS(olah!$Q$2:Q16933,summary!A1935,olah!$B$2:B16933,summary!B1935,olah!$T$2:T16933,"On Time CO")</f>
        <v>21</v>
      </c>
      <c r="N1935">
        <f>COUNTIFS(olah!$Q1935:Q16933,summary!A1935,olah!$B1935:B16933,summary!B1935,olah!$N1935:N16933,summary!C1935,olah!$P1935:P16933,summary!D1935,olah!$T1935:T16933,"Overtime")</f>
        <v>0</v>
      </c>
      <c r="O1935">
        <f>COUNTIFS(olah!$Q$2:Q16933,summary!A1935,olah!$B$2:B16933,summary!B1935,olah!$T$2:T16933,"Overtime")</f>
        <v>0</v>
      </c>
      <c r="P1935">
        <f>COUNTIFS(olah!$Q1935:Q16933,summary!A1935,olah!$B1935:B16933,summary!B1935,olah!$N1935:N16933,summary!C1935,olah!$P1935:P16933,summary!D1935,olah!$T1935:T16933,"Early")</f>
        <v>0</v>
      </c>
      <c r="Q1935">
        <f>COUNTIFS(olah!$Q$2:Q16933,summary!A1935,olah!$B$2:B16933,summary!B1935,olah!$T$2:T16933,"Early")</f>
        <v>1</v>
      </c>
      <c r="R1935">
        <f>COUNTIFS(olah!$Q1935:Q16933,summary!A1935,olah!$B1935:B16933,summary!B1935,olah!$N1935:N16933,summary!C1935,olah!$P1935:P16933,summary!D1935,olah!$T1935:T16933,"NA CO")</f>
        <v>0</v>
      </c>
      <c r="S1935">
        <f>COUNTIFS(olah!$Q$2:Q16933,summary!A1935,olah!$B$2:B16933,summary!B1935,olah!$T$2:T16933,"NA CO")</f>
        <v>0</v>
      </c>
      <c r="T1935" t="str">
        <f>olah!R1935</f>
        <v>Attendance</v>
      </c>
      <c r="U1935" t="str">
        <f>IF(T1935="Permit", olah!T1935, "No Permit")</f>
        <v>No Permit</v>
      </c>
    </row>
    <row r="1936" spans="1:21" hidden="1" x14ac:dyDescent="0.3">
      <c r="A1936" s="23">
        <v>44561</v>
      </c>
      <c r="B1936" t="s">
        <v>1523</v>
      </c>
      <c r="C1936" t="s">
        <v>31</v>
      </c>
      <c r="D1936" t="s">
        <v>11605</v>
      </c>
      <c r="E1936" t="str">
        <f>VLOOKUP(B1936,olah!$B:$P,2,0)</f>
        <v>2021-12-01</v>
      </c>
      <c r="F1936">
        <f>COUNTIFS(parameter!$J$4:$J$34,summary!A1936,parameter!$I$4:$I$34,"&gt;="&amp;summary!$E1936)</f>
        <v>31</v>
      </c>
      <c r="G1936">
        <f>COUNTIFS(olah!$Q1936:Q16934,summary!A1936,olah!$B1936:B16934,summary!B1936,olah!$N1936:N16934,summary!C1936,olah!$P1936:P16934,summary!D1936,olah!$S1936:S16934,"On Time")</f>
        <v>1</v>
      </c>
      <c r="H1936">
        <f>COUNTIFS(olah!$Q$2:Q16934,summary!A1936,olah!$B$2:B16934,summary!B1936,olah!$S$2:S16934,"On Time")</f>
        <v>21</v>
      </c>
      <c r="I1936">
        <f>COUNTIFS(olah!$Q1936:Q16934,summary!A1936,olah!$B1936:B16934,summary!B1936,olah!$N1936:N16934,summary!C1936,olah!$P1936:P16934,summary!D1936,olah!$S1936:S16934,"Late")</f>
        <v>0</v>
      </c>
      <c r="J1936">
        <f>COUNTIFS(olah!$Q$2:Q16934,summary!A1936,olah!$B$2:B16934,summary!B1936,olah!$S$2:S16934,"Late")</f>
        <v>1</v>
      </c>
      <c r="K1936">
        <f t="shared" si="30"/>
        <v>9</v>
      </c>
      <c r="L1936">
        <f>COUNTIFS(olah!$Q1936:Q16934,summary!A1936,olah!$B1936:B16934,summary!B1936,olah!$N1936:N16934,summary!C1936,olah!$P1936:P16934,summary!D1936,olah!$T1936:T16934,"On Time CO")</f>
        <v>1</v>
      </c>
      <c r="M1936">
        <f>COUNTIFS(olah!$Q$2:Q16934,summary!A1936,olah!$B$2:B16934,summary!B1936,olah!$T$2:T16934,"On Time CO")</f>
        <v>21</v>
      </c>
      <c r="N1936">
        <f>COUNTIFS(olah!$Q1936:Q16934,summary!A1936,olah!$B1936:B16934,summary!B1936,olah!$N1936:N16934,summary!C1936,olah!$P1936:P16934,summary!D1936,olah!$T1936:T16934,"Overtime")</f>
        <v>0</v>
      </c>
      <c r="O1936">
        <f>COUNTIFS(olah!$Q$2:Q16934,summary!A1936,olah!$B$2:B16934,summary!B1936,olah!$T$2:T16934,"Overtime")</f>
        <v>0</v>
      </c>
      <c r="P1936">
        <f>COUNTIFS(olah!$Q1936:Q16934,summary!A1936,olah!$B1936:B16934,summary!B1936,olah!$N1936:N16934,summary!C1936,olah!$P1936:P16934,summary!D1936,olah!$T1936:T16934,"Early")</f>
        <v>0</v>
      </c>
      <c r="Q1936">
        <f>COUNTIFS(olah!$Q$2:Q16934,summary!A1936,olah!$B$2:B16934,summary!B1936,olah!$T$2:T16934,"Early")</f>
        <v>1</v>
      </c>
      <c r="R1936">
        <f>COUNTIFS(olah!$Q1936:Q16934,summary!A1936,olah!$B1936:B16934,summary!B1936,olah!$N1936:N16934,summary!C1936,olah!$P1936:P16934,summary!D1936,olah!$T1936:T16934,"NA CO")</f>
        <v>0</v>
      </c>
      <c r="S1936">
        <f>COUNTIFS(olah!$Q$2:Q16934,summary!A1936,olah!$B$2:B16934,summary!B1936,olah!$T$2:T16934,"NA CO")</f>
        <v>0</v>
      </c>
      <c r="T1936" t="str">
        <f>olah!R1936</f>
        <v>Attendance</v>
      </c>
      <c r="U1936" t="str">
        <f>IF(T1936="Permit", olah!T1936, "No Permit")</f>
        <v>No Permit</v>
      </c>
    </row>
    <row r="1937" spans="1:21" hidden="1" x14ac:dyDescent="0.3">
      <c r="A1937" s="23">
        <v>44561</v>
      </c>
      <c r="B1937" t="s">
        <v>1523</v>
      </c>
      <c r="C1937" t="s">
        <v>31</v>
      </c>
      <c r="D1937" t="s">
        <v>11606</v>
      </c>
      <c r="E1937" t="str">
        <f>VLOOKUP(B1937,olah!$B:$P,2,0)</f>
        <v>2021-12-01</v>
      </c>
      <c r="F1937">
        <f>COUNTIFS(parameter!$J$4:$J$34,summary!A1937,parameter!$I$4:$I$34,"&gt;="&amp;summary!$E1937)</f>
        <v>31</v>
      </c>
      <c r="G1937">
        <f>COUNTIFS(olah!$Q1937:Q16935,summary!A1937,olah!$B1937:B16935,summary!B1937,olah!$N1937:N16935,summary!C1937,olah!$P1937:P16935,summary!D1937,olah!$S1937:S16935,"On Time")</f>
        <v>1</v>
      </c>
      <c r="H1937">
        <f>COUNTIFS(olah!$Q$2:Q16935,summary!A1937,olah!$B$2:B16935,summary!B1937,olah!$S$2:S16935,"On Time")</f>
        <v>21</v>
      </c>
      <c r="I1937">
        <f>COUNTIFS(olah!$Q1937:Q16935,summary!A1937,olah!$B1937:B16935,summary!B1937,olah!$N1937:N16935,summary!C1937,olah!$P1937:P16935,summary!D1937,olah!$S1937:S16935,"Late")</f>
        <v>0</v>
      </c>
      <c r="J1937">
        <f>COUNTIFS(olah!$Q$2:Q16935,summary!A1937,olah!$B$2:B16935,summary!B1937,olah!$S$2:S16935,"Late")</f>
        <v>1</v>
      </c>
      <c r="K1937">
        <f t="shared" si="30"/>
        <v>9</v>
      </c>
      <c r="L1937">
        <f>COUNTIFS(olah!$Q1937:Q16935,summary!A1937,olah!$B1937:B16935,summary!B1937,olah!$N1937:N16935,summary!C1937,olah!$P1937:P16935,summary!D1937,olah!$T1937:T16935,"On Time CO")</f>
        <v>1</v>
      </c>
      <c r="M1937">
        <f>COUNTIFS(olah!$Q$2:Q16935,summary!A1937,olah!$B$2:B16935,summary!B1937,olah!$T$2:T16935,"On Time CO")</f>
        <v>21</v>
      </c>
      <c r="N1937">
        <f>COUNTIFS(olah!$Q1937:Q16935,summary!A1937,olah!$B1937:B16935,summary!B1937,olah!$N1937:N16935,summary!C1937,olah!$P1937:P16935,summary!D1937,olah!$T1937:T16935,"Overtime")</f>
        <v>0</v>
      </c>
      <c r="O1937">
        <f>COUNTIFS(olah!$Q$2:Q16935,summary!A1937,olah!$B$2:B16935,summary!B1937,olah!$T$2:T16935,"Overtime")</f>
        <v>0</v>
      </c>
      <c r="P1937">
        <f>COUNTIFS(olah!$Q1937:Q16935,summary!A1937,olah!$B1937:B16935,summary!B1937,olah!$N1937:N16935,summary!C1937,olah!$P1937:P16935,summary!D1937,olah!$T1937:T16935,"Early")</f>
        <v>0</v>
      </c>
      <c r="Q1937">
        <f>COUNTIFS(olah!$Q$2:Q16935,summary!A1937,olah!$B$2:B16935,summary!B1937,olah!$T$2:T16935,"Early")</f>
        <v>1</v>
      </c>
      <c r="R1937">
        <f>COUNTIFS(olah!$Q1937:Q16935,summary!A1937,olah!$B1937:B16935,summary!B1937,olah!$N1937:N16935,summary!C1937,olah!$P1937:P16935,summary!D1937,olah!$T1937:T16935,"NA CO")</f>
        <v>0</v>
      </c>
      <c r="S1937">
        <f>COUNTIFS(olah!$Q$2:Q16935,summary!A1937,olah!$B$2:B16935,summary!B1937,olah!$T$2:T16935,"NA CO")</f>
        <v>0</v>
      </c>
      <c r="T1937" t="str">
        <f>olah!R1937</f>
        <v>Attendance</v>
      </c>
      <c r="U1937" t="str">
        <f>IF(T1937="Permit", olah!T1937, "No Permit")</f>
        <v>No Permit</v>
      </c>
    </row>
    <row r="1938" spans="1:21" hidden="1" x14ac:dyDescent="0.3">
      <c r="A1938" s="23">
        <v>44561</v>
      </c>
      <c r="B1938" t="s">
        <v>1523</v>
      </c>
      <c r="C1938" t="s">
        <v>31</v>
      </c>
      <c r="D1938" t="s">
        <v>10202</v>
      </c>
      <c r="E1938" t="str">
        <f>VLOOKUP(B1938,olah!$B:$P,2,0)</f>
        <v>2021-12-01</v>
      </c>
      <c r="F1938">
        <f>COUNTIFS(parameter!$J$4:$J$34,summary!A1938,parameter!$I$4:$I$34,"&gt;="&amp;summary!$E1938)</f>
        <v>31</v>
      </c>
      <c r="G1938">
        <f>COUNTIFS(olah!$Q1938:Q16936,summary!A1938,olah!$B1938:B16936,summary!B1938,olah!$N1938:N16936,summary!C1938,olah!$P1938:P16936,summary!D1938,olah!$S1938:S16936,"On Time")</f>
        <v>1</v>
      </c>
      <c r="H1938">
        <f>COUNTIFS(olah!$Q$2:Q16936,summary!A1938,olah!$B$2:B16936,summary!B1938,olah!$S$2:S16936,"On Time")</f>
        <v>21</v>
      </c>
      <c r="I1938">
        <f>COUNTIFS(olah!$Q1938:Q16936,summary!A1938,olah!$B1938:B16936,summary!B1938,olah!$N1938:N16936,summary!C1938,olah!$P1938:P16936,summary!D1938,olah!$S1938:S16936,"Late")</f>
        <v>0</v>
      </c>
      <c r="J1938">
        <f>COUNTIFS(olah!$Q$2:Q16936,summary!A1938,olah!$B$2:B16936,summary!B1938,olah!$S$2:S16936,"Late")</f>
        <v>1</v>
      </c>
      <c r="K1938">
        <f t="shared" si="30"/>
        <v>9</v>
      </c>
      <c r="L1938">
        <f>COUNTIFS(olah!$Q1938:Q16936,summary!A1938,olah!$B1938:B16936,summary!B1938,olah!$N1938:N16936,summary!C1938,olah!$P1938:P16936,summary!D1938,olah!$T1938:T16936,"On Time CO")</f>
        <v>1</v>
      </c>
      <c r="M1938">
        <f>COUNTIFS(olah!$Q$2:Q16936,summary!A1938,olah!$B$2:B16936,summary!B1938,olah!$T$2:T16936,"On Time CO")</f>
        <v>21</v>
      </c>
      <c r="N1938">
        <f>COUNTIFS(olah!$Q1938:Q16936,summary!A1938,olah!$B1938:B16936,summary!B1938,olah!$N1938:N16936,summary!C1938,olah!$P1938:P16936,summary!D1938,olah!$T1938:T16936,"Overtime")</f>
        <v>0</v>
      </c>
      <c r="O1938">
        <f>COUNTIFS(olah!$Q$2:Q16936,summary!A1938,olah!$B$2:B16936,summary!B1938,olah!$T$2:T16936,"Overtime")</f>
        <v>0</v>
      </c>
      <c r="P1938">
        <f>COUNTIFS(olah!$Q1938:Q16936,summary!A1938,olah!$B1938:B16936,summary!B1938,olah!$N1938:N16936,summary!C1938,olah!$P1938:P16936,summary!D1938,olah!$T1938:T16936,"Early")</f>
        <v>0</v>
      </c>
      <c r="Q1938">
        <f>COUNTIFS(olah!$Q$2:Q16936,summary!A1938,olah!$B$2:B16936,summary!B1938,olah!$T$2:T16936,"Early")</f>
        <v>1</v>
      </c>
      <c r="R1938">
        <f>COUNTIFS(olah!$Q1938:Q16936,summary!A1938,olah!$B1938:B16936,summary!B1938,olah!$N1938:N16936,summary!C1938,olah!$P1938:P16936,summary!D1938,olah!$T1938:T16936,"NA CO")</f>
        <v>0</v>
      </c>
      <c r="S1938">
        <f>COUNTIFS(olah!$Q$2:Q16936,summary!A1938,olah!$B$2:B16936,summary!B1938,olah!$T$2:T16936,"NA CO")</f>
        <v>0</v>
      </c>
      <c r="T1938" t="str">
        <f>olah!R1938</f>
        <v>Attendance</v>
      </c>
      <c r="U1938" t="str">
        <f>IF(T1938="Permit", olah!T1938, "No Permit")</f>
        <v>No Permit</v>
      </c>
    </row>
    <row r="1939" spans="1:21" hidden="1" x14ac:dyDescent="0.3">
      <c r="A1939" s="23">
        <v>44561</v>
      </c>
      <c r="B1939" t="s">
        <v>1523</v>
      </c>
      <c r="C1939" t="s">
        <v>31</v>
      </c>
      <c r="D1939" t="s">
        <v>11607</v>
      </c>
      <c r="E1939" t="str">
        <f>VLOOKUP(B1939,olah!$B:$P,2,0)</f>
        <v>2021-12-01</v>
      </c>
      <c r="F1939">
        <f>COUNTIFS(parameter!$J$4:$J$34,summary!A1939,parameter!$I$4:$I$34,"&gt;="&amp;summary!$E1939)</f>
        <v>31</v>
      </c>
      <c r="G1939">
        <f>COUNTIFS(olah!$Q1939:Q16937,summary!A1939,olah!$B1939:B16937,summary!B1939,olah!$N1939:N16937,summary!C1939,olah!$P1939:P16937,summary!D1939,olah!$S1939:S16937,"On Time")</f>
        <v>1</v>
      </c>
      <c r="H1939">
        <f>COUNTIFS(olah!$Q$2:Q16937,summary!A1939,olah!$B$2:B16937,summary!B1939,olah!$S$2:S16937,"On Time")</f>
        <v>21</v>
      </c>
      <c r="I1939">
        <f>COUNTIFS(olah!$Q1939:Q16937,summary!A1939,olah!$B1939:B16937,summary!B1939,olah!$N1939:N16937,summary!C1939,olah!$P1939:P16937,summary!D1939,olah!$S1939:S16937,"Late")</f>
        <v>0</v>
      </c>
      <c r="J1939">
        <f>COUNTIFS(olah!$Q$2:Q16937,summary!A1939,olah!$B$2:B16937,summary!B1939,olah!$S$2:S16937,"Late")</f>
        <v>1</v>
      </c>
      <c r="K1939">
        <f t="shared" si="30"/>
        <v>9</v>
      </c>
      <c r="L1939">
        <f>COUNTIFS(olah!$Q1939:Q16937,summary!A1939,olah!$B1939:B16937,summary!B1939,olah!$N1939:N16937,summary!C1939,olah!$P1939:P16937,summary!D1939,olah!$T1939:T16937,"On Time CO")</f>
        <v>1</v>
      </c>
      <c r="M1939">
        <f>COUNTIFS(olah!$Q$2:Q16937,summary!A1939,olah!$B$2:B16937,summary!B1939,olah!$T$2:T16937,"On Time CO")</f>
        <v>21</v>
      </c>
      <c r="N1939">
        <f>COUNTIFS(olah!$Q1939:Q16937,summary!A1939,olah!$B1939:B16937,summary!B1939,olah!$N1939:N16937,summary!C1939,olah!$P1939:P16937,summary!D1939,olah!$T1939:T16937,"Overtime")</f>
        <v>0</v>
      </c>
      <c r="O1939">
        <f>COUNTIFS(olah!$Q$2:Q16937,summary!A1939,olah!$B$2:B16937,summary!B1939,olah!$T$2:T16937,"Overtime")</f>
        <v>0</v>
      </c>
      <c r="P1939">
        <f>COUNTIFS(olah!$Q1939:Q16937,summary!A1939,olah!$B1939:B16937,summary!B1939,olah!$N1939:N16937,summary!C1939,olah!$P1939:P16937,summary!D1939,olah!$T1939:T16937,"Early")</f>
        <v>0</v>
      </c>
      <c r="Q1939">
        <f>COUNTIFS(olah!$Q$2:Q16937,summary!A1939,olah!$B$2:B16937,summary!B1939,olah!$T$2:T16937,"Early")</f>
        <v>1</v>
      </c>
      <c r="R1939">
        <f>COUNTIFS(olah!$Q1939:Q16937,summary!A1939,olah!$B1939:B16937,summary!B1939,olah!$N1939:N16937,summary!C1939,olah!$P1939:P16937,summary!D1939,olah!$T1939:T16937,"NA CO")</f>
        <v>0</v>
      </c>
      <c r="S1939">
        <f>COUNTIFS(olah!$Q$2:Q16937,summary!A1939,olah!$B$2:B16937,summary!B1939,olah!$T$2:T16937,"NA CO")</f>
        <v>0</v>
      </c>
      <c r="T1939" t="str">
        <f>olah!R1939</f>
        <v>Attendance</v>
      </c>
      <c r="U1939" t="str">
        <f>IF(T1939="Permit", olah!T1939, "No Permit")</f>
        <v>No Permit</v>
      </c>
    </row>
    <row r="1940" spans="1:21" hidden="1" x14ac:dyDescent="0.3">
      <c r="A1940" s="23">
        <v>44561</v>
      </c>
      <c r="B1940" t="s">
        <v>1523</v>
      </c>
      <c r="C1940" t="s">
        <v>31</v>
      </c>
      <c r="D1940" t="s">
        <v>11609</v>
      </c>
      <c r="E1940" t="str">
        <f>VLOOKUP(B1940,olah!$B:$P,2,0)</f>
        <v>2021-12-01</v>
      </c>
      <c r="F1940">
        <f>COUNTIFS(parameter!$J$4:$J$34,summary!A1940,parameter!$I$4:$I$34,"&gt;="&amp;summary!$E1940)</f>
        <v>31</v>
      </c>
      <c r="G1940">
        <f>COUNTIFS(olah!$Q1940:Q16938,summary!A1940,olah!$B1940:B16938,summary!B1940,olah!$N1940:N16938,summary!C1940,olah!$P1940:P16938,summary!D1940,olah!$S1940:S16938,"On Time")</f>
        <v>1</v>
      </c>
      <c r="H1940">
        <f>COUNTIFS(olah!$Q$2:Q16938,summary!A1940,olah!$B$2:B16938,summary!B1940,olah!$S$2:S16938,"On Time")</f>
        <v>21</v>
      </c>
      <c r="I1940">
        <f>COUNTIFS(olah!$Q1940:Q16938,summary!A1940,olah!$B1940:B16938,summary!B1940,olah!$N1940:N16938,summary!C1940,olah!$P1940:P16938,summary!D1940,olah!$S1940:S16938,"Late")</f>
        <v>0</v>
      </c>
      <c r="J1940">
        <f>COUNTIFS(olah!$Q$2:Q16938,summary!A1940,olah!$B$2:B16938,summary!B1940,olah!$S$2:S16938,"Late")</f>
        <v>1</v>
      </c>
      <c r="K1940">
        <f t="shared" si="30"/>
        <v>9</v>
      </c>
      <c r="L1940">
        <f>COUNTIFS(olah!$Q1940:Q16938,summary!A1940,olah!$B1940:B16938,summary!B1940,olah!$N1940:N16938,summary!C1940,olah!$P1940:P16938,summary!D1940,olah!$T1940:T16938,"On Time CO")</f>
        <v>1</v>
      </c>
      <c r="M1940">
        <f>COUNTIFS(olah!$Q$2:Q16938,summary!A1940,olah!$B$2:B16938,summary!B1940,olah!$T$2:T16938,"On Time CO")</f>
        <v>21</v>
      </c>
      <c r="N1940">
        <f>COUNTIFS(olah!$Q1940:Q16938,summary!A1940,olah!$B1940:B16938,summary!B1940,olah!$N1940:N16938,summary!C1940,olah!$P1940:P16938,summary!D1940,olah!$T1940:T16938,"Overtime")</f>
        <v>0</v>
      </c>
      <c r="O1940">
        <f>COUNTIFS(olah!$Q$2:Q16938,summary!A1940,olah!$B$2:B16938,summary!B1940,olah!$T$2:T16938,"Overtime")</f>
        <v>0</v>
      </c>
      <c r="P1940">
        <f>COUNTIFS(olah!$Q1940:Q16938,summary!A1940,olah!$B1940:B16938,summary!B1940,olah!$N1940:N16938,summary!C1940,olah!$P1940:P16938,summary!D1940,olah!$T1940:T16938,"Early")</f>
        <v>0</v>
      </c>
      <c r="Q1940">
        <f>COUNTIFS(olah!$Q$2:Q16938,summary!A1940,olah!$B$2:B16938,summary!B1940,olah!$T$2:T16938,"Early")</f>
        <v>1</v>
      </c>
      <c r="R1940">
        <f>COUNTIFS(olah!$Q1940:Q16938,summary!A1940,olah!$B1940:B16938,summary!B1940,olah!$N1940:N16938,summary!C1940,olah!$P1940:P16938,summary!D1940,olah!$T1940:T16938,"NA CO")</f>
        <v>0</v>
      </c>
      <c r="S1940">
        <f>COUNTIFS(olah!$Q$2:Q16938,summary!A1940,olah!$B$2:B16938,summary!B1940,olah!$T$2:T16938,"NA CO")</f>
        <v>0</v>
      </c>
      <c r="T1940" t="str">
        <f>olah!R1940</f>
        <v>Attendance</v>
      </c>
      <c r="U1940" t="str">
        <f>IF(T1940="Permit", olah!T1940, "No Permit")</f>
        <v>No Permit</v>
      </c>
    </row>
    <row r="1941" spans="1:21" hidden="1" x14ac:dyDescent="0.3">
      <c r="A1941" s="23">
        <v>44561</v>
      </c>
      <c r="B1941" t="s">
        <v>1523</v>
      </c>
      <c r="C1941" t="s">
        <v>31</v>
      </c>
      <c r="D1941" t="s">
        <v>9024</v>
      </c>
      <c r="E1941" t="str">
        <f>VLOOKUP(B1941,olah!$B:$P,2,0)</f>
        <v>2021-12-01</v>
      </c>
      <c r="F1941">
        <f>COUNTIFS(parameter!$J$4:$J$34,summary!A1941,parameter!$I$4:$I$34,"&gt;="&amp;summary!$E1941)</f>
        <v>31</v>
      </c>
      <c r="G1941">
        <f>COUNTIFS(olah!$Q1941:Q16939,summary!A1941,olah!$B1941:B16939,summary!B1941,olah!$N1941:N16939,summary!C1941,olah!$P1941:P16939,summary!D1941,olah!$S1941:S16939,"On Time")</f>
        <v>1</v>
      </c>
      <c r="H1941">
        <f>COUNTIFS(olah!$Q$2:Q16939,summary!A1941,olah!$B$2:B16939,summary!B1941,olah!$S$2:S16939,"On Time")</f>
        <v>21</v>
      </c>
      <c r="I1941">
        <f>COUNTIFS(olah!$Q1941:Q16939,summary!A1941,olah!$B1941:B16939,summary!B1941,olah!$N1941:N16939,summary!C1941,olah!$P1941:P16939,summary!D1941,olah!$S1941:S16939,"Late")</f>
        <v>0</v>
      </c>
      <c r="J1941">
        <f>COUNTIFS(olah!$Q$2:Q16939,summary!A1941,olah!$B$2:B16939,summary!B1941,olah!$S$2:S16939,"Late")</f>
        <v>1</v>
      </c>
      <c r="K1941">
        <f t="shared" si="30"/>
        <v>9</v>
      </c>
      <c r="L1941">
        <f>COUNTIFS(olah!$Q1941:Q16939,summary!A1941,olah!$B1941:B16939,summary!B1941,olah!$N1941:N16939,summary!C1941,olah!$P1941:P16939,summary!D1941,olah!$T1941:T16939,"On Time CO")</f>
        <v>1</v>
      </c>
      <c r="M1941">
        <f>COUNTIFS(olah!$Q$2:Q16939,summary!A1941,olah!$B$2:B16939,summary!B1941,olah!$T$2:T16939,"On Time CO")</f>
        <v>21</v>
      </c>
      <c r="N1941">
        <f>COUNTIFS(olah!$Q1941:Q16939,summary!A1941,olah!$B1941:B16939,summary!B1941,olah!$N1941:N16939,summary!C1941,olah!$P1941:P16939,summary!D1941,olah!$T1941:T16939,"Overtime")</f>
        <v>0</v>
      </c>
      <c r="O1941">
        <f>COUNTIFS(olah!$Q$2:Q16939,summary!A1941,olah!$B$2:B16939,summary!B1941,olah!$T$2:T16939,"Overtime")</f>
        <v>0</v>
      </c>
      <c r="P1941">
        <f>COUNTIFS(olah!$Q1941:Q16939,summary!A1941,olah!$B1941:B16939,summary!B1941,olah!$N1941:N16939,summary!C1941,olah!$P1941:P16939,summary!D1941,olah!$T1941:T16939,"Early")</f>
        <v>0</v>
      </c>
      <c r="Q1941">
        <f>COUNTIFS(olah!$Q$2:Q16939,summary!A1941,olah!$B$2:B16939,summary!B1941,olah!$T$2:T16939,"Early")</f>
        <v>1</v>
      </c>
      <c r="R1941">
        <f>COUNTIFS(olah!$Q1941:Q16939,summary!A1941,olah!$B1941:B16939,summary!B1941,olah!$N1941:N16939,summary!C1941,olah!$P1941:P16939,summary!D1941,olah!$T1941:T16939,"NA CO")</f>
        <v>0</v>
      </c>
      <c r="S1941">
        <f>COUNTIFS(olah!$Q$2:Q16939,summary!A1941,olah!$B$2:B16939,summary!B1941,olah!$T$2:T16939,"NA CO")</f>
        <v>0</v>
      </c>
      <c r="T1941" t="str">
        <f>olah!R1941</f>
        <v>Attendance</v>
      </c>
      <c r="U1941" t="str">
        <f>IF(T1941="Permit", olah!T1941, "No Permit")</f>
        <v>No Permit</v>
      </c>
    </row>
    <row r="1942" spans="1:21" hidden="1" x14ac:dyDescent="0.3">
      <c r="A1942" s="23">
        <v>44561</v>
      </c>
      <c r="B1942" t="s">
        <v>1523</v>
      </c>
      <c r="C1942" t="s">
        <v>31</v>
      </c>
      <c r="D1942" t="s">
        <v>10213</v>
      </c>
      <c r="E1942" t="str">
        <f>VLOOKUP(B1942,olah!$B:$P,2,0)</f>
        <v>2021-12-01</v>
      </c>
      <c r="F1942">
        <f>COUNTIFS(parameter!$J$4:$J$34,summary!A1942,parameter!$I$4:$I$34,"&gt;="&amp;summary!$E1942)</f>
        <v>31</v>
      </c>
      <c r="G1942">
        <f>COUNTIFS(olah!$Q1942:Q16940,summary!A1942,olah!$B1942:B16940,summary!B1942,olah!$N1942:N16940,summary!C1942,olah!$P1942:P16940,summary!D1942,olah!$S1942:S16940,"On Time")</f>
        <v>1</v>
      </c>
      <c r="H1942">
        <f>COUNTIFS(olah!$Q$2:Q16940,summary!A1942,olah!$B$2:B16940,summary!B1942,olah!$S$2:S16940,"On Time")</f>
        <v>21</v>
      </c>
      <c r="I1942">
        <f>COUNTIFS(olah!$Q1942:Q16940,summary!A1942,olah!$B1942:B16940,summary!B1942,olah!$N1942:N16940,summary!C1942,olah!$P1942:P16940,summary!D1942,olah!$S1942:S16940,"Late")</f>
        <v>0</v>
      </c>
      <c r="J1942">
        <f>COUNTIFS(olah!$Q$2:Q16940,summary!A1942,olah!$B$2:B16940,summary!B1942,olah!$S$2:S16940,"Late")</f>
        <v>1</v>
      </c>
      <c r="K1942">
        <f t="shared" si="30"/>
        <v>9</v>
      </c>
      <c r="L1942">
        <f>COUNTIFS(olah!$Q1942:Q16940,summary!A1942,olah!$B1942:B16940,summary!B1942,olah!$N1942:N16940,summary!C1942,olah!$P1942:P16940,summary!D1942,olah!$T1942:T16940,"On Time CO")</f>
        <v>1</v>
      </c>
      <c r="M1942">
        <f>COUNTIFS(olah!$Q$2:Q16940,summary!A1942,olah!$B$2:B16940,summary!B1942,olah!$T$2:T16940,"On Time CO")</f>
        <v>21</v>
      </c>
      <c r="N1942">
        <f>COUNTIFS(olah!$Q1942:Q16940,summary!A1942,olah!$B1942:B16940,summary!B1942,olah!$N1942:N16940,summary!C1942,olah!$P1942:P16940,summary!D1942,olah!$T1942:T16940,"Overtime")</f>
        <v>0</v>
      </c>
      <c r="O1942">
        <f>COUNTIFS(olah!$Q$2:Q16940,summary!A1942,olah!$B$2:B16940,summary!B1942,olah!$T$2:T16940,"Overtime")</f>
        <v>0</v>
      </c>
      <c r="P1942">
        <f>COUNTIFS(olah!$Q1942:Q16940,summary!A1942,olah!$B1942:B16940,summary!B1942,olah!$N1942:N16940,summary!C1942,olah!$P1942:P16940,summary!D1942,olah!$T1942:T16940,"Early")</f>
        <v>0</v>
      </c>
      <c r="Q1942">
        <f>COUNTIFS(olah!$Q$2:Q16940,summary!A1942,olah!$B$2:B16940,summary!B1942,olah!$T$2:T16940,"Early")</f>
        <v>1</v>
      </c>
      <c r="R1942">
        <f>COUNTIFS(olah!$Q1942:Q16940,summary!A1942,olah!$B1942:B16940,summary!B1942,olah!$N1942:N16940,summary!C1942,olah!$P1942:P16940,summary!D1942,olah!$T1942:T16940,"NA CO")</f>
        <v>0</v>
      </c>
      <c r="S1942">
        <f>COUNTIFS(olah!$Q$2:Q16940,summary!A1942,olah!$B$2:B16940,summary!B1942,olah!$T$2:T16940,"NA CO")</f>
        <v>0</v>
      </c>
      <c r="T1942" t="str">
        <f>olah!R1942</f>
        <v>Attendance</v>
      </c>
      <c r="U1942" t="str">
        <f>IF(T1942="Permit", olah!T1942, "No Permit")</f>
        <v>No Permit</v>
      </c>
    </row>
    <row r="1943" spans="1:21" hidden="1" x14ac:dyDescent="0.3">
      <c r="A1943" s="23">
        <v>44561</v>
      </c>
      <c r="B1943" t="s">
        <v>1523</v>
      </c>
      <c r="C1943" t="s">
        <v>31</v>
      </c>
      <c r="D1943" t="s">
        <v>7927</v>
      </c>
      <c r="E1943" t="str">
        <f>VLOOKUP(B1943,olah!$B:$P,2,0)</f>
        <v>2021-12-01</v>
      </c>
      <c r="F1943">
        <f>COUNTIFS(parameter!$J$4:$J$34,summary!A1943,parameter!$I$4:$I$34,"&gt;="&amp;summary!$E1943)</f>
        <v>31</v>
      </c>
      <c r="G1943">
        <f>COUNTIFS(olah!$Q1943:Q16941,summary!A1943,olah!$B1943:B16941,summary!B1943,olah!$N1943:N16941,summary!C1943,olah!$P1943:P16941,summary!D1943,olah!$S1943:S16941,"On Time")</f>
        <v>1</v>
      </c>
      <c r="H1943">
        <f>COUNTIFS(olah!$Q$2:Q16941,summary!A1943,olah!$B$2:B16941,summary!B1943,olah!$S$2:S16941,"On Time")</f>
        <v>21</v>
      </c>
      <c r="I1943">
        <f>COUNTIFS(olah!$Q1943:Q16941,summary!A1943,olah!$B1943:B16941,summary!B1943,olah!$N1943:N16941,summary!C1943,olah!$P1943:P16941,summary!D1943,olah!$S1943:S16941,"Late")</f>
        <v>0</v>
      </c>
      <c r="J1943">
        <f>COUNTIFS(olah!$Q$2:Q16941,summary!A1943,olah!$B$2:B16941,summary!B1943,olah!$S$2:S16941,"Late")</f>
        <v>1</v>
      </c>
      <c r="K1943">
        <f t="shared" si="30"/>
        <v>9</v>
      </c>
      <c r="L1943">
        <f>COUNTIFS(olah!$Q1943:Q16941,summary!A1943,olah!$B1943:B16941,summary!B1943,olah!$N1943:N16941,summary!C1943,olah!$P1943:P16941,summary!D1943,olah!$T1943:T16941,"On Time CO")</f>
        <v>1</v>
      </c>
      <c r="M1943">
        <f>COUNTIFS(olah!$Q$2:Q16941,summary!A1943,olah!$B$2:B16941,summary!B1943,olah!$T$2:T16941,"On Time CO")</f>
        <v>21</v>
      </c>
      <c r="N1943">
        <f>COUNTIFS(olah!$Q1943:Q16941,summary!A1943,olah!$B1943:B16941,summary!B1943,olah!$N1943:N16941,summary!C1943,olah!$P1943:P16941,summary!D1943,olah!$T1943:T16941,"Overtime")</f>
        <v>0</v>
      </c>
      <c r="O1943">
        <f>COUNTIFS(olah!$Q$2:Q16941,summary!A1943,olah!$B$2:B16941,summary!B1943,olah!$T$2:T16941,"Overtime")</f>
        <v>0</v>
      </c>
      <c r="P1943">
        <f>COUNTIFS(olah!$Q1943:Q16941,summary!A1943,olah!$B1943:B16941,summary!B1943,olah!$N1943:N16941,summary!C1943,olah!$P1943:P16941,summary!D1943,olah!$T1943:T16941,"Early")</f>
        <v>0</v>
      </c>
      <c r="Q1943">
        <f>COUNTIFS(olah!$Q$2:Q16941,summary!A1943,olah!$B$2:B16941,summary!B1943,olah!$T$2:T16941,"Early")</f>
        <v>1</v>
      </c>
      <c r="R1943">
        <f>COUNTIFS(olah!$Q1943:Q16941,summary!A1943,olah!$B1943:B16941,summary!B1943,olah!$N1943:N16941,summary!C1943,olah!$P1943:P16941,summary!D1943,olah!$T1943:T16941,"NA CO")</f>
        <v>0</v>
      </c>
      <c r="S1943">
        <f>COUNTIFS(olah!$Q$2:Q16941,summary!A1943,olah!$B$2:B16941,summary!B1943,olah!$T$2:T16941,"NA CO")</f>
        <v>0</v>
      </c>
      <c r="T1943" t="str">
        <f>olah!R1943</f>
        <v>Attendance</v>
      </c>
      <c r="U1943" t="str">
        <f>IF(T1943="Permit", olah!T1943, "No Permit")</f>
        <v>No Permit</v>
      </c>
    </row>
    <row r="1944" spans="1:21" hidden="1" x14ac:dyDescent="0.3">
      <c r="A1944" s="23">
        <v>44561</v>
      </c>
      <c r="B1944" t="s">
        <v>1523</v>
      </c>
      <c r="C1944" t="s">
        <v>31</v>
      </c>
      <c r="D1944" t="s">
        <v>11610</v>
      </c>
      <c r="E1944" t="str">
        <f>VLOOKUP(B1944,olah!$B:$P,2,0)</f>
        <v>2021-12-01</v>
      </c>
      <c r="F1944">
        <f>COUNTIFS(parameter!$J$4:$J$34,summary!A1944,parameter!$I$4:$I$34,"&gt;="&amp;summary!$E1944)</f>
        <v>31</v>
      </c>
      <c r="G1944">
        <f>COUNTIFS(olah!$Q1944:Q16942,summary!A1944,olah!$B1944:B16942,summary!B1944,olah!$N1944:N16942,summary!C1944,olah!$P1944:P16942,summary!D1944,olah!$S1944:S16942,"On Time")</f>
        <v>1</v>
      </c>
      <c r="H1944">
        <f>COUNTIFS(olah!$Q$2:Q16942,summary!A1944,olah!$B$2:B16942,summary!B1944,olah!$S$2:S16942,"On Time")</f>
        <v>21</v>
      </c>
      <c r="I1944">
        <f>COUNTIFS(olah!$Q1944:Q16942,summary!A1944,olah!$B1944:B16942,summary!B1944,olah!$N1944:N16942,summary!C1944,olah!$P1944:P16942,summary!D1944,olah!$S1944:S16942,"Late")</f>
        <v>0</v>
      </c>
      <c r="J1944">
        <f>COUNTIFS(olah!$Q$2:Q16942,summary!A1944,olah!$B$2:B16942,summary!B1944,olah!$S$2:S16942,"Late")</f>
        <v>1</v>
      </c>
      <c r="K1944">
        <f t="shared" si="30"/>
        <v>9</v>
      </c>
      <c r="L1944">
        <f>COUNTIFS(olah!$Q1944:Q16942,summary!A1944,olah!$B1944:B16942,summary!B1944,olah!$N1944:N16942,summary!C1944,olah!$P1944:P16942,summary!D1944,olah!$T1944:T16942,"On Time CO")</f>
        <v>1</v>
      </c>
      <c r="M1944">
        <f>COUNTIFS(olah!$Q$2:Q16942,summary!A1944,olah!$B$2:B16942,summary!B1944,olah!$T$2:T16942,"On Time CO")</f>
        <v>21</v>
      </c>
      <c r="N1944">
        <f>COUNTIFS(olah!$Q1944:Q16942,summary!A1944,olah!$B1944:B16942,summary!B1944,olah!$N1944:N16942,summary!C1944,olah!$P1944:P16942,summary!D1944,olah!$T1944:T16942,"Overtime")</f>
        <v>0</v>
      </c>
      <c r="O1944">
        <f>COUNTIFS(olah!$Q$2:Q16942,summary!A1944,olah!$B$2:B16942,summary!B1944,olah!$T$2:T16942,"Overtime")</f>
        <v>0</v>
      </c>
      <c r="P1944">
        <f>COUNTIFS(olah!$Q1944:Q16942,summary!A1944,olah!$B1944:B16942,summary!B1944,olah!$N1944:N16942,summary!C1944,olah!$P1944:P16942,summary!D1944,olah!$T1944:T16942,"Early")</f>
        <v>0</v>
      </c>
      <c r="Q1944">
        <f>COUNTIFS(olah!$Q$2:Q16942,summary!A1944,olah!$B$2:B16942,summary!B1944,olah!$T$2:T16942,"Early")</f>
        <v>1</v>
      </c>
      <c r="R1944">
        <f>COUNTIFS(olah!$Q1944:Q16942,summary!A1944,olah!$B1944:B16942,summary!B1944,olah!$N1944:N16942,summary!C1944,olah!$P1944:P16942,summary!D1944,olah!$T1944:T16942,"NA CO")</f>
        <v>0</v>
      </c>
      <c r="S1944">
        <f>COUNTIFS(olah!$Q$2:Q16942,summary!A1944,olah!$B$2:B16942,summary!B1944,olah!$T$2:T16942,"NA CO")</f>
        <v>0</v>
      </c>
      <c r="T1944" t="str">
        <f>olah!R1944</f>
        <v>Attendance</v>
      </c>
      <c r="U1944" t="str">
        <f>IF(T1944="Permit", olah!T1944, "No Permit")</f>
        <v>No Permit</v>
      </c>
    </row>
    <row r="1945" spans="1:21" hidden="1" x14ac:dyDescent="0.3">
      <c r="A1945" s="23">
        <v>44561</v>
      </c>
      <c r="B1945" t="s">
        <v>1523</v>
      </c>
      <c r="C1945" t="s">
        <v>31</v>
      </c>
      <c r="D1945" t="s">
        <v>9025</v>
      </c>
      <c r="E1945" t="str">
        <f>VLOOKUP(B1945,olah!$B:$P,2,0)</f>
        <v>2021-12-01</v>
      </c>
      <c r="F1945">
        <f>COUNTIFS(parameter!$J$4:$J$34,summary!A1945,parameter!$I$4:$I$34,"&gt;="&amp;summary!$E1945)</f>
        <v>31</v>
      </c>
      <c r="G1945">
        <f>COUNTIFS(olah!$Q1945:Q16943,summary!A1945,olah!$B1945:B16943,summary!B1945,olah!$N1945:N16943,summary!C1945,olah!$P1945:P16943,summary!D1945,olah!$S1945:S16943,"On Time")</f>
        <v>1</v>
      </c>
      <c r="H1945">
        <f>COUNTIFS(olah!$Q$2:Q16943,summary!A1945,olah!$B$2:B16943,summary!B1945,olah!$S$2:S16943,"On Time")</f>
        <v>21</v>
      </c>
      <c r="I1945">
        <f>COUNTIFS(olah!$Q1945:Q16943,summary!A1945,olah!$B1945:B16943,summary!B1945,olah!$N1945:N16943,summary!C1945,olah!$P1945:P16943,summary!D1945,olah!$S1945:S16943,"Late")</f>
        <v>0</v>
      </c>
      <c r="J1945">
        <f>COUNTIFS(olah!$Q$2:Q16943,summary!A1945,olah!$B$2:B16943,summary!B1945,olah!$S$2:S16943,"Late")</f>
        <v>1</v>
      </c>
      <c r="K1945">
        <f t="shared" si="30"/>
        <v>9</v>
      </c>
      <c r="L1945">
        <f>COUNTIFS(olah!$Q1945:Q16943,summary!A1945,olah!$B1945:B16943,summary!B1945,olah!$N1945:N16943,summary!C1945,olah!$P1945:P16943,summary!D1945,olah!$T1945:T16943,"On Time CO")</f>
        <v>1</v>
      </c>
      <c r="M1945">
        <f>COUNTIFS(olah!$Q$2:Q16943,summary!A1945,olah!$B$2:B16943,summary!B1945,olah!$T$2:T16943,"On Time CO")</f>
        <v>21</v>
      </c>
      <c r="N1945">
        <f>COUNTIFS(olah!$Q1945:Q16943,summary!A1945,olah!$B1945:B16943,summary!B1945,olah!$N1945:N16943,summary!C1945,olah!$P1945:P16943,summary!D1945,olah!$T1945:T16943,"Overtime")</f>
        <v>0</v>
      </c>
      <c r="O1945">
        <f>COUNTIFS(olah!$Q$2:Q16943,summary!A1945,olah!$B$2:B16943,summary!B1945,olah!$T$2:T16943,"Overtime")</f>
        <v>0</v>
      </c>
      <c r="P1945">
        <f>COUNTIFS(olah!$Q1945:Q16943,summary!A1945,olah!$B1945:B16943,summary!B1945,olah!$N1945:N16943,summary!C1945,olah!$P1945:P16943,summary!D1945,olah!$T1945:T16943,"Early")</f>
        <v>0</v>
      </c>
      <c r="Q1945">
        <f>COUNTIFS(olah!$Q$2:Q16943,summary!A1945,olah!$B$2:B16943,summary!B1945,olah!$T$2:T16943,"Early")</f>
        <v>1</v>
      </c>
      <c r="R1945">
        <f>COUNTIFS(olah!$Q1945:Q16943,summary!A1945,olah!$B1945:B16943,summary!B1945,olah!$N1945:N16943,summary!C1945,olah!$P1945:P16943,summary!D1945,olah!$T1945:T16943,"NA CO")</f>
        <v>0</v>
      </c>
      <c r="S1945">
        <f>COUNTIFS(olah!$Q$2:Q16943,summary!A1945,olah!$B$2:B16943,summary!B1945,olah!$T$2:T16943,"NA CO")</f>
        <v>0</v>
      </c>
      <c r="T1945" t="str">
        <f>olah!R1945</f>
        <v>Attendance</v>
      </c>
      <c r="U1945" t="str">
        <f>IF(T1945="Permit", olah!T1945, "No Permit")</f>
        <v>No Permit</v>
      </c>
    </row>
    <row r="1946" spans="1:21" hidden="1" x14ac:dyDescent="0.3">
      <c r="A1946" s="23">
        <v>44561</v>
      </c>
      <c r="B1946" t="s">
        <v>1523</v>
      </c>
      <c r="C1946" t="s">
        <v>31</v>
      </c>
      <c r="D1946" t="s">
        <v>10214</v>
      </c>
      <c r="E1946" t="str">
        <f>VLOOKUP(B1946,olah!$B:$P,2,0)</f>
        <v>2021-12-01</v>
      </c>
      <c r="F1946">
        <f>COUNTIFS(parameter!$J$4:$J$34,summary!A1946,parameter!$I$4:$I$34,"&gt;="&amp;summary!$E1946)</f>
        <v>31</v>
      </c>
      <c r="G1946">
        <f>COUNTIFS(olah!$Q1946:Q16944,summary!A1946,olah!$B1946:B16944,summary!B1946,olah!$N1946:N16944,summary!C1946,olah!$P1946:P16944,summary!D1946,olah!$S1946:S16944,"On Time")</f>
        <v>1</v>
      </c>
      <c r="H1946">
        <f>COUNTIFS(olah!$Q$2:Q16944,summary!A1946,olah!$B$2:B16944,summary!B1946,olah!$S$2:S16944,"On Time")</f>
        <v>21</v>
      </c>
      <c r="I1946">
        <f>COUNTIFS(olah!$Q1946:Q16944,summary!A1946,olah!$B1946:B16944,summary!B1946,olah!$N1946:N16944,summary!C1946,olah!$P1946:P16944,summary!D1946,olah!$S1946:S16944,"Late")</f>
        <v>0</v>
      </c>
      <c r="J1946">
        <f>COUNTIFS(olah!$Q$2:Q16944,summary!A1946,olah!$B$2:B16944,summary!B1946,olah!$S$2:S16944,"Late")</f>
        <v>1</v>
      </c>
      <c r="K1946">
        <f t="shared" si="30"/>
        <v>9</v>
      </c>
      <c r="L1946">
        <f>COUNTIFS(olah!$Q1946:Q16944,summary!A1946,olah!$B1946:B16944,summary!B1946,olah!$N1946:N16944,summary!C1946,olah!$P1946:P16944,summary!D1946,olah!$T1946:T16944,"On Time CO")</f>
        <v>1</v>
      </c>
      <c r="M1946">
        <f>COUNTIFS(olah!$Q$2:Q16944,summary!A1946,olah!$B$2:B16944,summary!B1946,olah!$T$2:T16944,"On Time CO")</f>
        <v>21</v>
      </c>
      <c r="N1946">
        <f>COUNTIFS(olah!$Q1946:Q16944,summary!A1946,olah!$B1946:B16944,summary!B1946,olah!$N1946:N16944,summary!C1946,olah!$P1946:P16944,summary!D1946,olah!$T1946:T16944,"Overtime")</f>
        <v>0</v>
      </c>
      <c r="O1946">
        <f>COUNTIFS(olah!$Q$2:Q16944,summary!A1946,olah!$B$2:B16944,summary!B1946,olah!$T$2:T16944,"Overtime")</f>
        <v>0</v>
      </c>
      <c r="P1946">
        <f>COUNTIFS(olah!$Q1946:Q16944,summary!A1946,olah!$B1946:B16944,summary!B1946,olah!$N1946:N16944,summary!C1946,olah!$P1946:P16944,summary!D1946,olah!$T1946:T16944,"Early")</f>
        <v>0</v>
      </c>
      <c r="Q1946">
        <f>COUNTIFS(olah!$Q$2:Q16944,summary!A1946,olah!$B$2:B16944,summary!B1946,olah!$T$2:T16944,"Early")</f>
        <v>1</v>
      </c>
      <c r="R1946">
        <f>COUNTIFS(olah!$Q1946:Q16944,summary!A1946,olah!$B1946:B16944,summary!B1946,olah!$N1946:N16944,summary!C1946,olah!$P1946:P16944,summary!D1946,olah!$T1946:T16944,"NA CO")</f>
        <v>0</v>
      </c>
      <c r="S1946">
        <f>COUNTIFS(olah!$Q$2:Q16944,summary!A1946,olah!$B$2:B16944,summary!B1946,olah!$T$2:T16944,"NA CO")</f>
        <v>0</v>
      </c>
      <c r="T1946" t="str">
        <f>olah!R1946</f>
        <v>Attendance</v>
      </c>
      <c r="U1946" t="str">
        <f>IF(T1946="Permit", olah!T1946, "No Permit")</f>
        <v>No Permit</v>
      </c>
    </row>
    <row r="1947" spans="1:21" hidden="1" x14ac:dyDescent="0.3">
      <c r="A1947" s="23">
        <v>44561</v>
      </c>
      <c r="B1947" t="s">
        <v>1523</v>
      </c>
      <c r="C1947" t="s">
        <v>31</v>
      </c>
      <c r="D1947" t="s">
        <v>7814</v>
      </c>
      <c r="E1947" t="str">
        <f>VLOOKUP(B1947,olah!$B:$P,2,0)</f>
        <v>2021-12-01</v>
      </c>
      <c r="F1947">
        <f>COUNTIFS(parameter!$J$4:$J$34,summary!A1947,parameter!$I$4:$I$34,"&gt;="&amp;summary!$E1947)</f>
        <v>31</v>
      </c>
      <c r="G1947">
        <f>COUNTIFS(olah!$Q1947:Q16945,summary!A1947,olah!$B1947:B16945,summary!B1947,olah!$N1947:N16945,summary!C1947,olah!$P1947:P16945,summary!D1947,olah!$S1947:S16945,"On Time")</f>
        <v>1</v>
      </c>
      <c r="H1947">
        <f>COUNTIFS(olah!$Q$2:Q16945,summary!A1947,olah!$B$2:B16945,summary!B1947,olah!$S$2:S16945,"On Time")</f>
        <v>21</v>
      </c>
      <c r="I1947">
        <f>COUNTIFS(olah!$Q1947:Q16945,summary!A1947,olah!$B1947:B16945,summary!B1947,olah!$N1947:N16945,summary!C1947,olah!$P1947:P16945,summary!D1947,olah!$S1947:S16945,"Late")</f>
        <v>0</v>
      </c>
      <c r="J1947">
        <f>COUNTIFS(olah!$Q$2:Q16945,summary!A1947,olah!$B$2:B16945,summary!B1947,olah!$S$2:S16945,"Late")</f>
        <v>1</v>
      </c>
      <c r="K1947">
        <f t="shared" si="30"/>
        <v>9</v>
      </c>
      <c r="L1947">
        <f>COUNTIFS(olah!$Q1947:Q16945,summary!A1947,olah!$B1947:B16945,summary!B1947,olah!$N1947:N16945,summary!C1947,olah!$P1947:P16945,summary!D1947,olah!$T1947:T16945,"On Time CO")</f>
        <v>0</v>
      </c>
      <c r="M1947">
        <f>COUNTIFS(olah!$Q$2:Q16945,summary!A1947,olah!$B$2:B16945,summary!B1947,olah!$T$2:T16945,"On Time CO")</f>
        <v>21</v>
      </c>
      <c r="N1947">
        <f>COUNTIFS(olah!$Q1947:Q16945,summary!A1947,olah!$B1947:B16945,summary!B1947,olah!$N1947:N16945,summary!C1947,olah!$P1947:P16945,summary!D1947,olah!$T1947:T16945,"Overtime")</f>
        <v>0</v>
      </c>
      <c r="O1947">
        <f>COUNTIFS(olah!$Q$2:Q16945,summary!A1947,olah!$B$2:B16945,summary!B1947,olah!$T$2:T16945,"Overtime")</f>
        <v>0</v>
      </c>
      <c r="P1947">
        <f>COUNTIFS(olah!$Q1947:Q16945,summary!A1947,olah!$B1947:B16945,summary!B1947,olah!$N1947:N16945,summary!C1947,olah!$P1947:P16945,summary!D1947,olah!$T1947:T16945,"Early")</f>
        <v>1</v>
      </c>
      <c r="Q1947">
        <f>COUNTIFS(olah!$Q$2:Q16945,summary!A1947,olah!$B$2:B16945,summary!B1947,olah!$T$2:T16945,"Early")</f>
        <v>1</v>
      </c>
      <c r="R1947">
        <f>COUNTIFS(olah!$Q1947:Q16945,summary!A1947,olah!$B1947:B16945,summary!B1947,olah!$N1947:N16945,summary!C1947,olah!$P1947:P16945,summary!D1947,olah!$T1947:T16945,"NA CO")</f>
        <v>0</v>
      </c>
      <c r="S1947">
        <f>COUNTIFS(olah!$Q$2:Q16945,summary!A1947,olah!$B$2:B16945,summary!B1947,olah!$T$2:T16945,"NA CO")</f>
        <v>0</v>
      </c>
      <c r="T1947" t="str">
        <f>olah!R1947</f>
        <v>Attendance</v>
      </c>
      <c r="U1947" t="str">
        <f>IF(T1947="Permit", olah!T1947, "No Permit")</f>
        <v>No Permit</v>
      </c>
    </row>
    <row r="1948" spans="1:21" hidden="1" x14ac:dyDescent="0.3">
      <c r="A1948" s="23">
        <v>44561</v>
      </c>
      <c r="B1948" t="s">
        <v>498</v>
      </c>
      <c r="C1948" t="s">
        <v>28</v>
      </c>
      <c r="D1948" t="s">
        <v>1390</v>
      </c>
      <c r="E1948" t="str">
        <f>VLOOKUP(B1948,olah!$B:$P,2,0)</f>
        <v>2021-12-01</v>
      </c>
      <c r="F1948">
        <f>COUNTIFS(parameter!$J$4:$J$34,summary!A1948,parameter!$I$4:$I$34,"&gt;="&amp;summary!$E1948)</f>
        <v>31</v>
      </c>
      <c r="G1948">
        <f>COUNTIFS(olah!$Q1948:Q16946,summary!A1948,olah!$B1948:B16946,summary!B1948,olah!$N1948:N16946,summary!C1948,olah!$P1948:P16946,summary!D1948,olah!$S1948:S16946,"On Time")</f>
        <v>1</v>
      </c>
      <c r="H1948">
        <f>COUNTIFS(olah!$Q$2:Q16946,summary!A1948,olah!$B$2:B16946,summary!B1948,olah!$S$2:S16946,"On Time")</f>
        <v>22</v>
      </c>
      <c r="I1948">
        <f>COUNTIFS(olah!$Q1948:Q16946,summary!A1948,olah!$B1948:B16946,summary!B1948,olah!$N1948:N16946,summary!C1948,olah!$P1948:P16946,summary!D1948,olah!$S1948:S16946,"Late")</f>
        <v>0</v>
      </c>
      <c r="J1948">
        <f>COUNTIFS(olah!$Q$2:Q16946,summary!A1948,olah!$B$2:B16946,summary!B1948,olah!$S$2:S16946,"Late")</f>
        <v>0</v>
      </c>
      <c r="K1948">
        <f t="shared" si="30"/>
        <v>9</v>
      </c>
      <c r="L1948">
        <f>COUNTIFS(olah!$Q1948:Q16946,summary!A1948,olah!$B1948:B16946,summary!B1948,olah!$N1948:N16946,summary!C1948,olah!$P1948:P16946,summary!D1948,olah!$T1948:T16946,"On Time CO")</f>
        <v>1</v>
      </c>
      <c r="M1948">
        <f>COUNTIFS(olah!$Q$2:Q16946,summary!A1948,olah!$B$2:B16946,summary!B1948,olah!$T$2:T16946,"On Time CO")</f>
        <v>21</v>
      </c>
      <c r="N1948">
        <f>COUNTIFS(olah!$Q1948:Q16946,summary!A1948,olah!$B1948:B16946,summary!B1948,olah!$N1948:N16946,summary!C1948,olah!$P1948:P16946,summary!D1948,olah!$T1948:T16946,"Overtime")</f>
        <v>0</v>
      </c>
      <c r="O1948">
        <f>COUNTIFS(olah!$Q$2:Q16946,summary!A1948,olah!$B$2:B16946,summary!B1948,olah!$T$2:T16946,"Overtime")</f>
        <v>0</v>
      </c>
      <c r="P1948">
        <f>COUNTIFS(olah!$Q1948:Q16946,summary!A1948,olah!$B1948:B16946,summary!B1948,olah!$N1948:N16946,summary!C1948,olah!$P1948:P16946,summary!D1948,olah!$T1948:T16946,"Early")</f>
        <v>0</v>
      </c>
      <c r="Q1948">
        <f>COUNTIFS(olah!$Q$2:Q16946,summary!A1948,olah!$B$2:B16946,summary!B1948,olah!$T$2:T16946,"Early")</f>
        <v>0</v>
      </c>
      <c r="R1948">
        <f>COUNTIFS(olah!$Q1948:Q16946,summary!A1948,olah!$B1948:B16946,summary!B1948,olah!$N1948:N16946,summary!C1948,olah!$P1948:P16946,summary!D1948,olah!$T1948:T16946,"NA CO")</f>
        <v>0</v>
      </c>
      <c r="S1948">
        <f>COUNTIFS(olah!$Q$2:Q16946,summary!A1948,olah!$B$2:B16946,summary!B1948,olah!$T$2:T16946,"NA CO")</f>
        <v>1</v>
      </c>
      <c r="T1948" t="str">
        <f>olah!R1948</f>
        <v>Attendance</v>
      </c>
      <c r="U1948" t="str">
        <f>IF(T1948="Permit", olah!T1948, "No Permit")</f>
        <v>No Permit</v>
      </c>
    </row>
    <row r="1949" spans="1:21" hidden="1" x14ac:dyDescent="0.3">
      <c r="A1949" s="23">
        <v>44561</v>
      </c>
      <c r="B1949" t="s">
        <v>498</v>
      </c>
      <c r="C1949" t="s">
        <v>28</v>
      </c>
      <c r="D1949" t="s">
        <v>5935</v>
      </c>
      <c r="E1949" t="str">
        <f>VLOOKUP(B1949,olah!$B:$P,2,0)</f>
        <v>2021-12-01</v>
      </c>
      <c r="F1949">
        <f>COUNTIFS(parameter!$J$4:$J$34,summary!A1949,parameter!$I$4:$I$34,"&gt;="&amp;summary!$E1949)</f>
        <v>31</v>
      </c>
      <c r="G1949">
        <f>COUNTIFS(olah!$Q1949:Q16947,summary!A1949,olah!$B1949:B16947,summary!B1949,olah!$N1949:N16947,summary!C1949,olah!$P1949:P16947,summary!D1949,olah!$S1949:S16947,"On Time")</f>
        <v>1</v>
      </c>
      <c r="H1949">
        <f>COUNTIFS(olah!$Q$2:Q16947,summary!A1949,olah!$B$2:B16947,summary!B1949,olah!$S$2:S16947,"On Time")</f>
        <v>22</v>
      </c>
      <c r="I1949">
        <f>COUNTIFS(olah!$Q1949:Q16947,summary!A1949,olah!$B1949:B16947,summary!B1949,olah!$N1949:N16947,summary!C1949,olah!$P1949:P16947,summary!D1949,olah!$S1949:S16947,"Late")</f>
        <v>0</v>
      </c>
      <c r="J1949">
        <f>COUNTIFS(olah!$Q$2:Q16947,summary!A1949,olah!$B$2:B16947,summary!B1949,olah!$S$2:S16947,"Late")</f>
        <v>0</v>
      </c>
      <c r="K1949">
        <f t="shared" si="30"/>
        <v>9</v>
      </c>
      <c r="L1949">
        <f>COUNTIFS(olah!$Q1949:Q16947,summary!A1949,olah!$B1949:B16947,summary!B1949,olah!$N1949:N16947,summary!C1949,olah!$P1949:P16947,summary!D1949,olah!$T1949:T16947,"On Time CO")</f>
        <v>1</v>
      </c>
      <c r="M1949">
        <f>COUNTIFS(olah!$Q$2:Q16947,summary!A1949,olah!$B$2:B16947,summary!B1949,olah!$T$2:T16947,"On Time CO")</f>
        <v>21</v>
      </c>
      <c r="N1949">
        <f>COUNTIFS(olah!$Q1949:Q16947,summary!A1949,olah!$B1949:B16947,summary!B1949,olah!$N1949:N16947,summary!C1949,olah!$P1949:P16947,summary!D1949,olah!$T1949:T16947,"Overtime")</f>
        <v>0</v>
      </c>
      <c r="O1949">
        <f>COUNTIFS(olah!$Q$2:Q16947,summary!A1949,olah!$B$2:B16947,summary!B1949,olah!$T$2:T16947,"Overtime")</f>
        <v>0</v>
      </c>
      <c r="P1949">
        <f>COUNTIFS(olah!$Q1949:Q16947,summary!A1949,olah!$B1949:B16947,summary!B1949,olah!$N1949:N16947,summary!C1949,olah!$P1949:P16947,summary!D1949,olah!$T1949:T16947,"Early")</f>
        <v>0</v>
      </c>
      <c r="Q1949">
        <f>COUNTIFS(olah!$Q$2:Q16947,summary!A1949,olah!$B$2:B16947,summary!B1949,olah!$T$2:T16947,"Early")</f>
        <v>0</v>
      </c>
      <c r="R1949">
        <f>COUNTIFS(olah!$Q1949:Q16947,summary!A1949,olah!$B1949:B16947,summary!B1949,olah!$N1949:N16947,summary!C1949,olah!$P1949:P16947,summary!D1949,olah!$T1949:T16947,"NA CO")</f>
        <v>0</v>
      </c>
      <c r="S1949">
        <f>COUNTIFS(olah!$Q$2:Q16947,summary!A1949,olah!$B$2:B16947,summary!B1949,olah!$T$2:T16947,"NA CO")</f>
        <v>1</v>
      </c>
      <c r="T1949" t="str">
        <f>olah!R1949</f>
        <v>Attendance</v>
      </c>
      <c r="U1949" t="str">
        <f>IF(T1949="Permit", olah!T1949, "No Permit")</f>
        <v>No Permit</v>
      </c>
    </row>
    <row r="1950" spans="1:21" hidden="1" x14ac:dyDescent="0.3">
      <c r="A1950" s="23">
        <v>44561</v>
      </c>
      <c r="B1950" t="s">
        <v>498</v>
      </c>
      <c r="C1950" t="s">
        <v>28</v>
      </c>
      <c r="D1950" t="s">
        <v>11600</v>
      </c>
      <c r="E1950" t="str">
        <f>VLOOKUP(B1950,olah!$B:$P,2,0)</f>
        <v>2021-12-01</v>
      </c>
      <c r="F1950">
        <f>COUNTIFS(parameter!$J$4:$J$34,summary!A1950,parameter!$I$4:$I$34,"&gt;="&amp;summary!$E1950)</f>
        <v>31</v>
      </c>
      <c r="G1950">
        <f>COUNTIFS(olah!$Q1950:Q16948,summary!A1950,olah!$B1950:B16948,summary!B1950,olah!$N1950:N16948,summary!C1950,olah!$P1950:P16948,summary!D1950,olah!$S1950:S16948,"On Time")</f>
        <v>1</v>
      </c>
      <c r="H1950">
        <f>COUNTIFS(olah!$Q$2:Q16948,summary!A1950,olah!$B$2:B16948,summary!B1950,olah!$S$2:S16948,"On Time")</f>
        <v>22</v>
      </c>
      <c r="I1950">
        <f>COUNTIFS(olah!$Q1950:Q16948,summary!A1950,olah!$B1950:B16948,summary!B1950,olah!$N1950:N16948,summary!C1950,olah!$P1950:P16948,summary!D1950,olah!$S1950:S16948,"Late")</f>
        <v>0</v>
      </c>
      <c r="J1950">
        <f>COUNTIFS(olah!$Q$2:Q16948,summary!A1950,olah!$B$2:B16948,summary!B1950,olah!$S$2:S16948,"Late")</f>
        <v>0</v>
      </c>
      <c r="K1950">
        <f t="shared" si="30"/>
        <v>9</v>
      </c>
      <c r="L1950">
        <f>COUNTIFS(olah!$Q1950:Q16948,summary!A1950,olah!$B1950:B16948,summary!B1950,olah!$N1950:N16948,summary!C1950,olah!$P1950:P16948,summary!D1950,olah!$T1950:T16948,"On Time CO")</f>
        <v>1</v>
      </c>
      <c r="M1950">
        <f>COUNTIFS(olah!$Q$2:Q16948,summary!A1950,olah!$B$2:B16948,summary!B1950,olah!$T$2:T16948,"On Time CO")</f>
        <v>21</v>
      </c>
      <c r="N1950">
        <f>COUNTIFS(olah!$Q1950:Q16948,summary!A1950,olah!$B1950:B16948,summary!B1950,olah!$N1950:N16948,summary!C1950,olah!$P1950:P16948,summary!D1950,olah!$T1950:T16948,"Overtime")</f>
        <v>0</v>
      </c>
      <c r="O1950">
        <f>COUNTIFS(olah!$Q$2:Q16948,summary!A1950,olah!$B$2:B16948,summary!B1950,olah!$T$2:T16948,"Overtime")</f>
        <v>0</v>
      </c>
      <c r="P1950">
        <f>COUNTIFS(olah!$Q1950:Q16948,summary!A1950,olah!$B1950:B16948,summary!B1950,olah!$N1950:N16948,summary!C1950,olah!$P1950:P16948,summary!D1950,olah!$T1950:T16948,"Early")</f>
        <v>0</v>
      </c>
      <c r="Q1950">
        <f>COUNTIFS(olah!$Q$2:Q16948,summary!A1950,olah!$B$2:B16948,summary!B1950,olah!$T$2:T16948,"Early")</f>
        <v>0</v>
      </c>
      <c r="R1950">
        <f>COUNTIFS(olah!$Q1950:Q16948,summary!A1950,olah!$B1950:B16948,summary!B1950,olah!$N1950:N16948,summary!C1950,olah!$P1950:P16948,summary!D1950,olah!$T1950:T16948,"NA CO")</f>
        <v>0</v>
      </c>
      <c r="S1950">
        <f>COUNTIFS(olah!$Q$2:Q16948,summary!A1950,olah!$B$2:B16948,summary!B1950,olah!$T$2:T16948,"NA CO")</f>
        <v>1</v>
      </c>
      <c r="T1950" t="str">
        <f>olah!R1950</f>
        <v>Attendance</v>
      </c>
      <c r="U1950" t="str">
        <f>IF(T1950="Permit", olah!T1950, "No Permit")</f>
        <v>No Permit</v>
      </c>
    </row>
    <row r="1951" spans="1:21" hidden="1" x14ac:dyDescent="0.3">
      <c r="A1951" s="23">
        <v>44561</v>
      </c>
      <c r="B1951" t="s">
        <v>498</v>
      </c>
      <c r="C1951" t="s">
        <v>28</v>
      </c>
      <c r="D1951" t="s">
        <v>11601</v>
      </c>
      <c r="E1951" t="str">
        <f>VLOOKUP(B1951,olah!$B:$P,2,0)</f>
        <v>2021-12-01</v>
      </c>
      <c r="F1951">
        <f>COUNTIFS(parameter!$J$4:$J$34,summary!A1951,parameter!$I$4:$I$34,"&gt;="&amp;summary!$E1951)</f>
        <v>31</v>
      </c>
      <c r="G1951">
        <f>COUNTIFS(olah!$Q1951:Q16949,summary!A1951,olah!$B1951:B16949,summary!B1951,olah!$N1951:N16949,summary!C1951,olah!$P1951:P16949,summary!D1951,olah!$S1951:S16949,"On Time")</f>
        <v>1</v>
      </c>
      <c r="H1951">
        <f>COUNTIFS(olah!$Q$2:Q16949,summary!A1951,olah!$B$2:B16949,summary!B1951,olah!$S$2:S16949,"On Time")</f>
        <v>22</v>
      </c>
      <c r="I1951">
        <f>COUNTIFS(olah!$Q1951:Q16949,summary!A1951,olah!$B1951:B16949,summary!B1951,olah!$N1951:N16949,summary!C1951,olah!$P1951:P16949,summary!D1951,olah!$S1951:S16949,"Late")</f>
        <v>0</v>
      </c>
      <c r="J1951">
        <f>COUNTIFS(olah!$Q$2:Q16949,summary!A1951,olah!$B$2:B16949,summary!B1951,olah!$S$2:S16949,"Late")</f>
        <v>0</v>
      </c>
      <c r="K1951">
        <f t="shared" si="30"/>
        <v>9</v>
      </c>
      <c r="L1951">
        <f>COUNTIFS(olah!$Q1951:Q16949,summary!A1951,olah!$B1951:B16949,summary!B1951,olah!$N1951:N16949,summary!C1951,olah!$P1951:P16949,summary!D1951,olah!$T1951:T16949,"On Time CO")</f>
        <v>1</v>
      </c>
      <c r="M1951">
        <f>COUNTIFS(olah!$Q$2:Q16949,summary!A1951,olah!$B$2:B16949,summary!B1951,olah!$T$2:T16949,"On Time CO")</f>
        <v>21</v>
      </c>
      <c r="N1951">
        <f>COUNTIFS(olah!$Q1951:Q16949,summary!A1951,olah!$B1951:B16949,summary!B1951,olah!$N1951:N16949,summary!C1951,olah!$P1951:P16949,summary!D1951,olah!$T1951:T16949,"Overtime")</f>
        <v>0</v>
      </c>
      <c r="O1951">
        <f>COUNTIFS(olah!$Q$2:Q16949,summary!A1951,olah!$B$2:B16949,summary!B1951,olah!$T$2:T16949,"Overtime")</f>
        <v>0</v>
      </c>
      <c r="P1951">
        <f>COUNTIFS(olah!$Q1951:Q16949,summary!A1951,olah!$B1951:B16949,summary!B1951,olah!$N1951:N16949,summary!C1951,olah!$P1951:P16949,summary!D1951,olah!$T1951:T16949,"Early")</f>
        <v>0</v>
      </c>
      <c r="Q1951">
        <f>COUNTIFS(olah!$Q$2:Q16949,summary!A1951,olah!$B$2:B16949,summary!B1951,olah!$T$2:T16949,"Early")</f>
        <v>0</v>
      </c>
      <c r="R1951">
        <f>COUNTIFS(olah!$Q1951:Q16949,summary!A1951,olah!$B1951:B16949,summary!B1951,olah!$N1951:N16949,summary!C1951,olah!$P1951:P16949,summary!D1951,olah!$T1951:T16949,"NA CO")</f>
        <v>0</v>
      </c>
      <c r="S1951">
        <f>COUNTIFS(olah!$Q$2:Q16949,summary!A1951,olah!$B$2:B16949,summary!B1951,olah!$T$2:T16949,"NA CO")</f>
        <v>1</v>
      </c>
      <c r="T1951" t="str">
        <f>olah!R1951</f>
        <v>Attendance</v>
      </c>
      <c r="U1951" t="str">
        <f>IF(T1951="Permit", olah!T1951, "No Permit")</f>
        <v>No Permit</v>
      </c>
    </row>
    <row r="1952" spans="1:21" hidden="1" x14ac:dyDescent="0.3">
      <c r="A1952" s="23">
        <v>44561</v>
      </c>
      <c r="B1952" t="s">
        <v>498</v>
      </c>
      <c r="C1952" t="s">
        <v>28</v>
      </c>
      <c r="D1952" t="s">
        <v>5936</v>
      </c>
      <c r="E1952" t="str">
        <f>VLOOKUP(B1952,olah!$B:$P,2,0)</f>
        <v>2021-12-01</v>
      </c>
      <c r="F1952">
        <f>COUNTIFS(parameter!$J$4:$J$34,summary!A1952,parameter!$I$4:$I$34,"&gt;="&amp;summary!$E1952)</f>
        <v>31</v>
      </c>
      <c r="G1952">
        <f>COUNTIFS(olah!$Q1952:Q16950,summary!A1952,olah!$B1952:B16950,summary!B1952,olah!$N1952:N16950,summary!C1952,olah!$P1952:P16950,summary!D1952,olah!$S1952:S16950,"On Time")</f>
        <v>1</v>
      </c>
      <c r="H1952">
        <f>COUNTIFS(olah!$Q$2:Q16950,summary!A1952,olah!$B$2:B16950,summary!B1952,olah!$S$2:S16950,"On Time")</f>
        <v>22</v>
      </c>
      <c r="I1952">
        <f>COUNTIFS(olah!$Q1952:Q16950,summary!A1952,olah!$B1952:B16950,summary!B1952,olah!$N1952:N16950,summary!C1952,olah!$P1952:P16950,summary!D1952,olah!$S1952:S16950,"Late")</f>
        <v>0</v>
      </c>
      <c r="J1952">
        <f>COUNTIFS(olah!$Q$2:Q16950,summary!A1952,olah!$B$2:B16950,summary!B1952,olah!$S$2:S16950,"Late")</f>
        <v>0</v>
      </c>
      <c r="K1952">
        <f t="shared" si="30"/>
        <v>9</v>
      </c>
      <c r="L1952">
        <f>COUNTIFS(olah!$Q1952:Q16950,summary!A1952,olah!$B1952:B16950,summary!B1952,olah!$N1952:N16950,summary!C1952,olah!$P1952:P16950,summary!D1952,olah!$T1952:T16950,"On Time CO")</f>
        <v>1</v>
      </c>
      <c r="M1952">
        <f>COUNTIFS(olah!$Q$2:Q16950,summary!A1952,olah!$B$2:B16950,summary!B1952,olah!$T$2:T16950,"On Time CO")</f>
        <v>21</v>
      </c>
      <c r="N1952">
        <f>COUNTIFS(olah!$Q1952:Q16950,summary!A1952,olah!$B1952:B16950,summary!B1952,olah!$N1952:N16950,summary!C1952,olah!$P1952:P16950,summary!D1952,olah!$T1952:T16950,"Overtime")</f>
        <v>0</v>
      </c>
      <c r="O1952">
        <f>COUNTIFS(olah!$Q$2:Q16950,summary!A1952,olah!$B$2:B16950,summary!B1952,olah!$T$2:T16950,"Overtime")</f>
        <v>0</v>
      </c>
      <c r="P1952">
        <f>COUNTIFS(olah!$Q1952:Q16950,summary!A1952,olah!$B1952:B16950,summary!B1952,olah!$N1952:N16950,summary!C1952,olah!$P1952:P16950,summary!D1952,olah!$T1952:T16950,"Early")</f>
        <v>0</v>
      </c>
      <c r="Q1952">
        <f>COUNTIFS(olah!$Q$2:Q16950,summary!A1952,olah!$B$2:B16950,summary!B1952,olah!$T$2:T16950,"Early")</f>
        <v>0</v>
      </c>
      <c r="R1952">
        <f>COUNTIFS(olah!$Q1952:Q16950,summary!A1952,olah!$B1952:B16950,summary!B1952,olah!$N1952:N16950,summary!C1952,olah!$P1952:P16950,summary!D1952,olah!$T1952:T16950,"NA CO")</f>
        <v>0</v>
      </c>
      <c r="S1952">
        <f>COUNTIFS(olah!$Q$2:Q16950,summary!A1952,olah!$B$2:B16950,summary!B1952,olah!$T$2:T16950,"NA CO")</f>
        <v>1</v>
      </c>
      <c r="T1952" t="str">
        <f>olah!R1952</f>
        <v>Attendance</v>
      </c>
      <c r="U1952" t="str">
        <f>IF(T1952="Permit", olah!T1952, "No Permit")</f>
        <v>No Permit</v>
      </c>
    </row>
    <row r="1953" spans="1:21" hidden="1" x14ac:dyDescent="0.3">
      <c r="A1953" s="23">
        <v>44561</v>
      </c>
      <c r="B1953" t="s">
        <v>498</v>
      </c>
      <c r="C1953" t="s">
        <v>28</v>
      </c>
      <c r="D1953" t="s">
        <v>6082</v>
      </c>
      <c r="E1953" t="str">
        <f>VLOOKUP(B1953,olah!$B:$P,2,0)</f>
        <v>2021-12-01</v>
      </c>
      <c r="F1953">
        <f>COUNTIFS(parameter!$J$4:$J$34,summary!A1953,parameter!$I$4:$I$34,"&gt;="&amp;summary!$E1953)</f>
        <v>31</v>
      </c>
      <c r="G1953">
        <f>COUNTIFS(olah!$Q1953:Q16951,summary!A1953,olah!$B1953:B16951,summary!B1953,olah!$N1953:N16951,summary!C1953,olah!$P1953:P16951,summary!D1953,olah!$S1953:S16951,"On Time")</f>
        <v>1</v>
      </c>
      <c r="H1953">
        <f>COUNTIFS(olah!$Q$2:Q16951,summary!A1953,olah!$B$2:B16951,summary!B1953,olah!$S$2:S16951,"On Time")</f>
        <v>22</v>
      </c>
      <c r="I1953">
        <f>COUNTIFS(olah!$Q1953:Q16951,summary!A1953,olah!$B1953:B16951,summary!B1953,olah!$N1953:N16951,summary!C1953,olah!$P1953:P16951,summary!D1953,olah!$S1953:S16951,"Late")</f>
        <v>0</v>
      </c>
      <c r="J1953">
        <f>COUNTIFS(olah!$Q$2:Q16951,summary!A1953,olah!$B$2:B16951,summary!B1953,olah!$S$2:S16951,"Late")</f>
        <v>0</v>
      </c>
      <c r="K1953">
        <f t="shared" si="30"/>
        <v>9</v>
      </c>
      <c r="L1953">
        <f>COUNTIFS(olah!$Q1953:Q16951,summary!A1953,olah!$B1953:B16951,summary!B1953,olah!$N1953:N16951,summary!C1953,olah!$P1953:P16951,summary!D1953,olah!$T1953:T16951,"On Time CO")</f>
        <v>1</v>
      </c>
      <c r="M1953">
        <f>COUNTIFS(olah!$Q$2:Q16951,summary!A1953,olah!$B$2:B16951,summary!B1953,olah!$T$2:T16951,"On Time CO")</f>
        <v>21</v>
      </c>
      <c r="N1953">
        <f>COUNTIFS(olah!$Q1953:Q16951,summary!A1953,olah!$B1953:B16951,summary!B1953,olah!$N1953:N16951,summary!C1953,olah!$P1953:P16951,summary!D1953,olah!$T1953:T16951,"Overtime")</f>
        <v>0</v>
      </c>
      <c r="O1953">
        <f>COUNTIFS(olah!$Q$2:Q16951,summary!A1953,olah!$B$2:B16951,summary!B1953,olah!$T$2:T16951,"Overtime")</f>
        <v>0</v>
      </c>
      <c r="P1953">
        <f>COUNTIFS(olah!$Q1953:Q16951,summary!A1953,olah!$B1953:B16951,summary!B1953,olah!$N1953:N16951,summary!C1953,olah!$P1953:P16951,summary!D1953,olah!$T1953:T16951,"Early")</f>
        <v>0</v>
      </c>
      <c r="Q1953">
        <f>COUNTIFS(olah!$Q$2:Q16951,summary!A1953,olah!$B$2:B16951,summary!B1953,olah!$T$2:T16951,"Early")</f>
        <v>0</v>
      </c>
      <c r="R1953">
        <f>COUNTIFS(olah!$Q1953:Q16951,summary!A1953,olah!$B1953:B16951,summary!B1953,olah!$N1953:N16951,summary!C1953,olah!$P1953:P16951,summary!D1953,olah!$T1953:T16951,"NA CO")</f>
        <v>0</v>
      </c>
      <c r="S1953">
        <f>COUNTIFS(olah!$Q$2:Q16951,summary!A1953,olah!$B$2:B16951,summary!B1953,olah!$T$2:T16951,"NA CO")</f>
        <v>1</v>
      </c>
      <c r="T1953" t="str">
        <f>olah!R1953</f>
        <v>Attendance</v>
      </c>
      <c r="U1953" t="str">
        <f>IF(T1953="Permit", olah!T1953, "No Permit")</f>
        <v>No Permit</v>
      </c>
    </row>
    <row r="1954" spans="1:21" hidden="1" x14ac:dyDescent="0.3">
      <c r="A1954" s="23">
        <v>44561</v>
      </c>
      <c r="B1954" t="s">
        <v>498</v>
      </c>
      <c r="C1954" t="s">
        <v>28</v>
      </c>
      <c r="D1954" t="s">
        <v>11602</v>
      </c>
      <c r="E1954" t="str">
        <f>VLOOKUP(B1954,olah!$B:$P,2,0)</f>
        <v>2021-12-01</v>
      </c>
      <c r="F1954">
        <f>COUNTIFS(parameter!$J$4:$J$34,summary!A1954,parameter!$I$4:$I$34,"&gt;="&amp;summary!$E1954)</f>
        <v>31</v>
      </c>
      <c r="G1954">
        <f>COUNTIFS(olah!$Q1954:Q16952,summary!A1954,olah!$B1954:B16952,summary!B1954,olah!$N1954:N16952,summary!C1954,olah!$P1954:P16952,summary!D1954,olah!$S1954:S16952,"On Time")</f>
        <v>1</v>
      </c>
      <c r="H1954">
        <f>COUNTIFS(olah!$Q$2:Q16952,summary!A1954,olah!$B$2:B16952,summary!B1954,olah!$S$2:S16952,"On Time")</f>
        <v>22</v>
      </c>
      <c r="I1954">
        <f>COUNTIFS(olah!$Q1954:Q16952,summary!A1954,olah!$B1954:B16952,summary!B1954,olah!$N1954:N16952,summary!C1954,olah!$P1954:P16952,summary!D1954,olah!$S1954:S16952,"Late")</f>
        <v>0</v>
      </c>
      <c r="J1954">
        <f>COUNTIFS(olah!$Q$2:Q16952,summary!A1954,olah!$B$2:B16952,summary!B1954,olah!$S$2:S16952,"Late")</f>
        <v>0</v>
      </c>
      <c r="K1954">
        <f t="shared" si="30"/>
        <v>9</v>
      </c>
      <c r="L1954">
        <f>COUNTIFS(olah!$Q1954:Q16952,summary!A1954,olah!$B1954:B16952,summary!B1954,olah!$N1954:N16952,summary!C1954,olah!$P1954:P16952,summary!D1954,olah!$T1954:T16952,"On Time CO")</f>
        <v>1</v>
      </c>
      <c r="M1954">
        <f>COUNTIFS(olah!$Q$2:Q16952,summary!A1954,olah!$B$2:B16952,summary!B1954,olah!$T$2:T16952,"On Time CO")</f>
        <v>21</v>
      </c>
      <c r="N1954">
        <f>COUNTIFS(olah!$Q1954:Q16952,summary!A1954,olah!$B1954:B16952,summary!B1954,olah!$N1954:N16952,summary!C1954,olah!$P1954:P16952,summary!D1954,olah!$T1954:T16952,"Overtime")</f>
        <v>0</v>
      </c>
      <c r="O1954">
        <f>COUNTIFS(olah!$Q$2:Q16952,summary!A1954,olah!$B$2:B16952,summary!B1954,olah!$T$2:T16952,"Overtime")</f>
        <v>0</v>
      </c>
      <c r="P1954">
        <f>COUNTIFS(olah!$Q1954:Q16952,summary!A1954,olah!$B1954:B16952,summary!B1954,olah!$N1954:N16952,summary!C1954,olah!$P1954:P16952,summary!D1954,olah!$T1954:T16952,"Early")</f>
        <v>0</v>
      </c>
      <c r="Q1954">
        <f>COUNTIFS(olah!$Q$2:Q16952,summary!A1954,olah!$B$2:B16952,summary!B1954,olah!$T$2:T16952,"Early")</f>
        <v>0</v>
      </c>
      <c r="R1954">
        <f>COUNTIFS(olah!$Q1954:Q16952,summary!A1954,olah!$B1954:B16952,summary!B1954,olah!$N1954:N16952,summary!C1954,olah!$P1954:P16952,summary!D1954,olah!$T1954:T16952,"NA CO")</f>
        <v>0</v>
      </c>
      <c r="S1954">
        <f>COUNTIFS(olah!$Q$2:Q16952,summary!A1954,olah!$B$2:B16952,summary!B1954,olah!$T$2:T16952,"NA CO")</f>
        <v>1</v>
      </c>
      <c r="T1954" t="str">
        <f>olah!R1954</f>
        <v>Attendance</v>
      </c>
      <c r="U1954" t="str">
        <f>IF(T1954="Permit", olah!T1954, "No Permit")</f>
        <v>No Permit</v>
      </c>
    </row>
    <row r="1955" spans="1:21" hidden="1" x14ac:dyDescent="0.3">
      <c r="A1955" s="23">
        <v>44561</v>
      </c>
      <c r="B1955" t="s">
        <v>498</v>
      </c>
      <c r="C1955" t="s">
        <v>28</v>
      </c>
      <c r="D1955" t="s">
        <v>7108</v>
      </c>
      <c r="E1955" t="str">
        <f>VLOOKUP(B1955,olah!$B:$P,2,0)</f>
        <v>2021-12-01</v>
      </c>
      <c r="F1955">
        <f>COUNTIFS(parameter!$J$4:$J$34,summary!A1955,parameter!$I$4:$I$34,"&gt;="&amp;summary!$E1955)</f>
        <v>31</v>
      </c>
      <c r="G1955">
        <f>COUNTIFS(olah!$Q1955:Q16953,summary!A1955,olah!$B1955:B16953,summary!B1955,olah!$N1955:N16953,summary!C1955,olah!$P1955:P16953,summary!D1955,olah!$S1955:S16953,"On Time")</f>
        <v>1</v>
      </c>
      <c r="H1955">
        <f>COUNTIFS(olah!$Q$2:Q16953,summary!A1955,olah!$B$2:B16953,summary!B1955,olah!$S$2:S16953,"On Time")</f>
        <v>22</v>
      </c>
      <c r="I1955">
        <f>COUNTIFS(olah!$Q1955:Q16953,summary!A1955,olah!$B1955:B16953,summary!B1955,olah!$N1955:N16953,summary!C1955,olah!$P1955:P16953,summary!D1955,olah!$S1955:S16953,"Late")</f>
        <v>0</v>
      </c>
      <c r="J1955">
        <f>COUNTIFS(olah!$Q$2:Q16953,summary!A1955,olah!$B$2:B16953,summary!B1955,olah!$S$2:S16953,"Late")</f>
        <v>0</v>
      </c>
      <c r="K1955">
        <f t="shared" si="30"/>
        <v>9</v>
      </c>
      <c r="L1955">
        <f>COUNTIFS(olah!$Q1955:Q16953,summary!A1955,olah!$B1955:B16953,summary!B1955,olah!$N1955:N16953,summary!C1955,olah!$P1955:P16953,summary!D1955,olah!$T1955:T16953,"On Time CO")</f>
        <v>1</v>
      </c>
      <c r="M1955">
        <f>COUNTIFS(olah!$Q$2:Q16953,summary!A1955,olah!$B$2:B16953,summary!B1955,olah!$T$2:T16953,"On Time CO")</f>
        <v>21</v>
      </c>
      <c r="N1955">
        <f>COUNTIFS(olah!$Q1955:Q16953,summary!A1955,olah!$B1955:B16953,summary!B1955,olah!$N1955:N16953,summary!C1955,olah!$P1955:P16953,summary!D1955,olah!$T1955:T16953,"Overtime")</f>
        <v>0</v>
      </c>
      <c r="O1955">
        <f>COUNTIFS(olah!$Q$2:Q16953,summary!A1955,olah!$B$2:B16953,summary!B1955,olah!$T$2:T16953,"Overtime")</f>
        <v>0</v>
      </c>
      <c r="P1955">
        <f>COUNTIFS(olah!$Q1955:Q16953,summary!A1955,olah!$B1955:B16953,summary!B1955,olah!$N1955:N16953,summary!C1955,olah!$P1955:P16953,summary!D1955,olah!$T1955:T16953,"Early")</f>
        <v>0</v>
      </c>
      <c r="Q1955">
        <f>COUNTIFS(olah!$Q$2:Q16953,summary!A1955,olah!$B$2:B16953,summary!B1955,olah!$T$2:T16953,"Early")</f>
        <v>0</v>
      </c>
      <c r="R1955">
        <f>COUNTIFS(olah!$Q1955:Q16953,summary!A1955,olah!$B1955:B16953,summary!B1955,olah!$N1955:N16953,summary!C1955,olah!$P1955:P16953,summary!D1955,olah!$T1955:T16953,"NA CO")</f>
        <v>0</v>
      </c>
      <c r="S1955">
        <f>COUNTIFS(olah!$Q$2:Q16953,summary!A1955,olah!$B$2:B16953,summary!B1955,olah!$T$2:T16953,"NA CO")</f>
        <v>1</v>
      </c>
      <c r="T1955" t="str">
        <f>olah!R1955</f>
        <v>Attendance</v>
      </c>
      <c r="U1955" t="str">
        <f>IF(T1955="Permit", olah!T1955, "No Permit")</f>
        <v>No Permit</v>
      </c>
    </row>
    <row r="1956" spans="1:21" hidden="1" x14ac:dyDescent="0.3">
      <c r="A1956" s="23">
        <v>44561</v>
      </c>
      <c r="B1956" t="s">
        <v>498</v>
      </c>
      <c r="C1956" t="s">
        <v>28</v>
      </c>
      <c r="D1956" t="s">
        <v>11604</v>
      </c>
      <c r="E1956" t="str">
        <f>VLOOKUP(B1956,olah!$B:$P,2,0)</f>
        <v>2021-12-01</v>
      </c>
      <c r="F1956">
        <f>COUNTIFS(parameter!$J$4:$J$34,summary!A1956,parameter!$I$4:$I$34,"&gt;="&amp;summary!$E1956)</f>
        <v>31</v>
      </c>
      <c r="G1956">
        <f>COUNTIFS(olah!$Q1956:Q16954,summary!A1956,olah!$B1956:B16954,summary!B1956,olah!$N1956:N16954,summary!C1956,olah!$P1956:P16954,summary!D1956,olah!$S1956:S16954,"On Time")</f>
        <v>1</v>
      </c>
      <c r="H1956">
        <f>COUNTIFS(olah!$Q$2:Q16954,summary!A1956,olah!$B$2:B16954,summary!B1956,olah!$S$2:S16954,"On Time")</f>
        <v>22</v>
      </c>
      <c r="I1956">
        <f>COUNTIFS(olah!$Q1956:Q16954,summary!A1956,olah!$B1956:B16954,summary!B1956,olah!$N1956:N16954,summary!C1956,olah!$P1956:P16954,summary!D1956,olah!$S1956:S16954,"Late")</f>
        <v>0</v>
      </c>
      <c r="J1956">
        <f>COUNTIFS(olah!$Q$2:Q16954,summary!A1956,olah!$B$2:B16954,summary!B1956,olah!$S$2:S16954,"Late")</f>
        <v>0</v>
      </c>
      <c r="K1956">
        <f t="shared" si="30"/>
        <v>9</v>
      </c>
      <c r="L1956">
        <f>COUNTIFS(olah!$Q1956:Q16954,summary!A1956,olah!$B1956:B16954,summary!B1956,olah!$N1956:N16954,summary!C1956,olah!$P1956:P16954,summary!D1956,olah!$T1956:T16954,"On Time CO")</f>
        <v>1</v>
      </c>
      <c r="M1956">
        <f>COUNTIFS(olah!$Q$2:Q16954,summary!A1956,olah!$B$2:B16954,summary!B1956,olah!$T$2:T16954,"On Time CO")</f>
        <v>21</v>
      </c>
      <c r="N1956">
        <f>COUNTIFS(olah!$Q1956:Q16954,summary!A1956,olah!$B1956:B16954,summary!B1956,olah!$N1956:N16954,summary!C1956,olah!$P1956:P16954,summary!D1956,olah!$T1956:T16954,"Overtime")</f>
        <v>0</v>
      </c>
      <c r="O1956">
        <f>COUNTIFS(olah!$Q$2:Q16954,summary!A1956,olah!$B$2:B16954,summary!B1956,olah!$T$2:T16954,"Overtime")</f>
        <v>0</v>
      </c>
      <c r="P1956">
        <f>COUNTIFS(olah!$Q1956:Q16954,summary!A1956,olah!$B1956:B16954,summary!B1956,olah!$N1956:N16954,summary!C1956,olah!$P1956:P16954,summary!D1956,olah!$T1956:T16954,"Early")</f>
        <v>0</v>
      </c>
      <c r="Q1956">
        <f>COUNTIFS(olah!$Q$2:Q16954,summary!A1956,olah!$B$2:B16954,summary!B1956,olah!$T$2:T16954,"Early")</f>
        <v>0</v>
      </c>
      <c r="R1956">
        <f>COUNTIFS(olah!$Q1956:Q16954,summary!A1956,olah!$B1956:B16954,summary!B1956,olah!$N1956:N16954,summary!C1956,olah!$P1956:P16954,summary!D1956,olah!$T1956:T16954,"NA CO")</f>
        <v>0</v>
      </c>
      <c r="S1956">
        <f>COUNTIFS(olah!$Q$2:Q16954,summary!A1956,olah!$B$2:B16954,summary!B1956,olah!$T$2:T16954,"NA CO")</f>
        <v>1</v>
      </c>
      <c r="T1956" t="str">
        <f>olah!R1956</f>
        <v>Attendance</v>
      </c>
      <c r="U1956" t="str">
        <f>IF(T1956="Permit", olah!T1956, "No Permit")</f>
        <v>No Permit</v>
      </c>
    </row>
    <row r="1957" spans="1:21" hidden="1" x14ac:dyDescent="0.3">
      <c r="A1957" s="23">
        <v>44561</v>
      </c>
      <c r="B1957" t="s">
        <v>498</v>
      </c>
      <c r="C1957" t="s">
        <v>28</v>
      </c>
      <c r="D1957" t="s">
        <v>11605</v>
      </c>
      <c r="E1957" t="str">
        <f>VLOOKUP(B1957,olah!$B:$P,2,0)</f>
        <v>2021-12-01</v>
      </c>
      <c r="F1957">
        <f>COUNTIFS(parameter!$J$4:$J$34,summary!A1957,parameter!$I$4:$I$34,"&gt;="&amp;summary!$E1957)</f>
        <v>31</v>
      </c>
      <c r="G1957">
        <f>COUNTIFS(olah!$Q1957:Q16955,summary!A1957,olah!$B1957:B16955,summary!B1957,olah!$N1957:N16955,summary!C1957,olah!$P1957:P16955,summary!D1957,olah!$S1957:S16955,"On Time")</f>
        <v>1</v>
      </c>
      <c r="H1957">
        <f>COUNTIFS(olah!$Q$2:Q16955,summary!A1957,olah!$B$2:B16955,summary!B1957,olah!$S$2:S16955,"On Time")</f>
        <v>22</v>
      </c>
      <c r="I1957">
        <f>COUNTIFS(olah!$Q1957:Q16955,summary!A1957,olah!$B1957:B16955,summary!B1957,olah!$N1957:N16955,summary!C1957,olah!$P1957:P16955,summary!D1957,olah!$S1957:S16955,"Late")</f>
        <v>0</v>
      </c>
      <c r="J1957">
        <f>COUNTIFS(olah!$Q$2:Q16955,summary!A1957,olah!$B$2:B16955,summary!B1957,olah!$S$2:S16955,"Late")</f>
        <v>0</v>
      </c>
      <c r="K1957">
        <f t="shared" si="30"/>
        <v>9</v>
      </c>
      <c r="L1957">
        <f>COUNTIFS(olah!$Q1957:Q16955,summary!A1957,olah!$B1957:B16955,summary!B1957,olah!$N1957:N16955,summary!C1957,olah!$P1957:P16955,summary!D1957,olah!$T1957:T16955,"On Time CO")</f>
        <v>1</v>
      </c>
      <c r="M1957">
        <f>COUNTIFS(olah!$Q$2:Q16955,summary!A1957,olah!$B$2:B16955,summary!B1957,olah!$T$2:T16955,"On Time CO")</f>
        <v>21</v>
      </c>
      <c r="N1957">
        <f>COUNTIFS(olah!$Q1957:Q16955,summary!A1957,olah!$B1957:B16955,summary!B1957,olah!$N1957:N16955,summary!C1957,olah!$P1957:P16955,summary!D1957,olah!$T1957:T16955,"Overtime")</f>
        <v>0</v>
      </c>
      <c r="O1957">
        <f>COUNTIFS(olah!$Q$2:Q16955,summary!A1957,olah!$B$2:B16955,summary!B1957,olah!$T$2:T16955,"Overtime")</f>
        <v>0</v>
      </c>
      <c r="P1957">
        <f>COUNTIFS(olah!$Q1957:Q16955,summary!A1957,olah!$B1957:B16955,summary!B1957,olah!$N1957:N16955,summary!C1957,olah!$P1957:P16955,summary!D1957,olah!$T1957:T16955,"Early")</f>
        <v>0</v>
      </c>
      <c r="Q1957">
        <f>COUNTIFS(olah!$Q$2:Q16955,summary!A1957,olah!$B$2:B16955,summary!B1957,olah!$T$2:T16955,"Early")</f>
        <v>0</v>
      </c>
      <c r="R1957">
        <f>COUNTIFS(olah!$Q1957:Q16955,summary!A1957,olah!$B1957:B16955,summary!B1957,olah!$N1957:N16955,summary!C1957,olah!$P1957:P16955,summary!D1957,olah!$T1957:T16955,"NA CO")</f>
        <v>0</v>
      </c>
      <c r="S1957">
        <f>COUNTIFS(olah!$Q$2:Q16955,summary!A1957,olah!$B$2:B16955,summary!B1957,olah!$T$2:T16955,"NA CO")</f>
        <v>1</v>
      </c>
      <c r="T1957" t="str">
        <f>olah!R1957</f>
        <v>Attendance</v>
      </c>
      <c r="U1957" t="str">
        <f>IF(T1957="Permit", olah!T1957, "No Permit")</f>
        <v>No Permit</v>
      </c>
    </row>
    <row r="1958" spans="1:21" hidden="1" x14ac:dyDescent="0.3">
      <c r="A1958" s="23">
        <v>44561</v>
      </c>
      <c r="B1958" t="s">
        <v>498</v>
      </c>
      <c r="C1958" t="s">
        <v>28</v>
      </c>
      <c r="D1958" t="s">
        <v>11606</v>
      </c>
      <c r="E1958" t="str">
        <f>VLOOKUP(B1958,olah!$B:$P,2,0)</f>
        <v>2021-12-01</v>
      </c>
      <c r="F1958">
        <f>COUNTIFS(parameter!$J$4:$J$34,summary!A1958,parameter!$I$4:$I$34,"&gt;="&amp;summary!$E1958)</f>
        <v>31</v>
      </c>
      <c r="G1958">
        <f>COUNTIFS(olah!$Q1958:Q16956,summary!A1958,olah!$B1958:B16956,summary!B1958,olah!$N1958:N16956,summary!C1958,olah!$P1958:P16956,summary!D1958,olah!$S1958:S16956,"On Time")</f>
        <v>1</v>
      </c>
      <c r="H1958">
        <f>COUNTIFS(olah!$Q$2:Q16956,summary!A1958,olah!$B$2:B16956,summary!B1958,olah!$S$2:S16956,"On Time")</f>
        <v>22</v>
      </c>
      <c r="I1958">
        <f>COUNTIFS(olah!$Q1958:Q16956,summary!A1958,olah!$B1958:B16956,summary!B1958,olah!$N1958:N16956,summary!C1958,olah!$P1958:P16956,summary!D1958,olah!$S1958:S16956,"Late")</f>
        <v>0</v>
      </c>
      <c r="J1958">
        <f>COUNTIFS(olah!$Q$2:Q16956,summary!A1958,olah!$B$2:B16956,summary!B1958,olah!$S$2:S16956,"Late")</f>
        <v>0</v>
      </c>
      <c r="K1958">
        <f t="shared" si="30"/>
        <v>9</v>
      </c>
      <c r="L1958">
        <f>COUNTIFS(olah!$Q1958:Q16956,summary!A1958,olah!$B1958:B16956,summary!B1958,olah!$N1958:N16956,summary!C1958,olah!$P1958:P16956,summary!D1958,olah!$T1958:T16956,"On Time CO")</f>
        <v>1</v>
      </c>
      <c r="M1958">
        <f>COUNTIFS(olah!$Q$2:Q16956,summary!A1958,olah!$B$2:B16956,summary!B1958,olah!$T$2:T16956,"On Time CO")</f>
        <v>21</v>
      </c>
      <c r="N1958">
        <f>COUNTIFS(olah!$Q1958:Q16956,summary!A1958,olah!$B1958:B16956,summary!B1958,olah!$N1958:N16956,summary!C1958,olah!$P1958:P16956,summary!D1958,olah!$T1958:T16956,"Overtime")</f>
        <v>0</v>
      </c>
      <c r="O1958">
        <f>COUNTIFS(olah!$Q$2:Q16956,summary!A1958,olah!$B$2:B16956,summary!B1958,olah!$T$2:T16956,"Overtime")</f>
        <v>0</v>
      </c>
      <c r="P1958">
        <f>COUNTIFS(olah!$Q1958:Q16956,summary!A1958,olah!$B1958:B16956,summary!B1958,olah!$N1958:N16956,summary!C1958,olah!$P1958:P16956,summary!D1958,olah!$T1958:T16956,"Early")</f>
        <v>0</v>
      </c>
      <c r="Q1958">
        <f>COUNTIFS(olah!$Q$2:Q16956,summary!A1958,olah!$B$2:B16956,summary!B1958,olah!$T$2:T16956,"Early")</f>
        <v>0</v>
      </c>
      <c r="R1958">
        <f>COUNTIFS(olah!$Q1958:Q16956,summary!A1958,olah!$B1958:B16956,summary!B1958,olah!$N1958:N16956,summary!C1958,olah!$P1958:P16956,summary!D1958,olah!$T1958:T16956,"NA CO")</f>
        <v>0</v>
      </c>
      <c r="S1958">
        <f>COUNTIFS(olah!$Q$2:Q16956,summary!A1958,olah!$B$2:B16956,summary!B1958,olah!$T$2:T16956,"NA CO")</f>
        <v>1</v>
      </c>
      <c r="T1958" t="str">
        <f>olah!R1958</f>
        <v>Attendance</v>
      </c>
      <c r="U1958" t="str">
        <f>IF(T1958="Permit", olah!T1958, "No Permit")</f>
        <v>No Permit</v>
      </c>
    </row>
    <row r="1959" spans="1:21" hidden="1" x14ac:dyDescent="0.3">
      <c r="A1959" s="23">
        <v>44561</v>
      </c>
      <c r="B1959" t="s">
        <v>498</v>
      </c>
      <c r="C1959" t="s">
        <v>28</v>
      </c>
      <c r="D1959" t="s">
        <v>10202</v>
      </c>
      <c r="E1959" t="str">
        <f>VLOOKUP(B1959,olah!$B:$P,2,0)</f>
        <v>2021-12-01</v>
      </c>
      <c r="F1959">
        <f>COUNTIFS(parameter!$J$4:$J$34,summary!A1959,parameter!$I$4:$I$34,"&gt;="&amp;summary!$E1959)</f>
        <v>31</v>
      </c>
      <c r="G1959">
        <f>COUNTIFS(olah!$Q1959:Q16957,summary!A1959,olah!$B1959:B16957,summary!B1959,olah!$N1959:N16957,summary!C1959,olah!$P1959:P16957,summary!D1959,olah!$S1959:S16957,"On Time")</f>
        <v>1</v>
      </c>
      <c r="H1959">
        <f>COUNTIFS(olah!$Q$2:Q16957,summary!A1959,olah!$B$2:B16957,summary!B1959,olah!$S$2:S16957,"On Time")</f>
        <v>22</v>
      </c>
      <c r="I1959">
        <f>COUNTIFS(olah!$Q1959:Q16957,summary!A1959,olah!$B1959:B16957,summary!B1959,olah!$N1959:N16957,summary!C1959,olah!$P1959:P16957,summary!D1959,olah!$S1959:S16957,"Late")</f>
        <v>0</v>
      </c>
      <c r="J1959">
        <f>COUNTIFS(olah!$Q$2:Q16957,summary!A1959,olah!$B$2:B16957,summary!B1959,olah!$S$2:S16957,"Late")</f>
        <v>0</v>
      </c>
      <c r="K1959">
        <f t="shared" si="30"/>
        <v>9</v>
      </c>
      <c r="L1959">
        <f>COUNTIFS(olah!$Q1959:Q16957,summary!A1959,olah!$B1959:B16957,summary!B1959,olah!$N1959:N16957,summary!C1959,olah!$P1959:P16957,summary!D1959,olah!$T1959:T16957,"On Time CO")</f>
        <v>1</v>
      </c>
      <c r="M1959">
        <f>COUNTIFS(olah!$Q$2:Q16957,summary!A1959,olah!$B$2:B16957,summary!B1959,olah!$T$2:T16957,"On Time CO")</f>
        <v>21</v>
      </c>
      <c r="N1959">
        <f>COUNTIFS(olah!$Q1959:Q16957,summary!A1959,olah!$B1959:B16957,summary!B1959,olah!$N1959:N16957,summary!C1959,olah!$P1959:P16957,summary!D1959,olah!$T1959:T16957,"Overtime")</f>
        <v>0</v>
      </c>
      <c r="O1959">
        <f>COUNTIFS(olah!$Q$2:Q16957,summary!A1959,olah!$B$2:B16957,summary!B1959,olah!$T$2:T16957,"Overtime")</f>
        <v>0</v>
      </c>
      <c r="P1959">
        <f>COUNTIFS(olah!$Q1959:Q16957,summary!A1959,olah!$B1959:B16957,summary!B1959,olah!$N1959:N16957,summary!C1959,olah!$P1959:P16957,summary!D1959,olah!$T1959:T16957,"Early")</f>
        <v>0</v>
      </c>
      <c r="Q1959">
        <f>COUNTIFS(olah!$Q$2:Q16957,summary!A1959,olah!$B$2:B16957,summary!B1959,olah!$T$2:T16957,"Early")</f>
        <v>0</v>
      </c>
      <c r="R1959">
        <f>COUNTIFS(olah!$Q1959:Q16957,summary!A1959,olah!$B1959:B16957,summary!B1959,olah!$N1959:N16957,summary!C1959,olah!$P1959:P16957,summary!D1959,olah!$T1959:T16957,"NA CO")</f>
        <v>0</v>
      </c>
      <c r="S1959">
        <f>COUNTIFS(olah!$Q$2:Q16957,summary!A1959,olah!$B$2:B16957,summary!B1959,olah!$T$2:T16957,"NA CO")</f>
        <v>1</v>
      </c>
      <c r="T1959" t="str">
        <f>olah!R1959</f>
        <v>Attendance</v>
      </c>
      <c r="U1959" t="str">
        <f>IF(T1959="Permit", olah!T1959, "No Permit")</f>
        <v>No Permit</v>
      </c>
    </row>
    <row r="1960" spans="1:21" hidden="1" x14ac:dyDescent="0.3">
      <c r="A1960" s="23">
        <v>44561</v>
      </c>
      <c r="B1960" t="s">
        <v>498</v>
      </c>
      <c r="C1960" t="s">
        <v>28</v>
      </c>
      <c r="D1960" t="s">
        <v>11607</v>
      </c>
      <c r="E1960" t="str">
        <f>VLOOKUP(B1960,olah!$B:$P,2,0)</f>
        <v>2021-12-01</v>
      </c>
      <c r="F1960">
        <f>COUNTIFS(parameter!$J$4:$J$34,summary!A1960,parameter!$I$4:$I$34,"&gt;="&amp;summary!$E1960)</f>
        <v>31</v>
      </c>
      <c r="G1960">
        <f>COUNTIFS(olah!$Q1960:Q16958,summary!A1960,olah!$B1960:B16958,summary!B1960,olah!$N1960:N16958,summary!C1960,olah!$P1960:P16958,summary!D1960,olah!$S1960:S16958,"On Time")</f>
        <v>1</v>
      </c>
      <c r="H1960">
        <f>COUNTIFS(olah!$Q$2:Q16958,summary!A1960,olah!$B$2:B16958,summary!B1960,olah!$S$2:S16958,"On Time")</f>
        <v>22</v>
      </c>
      <c r="I1960">
        <f>COUNTIFS(olah!$Q1960:Q16958,summary!A1960,olah!$B1960:B16958,summary!B1960,olah!$N1960:N16958,summary!C1960,olah!$P1960:P16958,summary!D1960,olah!$S1960:S16958,"Late")</f>
        <v>0</v>
      </c>
      <c r="J1960">
        <f>COUNTIFS(olah!$Q$2:Q16958,summary!A1960,olah!$B$2:B16958,summary!B1960,olah!$S$2:S16958,"Late")</f>
        <v>0</v>
      </c>
      <c r="K1960">
        <f t="shared" si="30"/>
        <v>9</v>
      </c>
      <c r="L1960">
        <f>COUNTIFS(olah!$Q1960:Q16958,summary!A1960,olah!$B1960:B16958,summary!B1960,olah!$N1960:N16958,summary!C1960,olah!$P1960:P16958,summary!D1960,olah!$T1960:T16958,"On Time CO")</f>
        <v>1</v>
      </c>
      <c r="M1960">
        <f>COUNTIFS(olah!$Q$2:Q16958,summary!A1960,olah!$B$2:B16958,summary!B1960,olah!$T$2:T16958,"On Time CO")</f>
        <v>21</v>
      </c>
      <c r="N1960">
        <f>COUNTIFS(olah!$Q1960:Q16958,summary!A1960,olah!$B1960:B16958,summary!B1960,olah!$N1960:N16958,summary!C1960,olah!$P1960:P16958,summary!D1960,olah!$T1960:T16958,"Overtime")</f>
        <v>0</v>
      </c>
      <c r="O1960">
        <f>COUNTIFS(olah!$Q$2:Q16958,summary!A1960,olah!$B$2:B16958,summary!B1960,olah!$T$2:T16958,"Overtime")</f>
        <v>0</v>
      </c>
      <c r="P1960">
        <f>COUNTIFS(olah!$Q1960:Q16958,summary!A1960,olah!$B1960:B16958,summary!B1960,olah!$N1960:N16958,summary!C1960,olah!$P1960:P16958,summary!D1960,olah!$T1960:T16958,"Early")</f>
        <v>0</v>
      </c>
      <c r="Q1960">
        <f>COUNTIFS(olah!$Q$2:Q16958,summary!A1960,olah!$B$2:B16958,summary!B1960,olah!$T$2:T16958,"Early")</f>
        <v>0</v>
      </c>
      <c r="R1960">
        <f>COUNTIFS(olah!$Q1960:Q16958,summary!A1960,olah!$B1960:B16958,summary!B1960,olah!$N1960:N16958,summary!C1960,olah!$P1960:P16958,summary!D1960,olah!$T1960:T16958,"NA CO")</f>
        <v>0</v>
      </c>
      <c r="S1960">
        <f>COUNTIFS(olah!$Q$2:Q16958,summary!A1960,olah!$B$2:B16958,summary!B1960,olah!$T$2:T16958,"NA CO")</f>
        <v>1</v>
      </c>
      <c r="T1960" t="str">
        <f>olah!R1960</f>
        <v>Attendance</v>
      </c>
      <c r="U1960" t="str">
        <f>IF(T1960="Permit", olah!T1960, "No Permit")</f>
        <v>No Permit</v>
      </c>
    </row>
    <row r="1961" spans="1:21" hidden="1" x14ac:dyDescent="0.3">
      <c r="A1961" s="23">
        <v>44561</v>
      </c>
      <c r="B1961" t="s">
        <v>498</v>
      </c>
      <c r="C1961" t="s">
        <v>28</v>
      </c>
      <c r="D1961" t="s">
        <v>11608</v>
      </c>
      <c r="E1961" t="str">
        <f>VLOOKUP(B1961,olah!$B:$P,2,0)</f>
        <v>2021-12-01</v>
      </c>
      <c r="F1961">
        <f>COUNTIFS(parameter!$J$4:$J$34,summary!A1961,parameter!$I$4:$I$34,"&gt;="&amp;summary!$E1961)</f>
        <v>31</v>
      </c>
      <c r="G1961">
        <f>COUNTIFS(olah!$Q1961:Q16959,summary!A1961,olah!$B1961:B16959,summary!B1961,olah!$N1961:N16959,summary!C1961,olah!$P1961:P16959,summary!D1961,olah!$S1961:S16959,"On Time")</f>
        <v>1</v>
      </c>
      <c r="H1961">
        <f>COUNTIFS(olah!$Q$2:Q16959,summary!A1961,olah!$B$2:B16959,summary!B1961,olah!$S$2:S16959,"On Time")</f>
        <v>22</v>
      </c>
      <c r="I1961">
        <f>COUNTIFS(olah!$Q1961:Q16959,summary!A1961,olah!$B1961:B16959,summary!B1961,olah!$N1961:N16959,summary!C1961,olah!$P1961:P16959,summary!D1961,olah!$S1961:S16959,"Late")</f>
        <v>0</v>
      </c>
      <c r="J1961">
        <f>COUNTIFS(olah!$Q$2:Q16959,summary!A1961,olah!$B$2:B16959,summary!B1961,olah!$S$2:S16959,"Late")</f>
        <v>0</v>
      </c>
      <c r="K1961">
        <f t="shared" si="30"/>
        <v>9</v>
      </c>
      <c r="L1961">
        <f>COUNTIFS(olah!$Q1961:Q16959,summary!A1961,olah!$B1961:B16959,summary!B1961,olah!$N1961:N16959,summary!C1961,olah!$P1961:P16959,summary!D1961,olah!$T1961:T16959,"On Time CO")</f>
        <v>1</v>
      </c>
      <c r="M1961">
        <f>COUNTIFS(olah!$Q$2:Q16959,summary!A1961,olah!$B$2:B16959,summary!B1961,olah!$T$2:T16959,"On Time CO")</f>
        <v>21</v>
      </c>
      <c r="N1961">
        <f>COUNTIFS(olah!$Q1961:Q16959,summary!A1961,olah!$B1961:B16959,summary!B1961,olah!$N1961:N16959,summary!C1961,olah!$P1961:P16959,summary!D1961,olah!$T1961:T16959,"Overtime")</f>
        <v>0</v>
      </c>
      <c r="O1961">
        <f>COUNTIFS(olah!$Q$2:Q16959,summary!A1961,olah!$B$2:B16959,summary!B1961,olah!$T$2:T16959,"Overtime")</f>
        <v>0</v>
      </c>
      <c r="P1961">
        <f>COUNTIFS(olah!$Q1961:Q16959,summary!A1961,olah!$B1961:B16959,summary!B1961,olah!$N1961:N16959,summary!C1961,olah!$P1961:P16959,summary!D1961,olah!$T1961:T16959,"Early")</f>
        <v>0</v>
      </c>
      <c r="Q1961">
        <f>COUNTIFS(olah!$Q$2:Q16959,summary!A1961,olah!$B$2:B16959,summary!B1961,olah!$T$2:T16959,"Early")</f>
        <v>0</v>
      </c>
      <c r="R1961">
        <f>COUNTIFS(olah!$Q1961:Q16959,summary!A1961,olah!$B1961:B16959,summary!B1961,olah!$N1961:N16959,summary!C1961,olah!$P1961:P16959,summary!D1961,olah!$T1961:T16959,"NA CO")</f>
        <v>0</v>
      </c>
      <c r="S1961">
        <f>COUNTIFS(olah!$Q$2:Q16959,summary!A1961,olah!$B$2:B16959,summary!B1961,olah!$T$2:T16959,"NA CO")</f>
        <v>1</v>
      </c>
      <c r="T1961" t="str">
        <f>olah!R1961</f>
        <v>Attendance</v>
      </c>
      <c r="U1961" t="str">
        <f>IF(T1961="Permit", olah!T1961, "No Permit")</f>
        <v>No Permit</v>
      </c>
    </row>
    <row r="1962" spans="1:21" hidden="1" x14ac:dyDescent="0.3">
      <c r="A1962" s="23">
        <v>44561</v>
      </c>
      <c r="B1962" t="s">
        <v>498</v>
      </c>
      <c r="C1962" t="s">
        <v>28</v>
      </c>
      <c r="D1962" t="s">
        <v>11609</v>
      </c>
      <c r="E1962" t="str">
        <f>VLOOKUP(B1962,olah!$B:$P,2,0)</f>
        <v>2021-12-01</v>
      </c>
      <c r="F1962">
        <f>COUNTIFS(parameter!$J$4:$J$34,summary!A1962,parameter!$I$4:$I$34,"&gt;="&amp;summary!$E1962)</f>
        <v>31</v>
      </c>
      <c r="G1962">
        <f>COUNTIFS(olah!$Q1962:Q16960,summary!A1962,olah!$B1962:B16960,summary!B1962,olah!$N1962:N16960,summary!C1962,olah!$P1962:P16960,summary!D1962,olah!$S1962:S16960,"On Time")</f>
        <v>1</v>
      </c>
      <c r="H1962">
        <f>COUNTIFS(olah!$Q$2:Q16960,summary!A1962,olah!$B$2:B16960,summary!B1962,olah!$S$2:S16960,"On Time")</f>
        <v>22</v>
      </c>
      <c r="I1962">
        <f>COUNTIFS(olah!$Q1962:Q16960,summary!A1962,olah!$B1962:B16960,summary!B1962,olah!$N1962:N16960,summary!C1962,olah!$P1962:P16960,summary!D1962,olah!$S1962:S16960,"Late")</f>
        <v>0</v>
      </c>
      <c r="J1962">
        <f>COUNTIFS(olah!$Q$2:Q16960,summary!A1962,olah!$B$2:B16960,summary!B1962,olah!$S$2:S16960,"Late")</f>
        <v>0</v>
      </c>
      <c r="K1962">
        <f t="shared" si="30"/>
        <v>9</v>
      </c>
      <c r="L1962">
        <f>COUNTIFS(olah!$Q1962:Q16960,summary!A1962,olah!$B1962:B16960,summary!B1962,olah!$N1962:N16960,summary!C1962,olah!$P1962:P16960,summary!D1962,olah!$T1962:T16960,"On Time CO")</f>
        <v>1</v>
      </c>
      <c r="M1962">
        <f>COUNTIFS(olah!$Q$2:Q16960,summary!A1962,olah!$B$2:B16960,summary!B1962,olah!$T$2:T16960,"On Time CO")</f>
        <v>21</v>
      </c>
      <c r="N1962">
        <f>COUNTIFS(olah!$Q1962:Q16960,summary!A1962,olah!$B1962:B16960,summary!B1962,olah!$N1962:N16960,summary!C1962,olah!$P1962:P16960,summary!D1962,olah!$T1962:T16960,"Overtime")</f>
        <v>0</v>
      </c>
      <c r="O1962">
        <f>COUNTIFS(olah!$Q$2:Q16960,summary!A1962,olah!$B$2:B16960,summary!B1962,olah!$T$2:T16960,"Overtime")</f>
        <v>0</v>
      </c>
      <c r="P1962">
        <f>COUNTIFS(olah!$Q1962:Q16960,summary!A1962,olah!$B1962:B16960,summary!B1962,olah!$N1962:N16960,summary!C1962,olah!$P1962:P16960,summary!D1962,olah!$T1962:T16960,"Early")</f>
        <v>0</v>
      </c>
      <c r="Q1962">
        <f>COUNTIFS(olah!$Q$2:Q16960,summary!A1962,olah!$B$2:B16960,summary!B1962,olah!$T$2:T16960,"Early")</f>
        <v>0</v>
      </c>
      <c r="R1962">
        <f>COUNTIFS(olah!$Q1962:Q16960,summary!A1962,olah!$B1962:B16960,summary!B1962,olah!$N1962:N16960,summary!C1962,olah!$P1962:P16960,summary!D1962,olah!$T1962:T16960,"NA CO")</f>
        <v>0</v>
      </c>
      <c r="S1962">
        <f>COUNTIFS(olah!$Q$2:Q16960,summary!A1962,olah!$B$2:B16960,summary!B1962,olah!$T$2:T16960,"NA CO")</f>
        <v>1</v>
      </c>
      <c r="T1962" t="str">
        <f>olah!R1962</f>
        <v>Attendance</v>
      </c>
      <c r="U1962" t="str">
        <f>IF(T1962="Permit", olah!T1962, "No Permit")</f>
        <v>No Permit</v>
      </c>
    </row>
    <row r="1963" spans="1:21" hidden="1" x14ac:dyDescent="0.3">
      <c r="A1963" s="23">
        <v>44561</v>
      </c>
      <c r="B1963" t="s">
        <v>498</v>
      </c>
      <c r="C1963" t="s">
        <v>28</v>
      </c>
      <c r="D1963" t="s">
        <v>9024</v>
      </c>
      <c r="E1963" t="str">
        <f>VLOOKUP(B1963,olah!$B:$P,2,0)</f>
        <v>2021-12-01</v>
      </c>
      <c r="F1963">
        <f>COUNTIFS(parameter!$J$4:$J$34,summary!A1963,parameter!$I$4:$I$34,"&gt;="&amp;summary!$E1963)</f>
        <v>31</v>
      </c>
      <c r="G1963">
        <f>COUNTIFS(olah!$Q1963:Q16961,summary!A1963,olah!$B1963:B16961,summary!B1963,olah!$N1963:N16961,summary!C1963,olah!$P1963:P16961,summary!D1963,olah!$S1963:S16961,"On Time")</f>
        <v>1</v>
      </c>
      <c r="H1963">
        <f>COUNTIFS(olah!$Q$2:Q16961,summary!A1963,olah!$B$2:B16961,summary!B1963,olah!$S$2:S16961,"On Time")</f>
        <v>22</v>
      </c>
      <c r="I1963">
        <f>COUNTIFS(olah!$Q1963:Q16961,summary!A1963,olah!$B1963:B16961,summary!B1963,olah!$N1963:N16961,summary!C1963,olah!$P1963:P16961,summary!D1963,olah!$S1963:S16961,"Late")</f>
        <v>0</v>
      </c>
      <c r="J1963">
        <f>COUNTIFS(olah!$Q$2:Q16961,summary!A1963,olah!$B$2:B16961,summary!B1963,olah!$S$2:S16961,"Late")</f>
        <v>0</v>
      </c>
      <c r="K1963">
        <f t="shared" si="30"/>
        <v>9</v>
      </c>
      <c r="L1963">
        <f>COUNTIFS(olah!$Q1963:Q16961,summary!A1963,olah!$B1963:B16961,summary!B1963,olah!$N1963:N16961,summary!C1963,olah!$P1963:P16961,summary!D1963,olah!$T1963:T16961,"On Time CO")</f>
        <v>1</v>
      </c>
      <c r="M1963">
        <f>COUNTIFS(olah!$Q$2:Q16961,summary!A1963,olah!$B$2:B16961,summary!B1963,olah!$T$2:T16961,"On Time CO")</f>
        <v>21</v>
      </c>
      <c r="N1963">
        <f>COUNTIFS(olah!$Q1963:Q16961,summary!A1963,olah!$B1963:B16961,summary!B1963,olah!$N1963:N16961,summary!C1963,olah!$P1963:P16961,summary!D1963,olah!$T1963:T16961,"Overtime")</f>
        <v>0</v>
      </c>
      <c r="O1963">
        <f>COUNTIFS(olah!$Q$2:Q16961,summary!A1963,olah!$B$2:B16961,summary!B1963,olah!$T$2:T16961,"Overtime")</f>
        <v>0</v>
      </c>
      <c r="P1963">
        <f>COUNTIFS(olah!$Q1963:Q16961,summary!A1963,olah!$B1963:B16961,summary!B1963,olah!$N1963:N16961,summary!C1963,olah!$P1963:P16961,summary!D1963,olah!$T1963:T16961,"Early")</f>
        <v>0</v>
      </c>
      <c r="Q1963">
        <f>COUNTIFS(olah!$Q$2:Q16961,summary!A1963,olah!$B$2:B16961,summary!B1963,olah!$T$2:T16961,"Early")</f>
        <v>0</v>
      </c>
      <c r="R1963">
        <f>COUNTIFS(olah!$Q1963:Q16961,summary!A1963,olah!$B1963:B16961,summary!B1963,olah!$N1963:N16961,summary!C1963,olah!$P1963:P16961,summary!D1963,olah!$T1963:T16961,"NA CO")</f>
        <v>0</v>
      </c>
      <c r="S1963">
        <f>COUNTIFS(olah!$Q$2:Q16961,summary!A1963,olah!$B$2:B16961,summary!B1963,olah!$T$2:T16961,"NA CO")</f>
        <v>1</v>
      </c>
      <c r="T1963" t="str">
        <f>olah!R1963</f>
        <v>Attendance</v>
      </c>
      <c r="U1963" t="str">
        <f>IF(T1963="Permit", olah!T1963, "No Permit")</f>
        <v>No Permit</v>
      </c>
    </row>
    <row r="1964" spans="1:21" hidden="1" x14ac:dyDescent="0.3">
      <c r="A1964" s="23">
        <v>44561</v>
      </c>
      <c r="B1964" t="s">
        <v>498</v>
      </c>
      <c r="C1964" t="s">
        <v>28</v>
      </c>
      <c r="D1964" t="s">
        <v>10213</v>
      </c>
      <c r="E1964" t="str">
        <f>VLOOKUP(B1964,olah!$B:$P,2,0)</f>
        <v>2021-12-01</v>
      </c>
      <c r="F1964">
        <f>COUNTIFS(parameter!$J$4:$J$34,summary!A1964,parameter!$I$4:$I$34,"&gt;="&amp;summary!$E1964)</f>
        <v>31</v>
      </c>
      <c r="G1964">
        <f>COUNTIFS(olah!$Q1964:Q16962,summary!A1964,olah!$B1964:B16962,summary!B1964,olah!$N1964:N16962,summary!C1964,olah!$P1964:P16962,summary!D1964,olah!$S1964:S16962,"On Time")</f>
        <v>1</v>
      </c>
      <c r="H1964">
        <f>COUNTIFS(olah!$Q$2:Q16962,summary!A1964,olah!$B$2:B16962,summary!B1964,olah!$S$2:S16962,"On Time")</f>
        <v>22</v>
      </c>
      <c r="I1964">
        <f>COUNTIFS(olah!$Q1964:Q16962,summary!A1964,olah!$B1964:B16962,summary!B1964,olah!$N1964:N16962,summary!C1964,olah!$P1964:P16962,summary!D1964,olah!$S1964:S16962,"Late")</f>
        <v>0</v>
      </c>
      <c r="J1964">
        <f>COUNTIFS(olah!$Q$2:Q16962,summary!A1964,olah!$B$2:B16962,summary!B1964,olah!$S$2:S16962,"Late")</f>
        <v>0</v>
      </c>
      <c r="K1964">
        <f t="shared" si="30"/>
        <v>9</v>
      </c>
      <c r="L1964">
        <f>COUNTIFS(olah!$Q1964:Q16962,summary!A1964,olah!$B1964:B16962,summary!B1964,olah!$N1964:N16962,summary!C1964,olah!$P1964:P16962,summary!D1964,olah!$T1964:T16962,"On Time CO")</f>
        <v>1</v>
      </c>
      <c r="M1964">
        <f>COUNTIFS(olah!$Q$2:Q16962,summary!A1964,olah!$B$2:B16962,summary!B1964,olah!$T$2:T16962,"On Time CO")</f>
        <v>21</v>
      </c>
      <c r="N1964">
        <f>COUNTIFS(olah!$Q1964:Q16962,summary!A1964,olah!$B1964:B16962,summary!B1964,olah!$N1964:N16962,summary!C1964,olah!$P1964:P16962,summary!D1964,olah!$T1964:T16962,"Overtime")</f>
        <v>0</v>
      </c>
      <c r="O1964">
        <f>COUNTIFS(olah!$Q$2:Q16962,summary!A1964,olah!$B$2:B16962,summary!B1964,olah!$T$2:T16962,"Overtime")</f>
        <v>0</v>
      </c>
      <c r="P1964">
        <f>COUNTIFS(olah!$Q1964:Q16962,summary!A1964,olah!$B1964:B16962,summary!B1964,olah!$N1964:N16962,summary!C1964,olah!$P1964:P16962,summary!D1964,olah!$T1964:T16962,"Early")</f>
        <v>0</v>
      </c>
      <c r="Q1964">
        <f>COUNTIFS(olah!$Q$2:Q16962,summary!A1964,olah!$B$2:B16962,summary!B1964,olah!$T$2:T16962,"Early")</f>
        <v>0</v>
      </c>
      <c r="R1964">
        <f>COUNTIFS(olah!$Q1964:Q16962,summary!A1964,olah!$B1964:B16962,summary!B1964,olah!$N1964:N16962,summary!C1964,olah!$P1964:P16962,summary!D1964,olah!$T1964:T16962,"NA CO")</f>
        <v>0</v>
      </c>
      <c r="S1964">
        <f>COUNTIFS(olah!$Q$2:Q16962,summary!A1964,olah!$B$2:B16962,summary!B1964,olah!$T$2:T16962,"NA CO")</f>
        <v>1</v>
      </c>
      <c r="T1964" t="str">
        <f>olah!R1964</f>
        <v>Attendance</v>
      </c>
      <c r="U1964" t="str">
        <f>IF(T1964="Permit", olah!T1964, "No Permit")</f>
        <v>No Permit</v>
      </c>
    </row>
    <row r="1965" spans="1:21" hidden="1" x14ac:dyDescent="0.3">
      <c r="A1965" s="23">
        <v>44561</v>
      </c>
      <c r="B1965" t="s">
        <v>498</v>
      </c>
      <c r="C1965" t="s">
        <v>28</v>
      </c>
      <c r="D1965" t="s">
        <v>7927</v>
      </c>
      <c r="E1965" t="str">
        <f>VLOOKUP(B1965,olah!$B:$P,2,0)</f>
        <v>2021-12-01</v>
      </c>
      <c r="F1965">
        <f>COUNTIFS(parameter!$J$4:$J$34,summary!A1965,parameter!$I$4:$I$34,"&gt;="&amp;summary!$E1965)</f>
        <v>31</v>
      </c>
      <c r="G1965">
        <f>COUNTIFS(olah!$Q1965:Q16963,summary!A1965,olah!$B1965:B16963,summary!B1965,olah!$N1965:N16963,summary!C1965,olah!$P1965:P16963,summary!D1965,olah!$S1965:S16963,"On Time")</f>
        <v>1</v>
      </c>
      <c r="H1965">
        <f>COUNTIFS(olah!$Q$2:Q16963,summary!A1965,olah!$B$2:B16963,summary!B1965,olah!$S$2:S16963,"On Time")</f>
        <v>22</v>
      </c>
      <c r="I1965">
        <f>COUNTIFS(olah!$Q1965:Q16963,summary!A1965,olah!$B1965:B16963,summary!B1965,olah!$N1965:N16963,summary!C1965,olah!$P1965:P16963,summary!D1965,olah!$S1965:S16963,"Late")</f>
        <v>0</v>
      </c>
      <c r="J1965">
        <f>COUNTIFS(olah!$Q$2:Q16963,summary!A1965,olah!$B$2:B16963,summary!B1965,olah!$S$2:S16963,"Late")</f>
        <v>0</v>
      </c>
      <c r="K1965">
        <f t="shared" si="30"/>
        <v>9</v>
      </c>
      <c r="L1965">
        <f>COUNTIFS(olah!$Q1965:Q16963,summary!A1965,olah!$B1965:B16963,summary!B1965,olah!$N1965:N16963,summary!C1965,olah!$P1965:P16963,summary!D1965,olah!$T1965:T16963,"On Time CO")</f>
        <v>1</v>
      </c>
      <c r="M1965">
        <f>COUNTIFS(olah!$Q$2:Q16963,summary!A1965,olah!$B$2:B16963,summary!B1965,olah!$T$2:T16963,"On Time CO")</f>
        <v>21</v>
      </c>
      <c r="N1965">
        <f>COUNTIFS(olah!$Q1965:Q16963,summary!A1965,olah!$B1965:B16963,summary!B1965,olah!$N1965:N16963,summary!C1965,olah!$P1965:P16963,summary!D1965,olah!$T1965:T16963,"Overtime")</f>
        <v>0</v>
      </c>
      <c r="O1965">
        <f>COUNTIFS(olah!$Q$2:Q16963,summary!A1965,olah!$B$2:B16963,summary!B1965,olah!$T$2:T16963,"Overtime")</f>
        <v>0</v>
      </c>
      <c r="P1965">
        <f>COUNTIFS(olah!$Q1965:Q16963,summary!A1965,olah!$B1965:B16963,summary!B1965,olah!$N1965:N16963,summary!C1965,olah!$P1965:P16963,summary!D1965,olah!$T1965:T16963,"Early")</f>
        <v>0</v>
      </c>
      <c r="Q1965">
        <f>COUNTIFS(olah!$Q$2:Q16963,summary!A1965,olah!$B$2:B16963,summary!B1965,olah!$T$2:T16963,"Early")</f>
        <v>0</v>
      </c>
      <c r="R1965">
        <f>COUNTIFS(olah!$Q1965:Q16963,summary!A1965,olah!$B1965:B16963,summary!B1965,olah!$N1965:N16963,summary!C1965,olah!$P1965:P16963,summary!D1965,olah!$T1965:T16963,"NA CO")</f>
        <v>0</v>
      </c>
      <c r="S1965">
        <f>COUNTIFS(olah!$Q$2:Q16963,summary!A1965,olah!$B$2:B16963,summary!B1965,olah!$T$2:T16963,"NA CO")</f>
        <v>1</v>
      </c>
      <c r="T1965" t="str">
        <f>olah!R1965</f>
        <v>Attendance</v>
      </c>
      <c r="U1965" t="str">
        <f>IF(T1965="Permit", olah!T1965, "No Permit")</f>
        <v>No Permit</v>
      </c>
    </row>
    <row r="1966" spans="1:21" hidden="1" x14ac:dyDescent="0.3">
      <c r="A1966" s="23">
        <v>44561</v>
      </c>
      <c r="B1966" t="s">
        <v>498</v>
      </c>
      <c r="C1966" t="s">
        <v>28</v>
      </c>
      <c r="D1966" t="s">
        <v>11610</v>
      </c>
      <c r="E1966" t="str">
        <f>VLOOKUP(B1966,olah!$B:$P,2,0)</f>
        <v>2021-12-01</v>
      </c>
      <c r="F1966">
        <f>COUNTIFS(parameter!$J$4:$J$34,summary!A1966,parameter!$I$4:$I$34,"&gt;="&amp;summary!$E1966)</f>
        <v>31</v>
      </c>
      <c r="G1966">
        <f>COUNTIFS(olah!$Q1966:Q16964,summary!A1966,olah!$B1966:B16964,summary!B1966,olah!$N1966:N16964,summary!C1966,olah!$P1966:P16964,summary!D1966,olah!$S1966:S16964,"On Time")</f>
        <v>1</v>
      </c>
      <c r="H1966">
        <f>COUNTIFS(olah!$Q$2:Q16964,summary!A1966,olah!$B$2:B16964,summary!B1966,olah!$S$2:S16964,"On Time")</f>
        <v>22</v>
      </c>
      <c r="I1966">
        <f>COUNTIFS(olah!$Q1966:Q16964,summary!A1966,olah!$B1966:B16964,summary!B1966,olah!$N1966:N16964,summary!C1966,olah!$P1966:P16964,summary!D1966,olah!$S1966:S16964,"Late")</f>
        <v>0</v>
      </c>
      <c r="J1966">
        <f>COUNTIFS(olah!$Q$2:Q16964,summary!A1966,olah!$B$2:B16964,summary!B1966,olah!$S$2:S16964,"Late")</f>
        <v>0</v>
      </c>
      <c r="K1966">
        <f t="shared" si="30"/>
        <v>9</v>
      </c>
      <c r="L1966">
        <f>COUNTIFS(olah!$Q1966:Q16964,summary!A1966,olah!$B1966:B16964,summary!B1966,olah!$N1966:N16964,summary!C1966,olah!$P1966:P16964,summary!D1966,olah!$T1966:T16964,"On Time CO")</f>
        <v>1</v>
      </c>
      <c r="M1966">
        <f>COUNTIFS(olah!$Q$2:Q16964,summary!A1966,olah!$B$2:B16964,summary!B1966,olah!$T$2:T16964,"On Time CO")</f>
        <v>21</v>
      </c>
      <c r="N1966">
        <f>COUNTIFS(olah!$Q1966:Q16964,summary!A1966,olah!$B1966:B16964,summary!B1966,olah!$N1966:N16964,summary!C1966,olah!$P1966:P16964,summary!D1966,olah!$T1966:T16964,"Overtime")</f>
        <v>0</v>
      </c>
      <c r="O1966">
        <f>COUNTIFS(olah!$Q$2:Q16964,summary!A1966,olah!$B$2:B16964,summary!B1966,olah!$T$2:T16964,"Overtime")</f>
        <v>0</v>
      </c>
      <c r="P1966">
        <f>COUNTIFS(olah!$Q1966:Q16964,summary!A1966,olah!$B1966:B16964,summary!B1966,olah!$N1966:N16964,summary!C1966,olah!$P1966:P16964,summary!D1966,olah!$T1966:T16964,"Early")</f>
        <v>0</v>
      </c>
      <c r="Q1966">
        <f>COUNTIFS(olah!$Q$2:Q16964,summary!A1966,olah!$B$2:B16964,summary!B1966,olah!$T$2:T16964,"Early")</f>
        <v>0</v>
      </c>
      <c r="R1966">
        <f>COUNTIFS(olah!$Q1966:Q16964,summary!A1966,olah!$B1966:B16964,summary!B1966,olah!$N1966:N16964,summary!C1966,olah!$P1966:P16964,summary!D1966,olah!$T1966:T16964,"NA CO")</f>
        <v>0</v>
      </c>
      <c r="S1966">
        <f>COUNTIFS(olah!$Q$2:Q16964,summary!A1966,olah!$B$2:B16964,summary!B1966,olah!$T$2:T16964,"NA CO")</f>
        <v>1</v>
      </c>
      <c r="T1966" t="str">
        <f>olah!R1966</f>
        <v>Attendance</v>
      </c>
      <c r="U1966" t="str">
        <f>IF(T1966="Permit", olah!T1966, "No Permit")</f>
        <v>No Permit</v>
      </c>
    </row>
    <row r="1967" spans="1:21" hidden="1" x14ac:dyDescent="0.3">
      <c r="A1967" s="23">
        <v>44561</v>
      </c>
      <c r="B1967" t="s">
        <v>498</v>
      </c>
      <c r="C1967" t="s">
        <v>28</v>
      </c>
      <c r="D1967" t="s">
        <v>9025</v>
      </c>
      <c r="E1967" t="str">
        <f>VLOOKUP(B1967,olah!$B:$P,2,0)</f>
        <v>2021-12-01</v>
      </c>
      <c r="F1967">
        <f>COUNTIFS(parameter!$J$4:$J$34,summary!A1967,parameter!$I$4:$I$34,"&gt;="&amp;summary!$E1967)</f>
        <v>31</v>
      </c>
      <c r="G1967">
        <f>COUNTIFS(olah!$Q1967:Q16965,summary!A1967,olah!$B1967:B16965,summary!B1967,olah!$N1967:N16965,summary!C1967,olah!$P1967:P16965,summary!D1967,olah!$S1967:S16965,"On Time")</f>
        <v>1</v>
      </c>
      <c r="H1967">
        <f>COUNTIFS(olah!$Q$2:Q16965,summary!A1967,olah!$B$2:B16965,summary!B1967,olah!$S$2:S16965,"On Time")</f>
        <v>22</v>
      </c>
      <c r="I1967">
        <f>COUNTIFS(olah!$Q1967:Q16965,summary!A1967,olah!$B1967:B16965,summary!B1967,olah!$N1967:N16965,summary!C1967,olah!$P1967:P16965,summary!D1967,olah!$S1967:S16965,"Late")</f>
        <v>0</v>
      </c>
      <c r="J1967">
        <f>COUNTIFS(olah!$Q$2:Q16965,summary!A1967,olah!$B$2:B16965,summary!B1967,olah!$S$2:S16965,"Late")</f>
        <v>0</v>
      </c>
      <c r="K1967">
        <f t="shared" si="30"/>
        <v>9</v>
      </c>
      <c r="L1967">
        <f>COUNTIFS(olah!$Q1967:Q16965,summary!A1967,olah!$B1967:B16965,summary!B1967,olah!$N1967:N16965,summary!C1967,olah!$P1967:P16965,summary!D1967,olah!$T1967:T16965,"On Time CO")</f>
        <v>1</v>
      </c>
      <c r="M1967">
        <f>COUNTIFS(olah!$Q$2:Q16965,summary!A1967,olah!$B$2:B16965,summary!B1967,olah!$T$2:T16965,"On Time CO")</f>
        <v>21</v>
      </c>
      <c r="N1967">
        <f>COUNTIFS(olah!$Q1967:Q16965,summary!A1967,olah!$B1967:B16965,summary!B1967,olah!$N1967:N16965,summary!C1967,olah!$P1967:P16965,summary!D1967,olah!$T1967:T16965,"Overtime")</f>
        <v>0</v>
      </c>
      <c r="O1967">
        <f>COUNTIFS(olah!$Q$2:Q16965,summary!A1967,olah!$B$2:B16965,summary!B1967,olah!$T$2:T16965,"Overtime")</f>
        <v>0</v>
      </c>
      <c r="P1967">
        <f>COUNTIFS(olah!$Q1967:Q16965,summary!A1967,olah!$B1967:B16965,summary!B1967,olah!$N1967:N16965,summary!C1967,olah!$P1967:P16965,summary!D1967,olah!$T1967:T16965,"Early")</f>
        <v>0</v>
      </c>
      <c r="Q1967">
        <f>COUNTIFS(olah!$Q$2:Q16965,summary!A1967,olah!$B$2:B16965,summary!B1967,olah!$T$2:T16965,"Early")</f>
        <v>0</v>
      </c>
      <c r="R1967">
        <f>COUNTIFS(olah!$Q1967:Q16965,summary!A1967,olah!$B1967:B16965,summary!B1967,olah!$N1967:N16965,summary!C1967,olah!$P1967:P16965,summary!D1967,olah!$T1967:T16965,"NA CO")</f>
        <v>0</v>
      </c>
      <c r="S1967">
        <f>COUNTIFS(olah!$Q$2:Q16965,summary!A1967,olah!$B$2:B16965,summary!B1967,olah!$T$2:T16965,"NA CO")</f>
        <v>1</v>
      </c>
      <c r="T1967" t="str">
        <f>olah!R1967</f>
        <v>Attendance</v>
      </c>
      <c r="U1967" t="str">
        <f>IF(T1967="Permit", olah!T1967, "No Permit")</f>
        <v>No Permit</v>
      </c>
    </row>
    <row r="1968" spans="1:21" hidden="1" x14ac:dyDescent="0.3">
      <c r="A1968" s="23">
        <v>44561</v>
      </c>
      <c r="B1968" t="s">
        <v>498</v>
      </c>
      <c r="C1968" t="s">
        <v>28</v>
      </c>
      <c r="D1968" t="s">
        <v>10214</v>
      </c>
      <c r="E1968" t="str">
        <f>VLOOKUP(B1968,olah!$B:$P,2,0)</f>
        <v>2021-12-01</v>
      </c>
      <c r="F1968">
        <f>COUNTIFS(parameter!$J$4:$J$34,summary!A1968,parameter!$I$4:$I$34,"&gt;="&amp;summary!$E1968)</f>
        <v>31</v>
      </c>
      <c r="G1968">
        <f>COUNTIFS(olah!$Q1968:Q16966,summary!A1968,olah!$B1968:B16966,summary!B1968,olah!$N1968:N16966,summary!C1968,olah!$P1968:P16966,summary!D1968,olah!$S1968:S16966,"On Time")</f>
        <v>1</v>
      </c>
      <c r="H1968">
        <f>COUNTIFS(olah!$Q$2:Q16966,summary!A1968,olah!$B$2:B16966,summary!B1968,olah!$S$2:S16966,"On Time")</f>
        <v>22</v>
      </c>
      <c r="I1968">
        <f>COUNTIFS(olah!$Q1968:Q16966,summary!A1968,olah!$B1968:B16966,summary!B1968,olah!$N1968:N16966,summary!C1968,olah!$P1968:P16966,summary!D1968,olah!$S1968:S16966,"Late")</f>
        <v>0</v>
      </c>
      <c r="J1968">
        <f>COUNTIFS(olah!$Q$2:Q16966,summary!A1968,olah!$B$2:B16966,summary!B1968,olah!$S$2:S16966,"Late")</f>
        <v>0</v>
      </c>
      <c r="K1968">
        <f t="shared" si="30"/>
        <v>9</v>
      </c>
      <c r="L1968">
        <f>COUNTIFS(olah!$Q1968:Q16966,summary!A1968,olah!$B1968:B16966,summary!B1968,olah!$N1968:N16966,summary!C1968,olah!$P1968:P16966,summary!D1968,olah!$T1968:T16966,"On Time CO")</f>
        <v>0</v>
      </c>
      <c r="M1968">
        <f>COUNTIFS(olah!$Q$2:Q16966,summary!A1968,olah!$B$2:B16966,summary!B1968,olah!$T$2:T16966,"On Time CO")</f>
        <v>21</v>
      </c>
      <c r="N1968">
        <f>COUNTIFS(olah!$Q1968:Q16966,summary!A1968,olah!$B1968:B16966,summary!B1968,olah!$N1968:N16966,summary!C1968,olah!$P1968:P16966,summary!D1968,olah!$T1968:T16966,"Overtime")</f>
        <v>0</v>
      </c>
      <c r="O1968">
        <f>COUNTIFS(olah!$Q$2:Q16966,summary!A1968,olah!$B$2:B16966,summary!B1968,olah!$T$2:T16966,"Overtime")</f>
        <v>0</v>
      </c>
      <c r="P1968">
        <f>COUNTIFS(olah!$Q1968:Q16966,summary!A1968,olah!$B1968:B16966,summary!B1968,olah!$N1968:N16966,summary!C1968,olah!$P1968:P16966,summary!D1968,olah!$T1968:T16966,"Early")</f>
        <v>0</v>
      </c>
      <c r="Q1968">
        <f>COUNTIFS(olah!$Q$2:Q16966,summary!A1968,olah!$B$2:B16966,summary!B1968,olah!$T$2:T16966,"Early")</f>
        <v>0</v>
      </c>
      <c r="R1968">
        <f>COUNTIFS(olah!$Q1968:Q16966,summary!A1968,olah!$B1968:B16966,summary!B1968,olah!$N1968:N16966,summary!C1968,olah!$P1968:P16966,summary!D1968,olah!$T1968:T16966,"NA CO")</f>
        <v>1</v>
      </c>
      <c r="S1968">
        <f>COUNTIFS(olah!$Q$2:Q16966,summary!A1968,olah!$B$2:B16966,summary!B1968,olah!$T$2:T16966,"NA CO")</f>
        <v>1</v>
      </c>
      <c r="T1968" t="str">
        <f>olah!R1968</f>
        <v>Attendance</v>
      </c>
      <c r="U1968" t="str">
        <f>IF(T1968="Permit", olah!T1968, "No Permit")</f>
        <v>No Permit</v>
      </c>
    </row>
    <row r="1969" spans="1:21" hidden="1" x14ac:dyDescent="0.3">
      <c r="A1969" s="23">
        <v>44561</v>
      </c>
      <c r="B1969" t="s">
        <v>498</v>
      </c>
      <c r="C1969" t="s">
        <v>28</v>
      </c>
      <c r="D1969" t="s">
        <v>7814</v>
      </c>
      <c r="E1969" t="str">
        <f>VLOOKUP(B1969,olah!$B:$P,2,0)</f>
        <v>2021-12-01</v>
      </c>
      <c r="F1969">
        <f>COUNTIFS(parameter!$J$4:$J$34,summary!A1969,parameter!$I$4:$I$34,"&gt;="&amp;summary!$E1969)</f>
        <v>31</v>
      </c>
      <c r="G1969">
        <f>COUNTIFS(olah!$Q1969:Q16967,summary!A1969,olah!$B1969:B16967,summary!B1969,olah!$N1969:N16967,summary!C1969,olah!$P1969:P16967,summary!D1969,olah!$S1969:S16967,"On Time")</f>
        <v>1</v>
      </c>
      <c r="H1969">
        <f>COUNTIFS(olah!$Q$2:Q16967,summary!A1969,olah!$B$2:B16967,summary!B1969,olah!$S$2:S16967,"On Time")</f>
        <v>22</v>
      </c>
      <c r="I1969">
        <f>COUNTIFS(olah!$Q1969:Q16967,summary!A1969,olah!$B1969:B16967,summary!B1969,olah!$N1969:N16967,summary!C1969,olah!$P1969:P16967,summary!D1969,olah!$S1969:S16967,"Late")</f>
        <v>0</v>
      </c>
      <c r="J1969">
        <f>COUNTIFS(olah!$Q$2:Q16967,summary!A1969,olah!$B$2:B16967,summary!B1969,olah!$S$2:S16967,"Late")</f>
        <v>0</v>
      </c>
      <c r="K1969">
        <f t="shared" si="30"/>
        <v>9</v>
      </c>
      <c r="L1969">
        <f>COUNTIFS(olah!$Q1969:Q16967,summary!A1969,olah!$B1969:B16967,summary!B1969,olah!$N1969:N16967,summary!C1969,olah!$P1969:P16967,summary!D1969,olah!$T1969:T16967,"On Time CO")</f>
        <v>1</v>
      </c>
      <c r="M1969">
        <f>COUNTIFS(olah!$Q$2:Q16967,summary!A1969,olah!$B$2:B16967,summary!B1969,olah!$T$2:T16967,"On Time CO")</f>
        <v>21</v>
      </c>
      <c r="N1969">
        <f>COUNTIFS(olah!$Q1969:Q16967,summary!A1969,olah!$B1969:B16967,summary!B1969,olah!$N1969:N16967,summary!C1969,olah!$P1969:P16967,summary!D1969,olah!$T1969:T16967,"Overtime")</f>
        <v>0</v>
      </c>
      <c r="O1969">
        <f>COUNTIFS(olah!$Q$2:Q16967,summary!A1969,olah!$B$2:B16967,summary!B1969,olah!$T$2:T16967,"Overtime")</f>
        <v>0</v>
      </c>
      <c r="P1969">
        <f>COUNTIFS(olah!$Q1969:Q16967,summary!A1969,olah!$B1969:B16967,summary!B1969,olah!$N1969:N16967,summary!C1969,olah!$P1969:P16967,summary!D1969,olah!$T1969:T16967,"Early")</f>
        <v>0</v>
      </c>
      <c r="Q1969">
        <f>COUNTIFS(olah!$Q$2:Q16967,summary!A1969,olah!$B$2:B16967,summary!B1969,olah!$T$2:T16967,"Early")</f>
        <v>0</v>
      </c>
      <c r="R1969">
        <f>COUNTIFS(olah!$Q1969:Q16967,summary!A1969,olah!$B1969:B16967,summary!B1969,olah!$N1969:N16967,summary!C1969,olah!$P1969:P16967,summary!D1969,olah!$T1969:T16967,"NA CO")</f>
        <v>0</v>
      </c>
      <c r="S1969">
        <f>COUNTIFS(olah!$Q$2:Q16967,summary!A1969,olah!$B$2:B16967,summary!B1969,olah!$T$2:T16967,"NA CO")</f>
        <v>1</v>
      </c>
      <c r="T1969" t="str">
        <f>olah!R1969</f>
        <v>Attendance</v>
      </c>
      <c r="U1969" t="str">
        <f>IF(T1969="Permit", olah!T1969, "No Permit")</f>
        <v>No Permit</v>
      </c>
    </row>
    <row r="1970" spans="1:21" hidden="1" x14ac:dyDescent="0.3">
      <c r="A1970" s="23">
        <v>44561</v>
      </c>
      <c r="B1970" t="s">
        <v>504</v>
      </c>
      <c r="C1970" t="s">
        <v>508</v>
      </c>
      <c r="D1970" t="s">
        <v>1390</v>
      </c>
      <c r="E1970" t="str">
        <f>VLOOKUP(B1970,olah!$B:$P,2,0)</f>
        <v>2021-12-01</v>
      </c>
      <c r="F1970">
        <f>COUNTIFS(parameter!$J$4:$J$34,summary!A1970,parameter!$I$4:$I$34,"&gt;="&amp;summary!$E1970)</f>
        <v>31</v>
      </c>
      <c r="G1970">
        <f>COUNTIFS(olah!$Q1970:Q16968,summary!A1970,olah!$B1970:B16968,summary!B1970,olah!$N1970:N16968,summary!C1970,olah!$P1970:P16968,summary!D1970,olah!$S1970:S16968,"On Time")</f>
        <v>1</v>
      </c>
      <c r="H1970">
        <f>COUNTIFS(olah!$Q$2:Q16968,summary!A1970,olah!$B$2:B16968,summary!B1970,olah!$S$2:S16968,"On Time")</f>
        <v>20</v>
      </c>
      <c r="I1970">
        <f>COUNTIFS(olah!$Q1970:Q16968,summary!A1970,olah!$B1970:B16968,summary!B1970,olah!$N1970:N16968,summary!C1970,olah!$P1970:P16968,summary!D1970,olah!$S1970:S16968,"Late")</f>
        <v>0</v>
      </c>
      <c r="J1970">
        <f>COUNTIFS(olah!$Q$2:Q16968,summary!A1970,olah!$B$2:B16968,summary!B1970,olah!$S$2:S16968,"Late")</f>
        <v>2</v>
      </c>
      <c r="K1970">
        <f t="shared" si="30"/>
        <v>9</v>
      </c>
      <c r="L1970">
        <f>COUNTIFS(olah!$Q1970:Q16968,summary!A1970,olah!$B1970:B16968,summary!B1970,olah!$N1970:N16968,summary!C1970,olah!$P1970:P16968,summary!D1970,olah!$T1970:T16968,"On Time CO")</f>
        <v>0</v>
      </c>
      <c r="M1970">
        <f>COUNTIFS(olah!$Q$2:Q16968,summary!A1970,olah!$B$2:B16968,summary!B1970,olah!$T$2:T16968,"On Time CO")</f>
        <v>20</v>
      </c>
      <c r="N1970">
        <f>COUNTIFS(olah!$Q1970:Q16968,summary!A1970,olah!$B1970:B16968,summary!B1970,olah!$N1970:N16968,summary!C1970,olah!$P1970:P16968,summary!D1970,olah!$T1970:T16968,"Overtime")</f>
        <v>0</v>
      </c>
      <c r="O1970">
        <f>COUNTIFS(olah!$Q$2:Q16968,summary!A1970,olah!$B$2:B16968,summary!B1970,olah!$T$2:T16968,"Overtime")</f>
        <v>0</v>
      </c>
      <c r="P1970">
        <f>COUNTIFS(olah!$Q1970:Q16968,summary!A1970,olah!$B1970:B16968,summary!B1970,olah!$N1970:N16968,summary!C1970,olah!$P1970:P16968,summary!D1970,olah!$T1970:T16968,"Early")</f>
        <v>0</v>
      </c>
      <c r="Q1970">
        <f>COUNTIFS(olah!$Q$2:Q16968,summary!A1970,olah!$B$2:B16968,summary!B1970,olah!$T$2:T16968,"Early")</f>
        <v>0</v>
      </c>
      <c r="R1970">
        <f>COUNTIFS(olah!$Q1970:Q16968,summary!A1970,olah!$B1970:B16968,summary!B1970,olah!$N1970:N16968,summary!C1970,olah!$P1970:P16968,summary!D1970,olah!$T1970:T16968,"NA CO")</f>
        <v>1</v>
      </c>
      <c r="S1970">
        <f>COUNTIFS(olah!$Q$2:Q16968,summary!A1970,olah!$B$2:B16968,summary!B1970,olah!$T$2:T16968,"NA CO")</f>
        <v>2</v>
      </c>
      <c r="T1970" t="str">
        <f>olah!R1970</f>
        <v>Daily Journey</v>
      </c>
      <c r="U1970" t="str">
        <f>IF(T1970="Permit", olah!T1970, "No Permit")</f>
        <v>No Permit</v>
      </c>
    </row>
    <row r="1971" spans="1:21" hidden="1" x14ac:dyDescent="0.3">
      <c r="A1971" s="23">
        <v>44561</v>
      </c>
      <c r="B1971" t="s">
        <v>504</v>
      </c>
      <c r="C1971" t="s">
        <v>508</v>
      </c>
      <c r="D1971" t="s">
        <v>5935</v>
      </c>
      <c r="E1971" t="str">
        <f>VLOOKUP(B1971,olah!$B:$P,2,0)</f>
        <v>2021-12-01</v>
      </c>
      <c r="F1971">
        <f>COUNTIFS(parameter!$J$4:$J$34,summary!A1971,parameter!$I$4:$I$34,"&gt;="&amp;summary!$E1971)</f>
        <v>31</v>
      </c>
      <c r="G1971">
        <f>COUNTIFS(olah!$Q1971:Q16969,summary!A1971,olah!$B1971:B16969,summary!B1971,olah!$N1971:N16969,summary!C1971,olah!$P1971:P16969,summary!D1971,olah!$S1971:S16969,"On Time")</f>
        <v>1</v>
      </c>
      <c r="H1971">
        <f>COUNTIFS(olah!$Q$2:Q16969,summary!A1971,olah!$B$2:B16969,summary!B1971,olah!$S$2:S16969,"On Time")</f>
        <v>20</v>
      </c>
      <c r="I1971">
        <f>COUNTIFS(olah!$Q1971:Q16969,summary!A1971,olah!$B1971:B16969,summary!B1971,olah!$N1971:N16969,summary!C1971,olah!$P1971:P16969,summary!D1971,olah!$S1971:S16969,"Late")</f>
        <v>0</v>
      </c>
      <c r="J1971">
        <f>COUNTIFS(olah!$Q$2:Q16969,summary!A1971,olah!$B$2:B16969,summary!B1971,olah!$S$2:S16969,"Late")</f>
        <v>2</v>
      </c>
      <c r="K1971">
        <f t="shared" si="30"/>
        <v>9</v>
      </c>
      <c r="L1971">
        <f>COUNTIFS(olah!$Q1971:Q16969,summary!A1971,olah!$B1971:B16969,summary!B1971,olah!$N1971:N16969,summary!C1971,olah!$P1971:P16969,summary!D1971,olah!$T1971:T16969,"On Time CO")</f>
        <v>1</v>
      </c>
      <c r="M1971">
        <f>COUNTIFS(olah!$Q$2:Q16969,summary!A1971,olah!$B$2:B16969,summary!B1971,olah!$T$2:T16969,"On Time CO")</f>
        <v>20</v>
      </c>
      <c r="N1971">
        <f>COUNTIFS(olah!$Q1971:Q16969,summary!A1971,olah!$B1971:B16969,summary!B1971,olah!$N1971:N16969,summary!C1971,olah!$P1971:P16969,summary!D1971,olah!$T1971:T16969,"Overtime")</f>
        <v>0</v>
      </c>
      <c r="O1971">
        <f>COUNTIFS(olah!$Q$2:Q16969,summary!A1971,olah!$B$2:B16969,summary!B1971,olah!$T$2:T16969,"Overtime")</f>
        <v>0</v>
      </c>
      <c r="P1971">
        <f>COUNTIFS(olah!$Q1971:Q16969,summary!A1971,olah!$B1971:B16969,summary!B1971,olah!$N1971:N16969,summary!C1971,olah!$P1971:P16969,summary!D1971,olah!$T1971:T16969,"Early")</f>
        <v>0</v>
      </c>
      <c r="Q1971">
        <f>COUNTIFS(olah!$Q$2:Q16969,summary!A1971,olah!$B$2:B16969,summary!B1971,olah!$T$2:T16969,"Early")</f>
        <v>0</v>
      </c>
      <c r="R1971">
        <f>COUNTIFS(olah!$Q1971:Q16969,summary!A1971,olah!$B1971:B16969,summary!B1971,olah!$N1971:N16969,summary!C1971,olah!$P1971:P16969,summary!D1971,olah!$T1971:T16969,"NA CO")</f>
        <v>0</v>
      </c>
      <c r="S1971">
        <f>COUNTIFS(olah!$Q$2:Q16969,summary!A1971,olah!$B$2:B16969,summary!B1971,olah!$T$2:T16969,"NA CO")</f>
        <v>2</v>
      </c>
      <c r="T1971" t="str">
        <f>olah!R1971</f>
        <v>Daily Journey</v>
      </c>
      <c r="U1971" t="str">
        <f>IF(T1971="Permit", olah!T1971, "No Permit")</f>
        <v>No Permit</v>
      </c>
    </row>
    <row r="1972" spans="1:21" hidden="1" x14ac:dyDescent="0.3">
      <c r="A1972" s="23">
        <v>44561</v>
      </c>
      <c r="B1972" t="s">
        <v>504</v>
      </c>
      <c r="C1972" t="s">
        <v>43</v>
      </c>
      <c r="D1972" t="s">
        <v>11600</v>
      </c>
      <c r="E1972" t="str">
        <f>VLOOKUP(B1972,olah!$B:$P,2,0)</f>
        <v>2021-12-01</v>
      </c>
      <c r="F1972">
        <f>COUNTIFS(parameter!$J$4:$J$34,summary!A1972,parameter!$I$4:$I$34,"&gt;="&amp;summary!$E1972)</f>
        <v>31</v>
      </c>
      <c r="G1972">
        <f>COUNTIFS(olah!$Q1972:Q16970,summary!A1972,olah!$B1972:B16970,summary!B1972,olah!$N1972:N16970,summary!C1972,olah!$P1972:P16970,summary!D1972,olah!$S1972:S16970,"On Time")</f>
        <v>1</v>
      </c>
      <c r="H1972">
        <f>COUNTIFS(olah!$Q$2:Q16970,summary!A1972,olah!$B$2:B16970,summary!B1972,olah!$S$2:S16970,"On Time")</f>
        <v>20</v>
      </c>
      <c r="I1972">
        <f>COUNTIFS(olah!$Q1972:Q16970,summary!A1972,olah!$B1972:B16970,summary!B1972,olah!$N1972:N16970,summary!C1972,olah!$P1972:P16970,summary!D1972,olah!$S1972:S16970,"Late")</f>
        <v>0</v>
      </c>
      <c r="J1972">
        <f>COUNTIFS(olah!$Q$2:Q16970,summary!A1972,olah!$B$2:B16970,summary!B1972,olah!$S$2:S16970,"Late")</f>
        <v>2</v>
      </c>
      <c r="K1972">
        <f t="shared" si="30"/>
        <v>9</v>
      </c>
      <c r="L1972">
        <f>COUNTIFS(olah!$Q1972:Q16970,summary!A1972,olah!$B1972:B16970,summary!B1972,olah!$N1972:N16970,summary!C1972,olah!$P1972:P16970,summary!D1972,olah!$T1972:T16970,"On Time CO")</f>
        <v>1</v>
      </c>
      <c r="M1972">
        <f>COUNTIFS(olah!$Q$2:Q16970,summary!A1972,olah!$B$2:B16970,summary!B1972,olah!$T$2:T16970,"On Time CO")</f>
        <v>20</v>
      </c>
      <c r="N1972">
        <f>COUNTIFS(olah!$Q1972:Q16970,summary!A1972,olah!$B1972:B16970,summary!B1972,olah!$N1972:N16970,summary!C1972,olah!$P1972:P16970,summary!D1972,olah!$T1972:T16970,"Overtime")</f>
        <v>0</v>
      </c>
      <c r="O1972">
        <f>COUNTIFS(olah!$Q$2:Q16970,summary!A1972,olah!$B$2:B16970,summary!B1972,olah!$T$2:T16970,"Overtime")</f>
        <v>0</v>
      </c>
      <c r="P1972">
        <f>COUNTIFS(olah!$Q1972:Q16970,summary!A1972,olah!$B1972:B16970,summary!B1972,olah!$N1972:N16970,summary!C1972,olah!$P1972:P16970,summary!D1972,olah!$T1972:T16970,"Early")</f>
        <v>0</v>
      </c>
      <c r="Q1972">
        <f>COUNTIFS(olah!$Q$2:Q16970,summary!A1972,olah!$B$2:B16970,summary!B1972,olah!$T$2:T16970,"Early")</f>
        <v>0</v>
      </c>
      <c r="R1972">
        <f>COUNTIFS(olah!$Q1972:Q16970,summary!A1972,olah!$B1972:B16970,summary!B1972,olah!$N1972:N16970,summary!C1972,olah!$P1972:P16970,summary!D1972,olah!$T1972:T16970,"NA CO")</f>
        <v>0</v>
      </c>
      <c r="S1972">
        <f>COUNTIFS(olah!$Q$2:Q16970,summary!A1972,olah!$B$2:B16970,summary!B1972,olah!$T$2:T16970,"NA CO")</f>
        <v>2</v>
      </c>
      <c r="T1972" t="str">
        <f>olah!R1972</f>
        <v>Attendance</v>
      </c>
      <c r="U1972" t="str">
        <f>IF(T1972="Permit", olah!T1972, "No Permit")</f>
        <v>No Permit</v>
      </c>
    </row>
    <row r="1973" spans="1:21" hidden="1" x14ac:dyDescent="0.3">
      <c r="A1973" s="23">
        <v>44561</v>
      </c>
      <c r="B1973" t="s">
        <v>504</v>
      </c>
      <c r="C1973" t="s">
        <v>508</v>
      </c>
      <c r="D1973" t="s">
        <v>11601</v>
      </c>
      <c r="E1973" t="str">
        <f>VLOOKUP(B1973,olah!$B:$P,2,0)</f>
        <v>2021-12-01</v>
      </c>
      <c r="F1973">
        <f>COUNTIFS(parameter!$J$4:$J$34,summary!A1973,parameter!$I$4:$I$34,"&gt;="&amp;summary!$E1973)</f>
        <v>31</v>
      </c>
      <c r="G1973">
        <f>COUNTIFS(olah!$Q1973:Q16971,summary!A1973,olah!$B1973:B16971,summary!B1973,olah!$N1973:N16971,summary!C1973,olah!$P1973:P16971,summary!D1973,olah!$S1973:S16971,"On Time")</f>
        <v>1</v>
      </c>
      <c r="H1973">
        <f>COUNTIFS(olah!$Q$2:Q16971,summary!A1973,olah!$B$2:B16971,summary!B1973,olah!$S$2:S16971,"On Time")</f>
        <v>20</v>
      </c>
      <c r="I1973">
        <f>COUNTIFS(olah!$Q1973:Q16971,summary!A1973,olah!$B1973:B16971,summary!B1973,olah!$N1973:N16971,summary!C1973,olah!$P1973:P16971,summary!D1973,olah!$S1973:S16971,"Late")</f>
        <v>0</v>
      </c>
      <c r="J1973">
        <f>COUNTIFS(olah!$Q$2:Q16971,summary!A1973,olah!$B$2:B16971,summary!B1973,olah!$S$2:S16971,"Late")</f>
        <v>2</v>
      </c>
      <c r="K1973">
        <f t="shared" si="30"/>
        <v>9</v>
      </c>
      <c r="L1973">
        <f>COUNTIFS(olah!$Q1973:Q16971,summary!A1973,olah!$B1973:B16971,summary!B1973,olah!$N1973:N16971,summary!C1973,olah!$P1973:P16971,summary!D1973,olah!$T1973:T16971,"On Time CO")</f>
        <v>1</v>
      </c>
      <c r="M1973">
        <f>COUNTIFS(olah!$Q$2:Q16971,summary!A1973,olah!$B$2:B16971,summary!B1973,olah!$T$2:T16971,"On Time CO")</f>
        <v>20</v>
      </c>
      <c r="N1973">
        <f>COUNTIFS(olah!$Q1973:Q16971,summary!A1973,olah!$B1973:B16971,summary!B1973,olah!$N1973:N16971,summary!C1973,olah!$P1973:P16971,summary!D1973,olah!$T1973:T16971,"Overtime")</f>
        <v>0</v>
      </c>
      <c r="O1973">
        <f>COUNTIFS(olah!$Q$2:Q16971,summary!A1973,olah!$B$2:B16971,summary!B1973,olah!$T$2:T16971,"Overtime")</f>
        <v>0</v>
      </c>
      <c r="P1973">
        <f>COUNTIFS(olah!$Q1973:Q16971,summary!A1973,olah!$B1973:B16971,summary!B1973,olah!$N1973:N16971,summary!C1973,olah!$P1973:P16971,summary!D1973,olah!$T1973:T16971,"Early")</f>
        <v>0</v>
      </c>
      <c r="Q1973">
        <f>COUNTIFS(olah!$Q$2:Q16971,summary!A1973,olah!$B$2:B16971,summary!B1973,olah!$T$2:T16971,"Early")</f>
        <v>0</v>
      </c>
      <c r="R1973">
        <f>COUNTIFS(olah!$Q1973:Q16971,summary!A1973,olah!$B1973:B16971,summary!B1973,olah!$N1973:N16971,summary!C1973,olah!$P1973:P16971,summary!D1973,olah!$T1973:T16971,"NA CO")</f>
        <v>0</v>
      </c>
      <c r="S1973">
        <f>COUNTIFS(olah!$Q$2:Q16971,summary!A1973,olah!$B$2:B16971,summary!B1973,olah!$T$2:T16971,"NA CO")</f>
        <v>2</v>
      </c>
      <c r="T1973" t="str">
        <f>olah!R1973</f>
        <v>Daily Journey</v>
      </c>
      <c r="U1973" t="str">
        <f>IF(T1973="Permit", olah!T1973, "No Permit")</f>
        <v>No Permit</v>
      </c>
    </row>
    <row r="1974" spans="1:21" hidden="1" x14ac:dyDescent="0.3">
      <c r="A1974" s="23">
        <v>44561</v>
      </c>
      <c r="B1974" t="s">
        <v>504</v>
      </c>
      <c r="C1974" t="s">
        <v>43</v>
      </c>
      <c r="D1974" t="s">
        <v>5936</v>
      </c>
      <c r="E1974" t="str">
        <f>VLOOKUP(B1974,olah!$B:$P,2,0)</f>
        <v>2021-12-01</v>
      </c>
      <c r="F1974">
        <f>COUNTIFS(parameter!$J$4:$J$34,summary!A1974,parameter!$I$4:$I$34,"&gt;="&amp;summary!$E1974)</f>
        <v>31</v>
      </c>
      <c r="G1974">
        <f>COUNTIFS(olah!$Q1974:Q16972,summary!A1974,olah!$B1974:B16972,summary!B1974,olah!$N1974:N16972,summary!C1974,olah!$P1974:P16972,summary!D1974,olah!$S1974:S16972,"On Time")</f>
        <v>0</v>
      </c>
      <c r="H1974">
        <f>COUNTIFS(olah!$Q$2:Q16972,summary!A1974,olah!$B$2:B16972,summary!B1974,olah!$S$2:S16972,"On Time")</f>
        <v>20</v>
      </c>
      <c r="I1974">
        <f>COUNTIFS(olah!$Q1974:Q16972,summary!A1974,olah!$B1974:B16972,summary!B1974,olah!$N1974:N16972,summary!C1974,olah!$P1974:P16972,summary!D1974,olah!$S1974:S16972,"Late")</f>
        <v>1</v>
      </c>
      <c r="J1974">
        <f>COUNTIFS(olah!$Q$2:Q16972,summary!A1974,olah!$B$2:B16972,summary!B1974,olah!$S$2:S16972,"Late")</f>
        <v>2</v>
      </c>
      <c r="K1974">
        <f t="shared" si="30"/>
        <v>8</v>
      </c>
      <c r="L1974">
        <f>COUNTIFS(olah!$Q1974:Q16972,summary!A1974,olah!$B1974:B16972,summary!B1974,olah!$N1974:N16972,summary!C1974,olah!$P1974:P16972,summary!D1974,olah!$T1974:T16972,"On Time CO")</f>
        <v>1</v>
      </c>
      <c r="M1974">
        <f>COUNTIFS(olah!$Q$2:Q16972,summary!A1974,olah!$B$2:B16972,summary!B1974,olah!$T$2:T16972,"On Time CO")</f>
        <v>20</v>
      </c>
      <c r="N1974">
        <f>COUNTIFS(olah!$Q1974:Q16972,summary!A1974,olah!$B1974:B16972,summary!B1974,olah!$N1974:N16972,summary!C1974,olah!$P1974:P16972,summary!D1974,olah!$T1974:T16972,"Overtime")</f>
        <v>0</v>
      </c>
      <c r="O1974">
        <f>COUNTIFS(olah!$Q$2:Q16972,summary!A1974,olah!$B$2:B16972,summary!B1974,olah!$T$2:T16972,"Overtime")</f>
        <v>0</v>
      </c>
      <c r="P1974">
        <f>COUNTIFS(olah!$Q1974:Q16972,summary!A1974,olah!$B1974:B16972,summary!B1974,olah!$N1974:N16972,summary!C1974,olah!$P1974:P16972,summary!D1974,olah!$T1974:T16972,"Early")</f>
        <v>0</v>
      </c>
      <c r="Q1974">
        <f>COUNTIFS(olah!$Q$2:Q16972,summary!A1974,olah!$B$2:B16972,summary!B1974,olah!$T$2:T16972,"Early")</f>
        <v>0</v>
      </c>
      <c r="R1974">
        <f>COUNTIFS(olah!$Q1974:Q16972,summary!A1974,olah!$B1974:B16972,summary!B1974,olah!$N1974:N16972,summary!C1974,olah!$P1974:P16972,summary!D1974,olah!$T1974:T16972,"NA CO")</f>
        <v>0</v>
      </c>
      <c r="S1974">
        <f>COUNTIFS(olah!$Q$2:Q16972,summary!A1974,olah!$B$2:B16972,summary!B1974,olah!$T$2:T16972,"NA CO")</f>
        <v>2</v>
      </c>
      <c r="T1974" t="str">
        <f>olah!R1974</f>
        <v>Attendance</v>
      </c>
      <c r="U1974" t="str">
        <f>IF(T1974="Permit", olah!T1974, "No Permit")</f>
        <v>No Permit</v>
      </c>
    </row>
    <row r="1975" spans="1:21" hidden="1" x14ac:dyDescent="0.3">
      <c r="A1975" s="23">
        <v>44561</v>
      </c>
      <c r="B1975" t="s">
        <v>504</v>
      </c>
      <c r="C1975" t="s">
        <v>507</v>
      </c>
      <c r="D1975" t="s">
        <v>6082</v>
      </c>
      <c r="E1975" t="str">
        <f>VLOOKUP(B1975,olah!$B:$P,2,0)</f>
        <v>2021-12-01</v>
      </c>
      <c r="F1975">
        <f>COUNTIFS(parameter!$J$4:$J$34,summary!A1975,parameter!$I$4:$I$34,"&gt;="&amp;summary!$E1975)</f>
        <v>31</v>
      </c>
      <c r="G1975">
        <f>COUNTIFS(olah!$Q1975:Q16973,summary!A1975,olah!$B1975:B16973,summary!B1975,olah!$N1975:N16973,summary!C1975,olah!$P1975:P16973,summary!D1975,olah!$S1975:S16973,"On Time")</f>
        <v>1</v>
      </c>
      <c r="H1975">
        <f>COUNTIFS(olah!$Q$2:Q16973,summary!A1975,olah!$B$2:B16973,summary!B1975,olah!$S$2:S16973,"On Time")</f>
        <v>20</v>
      </c>
      <c r="I1975">
        <f>COUNTIFS(olah!$Q1975:Q16973,summary!A1975,olah!$B1975:B16973,summary!B1975,olah!$N1975:N16973,summary!C1975,olah!$P1975:P16973,summary!D1975,olah!$S1975:S16973,"Late")</f>
        <v>0</v>
      </c>
      <c r="J1975">
        <f>COUNTIFS(olah!$Q$2:Q16973,summary!A1975,olah!$B$2:B16973,summary!B1975,olah!$S$2:S16973,"Late")</f>
        <v>2</v>
      </c>
      <c r="K1975">
        <f t="shared" si="30"/>
        <v>9</v>
      </c>
      <c r="L1975">
        <f>COUNTIFS(olah!$Q1975:Q16973,summary!A1975,olah!$B1975:B16973,summary!B1975,olah!$N1975:N16973,summary!C1975,olah!$P1975:P16973,summary!D1975,olah!$T1975:T16973,"On Time CO")</f>
        <v>1</v>
      </c>
      <c r="M1975">
        <f>COUNTIFS(olah!$Q$2:Q16973,summary!A1975,olah!$B$2:B16973,summary!B1975,olah!$T$2:T16973,"On Time CO")</f>
        <v>20</v>
      </c>
      <c r="N1975">
        <f>COUNTIFS(olah!$Q1975:Q16973,summary!A1975,olah!$B1975:B16973,summary!B1975,olah!$N1975:N16973,summary!C1975,olah!$P1975:P16973,summary!D1975,olah!$T1975:T16973,"Overtime")</f>
        <v>0</v>
      </c>
      <c r="O1975">
        <f>COUNTIFS(olah!$Q$2:Q16973,summary!A1975,olah!$B$2:B16973,summary!B1975,olah!$T$2:T16973,"Overtime")</f>
        <v>0</v>
      </c>
      <c r="P1975">
        <f>COUNTIFS(olah!$Q1975:Q16973,summary!A1975,olah!$B1975:B16973,summary!B1975,olah!$N1975:N16973,summary!C1975,olah!$P1975:P16973,summary!D1975,olah!$T1975:T16973,"Early")</f>
        <v>0</v>
      </c>
      <c r="Q1975">
        <f>COUNTIFS(olah!$Q$2:Q16973,summary!A1975,olah!$B$2:B16973,summary!B1975,olah!$T$2:T16973,"Early")</f>
        <v>0</v>
      </c>
      <c r="R1975">
        <f>COUNTIFS(olah!$Q1975:Q16973,summary!A1975,olah!$B1975:B16973,summary!B1975,olah!$N1975:N16973,summary!C1975,olah!$P1975:P16973,summary!D1975,olah!$T1975:T16973,"NA CO")</f>
        <v>0</v>
      </c>
      <c r="S1975">
        <f>COUNTIFS(olah!$Q$2:Q16973,summary!A1975,olah!$B$2:B16973,summary!B1975,olah!$T$2:T16973,"NA CO")</f>
        <v>2</v>
      </c>
      <c r="T1975" t="str">
        <f>olah!R1975</f>
        <v>Daily Journey</v>
      </c>
      <c r="U1975" t="str">
        <f>IF(T1975="Permit", olah!T1975, "No Permit")</f>
        <v>No Permit</v>
      </c>
    </row>
    <row r="1976" spans="1:21" hidden="1" x14ac:dyDescent="0.3">
      <c r="A1976" s="23">
        <v>44561</v>
      </c>
      <c r="B1976" t="s">
        <v>504</v>
      </c>
      <c r="C1976" t="s">
        <v>7465</v>
      </c>
      <c r="D1976" t="s">
        <v>11603</v>
      </c>
      <c r="E1976" t="str">
        <f>VLOOKUP(B1976,olah!$B:$P,2,0)</f>
        <v>2021-12-01</v>
      </c>
      <c r="F1976">
        <f>COUNTIFS(parameter!$J$4:$J$34,summary!A1976,parameter!$I$4:$I$34,"&gt;="&amp;summary!$E1976)</f>
        <v>31</v>
      </c>
      <c r="G1976">
        <f>COUNTIFS(olah!$Q1976:Q16974,summary!A1976,olah!$B1976:B16974,summary!B1976,olah!$N1976:N16974,summary!C1976,olah!$P1976:P16974,summary!D1976,olah!$S1976:S16974,"On Time")</f>
        <v>1</v>
      </c>
      <c r="H1976">
        <f>COUNTIFS(olah!$Q$2:Q16974,summary!A1976,olah!$B$2:B16974,summary!B1976,olah!$S$2:S16974,"On Time")</f>
        <v>20</v>
      </c>
      <c r="I1976">
        <f>COUNTIFS(olah!$Q1976:Q16974,summary!A1976,olah!$B1976:B16974,summary!B1976,olah!$N1976:N16974,summary!C1976,olah!$P1976:P16974,summary!D1976,olah!$S1976:S16974,"Late")</f>
        <v>0</v>
      </c>
      <c r="J1976">
        <f>COUNTIFS(olah!$Q$2:Q16974,summary!A1976,olah!$B$2:B16974,summary!B1976,olah!$S$2:S16974,"Late")</f>
        <v>2</v>
      </c>
      <c r="K1976">
        <f t="shared" si="30"/>
        <v>9</v>
      </c>
      <c r="L1976">
        <f>COUNTIFS(olah!$Q1976:Q16974,summary!A1976,olah!$B1976:B16974,summary!B1976,olah!$N1976:N16974,summary!C1976,olah!$P1976:P16974,summary!D1976,olah!$T1976:T16974,"On Time CO")</f>
        <v>1</v>
      </c>
      <c r="M1976">
        <f>COUNTIFS(olah!$Q$2:Q16974,summary!A1976,olah!$B$2:B16974,summary!B1976,olah!$T$2:T16974,"On Time CO")</f>
        <v>20</v>
      </c>
      <c r="N1976">
        <f>COUNTIFS(olah!$Q1976:Q16974,summary!A1976,olah!$B1976:B16974,summary!B1976,olah!$N1976:N16974,summary!C1976,olah!$P1976:P16974,summary!D1976,olah!$T1976:T16974,"Overtime")</f>
        <v>0</v>
      </c>
      <c r="O1976">
        <f>COUNTIFS(olah!$Q$2:Q16974,summary!A1976,olah!$B$2:B16974,summary!B1976,olah!$T$2:T16974,"Overtime")</f>
        <v>0</v>
      </c>
      <c r="P1976">
        <f>COUNTIFS(olah!$Q1976:Q16974,summary!A1976,olah!$B1976:B16974,summary!B1976,olah!$N1976:N16974,summary!C1976,olah!$P1976:P16974,summary!D1976,olah!$T1976:T16974,"Early")</f>
        <v>0</v>
      </c>
      <c r="Q1976">
        <f>COUNTIFS(olah!$Q$2:Q16974,summary!A1976,olah!$B$2:B16974,summary!B1976,olah!$T$2:T16974,"Early")</f>
        <v>0</v>
      </c>
      <c r="R1976">
        <f>COUNTIFS(olah!$Q1976:Q16974,summary!A1976,olah!$B1976:B16974,summary!B1976,olah!$N1976:N16974,summary!C1976,olah!$P1976:P16974,summary!D1976,olah!$T1976:T16974,"NA CO")</f>
        <v>0</v>
      </c>
      <c r="S1976">
        <f>COUNTIFS(olah!$Q$2:Q16974,summary!A1976,olah!$B$2:B16974,summary!B1976,olah!$T$2:T16974,"NA CO")</f>
        <v>2</v>
      </c>
      <c r="T1976" t="str">
        <f>olah!R1976</f>
        <v>Daily Journey</v>
      </c>
      <c r="U1976" t="str">
        <f>IF(T1976="Permit", olah!T1976, "No Permit")</f>
        <v>No Permit</v>
      </c>
    </row>
    <row r="1977" spans="1:21" hidden="1" x14ac:dyDescent="0.3">
      <c r="A1977" s="23">
        <v>44561</v>
      </c>
      <c r="B1977" t="s">
        <v>504</v>
      </c>
      <c r="C1977" t="s">
        <v>43</v>
      </c>
      <c r="D1977" t="s">
        <v>7108</v>
      </c>
      <c r="E1977" t="str">
        <f>VLOOKUP(B1977,olah!$B:$P,2,0)</f>
        <v>2021-12-01</v>
      </c>
      <c r="F1977">
        <f>COUNTIFS(parameter!$J$4:$J$34,summary!A1977,parameter!$I$4:$I$34,"&gt;="&amp;summary!$E1977)</f>
        <v>31</v>
      </c>
      <c r="G1977">
        <f>COUNTIFS(olah!$Q1977:Q16975,summary!A1977,olah!$B1977:B16975,summary!B1977,olah!$N1977:N16975,summary!C1977,olah!$P1977:P16975,summary!D1977,olah!$S1977:S16975,"On Time")</f>
        <v>1</v>
      </c>
      <c r="H1977">
        <f>COUNTIFS(olah!$Q$2:Q16975,summary!A1977,olah!$B$2:B16975,summary!B1977,olah!$S$2:S16975,"On Time")</f>
        <v>20</v>
      </c>
      <c r="I1977">
        <f>COUNTIFS(olah!$Q1977:Q16975,summary!A1977,olah!$B1977:B16975,summary!B1977,olah!$N1977:N16975,summary!C1977,olah!$P1977:P16975,summary!D1977,olah!$S1977:S16975,"Late")</f>
        <v>0</v>
      </c>
      <c r="J1977">
        <f>COUNTIFS(olah!$Q$2:Q16975,summary!A1977,olah!$B$2:B16975,summary!B1977,olah!$S$2:S16975,"Late")</f>
        <v>2</v>
      </c>
      <c r="K1977">
        <f t="shared" si="30"/>
        <v>9</v>
      </c>
      <c r="L1977">
        <f>COUNTIFS(olah!$Q1977:Q16975,summary!A1977,olah!$B1977:B16975,summary!B1977,olah!$N1977:N16975,summary!C1977,olah!$P1977:P16975,summary!D1977,olah!$T1977:T16975,"On Time CO")</f>
        <v>1</v>
      </c>
      <c r="M1977">
        <f>COUNTIFS(olah!$Q$2:Q16975,summary!A1977,olah!$B$2:B16975,summary!B1977,olah!$T$2:T16975,"On Time CO")</f>
        <v>20</v>
      </c>
      <c r="N1977">
        <f>COUNTIFS(olah!$Q1977:Q16975,summary!A1977,olah!$B1977:B16975,summary!B1977,olah!$N1977:N16975,summary!C1977,olah!$P1977:P16975,summary!D1977,olah!$T1977:T16975,"Overtime")</f>
        <v>0</v>
      </c>
      <c r="O1977">
        <f>COUNTIFS(olah!$Q$2:Q16975,summary!A1977,olah!$B$2:B16975,summary!B1977,olah!$T$2:T16975,"Overtime")</f>
        <v>0</v>
      </c>
      <c r="P1977">
        <f>COUNTIFS(olah!$Q1977:Q16975,summary!A1977,olah!$B1977:B16975,summary!B1977,olah!$N1977:N16975,summary!C1977,olah!$P1977:P16975,summary!D1977,olah!$T1977:T16975,"Early")</f>
        <v>0</v>
      </c>
      <c r="Q1977">
        <f>COUNTIFS(olah!$Q$2:Q16975,summary!A1977,olah!$B$2:B16975,summary!B1977,olah!$T$2:T16975,"Early")</f>
        <v>0</v>
      </c>
      <c r="R1977">
        <f>COUNTIFS(olah!$Q1977:Q16975,summary!A1977,olah!$B1977:B16975,summary!B1977,olah!$N1977:N16975,summary!C1977,olah!$P1977:P16975,summary!D1977,olah!$T1977:T16975,"NA CO")</f>
        <v>0</v>
      </c>
      <c r="S1977">
        <f>COUNTIFS(olah!$Q$2:Q16975,summary!A1977,olah!$B$2:B16975,summary!B1977,olah!$T$2:T16975,"NA CO")</f>
        <v>2</v>
      </c>
      <c r="T1977" t="str">
        <f>olah!R1977</f>
        <v>Attendance</v>
      </c>
      <c r="U1977" t="str">
        <f>IF(T1977="Permit", olah!T1977, "No Permit")</f>
        <v>No Permit</v>
      </c>
    </row>
    <row r="1978" spans="1:21" hidden="1" x14ac:dyDescent="0.3">
      <c r="A1978" s="23">
        <v>44561</v>
      </c>
      <c r="B1978" t="s">
        <v>504</v>
      </c>
      <c r="C1978" t="s">
        <v>508</v>
      </c>
      <c r="D1978" t="s">
        <v>11604</v>
      </c>
      <c r="E1978" t="str">
        <f>VLOOKUP(B1978,olah!$B:$P,2,0)</f>
        <v>2021-12-01</v>
      </c>
      <c r="F1978">
        <f>COUNTIFS(parameter!$J$4:$J$34,summary!A1978,parameter!$I$4:$I$34,"&gt;="&amp;summary!$E1978)</f>
        <v>31</v>
      </c>
      <c r="G1978">
        <f>COUNTIFS(olah!$Q1978:Q16976,summary!A1978,olah!$B1978:B16976,summary!B1978,olah!$N1978:N16976,summary!C1978,olah!$P1978:P16976,summary!D1978,olah!$S1978:S16976,"On Time")</f>
        <v>1</v>
      </c>
      <c r="H1978">
        <f>COUNTIFS(olah!$Q$2:Q16976,summary!A1978,olah!$B$2:B16976,summary!B1978,olah!$S$2:S16976,"On Time")</f>
        <v>20</v>
      </c>
      <c r="I1978">
        <f>COUNTIFS(olah!$Q1978:Q16976,summary!A1978,olah!$B1978:B16976,summary!B1978,olah!$N1978:N16976,summary!C1978,olah!$P1978:P16976,summary!D1978,olah!$S1978:S16976,"Late")</f>
        <v>0</v>
      </c>
      <c r="J1978">
        <f>COUNTIFS(olah!$Q$2:Q16976,summary!A1978,olah!$B$2:B16976,summary!B1978,olah!$S$2:S16976,"Late")</f>
        <v>2</v>
      </c>
      <c r="K1978">
        <f t="shared" si="30"/>
        <v>9</v>
      </c>
      <c r="L1978">
        <f>COUNTIFS(olah!$Q1978:Q16976,summary!A1978,olah!$B1978:B16976,summary!B1978,olah!$N1978:N16976,summary!C1978,olah!$P1978:P16976,summary!D1978,olah!$T1978:T16976,"On Time CO")</f>
        <v>1</v>
      </c>
      <c r="M1978">
        <f>COUNTIFS(olah!$Q$2:Q16976,summary!A1978,olah!$B$2:B16976,summary!B1978,olah!$T$2:T16976,"On Time CO")</f>
        <v>20</v>
      </c>
      <c r="N1978">
        <f>COUNTIFS(olah!$Q1978:Q16976,summary!A1978,olah!$B1978:B16976,summary!B1978,olah!$N1978:N16976,summary!C1978,olah!$P1978:P16976,summary!D1978,olah!$T1978:T16976,"Overtime")</f>
        <v>0</v>
      </c>
      <c r="O1978">
        <f>COUNTIFS(olah!$Q$2:Q16976,summary!A1978,olah!$B$2:B16976,summary!B1978,olah!$T$2:T16976,"Overtime")</f>
        <v>0</v>
      </c>
      <c r="P1978">
        <f>COUNTIFS(olah!$Q1978:Q16976,summary!A1978,olah!$B1978:B16976,summary!B1978,olah!$N1978:N16976,summary!C1978,olah!$P1978:P16976,summary!D1978,olah!$T1978:T16976,"Early")</f>
        <v>0</v>
      </c>
      <c r="Q1978">
        <f>COUNTIFS(olah!$Q$2:Q16976,summary!A1978,olah!$B$2:B16976,summary!B1978,olah!$T$2:T16976,"Early")</f>
        <v>0</v>
      </c>
      <c r="R1978">
        <f>COUNTIFS(olah!$Q1978:Q16976,summary!A1978,olah!$B1978:B16976,summary!B1978,olah!$N1978:N16976,summary!C1978,olah!$P1978:P16976,summary!D1978,olah!$T1978:T16976,"NA CO")</f>
        <v>0</v>
      </c>
      <c r="S1978">
        <f>COUNTIFS(olah!$Q$2:Q16976,summary!A1978,olah!$B$2:B16976,summary!B1978,olah!$T$2:T16976,"NA CO")</f>
        <v>2</v>
      </c>
      <c r="T1978" t="str">
        <f>olah!R1978</f>
        <v>Daily Journey</v>
      </c>
      <c r="U1978" t="str">
        <f>IF(T1978="Permit", olah!T1978, "No Permit")</f>
        <v>No Permit</v>
      </c>
    </row>
    <row r="1979" spans="1:21" hidden="1" x14ac:dyDescent="0.3">
      <c r="A1979" s="23">
        <v>44561</v>
      </c>
      <c r="B1979" t="s">
        <v>504</v>
      </c>
      <c r="C1979" t="s">
        <v>508</v>
      </c>
      <c r="D1979" t="s">
        <v>11605</v>
      </c>
      <c r="E1979" t="str">
        <f>VLOOKUP(B1979,olah!$B:$P,2,0)</f>
        <v>2021-12-01</v>
      </c>
      <c r="F1979">
        <f>COUNTIFS(parameter!$J$4:$J$34,summary!A1979,parameter!$I$4:$I$34,"&gt;="&amp;summary!$E1979)</f>
        <v>31</v>
      </c>
      <c r="G1979">
        <f>COUNTIFS(olah!$Q1979:Q16977,summary!A1979,olah!$B1979:B16977,summary!B1979,olah!$N1979:N16977,summary!C1979,olah!$P1979:P16977,summary!D1979,olah!$S1979:S16977,"On Time")</f>
        <v>1</v>
      </c>
      <c r="H1979">
        <f>COUNTIFS(olah!$Q$2:Q16977,summary!A1979,olah!$B$2:B16977,summary!B1979,olah!$S$2:S16977,"On Time")</f>
        <v>20</v>
      </c>
      <c r="I1979">
        <f>COUNTIFS(olah!$Q1979:Q16977,summary!A1979,olah!$B1979:B16977,summary!B1979,olah!$N1979:N16977,summary!C1979,olah!$P1979:P16977,summary!D1979,olah!$S1979:S16977,"Late")</f>
        <v>0</v>
      </c>
      <c r="J1979">
        <f>COUNTIFS(olah!$Q$2:Q16977,summary!A1979,olah!$B$2:B16977,summary!B1979,olah!$S$2:S16977,"Late")</f>
        <v>2</v>
      </c>
      <c r="K1979">
        <f t="shared" si="30"/>
        <v>9</v>
      </c>
      <c r="L1979">
        <f>COUNTIFS(olah!$Q1979:Q16977,summary!A1979,olah!$B1979:B16977,summary!B1979,olah!$N1979:N16977,summary!C1979,olah!$P1979:P16977,summary!D1979,olah!$T1979:T16977,"On Time CO")</f>
        <v>1</v>
      </c>
      <c r="M1979">
        <f>COUNTIFS(olah!$Q$2:Q16977,summary!A1979,olah!$B$2:B16977,summary!B1979,olah!$T$2:T16977,"On Time CO")</f>
        <v>20</v>
      </c>
      <c r="N1979">
        <f>COUNTIFS(olah!$Q1979:Q16977,summary!A1979,olah!$B1979:B16977,summary!B1979,olah!$N1979:N16977,summary!C1979,olah!$P1979:P16977,summary!D1979,olah!$T1979:T16977,"Overtime")</f>
        <v>0</v>
      </c>
      <c r="O1979">
        <f>COUNTIFS(olah!$Q$2:Q16977,summary!A1979,olah!$B$2:B16977,summary!B1979,olah!$T$2:T16977,"Overtime")</f>
        <v>0</v>
      </c>
      <c r="P1979">
        <f>COUNTIFS(olah!$Q1979:Q16977,summary!A1979,olah!$B1979:B16977,summary!B1979,olah!$N1979:N16977,summary!C1979,olah!$P1979:P16977,summary!D1979,olah!$T1979:T16977,"Early")</f>
        <v>0</v>
      </c>
      <c r="Q1979">
        <f>COUNTIFS(olah!$Q$2:Q16977,summary!A1979,olah!$B$2:B16977,summary!B1979,olah!$T$2:T16977,"Early")</f>
        <v>0</v>
      </c>
      <c r="R1979">
        <f>COUNTIFS(olah!$Q1979:Q16977,summary!A1979,olah!$B1979:B16977,summary!B1979,olah!$N1979:N16977,summary!C1979,olah!$P1979:P16977,summary!D1979,olah!$T1979:T16977,"NA CO")</f>
        <v>0</v>
      </c>
      <c r="S1979">
        <f>COUNTIFS(olah!$Q$2:Q16977,summary!A1979,olah!$B$2:B16977,summary!B1979,olah!$T$2:T16977,"NA CO")</f>
        <v>2</v>
      </c>
      <c r="T1979" t="str">
        <f>olah!R1979</f>
        <v>Daily Journey</v>
      </c>
      <c r="U1979" t="str">
        <f>IF(T1979="Permit", olah!T1979, "No Permit")</f>
        <v>No Permit</v>
      </c>
    </row>
    <row r="1980" spans="1:21" hidden="1" x14ac:dyDescent="0.3">
      <c r="A1980" s="23">
        <v>44561</v>
      </c>
      <c r="B1980" t="s">
        <v>504</v>
      </c>
      <c r="C1980" t="s">
        <v>508</v>
      </c>
      <c r="D1980" t="s">
        <v>11606</v>
      </c>
      <c r="E1980" t="str">
        <f>VLOOKUP(B1980,olah!$B:$P,2,0)</f>
        <v>2021-12-01</v>
      </c>
      <c r="F1980">
        <f>COUNTIFS(parameter!$J$4:$J$34,summary!A1980,parameter!$I$4:$I$34,"&gt;="&amp;summary!$E1980)</f>
        <v>31</v>
      </c>
      <c r="G1980">
        <f>COUNTIFS(olah!$Q1980:Q16978,summary!A1980,olah!$B1980:B16978,summary!B1980,olah!$N1980:N16978,summary!C1980,olah!$P1980:P16978,summary!D1980,olah!$S1980:S16978,"On Time")</f>
        <v>1</v>
      </c>
      <c r="H1980">
        <f>COUNTIFS(olah!$Q$2:Q16978,summary!A1980,olah!$B$2:B16978,summary!B1980,olah!$S$2:S16978,"On Time")</f>
        <v>20</v>
      </c>
      <c r="I1980">
        <f>COUNTIFS(olah!$Q1980:Q16978,summary!A1980,olah!$B1980:B16978,summary!B1980,olah!$N1980:N16978,summary!C1980,olah!$P1980:P16978,summary!D1980,olah!$S1980:S16978,"Late")</f>
        <v>0</v>
      </c>
      <c r="J1980">
        <f>COUNTIFS(olah!$Q$2:Q16978,summary!A1980,olah!$B$2:B16978,summary!B1980,olah!$S$2:S16978,"Late")</f>
        <v>2</v>
      </c>
      <c r="K1980">
        <f t="shared" si="30"/>
        <v>9</v>
      </c>
      <c r="L1980">
        <f>COUNTIFS(olah!$Q1980:Q16978,summary!A1980,olah!$B1980:B16978,summary!B1980,olah!$N1980:N16978,summary!C1980,olah!$P1980:P16978,summary!D1980,olah!$T1980:T16978,"On Time CO")</f>
        <v>1</v>
      </c>
      <c r="M1980">
        <f>COUNTIFS(olah!$Q$2:Q16978,summary!A1980,olah!$B$2:B16978,summary!B1980,olah!$T$2:T16978,"On Time CO")</f>
        <v>20</v>
      </c>
      <c r="N1980">
        <f>COUNTIFS(olah!$Q1980:Q16978,summary!A1980,olah!$B1980:B16978,summary!B1980,olah!$N1980:N16978,summary!C1980,olah!$P1980:P16978,summary!D1980,olah!$T1980:T16978,"Overtime")</f>
        <v>0</v>
      </c>
      <c r="O1980">
        <f>COUNTIFS(olah!$Q$2:Q16978,summary!A1980,olah!$B$2:B16978,summary!B1980,olah!$T$2:T16978,"Overtime")</f>
        <v>0</v>
      </c>
      <c r="P1980">
        <f>COUNTIFS(olah!$Q1980:Q16978,summary!A1980,olah!$B1980:B16978,summary!B1980,olah!$N1980:N16978,summary!C1980,olah!$P1980:P16978,summary!D1980,olah!$T1980:T16978,"Early")</f>
        <v>0</v>
      </c>
      <c r="Q1980">
        <f>COUNTIFS(olah!$Q$2:Q16978,summary!A1980,olah!$B$2:B16978,summary!B1980,olah!$T$2:T16978,"Early")</f>
        <v>0</v>
      </c>
      <c r="R1980">
        <f>COUNTIFS(olah!$Q1980:Q16978,summary!A1980,olah!$B1980:B16978,summary!B1980,olah!$N1980:N16978,summary!C1980,olah!$P1980:P16978,summary!D1980,olah!$T1980:T16978,"NA CO")</f>
        <v>0</v>
      </c>
      <c r="S1980">
        <f>COUNTIFS(olah!$Q$2:Q16978,summary!A1980,olah!$B$2:B16978,summary!B1980,olah!$T$2:T16978,"NA CO")</f>
        <v>2</v>
      </c>
      <c r="T1980" t="str">
        <f>olah!R1980</f>
        <v>Daily Journey</v>
      </c>
      <c r="U1980" t="str">
        <f>IF(T1980="Permit", olah!T1980, "No Permit")</f>
        <v>No Permit</v>
      </c>
    </row>
    <row r="1981" spans="1:21" hidden="1" x14ac:dyDescent="0.3">
      <c r="A1981" s="23">
        <v>44561</v>
      </c>
      <c r="B1981" t="s">
        <v>504</v>
      </c>
      <c r="C1981" t="s">
        <v>43</v>
      </c>
      <c r="D1981" t="s">
        <v>10202</v>
      </c>
      <c r="E1981" t="str">
        <f>VLOOKUP(B1981,olah!$B:$P,2,0)</f>
        <v>2021-12-01</v>
      </c>
      <c r="F1981">
        <f>COUNTIFS(parameter!$J$4:$J$34,summary!A1981,parameter!$I$4:$I$34,"&gt;="&amp;summary!$E1981)</f>
        <v>31</v>
      </c>
      <c r="G1981">
        <f>COUNTIFS(olah!$Q1981:Q16979,summary!A1981,olah!$B1981:B16979,summary!B1981,olah!$N1981:N16979,summary!C1981,olah!$P1981:P16979,summary!D1981,olah!$S1981:S16979,"On Time")</f>
        <v>0</v>
      </c>
      <c r="H1981">
        <f>COUNTIFS(olah!$Q$2:Q16979,summary!A1981,olah!$B$2:B16979,summary!B1981,olah!$S$2:S16979,"On Time")</f>
        <v>20</v>
      </c>
      <c r="I1981">
        <f>COUNTIFS(olah!$Q1981:Q16979,summary!A1981,olah!$B1981:B16979,summary!B1981,olah!$N1981:N16979,summary!C1981,olah!$P1981:P16979,summary!D1981,olah!$S1981:S16979,"Late")</f>
        <v>1</v>
      </c>
      <c r="J1981">
        <f>COUNTIFS(olah!$Q$2:Q16979,summary!A1981,olah!$B$2:B16979,summary!B1981,olah!$S$2:S16979,"Late")</f>
        <v>2</v>
      </c>
      <c r="K1981">
        <f t="shared" si="30"/>
        <v>8</v>
      </c>
      <c r="L1981">
        <f>COUNTIFS(olah!$Q1981:Q16979,summary!A1981,olah!$B1981:B16979,summary!B1981,olah!$N1981:N16979,summary!C1981,olah!$P1981:P16979,summary!D1981,olah!$T1981:T16979,"On Time CO")</f>
        <v>0</v>
      </c>
      <c r="M1981">
        <f>COUNTIFS(olah!$Q$2:Q16979,summary!A1981,olah!$B$2:B16979,summary!B1981,olah!$T$2:T16979,"On Time CO")</f>
        <v>20</v>
      </c>
      <c r="N1981">
        <f>COUNTIFS(olah!$Q1981:Q16979,summary!A1981,olah!$B1981:B16979,summary!B1981,olah!$N1981:N16979,summary!C1981,olah!$P1981:P16979,summary!D1981,olah!$T1981:T16979,"Overtime")</f>
        <v>0</v>
      </c>
      <c r="O1981">
        <f>COUNTIFS(olah!$Q$2:Q16979,summary!A1981,olah!$B$2:B16979,summary!B1981,olah!$T$2:T16979,"Overtime")</f>
        <v>0</v>
      </c>
      <c r="P1981">
        <f>COUNTIFS(olah!$Q1981:Q16979,summary!A1981,olah!$B1981:B16979,summary!B1981,olah!$N1981:N16979,summary!C1981,olah!$P1981:P16979,summary!D1981,olah!$T1981:T16979,"Early")</f>
        <v>0</v>
      </c>
      <c r="Q1981">
        <f>COUNTIFS(olah!$Q$2:Q16979,summary!A1981,olah!$B$2:B16979,summary!B1981,olah!$T$2:T16979,"Early")</f>
        <v>0</v>
      </c>
      <c r="R1981">
        <f>COUNTIFS(olah!$Q1981:Q16979,summary!A1981,olah!$B1981:B16979,summary!B1981,olah!$N1981:N16979,summary!C1981,olah!$P1981:P16979,summary!D1981,olah!$T1981:T16979,"NA CO")</f>
        <v>1</v>
      </c>
      <c r="S1981">
        <f>COUNTIFS(olah!$Q$2:Q16979,summary!A1981,olah!$B$2:B16979,summary!B1981,olah!$T$2:T16979,"NA CO")</f>
        <v>2</v>
      </c>
      <c r="T1981" t="str">
        <f>olah!R1981</f>
        <v>Attendance</v>
      </c>
      <c r="U1981" t="str">
        <f>IF(T1981="Permit", olah!T1981, "No Permit")</f>
        <v>No Permit</v>
      </c>
    </row>
    <row r="1982" spans="1:21" hidden="1" x14ac:dyDescent="0.3">
      <c r="A1982" s="23">
        <v>44561</v>
      </c>
      <c r="B1982" t="s">
        <v>504</v>
      </c>
      <c r="C1982" t="s">
        <v>507</v>
      </c>
      <c r="D1982" t="s">
        <v>11607</v>
      </c>
      <c r="E1982" t="str">
        <f>VLOOKUP(B1982,olah!$B:$P,2,0)</f>
        <v>2021-12-01</v>
      </c>
      <c r="F1982">
        <f>COUNTIFS(parameter!$J$4:$J$34,summary!A1982,parameter!$I$4:$I$34,"&gt;="&amp;summary!$E1982)</f>
        <v>31</v>
      </c>
      <c r="G1982">
        <f>COUNTIFS(olah!$Q1982:Q16980,summary!A1982,olah!$B1982:B16980,summary!B1982,olah!$N1982:N16980,summary!C1982,olah!$P1982:P16980,summary!D1982,olah!$S1982:S16980,"On Time")</f>
        <v>1</v>
      </c>
      <c r="H1982">
        <f>COUNTIFS(olah!$Q$2:Q16980,summary!A1982,olah!$B$2:B16980,summary!B1982,olah!$S$2:S16980,"On Time")</f>
        <v>20</v>
      </c>
      <c r="I1982">
        <f>COUNTIFS(olah!$Q1982:Q16980,summary!A1982,olah!$B1982:B16980,summary!B1982,olah!$N1982:N16980,summary!C1982,olah!$P1982:P16980,summary!D1982,olah!$S1982:S16980,"Late")</f>
        <v>0</v>
      </c>
      <c r="J1982">
        <f>COUNTIFS(olah!$Q$2:Q16980,summary!A1982,olah!$B$2:B16980,summary!B1982,olah!$S$2:S16980,"Late")</f>
        <v>2</v>
      </c>
      <c r="K1982">
        <f t="shared" si="30"/>
        <v>9</v>
      </c>
      <c r="L1982">
        <f>COUNTIFS(olah!$Q1982:Q16980,summary!A1982,olah!$B1982:B16980,summary!B1982,olah!$N1982:N16980,summary!C1982,olah!$P1982:P16980,summary!D1982,olah!$T1982:T16980,"On Time CO")</f>
        <v>1</v>
      </c>
      <c r="M1982">
        <f>COUNTIFS(olah!$Q$2:Q16980,summary!A1982,olah!$B$2:B16980,summary!B1982,olah!$T$2:T16980,"On Time CO")</f>
        <v>20</v>
      </c>
      <c r="N1982">
        <f>COUNTIFS(olah!$Q1982:Q16980,summary!A1982,olah!$B1982:B16980,summary!B1982,olah!$N1982:N16980,summary!C1982,olah!$P1982:P16980,summary!D1982,olah!$T1982:T16980,"Overtime")</f>
        <v>0</v>
      </c>
      <c r="O1982">
        <f>COUNTIFS(olah!$Q$2:Q16980,summary!A1982,olah!$B$2:B16980,summary!B1982,olah!$T$2:T16980,"Overtime")</f>
        <v>0</v>
      </c>
      <c r="P1982">
        <f>COUNTIFS(olah!$Q1982:Q16980,summary!A1982,olah!$B1982:B16980,summary!B1982,olah!$N1982:N16980,summary!C1982,olah!$P1982:P16980,summary!D1982,olah!$T1982:T16980,"Early")</f>
        <v>0</v>
      </c>
      <c r="Q1982">
        <f>COUNTIFS(olah!$Q$2:Q16980,summary!A1982,olah!$B$2:B16980,summary!B1982,olah!$T$2:T16980,"Early")</f>
        <v>0</v>
      </c>
      <c r="R1982">
        <f>COUNTIFS(olah!$Q1982:Q16980,summary!A1982,olah!$B1982:B16980,summary!B1982,olah!$N1982:N16980,summary!C1982,olah!$P1982:P16980,summary!D1982,olah!$T1982:T16980,"NA CO")</f>
        <v>0</v>
      </c>
      <c r="S1982">
        <f>COUNTIFS(olah!$Q$2:Q16980,summary!A1982,olah!$B$2:B16980,summary!B1982,olah!$T$2:T16980,"NA CO")</f>
        <v>2</v>
      </c>
      <c r="T1982" t="str">
        <f>olah!R1982</f>
        <v>Daily Journey</v>
      </c>
      <c r="U1982" t="str">
        <f>IF(T1982="Permit", olah!T1982, "No Permit")</f>
        <v>No Permit</v>
      </c>
    </row>
    <row r="1983" spans="1:21" hidden="1" x14ac:dyDescent="0.3">
      <c r="A1983" s="23">
        <v>44561</v>
      </c>
      <c r="B1983" t="s">
        <v>504</v>
      </c>
      <c r="C1983" t="s">
        <v>508</v>
      </c>
      <c r="D1983" t="s">
        <v>11608</v>
      </c>
      <c r="E1983" t="str">
        <f>VLOOKUP(B1983,olah!$B:$P,2,0)</f>
        <v>2021-12-01</v>
      </c>
      <c r="F1983">
        <f>COUNTIFS(parameter!$J$4:$J$34,summary!A1983,parameter!$I$4:$I$34,"&gt;="&amp;summary!$E1983)</f>
        <v>31</v>
      </c>
      <c r="G1983">
        <f>COUNTIFS(olah!$Q1983:Q16981,summary!A1983,olah!$B1983:B16981,summary!B1983,olah!$N1983:N16981,summary!C1983,olah!$P1983:P16981,summary!D1983,olah!$S1983:S16981,"On Time")</f>
        <v>1</v>
      </c>
      <c r="H1983">
        <f>COUNTIFS(olah!$Q$2:Q16981,summary!A1983,olah!$B$2:B16981,summary!B1983,olah!$S$2:S16981,"On Time")</f>
        <v>20</v>
      </c>
      <c r="I1983">
        <f>COUNTIFS(olah!$Q1983:Q16981,summary!A1983,olah!$B1983:B16981,summary!B1983,olah!$N1983:N16981,summary!C1983,olah!$P1983:P16981,summary!D1983,olah!$S1983:S16981,"Late")</f>
        <v>0</v>
      </c>
      <c r="J1983">
        <f>COUNTIFS(olah!$Q$2:Q16981,summary!A1983,olah!$B$2:B16981,summary!B1983,olah!$S$2:S16981,"Late")</f>
        <v>2</v>
      </c>
      <c r="K1983">
        <f t="shared" si="30"/>
        <v>9</v>
      </c>
      <c r="L1983">
        <f>COUNTIFS(olah!$Q1983:Q16981,summary!A1983,olah!$B1983:B16981,summary!B1983,olah!$N1983:N16981,summary!C1983,olah!$P1983:P16981,summary!D1983,olah!$T1983:T16981,"On Time CO")</f>
        <v>1</v>
      </c>
      <c r="M1983">
        <f>COUNTIFS(olah!$Q$2:Q16981,summary!A1983,olah!$B$2:B16981,summary!B1983,olah!$T$2:T16981,"On Time CO")</f>
        <v>20</v>
      </c>
      <c r="N1983">
        <f>COUNTIFS(olah!$Q1983:Q16981,summary!A1983,olah!$B1983:B16981,summary!B1983,olah!$N1983:N16981,summary!C1983,olah!$P1983:P16981,summary!D1983,olah!$T1983:T16981,"Overtime")</f>
        <v>0</v>
      </c>
      <c r="O1983">
        <f>COUNTIFS(olah!$Q$2:Q16981,summary!A1983,olah!$B$2:B16981,summary!B1983,olah!$T$2:T16981,"Overtime")</f>
        <v>0</v>
      </c>
      <c r="P1983">
        <f>COUNTIFS(olah!$Q1983:Q16981,summary!A1983,olah!$B1983:B16981,summary!B1983,olah!$N1983:N16981,summary!C1983,olah!$P1983:P16981,summary!D1983,olah!$T1983:T16981,"Early")</f>
        <v>0</v>
      </c>
      <c r="Q1983">
        <f>COUNTIFS(olah!$Q$2:Q16981,summary!A1983,olah!$B$2:B16981,summary!B1983,olah!$T$2:T16981,"Early")</f>
        <v>0</v>
      </c>
      <c r="R1983">
        <f>COUNTIFS(olah!$Q1983:Q16981,summary!A1983,olah!$B1983:B16981,summary!B1983,olah!$N1983:N16981,summary!C1983,olah!$P1983:P16981,summary!D1983,olah!$T1983:T16981,"NA CO")</f>
        <v>0</v>
      </c>
      <c r="S1983">
        <f>COUNTIFS(olah!$Q$2:Q16981,summary!A1983,olah!$B$2:B16981,summary!B1983,olah!$T$2:T16981,"NA CO")</f>
        <v>2</v>
      </c>
      <c r="T1983" t="str">
        <f>olah!R1983</f>
        <v>Daily Journey</v>
      </c>
      <c r="U1983" t="str">
        <f>IF(T1983="Permit", olah!T1983, "No Permit")</f>
        <v>No Permit</v>
      </c>
    </row>
    <row r="1984" spans="1:21" hidden="1" x14ac:dyDescent="0.3">
      <c r="A1984" s="23">
        <v>44561</v>
      </c>
      <c r="B1984" t="s">
        <v>504</v>
      </c>
      <c r="C1984" t="s">
        <v>508</v>
      </c>
      <c r="D1984" t="s">
        <v>11609</v>
      </c>
      <c r="E1984" t="str">
        <f>VLOOKUP(B1984,olah!$B:$P,2,0)</f>
        <v>2021-12-01</v>
      </c>
      <c r="F1984">
        <f>COUNTIFS(parameter!$J$4:$J$34,summary!A1984,parameter!$I$4:$I$34,"&gt;="&amp;summary!$E1984)</f>
        <v>31</v>
      </c>
      <c r="G1984">
        <f>COUNTIFS(olah!$Q1984:Q16982,summary!A1984,olah!$B1984:B16982,summary!B1984,olah!$N1984:N16982,summary!C1984,olah!$P1984:P16982,summary!D1984,olah!$S1984:S16982,"On Time")</f>
        <v>1</v>
      </c>
      <c r="H1984">
        <f>COUNTIFS(olah!$Q$2:Q16982,summary!A1984,olah!$B$2:B16982,summary!B1984,olah!$S$2:S16982,"On Time")</f>
        <v>20</v>
      </c>
      <c r="I1984">
        <f>COUNTIFS(olah!$Q1984:Q16982,summary!A1984,olah!$B1984:B16982,summary!B1984,olah!$N1984:N16982,summary!C1984,olah!$P1984:P16982,summary!D1984,olah!$S1984:S16982,"Late")</f>
        <v>0</v>
      </c>
      <c r="J1984">
        <f>COUNTIFS(olah!$Q$2:Q16982,summary!A1984,olah!$B$2:B16982,summary!B1984,olah!$S$2:S16982,"Late")</f>
        <v>2</v>
      </c>
      <c r="K1984">
        <f t="shared" si="30"/>
        <v>9</v>
      </c>
      <c r="L1984">
        <f>COUNTIFS(olah!$Q1984:Q16982,summary!A1984,olah!$B1984:B16982,summary!B1984,olah!$N1984:N16982,summary!C1984,olah!$P1984:P16982,summary!D1984,olah!$T1984:T16982,"On Time CO")</f>
        <v>1</v>
      </c>
      <c r="M1984">
        <f>COUNTIFS(olah!$Q$2:Q16982,summary!A1984,olah!$B$2:B16982,summary!B1984,olah!$T$2:T16982,"On Time CO")</f>
        <v>20</v>
      </c>
      <c r="N1984">
        <f>COUNTIFS(olah!$Q1984:Q16982,summary!A1984,olah!$B1984:B16982,summary!B1984,olah!$N1984:N16982,summary!C1984,olah!$P1984:P16982,summary!D1984,olah!$T1984:T16982,"Overtime")</f>
        <v>0</v>
      </c>
      <c r="O1984">
        <f>COUNTIFS(olah!$Q$2:Q16982,summary!A1984,olah!$B$2:B16982,summary!B1984,olah!$T$2:T16982,"Overtime")</f>
        <v>0</v>
      </c>
      <c r="P1984">
        <f>COUNTIFS(olah!$Q1984:Q16982,summary!A1984,olah!$B1984:B16982,summary!B1984,olah!$N1984:N16982,summary!C1984,olah!$P1984:P16982,summary!D1984,olah!$T1984:T16982,"Early")</f>
        <v>0</v>
      </c>
      <c r="Q1984">
        <f>COUNTIFS(olah!$Q$2:Q16982,summary!A1984,olah!$B$2:B16982,summary!B1984,olah!$T$2:T16982,"Early")</f>
        <v>0</v>
      </c>
      <c r="R1984">
        <f>COUNTIFS(olah!$Q1984:Q16982,summary!A1984,olah!$B1984:B16982,summary!B1984,olah!$N1984:N16982,summary!C1984,olah!$P1984:P16982,summary!D1984,olah!$T1984:T16982,"NA CO")</f>
        <v>0</v>
      </c>
      <c r="S1984">
        <f>COUNTIFS(olah!$Q$2:Q16982,summary!A1984,olah!$B$2:B16982,summary!B1984,olah!$T$2:T16982,"NA CO")</f>
        <v>2</v>
      </c>
      <c r="T1984" t="str">
        <f>olah!R1984</f>
        <v>Daily Journey</v>
      </c>
      <c r="U1984" t="str">
        <f>IF(T1984="Permit", olah!T1984, "No Permit")</f>
        <v>No Permit</v>
      </c>
    </row>
    <row r="1985" spans="1:21" hidden="1" x14ac:dyDescent="0.3">
      <c r="A1985" s="23">
        <v>44561</v>
      </c>
      <c r="B1985" t="s">
        <v>504</v>
      </c>
      <c r="C1985" t="s">
        <v>508</v>
      </c>
      <c r="D1985" t="s">
        <v>9024</v>
      </c>
      <c r="E1985" t="str">
        <f>VLOOKUP(B1985,olah!$B:$P,2,0)</f>
        <v>2021-12-01</v>
      </c>
      <c r="F1985">
        <f>COUNTIFS(parameter!$J$4:$J$34,summary!A1985,parameter!$I$4:$I$34,"&gt;="&amp;summary!$E1985)</f>
        <v>31</v>
      </c>
      <c r="G1985">
        <f>COUNTIFS(olah!$Q1985:Q16983,summary!A1985,olah!$B1985:B16983,summary!B1985,olah!$N1985:N16983,summary!C1985,olah!$P1985:P16983,summary!D1985,olah!$S1985:S16983,"On Time")</f>
        <v>1</v>
      </c>
      <c r="H1985">
        <f>COUNTIFS(olah!$Q$2:Q16983,summary!A1985,olah!$B$2:B16983,summary!B1985,olah!$S$2:S16983,"On Time")</f>
        <v>20</v>
      </c>
      <c r="I1985">
        <f>COUNTIFS(olah!$Q1985:Q16983,summary!A1985,olah!$B1985:B16983,summary!B1985,olah!$N1985:N16983,summary!C1985,olah!$P1985:P16983,summary!D1985,olah!$S1985:S16983,"Late")</f>
        <v>0</v>
      </c>
      <c r="J1985">
        <f>COUNTIFS(olah!$Q$2:Q16983,summary!A1985,olah!$B$2:B16983,summary!B1985,olah!$S$2:S16983,"Late")</f>
        <v>2</v>
      </c>
      <c r="K1985">
        <f t="shared" si="30"/>
        <v>9</v>
      </c>
      <c r="L1985">
        <f>COUNTIFS(olah!$Q1985:Q16983,summary!A1985,olah!$B1985:B16983,summary!B1985,olah!$N1985:N16983,summary!C1985,olah!$P1985:P16983,summary!D1985,olah!$T1985:T16983,"On Time CO")</f>
        <v>1</v>
      </c>
      <c r="M1985">
        <f>COUNTIFS(olah!$Q$2:Q16983,summary!A1985,olah!$B$2:B16983,summary!B1985,olah!$T$2:T16983,"On Time CO")</f>
        <v>20</v>
      </c>
      <c r="N1985">
        <f>COUNTIFS(olah!$Q1985:Q16983,summary!A1985,olah!$B1985:B16983,summary!B1985,olah!$N1985:N16983,summary!C1985,olah!$P1985:P16983,summary!D1985,olah!$T1985:T16983,"Overtime")</f>
        <v>0</v>
      </c>
      <c r="O1985">
        <f>COUNTIFS(olah!$Q$2:Q16983,summary!A1985,olah!$B$2:B16983,summary!B1985,olah!$T$2:T16983,"Overtime")</f>
        <v>0</v>
      </c>
      <c r="P1985">
        <f>COUNTIFS(olah!$Q1985:Q16983,summary!A1985,olah!$B1985:B16983,summary!B1985,olah!$N1985:N16983,summary!C1985,olah!$P1985:P16983,summary!D1985,olah!$T1985:T16983,"Early")</f>
        <v>0</v>
      </c>
      <c r="Q1985">
        <f>COUNTIFS(olah!$Q$2:Q16983,summary!A1985,olah!$B$2:B16983,summary!B1985,olah!$T$2:T16983,"Early")</f>
        <v>0</v>
      </c>
      <c r="R1985">
        <f>COUNTIFS(olah!$Q1985:Q16983,summary!A1985,olah!$B1985:B16983,summary!B1985,olah!$N1985:N16983,summary!C1985,olah!$P1985:P16983,summary!D1985,olah!$T1985:T16983,"NA CO")</f>
        <v>0</v>
      </c>
      <c r="S1985">
        <f>COUNTIFS(olah!$Q$2:Q16983,summary!A1985,olah!$B$2:B16983,summary!B1985,olah!$T$2:T16983,"NA CO")</f>
        <v>2</v>
      </c>
      <c r="T1985" t="str">
        <f>olah!R1985</f>
        <v>Daily Journey</v>
      </c>
      <c r="U1985" t="str">
        <f>IF(T1985="Permit", olah!T1985, "No Permit")</f>
        <v>No Permit</v>
      </c>
    </row>
    <row r="1986" spans="1:21" hidden="1" x14ac:dyDescent="0.3">
      <c r="A1986" s="23">
        <v>44561</v>
      </c>
      <c r="B1986" t="s">
        <v>504</v>
      </c>
      <c r="C1986" t="s">
        <v>508</v>
      </c>
      <c r="D1986" t="s">
        <v>10213</v>
      </c>
      <c r="E1986" t="str">
        <f>VLOOKUP(B1986,olah!$B:$P,2,0)</f>
        <v>2021-12-01</v>
      </c>
      <c r="F1986">
        <f>COUNTIFS(parameter!$J$4:$J$34,summary!A1986,parameter!$I$4:$I$34,"&gt;="&amp;summary!$E1986)</f>
        <v>31</v>
      </c>
      <c r="G1986">
        <f>COUNTIFS(olah!$Q1986:Q16984,summary!A1986,olah!$B1986:B16984,summary!B1986,olah!$N1986:N16984,summary!C1986,olah!$P1986:P16984,summary!D1986,olah!$S1986:S16984,"On Time")</f>
        <v>1</v>
      </c>
      <c r="H1986">
        <f>COUNTIFS(olah!$Q$2:Q16984,summary!A1986,olah!$B$2:B16984,summary!B1986,olah!$S$2:S16984,"On Time")</f>
        <v>20</v>
      </c>
      <c r="I1986">
        <f>COUNTIFS(olah!$Q1986:Q16984,summary!A1986,olah!$B1986:B16984,summary!B1986,olah!$N1986:N16984,summary!C1986,olah!$P1986:P16984,summary!D1986,olah!$S1986:S16984,"Late")</f>
        <v>0</v>
      </c>
      <c r="J1986">
        <f>COUNTIFS(olah!$Q$2:Q16984,summary!A1986,olah!$B$2:B16984,summary!B1986,olah!$S$2:S16984,"Late")</f>
        <v>2</v>
      </c>
      <c r="K1986">
        <f t="shared" si="30"/>
        <v>9</v>
      </c>
      <c r="L1986">
        <f>COUNTIFS(olah!$Q1986:Q16984,summary!A1986,olah!$B1986:B16984,summary!B1986,olah!$N1986:N16984,summary!C1986,olah!$P1986:P16984,summary!D1986,olah!$T1986:T16984,"On Time CO")</f>
        <v>1</v>
      </c>
      <c r="M1986">
        <f>COUNTIFS(olah!$Q$2:Q16984,summary!A1986,olah!$B$2:B16984,summary!B1986,olah!$T$2:T16984,"On Time CO")</f>
        <v>20</v>
      </c>
      <c r="N1986">
        <f>COUNTIFS(olah!$Q1986:Q16984,summary!A1986,olah!$B1986:B16984,summary!B1986,olah!$N1986:N16984,summary!C1986,olah!$P1986:P16984,summary!D1986,olah!$T1986:T16984,"Overtime")</f>
        <v>0</v>
      </c>
      <c r="O1986">
        <f>COUNTIFS(olah!$Q$2:Q16984,summary!A1986,olah!$B$2:B16984,summary!B1986,olah!$T$2:T16984,"Overtime")</f>
        <v>0</v>
      </c>
      <c r="P1986">
        <f>COUNTIFS(olah!$Q1986:Q16984,summary!A1986,olah!$B1986:B16984,summary!B1986,olah!$N1986:N16984,summary!C1986,olah!$P1986:P16984,summary!D1986,olah!$T1986:T16984,"Early")</f>
        <v>0</v>
      </c>
      <c r="Q1986">
        <f>COUNTIFS(olah!$Q$2:Q16984,summary!A1986,olah!$B$2:B16984,summary!B1986,olah!$T$2:T16984,"Early")</f>
        <v>0</v>
      </c>
      <c r="R1986">
        <f>COUNTIFS(olah!$Q1986:Q16984,summary!A1986,olah!$B1986:B16984,summary!B1986,olah!$N1986:N16984,summary!C1986,olah!$P1986:P16984,summary!D1986,olah!$T1986:T16984,"NA CO")</f>
        <v>0</v>
      </c>
      <c r="S1986">
        <f>COUNTIFS(olah!$Q$2:Q16984,summary!A1986,olah!$B$2:B16984,summary!B1986,olah!$T$2:T16984,"NA CO")</f>
        <v>2</v>
      </c>
      <c r="T1986" t="str">
        <f>olah!R1986</f>
        <v>Daily Journey</v>
      </c>
      <c r="U1986" t="str">
        <f>IF(T1986="Permit", olah!T1986, "No Permit")</f>
        <v>No Permit</v>
      </c>
    </row>
    <row r="1987" spans="1:21" hidden="1" x14ac:dyDescent="0.3">
      <c r="A1987" s="23">
        <v>44561</v>
      </c>
      <c r="B1987" t="s">
        <v>504</v>
      </c>
      <c r="C1987" t="s">
        <v>507</v>
      </c>
      <c r="D1987" t="s">
        <v>7927</v>
      </c>
      <c r="E1987" t="str">
        <f>VLOOKUP(B1987,olah!$B:$P,2,0)</f>
        <v>2021-12-01</v>
      </c>
      <c r="F1987">
        <f>COUNTIFS(parameter!$J$4:$J$34,summary!A1987,parameter!$I$4:$I$34,"&gt;="&amp;summary!$E1987)</f>
        <v>31</v>
      </c>
      <c r="G1987">
        <f>COUNTIFS(olah!$Q1987:Q16985,summary!A1987,olah!$B1987:B16985,summary!B1987,olah!$N1987:N16985,summary!C1987,olah!$P1987:P16985,summary!D1987,olah!$S1987:S16985,"On Time")</f>
        <v>1</v>
      </c>
      <c r="H1987">
        <f>COUNTIFS(olah!$Q$2:Q16985,summary!A1987,olah!$B$2:B16985,summary!B1987,olah!$S$2:S16985,"On Time")</f>
        <v>20</v>
      </c>
      <c r="I1987">
        <f>COUNTIFS(olah!$Q1987:Q16985,summary!A1987,olah!$B1987:B16985,summary!B1987,olah!$N1987:N16985,summary!C1987,olah!$P1987:P16985,summary!D1987,olah!$S1987:S16985,"Late")</f>
        <v>0</v>
      </c>
      <c r="J1987">
        <f>COUNTIFS(olah!$Q$2:Q16985,summary!A1987,olah!$B$2:B16985,summary!B1987,olah!$S$2:S16985,"Late")</f>
        <v>2</v>
      </c>
      <c r="K1987">
        <f t="shared" ref="K1987:K2050" si="31">F1987-SUM(H1987:J1987)</f>
        <v>9</v>
      </c>
      <c r="L1987">
        <f>COUNTIFS(olah!$Q1987:Q16985,summary!A1987,olah!$B1987:B16985,summary!B1987,olah!$N1987:N16985,summary!C1987,olah!$P1987:P16985,summary!D1987,olah!$T1987:T16985,"On Time CO")</f>
        <v>1</v>
      </c>
      <c r="M1987">
        <f>COUNTIFS(olah!$Q$2:Q16985,summary!A1987,olah!$B$2:B16985,summary!B1987,olah!$T$2:T16985,"On Time CO")</f>
        <v>20</v>
      </c>
      <c r="N1987">
        <f>COUNTIFS(olah!$Q1987:Q16985,summary!A1987,olah!$B1987:B16985,summary!B1987,olah!$N1987:N16985,summary!C1987,olah!$P1987:P16985,summary!D1987,olah!$T1987:T16985,"Overtime")</f>
        <v>0</v>
      </c>
      <c r="O1987">
        <f>COUNTIFS(olah!$Q$2:Q16985,summary!A1987,olah!$B$2:B16985,summary!B1987,olah!$T$2:T16985,"Overtime")</f>
        <v>0</v>
      </c>
      <c r="P1987">
        <f>COUNTIFS(olah!$Q1987:Q16985,summary!A1987,olah!$B1987:B16985,summary!B1987,olah!$N1987:N16985,summary!C1987,olah!$P1987:P16985,summary!D1987,olah!$T1987:T16985,"Early")</f>
        <v>0</v>
      </c>
      <c r="Q1987">
        <f>COUNTIFS(olah!$Q$2:Q16985,summary!A1987,olah!$B$2:B16985,summary!B1987,olah!$T$2:T16985,"Early")</f>
        <v>0</v>
      </c>
      <c r="R1987">
        <f>COUNTIFS(olah!$Q1987:Q16985,summary!A1987,olah!$B1987:B16985,summary!B1987,olah!$N1987:N16985,summary!C1987,olah!$P1987:P16985,summary!D1987,olah!$T1987:T16985,"NA CO")</f>
        <v>0</v>
      </c>
      <c r="S1987">
        <f>COUNTIFS(olah!$Q$2:Q16985,summary!A1987,olah!$B$2:B16985,summary!B1987,olah!$T$2:T16985,"NA CO")</f>
        <v>2</v>
      </c>
      <c r="T1987" t="str">
        <f>olah!R1987</f>
        <v>Daily Journey</v>
      </c>
      <c r="U1987" t="str">
        <f>IF(T1987="Permit", olah!T1987, "No Permit")</f>
        <v>No Permit</v>
      </c>
    </row>
    <row r="1988" spans="1:21" hidden="1" x14ac:dyDescent="0.3">
      <c r="A1988" s="23">
        <v>44561</v>
      </c>
      <c r="B1988" t="s">
        <v>504</v>
      </c>
      <c r="C1988" t="s">
        <v>7515</v>
      </c>
      <c r="D1988" t="s">
        <v>11610</v>
      </c>
      <c r="E1988" t="str">
        <f>VLOOKUP(B1988,olah!$B:$P,2,0)</f>
        <v>2021-12-01</v>
      </c>
      <c r="F1988">
        <f>COUNTIFS(parameter!$J$4:$J$34,summary!A1988,parameter!$I$4:$I$34,"&gt;="&amp;summary!$E1988)</f>
        <v>31</v>
      </c>
      <c r="G1988">
        <f>COUNTIFS(olah!$Q1988:Q16986,summary!A1988,olah!$B1988:B16986,summary!B1988,olah!$N1988:N16986,summary!C1988,olah!$P1988:P16986,summary!D1988,olah!$S1988:S16986,"On Time")</f>
        <v>1</v>
      </c>
      <c r="H1988">
        <f>COUNTIFS(olah!$Q$2:Q16986,summary!A1988,olah!$B$2:B16986,summary!B1988,olah!$S$2:S16986,"On Time")</f>
        <v>20</v>
      </c>
      <c r="I1988">
        <f>COUNTIFS(olah!$Q1988:Q16986,summary!A1988,olah!$B1988:B16986,summary!B1988,olah!$N1988:N16986,summary!C1988,olah!$P1988:P16986,summary!D1988,olah!$S1988:S16986,"Late")</f>
        <v>0</v>
      </c>
      <c r="J1988">
        <f>COUNTIFS(olah!$Q$2:Q16986,summary!A1988,olah!$B$2:B16986,summary!B1988,olah!$S$2:S16986,"Late")</f>
        <v>2</v>
      </c>
      <c r="K1988">
        <f t="shared" si="31"/>
        <v>9</v>
      </c>
      <c r="L1988">
        <f>COUNTIFS(olah!$Q1988:Q16986,summary!A1988,olah!$B1988:B16986,summary!B1988,olah!$N1988:N16986,summary!C1988,olah!$P1988:P16986,summary!D1988,olah!$T1988:T16986,"On Time CO")</f>
        <v>1</v>
      </c>
      <c r="M1988">
        <f>COUNTIFS(olah!$Q$2:Q16986,summary!A1988,olah!$B$2:B16986,summary!B1988,olah!$T$2:T16986,"On Time CO")</f>
        <v>20</v>
      </c>
      <c r="N1988">
        <f>COUNTIFS(olah!$Q1988:Q16986,summary!A1988,olah!$B1988:B16986,summary!B1988,olah!$N1988:N16986,summary!C1988,olah!$P1988:P16986,summary!D1988,olah!$T1988:T16986,"Overtime")</f>
        <v>0</v>
      </c>
      <c r="O1988">
        <f>COUNTIFS(olah!$Q$2:Q16986,summary!A1988,olah!$B$2:B16986,summary!B1988,olah!$T$2:T16986,"Overtime")</f>
        <v>0</v>
      </c>
      <c r="P1988">
        <f>COUNTIFS(olah!$Q1988:Q16986,summary!A1988,olah!$B1988:B16986,summary!B1988,olah!$N1988:N16986,summary!C1988,olah!$P1988:P16986,summary!D1988,olah!$T1988:T16986,"Early")</f>
        <v>0</v>
      </c>
      <c r="Q1988">
        <f>COUNTIFS(olah!$Q$2:Q16986,summary!A1988,olah!$B$2:B16986,summary!B1988,olah!$T$2:T16986,"Early")</f>
        <v>0</v>
      </c>
      <c r="R1988">
        <f>COUNTIFS(olah!$Q1988:Q16986,summary!A1988,olah!$B1988:B16986,summary!B1988,olah!$N1988:N16986,summary!C1988,olah!$P1988:P16986,summary!D1988,olah!$T1988:T16986,"NA CO")</f>
        <v>0</v>
      </c>
      <c r="S1988">
        <f>COUNTIFS(olah!$Q$2:Q16986,summary!A1988,olah!$B$2:B16986,summary!B1988,olah!$T$2:T16986,"NA CO")</f>
        <v>2</v>
      </c>
      <c r="T1988" t="str">
        <f>olah!R1988</f>
        <v>Daily Journey</v>
      </c>
      <c r="U1988" t="str">
        <f>IF(T1988="Permit", olah!T1988, "No Permit")</f>
        <v>No Permit</v>
      </c>
    </row>
    <row r="1989" spans="1:21" hidden="1" x14ac:dyDescent="0.3">
      <c r="A1989" s="23">
        <v>44561</v>
      </c>
      <c r="B1989" t="s">
        <v>504</v>
      </c>
      <c r="C1989" t="s">
        <v>28</v>
      </c>
      <c r="D1989" t="s">
        <v>9025</v>
      </c>
      <c r="E1989" t="str">
        <f>VLOOKUP(B1989,olah!$B:$P,2,0)</f>
        <v>2021-12-01</v>
      </c>
      <c r="F1989">
        <f>COUNTIFS(parameter!$J$4:$J$34,summary!A1989,parameter!$I$4:$I$34,"&gt;="&amp;summary!$E1989)</f>
        <v>31</v>
      </c>
      <c r="G1989">
        <f>COUNTIFS(olah!$Q1989:Q16987,summary!A1989,olah!$B1989:B16987,summary!B1989,olah!$N1989:N16987,summary!C1989,olah!$P1989:P16987,summary!D1989,olah!$S1989:S16987,"On Time")</f>
        <v>1</v>
      </c>
      <c r="H1989">
        <f>COUNTIFS(olah!$Q$2:Q16987,summary!A1989,olah!$B$2:B16987,summary!B1989,olah!$S$2:S16987,"On Time")</f>
        <v>20</v>
      </c>
      <c r="I1989">
        <f>COUNTIFS(olah!$Q1989:Q16987,summary!A1989,olah!$B1989:B16987,summary!B1989,olah!$N1989:N16987,summary!C1989,olah!$P1989:P16987,summary!D1989,olah!$S1989:S16987,"Late")</f>
        <v>0</v>
      </c>
      <c r="J1989">
        <f>COUNTIFS(olah!$Q$2:Q16987,summary!A1989,olah!$B$2:B16987,summary!B1989,olah!$S$2:S16987,"Late")</f>
        <v>2</v>
      </c>
      <c r="K1989">
        <f t="shared" si="31"/>
        <v>9</v>
      </c>
      <c r="L1989">
        <f>COUNTIFS(olah!$Q1989:Q16987,summary!A1989,olah!$B1989:B16987,summary!B1989,olah!$N1989:N16987,summary!C1989,olah!$P1989:P16987,summary!D1989,olah!$T1989:T16987,"On Time CO")</f>
        <v>1</v>
      </c>
      <c r="M1989">
        <f>COUNTIFS(olah!$Q$2:Q16987,summary!A1989,olah!$B$2:B16987,summary!B1989,olah!$T$2:T16987,"On Time CO")</f>
        <v>20</v>
      </c>
      <c r="N1989">
        <f>COUNTIFS(olah!$Q1989:Q16987,summary!A1989,olah!$B1989:B16987,summary!B1989,olah!$N1989:N16987,summary!C1989,olah!$P1989:P16987,summary!D1989,olah!$T1989:T16987,"Overtime")</f>
        <v>0</v>
      </c>
      <c r="O1989">
        <f>COUNTIFS(olah!$Q$2:Q16987,summary!A1989,olah!$B$2:B16987,summary!B1989,olah!$T$2:T16987,"Overtime")</f>
        <v>0</v>
      </c>
      <c r="P1989">
        <f>COUNTIFS(olah!$Q1989:Q16987,summary!A1989,olah!$B1989:B16987,summary!B1989,olah!$N1989:N16987,summary!C1989,olah!$P1989:P16987,summary!D1989,olah!$T1989:T16987,"Early")</f>
        <v>0</v>
      </c>
      <c r="Q1989">
        <f>COUNTIFS(olah!$Q$2:Q16987,summary!A1989,olah!$B$2:B16987,summary!B1989,olah!$T$2:T16987,"Early")</f>
        <v>0</v>
      </c>
      <c r="R1989">
        <f>COUNTIFS(olah!$Q1989:Q16987,summary!A1989,olah!$B1989:B16987,summary!B1989,olah!$N1989:N16987,summary!C1989,olah!$P1989:P16987,summary!D1989,olah!$T1989:T16987,"NA CO")</f>
        <v>0</v>
      </c>
      <c r="S1989">
        <f>COUNTIFS(olah!$Q$2:Q16987,summary!A1989,olah!$B$2:B16987,summary!B1989,olah!$T$2:T16987,"NA CO")</f>
        <v>2</v>
      </c>
      <c r="T1989" t="str">
        <f>olah!R1989</f>
        <v>Attendance</v>
      </c>
      <c r="U1989" t="str">
        <f>IF(T1989="Permit", olah!T1989, "No Permit")</f>
        <v>No Permit</v>
      </c>
    </row>
    <row r="1990" spans="1:21" hidden="1" x14ac:dyDescent="0.3">
      <c r="A1990" s="23">
        <v>44561</v>
      </c>
      <c r="B1990" t="s">
        <v>504</v>
      </c>
      <c r="C1990" t="s">
        <v>507</v>
      </c>
      <c r="D1990" t="s">
        <v>10214</v>
      </c>
      <c r="E1990" t="str">
        <f>VLOOKUP(B1990,olah!$B:$P,2,0)</f>
        <v>2021-12-01</v>
      </c>
      <c r="F1990">
        <f>COUNTIFS(parameter!$J$4:$J$34,summary!A1990,parameter!$I$4:$I$34,"&gt;="&amp;summary!$E1990)</f>
        <v>31</v>
      </c>
      <c r="G1990">
        <f>COUNTIFS(olah!$Q1990:Q16988,summary!A1990,olah!$B1990:B16988,summary!B1990,olah!$N1990:N16988,summary!C1990,olah!$P1990:P16988,summary!D1990,olah!$S1990:S16988,"On Time")</f>
        <v>1</v>
      </c>
      <c r="H1990">
        <f>COUNTIFS(olah!$Q$2:Q16988,summary!A1990,olah!$B$2:B16988,summary!B1990,olah!$S$2:S16988,"On Time")</f>
        <v>20</v>
      </c>
      <c r="I1990">
        <f>COUNTIFS(olah!$Q1990:Q16988,summary!A1990,olah!$B1990:B16988,summary!B1990,olah!$N1990:N16988,summary!C1990,olah!$P1990:P16988,summary!D1990,olah!$S1990:S16988,"Late")</f>
        <v>0</v>
      </c>
      <c r="J1990">
        <f>COUNTIFS(olah!$Q$2:Q16988,summary!A1990,olah!$B$2:B16988,summary!B1990,olah!$S$2:S16988,"Late")</f>
        <v>2</v>
      </c>
      <c r="K1990">
        <f t="shared" si="31"/>
        <v>9</v>
      </c>
      <c r="L1990">
        <f>COUNTIFS(olah!$Q1990:Q16988,summary!A1990,olah!$B1990:B16988,summary!B1990,olah!$N1990:N16988,summary!C1990,olah!$P1990:P16988,summary!D1990,olah!$T1990:T16988,"On Time CO")</f>
        <v>1</v>
      </c>
      <c r="M1990">
        <f>COUNTIFS(olah!$Q$2:Q16988,summary!A1990,olah!$B$2:B16988,summary!B1990,olah!$T$2:T16988,"On Time CO")</f>
        <v>20</v>
      </c>
      <c r="N1990">
        <f>COUNTIFS(olah!$Q1990:Q16988,summary!A1990,olah!$B1990:B16988,summary!B1990,olah!$N1990:N16988,summary!C1990,olah!$P1990:P16988,summary!D1990,olah!$T1990:T16988,"Overtime")</f>
        <v>0</v>
      </c>
      <c r="O1990">
        <f>COUNTIFS(olah!$Q$2:Q16988,summary!A1990,olah!$B$2:B16988,summary!B1990,olah!$T$2:T16988,"Overtime")</f>
        <v>0</v>
      </c>
      <c r="P1990">
        <f>COUNTIFS(olah!$Q1990:Q16988,summary!A1990,olah!$B1990:B16988,summary!B1990,olah!$N1990:N16988,summary!C1990,olah!$P1990:P16988,summary!D1990,olah!$T1990:T16988,"Early")</f>
        <v>0</v>
      </c>
      <c r="Q1990">
        <f>COUNTIFS(olah!$Q$2:Q16988,summary!A1990,olah!$B$2:B16988,summary!B1990,olah!$T$2:T16988,"Early")</f>
        <v>0</v>
      </c>
      <c r="R1990">
        <f>COUNTIFS(olah!$Q1990:Q16988,summary!A1990,olah!$B1990:B16988,summary!B1990,olah!$N1990:N16988,summary!C1990,olah!$P1990:P16988,summary!D1990,olah!$T1990:T16988,"NA CO")</f>
        <v>0</v>
      </c>
      <c r="S1990">
        <f>COUNTIFS(olah!$Q$2:Q16988,summary!A1990,olah!$B$2:B16988,summary!B1990,olah!$T$2:T16988,"NA CO")</f>
        <v>2</v>
      </c>
      <c r="T1990" t="str">
        <f>olah!R1990</f>
        <v>Daily Journey</v>
      </c>
      <c r="U1990" t="str">
        <f>IF(T1990="Permit", olah!T1990, "No Permit")</f>
        <v>No Permit</v>
      </c>
    </row>
    <row r="1991" spans="1:21" hidden="1" x14ac:dyDescent="0.3">
      <c r="A1991" s="23">
        <v>44561</v>
      </c>
      <c r="B1991" t="s">
        <v>504</v>
      </c>
      <c r="C1991" t="s">
        <v>505</v>
      </c>
      <c r="D1991" t="s">
        <v>7814</v>
      </c>
      <c r="E1991" t="str">
        <f>VLOOKUP(B1991,olah!$B:$P,2,0)</f>
        <v>2021-12-01</v>
      </c>
      <c r="F1991">
        <f>COUNTIFS(parameter!$J$4:$J$34,summary!A1991,parameter!$I$4:$I$34,"&gt;="&amp;summary!$E1991)</f>
        <v>31</v>
      </c>
      <c r="G1991">
        <f>COUNTIFS(olah!$Q1991:Q16989,summary!A1991,olah!$B1991:B16989,summary!B1991,olah!$N1991:N16989,summary!C1991,olah!$P1991:P16989,summary!D1991,olah!$S1991:S16989,"On Time")</f>
        <v>1</v>
      </c>
      <c r="H1991">
        <f>COUNTIFS(olah!$Q$2:Q16989,summary!A1991,olah!$B$2:B16989,summary!B1991,olah!$S$2:S16989,"On Time")</f>
        <v>20</v>
      </c>
      <c r="I1991">
        <f>COUNTIFS(olah!$Q1991:Q16989,summary!A1991,olah!$B1991:B16989,summary!B1991,olah!$N1991:N16989,summary!C1991,olah!$P1991:P16989,summary!D1991,olah!$S1991:S16989,"Late")</f>
        <v>0</v>
      </c>
      <c r="J1991">
        <f>COUNTIFS(olah!$Q$2:Q16989,summary!A1991,olah!$B$2:B16989,summary!B1991,olah!$S$2:S16989,"Late")</f>
        <v>2</v>
      </c>
      <c r="K1991">
        <f t="shared" si="31"/>
        <v>9</v>
      </c>
      <c r="L1991">
        <f>COUNTIFS(olah!$Q1991:Q16989,summary!A1991,olah!$B1991:B16989,summary!B1991,olah!$N1991:N16989,summary!C1991,olah!$P1991:P16989,summary!D1991,olah!$T1991:T16989,"On Time CO")</f>
        <v>1</v>
      </c>
      <c r="M1991">
        <f>COUNTIFS(olah!$Q$2:Q16989,summary!A1991,olah!$B$2:B16989,summary!B1991,olah!$T$2:T16989,"On Time CO")</f>
        <v>20</v>
      </c>
      <c r="N1991">
        <f>COUNTIFS(olah!$Q1991:Q16989,summary!A1991,olah!$B1991:B16989,summary!B1991,olah!$N1991:N16989,summary!C1991,olah!$P1991:P16989,summary!D1991,olah!$T1991:T16989,"Overtime")</f>
        <v>0</v>
      </c>
      <c r="O1991">
        <f>COUNTIFS(olah!$Q$2:Q16989,summary!A1991,olah!$B$2:B16989,summary!B1991,olah!$T$2:T16989,"Overtime")</f>
        <v>0</v>
      </c>
      <c r="P1991">
        <f>COUNTIFS(olah!$Q1991:Q16989,summary!A1991,olah!$B1991:B16989,summary!B1991,olah!$N1991:N16989,summary!C1991,olah!$P1991:P16989,summary!D1991,olah!$T1991:T16989,"Early")</f>
        <v>0</v>
      </c>
      <c r="Q1991">
        <f>COUNTIFS(olah!$Q$2:Q16989,summary!A1991,olah!$B$2:B16989,summary!B1991,olah!$T$2:T16989,"Early")</f>
        <v>0</v>
      </c>
      <c r="R1991">
        <f>COUNTIFS(olah!$Q1991:Q16989,summary!A1991,olah!$B1991:B16989,summary!B1991,olah!$N1991:N16989,summary!C1991,olah!$P1991:P16989,summary!D1991,olah!$T1991:T16989,"NA CO")</f>
        <v>0</v>
      </c>
      <c r="S1991">
        <f>COUNTIFS(olah!$Q$2:Q16989,summary!A1991,olah!$B$2:B16989,summary!B1991,olah!$T$2:T16989,"NA CO")</f>
        <v>2</v>
      </c>
      <c r="T1991" t="str">
        <f>olah!R1991</f>
        <v>Daily Journey</v>
      </c>
      <c r="U1991" t="str">
        <f>IF(T1991="Permit", olah!T1991, "No Permit")</f>
        <v>No Permit</v>
      </c>
    </row>
    <row r="1992" spans="1:21" hidden="1" x14ac:dyDescent="0.3">
      <c r="A1992" s="23">
        <v>44561</v>
      </c>
      <c r="B1992" t="s">
        <v>510</v>
      </c>
      <c r="C1992" t="s">
        <v>506</v>
      </c>
      <c r="D1992" t="s">
        <v>1390</v>
      </c>
      <c r="E1992" t="str">
        <f>VLOOKUP(B1992,olah!$B:$P,2,0)</f>
        <v>2021-12-01</v>
      </c>
      <c r="F1992">
        <f>COUNTIFS(parameter!$J$4:$J$34,summary!A1992,parameter!$I$4:$I$34,"&gt;="&amp;summary!$E1992)</f>
        <v>31</v>
      </c>
      <c r="G1992">
        <f>COUNTIFS(olah!$Q1992:Q16990,summary!A1992,olah!$B1992:B16990,summary!B1992,olah!$N1992:N16990,summary!C1992,olah!$P1992:P16990,summary!D1992,olah!$S1992:S16990,"On Time")</f>
        <v>1</v>
      </c>
      <c r="H1992">
        <f>COUNTIFS(olah!$Q$2:Q16990,summary!A1992,olah!$B$2:B16990,summary!B1992,olah!$S$2:S16990,"On Time")</f>
        <v>23</v>
      </c>
      <c r="I1992">
        <f>COUNTIFS(olah!$Q1992:Q16990,summary!A1992,olah!$B1992:B16990,summary!B1992,olah!$N1992:N16990,summary!C1992,olah!$P1992:P16990,summary!D1992,olah!$S1992:S16990,"Late")</f>
        <v>0</v>
      </c>
      <c r="J1992">
        <f>COUNTIFS(olah!$Q$2:Q16990,summary!A1992,olah!$B$2:B16990,summary!B1992,olah!$S$2:S16990,"Late")</f>
        <v>0</v>
      </c>
      <c r="K1992">
        <f t="shared" si="31"/>
        <v>8</v>
      </c>
      <c r="L1992">
        <f>COUNTIFS(olah!$Q1992:Q16990,summary!A1992,olah!$B1992:B16990,summary!B1992,olah!$N1992:N16990,summary!C1992,olah!$P1992:P16990,summary!D1992,olah!$T1992:T16990,"On Time CO")</f>
        <v>1</v>
      </c>
      <c r="M1992">
        <f>COUNTIFS(olah!$Q$2:Q16990,summary!A1992,olah!$B$2:B16990,summary!B1992,olah!$T$2:T16990,"On Time CO")</f>
        <v>23</v>
      </c>
      <c r="N1992">
        <f>COUNTIFS(olah!$Q1992:Q16990,summary!A1992,olah!$B1992:B16990,summary!B1992,olah!$N1992:N16990,summary!C1992,olah!$P1992:P16990,summary!D1992,olah!$T1992:T16990,"Overtime")</f>
        <v>0</v>
      </c>
      <c r="O1992">
        <f>COUNTIFS(olah!$Q$2:Q16990,summary!A1992,olah!$B$2:B16990,summary!B1992,olah!$T$2:T16990,"Overtime")</f>
        <v>0</v>
      </c>
      <c r="P1992">
        <f>COUNTIFS(olah!$Q1992:Q16990,summary!A1992,olah!$B1992:B16990,summary!B1992,olah!$N1992:N16990,summary!C1992,olah!$P1992:P16990,summary!D1992,olah!$T1992:T16990,"Early")</f>
        <v>0</v>
      </c>
      <c r="Q1992">
        <f>COUNTIFS(olah!$Q$2:Q16990,summary!A1992,olah!$B$2:B16990,summary!B1992,olah!$T$2:T16990,"Early")</f>
        <v>0</v>
      </c>
      <c r="R1992">
        <f>COUNTIFS(olah!$Q1992:Q16990,summary!A1992,olah!$B1992:B16990,summary!B1992,olah!$N1992:N16990,summary!C1992,olah!$P1992:P16990,summary!D1992,olah!$T1992:T16990,"NA CO")</f>
        <v>0</v>
      </c>
      <c r="S1992">
        <f>COUNTIFS(olah!$Q$2:Q16990,summary!A1992,olah!$B$2:B16990,summary!B1992,olah!$T$2:T16990,"NA CO")</f>
        <v>0</v>
      </c>
      <c r="T1992" t="str">
        <f>olah!R1992</f>
        <v>Daily Journey</v>
      </c>
      <c r="U1992" t="str">
        <f>IF(T1992="Permit", olah!T1992, "No Permit")</f>
        <v>No Permit</v>
      </c>
    </row>
    <row r="1993" spans="1:21" hidden="1" x14ac:dyDescent="0.3">
      <c r="A1993" s="23">
        <v>44561</v>
      </c>
      <c r="B1993" t="s">
        <v>510</v>
      </c>
      <c r="C1993" t="s">
        <v>506</v>
      </c>
      <c r="D1993" t="s">
        <v>5935</v>
      </c>
      <c r="E1993" t="str">
        <f>VLOOKUP(B1993,olah!$B:$P,2,0)</f>
        <v>2021-12-01</v>
      </c>
      <c r="F1993">
        <f>COUNTIFS(parameter!$J$4:$J$34,summary!A1993,parameter!$I$4:$I$34,"&gt;="&amp;summary!$E1993)</f>
        <v>31</v>
      </c>
      <c r="G1993">
        <f>COUNTIFS(olah!$Q1993:Q16991,summary!A1993,olah!$B1993:B16991,summary!B1993,olah!$N1993:N16991,summary!C1993,olah!$P1993:P16991,summary!D1993,olah!$S1993:S16991,"On Time")</f>
        <v>1</v>
      </c>
      <c r="H1993">
        <f>COUNTIFS(olah!$Q$2:Q16991,summary!A1993,olah!$B$2:B16991,summary!B1993,olah!$S$2:S16991,"On Time")</f>
        <v>23</v>
      </c>
      <c r="I1993">
        <f>COUNTIFS(olah!$Q1993:Q16991,summary!A1993,olah!$B1993:B16991,summary!B1993,olah!$N1993:N16991,summary!C1993,olah!$P1993:P16991,summary!D1993,olah!$S1993:S16991,"Late")</f>
        <v>0</v>
      </c>
      <c r="J1993">
        <f>COUNTIFS(olah!$Q$2:Q16991,summary!A1993,olah!$B$2:B16991,summary!B1993,olah!$S$2:S16991,"Late")</f>
        <v>0</v>
      </c>
      <c r="K1993">
        <f t="shared" si="31"/>
        <v>8</v>
      </c>
      <c r="L1993">
        <f>COUNTIFS(olah!$Q1993:Q16991,summary!A1993,olah!$B1993:B16991,summary!B1993,olah!$N1993:N16991,summary!C1993,olah!$P1993:P16991,summary!D1993,olah!$T1993:T16991,"On Time CO")</f>
        <v>1</v>
      </c>
      <c r="M1993">
        <f>COUNTIFS(olah!$Q$2:Q16991,summary!A1993,olah!$B$2:B16991,summary!B1993,olah!$T$2:T16991,"On Time CO")</f>
        <v>23</v>
      </c>
      <c r="N1993">
        <f>COUNTIFS(olah!$Q1993:Q16991,summary!A1993,olah!$B1993:B16991,summary!B1993,olah!$N1993:N16991,summary!C1993,olah!$P1993:P16991,summary!D1993,olah!$T1993:T16991,"Overtime")</f>
        <v>0</v>
      </c>
      <c r="O1993">
        <f>COUNTIFS(olah!$Q$2:Q16991,summary!A1993,olah!$B$2:B16991,summary!B1993,olah!$T$2:T16991,"Overtime")</f>
        <v>0</v>
      </c>
      <c r="P1993">
        <f>COUNTIFS(olah!$Q1993:Q16991,summary!A1993,olah!$B1993:B16991,summary!B1993,olah!$N1993:N16991,summary!C1993,olah!$P1993:P16991,summary!D1993,olah!$T1993:T16991,"Early")</f>
        <v>0</v>
      </c>
      <c r="Q1993">
        <f>COUNTIFS(olah!$Q$2:Q16991,summary!A1993,olah!$B$2:B16991,summary!B1993,olah!$T$2:T16991,"Early")</f>
        <v>0</v>
      </c>
      <c r="R1993">
        <f>COUNTIFS(olah!$Q1993:Q16991,summary!A1993,olah!$B1993:B16991,summary!B1993,olah!$N1993:N16991,summary!C1993,olah!$P1993:P16991,summary!D1993,olah!$T1993:T16991,"NA CO")</f>
        <v>0</v>
      </c>
      <c r="S1993">
        <f>COUNTIFS(olah!$Q$2:Q16991,summary!A1993,olah!$B$2:B16991,summary!B1993,olah!$T$2:T16991,"NA CO")</f>
        <v>0</v>
      </c>
      <c r="T1993" t="str">
        <f>olah!R1993</f>
        <v>Daily Journey</v>
      </c>
      <c r="U1993" t="str">
        <f>IF(T1993="Permit", olah!T1993, "No Permit")</f>
        <v>No Permit</v>
      </c>
    </row>
    <row r="1994" spans="1:21" hidden="1" x14ac:dyDescent="0.3">
      <c r="A1994" s="23">
        <v>44561</v>
      </c>
      <c r="B1994" t="s">
        <v>510</v>
      </c>
      <c r="C1994" t="s">
        <v>506</v>
      </c>
      <c r="D1994" t="s">
        <v>11600</v>
      </c>
      <c r="E1994" t="str">
        <f>VLOOKUP(B1994,olah!$B:$P,2,0)</f>
        <v>2021-12-01</v>
      </c>
      <c r="F1994">
        <f>COUNTIFS(parameter!$J$4:$J$34,summary!A1994,parameter!$I$4:$I$34,"&gt;="&amp;summary!$E1994)</f>
        <v>31</v>
      </c>
      <c r="G1994">
        <f>COUNTIFS(olah!$Q1994:Q16992,summary!A1994,olah!$B1994:B16992,summary!B1994,olah!$N1994:N16992,summary!C1994,olah!$P1994:P16992,summary!D1994,olah!$S1994:S16992,"On Time")</f>
        <v>1</v>
      </c>
      <c r="H1994">
        <f>COUNTIFS(olah!$Q$2:Q16992,summary!A1994,olah!$B$2:B16992,summary!B1994,olah!$S$2:S16992,"On Time")</f>
        <v>23</v>
      </c>
      <c r="I1994">
        <f>COUNTIFS(olah!$Q1994:Q16992,summary!A1994,olah!$B1994:B16992,summary!B1994,olah!$N1994:N16992,summary!C1994,olah!$P1994:P16992,summary!D1994,olah!$S1994:S16992,"Late")</f>
        <v>0</v>
      </c>
      <c r="J1994">
        <f>COUNTIFS(olah!$Q$2:Q16992,summary!A1994,olah!$B$2:B16992,summary!B1994,olah!$S$2:S16992,"Late")</f>
        <v>0</v>
      </c>
      <c r="K1994">
        <f t="shared" si="31"/>
        <v>8</v>
      </c>
      <c r="L1994">
        <f>COUNTIFS(olah!$Q1994:Q16992,summary!A1994,olah!$B1994:B16992,summary!B1994,olah!$N1994:N16992,summary!C1994,olah!$P1994:P16992,summary!D1994,olah!$T1994:T16992,"On Time CO")</f>
        <v>1</v>
      </c>
      <c r="M1994">
        <f>COUNTIFS(olah!$Q$2:Q16992,summary!A1994,olah!$B$2:B16992,summary!B1994,olah!$T$2:T16992,"On Time CO")</f>
        <v>23</v>
      </c>
      <c r="N1994">
        <f>COUNTIFS(olah!$Q1994:Q16992,summary!A1994,olah!$B1994:B16992,summary!B1994,olah!$N1994:N16992,summary!C1994,olah!$P1994:P16992,summary!D1994,olah!$T1994:T16992,"Overtime")</f>
        <v>0</v>
      </c>
      <c r="O1994">
        <f>COUNTIFS(olah!$Q$2:Q16992,summary!A1994,olah!$B$2:B16992,summary!B1994,olah!$T$2:T16992,"Overtime")</f>
        <v>0</v>
      </c>
      <c r="P1994">
        <f>COUNTIFS(olah!$Q1994:Q16992,summary!A1994,olah!$B1994:B16992,summary!B1994,olah!$N1994:N16992,summary!C1994,olah!$P1994:P16992,summary!D1994,olah!$T1994:T16992,"Early")</f>
        <v>0</v>
      </c>
      <c r="Q1994">
        <f>COUNTIFS(olah!$Q$2:Q16992,summary!A1994,olah!$B$2:B16992,summary!B1994,olah!$T$2:T16992,"Early")</f>
        <v>0</v>
      </c>
      <c r="R1994">
        <f>COUNTIFS(olah!$Q1994:Q16992,summary!A1994,olah!$B1994:B16992,summary!B1994,olah!$N1994:N16992,summary!C1994,olah!$P1994:P16992,summary!D1994,olah!$T1994:T16992,"NA CO")</f>
        <v>0</v>
      </c>
      <c r="S1994">
        <f>COUNTIFS(olah!$Q$2:Q16992,summary!A1994,olah!$B$2:B16992,summary!B1994,olah!$T$2:T16992,"NA CO")</f>
        <v>0</v>
      </c>
      <c r="T1994" t="str">
        <f>olah!R1994</f>
        <v>Daily Journey</v>
      </c>
      <c r="U1994" t="str">
        <f>IF(T1994="Permit", olah!T1994, "No Permit")</f>
        <v>No Permit</v>
      </c>
    </row>
    <row r="1995" spans="1:21" hidden="1" x14ac:dyDescent="0.3">
      <c r="A1995" s="23">
        <v>44561</v>
      </c>
      <c r="B1995" t="s">
        <v>510</v>
      </c>
      <c r="C1995" t="s">
        <v>506</v>
      </c>
      <c r="D1995" t="s">
        <v>11601</v>
      </c>
      <c r="E1995" t="str">
        <f>VLOOKUP(B1995,olah!$B:$P,2,0)</f>
        <v>2021-12-01</v>
      </c>
      <c r="F1995">
        <f>COUNTIFS(parameter!$J$4:$J$34,summary!A1995,parameter!$I$4:$I$34,"&gt;="&amp;summary!$E1995)</f>
        <v>31</v>
      </c>
      <c r="G1995">
        <f>COUNTIFS(olah!$Q1995:Q16993,summary!A1995,olah!$B1995:B16993,summary!B1995,olah!$N1995:N16993,summary!C1995,olah!$P1995:P16993,summary!D1995,olah!$S1995:S16993,"On Time")</f>
        <v>1</v>
      </c>
      <c r="H1995">
        <f>COUNTIFS(olah!$Q$2:Q16993,summary!A1995,olah!$B$2:B16993,summary!B1995,olah!$S$2:S16993,"On Time")</f>
        <v>23</v>
      </c>
      <c r="I1995">
        <f>COUNTIFS(olah!$Q1995:Q16993,summary!A1995,olah!$B1995:B16993,summary!B1995,olah!$N1995:N16993,summary!C1995,olah!$P1995:P16993,summary!D1995,olah!$S1995:S16993,"Late")</f>
        <v>0</v>
      </c>
      <c r="J1995">
        <f>COUNTIFS(olah!$Q$2:Q16993,summary!A1995,olah!$B$2:B16993,summary!B1995,olah!$S$2:S16993,"Late")</f>
        <v>0</v>
      </c>
      <c r="K1995">
        <f t="shared" si="31"/>
        <v>8</v>
      </c>
      <c r="L1995">
        <f>COUNTIFS(olah!$Q1995:Q16993,summary!A1995,olah!$B1995:B16993,summary!B1995,olah!$N1995:N16993,summary!C1995,olah!$P1995:P16993,summary!D1995,olah!$T1995:T16993,"On Time CO")</f>
        <v>1</v>
      </c>
      <c r="M1995">
        <f>COUNTIFS(olah!$Q$2:Q16993,summary!A1995,olah!$B$2:B16993,summary!B1995,olah!$T$2:T16993,"On Time CO")</f>
        <v>23</v>
      </c>
      <c r="N1995">
        <f>COUNTIFS(olah!$Q1995:Q16993,summary!A1995,olah!$B1995:B16993,summary!B1995,olah!$N1995:N16993,summary!C1995,olah!$P1995:P16993,summary!D1995,olah!$T1995:T16993,"Overtime")</f>
        <v>0</v>
      </c>
      <c r="O1995">
        <f>COUNTIFS(olah!$Q$2:Q16993,summary!A1995,olah!$B$2:B16993,summary!B1995,olah!$T$2:T16993,"Overtime")</f>
        <v>0</v>
      </c>
      <c r="P1995">
        <f>COUNTIFS(olah!$Q1995:Q16993,summary!A1995,olah!$B1995:B16993,summary!B1995,olah!$N1995:N16993,summary!C1995,olah!$P1995:P16993,summary!D1995,olah!$T1995:T16993,"Early")</f>
        <v>0</v>
      </c>
      <c r="Q1995">
        <f>COUNTIFS(olah!$Q$2:Q16993,summary!A1995,olah!$B$2:B16993,summary!B1995,olah!$T$2:T16993,"Early")</f>
        <v>0</v>
      </c>
      <c r="R1995">
        <f>COUNTIFS(olah!$Q1995:Q16993,summary!A1995,olah!$B1995:B16993,summary!B1995,olah!$N1995:N16993,summary!C1995,olah!$P1995:P16993,summary!D1995,olah!$T1995:T16993,"NA CO")</f>
        <v>0</v>
      </c>
      <c r="S1995">
        <f>COUNTIFS(olah!$Q$2:Q16993,summary!A1995,olah!$B$2:B16993,summary!B1995,olah!$T$2:T16993,"NA CO")</f>
        <v>0</v>
      </c>
      <c r="T1995" t="str">
        <f>olah!R1995</f>
        <v>Daily Journey</v>
      </c>
      <c r="U1995" t="str">
        <f>IF(T1995="Permit", olah!T1995, "No Permit")</f>
        <v>No Permit</v>
      </c>
    </row>
    <row r="1996" spans="1:21" hidden="1" x14ac:dyDescent="0.3">
      <c r="A1996" s="23">
        <v>44561</v>
      </c>
      <c r="B1996" t="s">
        <v>510</v>
      </c>
      <c r="C1996" t="s">
        <v>43</v>
      </c>
      <c r="D1996" t="s">
        <v>5936</v>
      </c>
      <c r="E1996" t="str">
        <f>VLOOKUP(B1996,olah!$B:$P,2,0)</f>
        <v>2021-12-01</v>
      </c>
      <c r="F1996">
        <f>COUNTIFS(parameter!$J$4:$J$34,summary!A1996,parameter!$I$4:$I$34,"&gt;="&amp;summary!$E1996)</f>
        <v>31</v>
      </c>
      <c r="G1996">
        <f>COUNTIFS(olah!$Q1996:Q16994,summary!A1996,olah!$B1996:B16994,summary!B1996,olah!$N1996:N16994,summary!C1996,olah!$P1996:P16994,summary!D1996,olah!$S1996:S16994,"On Time")</f>
        <v>2</v>
      </c>
      <c r="H1996">
        <f>COUNTIFS(olah!$Q$2:Q16994,summary!A1996,olah!$B$2:B16994,summary!B1996,olah!$S$2:S16994,"On Time")</f>
        <v>23</v>
      </c>
      <c r="I1996">
        <f>COUNTIFS(olah!$Q1996:Q16994,summary!A1996,olah!$B1996:B16994,summary!B1996,olah!$N1996:N16994,summary!C1996,olah!$P1996:P16994,summary!D1996,olah!$S1996:S16994,"Late")</f>
        <v>0</v>
      </c>
      <c r="J1996">
        <f>COUNTIFS(olah!$Q$2:Q16994,summary!A1996,olah!$B$2:B16994,summary!B1996,olah!$S$2:S16994,"Late")</f>
        <v>0</v>
      </c>
      <c r="K1996">
        <f t="shared" si="31"/>
        <v>8</v>
      </c>
      <c r="L1996">
        <f>COUNTIFS(olah!$Q1996:Q16994,summary!A1996,olah!$B1996:B16994,summary!B1996,olah!$N1996:N16994,summary!C1996,olah!$P1996:P16994,summary!D1996,olah!$T1996:T16994,"On Time CO")</f>
        <v>2</v>
      </c>
      <c r="M1996">
        <f>COUNTIFS(olah!$Q$2:Q16994,summary!A1996,olah!$B$2:B16994,summary!B1996,olah!$T$2:T16994,"On Time CO")</f>
        <v>23</v>
      </c>
      <c r="N1996">
        <f>COUNTIFS(olah!$Q1996:Q16994,summary!A1996,olah!$B1996:B16994,summary!B1996,olah!$N1996:N16994,summary!C1996,olah!$P1996:P16994,summary!D1996,olah!$T1996:T16994,"Overtime")</f>
        <v>0</v>
      </c>
      <c r="O1996">
        <f>COUNTIFS(olah!$Q$2:Q16994,summary!A1996,olah!$B$2:B16994,summary!B1996,olah!$T$2:T16994,"Overtime")</f>
        <v>0</v>
      </c>
      <c r="P1996">
        <f>COUNTIFS(olah!$Q1996:Q16994,summary!A1996,olah!$B1996:B16994,summary!B1996,olah!$N1996:N16994,summary!C1996,olah!$P1996:P16994,summary!D1996,olah!$T1996:T16994,"Early")</f>
        <v>0</v>
      </c>
      <c r="Q1996">
        <f>COUNTIFS(olah!$Q$2:Q16994,summary!A1996,olah!$B$2:B16994,summary!B1996,olah!$T$2:T16994,"Early")</f>
        <v>0</v>
      </c>
      <c r="R1996">
        <f>COUNTIFS(olah!$Q1996:Q16994,summary!A1996,olah!$B1996:B16994,summary!B1996,olah!$N1996:N16994,summary!C1996,olah!$P1996:P16994,summary!D1996,olah!$T1996:T16994,"NA CO")</f>
        <v>0</v>
      </c>
      <c r="S1996">
        <f>COUNTIFS(olah!$Q$2:Q16994,summary!A1996,olah!$B$2:B16994,summary!B1996,olah!$T$2:T16994,"NA CO")</f>
        <v>0</v>
      </c>
      <c r="T1996" t="str">
        <f>olah!R1996</f>
        <v>Attendance</v>
      </c>
      <c r="U1996" t="str">
        <f>IF(T1996="Permit", olah!T1996, "No Permit")</f>
        <v>No Permit</v>
      </c>
    </row>
    <row r="1997" spans="1:21" hidden="1" x14ac:dyDescent="0.3">
      <c r="A1997" s="23">
        <v>44561</v>
      </c>
      <c r="B1997" t="s">
        <v>510</v>
      </c>
      <c r="C1997" t="s">
        <v>43</v>
      </c>
      <c r="D1997" t="s">
        <v>5936</v>
      </c>
      <c r="E1997" t="str">
        <f>VLOOKUP(B1997,olah!$B:$P,2,0)</f>
        <v>2021-12-01</v>
      </c>
      <c r="F1997">
        <f>COUNTIFS(parameter!$J$4:$J$34,summary!A1997,parameter!$I$4:$I$34,"&gt;="&amp;summary!$E1997)</f>
        <v>31</v>
      </c>
      <c r="G1997">
        <f>COUNTIFS(olah!$Q1997:Q16995,summary!A1997,olah!$B1997:B16995,summary!B1997,olah!$N1997:N16995,summary!C1997,olah!$P1997:P16995,summary!D1997,olah!$S1997:S16995,"On Time")</f>
        <v>1</v>
      </c>
      <c r="H1997">
        <f>COUNTIFS(olah!$Q$2:Q16995,summary!A1997,olah!$B$2:B16995,summary!B1997,olah!$S$2:S16995,"On Time")</f>
        <v>23</v>
      </c>
      <c r="I1997">
        <f>COUNTIFS(olah!$Q1997:Q16995,summary!A1997,olah!$B1997:B16995,summary!B1997,olah!$N1997:N16995,summary!C1997,olah!$P1997:P16995,summary!D1997,olah!$S1997:S16995,"Late")</f>
        <v>0</v>
      </c>
      <c r="J1997">
        <f>COUNTIFS(olah!$Q$2:Q16995,summary!A1997,olah!$B$2:B16995,summary!B1997,olah!$S$2:S16995,"Late")</f>
        <v>0</v>
      </c>
      <c r="K1997">
        <f t="shared" si="31"/>
        <v>8</v>
      </c>
      <c r="L1997">
        <f>COUNTIFS(olah!$Q1997:Q16995,summary!A1997,olah!$B1997:B16995,summary!B1997,olah!$N1997:N16995,summary!C1997,olah!$P1997:P16995,summary!D1997,olah!$T1997:T16995,"On Time CO")</f>
        <v>1</v>
      </c>
      <c r="M1997">
        <f>COUNTIFS(olah!$Q$2:Q16995,summary!A1997,olah!$B$2:B16995,summary!B1997,olah!$T$2:T16995,"On Time CO")</f>
        <v>23</v>
      </c>
      <c r="N1997">
        <f>COUNTIFS(olah!$Q1997:Q16995,summary!A1997,olah!$B1997:B16995,summary!B1997,olah!$N1997:N16995,summary!C1997,olah!$P1997:P16995,summary!D1997,olah!$T1997:T16995,"Overtime")</f>
        <v>0</v>
      </c>
      <c r="O1997">
        <f>COUNTIFS(olah!$Q$2:Q16995,summary!A1997,olah!$B$2:B16995,summary!B1997,olah!$T$2:T16995,"Overtime")</f>
        <v>0</v>
      </c>
      <c r="P1997">
        <f>COUNTIFS(olah!$Q1997:Q16995,summary!A1997,olah!$B1997:B16995,summary!B1997,olah!$N1997:N16995,summary!C1997,olah!$P1997:P16995,summary!D1997,olah!$T1997:T16995,"Early")</f>
        <v>0</v>
      </c>
      <c r="Q1997">
        <f>COUNTIFS(olah!$Q$2:Q16995,summary!A1997,olah!$B$2:B16995,summary!B1997,olah!$T$2:T16995,"Early")</f>
        <v>0</v>
      </c>
      <c r="R1997">
        <f>COUNTIFS(olah!$Q1997:Q16995,summary!A1997,olah!$B1997:B16995,summary!B1997,olah!$N1997:N16995,summary!C1997,olah!$P1997:P16995,summary!D1997,olah!$T1997:T16995,"NA CO")</f>
        <v>0</v>
      </c>
      <c r="S1997">
        <f>COUNTIFS(olah!$Q$2:Q16995,summary!A1997,olah!$B$2:B16995,summary!B1997,olah!$T$2:T16995,"NA CO")</f>
        <v>0</v>
      </c>
      <c r="T1997" t="str">
        <f>olah!R1997</f>
        <v>Attendance</v>
      </c>
      <c r="U1997" t="str">
        <f>IF(T1997="Permit", olah!T1997, "No Permit")</f>
        <v>No Permit</v>
      </c>
    </row>
    <row r="1998" spans="1:21" hidden="1" x14ac:dyDescent="0.3">
      <c r="A1998" s="23">
        <v>44561</v>
      </c>
      <c r="B1998" t="s">
        <v>510</v>
      </c>
      <c r="C1998" t="s">
        <v>506</v>
      </c>
      <c r="D1998" t="s">
        <v>6082</v>
      </c>
      <c r="E1998" t="str">
        <f>VLOOKUP(B1998,olah!$B:$P,2,0)</f>
        <v>2021-12-01</v>
      </c>
      <c r="F1998">
        <f>COUNTIFS(parameter!$J$4:$J$34,summary!A1998,parameter!$I$4:$I$34,"&gt;="&amp;summary!$E1998)</f>
        <v>31</v>
      </c>
      <c r="G1998">
        <f>COUNTIFS(olah!$Q1998:Q16996,summary!A1998,olah!$B1998:B16996,summary!B1998,olah!$N1998:N16996,summary!C1998,olah!$P1998:P16996,summary!D1998,olah!$S1998:S16996,"On Time")</f>
        <v>1</v>
      </c>
      <c r="H1998">
        <f>COUNTIFS(olah!$Q$2:Q16996,summary!A1998,olah!$B$2:B16996,summary!B1998,olah!$S$2:S16996,"On Time")</f>
        <v>23</v>
      </c>
      <c r="I1998">
        <f>COUNTIFS(olah!$Q1998:Q16996,summary!A1998,olah!$B1998:B16996,summary!B1998,olah!$N1998:N16996,summary!C1998,olah!$P1998:P16996,summary!D1998,olah!$S1998:S16996,"Late")</f>
        <v>0</v>
      </c>
      <c r="J1998">
        <f>COUNTIFS(olah!$Q$2:Q16996,summary!A1998,olah!$B$2:B16996,summary!B1998,olah!$S$2:S16996,"Late")</f>
        <v>0</v>
      </c>
      <c r="K1998">
        <f t="shared" si="31"/>
        <v>8</v>
      </c>
      <c r="L1998">
        <f>COUNTIFS(olah!$Q1998:Q16996,summary!A1998,olah!$B1998:B16996,summary!B1998,olah!$N1998:N16996,summary!C1998,olah!$P1998:P16996,summary!D1998,olah!$T1998:T16996,"On Time CO")</f>
        <v>1</v>
      </c>
      <c r="M1998">
        <f>COUNTIFS(olah!$Q$2:Q16996,summary!A1998,olah!$B$2:B16996,summary!B1998,olah!$T$2:T16996,"On Time CO")</f>
        <v>23</v>
      </c>
      <c r="N1998">
        <f>COUNTIFS(olah!$Q1998:Q16996,summary!A1998,olah!$B1998:B16996,summary!B1998,olah!$N1998:N16996,summary!C1998,olah!$P1998:P16996,summary!D1998,olah!$T1998:T16996,"Overtime")</f>
        <v>0</v>
      </c>
      <c r="O1998">
        <f>COUNTIFS(olah!$Q$2:Q16996,summary!A1998,olah!$B$2:B16996,summary!B1998,olah!$T$2:T16996,"Overtime")</f>
        <v>0</v>
      </c>
      <c r="P1998">
        <f>COUNTIFS(olah!$Q1998:Q16996,summary!A1998,olah!$B1998:B16996,summary!B1998,olah!$N1998:N16996,summary!C1998,olah!$P1998:P16996,summary!D1998,olah!$T1998:T16996,"Early")</f>
        <v>0</v>
      </c>
      <c r="Q1998">
        <f>COUNTIFS(olah!$Q$2:Q16996,summary!A1998,olah!$B$2:B16996,summary!B1998,olah!$T$2:T16996,"Early")</f>
        <v>0</v>
      </c>
      <c r="R1998">
        <f>COUNTIFS(olah!$Q1998:Q16996,summary!A1998,olah!$B1998:B16996,summary!B1998,olah!$N1998:N16996,summary!C1998,olah!$P1998:P16996,summary!D1998,olah!$T1998:T16996,"NA CO")</f>
        <v>0</v>
      </c>
      <c r="S1998">
        <f>COUNTIFS(olah!$Q$2:Q16996,summary!A1998,olah!$B$2:B16996,summary!B1998,olah!$T$2:T16996,"NA CO")</f>
        <v>0</v>
      </c>
      <c r="T1998" t="str">
        <f>olah!R1998</f>
        <v>Daily Journey</v>
      </c>
      <c r="U1998" t="str">
        <f>IF(T1998="Permit", olah!T1998, "No Permit")</f>
        <v>No Permit</v>
      </c>
    </row>
    <row r="1999" spans="1:21" hidden="1" x14ac:dyDescent="0.3">
      <c r="A1999" s="23">
        <v>44561</v>
      </c>
      <c r="B1999" t="s">
        <v>510</v>
      </c>
      <c r="C1999" t="s">
        <v>506</v>
      </c>
      <c r="D1999" t="s">
        <v>11602</v>
      </c>
      <c r="E1999" t="str">
        <f>VLOOKUP(B1999,olah!$B:$P,2,0)</f>
        <v>2021-12-01</v>
      </c>
      <c r="F1999">
        <f>COUNTIFS(parameter!$J$4:$J$34,summary!A1999,parameter!$I$4:$I$34,"&gt;="&amp;summary!$E1999)</f>
        <v>31</v>
      </c>
      <c r="G1999">
        <f>COUNTIFS(olah!$Q1999:Q16997,summary!A1999,olah!$B1999:B16997,summary!B1999,olah!$N1999:N16997,summary!C1999,olah!$P1999:P16997,summary!D1999,olah!$S1999:S16997,"On Time")</f>
        <v>1</v>
      </c>
      <c r="H1999">
        <f>COUNTIFS(olah!$Q$2:Q16997,summary!A1999,olah!$B$2:B16997,summary!B1999,olah!$S$2:S16997,"On Time")</f>
        <v>23</v>
      </c>
      <c r="I1999">
        <f>COUNTIFS(olah!$Q1999:Q16997,summary!A1999,olah!$B1999:B16997,summary!B1999,olah!$N1999:N16997,summary!C1999,olah!$P1999:P16997,summary!D1999,olah!$S1999:S16997,"Late")</f>
        <v>0</v>
      </c>
      <c r="J1999">
        <f>COUNTIFS(olah!$Q$2:Q16997,summary!A1999,olah!$B$2:B16997,summary!B1999,olah!$S$2:S16997,"Late")</f>
        <v>0</v>
      </c>
      <c r="K1999">
        <f t="shared" si="31"/>
        <v>8</v>
      </c>
      <c r="L1999">
        <f>COUNTIFS(olah!$Q1999:Q16997,summary!A1999,olah!$B1999:B16997,summary!B1999,olah!$N1999:N16997,summary!C1999,olah!$P1999:P16997,summary!D1999,olah!$T1999:T16997,"On Time CO")</f>
        <v>1</v>
      </c>
      <c r="M1999">
        <f>COUNTIFS(olah!$Q$2:Q16997,summary!A1999,olah!$B$2:B16997,summary!B1999,olah!$T$2:T16997,"On Time CO")</f>
        <v>23</v>
      </c>
      <c r="N1999">
        <f>COUNTIFS(olah!$Q1999:Q16997,summary!A1999,olah!$B1999:B16997,summary!B1999,olah!$N1999:N16997,summary!C1999,olah!$P1999:P16997,summary!D1999,olah!$T1999:T16997,"Overtime")</f>
        <v>0</v>
      </c>
      <c r="O1999">
        <f>COUNTIFS(olah!$Q$2:Q16997,summary!A1999,olah!$B$2:B16997,summary!B1999,olah!$T$2:T16997,"Overtime")</f>
        <v>0</v>
      </c>
      <c r="P1999">
        <f>COUNTIFS(olah!$Q1999:Q16997,summary!A1999,olah!$B1999:B16997,summary!B1999,olah!$N1999:N16997,summary!C1999,olah!$P1999:P16997,summary!D1999,olah!$T1999:T16997,"Early")</f>
        <v>0</v>
      </c>
      <c r="Q1999">
        <f>COUNTIFS(olah!$Q$2:Q16997,summary!A1999,olah!$B$2:B16997,summary!B1999,olah!$T$2:T16997,"Early")</f>
        <v>0</v>
      </c>
      <c r="R1999">
        <f>COUNTIFS(olah!$Q1999:Q16997,summary!A1999,olah!$B1999:B16997,summary!B1999,olah!$N1999:N16997,summary!C1999,olah!$P1999:P16997,summary!D1999,olah!$T1999:T16997,"NA CO")</f>
        <v>0</v>
      </c>
      <c r="S1999">
        <f>COUNTIFS(olah!$Q$2:Q16997,summary!A1999,olah!$B$2:B16997,summary!B1999,olah!$T$2:T16997,"NA CO")</f>
        <v>0</v>
      </c>
      <c r="T1999" t="str">
        <f>olah!R1999</f>
        <v>Daily Journey</v>
      </c>
      <c r="U1999" t="str">
        <f>IF(T1999="Permit", olah!T1999, "No Permit")</f>
        <v>No Permit</v>
      </c>
    </row>
    <row r="2000" spans="1:21" hidden="1" x14ac:dyDescent="0.3">
      <c r="A2000" s="23">
        <v>44561</v>
      </c>
      <c r="B2000" t="s">
        <v>510</v>
      </c>
      <c r="C2000" t="s">
        <v>506</v>
      </c>
      <c r="D2000" t="s">
        <v>11603</v>
      </c>
      <c r="E2000" t="str">
        <f>VLOOKUP(B2000,olah!$B:$P,2,0)</f>
        <v>2021-12-01</v>
      </c>
      <c r="F2000">
        <f>COUNTIFS(parameter!$J$4:$J$34,summary!A2000,parameter!$I$4:$I$34,"&gt;="&amp;summary!$E2000)</f>
        <v>31</v>
      </c>
      <c r="G2000">
        <f>COUNTIFS(olah!$Q2000:Q16998,summary!A2000,olah!$B2000:B16998,summary!B2000,olah!$N2000:N16998,summary!C2000,olah!$P2000:P16998,summary!D2000,olah!$S2000:S16998,"On Time")</f>
        <v>1</v>
      </c>
      <c r="H2000">
        <f>COUNTIFS(olah!$Q$2:Q16998,summary!A2000,olah!$B$2:B16998,summary!B2000,olah!$S$2:S16998,"On Time")</f>
        <v>23</v>
      </c>
      <c r="I2000">
        <f>COUNTIFS(olah!$Q2000:Q16998,summary!A2000,olah!$B2000:B16998,summary!B2000,olah!$N2000:N16998,summary!C2000,olah!$P2000:P16998,summary!D2000,olah!$S2000:S16998,"Late")</f>
        <v>0</v>
      </c>
      <c r="J2000">
        <f>COUNTIFS(olah!$Q$2:Q16998,summary!A2000,olah!$B$2:B16998,summary!B2000,olah!$S$2:S16998,"Late")</f>
        <v>0</v>
      </c>
      <c r="K2000">
        <f t="shared" si="31"/>
        <v>8</v>
      </c>
      <c r="L2000">
        <f>COUNTIFS(olah!$Q2000:Q16998,summary!A2000,olah!$B2000:B16998,summary!B2000,olah!$N2000:N16998,summary!C2000,olah!$P2000:P16998,summary!D2000,olah!$T2000:T16998,"On Time CO")</f>
        <v>1</v>
      </c>
      <c r="M2000">
        <f>COUNTIFS(olah!$Q$2:Q16998,summary!A2000,olah!$B$2:B16998,summary!B2000,olah!$T$2:T16998,"On Time CO")</f>
        <v>23</v>
      </c>
      <c r="N2000">
        <f>COUNTIFS(olah!$Q2000:Q16998,summary!A2000,olah!$B2000:B16998,summary!B2000,olah!$N2000:N16998,summary!C2000,olah!$P2000:P16998,summary!D2000,olah!$T2000:T16998,"Overtime")</f>
        <v>0</v>
      </c>
      <c r="O2000">
        <f>COUNTIFS(olah!$Q$2:Q16998,summary!A2000,olah!$B$2:B16998,summary!B2000,olah!$T$2:T16998,"Overtime")</f>
        <v>0</v>
      </c>
      <c r="P2000">
        <f>COUNTIFS(olah!$Q2000:Q16998,summary!A2000,olah!$B2000:B16998,summary!B2000,olah!$N2000:N16998,summary!C2000,olah!$P2000:P16998,summary!D2000,olah!$T2000:T16998,"Early")</f>
        <v>0</v>
      </c>
      <c r="Q2000">
        <f>COUNTIFS(olah!$Q$2:Q16998,summary!A2000,olah!$B$2:B16998,summary!B2000,olah!$T$2:T16998,"Early")</f>
        <v>0</v>
      </c>
      <c r="R2000">
        <f>COUNTIFS(olah!$Q2000:Q16998,summary!A2000,olah!$B2000:B16998,summary!B2000,olah!$N2000:N16998,summary!C2000,olah!$P2000:P16998,summary!D2000,olah!$T2000:T16998,"NA CO")</f>
        <v>0</v>
      </c>
      <c r="S2000">
        <f>COUNTIFS(olah!$Q$2:Q16998,summary!A2000,olah!$B$2:B16998,summary!B2000,olah!$T$2:T16998,"NA CO")</f>
        <v>0</v>
      </c>
      <c r="T2000" t="str">
        <f>olah!R2000</f>
        <v>Daily Journey</v>
      </c>
      <c r="U2000" t="str">
        <f>IF(T2000="Permit", olah!T2000, "No Permit")</f>
        <v>No Permit</v>
      </c>
    </row>
    <row r="2001" spans="1:21" hidden="1" x14ac:dyDescent="0.3">
      <c r="A2001" s="23">
        <v>44561</v>
      </c>
      <c r="B2001" t="s">
        <v>510</v>
      </c>
      <c r="C2001" t="s">
        <v>506</v>
      </c>
      <c r="D2001" t="s">
        <v>7108</v>
      </c>
      <c r="E2001" t="str">
        <f>VLOOKUP(B2001,olah!$B:$P,2,0)</f>
        <v>2021-12-01</v>
      </c>
      <c r="F2001">
        <f>COUNTIFS(parameter!$J$4:$J$34,summary!A2001,parameter!$I$4:$I$34,"&gt;="&amp;summary!$E2001)</f>
        <v>31</v>
      </c>
      <c r="G2001">
        <f>COUNTIFS(olah!$Q2001:Q16999,summary!A2001,olah!$B2001:B16999,summary!B2001,olah!$N2001:N16999,summary!C2001,olah!$P2001:P16999,summary!D2001,olah!$S2001:S16999,"On Time")</f>
        <v>1</v>
      </c>
      <c r="H2001">
        <f>COUNTIFS(olah!$Q$2:Q16999,summary!A2001,olah!$B$2:B16999,summary!B2001,olah!$S$2:S16999,"On Time")</f>
        <v>23</v>
      </c>
      <c r="I2001">
        <f>COUNTIFS(olah!$Q2001:Q16999,summary!A2001,olah!$B2001:B16999,summary!B2001,olah!$N2001:N16999,summary!C2001,olah!$P2001:P16999,summary!D2001,olah!$S2001:S16999,"Late")</f>
        <v>0</v>
      </c>
      <c r="J2001">
        <f>COUNTIFS(olah!$Q$2:Q16999,summary!A2001,olah!$B$2:B16999,summary!B2001,olah!$S$2:S16999,"Late")</f>
        <v>0</v>
      </c>
      <c r="K2001">
        <f t="shared" si="31"/>
        <v>8</v>
      </c>
      <c r="L2001">
        <f>COUNTIFS(olah!$Q2001:Q16999,summary!A2001,olah!$B2001:B16999,summary!B2001,olah!$N2001:N16999,summary!C2001,olah!$P2001:P16999,summary!D2001,olah!$T2001:T16999,"On Time CO")</f>
        <v>1</v>
      </c>
      <c r="M2001">
        <f>COUNTIFS(olah!$Q$2:Q16999,summary!A2001,olah!$B$2:B16999,summary!B2001,olah!$T$2:T16999,"On Time CO")</f>
        <v>23</v>
      </c>
      <c r="N2001">
        <f>COUNTIFS(olah!$Q2001:Q16999,summary!A2001,olah!$B2001:B16999,summary!B2001,olah!$N2001:N16999,summary!C2001,olah!$P2001:P16999,summary!D2001,olah!$T2001:T16999,"Overtime")</f>
        <v>0</v>
      </c>
      <c r="O2001">
        <f>COUNTIFS(olah!$Q$2:Q16999,summary!A2001,olah!$B$2:B16999,summary!B2001,olah!$T$2:T16999,"Overtime")</f>
        <v>0</v>
      </c>
      <c r="P2001">
        <f>COUNTIFS(olah!$Q2001:Q16999,summary!A2001,olah!$B2001:B16999,summary!B2001,olah!$N2001:N16999,summary!C2001,olah!$P2001:P16999,summary!D2001,olah!$T2001:T16999,"Early")</f>
        <v>0</v>
      </c>
      <c r="Q2001">
        <f>COUNTIFS(olah!$Q$2:Q16999,summary!A2001,olah!$B$2:B16999,summary!B2001,olah!$T$2:T16999,"Early")</f>
        <v>0</v>
      </c>
      <c r="R2001">
        <f>COUNTIFS(olah!$Q2001:Q16999,summary!A2001,olah!$B2001:B16999,summary!B2001,olah!$N2001:N16999,summary!C2001,olah!$P2001:P16999,summary!D2001,olah!$T2001:T16999,"NA CO")</f>
        <v>0</v>
      </c>
      <c r="S2001">
        <f>COUNTIFS(olah!$Q$2:Q16999,summary!A2001,olah!$B$2:B16999,summary!B2001,olah!$T$2:T16999,"NA CO")</f>
        <v>0</v>
      </c>
      <c r="T2001" t="str">
        <f>olah!R2001</f>
        <v>Daily Journey</v>
      </c>
      <c r="U2001" t="str">
        <f>IF(T2001="Permit", olah!T2001, "No Permit")</f>
        <v>No Permit</v>
      </c>
    </row>
    <row r="2002" spans="1:21" hidden="1" x14ac:dyDescent="0.3">
      <c r="A2002" s="23">
        <v>44561</v>
      </c>
      <c r="B2002" t="s">
        <v>510</v>
      </c>
      <c r="C2002" t="s">
        <v>506</v>
      </c>
      <c r="D2002" t="s">
        <v>11604</v>
      </c>
      <c r="E2002" t="str">
        <f>VLOOKUP(B2002,olah!$B:$P,2,0)</f>
        <v>2021-12-01</v>
      </c>
      <c r="F2002">
        <f>COUNTIFS(parameter!$J$4:$J$34,summary!A2002,parameter!$I$4:$I$34,"&gt;="&amp;summary!$E2002)</f>
        <v>31</v>
      </c>
      <c r="G2002">
        <f>COUNTIFS(olah!$Q2002:Q17000,summary!A2002,olah!$B2002:B17000,summary!B2002,olah!$N2002:N17000,summary!C2002,olah!$P2002:P17000,summary!D2002,olah!$S2002:S17000,"On Time")</f>
        <v>1</v>
      </c>
      <c r="H2002">
        <f>COUNTIFS(olah!$Q$2:Q17000,summary!A2002,olah!$B$2:B17000,summary!B2002,olah!$S$2:S17000,"On Time")</f>
        <v>23</v>
      </c>
      <c r="I2002">
        <f>COUNTIFS(olah!$Q2002:Q17000,summary!A2002,olah!$B2002:B17000,summary!B2002,olah!$N2002:N17000,summary!C2002,olah!$P2002:P17000,summary!D2002,olah!$S2002:S17000,"Late")</f>
        <v>0</v>
      </c>
      <c r="J2002">
        <f>COUNTIFS(olah!$Q$2:Q17000,summary!A2002,olah!$B$2:B17000,summary!B2002,olah!$S$2:S17000,"Late")</f>
        <v>0</v>
      </c>
      <c r="K2002">
        <f t="shared" si="31"/>
        <v>8</v>
      </c>
      <c r="L2002">
        <f>COUNTIFS(olah!$Q2002:Q17000,summary!A2002,olah!$B2002:B17000,summary!B2002,olah!$N2002:N17000,summary!C2002,olah!$P2002:P17000,summary!D2002,olah!$T2002:T17000,"On Time CO")</f>
        <v>1</v>
      </c>
      <c r="M2002">
        <f>COUNTIFS(olah!$Q$2:Q17000,summary!A2002,olah!$B$2:B17000,summary!B2002,olah!$T$2:T17000,"On Time CO")</f>
        <v>23</v>
      </c>
      <c r="N2002">
        <f>COUNTIFS(olah!$Q2002:Q17000,summary!A2002,olah!$B2002:B17000,summary!B2002,olah!$N2002:N17000,summary!C2002,olah!$P2002:P17000,summary!D2002,olah!$T2002:T17000,"Overtime")</f>
        <v>0</v>
      </c>
      <c r="O2002">
        <f>COUNTIFS(olah!$Q$2:Q17000,summary!A2002,olah!$B$2:B17000,summary!B2002,olah!$T$2:T17000,"Overtime")</f>
        <v>0</v>
      </c>
      <c r="P2002">
        <f>COUNTIFS(olah!$Q2002:Q17000,summary!A2002,olah!$B2002:B17000,summary!B2002,olah!$N2002:N17000,summary!C2002,olah!$P2002:P17000,summary!D2002,olah!$T2002:T17000,"Early")</f>
        <v>0</v>
      </c>
      <c r="Q2002">
        <f>COUNTIFS(olah!$Q$2:Q17000,summary!A2002,olah!$B$2:B17000,summary!B2002,olah!$T$2:T17000,"Early")</f>
        <v>0</v>
      </c>
      <c r="R2002">
        <f>COUNTIFS(olah!$Q2002:Q17000,summary!A2002,olah!$B2002:B17000,summary!B2002,olah!$N2002:N17000,summary!C2002,olah!$P2002:P17000,summary!D2002,olah!$T2002:T17000,"NA CO")</f>
        <v>0</v>
      </c>
      <c r="S2002">
        <f>COUNTIFS(olah!$Q$2:Q17000,summary!A2002,olah!$B$2:B17000,summary!B2002,olah!$T$2:T17000,"NA CO")</f>
        <v>0</v>
      </c>
      <c r="T2002" t="str">
        <f>olah!R2002</f>
        <v>Daily Journey</v>
      </c>
      <c r="U2002" t="str">
        <f>IF(T2002="Permit", olah!T2002, "No Permit")</f>
        <v>No Permit</v>
      </c>
    </row>
    <row r="2003" spans="1:21" hidden="1" x14ac:dyDescent="0.3">
      <c r="A2003" s="23">
        <v>44561</v>
      </c>
      <c r="B2003" t="s">
        <v>510</v>
      </c>
      <c r="C2003" t="s">
        <v>506</v>
      </c>
      <c r="D2003" t="s">
        <v>11605</v>
      </c>
      <c r="E2003" t="str">
        <f>VLOOKUP(B2003,olah!$B:$P,2,0)</f>
        <v>2021-12-01</v>
      </c>
      <c r="F2003">
        <f>COUNTIFS(parameter!$J$4:$J$34,summary!A2003,parameter!$I$4:$I$34,"&gt;="&amp;summary!$E2003)</f>
        <v>31</v>
      </c>
      <c r="G2003">
        <f>COUNTIFS(olah!$Q2003:Q17001,summary!A2003,olah!$B2003:B17001,summary!B2003,olah!$N2003:N17001,summary!C2003,olah!$P2003:P17001,summary!D2003,olah!$S2003:S17001,"On Time")</f>
        <v>1</v>
      </c>
      <c r="H2003">
        <f>COUNTIFS(olah!$Q$2:Q17001,summary!A2003,olah!$B$2:B17001,summary!B2003,olah!$S$2:S17001,"On Time")</f>
        <v>23</v>
      </c>
      <c r="I2003">
        <f>COUNTIFS(olah!$Q2003:Q17001,summary!A2003,olah!$B2003:B17001,summary!B2003,olah!$N2003:N17001,summary!C2003,olah!$P2003:P17001,summary!D2003,olah!$S2003:S17001,"Late")</f>
        <v>0</v>
      </c>
      <c r="J2003">
        <f>COUNTIFS(olah!$Q$2:Q17001,summary!A2003,olah!$B$2:B17001,summary!B2003,olah!$S$2:S17001,"Late")</f>
        <v>0</v>
      </c>
      <c r="K2003">
        <f t="shared" si="31"/>
        <v>8</v>
      </c>
      <c r="L2003">
        <f>COUNTIFS(olah!$Q2003:Q17001,summary!A2003,olah!$B2003:B17001,summary!B2003,olah!$N2003:N17001,summary!C2003,olah!$P2003:P17001,summary!D2003,olah!$T2003:T17001,"On Time CO")</f>
        <v>1</v>
      </c>
      <c r="M2003">
        <f>COUNTIFS(olah!$Q$2:Q17001,summary!A2003,olah!$B$2:B17001,summary!B2003,olah!$T$2:T17001,"On Time CO")</f>
        <v>23</v>
      </c>
      <c r="N2003">
        <f>COUNTIFS(olah!$Q2003:Q17001,summary!A2003,olah!$B2003:B17001,summary!B2003,olah!$N2003:N17001,summary!C2003,olah!$P2003:P17001,summary!D2003,olah!$T2003:T17001,"Overtime")</f>
        <v>0</v>
      </c>
      <c r="O2003">
        <f>COUNTIFS(olah!$Q$2:Q17001,summary!A2003,olah!$B$2:B17001,summary!B2003,olah!$T$2:T17001,"Overtime")</f>
        <v>0</v>
      </c>
      <c r="P2003">
        <f>COUNTIFS(olah!$Q2003:Q17001,summary!A2003,olah!$B2003:B17001,summary!B2003,olah!$N2003:N17001,summary!C2003,olah!$P2003:P17001,summary!D2003,olah!$T2003:T17001,"Early")</f>
        <v>0</v>
      </c>
      <c r="Q2003">
        <f>COUNTIFS(olah!$Q$2:Q17001,summary!A2003,olah!$B$2:B17001,summary!B2003,olah!$T$2:T17001,"Early")</f>
        <v>0</v>
      </c>
      <c r="R2003">
        <f>COUNTIFS(olah!$Q2003:Q17001,summary!A2003,olah!$B2003:B17001,summary!B2003,olah!$N2003:N17001,summary!C2003,olah!$P2003:P17001,summary!D2003,olah!$T2003:T17001,"NA CO")</f>
        <v>0</v>
      </c>
      <c r="S2003">
        <f>COUNTIFS(olah!$Q$2:Q17001,summary!A2003,olah!$B$2:B17001,summary!B2003,olah!$T$2:T17001,"NA CO")</f>
        <v>0</v>
      </c>
      <c r="T2003" t="str">
        <f>olah!R2003</f>
        <v>Daily Journey</v>
      </c>
      <c r="U2003" t="str">
        <f>IF(T2003="Permit", olah!T2003, "No Permit")</f>
        <v>No Permit</v>
      </c>
    </row>
    <row r="2004" spans="1:21" hidden="1" x14ac:dyDescent="0.3">
      <c r="A2004" s="23">
        <v>44561</v>
      </c>
      <c r="B2004" t="s">
        <v>510</v>
      </c>
      <c r="C2004" t="s">
        <v>506</v>
      </c>
      <c r="D2004" t="s">
        <v>11606</v>
      </c>
      <c r="E2004" t="str">
        <f>VLOOKUP(B2004,olah!$B:$P,2,0)</f>
        <v>2021-12-01</v>
      </c>
      <c r="F2004">
        <f>COUNTIFS(parameter!$J$4:$J$34,summary!A2004,parameter!$I$4:$I$34,"&gt;="&amp;summary!$E2004)</f>
        <v>31</v>
      </c>
      <c r="G2004">
        <f>COUNTIFS(olah!$Q2004:Q17002,summary!A2004,olah!$B2004:B17002,summary!B2004,olah!$N2004:N17002,summary!C2004,olah!$P2004:P17002,summary!D2004,olah!$S2004:S17002,"On Time")</f>
        <v>1</v>
      </c>
      <c r="H2004">
        <f>COUNTIFS(olah!$Q$2:Q17002,summary!A2004,olah!$B$2:B17002,summary!B2004,olah!$S$2:S17002,"On Time")</f>
        <v>23</v>
      </c>
      <c r="I2004">
        <f>COUNTIFS(olah!$Q2004:Q17002,summary!A2004,olah!$B2004:B17002,summary!B2004,olah!$N2004:N17002,summary!C2004,olah!$P2004:P17002,summary!D2004,olah!$S2004:S17002,"Late")</f>
        <v>0</v>
      </c>
      <c r="J2004">
        <f>COUNTIFS(olah!$Q$2:Q17002,summary!A2004,olah!$B$2:B17002,summary!B2004,olah!$S$2:S17002,"Late")</f>
        <v>0</v>
      </c>
      <c r="K2004">
        <f t="shared" si="31"/>
        <v>8</v>
      </c>
      <c r="L2004">
        <f>COUNTIFS(olah!$Q2004:Q17002,summary!A2004,olah!$B2004:B17002,summary!B2004,olah!$N2004:N17002,summary!C2004,olah!$P2004:P17002,summary!D2004,olah!$T2004:T17002,"On Time CO")</f>
        <v>1</v>
      </c>
      <c r="M2004">
        <f>COUNTIFS(olah!$Q$2:Q17002,summary!A2004,olah!$B$2:B17002,summary!B2004,olah!$T$2:T17002,"On Time CO")</f>
        <v>23</v>
      </c>
      <c r="N2004">
        <f>COUNTIFS(olah!$Q2004:Q17002,summary!A2004,olah!$B2004:B17002,summary!B2004,olah!$N2004:N17002,summary!C2004,olah!$P2004:P17002,summary!D2004,olah!$T2004:T17002,"Overtime")</f>
        <v>0</v>
      </c>
      <c r="O2004">
        <f>COUNTIFS(olah!$Q$2:Q17002,summary!A2004,olah!$B$2:B17002,summary!B2004,olah!$T$2:T17002,"Overtime")</f>
        <v>0</v>
      </c>
      <c r="P2004">
        <f>COUNTIFS(olah!$Q2004:Q17002,summary!A2004,olah!$B2004:B17002,summary!B2004,olah!$N2004:N17002,summary!C2004,olah!$P2004:P17002,summary!D2004,olah!$T2004:T17002,"Early")</f>
        <v>0</v>
      </c>
      <c r="Q2004">
        <f>COUNTIFS(olah!$Q$2:Q17002,summary!A2004,olah!$B$2:B17002,summary!B2004,olah!$T$2:T17002,"Early")</f>
        <v>0</v>
      </c>
      <c r="R2004">
        <f>COUNTIFS(olah!$Q2004:Q17002,summary!A2004,olah!$B2004:B17002,summary!B2004,olah!$N2004:N17002,summary!C2004,olah!$P2004:P17002,summary!D2004,olah!$T2004:T17002,"NA CO")</f>
        <v>0</v>
      </c>
      <c r="S2004">
        <f>COUNTIFS(olah!$Q$2:Q17002,summary!A2004,olah!$B$2:B17002,summary!B2004,olah!$T$2:T17002,"NA CO")</f>
        <v>0</v>
      </c>
      <c r="T2004" t="str">
        <f>olah!R2004</f>
        <v>Daily Journey</v>
      </c>
      <c r="U2004" t="str">
        <f>IF(T2004="Permit", olah!T2004, "No Permit")</f>
        <v>No Permit</v>
      </c>
    </row>
    <row r="2005" spans="1:21" hidden="1" x14ac:dyDescent="0.3">
      <c r="A2005" s="23">
        <v>44561</v>
      </c>
      <c r="B2005" t="s">
        <v>510</v>
      </c>
      <c r="C2005" t="s">
        <v>506</v>
      </c>
      <c r="D2005" t="s">
        <v>10202</v>
      </c>
      <c r="E2005" t="str">
        <f>VLOOKUP(B2005,olah!$B:$P,2,0)</f>
        <v>2021-12-01</v>
      </c>
      <c r="F2005">
        <f>COUNTIFS(parameter!$J$4:$J$34,summary!A2005,parameter!$I$4:$I$34,"&gt;="&amp;summary!$E2005)</f>
        <v>31</v>
      </c>
      <c r="G2005">
        <f>COUNTIFS(olah!$Q2005:Q17003,summary!A2005,olah!$B2005:B17003,summary!B2005,olah!$N2005:N17003,summary!C2005,olah!$P2005:P17003,summary!D2005,olah!$S2005:S17003,"On Time")</f>
        <v>1</v>
      </c>
      <c r="H2005">
        <f>COUNTIFS(olah!$Q$2:Q17003,summary!A2005,olah!$B$2:B17003,summary!B2005,olah!$S$2:S17003,"On Time")</f>
        <v>23</v>
      </c>
      <c r="I2005">
        <f>COUNTIFS(olah!$Q2005:Q17003,summary!A2005,olah!$B2005:B17003,summary!B2005,olah!$N2005:N17003,summary!C2005,olah!$P2005:P17003,summary!D2005,olah!$S2005:S17003,"Late")</f>
        <v>0</v>
      </c>
      <c r="J2005">
        <f>COUNTIFS(olah!$Q$2:Q17003,summary!A2005,olah!$B$2:B17003,summary!B2005,olah!$S$2:S17003,"Late")</f>
        <v>0</v>
      </c>
      <c r="K2005">
        <f t="shared" si="31"/>
        <v>8</v>
      </c>
      <c r="L2005">
        <f>COUNTIFS(olah!$Q2005:Q17003,summary!A2005,olah!$B2005:B17003,summary!B2005,olah!$N2005:N17003,summary!C2005,olah!$P2005:P17003,summary!D2005,olah!$T2005:T17003,"On Time CO")</f>
        <v>1</v>
      </c>
      <c r="M2005">
        <f>COUNTIFS(olah!$Q$2:Q17003,summary!A2005,olah!$B$2:B17003,summary!B2005,olah!$T$2:T17003,"On Time CO")</f>
        <v>23</v>
      </c>
      <c r="N2005">
        <f>COUNTIFS(olah!$Q2005:Q17003,summary!A2005,olah!$B2005:B17003,summary!B2005,olah!$N2005:N17003,summary!C2005,olah!$P2005:P17003,summary!D2005,olah!$T2005:T17003,"Overtime")</f>
        <v>0</v>
      </c>
      <c r="O2005">
        <f>COUNTIFS(olah!$Q$2:Q17003,summary!A2005,olah!$B$2:B17003,summary!B2005,olah!$T$2:T17003,"Overtime")</f>
        <v>0</v>
      </c>
      <c r="P2005">
        <f>COUNTIFS(olah!$Q2005:Q17003,summary!A2005,olah!$B2005:B17003,summary!B2005,olah!$N2005:N17003,summary!C2005,olah!$P2005:P17003,summary!D2005,olah!$T2005:T17003,"Early")</f>
        <v>0</v>
      </c>
      <c r="Q2005">
        <f>COUNTIFS(olah!$Q$2:Q17003,summary!A2005,olah!$B$2:B17003,summary!B2005,olah!$T$2:T17003,"Early")</f>
        <v>0</v>
      </c>
      <c r="R2005">
        <f>COUNTIFS(olah!$Q2005:Q17003,summary!A2005,olah!$B2005:B17003,summary!B2005,olah!$N2005:N17003,summary!C2005,olah!$P2005:P17003,summary!D2005,olah!$T2005:T17003,"NA CO")</f>
        <v>0</v>
      </c>
      <c r="S2005">
        <f>COUNTIFS(olah!$Q$2:Q17003,summary!A2005,olah!$B$2:B17003,summary!B2005,olah!$T$2:T17003,"NA CO")</f>
        <v>0</v>
      </c>
      <c r="T2005" t="str">
        <f>olah!R2005</f>
        <v>Daily Journey</v>
      </c>
      <c r="U2005" t="str">
        <f>IF(T2005="Permit", olah!T2005, "No Permit")</f>
        <v>No Permit</v>
      </c>
    </row>
    <row r="2006" spans="1:21" hidden="1" x14ac:dyDescent="0.3">
      <c r="A2006" s="23">
        <v>44561</v>
      </c>
      <c r="B2006" t="s">
        <v>510</v>
      </c>
      <c r="C2006" t="s">
        <v>506</v>
      </c>
      <c r="D2006" t="s">
        <v>11607</v>
      </c>
      <c r="E2006" t="str">
        <f>VLOOKUP(B2006,olah!$B:$P,2,0)</f>
        <v>2021-12-01</v>
      </c>
      <c r="F2006">
        <f>COUNTIFS(parameter!$J$4:$J$34,summary!A2006,parameter!$I$4:$I$34,"&gt;="&amp;summary!$E2006)</f>
        <v>31</v>
      </c>
      <c r="G2006">
        <f>COUNTIFS(olah!$Q2006:Q17004,summary!A2006,olah!$B2006:B17004,summary!B2006,olah!$N2006:N17004,summary!C2006,olah!$P2006:P17004,summary!D2006,olah!$S2006:S17004,"On Time")</f>
        <v>1</v>
      </c>
      <c r="H2006">
        <f>COUNTIFS(olah!$Q$2:Q17004,summary!A2006,olah!$B$2:B17004,summary!B2006,olah!$S$2:S17004,"On Time")</f>
        <v>23</v>
      </c>
      <c r="I2006">
        <f>COUNTIFS(olah!$Q2006:Q17004,summary!A2006,olah!$B2006:B17004,summary!B2006,olah!$N2006:N17004,summary!C2006,olah!$P2006:P17004,summary!D2006,olah!$S2006:S17004,"Late")</f>
        <v>0</v>
      </c>
      <c r="J2006">
        <f>COUNTIFS(olah!$Q$2:Q17004,summary!A2006,olah!$B$2:B17004,summary!B2006,olah!$S$2:S17004,"Late")</f>
        <v>0</v>
      </c>
      <c r="K2006">
        <f t="shared" si="31"/>
        <v>8</v>
      </c>
      <c r="L2006">
        <f>COUNTIFS(olah!$Q2006:Q17004,summary!A2006,olah!$B2006:B17004,summary!B2006,olah!$N2006:N17004,summary!C2006,olah!$P2006:P17004,summary!D2006,olah!$T2006:T17004,"On Time CO")</f>
        <v>1</v>
      </c>
      <c r="M2006">
        <f>COUNTIFS(olah!$Q$2:Q17004,summary!A2006,olah!$B$2:B17004,summary!B2006,olah!$T$2:T17004,"On Time CO")</f>
        <v>23</v>
      </c>
      <c r="N2006">
        <f>COUNTIFS(olah!$Q2006:Q17004,summary!A2006,olah!$B2006:B17004,summary!B2006,olah!$N2006:N17004,summary!C2006,olah!$P2006:P17004,summary!D2006,olah!$T2006:T17004,"Overtime")</f>
        <v>0</v>
      </c>
      <c r="O2006">
        <f>COUNTIFS(olah!$Q$2:Q17004,summary!A2006,olah!$B$2:B17004,summary!B2006,olah!$T$2:T17004,"Overtime")</f>
        <v>0</v>
      </c>
      <c r="P2006">
        <f>COUNTIFS(olah!$Q2006:Q17004,summary!A2006,olah!$B2006:B17004,summary!B2006,olah!$N2006:N17004,summary!C2006,olah!$P2006:P17004,summary!D2006,olah!$T2006:T17004,"Early")</f>
        <v>0</v>
      </c>
      <c r="Q2006">
        <f>COUNTIFS(olah!$Q$2:Q17004,summary!A2006,olah!$B$2:B17004,summary!B2006,olah!$T$2:T17004,"Early")</f>
        <v>0</v>
      </c>
      <c r="R2006">
        <f>COUNTIFS(olah!$Q2006:Q17004,summary!A2006,olah!$B2006:B17004,summary!B2006,olah!$N2006:N17004,summary!C2006,olah!$P2006:P17004,summary!D2006,olah!$T2006:T17004,"NA CO")</f>
        <v>0</v>
      </c>
      <c r="S2006">
        <f>COUNTIFS(olah!$Q$2:Q17004,summary!A2006,olah!$B$2:B17004,summary!B2006,olah!$T$2:T17004,"NA CO")</f>
        <v>0</v>
      </c>
      <c r="T2006" t="str">
        <f>olah!R2006</f>
        <v>Daily Journey</v>
      </c>
      <c r="U2006" t="str">
        <f>IF(T2006="Permit", olah!T2006, "No Permit")</f>
        <v>No Permit</v>
      </c>
    </row>
    <row r="2007" spans="1:21" hidden="1" x14ac:dyDescent="0.3">
      <c r="A2007" s="23">
        <v>44561</v>
      </c>
      <c r="B2007" t="s">
        <v>510</v>
      </c>
      <c r="C2007" t="s">
        <v>506</v>
      </c>
      <c r="D2007" t="s">
        <v>11608</v>
      </c>
      <c r="E2007" t="str">
        <f>VLOOKUP(B2007,olah!$B:$P,2,0)</f>
        <v>2021-12-01</v>
      </c>
      <c r="F2007">
        <f>COUNTIFS(parameter!$J$4:$J$34,summary!A2007,parameter!$I$4:$I$34,"&gt;="&amp;summary!$E2007)</f>
        <v>31</v>
      </c>
      <c r="G2007">
        <f>COUNTIFS(olah!$Q2007:Q17005,summary!A2007,olah!$B2007:B17005,summary!B2007,olah!$N2007:N17005,summary!C2007,olah!$P2007:P17005,summary!D2007,olah!$S2007:S17005,"On Time")</f>
        <v>1</v>
      </c>
      <c r="H2007">
        <f>COUNTIFS(olah!$Q$2:Q17005,summary!A2007,olah!$B$2:B17005,summary!B2007,olah!$S$2:S17005,"On Time")</f>
        <v>23</v>
      </c>
      <c r="I2007">
        <f>COUNTIFS(olah!$Q2007:Q17005,summary!A2007,olah!$B2007:B17005,summary!B2007,olah!$N2007:N17005,summary!C2007,olah!$P2007:P17005,summary!D2007,olah!$S2007:S17005,"Late")</f>
        <v>0</v>
      </c>
      <c r="J2007">
        <f>COUNTIFS(olah!$Q$2:Q17005,summary!A2007,olah!$B$2:B17005,summary!B2007,olah!$S$2:S17005,"Late")</f>
        <v>0</v>
      </c>
      <c r="K2007">
        <f t="shared" si="31"/>
        <v>8</v>
      </c>
      <c r="L2007">
        <f>COUNTIFS(olah!$Q2007:Q17005,summary!A2007,olah!$B2007:B17005,summary!B2007,olah!$N2007:N17005,summary!C2007,olah!$P2007:P17005,summary!D2007,olah!$T2007:T17005,"On Time CO")</f>
        <v>1</v>
      </c>
      <c r="M2007">
        <f>COUNTIFS(olah!$Q$2:Q17005,summary!A2007,olah!$B$2:B17005,summary!B2007,olah!$T$2:T17005,"On Time CO")</f>
        <v>23</v>
      </c>
      <c r="N2007">
        <f>COUNTIFS(olah!$Q2007:Q17005,summary!A2007,olah!$B2007:B17005,summary!B2007,olah!$N2007:N17005,summary!C2007,olah!$P2007:P17005,summary!D2007,olah!$T2007:T17005,"Overtime")</f>
        <v>0</v>
      </c>
      <c r="O2007">
        <f>COUNTIFS(olah!$Q$2:Q17005,summary!A2007,olah!$B$2:B17005,summary!B2007,olah!$T$2:T17005,"Overtime")</f>
        <v>0</v>
      </c>
      <c r="P2007">
        <f>COUNTIFS(olah!$Q2007:Q17005,summary!A2007,olah!$B2007:B17005,summary!B2007,olah!$N2007:N17005,summary!C2007,olah!$P2007:P17005,summary!D2007,olah!$T2007:T17005,"Early")</f>
        <v>0</v>
      </c>
      <c r="Q2007">
        <f>COUNTIFS(olah!$Q$2:Q17005,summary!A2007,olah!$B$2:B17005,summary!B2007,olah!$T$2:T17005,"Early")</f>
        <v>0</v>
      </c>
      <c r="R2007">
        <f>COUNTIFS(olah!$Q2007:Q17005,summary!A2007,olah!$B2007:B17005,summary!B2007,olah!$N2007:N17005,summary!C2007,olah!$P2007:P17005,summary!D2007,olah!$T2007:T17005,"NA CO")</f>
        <v>0</v>
      </c>
      <c r="S2007">
        <f>COUNTIFS(olah!$Q$2:Q17005,summary!A2007,olah!$B$2:B17005,summary!B2007,olah!$T$2:T17005,"NA CO")</f>
        <v>0</v>
      </c>
      <c r="T2007" t="str">
        <f>olah!R2007</f>
        <v>Daily Journey</v>
      </c>
      <c r="U2007" t="str">
        <f>IF(T2007="Permit", olah!T2007, "No Permit")</f>
        <v>No Permit</v>
      </c>
    </row>
    <row r="2008" spans="1:21" hidden="1" x14ac:dyDescent="0.3">
      <c r="A2008" s="23">
        <v>44561</v>
      </c>
      <c r="B2008" t="s">
        <v>510</v>
      </c>
      <c r="C2008" t="s">
        <v>506</v>
      </c>
      <c r="D2008" t="s">
        <v>11609</v>
      </c>
      <c r="E2008" t="str">
        <f>VLOOKUP(B2008,olah!$B:$P,2,0)</f>
        <v>2021-12-01</v>
      </c>
      <c r="F2008">
        <f>COUNTIFS(parameter!$J$4:$J$34,summary!A2008,parameter!$I$4:$I$34,"&gt;="&amp;summary!$E2008)</f>
        <v>31</v>
      </c>
      <c r="G2008">
        <f>COUNTIFS(olah!$Q2008:Q17006,summary!A2008,olah!$B2008:B17006,summary!B2008,olah!$N2008:N17006,summary!C2008,olah!$P2008:P17006,summary!D2008,olah!$S2008:S17006,"On Time")</f>
        <v>1</v>
      </c>
      <c r="H2008">
        <f>COUNTIFS(olah!$Q$2:Q17006,summary!A2008,olah!$B$2:B17006,summary!B2008,olah!$S$2:S17006,"On Time")</f>
        <v>23</v>
      </c>
      <c r="I2008">
        <f>COUNTIFS(olah!$Q2008:Q17006,summary!A2008,olah!$B2008:B17006,summary!B2008,olah!$N2008:N17006,summary!C2008,olah!$P2008:P17006,summary!D2008,olah!$S2008:S17006,"Late")</f>
        <v>0</v>
      </c>
      <c r="J2008">
        <f>COUNTIFS(olah!$Q$2:Q17006,summary!A2008,olah!$B$2:B17006,summary!B2008,olah!$S$2:S17006,"Late")</f>
        <v>0</v>
      </c>
      <c r="K2008">
        <f t="shared" si="31"/>
        <v>8</v>
      </c>
      <c r="L2008">
        <f>COUNTIFS(olah!$Q2008:Q17006,summary!A2008,olah!$B2008:B17006,summary!B2008,olah!$N2008:N17006,summary!C2008,olah!$P2008:P17006,summary!D2008,olah!$T2008:T17006,"On Time CO")</f>
        <v>1</v>
      </c>
      <c r="M2008">
        <f>COUNTIFS(olah!$Q$2:Q17006,summary!A2008,olah!$B$2:B17006,summary!B2008,olah!$T$2:T17006,"On Time CO")</f>
        <v>23</v>
      </c>
      <c r="N2008">
        <f>COUNTIFS(olah!$Q2008:Q17006,summary!A2008,olah!$B2008:B17006,summary!B2008,olah!$N2008:N17006,summary!C2008,olah!$P2008:P17006,summary!D2008,olah!$T2008:T17006,"Overtime")</f>
        <v>0</v>
      </c>
      <c r="O2008">
        <f>COUNTIFS(olah!$Q$2:Q17006,summary!A2008,olah!$B$2:B17006,summary!B2008,olah!$T$2:T17006,"Overtime")</f>
        <v>0</v>
      </c>
      <c r="P2008">
        <f>COUNTIFS(olah!$Q2008:Q17006,summary!A2008,olah!$B2008:B17006,summary!B2008,olah!$N2008:N17006,summary!C2008,olah!$P2008:P17006,summary!D2008,olah!$T2008:T17006,"Early")</f>
        <v>0</v>
      </c>
      <c r="Q2008">
        <f>COUNTIFS(olah!$Q$2:Q17006,summary!A2008,olah!$B$2:B17006,summary!B2008,olah!$T$2:T17006,"Early")</f>
        <v>0</v>
      </c>
      <c r="R2008">
        <f>COUNTIFS(olah!$Q2008:Q17006,summary!A2008,olah!$B2008:B17006,summary!B2008,olah!$N2008:N17006,summary!C2008,olah!$P2008:P17006,summary!D2008,olah!$T2008:T17006,"NA CO")</f>
        <v>0</v>
      </c>
      <c r="S2008">
        <f>COUNTIFS(olah!$Q$2:Q17006,summary!A2008,olah!$B$2:B17006,summary!B2008,olah!$T$2:T17006,"NA CO")</f>
        <v>0</v>
      </c>
      <c r="T2008" t="str">
        <f>olah!R2008</f>
        <v>Daily Journey</v>
      </c>
      <c r="U2008" t="str">
        <f>IF(T2008="Permit", olah!T2008, "No Permit")</f>
        <v>No Permit</v>
      </c>
    </row>
    <row r="2009" spans="1:21" hidden="1" x14ac:dyDescent="0.3">
      <c r="A2009" s="23">
        <v>44561</v>
      </c>
      <c r="B2009" t="s">
        <v>510</v>
      </c>
      <c r="C2009" t="s">
        <v>506</v>
      </c>
      <c r="D2009" t="s">
        <v>9024</v>
      </c>
      <c r="E2009" t="str">
        <f>VLOOKUP(B2009,olah!$B:$P,2,0)</f>
        <v>2021-12-01</v>
      </c>
      <c r="F2009">
        <f>COUNTIFS(parameter!$J$4:$J$34,summary!A2009,parameter!$I$4:$I$34,"&gt;="&amp;summary!$E2009)</f>
        <v>31</v>
      </c>
      <c r="G2009">
        <f>COUNTIFS(olah!$Q2009:Q17007,summary!A2009,olah!$B2009:B17007,summary!B2009,olah!$N2009:N17007,summary!C2009,olah!$P2009:P17007,summary!D2009,olah!$S2009:S17007,"On Time")</f>
        <v>1</v>
      </c>
      <c r="H2009">
        <f>COUNTIFS(olah!$Q$2:Q17007,summary!A2009,olah!$B$2:B17007,summary!B2009,olah!$S$2:S17007,"On Time")</f>
        <v>23</v>
      </c>
      <c r="I2009">
        <f>COUNTIFS(olah!$Q2009:Q17007,summary!A2009,olah!$B2009:B17007,summary!B2009,olah!$N2009:N17007,summary!C2009,olah!$P2009:P17007,summary!D2009,olah!$S2009:S17007,"Late")</f>
        <v>0</v>
      </c>
      <c r="J2009">
        <f>COUNTIFS(olah!$Q$2:Q17007,summary!A2009,olah!$B$2:B17007,summary!B2009,olah!$S$2:S17007,"Late")</f>
        <v>0</v>
      </c>
      <c r="K2009">
        <f t="shared" si="31"/>
        <v>8</v>
      </c>
      <c r="L2009">
        <f>COUNTIFS(olah!$Q2009:Q17007,summary!A2009,olah!$B2009:B17007,summary!B2009,olah!$N2009:N17007,summary!C2009,olah!$P2009:P17007,summary!D2009,olah!$T2009:T17007,"On Time CO")</f>
        <v>1</v>
      </c>
      <c r="M2009">
        <f>COUNTIFS(olah!$Q$2:Q17007,summary!A2009,olah!$B$2:B17007,summary!B2009,olah!$T$2:T17007,"On Time CO")</f>
        <v>23</v>
      </c>
      <c r="N2009">
        <f>COUNTIFS(olah!$Q2009:Q17007,summary!A2009,olah!$B2009:B17007,summary!B2009,olah!$N2009:N17007,summary!C2009,olah!$P2009:P17007,summary!D2009,olah!$T2009:T17007,"Overtime")</f>
        <v>0</v>
      </c>
      <c r="O2009">
        <f>COUNTIFS(olah!$Q$2:Q17007,summary!A2009,olah!$B$2:B17007,summary!B2009,olah!$T$2:T17007,"Overtime")</f>
        <v>0</v>
      </c>
      <c r="P2009">
        <f>COUNTIFS(olah!$Q2009:Q17007,summary!A2009,olah!$B2009:B17007,summary!B2009,olah!$N2009:N17007,summary!C2009,olah!$P2009:P17007,summary!D2009,olah!$T2009:T17007,"Early")</f>
        <v>0</v>
      </c>
      <c r="Q2009">
        <f>COUNTIFS(olah!$Q$2:Q17007,summary!A2009,olah!$B$2:B17007,summary!B2009,olah!$T$2:T17007,"Early")</f>
        <v>0</v>
      </c>
      <c r="R2009">
        <f>COUNTIFS(olah!$Q2009:Q17007,summary!A2009,olah!$B2009:B17007,summary!B2009,olah!$N2009:N17007,summary!C2009,olah!$P2009:P17007,summary!D2009,olah!$T2009:T17007,"NA CO")</f>
        <v>0</v>
      </c>
      <c r="S2009">
        <f>COUNTIFS(olah!$Q$2:Q17007,summary!A2009,olah!$B$2:B17007,summary!B2009,olah!$T$2:T17007,"NA CO")</f>
        <v>0</v>
      </c>
      <c r="T2009" t="str">
        <f>olah!R2009</f>
        <v>Daily Journey</v>
      </c>
      <c r="U2009" t="str">
        <f>IF(T2009="Permit", olah!T2009, "No Permit")</f>
        <v>No Permit</v>
      </c>
    </row>
    <row r="2010" spans="1:21" hidden="1" x14ac:dyDescent="0.3">
      <c r="A2010" s="23">
        <v>44561</v>
      </c>
      <c r="B2010" t="s">
        <v>510</v>
      </c>
      <c r="C2010" t="s">
        <v>506</v>
      </c>
      <c r="D2010" t="s">
        <v>10213</v>
      </c>
      <c r="E2010" t="str">
        <f>VLOOKUP(B2010,olah!$B:$P,2,0)</f>
        <v>2021-12-01</v>
      </c>
      <c r="F2010">
        <f>COUNTIFS(parameter!$J$4:$J$34,summary!A2010,parameter!$I$4:$I$34,"&gt;="&amp;summary!$E2010)</f>
        <v>31</v>
      </c>
      <c r="G2010">
        <f>COUNTIFS(olah!$Q2010:Q17008,summary!A2010,olah!$B2010:B17008,summary!B2010,olah!$N2010:N17008,summary!C2010,olah!$P2010:P17008,summary!D2010,olah!$S2010:S17008,"On Time")</f>
        <v>1</v>
      </c>
      <c r="H2010">
        <f>COUNTIFS(olah!$Q$2:Q17008,summary!A2010,olah!$B$2:B17008,summary!B2010,olah!$S$2:S17008,"On Time")</f>
        <v>23</v>
      </c>
      <c r="I2010">
        <f>COUNTIFS(olah!$Q2010:Q17008,summary!A2010,olah!$B2010:B17008,summary!B2010,olah!$N2010:N17008,summary!C2010,olah!$P2010:P17008,summary!D2010,olah!$S2010:S17008,"Late")</f>
        <v>0</v>
      </c>
      <c r="J2010">
        <f>COUNTIFS(olah!$Q$2:Q17008,summary!A2010,olah!$B$2:B17008,summary!B2010,olah!$S$2:S17008,"Late")</f>
        <v>0</v>
      </c>
      <c r="K2010">
        <f t="shared" si="31"/>
        <v>8</v>
      </c>
      <c r="L2010">
        <f>COUNTIFS(olah!$Q2010:Q17008,summary!A2010,olah!$B2010:B17008,summary!B2010,olah!$N2010:N17008,summary!C2010,olah!$P2010:P17008,summary!D2010,olah!$T2010:T17008,"On Time CO")</f>
        <v>1</v>
      </c>
      <c r="M2010">
        <f>COUNTIFS(olah!$Q$2:Q17008,summary!A2010,olah!$B$2:B17008,summary!B2010,olah!$T$2:T17008,"On Time CO")</f>
        <v>23</v>
      </c>
      <c r="N2010">
        <f>COUNTIFS(olah!$Q2010:Q17008,summary!A2010,olah!$B2010:B17008,summary!B2010,olah!$N2010:N17008,summary!C2010,olah!$P2010:P17008,summary!D2010,olah!$T2010:T17008,"Overtime")</f>
        <v>0</v>
      </c>
      <c r="O2010">
        <f>COUNTIFS(olah!$Q$2:Q17008,summary!A2010,olah!$B$2:B17008,summary!B2010,olah!$T$2:T17008,"Overtime")</f>
        <v>0</v>
      </c>
      <c r="P2010">
        <f>COUNTIFS(olah!$Q2010:Q17008,summary!A2010,olah!$B2010:B17008,summary!B2010,olah!$N2010:N17008,summary!C2010,olah!$P2010:P17008,summary!D2010,olah!$T2010:T17008,"Early")</f>
        <v>0</v>
      </c>
      <c r="Q2010">
        <f>COUNTIFS(olah!$Q$2:Q17008,summary!A2010,olah!$B$2:B17008,summary!B2010,olah!$T$2:T17008,"Early")</f>
        <v>0</v>
      </c>
      <c r="R2010">
        <f>COUNTIFS(olah!$Q2010:Q17008,summary!A2010,olah!$B2010:B17008,summary!B2010,olah!$N2010:N17008,summary!C2010,olah!$P2010:P17008,summary!D2010,olah!$T2010:T17008,"NA CO")</f>
        <v>0</v>
      </c>
      <c r="S2010">
        <f>COUNTIFS(olah!$Q$2:Q17008,summary!A2010,olah!$B$2:B17008,summary!B2010,olah!$T$2:T17008,"NA CO")</f>
        <v>0</v>
      </c>
      <c r="T2010" t="str">
        <f>olah!R2010</f>
        <v>Daily Journey</v>
      </c>
      <c r="U2010" t="str">
        <f>IF(T2010="Permit", olah!T2010, "No Permit")</f>
        <v>No Permit</v>
      </c>
    </row>
    <row r="2011" spans="1:21" hidden="1" x14ac:dyDescent="0.3">
      <c r="A2011" s="23">
        <v>44561</v>
      </c>
      <c r="B2011" t="s">
        <v>510</v>
      </c>
      <c r="C2011" t="s">
        <v>506</v>
      </c>
      <c r="D2011" t="s">
        <v>7927</v>
      </c>
      <c r="E2011" t="str">
        <f>VLOOKUP(B2011,olah!$B:$P,2,0)</f>
        <v>2021-12-01</v>
      </c>
      <c r="F2011">
        <f>COUNTIFS(parameter!$J$4:$J$34,summary!A2011,parameter!$I$4:$I$34,"&gt;="&amp;summary!$E2011)</f>
        <v>31</v>
      </c>
      <c r="G2011">
        <f>COUNTIFS(olah!$Q2011:Q17009,summary!A2011,olah!$B2011:B17009,summary!B2011,olah!$N2011:N17009,summary!C2011,olah!$P2011:P17009,summary!D2011,olah!$S2011:S17009,"On Time")</f>
        <v>1</v>
      </c>
      <c r="H2011">
        <f>COUNTIFS(olah!$Q$2:Q17009,summary!A2011,olah!$B$2:B17009,summary!B2011,olah!$S$2:S17009,"On Time")</f>
        <v>23</v>
      </c>
      <c r="I2011">
        <f>COUNTIFS(olah!$Q2011:Q17009,summary!A2011,olah!$B2011:B17009,summary!B2011,olah!$N2011:N17009,summary!C2011,olah!$P2011:P17009,summary!D2011,olah!$S2011:S17009,"Late")</f>
        <v>0</v>
      </c>
      <c r="J2011">
        <f>COUNTIFS(olah!$Q$2:Q17009,summary!A2011,olah!$B$2:B17009,summary!B2011,olah!$S$2:S17009,"Late")</f>
        <v>0</v>
      </c>
      <c r="K2011">
        <f t="shared" si="31"/>
        <v>8</v>
      </c>
      <c r="L2011">
        <f>COUNTIFS(olah!$Q2011:Q17009,summary!A2011,olah!$B2011:B17009,summary!B2011,olah!$N2011:N17009,summary!C2011,olah!$P2011:P17009,summary!D2011,olah!$T2011:T17009,"On Time CO")</f>
        <v>1</v>
      </c>
      <c r="M2011">
        <f>COUNTIFS(olah!$Q$2:Q17009,summary!A2011,olah!$B$2:B17009,summary!B2011,olah!$T$2:T17009,"On Time CO")</f>
        <v>23</v>
      </c>
      <c r="N2011">
        <f>COUNTIFS(olah!$Q2011:Q17009,summary!A2011,olah!$B2011:B17009,summary!B2011,olah!$N2011:N17009,summary!C2011,olah!$P2011:P17009,summary!D2011,olah!$T2011:T17009,"Overtime")</f>
        <v>0</v>
      </c>
      <c r="O2011">
        <f>COUNTIFS(olah!$Q$2:Q17009,summary!A2011,olah!$B$2:B17009,summary!B2011,olah!$T$2:T17009,"Overtime")</f>
        <v>0</v>
      </c>
      <c r="P2011">
        <f>COUNTIFS(olah!$Q2011:Q17009,summary!A2011,olah!$B2011:B17009,summary!B2011,olah!$N2011:N17009,summary!C2011,olah!$P2011:P17009,summary!D2011,olah!$T2011:T17009,"Early")</f>
        <v>0</v>
      </c>
      <c r="Q2011">
        <f>COUNTIFS(olah!$Q$2:Q17009,summary!A2011,olah!$B$2:B17009,summary!B2011,olah!$T$2:T17009,"Early")</f>
        <v>0</v>
      </c>
      <c r="R2011">
        <f>COUNTIFS(olah!$Q2011:Q17009,summary!A2011,olah!$B2011:B17009,summary!B2011,olah!$N2011:N17009,summary!C2011,olah!$P2011:P17009,summary!D2011,olah!$T2011:T17009,"NA CO")</f>
        <v>0</v>
      </c>
      <c r="S2011">
        <f>COUNTIFS(olah!$Q$2:Q17009,summary!A2011,olah!$B$2:B17009,summary!B2011,olah!$T$2:T17009,"NA CO")</f>
        <v>0</v>
      </c>
      <c r="T2011" t="str">
        <f>olah!R2011</f>
        <v>Daily Journey</v>
      </c>
      <c r="U2011" t="str">
        <f>IF(T2011="Permit", olah!T2011, "No Permit")</f>
        <v>No Permit</v>
      </c>
    </row>
    <row r="2012" spans="1:21" hidden="1" x14ac:dyDescent="0.3">
      <c r="A2012" s="23">
        <v>44561</v>
      </c>
      <c r="B2012" t="s">
        <v>510</v>
      </c>
      <c r="C2012" t="s">
        <v>506</v>
      </c>
      <c r="D2012" t="s">
        <v>11610</v>
      </c>
      <c r="E2012" t="str">
        <f>VLOOKUP(B2012,olah!$B:$P,2,0)</f>
        <v>2021-12-01</v>
      </c>
      <c r="F2012">
        <f>COUNTIFS(parameter!$J$4:$J$34,summary!A2012,parameter!$I$4:$I$34,"&gt;="&amp;summary!$E2012)</f>
        <v>31</v>
      </c>
      <c r="G2012">
        <f>COUNTIFS(olah!$Q2012:Q17010,summary!A2012,olah!$B2012:B17010,summary!B2012,olah!$N2012:N17010,summary!C2012,olah!$P2012:P17010,summary!D2012,olah!$S2012:S17010,"On Time")</f>
        <v>1</v>
      </c>
      <c r="H2012">
        <f>COUNTIFS(olah!$Q$2:Q17010,summary!A2012,olah!$B$2:B17010,summary!B2012,olah!$S$2:S17010,"On Time")</f>
        <v>23</v>
      </c>
      <c r="I2012">
        <f>COUNTIFS(olah!$Q2012:Q17010,summary!A2012,olah!$B2012:B17010,summary!B2012,olah!$N2012:N17010,summary!C2012,olah!$P2012:P17010,summary!D2012,olah!$S2012:S17010,"Late")</f>
        <v>0</v>
      </c>
      <c r="J2012">
        <f>COUNTIFS(olah!$Q$2:Q17010,summary!A2012,olah!$B$2:B17010,summary!B2012,olah!$S$2:S17010,"Late")</f>
        <v>0</v>
      </c>
      <c r="K2012">
        <f t="shared" si="31"/>
        <v>8</v>
      </c>
      <c r="L2012">
        <f>COUNTIFS(olah!$Q2012:Q17010,summary!A2012,olah!$B2012:B17010,summary!B2012,olah!$N2012:N17010,summary!C2012,olah!$P2012:P17010,summary!D2012,olah!$T2012:T17010,"On Time CO")</f>
        <v>1</v>
      </c>
      <c r="M2012">
        <f>COUNTIFS(olah!$Q$2:Q17010,summary!A2012,olah!$B$2:B17010,summary!B2012,olah!$T$2:T17010,"On Time CO")</f>
        <v>23</v>
      </c>
      <c r="N2012">
        <f>COUNTIFS(olah!$Q2012:Q17010,summary!A2012,olah!$B2012:B17010,summary!B2012,olah!$N2012:N17010,summary!C2012,olah!$P2012:P17010,summary!D2012,olah!$T2012:T17010,"Overtime")</f>
        <v>0</v>
      </c>
      <c r="O2012">
        <f>COUNTIFS(olah!$Q$2:Q17010,summary!A2012,olah!$B$2:B17010,summary!B2012,olah!$T$2:T17010,"Overtime")</f>
        <v>0</v>
      </c>
      <c r="P2012">
        <f>COUNTIFS(olah!$Q2012:Q17010,summary!A2012,olah!$B2012:B17010,summary!B2012,olah!$N2012:N17010,summary!C2012,olah!$P2012:P17010,summary!D2012,olah!$T2012:T17010,"Early")</f>
        <v>0</v>
      </c>
      <c r="Q2012">
        <f>COUNTIFS(olah!$Q$2:Q17010,summary!A2012,olah!$B$2:B17010,summary!B2012,olah!$T$2:T17010,"Early")</f>
        <v>0</v>
      </c>
      <c r="R2012">
        <f>COUNTIFS(olah!$Q2012:Q17010,summary!A2012,olah!$B2012:B17010,summary!B2012,olah!$N2012:N17010,summary!C2012,olah!$P2012:P17010,summary!D2012,olah!$T2012:T17010,"NA CO")</f>
        <v>0</v>
      </c>
      <c r="S2012">
        <f>COUNTIFS(olah!$Q$2:Q17010,summary!A2012,olah!$B$2:B17010,summary!B2012,olah!$T$2:T17010,"NA CO")</f>
        <v>0</v>
      </c>
      <c r="T2012" t="str">
        <f>olah!R2012</f>
        <v>Daily Journey</v>
      </c>
      <c r="U2012" t="str">
        <f>IF(T2012="Permit", olah!T2012, "No Permit")</f>
        <v>No Permit</v>
      </c>
    </row>
    <row r="2013" spans="1:21" hidden="1" x14ac:dyDescent="0.3">
      <c r="A2013" s="23">
        <v>44561</v>
      </c>
      <c r="B2013" t="s">
        <v>510</v>
      </c>
      <c r="C2013" t="s">
        <v>506</v>
      </c>
      <c r="D2013" t="s">
        <v>10214</v>
      </c>
      <c r="E2013" t="str">
        <f>VLOOKUP(B2013,olah!$B:$P,2,0)</f>
        <v>2021-12-01</v>
      </c>
      <c r="F2013">
        <f>COUNTIFS(parameter!$J$4:$J$34,summary!A2013,parameter!$I$4:$I$34,"&gt;="&amp;summary!$E2013)</f>
        <v>31</v>
      </c>
      <c r="G2013">
        <f>COUNTIFS(olah!$Q2013:Q17011,summary!A2013,olah!$B2013:B17011,summary!B2013,olah!$N2013:N17011,summary!C2013,olah!$P2013:P17011,summary!D2013,olah!$S2013:S17011,"On Time")</f>
        <v>1</v>
      </c>
      <c r="H2013">
        <f>COUNTIFS(olah!$Q$2:Q17011,summary!A2013,olah!$B$2:B17011,summary!B2013,olah!$S$2:S17011,"On Time")</f>
        <v>23</v>
      </c>
      <c r="I2013">
        <f>COUNTIFS(olah!$Q2013:Q17011,summary!A2013,olah!$B2013:B17011,summary!B2013,olah!$N2013:N17011,summary!C2013,olah!$P2013:P17011,summary!D2013,olah!$S2013:S17011,"Late")</f>
        <v>0</v>
      </c>
      <c r="J2013">
        <f>COUNTIFS(olah!$Q$2:Q17011,summary!A2013,olah!$B$2:B17011,summary!B2013,olah!$S$2:S17011,"Late")</f>
        <v>0</v>
      </c>
      <c r="K2013">
        <f t="shared" si="31"/>
        <v>8</v>
      </c>
      <c r="L2013">
        <f>COUNTIFS(olah!$Q2013:Q17011,summary!A2013,olah!$B2013:B17011,summary!B2013,olah!$N2013:N17011,summary!C2013,olah!$P2013:P17011,summary!D2013,olah!$T2013:T17011,"On Time CO")</f>
        <v>1</v>
      </c>
      <c r="M2013">
        <f>COUNTIFS(olah!$Q$2:Q17011,summary!A2013,olah!$B$2:B17011,summary!B2013,olah!$T$2:T17011,"On Time CO")</f>
        <v>23</v>
      </c>
      <c r="N2013">
        <f>COUNTIFS(olah!$Q2013:Q17011,summary!A2013,olah!$B2013:B17011,summary!B2013,olah!$N2013:N17011,summary!C2013,olah!$P2013:P17011,summary!D2013,olah!$T2013:T17011,"Overtime")</f>
        <v>0</v>
      </c>
      <c r="O2013">
        <f>COUNTIFS(olah!$Q$2:Q17011,summary!A2013,olah!$B$2:B17011,summary!B2013,olah!$T$2:T17011,"Overtime")</f>
        <v>0</v>
      </c>
      <c r="P2013">
        <f>COUNTIFS(olah!$Q2013:Q17011,summary!A2013,olah!$B2013:B17011,summary!B2013,olah!$N2013:N17011,summary!C2013,olah!$P2013:P17011,summary!D2013,olah!$T2013:T17011,"Early")</f>
        <v>0</v>
      </c>
      <c r="Q2013">
        <f>COUNTIFS(olah!$Q$2:Q17011,summary!A2013,olah!$B$2:B17011,summary!B2013,olah!$T$2:T17011,"Early")</f>
        <v>0</v>
      </c>
      <c r="R2013">
        <f>COUNTIFS(olah!$Q2013:Q17011,summary!A2013,olah!$B2013:B17011,summary!B2013,olah!$N2013:N17011,summary!C2013,olah!$P2013:P17011,summary!D2013,olah!$T2013:T17011,"NA CO")</f>
        <v>0</v>
      </c>
      <c r="S2013">
        <f>COUNTIFS(olah!$Q$2:Q17011,summary!A2013,olah!$B$2:B17011,summary!B2013,olah!$T$2:T17011,"NA CO")</f>
        <v>0</v>
      </c>
      <c r="T2013" t="str">
        <f>olah!R2013</f>
        <v>Daily Journey</v>
      </c>
      <c r="U2013" t="str">
        <f>IF(T2013="Permit", olah!T2013, "No Permit")</f>
        <v>No Permit</v>
      </c>
    </row>
    <row r="2014" spans="1:21" hidden="1" x14ac:dyDescent="0.3">
      <c r="A2014" s="23">
        <v>44561</v>
      </c>
      <c r="B2014" t="s">
        <v>510</v>
      </c>
      <c r="C2014" t="s">
        <v>506</v>
      </c>
      <c r="D2014" t="s">
        <v>7814</v>
      </c>
      <c r="E2014" t="str">
        <f>VLOOKUP(B2014,olah!$B:$P,2,0)</f>
        <v>2021-12-01</v>
      </c>
      <c r="F2014">
        <f>COUNTIFS(parameter!$J$4:$J$34,summary!A2014,parameter!$I$4:$I$34,"&gt;="&amp;summary!$E2014)</f>
        <v>31</v>
      </c>
      <c r="G2014">
        <f>COUNTIFS(olah!$Q2014:Q17012,summary!A2014,olah!$B2014:B17012,summary!B2014,olah!$N2014:N17012,summary!C2014,olah!$P2014:P17012,summary!D2014,olah!$S2014:S17012,"On Time")</f>
        <v>1</v>
      </c>
      <c r="H2014">
        <f>COUNTIFS(olah!$Q$2:Q17012,summary!A2014,olah!$B$2:B17012,summary!B2014,olah!$S$2:S17012,"On Time")</f>
        <v>23</v>
      </c>
      <c r="I2014">
        <f>COUNTIFS(olah!$Q2014:Q17012,summary!A2014,olah!$B2014:B17012,summary!B2014,olah!$N2014:N17012,summary!C2014,olah!$P2014:P17012,summary!D2014,olah!$S2014:S17012,"Late")</f>
        <v>0</v>
      </c>
      <c r="J2014">
        <f>COUNTIFS(olah!$Q$2:Q17012,summary!A2014,olah!$B$2:B17012,summary!B2014,olah!$S$2:S17012,"Late")</f>
        <v>0</v>
      </c>
      <c r="K2014">
        <f t="shared" si="31"/>
        <v>8</v>
      </c>
      <c r="L2014">
        <f>COUNTIFS(olah!$Q2014:Q17012,summary!A2014,olah!$B2014:B17012,summary!B2014,olah!$N2014:N17012,summary!C2014,olah!$P2014:P17012,summary!D2014,olah!$T2014:T17012,"On Time CO")</f>
        <v>1</v>
      </c>
      <c r="M2014">
        <f>COUNTIFS(olah!$Q$2:Q17012,summary!A2014,olah!$B$2:B17012,summary!B2014,olah!$T$2:T17012,"On Time CO")</f>
        <v>23</v>
      </c>
      <c r="N2014">
        <f>COUNTIFS(olah!$Q2014:Q17012,summary!A2014,olah!$B2014:B17012,summary!B2014,olah!$N2014:N17012,summary!C2014,olah!$P2014:P17012,summary!D2014,olah!$T2014:T17012,"Overtime")</f>
        <v>0</v>
      </c>
      <c r="O2014">
        <f>COUNTIFS(olah!$Q$2:Q17012,summary!A2014,olah!$B$2:B17012,summary!B2014,olah!$T$2:T17012,"Overtime")</f>
        <v>0</v>
      </c>
      <c r="P2014">
        <f>COUNTIFS(olah!$Q2014:Q17012,summary!A2014,olah!$B2014:B17012,summary!B2014,olah!$N2014:N17012,summary!C2014,olah!$P2014:P17012,summary!D2014,olah!$T2014:T17012,"Early")</f>
        <v>0</v>
      </c>
      <c r="Q2014">
        <f>COUNTIFS(olah!$Q$2:Q17012,summary!A2014,olah!$B$2:B17012,summary!B2014,olah!$T$2:T17012,"Early")</f>
        <v>0</v>
      </c>
      <c r="R2014">
        <f>COUNTIFS(olah!$Q2014:Q17012,summary!A2014,olah!$B2014:B17012,summary!B2014,olah!$N2014:N17012,summary!C2014,olah!$P2014:P17012,summary!D2014,olah!$T2014:T17012,"NA CO")</f>
        <v>0</v>
      </c>
      <c r="S2014">
        <f>COUNTIFS(olah!$Q$2:Q17012,summary!A2014,olah!$B$2:B17012,summary!B2014,olah!$T$2:T17012,"NA CO")</f>
        <v>0</v>
      </c>
      <c r="T2014" t="str">
        <f>olah!R2014</f>
        <v>Daily Journey</v>
      </c>
      <c r="U2014" t="str">
        <f>IF(T2014="Permit", olah!T2014, "No Permit")</f>
        <v>No Permit</v>
      </c>
    </row>
    <row r="2015" spans="1:21" hidden="1" x14ac:dyDescent="0.3">
      <c r="A2015" s="23">
        <v>44561</v>
      </c>
      <c r="B2015" t="s">
        <v>512</v>
      </c>
      <c r="C2015" t="s">
        <v>513</v>
      </c>
      <c r="D2015" t="s">
        <v>1390</v>
      </c>
      <c r="E2015" t="str">
        <f>VLOOKUP(B2015,olah!$B:$P,2,0)</f>
        <v>2021-12-01</v>
      </c>
      <c r="F2015">
        <f>COUNTIFS(parameter!$J$4:$J$34,summary!A2015,parameter!$I$4:$I$34,"&gt;="&amp;summary!$E2015)</f>
        <v>31</v>
      </c>
      <c r="G2015">
        <f>COUNTIFS(olah!$Q2015:Q17013,summary!A2015,olah!$B2015:B17013,summary!B2015,olah!$N2015:N17013,summary!C2015,olah!$P2015:P17013,summary!D2015,olah!$S2015:S17013,"On Time")</f>
        <v>1</v>
      </c>
      <c r="H2015">
        <f>COUNTIFS(olah!$Q$2:Q17013,summary!A2015,olah!$B$2:B17013,summary!B2015,olah!$S$2:S17013,"On Time")</f>
        <v>3</v>
      </c>
      <c r="I2015">
        <f>COUNTIFS(olah!$Q2015:Q17013,summary!A2015,olah!$B2015:B17013,summary!B2015,olah!$N2015:N17013,summary!C2015,olah!$P2015:P17013,summary!D2015,olah!$S2015:S17013,"Late")</f>
        <v>0</v>
      </c>
      <c r="J2015">
        <f>COUNTIFS(olah!$Q$2:Q17013,summary!A2015,olah!$B$2:B17013,summary!B2015,olah!$S$2:S17013,"Late")</f>
        <v>17</v>
      </c>
      <c r="K2015">
        <f t="shared" si="31"/>
        <v>11</v>
      </c>
      <c r="L2015">
        <f>COUNTIFS(olah!$Q2015:Q17013,summary!A2015,olah!$B2015:B17013,summary!B2015,olah!$N2015:N17013,summary!C2015,olah!$P2015:P17013,summary!D2015,olah!$T2015:T17013,"On Time CO")</f>
        <v>1</v>
      </c>
      <c r="M2015">
        <f>COUNTIFS(olah!$Q$2:Q17013,summary!A2015,olah!$B$2:B17013,summary!B2015,olah!$T$2:T17013,"On Time CO")</f>
        <v>2</v>
      </c>
      <c r="N2015">
        <f>COUNTIFS(olah!$Q2015:Q17013,summary!A2015,olah!$B2015:B17013,summary!B2015,olah!$N2015:N17013,summary!C2015,olah!$P2015:P17013,summary!D2015,olah!$T2015:T17013,"Overtime")</f>
        <v>0</v>
      </c>
      <c r="O2015">
        <f>COUNTIFS(olah!$Q$2:Q17013,summary!A2015,olah!$B$2:B17013,summary!B2015,olah!$T$2:T17013,"Overtime")</f>
        <v>9</v>
      </c>
      <c r="P2015">
        <f>COUNTIFS(olah!$Q2015:Q17013,summary!A2015,olah!$B2015:B17013,summary!B2015,olah!$N2015:N17013,summary!C2015,olah!$P2015:P17013,summary!D2015,olah!$T2015:T17013,"Early")</f>
        <v>0</v>
      </c>
      <c r="Q2015">
        <f>COUNTIFS(olah!$Q$2:Q17013,summary!A2015,olah!$B$2:B17013,summary!B2015,olah!$T$2:T17013,"Early")</f>
        <v>0</v>
      </c>
      <c r="R2015">
        <f>COUNTIFS(olah!$Q2015:Q17013,summary!A2015,olah!$B2015:B17013,summary!B2015,olah!$N2015:N17013,summary!C2015,olah!$P2015:P17013,summary!D2015,olah!$T2015:T17013,"NA CO")</f>
        <v>0</v>
      </c>
      <c r="S2015">
        <f>COUNTIFS(olah!$Q$2:Q17013,summary!A2015,olah!$B$2:B17013,summary!B2015,olah!$T$2:T17013,"NA CO")</f>
        <v>9</v>
      </c>
      <c r="T2015" t="str">
        <f>olah!R2015</f>
        <v>Daily Journey</v>
      </c>
      <c r="U2015" t="str">
        <f>IF(T2015="Permit", olah!T2015, "No Permit")</f>
        <v>No Permit</v>
      </c>
    </row>
    <row r="2016" spans="1:21" hidden="1" x14ac:dyDescent="0.3">
      <c r="A2016" s="23">
        <v>44561</v>
      </c>
      <c r="B2016" t="s">
        <v>512</v>
      </c>
      <c r="C2016" t="s">
        <v>28</v>
      </c>
      <c r="D2016" t="s">
        <v>5935</v>
      </c>
      <c r="E2016" t="str">
        <f>VLOOKUP(B2016,olah!$B:$P,2,0)</f>
        <v>2021-12-01</v>
      </c>
      <c r="F2016">
        <f>COUNTIFS(parameter!$J$4:$J$34,summary!A2016,parameter!$I$4:$I$34,"&gt;="&amp;summary!$E2016)</f>
        <v>31</v>
      </c>
      <c r="G2016">
        <f>COUNTIFS(olah!$Q2016:Q17014,summary!A2016,olah!$B2016:B17014,summary!B2016,olah!$N2016:N17014,summary!C2016,olah!$P2016:P17014,summary!D2016,olah!$S2016:S17014,"On Time")</f>
        <v>0</v>
      </c>
      <c r="H2016">
        <f>COUNTIFS(olah!$Q$2:Q17014,summary!A2016,olah!$B$2:B17014,summary!B2016,olah!$S$2:S17014,"On Time")</f>
        <v>3</v>
      </c>
      <c r="I2016">
        <f>COUNTIFS(olah!$Q2016:Q17014,summary!A2016,olah!$B2016:B17014,summary!B2016,olah!$N2016:N17014,summary!C2016,olah!$P2016:P17014,summary!D2016,olah!$S2016:S17014,"Late")</f>
        <v>1</v>
      </c>
      <c r="J2016">
        <f>COUNTIFS(olah!$Q$2:Q17014,summary!A2016,olah!$B$2:B17014,summary!B2016,olah!$S$2:S17014,"Late")</f>
        <v>17</v>
      </c>
      <c r="K2016">
        <f t="shared" si="31"/>
        <v>10</v>
      </c>
      <c r="L2016">
        <f>COUNTIFS(olah!$Q2016:Q17014,summary!A2016,olah!$B2016:B17014,summary!B2016,olah!$N2016:N17014,summary!C2016,olah!$P2016:P17014,summary!D2016,olah!$T2016:T17014,"On Time CO")</f>
        <v>0</v>
      </c>
      <c r="M2016">
        <f>COUNTIFS(olah!$Q$2:Q17014,summary!A2016,olah!$B$2:B17014,summary!B2016,olah!$T$2:T17014,"On Time CO")</f>
        <v>2</v>
      </c>
      <c r="N2016">
        <f>COUNTIFS(olah!$Q2016:Q17014,summary!A2016,olah!$B2016:B17014,summary!B2016,olah!$N2016:N17014,summary!C2016,olah!$P2016:P17014,summary!D2016,olah!$T2016:T17014,"Overtime")</f>
        <v>0</v>
      </c>
      <c r="O2016">
        <f>COUNTIFS(olah!$Q$2:Q17014,summary!A2016,olah!$B$2:B17014,summary!B2016,olah!$T$2:T17014,"Overtime")</f>
        <v>9</v>
      </c>
      <c r="P2016">
        <f>COUNTIFS(olah!$Q2016:Q17014,summary!A2016,olah!$B2016:B17014,summary!B2016,olah!$N2016:N17014,summary!C2016,olah!$P2016:P17014,summary!D2016,olah!$T2016:T17014,"Early")</f>
        <v>0</v>
      </c>
      <c r="Q2016">
        <f>COUNTIFS(olah!$Q$2:Q17014,summary!A2016,olah!$B$2:B17014,summary!B2016,olah!$T$2:T17014,"Early")</f>
        <v>0</v>
      </c>
      <c r="R2016">
        <f>COUNTIFS(olah!$Q2016:Q17014,summary!A2016,olah!$B2016:B17014,summary!B2016,olah!$N2016:N17014,summary!C2016,olah!$P2016:P17014,summary!D2016,olah!$T2016:T17014,"NA CO")</f>
        <v>1</v>
      </c>
      <c r="S2016">
        <f>COUNTIFS(olah!$Q$2:Q17014,summary!A2016,olah!$B$2:B17014,summary!B2016,olah!$T$2:T17014,"NA CO")</f>
        <v>9</v>
      </c>
      <c r="T2016" t="str">
        <f>olah!R2016</f>
        <v>Attendance</v>
      </c>
      <c r="U2016" t="str">
        <f>IF(T2016="Permit", olah!T2016, "No Permit")</f>
        <v>No Permit</v>
      </c>
    </row>
    <row r="2017" spans="1:21" hidden="1" x14ac:dyDescent="0.3">
      <c r="A2017" s="23">
        <v>44561</v>
      </c>
      <c r="B2017" t="s">
        <v>512</v>
      </c>
      <c r="C2017" t="s">
        <v>28</v>
      </c>
      <c r="D2017" t="s">
        <v>11600</v>
      </c>
      <c r="E2017" t="str">
        <f>VLOOKUP(B2017,olah!$B:$P,2,0)</f>
        <v>2021-12-01</v>
      </c>
      <c r="F2017">
        <f>COUNTIFS(parameter!$J$4:$J$34,summary!A2017,parameter!$I$4:$I$34,"&gt;="&amp;summary!$E2017)</f>
        <v>31</v>
      </c>
      <c r="G2017">
        <f>COUNTIFS(olah!$Q2017:Q17015,summary!A2017,olah!$B2017:B17015,summary!B2017,olah!$N2017:N17015,summary!C2017,olah!$P2017:P17015,summary!D2017,olah!$S2017:S17015,"On Time")</f>
        <v>0</v>
      </c>
      <c r="H2017">
        <f>COUNTIFS(olah!$Q$2:Q17015,summary!A2017,olah!$B$2:B17015,summary!B2017,olah!$S$2:S17015,"On Time")</f>
        <v>3</v>
      </c>
      <c r="I2017">
        <f>COUNTIFS(olah!$Q2017:Q17015,summary!A2017,olah!$B2017:B17015,summary!B2017,olah!$N2017:N17015,summary!C2017,olah!$P2017:P17015,summary!D2017,olah!$S2017:S17015,"Late")</f>
        <v>1</v>
      </c>
      <c r="J2017">
        <f>COUNTIFS(olah!$Q$2:Q17015,summary!A2017,olah!$B$2:B17015,summary!B2017,olah!$S$2:S17015,"Late")</f>
        <v>17</v>
      </c>
      <c r="K2017">
        <f t="shared" si="31"/>
        <v>10</v>
      </c>
      <c r="L2017">
        <f>COUNTIFS(olah!$Q2017:Q17015,summary!A2017,olah!$B2017:B17015,summary!B2017,olah!$N2017:N17015,summary!C2017,olah!$P2017:P17015,summary!D2017,olah!$T2017:T17015,"On Time CO")</f>
        <v>0</v>
      </c>
      <c r="M2017">
        <f>COUNTIFS(olah!$Q$2:Q17015,summary!A2017,olah!$B$2:B17015,summary!B2017,olah!$T$2:T17015,"On Time CO")</f>
        <v>2</v>
      </c>
      <c r="N2017">
        <f>COUNTIFS(olah!$Q2017:Q17015,summary!A2017,olah!$B2017:B17015,summary!B2017,olah!$N2017:N17015,summary!C2017,olah!$P2017:P17015,summary!D2017,olah!$T2017:T17015,"Overtime")</f>
        <v>1</v>
      </c>
      <c r="O2017">
        <f>COUNTIFS(olah!$Q$2:Q17015,summary!A2017,olah!$B$2:B17015,summary!B2017,olah!$T$2:T17015,"Overtime")</f>
        <v>9</v>
      </c>
      <c r="P2017">
        <f>COUNTIFS(olah!$Q2017:Q17015,summary!A2017,olah!$B2017:B17015,summary!B2017,olah!$N2017:N17015,summary!C2017,olah!$P2017:P17015,summary!D2017,olah!$T2017:T17015,"Early")</f>
        <v>0</v>
      </c>
      <c r="Q2017">
        <f>COUNTIFS(olah!$Q$2:Q17015,summary!A2017,olah!$B$2:B17015,summary!B2017,olah!$T$2:T17015,"Early")</f>
        <v>0</v>
      </c>
      <c r="R2017">
        <f>COUNTIFS(olah!$Q2017:Q17015,summary!A2017,olah!$B2017:B17015,summary!B2017,olah!$N2017:N17015,summary!C2017,olah!$P2017:P17015,summary!D2017,olah!$T2017:T17015,"NA CO")</f>
        <v>0</v>
      </c>
      <c r="S2017">
        <f>COUNTIFS(olah!$Q$2:Q17015,summary!A2017,olah!$B$2:B17015,summary!B2017,olah!$T$2:T17015,"NA CO")</f>
        <v>9</v>
      </c>
      <c r="T2017" t="str">
        <f>olah!R2017</f>
        <v>Attendance</v>
      </c>
      <c r="U2017" t="str">
        <f>IF(T2017="Permit", olah!T2017, "No Permit")</f>
        <v>No Permit</v>
      </c>
    </row>
    <row r="2018" spans="1:21" hidden="1" x14ac:dyDescent="0.3">
      <c r="A2018" s="23">
        <v>44561</v>
      </c>
      <c r="B2018" t="s">
        <v>512</v>
      </c>
      <c r="C2018" t="s">
        <v>28</v>
      </c>
      <c r="D2018" t="s">
        <v>11601</v>
      </c>
      <c r="E2018" t="str">
        <f>VLOOKUP(B2018,olah!$B:$P,2,0)</f>
        <v>2021-12-01</v>
      </c>
      <c r="F2018">
        <f>COUNTIFS(parameter!$J$4:$J$34,summary!A2018,parameter!$I$4:$I$34,"&gt;="&amp;summary!$E2018)</f>
        <v>31</v>
      </c>
      <c r="G2018">
        <f>COUNTIFS(olah!$Q2018:Q17016,summary!A2018,olah!$B2018:B17016,summary!B2018,olah!$N2018:N17016,summary!C2018,olah!$P2018:P17016,summary!D2018,olah!$S2018:S17016,"On Time")</f>
        <v>0</v>
      </c>
      <c r="H2018">
        <f>COUNTIFS(olah!$Q$2:Q17016,summary!A2018,olah!$B$2:B17016,summary!B2018,olah!$S$2:S17016,"On Time")</f>
        <v>3</v>
      </c>
      <c r="I2018">
        <f>COUNTIFS(olah!$Q2018:Q17016,summary!A2018,olah!$B2018:B17016,summary!B2018,olah!$N2018:N17016,summary!C2018,olah!$P2018:P17016,summary!D2018,olah!$S2018:S17016,"Late")</f>
        <v>1</v>
      </c>
      <c r="J2018">
        <f>COUNTIFS(olah!$Q$2:Q17016,summary!A2018,olah!$B$2:B17016,summary!B2018,olah!$S$2:S17016,"Late")</f>
        <v>17</v>
      </c>
      <c r="K2018">
        <f t="shared" si="31"/>
        <v>10</v>
      </c>
      <c r="L2018">
        <f>COUNTIFS(olah!$Q2018:Q17016,summary!A2018,olah!$B2018:B17016,summary!B2018,olah!$N2018:N17016,summary!C2018,olah!$P2018:P17016,summary!D2018,olah!$T2018:T17016,"On Time CO")</f>
        <v>0</v>
      </c>
      <c r="M2018">
        <f>COUNTIFS(olah!$Q$2:Q17016,summary!A2018,olah!$B$2:B17016,summary!B2018,olah!$T$2:T17016,"On Time CO")</f>
        <v>2</v>
      </c>
      <c r="N2018">
        <f>COUNTIFS(olah!$Q2018:Q17016,summary!A2018,olah!$B2018:B17016,summary!B2018,olah!$N2018:N17016,summary!C2018,olah!$P2018:P17016,summary!D2018,olah!$T2018:T17016,"Overtime")</f>
        <v>0</v>
      </c>
      <c r="O2018">
        <f>COUNTIFS(olah!$Q$2:Q17016,summary!A2018,olah!$B$2:B17016,summary!B2018,olah!$T$2:T17016,"Overtime")</f>
        <v>9</v>
      </c>
      <c r="P2018">
        <f>COUNTIFS(olah!$Q2018:Q17016,summary!A2018,olah!$B2018:B17016,summary!B2018,olah!$N2018:N17016,summary!C2018,olah!$P2018:P17016,summary!D2018,olah!$T2018:T17016,"Early")</f>
        <v>0</v>
      </c>
      <c r="Q2018">
        <f>COUNTIFS(olah!$Q$2:Q17016,summary!A2018,olah!$B$2:B17016,summary!B2018,olah!$T$2:T17016,"Early")</f>
        <v>0</v>
      </c>
      <c r="R2018">
        <f>COUNTIFS(olah!$Q2018:Q17016,summary!A2018,olah!$B2018:B17016,summary!B2018,olah!$N2018:N17016,summary!C2018,olah!$P2018:P17016,summary!D2018,olah!$T2018:T17016,"NA CO")</f>
        <v>1</v>
      </c>
      <c r="S2018">
        <f>COUNTIFS(olah!$Q$2:Q17016,summary!A2018,olah!$B$2:B17016,summary!B2018,olah!$T$2:T17016,"NA CO")</f>
        <v>9</v>
      </c>
      <c r="T2018" t="str">
        <f>olah!R2018</f>
        <v>Attendance</v>
      </c>
      <c r="U2018" t="str">
        <f>IF(T2018="Permit", olah!T2018, "No Permit")</f>
        <v>No Permit</v>
      </c>
    </row>
    <row r="2019" spans="1:21" hidden="1" x14ac:dyDescent="0.3">
      <c r="A2019" s="23">
        <v>44561</v>
      </c>
      <c r="B2019" t="s">
        <v>512</v>
      </c>
      <c r="C2019" t="s">
        <v>513</v>
      </c>
      <c r="D2019" t="s">
        <v>5936</v>
      </c>
      <c r="E2019" t="str">
        <f>VLOOKUP(B2019,olah!$B:$P,2,0)</f>
        <v>2021-12-01</v>
      </c>
      <c r="F2019">
        <f>COUNTIFS(parameter!$J$4:$J$34,summary!A2019,parameter!$I$4:$I$34,"&gt;="&amp;summary!$E2019)</f>
        <v>31</v>
      </c>
      <c r="G2019">
        <f>COUNTIFS(olah!$Q2019:Q17017,summary!A2019,olah!$B2019:B17017,summary!B2019,olah!$N2019:N17017,summary!C2019,olah!$P2019:P17017,summary!D2019,olah!$S2019:S17017,"On Time")</f>
        <v>1</v>
      </c>
      <c r="H2019">
        <f>COUNTIFS(olah!$Q$2:Q17017,summary!A2019,olah!$B$2:B17017,summary!B2019,olah!$S$2:S17017,"On Time")</f>
        <v>3</v>
      </c>
      <c r="I2019">
        <f>COUNTIFS(olah!$Q2019:Q17017,summary!A2019,olah!$B2019:B17017,summary!B2019,olah!$N2019:N17017,summary!C2019,olah!$P2019:P17017,summary!D2019,olah!$S2019:S17017,"Late")</f>
        <v>0</v>
      </c>
      <c r="J2019">
        <f>COUNTIFS(olah!$Q$2:Q17017,summary!A2019,olah!$B$2:B17017,summary!B2019,olah!$S$2:S17017,"Late")</f>
        <v>17</v>
      </c>
      <c r="K2019">
        <f t="shared" si="31"/>
        <v>11</v>
      </c>
      <c r="L2019">
        <f>COUNTIFS(olah!$Q2019:Q17017,summary!A2019,olah!$B2019:B17017,summary!B2019,olah!$N2019:N17017,summary!C2019,olah!$P2019:P17017,summary!D2019,olah!$T2019:T17017,"On Time CO")</f>
        <v>1</v>
      </c>
      <c r="M2019">
        <f>COUNTIFS(olah!$Q$2:Q17017,summary!A2019,olah!$B$2:B17017,summary!B2019,olah!$T$2:T17017,"On Time CO")</f>
        <v>2</v>
      </c>
      <c r="N2019">
        <f>COUNTIFS(olah!$Q2019:Q17017,summary!A2019,olah!$B2019:B17017,summary!B2019,olah!$N2019:N17017,summary!C2019,olah!$P2019:P17017,summary!D2019,olah!$T2019:T17017,"Overtime")</f>
        <v>0</v>
      </c>
      <c r="O2019">
        <f>COUNTIFS(olah!$Q$2:Q17017,summary!A2019,olah!$B$2:B17017,summary!B2019,olah!$T$2:T17017,"Overtime")</f>
        <v>9</v>
      </c>
      <c r="P2019">
        <f>COUNTIFS(olah!$Q2019:Q17017,summary!A2019,olah!$B2019:B17017,summary!B2019,olah!$N2019:N17017,summary!C2019,olah!$P2019:P17017,summary!D2019,olah!$T2019:T17017,"Early")</f>
        <v>0</v>
      </c>
      <c r="Q2019">
        <f>COUNTIFS(olah!$Q$2:Q17017,summary!A2019,olah!$B$2:B17017,summary!B2019,olah!$T$2:T17017,"Early")</f>
        <v>0</v>
      </c>
      <c r="R2019">
        <f>COUNTIFS(olah!$Q2019:Q17017,summary!A2019,olah!$B2019:B17017,summary!B2019,olah!$N2019:N17017,summary!C2019,olah!$P2019:P17017,summary!D2019,olah!$T2019:T17017,"NA CO")</f>
        <v>0</v>
      </c>
      <c r="S2019">
        <f>COUNTIFS(olah!$Q$2:Q17017,summary!A2019,olah!$B$2:B17017,summary!B2019,olah!$T$2:T17017,"NA CO")</f>
        <v>9</v>
      </c>
      <c r="T2019" t="str">
        <f>olah!R2019</f>
        <v>Daily Journey</v>
      </c>
      <c r="U2019" t="str">
        <f>IF(T2019="Permit", olah!T2019, "No Permit")</f>
        <v>No Permit</v>
      </c>
    </row>
    <row r="2020" spans="1:21" hidden="1" x14ac:dyDescent="0.3">
      <c r="A2020" s="23">
        <v>44561</v>
      </c>
      <c r="B2020" t="s">
        <v>512</v>
      </c>
      <c r="C2020" t="s">
        <v>28</v>
      </c>
      <c r="D2020" t="s">
        <v>6082</v>
      </c>
      <c r="E2020" t="str">
        <f>VLOOKUP(B2020,olah!$B:$P,2,0)</f>
        <v>2021-12-01</v>
      </c>
      <c r="F2020">
        <f>COUNTIFS(parameter!$J$4:$J$34,summary!A2020,parameter!$I$4:$I$34,"&gt;="&amp;summary!$E2020)</f>
        <v>31</v>
      </c>
      <c r="G2020">
        <f>COUNTIFS(olah!$Q2020:Q17018,summary!A2020,olah!$B2020:B17018,summary!B2020,olah!$N2020:N17018,summary!C2020,olah!$P2020:P17018,summary!D2020,olah!$S2020:S17018,"On Time")</f>
        <v>0</v>
      </c>
      <c r="H2020">
        <f>COUNTIFS(olah!$Q$2:Q17018,summary!A2020,olah!$B$2:B17018,summary!B2020,olah!$S$2:S17018,"On Time")</f>
        <v>3</v>
      </c>
      <c r="I2020">
        <f>COUNTIFS(olah!$Q2020:Q17018,summary!A2020,olah!$B2020:B17018,summary!B2020,olah!$N2020:N17018,summary!C2020,olah!$P2020:P17018,summary!D2020,olah!$S2020:S17018,"Late")</f>
        <v>1</v>
      </c>
      <c r="J2020">
        <f>COUNTIFS(olah!$Q$2:Q17018,summary!A2020,olah!$B$2:B17018,summary!B2020,olah!$S$2:S17018,"Late")</f>
        <v>17</v>
      </c>
      <c r="K2020">
        <f t="shared" si="31"/>
        <v>10</v>
      </c>
      <c r="L2020">
        <f>COUNTIFS(olah!$Q2020:Q17018,summary!A2020,olah!$B2020:B17018,summary!B2020,olah!$N2020:N17018,summary!C2020,olah!$P2020:P17018,summary!D2020,olah!$T2020:T17018,"On Time CO")</f>
        <v>0</v>
      </c>
      <c r="M2020">
        <f>COUNTIFS(olah!$Q$2:Q17018,summary!A2020,olah!$B$2:B17018,summary!B2020,olah!$T$2:T17018,"On Time CO")</f>
        <v>2</v>
      </c>
      <c r="N2020">
        <f>COUNTIFS(olah!$Q2020:Q17018,summary!A2020,olah!$B2020:B17018,summary!B2020,olah!$N2020:N17018,summary!C2020,olah!$P2020:P17018,summary!D2020,olah!$T2020:T17018,"Overtime")</f>
        <v>1</v>
      </c>
      <c r="O2020">
        <f>COUNTIFS(olah!$Q$2:Q17018,summary!A2020,olah!$B$2:B17018,summary!B2020,olah!$T$2:T17018,"Overtime")</f>
        <v>9</v>
      </c>
      <c r="P2020">
        <f>COUNTIFS(olah!$Q2020:Q17018,summary!A2020,olah!$B2020:B17018,summary!B2020,olah!$N2020:N17018,summary!C2020,olah!$P2020:P17018,summary!D2020,olah!$T2020:T17018,"Early")</f>
        <v>0</v>
      </c>
      <c r="Q2020">
        <f>COUNTIFS(olah!$Q$2:Q17018,summary!A2020,olah!$B$2:B17018,summary!B2020,olah!$T$2:T17018,"Early")</f>
        <v>0</v>
      </c>
      <c r="R2020">
        <f>COUNTIFS(olah!$Q2020:Q17018,summary!A2020,olah!$B2020:B17018,summary!B2020,olah!$N2020:N17018,summary!C2020,olah!$P2020:P17018,summary!D2020,olah!$T2020:T17018,"NA CO")</f>
        <v>0</v>
      </c>
      <c r="S2020">
        <f>COUNTIFS(olah!$Q$2:Q17018,summary!A2020,olah!$B$2:B17018,summary!B2020,olah!$T$2:T17018,"NA CO")</f>
        <v>9</v>
      </c>
      <c r="T2020" t="str">
        <f>olah!R2020</f>
        <v>Attendance</v>
      </c>
      <c r="U2020" t="str">
        <f>IF(T2020="Permit", olah!T2020, "No Permit")</f>
        <v>No Permit</v>
      </c>
    </row>
    <row r="2021" spans="1:21" hidden="1" x14ac:dyDescent="0.3">
      <c r="A2021" s="23">
        <v>44561</v>
      </c>
      <c r="B2021" t="s">
        <v>512</v>
      </c>
      <c r="C2021" t="s">
        <v>28</v>
      </c>
      <c r="D2021" t="s">
        <v>11602</v>
      </c>
      <c r="E2021" t="str">
        <f>VLOOKUP(B2021,olah!$B:$P,2,0)</f>
        <v>2021-12-01</v>
      </c>
      <c r="F2021">
        <f>COUNTIFS(parameter!$J$4:$J$34,summary!A2021,parameter!$I$4:$I$34,"&gt;="&amp;summary!$E2021)</f>
        <v>31</v>
      </c>
      <c r="G2021">
        <f>COUNTIFS(olah!$Q2021:Q17019,summary!A2021,olah!$B2021:B17019,summary!B2021,olah!$N2021:N17019,summary!C2021,olah!$P2021:P17019,summary!D2021,olah!$S2021:S17019,"On Time")</f>
        <v>0</v>
      </c>
      <c r="H2021">
        <f>COUNTIFS(olah!$Q$2:Q17019,summary!A2021,olah!$B$2:B17019,summary!B2021,olah!$S$2:S17019,"On Time")</f>
        <v>3</v>
      </c>
      <c r="I2021">
        <f>COUNTIFS(olah!$Q2021:Q17019,summary!A2021,olah!$B2021:B17019,summary!B2021,olah!$N2021:N17019,summary!C2021,olah!$P2021:P17019,summary!D2021,olah!$S2021:S17019,"Late")</f>
        <v>1</v>
      </c>
      <c r="J2021">
        <f>COUNTIFS(olah!$Q$2:Q17019,summary!A2021,olah!$B$2:B17019,summary!B2021,olah!$S$2:S17019,"Late")</f>
        <v>17</v>
      </c>
      <c r="K2021">
        <f t="shared" si="31"/>
        <v>10</v>
      </c>
      <c r="L2021">
        <f>COUNTIFS(olah!$Q2021:Q17019,summary!A2021,olah!$B2021:B17019,summary!B2021,olah!$N2021:N17019,summary!C2021,olah!$P2021:P17019,summary!D2021,olah!$T2021:T17019,"On Time CO")</f>
        <v>0</v>
      </c>
      <c r="M2021">
        <f>COUNTIFS(olah!$Q$2:Q17019,summary!A2021,olah!$B$2:B17019,summary!B2021,olah!$T$2:T17019,"On Time CO")</f>
        <v>2</v>
      </c>
      <c r="N2021">
        <f>COUNTIFS(olah!$Q2021:Q17019,summary!A2021,olah!$B2021:B17019,summary!B2021,olah!$N2021:N17019,summary!C2021,olah!$P2021:P17019,summary!D2021,olah!$T2021:T17019,"Overtime")</f>
        <v>0</v>
      </c>
      <c r="O2021">
        <f>COUNTIFS(olah!$Q$2:Q17019,summary!A2021,olah!$B$2:B17019,summary!B2021,olah!$T$2:T17019,"Overtime")</f>
        <v>9</v>
      </c>
      <c r="P2021">
        <f>COUNTIFS(olah!$Q2021:Q17019,summary!A2021,olah!$B2021:B17019,summary!B2021,olah!$N2021:N17019,summary!C2021,olah!$P2021:P17019,summary!D2021,olah!$T2021:T17019,"Early")</f>
        <v>0</v>
      </c>
      <c r="Q2021">
        <f>COUNTIFS(olah!$Q$2:Q17019,summary!A2021,olah!$B$2:B17019,summary!B2021,olah!$T$2:T17019,"Early")</f>
        <v>0</v>
      </c>
      <c r="R2021">
        <f>COUNTIFS(olah!$Q2021:Q17019,summary!A2021,olah!$B2021:B17019,summary!B2021,olah!$N2021:N17019,summary!C2021,olah!$P2021:P17019,summary!D2021,olah!$T2021:T17019,"NA CO")</f>
        <v>1</v>
      </c>
      <c r="S2021">
        <f>COUNTIFS(olah!$Q$2:Q17019,summary!A2021,olah!$B$2:B17019,summary!B2021,olah!$T$2:T17019,"NA CO")</f>
        <v>9</v>
      </c>
      <c r="T2021" t="str">
        <f>olah!R2021</f>
        <v>Attendance</v>
      </c>
      <c r="U2021" t="str">
        <f>IF(T2021="Permit", olah!T2021, "No Permit")</f>
        <v>No Permit</v>
      </c>
    </row>
    <row r="2022" spans="1:21" hidden="1" x14ac:dyDescent="0.3">
      <c r="A2022" s="23">
        <v>44561</v>
      </c>
      <c r="B2022" t="s">
        <v>512</v>
      </c>
      <c r="C2022" t="s">
        <v>28</v>
      </c>
      <c r="D2022" t="s">
        <v>11603</v>
      </c>
      <c r="E2022" t="str">
        <f>VLOOKUP(B2022,olah!$B:$P,2,0)</f>
        <v>2021-12-01</v>
      </c>
      <c r="F2022">
        <f>COUNTIFS(parameter!$J$4:$J$34,summary!A2022,parameter!$I$4:$I$34,"&gt;="&amp;summary!$E2022)</f>
        <v>31</v>
      </c>
      <c r="G2022">
        <f>COUNTIFS(olah!$Q2022:Q17020,summary!A2022,olah!$B2022:B17020,summary!B2022,olah!$N2022:N17020,summary!C2022,olah!$P2022:P17020,summary!D2022,olah!$S2022:S17020,"On Time")</f>
        <v>0</v>
      </c>
      <c r="H2022">
        <f>COUNTIFS(olah!$Q$2:Q17020,summary!A2022,olah!$B$2:B17020,summary!B2022,olah!$S$2:S17020,"On Time")</f>
        <v>3</v>
      </c>
      <c r="I2022">
        <f>COUNTIFS(olah!$Q2022:Q17020,summary!A2022,olah!$B2022:B17020,summary!B2022,olah!$N2022:N17020,summary!C2022,olah!$P2022:P17020,summary!D2022,olah!$S2022:S17020,"Late")</f>
        <v>1</v>
      </c>
      <c r="J2022">
        <f>COUNTIFS(olah!$Q$2:Q17020,summary!A2022,olah!$B$2:B17020,summary!B2022,olah!$S$2:S17020,"Late")</f>
        <v>17</v>
      </c>
      <c r="K2022">
        <f t="shared" si="31"/>
        <v>10</v>
      </c>
      <c r="L2022">
        <f>COUNTIFS(olah!$Q2022:Q17020,summary!A2022,olah!$B2022:B17020,summary!B2022,olah!$N2022:N17020,summary!C2022,olah!$P2022:P17020,summary!D2022,olah!$T2022:T17020,"On Time CO")</f>
        <v>0</v>
      </c>
      <c r="M2022">
        <f>COUNTIFS(olah!$Q$2:Q17020,summary!A2022,olah!$B$2:B17020,summary!B2022,olah!$T$2:T17020,"On Time CO")</f>
        <v>2</v>
      </c>
      <c r="N2022">
        <f>COUNTIFS(olah!$Q2022:Q17020,summary!A2022,olah!$B2022:B17020,summary!B2022,olah!$N2022:N17020,summary!C2022,olah!$P2022:P17020,summary!D2022,olah!$T2022:T17020,"Overtime")</f>
        <v>1</v>
      </c>
      <c r="O2022">
        <f>COUNTIFS(olah!$Q$2:Q17020,summary!A2022,olah!$B$2:B17020,summary!B2022,olah!$T$2:T17020,"Overtime")</f>
        <v>9</v>
      </c>
      <c r="P2022">
        <f>COUNTIFS(olah!$Q2022:Q17020,summary!A2022,olah!$B2022:B17020,summary!B2022,olah!$N2022:N17020,summary!C2022,olah!$P2022:P17020,summary!D2022,olah!$T2022:T17020,"Early")</f>
        <v>0</v>
      </c>
      <c r="Q2022">
        <f>COUNTIFS(olah!$Q$2:Q17020,summary!A2022,olah!$B$2:B17020,summary!B2022,olah!$T$2:T17020,"Early")</f>
        <v>0</v>
      </c>
      <c r="R2022">
        <f>COUNTIFS(olah!$Q2022:Q17020,summary!A2022,olah!$B2022:B17020,summary!B2022,olah!$N2022:N17020,summary!C2022,olah!$P2022:P17020,summary!D2022,olah!$T2022:T17020,"NA CO")</f>
        <v>0</v>
      </c>
      <c r="S2022">
        <f>COUNTIFS(olah!$Q$2:Q17020,summary!A2022,olah!$B$2:B17020,summary!B2022,olah!$T$2:T17020,"NA CO")</f>
        <v>9</v>
      </c>
      <c r="T2022" t="str">
        <f>olah!R2022</f>
        <v>Attendance</v>
      </c>
      <c r="U2022" t="str">
        <f>IF(T2022="Permit", olah!T2022, "No Permit")</f>
        <v>No Permit</v>
      </c>
    </row>
    <row r="2023" spans="1:21" hidden="1" x14ac:dyDescent="0.3">
      <c r="A2023" s="23">
        <v>44561</v>
      </c>
      <c r="B2023" t="s">
        <v>512</v>
      </c>
      <c r="C2023" t="s">
        <v>28</v>
      </c>
      <c r="D2023" t="s">
        <v>11604</v>
      </c>
      <c r="E2023" t="str">
        <f>VLOOKUP(B2023,olah!$B:$P,2,0)</f>
        <v>2021-12-01</v>
      </c>
      <c r="F2023">
        <f>COUNTIFS(parameter!$J$4:$J$34,summary!A2023,parameter!$I$4:$I$34,"&gt;="&amp;summary!$E2023)</f>
        <v>31</v>
      </c>
      <c r="G2023">
        <f>COUNTIFS(olah!$Q2023:Q17021,summary!A2023,olah!$B2023:B17021,summary!B2023,olah!$N2023:N17021,summary!C2023,olah!$P2023:P17021,summary!D2023,olah!$S2023:S17021,"On Time")</f>
        <v>0</v>
      </c>
      <c r="H2023">
        <f>COUNTIFS(olah!$Q$2:Q17021,summary!A2023,olah!$B$2:B17021,summary!B2023,olah!$S$2:S17021,"On Time")</f>
        <v>3</v>
      </c>
      <c r="I2023">
        <f>COUNTIFS(olah!$Q2023:Q17021,summary!A2023,olah!$B2023:B17021,summary!B2023,olah!$N2023:N17021,summary!C2023,olah!$P2023:P17021,summary!D2023,olah!$S2023:S17021,"Late")</f>
        <v>1</v>
      </c>
      <c r="J2023">
        <f>COUNTIFS(olah!$Q$2:Q17021,summary!A2023,olah!$B$2:B17021,summary!B2023,olah!$S$2:S17021,"Late")</f>
        <v>17</v>
      </c>
      <c r="K2023">
        <f t="shared" si="31"/>
        <v>10</v>
      </c>
      <c r="L2023">
        <f>COUNTIFS(olah!$Q2023:Q17021,summary!A2023,olah!$B2023:B17021,summary!B2023,olah!$N2023:N17021,summary!C2023,olah!$P2023:P17021,summary!D2023,olah!$T2023:T17021,"On Time CO")</f>
        <v>0</v>
      </c>
      <c r="M2023">
        <f>COUNTIFS(olah!$Q$2:Q17021,summary!A2023,olah!$B$2:B17021,summary!B2023,olah!$T$2:T17021,"On Time CO")</f>
        <v>2</v>
      </c>
      <c r="N2023">
        <f>COUNTIFS(olah!$Q2023:Q17021,summary!A2023,olah!$B2023:B17021,summary!B2023,olah!$N2023:N17021,summary!C2023,olah!$P2023:P17021,summary!D2023,olah!$T2023:T17021,"Overtime")</f>
        <v>0</v>
      </c>
      <c r="O2023">
        <f>COUNTIFS(olah!$Q$2:Q17021,summary!A2023,olah!$B$2:B17021,summary!B2023,olah!$T$2:T17021,"Overtime")</f>
        <v>9</v>
      </c>
      <c r="P2023">
        <f>COUNTIFS(olah!$Q2023:Q17021,summary!A2023,olah!$B2023:B17021,summary!B2023,olah!$N2023:N17021,summary!C2023,olah!$P2023:P17021,summary!D2023,olah!$T2023:T17021,"Early")</f>
        <v>0</v>
      </c>
      <c r="Q2023">
        <f>COUNTIFS(olah!$Q$2:Q17021,summary!A2023,olah!$B$2:B17021,summary!B2023,olah!$T$2:T17021,"Early")</f>
        <v>0</v>
      </c>
      <c r="R2023">
        <f>COUNTIFS(olah!$Q2023:Q17021,summary!A2023,olah!$B2023:B17021,summary!B2023,olah!$N2023:N17021,summary!C2023,olah!$P2023:P17021,summary!D2023,olah!$T2023:T17021,"NA CO")</f>
        <v>1</v>
      </c>
      <c r="S2023">
        <f>COUNTIFS(olah!$Q$2:Q17021,summary!A2023,olah!$B$2:B17021,summary!B2023,olah!$T$2:T17021,"NA CO")</f>
        <v>9</v>
      </c>
      <c r="T2023" t="str">
        <f>olah!R2023</f>
        <v>Attendance</v>
      </c>
      <c r="U2023" t="str">
        <f>IF(T2023="Permit", olah!T2023, "No Permit")</f>
        <v>No Permit</v>
      </c>
    </row>
    <row r="2024" spans="1:21" hidden="1" x14ac:dyDescent="0.3">
      <c r="A2024" s="23">
        <v>44561</v>
      </c>
      <c r="B2024" t="s">
        <v>512</v>
      </c>
      <c r="C2024" t="s">
        <v>28</v>
      </c>
      <c r="D2024" t="s">
        <v>11605</v>
      </c>
      <c r="E2024" t="str">
        <f>VLOOKUP(B2024,olah!$B:$P,2,0)</f>
        <v>2021-12-01</v>
      </c>
      <c r="F2024">
        <f>COUNTIFS(parameter!$J$4:$J$34,summary!A2024,parameter!$I$4:$I$34,"&gt;="&amp;summary!$E2024)</f>
        <v>31</v>
      </c>
      <c r="G2024">
        <f>COUNTIFS(olah!$Q2024:Q17022,summary!A2024,olah!$B2024:B17022,summary!B2024,olah!$N2024:N17022,summary!C2024,olah!$P2024:P17022,summary!D2024,olah!$S2024:S17022,"On Time")</f>
        <v>0</v>
      </c>
      <c r="H2024">
        <f>COUNTIFS(olah!$Q$2:Q17022,summary!A2024,olah!$B$2:B17022,summary!B2024,olah!$S$2:S17022,"On Time")</f>
        <v>3</v>
      </c>
      <c r="I2024">
        <f>COUNTIFS(olah!$Q2024:Q17022,summary!A2024,olah!$B2024:B17022,summary!B2024,olah!$N2024:N17022,summary!C2024,olah!$P2024:P17022,summary!D2024,olah!$S2024:S17022,"Late")</f>
        <v>1</v>
      </c>
      <c r="J2024">
        <f>COUNTIFS(olah!$Q$2:Q17022,summary!A2024,olah!$B$2:B17022,summary!B2024,olah!$S$2:S17022,"Late")</f>
        <v>17</v>
      </c>
      <c r="K2024">
        <f t="shared" si="31"/>
        <v>10</v>
      </c>
      <c r="L2024">
        <f>COUNTIFS(olah!$Q2024:Q17022,summary!A2024,olah!$B2024:B17022,summary!B2024,olah!$N2024:N17022,summary!C2024,olah!$P2024:P17022,summary!D2024,olah!$T2024:T17022,"On Time CO")</f>
        <v>0</v>
      </c>
      <c r="M2024">
        <f>COUNTIFS(olah!$Q$2:Q17022,summary!A2024,olah!$B$2:B17022,summary!B2024,olah!$T$2:T17022,"On Time CO")</f>
        <v>2</v>
      </c>
      <c r="N2024">
        <f>COUNTIFS(olah!$Q2024:Q17022,summary!A2024,olah!$B2024:B17022,summary!B2024,olah!$N2024:N17022,summary!C2024,olah!$P2024:P17022,summary!D2024,olah!$T2024:T17022,"Overtime")</f>
        <v>1</v>
      </c>
      <c r="O2024">
        <f>COUNTIFS(olah!$Q$2:Q17022,summary!A2024,olah!$B$2:B17022,summary!B2024,olah!$T$2:T17022,"Overtime")</f>
        <v>9</v>
      </c>
      <c r="P2024">
        <f>COUNTIFS(olah!$Q2024:Q17022,summary!A2024,olah!$B2024:B17022,summary!B2024,olah!$N2024:N17022,summary!C2024,olah!$P2024:P17022,summary!D2024,olah!$T2024:T17022,"Early")</f>
        <v>0</v>
      </c>
      <c r="Q2024">
        <f>COUNTIFS(olah!$Q$2:Q17022,summary!A2024,olah!$B$2:B17022,summary!B2024,olah!$T$2:T17022,"Early")</f>
        <v>0</v>
      </c>
      <c r="R2024">
        <f>COUNTIFS(olah!$Q2024:Q17022,summary!A2024,olah!$B2024:B17022,summary!B2024,olah!$N2024:N17022,summary!C2024,olah!$P2024:P17022,summary!D2024,olah!$T2024:T17022,"NA CO")</f>
        <v>0</v>
      </c>
      <c r="S2024">
        <f>COUNTIFS(olah!$Q$2:Q17022,summary!A2024,olah!$B$2:B17022,summary!B2024,olah!$T$2:T17022,"NA CO")</f>
        <v>9</v>
      </c>
      <c r="T2024" t="str">
        <f>olah!R2024</f>
        <v>Attendance</v>
      </c>
      <c r="U2024" t="str">
        <f>IF(T2024="Permit", olah!T2024, "No Permit")</f>
        <v>No Permit</v>
      </c>
    </row>
    <row r="2025" spans="1:21" hidden="1" x14ac:dyDescent="0.3">
      <c r="A2025" s="23">
        <v>44561</v>
      </c>
      <c r="B2025" t="s">
        <v>512</v>
      </c>
      <c r="C2025" t="s">
        <v>28</v>
      </c>
      <c r="D2025" t="s">
        <v>10202</v>
      </c>
      <c r="E2025" t="str">
        <f>VLOOKUP(B2025,olah!$B:$P,2,0)</f>
        <v>2021-12-01</v>
      </c>
      <c r="F2025">
        <f>COUNTIFS(parameter!$J$4:$J$34,summary!A2025,parameter!$I$4:$I$34,"&gt;="&amp;summary!$E2025)</f>
        <v>31</v>
      </c>
      <c r="G2025">
        <f>COUNTIFS(olah!$Q2025:Q17023,summary!A2025,olah!$B2025:B17023,summary!B2025,olah!$N2025:N17023,summary!C2025,olah!$P2025:P17023,summary!D2025,olah!$S2025:S17023,"On Time")</f>
        <v>0</v>
      </c>
      <c r="H2025">
        <f>COUNTIFS(olah!$Q$2:Q17023,summary!A2025,olah!$B$2:B17023,summary!B2025,olah!$S$2:S17023,"On Time")</f>
        <v>3</v>
      </c>
      <c r="I2025">
        <f>COUNTIFS(olah!$Q2025:Q17023,summary!A2025,olah!$B2025:B17023,summary!B2025,olah!$N2025:N17023,summary!C2025,olah!$P2025:P17023,summary!D2025,olah!$S2025:S17023,"Late")</f>
        <v>1</v>
      </c>
      <c r="J2025">
        <f>COUNTIFS(olah!$Q$2:Q17023,summary!A2025,olah!$B$2:B17023,summary!B2025,olah!$S$2:S17023,"Late")</f>
        <v>17</v>
      </c>
      <c r="K2025">
        <f t="shared" si="31"/>
        <v>10</v>
      </c>
      <c r="L2025">
        <f>COUNTIFS(olah!$Q2025:Q17023,summary!A2025,olah!$B2025:B17023,summary!B2025,olah!$N2025:N17023,summary!C2025,olah!$P2025:P17023,summary!D2025,olah!$T2025:T17023,"On Time CO")</f>
        <v>0</v>
      </c>
      <c r="M2025">
        <f>COUNTIFS(olah!$Q$2:Q17023,summary!A2025,olah!$B$2:B17023,summary!B2025,olah!$T$2:T17023,"On Time CO")</f>
        <v>2</v>
      </c>
      <c r="N2025">
        <f>COUNTIFS(olah!$Q2025:Q17023,summary!A2025,olah!$B2025:B17023,summary!B2025,olah!$N2025:N17023,summary!C2025,olah!$P2025:P17023,summary!D2025,olah!$T2025:T17023,"Overtime")</f>
        <v>1</v>
      </c>
      <c r="O2025">
        <f>COUNTIFS(olah!$Q$2:Q17023,summary!A2025,olah!$B$2:B17023,summary!B2025,olah!$T$2:T17023,"Overtime")</f>
        <v>9</v>
      </c>
      <c r="P2025">
        <f>COUNTIFS(olah!$Q2025:Q17023,summary!A2025,olah!$B2025:B17023,summary!B2025,olah!$N2025:N17023,summary!C2025,olah!$P2025:P17023,summary!D2025,olah!$T2025:T17023,"Early")</f>
        <v>0</v>
      </c>
      <c r="Q2025">
        <f>COUNTIFS(olah!$Q$2:Q17023,summary!A2025,olah!$B$2:B17023,summary!B2025,olah!$T$2:T17023,"Early")</f>
        <v>0</v>
      </c>
      <c r="R2025">
        <f>COUNTIFS(olah!$Q2025:Q17023,summary!A2025,olah!$B2025:B17023,summary!B2025,olah!$N2025:N17023,summary!C2025,olah!$P2025:P17023,summary!D2025,olah!$T2025:T17023,"NA CO")</f>
        <v>0</v>
      </c>
      <c r="S2025">
        <f>COUNTIFS(olah!$Q$2:Q17023,summary!A2025,olah!$B$2:B17023,summary!B2025,olah!$T$2:T17023,"NA CO")</f>
        <v>9</v>
      </c>
      <c r="T2025" t="str">
        <f>olah!R2025</f>
        <v>Attendance</v>
      </c>
      <c r="U2025" t="str">
        <f>IF(T2025="Permit", olah!T2025, "No Permit")</f>
        <v>No Permit</v>
      </c>
    </row>
    <row r="2026" spans="1:21" hidden="1" x14ac:dyDescent="0.3">
      <c r="A2026" s="23">
        <v>44561</v>
      </c>
      <c r="B2026" t="s">
        <v>512</v>
      </c>
      <c r="C2026" t="s">
        <v>28</v>
      </c>
      <c r="D2026" t="s">
        <v>11607</v>
      </c>
      <c r="E2026" t="str">
        <f>VLOOKUP(B2026,olah!$B:$P,2,0)</f>
        <v>2021-12-01</v>
      </c>
      <c r="F2026">
        <f>COUNTIFS(parameter!$J$4:$J$34,summary!A2026,parameter!$I$4:$I$34,"&gt;="&amp;summary!$E2026)</f>
        <v>31</v>
      </c>
      <c r="G2026">
        <f>COUNTIFS(olah!$Q2026:Q17024,summary!A2026,olah!$B2026:B17024,summary!B2026,olah!$N2026:N17024,summary!C2026,olah!$P2026:P17024,summary!D2026,olah!$S2026:S17024,"On Time")</f>
        <v>0</v>
      </c>
      <c r="H2026">
        <f>COUNTIFS(olah!$Q$2:Q17024,summary!A2026,olah!$B$2:B17024,summary!B2026,olah!$S$2:S17024,"On Time")</f>
        <v>3</v>
      </c>
      <c r="I2026">
        <f>COUNTIFS(olah!$Q2026:Q17024,summary!A2026,olah!$B2026:B17024,summary!B2026,olah!$N2026:N17024,summary!C2026,olah!$P2026:P17024,summary!D2026,olah!$S2026:S17024,"Late")</f>
        <v>1</v>
      </c>
      <c r="J2026">
        <f>COUNTIFS(olah!$Q$2:Q17024,summary!A2026,olah!$B$2:B17024,summary!B2026,olah!$S$2:S17024,"Late")</f>
        <v>17</v>
      </c>
      <c r="K2026">
        <f t="shared" si="31"/>
        <v>10</v>
      </c>
      <c r="L2026">
        <f>COUNTIFS(olah!$Q2026:Q17024,summary!A2026,olah!$B2026:B17024,summary!B2026,olah!$N2026:N17024,summary!C2026,olah!$P2026:P17024,summary!D2026,olah!$T2026:T17024,"On Time CO")</f>
        <v>0</v>
      </c>
      <c r="M2026">
        <f>COUNTIFS(olah!$Q$2:Q17024,summary!A2026,olah!$B$2:B17024,summary!B2026,olah!$T$2:T17024,"On Time CO")</f>
        <v>2</v>
      </c>
      <c r="N2026">
        <f>COUNTIFS(olah!$Q2026:Q17024,summary!A2026,olah!$B2026:B17024,summary!B2026,olah!$N2026:N17024,summary!C2026,olah!$P2026:P17024,summary!D2026,olah!$T2026:T17024,"Overtime")</f>
        <v>0</v>
      </c>
      <c r="O2026">
        <f>COUNTIFS(olah!$Q$2:Q17024,summary!A2026,olah!$B$2:B17024,summary!B2026,olah!$T$2:T17024,"Overtime")</f>
        <v>9</v>
      </c>
      <c r="P2026">
        <f>COUNTIFS(olah!$Q2026:Q17024,summary!A2026,olah!$B2026:B17024,summary!B2026,olah!$N2026:N17024,summary!C2026,olah!$P2026:P17024,summary!D2026,olah!$T2026:T17024,"Early")</f>
        <v>0</v>
      </c>
      <c r="Q2026">
        <f>COUNTIFS(olah!$Q$2:Q17024,summary!A2026,olah!$B$2:B17024,summary!B2026,olah!$T$2:T17024,"Early")</f>
        <v>0</v>
      </c>
      <c r="R2026">
        <f>COUNTIFS(olah!$Q2026:Q17024,summary!A2026,olah!$B2026:B17024,summary!B2026,olah!$N2026:N17024,summary!C2026,olah!$P2026:P17024,summary!D2026,olah!$T2026:T17024,"NA CO")</f>
        <v>1</v>
      </c>
      <c r="S2026">
        <f>COUNTIFS(olah!$Q$2:Q17024,summary!A2026,olah!$B$2:B17024,summary!B2026,olah!$T$2:T17024,"NA CO")</f>
        <v>9</v>
      </c>
      <c r="T2026" t="str">
        <f>olah!R2026</f>
        <v>Attendance</v>
      </c>
      <c r="U2026" t="str">
        <f>IF(T2026="Permit", olah!T2026, "No Permit")</f>
        <v>No Permit</v>
      </c>
    </row>
    <row r="2027" spans="1:21" hidden="1" x14ac:dyDescent="0.3">
      <c r="A2027" s="23">
        <v>44561</v>
      </c>
      <c r="B2027" t="s">
        <v>512</v>
      </c>
      <c r="C2027" t="s">
        <v>28</v>
      </c>
      <c r="D2027" t="s">
        <v>11608</v>
      </c>
      <c r="E2027" t="str">
        <f>VLOOKUP(B2027,olah!$B:$P,2,0)</f>
        <v>2021-12-01</v>
      </c>
      <c r="F2027">
        <f>COUNTIFS(parameter!$J$4:$J$34,summary!A2027,parameter!$I$4:$I$34,"&gt;="&amp;summary!$E2027)</f>
        <v>31</v>
      </c>
      <c r="G2027">
        <f>COUNTIFS(olah!$Q2027:Q17025,summary!A2027,olah!$B2027:B17025,summary!B2027,olah!$N2027:N17025,summary!C2027,olah!$P2027:P17025,summary!D2027,olah!$S2027:S17025,"On Time")</f>
        <v>0</v>
      </c>
      <c r="H2027">
        <f>COUNTIFS(olah!$Q$2:Q17025,summary!A2027,olah!$B$2:B17025,summary!B2027,olah!$S$2:S17025,"On Time")</f>
        <v>3</v>
      </c>
      <c r="I2027">
        <f>COUNTIFS(olah!$Q2027:Q17025,summary!A2027,olah!$B2027:B17025,summary!B2027,olah!$N2027:N17025,summary!C2027,olah!$P2027:P17025,summary!D2027,olah!$S2027:S17025,"Late")</f>
        <v>1</v>
      </c>
      <c r="J2027">
        <f>COUNTIFS(olah!$Q$2:Q17025,summary!A2027,olah!$B$2:B17025,summary!B2027,olah!$S$2:S17025,"Late")</f>
        <v>17</v>
      </c>
      <c r="K2027">
        <f t="shared" si="31"/>
        <v>10</v>
      </c>
      <c r="L2027">
        <f>COUNTIFS(olah!$Q2027:Q17025,summary!A2027,olah!$B2027:B17025,summary!B2027,olah!$N2027:N17025,summary!C2027,olah!$P2027:P17025,summary!D2027,olah!$T2027:T17025,"On Time CO")</f>
        <v>0</v>
      </c>
      <c r="M2027">
        <f>COUNTIFS(olah!$Q$2:Q17025,summary!A2027,olah!$B$2:B17025,summary!B2027,olah!$T$2:T17025,"On Time CO")</f>
        <v>2</v>
      </c>
      <c r="N2027">
        <f>COUNTIFS(olah!$Q2027:Q17025,summary!A2027,olah!$B2027:B17025,summary!B2027,olah!$N2027:N17025,summary!C2027,olah!$P2027:P17025,summary!D2027,olah!$T2027:T17025,"Overtime")</f>
        <v>0</v>
      </c>
      <c r="O2027">
        <f>COUNTIFS(olah!$Q$2:Q17025,summary!A2027,olah!$B$2:B17025,summary!B2027,olah!$T$2:T17025,"Overtime")</f>
        <v>9</v>
      </c>
      <c r="P2027">
        <f>COUNTIFS(olah!$Q2027:Q17025,summary!A2027,olah!$B2027:B17025,summary!B2027,olah!$N2027:N17025,summary!C2027,olah!$P2027:P17025,summary!D2027,olah!$T2027:T17025,"Early")</f>
        <v>0</v>
      </c>
      <c r="Q2027">
        <f>COUNTIFS(olah!$Q$2:Q17025,summary!A2027,olah!$B$2:B17025,summary!B2027,olah!$T$2:T17025,"Early")</f>
        <v>0</v>
      </c>
      <c r="R2027">
        <f>COUNTIFS(olah!$Q2027:Q17025,summary!A2027,olah!$B2027:B17025,summary!B2027,olah!$N2027:N17025,summary!C2027,olah!$P2027:P17025,summary!D2027,olah!$T2027:T17025,"NA CO")</f>
        <v>1</v>
      </c>
      <c r="S2027">
        <f>COUNTIFS(olah!$Q$2:Q17025,summary!A2027,olah!$B$2:B17025,summary!B2027,olah!$T$2:T17025,"NA CO")</f>
        <v>9</v>
      </c>
      <c r="T2027" t="str">
        <f>olah!R2027</f>
        <v>Attendance</v>
      </c>
      <c r="U2027" t="str">
        <f>IF(T2027="Permit", olah!T2027, "No Permit")</f>
        <v>No Permit</v>
      </c>
    </row>
    <row r="2028" spans="1:21" hidden="1" x14ac:dyDescent="0.3">
      <c r="A2028" s="23">
        <v>44561</v>
      </c>
      <c r="B2028" t="s">
        <v>512</v>
      </c>
      <c r="C2028" t="s">
        <v>28</v>
      </c>
      <c r="D2028" t="s">
        <v>11609</v>
      </c>
      <c r="E2028" t="str">
        <f>VLOOKUP(B2028,olah!$B:$P,2,0)</f>
        <v>2021-12-01</v>
      </c>
      <c r="F2028">
        <f>COUNTIFS(parameter!$J$4:$J$34,summary!A2028,parameter!$I$4:$I$34,"&gt;="&amp;summary!$E2028)</f>
        <v>31</v>
      </c>
      <c r="G2028">
        <f>COUNTIFS(olah!$Q2028:Q17026,summary!A2028,olah!$B2028:B17026,summary!B2028,olah!$N2028:N17026,summary!C2028,olah!$P2028:P17026,summary!D2028,olah!$S2028:S17026,"On Time")</f>
        <v>0</v>
      </c>
      <c r="H2028">
        <f>COUNTIFS(olah!$Q$2:Q17026,summary!A2028,olah!$B$2:B17026,summary!B2028,olah!$S$2:S17026,"On Time")</f>
        <v>3</v>
      </c>
      <c r="I2028">
        <f>COUNTIFS(olah!$Q2028:Q17026,summary!A2028,olah!$B2028:B17026,summary!B2028,olah!$N2028:N17026,summary!C2028,olah!$P2028:P17026,summary!D2028,olah!$S2028:S17026,"Late")</f>
        <v>1</v>
      </c>
      <c r="J2028">
        <f>COUNTIFS(olah!$Q$2:Q17026,summary!A2028,olah!$B$2:B17026,summary!B2028,olah!$S$2:S17026,"Late")</f>
        <v>17</v>
      </c>
      <c r="K2028">
        <f t="shared" si="31"/>
        <v>10</v>
      </c>
      <c r="L2028">
        <f>COUNTIFS(olah!$Q2028:Q17026,summary!A2028,olah!$B2028:B17026,summary!B2028,olah!$N2028:N17026,summary!C2028,olah!$P2028:P17026,summary!D2028,olah!$T2028:T17026,"On Time CO")</f>
        <v>0</v>
      </c>
      <c r="M2028">
        <f>COUNTIFS(olah!$Q$2:Q17026,summary!A2028,olah!$B$2:B17026,summary!B2028,olah!$T$2:T17026,"On Time CO")</f>
        <v>2</v>
      </c>
      <c r="N2028">
        <f>COUNTIFS(olah!$Q2028:Q17026,summary!A2028,olah!$B2028:B17026,summary!B2028,olah!$N2028:N17026,summary!C2028,olah!$P2028:P17026,summary!D2028,olah!$T2028:T17026,"Overtime")</f>
        <v>1</v>
      </c>
      <c r="O2028">
        <f>COUNTIFS(olah!$Q$2:Q17026,summary!A2028,olah!$B$2:B17026,summary!B2028,olah!$T$2:T17026,"Overtime")</f>
        <v>9</v>
      </c>
      <c r="P2028">
        <f>COUNTIFS(olah!$Q2028:Q17026,summary!A2028,olah!$B2028:B17026,summary!B2028,olah!$N2028:N17026,summary!C2028,olah!$P2028:P17026,summary!D2028,olah!$T2028:T17026,"Early")</f>
        <v>0</v>
      </c>
      <c r="Q2028">
        <f>COUNTIFS(olah!$Q$2:Q17026,summary!A2028,olah!$B$2:B17026,summary!B2028,olah!$T$2:T17026,"Early")</f>
        <v>0</v>
      </c>
      <c r="R2028">
        <f>COUNTIFS(olah!$Q2028:Q17026,summary!A2028,olah!$B2028:B17026,summary!B2028,olah!$N2028:N17026,summary!C2028,olah!$P2028:P17026,summary!D2028,olah!$T2028:T17026,"NA CO")</f>
        <v>0</v>
      </c>
      <c r="S2028">
        <f>COUNTIFS(olah!$Q$2:Q17026,summary!A2028,olah!$B$2:B17026,summary!B2028,olah!$T$2:T17026,"NA CO")</f>
        <v>9</v>
      </c>
      <c r="T2028" t="str">
        <f>olah!R2028</f>
        <v>Attendance</v>
      </c>
      <c r="U2028" t="str">
        <f>IF(T2028="Permit", olah!T2028, "No Permit")</f>
        <v>No Permit</v>
      </c>
    </row>
    <row r="2029" spans="1:21" hidden="1" x14ac:dyDescent="0.3">
      <c r="A2029" s="23">
        <v>44561</v>
      </c>
      <c r="B2029" t="s">
        <v>512</v>
      </c>
      <c r="C2029" t="s">
        <v>28</v>
      </c>
      <c r="D2029" t="s">
        <v>10213</v>
      </c>
      <c r="E2029" t="str">
        <f>VLOOKUP(B2029,olah!$B:$P,2,0)</f>
        <v>2021-12-01</v>
      </c>
      <c r="F2029">
        <f>COUNTIFS(parameter!$J$4:$J$34,summary!A2029,parameter!$I$4:$I$34,"&gt;="&amp;summary!$E2029)</f>
        <v>31</v>
      </c>
      <c r="G2029">
        <f>COUNTIFS(olah!$Q2029:Q17027,summary!A2029,olah!$B2029:B17027,summary!B2029,olah!$N2029:N17027,summary!C2029,olah!$P2029:P17027,summary!D2029,olah!$S2029:S17027,"On Time")</f>
        <v>0</v>
      </c>
      <c r="H2029">
        <f>COUNTIFS(olah!$Q$2:Q17027,summary!A2029,olah!$B$2:B17027,summary!B2029,olah!$S$2:S17027,"On Time")</f>
        <v>3</v>
      </c>
      <c r="I2029">
        <f>COUNTIFS(olah!$Q2029:Q17027,summary!A2029,olah!$B2029:B17027,summary!B2029,olah!$N2029:N17027,summary!C2029,olah!$P2029:P17027,summary!D2029,olah!$S2029:S17027,"Late")</f>
        <v>1</v>
      </c>
      <c r="J2029">
        <f>COUNTIFS(olah!$Q$2:Q17027,summary!A2029,olah!$B$2:B17027,summary!B2029,olah!$S$2:S17027,"Late")</f>
        <v>17</v>
      </c>
      <c r="K2029">
        <f t="shared" si="31"/>
        <v>10</v>
      </c>
      <c r="L2029">
        <f>COUNTIFS(olah!$Q2029:Q17027,summary!A2029,olah!$B2029:B17027,summary!B2029,olah!$N2029:N17027,summary!C2029,olah!$P2029:P17027,summary!D2029,olah!$T2029:T17027,"On Time CO")</f>
        <v>0</v>
      </c>
      <c r="M2029">
        <f>COUNTIFS(olah!$Q$2:Q17027,summary!A2029,olah!$B$2:B17027,summary!B2029,olah!$T$2:T17027,"On Time CO")</f>
        <v>2</v>
      </c>
      <c r="N2029">
        <f>COUNTIFS(olah!$Q2029:Q17027,summary!A2029,olah!$B2029:B17027,summary!B2029,olah!$N2029:N17027,summary!C2029,olah!$P2029:P17027,summary!D2029,olah!$T2029:T17027,"Overtime")</f>
        <v>1</v>
      </c>
      <c r="O2029">
        <f>COUNTIFS(olah!$Q$2:Q17027,summary!A2029,olah!$B$2:B17027,summary!B2029,olah!$T$2:T17027,"Overtime")</f>
        <v>9</v>
      </c>
      <c r="P2029">
        <f>COUNTIFS(olah!$Q2029:Q17027,summary!A2029,olah!$B2029:B17027,summary!B2029,olah!$N2029:N17027,summary!C2029,olah!$P2029:P17027,summary!D2029,olah!$T2029:T17027,"Early")</f>
        <v>0</v>
      </c>
      <c r="Q2029">
        <f>COUNTIFS(olah!$Q$2:Q17027,summary!A2029,olah!$B$2:B17027,summary!B2029,olah!$T$2:T17027,"Early")</f>
        <v>0</v>
      </c>
      <c r="R2029">
        <f>COUNTIFS(olah!$Q2029:Q17027,summary!A2029,olah!$B2029:B17027,summary!B2029,olah!$N2029:N17027,summary!C2029,olah!$P2029:P17027,summary!D2029,olah!$T2029:T17027,"NA CO")</f>
        <v>0</v>
      </c>
      <c r="S2029">
        <f>COUNTIFS(olah!$Q$2:Q17027,summary!A2029,olah!$B$2:B17027,summary!B2029,olah!$T$2:T17027,"NA CO")</f>
        <v>9</v>
      </c>
      <c r="T2029" t="str">
        <f>olah!R2029</f>
        <v>Attendance</v>
      </c>
      <c r="U2029" t="str">
        <f>IF(T2029="Permit", olah!T2029, "No Permit")</f>
        <v>No Permit</v>
      </c>
    </row>
    <row r="2030" spans="1:21" hidden="1" x14ac:dyDescent="0.3">
      <c r="A2030" s="23">
        <v>44561</v>
      </c>
      <c r="B2030" t="s">
        <v>512</v>
      </c>
      <c r="C2030" t="s">
        <v>28</v>
      </c>
      <c r="D2030" t="s">
        <v>7927</v>
      </c>
      <c r="E2030" t="str">
        <f>VLOOKUP(B2030,olah!$B:$P,2,0)</f>
        <v>2021-12-01</v>
      </c>
      <c r="F2030">
        <f>COUNTIFS(parameter!$J$4:$J$34,summary!A2030,parameter!$I$4:$I$34,"&gt;="&amp;summary!$E2030)</f>
        <v>31</v>
      </c>
      <c r="G2030">
        <f>COUNTIFS(olah!$Q2030:Q17028,summary!A2030,olah!$B2030:B17028,summary!B2030,olah!$N2030:N17028,summary!C2030,olah!$P2030:P17028,summary!D2030,olah!$S2030:S17028,"On Time")</f>
        <v>0</v>
      </c>
      <c r="H2030">
        <f>COUNTIFS(olah!$Q$2:Q17028,summary!A2030,olah!$B$2:B17028,summary!B2030,olah!$S$2:S17028,"On Time")</f>
        <v>3</v>
      </c>
      <c r="I2030">
        <f>COUNTIFS(olah!$Q2030:Q17028,summary!A2030,olah!$B2030:B17028,summary!B2030,olah!$N2030:N17028,summary!C2030,olah!$P2030:P17028,summary!D2030,olah!$S2030:S17028,"Late")</f>
        <v>1</v>
      </c>
      <c r="J2030">
        <f>COUNTIFS(olah!$Q$2:Q17028,summary!A2030,olah!$B$2:B17028,summary!B2030,olah!$S$2:S17028,"Late")</f>
        <v>17</v>
      </c>
      <c r="K2030">
        <f t="shared" si="31"/>
        <v>10</v>
      </c>
      <c r="L2030">
        <f>COUNTIFS(olah!$Q2030:Q17028,summary!A2030,olah!$B2030:B17028,summary!B2030,olah!$N2030:N17028,summary!C2030,olah!$P2030:P17028,summary!D2030,olah!$T2030:T17028,"On Time CO")</f>
        <v>0</v>
      </c>
      <c r="M2030">
        <f>COUNTIFS(olah!$Q$2:Q17028,summary!A2030,olah!$B$2:B17028,summary!B2030,olah!$T$2:T17028,"On Time CO")</f>
        <v>2</v>
      </c>
      <c r="N2030">
        <f>COUNTIFS(olah!$Q2030:Q17028,summary!A2030,olah!$B2030:B17028,summary!B2030,olah!$N2030:N17028,summary!C2030,olah!$P2030:P17028,summary!D2030,olah!$T2030:T17028,"Overtime")</f>
        <v>1</v>
      </c>
      <c r="O2030">
        <f>COUNTIFS(olah!$Q$2:Q17028,summary!A2030,olah!$B$2:B17028,summary!B2030,olah!$T$2:T17028,"Overtime")</f>
        <v>9</v>
      </c>
      <c r="P2030">
        <f>COUNTIFS(olah!$Q2030:Q17028,summary!A2030,olah!$B2030:B17028,summary!B2030,olah!$N2030:N17028,summary!C2030,olah!$P2030:P17028,summary!D2030,olah!$T2030:T17028,"Early")</f>
        <v>0</v>
      </c>
      <c r="Q2030">
        <f>COUNTIFS(olah!$Q$2:Q17028,summary!A2030,olah!$B$2:B17028,summary!B2030,olah!$T$2:T17028,"Early")</f>
        <v>0</v>
      </c>
      <c r="R2030">
        <f>COUNTIFS(olah!$Q2030:Q17028,summary!A2030,olah!$B2030:B17028,summary!B2030,olah!$N2030:N17028,summary!C2030,olah!$P2030:P17028,summary!D2030,olah!$T2030:T17028,"NA CO")</f>
        <v>0</v>
      </c>
      <c r="S2030">
        <f>COUNTIFS(olah!$Q$2:Q17028,summary!A2030,olah!$B$2:B17028,summary!B2030,olah!$T$2:T17028,"NA CO")</f>
        <v>9</v>
      </c>
      <c r="T2030" t="str">
        <f>olah!R2030</f>
        <v>Attendance</v>
      </c>
      <c r="U2030" t="str">
        <f>IF(T2030="Permit", olah!T2030, "No Permit")</f>
        <v>No Permit</v>
      </c>
    </row>
    <row r="2031" spans="1:21" hidden="1" x14ac:dyDescent="0.3">
      <c r="A2031" s="23">
        <v>44561</v>
      </c>
      <c r="B2031" t="s">
        <v>512</v>
      </c>
      <c r="C2031" t="s">
        <v>28</v>
      </c>
      <c r="D2031" t="s">
        <v>11610</v>
      </c>
      <c r="E2031" t="str">
        <f>VLOOKUP(B2031,olah!$B:$P,2,0)</f>
        <v>2021-12-01</v>
      </c>
      <c r="F2031">
        <f>COUNTIFS(parameter!$J$4:$J$34,summary!A2031,parameter!$I$4:$I$34,"&gt;="&amp;summary!$E2031)</f>
        <v>31</v>
      </c>
      <c r="G2031">
        <f>COUNTIFS(olah!$Q2031:Q17029,summary!A2031,olah!$B2031:B17029,summary!B2031,olah!$N2031:N17029,summary!C2031,olah!$P2031:P17029,summary!D2031,olah!$S2031:S17029,"On Time")</f>
        <v>0</v>
      </c>
      <c r="H2031">
        <f>COUNTIFS(olah!$Q$2:Q17029,summary!A2031,olah!$B$2:B17029,summary!B2031,olah!$S$2:S17029,"On Time")</f>
        <v>3</v>
      </c>
      <c r="I2031">
        <f>COUNTIFS(olah!$Q2031:Q17029,summary!A2031,olah!$B2031:B17029,summary!B2031,olah!$N2031:N17029,summary!C2031,olah!$P2031:P17029,summary!D2031,olah!$S2031:S17029,"Late")</f>
        <v>1</v>
      </c>
      <c r="J2031">
        <f>COUNTIFS(olah!$Q$2:Q17029,summary!A2031,olah!$B$2:B17029,summary!B2031,olah!$S$2:S17029,"Late")</f>
        <v>17</v>
      </c>
      <c r="K2031">
        <f t="shared" si="31"/>
        <v>10</v>
      </c>
      <c r="L2031">
        <f>COUNTIFS(olah!$Q2031:Q17029,summary!A2031,olah!$B2031:B17029,summary!B2031,olah!$N2031:N17029,summary!C2031,olah!$P2031:P17029,summary!D2031,olah!$T2031:T17029,"On Time CO")</f>
        <v>0</v>
      </c>
      <c r="M2031">
        <f>COUNTIFS(olah!$Q$2:Q17029,summary!A2031,olah!$B$2:B17029,summary!B2031,olah!$T$2:T17029,"On Time CO")</f>
        <v>2</v>
      </c>
      <c r="N2031">
        <f>COUNTIFS(olah!$Q2031:Q17029,summary!A2031,olah!$B2031:B17029,summary!B2031,olah!$N2031:N17029,summary!C2031,olah!$P2031:P17029,summary!D2031,olah!$T2031:T17029,"Overtime")</f>
        <v>0</v>
      </c>
      <c r="O2031">
        <f>COUNTIFS(olah!$Q$2:Q17029,summary!A2031,olah!$B$2:B17029,summary!B2031,olah!$T$2:T17029,"Overtime")</f>
        <v>9</v>
      </c>
      <c r="P2031">
        <f>COUNTIFS(olah!$Q2031:Q17029,summary!A2031,olah!$B2031:B17029,summary!B2031,olah!$N2031:N17029,summary!C2031,olah!$P2031:P17029,summary!D2031,olah!$T2031:T17029,"Early")</f>
        <v>0</v>
      </c>
      <c r="Q2031">
        <f>COUNTIFS(olah!$Q$2:Q17029,summary!A2031,olah!$B$2:B17029,summary!B2031,olah!$T$2:T17029,"Early")</f>
        <v>0</v>
      </c>
      <c r="R2031">
        <f>COUNTIFS(olah!$Q2031:Q17029,summary!A2031,olah!$B2031:B17029,summary!B2031,olah!$N2031:N17029,summary!C2031,olah!$P2031:P17029,summary!D2031,olah!$T2031:T17029,"NA CO")</f>
        <v>1</v>
      </c>
      <c r="S2031">
        <f>COUNTIFS(olah!$Q$2:Q17029,summary!A2031,olah!$B$2:B17029,summary!B2031,olah!$T$2:T17029,"NA CO")</f>
        <v>9</v>
      </c>
      <c r="T2031" t="str">
        <f>olah!R2031</f>
        <v>Attendance</v>
      </c>
      <c r="U2031" t="str">
        <f>IF(T2031="Permit", olah!T2031, "No Permit")</f>
        <v>No Permit</v>
      </c>
    </row>
    <row r="2032" spans="1:21" hidden="1" x14ac:dyDescent="0.3">
      <c r="A2032" s="23">
        <v>44561</v>
      </c>
      <c r="B2032" t="s">
        <v>512</v>
      </c>
      <c r="C2032" t="s">
        <v>513</v>
      </c>
      <c r="D2032" t="s">
        <v>9025</v>
      </c>
      <c r="E2032" t="str">
        <f>VLOOKUP(B2032,olah!$B:$P,2,0)</f>
        <v>2021-12-01</v>
      </c>
      <c r="F2032">
        <f>COUNTIFS(parameter!$J$4:$J$34,summary!A2032,parameter!$I$4:$I$34,"&gt;="&amp;summary!$E2032)</f>
        <v>31</v>
      </c>
      <c r="G2032">
        <f>COUNTIFS(olah!$Q2032:Q17030,summary!A2032,olah!$B2032:B17030,summary!B2032,olah!$N2032:N17030,summary!C2032,olah!$P2032:P17030,summary!D2032,olah!$S2032:S17030,"On Time")</f>
        <v>1</v>
      </c>
      <c r="H2032">
        <f>COUNTIFS(olah!$Q$2:Q17030,summary!A2032,olah!$B$2:B17030,summary!B2032,olah!$S$2:S17030,"On Time")</f>
        <v>3</v>
      </c>
      <c r="I2032">
        <f>COUNTIFS(olah!$Q2032:Q17030,summary!A2032,olah!$B2032:B17030,summary!B2032,olah!$N2032:N17030,summary!C2032,olah!$P2032:P17030,summary!D2032,olah!$S2032:S17030,"Late")</f>
        <v>0</v>
      </c>
      <c r="J2032">
        <f>COUNTIFS(olah!$Q$2:Q17030,summary!A2032,olah!$B$2:B17030,summary!B2032,olah!$S$2:S17030,"Late")</f>
        <v>17</v>
      </c>
      <c r="K2032">
        <f t="shared" si="31"/>
        <v>11</v>
      </c>
      <c r="L2032">
        <f>COUNTIFS(olah!$Q2032:Q17030,summary!A2032,olah!$B2032:B17030,summary!B2032,olah!$N2032:N17030,summary!C2032,olah!$P2032:P17030,summary!D2032,olah!$T2032:T17030,"On Time CO")</f>
        <v>0</v>
      </c>
      <c r="M2032">
        <f>COUNTIFS(olah!$Q$2:Q17030,summary!A2032,olah!$B$2:B17030,summary!B2032,olah!$T$2:T17030,"On Time CO")</f>
        <v>2</v>
      </c>
      <c r="N2032">
        <f>COUNTIFS(olah!$Q2032:Q17030,summary!A2032,olah!$B2032:B17030,summary!B2032,olah!$N2032:N17030,summary!C2032,olah!$P2032:P17030,summary!D2032,olah!$T2032:T17030,"Overtime")</f>
        <v>0</v>
      </c>
      <c r="O2032">
        <f>COUNTIFS(olah!$Q$2:Q17030,summary!A2032,olah!$B$2:B17030,summary!B2032,olah!$T$2:T17030,"Overtime")</f>
        <v>9</v>
      </c>
      <c r="P2032">
        <f>COUNTIFS(olah!$Q2032:Q17030,summary!A2032,olah!$B2032:B17030,summary!B2032,olah!$N2032:N17030,summary!C2032,olah!$P2032:P17030,summary!D2032,olah!$T2032:T17030,"Early")</f>
        <v>0</v>
      </c>
      <c r="Q2032">
        <f>COUNTIFS(olah!$Q$2:Q17030,summary!A2032,olah!$B$2:B17030,summary!B2032,olah!$T$2:T17030,"Early")</f>
        <v>0</v>
      </c>
      <c r="R2032">
        <f>COUNTIFS(olah!$Q2032:Q17030,summary!A2032,olah!$B2032:B17030,summary!B2032,olah!$N2032:N17030,summary!C2032,olah!$P2032:P17030,summary!D2032,olah!$T2032:T17030,"NA CO")</f>
        <v>1</v>
      </c>
      <c r="S2032">
        <f>COUNTIFS(olah!$Q$2:Q17030,summary!A2032,olah!$B$2:B17030,summary!B2032,olah!$T$2:T17030,"NA CO")</f>
        <v>9</v>
      </c>
      <c r="T2032" t="str">
        <f>olah!R2032</f>
        <v>Daily Journey</v>
      </c>
      <c r="U2032" t="str">
        <f>IF(T2032="Permit", olah!T2032, "No Permit")</f>
        <v>No Permit</v>
      </c>
    </row>
    <row r="2033" spans="1:21" hidden="1" x14ac:dyDescent="0.3">
      <c r="A2033" s="23">
        <v>44561</v>
      </c>
      <c r="B2033" t="s">
        <v>512</v>
      </c>
      <c r="C2033" t="s">
        <v>28</v>
      </c>
      <c r="D2033" t="s">
        <v>10214</v>
      </c>
      <c r="E2033" t="str">
        <f>VLOOKUP(B2033,olah!$B:$P,2,0)</f>
        <v>2021-12-01</v>
      </c>
      <c r="F2033">
        <f>COUNTIFS(parameter!$J$4:$J$34,summary!A2033,parameter!$I$4:$I$34,"&gt;="&amp;summary!$E2033)</f>
        <v>31</v>
      </c>
      <c r="G2033">
        <f>COUNTIFS(olah!$Q2033:Q17031,summary!A2033,olah!$B2033:B17031,summary!B2033,olah!$N2033:N17031,summary!C2033,olah!$P2033:P17031,summary!D2033,olah!$S2033:S17031,"On Time")</f>
        <v>0</v>
      </c>
      <c r="H2033">
        <f>COUNTIFS(olah!$Q$2:Q17031,summary!A2033,olah!$B$2:B17031,summary!B2033,olah!$S$2:S17031,"On Time")</f>
        <v>3</v>
      </c>
      <c r="I2033">
        <f>COUNTIFS(olah!$Q2033:Q17031,summary!A2033,olah!$B2033:B17031,summary!B2033,olah!$N2033:N17031,summary!C2033,olah!$P2033:P17031,summary!D2033,olah!$S2033:S17031,"Late")</f>
        <v>1</v>
      </c>
      <c r="J2033">
        <f>COUNTIFS(olah!$Q$2:Q17031,summary!A2033,olah!$B$2:B17031,summary!B2033,olah!$S$2:S17031,"Late")</f>
        <v>17</v>
      </c>
      <c r="K2033">
        <f t="shared" si="31"/>
        <v>10</v>
      </c>
      <c r="L2033">
        <f>COUNTIFS(olah!$Q2033:Q17031,summary!A2033,olah!$B2033:B17031,summary!B2033,olah!$N2033:N17031,summary!C2033,olah!$P2033:P17031,summary!D2033,olah!$T2033:T17031,"On Time CO")</f>
        <v>0</v>
      </c>
      <c r="M2033">
        <f>COUNTIFS(olah!$Q$2:Q17031,summary!A2033,olah!$B$2:B17031,summary!B2033,olah!$T$2:T17031,"On Time CO")</f>
        <v>2</v>
      </c>
      <c r="N2033">
        <f>COUNTIFS(olah!$Q2033:Q17031,summary!A2033,olah!$B2033:B17031,summary!B2033,olah!$N2033:N17031,summary!C2033,olah!$P2033:P17031,summary!D2033,olah!$T2033:T17031,"Overtime")</f>
        <v>1</v>
      </c>
      <c r="O2033">
        <f>COUNTIFS(olah!$Q$2:Q17031,summary!A2033,olah!$B$2:B17031,summary!B2033,olah!$T$2:T17031,"Overtime")</f>
        <v>9</v>
      </c>
      <c r="P2033">
        <f>COUNTIFS(olah!$Q2033:Q17031,summary!A2033,olah!$B2033:B17031,summary!B2033,olah!$N2033:N17031,summary!C2033,olah!$P2033:P17031,summary!D2033,olah!$T2033:T17031,"Early")</f>
        <v>0</v>
      </c>
      <c r="Q2033">
        <f>COUNTIFS(olah!$Q$2:Q17031,summary!A2033,olah!$B$2:B17031,summary!B2033,olah!$T$2:T17031,"Early")</f>
        <v>0</v>
      </c>
      <c r="R2033">
        <f>COUNTIFS(olah!$Q2033:Q17031,summary!A2033,olah!$B2033:B17031,summary!B2033,olah!$N2033:N17031,summary!C2033,olah!$P2033:P17031,summary!D2033,olah!$T2033:T17031,"NA CO")</f>
        <v>0</v>
      </c>
      <c r="S2033">
        <f>COUNTIFS(olah!$Q$2:Q17031,summary!A2033,olah!$B$2:B17031,summary!B2033,olah!$T$2:T17031,"NA CO")</f>
        <v>9</v>
      </c>
      <c r="T2033" t="str">
        <f>olah!R2033</f>
        <v>Attendance</v>
      </c>
      <c r="U2033" t="str">
        <f>IF(T2033="Permit", olah!T2033, "No Permit")</f>
        <v>No Permit</v>
      </c>
    </row>
    <row r="2034" spans="1:21" hidden="1" x14ac:dyDescent="0.3">
      <c r="A2034" s="23">
        <v>44561</v>
      </c>
      <c r="B2034" t="s">
        <v>512</v>
      </c>
      <c r="C2034" t="s">
        <v>28</v>
      </c>
      <c r="D2034" t="s">
        <v>7814</v>
      </c>
      <c r="E2034" t="str">
        <f>VLOOKUP(B2034,olah!$B:$P,2,0)</f>
        <v>2021-12-01</v>
      </c>
      <c r="F2034">
        <f>COUNTIFS(parameter!$J$4:$J$34,summary!A2034,parameter!$I$4:$I$34,"&gt;="&amp;summary!$E2034)</f>
        <v>31</v>
      </c>
      <c r="G2034">
        <f>COUNTIFS(olah!$Q2034:Q17032,summary!A2034,olah!$B2034:B17032,summary!B2034,olah!$N2034:N17032,summary!C2034,olah!$P2034:P17032,summary!D2034,olah!$S2034:S17032,"On Time")</f>
        <v>0</v>
      </c>
      <c r="H2034">
        <f>COUNTIFS(olah!$Q$2:Q17032,summary!A2034,olah!$B$2:B17032,summary!B2034,olah!$S$2:S17032,"On Time")</f>
        <v>3</v>
      </c>
      <c r="I2034">
        <f>COUNTIFS(olah!$Q2034:Q17032,summary!A2034,olah!$B2034:B17032,summary!B2034,olah!$N2034:N17032,summary!C2034,olah!$P2034:P17032,summary!D2034,olah!$S2034:S17032,"Late")</f>
        <v>1</v>
      </c>
      <c r="J2034">
        <f>COUNTIFS(olah!$Q$2:Q17032,summary!A2034,olah!$B$2:B17032,summary!B2034,olah!$S$2:S17032,"Late")</f>
        <v>17</v>
      </c>
      <c r="K2034">
        <f t="shared" si="31"/>
        <v>10</v>
      </c>
      <c r="L2034">
        <f>COUNTIFS(olah!$Q2034:Q17032,summary!A2034,olah!$B2034:B17032,summary!B2034,olah!$N2034:N17032,summary!C2034,olah!$P2034:P17032,summary!D2034,olah!$T2034:T17032,"On Time CO")</f>
        <v>0</v>
      </c>
      <c r="M2034">
        <f>COUNTIFS(olah!$Q$2:Q17032,summary!A2034,olah!$B$2:B17032,summary!B2034,olah!$T$2:T17032,"On Time CO")</f>
        <v>2</v>
      </c>
      <c r="N2034">
        <f>COUNTIFS(olah!$Q2034:Q17032,summary!A2034,olah!$B2034:B17032,summary!B2034,olah!$N2034:N17032,summary!C2034,olah!$P2034:P17032,summary!D2034,olah!$T2034:T17032,"Overtime")</f>
        <v>0</v>
      </c>
      <c r="O2034">
        <f>COUNTIFS(olah!$Q$2:Q17032,summary!A2034,olah!$B$2:B17032,summary!B2034,olah!$T$2:T17032,"Overtime")</f>
        <v>9</v>
      </c>
      <c r="P2034">
        <f>COUNTIFS(olah!$Q2034:Q17032,summary!A2034,olah!$B2034:B17032,summary!B2034,olah!$N2034:N17032,summary!C2034,olah!$P2034:P17032,summary!D2034,olah!$T2034:T17032,"Early")</f>
        <v>0</v>
      </c>
      <c r="Q2034">
        <f>COUNTIFS(olah!$Q$2:Q17032,summary!A2034,olah!$B$2:B17032,summary!B2034,olah!$T$2:T17032,"Early")</f>
        <v>0</v>
      </c>
      <c r="R2034">
        <f>COUNTIFS(olah!$Q2034:Q17032,summary!A2034,olah!$B2034:B17032,summary!B2034,olah!$N2034:N17032,summary!C2034,olah!$P2034:P17032,summary!D2034,olah!$T2034:T17032,"NA CO")</f>
        <v>1</v>
      </c>
      <c r="S2034">
        <f>COUNTIFS(olah!$Q$2:Q17032,summary!A2034,olah!$B$2:B17032,summary!B2034,olah!$T$2:T17032,"NA CO")</f>
        <v>9</v>
      </c>
      <c r="T2034" t="str">
        <f>olah!R2034</f>
        <v>Attendance</v>
      </c>
      <c r="U2034" t="str">
        <f>IF(T2034="Permit", olah!T2034, "No Permit")</f>
        <v>No Permit</v>
      </c>
    </row>
    <row r="2035" spans="1:21" hidden="1" x14ac:dyDescent="0.3">
      <c r="A2035" s="23">
        <v>44561</v>
      </c>
      <c r="B2035" t="s">
        <v>1546</v>
      </c>
      <c r="C2035" t="s">
        <v>1549</v>
      </c>
      <c r="D2035" t="s">
        <v>1390</v>
      </c>
      <c r="E2035" t="str">
        <f>VLOOKUP(B2035,olah!$B:$P,2,0)</f>
        <v>2021-12-01</v>
      </c>
      <c r="F2035">
        <f>COUNTIFS(parameter!$J$4:$J$34,summary!A2035,parameter!$I$4:$I$34,"&gt;="&amp;summary!$E2035)</f>
        <v>31</v>
      </c>
      <c r="G2035">
        <f>COUNTIFS(olah!$Q2035:Q17033,summary!A2035,olah!$B2035:B17033,summary!B2035,olah!$N2035:N17033,summary!C2035,olah!$P2035:P17033,summary!D2035,olah!$S2035:S17033,"On Time")</f>
        <v>1</v>
      </c>
      <c r="H2035">
        <f>COUNTIFS(olah!$Q$2:Q17033,summary!A2035,olah!$B$2:B17033,summary!B2035,olah!$S$2:S17033,"On Time")</f>
        <v>22</v>
      </c>
      <c r="I2035">
        <f>COUNTIFS(olah!$Q2035:Q17033,summary!A2035,olah!$B2035:B17033,summary!B2035,olah!$N2035:N17033,summary!C2035,olah!$P2035:P17033,summary!D2035,olah!$S2035:S17033,"Late")</f>
        <v>0</v>
      </c>
      <c r="J2035">
        <f>COUNTIFS(olah!$Q$2:Q17033,summary!A2035,olah!$B$2:B17033,summary!B2035,olah!$S$2:S17033,"Late")</f>
        <v>1</v>
      </c>
      <c r="K2035">
        <f t="shared" si="31"/>
        <v>8</v>
      </c>
      <c r="L2035">
        <f>COUNTIFS(olah!$Q2035:Q17033,summary!A2035,olah!$B2035:B17033,summary!B2035,olah!$N2035:N17033,summary!C2035,olah!$P2035:P17033,summary!D2035,olah!$T2035:T17033,"On Time CO")</f>
        <v>1</v>
      </c>
      <c r="M2035">
        <f>COUNTIFS(olah!$Q$2:Q17033,summary!A2035,olah!$B$2:B17033,summary!B2035,olah!$T$2:T17033,"On Time CO")</f>
        <v>22</v>
      </c>
      <c r="N2035">
        <f>COUNTIFS(olah!$Q2035:Q17033,summary!A2035,olah!$B2035:B17033,summary!B2035,olah!$N2035:N17033,summary!C2035,olah!$P2035:P17033,summary!D2035,olah!$T2035:T17033,"Overtime")</f>
        <v>0</v>
      </c>
      <c r="O2035">
        <f>COUNTIFS(olah!$Q$2:Q17033,summary!A2035,olah!$B$2:B17033,summary!B2035,olah!$T$2:T17033,"Overtime")</f>
        <v>0</v>
      </c>
      <c r="P2035">
        <f>COUNTIFS(olah!$Q2035:Q17033,summary!A2035,olah!$B2035:B17033,summary!B2035,olah!$N2035:N17033,summary!C2035,olah!$P2035:P17033,summary!D2035,olah!$T2035:T17033,"Early")</f>
        <v>0</v>
      </c>
      <c r="Q2035">
        <f>COUNTIFS(olah!$Q$2:Q17033,summary!A2035,olah!$B$2:B17033,summary!B2035,olah!$T$2:T17033,"Early")</f>
        <v>0</v>
      </c>
      <c r="R2035">
        <f>COUNTIFS(olah!$Q2035:Q17033,summary!A2035,olah!$B2035:B17033,summary!B2035,olah!$N2035:N17033,summary!C2035,olah!$P2035:P17033,summary!D2035,olah!$T2035:T17033,"NA CO")</f>
        <v>0</v>
      </c>
      <c r="S2035">
        <f>COUNTIFS(olah!$Q$2:Q17033,summary!A2035,olah!$B$2:B17033,summary!B2035,olah!$T$2:T17033,"NA CO")</f>
        <v>1</v>
      </c>
      <c r="T2035" t="str">
        <f>olah!R2035</f>
        <v>Daily Journey</v>
      </c>
      <c r="U2035" t="str">
        <f>IF(T2035="Permit", olah!T2035, "No Permit")</f>
        <v>No Permit</v>
      </c>
    </row>
    <row r="2036" spans="1:21" hidden="1" x14ac:dyDescent="0.3">
      <c r="A2036" s="23">
        <v>44561</v>
      </c>
      <c r="B2036" t="s">
        <v>1546</v>
      </c>
      <c r="C2036" t="s">
        <v>28</v>
      </c>
      <c r="D2036" t="s">
        <v>5935</v>
      </c>
      <c r="E2036" t="str">
        <f>VLOOKUP(B2036,olah!$B:$P,2,0)</f>
        <v>2021-12-01</v>
      </c>
      <c r="F2036">
        <f>COUNTIFS(parameter!$J$4:$J$34,summary!A2036,parameter!$I$4:$I$34,"&gt;="&amp;summary!$E2036)</f>
        <v>31</v>
      </c>
      <c r="G2036">
        <f>COUNTIFS(olah!$Q2036:Q17034,summary!A2036,olah!$B2036:B17034,summary!B2036,olah!$N2036:N17034,summary!C2036,olah!$P2036:P17034,summary!D2036,olah!$S2036:S17034,"On Time")</f>
        <v>0</v>
      </c>
      <c r="H2036">
        <f>COUNTIFS(olah!$Q$2:Q17034,summary!A2036,olah!$B$2:B17034,summary!B2036,olah!$S$2:S17034,"On Time")</f>
        <v>22</v>
      </c>
      <c r="I2036">
        <f>COUNTIFS(olah!$Q2036:Q17034,summary!A2036,olah!$B2036:B17034,summary!B2036,olah!$N2036:N17034,summary!C2036,olah!$P2036:P17034,summary!D2036,olah!$S2036:S17034,"Late")</f>
        <v>1</v>
      </c>
      <c r="J2036">
        <f>COUNTIFS(olah!$Q$2:Q17034,summary!A2036,olah!$B$2:B17034,summary!B2036,olah!$S$2:S17034,"Late")</f>
        <v>1</v>
      </c>
      <c r="K2036">
        <f t="shared" si="31"/>
        <v>7</v>
      </c>
      <c r="L2036">
        <f>COUNTIFS(olah!$Q2036:Q17034,summary!A2036,olah!$B2036:B17034,summary!B2036,olah!$N2036:N17034,summary!C2036,olah!$P2036:P17034,summary!D2036,olah!$T2036:T17034,"On Time CO")</f>
        <v>1</v>
      </c>
      <c r="M2036">
        <f>COUNTIFS(olah!$Q$2:Q17034,summary!A2036,olah!$B$2:B17034,summary!B2036,olah!$T$2:T17034,"On Time CO")</f>
        <v>22</v>
      </c>
      <c r="N2036">
        <f>COUNTIFS(olah!$Q2036:Q17034,summary!A2036,olah!$B2036:B17034,summary!B2036,olah!$N2036:N17034,summary!C2036,olah!$P2036:P17034,summary!D2036,olah!$T2036:T17034,"Overtime")</f>
        <v>0</v>
      </c>
      <c r="O2036">
        <f>COUNTIFS(olah!$Q$2:Q17034,summary!A2036,olah!$B$2:B17034,summary!B2036,olah!$T$2:T17034,"Overtime")</f>
        <v>0</v>
      </c>
      <c r="P2036">
        <f>COUNTIFS(olah!$Q2036:Q17034,summary!A2036,olah!$B2036:B17034,summary!B2036,olah!$N2036:N17034,summary!C2036,olah!$P2036:P17034,summary!D2036,olah!$T2036:T17034,"Early")</f>
        <v>0</v>
      </c>
      <c r="Q2036">
        <f>COUNTIFS(olah!$Q$2:Q17034,summary!A2036,olah!$B$2:B17034,summary!B2036,olah!$T$2:T17034,"Early")</f>
        <v>0</v>
      </c>
      <c r="R2036">
        <f>COUNTIFS(olah!$Q2036:Q17034,summary!A2036,olah!$B2036:B17034,summary!B2036,olah!$N2036:N17034,summary!C2036,olah!$P2036:P17034,summary!D2036,olah!$T2036:T17034,"NA CO")</f>
        <v>0</v>
      </c>
      <c r="S2036">
        <f>COUNTIFS(olah!$Q$2:Q17034,summary!A2036,olah!$B$2:B17034,summary!B2036,olah!$T$2:T17034,"NA CO")</f>
        <v>1</v>
      </c>
      <c r="T2036" t="str">
        <f>olah!R2036</f>
        <v>Attendance</v>
      </c>
      <c r="U2036" t="str">
        <f>IF(T2036="Permit", olah!T2036, "No Permit")</f>
        <v>No Permit</v>
      </c>
    </row>
    <row r="2037" spans="1:21" hidden="1" x14ac:dyDescent="0.3">
      <c r="A2037" s="23">
        <v>44561</v>
      </c>
      <c r="B2037" t="s">
        <v>1546</v>
      </c>
      <c r="C2037" t="s">
        <v>1549</v>
      </c>
      <c r="D2037" t="s">
        <v>11600</v>
      </c>
      <c r="E2037" t="str">
        <f>VLOOKUP(B2037,olah!$B:$P,2,0)</f>
        <v>2021-12-01</v>
      </c>
      <c r="F2037">
        <f>COUNTIFS(parameter!$J$4:$J$34,summary!A2037,parameter!$I$4:$I$34,"&gt;="&amp;summary!$E2037)</f>
        <v>31</v>
      </c>
      <c r="G2037">
        <f>COUNTIFS(olah!$Q2037:Q17035,summary!A2037,olah!$B2037:B17035,summary!B2037,olah!$N2037:N17035,summary!C2037,olah!$P2037:P17035,summary!D2037,olah!$S2037:S17035,"On Time")</f>
        <v>1</v>
      </c>
      <c r="H2037">
        <f>COUNTIFS(olah!$Q$2:Q17035,summary!A2037,olah!$B$2:B17035,summary!B2037,olah!$S$2:S17035,"On Time")</f>
        <v>22</v>
      </c>
      <c r="I2037">
        <f>COUNTIFS(olah!$Q2037:Q17035,summary!A2037,olah!$B2037:B17035,summary!B2037,olah!$N2037:N17035,summary!C2037,olah!$P2037:P17035,summary!D2037,olah!$S2037:S17035,"Late")</f>
        <v>0</v>
      </c>
      <c r="J2037">
        <f>COUNTIFS(olah!$Q$2:Q17035,summary!A2037,olah!$B$2:B17035,summary!B2037,olah!$S$2:S17035,"Late")</f>
        <v>1</v>
      </c>
      <c r="K2037">
        <f t="shared" si="31"/>
        <v>8</v>
      </c>
      <c r="L2037">
        <f>COUNTIFS(olah!$Q2037:Q17035,summary!A2037,olah!$B2037:B17035,summary!B2037,olah!$N2037:N17035,summary!C2037,olah!$P2037:P17035,summary!D2037,olah!$T2037:T17035,"On Time CO")</f>
        <v>1</v>
      </c>
      <c r="M2037">
        <f>COUNTIFS(olah!$Q$2:Q17035,summary!A2037,olah!$B$2:B17035,summary!B2037,olah!$T$2:T17035,"On Time CO")</f>
        <v>22</v>
      </c>
      <c r="N2037">
        <f>COUNTIFS(olah!$Q2037:Q17035,summary!A2037,olah!$B2037:B17035,summary!B2037,olah!$N2037:N17035,summary!C2037,olah!$P2037:P17035,summary!D2037,olah!$T2037:T17035,"Overtime")</f>
        <v>0</v>
      </c>
      <c r="O2037">
        <f>COUNTIFS(olah!$Q$2:Q17035,summary!A2037,olah!$B$2:B17035,summary!B2037,olah!$T$2:T17035,"Overtime")</f>
        <v>0</v>
      </c>
      <c r="P2037">
        <f>COUNTIFS(olah!$Q2037:Q17035,summary!A2037,olah!$B2037:B17035,summary!B2037,olah!$N2037:N17035,summary!C2037,olah!$P2037:P17035,summary!D2037,olah!$T2037:T17035,"Early")</f>
        <v>0</v>
      </c>
      <c r="Q2037">
        <f>COUNTIFS(olah!$Q$2:Q17035,summary!A2037,olah!$B$2:B17035,summary!B2037,olah!$T$2:T17035,"Early")</f>
        <v>0</v>
      </c>
      <c r="R2037">
        <f>COUNTIFS(olah!$Q2037:Q17035,summary!A2037,olah!$B2037:B17035,summary!B2037,olah!$N2037:N17035,summary!C2037,olah!$P2037:P17035,summary!D2037,olah!$T2037:T17035,"NA CO")</f>
        <v>0</v>
      </c>
      <c r="S2037">
        <f>COUNTIFS(olah!$Q$2:Q17035,summary!A2037,olah!$B$2:B17035,summary!B2037,olah!$T$2:T17035,"NA CO")</f>
        <v>1</v>
      </c>
      <c r="T2037" t="str">
        <f>olah!R2037</f>
        <v>Daily Journey</v>
      </c>
      <c r="U2037" t="str">
        <f>IF(T2037="Permit", olah!T2037, "No Permit")</f>
        <v>No Permit</v>
      </c>
    </row>
    <row r="2038" spans="1:21" hidden="1" x14ac:dyDescent="0.3">
      <c r="A2038" s="23">
        <v>44561</v>
      </c>
      <c r="B2038" t="s">
        <v>1546</v>
      </c>
      <c r="C2038" t="s">
        <v>28</v>
      </c>
      <c r="D2038" t="s">
        <v>11601</v>
      </c>
      <c r="E2038" t="str">
        <f>VLOOKUP(B2038,olah!$B:$P,2,0)</f>
        <v>2021-12-01</v>
      </c>
      <c r="F2038">
        <f>COUNTIFS(parameter!$J$4:$J$34,summary!A2038,parameter!$I$4:$I$34,"&gt;="&amp;summary!$E2038)</f>
        <v>31</v>
      </c>
      <c r="G2038">
        <f>COUNTIFS(olah!$Q2038:Q17036,summary!A2038,olah!$B2038:B17036,summary!B2038,olah!$N2038:N17036,summary!C2038,olah!$P2038:P17036,summary!D2038,olah!$S2038:S17036,"On Time")</f>
        <v>1</v>
      </c>
      <c r="H2038">
        <f>COUNTIFS(olah!$Q$2:Q17036,summary!A2038,olah!$B$2:B17036,summary!B2038,olah!$S$2:S17036,"On Time")</f>
        <v>22</v>
      </c>
      <c r="I2038">
        <f>COUNTIFS(olah!$Q2038:Q17036,summary!A2038,olah!$B2038:B17036,summary!B2038,olah!$N2038:N17036,summary!C2038,olah!$P2038:P17036,summary!D2038,olah!$S2038:S17036,"Late")</f>
        <v>0</v>
      </c>
      <c r="J2038">
        <f>COUNTIFS(olah!$Q$2:Q17036,summary!A2038,olah!$B$2:B17036,summary!B2038,olah!$S$2:S17036,"Late")</f>
        <v>1</v>
      </c>
      <c r="K2038">
        <f t="shared" si="31"/>
        <v>8</v>
      </c>
      <c r="L2038">
        <f>COUNTIFS(olah!$Q2038:Q17036,summary!A2038,olah!$B2038:B17036,summary!B2038,olah!$N2038:N17036,summary!C2038,olah!$P2038:P17036,summary!D2038,olah!$T2038:T17036,"On Time CO")</f>
        <v>1</v>
      </c>
      <c r="M2038">
        <f>COUNTIFS(olah!$Q$2:Q17036,summary!A2038,olah!$B$2:B17036,summary!B2038,olah!$T$2:T17036,"On Time CO")</f>
        <v>22</v>
      </c>
      <c r="N2038">
        <f>COUNTIFS(olah!$Q2038:Q17036,summary!A2038,olah!$B2038:B17036,summary!B2038,olah!$N2038:N17036,summary!C2038,olah!$P2038:P17036,summary!D2038,olah!$T2038:T17036,"Overtime")</f>
        <v>0</v>
      </c>
      <c r="O2038">
        <f>COUNTIFS(olah!$Q$2:Q17036,summary!A2038,olah!$B$2:B17036,summary!B2038,olah!$T$2:T17036,"Overtime")</f>
        <v>0</v>
      </c>
      <c r="P2038">
        <f>COUNTIFS(olah!$Q2038:Q17036,summary!A2038,olah!$B2038:B17036,summary!B2038,olah!$N2038:N17036,summary!C2038,olah!$P2038:P17036,summary!D2038,olah!$T2038:T17036,"Early")</f>
        <v>0</v>
      </c>
      <c r="Q2038">
        <f>COUNTIFS(olah!$Q$2:Q17036,summary!A2038,olah!$B$2:B17036,summary!B2038,olah!$T$2:T17036,"Early")</f>
        <v>0</v>
      </c>
      <c r="R2038">
        <f>COUNTIFS(olah!$Q2038:Q17036,summary!A2038,olah!$B2038:B17036,summary!B2038,olah!$N2038:N17036,summary!C2038,olah!$P2038:P17036,summary!D2038,olah!$T2038:T17036,"NA CO")</f>
        <v>0</v>
      </c>
      <c r="S2038">
        <f>COUNTIFS(olah!$Q$2:Q17036,summary!A2038,olah!$B$2:B17036,summary!B2038,olah!$T$2:T17036,"NA CO")</f>
        <v>1</v>
      </c>
      <c r="T2038" t="str">
        <f>olah!R2038</f>
        <v>Attendance</v>
      </c>
      <c r="U2038" t="str">
        <f>IF(T2038="Permit", olah!T2038, "No Permit")</f>
        <v>No Permit</v>
      </c>
    </row>
    <row r="2039" spans="1:21" hidden="1" x14ac:dyDescent="0.3">
      <c r="A2039" s="23">
        <v>44561</v>
      </c>
      <c r="B2039" t="s">
        <v>1546</v>
      </c>
      <c r="C2039" t="s">
        <v>28</v>
      </c>
      <c r="D2039" t="s">
        <v>5936</v>
      </c>
      <c r="E2039" t="str">
        <f>VLOOKUP(B2039,olah!$B:$P,2,0)</f>
        <v>2021-12-01</v>
      </c>
      <c r="F2039">
        <f>COUNTIFS(parameter!$J$4:$J$34,summary!A2039,parameter!$I$4:$I$34,"&gt;="&amp;summary!$E2039)</f>
        <v>31</v>
      </c>
      <c r="G2039">
        <f>COUNTIFS(olah!$Q2039:Q17037,summary!A2039,olah!$B2039:B17037,summary!B2039,olah!$N2039:N17037,summary!C2039,olah!$P2039:P17037,summary!D2039,olah!$S2039:S17037,"On Time")</f>
        <v>1</v>
      </c>
      <c r="H2039">
        <f>COUNTIFS(olah!$Q$2:Q17037,summary!A2039,olah!$B$2:B17037,summary!B2039,olah!$S$2:S17037,"On Time")</f>
        <v>22</v>
      </c>
      <c r="I2039">
        <f>COUNTIFS(olah!$Q2039:Q17037,summary!A2039,olah!$B2039:B17037,summary!B2039,olah!$N2039:N17037,summary!C2039,olah!$P2039:P17037,summary!D2039,olah!$S2039:S17037,"Late")</f>
        <v>0</v>
      </c>
      <c r="J2039">
        <f>COUNTIFS(olah!$Q$2:Q17037,summary!A2039,olah!$B$2:B17037,summary!B2039,olah!$S$2:S17037,"Late")</f>
        <v>1</v>
      </c>
      <c r="K2039">
        <f t="shared" si="31"/>
        <v>8</v>
      </c>
      <c r="L2039">
        <f>COUNTIFS(olah!$Q2039:Q17037,summary!A2039,olah!$B2039:B17037,summary!B2039,olah!$N2039:N17037,summary!C2039,olah!$P2039:P17037,summary!D2039,olah!$T2039:T17037,"On Time CO")</f>
        <v>1</v>
      </c>
      <c r="M2039">
        <f>COUNTIFS(olah!$Q$2:Q17037,summary!A2039,olah!$B$2:B17037,summary!B2039,olah!$T$2:T17037,"On Time CO")</f>
        <v>22</v>
      </c>
      <c r="N2039">
        <f>COUNTIFS(olah!$Q2039:Q17037,summary!A2039,olah!$B2039:B17037,summary!B2039,olah!$N2039:N17037,summary!C2039,olah!$P2039:P17037,summary!D2039,olah!$T2039:T17037,"Overtime")</f>
        <v>0</v>
      </c>
      <c r="O2039">
        <f>COUNTIFS(olah!$Q$2:Q17037,summary!A2039,olah!$B$2:B17037,summary!B2039,olah!$T$2:T17037,"Overtime")</f>
        <v>0</v>
      </c>
      <c r="P2039">
        <f>COUNTIFS(olah!$Q2039:Q17037,summary!A2039,olah!$B2039:B17037,summary!B2039,olah!$N2039:N17037,summary!C2039,olah!$P2039:P17037,summary!D2039,olah!$T2039:T17037,"Early")</f>
        <v>0</v>
      </c>
      <c r="Q2039">
        <f>COUNTIFS(olah!$Q$2:Q17037,summary!A2039,olah!$B$2:B17037,summary!B2039,olah!$T$2:T17037,"Early")</f>
        <v>0</v>
      </c>
      <c r="R2039">
        <f>COUNTIFS(olah!$Q2039:Q17037,summary!A2039,olah!$B2039:B17037,summary!B2039,olah!$N2039:N17037,summary!C2039,olah!$P2039:P17037,summary!D2039,olah!$T2039:T17037,"NA CO")</f>
        <v>0</v>
      </c>
      <c r="S2039">
        <f>COUNTIFS(olah!$Q$2:Q17037,summary!A2039,olah!$B$2:B17037,summary!B2039,olah!$T$2:T17037,"NA CO")</f>
        <v>1</v>
      </c>
      <c r="T2039" t="str">
        <f>olah!R2039</f>
        <v>Attendance</v>
      </c>
      <c r="U2039" t="str">
        <f>IF(T2039="Permit", olah!T2039, "No Permit")</f>
        <v>No Permit</v>
      </c>
    </row>
    <row r="2040" spans="1:21" hidden="1" x14ac:dyDescent="0.3">
      <c r="A2040" s="23">
        <v>44561</v>
      </c>
      <c r="B2040" t="s">
        <v>1546</v>
      </c>
      <c r="C2040" t="s">
        <v>28</v>
      </c>
      <c r="D2040" t="s">
        <v>6082</v>
      </c>
      <c r="E2040" t="str">
        <f>VLOOKUP(B2040,olah!$B:$P,2,0)</f>
        <v>2021-12-01</v>
      </c>
      <c r="F2040">
        <f>COUNTIFS(parameter!$J$4:$J$34,summary!A2040,parameter!$I$4:$I$34,"&gt;="&amp;summary!$E2040)</f>
        <v>31</v>
      </c>
      <c r="G2040">
        <f>COUNTIFS(olah!$Q2040:Q17038,summary!A2040,olah!$B2040:B17038,summary!B2040,olah!$N2040:N17038,summary!C2040,olah!$P2040:P17038,summary!D2040,olah!$S2040:S17038,"On Time")</f>
        <v>1</v>
      </c>
      <c r="H2040">
        <f>COUNTIFS(olah!$Q$2:Q17038,summary!A2040,olah!$B$2:B17038,summary!B2040,olah!$S$2:S17038,"On Time")</f>
        <v>22</v>
      </c>
      <c r="I2040">
        <f>COUNTIFS(olah!$Q2040:Q17038,summary!A2040,olah!$B2040:B17038,summary!B2040,olah!$N2040:N17038,summary!C2040,olah!$P2040:P17038,summary!D2040,olah!$S2040:S17038,"Late")</f>
        <v>0</v>
      </c>
      <c r="J2040">
        <f>COUNTIFS(olah!$Q$2:Q17038,summary!A2040,olah!$B$2:B17038,summary!B2040,olah!$S$2:S17038,"Late")</f>
        <v>1</v>
      </c>
      <c r="K2040">
        <f t="shared" si="31"/>
        <v>8</v>
      </c>
      <c r="L2040">
        <f>COUNTIFS(olah!$Q2040:Q17038,summary!A2040,olah!$B2040:B17038,summary!B2040,olah!$N2040:N17038,summary!C2040,olah!$P2040:P17038,summary!D2040,olah!$T2040:T17038,"On Time CO")</f>
        <v>1</v>
      </c>
      <c r="M2040">
        <f>COUNTIFS(olah!$Q$2:Q17038,summary!A2040,olah!$B$2:B17038,summary!B2040,olah!$T$2:T17038,"On Time CO")</f>
        <v>22</v>
      </c>
      <c r="N2040">
        <f>COUNTIFS(olah!$Q2040:Q17038,summary!A2040,olah!$B2040:B17038,summary!B2040,olah!$N2040:N17038,summary!C2040,olah!$P2040:P17038,summary!D2040,olah!$T2040:T17038,"Overtime")</f>
        <v>0</v>
      </c>
      <c r="O2040">
        <f>COUNTIFS(olah!$Q$2:Q17038,summary!A2040,olah!$B$2:B17038,summary!B2040,olah!$T$2:T17038,"Overtime")</f>
        <v>0</v>
      </c>
      <c r="P2040">
        <f>COUNTIFS(olah!$Q2040:Q17038,summary!A2040,olah!$B2040:B17038,summary!B2040,olah!$N2040:N17038,summary!C2040,olah!$P2040:P17038,summary!D2040,olah!$T2040:T17038,"Early")</f>
        <v>0</v>
      </c>
      <c r="Q2040">
        <f>COUNTIFS(olah!$Q$2:Q17038,summary!A2040,olah!$B$2:B17038,summary!B2040,olah!$T$2:T17038,"Early")</f>
        <v>0</v>
      </c>
      <c r="R2040">
        <f>COUNTIFS(olah!$Q2040:Q17038,summary!A2040,olah!$B2040:B17038,summary!B2040,olah!$N2040:N17038,summary!C2040,olah!$P2040:P17038,summary!D2040,olah!$T2040:T17038,"NA CO")</f>
        <v>0</v>
      </c>
      <c r="S2040">
        <f>COUNTIFS(olah!$Q$2:Q17038,summary!A2040,olah!$B$2:B17038,summary!B2040,olah!$T$2:T17038,"NA CO")</f>
        <v>1</v>
      </c>
      <c r="T2040" t="str">
        <f>olah!R2040</f>
        <v>Attendance</v>
      </c>
      <c r="U2040" t="str">
        <f>IF(T2040="Permit", olah!T2040, "No Permit")</f>
        <v>No Permit</v>
      </c>
    </row>
    <row r="2041" spans="1:21" hidden="1" x14ac:dyDescent="0.3">
      <c r="A2041" s="23">
        <v>44561</v>
      </c>
      <c r="B2041" t="s">
        <v>1546</v>
      </c>
      <c r="C2041" t="s">
        <v>1549</v>
      </c>
      <c r="D2041" t="s">
        <v>11602</v>
      </c>
      <c r="E2041" t="str">
        <f>VLOOKUP(B2041,olah!$B:$P,2,0)</f>
        <v>2021-12-01</v>
      </c>
      <c r="F2041">
        <f>COUNTIFS(parameter!$J$4:$J$34,summary!A2041,parameter!$I$4:$I$34,"&gt;="&amp;summary!$E2041)</f>
        <v>31</v>
      </c>
      <c r="G2041">
        <f>COUNTIFS(olah!$Q2041:Q17039,summary!A2041,olah!$B2041:B17039,summary!B2041,olah!$N2041:N17039,summary!C2041,olah!$P2041:P17039,summary!D2041,olah!$S2041:S17039,"On Time")</f>
        <v>1</v>
      </c>
      <c r="H2041">
        <f>COUNTIFS(olah!$Q$2:Q17039,summary!A2041,olah!$B$2:B17039,summary!B2041,olah!$S$2:S17039,"On Time")</f>
        <v>22</v>
      </c>
      <c r="I2041">
        <f>COUNTIFS(olah!$Q2041:Q17039,summary!A2041,olah!$B2041:B17039,summary!B2041,olah!$N2041:N17039,summary!C2041,olah!$P2041:P17039,summary!D2041,olah!$S2041:S17039,"Late")</f>
        <v>0</v>
      </c>
      <c r="J2041">
        <f>COUNTIFS(olah!$Q$2:Q17039,summary!A2041,olah!$B$2:B17039,summary!B2041,olah!$S$2:S17039,"Late")</f>
        <v>1</v>
      </c>
      <c r="K2041">
        <f t="shared" si="31"/>
        <v>8</v>
      </c>
      <c r="L2041">
        <f>COUNTIFS(olah!$Q2041:Q17039,summary!A2041,olah!$B2041:B17039,summary!B2041,olah!$N2041:N17039,summary!C2041,olah!$P2041:P17039,summary!D2041,olah!$T2041:T17039,"On Time CO")</f>
        <v>1</v>
      </c>
      <c r="M2041">
        <f>COUNTIFS(olah!$Q$2:Q17039,summary!A2041,olah!$B$2:B17039,summary!B2041,olah!$T$2:T17039,"On Time CO")</f>
        <v>22</v>
      </c>
      <c r="N2041">
        <f>COUNTIFS(olah!$Q2041:Q17039,summary!A2041,olah!$B2041:B17039,summary!B2041,olah!$N2041:N17039,summary!C2041,olah!$P2041:P17039,summary!D2041,olah!$T2041:T17039,"Overtime")</f>
        <v>0</v>
      </c>
      <c r="O2041">
        <f>COUNTIFS(olah!$Q$2:Q17039,summary!A2041,olah!$B$2:B17039,summary!B2041,olah!$T$2:T17039,"Overtime")</f>
        <v>0</v>
      </c>
      <c r="P2041">
        <f>COUNTIFS(olah!$Q2041:Q17039,summary!A2041,olah!$B2041:B17039,summary!B2041,olah!$N2041:N17039,summary!C2041,olah!$P2041:P17039,summary!D2041,olah!$T2041:T17039,"Early")</f>
        <v>0</v>
      </c>
      <c r="Q2041">
        <f>COUNTIFS(olah!$Q$2:Q17039,summary!A2041,olah!$B$2:B17039,summary!B2041,olah!$T$2:T17039,"Early")</f>
        <v>0</v>
      </c>
      <c r="R2041">
        <f>COUNTIFS(olah!$Q2041:Q17039,summary!A2041,olah!$B2041:B17039,summary!B2041,olah!$N2041:N17039,summary!C2041,olah!$P2041:P17039,summary!D2041,olah!$T2041:T17039,"NA CO")</f>
        <v>0</v>
      </c>
      <c r="S2041">
        <f>COUNTIFS(olah!$Q$2:Q17039,summary!A2041,olah!$B$2:B17039,summary!B2041,olah!$T$2:T17039,"NA CO")</f>
        <v>1</v>
      </c>
      <c r="T2041" t="str">
        <f>olah!R2041</f>
        <v>Daily Journey</v>
      </c>
      <c r="U2041" t="str">
        <f>IF(T2041="Permit", olah!T2041, "No Permit")</f>
        <v>No Permit</v>
      </c>
    </row>
    <row r="2042" spans="1:21" hidden="1" x14ac:dyDescent="0.3">
      <c r="A2042" s="23">
        <v>44561</v>
      </c>
      <c r="B2042" t="s">
        <v>1546</v>
      </c>
      <c r="C2042" t="s">
        <v>28</v>
      </c>
      <c r="D2042" t="s">
        <v>11603</v>
      </c>
      <c r="E2042" t="str">
        <f>VLOOKUP(B2042,olah!$B:$P,2,0)</f>
        <v>2021-12-01</v>
      </c>
      <c r="F2042">
        <f>COUNTIFS(parameter!$J$4:$J$34,summary!A2042,parameter!$I$4:$I$34,"&gt;="&amp;summary!$E2042)</f>
        <v>31</v>
      </c>
      <c r="G2042">
        <f>COUNTIFS(olah!$Q2042:Q17040,summary!A2042,olah!$B2042:B17040,summary!B2042,olah!$N2042:N17040,summary!C2042,olah!$P2042:P17040,summary!D2042,olah!$S2042:S17040,"On Time")</f>
        <v>1</v>
      </c>
      <c r="H2042">
        <f>COUNTIFS(olah!$Q$2:Q17040,summary!A2042,olah!$B$2:B17040,summary!B2042,olah!$S$2:S17040,"On Time")</f>
        <v>22</v>
      </c>
      <c r="I2042">
        <f>COUNTIFS(olah!$Q2042:Q17040,summary!A2042,olah!$B2042:B17040,summary!B2042,olah!$N2042:N17040,summary!C2042,olah!$P2042:P17040,summary!D2042,olah!$S2042:S17040,"Late")</f>
        <v>0</v>
      </c>
      <c r="J2042">
        <f>COUNTIFS(olah!$Q$2:Q17040,summary!A2042,olah!$B$2:B17040,summary!B2042,olah!$S$2:S17040,"Late")</f>
        <v>1</v>
      </c>
      <c r="K2042">
        <f t="shared" si="31"/>
        <v>8</v>
      </c>
      <c r="L2042">
        <f>COUNTIFS(olah!$Q2042:Q17040,summary!A2042,olah!$B2042:B17040,summary!B2042,olah!$N2042:N17040,summary!C2042,olah!$P2042:P17040,summary!D2042,olah!$T2042:T17040,"On Time CO")</f>
        <v>1</v>
      </c>
      <c r="M2042">
        <f>COUNTIFS(olah!$Q$2:Q17040,summary!A2042,olah!$B$2:B17040,summary!B2042,olah!$T$2:T17040,"On Time CO")</f>
        <v>22</v>
      </c>
      <c r="N2042">
        <f>COUNTIFS(olah!$Q2042:Q17040,summary!A2042,olah!$B2042:B17040,summary!B2042,olah!$N2042:N17040,summary!C2042,olah!$P2042:P17040,summary!D2042,olah!$T2042:T17040,"Overtime")</f>
        <v>0</v>
      </c>
      <c r="O2042">
        <f>COUNTIFS(olah!$Q$2:Q17040,summary!A2042,olah!$B$2:B17040,summary!B2042,olah!$T$2:T17040,"Overtime")</f>
        <v>0</v>
      </c>
      <c r="P2042">
        <f>COUNTIFS(olah!$Q2042:Q17040,summary!A2042,olah!$B2042:B17040,summary!B2042,olah!$N2042:N17040,summary!C2042,olah!$P2042:P17040,summary!D2042,olah!$T2042:T17040,"Early")</f>
        <v>0</v>
      </c>
      <c r="Q2042">
        <f>COUNTIFS(olah!$Q$2:Q17040,summary!A2042,olah!$B$2:B17040,summary!B2042,olah!$T$2:T17040,"Early")</f>
        <v>0</v>
      </c>
      <c r="R2042">
        <f>COUNTIFS(olah!$Q2042:Q17040,summary!A2042,olah!$B2042:B17040,summary!B2042,olah!$N2042:N17040,summary!C2042,olah!$P2042:P17040,summary!D2042,olah!$T2042:T17040,"NA CO")</f>
        <v>0</v>
      </c>
      <c r="S2042">
        <f>COUNTIFS(olah!$Q$2:Q17040,summary!A2042,olah!$B$2:B17040,summary!B2042,olah!$T$2:T17040,"NA CO")</f>
        <v>1</v>
      </c>
      <c r="T2042" t="str">
        <f>olah!R2042</f>
        <v>Attendance</v>
      </c>
      <c r="U2042" t="str">
        <f>IF(T2042="Permit", olah!T2042, "No Permit")</f>
        <v>No Permit</v>
      </c>
    </row>
    <row r="2043" spans="1:21" hidden="1" x14ac:dyDescent="0.3">
      <c r="A2043" s="23">
        <v>44561</v>
      </c>
      <c r="B2043" t="s">
        <v>1546</v>
      </c>
      <c r="C2043" t="s">
        <v>1549</v>
      </c>
      <c r="D2043" t="s">
        <v>7108</v>
      </c>
      <c r="E2043" t="str">
        <f>VLOOKUP(B2043,olah!$B:$P,2,0)</f>
        <v>2021-12-01</v>
      </c>
      <c r="F2043">
        <f>COUNTIFS(parameter!$J$4:$J$34,summary!A2043,parameter!$I$4:$I$34,"&gt;="&amp;summary!$E2043)</f>
        <v>31</v>
      </c>
      <c r="G2043">
        <f>COUNTIFS(olah!$Q2043:Q17041,summary!A2043,olah!$B2043:B17041,summary!B2043,olah!$N2043:N17041,summary!C2043,olah!$P2043:P17041,summary!D2043,olah!$S2043:S17041,"On Time")</f>
        <v>1</v>
      </c>
      <c r="H2043">
        <f>COUNTIFS(olah!$Q$2:Q17041,summary!A2043,olah!$B$2:B17041,summary!B2043,olah!$S$2:S17041,"On Time")</f>
        <v>22</v>
      </c>
      <c r="I2043">
        <f>COUNTIFS(olah!$Q2043:Q17041,summary!A2043,olah!$B2043:B17041,summary!B2043,olah!$N2043:N17041,summary!C2043,olah!$P2043:P17041,summary!D2043,olah!$S2043:S17041,"Late")</f>
        <v>0</v>
      </c>
      <c r="J2043">
        <f>COUNTIFS(olah!$Q$2:Q17041,summary!A2043,olah!$B$2:B17041,summary!B2043,olah!$S$2:S17041,"Late")</f>
        <v>1</v>
      </c>
      <c r="K2043">
        <f t="shared" si="31"/>
        <v>8</v>
      </c>
      <c r="L2043">
        <f>COUNTIFS(olah!$Q2043:Q17041,summary!A2043,olah!$B2043:B17041,summary!B2043,olah!$N2043:N17041,summary!C2043,olah!$P2043:P17041,summary!D2043,olah!$T2043:T17041,"On Time CO")</f>
        <v>1</v>
      </c>
      <c r="M2043">
        <f>COUNTIFS(olah!$Q$2:Q17041,summary!A2043,olah!$B$2:B17041,summary!B2043,olah!$T$2:T17041,"On Time CO")</f>
        <v>22</v>
      </c>
      <c r="N2043">
        <f>COUNTIFS(olah!$Q2043:Q17041,summary!A2043,olah!$B2043:B17041,summary!B2043,olah!$N2043:N17041,summary!C2043,olah!$P2043:P17041,summary!D2043,olah!$T2043:T17041,"Overtime")</f>
        <v>0</v>
      </c>
      <c r="O2043">
        <f>COUNTIFS(olah!$Q$2:Q17041,summary!A2043,olah!$B$2:B17041,summary!B2043,olah!$T$2:T17041,"Overtime")</f>
        <v>0</v>
      </c>
      <c r="P2043">
        <f>COUNTIFS(olah!$Q2043:Q17041,summary!A2043,olah!$B2043:B17041,summary!B2043,olah!$N2043:N17041,summary!C2043,olah!$P2043:P17041,summary!D2043,olah!$T2043:T17041,"Early")</f>
        <v>0</v>
      </c>
      <c r="Q2043">
        <f>COUNTIFS(olah!$Q$2:Q17041,summary!A2043,olah!$B$2:B17041,summary!B2043,olah!$T$2:T17041,"Early")</f>
        <v>0</v>
      </c>
      <c r="R2043">
        <f>COUNTIFS(olah!$Q2043:Q17041,summary!A2043,olah!$B2043:B17041,summary!B2043,olah!$N2043:N17041,summary!C2043,olah!$P2043:P17041,summary!D2043,olah!$T2043:T17041,"NA CO")</f>
        <v>0</v>
      </c>
      <c r="S2043">
        <f>COUNTIFS(olah!$Q$2:Q17041,summary!A2043,olah!$B$2:B17041,summary!B2043,olah!$T$2:T17041,"NA CO")</f>
        <v>1</v>
      </c>
      <c r="T2043" t="str">
        <f>olah!R2043</f>
        <v>Daily Journey</v>
      </c>
      <c r="U2043" t="str">
        <f>IF(T2043="Permit", olah!T2043, "No Permit")</f>
        <v>No Permit</v>
      </c>
    </row>
    <row r="2044" spans="1:21" hidden="1" x14ac:dyDescent="0.3">
      <c r="A2044" s="23">
        <v>44561</v>
      </c>
      <c r="B2044" t="s">
        <v>1546</v>
      </c>
      <c r="C2044" t="s">
        <v>28</v>
      </c>
      <c r="D2044" t="s">
        <v>11604</v>
      </c>
      <c r="E2044" t="str">
        <f>VLOOKUP(B2044,olah!$B:$P,2,0)</f>
        <v>2021-12-01</v>
      </c>
      <c r="F2044">
        <f>COUNTIFS(parameter!$J$4:$J$34,summary!A2044,parameter!$I$4:$I$34,"&gt;="&amp;summary!$E2044)</f>
        <v>31</v>
      </c>
      <c r="G2044">
        <f>COUNTIFS(olah!$Q2044:Q17042,summary!A2044,olah!$B2044:B17042,summary!B2044,olah!$N2044:N17042,summary!C2044,olah!$P2044:P17042,summary!D2044,olah!$S2044:S17042,"On Time")</f>
        <v>1</v>
      </c>
      <c r="H2044">
        <f>COUNTIFS(olah!$Q$2:Q17042,summary!A2044,olah!$B$2:B17042,summary!B2044,olah!$S$2:S17042,"On Time")</f>
        <v>22</v>
      </c>
      <c r="I2044">
        <f>COUNTIFS(olah!$Q2044:Q17042,summary!A2044,olah!$B2044:B17042,summary!B2044,olah!$N2044:N17042,summary!C2044,olah!$P2044:P17042,summary!D2044,olah!$S2044:S17042,"Late")</f>
        <v>0</v>
      </c>
      <c r="J2044">
        <f>COUNTIFS(olah!$Q$2:Q17042,summary!A2044,olah!$B$2:B17042,summary!B2044,olah!$S$2:S17042,"Late")</f>
        <v>1</v>
      </c>
      <c r="K2044">
        <f t="shared" si="31"/>
        <v>8</v>
      </c>
      <c r="L2044">
        <f>COUNTIFS(olah!$Q2044:Q17042,summary!A2044,olah!$B2044:B17042,summary!B2044,olah!$N2044:N17042,summary!C2044,olah!$P2044:P17042,summary!D2044,olah!$T2044:T17042,"On Time CO")</f>
        <v>0</v>
      </c>
      <c r="M2044">
        <f>COUNTIFS(olah!$Q$2:Q17042,summary!A2044,olah!$B$2:B17042,summary!B2044,olah!$T$2:T17042,"On Time CO")</f>
        <v>22</v>
      </c>
      <c r="N2044">
        <f>COUNTIFS(olah!$Q2044:Q17042,summary!A2044,olah!$B2044:B17042,summary!B2044,olah!$N2044:N17042,summary!C2044,olah!$P2044:P17042,summary!D2044,olah!$T2044:T17042,"Overtime")</f>
        <v>0</v>
      </c>
      <c r="O2044">
        <f>COUNTIFS(olah!$Q$2:Q17042,summary!A2044,olah!$B$2:B17042,summary!B2044,olah!$T$2:T17042,"Overtime")</f>
        <v>0</v>
      </c>
      <c r="P2044">
        <f>COUNTIFS(olah!$Q2044:Q17042,summary!A2044,olah!$B2044:B17042,summary!B2044,olah!$N2044:N17042,summary!C2044,olah!$P2044:P17042,summary!D2044,olah!$T2044:T17042,"Early")</f>
        <v>0</v>
      </c>
      <c r="Q2044">
        <f>COUNTIFS(olah!$Q$2:Q17042,summary!A2044,olah!$B$2:B17042,summary!B2044,olah!$T$2:T17042,"Early")</f>
        <v>0</v>
      </c>
      <c r="R2044">
        <f>COUNTIFS(olah!$Q2044:Q17042,summary!A2044,olah!$B2044:B17042,summary!B2044,olah!$N2044:N17042,summary!C2044,olah!$P2044:P17042,summary!D2044,olah!$T2044:T17042,"NA CO")</f>
        <v>1</v>
      </c>
      <c r="S2044">
        <f>COUNTIFS(olah!$Q$2:Q17042,summary!A2044,olah!$B$2:B17042,summary!B2044,olah!$T$2:T17042,"NA CO")</f>
        <v>1</v>
      </c>
      <c r="T2044" t="str">
        <f>olah!R2044</f>
        <v>Attendance</v>
      </c>
      <c r="U2044" t="str">
        <f>IF(T2044="Permit", olah!T2044, "No Permit")</f>
        <v>No Permit</v>
      </c>
    </row>
    <row r="2045" spans="1:21" hidden="1" x14ac:dyDescent="0.3">
      <c r="A2045" s="23">
        <v>44561</v>
      </c>
      <c r="B2045" t="s">
        <v>1546</v>
      </c>
      <c r="C2045" t="s">
        <v>1549</v>
      </c>
      <c r="D2045" t="s">
        <v>11605</v>
      </c>
      <c r="E2045" t="str">
        <f>VLOOKUP(B2045,olah!$B:$P,2,0)</f>
        <v>2021-12-01</v>
      </c>
      <c r="F2045">
        <f>COUNTIFS(parameter!$J$4:$J$34,summary!A2045,parameter!$I$4:$I$34,"&gt;="&amp;summary!$E2045)</f>
        <v>31</v>
      </c>
      <c r="G2045">
        <f>COUNTIFS(olah!$Q2045:Q17043,summary!A2045,olah!$B2045:B17043,summary!B2045,olah!$N2045:N17043,summary!C2045,olah!$P2045:P17043,summary!D2045,olah!$S2045:S17043,"On Time")</f>
        <v>1</v>
      </c>
      <c r="H2045">
        <f>COUNTIFS(olah!$Q$2:Q17043,summary!A2045,olah!$B$2:B17043,summary!B2045,olah!$S$2:S17043,"On Time")</f>
        <v>22</v>
      </c>
      <c r="I2045">
        <f>COUNTIFS(olah!$Q2045:Q17043,summary!A2045,olah!$B2045:B17043,summary!B2045,olah!$N2045:N17043,summary!C2045,olah!$P2045:P17043,summary!D2045,olah!$S2045:S17043,"Late")</f>
        <v>0</v>
      </c>
      <c r="J2045">
        <f>COUNTIFS(olah!$Q$2:Q17043,summary!A2045,olah!$B$2:B17043,summary!B2045,olah!$S$2:S17043,"Late")</f>
        <v>1</v>
      </c>
      <c r="K2045">
        <f t="shared" si="31"/>
        <v>8</v>
      </c>
      <c r="L2045">
        <f>COUNTIFS(olah!$Q2045:Q17043,summary!A2045,olah!$B2045:B17043,summary!B2045,olah!$N2045:N17043,summary!C2045,olah!$P2045:P17043,summary!D2045,olah!$T2045:T17043,"On Time CO")</f>
        <v>1</v>
      </c>
      <c r="M2045">
        <f>COUNTIFS(olah!$Q$2:Q17043,summary!A2045,olah!$B$2:B17043,summary!B2045,olah!$T$2:T17043,"On Time CO")</f>
        <v>22</v>
      </c>
      <c r="N2045">
        <f>COUNTIFS(olah!$Q2045:Q17043,summary!A2045,olah!$B2045:B17043,summary!B2045,olah!$N2045:N17043,summary!C2045,olah!$P2045:P17043,summary!D2045,olah!$T2045:T17043,"Overtime")</f>
        <v>0</v>
      </c>
      <c r="O2045">
        <f>COUNTIFS(olah!$Q$2:Q17043,summary!A2045,olah!$B$2:B17043,summary!B2045,olah!$T$2:T17043,"Overtime")</f>
        <v>0</v>
      </c>
      <c r="P2045">
        <f>COUNTIFS(olah!$Q2045:Q17043,summary!A2045,olah!$B2045:B17043,summary!B2045,olah!$N2045:N17043,summary!C2045,olah!$P2045:P17043,summary!D2045,olah!$T2045:T17043,"Early")</f>
        <v>0</v>
      </c>
      <c r="Q2045">
        <f>COUNTIFS(olah!$Q$2:Q17043,summary!A2045,olah!$B$2:B17043,summary!B2045,olah!$T$2:T17043,"Early")</f>
        <v>0</v>
      </c>
      <c r="R2045">
        <f>COUNTIFS(olah!$Q2045:Q17043,summary!A2045,olah!$B2045:B17043,summary!B2045,olah!$N2045:N17043,summary!C2045,olah!$P2045:P17043,summary!D2045,olah!$T2045:T17043,"NA CO")</f>
        <v>0</v>
      </c>
      <c r="S2045">
        <f>COUNTIFS(olah!$Q$2:Q17043,summary!A2045,olah!$B$2:B17043,summary!B2045,olah!$T$2:T17043,"NA CO")</f>
        <v>1</v>
      </c>
      <c r="T2045" t="str">
        <f>olah!R2045</f>
        <v>Daily Journey</v>
      </c>
      <c r="U2045" t="str">
        <f>IF(T2045="Permit", olah!T2045, "No Permit")</f>
        <v>No Permit</v>
      </c>
    </row>
    <row r="2046" spans="1:21" hidden="1" x14ac:dyDescent="0.3">
      <c r="A2046" s="23">
        <v>44561</v>
      </c>
      <c r="B2046" t="s">
        <v>1546</v>
      </c>
      <c r="C2046" t="s">
        <v>28</v>
      </c>
      <c r="D2046" t="s">
        <v>11606</v>
      </c>
      <c r="E2046" t="str">
        <f>VLOOKUP(B2046,olah!$B:$P,2,0)</f>
        <v>2021-12-01</v>
      </c>
      <c r="F2046">
        <f>COUNTIFS(parameter!$J$4:$J$34,summary!A2046,parameter!$I$4:$I$34,"&gt;="&amp;summary!$E2046)</f>
        <v>31</v>
      </c>
      <c r="G2046">
        <f>COUNTIFS(olah!$Q2046:Q17044,summary!A2046,olah!$B2046:B17044,summary!B2046,olah!$N2046:N17044,summary!C2046,olah!$P2046:P17044,summary!D2046,olah!$S2046:S17044,"On Time")</f>
        <v>1</v>
      </c>
      <c r="H2046">
        <f>COUNTIFS(olah!$Q$2:Q17044,summary!A2046,olah!$B$2:B17044,summary!B2046,olah!$S$2:S17044,"On Time")</f>
        <v>22</v>
      </c>
      <c r="I2046">
        <f>COUNTIFS(olah!$Q2046:Q17044,summary!A2046,olah!$B2046:B17044,summary!B2046,olah!$N2046:N17044,summary!C2046,olah!$P2046:P17044,summary!D2046,olah!$S2046:S17044,"Late")</f>
        <v>0</v>
      </c>
      <c r="J2046">
        <f>COUNTIFS(olah!$Q$2:Q17044,summary!A2046,olah!$B$2:B17044,summary!B2046,olah!$S$2:S17044,"Late")</f>
        <v>1</v>
      </c>
      <c r="K2046">
        <f t="shared" si="31"/>
        <v>8</v>
      </c>
      <c r="L2046">
        <f>COUNTIFS(olah!$Q2046:Q17044,summary!A2046,olah!$B2046:B17044,summary!B2046,olah!$N2046:N17044,summary!C2046,olah!$P2046:P17044,summary!D2046,olah!$T2046:T17044,"On Time CO")</f>
        <v>1</v>
      </c>
      <c r="M2046">
        <f>COUNTIFS(olah!$Q$2:Q17044,summary!A2046,olah!$B$2:B17044,summary!B2046,olah!$T$2:T17044,"On Time CO")</f>
        <v>22</v>
      </c>
      <c r="N2046">
        <f>COUNTIFS(olah!$Q2046:Q17044,summary!A2046,olah!$B2046:B17044,summary!B2046,olah!$N2046:N17044,summary!C2046,olah!$P2046:P17044,summary!D2046,olah!$T2046:T17044,"Overtime")</f>
        <v>0</v>
      </c>
      <c r="O2046">
        <f>COUNTIFS(olah!$Q$2:Q17044,summary!A2046,olah!$B$2:B17044,summary!B2046,olah!$T$2:T17044,"Overtime")</f>
        <v>0</v>
      </c>
      <c r="P2046">
        <f>COUNTIFS(olah!$Q2046:Q17044,summary!A2046,olah!$B2046:B17044,summary!B2046,olah!$N2046:N17044,summary!C2046,olah!$P2046:P17044,summary!D2046,olah!$T2046:T17044,"Early")</f>
        <v>0</v>
      </c>
      <c r="Q2046">
        <f>COUNTIFS(olah!$Q$2:Q17044,summary!A2046,olah!$B$2:B17044,summary!B2046,olah!$T$2:T17044,"Early")</f>
        <v>0</v>
      </c>
      <c r="R2046">
        <f>COUNTIFS(olah!$Q2046:Q17044,summary!A2046,olah!$B2046:B17044,summary!B2046,olah!$N2046:N17044,summary!C2046,olah!$P2046:P17044,summary!D2046,olah!$T2046:T17044,"NA CO")</f>
        <v>0</v>
      </c>
      <c r="S2046">
        <f>COUNTIFS(olah!$Q$2:Q17044,summary!A2046,olah!$B$2:B17044,summary!B2046,olah!$T$2:T17044,"NA CO")</f>
        <v>1</v>
      </c>
      <c r="T2046" t="str">
        <f>olah!R2046</f>
        <v>Attendance</v>
      </c>
      <c r="U2046" t="str">
        <f>IF(T2046="Permit", olah!T2046, "No Permit")</f>
        <v>No Permit</v>
      </c>
    </row>
    <row r="2047" spans="1:21" hidden="1" x14ac:dyDescent="0.3">
      <c r="A2047" s="23">
        <v>44561</v>
      </c>
      <c r="B2047" t="s">
        <v>1546</v>
      </c>
      <c r="C2047" t="s">
        <v>1549</v>
      </c>
      <c r="D2047" t="s">
        <v>10202</v>
      </c>
      <c r="E2047" t="str">
        <f>VLOOKUP(B2047,olah!$B:$P,2,0)</f>
        <v>2021-12-01</v>
      </c>
      <c r="F2047">
        <f>COUNTIFS(parameter!$J$4:$J$34,summary!A2047,parameter!$I$4:$I$34,"&gt;="&amp;summary!$E2047)</f>
        <v>31</v>
      </c>
      <c r="G2047">
        <f>COUNTIFS(olah!$Q2047:Q17045,summary!A2047,olah!$B2047:B17045,summary!B2047,olah!$N2047:N17045,summary!C2047,olah!$P2047:P17045,summary!D2047,olah!$S2047:S17045,"On Time")</f>
        <v>1</v>
      </c>
      <c r="H2047">
        <f>COUNTIFS(olah!$Q$2:Q17045,summary!A2047,olah!$B$2:B17045,summary!B2047,olah!$S$2:S17045,"On Time")</f>
        <v>22</v>
      </c>
      <c r="I2047">
        <f>COUNTIFS(olah!$Q2047:Q17045,summary!A2047,olah!$B2047:B17045,summary!B2047,olah!$N2047:N17045,summary!C2047,olah!$P2047:P17045,summary!D2047,olah!$S2047:S17045,"Late")</f>
        <v>0</v>
      </c>
      <c r="J2047">
        <f>COUNTIFS(olah!$Q$2:Q17045,summary!A2047,olah!$B$2:B17045,summary!B2047,olah!$S$2:S17045,"Late")</f>
        <v>1</v>
      </c>
      <c r="K2047">
        <f t="shared" si="31"/>
        <v>8</v>
      </c>
      <c r="L2047">
        <f>COUNTIFS(olah!$Q2047:Q17045,summary!A2047,olah!$B2047:B17045,summary!B2047,olah!$N2047:N17045,summary!C2047,olah!$P2047:P17045,summary!D2047,olah!$T2047:T17045,"On Time CO")</f>
        <v>1</v>
      </c>
      <c r="M2047">
        <f>COUNTIFS(olah!$Q$2:Q17045,summary!A2047,olah!$B$2:B17045,summary!B2047,olah!$T$2:T17045,"On Time CO")</f>
        <v>22</v>
      </c>
      <c r="N2047">
        <f>COUNTIFS(olah!$Q2047:Q17045,summary!A2047,olah!$B2047:B17045,summary!B2047,olah!$N2047:N17045,summary!C2047,olah!$P2047:P17045,summary!D2047,olah!$T2047:T17045,"Overtime")</f>
        <v>0</v>
      </c>
      <c r="O2047">
        <f>COUNTIFS(olah!$Q$2:Q17045,summary!A2047,olah!$B$2:B17045,summary!B2047,olah!$T$2:T17045,"Overtime")</f>
        <v>0</v>
      </c>
      <c r="P2047">
        <f>COUNTIFS(olah!$Q2047:Q17045,summary!A2047,olah!$B2047:B17045,summary!B2047,olah!$N2047:N17045,summary!C2047,olah!$P2047:P17045,summary!D2047,olah!$T2047:T17045,"Early")</f>
        <v>0</v>
      </c>
      <c r="Q2047">
        <f>COUNTIFS(olah!$Q$2:Q17045,summary!A2047,olah!$B$2:B17045,summary!B2047,olah!$T$2:T17045,"Early")</f>
        <v>0</v>
      </c>
      <c r="R2047">
        <f>COUNTIFS(olah!$Q2047:Q17045,summary!A2047,olah!$B2047:B17045,summary!B2047,olah!$N2047:N17045,summary!C2047,olah!$P2047:P17045,summary!D2047,olah!$T2047:T17045,"NA CO")</f>
        <v>0</v>
      </c>
      <c r="S2047">
        <f>COUNTIFS(olah!$Q$2:Q17045,summary!A2047,olah!$B$2:B17045,summary!B2047,olah!$T$2:T17045,"NA CO")</f>
        <v>1</v>
      </c>
      <c r="T2047" t="str">
        <f>olah!R2047</f>
        <v>Daily Journey</v>
      </c>
      <c r="U2047" t="str">
        <f>IF(T2047="Permit", olah!T2047, "No Permit")</f>
        <v>No Permit</v>
      </c>
    </row>
    <row r="2048" spans="1:21" hidden="1" x14ac:dyDescent="0.3">
      <c r="A2048" s="23">
        <v>44561</v>
      </c>
      <c r="B2048" t="s">
        <v>1546</v>
      </c>
      <c r="C2048" t="s">
        <v>28</v>
      </c>
      <c r="D2048" t="s">
        <v>11607</v>
      </c>
      <c r="E2048" t="str">
        <f>VLOOKUP(B2048,olah!$B:$P,2,0)</f>
        <v>2021-12-01</v>
      </c>
      <c r="F2048">
        <f>COUNTIFS(parameter!$J$4:$J$34,summary!A2048,parameter!$I$4:$I$34,"&gt;="&amp;summary!$E2048)</f>
        <v>31</v>
      </c>
      <c r="G2048">
        <f>COUNTIFS(olah!$Q2048:Q17046,summary!A2048,olah!$B2048:B17046,summary!B2048,olah!$N2048:N17046,summary!C2048,olah!$P2048:P17046,summary!D2048,olah!$S2048:S17046,"On Time")</f>
        <v>1</v>
      </c>
      <c r="H2048">
        <f>COUNTIFS(olah!$Q$2:Q17046,summary!A2048,olah!$B$2:B17046,summary!B2048,olah!$S$2:S17046,"On Time")</f>
        <v>22</v>
      </c>
      <c r="I2048">
        <f>COUNTIFS(olah!$Q2048:Q17046,summary!A2048,olah!$B2048:B17046,summary!B2048,olah!$N2048:N17046,summary!C2048,olah!$P2048:P17046,summary!D2048,olah!$S2048:S17046,"Late")</f>
        <v>0</v>
      </c>
      <c r="J2048">
        <f>COUNTIFS(olah!$Q$2:Q17046,summary!A2048,olah!$B$2:B17046,summary!B2048,olah!$S$2:S17046,"Late")</f>
        <v>1</v>
      </c>
      <c r="K2048">
        <f t="shared" si="31"/>
        <v>8</v>
      </c>
      <c r="L2048">
        <f>COUNTIFS(olah!$Q2048:Q17046,summary!A2048,olah!$B2048:B17046,summary!B2048,olah!$N2048:N17046,summary!C2048,olah!$P2048:P17046,summary!D2048,olah!$T2048:T17046,"On Time CO")</f>
        <v>1</v>
      </c>
      <c r="M2048">
        <f>COUNTIFS(olah!$Q$2:Q17046,summary!A2048,olah!$B$2:B17046,summary!B2048,olah!$T$2:T17046,"On Time CO")</f>
        <v>22</v>
      </c>
      <c r="N2048">
        <f>COUNTIFS(olah!$Q2048:Q17046,summary!A2048,olah!$B2048:B17046,summary!B2048,olah!$N2048:N17046,summary!C2048,olah!$P2048:P17046,summary!D2048,olah!$T2048:T17046,"Overtime")</f>
        <v>0</v>
      </c>
      <c r="O2048">
        <f>COUNTIFS(olah!$Q$2:Q17046,summary!A2048,olah!$B$2:B17046,summary!B2048,olah!$T$2:T17046,"Overtime")</f>
        <v>0</v>
      </c>
      <c r="P2048">
        <f>COUNTIFS(olah!$Q2048:Q17046,summary!A2048,olah!$B2048:B17046,summary!B2048,olah!$N2048:N17046,summary!C2048,olah!$P2048:P17046,summary!D2048,olah!$T2048:T17046,"Early")</f>
        <v>0</v>
      </c>
      <c r="Q2048">
        <f>COUNTIFS(olah!$Q$2:Q17046,summary!A2048,olah!$B$2:B17046,summary!B2048,olah!$T$2:T17046,"Early")</f>
        <v>0</v>
      </c>
      <c r="R2048">
        <f>COUNTIFS(olah!$Q2048:Q17046,summary!A2048,olah!$B2048:B17046,summary!B2048,olah!$N2048:N17046,summary!C2048,olah!$P2048:P17046,summary!D2048,olah!$T2048:T17046,"NA CO")</f>
        <v>0</v>
      </c>
      <c r="S2048">
        <f>COUNTIFS(olah!$Q$2:Q17046,summary!A2048,olah!$B$2:B17046,summary!B2048,olah!$T$2:T17046,"NA CO")</f>
        <v>1</v>
      </c>
      <c r="T2048" t="str">
        <f>olah!R2048</f>
        <v>Attendance</v>
      </c>
      <c r="U2048" t="str">
        <f>IF(T2048="Permit", olah!T2048, "No Permit")</f>
        <v>No Permit</v>
      </c>
    </row>
    <row r="2049" spans="1:21" hidden="1" x14ac:dyDescent="0.3">
      <c r="A2049" s="23">
        <v>44561</v>
      </c>
      <c r="B2049" t="s">
        <v>1546</v>
      </c>
      <c r="C2049" t="s">
        <v>1549</v>
      </c>
      <c r="D2049" t="s">
        <v>11608</v>
      </c>
      <c r="E2049" t="str">
        <f>VLOOKUP(B2049,olah!$B:$P,2,0)</f>
        <v>2021-12-01</v>
      </c>
      <c r="F2049">
        <f>COUNTIFS(parameter!$J$4:$J$34,summary!A2049,parameter!$I$4:$I$34,"&gt;="&amp;summary!$E2049)</f>
        <v>31</v>
      </c>
      <c r="G2049">
        <f>COUNTIFS(olah!$Q2049:Q17047,summary!A2049,olah!$B2049:B17047,summary!B2049,olah!$N2049:N17047,summary!C2049,olah!$P2049:P17047,summary!D2049,olah!$S2049:S17047,"On Time")</f>
        <v>1</v>
      </c>
      <c r="H2049">
        <f>COUNTIFS(olah!$Q$2:Q17047,summary!A2049,olah!$B$2:B17047,summary!B2049,olah!$S$2:S17047,"On Time")</f>
        <v>22</v>
      </c>
      <c r="I2049">
        <f>COUNTIFS(olah!$Q2049:Q17047,summary!A2049,olah!$B2049:B17047,summary!B2049,olah!$N2049:N17047,summary!C2049,olah!$P2049:P17047,summary!D2049,olah!$S2049:S17047,"Late")</f>
        <v>0</v>
      </c>
      <c r="J2049">
        <f>COUNTIFS(olah!$Q$2:Q17047,summary!A2049,olah!$B$2:B17047,summary!B2049,olah!$S$2:S17047,"Late")</f>
        <v>1</v>
      </c>
      <c r="K2049">
        <f t="shared" si="31"/>
        <v>8</v>
      </c>
      <c r="L2049">
        <f>COUNTIFS(olah!$Q2049:Q17047,summary!A2049,olah!$B2049:B17047,summary!B2049,olah!$N2049:N17047,summary!C2049,olah!$P2049:P17047,summary!D2049,olah!$T2049:T17047,"On Time CO")</f>
        <v>1</v>
      </c>
      <c r="M2049">
        <f>COUNTIFS(olah!$Q$2:Q17047,summary!A2049,olah!$B$2:B17047,summary!B2049,olah!$T$2:T17047,"On Time CO")</f>
        <v>22</v>
      </c>
      <c r="N2049">
        <f>COUNTIFS(olah!$Q2049:Q17047,summary!A2049,olah!$B2049:B17047,summary!B2049,olah!$N2049:N17047,summary!C2049,olah!$P2049:P17047,summary!D2049,olah!$T2049:T17047,"Overtime")</f>
        <v>0</v>
      </c>
      <c r="O2049">
        <f>COUNTIFS(olah!$Q$2:Q17047,summary!A2049,olah!$B$2:B17047,summary!B2049,olah!$T$2:T17047,"Overtime")</f>
        <v>0</v>
      </c>
      <c r="P2049">
        <f>COUNTIFS(olah!$Q2049:Q17047,summary!A2049,olah!$B2049:B17047,summary!B2049,olah!$N2049:N17047,summary!C2049,olah!$P2049:P17047,summary!D2049,olah!$T2049:T17047,"Early")</f>
        <v>0</v>
      </c>
      <c r="Q2049">
        <f>COUNTIFS(olah!$Q$2:Q17047,summary!A2049,olah!$B$2:B17047,summary!B2049,olah!$T$2:T17047,"Early")</f>
        <v>0</v>
      </c>
      <c r="R2049">
        <f>COUNTIFS(olah!$Q2049:Q17047,summary!A2049,olah!$B2049:B17047,summary!B2049,olah!$N2049:N17047,summary!C2049,olah!$P2049:P17047,summary!D2049,olah!$T2049:T17047,"NA CO")</f>
        <v>0</v>
      </c>
      <c r="S2049">
        <f>COUNTIFS(olah!$Q$2:Q17047,summary!A2049,olah!$B$2:B17047,summary!B2049,olah!$T$2:T17047,"NA CO")</f>
        <v>1</v>
      </c>
      <c r="T2049" t="str">
        <f>olah!R2049</f>
        <v>Daily Journey</v>
      </c>
      <c r="U2049" t="str">
        <f>IF(T2049="Permit", olah!T2049, "No Permit")</f>
        <v>No Permit</v>
      </c>
    </row>
    <row r="2050" spans="1:21" hidden="1" x14ac:dyDescent="0.3">
      <c r="A2050" s="23">
        <v>44561</v>
      </c>
      <c r="B2050" t="s">
        <v>1546</v>
      </c>
      <c r="C2050" t="s">
        <v>28</v>
      </c>
      <c r="D2050" t="s">
        <v>11609</v>
      </c>
      <c r="E2050" t="str">
        <f>VLOOKUP(B2050,olah!$B:$P,2,0)</f>
        <v>2021-12-01</v>
      </c>
      <c r="F2050">
        <f>COUNTIFS(parameter!$J$4:$J$34,summary!A2050,parameter!$I$4:$I$34,"&gt;="&amp;summary!$E2050)</f>
        <v>31</v>
      </c>
      <c r="G2050">
        <f>COUNTIFS(olah!$Q2050:Q17048,summary!A2050,olah!$B2050:B17048,summary!B2050,olah!$N2050:N17048,summary!C2050,olah!$P2050:P17048,summary!D2050,olah!$S2050:S17048,"On Time")</f>
        <v>1</v>
      </c>
      <c r="H2050">
        <f>COUNTIFS(olah!$Q$2:Q17048,summary!A2050,olah!$B$2:B17048,summary!B2050,olah!$S$2:S17048,"On Time")</f>
        <v>22</v>
      </c>
      <c r="I2050">
        <f>COUNTIFS(olah!$Q2050:Q17048,summary!A2050,olah!$B2050:B17048,summary!B2050,olah!$N2050:N17048,summary!C2050,olah!$P2050:P17048,summary!D2050,olah!$S2050:S17048,"Late")</f>
        <v>0</v>
      </c>
      <c r="J2050">
        <f>COUNTIFS(olah!$Q$2:Q17048,summary!A2050,olah!$B$2:B17048,summary!B2050,olah!$S$2:S17048,"Late")</f>
        <v>1</v>
      </c>
      <c r="K2050">
        <f t="shared" si="31"/>
        <v>8</v>
      </c>
      <c r="L2050">
        <f>COUNTIFS(olah!$Q2050:Q17048,summary!A2050,olah!$B2050:B17048,summary!B2050,olah!$N2050:N17048,summary!C2050,olah!$P2050:P17048,summary!D2050,olah!$T2050:T17048,"On Time CO")</f>
        <v>1</v>
      </c>
      <c r="M2050">
        <f>COUNTIFS(olah!$Q$2:Q17048,summary!A2050,olah!$B$2:B17048,summary!B2050,olah!$T$2:T17048,"On Time CO")</f>
        <v>22</v>
      </c>
      <c r="N2050">
        <f>COUNTIFS(olah!$Q2050:Q17048,summary!A2050,olah!$B2050:B17048,summary!B2050,olah!$N2050:N17048,summary!C2050,olah!$P2050:P17048,summary!D2050,olah!$T2050:T17048,"Overtime")</f>
        <v>0</v>
      </c>
      <c r="O2050">
        <f>COUNTIFS(olah!$Q$2:Q17048,summary!A2050,olah!$B$2:B17048,summary!B2050,olah!$T$2:T17048,"Overtime")</f>
        <v>0</v>
      </c>
      <c r="P2050">
        <f>COUNTIFS(olah!$Q2050:Q17048,summary!A2050,olah!$B2050:B17048,summary!B2050,olah!$N2050:N17048,summary!C2050,olah!$P2050:P17048,summary!D2050,olah!$T2050:T17048,"Early")</f>
        <v>0</v>
      </c>
      <c r="Q2050">
        <f>COUNTIFS(olah!$Q$2:Q17048,summary!A2050,olah!$B$2:B17048,summary!B2050,olah!$T$2:T17048,"Early")</f>
        <v>0</v>
      </c>
      <c r="R2050">
        <f>COUNTIFS(olah!$Q2050:Q17048,summary!A2050,olah!$B2050:B17048,summary!B2050,olah!$N2050:N17048,summary!C2050,olah!$P2050:P17048,summary!D2050,olah!$T2050:T17048,"NA CO")</f>
        <v>0</v>
      </c>
      <c r="S2050">
        <f>COUNTIFS(olah!$Q$2:Q17048,summary!A2050,olah!$B$2:B17048,summary!B2050,olah!$T$2:T17048,"NA CO")</f>
        <v>1</v>
      </c>
      <c r="T2050" t="str">
        <f>olah!R2050</f>
        <v>Attendance</v>
      </c>
      <c r="U2050" t="str">
        <f>IF(T2050="Permit", olah!T2050, "No Permit")</f>
        <v>No Permit</v>
      </c>
    </row>
    <row r="2051" spans="1:21" hidden="1" x14ac:dyDescent="0.3">
      <c r="A2051" s="23">
        <v>44561</v>
      </c>
      <c r="B2051" t="s">
        <v>1546</v>
      </c>
      <c r="C2051" t="s">
        <v>1549</v>
      </c>
      <c r="D2051" t="s">
        <v>9024</v>
      </c>
      <c r="E2051" t="str">
        <f>VLOOKUP(B2051,olah!$B:$P,2,0)</f>
        <v>2021-12-01</v>
      </c>
      <c r="F2051">
        <f>COUNTIFS(parameter!$J$4:$J$34,summary!A2051,parameter!$I$4:$I$34,"&gt;="&amp;summary!$E2051)</f>
        <v>31</v>
      </c>
      <c r="G2051">
        <f>COUNTIFS(olah!$Q2051:Q17049,summary!A2051,olah!$B2051:B17049,summary!B2051,olah!$N2051:N17049,summary!C2051,olah!$P2051:P17049,summary!D2051,olah!$S2051:S17049,"On Time")</f>
        <v>1</v>
      </c>
      <c r="H2051">
        <f>COUNTIFS(olah!$Q$2:Q17049,summary!A2051,olah!$B$2:B17049,summary!B2051,olah!$S$2:S17049,"On Time")</f>
        <v>22</v>
      </c>
      <c r="I2051">
        <f>COUNTIFS(olah!$Q2051:Q17049,summary!A2051,olah!$B2051:B17049,summary!B2051,olah!$N2051:N17049,summary!C2051,olah!$P2051:P17049,summary!D2051,olah!$S2051:S17049,"Late")</f>
        <v>0</v>
      </c>
      <c r="J2051">
        <f>COUNTIFS(olah!$Q$2:Q17049,summary!A2051,olah!$B$2:B17049,summary!B2051,olah!$S$2:S17049,"Late")</f>
        <v>1</v>
      </c>
      <c r="K2051">
        <f t="shared" ref="K2051:K2114" si="32">F2051-SUM(H2051:J2051)</f>
        <v>8</v>
      </c>
      <c r="L2051">
        <f>COUNTIFS(olah!$Q2051:Q17049,summary!A2051,olah!$B2051:B17049,summary!B2051,olah!$N2051:N17049,summary!C2051,olah!$P2051:P17049,summary!D2051,olah!$T2051:T17049,"On Time CO")</f>
        <v>1</v>
      </c>
      <c r="M2051">
        <f>COUNTIFS(olah!$Q$2:Q17049,summary!A2051,olah!$B$2:B17049,summary!B2051,olah!$T$2:T17049,"On Time CO")</f>
        <v>22</v>
      </c>
      <c r="N2051">
        <f>COUNTIFS(olah!$Q2051:Q17049,summary!A2051,olah!$B2051:B17049,summary!B2051,olah!$N2051:N17049,summary!C2051,olah!$P2051:P17049,summary!D2051,olah!$T2051:T17049,"Overtime")</f>
        <v>0</v>
      </c>
      <c r="O2051">
        <f>COUNTIFS(olah!$Q$2:Q17049,summary!A2051,olah!$B$2:B17049,summary!B2051,olah!$T$2:T17049,"Overtime")</f>
        <v>0</v>
      </c>
      <c r="P2051">
        <f>COUNTIFS(olah!$Q2051:Q17049,summary!A2051,olah!$B2051:B17049,summary!B2051,olah!$N2051:N17049,summary!C2051,olah!$P2051:P17049,summary!D2051,olah!$T2051:T17049,"Early")</f>
        <v>0</v>
      </c>
      <c r="Q2051">
        <f>COUNTIFS(olah!$Q$2:Q17049,summary!A2051,olah!$B$2:B17049,summary!B2051,olah!$T$2:T17049,"Early")</f>
        <v>0</v>
      </c>
      <c r="R2051">
        <f>COUNTIFS(olah!$Q2051:Q17049,summary!A2051,olah!$B2051:B17049,summary!B2051,olah!$N2051:N17049,summary!C2051,olah!$P2051:P17049,summary!D2051,olah!$T2051:T17049,"NA CO")</f>
        <v>0</v>
      </c>
      <c r="S2051">
        <f>COUNTIFS(olah!$Q$2:Q17049,summary!A2051,olah!$B$2:B17049,summary!B2051,olah!$T$2:T17049,"NA CO")</f>
        <v>1</v>
      </c>
      <c r="T2051" t="str">
        <f>olah!R2051</f>
        <v>Daily Journey</v>
      </c>
      <c r="U2051" t="str">
        <f>IF(T2051="Permit", olah!T2051, "No Permit")</f>
        <v>No Permit</v>
      </c>
    </row>
    <row r="2052" spans="1:21" hidden="1" x14ac:dyDescent="0.3">
      <c r="A2052" s="23">
        <v>44561</v>
      </c>
      <c r="B2052" t="s">
        <v>1546</v>
      </c>
      <c r="C2052" t="s">
        <v>28</v>
      </c>
      <c r="D2052" t="s">
        <v>10213</v>
      </c>
      <c r="E2052" t="str">
        <f>VLOOKUP(B2052,olah!$B:$P,2,0)</f>
        <v>2021-12-01</v>
      </c>
      <c r="F2052">
        <f>COUNTIFS(parameter!$J$4:$J$34,summary!A2052,parameter!$I$4:$I$34,"&gt;="&amp;summary!$E2052)</f>
        <v>31</v>
      </c>
      <c r="G2052">
        <f>COUNTIFS(olah!$Q2052:Q17050,summary!A2052,olah!$B2052:B17050,summary!B2052,olah!$N2052:N17050,summary!C2052,olah!$P2052:P17050,summary!D2052,olah!$S2052:S17050,"On Time")</f>
        <v>1</v>
      </c>
      <c r="H2052">
        <f>COUNTIFS(olah!$Q$2:Q17050,summary!A2052,olah!$B$2:B17050,summary!B2052,olah!$S$2:S17050,"On Time")</f>
        <v>22</v>
      </c>
      <c r="I2052">
        <f>COUNTIFS(olah!$Q2052:Q17050,summary!A2052,olah!$B2052:B17050,summary!B2052,olah!$N2052:N17050,summary!C2052,olah!$P2052:P17050,summary!D2052,olah!$S2052:S17050,"Late")</f>
        <v>0</v>
      </c>
      <c r="J2052">
        <f>COUNTIFS(olah!$Q$2:Q17050,summary!A2052,olah!$B$2:B17050,summary!B2052,olah!$S$2:S17050,"Late")</f>
        <v>1</v>
      </c>
      <c r="K2052">
        <f t="shared" si="32"/>
        <v>8</v>
      </c>
      <c r="L2052">
        <f>COUNTIFS(olah!$Q2052:Q17050,summary!A2052,olah!$B2052:B17050,summary!B2052,olah!$N2052:N17050,summary!C2052,olah!$P2052:P17050,summary!D2052,olah!$T2052:T17050,"On Time CO")</f>
        <v>1</v>
      </c>
      <c r="M2052">
        <f>COUNTIFS(olah!$Q$2:Q17050,summary!A2052,olah!$B$2:B17050,summary!B2052,olah!$T$2:T17050,"On Time CO")</f>
        <v>22</v>
      </c>
      <c r="N2052">
        <f>COUNTIFS(olah!$Q2052:Q17050,summary!A2052,olah!$B2052:B17050,summary!B2052,olah!$N2052:N17050,summary!C2052,olah!$P2052:P17050,summary!D2052,olah!$T2052:T17050,"Overtime")</f>
        <v>0</v>
      </c>
      <c r="O2052">
        <f>COUNTIFS(olah!$Q$2:Q17050,summary!A2052,olah!$B$2:B17050,summary!B2052,olah!$T$2:T17050,"Overtime")</f>
        <v>0</v>
      </c>
      <c r="P2052">
        <f>COUNTIFS(olah!$Q2052:Q17050,summary!A2052,olah!$B2052:B17050,summary!B2052,olah!$N2052:N17050,summary!C2052,olah!$P2052:P17050,summary!D2052,olah!$T2052:T17050,"Early")</f>
        <v>0</v>
      </c>
      <c r="Q2052">
        <f>COUNTIFS(olah!$Q$2:Q17050,summary!A2052,olah!$B$2:B17050,summary!B2052,olah!$T$2:T17050,"Early")</f>
        <v>0</v>
      </c>
      <c r="R2052">
        <f>COUNTIFS(olah!$Q2052:Q17050,summary!A2052,olah!$B2052:B17050,summary!B2052,olah!$N2052:N17050,summary!C2052,olah!$P2052:P17050,summary!D2052,olah!$T2052:T17050,"NA CO")</f>
        <v>0</v>
      </c>
      <c r="S2052">
        <f>COUNTIFS(olah!$Q$2:Q17050,summary!A2052,olah!$B$2:B17050,summary!B2052,olah!$T$2:T17050,"NA CO")</f>
        <v>1</v>
      </c>
      <c r="T2052" t="str">
        <f>olah!R2052</f>
        <v>Attendance</v>
      </c>
      <c r="U2052" t="str">
        <f>IF(T2052="Permit", olah!T2052, "No Permit")</f>
        <v>No Permit</v>
      </c>
    </row>
    <row r="2053" spans="1:21" hidden="1" x14ac:dyDescent="0.3">
      <c r="A2053" s="23">
        <v>44561</v>
      </c>
      <c r="B2053" t="s">
        <v>1546</v>
      </c>
      <c r="C2053" t="s">
        <v>1549</v>
      </c>
      <c r="D2053" t="s">
        <v>7927</v>
      </c>
      <c r="E2053" t="str">
        <f>VLOOKUP(B2053,olah!$B:$P,2,0)</f>
        <v>2021-12-01</v>
      </c>
      <c r="F2053">
        <f>COUNTIFS(parameter!$J$4:$J$34,summary!A2053,parameter!$I$4:$I$34,"&gt;="&amp;summary!$E2053)</f>
        <v>31</v>
      </c>
      <c r="G2053">
        <f>COUNTIFS(olah!$Q2053:Q17051,summary!A2053,olah!$B2053:B17051,summary!B2053,olah!$N2053:N17051,summary!C2053,olah!$P2053:P17051,summary!D2053,olah!$S2053:S17051,"On Time")</f>
        <v>1</v>
      </c>
      <c r="H2053">
        <f>COUNTIFS(olah!$Q$2:Q17051,summary!A2053,olah!$B$2:B17051,summary!B2053,olah!$S$2:S17051,"On Time")</f>
        <v>22</v>
      </c>
      <c r="I2053">
        <f>COUNTIFS(olah!$Q2053:Q17051,summary!A2053,olah!$B2053:B17051,summary!B2053,olah!$N2053:N17051,summary!C2053,olah!$P2053:P17051,summary!D2053,olah!$S2053:S17051,"Late")</f>
        <v>0</v>
      </c>
      <c r="J2053">
        <f>COUNTIFS(olah!$Q$2:Q17051,summary!A2053,olah!$B$2:B17051,summary!B2053,olah!$S$2:S17051,"Late")</f>
        <v>1</v>
      </c>
      <c r="K2053">
        <f t="shared" si="32"/>
        <v>8</v>
      </c>
      <c r="L2053">
        <f>COUNTIFS(olah!$Q2053:Q17051,summary!A2053,olah!$B2053:B17051,summary!B2053,olah!$N2053:N17051,summary!C2053,olah!$P2053:P17051,summary!D2053,olah!$T2053:T17051,"On Time CO")</f>
        <v>1</v>
      </c>
      <c r="M2053">
        <f>COUNTIFS(olah!$Q$2:Q17051,summary!A2053,olah!$B$2:B17051,summary!B2053,olah!$T$2:T17051,"On Time CO")</f>
        <v>22</v>
      </c>
      <c r="N2053">
        <f>COUNTIFS(olah!$Q2053:Q17051,summary!A2053,olah!$B2053:B17051,summary!B2053,olah!$N2053:N17051,summary!C2053,olah!$P2053:P17051,summary!D2053,olah!$T2053:T17051,"Overtime")</f>
        <v>0</v>
      </c>
      <c r="O2053">
        <f>COUNTIFS(olah!$Q$2:Q17051,summary!A2053,olah!$B$2:B17051,summary!B2053,olah!$T$2:T17051,"Overtime")</f>
        <v>0</v>
      </c>
      <c r="P2053">
        <f>COUNTIFS(olah!$Q2053:Q17051,summary!A2053,olah!$B2053:B17051,summary!B2053,olah!$N2053:N17051,summary!C2053,olah!$P2053:P17051,summary!D2053,olah!$T2053:T17051,"Early")</f>
        <v>0</v>
      </c>
      <c r="Q2053">
        <f>COUNTIFS(olah!$Q$2:Q17051,summary!A2053,olah!$B$2:B17051,summary!B2053,olah!$T$2:T17051,"Early")</f>
        <v>0</v>
      </c>
      <c r="R2053">
        <f>COUNTIFS(olah!$Q2053:Q17051,summary!A2053,olah!$B2053:B17051,summary!B2053,olah!$N2053:N17051,summary!C2053,olah!$P2053:P17051,summary!D2053,olah!$T2053:T17051,"NA CO")</f>
        <v>0</v>
      </c>
      <c r="S2053">
        <f>COUNTIFS(olah!$Q$2:Q17051,summary!A2053,olah!$B$2:B17051,summary!B2053,olah!$T$2:T17051,"NA CO")</f>
        <v>1</v>
      </c>
      <c r="T2053" t="str">
        <f>olah!R2053</f>
        <v>Daily Journey</v>
      </c>
      <c r="U2053" t="str">
        <f>IF(T2053="Permit", olah!T2053, "No Permit")</f>
        <v>No Permit</v>
      </c>
    </row>
    <row r="2054" spans="1:21" hidden="1" x14ac:dyDescent="0.3">
      <c r="A2054" s="23">
        <v>44561</v>
      </c>
      <c r="B2054" t="s">
        <v>1546</v>
      </c>
      <c r="C2054" t="s">
        <v>28</v>
      </c>
      <c r="D2054" t="s">
        <v>11610</v>
      </c>
      <c r="E2054" t="str">
        <f>VLOOKUP(B2054,olah!$B:$P,2,0)</f>
        <v>2021-12-01</v>
      </c>
      <c r="F2054">
        <f>COUNTIFS(parameter!$J$4:$J$34,summary!A2054,parameter!$I$4:$I$34,"&gt;="&amp;summary!$E2054)</f>
        <v>31</v>
      </c>
      <c r="G2054">
        <f>COUNTIFS(olah!$Q2054:Q17052,summary!A2054,olah!$B2054:B17052,summary!B2054,olah!$N2054:N17052,summary!C2054,olah!$P2054:P17052,summary!D2054,olah!$S2054:S17052,"On Time")</f>
        <v>1</v>
      </c>
      <c r="H2054">
        <f>COUNTIFS(olah!$Q$2:Q17052,summary!A2054,olah!$B$2:B17052,summary!B2054,olah!$S$2:S17052,"On Time")</f>
        <v>22</v>
      </c>
      <c r="I2054">
        <f>COUNTIFS(olah!$Q2054:Q17052,summary!A2054,olah!$B2054:B17052,summary!B2054,olah!$N2054:N17052,summary!C2054,olah!$P2054:P17052,summary!D2054,olah!$S2054:S17052,"Late")</f>
        <v>0</v>
      </c>
      <c r="J2054">
        <f>COUNTIFS(olah!$Q$2:Q17052,summary!A2054,olah!$B$2:B17052,summary!B2054,olah!$S$2:S17052,"Late")</f>
        <v>1</v>
      </c>
      <c r="K2054">
        <f t="shared" si="32"/>
        <v>8</v>
      </c>
      <c r="L2054">
        <f>COUNTIFS(olah!$Q2054:Q17052,summary!A2054,olah!$B2054:B17052,summary!B2054,olah!$N2054:N17052,summary!C2054,olah!$P2054:P17052,summary!D2054,olah!$T2054:T17052,"On Time CO")</f>
        <v>1</v>
      </c>
      <c r="M2054">
        <f>COUNTIFS(olah!$Q$2:Q17052,summary!A2054,olah!$B$2:B17052,summary!B2054,olah!$T$2:T17052,"On Time CO")</f>
        <v>22</v>
      </c>
      <c r="N2054">
        <f>COUNTIFS(olah!$Q2054:Q17052,summary!A2054,olah!$B2054:B17052,summary!B2054,olah!$N2054:N17052,summary!C2054,olah!$P2054:P17052,summary!D2054,olah!$T2054:T17052,"Overtime")</f>
        <v>0</v>
      </c>
      <c r="O2054">
        <f>COUNTIFS(olah!$Q$2:Q17052,summary!A2054,olah!$B$2:B17052,summary!B2054,olah!$T$2:T17052,"Overtime")</f>
        <v>0</v>
      </c>
      <c r="P2054">
        <f>COUNTIFS(olah!$Q2054:Q17052,summary!A2054,olah!$B2054:B17052,summary!B2054,olah!$N2054:N17052,summary!C2054,olah!$P2054:P17052,summary!D2054,olah!$T2054:T17052,"Early")</f>
        <v>0</v>
      </c>
      <c r="Q2054">
        <f>COUNTIFS(olah!$Q$2:Q17052,summary!A2054,olah!$B$2:B17052,summary!B2054,olah!$T$2:T17052,"Early")</f>
        <v>0</v>
      </c>
      <c r="R2054">
        <f>COUNTIFS(olah!$Q2054:Q17052,summary!A2054,olah!$B2054:B17052,summary!B2054,olah!$N2054:N17052,summary!C2054,olah!$P2054:P17052,summary!D2054,olah!$T2054:T17052,"NA CO")</f>
        <v>0</v>
      </c>
      <c r="S2054">
        <f>COUNTIFS(olah!$Q$2:Q17052,summary!A2054,olah!$B$2:B17052,summary!B2054,olah!$T$2:T17052,"NA CO")</f>
        <v>1</v>
      </c>
      <c r="T2054" t="str">
        <f>olah!R2054</f>
        <v>Attendance</v>
      </c>
      <c r="U2054" t="str">
        <f>IF(T2054="Permit", olah!T2054, "No Permit")</f>
        <v>No Permit</v>
      </c>
    </row>
    <row r="2055" spans="1:21" hidden="1" x14ac:dyDescent="0.3">
      <c r="A2055" s="23">
        <v>44561</v>
      </c>
      <c r="B2055" t="s">
        <v>1546</v>
      </c>
      <c r="C2055" t="s">
        <v>1549</v>
      </c>
      <c r="D2055" t="s">
        <v>9025</v>
      </c>
      <c r="E2055" t="str">
        <f>VLOOKUP(B2055,olah!$B:$P,2,0)</f>
        <v>2021-12-01</v>
      </c>
      <c r="F2055">
        <f>COUNTIFS(parameter!$J$4:$J$34,summary!A2055,parameter!$I$4:$I$34,"&gt;="&amp;summary!$E2055)</f>
        <v>31</v>
      </c>
      <c r="G2055">
        <f>COUNTIFS(olah!$Q2055:Q17053,summary!A2055,olah!$B2055:B17053,summary!B2055,olah!$N2055:N17053,summary!C2055,olah!$P2055:P17053,summary!D2055,olah!$S2055:S17053,"On Time")</f>
        <v>1</v>
      </c>
      <c r="H2055">
        <f>COUNTIFS(olah!$Q$2:Q17053,summary!A2055,olah!$B$2:B17053,summary!B2055,olah!$S$2:S17053,"On Time")</f>
        <v>22</v>
      </c>
      <c r="I2055">
        <f>COUNTIFS(olah!$Q2055:Q17053,summary!A2055,olah!$B2055:B17053,summary!B2055,olah!$N2055:N17053,summary!C2055,olah!$P2055:P17053,summary!D2055,olah!$S2055:S17053,"Late")</f>
        <v>0</v>
      </c>
      <c r="J2055">
        <f>COUNTIFS(olah!$Q$2:Q17053,summary!A2055,olah!$B$2:B17053,summary!B2055,olah!$S$2:S17053,"Late")</f>
        <v>1</v>
      </c>
      <c r="K2055">
        <f t="shared" si="32"/>
        <v>8</v>
      </c>
      <c r="L2055">
        <f>COUNTIFS(olah!$Q2055:Q17053,summary!A2055,olah!$B2055:B17053,summary!B2055,olah!$N2055:N17053,summary!C2055,olah!$P2055:P17053,summary!D2055,olah!$T2055:T17053,"On Time CO")</f>
        <v>1</v>
      </c>
      <c r="M2055">
        <f>COUNTIFS(olah!$Q$2:Q17053,summary!A2055,olah!$B$2:B17053,summary!B2055,olah!$T$2:T17053,"On Time CO")</f>
        <v>22</v>
      </c>
      <c r="N2055">
        <f>COUNTIFS(olah!$Q2055:Q17053,summary!A2055,olah!$B2055:B17053,summary!B2055,olah!$N2055:N17053,summary!C2055,olah!$P2055:P17053,summary!D2055,olah!$T2055:T17053,"Overtime")</f>
        <v>0</v>
      </c>
      <c r="O2055">
        <f>COUNTIFS(olah!$Q$2:Q17053,summary!A2055,olah!$B$2:B17053,summary!B2055,olah!$T$2:T17053,"Overtime")</f>
        <v>0</v>
      </c>
      <c r="P2055">
        <f>COUNTIFS(olah!$Q2055:Q17053,summary!A2055,olah!$B2055:B17053,summary!B2055,olah!$N2055:N17053,summary!C2055,olah!$P2055:P17053,summary!D2055,olah!$T2055:T17053,"Early")</f>
        <v>0</v>
      </c>
      <c r="Q2055">
        <f>COUNTIFS(olah!$Q$2:Q17053,summary!A2055,olah!$B$2:B17053,summary!B2055,olah!$T$2:T17053,"Early")</f>
        <v>0</v>
      </c>
      <c r="R2055">
        <f>COUNTIFS(olah!$Q2055:Q17053,summary!A2055,olah!$B2055:B17053,summary!B2055,olah!$N2055:N17053,summary!C2055,olah!$P2055:P17053,summary!D2055,olah!$T2055:T17053,"NA CO")</f>
        <v>0</v>
      </c>
      <c r="S2055">
        <f>COUNTIFS(olah!$Q$2:Q17053,summary!A2055,olah!$B$2:B17053,summary!B2055,olah!$T$2:T17053,"NA CO")</f>
        <v>1</v>
      </c>
      <c r="T2055" t="str">
        <f>olah!R2055</f>
        <v>Daily Journey</v>
      </c>
      <c r="U2055" t="str">
        <f>IF(T2055="Permit", olah!T2055, "No Permit")</f>
        <v>No Permit</v>
      </c>
    </row>
    <row r="2056" spans="1:21" hidden="1" x14ac:dyDescent="0.3">
      <c r="A2056" s="23">
        <v>44561</v>
      </c>
      <c r="B2056" t="s">
        <v>1546</v>
      </c>
      <c r="C2056" t="s">
        <v>28</v>
      </c>
      <c r="D2056" t="s">
        <v>10214</v>
      </c>
      <c r="E2056" t="str">
        <f>VLOOKUP(B2056,olah!$B:$P,2,0)</f>
        <v>2021-12-01</v>
      </c>
      <c r="F2056">
        <f>COUNTIFS(parameter!$J$4:$J$34,summary!A2056,parameter!$I$4:$I$34,"&gt;="&amp;summary!$E2056)</f>
        <v>31</v>
      </c>
      <c r="G2056">
        <f>COUNTIFS(olah!$Q2056:Q17054,summary!A2056,olah!$B2056:B17054,summary!B2056,olah!$N2056:N17054,summary!C2056,olah!$P2056:P17054,summary!D2056,olah!$S2056:S17054,"On Time")</f>
        <v>1</v>
      </c>
      <c r="H2056">
        <f>COUNTIFS(olah!$Q$2:Q17054,summary!A2056,olah!$B$2:B17054,summary!B2056,olah!$S$2:S17054,"On Time")</f>
        <v>22</v>
      </c>
      <c r="I2056">
        <f>COUNTIFS(olah!$Q2056:Q17054,summary!A2056,olah!$B2056:B17054,summary!B2056,olah!$N2056:N17054,summary!C2056,olah!$P2056:P17054,summary!D2056,olah!$S2056:S17054,"Late")</f>
        <v>0</v>
      </c>
      <c r="J2056">
        <f>COUNTIFS(olah!$Q$2:Q17054,summary!A2056,olah!$B$2:B17054,summary!B2056,olah!$S$2:S17054,"Late")</f>
        <v>1</v>
      </c>
      <c r="K2056">
        <f t="shared" si="32"/>
        <v>8</v>
      </c>
      <c r="L2056">
        <f>COUNTIFS(olah!$Q2056:Q17054,summary!A2056,olah!$B2056:B17054,summary!B2056,olah!$N2056:N17054,summary!C2056,olah!$P2056:P17054,summary!D2056,olah!$T2056:T17054,"On Time CO")</f>
        <v>1</v>
      </c>
      <c r="M2056">
        <f>COUNTIFS(olah!$Q$2:Q17054,summary!A2056,olah!$B$2:B17054,summary!B2056,olah!$T$2:T17054,"On Time CO")</f>
        <v>22</v>
      </c>
      <c r="N2056">
        <f>COUNTIFS(olah!$Q2056:Q17054,summary!A2056,olah!$B2056:B17054,summary!B2056,olah!$N2056:N17054,summary!C2056,olah!$P2056:P17054,summary!D2056,olah!$T2056:T17054,"Overtime")</f>
        <v>0</v>
      </c>
      <c r="O2056">
        <f>COUNTIFS(olah!$Q$2:Q17054,summary!A2056,olah!$B$2:B17054,summary!B2056,olah!$T$2:T17054,"Overtime")</f>
        <v>0</v>
      </c>
      <c r="P2056">
        <f>COUNTIFS(olah!$Q2056:Q17054,summary!A2056,olah!$B2056:B17054,summary!B2056,olah!$N2056:N17054,summary!C2056,olah!$P2056:P17054,summary!D2056,olah!$T2056:T17054,"Early")</f>
        <v>0</v>
      </c>
      <c r="Q2056">
        <f>COUNTIFS(olah!$Q$2:Q17054,summary!A2056,olah!$B$2:B17054,summary!B2056,olah!$T$2:T17054,"Early")</f>
        <v>0</v>
      </c>
      <c r="R2056">
        <f>COUNTIFS(olah!$Q2056:Q17054,summary!A2056,olah!$B2056:B17054,summary!B2056,olah!$N2056:N17054,summary!C2056,olah!$P2056:P17054,summary!D2056,olah!$T2056:T17054,"NA CO")</f>
        <v>0</v>
      </c>
      <c r="S2056">
        <f>COUNTIFS(olah!$Q$2:Q17054,summary!A2056,olah!$B$2:B17054,summary!B2056,olah!$T$2:T17054,"NA CO")</f>
        <v>1</v>
      </c>
      <c r="T2056" t="str">
        <f>olah!R2056</f>
        <v>Attendance</v>
      </c>
      <c r="U2056" t="str">
        <f>IF(T2056="Permit", olah!T2056, "No Permit")</f>
        <v>No Permit</v>
      </c>
    </row>
    <row r="2057" spans="1:21" hidden="1" x14ac:dyDescent="0.3">
      <c r="A2057" s="23">
        <v>44561</v>
      </c>
      <c r="B2057" t="s">
        <v>1546</v>
      </c>
      <c r="C2057" t="s">
        <v>1549</v>
      </c>
      <c r="D2057" t="s">
        <v>7814</v>
      </c>
      <c r="E2057" t="str">
        <f>VLOOKUP(B2057,olah!$B:$P,2,0)</f>
        <v>2021-12-01</v>
      </c>
      <c r="F2057">
        <f>COUNTIFS(parameter!$J$4:$J$34,summary!A2057,parameter!$I$4:$I$34,"&gt;="&amp;summary!$E2057)</f>
        <v>31</v>
      </c>
      <c r="G2057">
        <f>COUNTIFS(olah!$Q2057:Q17055,summary!A2057,olah!$B2057:B17055,summary!B2057,olah!$N2057:N17055,summary!C2057,olah!$P2057:P17055,summary!D2057,olah!$S2057:S17055,"On Time")</f>
        <v>1</v>
      </c>
      <c r="H2057">
        <f>COUNTIFS(olah!$Q$2:Q17055,summary!A2057,olah!$B$2:B17055,summary!B2057,olah!$S$2:S17055,"On Time")</f>
        <v>22</v>
      </c>
      <c r="I2057">
        <f>COUNTIFS(olah!$Q2057:Q17055,summary!A2057,olah!$B2057:B17055,summary!B2057,olah!$N2057:N17055,summary!C2057,olah!$P2057:P17055,summary!D2057,olah!$S2057:S17055,"Late")</f>
        <v>0</v>
      </c>
      <c r="J2057">
        <f>COUNTIFS(olah!$Q$2:Q17055,summary!A2057,olah!$B$2:B17055,summary!B2057,olah!$S$2:S17055,"Late")</f>
        <v>1</v>
      </c>
      <c r="K2057">
        <f t="shared" si="32"/>
        <v>8</v>
      </c>
      <c r="L2057">
        <f>COUNTIFS(olah!$Q2057:Q17055,summary!A2057,olah!$B2057:B17055,summary!B2057,olah!$N2057:N17055,summary!C2057,olah!$P2057:P17055,summary!D2057,olah!$T2057:T17055,"On Time CO")</f>
        <v>1</v>
      </c>
      <c r="M2057">
        <f>COUNTIFS(olah!$Q$2:Q17055,summary!A2057,olah!$B$2:B17055,summary!B2057,olah!$T$2:T17055,"On Time CO")</f>
        <v>22</v>
      </c>
      <c r="N2057">
        <f>COUNTIFS(olah!$Q2057:Q17055,summary!A2057,olah!$B2057:B17055,summary!B2057,olah!$N2057:N17055,summary!C2057,olah!$P2057:P17055,summary!D2057,olah!$T2057:T17055,"Overtime")</f>
        <v>0</v>
      </c>
      <c r="O2057">
        <f>COUNTIFS(olah!$Q$2:Q17055,summary!A2057,olah!$B$2:B17055,summary!B2057,olah!$T$2:T17055,"Overtime")</f>
        <v>0</v>
      </c>
      <c r="P2057">
        <f>COUNTIFS(olah!$Q2057:Q17055,summary!A2057,olah!$B2057:B17055,summary!B2057,olah!$N2057:N17055,summary!C2057,olah!$P2057:P17055,summary!D2057,olah!$T2057:T17055,"Early")</f>
        <v>0</v>
      </c>
      <c r="Q2057">
        <f>COUNTIFS(olah!$Q$2:Q17055,summary!A2057,olah!$B$2:B17055,summary!B2057,olah!$T$2:T17055,"Early")</f>
        <v>0</v>
      </c>
      <c r="R2057">
        <f>COUNTIFS(olah!$Q2057:Q17055,summary!A2057,olah!$B2057:B17055,summary!B2057,olah!$N2057:N17055,summary!C2057,olah!$P2057:P17055,summary!D2057,olah!$T2057:T17055,"NA CO")</f>
        <v>0</v>
      </c>
      <c r="S2057">
        <f>COUNTIFS(olah!$Q$2:Q17055,summary!A2057,olah!$B$2:B17055,summary!B2057,olah!$T$2:T17055,"NA CO")</f>
        <v>1</v>
      </c>
      <c r="T2057" t="str">
        <f>olah!R2057</f>
        <v>Daily Journey</v>
      </c>
      <c r="U2057" t="str">
        <f>IF(T2057="Permit", olah!T2057, "No Permit")</f>
        <v>No Permit</v>
      </c>
    </row>
    <row r="2058" spans="1:21" hidden="1" x14ac:dyDescent="0.3">
      <c r="A2058" s="23">
        <v>44561</v>
      </c>
      <c r="B2058" t="s">
        <v>516</v>
      </c>
      <c r="C2058" t="s">
        <v>28</v>
      </c>
      <c r="D2058" t="s">
        <v>1390</v>
      </c>
      <c r="E2058" t="str">
        <f>VLOOKUP(B2058,olah!$B:$P,2,0)</f>
        <v>2021-12-01</v>
      </c>
      <c r="F2058">
        <f>COUNTIFS(parameter!$J$4:$J$34,summary!A2058,parameter!$I$4:$I$34,"&gt;="&amp;summary!$E2058)</f>
        <v>31</v>
      </c>
      <c r="G2058">
        <f>COUNTIFS(olah!$Q2058:Q17056,summary!A2058,olah!$B2058:B17056,summary!B2058,olah!$N2058:N17056,summary!C2058,olah!$P2058:P17056,summary!D2058,olah!$S2058:S17056,"On Time")</f>
        <v>1</v>
      </c>
      <c r="H2058">
        <f>COUNTIFS(olah!$Q$2:Q17056,summary!A2058,olah!$B$2:B17056,summary!B2058,olah!$S$2:S17056,"On Time")</f>
        <v>22</v>
      </c>
      <c r="I2058">
        <f>COUNTIFS(olah!$Q2058:Q17056,summary!A2058,olah!$B2058:B17056,summary!B2058,olah!$N2058:N17056,summary!C2058,olah!$P2058:P17056,summary!D2058,olah!$S2058:S17056,"Late")</f>
        <v>0</v>
      </c>
      <c r="J2058">
        <f>COUNTIFS(olah!$Q$2:Q17056,summary!A2058,olah!$B$2:B17056,summary!B2058,olah!$S$2:S17056,"Late")</f>
        <v>0</v>
      </c>
      <c r="K2058">
        <f t="shared" si="32"/>
        <v>9</v>
      </c>
      <c r="L2058">
        <f>COUNTIFS(olah!$Q2058:Q17056,summary!A2058,olah!$B2058:B17056,summary!B2058,olah!$N2058:N17056,summary!C2058,olah!$P2058:P17056,summary!D2058,olah!$T2058:T17056,"On Time CO")</f>
        <v>1</v>
      </c>
      <c r="M2058">
        <f>COUNTIFS(olah!$Q$2:Q17056,summary!A2058,olah!$B$2:B17056,summary!B2058,olah!$T$2:T17056,"On Time CO")</f>
        <v>22</v>
      </c>
      <c r="N2058">
        <f>COUNTIFS(olah!$Q2058:Q17056,summary!A2058,olah!$B2058:B17056,summary!B2058,olah!$N2058:N17056,summary!C2058,olah!$P2058:P17056,summary!D2058,olah!$T2058:T17056,"Overtime")</f>
        <v>0</v>
      </c>
      <c r="O2058">
        <f>COUNTIFS(olah!$Q$2:Q17056,summary!A2058,olah!$B$2:B17056,summary!B2058,olah!$T$2:T17056,"Overtime")</f>
        <v>0</v>
      </c>
      <c r="P2058">
        <f>COUNTIFS(olah!$Q2058:Q17056,summary!A2058,olah!$B2058:B17056,summary!B2058,olah!$N2058:N17056,summary!C2058,olah!$P2058:P17056,summary!D2058,olah!$T2058:T17056,"Early")</f>
        <v>0</v>
      </c>
      <c r="Q2058">
        <f>COUNTIFS(olah!$Q$2:Q17056,summary!A2058,olah!$B$2:B17056,summary!B2058,olah!$T$2:T17056,"Early")</f>
        <v>0</v>
      </c>
      <c r="R2058">
        <f>COUNTIFS(olah!$Q2058:Q17056,summary!A2058,olah!$B2058:B17056,summary!B2058,olah!$N2058:N17056,summary!C2058,olah!$P2058:P17056,summary!D2058,olah!$T2058:T17056,"NA CO")</f>
        <v>0</v>
      </c>
      <c r="S2058">
        <f>COUNTIFS(olah!$Q$2:Q17056,summary!A2058,olah!$B$2:B17056,summary!B2058,olah!$T$2:T17056,"NA CO")</f>
        <v>0</v>
      </c>
      <c r="T2058" t="str">
        <f>olah!R2058</f>
        <v>Attendance</v>
      </c>
      <c r="U2058" t="str">
        <f>IF(T2058="Permit", olah!T2058, "No Permit")</f>
        <v>No Permit</v>
      </c>
    </row>
    <row r="2059" spans="1:21" hidden="1" x14ac:dyDescent="0.3">
      <c r="A2059" s="23">
        <v>44561</v>
      </c>
      <c r="B2059" t="s">
        <v>516</v>
      </c>
      <c r="C2059" t="s">
        <v>1551</v>
      </c>
      <c r="D2059" t="s">
        <v>5935</v>
      </c>
      <c r="E2059" t="str">
        <f>VLOOKUP(B2059,olah!$B:$P,2,0)</f>
        <v>2021-12-01</v>
      </c>
      <c r="F2059">
        <f>COUNTIFS(parameter!$J$4:$J$34,summary!A2059,parameter!$I$4:$I$34,"&gt;="&amp;summary!$E2059)</f>
        <v>31</v>
      </c>
      <c r="G2059">
        <f>COUNTIFS(olah!$Q2059:Q17057,summary!A2059,olah!$B2059:B17057,summary!B2059,olah!$N2059:N17057,summary!C2059,olah!$P2059:P17057,summary!D2059,olah!$S2059:S17057,"On Time")</f>
        <v>1</v>
      </c>
      <c r="H2059">
        <f>COUNTIFS(olah!$Q$2:Q17057,summary!A2059,olah!$B$2:B17057,summary!B2059,olah!$S$2:S17057,"On Time")</f>
        <v>22</v>
      </c>
      <c r="I2059">
        <f>COUNTIFS(olah!$Q2059:Q17057,summary!A2059,olah!$B2059:B17057,summary!B2059,olah!$N2059:N17057,summary!C2059,olah!$P2059:P17057,summary!D2059,olah!$S2059:S17057,"Late")</f>
        <v>0</v>
      </c>
      <c r="J2059">
        <f>COUNTIFS(olah!$Q$2:Q17057,summary!A2059,olah!$B$2:B17057,summary!B2059,olah!$S$2:S17057,"Late")</f>
        <v>0</v>
      </c>
      <c r="K2059">
        <f t="shared" si="32"/>
        <v>9</v>
      </c>
      <c r="L2059">
        <f>COUNTIFS(olah!$Q2059:Q17057,summary!A2059,olah!$B2059:B17057,summary!B2059,olah!$N2059:N17057,summary!C2059,olah!$P2059:P17057,summary!D2059,olah!$T2059:T17057,"On Time CO")</f>
        <v>1</v>
      </c>
      <c r="M2059">
        <f>COUNTIFS(olah!$Q$2:Q17057,summary!A2059,olah!$B$2:B17057,summary!B2059,olah!$T$2:T17057,"On Time CO")</f>
        <v>22</v>
      </c>
      <c r="N2059">
        <f>COUNTIFS(olah!$Q2059:Q17057,summary!A2059,olah!$B2059:B17057,summary!B2059,olah!$N2059:N17057,summary!C2059,olah!$P2059:P17057,summary!D2059,olah!$T2059:T17057,"Overtime")</f>
        <v>0</v>
      </c>
      <c r="O2059">
        <f>COUNTIFS(olah!$Q$2:Q17057,summary!A2059,olah!$B$2:B17057,summary!B2059,olah!$T$2:T17057,"Overtime")</f>
        <v>0</v>
      </c>
      <c r="P2059">
        <f>COUNTIFS(olah!$Q2059:Q17057,summary!A2059,olah!$B2059:B17057,summary!B2059,olah!$N2059:N17057,summary!C2059,olah!$P2059:P17057,summary!D2059,olah!$T2059:T17057,"Early")</f>
        <v>0</v>
      </c>
      <c r="Q2059">
        <f>COUNTIFS(olah!$Q$2:Q17057,summary!A2059,olah!$B$2:B17057,summary!B2059,olah!$T$2:T17057,"Early")</f>
        <v>0</v>
      </c>
      <c r="R2059">
        <f>COUNTIFS(olah!$Q2059:Q17057,summary!A2059,olah!$B2059:B17057,summary!B2059,olah!$N2059:N17057,summary!C2059,olah!$P2059:P17057,summary!D2059,olah!$T2059:T17057,"NA CO")</f>
        <v>0</v>
      </c>
      <c r="S2059">
        <f>COUNTIFS(olah!$Q$2:Q17057,summary!A2059,olah!$B$2:B17057,summary!B2059,olah!$T$2:T17057,"NA CO")</f>
        <v>0</v>
      </c>
      <c r="T2059" t="str">
        <f>olah!R2059</f>
        <v>Daily Journey</v>
      </c>
      <c r="U2059" t="str">
        <f>IF(T2059="Permit", olah!T2059, "No Permit")</f>
        <v>No Permit</v>
      </c>
    </row>
    <row r="2060" spans="1:21" hidden="1" x14ac:dyDescent="0.3">
      <c r="A2060" s="23">
        <v>44561</v>
      </c>
      <c r="B2060" t="s">
        <v>516</v>
      </c>
      <c r="C2060" t="s">
        <v>28</v>
      </c>
      <c r="D2060" t="s">
        <v>11600</v>
      </c>
      <c r="E2060" t="str">
        <f>VLOOKUP(B2060,olah!$B:$P,2,0)</f>
        <v>2021-12-01</v>
      </c>
      <c r="F2060">
        <f>COUNTIFS(parameter!$J$4:$J$34,summary!A2060,parameter!$I$4:$I$34,"&gt;="&amp;summary!$E2060)</f>
        <v>31</v>
      </c>
      <c r="G2060">
        <f>COUNTIFS(olah!$Q2060:Q17058,summary!A2060,olah!$B2060:B17058,summary!B2060,olah!$N2060:N17058,summary!C2060,olah!$P2060:P17058,summary!D2060,olah!$S2060:S17058,"On Time")</f>
        <v>1</v>
      </c>
      <c r="H2060">
        <f>COUNTIFS(olah!$Q$2:Q17058,summary!A2060,olah!$B$2:B17058,summary!B2060,olah!$S$2:S17058,"On Time")</f>
        <v>22</v>
      </c>
      <c r="I2060">
        <f>COUNTIFS(olah!$Q2060:Q17058,summary!A2060,olah!$B2060:B17058,summary!B2060,olah!$N2060:N17058,summary!C2060,olah!$P2060:P17058,summary!D2060,olah!$S2060:S17058,"Late")</f>
        <v>0</v>
      </c>
      <c r="J2060">
        <f>COUNTIFS(olah!$Q$2:Q17058,summary!A2060,olah!$B$2:B17058,summary!B2060,olah!$S$2:S17058,"Late")</f>
        <v>0</v>
      </c>
      <c r="K2060">
        <f t="shared" si="32"/>
        <v>9</v>
      </c>
      <c r="L2060">
        <f>COUNTIFS(olah!$Q2060:Q17058,summary!A2060,olah!$B2060:B17058,summary!B2060,olah!$N2060:N17058,summary!C2060,olah!$P2060:P17058,summary!D2060,olah!$T2060:T17058,"On Time CO")</f>
        <v>1</v>
      </c>
      <c r="M2060">
        <f>COUNTIFS(olah!$Q$2:Q17058,summary!A2060,olah!$B$2:B17058,summary!B2060,olah!$T$2:T17058,"On Time CO")</f>
        <v>22</v>
      </c>
      <c r="N2060">
        <f>COUNTIFS(olah!$Q2060:Q17058,summary!A2060,olah!$B2060:B17058,summary!B2060,olah!$N2060:N17058,summary!C2060,olah!$P2060:P17058,summary!D2060,olah!$T2060:T17058,"Overtime")</f>
        <v>0</v>
      </c>
      <c r="O2060">
        <f>COUNTIFS(olah!$Q$2:Q17058,summary!A2060,olah!$B$2:B17058,summary!B2060,olah!$T$2:T17058,"Overtime")</f>
        <v>0</v>
      </c>
      <c r="P2060">
        <f>COUNTIFS(olah!$Q2060:Q17058,summary!A2060,olah!$B2060:B17058,summary!B2060,olah!$N2060:N17058,summary!C2060,olah!$P2060:P17058,summary!D2060,olah!$T2060:T17058,"Early")</f>
        <v>0</v>
      </c>
      <c r="Q2060">
        <f>COUNTIFS(olah!$Q$2:Q17058,summary!A2060,olah!$B$2:B17058,summary!B2060,olah!$T$2:T17058,"Early")</f>
        <v>0</v>
      </c>
      <c r="R2060">
        <f>COUNTIFS(olah!$Q2060:Q17058,summary!A2060,olah!$B2060:B17058,summary!B2060,olah!$N2060:N17058,summary!C2060,olah!$P2060:P17058,summary!D2060,olah!$T2060:T17058,"NA CO")</f>
        <v>0</v>
      </c>
      <c r="S2060">
        <f>COUNTIFS(olah!$Q$2:Q17058,summary!A2060,olah!$B$2:B17058,summary!B2060,olah!$T$2:T17058,"NA CO")</f>
        <v>0</v>
      </c>
      <c r="T2060" t="str">
        <f>olah!R2060</f>
        <v>Attendance</v>
      </c>
      <c r="U2060" t="str">
        <f>IF(T2060="Permit", olah!T2060, "No Permit")</f>
        <v>No Permit</v>
      </c>
    </row>
    <row r="2061" spans="1:21" hidden="1" x14ac:dyDescent="0.3">
      <c r="A2061" s="23">
        <v>44561</v>
      </c>
      <c r="B2061" t="s">
        <v>516</v>
      </c>
      <c r="C2061" t="s">
        <v>1551</v>
      </c>
      <c r="D2061" t="s">
        <v>11601</v>
      </c>
      <c r="E2061" t="str">
        <f>VLOOKUP(B2061,olah!$B:$P,2,0)</f>
        <v>2021-12-01</v>
      </c>
      <c r="F2061">
        <f>COUNTIFS(parameter!$J$4:$J$34,summary!A2061,parameter!$I$4:$I$34,"&gt;="&amp;summary!$E2061)</f>
        <v>31</v>
      </c>
      <c r="G2061">
        <f>COUNTIFS(olah!$Q2061:Q17059,summary!A2061,olah!$B2061:B17059,summary!B2061,olah!$N2061:N17059,summary!C2061,olah!$P2061:P17059,summary!D2061,olah!$S2061:S17059,"On Time")</f>
        <v>1</v>
      </c>
      <c r="H2061">
        <f>COUNTIFS(olah!$Q$2:Q17059,summary!A2061,olah!$B$2:B17059,summary!B2061,olah!$S$2:S17059,"On Time")</f>
        <v>22</v>
      </c>
      <c r="I2061">
        <f>COUNTIFS(olah!$Q2061:Q17059,summary!A2061,olah!$B2061:B17059,summary!B2061,olah!$N2061:N17059,summary!C2061,olah!$P2061:P17059,summary!D2061,olah!$S2061:S17059,"Late")</f>
        <v>0</v>
      </c>
      <c r="J2061">
        <f>COUNTIFS(olah!$Q$2:Q17059,summary!A2061,olah!$B$2:B17059,summary!B2061,olah!$S$2:S17059,"Late")</f>
        <v>0</v>
      </c>
      <c r="K2061">
        <f t="shared" si="32"/>
        <v>9</v>
      </c>
      <c r="L2061">
        <f>COUNTIFS(olah!$Q2061:Q17059,summary!A2061,olah!$B2061:B17059,summary!B2061,olah!$N2061:N17059,summary!C2061,olah!$P2061:P17059,summary!D2061,olah!$T2061:T17059,"On Time CO")</f>
        <v>1</v>
      </c>
      <c r="M2061">
        <f>COUNTIFS(olah!$Q$2:Q17059,summary!A2061,olah!$B$2:B17059,summary!B2061,olah!$T$2:T17059,"On Time CO")</f>
        <v>22</v>
      </c>
      <c r="N2061">
        <f>COUNTIFS(olah!$Q2061:Q17059,summary!A2061,olah!$B2061:B17059,summary!B2061,olah!$N2061:N17059,summary!C2061,olah!$P2061:P17059,summary!D2061,olah!$T2061:T17059,"Overtime")</f>
        <v>0</v>
      </c>
      <c r="O2061">
        <f>COUNTIFS(olah!$Q$2:Q17059,summary!A2061,olah!$B$2:B17059,summary!B2061,olah!$T$2:T17059,"Overtime")</f>
        <v>0</v>
      </c>
      <c r="P2061">
        <f>COUNTIFS(olah!$Q2061:Q17059,summary!A2061,olah!$B2061:B17059,summary!B2061,olah!$N2061:N17059,summary!C2061,olah!$P2061:P17059,summary!D2061,olah!$T2061:T17059,"Early")</f>
        <v>0</v>
      </c>
      <c r="Q2061">
        <f>COUNTIFS(olah!$Q$2:Q17059,summary!A2061,olah!$B$2:B17059,summary!B2061,olah!$T$2:T17059,"Early")</f>
        <v>0</v>
      </c>
      <c r="R2061">
        <f>COUNTIFS(olah!$Q2061:Q17059,summary!A2061,olah!$B2061:B17059,summary!B2061,olah!$N2061:N17059,summary!C2061,olah!$P2061:P17059,summary!D2061,olah!$T2061:T17059,"NA CO")</f>
        <v>0</v>
      </c>
      <c r="S2061">
        <f>COUNTIFS(olah!$Q$2:Q17059,summary!A2061,olah!$B$2:B17059,summary!B2061,olah!$T$2:T17059,"NA CO")</f>
        <v>0</v>
      </c>
      <c r="T2061" t="str">
        <f>olah!R2061</f>
        <v>Daily Journey</v>
      </c>
      <c r="U2061" t="str">
        <f>IF(T2061="Permit", olah!T2061, "No Permit")</f>
        <v>No Permit</v>
      </c>
    </row>
    <row r="2062" spans="1:21" hidden="1" x14ac:dyDescent="0.3">
      <c r="A2062" s="23">
        <v>44561</v>
      </c>
      <c r="B2062" t="s">
        <v>516</v>
      </c>
      <c r="C2062" t="s">
        <v>28</v>
      </c>
      <c r="D2062" t="s">
        <v>5936</v>
      </c>
      <c r="E2062" t="str">
        <f>VLOOKUP(B2062,olah!$B:$P,2,0)</f>
        <v>2021-12-01</v>
      </c>
      <c r="F2062">
        <f>COUNTIFS(parameter!$J$4:$J$34,summary!A2062,parameter!$I$4:$I$34,"&gt;="&amp;summary!$E2062)</f>
        <v>31</v>
      </c>
      <c r="G2062">
        <f>COUNTIFS(olah!$Q2062:Q17060,summary!A2062,olah!$B2062:B17060,summary!B2062,olah!$N2062:N17060,summary!C2062,olah!$P2062:P17060,summary!D2062,olah!$S2062:S17060,"On Time")</f>
        <v>1</v>
      </c>
      <c r="H2062">
        <f>COUNTIFS(olah!$Q$2:Q17060,summary!A2062,olah!$B$2:B17060,summary!B2062,olah!$S$2:S17060,"On Time")</f>
        <v>22</v>
      </c>
      <c r="I2062">
        <f>COUNTIFS(olah!$Q2062:Q17060,summary!A2062,olah!$B2062:B17060,summary!B2062,olah!$N2062:N17060,summary!C2062,olah!$P2062:P17060,summary!D2062,olah!$S2062:S17060,"Late")</f>
        <v>0</v>
      </c>
      <c r="J2062">
        <f>COUNTIFS(olah!$Q$2:Q17060,summary!A2062,olah!$B$2:B17060,summary!B2062,olah!$S$2:S17060,"Late")</f>
        <v>0</v>
      </c>
      <c r="K2062">
        <f t="shared" si="32"/>
        <v>9</v>
      </c>
      <c r="L2062">
        <f>COUNTIFS(olah!$Q2062:Q17060,summary!A2062,olah!$B2062:B17060,summary!B2062,olah!$N2062:N17060,summary!C2062,olah!$P2062:P17060,summary!D2062,olah!$T2062:T17060,"On Time CO")</f>
        <v>1</v>
      </c>
      <c r="M2062">
        <f>COUNTIFS(olah!$Q$2:Q17060,summary!A2062,olah!$B$2:B17060,summary!B2062,olah!$T$2:T17060,"On Time CO")</f>
        <v>22</v>
      </c>
      <c r="N2062">
        <f>COUNTIFS(olah!$Q2062:Q17060,summary!A2062,olah!$B2062:B17060,summary!B2062,olah!$N2062:N17060,summary!C2062,olah!$P2062:P17060,summary!D2062,olah!$T2062:T17060,"Overtime")</f>
        <v>0</v>
      </c>
      <c r="O2062">
        <f>COUNTIFS(olah!$Q$2:Q17060,summary!A2062,olah!$B$2:B17060,summary!B2062,olah!$T$2:T17060,"Overtime")</f>
        <v>0</v>
      </c>
      <c r="P2062">
        <f>COUNTIFS(olah!$Q2062:Q17060,summary!A2062,olah!$B2062:B17060,summary!B2062,olah!$N2062:N17060,summary!C2062,olah!$P2062:P17060,summary!D2062,olah!$T2062:T17060,"Early")</f>
        <v>0</v>
      </c>
      <c r="Q2062">
        <f>COUNTIFS(olah!$Q$2:Q17060,summary!A2062,olah!$B$2:B17060,summary!B2062,olah!$T$2:T17060,"Early")</f>
        <v>0</v>
      </c>
      <c r="R2062">
        <f>COUNTIFS(olah!$Q2062:Q17060,summary!A2062,olah!$B2062:B17060,summary!B2062,olah!$N2062:N17060,summary!C2062,olah!$P2062:P17060,summary!D2062,olah!$T2062:T17060,"NA CO")</f>
        <v>0</v>
      </c>
      <c r="S2062">
        <f>COUNTIFS(olah!$Q$2:Q17060,summary!A2062,olah!$B$2:B17060,summary!B2062,olah!$T$2:T17060,"NA CO")</f>
        <v>0</v>
      </c>
      <c r="T2062" t="str">
        <f>olah!R2062</f>
        <v>Attendance</v>
      </c>
      <c r="U2062" t="str">
        <f>IF(T2062="Permit", olah!T2062, "No Permit")</f>
        <v>No Permit</v>
      </c>
    </row>
    <row r="2063" spans="1:21" hidden="1" x14ac:dyDescent="0.3">
      <c r="A2063" s="23">
        <v>44561</v>
      </c>
      <c r="B2063" t="s">
        <v>516</v>
      </c>
      <c r="C2063" t="s">
        <v>1551</v>
      </c>
      <c r="D2063" t="s">
        <v>6082</v>
      </c>
      <c r="E2063" t="str">
        <f>VLOOKUP(B2063,olah!$B:$P,2,0)</f>
        <v>2021-12-01</v>
      </c>
      <c r="F2063">
        <f>COUNTIFS(parameter!$J$4:$J$34,summary!A2063,parameter!$I$4:$I$34,"&gt;="&amp;summary!$E2063)</f>
        <v>31</v>
      </c>
      <c r="G2063">
        <f>COUNTIFS(olah!$Q2063:Q17061,summary!A2063,olah!$B2063:B17061,summary!B2063,olah!$N2063:N17061,summary!C2063,olah!$P2063:P17061,summary!D2063,olah!$S2063:S17061,"On Time")</f>
        <v>1</v>
      </c>
      <c r="H2063">
        <f>COUNTIFS(olah!$Q$2:Q17061,summary!A2063,olah!$B$2:B17061,summary!B2063,olah!$S$2:S17061,"On Time")</f>
        <v>22</v>
      </c>
      <c r="I2063">
        <f>COUNTIFS(olah!$Q2063:Q17061,summary!A2063,olah!$B2063:B17061,summary!B2063,olah!$N2063:N17061,summary!C2063,olah!$P2063:P17061,summary!D2063,olah!$S2063:S17061,"Late")</f>
        <v>0</v>
      </c>
      <c r="J2063">
        <f>COUNTIFS(olah!$Q$2:Q17061,summary!A2063,olah!$B$2:B17061,summary!B2063,olah!$S$2:S17061,"Late")</f>
        <v>0</v>
      </c>
      <c r="K2063">
        <f t="shared" si="32"/>
        <v>9</v>
      </c>
      <c r="L2063">
        <f>COUNTIFS(olah!$Q2063:Q17061,summary!A2063,olah!$B2063:B17061,summary!B2063,olah!$N2063:N17061,summary!C2063,olah!$P2063:P17061,summary!D2063,olah!$T2063:T17061,"On Time CO")</f>
        <v>1</v>
      </c>
      <c r="M2063">
        <f>COUNTIFS(olah!$Q$2:Q17061,summary!A2063,olah!$B$2:B17061,summary!B2063,olah!$T$2:T17061,"On Time CO")</f>
        <v>22</v>
      </c>
      <c r="N2063">
        <f>COUNTIFS(olah!$Q2063:Q17061,summary!A2063,olah!$B2063:B17061,summary!B2063,olah!$N2063:N17061,summary!C2063,olah!$P2063:P17061,summary!D2063,olah!$T2063:T17061,"Overtime")</f>
        <v>0</v>
      </c>
      <c r="O2063">
        <f>COUNTIFS(olah!$Q$2:Q17061,summary!A2063,olah!$B$2:B17061,summary!B2063,olah!$T$2:T17061,"Overtime")</f>
        <v>0</v>
      </c>
      <c r="P2063">
        <f>COUNTIFS(olah!$Q2063:Q17061,summary!A2063,olah!$B2063:B17061,summary!B2063,olah!$N2063:N17061,summary!C2063,olah!$P2063:P17061,summary!D2063,olah!$T2063:T17061,"Early")</f>
        <v>0</v>
      </c>
      <c r="Q2063">
        <f>COUNTIFS(olah!$Q$2:Q17061,summary!A2063,olah!$B$2:B17061,summary!B2063,olah!$T$2:T17061,"Early")</f>
        <v>0</v>
      </c>
      <c r="R2063">
        <f>COUNTIFS(olah!$Q2063:Q17061,summary!A2063,olah!$B2063:B17061,summary!B2063,olah!$N2063:N17061,summary!C2063,olah!$P2063:P17061,summary!D2063,olah!$T2063:T17061,"NA CO")</f>
        <v>0</v>
      </c>
      <c r="S2063">
        <f>COUNTIFS(olah!$Q$2:Q17061,summary!A2063,olah!$B$2:B17061,summary!B2063,olah!$T$2:T17061,"NA CO")</f>
        <v>0</v>
      </c>
      <c r="T2063" t="str">
        <f>olah!R2063</f>
        <v>Daily Journey</v>
      </c>
      <c r="U2063" t="str">
        <f>IF(T2063="Permit", olah!T2063, "No Permit")</f>
        <v>No Permit</v>
      </c>
    </row>
    <row r="2064" spans="1:21" hidden="1" x14ac:dyDescent="0.3">
      <c r="A2064" s="23">
        <v>44561</v>
      </c>
      <c r="B2064" t="s">
        <v>516</v>
      </c>
      <c r="C2064" t="s">
        <v>28</v>
      </c>
      <c r="D2064" t="s">
        <v>11602</v>
      </c>
      <c r="E2064" t="str">
        <f>VLOOKUP(B2064,olah!$B:$P,2,0)</f>
        <v>2021-12-01</v>
      </c>
      <c r="F2064">
        <f>COUNTIFS(parameter!$J$4:$J$34,summary!A2064,parameter!$I$4:$I$34,"&gt;="&amp;summary!$E2064)</f>
        <v>31</v>
      </c>
      <c r="G2064">
        <f>COUNTIFS(olah!$Q2064:Q17062,summary!A2064,olah!$B2064:B17062,summary!B2064,olah!$N2064:N17062,summary!C2064,olah!$P2064:P17062,summary!D2064,olah!$S2064:S17062,"On Time")</f>
        <v>1</v>
      </c>
      <c r="H2064">
        <f>COUNTIFS(olah!$Q$2:Q17062,summary!A2064,olah!$B$2:B17062,summary!B2064,olah!$S$2:S17062,"On Time")</f>
        <v>22</v>
      </c>
      <c r="I2064">
        <f>COUNTIFS(olah!$Q2064:Q17062,summary!A2064,olah!$B2064:B17062,summary!B2064,olah!$N2064:N17062,summary!C2064,olah!$P2064:P17062,summary!D2064,olah!$S2064:S17062,"Late")</f>
        <v>0</v>
      </c>
      <c r="J2064">
        <f>COUNTIFS(olah!$Q$2:Q17062,summary!A2064,olah!$B$2:B17062,summary!B2064,olah!$S$2:S17062,"Late")</f>
        <v>0</v>
      </c>
      <c r="K2064">
        <f t="shared" si="32"/>
        <v>9</v>
      </c>
      <c r="L2064">
        <f>COUNTIFS(olah!$Q2064:Q17062,summary!A2064,olah!$B2064:B17062,summary!B2064,olah!$N2064:N17062,summary!C2064,olah!$P2064:P17062,summary!D2064,olah!$T2064:T17062,"On Time CO")</f>
        <v>1</v>
      </c>
      <c r="M2064">
        <f>COUNTIFS(olah!$Q$2:Q17062,summary!A2064,olah!$B$2:B17062,summary!B2064,olah!$T$2:T17062,"On Time CO")</f>
        <v>22</v>
      </c>
      <c r="N2064">
        <f>COUNTIFS(olah!$Q2064:Q17062,summary!A2064,olah!$B2064:B17062,summary!B2064,olah!$N2064:N17062,summary!C2064,olah!$P2064:P17062,summary!D2064,olah!$T2064:T17062,"Overtime")</f>
        <v>0</v>
      </c>
      <c r="O2064">
        <f>COUNTIFS(olah!$Q$2:Q17062,summary!A2064,olah!$B$2:B17062,summary!B2064,olah!$T$2:T17062,"Overtime")</f>
        <v>0</v>
      </c>
      <c r="P2064">
        <f>COUNTIFS(olah!$Q2064:Q17062,summary!A2064,olah!$B2064:B17062,summary!B2064,olah!$N2064:N17062,summary!C2064,olah!$P2064:P17062,summary!D2064,olah!$T2064:T17062,"Early")</f>
        <v>0</v>
      </c>
      <c r="Q2064">
        <f>COUNTIFS(olah!$Q$2:Q17062,summary!A2064,olah!$B$2:B17062,summary!B2064,olah!$T$2:T17062,"Early")</f>
        <v>0</v>
      </c>
      <c r="R2064">
        <f>COUNTIFS(olah!$Q2064:Q17062,summary!A2064,olah!$B2064:B17062,summary!B2064,olah!$N2064:N17062,summary!C2064,olah!$P2064:P17062,summary!D2064,olah!$T2064:T17062,"NA CO")</f>
        <v>0</v>
      </c>
      <c r="S2064">
        <f>COUNTIFS(olah!$Q$2:Q17062,summary!A2064,olah!$B$2:B17062,summary!B2064,olah!$T$2:T17062,"NA CO")</f>
        <v>0</v>
      </c>
      <c r="T2064" t="str">
        <f>olah!R2064</f>
        <v>Attendance</v>
      </c>
      <c r="U2064" t="str">
        <f>IF(T2064="Permit", olah!T2064, "No Permit")</f>
        <v>No Permit</v>
      </c>
    </row>
    <row r="2065" spans="1:21" hidden="1" x14ac:dyDescent="0.3">
      <c r="A2065" s="23">
        <v>44561</v>
      </c>
      <c r="B2065" t="s">
        <v>516</v>
      </c>
      <c r="C2065" t="s">
        <v>1551</v>
      </c>
      <c r="D2065" t="s">
        <v>11603</v>
      </c>
      <c r="E2065" t="str">
        <f>VLOOKUP(B2065,olah!$B:$P,2,0)</f>
        <v>2021-12-01</v>
      </c>
      <c r="F2065">
        <f>COUNTIFS(parameter!$J$4:$J$34,summary!A2065,parameter!$I$4:$I$34,"&gt;="&amp;summary!$E2065)</f>
        <v>31</v>
      </c>
      <c r="G2065">
        <f>COUNTIFS(olah!$Q2065:Q17063,summary!A2065,olah!$B2065:B17063,summary!B2065,olah!$N2065:N17063,summary!C2065,olah!$P2065:P17063,summary!D2065,olah!$S2065:S17063,"On Time")</f>
        <v>1</v>
      </c>
      <c r="H2065">
        <f>COUNTIFS(olah!$Q$2:Q17063,summary!A2065,olah!$B$2:B17063,summary!B2065,olah!$S$2:S17063,"On Time")</f>
        <v>22</v>
      </c>
      <c r="I2065">
        <f>COUNTIFS(olah!$Q2065:Q17063,summary!A2065,olah!$B2065:B17063,summary!B2065,olah!$N2065:N17063,summary!C2065,olah!$P2065:P17063,summary!D2065,olah!$S2065:S17063,"Late")</f>
        <v>0</v>
      </c>
      <c r="J2065">
        <f>COUNTIFS(olah!$Q$2:Q17063,summary!A2065,olah!$B$2:B17063,summary!B2065,olah!$S$2:S17063,"Late")</f>
        <v>0</v>
      </c>
      <c r="K2065">
        <f t="shared" si="32"/>
        <v>9</v>
      </c>
      <c r="L2065">
        <f>COUNTIFS(olah!$Q2065:Q17063,summary!A2065,olah!$B2065:B17063,summary!B2065,olah!$N2065:N17063,summary!C2065,olah!$P2065:P17063,summary!D2065,olah!$T2065:T17063,"On Time CO")</f>
        <v>1</v>
      </c>
      <c r="M2065">
        <f>COUNTIFS(olah!$Q$2:Q17063,summary!A2065,olah!$B$2:B17063,summary!B2065,olah!$T$2:T17063,"On Time CO")</f>
        <v>22</v>
      </c>
      <c r="N2065">
        <f>COUNTIFS(olah!$Q2065:Q17063,summary!A2065,olah!$B2065:B17063,summary!B2065,olah!$N2065:N17063,summary!C2065,olah!$P2065:P17063,summary!D2065,olah!$T2065:T17063,"Overtime")</f>
        <v>0</v>
      </c>
      <c r="O2065">
        <f>COUNTIFS(olah!$Q$2:Q17063,summary!A2065,olah!$B$2:B17063,summary!B2065,olah!$T$2:T17063,"Overtime")</f>
        <v>0</v>
      </c>
      <c r="P2065">
        <f>COUNTIFS(olah!$Q2065:Q17063,summary!A2065,olah!$B2065:B17063,summary!B2065,olah!$N2065:N17063,summary!C2065,olah!$P2065:P17063,summary!D2065,olah!$T2065:T17063,"Early")</f>
        <v>0</v>
      </c>
      <c r="Q2065">
        <f>COUNTIFS(olah!$Q$2:Q17063,summary!A2065,olah!$B$2:B17063,summary!B2065,olah!$T$2:T17063,"Early")</f>
        <v>0</v>
      </c>
      <c r="R2065">
        <f>COUNTIFS(olah!$Q2065:Q17063,summary!A2065,olah!$B2065:B17063,summary!B2065,olah!$N2065:N17063,summary!C2065,olah!$P2065:P17063,summary!D2065,olah!$T2065:T17063,"NA CO")</f>
        <v>0</v>
      </c>
      <c r="S2065">
        <f>COUNTIFS(olah!$Q$2:Q17063,summary!A2065,olah!$B$2:B17063,summary!B2065,olah!$T$2:T17063,"NA CO")</f>
        <v>0</v>
      </c>
      <c r="T2065" t="str">
        <f>olah!R2065</f>
        <v>Daily Journey</v>
      </c>
      <c r="U2065" t="str">
        <f>IF(T2065="Permit", olah!T2065, "No Permit")</f>
        <v>No Permit</v>
      </c>
    </row>
    <row r="2066" spans="1:21" hidden="1" x14ac:dyDescent="0.3">
      <c r="A2066" s="23">
        <v>44561</v>
      </c>
      <c r="B2066" t="s">
        <v>516</v>
      </c>
      <c r="C2066" t="s">
        <v>28</v>
      </c>
      <c r="D2066" t="s">
        <v>7108</v>
      </c>
      <c r="E2066" t="str">
        <f>VLOOKUP(B2066,olah!$B:$P,2,0)</f>
        <v>2021-12-01</v>
      </c>
      <c r="F2066">
        <f>COUNTIFS(parameter!$J$4:$J$34,summary!A2066,parameter!$I$4:$I$34,"&gt;="&amp;summary!$E2066)</f>
        <v>31</v>
      </c>
      <c r="G2066">
        <f>COUNTIFS(olah!$Q2066:Q17064,summary!A2066,olah!$B2066:B17064,summary!B2066,olah!$N2066:N17064,summary!C2066,olah!$P2066:P17064,summary!D2066,olah!$S2066:S17064,"On Time")</f>
        <v>1</v>
      </c>
      <c r="H2066">
        <f>COUNTIFS(olah!$Q$2:Q17064,summary!A2066,olah!$B$2:B17064,summary!B2066,olah!$S$2:S17064,"On Time")</f>
        <v>22</v>
      </c>
      <c r="I2066">
        <f>COUNTIFS(olah!$Q2066:Q17064,summary!A2066,olah!$B2066:B17064,summary!B2066,olah!$N2066:N17064,summary!C2066,olah!$P2066:P17064,summary!D2066,olah!$S2066:S17064,"Late")</f>
        <v>0</v>
      </c>
      <c r="J2066">
        <f>COUNTIFS(olah!$Q$2:Q17064,summary!A2066,olah!$B$2:B17064,summary!B2066,olah!$S$2:S17064,"Late")</f>
        <v>0</v>
      </c>
      <c r="K2066">
        <f t="shared" si="32"/>
        <v>9</v>
      </c>
      <c r="L2066">
        <f>COUNTIFS(olah!$Q2066:Q17064,summary!A2066,olah!$B2066:B17064,summary!B2066,olah!$N2066:N17064,summary!C2066,olah!$P2066:P17064,summary!D2066,olah!$T2066:T17064,"On Time CO")</f>
        <v>1</v>
      </c>
      <c r="M2066">
        <f>COUNTIFS(olah!$Q$2:Q17064,summary!A2066,olah!$B$2:B17064,summary!B2066,olah!$T$2:T17064,"On Time CO")</f>
        <v>22</v>
      </c>
      <c r="N2066">
        <f>COUNTIFS(olah!$Q2066:Q17064,summary!A2066,olah!$B2066:B17064,summary!B2066,olah!$N2066:N17064,summary!C2066,olah!$P2066:P17064,summary!D2066,olah!$T2066:T17064,"Overtime")</f>
        <v>0</v>
      </c>
      <c r="O2066">
        <f>COUNTIFS(olah!$Q$2:Q17064,summary!A2066,olah!$B$2:B17064,summary!B2066,olah!$T$2:T17064,"Overtime")</f>
        <v>0</v>
      </c>
      <c r="P2066">
        <f>COUNTIFS(olah!$Q2066:Q17064,summary!A2066,olah!$B2066:B17064,summary!B2066,olah!$N2066:N17064,summary!C2066,olah!$P2066:P17064,summary!D2066,olah!$T2066:T17064,"Early")</f>
        <v>0</v>
      </c>
      <c r="Q2066">
        <f>COUNTIFS(olah!$Q$2:Q17064,summary!A2066,olah!$B$2:B17064,summary!B2066,olah!$T$2:T17064,"Early")</f>
        <v>0</v>
      </c>
      <c r="R2066">
        <f>COUNTIFS(olah!$Q2066:Q17064,summary!A2066,olah!$B2066:B17064,summary!B2066,olah!$N2066:N17064,summary!C2066,olah!$P2066:P17064,summary!D2066,olah!$T2066:T17064,"NA CO")</f>
        <v>0</v>
      </c>
      <c r="S2066">
        <f>COUNTIFS(olah!$Q$2:Q17064,summary!A2066,olah!$B$2:B17064,summary!B2066,olah!$T$2:T17064,"NA CO")</f>
        <v>0</v>
      </c>
      <c r="T2066" t="str">
        <f>olah!R2066</f>
        <v>Attendance</v>
      </c>
      <c r="U2066" t="str">
        <f>IF(T2066="Permit", olah!T2066, "No Permit")</f>
        <v>No Permit</v>
      </c>
    </row>
    <row r="2067" spans="1:21" hidden="1" x14ac:dyDescent="0.3">
      <c r="A2067" s="23">
        <v>44561</v>
      </c>
      <c r="B2067" t="s">
        <v>516</v>
      </c>
      <c r="C2067" t="s">
        <v>1551</v>
      </c>
      <c r="D2067" t="s">
        <v>11604</v>
      </c>
      <c r="E2067" t="str">
        <f>VLOOKUP(B2067,olah!$B:$P,2,0)</f>
        <v>2021-12-01</v>
      </c>
      <c r="F2067">
        <f>COUNTIFS(parameter!$J$4:$J$34,summary!A2067,parameter!$I$4:$I$34,"&gt;="&amp;summary!$E2067)</f>
        <v>31</v>
      </c>
      <c r="G2067">
        <f>COUNTIFS(olah!$Q2067:Q17065,summary!A2067,olah!$B2067:B17065,summary!B2067,olah!$N2067:N17065,summary!C2067,olah!$P2067:P17065,summary!D2067,olah!$S2067:S17065,"On Time")</f>
        <v>1</v>
      </c>
      <c r="H2067">
        <f>COUNTIFS(olah!$Q$2:Q17065,summary!A2067,olah!$B$2:B17065,summary!B2067,olah!$S$2:S17065,"On Time")</f>
        <v>22</v>
      </c>
      <c r="I2067">
        <f>COUNTIFS(olah!$Q2067:Q17065,summary!A2067,olah!$B2067:B17065,summary!B2067,olah!$N2067:N17065,summary!C2067,olah!$P2067:P17065,summary!D2067,olah!$S2067:S17065,"Late")</f>
        <v>0</v>
      </c>
      <c r="J2067">
        <f>COUNTIFS(olah!$Q$2:Q17065,summary!A2067,olah!$B$2:B17065,summary!B2067,olah!$S$2:S17065,"Late")</f>
        <v>0</v>
      </c>
      <c r="K2067">
        <f t="shared" si="32"/>
        <v>9</v>
      </c>
      <c r="L2067">
        <f>COUNTIFS(olah!$Q2067:Q17065,summary!A2067,olah!$B2067:B17065,summary!B2067,olah!$N2067:N17065,summary!C2067,olah!$P2067:P17065,summary!D2067,olah!$T2067:T17065,"On Time CO")</f>
        <v>1</v>
      </c>
      <c r="M2067">
        <f>COUNTIFS(olah!$Q$2:Q17065,summary!A2067,olah!$B$2:B17065,summary!B2067,olah!$T$2:T17065,"On Time CO")</f>
        <v>22</v>
      </c>
      <c r="N2067">
        <f>COUNTIFS(olah!$Q2067:Q17065,summary!A2067,olah!$B2067:B17065,summary!B2067,olah!$N2067:N17065,summary!C2067,olah!$P2067:P17065,summary!D2067,olah!$T2067:T17065,"Overtime")</f>
        <v>0</v>
      </c>
      <c r="O2067">
        <f>COUNTIFS(olah!$Q$2:Q17065,summary!A2067,olah!$B$2:B17065,summary!B2067,olah!$T$2:T17065,"Overtime")</f>
        <v>0</v>
      </c>
      <c r="P2067">
        <f>COUNTIFS(olah!$Q2067:Q17065,summary!A2067,olah!$B2067:B17065,summary!B2067,olah!$N2067:N17065,summary!C2067,olah!$P2067:P17065,summary!D2067,olah!$T2067:T17065,"Early")</f>
        <v>0</v>
      </c>
      <c r="Q2067">
        <f>COUNTIFS(olah!$Q$2:Q17065,summary!A2067,olah!$B$2:B17065,summary!B2067,olah!$T$2:T17065,"Early")</f>
        <v>0</v>
      </c>
      <c r="R2067">
        <f>COUNTIFS(olah!$Q2067:Q17065,summary!A2067,olah!$B2067:B17065,summary!B2067,olah!$N2067:N17065,summary!C2067,olah!$P2067:P17065,summary!D2067,olah!$T2067:T17065,"NA CO")</f>
        <v>0</v>
      </c>
      <c r="S2067">
        <f>COUNTIFS(olah!$Q$2:Q17065,summary!A2067,olah!$B$2:B17065,summary!B2067,olah!$T$2:T17065,"NA CO")</f>
        <v>0</v>
      </c>
      <c r="T2067" t="str">
        <f>olah!R2067</f>
        <v>Daily Journey</v>
      </c>
      <c r="U2067" t="str">
        <f>IF(T2067="Permit", olah!T2067, "No Permit")</f>
        <v>No Permit</v>
      </c>
    </row>
    <row r="2068" spans="1:21" hidden="1" x14ac:dyDescent="0.3">
      <c r="A2068" s="23">
        <v>44561</v>
      </c>
      <c r="B2068" t="s">
        <v>516</v>
      </c>
      <c r="C2068" t="s">
        <v>28</v>
      </c>
      <c r="D2068" t="s">
        <v>11605</v>
      </c>
      <c r="E2068" t="str">
        <f>VLOOKUP(B2068,olah!$B:$P,2,0)</f>
        <v>2021-12-01</v>
      </c>
      <c r="F2068">
        <f>COUNTIFS(parameter!$J$4:$J$34,summary!A2068,parameter!$I$4:$I$34,"&gt;="&amp;summary!$E2068)</f>
        <v>31</v>
      </c>
      <c r="G2068">
        <f>COUNTIFS(olah!$Q2068:Q17066,summary!A2068,olah!$B2068:B17066,summary!B2068,olah!$N2068:N17066,summary!C2068,olah!$P2068:P17066,summary!D2068,olah!$S2068:S17066,"On Time")</f>
        <v>1</v>
      </c>
      <c r="H2068">
        <f>COUNTIFS(olah!$Q$2:Q17066,summary!A2068,olah!$B$2:B17066,summary!B2068,olah!$S$2:S17066,"On Time")</f>
        <v>22</v>
      </c>
      <c r="I2068">
        <f>COUNTIFS(olah!$Q2068:Q17066,summary!A2068,olah!$B2068:B17066,summary!B2068,olah!$N2068:N17066,summary!C2068,olah!$P2068:P17066,summary!D2068,olah!$S2068:S17066,"Late")</f>
        <v>0</v>
      </c>
      <c r="J2068">
        <f>COUNTIFS(olah!$Q$2:Q17066,summary!A2068,olah!$B$2:B17066,summary!B2068,olah!$S$2:S17066,"Late")</f>
        <v>0</v>
      </c>
      <c r="K2068">
        <f t="shared" si="32"/>
        <v>9</v>
      </c>
      <c r="L2068">
        <f>COUNTIFS(olah!$Q2068:Q17066,summary!A2068,olah!$B2068:B17066,summary!B2068,olah!$N2068:N17066,summary!C2068,olah!$P2068:P17066,summary!D2068,olah!$T2068:T17066,"On Time CO")</f>
        <v>1</v>
      </c>
      <c r="M2068">
        <f>COUNTIFS(olah!$Q$2:Q17066,summary!A2068,olah!$B$2:B17066,summary!B2068,olah!$T$2:T17066,"On Time CO")</f>
        <v>22</v>
      </c>
      <c r="N2068">
        <f>COUNTIFS(olah!$Q2068:Q17066,summary!A2068,olah!$B2068:B17066,summary!B2068,olah!$N2068:N17066,summary!C2068,olah!$P2068:P17066,summary!D2068,olah!$T2068:T17066,"Overtime")</f>
        <v>0</v>
      </c>
      <c r="O2068">
        <f>COUNTIFS(olah!$Q$2:Q17066,summary!A2068,olah!$B$2:B17066,summary!B2068,olah!$T$2:T17066,"Overtime")</f>
        <v>0</v>
      </c>
      <c r="P2068">
        <f>COUNTIFS(olah!$Q2068:Q17066,summary!A2068,olah!$B2068:B17066,summary!B2068,olah!$N2068:N17066,summary!C2068,olah!$P2068:P17066,summary!D2068,olah!$T2068:T17066,"Early")</f>
        <v>0</v>
      </c>
      <c r="Q2068">
        <f>COUNTIFS(olah!$Q$2:Q17066,summary!A2068,olah!$B$2:B17066,summary!B2068,olah!$T$2:T17066,"Early")</f>
        <v>0</v>
      </c>
      <c r="R2068">
        <f>COUNTIFS(olah!$Q2068:Q17066,summary!A2068,olah!$B2068:B17066,summary!B2068,olah!$N2068:N17066,summary!C2068,olah!$P2068:P17066,summary!D2068,olah!$T2068:T17066,"NA CO")</f>
        <v>0</v>
      </c>
      <c r="S2068">
        <f>COUNTIFS(olah!$Q$2:Q17066,summary!A2068,olah!$B$2:B17066,summary!B2068,olah!$T$2:T17066,"NA CO")</f>
        <v>0</v>
      </c>
      <c r="T2068" t="str">
        <f>olah!R2068</f>
        <v>Attendance</v>
      </c>
      <c r="U2068" t="str">
        <f>IF(T2068="Permit", olah!T2068, "No Permit")</f>
        <v>No Permit</v>
      </c>
    </row>
    <row r="2069" spans="1:21" hidden="1" x14ac:dyDescent="0.3">
      <c r="A2069" s="23">
        <v>44561</v>
      </c>
      <c r="B2069" t="s">
        <v>516</v>
      </c>
      <c r="C2069" t="s">
        <v>1551</v>
      </c>
      <c r="D2069" t="s">
        <v>11606</v>
      </c>
      <c r="E2069" t="str">
        <f>VLOOKUP(B2069,olah!$B:$P,2,0)</f>
        <v>2021-12-01</v>
      </c>
      <c r="F2069">
        <f>COUNTIFS(parameter!$J$4:$J$34,summary!A2069,parameter!$I$4:$I$34,"&gt;="&amp;summary!$E2069)</f>
        <v>31</v>
      </c>
      <c r="G2069">
        <f>COUNTIFS(olah!$Q2069:Q17067,summary!A2069,olah!$B2069:B17067,summary!B2069,olah!$N2069:N17067,summary!C2069,olah!$P2069:P17067,summary!D2069,olah!$S2069:S17067,"On Time")</f>
        <v>1</v>
      </c>
      <c r="H2069">
        <f>COUNTIFS(olah!$Q$2:Q17067,summary!A2069,olah!$B$2:B17067,summary!B2069,olah!$S$2:S17067,"On Time")</f>
        <v>22</v>
      </c>
      <c r="I2069">
        <f>COUNTIFS(olah!$Q2069:Q17067,summary!A2069,olah!$B2069:B17067,summary!B2069,olah!$N2069:N17067,summary!C2069,olah!$P2069:P17067,summary!D2069,olah!$S2069:S17067,"Late")</f>
        <v>0</v>
      </c>
      <c r="J2069">
        <f>COUNTIFS(olah!$Q$2:Q17067,summary!A2069,olah!$B$2:B17067,summary!B2069,olah!$S$2:S17067,"Late")</f>
        <v>0</v>
      </c>
      <c r="K2069">
        <f t="shared" si="32"/>
        <v>9</v>
      </c>
      <c r="L2069">
        <f>COUNTIFS(olah!$Q2069:Q17067,summary!A2069,olah!$B2069:B17067,summary!B2069,olah!$N2069:N17067,summary!C2069,olah!$P2069:P17067,summary!D2069,olah!$T2069:T17067,"On Time CO")</f>
        <v>1</v>
      </c>
      <c r="M2069">
        <f>COUNTIFS(olah!$Q$2:Q17067,summary!A2069,olah!$B$2:B17067,summary!B2069,olah!$T$2:T17067,"On Time CO")</f>
        <v>22</v>
      </c>
      <c r="N2069">
        <f>COUNTIFS(olah!$Q2069:Q17067,summary!A2069,olah!$B2069:B17067,summary!B2069,olah!$N2069:N17067,summary!C2069,olah!$P2069:P17067,summary!D2069,olah!$T2069:T17067,"Overtime")</f>
        <v>0</v>
      </c>
      <c r="O2069">
        <f>COUNTIFS(olah!$Q$2:Q17067,summary!A2069,olah!$B$2:B17067,summary!B2069,olah!$T$2:T17067,"Overtime")</f>
        <v>0</v>
      </c>
      <c r="P2069">
        <f>COUNTIFS(olah!$Q2069:Q17067,summary!A2069,olah!$B2069:B17067,summary!B2069,olah!$N2069:N17067,summary!C2069,olah!$P2069:P17067,summary!D2069,olah!$T2069:T17067,"Early")</f>
        <v>0</v>
      </c>
      <c r="Q2069">
        <f>COUNTIFS(olah!$Q$2:Q17067,summary!A2069,olah!$B$2:B17067,summary!B2069,olah!$T$2:T17067,"Early")</f>
        <v>0</v>
      </c>
      <c r="R2069">
        <f>COUNTIFS(olah!$Q2069:Q17067,summary!A2069,olah!$B2069:B17067,summary!B2069,olah!$N2069:N17067,summary!C2069,olah!$P2069:P17067,summary!D2069,olah!$T2069:T17067,"NA CO")</f>
        <v>0</v>
      </c>
      <c r="S2069">
        <f>COUNTIFS(olah!$Q$2:Q17067,summary!A2069,olah!$B$2:B17067,summary!B2069,olah!$T$2:T17067,"NA CO")</f>
        <v>0</v>
      </c>
      <c r="T2069" t="str">
        <f>olah!R2069</f>
        <v>Daily Journey</v>
      </c>
      <c r="U2069" t="str">
        <f>IF(T2069="Permit", olah!T2069, "No Permit")</f>
        <v>No Permit</v>
      </c>
    </row>
    <row r="2070" spans="1:21" hidden="1" x14ac:dyDescent="0.3">
      <c r="A2070" s="23">
        <v>44561</v>
      </c>
      <c r="B2070" t="s">
        <v>516</v>
      </c>
      <c r="C2070" t="s">
        <v>1552</v>
      </c>
      <c r="D2070" t="s">
        <v>11607</v>
      </c>
      <c r="E2070" t="str">
        <f>VLOOKUP(B2070,olah!$B:$P,2,0)</f>
        <v>2021-12-01</v>
      </c>
      <c r="F2070">
        <f>COUNTIFS(parameter!$J$4:$J$34,summary!A2070,parameter!$I$4:$I$34,"&gt;="&amp;summary!$E2070)</f>
        <v>31</v>
      </c>
      <c r="G2070">
        <f>COUNTIFS(olah!$Q2070:Q17068,summary!A2070,olah!$B2070:B17068,summary!B2070,olah!$N2070:N17068,summary!C2070,olah!$P2070:P17068,summary!D2070,olah!$S2070:S17068,"On Time")</f>
        <v>1</v>
      </c>
      <c r="H2070">
        <f>COUNTIFS(olah!$Q$2:Q17068,summary!A2070,olah!$B$2:B17068,summary!B2070,olah!$S$2:S17068,"On Time")</f>
        <v>22</v>
      </c>
      <c r="I2070">
        <f>COUNTIFS(olah!$Q2070:Q17068,summary!A2070,olah!$B2070:B17068,summary!B2070,olah!$N2070:N17068,summary!C2070,olah!$P2070:P17068,summary!D2070,olah!$S2070:S17068,"Late")</f>
        <v>0</v>
      </c>
      <c r="J2070">
        <f>COUNTIFS(olah!$Q$2:Q17068,summary!A2070,olah!$B$2:B17068,summary!B2070,olah!$S$2:S17068,"Late")</f>
        <v>0</v>
      </c>
      <c r="K2070">
        <f t="shared" si="32"/>
        <v>9</v>
      </c>
      <c r="L2070">
        <f>COUNTIFS(olah!$Q2070:Q17068,summary!A2070,olah!$B2070:B17068,summary!B2070,olah!$N2070:N17068,summary!C2070,olah!$P2070:P17068,summary!D2070,olah!$T2070:T17068,"On Time CO")</f>
        <v>1</v>
      </c>
      <c r="M2070">
        <f>COUNTIFS(olah!$Q$2:Q17068,summary!A2070,olah!$B$2:B17068,summary!B2070,olah!$T$2:T17068,"On Time CO")</f>
        <v>22</v>
      </c>
      <c r="N2070">
        <f>COUNTIFS(olah!$Q2070:Q17068,summary!A2070,olah!$B2070:B17068,summary!B2070,olah!$N2070:N17068,summary!C2070,olah!$P2070:P17068,summary!D2070,olah!$T2070:T17068,"Overtime")</f>
        <v>0</v>
      </c>
      <c r="O2070">
        <f>COUNTIFS(olah!$Q$2:Q17068,summary!A2070,olah!$B$2:B17068,summary!B2070,olah!$T$2:T17068,"Overtime")</f>
        <v>0</v>
      </c>
      <c r="P2070">
        <f>COUNTIFS(olah!$Q2070:Q17068,summary!A2070,olah!$B2070:B17068,summary!B2070,olah!$N2070:N17068,summary!C2070,olah!$P2070:P17068,summary!D2070,olah!$T2070:T17068,"Early")</f>
        <v>0</v>
      </c>
      <c r="Q2070">
        <f>COUNTIFS(olah!$Q$2:Q17068,summary!A2070,olah!$B$2:B17068,summary!B2070,olah!$T$2:T17068,"Early")</f>
        <v>0</v>
      </c>
      <c r="R2070">
        <f>COUNTIFS(olah!$Q2070:Q17068,summary!A2070,olah!$B2070:B17068,summary!B2070,olah!$N2070:N17068,summary!C2070,olah!$P2070:P17068,summary!D2070,olah!$T2070:T17068,"NA CO")</f>
        <v>0</v>
      </c>
      <c r="S2070">
        <f>COUNTIFS(olah!$Q$2:Q17068,summary!A2070,olah!$B$2:B17068,summary!B2070,olah!$T$2:T17068,"NA CO")</f>
        <v>0</v>
      </c>
      <c r="T2070" t="str">
        <f>olah!R2070</f>
        <v>Daily Journey</v>
      </c>
      <c r="U2070" t="str">
        <f>IF(T2070="Permit", olah!T2070, "No Permit")</f>
        <v>No Permit</v>
      </c>
    </row>
    <row r="2071" spans="1:21" hidden="1" x14ac:dyDescent="0.3">
      <c r="A2071" s="23">
        <v>44561</v>
      </c>
      <c r="B2071" t="s">
        <v>516</v>
      </c>
      <c r="C2071" t="s">
        <v>28</v>
      </c>
      <c r="D2071" t="s">
        <v>11608</v>
      </c>
      <c r="E2071" t="str">
        <f>VLOOKUP(B2071,olah!$B:$P,2,0)</f>
        <v>2021-12-01</v>
      </c>
      <c r="F2071">
        <f>COUNTIFS(parameter!$J$4:$J$34,summary!A2071,parameter!$I$4:$I$34,"&gt;="&amp;summary!$E2071)</f>
        <v>31</v>
      </c>
      <c r="G2071">
        <f>COUNTIFS(olah!$Q2071:Q17069,summary!A2071,olah!$B2071:B17069,summary!B2071,olah!$N2071:N17069,summary!C2071,olah!$P2071:P17069,summary!D2071,olah!$S2071:S17069,"On Time")</f>
        <v>1</v>
      </c>
      <c r="H2071">
        <f>COUNTIFS(olah!$Q$2:Q17069,summary!A2071,olah!$B$2:B17069,summary!B2071,olah!$S$2:S17069,"On Time")</f>
        <v>22</v>
      </c>
      <c r="I2071">
        <f>COUNTIFS(olah!$Q2071:Q17069,summary!A2071,olah!$B2071:B17069,summary!B2071,olah!$N2071:N17069,summary!C2071,olah!$P2071:P17069,summary!D2071,olah!$S2071:S17069,"Late")</f>
        <v>0</v>
      </c>
      <c r="J2071">
        <f>COUNTIFS(olah!$Q$2:Q17069,summary!A2071,olah!$B$2:B17069,summary!B2071,olah!$S$2:S17069,"Late")</f>
        <v>0</v>
      </c>
      <c r="K2071">
        <f t="shared" si="32"/>
        <v>9</v>
      </c>
      <c r="L2071">
        <f>COUNTIFS(olah!$Q2071:Q17069,summary!A2071,olah!$B2071:B17069,summary!B2071,olah!$N2071:N17069,summary!C2071,olah!$P2071:P17069,summary!D2071,olah!$T2071:T17069,"On Time CO")</f>
        <v>1</v>
      </c>
      <c r="M2071">
        <f>COUNTIFS(olah!$Q$2:Q17069,summary!A2071,olah!$B$2:B17069,summary!B2071,olah!$T$2:T17069,"On Time CO")</f>
        <v>22</v>
      </c>
      <c r="N2071">
        <f>COUNTIFS(olah!$Q2071:Q17069,summary!A2071,olah!$B2071:B17069,summary!B2071,olah!$N2071:N17069,summary!C2071,olah!$P2071:P17069,summary!D2071,olah!$T2071:T17069,"Overtime")</f>
        <v>0</v>
      </c>
      <c r="O2071">
        <f>COUNTIFS(olah!$Q$2:Q17069,summary!A2071,olah!$B$2:B17069,summary!B2071,olah!$T$2:T17069,"Overtime")</f>
        <v>0</v>
      </c>
      <c r="P2071">
        <f>COUNTIFS(olah!$Q2071:Q17069,summary!A2071,olah!$B2071:B17069,summary!B2071,olah!$N2071:N17069,summary!C2071,olah!$P2071:P17069,summary!D2071,olah!$T2071:T17069,"Early")</f>
        <v>0</v>
      </c>
      <c r="Q2071">
        <f>COUNTIFS(olah!$Q$2:Q17069,summary!A2071,olah!$B$2:B17069,summary!B2071,olah!$T$2:T17069,"Early")</f>
        <v>0</v>
      </c>
      <c r="R2071">
        <f>COUNTIFS(olah!$Q2071:Q17069,summary!A2071,olah!$B2071:B17069,summary!B2071,olah!$N2071:N17069,summary!C2071,olah!$P2071:P17069,summary!D2071,olah!$T2071:T17069,"NA CO")</f>
        <v>0</v>
      </c>
      <c r="S2071">
        <f>COUNTIFS(olah!$Q$2:Q17069,summary!A2071,olah!$B$2:B17069,summary!B2071,olah!$T$2:T17069,"NA CO")</f>
        <v>0</v>
      </c>
      <c r="T2071" t="str">
        <f>olah!R2071</f>
        <v>Attendance</v>
      </c>
      <c r="U2071" t="str">
        <f>IF(T2071="Permit", olah!T2071, "No Permit")</f>
        <v>No Permit</v>
      </c>
    </row>
    <row r="2072" spans="1:21" hidden="1" x14ac:dyDescent="0.3">
      <c r="A2072" s="23">
        <v>44561</v>
      </c>
      <c r="B2072" t="s">
        <v>516</v>
      </c>
      <c r="C2072" t="s">
        <v>1551</v>
      </c>
      <c r="D2072" t="s">
        <v>11609</v>
      </c>
      <c r="E2072" t="str">
        <f>VLOOKUP(B2072,olah!$B:$P,2,0)</f>
        <v>2021-12-01</v>
      </c>
      <c r="F2072">
        <f>COUNTIFS(parameter!$J$4:$J$34,summary!A2072,parameter!$I$4:$I$34,"&gt;="&amp;summary!$E2072)</f>
        <v>31</v>
      </c>
      <c r="G2072">
        <f>COUNTIFS(olah!$Q2072:Q17070,summary!A2072,olah!$B2072:B17070,summary!B2072,olah!$N2072:N17070,summary!C2072,olah!$P2072:P17070,summary!D2072,olah!$S2072:S17070,"On Time")</f>
        <v>1</v>
      </c>
      <c r="H2072">
        <f>COUNTIFS(olah!$Q$2:Q17070,summary!A2072,olah!$B$2:B17070,summary!B2072,olah!$S$2:S17070,"On Time")</f>
        <v>22</v>
      </c>
      <c r="I2072">
        <f>COUNTIFS(olah!$Q2072:Q17070,summary!A2072,olah!$B2072:B17070,summary!B2072,olah!$N2072:N17070,summary!C2072,olah!$P2072:P17070,summary!D2072,olah!$S2072:S17070,"Late")</f>
        <v>0</v>
      </c>
      <c r="J2072">
        <f>COUNTIFS(olah!$Q$2:Q17070,summary!A2072,olah!$B$2:B17070,summary!B2072,olah!$S$2:S17070,"Late")</f>
        <v>0</v>
      </c>
      <c r="K2072">
        <f t="shared" si="32"/>
        <v>9</v>
      </c>
      <c r="L2072">
        <f>COUNTIFS(olah!$Q2072:Q17070,summary!A2072,olah!$B2072:B17070,summary!B2072,olah!$N2072:N17070,summary!C2072,olah!$P2072:P17070,summary!D2072,olah!$T2072:T17070,"On Time CO")</f>
        <v>1</v>
      </c>
      <c r="M2072">
        <f>COUNTIFS(olah!$Q$2:Q17070,summary!A2072,olah!$B$2:B17070,summary!B2072,olah!$T$2:T17070,"On Time CO")</f>
        <v>22</v>
      </c>
      <c r="N2072">
        <f>COUNTIFS(olah!$Q2072:Q17070,summary!A2072,olah!$B2072:B17070,summary!B2072,olah!$N2072:N17070,summary!C2072,olah!$P2072:P17070,summary!D2072,olah!$T2072:T17070,"Overtime")</f>
        <v>0</v>
      </c>
      <c r="O2072">
        <f>COUNTIFS(olah!$Q$2:Q17070,summary!A2072,olah!$B$2:B17070,summary!B2072,olah!$T$2:T17070,"Overtime")</f>
        <v>0</v>
      </c>
      <c r="P2072">
        <f>COUNTIFS(olah!$Q2072:Q17070,summary!A2072,olah!$B2072:B17070,summary!B2072,olah!$N2072:N17070,summary!C2072,olah!$P2072:P17070,summary!D2072,olah!$T2072:T17070,"Early")</f>
        <v>0</v>
      </c>
      <c r="Q2072">
        <f>COUNTIFS(olah!$Q$2:Q17070,summary!A2072,olah!$B$2:B17070,summary!B2072,olah!$T$2:T17070,"Early")</f>
        <v>0</v>
      </c>
      <c r="R2072">
        <f>COUNTIFS(olah!$Q2072:Q17070,summary!A2072,olah!$B2072:B17070,summary!B2072,olah!$N2072:N17070,summary!C2072,olah!$P2072:P17070,summary!D2072,olah!$T2072:T17070,"NA CO")</f>
        <v>0</v>
      </c>
      <c r="S2072">
        <f>COUNTIFS(olah!$Q$2:Q17070,summary!A2072,olah!$B$2:B17070,summary!B2072,olah!$T$2:T17070,"NA CO")</f>
        <v>0</v>
      </c>
      <c r="T2072" t="str">
        <f>olah!R2072</f>
        <v>Daily Journey</v>
      </c>
      <c r="U2072" t="str">
        <f>IF(T2072="Permit", olah!T2072, "No Permit")</f>
        <v>No Permit</v>
      </c>
    </row>
    <row r="2073" spans="1:21" hidden="1" x14ac:dyDescent="0.3">
      <c r="A2073" s="23">
        <v>44561</v>
      </c>
      <c r="B2073" t="s">
        <v>516</v>
      </c>
      <c r="C2073" t="s">
        <v>28</v>
      </c>
      <c r="D2073" t="s">
        <v>9024</v>
      </c>
      <c r="E2073" t="str">
        <f>VLOOKUP(B2073,olah!$B:$P,2,0)</f>
        <v>2021-12-01</v>
      </c>
      <c r="F2073">
        <f>COUNTIFS(parameter!$J$4:$J$34,summary!A2073,parameter!$I$4:$I$34,"&gt;="&amp;summary!$E2073)</f>
        <v>31</v>
      </c>
      <c r="G2073">
        <f>COUNTIFS(olah!$Q2073:Q17071,summary!A2073,olah!$B2073:B17071,summary!B2073,olah!$N2073:N17071,summary!C2073,olah!$P2073:P17071,summary!D2073,olah!$S2073:S17071,"On Time")</f>
        <v>1</v>
      </c>
      <c r="H2073">
        <f>COUNTIFS(olah!$Q$2:Q17071,summary!A2073,olah!$B$2:B17071,summary!B2073,olah!$S$2:S17071,"On Time")</f>
        <v>22</v>
      </c>
      <c r="I2073">
        <f>COUNTIFS(olah!$Q2073:Q17071,summary!A2073,olah!$B2073:B17071,summary!B2073,olah!$N2073:N17071,summary!C2073,olah!$P2073:P17071,summary!D2073,olah!$S2073:S17071,"Late")</f>
        <v>0</v>
      </c>
      <c r="J2073">
        <f>COUNTIFS(olah!$Q$2:Q17071,summary!A2073,olah!$B$2:B17071,summary!B2073,olah!$S$2:S17071,"Late")</f>
        <v>0</v>
      </c>
      <c r="K2073">
        <f t="shared" si="32"/>
        <v>9</v>
      </c>
      <c r="L2073">
        <f>COUNTIFS(olah!$Q2073:Q17071,summary!A2073,olah!$B2073:B17071,summary!B2073,olah!$N2073:N17071,summary!C2073,olah!$P2073:P17071,summary!D2073,olah!$T2073:T17071,"On Time CO")</f>
        <v>1</v>
      </c>
      <c r="M2073">
        <f>COUNTIFS(olah!$Q$2:Q17071,summary!A2073,olah!$B$2:B17071,summary!B2073,olah!$T$2:T17071,"On Time CO")</f>
        <v>22</v>
      </c>
      <c r="N2073">
        <f>COUNTIFS(olah!$Q2073:Q17071,summary!A2073,olah!$B2073:B17071,summary!B2073,olah!$N2073:N17071,summary!C2073,olah!$P2073:P17071,summary!D2073,olah!$T2073:T17071,"Overtime")</f>
        <v>0</v>
      </c>
      <c r="O2073">
        <f>COUNTIFS(olah!$Q$2:Q17071,summary!A2073,olah!$B$2:B17071,summary!B2073,olah!$T$2:T17071,"Overtime")</f>
        <v>0</v>
      </c>
      <c r="P2073">
        <f>COUNTIFS(olah!$Q2073:Q17071,summary!A2073,olah!$B2073:B17071,summary!B2073,olah!$N2073:N17071,summary!C2073,olah!$P2073:P17071,summary!D2073,olah!$T2073:T17071,"Early")</f>
        <v>0</v>
      </c>
      <c r="Q2073">
        <f>COUNTIFS(olah!$Q$2:Q17071,summary!A2073,olah!$B$2:B17071,summary!B2073,olah!$T$2:T17071,"Early")</f>
        <v>0</v>
      </c>
      <c r="R2073">
        <f>COUNTIFS(olah!$Q2073:Q17071,summary!A2073,olah!$B2073:B17071,summary!B2073,olah!$N2073:N17071,summary!C2073,olah!$P2073:P17071,summary!D2073,olah!$T2073:T17071,"NA CO")</f>
        <v>0</v>
      </c>
      <c r="S2073">
        <f>COUNTIFS(olah!$Q$2:Q17071,summary!A2073,olah!$B$2:B17071,summary!B2073,olah!$T$2:T17071,"NA CO")</f>
        <v>0</v>
      </c>
      <c r="T2073" t="str">
        <f>olah!R2073</f>
        <v>Attendance</v>
      </c>
      <c r="U2073" t="str">
        <f>IF(T2073="Permit", olah!T2073, "No Permit")</f>
        <v>No Permit</v>
      </c>
    </row>
    <row r="2074" spans="1:21" hidden="1" x14ac:dyDescent="0.3">
      <c r="A2074" s="23">
        <v>44561</v>
      </c>
      <c r="B2074" t="s">
        <v>516</v>
      </c>
      <c r="C2074" t="s">
        <v>1551</v>
      </c>
      <c r="D2074" t="s">
        <v>10213</v>
      </c>
      <c r="E2074" t="str">
        <f>VLOOKUP(B2074,olah!$B:$P,2,0)</f>
        <v>2021-12-01</v>
      </c>
      <c r="F2074">
        <f>COUNTIFS(parameter!$J$4:$J$34,summary!A2074,parameter!$I$4:$I$34,"&gt;="&amp;summary!$E2074)</f>
        <v>31</v>
      </c>
      <c r="G2074">
        <f>COUNTIFS(olah!$Q2074:Q17072,summary!A2074,olah!$B2074:B17072,summary!B2074,olah!$N2074:N17072,summary!C2074,olah!$P2074:P17072,summary!D2074,olah!$S2074:S17072,"On Time")</f>
        <v>1</v>
      </c>
      <c r="H2074">
        <f>COUNTIFS(olah!$Q$2:Q17072,summary!A2074,olah!$B$2:B17072,summary!B2074,olah!$S$2:S17072,"On Time")</f>
        <v>22</v>
      </c>
      <c r="I2074">
        <f>COUNTIFS(olah!$Q2074:Q17072,summary!A2074,olah!$B2074:B17072,summary!B2074,olah!$N2074:N17072,summary!C2074,olah!$P2074:P17072,summary!D2074,olah!$S2074:S17072,"Late")</f>
        <v>0</v>
      </c>
      <c r="J2074">
        <f>COUNTIFS(olah!$Q$2:Q17072,summary!A2074,olah!$B$2:B17072,summary!B2074,olah!$S$2:S17072,"Late")</f>
        <v>0</v>
      </c>
      <c r="K2074">
        <f t="shared" si="32"/>
        <v>9</v>
      </c>
      <c r="L2074">
        <f>COUNTIFS(olah!$Q2074:Q17072,summary!A2074,olah!$B2074:B17072,summary!B2074,olah!$N2074:N17072,summary!C2074,olah!$P2074:P17072,summary!D2074,olah!$T2074:T17072,"On Time CO")</f>
        <v>1</v>
      </c>
      <c r="M2074">
        <f>COUNTIFS(olah!$Q$2:Q17072,summary!A2074,olah!$B$2:B17072,summary!B2074,olah!$T$2:T17072,"On Time CO")</f>
        <v>22</v>
      </c>
      <c r="N2074">
        <f>COUNTIFS(olah!$Q2074:Q17072,summary!A2074,olah!$B2074:B17072,summary!B2074,olah!$N2074:N17072,summary!C2074,olah!$P2074:P17072,summary!D2074,olah!$T2074:T17072,"Overtime")</f>
        <v>0</v>
      </c>
      <c r="O2074">
        <f>COUNTIFS(olah!$Q$2:Q17072,summary!A2074,olah!$B$2:B17072,summary!B2074,olah!$T$2:T17072,"Overtime")</f>
        <v>0</v>
      </c>
      <c r="P2074">
        <f>COUNTIFS(olah!$Q2074:Q17072,summary!A2074,olah!$B2074:B17072,summary!B2074,olah!$N2074:N17072,summary!C2074,olah!$P2074:P17072,summary!D2074,olah!$T2074:T17072,"Early")</f>
        <v>0</v>
      </c>
      <c r="Q2074">
        <f>COUNTIFS(olah!$Q$2:Q17072,summary!A2074,olah!$B$2:B17072,summary!B2074,olah!$T$2:T17072,"Early")</f>
        <v>0</v>
      </c>
      <c r="R2074">
        <f>COUNTIFS(olah!$Q2074:Q17072,summary!A2074,olah!$B2074:B17072,summary!B2074,olah!$N2074:N17072,summary!C2074,olah!$P2074:P17072,summary!D2074,olah!$T2074:T17072,"NA CO")</f>
        <v>0</v>
      </c>
      <c r="S2074">
        <f>COUNTIFS(olah!$Q$2:Q17072,summary!A2074,olah!$B$2:B17072,summary!B2074,olah!$T$2:T17072,"NA CO")</f>
        <v>0</v>
      </c>
      <c r="T2074" t="str">
        <f>olah!R2074</f>
        <v>Daily Journey</v>
      </c>
      <c r="U2074" t="str">
        <f>IF(T2074="Permit", olah!T2074, "No Permit")</f>
        <v>No Permit</v>
      </c>
    </row>
    <row r="2075" spans="1:21" hidden="1" x14ac:dyDescent="0.3">
      <c r="A2075" s="23">
        <v>44561</v>
      </c>
      <c r="B2075" t="s">
        <v>516</v>
      </c>
      <c r="C2075" t="s">
        <v>5199</v>
      </c>
      <c r="D2075" t="s">
        <v>11612</v>
      </c>
      <c r="E2075" t="str">
        <f>VLOOKUP(B2075,olah!$B:$P,2,0)</f>
        <v>2021-12-01</v>
      </c>
      <c r="F2075">
        <f>COUNTIFS(parameter!$J$4:$J$34,summary!A2075,parameter!$I$4:$I$34,"&gt;="&amp;summary!$E2075)</f>
        <v>31</v>
      </c>
      <c r="G2075">
        <f>COUNTIFS(olah!$Q2075:Q17073,summary!A2075,olah!$B2075:B17073,summary!B2075,olah!$N2075:N17073,summary!C2075,olah!$P2075:P17073,summary!D2075,olah!$S2075:S17073,"On Time")</f>
        <v>1</v>
      </c>
      <c r="H2075">
        <f>COUNTIFS(olah!$Q$2:Q17073,summary!A2075,olah!$B$2:B17073,summary!B2075,olah!$S$2:S17073,"On Time")</f>
        <v>22</v>
      </c>
      <c r="I2075">
        <f>COUNTIFS(olah!$Q2075:Q17073,summary!A2075,olah!$B2075:B17073,summary!B2075,olah!$N2075:N17073,summary!C2075,olah!$P2075:P17073,summary!D2075,olah!$S2075:S17073,"Late")</f>
        <v>0</v>
      </c>
      <c r="J2075">
        <f>COUNTIFS(olah!$Q$2:Q17073,summary!A2075,olah!$B$2:B17073,summary!B2075,olah!$S$2:S17073,"Late")</f>
        <v>0</v>
      </c>
      <c r="K2075">
        <f t="shared" si="32"/>
        <v>9</v>
      </c>
      <c r="L2075">
        <f>COUNTIFS(olah!$Q2075:Q17073,summary!A2075,olah!$B2075:B17073,summary!B2075,olah!$N2075:N17073,summary!C2075,olah!$P2075:P17073,summary!D2075,olah!$T2075:T17073,"On Time CO")</f>
        <v>1</v>
      </c>
      <c r="M2075">
        <f>COUNTIFS(olah!$Q$2:Q17073,summary!A2075,olah!$B$2:B17073,summary!B2075,olah!$T$2:T17073,"On Time CO")</f>
        <v>22</v>
      </c>
      <c r="N2075">
        <f>COUNTIFS(olah!$Q2075:Q17073,summary!A2075,olah!$B2075:B17073,summary!B2075,olah!$N2075:N17073,summary!C2075,olah!$P2075:P17073,summary!D2075,olah!$T2075:T17073,"Overtime")</f>
        <v>0</v>
      </c>
      <c r="O2075">
        <f>COUNTIFS(olah!$Q$2:Q17073,summary!A2075,olah!$B$2:B17073,summary!B2075,olah!$T$2:T17073,"Overtime")</f>
        <v>0</v>
      </c>
      <c r="P2075">
        <f>COUNTIFS(olah!$Q2075:Q17073,summary!A2075,olah!$B2075:B17073,summary!B2075,olah!$N2075:N17073,summary!C2075,olah!$P2075:P17073,summary!D2075,olah!$T2075:T17073,"Early")</f>
        <v>0</v>
      </c>
      <c r="Q2075">
        <f>COUNTIFS(olah!$Q$2:Q17073,summary!A2075,olah!$B$2:B17073,summary!B2075,olah!$T$2:T17073,"Early")</f>
        <v>0</v>
      </c>
      <c r="R2075">
        <f>COUNTIFS(olah!$Q2075:Q17073,summary!A2075,olah!$B2075:B17073,summary!B2075,olah!$N2075:N17073,summary!C2075,olah!$P2075:P17073,summary!D2075,olah!$T2075:T17073,"NA CO")</f>
        <v>0</v>
      </c>
      <c r="S2075">
        <f>COUNTIFS(olah!$Q$2:Q17073,summary!A2075,olah!$B$2:B17073,summary!B2075,olah!$T$2:T17073,"NA CO")</f>
        <v>0</v>
      </c>
      <c r="T2075" t="str">
        <f>olah!R2075</f>
        <v>Daily Journey</v>
      </c>
      <c r="U2075" t="str">
        <f>IF(T2075="Permit", olah!T2075, "No Permit")</f>
        <v>No Permit</v>
      </c>
    </row>
    <row r="2076" spans="1:21" hidden="1" x14ac:dyDescent="0.3">
      <c r="A2076" s="23">
        <v>44561</v>
      </c>
      <c r="B2076" t="s">
        <v>516</v>
      </c>
      <c r="C2076" t="s">
        <v>28</v>
      </c>
      <c r="D2076" t="s">
        <v>7927</v>
      </c>
      <c r="E2076" t="str">
        <f>VLOOKUP(B2076,olah!$B:$P,2,0)</f>
        <v>2021-12-01</v>
      </c>
      <c r="F2076">
        <f>COUNTIFS(parameter!$J$4:$J$34,summary!A2076,parameter!$I$4:$I$34,"&gt;="&amp;summary!$E2076)</f>
        <v>31</v>
      </c>
      <c r="G2076">
        <f>COUNTIFS(olah!$Q2076:Q17074,summary!A2076,olah!$B2076:B17074,summary!B2076,olah!$N2076:N17074,summary!C2076,olah!$P2076:P17074,summary!D2076,olah!$S2076:S17074,"On Time")</f>
        <v>1</v>
      </c>
      <c r="H2076">
        <f>COUNTIFS(olah!$Q$2:Q17074,summary!A2076,olah!$B$2:B17074,summary!B2076,olah!$S$2:S17074,"On Time")</f>
        <v>22</v>
      </c>
      <c r="I2076">
        <f>COUNTIFS(olah!$Q2076:Q17074,summary!A2076,olah!$B2076:B17074,summary!B2076,olah!$N2076:N17074,summary!C2076,olah!$P2076:P17074,summary!D2076,olah!$S2076:S17074,"Late")</f>
        <v>0</v>
      </c>
      <c r="J2076">
        <f>COUNTIFS(olah!$Q$2:Q17074,summary!A2076,olah!$B$2:B17074,summary!B2076,olah!$S$2:S17074,"Late")</f>
        <v>0</v>
      </c>
      <c r="K2076">
        <f t="shared" si="32"/>
        <v>9</v>
      </c>
      <c r="L2076">
        <f>COUNTIFS(olah!$Q2076:Q17074,summary!A2076,olah!$B2076:B17074,summary!B2076,olah!$N2076:N17074,summary!C2076,olah!$P2076:P17074,summary!D2076,olah!$T2076:T17074,"On Time CO")</f>
        <v>1</v>
      </c>
      <c r="M2076">
        <f>COUNTIFS(olah!$Q$2:Q17074,summary!A2076,olah!$B$2:B17074,summary!B2076,olah!$T$2:T17074,"On Time CO")</f>
        <v>22</v>
      </c>
      <c r="N2076">
        <f>COUNTIFS(olah!$Q2076:Q17074,summary!A2076,olah!$B2076:B17074,summary!B2076,olah!$N2076:N17074,summary!C2076,olah!$P2076:P17074,summary!D2076,olah!$T2076:T17074,"Overtime")</f>
        <v>0</v>
      </c>
      <c r="O2076">
        <f>COUNTIFS(olah!$Q$2:Q17074,summary!A2076,olah!$B$2:B17074,summary!B2076,olah!$T$2:T17074,"Overtime")</f>
        <v>0</v>
      </c>
      <c r="P2076">
        <f>COUNTIFS(olah!$Q2076:Q17074,summary!A2076,olah!$B2076:B17074,summary!B2076,olah!$N2076:N17074,summary!C2076,olah!$P2076:P17074,summary!D2076,olah!$T2076:T17074,"Early")</f>
        <v>0</v>
      </c>
      <c r="Q2076">
        <f>COUNTIFS(olah!$Q$2:Q17074,summary!A2076,olah!$B$2:B17074,summary!B2076,olah!$T$2:T17074,"Early")</f>
        <v>0</v>
      </c>
      <c r="R2076">
        <f>COUNTIFS(olah!$Q2076:Q17074,summary!A2076,olah!$B2076:B17074,summary!B2076,olah!$N2076:N17074,summary!C2076,olah!$P2076:P17074,summary!D2076,olah!$T2076:T17074,"NA CO")</f>
        <v>0</v>
      </c>
      <c r="S2076">
        <f>COUNTIFS(olah!$Q$2:Q17074,summary!A2076,olah!$B$2:B17074,summary!B2076,olah!$T$2:T17074,"NA CO")</f>
        <v>0</v>
      </c>
      <c r="T2076" t="str">
        <f>olah!R2076</f>
        <v>Attendance</v>
      </c>
      <c r="U2076" t="str">
        <f>IF(T2076="Permit", olah!T2076, "No Permit")</f>
        <v>No Permit</v>
      </c>
    </row>
    <row r="2077" spans="1:21" hidden="1" x14ac:dyDescent="0.3">
      <c r="A2077" s="23">
        <v>44561</v>
      </c>
      <c r="B2077" t="s">
        <v>516</v>
      </c>
      <c r="C2077" t="s">
        <v>1551</v>
      </c>
      <c r="D2077" t="s">
        <v>11610</v>
      </c>
      <c r="E2077" t="str">
        <f>VLOOKUP(B2077,olah!$B:$P,2,0)</f>
        <v>2021-12-01</v>
      </c>
      <c r="F2077">
        <f>COUNTIFS(parameter!$J$4:$J$34,summary!A2077,parameter!$I$4:$I$34,"&gt;="&amp;summary!$E2077)</f>
        <v>31</v>
      </c>
      <c r="G2077">
        <f>COUNTIFS(olah!$Q2077:Q17075,summary!A2077,olah!$B2077:B17075,summary!B2077,olah!$N2077:N17075,summary!C2077,olah!$P2077:P17075,summary!D2077,olah!$S2077:S17075,"On Time")</f>
        <v>1</v>
      </c>
      <c r="H2077">
        <f>COUNTIFS(olah!$Q$2:Q17075,summary!A2077,olah!$B$2:B17075,summary!B2077,olah!$S$2:S17075,"On Time")</f>
        <v>22</v>
      </c>
      <c r="I2077">
        <f>COUNTIFS(olah!$Q2077:Q17075,summary!A2077,olah!$B2077:B17075,summary!B2077,olah!$N2077:N17075,summary!C2077,olah!$P2077:P17075,summary!D2077,olah!$S2077:S17075,"Late")</f>
        <v>0</v>
      </c>
      <c r="J2077">
        <f>COUNTIFS(olah!$Q$2:Q17075,summary!A2077,olah!$B$2:B17075,summary!B2077,olah!$S$2:S17075,"Late")</f>
        <v>0</v>
      </c>
      <c r="K2077">
        <f t="shared" si="32"/>
        <v>9</v>
      </c>
      <c r="L2077">
        <f>COUNTIFS(olah!$Q2077:Q17075,summary!A2077,olah!$B2077:B17075,summary!B2077,olah!$N2077:N17075,summary!C2077,olah!$P2077:P17075,summary!D2077,olah!$T2077:T17075,"On Time CO")</f>
        <v>1</v>
      </c>
      <c r="M2077">
        <f>COUNTIFS(olah!$Q$2:Q17075,summary!A2077,olah!$B$2:B17075,summary!B2077,olah!$T$2:T17075,"On Time CO")</f>
        <v>22</v>
      </c>
      <c r="N2077">
        <f>COUNTIFS(olah!$Q2077:Q17075,summary!A2077,olah!$B2077:B17075,summary!B2077,olah!$N2077:N17075,summary!C2077,olah!$P2077:P17075,summary!D2077,olah!$T2077:T17075,"Overtime")</f>
        <v>0</v>
      </c>
      <c r="O2077">
        <f>COUNTIFS(olah!$Q$2:Q17075,summary!A2077,olah!$B$2:B17075,summary!B2077,olah!$T$2:T17075,"Overtime")</f>
        <v>0</v>
      </c>
      <c r="P2077">
        <f>COUNTIFS(olah!$Q2077:Q17075,summary!A2077,olah!$B2077:B17075,summary!B2077,olah!$N2077:N17075,summary!C2077,olah!$P2077:P17075,summary!D2077,olah!$T2077:T17075,"Early")</f>
        <v>0</v>
      </c>
      <c r="Q2077">
        <f>COUNTIFS(olah!$Q$2:Q17075,summary!A2077,olah!$B$2:B17075,summary!B2077,olah!$T$2:T17075,"Early")</f>
        <v>0</v>
      </c>
      <c r="R2077">
        <f>COUNTIFS(olah!$Q2077:Q17075,summary!A2077,olah!$B2077:B17075,summary!B2077,olah!$N2077:N17075,summary!C2077,olah!$P2077:P17075,summary!D2077,olah!$T2077:T17075,"NA CO")</f>
        <v>0</v>
      </c>
      <c r="S2077">
        <f>COUNTIFS(olah!$Q$2:Q17075,summary!A2077,olah!$B$2:B17075,summary!B2077,olah!$T$2:T17075,"NA CO")</f>
        <v>0</v>
      </c>
      <c r="T2077" t="str">
        <f>olah!R2077</f>
        <v>Daily Journey</v>
      </c>
      <c r="U2077" t="str">
        <f>IF(T2077="Permit", olah!T2077, "No Permit")</f>
        <v>No Permit</v>
      </c>
    </row>
    <row r="2078" spans="1:21" hidden="1" x14ac:dyDescent="0.3">
      <c r="A2078" s="23">
        <v>44561</v>
      </c>
      <c r="B2078" t="s">
        <v>516</v>
      </c>
      <c r="C2078" t="s">
        <v>28</v>
      </c>
      <c r="D2078" t="s">
        <v>9025</v>
      </c>
      <c r="E2078" t="str">
        <f>VLOOKUP(B2078,olah!$B:$P,2,0)</f>
        <v>2021-12-01</v>
      </c>
      <c r="F2078">
        <f>COUNTIFS(parameter!$J$4:$J$34,summary!A2078,parameter!$I$4:$I$34,"&gt;="&amp;summary!$E2078)</f>
        <v>31</v>
      </c>
      <c r="G2078">
        <f>COUNTIFS(olah!$Q2078:Q17076,summary!A2078,olah!$B2078:B17076,summary!B2078,olah!$N2078:N17076,summary!C2078,olah!$P2078:P17076,summary!D2078,olah!$S2078:S17076,"On Time")</f>
        <v>1</v>
      </c>
      <c r="H2078">
        <f>COUNTIFS(olah!$Q$2:Q17076,summary!A2078,olah!$B$2:B17076,summary!B2078,olah!$S$2:S17076,"On Time")</f>
        <v>22</v>
      </c>
      <c r="I2078">
        <f>COUNTIFS(olah!$Q2078:Q17076,summary!A2078,olah!$B2078:B17076,summary!B2078,olah!$N2078:N17076,summary!C2078,olah!$P2078:P17076,summary!D2078,olah!$S2078:S17076,"Late")</f>
        <v>0</v>
      </c>
      <c r="J2078">
        <f>COUNTIFS(olah!$Q$2:Q17076,summary!A2078,olah!$B$2:B17076,summary!B2078,olah!$S$2:S17076,"Late")</f>
        <v>0</v>
      </c>
      <c r="K2078">
        <f t="shared" si="32"/>
        <v>9</v>
      </c>
      <c r="L2078">
        <f>COUNTIFS(olah!$Q2078:Q17076,summary!A2078,olah!$B2078:B17076,summary!B2078,olah!$N2078:N17076,summary!C2078,olah!$P2078:P17076,summary!D2078,olah!$T2078:T17076,"On Time CO")</f>
        <v>1</v>
      </c>
      <c r="M2078">
        <f>COUNTIFS(olah!$Q$2:Q17076,summary!A2078,olah!$B$2:B17076,summary!B2078,olah!$T$2:T17076,"On Time CO")</f>
        <v>22</v>
      </c>
      <c r="N2078">
        <f>COUNTIFS(olah!$Q2078:Q17076,summary!A2078,olah!$B2078:B17076,summary!B2078,olah!$N2078:N17076,summary!C2078,olah!$P2078:P17076,summary!D2078,olah!$T2078:T17076,"Overtime")</f>
        <v>0</v>
      </c>
      <c r="O2078">
        <f>COUNTIFS(olah!$Q$2:Q17076,summary!A2078,olah!$B$2:B17076,summary!B2078,olah!$T$2:T17076,"Overtime")</f>
        <v>0</v>
      </c>
      <c r="P2078">
        <f>COUNTIFS(olah!$Q2078:Q17076,summary!A2078,olah!$B2078:B17076,summary!B2078,olah!$N2078:N17076,summary!C2078,olah!$P2078:P17076,summary!D2078,olah!$T2078:T17076,"Early")</f>
        <v>0</v>
      </c>
      <c r="Q2078">
        <f>COUNTIFS(olah!$Q$2:Q17076,summary!A2078,olah!$B$2:B17076,summary!B2078,olah!$T$2:T17076,"Early")</f>
        <v>0</v>
      </c>
      <c r="R2078">
        <f>COUNTIFS(olah!$Q2078:Q17076,summary!A2078,olah!$B2078:B17076,summary!B2078,olah!$N2078:N17076,summary!C2078,olah!$P2078:P17076,summary!D2078,olah!$T2078:T17076,"NA CO")</f>
        <v>0</v>
      </c>
      <c r="S2078">
        <f>COUNTIFS(olah!$Q$2:Q17076,summary!A2078,olah!$B$2:B17076,summary!B2078,olah!$T$2:T17076,"NA CO")</f>
        <v>0</v>
      </c>
      <c r="T2078" t="str">
        <f>olah!R2078</f>
        <v>Attendance</v>
      </c>
      <c r="U2078" t="str">
        <f>IF(T2078="Permit", olah!T2078, "No Permit")</f>
        <v>No Permit</v>
      </c>
    </row>
    <row r="2079" spans="1:21" hidden="1" x14ac:dyDescent="0.3">
      <c r="A2079" s="23">
        <v>44561</v>
      </c>
      <c r="B2079" t="s">
        <v>516</v>
      </c>
      <c r="C2079" t="s">
        <v>1551</v>
      </c>
      <c r="D2079" t="s">
        <v>10214</v>
      </c>
      <c r="E2079" t="str">
        <f>VLOOKUP(B2079,olah!$B:$P,2,0)</f>
        <v>2021-12-01</v>
      </c>
      <c r="F2079">
        <f>COUNTIFS(parameter!$J$4:$J$34,summary!A2079,parameter!$I$4:$I$34,"&gt;="&amp;summary!$E2079)</f>
        <v>31</v>
      </c>
      <c r="G2079">
        <f>COUNTIFS(olah!$Q2079:Q17077,summary!A2079,olah!$B2079:B17077,summary!B2079,olah!$N2079:N17077,summary!C2079,olah!$P2079:P17077,summary!D2079,olah!$S2079:S17077,"On Time")</f>
        <v>1</v>
      </c>
      <c r="H2079">
        <f>COUNTIFS(olah!$Q$2:Q17077,summary!A2079,olah!$B$2:B17077,summary!B2079,olah!$S$2:S17077,"On Time")</f>
        <v>22</v>
      </c>
      <c r="I2079">
        <f>COUNTIFS(olah!$Q2079:Q17077,summary!A2079,olah!$B2079:B17077,summary!B2079,olah!$N2079:N17077,summary!C2079,olah!$P2079:P17077,summary!D2079,olah!$S2079:S17077,"Late")</f>
        <v>0</v>
      </c>
      <c r="J2079">
        <f>COUNTIFS(olah!$Q$2:Q17077,summary!A2079,olah!$B$2:B17077,summary!B2079,olah!$S$2:S17077,"Late")</f>
        <v>0</v>
      </c>
      <c r="K2079">
        <f t="shared" si="32"/>
        <v>9</v>
      </c>
      <c r="L2079">
        <f>COUNTIFS(olah!$Q2079:Q17077,summary!A2079,olah!$B2079:B17077,summary!B2079,olah!$N2079:N17077,summary!C2079,olah!$P2079:P17077,summary!D2079,olah!$T2079:T17077,"On Time CO")</f>
        <v>1</v>
      </c>
      <c r="M2079">
        <f>COUNTIFS(olah!$Q$2:Q17077,summary!A2079,olah!$B$2:B17077,summary!B2079,olah!$T$2:T17077,"On Time CO")</f>
        <v>22</v>
      </c>
      <c r="N2079">
        <f>COUNTIFS(olah!$Q2079:Q17077,summary!A2079,olah!$B2079:B17077,summary!B2079,olah!$N2079:N17077,summary!C2079,olah!$P2079:P17077,summary!D2079,olah!$T2079:T17077,"Overtime")</f>
        <v>0</v>
      </c>
      <c r="O2079">
        <f>COUNTIFS(olah!$Q$2:Q17077,summary!A2079,olah!$B$2:B17077,summary!B2079,olah!$T$2:T17077,"Overtime")</f>
        <v>0</v>
      </c>
      <c r="P2079">
        <f>COUNTIFS(olah!$Q2079:Q17077,summary!A2079,olah!$B2079:B17077,summary!B2079,olah!$N2079:N17077,summary!C2079,olah!$P2079:P17077,summary!D2079,olah!$T2079:T17077,"Early")</f>
        <v>0</v>
      </c>
      <c r="Q2079">
        <f>COUNTIFS(olah!$Q$2:Q17077,summary!A2079,olah!$B$2:B17077,summary!B2079,olah!$T$2:T17077,"Early")</f>
        <v>0</v>
      </c>
      <c r="R2079">
        <f>COUNTIFS(olah!$Q2079:Q17077,summary!A2079,olah!$B2079:B17077,summary!B2079,olah!$N2079:N17077,summary!C2079,olah!$P2079:P17077,summary!D2079,olah!$T2079:T17077,"NA CO")</f>
        <v>0</v>
      </c>
      <c r="S2079">
        <f>COUNTIFS(olah!$Q$2:Q17077,summary!A2079,olah!$B$2:B17077,summary!B2079,olah!$T$2:T17077,"NA CO")</f>
        <v>0</v>
      </c>
      <c r="T2079" t="str">
        <f>olah!R2079</f>
        <v>Daily Journey</v>
      </c>
      <c r="U2079" t="str">
        <f>IF(T2079="Permit", olah!T2079, "No Permit")</f>
        <v>No Permit</v>
      </c>
    </row>
    <row r="2080" spans="1:21" hidden="1" x14ac:dyDescent="0.3">
      <c r="A2080" s="23">
        <v>44561</v>
      </c>
      <c r="B2080" t="s">
        <v>516</v>
      </c>
      <c r="C2080" t="s">
        <v>7814</v>
      </c>
      <c r="D2080" t="s">
        <v>7814</v>
      </c>
      <c r="E2080" t="str">
        <f>VLOOKUP(B2080,olah!$B:$P,2,0)</f>
        <v>2021-12-01</v>
      </c>
      <c r="F2080">
        <f>COUNTIFS(parameter!$J$4:$J$34,summary!A2080,parameter!$I$4:$I$34,"&gt;="&amp;summary!$E2080)</f>
        <v>31</v>
      </c>
      <c r="G2080">
        <f>COUNTIFS(olah!$Q2080:Q17078,summary!A2080,olah!$B2080:B17078,summary!B2080,olah!$N2080:N17078,summary!C2080,olah!$P2080:P17078,summary!D2080,olah!$S2080:S17078,"On Time")</f>
        <v>0</v>
      </c>
      <c r="H2080">
        <f>COUNTIFS(olah!$Q$2:Q17078,summary!A2080,olah!$B$2:B17078,summary!B2080,olah!$S$2:S17078,"On Time")</f>
        <v>22</v>
      </c>
      <c r="I2080">
        <f>COUNTIFS(olah!$Q2080:Q17078,summary!A2080,olah!$B2080:B17078,summary!B2080,olah!$N2080:N17078,summary!C2080,olah!$P2080:P17078,summary!D2080,olah!$S2080:S17078,"Late")</f>
        <v>0</v>
      </c>
      <c r="J2080">
        <f>COUNTIFS(olah!$Q$2:Q17078,summary!A2080,olah!$B$2:B17078,summary!B2080,olah!$S$2:S17078,"Late")</f>
        <v>0</v>
      </c>
      <c r="K2080">
        <f t="shared" si="32"/>
        <v>9</v>
      </c>
      <c r="L2080">
        <f>COUNTIFS(olah!$Q2080:Q17078,summary!A2080,olah!$B2080:B17078,summary!B2080,olah!$N2080:N17078,summary!C2080,olah!$P2080:P17078,summary!D2080,olah!$T2080:T17078,"On Time CO")</f>
        <v>0</v>
      </c>
      <c r="M2080">
        <f>COUNTIFS(olah!$Q$2:Q17078,summary!A2080,olah!$B$2:B17078,summary!B2080,olah!$T$2:T17078,"On Time CO")</f>
        <v>22</v>
      </c>
      <c r="N2080">
        <f>COUNTIFS(olah!$Q2080:Q17078,summary!A2080,olah!$B2080:B17078,summary!B2080,olah!$N2080:N17078,summary!C2080,olah!$P2080:P17078,summary!D2080,olah!$T2080:T17078,"Overtime")</f>
        <v>0</v>
      </c>
      <c r="O2080">
        <f>COUNTIFS(olah!$Q$2:Q17078,summary!A2080,olah!$B$2:B17078,summary!B2080,olah!$T$2:T17078,"Overtime")</f>
        <v>0</v>
      </c>
      <c r="P2080">
        <f>COUNTIFS(olah!$Q2080:Q17078,summary!A2080,olah!$B2080:B17078,summary!B2080,olah!$N2080:N17078,summary!C2080,olah!$P2080:P17078,summary!D2080,olah!$T2080:T17078,"Early")</f>
        <v>0</v>
      </c>
      <c r="Q2080">
        <f>COUNTIFS(olah!$Q$2:Q17078,summary!A2080,olah!$B$2:B17078,summary!B2080,olah!$T$2:T17078,"Early")</f>
        <v>0</v>
      </c>
      <c r="R2080">
        <f>COUNTIFS(olah!$Q2080:Q17078,summary!A2080,olah!$B2080:B17078,summary!B2080,olah!$N2080:N17078,summary!C2080,olah!$P2080:P17078,summary!D2080,olah!$T2080:T17078,"NA CO")</f>
        <v>0</v>
      </c>
      <c r="S2080">
        <f>COUNTIFS(olah!$Q$2:Q17078,summary!A2080,olah!$B$2:B17078,summary!B2080,olah!$T$2:T17078,"NA CO")</f>
        <v>0</v>
      </c>
      <c r="T2080" t="str">
        <f>olah!R2080</f>
        <v>Permit</v>
      </c>
      <c r="U2080" t="str">
        <f>IF(T2080="Permit", olah!T2080, "No Permit")</f>
        <v>Pending/Rejected</v>
      </c>
    </row>
    <row r="2081" spans="1:21" hidden="1" x14ac:dyDescent="0.3">
      <c r="A2081" s="23">
        <v>44561</v>
      </c>
      <c r="B2081" t="s">
        <v>7817</v>
      </c>
      <c r="C2081" t="s">
        <v>28</v>
      </c>
      <c r="D2081" t="s">
        <v>11602</v>
      </c>
      <c r="E2081" t="str">
        <f>VLOOKUP(B2081,olah!$B:$P,2,0)</f>
        <v>2021-12-09</v>
      </c>
      <c r="F2081">
        <f>COUNTIFS(parameter!$J$4:$J$34,summary!A2081,parameter!$I$4:$I$34,"&gt;="&amp;summary!$E2081)</f>
        <v>23</v>
      </c>
      <c r="G2081">
        <f>COUNTIFS(olah!$Q2081:Q17079,summary!A2081,olah!$B2081:B17079,summary!B2081,olah!$N2081:N17079,summary!C2081,olah!$P2081:P17079,summary!D2081,olah!$S2081:S17079,"On Time")</f>
        <v>1</v>
      </c>
      <c r="H2081">
        <f>COUNTIFS(olah!$Q$2:Q17079,summary!A2081,olah!$B$2:B17079,summary!B2081,olah!$S$2:S17079,"On Time")</f>
        <v>16</v>
      </c>
      <c r="I2081">
        <f>COUNTIFS(olah!$Q2081:Q17079,summary!A2081,olah!$B2081:B17079,summary!B2081,olah!$N2081:N17079,summary!C2081,olah!$P2081:P17079,summary!D2081,olah!$S2081:S17079,"Late")</f>
        <v>0</v>
      </c>
      <c r="J2081">
        <f>COUNTIFS(olah!$Q$2:Q17079,summary!A2081,olah!$B$2:B17079,summary!B2081,olah!$S$2:S17079,"Late")</f>
        <v>1</v>
      </c>
      <c r="K2081">
        <f t="shared" si="32"/>
        <v>6</v>
      </c>
      <c r="L2081">
        <f>COUNTIFS(olah!$Q2081:Q17079,summary!A2081,olah!$B2081:B17079,summary!B2081,olah!$N2081:N17079,summary!C2081,olah!$P2081:P17079,summary!D2081,olah!$T2081:T17079,"On Time CO")</f>
        <v>1</v>
      </c>
      <c r="M2081">
        <f>COUNTIFS(olah!$Q$2:Q17079,summary!A2081,olah!$B$2:B17079,summary!B2081,olah!$T$2:T17079,"On Time CO")</f>
        <v>14</v>
      </c>
      <c r="N2081">
        <f>COUNTIFS(olah!$Q2081:Q17079,summary!A2081,olah!$B2081:B17079,summary!B2081,olah!$N2081:N17079,summary!C2081,olah!$P2081:P17079,summary!D2081,olah!$T2081:T17079,"Overtime")</f>
        <v>0</v>
      </c>
      <c r="O2081">
        <f>COUNTIFS(olah!$Q$2:Q17079,summary!A2081,olah!$B$2:B17079,summary!B2081,olah!$T$2:T17079,"Overtime")</f>
        <v>1</v>
      </c>
      <c r="P2081">
        <f>COUNTIFS(olah!$Q2081:Q17079,summary!A2081,olah!$B2081:B17079,summary!B2081,olah!$N2081:N17079,summary!C2081,olah!$P2081:P17079,summary!D2081,olah!$T2081:T17079,"Early")</f>
        <v>0</v>
      </c>
      <c r="Q2081">
        <f>COUNTIFS(olah!$Q$2:Q17079,summary!A2081,olah!$B$2:B17079,summary!B2081,olah!$T$2:T17079,"Early")</f>
        <v>1</v>
      </c>
      <c r="R2081">
        <f>COUNTIFS(olah!$Q2081:Q17079,summary!A2081,olah!$B2081:B17079,summary!B2081,olah!$N2081:N17079,summary!C2081,olah!$P2081:P17079,summary!D2081,olah!$T2081:T17079,"NA CO")</f>
        <v>0</v>
      </c>
      <c r="S2081">
        <f>COUNTIFS(olah!$Q$2:Q17079,summary!A2081,olah!$B$2:B17079,summary!B2081,olah!$T$2:T17079,"NA CO")</f>
        <v>1</v>
      </c>
      <c r="T2081" t="str">
        <f>olah!R2081</f>
        <v>Attendance</v>
      </c>
      <c r="U2081" t="str">
        <f>IF(T2081="Permit", olah!T2081, "No Permit")</f>
        <v>No Permit</v>
      </c>
    </row>
    <row r="2082" spans="1:21" hidden="1" x14ac:dyDescent="0.3">
      <c r="A2082" s="23">
        <v>44561</v>
      </c>
      <c r="B2082" t="s">
        <v>7817</v>
      </c>
      <c r="C2082" t="s">
        <v>28</v>
      </c>
      <c r="D2082" t="s">
        <v>11603</v>
      </c>
      <c r="E2082" t="str">
        <f>VLOOKUP(B2082,olah!$B:$P,2,0)</f>
        <v>2021-12-09</v>
      </c>
      <c r="F2082">
        <f>COUNTIFS(parameter!$J$4:$J$34,summary!A2082,parameter!$I$4:$I$34,"&gt;="&amp;summary!$E2082)</f>
        <v>23</v>
      </c>
      <c r="G2082">
        <f>COUNTIFS(olah!$Q2082:Q17080,summary!A2082,olah!$B2082:B17080,summary!B2082,olah!$N2082:N17080,summary!C2082,olah!$P2082:P17080,summary!D2082,olah!$S2082:S17080,"On Time")</f>
        <v>1</v>
      </c>
      <c r="H2082">
        <f>COUNTIFS(olah!$Q$2:Q17080,summary!A2082,olah!$B$2:B17080,summary!B2082,olah!$S$2:S17080,"On Time")</f>
        <v>16</v>
      </c>
      <c r="I2082">
        <f>COUNTIFS(olah!$Q2082:Q17080,summary!A2082,olah!$B2082:B17080,summary!B2082,olah!$N2082:N17080,summary!C2082,olah!$P2082:P17080,summary!D2082,olah!$S2082:S17080,"Late")</f>
        <v>0</v>
      </c>
      <c r="J2082">
        <f>COUNTIFS(olah!$Q$2:Q17080,summary!A2082,olah!$B$2:B17080,summary!B2082,olah!$S$2:S17080,"Late")</f>
        <v>1</v>
      </c>
      <c r="K2082">
        <f t="shared" si="32"/>
        <v>6</v>
      </c>
      <c r="L2082">
        <f>COUNTIFS(olah!$Q2082:Q17080,summary!A2082,olah!$B2082:B17080,summary!B2082,olah!$N2082:N17080,summary!C2082,olah!$P2082:P17080,summary!D2082,olah!$T2082:T17080,"On Time CO")</f>
        <v>1</v>
      </c>
      <c r="M2082">
        <f>COUNTIFS(olah!$Q$2:Q17080,summary!A2082,olah!$B$2:B17080,summary!B2082,olah!$T$2:T17080,"On Time CO")</f>
        <v>14</v>
      </c>
      <c r="N2082">
        <f>COUNTIFS(olah!$Q2082:Q17080,summary!A2082,olah!$B2082:B17080,summary!B2082,olah!$N2082:N17080,summary!C2082,olah!$P2082:P17080,summary!D2082,olah!$T2082:T17080,"Overtime")</f>
        <v>0</v>
      </c>
      <c r="O2082">
        <f>COUNTIFS(olah!$Q$2:Q17080,summary!A2082,olah!$B$2:B17080,summary!B2082,olah!$T$2:T17080,"Overtime")</f>
        <v>1</v>
      </c>
      <c r="P2082">
        <f>COUNTIFS(olah!$Q2082:Q17080,summary!A2082,olah!$B2082:B17080,summary!B2082,olah!$N2082:N17080,summary!C2082,olah!$P2082:P17080,summary!D2082,olah!$T2082:T17080,"Early")</f>
        <v>0</v>
      </c>
      <c r="Q2082">
        <f>COUNTIFS(olah!$Q$2:Q17080,summary!A2082,olah!$B$2:B17080,summary!B2082,olah!$T$2:T17080,"Early")</f>
        <v>1</v>
      </c>
      <c r="R2082">
        <f>COUNTIFS(olah!$Q2082:Q17080,summary!A2082,olah!$B2082:B17080,summary!B2082,olah!$N2082:N17080,summary!C2082,olah!$P2082:P17080,summary!D2082,olah!$T2082:T17080,"NA CO")</f>
        <v>0</v>
      </c>
      <c r="S2082">
        <f>COUNTIFS(olah!$Q$2:Q17080,summary!A2082,olah!$B$2:B17080,summary!B2082,olah!$T$2:T17080,"NA CO")</f>
        <v>1</v>
      </c>
      <c r="T2082" t="str">
        <f>olah!R2082</f>
        <v>Attendance</v>
      </c>
      <c r="U2082" t="str">
        <f>IF(T2082="Permit", olah!T2082, "No Permit")</f>
        <v>No Permit</v>
      </c>
    </row>
    <row r="2083" spans="1:21" hidden="1" x14ac:dyDescent="0.3">
      <c r="A2083" s="23">
        <v>44561</v>
      </c>
      <c r="B2083" t="s">
        <v>7817</v>
      </c>
      <c r="C2083" t="s">
        <v>28</v>
      </c>
      <c r="D2083" t="s">
        <v>7108</v>
      </c>
      <c r="E2083" t="str">
        <f>VLOOKUP(B2083,olah!$B:$P,2,0)</f>
        <v>2021-12-09</v>
      </c>
      <c r="F2083">
        <f>COUNTIFS(parameter!$J$4:$J$34,summary!A2083,parameter!$I$4:$I$34,"&gt;="&amp;summary!$E2083)</f>
        <v>23</v>
      </c>
      <c r="G2083">
        <f>COUNTIFS(olah!$Q2083:Q17081,summary!A2083,olah!$B2083:B17081,summary!B2083,olah!$N2083:N17081,summary!C2083,olah!$P2083:P17081,summary!D2083,olah!$S2083:S17081,"On Time")</f>
        <v>1</v>
      </c>
      <c r="H2083">
        <f>COUNTIFS(olah!$Q$2:Q17081,summary!A2083,olah!$B$2:B17081,summary!B2083,olah!$S$2:S17081,"On Time")</f>
        <v>16</v>
      </c>
      <c r="I2083">
        <f>COUNTIFS(olah!$Q2083:Q17081,summary!A2083,olah!$B2083:B17081,summary!B2083,olah!$N2083:N17081,summary!C2083,olah!$P2083:P17081,summary!D2083,olah!$S2083:S17081,"Late")</f>
        <v>0</v>
      </c>
      <c r="J2083">
        <f>COUNTIFS(olah!$Q$2:Q17081,summary!A2083,olah!$B$2:B17081,summary!B2083,olah!$S$2:S17081,"Late")</f>
        <v>1</v>
      </c>
      <c r="K2083">
        <f t="shared" si="32"/>
        <v>6</v>
      </c>
      <c r="L2083">
        <f>COUNTIFS(olah!$Q2083:Q17081,summary!A2083,olah!$B2083:B17081,summary!B2083,olah!$N2083:N17081,summary!C2083,olah!$P2083:P17081,summary!D2083,olah!$T2083:T17081,"On Time CO")</f>
        <v>1</v>
      </c>
      <c r="M2083">
        <f>COUNTIFS(olah!$Q$2:Q17081,summary!A2083,olah!$B$2:B17081,summary!B2083,olah!$T$2:T17081,"On Time CO")</f>
        <v>14</v>
      </c>
      <c r="N2083">
        <f>COUNTIFS(olah!$Q2083:Q17081,summary!A2083,olah!$B2083:B17081,summary!B2083,olah!$N2083:N17081,summary!C2083,olah!$P2083:P17081,summary!D2083,olah!$T2083:T17081,"Overtime")</f>
        <v>0</v>
      </c>
      <c r="O2083">
        <f>COUNTIFS(olah!$Q$2:Q17081,summary!A2083,olah!$B$2:B17081,summary!B2083,olah!$T$2:T17081,"Overtime")</f>
        <v>1</v>
      </c>
      <c r="P2083">
        <f>COUNTIFS(olah!$Q2083:Q17081,summary!A2083,olah!$B2083:B17081,summary!B2083,olah!$N2083:N17081,summary!C2083,olah!$P2083:P17081,summary!D2083,olah!$T2083:T17081,"Early")</f>
        <v>0</v>
      </c>
      <c r="Q2083">
        <f>COUNTIFS(olah!$Q$2:Q17081,summary!A2083,olah!$B$2:B17081,summary!B2083,olah!$T$2:T17081,"Early")</f>
        <v>1</v>
      </c>
      <c r="R2083">
        <f>COUNTIFS(olah!$Q2083:Q17081,summary!A2083,olah!$B2083:B17081,summary!B2083,olah!$N2083:N17081,summary!C2083,olah!$P2083:P17081,summary!D2083,olah!$T2083:T17081,"NA CO")</f>
        <v>0</v>
      </c>
      <c r="S2083">
        <f>COUNTIFS(olah!$Q$2:Q17081,summary!A2083,olah!$B$2:B17081,summary!B2083,olah!$T$2:T17081,"NA CO")</f>
        <v>1</v>
      </c>
      <c r="T2083" t="str">
        <f>olah!R2083</f>
        <v>Attendance</v>
      </c>
      <c r="U2083" t="str">
        <f>IF(T2083="Permit", olah!T2083, "No Permit")</f>
        <v>No Permit</v>
      </c>
    </row>
    <row r="2084" spans="1:21" hidden="1" x14ac:dyDescent="0.3">
      <c r="A2084" s="23">
        <v>44561</v>
      </c>
      <c r="B2084" t="s">
        <v>7817</v>
      </c>
      <c r="C2084" t="s">
        <v>28</v>
      </c>
      <c r="D2084" t="s">
        <v>11604</v>
      </c>
      <c r="E2084" t="str">
        <f>VLOOKUP(B2084,olah!$B:$P,2,0)</f>
        <v>2021-12-09</v>
      </c>
      <c r="F2084">
        <f>COUNTIFS(parameter!$J$4:$J$34,summary!A2084,parameter!$I$4:$I$34,"&gt;="&amp;summary!$E2084)</f>
        <v>23</v>
      </c>
      <c r="G2084">
        <f>COUNTIFS(olah!$Q2084:Q17082,summary!A2084,olah!$B2084:B17082,summary!B2084,olah!$N2084:N17082,summary!C2084,olah!$P2084:P17082,summary!D2084,olah!$S2084:S17082,"On Time")</f>
        <v>1</v>
      </c>
      <c r="H2084">
        <f>COUNTIFS(olah!$Q$2:Q17082,summary!A2084,olah!$B$2:B17082,summary!B2084,olah!$S$2:S17082,"On Time")</f>
        <v>16</v>
      </c>
      <c r="I2084">
        <f>COUNTIFS(olah!$Q2084:Q17082,summary!A2084,olah!$B2084:B17082,summary!B2084,olah!$N2084:N17082,summary!C2084,olah!$P2084:P17082,summary!D2084,olah!$S2084:S17082,"Late")</f>
        <v>0</v>
      </c>
      <c r="J2084">
        <f>COUNTIFS(olah!$Q$2:Q17082,summary!A2084,olah!$B$2:B17082,summary!B2084,olah!$S$2:S17082,"Late")</f>
        <v>1</v>
      </c>
      <c r="K2084">
        <f t="shared" si="32"/>
        <v>6</v>
      </c>
      <c r="L2084">
        <f>COUNTIFS(olah!$Q2084:Q17082,summary!A2084,olah!$B2084:B17082,summary!B2084,olah!$N2084:N17082,summary!C2084,olah!$P2084:P17082,summary!D2084,olah!$T2084:T17082,"On Time CO")</f>
        <v>1</v>
      </c>
      <c r="M2084">
        <f>COUNTIFS(olah!$Q$2:Q17082,summary!A2084,olah!$B$2:B17082,summary!B2084,olah!$T$2:T17082,"On Time CO")</f>
        <v>14</v>
      </c>
      <c r="N2084">
        <f>COUNTIFS(olah!$Q2084:Q17082,summary!A2084,olah!$B2084:B17082,summary!B2084,olah!$N2084:N17082,summary!C2084,olah!$P2084:P17082,summary!D2084,olah!$T2084:T17082,"Overtime")</f>
        <v>0</v>
      </c>
      <c r="O2084">
        <f>COUNTIFS(olah!$Q$2:Q17082,summary!A2084,olah!$B$2:B17082,summary!B2084,olah!$T$2:T17082,"Overtime")</f>
        <v>1</v>
      </c>
      <c r="P2084">
        <f>COUNTIFS(olah!$Q2084:Q17082,summary!A2084,olah!$B2084:B17082,summary!B2084,olah!$N2084:N17082,summary!C2084,olah!$P2084:P17082,summary!D2084,olah!$T2084:T17082,"Early")</f>
        <v>0</v>
      </c>
      <c r="Q2084">
        <f>COUNTIFS(olah!$Q$2:Q17082,summary!A2084,olah!$B$2:B17082,summary!B2084,olah!$T$2:T17082,"Early")</f>
        <v>1</v>
      </c>
      <c r="R2084">
        <f>COUNTIFS(olah!$Q2084:Q17082,summary!A2084,olah!$B2084:B17082,summary!B2084,olah!$N2084:N17082,summary!C2084,olah!$P2084:P17082,summary!D2084,olah!$T2084:T17082,"NA CO")</f>
        <v>0</v>
      </c>
      <c r="S2084">
        <f>COUNTIFS(olah!$Q$2:Q17082,summary!A2084,olah!$B$2:B17082,summary!B2084,olah!$T$2:T17082,"NA CO")</f>
        <v>1</v>
      </c>
      <c r="T2084" t="str">
        <f>olah!R2084</f>
        <v>Attendance</v>
      </c>
      <c r="U2084" t="str">
        <f>IF(T2084="Permit", olah!T2084, "No Permit")</f>
        <v>No Permit</v>
      </c>
    </row>
    <row r="2085" spans="1:21" hidden="1" x14ac:dyDescent="0.3">
      <c r="A2085" s="23">
        <v>44561</v>
      </c>
      <c r="B2085" t="s">
        <v>7817</v>
      </c>
      <c r="C2085" t="s">
        <v>28</v>
      </c>
      <c r="D2085" t="s">
        <v>11605</v>
      </c>
      <c r="E2085" t="str">
        <f>VLOOKUP(B2085,olah!$B:$P,2,0)</f>
        <v>2021-12-09</v>
      </c>
      <c r="F2085">
        <f>COUNTIFS(parameter!$J$4:$J$34,summary!A2085,parameter!$I$4:$I$34,"&gt;="&amp;summary!$E2085)</f>
        <v>23</v>
      </c>
      <c r="G2085">
        <f>COUNTIFS(olah!$Q2085:Q17083,summary!A2085,olah!$B2085:B17083,summary!B2085,olah!$N2085:N17083,summary!C2085,olah!$P2085:P17083,summary!D2085,olah!$S2085:S17083,"On Time")</f>
        <v>1</v>
      </c>
      <c r="H2085">
        <f>COUNTIFS(olah!$Q$2:Q17083,summary!A2085,olah!$B$2:B17083,summary!B2085,olah!$S$2:S17083,"On Time")</f>
        <v>16</v>
      </c>
      <c r="I2085">
        <f>COUNTIFS(olah!$Q2085:Q17083,summary!A2085,olah!$B2085:B17083,summary!B2085,olah!$N2085:N17083,summary!C2085,olah!$P2085:P17083,summary!D2085,olah!$S2085:S17083,"Late")</f>
        <v>0</v>
      </c>
      <c r="J2085">
        <f>COUNTIFS(olah!$Q$2:Q17083,summary!A2085,olah!$B$2:B17083,summary!B2085,olah!$S$2:S17083,"Late")</f>
        <v>1</v>
      </c>
      <c r="K2085">
        <f t="shared" si="32"/>
        <v>6</v>
      </c>
      <c r="L2085">
        <f>COUNTIFS(olah!$Q2085:Q17083,summary!A2085,olah!$B2085:B17083,summary!B2085,olah!$N2085:N17083,summary!C2085,olah!$P2085:P17083,summary!D2085,olah!$T2085:T17083,"On Time CO")</f>
        <v>0</v>
      </c>
      <c r="M2085">
        <f>COUNTIFS(olah!$Q$2:Q17083,summary!A2085,olah!$B$2:B17083,summary!B2085,olah!$T$2:T17083,"On Time CO")</f>
        <v>14</v>
      </c>
      <c r="N2085">
        <f>COUNTIFS(olah!$Q2085:Q17083,summary!A2085,olah!$B2085:B17083,summary!B2085,olah!$N2085:N17083,summary!C2085,olah!$P2085:P17083,summary!D2085,olah!$T2085:T17083,"Overtime")</f>
        <v>0</v>
      </c>
      <c r="O2085">
        <f>COUNTIFS(olah!$Q$2:Q17083,summary!A2085,olah!$B$2:B17083,summary!B2085,olah!$T$2:T17083,"Overtime")</f>
        <v>1</v>
      </c>
      <c r="P2085">
        <f>COUNTIFS(olah!$Q2085:Q17083,summary!A2085,olah!$B2085:B17083,summary!B2085,olah!$N2085:N17083,summary!C2085,olah!$P2085:P17083,summary!D2085,olah!$T2085:T17083,"Early")</f>
        <v>0</v>
      </c>
      <c r="Q2085">
        <f>COUNTIFS(olah!$Q$2:Q17083,summary!A2085,olah!$B$2:B17083,summary!B2085,olah!$T$2:T17083,"Early")</f>
        <v>1</v>
      </c>
      <c r="R2085">
        <f>COUNTIFS(olah!$Q2085:Q17083,summary!A2085,olah!$B2085:B17083,summary!B2085,olah!$N2085:N17083,summary!C2085,olah!$P2085:P17083,summary!D2085,olah!$T2085:T17083,"NA CO")</f>
        <v>1</v>
      </c>
      <c r="S2085">
        <f>COUNTIFS(olah!$Q$2:Q17083,summary!A2085,olah!$B$2:B17083,summary!B2085,olah!$T$2:T17083,"NA CO")</f>
        <v>1</v>
      </c>
      <c r="T2085" t="str">
        <f>olah!R2085</f>
        <v>Attendance</v>
      </c>
      <c r="U2085" t="str">
        <f>IF(T2085="Permit", olah!T2085, "No Permit")</f>
        <v>No Permit</v>
      </c>
    </row>
    <row r="2086" spans="1:21" hidden="1" x14ac:dyDescent="0.3">
      <c r="A2086" s="23">
        <v>44561</v>
      </c>
      <c r="B2086" t="s">
        <v>7817</v>
      </c>
      <c r="C2086" t="s">
        <v>28</v>
      </c>
      <c r="D2086" t="s">
        <v>11606</v>
      </c>
      <c r="E2086" t="str">
        <f>VLOOKUP(B2086,olah!$B:$P,2,0)</f>
        <v>2021-12-09</v>
      </c>
      <c r="F2086">
        <f>COUNTIFS(parameter!$J$4:$J$34,summary!A2086,parameter!$I$4:$I$34,"&gt;="&amp;summary!$E2086)</f>
        <v>23</v>
      </c>
      <c r="G2086">
        <f>COUNTIFS(olah!$Q2086:Q17084,summary!A2086,olah!$B2086:B17084,summary!B2086,olah!$N2086:N17084,summary!C2086,olah!$P2086:P17084,summary!D2086,olah!$S2086:S17084,"On Time")</f>
        <v>1</v>
      </c>
      <c r="H2086">
        <f>COUNTIFS(olah!$Q$2:Q17084,summary!A2086,olah!$B$2:B17084,summary!B2086,olah!$S$2:S17084,"On Time")</f>
        <v>16</v>
      </c>
      <c r="I2086">
        <f>COUNTIFS(olah!$Q2086:Q17084,summary!A2086,olah!$B2086:B17084,summary!B2086,olah!$N2086:N17084,summary!C2086,olah!$P2086:P17084,summary!D2086,olah!$S2086:S17084,"Late")</f>
        <v>0</v>
      </c>
      <c r="J2086">
        <f>COUNTIFS(olah!$Q$2:Q17084,summary!A2086,olah!$B$2:B17084,summary!B2086,olah!$S$2:S17084,"Late")</f>
        <v>1</v>
      </c>
      <c r="K2086">
        <f t="shared" si="32"/>
        <v>6</v>
      </c>
      <c r="L2086">
        <f>COUNTIFS(olah!$Q2086:Q17084,summary!A2086,olah!$B2086:B17084,summary!B2086,olah!$N2086:N17084,summary!C2086,olah!$P2086:P17084,summary!D2086,olah!$T2086:T17084,"On Time CO")</f>
        <v>1</v>
      </c>
      <c r="M2086">
        <f>COUNTIFS(olah!$Q$2:Q17084,summary!A2086,olah!$B$2:B17084,summary!B2086,olah!$T$2:T17084,"On Time CO")</f>
        <v>14</v>
      </c>
      <c r="N2086">
        <f>COUNTIFS(olah!$Q2086:Q17084,summary!A2086,olah!$B2086:B17084,summary!B2086,olah!$N2086:N17084,summary!C2086,olah!$P2086:P17084,summary!D2086,olah!$T2086:T17084,"Overtime")</f>
        <v>0</v>
      </c>
      <c r="O2086">
        <f>COUNTIFS(olah!$Q$2:Q17084,summary!A2086,olah!$B$2:B17084,summary!B2086,olah!$T$2:T17084,"Overtime")</f>
        <v>1</v>
      </c>
      <c r="P2086">
        <f>COUNTIFS(olah!$Q2086:Q17084,summary!A2086,olah!$B2086:B17084,summary!B2086,olah!$N2086:N17084,summary!C2086,olah!$P2086:P17084,summary!D2086,olah!$T2086:T17084,"Early")</f>
        <v>0</v>
      </c>
      <c r="Q2086">
        <f>COUNTIFS(olah!$Q$2:Q17084,summary!A2086,olah!$B$2:B17084,summary!B2086,olah!$T$2:T17084,"Early")</f>
        <v>1</v>
      </c>
      <c r="R2086">
        <f>COUNTIFS(olah!$Q2086:Q17084,summary!A2086,olah!$B2086:B17084,summary!B2086,olah!$N2086:N17084,summary!C2086,olah!$P2086:P17084,summary!D2086,olah!$T2086:T17084,"NA CO")</f>
        <v>0</v>
      </c>
      <c r="S2086">
        <f>COUNTIFS(olah!$Q$2:Q17084,summary!A2086,olah!$B$2:B17084,summary!B2086,olah!$T$2:T17084,"NA CO")</f>
        <v>1</v>
      </c>
      <c r="T2086" t="str">
        <f>olah!R2086</f>
        <v>Attendance</v>
      </c>
      <c r="U2086" t="str">
        <f>IF(T2086="Permit", olah!T2086, "No Permit")</f>
        <v>No Permit</v>
      </c>
    </row>
    <row r="2087" spans="1:21" hidden="1" x14ac:dyDescent="0.3">
      <c r="A2087" s="23">
        <v>44561</v>
      </c>
      <c r="B2087" t="s">
        <v>7817</v>
      </c>
      <c r="C2087" t="s">
        <v>28</v>
      </c>
      <c r="D2087" t="s">
        <v>10202</v>
      </c>
      <c r="E2087" t="str">
        <f>VLOOKUP(B2087,olah!$B:$P,2,0)</f>
        <v>2021-12-09</v>
      </c>
      <c r="F2087">
        <f>COUNTIFS(parameter!$J$4:$J$34,summary!A2087,parameter!$I$4:$I$34,"&gt;="&amp;summary!$E2087)</f>
        <v>23</v>
      </c>
      <c r="G2087">
        <f>COUNTIFS(olah!$Q2087:Q17085,summary!A2087,olah!$B2087:B17085,summary!B2087,olah!$N2087:N17085,summary!C2087,olah!$P2087:P17085,summary!D2087,olah!$S2087:S17085,"On Time")</f>
        <v>1</v>
      </c>
      <c r="H2087">
        <f>COUNTIFS(olah!$Q$2:Q17085,summary!A2087,olah!$B$2:B17085,summary!B2087,olah!$S$2:S17085,"On Time")</f>
        <v>16</v>
      </c>
      <c r="I2087">
        <f>COUNTIFS(olah!$Q2087:Q17085,summary!A2087,olah!$B2087:B17085,summary!B2087,olah!$N2087:N17085,summary!C2087,olah!$P2087:P17085,summary!D2087,olah!$S2087:S17085,"Late")</f>
        <v>0</v>
      </c>
      <c r="J2087">
        <f>COUNTIFS(olah!$Q$2:Q17085,summary!A2087,olah!$B$2:B17085,summary!B2087,olah!$S$2:S17085,"Late")</f>
        <v>1</v>
      </c>
      <c r="K2087">
        <f t="shared" si="32"/>
        <v>6</v>
      </c>
      <c r="L2087">
        <f>COUNTIFS(olah!$Q2087:Q17085,summary!A2087,olah!$B2087:B17085,summary!B2087,olah!$N2087:N17085,summary!C2087,olah!$P2087:P17085,summary!D2087,olah!$T2087:T17085,"On Time CO")</f>
        <v>1</v>
      </c>
      <c r="M2087">
        <f>COUNTIFS(olah!$Q$2:Q17085,summary!A2087,olah!$B$2:B17085,summary!B2087,olah!$T$2:T17085,"On Time CO")</f>
        <v>14</v>
      </c>
      <c r="N2087">
        <f>COUNTIFS(olah!$Q2087:Q17085,summary!A2087,olah!$B2087:B17085,summary!B2087,olah!$N2087:N17085,summary!C2087,olah!$P2087:P17085,summary!D2087,olah!$T2087:T17085,"Overtime")</f>
        <v>0</v>
      </c>
      <c r="O2087">
        <f>COUNTIFS(olah!$Q$2:Q17085,summary!A2087,olah!$B$2:B17085,summary!B2087,olah!$T$2:T17085,"Overtime")</f>
        <v>1</v>
      </c>
      <c r="P2087">
        <f>COUNTIFS(olah!$Q2087:Q17085,summary!A2087,olah!$B2087:B17085,summary!B2087,olah!$N2087:N17085,summary!C2087,olah!$P2087:P17085,summary!D2087,olah!$T2087:T17085,"Early")</f>
        <v>0</v>
      </c>
      <c r="Q2087">
        <f>COUNTIFS(olah!$Q$2:Q17085,summary!A2087,olah!$B$2:B17085,summary!B2087,olah!$T$2:T17085,"Early")</f>
        <v>1</v>
      </c>
      <c r="R2087">
        <f>COUNTIFS(olah!$Q2087:Q17085,summary!A2087,olah!$B2087:B17085,summary!B2087,olah!$N2087:N17085,summary!C2087,olah!$P2087:P17085,summary!D2087,olah!$T2087:T17085,"NA CO")</f>
        <v>0</v>
      </c>
      <c r="S2087">
        <f>COUNTIFS(olah!$Q$2:Q17085,summary!A2087,olah!$B$2:B17085,summary!B2087,olah!$T$2:T17085,"NA CO")</f>
        <v>1</v>
      </c>
      <c r="T2087" t="str">
        <f>olah!R2087</f>
        <v>Attendance</v>
      </c>
      <c r="U2087" t="str">
        <f>IF(T2087="Permit", olah!T2087, "No Permit")</f>
        <v>No Permit</v>
      </c>
    </row>
    <row r="2088" spans="1:21" hidden="1" x14ac:dyDescent="0.3">
      <c r="A2088" s="23">
        <v>44561</v>
      </c>
      <c r="B2088" t="s">
        <v>7817</v>
      </c>
      <c r="C2088" t="s">
        <v>28</v>
      </c>
      <c r="D2088" t="s">
        <v>11607</v>
      </c>
      <c r="E2088" t="str">
        <f>VLOOKUP(B2088,olah!$B:$P,2,0)</f>
        <v>2021-12-09</v>
      </c>
      <c r="F2088">
        <f>COUNTIFS(parameter!$J$4:$J$34,summary!A2088,parameter!$I$4:$I$34,"&gt;="&amp;summary!$E2088)</f>
        <v>23</v>
      </c>
      <c r="G2088">
        <f>COUNTIFS(olah!$Q2088:Q17086,summary!A2088,olah!$B2088:B17086,summary!B2088,olah!$N2088:N17086,summary!C2088,olah!$P2088:P17086,summary!D2088,olah!$S2088:S17086,"On Time")</f>
        <v>0</v>
      </c>
      <c r="H2088">
        <f>COUNTIFS(olah!$Q$2:Q17086,summary!A2088,olah!$B$2:B17086,summary!B2088,olah!$S$2:S17086,"On Time")</f>
        <v>16</v>
      </c>
      <c r="I2088">
        <f>COUNTIFS(olah!$Q2088:Q17086,summary!A2088,olah!$B2088:B17086,summary!B2088,olah!$N2088:N17086,summary!C2088,olah!$P2088:P17086,summary!D2088,olah!$S2088:S17086,"Late")</f>
        <v>1</v>
      </c>
      <c r="J2088">
        <f>COUNTIFS(olah!$Q$2:Q17086,summary!A2088,olah!$B$2:B17086,summary!B2088,olah!$S$2:S17086,"Late")</f>
        <v>1</v>
      </c>
      <c r="K2088">
        <f t="shared" si="32"/>
        <v>5</v>
      </c>
      <c r="L2088">
        <f>COUNTIFS(olah!$Q2088:Q17086,summary!A2088,olah!$B2088:B17086,summary!B2088,olah!$N2088:N17086,summary!C2088,olah!$P2088:P17086,summary!D2088,olah!$T2088:T17086,"On Time CO")</f>
        <v>0</v>
      </c>
      <c r="M2088">
        <f>COUNTIFS(olah!$Q$2:Q17086,summary!A2088,olah!$B$2:B17086,summary!B2088,olah!$T$2:T17086,"On Time CO")</f>
        <v>14</v>
      </c>
      <c r="N2088">
        <f>COUNTIFS(olah!$Q2088:Q17086,summary!A2088,olah!$B2088:B17086,summary!B2088,olah!$N2088:N17086,summary!C2088,olah!$P2088:P17086,summary!D2088,olah!$T2088:T17086,"Overtime")</f>
        <v>1</v>
      </c>
      <c r="O2088">
        <f>COUNTIFS(olah!$Q$2:Q17086,summary!A2088,olah!$B$2:B17086,summary!B2088,olah!$T$2:T17086,"Overtime")</f>
        <v>1</v>
      </c>
      <c r="P2088">
        <f>COUNTIFS(olah!$Q2088:Q17086,summary!A2088,olah!$B2088:B17086,summary!B2088,olah!$N2088:N17086,summary!C2088,olah!$P2088:P17086,summary!D2088,olah!$T2088:T17086,"Early")</f>
        <v>0</v>
      </c>
      <c r="Q2088">
        <f>COUNTIFS(olah!$Q$2:Q17086,summary!A2088,olah!$B$2:B17086,summary!B2088,olah!$T$2:T17086,"Early")</f>
        <v>1</v>
      </c>
      <c r="R2088">
        <f>COUNTIFS(olah!$Q2088:Q17086,summary!A2088,olah!$B2088:B17086,summary!B2088,olah!$N2088:N17086,summary!C2088,olah!$P2088:P17086,summary!D2088,olah!$T2088:T17086,"NA CO")</f>
        <v>0</v>
      </c>
      <c r="S2088">
        <f>COUNTIFS(olah!$Q$2:Q17086,summary!A2088,olah!$B$2:B17086,summary!B2088,olah!$T$2:T17086,"NA CO")</f>
        <v>1</v>
      </c>
      <c r="T2088" t="str">
        <f>olah!R2088</f>
        <v>Attendance</v>
      </c>
      <c r="U2088" t="str">
        <f>IF(T2088="Permit", olah!T2088, "No Permit")</f>
        <v>No Permit</v>
      </c>
    </row>
    <row r="2089" spans="1:21" hidden="1" x14ac:dyDescent="0.3">
      <c r="A2089" s="23">
        <v>44561</v>
      </c>
      <c r="B2089" t="s">
        <v>7817</v>
      </c>
      <c r="C2089" t="s">
        <v>28</v>
      </c>
      <c r="D2089" t="s">
        <v>11608</v>
      </c>
      <c r="E2089" t="str">
        <f>VLOOKUP(B2089,olah!$B:$P,2,0)</f>
        <v>2021-12-09</v>
      </c>
      <c r="F2089">
        <f>COUNTIFS(parameter!$J$4:$J$34,summary!A2089,parameter!$I$4:$I$34,"&gt;="&amp;summary!$E2089)</f>
        <v>23</v>
      </c>
      <c r="G2089">
        <f>COUNTIFS(olah!$Q2089:Q17087,summary!A2089,olah!$B2089:B17087,summary!B2089,olah!$N2089:N17087,summary!C2089,olah!$P2089:P17087,summary!D2089,olah!$S2089:S17087,"On Time")</f>
        <v>1</v>
      </c>
      <c r="H2089">
        <f>COUNTIFS(olah!$Q$2:Q17087,summary!A2089,olah!$B$2:B17087,summary!B2089,olah!$S$2:S17087,"On Time")</f>
        <v>16</v>
      </c>
      <c r="I2089">
        <f>COUNTIFS(olah!$Q2089:Q17087,summary!A2089,olah!$B2089:B17087,summary!B2089,olah!$N2089:N17087,summary!C2089,olah!$P2089:P17087,summary!D2089,olah!$S2089:S17087,"Late")</f>
        <v>0</v>
      </c>
      <c r="J2089">
        <f>COUNTIFS(olah!$Q$2:Q17087,summary!A2089,olah!$B$2:B17087,summary!B2089,olah!$S$2:S17087,"Late")</f>
        <v>1</v>
      </c>
      <c r="K2089">
        <f t="shared" si="32"/>
        <v>6</v>
      </c>
      <c r="L2089">
        <f>COUNTIFS(olah!$Q2089:Q17087,summary!A2089,olah!$B2089:B17087,summary!B2089,olah!$N2089:N17087,summary!C2089,olah!$P2089:P17087,summary!D2089,olah!$T2089:T17087,"On Time CO")</f>
        <v>1</v>
      </c>
      <c r="M2089">
        <f>COUNTIFS(olah!$Q$2:Q17087,summary!A2089,olah!$B$2:B17087,summary!B2089,olah!$T$2:T17087,"On Time CO")</f>
        <v>14</v>
      </c>
      <c r="N2089">
        <f>COUNTIFS(olah!$Q2089:Q17087,summary!A2089,olah!$B2089:B17087,summary!B2089,olah!$N2089:N17087,summary!C2089,olah!$P2089:P17087,summary!D2089,olah!$T2089:T17087,"Overtime")</f>
        <v>0</v>
      </c>
      <c r="O2089">
        <f>COUNTIFS(olah!$Q$2:Q17087,summary!A2089,olah!$B$2:B17087,summary!B2089,olah!$T$2:T17087,"Overtime")</f>
        <v>1</v>
      </c>
      <c r="P2089">
        <f>COUNTIFS(olah!$Q2089:Q17087,summary!A2089,olah!$B2089:B17087,summary!B2089,olah!$N2089:N17087,summary!C2089,olah!$P2089:P17087,summary!D2089,olah!$T2089:T17087,"Early")</f>
        <v>0</v>
      </c>
      <c r="Q2089">
        <f>COUNTIFS(olah!$Q$2:Q17087,summary!A2089,olah!$B$2:B17087,summary!B2089,olah!$T$2:T17087,"Early")</f>
        <v>1</v>
      </c>
      <c r="R2089">
        <f>COUNTIFS(olah!$Q2089:Q17087,summary!A2089,olah!$B2089:B17087,summary!B2089,olah!$N2089:N17087,summary!C2089,olah!$P2089:P17087,summary!D2089,olah!$T2089:T17087,"NA CO")</f>
        <v>0</v>
      </c>
      <c r="S2089">
        <f>COUNTIFS(olah!$Q$2:Q17087,summary!A2089,olah!$B$2:B17087,summary!B2089,olah!$T$2:T17087,"NA CO")</f>
        <v>1</v>
      </c>
      <c r="T2089" t="str">
        <f>olah!R2089</f>
        <v>Attendance</v>
      </c>
      <c r="U2089" t="str">
        <f>IF(T2089="Permit", olah!T2089, "No Permit")</f>
        <v>No Permit</v>
      </c>
    </row>
    <row r="2090" spans="1:21" hidden="1" x14ac:dyDescent="0.3">
      <c r="A2090" s="23">
        <v>44561</v>
      </c>
      <c r="B2090" t="s">
        <v>7817</v>
      </c>
      <c r="C2090" t="s">
        <v>28</v>
      </c>
      <c r="D2090" t="s">
        <v>11609</v>
      </c>
      <c r="E2090" t="str">
        <f>VLOOKUP(B2090,olah!$B:$P,2,0)</f>
        <v>2021-12-09</v>
      </c>
      <c r="F2090">
        <f>COUNTIFS(parameter!$J$4:$J$34,summary!A2090,parameter!$I$4:$I$34,"&gt;="&amp;summary!$E2090)</f>
        <v>23</v>
      </c>
      <c r="G2090">
        <f>COUNTIFS(olah!$Q2090:Q17088,summary!A2090,olah!$B2090:B17088,summary!B2090,olah!$N2090:N17088,summary!C2090,olah!$P2090:P17088,summary!D2090,olah!$S2090:S17088,"On Time")</f>
        <v>1</v>
      </c>
      <c r="H2090">
        <f>COUNTIFS(olah!$Q$2:Q17088,summary!A2090,olah!$B$2:B17088,summary!B2090,olah!$S$2:S17088,"On Time")</f>
        <v>16</v>
      </c>
      <c r="I2090">
        <f>COUNTIFS(olah!$Q2090:Q17088,summary!A2090,olah!$B2090:B17088,summary!B2090,olah!$N2090:N17088,summary!C2090,olah!$P2090:P17088,summary!D2090,olah!$S2090:S17088,"Late")</f>
        <v>0</v>
      </c>
      <c r="J2090">
        <f>COUNTIFS(olah!$Q$2:Q17088,summary!A2090,olah!$B$2:B17088,summary!B2090,olah!$S$2:S17088,"Late")</f>
        <v>1</v>
      </c>
      <c r="K2090">
        <f t="shared" si="32"/>
        <v>6</v>
      </c>
      <c r="L2090">
        <f>COUNTIFS(olah!$Q2090:Q17088,summary!A2090,olah!$B2090:B17088,summary!B2090,olah!$N2090:N17088,summary!C2090,olah!$P2090:P17088,summary!D2090,olah!$T2090:T17088,"On Time CO")</f>
        <v>1</v>
      </c>
      <c r="M2090">
        <f>COUNTIFS(olah!$Q$2:Q17088,summary!A2090,olah!$B$2:B17088,summary!B2090,olah!$T$2:T17088,"On Time CO")</f>
        <v>14</v>
      </c>
      <c r="N2090">
        <f>COUNTIFS(olah!$Q2090:Q17088,summary!A2090,olah!$B2090:B17088,summary!B2090,olah!$N2090:N17088,summary!C2090,olah!$P2090:P17088,summary!D2090,olah!$T2090:T17088,"Overtime")</f>
        <v>0</v>
      </c>
      <c r="O2090">
        <f>COUNTIFS(olah!$Q$2:Q17088,summary!A2090,olah!$B$2:B17088,summary!B2090,olah!$T$2:T17088,"Overtime")</f>
        <v>1</v>
      </c>
      <c r="P2090">
        <f>COUNTIFS(olah!$Q2090:Q17088,summary!A2090,olah!$B2090:B17088,summary!B2090,olah!$N2090:N17088,summary!C2090,olah!$P2090:P17088,summary!D2090,olah!$T2090:T17088,"Early")</f>
        <v>0</v>
      </c>
      <c r="Q2090">
        <f>COUNTIFS(olah!$Q$2:Q17088,summary!A2090,olah!$B$2:B17088,summary!B2090,olah!$T$2:T17088,"Early")</f>
        <v>1</v>
      </c>
      <c r="R2090">
        <f>COUNTIFS(olah!$Q2090:Q17088,summary!A2090,olah!$B2090:B17088,summary!B2090,olah!$N2090:N17088,summary!C2090,olah!$P2090:P17088,summary!D2090,olah!$T2090:T17088,"NA CO")</f>
        <v>0</v>
      </c>
      <c r="S2090">
        <f>COUNTIFS(olah!$Q$2:Q17088,summary!A2090,olah!$B$2:B17088,summary!B2090,olah!$T$2:T17088,"NA CO")</f>
        <v>1</v>
      </c>
      <c r="T2090" t="str">
        <f>olah!R2090</f>
        <v>Attendance</v>
      </c>
      <c r="U2090" t="str">
        <f>IF(T2090="Permit", olah!T2090, "No Permit")</f>
        <v>No Permit</v>
      </c>
    </row>
    <row r="2091" spans="1:21" hidden="1" x14ac:dyDescent="0.3">
      <c r="A2091" s="23">
        <v>44561</v>
      </c>
      <c r="B2091" t="s">
        <v>7817</v>
      </c>
      <c r="C2091" t="s">
        <v>28</v>
      </c>
      <c r="D2091" t="s">
        <v>9024</v>
      </c>
      <c r="E2091" t="str">
        <f>VLOOKUP(B2091,olah!$B:$P,2,0)</f>
        <v>2021-12-09</v>
      </c>
      <c r="F2091">
        <f>COUNTIFS(parameter!$J$4:$J$34,summary!A2091,parameter!$I$4:$I$34,"&gt;="&amp;summary!$E2091)</f>
        <v>23</v>
      </c>
      <c r="G2091">
        <f>COUNTIFS(olah!$Q2091:Q17089,summary!A2091,olah!$B2091:B17089,summary!B2091,olah!$N2091:N17089,summary!C2091,olah!$P2091:P17089,summary!D2091,olah!$S2091:S17089,"On Time")</f>
        <v>1</v>
      </c>
      <c r="H2091">
        <f>COUNTIFS(olah!$Q$2:Q17089,summary!A2091,olah!$B$2:B17089,summary!B2091,olah!$S$2:S17089,"On Time")</f>
        <v>16</v>
      </c>
      <c r="I2091">
        <f>COUNTIFS(olah!$Q2091:Q17089,summary!A2091,olah!$B2091:B17089,summary!B2091,olah!$N2091:N17089,summary!C2091,olah!$P2091:P17089,summary!D2091,olah!$S2091:S17089,"Late")</f>
        <v>0</v>
      </c>
      <c r="J2091">
        <f>COUNTIFS(olah!$Q$2:Q17089,summary!A2091,olah!$B$2:B17089,summary!B2091,olah!$S$2:S17089,"Late")</f>
        <v>1</v>
      </c>
      <c r="K2091">
        <f t="shared" si="32"/>
        <v>6</v>
      </c>
      <c r="L2091">
        <f>COUNTIFS(olah!$Q2091:Q17089,summary!A2091,olah!$B2091:B17089,summary!B2091,olah!$N2091:N17089,summary!C2091,olah!$P2091:P17089,summary!D2091,olah!$T2091:T17089,"On Time CO")</f>
        <v>1</v>
      </c>
      <c r="M2091">
        <f>COUNTIFS(olah!$Q$2:Q17089,summary!A2091,olah!$B$2:B17089,summary!B2091,olah!$T$2:T17089,"On Time CO")</f>
        <v>14</v>
      </c>
      <c r="N2091">
        <f>COUNTIFS(olah!$Q2091:Q17089,summary!A2091,olah!$B2091:B17089,summary!B2091,olah!$N2091:N17089,summary!C2091,olah!$P2091:P17089,summary!D2091,olah!$T2091:T17089,"Overtime")</f>
        <v>0</v>
      </c>
      <c r="O2091">
        <f>COUNTIFS(olah!$Q$2:Q17089,summary!A2091,olah!$B$2:B17089,summary!B2091,olah!$T$2:T17089,"Overtime")</f>
        <v>1</v>
      </c>
      <c r="P2091">
        <f>COUNTIFS(olah!$Q2091:Q17089,summary!A2091,olah!$B2091:B17089,summary!B2091,olah!$N2091:N17089,summary!C2091,olah!$P2091:P17089,summary!D2091,olah!$T2091:T17089,"Early")</f>
        <v>0</v>
      </c>
      <c r="Q2091">
        <f>COUNTIFS(olah!$Q$2:Q17089,summary!A2091,olah!$B$2:B17089,summary!B2091,olah!$T$2:T17089,"Early")</f>
        <v>1</v>
      </c>
      <c r="R2091">
        <f>COUNTIFS(olah!$Q2091:Q17089,summary!A2091,olah!$B2091:B17089,summary!B2091,olah!$N2091:N17089,summary!C2091,olah!$P2091:P17089,summary!D2091,olah!$T2091:T17089,"NA CO")</f>
        <v>0</v>
      </c>
      <c r="S2091">
        <f>COUNTIFS(olah!$Q$2:Q17089,summary!A2091,olah!$B$2:B17089,summary!B2091,olah!$T$2:T17089,"NA CO")</f>
        <v>1</v>
      </c>
      <c r="T2091" t="str">
        <f>olah!R2091</f>
        <v>Attendance</v>
      </c>
      <c r="U2091" t="str">
        <f>IF(T2091="Permit", olah!T2091, "No Permit")</f>
        <v>No Permit</v>
      </c>
    </row>
    <row r="2092" spans="1:21" hidden="1" x14ac:dyDescent="0.3">
      <c r="A2092" s="23">
        <v>44561</v>
      </c>
      <c r="B2092" t="s">
        <v>7817</v>
      </c>
      <c r="C2092" t="s">
        <v>28</v>
      </c>
      <c r="D2092" t="s">
        <v>10213</v>
      </c>
      <c r="E2092" t="str">
        <f>VLOOKUP(B2092,olah!$B:$P,2,0)</f>
        <v>2021-12-09</v>
      </c>
      <c r="F2092">
        <f>COUNTIFS(parameter!$J$4:$J$34,summary!A2092,parameter!$I$4:$I$34,"&gt;="&amp;summary!$E2092)</f>
        <v>23</v>
      </c>
      <c r="G2092">
        <f>COUNTIFS(olah!$Q2092:Q17090,summary!A2092,olah!$B2092:B17090,summary!B2092,olah!$N2092:N17090,summary!C2092,olah!$P2092:P17090,summary!D2092,olah!$S2092:S17090,"On Time")</f>
        <v>1</v>
      </c>
      <c r="H2092">
        <f>COUNTIFS(olah!$Q$2:Q17090,summary!A2092,olah!$B$2:B17090,summary!B2092,olah!$S$2:S17090,"On Time")</f>
        <v>16</v>
      </c>
      <c r="I2092">
        <f>COUNTIFS(olah!$Q2092:Q17090,summary!A2092,olah!$B2092:B17090,summary!B2092,olah!$N2092:N17090,summary!C2092,olah!$P2092:P17090,summary!D2092,olah!$S2092:S17090,"Late")</f>
        <v>0</v>
      </c>
      <c r="J2092">
        <f>COUNTIFS(olah!$Q$2:Q17090,summary!A2092,olah!$B$2:B17090,summary!B2092,olah!$S$2:S17090,"Late")</f>
        <v>1</v>
      </c>
      <c r="K2092">
        <f t="shared" si="32"/>
        <v>6</v>
      </c>
      <c r="L2092">
        <f>COUNTIFS(olah!$Q2092:Q17090,summary!A2092,olah!$B2092:B17090,summary!B2092,olah!$N2092:N17090,summary!C2092,olah!$P2092:P17090,summary!D2092,olah!$T2092:T17090,"On Time CO")</f>
        <v>1</v>
      </c>
      <c r="M2092">
        <f>COUNTIFS(olah!$Q$2:Q17090,summary!A2092,olah!$B$2:B17090,summary!B2092,olah!$T$2:T17090,"On Time CO")</f>
        <v>14</v>
      </c>
      <c r="N2092">
        <f>COUNTIFS(olah!$Q2092:Q17090,summary!A2092,olah!$B2092:B17090,summary!B2092,olah!$N2092:N17090,summary!C2092,olah!$P2092:P17090,summary!D2092,olah!$T2092:T17090,"Overtime")</f>
        <v>0</v>
      </c>
      <c r="O2092">
        <f>COUNTIFS(olah!$Q$2:Q17090,summary!A2092,olah!$B$2:B17090,summary!B2092,olah!$T$2:T17090,"Overtime")</f>
        <v>1</v>
      </c>
      <c r="P2092">
        <f>COUNTIFS(olah!$Q2092:Q17090,summary!A2092,olah!$B2092:B17090,summary!B2092,olah!$N2092:N17090,summary!C2092,olah!$P2092:P17090,summary!D2092,olah!$T2092:T17090,"Early")</f>
        <v>0</v>
      </c>
      <c r="Q2092">
        <f>COUNTIFS(olah!$Q$2:Q17090,summary!A2092,olah!$B$2:B17090,summary!B2092,olah!$T$2:T17090,"Early")</f>
        <v>1</v>
      </c>
      <c r="R2092">
        <f>COUNTIFS(olah!$Q2092:Q17090,summary!A2092,olah!$B2092:B17090,summary!B2092,olah!$N2092:N17090,summary!C2092,olah!$P2092:P17090,summary!D2092,olah!$T2092:T17090,"NA CO")</f>
        <v>0</v>
      </c>
      <c r="S2092">
        <f>COUNTIFS(olah!$Q$2:Q17090,summary!A2092,olah!$B$2:B17090,summary!B2092,olah!$T$2:T17090,"NA CO")</f>
        <v>1</v>
      </c>
      <c r="T2092" t="str">
        <f>olah!R2092</f>
        <v>Attendance</v>
      </c>
      <c r="U2092" t="str">
        <f>IF(T2092="Permit", olah!T2092, "No Permit")</f>
        <v>No Permit</v>
      </c>
    </row>
    <row r="2093" spans="1:21" hidden="1" x14ac:dyDescent="0.3">
      <c r="A2093" s="23">
        <v>44561</v>
      </c>
      <c r="B2093" t="s">
        <v>7817</v>
      </c>
      <c r="C2093" t="s">
        <v>28</v>
      </c>
      <c r="D2093" t="s">
        <v>7927</v>
      </c>
      <c r="E2093" t="str">
        <f>VLOOKUP(B2093,olah!$B:$P,2,0)</f>
        <v>2021-12-09</v>
      </c>
      <c r="F2093">
        <f>COUNTIFS(parameter!$J$4:$J$34,summary!A2093,parameter!$I$4:$I$34,"&gt;="&amp;summary!$E2093)</f>
        <v>23</v>
      </c>
      <c r="G2093">
        <f>COUNTIFS(olah!$Q2093:Q17091,summary!A2093,olah!$B2093:B17091,summary!B2093,olah!$N2093:N17091,summary!C2093,olah!$P2093:P17091,summary!D2093,olah!$S2093:S17091,"On Time")</f>
        <v>1</v>
      </c>
      <c r="H2093">
        <f>COUNTIFS(olah!$Q$2:Q17091,summary!A2093,olah!$B$2:B17091,summary!B2093,olah!$S$2:S17091,"On Time")</f>
        <v>16</v>
      </c>
      <c r="I2093">
        <f>COUNTIFS(olah!$Q2093:Q17091,summary!A2093,olah!$B2093:B17091,summary!B2093,olah!$N2093:N17091,summary!C2093,olah!$P2093:P17091,summary!D2093,olah!$S2093:S17091,"Late")</f>
        <v>0</v>
      </c>
      <c r="J2093">
        <f>COUNTIFS(olah!$Q$2:Q17091,summary!A2093,olah!$B$2:B17091,summary!B2093,olah!$S$2:S17091,"Late")</f>
        <v>1</v>
      </c>
      <c r="K2093">
        <f t="shared" si="32"/>
        <v>6</v>
      </c>
      <c r="L2093">
        <f>COUNTIFS(olah!$Q2093:Q17091,summary!A2093,olah!$B2093:B17091,summary!B2093,olah!$N2093:N17091,summary!C2093,olah!$P2093:P17091,summary!D2093,olah!$T2093:T17091,"On Time CO")</f>
        <v>1</v>
      </c>
      <c r="M2093">
        <f>COUNTIFS(olah!$Q$2:Q17091,summary!A2093,olah!$B$2:B17091,summary!B2093,olah!$T$2:T17091,"On Time CO")</f>
        <v>14</v>
      </c>
      <c r="N2093">
        <f>COUNTIFS(olah!$Q2093:Q17091,summary!A2093,olah!$B2093:B17091,summary!B2093,olah!$N2093:N17091,summary!C2093,olah!$P2093:P17091,summary!D2093,olah!$T2093:T17091,"Overtime")</f>
        <v>0</v>
      </c>
      <c r="O2093">
        <f>COUNTIFS(olah!$Q$2:Q17091,summary!A2093,olah!$B$2:B17091,summary!B2093,olah!$T$2:T17091,"Overtime")</f>
        <v>1</v>
      </c>
      <c r="P2093">
        <f>COUNTIFS(olah!$Q2093:Q17091,summary!A2093,olah!$B2093:B17091,summary!B2093,olah!$N2093:N17091,summary!C2093,olah!$P2093:P17091,summary!D2093,olah!$T2093:T17091,"Early")</f>
        <v>0</v>
      </c>
      <c r="Q2093">
        <f>COUNTIFS(olah!$Q$2:Q17091,summary!A2093,olah!$B$2:B17091,summary!B2093,olah!$T$2:T17091,"Early")</f>
        <v>1</v>
      </c>
      <c r="R2093">
        <f>COUNTIFS(olah!$Q2093:Q17091,summary!A2093,olah!$B2093:B17091,summary!B2093,olah!$N2093:N17091,summary!C2093,olah!$P2093:P17091,summary!D2093,olah!$T2093:T17091,"NA CO")</f>
        <v>0</v>
      </c>
      <c r="S2093">
        <f>COUNTIFS(olah!$Q$2:Q17091,summary!A2093,olah!$B$2:B17091,summary!B2093,olah!$T$2:T17091,"NA CO")</f>
        <v>1</v>
      </c>
      <c r="T2093" t="str">
        <f>olah!R2093</f>
        <v>Attendance</v>
      </c>
      <c r="U2093" t="str">
        <f>IF(T2093="Permit", olah!T2093, "No Permit")</f>
        <v>No Permit</v>
      </c>
    </row>
    <row r="2094" spans="1:21" hidden="1" x14ac:dyDescent="0.3">
      <c r="A2094" s="23">
        <v>44561</v>
      </c>
      <c r="B2094" t="s">
        <v>7817</v>
      </c>
      <c r="C2094" t="s">
        <v>28</v>
      </c>
      <c r="D2094" t="s">
        <v>11610</v>
      </c>
      <c r="E2094" t="str">
        <f>VLOOKUP(B2094,olah!$B:$P,2,0)</f>
        <v>2021-12-09</v>
      </c>
      <c r="F2094">
        <f>COUNTIFS(parameter!$J$4:$J$34,summary!A2094,parameter!$I$4:$I$34,"&gt;="&amp;summary!$E2094)</f>
        <v>23</v>
      </c>
      <c r="G2094">
        <f>COUNTIFS(olah!$Q2094:Q17092,summary!A2094,olah!$B2094:B17092,summary!B2094,olah!$N2094:N17092,summary!C2094,olah!$P2094:P17092,summary!D2094,olah!$S2094:S17092,"On Time")</f>
        <v>1</v>
      </c>
      <c r="H2094">
        <f>COUNTIFS(olah!$Q$2:Q17092,summary!A2094,olah!$B$2:B17092,summary!B2094,olah!$S$2:S17092,"On Time")</f>
        <v>16</v>
      </c>
      <c r="I2094">
        <f>COUNTIFS(olah!$Q2094:Q17092,summary!A2094,olah!$B2094:B17092,summary!B2094,olah!$N2094:N17092,summary!C2094,olah!$P2094:P17092,summary!D2094,olah!$S2094:S17092,"Late")</f>
        <v>0</v>
      </c>
      <c r="J2094">
        <f>COUNTIFS(olah!$Q$2:Q17092,summary!A2094,olah!$B$2:B17092,summary!B2094,olah!$S$2:S17092,"Late")</f>
        <v>1</v>
      </c>
      <c r="K2094">
        <f t="shared" si="32"/>
        <v>6</v>
      </c>
      <c r="L2094">
        <f>COUNTIFS(olah!$Q2094:Q17092,summary!A2094,olah!$B2094:B17092,summary!B2094,olah!$N2094:N17092,summary!C2094,olah!$P2094:P17092,summary!D2094,olah!$T2094:T17092,"On Time CO")</f>
        <v>1</v>
      </c>
      <c r="M2094">
        <f>COUNTIFS(olah!$Q$2:Q17092,summary!A2094,olah!$B$2:B17092,summary!B2094,olah!$T$2:T17092,"On Time CO")</f>
        <v>14</v>
      </c>
      <c r="N2094">
        <f>COUNTIFS(olah!$Q2094:Q17092,summary!A2094,olah!$B2094:B17092,summary!B2094,olah!$N2094:N17092,summary!C2094,olah!$P2094:P17092,summary!D2094,olah!$T2094:T17092,"Overtime")</f>
        <v>0</v>
      </c>
      <c r="O2094">
        <f>COUNTIFS(olah!$Q$2:Q17092,summary!A2094,olah!$B$2:B17092,summary!B2094,olah!$T$2:T17092,"Overtime")</f>
        <v>1</v>
      </c>
      <c r="P2094">
        <f>COUNTIFS(olah!$Q2094:Q17092,summary!A2094,olah!$B2094:B17092,summary!B2094,olah!$N2094:N17092,summary!C2094,olah!$P2094:P17092,summary!D2094,olah!$T2094:T17092,"Early")</f>
        <v>0</v>
      </c>
      <c r="Q2094">
        <f>COUNTIFS(olah!$Q$2:Q17092,summary!A2094,olah!$B$2:B17092,summary!B2094,olah!$T$2:T17092,"Early")</f>
        <v>1</v>
      </c>
      <c r="R2094">
        <f>COUNTIFS(olah!$Q2094:Q17092,summary!A2094,olah!$B2094:B17092,summary!B2094,olah!$N2094:N17092,summary!C2094,olah!$P2094:P17092,summary!D2094,olah!$T2094:T17092,"NA CO")</f>
        <v>0</v>
      </c>
      <c r="S2094">
        <f>COUNTIFS(olah!$Q$2:Q17092,summary!A2094,olah!$B$2:B17092,summary!B2094,olah!$T$2:T17092,"NA CO")</f>
        <v>1</v>
      </c>
      <c r="T2094" t="str">
        <f>olah!R2094</f>
        <v>Attendance</v>
      </c>
      <c r="U2094" t="str">
        <f>IF(T2094="Permit", olah!T2094, "No Permit")</f>
        <v>No Permit</v>
      </c>
    </row>
    <row r="2095" spans="1:21" hidden="1" x14ac:dyDescent="0.3">
      <c r="A2095" s="23">
        <v>44561</v>
      </c>
      <c r="B2095" t="s">
        <v>7817</v>
      </c>
      <c r="C2095" t="s">
        <v>28</v>
      </c>
      <c r="D2095" t="s">
        <v>9025</v>
      </c>
      <c r="E2095" t="str">
        <f>VLOOKUP(B2095,olah!$B:$P,2,0)</f>
        <v>2021-12-09</v>
      </c>
      <c r="F2095">
        <f>COUNTIFS(parameter!$J$4:$J$34,summary!A2095,parameter!$I$4:$I$34,"&gt;="&amp;summary!$E2095)</f>
        <v>23</v>
      </c>
      <c r="G2095">
        <f>COUNTIFS(olah!$Q2095:Q17093,summary!A2095,olah!$B2095:B17093,summary!B2095,olah!$N2095:N17093,summary!C2095,olah!$P2095:P17093,summary!D2095,olah!$S2095:S17093,"On Time")</f>
        <v>1</v>
      </c>
      <c r="H2095">
        <f>COUNTIFS(olah!$Q$2:Q17093,summary!A2095,olah!$B$2:B17093,summary!B2095,olah!$S$2:S17093,"On Time")</f>
        <v>16</v>
      </c>
      <c r="I2095">
        <f>COUNTIFS(olah!$Q2095:Q17093,summary!A2095,olah!$B2095:B17093,summary!B2095,olah!$N2095:N17093,summary!C2095,olah!$P2095:P17093,summary!D2095,olah!$S2095:S17093,"Late")</f>
        <v>0</v>
      </c>
      <c r="J2095">
        <f>COUNTIFS(olah!$Q$2:Q17093,summary!A2095,olah!$B$2:B17093,summary!B2095,olah!$S$2:S17093,"Late")</f>
        <v>1</v>
      </c>
      <c r="K2095">
        <f t="shared" si="32"/>
        <v>6</v>
      </c>
      <c r="L2095">
        <f>COUNTIFS(olah!$Q2095:Q17093,summary!A2095,olah!$B2095:B17093,summary!B2095,olah!$N2095:N17093,summary!C2095,olah!$P2095:P17093,summary!D2095,olah!$T2095:T17093,"On Time CO")</f>
        <v>1</v>
      </c>
      <c r="M2095">
        <f>COUNTIFS(olah!$Q$2:Q17093,summary!A2095,olah!$B$2:B17093,summary!B2095,olah!$T$2:T17093,"On Time CO")</f>
        <v>14</v>
      </c>
      <c r="N2095">
        <f>COUNTIFS(olah!$Q2095:Q17093,summary!A2095,olah!$B2095:B17093,summary!B2095,olah!$N2095:N17093,summary!C2095,olah!$P2095:P17093,summary!D2095,olah!$T2095:T17093,"Overtime")</f>
        <v>0</v>
      </c>
      <c r="O2095">
        <f>COUNTIFS(olah!$Q$2:Q17093,summary!A2095,olah!$B$2:B17093,summary!B2095,olah!$T$2:T17093,"Overtime")</f>
        <v>1</v>
      </c>
      <c r="P2095">
        <f>COUNTIFS(olah!$Q2095:Q17093,summary!A2095,olah!$B2095:B17093,summary!B2095,olah!$N2095:N17093,summary!C2095,olah!$P2095:P17093,summary!D2095,olah!$T2095:T17093,"Early")</f>
        <v>0</v>
      </c>
      <c r="Q2095">
        <f>COUNTIFS(olah!$Q$2:Q17093,summary!A2095,olah!$B$2:B17093,summary!B2095,olah!$T$2:T17093,"Early")</f>
        <v>1</v>
      </c>
      <c r="R2095">
        <f>COUNTIFS(olah!$Q2095:Q17093,summary!A2095,olah!$B2095:B17093,summary!B2095,olah!$N2095:N17093,summary!C2095,olah!$P2095:P17093,summary!D2095,olah!$T2095:T17093,"NA CO")</f>
        <v>0</v>
      </c>
      <c r="S2095">
        <f>COUNTIFS(olah!$Q$2:Q17093,summary!A2095,olah!$B$2:B17093,summary!B2095,olah!$T$2:T17093,"NA CO")</f>
        <v>1</v>
      </c>
      <c r="T2095" t="str">
        <f>olah!R2095</f>
        <v>Attendance</v>
      </c>
      <c r="U2095" t="str">
        <f>IF(T2095="Permit", olah!T2095, "No Permit")</f>
        <v>No Permit</v>
      </c>
    </row>
    <row r="2096" spans="1:21" hidden="1" x14ac:dyDescent="0.3">
      <c r="A2096" s="23">
        <v>44561</v>
      </c>
      <c r="B2096" t="s">
        <v>7817</v>
      </c>
      <c r="C2096" t="s">
        <v>28</v>
      </c>
      <c r="D2096" t="s">
        <v>10214</v>
      </c>
      <c r="E2096" t="str">
        <f>VLOOKUP(B2096,olah!$B:$P,2,0)</f>
        <v>2021-12-09</v>
      </c>
      <c r="F2096">
        <f>COUNTIFS(parameter!$J$4:$J$34,summary!A2096,parameter!$I$4:$I$34,"&gt;="&amp;summary!$E2096)</f>
        <v>23</v>
      </c>
      <c r="G2096">
        <f>COUNTIFS(olah!$Q2096:Q17094,summary!A2096,olah!$B2096:B17094,summary!B2096,olah!$N2096:N17094,summary!C2096,olah!$P2096:P17094,summary!D2096,olah!$S2096:S17094,"On Time")</f>
        <v>1</v>
      </c>
      <c r="H2096">
        <f>COUNTIFS(olah!$Q$2:Q17094,summary!A2096,olah!$B$2:B17094,summary!B2096,olah!$S$2:S17094,"On Time")</f>
        <v>16</v>
      </c>
      <c r="I2096">
        <f>COUNTIFS(olah!$Q2096:Q17094,summary!A2096,olah!$B2096:B17094,summary!B2096,olah!$N2096:N17094,summary!C2096,olah!$P2096:P17094,summary!D2096,olah!$S2096:S17094,"Late")</f>
        <v>0</v>
      </c>
      <c r="J2096">
        <f>COUNTIFS(olah!$Q$2:Q17094,summary!A2096,olah!$B$2:B17094,summary!B2096,olah!$S$2:S17094,"Late")</f>
        <v>1</v>
      </c>
      <c r="K2096">
        <f t="shared" si="32"/>
        <v>6</v>
      </c>
      <c r="L2096">
        <f>COUNTIFS(olah!$Q2096:Q17094,summary!A2096,olah!$B2096:B17094,summary!B2096,olah!$N2096:N17094,summary!C2096,olah!$P2096:P17094,summary!D2096,olah!$T2096:T17094,"On Time CO")</f>
        <v>1</v>
      </c>
      <c r="M2096">
        <f>COUNTIFS(olah!$Q$2:Q17094,summary!A2096,olah!$B$2:B17094,summary!B2096,olah!$T$2:T17094,"On Time CO")</f>
        <v>14</v>
      </c>
      <c r="N2096">
        <f>COUNTIFS(olah!$Q2096:Q17094,summary!A2096,olah!$B2096:B17094,summary!B2096,olah!$N2096:N17094,summary!C2096,olah!$P2096:P17094,summary!D2096,olah!$T2096:T17094,"Overtime")</f>
        <v>0</v>
      </c>
      <c r="O2096">
        <f>COUNTIFS(olah!$Q$2:Q17094,summary!A2096,olah!$B$2:B17094,summary!B2096,olah!$T$2:T17094,"Overtime")</f>
        <v>1</v>
      </c>
      <c r="P2096">
        <f>COUNTIFS(olah!$Q2096:Q17094,summary!A2096,olah!$B2096:B17094,summary!B2096,olah!$N2096:N17094,summary!C2096,olah!$P2096:P17094,summary!D2096,olah!$T2096:T17094,"Early")</f>
        <v>0</v>
      </c>
      <c r="Q2096">
        <f>COUNTIFS(olah!$Q$2:Q17094,summary!A2096,olah!$B$2:B17094,summary!B2096,olah!$T$2:T17094,"Early")</f>
        <v>1</v>
      </c>
      <c r="R2096">
        <f>COUNTIFS(olah!$Q2096:Q17094,summary!A2096,olah!$B2096:B17094,summary!B2096,olah!$N2096:N17094,summary!C2096,olah!$P2096:P17094,summary!D2096,olah!$T2096:T17094,"NA CO")</f>
        <v>0</v>
      </c>
      <c r="S2096">
        <f>COUNTIFS(olah!$Q$2:Q17094,summary!A2096,olah!$B$2:B17094,summary!B2096,olah!$T$2:T17094,"NA CO")</f>
        <v>1</v>
      </c>
      <c r="T2096" t="str">
        <f>olah!R2096</f>
        <v>Attendance</v>
      </c>
      <c r="U2096" t="str">
        <f>IF(T2096="Permit", olah!T2096, "No Permit")</f>
        <v>No Permit</v>
      </c>
    </row>
    <row r="2097" spans="1:21" hidden="1" x14ac:dyDescent="0.3">
      <c r="A2097" s="23">
        <v>44561</v>
      </c>
      <c r="B2097" t="s">
        <v>7817</v>
      </c>
      <c r="C2097" t="s">
        <v>28</v>
      </c>
      <c r="D2097" t="s">
        <v>7814</v>
      </c>
      <c r="E2097" t="str">
        <f>VLOOKUP(B2097,olah!$B:$P,2,0)</f>
        <v>2021-12-09</v>
      </c>
      <c r="F2097">
        <f>COUNTIFS(parameter!$J$4:$J$34,summary!A2097,parameter!$I$4:$I$34,"&gt;="&amp;summary!$E2097)</f>
        <v>23</v>
      </c>
      <c r="G2097">
        <f>COUNTIFS(olah!$Q2097:Q17095,summary!A2097,olah!$B2097:B17095,summary!B2097,olah!$N2097:N17095,summary!C2097,olah!$P2097:P17095,summary!D2097,olah!$S2097:S17095,"On Time")</f>
        <v>1</v>
      </c>
      <c r="H2097">
        <f>COUNTIFS(olah!$Q$2:Q17095,summary!A2097,olah!$B$2:B17095,summary!B2097,olah!$S$2:S17095,"On Time")</f>
        <v>16</v>
      </c>
      <c r="I2097">
        <f>COUNTIFS(olah!$Q2097:Q17095,summary!A2097,olah!$B2097:B17095,summary!B2097,olah!$N2097:N17095,summary!C2097,olah!$P2097:P17095,summary!D2097,olah!$S2097:S17095,"Late")</f>
        <v>0</v>
      </c>
      <c r="J2097">
        <f>COUNTIFS(olah!$Q$2:Q17095,summary!A2097,olah!$B$2:B17095,summary!B2097,olah!$S$2:S17095,"Late")</f>
        <v>1</v>
      </c>
      <c r="K2097">
        <f t="shared" si="32"/>
        <v>6</v>
      </c>
      <c r="L2097">
        <f>COUNTIFS(olah!$Q2097:Q17095,summary!A2097,olah!$B2097:B17095,summary!B2097,olah!$N2097:N17095,summary!C2097,olah!$P2097:P17095,summary!D2097,olah!$T2097:T17095,"On Time CO")</f>
        <v>0</v>
      </c>
      <c r="M2097">
        <f>COUNTIFS(olah!$Q$2:Q17095,summary!A2097,olah!$B$2:B17095,summary!B2097,olah!$T$2:T17095,"On Time CO")</f>
        <v>14</v>
      </c>
      <c r="N2097">
        <f>COUNTIFS(olah!$Q2097:Q17095,summary!A2097,olah!$B2097:B17095,summary!B2097,olah!$N2097:N17095,summary!C2097,olah!$P2097:P17095,summary!D2097,olah!$T2097:T17095,"Overtime")</f>
        <v>0</v>
      </c>
      <c r="O2097">
        <f>COUNTIFS(olah!$Q$2:Q17095,summary!A2097,olah!$B$2:B17095,summary!B2097,olah!$T$2:T17095,"Overtime")</f>
        <v>1</v>
      </c>
      <c r="P2097">
        <f>COUNTIFS(olah!$Q2097:Q17095,summary!A2097,olah!$B2097:B17095,summary!B2097,olah!$N2097:N17095,summary!C2097,olah!$P2097:P17095,summary!D2097,olah!$T2097:T17095,"Early")</f>
        <v>1</v>
      </c>
      <c r="Q2097">
        <f>COUNTIFS(olah!$Q$2:Q17095,summary!A2097,olah!$B$2:B17095,summary!B2097,olah!$T$2:T17095,"Early")</f>
        <v>1</v>
      </c>
      <c r="R2097">
        <f>COUNTIFS(olah!$Q2097:Q17095,summary!A2097,olah!$B2097:B17095,summary!B2097,olah!$N2097:N17095,summary!C2097,olah!$P2097:P17095,summary!D2097,olah!$T2097:T17095,"NA CO")</f>
        <v>0</v>
      </c>
      <c r="S2097">
        <f>COUNTIFS(olah!$Q$2:Q17095,summary!A2097,olah!$B$2:B17095,summary!B2097,olah!$T$2:T17095,"NA CO")</f>
        <v>1</v>
      </c>
      <c r="T2097" t="str">
        <f>olah!R2097</f>
        <v>Attendance</v>
      </c>
      <c r="U2097" t="str">
        <f>IF(T2097="Permit", olah!T2097, "No Permit")</f>
        <v>No Permit</v>
      </c>
    </row>
    <row r="2098" spans="1:21" hidden="1" x14ac:dyDescent="0.3">
      <c r="A2098" s="23">
        <v>44561</v>
      </c>
      <c r="B2098" t="s">
        <v>520</v>
      </c>
      <c r="C2098" t="s">
        <v>28</v>
      </c>
      <c r="D2098" t="s">
        <v>1390</v>
      </c>
      <c r="E2098" t="str">
        <f>VLOOKUP(B2098,olah!$B:$P,2,0)</f>
        <v>2021-12-01</v>
      </c>
      <c r="F2098">
        <f>COUNTIFS(parameter!$J$4:$J$34,summary!A2098,parameter!$I$4:$I$34,"&gt;="&amp;summary!$E2098)</f>
        <v>31</v>
      </c>
      <c r="G2098">
        <f>COUNTIFS(olah!$Q2098:Q17096,summary!A2098,olah!$B2098:B17096,summary!B2098,olah!$N2098:N17096,summary!C2098,olah!$P2098:P17096,summary!D2098,olah!$S2098:S17096,"On Time")</f>
        <v>0</v>
      </c>
      <c r="H2098">
        <f>COUNTIFS(olah!$Q$2:Q17096,summary!A2098,olah!$B$2:B17096,summary!B2098,olah!$S$2:S17096,"On Time")</f>
        <v>9</v>
      </c>
      <c r="I2098">
        <f>COUNTIFS(olah!$Q2098:Q17096,summary!A2098,olah!$B2098:B17096,summary!B2098,olah!$N2098:N17096,summary!C2098,olah!$P2098:P17096,summary!D2098,olah!$S2098:S17096,"Late")</f>
        <v>1</v>
      </c>
      <c r="J2098">
        <f>COUNTIFS(olah!$Q$2:Q17096,summary!A2098,olah!$B$2:B17096,summary!B2098,olah!$S$2:S17096,"Late")</f>
        <v>8</v>
      </c>
      <c r="K2098">
        <f t="shared" si="32"/>
        <v>13</v>
      </c>
      <c r="L2098">
        <f>COUNTIFS(olah!$Q2098:Q17096,summary!A2098,olah!$B2098:B17096,summary!B2098,olah!$N2098:N17096,summary!C2098,olah!$P2098:P17096,summary!D2098,olah!$T2098:T17096,"On Time CO")</f>
        <v>0</v>
      </c>
      <c r="M2098">
        <f>COUNTIFS(olah!$Q$2:Q17096,summary!A2098,olah!$B$2:B17096,summary!B2098,olah!$T$2:T17096,"On Time CO")</f>
        <v>4</v>
      </c>
      <c r="N2098">
        <f>COUNTIFS(olah!$Q2098:Q17096,summary!A2098,olah!$B2098:B17096,summary!B2098,olah!$N2098:N17096,summary!C2098,olah!$P2098:P17096,summary!D2098,olah!$T2098:T17096,"Overtime")</f>
        <v>0</v>
      </c>
      <c r="O2098">
        <f>COUNTIFS(olah!$Q$2:Q17096,summary!A2098,olah!$B$2:B17096,summary!B2098,olah!$T$2:T17096,"Overtime")</f>
        <v>0</v>
      </c>
      <c r="P2098">
        <f>COUNTIFS(olah!$Q2098:Q17096,summary!A2098,olah!$B2098:B17096,summary!B2098,olah!$N2098:N17096,summary!C2098,olah!$P2098:P17096,summary!D2098,olah!$T2098:T17096,"Early")</f>
        <v>0</v>
      </c>
      <c r="Q2098">
        <f>COUNTIFS(olah!$Q$2:Q17096,summary!A2098,olah!$B$2:B17096,summary!B2098,olah!$T$2:T17096,"Early")</f>
        <v>0</v>
      </c>
      <c r="R2098">
        <f>COUNTIFS(olah!$Q2098:Q17096,summary!A2098,olah!$B2098:B17096,summary!B2098,olah!$N2098:N17096,summary!C2098,olah!$P2098:P17096,summary!D2098,olah!$T2098:T17096,"NA CO")</f>
        <v>1</v>
      </c>
      <c r="S2098">
        <f>COUNTIFS(olah!$Q$2:Q17096,summary!A2098,olah!$B$2:B17096,summary!B2098,olah!$T$2:T17096,"NA CO")</f>
        <v>13</v>
      </c>
      <c r="T2098" t="str">
        <f>olah!R2098</f>
        <v>Attendance</v>
      </c>
      <c r="U2098" t="str">
        <f>IF(T2098="Permit", olah!T2098, "No Permit")</f>
        <v>No Permit</v>
      </c>
    </row>
    <row r="2099" spans="1:21" hidden="1" x14ac:dyDescent="0.3">
      <c r="A2099" s="23">
        <v>44561</v>
      </c>
      <c r="B2099" t="s">
        <v>520</v>
      </c>
      <c r="C2099" t="s">
        <v>28</v>
      </c>
      <c r="D2099" t="s">
        <v>5935</v>
      </c>
      <c r="E2099" t="str">
        <f>VLOOKUP(B2099,olah!$B:$P,2,0)</f>
        <v>2021-12-01</v>
      </c>
      <c r="F2099">
        <f>COUNTIFS(parameter!$J$4:$J$34,summary!A2099,parameter!$I$4:$I$34,"&gt;="&amp;summary!$E2099)</f>
        <v>31</v>
      </c>
      <c r="G2099">
        <f>COUNTIFS(olah!$Q2099:Q17097,summary!A2099,olah!$B2099:B17097,summary!B2099,olah!$N2099:N17097,summary!C2099,olah!$P2099:P17097,summary!D2099,olah!$S2099:S17097,"On Time")</f>
        <v>0</v>
      </c>
      <c r="H2099">
        <f>COUNTIFS(olah!$Q$2:Q17097,summary!A2099,olah!$B$2:B17097,summary!B2099,olah!$S$2:S17097,"On Time")</f>
        <v>9</v>
      </c>
      <c r="I2099">
        <f>COUNTIFS(olah!$Q2099:Q17097,summary!A2099,olah!$B2099:B17097,summary!B2099,olah!$N2099:N17097,summary!C2099,olah!$P2099:P17097,summary!D2099,olah!$S2099:S17097,"Late")</f>
        <v>1</v>
      </c>
      <c r="J2099">
        <f>COUNTIFS(olah!$Q$2:Q17097,summary!A2099,olah!$B$2:B17097,summary!B2099,olah!$S$2:S17097,"Late")</f>
        <v>8</v>
      </c>
      <c r="K2099">
        <f t="shared" si="32"/>
        <v>13</v>
      </c>
      <c r="L2099">
        <f>COUNTIFS(olah!$Q2099:Q17097,summary!A2099,olah!$B2099:B17097,summary!B2099,olah!$N2099:N17097,summary!C2099,olah!$P2099:P17097,summary!D2099,olah!$T2099:T17097,"On Time CO")</f>
        <v>0</v>
      </c>
      <c r="M2099">
        <f>COUNTIFS(olah!$Q$2:Q17097,summary!A2099,olah!$B$2:B17097,summary!B2099,olah!$T$2:T17097,"On Time CO")</f>
        <v>4</v>
      </c>
      <c r="N2099">
        <f>COUNTIFS(olah!$Q2099:Q17097,summary!A2099,olah!$B2099:B17097,summary!B2099,olah!$N2099:N17097,summary!C2099,olah!$P2099:P17097,summary!D2099,olah!$T2099:T17097,"Overtime")</f>
        <v>0</v>
      </c>
      <c r="O2099">
        <f>COUNTIFS(olah!$Q$2:Q17097,summary!A2099,olah!$B$2:B17097,summary!B2099,olah!$T$2:T17097,"Overtime")</f>
        <v>0</v>
      </c>
      <c r="P2099">
        <f>COUNTIFS(olah!$Q2099:Q17097,summary!A2099,olah!$B2099:B17097,summary!B2099,olah!$N2099:N17097,summary!C2099,olah!$P2099:P17097,summary!D2099,olah!$T2099:T17097,"Early")</f>
        <v>0</v>
      </c>
      <c r="Q2099">
        <f>COUNTIFS(olah!$Q$2:Q17097,summary!A2099,olah!$B$2:B17097,summary!B2099,olah!$T$2:T17097,"Early")</f>
        <v>0</v>
      </c>
      <c r="R2099">
        <f>COUNTIFS(olah!$Q2099:Q17097,summary!A2099,olah!$B2099:B17097,summary!B2099,olah!$N2099:N17097,summary!C2099,olah!$P2099:P17097,summary!D2099,olah!$T2099:T17097,"NA CO")</f>
        <v>1</v>
      </c>
      <c r="S2099">
        <f>COUNTIFS(olah!$Q$2:Q17097,summary!A2099,olah!$B$2:B17097,summary!B2099,olah!$T$2:T17097,"NA CO")</f>
        <v>13</v>
      </c>
      <c r="T2099" t="str">
        <f>olah!R2099</f>
        <v>Attendance</v>
      </c>
      <c r="U2099" t="str">
        <f>IF(T2099="Permit", olah!T2099, "No Permit")</f>
        <v>No Permit</v>
      </c>
    </row>
    <row r="2100" spans="1:21" hidden="1" x14ac:dyDescent="0.3">
      <c r="A2100" s="23">
        <v>44561</v>
      </c>
      <c r="B2100" t="s">
        <v>520</v>
      </c>
      <c r="C2100" t="s">
        <v>28</v>
      </c>
      <c r="D2100" t="s">
        <v>11600</v>
      </c>
      <c r="E2100" t="str">
        <f>VLOOKUP(B2100,olah!$B:$P,2,0)</f>
        <v>2021-12-01</v>
      </c>
      <c r="F2100">
        <f>COUNTIFS(parameter!$J$4:$J$34,summary!A2100,parameter!$I$4:$I$34,"&gt;="&amp;summary!$E2100)</f>
        <v>31</v>
      </c>
      <c r="G2100">
        <f>COUNTIFS(olah!$Q2100:Q17098,summary!A2100,olah!$B2100:B17098,summary!B2100,olah!$N2100:N17098,summary!C2100,olah!$P2100:P17098,summary!D2100,olah!$S2100:S17098,"On Time")</f>
        <v>0</v>
      </c>
      <c r="H2100">
        <f>COUNTIFS(olah!$Q$2:Q17098,summary!A2100,olah!$B$2:B17098,summary!B2100,olah!$S$2:S17098,"On Time")</f>
        <v>9</v>
      </c>
      <c r="I2100">
        <f>COUNTIFS(olah!$Q2100:Q17098,summary!A2100,olah!$B2100:B17098,summary!B2100,olah!$N2100:N17098,summary!C2100,olah!$P2100:P17098,summary!D2100,olah!$S2100:S17098,"Late")</f>
        <v>1</v>
      </c>
      <c r="J2100">
        <f>COUNTIFS(olah!$Q$2:Q17098,summary!A2100,olah!$B$2:B17098,summary!B2100,olah!$S$2:S17098,"Late")</f>
        <v>8</v>
      </c>
      <c r="K2100">
        <f t="shared" si="32"/>
        <v>13</v>
      </c>
      <c r="L2100">
        <f>COUNTIFS(olah!$Q2100:Q17098,summary!A2100,olah!$B2100:B17098,summary!B2100,olah!$N2100:N17098,summary!C2100,olah!$P2100:P17098,summary!D2100,olah!$T2100:T17098,"On Time CO")</f>
        <v>0</v>
      </c>
      <c r="M2100">
        <f>COUNTIFS(olah!$Q$2:Q17098,summary!A2100,olah!$B$2:B17098,summary!B2100,olah!$T$2:T17098,"On Time CO")</f>
        <v>4</v>
      </c>
      <c r="N2100">
        <f>COUNTIFS(olah!$Q2100:Q17098,summary!A2100,olah!$B2100:B17098,summary!B2100,olah!$N2100:N17098,summary!C2100,olah!$P2100:P17098,summary!D2100,olah!$T2100:T17098,"Overtime")</f>
        <v>0</v>
      </c>
      <c r="O2100">
        <f>COUNTIFS(olah!$Q$2:Q17098,summary!A2100,olah!$B$2:B17098,summary!B2100,olah!$T$2:T17098,"Overtime")</f>
        <v>0</v>
      </c>
      <c r="P2100">
        <f>COUNTIFS(olah!$Q2100:Q17098,summary!A2100,olah!$B2100:B17098,summary!B2100,olah!$N2100:N17098,summary!C2100,olah!$P2100:P17098,summary!D2100,olah!$T2100:T17098,"Early")</f>
        <v>0</v>
      </c>
      <c r="Q2100">
        <f>COUNTIFS(olah!$Q$2:Q17098,summary!A2100,olah!$B$2:B17098,summary!B2100,olah!$T$2:T17098,"Early")</f>
        <v>0</v>
      </c>
      <c r="R2100">
        <f>COUNTIFS(olah!$Q2100:Q17098,summary!A2100,olah!$B2100:B17098,summary!B2100,olah!$N2100:N17098,summary!C2100,olah!$P2100:P17098,summary!D2100,olah!$T2100:T17098,"NA CO")</f>
        <v>1</v>
      </c>
      <c r="S2100">
        <f>COUNTIFS(olah!$Q$2:Q17098,summary!A2100,olah!$B$2:B17098,summary!B2100,olah!$T$2:T17098,"NA CO")</f>
        <v>13</v>
      </c>
      <c r="T2100" t="str">
        <f>olah!R2100</f>
        <v>Attendance</v>
      </c>
      <c r="U2100" t="str">
        <f>IF(T2100="Permit", olah!T2100, "No Permit")</f>
        <v>No Permit</v>
      </c>
    </row>
    <row r="2101" spans="1:21" hidden="1" x14ac:dyDescent="0.3">
      <c r="A2101" s="23">
        <v>44561</v>
      </c>
      <c r="B2101" t="s">
        <v>520</v>
      </c>
      <c r="C2101" t="s">
        <v>521</v>
      </c>
      <c r="D2101" t="s">
        <v>11601</v>
      </c>
      <c r="E2101" t="str">
        <f>VLOOKUP(B2101,olah!$B:$P,2,0)</f>
        <v>2021-12-01</v>
      </c>
      <c r="F2101">
        <f>COUNTIFS(parameter!$J$4:$J$34,summary!A2101,parameter!$I$4:$I$34,"&gt;="&amp;summary!$E2101)</f>
        <v>31</v>
      </c>
      <c r="G2101">
        <f>COUNTIFS(olah!$Q2101:Q17099,summary!A2101,olah!$B2101:B17099,summary!B2101,olah!$N2101:N17099,summary!C2101,olah!$P2101:P17099,summary!D2101,olah!$S2101:S17099,"On Time")</f>
        <v>1</v>
      </c>
      <c r="H2101">
        <f>COUNTIFS(olah!$Q$2:Q17099,summary!A2101,olah!$B$2:B17099,summary!B2101,olah!$S$2:S17099,"On Time")</f>
        <v>9</v>
      </c>
      <c r="I2101">
        <f>COUNTIFS(olah!$Q2101:Q17099,summary!A2101,olah!$B2101:B17099,summary!B2101,olah!$N2101:N17099,summary!C2101,olah!$P2101:P17099,summary!D2101,olah!$S2101:S17099,"Late")</f>
        <v>0</v>
      </c>
      <c r="J2101">
        <f>COUNTIFS(olah!$Q$2:Q17099,summary!A2101,olah!$B$2:B17099,summary!B2101,olah!$S$2:S17099,"Late")</f>
        <v>8</v>
      </c>
      <c r="K2101">
        <f t="shared" si="32"/>
        <v>14</v>
      </c>
      <c r="L2101">
        <f>COUNTIFS(olah!$Q2101:Q17099,summary!A2101,olah!$B2101:B17099,summary!B2101,olah!$N2101:N17099,summary!C2101,olah!$P2101:P17099,summary!D2101,olah!$T2101:T17099,"On Time CO")</f>
        <v>0</v>
      </c>
      <c r="M2101">
        <f>COUNTIFS(olah!$Q$2:Q17099,summary!A2101,olah!$B$2:B17099,summary!B2101,olah!$T$2:T17099,"On Time CO")</f>
        <v>4</v>
      </c>
      <c r="N2101">
        <f>COUNTIFS(olah!$Q2101:Q17099,summary!A2101,olah!$B2101:B17099,summary!B2101,olah!$N2101:N17099,summary!C2101,olah!$P2101:P17099,summary!D2101,olah!$T2101:T17099,"Overtime")</f>
        <v>0</v>
      </c>
      <c r="O2101">
        <f>COUNTIFS(olah!$Q$2:Q17099,summary!A2101,olah!$B$2:B17099,summary!B2101,olah!$T$2:T17099,"Overtime")</f>
        <v>0</v>
      </c>
      <c r="P2101">
        <f>COUNTIFS(olah!$Q2101:Q17099,summary!A2101,olah!$B2101:B17099,summary!B2101,olah!$N2101:N17099,summary!C2101,olah!$P2101:P17099,summary!D2101,olah!$T2101:T17099,"Early")</f>
        <v>0</v>
      </c>
      <c r="Q2101">
        <f>COUNTIFS(olah!$Q$2:Q17099,summary!A2101,olah!$B$2:B17099,summary!B2101,olah!$T$2:T17099,"Early")</f>
        <v>0</v>
      </c>
      <c r="R2101">
        <f>COUNTIFS(olah!$Q2101:Q17099,summary!A2101,olah!$B2101:B17099,summary!B2101,olah!$N2101:N17099,summary!C2101,olah!$P2101:P17099,summary!D2101,olah!$T2101:T17099,"NA CO")</f>
        <v>1</v>
      </c>
      <c r="S2101">
        <f>COUNTIFS(olah!$Q$2:Q17099,summary!A2101,olah!$B$2:B17099,summary!B2101,olah!$T$2:T17099,"NA CO")</f>
        <v>13</v>
      </c>
      <c r="T2101" t="str">
        <f>olah!R2101</f>
        <v>Daily Journey</v>
      </c>
      <c r="U2101" t="str">
        <f>IF(T2101="Permit", olah!T2101, "No Permit")</f>
        <v>No Permit</v>
      </c>
    </row>
    <row r="2102" spans="1:21" hidden="1" x14ac:dyDescent="0.3">
      <c r="A2102" s="23">
        <v>44561</v>
      </c>
      <c r="B2102" t="s">
        <v>520</v>
      </c>
      <c r="C2102" t="s">
        <v>521</v>
      </c>
      <c r="D2102" t="s">
        <v>5936</v>
      </c>
      <c r="E2102" t="str">
        <f>VLOOKUP(B2102,olah!$B:$P,2,0)</f>
        <v>2021-12-01</v>
      </c>
      <c r="F2102">
        <f>COUNTIFS(parameter!$J$4:$J$34,summary!A2102,parameter!$I$4:$I$34,"&gt;="&amp;summary!$E2102)</f>
        <v>31</v>
      </c>
      <c r="G2102">
        <f>COUNTIFS(olah!$Q2102:Q17100,summary!A2102,olah!$B2102:B17100,summary!B2102,olah!$N2102:N17100,summary!C2102,olah!$P2102:P17100,summary!D2102,olah!$S2102:S17100,"On Time")</f>
        <v>1</v>
      </c>
      <c r="H2102">
        <f>COUNTIFS(olah!$Q$2:Q17100,summary!A2102,olah!$B$2:B17100,summary!B2102,olah!$S$2:S17100,"On Time")</f>
        <v>9</v>
      </c>
      <c r="I2102">
        <f>COUNTIFS(olah!$Q2102:Q17100,summary!A2102,olah!$B2102:B17100,summary!B2102,olah!$N2102:N17100,summary!C2102,olah!$P2102:P17100,summary!D2102,olah!$S2102:S17100,"Late")</f>
        <v>0</v>
      </c>
      <c r="J2102">
        <f>COUNTIFS(olah!$Q$2:Q17100,summary!A2102,olah!$B$2:B17100,summary!B2102,olah!$S$2:S17100,"Late")</f>
        <v>8</v>
      </c>
      <c r="K2102">
        <f t="shared" si="32"/>
        <v>14</v>
      </c>
      <c r="L2102">
        <f>COUNTIFS(olah!$Q2102:Q17100,summary!A2102,olah!$B2102:B17100,summary!B2102,olah!$N2102:N17100,summary!C2102,olah!$P2102:P17100,summary!D2102,olah!$T2102:T17100,"On Time CO")</f>
        <v>0</v>
      </c>
      <c r="M2102">
        <f>COUNTIFS(olah!$Q$2:Q17100,summary!A2102,olah!$B$2:B17100,summary!B2102,olah!$T$2:T17100,"On Time CO")</f>
        <v>4</v>
      </c>
      <c r="N2102">
        <f>COUNTIFS(olah!$Q2102:Q17100,summary!A2102,olah!$B2102:B17100,summary!B2102,olah!$N2102:N17100,summary!C2102,olah!$P2102:P17100,summary!D2102,olah!$T2102:T17100,"Overtime")</f>
        <v>0</v>
      </c>
      <c r="O2102">
        <f>COUNTIFS(olah!$Q$2:Q17100,summary!A2102,olah!$B$2:B17100,summary!B2102,olah!$T$2:T17100,"Overtime")</f>
        <v>0</v>
      </c>
      <c r="P2102">
        <f>COUNTIFS(olah!$Q2102:Q17100,summary!A2102,olah!$B2102:B17100,summary!B2102,olah!$N2102:N17100,summary!C2102,olah!$P2102:P17100,summary!D2102,olah!$T2102:T17100,"Early")</f>
        <v>0</v>
      </c>
      <c r="Q2102">
        <f>COUNTIFS(olah!$Q$2:Q17100,summary!A2102,olah!$B$2:B17100,summary!B2102,olah!$T$2:T17100,"Early")</f>
        <v>0</v>
      </c>
      <c r="R2102">
        <f>COUNTIFS(olah!$Q2102:Q17100,summary!A2102,olah!$B2102:B17100,summary!B2102,olah!$N2102:N17100,summary!C2102,olah!$P2102:P17100,summary!D2102,olah!$T2102:T17100,"NA CO")</f>
        <v>1</v>
      </c>
      <c r="S2102">
        <f>COUNTIFS(olah!$Q$2:Q17100,summary!A2102,olah!$B$2:B17100,summary!B2102,olah!$T$2:T17100,"NA CO")</f>
        <v>13</v>
      </c>
      <c r="T2102" t="str">
        <f>olah!R2102</f>
        <v>Daily Journey</v>
      </c>
      <c r="U2102" t="str">
        <f>IF(T2102="Permit", olah!T2102, "No Permit")</f>
        <v>No Permit</v>
      </c>
    </row>
    <row r="2103" spans="1:21" hidden="1" x14ac:dyDescent="0.3">
      <c r="A2103" s="23">
        <v>44561</v>
      </c>
      <c r="B2103" t="s">
        <v>520</v>
      </c>
      <c r="C2103" t="s">
        <v>521</v>
      </c>
      <c r="D2103" t="s">
        <v>6082</v>
      </c>
      <c r="E2103" t="str">
        <f>VLOOKUP(B2103,olah!$B:$P,2,0)</f>
        <v>2021-12-01</v>
      </c>
      <c r="F2103">
        <f>COUNTIFS(parameter!$J$4:$J$34,summary!A2103,parameter!$I$4:$I$34,"&gt;="&amp;summary!$E2103)</f>
        <v>31</v>
      </c>
      <c r="G2103">
        <f>COUNTIFS(olah!$Q2103:Q17101,summary!A2103,olah!$B2103:B17101,summary!B2103,olah!$N2103:N17101,summary!C2103,olah!$P2103:P17101,summary!D2103,olah!$S2103:S17101,"On Time")</f>
        <v>1</v>
      </c>
      <c r="H2103">
        <f>COUNTIFS(olah!$Q$2:Q17101,summary!A2103,olah!$B$2:B17101,summary!B2103,olah!$S$2:S17101,"On Time")</f>
        <v>9</v>
      </c>
      <c r="I2103">
        <f>COUNTIFS(olah!$Q2103:Q17101,summary!A2103,olah!$B2103:B17101,summary!B2103,olah!$N2103:N17101,summary!C2103,olah!$P2103:P17101,summary!D2103,olah!$S2103:S17101,"Late")</f>
        <v>0</v>
      </c>
      <c r="J2103">
        <f>COUNTIFS(olah!$Q$2:Q17101,summary!A2103,olah!$B$2:B17101,summary!B2103,olah!$S$2:S17101,"Late")</f>
        <v>8</v>
      </c>
      <c r="K2103">
        <f t="shared" si="32"/>
        <v>14</v>
      </c>
      <c r="L2103">
        <f>COUNTIFS(olah!$Q2103:Q17101,summary!A2103,olah!$B2103:B17101,summary!B2103,olah!$N2103:N17101,summary!C2103,olah!$P2103:P17101,summary!D2103,olah!$T2103:T17101,"On Time CO")</f>
        <v>0</v>
      </c>
      <c r="M2103">
        <f>COUNTIFS(olah!$Q$2:Q17101,summary!A2103,olah!$B$2:B17101,summary!B2103,olah!$T$2:T17101,"On Time CO")</f>
        <v>4</v>
      </c>
      <c r="N2103">
        <f>COUNTIFS(olah!$Q2103:Q17101,summary!A2103,olah!$B2103:B17101,summary!B2103,olah!$N2103:N17101,summary!C2103,olah!$P2103:P17101,summary!D2103,olah!$T2103:T17101,"Overtime")</f>
        <v>0</v>
      </c>
      <c r="O2103">
        <f>COUNTIFS(olah!$Q$2:Q17101,summary!A2103,olah!$B$2:B17101,summary!B2103,olah!$T$2:T17101,"Overtime")</f>
        <v>0</v>
      </c>
      <c r="P2103">
        <f>COUNTIFS(olah!$Q2103:Q17101,summary!A2103,olah!$B2103:B17101,summary!B2103,olah!$N2103:N17101,summary!C2103,olah!$P2103:P17101,summary!D2103,olah!$T2103:T17101,"Early")</f>
        <v>0</v>
      </c>
      <c r="Q2103">
        <f>COUNTIFS(olah!$Q$2:Q17101,summary!A2103,olah!$B$2:B17101,summary!B2103,olah!$T$2:T17101,"Early")</f>
        <v>0</v>
      </c>
      <c r="R2103">
        <f>COUNTIFS(olah!$Q2103:Q17101,summary!A2103,olah!$B2103:B17101,summary!B2103,olah!$N2103:N17101,summary!C2103,olah!$P2103:P17101,summary!D2103,olah!$T2103:T17101,"NA CO")</f>
        <v>1</v>
      </c>
      <c r="S2103">
        <f>COUNTIFS(olah!$Q$2:Q17101,summary!A2103,olah!$B$2:B17101,summary!B2103,olah!$T$2:T17101,"NA CO")</f>
        <v>13</v>
      </c>
      <c r="T2103" t="str">
        <f>olah!R2103</f>
        <v>Daily Journey</v>
      </c>
      <c r="U2103" t="str">
        <f>IF(T2103="Permit", olah!T2103, "No Permit")</f>
        <v>No Permit</v>
      </c>
    </row>
    <row r="2104" spans="1:21" hidden="1" x14ac:dyDescent="0.3">
      <c r="A2104" s="23">
        <v>44561</v>
      </c>
      <c r="B2104" t="s">
        <v>520</v>
      </c>
      <c r="C2104" t="s">
        <v>521</v>
      </c>
      <c r="D2104" t="s">
        <v>11602</v>
      </c>
      <c r="E2104" t="str">
        <f>VLOOKUP(B2104,olah!$B:$P,2,0)</f>
        <v>2021-12-01</v>
      </c>
      <c r="F2104">
        <f>COUNTIFS(parameter!$J$4:$J$34,summary!A2104,parameter!$I$4:$I$34,"&gt;="&amp;summary!$E2104)</f>
        <v>31</v>
      </c>
      <c r="G2104">
        <f>COUNTIFS(olah!$Q2104:Q17102,summary!A2104,olah!$B2104:B17102,summary!B2104,olah!$N2104:N17102,summary!C2104,olah!$P2104:P17102,summary!D2104,olah!$S2104:S17102,"On Time")</f>
        <v>1</v>
      </c>
      <c r="H2104">
        <f>COUNTIFS(olah!$Q$2:Q17102,summary!A2104,olah!$B$2:B17102,summary!B2104,olah!$S$2:S17102,"On Time")</f>
        <v>9</v>
      </c>
      <c r="I2104">
        <f>COUNTIFS(olah!$Q2104:Q17102,summary!A2104,olah!$B2104:B17102,summary!B2104,olah!$N2104:N17102,summary!C2104,olah!$P2104:P17102,summary!D2104,olah!$S2104:S17102,"Late")</f>
        <v>0</v>
      </c>
      <c r="J2104">
        <f>COUNTIFS(olah!$Q$2:Q17102,summary!A2104,olah!$B$2:B17102,summary!B2104,olah!$S$2:S17102,"Late")</f>
        <v>8</v>
      </c>
      <c r="K2104">
        <f t="shared" si="32"/>
        <v>14</v>
      </c>
      <c r="L2104">
        <f>COUNTIFS(olah!$Q2104:Q17102,summary!A2104,olah!$B2104:B17102,summary!B2104,olah!$N2104:N17102,summary!C2104,olah!$P2104:P17102,summary!D2104,olah!$T2104:T17102,"On Time CO")</f>
        <v>0</v>
      </c>
      <c r="M2104">
        <f>COUNTIFS(olah!$Q$2:Q17102,summary!A2104,olah!$B$2:B17102,summary!B2104,olah!$T$2:T17102,"On Time CO")</f>
        <v>4</v>
      </c>
      <c r="N2104">
        <f>COUNTIFS(olah!$Q2104:Q17102,summary!A2104,olah!$B2104:B17102,summary!B2104,olah!$N2104:N17102,summary!C2104,olah!$P2104:P17102,summary!D2104,olah!$T2104:T17102,"Overtime")</f>
        <v>0</v>
      </c>
      <c r="O2104">
        <f>COUNTIFS(olah!$Q$2:Q17102,summary!A2104,olah!$B$2:B17102,summary!B2104,olah!$T$2:T17102,"Overtime")</f>
        <v>0</v>
      </c>
      <c r="P2104">
        <f>COUNTIFS(olah!$Q2104:Q17102,summary!A2104,olah!$B2104:B17102,summary!B2104,olah!$N2104:N17102,summary!C2104,olah!$P2104:P17102,summary!D2104,olah!$T2104:T17102,"Early")</f>
        <v>0</v>
      </c>
      <c r="Q2104">
        <f>COUNTIFS(olah!$Q$2:Q17102,summary!A2104,olah!$B$2:B17102,summary!B2104,olah!$T$2:T17102,"Early")</f>
        <v>0</v>
      </c>
      <c r="R2104">
        <f>COUNTIFS(olah!$Q2104:Q17102,summary!A2104,olah!$B2104:B17102,summary!B2104,olah!$N2104:N17102,summary!C2104,olah!$P2104:P17102,summary!D2104,olah!$T2104:T17102,"NA CO")</f>
        <v>1</v>
      </c>
      <c r="S2104">
        <f>COUNTIFS(olah!$Q$2:Q17102,summary!A2104,olah!$B$2:B17102,summary!B2104,olah!$T$2:T17102,"NA CO")</f>
        <v>13</v>
      </c>
      <c r="T2104" t="str">
        <f>olah!R2104</f>
        <v>Daily Journey</v>
      </c>
      <c r="U2104" t="str">
        <f>IF(T2104="Permit", olah!T2104, "No Permit")</f>
        <v>No Permit</v>
      </c>
    </row>
    <row r="2105" spans="1:21" hidden="1" x14ac:dyDescent="0.3">
      <c r="A2105" s="23">
        <v>44561</v>
      </c>
      <c r="B2105" t="s">
        <v>520</v>
      </c>
      <c r="C2105" t="s">
        <v>521</v>
      </c>
      <c r="D2105" t="s">
        <v>11603</v>
      </c>
      <c r="E2105" t="str">
        <f>VLOOKUP(B2105,olah!$B:$P,2,0)</f>
        <v>2021-12-01</v>
      </c>
      <c r="F2105">
        <f>COUNTIFS(parameter!$J$4:$J$34,summary!A2105,parameter!$I$4:$I$34,"&gt;="&amp;summary!$E2105)</f>
        <v>31</v>
      </c>
      <c r="G2105">
        <f>COUNTIFS(olah!$Q2105:Q17103,summary!A2105,olah!$B2105:B17103,summary!B2105,olah!$N2105:N17103,summary!C2105,olah!$P2105:P17103,summary!D2105,olah!$S2105:S17103,"On Time")</f>
        <v>1</v>
      </c>
      <c r="H2105">
        <f>COUNTIFS(olah!$Q$2:Q17103,summary!A2105,olah!$B$2:B17103,summary!B2105,olah!$S$2:S17103,"On Time")</f>
        <v>9</v>
      </c>
      <c r="I2105">
        <f>COUNTIFS(olah!$Q2105:Q17103,summary!A2105,olah!$B2105:B17103,summary!B2105,olah!$N2105:N17103,summary!C2105,olah!$P2105:P17103,summary!D2105,olah!$S2105:S17103,"Late")</f>
        <v>0</v>
      </c>
      <c r="J2105">
        <f>COUNTIFS(olah!$Q$2:Q17103,summary!A2105,olah!$B$2:B17103,summary!B2105,olah!$S$2:S17103,"Late")</f>
        <v>8</v>
      </c>
      <c r="K2105">
        <f t="shared" si="32"/>
        <v>14</v>
      </c>
      <c r="L2105">
        <f>COUNTIFS(olah!$Q2105:Q17103,summary!A2105,olah!$B2105:B17103,summary!B2105,olah!$N2105:N17103,summary!C2105,olah!$P2105:P17103,summary!D2105,olah!$T2105:T17103,"On Time CO")</f>
        <v>0</v>
      </c>
      <c r="M2105">
        <f>COUNTIFS(olah!$Q$2:Q17103,summary!A2105,olah!$B$2:B17103,summary!B2105,olah!$T$2:T17103,"On Time CO")</f>
        <v>4</v>
      </c>
      <c r="N2105">
        <f>COUNTIFS(olah!$Q2105:Q17103,summary!A2105,olah!$B2105:B17103,summary!B2105,olah!$N2105:N17103,summary!C2105,olah!$P2105:P17103,summary!D2105,olah!$T2105:T17103,"Overtime")</f>
        <v>0</v>
      </c>
      <c r="O2105">
        <f>COUNTIFS(olah!$Q$2:Q17103,summary!A2105,olah!$B$2:B17103,summary!B2105,olah!$T$2:T17103,"Overtime")</f>
        <v>0</v>
      </c>
      <c r="P2105">
        <f>COUNTIFS(olah!$Q2105:Q17103,summary!A2105,olah!$B2105:B17103,summary!B2105,olah!$N2105:N17103,summary!C2105,olah!$P2105:P17103,summary!D2105,olah!$T2105:T17103,"Early")</f>
        <v>0</v>
      </c>
      <c r="Q2105">
        <f>COUNTIFS(olah!$Q$2:Q17103,summary!A2105,olah!$B$2:B17103,summary!B2105,olah!$T$2:T17103,"Early")</f>
        <v>0</v>
      </c>
      <c r="R2105">
        <f>COUNTIFS(olah!$Q2105:Q17103,summary!A2105,olah!$B2105:B17103,summary!B2105,olah!$N2105:N17103,summary!C2105,olah!$P2105:P17103,summary!D2105,olah!$T2105:T17103,"NA CO")</f>
        <v>1</v>
      </c>
      <c r="S2105">
        <f>COUNTIFS(olah!$Q$2:Q17103,summary!A2105,olah!$B$2:B17103,summary!B2105,olah!$T$2:T17103,"NA CO")</f>
        <v>13</v>
      </c>
      <c r="T2105" t="str">
        <f>olah!R2105</f>
        <v>Daily Journey</v>
      </c>
      <c r="U2105" t="str">
        <f>IF(T2105="Permit", olah!T2105, "No Permit")</f>
        <v>No Permit</v>
      </c>
    </row>
    <row r="2106" spans="1:21" hidden="1" x14ac:dyDescent="0.3">
      <c r="A2106" s="23">
        <v>44561</v>
      </c>
      <c r="B2106" t="s">
        <v>520</v>
      </c>
      <c r="C2106" t="s">
        <v>521</v>
      </c>
      <c r="D2106" t="s">
        <v>7108</v>
      </c>
      <c r="E2106" t="str">
        <f>VLOOKUP(B2106,olah!$B:$P,2,0)</f>
        <v>2021-12-01</v>
      </c>
      <c r="F2106">
        <f>COUNTIFS(parameter!$J$4:$J$34,summary!A2106,parameter!$I$4:$I$34,"&gt;="&amp;summary!$E2106)</f>
        <v>31</v>
      </c>
      <c r="G2106">
        <f>COUNTIFS(olah!$Q2106:Q17104,summary!A2106,olah!$B2106:B17104,summary!B2106,olah!$N2106:N17104,summary!C2106,olah!$P2106:P17104,summary!D2106,olah!$S2106:S17104,"On Time")</f>
        <v>1</v>
      </c>
      <c r="H2106">
        <f>COUNTIFS(olah!$Q$2:Q17104,summary!A2106,olah!$B$2:B17104,summary!B2106,olah!$S$2:S17104,"On Time")</f>
        <v>9</v>
      </c>
      <c r="I2106">
        <f>COUNTIFS(olah!$Q2106:Q17104,summary!A2106,olah!$B2106:B17104,summary!B2106,olah!$N2106:N17104,summary!C2106,olah!$P2106:P17104,summary!D2106,olah!$S2106:S17104,"Late")</f>
        <v>0</v>
      </c>
      <c r="J2106">
        <f>COUNTIFS(olah!$Q$2:Q17104,summary!A2106,olah!$B$2:B17104,summary!B2106,olah!$S$2:S17104,"Late")</f>
        <v>8</v>
      </c>
      <c r="K2106">
        <f t="shared" si="32"/>
        <v>14</v>
      </c>
      <c r="L2106">
        <f>COUNTIFS(olah!$Q2106:Q17104,summary!A2106,olah!$B2106:B17104,summary!B2106,olah!$N2106:N17104,summary!C2106,olah!$P2106:P17104,summary!D2106,olah!$T2106:T17104,"On Time CO")</f>
        <v>0</v>
      </c>
      <c r="M2106">
        <f>COUNTIFS(olah!$Q$2:Q17104,summary!A2106,olah!$B$2:B17104,summary!B2106,olah!$T$2:T17104,"On Time CO")</f>
        <v>4</v>
      </c>
      <c r="N2106">
        <f>COUNTIFS(olah!$Q2106:Q17104,summary!A2106,olah!$B2106:B17104,summary!B2106,olah!$N2106:N17104,summary!C2106,olah!$P2106:P17104,summary!D2106,olah!$T2106:T17104,"Overtime")</f>
        <v>0</v>
      </c>
      <c r="O2106">
        <f>COUNTIFS(olah!$Q$2:Q17104,summary!A2106,olah!$B$2:B17104,summary!B2106,olah!$T$2:T17104,"Overtime")</f>
        <v>0</v>
      </c>
      <c r="P2106">
        <f>COUNTIFS(olah!$Q2106:Q17104,summary!A2106,olah!$B2106:B17104,summary!B2106,olah!$N2106:N17104,summary!C2106,olah!$P2106:P17104,summary!D2106,olah!$T2106:T17104,"Early")</f>
        <v>0</v>
      </c>
      <c r="Q2106">
        <f>COUNTIFS(olah!$Q$2:Q17104,summary!A2106,olah!$B$2:B17104,summary!B2106,olah!$T$2:T17104,"Early")</f>
        <v>0</v>
      </c>
      <c r="R2106">
        <f>COUNTIFS(olah!$Q2106:Q17104,summary!A2106,olah!$B2106:B17104,summary!B2106,olah!$N2106:N17104,summary!C2106,olah!$P2106:P17104,summary!D2106,olah!$T2106:T17104,"NA CO")</f>
        <v>1</v>
      </c>
      <c r="S2106">
        <f>COUNTIFS(olah!$Q$2:Q17104,summary!A2106,olah!$B$2:B17104,summary!B2106,olah!$T$2:T17104,"NA CO")</f>
        <v>13</v>
      </c>
      <c r="T2106" t="str">
        <f>olah!R2106</f>
        <v>Daily Journey</v>
      </c>
      <c r="U2106" t="str">
        <f>IF(T2106="Permit", olah!T2106, "No Permit")</f>
        <v>No Permit</v>
      </c>
    </row>
    <row r="2107" spans="1:21" hidden="1" x14ac:dyDescent="0.3">
      <c r="A2107" s="23">
        <v>44561</v>
      </c>
      <c r="B2107" t="s">
        <v>520</v>
      </c>
      <c r="C2107" t="s">
        <v>28</v>
      </c>
      <c r="D2107" t="s">
        <v>11605</v>
      </c>
      <c r="E2107" t="str">
        <f>VLOOKUP(B2107,olah!$B:$P,2,0)</f>
        <v>2021-12-01</v>
      </c>
      <c r="F2107">
        <f>COUNTIFS(parameter!$J$4:$J$34,summary!A2107,parameter!$I$4:$I$34,"&gt;="&amp;summary!$E2107)</f>
        <v>31</v>
      </c>
      <c r="G2107">
        <f>COUNTIFS(olah!$Q2107:Q17105,summary!A2107,olah!$B2107:B17105,summary!B2107,olah!$N2107:N17105,summary!C2107,olah!$P2107:P17105,summary!D2107,olah!$S2107:S17105,"On Time")</f>
        <v>0</v>
      </c>
      <c r="H2107">
        <f>COUNTIFS(olah!$Q$2:Q17105,summary!A2107,olah!$B$2:B17105,summary!B2107,olah!$S$2:S17105,"On Time")</f>
        <v>9</v>
      </c>
      <c r="I2107">
        <f>COUNTIFS(olah!$Q2107:Q17105,summary!A2107,olah!$B2107:B17105,summary!B2107,olah!$N2107:N17105,summary!C2107,olah!$P2107:P17105,summary!D2107,olah!$S2107:S17105,"Late")</f>
        <v>1</v>
      </c>
      <c r="J2107">
        <f>COUNTIFS(olah!$Q$2:Q17105,summary!A2107,olah!$B$2:B17105,summary!B2107,olah!$S$2:S17105,"Late")</f>
        <v>8</v>
      </c>
      <c r="K2107">
        <f t="shared" si="32"/>
        <v>13</v>
      </c>
      <c r="L2107">
        <f>COUNTIFS(olah!$Q2107:Q17105,summary!A2107,olah!$B2107:B17105,summary!B2107,olah!$N2107:N17105,summary!C2107,olah!$P2107:P17105,summary!D2107,olah!$T2107:T17105,"On Time CO")</f>
        <v>1</v>
      </c>
      <c r="M2107">
        <f>COUNTIFS(olah!$Q$2:Q17105,summary!A2107,olah!$B$2:B17105,summary!B2107,olah!$T$2:T17105,"On Time CO")</f>
        <v>4</v>
      </c>
      <c r="N2107">
        <f>COUNTIFS(olah!$Q2107:Q17105,summary!A2107,olah!$B2107:B17105,summary!B2107,olah!$N2107:N17105,summary!C2107,olah!$P2107:P17105,summary!D2107,olah!$T2107:T17105,"Overtime")</f>
        <v>0</v>
      </c>
      <c r="O2107">
        <f>COUNTIFS(olah!$Q$2:Q17105,summary!A2107,olah!$B$2:B17105,summary!B2107,olah!$T$2:T17105,"Overtime")</f>
        <v>0</v>
      </c>
      <c r="P2107">
        <f>COUNTIFS(olah!$Q2107:Q17105,summary!A2107,olah!$B2107:B17105,summary!B2107,olah!$N2107:N17105,summary!C2107,olah!$P2107:P17105,summary!D2107,olah!$T2107:T17105,"Early")</f>
        <v>0</v>
      </c>
      <c r="Q2107">
        <f>COUNTIFS(olah!$Q$2:Q17105,summary!A2107,olah!$B$2:B17105,summary!B2107,olah!$T$2:T17105,"Early")</f>
        <v>0</v>
      </c>
      <c r="R2107">
        <f>COUNTIFS(olah!$Q2107:Q17105,summary!A2107,olah!$B2107:B17105,summary!B2107,olah!$N2107:N17105,summary!C2107,olah!$P2107:P17105,summary!D2107,olah!$T2107:T17105,"NA CO")</f>
        <v>0</v>
      </c>
      <c r="S2107">
        <f>COUNTIFS(olah!$Q$2:Q17105,summary!A2107,olah!$B$2:B17105,summary!B2107,olah!$T$2:T17105,"NA CO")</f>
        <v>13</v>
      </c>
      <c r="T2107" t="str">
        <f>olah!R2107</f>
        <v>Attendance</v>
      </c>
      <c r="U2107" t="str">
        <f>IF(T2107="Permit", olah!T2107, "No Permit")</f>
        <v>No Permit</v>
      </c>
    </row>
    <row r="2108" spans="1:21" hidden="1" x14ac:dyDescent="0.3">
      <c r="A2108" s="23">
        <v>44561</v>
      </c>
      <c r="B2108" t="s">
        <v>520</v>
      </c>
      <c r="C2108" t="s">
        <v>28</v>
      </c>
      <c r="D2108" t="s">
        <v>11606</v>
      </c>
      <c r="E2108" t="str">
        <f>VLOOKUP(B2108,olah!$B:$P,2,0)</f>
        <v>2021-12-01</v>
      </c>
      <c r="F2108">
        <f>COUNTIFS(parameter!$J$4:$J$34,summary!A2108,parameter!$I$4:$I$34,"&gt;="&amp;summary!$E2108)</f>
        <v>31</v>
      </c>
      <c r="G2108">
        <f>COUNTIFS(olah!$Q2108:Q17106,summary!A2108,olah!$B2108:B17106,summary!B2108,olah!$N2108:N17106,summary!C2108,olah!$P2108:P17106,summary!D2108,olah!$S2108:S17106,"On Time")</f>
        <v>0</v>
      </c>
      <c r="H2108">
        <f>COUNTIFS(olah!$Q$2:Q17106,summary!A2108,olah!$B$2:B17106,summary!B2108,olah!$S$2:S17106,"On Time")</f>
        <v>9</v>
      </c>
      <c r="I2108">
        <f>COUNTIFS(olah!$Q2108:Q17106,summary!A2108,olah!$B2108:B17106,summary!B2108,olah!$N2108:N17106,summary!C2108,olah!$P2108:P17106,summary!D2108,olah!$S2108:S17106,"Late")</f>
        <v>1</v>
      </c>
      <c r="J2108">
        <f>COUNTIFS(olah!$Q$2:Q17106,summary!A2108,olah!$B$2:B17106,summary!B2108,olah!$S$2:S17106,"Late")</f>
        <v>8</v>
      </c>
      <c r="K2108">
        <f t="shared" si="32"/>
        <v>13</v>
      </c>
      <c r="L2108">
        <f>COUNTIFS(olah!$Q2108:Q17106,summary!A2108,olah!$B2108:B17106,summary!B2108,olah!$N2108:N17106,summary!C2108,olah!$P2108:P17106,summary!D2108,olah!$T2108:T17106,"On Time CO")</f>
        <v>0</v>
      </c>
      <c r="M2108">
        <f>COUNTIFS(olah!$Q$2:Q17106,summary!A2108,olah!$B$2:B17106,summary!B2108,olah!$T$2:T17106,"On Time CO")</f>
        <v>4</v>
      </c>
      <c r="N2108">
        <f>COUNTIFS(olah!$Q2108:Q17106,summary!A2108,olah!$B2108:B17106,summary!B2108,olah!$N2108:N17106,summary!C2108,olah!$P2108:P17106,summary!D2108,olah!$T2108:T17106,"Overtime")</f>
        <v>0</v>
      </c>
      <c r="O2108">
        <f>COUNTIFS(olah!$Q$2:Q17106,summary!A2108,olah!$B$2:B17106,summary!B2108,olah!$T$2:T17106,"Overtime")</f>
        <v>0</v>
      </c>
      <c r="P2108">
        <f>COUNTIFS(olah!$Q2108:Q17106,summary!A2108,olah!$B2108:B17106,summary!B2108,olah!$N2108:N17106,summary!C2108,olah!$P2108:P17106,summary!D2108,olah!$T2108:T17106,"Early")</f>
        <v>0</v>
      </c>
      <c r="Q2108">
        <f>COUNTIFS(olah!$Q$2:Q17106,summary!A2108,olah!$B$2:B17106,summary!B2108,olah!$T$2:T17106,"Early")</f>
        <v>0</v>
      </c>
      <c r="R2108">
        <f>COUNTIFS(olah!$Q2108:Q17106,summary!A2108,olah!$B2108:B17106,summary!B2108,olah!$N2108:N17106,summary!C2108,olah!$P2108:P17106,summary!D2108,olah!$T2108:T17106,"NA CO")</f>
        <v>1</v>
      </c>
      <c r="S2108">
        <f>COUNTIFS(olah!$Q$2:Q17106,summary!A2108,olah!$B$2:B17106,summary!B2108,olah!$T$2:T17106,"NA CO")</f>
        <v>13</v>
      </c>
      <c r="T2108" t="str">
        <f>olah!R2108</f>
        <v>Attendance</v>
      </c>
      <c r="U2108" t="str">
        <f>IF(T2108="Permit", olah!T2108, "No Permit")</f>
        <v>No Permit</v>
      </c>
    </row>
    <row r="2109" spans="1:21" hidden="1" x14ac:dyDescent="0.3">
      <c r="A2109" s="23">
        <v>44561</v>
      </c>
      <c r="B2109" t="s">
        <v>520</v>
      </c>
      <c r="C2109" t="s">
        <v>28</v>
      </c>
      <c r="D2109" t="s">
        <v>10202</v>
      </c>
      <c r="E2109" t="str">
        <f>VLOOKUP(B2109,olah!$B:$P,2,0)</f>
        <v>2021-12-01</v>
      </c>
      <c r="F2109">
        <f>COUNTIFS(parameter!$J$4:$J$34,summary!A2109,parameter!$I$4:$I$34,"&gt;="&amp;summary!$E2109)</f>
        <v>31</v>
      </c>
      <c r="G2109">
        <f>COUNTIFS(olah!$Q2109:Q17107,summary!A2109,olah!$B2109:B17107,summary!B2109,olah!$N2109:N17107,summary!C2109,olah!$P2109:P17107,summary!D2109,olah!$S2109:S17107,"On Time")</f>
        <v>0</v>
      </c>
      <c r="H2109">
        <f>COUNTIFS(olah!$Q$2:Q17107,summary!A2109,olah!$B$2:B17107,summary!B2109,olah!$S$2:S17107,"On Time")</f>
        <v>9</v>
      </c>
      <c r="I2109">
        <f>COUNTIFS(olah!$Q2109:Q17107,summary!A2109,olah!$B2109:B17107,summary!B2109,olah!$N2109:N17107,summary!C2109,olah!$P2109:P17107,summary!D2109,olah!$S2109:S17107,"Late")</f>
        <v>1</v>
      </c>
      <c r="J2109">
        <f>COUNTIFS(olah!$Q$2:Q17107,summary!A2109,olah!$B$2:B17107,summary!B2109,olah!$S$2:S17107,"Late")</f>
        <v>8</v>
      </c>
      <c r="K2109">
        <f t="shared" si="32"/>
        <v>13</v>
      </c>
      <c r="L2109">
        <f>COUNTIFS(olah!$Q2109:Q17107,summary!A2109,olah!$B2109:B17107,summary!B2109,olah!$N2109:N17107,summary!C2109,olah!$P2109:P17107,summary!D2109,olah!$T2109:T17107,"On Time CO")</f>
        <v>0</v>
      </c>
      <c r="M2109">
        <f>COUNTIFS(olah!$Q$2:Q17107,summary!A2109,olah!$B$2:B17107,summary!B2109,olah!$T$2:T17107,"On Time CO")</f>
        <v>4</v>
      </c>
      <c r="N2109">
        <f>COUNTIFS(olah!$Q2109:Q17107,summary!A2109,olah!$B2109:B17107,summary!B2109,olah!$N2109:N17107,summary!C2109,olah!$P2109:P17107,summary!D2109,olah!$T2109:T17107,"Overtime")</f>
        <v>0</v>
      </c>
      <c r="O2109">
        <f>COUNTIFS(olah!$Q$2:Q17107,summary!A2109,olah!$B$2:B17107,summary!B2109,olah!$T$2:T17107,"Overtime")</f>
        <v>0</v>
      </c>
      <c r="P2109">
        <f>COUNTIFS(olah!$Q2109:Q17107,summary!A2109,olah!$B2109:B17107,summary!B2109,olah!$N2109:N17107,summary!C2109,olah!$P2109:P17107,summary!D2109,olah!$T2109:T17107,"Early")</f>
        <v>0</v>
      </c>
      <c r="Q2109">
        <f>COUNTIFS(olah!$Q$2:Q17107,summary!A2109,olah!$B$2:B17107,summary!B2109,olah!$T$2:T17107,"Early")</f>
        <v>0</v>
      </c>
      <c r="R2109">
        <f>COUNTIFS(olah!$Q2109:Q17107,summary!A2109,olah!$B2109:B17107,summary!B2109,olah!$N2109:N17107,summary!C2109,olah!$P2109:P17107,summary!D2109,olah!$T2109:T17107,"NA CO")</f>
        <v>1</v>
      </c>
      <c r="S2109">
        <f>COUNTIFS(olah!$Q$2:Q17107,summary!A2109,olah!$B$2:B17107,summary!B2109,olah!$T$2:T17107,"NA CO")</f>
        <v>13</v>
      </c>
      <c r="T2109" t="str">
        <f>olah!R2109</f>
        <v>Attendance</v>
      </c>
      <c r="U2109" t="str">
        <f>IF(T2109="Permit", olah!T2109, "No Permit")</f>
        <v>No Permit</v>
      </c>
    </row>
    <row r="2110" spans="1:21" hidden="1" x14ac:dyDescent="0.3">
      <c r="A2110" s="23">
        <v>44561</v>
      </c>
      <c r="B2110" t="s">
        <v>520</v>
      </c>
      <c r="C2110" t="s">
        <v>28</v>
      </c>
      <c r="D2110" t="s">
        <v>11607</v>
      </c>
      <c r="E2110" t="str">
        <f>VLOOKUP(B2110,olah!$B:$P,2,0)</f>
        <v>2021-12-01</v>
      </c>
      <c r="F2110">
        <f>COUNTIFS(parameter!$J$4:$J$34,summary!A2110,parameter!$I$4:$I$34,"&gt;="&amp;summary!$E2110)</f>
        <v>31</v>
      </c>
      <c r="G2110">
        <f>COUNTIFS(olah!$Q2110:Q17108,summary!A2110,olah!$B2110:B17108,summary!B2110,olah!$N2110:N17108,summary!C2110,olah!$P2110:P17108,summary!D2110,olah!$S2110:S17108,"On Time")</f>
        <v>0</v>
      </c>
      <c r="H2110">
        <f>COUNTIFS(olah!$Q$2:Q17108,summary!A2110,olah!$B$2:B17108,summary!B2110,olah!$S$2:S17108,"On Time")</f>
        <v>9</v>
      </c>
      <c r="I2110">
        <f>COUNTIFS(olah!$Q2110:Q17108,summary!A2110,olah!$B2110:B17108,summary!B2110,olah!$N2110:N17108,summary!C2110,olah!$P2110:P17108,summary!D2110,olah!$S2110:S17108,"Late")</f>
        <v>1</v>
      </c>
      <c r="J2110">
        <f>COUNTIFS(olah!$Q$2:Q17108,summary!A2110,olah!$B$2:B17108,summary!B2110,olah!$S$2:S17108,"Late")</f>
        <v>8</v>
      </c>
      <c r="K2110">
        <f t="shared" si="32"/>
        <v>13</v>
      </c>
      <c r="L2110">
        <f>COUNTIFS(olah!$Q2110:Q17108,summary!A2110,olah!$B2110:B17108,summary!B2110,olah!$N2110:N17108,summary!C2110,olah!$P2110:P17108,summary!D2110,olah!$T2110:T17108,"On Time CO")</f>
        <v>1</v>
      </c>
      <c r="M2110">
        <f>COUNTIFS(olah!$Q$2:Q17108,summary!A2110,olah!$B$2:B17108,summary!B2110,olah!$T$2:T17108,"On Time CO")</f>
        <v>4</v>
      </c>
      <c r="N2110">
        <f>COUNTIFS(olah!$Q2110:Q17108,summary!A2110,olah!$B2110:B17108,summary!B2110,olah!$N2110:N17108,summary!C2110,olah!$P2110:P17108,summary!D2110,olah!$T2110:T17108,"Overtime")</f>
        <v>0</v>
      </c>
      <c r="O2110">
        <f>COUNTIFS(olah!$Q$2:Q17108,summary!A2110,olah!$B$2:B17108,summary!B2110,olah!$T$2:T17108,"Overtime")</f>
        <v>0</v>
      </c>
      <c r="P2110">
        <f>COUNTIFS(olah!$Q2110:Q17108,summary!A2110,olah!$B2110:B17108,summary!B2110,olah!$N2110:N17108,summary!C2110,olah!$P2110:P17108,summary!D2110,olah!$T2110:T17108,"Early")</f>
        <v>0</v>
      </c>
      <c r="Q2110">
        <f>COUNTIFS(olah!$Q$2:Q17108,summary!A2110,olah!$B$2:B17108,summary!B2110,olah!$T$2:T17108,"Early")</f>
        <v>0</v>
      </c>
      <c r="R2110">
        <f>COUNTIFS(olah!$Q2110:Q17108,summary!A2110,olah!$B2110:B17108,summary!B2110,olah!$N2110:N17108,summary!C2110,olah!$P2110:P17108,summary!D2110,olah!$T2110:T17108,"NA CO")</f>
        <v>0</v>
      </c>
      <c r="S2110">
        <f>COUNTIFS(olah!$Q$2:Q17108,summary!A2110,olah!$B$2:B17108,summary!B2110,olah!$T$2:T17108,"NA CO")</f>
        <v>13</v>
      </c>
      <c r="T2110" t="str">
        <f>olah!R2110</f>
        <v>Attendance</v>
      </c>
      <c r="U2110" t="str">
        <f>IF(T2110="Permit", olah!T2110, "No Permit")</f>
        <v>No Permit</v>
      </c>
    </row>
    <row r="2111" spans="1:21" hidden="1" x14ac:dyDescent="0.3">
      <c r="A2111" s="23">
        <v>44561</v>
      </c>
      <c r="B2111" t="s">
        <v>520</v>
      </c>
      <c r="C2111" t="s">
        <v>28</v>
      </c>
      <c r="D2111" t="s">
        <v>11608</v>
      </c>
      <c r="E2111" t="str">
        <f>VLOOKUP(B2111,olah!$B:$P,2,0)</f>
        <v>2021-12-01</v>
      </c>
      <c r="F2111">
        <f>COUNTIFS(parameter!$J$4:$J$34,summary!A2111,parameter!$I$4:$I$34,"&gt;="&amp;summary!$E2111)</f>
        <v>31</v>
      </c>
      <c r="G2111">
        <f>COUNTIFS(olah!$Q2111:Q17109,summary!A2111,olah!$B2111:B17109,summary!B2111,olah!$N2111:N17109,summary!C2111,olah!$P2111:P17109,summary!D2111,olah!$S2111:S17109,"On Time")</f>
        <v>0</v>
      </c>
      <c r="H2111">
        <f>COUNTIFS(olah!$Q$2:Q17109,summary!A2111,olah!$B$2:B17109,summary!B2111,olah!$S$2:S17109,"On Time")</f>
        <v>9</v>
      </c>
      <c r="I2111">
        <f>COUNTIFS(olah!$Q2111:Q17109,summary!A2111,olah!$B2111:B17109,summary!B2111,olah!$N2111:N17109,summary!C2111,olah!$P2111:P17109,summary!D2111,olah!$S2111:S17109,"Late")</f>
        <v>1</v>
      </c>
      <c r="J2111">
        <f>COUNTIFS(olah!$Q$2:Q17109,summary!A2111,olah!$B$2:B17109,summary!B2111,olah!$S$2:S17109,"Late")</f>
        <v>8</v>
      </c>
      <c r="K2111">
        <f t="shared" si="32"/>
        <v>13</v>
      </c>
      <c r="L2111">
        <f>COUNTIFS(olah!$Q2111:Q17109,summary!A2111,olah!$B2111:B17109,summary!B2111,olah!$N2111:N17109,summary!C2111,olah!$P2111:P17109,summary!D2111,olah!$T2111:T17109,"On Time CO")</f>
        <v>0</v>
      </c>
      <c r="M2111">
        <f>COUNTIFS(olah!$Q$2:Q17109,summary!A2111,olah!$B$2:B17109,summary!B2111,olah!$T$2:T17109,"On Time CO")</f>
        <v>4</v>
      </c>
      <c r="N2111">
        <f>COUNTIFS(olah!$Q2111:Q17109,summary!A2111,olah!$B2111:B17109,summary!B2111,olah!$N2111:N17109,summary!C2111,olah!$P2111:P17109,summary!D2111,olah!$T2111:T17109,"Overtime")</f>
        <v>0</v>
      </c>
      <c r="O2111">
        <f>COUNTIFS(olah!$Q$2:Q17109,summary!A2111,olah!$B$2:B17109,summary!B2111,olah!$T$2:T17109,"Overtime")</f>
        <v>0</v>
      </c>
      <c r="P2111">
        <f>COUNTIFS(olah!$Q2111:Q17109,summary!A2111,olah!$B2111:B17109,summary!B2111,olah!$N2111:N17109,summary!C2111,olah!$P2111:P17109,summary!D2111,olah!$T2111:T17109,"Early")</f>
        <v>0</v>
      </c>
      <c r="Q2111">
        <f>COUNTIFS(olah!$Q$2:Q17109,summary!A2111,olah!$B$2:B17109,summary!B2111,olah!$T$2:T17109,"Early")</f>
        <v>0</v>
      </c>
      <c r="R2111">
        <f>COUNTIFS(olah!$Q2111:Q17109,summary!A2111,olah!$B2111:B17109,summary!B2111,olah!$N2111:N17109,summary!C2111,olah!$P2111:P17109,summary!D2111,olah!$T2111:T17109,"NA CO")</f>
        <v>1</v>
      </c>
      <c r="S2111">
        <f>COUNTIFS(olah!$Q$2:Q17109,summary!A2111,olah!$B$2:B17109,summary!B2111,olah!$T$2:T17109,"NA CO")</f>
        <v>13</v>
      </c>
      <c r="T2111" t="str">
        <f>olah!R2111</f>
        <v>Attendance</v>
      </c>
      <c r="U2111" t="str">
        <f>IF(T2111="Permit", olah!T2111, "No Permit")</f>
        <v>No Permit</v>
      </c>
    </row>
    <row r="2112" spans="1:21" hidden="1" x14ac:dyDescent="0.3">
      <c r="A2112" s="23">
        <v>44561</v>
      </c>
      <c r="B2112" t="s">
        <v>520</v>
      </c>
      <c r="C2112" t="s">
        <v>28</v>
      </c>
      <c r="D2112" t="s">
        <v>11609</v>
      </c>
      <c r="E2112" t="str">
        <f>VLOOKUP(B2112,olah!$B:$P,2,0)</f>
        <v>2021-12-01</v>
      </c>
      <c r="F2112">
        <f>COUNTIFS(parameter!$J$4:$J$34,summary!A2112,parameter!$I$4:$I$34,"&gt;="&amp;summary!$E2112)</f>
        <v>31</v>
      </c>
      <c r="G2112">
        <f>COUNTIFS(olah!$Q2112:Q17110,summary!A2112,olah!$B2112:B17110,summary!B2112,olah!$N2112:N17110,summary!C2112,olah!$P2112:P17110,summary!D2112,olah!$S2112:S17110,"On Time")</f>
        <v>1</v>
      </c>
      <c r="H2112">
        <f>COUNTIFS(olah!$Q$2:Q17110,summary!A2112,olah!$B$2:B17110,summary!B2112,olah!$S$2:S17110,"On Time")</f>
        <v>9</v>
      </c>
      <c r="I2112">
        <f>COUNTIFS(olah!$Q2112:Q17110,summary!A2112,olah!$B2112:B17110,summary!B2112,olah!$N2112:N17110,summary!C2112,olah!$P2112:P17110,summary!D2112,olah!$S2112:S17110,"Late")</f>
        <v>0</v>
      </c>
      <c r="J2112">
        <f>COUNTIFS(olah!$Q$2:Q17110,summary!A2112,olah!$B$2:B17110,summary!B2112,olah!$S$2:S17110,"Late")</f>
        <v>8</v>
      </c>
      <c r="K2112">
        <f t="shared" si="32"/>
        <v>14</v>
      </c>
      <c r="L2112">
        <f>COUNTIFS(olah!$Q2112:Q17110,summary!A2112,olah!$B2112:B17110,summary!B2112,olah!$N2112:N17110,summary!C2112,olah!$P2112:P17110,summary!D2112,olah!$T2112:T17110,"On Time CO")</f>
        <v>0</v>
      </c>
      <c r="M2112">
        <f>COUNTIFS(olah!$Q$2:Q17110,summary!A2112,olah!$B$2:B17110,summary!B2112,olah!$T$2:T17110,"On Time CO")</f>
        <v>4</v>
      </c>
      <c r="N2112">
        <f>COUNTIFS(olah!$Q2112:Q17110,summary!A2112,olah!$B2112:B17110,summary!B2112,olah!$N2112:N17110,summary!C2112,olah!$P2112:P17110,summary!D2112,olah!$T2112:T17110,"Overtime")</f>
        <v>0</v>
      </c>
      <c r="O2112">
        <f>COUNTIFS(olah!$Q$2:Q17110,summary!A2112,olah!$B$2:B17110,summary!B2112,olah!$T$2:T17110,"Overtime")</f>
        <v>0</v>
      </c>
      <c r="P2112">
        <f>COUNTIFS(olah!$Q2112:Q17110,summary!A2112,olah!$B2112:B17110,summary!B2112,olah!$N2112:N17110,summary!C2112,olah!$P2112:P17110,summary!D2112,olah!$T2112:T17110,"Early")</f>
        <v>0</v>
      </c>
      <c r="Q2112">
        <f>COUNTIFS(olah!$Q$2:Q17110,summary!A2112,olah!$B$2:B17110,summary!B2112,olah!$T$2:T17110,"Early")</f>
        <v>0</v>
      </c>
      <c r="R2112">
        <f>COUNTIFS(olah!$Q2112:Q17110,summary!A2112,olah!$B2112:B17110,summary!B2112,olah!$N2112:N17110,summary!C2112,olah!$P2112:P17110,summary!D2112,olah!$T2112:T17110,"NA CO")</f>
        <v>1</v>
      </c>
      <c r="S2112">
        <f>COUNTIFS(olah!$Q$2:Q17110,summary!A2112,olah!$B$2:B17110,summary!B2112,olah!$T$2:T17110,"NA CO")</f>
        <v>13</v>
      </c>
      <c r="T2112" t="str">
        <f>olah!R2112</f>
        <v>Attendance</v>
      </c>
      <c r="U2112" t="str">
        <f>IF(T2112="Permit", olah!T2112, "No Permit")</f>
        <v>No Permit</v>
      </c>
    </row>
    <row r="2113" spans="1:21" hidden="1" x14ac:dyDescent="0.3">
      <c r="A2113" s="23">
        <v>44561</v>
      </c>
      <c r="B2113" t="s">
        <v>520</v>
      </c>
      <c r="C2113" t="s">
        <v>28</v>
      </c>
      <c r="D2113" t="s">
        <v>9024</v>
      </c>
      <c r="E2113" t="str">
        <f>VLOOKUP(B2113,olah!$B:$P,2,0)</f>
        <v>2021-12-01</v>
      </c>
      <c r="F2113">
        <f>COUNTIFS(parameter!$J$4:$J$34,summary!A2113,parameter!$I$4:$I$34,"&gt;="&amp;summary!$E2113)</f>
        <v>31</v>
      </c>
      <c r="G2113">
        <f>COUNTIFS(olah!$Q2113:Q17111,summary!A2113,olah!$B2113:B17111,summary!B2113,olah!$N2113:N17111,summary!C2113,olah!$P2113:P17111,summary!D2113,olah!$S2113:S17111,"On Time")</f>
        <v>1</v>
      </c>
      <c r="H2113">
        <f>COUNTIFS(olah!$Q$2:Q17111,summary!A2113,olah!$B$2:B17111,summary!B2113,olah!$S$2:S17111,"On Time")</f>
        <v>9</v>
      </c>
      <c r="I2113">
        <f>COUNTIFS(olah!$Q2113:Q17111,summary!A2113,olah!$B2113:B17111,summary!B2113,olah!$N2113:N17111,summary!C2113,olah!$P2113:P17111,summary!D2113,olah!$S2113:S17111,"Late")</f>
        <v>0</v>
      </c>
      <c r="J2113">
        <f>COUNTIFS(olah!$Q$2:Q17111,summary!A2113,olah!$B$2:B17111,summary!B2113,olah!$S$2:S17111,"Late")</f>
        <v>8</v>
      </c>
      <c r="K2113">
        <f t="shared" si="32"/>
        <v>14</v>
      </c>
      <c r="L2113">
        <f>COUNTIFS(olah!$Q2113:Q17111,summary!A2113,olah!$B2113:B17111,summary!B2113,olah!$N2113:N17111,summary!C2113,olah!$P2113:P17111,summary!D2113,olah!$T2113:T17111,"On Time CO")</f>
        <v>1</v>
      </c>
      <c r="M2113">
        <f>COUNTIFS(olah!$Q$2:Q17111,summary!A2113,olah!$B$2:B17111,summary!B2113,olah!$T$2:T17111,"On Time CO")</f>
        <v>4</v>
      </c>
      <c r="N2113">
        <f>COUNTIFS(olah!$Q2113:Q17111,summary!A2113,olah!$B2113:B17111,summary!B2113,olah!$N2113:N17111,summary!C2113,olah!$P2113:P17111,summary!D2113,olah!$T2113:T17111,"Overtime")</f>
        <v>0</v>
      </c>
      <c r="O2113">
        <f>COUNTIFS(olah!$Q$2:Q17111,summary!A2113,olah!$B$2:B17111,summary!B2113,olah!$T$2:T17111,"Overtime")</f>
        <v>0</v>
      </c>
      <c r="P2113">
        <f>COUNTIFS(olah!$Q2113:Q17111,summary!A2113,olah!$B2113:B17111,summary!B2113,olah!$N2113:N17111,summary!C2113,olah!$P2113:P17111,summary!D2113,olah!$T2113:T17111,"Early")</f>
        <v>0</v>
      </c>
      <c r="Q2113">
        <f>COUNTIFS(olah!$Q$2:Q17111,summary!A2113,olah!$B$2:B17111,summary!B2113,olah!$T$2:T17111,"Early")</f>
        <v>0</v>
      </c>
      <c r="R2113">
        <f>COUNTIFS(olah!$Q2113:Q17111,summary!A2113,olah!$B2113:B17111,summary!B2113,olah!$N2113:N17111,summary!C2113,olah!$P2113:P17111,summary!D2113,olah!$T2113:T17111,"NA CO")</f>
        <v>0</v>
      </c>
      <c r="S2113">
        <f>COUNTIFS(olah!$Q$2:Q17111,summary!A2113,olah!$B$2:B17111,summary!B2113,olah!$T$2:T17111,"NA CO")</f>
        <v>13</v>
      </c>
      <c r="T2113" t="str">
        <f>olah!R2113</f>
        <v>Attendance</v>
      </c>
      <c r="U2113" t="str">
        <f>IF(T2113="Permit", olah!T2113, "No Permit")</f>
        <v>No Permit</v>
      </c>
    </row>
    <row r="2114" spans="1:21" hidden="1" x14ac:dyDescent="0.3">
      <c r="A2114" s="23">
        <v>44561</v>
      </c>
      <c r="B2114" t="s">
        <v>520</v>
      </c>
      <c r="C2114" t="s">
        <v>28</v>
      </c>
      <c r="D2114" t="s">
        <v>10213</v>
      </c>
      <c r="E2114" t="str">
        <f>VLOOKUP(B2114,olah!$B:$P,2,0)</f>
        <v>2021-12-01</v>
      </c>
      <c r="F2114">
        <f>COUNTIFS(parameter!$J$4:$J$34,summary!A2114,parameter!$I$4:$I$34,"&gt;="&amp;summary!$E2114)</f>
        <v>31</v>
      </c>
      <c r="G2114">
        <f>COUNTIFS(olah!$Q2114:Q17112,summary!A2114,olah!$B2114:B17112,summary!B2114,olah!$N2114:N17112,summary!C2114,olah!$P2114:P17112,summary!D2114,olah!$S2114:S17112,"On Time")</f>
        <v>1</v>
      </c>
      <c r="H2114">
        <f>COUNTIFS(olah!$Q$2:Q17112,summary!A2114,olah!$B$2:B17112,summary!B2114,olah!$S$2:S17112,"On Time")</f>
        <v>9</v>
      </c>
      <c r="I2114">
        <f>COUNTIFS(olah!$Q2114:Q17112,summary!A2114,olah!$B2114:B17112,summary!B2114,olah!$N2114:N17112,summary!C2114,olah!$P2114:P17112,summary!D2114,olah!$S2114:S17112,"Late")</f>
        <v>0</v>
      </c>
      <c r="J2114">
        <f>COUNTIFS(olah!$Q$2:Q17112,summary!A2114,olah!$B$2:B17112,summary!B2114,olah!$S$2:S17112,"Late")</f>
        <v>8</v>
      </c>
      <c r="K2114">
        <f t="shared" si="32"/>
        <v>14</v>
      </c>
      <c r="L2114">
        <f>COUNTIFS(olah!$Q2114:Q17112,summary!A2114,olah!$B2114:B17112,summary!B2114,olah!$N2114:N17112,summary!C2114,olah!$P2114:P17112,summary!D2114,olah!$T2114:T17112,"On Time CO")</f>
        <v>1</v>
      </c>
      <c r="M2114">
        <f>COUNTIFS(olah!$Q$2:Q17112,summary!A2114,olah!$B$2:B17112,summary!B2114,olah!$T$2:T17112,"On Time CO")</f>
        <v>4</v>
      </c>
      <c r="N2114">
        <f>COUNTIFS(olah!$Q2114:Q17112,summary!A2114,olah!$B2114:B17112,summary!B2114,olah!$N2114:N17112,summary!C2114,olah!$P2114:P17112,summary!D2114,olah!$T2114:T17112,"Overtime")</f>
        <v>0</v>
      </c>
      <c r="O2114">
        <f>COUNTIFS(olah!$Q$2:Q17112,summary!A2114,olah!$B$2:B17112,summary!B2114,olah!$T$2:T17112,"Overtime")</f>
        <v>0</v>
      </c>
      <c r="P2114">
        <f>COUNTIFS(olah!$Q2114:Q17112,summary!A2114,olah!$B2114:B17112,summary!B2114,olah!$N2114:N17112,summary!C2114,olah!$P2114:P17112,summary!D2114,olah!$T2114:T17112,"Early")</f>
        <v>0</v>
      </c>
      <c r="Q2114">
        <f>COUNTIFS(olah!$Q$2:Q17112,summary!A2114,olah!$B$2:B17112,summary!B2114,olah!$T$2:T17112,"Early")</f>
        <v>0</v>
      </c>
      <c r="R2114">
        <f>COUNTIFS(olah!$Q2114:Q17112,summary!A2114,olah!$B2114:B17112,summary!B2114,olah!$N2114:N17112,summary!C2114,olah!$P2114:P17112,summary!D2114,olah!$T2114:T17112,"NA CO")</f>
        <v>0</v>
      </c>
      <c r="S2114">
        <f>COUNTIFS(olah!$Q$2:Q17112,summary!A2114,olah!$B$2:B17112,summary!B2114,olah!$T$2:T17112,"NA CO")</f>
        <v>13</v>
      </c>
      <c r="T2114" t="str">
        <f>olah!R2114</f>
        <v>Attendance</v>
      </c>
      <c r="U2114" t="str">
        <f>IF(T2114="Permit", olah!T2114, "No Permit")</f>
        <v>No Permit</v>
      </c>
    </row>
    <row r="2115" spans="1:21" hidden="1" x14ac:dyDescent="0.3">
      <c r="A2115" s="23">
        <v>44561</v>
      </c>
      <c r="B2115" t="s">
        <v>523</v>
      </c>
      <c r="C2115" t="s">
        <v>524</v>
      </c>
      <c r="D2115" t="s">
        <v>1390</v>
      </c>
      <c r="E2115" t="str">
        <f>VLOOKUP(B2115,olah!$B:$P,2,0)</f>
        <v>2021-12-01</v>
      </c>
      <c r="F2115">
        <f>COUNTIFS(parameter!$J$4:$J$34,summary!A2115,parameter!$I$4:$I$34,"&gt;="&amp;summary!$E2115)</f>
        <v>31</v>
      </c>
      <c r="G2115">
        <f>COUNTIFS(olah!$Q2115:Q17113,summary!A2115,olah!$B2115:B17113,summary!B2115,olah!$N2115:N17113,summary!C2115,olah!$P2115:P17113,summary!D2115,olah!$S2115:S17113,"On Time")</f>
        <v>1</v>
      </c>
      <c r="H2115">
        <f>COUNTIFS(olah!$Q$2:Q17113,summary!A2115,olah!$B$2:B17113,summary!B2115,olah!$S$2:S17113,"On Time")</f>
        <v>11</v>
      </c>
      <c r="I2115">
        <f>COUNTIFS(olah!$Q2115:Q17113,summary!A2115,olah!$B2115:B17113,summary!B2115,olah!$N2115:N17113,summary!C2115,olah!$P2115:P17113,summary!D2115,olah!$S2115:S17113,"Late")</f>
        <v>0</v>
      </c>
      <c r="J2115">
        <f>COUNTIFS(olah!$Q$2:Q17113,summary!A2115,olah!$B$2:B17113,summary!B2115,olah!$S$2:S17113,"Late")</f>
        <v>4</v>
      </c>
      <c r="K2115">
        <f t="shared" ref="K2115:K2178" si="33">F2115-SUM(H2115:J2115)</f>
        <v>16</v>
      </c>
      <c r="L2115">
        <f>COUNTIFS(olah!$Q2115:Q17113,summary!A2115,olah!$B2115:B17113,summary!B2115,olah!$N2115:N17113,summary!C2115,olah!$P2115:P17113,summary!D2115,olah!$T2115:T17113,"On Time CO")</f>
        <v>0</v>
      </c>
      <c r="M2115">
        <f>COUNTIFS(olah!$Q$2:Q17113,summary!A2115,olah!$B$2:B17113,summary!B2115,olah!$T$2:T17113,"On Time CO")</f>
        <v>8</v>
      </c>
      <c r="N2115">
        <f>COUNTIFS(olah!$Q2115:Q17113,summary!A2115,olah!$B2115:B17113,summary!B2115,olah!$N2115:N17113,summary!C2115,olah!$P2115:P17113,summary!D2115,olah!$T2115:T17113,"Overtime")</f>
        <v>0</v>
      </c>
      <c r="O2115">
        <f>COUNTIFS(olah!$Q$2:Q17113,summary!A2115,olah!$B$2:B17113,summary!B2115,olah!$T$2:T17113,"Overtime")</f>
        <v>0</v>
      </c>
      <c r="P2115">
        <f>COUNTIFS(olah!$Q2115:Q17113,summary!A2115,olah!$B2115:B17113,summary!B2115,olah!$N2115:N17113,summary!C2115,olah!$P2115:P17113,summary!D2115,olah!$T2115:T17113,"Early")</f>
        <v>0</v>
      </c>
      <c r="Q2115">
        <f>COUNTIFS(olah!$Q$2:Q17113,summary!A2115,olah!$B$2:B17113,summary!B2115,olah!$T$2:T17113,"Early")</f>
        <v>0</v>
      </c>
      <c r="R2115">
        <f>COUNTIFS(olah!$Q2115:Q17113,summary!A2115,olah!$B2115:B17113,summary!B2115,olah!$N2115:N17113,summary!C2115,olah!$P2115:P17113,summary!D2115,olah!$T2115:T17113,"NA CO")</f>
        <v>1</v>
      </c>
      <c r="S2115">
        <f>COUNTIFS(olah!$Q$2:Q17113,summary!A2115,olah!$B$2:B17113,summary!B2115,olah!$T$2:T17113,"NA CO")</f>
        <v>7</v>
      </c>
      <c r="T2115" t="str">
        <f>olah!R2115</f>
        <v>Daily Journey</v>
      </c>
      <c r="U2115" t="str">
        <f>IF(T2115="Permit", olah!T2115, "No Permit")</f>
        <v>No Permit</v>
      </c>
    </row>
    <row r="2116" spans="1:21" hidden="1" x14ac:dyDescent="0.3">
      <c r="A2116" s="23">
        <v>44561</v>
      </c>
      <c r="B2116" t="s">
        <v>523</v>
      </c>
      <c r="C2116" t="s">
        <v>28</v>
      </c>
      <c r="D2116" t="s">
        <v>11601</v>
      </c>
      <c r="E2116" t="str">
        <f>VLOOKUP(B2116,olah!$B:$P,2,0)</f>
        <v>2021-12-01</v>
      </c>
      <c r="F2116">
        <f>COUNTIFS(parameter!$J$4:$J$34,summary!A2116,parameter!$I$4:$I$34,"&gt;="&amp;summary!$E2116)</f>
        <v>31</v>
      </c>
      <c r="G2116">
        <f>COUNTIFS(olah!$Q2116:Q17114,summary!A2116,olah!$B2116:B17114,summary!B2116,olah!$N2116:N17114,summary!C2116,olah!$P2116:P17114,summary!D2116,olah!$S2116:S17114,"On Time")</f>
        <v>1</v>
      </c>
      <c r="H2116">
        <f>COUNTIFS(olah!$Q$2:Q17114,summary!A2116,olah!$B$2:B17114,summary!B2116,olah!$S$2:S17114,"On Time")</f>
        <v>11</v>
      </c>
      <c r="I2116">
        <f>COUNTIFS(olah!$Q2116:Q17114,summary!A2116,olah!$B2116:B17114,summary!B2116,olah!$N2116:N17114,summary!C2116,olah!$P2116:P17114,summary!D2116,olah!$S2116:S17114,"Late")</f>
        <v>0</v>
      </c>
      <c r="J2116">
        <f>COUNTIFS(olah!$Q$2:Q17114,summary!A2116,olah!$B$2:B17114,summary!B2116,olah!$S$2:S17114,"Late")</f>
        <v>4</v>
      </c>
      <c r="K2116">
        <f t="shared" si="33"/>
        <v>16</v>
      </c>
      <c r="L2116">
        <f>COUNTIFS(olah!$Q2116:Q17114,summary!A2116,olah!$B2116:B17114,summary!B2116,olah!$N2116:N17114,summary!C2116,olah!$P2116:P17114,summary!D2116,olah!$T2116:T17114,"On Time CO")</f>
        <v>0</v>
      </c>
      <c r="M2116">
        <f>COUNTIFS(olah!$Q$2:Q17114,summary!A2116,olah!$B$2:B17114,summary!B2116,olah!$T$2:T17114,"On Time CO")</f>
        <v>8</v>
      </c>
      <c r="N2116">
        <f>COUNTIFS(olah!$Q2116:Q17114,summary!A2116,olah!$B2116:B17114,summary!B2116,olah!$N2116:N17114,summary!C2116,olah!$P2116:P17114,summary!D2116,olah!$T2116:T17114,"Overtime")</f>
        <v>0</v>
      </c>
      <c r="O2116">
        <f>COUNTIFS(olah!$Q$2:Q17114,summary!A2116,olah!$B$2:B17114,summary!B2116,olah!$T$2:T17114,"Overtime")</f>
        <v>0</v>
      </c>
      <c r="P2116">
        <f>COUNTIFS(olah!$Q2116:Q17114,summary!A2116,olah!$B2116:B17114,summary!B2116,olah!$N2116:N17114,summary!C2116,olah!$P2116:P17114,summary!D2116,olah!$T2116:T17114,"Early")</f>
        <v>0</v>
      </c>
      <c r="Q2116">
        <f>COUNTIFS(olah!$Q$2:Q17114,summary!A2116,olah!$B$2:B17114,summary!B2116,olah!$T$2:T17114,"Early")</f>
        <v>0</v>
      </c>
      <c r="R2116">
        <f>COUNTIFS(olah!$Q2116:Q17114,summary!A2116,olah!$B2116:B17114,summary!B2116,olah!$N2116:N17114,summary!C2116,olah!$P2116:P17114,summary!D2116,olah!$T2116:T17114,"NA CO")</f>
        <v>1</v>
      </c>
      <c r="S2116">
        <f>COUNTIFS(olah!$Q$2:Q17114,summary!A2116,olah!$B$2:B17114,summary!B2116,olah!$T$2:T17114,"NA CO")</f>
        <v>7</v>
      </c>
      <c r="T2116" t="str">
        <f>olah!R2116</f>
        <v>Attendance</v>
      </c>
      <c r="U2116" t="str">
        <f>IF(T2116="Permit", olah!T2116, "No Permit")</f>
        <v>No Permit</v>
      </c>
    </row>
    <row r="2117" spans="1:21" hidden="1" x14ac:dyDescent="0.3">
      <c r="A2117" s="23">
        <v>44561</v>
      </c>
      <c r="B2117" t="s">
        <v>523</v>
      </c>
      <c r="C2117" t="s">
        <v>524</v>
      </c>
      <c r="D2117" t="s">
        <v>5936</v>
      </c>
      <c r="E2117" t="str">
        <f>VLOOKUP(B2117,olah!$B:$P,2,0)</f>
        <v>2021-12-01</v>
      </c>
      <c r="F2117">
        <f>COUNTIFS(parameter!$J$4:$J$34,summary!A2117,parameter!$I$4:$I$34,"&gt;="&amp;summary!$E2117)</f>
        <v>31</v>
      </c>
      <c r="G2117">
        <f>COUNTIFS(olah!$Q2117:Q17115,summary!A2117,olah!$B2117:B17115,summary!B2117,olah!$N2117:N17115,summary!C2117,olah!$P2117:P17115,summary!D2117,olah!$S2117:S17115,"On Time")</f>
        <v>1</v>
      </c>
      <c r="H2117">
        <f>COUNTIFS(olah!$Q$2:Q17115,summary!A2117,olah!$B$2:B17115,summary!B2117,olah!$S$2:S17115,"On Time")</f>
        <v>11</v>
      </c>
      <c r="I2117">
        <f>COUNTIFS(olah!$Q2117:Q17115,summary!A2117,olah!$B2117:B17115,summary!B2117,olah!$N2117:N17115,summary!C2117,olah!$P2117:P17115,summary!D2117,olah!$S2117:S17115,"Late")</f>
        <v>0</v>
      </c>
      <c r="J2117">
        <f>COUNTIFS(olah!$Q$2:Q17115,summary!A2117,olah!$B$2:B17115,summary!B2117,olah!$S$2:S17115,"Late")</f>
        <v>4</v>
      </c>
      <c r="K2117">
        <f t="shared" si="33"/>
        <v>16</v>
      </c>
      <c r="L2117">
        <f>COUNTIFS(olah!$Q2117:Q17115,summary!A2117,olah!$B2117:B17115,summary!B2117,olah!$N2117:N17115,summary!C2117,olah!$P2117:P17115,summary!D2117,olah!$T2117:T17115,"On Time CO")</f>
        <v>0</v>
      </c>
      <c r="M2117">
        <f>COUNTIFS(olah!$Q$2:Q17115,summary!A2117,olah!$B$2:B17115,summary!B2117,olah!$T$2:T17115,"On Time CO")</f>
        <v>8</v>
      </c>
      <c r="N2117">
        <f>COUNTIFS(olah!$Q2117:Q17115,summary!A2117,olah!$B2117:B17115,summary!B2117,olah!$N2117:N17115,summary!C2117,olah!$P2117:P17115,summary!D2117,olah!$T2117:T17115,"Overtime")</f>
        <v>0</v>
      </c>
      <c r="O2117">
        <f>COUNTIFS(olah!$Q$2:Q17115,summary!A2117,olah!$B$2:B17115,summary!B2117,olah!$T$2:T17115,"Overtime")</f>
        <v>0</v>
      </c>
      <c r="P2117">
        <f>COUNTIFS(olah!$Q2117:Q17115,summary!A2117,olah!$B2117:B17115,summary!B2117,olah!$N2117:N17115,summary!C2117,olah!$P2117:P17115,summary!D2117,olah!$T2117:T17115,"Early")</f>
        <v>0</v>
      </c>
      <c r="Q2117">
        <f>COUNTIFS(olah!$Q$2:Q17115,summary!A2117,olah!$B$2:B17115,summary!B2117,olah!$T$2:T17115,"Early")</f>
        <v>0</v>
      </c>
      <c r="R2117">
        <f>COUNTIFS(olah!$Q2117:Q17115,summary!A2117,olah!$B2117:B17115,summary!B2117,olah!$N2117:N17115,summary!C2117,olah!$P2117:P17115,summary!D2117,olah!$T2117:T17115,"NA CO")</f>
        <v>1</v>
      </c>
      <c r="S2117">
        <f>COUNTIFS(olah!$Q$2:Q17115,summary!A2117,olah!$B$2:B17115,summary!B2117,olah!$T$2:T17115,"NA CO")</f>
        <v>7</v>
      </c>
      <c r="T2117" t="str">
        <f>olah!R2117</f>
        <v>Daily Journey</v>
      </c>
      <c r="U2117" t="str">
        <f>IF(T2117="Permit", olah!T2117, "No Permit")</f>
        <v>No Permit</v>
      </c>
    </row>
    <row r="2118" spans="1:21" hidden="1" x14ac:dyDescent="0.3">
      <c r="A2118" s="23">
        <v>44561</v>
      </c>
      <c r="B2118" t="s">
        <v>523</v>
      </c>
      <c r="C2118" t="s">
        <v>28</v>
      </c>
      <c r="D2118" t="s">
        <v>6082</v>
      </c>
      <c r="E2118" t="str">
        <f>VLOOKUP(B2118,olah!$B:$P,2,0)</f>
        <v>2021-12-01</v>
      </c>
      <c r="F2118">
        <f>COUNTIFS(parameter!$J$4:$J$34,summary!A2118,parameter!$I$4:$I$34,"&gt;="&amp;summary!$E2118)</f>
        <v>31</v>
      </c>
      <c r="G2118">
        <f>COUNTIFS(olah!$Q2118:Q17116,summary!A2118,olah!$B2118:B17116,summary!B2118,olah!$N2118:N17116,summary!C2118,olah!$P2118:P17116,summary!D2118,olah!$S2118:S17116,"On Time")</f>
        <v>0</v>
      </c>
      <c r="H2118">
        <f>COUNTIFS(olah!$Q$2:Q17116,summary!A2118,olah!$B$2:B17116,summary!B2118,olah!$S$2:S17116,"On Time")</f>
        <v>11</v>
      </c>
      <c r="I2118">
        <f>COUNTIFS(olah!$Q2118:Q17116,summary!A2118,olah!$B2118:B17116,summary!B2118,olah!$N2118:N17116,summary!C2118,olah!$P2118:P17116,summary!D2118,olah!$S2118:S17116,"Late")</f>
        <v>1</v>
      </c>
      <c r="J2118">
        <f>COUNTIFS(olah!$Q$2:Q17116,summary!A2118,olah!$B$2:B17116,summary!B2118,olah!$S$2:S17116,"Late")</f>
        <v>4</v>
      </c>
      <c r="K2118">
        <f t="shared" si="33"/>
        <v>15</v>
      </c>
      <c r="L2118">
        <f>COUNTIFS(olah!$Q2118:Q17116,summary!A2118,olah!$B2118:B17116,summary!B2118,olah!$N2118:N17116,summary!C2118,olah!$P2118:P17116,summary!D2118,olah!$T2118:T17116,"On Time CO")</f>
        <v>1</v>
      </c>
      <c r="M2118">
        <f>COUNTIFS(olah!$Q$2:Q17116,summary!A2118,olah!$B$2:B17116,summary!B2118,olah!$T$2:T17116,"On Time CO")</f>
        <v>8</v>
      </c>
      <c r="N2118">
        <f>COUNTIFS(olah!$Q2118:Q17116,summary!A2118,olah!$B2118:B17116,summary!B2118,olah!$N2118:N17116,summary!C2118,olah!$P2118:P17116,summary!D2118,olah!$T2118:T17116,"Overtime")</f>
        <v>0</v>
      </c>
      <c r="O2118">
        <f>COUNTIFS(olah!$Q$2:Q17116,summary!A2118,olah!$B$2:B17116,summary!B2118,olah!$T$2:T17116,"Overtime")</f>
        <v>0</v>
      </c>
      <c r="P2118">
        <f>COUNTIFS(olah!$Q2118:Q17116,summary!A2118,olah!$B2118:B17116,summary!B2118,olah!$N2118:N17116,summary!C2118,olah!$P2118:P17116,summary!D2118,olah!$T2118:T17116,"Early")</f>
        <v>0</v>
      </c>
      <c r="Q2118">
        <f>COUNTIFS(olah!$Q$2:Q17116,summary!A2118,olah!$B$2:B17116,summary!B2118,olah!$T$2:T17116,"Early")</f>
        <v>0</v>
      </c>
      <c r="R2118">
        <f>COUNTIFS(olah!$Q2118:Q17116,summary!A2118,olah!$B2118:B17116,summary!B2118,olah!$N2118:N17116,summary!C2118,olah!$P2118:P17116,summary!D2118,olah!$T2118:T17116,"NA CO")</f>
        <v>0</v>
      </c>
      <c r="S2118">
        <f>COUNTIFS(olah!$Q$2:Q17116,summary!A2118,olah!$B$2:B17116,summary!B2118,olah!$T$2:T17116,"NA CO")</f>
        <v>7</v>
      </c>
      <c r="T2118" t="str">
        <f>olah!R2118</f>
        <v>Attendance</v>
      </c>
      <c r="U2118" t="str">
        <f>IF(T2118="Permit", olah!T2118, "No Permit")</f>
        <v>No Permit</v>
      </c>
    </row>
    <row r="2119" spans="1:21" hidden="1" x14ac:dyDescent="0.3">
      <c r="A2119" s="23">
        <v>44561</v>
      </c>
      <c r="B2119" t="s">
        <v>523</v>
      </c>
      <c r="C2119" t="s">
        <v>28</v>
      </c>
      <c r="D2119" t="s">
        <v>11602</v>
      </c>
      <c r="E2119" t="str">
        <f>VLOOKUP(B2119,olah!$B:$P,2,0)</f>
        <v>2021-12-01</v>
      </c>
      <c r="F2119">
        <f>COUNTIFS(parameter!$J$4:$J$34,summary!A2119,parameter!$I$4:$I$34,"&gt;="&amp;summary!$E2119)</f>
        <v>31</v>
      </c>
      <c r="G2119">
        <f>COUNTIFS(olah!$Q2119:Q17117,summary!A2119,olah!$B2119:B17117,summary!B2119,olah!$N2119:N17117,summary!C2119,olah!$P2119:P17117,summary!D2119,olah!$S2119:S17117,"On Time")</f>
        <v>0</v>
      </c>
      <c r="H2119">
        <f>COUNTIFS(olah!$Q$2:Q17117,summary!A2119,olah!$B$2:B17117,summary!B2119,olah!$S$2:S17117,"On Time")</f>
        <v>11</v>
      </c>
      <c r="I2119">
        <f>COUNTIFS(olah!$Q2119:Q17117,summary!A2119,olah!$B2119:B17117,summary!B2119,olah!$N2119:N17117,summary!C2119,olah!$P2119:P17117,summary!D2119,olah!$S2119:S17117,"Late")</f>
        <v>1</v>
      </c>
      <c r="J2119">
        <f>COUNTIFS(olah!$Q$2:Q17117,summary!A2119,olah!$B$2:B17117,summary!B2119,olah!$S$2:S17117,"Late")</f>
        <v>4</v>
      </c>
      <c r="K2119">
        <f t="shared" si="33"/>
        <v>15</v>
      </c>
      <c r="L2119">
        <f>COUNTIFS(olah!$Q2119:Q17117,summary!A2119,olah!$B2119:B17117,summary!B2119,olah!$N2119:N17117,summary!C2119,olah!$P2119:P17117,summary!D2119,olah!$T2119:T17117,"On Time CO")</f>
        <v>1</v>
      </c>
      <c r="M2119">
        <f>COUNTIFS(olah!$Q$2:Q17117,summary!A2119,olah!$B$2:B17117,summary!B2119,olah!$T$2:T17117,"On Time CO")</f>
        <v>8</v>
      </c>
      <c r="N2119">
        <f>COUNTIFS(olah!$Q2119:Q17117,summary!A2119,olah!$B2119:B17117,summary!B2119,olah!$N2119:N17117,summary!C2119,olah!$P2119:P17117,summary!D2119,olah!$T2119:T17117,"Overtime")</f>
        <v>0</v>
      </c>
      <c r="O2119">
        <f>COUNTIFS(olah!$Q$2:Q17117,summary!A2119,olah!$B$2:B17117,summary!B2119,olah!$T$2:T17117,"Overtime")</f>
        <v>0</v>
      </c>
      <c r="P2119">
        <f>COUNTIFS(olah!$Q2119:Q17117,summary!A2119,olah!$B2119:B17117,summary!B2119,olah!$N2119:N17117,summary!C2119,olah!$P2119:P17117,summary!D2119,olah!$T2119:T17117,"Early")</f>
        <v>0</v>
      </c>
      <c r="Q2119">
        <f>COUNTIFS(olah!$Q$2:Q17117,summary!A2119,olah!$B$2:B17117,summary!B2119,olah!$T$2:T17117,"Early")</f>
        <v>0</v>
      </c>
      <c r="R2119">
        <f>COUNTIFS(olah!$Q2119:Q17117,summary!A2119,olah!$B2119:B17117,summary!B2119,olah!$N2119:N17117,summary!C2119,olah!$P2119:P17117,summary!D2119,olah!$T2119:T17117,"NA CO")</f>
        <v>0</v>
      </c>
      <c r="S2119">
        <f>COUNTIFS(olah!$Q$2:Q17117,summary!A2119,olah!$B$2:B17117,summary!B2119,olah!$T$2:T17117,"NA CO")</f>
        <v>7</v>
      </c>
      <c r="T2119" t="str">
        <f>olah!R2119</f>
        <v>Attendance</v>
      </c>
      <c r="U2119" t="str">
        <f>IF(T2119="Permit", olah!T2119, "No Permit")</f>
        <v>No Permit</v>
      </c>
    </row>
    <row r="2120" spans="1:21" hidden="1" x14ac:dyDescent="0.3">
      <c r="A2120" s="23">
        <v>44561</v>
      </c>
      <c r="B2120" t="s">
        <v>523</v>
      </c>
      <c r="C2120" t="s">
        <v>28</v>
      </c>
      <c r="D2120" t="s">
        <v>11603</v>
      </c>
      <c r="E2120" t="str">
        <f>VLOOKUP(B2120,olah!$B:$P,2,0)</f>
        <v>2021-12-01</v>
      </c>
      <c r="F2120">
        <f>COUNTIFS(parameter!$J$4:$J$34,summary!A2120,parameter!$I$4:$I$34,"&gt;="&amp;summary!$E2120)</f>
        <v>31</v>
      </c>
      <c r="G2120">
        <f>COUNTIFS(olah!$Q2120:Q17118,summary!A2120,olah!$B2120:B17118,summary!B2120,olah!$N2120:N17118,summary!C2120,olah!$P2120:P17118,summary!D2120,olah!$S2120:S17118,"On Time")</f>
        <v>0</v>
      </c>
      <c r="H2120">
        <f>COUNTIFS(olah!$Q$2:Q17118,summary!A2120,olah!$B$2:B17118,summary!B2120,olah!$S$2:S17118,"On Time")</f>
        <v>11</v>
      </c>
      <c r="I2120">
        <f>COUNTIFS(olah!$Q2120:Q17118,summary!A2120,olah!$B2120:B17118,summary!B2120,olah!$N2120:N17118,summary!C2120,olah!$P2120:P17118,summary!D2120,olah!$S2120:S17118,"Late")</f>
        <v>1</v>
      </c>
      <c r="J2120">
        <f>COUNTIFS(olah!$Q$2:Q17118,summary!A2120,olah!$B$2:B17118,summary!B2120,olah!$S$2:S17118,"Late")</f>
        <v>4</v>
      </c>
      <c r="K2120">
        <f t="shared" si="33"/>
        <v>15</v>
      </c>
      <c r="L2120">
        <f>COUNTIFS(olah!$Q2120:Q17118,summary!A2120,olah!$B2120:B17118,summary!B2120,olah!$N2120:N17118,summary!C2120,olah!$P2120:P17118,summary!D2120,olah!$T2120:T17118,"On Time CO")</f>
        <v>1</v>
      </c>
      <c r="M2120">
        <f>COUNTIFS(olah!$Q$2:Q17118,summary!A2120,olah!$B$2:B17118,summary!B2120,olah!$T$2:T17118,"On Time CO")</f>
        <v>8</v>
      </c>
      <c r="N2120">
        <f>COUNTIFS(olah!$Q2120:Q17118,summary!A2120,olah!$B2120:B17118,summary!B2120,olah!$N2120:N17118,summary!C2120,olah!$P2120:P17118,summary!D2120,olah!$T2120:T17118,"Overtime")</f>
        <v>0</v>
      </c>
      <c r="O2120">
        <f>COUNTIFS(olah!$Q$2:Q17118,summary!A2120,olah!$B$2:B17118,summary!B2120,olah!$T$2:T17118,"Overtime")</f>
        <v>0</v>
      </c>
      <c r="P2120">
        <f>COUNTIFS(olah!$Q2120:Q17118,summary!A2120,olah!$B2120:B17118,summary!B2120,olah!$N2120:N17118,summary!C2120,olah!$P2120:P17118,summary!D2120,olah!$T2120:T17118,"Early")</f>
        <v>0</v>
      </c>
      <c r="Q2120">
        <f>COUNTIFS(olah!$Q$2:Q17118,summary!A2120,olah!$B$2:B17118,summary!B2120,olah!$T$2:T17118,"Early")</f>
        <v>0</v>
      </c>
      <c r="R2120">
        <f>COUNTIFS(olah!$Q2120:Q17118,summary!A2120,olah!$B2120:B17118,summary!B2120,olah!$N2120:N17118,summary!C2120,olah!$P2120:P17118,summary!D2120,olah!$T2120:T17118,"NA CO")</f>
        <v>0</v>
      </c>
      <c r="S2120">
        <f>COUNTIFS(olah!$Q$2:Q17118,summary!A2120,olah!$B$2:B17118,summary!B2120,olah!$T$2:T17118,"NA CO")</f>
        <v>7</v>
      </c>
      <c r="T2120" t="str">
        <f>olah!R2120</f>
        <v>Attendance</v>
      </c>
      <c r="U2120" t="str">
        <f>IF(T2120="Permit", olah!T2120, "No Permit")</f>
        <v>No Permit</v>
      </c>
    </row>
    <row r="2121" spans="1:21" hidden="1" x14ac:dyDescent="0.3">
      <c r="A2121" s="23">
        <v>44561</v>
      </c>
      <c r="B2121" t="s">
        <v>523</v>
      </c>
      <c r="C2121" t="s">
        <v>7905</v>
      </c>
      <c r="D2121" t="s">
        <v>7108</v>
      </c>
      <c r="E2121" t="str">
        <f>VLOOKUP(B2121,olah!$B:$P,2,0)</f>
        <v>2021-12-01</v>
      </c>
      <c r="F2121">
        <f>COUNTIFS(parameter!$J$4:$J$34,summary!A2121,parameter!$I$4:$I$34,"&gt;="&amp;summary!$E2121)</f>
        <v>31</v>
      </c>
      <c r="G2121">
        <f>COUNTIFS(olah!$Q2121:Q17119,summary!A2121,olah!$B2121:B17119,summary!B2121,olah!$N2121:N17119,summary!C2121,olah!$P2121:P17119,summary!D2121,olah!$S2121:S17119,"On Time")</f>
        <v>1</v>
      </c>
      <c r="H2121">
        <f>COUNTIFS(olah!$Q$2:Q17119,summary!A2121,olah!$B$2:B17119,summary!B2121,olah!$S$2:S17119,"On Time")</f>
        <v>11</v>
      </c>
      <c r="I2121">
        <f>COUNTIFS(olah!$Q2121:Q17119,summary!A2121,olah!$B2121:B17119,summary!B2121,olah!$N2121:N17119,summary!C2121,olah!$P2121:P17119,summary!D2121,olah!$S2121:S17119,"Late")</f>
        <v>0</v>
      </c>
      <c r="J2121">
        <f>COUNTIFS(olah!$Q$2:Q17119,summary!A2121,olah!$B$2:B17119,summary!B2121,olah!$S$2:S17119,"Late")</f>
        <v>4</v>
      </c>
      <c r="K2121">
        <f t="shared" si="33"/>
        <v>16</v>
      </c>
      <c r="L2121">
        <f>COUNTIFS(olah!$Q2121:Q17119,summary!A2121,olah!$B2121:B17119,summary!B2121,olah!$N2121:N17119,summary!C2121,olah!$P2121:P17119,summary!D2121,olah!$T2121:T17119,"On Time CO")</f>
        <v>0</v>
      </c>
      <c r="M2121">
        <f>COUNTIFS(olah!$Q$2:Q17119,summary!A2121,olah!$B$2:B17119,summary!B2121,olah!$T$2:T17119,"On Time CO")</f>
        <v>8</v>
      </c>
      <c r="N2121">
        <f>COUNTIFS(olah!$Q2121:Q17119,summary!A2121,olah!$B2121:B17119,summary!B2121,olah!$N2121:N17119,summary!C2121,olah!$P2121:P17119,summary!D2121,olah!$T2121:T17119,"Overtime")</f>
        <v>0</v>
      </c>
      <c r="O2121">
        <f>COUNTIFS(olah!$Q$2:Q17119,summary!A2121,olah!$B$2:B17119,summary!B2121,olah!$T$2:T17119,"Overtime")</f>
        <v>0</v>
      </c>
      <c r="P2121">
        <f>COUNTIFS(olah!$Q2121:Q17119,summary!A2121,olah!$B2121:B17119,summary!B2121,olah!$N2121:N17119,summary!C2121,olah!$P2121:P17119,summary!D2121,olah!$T2121:T17119,"Early")</f>
        <v>0</v>
      </c>
      <c r="Q2121">
        <f>COUNTIFS(olah!$Q$2:Q17119,summary!A2121,olah!$B$2:B17119,summary!B2121,olah!$T$2:T17119,"Early")</f>
        <v>0</v>
      </c>
      <c r="R2121">
        <f>COUNTIFS(olah!$Q2121:Q17119,summary!A2121,olah!$B2121:B17119,summary!B2121,olah!$N2121:N17119,summary!C2121,olah!$P2121:P17119,summary!D2121,olah!$T2121:T17119,"NA CO")</f>
        <v>1</v>
      </c>
      <c r="S2121">
        <f>COUNTIFS(olah!$Q$2:Q17119,summary!A2121,olah!$B$2:B17119,summary!B2121,olah!$T$2:T17119,"NA CO")</f>
        <v>7</v>
      </c>
      <c r="T2121" t="str">
        <f>olah!R2121</f>
        <v>Daily Journey</v>
      </c>
      <c r="U2121" t="str">
        <f>IF(T2121="Permit", olah!T2121, "No Permit")</f>
        <v>No Permit</v>
      </c>
    </row>
    <row r="2122" spans="1:21" hidden="1" x14ac:dyDescent="0.3">
      <c r="A2122" s="23">
        <v>44561</v>
      </c>
      <c r="B2122" t="s">
        <v>523</v>
      </c>
      <c r="C2122" t="s">
        <v>28</v>
      </c>
      <c r="D2122" t="s">
        <v>11604</v>
      </c>
      <c r="E2122" t="str">
        <f>VLOOKUP(B2122,olah!$B:$P,2,0)</f>
        <v>2021-12-01</v>
      </c>
      <c r="F2122">
        <f>COUNTIFS(parameter!$J$4:$J$34,summary!A2122,parameter!$I$4:$I$34,"&gt;="&amp;summary!$E2122)</f>
        <v>31</v>
      </c>
      <c r="G2122">
        <f>COUNTIFS(olah!$Q2122:Q17120,summary!A2122,olah!$B2122:B17120,summary!B2122,olah!$N2122:N17120,summary!C2122,olah!$P2122:P17120,summary!D2122,olah!$S2122:S17120,"On Time")</f>
        <v>1</v>
      </c>
      <c r="H2122">
        <f>COUNTIFS(olah!$Q$2:Q17120,summary!A2122,olah!$B$2:B17120,summary!B2122,olah!$S$2:S17120,"On Time")</f>
        <v>11</v>
      </c>
      <c r="I2122">
        <f>COUNTIFS(olah!$Q2122:Q17120,summary!A2122,olah!$B2122:B17120,summary!B2122,olah!$N2122:N17120,summary!C2122,olah!$P2122:P17120,summary!D2122,olah!$S2122:S17120,"Late")</f>
        <v>0</v>
      </c>
      <c r="J2122">
        <f>COUNTIFS(olah!$Q$2:Q17120,summary!A2122,olah!$B$2:B17120,summary!B2122,olah!$S$2:S17120,"Late")</f>
        <v>4</v>
      </c>
      <c r="K2122">
        <f t="shared" si="33"/>
        <v>16</v>
      </c>
      <c r="L2122">
        <f>COUNTIFS(olah!$Q2122:Q17120,summary!A2122,olah!$B2122:B17120,summary!B2122,olah!$N2122:N17120,summary!C2122,olah!$P2122:P17120,summary!D2122,olah!$T2122:T17120,"On Time CO")</f>
        <v>1</v>
      </c>
      <c r="M2122">
        <f>COUNTIFS(olah!$Q$2:Q17120,summary!A2122,olah!$B$2:B17120,summary!B2122,olah!$T$2:T17120,"On Time CO")</f>
        <v>8</v>
      </c>
      <c r="N2122">
        <f>COUNTIFS(olah!$Q2122:Q17120,summary!A2122,olah!$B2122:B17120,summary!B2122,olah!$N2122:N17120,summary!C2122,olah!$P2122:P17120,summary!D2122,olah!$T2122:T17120,"Overtime")</f>
        <v>0</v>
      </c>
      <c r="O2122">
        <f>COUNTIFS(olah!$Q$2:Q17120,summary!A2122,olah!$B$2:B17120,summary!B2122,olah!$T$2:T17120,"Overtime")</f>
        <v>0</v>
      </c>
      <c r="P2122">
        <f>COUNTIFS(olah!$Q2122:Q17120,summary!A2122,olah!$B2122:B17120,summary!B2122,olah!$N2122:N17120,summary!C2122,olah!$P2122:P17120,summary!D2122,olah!$T2122:T17120,"Early")</f>
        <v>0</v>
      </c>
      <c r="Q2122">
        <f>COUNTIFS(olah!$Q$2:Q17120,summary!A2122,olah!$B$2:B17120,summary!B2122,olah!$T$2:T17120,"Early")</f>
        <v>0</v>
      </c>
      <c r="R2122">
        <f>COUNTIFS(olah!$Q2122:Q17120,summary!A2122,olah!$B2122:B17120,summary!B2122,olah!$N2122:N17120,summary!C2122,olah!$P2122:P17120,summary!D2122,olah!$T2122:T17120,"NA CO")</f>
        <v>0</v>
      </c>
      <c r="S2122">
        <f>COUNTIFS(olah!$Q$2:Q17120,summary!A2122,olah!$B$2:B17120,summary!B2122,olah!$T$2:T17120,"NA CO")</f>
        <v>7</v>
      </c>
      <c r="T2122" t="str">
        <f>olah!R2122</f>
        <v>Attendance</v>
      </c>
      <c r="U2122" t="str">
        <f>IF(T2122="Permit", olah!T2122, "No Permit")</f>
        <v>No Permit</v>
      </c>
    </row>
    <row r="2123" spans="1:21" hidden="1" x14ac:dyDescent="0.3">
      <c r="A2123" s="23">
        <v>44561</v>
      </c>
      <c r="B2123" t="s">
        <v>523</v>
      </c>
      <c r="C2123" t="s">
        <v>28</v>
      </c>
      <c r="D2123" t="s">
        <v>11605</v>
      </c>
      <c r="E2123" t="str">
        <f>VLOOKUP(B2123,olah!$B:$P,2,0)</f>
        <v>2021-12-01</v>
      </c>
      <c r="F2123">
        <f>COUNTIFS(parameter!$J$4:$J$34,summary!A2123,parameter!$I$4:$I$34,"&gt;="&amp;summary!$E2123)</f>
        <v>31</v>
      </c>
      <c r="G2123">
        <f>COUNTIFS(olah!$Q2123:Q17121,summary!A2123,olah!$B2123:B17121,summary!B2123,olah!$N2123:N17121,summary!C2123,olah!$P2123:P17121,summary!D2123,olah!$S2123:S17121,"On Time")</f>
        <v>1</v>
      </c>
      <c r="H2123">
        <f>COUNTIFS(olah!$Q$2:Q17121,summary!A2123,olah!$B$2:B17121,summary!B2123,olah!$S$2:S17121,"On Time")</f>
        <v>11</v>
      </c>
      <c r="I2123">
        <f>COUNTIFS(olah!$Q2123:Q17121,summary!A2123,olah!$B2123:B17121,summary!B2123,olah!$N2123:N17121,summary!C2123,olah!$P2123:P17121,summary!D2123,olah!$S2123:S17121,"Late")</f>
        <v>0</v>
      </c>
      <c r="J2123">
        <f>COUNTIFS(olah!$Q$2:Q17121,summary!A2123,olah!$B$2:B17121,summary!B2123,olah!$S$2:S17121,"Late")</f>
        <v>4</v>
      </c>
      <c r="K2123">
        <f t="shared" si="33"/>
        <v>16</v>
      </c>
      <c r="L2123">
        <f>COUNTIFS(olah!$Q2123:Q17121,summary!A2123,olah!$B2123:B17121,summary!B2123,olah!$N2123:N17121,summary!C2123,olah!$P2123:P17121,summary!D2123,olah!$T2123:T17121,"On Time CO")</f>
        <v>1</v>
      </c>
      <c r="M2123">
        <f>COUNTIFS(olah!$Q$2:Q17121,summary!A2123,olah!$B$2:B17121,summary!B2123,olah!$T$2:T17121,"On Time CO")</f>
        <v>8</v>
      </c>
      <c r="N2123">
        <f>COUNTIFS(olah!$Q2123:Q17121,summary!A2123,olah!$B2123:B17121,summary!B2123,olah!$N2123:N17121,summary!C2123,olah!$P2123:P17121,summary!D2123,olah!$T2123:T17121,"Overtime")</f>
        <v>0</v>
      </c>
      <c r="O2123">
        <f>COUNTIFS(olah!$Q$2:Q17121,summary!A2123,olah!$B$2:B17121,summary!B2123,olah!$T$2:T17121,"Overtime")</f>
        <v>0</v>
      </c>
      <c r="P2123">
        <f>COUNTIFS(olah!$Q2123:Q17121,summary!A2123,olah!$B2123:B17121,summary!B2123,olah!$N2123:N17121,summary!C2123,olah!$P2123:P17121,summary!D2123,olah!$T2123:T17121,"Early")</f>
        <v>0</v>
      </c>
      <c r="Q2123">
        <f>COUNTIFS(olah!$Q$2:Q17121,summary!A2123,olah!$B$2:B17121,summary!B2123,olah!$T$2:T17121,"Early")</f>
        <v>0</v>
      </c>
      <c r="R2123">
        <f>COUNTIFS(olah!$Q2123:Q17121,summary!A2123,olah!$B2123:B17121,summary!B2123,olah!$N2123:N17121,summary!C2123,olah!$P2123:P17121,summary!D2123,olah!$T2123:T17121,"NA CO")</f>
        <v>0</v>
      </c>
      <c r="S2123">
        <f>COUNTIFS(olah!$Q$2:Q17121,summary!A2123,olah!$B$2:B17121,summary!B2123,olah!$T$2:T17121,"NA CO")</f>
        <v>7</v>
      </c>
      <c r="T2123" t="str">
        <f>olah!R2123</f>
        <v>Attendance</v>
      </c>
      <c r="U2123" t="str">
        <f>IF(T2123="Permit", olah!T2123, "No Permit")</f>
        <v>No Permit</v>
      </c>
    </row>
    <row r="2124" spans="1:21" hidden="1" x14ac:dyDescent="0.3">
      <c r="A2124" s="23">
        <v>44561</v>
      </c>
      <c r="B2124" t="s">
        <v>523</v>
      </c>
      <c r="C2124" t="s">
        <v>28</v>
      </c>
      <c r="D2124" t="s">
        <v>11606</v>
      </c>
      <c r="E2124" t="str">
        <f>VLOOKUP(B2124,olah!$B:$P,2,0)</f>
        <v>2021-12-01</v>
      </c>
      <c r="F2124">
        <f>COUNTIFS(parameter!$J$4:$J$34,summary!A2124,parameter!$I$4:$I$34,"&gt;="&amp;summary!$E2124)</f>
        <v>31</v>
      </c>
      <c r="G2124">
        <f>COUNTIFS(olah!$Q2124:Q17122,summary!A2124,olah!$B2124:B17122,summary!B2124,olah!$N2124:N17122,summary!C2124,olah!$P2124:P17122,summary!D2124,olah!$S2124:S17122,"On Time")</f>
        <v>1</v>
      </c>
      <c r="H2124">
        <f>COUNTIFS(olah!$Q$2:Q17122,summary!A2124,olah!$B$2:B17122,summary!B2124,olah!$S$2:S17122,"On Time")</f>
        <v>11</v>
      </c>
      <c r="I2124">
        <f>COUNTIFS(olah!$Q2124:Q17122,summary!A2124,olah!$B2124:B17122,summary!B2124,olah!$N2124:N17122,summary!C2124,olah!$P2124:P17122,summary!D2124,olah!$S2124:S17122,"Late")</f>
        <v>0</v>
      </c>
      <c r="J2124">
        <f>COUNTIFS(olah!$Q$2:Q17122,summary!A2124,olah!$B$2:B17122,summary!B2124,olah!$S$2:S17122,"Late")</f>
        <v>4</v>
      </c>
      <c r="K2124">
        <f t="shared" si="33"/>
        <v>16</v>
      </c>
      <c r="L2124">
        <f>COUNTIFS(olah!$Q2124:Q17122,summary!A2124,olah!$B2124:B17122,summary!B2124,olah!$N2124:N17122,summary!C2124,olah!$P2124:P17122,summary!D2124,olah!$T2124:T17122,"On Time CO")</f>
        <v>1</v>
      </c>
      <c r="M2124">
        <f>COUNTIFS(olah!$Q$2:Q17122,summary!A2124,olah!$B$2:B17122,summary!B2124,olah!$T$2:T17122,"On Time CO")</f>
        <v>8</v>
      </c>
      <c r="N2124">
        <f>COUNTIFS(olah!$Q2124:Q17122,summary!A2124,olah!$B2124:B17122,summary!B2124,olah!$N2124:N17122,summary!C2124,olah!$P2124:P17122,summary!D2124,olah!$T2124:T17122,"Overtime")</f>
        <v>0</v>
      </c>
      <c r="O2124">
        <f>COUNTIFS(olah!$Q$2:Q17122,summary!A2124,olah!$B$2:B17122,summary!B2124,olah!$T$2:T17122,"Overtime")</f>
        <v>0</v>
      </c>
      <c r="P2124">
        <f>COUNTIFS(olah!$Q2124:Q17122,summary!A2124,olah!$B2124:B17122,summary!B2124,olah!$N2124:N17122,summary!C2124,olah!$P2124:P17122,summary!D2124,olah!$T2124:T17122,"Early")</f>
        <v>0</v>
      </c>
      <c r="Q2124">
        <f>COUNTIFS(olah!$Q$2:Q17122,summary!A2124,olah!$B$2:B17122,summary!B2124,olah!$T$2:T17122,"Early")</f>
        <v>0</v>
      </c>
      <c r="R2124">
        <f>COUNTIFS(olah!$Q2124:Q17122,summary!A2124,olah!$B2124:B17122,summary!B2124,olah!$N2124:N17122,summary!C2124,olah!$P2124:P17122,summary!D2124,olah!$T2124:T17122,"NA CO")</f>
        <v>0</v>
      </c>
      <c r="S2124">
        <f>COUNTIFS(olah!$Q$2:Q17122,summary!A2124,olah!$B$2:B17122,summary!B2124,olah!$T$2:T17122,"NA CO")</f>
        <v>7</v>
      </c>
      <c r="T2124" t="str">
        <f>olah!R2124</f>
        <v>Attendance</v>
      </c>
      <c r="U2124" t="str">
        <f>IF(T2124="Permit", olah!T2124, "No Permit")</f>
        <v>No Permit</v>
      </c>
    </row>
    <row r="2125" spans="1:21" hidden="1" x14ac:dyDescent="0.3">
      <c r="A2125" s="23">
        <v>44561</v>
      </c>
      <c r="B2125" t="s">
        <v>523</v>
      </c>
      <c r="C2125" t="s">
        <v>524</v>
      </c>
      <c r="D2125" t="s">
        <v>10202</v>
      </c>
      <c r="E2125" t="str">
        <f>VLOOKUP(B2125,olah!$B:$P,2,0)</f>
        <v>2021-12-01</v>
      </c>
      <c r="F2125">
        <f>COUNTIFS(parameter!$J$4:$J$34,summary!A2125,parameter!$I$4:$I$34,"&gt;="&amp;summary!$E2125)</f>
        <v>31</v>
      </c>
      <c r="G2125">
        <f>COUNTIFS(olah!$Q2125:Q17123,summary!A2125,olah!$B2125:B17123,summary!B2125,olah!$N2125:N17123,summary!C2125,olah!$P2125:P17123,summary!D2125,olah!$S2125:S17123,"On Time")</f>
        <v>1</v>
      </c>
      <c r="H2125">
        <f>COUNTIFS(olah!$Q$2:Q17123,summary!A2125,olah!$B$2:B17123,summary!B2125,olah!$S$2:S17123,"On Time")</f>
        <v>11</v>
      </c>
      <c r="I2125">
        <f>COUNTIFS(olah!$Q2125:Q17123,summary!A2125,olah!$B2125:B17123,summary!B2125,olah!$N2125:N17123,summary!C2125,olah!$P2125:P17123,summary!D2125,olah!$S2125:S17123,"Late")</f>
        <v>0</v>
      </c>
      <c r="J2125">
        <f>COUNTIFS(olah!$Q$2:Q17123,summary!A2125,olah!$B$2:B17123,summary!B2125,olah!$S$2:S17123,"Late")</f>
        <v>4</v>
      </c>
      <c r="K2125">
        <f t="shared" si="33"/>
        <v>16</v>
      </c>
      <c r="L2125">
        <f>COUNTIFS(olah!$Q2125:Q17123,summary!A2125,olah!$B2125:B17123,summary!B2125,olah!$N2125:N17123,summary!C2125,olah!$P2125:P17123,summary!D2125,olah!$T2125:T17123,"On Time CO")</f>
        <v>0</v>
      </c>
      <c r="M2125">
        <f>COUNTIFS(olah!$Q$2:Q17123,summary!A2125,olah!$B$2:B17123,summary!B2125,olah!$T$2:T17123,"On Time CO")</f>
        <v>8</v>
      </c>
      <c r="N2125">
        <f>COUNTIFS(olah!$Q2125:Q17123,summary!A2125,olah!$B2125:B17123,summary!B2125,olah!$N2125:N17123,summary!C2125,olah!$P2125:P17123,summary!D2125,olah!$T2125:T17123,"Overtime")</f>
        <v>0</v>
      </c>
      <c r="O2125">
        <f>COUNTIFS(olah!$Q$2:Q17123,summary!A2125,olah!$B$2:B17123,summary!B2125,olah!$T$2:T17123,"Overtime")</f>
        <v>0</v>
      </c>
      <c r="P2125">
        <f>COUNTIFS(olah!$Q2125:Q17123,summary!A2125,olah!$B2125:B17123,summary!B2125,olah!$N2125:N17123,summary!C2125,olah!$P2125:P17123,summary!D2125,olah!$T2125:T17123,"Early")</f>
        <v>0</v>
      </c>
      <c r="Q2125">
        <f>COUNTIFS(olah!$Q$2:Q17123,summary!A2125,olah!$B$2:B17123,summary!B2125,olah!$T$2:T17123,"Early")</f>
        <v>0</v>
      </c>
      <c r="R2125">
        <f>COUNTIFS(olah!$Q2125:Q17123,summary!A2125,olah!$B2125:B17123,summary!B2125,olah!$N2125:N17123,summary!C2125,olah!$P2125:P17123,summary!D2125,olah!$T2125:T17123,"NA CO")</f>
        <v>1</v>
      </c>
      <c r="S2125">
        <f>COUNTIFS(olah!$Q$2:Q17123,summary!A2125,olah!$B$2:B17123,summary!B2125,olah!$T$2:T17123,"NA CO")</f>
        <v>7</v>
      </c>
      <c r="T2125" t="str">
        <f>olah!R2125</f>
        <v>Daily Journey</v>
      </c>
      <c r="U2125" t="str">
        <f>IF(T2125="Permit", olah!T2125, "No Permit")</f>
        <v>No Permit</v>
      </c>
    </row>
    <row r="2126" spans="1:21" hidden="1" x14ac:dyDescent="0.3">
      <c r="A2126" s="23">
        <v>44561</v>
      </c>
      <c r="B2126" t="s">
        <v>523</v>
      </c>
      <c r="C2126" t="s">
        <v>28</v>
      </c>
      <c r="D2126" t="s">
        <v>11607</v>
      </c>
      <c r="E2126" t="str">
        <f>VLOOKUP(B2126,olah!$B:$P,2,0)</f>
        <v>2021-12-01</v>
      </c>
      <c r="F2126">
        <f>COUNTIFS(parameter!$J$4:$J$34,summary!A2126,parameter!$I$4:$I$34,"&gt;="&amp;summary!$E2126)</f>
        <v>31</v>
      </c>
      <c r="G2126">
        <f>COUNTIFS(olah!$Q2126:Q17124,summary!A2126,olah!$B2126:B17124,summary!B2126,olah!$N2126:N17124,summary!C2126,olah!$P2126:P17124,summary!D2126,olah!$S2126:S17124,"On Time")</f>
        <v>1</v>
      </c>
      <c r="H2126">
        <f>COUNTIFS(olah!$Q$2:Q17124,summary!A2126,olah!$B$2:B17124,summary!B2126,olah!$S$2:S17124,"On Time")</f>
        <v>11</v>
      </c>
      <c r="I2126">
        <f>COUNTIFS(olah!$Q2126:Q17124,summary!A2126,olah!$B2126:B17124,summary!B2126,olah!$N2126:N17124,summary!C2126,olah!$P2126:P17124,summary!D2126,olah!$S2126:S17124,"Late")</f>
        <v>0</v>
      </c>
      <c r="J2126">
        <f>COUNTIFS(olah!$Q$2:Q17124,summary!A2126,olah!$B$2:B17124,summary!B2126,olah!$S$2:S17124,"Late")</f>
        <v>4</v>
      </c>
      <c r="K2126">
        <f t="shared" si="33"/>
        <v>16</v>
      </c>
      <c r="L2126">
        <f>COUNTIFS(olah!$Q2126:Q17124,summary!A2126,olah!$B2126:B17124,summary!B2126,olah!$N2126:N17124,summary!C2126,olah!$P2126:P17124,summary!D2126,olah!$T2126:T17124,"On Time CO")</f>
        <v>1</v>
      </c>
      <c r="M2126">
        <f>COUNTIFS(olah!$Q$2:Q17124,summary!A2126,olah!$B$2:B17124,summary!B2126,olah!$T$2:T17124,"On Time CO")</f>
        <v>8</v>
      </c>
      <c r="N2126">
        <f>COUNTIFS(olah!$Q2126:Q17124,summary!A2126,olah!$B2126:B17124,summary!B2126,olah!$N2126:N17124,summary!C2126,olah!$P2126:P17124,summary!D2126,olah!$T2126:T17124,"Overtime")</f>
        <v>0</v>
      </c>
      <c r="O2126">
        <f>COUNTIFS(olah!$Q$2:Q17124,summary!A2126,olah!$B$2:B17124,summary!B2126,olah!$T$2:T17124,"Overtime")</f>
        <v>0</v>
      </c>
      <c r="P2126">
        <f>COUNTIFS(olah!$Q2126:Q17124,summary!A2126,olah!$B2126:B17124,summary!B2126,olah!$N2126:N17124,summary!C2126,olah!$P2126:P17124,summary!D2126,olah!$T2126:T17124,"Early")</f>
        <v>0</v>
      </c>
      <c r="Q2126">
        <f>COUNTIFS(olah!$Q$2:Q17124,summary!A2126,olah!$B$2:B17124,summary!B2126,olah!$T$2:T17124,"Early")</f>
        <v>0</v>
      </c>
      <c r="R2126">
        <f>COUNTIFS(olah!$Q2126:Q17124,summary!A2126,olah!$B2126:B17124,summary!B2126,olah!$N2126:N17124,summary!C2126,olah!$P2126:P17124,summary!D2126,olah!$T2126:T17124,"NA CO")</f>
        <v>0</v>
      </c>
      <c r="S2126">
        <f>COUNTIFS(olah!$Q$2:Q17124,summary!A2126,olah!$B$2:B17124,summary!B2126,olah!$T$2:T17124,"NA CO")</f>
        <v>7</v>
      </c>
      <c r="T2126" t="str">
        <f>olah!R2126</f>
        <v>Attendance</v>
      </c>
      <c r="U2126" t="str">
        <f>IF(T2126="Permit", olah!T2126, "No Permit")</f>
        <v>No Permit</v>
      </c>
    </row>
    <row r="2127" spans="1:21" hidden="1" x14ac:dyDescent="0.3">
      <c r="A2127" s="23">
        <v>44561</v>
      </c>
      <c r="B2127" t="s">
        <v>523</v>
      </c>
      <c r="C2127" t="s">
        <v>28</v>
      </c>
      <c r="D2127" t="s">
        <v>11608</v>
      </c>
      <c r="E2127" t="str">
        <f>VLOOKUP(B2127,olah!$B:$P,2,0)</f>
        <v>2021-12-01</v>
      </c>
      <c r="F2127">
        <f>COUNTIFS(parameter!$J$4:$J$34,summary!A2127,parameter!$I$4:$I$34,"&gt;="&amp;summary!$E2127)</f>
        <v>31</v>
      </c>
      <c r="G2127">
        <f>COUNTIFS(olah!$Q2127:Q17125,summary!A2127,olah!$B2127:B17125,summary!B2127,olah!$N2127:N17125,summary!C2127,olah!$P2127:P17125,summary!D2127,olah!$S2127:S17125,"On Time")</f>
        <v>0</v>
      </c>
      <c r="H2127">
        <f>COUNTIFS(olah!$Q$2:Q17125,summary!A2127,olah!$B$2:B17125,summary!B2127,olah!$S$2:S17125,"On Time")</f>
        <v>11</v>
      </c>
      <c r="I2127">
        <f>COUNTIFS(olah!$Q2127:Q17125,summary!A2127,olah!$B2127:B17125,summary!B2127,olah!$N2127:N17125,summary!C2127,olah!$P2127:P17125,summary!D2127,olah!$S2127:S17125,"Late")</f>
        <v>1</v>
      </c>
      <c r="J2127">
        <f>COUNTIFS(olah!$Q$2:Q17125,summary!A2127,olah!$B$2:B17125,summary!B2127,olah!$S$2:S17125,"Late")</f>
        <v>4</v>
      </c>
      <c r="K2127">
        <f t="shared" si="33"/>
        <v>15</v>
      </c>
      <c r="L2127">
        <f>COUNTIFS(olah!$Q2127:Q17125,summary!A2127,olah!$B2127:B17125,summary!B2127,olah!$N2127:N17125,summary!C2127,olah!$P2127:P17125,summary!D2127,olah!$T2127:T17125,"On Time CO")</f>
        <v>0</v>
      </c>
      <c r="M2127">
        <f>COUNTIFS(olah!$Q$2:Q17125,summary!A2127,olah!$B$2:B17125,summary!B2127,olah!$T$2:T17125,"On Time CO")</f>
        <v>8</v>
      </c>
      <c r="N2127">
        <f>COUNTIFS(olah!$Q2127:Q17125,summary!A2127,olah!$B2127:B17125,summary!B2127,olah!$N2127:N17125,summary!C2127,olah!$P2127:P17125,summary!D2127,olah!$T2127:T17125,"Overtime")</f>
        <v>0</v>
      </c>
      <c r="O2127">
        <f>COUNTIFS(olah!$Q$2:Q17125,summary!A2127,olah!$B$2:B17125,summary!B2127,olah!$T$2:T17125,"Overtime")</f>
        <v>0</v>
      </c>
      <c r="P2127">
        <f>COUNTIFS(olah!$Q2127:Q17125,summary!A2127,olah!$B2127:B17125,summary!B2127,olah!$N2127:N17125,summary!C2127,olah!$P2127:P17125,summary!D2127,olah!$T2127:T17125,"Early")</f>
        <v>0</v>
      </c>
      <c r="Q2127">
        <f>COUNTIFS(olah!$Q$2:Q17125,summary!A2127,olah!$B$2:B17125,summary!B2127,olah!$T$2:T17125,"Early")</f>
        <v>0</v>
      </c>
      <c r="R2127">
        <f>COUNTIFS(olah!$Q2127:Q17125,summary!A2127,olah!$B2127:B17125,summary!B2127,olah!$N2127:N17125,summary!C2127,olah!$P2127:P17125,summary!D2127,olah!$T2127:T17125,"NA CO")</f>
        <v>1</v>
      </c>
      <c r="S2127">
        <f>COUNTIFS(olah!$Q$2:Q17125,summary!A2127,olah!$B$2:B17125,summary!B2127,olah!$T$2:T17125,"NA CO")</f>
        <v>7</v>
      </c>
      <c r="T2127" t="str">
        <f>olah!R2127</f>
        <v>Attendance</v>
      </c>
      <c r="U2127" t="str">
        <f>IF(T2127="Permit", olah!T2127, "No Permit")</f>
        <v>No Permit</v>
      </c>
    </row>
    <row r="2128" spans="1:21" hidden="1" x14ac:dyDescent="0.3">
      <c r="A2128" s="23">
        <v>44561</v>
      </c>
      <c r="B2128" t="s">
        <v>523</v>
      </c>
      <c r="C2128" t="s">
        <v>524</v>
      </c>
      <c r="D2128" t="s">
        <v>9024</v>
      </c>
      <c r="E2128" t="str">
        <f>VLOOKUP(B2128,olah!$B:$P,2,0)</f>
        <v>2021-12-01</v>
      </c>
      <c r="F2128">
        <f>COUNTIFS(parameter!$J$4:$J$34,summary!A2128,parameter!$I$4:$I$34,"&gt;="&amp;summary!$E2128)</f>
        <v>31</v>
      </c>
      <c r="G2128">
        <f>COUNTIFS(olah!$Q2128:Q17126,summary!A2128,olah!$B2128:B17126,summary!B2128,olah!$N2128:N17126,summary!C2128,olah!$P2128:P17126,summary!D2128,olah!$S2128:S17126,"On Time")</f>
        <v>1</v>
      </c>
      <c r="H2128">
        <f>COUNTIFS(olah!$Q$2:Q17126,summary!A2128,olah!$B$2:B17126,summary!B2128,olah!$S$2:S17126,"On Time")</f>
        <v>11</v>
      </c>
      <c r="I2128">
        <f>COUNTIFS(olah!$Q2128:Q17126,summary!A2128,olah!$B2128:B17126,summary!B2128,olah!$N2128:N17126,summary!C2128,olah!$P2128:P17126,summary!D2128,olah!$S2128:S17126,"Late")</f>
        <v>0</v>
      </c>
      <c r="J2128">
        <f>COUNTIFS(olah!$Q$2:Q17126,summary!A2128,olah!$B$2:B17126,summary!B2128,olah!$S$2:S17126,"Late")</f>
        <v>4</v>
      </c>
      <c r="K2128">
        <f t="shared" si="33"/>
        <v>16</v>
      </c>
      <c r="L2128">
        <f>COUNTIFS(olah!$Q2128:Q17126,summary!A2128,olah!$B2128:B17126,summary!B2128,olah!$N2128:N17126,summary!C2128,olah!$P2128:P17126,summary!D2128,olah!$T2128:T17126,"On Time CO")</f>
        <v>0</v>
      </c>
      <c r="M2128">
        <f>COUNTIFS(olah!$Q$2:Q17126,summary!A2128,olah!$B$2:B17126,summary!B2128,olah!$T$2:T17126,"On Time CO")</f>
        <v>8</v>
      </c>
      <c r="N2128">
        <f>COUNTIFS(olah!$Q2128:Q17126,summary!A2128,olah!$B2128:B17126,summary!B2128,olah!$N2128:N17126,summary!C2128,olah!$P2128:P17126,summary!D2128,olah!$T2128:T17126,"Overtime")</f>
        <v>0</v>
      </c>
      <c r="O2128">
        <f>COUNTIFS(olah!$Q$2:Q17126,summary!A2128,olah!$B$2:B17126,summary!B2128,olah!$T$2:T17126,"Overtime")</f>
        <v>0</v>
      </c>
      <c r="P2128">
        <f>COUNTIFS(olah!$Q2128:Q17126,summary!A2128,olah!$B2128:B17126,summary!B2128,olah!$N2128:N17126,summary!C2128,olah!$P2128:P17126,summary!D2128,olah!$T2128:T17126,"Early")</f>
        <v>0</v>
      </c>
      <c r="Q2128">
        <f>COUNTIFS(olah!$Q$2:Q17126,summary!A2128,olah!$B$2:B17126,summary!B2128,olah!$T$2:T17126,"Early")</f>
        <v>0</v>
      </c>
      <c r="R2128">
        <f>COUNTIFS(olah!$Q2128:Q17126,summary!A2128,olah!$B2128:B17126,summary!B2128,olah!$N2128:N17126,summary!C2128,olah!$P2128:P17126,summary!D2128,olah!$T2128:T17126,"NA CO")</f>
        <v>1</v>
      </c>
      <c r="S2128">
        <f>COUNTIFS(olah!$Q$2:Q17126,summary!A2128,olah!$B$2:B17126,summary!B2128,olah!$T$2:T17126,"NA CO")</f>
        <v>7</v>
      </c>
      <c r="T2128" t="str">
        <f>olah!R2128</f>
        <v>Daily Journey</v>
      </c>
      <c r="U2128" t="str">
        <f>IF(T2128="Permit", olah!T2128, "No Permit")</f>
        <v>No Permit</v>
      </c>
    </row>
    <row r="2129" spans="1:21" hidden="1" x14ac:dyDescent="0.3">
      <c r="A2129" s="23">
        <v>44561</v>
      </c>
      <c r="B2129" t="s">
        <v>523</v>
      </c>
      <c r="C2129" t="s">
        <v>28</v>
      </c>
      <c r="D2129" t="s">
        <v>10213</v>
      </c>
      <c r="E2129" t="str">
        <f>VLOOKUP(B2129,olah!$B:$P,2,0)</f>
        <v>2021-12-01</v>
      </c>
      <c r="F2129">
        <f>COUNTIFS(parameter!$J$4:$J$34,summary!A2129,parameter!$I$4:$I$34,"&gt;="&amp;summary!$E2129)</f>
        <v>31</v>
      </c>
      <c r="G2129">
        <f>COUNTIFS(olah!$Q2129:Q17127,summary!A2129,olah!$B2129:B17127,summary!B2129,olah!$N2129:N17127,summary!C2129,olah!$P2129:P17127,summary!D2129,olah!$S2129:S17127,"On Time")</f>
        <v>1</v>
      </c>
      <c r="H2129">
        <f>COUNTIFS(olah!$Q$2:Q17127,summary!A2129,olah!$B$2:B17127,summary!B2129,olah!$S$2:S17127,"On Time")</f>
        <v>11</v>
      </c>
      <c r="I2129">
        <f>COUNTIFS(olah!$Q2129:Q17127,summary!A2129,olah!$B2129:B17127,summary!B2129,olah!$N2129:N17127,summary!C2129,olah!$P2129:P17127,summary!D2129,olah!$S2129:S17127,"Late")</f>
        <v>0</v>
      </c>
      <c r="J2129">
        <f>COUNTIFS(olah!$Q$2:Q17127,summary!A2129,olah!$B$2:B17127,summary!B2129,olah!$S$2:S17127,"Late")</f>
        <v>4</v>
      </c>
      <c r="K2129">
        <f t="shared" si="33"/>
        <v>16</v>
      </c>
      <c r="L2129">
        <f>COUNTIFS(olah!$Q2129:Q17127,summary!A2129,olah!$B2129:B17127,summary!B2129,olah!$N2129:N17127,summary!C2129,olah!$P2129:P17127,summary!D2129,olah!$T2129:T17127,"On Time CO")</f>
        <v>1</v>
      </c>
      <c r="M2129">
        <f>COUNTIFS(olah!$Q$2:Q17127,summary!A2129,olah!$B$2:B17127,summary!B2129,olah!$T$2:T17127,"On Time CO")</f>
        <v>8</v>
      </c>
      <c r="N2129">
        <f>COUNTIFS(olah!$Q2129:Q17127,summary!A2129,olah!$B2129:B17127,summary!B2129,olah!$N2129:N17127,summary!C2129,olah!$P2129:P17127,summary!D2129,olah!$T2129:T17127,"Overtime")</f>
        <v>0</v>
      </c>
      <c r="O2129">
        <f>COUNTIFS(olah!$Q$2:Q17127,summary!A2129,olah!$B$2:B17127,summary!B2129,olah!$T$2:T17127,"Overtime")</f>
        <v>0</v>
      </c>
      <c r="P2129">
        <f>COUNTIFS(olah!$Q2129:Q17127,summary!A2129,olah!$B2129:B17127,summary!B2129,olah!$N2129:N17127,summary!C2129,olah!$P2129:P17127,summary!D2129,olah!$T2129:T17127,"Early")</f>
        <v>0</v>
      </c>
      <c r="Q2129">
        <f>COUNTIFS(olah!$Q$2:Q17127,summary!A2129,olah!$B$2:B17127,summary!B2129,olah!$T$2:T17127,"Early")</f>
        <v>0</v>
      </c>
      <c r="R2129">
        <f>COUNTIFS(olah!$Q2129:Q17127,summary!A2129,olah!$B2129:B17127,summary!B2129,olah!$N2129:N17127,summary!C2129,olah!$P2129:P17127,summary!D2129,olah!$T2129:T17127,"NA CO")</f>
        <v>0</v>
      </c>
      <c r="S2129">
        <f>COUNTIFS(olah!$Q$2:Q17127,summary!A2129,olah!$B$2:B17127,summary!B2129,olah!$T$2:T17127,"NA CO")</f>
        <v>7</v>
      </c>
      <c r="T2129" t="str">
        <f>olah!R2129</f>
        <v>Attendance</v>
      </c>
      <c r="U2129" t="str">
        <f>IF(T2129="Permit", olah!T2129, "No Permit")</f>
        <v>No Permit</v>
      </c>
    </row>
    <row r="2130" spans="1:21" hidden="1" x14ac:dyDescent="0.3">
      <c r="A2130" s="23">
        <v>44561</v>
      </c>
      <c r="B2130" t="s">
        <v>523</v>
      </c>
      <c r="C2130" t="s">
        <v>7927</v>
      </c>
      <c r="D2130" t="s">
        <v>7927</v>
      </c>
      <c r="E2130" t="str">
        <f>VLOOKUP(B2130,olah!$B:$P,2,0)</f>
        <v>2021-12-01</v>
      </c>
      <c r="F2130">
        <f>COUNTIFS(parameter!$J$4:$J$34,summary!A2130,parameter!$I$4:$I$34,"&gt;="&amp;summary!$E2130)</f>
        <v>31</v>
      </c>
      <c r="G2130">
        <f>COUNTIFS(olah!$Q2130:Q17128,summary!A2130,olah!$B2130:B17128,summary!B2130,olah!$N2130:N17128,summary!C2130,olah!$P2130:P17128,summary!D2130,olah!$S2130:S17128,"On Time")</f>
        <v>0</v>
      </c>
      <c r="H2130">
        <f>COUNTIFS(olah!$Q$2:Q17128,summary!A2130,olah!$B$2:B17128,summary!B2130,olah!$S$2:S17128,"On Time")</f>
        <v>11</v>
      </c>
      <c r="I2130">
        <f>COUNTIFS(olah!$Q2130:Q17128,summary!A2130,olah!$B2130:B17128,summary!B2130,olah!$N2130:N17128,summary!C2130,olah!$P2130:P17128,summary!D2130,olah!$S2130:S17128,"Late")</f>
        <v>0</v>
      </c>
      <c r="J2130">
        <f>COUNTIFS(olah!$Q$2:Q17128,summary!A2130,olah!$B$2:B17128,summary!B2130,olah!$S$2:S17128,"Late")</f>
        <v>4</v>
      </c>
      <c r="K2130">
        <f t="shared" si="33"/>
        <v>16</v>
      </c>
      <c r="L2130">
        <f>COUNTIFS(olah!$Q2130:Q17128,summary!A2130,olah!$B2130:B17128,summary!B2130,olah!$N2130:N17128,summary!C2130,olah!$P2130:P17128,summary!D2130,olah!$T2130:T17128,"On Time CO")</f>
        <v>0</v>
      </c>
      <c r="M2130">
        <f>COUNTIFS(olah!$Q$2:Q17128,summary!A2130,olah!$B$2:B17128,summary!B2130,olah!$T$2:T17128,"On Time CO")</f>
        <v>8</v>
      </c>
      <c r="N2130">
        <f>COUNTIFS(olah!$Q2130:Q17128,summary!A2130,olah!$B2130:B17128,summary!B2130,olah!$N2130:N17128,summary!C2130,olah!$P2130:P17128,summary!D2130,olah!$T2130:T17128,"Overtime")</f>
        <v>0</v>
      </c>
      <c r="O2130">
        <f>COUNTIFS(olah!$Q$2:Q17128,summary!A2130,olah!$B$2:B17128,summary!B2130,olah!$T$2:T17128,"Overtime")</f>
        <v>0</v>
      </c>
      <c r="P2130">
        <f>COUNTIFS(olah!$Q2130:Q17128,summary!A2130,olah!$B2130:B17128,summary!B2130,olah!$N2130:N17128,summary!C2130,olah!$P2130:P17128,summary!D2130,olah!$T2130:T17128,"Early")</f>
        <v>0</v>
      </c>
      <c r="Q2130">
        <f>COUNTIFS(olah!$Q$2:Q17128,summary!A2130,olah!$B$2:B17128,summary!B2130,olah!$T$2:T17128,"Early")</f>
        <v>0</v>
      </c>
      <c r="R2130">
        <f>COUNTIFS(olah!$Q2130:Q17128,summary!A2130,olah!$B2130:B17128,summary!B2130,olah!$N2130:N17128,summary!C2130,olah!$P2130:P17128,summary!D2130,olah!$T2130:T17128,"NA CO")</f>
        <v>0</v>
      </c>
      <c r="S2130">
        <f>COUNTIFS(olah!$Q$2:Q17128,summary!A2130,olah!$B$2:B17128,summary!B2130,olah!$T$2:T17128,"NA CO")</f>
        <v>7</v>
      </c>
      <c r="T2130" t="str">
        <f>olah!R2130</f>
        <v>Permit</v>
      </c>
      <c r="U2130" t="str">
        <f>IF(T2130="Permit", olah!T2130, "No Permit")</f>
        <v>Pending/Rejected</v>
      </c>
    </row>
    <row r="2131" spans="1:21" hidden="1" x14ac:dyDescent="0.3">
      <c r="A2131" s="23">
        <v>44561</v>
      </c>
      <c r="B2131" t="s">
        <v>526</v>
      </c>
      <c r="C2131" t="s">
        <v>1563</v>
      </c>
      <c r="D2131" t="s">
        <v>1390</v>
      </c>
      <c r="E2131" t="str">
        <f>VLOOKUP(B2131,olah!$B:$P,2,0)</f>
        <v>2021-12-01</v>
      </c>
      <c r="F2131">
        <f>COUNTIFS(parameter!$J$4:$J$34,summary!A2131,parameter!$I$4:$I$34,"&gt;="&amp;summary!$E2131)</f>
        <v>31</v>
      </c>
      <c r="G2131">
        <f>COUNTIFS(olah!$Q2131:Q17129,summary!A2131,olah!$B2131:B17129,summary!B2131,olah!$N2131:N17129,summary!C2131,olah!$P2131:P17129,summary!D2131,olah!$S2131:S17129,"On Time")</f>
        <v>1</v>
      </c>
      <c r="H2131">
        <f>COUNTIFS(olah!$Q$2:Q17129,summary!A2131,olah!$B$2:B17129,summary!B2131,olah!$S$2:S17129,"On Time")</f>
        <v>23</v>
      </c>
      <c r="I2131">
        <f>COUNTIFS(olah!$Q2131:Q17129,summary!A2131,olah!$B2131:B17129,summary!B2131,olah!$N2131:N17129,summary!C2131,olah!$P2131:P17129,summary!D2131,olah!$S2131:S17129,"Late")</f>
        <v>0</v>
      </c>
      <c r="J2131">
        <f>COUNTIFS(olah!$Q$2:Q17129,summary!A2131,olah!$B$2:B17129,summary!B2131,olah!$S$2:S17129,"Late")</f>
        <v>0</v>
      </c>
      <c r="K2131">
        <f t="shared" si="33"/>
        <v>8</v>
      </c>
      <c r="L2131">
        <f>COUNTIFS(olah!$Q2131:Q17129,summary!A2131,olah!$B2131:B17129,summary!B2131,olah!$N2131:N17129,summary!C2131,olah!$P2131:P17129,summary!D2131,olah!$T2131:T17129,"On Time CO")</f>
        <v>0</v>
      </c>
      <c r="M2131">
        <f>COUNTIFS(olah!$Q$2:Q17129,summary!A2131,olah!$B$2:B17129,summary!B2131,olah!$T$2:T17129,"On Time CO")</f>
        <v>19</v>
      </c>
      <c r="N2131">
        <f>COUNTIFS(olah!$Q2131:Q17129,summary!A2131,olah!$B2131:B17129,summary!B2131,olah!$N2131:N17129,summary!C2131,olah!$P2131:P17129,summary!D2131,olah!$T2131:T17129,"Overtime")</f>
        <v>0</v>
      </c>
      <c r="O2131">
        <f>COUNTIFS(olah!$Q$2:Q17129,summary!A2131,olah!$B$2:B17129,summary!B2131,olah!$T$2:T17129,"Overtime")</f>
        <v>0</v>
      </c>
      <c r="P2131">
        <f>COUNTIFS(olah!$Q2131:Q17129,summary!A2131,olah!$B2131:B17129,summary!B2131,olah!$N2131:N17129,summary!C2131,olah!$P2131:P17129,summary!D2131,olah!$T2131:T17129,"Early")</f>
        <v>0</v>
      </c>
      <c r="Q2131">
        <f>COUNTIFS(olah!$Q$2:Q17129,summary!A2131,olah!$B$2:B17129,summary!B2131,olah!$T$2:T17129,"Early")</f>
        <v>0</v>
      </c>
      <c r="R2131">
        <f>COUNTIFS(olah!$Q2131:Q17129,summary!A2131,olah!$B2131:B17129,summary!B2131,olah!$N2131:N17129,summary!C2131,olah!$P2131:P17129,summary!D2131,olah!$T2131:T17129,"NA CO")</f>
        <v>1</v>
      </c>
      <c r="S2131">
        <f>COUNTIFS(olah!$Q$2:Q17129,summary!A2131,olah!$B$2:B17129,summary!B2131,olah!$T$2:T17129,"NA CO")</f>
        <v>4</v>
      </c>
      <c r="T2131" t="str">
        <f>olah!R2131</f>
        <v>Daily Journey</v>
      </c>
      <c r="U2131" t="str">
        <f>IF(T2131="Permit", olah!T2131, "No Permit")</f>
        <v>No Permit</v>
      </c>
    </row>
    <row r="2132" spans="1:21" hidden="1" x14ac:dyDescent="0.3">
      <c r="A2132" s="23">
        <v>44561</v>
      </c>
      <c r="B2132" t="s">
        <v>526</v>
      </c>
      <c r="C2132" t="s">
        <v>28</v>
      </c>
      <c r="D2132" t="s">
        <v>5935</v>
      </c>
      <c r="E2132" t="str">
        <f>VLOOKUP(B2132,olah!$B:$P,2,0)</f>
        <v>2021-12-01</v>
      </c>
      <c r="F2132">
        <f>COUNTIFS(parameter!$J$4:$J$34,summary!A2132,parameter!$I$4:$I$34,"&gt;="&amp;summary!$E2132)</f>
        <v>31</v>
      </c>
      <c r="G2132">
        <f>COUNTIFS(olah!$Q2132:Q17130,summary!A2132,olah!$B2132:B17130,summary!B2132,olah!$N2132:N17130,summary!C2132,olah!$P2132:P17130,summary!D2132,olah!$S2132:S17130,"On Time")</f>
        <v>1</v>
      </c>
      <c r="H2132">
        <f>COUNTIFS(olah!$Q$2:Q17130,summary!A2132,olah!$B$2:B17130,summary!B2132,olah!$S$2:S17130,"On Time")</f>
        <v>23</v>
      </c>
      <c r="I2132">
        <f>COUNTIFS(olah!$Q2132:Q17130,summary!A2132,olah!$B2132:B17130,summary!B2132,olah!$N2132:N17130,summary!C2132,olah!$P2132:P17130,summary!D2132,olah!$S2132:S17130,"Late")</f>
        <v>0</v>
      </c>
      <c r="J2132">
        <f>COUNTIFS(olah!$Q$2:Q17130,summary!A2132,olah!$B$2:B17130,summary!B2132,olah!$S$2:S17130,"Late")</f>
        <v>0</v>
      </c>
      <c r="K2132">
        <f t="shared" si="33"/>
        <v>8</v>
      </c>
      <c r="L2132">
        <f>COUNTIFS(olah!$Q2132:Q17130,summary!A2132,olah!$B2132:B17130,summary!B2132,olah!$N2132:N17130,summary!C2132,olah!$P2132:P17130,summary!D2132,olah!$T2132:T17130,"On Time CO")</f>
        <v>1</v>
      </c>
      <c r="M2132">
        <f>COUNTIFS(olah!$Q$2:Q17130,summary!A2132,olah!$B$2:B17130,summary!B2132,olah!$T$2:T17130,"On Time CO")</f>
        <v>19</v>
      </c>
      <c r="N2132">
        <f>COUNTIFS(olah!$Q2132:Q17130,summary!A2132,olah!$B2132:B17130,summary!B2132,olah!$N2132:N17130,summary!C2132,olah!$P2132:P17130,summary!D2132,olah!$T2132:T17130,"Overtime")</f>
        <v>0</v>
      </c>
      <c r="O2132">
        <f>COUNTIFS(olah!$Q$2:Q17130,summary!A2132,olah!$B$2:B17130,summary!B2132,olah!$T$2:T17130,"Overtime")</f>
        <v>0</v>
      </c>
      <c r="P2132">
        <f>COUNTIFS(olah!$Q2132:Q17130,summary!A2132,olah!$B2132:B17130,summary!B2132,olah!$N2132:N17130,summary!C2132,olah!$P2132:P17130,summary!D2132,olah!$T2132:T17130,"Early")</f>
        <v>0</v>
      </c>
      <c r="Q2132">
        <f>COUNTIFS(olah!$Q$2:Q17130,summary!A2132,olah!$B$2:B17130,summary!B2132,olah!$T$2:T17130,"Early")</f>
        <v>0</v>
      </c>
      <c r="R2132">
        <f>COUNTIFS(olah!$Q2132:Q17130,summary!A2132,olah!$B2132:B17130,summary!B2132,olah!$N2132:N17130,summary!C2132,olah!$P2132:P17130,summary!D2132,olah!$T2132:T17130,"NA CO")</f>
        <v>0</v>
      </c>
      <c r="S2132">
        <f>COUNTIFS(olah!$Q$2:Q17130,summary!A2132,olah!$B$2:B17130,summary!B2132,olah!$T$2:T17130,"NA CO")</f>
        <v>4</v>
      </c>
      <c r="T2132" t="str">
        <f>olah!R2132</f>
        <v>Attendance</v>
      </c>
      <c r="U2132" t="str">
        <f>IF(T2132="Permit", olah!T2132, "No Permit")</f>
        <v>No Permit</v>
      </c>
    </row>
    <row r="2133" spans="1:21" hidden="1" x14ac:dyDescent="0.3">
      <c r="A2133" s="23">
        <v>44561</v>
      </c>
      <c r="B2133" t="s">
        <v>526</v>
      </c>
      <c r="C2133" t="s">
        <v>1563</v>
      </c>
      <c r="D2133" t="s">
        <v>11600</v>
      </c>
      <c r="E2133" t="str">
        <f>VLOOKUP(B2133,olah!$B:$P,2,0)</f>
        <v>2021-12-01</v>
      </c>
      <c r="F2133">
        <f>COUNTIFS(parameter!$J$4:$J$34,summary!A2133,parameter!$I$4:$I$34,"&gt;="&amp;summary!$E2133)</f>
        <v>31</v>
      </c>
      <c r="G2133">
        <f>COUNTIFS(olah!$Q2133:Q17131,summary!A2133,olah!$B2133:B17131,summary!B2133,olah!$N2133:N17131,summary!C2133,olah!$P2133:P17131,summary!D2133,olah!$S2133:S17131,"On Time")</f>
        <v>1</v>
      </c>
      <c r="H2133">
        <f>COUNTIFS(olah!$Q$2:Q17131,summary!A2133,olah!$B$2:B17131,summary!B2133,olah!$S$2:S17131,"On Time")</f>
        <v>23</v>
      </c>
      <c r="I2133">
        <f>COUNTIFS(olah!$Q2133:Q17131,summary!A2133,olah!$B2133:B17131,summary!B2133,olah!$N2133:N17131,summary!C2133,olah!$P2133:P17131,summary!D2133,olah!$S2133:S17131,"Late")</f>
        <v>0</v>
      </c>
      <c r="J2133">
        <f>COUNTIFS(olah!$Q$2:Q17131,summary!A2133,olah!$B$2:B17131,summary!B2133,olah!$S$2:S17131,"Late")</f>
        <v>0</v>
      </c>
      <c r="K2133">
        <f t="shared" si="33"/>
        <v>8</v>
      </c>
      <c r="L2133">
        <f>COUNTIFS(olah!$Q2133:Q17131,summary!A2133,olah!$B2133:B17131,summary!B2133,olah!$N2133:N17131,summary!C2133,olah!$P2133:P17131,summary!D2133,olah!$T2133:T17131,"On Time CO")</f>
        <v>0</v>
      </c>
      <c r="M2133">
        <f>COUNTIFS(olah!$Q$2:Q17131,summary!A2133,olah!$B$2:B17131,summary!B2133,olah!$T$2:T17131,"On Time CO")</f>
        <v>19</v>
      </c>
      <c r="N2133">
        <f>COUNTIFS(olah!$Q2133:Q17131,summary!A2133,olah!$B2133:B17131,summary!B2133,olah!$N2133:N17131,summary!C2133,olah!$P2133:P17131,summary!D2133,olah!$T2133:T17131,"Overtime")</f>
        <v>0</v>
      </c>
      <c r="O2133">
        <f>COUNTIFS(olah!$Q$2:Q17131,summary!A2133,olah!$B$2:B17131,summary!B2133,olah!$T$2:T17131,"Overtime")</f>
        <v>0</v>
      </c>
      <c r="P2133">
        <f>COUNTIFS(olah!$Q2133:Q17131,summary!A2133,olah!$B2133:B17131,summary!B2133,olah!$N2133:N17131,summary!C2133,olah!$P2133:P17131,summary!D2133,olah!$T2133:T17131,"Early")</f>
        <v>0</v>
      </c>
      <c r="Q2133">
        <f>COUNTIFS(olah!$Q$2:Q17131,summary!A2133,olah!$B$2:B17131,summary!B2133,olah!$T$2:T17131,"Early")</f>
        <v>0</v>
      </c>
      <c r="R2133">
        <f>COUNTIFS(olah!$Q2133:Q17131,summary!A2133,olah!$B2133:B17131,summary!B2133,olah!$N2133:N17131,summary!C2133,olah!$P2133:P17131,summary!D2133,olah!$T2133:T17131,"NA CO")</f>
        <v>1</v>
      </c>
      <c r="S2133">
        <f>COUNTIFS(olah!$Q$2:Q17131,summary!A2133,olah!$B$2:B17131,summary!B2133,olah!$T$2:T17131,"NA CO")</f>
        <v>4</v>
      </c>
      <c r="T2133" t="str">
        <f>olah!R2133</f>
        <v>Daily Journey</v>
      </c>
      <c r="U2133" t="str">
        <f>IF(T2133="Permit", olah!T2133, "No Permit")</f>
        <v>No Permit</v>
      </c>
    </row>
    <row r="2134" spans="1:21" hidden="1" x14ac:dyDescent="0.3">
      <c r="A2134" s="23">
        <v>44561</v>
      </c>
      <c r="B2134" t="s">
        <v>526</v>
      </c>
      <c r="C2134" t="s">
        <v>28</v>
      </c>
      <c r="D2134" t="s">
        <v>11601</v>
      </c>
      <c r="E2134" t="str">
        <f>VLOOKUP(B2134,olah!$B:$P,2,0)</f>
        <v>2021-12-01</v>
      </c>
      <c r="F2134">
        <f>COUNTIFS(parameter!$J$4:$J$34,summary!A2134,parameter!$I$4:$I$34,"&gt;="&amp;summary!$E2134)</f>
        <v>31</v>
      </c>
      <c r="G2134">
        <f>COUNTIFS(olah!$Q2134:Q17132,summary!A2134,olah!$B2134:B17132,summary!B2134,olah!$N2134:N17132,summary!C2134,olah!$P2134:P17132,summary!D2134,olah!$S2134:S17132,"On Time")</f>
        <v>1</v>
      </c>
      <c r="H2134">
        <f>COUNTIFS(olah!$Q$2:Q17132,summary!A2134,olah!$B$2:B17132,summary!B2134,olah!$S$2:S17132,"On Time")</f>
        <v>23</v>
      </c>
      <c r="I2134">
        <f>COUNTIFS(olah!$Q2134:Q17132,summary!A2134,olah!$B2134:B17132,summary!B2134,olah!$N2134:N17132,summary!C2134,olah!$P2134:P17132,summary!D2134,olah!$S2134:S17132,"Late")</f>
        <v>0</v>
      </c>
      <c r="J2134">
        <f>COUNTIFS(olah!$Q$2:Q17132,summary!A2134,olah!$B$2:B17132,summary!B2134,olah!$S$2:S17132,"Late")</f>
        <v>0</v>
      </c>
      <c r="K2134">
        <f t="shared" si="33"/>
        <v>8</v>
      </c>
      <c r="L2134">
        <f>COUNTIFS(olah!$Q2134:Q17132,summary!A2134,olah!$B2134:B17132,summary!B2134,olah!$N2134:N17132,summary!C2134,olah!$P2134:P17132,summary!D2134,olah!$T2134:T17132,"On Time CO")</f>
        <v>1</v>
      </c>
      <c r="M2134">
        <f>COUNTIFS(olah!$Q$2:Q17132,summary!A2134,olah!$B$2:B17132,summary!B2134,olah!$T$2:T17132,"On Time CO")</f>
        <v>19</v>
      </c>
      <c r="N2134">
        <f>COUNTIFS(olah!$Q2134:Q17132,summary!A2134,olah!$B2134:B17132,summary!B2134,olah!$N2134:N17132,summary!C2134,olah!$P2134:P17132,summary!D2134,olah!$T2134:T17132,"Overtime")</f>
        <v>0</v>
      </c>
      <c r="O2134">
        <f>COUNTIFS(olah!$Q$2:Q17132,summary!A2134,olah!$B$2:B17132,summary!B2134,olah!$T$2:T17132,"Overtime")</f>
        <v>0</v>
      </c>
      <c r="P2134">
        <f>COUNTIFS(olah!$Q2134:Q17132,summary!A2134,olah!$B2134:B17132,summary!B2134,olah!$N2134:N17132,summary!C2134,olah!$P2134:P17132,summary!D2134,olah!$T2134:T17132,"Early")</f>
        <v>0</v>
      </c>
      <c r="Q2134">
        <f>COUNTIFS(olah!$Q$2:Q17132,summary!A2134,olah!$B$2:B17132,summary!B2134,olah!$T$2:T17132,"Early")</f>
        <v>0</v>
      </c>
      <c r="R2134">
        <f>COUNTIFS(olah!$Q2134:Q17132,summary!A2134,olah!$B2134:B17132,summary!B2134,olah!$N2134:N17132,summary!C2134,olah!$P2134:P17132,summary!D2134,olah!$T2134:T17132,"NA CO")</f>
        <v>0</v>
      </c>
      <c r="S2134">
        <f>COUNTIFS(olah!$Q$2:Q17132,summary!A2134,olah!$B$2:B17132,summary!B2134,olah!$T$2:T17132,"NA CO")</f>
        <v>4</v>
      </c>
      <c r="T2134" t="str">
        <f>olah!R2134</f>
        <v>Attendance</v>
      </c>
      <c r="U2134" t="str">
        <f>IF(T2134="Permit", olah!T2134, "No Permit")</f>
        <v>No Permit</v>
      </c>
    </row>
    <row r="2135" spans="1:21" hidden="1" x14ac:dyDescent="0.3">
      <c r="A2135" s="23">
        <v>44561</v>
      </c>
      <c r="B2135" t="s">
        <v>526</v>
      </c>
      <c r="C2135" t="s">
        <v>7942</v>
      </c>
      <c r="D2135" t="s">
        <v>5936</v>
      </c>
      <c r="E2135" t="str">
        <f>VLOOKUP(B2135,olah!$B:$P,2,0)</f>
        <v>2021-12-01</v>
      </c>
      <c r="F2135">
        <f>COUNTIFS(parameter!$J$4:$J$34,summary!A2135,parameter!$I$4:$I$34,"&gt;="&amp;summary!$E2135)</f>
        <v>31</v>
      </c>
      <c r="G2135">
        <f>COUNTIFS(olah!$Q2135:Q17133,summary!A2135,olah!$B2135:B17133,summary!B2135,olah!$N2135:N17133,summary!C2135,olah!$P2135:P17133,summary!D2135,olah!$S2135:S17133,"On Time")</f>
        <v>1</v>
      </c>
      <c r="H2135">
        <f>COUNTIFS(olah!$Q$2:Q17133,summary!A2135,olah!$B$2:B17133,summary!B2135,olah!$S$2:S17133,"On Time")</f>
        <v>23</v>
      </c>
      <c r="I2135">
        <f>COUNTIFS(olah!$Q2135:Q17133,summary!A2135,olah!$B2135:B17133,summary!B2135,olah!$N2135:N17133,summary!C2135,olah!$P2135:P17133,summary!D2135,olah!$S2135:S17133,"Late")</f>
        <v>0</v>
      </c>
      <c r="J2135">
        <f>COUNTIFS(olah!$Q$2:Q17133,summary!A2135,olah!$B$2:B17133,summary!B2135,olah!$S$2:S17133,"Late")</f>
        <v>0</v>
      </c>
      <c r="K2135">
        <f t="shared" si="33"/>
        <v>8</v>
      </c>
      <c r="L2135">
        <f>COUNTIFS(olah!$Q2135:Q17133,summary!A2135,olah!$B2135:B17133,summary!B2135,olah!$N2135:N17133,summary!C2135,olah!$P2135:P17133,summary!D2135,olah!$T2135:T17133,"On Time CO")</f>
        <v>1</v>
      </c>
      <c r="M2135">
        <f>COUNTIFS(olah!$Q$2:Q17133,summary!A2135,olah!$B$2:B17133,summary!B2135,olah!$T$2:T17133,"On Time CO")</f>
        <v>19</v>
      </c>
      <c r="N2135">
        <f>COUNTIFS(olah!$Q2135:Q17133,summary!A2135,olah!$B2135:B17133,summary!B2135,olah!$N2135:N17133,summary!C2135,olah!$P2135:P17133,summary!D2135,olah!$T2135:T17133,"Overtime")</f>
        <v>0</v>
      </c>
      <c r="O2135">
        <f>COUNTIFS(olah!$Q$2:Q17133,summary!A2135,olah!$B$2:B17133,summary!B2135,olah!$T$2:T17133,"Overtime")</f>
        <v>0</v>
      </c>
      <c r="P2135">
        <f>COUNTIFS(olah!$Q2135:Q17133,summary!A2135,olah!$B2135:B17133,summary!B2135,olah!$N2135:N17133,summary!C2135,olah!$P2135:P17133,summary!D2135,olah!$T2135:T17133,"Early")</f>
        <v>0</v>
      </c>
      <c r="Q2135">
        <f>COUNTIFS(olah!$Q$2:Q17133,summary!A2135,olah!$B$2:B17133,summary!B2135,olah!$T$2:T17133,"Early")</f>
        <v>0</v>
      </c>
      <c r="R2135">
        <f>COUNTIFS(olah!$Q2135:Q17133,summary!A2135,olah!$B2135:B17133,summary!B2135,olah!$N2135:N17133,summary!C2135,olah!$P2135:P17133,summary!D2135,olah!$T2135:T17133,"NA CO")</f>
        <v>0</v>
      </c>
      <c r="S2135">
        <f>COUNTIFS(olah!$Q$2:Q17133,summary!A2135,olah!$B$2:B17133,summary!B2135,olah!$T$2:T17133,"NA CO")</f>
        <v>4</v>
      </c>
      <c r="T2135" t="str">
        <f>olah!R2135</f>
        <v>Daily Journey</v>
      </c>
      <c r="U2135" t="str">
        <f>IF(T2135="Permit", olah!T2135, "No Permit")</f>
        <v>No Permit</v>
      </c>
    </row>
    <row r="2136" spans="1:21" hidden="1" x14ac:dyDescent="0.3">
      <c r="A2136" s="23">
        <v>44561</v>
      </c>
      <c r="B2136" t="s">
        <v>526</v>
      </c>
      <c r="C2136" t="s">
        <v>28</v>
      </c>
      <c r="D2136" t="s">
        <v>6082</v>
      </c>
      <c r="E2136" t="str">
        <f>VLOOKUP(B2136,olah!$B:$P,2,0)</f>
        <v>2021-12-01</v>
      </c>
      <c r="F2136">
        <f>COUNTIFS(parameter!$J$4:$J$34,summary!A2136,parameter!$I$4:$I$34,"&gt;="&amp;summary!$E2136)</f>
        <v>31</v>
      </c>
      <c r="G2136">
        <f>COUNTIFS(olah!$Q2136:Q17134,summary!A2136,olah!$B2136:B17134,summary!B2136,olah!$N2136:N17134,summary!C2136,olah!$P2136:P17134,summary!D2136,olah!$S2136:S17134,"On Time")</f>
        <v>1</v>
      </c>
      <c r="H2136">
        <f>COUNTIFS(olah!$Q$2:Q17134,summary!A2136,olah!$B$2:B17134,summary!B2136,olah!$S$2:S17134,"On Time")</f>
        <v>23</v>
      </c>
      <c r="I2136">
        <f>COUNTIFS(olah!$Q2136:Q17134,summary!A2136,olah!$B2136:B17134,summary!B2136,olah!$N2136:N17134,summary!C2136,olah!$P2136:P17134,summary!D2136,olah!$S2136:S17134,"Late")</f>
        <v>0</v>
      </c>
      <c r="J2136">
        <f>COUNTIFS(olah!$Q$2:Q17134,summary!A2136,olah!$B$2:B17134,summary!B2136,olah!$S$2:S17134,"Late")</f>
        <v>0</v>
      </c>
      <c r="K2136">
        <f t="shared" si="33"/>
        <v>8</v>
      </c>
      <c r="L2136">
        <f>COUNTIFS(olah!$Q2136:Q17134,summary!A2136,olah!$B2136:B17134,summary!B2136,olah!$N2136:N17134,summary!C2136,olah!$P2136:P17134,summary!D2136,olah!$T2136:T17134,"On Time CO")</f>
        <v>1</v>
      </c>
      <c r="M2136">
        <f>COUNTIFS(olah!$Q$2:Q17134,summary!A2136,olah!$B$2:B17134,summary!B2136,olah!$T$2:T17134,"On Time CO")</f>
        <v>19</v>
      </c>
      <c r="N2136">
        <f>COUNTIFS(olah!$Q2136:Q17134,summary!A2136,olah!$B2136:B17134,summary!B2136,olah!$N2136:N17134,summary!C2136,olah!$P2136:P17134,summary!D2136,olah!$T2136:T17134,"Overtime")</f>
        <v>0</v>
      </c>
      <c r="O2136">
        <f>COUNTIFS(olah!$Q$2:Q17134,summary!A2136,olah!$B$2:B17134,summary!B2136,olah!$T$2:T17134,"Overtime")</f>
        <v>0</v>
      </c>
      <c r="P2136">
        <f>COUNTIFS(olah!$Q2136:Q17134,summary!A2136,olah!$B2136:B17134,summary!B2136,olah!$N2136:N17134,summary!C2136,olah!$P2136:P17134,summary!D2136,olah!$T2136:T17134,"Early")</f>
        <v>0</v>
      </c>
      <c r="Q2136">
        <f>COUNTIFS(olah!$Q$2:Q17134,summary!A2136,olah!$B$2:B17134,summary!B2136,olah!$T$2:T17134,"Early")</f>
        <v>0</v>
      </c>
      <c r="R2136">
        <f>COUNTIFS(olah!$Q2136:Q17134,summary!A2136,olah!$B2136:B17134,summary!B2136,olah!$N2136:N17134,summary!C2136,olah!$P2136:P17134,summary!D2136,olah!$T2136:T17134,"NA CO")</f>
        <v>0</v>
      </c>
      <c r="S2136">
        <f>COUNTIFS(olah!$Q$2:Q17134,summary!A2136,olah!$B$2:B17134,summary!B2136,olah!$T$2:T17134,"NA CO")</f>
        <v>4</v>
      </c>
      <c r="T2136" t="str">
        <f>olah!R2136</f>
        <v>Attendance</v>
      </c>
      <c r="U2136" t="str">
        <f>IF(T2136="Permit", olah!T2136, "No Permit")</f>
        <v>No Permit</v>
      </c>
    </row>
    <row r="2137" spans="1:21" hidden="1" x14ac:dyDescent="0.3">
      <c r="A2137" s="23">
        <v>44561</v>
      </c>
      <c r="B2137" t="s">
        <v>526</v>
      </c>
      <c r="C2137" t="s">
        <v>7948</v>
      </c>
      <c r="D2137" t="s">
        <v>11602</v>
      </c>
      <c r="E2137" t="str">
        <f>VLOOKUP(B2137,olah!$B:$P,2,0)</f>
        <v>2021-12-01</v>
      </c>
      <c r="F2137">
        <f>COUNTIFS(parameter!$J$4:$J$34,summary!A2137,parameter!$I$4:$I$34,"&gt;="&amp;summary!$E2137)</f>
        <v>31</v>
      </c>
      <c r="G2137">
        <f>COUNTIFS(olah!$Q2137:Q17135,summary!A2137,olah!$B2137:B17135,summary!B2137,olah!$N2137:N17135,summary!C2137,olah!$P2137:P17135,summary!D2137,olah!$S2137:S17135,"On Time")</f>
        <v>1</v>
      </c>
      <c r="H2137">
        <f>COUNTIFS(olah!$Q$2:Q17135,summary!A2137,olah!$B$2:B17135,summary!B2137,olah!$S$2:S17135,"On Time")</f>
        <v>23</v>
      </c>
      <c r="I2137">
        <f>COUNTIFS(olah!$Q2137:Q17135,summary!A2137,olah!$B2137:B17135,summary!B2137,olah!$N2137:N17135,summary!C2137,olah!$P2137:P17135,summary!D2137,olah!$S2137:S17135,"Late")</f>
        <v>0</v>
      </c>
      <c r="J2137">
        <f>COUNTIFS(olah!$Q$2:Q17135,summary!A2137,olah!$B$2:B17135,summary!B2137,olah!$S$2:S17135,"Late")</f>
        <v>0</v>
      </c>
      <c r="K2137">
        <f t="shared" si="33"/>
        <v>8</v>
      </c>
      <c r="L2137">
        <f>COUNTIFS(olah!$Q2137:Q17135,summary!A2137,olah!$B2137:B17135,summary!B2137,olah!$N2137:N17135,summary!C2137,olah!$P2137:P17135,summary!D2137,olah!$T2137:T17135,"On Time CO")</f>
        <v>0</v>
      </c>
      <c r="M2137">
        <f>COUNTIFS(olah!$Q$2:Q17135,summary!A2137,olah!$B$2:B17135,summary!B2137,olah!$T$2:T17135,"On Time CO")</f>
        <v>19</v>
      </c>
      <c r="N2137">
        <f>COUNTIFS(olah!$Q2137:Q17135,summary!A2137,olah!$B2137:B17135,summary!B2137,olah!$N2137:N17135,summary!C2137,olah!$P2137:P17135,summary!D2137,olah!$T2137:T17135,"Overtime")</f>
        <v>0</v>
      </c>
      <c r="O2137">
        <f>COUNTIFS(olah!$Q$2:Q17135,summary!A2137,olah!$B$2:B17135,summary!B2137,olah!$T$2:T17135,"Overtime")</f>
        <v>0</v>
      </c>
      <c r="P2137">
        <f>COUNTIFS(olah!$Q2137:Q17135,summary!A2137,olah!$B2137:B17135,summary!B2137,olah!$N2137:N17135,summary!C2137,olah!$P2137:P17135,summary!D2137,olah!$T2137:T17135,"Early")</f>
        <v>0</v>
      </c>
      <c r="Q2137">
        <f>COUNTIFS(olah!$Q$2:Q17135,summary!A2137,olah!$B$2:B17135,summary!B2137,olah!$T$2:T17135,"Early")</f>
        <v>0</v>
      </c>
      <c r="R2137">
        <f>COUNTIFS(olah!$Q2137:Q17135,summary!A2137,olah!$B2137:B17135,summary!B2137,olah!$N2137:N17135,summary!C2137,olah!$P2137:P17135,summary!D2137,olah!$T2137:T17135,"NA CO")</f>
        <v>1</v>
      </c>
      <c r="S2137">
        <f>COUNTIFS(olah!$Q$2:Q17135,summary!A2137,olah!$B$2:B17135,summary!B2137,olah!$T$2:T17135,"NA CO")</f>
        <v>4</v>
      </c>
      <c r="T2137" t="str">
        <f>olah!R2137</f>
        <v>Daily Journey</v>
      </c>
      <c r="U2137" t="str">
        <f>IF(T2137="Permit", olah!T2137, "No Permit")</f>
        <v>No Permit</v>
      </c>
    </row>
    <row r="2138" spans="1:21" hidden="1" x14ac:dyDescent="0.3">
      <c r="A2138" s="23">
        <v>44561</v>
      </c>
      <c r="B2138" t="s">
        <v>526</v>
      </c>
      <c r="C2138" t="s">
        <v>28</v>
      </c>
      <c r="D2138" t="s">
        <v>11603</v>
      </c>
      <c r="E2138" t="str">
        <f>VLOOKUP(B2138,olah!$B:$P,2,0)</f>
        <v>2021-12-01</v>
      </c>
      <c r="F2138">
        <f>COUNTIFS(parameter!$J$4:$J$34,summary!A2138,parameter!$I$4:$I$34,"&gt;="&amp;summary!$E2138)</f>
        <v>31</v>
      </c>
      <c r="G2138">
        <f>COUNTIFS(olah!$Q2138:Q17136,summary!A2138,olah!$B2138:B17136,summary!B2138,olah!$N2138:N17136,summary!C2138,olah!$P2138:P17136,summary!D2138,olah!$S2138:S17136,"On Time")</f>
        <v>1</v>
      </c>
      <c r="H2138">
        <f>COUNTIFS(olah!$Q$2:Q17136,summary!A2138,olah!$B$2:B17136,summary!B2138,olah!$S$2:S17136,"On Time")</f>
        <v>23</v>
      </c>
      <c r="I2138">
        <f>COUNTIFS(olah!$Q2138:Q17136,summary!A2138,olah!$B2138:B17136,summary!B2138,olah!$N2138:N17136,summary!C2138,olah!$P2138:P17136,summary!D2138,olah!$S2138:S17136,"Late")</f>
        <v>0</v>
      </c>
      <c r="J2138">
        <f>COUNTIFS(olah!$Q$2:Q17136,summary!A2138,olah!$B$2:B17136,summary!B2138,olah!$S$2:S17136,"Late")</f>
        <v>0</v>
      </c>
      <c r="K2138">
        <f t="shared" si="33"/>
        <v>8</v>
      </c>
      <c r="L2138">
        <f>COUNTIFS(olah!$Q2138:Q17136,summary!A2138,olah!$B2138:B17136,summary!B2138,olah!$N2138:N17136,summary!C2138,olah!$P2138:P17136,summary!D2138,olah!$T2138:T17136,"On Time CO")</f>
        <v>1</v>
      </c>
      <c r="M2138">
        <f>COUNTIFS(olah!$Q$2:Q17136,summary!A2138,olah!$B$2:B17136,summary!B2138,olah!$T$2:T17136,"On Time CO")</f>
        <v>19</v>
      </c>
      <c r="N2138">
        <f>COUNTIFS(olah!$Q2138:Q17136,summary!A2138,olah!$B2138:B17136,summary!B2138,olah!$N2138:N17136,summary!C2138,olah!$P2138:P17136,summary!D2138,olah!$T2138:T17136,"Overtime")</f>
        <v>0</v>
      </c>
      <c r="O2138">
        <f>COUNTIFS(olah!$Q$2:Q17136,summary!A2138,olah!$B$2:B17136,summary!B2138,olah!$T$2:T17136,"Overtime")</f>
        <v>0</v>
      </c>
      <c r="P2138">
        <f>COUNTIFS(olah!$Q2138:Q17136,summary!A2138,olah!$B2138:B17136,summary!B2138,olah!$N2138:N17136,summary!C2138,olah!$P2138:P17136,summary!D2138,olah!$T2138:T17136,"Early")</f>
        <v>0</v>
      </c>
      <c r="Q2138">
        <f>COUNTIFS(olah!$Q$2:Q17136,summary!A2138,olah!$B$2:B17136,summary!B2138,olah!$T$2:T17136,"Early")</f>
        <v>0</v>
      </c>
      <c r="R2138">
        <f>COUNTIFS(olah!$Q2138:Q17136,summary!A2138,olah!$B2138:B17136,summary!B2138,olah!$N2138:N17136,summary!C2138,olah!$P2138:P17136,summary!D2138,olah!$T2138:T17136,"NA CO")</f>
        <v>0</v>
      </c>
      <c r="S2138">
        <f>COUNTIFS(olah!$Q$2:Q17136,summary!A2138,olah!$B$2:B17136,summary!B2138,olah!$T$2:T17136,"NA CO")</f>
        <v>4</v>
      </c>
      <c r="T2138" t="str">
        <f>olah!R2138</f>
        <v>Attendance</v>
      </c>
      <c r="U2138" t="str">
        <f>IF(T2138="Permit", olah!T2138, "No Permit")</f>
        <v>No Permit</v>
      </c>
    </row>
    <row r="2139" spans="1:21" hidden="1" x14ac:dyDescent="0.3">
      <c r="A2139" s="23">
        <v>44561</v>
      </c>
      <c r="B2139" t="s">
        <v>526</v>
      </c>
      <c r="C2139" t="s">
        <v>28</v>
      </c>
      <c r="D2139" t="s">
        <v>7108</v>
      </c>
      <c r="E2139" t="str">
        <f>VLOOKUP(B2139,olah!$B:$P,2,0)</f>
        <v>2021-12-01</v>
      </c>
      <c r="F2139">
        <f>COUNTIFS(parameter!$J$4:$J$34,summary!A2139,parameter!$I$4:$I$34,"&gt;="&amp;summary!$E2139)</f>
        <v>31</v>
      </c>
      <c r="G2139">
        <f>COUNTIFS(olah!$Q2139:Q17137,summary!A2139,olah!$B2139:B17137,summary!B2139,olah!$N2139:N17137,summary!C2139,olah!$P2139:P17137,summary!D2139,olah!$S2139:S17137,"On Time")</f>
        <v>1</v>
      </c>
      <c r="H2139">
        <f>COUNTIFS(olah!$Q$2:Q17137,summary!A2139,olah!$B$2:B17137,summary!B2139,olah!$S$2:S17137,"On Time")</f>
        <v>23</v>
      </c>
      <c r="I2139">
        <f>COUNTIFS(olah!$Q2139:Q17137,summary!A2139,olah!$B2139:B17137,summary!B2139,olah!$N2139:N17137,summary!C2139,olah!$P2139:P17137,summary!D2139,olah!$S2139:S17137,"Late")</f>
        <v>0</v>
      </c>
      <c r="J2139">
        <f>COUNTIFS(olah!$Q$2:Q17137,summary!A2139,olah!$B$2:B17137,summary!B2139,olah!$S$2:S17137,"Late")</f>
        <v>0</v>
      </c>
      <c r="K2139">
        <f t="shared" si="33"/>
        <v>8</v>
      </c>
      <c r="L2139">
        <f>COUNTIFS(olah!$Q2139:Q17137,summary!A2139,olah!$B2139:B17137,summary!B2139,olah!$N2139:N17137,summary!C2139,olah!$P2139:P17137,summary!D2139,olah!$T2139:T17137,"On Time CO")</f>
        <v>1</v>
      </c>
      <c r="M2139">
        <f>COUNTIFS(olah!$Q$2:Q17137,summary!A2139,olah!$B$2:B17137,summary!B2139,olah!$T$2:T17137,"On Time CO")</f>
        <v>19</v>
      </c>
      <c r="N2139">
        <f>COUNTIFS(olah!$Q2139:Q17137,summary!A2139,olah!$B2139:B17137,summary!B2139,olah!$N2139:N17137,summary!C2139,olah!$P2139:P17137,summary!D2139,olah!$T2139:T17137,"Overtime")</f>
        <v>0</v>
      </c>
      <c r="O2139">
        <f>COUNTIFS(olah!$Q$2:Q17137,summary!A2139,olah!$B$2:B17137,summary!B2139,olah!$T$2:T17137,"Overtime")</f>
        <v>0</v>
      </c>
      <c r="P2139">
        <f>COUNTIFS(olah!$Q2139:Q17137,summary!A2139,olah!$B2139:B17137,summary!B2139,olah!$N2139:N17137,summary!C2139,olah!$P2139:P17137,summary!D2139,olah!$T2139:T17137,"Early")</f>
        <v>0</v>
      </c>
      <c r="Q2139">
        <f>COUNTIFS(olah!$Q$2:Q17137,summary!A2139,olah!$B$2:B17137,summary!B2139,olah!$T$2:T17137,"Early")</f>
        <v>0</v>
      </c>
      <c r="R2139">
        <f>COUNTIFS(olah!$Q2139:Q17137,summary!A2139,olah!$B2139:B17137,summary!B2139,olah!$N2139:N17137,summary!C2139,olah!$P2139:P17137,summary!D2139,olah!$T2139:T17137,"NA CO")</f>
        <v>0</v>
      </c>
      <c r="S2139">
        <f>COUNTIFS(olah!$Q$2:Q17137,summary!A2139,olah!$B$2:B17137,summary!B2139,olah!$T$2:T17137,"NA CO")</f>
        <v>4</v>
      </c>
      <c r="T2139" t="str">
        <f>olah!R2139</f>
        <v>Attendance</v>
      </c>
      <c r="U2139" t="str">
        <f>IF(T2139="Permit", olah!T2139, "No Permit")</f>
        <v>No Permit</v>
      </c>
    </row>
    <row r="2140" spans="1:21" hidden="1" x14ac:dyDescent="0.3">
      <c r="A2140" s="23">
        <v>44561</v>
      </c>
      <c r="B2140" t="s">
        <v>526</v>
      </c>
      <c r="C2140" t="s">
        <v>28</v>
      </c>
      <c r="D2140" t="s">
        <v>11604</v>
      </c>
      <c r="E2140" t="str">
        <f>VLOOKUP(B2140,olah!$B:$P,2,0)</f>
        <v>2021-12-01</v>
      </c>
      <c r="F2140">
        <f>COUNTIFS(parameter!$J$4:$J$34,summary!A2140,parameter!$I$4:$I$34,"&gt;="&amp;summary!$E2140)</f>
        <v>31</v>
      </c>
      <c r="G2140">
        <f>COUNTIFS(olah!$Q2140:Q17138,summary!A2140,olah!$B2140:B17138,summary!B2140,olah!$N2140:N17138,summary!C2140,olah!$P2140:P17138,summary!D2140,olah!$S2140:S17138,"On Time")</f>
        <v>1</v>
      </c>
      <c r="H2140">
        <f>COUNTIFS(olah!$Q$2:Q17138,summary!A2140,olah!$B$2:B17138,summary!B2140,olah!$S$2:S17138,"On Time")</f>
        <v>23</v>
      </c>
      <c r="I2140">
        <f>COUNTIFS(olah!$Q2140:Q17138,summary!A2140,olah!$B2140:B17138,summary!B2140,olah!$N2140:N17138,summary!C2140,olah!$P2140:P17138,summary!D2140,olah!$S2140:S17138,"Late")</f>
        <v>0</v>
      </c>
      <c r="J2140">
        <f>COUNTIFS(olah!$Q$2:Q17138,summary!A2140,olah!$B$2:B17138,summary!B2140,olah!$S$2:S17138,"Late")</f>
        <v>0</v>
      </c>
      <c r="K2140">
        <f t="shared" si="33"/>
        <v>8</v>
      </c>
      <c r="L2140">
        <f>COUNTIFS(olah!$Q2140:Q17138,summary!A2140,olah!$B2140:B17138,summary!B2140,olah!$N2140:N17138,summary!C2140,olah!$P2140:P17138,summary!D2140,olah!$T2140:T17138,"On Time CO")</f>
        <v>1</v>
      </c>
      <c r="M2140">
        <f>COUNTIFS(olah!$Q$2:Q17138,summary!A2140,olah!$B$2:B17138,summary!B2140,olah!$T$2:T17138,"On Time CO")</f>
        <v>19</v>
      </c>
      <c r="N2140">
        <f>COUNTIFS(olah!$Q2140:Q17138,summary!A2140,olah!$B2140:B17138,summary!B2140,olah!$N2140:N17138,summary!C2140,olah!$P2140:P17138,summary!D2140,olah!$T2140:T17138,"Overtime")</f>
        <v>0</v>
      </c>
      <c r="O2140">
        <f>COUNTIFS(olah!$Q$2:Q17138,summary!A2140,olah!$B$2:B17138,summary!B2140,olah!$T$2:T17138,"Overtime")</f>
        <v>0</v>
      </c>
      <c r="P2140">
        <f>COUNTIFS(olah!$Q2140:Q17138,summary!A2140,olah!$B2140:B17138,summary!B2140,olah!$N2140:N17138,summary!C2140,olah!$P2140:P17138,summary!D2140,olah!$T2140:T17138,"Early")</f>
        <v>0</v>
      </c>
      <c r="Q2140">
        <f>COUNTIFS(olah!$Q$2:Q17138,summary!A2140,olah!$B$2:B17138,summary!B2140,olah!$T$2:T17138,"Early")</f>
        <v>0</v>
      </c>
      <c r="R2140">
        <f>COUNTIFS(olah!$Q2140:Q17138,summary!A2140,olah!$B2140:B17138,summary!B2140,olah!$N2140:N17138,summary!C2140,olah!$P2140:P17138,summary!D2140,olah!$T2140:T17138,"NA CO")</f>
        <v>0</v>
      </c>
      <c r="S2140">
        <f>COUNTIFS(olah!$Q$2:Q17138,summary!A2140,olah!$B$2:B17138,summary!B2140,olah!$T$2:T17138,"NA CO")</f>
        <v>4</v>
      </c>
      <c r="T2140" t="str">
        <f>olah!R2140</f>
        <v>Attendance</v>
      </c>
      <c r="U2140" t="str">
        <f>IF(T2140="Permit", olah!T2140, "No Permit")</f>
        <v>No Permit</v>
      </c>
    </row>
    <row r="2141" spans="1:21" hidden="1" x14ac:dyDescent="0.3">
      <c r="A2141" s="23">
        <v>44561</v>
      </c>
      <c r="B2141" t="s">
        <v>526</v>
      </c>
      <c r="C2141" t="s">
        <v>7948</v>
      </c>
      <c r="D2141" t="s">
        <v>11605</v>
      </c>
      <c r="E2141" t="str">
        <f>VLOOKUP(B2141,olah!$B:$P,2,0)</f>
        <v>2021-12-01</v>
      </c>
      <c r="F2141">
        <f>COUNTIFS(parameter!$J$4:$J$34,summary!A2141,parameter!$I$4:$I$34,"&gt;="&amp;summary!$E2141)</f>
        <v>31</v>
      </c>
      <c r="G2141">
        <f>COUNTIFS(olah!$Q2141:Q17139,summary!A2141,olah!$B2141:B17139,summary!B2141,olah!$N2141:N17139,summary!C2141,olah!$P2141:P17139,summary!D2141,olah!$S2141:S17139,"On Time")</f>
        <v>1</v>
      </c>
      <c r="H2141">
        <f>COUNTIFS(olah!$Q$2:Q17139,summary!A2141,olah!$B$2:B17139,summary!B2141,olah!$S$2:S17139,"On Time")</f>
        <v>23</v>
      </c>
      <c r="I2141">
        <f>COUNTIFS(olah!$Q2141:Q17139,summary!A2141,olah!$B2141:B17139,summary!B2141,olah!$N2141:N17139,summary!C2141,olah!$P2141:P17139,summary!D2141,olah!$S2141:S17139,"Late")</f>
        <v>0</v>
      </c>
      <c r="J2141">
        <f>COUNTIFS(olah!$Q$2:Q17139,summary!A2141,olah!$B$2:B17139,summary!B2141,olah!$S$2:S17139,"Late")</f>
        <v>0</v>
      </c>
      <c r="K2141">
        <f t="shared" si="33"/>
        <v>8</v>
      </c>
      <c r="L2141">
        <f>COUNTIFS(olah!$Q2141:Q17139,summary!A2141,olah!$B2141:B17139,summary!B2141,olah!$N2141:N17139,summary!C2141,olah!$P2141:P17139,summary!D2141,olah!$T2141:T17139,"On Time CO")</f>
        <v>0</v>
      </c>
      <c r="M2141">
        <f>COUNTIFS(olah!$Q$2:Q17139,summary!A2141,olah!$B$2:B17139,summary!B2141,olah!$T$2:T17139,"On Time CO")</f>
        <v>19</v>
      </c>
      <c r="N2141">
        <f>COUNTIFS(olah!$Q2141:Q17139,summary!A2141,olah!$B2141:B17139,summary!B2141,olah!$N2141:N17139,summary!C2141,olah!$P2141:P17139,summary!D2141,olah!$T2141:T17139,"Overtime")</f>
        <v>0</v>
      </c>
      <c r="O2141">
        <f>COUNTIFS(olah!$Q$2:Q17139,summary!A2141,olah!$B$2:B17139,summary!B2141,olah!$T$2:T17139,"Overtime")</f>
        <v>0</v>
      </c>
      <c r="P2141">
        <f>COUNTIFS(olah!$Q2141:Q17139,summary!A2141,olah!$B2141:B17139,summary!B2141,olah!$N2141:N17139,summary!C2141,olah!$P2141:P17139,summary!D2141,olah!$T2141:T17139,"Early")</f>
        <v>0</v>
      </c>
      <c r="Q2141">
        <f>COUNTIFS(olah!$Q$2:Q17139,summary!A2141,olah!$B$2:B17139,summary!B2141,olah!$T$2:T17139,"Early")</f>
        <v>0</v>
      </c>
      <c r="R2141">
        <f>COUNTIFS(olah!$Q2141:Q17139,summary!A2141,olah!$B2141:B17139,summary!B2141,olah!$N2141:N17139,summary!C2141,olah!$P2141:P17139,summary!D2141,olah!$T2141:T17139,"NA CO")</f>
        <v>1</v>
      </c>
      <c r="S2141">
        <f>COUNTIFS(olah!$Q$2:Q17139,summary!A2141,olah!$B$2:B17139,summary!B2141,olah!$T$2:T17139,"NA CO")</f>
        <v>4</v>
      </c>
      <c r="T2141" t="str">
        <f>olah!R2141</f>
        <v>Daily Journey</v>
      </c>
      <c r="U2141" t="str">
        <f>IF(T2141="Permit", olah!T2141, "No Permit")</f>
        <v>No Permit</v>
      </c>
    </row>
    <row r="2142" spans="1:21" hidden="1" x14ac:dyDescent="0.3">
      <c r="A2142" s="23">
        <v>44561</v>
      </c>
      <c r="B2142" t="s">
        <v>526</v>
      </c>
      <c r="C2142" t="s">
        <v>28</v>
      </c>
      <c r="D2142" t="s">
        <v>11606</v>
      </c>
      <c r="E2142" t="str">
        <f>VLOOKUP(B2142,olah!$B:$P,2,0)</f>
        <v>2021-12-01</v>
      </c>
      <c r="F2142">
        <f>COUNTIFS(parameter!$J$4:$J$34,summary!A2142,parameter!$I$4:$I$34,"&gt;="&amp;summary!$E2142)</f>
        <v>31</v>
      </c>
      <c r="G2142">
        <f>COUNTIFS(olah!$Q2142:Q17140,summary!A2142,olah!$B2142:B17140,summary!B2142,olah!$N2142:N17140,summary!C2142,olah!$P2142:P17140,summary!D2142,olah!$S2142:S17140,"On Time")</f>
        <v>1</v>
      </c>
      <c r="H2142">
        <f>COUNTIFS(olah!$Q$2:Q17140,summary!A2142,olah!$B$2:B17140,summary!B2142,olah!$S$2:S17140,"On Time")</f>
        <v>23</v>
      </c>
      <c r="I2142">
        <f>COUNTIFS(olah!$Q2142:Q17140,summary!A2142,olah!$B2142:B17140,summary!B2142,olah!$N2142:N17140,summary!C2142,olah!$P2142:P17140,summary!D2142,olah!$S2142:S17140,"Late")</f>
        <v>0</v>
      </c>
      <c r="J2142">
        <f>COUNTIFS(olah!$Q$2:Q17140,summary!A2142,olah!$B$2:B17140,summary!B2142,olah!$S$2:S17140,"Late")</f>
        <v>0</v>
      </c>
      <c r="K2142">
        <f t="shared" si="33"/>
        <v>8</v>
      </c>
      <c r="L2142">
        <f>COUNTIFS(olah!$Q2142:Q17140,summary!A2142,olah!$B2142:B17140,summary!B2142,olah!$N2142:N17140,summary!C2142,olah!$P2142:P17140,summary!D2142,olah!$T2142:T17140,"On Time CO")</f>
        <v>1</v>
      </c>
      <c r="M2142">
        <f>COUNTIFS(olah!$Q$2:Q17140,summary!A2142,olah!$B$2:B17140,summary!B2142,olah!$T$2:T17140,"On Time CO")</f>
        <v>19</v>
      </c>
      <c r="N2142">
        <f>COUNTIFS(olah!$Q2142:Q17140,summary!A2142,olah!$B2142:B17140,summary!B2142,olah!$N2142:N17140,summary!C2142,olah!$P2142:P17140,summary!D2142,olah!$T2142:T17140,"Overtime")</f>
        <v>0</v>
      </c>
      <c r="O2142">
        <f>COUNTIFS(olah!$Q$2:Q17140,summary!A2142,olah!$B$2:B17140,summary!B2142,olah!$T$2:T17140,"Overtime")</f>
        <v>0</v>
      </c>
      <c r="P2142">
        <f>COUNTIFS(olah!$Q2142:Q17140,summary!A2142,olah!$B2142:B17140,summary!B2142,olah!$N2142:N17140,summary!C2142,olah!$P2142:P17140,summary!D2142,olah!$T2142:T17140,"Early")</f>
        <v>0</v>
      </c>
      <c r="Q2142">
        <f>COUNTIFS(olah!$Q$2:Q17140,summary!A2142,olah!$B$2:B17140,summary!B2142,olah!$T$2:T17140,"Early")</f>
        <v>0</v>
      </c>
      <c r="R2142">
        <f>COUNTIFS(olah!$Q2142:Q17140,summary!A2142,olah!$B2142:B17140,summary!B2142,olah!$N2142:N17140,summary!C2142,olah!$P2142:P17140,summary!D2142,olah!$T2142:T17140,"NA CO")</f>
        <v>0</v>
      </c>
      <c r="S2142">
        <f>COUNTIFS(olah!$Q$2:Q17140,summary!A2142,olah!$B$2:B17140,summary!B2142,olah!$T$2:T17140,"NA CO")</f>
        <v>4</v>
      </c>
      <c r="T2142" t="str">
        <f>olah!R2142</f>
        <v>Attendance</v>
      </c>
      <c r="U2142" t="str">
        <f>IF(T2142="Permit", olah!T2142, "No Permit")</f>
        <v>No Permit</v>
      </c>
    </row>
    <row r="2143" spans="1:21" hidden="1" x14ac:dyDescent="0.3">
      <c r="A2143" s="23">
        <v>44561</v>
      </c>
      <c r="B2143" t="s">
        <v>526</v>
      </c>
      <c r="C2143" t="s">
        <v>28</v>
      </c>
      <c r="D2143" t="s">
        <v>10202</v>
      </c>
      <c r="E2143" t="str">
        <f>VLOOKUP(B2143,olah!$B:$P,2,0)</f>
        <v>2021-12-01</v>
      </c>
      <c r="F2143">
        <f>COUNTIFS(parameter!$J$4:$J$34,summary!A2143,parameter!$I$4:$I$34,"&gt;="&amp;summary!$E2143)</f>
        <v>31</v>
      </c>
      <c r="G2143">
        <f>COUNTIFS(olah!$Q2143:Q17141,summary!A2143,olah!$B2143:B17141,summary!B2143,olah!$N2143:N17141,summary!C2143,olah!$P2143:P17141,summary!D2143,olah!$S2143:S17141,"On Time")</f>
        <v>1</v>
      </c>
      <c r="H2143">
        <f>COUNTIFS(olah!$Q$2:Q17141,summary!A2143,olah!$B$2:B17141,summary!B2143,olah!$S$2:S17141,"On Time")</f>
        <v>23</v>
      </c>
      <c r="I2143">
        <f>COUNTIFS(olah!$Q2143:Q17141,summary!A2143,olah!$B2143:B17141,summary!B2143,olah!$N2143:N17141,summary!C2143,olah!$P2143:P17141,summary!D2143,olah!$S2143:S17141,"Late")</f>
        <v>0</v>
      </c>
      <c r="J2143">
        <f>COUNTIFS(olah!$Q$2:Q17141,summary!A2143,olah!$B$2:B17141,summary!B2143,olah!$S$2:S17141,"Late")</f>
        <v>0</v>
      </c>
      <c r="K2143">
        <f t="shared" si="33"/>
        <v>8</v>
      </c>
      <c r="L2143">
        <f>COUNTIFS(olah!$Q2143:Q17141,summary!A2143,olah!$B2143:B17141,summary!B2143,olah!$N2143:N17141,summary!C2143,olah!$P2143:P17141,summary!D2143,olah!$T2143:T17141,"On Time CO")</f>
        <v>1</v>
      </c>
      <c r="M2143">
        <f>COUNTIFS(olah!$Q$2:Q17141,summary!A2143,olah!$B$2:B17141,summary!B2143,olah!$T$2:T17141,"On Time CO")</f>
        <v>19</v>
      </c>
      <c r="N2143">
        <f>COUNTIFS(olah!$Q2143:Q17141,summary!A2143,olah!$B2143:B17141,summary!B2143,olah!$N2143:N17141,summary!C2143,olah!$P2143:P17141,summary!D2143,olah!$T2143:T17141,"Overtime")</f>
        <v>0</v>
      </c>
      <c r="O2143">
        <f>COUNTIFS(olah!$Q$2:Q17141,summary!A2143,olah!$B$2:B17141,summary!B2143,olah!$T$2:T17141,"Overtime")</f>
        <v>0</v>
      </c>
      <c r="P2143">
        <f>COUNTIFS(olah!$Q2143:Q17141,summary!A2143,olah!$B2143:B17141,summary!B2143,olah!$N2143:N17141,summary!C2143,olah!$P2143:P17141,summary!D2143,olah!$T2143:T17141,"Early")</f>
        <v>0</v>
      </c>
      <c r="Q2143">
        <f>COUNTIFS(olah!$Q$2:Q17141,summary!A2143,olah!$B$2:B17141,summary!B2143,olah!$T$2:T17141,"Early")</f>
        <v>0</v>
      </c>
      <c r="R2143">
        <f>COUNTIFS(olah!$Q2143:Q17141,summary!A2143,olah!$B2143:B17141,summary!B2143,olah!$N2143:N17141,summary!C2143,olah!$P2143:P17141,summary!D2143,olah!$T2143:T17141,"NA CO")</f>
        <v>0</v>
      </c>
      <c r="S2143">
        <f>COUNTIFS(olah!$Q$2:Q17141,summary!A2143,olah!$B$2:B17141,summary!B2143,olah!$T$2:T17141,"NA CO")</f>
        <v>4</v>
      </c>
      <c r="T2143" t="str">
        <f>olah!R2143</f>
        <v>Attendance</v>
      </c>
      <c r="U2143" t="str">
        <f>IF(T2143="Permit", olah!T2143, "No Permit")</f>
        <v>No Permit</v>
      </c>
    </row>
    <row r="2144" spans="1:21" hidden="1" x14ac:dyDescent="0.3">
      <c r="A2144" s="23">
        <v>44561</v>
      </c>
      <c r="B2144" t="s">
        <v>526</v>
      </c>
      <c r="C2144" t="s">
        <v>28</v>
      </c>
      <c r="D2144" t="s">
        <v>11607</v>
      </c>
      <c r="E2144" t="str">
        <f>VLOOKUP(B2144,olah!$B:$P,2,0)</f>
        <v>2021-12-01</v>
      </c>
      <c r="F2144">
        <f>COUNTIFS(parameter!$J$4:$J$34,summary!A2144,parameter!$I$4:$I$34,"&gt;="&amp;summary!$E2144)</f>
        <v>31</v>
      </c>
      <c r="G2144">
        <f>COUNTIFS(olah!$Q2144:Q17142,summary!A2144,olah!$B2144:B17142,summary!B2144,olah!$N2144:N17142,summary!C2144,olah!$P2144:P17142,summary!D2144,olah!$S2144:S17142,"On Time")</f>
        <v>1</v>
      </c>
      <c r="H2144">
        <f>COUNTIFS(olah!$Q$2:Q17142,summary!A2144,olah!$B$2:B17142,summary!B2144,olah!$S$2:S17142,"On Time")</f>
        <v>23</v>
      </c>
      <c r="I2144">
        <f>COUNTIFS(olah!$Q2144:Q17142,summary!A2144,olah!$B2144:B17142,summary!B2144,olah!$N2144:N17142,summary!C2144,olah!$P2144:P17142,summary!D2144,olah!$S2144:S17142,"Late")</f>
        <v>0</v>
      </c>
      <c r="J2144">
        <f>COUNTIFS(olah!$Q$2:Q17142,summary!A2144,olah!$B$2:B17142,summary!B2144,olah!$S$2:S17142,"Late")</f>
        <v>0</v>
      </c>
      <c r="K2144">
        <f t="shared" si="33"/>
        <v>8</v>
      </c>
      <c r="L2144">
        <f>COUNTIFS(olah!$Q2144:Q17142,summary!A2144,olah!$B2144:B17142,summary!B2144,olah!$N2144:N17142,summary!C2144,olah!$P2144:P17142,summary!D2144,olah!$T2144:T17142,"On Time CO")</f>
        <v>1</v>
      </c>
      <c r="M2144">
        <f>COUNTIFS(olah!$Q$2:Q17142,summary!A2144,olah!$B$2:B17142,summary!B2144,olah!$T$2:T17142,"On Time CO")</f>
        <v>19</v>
      </c>
      <c r="N2144">
        <f>COUNTIFS(olah!$Q2144:Q17142,summary!A2144,olah!$B2144:B17142,summary!B2144,olah!$N2144:N17142,summary!C2144,olah!$P2144:P17142,summary!D2144,olah!$T2144:T17142,"Overtime")</f>
        <v>0</v>
      </c>
      <c r="O2144">
        <f>COUNTIFS(olah!$Q$2:Q17142,summary!A2144,olah!$B$2:B17142,summary!B2144,olah!$T$2:T17142,"Overtime")</f>
        <v>0</v>
      </c>
      <c r="P2144">
        <f>COUNTIFS(olah!$Q2144:Q17142,summary!A2144,olah!$B2144:B17142,summary!B2144,olah!$N2144:N17142,summary!C2144,olah!$P2144:P17142,summary!D2144,olah!$T2144:T17142,"Early")</f>
        <v>0</v>
      </c>
      <c r="Q2144">
        <f>COUNTIFS(olah!$Q$2:Q17142,summary!A2144,olah!$B$2:B17142,summary!B2144,olah!$T$2:T17142,"Early")</f>
        <v>0</v>
      </c>
      <c r="R2144">
        <f>COUNTIFS(olah!$Q2144:Q17142,summary!A2144,olah!$B2144:B17142,summary!B2144,olah!$N2144:N17142,summary!C2144,olah!$P2144:P17142,summary!D2144,olah!$T2144:T17142,"NA CO")</f>
        <v>0</v>
      </c>
      <c r="S2144">
        <f>COUNTIFS(olah!$Q$2:Q17142,summary!A2144,olah!$B$2:B17142,summary!B2144,olah!$T$2:T17142,"NA CO")</f>
        <v>4</v>
      </c>
      <c r="T2144" t="str">
        <f>olah!R2144</f>
        <v>Attendance</v>
      </c>
      <c r="U2144" t="str">
        <f>IF(T2144="Permit", olah!T2144, "No Permit")</f>
        <v>No Permit</v>
      </c>
    </row>
    <row r="2145" spans="1:21" hidden="1" x14ac:dyDescent="0.3">
      <c r="A2145" s="23">
        <v>44561</v>
      </c>
      <c r="B2145" t="s">
        <v>526</v>
      </c>
      <c r="C2145" t="s">
        <v>28</v>
      </c>
      <c r="D2145" t="s">
        <v>11608</v>
      </c>
      <c r="E2145" t="str">
        <f>VLOOKUP(B2145,olah!$B:$P,2,0)</f>
        <v>2021-12-01</v>
      </c>
      <c r="F2145">
        <f>COUNTIFS(parameter!$J$4:$J$34,summary!A2145,parameter!$I$4:$I$34,"&gt;="&amp;summary!$E2145)</f>
        <v>31</v>
      </c>
      <c r="G2145">
        <f>COUNTIFS(olah!$Q2145:Q17143,summary!A2145,olah!$B2145:B17143,summary!B2145,olah!$N2145:N17143,summary!C2145,olah!$P2145:P17143,summary!D2145,olah!$S2145:S17143,"On Time")</f>
        <v>1</v>
      </c>
      <c r="H2145">
        <f>COUNTIFS(olah!$Q$2:Q17143,summary!A2145,olah!$B$2:B17143,summary!B2145,olah!$S$2:S17143,"On Time")</f>
        <v>23</v>
      </c>
      <c r="I2145">
        <f>COUNTIFS(olah!$Q2145:Q17143,summary!A2145,olah!$B2145:B17143,summary!B2145,olah!$N2145:N17143,summary!C2145,olah!$P2145:P17143,summary!D2145,olah!$S2145:S17143,"Late")</f>
        <v>0</v>
      </c>
      <c r="J2145">
        <f>COUNTIFS(olah!$Q$2:Q17143,summary!A2145,olah!$B$2:B17143,summary!B2145,olah!$S$2:S17143,"Late")</f>
        <v>0</v>
      </c>
      <c r="K2145">
        <f t="shared" si="33"/>
        <v>8</v>
      </c>
      <c r="L2145">
        <f>COUNTIFS(olah!$Q2145:Q17143,summary!A2145,olah!$B2145:B17143,summary!B2145,olah!$N2145:N17143,summary!C2145,olah!$P2145:P17143,summary!D2145,olah!$T2145:T17143,"On Time CO")</f>
        <v>1</v>
      </c>
      <c r="M2145">
        <f>COUNTIFS(olah!$Q$2:Q17143,summary!A2145,olah!$B$2:B17143,summary!B2145,olah!$T$2:T17143,"On Time CO")</f>
        <v>19</v>
      </c>
      <c r="N2145">
        <f>COUNTIFS(olah!$Q2145:Q17143,summary!A2145,olah!$B2145:B17143,summary!B2145,olah!$N2145:N17143,summary!C2145,olah!$P2145:P17143,summary!D2145,olah!$T2145:T17143,"Overtime")</f>
        <v>0</v>
      </c>
      <c r="O2145">
        <f>COUNTIFS(olah!$Q$2:Q17143,summary!A2145,olah!$B$2:B17143,summary!B2145,olah!$T$2:T17143,"Overtime")</f>
        <v>0</v>
      </c>
      <c r="P2145">
        <f>COUNTIFS(olah!$Q2145:Q17143,summary!A2145,olah!$B2145:B17143,summary!B2145,olah!$N2145:N17143,summary!C2145,olah!$P2145:P17143,summary!D2145,olah!$T2145:T17143,"Early")</f>
        <v>0</v>
      </c>
      <c r="Q2145">
        <f>COUNTIFS(olah!$Q$2:Q17143,summary!A2145,olah!$B$2:B17143,summary!B2145,olah!$T$2:T17143,"Early")</f>
        <v>0</v>
      </c>
      <c r="R2145">
        <f>COUNTIFS(olah!$Q2145:Q17143,summary!A2145,olah!$B2145:B17143,summary!B2145,olah!$N2145:N17143,summary!C2145,olah!$P2145:P17143,summary!D2145,olah!$T2145:T17143,"NA CO")</f>
        <v>0</v>
      </c>
      <c r="S2145">
        <f>COUNTIFS(olah!$Q$2:Q17143,summary!A2145,olah!$B$2:B17143,summary!B2145,olah!$T$2:T17143,"NA CO")</f>
        <v>4</v>
      </c>
      <c r="T2145" t="str">
        <f>olah!R2145</f>
        <v>Attendance</v>
      </c>
      <c r="U2145" t="str">
        <f>IF(T2145="Permit", olah!T2145, "No Permit")</f>
        <v>No Permit</v>
      </c>
    </row>
    <row r="2146" spans="1:21" hidden="1" x14ac:dyDescent="0.3">
      <c r="A2146" s="23">
        <v>44561</v>
      </c>
      <c r="B2146" t="s">
        <v>526</v>
      </c>
      <c r="C2146" t="s">
        <v>28</v>
      </c>
      <c r="D2146" t="s">
        <v>11609</v>
      </c>
      <c r="E2146" t="str">
        <f>VLOOKUP(B2146,olah!$B:$P,2,0)</f>
        <v>2021-12-01</v>
      </c>
      <c r="F2146">
        <f>COUNTIFS(parameter!$J$4:$J$34,summary!A2146,parameter!$I$4:$I$34,"&gt;="&amp;summary!$E2146)</f>
        <v>31</v>
      </c>
      <c r="G2146">
        <f>COUNTIFS(olah!$Q2146:Q17144,summary!A2146,olah!$B2146:B17144,summary!B2146,olah!$N2146:N17144,summary!C2146,olah!$P2146:P17144,summary!D2146,olah!$S2146:S17144,"On Time")</f>
        <v>1</v>
      </c>
      <c r="H2146">
        <f>COUNTIFS(olah!$Q$2:Q17144,summary!A2146,olah!$B$2:B17144,summary!B2146,olah!$S$2:S17144,"On Time")</f>
        <v>23</v>
      </c>
      <c r="I2146">
        <f>COUNTIFS(olah!$Q2146:Q17144,summary!A2146,olah!$B2146:B17144,summary!B2146,olah!$N2146:N17144,summary!C2146,olah!$P2146:P17144,summary!D2146,olah!$S2146:S17144,"Late")</f>
        <v>0</v>
      </c>
      <c r="J2146">
        <f>COUNTIFS(olah!$Q$2:Q17144,summary!A2146,olah!$B$2:B17144,summary!B2146,olah!$S$2:S17144,"Late")</f>
        <v>0</v>
      </c>
      <c r="K2146">
        <f t="shared" si="33"/>
        <v>8</v>
      </c>
      <c r="L2146">
        <f>COUNTIFS(olah!$Q2146:Q17144,summary!A2146,olah!$B2146:B17144,summary!B2146,olah!$N2146:N17144,summary!C2146,olah!$P2146:P17144,summary!D2146,olah!$T2146:T17144,"On Time CO")</f>
        <v>1</v>
      </c>
      <c r="M2146">
        <f>COUNTIFS(olah!$Q$2:Q17144,summary!A2146,olah!$B$2:B17144,summary!B2146,olah!$T$2:T17144,"On Time CO")</f>
        <v>19</v>
      </c>
      <c r="N2146">
        <f>COUNTIFS(olah!$Q2146:Q17144,summary!A2146,olah!$B2146:B17144,summary!B2146,olah!$N2146:N17144,summary!C2146,olah!$P2146:P17144,summary!D2146,olah!$T2146:T17144,"Overtime")</f>
        <v>0</v>
      </c>
      <c r="O2146">
        <f>COUNTIFS(olah!$Q$2:Q17144,summary!A2146,olah!$B$2:B17144,summary!B2146,olah!$T$2:T17144,"Overtime")</f>
        <v>0</v>
      </c>
      <c r="P2146">
        <f>COUNTIFS(olah!$Q2146:Q17144,summary!A2146,olah!$B2146:B17144,summary!B2146,olah!$N2146:N17144,summary!C2146,olah!$P2146:P17144,summary!D2146,olah!$T2146:T17144,"Early")</f>
        <v>0</v>
      </c>
      <c r="Q2146">
        <f>COUNTIFS(olah!$Q$2:Q17144,summary!A2146,olah!$B$2:B17144,summary!B2146,olah!$T$2:T17144,"Early")</f>
        <v>0</v>
      </c>
      <c r="R2146">
        <f>COUNTIFS(olah!$Q2146:Q17144,summary!A2146,olah!$B2146:B17144,summary!B2146,olah!$N2146:N17144,summary!C2146,olah!$P2146:P17144,summary!D2146,olah!$T2146:T17144,"NA CO")</f>
        <v>0</v>
      </c>
      <c r="S2146">
        <f>COUNTIFS(olah!$Q$2:Q17144,summary!A2146,olah!$B$2:B17144,summary!B2146,olah!$T$2:T17144,"NA CO")</f>
        <v>4</v>
      </c>
      <c r="T2146" t="str">
        <f>olah!R2146</f>
        <v>Attendance</v>
      </c>
      <c r="U2146" t="str">
        <f>IF(T2146="Permit", olah!T2146, "No Permit")</f>
        <v>No Permit</v>
      </c>
    </row>
    <row r="2147" spans="1:21" hidden="1" x14ac:dyDescent="0.3">
      <c r="A2147" s="23">
        <v>44561</v>
      </c>
      <c r="B2147" t="s">
        <v>526</v>
      </c>
      <c r="C2147" t="s">
        <v>7948</v>
      </c>
      <c r="D2147" t="s">
        <v>9024</v>
      </c>
      <c r="E2147" t="str">
        <f>VLOOKUP(B2147,olah!$B:$P,2,0)</f>
        <v>2021-12-01</v>
      </c>
      <c r="F2147">
        <f>COUNTIFS(parameter!$J$4:$J$34,summary!A2147,parameter!$I$4:$I$34,"&gt;="&amp;summary!$E2147)</f>
        <v>31</v>
      </c>
      <c r="G2147">
        <f>COUNTIFS(olah!$Q2147:Q17145,summary!A2147,olah!$B2147:B17145,summary!B2147,olah!$N2147:N17145,summary!C2147,olah!$P2147:P17145,summary!D2147,olah!$S2147:S17145,"On Time")</f>
        <v>1</v>
      </c>
      <c r="H2147">
        <f>COUNTIFS(olah!$Q$2:Q17145,summary!A2147,olah!$B$2:B17145,summary!B2147,olah!$S$2:S17145,"On Time")</f>
        <v>23</v>
      </c>
      <c r="I2147">
        <f>COUNTIFS(olah!$Q2147:Q17145,summary!A2147,olah!$B2147:B17145,summary!B2147,olah!$N2147:N17145,summary!C2147,olah!$P2147:P17145,summary!D2147,olah!$S2147:S17145,"Late")</f>
        <v>0</v>
      </c>
      <c r="J2147">
        <f>COUNTIFS(olah!$Q$2:Q17145,summary!A2147,olah!$B$2:B17145,summary!B2147,olah!$S$2:S17145,"Late")</f>
        <v>0</v>
      </c>
      <c r="K2147">
        <f t="shared" si="33"/>
        <v>8</v>
      </c>
      <c r="L2147">
        <f>COUNTIFS(olah!$Q2147:Q17145,summary!A2147,olah!$B2147:B17145,summary!B2147,olah!$N2147:N17145,summary!C2147,olah!$P2147:P17145,summary!D2147,olah!$T2147:T17145,"On Time CO")</f>
        <v>1</v>
      </c>
      <c r="M2147">
        <f>COUNTIFS(olah!$Q$2:Q17145,summary!A2147,olah!$B$2:B17145,summary!B2147,olah!$T$2:T17145,"On Time CO")</f>
        <v>19</v>
      </c>
      <c r="N2147">
        <f>COUNTIFS(olah!$Q2147:Q17145,summary!A2147,olah!$B2147:B17145,summary!B2147,olah!$N2147:N17145,summary!C2147,olah!$P2147:P17145,summary!D2147,olah!$T2147:T17145,"Overtime")</f>
        <v>0</v>
      </c>
      <c r="O2147">
        <f>COUNTIFS(olah!$Q$2:Q17145,summary!A2147,olah!$B$2:B17145,summary!B2147,olah!$T$2:T17145,"Overtime")</f>
        <v>0</v>
      </c>
      <c r="P2147">
        <f>COUNTIFS(olah!$Q2147:Q17145,summary!A2147,olah!$B2147:B17145,summary!B2147,olah!$N2147:N17145,summary!C2147,olah!$P2147:P17145,summary!D2147,olah!$T2147:T17145,"Early")</f>
        <v>0</v>
      </c>
      <c r="Q2147">
        <f>COUNTIFS(olah!$Q$2:Q17145,summary!A2147,olah!$B$2:B17145,summary!B2147,olah!$T$2:T17145,"Early")</f>
        <v>0</v>
      </c>
      <c r="R2147">
        <f>COUNTIFS(olah!$Q2147:Q17145,summary!A2147,olah!$B2147:B17145,summary!B2147,olah!$N2147:N17145,summary!C2147,olah!$P2147:P17145,summary!D2147,olah!$T2147:T17145,"NA CO")</f>
        <v>0</v>
      </c>
      <c r="S2147">
        <f>COUNTIFS(olah!$Q$2:Q17145,summary!A2147,olah!$B$2:B17145,summary!B2147,olah!$T$2:T17145,"NA CO")</f>
        <v>4</v>
      </c>
      <c r="T2147" t="str">
        <f>olah!R2147</f>
        <v>Daily Journey</v>
      </c>
      <c r="U2147" t="str">
        <f>IF(T2147="Permit", olah!T2147, "No Permit")</f>
        <v>No Permit</v>
      </c>
    </row>
    <row r="2148" spans="1:21" hidden="1" x14ac:dyDescent="0.3">
      <c r="A2148" s="23">
        <v>44561</v>
      </c>
      <c r="B2148" t="s">
        <v>526</v>
      </c>
      <c r="C2148" t="s">
        <v>28</v>
      </c>
      <c r="D2148" t="s">
        <v>10213</v>
      </c>
      <c r="E2148" t="str">
        <f>VLOOKUP(B2148,olah!$B:$P,2,0)</f>
        <v>2021-12-01</v>
      </c>
      <c r="F2148">
        <f>COUNTIFS(parameter!$J$4:$J$34,summary!A2148,parameter!$I$4:$I$34,"&gt;="&amp;summary!$E2148)</f>
        <v>31</v>
      </c>
      <c r="G2148">
        <f>COUNTIFS(olah!$Q2148:Q17146,summary!A2148,olah!$B2148:B17146,summary!B2148,olah!$N2148:N17146,summary!C2148,olah!$P2148:P17146,summary!D2148,olah!$S2148:S17146,"On Time")</f>
        <v>1</v>
      </c>
      <c r="H2148">
        <f>COUNTIFS(olah!$Q$2:Q17146,summary!A2148,olah!$B$2:B17146,summary!B2148,olah!$S$2:S17146,"On Time")</f>
        <v>23</v>
      </c>
      <c r="I2148">
        <f>COUNTIFS(olah!$Q2148:Q17146,summary!A2148,olah!$B2148:B17146,summary!B2148,olah!$N2148:N17146,summary!C2148,olah!$P2148:P17146,summary!D2148,olah!$S2148:S17146,"Late")</f>
        <v>0</v>
      </c>
      <c r="J2148">
        <f>COUNTIFS(olah!$Q$2:Q17146,summary!A2148,olah!$B$2:B17146,summary!B2148,olah!$S$2:S17146,"Late")</f>
        <v>0</v>
      </c>
      <c r="K2148">
        <f t="shared" si="33"/>
        <v>8</v>
      </c>
      <c r="L2148">
        <f>COUNTIFS(olah!$Q2148:Q17146,summary!A2148,olah!$B2148:B17146,summary!B2148,olah!$N2148:N17146,summary!C2148,olah!$P2148:P17146,summary!D2148,olah!$T2148:T17146,"On Time CO")</f>
        <v>1</v>
      </c>
      <c r="M2148">
        <f>COUNTIFS(olah!$Q$2:Q17146,summary!A2148,olah!$B$2:B17146,summary!B2148,olah!$T$2:T17146,"On Time CO")</f>
        <v>19</v>
      </c>
      <c r="N2148">
        <f>COUNTIFS(olah!$Q2148:Q17146,summary!A2148,olah!$B2148:B17146,summary!B2148,olah!$N2148:N17146,summary!C2148,olah!$P2148:P17146,summary!D2148,olah!$T2148:T17146,"Overtime")</f>
        <v>0</v>
      </c>
      <c r="O2148">
        <f>COUNTIFS(olah!$Q$2:Q17146,summary!A2148,olah!$B$2:B17146,summary!B2148,olah!$T$2:T17146,"Overtime")</f>
        <v>0</v>
      </c>
      <c r="P2148">
        <f>COUNTIFS(olah!$Q2148:Q17146,summary!A2148,olah!$B2148:B17146,summary!B2148,olah!$N2148:N17146,summary!C2148,olah!$P2148:P17146,summary!D2148,olah!$T2148:T17146,"Early")</f>
        <v>0</v>
      </c>
      <c r="Q2148">
        <f>COUNTIFS(olah!$Q$2:Q17146,summary!A2148,olah!$B$2:B17146,summary!B2148,olah!$T$2:T17146,"Early")</f>
        <v>0</v>
      </c>
      <c r="R2148">
        <f>COUNTIFS(olah!$Q2148:Q17146,summary!A2148,olah!$B2148:B17146,summary!B2148,olah!$N2148:N17146,summary!C2148,olah!$P2148:P17146,summary!D2148,olah!$T2148:T17146,"NA CO")</f>
        <v>0</v>
      </c>
      <c r="S2148">
        <f>COUNTIFS(olah!$Q$2:Q17146,summary!A2148,olah!$B$2:B17146,summary!B2148,olah!$T$2:T17146,"NA CO")</f>
        <v>4</v>
      </c>
      <c r="T2148" t="str">
        <f>olah!R2148</f>
        <v>Attendance</v>
      </c>
      <c r="U2148" t="str">
        <f>IF(T2148="Permit", olah!T2148, "No Permit")</f>
        <v>No Permit</v>
      </c>
    </row>
    <row r="2149" spans="1:21" hidden="1" x14ac:dyDescent="0.3">
      <c r="A2149" s="23">
        <v>44561</v>
      </c>
      <c r="B2149" t="s">
        <v>526</v>
      </c>
      <c r="C2149" t="s">
        <v>28</v>
      </c>
      <c r="D2149" t="s">
        <v>7927</v>
      </c>
      <c r="E2149" t="str">
        <f>VLOOKUP(B2149,olah!$B:$P,2,0)</f>
        <v>2021-12-01</v>
      </c>
      <c r="F2149">
        <f>COUNTIFS(parameter!$J$4:$J$34,summary!A2149,parameter!$I$4:$I$34,"&gt;="&amp;summary!$E2149)</f>
        <v>31</v>
      </c>
      <c r="G2149">
        <f>COUNTIFS(olah!$Q2149:Q17147,summary!A2149,olah!$B2149:B17147,summary!B2149,olah!$N2149:N17147,summary!C2149,olah!$P2149:P17147,summary!D2149,olah!$S2149:S17147,"On Time")</f>
        <v>1</v>
      </c>
      <c r="H2149">
        <f>COUNTIFS(olah!$Q$2:Q17147,summary!A2149,olah!$B$2:B17147,summary!B2149,olah!$S$2:S17147,"On Time")</f>
        <v>23</v>
      </c>
      <c r="I2149">
        <f>COUNTIFS(olah!$Q2149:Q17147,summary!A2149,olah!$B2149:B17147,summary!B2149,olah!$N2149:N17147,summary!C2149,olah!$P2149:P17147,summary!D2149,olah!$S2149:S17147,"Late")</f>
        <v>0</v>
      </c>
      <c r="J2149">
        <f>COUNTIFS(olah!$Q$2:Q17147,summary!A2149,olah!$B$2:B17147,summary!B2149,olah!$S$2:S17147,"Late")</f>
        <v>0</v>
      </c>
      <c r="K2149">
        <f t="shared" si="33"/>
        <v>8</v>
      </c>
      <c r="L2149">
        <f>COUNTIFS(olah!$Q2149:Q17147,summary!A2149,olah!$B2149:B17147,summary!B2149,olah!$N2149:N17147,summary!C2149,olah!$P2149:P17147,summary!D2149,olah!$T2149:T17147,"On Time CO")</f>
        <v>1</v>
      </c>
      <c r="M2149">
        <f>COUNTIFS(olah!$Q$2:Q17147,summary!A2149,olah!$B$2:B17147,summary!B2149,olah!$T$2:T17147,"On Time CO")</f>
        <v>19</v>
      </c>
      <c r="N2149">
        <f>COUNTIFS(olah!$Q2149:Q17147,summary!A2149,olah!$B2149:B17147,summary!B2149,olah!$N2149:N17147,summary!C2149,olah!$P2149:P17147,summary!D2149,olah!$T2149:T17147,"Overtime")</f>
        <v>0</v>
      </c>
      <c r="O2149">
        <f>COUNTIFS(olah!$Q$2:Q17147,summary!A2149,olah!$B$2:B17147,summary!B2149,olah!$T$2:T17147,"Overtime")</f>
        <v>0</v>
      </c>
      <c r="P2149">
        <f>COUNTIFS(olah!$Q2149:Q17147,summary!A2149,olah!$B2149:B17147,summary!B2149,olah!$N2149:N17147,summary!C2149,olah!$P2149:P17147,summary!D2149,olah!$T2149:T17147,"Early")</f>
        <v>0</v>
      </c>
      <c r="Q2149">
        <f>COUNTIFS(olah!$Q$2:Q17147,summary!A2149,olah!$B$2:B17147,summary!B2149,olah!$T$2:T17147,"Early")</f>
        <v>0</v>
      </c>
      <c r="R2149">
        <f>COUNTIFS(olah!$Q2149:Q17147,summary!A2149,olah!$B2149:B17147,summary!B2149,olah!$N2149:N17147,summary!C2149,olah!$P2149:P17147,summary!D2149,olah!$T2149:T17147,"NA CO")</f>
        <v>0</v>
      </c>
      <c r="S2149">
        <f>COUNTIFS(olah!$Q$2:Q17147,summary!A2149,olah!$B$2:B17147,summary!B2149,olah!$T$2:T17147,"NA CO")</f>
        <v>4</v>
      </c>
      <c r="T2149" t="str">
        <f>olah!R2149</f>
        <v>Attendance</v>
      </c>
      <c r="U2149" t="str">
        <f>IF(T2149="Permit", olah!T2149, "No Permit")</f>
        <v>No Permit</v>
      </c>
    </row>
    <row r="2150" spans="1:21" hidden="1" x14ac:dyDescent="0.3">
      <c r="A2150" s="23">
        <v>44561</v>
      </c>
      <c r="B2150" t="s">
        <v>526</v>
      </c>
      <c r="C2150" t="s">
        <v>28</v>
      </c>
      <c r="D2150" t="s">
        <v>11610</v>
      </c>
      <c r="E2150" t="str">
        <f>VLOOKUP(B2150,olah!$B:$P,2,0)</f>
        <v>2021-12-01</v>
      </c>
      <c r="F2150">
        <f>COUNTIFS(parameter!$J$4:$J$34,summary!A2150,parameter!$I$4:$I$34,"&gt;="&amp;summary!$E2150)</f>
        <v>31</v>
      </c>
      <c r="G2150">
        <f>COUNTIFS(olah!$Q2150:Q17148,summary!A2150,olah!$B2150:B17148,summary!B2150,olah!$N2150:N17148,summary!C2150,olah!$P2150:P17148,summary!D2150,olah!$S2150:S17148,"On Time")</f>
        <v>1</v>
      </c>
      <c r="H2150">
        <f>COUNTIFS(olah!$Q$2:Q17148,summary!A2150,olah!$B$2:B17148,summary!B2150,olah!$S$2:S17148,"On Time")</f>
        <v>23</v>
      </c>
      <c r="I2150">
        <f>COUNTIFS(olah!$Q2150:Q17148,summary!A2150,olah!$B2150:B17148,summary!B2150,olah!$N2150:N17148,summary!C2150,olah!$P2150:P17148,summary!D2150,olah!$S2150:S17148,"Late")</f>
        <v>0</v>
      </c>
      <c r="J2150">
        <f>COUNTIFS(olah!$Q$2:Q17148,summary!A2150,olah!$B$2:B17148,summary!B2150,olah!$S$2:S17148,"Late")</f>
        <v>0</v>
      </c>
      <c r="K2150">
        <f t="shared" si="33"/>
        <v>8</v>
      </c>
      <c r="L2150">
        <f>COUNTIFS(olah!$Q2150:Q17148,summary!A2150,olah!$B2150:B17148,summary!B2150,olah!$N2150:N17148,summary!C2150,olah!$P2150:P17148,summary!D2150,olah!$T2150:T17148,"On Time CO")</f>
        <v>1</v>
      </c>
      <c r="M2150">
        <f>COUNTIFS(olah!$Q$2:Q17148,summary!A2150,olah!$B$2:B17148,summary!B2150,olah!$T$2:T17148,"On Time CO")</f>
        <v>19</v>
      </c>
      <c r="N2150">
        <f>COUNTIFS(olah!$Q2150:Q17148,summary!A2150,olah!$B2150:B17148,summary!B2150,olah!$N2150:N17148,summary!C2150,olah!$P2150:P17148,summary!D2150,olah!$T2150:T17148,"Overtime")</f>
        <v>0</v>
      </c>
      <c r="O2150">
        <f>COUNTIFS(olah!$Q$2:Q17148,summary!A2150,olah!$B$2:B17148,summary!B2150,olah!$T$2:T17148,"Overtime")</f>
        <v>0</v>
      </c>
      <c r="P2150">
        <f>COUNTIFS(olah!$Q2150:Q17148,summary!A2150,olah!$B2150:B17148,summary!B2150,olah!$N2150:N17148,summary!C2150,olah!$P2150:P17148,summary!D2150,olah!$T2150:T17148,"Early")</f>
        <v>0</v>
      </c>
      <c r="Q2150">
        <f>COUNTIFS(olah!$Q$2:Q17148,summary!A2150,olah!$B$2:B17148,summary!B2150,olah!$T$2:T17148,"Early")</f>
        <v>0</v>
      </c>
      <c r="R2150">
        <f>COUNTIFS(olah!$Q2150:Q17148,summary!A2150,olah!$B2150:B17148,summary!B2150,olah!$N2150:N17148,summary!C2150,olah!$P2150:P17148,summary!D2150,olah!$T2150:T17148,"NA CO")</f>
        <v>0</v>
      </c>
      <c r="S2150">
        <f>COUNTIFS(olah!$Q$2:Q17148,summary!A2150,olah!$B$2:B17148,summary!B2150,olah!$T$2:T17148,"NA CO")</f>
        <v>4</v>
      </c>
      <c r="T2150" t="str">
        <f>olah!R2150</f>
        <v>Attendance</v>
      </c>
      <c r="U2150" t="str">
        <f>IF(T2150="Permit", olah!T2150, "No Permit")</f>
        <v>No Permit</v>
      </c>
    </row>
    <row r="2151" spans="1:21" hidden="1" x14ac:dyDescent="0.3">
      <c r="A2151" s="23">
        <v>44561</v>
      </c>
      <c r="B2151" t="s">
        <v>526</v>
      </c>
      <c r="C2151" t="s">
        <v>28</v>
      </c>
      <c r="D2151" t="s">
        <v>9025</v>
      </c>
      <c r="E2151" t="str">
        <f>VLOOKUP(B2151,olah!$B:$P,2,0)</f>
        <v>2021-12-01</v>
      </c>
      <c r="F2151">
        <f>COUNTIFS(parameter!$J$4:$J$34,summary!A2151,parameter!$I$4:$I$34,"&gt;="&amp;summary!$E2151)</f>
        <v>31</v>
      </c>
      <c r="G2151">
        <f>COUNTIFS(olah!$Q2151:Q17149,summary!A2151,olah!$B2151:B17149,summary!B2151,olah!$N2151:N17149,summary!C2151,olah!$P2151:P17149,summary!D2151,olah!$S2151:S17149,"On Time")</f>
        <v>1</v>
      </c>
      <c r="H2151">
        <f>COUNTIFS(olah!$Q$2:Q17149,summary!A2151,olah!$B$2:B17149,summary!B2151,olah!$S$2:S17149,"On Time")</f>
        <v>23</v>
      </c>
      <c r="I2151">
        <f>COUNTIFS(olah!$Q2151:Q17149,summary!A2151,olah!$B2151:B17149,summary!B2151,olah!$N2151:N17149,summary!C2151,olah!$P2151:P17149,summary!D2151,olah!$S2151:S17149,"Late")</f>
        <v>0</v>
      </c>
      <c r="J2151">
        <f>COUNTIFS(olah!$Q$2:Q17149,summary!A2151,olah!$B$2:B17149,summary!B2151,olah!$S$2:S17149,"Late")</f>
        <v>0</v>
      </c>
      <c r="K2151">
        <f t="shared" si="33"/>
        <v>8</v>
      </c>
      <c r="L2151">
        <f>COUNTIFS(olah!$Q2151:Q17149,summary!A2151,olah!$B2151:B17149,summary!B2151,olah!$N2151:N17149,summary!C2151,olah!$P2151:P17149,summary!D2151,olah!$T2151:T17149,"On Time CO")</f>
        <v>1</v>
      </c>
      <c r="M2151">
        <f>COUNTIFS(olah!$Q$2:Q17149,summary!A2151,olah!$B$2:B17149,summary!B2151,olah!$T$2:T17149,"On Time CO")</f>
        <v>19</v>
      </c>
      <c r="N2151">
        <f>COUNTIFS(olah!$Q2151:Q17149,summary!A2151,olah!$B2151:B17149,summary!B2151,olah!$N2151:N17149,summary!C2151,olah!$P2151:P17149,summary!D2151,olah!$T2151:T17149,"Overtime")</f>
        <v>0</v>
      </c>
      <c r="O2151">
        <f>COUNTIFS(olah!$Q$2:Q17149,summary!A2151,olah!$B$2:B17149,summary!B2151,olah!$T$2:T17149,"Overtime")</f>
        <v>0</v>
      </c>
      <c r="P2151">
        <f>COUNTIFS(olah!$Q2151:Q17149,summary!A2151,olah!$B2151:B17149,summary!B2151,olah!$N2151:N17149,summary!C2151,olah!$P2151:P17149,summary!D2151,olah!$T2151:T17149,"Early")</f>
        <v>0</v>
      </c>
      <c r="Q2151">
        <f>COUNTIFS(olah!$Q$2:Q17149,summary!A2151,olah!$B$2:B17149,summary!B2151,olah!$T$2:T17149,"Early")</f>
        <v>0</v>
      </c>
      <c r="R2151">
        <f>COUNTIFS(olah!$Q2151:Q17149,summary!A2151,olah!$B2151:B17149,summary!B2151,olah!$N2151:N17149,summary!C2151,olah!$P2151:P17149,summary!D2151,olah!$T2151:T17149,"NA CO")</f>
        <v>0</v>
      </c>
      <c r="S2151">
        <f>COUNTIFS(olah!$Q$2:Q17149,summary!A2151,olah!$B$2:B17149,summary!B2151,olah!$T$2:T17149,"NA CO")</f>
        <v>4</v>
      </c>
      <c r="T2151" t="str">
        <f>olah!R2151</f>
        <v>Attendance</v>
      </c>
      <c r="U2151" t="str">
        <f>IF(T2151="Permit", olah!T2151, "No Permit")</f>
        <v>No Permit</v>
      </c>
    </row>
    <row r="2152" spans="1:21" hidden="1" x14ac:dyDescent="0.3">
      <c r="A2152" s="23">
        <v>44561</v>
      </c>
      <c r="B2152" t="s">
        <v>526</v>
      </c>
      <c r="C2152" t="s">
        <v>28</v>
      </c>
      <c r="D2152" t="s">
        <v>10214</v>
      </c>
      <c r="E2152" t="str">
        <f>VLOOKUP(B2152,olah!$B:$P,2,0)</f>
        <v>2021-12-01</v>
      </c>
      <c r="F2152">
        <f>COUNTIFS(parameter!$J$4:$J$34,summary!A2152,parameter!$I$4:$I$34,"&gt;="&amp;summary!$E2152)</f>
        <v>31</v>
      </c>
      <c r="G2152">
        <f>COUNTIFS(olah!$Q2152:Q17150,summary!A2152,olah!$B2152:B17150,summary!B2152,olah!$N2152:N17150,summary!C2152,olah!$P2152:P17150,summary!D2152,olah!$S2152:S17150,"On Time")</f>
        <v>1</v>
      </c>
      <c r="H2152">
        <f>COUNTIFS(olah!$Q$2:Q17150,summary!A2152,olah!$B$2:B17150,summary!B2152,olah!$S$2:S17150,"On Time")</f>
        <v>23</v>
      </c>
      <c r="I2152">
        <f>COUNTIFS(olah!$Q2152:Q17150,summary!A2152,olah!$B2152:B17150,summary!B2152,olah!$N2152:N17150,summary!C2152,olah!$P2152:P17150,summary!D2152,olah!$S2152:S17150,"Late")</f>
        <v>0</v>
      </c>
      <c r="J2152">
        <f>COUNTIFS(olah!$Q$2:Q17150,summary!A2152,olah!$B$2:B17150,summary!B2152,olah!$S$2:S17150,"Late")</f>
        <v>0</v>
      </c>
      <c r="K2152">
        <f t="shared" si="33"/>
        <v>8</v>
      </c>
      <c r="L2152">
        <f>COUNTIFS(olah!$Q2152:Q17150,summary!A2152,olah!$B2152:B17150,summary!B2152,olah!$N2152:N17150,summary!C2152,olah!$P2152:P17150,summary!D2152,olah!$T2152:T17150,"On Time CO")</f>
        <v>1</v>
      </c>
      <c r="M2152">
        <f>COUNTIFS(olah!$Q$2:Q17150,summary!A2152,olah!$B$2:B17150,summary!B2152,olah!$T$2:T17150,"On Time CO")</f>
        <v>19</v>
      </c>
      <c r="N2152">
        <f>COUNTIFS(olah!$Q2152:Q17150,summary!A2152,olah!$B2152:B17150,summary!B2152,olah!$N2152:N17150,summary!C2152,olah!$P2152:P17150,summary!D2152,olah!$T2152:T17150,"Overtime")</f>
        <v>0</v>
      </c>
      <c r="O2152">
        <f>COUNTIFS(olah!$Q$2:Q17150,summary!A2152,olah!$B$2:B17150,summary!B2152,olah!$T$2:T17150,"Overtime")</f>
        <v>0</v>
      </c>
      <c r="P2152">
        <f>COUNTIFS(olah!$Q2152:Q17150,summary!A2152,olah!$B2152:B17150,summary!B2152,olah!$N2152:N17150,summary!C2152,olah!$P2152:P17150,summary!D2152,olah!$T2152:T17150,"Early")</f>
        <v>0</v>
      </c>
      <c r="Q2152">
        <f>COUNTIFS(olah!$Q$2:Q17150,summary!A2152,olah!$B$2:B17150,summary!B2152,olah!$T$2:T17150,"Early")</f>
        <v>0</v>
      </c>
      <c r="R2152">
        <f>COUNTIFS(olah!$Q2152:Q17150,summary!A2152,olah!$B2152:B17150,summary!B2152,olah!$N2152:N17150,summary!C2152,olah!$P2152:P17150,summary!D2152,olah!$T2152:T17150,"NA CO")</f>
        <v>0</v>
      </c>
      <c r="S2152">
        <f>COUNTIFS(olah!$Q$2:Q17150,summary!A2152,olah!$B$2:B17150,summary!B2152,olah!$T$2:T17150,"NA CO")</f>
        <v>4</v>
      </c>
      <c r="T2152" t="str">
        <f>olah!R2152</f>
        <v>Attendance</v>
      </c>
      <c r="U2152" t="str">
        <f>IF(T2152="Permit", olah!T2152, "No Permit")</f>
        <v>No Permit</v>
      </c>
    </row>
    <row r="2153" spans="1:21" hidden="1" x14ac:dyDescent="0.3">
      <c r="A2153" s="23">
        <v>44561</v>
      </c>
      <c r="B2153" t="s">
        <v>526</v>
      </c>
      <c r="C2153" t="s">
        <v>28</v>
      </c>
      <c r="D2153" t="s">
        <v>7814</v>
      </c>
      <c r="E2153" t="str">
        <f>VLOOKUP(B2153,olah!$B:$P,2,0)</f>
        <v>2021-12-01</v>
      </c>
      <c r="F2153">
        <f>COUNTIFS(parameter!$J$4:$J$34,summary!A2153,parameter!$I$4:$I$34,"&gt;="&amp;summary!$E2153)</f>
        <v>31</v>
      </c>
      <c r="G2153">
        <f>COUNTIFS(olah!$Q2153:Q17151,summary!A2153,olah!$B2153:B17151,summary!B2153,olah!$N2153:N17151,summary!C2153,olah!$P2153:P17151,summary!D2153,olah!$S2153:S17151,"On Time")</f>
        <v>1</v>
      </c>
      <c r="H2153">
        <f>COUNTIFS(olah!$Q$2:Q17151,summary!A2153,olah!$B$2:B17151,summary!B2153,olah!$S$2:S17151,"On Time")</f>
        <v>23</v>
      </c>
      <c r="I2153">
        <f>COUNTIFS(olah!$Q2153:Q17151,summary!A2153,olah!$B2153:B17151,summary!B2153,olah!$N2153:N17151,summary!C2153,olah!$P2153:P17151,summary!D2153,olah!$S2153:S17151,"Late")</f>
        <v>0</v>
      </c>
      <c r="J2153">
        <f>COUNTIFS(olah!$Q$2:Q17151,summary!A2153,olah!$B$2:B17151,summary!B2153,olah!$S$2:S17151,"Late")</f>
        <v>0</v>
      </c>
      <c r="K2153">
        <f t="shared" si="33"/>
        <v>8</v>
      </c>
      <c r="L2153">
        <f>COUNTIFS(olah!$Q2153:Q17151,summary!A2153,olah!$B2153:B17151,summary!B2153,olah!$N2153:N17151,summary!C2153,olah!$P2153:P17151,summary!D2153,olah!$T2153:T17151,"On Time CO")</f>
        <v>1</v>
      </c>
      <c r="M2153">
        <f>COUNTIFS(olah!$Q$2:Q17151,summary!A2153,olah!$B$2:B17151,summary!B2153,olah!$T$2:T17151,"On Time CO")</f>
        <v>19</v>
      </c>
      <c r="N2153">
        <f>COUNTIFS(olah!$Q2153:Q17151,summary!A2153,olah!$B2153:B17151,summary!B2153,olah!$N2153:N17151,summary!C2153,olah!$P2153:P17151,summary!D2153,olah!$T2153:T17151,"Overtime")</f>
        <v>0</v>
      </c>
      <c r="O2153">
        <f>COUNTIFS(olah!$Q$2:Q17151,summary!A2153,olah!$B$2:B17151,summary!B2153,olah!$T$2:T17151,"Overtime")</f>
        <v>0</v>
      </c>
      <c r="P2153">
        <f>COUNTIFS(olah!$Q2153:Q17151,summary!A2153,olah!$B2153:B17151,summary!B2153,olah!$N2153:N17151,summary!C2153,olah!$P2153:P17151,summary!D2153,olah!$T2153:T17151,"Early")</f>
        <v>0</v>
      </c>
      <c r="Q2153">
        <f>COUNTIFS(olah!$Q$2:Q17151,summary!A2153,olah!$B$2:B17151,summary!B2153,olah!$T$2:T17151,"Early")</f>
        <v>0</v>
      </c>
      <c r="R2153">
        <f>COUNTIFS(olah!$Q2153:Q17151,summary!A2153,olah!$B2153:B17151,summary!B2153,olah!$N2153:N17151,summary!C2153,olah!$P2153:P17151,summary!D2153,olah!$T2153:T17151,"NA CO")</f>
        <v>0</v>
      </c>
      <c r="S2153">
        <f>COUNTIFS(olah!$Q$2:Q17151,summary!A2153,olah!$B$2:B17151,summary!B2153,olah!$T$2:T17151,"NA CO")</f>
        <v>4</v>
      </c>
      <c r="T2153" t="str">
        <f>olah!R2153</f>
        <v>Attendance</v>
      </c>
      <c r="U2153" t="str">
        <f>IF(T2153="Permit", olah!T2153, "No Permit")</f>
        <v>No Permit</v>
      </c>
    </row>
    <row r="2154" spans="1:21" hidden="1" x14ac:dyDescent="0.3">
      <c r="A2154" s="23">
        <v>44561</v>
      </c>
      <c r="B2154" t="s">
        <v>529</v>
      </c>
      <c r="C2154" t="s">
        <v>7990</v>
      </c>
      <c r="D2154" t="s">
        <v>5936</v>
      </c>
      <c r="E2154" t="str">
        <f>VLOOKUP(B2154,olah!$B:$P,2,0)</f>
        <v>2021-12-07</v>
      </c>
      <c r="F2154">
        <f>COUNTIFS(parameter!$J$4:$J$34,summary!A2154,parameter!$I$4:$I$34,"&gt;="&amp;summary!$E2154)</f>
        <v>25</v>
      </c>
      <c r="G2154">
        <f>COUNTIFS(olah!$Q2154:Q17152,summary!A2154,olah!$B2154:B17152,summary!B2154,olah!$N2154:N17152,summary!C2154,olah!$P2154:P17152,summary!D2154,olah!$S2154:S17152,"On Time")</f>
        <v>1</v>
      </c>
      <c r="H2154">
        <f>COUNTIFS(olah!$Q$2:Q17152,summary!A2154,olah!$B$2:B17152,summary!B2154,olah!$S$2:S17152,"On Time")</f>
        <v>13</v>
      </c>
      <c r="I2154">
        <f>COUNTIFS(olah!$Q2154:Q17152,summary!A2154,olah!$B2154:B17152,summary!B2154,olah!$N2154:N17152,summary!C2154,olah!$P2154:P17152,summary!D2154,olah!$S2154:S17152,"Late")</f>
        <v>0</v>
      </c>
      <c r="J2154">
        <f>COUNTIFS(olah!$Q$2:Q17152,summary!A2154,olah!$B$2:B17152,summary!B2154,olah!$S$2:S17152,"Late")</f>
        <v>1</v>
      </c>
      <c r="K2154">
        <f t="shared" si="33"/>
        <v>11</v>
      </c>
      <c r="L2154">
        <f>COUNTIFS(olah!$Q2154:Q17152,summary!A2154,olah!$B2154:B17152,summary!B2154,olah!$N2154:N17152,summary!C2154,olah!$P2154:P17152,summary!D2154,olah!$T2154:T17152,"On Time CO")</f>
        <v>0</v>
      </c>
      <c r="M2154">
        <f>COUNTIFS(olah!$Q$2:Q17152,summary!A2154,olah!$B$2:B17152,summary!B2154,olah!$T$2:T17152,"On Time CO")</f>
        <v>4</v>
      </c>
      <c r="N2154">
        <f>COUNTIFS(olah!$Q2154:Q17152,summary!A2154,olah!$B2154:B17152,summary!B2154,olah!$N2154:N17152,summary!C2154,olah!$P2154:P17152,summary!D2154,olah!$T2154:T17152,"Overtime")</f>
        <v>0</v>
      </c>
      <c r="O2154">
        <f>COUNTIFS(olah!$Q$2:Q17152,summary!A2154,olah!$B$2:B17152,summary!B2154,olah!$T$2:T17152,"Overtime")</f>
        <v>1</v>
      </c>
      <c r="P2154">
        <f>COUNTIFS(olah!$Q2154:Q17152,summary!A2154,olah!$B2154:B17152,summary!B2154,olah!$N2154:N17152,summary!C2154,olah!$P2154:P17152,summary!D2154,olah!$T2154:T17152,"Early")</f>
        <v>0</v>
      </c>
      <c r="Q2154">
        <f>COUNTIFS(olah!$Q$2:Q17152,summary!A2154,olah!$B$2:B17152,summary!B2154,olah!$T$2:T17152,"Early")</f>
        <v>0</v>
      </c>
      <c r="R2154">
        <f>COUNTIFS(olah!$Q2154:Q17152,summary!A2154,olah!$B2154:B17152,summary!B2154,olah!$N2154:N17152,summary!C2154,olah!$P2154:P17152,summary!D2154,olah!$T2154:T17152,"NA CO")</f>
        <v>1</v>
      </c>
      <c r="S2154">
        <f>COUNTIFS(olah!$Q$2:Q17152,summary!A2154,olah!$B$2:B17152,summary!B2154,olah!$T$2:T17152,"NA CO")</f>
        <v>9</v>
      </c>
      <c r="T2154" t="str">
        <f>olah!R2154</f>
        <v>Daily Journey</v>
      </c>
      <c r="U2154" t="str">
        <f>IF(T2154="Permit", olah!T2154, "No Permit")</f>
        <v>No Permit</v>
      </c>
    </row>
    <row r="2155" spans="1:21" hidden="1" x14ac:dyDescent="0.3">
      <c r="A2155" s="23">
        <v>44561</v>
      </c>
      <c r="B2155" t="s">
        <v>529</v>
      </c>
      <c r="C2155" t="s">
        <v>7990</v>
      </c>
      <c r="D2155" t="s">
        <v>11602</v>
      </c>
      <c r="E2155" t="str">
        <f>VLOOKUP(B2155,olah!$B:$P,2,0)</f>
        <v>2021-12-07</v>
      </c>
      <c r="F2155">
        <f>COUNTIFS(parameter!$J$4:$J$34,summary!A2155,parameter!$I$4:$I$34,"&gt;="&amp;summary!$E2155)</f>
        <v>25</v>
      </c>
      <c r="G2155">
        <f>COUNTIFS(olah!$Q2155:Q17153,summary!A2155,olah!$B2155:B17153,summary!B2155,olah!$N2155:N17153,summary!C2155,olah!$P2155:P17153,summary!D2155,olah!$S2155:S17153,"On Time")</f>
        <v>1</v>
      </c>
      <c r="H2155">
        <f>COUNTIFS(olah!$Q$2:Q17153,summary!A2155,olah!$B$2:B17153,summary!B2155,olah!$S$2:S17153,"On Time")</f>
        <v>13</v>
      </c>
      <c r="I2155">
        <f>COUNTIFS(olah!$Q2155:Q17153,summary!A2155,olah!$B2155:B17153,summary!B2155,olah!$N2155:N17153,summary!C2155,olah!$P2155:P17153,summary!D2155,olah!$S2155:S17153,"Late")</f>
        <v>0</v>
      </c>
      <c r="J2155">
        <f>COUNTIFS(olah!$Q$2:Q17153,summary!A2155,olah!$B$2:B17153,summary!B2155,olah!$S$2:S17153,"Late")</f>
        <v>1</v>
      </c>
      <c r="K2155">
        <f t="shared" si="33"/>
        <v>11</v>
      </c>
      <c r="L2155">
        <f>COUNTIFS(olah!$Q2155:Q17153,summary!A2155,olah!$B2155:B17153,summary!B2155,olah!$N2155:N17153,summary!C2155,olah!$P2155:P17153,summary!D2155,olah!$T2155:T17153,"On Time CO")</f>
        <v>0</v>
      </c>
      <c r="M2155">
        <f>COUNTIFS(olah!$Q$2:Q17153,summary!A2155,olah!$B$2:B17153,summary!B2155,olah!$T$2:T17153,"On Time CO")</f>
        <v>4</v>
      </c>
      <c r="N2155">
        <f>COUNTIFS(olah!$Q2155:Q17153,summary!A2155,olah!$B2155:B17153,summary!B2155,olah!$N2155:N17153,summary!C2155,olah!$P2155:P17153,summary!D2155,olah!$T2155:T17153,"Overtime")</f>
        <v>0</v>
      </c>
      <c r="O2155">
        <f>COUNTIFS(olah!$Q$2:Q17153,summary!A2155,olah!$B$2:B17153,summary!B2155,olah!$T$2:T17153,"Overtime")</f>
        <v>1</v>
      </c>
      <c r="P2155">
        <f>COUNTIFS(olah!$Q2155:Q17153,summary!A2155,olah!$B2155:B17153,summary!B2155,olah!$N2155:N17153,summary!C2155,olah!$P2155:P17153,summary!D2155,olah!$T2155:T17153,"Early")</f>
        <v>0</v>
      </c>
      <c r="Q2155">
        <f>COUNTIFS(olah!$Q$2:Q17153,summary!A2155,olah!$B$2:B17153,summary!B2155,olah!$T$2:T17153,"Early")</f>
        <v>0</v>
      </c>
      <c r="R2155">
        <f>COUNTIFS(olah!$Q2155:Q17153,summary!A2155,olah!$B2155:B17153,summary!B2155,olah!$N2155:N17153,summary!C2155,olah!$P2155:P17153,summary!D2155,olah!$T2155:T17153,"NA CO")</f>
        <v>1</v>
      </c>
      <c r="S2155">
        <f>COUNTIFS(olah!$Q$2:Q17153,summary!A2155,olah!$B$2:B17153,summary!B2155,olah!$T$2:T17153,"NA CO")</f>
        <v>9</v>
      </c>
      <c r="T2155" t="str">
        <f>olah!R2155</f>
        <v>Daily Journey</v>
      </c>
      <c r="U2155" t="str">
        <f>IF(T2155="Permit", olah!T2155, "No Permit")</f>
        <v>No Permit</v>
      </c>
    </row>
    <row r="2156" spans="1:21" hidden="1" x14ac:dyDescent="0.3">
      <c r="A2156" s="23">
        <v>44561</v>
      </c>
      <c r="B2156" t="s">
        <v>529</v>
      </c>
      <c r="C2156" t="s">
        <v>7995</v>
      </c>
      <c r="D2156" t="s">
        <v>11603</v>
      </c>
      <c r="E2156" t="str">
        <f>VLOOKUP(B2156,olah!$B:$P,2,0)</f>
        <v>2021-12-07</v>
      </c>
      <c r="F2156">
        <f>COUNTIFS(parameter!$J$4:$J$34,summary!A2156,parameter!$I$4:$I$34,"&gt;="&amp;summary!$E2156)</f>
        <v>25</v>
      </c>
      <c r="G2156">
        <f>COUNTIFS(olah!$Q2156:Q17154,summary!A2156,olah!$B2156:B17154,summary!B2156,olah!$N2156:N17154,summary!C2156,olah!$P2156:P17154,summary!D2156,olah!$S2156:S17154,"On Time")</f>
        <v>1</v>
      </c>
      <c r="H2156">
        <f>COUNTIFS(olah!$Q$2:Q17154,summary!A2156,olah!$B$2:B17154,summary!B2156,olah!$S$2:S17154,"On Time")</f>
        <v>13</v>
      </c>
      <c r="I2156">
        <f>COUNTIFS(olah!$Q2156:Q17154,summary!A2156,olah!$B2156:B17154,summary!B2156,olah!$N2156:N17154,summary!C2156,olah!$P2156:P17154,summary!D2156,olah!$S2156:S17154,"Late")</f>
        <v>0</v>
      </c>
      <c r="J2156">
        <f>COUNTIFS(olah!$Q$2:Q17154,summary!A2156,olah!$B$2:B17154,summary!B2156,olah!$S$2:S17154,"Late")</f>
        <v>1</v>
      </c>
      <c r="K2156">
        <f t="shared" si="33"/>
        <v>11</v>
      </c>
      <c r="L2156">
        <f>COUNTIFS(olah!$Q2156:Q17154,summary!A2156,olah!$B2156:B17154,summary!B2156,olah!$N2156:N17154,summary!C2156,olah!$P2156:P17154,summary!D2156,olah!$T2156:T17154,"On Time CO")</f>
        <v>0</v>
      </c>
      <c r="M2156">
        <f>COUNTIFS(olah!$Q$2:Q17154,summary!A2156,olah!$B$2:B17154,summary!B2156,olah!$T$2:T17154,"On Time CO")</f>
        <v>4</v>
      </c>
      <c r="N2156">
        <f>COUNTIFS(olah!$Q2156:Q17154,summary!A2156,olah!$B2156:B17154,summary!B2156,olah!$N2156:N17154,summary!C2156,olah!$P2156:P17154,summary!D2156,olah!$T2156:T17154,"Overtime")</f>
        <v>0</v>
      </c>
      <c r="O2156">
        <f>COUNTIFS(olah!$Q$2:Q17154,summary!A2156,olah!$B$2:B17154,summary!B2156,olah!$T$2:T17154,"Overtime")</f>
        <v>1</v>
      </c>
      <c r="P2156">
        <f>COUNTIFS(olah!$Q2156:Q17154,summary!A2156,olah!$B2156:B17154,summary!B2156,olah!$N2156:N17154,summary!C2156,olah!$P2156:P17154,summary!D2156,olah!$T2156:T17154,"Early")</f>
        <v>0</v>
      </c>
      <c r="Q2156">
        <f>COUNTIFS(olah!$Q$2:Q17154,summary!A2156,olah!$B$2:B17154,summary!B2156,olah!$T$2:T17154,"Early")</f>
        <v>0</v>
      </c>
      <c r="R2156">
        <f>COUNTIFS(olah!$Q2156:Q17154,summary!A2156,olah!$B2156:B17154,summary!B2156,olah!$N2156:N17154,summary!C2156,olah!$P2156:P17154,summary!D2156,olah!$T2156:T17154,"NA CO")</f>
        <v>1</v>
      </c>
      <c r="S2156">
        <f>COUNTIFS(olah!$Q$2:Q17154,summary!A2156,olah!$B$2:B17154,summary!B2156,olah!$T$2:T17154,"NA CO")</f>
        <v>9</v>
      </c>
      <c r="T2156" t="str">
        <f>olah!R2156</f>
        <v>Daily Journey</v>
      </c>
      <c r="U2156" t="str">
        <f>IF(T2156="Permit", olah!T2156, "No Permit")</f>
        <v>No Permit</v>
      </c>
    </row>
    <row r="2157" spans="1:21" hidden="1" x14ac:dyDescent="0.3">
      <c r="A2157" s="23">
        <v>44561</v>
      </c>
      <c r="B2157" t="s">
        <v>529</v>
      </c>
      <c r="C2157" t="s">
        <v>7998</v>
      </c>
      <c r="D2157" t="s">
        <v>11605</v>
      </c>
      <c r="E2157" t="str">
        <f>VLOOKUP(B2157,olah!$B:$P,2,0)</f>
        <v>2021-12-07</v>
      </c>
      <c r="F2157">
        <f>COUNTIFS(parameter!$J$4:$J$34,summary!A2157,parameter!$I$4:$I$34,"&gt;="&amp;summary!$E2157)</f>
        <v>25</v>
      </c>
      <c r="G2157">
        <f>COUNTIFS(olah!$Q2157:Q17155,summary!A2157,olah!$B2157:B17155,summary!B2157,olah!$N2157:N17155,summary!C2157,olah!$P2157:P17155,summary!D2157,olah!$S2157:S17155,"On Time")</f>
        <v>1</v>
      </c>
      <c r="H2157">
        <f>COUNTIFS(olah!$Q$2:Q17155,summary!A2157,olah!$B$2:B17155,summary!B2157,olah!$S$2:S17155,"On Time")</f>
        <v>13</v>
      </c>
      <c r="I2157">
        <f>COUNTIFS(olah!$Q2157:Q17155,summary!A2157,olah!$B2157:B17155,summary!B2157,olah!$N2157:N17155,summary!C2157,olah!$P2157:P17155,summary!D2157,olah!$S2157:S17155,"Late")</f>
        <v>0</v>
      </c>
      <c r="J2157">
        <f>COUNTIFS(olah!$Q$2:Q17155,summary!A2157,olah!$B$2:B17155,summary!B2157,olah!$S$2:S17155,"Late")</f>
        <v>1</v>
      </c>
      <c r="K2157">
        <f t="shared" si="33"/>
        <v>11</v>
      </c>
      <c r="L2157">
        <f>COUNTIFS(olah!$Q2157:Q17155,summary!A2157,olah!$B2157:B17155,summary!B2157,olah!$N2157:N17155,summary!C2157,olah!$P2157:P17155,summary!D2157,olah!$T2157:T17155,"On Time CO")</f>
        <v>0</v>
      </c>
      <c r="M2157">
        <f>COUNTIFS(olah!$Q$2:Q17155,summary!A2157,olah!$B$2:B17155,summary!B2157,olah!$T$2:T17155,"On Time CO")</f>
        <v>4</v>
      </c>
      <c r="N2157">
        <f>COUNTIFS(olah!$Q2157:Q17155,summary!A2157,olah!$B2157:B17155,summary!B2157,olah!$N2157:N17155,summary!C2157,olah!$P2157:P17155,summary!D2157,olah!$T2157:T17155,"Overtime")</f>
        <v>0</v>
      </c>
      <c r="O2157">
        <f>COUNTIFS(olah!$Q$2:Q17155,summary!A2157,olah!$B$2:B17155,summary!B2157,olah!$T$2:T17155,"Overtime")</f>
        <v>1</v>
      </c>
      <c r="P2157">
        <f>COUNTIFS(olah!$Q2157:Q17155,summary!A2157,olah!$B2157:B17155,summary!B2157,olah!$N2157:N17155,summary!C2157,olah!$P2157:P17155,summary!D2157,olah!$T2157:T17155,"Early")</f>
        <v>0</v>
      </c>
      <c r="Q2157">
        <f>COUNTIFS(olah!$Q$2:Q17155,summary!A2157,olah!$B$2:B17155,summary!B2157,olah!$T$2:T17155,"Early")</f>
        <v>0</v>
      </c>
      <c r="R2157">
        <f>COUNTIFS(olah!$Q2157:Q17155,summary!A2157,olah!$B2157:B17155,summary!B2157,olah!$N2157:N17155,summary!C2157,olah!$P2157:P17155,summary!D2157,olah!$T2157:T17155,"NA CO")</f>
        <v>1</v>
      </c>
      <c r="S2157">
        <f>COUNTIFS(olah!$Q$2:Q17155,summary!A2157,olah!$B$2:B17155,summary!B2157,olah!$T$2:T17155,"NA CO")</f>
        <v>9</v>
      </c>
      <c r="T2157" t="str">
        <f>olah!R2157</f>
        <v>Daily Journey</v>
      </c>
      <c r="U2157" t="str">
        <f>IF(T2157="Permit", olah!T2157, "No Permit")</f>
        <v>No Permit</v>
      </c>
    </row>
    <row r="2158" spans="1:21" hidden="1" x14ac:dyDescent="0.3">
      <c r="A2158" s="23">
        <v>44561</v>
      </c>
      <c r="B2158" t="s">
        <v>529</v>
      </c>
      <c r="C2158" t="s">
        <v>7998</v>
      </c>
      <c r="D2158" t="s">
        <v>11606</v>
      </c>
      <c r="E2158" t="str">
        <f>VLOOKUP(B2158,olah!$B:$P,2,0)</f>
        <v>2021-12-07</v>
      </c>
      <c r="F2158">
        <f>COUNTIFS(parameter!$J$4:$J$34,summary!A2158,parameter!$I$4:$I$34,"&gt;="&amp;summary!$E2158)</f>
        <v>25</v>
      </c>
      <c r="G2158">
        <f>COUNTIFS(olah!$Q2158:Q17156,summary!A2158,olah!$B2158:B17156,summary!B2158,olah!$N2158:N17156,summary!C2158,olah!$P2158:P17156,summary!D2158,olah!$S2158:S17156,"On Time")</f>
        <v>1</v>
      </c>
      <c r="H2158">
        <f>COUNTIFS(olah!$Q$2:Q17156,summary!A2158,olah!$B$2:B17156,summary!B2158,olah!$S$2:S17156,"On Time")</f>
        <v>13</v>
      </c>
      <c r="I2158">
        <f>COUNTIFS(olah!$Q2158:Q17156,summary!A2158,olah!$B2158:B17156,summary!B2158,olah!$N2158:N17156,summary!C2158,olah!$P2158:P17156,summary!D2158,olah!$S2158:S17156,"Late")</f>
        <v>0</v>
      </c>
      <c r="J2158">
        <f>COUNTIFS(olah!$Q$2:Q17156,summary!A2158,olah!$B$2:B17156,summary!B2158,olah!$S$2:S17156,"Late")</f>
        <v>1</v>
      </c>
      <c r="K2158">
        <f t="shared" si="33"/>
        <v>11</v>
      </c>
      <c r="L2158">
        <f>COUNTIFS(olah!$Q2158:Q17156,summary!A2158,olah!$B2158:B17156,summary!B2158,olah!$N2158:N17156,summary!C2158,olah!$P2158:P17156,summary!D2158,olah!$T2158:T17156,"On Time CO")</f>
        <v>0</v>
      </c>
      <c r="M2158">
        <f>COUNTIFS(olah!$Q$2:Q17156,summary!A2158,olah!$B$2:B17156,summary!B2158,olah!$T$2:T17156,"On Time CO")</f>
        <v>4</v>
      </c>
      <c r="N2158">
        <f>COUNTIFS(olah!$Q2158:Q17156,summary!A2158,olah!$B2158:B17156,summary!B2158,olah!$N2158:N17156,summary!C2158,olah!$P2158:P17156,summary!D2158,olah!$T2158:T17156,"Overtime")</f>
        <v>0</v>
      </c>
      <c r="O2158">
        <f>COUNTIFS(olah!$Q$2:Q17156,summary!A2158,olah!$B$2:B17156,summary!B2158,olah!$T$2:T17156,"Overtime")</f>
        <v>1</v>
      </c>
      <c r="P2158">
        <f>COUNTIFS(olah!$Q2158:Q17156,summary!A2158,olah!$B2158:B17156,summary!B2158,olah!$N2158:N17156,summary!C2158,olah!$P2158:P17156,summary!D2158,olah!$T2158:T17156,"Early")</f>
        <v>0</v>
      </c>
      <c r="Q2158">
        <f>COUNTIFS(olah!$Q$2:Q17156,summary!A2158,olah!$B$2:B17156,summary!B2158,olah!$T$2:T17156,"Early")</f>
        <v>0</v>
      </c>
      <c r="R2158">
        <f>COUNTIFS(olah!$Q2158:Q17156,summary!A2158,olah!$B2158:B17156,summary!B2158,olah!$N2158:N17156,summary!C2158,olah!$P2158:P17156,summary!D2158,olah!$T2158:T17156,"NA CO")</f>
        <v>1</v>
      </c>
      <c r="S2158">
        <f>COUNTIFS(olah!$Q$2:Q17156,summary!A2158,olah!$B$2:B17156,summary!B2158,olah!$T$2:T17156,"NA CO")</f>
        <v>9</v>
      </c>
      <c r="T2158" t="str">
        <f>olah!R2158</f>
        <v>Daily Journey</v>
      </c>
      <c r="U2158" t="str">
        <f>IF(T2158="Permit", olah!T2158, "No Permit")</f>
        <v>No Permit</v>
      </c>
    </row>
    <row r="2159" spans="1:21" hidden="1" x14ac:dyDescent="0.3">
      <c r="A2159" s="23">
        <v>44561</v>
      </c>
      <c r="B2159" t="s">
        <v>529</v>
      </c>
      <c r="C2159" t="s">
        <v>7998</v>
      </c>
      <c r="D2159" t="s">
        <v>10202</v>
      </c>
      <c r="E2159" t="str">
        <f>VLOOKUP(B2159,olah!$B:$P,2,0)</f>
        <v>2021-12-07</v>
      </c>
      <c r="F2159">
        <f>COUNTIFS(parameter!$J$4:$J$34,summary!A2159,parameter!$I$4:$I$34,"&gt;="&amp;summary!$E2159)</f>
        <v>25</v>
      </c>
      <c r="G2159">
        <f>COUNTIFS(olah!$Q2159:Q17157,summary!A2159,olah!$B2159:B17157,summary!B2159,olah!$N2159:N17157,summary!C2159,olah!$P2159:P17157,summary!D2159,olah!$S2159:S17157,"On Time")</f>
        <v>1</v>
      </c>
      <c r="H2159">
        <f>COUNTIFS(olah!$Q$2:Q17157,summary!A2159,olah!$B$2:B17157,summary!B2159,olah!$S$2:S17157,"On Time")</f>
        <v>13</v>
      </c>
      <c r="I2159">
        <f>COUNTIFS(olah!$Q2159:Q17157,summary!A2159,olah!$B2159:B17157,summary!B2159,olah!$N2159:N17157,summary!C2159,olah!$P2159:P17157,summary!D2159,olah!$S2159:S17157,"Late")</f>
        <v>0</v>
      </c>
      <c r="J2159">
        <f>COUNTIFS(olah!$Q$2:Q17157,summary!A2159,olah!$B$2:B17157,summary!B2159,olah!$S$2:S17157,"Late")</f>
        <v>1</v>
      </c>
      <c r="K2159">
        <f t="shared" si="33"/>
        <v>11</v>
      </c>
      <c r="L2159">
        <f>COUNTIFS(olah!$Q2159:Q17157,summary!A2159,olah!$B2159:B17157,summary!B2159,olah!$N2159:N17157,summary!C2159,olah!$P2159:P17157,summary!D2159,olah!$T2159:T17157,"On Time CO")</f>
        <v>0</v>
      </c>
      <c r="M2159">
        <f>COUNTIFS(olah!$Q$2:Q17157,summary!A2159,olah!$B$2:B17157,summary!B2159,olah!$T$2:T17157,"On Time CO")</f>
        <v>4</v>
      </c>
      <c r="N2159">
        <f>COUNTIFS(olah!$Q2159:Q17157,summary!A2159,olah!$B2159:B17157,summary!B2159,olah!$N2159:N17157,summary!C2159,olah!$P2159:P17157,summary!D2159,olah!$T2159:T17157,"Overtime")</f>
        <v>0</v>
      </c>
      <c r="O2159">
        <f>COUNTIFS(olah!$Q$2:Q17157,summary!A2159,olah!$B$2:B17157,summary!B2159,olah!$T$2:T17157,"Overtime")</f>
        <v>1</v>
      </c>
      <c r="P2159">
        <f>COUNTIFS(olah!$Q2159:Q17157,summary!A2159,olah!$B2159:B17157,summary!B2159,olah!$N2159:N17157,summary!C2159,olah!$P2159:P17157,summary!D2159,olah!$T2159:T17157,"Early")</f>
        <v>0</v>
      </c>
      <c r="Q2159">
        <f>COUNTIFS(olah!$Q$2:Q17157,summary!A2159,olah!$B$2:B17157,summary!B2159,olah!$T$2:T17157,"Early")</f>
        <v>0</v>
      </c>
      <c r="R2159">
        <f>COUNTIFS(olah!$Q2159:Q17157,summary!A2159,olah!$B2159:B17157,summary!B2159,olah!$N2159:N17157,summary!C2159,olah!$P2159:P17157,summary!D2159,olah!$T2159:T17157,"NA CO")</f>
        <v>1</v>
      </c>
      <c r="S2159">
        <f>COUNTIFS(olah!$Q$2:Q17157,summary!A2159,olah!$B$2:B17157,summary!B2159,olah!$T$2:T17157,"NA CO")</f>
        <v>9</v>
      </c>
      <c r="T2159" t="str">
        <f>olah!R2159</f>
        <v>Daily Journey</v>
      </c>
      <c r="U2159" t="str">
        <f>IF(T2159="Permit", olah!T2159, "No Permit")</f>
        <v>No Permit</v>
      </c>
    </row>
    <row r="2160" spans="1:21" hidden="1" x14ac:dyDescent="0.3">
      <c r="A2160" s="23">
        <v>44561</v>
      </c>
      <c r="B2160" t="s">
        <v>529</v>
      </c>
      <c r="C2160" t="s">
        <v>7998</v>
      </c>
      <c r="D2160" t="s">
        <v>11607</v>
      </c>
      <c r="E2160" t="str">
        <f>VLOOKUP(B2160,olah!$B:$P,2,0)</f>
        <v>2021-12-07</v>
      </c>
      <c r="F2160">
        <f>COUNTIFS(parameter!$J$4:$J$34,summary!A2160,parameter!$I$4:$I$34,"&gt;="&amp;summary!$E2160)</f>
        <v>25</v>
      </c>
      <c r="G2160">
        <f>COUNTIFS(olah!$Q2160:Q17158,summary!A2160,olah!$B2160:B17158,summary!B2160,olah!$N2160:N17158,summary!C2160,olah!$P2160:P17158,summary!D2160,olah!$S2160:S17158,"On Time")</f>
        <v>1</v>
      </c>
      <c r="H2160">
        <f>COUNTIFS(olah!$Q$2:Q17158,summary!A2160,olah!$B$2:B17158,summary!B2160,olah!$S$2:S17158,"On Time")</f>
        <v>13</v>
      </c>
      <c r="I2160">
        <f>COUNTIFS(olah!$Q2160:Q17158,summary!A2160,olah!$B2160:B17158,summary!B2160,olah!$N2160:N17158,summary!C2160,olah!$P2160:P17158,summary!D2160,olah!$S2160:S17158,"Late")</f>
        <v>0</v>
      </c>
      <c r="J2160">
        <f>COUNTIFS(olah!$Q$2:Q17158,summary!A2160,olah!$B$2:B17158,summary!B2160,olah!$S$2:S17158,"Late")</f>
        <v>1</v>
      </c>
      <c r="K2160">
        <f t="shared" si="33"/>
        <v>11</v>
      </c>
      <c r="L2160">
        <f>COUNTIFS(olah!$Q2160:Q17158,summary!A2160,olah!$B2160:B17158,summary!B2160,olah!$N2160:N17158,summary!C2160,olah!$P2160:P17158,summary!D2160,olah!$T2160:T17158,"On Time CO")</f>
        <v>1</v>
      </c>
      <c r="M2160">
        <f>COUNTIFS(olah!$Q$2:Q17158,summary!A2160,olah!$B$2:B17158,summary!B2160,olah!$T$2:T17158,"On Time CO")</f>
        <v>4</v>
      </c>
      <c r="N2160">
        <f>COUNTIFS(olah!$Q2160:Q17158,summary!A2160,olah!$B2160:B17158,summary!B2160,olah!$N2160:N17158,summary!C2160,olah!$P2160:P17158,summary!D2160,olah!$T2160:T17158,"Overtime")</f>
        <v>0</v>
      </c>
      <c r="O2160">
        <f>COUNTIFS(olah!$Q$2:Q17158,summary!A2160,olah!$B$2:B17158,summary!B2160,olah!$T$2:T17158,"Overtime")</f>
        <v>1</v>
      </c>
      <c r="P2160">
        <f>COUNTIFS(olah!$Q2160:Q17158,summary!A2160,olah!$B2160:B17158,summary!B2160,olah!$N2160:N17158,summary!C2160,olah!$P2160:P17158,summary!D2160,olah!$T2160:T17158,"Early")</f>
        <v>0</v>
      </c>
      <c r="Q2160">
        <f>COUNTIFS(olah!$Q$2:Q17158,summary!A2160,olah!$B$2:B17158,summary!B2160,olah!$T$2:T17158,"Early")</f>
        <v>0</v>
      </c>
      <c r="R2160">
        <f>COUNTIFS(olah!$Q2160:Q17158,summary!A2160,olah!$B2160:B17158,summary!B2160,olah!$N2160:N17158,summary!C2160,olah!$P2160:P17158,summary!D2160,olah!$T2160:T17158,"NA CO")</f>
        <v>0</v>
      </c>
      <c r="S2160">
        <f>COUNTIFS(olah!$Q$2:Q17158,summary!A2160,olah!$B$2:B17158,summary!B2160,olah!$T$2:T17158,"NA CO")</f>
        <v>9</v>
      </c>
      <c r="T2160" t="str">
        <f>olah!R2160</f>
        <v>Daily Journey</v>
      </c>
      <c r="U2160" t="str">
        <f>IF(T2160="Permit", olah!T2160, "No Permit")</f>
        <v>No Permit</v>
      </c>
    </row>
    <row r="2161" spans="1:21" hidden="1" x14ac:dyDescent="0.3">
      <c r="A2161" s="23">
        <v>44561</v>
      </c>
      <c r="B2161" t="s">
        <v>529</v>
      </c>
      <c r="C2161" t="s">
        <v>7998</v>
      </c>
      <c r="D2161" t="s">
        <v>11608</v>
      </c>
      <c r="E2161" t="str">
        <f>VLOOKUP(B2161,olah!$B:$P,2,0)</f>
        <v>2021-12-07</v>
      </c>
      <c r="F2161">
        <f>COUNTIFS(parameter!$J$4:$J$34,summary!A2161,parameter!$I$4:$I$34,"&gt;="&amp;summary!$E2161)</f>
        <v>25</v>
      </c>
      <c r="G2161">
        <f>COUNTIFS(olah!$Q2161:Q17159,summary!A2161,olah!$B2161:B17159,summary!B2161,olah!$N2161:N17159,summary!C2161,olah!$P2161:P17159,summary!D2161,olah!$S2161:S17159,"On Time")</f>
        <v>1</v>
      </c>
      <c r="H2161">
        <f>COUNTIFS(olah!$Q$2:Q17159,summary!A2161,olah!$B$2:B17159,summary!B2161,olah!$S$2:S17159,"On Time")</f>
        <v>13</v>
      </c>
      <c r="I2161">
        <f>COUNTIFS(olah!$Q2161:Q17159,summary!A2161,olah!$B2161:B17159,summary!B2161,olah!$N2161:N17159,summary!C2161,olah!$P2161:P17159,summary!D2161,olah!$S2161:S17159,"Late")</f>
        <v>0</v>
      </c>
      <c r="J2161">
        <f>COUNTIFS(olah!$Q$2:Q17159,summary!A2161,olah!$B$2:B17159,summary!B2161,olah!$S$2:S17159,"Late")</f>
        <v>1</v>
      </c>
      <c r="K2161">
        <f t="shared" si="33"/>
        <v>11</v>
      </c>
      <c r="L2161">
        <f>COUNTIFS(olah!$Q2161:Q17159,summary!A2161,olah!$B2161:B17159,summary!B2161,olah!$N2161:N17159,summary!C2161,olah!$P2161:P17159,summary!D2161,olah!$T2161:T17159,"On Time CO")</f>
        <v>1</v>
      </c>
      <c r="M2161">
        <f>COUNTIFS(olah!$Q$2:Q17159,summary!A2161,olah!$B$2:B17159,summary!B2161,olah!$T$2:T17159,"On Time CO")</f>
        <v>4</v>
      </c>
      <c r="N2161">
        <f>COUNTIFS(olah!$Q2161:Q17159,summary!A2161,olah!$B2161:B17159,summary!B2161,olah!$N2161:N17159,summary!C2161,olah!$P2161:P17159,summary!D2161,olah!$T2161:T17159,"Overtime")</f>
        <v>0</v>
      </c>
      <c r="O2161">
        <f>COUNTIFS(olah!$Q$2:Q17159,summary!A2161,olah!$B$2:B17159,summary!B2161,olah!$T$2:T17159,"Overtime")</f>
        <v>1</v>
      </c>
      <c r="P2161">
        <f>COUNTIFS(olah!$Q2161:Q17159,summary!A2161,olah!$B2161:B17159,summary!B2161,olah!$N2161:N17159,summary!C2161,olah!$P2161:P17159,summary!D2161,olah!$T2161:T17159,"Early")</f>
        <v>0</v>
      </c>
      <c r="Q2161">
        <f>COUNTIFS(olah!$Q$2:Q17159,summary!A2161,olah!$B$2:B17159,summary!B2161,olah!$T$2:T17159,"Early")</f>
        <v>0</v>
      </c>
      <c r="R2161">
        <f>COUNTIFS(olah!$Q2161:Q17159,summary!A2161,olah!$B2161:B17159,summary!B2161,olah!$N2161:N17159,summary!C2161,olah!$P2161:P17159,summary!D2161,olah!$T2161:T17159,"NA CO")</f>
        <v>0</v>
      </c>
      <c r="S2161">
        <f>COUNTIFS(olah!$Q$2:Q17159,summary!A2161,olah!$B$2:B17159,summary!B2161,olah!$T$2:T17159,"NA CO")</f>
        <v>9</v>
      </c>
      <c r="T2161" t="str">
        <f>olah!R2161</f>
        <v>Daily Journey</v>
      </c>
      <c r="U2161" t="str">
        <f>IF(T2161="Permit", olah!T2161, "No Permit")</f>
        <v>No Permit</v>
      </c>
    </row>
    <row r="2162" spans="1:21" hidden="1" x14ac:dyDescent="0.3">
      <c r="A2162" s="23">
        <v>44561</v>
      </c>
      <c r="B2162" t="s">
        <v>529</v>
      </c>
      <c r="C2162" t="s">
        <v>7998</v>
      </c>
      <c r="D2162" t="s">
        <v>11609</v>
      </c>
      <c r="E2162" t="str">
        <f>VLOOKUP(B2162,olah!$B:$P,2,0)</f>
        <v>2021-12-07</v>
      </c>
      <c r="F2162">
        <f>COUNTIFS(parameter!$J$4:$J$34,summary!A2162,parameter!$I$4:$I$34,"&gt;="&amp;summary!$E2162)</f>
        <v>25</v>
      </c>
      <c r="G2162">
        <f>COUNTIFS(olah!$Q2162:Q17160,summary!A2162,olah!$B2162:B17160,summary!B2162,olah!$N2162:N17160,summary!C2162,olah!$P2162:P17160,summary!D2162,olah!$S2162:S17160,"On Time")</f>
        <v>1</v>
      </c>
      <c r="H2162">
        <f>COUNTIFS(olah!$Q$2:Q17160,summary!A2162,olah!$B$2:B17160,summary!B2162,olah!$S$2:S17160,"On Time")</f>
        <v>13</v>
      </c>
      <c r="I2162">
        <f>COUNTIFS(olah!$Q2162:Q17160,summary!A2162,olah!$B2162:B17160,summary!B2162,olah!$N2162:N17160,summary!C2162,olah!$P2162:P17160,summary!D2162,olah!$S2162:S17160,"Late")</f>
        <v>0</v>
      </c>
      <c r="J2162">
        <f>COUNTIFS(olah!$Q$2:Q17160,summary!A2162,olah!$B$2:B17160,summary!B2162,olah!$S$2:S17160,"Late")</f>
        <v>1</v>
      </c>
      <c r="K2162">
        <f t="shared" si="33"/>
        <v>11</v>
      </c>
      <c r="L2162">
        <f>COUNTIFS(olah!$Q2162:Q17160,summary!A2162,olah!$B2162:B17160,summary!B2162,olah!$N2162:N17160,summary!C2162,olah!$P2162:P17160,summary!D2162,olah!$T2162:T17160,"On Time CO")</f>
        <v>1</v>
      </c>
      <c r="M2162">
        <f>COUNTIFS(olah!$Q$2:Q17160,summary!A2162,olah!$B$2:B17160,summary!B2162,olah!$T$2:T17160,"On Time CO")</f>
        <v>4</v>
      </c>
      <c r="N2162">
        <f>COUNTIFS(olah!$Q2162:Q17160,summary!A2162,olah!$B2162:B17160,summary!B2162,olah!$N2162:N17160,summary!C2162,olah!$P2162:P17160,summary!D2162,olah!$T2162:T17160,"Overtime")</f>
        <v>0</v>
      </c>
      <c r="O2162">
        <f>COUNTIFS(olah!$Q$2:Q17160,summary!A2162,olah!$B$2:B17160,summary!B2162,olah!$T$2:T17160,"Overtime")</f>
        <v>1</v>
      </c>
      <c r="P2162">
        <f>COUNTIFS(olah!$Q2162:Q17160,summary!A2162,olah!$B2162:B17160,summary!B2162,olah!$N2162:N17160,summary!C2162,olah!$P2162:P17160,summary!D2162,olah!$T2162:T17160,"Early")</f>
        <v>0</v>
      </c>
      <c r="Q2162">
        <f>COUNTIFS(olah!$Q$2:Q17160,summary!A2162,olah!$B$2:B17160,summary!B2162,olah!$T$2:T17160,"Early")</f>
        <v>0</v>
      </c>
      <c r="R2162">
        <f>COUNTIFS(olah!$Q2162:Q17160,summary!A2162,olah!$B2162:B17160,summary!B2162,olah!$N2162:N17160,summary!C2162,olah!$P2162:P17160,summary!D2162,olah!$T2162:T17160,"NA CO")</f>
        <v>0</v>
      </c>
      <c r="S2162">
        <f>COUNTIFS(olah!$Q$2:Q17160,summary!A2162,olah!$B$2:B17160,summary!B2162,olah!$T$2:T17160,"NA CO")</f>
        <v>9</v>
      </c>
      <c r="T2162" t="str">
        <f>olah!R2162</f>
        <v>Daily Journey</v>
      </c>
      <c r="U2162" t="str">
        <f>IF(T2162="Permit", olah!T2162, "No Permit")</f>
        <v>No Permit</v>
      </c>
    </row>
    <row r="2163" spans="1:21" hidden="1" x14ac:dyDescent="0.3">
      <c r="A2163" s="23">
        <v>44561</v>
      </c>
      <c r="B2163" t="s">
        <v>529</v>
      </c>
      <c r="C2163" t="s">
        <v>7998</v>
      </c>
      <c r="D2163" t="s">
        <v>9024</v>
      </c>
      <c r="E2163" t="str">
        <f>VLOOKUP(B2163,olah!$B:$P,2,0)</f>
        <v>2021-12-07</v>
      </c>
      <c r="F2163">
        <f>COUNTIFS(parameter!$J$4:$J$34,summary!A2163,parameter!$I$4:$I$34,"&gt;="&amp;summary!$E2163)</f>
        <v>25</v>
      </c>
      <c r="G2163">
        <f>COUNTIFS(olah!$Q2163:Q17161,summary!A2163,olah!$B2163:B17161,summary!B2163,olah!$N2163:N17161,summary!C2163,olah!$P2163:P17161,summary!D2163,olah!$S2163:S17161,"On Time")</f>
        <v>1</v>
      </c>
      <c r="H2163">
        <f>COUNTIFS(olah!$Q$2:Q17161,summary!A2163,olah!$B$2:B17161,summary!B2163,olah!$S$2:S17161,"On Time")</f>
        <v>13</v>
      </c>
      <c r="I2163">
        <f>COUNTIFS(olah!$Q2163:Q17161,summary!A2163,olah!$B2163:B17161,summary!B2163,olah!$N2163:N17161,summary!C2163,olah!$P2163:P17161,summary!D2163,olah!$S2163:S17161,"Late")</f>
        <v>0</v>
      </c>
      <c r="J2163">
        <f>COUNTIFS(olah!$Q$2:Q17161,summary!A2163,olah!$B$2:B17161,summary!B2163,olah!$S$2:S17161,"Late")</f>
        <v>1</v>
      </c>
      <c r="K2163">
        <f t="shared" si="33"/>
        <v>11</v>
      </c>
      <c r="L2163">
        <f>COUNTIFS(olah!$Q2163:Q17161,summary!A2163,olah!$B2163:B17161,summary!B2163,olah!$N2163:N17161,summary!C2163,olah!$P2163:P17161,summary!D2163,olah!$T2163:T17161,"On Time CO")</f>
        <v>0</v>
      </c>
      <c r="M2163">
        <f>COUNTIFS(olah!$Q$2:Q17161,summary!A2163,olah!$B$2:B17161,summary!B2163,olah!$T$2:T17161,"On Time CO")</f>
        <v>4</v>
      </c>
      <c r="N2163">
        <f>COUNTIFS(olah!$Q2163:Q17161,summary!A2163,olah!$B2163:B17161,summary!B2163,olah!$N2163:N17161,summary!C2163,olah!$P2163:P17161,summary!D2163,olah!$T2163:T17161,"Overtime")</f>
        <v>0</v>
      </c>
      <c r="O2163">
        <f>COUNTIFS(olah!$Q$2:Q17161,summary!A2163,olah!$B$2:B17161,summary!B2163,olah!$T$2:T17161,"Overtime")</f>
        <v>1</v>
      </c>
      <c r="P2163">
        <f>COUNTIFS(olah!$Q2163:Q17161,summary!A2163,olah!$B2163:B17161,summary!B2163,olah!$N2163:N17161,summary!C2163,olah!$P2163:P17161,summary!D2163,olah!$T2163:T17161,"Early")</f>
        <v>0</v>
      </c>
      <c r="Q2163">
        <f>COUNTIFS(olah!$Q$2:Q17161,summary!A2163,olah!$B$2:B17161,summary!B2163,olah!$T$2:T17161,"Early")</f>
        <v>0</v>
      </c>
      <c r="R2163">
        <f>COUNTIFS(olah!$Q2163:Q17161,summary!A2163,olah!$B2163:B17161,summary!B2163,olah!$N2163:N17161,summary!C2163,olah!$P2163:P17161,summary!D2163,olah!$T2163:T17161,"NA CO")</f>
        <v>1</v>
      </c>
      <c r="S2163">
        <f>COUNTIFS(olah!$Q$2:Q17161,summary!A2163,olah!$B$2:B17161,summary!B2163,olah!$T$2:T17161,"NA CO")</f>
        <v>9</v>
      </c>
      <c r="T2163" t="str">
        <f>olah!R2163</f>
        <v>Daily Journey</v>
      </c>
      <c r="U2163" t="str">
        <f>IF(T2163="Permit", olah!T2163, "No Permit")</f>
        <v>No Permit</v>
      </c>
    </row>
    <row r="2164" spans="1:21" hidden="1" x14ac:dyDescent="0.3">
      <c r="A2164" s="23">
        <v>44561</v>
      </c>
      <c r="B2164" t="s">
        <v>529</v>
      </c>
      <c r="C2164" t="s">
        <v>8021</v>
      </c>
      <c r="D2164" t="s">
        <v>7927</v>
      </c>
      <c r="E2164" t="str">
        <f>VLOOKUP(B2164,olah!$B:$P,2,0)</f>
        <v>2021-12-07</v>
      </c>
      <c r="F2164">
        <f>COUNTIFS(parameter!$J$4:$J$34,summary!A2164,parameter!$I$4:$I$34,"&gt;="&amp;summary!$E2164)</f>
        <v>25</v>
      </c>
      <c r="G2164">
        <f>COUNTIFS(olah!$Q2164:Q17162,summary!A2164,olah!$B2164:B17162,summary!B2164,olah!$N2164:N17162,summary!C2164,olah!$P2164:P17162,summary!D2164,olah!$S2164:S17162,"On Time")</f>
        <v>1</v>
      </c>
      <c r="H2164">
        <f>COUNTIFS(olah!$Q$2:Q17162,summary!A2164,olah!$B$2:B17162,summary!B2164,olah!$S$2:S17162,"On Time")</f>
        <v>13</v>
      </c>
      <c r="I2164">
        <f>COUNTIFS(olah!$Q2164:Q17162,summary!A2164,olah!$B2164:B17162,summary!B2164,olah!$N2164:N17162,summary!C2164,olah!$P2164:P17162,summary!D2164,olah!$S2164:S17162,"Late")</f>
        <v>0</v>
      </c>
      <c r="J2164">
        <f>COUNTIFS(olah!$Q$2:Q17162,summary!A2164,olah!$B$2:B17162,summary!B2164,olah!$S$2:S17162,"Late")</f>
        <v>1</v>
      </c>
      <c r="K2164">
        <f t="shared" si="33"/>
        <v>11</v>
      </c>
      <c r="L2164">
        <f>COUNTIFS(olah!$Q2164:Q17162,summary!A2164,olah!$B2164:B17162,summary!B2164,olah!$N2164:N17162,summary!C2164,olah!$P2164:P17162,summary!D2164,olah!$T2164:T17162,"On Time CO")</f>
        <v>1</v>
      </c>
      <c r="M2164">
        <f>COUNTIFS(olah!$Q$2:Q17162,summary!A2164,olah!$B$2:B17162,summary!B2164,olah!$T$2:T17162,"On Time CO")</f>
        <v>4</v>
      </c>
      <c r="N2164">
        <f>COUNTIFS(olah!$Q2164:Q17162,summary!A2164,olah!$B2164:B17162,summary!B2164,olah!$N2164:N17162,summary!C2164,olah!$P2164:P17162,summary!D2164,olah!$T2164:T17162,"Overtime")</f>
        <v>0</v>
      </c>
      <c r="O2164">
        <f>COUNTIFS(olah!$Q$2:Q17162,summary!A2164,olah!$B$2:B17162,summary!B2164,olah!$T$2:T17162,"Overtime")</f>
        <v>1</v>
      </c>
      <c r="P2164">
        <f>COUNTIFS(olah!$Q2164:Q17162,summary!A2164,olah!$B2164:B17162,summary!B2164,olah!$N2164:N17162,summary!C2164,olah!$P2164:P17162,summary!D2164,olah!$T2164:T17162,"Early")</f>
        <v>0</v>
      </c>
      <c r="Q2164">
        <f>COUNTIFS(olah!$Q$2:Q17162,summary!A2164,olah!$B$2:B17162,summary!B2164,olah!$T$2:T17162,"Early")</f>
        <v>0</v>
      </c>
      <c r="R2164">
        <f>COUNTIFS(olah!$Q2164:Q17162,summary!A2164,olah!$B2164:B17162,summary!B2164,olah!$N2164:N17162,summary!C2164,olah!$P2164:P17162,summary!D2164,olah!$T2164:T17162,"NA CO")</f>
        <v>0</v>
      </c>
      <c r="S2164">
        <f>COUNTIFS(olah!$Q$2:Q17162,summary!A2164,olah!$B$2:B17162,summary!B2164,olah!$T$2:T17162,"NA CO")</f>
        <v>9</v>
      </c>
      <c r="T2164" t="str">
        <f>olah!R2164</f>
        <v>Daily Journey</v>
      </c>
      <c r="U2164" t="str">
        <f>IF(T2164="Permit", olah!T2164, "No Permit")</f>
        <v>No Permit</v>
      </c>
    </row>
    <row r="2165" spans="1:21" hidden="1" x14ac:dyDescent="0.3">
      <c r="A2165" s="23">
        <v>44561</v>
      </c>
      <c r="B2165" t="s">
        <v>529</v>
      </c>
      <c r="C2165" t="s">
        <v>7998</v>
      </c>
      <c r="D2165" t="s">
        <v>11610</v>
      </c>
      <c r="E2165" t="str">
        <f>VLOOKUP(B2165,olah!$B:$P,2,0)</f>
        <v>2021-12-07</v>
      </c>
      <c r="F2165">
        <f>COUNTIFS(parameter!$J$4:$J$34,summary!A2165,parameter!$I$4:$I$34,"&gt;="&amp;summary!$E2165)</f>
        <v>25</v>
      </c>
      <c r="G2165">
        <f>COUNTIFS(olah!$Q2165:Q17163,summary!A2165,olah!$B2165:B17163,summary!B2165,olah!$N2165:N17163,summary!C2165,olah!$P2165:P17163,summary!D2165,olah!$S2165:S17163,"On Time")</f>
        <v>1</v>
      </c>
      <c r="H2165">
        <f>COUNTIFS(olah!$Q$2:Q17163,summary!A2165,olah!$B$2:B17163,summary!B2165,olah!$S$2:S17163,"On Time")</f>
        <v>13</v>
      </c>
      <c r="I2165">
        <f>COUNTIFS(olah!$Q2165:Q17163,summary!A2165,olah!$B2165:B17163,summary!B2165,olah!$N2165:N17163,summary!C2165,olah!$P2165:P17163,summary!D2165,olah!$S2165:S17163,"Late")</f>
        <v>0</v>
      </c>
      <c r="J2165">
        <f>COUNTIFS(olah!$Q$2:Q17163,summary!A2165,olah!$B$2:B17163,summary!B2165,olah!$S$2:S17163,"Late")</f>
        <v>1</v>
      </c>
      <c r="K2165">
        <f t="shared" si="33"/>
        <v>11</v>
      </c>
      <c r="L2165">
        <f>COUNTIFS(olah!$Q2165:Q17163,summary!A2165,olah!$B2165:B17163,summary!B2165,olah!$N2165:N17163,summary!C2165,olah!$P2165:P17163,summary!D2165,olah!$T2165:T17163,"On Time CO")</f>
        <v>0</v>
      </c>
      <c r="M2165">
        <f>COUNTIFS(olah!$Q$2:Q17163,summary!A2165,olah!$B$2:B17163,summary!B2165,olah!$T$2:T17163,"On Time CO")</f>
        <v>4</v>
      </c>
      <c r="N2165">
        <f>COUNTIFS(olah!$Q2165:Q17163,summary!A2165,olah!$B2165:B17163,summary!B2165,olah!$N2165:N17163,summary!C2165,olah!$P2165:P17163,summary!D2165,olah!$T2165:T17163,"Overtime")</f>
        <v>0</v>
      </c>
      <c r="O2165">
        <f>COUNTIFS(olah!$Q$2:Q17163,summary!A2165,olah!$B$2:B17163,summary!B2165,olah!$T$2:T17163,"Overtime")</f>
        <v>1</v>
      </c>
      <c r="P2165">
        <f>COUNTIFS(olah!$Q2165:Q17163,summary!A2165,olah!$B2165:B17163,summary!B2165,olah!$N2165:N17163,summary!C2165,olah!$P2165:P17163,summary!D2165,olah!$T2165:T17163,"Early")</f>
        <v>0</v>
      </c>
      <c r="Q2165">
        <f>COUNTIFS(olah!$Q$2:Q17163,summary!A2165,olah!$B$2:B17163,summary!B2165,olah!$T$2:T17163,"Early")</f>
        <v>0</v>
      </c>
      <c r="R2165">
        <f>COUNTIFS(olah!$Q2165:Q17163,summary!A2165,olah!$B2165:B17163,summary!B2165,olah!$N2165:N17163,summary!C2165,olah!$P2165:P17163,summary!D2165,olah!$T2165:T17163,"NA CO")</f>
        <v>1</v>
      </c>
      <c r="S2165">
        <f>COUNTIFS(olah!$Q$2:Q17163,summary!A2165,olah!$B$2:B17163,summary!B2165,olah!$T$2:T17163,"NA CO")</f>
        <v>9</v>
      </c>
      <c r="T2165" t="str">
        <f>olah!R2165</f>
        <v>Daily Journey</v>
      </c>
      <c r="U2165" t="str">
        <f>IF(T2165="Permit", olah!T2165, "No Permit")</f>
        <v>No Permit</v>
      </c>
    </row>
    <row r="2166" spans="1:21" hidden="1" x14ac:dyDescent="0.3">
      <c r="A2166" s="23">
        <v>44561</v>
      </c>
      <c r="B2166" t="s">
        <v>529</v>
      </c>
      <c r="C2166" t="s">
        <v>28</v>
      </c>
      <c r="D2166" t="s">
        <v>9025</v>
      </c>
      <c r="E2166" t="str">
        <f>VLOOKUP(B2166,olah!$B:$P,2,0)</f>
        <v>2021-12-07</v>
      </c>
      <c r="F2166">
        <f>COUNTIFS(parameter!$J$4:$J$34,summary!A2166,parameter!$I$4:$I$34,"&gt;="&amp;summary!$E2166)</f>
        <v>25</v>
      </c>
      <c r="G2166">
        <f>COUNTIFS(olah!$Q2166:Q17164,summary!A2166,olah!$B2166:B17164,summary!B2166,olah!$N2166:N17164,summary!C2166,olah!$P2166:P17164,summary!D2166,olah!$S2166:S17164,"On Time")</f>
        <v>0</v>
      </c>
      <c r="H2166">
        <f>COUNTIFS(olah!$Q$2:Q17164,summary!A2166,olah!$B$2:B17164,summary!B2166,olah!$S$2:S17164,"On Time")</f>
        <v>13</v>
      </c>
      <c r="I2166">
        <f>COUNTIFS(olah!$Q2166:Q17164,summary!A2166,olah!$B2166:B17164,summary!B2166,olah!$N2166:N17164,summary!C2166,olah!$P2166:P17164,summary!D2166,olah!$S2166:S17164,"Late")</f>
        <v>1</v>
      </c>
      <c r="J2166">
        <f>COUNTIFS(olah!$Q$2:Q17164,summary!A2166,olah!$B$2:B17164,summary!B2166,olah!$S$2:S17164,"Late")</f>
        <v>1</v>
      </c>
      <c r="K2166">
        <f t="shared" si="33"/>
        <v>10</v>
      </c>
      <c r="L2166">
        <f>COUNTIFS(olah!$Q2166:Q17164,summary!A2166,olah!$B2166:B17164,summary!B2166,olah!$N2166:N17164,summary!C2166,olah!$P2166:P17164,summary!D2166,olah!$T2166:T17164,"On Time CO")</f>
        <v>0</v>
      </c>
      <c r="M2166">
        <f>COUNTIFS(olah!$Q$2:Q17164,summary!A2166,olah!$B$2:B17164,summary!B2166,olah!$T$2:T17164,"On Time CO")</f>
        <v>4</v>
      </c>
      <c r="N2166">
        <f>COUNTIFS(olah!$Q2166:Q17164,summary!A2166,olah!$B2166:B17164,summary!B2166,olah!$N2166:N17164,summary!C2166,olah!$P2166:P17164,summary!D2166,olah!$T2166:T17164,"Overtime")</f>
        <v>1</v>
      </c>
      <c r="O2166">
        <f>COUNTIFS(olah!$Q$2:Q17164,summary!A2166,olah!$B$2:B17164,summary!B2166,olah!$T$2:T17164,"Overtime")</f>
        <v>1</v>
      </c>
      <c r="P2166">
        <f>COUNTIFS(olah!$Q2166:Q17164,summary!A2166,olah!$B2166:B17164,summary!B2166,olah!$N2166:N17164,summary!C2166,olah!$P2166:P17164,summary!D2166,olah!$T2166:T17164,"Early")</f>
        <v>0</v>
      </c>
      <c r="Q2166">
        <f>COUNTIFS(olah!$Q$2:Q17164,summary!A2166,olah!$B$2:B17164,summary!B2166,olah!$T$2:T17164,"Early")</f>
        <v>0</v>
      </c>
      <c r="R2166">
        <f>COUNTIFS(olah!$Q2166:Q17164,summary!A2166,olah!$B2166:B17164,summary!B2166,olah!$N2166:N17164,summary!C2166,olah!$P2166:P17164,summary!D2166,olah!$T2166:T17164,"NA CO")</f>
        <v>0</v>
      </c>
      <c r="S2166">
        <f>COUNTIFS(olah!$Q$2:Q17164,summary!A2166,olah!$B$2:B17164,summary!B2166,olah!$T$2:T17164,"NA CO")</f>
        <v>9</v>
      </c>
      <c r="T2166" t="str">
        <f>olah!R2166</f>
        <v>Attendance</v>
      </c>
      <c r="U2166" t="str">
        <f>IF(T2166="Permit", olah!T2166, "No Permit")</f>
        <v>No Permit</v>
      </c>
    </row>
    <row r="2167" spans="1:21" hidden="1" x14ac:dyDescent="0.3">
      <c r="A2167" s="23">
        <v>44561</v>
      </c>
      <c r="B2167" t="s">
        <v>529</v>
      </c>
      <c r="C2167" t="s">
        <v>7998</v>
      </c>
      <c r="D2167" t="s">
        <v>10214</v>
      </c>
      <c r="E2167" t="str">
        <f>VLOOKUP(B2167,olah!$B:$P,2,0)</f>
        <v>2021-12-07</v>
      </c>
      <c r="F2167">
        <f>COUNTIFS(parameter!$J$4:$J$34,summary!A2167,parameter!$I$4:$I$34,"&gt;="&amp;summary!$E2167)</f>
        <v>25</v>
      </c>
      <c r="G2167">
        <f>COUNTIFS(olah!$Q2167:Q17165,summary!A2167,olah!$B2167:B17165,summary!B2167,olah!$N2167:N17165,summary!C2167,olah!$P2167:P17165,summary!D2167,olah!$S2167:S17165,"On Time")</f>
        <v>1</v>
      </c>
      <c r="H2167">
        <f>COUNTIFS(olah!$Q$2:Q17165,summary!A2167,olah!$B$2:B17165,summary!B2167,olah!$S$2:S17165,"On Time")</f>
        <v>13</v>
      </c>
      <c r="I2167">
        <f>COUNTIFS(olah!$Q2167:Q17165,summary!A2167,olah!$B2167:B17165,summary!B2167,olah!$N2167:N17165,summary!C2167,olah!$P2167:P17165,summary!D2167,olah!$S2167:S17165,"Late")</f>
        <v>0</v>
      </c>
      <c r="J2167">
        <f>COUNTIFS(olah!$Q$2:Q17165,summary!A2167,olah!$B$2:B17165,summary!B2167,olah!$S$2:S17165,"Late")</f>
        <v>1</v>
      </c>
      <c r="K2167">
        <f t="shared" si="33"/>
        <v>11</v>
      </c>
      <c r="L2167">
        <f>COUNTIFS(olah!$Q2167:Q17165,summary!A2167,olah!$B2167:B17165,summary!B2167,olah!$N2167:N17165,summary!C2167,olah!$P2167:P17165,summary!D2167,olah!$T2167:T17165,"On Time CO")</f>
        <v>0</v>
      </c>
      <c r="M2167">
        <f>COUNTIFS(olah!$Q$2:Q17165,summary!A2167,olah!$B$2:B17165,summary!B2167,olah!$T$2:T17165,"On Time CO")</f>
        <v>4</v>
      </c>
      <c r="N2167">
        <f>COUNTIFS(olah!$Q2167:Q17165,summary!A2167,olah!$B2167:B17165,summary!B2167,olah!$N2167:N17165,summary!C2167,olah!$P2167:P17165,summary!D2167,olah!$T2167:T17165,"Overtime")</f>
        <v>0</v>
      </c>
      <c r="O2167">
        <f>COUNTIFS(olah!$Q$2:Q17165,summary!A2167,olah!$B$2:B17165,summary!B2167,olah!$T$2:T17165,"Overtime")</f>
        <v>1</v>
      </c>
      <c r="P2167">
        <f>COUNTIFS(olah!$Q2167:Q17165,summary!A2167,olah!$B2167:B17165,summary!B2167,olah!$N2167:N17165,summary!C2167,olah!$P2167:P17165,summary!D2167,olah!$T2167:T17165,"Early")</f>
        <v>0</v>
      </c>
      <c r="Q2167">
        <f>COUNTIFS(olah!$Q$2:Q17165,summary!A2167,olah!$B$2:B17165,summary!B2167,olah!$T$2:T17165,"Early")</f>
        <v>0</v>
      </c>
      <c r="R2167">
        <f>COUNTIFS(olah!$Q2167:Q17165,summary!A2167,olah!$B2167:B17165,summary!B2167,olah!$N2167:N17165,summary!C2167,olah!$P2167:P17165,summary!D2167,olah!$T2167:T17165,"NA CO")</f>
        <v>1</v>
      </c>
      <c r="S2167">
        <f>COUNTIFS(olah!$Q$2:Q17165,summary!A2167,olah!$B$2:B17165,summary!B2167,olah!$T$2:T17165,"NA CO")</f>
        <v>9</v>
      </c>
      <c r="T2167" t="str">
        <f>olah!R2167</f>
        <v>Daily Journey</v>
      </c>
      <c r="U2167" t="str">
        <f>IF(T2167="Permit", olah!T2167, "No Permit")</f>
        <v>No Permit</v>
      </c>
    </row>
    <row r="2168" spans="1:21" hidden="1" x14ac:dyDescent="0.3">
      <c r="A2168" s="23">
        <v>44561</v>
      </c>
      <c r="B2168" t="s">
        <v>532</v>
      </c>
      <c r="C2168" t="s">
        <v>533</v>
      </c>
      <c r="D2168" t="s">
        <v>1390</v>
      </c>
      <c r="E2168" t="str">
        <f>VLOOKUP(B2168,olah!$B:$P,2,0)</f>
        <v>2021-12-01</v>
      </c>
      <c r="F2168">
        <f>COUNTIFS(parameter!$J$4:$J$34,summary!A2168,parameter!$I$4:$I$34,"&gt;="&amp;summary!$E2168)</f>
        <v>31</v>
      </c>
      <c r="G2168">
        <f>COUNTIFS(olah!$Q2168:Q17166,summary!A2168,olah!$B2168:B17166,summary!B2168,olah!$N2168:N17166,summary!C2168,olah!$P2168:P17166,summary!D2168,olah!$S2168:S17166,"On Time")</f>
        <v>1</v>
      </c>
      <c r="H2168">
        <f>COUNTIFS(olah!$Q$2:Q17166,summary!A2168,olah!$B$2:B17166,summary!B2168,olah!$S$2:S17166,"On Time")</f>
        <v>23</v>
      </c>
      <c r="I2168">
        <f>COUNTIFS(olah!$Q2168:Q17166,summary!A2168,olah!$B2168:B17166,summary!B2168,olah!$N2168:N17166,summary!C2168,olah!$P2168:P17166,summary!D2168,olah!$S2168:S17166,"Late")</f>
        <v>0</v>
      </c>
      <c r="J2168">
        <f>COUNTIFS(olah!$Q$2:Q17166,summary!A2168,olah!$B$2:B17166,summary!B2168,olah!$S$2:S17166,"Late")</f>
        <v>0</v>
      </c>
      <c r="K2168">
        <f t="shared" si="33"/>
        <v>8</v>
      </c>
      <c r="L2168">
        <f>COUNTIFS(olah!$Q2168:Q17166,summary!A2168,olah!$B2168:B17166,summary!B2168,olah!$N2168:N17166,summary!C2168,olah!$P2168:P17166,summary!D2168,olah!$T2168:T17166,"On Time CO")</f>
        <v>1</v>
      </c>
      <c r="M2168">
        <f>COUNTIFS(olah!$Q$2:Q17166,summary!A2168,olah!$B$2:B17166,summary!B2168,olah!$T$2:T17166,"On Time CO")</f>
        <v>20</v>
      </c>
      <c r="N2168">
        <f>COUNTIFS(olah!$Q2168:Q17166,summary!A2168,olah!$B2168:B17166,summary!B2168,olah!$N2168:N17166,summary!C2168,olah!$P2168:P17166,summary!D2168,olah!$T2168:T17166,"Overtime")</f>
        <v>0</v>
      </c>
      <c r="O2168">
        <f>COUNTIFS(olah!$Q$2:Q17166,summary!A2168,olah!$B$2:B17166,summary!B2168,olah!$T$2:T17166,"Overtime")</f>
        <v>0</v>
      </c>
      <c r="P2168">
        <f>COUNTIFS(olah!$Q2168:Q17166,summary!A2168,olah!$B2168:B17166,summary!B2168,olah!$N2168:N17166,summary!C2168,olah!$P2168:P17166,summary!D2168,olah!$T2168:T17166,"Early")</f>
        <v>0</v>
      </c>
      <c r="Q2168">
        <f>COUNTIFS(olah!$Q$2:Q17166,summary!A2168,olah!$B$2:B17166,summary!B2168,olah!$T$2:T17166,"Early")</f>
        <v>0</v>
      </c>
      <c r="R2168">
        <f>COUNTIFS(olah!$Q2168:Q17166,summary!A2168,olah!$B2168:B17166,summary!B2168,olah!$N2168:N17166,summary!C2168,olah!$P2168:P17166,summary!D2168,olah!$T2168:T17166,"NA CO")</f>
        <v>0</v>
      </c>
      <c r="S2168">
        <f>COUNTIFS(olah!$Q$2:Q17166,summary!A2168,olah!$B$2:B17166,summary!B2168,olah!$T$2:T17166,"NA CO")</f>
        <v>3</v>
      </c>
      <c r="T2168" t="str">
        <f>olah!R2168</f>
        <v>Daily Journey</v>
      </c>
      <c r="U2168" t="str">
        <f>IF(T2168="Permit", olah!T2168, "No Permit")</f>
        <v>No Permit</v>
      </c>
    </row>
    <row r="2169" spans="1:21" hidden="1" x14ac:dyDescent="0.3">
      <c r="A2169" s="23">
        <v>44561</v>
      </c>
      <c r="B2169" t="s">
        <v>532</v>
      </c>
      <c r="C2169" t="s">
        <v>28</v>
      </c>
      <c r="D2169" t="s">
        <v>5935</v>
      </c>
      <c r="E2169" t="str">
        <f>VLOOKUP(B2169,olah!$B:$P,2,0)</f>
        <v>2021-12-01</v>
      </c>
      <c r="F2169">
        <f>COUNTIFS(parameter!$J$4:$J$34,summary!A2169,parameter!$I$4:$I$34,"&gt;="&amp;summary!$E2169)</f>
        <v>31</v>
      </c>
      <c r="G2169">
        <f>COUNTIFS(olah!$Q2169:Q17167,summary!A2169,olah!$B2169:B17167,summary!B2169,olah!$N2169:N17167,summary!C2169,olah!$P2169:P17167,summary!D2169,olah!$S2169:S17167,"On Time")</f>
        <v>1</v>
      </c>
      <c r="H2169">
        <f>COUNTIFS(olah!$Q$2:Q17167,summary!A2169,olah!$B$2:B17167,summary!B2169,olah!$S$2:S17167,"On Time")</f>
        <v>23</v>
      </c>
      <c r="I2169">
        <f>COUNTIFS(olah!$Q2169:Q17167,summary!A2169,olah!$B2169:B17167,summary!B2169,olah!$N2169:N17167,summary!C2169,olah!$P2169:P17167,summary!D2169,olah!$S2169:S17167,"Late")</f>
        <v>0</v>
      </c>
      <c r="J2169">
        <f>COUNTIFS(olah!$Q$2:Q17167,summary!A2169,olah!$B$2:B17167,summary!B2169,olah!$S$2:S17167,"Late")</f>
        <v>0</v>
      </c>
      <c r="K2169">
        <f t="shared" si="33"/>
        <v>8</v>
      </c>
      <c r="L2169">
        <f>COUNTIFS(olah!$Q2169:Q17167,summary!A2169,olah!$B2169:B17167,summary!B2169,olah!$N2169:N17167,summary!C2169,olah!$P2169:P17167,summary!D2169,olah!$T2169:T17167,"On Time CO")</f>
        <v>1</v>
      </c>
      <c r="M2169">
        <f>COUNTIFS(olah!$Q$2:Q17167,summary!A2169,olah!$B$2:B17167,summary!B2169,olah!$T$2:T17167,"On Time CO")</f>
        <v>20</v>
      </c>
      <c r="N2169">
        <f>COUNTIFS(olah!$Q2169:Q17167,summary!A2169,olah!$B2169:B17167,summary!B2169,olah!$N2169:N17167,summary!C2169,olah!$P2169:P17167,summary!D2169,olah!$T2169:T17167,"Overtime")</f>
        <v>0</v>
      </c>
      <c r="O2169">
        <f>COUNTIFS(olah!$Q$2:Q17167,summary!A2169,olah!$B$2:B17167,summary!B2169,olah!$T$2:T17167,"Overtime")</f>
        <v>0</v>
      </c>
      <c r="P2169">
        <f>COUNTIFS(olah!$Q2169:Q17167,summary!A2169,olah!$B2169:B17167,summary!B2169,olah!$N2169:N17167,summary!C2169,olah!$P2169:P17167,summary!D2169,olah!$T2169:T17167,"Early")</f>
        <v>0</v>
      </c>
      <c r="Q2169">
        <f>COUNTIFS(olah!$Q$2:Q17167,summary!A2169,olah!$B$2:B17167,summary!B2169,olah!$T$2:T17167,"Early")</f>
        <v>0</v>
      </c>
      <c r="R2169">
        <f>COUNTIFS(olah!$Q2169:Q17167,summary!A2169,olah!$B2169:B17167,summary!B2169,olah!$N2169:N17167,summary!C2169,olah!$P2169:P17167,summary!D2169,olah!$T2169:T17167,"NA CO")</f>
        <v>0</v>
      </c>
      <c r="S2169">
        <f>COUNTIFS(olah!$Q$2:Q17167,summary!A2169,olah!$B$2:B17167,summary!B2169,olah!$T$2:T17167,"NA CO")</f>
        <v>3</v>
      </c>
      <c r="T2169" t="str">
        <f>olah!R2169</f>
        <v>Attendance</v>
      </c>
      <c r="U2169" t="str">
        <f>IF(T2169="Permit", olah!T2169, "No Permit")</f>
        <v>No Permit</v>
      </c>
    </row>
    <row r="2170" spans="1:21" hidden="1" x14ac:dyDescent="0.3">
      <c r="A2170" s="23">
        <v>44561</v>
      </c>
      <c r="B2170" t="s">
        <v>532</v>
      </c>
      <c r="C2170" t="s">
        <v>534</v>
      </c>
      <c r="D2170" t="s">
        <v>11600</v>
      </c>
      <c r="E2170" t="str">
        <f>VLOOKUP(B2170,olah!$B:$P,2,0)</f>
        <v>2021-12-01</v>
      </c>
      <c r="F2170">
        <f>COUNTIFS(parameter!$J$4:$J$34,summary!A2170,parameter!$I$4:$I$34,"&gt;="&amp;summary!$E2170)</f>
        <v>31</v>
      </c>
      <c r="G2170">
        <f>COUNTIFS(olah!$Q2170:Q17168,summary!A2170,olah!$B2170:B17168,summary!B2170,olah!$N2170:N17168,summary!C2170,olah!$P2170:P17168,summary!D2170,olah!$S2170:S17168,"On Time")</f>
        <v>1</v>
      </c>
      <c r="H2170">
        <f>COUNTIFS(olah!$Q$2:Q17168,summary!A2170,olah!$B$2:B17168,summary!B2170,olah!$S$2:S17168,"On Time")</f>
        <v>23</v>
      </c>
      <c r="I2170">
        <f>COUNTIFS(olah!$Q2170:Q17168,summary!A2170,olah!$B2170:B17168,summary!B2170,olah!$N2170:N17168,summary!C2170,olah!$P2170:P17168,summary!D2170,olah!$S2170:S17168,"Late")</f>
        <v>0</v>
      </c>
      <c r="J2170">
        <f>COUNTIFS(olah!$Q$2:Q17168,summary!A2170,olah!$B$2:B17168,summary!B2170,olah!$S$2:S17168,"Late")</f>
        <v>0</v>
      </c>
      <c r="K2170">
        <f t="shared" si="33"/>
        <v>8</v>
      </c>
      <c r="L2170">
        <f>COUNTIFS(olah!$Q2170:Q17168,summary!A2170,olah!$B2170:B17168,summary!B2170,olah!$N2170:N17168,summary!C2170,olah!$P2170:P17168,summary!D2170,olah!$T2170:T17168,"On Time CO")</f>
        <v>1</v>
      </c>
      <c r="M2170">
        <f>COUNTIFS(olah!$Q$2:Q17168,summary!A2170,olah!$B$2:B17168,summary!B2170,olah!$T$2:T17168,"On Time CO")</f>
        <v>20</v>
      </c>
      <c r="N2170">
        <f>COUNTIFS(olah!$Q2170:Q17168,summary!A2170,olah!$B2170:B17168,summary!B2170,olah!$N2170:N17168,summary!C2170,olah!$P2170:P17168,summary!D2170,olah!$T2170:T17168,"Overtime")</f>
        <v>0</v>
      </c>
      <c r="O2170">
        <f>COUNTIFS(olah!$Q$2:Q17168,summary!A2170,olah!$B$2:B17168,summary!B2170,olah!$T$2:T17168,"Overtime")</f>
        <v>0</v>
      </c>
      <c r="P2170">
        <f>COUNTIFS(olah!$Q2170:Q17168,summary!A2170,olah!$B2170:B17168,summary!B2170,olah!$N2170:N17168,summary!C2170,olah!$P2170:P17168,summary!D2170,olah!$T2170:T17168,"Early")</f>
        <v>0</v>
      </c>
      <c r="Q2170">
        <f>COUNTIFS(olah!$Q$2:Q17168,summary!A2170,olah!$B$2:B17168,summary!B2170,olah!$T$2:T17168,"Early")</f>
        <v>0</v>
      </c>
      <c r="R2170">
        <f>COUNTIFS(olah!$Q2170:Q17168,summary!A2170,olah!$B2170:B17168,summary!B2170,olah!$N2170:N17168,summary!C2170,olah!$P2170:P17168,summary!D2170,olah!$T2170:T17168,"NA CO")</f>
        <v>0</v>
      </c>
      <c r="S2170">
        <f>COUNTIFS(olah!$Q$2:Q17168,summary!A2170,olah!$B$2:B17168,summary!B2170,olah!$T$2:T17168,"NA CO")</f>
        <v>3</v>
      </c>
      <c r="T2170" t="str">
        <f>olah!R2170</f>
        <v>Daily Journey</v>
      </c>
      <c r="U2170" t="str">
        <f>IF(T2170="Permit", olah!T2170, "No Permit")</f>
        <v>No Permit</v>
      </c>
    </row>
    <row r="2171" spans="1:21" hidden="1" x14ac:dyDescent="0.3">
      <c r="A2171" s="23">
        <v>44561</v>
      </c>
      <c r="B2171" t="s">
        <v>532</v>
      </c>
      <c r="C2171" t="s">
        <v>28</v>
      </c>
      <c r="D2171" t="s">
        <v>11601</v>
      </c>
      <c r="E2171" t="str">
        <f>VLOOKUP(B2171,olah!$B:$P,2,0)</f>
        <v>2021-12-01</v>
      </c>
      <c r="F2171">
        <f>COUNTIFS(parameter!$J$4:$J$34,summary!A2171,parameter!$I$4:$I$34,"&gt;="&amp;summary!$E2171)</f>
        <v>31</v>
      </c>
      <c r="G2171">
        <f>COUNTIFS(olah!$Q2171:Q17169,summary!A2171,olah!$B2171:B17169,summary!B2171,olah!$N2171:N17169,summary!C2171,olah!$P2171:P17169,summary!D2171,olah!$S2171:S17169,"On Time")</f>
        <v>1</v>
      </c>
      <c r="H2171">
        <f>COUNTIFS(olah!$Q$2:Q17169,summary!A2171,olah!$B$2:B17169,summary!B2171,olah!$S$2:S17169,"On Time")</f>
        <v>23</v>
      </c>
      <c r="I2171">
        <f>COUNTIFS(olah!$Q2171:Q17169,summary!A2171,olah!$B2171:B17169,summary!B2171,olah!$N2171:N17169,summary!C2171,olah!$P2171:P17169,summary!D2171,olah!$S2171:S17169,"Late")</f>
        <v>0</v>
      </c>
      <c r="J2171">
        <f>COUNTIFS(olah!$Q$2:Q17169,summary!A2171,olah!$B$2:B17169,summary!B2171,olah!$S$2:S17169,"Late")</f>
        <v>0</v>
      </c>
      <c r="K2171">
        <f t="shared" si="33"/>
        <v>8</v>
      </c>
      <c r="L2171">
        <f>COUNTIFS(olah!$Q2171:Q17169,summary!A2171,olah!$B2171:B17169,summary!B2171,olah!$N2171:N17169,summary!C2171,olah!$P2171:P17169,summary!D2171,olah!$T2171:T17169,"On Time CO")</f>
        <v>1</v>
      </c>
      <c r="M2171">
        <f>COUNTIFS(olah!$Q$2:Q17169,summary!A2171,olah!$B$2:B17169,summary!B2171,olah!$T$2:T17169,"On Time CO")</f>
        <v>20</v>
      </c>
      <c r="N2171">
        <f>COUNTIFS(olah!$Q2171:Q17169,summary!A2171,olah!$B2171:B17169,summary!B2171,olah!$N2171:N17169,summary!C2171,olah!$P2171:P17169,summary!D2171,olah!$T2171:T17169,"Overtime")</f>
        <v>0</v>
      </c>
      <c r="O2171">
        <f>COUNTIFS(olah!$Q$2:Q17169,summary!A2171,olah!$B$2:B17169,summary!B2171,olah!$T$2:T17169,"Overtime")</f>
        <v>0</v>
      </c>
      <c r="P2171">
        <f>COUNTIFS(olah!$Q2171:Q17169,summary!A2171,olah!$B2171:B17169,summary!B2171,olah!$N2171:N17169,summary!C2171,olah!$P2171:P17169,summary!D2171,olah!$T2171:T17169,"Early")</f>
        <v>0</v>
      </c>
      <c r="Q2171">
        <f>COUNTIFS(olah!$Q$2:Q17169,summary!A2171,olah!$B$2:B17169,summary!B2171,olah!$T$2:T17169,"Early")</f>
        <v>0</v>
      </c>
      <c r="R2171">
        <f>COUNTIFS(olah!$Q2171:Q17169,summary!A2171,olah!$B2171:B17169,summary!B2171,olah!$N2171:N17169,summary!C2171,olah!$P2171:P17169,summary!D2171,olah!$T2171:T17169,"NA CO")</f>
        <v>0</v>
      </c>
      <c r="S2171">
        <f>COUNTIFS(olah!$Q$2:Q17169,summary!A2171,olah!$B$2:B17169,summary!B2171,olah!$T$2:T17169,"NA CO")</f>
        <v>3</v>
      </c>
      <c r="T2171" t="str">
        <f>olah!R2171</f>
        <v>Attendance</v>
      </c>
      <c r="U2171" t="str">
        <f>IF(T2171="Permit", olah!T2171, "No Permit")</f>
        <v>No Permit</v>
      </c>
    </row>
    <row r="2172" spans="1:21" hidden="1" x14ac:dyDescent="0.3">
      <c r="A2172" s="23">
        <v>44561</v>
      </c>
      <c r="B2172" t="s">
        <v>532</v>
      </c>
      <c r="C2172" t="s">
        <v>533</v>
      </c>
      <c r="D2172" t="s">
        <v>5936</v>
      </c>
      <c r="E2172" t="str">
        <f>VLOOKUP(B2172,olah!$B:$P,2,0)</f>
        <v>2021-12-01</v>
      </c>
      <c r="F2172">
        <f>COUNTIFS(parameter!$J$4:$J$34,summary!A2172,parameter!$I$4:$I$34,"&gt;="&amp;summary!$E2172)</f>
        <v>31</v>
      </c>
      <c r="G2172">
        <f>COUNTIFS(olah!$Q2172:Q17170,summary!A2172,olah!$B2172:B17170,summary!B2172,olah!$N2172:N17170,summary!C2172,olah!$P2172:P17170,summary!D2172,olah!$S2172:S17170,"On Time")</f>
        <v>1</v>
      </c>
      <c r="H2172">
        <f>COUNTIFS(olah!$Q$2:Q17170,summary!A2172,olah!$B$2:B17170,summary!B2172,olah!$S$2:S17170,"On Time")</f>
        <v>23</v>
      </c>
      <c r="I2172">
        <f>COUNTIFS(olah!$Q2172:Q17170,summary!A2172,olah!$B2172:B17170,summary!B2172,olah!$N2172:N17170,summary!C2172,olah!$P2172:P17170,summary!D2172,olah!$S2172:S17170,"Late")</f>
        <v>0</v>
      </c>
      <c r="J2172">
        <f>COUNTIFS(olah!$Q$2:Q17170,summary!A2172,olah!$B$2:B17170,summary!B2172,olah!$S$2:S17170,"Late")</f>
        <v>0</v>
      </c>
      <c r="K2172">
        <f t="shared" si="33"/>
        <v>8</v>
      </c>
      <c r="L2172">
        <f>COUNTIFS(olah!$Q2172:Q17170,summary!A2172,olah!$B2172:B17170,summary!B2172,olah!$N2172:N17170,summary!C2172,olah!$P2172:P17170,summary!D2172,olah!$T2172:T17170,"On Time CO")</f>
        <v>1</v>
      </c>
      <c r="M2172">
        <f>COUNTIFS(olah!$Q$2:Q17170,summary!A2172,olah!$B$2:B17170,summary!B2172,olah!$T$2:T17170,"On Time CO")</f>
        <v>20</v>
      </c>
      <c r="N2172">
        <f>COUNTIFS(olah!$Q2172:Q17170,summary!A2172,olah!$B2172:B17170,summary!B2172,olah!$N2172:N17170,summary!C2172,olah!$P2172:P17170,summary!D2172,olah!$T2172:T17170,"Overtime")</f>
        <v>0</v>
      </c>
      <c r="O2172">
        <f>COUNTIFS(olah!$Q$2:Q17170,summary!A2172,olah!$B$2:B17170,summary!B2172,olah!$T$2:T17170,"Overtime")</f>
        <v>0</v>
      </c>
      <c r="P2172">
        <f>COUNTIFS(olah!$Q2172:Q17170,summary!A2172,olah!$B2172:B17170,summary!B2172,olah!$N2172:N17170,summary!C2172,olah!$P2172:P17170,summary!D2172,olah!$T2172:T17170,"Early")</f>
        <v>0</v>
      </c>
      <c r="Q2172">
        <f>COUNTIFS(olah!$Q$2:Q17170,summary!A2172,olah!$B$2:B17170,summary!B2172,olah!$T$2:T17170,"Early")</f>
        <v>0</v>
      </c>
      <c r="R2172">
        <f>COUNTIFS(olah!$Q2172:Q17170,summary!A2172,olah!$B2172:B17170,summary!B2172,olah!$N2172:N17170,summary!C2172,olah!$P2172:P17170,summary!D2172,olah!$T2172:T17170,"NA CO")</f>
        <v>0</v>
      </c>
      <c r="S2172">
        <f>COUNTIFS(olah!$Q$2:Q17170,summary!A2172,olah!$B$2:B17170,summary!B2172,olah!$T$2:T17170,"NA CO")</f>
        <v>3</v>
      </c>
      <c r="T2172" t="str">
        <f>olah!R2172</f>
        <v>Daily Journey</v>
      </c>
      <c r="U2172" t="str">
        <f>IF(T2172="Permit", olah!T2172, "No Permit")</f>
        <v>No Permit</v>
      </c>
    </row>
    <row r="2173" spans="1:21" hidden="1" x14ac:dyDescent="0.3">
      <c r="A2173" s="23">
        <v>44561</v>
      </c>
      <c r="B2173" t="s">
        <v>532</v>
      </c>
      <c r="C2173" t="s">
        <v>28</v>
      </c>
      <c r="D2173" t="s">
        <v>6082</v>
      </c>
      <c r="E2173" t="str">
        <f>VLOOKUP(B2173,olah!$B:$P,2,0)</f>
        <v>2021-12-01</v>
      </c>
      <c r="F2173">
        <f>COUNTIFS(parameter!$J$4:$J$34,summary!A2173,parameter!$I$4:$I$34,"&gt;="&amp;summary!$E2173)</f>
        <v>31</v>
      </c>
      <c r="G2173">
        <f>COUNTIFS(olah!$Q2173:Q17171,summary!A2173,olah!$B2173:B17171,summary!B2173,olah!$N2173:N17171,summary!C2173,olah!$P2173:P17171,summary!D2173,olah!$S2173:S17171,"On Time")</f>
        <v>1</v>
      </c>
      <c r="H2173">
        <f>COUNTIFS(olah!$Q$2:Q17171,summary!A2173,olah!$B$2:B17171,summary!B2173,olah!$S$2:S17171,"On Time")</f>
        <v>23</v>
      </c>
      <c r="I2173">
        <f>COUNTIFS(olah!$Q2173:Q17171,summary!A2173,olah!$B2173:B17171,summary!B2173,olah!$N2173:N17171,summary!C2173,olah!$P2173:P17171,summary!D2173,olah!$S2173:S17171,"Late")</f>
        <v>0</v>
      </c>
      <c r="J2173">
        <f>COUNTIFS(olah!$Q$2:Q17171,summary!A2173,olah!$B$2:B17171,summary!B2173,olah!$S$2:S17171,"Late")</f>
        <v>0</v>
      </c>
      <c r="K2173">
        <f t="shared" si="33"/>
        <v>8</v>
      </c>
      <c r="L2173">
        <f>COUNTIFS(olah!$Q2173:Q17171,summary!A2173,olah!$B2173:B17171,summary!B2173,olah!$N2173:N17171,summary!C2173,olah!$P2173:P17171,summary!D2173,olah!$T2173:T17171,"On Time CO")</f>
        <v>1</v>
      </c>
      <c r="M2173">
        <f>COUNTIFS(olah!$Q$2:Q17171,summary!A2173,olah!$B$2:B17171,summary!B2173,olah!$T$2:T17171,"On Time CO")</f>
        <v>20</v>
      </c>
      <c r="N2173">
        <f>COUNTIFS(olah!$Q2173:Q17171,summary!A2173,olah!$B2173:B17171,summary!B2173,olah!$N2173:N17171,summary!C2173,olah!$P2173:P17171,summary!D2173,olah!$T2173:T17171,"Overtime")</f>
        <v>0</v>
      </c>
      <c r="O2173">
        <f>COUNTIFS(olah!$Q$2:Q17171,summary!A2173,olah!$B$2:B17171,summary!B2173,olah!$T$2:T17171,"Overtime")</f>
        <v>0</v>
      </c>
      <c r="P2173">
        <f>COUNTIFS(olah!$Q2173:Q17171,summary!A2173,olah!$B2173:B17171,summary!B2173,olah!$N2173:N17171,summary!C2173,olah!$P2173:P17171,summary!D2173,olah!$T2173:T17171,"Early")</f>
        <v>0</v>
      </c>
      <c r="Q2173">
        <f>COUNTIFS(olah!$Q$2:Q17171,summary!A2173,olah!$B$2:B17171,summary!B2173,olah!$T$2:T17171,"Early")</f>
        <v>0</v>
      </c>
      <c r="R2173">
        <f>COUNTIFS(olah!$Q2173:Q17171,summary!A2173,olah!$B2173:B17171,summary!B2173,olah!$N2173:N17171,summary!C2173,olah!$P2173:P17171,summary!D2173,olah!$T2173:T17171,"NA CO")</f>
        <v>0</v>
      </c>
      <c r="S2173">
        <f>COUNTIFS(olah!$Q$2:Q17171,summary!A2173,olah!$B$2:B17171,summary!B2173,olah!$T$2:T17171,"NA CO")</f>
        <v>3</v>
      </c>
      <c r="T2173" t="str">
        <f>olah!R2173</f>
        <v>Attendance</v>
      </c>
      <c r="U2173" t="str">
        <f>IF(T2173="Permit", olah!T2173, "No Permit")</f>
        <v>No Permit</v>
      </c>
    </row>
    <row r="2174" spans="1:21" hidden="1" x14ac:dyDescent="0.3">
      <c r="A2174" s="23">
        <v>44561</v>
      </c>
      <c r="B2174" t="s">
        <v>532</v>
      </c>
      <c r="C2174" t="s">
        <v>533</v>
      </c>
      <c r="D2174" t="s">
        <v>11602</v>
      </c>
      <c r="E2174" t="str">
        <f>VLOOKUP(B2174,olah!$B:$P,2,0)</f>
        <v>2021-12-01</v>
      </c>
      <c r="F2174">
        <f>COUNTIFS(parameter!$J$4:$J$34,summary!A2174,parameter!$I$4:$I$34,"&gt;="&amp;summary!$E2174)</f>
        <v>31</v>
      </c>
      <c r="G2174">
        <f>COUNTIFS(olah!$Q2174:Q17172,summary!A2174,olah!$B2174:B17172,summary!B2174,olah!$N2174:N17172,summary!C2174,olah!$P2174:P17172,summary!D2174,olah!$S2174:S17172,"On Time")</f>
        <v>1</v>
      </c>
      <c r="H2174">
        <f>COUNTIFS(olah!$Q$2:Q17172,summary!A2174,olah!$B$2:B17172,summary!B2174,olah!$S$2:S17172,"On Time")</f>
        <v>23</v>
      </c>
      <c r="I2174">
        <f>COUNTIFS(olah!$Q2174:Q17172,summary!A2174,olah!$B2174:B17172,summary!B2174,olah!$N2174:N17172,summary!C2174,olah!$P2174:P17172,summary!D2174,olah!$S2174:S17172,"Late")</f>
        <v>0</v>
      </c>
      <c r="J2174">
        <f>COUNTIFS(olah!$Q$2:Q17172,summary!A2174,olah!$B$2:B17172,summary!B2174,olah!$S$2:S17172,"Late")</f>
        <v>0</v>
      </c>
      <c r="K2174">
        <f t="shared" si="33"/>
        <v>8</v>
      </c>
      <c r="L2174">
        <f>COUNTIFS(olah!$Q2174:Q17172,summary!A2174,olah!$B2174:B17172,summary!B2174,olah!$N2174:N17172,summary!C2174,olah!$P2174:P17172,summary!D2174,olah!$T2174:T17172,"On Time CO")</f>
        <v>0</v>
      </c>
      <c r="M2174">
        <f>COUNTIFS(olah!$Q$2:Q17172,summary!A2174,olah!$B$2:B17172,summary!B2174,olah!$T$2:T17172,"On Time CO")</f>
        <v>20</v>
      </c>
      <c r="N2174">
        <f>COUNTIFS(olah!$Q2174:Q17172,summary!A2174,olah!$B2174:B17172,summary!B2174,olah!$N2174:N17172,summary!C2174,olah!$P2174:P17172,summary!D2174,olah!$T2174:T17172,"Overtime")</f>
        <v>0</v>
      </c>
      <c r="O2174">
        <f>COUNTIFS(olah!$Q$2:Q17172,summary!A2174,olah!$B$2:B17172,summary!B2174,olah!$T$2:T17172,"Overtime")</f>
        <v>0</v>
      </c>
      <c r="P2174">
        <f>COUNTIFS(olah!$Q2174:Q17172,summary!A2174,olah!$B2174:B17172,summary!B2174,olah!$N2174:N17172,summary!C2174,olah!$P2174:P17172,summary!D2174,olah!$T2174:T17172,"Early")</f>
        <v>0</v>
      </c>
      <c r="Q2174">
        <f>COUNTIFS(olah!$Q$2:Q17172,summary!A2174,olah!$B$2:B17172,summary!B2174,olah!$T$2:T17172,"Early")</f>
        <v>0</v>
      </c>
      <c r="R2174">
        <f>COUNTIFS(olah!$Q2174:Q17172,summary!A2174,olah!$B2174:B17172,summary!B2174,olah!$N2174:N17172,summary!C2174,olah!$P2174:P17172,summary!D2174,olah!$T2174:T17172,"NA CO")</f>
        <v>1</v>
      </c>
      <c r="S2174">
        <f>COUNTIFS(olah!$Q$2:Q17172,summary!A2174,olah!$B$2:B17172,summary!B2174,olah!$T$2:T17172,"NA CO")</f>
        <v>3</v>
      </c>
      <c r="T2174" t="str">
        <f>olah!R2174</f>
        <v>Daily Journey</v>
      </c>
      <c r="U2174" t="str">
        <f>IF(T2174="Permit", olah!T2174, "No Permit")</f>
        <v>No Permit</v>
      </c>
    </row>
    <row r="2175" spans="1:21" hidden="1" x14ac:dyDescent="0.3">
      <c r="A2175" s="23">
        <v>44561</v>
      </c>
      <c r="B2175" t="s">
        <v>532</v>
      </c>
      <c r="C2175" t="s">
        <v>28</v>
      </c>
      <c r="D2175" t="s">
        <v>11603</v>
      </c>
      <c r="E2175" t="str">
        <f>VLOOKUP(B2175,olah!$B:$P,2,0)</f>
        <v>2021-12-01</v>
      </c>
      <c r="F2175">
        <f>COUNTIFS(parameter!$J$4:$J$34,summary!A2175,parameter!$I$4:$I$34,"&gt;="&amp;summary!$E2175)</f>
        <v>31</v>
      </c>
      <c r="G2175">
        <f>COUNTIFS(olah!$Q2175:Q17173,summary!A2175,olah!$B2175:B17173,summary!B2175,olah!$N2175:N17173,summary!C2175,olah!$P2175:P17173,summary!D2175,olah!$S2175:S17173,"On Time")</f>
        <v>1</v>
      </c>
      <c r="H2175">
        <f>COUNTIFS(olah!$Q$2:Q17173,summary!A2175,olah!$B$2:B17173,summary!B2175,olah!$S$2:S17173,"On Time")</f>
        <v>23</v>
      </c>
      <c r="I2175">
        <f>COUNTIFS(olah!$Q2175:Q17173,summary!A2175,olah!$B2175:B17173,summary!B2175,olah!$N2175:N17173,summary!C2175,olah!$P2175:P17173,summary!D2175,olah!$S2175:S17173,"Late")</f>
        <v>0</v>
      </c>
      <c r="J2175">
        <f>COUNTIFS(olah!$Q$2:Q17173,summary!A2175,olah!$B$2:B17173,summary!B2175,olah!$S$2:S17173,"Late")</f>
        <v>0</v>
      </c>
      <c r="K2175">
        <f t="shared" si="33"/>
        <v>8</v>
      </c>
      <c r="L2175">
        <f>COUNTIFS(olah!$Q2175:Q17173,summary!A2175,olah!$B2175:B17173,summary!B2175,olah!$N2175:N17173,summary!C2175,olah!$P2175:P17173,summary!D2175,olah!$T2175:T17173,"On Time CO")</f>
        <v>1</v>
      </c>
      <c r="M2175">
        <f>COUNTIFS(olah!$Q$2:Q17173,summary!A2175,olah!$B$2:B17173,summary!B2175,olah!$T$2:T17173,"On Time CO")</f>
        <v>20</v>
      </c>
      <c r="N2175">
        <f>COUNTIFS(olah!$Q2175:Q17173,summary!A2175,olah!$B2175:B17173,summary!B2175,olah!$N2175:N17173,summary!C2175,olah!$P2175:P17173,summary!D2175,olah!$T2175:T17173,"Overtime")</f>
        <v>0</v>
      </c>
      <c r="O2175">
        <f>COUNTIFS(olah!$Q$2:Q17173,summary!A2175,olah!$B$2:B17173,summary!B2175,olah!$T$2:T17173,"Overtime")</f>
        <v>0</v>
      </c>
      <c r="P2175">
        <f>COUNTIFS(olah!$Q2175:Q17173,summary!A2175,olah!$B2175:B17173,summary!B2175,olah!$N2175:N17173,summary!C2175,olah!$P2175:P17173,summary!D2175,olah!$T2175:T17173,"Early")</f>
        <v>0</v>
      </c>
      <c r="Q2175">
        <f>COUNTIFS(olah!$Q$2:Q17173,summary!A2175,olah!$B$2:B17173,summary!B2175,olah!$T$2:T17173,"Early")</f>
        <v>0</v>
      </c>
      <c r="R2175">
        <f>COUNTIFS(olah!$Q2175:Q17173,summary!A2175,olah!$B2175:B17173,summary!B2175,olah!$N2175:N17173,summary!C2175,olah!$P2175:P17173,summary!D2175,olah!$T2175:T17173,"NA CO")</f>
        <v>0</v>
      </c>
      <c r="S2175">
        <f>COUNTIFS(olah!$Q$2:Q17173,summary!A2175,olah!$B$2:B17173,summary!B2175,olah!$T$2:T17173,"NA CO")</f>
        <v>3</v>
      </c>
      <c r="T2175" t="str">
        <f>olah!R2175</f>
        <v>Attendance</v>
      </c>
      <c r="U2175" t="str">
        <f>IF(T2175="Permit", olah!T2175, "No Permit")</f>
        <v>No Permit</v>
      </c>
    </row>
    <row r="2176" spans="1:21" hidden="1" x14ac:dyDescent="0.3">
      <c r="A2176" s="23">
        <v>44561</v>
      </c>
      <c r="B2176" t="s">
        <v>532</v>
      </c>
      <c r="C2176" t="s">
        <v>534</v>
      </c>
      <c r="D2176" t="s">
        <v>7108</v>
      </c>
      <c r="E2176" t="str">
        <f>VLOOKUP(B2176,olah!$B:$P,2,0)</f>
        <v>2021-12-01</v>
      </c>
      <c r="F2176">
        <f>COUNTIFS(parameter!$J$4:$J$34,summary!A2176,parameter!$I$4:$I$34,"&gt;="&amp;summary!$E2176)</f>
        <v>31</v>
      </c>
      <c r="G2176">
        <f>COUNTIFS(olah!$Q2176:Q17174,summary!A2176,olah!$B2176:B17174,summary!B2176,olah!$N2176:N17174,summary!C2176,olah!$P2176:P17174,summary!D2176,olah!$S2176:S17174,"On Time")</f>
        <v>1</v>
      </c>
      <c r="H2176">
        <f>COUNTIFS(olah!$Q$2:Q17174,summary!A2176,olah!$B$2:B17174,summary!B2176,olah!$S$2:S17174,"On Time")</f>
        <v>23</v>
      </c>
      <c r="I2176">
        <f>COUNTIFS(olah!$Q2176:Q17174,summary!A2176,olah!$B2176:B17174,summary!B2176,olah!$N2176:N17174,summary!C2176,olah!$P2176:P17174,summary!D2176,olah!$S2176:S17174,"Late")</f>
        <v>0</v>
      </c>
      <c r="J2176">
        <f>COUNTIFS(olah!$Q$2:Q17174,summary!A2176,olah!$B$2:B17174,summary!B2176,olah!$S$2:S17174,"Late")</f>
        <v>0</v>
      </c>
      <c r="K2176">
        <f t="shared" si="33"/>
        <v>8</v>
      </c>
      <c r="L2176">
        <f>COUNTIFS(olah!$Q2176:Q17174,summary!A2176,olah!$B2176:B17174,summary!B2176,olah!$N2176:N17174,summary!C2176,olah!$P2176:P17174,summary!D2176,olah!$T2176:T17174,"On Time CO")</f>
        <v>1</v>
      </c>
      <c r="M2176">
        <f>COUNTIFS(olah!$Q$2:Q17174,summary!A2176,olah!$B$2:B17174,summary!B2176,olah!$T$2:T17174,"On Time CO")</f>
        <v>20</v>
      </c>
      <c r="N2176">
        <f>COUNTIFS(olah!$Q2176:Q17174,summary!A2176,olah!$B2176:B17174,summary!B2176,olah!$N2176:N17174,summary!C2176,olah!$P2176:P17174,summary!D2176,olah!$T2176:T17174,"Overtime")</f>
        <v>0</v>
      </c>
      <c r="O2176">
        <f>COUNTIFS(olah!$Q$2:Q17174,summary!A2176,olah!$B$2:B17174,summary!B2176,olah!$T$2:T17174,"Overtime")</f>
        <v>0</v>
      </c>
      <c r="P2176">
        <f>COUNTIFS(olah!$Q2176:Q17174,summary!A2176,olah!$B2176:B17174,summary!B2176,olah!$N2176:N17174,summary!C2176,olah!$P2176:P17174,summary!D2176,olah!$T2176:T17174,"Early")</f>
        <v>0</v>
      </c>
      <c r="Q2176">
        <f>COUNTIFS(olah!$Q$2:Q17174,summary!A2176,olah!$B$2:B17174,summary!B2176,olah!$T$2:T17174,"Early")</f>
        <v>0</v>
      </c>
      <c r="R2176">
        <f>COUNTIFS(olah!$Q2176:Q17174,summary!A2176,olah!$B2176:B17174,summary!B2176,olah!$N2176:N17174,summary!C2176,olah!$P2176:P17174,summary!D2176,olah!$T2176:T17174,"NA CO")</f>
        <v>0</v>
      </c>
      <c r="S2176">
        <f>COUNTIFS(olah!$Q$2:Q17174,summary!A2176,olah!$B$2:B17174,summary!B2176,olah!$T$2:T17174,"NA CO")</f>
        <v>3</v>
      </c>
      <c r="T2176" t="str">
        <f>olah!R2176</f>
        <v>Daily Journey</v>
      </c>
      <c r="U2176" t="str">
        <f>IF(T2176="Permit", olah!T2176, "No Permit")</f>
        <v>No Permit</v>
      </c>
    </row>
    <row r="2177" spans="1:21" hidden="1" x14ac:dyDescent="0.3">
      <c r="A2177" s="23">
        <v>44561</v>
      </c>
      <c r="B2177" t="s">
        <v>532</v>
      </c>
      <c r="C2177" t="s">
        <v>28</v>
      </c>
      <c r="D2177" t="s">
        <v>11604</v>
      </c>
      <c r="E2177" t="str">
        <f>VLOOKUP(B2177,olah!$B:$P,2,0)</f>
        <v>2021-12-01</v>
      </c>
      <c r="F2177">
        <f>COUNTIFS(parameter!$J$4:$J$34,summary!A2177,parameter!$I$4:$I$34,"&gt;="&amp;summary!$E2177)</f>
        <v>31</v>
      </c>
      <c r="G2177">
        <f>COUNTIFS(olah!$Q2177:Q17175,summary!A2177,olah!$B2177:B17175,summary!B2177,olah!$N2177:N17175,summary!C2177,olah!$P2177:P17175,summary!D2177,olah!$S2177:S17175,"On Time")</f>
        <v>1</v>
      </c>
      <c r="H2177">
        <f>COUNTIFS(olah!$Q$2:Q17175,summary!A2177,olah!$B$2:B17175,summary!B2177,olah!$S$2:S17175,"On Time")</f>
        <v>23</v>
      </c>
      <c r="I2177">
        <f>COUNTIFS(olah!$Q2177:Q17175,summary!A2177,olah!$B2177:B17175,summary!B2177,olah!$N2177:N17175,summary!C2177,olah!$P2177:P17175,summary!D2177,olah!$S2177:S17175,"Late")</f>
        <v>0</v>
      </c>
      <c r="J2177">
        <f>COUNTIFS(olah!$Q$2:Q17175,summary!A2177,olah!$B$2:B17175,summary!B2177,olah!$S$2:S17175,"Late")</f>
        <v>0</v>
      </c>
      <c r="K2177">
        <f t="shared" si="33"/>
        <v>8</v>
      </c>
      <c r="L2177">
        <f>COUNTIFS(olah!$Q2177:Q17175,summary!A2177,olah!$B2177:B17175,summary!B2177,olah!$N2177:N17175,summary!C2177,olah!$P2177:P17175,summary!D2177,olah!$T2177:T17175,"On Time CO")</f>
        <v>1</v>
      </c>
      <c r="M2177">
        <f>COUNTIFS(olah!$Q$2:Q17175,summary!A2177,olah!$B$2:B17175,summary!B2177,olah!$T$2:T17175,"On Time CO")</f>
        <v>20</v>
      </c>
      <c r="N2177">
        <f>COUNTIFS(olah!$Q2177:Q17175,summary!A2177,olah!$B2177:B17175,summary!B2177,olah!$N2177:N17175,summary!C2177,olah!$P2177:P17175,summary!D2177,olah!$T2177:T17175,"Overtime")</f>
        <v>0</v>
      </c>
      <c r="O2177">
        <f>COUNTIFS(olah!$Q$2:Q17175,summary!A2177,olah!$B$2:B17175,summary!B2177,olah!$T$2:T17175,"Overtime")</f>
        <v>0</v>
      </c>
      <c r="P2177">
        <f>COUNTIFS(olah!$Q2177:Q17175,summary!A2177,olah!$B2177:B17175,summary!B2177,olah!$N2177:N17175,summary!C2177,olah!$P2177:P17175,summary!D2177,olah!$T2177:T17175,"Early")</f>
        <v>0</v>
      </c>
      <c r="Q2177">
        <f>COUNTIFS(olah!$Q$2:Q17175,summary!A2177,olah!$B$2:B17175,summary!B2177,olah!$T$2:T17175,"Early")</f>
        <v>0</v>
      </c>
      <c r="R2177">
        <f>COUNTIFS(olah!$Q2177:Q17175,summary!A2177,olah!$B2177:B17175,summary!B2177,olah!$N2177:N17175,summary!C2177,olah!$P2177:P17175,summary!D2177,olah!$T2177:T17175,"NA CO")</f>
        <v>0</v>
      </c>
      <c r="S2177">
        <f>COUNTIFS(olah!$Q$2:Q17175,summary!A2177,olah!$B$2:B17175,summary!B2177,olah!$T$2:T17175,"NA CO")</f>
        <v>3</v>
      </c>
      <c r="T2177" t="str">
        <f>olah!R2177</f>
        <v>Attendance</v>
      </c>
      <c r="U2177" t="str">
        <f>IF(T2177="Permit", olah!T2177, "No Permit")</f>
        <v>No Permit</v>
      </c>
    </row>
    <row r="2178" spans="1:21" hidden="1" x14ac:dyDescent="0.3">
      <c r="A2178" s="23">
        <v>44561</v>
      </c>
      <c r="B2178" t="s">
        <v>532</v>
      </c>
      <c r="C2178" t="s">
        <v>533</v>
      </c>
      <c r="D2178" t="s">
        <v>11605</v>
      </c>
      <c r="E2178" t="str">
        <f>VLOOKUP(B2178,olah!$B:$P,2,0)</f>
        <v>2021-12-01</v>
      </c>
      <c r="F2178">
        <f>COUNTIFS(parameter!$J$4:$J$34,summary!A2178,parameter!$I$4:$I$34,"&gt;="&amp;summary!$E2178)</f>
        <v>31</v>
      </c>
      <c r="G2178">
        <f>COUNTIFS(olah!$Q2178:Q17176,summary!A2178,olah!$B2178:B17176,summary!B2178,olah!$N2178:N17176,summary!C2178,olah!$P2178:P17176,summary!D2178,olah!$S2178:S17176,"On Time")</f>
        <v>1</v>
      </c>
      <c r="H2178">
        <f>COUNTIFS(olah!$Q$2:Q17176,summary!A2178,olah!$B$2:B17176,summary!B2178,olah!$S$2:S17176,"On Time")</f>
        <v>23</v>
      </c>
      <c r="I2178">
        <f>COUNTIFS(olah!$Q2178:Q17176,summary!A2178,olah!$B2178:B17176,summary!B2178,olah!$N2178:N17176,summary!C2178,olah!$P2178:P17176,summary!D2178,olah!$S2178:S17176,"Late")</f>
        <v>0</v>
      </c>
      <c r="J2178">
        <f>COUNTIFS(olah!$Q$2:Q17176,summary!A2178,olah!$B$2:B17176,summary!B2178,olah!$S$2:S17176,"Late")</f>
        <v>0</v>
      </c>
      <c r="K2178">
        <f t="shared" si="33"/>
        <v>8</v>
      </c>
      <c r="L2178">
        <f>COUNTIFS(olah!$Q2178:Q17176,summary!A2178,olah!$B2178:B17176,summary!B2178,olah!$N2178:N17176,summary!C2178,olah!$P2178:P17176,summary!D2178,olah!$T2178:T17176,"On Time CO")</f>
        <v>1</v>
      </c>
      <c r="M2178">
        <f>COUNTIFS(olah!$Q$2:Q17176,summary!A2178,olah!$B$2:B17176,summary!B2178,olah!$T$2:T17176,"On Time CO")</f>
        <v>20</v>
      </c>
      <c r="N2178">
        <f>COUNTIFS(olah!$Q2178:Q17176,summary!A2178,olah!$B2178:B17176,summary!B2178,olah!$N2178:N17176,summary!C2178,olah!$P2178:P17176,summary!D2178,olah!$T2178:T17176,"Overtime")</f>
        <v>0</v>
      </c>
      <c r="O2178">
        <f>COUNTIFS(olah!$Q$2:Q17176,summary!A2178,olah!$B$2:B17176,summary!B2178,olah!$T$2:T17176,"Overtime")</f>
        <v>0</v>
      </c>
      <c r="P2178">
        <f>COUNTIFS(olah!$Q2178:Q17176,summary!A2178,olah!$B2178:B17176,summary!B2178,olah!$N2178:N17176,summary!C2178,olah!$P2178:P17176,summary!D2178,olah!$T2178:T17176,"Early")</f>
        <v>0</v>
      </c>
      <c r="Q2178">
        <f>COUNTIFS(olah!$Q$2:Q17176,summary!A2178,olah!$B$2:B17176,summary!B2178,olah!$T$2:T17176,"Early")</f>
        <v>0</v>
      </c>
      <c r="R2178">
        <f>COUNTIFS(olah!$Q2178:Q17176,summary!A2178,olah!$B2178:B17176,summary!B2178,olah!$N2178:N17176,summary!C2178,olah!$P2178:P17176,summary!D2178,olah!$T2178:T17176,"NA CO")</f>
        <v>0</v>
      </c>
      <c r="S2178">
        <f>COUNTIFS(olah!$Q$2:Q17176,summary!A2178,olah!$B$2:B17176,summary!B2178,olah!$T$2:T17176,"NA CO")</f>
        <v>3</v>
      </c>
      <c r="T2178" t="str">
        <f>olah!R2178</f>
        <v>Daily Journey</v>
      </c>
      <c r="U2178" t="str">
        <f>IF(T2178="Permit", olah!T2178, "No Permit")</f>
        <v>No Permit</v>
      </c>
    </row>
    <row r="2179" spans="1:21" hidden="1" x14ac:dyDescent="0.3">
      <c r="A2179" s="23">
        <v>44561</v>
      </c>
      <c r="B2179" t="s">
        <v>532</v>
      </c>
      <c r="C2179" t="s">
        <v>28</v>
      </c>
      <c r="D2179" t="s">
        <v>11606</v>
      </c>
      <c r="E2179" t="str">
        <f>VLOOKUP(B2179,olah!$B:$P,2,0)</f>
        <v>2021-12-01</v>
      </c>
      <c r="F2179">
        <f>COUNTIFS(parameter!$J$4:$J$34,summary!A2179,parameter!$I$4:$I$34,"&gt;="&amp;summary!$E2179)</f>
        <v>31</v>
      </c>
      <c r="G2179">
        <f>COUNTIFS(olah!$Q2179:Q17177,summary!A2179,olah!$B2179:B17177,summary!B2179,olah!$N2179:N17177,summary!C2179,olah!$P2179:P17177,summary!D2179,olah!$S2179:S17177,"On Time")</f>
        <v>1</v>
      </c>
      <c r="H2179">
        <f>COUNTIFS(olah!$Q$2:Q17177,summary!A2179,olah!$B$2:B17177,summary!B2179,olah!$S$2:S17177,"On Time")</f>
        <v>23</v>
      </c>
      <c r="I2179">
        <f>COUNTIFS(olah!$Q2179:Q17177,summary!A2179,olah!$B2179:B17177,summary!B2179,olah!$N2179:N17177,summary!C2179,olah!$P2179:P17177,summary!D2179,olah!$S2179:S17177,"Late")</f>
        <v>0</v>
      </c>
      <c r="J2179">
        <f>COUNTIFS(olah!$Q$2:Q17177,summary!A2179,olah!$B$2:B17177,summary!B2179,olah!$S$2:S17177,"Late")</f>
        <v>0</v>
      </c>
      <c r="K2179">
        <f t="shared" ref="K2179:K2242" si="34">F2179-SUM(H2179:J2179)</f>
        <v>8</v>
      </c>
      <c r="L2179">
        <f>COUNTIFS(olah!$Q2179:Q17177,summary!A2179,olah!$B2179:B17177,summary!B2179,olah!$N2179:N17177,summary!C2179,olah!$P2179:P17177,summary!D2179,olah!$T2179:T17177,"On Time CO")</f>
        <v>1</v>
      </c>
      <c r="M2179">
        <f>COUNTIFS(olah!$Q$2:Q17177,summary!A2179,olah!$B$2:B17177,summary!B2179,olah!$T$2:T17177,"On Time CO")</f>
        <v>20</v>
      </c>
      <c r="N2179">
        <f>COUNTIFS(olah!$Q2179:Q17177,summary!A2179,olah!$B2179:B17177,summary!B2179,olah!$N2179:N17177,summary!C2179,olah!$P2179:P17177,summary!D2179,olah!$T2179:T17177,"Overtime")</f>
        <v>0</v>
      </c>
      <c r="O2179">
        <f>COUNTIFS(olah!$Q$2:Q17177,summary!A2179,olah!$B$2:B17177,summary!B2179,olah!$T$2:T17177,"Overtime")</f>
        <v>0</v>
      </c>
      <c r="P2179">
        <f>COUNTIFS(olah!$Q2179:Q17177,summary!A2179,olah!$B2179:B17177,summary!B2179,olah!$N2179:N17177,summary!C2179,olah!$P2179:P17177,summary!D2179,olah!$T2179:T17177,"Early")</f>
        <v>0</v>
      </c>
      <c r="Q2179">
        <f>COUNTIFS(olah!$Q$2:Q17177,summary!A2179,olah!$B$2:B17177,summary!B2179,olah!$T$2:T17177,"Early")</f>
        <v>0</v>
      </c>
      <c r="R2179">
        <f>COUNTIFS(olah!$Q2179:Q17177,summary!A2179,olah!$B2179:B17177,summary!B2179,olah!$N2179:N17177,summary!C2179,olah!$P2179:P17177,summary!D2179,olah!$T2179:T17177,"NA CO")</f>
        <v>0</v>
      </c>
      <c r="S2179">
        <f>COUNTIFS(olah!$Q$2:Q17177,summary!A2179,olah!$B$2:B17177,summary!B2179,olah!$T$2:T17177,"NA CO")</f>
        <v>3</v>
      </c>
      <c r="T2179" t="str">
        <f>olah!R2179</f>
        <v>Attendance</v>
      </c>
      <c r="U2179" t="str">
        <f>IF(T2179="Permit", olah!T2179, "No Permit")</f>
        <v>No Permit</v>
      </c>
    </row>
    <row r="2180" spans="1:21" hidden="1" x14ac:dyDescent="0.3">
      <c r="A2180" s="23">
        <v>44561</v>
      </c>
      <c r="B2180" t="s">
        <v>532</v>
      </c>
      <c r="C2180" t="s">
        <v>533</v>
      </c>
      <c r="D2180" t="s">
        <v>10202</v>
      </c>
      <c r="E2180" t="str">
        <f>VLOOKUP(B2180,olah!$B:$P,2,0)</f>
        <v>2021-12-01</v>
      </c>
      <c r="F2180">
        <f>COUNTIFS(parameter!$J$4:$J$34,summary!A2180,parameter!$I$4:$I$34,"&gt;="&amp;summary!$E2180)</f>
        <v>31</v>
      </c>
      <c r="G2180">
        <f>COUNTIFS(olah!$Q2180:Q17178,summary!A2180,olah!$B2180:B17178,summary!B2180,olah!$N2180:N17178,summary!C2180,olah!$P2180:P17178,summary!D2180,olah!$S2180:S17178,"On Time")</f>
        <v>1</v>
      </c>
      <c r="H2180">
        <f>COUNTIFS(olah!$Q$2:Q17178,summary!A2180,olah!$B$2:B17178,summary!B2180,olah!$S$2:S17178,"On Time")</f>
        <v>23</v>
      </c>
      <c r="I2180">
        <f>COUNTIFS(olah!$Q2180:Q17178,summary!A2180,olah!$B2180:B17178,summary!B2180,olah!$N2180:N17178,summary!C2180,olah!$P2180:P17178,summary!D2180,olah!$S2180:S17178,"Late")</f>
        <v>0</v>
      </c>
      <c r="J2180">
        <f>COUNTIFS(olah!$Q$2:Q17178,summary!A2180,olah!$B$2:B17178,summary!B2180,olah!$S$2:S17178,"Late")</f>
        <v>0</v>
      </c>
      <c r="K2180">
        <f t="shared" si="34"/>
        <v>8</v>
      </c>
      <c r="L2180">
        <f>COUNTIFS(olah!$Q2180:Q17178,summary!A2180,olah!$B2180:B17178,summary!B2180,olah!$N2180:N17178,summary!C2180,olah!$P2180:P17178,summary!D2180,olah!$T2180:T17178,"On Time CO")</f>
        <v>1</v>
      </c>
      <c r="M2180">
        <f>COUNTIFS(olah!$Q$2:Q17178,summary!A2180,olah!$B$2:B17178,summary!B2180,olah!$T$2:T17178,"On Time CO")</f>
        <v>20</v>
      </c>
      <c r="N2180">
        <f>COUNTIFS(olah!$Q2180:Q17178,summary!A2180,olah!$B2180:B17178,summary!B2180,olah!$N2180:N17178,summary!C2180,olah!$P2180:P17178,summary!D2180,olah!$T2180:T17178,"Overtime")</f>
        <v>0</v>
      </c>
      <c r="O2180">
        <f>COUNTIFS(olah!$Q$2:Q17178,summary!A2180,olah!$B$2:B17178,summary!B2180,olah!$T$2:T17178,"Overtime")</f>
        <v>0</v>
      </c>
      <c r="P2180">
        <f>COUNTIFS(olah!$Q2180:Q17178,summary!A2180,olah!$B2180:B17178,summary!B2180,olah!$N2180:N17178,summary!C2180,olah!$P2180:P17178,summary!D2180,olah!$T2180:T17178,"Early")</f>
        <v>0</v>
      </c>
      <c r="Q2180">
        <f>COUNTIFS(olah!$Q$2:Q17178,summary!A2180,olah!$B$2:B17178,summary!B2180,olah!$T$2:T17178,"Early")</f>
        <v>0</v>
      </c>
      <c r="R2180">
        <f>COUNTIFS(olah!$Q2180:Q17178,summary!A2180,olah!$B2180:B17178,summary!B2180,olah!$N2180:N17178,summary!C2180,olah!$P2180:P17178,summary!D2180,olah!$T2180:T17178,"NA CO")</f>
        <v>0</v>
      </c>
      <c r="S2180">
        <f>COUNTIFS(olah!$Q$2:Q17178,summary!A2180,olah!$B$2:B17178,summary!B2180,olah!$T$2:T17178,"NA CO")</f>
        <v>3</v>
      </c>
      <c r="T2180" t="str">
        <f>olah!R2180</f>
        <v>Daily Journey</v>
      </c>
      <c r="U2180" t="str">
        <f>IF(T2180="Permit", olah!T2180, "No Permit")</f>
        <v>No Permit</v>
      </c>
    </row>
    <row r="2181" spans="1:21" hidden="1" x14ac:dyDescent="0.3">
      <c r="A2181" s="23">
        <v>44561</v>
      </c>
      <c r="B2181" t="s">
        <v>532</v>
      </c>
      <c r="C2181" t="s">
        <v>28</v>
      </c>
      <c r="D2181" t="s">
        <v>11607</v>
      </c>
      <c r="E2181" t="str">
        <f>VLOOKUP(B2181,olah!$B:$P,2,0)</f>
        <v>2021-12-01</v>
      </c>
      <c r="F2181">
        <f>COUNTIFS(parameter!$J$4:$J$34,summary!A2181,parameter!$I$4:$I$34,"&gt;="&amp;summary!$E2181)</f>
        <v>31</v>
      </c>
      <c r="G2181">
        <f>COUNTIFS(olah!$Q2181:Q17179,summary!A2181,olah!$B2181:B17179,summary!B2181,olah!$N2181:N17179,summary!C2181,olah!$P2181:P17179,summary!D2181,olah!$S2181:S17179,"On Time")</f>
        <v>1</v>
      </c>
      <c r="H2181">
        <f>COUNTIFS(olah!$Q$2:Q17179,summary!A2181,olah!$B$2:B17179,summary!B2181,olah!$S$2:S17179,"On Time")</f>
        <v>23</v>
      </c>
      <c r="I2181">
        <f>COUNTIFS(olah!$Q2181:Q17179,summary!A2181,olah!$B2181:B17179,summary!B2181,olah!$N2181:N17179,summary!C2181,olah!$P2181:P17179,summary!D2181,olah!$S2181:S17179,"Late")</f>
        <v>0</v>
      </c>
      <c r="J2181">
        <f>COUNTIFS(olah!$Q$2:Q17179,summary!A2181,olah!$B$2:B17179,summary!B2181,olah!$S$2:S17179,"Late")</f>
        <v>0</v>
      </c>
      <c r="K2181">
        <f t="shared" si="34"/>
        <v>8</v>
      </c>
      <c r="L2181">
        <f>COUNTIFS(olah!$Q2181:Q17179,summary!A2181,olah!$B2181:B17179,summary!B2181,olah!$N2181:N17179,summary!C2181,olah!$P2181:P17179,summary!D2181,olah!$T2181:T17179,"On Time CO")</f>
        <v>1</v>
      </c>
      <c r="M2181">
        <f>COUNTIFS(olah!$Q$2:Q17179,summary!A2181,olah!$B$2:B17179,summary!B2181,olah!$T$2:T17179,"On Time CO")</f>
        <v>20</v>
      </c>
      <c r="N2181">
        <f>COUNTIFS(olah!$Q2181:Q17179,summary!A2181,olah!$B2181:B17179,summary!B2181,olah!$N2181:N17179,summary!C2181,olah!$P2181:P17179,summary!D2181,olah!$T2181:T17179,"Overtime")</f>
        <v>0</v>
      </c>
      <c r="O2181">
        <f>COUNTIFS(olah!$Q$2:Q17179,summary!A2181,olah!$B$2:B17179,summary!B2181,olah!$T$2:T17179,"Overtime")</f>
        <v>0</v>
      </c>
      <c r="P2181">
        <f>COUNTIFS(olah!$Q2181:Q17179,summary!A2181,olah!$B2181:B17179,summary!B2181,olah!$N2181:N17179,summary!C2181,olah!$P2181:P17179,summary!D2181,olah!$T2181:T17179,"Early")</f>
        <v>0</v>
      </c>
      <c r="Q2181">
        <f>COUNTIFS(olah!$Q$2:Q17179,summary!A2181,olah!$B$2:B17179,summary!B2181,olah!$T$2:T17179,"Early")</f>
        <v>0</v>
      </c>
      <c r="R2181">
        <f>COUNTIFS(olah!$Q2181:Q17179,summary!A2181,olah!$B2181:B17179,summary!B2181,olah!$N2181:N17179,summary!C2181,olah!$P2181:P17179,summary!D2181,olah!$T2181:T17179,"NA CO")</f>
        <v>0</v>
      </c>
      <c r="S2181">
        <f>COUNTIFS(olah!$Q$2:Q17179,summary!A2181,olah!$B$2:B17179,summary!B2181,olah!$T$2:T17179,"NA CO")</f>
        <v>3</v>
      </c>
      <c r="T2181" t="str">
        <f>olah!R2181</f>
        <v>Attendance</v>
      </c>
      <c r="U2181" t="str">
        <f>IF(T2181="Permit", olah!T2181, "No Permit")</f>
        <v>No Permit</v>
      </c>
    </row>
    <row r="2182" spans="1:21" hidden="1" x14ac:dyDescent="0.3">
      <c r="A2182" s="23">
        <v>44561</v>
      </c>
      <c r="B2182" t="s">
        <v>532</v>
      </c>
      <c r="C2182" t="s">
        <v>533</v>
      </c>
      <c r="D2182" t="s">
        <v>11608</v>
      </c>
      <c r="E2182" t="str">
        <f>VLOOKUP(B2182,olah!$B:$P,2,0)</f>
        <v>2021-12-01</v>
      </c>
      <c r="F2182">
        <f>COUNTIFS(parameter!$J$4:$J$34,summary!A2182,parameter!$I$4:$I$34,"&gt;="&amp;summary!$E2182)</f>
        <v>31</v>
      </c>
      <c r="G2182">
        <f>COUNTIFS(olah!$Q2182:Q17180,summary!A2182,olah!$B2182:B17180,summary!B2182,olah!$N2182:N17180,summary!C2182,olah!$P2182:P17180,summary!D2182,olah!$S2182:S17180,"On Time")</f>
        <v>1</v>
      </c>
      <c r="H2182">
        <f>COUNTIFS(olah!$Q$2:Q17180,summary!A2182,olah!$B$2:B17180,summary!B2182,olah!$S$2:S17180,"On Time")</f>
        <v>23</v>
      </c>
      <c r="I2182">
        <f>COUNTIFS(olah!$Q2182:Q17180,summary!A2182,olah!$B2182:B17180,summary!B2182,olah!$N2182:N17180,summary!C2182,olah!$P2182:P17180,summary!D2182,olah!$S2182:S17180,"Late")</f>
        <v>0</v>
      </c>
      <c r="J2182">
        <f>COUNTIFS(olah!$Q$2:Q17180,summary!A2182,olah!$B$2:B17180,summary!B2182,olah!$S$2:S17180,"Late")</f>
        <v>0</v>
      </c>
      <c r="K2182">
        <f t="shared" si="34"/>
        <v>8</v>
      </c>
      <c r="L2182">
        <f>COUNTIFS(olah!$Q2182:Q17180,summary!A2182,olah!$B2182:B17180,summary!B2182,olah!$N2182:N17180,summary!C2182,olah!$P2182:P17180,summary!D2182,olah!$T2182:T17180,"On Time CO")</f>
        <v>0</v>
      </c>
      <c r="M2182">
        <f>COUNTIFS(olah!$Q$2:Q17180,summary!A2182,olah!$B$2:B17180,summary!B2182,olah!$T$2:T17180,"On Time CO")</f>
        <v>20</v>
      </c>
      <c r="N2182">
        <f>COUNTIFS(olah!$Q2182:Q17180,summary!A2182,olah!$B2182:B17180,summary!B2182,olah!$N2182:N17180,summary!C2182,olah!$P2182:P17180,summary!D2182,olah!$T2182:T17180,"Overtime")</f>
        <v>0</v>
      </c>
      <c r="O2182">
        <f>COUNTIFS(olah!$Q$2:Q17180,summary!A2182,olah!$B$2:B17180,summary!B2182,olah!$T$2:T17180,"Overtime")</f>
        <v>0</v>
      </c>
      <c r="P2182">
        <f>COUNTIFS(olah!$Q2182:Q17180,summary!A2182,olah!$B2182:B17180,summary!B2182,olah!$N2182:N17180,summary!C2182,olah!$P2182:P17180,summary!D2182,olah!$T2182:T17180,"Early")</f>
        <v>0</v>
      </c>
      <c r="Q2182">
        <f>COUNTIFS(olah!$Q$2:Q17180,summary!A2182,olah!$B$2:B17180,summary!B2182,olah!$T$2:T17180,"Early")</f>
        <v>0</v>
      </c>
      <c r="R2182">
        <f>COUNTIFS(olah!$Q2182:Q17180,summary!A2182,olah!$B2182:B17180,summary!B2182,olah!$N2182:N17180,summary!C2182,olah!$P2182:P17180,summary!D2182,olah!$T2182:T17180,"NA CO")</f>
        <v>1</v>
      </c>
      <c r="S2182">
        <f>COUNTIFS(olah!$Q$2:Q17180,summary!A2182,olah!$B$2:B17180,summary!B2182,olah!$T$2:T17180,"NA CO")</f>
        <v>3</v>
      </c>
      <c r="T2182" t="str">
        <f>olah!R2182</f>
        <v>Daily Journey</v>
      </c>
      <c r="U2182" t="str">
        <f>IF(T2182="Permit", olah!T2182, "No Permit")</f>
        <v>No Permit</v>
      </c>
    </row>
    <row r="2183" spans="1:21" hidden="1" x14ac:dyDescent="0.3">
      <c r="A2183" s="23">
        <v>44561</v>
      </c>
      <c r="B2183" t="s">
        <v>532</v>
      </c>
      <c r="C2183" t="s">
        <v>28</v>
      </c>
      <c r="D2183" t="s">
        <v>11609</v>
      </c>
      <c r="E2183" t="str">
        <f>VLOOKUP(B2183,olah!$B:$P,2,0)</f>
        <v>2021-12-01</v>
      </c>
      <c r="F2183">
        <f>COUNTIFS(parameter!$J$4:$J$34,summary!A2183,parameter!$I$4:$I$34,"&gt;="&amp;summary!$E2183)</f>
        <v>31</v>
      </c>
      <c r="G2183">
        <f>COUNTIFS(olah!$Q2183:Q17181,summary!A2183,olah!$B2183:B17181,summary!B2183,olah!$N2183:N17181,summary!C2183,olah!$P2183:P17181,summary!D2183,olah!$S2183:S17181,"On Time")</f>
        <v>1</v>
      </c>
      <c r="H2183">
        <f>COUNTIFS(olah!$Q$2:Q17181,summary!A2183,olah!$B$2:B17181,summary!B2183,olah!$S$2:S17181,"On Time")</f>
        <v>23</v>
      </c>
      <c r="I2183">
        <f>COUNTIFS(olah!$Q2183:Q17181,summary!A2183,olah!$B2183:B17181,summary!B2183,olah!$N2183:N17181,summary!C2183,olah!$P2183:P17181,summary!D2183,olah!$S2183:S17181,"Late")</f>
        <v>0</v>
      </c>
      <c r="J2183">
        <f>COUNTIFS(olah!$Q$2:Q17181,summary!A2183,olah!$B$2:B17181,summary!B2183,olah!$S$2:S17181,"Late")</f>
        <v>0</v>
      </c>
      <c r="K2183">
        <f t="shared" si="34"/>
        <v>8</v>
      </c>
      <c r="L2183">
        <f>COUNTIFS(olah!$Q2183:Q17181,summary!A2183,olah!$B2183:B17181,summary!B2183,olah!$N2183:N17181,summary!C2183,olah!$P2183:P17181,summary!D2183,olah!$T2183:T17181,"On Time CO")</f>
        <v>1</v>
      </c>
      <c r="M2183">
        <f>COUNTIFS(olah!$Q$2:Q17181,summary!A2183,olah!$B$2:B17181,summary!B2183,olah!$T$2:T17181,"On Time CO")</f>
        <v>20</v>
      </c>
      <c r="N2183">
        <f>COUNTIFS(olah!$Q2183:Q17181,summary!A2183,olah!$B2183:B17181,summary!B2183,olah!$N2183:N17181,summary!C2183,olah!$P2183:P17181,summary!D2183,olah!$T2183:T17181,"Overtime")</f>
        <v>0</v>
      </c>
      <c r="O2183">
        <f>COUNTIFS(olah!$Q$2:Q17181,summary!A2183,olah!$B$2:B17181,summary!B2183,olah!$T$2:T17181,"Overtime")</f>
        <v>0</v>
      </c>
      <c r="P2183">
        <f>COUNTIFS(olah!$Q2183:Q17181,summary!A2183,olah!$B2183:B17181,summary!B2183,olah!$N2183:N17181,summary!C2183,olah!$P2183:P17181,summary!D2183,olah!$T2183:T17181,"Early")</f>
        <v>0</v>
      </c>
      <c r="Q2183">
        <f>COUNTIFS(olah!$Q$2:Q17181,summary!A2183,olah!$B$2:B17181,summary!B2183,olah!$T$2:T17181,"Early")</f>
        <v>0</v>
      </c>
      <c r="R2183">
        <f>COUNTIFS(olah!$Q2183:Q17181,summary!A2183,olah!$B2183:B17181,summary!B2183,olah!$N2183:N17181,summary!C2183,olah!$P2183:P17181,summary!D2183,olah!$T2183:T17181,"NA CO")</f>
        <v>0</v>
      </c>
      <c r="S2183">
        <f>COUNTIFS(olah!$Q$2:Q17181,summary!A2183,olah!$B$2:B17181,summary!B2183,olah!$T$2:T17181,"NA CO")</f>
        <v>3</v>
      </c>
      <c r="T2183" t="str">
        <f>olah!R2183</f>
        <v>Attendance</v>
      </c>
      <c r="U2183" t="str">
        <f>IF(T2183="Permit", olah!T2183, "No Permit")</f>
        <v>No Permit</v>
      </c>
    </row>
    <row r="2184" spans="1:21" hidden="1" x14ac:dyDescent="0.3">
      <c r="A2184" s="23">
        <v>44561</v>
      </c>
      <c r="B2184" t="s">
        <v>532</v>
      </c>
      <c r="C2184" t="s">
        <v>533</v>
      </c>
      <c r="D2184" t="s">
        <v>9024</v>
      </c>
      <c r="E2184" t="str">
        <f>VLOOKUP(B2184,olah!$B:$P,2,0)</f>
        <v>2021-12-01</v>
      </c>
      <c r="F2184">
        <f>COUNTIFS(parameter!$J$4:$J$34,summary!A2184,parameter!$I$4:$I$34,"&gt;="&amp;summary!$E2184)</f>
        <v>31</v>
      </c>
      <c r="G2184">
        <f>COUNTIFS(olah!$Q2184:Q17182,summary!A2184,olah!$B2184:B17182,summary!B2184,olah!$N2184:N17182,summary!C2184,olah!$P2184:P17182,summary!D2184,olah!$S2184:S17182,"On Time")</f>
        <v>1</v>
      </c>
      <c r="H2184">
        <f>COUNTIFS(olah!$Q$2:Q17182,summary!A2184,olah!$B$2:B17182,summary!B2184,olah!$S$2:S17182,"On Time")</f>
        <v>23</v>
      </c>
      <c r="I2184">
        <f>COUNTIFS(olah!$Q2184:Q17182,summary!A2184,olah!$B2184:B17182,summary!B2184,olah!$N2184:N17182,summary!C2184,olah!$P2184:P17182,summary!D2184,olah!$S2184:S17182,"Late")</f>
        <v>0</v>
      </c>
      <c r="J2184">
        <f>COUNTIFS(olah!$Q$2:Q17182,summary!A2184,olah!$B$2:B17182,summary!B2184,olah!$S$2:S17182,"Late")</f>
        <v>0</v>
      </c>
      <c r="K2184">
        <f t="shared" si="34"/>
        <v>8</v>
      </c>
      <c r="L2184">
        <f>COUNTIFS(olah!$Q2184:Q17182,summary!A2184,olah!$B2184:B17182,summary!B2184,olah!$N2184:N17182,summary!C2184,olah!$P2184:P17182,summary!D2184,olah!$T2184:T17182,"On Time CO")</f>
        <v>1</v>
      </c>
      <c r="M2184">
        <f>COUNTIFS(olah!$Q$2:Q17182,summary!A2184,olah!$B$2:B17182,summary!B2184,olah!$T$2:T17182,"On Time CO")</f>
        <v>20</v>
      </c>
      <c r="N2184">
        <f>COUNTIFS(olah!$Q2184:Q17182,summary!A2184,olah!$B2184:B17182,summary!B2184,olah!$N2184:N17182,summary!C2184,olah!$P2184:P17182,summary!D2184,olah!$T2184:T17182,"Overtime")</f>
        <v>0</v>
      </c>
      <c r="O2184">
        <f>COUNTIFS(olah!$Q$2:Q17182,summary!A2184,olah!$B$2:B17182,summary!B2184,olah!$T$2:T17182,"Overtime")</f>
        <v>0</v>
      </c>
      <c r="P2184">
        <f>COUNTIFS(olah!$Q2184:Q17182,summary!A2184,olah!$B2184:B17182,summary!B2184,olah!$N2184:N17182,summary!C2184,olah!$P2184:P17182,summary!D2184,olah!$T2184:T17182,"Early")</f>
        <v>0</v>
      </c>
      <c r="Q2184">
        <f>COUNTIFS(olah!$Q$2:Q17182,summary!A2184,olah!$B$2:B17182,summary!B2184,olah!$T$2:T17182,"Early")</f>
        <v>0</v>
      </c>
      <c r="R2184">
        <f>COUNTIFS(olah!$Q2184:Q17182,summary!A2184,olah!$B2184:B17182,summary!B2184,olah!$N2184:N17182,summary!C2184,olah!$P2184:P17182,summary!D2184,olah!$T2184:T17182,"NA CO")</f>
        <v>0</v>
      </c>
      <c r="S2184">
        <f>COUNTIFS(olah!$Q$2:Q17182,summary!A2184,olah!$B$2:B17182,summary!B2184,olah!$T$2:T17182,"NA CO")</f>
        <v>3</v>
      </c>
      <c r="T2184" t="str">
        <f>olah!R2184</f>
        <v>Daily Journey</v>
      </c>
      <c r="U2184" t="str">
        <f>IF(T2184="Permit", olah!T2184, "No Permit")</f>
        <v>No Permit</v>
      </c>
    </row>
    <row r="2185" spans="1:21" hidden="1" x14ac:dyDescent="0.3">
      <c r="A2185" s="23">
        <v>44561</v>
      </c>
      <c r="B2185" t="s">
        <v>532</v>
      </c>
      <c r="C2185" t="s">
        <v>28</v>
      </c>
      <c r="D2185" t="s">
        <v>10213</v>
      </c>
      <c r="E2185" t="str">
        <f>VLOOKUP(B2185,olah!$B:$P,2,0)</f>
        <v>2021-12-01</v>
      </c>
      <c r="F2185">
        <f>COUNTIFS(parameter!$J$4:$J$34,summary!A2185,parameter!$I$4:$I$34,"&gt;="&amp;summary!$E2185)</f>
        <v>31</v>
      </c>
      <c r="G2185">
        <f>COUNTIFS(olah!$Q2185:Q17183,summary!A2185,olah!$B2185:B17183,summary!B2185,olah!$N2185:N17183,summary!C2185,olah!$P2185:P17183,summary!D2185,olah!$S2185:S17183,"On Time")</f>
        <v>1</v>
      </c>
      <c r="H2185">
        <f>COUNTIFS(olah!$Q$2:Q17183,summary!A2185,olah!$B$2:B17183,summary!B2185,olah!$S$2:S17183,"On Time")</f>
        <v>23</v>
      </c>
      <c r="I2185">
        <f>COUNTIFS(olah!$Q2185:Q17183,summary!A2185,olah!$B2185:B17183,summary!B2185,olah!$N2185:N17183,summary!C2185,olah!$P2185:P17183,summary!D2185,olah!$S2185:S17183,"Late")</f>
        <v>0</v>
      </c>
      <c r="J2185">
        <f>COUNTIFS(olah!$Q$2:Q17183,summary!A2185,olah!$B$2:B17183,summary!B2185,olah!$S$2:S17183,"Late")</f>
        <v>0</v>
      </c>
      <c r="K2185">
        <f t="shared" si="34"/>
        <v>8</v>
      </c>
      <c r="L2185">
        <f>COUNTIFS(olah!$Q2185:Q17183,summary!A2185,olah!$B2185:B17183,summary!B2185,olah!$N2185:N17183,summary!C2185,olah!$P2185:P17183,summary!D2185,olah!$T2185:T17183,"On Time CO")</f>
        <v>1</v>
      </c>
      <c r="M2185">
        <f>COUNTIFS(olah!$Q$2:Q17183,summary!A2185,olah!$B$2:B17183,summary!B2185,olah!$T$2:T17183,"On Time CO")</f>
        <v>20</v>
      </c>
      <c r="N2185">
        <f>COUNTIFS(olah!$Q2185:Q17183,summary!A2185,olah!$B2185:B17183,summary!B2185,olah!$N2185:N17183,summary!C2185,olah!$P2185:P17183,summary!D2185,olah!$T2185:T17183,"Overtime")</f>
        <v>0</v>
      </c>
      <c r="O2185">
        <f>COUNTIFS(olah!$Q$2:Q17183,summary!A2185,olah!$B$2:B17183,summary!B2185,olah!$T$2:T17183,"Overtime")</f>
        <v>0</v>
      </c>
      <c r="P2185">
        <f>COUNTIFS(olah!$Q2185:Q17183,summary!A2185,olah!$B2185:B17183,summary!B2185,olah!$N2185:N17183,summary!C2185,olah!$P2185:P17183,summary!D2185,olah!$T2185:T17183,"Early")</f>
        <v>0</v>
      </c>
      <c r="Q2185">
        <f>COUNTIFS(olah!$Q$2:Q17183,summary!A2185,olah!$B$2:B17183,summary!B2185,olah!$T$2:T17183,"Early")</f>
        <v>0</v>
      </c>
      <c r="R2185">
        <f>COUNTIFS(olah!$Q2185:Q17183,summary!A2185,olah!$B2185:B17183,summary!B2185,olah!$N2185:N17183,summary!C2185,olah!$P2185:P17183,summary!D2185,olah!$T2185:T17183,"NA CO")</f>
        <v>0</v>
      </c>
      <c r="S2185">
        <f>COUNTIFS(olah!$Q$2:Q17183,summary!A2185,olah!$B$2:B17183,summary!B2185,olah!$T$2:T17183,"NA CO")</f>
        <v>3</v>
      </c>
      <c r="T2185" t="str">
        <f>olah!R2185</f>
        <v>Attendance</v>
      </c>
      <c r="U2185" t="str">
        <f>IF(T2185="Permit", olah!T2185, "No Permit")</f>
        <v>No Permit</v>
      </c>
    </row>
    <row r="2186" spans="1:21" hidden="1" x14ac:dyDescent="0.3">
      <c r="A2186" s="23">
        <v>44561</v>
      </c>
      <c r="B2186" t="s">
        <v>532</v>
      </c>
      <c r="C2186" t="s">
        <v>534</v>
      </c>
      <c r="D2186" t="s">
        <v>7927</v>
      </c>
      <c r="E2186" t="str">
        <f>VLOOKUP(B2186,olah!$B:$P,2,0)</f>
        <v>2021-12-01</v>
      </c>
      <c r="F2186">
        <f>COUNTIFS(parameter!$J$4:$J$34,summary!A2186,parameter!$I$4:$I$34,"&gt;="&amp;summary!$E2186)</f>
        <v>31</v>
      </c>
      <c r="G2186">
        <f>COUNTIFS(olah!$Q2186:Q17184,summary!A2186,olah!$B2186:B17184,summary!B2186,olah!$N2186:N17184,summary!C2186,olah!$P2186:P17184,summary!D2186,olah!$S2186:S17184,"On Time")</f>
        <v>1</v>
      </c>
      <c r="H2186">
        <f>COUNTIFS(olah!$Q$2:Q17184,summary!A2186,olah!$B$2:B17184,summary!B2186,olah!$S$2:S17184,"On Time")</f>
        <v>23</v>
      </c>
      <c r="I2186">
        <f>COUNTIFS(olah!$Q2186:Q17184,summary!A2186,olah!$B2186:B17184,summary!B2186,olah!$N2186:N17184,summary!C2186,olah!$P2186:P17184,summary!D2186,olah!$S2186:S17184,"Late")</f>
        <v>0</v>
      </c>
      <c r="J2186">
        <f>COUNTIFS(olah!$Q$2:Q17184,summary!A2186,olah!$B$2:B17184,summary!B2186,olah!$S$2:S17184,"Late")</f>
        <v>0</v>
      </c>
      <c r="K2186">
        <f t="shared" si="34"/>
        <v>8</v>
      </c>
      <c r="L2186">
        <f>COUNTIFS(olah!$Q2186:Q17184,summary!A2186,olah!$B2186:B17184,summary!B2186,olah!$N2186:N17184,summary!C2186,olah!$P2186:P17184,summary!D2186,olah!$T2186:T17184,"On Time CO")</f>
        <v>1</v>
      </c>
      <c r="M2186">
        <f>COUNTIFS(olah!$Q$2:Q17184,summary!A2186,olah!$B$2:B17184,summary!B2186,olah!$T$2:T17184,"On Time CO")</f>
        <v>20</v>
      </c>
      <c r="N2186">
        <f>COUNTIFS(olah!$Q2186:Q17184,summary!A2186,olah!$B2186:B17184,summary!B2186,olah!$N2186:N17184,summary!C2186,olah!$P2186:P17184,summary!D2186,olah!$T2186:T17184,"Overtime")</f>
        <v>0</v>
      </c>
      <c r="O2186">
        <f>COUNTIFS(olah!$Q$2:Q17184,summary!A2186,olah!$B$2:B17184,summary!B2186,olah!$T$2:T17184,"Overtime")</f>
        <v>0</v>
      </c>
      <c r="P2186">
        <f>COUNTIFS(olah!$Q2186:Q17184,summary!A2186,olah!$B2186:B17184,summary!B2186,olah!$N2186:N17184,summary!C2186,olah!$P2186:P17184,summary!D2186,olah!$T2186:T17184,"Early")</f>
        <v>0</v>
      </c>
      <c r="Q2186">
        <f>COUNTIFS(olah!$Q$2:Q17184,summary!A2186,olah!$B$2:B17184,summary!B2186,olah!$T$2:T17184,"Early")</f>
        <v>0</v>
      </c>
      <c r="R2186">
        <f>COUNTIFS(olah!$Q2186:Q17184,summary!A2186,olah!$B2186:B17184,summary!B2186,olah!$N2186:N17184,summary!C2186,olah!$P2186:P17184,summary!D2186,olah!$T2186:T17184,"NA CO")</f>
        <v>0</v>
      </c>
      <c r="S2186">
        <f>COUNTIFS(olah!$Q$2:Q17184,summary!A2186,olah!$B$2:B17184,summary!B2186,olah!$T$2:T17184,"NA CO")</f>
        <v>3</v>
      </c>
      <c r="T2186" t="str">
        <f>olah!R2186</f>
        <v>Daily Journey</v>
      </c>
      <c r="U2186" t="str">
        <f>IF(T2186="Permit", olah!T2186, "No Permit")</f>
        <v>No Permit</v>
      </c>
    </row>
    <row r="2187" spans="1:21" hidden="1" x14ac:dyDescent="0.3">
      <c r="A2187" s="23">
        <v>44561</v>
      </c>
      <c r="B2187" t="s">
        <v>532</v>
      </c>
      <c r="C2187" t="s">
        <v>28</v>
      </c>
      <c r="D2187" t="s">
        <v>11610</v>
      </c>
      <c r="E2187" t="str">
        <f>VLOOKUP(B2187,olah!$B:$P,2,0)</f>
        <v>2021-12-01</v>
      </c>
      <c r="F2187">
        <f>COUNTIFS(parameter!$J$4:$J$34,summary!A2187,parameter!$I$4:$I$34,"&gt;="&amp;summary!$E2187)</f>
        <v>31</v>
      </c>
      <c r="G2187">
        <f>COUNTIFS(olah!$Q2187:Q17185,summary!A2187,olah!$B2187:B17185,summary!B2187,olah!$N2187:N17185,summary!C2187,olah!$P2187:P17185,summary!D2187,olah!$S2187:S17185,"On Time")</f>
        <v>1</v>
      </c>
      <c r="H2187">
        <f>COUNTIFS(olah!$Q$2:Q17185,summary!A2187,olah!$B$2:B17185,summary!B2187,olah!$S$2:S17185,"On Time")</f>
        <v>23</v>
      </c>
      <c r="I2187">
        <f>COUNTIFS(olah!$Q2187:Q17185,summary!A2187,olah!$B2187:B17185,summary!B2187,olah!$N2187:N17185,summary!C2187,olah!$P2187:P17185,summary!D2187,olah!$S2187:S17185,"Late")</f>
        <v>0</v>
      </c>
      <c r="J2187">
        <f>COUNTIFS(olah!$Q$2:Q17185,summary!A2187,olah!$B$2:B17185,summary!B2187,olah!$S$2:S17185,"Late")</f>
        <v>0</v>
      </c>
      <c r="K2187">
        <f t="shared" si="34"/>
        <v>8</v>
      </c>
      <c r="L2187">
        <f>COUNTIFS(olah!$Q2187:Q17185,summary!A2187,olah!$B2187:B17185,summary!B2187,olah!$N2187:N17185,summary!C2187,olah!$P2187:P17185,summary!D2187,olah!$T2187:T17185,"On Time CO")</f>
        <v>1</v>
      </c>
      <c r="M2187">
        <f>COUNTIFS(olah!$Q$2:Q17185,summary!A2187,olah!$B$2:B17185,summary!B2187,olah!$T$2:T17185,"On Time CO")</f>
        <v>20</v>
      </c>
      <c r="N2187">
        <f>COUNTIFS(olah!$Q2187:Q17185,summary!A2187,olah!$B2187:B17185,summary!B2187,olah!$N2187:N17185,summary!C2187,olah!$P2187:P17185,summary!D2187,olah!$T2187:T17185,"Overtime")</f>
        <v>0</v>
      </c>
      <c r="O2187">
        <f>COUNTIFS(olah!$Q$2:Q17185,summary!A2187,olah!$B$2:B17185,summary!B2187,olah!$T$2:T17185,"Overtime")</f>
        <v>0</v>
      </c>
      <c r="P2187">
        <f>COUNTIFS(olah!$Q2187:Q17185,summary!A2187,olah!$B2187:B17185,summary!B2187,olah!$N2187:N17185,summary!C2187,olah!$P2187:P17185,summary!D2187,olah!$T2187:T17185,"Early")</f>
        <v>0</v>
      </c>
      <c r="Q2187">
        <f>COUNTIFS(olah!$Q$2:Q17185,summary!A2187,olah!$B$2:B17185,summary!B2187,olah!$T$2:T17185,"Early")</f>
        <v>0</v>
      </c>
      <c r="R2187">
        <f>COUNTIFS(olah!$Q2187:Q17185,summary!A2187,olah!$B2187:B17185,summary!B2187,olah!$N2187:N17185,summary!C2187,olah!$P2187:P17185,summary!D2187,olah!$T2187:T17185,"NA CO")</f>
        <v>0</v>
      </c>
      <c r="S2187">
        <f>COUNTIFS(olah!$Q$2:Q17185,summary!A2187,olah!$B$2:B17185,summary!B2187,olah!$T$2:T17185,"NA CO")</f>
        <v>3</v>
      </c>
      <c r="T2187" t="str">
        <f>olah!R2187</f>
        <v>Attendance</v>
      </c>
      <c r="U2187" t="str">
        <f>IF(T2187="Permit", olah!T2187, "No Permit")</f>
        <v>No Permit</v>
      </c>
    </row>
    <row r="2188" spans="1:21" hidden="1" x14ac:dyDescent="0.3">
      <c r="A2188" s="23">
        <v>44561</v>
      </c>
      <c r="B2188" t="s">
        <v>532</v>
      </c>
      <c r="C2188" t="s">
        <v>534</v>
      </c>
      <c r="D2188" t="s">
        <v>9025</v>
      </c>
      <c r="E2188" t="str">
        <f>VLOOKUP(B2188,olah!$B:$P,2,0)</f>
        <v>2021-12-01</v>
      </c>
      <c r="F2188">
        <f>COUNTIFS(parameter!$J$4:$J$34,summary!A2188,parameter!$I$4:$I$34,"&gt;="&amp;summary!$E2188)</f>
        <v>31</v>
      </c>
      <c r="G2188">
        <f>COUNTIFS(olah!$Q2188:Q17186,summary!A2188,olah!$B2188:B17186,summary!B2188,olah!$N2188:N17186,summary!C2188,olah!$P2188:P17186,summary!D2188,olah!$S2188:S17186,"On Time")</f>
        <v>1</v>
      </c>
      <c r="H2188">
        <f>COUNTIFS(olah!$Q$2:Q17186,summary!A2188,olah!$B$2:B17186,summary!B2188,olah!$S$2:S17186,"On Time")</f>
        <v>23</v>
      </c>
      <c r="I2188">
        <f>COUNTIFS(olah!$Q2188:Q17186,summary!A2188,olah!$B2188:B17186,summary!B2188,olah!$N2188:N17186,summary!C2188,olah!$P2188:P17186,summary!D2188,olah!$S2188:S17186,"Late")</f>
        <v>0</v>
      </c>
      <c r="J2188">
        <f>COUNTIFS(olah!$Q$2:Q17186,summary!A2188,olah!$B$2:B17186,summary!B2188,olah!$S$2:S17186,"Late")</f>
        <v>0</v>
      </c>
      <c r="K2188">
        <f t="shared" si="34"/>
        <v>8</v>
      </c>
      <c r="L2188">
        <f>COUNTIFS(olah!$Q2188:Q17186,summary!A2188,olah!$B2188:B17186,summary!B2188,olah!$N2188:N17186,summary!C2188,olah!$P2188:P17186,summary!D2188,olah!$T2188:T17186,"On Time CO")</f>
        <v>0</v>
      </c>
      <c r="M2188">
        <f>COUNTIFS(olah!$Q$2:Q17186,summary!A2188,olah!$B$2:B17186,summary!B2188,olah!$T$2:T17186,"On Time CO")</f>
        <v>20</v>
      </c>
      <c r="N2188">
        <f>COUNTIFS(olah!$Q2188:Q17186,summary!A2188,olah!$B2188:B17186,summary!B2188,olah!$N2188:N17186,summary!C2188,olah!$P2188:P17186,summary!D2188,olah!$T2188:T17186,"Overtime")</f>
        <v>0</v>
      </c>
      <c r="O2188">
        <f>COUNTIFS(olah!$Q$2:Q17186,summary!A2188,olah!$B$2:B17186,summary!B2188,olah!$T$2:T17186,"Overtime")</f>
        <v>0</v>
      </c>
      <c r="P2188">
        <f>COUNTIFS(olah!$Q2188:Q17186,summary!A2188,olah!$B2188:B17186,summary!B2188,olah!$N2188:N17186,summary!C2188,olah!$P2188:P17186,summary!D2188,olah!$T2188:T17186,"Early")</f>
        <v>0</v>
      </c>
      <c r="Q2188">
        <f>COUNTIFS(olah!$Q$2:Q17186,summary!A2188,olah!$B$2:B17186,summary!B2188,olah!$T$2:T17186,"Early")</f>
        <v>0</v>
      </c>
      <c r="R2188">
        <f>COUNTIFS(olah!$Q2188:Q17186,summary!A2188,olah!$B2188:B17186,summary!B2188,olah!$N2188:N17186,summary!C2188,olah!$P2188:P17186,summary!D2188,olah!$T2188:T17186,"NA CO")</f>
        <v>1</v>
      </c>
      <c r="S2188">
        <f>COUNTIFS(olah!$Q$2:Q17186,summary!A2188,olah!$B$2:B17186,summary!B2188,olah!$T$2:T17186,"NA CO")</f>
        <v>3</v>
      </c>
      <c r="T2188" t="str">
        <f>olah!R2188</f>
        <v>Daily Journey</v>
      </c>
      <c r="U2188" t="str">
        <f>IF(T2188="Permit", olah!T2188, "No Permit")</f>
        <v>No Permit</v>
      </c>
    </row>
    <row r="2189" spans="1:21" hidden="1" x14ac:dyDescent="0.3">
      <c r="A2189" s="23">
        <v>44561</v>
      </c>
      <c r="B2189" t="s">
        <v>532</v>
      </c>
      <c r="C2189" t="s">
        <v>28</v>
      </c>
      <c r="D2189" t="s">
        <v>10214</v>
      </c>
      <c r="E2189" t="str">
        <f>VLOOKUP(B2189,olah!$B:$P,2,0)</f>
        <v>2021-12-01</v>
      </c>
      <c r="F2189">
        <f>COUNTIFS(parameter!$J$4:$J$34,summary!A2189,parameter!$I$4:$I$34,"&gt;="&amp;summary!$E2189)</f>
        <v>31</v>
      </c>
      <c r="G2189">
        <f>COUNTIFS(olah!$Q2189:Q17187,summary!A2189,olah!$B2189:B17187,summary!B2189,olah!$N2189:N17187,summary!C2189,olah!$P2189:P17187,summary!D2189,olah!$S2189:S17187,"On Time")</f>
        <v>1</v>
      </c>
      <c r="H2189">
        <f>COUNTIFS(olah!$Q$2:Q17187,summary!A2189,olah!$B$2:B17187,summary!B2189,olah!$S$2:S17187,"On Time")</f>
        <v>23</v>
      </c>
      <c r="I2189">
        <f>COUNTIFS(olah!$Q2189:Q17187,summary!A2189,olah!$B2189:B17187,summary!B2189,olah!$N2189:N17187,summary!C2189,olah!$P2189:P17187,summary!D2189,olah!$S2189:S17187,"Late")</f>
        <v>0</v>
      </c>
      <c r="J2189">
        <f>COUNTIFS(olah!$Q$2:Q17187,summary!A2189,olah!$B$2:B17187,summary!B2189,olah!$S$2:S17187,"Late")</f>
        <v>0</v>
      </c>
      <c r="K2189">
        <f t="shared" si="34"/>
        <v>8</v>
      </c>
      <c r="L2189">
        <f>COUNTIFS(olah!$Q2189:Q17187,summary!A2189,olah!$B2189:B17187,summary!B2189,olah!$N2189:N17187,summary!C2189,olah!$P2189:P17187,summary!D2189,olah!$T2189:T17187,"On Time CO")</f>
        <v>1</v>
      </c>
      <c r="M2189">
        <f>COUNTIFS(olah!$Q$2:Q17187,summary!A2189,olah!$B$2:B17187,summary!B2189,olah!$T$2:T17187,"On Time CO")</f>
        <v>20</v>
      </c>
      <c r="N2189">
        <f>COUNTIFS(olah!$Q2189:Q17187,summary!A2189,olah!$B2189:B17187,summary!B2189,olah!$N2189:N17187,summary!C2189,olah!$P2189:P17187,summary!D2189,olah!$T2189:T17187,"Overtime")</f>
        <v>0</v>
      </c>
      <c r="O2189">
        <f>COUNTIFS(olah!$Q$2:Q17187,summary!A2189,olah!$B$2:B17187,summary!B2189,olah!$T$2:T17187,"Overtime")</f>
        <v>0</v>
      </c>
      <c r="P2189">
        <f>COUNTIFS(olah!$Q2189:Q17187,summary!A2189,olah!$B2189:B17187,summary!B2189,olah!$N2189:N17187,summary!C2189,olah!$P2189:P17187,summary!D2189,olah!$T2189:T17187,"Early")</f>
        <v>0</v>
      </c>
      <c r="Q2189">
        <f>COUNTIFS(olah!$Q$2:Q17187,summary!A2189,olah!$B$2:B17187,summary!B2189,olah!$T$2:T17187,"Early")</f>
        <v>0</v>
      </c>
      <c r="R2189">
        <f>COUNTIFS(olah!$Q2189:Q17187,summary!A2189,olah!$B2189:B17187,summary!B2189,olah!$N2189:N17187,summary!C2189,olah!$P2189:P17187,summary!D2189,olah!$T2189:T17187,"NA CO")</f>
        <v>0</v>
      </c>
      <c r="S2189">
        <f>COUNTIFS(olah!$Q$2:Q17187,summary!A2189,olah!$B$2:B17187,summary!B2189,olah!$T$2:T17187,"NA CO")</f>
        <v>3</v>
      </c>
      <c r="T2189" t="str">
        <f>olah!R2189</f>
        <v>Attendance</v>
      </c>
      <c r="U2189" t="str">
        <f>IF(T2189="Permit", olah!T2189, "No Permit")</f>
        <v>No Permit</v>
      </c>
    </row>
    <row r="2190" spans="1:21" hidden="1" x14ac:dyDescent="0.3">
      <c r="A2190" s="23">
        <v>44561</v>
      </c>
      <c r="B2190" t="s">
        <v>532</v>
      </c>
      <c r="C2190" t="s">
        <v>28</v>
      </c>
      <c r="D2190" t="s">
        <v>7814</v>
      </c>
      <c r="E2190" t="str">
        <f>VLOOKUP(B2190,olah!$B:$P,2,0)</f>
        <v>2021-12-01</v>
      </c>
      <c r="F2190">
        <f>COUNTIFS(parameter!$J$4:$J$34,summary!A2190,parameter!$I$4:$I$34,"&gt;="&amp;summary!$E2190)</f>
        <v>31</v>
      </c>
      <c r="G2190">
        <f>COUNTIFS(olah!$Q2190:Q17188,summary!A2190,olah!$B2190:B17188,summary!B2190,olah!$N2190:N17188,summary!C2190,olah!$P2190:P17188,summary!D2190,olah!$S2190:S17188,"On Time")</f>
        <v>1</v>
      </c>
      <c r="H2190">
        <f>COUNTIFS(olah!$Q$2:Q17188,summary!A2190,olah!$B$2:B17188,summary!B2190,olah!$S$2:S17188,"On Time")</f>
        <v>23</v>
      </c>
      <c r="I2190">
        <f>COUNTIFS(olah!$Q2190:Q17188,summary!A2190,olah!$B2190:B17188,summary!B2190,olah!$N2190:N17188,summary!C2190,olah!$P2190:P17188,summary!D2190,olah!$S2190:S17188,"Late")</f>
        <v>0</v>
      </c>
      <c r="J2190">
        <f>COUNTIFS(olah!$Q$2:Q17188,summary!A2190,olah!$B$2:B17188,summary!B2190,olah!$S$2:S17188,"Late")</f>
        <v>0</v>
      </c>
      <c r="K2190">
        <f t="shared" si="34"/>
        <v>8</v>
      </c>
      <c r="L2190">
        <f>COUNTIFS(olah!$Q2190:Q17188,summary!A2190,olah!$B2190:B17188,summary!B2190,olah!$N2190:N17188,summary!C2190,olah!$P2190:P17188,summary!D2190,olah!$T2190:T17188,"On Time CO")</f>
        <v>1</v>
      </c>
      <c r="M2190">
        <f>COUNTIFS(olah!$Q$2:Q17188,summary!A2190,olah!$B$2:B17188,summary!B2190,olah!$T$2:T17188,"On Time CO")</f>
        <v>20</v>
      </c>
      <c r="N2190">
        <f>COUNTIFS(olah!$Q2190:Q17188,summary!A2190,olah!$B2190:B17188,summary!B2190,olah!$N2190:N17188,summary!C2190,olah!$P2190:P17188,summary!D2190,olah!$T2190:T17188,"Overtime")</f>
        <v>0</v>
      </c>
      <c r="O2190">
        <f>COUNTIFS(olah!$Q$2:Q17188,summary!A2190,olah!$B$2:B17188,summary!B2190,olah!$T$2:T17188,"Overtime")</f>
        <v>0</v>
      </c>
      <c r="P2190">
        <f>COUNTIFS(olah!$Q2190:Q17188,summary!A2190,olah!$B2190:B17188,summary!B2190,olah!$N2190:N17188,summary!C2190,olah!$P2190:P17188,summary!D2190,olah!$T2190:T17188,"Early")</f>
        <v>0</v>
      </c>
      <c r="Q2190">
        <f>COUNTIFS(olah!$Q$2:Q17188,summary!A2190,olah!$B$2:B17188,summary!B2190,olah!$T$2:T17188,"Early")</f>
        <v>0</v>
      </c>
      <c r="R2190">
        <f>COUNTIFS(olah!$Q2190:Q17188,summary!A2190,olah!$B2190:B17188,summary!B2190,olah!$N2190:N17188,summary!C2190,olah!$P2190:P17188,summary!D2190,olah!$T2190:T17188,"NA CO")</f>
        <v>0</v>
      </c>
      <c r="S2190">
        <f>COUNTIFS(olah!$Q$2:Q17188,summary!A2190,olah!$B$2:B17188,summary!B2190,olah!$T$2:T17188,"NA CO")</f>
        <v>3</v>
      </c>
      <c r="T2190" t="str">
        <f>olah!R2190</f>
        <v>Attendance</v>
      </c>
      <c r="U2190" t="str">
        <f>IF(T2190="Permit", olah!T2190, "No Permit")</f>
        <v>No Permit</v>
      </c>
    </row>
    <row r="2191" spans="1:21" hidden="1" x14ac:dyDescent="0.3">
      <c r="A2191" s="23">
        <v>44561</v>
      </c>
      <c r="B2191" t="s">
        <v>536</v>
      </c>
      <c r="C2191" t="s">
        <v>537</v>
      </c>
      <c r="D2191" t="s">
        <v>1390</v>
      </c>
      <c r="E2191" t="str">
        <f>VLOOKUP(B2191,olah!$B:$P,2,0)</f>
        <v>2021-12-01</v>
      </c>
      <c r="F2191">
        <f>COUNTIFS(parameter!$J$4:$J$34,summary!A2191,parameter!$I$4:$I$34,"&gt;="&amp;summary!$E2191)</f>
        <v>31</v>
      </c>
      <c r="G2191">
        <f>COUNTIFS(olah!$Q2191:Q17189,summary!A2191,olah!$B2191:B17189,summary!B2191,olah!$N2191:N17189,summary!C2191,olah!$P2191:P17189,summary!D2191,olah!$S2191:S17189,"On Time")</f>
        <v>1</v>
      </c>
      <c r="H2191">
        <f>COUNTIFS(olah!$Q$2:Q17189,summary!A2191,olah!$B$2:B17189,summary!B2191,olah!$S$2:S17189,"On Time")</f>
        <v>20</v>
      </c>
      <c r="I2191">
        <f>COUNTIFS(olah!$Q2191:Q17189,summary!A2191,olah!$B2191:B17189,summary!B2191,olah!$N2191:N17189,summary!C2191,olah!$P2191:P17189,summary!D2191,olah!$S2191:S17189,"Late")</f>
        <v>0</v>
      </c>
      <c r="J2191">
        <f>COUNTIFS(olah!$Q$2:Q17189,summary!A2191,olah!$B$2:B17189,summary!B2191,olah!$S$2:S17189,"Late")</f>
        <v>1</v>
      </c>
      <c r="K2191">
        <f t="shared" si="34"/>
        <v>10</v>
      </c>
      <c r="L2191">
        <f>COUNTIFS(olah!$Q2191:Q17189,summary!A2191,olah!$B2191:B17189,summary!B2191,olah!$N2191:N17189,summary!C2191,olah!$P2191:P17189,summary!D2191,olah!$T2191:T17189,"On Time CO")</f>
        <v>1</v>
      </c>
      <c r="M2191">
        <f>COUNTIFS(olah!$Q$2:Q17189,summary!A2191,olah!$B$2:B17189,summary!B2191,olah!$T$2:T17189,"On Time CO")</f>
        <v>20</v>
      </c>
      <c r="N2191">
        <f>COUNTIFS(olah!$Q2191:Q17189,summary!A2191,olah!$B2191:B17189,summary!B2191,olah!$N2191:N17189,summary!C2191,olah!$P2191:P17189,summary!D2191,olah!$T2191:T17189,"Overtime")</f>
        <v>0</v>
      </c>
      <c r="O2191">
        <f>COUNTIFS(olah!$Q$2:Q17189,summary!A2191,olah!$B$2:B17189,summary!B2191,olah!$T$2:T17189,"Overtime")</f>
        <v>0</v>
      </c>
      <c r="P2191">
        <f>COUNTIFS(olah!$Q2191:Q17189,summary!A2191,olah!$B2191:B17189,summary!B2191,olah!$N2191:N17189,summary!C2191,olah!$P2191:P17189,summary!D2191,olah!$T2191:T17189,"Early")</f>
        <v>0</v>
      </c>
      <c r="Q2191">
        <f>COUNTIFS(olah!$Q$2:Q17189,summary!A2191,olah!$B$2:B17189,summary!B2191,olah!$T$2:T17189,"Early")</f>
        <v>0</v>
      </c>
      <c r="R2191">
        <f>COUNTIFS(olah!$Q2191:Q17189,summary!A2191,olah!$B2191:B17189,summary!B2191,olah!$N2191:N17189,summary!C2191,olah!$P2191:P17189,summary!D2191,olah!$T2191:T17189,"NA CO")</f>
        <v>0</v>
      </c>
      <c r="S2191">
        <f>COUNTIFS(olah!$Q$2:Q17189,summary!A2191,olah!$B$2:B17189,summary!B2191,olah!$T$2:T17189,"NA CO")</f>
        <v>1</v>
      </c>
      <c r="T2191" t="str">
        <f>olah!R2191</f>
        <v>Daily Journey</v>
      </c>
      <c r="U2191" t="str">
        <f>IF(T2191="Permit", olah!T2191, "No Permit")</f>
        <v>No Permit</v>
      </c>
    </row>
    <row r="2192" spans="1:21" hidden="1" x14ac:dyDescent="0.3">
      <c r="A2192" s="23">
        <v>44561</v>
      </c>
      <c r="B2192" t="s">
        <v>536</v>
      </c>
      <c r="C2192" t="s">
        <v>537</v>
      </c>
      <c r="D2192" t="s">
        <v>5935</v>
      </c>
      <c r="E2192" t="str">
        <f>VLOOKUP(B2192,olah!$B:$P,2,0)</f>
        <v>2021-12-01</v>
      </c>
      <c r="F2192">
        <f>COUNTIFS(parameter!$J$4:$J$34,summary!A2192,parameter!$I$4:$I$34,"&gt;="&amp;summary!$E2192)</f>
        <v>31</v>
      </c>
      <c r="G2192">
        <f>COUNTIFS(olah!$Q2192:Q17190,summary!A2192,olah!$B2192:B17190,summary!B2192,olah!$N2192:N17190,summary!C2192,olah!$P2192:P17190,summary!D2192,olah!$S2192:S17190,"On Time")</f>
        <v>1</v>
      </c>
      <c r="H2192">
        <f>COUNTIFS(olah!$Q$2:Q17190,summary!A2192,olah!$B$2:B17190,summary!B2192,olah!$S$2:S17190,"On Time")</f>
        <v>20</v>
      </c>
      <c r="I2192">
        <f>COUNTIFS(olah!$Q2192:Q17190,summary!A2192,olah!$B2192:B17190,summary!B2192,olah!$N2192:N17190,summary!C2192,olah!$P2192:P17190,summary!D2192,olah!$S2192:S17190,"Late")</f>
        <v>0</v>
      </c>
      <c r="J2192">
        <f>COUNTIFS(olah!$Q$2:Q17190,summary!A2192,olah!$B$2:B17190,summary!B2192,olah!$S$2:S17190,"Late")</f>
        <v>1</v>
      </c>
      <c r="K2192">
        <f t="shared" si="34"/>
        <v>10</v>
      </c>
      <c r="L2192">
        <f>COUNTIFS(olah!$Q2192:Q17190,summary!A2192,olah!$B2192:B17190,summary!B2192,olah!$N2192:N17190,summary!C2192,olah!$P2192:P17190,summary!D2192,olah!$T2192:T17190,"On Time CO")</f>
        <v>1</v>
      </c>
      <c r="M2192">
        <f>COUNTIFS(olah!$Q$2:Q17190,summary!A2192,olah!$B$2:B17190,summary!B2192,olah!$T$2:T17190,"On Time CO")</f>
        <v>20</v>
      </c>
      <c r="N2192">
        <f>COUNTIFS(olah!$Q2192:Q17190,summary!A2192,olah!$B2192:B17190,summary!B2192,olah!$N2192:N17190,summary!C2192,olah!$P2192:P17190,summary!D2192,olah!$T2192:T17190,"Overtime")</f>
        <v>0</v>
      </c>
      <c r="O2192">
        <f>COUNTIFS(olah!$Q$2:Q17190,summary!A2192,olah!$B$2:B17190,summary!B2192,olah!$T$2:T17190,"Overtime")</f>
        <v>0</v>
      </c>
      <c r="P2192">
        <f>COUNTIFS(olah!$Q2192:Q17190,summary!A2192,olah!$B2192:B17190,summary!B2192,olah!$N2192:N17190,summary!C2192,olah!$P2192:P17190,summary!D2192,olah!$T2192:T17190,"Early")</f>
        <v>0</v>
      </c>
      <c r="Q2192">
        <f>COUNTIFS(olah!$Q$2:Q17190,summary!A2192,olah!$B$2:B17190,summary!B2192,olah!$T$2:T17190,"Early")</f>
        <v>0</v>
      </c>
      <c r="R2192">
        <f>COUNTIFS(olah!$Q2192:Q17190,summary!A2192,olah!$B2192:B17190,summary!B2192,olah!$N2192:N17190,summary!C2192,olah!$P2192:P17190,summary!D2192,olah!$T2192:T17190,"NA CO")</f>
        <v>0</v>
      </c>
      <c r="S2192">
        <f>COUNTIFS(olah!$Q$2:Q17190,summary!A2192,olah!$B$2:B17190,summary!B2192,olah!$T$2:T17190,"NA CO")</f>
        <v>1</v>
      </c>
      <c r="T2192" t="str">
        <f>olah!R2192</f>
        <v>Daily Journey</v>
      </c>
      <c r="U2192" t="str">
        <f>IF(T2192="Permit", olah!T2192, "No Permit")</f>
        <v>No Permit</v>
      </c>
    </row>
    <row r="2193" spans="1:21" hidden="1" x14ac:dyDescent="0.3">
      <c r="A2193" s="23">
        <v>44561</v>
      </c>
      <c r="B2193" t="s">
        <v>536</v>
      </c>
      <c r="C2193" t="s">
        <v>540</v>
      </c>
      <c r="D2193" t="s">
        <v>11601</v>
      </c>
      <c r="E2193" t="str">
        <f>VLOOKUP(B2193,olah!$B:$P,2,0)</f>
        <v>2021-12-01</v>
      </c>
      <c r="F2193">
        <f>COUNTIFS(parameter!$J$4:$J$34,summary!A2193,parameter!$I$4:$I$34,"&gt;="&amp;summary!$E2193)</f>
        <v>31</v>
      </c>
      <c r="G2193">
        <f>COUNTIFS(olah!$Q2193:Q17191,summary!A2193,olah!$B2193:B17191,summary!B2193,olah!$N2193:N17191,summary!C2193,olah!$P2193:P17191,summary!D2193,olah!$S2193:S17191,"On Time")</f>
        <v>1</v>
      </c>
      <c r="H2193">
        <f>COUNTIFS(olah!$Q$2:Q17191,summary!A2193,olah!$B$2:B17191,summary!B2193,olah!$S$2:S17191,"On Time")</f>
        <v>20</v>
      </c>
      <c r="I2193">
        <f>COUNTIFS(olah!$Q2193:Q17191,summary!A2193,olah!$B2193:B17191,summary!B2193,olah!$N2193:N17191,summary!C2193,olah!$P2193:P17191,summary!D2193,olah!$S2193:S17191,"Late")</f>
        <v>0</v>
      </c>
      <c r="J2193">
        <f>COUNTIFS(olah!$Q$2:Q17191,summary!A2193,olah!$B$2:B17191,summary!B2193,olah!$S$2:S17191,"Late")</f>
        <v>1</v>
      </c>
      <c r="K2193">
        <f t="shared" si="34"/>
        <v>10</v>
      </c>
      <c r="L2193">
        <f>COUNTIFS(olah!$Q2193:Q17191,summary!A2193,olah!$B2193:B17191,summary!B2193,olah!$N2193:N17191,summary!C2193,olah!$P2193:P17191,summary!D2193,olah!$T2193:T17191,"On Time CO")</f>
        <v>1</v>
      </c>
      <c r="M2193">
        <f>COUNTIFS(olah!$Q$2:Q17191,summary!A2193,olah!$B$2:B17191,summary!B2193,olah!$T$2:T17191,"On Time CO")</f>
        <v>20</v>
      </c>
      <c r="N2193">
        <f>COUNTIFS(olah!$Q2193:Q17191,summary!A2193,olah!$B2193:B17191,summary!B2193,olah!$N2193:N17191,summary!C2193,olah!$P2193:P17191,summary!D2193,olah!$T2193:T17191,"Overtime")</f>
        <v>0</v>
      </c>
      <c r="O2193">
        <f>COUNTIFS(olah!$Q$2:Q17191,summary!A2193,olah!$B$2:B17191,summary!B2193,olah!$T$2:T17191,"Overtime")</f>
        <v>0</v>
      </c>
      <c r="P2193">
        <f>COUNTIFS(olah!$Q2193:Q17191,summary!A2193,olah!$B2193:B17191,summary!B2193,olah!$N2193:N17191,summary!C2193,olah!$P2193:P17191,summary!D2193,olah!$T2193:T17191,"Early")</f>
        <v>0</v>
      </c>
      <c r="Q2193">
        <f>COUNTIFS(olah!$Q$2:Q17191,summary!A2193,olah!$B$2:B17191,summary!B2193,olah!$T$2:T17191,"Early")</f>
        <v>0</v>
      </c>
      <c r="R2193">
        <f>COUNTIFS(olah!$Q2193:Q17191,summary!A2193,olah!$B2193:B17191,summary!B2193,olah!$N2193:N17191,summary!C2193,olah!$P2193:P17191,summary!D2193,olah!$T2193:T17191,"NA CO")</f>
        <v>0</v>
      </c>
      <c r="S2193">
        <f>COUNTIFS(olah!$Q$2:Q17191,summary!A2193,olah!$B$2:B17191,summary!B2193,olah!$T$2:T17191,"NA CO")</f>
        <v>1</v>
      </c>
      <c r="T2193" t="str">
        <f>olah!R2193</f>
        <v>Daily Journey</v>
      </c>
      <c r="U2193" t="str">
        <f>IF(T2193="Permit", olah!T2193, "No Permit")</f>
        <v>No Permit</v>
      </c>
    </row>
    <row r="2194" spans="1:21" hidden="1" x14ac:dyDescent="0.3">
      <c r="A2194" s="23">
        <v>44561</v>
      </c>
      <c r="B2194" t="s">
        <v>536</v>
      </c>
      <c r="C2194" t="s">
        <v>28</v>
      </c>
      <c r="D2194" t="s">
        <v>5936</v>
      </c>
      <c r="E2194" t="str">
        <f>VLOOKUP(B2194,olah!$B:$P,2,0)</f>
        <v>2021-12-01</v>
      </c>
      <c r="F2194">
        <f>COUNTIFS(parameter!$J$4:$J$34,summary!A2194,parameter!$I$4:$I$34,"&gt;="&amp;summary!$E2194)</f>
        <v>31</v>
      </c>
      <c r="G2194">
        <f>COUNTIFS(olah!$Q2194:Q17192,summary!A2194,olah!$B2194:B17192,summary!B2194,olah!$N2194:N17192,summary!C2194,olah!$P2194:P17192,summary!D2194,olah!$S2194:S17192,"On Time")</f>
        <v>0</v>
      </c>
      <c r="H2194">
        <f>COUNTIFS(olah!$Q$2:Q17192,summary!A2194,olah!$B$2:B17192,summary!B2194,olah!$S$2:S17192,"On Time")</f>
        <v>20</v>
      </c>
      <c r="I2194">
        <f>COUNTIFS(olah!$Q2194:Q17192,summary!A2194,olah!$B2194:B17192,summary!B2194,olah!$N2194:N17192,summary!C2194,olah!$P2194:P17192,summary!D2194,olah!$S2194:S17192,"Late")</f>
        <v>1</v>
      </c>
      <c r="J2194">
        <f>COUNTIFS(olah!$Q$2:Q17192,summary!A2194,olah!$B$2:B17192,summary!B2194,olah!$S$2:S17192,"Late")</f>
        <v>1</v>
      </c>
      <c r="K2194">
        <f t="shared" si="34"/>
        <v>9</v>
      </c>
      <c r="L2194">
        <f>COUNTIFS(olah!$Q2194:Q17192,summary!A2194,olah!$B2194:B17192,summary!B2194,olah!$N2194:N17192,summary!C2194,olah!$P2194:P17192,summary!D2194,olah!$T2194:T17192,"On Time CO")</f>
        <v>1</v>
      </c>
      <c r="M2194">
        <f>COUNTIFS(olah!$Q$2:Q17192,summary!A2194,olah!$B$2:B17192,summary!B2194,olah!$T$2:T17192,"On Time CO")</f>
        <v>20</v>
      </c>
      <c r="N2194">
        <f>COUNTIFS(olah!$Q2194:Q17192,summary!A2194,olah!$B2194:B17192,summary!B2194,olah!$N2194:N17192,summary!C2194,olah!$P2194:P17192,summary!D2194,olah!$T2194:T17192,"Overtime")</f>
        <v>0</v>
      </c>
      <c r="O2194">
        <f>COUNTIFS(olah!$Q$2:Q17192,summary!A2194,olah!$B$2:B17192,summary!B2194,olah!$T$2:T17192,"Overtime")</f>
        <v>0</v>
      </c>
      <c r="P2194">
        <f>COUNTIFS(olah!$Q2194:Q17192,summary!A2194,olah!$B2194:B17192,summary!B2194,olah!$N2194:N17192,summary!C2194,olah!$P2194:P17192,summary!D2194,olah!$T2194:T17192,"Early")</f>
        <v>0</v>
      </c>
      <c r="Q2194">
        <f>COUNTIFS(olah!$Q$2:Q17192,summary!A2194,olah!$B$2:B17192,summary!B2194,olah!$T$2:T17192,"Early")</f>
        <v>0</v>
      </c>
      <c r="R2194">
        <f>COUNTIFS(olah!$Q2194:Q17192,summary!A2194,olah!$B2194:B17192,summary!B2194,olah!$N2194:N17192,summary!C2194,olah!$P2194:P17192,summary!D2194,olah!$T2194:T17192,"NA CO")</f>
        <v>0</v>
      </c>
      <c r="S2194">
        <f>COUNTIFS(olah!$Q$2:Q17192,summary!A2194,olah!$B$2:B17192,summary!B2194,olah!$T$2:T17192,"NA CO")</f>
        <v>1</v>
      </c>
      <c r="T2194" t="str">
        <f>olah!R2194</f>
        <v>Attendance</v>
      </c>
      <c r="U2194" t="str">
        <f>IF(T2194="Permit", olah!T2194, "No Permit")</f>
        <v>No Permit</v>
      </c>
    </row>
    <row r="2195" spans="1:21" hidden="1" x14ac:dyDescent="0.3">
      <c r="A2195" s="23">
        <v>44561</v>
      </c>
      <c r="B2195" t="s">
        <v>536</v>
      </c>
      <c r="C2195" t="s">
        <v>537</v>
      </c>
      <c r="D2195" t="s">
        <v>6082</v>
      </c>
      <c r="E2195" t="str">
        <f>VLOOKUP(B2195,olah!$B:$P,2,0)</f>
        <v>2021-12-01</v>
      </c>
      <c r="F2195">
        <f>COUNTIFS(parameter!$J$4:$J$34,summary!A2195,parameter!$I$4:$I$34,"&gt;="&amp;summary!$E2195)</f>
        <v>31</v>
      </c>
      <c r="G2195">
        <f>COUNTIFS(olah!$Q2195:Q17193,summary!A2195,olah!$B2195:B17193,summary!B2195,olah!$N2195:N17193,summary!C2195,olah!$P2195:P17193,summary!D2195,olah!$S2195:S17193,"On Time")</f>
        <v>1</v>
      </c>
      <c r="H2195">
        <f>COUNTIFS(olah!$Q$2:Q17193,summary!A2195,olah!$B$2:B17193,summary!B2195,olah!$S$2:S17193,"On Time")</f>
        <v>20</v>
      </c>
      <c r="I2195">
        <f>COUNTIFS(olah!$Q2195:Q17193,summary!A2195,olah!$B2195:B17193,summary!B2195,olah!$N2195:N17193,summary!C2195,olah!$P2195:P17193,summary!D2195,olah!$S2195:S17193,"Late")</f>
        <v>0</v>
      </c>
      <c r="J2195">
        <f>COUNTIFS(olah!$Q$2:Q17193,summary!A2195,olah!$B$2:B17193,summary!B2195,olah!$S$2:S17193,"Late")</f>
        <v>1</v>
      </c>
      <c r="K2195">
        <f t="shared" si="34"/>
        <v>10</v>
      </c>
      <c r="L2195">
        <f>COUNTIFS(olah!$Q2195:Q17193,summary!A2195,olah!$B2195:B17193,summary!B2195,olah!$N2195:N17193,summary!C2195,olah!$P2195:P17193,summary!D2195,olah!$T2195:T17193,"On Time CO")</f>
        <v>1</v>
      </c>
      <c r="M2195">
        <f>COUNTIFS(olah!$Q$2:Q17193,summary!A2195,olah!$B$2:B17193,summary!B2195,olah!$T$2:T17193,"On Time CO")</f>
        <v>20</v>
      </c>
      <c r="N2195">
        <f>COUNTIFS(olah!$Q2195:Q17193,summary!A2195,olah!$B2195:B17193,summary!B2195,olah!$N2195:N17193,summary!C2195,olah!$P2195:P17193,summary!D2195,olah!$T2195:T17193,"Overtime")</f>
        <v>0</v>
      </c>
      <c r="O2195">
        <f>COUNTIFS(olah!$Q$2:Q17193,summary!A2195,olah!$B$2:B17193,summary!B2195,olah!$T$2:T17193,"Overtime")</f>
        <v>0</v>
      </c>
      <c r="P2195">
        <f>COUNTIFS(olah!$Q2195:Q17193,summary!A2195,olah!$B2195:B17193,summary!B2195,olah!$N2195:N17193,summary!C2195,olah!$P2195:P17193,summary!D2195,olah!$T2195:T17193,"Early")</f>
        <v>0</v>
      </c>
      <c r="Q2195">
        <f>COUNTIFS(olah!$Q$2:Q17193,summary!A2195,olah!$B$2:B17193,summary!B2195,olah!$T$2:T17193,"Early")</f>
        <v>0</v>
      </c>
      <c r="R2195">
        <f>COUNTIFS(olah!$Q2195:Q17193,summary!A2195,olah!$B2195:B17193,summary!B2195,olah!$N2195:N17193,summary!C2195,olah!$P2195:P17193,summary!D2195,olah!$T2195:T17193,"NA CO")</f>
        <v>0</v>
      </c>
      <c r="S2195">
        <f>COUNTIFS(olah!$Q$2:Q17193,summary!A2195,olah!$B$2:B17193,summary!B2195,olah!$T$2:T17193,"NA CO")</f>
        <v>1</v>
      </c>
      <c r="T2195" t="str">
        <f>olah!R2195</f>
        <v>Daily Journey</v>
      </c>
      <c r="U2195" t="str">
        <f>IF(T2195="Permit", olah!T2195, "No Permit")</f>
        <v>No Permit</v>
      </c>
    </row>
    <row r="2196" spans="1:21" hidden="1" x14ac:dyDescent="0.3">
      <c r="A2196" s="23">
        <v>44561</v>
      </c>
      <c r="B2196" t="s">
        <v>536</v>
      </c>
      <c r="C2196" t="s">
        <v>537</v>
      </c>
      <c r="D2196" t="s">
        <v>11602</v>
      </c>
      <c r="E2196" t="str">
        <f>VLOOKUP(B2196,olah!$B:$P,2,0)</f>
        <v>2021-12-01</v>
      </c>
      <c r="F2196">
        <f>COUNTIFS(parameter!$J$4:$J$34,summary!A2196,parameter!$I$4:$I$34,"&gt;="&amp;summary!$E2196)</f>
        <v>31</v>
      </c>
      <c r="G2196">
        <f>COUNTIFS(olah!$Q2196:Q17194,summary!A2196,olah!$B2196:B17194,summary!B2196,olah!$N2196:N17194,summary!C2196,olah!$P2196:P17194,summary!D2196,olah!$S2196:S17194,"On Time")</f>
        <v>1</v>
      </c>
      <c r="H2196">
        <f>COUNTIFS(olah!$Q$2:Q17194,summary!A2196,olah!$B$2:B17194,summary!B2196,olah!$S$2:S17194,"On Time")</f>
        <v>20</v>
      </c>
      <c r="I2196">
        <f>COUNTIFS(olah!$Q2196:Q17194,summary!A2196,olah!$B2196:B17194,summary!B2196,olah!$N2196:N17194,summary!C2196,olah!$P2196:P17194,summary!D2196,olah!$S2196:S17194,"Late")</f>
        <v>0</v>
      </c>
      <c r="J2196">
        <f>COUNTIFS(olah!$Q$2:Q17194,summary!A2196,olah!$B$2:B17194,summary!B2196,olah!$S$2:S17194,"Late")</f>
        <v>1</v>
      </c>
      <c r="K2196">
        <f t="shared" si="34"/>
        <v>10</v>
      </c>
      <c r="L2196">
        <f>COUNTIFS(olah!$Q2196:Q17194,summary!A2196,olah!$B2196:B17194,summary!B2196,olah!$N2196:N17194,summary!C2196,olah!$P2196:P17194,summary!D2196,olah!$T2196:T17194,"On Time CO")</f>
        <v>1</v>
      </c>
      <c r="M2196">
        <f>COUNTIFS(olah!$Q$2:Q17194,summary!A2196,olah!$B$2:B17194,summary!B2196,olah!$T$2:T17194,"On Time CO")</f>
        <v>20</v>
      </c>
      <c r="N2196">
        <f>COUNTIFS(olah!$Q2196:Q17194,summary!A2196,olah!$B2196:B17194,summary!B2196,olah!$N2196:N17194,summary!C2196,olah!$P2196:P17194,summary!D2196,olah!$T2196:T17194,"Overtime")</f>
        <v>0</v>
      </c>
      <c r="O2196">
        <f>COUNTIFS(olah!$Q$2:Q17194,summary!A2196,olah!$B$2:B17194,summary!B2196,olah!$T$2:T17194,"Overtime")</f>
        <v>0</v>
      </c>
      <c r="P2196">
        <f>COUNTIFS(olah!$Q2196:Q17194,summary!A2196,olah!$B2196:B17194,summary!B2196,olah!$N2196:N17194,summary!C2196,olah!$P2196:P17194,summary!D2196,olah!$T2196:T17194,"Early")</f>
        <v>0</v>
      </c>
      <c r="Q2196">
        <f>COUNTIFS(olah!$Q$2:Q17194,summary!A2196,olah!$B$2:B17194,summary!B2196,olah!$T$2:T17194,"Early")</f>
        <v>0</v>
      </c>
      <c r="R2196">
        <f>COUNTIFS(olah!$Q2196:Q17194,summary!A2196,olah!$B2196:B17194,summary!B2196,olah!$N2196:N17194,summary!C2196,olah!$P2196:P17194,summary!D2196,olah!$T2196:T17194,"NA CO")</f>
        <v>0</v>
      </c>
      <c r="S2196">
        <f>COUNTIFS(olah!$Q$2:Q17194,summary!A2196,olah!$B$2:B17194,summary!B2196,olah!$T$2:T17194,"NA CO")</f>
        <v>1</v>
      </c>
      <c r="T2196" t="str">
        <f>olah!R2196</f>
        <v>Daily Journey</v>
      </c>
      <c r="U2196" t="str">
        <f>IF(T2196="Permit", olah!T2196, "No Permit")</f>
        <v>No Permit</v>
      </c>
    </row>
    <row r="2197" spans="1:21" hidden="1" x14ac:dyDescent="0.3">
      <c r="A2197" s="23">
        <v>44561</v>
      </c>
      <c r="B2197" t="s">
        <v>536</v>
      </c>
      <c r="C2197" t="s">
        <v>537</v>
      </c>
      <c r="D2197" t="s">
        <v>11603</v>
      </c>
      <c r="E2197" t="str">
        <f>VLOOKUP(B2197,olah!$B:$P,2,0)</f>
        <v>2021-12-01</v>
      </c>
      <c r="F2197">
        <f>COUNTIFS(parameter!$J$4:$J$34,summary!A2197,parameter!$I$4:$I$34,"&gt;="&amp;summary!$E2197)</f>
        <v>31</v>
      </c>
      <c r="G2197">
        <f>COUNTIFS(olah!$Q2197:Q17195,summary!A2197,olah!$B2197:B17195,summary!B2197,olah!$N2197:N17195,summary!C2197,olah!$P2197:P17195,summary!D2197,olah!$S2197:S17195,"On Time")</f>
        <v>1</v>
      </c>
      <c r="H2197">
        <f>COUNTIFS(olah!$Q$2:Q17195,summary!A2197,olah!$B$2:B17195,summary!B2197,olah!$S$2:S17195,"On Time")</f>
        <v>20</v>
      </c>
      <c r="I2197">
        <f>COUNTIFS(olah!$Q2197:Q17195,summary!A2197,olah!$B2197:B17195,summary!B2197,olah!$N2197:N17195,summary!C2197,olah!$P2197:P17195,summary!D2197,olah!$S2197:S17195,"Late")</f>
        <v>0</v>
      </c>
      <c r="J2197">
        <f>COUNTIFS(olah!$Q$2:Q17195,summary!A2197,olah!$B$2:B17195,summary!B2197,olah!$S$2:S17195,"Late")</f>
        <v>1</v>
      </c>
      <c r="K2197">
        <f t="shared" si="34"/>
        <v>10</v>
      </c>
      <c r="L2197">
        <f>COUNTIFS(olah!$Q2197:Q17195,summary!A2197,olah!$B2197:B17195,summary!B2197,olah!$N2197:N17195,summary!C2197,olah!$P2197:P17195,summary!D2197,olah!$T2197:T17195,"On Time CO")</f>
        <v>1</v>
      </c>
      <c r="M2197">
        <f>COUNTIFS(olah!$Q$2:Q17195,summary!A2197,olah!$B$2:B17195,summary!B2197,olah!$T$2:T17195,"On Time CO")</f>
        <v>20</v>
      </c>
      <c r="N2197">
        <f>COUNTIFS(olah!$Q2197:Q17195,summary!A2197,olah!$B2197:B17195,summary!B2197,olah!$N2197:N17195,summary!C2197,olah!$P2197:P17195,summary!D2197,olah!$T2197:T17195,"Overtime")</f>
        <v>0</v>
      </c>
      <c r="O2197">
        <f>COUNTIFS(olah!$Q$2:Q17195,summary!A2197,olah!$B$2:B17195,summary!B2197,olah!$T$2:T17195,"Overtime")</f>
        <v>0</v>
      </c>
      <c r="P2197">
        <f>COUNTIFS(olah!$Q2197:Q17195,summary!A2197,olah!$B2197:B17195,summary!B2197,olah!$N2197:N17195,summary!C2197,olah!$P2197:P17195,summary!D2197,olah!$T2197:T17195,"Early")</f>
        <v>0</v>
      </c>
      <c r="Q2197">
        <f>COUNTIFS(olah!$Q$2:Q17195,summary!A2197,olah!$B$2:B17195,summary!B2197,olah!$T$2:T17195,"Early")</f>
        <v>0</v>
      </c>
      <c r="R2197">
        <f>COUNTIFS(olah!$Q2197:Q17195,summary!A2197,olah!$B2197:B17195,summary!B2197,olah!$N2197:N17195,summary!C2197,olah!$P2197:P17195,summary!D2197,olah!$T2197:T17195,"NA CO")</f>
        <v>0</v>
      </c>
      <c r="S2197">
        <f>COUNTIFS(olah!$Q$2:Q17195,summary!A2197,olah!$B$2:B17195,summary!B2197,olah!$T$2:T17195,"NA CO")</f>
        <v>1</v>
      </c>
      <c r="T2197" t="str">
        <f>olah!R2197</f>
        <v>Daily Journey</v>
      </c>
      <c r="U2197" t="str">
        <f>IF(T2197="Permit", olah!T2197, "No Permit")</f>
        <v>No Permit</v>
      </c>
    </row>
    <row r="2198" spans="1:21" hidden="1" x14ac:dyDescent="0.3">
      <c r="A2198" s="23">
        <v>44561</v>
      </c>
      <c r="B2198" t="s">
        <v>536</v>
      </c>
      <c r="C2198" t="s">
        <v>28</v>
      </c>
      <c r="D2198" t="s">
        <v>7108</v>
      </c>
      <c r="E2198" t="str">
        <f>VLOOKUP(B2198,olah!$B:$P,2,0)</f>
        <v>2021-12-01</v>
      </c>
      <c r="F2198">
        <f>COUNTIFS(parameter!$J$4:$J$34,summary!A2198,parameter!$I$4:$I$34,"&gt;="&amp;summary!$E2198)</f>
        <v>31</v>
      </c>
      <c r="G2198">
        <f>COUNTIFS(olah!$Q2198:Q17196,summary!A2198,olah!$B2198:B17196,summary!B2198,olah!$N2198:N17196,summary!C2198,olah!$P2198:P17196,summary!D2198,olah!$S2198:S17196,"On Time")</f>
        <v>1</v>
      </c>
      <c r="H2198">
        <f>COUNTIFS(olah!$Q$2:Q17196,summary!A2198,olah!$B$2:B17196,summary!B2198,olah!$S$2:S17196,"On Time")</f>
        <v>20</v>
      </c>
      <c r="I2198">
        <f>COUNTIFS(olah!$Q2198:Q17196,summary!A2198,olah!$B2198:B17196,summary!B2198,olah!$N2198:N17196,summary!C2198,olah!$P2198:P17196,summary!D2198,olah!$S2198:S17196,"Late")</f>
        <v>0</v>
      </c>
      <c r="J2198">
        <f>COUNTIFS(olah!$Q$2:Q17196,summary!A2198,olah!$B$2:B17196,summary!B2198,olah!$S$2:S17196,"Late")</f>
        <v>1</v>
      </c>
      <c r="K2198">
        <f t="shared" si="34"/>
        <v>10</v>
      </c>
      <c r="L2198">
        <f>COUNTIFS(olah!$Q2198:Q17196,summary!A2198,olah!$B2198:B17196,summary!B2198,olah!$N2198:N17196,summary!C2198,olah!$P2198:P17196,summary!D2198,olah!$T2198:T17196,"On Time CO")</f>
        <v>1</v>
      </c>
      <c r="M2198">
        <f>COUNTIFS(olah!$Q$2:Q17196,summary!A2198,olah!$B$2:B17196,summary!B2198,olah!$T$2:T17196,"On Time CO")</f>
        <v>20</v>
      </c>
      <c r="N2198">
        <f>COUNTIFS(olah!$Q2198:Q17196,summary!A2198,olah!$B2198:B17196,summary!B2198,olah!$N2198:N17196,summary!C2198,olah!$P2198:P17196,summary!D2198,olah!$T2198:T17196,"Overtime")</f>
        <v>0</v>
      </c>
      <c r="O2198">
        <f>COUNTIFS(olah!$Q$2:Q17196,summary!A2198,olah!$B$2:B17196,summary!B2198,olah!$T$2:T17196,"Overtime")</f>
        <v>0</v>
      </c>
      <c r="P2198">
        <f>COUNTIFS(olah!$Q2198:Q17196,summary!A2198,olah!$B2198:B17196,summary!B2198,olah!$N2198:N17196,summary!C2198,olah!$P2198:P17196,summary!D2198,olah!$T2198:T17196,"Early")</f>
        <v>0</v>
      </c>
      <c r="Q2198">
        <f>COUNTIFS(olah!$Q$2:Q17196,summary!A2198,olah!$B$2:B17196,summary!B2198,olah!$T$2:T17196,"Early")</f>
        <v>0</v>
      </c>
      <c r="R2198">
        <f>COUNTIFS(olah!$Q2198:Q17196,summary!A2198,olah!$B2198:B17196,summary!B2198,olah!$N2198:N17196,summary!C2198,olah!$P2198:P17196,summary!D2198,olah!$T2198:T17196,"NA CO")</f>
        <v>0</v>
      </c>
      <c r="S2198">
        <f>COUNTIFS(olah!$Q$2:Q17196,summary!A2198,olah!$B$2:B17196,summary!B2198,olah!$T$2:T17196,"NA CO")</f>
        <v>1</v>
      </c>
      <c r="T2198" t="str">
        <f>olah!R2198</f>
        <v>Attendance</v>
      </c>
      <c r="U2198" t="str">
        <f>IF(T2198="Permit", olah!T2198, "No Permit")</f>
        <v>No Permit</v>
      </c>
    </row>
    <row r="2199" spans="1:21" hidden="1" x14ac:dyDescent="0.3">
      <c r="A2199" s="23">
        <v>44561</v>
      </c>
      <c r="B2199" t="s">
        <v>536</v>
      </c>
      <c r="C2199" t="s">
        <v>537</v>
      </c>
      <c r="D2199" t="s">
        <v>11604</v>
      </c>
      <c r="E2199" t="str">
        <f>VLOOKUP(B2199,olah!$B:$P,2,0)</f>
        <v>2021-12-01</v>
      </c>
      <c r="F2199">
        <f>COUNTIFS(parameter!$J$4:$J$34,summary!A2199,parameter!$I$4:$I$34,"&gt;="&amp;summary!$E2199)</f>
        <v>31</v>
      </c>
      <c r="G2199">
        <f>COUNTIFS(olah!$Q2199:Q17197,summary!A2199,olah!$B2199:B17197,summary!B2199,olah!$N2199:N17197,summary!C2199,olah!$P2199:P17197,summary!D2199,olah!$S2199:S17197,"On Time")</f>
        <v>1</v>
      </c>
      <c r="H2199">
        <f>COUNTIFS(olah!$Q$2:Q17197,summary!A2199,olah!$B$2:B17197,summary!B2199,olah!$S$2:S17197,"On Time")</f>
        <v>20</v>
      </c>
      <c r="I2199">
        <f>COUNTIFS(olah!$Q2199:Q17197,summary!A2199,olah!$B2199:B17197,summary!B2199,olah!$N2199:N17197,summary!C2199,olah!$P2199:P17197,summary!D2199,olah!$S2199:S17197,"Late")</f>
        <v>0</v>
      </c>
      <c r="J2199">
        <f>COUNTIFS(olah!$Q$2:Q17197,summary!A2199,olah!$B$2:B17197,summary!B2199,olah!$S$2:S17197,"Late")</f>
        <v>1</v>
      </c>
      <c r="K2199">
        <f t="shared" si="34"/>
        <v>10</v>
      </c>
      <c r="L2199">
        <f>COUNTIFS(olah!$Q2199:Q17197,summary!A2199,olah!$B2199:B17197,summary!B2199,olah!$N2199:N17197,summary!C2199,olah!$P2199:P17197,summary!D2199,olah!$T2199:T17197,"On Time CO")</f>
        <v>1</v>
      </c>
      <c r="M2199">
        <f>COUNTIFS(olah!$Q$2:Q17197,summary!A2199,olah!$B$2:B17197,summary!B2199,olah!$T$2:T17197,"On Time CO")</f>
        <v>20</v>
      </c>
      <c r="N2199">
        <f>COUNTIFS(olah!$Q2199:Q17197,summary!A2199,olah!$B2199:B17197,summary!B2199,olah!$N2199:N17197,summary!C2199,olah!$P2199:P17197,summary!D2199,olah!$T2199:T17197,"Overtime")</f>
        <v>0</v>
      </c>
      <c r="O2199">
        <f>COUNTIFS(olah!$Q$2:Q17197,summary!A2199,olah!$B$2:B17197,summary!B2199,olah!$T$2:T17197,"Overtime")</f>
        <v>0</v>
      </c>
      <c r="P2199">
        <f>COUNTIFS(olah!$Q2199:Q17197,summary!A2199,olah!$B2199:B17197,summary!B2199,olah!$N2199:N17197,summary!C2199,olah!$P2199:P17197,summary!D2199,olah!$T2199:T17197,"Early")</f>
        <v>0</v>
      </c>
      <c r="Q2199">
        <f>COUNTIFS(olah!$Q$2:Q17197,summary!A2199,olah!$B$2:B17197,summary!B2199,olah!$T$2:T17197,"Early")</f>
        <v>0</v>
      </c>
      <c r="R2199">
        <f>COUNTIFS(olah!$Q2199:Q17197,summary!A2199,olah!$B2199:B17197,summary!B2199,olah!$N2199:N17197,summary!C2199,olah!$P2199:P17197,summary!D2199,olah!$T2199:T17197,"NA CO")</f>
        <v>0</v>
      </c>
      <c r="S2199">
        <f>COUNTIFS(olah!$Q$2:Q17197,summary!A2199,olah!$B$2:B17197,summary!B2199,olah!$T$2:T17197,"NA CO")</f>
        <v>1</v>
      </c>
      <c r="T2199" t="str">
        <f>olah!R2199</f>
        <v>Daily Journey</v>
      </c>
      <c r="U2199" t="str">
        <f>IF(T2199="Permit", olah!T2199, "No Permit")</f>
        <v>No Permit</v>
      </c>
    </row>
    <row r="2200" spans="1:21" hidden="1" x14ac:dyDescent="0.3">
      <c r="A2200" s="23">
        <v>44561</v>
      </c>
      <c r="B2200" t="s">
        <v>536</v>
      </c>
      <c r="C2200" t="s">
        <v>537</v>
      </c>
      <c r="D2200" t="s">
        <v>11605</v>
      </c>
      <c r="E2200" t="str">
        <f>VLOOKUP(B2200,olah!$B:$P,2,0)</f>
        <v>2021-12-01</v>
      </c>
      <c r="F2200">
        <f>COUNTIFS(parameter!$J$4:$J$34,summary!A2200,parameter!$I$4:$I$34,"&gt;="&amp;summary!$E2200)</f>
        <v>31</v>
      </c>
      <c r="G2200">
        <f>COUNTIFS(olah!$Q2200:Q17198,summary!A2200,olah!$B2200:B17198,summary!B2200,olah!$N2200:N17198,summary!C2200,olah!$P2200:P17198,summary!D2200,olah!$S2200:S17198,"On Time")</f>
        <v>1</v>
      </c>
      <c r="H2200">
        <f>COUNTIFS(olah!$Q$2:Q17198,summary!A2200,olah!$B$2:B17198,summary!B2200,olah!$S$2:S17198,"On Time")</f>
        <v>20</v>
      </c>
      <c r="I2200">
        <f>COUNTIFS(olah!$Q2200:Q17198,summary!A2200,olah!$B2200:B17198,summary!B2200,olah!$N2200:N17198,summary!C2200,olah!$P2200:P17198,summary!D2200,olah!$S2200:S17198,"Late")</f>
        <v>0</v>
      </c>
      <c r="J2200">
        <f>COUNTIFS(olah!$Q$2:Q17198,summary!A2200,olah!$B$2:B17198,summary!B2200,olah!$S$2:S17198,"Late")</f>
        <v>1</v>
      </c>
      <c r="K2200">
        <f t="shared" si="34"/>
        <v>10</v>
      </c>
      <c r="L2200">
        <f>COUNTIFS(olah!$Q2200:Q17198,summary!A2200,olah!$B2200:B17198,summary!B2200,olah!$N2200:N17198,summary!C2200,olah!$P2200:P17198,summary!D2200,olah!$T2200:T17198,"On Time CO")</f>
        <v>1</v>
      </c>
      <c r="M2200">
        <f>COUNTIFS(olah!$Q$2:Q17198,summary!A2200,olah!$B$2:B17198,summary!B2200,olah!$T$2:T17198,"On Time CO")</f>
        <v>20</v>
      </c>
      <c r="N2200">
        <f>COUNTIFS(olah!$Q2200:Q17198,summary!A2200,olah!$B2200:B17198,summary!B2200,olah!$N2200:N17198,summary!C2200,olah!$P2200:P17198,summary!D2200,olah!$T2200:T17198,"Overtime")</f>
        <v>0</v>
      </c>
      <c r="O2200">
        <f>COUNTIFS(olah!$Q$2:Q17198,summary!A2200,olah!$B$2:B17198,summary!B2200,olah!$T$2:T17198,"Overtime")</f>
        <v>0</v>
      </c>
      <c r="P2200">
        <f>COUNTIFS(olah!$Q2200:Q17198,summary!A2200,olah!$B2200:B17198,summary!B2200,olah!$N2200:N17198,summary!C2200,olah!$P2200:P17198,summary!D2200,olah!$T2200:T17198,"Early")</f>
        <v>0</v>
      </c>
      <c r="Q2200">
        <f>COUNTIFS(olah!$Q$2:Q17198,summary!A2200,olah!$B$2:B17198,summary!B2200,olah!$T$2:T17198,"Early")</f>
        <v>0</v>
      </c>
      <c r="R2200">
        <f>COUNTIFS(olah!$Q2200:Q17198,summary!A2200,olah!$B2200:B17198,summary!B2200,olah!$N2200:N17198,summary!C2200,olah!$P2200:P17198,summary!D2200,olah!$T2200:T17198,"NA CO")</f>
        <v>0</v>
      </c>
      <c r="S2200">
        <f>COUNTIFS(olah!$Q$2:Q17198,summary!A2200,olah!$B$2:B17198,summary!B2200,olah!$T$2:T17198,"NA CO")</f>
        <v>1</v>
      </c>
      <c r="T2200" t="str">
        <f>olah!R2200</f>
        <v>Daily Journey</v>
      </c>
      <c r="U2200" t="str">
        <f>IF(T2200="Permit", olah!T2200, "No Permit")</f>
        <v>No Permit</v>
      </c>
    </row>
    <row r="2201" spans="1:21" hidden="1" x14ac:dyDescent="0.3">
      <c r="A2201" s="23">
        <v>44561</v>
      </c>
      <c r="B2201" t="s">
        <v>536</v>
      </c>
      <c r="C2201" t="s">
        <v>537</v>
      </c>
      <c r="D2201" t="s">
        <v>11606</v>
      </c>
      <c r="E2201" t="str">
        <f>VLOOKUP(B2201,olah!$B:$P,2,0)</f>
        <v>2021-12-01</v>
      </c>
      <c r="F2201">
        <f>COUNTIFS(parameter!$J$4:$J$34,summary!A2201,parameter!$I$4:$I$34,"&gt;="&amp;summary!$E2201)</f>
        <v>31</v>
      </c>
      <c r="G2201">
        <f>COUNTIFS(olah!$Q2201:Q17199,summary!A2201,olah!$B2201:B17199,summary!B2201,olah!$N2201:N17199,summary!C2201,olah!$P2201:P17199,summary!D2201,olah!$S2201:S17199,"On Time")</f>
        <v>1</v>
      </c>
      <c r="H2201">
        <f>COUNTIFS(olah!$Q$2:Q17199,summary!A2201,olah!$B$2:B17199,summary!B2201,olah!$S$2:S17199,"On Time")</f>
        <v>20</v>
      </c>
      <c r="I2201">
        <f>COUNTIFS(olah!$Q2201:Q17199,summary!A2201,olah!$B2201:B17199,summary!B2201,olah!$N2201:N17199,summary!C2201,olah!$P2201:P17199,summary!D2201,olah!$S2201:S17199,"Late")</f>
        <v>0</v>
      </c>
      <c r="J2201">
        <f>COUNTIFS(olah!$Q$2:Q17199,summary!A2201,olah!$B$2:B17199,summary!B2201,olah!$S$2:S17199,"Late")</f>
        <v>1</v>
      </c>
      <c r="K2201">
        <f t="shared" si="34"/>
        <v>10</v>
      </c>
      <c r="L2201">
        <f>COUNTIFS(olah!$Q2201:Q17199,summary!A2201,olah!$B2201:B17199,summary!B2201,olah!$N2201:N17199,summary!C2201,olah!$P2201:P17199,summary!D2201,olah!$T2201:T17199,"On Time CO")</f>
        <v>1</v>
      </c>
      <c r="M2201">
        <f>COUNTIFS(olah!$Q$2:Q17199,summary!A2201,olah!$B$2:B17199,summary!B2201,olah!$T$2:T17199,"On Time CO")</f>
        <v>20</v>
      </c>
      <c r="N2201">
        <f>COUNTIFS(olah!$Q2201:Q17199,summary!A2201,olah!$B2201:B17199,summary!B2201,olah!$N2201:N17199,summary!C2201,olah!$P2201:P17199,summary!D2201,olah!$T2201:T17199,"Overtime")</f>
        <v>0</v>
      </c>
      <c r="O2201">
        <f>COUNTIFS(olah!$Q$2:Q17199,summary!A2201,olah!$B$2:B17199,summary!B2201,olah!$T$2:T17199,"Overtime")</f>
        <v>0</v>
      </c>
      <c r="P2201">
        <f>COUNTIFS(olah!$Q2201:Q17199,summary!A2201,olah!$B2201:B17199,summary!B2201,olah!$N2201:N17199,summary!C2201,olah!$P2201:P17199,summary!D2201,olah!$T2201:T17199,"Early")</f>
        <v>0</v>
      </c>
      <c r="Q2201">
        <f>COUNTIFS(olah!$Q$2:Q17199,summary!A2201,olah!$B$2:B17199,summary!B2201,olah!$T$2:T17199,"Early")</f>
        <v>0</v>
      </c>
      <c r="R2201">
        <f>COUNTIFS(olah!$Q2201:Q17199,summary!A2201,olah!$B2201:B17199,summary!B2201,olah!$N2201:N17199,summary!C2201,olah!$P2201:P17199,summary!D2201,olah!$T2201:T17199,"NA CO")</f>
        <v>0</v>
      </c>
      <c r="S2201">
        <f>COUNTIFS(olah!$Q$2:Q17199,summary!A2201,olah!$B$2:B17199,summary!B2201,olah!$T$2:T17199,"NA CO")</f>
        <v>1</v>
      </c>
      <c r="T2201" t="str">
        <f>olah!R2201</f>
        <v>Daily Journey</v>
      </c>
      <c r="U2201" t="str">
        <f>IF(T2201="Permit", olah!T2201, "No Permit")</f>
        <v>No Permit</v>
      </c>
    </row>
    <row r="2202" spans="1:21" hidden="1" x14ac:dyDescent="0.3">
      <c r="A2202" s="23">
        <v>44561</v>
      </c>
      <c r="B2202" t="s">
        <v>536</v>
      </c>
      <c r="C2202" t="s">
        <v>545</v>
      </c>
      <c r="D2202" t="s">
        <v>10202</v>
      </c>
      <c r="E2202" t="str">
        <f>VLOOKUP(B2202,olah!$B:$P,2,0)</f>
        <v>2021-12-01</v>
      </c>
      <c r="F2202">
        <f>COUNTIFS(parameter!$J$4:$J$34,summary!A2202,parameter!$I$4:$I$34,"&gt;="&amp;summary!$E2202)</f>
        <v>31</v>
      </c>
      <c r="G2202">
        <f>COUNTIFS(olah!$Q2202:Q17200,summary!A2202,olah!$B2202:B17200,summary!B2202,olah!$N2202:N17200,summary!C2202,olah!$P2202:P17200,summary!D2202,olah!$S2202:S17200,"On Time")</f>
        <v>1</v>
      </c>
      <c r="H2202">
        <f>COUNTIFS(olah!$Q$2:Q17200,summary!A2202,olah!$B$2:B17200,summary!B2202,olah!$S$2:S17200,"On Time")</f>
        <v>20</v>
      </c>
      <c r="I2202">
        <f>COUNTIFS(olah!$Q2202:Q17200,summary!A2202,olah!$B2202:B17200,summary!B2202,olah!$N2202:N17200,summary!C2202,olah!$P2202:P17200,summary!D2202,olah!$S2202:S17200,"Late")</f>
        <v>0</v>
      </c>
      <c r="J2202">
        <f>COUNTIFS(olah!$Q$2:Q17200,summary!A2202,olah!$B$2:B17200,summary!B2202,olah!$S$2:S17200,"Late")</f>
        <v>1</v>
      </c>
      <c r="K2202">
        <f t="shared" si="34"/>
        <v>10</v>
      </c>
      <c r="L2202">
        <f>COUNTIFS(olah!$Q2202:Q17200,summary!A2202,olah!$B2202:B17200,summary!B2202,olah!$N2202:N17200,summary!C2202,olah!$P2202:P17200,summary!D2202,olah!$T2202:T17200,"On Time CO")</f>
        <v>0</v>
      </c>
      <c r="M2202">
        <f>COUNTIFS(olah!$Q$2:Q17200,summary!A2202,olah!$B$2:B17200,summary!B2202,olah!$T$2:T17200,"On Time CO")</f>
        <v>20</v>
      </c>
      <c r="N2202">
        <f>COUNTIFS(olah!$Q2202:Q17200,summary!A2202,olah!$B2202:B17200,summary!B2202,olah!$N2202:N17200,summary!C2202,olah!$P2202:P17200,summary!D2202,olah!$T2202:T17200,"Overtime")</f>
        <v>0</v>
      </c>
      <c r="O2202">
        <f>COUNTIFS(olah!$Q$2:Q17200,summary!A2202,olah!$B$2:B17200,summary!B2202,olah!$T$2:T17200,"Overtime")</f>
        <v>0</v>
      </c>
      <c r="P2202">
        <f>COUNTIFS(olah!$Q2202:Q17200,summary!A2202,olah!$B2202:B17200,summary!B2202,olah!$N2202:N17200,summary!C2202,olah!$P2202:P17200,summary!D2202,olah!$T2202:T17200,"Early")</f>
        <v>0</v>
      </c>
      <c r="Q2202">
        <f>COUNTIFS(olah!$Q$2:Q17200,summary!A2202,olah!$B$2:B17200,summary!B2202,olah!$T$2:T17200,"Early")</f>
        <v>0</v>
      </c>
      <c r="R2202">
        <f>COUNTIFS(olah!$Q2202:Q17200,summary!A2202,olah!$B2202:B17200,summary!B2202,olah!$N2202:N17200,summary!C2202,olah!$P2202:P17200,summary!D2202,olah!$T2202:T17200,"NA CO")</f>
        <v>1</v>
      </c>
      <c r="S2202">
        <f>COUNTIFS(olah!$Q$2:Q17200,summary!A2202,olah!$B$2:B17200,summary!B2202,olah!$T$2:T17200,"NA CO")</f>
        <v>1</v>
      </c>
      <c r="T2202" t="str">
        <f>olah!R2202</f>
        <v>Daily Journey</v>
      </c>
      <c r="U2202" t="str">
        <f>IF(T2202="Permit", olah!T2202, "No Permit")</f>
        <v>No Permit</v>
      </c>
    </row>
    <row r="2203" spans="1:21" hidden="1" x14ac:dyDescent="0.3">
      <c r="A2203" s="23">
        <v>44561</v>
      </c>
      <c r="B2203" t="s">
        <v>536</v>
      </c>
      <c r="C2203" t="s">
        <v>8150</v>
      </c>
      <c r="D2203" t="s">
        <v>11607</v>
      </c>
      <c r="E2203" t="str">
        <f>VLOOKUP(B2203,olah!$B:$P,2,0)</f>
        <v>2021-12-01</v>
      </c>
      <c r="F2203">
        <f>COUNTIFS(parameter!$J$4:$J$34,summary!A2203,parameter!$I$4:$I$34,"&gt;="&amp;summary!$E2203)</f>
        <v>31</v>
      </c>
      <c r="G2203">
        <f>COUNTIFS(olah!$Q2203:Q17201,summary!A2203,olah!$B2203:B17201,summary!B2203,olah!$N2203:N17201,summary!C2203,olah!$P2203:P17201,summary!D2203,olah!$S2203:S17201,"On Time")</f>
        <v>1</v>
      </c>
      <c r="H2203">
        <f>COUNTIFS(olah!$Q$2:Q17201,summary!A2203,olah!$B$2:B17201,summary!B2203,olah!$S$2:S17201,"On Time")</f>
        <v>20</v>
      </c>
      <c r="I2203">
        <f>COUNTIFS(olah!$Q2203:Q17201,summary!A2203,olah!$B2203:B17201,summary!B2203,olah!$N2203:N17201,summary!C2203,olah!$P2203:P17201,summary!D2203,olah!$S2203:S17201,"Late")</f>
        <v>0</v>
      </c>
      <c r="J2203">
        <f>COUNTIFS(olah!$Q$2:Q17201,summary!A2203,olah!$B$2:B17201,summary!B2203,olah!$S$2:S17201,"Late")</f>
        <v>1</v>
      </c>
      <c r="K2203">
        <f t="shared" si="34"/>
        <v>10</v>
      </c>
      <c r="L2203">
        <f>COUNTIFS(olah!$Q2203:Q17201,summary!A2203,olah!$B2203:B17201,summary!B2203,olah!$N2203:N17201,summary!C2203,olah!$P2203:P17201,summary!D2203,olah!$T2203:T17201,"On Time CO")</f>
        <v>1</v>
      </c>
      <c r="M2203">
        <f>COUNTIFS(olah!$Q$2:Q17201,summary!A2203,olah!$B$2:B17201,summary!B2203,olah!$T$2:T17201,"On Time CO")</f>
        <v>20</v>
      </c>
      <c r="N2203">
        <f>COUNTIFS(olah!$Q2203:Q17201,summary!A2203,olah!$B2203:B17201,summary!B2203,olah!$N2203:N17201,summary!C2203,olah!$P2203:P17201,summary!D2203,olah!$T2203:T17201,"Overtime")</f>
        <v>0</v>
      </c>
      <c r="O2203">
        <f>COUNTIFS(olah!$Q$2:Q17201,summary!A2203,olah!$B$2:B17201,summary!B2203,olah!$T$2:T17201,"Overtime")</f>
        <v>0</v>
      </c>
      <c r="P2203">
        <f>COUNTIFS(olah!$Q2203:Q17201,summary!A2203,olah!$B2203:B17201,summary!B2203,olah!$N2203:N17201,summary!C2203,olah!$P2203:P17201,summary!D2203,olah!$T2203:T17201,"Early")</f>
        <v>0</v>
      </c>
      <c r="Q2203">
        <f>COUNTIFS(olah!$Q$2:Q17201,summary!A2203,olah!$B$2:B17201,summary!B2203,olah!$T$2:T17201,"Early")</f>
        <v>0</v>
      </c>
      <c r="R2203">
        <f>COUNTIFS(olah!$Q2203:Q17201,summary!A2203,olah!$B2203:B17201,summary!B2203,olah!$N2203:N17201,summary!C2203,olah!$P2203:P17201,summary!D2203,olah!$T2203:T17201,"NA CO")</f>
        <v>0</v>
      </c>
      <c r="S2203">
        <f>COUNTIFS(olah!$Q$2:Q17201,summary!A2203,olah!$B$2:B17201,summary!B2203,olah!$T$2:T17201,"NA CO")</f>
        <v>1</v>
      </c>
      <c r="T2203" t="str">
        <f>olah!R2203</f>
        <v>Daily Journey</v>
      </c>
      <c r="U2203" t="str">
        <f>IF(T2203="Permit", olah!T2203, "No Permit")</f>
        <v>No Permit</v>
      </c>
    </row>
    <row r="2204" spans="1:21" hidden="1" x14ac:dyDescent="0.3">
      <c r="A2204" s="23">
        <v>44561</v>
      </c>
      <c r="B2204" t="s">
        <v>536</v>
      </c>
      <c r="C2204" t="s">
        <v>28</v>
      </c>
      <c r="D2204" t="s">
        <v>11608</v>
      </c>
      <c r="E2204" t="str">
        <f>VLOOKUP(B2204,olah!$B:$P,2,0)</f>
        <v>2021-12-01</v>
      </c>
      <c r="F2204">
        <f>COUNTIFS(parameter!$J$4:$J$34,summary!A2204,parameter!$I$4:$I$34,"&gt;="&amp;summary!$E2204)</f>
        <v>31</v>
      </c>
      <c r="G2204">
        <f>COUNTIFS(olah!$Q2204:Q17202,summary!A2204,olah!$B2204:B17202,summary!B2204,olah!$N2204:N17202,summary!C2204,olah!$P2204:P17202,summary!D2204,olah!$S2204:S17202,"On Time")</f>
        <v>1</v>
      </c>
      <c r="H2204">
        <f>COUNTIFS(olah!$Q$2:Q17202,summary!A2204,olah!$B$2:B17202,summary!B2204,olah!$S$2:S17202,"On Time")</f>
        <v>20</v>
      </c>
      <c r="I2204">
        <f>COUNTIFS(olah!$Q2204:Q17202,summary!A2204,olah!$B2204:B17202,summary!B2204,olah!$N2204:N17202,summary!C2204,olah!$P2204:P17202,summary!D2204,olah!$S2204:S17202,"Late")</f>
        <v>0</v>
      </c>
      <c r="J2204">
        <f>COUNTIFS(olah!$Q$2:Q17202,summary!A2204,olah!$B$2:B17202,summary!B2204,olah!$S$2:S17202,"Late")</f>
        <v>1</v>
      </c>
      <c r="K2204">
        <f t="shared" si="34"/>
        <v>10</v>
      </c>
      <c r="L2204">
        <f>COUNTIFS(olah!$Q2204:Q17202,summary!A2204,olah!$B2204:B17202,summary!B2204,olah!$N2204:N17202,summary!C2204,olah!$P2204:P17202,summary!D2204,olah!$T2204:T17202,"On Time CO")</f>
        <v>1</v>
      </c>
      <c r="M2204">
        <f>COUNTIFS(olah!$Q$2:Q17202,summary!A2204,olah!$B$2:B17202,summary!B2204,olah!$T$2:T17202,"On Time CO")</f>
        <v>20</v>
      </c>
      <c r="N2204">
        <f>COUNTIFS(olah!$Q2204:Q17202,summary!A2204,olah!$B2204:B17202,summary!B2204,olah!$N2204:N17202,summary!C2204,olah!$P2204:P17202,summary!D2204,olah!$T2204:T17202,"Overtime")</f>
        <v>0</v>
      </c>
      <c r="O2204">
        <f>COUNTIFS(olah!$Q$2:Q17202,summary!A2204,olah!$B$2:B17202,summary!B2204,olah!$T$2:T17202,"Overtime")</f>
        <v>0</v>
      </c>
      <c r="P2204">
        <f>COUNTIFS(olah!$Q2204:Q17202,summary!A2204,olah!$B2204:B17202,summary!B2204,olah!$N2204:N17202,summary!C2204,olah!$P2204:P17202,summary!D2204,olah!$T2204:T17202,"Early")</f>
        <v>0</v>
      </c>
      <c r="Q2204">
        <f>COUNTIFS(olah!$Q$2:Q17202,summary!A2204,olah!$B$2:B17202,summary!B2204,olah!$T$2:T17202,"Early")</f>
        <v>0</v>
      </c>
      <c r="R2204">
        <f>COUNTIFS(olah!$Q2204:Q17202,summary!A2204,olah!$B2204:B17202,summary!B2204,olah!$N2204:N17202,summary!C2204,olah!$P2204:P17202,summary!D2204,olah!$T2204:T17202,"NA CO")</f>
        <v>0</v>
      </c>
      <c r="S2204">
        <f>COUNTIFS(olah!$Q$2:Q17202,summary!A2204,olah!$B$2:B17202,summary!B2204,olah!$T$2:T17202,"NA CO")</f>
        <v>1</v>
      </c>
      <c r="T2204" t="str">
        <f>olah!R2204</f>
        <v>Attendance</v>
      </c>
      <c r="U2204" t="str">
        <f>IF(T2204="Permit", olah!T2204, "No Permit")</f>
        <v>No Permit</v>
      </c>
    </row>
    <row r="2205" spans="1:21" hidden="1" x14ac:dyDescent="0.3">
      <c r="A2205" s="23">
        <v>44561</v>
      </c>
      <c r="B2205" t="s">
        <v>536</v>
      </c>
      <c r="C2205" t="s">
        <v>537</v>
      </c>
      <c r="D2205" t="s">
        <v>11609</v>
      </c>
      <c r="E2205" t="str">
        <f>VLOOKUP(B2205,olah!$B:$P,2,0)</f>
        <v>2021-12-01</v>
      </c>
      <c r="F2205">
        <f>COUNTIFS(parameter!$J$4:$J$34,summary!A2205,parameter!$I$4:$I$34,"&gt;="&amp;summary!$E2205)</f>
        <v>31</v>
      </c>
      <c r="G2205">
        <f>COUNTIFS(olah!$Q2205:Q17203,summary!A2205,olah!$B2205:B17203,summary!B2205,olah!$N2205:N17203,summary!C2205,olah!$P2205:P17203,summary!D2205,olah!$S2205:S17203,"On Time")</f>
        <v>1</v>
      </c>
      <c r="H2205">
        <f>COUNTIFS(olah!$Q$2:Q17203,summary!A2205,olah!$B$2:B17203,summary!B2205,olah!$S$2:S17203,"On Time")</f>
        <v>20</v>
      </c>
      <c r="I2205">
        <f>COUNTIFS(olah!$Q2205:Q17203,summary!A2205,olah!$B2205:B17203,summary!B2205,olah!$N2205:N17203,summary!C2205,olah!$P2205:P17203,summary!D2205,olah!$S2205:S17203,"Late")</f>
        <v>0</v>
      </c>
      <c r="J2205">
        <f>COUNTIFS(olah!$Q$2:Q17203,summary!A2205,olah!$B$2:B17203,summary!B2205,olah!$S$2:S17203,"Late")</f>
        <v>1</v>
      </c>
      <c r="K2205">
        <f t="shared" si="34"/>
        <v>10</v>
      </c>
      <c r="L2205">
        <f>COUNTIFS(olah!$Q2205:Q17203,summary!A2205,olah!$B2205:B17203,summary!B2205,olah!$N2205:N17203,summary!C2205,olah!$P2205:P17203,summary!D2205,olah!$T2205:T17203,"On Time CO")</f>
        <v>1</v>
      </c>
      <c r="M2205">
        <f>COUNTIFS(olah!$Q$2:Q17203,summary!A2205,olah!$B$2:B17203,summary!B2205,olah!$T$2:T17203,"On Time CO")</f>
        <v>20</v>
      </c>
      <c r="N2205">
        <f>COUNTIFS(olah!$Q2205:Q17203,summary!A2205,olah!$B2205:B17203,summary!B2205,olah!$N2205:N17203,summary!C2205,olah!$P2205:P17203,summary!D2205,olah!$T2205:T17203,"Overtime")</f>
        <v>0</v>
      </c>
      <c r="O2205">
        <f>COUNTIFS(olah!$Q$2:Q17203,summary!A2205,olah!$B$2:B17203,summary!B2205,olah!$T$2:T17203,"Overtime")</f>
        <v>0</v>
      </c>
      <c r="P2205">
        <f>COUNTIFS(olah!$Q2205:Q17203,summary!A2205,olah!$B2205:B17203,summary!B2205,olah!$N2205:N17203,summary!C2205,olah!$P2205:P17203,summary!D2205,olah!$T2205:T17203,"Early")</f>
        <v>0</v>
      </c>
      <c r="Q2205">
        <f>COUNTIFS(olah!$Q$2:Q17203,summary!A2205,olah!$B$2:B17203,summary!B2205,olah!$T$2:T17203,"Early")</f>
        <v>0</v>
      </c>
      <c r="R2205">
        <f>COUNTIFS(olah!$Q2205:Q17203,summary!A2205,olah!$B2205:B17203,summary!B2205,olah!$N2205:N17203,summary!C2205,olah!$P2205:P17203,summary!D2205,olah!$T2205:T17203,"NA CO")</f>
        <v>0</v>
      </c>
      <c r="S2205">
        <f>COUNTIFS(olah!$Q$2:Q17203,summary!A2205,olah!$B$2:B17203,summary!B2205,olah!$T$2:T17203,"NA CO")</f>
        <v>1</v>
      </c>
      <c r="T2205" t="str">
        <f>olah!R2205</f>
        <v>Daily Journey</v>
      </c>
      <c r="U2205" t="str">
        <f>IF(T2205="Permit", olah!T2205, "No Permit")</f>
        <v>No Permit</v>
      </c>
    </row>
    <row r="2206" spans="1:21" hidden="1" x14ac:dyDescent="0.3">
      <c r="A2206" s="23">
        <v>44561</v>
      </c>
      <c r="B2206" t="s">
        <v>536</v>
      </c>
      <c r="C2206" t="s">
        <v>537</v>
      </c>
      <c r="D2206" t="s">
        <v>9024</v>
      </c>
      <c r="E2206" t="str">
        <f>VLOOKUP(B2206,olah!$B:$P,2,0)</f>
        <v>2021-12-01</v>
      </c>
      <c r="F2206">
        <f>COUNTIFS(parameter!$J$4:$J$34,summary!A2206,parameter!$I$4:$I$34,"&gt;="&amp;summary!$E2206)</f>
        <v>31</v>
      </c>
      <c r="G2206">
        <f>COUNTIFS(olah!$Q2206:Q17204,summary!A2206,olah!$B2206:B17204,summary!B2206,olah!$N2206:N17204,summary!C2206,olah!$P2206:P17204,summary!D2206,olah!$S2206:S17204,"On Time")</f>
        <v>1</v>
      </c>
      <c r="H2206">
        <f>COUNTIFS(olah!$Q$2:Q17204,summary!A2206,olah!$B$2:B17204,summary!B2206,olah!$S$2:S17204,"On Time")</f>
        <v>20</v>
      </c>
      <c r="I2206">
        <f>COUNTIFS(olah!$Q2206:Q17204,summary!A2206,olah!$B2206:B17204,summary!B2206,olah!$N2206:N17204,summary!C2206,olah!$P2206:P17204,summary!D2206,olah!$S2206:S17204,"Late")</f>
        <v>0</v>
      </c>
      <c r="J2206">
        <f>COUNTIFS(olah!$Q$2:Q17204,summary!A2206,olah!$B$2:B17204,summary!B2206,olah!$S$2:S17204,"Late")</f>
        <v>1</v>
      </c>
      <c r="K2206">
        <f t="shared" si="34"/>
        <v>10</v>
      </c>
      <c r="L2206">
        <f>COUNTIFS(olah!$Q2206:Q17204,summary!A2206,olah!$B2206:B17204,summary!B2206,olah!$N2206:N17204,summary!C2206,olah!$P2206:P17204,summary!D2206,olah!$T2206:T17204,"On Time CO")</f>
        <v>1</v>
      </c>
      <c r="M2206">
        <f>COUNTIFS(olah!$Q$2:Q17204,summary!A2206,olah!$B$2:B17204,summary!B2206,olah!$T$2:T17204,"On Time CO")</f>
        <v>20</v>
      </c>
      <c r="N2206">
        <f>COUNTIFS(olah!$Q2206:Q17204,summary!A2206,olah!$B2206:B17204,summary!B2206,olah!$N2206:N17204,summary!C2206,olah!$P2206:P17204,summary!D2206,olah!$T2206:T17204,"Overtime")</f>
        <v>0</v>
      </c>
      <c r="O2206">
        <f>COUNTIFS(olah!$Q$2:Q17204,summary!A2206,olah!$B$2:B17204,summary!B2206,olah!$T$2:T17204,"Overtime")</f>
        <v>0</v>
      </c>
      <c r="P2206">
        <f>COUNTIFS(olah!$Q2206:Q17204,summary!A2206,olah!$B2206:B17204,summary!B2206,olah!$N2206:N17204,summary!C2206,olah!$P2206:P17204,summary!D2206,olah!$T2206:T17204,"Early")</f>
        <v>0</v>
      </c>
      <c r="Q2206">
        <f>COUNTIFS(olah!$Q$2:Q17204,summary!A2206,olah!$B$2:B17204,summary!B2206,olah!$T$2:T17204,"Early")</f>
        <v>0</v>
      </c>
      <c r="R2206">
        <f>COUNTIFS(olah!$Q2206:Q17204,summary!A2206,olah!$B2206:B17204,summary!B2206,olah!$N2206:N17204,summary!C2206,olah!$P2206:P17204,summary!D2206,olah!$T2206:T17204,"NA CO")</f>
        <v>0</v>
      </c>
      <c r="S2206">
        <f>COUNTIFS(olah!$Q$2:Q17204,summary!A2206,olah!$B$2:B17204,summary!B2206,olah!$T$2:T17204,"NA CO")</f>
        <v>1</v>
      </c>
      <c r="T2206" t="str">
        <f>olah!R2206</f>
        <v>Daily Journey</v>
      </c>
      <c r="U2206" t="str">
        <f>IF(T2206="Permit", olah!T2206, "No Permit")</f>
        <v>No Permit</v>
      </c>
    </row>
    <row r="2207" spans="1:21" hidden="1" x14ac:dyDescent="0.3">
      <c r="A2207" s="23">
        <v>44561</v>
      </c>
      <c r="B2207" t="s">
        <v>536</v>
      </c>
      <c r="C2207" t="s">
        <v>537</v>
      </c>
      <c r="D2207" t="s">
        <v>10213</v>
      </c>
      <c r="E2207" t="str">
        <f>VLOOKUP(B2207,olah!$B:$P,2,0)</f>
        <v>2021-12-01</v>
      </c>
      <c r="F2207">
        <f>COUNTIFS(parameter!$J$4:$J$34,summary!A2207,parameter!$I$4:$I$34,"&gt;="&amp;summary!$E2207)</f>
        <v>31</v>
      </c>
      <c r="G2207">
        <f>COUNTIFS(olah!$Q2207:Q17205,summary!A2207,olah!$B2207:B17205,summary!B2207,olah!$N2207:N17205,summary!C2207,olah!$P2207:P17205,summary!D2207,olah!$S2207:S17205,"On Time")</f>
        <v>1</v>
      </c>
      <c r="H2207">
        <f>COUNTIFS(olah!$Q$2:Q17205,summary!A2207,olah!$B$2:B17205,summary!B2207,olah!$S$2:S17205,"On Time")</f>
        <v>20</v>
      </c>
      <c r="I2207">
        <f>COUNTIFS(olah!$Q2207:Q17205,summary!A2207,olah!$B2207:B17205,summary!B2207,olah!$N2207:N17205,summary!C2207,olah!$P2207:P17205,summary!D2207,olah!$S2207:S17205,"Late")</f>
        <v>0</v>
      </c>
      <c r="J2207">
        <f>COUNTIFS(olah!$Q$2:Q17205,summary!A2207,olah!$B$2:B17205,summary!B2207,olah!$S$2:S17205,"Late")</f>
        <v>1</v>
      </c>
      <c r="K2207">
        <f t="shared" si="34"/>
        <v>10</v>
      </c>
      <c r="L2207">
        <f>COUNTIFS(olah!$Q2207:Q17205,summary!A2207,olah!$B2207:B17205,summary!B2207,olah!$N2207:N17205,summary!C2207,olah!$P2207:P17205,summary!D2207,olah!$T2207:T17205,"On Time CO")</f>
        <v>1</v>
      </c>
      <c r="M2207">
        <f>COUNTIFS(olah!$Q$2:Q17205,summary!A2207,olah!$B$2:B17205,summary!B2207,olah!$T$2:T17205,"On Time CO")</f>
        <v>20</v>
      </c>
      <c r="N2207">
        <f>COUNTIFS(olah!$Q2207:Q17205,summary!A2207,olah!$B2207:B17205,summary!B2207,olah!$N2207:N17205,summary!C2207,olah!$P2207:P17205,summary!D2207,olah!$T2207:T17205,"Overtime")</f>
        <v>0</v>
      </c>
      <c r="O2207">
        <f>COUNTIFS(olah!$Q$2:Q17205,summary!A2207,olah!$B$2:B17205,summary!B2207,olah!$T$2:T17205,"Overtime")</f>
        <v>0</v>
      </c>
      <c r="P2207">
        <f>COUNTIFS(olah!$Q2207:Q17205,summary!A2207,olah!$B2207:B17205,summary!B2207,olah!$N2207:N17205,summary!C2207,olah!$P2207:P17205,summary!D2207,olah!$T2207:T17205,"Early")</f>
        <v>0</v>
      </c>
      <c r="Q2207">
        <f>COUNTIFS(olah!$Q$2:Q17205,summary!A2207,olah!$B$2:B17205,summary!B2207,olah!$T$2:T17205,"Early")</f>
        <v>0</v>
      </c>
      <c r="R2207">
        <f>COUNTIFS(olah!$Q2207:Q17205,summary!A2207,olah!$B2207:B17205,summary!B2207,olah!$N2207:N17205,summary!C2207,olah!$P2207:P17205,summary!D2207,olah!$T2207:T17205,"NA CO")</f>
        <v>0</v>
      </c>
      <c r="S2207">
        <f>COUNTIFS(olah!$Q$2:Q17205,summary!A2207,olah!$B$2:B17205,summary!B2207,olah!$T$2:T17205,"NA CO")</f>
        <v>1</v>
      </c>
      <c r="T2207" t="str">
        <f>olah!R2207</f>
        <v>Daily Journey</v>
      </c>
      <c r="U2207" t="str">
        <f>IF(T2207="Permit", olah!T2207, "No Permit")</f>
        <v>No Permit</v>
      </c>
    </row>
    <row r="2208" spans="1:21" hidden="1" x14ac:dyDescent="0.3">
      <c r="A2208" s="23">
        <v>44561</v>
      </c>
      <c r="B2208" t="s">
        <v>536</v>
      </c>
      <c r="C2208" t="s">
        <v>537</v>
      </c>
      <c r="D2208" t="s">
        <v>11610</v>
      </c>
      <c r="E2208" t="str">
        <f>VLOOKUP(B2208,olah!$B:$P,2,0)</f>
        <v>2021-12-01</v>
      </c>
      <c r="F2208">
        <f>COUNTIFS(parameter!$J$4:$J$34,summary!A2208,parameter!$I$4:$I$34,"&gt;="&amp;summary!$E2208)</f>
        <v>31</v>
      </c>
      <c r="G2208">
        <f>COUNTIFS(olah!$Q2208:Q17206,summary!A2208,olah!$B2208:B17206,summary!B2208,olah!$N2208:N17206,summary!C2208,olah!$P2208:P17206,summary!D2208,olah!$S2208:S17206,"On Time")</f>
        <v>1</v>
      </c>
      <c r="H2208">
        <f>COUNTIFS(olah!$Q$2:Q17206,summary!A2208,olah!$B$2:B17206,summary!B2208,olah!$S$2:S17206,"On Time")</f>
        <v>20</v>
      </c>
      <c r="I2208">
        <f>COUNTIFS(olah!$Q2208:Q17206,summary!A2208,olah!$B2208:B17206,summary!B2208,olah!$N2208:N17206,summary!C2208,olah!$P2208:P17206,summary!D2208,olah!$S2208:S17206,"Late")</f>
        <v>0</v>
      </c>
      <c r="J2208">
        <f>COUNTIFS(olah!$Q$2:Q17206,summary!A2208,olah!$B$2:B17206,summary!B2208,olah!$S$2:S17206,"Late")</f>
        <v>1</v>
      </c>
      <c r="K2208">
        <f t="shared" si="34"/>
        <v>10</v>
      </c>
      <c r="L2208">
        <f>COUNTIFS(olah!$Q2208:Q17206,summary!A2208,olah!$B2208:B17206,summary!B2208,olah!$N2208:N17206,summary!C2208,olah!$P2208:P17206,summary!D2208,olah!$T2208:T17206,"On Time CO")</f>
        <v>1</v>
      </c>
      <c r="M2208">
        <f>COUNTIFS(olah!$Q$2:Q17206,summary!A2208,olah!$B$2:B17206,summary!B2208,olah!$T$2:T17206,"On Time CO")</f>
        <v>20</v>
      </c>
      <c r="N2208">
        <f>COUNTIFS(olah!$Q2208:Q17206,summary!A2208,olah!$B2208:B17206,summary!B2208,olah!$N2208:N17206,summary!C2208,olah!$P2208:P17206,summary!D2208,olah!$T2208:T17206,"Overtime")</f>
        <v>0</v>
      </c>
      <c r="O2208">
        <f>COUNTIFS(olah!$Q$2:Q17206,summary!A2208,olah!$B$2:B17206,summary!B2208,olah!$T$2:T17206,"Overtime")</f>
        <v>0</v>
      </c>
      <c r="P2208">
        <f>COUNTIFS(olah!$Q2208:Q17206,summary!A2208,olah!$B2208:B17206,summary!B2208,olah!$N2208:N17206,summary!C2208,olah!$P2208:P17206,summary!D2208,olah!$T2208:T17206,"Early")</f>
        <v>0</v>
      </c>
      <c r="Q2208">
        <f>COUNTIFS(olah!$Q$2:Q17206,summary!A2208,olah!$B$2:B17206,summary!B2208,olah!$T$2:T17206,"Early")</f>
        <v>0</v>
      </c>
      <c r="R2208">
        <f>COUNTIFS(olah!$Q2208:Q17206,summary!A2208,olah!$B2208:B17206,summary!B2208,olah!$N2208:N17206,summary!C2208,olah!$P2208:P17206,summary!D2208,olah!$T2208:T17206,"NA CO")</f>
        <v>0</v>
      </c>
      <c r="S2208">
        <f>COUNTIFS(olah!$Q$2:Q17206,summary!A2208,olah!$B$2:B17206,summary!B2208,olah!$T$2:T17206,"NA CO")</f>
        <v>1</v>
      </c>
      <c r="T2208" t="str">
        <f>olah!R2208</f>
        <v>Daily Journey</v>
      </c>
      <c r="U2208" t="str">
        <f>IF(T2208="Permit", olah!T2208, "No Permit")</f>
        <v>No Permit</v>
      </c>
    </row>
    <row r="2209" spans="1:21" hidden="1" x14ac:dyDescent="0.3">
      <c r="A2209" s="23">
        <v>44561</v>
      </c>
      <c r="B2209" t="s">
        <v>536</v>
      </c>
      <c r="C2209" t="s">
        <v>538</v>
      </c>
      <c r="D2209" t="s">
        <v>9025</v>
      </c>
      <c r="E2209" t="str">
        <f>VLOOKUP(B2209,olah!$B:$P,2,0)</f>
        <v>2021-12-01</v>
      </c>
      <c r="F2209">
        <f>COUNTIFS(parameter!$J$4:$J$34,summary!A2209,parameter!$I$4:$I$34,"&gt;="&amp;summary!$E2209)</f>
        <v>31</v>
      </c>
      <c r="G2209">
        <f>COUNTIFS(olah!$Q2209:Q17207,summary!A2209,olah!$B2209:B17207,summary!B2209,olah!$N2209:N17207,summary!C2209,olah!$P2209:P17207,summary!D2209,olah!$S2209:S17207,"On Time")</f>
        <v>1</v>
      </c>
      <c r="H2209">
        <f>COUNTIFS(olah!$Q$2:Q17207,summary!A2209,olah!$B$2:B17207,summary!B2209,olah!$S$2:S17207,"On Time")</f>
        <v>20</v>
      </c>
      <c r="I2209">
        <f>COUNTIFS(olah!$Q2209:Q17207,summary!A2209,olah!$B2209:B17207,summary!B2209,olah!$N2209:N17207,summary!C2209,olah!$P2209:P17207,summary!D2209,olah!$S2209:S17207,"Late")</f>
        <v>0</v>
      </c>
      <c r="J2209">
        <f>COUNTIFS(olah!$Q$2:Q17207,summary!A2209,olah!$B$2:B17207,summary!B2209,olah!$S$2:S17207,"Late")</f>
        <v>1</v>
      </c>
      <c r="K2209">
        <f t="shared" si="34"/>
        <v>10</v>
      </c>
      <c r="L2209">
        <f>COUNTIFS(olah!$Q2209:Q17207,summary!A2209,olah!$B2209:B17207,summary!B2209,olah!$N2209:N17207,summary!C2209,olah!$P2209:P17207,summary!D2209,olah!$T2209:T17207,"On Time CO")</f>
        <v>1</v>
      </c>
      <c r="M2209">
        <f>COUNTIFS(olah!$Q$2:Q17207,summary!A2209,olah!$B$2:B17207,summary!B2209,olah!$T$2:T17207,"On Time CO")</f>
        <v>20</v>
      </c>
      <c r="N2209">
        <f>COUNTIFS(olah!$Q2209:Q17207,summary!A2209,olah!$B2209:B17207,summary!B2209,olah!$N2209:N17207,summary!C2209,olah!$P2209:P17207,summary!D2209,olah!$T2209:T17207,"Overtime")</f>
        <v>0</v>
      </c>
      <c r="O2209">
        <f>COUNTIFS(olah!$Q$2:Q17207,summary!A2209,olah!$B$2:B17207,summary!B2209,olah!$T$2:T17207,"Overtime")</f>
        <v>0</v>
      </c>
      <c r="P2209">
        <f>COUNTIFS(olah!$Q2209:Q17207,summary!A2209,olah!$B2209:B17207,summary!B2209,olah!$N2209:N17207,summary!C2209,olah!$P2209:P17207,summary!D2209,olah!$T2209:T17207,"Early")</f>
        <v>0</v>
      </c>
      <c r="Q2209">
        <f>COUNTIFS(olah!$Q$2:Q17207,summary!A2209,olah!$B$2:B17207,summary!B2209,olah!$T$2:T17207,"Early")</f>
        <v>0</v>
      </c>
      <c r="R2209">
        <f>COUNTIFS(olah!$Q2209:Q17207,summary!A2209,olah!$B2209:B17207,summary!B2209,olah!$N2209:N17207,summary!C2209,olah!$P2209:P17207,summary!D2209,olah!$T2209:T17207,"NA CO")</f>
        <v>0</v>
      </c>
      <c r="S2209">
        <f>COUNTIFS(olah!$Q$2:Q17207,summary!A2209,olah!$B$2:B17207,summary!B2209,olah!$T$2:T17207,"NA CO")</f>
        <v>1</v>
      </c>
      <c r="T2209" t="str">
        <f>olah!R2209</f>
        <v>Daily Journey</v>
      </c>
      <c r="U2209" t="str">
        <f>IF(T2209="Permit", olah!T2209, "No Permit")</f>
        <v>No Permit</v>
      </c>
    </row>
    <row r="2210" spans="1:21" hidden="1" x14ac:dyDescent="0.3">
      <c r="A2210" s="23">
        <v>44561</v>
      </c>
      <c r="B2210" t="s">
        <v>536</v>
      </c>
      <c r="C2210" t="s">
        <v>8135</v>
      </c>
      <c r="D2210" t="s">
        <v>10214</v>
      </c>
      <c r="E2210" t="str">
        <f>VLOOKUP(B2210,olah!$B:$P,2,0)</f>
        <v>2021-12-01</v>
      </c>
      <c r="F2210">
        <f>COUNTIFS(parameter!$J$4:$J$34,summary!A2210,parameter!$I$4:$I$34,"&gt;="&amp;summary!$E2210)</f>
        <v>31</v>
      </c>
      <c r="G2210">
        <f>COUNTIFS(olah!$Q2210:Q17208,summary!A2210,olah!$B2210:B17208,summary!B2210,olah!$N2210:N17208,summary!C2210,olah!$P2210:P17208,summary!D2210,olah!$S2210:S17208,"On Time")</f>
        <v>1</v>
      </c>
      <c r="H2210">
        <f>COUNTIFS(olah!$Q$2:Q17208,summary!A2210,olah!$B$2:B17208,summary!B2210,olah!$S$2:S17208,"On Time")</f>
        <v>20</v>
      </c>
      <c r="I2210">
        <f>COUNTIFS(olah!$Q2210:Q17208,summary!A2210,olah!$B2210:B17208,summary!B2210,olah!$N2210:N17208,summary!C2210,olah!$P2210:P17208,summary!D2210,olah!$S2210:S17208,"Late")</f>
        <v>0</v>
      </c>
      <c r="J2210">
        <f>COUNTIFS(olah!$Q$2:Q17208,summary!A2210,olah!$B$2:B17208,summary!B2210,olah!$S$2:S17208,"Late")</f>
        <v>1</v>
      </c>
      <c r="K2210">
        <f t="shared" si="34"/>
        <v>10</v>
      </c>
      <c r="L2210">
        <f>COUNTIFS(olah!$Q2210:Q17208,summary!A2210,olah!$B2210:B17208,summary!B2210,olah!$N2210:N17208,summary!C2210,olah!$P2210:P17208,summary!D2210,olah!$T2210:T17208,"On Time CO")</f>
        <v>1</v>
      </c>
      <c r="M2210">
        <f>COUNTIFS(olah!$Q$2:Q17208,summary!A2210,olah!$B$2:B17208,summary!B2210,olah!$T$2:T17208,"On Time CO")</f>
        <v>20</v>
      </c>
      <c r="N2210">
        <f>COUNTIFS(olah!$Q2210:Q17208,summary!A2210,olah!$B2210:B17208,summary!B2210,olah!$N2210:N17208,summary!C2210,olah!$P2210:P17208,summary!D2210,olah!$T2210:T17208,"Overtime")</f>
        <v>0</v>
      </c>
      <c r="O2210">
        <f>COUNTIFS(olah!$Q$2:Q17208,summary!A2210,olah!$B$2:B17208,summary!B2210,olah!$T$2:T17208,"Overtime")</f>
        <v>0</v>
      </c>
      <c r="P2210">
        <f>COUNTIFS(olah!$Q2210:Q17208,summary!A2210,olah!$B2210:B17208,summary!B2210,olah!$N2210:N17208,summary!C2210,olah!$P2210:P17208,summary!D2210,olah!$T2210:T17208,"Early")</f>
        <v>0</v>
      </c>
      <c r="Q2210">
        <f>COUNTIFS(olah!$Q$2:Q17208,summary!A2210,olah!$B$2:B17208,summary!B2210,olah!$T$2:T17208,"Early")</f>
        <v>0</v>
      </c>
      <c r="R2210">
        <f>COUNTIFS(olah!$Q2210:Q17208,summary!A2210,olah!$B2210:B17208,summary!B2210,olah!$N2210:N17208,summary!C2210,olah!$P2210:P17208,summary!D2210,olah!$T2210:T17208,"NA CO")</f>
        <v>0</v>
      </c>
      <c r="S2210">
        <f>COUNTIFS(olah!$Q$2:Q17208,summary!A2210,olah!$B$2:B17208,summary!B2210,olah!$T$2:T17208,"NA CO")</f>
        <v>1</v>
      </c>
      <c r="T2210" t="str">
        <f>olah!R2210</f>
        <v>Daily Journey</v>
      </c>
      <c r="U2210" t="str">
        <f>IF(T2210="Permit", olah!T2210, "No Permit")</f>
        <v>No Permit</v>
      </c>
    </row>
    <row r="2211" spans="1:21" hidden="1" x14ac:dyDescent="0.3">
      <c r="A2211" s="23">
        <v>44561</v>
      </c>
      <c r="B2211" t="s">
        <v>536</v>
      </c>
      <c r="C2211" t="s">
        <v>537</v>
      </c>
      <c r="D2211" t="s">
        <v>7814</v>
      </c>
      <c r="E2211" t="str">
        <f>VLOOKUP(B2211,olah!$B:$P,2,0)</f>
        <v>2021-12-01</v>
      </c>
      <c r="F2211">
        <f>COUNTIFS(parameter!$J$4:$J$34,summary!A2211,parameter!$I$4:$I$34,"&gt;="&amp;summary!$E2211)</f>
        <v>31</v>
      </c>
      <c r="G2211">
        <f>COUNTIFS(olah!$Q2211:Q17209,summary!A2211,olah!$B2211:B17209,summary!B2211,olah!$N2211:N17209,summary!C2211,olah!$P2211:P17209,summary!D2211,olah!$S2211:S17209,"On Time")</f>
        <v>1</v>
      </c>
      <c r="H2211">
        <f>COUNTIFS(olah!$Q$2:Q17209,summary!A2211,olah!$B$2:B17209,summary!B2211,olah!$S$2:S17209,"On Time")</f>
        <v>20</v>
      </c>
      <c r="I2211">
        <f>COUNTIFS(olah!$Q2211:Q17209,summary!A2211,olah!$B2211:B17209,summary!B2211,olah!$N2211:N17209,summary!C2211,olah!$P2211:P17209,summary!D2211,olah!$S2211:S17209,"Late")</f>
        <v>0</v>
      </c>
      <c r="J2211">
        <f>COUNTIFS(olah!$Q$2:Q17209,summary!A2211,olah!$B$2:B17209,summary!B2211,olah!$S$2:S17209,"Late")</f>
        <v>1</v>
      </c>
      <c r="K2211">
        <f t="shared" si="34"/>
        <v>10</v>
      </c>
      <c r="L2211">
        <f>COUNTIFS(olah!$Q2211:Q17209,summary!A2211,olah!$B2211:B17209,summary!B2211,olah!$N2211:N17209,summary!C2211,olah!$P2211:P17209,summary!D2211,olah!$T2211:T17209,"On Time CO")</f>
        <v>1</v>
      </c>
      <c r="M2211">
        <f>COUNTIFS(olah!$Q$2:Q17209,summary!A2211,olah!$B$2:B17209,summary!B2211,olah!$T$2:T17209,"On Time CO")</f>
        <v>20</v>
      </c>
      <c r="N2211">
        <f>COUNTIFS(olah!$Q2211:Q17209,summary!A2211,olah!$B2211:B17209,summary!B2211,olah!$N2211:N17209,summary!C2211,olah!$P2211:P17209,summary!D2211,olah!$T2211:T17209,"Overtime")</f>
        <v>0</v>
      </c>
      <c r="O2211">
        <f>COUNTIFS(olah!$Q$2:Q17209,summary!A2211,olah!$B$2:B17209,summary!B2211,olah!$T$2:T17209,"Overtime")</f>
        <v>0</v>
      </c>
      <c r="P2211">
        <f>COUNTIFS(olah!$Q2211:Q17209,summary!A2211,olah!$B2211:B17209,summary!B2211,olah!$N2211:N17209,summary!C2211,olah!$P2211:P17209,summary!D2211,olah!$T2211:T17209,"Early")</f>
        <v>0</v>
      </c>
      <c r="Q2211">
        <f>COUNTIFS(olah!$Q$2:Q17209,summary!A2211,olah!$B$2:B17209,summary!B2211,olah!$T$2:T17209,"Early")</f>
        <v>0</v>
      </c>
      <c r="R2211">
        <f>COUNTIFS(olah!$Q2211:Q17209,summary!A2211,olah!$B2211:B17209,summary!B2211,olah!$N2211:N17209,summary!C2211,olah!$P2211:P17209,summary!D2211,olah!$T2211:T17209,"NA CO")</f>
        <v>0</v>
      </c>
      <c r="S2211">
        <f>COUNTIFS(olah!$Q$2:Q17209,summary!A2211,olah!$B$2:B17209,summary!B2211,olah!$T$2:T17209,"NA CO")</f>
        <v>1</v>
      </c>
      <c r="T2211" t="str">
        <f>olah!R2211</f>
        <v>Daily Journey</v>
      </c>
      <c r="U2211" t="str">
        <f>IF(T2211="Permit", olah!T2211, "No Permit")</f>
        <v>No Permit</v>
      </c>
    </row>
    <row r="2212" spans="1:21" hidden="1" x14ac:dyDescent="0.3">
      <c r="A2212" s="23">
        <v>44561</v>
      </c>
      <c r="B2212" t="s">
        <v>542</v>
      </c>
      <c r="C2212" t="s">
        <v>28</v>
      </c>
      <c r="D2212" t="s">
        <v>1390</v>
      </c>
      <c r="E2212" t="str">
        <f>VLOOKUP(B2212,olah!$B:$P,2,0)</f>
        <v>2021-12-01</v>
      </c>
      <c r="F2212">
        <f>COUNTIFS(parameter!$J$4:$J$34,summary!A2212,parameter!$I$4:$I$34,"&gt;="&amp;summary!$E2212)</f>
        <v>31</v>
      </c>
      <c r="G2212">
        <f>COUNTIFS(olah!$Q2212:Q17210,summary!A2212,olah!$B2212:B17210,summary!B2212,olah!$N2212:N17210,summary!C2212,olah!$P2212:P17210,summary!D2212,olah!$S2212:S17210,"On Time")</f>
        <v>0</v>
      </c>
      <c r="H2212">
        <f>COUNTIFS(olah!$Q$2:Q17210,summary!A2212,olah!$B$2:B17210,summary!B2212,olah!$S$2:S17210,"On Time")</f>
        <v>9</v>
      </c>
      <c r="I2212">
        <f>COUNTIFS(olah!$Q2212:Q17210,summary!A2212,olah!$B2212:B17210,summary!B2212,olah!$N2212:N17210,summary!C2212,olah!$P2212:P17210,summary!D2212,olah!$S2212:S17210,"Late")</f>
        <v>1</v>
      </c>
      <c r="J2212">
        <f>COUNTIFS(olah!$Q$2:Q17210,summary!A2212,olah!$B$2:B17210,summary!B2212,olah!$S$2:S17210,"Late")</f>
        <v>12</v>
      </c>
      <c r="K2212">
        <f t="shared" si="34"/>
        <v>9</v>
      </c>
      <c r="L2212">
        <f>COUNTIFS(olah!$Q2212:Q17210,summary!A2212,olah!$B2212:B17210,summary!B2212,olah!$N2212:N17210,summary!C2212,olah!$P2212:P17210,summary!D2212,olah!$T2212:T17210,"On Time CO")</f>
        <v>1</v>
      </c>
      <c r="M2212">
        <f>COUNTIFS(olah!$Q$2:Q17210,summary!A2212,olah!$B$2:B17210,summary!B2212,olah!$T$2:T17210,"On Time CO")</f>
        <v>14</v>
      </c>
      <c r="N2212">
        <f>COUNTIFS(olah!$Q2212:Q17210,summary!A2212,olah!$B2212:B17210,summary!B2212,olah!$N2212:N17210,summary!C2212,olah!$P2212:P17210,summary!D2212,olah!$T2212:T17210,"Overtime")</f>
        <v>0</v>
      </c>
      <c r="O2212">
        <f>COUNTIFS(olah!$Q$2:Q17210,summary!A2212,olah!$B$2:B17210,summary!B2212,olah!$T$2:T17210,"Overtime")</f>
        <v>2</v>
      </c>
      <c r="P2212">
        <f>COUNTIFS(olah!$Q2212:Q17210,summary!A2212,olah!$B2212:B17210,summary!B2212,olah!$N2212:N17210,summary!C2212,olah!$P2212:P17210,summary!D2212,olah!$T2212:T17210,"Early")</f>
        <v>0</v>
      </c>
      <c r="Q2212">
        <f>COUNTIFS(olah!$Q$2:Q17210,summary!A2212,olah!$B$2:B17210,summary!B2212,olah!$T$2:T17210,"Early")</f>
        <v>0</v>
      </c>
      <c r="R2212">
        <f>COUNTIFS(olah!$Q2212:Q17210,summary!A2212,olah!$B2212:B17210,summary!B2212,olah!$N2212:N17210,summary!C2212,olah!$P2212:P17210,summary!D2212,olah!$T2212:T17210,"NA CO")</f>
        <v>0</v>
      </c>
      <c r="S2212">
        <f>COUNTIFS(olah!$Q$2:Q17210,summary!A2212,olah!$B$2:B17210,summary!B2212,olah!$T$2:T17210,"NA CO")</f>
        <v>5</v>
      </c>
      <c r="T2212" t="str">
        <f>olah!R2212</f>
        <v>Attendance</v>
      </c>
      <c r="U2212" t="str">
        <f>IF(T2212="Permit", olah!T2212, "No Permit")</f>
        <v>No Permit</v>
      </c>
    </row>
    <row r="2213" spans="1:21" hidden="1" x14ac:dyDescent="0.3">
      <c r="A2213" s="23">
        <v>44561</v>
      </c>
      <c r="B2213" t="s">
        <v>542</v>
      </c>
      <c r="C2213" t="s">
        <v>544</v>
      </c>
      <c r="D2213" t="s">
        <v>5935</v>
      </c>
      <c r="E2213" t="str">
        <f>VLOOKUP(B2213,olah!$B:$P,2,0)</f>
        <v>2021-12-01</v>
      </c>
      <c r="F2213">
        <f>COUNTIFS(parameter!$J$4:$J$34,summary!A2213,parameter!$I$4:$I$34,"&gt;="&amp;summary!$E2213)</f>
        <v>31</v>
      </c>
      <c r="G2213">
        <f>COUNTIFS(olah!$Q2213:Q17211,summary!A2213,olah!$B2213:B17211,summary!B2213,olah!$N2213:N17211,summary!C2213,olah!$P2213:P17211,summary!D2213,olah!$S2213:S17211,"On Time")</f>
        <v>1</v>
      </c>
      <c r="H2213">
        <f>COUNTIFS(olah!$Q$2:Q17211,summary!A2213,olah!$B$2:B17211,summary!B2213,olah!$S$2:S17211,"On Time")</f>
        <v>9</v>
      </c>
      <c r="I2213">
        <f>COUNTIFS(olah!$Q2213:Q17211,summary!A2213,olah!$B2213:B17211,summary!B2213,olah!$N2213:N17211,summary!C2213,olah!$P2213:P17211,summary!D2213,olah!$S2213:S17211,"Late")</f>
        <v>0</v>
      </c>
      <c r="J2213">
        <f>COUNTIFS(olah!$Q$2:Q17211,summary!A2213,olah!$B$2:B17211,summary!B2213,olah!$S$2:S17211,"Late")</f>
        <v>12</v>
      </c>
      <c r="K2213">
        <f t="shared" si="34"/>
        <v>10</v>
      </c>
      <c r="L2213">
        <f>COUNTIFS(olah!$Q2213:Q17211,summary!A2213,olah!$B2213:B17211,summary!B2213,olah!$N2213:N17211,summary!C2213,olah!$P2213:P17211,summary!D2213,olah!$T2213:T17211,"On Time CO")</f>
        <v>1</v>
      </c>
      <c r="M2213">
        <f>COUNTIFS(olah!$Q$2:Q17211,summary!A2213,olah!$B$2:B17211,summary!B2213,olah!$T$2:T17211,"On Time CO")</f>
        <v>14</v>
      </c>
      <c r="N2213">
        <f>COUNTIFS(olah!$Q2213:Q17211,summary!A2213,olah!$B2213:B17211,summary!B2213,olah!$N2213:N17211,summary!C2213,olah!$P2213:P17211,summary!D2213,olah!$T2213:T17211,"Overtime")</f>
        <v>0</v>
      </c>
      <c r="O2213">
        <f>COUNTIFS(olah!$Q$2:Q17211,summary!A2213,olah!$B$2:B17211,summary!B2213,olah!$T$2:T17211,"Overtime")</f>
        <v>2</v>
      </c>
      <c r="P2213">
        <f>COUNTIFS(olah!$Q2213:Q17211,summary!A2213,olah!$B2213:B17211,summary!B2213,olah!$N2213:N17211,summary!C2213,olah!$P2213:P17211,summary!D2213,olah!$T2213:T17211,"Early")</f>
        <v>0</v>
      </c>
      <c r="Q2213">
        <f>COUNTIFS(olah!$Q$2:Q17211,summary!A2213,olah!$B$2:B17211,summary!B2213,olah!$T$2:T17211,"Early")</f>
        <v>0</v>
      </c>
      <c r="R2213">
        <f>COUNTIFS(olah!$Q2213:Q17211,summary!A2213,olah!$B2213:B17211,summary!B2213,olah!$N2213:N17211,summary!C2213,olah!$P2213:P17211,summary!D2213,olah!$T2213:T17211,"NA CO")</f>
        <v>0</v>
      </c>
      <c r="S2213">
        <f>COUNTIFS(olah!$Q$2:Q17211,summary!A2213,olah!$B$2:B17211,summary!B2213,olah!$T$2:T17211,"NA CO")</f>
        <v>5</v>
      </c>
      <c r="T2213" t="str">
        <f>olah!R2213</f>
        <v>Daily Journey</v>
      </c>
      <c r="U2213" t="str">
        <f>IF(T2213="Permit", olah!T2213, "No Permit")</f>
        <v>No Permit</v>
      </c>
    </row>
    <row r="2214" spans="1:21" hidden="1" x14ac:dyDescent="0.3">
      <c r="A2214" s="23">
        <v>44561</v>
      </c>
      <c r="B2214" t="s">
        <v>542</v>
      </c>
      <c r="C2214" t="s">
        <v>28</v>
      </c>
      <c r="D2214" t="s">
        <v>11600</v>
      </c>
      <c r="E2214" t="str">
        <f>VLOOKUP(B2214,olah!$B:$P,2,0)</f>
        <v>2021-12-01</v>
      </c>
      <c r="F2214">
        <f>COUNTIFS(parameter!$J$4:$J$34,summary!A2214,parameter!$I$4:$I$34,"&gt;="&amp;summary!$E2214)</f>
        <v>31</v>
      </c>
      <c r="G2214">
        <f>COUNTIFS(olah!$Q2214:Q17212,summary!A2214,olah!$B2214:B17212,summary!B2214,olah!$N2214:N17212,summary!C2214,olah!$P2214:P17212,summary!D2214,olah!$S2214:S17212,"On Time")</f>
        <v>0</v>
      </c>
      <c r="H2214">
        <f>COUNTIFS(olah!$Q$2:Q17212,summary!A2214,olah!$B$2:B17212,summary!B2214,olah!$S$2:S17212,"On Time")</f>
        <v>9</v>
      </c>
      <c r="I2214">
        <f>COUNTIFS(olah!$Q2214:Q17212,summary!A2214,olah!$B2214:B17212,summary!B2214,olah!$N2214:N17212,summary!C2214,olah!$P2214:P17212,summary!D2214,olah!$S2214:S17212,"Late")</f>
        <v>1</v>
      </c>
      <c r="J2214">
        <f>COUNTIFS(olah!$Q$2:Q17212,summary!A2214,olah!$B$2:B17212,summary!B2214,olah!$S$2:S17212,"Late")</f>
        <v>12</v>
      </c>
      <c r="K2214">
        <f t="shared" si="34"/>
        <v>9</v>
      </c>
      <c r="L2214">
        <f>COUNTIFS(olah!$Q2214:Q17212,summary!A2214,olah!$B2214:B17212,summary!B2214,olah!$N2214:N17212,summary!C2214,olah!$P2214:P17212,summary!D2214,olah!$T2214:T17212,"On Time CO")</f>
        <v>1</v>
      </c>
      <c r="M2214">
        <f>COUNTIFS(olah!$Q$2:Q17212,summary!A2214,olah!$B$2:B17212,summary!B2214,olah!$T$2:T17212,"On Time CO")</f>
        <v>14</v>
      </c>
      <c r="N2214">
        <f>COUNTIFS(olah!$Q2214:Q17212,summary!A2214,olah!$B2214:B17212,summary!B2214,olah!$N2214:N17212,summary!C2214,olah!$P2214:P17212,summary!D2214,olah!$T2214:T17212,"Overtime")</f>
        <v>0</v>
      </c>
      <c r="O2214">
        <f>COUNTIFS(olah!$Q$2:Q17212,summary!A2214,olah!$B$2:B17212,summary!B2214,olah!$T$2:T17212,"Overtime")</f>
        <v>2</v>
      </c>
      <c r="P2214">
        <f>COUNTIFS(olah!$Q2214:Q17212,summary!A2214,olah!$B2214:B17212,summary!B2214,olah!$N2214:N17212,summary!C2214,olah!$P2214:P17212,summary!D2214,olah!$T2214:T17212,"Early")</f>
        <v>0</v>
      </c>
      <c r="Q2214">
        <f>COUNTIFS(olah!$Q$2:Q17212,summary!A2214,olah!$B$2:B17212,summary!B2214,olah!$T$2:T17212,"Early")</f>
        <v>0</v>
      </c>
      <c r="R2214">
        <f>COUNTIFS(olah!$Q2214:Q17212,summary!A2214,olah!$B2214:B17212,summary!B2214,olah!$N2214:N17212,summary!C2214,olah!$P2214:P17212,summary!D2214,olah!$T2214:T17212,"NA CO")</f>
        <v>0</v>
      </c>
      <c r="S2214">
        <f>COUNTIFS(olah!$Q$2:Q17212,summary!A2214,olah!$B$2:B17212,summary!B2214,olah!$T$2:T17212,"NA CO")</f>
        <v>5</v>
      </c>
      <c r="T2214" t="str">
        <f>olah!R2214</f>
        <v>Attendance</v>
      </c>
      <c r="U2214" t="str">
        <f>IF(T2214="Permit", olah!T2214, "No Permit")</f>
        <v>No Permit</v>
      </c>
    </row>
    <row r="2215" spans="1:21" hidden="1" x14ac:dyDescent="0.3">
      <c r="A2215" s="23">
        <v>44561</v>
      </c>
      <c r="B2215" t="s">
        <v>542</v>
      </c>
      <c r="C2215" t="s">
        <v>544</v>
      </c>
      <c r="D2215" t="s">
        <v>11601</v>
      </c>
      <c r="E2215" t="str">
        <f>VLOOKUP(B2215,olah!$B:$P,2,0)</f>
        <v>2021-12-01</v>
      </c>
      <c r="F2215">
        <f>COUNTIFS(parameter!$J$4:$J$34,summary!A2215,parameter!$I$4:$I$34,"&gt;="&amp;summary!$E2215)</f>
        <v>31</v>
      </c>
      <c r="G2215">
        <f>COUNTIFS(olah!$Q2215:Q17213,summary!A2215,olah!$B2215:B17213,summary!B2215,olah!$N2215:N17213,summary!C2215,olah!$P2215:P17213,summary!D2215,olah!$S2215:S17213,"On Time")</f>
        <v>1</v>
      </c>
      <c r="H2215">
        <f>COUNTIFS(olah!$Q$2:Q17213,summary!A2215,olah!$B$2:B17213,summary!B2215,olah!$S$2:S17213,"On Time")</f>
        <v>9</v>
      </c>
      <c r="I2215">
        <f>COUNTIFS(olah!$Q2215:Q17213,summary!A2215,olah!$B2215:B17213,summary!B2215,olah!$N2215:N17213,summary!C2215,olah!$P2215:P17213,summary!D2215,olah!$S2215:S17213,"Late")</f>
        <v>0</v>
      </c>
      <c r="J2215">
        <f>COUNTIFS(olah!$Q$2:Q17213,summary!A2215,olah!$B$2:B17213,summary!B2215,olah!$S$2:S17213,"Late")</f>
        <v>12</v>
      </c>
      <c r="K2215">
        <f t="shared" si="34"/>
        <v>10</v>
      </c>
      <c r="L2215">
        <f>COUNTIFS(olah!$Q2215:Q17213,summary!A2215,olah!$B2215:B17213,summary!B2215,olah!$N2215:N17213,summary!C2215,olah!$P2215:P17213,summary!D2215,olah!$T2215:T17213,"On Time CO")</f>
        <v>0</v>
      </c>
      <c r="M2215">
        <f>COUNTIFS(olah!$Q$2:Q17213,summary!A2215,olah!$B$2:B17213,summary!B2215,olah!$T$2:T17213,"On Time CO")</f>
        <v>14</v>
      </c>
      <c r="N2215">
        <f>COUNTIFS(olah!$Q2215:Q17213,summary!A2215,olah!$B2215:B17213,summary!B2215,olah!$N2215:N17213,summary!C2215,olah!$P2215:P17213,summary!D2215,olah!$T2215:T17213,"Overtime")</f>
        <v>0</v>
      </c>
      <c r="O2215">
        <f>COUNTIFS(olah!$Q$2:Q17213,summary!A2215,olah!$B$2:B17213,summary!B2215,olah!$T$2:T17213,"Overtime")</f>
        <v>2</v>
      </c>
      <c r="P2215">
        <f>COUNTIFS(olah!$Q2215:Q17213,summary!A2215,olah!$B2215:B17213,summary!B2215,olah!$N2215:N17213,summary!C2215,olah!$P2215:P17213,summary!D2215,olah!$T2215:T17213,"Early")</f>
        <v>0</v>
      </c>
      <c r="Q2215">
        <f>COUNTIFS(olah!$Q$2:Q17213,summary!A2215,olah!$B$2:B17213,summary!B2215,olah!$T$2:T17213,"Early")</f>
        <v>0</v>
      </c>
      <c r="R2215">
        <f>COUNTIFS(olah!$Q2215:Q17213,summary!A2215,olah!$B2215:B17213,summary!B2215,olah!$N2215:N17213,summary!C2215,olah!$P2215:P17213,summary!D2215,olah!$T2215:T17213,"NA CO")</f>
        <v>1</v>
      </c>
      <c r="S2215">
        <f>COUNTIFS(olah!$Q$2:Q17213,summary!A2215,olah!$B$2:B17213,summary!B2215,olah!$T$2:T17213,"NA CO")</f>
        <v>5</v>
      </c>
      <c r="T2215" t="str">
        <f>olah!R2215</f>
        <v>Daily Journey</v>
      </c>
      <c r="U2215" t="str">
        <f>IF(T2215="Permit", olah!T2215, "No Permit")</f>
        <v>No Permit</v>
      </c>
    </row>
    <row r="2216" spans="1:21" hidden="1" x14ac:dyDescent="0.3">
      <c r="A2216" s="23">
        <v>44561</v>
      </c>
      <c r="B2216" t="s">
        <v>542</v>
      </c>
      <c r="C2216" t="s">
        <v>28</v>
      </c>
      <c r="D2216" t="s">
        <v>5936</v>
      </c>
      <c r="E2216" t="str">
        <f>VLOOKUP(B2216,olah!$B:$P,2,0)</f>
        <v>2021-12-01</v>
      </c>
      <c r="F2216">
        <f>COUNTIFS(parameter!$J$4:$J$34,summary!A2216,parameter!$I$4:$I$34,"&gt;="&amp;summary!$E2216)</f>
        <v>31</v>
      </c>
      <c r="G2216">
        <f>COUNTIFS(olah!$Q2216:Q17214,summary!A2216,olah!$B2216:B17214,summary!B2216,olah!$N2216:N17214,summary!C2216,olah!$P2216:P17214,summary!D2216,olah!$S2216:S17214,"On Time")</f>
        <v>0</v>
      </c>
      <c r="H2216">
        <f>COUNTIFS(olah!$Q$2:Q17214,summary!A2216,olah!$B$2:B17214,summary!B2216,olah!$S$2:S17214,"On Time")</f>
        <v>9</v>
      </c>
      <c r="I2216">
        <f>COUNTIFS(olah!$Q2216:Q17214,summary!A2216,olah!$B2216:B17214,summary!B2216,olah!$N2216:N17214,summary!C2216,olah!$P2216:P17214,summary!D2216,olah!$S2216:S17214,"Late")</f>
        <v>1</v>
      </c>
      <c r="J2216">
        <f>COUNTIFS(olah!$Q$2:Q17214,summary!A2216,olah!$B$2:B17214,summary!B2216,olah!$S$2:S17214,"Late")</f>
        <v>12</v>
      </c>
      <c r="K2216">
        <f t="shared" si="34"/>
        <v>9</v>
      </c>
      <c r="L2216">
        <f>COUNTIFS(olah!$Q2216:Q17214,summary!A2216,olah!$B2216:B17214,summary!B2216,olah!$N2216:N17214,summary!C2216,olah!$P2216:P17214,summary!D2216,olah!$T2216:T17214,"On Time CO")</f>
        <v>0</v>
      </c>
      <c r="M2216">
        <f>COUNTIFS(olah!$Q$2:Q17214,summary!A2216,olah!$B$2:B17214,summary!B2216,olah!$T$2:T17214,"On Time CO")</f>
        <v>14</v>
      </c>
      <c r="N2216">
        <f>COUNTIFS(olah!$Q2216:Q17214,summary!A2216,olah!$B2216:B17214,summary!B2216,olah!$N2216:N17214,summary!C2216,olah!$P2216:P17214,summary!D2216,olah!$T2216:T17214,"Overtime")</f>
        <v>1</v>
      </c>
      <c r="O2216">
        <f>COUNTIFS(olah!$Q$2:Q17214,summary!A2216,olah!$B$2:B17214,summary!B2216,olah!$T$2:T17214,"Overtime")</f>
        <v>2</v>
      </c>
      <c r="P2216">
        <f>COUNTIFS(olah!$Q2216:Q17214,summary!A2216,olah!$B2216:B17214,summary!B2216,olah!$N2216:N17214,summary!C2216,olah!$P2216:P17214,summary!D2216,olah!$T2216:T17214,"Early")</f>
        <v>0</v>
      </c>
      <c r="Q2216">
        <f>COUNTIFS(olah!$Q$2:Q17214,summary!A2216,olah!$B$2:B17214,summary!B2216,olah!$T$2:T17214,"Early")</f>
        <v>0</v>
      </c>
      <c r="R2216">
        <f>COUNTIFS(olah!$Q2216:Q17214,summary!A2216,olah!$B2216:B17214,summary!B2216,olah!$N2216:N17214,summary!C2216,olah!$P2216:P17214,summary!D2216,olah!$T2216:T17214,"NA CO")</f>
        <v>0</v>
      </c>
      <c r="S2216">
        <f>COUNTIFS(olah!$Q$2:Q17214,summary!A2216,olah!$B$2:B17214,summary!B2216,olah!$T$2:T17214,"NA CO")</f>
        <v>5</v>
      </c>
      <c r="T2216" t="str">
        <f>olah!R2216</f>
        <v>Attendance</v>
      </c>
      <c r="U2216" t="str">
        <f>IF(T2216="Permit", olah!T2216, "No Permit")</f>
        <v>No Permit</v>
      </c>
    </row>
    <row r="2217" spans="1:21" hidden="1" x14ac:dyDescent="0.3">
      <c r="A2217" s="23">
        <v>44561</v>
      </c>
      <c r="B2217" t="s">
        <v>542</v>
      </c>
      <c r="C2217" t="s">
        <v>28</v>
      </c>
      <c r="D2217" t="s">
        <v>6082</v>
      </c>
      <c r="E2217" t="str">
        <f>VLOOKUP(B2217,olah!$B:$P,2,0)</f>
        <v>2021-12-01</v>
      </c>
      <c r="F2217">
        <f>COUNTIFS(parameter!$J$4:$J$34,summary!A2217,parameter!$I$4:$I$34,"&gt;="&amp;summary!$E2217)</f>
        <v>31</v>
      </c>
      <c r="G2217">
        <f>COUNTIFS(olah!$Q2217:Q17215,summary!A2217,olah!$B2217:B17215,summary!B2217,olah!$N2217:N17215,summary!C2217,olah!$P2217:P17215,summary!D2217,olah!$S2217:S17215,"On Time")</f>
        <v>0</v>
      </c>
      <c r="H2217">
        <f>COUNTIFS(olah!$Q$2:Q17215,summary!A2217,olah!$B$2:B17215,summary!B2217,olah!$S$2:S17215,"On Time")</f>
        <v>9</v>
      </c>
      <c r="I2217">
        <f>COUNTIFS(olah!$Q2217:Q17215,summary!A2217,olah!$B2217:B17215,summary!B2217,olah!$N2217:N17215,summary!C2217,olah!$P2217:P17215,summary!D2217,olah!$S2217:S17215,"Late")</f>
        <v>1</v>
      </c>
      <c r="J2217">
        <f>COUNTIFS(olah!$Q$2:Q17215,summary!A2217,olah!$B$2:B17215,summary!B2217,olah!$S$2:S17215,"Late")</f>
        <v>12</v>
      </c>
      <c r="K2217">
        <f t="shared" si="34"/>
        <v>9</v>
      </c>
      <c r="L2217">
        <f>COUNTIFS(olah!$Q2217:Q17215,summary!A2217,olah!$B2217:B17215,summary!B2217,olah!$N2217:N17215,summary!C2217,olah!$P2217:P17215,summary!D2217,olah!$T2217:T17215,"On Time CO")</f>
        <v>1</v>
      </c>
      <c r="M2217">
        <f>COUNTIFS(olah!$Q$2:Q17215,summary!A2217,olah!$B$2:B17215,summary!B2217,olah!$T$2:T17215,"On Time CO")</f>
        <v>14</v>
      </c>
      <c r="N2217">
        <f>COUNTIFS(olah!$Q2217:Q17215,summary!A2217,olah!$B2217:B17215,summary!B2217,olah!$N2217:N17215,summary!C2217,olah!$P2217:P17215,summary!D2217,olah!$T2217:T17215,"Overtime")</f>
        <v>0</v>
      </c>
      <c r="O2217">
        <f>COUNTIFS(olah!$Q$2:Q17215,summary!A2217,olah!$B$2:B17215,summary!B2217,olah!$T$2:T17215,"Overtime")</f>
        <v>2</v>
      </c>
      <c r="P2217">
        <f>COUNTIFS(olah!$Q2217:Q17215,summary!A2217,olah!$B2217:B17215,summary!B2217,olah!$N2217:N17215,summary!C2217,olah!$P2217:P17215,summary!D2217,olah!$T2217:T17215,"Early")</f>
        <v>0</v>
      </c>
      <c r="Q2217">
        <f>COUNTIFS(olah!$Q$2:Q17215,summary!A2217,olah!$B$2:B17215,summary!B2217,olah!$T$2:T17215,"Early")</f>
        <v>0</v>
      </c>
      <c r="R2217">
        <f>COUNTIFS(olah!$Q2217:Q17215,summary!A2217,olah!$B2217:B17215,summary!B2217,olah!$N2217:N17215,summary!C2217,olah!$P2217:P17215,summary!D2217,olah!$T2217:T17215,"NA CO")</f>
        <v>0</v>
      </c>
      <c r="S2217">
        <f>COUNTIFS(olah!$Q$2:Q17215,summary!A2217,olah!$B$2:B17215,summary!B2217,olah!$T$2:T17215,"NA CO")</f>
        <v>5</v>
      </c>
      <c r="T2217" t="str">
        <f>olah!R2217</f>
        <v>Attendance</v>
      </c>
      <c r="U2217" t="str">
        <f>IF(T2217="Permit", olah!T2217, "No Permit")</f>
        <v>No Permit</v>
      </c>
    </row>
    <row r="2218" spans="1:21" hidden="1" x14ac:dyDescent="0.3">
      <c r="A2218" s="23">
        <v>44561</v>
      </c>
      <c r="B2218" t="s">
        <v>542</v>
      </c>
      <c r="C2218" t="s">
        <v>544</v>
      </c>
      <c r="D2218" t="s">
        <v>11602</v>
      </c>
      <c r="E2218" t="str">
        <f>VLOOKUP(B2218,olah!$B:$P,2,0)</f>
        <v>2021-12-01</v>
      </c>
      <c r="F2218">
        <f>COUNTIFS(parameter!$J$4:$J$34,summary!A2218,parameter!$I$4:$I$34,"&gt;="&amp;summary!$E2218)</f>
        <v>31</v>
      </c>
      <c r="G2218">
        <f>COUNTIFS(olah!$Q2218:Q17216,summary!A2218,olah!$B2218:B17216,summary!B2218,olah!$N2218:N17216,summary!C2218,olah!$P2218:P17216,summary!D2218,olah!$S2218:S17216,"On Time")</f>
        <v>1</v>
      </c>
      <c r="H2218">
        <f>COUNTIFS(olah!$Q$2:Q17216,summary!A2218,olah!$B$2:B17216,summary!B2218,olah!$S$2:S17216,"On Time")</f>
        <v>9</v>
      </c>
      <c r="I2218">
        <f>COUNTIFS(olah!$Q2218:Q17216,summary!A2218,olah!$B2218:B17216,summary!B2218,olah!$N2218:N17216,summary!C2218,olah!$P2218:P17216,summary!D2218,olah!$S2218:S17216,"Late")</f>
        <v>0</v>
      </c>
      <c r="J2218">
        <f>COUNTIFS(olah!$Q$2:Q17216,summary!A2218,olah!$B$2:B17216,summary!B2218,olah!$S$2:S17216,"Late")</f>
        <v>12</v>
      </c>
      <c r="K2218">
        <f t="shared" si="34"/>
        <v>10</v>
      </c>
      <c r="L2218">
        <f>COUNTIFS(olah!$Q2218:Q17216,summary!A2218,olah!$B2218:B17216,summary!B2218,olah!$N2218:N17216,summary!C2218,olah!$P2218:P17216,summary!D2218,olah!$T2218:T17216,"On Time CO")</f>
        <v>1</v>
      </c>
      <c r="M2218">
        <f>COUNTIFS(olah!$Q$2:Q17216,summary!A2218,olah!$B$2:B17216,summary!B2218,olah!$T$2:T17216,"On Time CO")</f>
        <v>14</v>
      </c>
      <c r="N2218">
        <f>COUNTIFS(olah!$Q2218:Q17216,summary!A2218,olah!$B2218:B17216,summary!B2218,olah!$N2218:N17216,summary!C2218,olah!$P2218:P17216,summary!D2218,olah!$T2218:T17216,"Overtime")</f>
        <v>0</v>
      </c>
      <c r="O2218">
        <f>COUNTIFS(olah!$Q$2:Q17216,summary!A2218,olah!$B$2:B17216,summary!B2218,olah!$T$2:T17216,"Overtime")</f>
        <v>2</v>
      </c>
      <c r="P2218">
        <f>COUNTIFS(olah!$Q2218:Q17216,summary!A2218,olah!$B2218:B17216,summary!B2218,olah!$N2218:N17216,summary!C2218,olah!$P2218:P17216,summary!D2218,olah!$T2218:T17216,"Early")</f>
        <v>0</v>
      </c>
      <c r="Q2218">
        <f>COUNTIFS(olah!$Q$2:Q17216,summary!A2218,olah!$B$2:B17216,summary!B2218,olah!$T$2:T17216,"Early")</f>
        <v>0</v>
      </c>
      <c r="R2218">
        <f>COUNTIFS(olah!$Q2218:Q17216,summary!A2218,olah!$B2218:B17216,summary!B2218,olah!$N2218:N17216,summary!C2218,olah!$P2218:P17216,summary!D2218,olah!$T2218:T17216,"NA CO")</f>
        <v>0</v>
      </c>
      <c r="S2218">
        <f>COUNTIFS(olah!$Q$2:Q17216,summary!A2218,olah!$B$2:B17216,summary!B2218,olah!$T$2:T17216,"NA CO")</f>
        <v>5</v>
      </c>
      <c r="T2218" t="str">
        <f>olah!R2218</f>
        <v>Daily Journey</v>
      </c>
      <c r="U2218" t="str">
        <f>IF(T2218="Permit", olah!T2218, "No Permit")</f>
        <v>No Permit</v>
      </c>
    </row>
    <row r="2219" spans="1:21" hidden="1" x14ac:dyDescent="0.3">
      <c r="A2219" s="23">
        <v>44561</v>
      </c>
      <c r="B2219" t="s">
        <v>542</v>
      </c>
      <c r="C2219" t="s">
        <v>28</v>
      </c>
      <c r="D2219" t="s">
        <v>7108</v>
      </c>
      <c r="E2219" t="str">
        <f>VLOOKUP(B2219,olah!$B:$P,2,0)</f>
        <v>2021-12-01</v>
      </c>
      <c r="F2219">
        <f>COUNTIFS(parameter!$J$4:$J$34,summary!A2219,parameter!$I$4:$I$34,"&gt;="&amp;summary!$E2219)</f>
        <v>31</v>
      </c>
      <c r="G2219">
        <f>COUNTIFS(olah!$Q2219:Q17217,summary!A2219,olah!$B2219:B17217,summary!B2219,olah!$N2219:N17217,summary!C2219,olah!$P2219:P17217,summary!D2219,olah!$S2219:S17217,"On Time")</f>
        <v>0</v>
      </c>
      <c r="H2219">
        <f>COUNTIFS(olah!$Q$2:Q17217,summary!A2219,olah!$B$2:B17217,summary!B2219,olah!$S$2:S17217,"On Time")</f>
        <v>9</v>
      </c>
      <c r="I2219">
        <f>COUNTIFS(olah!$Q2219:Q17217,summary!A2219,olah!$B2219:B17217,summary!B2219,olah!$N2219:N17217,summary!C2219,olah!$P2219:P17217,summary!D2219,olah!$S2219:S17217,"Late")</f>
        <v>1</v>
      </c>
      <c r="J2219">
        <f>COUNTIFS(olah!$Q$2:Q17217,summary!A2219,olah!$B$2:B17217,summary!B2219,olah!$S$2:S17217,"Late")</f>
        <v>12</v>
      </c>
      <c r="K2219">
        <f t="shared" si="34"/>
        <v>9</v>
      </c>
      <c r="L2219">
        <f>COUNTIFS(olah!$Q2219:Q17217,summary!A2219,olah!$B2219:B17217,summary!B2219,olah!$N2219:N17217,summary!C2219,olah!$P2219:P17217,summary!D2219,olah!$T2219:T17217,"On Time CO")</f>
        <v>1</v>
      </c>
      <c r="M2219">
        <f>COUNTIFS(olah!$Q$2:Q17217,summary!A2219,olah!$B$2:B17217,summary!B2219,olah!$T$2:T17217,"On Time CO")</f>
        <v>14</v>
      </c>
      <c r="N2219">
        <f>COUNTIFS(olah!$Q2219:Q17217,summary!A2219,olah!$B2219:B17217,summary!B2219,olah!$N2219:N17217,summary!C2219,olah!$P2219:P17217,summary!D2219,olah!$T2219:T17217,"Overtime")</f>
        <v>0</v>
      </c>
      <c r="O2219">
        <f>COUNTIFS(olah!$Q$2:Q17217,summary!A2219,olah!$B$2:B17217,summary!B2219,olah!$T$2:T17217,"Overtime")</f>
        <v>2</v>
      </c>
      <c r="P2219">
        <f>COUNTIFS(olah!$Q2219:Q17217,summary!A2219,olah!$B2219:B17217,summary!B2219,olah!$N2219:N17217,summary!C2219,olah!$P2219:P17217,summary!D2219,olah!$T2219:T17217,"Early")</f>
        <v>0</v>
      </c>
      <c r="Q2219">
        <f>COUNTIFS(olah!$Q$2:Q17217,summary!A2219,olah!$B$2:B17217,summary!B2219,olah!$T$2:T17217,"Early")</f>
        <v>0</v>
      </c>
      <c r="R2219">
        <f>COUNTIFS(olah!$Q2219:Q17217,summary!A2219,olah!$B2219:B17217,summary!B2219,olah!$N2219:N17217,summary!C2219,olah!$P2219:P17217,summary!D2219,olah!$T2219:T17217,"NA CO")</f>
        <v>0</v>
      </c>
      <c r="S2219">
        <f>COUNTIFS(olah!$Q$2:Q17217,summary!A2219,olah!$B$2:B17217,summary!B2219,olah!$T$2:T17217,"NA CO")</f>
        <v>5</v>
      </c>
      <c r="T2219" t="str">
        <f>olah!R2219</f>
        <v>Attendance</v>
      </c>
      <c r="U2219" t="str">
        <f>IF(T2219="Permit", olah!T2219, "No Permit")</f>
        <v>No Permit</v>
      </c>
    </row>
    <row r="2220" spans="1:21" hidden="1" x14ac:dyDescent="0.3">
      <c r="A2220" s="23">
        <v>44561</v>
      </c>
      <c r="B2220" t="s">
        <v>542</v>
      </c>
      <c r="C2220" t="s">
        <v>543</v>
      </c>
      <c r="D2220" t="s">
        <v>11604</v>
      </c>
      <c r="E2220" t="str">
        <f>VLOOKUP(B2220,olah!$B:$P,2,0)</f>
        <v>2021-12-01</v>
      </c>
      <c r="F2220">
        <f>COUNTIFS(parameter!$J$4:$J$34,summary!A2220,parameter!$I$4:$I$34,"&gt;="&amp;summary!$E2220)</f>
        <v>31</v>
      </c>
      <c r="G2220">
        <f>COUNTIFS(olah!$Q2220:Q17218,summary!A2220,olah!$B2220:B17218,summary!B2220,olah!$N2220:N17218,summary!C2220,olah!$P2220:P17218,summary!D2220,olah!$S2220:S17218,"On Time")</f>
        <v>1</v>
      </c>
      <c r="H2220">
        <f>COUNTIFS(olah!$Q$2:Q17218,summary!A2220,olah!$B$2:B17218,summary!B2220,olah!$S$2:S17218,"On Time")</f>
        <v>9</v>
      </c>
      <c r="I2220">
        <f>COUNTIFS(olah!$Q2220:Q17218,summary!A2220,olah!$B2220:B17218,summary!B2220,olah!$N2220:N17218,summary!C2220,olah!$P2220:P17218,summary!D2220,olah!$S2220:S17218,"Late")</f>
        <v>0</v>
      </c>
      <c r="J2220">
        <f>COUNTIFS(olah!$Q$2:Q17218,summary!A2220,olah!$B$2:B17218,summary!B2220,olah!$S$2:S17218,"Late")</f>
        <v>12</v>
      </c>
      <c r="K2220">
        <f t="shared" si="34"/>
        <v>10</v>
      </c>
      <c r="L2220">
        <f>COUNTIFS(olah!$Q2220:Q17218,summary!A2220,olah!$B2220:B17218,summary!B2220,olah!$N2220:N17218,summary!C2220,olah!$P2220:P17218,summary!D2220,olah!$T2220:T17218,"On Time CO")</f>
        <v>1</v>
      </c>
      <c r="M2220">
        <f>COUNTIFS(olah!$Q$2:Q17218,summary!A2220,olah!$B$2:B17218,summary!B2220,olah!$T$2:T17218,"On Time CO")</f>
        <v>14</v>
      </c>
      <c r="N2220">
        <f>COUNTIFS(olah!$Q2220:Q17218,summary!A2220,olah!$B2220:B17218,summary!B2220,olah!$N2220:N17218,summary!C2220,olah!$P2220:P17218,summary!D2220,olah!$T2220:T17218,"Overtime")</f>
        <v>0</v>
      </c>
      <c r="O2220">
        <f>COUNTIFS(olah!$Q$2:Q17218,summary!A2220,olah!$B$2:B17218,summary!B2220,olah!$T$2:T17218,"Overtime")</f>
        <v>2</v>
      </c>
      <c r="P2220">
        <f>COUNTIFS(olah!$Q2220:Q17218,summary!A2220,olah!$B2220:B17218,summary!B2220,olah!$N2220:N17218,summary!C2220,olah!$P2220:P17218,summary!D2220,olah!$T2220:T17218,"Early")</f>
        <v>0</v>
      </c>
      <c r="Q2220">
        <f>COUNTIFS(olah!$Q$2:Q17218,summary!A2220,olah!$B$2:B17218,summary!B2220,olah!$T$2:T17218,"Early")</f>
        <v>0</v>
      </c>
      <c r="R2220">
        <f>COUNTIFS(olah!$Q2220:Q17218,summary!A2220,olah!$B2220:B17218,summary!B2220,olah!$N2220:N17218,summary!C2220,olah!$P2220:P17218,summary!D2220,olah!$T2220:T17218,"NA CO")</f>
        <v>0</v>
      </c>
      <c r="S2220">
        <f>COUNTIFS(olah!$Q$2:Q17218,summary!A2220,olah!$B$2:B17218,summary!B2220,olah!$T$2:T17218,"NA CO")</f>
        <v>5</v>
      </c>
      <c r="T2220" t="str">
        <f>olah!R2220</f>
        <v>Daily Journey</v>
      </c>
      <c r="U2220" t="str">
        <f>IF(T2220="Permit", olah!T2220, "No Permit")</f>
        <v>No Permit</v>
      </c>
    </row>
    <row r="2221" spans="1:21" hidden="1" x14ac:dyDescent="0.3">
      <c r="A2221" s="23">
        <v>44561</v>
      </c>
      <c r="B2221" t="s">
        <v>542</v>
      </c>
      <c r="C2221" t="s">
        <v>28</v>
      </c>
      <c r="D2221" t="s">
        <v>11605</v>
      </c>
      <c r="E2221" t="str">
        <f>VLOOKUP(B2221,olah!$B:$P,2,0)</f>
        <v>2021-12-01</v>
      </c>
      <c r="F2221">
        <f>COUNTIFS(parameter!$J$4:$J$34,summary!A2221,parameter!$I$4:$I$34,"&gt;="&amp;summary!$E2221)</f>
        <v>31</v>
      </c>
      <c r="G2221">
        <f>COUNTIFS(olah!$Q2221:Q17219,summary!A2221,olah!$B2221:B17219,summary!B2221,olah!$N2221:N17219,summary!C2221,olah!$P2221:P17219,summary!D2221,olah!$S2221:S17219,"On Time")</f>
        <v>0</v>
      </c>
      <c r="H2221">
        <f>COUNTIFS(olah!$Q$2:Q17219,summary!A2221,olah!$B$2:B17219,summary!B2221,olah!$S$2:S17219,"On Time")</f>
        <v>9</v>
      </c>
      <c r="I2221">
        <f>COUNTIFS(olah!$Q2221:Q17219,summary!A2221,olah!$B2221:B17219,summary!B2221,olah!$N2221:N17219,summary!C2221,olah!$P2221:P17219,summary!D2221,olah!$S2221:S17219,"Late")</f>
        <v>1</v>
      </c>
      <c r="J2221">
        <f>COUNTIFS(olah!$Q$2:Q17219,summary!A2221,olah!$B$2:B17219,summary!B2221,olah!$S$2:S17219,"Late")</f>
        <v>12</v>
      </c>
      <c r="K2221">
        <f t="shared" si="34"/>
        <v>9</v>
      </c>
      <c r="L2221">
        <f>COUNTIFS(olah!$Q2221:Q17219,summary!A2221,olah!$B2221:B17219,summary!B2221,olah!$N2221:N17219,summary!C2221,olah!$P2221:P17219,summary!D2221,olah!$T2221:T17219,"On Time CO")</f>
        <v>0</v>
      </c>
      <c r="M2221">
        <f>COUNTIFS(olah!$Q$2:Q17219,summary!A2221,olah!$B$2:B17219,summary!B2221,olah!$T$2:T17219,"On Time CO")</f>
        <v>14</v>
      </c>
      <c r="N2221">
        <f>COUNTIFS(olah!$Q2221:Q17219,summary!A2221,olah!$B2221:B17219,summary!B2221,olah!$N2221:N17219,summary!C2221,olah!$P2221:P17219,summary!D2221,olah!$T2221:T17219,"Overtime")</f>
        <v>0</v>
      </c>
      <c r="O2221">
        <f>COUNTIFS(olah!$Q$2:Q17219,summary!A2221,olah!$B$2:B17219,summary!B2221,olah!$T$2:T17219,"Overtime")</f>
        <v>2</v>
      </c>
      <c r="P2221">
        <f>COUNTIFS(olah!$Q2221:Q17219,summary!A2221,olah!$B2221:B17219,summary!B2221,olah!$N2221:N17219,summary!C2221,olah!$P2221:P17219,summary!D2221,olah!$T2221:T17219,"Early")</f>
        <v>0</v>
      </c>
      <c r="Q2221">
        <f>COUNTIFS(olah!$Q$2:Q17219,summary!A2221,olah!$B$2:B17219,summary!B2221,olah!$T$2:T17219,"Early")</f>
        <v>0</v>
      </c>
      <c r="R2221">
        <f>COUNTIFS(olah!$Q2221:Q17219,summary!A2221,olah!$B2221:B17219,summary!B2221,olah!$N2221:N17219,summary!C2221,olah!$P2221:P17219,summary!D2221,olah!$T2221:T17219,"NA CO")</f>
        <v>1</v>
      </c>
      <c r="S2221">
        <f>COUNTIFS(olah!$Q$2:Q17219,summary!A2221,olah!$B$2:B17219,summary!B2221,olah!$T$2:T17219,"NA CO")</f>
        <v>5</v>
      </c>
      <c r="T2221" t="str">
        <f>olah!R2221</f>
        <v>Attendance</v>
      </c>
      <c r="U2221" t="str">
        <f>IF(T2221="Permit", olah!T2221, "No Permit")</f>
        <v>No Permit</v>
      </c>
    </row>
    <row r="2222" spans="1:21" hidden="1" x14ac:dyDescent="0.3">
      <c r="A2222" s="23">
        <v>44561</v>
      </c>
      <c r="B2222" t="s">
        <v>542</v>
      </c>
      <c r="C2222" t="s">
        <v>28</v>
      </c>
      <c r="D2222" t="s">
        <v>10202</v>
      </c>
      <c r="E2222" t="str">
        <f>VLOOKUP(B2222,olah!$B:$P,2,0)</f>
        <v>2021-12-01</v>
      </c>
      <c r="F2222">
        <f>COUNTIFS(parameter!$J$4:$J$34,summary!A2222,parameter!$I$4:$I$34,"&gt;="&amp;summary!$E2222)</f>
        <v>31</v>
      </c>
      <c r="G2222">
        <f>COUNTIFS(olah!$Q2222:Q17220,summary!A2222,olah!$B2222:B17220,summary!B2222,olah!$N2222:N17220,summary!C2222,olah!$P2222:P17220,summary!D2222,olah!$S2222:S17220,"On Time")</f>
        <v>0</v>
      </c>
      <c r="H2222">
        <f>COUNTIFS(olah!$Q$2:Q17220,summary!A2222,olah!$B$2:B17220,summary!B2222,olah!$S$2:S17220,"On Time")</f>
        <v>9</v>
      </c>
      <c r="I2222">
        <f>COUNTIFS(olah!$Q2222:Q17220,summary!A2222,olah!$B2222:B17220,summary!B2222,olah!$N2222:N17220,summary!C2222,olah!$P2222:P17220,summary!D2222,olah!$S2222:S17220,"Late")</f>
        <v>1</v>
      </c>
      <c r="J2222">
        <f>COUNTIFS(olah!$Q$2:Q17220,summary!A2222,olah!$B$2:B17220,summary!B2222,olah!$S$2:S17220,"Late")</f>
        <v>12</v>
      </c>
      <c r="K2222">
        <f t="shared" si="34"/>
        <v>9</v>
      </c>
      <c r="L2222">
        <f>COUNTIFS(olah!$Q2222:Q17220,summary!A2222,olah!$B2222:B17220,summary!B2222,olah!$N2222:N17220,summary!C2222,olah!$P2222:P17220,summary!D2222,olah!$T2222:T17220,"On Time CO")</f>
        <v>0</v>
      </c>
      <c r="M2222">
        <f>COUNTIFS(olah!$Q$2:Q17220,summary!A2222,olah!$B$2:B17220,summary!B2222,olah!$T$2:T17220,"On Time CO")</f>
        <v>14</v>
      </c>
      <c r="N2222">
        <f>COUNTIFS(olah!$Q2222:Q17220,summary!A2222,olah!$B2222:B17220,summary!B2222,olah!$N2222:N17220,summary!C2222,olah!$P2222:P17220,summary!D2222,olah!$T2222:T17220,"Overtime")</f>
        <v>1</v>
      </c>
      <c r="O2222">
        <f>COUNTIFS(olah!$Q$2:Q17220,summary!A2222,olah!$B$2:B17220,summary!B2222,olah!$T$2:T17220,"Overtime")</f>
        <v>2</v>
      </c>
      <c r="P2222">
        <f>COUNTIFS(olah!$Q2222:Q17220,summary!A2222,olah!$B2222:B17220,summary!B2222,olah!$N2222:N17220,summary!C2222,olah!$P2222:P17220,summary!D2222,olah!$T2222:T17220,"Early")</f>
        <v>0</v>
      </c>
      <c r="Q2222">
        <f>COUNTIFS(olah!$Q$2:Q17220,summary!A2222,olah!$B$2:B17220,summary!B2222,olah!$T$2:T17220,"Early")</f>
        <v>0</v>
      </c>
      <c r="R2222">
        <f>COUNTIFS(olah!$Q2222:Q17220,summary!A2222,olah!$B2222:B17220,summary!B2222,olah!$N2222:N17220,summary!C2222,olah!$P2222:P17220,summary!D2222,olah!$T2222:T17220,"NA CO")</f>
        <v>0</v>
      </c>
      <c r="S2222">
        <f>COUNTIFS(olah!$Q$2:Q17220,summary!A2222,olah!$B$2:B17220,summary!B2222,olah!$T$2:T17220,"NA CO")</f>
        <v>5</v>
      </c>
      <c r="T2222" t="str">
        <f>olah!R2222</f>
        <v>Attendance</v>
      </c>
      <c r="U2222" t="str">
        <f>IF(T2222="Permit", olah!T2222, "No Permit")</f>
        <v>No Permit</v>
      </c>
    </row>
    <row r="2223" spans="1:21" hidden="1" x14ac:dyDescent="0.3">
      <c r="A2223" s="23">
        <v>44561</v>
      </c>
      <c r="B2223" t="s">
        <v>542</v>
      </c>
      <c r="C2223" t="s">
        <v>8224</v>
      </c>
      <c r="D2223" t="s">
        <v>11607</v>
      </c>
      <c r="E2223" t="str">
        <f>VLOOKUP(B2223,olah!$B:$P,2,0)</f>
        <v>2021-12-01</v>
      </c>
      <c r="F2223">
        <f>COUNTIFS(parameter!$J$4:$J$34,summary!A2223,parameter!$I$4:$I$34,"&gt;="&amp;summary!$E2223)</f>
        <v>31</v>
      </c>
      <c r="G2223">
        <f>COUNTIFS(olah!$Q2223:Q17221,summary!A2223,olah!$B2223:B17221,summary!B2223,olah!$N2223:N17221,summary!C2223,olah!$P2223:P17221,summary!D2223,olah!$S2223:S17221,"On Time")</f>
        <v>1</v>
      </c>
      <c r="H2223">
        <f>COUNTIFS(olah!$Q$2:Q17221,summary!A2223,olah!$B$2:B17221,summary!B2223,olah!$S$2:S17221,"On Time")</f>
        <v>9</v>
      </c>
      <c r="I2223">
        <f>COUNTIFS(olah!$Q2223:Q17221,summary!A2223,olah!$B2223:B17221,summary!B2223,olah!$N2223:N17221,summary!C2223,olah!$P2223:P17221,summary!D2223,olah!$S2223:S17221,"Late")</f>
        <v>0</v>
      </c>
      <c r="J2223">
        <f>COUNTIFS(olah!$Q$2:Q17221,summary!A2223,olah!$B$2:B17221,summary!B2223,olah!$S$2:S17221,"Late")</f>
        <v>12</v>
      </c>
      <c r="K2223">
        <f t="shared" si="34"/>
        <v>10</v>
      </c>
      <c r="L2223">
        <f>COUNTIFS(olah!$Q2223:Q17221,summary!A2223,olah!$B2223:B17221,summary!B2223,olah!$N2223:N17221,summary!C2223,olah!$P2223:P17221,summary!D2223,olah!$T2223:T17221,"On Time CO")</f>
        <v>1</v>
      </c>
      <c r="M2223">
        <f>COUNTIFS(olah!$Q$2:Q17221,summary!A2223,olah!$B$2:B17221,summary!B2223,olah!$T$2:T17221,"On Time CO")</f>
        <v>14</v>
      </c>
      <c r="N2223">
        <f>COUNTIFS(olah!$Q2223:Q17221,summary!A2223,olah!$B2223:B17221,summary!B2223,olah!$N2223:N17221,summary!C2223,olah!$P2223:P17221,summary!D2223,olah!$T2223:T17221,"Overtime")</f>
        <v>0</v>
      </c>
      <c r="O2223">
        <f>COUNTIFS(olah!$Q$2:Q17221,summary!A2223,olah!$B$2:B17221,summary!B2223,olah!$T$2:T17221,"Overtime")</f>
        <v>2</v>
      </c>
      <c r="P2223">
        <f>COUNTIFS(olah!$Q2223:Q17221,summary!A2223,olah!$B2223:B17221,summary!B2223,olah!$N2223:N17221,summary!C2223,olah!$P2223:P17221,summary!D2223,olah!$T2223:T17221,"Early")</f>
        <v>0</v>
      </c>
      <c r="Q2223">
        <f>COUNTIFS(olah!$Q$2:Q17221,summary!A2223,olah!$B$2:B17221,summary!B2223,olah!$T$2:T17221,"Early")</f>
        <v>0</v>
      </c>
      <c r="R2223">
        <f>COUNTIFS(olah!$Q2223:Q17221,summary!A2223,olah!$B2223:B17221,summary!B2223,olah!$N2223:N17221,summary!C2223,olah!$P2223:P17221,summary!D2223,olah!$T2223:T17221,"NA CO")</f>
        <v>0</v>
      </c>
      <c r="S2223">
        <f>COUNTIFS(olah!$Q$2:Q17221,summary!A2223,olah!$B$2:B17221,summary!B2223,olah!$T$2:T17221,"NA CO")</f>
        <v>5</v>
      </c>
      <c r="T2223" t="str">
        <f>olah!R2223</f>
        <v>Daily Journey</v>
      </c>
      <c r="U2223" t="str">
        <f>IF(T2223="Permit", olah!T2223, "No Permit")</f>
        <v>No Permit</v>
      </c>
    </row>
    <row r="2224" spans="1:21" hidden="1" x14ac:dyDescent="0.3">
      <c r="A2224" s="23">
        <v>44561</v>
      </c>
      <c r="B2224" t="s">
        <v>542</v>
      </c>
      <c r="C2224" t="s">
        <v>28</v>
      </c>
      <c r="D2224" t="s">
        <v>11608</v>
      </c>
      <c r="E2224" t="str">
        <f>VLOOKUP(B2224,olah!$B:$P,2,0)</f>
        <v>2021-12-01</v>
      </c>
      <c r="F2224">
        <f>COUNTIFS(parameter!$J$4:$J$34,summary!A2224,parameter!$I$4:$I$34,"&gt;="&amp;summary!$E2224)</f>
        <v>31</v>
      </c>
      <c r="G2224">
        <f>COUNTIFS(olah!$Q2224:Q17222,summary!A2224,olah!$B2224:B17222,summary!B2224,olah!$N2224:N17222,summary!C2224,olah!$P2224:P17222,summary!D2224,olah!$S2224:S17222,"On Time")</f>
        <v>0</v>
      </c>
      <c r="H2224">
        <f>COUNTIFS(olah!$Q$2:Q17222,summary!A2224,olah!$B$2:B17222,summary!B2224,olah!$S$2:S17222,"On Time")</f>
        <v>9</v>
      </c>
      <c r="I2224">
        <f>COUNTIFS(olah!$Q2224:Q17222,summary!A2224,olah!$B2224:B17222,summary!B2224,olah!$N2224:N17222,summary!C2224,olah!$P2224:P17222,summary!D2224,olah!$S2224:S17222,"Late")</f>
        <v>1</v>
      </c>
      <c r="J2224">
        <f>COUNTIFS(olah!$Q$2:Q17222,summary!A2224,olah!$B$2:B17222,summary!B2224,olah!$S$2:S17222,"Late")</f>
        <v>12</v>
      </c>
      <c r="K2224">
        <f t="shared" si="34"/>
        <v>9</v>
      </c>
      <c r="L2224">
        <f>COUNTIFS(olah!$Q2224:Q17222,summary!A2224,olah!$B2224:B17222,summary!B2224,olah!$N2224:N17222,summary!C2224,olah!$P2224:P17222,summary!D2224,olah!$T2224:T17222,"On Time CO")</f>
        <v>1</v>
      </c>
      <c r="M2224">
        <f>COUNTIFS(olah!$Q$2:Q17222,summary!A2224,olah!$B$2:B17222,summary!B2224,olah!$T$2:T17222,"On Time CO")</f>
        <v>14</v>
      </c>
      <c r="N2224">
        <f>COUNTIFS(olah!$Q2224:Q17222,summary!A2224,olah!$B2224:B17222,summary!B2224,olah!$N2224:N17222,summary!C2224,olah!$P2224:P17222,summary!D2224,olah!$T2224:T17222,"Overtime")</f>
        <v>0</v>
      </c>
      <c r="O2224">
        <f>COUNTIFS(olah!$Q$2:Q17222,summary!A2224,olah!$B$2:B17222,summary!B2224,olah!$T$2:T17222,"Overtime")</f>
        <v>2</v>
      </c>
      <c r="P2224">
        <f>COUNTIFS(olah!$Q2224:Q17222,summary!A2224,olah!$B2224:B17222,summary!B2224,olah!$N2224:N17222,summary!C2224,olah!$P2224:P17222,summary!D2224,olah!$T2224:T17222,"Early")</f>
        <v>0</v>
      </c>
      <c r="Q2224">
        <f>COUNTIFS(olah!$Q$2:Q17222,summary!A2224,olah!$B$2:B17222,summary!B2224,olah!$T$2:T17222,"Early")</f>
        <v>0</v>
      </c>
      <c r="R2224">
        <f>COUNTIFS(olah!$Q2224:Q17222,summary!A2224,olah!$B2224:B17222,summary!B2224,olah!$N2224:N17222,summary!C2224,olah!$P2224:P17222,summary!D2224,olah!$T2224:T17222,"NA CO")</f>
        <v>0</v>
      </c>
      <c r="S2224">
        <f>COUNTIFS(olah!$Q$2:Q17222,summary!A2224,olah!$B$2:B17222,summary!B2224,olah!$T$2:T17222,"NA CO")</f>
        <v>5</v>
      </c>
      <c r="T2224" t="str">
        <f>olah!R2224</f>
        <v>Attendance</v>
      </c>
      <c r="U2224" t="str">
        <f>IF(T2224="Permit", olah!T2224, "No Permit")</f>
        <v>No Permit</v>
      </c>
    </row>
    <row r="2225" spans="1:21" hidden="1" x14ac:dyDescent="0.3">
      <c r="A2225" s="23">
        <v>44561</v>
      </c>
      <c r="B2225" t="s">
        <v>542</v>
      </c>
      <c r="C2225" t="s">
        <v>544</v>
      </c>
      <c r="D2225" t="s">
        <v>11609</v>
      </c>
      <c r="E2225" t="str">
        <f>VLOOKUP(B2225,olah!$B:$P,2,0)</f>
        <v>2021-12-01</v>
      </c>
      <c r="F2225">
        <f>COUNTIFS(parameter!$J$4:$J$34,summary!A2225,parameter!$I$4:$I$34,"&gt;="&amp;summary!$E2225)</f>
        <v>31</v>
      </c>
      <c r="G2225">
        <f>COUNTIFS(olah!$Q2225:Q17223,summary!A2225,olah!$B2225:B17223,summary!B2225,olah!$N2225:N17223,summary!C2225,olah!$P2225:P17223,summary!D2225,olah!$S2225:S17223,"On Time")</f>
        <v>1</v>
      </c>
      <c r="H2225">
        <f>COUNTIFS(olah!$Q$2:Q17223,summary!A2225,olah!$B$2:B17223,summary!B2225,olah!$S$2:S17223,"On Time")</f>
        <v>9</v>
      </c>
      <c r="I2225">
        <f>COUNTIFS(olah!$Q2225:Q17223,summary!A2225,olah!$B2225:B17223,summary!B2225,olah!$N2225:N17223,summary!C2225,olah!$P2225:P17223,summary!D2225,olah!$S2225:S17223,"Late")</f>
        <v>0</v>
      </c>
      <c r="J2225">
        <f>COUNTIFS(olah!$Q$2:Q17223,summary!A2225,olah!$B$2:B17223,summary!B2225,olah!$S$2:S17223,"Late")</f>
        <v>12</v>
      </c>
      <c r="K2225">
        <f t="shared" si="34"/>
        <v>10</v>
      </c>
      <c r="L2225">
        <f>COUNTIFS(olah!$Q2225:Q17223,summary!A2225,olah!$B2225:B17223,summary!B2225,olah!$N2225:N17223,summary!C2225,olah!$P2225:P17223,summary!D2225,olah!$T2225:T17223,"On Time CO")</f>
        <v>1</v>
      </c>
      <c r="M2225">
        <f>COUNTIFS(olah!$Q$2:Q17223,summary!A2225,olah!$B$2:B17223,summary!B2225,olah!$T$2:T17223,"On Time CO")</f>
        <v>14</v>
      </c>
      <c r="N2225">
        <f>COUNTIFS(olah!$Q2225:Q17223,summary!A2225,olah!$B2225:B17223,summary!B2225,olah!$N2225:N17223,summary!C2225,olah!$P2225:P17223,summary!D2225,olah!$T2225:T17223,"Overtime")</f>
        <v>0</v>
      </c>
      <c r="O2225">
        <f>COUNTIFS(olah!$Q$2:Q17223,summary!A2225,olah!$B$2:B17223,summary!B2225,olah!$T$2:T17223,"Overtime")</f>
        <v>2</v>
      </c>
      <c r="P2225">
        <f>COUNTIFS(olah!$Q2225:Q17223,summary!A2225,olah!$B2225:B17223,summary!B2225,olah!$N2225:N17223,summary!C2225,olah!$P2225:P17223,summary!D2225,olah!$T2225:T17223,"Early")</f>
        <v>0</v>
      </c>
      <c r="Q2225">
        <f>COUNTIFS(olah!$Q$2:Q17223,summary!A2225,olah!$B$2:B17223,summary!B2225,olah!$T$2:T17223,"Early")</f>
        <v>0</v>
      </c>
      <c r="R2225">
        <f>COUNTIFS(olah!$Q2225:Q17223,summary!A2225,olah!$B2225:B17223,summary!B2225,olah!$N2225:N17223,summary!C2225,olah!$P2225:P17223,summary!D2225,olah!$T2225:T17223,"NA CO")</f>
        <v>0</v>
      </c>
      <c r="S2225">
        <f>COUNTIFS(olah!$Q$2:Q17223,summary!A2225,olah!$B$2:B17223,summary!B2225,olah!$T$2:T17223,"NA CO")</f>
        <v>5</v>
      </c>
      <c r="T2225" t="str">
        <f>olah!R2225</f>
        <v>Daily Journey</v>
      </c>
      <c r="U2225" t="str">
        <f>IF(T2225="Permit", olah!T2225, "No Permit")</f>
        <v>No Permit</v>
      </c>
    </row>
    <row r="2226" spans="1:21" hidden="1" x14ac:dyDescent="0.3">
      <c r="A2226" s="23">
        <v>44561</v>
      </c>
      <c r="B2226" t="s">
        <v>542</v>
      </c>
      <c r="C2226" t="s">
        <v>28</v>
      </c>
      <c r="D2226" t="s">
        <v>9024</v>
      </c>
      <c r="E2226" t="str">
        <f>VLOOKUP(B2226,olah!$B:$P,2,0)</f>
        <v>2021-12-01</v>
      </c>
      <c r="F2226">
        <f>COUNTIFS(parameter!$J$4:$J$34,summary!A2226,parameter!$I$4:$I$34,"&gt;="&amp;summary!$E2226)</f>
        <v>31</v>
      </c>
      <c r="G2226">
        <f>COUNTIFS(olah!$Q2226:Q17224,summary!A2226,olah!$B2226:B17224,summary!B2226,olah!$N2226:N17224,summary!C2226,olah!$P2226:P17224,summary!D2226,olah!$S2226:S17224,"On Time")</f>
        <v>0</v>
      </c>
      <c r="H2226">
        <f>COUNTIFS(olah!$Q$2:Q17224,summary!A2226,olah!$B$2:B17224,summary!B2226,olah!$S$2:S17224,"On Time")</f>
        <v>9</v>
      </c>
      <c r="I2226">
        <f>COUNTIFS(olah!$Q2226:Q17224,summary!A2226,olah!$B2226:B17224,summary!B2226,olah!$N2226:N17224,summary!C2226,olah!$P2226:P17224,summary!D2226,olah!$S2226:S17224,"Late")</f>
        <v>1</v>
      </c>
      <c r="J2226">
        <f>COUNTIFS(olah!$Q$2:Q17224,summary!A2226,olah!$B$2:B17224,summary!B2226,olah!$S$2:S17224,"Late")</f>
        <v>12</v>
      </c>
      <c r="K2226">
        <f t="shared" si="34"/>
        <v>9</v>
      </c>
      <c r="L2226">
        <f>COUNTIFS(olah!$Q2226:Q17224,summary!A2226,olah!$B2226:B17224,summary!B2226,olah!$N2226:N17224,summary!C2226,olah!$P2226:P17224,summary!D2226,olah!$T2226:T17224,"On Time CO")</f>
        <v>0</v>
      </c>
      <c r="M2226">
        <f>COUNTIFS(olah!$Q$2:Q17224,summary!A2226,olah!$B$2:B17224,summary!B2226,olah!$T$2:T17224,"On Time CO")</f>
        <v>14</v>
      </c>
      <c r="N2226">
        <f>COUNTIFS(olah!$Q2226:Q17224,summary!A2226,olah!$B2226:B17224,summary!B2226,olah!$N2226:N17224,summary!C2226,olah!$P2226:P17224,summary!D2226,olah!$T2226:T17224,"Overtime")</f>
        <v>0</v>
      </c>
      <c r="O2226">
        <f>COUNTIFS(olah!$Q$2:Q17224,summary!A2226,olah!$B$2:B17224,summary!B2226,olah!$T$2:T17224,"Overtime")</f>
        <v>2</v>
      </c>
      <c r="P2226">
        <f>COUNTIFS(olah!$Q2226:Q17224,summary!A2226,olah!$B2226:B17224,summary!B2226,olah!$N2226:N17224,summary!C2226,olah!$P2226:P17224,summary!D2226,olah!$T2226:T17224,"Early")</f>
        <v>0</v>
      </c>
      <c r="Q2226">
        <f>COUNTIFS(olah!$Q$2:Q17224,summary!A2226,olah!$B$2:B17224,summary!B2226,olah!$T$2:T17224,"Early")</f>
        <v>0</v>
      </c>
      <c r="R2226">
        <f>COUNTIFS(olah!$Q2226:Q17224,summary!A2226,olah!$B2226:B17224,summary!B2226,olah!$N2226:N17224,summary!C2226,olah!$P2226:P17224,summary!D2226,olah!$T2226:T17224,"NA CO")</f>
        <v>1</v>
      </c>
      <c r="S2226">
        <f>COUNTIFS(olah!$Q$2:Q17224,summary!A2226,olah!$B$2:B17224,summary!B2226,olah!$T$2:T17224,"NA CO")</f>
        <v>5</v>
      </c>
      <c r="T2226" t="str">
        <f>olah!R2226</f>
        <v>Attendance</v>
      </c>
      <c r="U2226" t="str">
        <f>IF(T2226="Permit", olah!T2226, "No Permit")</f>
        <v>No Permit</v>
      </c>
    </row>
    <row r="2227" spans="1:21" hidden="1" x14ac:dyDescent="0.3">
      <c r="A2227" s="23">
        <v>44561</v>
      </c>
      <c r="B2227" t="s">
        <v>542</v>
      </c>
      <c r="C2227" t="s">
        <v>8238</v>
      </c>
      <c r="D2227" t="s">
        <v>10213</v>
      </c>
      <c r="E2227" t="str">
        <f>VLOOKUP(B2227,olah!$B:$P,2,0)</f>
        <v>2021-12-01</v>
      </c>
      <c r="F2227">
        <f>COUNTIFS(parameter!$J$4:$J$34,summary!A2227,parameter!$I$4:$I$34,"&gt;="&amp;summary!$E2227)</f>
        <v>31</v>
      </c>
      <c r="G2227">
        <f>COUNTIFS(olah!$Q2227:Q17225,summary!A2227,olah!$B2227:B17225,summary!B2227,olah!$N2227:N17225,summary!C2227,olah!$P2227:P17225,summary!D2227,olah!$S2227:S17225,"On Time")</f>
        <v>1</v>
      </c>
      <c r="H2227">
        <f>COUNTIFS(olah!$Q$2:Q17225,summary!A2227,olah!$B$2:B17225,summary!B2227,olah!$S$2:S17225,"On Time")</f>
        <v>9</v>
      </c>
      <c r="I2227">
        <f>COUNTIFS(olah!$Q2227:Q17225,summary!A2227,olah!$B2227:B17225,summary!B2227,olah!$N2227:N17225,summary!C2227,olah!$P2227:P17225,summary!D2227,olah!$S2227:S17225,"Late")</f>
        <v>0</v>
      </c>
      <c r="J2227">
        <f>COUNTIFS(olah!$Q$2:Q17225,summary!A2227,olah!$B$2:B17225,summary!B2227,olah!$S$2:S17225,"Late")</f>
        <v>12</v>
      </c>
      <c r="K2227">
        <f t="shared" si="34"/>
        <v>10</v>
      </c>
      <c r="L2227">
        <f>COUNTIFS(olah!$Q2227:Q17225,summary!A2227,olah!$B2227:B17225,summary!B2227,olah!$N2227:N17225,summary!C2227,olah!$P2227:P17225,summary!D2227,olah!$T2227:T17225,"On Time CO")</f>
        <v>0</v>
      </c>
      <c r="M2227">
        <f>COUNTIFS(olah!$Q$2:Q17225,summary!A2227,olah!$B$2:B17225,summary!B2227,olah!$T$2:T17225,"On Time CO")</f>
        <v>14</v>
      </c>
      <c r="N2227">
        <f>COUNTIFS(olah!$Q2227:Q17225,summary!A2227,olah!$B2227:B17225,summary!B2227,olah!$N2227:N17225,summary!C2227,olah!$P2227:P17225,summary!D2227,olah!$T2227:T17225,"Overtime")</f>
        <v>0</v>
      </c>
      <c r="O2227">
        <f>COUNTIFS(olah!$Q$2:Q17225,summary!A2227,olah!$B$2:B17225,summary!B2227,olah!$T$2:T17225,"Overtime")</f>
        <v>2</v>
      </c>
      <c r="P2227">
        <f>COUNTIFS(olah!$Q2227:Q17225,summary!A2227,olah!$B2227:B17225,summary!B2227,olah!$N2227:N17225,summary!C2227,olah!$P2227:P17225,summary!D2227,olah!$T2227:T17225,"Early")</f>
        <v>0</v>
      </c>
      <c r="Q2227">
        <f>COUNTIFS(olah!$Q$2:Q17225,summary!A2227,olah!$B$2:B17225,summary!B2227,olah!$T$2:T17225,"Early")</f>
        <v>0</v>
      </c>
      <c r="R2227">
        <f>COUNTIFS(olah!$Q2227:Q17225,summary!A2227,olah!$B2227:B17225,summary!B2227,olah!$N2227:N17225,summary!C2227,olah!$P2227:P17225,summary!D2227,olah!$T2227:T17225,"NA CO")</f>
        <v>1</v>
      </c>
      <c r="S2227">
        <f>COUNTIFS(olah!$Q$2:Q17225,summary!A2227,olah!$B$2:B17225,summary!B2227,olah!$T$2:T17225,"NA CO")</f>
        <v>5</v>
      </c>
      <c r="T2227" t="str">
        <f>olah!R2227</f>
        <v>Daily Journey</v>
      </c>
      <c r="U2227" t="str">
        <f>IF(T2227="Permit", olah!T2227, "No Permit")</f>
        <v>No Permit</v>
      </c>
    </row>
    <row r="2228" spans="1:21" hidden="1" x14ac:dyDescent="0.3">
      <c r="A2228" s="23">
        <v>44561</v>
      </c>
      <c r="B2228" t="s">
        <v>542</v>
      </c>
      <c r="C2228" t="s">
        <v>28</v>
      </c>
      <c r="D2228" t="s">
        <v>7927</v>
      </c>
      <c r="E2228" t="str">
        <f>VLOOKUP(B2228,olah!$B:$P,2,0)</f>
        <v>2021-12-01</v>
      </c>
      <c r="F2228">
        <f>COUNTIFS(parameter!$J$4:$J$34,summary!A2228,parameter!$I$4:$I$34,"&gt;="&amp;summary!$E2228)</f>
        <v>31</v>
      </c>
      <c r="G2228">
        <f>COUNTIFS(olah!$Q2228:Q17226,summary!A2228,olah!$B2228:B17226,summary!B2228,olah!$N2228:N17226,summary!C2228,olah!$P2228:P17226,summary!D2228,olah!$S2228:S17226,"On Time")</f>
        <v>0</v>
      </c>
      <c r="H2228">
        <f>COUNTIFS(olah!$Q$2:Q17226,summary!A2228,olah!$B$2:B17226,summary!B2228,olah!$S$2:S17226,"On Time")</f>
        <v>9</v>
      </c>
      <c r="I2228">
        <f>COUNTIFS(olah!$Q2228:Q17226,summary!A2228,olah!$B2228:B17226,summary!B2228,olah!$N2228:N17226,summary!C2228,olah!$P2228:P17226,summary!D2228,olah!$S2228:S17226,"Late")</f>
        <v>1</v>
      </c>
      <c r="J2228">
        <f>COUNTIFS(olah!$Q$2:Q17226,summary!A2228,olah!$B$2:B17226,summary!B2228,olah!$S$2:S17226,"Late")</f>
        <v>12</v>
      </c>
      <c r="K2228">
        <f t="shared" si="34"/>
        <v>9</v>
      </c>
      <c r="L2228">
        <f>COUNTIFS(olah!$Q2228:Q17226,summary!A2228,olah!$B2228:B17226,summary!B2228,olah!$N2228:N17226,summary!C2228,olah!$P2228:P17226,summary!D2228,olah!$T2228:T17226,"On Time CO")</f>
        <v>1</v>
      </c>
      <c r="M2228">
        <f>COUNTIFS(olah!$Q$2:Q17226,summary!A2228,olah!$B$2:B17226,summary!B2228,olah!$T$2:T17226,"On Time CO")</f>
        <v>14</v>
      </c>
      <c r="N2228">
        <f>COUNTIFS(olah!$Q2228:Q17226,summary!A2228,olah!$B2228:B17226,summary!B2228,olah!$N2228:N17226,summary!C2228,olah!$P2228:P17226,summary!D2228,olah!$T2228:T17226,"Overtime")</f>
        <v>0</v>
      </c>
      <c r="O2228">
        <f>COUNTIFS(olah!$Q$2:Q17226,summary!A2228,olah!$B$2:B17226,summary!B2228,olah!$T$2:T17226,"Overtime")</f>
        <v>2</v>
      </c>
      <c r="P2228">
        <f>COUNTIFS(olah!$Q2228:Q17226,summary!A2228,olah!$B2228:B17226,summary!B2228,olah!$N2228:N17226,summary!C2228,olah!$P2228:P17226,summary!D2228,olah!$T2228:T17226,"Early")</f>
        <v>0</v>
      </c>
      <c r="Q2228">
        <f>COUNTIFS(olah!$Q$2:Q17226,summary!A2228,olah!$B$2:B17226,summary!B2228,olah!$T$2:T17226,"Early")</f>
        <v>0</v>
      </c>
      <c r="R2228">
        <f>COUNTIFS(olah!$Q2228:Q17226,summary!A2228,olah!$B2228:B17226,summary!B2228,olah!$N2228:N17226,summary!C2228,olah!$P2228:P17226,summary!D2228,olah!$T2228:T17226,"NA CO")</f>
        <v>0</v>
      </c>
      <c r="S2228">
        <f>COUNTIFS(olah!$Q$2:Q17226,summary!A2228,olah!$B$2:B17226,summary!B2228,olah!$T$2:T17226,"NA CO")</f>
        <v>5</v>
      </c>
      <c r="T2228" t="str">
        <f>olah!R2228</f>
        <v>Attendance</v>
      </c>
      <c r="U2228" t="str">
        <f>IF(T2228="Permit", olah!T2228, "No Permit")</f>
        <v>No Permit</v>
      </c>
    </row>
    <row r="2229" spans="1:21" hidden="1" x14ac:dyDescent="0.3">
      <c r="A2229" s="23">
        <v>44561</v>
      </c>
      <c r="B2229" t="s">
        <v>542</v>
      </c>
      <c r="C2229" t="s">
        <v>8238</v>
      </c>
      <c r="D2229" t="s">
        <v>11610</v>
      </c>
      <c r="E2229" t="str">
        <f>VLOOKUP(B2229,olah!$B:$P,2,0)</f>
        <v>2021-12-01</v>
      </c>
      <c r="F2229">
        <f>COUNTIFS(parameter!$J$4:$J$34,summary!A2229,parameter!$I$4:$I$34,"&gt;="&amp;summary!$E2229)</f>
        <v>31</v>
      </c>
      <c r="G2229">
        <f>COUNTIFS(olah!$Q2229:Q17227,summary!A2229,olah!$B2229:B17227,summary!B2229,olah!$N2229:N17227,summary!C2229,olah!$P2229:P17227,summary!D2229,olah!$S2229:S17227,"On Time")</f>
        <v>1</v>
      </c>
      <c r="H2229">
        <f>COUNTIFS(olah!$Q$2:Q17227,summary!A2229,olah!$B$2:B17227,summary!B2229,olah!$S$2:S17227,"On Time")</f>
        <v>9</v>
      </c>
      <c r="I2229">
        <f>COUNTIFS(olah!$Q2229:Q17227,summary!A2229,olah!$B2229:B17227,summary!B2229,olah!$N2229:N17227,summary!C2229,olah!$P2229:P17227,summary!D2229,olah!$S2229:S17227,"Late")</f>
        <v>0</v>
      </c>
      <c r="J2229">
        <f>COUNTIFS(olah!$Q$2:Q17227,summary!A2229,olah!$B$2:B17227,summary!B2229,olah!$S$2:S17227,"Late")</f>
        <v>12</v>
      </c>
      <c r="K2229">
        <f t="shared" si="34"/>
        <v>10</v>
      </c>
      <c r="L2229">
        <f>COUNTIFS(olah!$Q2229:Q17227,summary!A2229,olah!$B2229:B17227,summary!B2229,olah!$N2229:N17227,summary!C2229,olah!$P2229:P17227,summary!D2229,olah!$T2229:T17227,"On Time CO")</f>
        <v>0</v>
      </c>
      <c r="M2229">
        <f>COUNTIFS(olah!$Q$2:Q17227,summary!A2229,olah!$B$2:B17227,summary!B2229,olah!$T$2:T17227,"On Time CO")</f>
        <v>14</v>
      </c>
      <c r="N2229">
        <f>COUNTIFS(olah!$Q2229:Q17227,summary!A2229,olah!$B2229:B17227,summary!B2229,olah!$N2229:N17227,summary!C2229,olah!$P2229:P17227,summary!D2229,olah!$T2229:T17227,"Overtime")</f>
        <v>0</v>
      </c>
      <c r="O2229">
        <f>COUNTIFS(olah!$Q$2:Q17227,summary!A2229,olah!$B$2:B17227,summary!B2229,olah!$T$2:T17227,"Overtime")</f>
        <v>2</v>
      </c>
      <c r="P2229">
        <f>COUNTIFS(olah!$Q2229:Q17227,summary!A2229,olah!$B2229:B17227,summary!B2229,olah!$N2229:N17227,summary!C2229,olah!$P2229:P17227,summary!D2229,olah!$T2229:T17227,"Early")</f>
        <v>0</v>
      </c>
      <c r="Q2229">
        <f>COUNTIFS(olah!$Q$2:Q17227,summary!A2229,olah!$B$2:B17227,summary!B2229,olah!$T$2:T17227,"Early")</f>
        <v>0</v>
      </c>
      <c r="R2229">
        <f>COUNTIFS(olah!$Q2229:Q17227,summary!A2229,olah!$B2229:B17227,summary!B2229,olah!$N2229:N17227,summary!C2229,olah!$P2229:P17227,summary!D2229,olah!$T2229:T17227,"NA CO")</f>
        <v>1</v>
      </c>
      <c r="S2229">
        <f>COUNTIFS(olah!$Q$2:Q17227,summary!A2229,olah!$B$2:B17227,summary!B2229,olah!$T$2:T17227,"NA CO")</f>
        <v>5</v>
      </c>
      <c r="T2229" t="str">
        <f>olah!R2229</f>
        <v>Daily Journey</v>
      </c>
      <c r="U2229" t="str">
        <f>IF(T2229="Permit", olah!T2229, "No Permit")</f>
        <v>No Permit</v>
      </c>
    </row>
    <row r="2230" spans="1:21" hidden="1" x14ac:dyDescent="0.3">
      <c r="A2230" s="23">
        <v>44561</v>
      </c>
      <c r="B2230" t="s">
        <v>542</v>
      </c>
      <c r="C2230" t="s">
        <v>28</v>
      </c>
      <c r="D2230" t="s">
        <v>9025</v>
      </c>
      <c r="E2230" t="str">
        <f>VLOOKUP(B2230,olah!$B:$P,2,0)</f>
        <v>2021-12-01</v>
      </c>
      <c r="F2230">
        <f>COUNTIFS(parameter!$J$4:$J$34,summary!A2230,parameter!$I$4:$I$34,"&gt;="&amp;summary!$E2230)</f>
        <v>31</v>
      </c>
      <c r="G2230">
        <f>COUNTIFS(olah!$Q2230:Q17228,summary!A2230,olah!$B2230:B17228,summary!B2230,olah!$N2230:N17228,summary!C2230,olah!$P2230:P17228,summary!D2230,olah!$S2230:S17228,"On Time")</f>
        <v>0</v>
      </c>
      <c r="H2230">
        <f>COUNTIFS(olah!$Q$2:Q17228,summary!A2230,olah!$B$2:B17228,summary!B2230,olah!$S$2:S17228,"On Time")</f>
        <v>9</v>
      </c>
      <c r="I2230">
        <f>COUNTIFS(olah!$Q2230:Q17228,summary!A2230,olah!$B2230:B17228,summary!B2230,olah!$N2230:N17228,summary!C2230,olah!$P2230:P17228,summary!D2230,olah!$S2230:S17228,"Late")</f>
        <v>1</v>
      </c>
      <c r="J2230">
        <f>COUNTIFS(olah!$Q$2:Q17228,summary!A2230,olah!$B$2:B17228,summary!B2230,olah!$S$2:S17228,"Late")</f>
        <v>12</v>
      </c>
      <c r="K2230">
        <f t="shared" si="34"/>
        <v>9</v>
      </c>
      <c r="L2230">
        <f>COUNTIFS(olah!$Q2230:Q17228,summary!A2230,olah!$B2230:B17228,summary!B2230,olah!$N2230:N17228,summary!C2230,olah!$P2230:P17228,summary!D2230,olah!$T2230:T17228,"On Time CO")</f>
        <v>1</v>
      </c>
      <c r="M2230">
        <f>COUNTIFS(olah!$Q$2:Q17228,summary!A2230,olah!$B$2:B17228,summary!B2230,olah!$T$2:T17228,"On Time CO")</f>
        <v>14</v>
      </c>
      <c r="N2230">
        <f>COUNTIFS(olah!$Q2230:Q17228,summary!A2230,olah!$B2230:B17228,summary!B2230,olah!$N2230:N17228,summary!C2230,olah!$P2230:P17228,summary!D2230,olah!$T2230:T17228,"Overtime")</f>
        <v>0</v>
      </c>
      <c r="O2230">
        <f>COUNTIFS(olah!$Q$2:Q17228,summary!A2230,olah!$B$2:B17228,summary!B2230,olah!$T$2:T17228,"Overtime")</f>
        <v>2</v>
      </c>
      <c r="P2230">
        <f>COUNTIFS(olah!$Q2230:Q17228,summary!A2230,olah!$B2230:B17228,summary!B2230,olah!$N2230:N17228,summary!C2230,olah!$P2230:P17228,summary!D2230,olah!$T2230:T17228,"Early")</f>
        <v>0</v>
      </c>
      <c r="Q2230">
        <f>COUNTIFS(olah!$Q$2:Q17228,summary!A2230,olah!$B$2:B17228,summary!B2230,olah!$T$2:T17228,"Early")</f>
        <v>0</v>
      </c>
      <c r="R2230">
        <f>COUNTIFS(olah!$Q2230:Q17228,summary!A2230,olah!$B2230:B17228,summary!B2230,olah!$N2230:N17228,summary!C2230,olah!$P2230:P17228,summary!D2230,olah!$T2230:T17228,"NA CO")</f>
        <v>0</v>
      </c>
      <c r="S2230">
        <f>COUNTIFS(olah!$Q$2:Q17228,summary!A2230,olah!$B$2:B17228,summary!B2230,olah!$T$2:T17228,"NA CO")</f>
        <v>5</v>
      </c>
      <c r="T2230" t="str">
        <f>olah!R2230</f>
        <v>Attendance</v>
      </c>
      <c r="U2230" t="str">
        <f>IF(T2230="Permit", olah!T2230, "No Permit")</f>
        <v>No Permit</v>
      </c>
    </row>
    <row r="2231" spans="1:21" hidden="1" x14ac:dyDescent="0.3">
      <c r="A2231" s="23">
        <v>44561</v>
      </c>
      <c r="B2231" t="s">
        <v>542</v>
      </c>
      <c r="C2231" t="s">
        <v>28</v>
      </c>
      <c r="D2231" t="s">
        <v>10214</v>
      </c>
      <c r="E2231" t="str">
        <f>VLOOKUP(B2231,olah!$B:$P,2,0)</f>
        <v>2021-12-01</v>
      </c>
      <c r="F2231">
        <f>COUNTIFS(parameter!$J$4:$J$34,summary!A2231,parameter!$I$4:$I$34,"&gt;="&amp;summary!$E2231)</f>
        <v>31</v>
      </c>
      <c r="G2231">
        <f>COUNTIFS(olah!$Q2231:Q17229,summary!A2231,olah!$B2231:B17229,summary!B2231,olah!$N2231:N17229,summary!C2231,olah!$P2231:P17229,summary!D2231,olah!$S2231:S17229,"On Time")</f>
        <v>0</v>
      </c>
      <c r="H2231">
        <f>COUNTIFS(olah!$Q$2:Q17229,summary!A2231,olah!$B$2:B17229,summary!B2231,olah!$S$2:S17229,"On Time")</f>
        <v>9</v>
      </c>
      <c r="I2231">
        <f>COUNTIFS(olah!$Q2231:Q17229,summary!A2231,olah!$B2231:B17229,summary!B2231,olah!$N2231:N17229,summary!C2231,olah!$P2231:P17229,summary!D2231,olah!$S2231:S17229,"Late")</f>
        <v>1</v>
      </c>
      <c r="J2231">
        <f>COUNTIFS(olah!$Q$2:Q17229,summary!A2231,olah!$B$2:B17229,summary!B2231,olah!$S$2:S17229,"Late")</f>
        <v>12</v>
      </c>
      <c r="K2231">
        <f t="shared" si="34"/>
        <v>9</v>
      </c>
      <c r="L2231">
        <f>COUNTIFS(olah!$Q2231:Q17229,summary!A2231,olah!$B2231:B17229,summary!B2231,olah!$N2231:N17229,summary!C2231,olah!$P2231:P17229,summary!D2231,olah!$T2231:T17229,"On Time CO")</f>
        <v>1</v>
      </c>
      <c r="M2231">
        <f>COUNTIFS(olah!$Q$2:Q17229,summary!A2231,olah!$B$2:B17229,summary!B2231,olah!$T$2:T17229,"On Time CO")</f>
        <v>14</v>
      </c>
      <c r="N2231">
        <f>COUNTIFS(olah!$Q2231:Q17229,summary!A2231,olah!$B2231:B17229,summary!B2231,olah!$N2231:N17229,summary!C2231,olah!$P2231:P17229,summary!D2231,olah!$T2231:T17229,"Overtime")</f>
        <v>0</v>
      </c>
      <c r="O2231">
        <f>COUNTIFS(olah!$Q$2:Q17229,summary!A2231,olah!$B$2:B17229,summary!B2231,olah!$T$2:T17229,"Overtime")</f>
        <v>2</v>
      </c>
      <c r="P2231">
        <f>COUNTIFS(olah!$Q2231:Q17229,summary!A2231,olah!$B2231:B17229,summary!B2231,olah!$N2231:N17229,summary!C2231,olah!$P2231:P17229,summary!D2231,olah!$T2231:T17229,"Early")</f>
        <v>0</v>
      </c>
      <c r="Q2231">
        <f>COUNTIFS(olah!$Q$2:Q17229,summary!A2231,olah!$B$2:B17229,summary!B2231,olah!$T$2:T17229,"Early")</f>
        <v>0</v>
      </c>
      <c r="R2231">
        <f>COUNTIFS(olah!$Q2231:Q17229,summary!A2231,olah!$B2231:B17229,summary!B2231,olah!$N2231:N17229,summary!C2231,olah!$P2231:P17229,summary!D2231,olah!$T2231:T17229,"NA CO")</f>
        <v>0</v>
      </c>
      <c r="S2231">
        <f>COUNTIFS(olah!$Q$2:Q17229,summary!A2231,olah!$B$2:B17229,summary!B2231,olah!$T$2:T17229,"NA CO")</f>
        <v>5</v>
      </c>
      <c r="T2231" t="str">
        <f>olah!R2231</f>
        <v>Attendance</v>
      </c>
      <c r="U2231" t="str">
        <f>IF(T2231="Permit", olah!T2231, "No Permit")</f>
        <v>No Permit</v>
      </c>
    </row>
    <row r="2232" spans="1:21" hidden="1" x14ac:dyDescent="0.3">
      <c r="A2232" s="23">
        <v>44561</v>
      </c>
      <c r="B2232" t="s">
        <v>542</v>
      </c>
      <c r="C2232" t="s">
        <v>8238</v>
      </c>
      <c r="D2232" t="s">
        <v>7814</v>
      </c>
      <c r="E2232" t="str">
        <f>VLOOKUP(B2232,olah!$B:$P,2,0)</f>
        <v>2021-12-01</v>
      </c>
      <c r="F2232">
        <f>COUNTIFS(parameter!$J$4:$J$34,summary!A2232,parameter!$I$4:$I$34,"&gt;="&amp;summary!$E2232)</f>
        <v>31</v>
      </c>
      <c r="G2232">
        <f>COUNTIFS(olah!$Q2232:Q17230,summary!A2232,olah!$B2232:B17230,summary!B2232,olah!$N2232:N17230,summary!C2232,olah!$P2232:P17230,summary!D2232,olah!$S2232:S17230,"On Time")</f>
        <v>1</v>
      </c>
      <c r="H2232">
        <f>COUNTIFS(olah!$Q$2:Q17230,summary!A2232,olah!$B$2:B17230,summary!B2232,olah!$S$2:S17230,"On Time")</f>
        <v>9</v>
      </c>
      <c r="I2232">
        <f>COUNTIFS(olah!$Q2232:Q17230,summary!A2232,olah!$B2232:B17230,summary!B2232,olah!$N2232:N17230,summary!C2232,olah!$P2232:P17230,summary!D2232,olah!$S2232:S17230,"Late")</f>
        <v>0</v>
      </c>
      <c r="J2232">
        <f>COUNTIFS(olah!$Q$2:Q17230,summary!A2232,olah!$B$2:B17230,summary!B2232,olah!$S$2:S17230,"Late")</f>
        <v>12</v>
      </c>
      <c r="K2232">
        <f t="shared" si="34"/>
        <v>10</v>
      </c>
      <c r="L2232">
        <f>COUNTIFS(olah!$Q2232:Q17230,summary!A2232,olah!$B2232:B17230,summary!B2232,olah!$N2232:N17230,summary!C2232,olah!$P2232:P17230,summary!D2232,olah!$T2232:T17230,"On Time CO")</f>
        <v>1</v>
      </c>
      <c r="M2232">
        <f>COUNTIFS(olah!$Q$2:Q17230,summary!A2232,olah!$B$2:B17230,summary!B2232,olah!$T$2:T17230,"On Time CO")</f>
        <v>14</v>
      </c>
      <c r="N2232">
        <f>COUNTIFS(olah!$Q2232:Q17230,summary!A2232,olah!$B2232:B17230,summary!B2232,olah!$N2232:N17230,summary!C2232,olah!$P2232:P17230,summary!D2232,olah!$T2232:T17230,"Overtime")</f>
        <v>0</v>
      </c>
      <c r="O2232">
        <f>COUNTIFS(olah!$Q$2:Q17230,summary!A2232,olah!$B$2:B17230,summary!B2232,olah!$T$2:T17230,"Overtime")</f>
        <v>2</v>
      </c>
      <c r="P2232">
        <f>COUNTIFS(olah!$Q2232:Q17230,summary!A2232,olah!$B2232:B17230,summary!B2232,olah!$N2232:N17230,summary!C2232,olah!$P2232:P17230,summary!D2232,olah!$T2232:T17230,"Early")</f>
        <v>0</v>
      </c>
      <c r="Q2232">
        <f>COUNTIFS(olah!$Q$2:Q17230,summary!A2232,olah!$B$2:B17230,summary!B2232,olah!$T$2:T17230,"Early")</f>
        <v>0</v>
      </c>
      <c r="R2232">
        <f>COUNTIFS(olah!$Q2232:Q17230,summary!A2232,olah!$B2232:B17230,summary!B2232,olah!$N2232:N17230,summary!C2232,olah!$P2232:P17230,summary!D2232,olah!$T2232:T17230,"NA CO")</f>
        <v>0</v>
      </c>
      <c r="S2232">
        <f>COUNTIFS(olah!$Q$2:Q17230,summary!A2232,olah!$B$2:B17230,summary!B2232,olah!$T$2:T17230,"NA CO")</f>
        <v>5</v>
      </c>
      <c r="T2232" t="str">
        <f>olah!R2232</f>
        <v>Daily Journey</v>
      </c>
      <c r="U2232" t="str">
        <f>IF(T2232="Permit", olah!T2232, "No Permit")</f>
        <v>No Permit</v>
      </c>
    </row>
    <row r="2233" spans="1:21" hidden="1" x14ac:dyDescent="0.3">
      <c r="A2233" s="23">
        <v>44561</v>
      </c>
      <c r="B2233" t="s">
        <v>547</v>
      </c>
      <c r="C2233" t="s">
        <v>550</v>
      </c>
      <c r="D2233" t="s">
        <v>1390</v>
      </c>
      <c r="E2233" t="str">
        <f>VLOOKUP(B2233,olah!$B:$P,2,0)</f>
        <v>2021-12-01</v>
      </c>
      <c r="F2233">
        <f>COUNTIFS(parameter!$J$4:$J$34,summary!A2233,parameter!$I$4:$I$34,"&gt;="&amp;summary!$E2233)</f>
        <v>31</v>
      </c>
      <c r="G2233">
        <f>COUNTIFS(olah!$Q2233:Q17231,summary!A2233,olah!$B2233:B17231,summary!B2233,olah!$N2233:N17231,summary!C2233,olah!$P2233:P17231,summary!D2233,olah!$S2233:S17231,"On Time")</f>
        <v>1</v>
      </c>
      <c r="H2233">
        <f>COUNTIFS(olah!$Q$2:Q17231,summary!A2233,olah!$B$2:B17231,summary!B2233,olah!$S$2:S17231,"On Time")</f>
        <v>18</v>
      </c>
      <c r="I2233">
        <f>COUNTIFS(olah!$Q2233:Q17231,summary!A2233,olah!$B2233:B17231,summary!B2233,olah!$N2233:N17231,summary!C2233,olah!$P2233:P17231,summary!D2233,olah!$S2233:S17231,"Late")</f>
        <v>0</v>
      </c>
      <c r="J2233">
        <f>COUNTIFS(olah!$Q$2:Q17231,summary!A2233,olah!$B$2:B17231,summary!B2233,olah!$S$2:S17231,"Late")</f>
        <v>2</v>
      </c>
      <c r="K2233">
        <f t="shared" si="34"/>
        <v>11</v>
      </c>
      <c r="L2233">
        <f>COUNTIFS(olah!$Q2233:Q17231,summary!A2233,olah!$B2233:B17231,summary!B2233,olah!$N2233:N17231,summary!C2233,olah!$P2233:P17231,summary!D2233,olah!$T2233:T17231,"On Time CO")</f>
        <v>0</v>
      </c>
      <c r="M2233">
        <f>COUNTIFS(olah!$Q$2:Q17231,summary!A2233,olah!$B$2:B17231,summary!B2233,olah!$T$2:T17231,"On Time CO")</f>
        <v>0</v>
      </c>
      <c r="N2233">
        <f>COUNTIFS(olah!$Q2233:Q17231,summary!A2233,olah!$B2233:B17231,summary!B2233,olah!$N2233:N17231,summary!C2233,olah!$P2233:P17231,summary!D2233,olah!$T2233:T17231,"Overtime")</f>
        <v>0</v>
      </c>
      <c r="O2233">
        <f>COUNTIFS(olah!$Q$2:Q17231,summary!A2233,olah!$B$2:B17231,summary!B2233,olah!$T$2:T17231,"Overtime")</f>
        <v>0</v>
      </c>
      <c r="P2233">
        <f>COUNTIFS(olah!$Q2233:Q17231,summary!A2233,olah!$B2233:B17231,summary!B2233,olah!$N2233:N17231,summary!C2233,olah!$P2233:P17231,summary!D2233,olah!$T2233:T17231,"Early")</f>
        <v>0</v>
      </c>
      <c r="Q2233">
        <f>COUNTIFS(olah!$Q$2:Q17231,summary!A2233,olah!$B$2:B17231,summary!B2233,olah!$T$2:T17231,"Early")</f>
        <v>0</v>
      </c>
      <c r="R2233">
        <f>COUNTIFS(olah!$Q2233:Q17231,summary!A2233,olah!$B2233:B17231,summary!B2233,olah!$N2233:N17231,summary!C2233,olah!$P2233:P17231,summary!D2233,olah!$T2233:T17231,"NA CO")</f>
        <v>1</v>
      </c>
      <c r="S2233">
        <f>COUNTIFS(olah!$Q$2:Q17231,summary!A2233,olah!$B$2:B17231,summary!B2233,olah!$T$2:T17231,"NA CO")</f>
        <v>20</v>
      </c>
      <c r="T2233" t="str">
        <f>olah!R2233</f>
        <v>Daily Journey</v>
      </c>
      <c r="U2233" t="str">
        <f>IF(T2233="Permit", olah!T2233, "No Permit")</f>
        <v>No Permit</v>
      </c>
    </row>
    <row r="2234" spans="1:21" hidden="1" x14ac:dyDescent="0.3">
      <c r="A2234" s="23">
        <v>44561</v>
      </c>
      <c r="B2234" t="s">
        <v>547</v>
      </c>
      <c r="C2234" t="s">
        <v>28</v>
      </c>
      <c r="D2234" t="s">
        <v>5935</v>
      </c>
      <c r="E2234" t="str">
        <f>VLOOKUP(B2234,olah!$B:$P,2,0)</f>
        <v>2021-12-01</v>
      </c>
      <c r="F2234">
        <f>COUNTIFS(parameter!$J$4:$J$34,summary!A2234,parameter!$I$4:$I$34,"&gt;="&amp;summary!$E2234)</f>
        <v>31</v>
      </c>
      <c r="G2234">
        <f>COUNTIFS(olah!$Q2234:Q17232,summary!A2234,olah!$B2234:B17232,summary!B2234,olah!$N2234:N17232,summary!C2234,olah!$P2234:P17232,summary!D2234,olah!$S2234:S17232,"On Time")</f>
        <v>1</v>
      </c>
      <c r="H2234">
        <f>COUNTIFS(olah!$Q$2:Q17232,summary!A2234,olah!$B$2:B17232,summary!B2234,olah!$S$2:S17232,"On Time")</f>
        <v>18</v>
      </c>
      <c r="I2234">
        <f>COUNTIFS(olah!$Q2234:Q17232,summary!A2234,olah!$B2234:B17232,summary!B2234,olah!$N2234:N17232,summary!C2234,olah!$P2234:P17232,summary!D2234,olah!$S2234:S17232,"Late")</f>
        <v>0</v>
      </c>
      <c r="J2234">
        <f>COUNTIFS(olah!$Q$2:Q17232,summary!A2234,olah!$B$2:B17232,summary!B2234,olah!$S$2:S17232,"Late")</f>
        <v>2</v>
      </c>
      <c r="K2234">
        <f t="shared" si="34"/>
        <v>11</v>
      </c>
      <c r="L2234">
        <f>COUNTIFS(olah!$Q2234:Q17232,summary!A2234,olah!$B2234:B17232,summary!B2234,olah!$N2234:N17232,summary!C2234,olah!$P2234:P17232,summary!D2234,olah!$T2234:T17232,"On Time CO")</f>
        <v>0</v>
      </c>
      <c r="M2234">
        <f>COUNTIFS(olah!$Q$2:Q17232,summary!A2234,olah!$B$2:B17232,summary!B2234,olah!$T$2:T17232,"On Time CO")</f>
        <v>0</v>
      </c>
      <c r="N2234">
        <f>COUNTIFS(olah!$Q2234:Q17232,summary!A2234,olah!$B2234:B17232,summary!B2234,olah!$N2234:N17232,summary!C2234,olah!$P2234:P17232,summary!D2234,olah!$T2234:T17232,"Overtime")</f>
        <v>0</v>
      </c>
      <c r="O2234">
        <f>COUNTIFS(olah!$Q$2:Q17232,summary!A2234,olah!$B$2:B17232,summary!B2234,olah!$T$2:T17232,"Overtime")</f>
        <v>0</v>
      </c>
      <c r="P2234">
        <f>COUNTIFS(olah!$Q2234:Q17232,summary!A2234,olah!$B2234:B17232,summary!B2234,olah!$N2234:N17232,summary!C2234,olah!$P2234:P17232,summary!D2234,olah!$T2234:T17232,"Early")</f>
        <v>0</v>
      </c>
      <c r="Q2234">
        <f>COUNTIFS(olah!$Q$2:Q17232,summary!A2234,olah!$B$2:B17232,summary!B2234,olah!$T$2:T17232,"Early")</f>
        <v>0</v>
      </c>
      <c r="R2234">
        <f>COUNTIFS(olah!$Q2234:Q17232,summary!A2234,olah!$B2234:B17232,summary!B2234,olah!$N2234:N17232,summary!C2234,olah!$P2234:P17232,summary!D2234,olah!$T2234:T17232,"NA CO")</f>
        <v>1</v>
      </c>
      <c r="S2234">
        <f>COUNTIFS(olah!$Q$2:Q17232,summary!A2234,olah!$B$2:B17232,summary!B2234,olah!$T$2:T17232,"NA CO")</f>
        <v>20</v>
      </c>
      <c r="T2234" t="str">
        <f>olah!R2234</f>
        <v>Attendance</v>
      </c>
      <c r="U2234" t="str">
        <f>IF(T2234="Permit", olah!T2234, "No Permit")</f>
        <v>No Permit</v>
      </c>
    </row>
    <row r="2235" spans="1:21" hidden="1" x14ac:dyDescent="0.3">
      <c r="A2235" s="23">
        <v>44561</v>
      </c>
      <c r="B2235" t="s">
        <v>547</v>
      </c>
      <c r="C2235" t="s">
        <v>548</v>
      </c>
      <c r="D2235" t="s">
        <v>11600</v>
      </c>
      <c r="E2235" t="str">
        <f>VLOOKUP(B2235,olah!$B:$P,2,0)</f>
        <v>2021-12-01</v>
      </c>
      <c r="F2235">
        <f>COUNTIFS(parameter!$J$4:$J$34,summary!A2235,parameter!$I$4:$I$34,"&gt;="&amp;summary!$E2235)</f>
        <v>31</v>
      </c>
      <c r="G2235">
        <f>COUNTIFS(olah!$Q2235:Q17233,summary!A2235,olah!$B2235:B17233,summary!B2235,olah!$N2235:N17233,summary!C2235,olah!$P2235:P17233,summary!D2235,olah!$S2235:S17233,"On Time")</f>
        <v>1</v>
      </c>
      <c r="H2235">
        <f>COUNTIFS(olah!$Q$2:Q17233,summary!A2235,olah!$B$2:B17233,summary!B2235,olah!$S$2:S17233,"On Time")</f>
        <v>18</v>
      </c>
      <c r="I2235">
        <f>COUNTIFS(olah!$Q2235:Q17233,summary!A2235,olah!$B2235:B17233,summary!B2235,olah!$N2235:N17233,summary!C2235,olah!$P2235:P17233,summary!D2235,olah!$S2235:S17233,"Late")</f>
        <v>0</v>
      </c>
      <c r="J2235">
        <f>COUNTIFS(olah!$Q$2:Q17233,summary!A2235,olah!$B$2:B17233,summary!B2235,olah!$S$2:S17233,"Late")</f>
        <v>2</v>
      </c>
      <c r="K2235">
        <f t="shared" si="34"/>
        <v>11</v>
      </c>
      <c r="L2235">
        <f>COUNTIFS(olah!$Q2235:Q17233,summary!A2235,olah!$B2235:B17233,summary!B2235,olah!$N2235:N17233,summary!C2235,olah!$P2235:P17233,summary!D2235,olah!$T2235:T17233,"On Time CO")</f>
        <v>0</v>
      </c>
      <c r="M2235">
        <f>COUNTIFS(olah!$Q$2:Q17233,summary!A2235,olah!$B$2:B17233,summary!B2235,olah!$T$2:T17233,"On Time CO")</f>
        <v>0</v>
      </c>
      <c r="N2235">
        <f>COUNTIFS(olah!$Q2235:Q17233,summary!A2235,olah!$B2235:B17233,summary!B2235,olah!$N2235:N17233,summary!C2235,olah!$P2235:P17233,summary!D2235,olah!$T2235:T17233,"Overtime")</f>
        <v>0</v>
      </c>
      <c r="O2235">
        <f>COUNTIFS(olah!$Q$2:Q17233,summary!A2235,olah!$B$2:B17233,summary!B2235,olah!$T$2:T17233,"Overtime")</f>
        <v>0</v>
      </c>
      <c r="P2235">
        <f>COUNTIFS(olah!$Q2235:Q17233,summary!A2235,olah!$B2235:B17233,summary!B2235,olah!$N2235:N17233,summary!C2235,olah!$P2235:P17233,summary!D2235,olah!$T2235:T17233,"Early")</f>
        <v>0</v>
      </c>
      <c r="Q2235">
        <f>COUNTIFS(olah!$Q$2:Q17233,summary!A2235,olah!$B$2:B17233,summary!B2235,olah!$T$2:T17233,"Early")</f>
        <v>0</v>
      </c>
      <c r="R2235">
        <f>COUNTIFS(olah!$Q2235:Q17233,summary!A2235,olah!$B2235:B17233,summary!B2235,olah!$N2235:N17233,summary!C2235,olah!$P2235:P17233,summary!D2235,olah!$T2235:T17233,"NA CO")</f>
        <v>1</v>
      </c>
      <c r="S2235">
        <f>COUNTIFS(olah!$Q$2:Q17233,summary!A2235,olah!$B$2:B17233,summary!B2235,olah!$T$2:T17233,"NA CO")</f>
        <v>20</v>
      </c>
      <c r="T2235" t="str">
        <f>olah!R2235</f>
        <v>Daily Journey</v>
      </c>
      <c r="U2235" t="str">
        <f>IF(T2235="Permit", olah!T2235, "No Permit")</f>
        <v>No Permit</v>
      </c>
    </row>
    <row r="2236" spans="1:21" hidden="1" x14ac:dyDescent="0.3">
      <c r="A2236" s="23">
        <v>44561</v>
      </c>
      <c r="B2236" t="s">
        <v>547</v>
      </c>
      <c r="C2236" t="s">
        <v>28</v>
      </c>
      <c r="D2236" t="s">
        <v>11601</v>
      </c>
      <c r="E2236" t="str">
        <f>VLOOKUP(B2236,olah!$B:$P,2,0)</f>
        <v>2021-12-01</v>
      </c>
      <c r="F2236">
        <f>COUNTIFS(parameter!$J$4:$J$34,summary!A2236,parameter!$I$4:$I$34,"&gt;="&amp;summary!$E2236)</f>
        <v>31</v>
      </c>
      <c r="G2236">
        <f>COUNTIFS(olah!$Q2236:Q17234,summary!A2236,olah!$B2236:B17234,summary!B2236,olah!$N2236:N17234,summary!C2236,olah!$P2236:P17234,summary!D2236,olah!$S2236:S17234,"On Time")</f>
        <v>1</v>
      </c>
      <c r="H2236">
        <f>COUNTIFS(olah!$Q$2:Q17234,summary!A2236,olah!$B$2:B17234,summary!B2236,olah!$S$2:S17234,"On Time")</f>
        <v>18</v>
      </c>
      <c r="I2236">
        <f>COUNTIFS(olah!$Q2236:Q17234,summary!A2236,olah!$B2236:B17234,summary!B2236,olah!$N2236:N17234,summary!C2236,olah!$P2236:P17234,summary!D2236,olah!$S2236:S17234,"Late")</f>
        <v>0</v>
      </c>
      <c r="J2236">
        <f>COUNTIFS(olah!$Q$2:Q17234,summary!A2236,olah!$B$2:B17234,summary!B2236,olah!$S$2:S17234,"Late")</f>
        <v>2</v>
      </c>
      <c r="K2236">
        <f t="shared" si="34"/>
        <v>11</v>
      </c>
      <c r="L2236">
        <f>COUNTIFS(olah!$Q2236:Q17234,summary!A2236,olah!$B2236:B17234,summary!B2236,olah!$N2236:N17234,summary!C2236,olah!$P2236:P17234,summary!D2236,olah!$T2236:T17234,"On Time CO")</f>
        <v>0</v>
      </c>
      <c r="M2236">
        <f>COUNTIFS(olah!$Q$2:Q17234,summary!A2236,olah!$B$2:B17234,summary!B2236,olah!$T$2:T17234,"On Time CO")</f>
        <v>0</v>
      </c>
      <c r="N2236">
        <f>COUNTIFS(olah!$Q2236:Q17234,summary!A2236,olah!$B2236:B17234,summary!B2236,olah!$N2236:N17234,summary!C2236,olah!$P2236:P17234,summary!D2236,olah!$T2236:T17234,"Overtime")</f>
        <v>0</v>
      </c>
      <c r="O2236">
        <f>COUNTIFS(olah!$Q$2:Q17234,summary!A2236,olah!$B$2:B17234,summary!B2236,olah!$T$2:T17234,"Overtime")</f>
        <v>0</v>
      </c>
      <c r="P2236">
        <f>COUNTIFS(olah!$Q2236:Q17234,summary!A2236,olah!$B2236:B17234,summary!B2236,olah!$N2236:N17234,summary!C2236,olah!$P2236:P17234,summary!D2236,olah!$T2236:T17234,"Early")</f>
        <v>0</v>
      </c>
      <c r="Q2236">
        <f>COUNTIFS(olah!$Q$2:Q17234,summary!A2236,olah!$B$2:B17234,summary!B2236,olah!$T$2:T17234,"Early")</f>
        <v>0</v>
      </c>
      <c r="R2236">
        <f>COUNTIFS(olah!$Q2236:Q17234,summary!A2236,olah!$B2236:B17234,summary!B2236,olah!$N2236:N17234,summary!C2236,olah!$P2236:P17234,summary!D2236,olah!$T2236:T17234,"NA CO")</f>
        <v>1</v>
      </c>
      <c r="S2236">
        <f>COUNTIFS(olah!$Q$2:Q17234,summary!A2236,olah!$B$2:B17234,summary!B2236,olah!$T$2:T17234,"NA CO")</f>
        <v>20</v>
      </c>
      <c r="T2236" t="str">
        <f>olah!R2236</f>
        <v>Attendance</v>
      </c>
      <c r="U2236" t="str">
        <f>IF(T2236="Permit", olah!T2236, "No Permit")</f>
        <v>No Permit</v>
      </c>
    </row>
    <row r="2237" spans="1:21" hidden="1" x14ac:dyDescent="0.3">
      <c r="A2237" s="23">
        <v>44561</v>
      </c>
      <c r="B2237" t="s">
        <v>547</v>
      </c>
      <c r="C2237" t="s">
        <v>21</v>
      </c>
      <c r="D2237" t="s">
        <v>5936</v>
      </c>
      <c r="E2237" t="str">
        <f>VLOOKUP(B2237,olah!$B:$P,2,0)</f>
        <v>2021-12-01</v>
      </c>
      <c r="F2237">
        <f>COUNTIFS(parameter!$J$4:$J$34,summary!A2237,parameter!$I$4:$I$34,"&gt;="&amp;summary!$E2237)</f>
        <v>31</v>
      </c>
      <c r="G2237">
        <f>COUNTIFS(olah!$Q2237:Q17235,summary!A2237,olah!$B2237:B17235,summary!B2237,olah!$N2237:N17235,summary!C2237,olah!$P2237:P17235,summary!D2237,olah!$S2237:S17235,"On Time")</f>
        <v>1</v>
      </c>
      <c r="H2237">
        <f>COUNTIFS(olah!$Q$2:Q17235,summary!A2237,olah!$B$2:B17235,summary!B2237,olah!$S$2:S17235,"On Time")</f>
        <v>18</v>
      </c>
      <c r="I2237">
        <f>COUNTIFS(olah!$Q2237:Q17235,summary!A2237,olah!$B2237:B17235,summary!B2237,olah!$N2237:N17235,summary!C2237,olah!$P2237:P17235,summary!D2237,olah!$S2237:S17235,"Late")</f>
        <v>0</v>
      </c>
      <c r="J2237">
        <f>COUNTIFS(olah!$Q$2:Q17235,summary!A2237,olah!$B$2:B17235,summary!B2237,olah!$S$2:S17235,"Late")</f>
        <v>2</v>
      </c>
      <c r="K2237">
        <f t="shared" si="34"/>
        <v>11</v>
      </c>
      <c r="L2237">
        <f>COUNTIFS(olah!$Q2237:Q17235,summary!A2237,olah!$B2237:B17235,summary!B2237,olah!$N2237:N17235,summary!C2237,olah!$P2237:P17235,summary!D2237,olah!$T2237:T17235,"On Time CO")</f>
        <v>0</v>
      </c>
      <c r="M2237">
        <f>COUNTIFS(olah!$Q$2:Q17235,summary!A2237,olah!$B$2:B17235,summary!B2237,olah!$T$2:T17235,"On Time CO")</f>
        <v>0</v>
      </c>
      <c r="N2237">
        <f>COUNTIFS(olah!$Q2237:Q17235,summary!A2237,olah!$B2237:B17235,summary!B2237,olah!$N2237:N17235,summary!C2237,olah!$P2237:P17235,summary!D2237,olah!$T2237:T17235,"Overtime")</f>
        <v>0</v>
      </c>
      <c r="O2237">
        <f>COUNTIFS(olah!$Q$2:Q17235,summary!A2237,olah!$B$2:B17235,summary!B2237,olah!$T$2:T17235,"Overtime")</f>
        <v>0</v>
      </c>
      <c r="P2237">
        <f>COUNTIFS(olah!$Q2237:Q17235,summary!A2237,olah!$B2237:B17235,summary!B2237,olah!$N2237:N17235,summary!C2237,olah!$P2237:P17235,summary!D2237,olah!$T2237:T17235,"Early")</f>
        <v>0</v>
      </c>
      <c r="Q2237">
        <f>COUNTIFS(olah!$Q$2:Q17235,summary!A2237,olah!$B$2:B17235,summary!B2237,olah!$T$2:T17235,"Early")</f>
        <v>0</v>
      </c>
      <c r="R2237">
        <f>COUNTIFS(olah!$Q2237:Q17235,summary!A2237,olah!$B2237:B17235,summary!B2237,olah!$N2237:N17235,summary!C2237,olah!$P2237:P17235,summary!D2237,olah!$T2237:T17235,"NA CO")</f>
        <v>1</v>
      </c>
      <c r="S2237">
        <f>COUNTIFS(olah!$Q$2:Q17235,summary!A2237,olah!$B$2:B17235,summary!B2237,olah!$T$2:T17235,"NA CO")</f>
        <v>20</v>
      </c>
      <c r="T2237" t="str">
        <f>olah!R2237</f>
        <v>Attendance</v>
      </c>
      <c r="U2237" t="str">
        <f>IF(T2237="Permit", olah!T2237, "No Permit")</f>
        <v>No Permit</v>
      </c>
    </row>
    <row r="2238" spans="1:21" hidden="1" x14ac:dyDescent="0.3">
      <c r="A2238" s="23">
        <v>44561</v>
      </c>
      <c r="B2238" t="s">
        <v>547</v>
      </c>
      <c r="C2238" t="s">
        <v>548</v>
      </c>
      <c r="D2238" t="s">
        <v>11602</v>
      </c>
      <c r="E2238" t="str">
        <f>VLOOKUP(B2238,olah!$B:$P,2,0)</f>
        <v>2021-12-01</v>
      </c>
      <c r="F2238">
        <f>COUNTIFS(parameter!$J$4:$J$34,summary!A2238,parameter!$I$4:$I$34,"&gt;="&amp;summary!$E2238)</f>
        <v>31</v>
      </c>
      <c r="G2238">
        <f>COUNTIFS(olah!$Q2238:Q17236,summary!A2238,olah!$B2238:B17236,summary!B2238,olah!$N2238:N17236,summary!C2238,olah!$P2238:P17236,summary!D2238,olah!$S2238:S17236,"On Time")</f>
        <v>1</v>
      </c>
      <c r="H2238">
        <f>COUNTIFS(olah!$Q$2:Q17236,summary!A2238,olah!$B$2:B17236,summary!B2238,olah!$S$2:S17236,"On Time")</f>
        <v>18</v>
      </c>
      <c r="I2238">
        <f>COUNTIFS(olah!$Q2238:Q17236,summary!A2238,olah!$B2238:B17236,summary!B2238,olah!$N2238:N17236,summary!C2238,olah!$P2238:P17236,summary!D2238,olah!$S2238:S17236,"Late")</f>
        <v>0</v>
      </c>
      <c r="J2238">
        <f>COUNTIFS(olah!$Q$2:Q17236,summary!A2238,olah!$B$2:B17236,summary!B2238,olah!$S$2:S17236,"Late")</f>
        <v>2</v>
      </c>
      <c r="K2238">
        <f t="shared" si="34"/>
        <v>11</v>
      </c>
      <c r="L2238">
        <f>COUNTIFS(olah!$Q2238:Q17236,summary!A2238,olah!$B2238:B17236,summary!B2238,olah!$N2238:N17236,summary!C2238,olah!$P2238:P17236,summary!D2238,olah!$T2238:T17236,"On Time CO")</f>
        <v>0</v>
      </c>
      <c r="M2238">
        <f>COUNTIFS(olah!$Q$2:Q17236,summary!A2238,olah!$B$2:B17236,summary!B2238,olah!$T$2:T17236,"On Time CO")</f>
        <v>0</v>
      </c>
      <c r="N2238">
        <f>COUNTIFS(olah!$Q2238:Q17236,summary!A2238,olah!$B2238:B17236,summary!B2238,olah!$N2238:N17236,summary!C2238,olah!$P2238:P17236,summary!D2238,olah!$T2238:T17236,"Overtime")</f>
        <v>0</v>
      </c>
      <c r="O2238">
        <f>COUNTIFS(olah!$Q$2:Q17236,summary!A2238,olah!$B$2:B17236,summary!B2238,olah!$T$2:T17236,"Overtime")</f>
        <v>0</v>
      </c>
      <c r="P2238">
        <f>COUNTIFS(olah!$Q2238:Q17236,summary!A2238,olah!$B2238:B17236,summary!B2238,olah!$N2238:N17236,summary!C2238,olah!$P2238:P17236,summary!D2238,olah!$T2238:T17236,"Early")</f>
        <v>0</v>
      </c>
      <c r="Q2238">
        <f>COUNTIFS(olah!$Q$2:Q17236,summary!A2238,olah!$B$2:B17236,summary!B2238,olah!$T$2:T17236,"Early")</f>
        <v>0</v>
      </c>
      <c r="R2238">
        <f>COUNTIFS(olah!$Q2238:Q17236,summary!A2238,olah!$B2238:B17236,summary!B2238,olah!$N2238:N17236,summary!C2238,olah!$P2238:P17236,summary!D2238,olah!$T2238:T17236,"NA CO")</f>
        <v>1</v>
      </c>
      <c r="S2238">
        <f>COUNTIFS(olah!$Q$2:Q17236,summary!A2238,olah!$B$2:B17236,summary!B2238,olah!$T$2:T17236,"NA CO")</f>
        <v>20</v>
      </c>
      <c r="T2238" t="str">
        <f>olah!R2238</f>
        <v>Daily Journey</v>
      </c>
      <c r="U2238" t="str">
        <f>IF(T2238="Permit", olah!T2238, "No Permit")</f>
        <v>No Permit</v>
      </c>
    </row>
    <row r="2239" spans="1:21" hidden="1" x14ac:dyDescent="0.3">
      <c r="A2239" s="23">
        <v>44561</v>
      </c>
      <c r="B2239" t="s">
        <v>547</v>
      </c>
      <c r="C2239" t="s">
        <v>28</v>
      </c>
      <c r="D2239" t="s">
        <v>11603</v>
      </c>
      <c r="E2239" t="str">
        <f>VLOOKUP(B2239,olah!$B:$P,2,0)</f>
        <v>2021-12-01</v>
      </c>
      <c r="F2239">
        <f>COUNTIFS(parameter!$J$4:$J$34,summary!A2239,parameter!$I$4:$I$34,"&gt;="&amp;summary!$E2239)</f>
        <v>31</v>
      </c>
      <c r="G2239">
        <f>COUNTIFS(olah!$Q2239:Q17237,summary!A2239,olah!$B2239:B17237,summary!B2239,olah!$N2239:N17237,summary!C2239,olah!$P2239:P17237,summary!D2239,olah!$S2239:S17237,"On Time")</f>
        <v>0</v>
      </c>
      <c r="H2239">
        <f>COUNTIFS(olah!$Q$2:Q17237,summary!A2239,olah!$B$2:B17237,summary!B2239,olah!$S$2:S17237,"On Time")</f>
        <v>18</v>
      </c>
      <c r="I2239">
        <f>COUNTIFS(olah!$Q2239:Q17237,summary!A2239,olah!$B2239:B17237,summary!B2239,olah!$N2239:N17237,summary!C2239,olah!$P2239:P17237,summary!D2239,olah!$S2239:S17237,"Late")</f>
        <v>1</v>
      </c>
      <c r="J2239">
        <f>COUNTIFS(olah!$Q$2:Q17237,summary!A2239,olah!$B$2:B17237,summary!B2239,olah!$S$2:S17237,"Late")</f>
        <v>2</v>
      </c>
      <c r="K2239">
        <f t="shared" si="34"/>
        <v>10</v>
      </c>
      <c r="L2239">
        <f>COUNTIFS(olah!$Q2239:Q17237,summary!A2239,olah!$B2239:B17237,summary!B2239,olah!$N2239:N17237,summary!C2239,olah!$P2239:P17237,summary!D2239,olah!$T2239:T17237,"On Time CO")</f>
        <v>0</v>
      </c>
      <c r="M2239">
        <f>COUNTIFS(olah!$Q$2:Q17237,summary!A2239,olah!$B$2:B17237,summary!B2239,olah!$T$2:T17237,"On Time CO")</f>
        <v>0</v>
      </c>
      <c r="N2239">
        <f>COUNTIFS(olah!$Q2239:Q17237,summary!A2239,olah!$B2239:B17237,summary!B2239,olah!$N2239:N17237,summary!C2239,olah!$P2239:P17237,summary!D2239,olah!$T2239:T17237,"Overtime")</f>
        <v>0</v>
      </c>
      <c r="O2239">
        <f>COUNTIFS(olah!$Q$2:Q17237,summary!A2239,olah!$B$2:B17237,summary!B2239,olah!$T$2:T17237,"Overtime")</f>
        <v>0</v>
      </c>
      <c r="P2239">
        <f>COUNTIFS(olah!$Q2239:Q17237,summary!A2239,olah!$B2239:B17237,summary!B2239,olah!$N2239:N17237,summary!C2239,olah!$P2239:P17237,summary!D2239,olah!$T2239:T17237,"Early")</f>
        <v>0</v>
      </c>
      <c r="Q2239">
        <f>COUNTIFS(olah!$Q$2:Q17237,summary!A2239,olah!$B$2:B17237,summary!B2239,olah!$T$2:T17237,"Early")</f>
        <v>0</v>
      </c>
      <c r="R2239">
        <f>COUNTIFS(olah!$Q2239:Q17237,summary!A2239,olah!$B2239:B17237,summary!B2239,olah!$N2239:N17237,summary!C2239,olah!$P2239:P17237,summary!D2239,olah!$T2239:T17237,"NA CO")</f>
        <v>1</v>
      </c>
      <c r="S2239">
        <f>COUNTIFS(olah!$Q$2:Q17237,summary!A2239,olah!$B$2:B17237,summary!B2239,olah!$T$2:T17237,"NA CO")</f>
        <v>20</v>
      </c>
      <c r="T2239" t="str">
        <f>olah!R2239</f>
        <v>Attendance</v>
      </c>
      <c r="U2239" t="str">
        <f>IF(T2239="Permit", olah!T2239, "No Permit")</f>
        <v>No Permit</v>
      </c>
    </row>
    <row r="2240" spans="1:21" hidden="1" x14ac:dyDescent="0.3">
      <c r="A2240" s="23">
        <v>44561</v>
      </c>
      <c r="B2240" t="s">
        <v>547</v>
      </c>
      <c r="C2240" t="s">
        <v>548</v>
      </c>
      <c r="D2240" t="s">
        <v>7108</v>
      </c>
      <c r="E2240" t="str">
        <f>VLOOKUP(B2240,olah!$B:$P,2,0)</f>
        <v>2021-12-01</v>
      </c>
      <c r="F2240">
        <f>COUNTIFS(parameter!$J$4:$J$34,summary!A2240,parameter!$I$4:$I$34,"&gt;="&amp;summary!$E2240)</f>
        <v>31</v>
      </c>
      <c r="G2240">
        <f>COUNTIFS(olah!$Q2240:Q17238,summary!A2240,olah!$B2240:B17238,summary!B2240,olah!$N2240:N17238,summary!C2240,olah!$P2240:P17238,summary!D2240,olah!$S2240:S17238,"On Time")</f>
        <v>1</v>
      </c>
      <c r="H2240">
        <f>COUNTIFS(olah!$Q$2:Q17238,summary!A2240,olah!$B$2:B17238,summary!B2240,olah!$S$2:S17238,"On Time")</f>
        <v>18</v>
      </c>
      <c r="I2240">
        <f>COUNTIFS(olah!$Q2240:Q17238,summary!A2240,olah!$B2240:B17238,summary!B2240,olah!$N2240:N17238,summary!C2240,olah!$P2240:P17238,summary!D2240,olah!$S2240:S17238,"Late")</f>
        <v>0</v>
      </c>
      <c r="J2240">
        <f>COUNTIFS(olah!$Q$2:Q17238,summary!A2240,olah!$B$2:B17238,summary!B2240,olah!$S$2:S17238,"Late")</f>
        <v>2</v>
      </c>
      <c r="K2240">
        <f t="shared" si="34"/>
        <v>11</v>
      </c>
      <c r="L2240">
        <f>COUNTIFS(olah!$Q2240:Q17238,summary!A2240,olah!$B2240:B17238,summary!B2240,olah!$N2240:N17238,summary!C2240,olah!$P2240:P17238,summary!D2240,olah!$T2240:T17238,"On Time CO")</f>
        <v>0</v>
      </c>
      <c r="M2240">
        <f>COUNTIFS(olah!$Q$2:Q17238,summary!A2240,olah!$B$2:B17238,summary!B2240,olah!$T$2:T17238,"On Time CO")</f>
        <v>0</v>
      </c>
      <c r="N2240">
        <f>COUNTIFS(olah!$Q2240:Q17238,summary!A2240,olah!$B2240:B17238,summary!B2240,olah!$N2240:N17238,summary!C2240,olah!$P2240:P17238,summary!D2240,olah!$T2240:T17238,"Overtime")</f>
        <v>0</v>
      </c>
      <c r="O2240">
        <f>COUNTIFS(olah!$Q$2:Q17238,summary!A2240,olah!$B$2:B17238,summary!B2240,olah!$T$2:T17238,"Overtime")</f>
        <v>0</v>
      </c>
      <c r="P2240">
        <f>COUNTIFS(olah!$Q2240:Q17238,summary!A2240,olah!$B2240:B17238,summary!B2240,olah!$N2240:N17238,summary!C2240,olah!$P2240:P17238,summary!D2240,olah!$T2240:T17238,"Early")</f>
        <v>0</v>
      </c>
      <c r="Q2240">
        <f>COUNTIFS(olah!$Q$2:Q17238,summary!A2240,olah!$B$2:B17238,summary!B2240,olah!$T$2:T17238,"Early")</f>
        <v>0</v>
      </c>
      <c r="R2240">
        <f>COUNTIFS(olah!$Q2240:Q17238,summary!A2240,olah!$B2240:B17238,summary!B2240,olah!$N2240:N17238,summary!C2240,olah!$P2240:P17238,summary!D2240,olah!$T2240:T17238,"NA CO")</f>
        <v>1</v>
      </c>
      <c r="S2240">
        <f>COUNTIFS(olah!$Q$2:Q17238,summary!A2240,olah!$B$2:B17238,summary!B2240,olah!$T$2:T17238,"NA CO")</f>
        <v>20</v>
      </c>
      <c r="T2240" t="str">
        <f>olah!R2240</f>
        <v>Daily Journey</v>
      </c>
      <c r="U2240" t="str">
        <f>IF(T2240="Permit", olah!T2240, "No Permit")</f>
        <v>No Permit</v>
      </c>
    </row>
    <row r="2241" spans="1:21" hidden="1" x14ac:dyDescent="0.3">
      <c r="A2241" s="23">
        <v>44561</v>
      </c>
      <c r="B2241" t="s">
        <v>547</v>
      </c>
      <c r="C2241" t="s">
        <v>548</v>
      </c>
      <c r="D2241" t="s">
        <v>11605</v>
      </c>
      <c r="E2241" t="str">
        <f>VLOOKUP(B2241,olah!$B:$P,2,0)</f>
        <v>2021-12-01</v>
      </c>
      <c r="F2241">
        <f>COUNTIFS(parameter!$J$4:$J$34,summary!A2241,parameter!$I$4:$I$34,"&gt;="&amp;summary!$E2241)</f>
        <v>31</v>
      </c>
      <c r="G2241">
        <f>COUNTIFS(olah!$Q2241:Q17239,summary!A2241,olah!$B2241:B17239,summary!B2241,olah!$N2241:N17239,summary!C2241,olah!$P2241:P17239,summary!D2241,olah!$S2241:S17239,"On Time")</f>
        <v>1</v>
      </c>
      <c r="H2241">
        <f>COUNTIFS(olah!$Q$2:Q17239,summary!A2241,olah!$B$2:B17239,summary!B2241,olah!$S$2:S17239,"On Time")</f>
        <v>18</v>
      </c>
      <c r="I2241">
        <f>COUNTIFS(olah!$Q2241:Q17239,summary!A2241,olah!$B2241:B17239,summary!B2241,olah!$N2241:N17239,summary!C2241,olah!$P2241:P17239,summary!D2241,olah!$S2241:S17239,"Late")</f>
        <v>0</v>
      </c>
      <c r="J2241">
        <f>COUNTIFS(olah!$Q$2:Q17239,summary!A2241,olah!$B$2:B17239,summary!B2241,olah!$S$2:S17239,"Late")</f>
        <v>2</v>
      </c>
      <c r="K2241">
        <f t="shared" si="34"/>
        <v>11</v>
      </c>
      <c r="L2241">
        <f>COUNTIFS(olah!$Q2241:Q17239,summary!A2241,olah!$B2241:B17239,summary!B2241,olah!$N2241:N17239,summary!C2241,olah!$P2241:P17239,summary!D2241,olah!$T2241:T17239,"On Time CO")</f>
        <v>0</v>
      </c>
      <c r="M2241">
        <f>COUNTIFS(olah!$Q$2:Q17239,summary!A2241,olah!$B$2:B17239,summary!B2241,olah!$T$2:T17239,"On Time CO")</f>
        <v>0</v>
      </c>
      <c r="N2241">
        <f>COUNTIFS(olah!$Q2241:Q17239,summary!A2241,olah!$B2241:B17239,summary!B2241,olah!$N2241:N17239,summary!C2241,olah!$P2241:P17239,summary!D2241,olah!$T2241:T17239,"Overtime")</f>
        <v>0</v>
      </c>
      <c r="O2241">
        <f>COUNTIFS(olah!$Q$2:Q17239,summary!A2241,olah!$B$2:B17239,summary!B2241,olah!$T$2:T17239,"Overtime")</f>
        <v>0</v>
      </c>
      <c r="P2241">
        <f>COUNTIFS(olah!$Q2241:Q17239,summary!A2241,olah!$B2241:B17239,summary!B2241,olah!$N2241:N17239,summary!C2241,olah!$P2241:P17239,summary!D2241,olah!$T2241:T17239,"Early")</f>
        <v>0</v>
      </c>
      <c r="Q2241">
        <f>COUNTIFS(olah!$Q$2:Q17239,summary!A2241,olah!$B$2:B17239,summary!B2241,olah!$T$2:T17239,"Early")</f>
        <v>0</v>
      </c>
      <c r="R2241">
        <f>COUNTIFS(olah!$Q2241:Q17239,summary!A2241,olah!$B2241:B17239,summary!B2241,olah!$N2241:N17239,summary!C2241,olah!$P2241:P17239,summary!D2241,olah!$T2241:T17239,"NA CO")</f>
        <v>1</v>
      </c>
      <c r="S2241">
        <f>COUNTIFS(olah!$Q$2:Q17239,summary!A2241,olah!$B$2:B17239,summary!B2241,olah!$T$2:T17239,"NA CO")</f>
        <v>20</v>
      </c>
      <c r="T2241" t="str">
        <f>olah!R2241</f>
        <v>Daily Journey</v>
      </c>
      <c r="U2241" t="str">
        <f>IF(T2241="Permit", olah!T2241, "No Permit")</f>
        <v>No Permit</v>
      </c>
    </row>
    <row r="2242" spans="1:21" hidden="1" x14ac:dyDescent="0.3">
      <c r="A2242" s="23">
        <v>44561</v>
      </c>
      <c r="B2242" t="s">
        <v>547</v>
      </c>
      <c r="C2242" t="s">
        <v>548</v>
      </c>
      <c r="D2242" t="s">
        <v>11606</v>
      </c>
      <c r="E2242" t="str">
        <f>VLOOKUP(B2242,olah!$B:$P,2,0)</f>
        <v>2021-12-01</v>
      </c>
      <c r="F2242">
        <f>COUNTIFS(parameter!$J$4:$J$34,summary!A2242,parameter!$I$4:$I$34,"&gt;="&amp;summary!$E2242)</f>
        <v>31</v>
      </c>
      <c r="G2242">
        <f>COUNTIFS(olah!$Q2242:Q17240,summary!A2242,olah!$B2242:B17240,summary!B2242,olah!$N2242:N17240,summary!C2242,olah!$P2242:P17240,summary!D2242,olah!$S2242:S17240,"On Time")</f>
        <v>1</v>
      </c>
      <c r="H2242">
        <f>COUNTIFS(olah!$Q$2:Q17240,summary!A2242,olah!$B$2:B17240,summary!B2242,olah!$S$2:S17240,"On Time")</f>
        <v>18</v>
      </c>
      <c r="I2242">
        <f>COUNTIFS(olah!$Q2242:Q17240,summary!A2242,olah!$B2242:B17240,summary!B2242,olah!$N2242:N17240,summary!C2242,olah!$P2242:P17240,summary!D2242,olah!$S2242:S17240,"Late")</f>
        <v>0</v>
      </c>
      <c r="J2242">
        <f>COUNTIFS(olah!$Q$2:Q17240,summary!A2242,olah!$B$2:B17240,summary!B2242,olah!$S$2:S17240,"Late")</f>
        <v>2</v>
      </c>
      <c r="K2242">
        <f t="shared" si="34"/>
        <v>11</v>
      </c>
      <c r="L2242">
        <f>COUNTIFS(olah!$Q2242:Q17240,summary!A2242,olah!$B2242:B17240,summary!B2242,olah!$N2242:N17240,summary!C2242,olah!$P2242:P17240,summary!D2242,olah!$T2242:T17240,"On Time CO")</f>
        <v>0</v>
      </c>
      <c r="M2242">
        <f>COUNTIFS(olah!$Q$2:Q17240,summary!A2242,olah!$B$2:B17240,summary!B2242,olah!$T$2:T17240,"On Time CO")</f>
        <v>0</v>
      </c>
      <c r="N2242">
        <f>COUNTIFS(olah!$Q2242:Q17240,summary!A2242,olah!$B2242:B17240,summary!B2242,olah!$N2242:N17240,summary!C2242,olah!$P2242:P17240,summary!D2242,olah!$T2242:T17240,"Overtime")</f>
        <v>0</v>
      </c>
      <c r="O2242">
        <f>COUNTIFS(olah!$Q$2:Q17240,summary!A2242,olah!$B$2:B17240,summary!B2242,olah!$T$2:T17240,"Overtime")</f>
        <v>0</v>
      </c>
      <c r="P2242">
        <f>COUNTIFS(olah!$Q2242:Q17240,summary!A2242,olah!$B2242:B17240,summary!B2242,olah!$N2242:N17240,summary!C2242,olah!$P2242:P17240,summary!D2242,olah!$T2242:T17240,"Early")</f>
        <v>0</v>
      </c>
      <c r="Q2242">
        <f>COUNTIFS(olah!$Q$2:Q17240,summary!A2242,olah!$B$2:B17240,summary!B2242,olah!$T$2:T17240,"Early")</f>
        <v>0</v>
      </c>
      <c r="R2242">
        <f>COUNTIFS(olah!$Q2242:Q17240,summary!A2242,olah!$B2242:B17240,summary!B2242,olah!$N2242:N17240,summary!C2242,olah!$P2242:P17240,summary!D2242,olah!$T2242:T17240,"NA CO")</f>
        <v>1</v>
      </c>
      <c r="S2242">
        <f>COUNTIFS(olah!$Q$2:Q17240,summary!A2242,olah!$B$2:B17240,summary!B2242,olah!$T$2:T17240,"NA CO")</f>
        <v>20</v>
      </c>
      <c r="T2242" t="str">
        <f>olah!R2242</f>
        <v>Daily Journey</v>
      </c>
      <c r="U2242" t="str">
        <f>IF(T2242="Permit", olah!T2242, "No Permit")</f>
        <v>No Permit</v>
      </c>
    </row>
    <row r="2243" spans="1:21" hidden="1" x14ac:dyDescent="0.3">
      <c r="A2243" s="23">
        <v>44561</v>
      </c>
      <c r="B2243" t="s">
        <v>547</v>
      </c>
      <c r="C2243" t="s">
        <v>548</v>
      </c>
      <c r="D2243" t="s">
        <v>10202</v>
      </c>
      <c r="E2243" t="str">
        <f>VLOOKUP(B2243,olah!$B:$P,2,0)</f>
        <v>2021-12-01</v>
      </c>
      <c r="F2243">
        <f>COUNTIFS(parameter!$J$4:$J$34,summary!A2243,parameter!$I$4:$I$34,"&gt;="&amp;summary!$E2243)</f>
        <v>31</v>
      </c>
      <c r="G2243">
        <f>COUNTIFS(olah!$Q2243:Q17241,summary!A2243,olah!$B2243:B17241,summary!B2243,olah!$N2243:N17241,summary!C2243,olah!$P2243:P17241,summary!D2243,olah!$S2243:S17241,"On Time")</f>
        <v>1</v>
      </c>
      <c r="H2243">
        <f>COUNTIFS(olah!$Q$2:Q17241,summary!A2243,olah!$B$2:B17241,summary!B2243,olah!$S$2:S17241,"On Time")</f>
        <v>18</v>
      </c>
      <c r="I2243">
        <f>COUNTIFS(olah!$Q2243:Q17241,summary!A2243,olah!$B2243:B17241,summary!B2243,olah!$N2243:N17241,summary!C2243,olah!$P2243:P17241,summary!D2243,olah!$S2243:S17241,"Late")</f>
        <v>0</v>
      </c>
      <c r="J2243">
        <f>COUNTIFS(olah!$Q$2:Q17241,summary!A2243,olah!$B$2:B17241,summary!B2243,olah!$S$2:S17241,"Late")</f>
        <v>2</v>
      </c>
      <c r="K2243">
        <f t="shared" ref="K2243:K2306" si="35">F2243-SUM(H2243:J2243)</f>
        <v>11</v>
      </c>
      <c r="L2243">
        <f>COUNTIFS(olah!$Q2243:Q17241,summary!A2243,olah!$B2243:B17241,summary!B2243,olah!$N2243:N17241,summary!C2243,olah!$P2243:P17241,summary!D2243,olah!$T2243:T17241,"On Time CO")</f>
        <v>0</v>
      </c>
      <c r="M2243">
        <f>COUNTIFS(olah!$Q$2:Q17241,summary!A2243,olah!$B$2:B17241,summary!B2243,olah!$T$2:T17241,"On Time CO")</f>
        <v>0</v>
      </c>
      <c r="N2243">
        <f>COUNTIFS(olah!$Q2243:Q17241,summary!A2243,olah!$B2243:B17241,summary!B2243,olah!$N2243:N17241,summary!C2243,olah!$P2243:P17241,summary!D2243,olah!$T2243:T17241,"Overtime")</f>
        <v>0</v>
      </c>
      <c r="O2243">
        <f>COUNTIFS(olah!$Q$2:Q17241,summary!A2243,olah!$B$2:B17241,summary!B2243,olah!$T$2:T17241,"Overtime")</f>
        <v>0</v>
      </c>
      <c r="P2243">
        <f>COUNTIFS(olah!$Q2243:Q17241,summary!A2243,olah!$B2243:B17241,summary!B2243,olah!$N2243:N17241,summary!C2243,olah!$P2243:P17241,summary!D2243,olah!$T2243:T17241,"Early")</f>
        <v>0</v>
      </c>
      <c r="Q2243">
        <f>COUNTIFS(olah!$Q$2:Q17241,summary!A2243,olah!$B$2:B17241,summary!B2243,olah!$T$2:T17241,"Early")</f>
        <v>0</v>
      </c>
      <c r="R2243">
        <f>COUNTIFS(olah!$Q2243:Q17241,summary!A2243,olah!$B2243:B17241,summary!B2243,olah!$N2243:N17241,summary!C2243,olah!$P2243:P17241,summary!D2243,olah!$T2243:T17241,"NA CO")</f>
        <v>1</v>
      </c>
      <c r="S2243">
        <f>COUNTIFS(olah!$Q$2:Q17241,summary!A2243,olah!$B$2:B17241,summary!B2243,olah!$T$2:T17241,"NA CO")</f>
        <v>20</v>
      </c>
      <c r="T2243" t="str">
        <f>olah!R2243</f>
        <v>Daily Journey</v>
      </c>
      <c r="U2243" t="str">
        <f>IF(T2243="Permit", olah!T2243, "No Permit")</f>
        <v>No Permit</v>
      </c>
    </row>
    <row r="2244" spans="1:21" hidden="1" x14ac:dyDescent="0.3">
      <c r="A2244" s="23">
        <v>44561</v>
      </c>
      <c r="B2244" t="s">
        <v>547</v>
      </c>
      <c r="C2244" t="s">
        <v>548</v>
      </c>
      <c r="D2244" t="s">
        <v>11607</v>
      </c>
      <c r="E2244" t="str">
        <f>VLOOKUP(B2244,olah!$B:$P,2,0)</f>
        <v>2021-12-01</v>
      </c>
      <c r="F2244">
        <f>COUNTIFS(parameter!$J$4:$J$34,summary!A2244,parameter!$I$4:$I$34,"&gt;="&amp;summary!$E2244)</f>
        <v>31</v>
      </c>
      <c r="G2244">
        <f>COUNTIFS(olah!$Q2244:Q17242,summary!A2244,olah!$B2244:B17242,summary!B2244,olah!$N2244:N17242,summary!C2244,olah!$P2244:P17242,summary!D2244,olah!$S2244:S17242,"On Time")</f>
        <v>1</v>
      </c>
      <c r="H2244">
        <f>COUNTIFS(olah!$Q$2:Q17242,summary!A2244,olah!$B$2:B17242,summary!B2244,olah!$S$2:S17242,"On Time")</f>
        <v>18</v>
      </c>
      <c r="I2244">
        <f>COUNTIFS(olah!$Q2244:Q17242,summary!A2244,olah!$B2244:B17242,summary!B2244,olah!$N2244:N17242,summary!C2244,olah!$P2244:P17242,summary!D2244,olah!$S2244:S17242,"Late")</f>
        <v>0</v>
      </c>
      <c r="J2244">
        <f>COUNTIFS(olah!$Q$2:Q17242,summary!A2244,olah!$B$2:B17242,summary!B2244,olah!$S$2:S17242,"Late")</f>
        <v>2</v>
      </c>
      <c r="K2244">
        <f t="shared" si="35"/>
        <v>11</v>
      </c>
      <c r="L2244">
        <f>COUNTIFS(olah!$Q2244:Q17242,summary!A2244,olah!$B2244:B17242,summary!B2244,olah!$N2244:N17242,summary!C2244,olah!$P2244:P17242,summary!D2244,olah!$T2244:T17242,"On Time CO")</f>
        <v>0</v>
      </c>
      <c r="M2244">
        <f>COUNTIFS(olah!$Q$2:Q17242,summary!A2244,olah!$B$2:B17242,summary!B2244,olah!$T$2:T17242,"On Time CO")</f>
        <v>0</v>
      </c>
      <c r="N2244">
        <f>COUNTIFS(olah!$Q2244:Q17242,summary!A2244,olah!$B2244:B17242,summary!B2244,olah!$N2244:N17242,summary!C2244,olah!$P2244:P17242,summary!D2244,olah!$T2244:T17242,"Overtime")</f>
        <v>0</v>
      </c>
      <c r="O2244">
        <f>COUNTIFS(olah!$Q$2:Q17242,summary!A2244,olah!$B$2:B17242,summary!B2244,olah!$T$2:T17242,"Overtime")</f>
        <v>0</v>
      </c>
      <c r="P2244">
        <f>COUNTIFS(olah!$Q2244:Q17242,summary!A2244,olah!$B2244:B17242,summary!B2244,olah!$N2244:N17242,summary!C2244,olah!$P2244:P17242,summary!D2244,olah!$T2244:T17242,"Early")</f>
        <v>0</v>
      </c>
      <c r="Q2244">
        <f>COUNTIFS(olah!$Q$2:Q17242,summary!A2244,olah!$B$2:B17242,summary!B2244,olah!$T$2:T17242,"Early")</f>
        <v>0</v>
      </c>
      <c r="R2244">
        <f>COUNTIFS(olah!$Q2244:Q17242,summary!A2244,olah!$B2244:B17242,summary!B2244,olah!$N2244:N17242,summary!C2244,olah!$P2244:P17242,summary!D2244,olah!$T2244:T17242,"NA CO")</f>
        <v>1</v>
      </c>
      <c r="S2244">
        <f>COUNTIFS(olah!$Q$2:Q17242,summary!A2244,olah!$B$2:B17242,summary!B2244,olah!$T$2:T17242,"NA CO")</f>
        <v>20</v>
      </c>
      <c r="T2244" t="str">
        <f>olah!R2244</f>
        <v>Daily Journey</v>
      </c>
      <c r="U2244" t="str">
        <f>IF(T2244="Permit", olah!T2244, "No Permit")</f>
        <v>No Permit</v>
      </c>
    </row>
    <row r="2245" spans="1:21" hidden="1" x14ac:dyDescent="0.3">
      <c r="A2245" s="23">
        <v>44561</v>
      </c>
      <c r="B2245" t="s">
        <v>547</v>
      </c>
      <c r="C2245" t="s">
        <v>550</v>
      </c>
      <c r="D2245" t="s">
        <v>11608</v>
      </c>
      <c r="E2245" t="str">
        <f>VLOOKUP(B2245,olah!$B:$P,2,0)</f>
        <v>2021-12-01</v>
      </c>
      <c r="F2245">
        <f>COUNTIFS(parameter!$J$4:$J$34,summary!A2245,parameter!$I$4:$I$34,"&gt;="&amp;summary!$E2245)</f>
        <v>31</v>
      </c>
      <c r="G2245">
        <f>COUNTIFS(olah!$Q2245:Q17243,summary!A2245,olah!$B2245:B17243,summary!B2245,olah!$N2245:N17243,summary!C2245,olah!$P2245:P17243,summary!D2245,olah!$S2245:S17243,"On Time")</f>
        <v>1</v>
      </c>
      <c r="H2245">
        <f>COUNTIFS(olah!$Q$2:Q17243,summary!A2245,olah!$B$2:B17243,summary!B2245,olah!$S$2:S17243,"On Time")</f>
        <v>18</v>
      </c>
      <c r="I2245">
        <f>COUNTIFS(olah!$Q2245:Q17243,summary!A2245,olah!$B2245:B17243,summary!B2245,olah!$N2245:N17243,summary!C2245,olah!$P2245:P17243,summary!D2245,olah!$S2245:S17243,"Late")</f>
        <v>0</v>
      </c>
      <c r="J2245">
        <f>COUNTIFS(olah!$Q$2:Q17243,summary!A2245,olah!$B$2:B17243,summary!B2245,olah!$S$2:S17243,"Late")</f>
        <v>2</v>
      </c>
      <c r="K2245">
        <f t="shared" si="35"/>
        <v>11</v>
      </c>
      <c r="L2245">
        <f>COUNTIFS(olah!$Q2245:Q17243,summary!A2245,olah!$B2245:B17243,summary!B2245,olah!$N2245:N17243,summary!C2245,olah!$P2245:P17243,summary!D2245,olah!$T2245:T17243,"On Time CO")</f>
        <v>0</v>
      </c>
      <c r="M2245">
        <f>COUNTIFS(olah!$Q$2:Q17243,summary!A2245,olah!$B$2:B17243,summary!B2245,olah!$T$2:T17243,"On Time CO")</f>
        <v>0</v>
      </c>
      <c r="N2245">
        <f>COUNTIFS(olah!$Q2245:Q17243,summary!A2245,olah!$B2245:B17243,summary!B2245,olah!$N2245:N17243,summary!C2245,olah!$P2245:P17243,summary!D2245,olah!$T2245:T17243,"Overtime")</f>
        <v>0</v>
      </c>
      <c r="O2245">
        <f>COUNTIFS(olah!$Q$2:Q17243,summary!A2245,olah!$B$2:B17243,summary!B2245,olah!$T$2:T17243,"Overtime")</f>
        <v>0</v>
      </c>
      <c r="P2245">
        <f>COUNTIFS(olah!$Q2245:Q17243,summary!A2245,olah!$B2245:B17243,summary!B2245,olah!$N2245:N17243,summary!C2245,olah!$P2245:P17243,summary!D2245,olah!$T2245:T17243,"Early")</f>
        <v>0</v>
      </c>
      <c r="Q2245">
        <f>COUNTIFS(olah!$Q$2:Q17243,summary!A2245,olah!$B$2:B17243,summary!B2245,olah!$T$2:T17243,"Early")</f>
        <v>0</v>
      </c>
      <c r="R2245">
        <f>COUNTIFS(olah!$Q2245:Q17243,summary!A2245,olah!$B2245:B17243,summary!B2245,olah!$N2245:N17243,summary!C2245,olah!$P2245:P17243,summary!D2245,olah!$T2245:T17243,"NA CO")</f>
        <v>1</v>
      </c>
      <c r="S2245">
        <f>COUNTIFS(olah!$Q$2:Q17243,summary!A2245,olah!$B$2:B17243,summary!B2245,olah!$T$2:T17243,"NA CO")</f>
        <v>20</v>
      </c>
      <c r="T2245" t="str">
        <f>olah!R2245</f>
        <v>Daily Journey</v>
      </c>
      <c r="U2245" t="str">
        <f>IF(T2245="Permit", olah!T2245, "No Permit")</f>
        <v>No Permit</v>
      </c>
    </row>
    <row r="2246" spans="1:21" hidden="1" x14ac:dyDescent="0.3">
      <c r="A2246" s="23">
        <v>44561</v>
      </c>
      <c r="B2246" t="s">
        <v>547</v>
      </c>
      <c r="C2246" t="s">
        <v>548</v>
      </c>
      <c r="D2246" t="s">
        <v>11609</v>
      </c>
      <c r="E2246" t="str">
        <f>VLOOKUP(B2246,olah!$B:$P,2,0)</f>
        <v>2021-12-01</v>
      </c>
      <c r="F2246">
        <f>COUNTIFS(parameter!$J$4:$J$34,summary!A2246,parameter!$I$4:$I$34,"&gt;="&amp;summary!$E2246)</f>
        <v>31</v>
      </c>
      <c r="G2246">
        <f>COUNTIFS(olah!$Q2246:Q17244,summary!A2246,olah!$B2246:B17244,summary!B2246,olah!$N2246:N17244,summary!C2246,olah!$P2246:P17244,summary!D2246,olah!$S2246:S17244,"On Time")</f>
        <v>1</v>
      </c>
      <c r="H2246">
        <f>COUNTIFS(olah!$Q$2:Q17244,summary!A2246,olah!$B$2:B17244,summary!B2246,olah!$S$2:S17244,"On Time")</f>
        <v>18</v>
      </c>
      <c r="I2246">
        <f>COUNTIFS(olah!$Q2246:Q17244,summary!A2246,olah!$B2246:B17244,summary!B2246,olah!$N2246:N17244,summary!C2246,olah!$P2246:P17244,summary!D2246,olah!$S2246:S17244,"Late")</f>
        <v>0</v>
      </c>
      <c r="J2246">
        <f>COUNTIFS(olah!$Q$2:Q17244,summary!A2246,olah!$B$2:B17244,summary!B2246,olah!$S$2:S17244,"Late")</f>
        <v>2</v>
      </c>
      <c r="K2246">
        <f t="shared" si="35"/>
        <v>11</v>
      </c>
      <c r="L2246">
        <f>COUNTIFS(olah!$Q2246:Q17244,summary!A2246,olah!$B2246:B17244,summary!B2246,olah!$N2246:N17244,summary!C2246,olah!$P2246:P17244,summary!D2246,olah!$T2246:T17244,"On Time CO")</f>
        <v>0</v>
      </c>
      <c r="M2246">
        <f>COUNTIFS(olah!$Q$2:Q17244,summary!A2246,olah!$B$2:B17244,summary!B2246,olah!$T$2:T17244,"On Time CO")</f>
        <v>0</v>
      </c>
      <c r="N2246">
        <f>COUNTIFS(olah!$Q2246:Q17244,summary!A2246,olah!$B2246:B17244,summary!B2246,olah!$N2246:N17244,summary!C2246,olah!$P2246:P17244,summary!D2246,olah!$T2246:T17244,"Overtime")</f>
        <v>0</v>
      </c>
      <c r="O2246">
        <f>COUNTIFS(olah!$Q$2:Q17244,summary!A2246,olah!$B$2:B17244,summary!B2246,olah!$T$2:T17244,"Overtime")</f>
        <v>0</v>
      </c>
      <c r="P2246">
        <f>COUNTIFS(olah!$Q2246:Q17244,summary!A2246,olah!$B2246:B17244,summary!B2246,olah!$N2246:N17244,summary!C2246,olah!$P2246:P17244,summary!D2246,olah!$T2246:T17244,"Early")</f>
        <v>0</v>
      </c>
      <c r="Q2246">
        <f>COUNTIFS(olah!$Q$2:Q17244,summary!A2246,olah!$B$2:B17244,summary!B2246,olah!$T$2:T17244,"Early")</f>
        <v>0</v>
      </c>
      <c r="R2246">
        <f>COUNTIFS(olah!$Q2246:Q17244,summary!A2246,olah!$B2246:B17244,summary!B2246,olah!$N2246:N17244,summary!C2246,olah!$P2246:P17244,summary!D2246,olah!$T2246:T17244,"NA CO")</f>
        <v>1</v>
      </c>
      <c r="S2246">
        <f>COUNTIFS(olah!$Q$2:Q17244,summary!A2246,olah!$B$2:B17244,summary!B2246,olah!$T$2:T17244,"NA CO")</f>
        <v>20</v>
      </c>
      <c r="T2246" t="str">
        <f>olah!R2246</f>
        <v>Daily Journey</v>
      </c>
      <c r="U2246" t="str">
        <f>IF(T2246="Permit", olah!T2246, "No Permit")</f>
        <v>No Permit</v>
      </c>
    </row>
    <row r="2247" spans="1:21" hidden="1" x14ac:dyDescent="0.3">
      <c r="A2247" s="23">
        <v>44561</v>
      </c>
      <c r="B2247" t="s">
        <v>547</v>
      </c>
      <c r="C2247" t="s">
        <v>548</v>
      </c>
      <c r="D2247" t="s">
        <v>9024</v>
      </c>
      <c r="E2247" t="str">
        <f>VLOOKUP(B2247,olah!$B:$P,2,0)</f>
        <v>2021-12-01</v>
      </c>
      <c r="F2247">
        <f>COUNTIFS(parameter!$J$4:$J$34,summary!A2247,parameter!$I$4:$I$34,"&gt;="&amp;summary!$E2247)</f>
        <v>31</v>
      </c>
      <c r="G2247">
        <f>COUNTIFS(olah!$Q2247:Q17245,summary!A2247,olah!$B2247:B17245,summary!B2247,olah!$N2247:N17245,summary!C2247,olah!$P2247:P17245,summary!D2247,olah!$S2247:S17245,"On Time")</f>
        <v>1</v>
      </c>
      <c r="H2247">
        <f>COUNTIFS(olah!$Q$2:Q17245,summary!A2247,olah!$B$2:B17245,summary!B2247,olah!$S$2:S17245,"On Time")</f>
        <v>18</v>
      </c>
      <c r="I2247">
        <f>COUNTIFS(olah!$Q2247:Q17245,summary!A2247,olah!$B2247:B17245,summary!B2247,olah!$N2247:N17245,summary!C2247,olah!$P2247:P17245,summary!D2247,olah!$S2247:S17245,"Late")</f>
        <v>0</v>
      </c>
      <c r="J2247">
        <f>COUNTIFS(olah!$Q$2:Q17245,summary!A2247,olah!$B$2:B17245,summary!B2247,olah!$S$2:S17245,"Late")</f>
        <v>2</v>
      </c>
      <c r="K2247">
        <f t="shared" si="35"/>
        <v>11</v>
      </c>
      <c r="L2247">
        <f>COUNTIFS(olah!$Q2247:Q17245,summary!A2247,olah!$B2247:B17245,summary!B2247,olah!$N2247:N17245,summary!C2247,olah!$P2247:P17245,summary!D2247,olah!$T2247:T17245,"On Time CO")</f>
        <v>0</v>
      </c>
      <c r="M2247">
        <f>COUNTIFS(olah!$Q$2:Q17245,summary!A2247,olah!$B$2:B17245,summary!B2247,olah!$T$2:T17245,"On Time CO")</f>
        <v>0</v>
      </c>
      <c r="N2247">
        <f>COUNTIFS(olah!$Q2247:Q17245,summary!A2247,olah!$B2247:B17245,summary!B2247,olah!$N2247:N17245,summary!C2247,olah!$P2247:P17245,summary!D2247,olah!$T2247:T17245,"Overtime")</f>
        <v>0</v>
      </c>
      <c r="O2247">
        <f>COUNTIFS(olah!$Q$2:Q17245,summary!A2247,olah!$B$2:B17245,summary!B2247,olah!$T$2:T17245,"Overtime")</f>
        <v>0</v>
      </c>
      <c r="P2247">
        <f>COUNTIFS(olah!$Q2247:Q17245,summary!A2247,olah!$B2247:B17245,summary!B2247,olah!$N2247:N17245,summary!C2247,olah!$P2247:P17245,summary!D2247,olah!$T2247:T17245,"Early")</f>
        <v>0</v>
      </c>
      <c r="Q2247">
        <f>COUNTIFS(olah!$Q$2:Q17245,summary!A2247,olah!$B$2:B17245,summary!B2247,olah!$T$2:T17245,"Early")</f>
        <v>0</v>
      </c>
      <c r="R2247">
        <f>COUNTIFS(olah!$Q2247:Q17245,summary!A2247,olah!$B2247:B17245,summary!B2247,olah!$N2247:N17245,summary!C2247,olah!$P2247:P17245,summary!D2247,olah!$T2247:T17245,"NA CO")</f>
        <v>1</v>
      </c>
      <c r="S2247">
        <f>COUNTIFS(olah!$Q$2:Q17245,summary!A2247,olah!$B$2:B17245,summary!B2247,olah!$T$2:T17245,"NA CO")</f>
        <v>20</v>
      </c>
      <c r="T2247" t="str">
        <f>olah!R2247</f>
        <v>Daily Journey</v>
      </c>
      <c r="U2247" t="str">
        <f>IF(T2247="Permit", olah!T2247, "No Permit")</f>
        <v>No Permit</v>
      </c>
    </row>
    <row r="2248" spans="1:21" hidden="1" x14ac:dyDescent="0.3">
      <c r="A2248" s="23">
        <v>44561</v>
      </c>
      <c r="B2248" t="s">
        <v>547</v>
      </c>
      <c r="C2248" t="s">
        <v>549</v>
      </c>
      <c r="D2248" t="s">
        <v>7927</v>
      </c>
      <c r="E2248" t="str">
        <f>VLOOKUP(B2248,olah!$B:$P,2,0)</f>
        <v>2021-12-01</v>
      </c>
      <c r="F2248">
        <f>COUNTIFS(parameter!$J$4:$J$34,summary!A2248,parameter!$I$4:$I$34,"&gt;="&amp;summary!$E2248)</f>
        <v>31</v>
      </c>
      <c r="G2248">
        <f>COUNTIFS(olah!$Q2248:Q17246,summary!A2248,olah!$B2248:B17246,summary!B2248,olah!$N2248:N17246,summary!C2248,olah!$P2248:P17246,summary!D2248,olah!$S2248:S17246,"On Time")</f>
        <v>1</v>
      </c>
      <c r="H2248">
        <f>COUNTIFS(olah!$Q$2:Q17246,summary!A2248,olah!$B$2:B17246,summary!B2248,olah!$S$2:S17246,"On Time")</f>
        <v>18</v>
      </c>
      <c r="I2248">
        <f>COUNTIFS(olah!$Q2248:Q17246,summary!A2248,olah!$B2248:B17246,summary!B2248,olah!$N2248:N17246,summary!C2248,olah!$P2248:P17246,summary!D2248,olah!$S2248:S17246,"Late")</f>
        <v>0</v>
      </c>
      <c r="J2248">
        <f>COUNTIFS(olah!$Q$2:Q17246,summary!A2248,olah!$B$2:B17246,summary!B2248,olah!$S$2:S17246,"Late")</f>
        <v>2</v>
      </c>
      <c r="K2248">
        <f t="shared" si="35"/>
        <v>11</v>
      </c>
      <c r="L2248">
        <f>COUNTIFS(olah!$Q2248:Q17246,summary!A2248,olah!$B2248:B17246,summary!B2248,olah!$N2248:N17246,summary!C2248,olah!$P2248:P17246,summary!D2248,olah!$T2248:T17246,"On Time CO")</f>
        <v>0</v>
      </c>
      <c r="M2248">
        <f>COUNTIFS(olah!$Q$2:Q17246,summary!A2248,olah!$B$2:B17246,summary!B2248,olah!$T$2:T17246,"On Time CO")</f>
        <v>0</v>
      </c>
      <c r="N2248">
        <f>COUNTIFS(olah!$Q2248:Q17246,summary!A2248,olah!$B2248:B17246,summary!B2248,olah!$N2248:N17246,summary!C2248,olah!$P2248:P17246,summary!D2248,olah!$T2248:T17246,"Overtime")</f>
        <v>0</v>
      </c>
      <c r="O2248">
        <f>COUNTIFS(olah!$Q$2:Q17246,summary!A2248,olah!$B$2:B17246,summary!B2248,olah!$T$2:T17246,"Overtime")</f>
        <v>0</v>
      </c>
      <c r="P2248">
        <f>COUNTIFS(olah!$Q2248:Q17246,summary!A2248,olah!$B2248:B17246,summary!B2248,olah!$N2248:N17246,summary!C2248,olah!$P2248:P17246,summary!D2248,olah!$T2248:T17246,"Early")</f>
        <v>0</v>
      </c>
      <c r="Q2248">
        <f>COUNTIFS(olah!$Q$2:Q17246,summary!A2248,olah!$B$2:B17246,summary!B2248,olah!$T$2:T17246,"Early")</f>
        <v>0</v>
      </c>
      <c r="R2248">
        <f>COUNTIFS(olah!$Q2248:Q17246,summary!A2248,olah!$B2248:B17246,summary!B2248,olah!$N2248:N17246,summary!C2248,olah!$P2248:P17246,summary!D2248,olah!$T2248:T17246,"NA CO")</f>
        <v>1</v>
      </c>
      <c r="S2248">
        <f>COUNTIFS(olah!$Q$2:Q17246,summary!A2248,olah!$B$2:B17246,summary!B2248,olah!$T$2:T17246,"NA CO")</f>
        <v>20</v>
      </c>
      <c r="T2248" t="str">
        <f>olah!R2248</f>
        <v>Daily Journey</v>
      </c>
      <c r="U2248" t="str">
        <f>IF(T2248="Permit", olah!T2248, "No Permit")</f>
        <v>No Permit</v>
      </c>
    </row>
    <row r="2249" spans="1:21" hidden="1" x14ac:dyDescent="0.3">
      <c r="A2249" s="23">
        <v>44561</v>
      </c>
      <c r="B2249" t="s">
        <v>547</v>
      </c>
      <c r="C2249" t="s">
        <v>28</v>
      </c>
      <c r="D2249" t="s">
        <v>11610</v>
      </c>
      <c r="E2249" t="str">
        <f>VLOOKUP(B2249,olah!$B:$P,2,0)</f>
        <v>2021-12-01</v>
      </c>
      <c r="F2249">
        <f>COUNTIFS(parameter!$J$4:$J$34,summary!A2249,parameter!$I$4:$I$34,"&gt;="&amp;summary!$E2249)</f>
        <v>31</v>
      </c>
      <c r="G2249">
        <f>COUNTIFS(olah!$Q2249:Q17247,summary!A2249,olah!$B2249:B17247,summary!B2249,olah!$N2249:N17247,summary!C2249,olah!$P2249:P17247,summary!D2249,olah!$S2249:S17247,"On Time")</f>
        <v>1</v>
      </c>
      <c r="H2249">
        <f>COUNTIFS(olah!$Q$2:Q17247,summary!A2249,olah!$B$2:B17247,summary!B2249,olah!$S$2:S17247,"On Time")</f>
        <v>18</v>
      </c>
      <c r="I2249">
        <f>COUNTIFS(olah!$Q2249:Q17247,summary!A2249,olah!$B2249:B17247,summary!B2249,olah!$N2249:N17247,summary!C2249,olah!$P2249:P17247,summary!D2249,olah!$S2249:S17247,"Late")</f>
        <v>0</v>
      </c>
      <c r="J2249">
        <f>COUNTIFS(olah!$Q$2:Q17247,summary!A2249,olah!$B$2:B17247,summary!B2249,olah!$S$2:S17247,"Late")</f>
        <v>2</v>
      </c>
      <c r="K2249">
        <f t="shared" si="35"/>
        <v>11</v>
      </c>
      <c r="L2249">
        <f>COUNTIFS(olah!$Q2249:Q17247,summary!A2249,olah!$B2249:B17247,summary!B2249,olah!$N2249:N17247,summary!C2249,olah!$P2249:P17247,summary!D2249,olah!$T2249:T17247,"On Time CO")</f>
        <v>0</v>
      </c>
      <c r="M2249">
        <f>COUNTIFS(olah!$Q$2:Q17247,summary!A2249,olah!$B$2:B17247,summary!B2249,olah!$T$2:T17247,"On Time CO")</f>
        <v>0</v>
      </c>
      <c r="N2249">
        <f>COUNTIFS(olah!$Q2249:Q17247,summary!A2249,olah!$B2249:B17247,summary!B2249,olah!$N2249:N17247,summary!C2249,olah!$P2249:P17247,summary!D2249,olah!$T2249:T17247,"Overtime")</f>
        <v>0</v>
      </c>
      <c r="O2249">
        <f>COUNTIFS(olah!$Q$2:Q17247,summary!A2249,olah!$B$2:B17247,summary!B2249,olah!$T$2:T17247,"Overtime")</f>
        <v>0</v>
      </c>
      <c r="P2249">
        <f>COUNTIFS(olah!$Q2249:Q17247,summary!A2249,olah!$B2249:B17247,summary!B2249,olah!$N2249:N17247,summary!C2249,olah!$P2249:P17247,summary!D2249,olah!$T2249:T17247,"Early")</f>
        <v>0</v>
      </c>
      <c r="Q2249">
        <f>COUNTIFS(olah!$Q$2:Q17247,summary!A2249,olah!$B$2:B17247,summary!B2249,olah!$T$2:T17247,"Early")</f>
        <v>0</v>
      </c>
      <c r="R2249">
        <f>COUNTIFS(olah!$Q2249:Q17247,summary!A2249,olah!$B2249:B17247,summary!B2249,olah!$N2249:N17247,summary!C2249,olah!$P2249:P17247,summary!D2249,olah!$T2249:T17247,"NA CO")</f>
        <v>1</v>
      </c>
      <c r="S2249">
        <f>COUNTIFS(olah!$Q$2:Q17247,summary!A2249,olah!$B$2:B17247,summary!B2249,olah!$T$2:T17247,"NA CO")</f>
        <v>20</v>
      </c>
      <c r="T2249" t="str">
        <f>olah!R2249</f>
        <v>Attendance</v>
      </c>
      <c r="U2249" t="str">
        <f>IF(T2249="Permit", olah!T2249, "No Permit")</f>
        <v>No Permit</v>
      </c>
    </row>
    <row r="2250" spans="1:21" hidden="1" x14ac:dyDescent="0.3">
      <c r="A2250" s="23">
        <v>44561</v>
      </c>
      <c r="B2250" t="s">
        <v>547</v>
      </c>
      <c r="C2250" t="s">
        <v>548</v>
      </c>
      <c r="D2250" t="s">
        <v>9025</v>
      </c>
      <c r="E2250" t="str">
        <f>VLOOKUP(B2250,olah!$B:$P,2,0)</f>
        <v>2021-12-01</v>
      </c>
      <c r="F2250">
        <f>COUNTIFS(parameter!$J$4:$J$34,summary!A2250,parameter!$I$4:$I$34,"&gt;="&amp;summary!$E2250)</f>
        <v>31</v>
      </c>
      <c r="G2250">
        <f>COUNTIFS(olah!$Q2250:Q17248,summary!A2250,olah!$B2250:B17248,summary!B2250,olah!$N2250:N17248,summary!C2250,olah!$P2250:P17248,summary!D2250,olah!$S2250:S17248,"On Time")</f>
        <v>1</v>
      </c>
      <c r="H2250">
        <f>COUNTIFS(olah!$Q$2:Q17248,summary!A2250,olah!$B$2:B17248,summary!B2250,olah!$S$2:S17248,"On Time")</f>
        <v>18</v>
      </c>
      <c r="I2250">
        <f>COUNTIFS(olah!$Q2250:Q17248,summary!A2250,olah!$B2250:B17248,summary!B2250,olah!$N2250:N17248,summary!C2250,olah!$P2250:P17248,summary!D2250,olah!$S2250:S17248,"Late")</f>
        <v>0</v>
      </c>
      <c r="J2250">
        <f>COUNTIFS(olah!$Q$2:Q17248,summary!A2250,olah!$B$2:B17248,summary!B2250,olah!$S$2:S17248,"Late")</f>
        <v>2</v>
      </c>
      <c r="K2250">
        <f t="shared" si="35"/>
        <v>11</v>
      </c>
      <c r="L2250">
        <f>COUNTIFS(olah!$Q2250:Q17248,summary!A2250,olah!$B2250:B17248,summary!B2250,olah!$N2250:N17248,summary!C2250,olah!$P2250:P17248,summary!D2250,olah!$T2250:T17248,"On Time CO")</f>
        <v>0</v>
      </c>
      <c r="M2250">
        <f>COUNTIFS(olah!$Q$2:Q17248,summary!A2250,olah!$B$2:B17248,summary!B2250,olah!$T$2:T17248,"On Time CO")</f>
        <v>0</v>
      </c>
      <c r="N2250">
        <f>COUNTIFS(olah!$Q2250:Q17248,summary!A2250,olah!$B2250:B17248,summary!B2250,olah!$N2250:N17248,summary!C2250,olah!$P2250:P17248,summary!D2250,olah!$T2250:T17248,"Overtime")</f>
        <v>0</v>
      </c>
      <c r="O2250">
        <f>COUNTIFS(olah!$Q$2:Q17248,summary!A2250,olah!$B$2:B17248,summary!B2250,olah!$T$2:T17248,"Overtime")</f>
        <v>0</v>
      </c>
      <c r="P2250">
        <f>COUNTIFS(olah!$Q2250:Q17248,summary!A2250,olah!$B2250:B17248,summary!B2250,olah!$N2250:N17248,summary!C2250,olah!$P2250:P17248,summary!D2250,olah!$T2250:T17248,"Early")</f>
        <v>0</v>
      </c>
      <c r="Q2250">
        <f>COUNTIFS(olah!$Q$2:Q17248,summary!A2250,olah!$B$2:B17248,summary!B2250,olah!$T$2:T17248,"Early")</f>
        <v>0</v>
      </c>
      <c r="R2250">
        <f>COUNTIFS(olah!$Q2250:Q17248,summary!A2250,olah!$B2250:B17248,summary!B2250,olah!$N2250:N17248,summary!C2250,olah!$P2250:P17248,summary!D2250,olah!$T2250:T17248,"NA CO")</f>
        <v>1</v>
      </c>
      <c r="S2250">
        <f>COUNTIFS(olah!$Q$2:Q17248,summary!A2250,olah!$B$2:B17248,summary!B2250,olah!$T$2:T17248,"NA CO")</f>
        <v>20</v>
      </c>
      <c r="T2250" t="str">
        <f>olah!R2250</f>
        <v>Daily Journey</v>
      </c>
      <c r="U2250" t="str">
        <f>IF(T2250="Permit", olah!T2250, "No Permit")</f>
        <v>No Permit</v>
      </c>
    </row>
    <row r="2251" spans="1:21" hidden="1" x14ac:dyDescent="0.3">
      <c r="A2251" s="23">
        <v>44561</v>
      </c>
      <c r="B2251" t="s">
        <v>547</v>
      </c>
      <c r="C2251" t="s">
        <v>21</v>
      </c>
      <c r="D2251" t="s">
        <v>10214</v>
      </c>
      <c r="E2251" t="str">
        <f>VLOOKUP(B2251,olah!$B:$P,2,0)</f>
        <v>2021-12-01</v>
      </c>
      <c r="F2251">
        <f>COUNTIFS(parameter!$J$4:$J$34,summary!A2251,parameter!$I$4:$I$34,"&gt;="&amp;summary!$E2251)</f>
        <v>31</v>
      </c>
      <c r="G2251">
        <f>COUNTIFS(olah!$Q2251:Q17249,summary!A2251,olah!$B2251:B17249,summary!B2251,olah!$N2251:N17249,summary!C2251,olah!$P2251:P17249,summary!D2251,olah!$S2251:S17249,"On Time")</f>
        <v>0</v>
      </c>
      <c r="H2251">
        <f>COUNTIFS(olah!$Q$2:Q17249,summary!A2251,olah!$B$2:B17249,summary!B2251,olah!$S$2:S17249,"On Time")</f>
        <v>18</v>
      </c>
      <c r="I2251">
        <f>COUNTIFS(olah!$Q2251:Q17249,summary!A2251,olah!$B2251:B17249,summary!B2251,olah!$N2251:N17249,summary!C2251,olah!$P2251:P17249,summary!D2251,olah!$S2251:S17249,"Late")</f>
        <v>1</v>
      </c>
      <c r="J2251">
        <f>COUNTIFS(olah!$Q$2:Q17249,summary!A2251,olah!$B$2:B17249,summary!B2251,olah!$S$2:S17249,"Late")</f>
        <v>2</v>
      </c>
      <c r="K2251">
        <f t="shared" si="35"/>
        <v>10</v>
      </c>
      <c r="L2251">
        <f>COUNTIFS(olah!$Q2251:Q17249,summary!A2251,olah!$B2251:B17249,summary!B2251,olah!$N2251:N17249,summary!C2251,olah!$P2251:P17249,summary!D2251,olah!$T2251:T17249,"On Time CO")</f>
        <v>0</v>
      </c>
      <c r="M2251">
        <f>COUNTIFS(olah!$Q$2:Q17249,summary!A2251,olah!$B$2:B17249,summary!B2251,olah!$T$2:T17249,"On Time CO")</f>
        <v>0</v>
      </c>
      <c r="N2251">
        <f>COUNTIFS(olah!$Q2251:Q17249,summary!A2251,olah!$B2251:B17249,summary!B2251,olah!$N2251:N17249,summary!C2251,olah!$P2251:P17249,summary!D2251,olah!$T2251:T17249,"Overtime")</f>
        <v>0</v>
      </c>
      <c r="O2251">
        <f>COUNTIFS(olah!$Q$2:Q17249,summary!A2251,olah!$B$2:B17249,summary!B2251,olah!$T$2:T17249,"Overtime")</f>
        <v>0</v>
      </c>
      <c r="P2251">
        <f>COUNTIFS(olah!$Q2251:Q17249,summary!A2251,olah!$B2251:B17249,summary!B2251,olah!$N2251:N17249,summary!C2251,olah!$P2251:P17249,summary!D2251,olah!$T2251:T17249,"Early")</f>
        <v>0</v>
      </c>
      <c r="Q2251">
        <f>COUNTIFS(olah!$Q$2:Q17249,summary!A2251,olah!$B$2:B17249,summary!B2251,olah!$T$2:T17249,"Early")</f>
        <v>0</v>
      </c>
      <c r="R2251">
        <f>COUNTIFS(olah!$Q2251:Q17249,summary!A2251,olah!$B2251:B17249,summary!B2251,olah!$N2251:N17249,summary!C2251,olah!$P2251:P17249,summary!D2251,olah!$T2251:T17249,"NA CO")</f>
        <v>1</v>
      </c>
      <c r="S2251">
        <f>COUNTIFS(olah!$Q$2:Q17249,summary!A2251,olah!$B$2:B17249,summary!B2251,olah!$T$2:T17249,"NA CO")</f>
        <v>20</v>
      </c>
      <c r="T2251" t="str">
        <f>olah!R2251</f>
        <v>Attendance</v>
      </c>
      <c r="U2251" t="str">
        <f>IF(T2251="Permit", olah!T2251, "No Permit")</f>
        <v>No Permit</v>
      </c>
    </row>
    <row r="2252" spans="1:21" hidden="1" x14ac:dyDescent="0.3">
      <c r="A2252" s="23">
        <v>44561</v>
      </c>
      <c r="B2252" t="s">
        <v>547</v>
      </c>
      <c r="C2252" t="s">
        <v>548</v>
      </c>
      <c r="D2252" t="s">
        <v>7814</v>
      </c>
      <c r="E2252" t="str">
        <f>VLOOKUP(B2252,olah!$B:$P,2,0)</f>
        <v>2021-12-01</v>
      </c>
      <c r="F2252">
        <f>COUNTIFS(parameter!$J$4:$J$34,summary!A2252,parameter!$I$4:$I$34,"&gt;="&amp;summary!$E2252)</f>
        <v>31</v>
      </c>
      <c r="G2252">
        <f>COUNTIFS(olah!$Q2252:Q17250,summary!A2252,olah!$B2252:B17250,summary!B2252,olah!$N2252:N17250,summary!C2252,olah!$P2252:P17250,summary!D2252,olah!$S2252:S17250,"On Time")</f>
        <v>1</v>
      </c>
      <c r="H2252">
        <f>COUNTIFS(olah!$Q$2:Q17250,summary!A2252,olah!$B$2:B17250,summary!B2252,olah!$S$2:S17250,"On Time")</f>
        <v>18</v>
      </c>
      <c r="I2252">
        <f>COUNTIFS(olah!$Q2252:Q17250,summary!A2252,olah!$B2252:B17250,summary!B2252,olah!$N2252:N17250,summary!C2252,olah!$P2252:P17250,summary!D2252,olah!$S2252:S17250,"Late")</f>
        <v>0</v>
      </c>
      <c r="J2252">
        <f>COUNTIFS(olah!$Q$2:Q17250,summary!A2252,olah!$B$2:B17250,summary!B2252,olah!$S$2:S17250,"Late")</f>
        <v>2</v>
      </c>
      <c r="K2252">
        <f t="shared" si="35"/>
        <v>11</v>
      </c>
      <c r="L2252">
        <f>COUNTIFS(olah!$Q2252:Q17250,summary!A2252,olah!$B2252:B17250,summary!B2252,olah!$N2252:N17250,summary!C2252,olah!$P2252:P17250,summary!D2252,olah!$T2252:T17250,"On Time CO")</f>
        <v>0</v>
      </c>
      <c r="M2252">
        <f>COUNTIFS(olah!$Q$2:Q17250,summary!A2252,olah!$B$2:B17250,summary!B2252,olah!$T$2:T17250,"On Time CO")</f>
        <v>0</v>
      </c>
      <c r="N2252">
        <f>COUNTIFS(olah!$Q2252:Q17250,summary!A2252,olah!$B2252:B17250,summary!B2252,olah!$N2252:N17250,summary!C2252,olah!$P2252:P17250,summary!D2252,olah!$T2252:T17250,"Overtime")</f>
        <v>0</v>
      </c>
      <c r="O2252">
        <f>COUNTIFS(olah!$Q$2:Q17250,summary!A2252,olah!$B$2:B17250,summary!B2252,olah!$T$2:T17250,"Overtime")</f>
        <v>0</v>
      </c>
      <c r="P2252">
        <f>COUNTIFS(olah!$Q2252:Q17250,summary!A2252,olah!$B2252:B17250,summary!B2252,olah!$N2252:N17250,summary!C2252,olah!$P2252:P17250,summary!D2252,olah!$T2252:T17250,"Early")</f>
        <v>0</v>
      </c>
      <c r="Q2252">
        <f>COUNTIFS(olah!$Q$2:Q17250,summary!A2252,olah!$B$2:B17250,summary!B2252,olah!$T$2:T17250,"Early")</f>
        <v>0</v>
      </c>
      <c r="R2252">
        <f>COUNTIFS(olah!$Q2252:Q17250,summary!A2252,olah!$B2252:B17250,summary!B2252,olah!$N2252:N17250,summary!C2252,olah!$P2252:P17250,summary!D2252,olah!$T2252:T17250,"NA CO")</f>
        <v>1</v>
      </c>
      <c r="S2252">
        <f>COUNTIFS(olah!$Q$2:Q17250,summary!A2252,olah!$B$2:B17250,summary!B2252,olah!$T$2:T17250,"NA CO")</f>
        <v>20</v>
      </c>
      <c r="T2252" t="str">
        <f>olah!R2252</f>
        <v>Daily Journey</v>
      </c>
      <c r="U2252" t="str">
        <f>IF(T2252="Permit", olah!T2252, "No Permit")</f>
        <v>No Permit</v>
      </c>
    </row>
    <row r="2253" spans="1:21" hidden="1" x14ac:dyDescent="0.3">
      <c r="A2253" s="23">
        <v>44561</v>
      </c>
      <c r="B2253" t="s">
        <v>552</v>
      </c>
      <c r="C2253" t="s">
        <v>28</v>
      </c>
      <c r="D2253" t="s">
        <v>1390</v>
      </c>
      <c r="E2253" t="str">
        <f>VLOOKUP(B2253,olah!$B:$P,2,0)</f>
        <v>2021-12-01</v>
      </c>
      <c r="F2253">
        <f>COUNTIFS(parameter!$J$4:$J$34,summary!A2253,parameter!$I$4:$I$34,"&gt;="&amp;summary!$E2253)</f>
        <v>31</v>
      </c>
      <c r="G2253">
        <f>COUNTIFS(olah!$Q2253:Q17251,summary!A2253,olah!$B2253:B17251,summary!B2253,olah!$N2253:N17251,summary!C2253,olah!$P2253:P17251,summary!D2253,olah!$S2253:S17251,"On Time")</f>
        <v>1</v>
      </c>
      <c r="H2253">
        <f>COUNTIFS(olah!$Q$2:Q17251,summary!A2253,olah!$B$2:B17251,summary!B2253,olah!$S$2:S17251,"On Time")</f>
        <v>17</v>
      </c>
      <c r="I2253">
        <f>COUNTIFS(olah!$Q2253:Q17251,summary!A2253,olah!$B2253:B17251,summary!B2253,olah!$N2253:N17251,summary!C2253,olah!$P2253:P17251,summary!D2253,olah!$S2253:S17251,"Late")</f>
        <v>0</v>
      </c>
      <c r="J2253">
        <f>COUNTIFS(olah!$Q$2:Q17251,summary!A2253,olah!$B$2:B17251,summary!B2253,olah!$S$2:S17251,"Late")</f>
        <v>2</v>
      </c>
      <c r="K2253">
        <f t="shared" si="35"/>
        <v>12</v>
      </c>
      <c r="L2253">
        <f>COUNTIFS(olah!$Q2253:Q17251,summary!A2253,olah!$B2253:B17251,summary!B2253,olah!$N2253:N17251,summary!C2253,olah!$P2253:P17251,summary!D2253,olah!$T2253:T17251,"On Time CO")</f>
        <v>1</v>
      </c>
      <c r="M2253">
        <f>COUNTIFS(olah!$Q$2:Q17251,summary!A2253,olah!$B$2:B17251,summary!B2253,olah!$T$2:T17251,"On Time CO")</f>
        <v>17</v>
      </c>
      <c r="N2253">
        <f>COUNTIFS(olah!$Q2253:Q17251,summary!A2253,olah!$B2253:B17251,summary!B2253,olah!$N2253:N17251,summary!C2253,olah!$P2253:P17251,summary!D2253,olah!$T2253:T17251,"Overtime")</f>
        <v>0</v>
      </c>
      <c r="O2253">
        <f>COUNTIFS(olah!$Q$2:Q17251,summary!A2253,olah!$B$2:B17251,summary!B2253,olah!$T$2:T17251,"Overtime")</f>
        <v>0</v>
      </c>
      <c r="P2253">
        <f>COUNTIFS(olah!$Q2253:Q17251,summary!A2253,olah!$B2253:B17251,summary!B2253,olah!$N2253:N17251,summary!C2253,olah!$P2253:P17251,summary!D2253,olah!$T2253:T17251,"Early")</f>
        <v>0</v>
      </c>
      <c r="Q2253">
        <f>COUNTIFS(olah!$Q$2:Q17251,summary!A2253,olah!$B$2:B17251,summary!B2253,olah!$T$2:T17251,"Early")</f>
        <v>1</v>
      </c>
      <c r="R2253">
        <f>COUNTIFS(olah!$Q2253:Q17251,summary!A2253,olah!$B2253:B17251,summary!B2253,olah!$N2253:N17251,summary!C2253,olah!$P2253:P17251,summary!D2253,olah!$T2253:T17251,"NA CO")</f>
        <v>0</v>
      </c>
      <c r="S2253">
        <f>COUNTIFS(olah!$Q$2:Q17251,summary!A2253,olah!$B$2:B17251,summary!B2253,olah!$T$2:T17251,"NA CO")</f>
        <v>1</v>
      </c>
      <c r="T2253" t="str">
        <f>olah!R2253</f>
        <v>Attendance</v>
      </c>
      <c r="U2253" t="str">
        <f>IF(T2253="Permit", olah!T2253, "No Permit")</f>
        <v>No Permit</v>
      </c>
    </row>
    <row r="2254" spans="1:21" hidden="1" x14ac:dyDescent="0.3">
      <c r="A2254" s="23">
        <v>44561</v>
      </c>
      <c r="B2254" t="s">
        <v>552</v>
      </c>
      <c r="C2254" t="s">
        <v>28</v>
      </c>
      <c r="D2254" t="s">
        <v>11600</v>
      </c>
      <c r="E2254" t="str">
        <f>VLOOKUP(B2254,olah!$B:$P,2,0)</f>
        <v>2021-12-01</v>
      </c>
      <c r="F2254">
        <f>COUNTIFS(parameter!$J$4:$J$34,summary!A2254,parameter!$I$4:$I$34,"&gt;="&amp;summary!$E2254)</f>
        <v>31</v>
      </c>
      <c r="G2254">
        <f>COUNTIFS(olah!$Q2254:Q17252,summary!A2254,olah!$B2254:B17252,summary!B2254,olah!$N2254:N17252,summary!C2254,olah!$P2254:P17252,summary!D2254,olah!$S2254:S17252,"On Time")</f>
        <v>1</v>
      </c>
      <c r="H2254">
        <f>COUNTIFS(olah!$Q$2:Q17252,summary!A2254,olah!$B$2:B17252,summary!B2254,olah!$S$2:S17252,"On Time")</f>
        <v>17</v>
      </c>
      <c r="I2254">
        <f>COUNTIFS(olah!$Q2254:Q17252,summary!A2254,olah!$B2254:B17252,summary!B2254,olah!$N2254:N17252,summary!C2254,olah!$P2254:P17252,summary!D2254,olah!$S2254:S17252,"Late")</f>
        <v>0</v>
      </c>
      <c r="J2254">
        <f>COUNTIFS(olah!$Q$2:Q17252,summary!A2254,olah!$B$2:B17252,summary!B2254,olah!$S$2:S17252,"Late")</f>
        <v>2</v>
      </c>
      <c r="K2254">
        <f t="shared" si="35"/>
        <v>12</v>
      </c>
      <c r="L2254">
        <f>COUNTIFS(olah!$Q2254:Q17252,summary!A2254,olah!$B2254:B17252,summary!B2254,olah!$N2254:N17252,summary!C2254,olah!$P2254:P17252,summary!D2254,olah!$T2254:T17252,"On Time CO")</f>
        <v>1</v>
      </c>
      <c r="M2254">
        <f>COUNTIFS(olah!$Q$2:Q17252,summary!A2254,olah!$B$2:B17252,summary!B2254,olah!$T$2:T17252,"On Time CO")</f>
        <v>17</v>
      </c>
      <c r="N2254">
        <f>COUNTIFS(olah!$Q2254:Q17252,summary!A2254,olah!$B2254:B17252,summary!B2254,olah!$N2254:N17252,summary!C2254,olah!$P2254:P17252,summary!D2254,olah!$T2254:T17252,"Overtime")</f>
        <v>0</v>
      </c>
      <c r="O2254">
        <f>COUNTIFS(olah!$Q$2:Q17252,summary!A2254,olah!$B$2:B17252,summary!B2254,olah!$T$2:T17252,"Overtime")</f>
        <v>0</v>
      </c>
      <c r="P2254">
        <f>COUNTIFS(olah!$Q2254:Q17252,summary!A2254,olah!$B2254:B17252,summary!B2254,olah!$N2254:N17252,summary!C2254,olah!$P2254:P17252,summary!D2254,olah!$T2254:T17252,"Early")</f>
        <v>0</v>
      </c>
      <c r="Q2254">
        <f>COUNTIFS(olah!$Q$2:Q17252,summary!A2254,olah!$B$2:B17252,summary!B2254,olah!$T$2:T17252,"Early")</f>
        <v>1</v>
      </c>
      <c r="R2254">
        <f>COUNTIFS(olah!$Q2254:Q17252,summary!A2254,olah!$B2254:B17252,summary!B2254,olah!$N2254:N17252,summary!C2254,olah!$P2254:P17252,summary!D2254,olah!$T2254:T17252,"NA CO")</f>
        <v>0</v>
      </c>
      <c r="S2254">
        <f>COUNTIFS(olah!$Q$2:Q17252,summary!A2254,olah!$B$2:B17252,summary!B2254,olah!$T$2:T17252,"NA CO")</f>
        <v>1</v>
      </c>
      <c r="T2254" t="str">
        <f>olah!R2254</f>
        <v>Attendance</v>
      </c>
      <c r="U2254" t="str">
        <f>IF(T2254="Permit", olah!T2254, "No Permit")</f>
        <v>No Permit</v>
      </c>
    </row>
    <row r="2255" spans="1:21" hidden="1" x14ac:dyDescent="0.3">
      <c r="A2255" s="23">
        <v>44561</v>
      </c>
      <c r="B2255" t="s">
        <v>552</v>
      </c>
      <c r="C2255" t="s">
        <v>28</v>
      </c>
      <c r="D2255" t="s">
        <v>11601</v>
      </c>
      <c r="E2255" t="str">
        <f>VLOOKUP(B2255,olah!$B:$P,2,0)</f>
        <v>2021-12-01</v>
      </c>
      <c r="F2255">
        <f>COUNTIFS(parameter!$J$4:$J$34,summary!A2255,parameter!$I$4:$I$34,"&gt;="&amp;summary!$E2255)</f>
        <v>31</v>
      </c>
      <c r="G2255">
        <f>COUNTIFS(olah!$Q2255:Q17253,summary!A2255,olah!$B2255:B17253,summary!B2255,olah!$N2255:N17253,summary!C2255,olah!$P2255:P17253,summary!D2255,olah!$S2255:S17253,"On Time")</f>
        <v>1</v>
      </c>
      <c r="H2255">
        <f>COUNTIFS(olah!$Q$2:Q17253,summary!A2255,olah!$B$2:B17253,summary!B2255,olah!$S$2:S17253,"On Time")</f>
        <v>17</v>
      </c>
      <c r="I2255">
        <f>COUNTIFS(olah!$Q2255:Q17253,summary!A2255,olah!$B2255:B17253,summary!B2255,olah!$N2255:N17253,summary!C2255,olah!$P2255:P17253,summary!D2255,olah!$S2255:S17253,"Late")</f>
        <v>0</v>
      </c>
      <c r="J2255">
        <f>COUNTIFS(olah!$Q$2:Q17253,summary!A2255,olah!$B$2:B17253,summary!B2255,olah!$S$2:S17253,"Late")</f>
        <v>2</v>
      </c>
      <c r="K2255">
        <f t="shared" si="35"/>
        <v>12</v>
      </c>
      <c r="L2255">
        <f>COUNTIFS(olah!$Q2255:Q17253,summary!A2255,olah!$B2255:B17253,summary!B2255,olah!$N2255:N17253,summary!C2255,olah!$P2255:P17253,summary!D2255,olah!$T2255:T17253,"On Time CO")</f>
        <v>1</v>
      </c>
      <c r="M2255">
        <f>COUNTIFS(olah!$Q$2:Q17253,summary!A2255,olah!$B$2:B17253,summary!B2255,olah!$T$2:T17253,"On Time CO")</f>
        <v>17</v>
      </c>
      <c r="N2255">
        <f>COUNTIFS(olah!$Q2255:Q17253,summary!A2255,olah!$B2255:B17253,summary!B2255,olah!$N2255:N17253,summary!C2255,olah!$P2255:P17253,summary!D2255,olah!$T2255:T17253,"Overtime")</f>
        <v>0</v>
      </c>
      <c r="O2255">
        <f>COUNTIFS(olah!$Q$2:Q17253,summary!A2255,olah!$B$2:B17253,summary!B2255,olah!$T$2:T17253,"Overtime")</f>
        <v>0</v>
      </c>
      <c r="P2255">
        <f>COUNTIFS(olah!$Q2255:Q17253,summary!A2255,olah!$B2255:B17253,summary!B2255,olah!$N2255:N17253,summary!C2255,olah!$P2255:P17253,summary!D2255,olah!$T2255:T17253,"Early")</f>
        <v>0</v>
      </c>
      <c r="Q2255">
        <f>COUNTIFS(olah!$Q$2:Q17253,summary!A2255,olah!$B$2:B17253,summary!B2255,olah!$T$2:T17253,"Early")</f>
        <v>1</v>
      </c>
      <c r="R2255">
        <f>COUNTIFS(olah!$Q2255:Q17253,summary!A2255,olah!$B2255:B17253,summary!B2255,olah!$N2255:N17253,summary!C2255,olah!$P2255:P17253,summary!D2255,olah!$T2255:T17253,"NA CO")</f>
        <v>0</v>
      </c>
      <c r="S2255">
        <f>COUNTIFS(olah!$Q$2:Q17253,summary!A2255,olah!$B$2:B17253,summary!B2255,olah!$T$2:T17253,"NA CO")</f>
        <v>1</v>
      </c>
      <c r="T2255" t="str">
        <f>olah!R2255</f>
        <v>Attendance</v>
      </c>
      <c r="U2255" t="str">
        <f>IF(T2255="Permit", olah!T2255, "No Permit")</f>
        <v>No Permit</v>
      </c>
    </row>
    <row r="2256" spans="1:21" hidden="1" x14ac:dyDescent="0.3">
      <c r="A2256" s="23">
        <v>44561</v>
      </c>
      <c r="B2256" t="s">
        <v>552</v>
      </c>
      <c r="C2256" t="s">
        <v>554</v>
      </c>
      <c r="D2256" t="s">
        <v>5936</v>
      </c>
      <c r="E2256" t="str">
        <f>VLOOKUP(B2256,olah!$B:$P,2,0)</f>
        <v>2021-12-01</v>
      </c>
      <c r="F2256">
        <f>COUNTIFS(parameter!$J$4:$J$34,summary!A2256,parameter!$I$4:$I$34,"&gt;="&amp;summary!$E2256)</f>
        <v>31</v>
      </c>
      <c r="G2256">
        <f>COUNTIFS(olah!$Q2256:Q17254,summary!A2256,olah!$B2256:B17254,summary!B2256,olah!$N2256:N17254,summary!C2256,olah!$P2256:P17254,summary!D2256,olah!$S2256:S17254,"On Time")</f>
        <v>1</v>
      </c>
      <c r="H2256">
        <f>COUNTIFS(olah!$Q$2:Q17254,summary!A2256,olah!$B$2:B17254,summary!B2256,olah!$S$2:S17254,"On Time")</f>
        <v>17</v>
      </c>
      <c r="I2256">
        <f>COUNTIFS(olah!$Q2256:Q17254,summary!A2256,olah!$B2256:B17254,summary!B2256,olah!$N2256:N17254,summary!C2256,olah!$P2256:P17254,summary!D2256,olah!$S2256:S17254,"Late")</f>
        <v>0</v>
      </c>
      <c r="J2256">
        <f>COUNTIFS(olah!$Q$2:Q17254,summary!A2256,olah!$B$2:B17254,summary!B2256,olah!$S$2:S17254,"Late")</f>
        <v>2</v>
      </c>
      <c r="K2256">
        <f t="shared" si="35"/>
        <v>12</v>
      </c>
      <c r="L2256">
        <f>COUNTIFS(olah!$Q2256:Q17254,summary!A2256,olah!$B2256:B17254,summary!B2256,olah!$N2256:N17254,summary!C2256,olah!$P2256:P17254,summary!D2256,olah!$T2256:T17254,"On Time CO")</f>
        <v>0</v>
      </c>
      <c r="M2256">
        <f>COUNTIFS(olah!$Q$2:Q17254,summary!A2256,olah!$B$2:B17254,summary!B2256,olah!$T$2:T17254,"On Time CO")</f>
        <v>17</v>
      </c>
      <c r="N2256">
        <f>COUNTIFS(olah!$Q2256:Q17254,summary!A2256,olah!$B2256:B17254,summary!B2256,olah!$N2256:N17254,summary!C2256,olah!$P2256:P17254,summary!D2256,olah!$T2256:T17254,"Overtime")</f>
        <v>0</v>
      </c>
      <c r="O2256">
        <f>COUNTIFS(olah!$Q$2:Q17254,summary!A2256,olah!$B$2:B17254,summary!B2256,olah!$T$2:T17254,"Overtime")</f>
        <v>0</v>
      </c>
      <c r="P2256">
        <f>COUNTIFS(olah!$Q2256:Q17254,summary!A2256,olah!$B2256:B17254,summary!B2256,olah!$N2256:N17254,summary!C2256,olah!$P2256:P17254,summary!D2256,olah!$T2256:T17254,"Early")</f>
        <v>0</v>
      </c>
      <c r="Q2256">
        <f>COUNTIFS(olah!$Q$2:Q17254,summary!A2256,olah!$B$2:B17254,summary!B2256,olah!$T$2:T17254,"Early")</f>
        <v>1</v>
      </c>
      <c r="R2256">
        <f>COUNTIFS(olah!$Q2256:Q17254,summary!A2256,olah!$B2256:B17254,summary!B2256,olah!$N2256:N17254,summary!C2256,olah!$P2256:P17254,summary!D2256,olah!$T2256:T17254,"NA CO")</f>
        <v>1</v>
      </c>
      <c r="S2256">
        <f>COUNTIFS(olah!$Q$2:Q17254,summary!A2256,olah!$B$2:B17254,summary!B2256,olah!$T$2:T17254,"NA CO")</f>
        <v>1</v>
      </c>
      <c r="T2256" t="str">
        <f>olah!R2256</f>
        <v>Daily Journey</v>
      </c>
      <c r="U2256" t="str">
        <f>IF(T2256="Permit", olah!T2256, "No Permit")</f>
        <v>No Permit</v>
      </c>
    </row>
    <row r="2257" spans="1:21" hidden="1" x14ac:dyDescent="0.3">
      <c r="A2257" s="23">
        <v>44561</v>
      </c>
      <c r="B2257" t="s">
        <v>552</v>
      </c>
      <c r="C2257" t="s">
        <v>28</v>
      </c>
      <c r="D2257" t="s">
        <v>6082</v>
      </c>
      <c r="E2257" t="str">
        <f>VLOOKUP(B2257,olah!$B:$P,2,0)</f>
        <v>2021-12-01</v>
      </c>
      <c r="F2257">
        <f>COUNTIFS(parameter!$J$4:$J$34,summary!A2257,parameter!$I$4:$I$34,"&gt;="&amp;summary!$E2257)</f>
        <v>31</v>
      </c>
      <c r="G2257">
        <f>COUNTIFS(olah!$Q2257:Q17255,summary!A2257,olah!$B2257:B17255,summary!B2257,olah!$N2257:N17255,summary!C2257,olah!$P2257:P17255,summary!D2257,olah!$S2257:S17255,"On Time")</f>
        <v>0</v>
      </c>
      <c r="H2257">
        <f>COUNTIFS(olah!$Q$2:Q17255,summary!A2257,olah!$B$2:B17255,summary!B2257,olah!$S$2:S17255,"On Time")</f>
        <v>17</v>
      </c>
      <c r="I2257">
        <f>COUNTIFS(olah!$Q2257:Q17255,summary!A2257,olah!$B2257:B17255,summary!B2257,olah!$N2257:N17255,summary!C2257,olah!$P2257:P17255,summary!D2257,olah!$S2257:S17255,"Late")</f>
        <v>1</v>
      </c>
      <c r="J2257">
        <f>COUNTIFS(olah!$Q$2:Q17255,summary!A2257,olah!$B$2:B17255,summary!B2257,olah!$S$2:S17255,"Late")</f>
        <v>2</v>
      </c>
      <c r="K2257">
        <f t="shared" si="35"/>
        <v>11</v>
      </c>
      <c r="L2257">
        <f>COUNTIFS(olah!$Q2257:Q17255,summary!A2257,olah!$B2257:B17255,summary!B2257,olah!$N2257:N17255,summary!C2257,olah!$P2257:P17255,summary!D2257,olah!$T2257:T17255,"On Time CO")</f>
        <v>1</v>
      </c>
      <c r="M2257">
        <f>COUNTIFS(olah!$Q$2:Q17255,summary!A2257,olah!$B$2:B17255,summary!B2257,olah!$T$2:T17255,"On Time CO")</f>
        <v>17</v>
      </c>
      <c r="N2257">
        <f>COUNTIFS(olah!$Q2257:Q17255,summary!A2257,olah!$B2257:B17255,summary!B2257,olah!$N2257:N17255,summary!C2257,olah!$P2257:P17255,summary!D2257,olah!$T2257:T17255,"Overtime")</f>
        <v>0</v>
      </c>
      <c r="O2257">
        <f>COUNTIFS(olah!$Q$2:Q17255,summary!A2257,olah!$B$2:B17255,summary!B2257,olah!$T$2:T17255,"Overtime")</f>
        <v>0</v>
      </c>
      <c r="P2257">
        <f>COUNTIFS(olah!$Q2257:Q17255,summary!A2257,olah!$B2257:B17255,summary!B2257,olah!$N2257:N17255,summary!C2257,olah!$P2257:P17255,summary!D2257,olah!$T2257:T17255,"Early")</f>
        <v>0</v>
      </c>
      <c r="Q2257">
        <f>COUNTIFS(olah!$Q$2:Q17255,summary!A2257,olah!$B$2:B17255,summary!B2257,olah!$T$2:T17255,"Early")</f>
        <v>1</v>
      </c>
      <c r="R2257">
        <f>COUNTIFS(olah!$Q2257:Q17255,summary!A2257,olah!$B2257:B17255,summary!B2257,olah!$N2257:N17255,summary!C2257,olah!$P2257:P17255,summary!D2257,olah!$T2257:T17255,"NA CO")</f>
        <v>0</v>
      </c>
      <c r="S2257">
        <f>COUNTIFS(olah!$Q$2:Q17255,summary!A2257,olah!$B$2:B17255,summary!B2257,olah!$T$2:T17255,"NA CO")</f>
        <v>1</v>
      </c>
      <c r="T2257" t="str">
        <f>olah!R2257</f>
        <v>Attendance</v>
      </c>
      <c r="U2257" t="str">
        <f>IF(T2257="Permit", olah!T2257, "No Permit")</f>
        <v>No Permit</v>
      </c>
    </row>
    <row r="2258" spans="1:21" hidden="1" x14ac:dyDescent="0.3">
      <c r="A2258" s="23">
        <v>44561</v>
      </c>
      <c r="B2258" t="s">
        <v>552</v>
      </c>
      <c r="C2258" t="s">
        <v>28</v>
      </c>
      <c r="D2258" t="s">
        <v>11602</v>
      </c>
      <c r="E2258" t="str">
        <f>VLOOKUP(B2258,olah!$B:$P,2,0)</f>
        <v>2021-12-01</v>
      </c>
      <c r="F2258">
        <f>COUNTIFS(parameter!$J$4:$J$34,summary!A2258,parameter!$I$4:$I$34,"&gt;="&amp;summary!$E2258)</f>
        <v>31</v>
      </c>
      <c r="G2258">
        <f>COUNTIFS(olah!$Q2258:Q17256,summary!A2258,olah!$B2258:B17256,summary!B2258,olah!$N2258:N17256,summary!C2258,olah!$P2258:P17256,summary!D2258,olah!$S2258:S17256,"On Time")</f>
        <v>1</v>
      </c>
      <c r="H2258">
        <f>COUNTIFS(olah!$Q$2:Q17256,summary!A2258,olah!$B$2:B17256,summary!B2258,olah!$S$2:S17256,"On Time")</f>
        <v>17</v>
      </c>
      <c r="I2258">
        <f>COUNTIFS(olah!$Q2258:Q17256,summary!A2258,olah!$B2258:B17256,summary!B2258,olah!$N2258:N17256,summary!C2258,olah!$P2258:P17256,summary!D2258,olah!$S2258:S17256,"Late")</f>
        <v>0</v>
      </c>
      <c r="J2258">
        <f>COUNTIFS(olah!$Q$2:Q17256,summary!A2258,olah!$B$2:B17256,summary!B2258,olah!$S$2:S17256,"Late")</f>
        <v>2</v>
      </c>
      <c r="K2258">
        <f t="shared" si="35"/>
        <v>12</v>
      </c>
      <c r="L2258">
        <f>COUNTIFS(olah!$Q2258:Q17256,summary!A2258,olah!$B2258:B17256,summary!B2258,olah!$N2258:N17256,summary!C2258,olah!$P2258:P17256,summary!D2258,olah!$T2258:T17256,"On Time CO")</f>
        <v>1</v>
      </c>
      <c r="M2258">
        <f>COUNTIFS(olah!$Q$2:Q17256,summary!A2258,olah!$B$2:B17256,summary!B2258,olah!$T$2:T17256,"On Time CO")</f>
        <v>17</v>
      </c>
      <c r="N2258">
        <f>COUNTIFS(olah!$Q2258:Q17256,summary!A2258,olah!$B2258:B17256,summary!B2258,olah!$N2258:N17256,summary!C2258,olah!$P2258:P17256,summary!D2258,olah!$T2258:T17256,"Overtime")</f>
        <v>0</v>
      </c>
      <c r="O2258">
        <f>COUNTIFS(olah!$Q$2:Q17256,summary!A2258,olah!$B$2:B17256,summary!B2258,olah!$T$2:T17256,"Overtime")</f>
        <v>0</v>
      </c>
      <c r="P2258">
        <f>COUNTIFS(olah!$Q2258:Q17256,summary!A2258,olah!$B2258:B17256,summary!B2258,olah!$N2258:N17256,summary!C2258,olah!$P2258:P17256,summary!D2258,olah!$T2258:T17256,"Early")</f>
        <v>0</v>
      </c>
      <c r="Q2258">
        <f>COUNTIFS(olah!$Q$2:Q17256,summary!A2258,olah!$B$2:B17256,summary!B2258,olah!$T$2:T17256,"Early")</f>
        <v>1</v>
      </c>
      <c r="R2258">
        <f>COUNTIFS(olah!$Q2258:Q17256,summary!A2258,olah!$B2258:B17256,summary!B2258,olah!$N2258:N17256,summary!C2258,olah!$P2258:P17256,summary!D2258,olah!$T2258:T17256,"NA CO")</f>
        <v>0</v>
      </c>
      <c r="S2258">
        <f>COUNTIFS(olah!$Q$2:Q17256,summary!A2258,olah!$B$2:B17256,summary!B2258,olah!$T$2:T17256,"NA CO")</f>
        <v>1</v>
      </c>
      <c r="T2258" t="str">
        <f>olah!R2258</f>
        <v>Attendance</v>
      </c>
      <c r="U2258" t="str">
        <f>IF(T2258="Permit", olah!T2258, "No Permit")</f>
        <v>No Permit</v>
      </c>
    </row>
    <row r="2259" spans="1:21" hidden="1" x14ac:dyDescent="0.3">
      <c r="A2259" s="23">
        <v>44561</v>
      </c>
      <c r="B2259" t="s">
        <v>552</v>
      </c>
      <c r="C2259" t="s">
        <v>28</v>
      </c>
      <c r="D2259" t="s">
        <v>11603</v>
      </c>
      <c r="E2259" t="str">
        <f>VLOOKUP(B2259,olah!$B:$P,2,0)</f>
        <v>2021-12-01</v>
      </c>
      <c r="F2259">
        <f>COUNTIFS(parameter!$J$4:$J$34,summary!A2259,parameter!$I$4:$I$34,"&gt;="&amp;summary!$E2259)</f>
        <v>31</v>
      </c>
      <c r="G2259">
        <f>COUNTIFS(olah!$Q2259:Q17257,summary!A2259,olah!$B2259:B17257,summary!B2259,olah!$N2259:N17257,summary!C2259,olah!$P2259:P17257,summary!D2259,olah!$S2259:S17257,"On Time")</f>
        <v>1</v>
      </c>
      <c r="H2259">
        <f>COUNTIFS(olah!$Q$2:Q17257,summary!A2259,olah!$B$2:B17257,summary!B2259,olah!$S$2:S17257,"On Time")</f>
        <v>17</v>
      </c>
      <c r="I2259">
        <f>COUNTIFS(olah!$Q2259:Q17257,summary!A2259,olah!$B2259:B17257,summary!B2259,olah!$N2259:N17257,summary!C2259,olah!$P2259:P17257,summary!D2259,olah!$S2259:S17257,"Late")</f>
        <v>0</v>
      </c>
      <c r="J2259">
        <f>COUNTIFS(olah!$Q$2:Q17257,summary!A2259,olah!$B$2:B17257,summary!B2259,olah!$S$2:S17257,"Late")</f>
        <v>2</v>
      </c>
      <c r="K2259">
        <f t="shared" si="35"/>
        <v>12</v>
      </c>
      <c r="L2259">
        <f>COUNTIFS(olah!$Q2259:Q17257,summary!A2259,olah!$B2259:B17257,summary!B2259,olah!$N2259:N17257,summary!C2259,olah!$P2259:P17257,summary!D2259,olah!$T2259:T17257,"On Time CO")</f>
        <v>1</v>
      </c>
      <c r="M2259">
        <f>COUNTIFS(olah!$Q$2:Q17257,summary!A2259,olah!$B$2:B17257,summary!B2259,olah!$T$2:T17257,"On Time CO")</f>
        <v>17</v>
      </c>
      <c r="N2259">
        <f>COUNTIFS(olah!$Q2259:Q17257,summary!A2259,olah!$B2259:B17257,summary!B2259,olah!$N2259:N17257,summary!C2259,olah!$P2259:P17257,summary!D2259,olah!$T2259:T17257,"Overtime")</f>
        <v>0</v>
      </c>
      <c r="O2259">
        <f>COUNTIFS(olah!$Q$2:Q17257,summary!A2259,olah!$B$2:B17257,summary!B2259,olah!$T$2:T17257,"Overtime")</f>
        <v>0</v>
      </c>
      <c r="P2259">
        <f>COUNTIFS(olah!$Q2259:Q17257,summary!A2259,olah!$B2259:B17257,summary!B2259,olah!$N2259:N17257,summary!C2259,olah!$P2259:P17257,summary!D2259,olah!$T2259:T17257,"Early")</f>
        <v>0</v>
      </c>
      <c r="Q2259">
        <f>COUNTIFS(olah!$Q$2:Q17257,summary!A2259,olah!$B$2:B17257,summary!B2259,olah!$T$2:T17257,"Early")</f>
        <v>1</v>
      </c>
      <c r="R2259">
        <f>COUNTIFS(olah!$Q2259:Q17257,summary!A2259,olah!$B2259:B17257,summary!B2259,olah!$N2259:N17257,summary!C2259,olah!$P2259:P17257,summary!D2259,olah!$T2259:T17257,"NA CO")</f>
        <v>0</v>
      </c>
      <c r="S2259">
        <f>COUNTIFS(olah!$Q$2:Q17257,summary!A2259,olah!$B$2:B17257,summary!B2259,olah!$T$2:T17257,"NA CO")</f>
        <v>1</v>
      </c>
      <c r="T2259" t="str">
        <f>olah!R2259</f>
        <v>Attendance</v>
      </c>
      <c r="U2259" t="str">
        <f>IF(T2259="Permit", olah!T2259, "No Permit")</f>
        <v>No Permit</v>
      </c>
    </row>
    <row r="2260" spans="1:21" hidden="1" x14ac:dyDescent="0.3">
      <c r="A2260" s="23">
        <v>44561</v>
      </c>
      <c r="B2260" t="s">
        <v>552</v>
      </c>
      <c r="C2260" t="s">
        <v>28</v>
      </c>
      <c r="D2260" t="s">
        <v>7108</v>
      </c>
      <c r="E2260" t="str">
        <f>VLOOKUP(B2260,olah!$B:$P,2,0)</f>
        <v>2021-12-01</v>
      </c>
      <c r="F2260">
        <f>COUNTIFS(parameter!$J$4:$J$34,summary!A2260,parameter!$I$4:$I$34,"&gt;="&amp;summary!$E2260)</f>
        <v>31</v>
      </c>
      <c r="G2260">
        <f>COUNTIFS(olah!$Q2260:Q17258,summary!A2260,olah!$B2260:B17258,summary!B2260,olah!$N2260:N17258,summary!C2260,olah!$P2260:P17258,summary!D2260,olah!$S2260:S17258,"On Time")</f>
        <v>1</v>
      </c>
      <c r="H2260">
        <f>COUNTIFS(olah!$Q$2:Q17258,summary!A2260,olah!$B$2:B17258,summary!B2260,olah!$S$2:S17258,"On Time")</f>
        <v>17</v>
      </c>
      <c r="I2260">
        <f>COUNTIFS(olah!$Q2260:Q17258,summary!A2260,olah!$B2260:B17258,summary!B2260,olah!$N2260:N17258,summary!C2260,olah!$P2260:P17258,summary!D2260,olah!$S2260:S17258,"Late")</f>
        <v>0</v>
      </c>
      <c r="J2260">
        <f>COUNTIFS(olah!$Q$2:Q17258,summary!A2260,olah!$B$2:B17258,summary!B2260,olah!$S$2:S17258,"Late")</f>
        <v>2</v>
      </c>
      <c r="K2260">
        <f t="shared" si="35"/>
        <v>12</v>
      </c>
      <c r="L2260">
        <f>COUNTIFS(olah!$Q2260:Q17258,summary!A2260,olah!$B2260:B17258,summary!B2260,olah!$N2260:N17258,summary!C2260,olah!$P2260:P17258,summary!D2260,olah!$T2260:T17258,"On Time CO")</f>
        <v>1</v>
      </c>
      <c r="M2260">
        <f>COUNTIFS(olah!$Q$2:Q17258,summary!A2260,olah!$B$2:B17258,summary!B2260,olah!$T$2:T17258,"On Time CO")</f>
        <v>17</v>
      </c>
      <c r="N2260">
        <f>COUNTIFS(olah!$Q2260:Q17258,summary!A2260,olah!$B2260:B17258,summary!B2260,olah!$N2260:N17258,summary!C2260,olah!$P2260:P17258,summary!D2260,olah!$T2260:T17258,"Overtime")</f>
        <v>0</v>
      </c>
      <c r="O2260">
        <f>COUNTIFS(olah!$Q$2:Q17258,summary!A2260,olah!$B$2:B17258,summary!B2260,olah!$T$2:T17258,"Overtime")</f>
        <v>0</v>
      </c>
      <c r="P2260">
        <f>COUNTIFS(olah!$Q2260:Q17258,summary!A2260,olah!$B2260:B17258,summary!B2260,olah!$N2260:N17258,summary!C2260,olah!$P2260:P17258,summary!D2260,olah!$T2260:T17258,"Early")</f>
        <v>0</v>
      </c>
      <c r="Q2260">
        <f>COUNTIFS(olah!$Q$2:Q17258,summary!A2260,olah!$B$2:B17258,summary!B2260,olah!$T$2:T17258,"Early")</f>
        <v>1</v>
      </c>
      <c r="R2260">
        <f>COUNTIFS(olah!$Q2260:Q17258,summary!A2260,olah!$B2260:B17258,summary!B2260,olah!$N2260:N17258,summary!C2260,olah!$P2260:P17258,summary!D2260,olah!$T2260:T17258,"NA CO")</f>
        <v>0</v>
      </c>
      <c r="S2260">
        <f>COUNTIFS(olah!$Q$2:Q17258,summary!A2260,olah!$B$2:B17258,summary!B2260,olah!$T$2:T17258,"NA CO")</f>
        <v>1</v>
      </c>
      <c r="T2260" t="str">
        <f>olah!R2260</f>
        <v>Attendance</v>
      </c>
      <c r="U2260" t="str">
        <f>IF(T2260="Permit", olah!T2260, "No Permit")</f>
        <v>No Permit</v>
      </c>
    </row>
    <row r="2261" spans="1:21" hidden="1" x14ac:dyDescent="0.3">
      <c r="A2261" s="23">
        <v>44561</v>
      </c>
      <c r="B2261" t="s">
        <v>552</v>
      </c>
      <c r="C2261" t="s">
        <v>28</v>
      </c>
      <c r="D2261" t="s">
        <v>11604</v>
      </c>
      <c r="E2261" t="str">
        <f>VLOOKUP(B2261,olah!$B:$P,2,0)</f>
        <v>2021-12-01</v>
      </c>
      <c r="F2261">
        <f>COUNTIFS(parameter!$J$4:$J$34,summary!A2261,parameter!$I$4:$I$34,"&gt;="&amp;summary!$E2261)</f>
        <v>31</v>
      </c>
      <c r="G2261">
        <f>COUNTIFS(olah!$Q2261:Q17259,summary!A2261,olah!$B2261:B17259,summary!B2261,olah!$N2261:N17259,summary!C2261,olah!$P2261:P17259,summary!D2261,olah!$S2261:S17259,"On Time")</f>
        <v>1</v>
      </c>
      <c r="H2261">
        <f>COUNTIFS(olah!$Q$2:Q17259,summary!A2261,olah!$B$2:B17259,summary!B2261,olah!$S$2:S17259,"On Time")</f>
        <v>17</v>
      </c>
      <c r="I2261">
        <f>COUNTIFS(olah!$Q2261:Q17259,summary!A2261,olah!$B2261:B17259,summary!B2261,olah!$N2261:N17259,summary!C2261,olah!$P2261:P17259,summary!D2261,olah!$S2261:S17259,"Late")</f>
        <v>0</v>
      </c>
      <c r="J2261">
        <f>COUNTIFS(olah!$Q$2:Q17259,summary!A2261,olah!$B$2:B17259,summary!B2261,olah!$S$2:S17259,"Late")</f>
        <v>2</v>
      </c>
      <c r="K2261">
        <f t="shared" si="35"/>
        <v>12</v>
      </c>
      <c r="L2261">
        <f>COUNTIFS(olah!$Q2261:Q17259,summary!A2261,olah!$B2261:B17259,summary!B2261,olah!$N2261:N17259,summary!C2261,olah!$P2261:P17259,summary!D2261,olah!$T2261:T17259,"On Time CO")</f>
        <v>1</v>
      </c>
      <c r="M2261">
        <f>COUNTIFS(olah!$Q$2:Q17259,summary!A2261,olah!$B$2:B17259,summary!B2261,olah!$T$2:T17259,"On Time CO")</f>
        <v>17</v>
      </c>
      <c r="N2261">
        <f>COUNTIFS(olah!$Q2261:Q17259,summary!A2261,olah!$B2261:B17259,summary!B2261,olah!$N2261:N17259,summary!C2261,olah!$P2261:P17259,summary!D2261,olah!$T2261:T17259,"Overtime")</f>
        <v>0</v>
      </c>
      <c r="O2261">
        <f>COUNTIFS(olah!$Q$2:Q17259,summary!A2261,olah!$B$2:B17259,summary!B2261,olah!$T$2:T17259,"Overtime")</f>
        <v>0</v>
      </c>
      <c r="P2261">
        <f>COUNTIFS(olah!$Q2261:Q17259,summary!A2261,olah!$B2261:B17259,summary!B2261,olah!$N2261:N17259,summary!C2261,olah!$P2261:P17259,summary!D2261,olah!$T2261:T17259,"Early")</f>
        <v>0</v>
      </c>
      <c r="Q2261">
        <f>COUNTIFS(olah!$Q$2:Q17259,summary!A2261,olah!$B$2:B17259,summary!B2261,olah!$T$2:T17259,"Early")</f>
        <v>1</v>
      </c>
      <c r="R2261">
        <f>COUNTIFS(olah!$Q2261:Q17259,summary!A2261,olah!$B2261:B17259,summary!B2261,olah!$N2261:N17259,summary!C2261,olah!$P2261:P17259,summary!D2261,olah!$T2261:T17259,"NA CO")</f>
        <v>0</v>
      </c>
      <c r="S2261">
        <f>COUNTIFS(olah!$Q$2:Q17259,summary!A2261,olah!$B$2:B17259,summary!B2261,olah!$T$2:T17259,"NA CO")</f>
        <v>1</v>
      </c>
      <c r="T2261" t="str">
        <f>olah!R2261</f>
        <v>Attendance</v>
      </c>
      <c r="U2261" t="str">
        <f>IF(T2261="Permit", olah!T2261, "No Permit")</f>
        <v>No Permit</v>
      </c>
    </row>
    <row r="2262" spans="1:21" hidden="1" x14ac:dyDescent="0.3">
      <c r="A2262" s="23">
        <v>44561</v>
      </c>
      <c r="B2262" t="s">
        <v>552</v>
      </c>
      <c r="C2262" t="s">
        <v>28</v>
      </c>
      <c r="D2262" t="s">
        <v>11605</v>
      </c>
      <c r="E2262" t="str">
        <f>VLOOKUP(B2262,olah!$B:$P,2,0)</f>
        <v>2021-12-01</v>
      </c>
      <c r="F2262">
        <f>COUNTIFS(parameter!$J$4:$J$34,summary!A2262,parameter!$I$4:$I$34,"&gt;="&amp;summary!$E2262)</f>
        <v>31</v>
      </c>
      <c r="G2262">
        <f>COUNTIFS(olah!$Q2262:Q17260,summary!A2262,olah!$B2262:B17260,summary!B2262,olah!$N2262:N17260,summary!C2262,olah!$P2262:P17260,summary!D2262,olah!$S2262:S17260,"On Time")</f>
        <v>1</v>
      </c>
      <c r="H2262">
        <f>COUNTIFS(olah!$Q$2:Q17260,summary!A2262,olah!$B$2:B17260,summary!B2262,olah!$S$2:S17260,"On Time")</f>
        <v>17</v>
      </c>
      <c r="I2262">
        <f>COUNTIFS(olah!$Q2262:Q17260,summary!A2262,olah!$B2262:B17260,summary!B2262,olah!$N2262:N17260,summary!C2262,olah!$P2262:P17260,summary!D2262,olah!$S2262:S17260,"Late")</f>
        <v>0</v>
      </c>
      <c r="J2262">
        <f>COUNTIFS(olah!$Q$2:Q17260,summary!A2262,olah!$B$2:B17260,summary!B2262,olah!$S$2:S17260,"Late")</f>
        <v>2</v>
      </c>
      <c r="K2262">
        <f t="shared" si="35"/>
        <v>12</v>
      </c>
      <c r="L2262">
        <f>COUNTIFS(olah!$Q2262:Q17260,summary!A2262,olah!$B2262:B17260,summary!B2262,olah!$N2262:N17260,summary!C2262,olah!$P2262:P17260,summary!D2262,olah!$T2262:T17260,"On Time CO")</f>
        <v>1</v>
      </c>
      <c r="M2262">
        <f>COUNTIFS(olah!$Q$2:Q17260,summary!A2262,olah!$B$2:B17260,summary!B2262,olah!$T$2:T17260,"On Time CO")</f>
        <v>17</v>
      </c>
      <c r="N2262">
        <f>COUNTIFS(olah!$Q2262:Q17260,summary!A2262,olah!$B2262:B17260,summary!B2262,olah!$N2262:N17260,summary!C2262,olah!$P2262:P17260,summary!D2262,olah!$T2262:T17260,"Overtime")</f>
        <v>0</v>
      </c>
      <c r="O2262">
        <f>COUNTIFS(olah!$Q$2:Q17260,summary!A2262,olah!$B$2:B17260,summary!B2262,olah!$T$2:T17260,"Overtime")</f>
        <v>0</v>
      </c>
      <c r="P2262">
        <f>COUNTIFS(olah!$Q2262:Q17260,summary!A2262,olah!$B2262:B17260,summary!B2262,olah!$N2262:N17260,summary!C2262,olah!$P2262:P17260,summary!D2262,olah!$T2262:T17260,"Early")</f>
        <v>0</v>
      </c>
      <c r="Q2262">
        <f>COUNTIFS(olah!$Q$2:Q17260,summary!A2262,olah!$B$2:B17260,summary!B2262,olah!$T$2:T17260,"Early")</f>
        <v>1</v>
      </c>
      <c r="R2262">
        <f>COUNTIFS(olah!$Q2262:Q17260,summary!A2262,olah!$B2262:B17260,summary!B2262,olah!$N2262:N17260,summary!C2262,olah!$P2262:P17260,summary!D2262,olah!$T2262:T17260,"NA CO")</f>
        <v>0</v>
      </c>
      <c r="S2262">
        <f>COUNTIFS(olah!$Q$2:Q17260,summary!A2262,olah!$B$2:B17260,summary!B2262,olah!$T$2:T17260,"NA CO")</f>
        <v>1</v>
      </c>
      <c r="T2262" t="str">
        <f>olah!R2262</f>
        <v>Attendance</v>
      </c>
      <c r="U2262" t="str">
        <f>IF(T2262="Permit", olah!T2262, "No Permit")</f>
        <v>No Permit</v>
      </c>
    </row>
    <row r="2263" spans="1:21" hidden="1" x14ac:dyDescent="0.3">
      <c r="A2263" s="23">
        <v>44561</v>
      </c>
      <c r="B2263" t="s">
        <v>552</v>
      </c>
      <c r="C2263" t="s">
        <v>28</v>
      </c>
      <c r="D2263" t="s">
        <v>11607</v>
      </c>
      <c r="E2263" t="str">
        <f>VLOOKUP(B2263,olah!$B:$P,2,0)</f>
        <v>2021-12-01</v>
      </c>
      <c r="F2263">
        <f>COUNTIFS(parameter!$J$4:$J$34,summary!A2263,parameter!$I$4:$I$34,"&gt;="&amp;summary!$E2263)</f>
        <v>31</v>
      </c>
      <c r="G2263">
        <f>COUNTIFS(olah!$Q2263:Q17261,summary!A2263,olah!$B2263:B17261,summary!B2263,olah!$N2263:N17261,summary!C2263,olah!$P2263:P17261,summary!D2263,olah!$S2263:S17261,"On Time")</f>
        <v>0</v>
      </c>
      <c r="H2263">
        <f>COUNTIFS(olah!$Q$2:Q17261,summary!A2263,olah!$B$2:B17261,summary!B2263,olah!$S$2:S17261,"On Time")</f>
        <v>17</v>
      </c>
      <c r="I2263">
        <f>COUNTIFS(olah!$Q2263:Q17261,summary!A2263,olah!$B2263:B17261,summary!B2263,olah!$N2263:N17261,summary!C2263,olah!$P2263:P17261,summary!D2263,olah!$S2263:S17261,"Late")</f>
        <v>1</v>
      </c>
      <c r="J2263">
        <f>COUNTIFS(olah!$Q$2:Q17261,summary!A2263,olah!$B$2:B17261,summary!B2263,olah!$S$2:S17261,"Late")</f>
        <v>2</v>
      </c>
      <c r="K2263">
        <f t="shared" si="35"/>
        <v>11</v>
      </c>
      <c r="L2263">
        <f>COUNTIFS(olah!$Q2263:Q17261,summary!A2263,olah!$B2263:B17261,summary!B2263,olah!$N2263:N17261,summary!C2263,olah!$P2263:P17261,summary!D2263,olah!$T2263:T17261,"On Time CO")</f>
        <v>1</v>
      </c>
      <c r="M2263">
        <f>COUNTIFS(olah!$Q$2:Q17261,summary!A2263,olah!$B$2:B17261,summary!B2263,olah!$T$2:T17261,"On Time CO")</f>
        <v>17</v>
      </c>
      <c r="N2263">
        <f>COUNTIFS(olah!$Q2263:Q17261,summary!A2263,olah!$B2263:B17261,summary!B2263,olah!$N2263:N17261,summary!C2263,olah!$P2263:P17261,summary!D2263,olah!$T2263:T17261,"Overtime")</f>
        <v>0</v>
      </c>
      <c r="O2263">
        <f>COUNTIFS(olah!$Q$2:Q17261,summary!A2263,olah!$B$2:B17261,summary!B2263,olah!$T$2:T17261,"Overtime")</f>
        <v>0</v>
      </c>
      <c r="P2263">
        <f>COUNTIFS(olah!$Q2263:Q17261,summary!A2263,olah!$B2263:B17261,summary!B2263,olah!$N2263:N17261,summary!C2263,olah!$P2263:P17261,summary!D2263,olah!$T2263:T17261,"Early")</f>
        <v>0</v>
      </c>
      <c r="Q2263">
        <f>COUNTIFS(olah!$Q$2:Q17261,summary!A2263,olah!$B$2:B17261,summary!B2263,olah!$T$2:T17261,"Early")</f>
        <v>1</v>
      </c>
      <c r="R2263">
        <f>COUNTIFS(olah!$Q2263:Q17261,summary!A2263,olah!$B2263:B17261,summary!B2263,olah!$N2263:N17261,summary!C2263,olah!$P2263:P17261,summary!D2263,olah!$T2263:T17261,"NA CO")</f>
        <v>0</v>
      </c>
      <c r="S2263">
        <f>COUNTIFS(olah!$Q$2:Q17261,summary!A2263,olah!$B$2:B17261,summary!B2263,olah!$T$2:T17261,"NA CO")</f>
        <v>1</v>
      </c>
      <c r="T2263" t="str">
        <f>olah!R2263</f>
        <v>Attendance</v>
      </c>
      <c r="U2263" t="str">
        <f>IF(T2263="Permit", olah!T2263, "No Permit")</f>
        <v>No Permit</v>
      </c>
    </row>
    <row r="2264" spans="1:21" hidden="1" x14ac:dyDescent="0.3">
      <c r="A2264" s="23">
        <v>44561</v>
      </c>
      <c r="B2264" t="s">
        <v>552</v>
      </c>
      <c r="C2264" t="s">
        <v>28</v>
      </c>
      <c r="D2264" t="s">
        <v>11608</v>
      </c>
      <c r="E2264" t="str">
        <f>VLOOKUP(B2264,olah!$B:$P,2,0)</f>
        <v>2021-12-01</v>
      </c>
      <c r="F2264">
        <f>COUNTIFS(parameter!$J$4:$J$34,summary!A2264,parameter!$I$4:$I$34,"&gt;="&amp;summary!$E2264)</f>
        <v>31</v>
      </c>
      <c r="G2264">
        <f>COUNTIFS(olah!$Q2264:Q17262,summary!A2264,olah!$B2264:B17262,summary!B2264,olah!$N2264:N17262,summary!C2264,olah!$P2264:P17262,summary!D2264,olah!$S2264:S17262,"On Time")</f>
        <v>1</v>
      </c>
      <c r="H2264">
        <f>COUNTIFS(olah!$Q$2:Q17262,summary!A2264,olah!$B$2:B17262,summary!B2264,olah!$S$2:S17262,"On Time")</f>
        <v>17</v>
      </c>
      <c r="I2264">
        <f>COUNTIFS(olah!$Q2264:Q17262,summary!A2264,olah!$B2264:B17262,summary!B2264,olah!$N2264:N17262,summary!C2264,olah!$P2264:P17262,summary!D2264,olah!$S2264:S17262,"Late")</f>
        <v>0</v>
      </c>
      <c r="J2264">
        <f>COUNTIFS(olah!$Q$2:Q17262,summary!A2264,olah!$B$2:B17262,summary!B2264,olah!$S$2:S17262,"Late")</f>
        <v>2</v>
      </c>
      <c r="K2264">
        <f t="shared" si="35"/>
        <v>12</v>
      </c>
      <c r="L2264">
        <f>COUNTIFS(olah!$Q2264:Q17262,summary!A2264,olah!$B2264:B17262,summary!B2264,olah!$N2264:N17262,summary!C2264,olah!$P2264:P17262,summary!D2264,olah!$T2264:T17262,"On Time CO")</f>
        <v>1</v>
      </c>
      <c r="M2264">
        <f>COUNTIFS(olah!$Q$2:Q17262,summary!A2264,olah!$B$2:B17262,summary!B2264,olah!$T$2:T17262,"On Time CO")</f>
        <v>17</v>
      </c>
      <c r="N2264">
        <f>COUNTIFS(olah!$Q2264:Q17262,summary!A2264,olah!$B2264:B17262,summary!B2264,olah!$N2264:N17262,summary!C2264,olah!$P2264:P17262,summary!D2264,olah!$T2264:T17262,"Overtime")</f>
        <v>0</v>
      </c>
      <c r="O2264">
        <f>COUNTIFS(olah!$Q$2:Q17262,summary!A2264,olah!$B$2:B17262,summary!B2264,olah!$T$2:T17262,"Overtime")</f>
        <v>0</v>
      </c>
      <c r="P2264">
        <f>COUNTIFS(olah!$Q2264:Q17262,summary!A2264,olah!$B2264:B17262,summary!B2264,olah!$N2264:N17262,summary!C2264,olah!$P2264:P17262,summary!D2264,olah!$T2264:T17262,"Early")</f>
        <v>0</v>
      </c>
      <c r="Q2264">
        <f>COUNTIFS(olah!$Q$2:Q17262,summary!A2264,olah!$B$2:B17262,summary!B2264,olah!$T$2:T17262,"Early")</f>
        <v>1</v>
      </c>
      <c r="R2264">
        <f>COUNTIFS(olah!$Q2264:Q17262,summary!A2264,olah!$B2264:B17262,summary!B2264,olah!$N2264:N17262,summary!C2264,olah!$P2264:P17262,summary!D2264,olah!$T2264:T17262,"NA CO")</f>
        <v>0</v>
      </c>
      <c r="S2264">
        <f>COUNTIFS(olah!$Q$2:Q17262,summary!A2264,olah!$B$2:B17262,summary!B2264,olah!$T$2:T17262,"NA CO")</f>
        <v>1</v>
      </c>
      <c r="T2264" t="str">
        <f>olah!R2264</f>
        <v>Attendance</v>
      </c>
      <c r="U2264" t="str">
        <f>IF(T2264="Permit", olah!T2264, "No Permit")</f>
        <v>No Permit</v>
      </c>
    </row>
    <row r="2265" spans="1:21" hidden="1" x14ac:dyDescent="0.3">
      <c r="A2265" s="23">
        <v>44561</v>
      </c>
      <c r="B2265" t="s">
        <v>552</v>
      </c>
      <c r="C2265" t="s">
        <v>28</v>
      </c>
      <c r="D2265" t="s">
        <v>11609</v>
      </c>
      <c r="E2265" t="str">
        <f>VLOOKUP(B2265,olah!$B:$P,2,0)</f>
        <v>2021-12-01</v>
      </c>
      <c r="F2265">
        <f>COUNTIFS(parameter!$J$4:$J$34,summary!A2265,parameter!$I$4:$I$34,"&gt;="&amp;summary!$E2265)</f>
        <v>31</v>
      </c>
      <c r="G2265">
        <f>COUNTIFS(olah!$Q2265:Q17263,summary!A2265,olah!$B2265:B17263,summary!B2265,olah!$N2265:N17263,summary!C2265,olah!$P2265:P17263,summary!D2265,olah!$S2265:S17263,"On Time")</f>
        <v>1</v>
      </c>
      <c r="H2265">
        <f>COUNTIFS(olah!$Q$2:Q17263,summary!A2265,olah!$B$2:B17263,summary!B2265,olah!$S$2:S17263,"On Time")</f>
        <v>17</v>
      </c>
      <c r="I2265">
        <f>COUNTIFS(olah!$Q2265:Q17263,summary!A2265,olah!$B2265:B17263,summary!B2265,olah!$N2265:N17263,summary!C2265,olah!$P2265:P17263,summary!D2265,olah!$S2265:S17263,"Late")</f>
        <v>0</v>
      </c>
      <c r="J2265">
        <f>COUNTIFS(olah!$Q$2:Q17263,summary!A2265,olah!$B$2:B17263,summary!B2265,olah!$S$2:S17263,"Late")</f>
        <v>2</v>
      </c>
      <c r="K2265">
        <f t="shared" si="35"/>
        <v>12</v>
      </c>
      <c r="L2265">
        <f>COUNTIFS(olah!$Q2265:Q17263,summary!A2265,olah!$B2265:B17263,summary!B2265,olah!$N2265:N17263,summary!C2265,olah!$P2265:P17263,summary!D2265,olah!$T2265:T17263,"On Time CO")</f>
        <v>1</v>
      </c>
      <c r="M2265">
        <f>COUNTIFS(olah!$Q$2:Q17263,summary!A2265,olah!$B$2:B17263,summary!B2265,olah!$T$2:T17263,"On Time CO")</f>
        <v>17</v>
      </c>
      <c r="N2265">
        <f>COUNTIFS(olah!$Q2265:Q17263,summary!A2265,olah!$B2265:B17263,summary!B2265,olah!$N2265:N17263,summary!C2265,olah!$P2265:P17263,summary!D2265,olah!$T2265:T17263,"Overtime")</f>
        <v>0</v>
      </c>
      <c r="O2265">
        <f>COUNTIFS(olah!$Q$2:Q17263,summary!A2265,olah!$B$2:B17263,summary!B2265,olah!$T$2:T17263,"Overtime")</f>
        <v>0</v>
      </c>
      <c r="P2265">
        <f>COUNTIFS(olah!$Q2265:Q17263,summary!A2265,olah!$B2265:B17263,summary!B2265,olah!$N2265:N17263,summary!C2265,olah!$P2265:P17263,summary!D2265,olah!$T2265:T17263,"Early")</f>
        <v>0</v>
      </c>
      <c r="Q2265">
        <f>COUNTIFS(olah!$Q$2:Q17263,summary!A2265,olah!$B$2:B17263,summary!B2265,olah!$T$2:T17263,"Early")</f>
        <v>1</v>
      </c>
      <c r="R2265">
        <f>COUNTIFS(olah!$Q2265:Q17263,summary!A2265,olah!$B2265:B17263,summary!B2265,olah!$N2265:N17263,summary!C2265,olah!$P2265:P17263,summary!D2265,olah!$T2265:T17263,"NA CO")</f>
        <v>0</v>
      </c>
      <c r="S2265">
        <f>COUNTIFS(olah!$Q$2:Q17263,summary!A2265,olah!$B$2:B17263,summary!B2265,olah!$T$2:T17263,"NA CO")</f>
        <v>1</v>
      </c>
      <c r="T2265" t="str">
        <f>olah!R2265</f>
        <v>Attendance</v>
      </c>
      <c r="U2265" t="str">
        <f>IF(T2265="Permit", olah!T2265, "No Permit")</f>
        <v>No Permit</v>
      </c>
    </row>
    <row r="2266" spans="1:21" hidden="1" x14ac:dyDescent="0.3">
      <c r="A2266" s="23">
        <v>44561</v>
      </c>
      <c r="B2266" t="s">
        <v>552</v>
      </c>
      <c r="C2266" t="s">
        <v>28</v>
      </c>
      <c r="D2266" t="s">
        <v>9024</v>
      </c>
      <c r="E2266" t="str">
        <f>VLOOKUP(B2266,olah!$B:$P,2,0)</f>
        <v>2021-12-01</v>
      </c>
      <c r="F2266">
        <f>COUNTIFS(parameter!$J$4:$J$34,summary!A2266,parameter!$I$4:$I$34,"&gt;="&amp;summary!$E2266)</f>
        <v>31</v>
      </c>
      <c r="G2266">
        <f>COUNTIFS(olah!$Q2266:Q17264,summary!A2266,olah!$B2266:B17264,summary!B2266,olah!$N2266:N17264,summary!C2266,olah!$P2266:P17264,summary!D2266,olah!$S2266:S17264,"On Time")</f>
        <v>1</v>
      </c>
      <c r="H2266">
        <f>COUNTIFS(olah!$Q$2:Q17264,summary!A2266,olah!$B$2:B17264,summary!B2266,olah!$S$2:S17264,"On Time")</f>
        <v>17</v>
      </c>
      <c r="I2266">
        <f>COUNTIFS(olah!$Q2266:Q17264,summary!A2266,olah!$B2266:B17264,summary!B2266,olah!$N2266:N17264,summary!C2266,olah!$P2266:P17264,summary!D2266,olah!$S2266:S17264,"Late")</f>
        <v>0</v>
      </c>
      <c r="J2266">
        <f>COUNTIFS(olah!$Q$2:Q17264,summary!A2266,olah!$B$2:B17264,summary!B2266,olah!$S$2:S17264,"Late")</f>
        <v>2</v>
      </c>
      <c r="K2266">
        <f t="shared" si="35"/>
        <v>12</v>
      </c>
      <c r="L2266">
        <f>COUNTIFS(olah!$Q2266:Q17264,summary!A2266,olah!$B2266:B17264,summary!B2266,olah!$N2266:N17264,summary!C2266,olah!$P2266:P17264,summary!D2266,olah!$T2266:T17264,"On Time CO")</f>
        <v>1</v>
      </c>
      <c r="M2266">
        <f>COUNTIFS(olah!$Q$2:Q17264,summary!A2266,olah!$B$2:B17264,summary!B2266,olah!$T$2:T17264,"On Time CO")</f>
        <v>17</v>
      </c>
      <c r="N2266">
        <f>COUNTIFS(olah!$Q2266:Q17264,summary!A2266,olah!$B2266:B17264,summary!B2266,olah!$N2266:N17264,summary!C2266,olah!$P2266:P17264,summary!D2266,olah!$T2266:T17264,"Overtime")</f>
        <v>0</v>
      </c>
      <c r="O2266">
        <f>COUNTIFS(olah!$Q$2:Q17264,summary!A2266,olah!$B$2:B17264,summary!B2266,olah!$T$2:T17264,"Overtime")</f>
        <v>0</v>
      </c>
      <c r="P2266">
        <f>COUNTIFS(olah!$Q2266:Q17264,summary!A2266,olah!$B2266:B17264,summary!B2266,olah!$N2266:N17264,summary!C2266,olah!$P2266:P17264,summary!D2266,olah!$T2266:T17264,"Early")</f>
        <v>0</v>
      </c>
      <c r="Q2266">
        <f>COUNTIFS(olah!$Q$2:Q17264,summary!A2266,olah!$B$2:B17264,summary!B2266,olah!$T$2:T17264,"Early")</f>
        <v>1</v>
      </c>
      <c r="R2266">
        <f>COUNTIFS(olah!$Q2266:Q17264,summary!A2266,olah!$B2266:B17264,summary!B2266,olah!$N2266:N17264,summary!C2266,olah!$P2266:P17264,summary!D2266,olah!$T2266:T17264,"NA CO")</f>
        <v>0</v>
      </c>
      <c r="S2266">
        <f>COUNTIFS(olah!$Q$2:Q17264,summary!A2266,olah!$B$2:B17264,summary!B2266,olah!$T$2:T17264,"NA CO")</f>
        <v>1</v>
      </c>
      <c r="T2266" t="str">
        <f>olah!R2266</f>
        <v>Attendance</v>
      </c>
      <c r="U2266" t="str">
        <f>IF(T2266="Permit", olah!T2266, "No Permit")</f>
        <v>No Permit</v>
      </c>
    </row>
    <row r="2267" spans="1:21" hidden="1" x14ac:dyDescent="0.3">
      <c r="A2267" s="23">
        <v>44561</v>
      </c>
      <c r="B2267" t="s">
        <v>552</v>
      </c>
      <c r="C2267" t="s">
        <v>28</v>
      </c>
      <c r="D2267" t="s">
        <v>10213</v>
      </c>
      <c r="E2267" t="str">
        <f>VLOOKUP(B2267,olah!$B:$P,2,0)</f>
        <v>2021-12-01</v>
      </c>
      <c r="F2267">
        <f>COUNTIFS(parameter!$J$4:$J$34,summary!A2267,parameter!$I$4:$I$34,"&gt;="&amp;summary!$E2267)</f>
        <v>31</v>
      </c>
      <c r="G2267">
        <f>COUNTIFS(olah!$Q2267:Q17265,summary!A2267,olah!$B2267:B17265,summary!B2267,olah!$N2267:N17265,summary!C2267,olah!$P2267:P17265,summary!D2267,olah!$S2267:S17265,"On Time")</f>
        <v>1</v>
      </c>
      <c r="H2267">
        <f>COUNTIFS(olah!$Q$2:Q17265,summary!A2267,olah!$B$2:B17265,summary!B2267,olah!$S$2:S17265,"On Time")</f>
        <v>17</v>
      </c>
      <c r="I2267">
        <f>COUNTIFS(olah!$Q2267:Q17265,summary!A2267,olah!$B2267:B17265,summary!B2267,olah!$N2267:N17265,summary!C2267,olah!$P2267:P17265,summary!D2267,olah!$S2267:S17265,"Late")</f>
        <v>0</v>
      </c>
      <c r="J2267">
        <f>COUNTIFS(olah!$Q$2:Q17265,summary!A2267,olah!$B$2:B17265,summary!B2267,olah!$S$2:S17265,"Late")</f>
        <v>2</v>
      </c>
      <c r="K2267">
        <f t="shared" si="35"/>
        <v>12</v>
      </c>
      <c r="L2267">
        <f>COUNTIFS(olah!$Q2267:Q17265,summary!A2267,olah!$B2267:B17265,summary!B2267,olah!$N2267:N17265,summary!C2267,olah!$P2267:P17265,summary!D2267,olah!$T2267:T17265,"On Time CO")</f>
        <v>1</v>
      </c>
      <c r="M2267">
        <f>COUNTIFS(olah!$Q$2:Q17265,summary!A2267,olah!$B$2:B17265,summary!B2267,olah!$T$2:T17265,"On Time CO")</f>
        <v>17</v>
      </c>
      <c r="N2267">
        <f>COUNTIFS(olah!$Q2267:Q17265,summary!A2267,olah!$B2267:B17265,summary!B2267,olah!$N2267:N17265,summary!C2267,olah!$P2267:P17265,summary!D2267,olah!$T2267:T17265,"Overtime")</f>
        <v>0</v>
      </c>
      <c r="O2267">
        <f>COUNTIFS(olah!$Q$2:Q17265,summary!A2267,olah!$B$2:B17265,summary!B2267,olah!$T$2:T17265,"Overtime")</f>
        <v>0</v>
      </c>
      <c r="P2267">
        <f>COUNTIFS(olah!$Q2267:Q17265,summary!A2267,olah!$B2267:B17265,summary!B2267,olah!$N2267:N17265,summary!C2267,olah!$P2267:P17265,summary!D2267,olah!$T2267:T17265,"Early")</f>
        <v>0</v>
      </c>
      <c r="Q2267">
        <f>COUNTIFS(olah!$Q$2:Q17265,summary!A2267,olah!$B$2:B17265,summary!B2267,olah!$T$2:T17265,"Early")</f>
        <v>1</v>
      </c>
      <c r="R2267">
        <f>COUNTIFS(olah!$Q2267:Q17265,summary!A2267,olah!$B2267:B17265,summary!B2267,olah!$N2267:N17265,summary!C2267,olah!$P2267:P17265,summary!D2267,olah!$T2267:T17265,"NA CO")</f>
        <v>0</v>
      </c>
      <c r="S2267">
        <f>COUNTIFS(olah!$Q$2:Q17265,summary!A2267,olah!$B$2:B17265,summary!B2267,olah!$T$2:T17265,"NA CO")</f>
        <v>1</v>
      </c>
      <c r="T2267" t="str">
        <f>olah!R2267</f>
        <v>Attendance</v>
      </c>
      <c r="U2267" t="str">
        <f>IF(T2267="Permit", olah!T2267, "No Permit")</f>
        <v>No Permit</v>
      </c>
    </row>
    <row r="2268" spans="1:21" hidden="1" x14ac:dyDescent="0.3">
      <c r="A2268" s="23">
        <v>44561</v>
      </c>
      <c r="B2268" t="s">
        <v>552</v>
      </c>
      <c r="C2268" t="s">
        <v>28</v>
      </c>
      <c r="D2268" t="s">
        <v>7927</v>
      </c>
      <c r="E2268" t="str">
        <f>VLOOKUP(B2268,olah!$B:$P,2,0)</f>
        <v>2021-12-01</v>
      </c>
      <c r="F2268">
        <f>COUNTIFS(parameter!$J$4:$J$34,summary!A2268,parameter!$I$4:$I$34,"&gt;="&amp;summary!$E2268)</f>
        <v>31</v>
      </c>
      <c r="G2268">
        <f>COUNTIFS(olah!$Q2268:Q17266,summary!A2268,olah!$B2268:B17266,summary!B2268,olah!$N2268:N17266,summary!C2268,olah!$P2268:P17266,summary!D2268,olah!$S2268:S17266,"On Time")</f>
        <v>1</v>
      </c>
      <c r="H2268">
        <f>COUNTIFS(olah!$Q$2:Q17266,summary!A2268,olah!$B$2:B17266,summary!B2268,olah!$S$2:S17266,"On Time")</f>
        <v>17</v>
      </c>
      <c r="I2268">
        <f>COUNTIFS(olah!$Q2268:Q17266,summary!A2268,olah!$B2268:B17266,summary!B2268,olah!$N2268:N17266,summary!C2268,olah!$P2268:P17266,summary!D2268,olah!$S2268:S17266,"Late")</f>
        <v>0</v>
      </c>
      <c r="J2268">
        <f>COUNTIFS(olah!$Q$2:Q17266,summary!A2268,olah!$B$2:B17266,summary!B2268,olah!$S$2:S17266,"Late")</f>
        <v>2</v>
      </c>
      <c r="K2268">
        <f t="shared" si="35"/>
        <v>12</v>
      </c>
      <c r="L2268">
        <f>COUNTIFS(olah!$Q2268:Q17266,summary!A2268,olah!$B2268:B17266,summary!B2268,olah!$N2268:N17266,summary!C2268,olah!$P2268:P17266,summary!D2268,olah!$T2268:T17266,"On Time CO")</f>
        <v>1</v>
      </c>
      <c r="M2268">
        <f>COUNTIFS(olah!$Q$2:Q17266,summary!A2268,olah!$B$2:B17266,summary!B2268,olah!$T$2:T17266,"On Time CO")</f>
        <v>17</v>
      </c>
      <c r="N2268">
        <f>COUNTIFS(olah!$Q2268:Q17266,summary!A2268,olah!$B2268:B17266,summary!B2268,olah!$N2268:N17266,summary!C2268,olah!$P2268:P17266,summary!D2268,olah!$T2268:T17266,"Overtime")</f>
        <v>0</v>
      </c>
      <c r="O2268">
        <f>COUNTIFS(olah!$Q$2:Q17266,summary!A2268,olah!$B$2:B17266,summary!B2268,olah!$T$2:T17266,"Overtime")</f>
        <v>0</v>
      </c>
      <c r="P2268">
        <f>COUNTIFS(olah!$Q2268:Q17266,summary!A2268,olah!$B2268:B17266,summary!B2268,olah!$N2268:N17266,summary!C2268,olah!$P2268:P17266,summary!D2268,olah!$T2268:T17266,"Early")</f>
        <v>0</v>
      </c>
      <c r="Q2268">
        <f>COUNTIFS(olah!$Q$2:Q17266,summary!A2268,olah!$B$2:B17266,summary!B2268,olah!$T$2:T17266,"Early")</f>
        <v>1</v>
      </c>
      <c r="R2268">
        <f>COUNTIFS(olah!$Q2268:Q17266,summary!A2268,olah!$B2268:B17266,summary!B2268,olah!$N2268:N17266,summary!C2268,olah!$P2268:P17266,summary!D2268,olah!$T2268:T17266,"NA CO")</f>
        <v>0</v>
      </c>
      <c r="S2268">
        <f>COUNTIFS(olah!$Q$2:Q17266,summary!A2268,olah!$B$2:B17266,summary!B2268,olah!$T$2:T17266,"NA CO")</f>
        <v>1</v>
      </c>
      <c r="T2268" t="str">
        <f>olah!R2268</f>
        <v>Attendance</v>
      </c>
      <c r="U2268" t="str">
        <f>IF(T2268="Permit", olah!T2268, "No Permit")</f>
        <v>No Permit</v>
      </c>
    </row>
    <row r="2269" spans="1:21" hidden="1" x14ac:dyDescent="0.3">
      <c r="A2269" s="23">
        <v>44561</v>
      </c>
      <c r="B2269" t="s">
        <v>552</v>
      </c>
      <c r="C2269" t="s">
        <v>28</v>
      </c>
      <c r="D2269" t="s">
        <v>11610</v>
      </c>
      <c r="E2269" t="str">
        <f>VLOOKUP(B2269,olah!$B:$P,2,0)</f>
        <v>2021-12-01</v>
      </c>
      <c r="F2269">
        <f>COUNTIFS(parameter!$J$4:$J$34,summary!A2269,parameter!$I$4:$I$34,"&gt;="&amp;summary!$E2269)</f>
        <v>31</v>
      </c>
      <c r="G2269">
        <f>COUNTIFS(olah!$Q2269:Q17267,summary!A2269,olah!$B2269:B17267,summary!B2269,olah!$N2269:N17267,summary!C2269,olah!$P2269:P17267,summary!D2269,olah!$S2269:S17267,"On Time")</f>
        <v>1</v>
      </c>
      <c r="H2269">
        <f>COUNTIFS(olah!$Q$2:Q17267,summary!A2269,olah!$B$2:B17267,summary!B2269,olah!$S$2:S17267,"On Time")</f>
        <v>17</v>
      </c>
      <c r="I2269">
        <f>COUNTIFS(olah!$Q2269:Q17267,summary!A2269,olah!$B2269:B17267,summary!B2269,olah!$N2269:N17267,summary!C2269,olah!$P2269:P17267,summary!D2269,olah!$S2269:S17267,"Late")</f>
        <v>0</v>
      </c>
      <c r="J2269">
        <f>COUNTIFS(olah!$Q$2:Q17267,summary!A2269,olah!$B$2:B17267,summary!B2269,olah!$S$2:S17267,"Late")</f>
        <v>2</v>
      </c>
      <c r="K2269">
        <f t="shared" si="35"/>
        <v>12</v>
      </c>
      <c r="L2269">
        <f>COUNTIFS(olah!$Q2269:Q17267,summary!A2269,olah!$B2269:B17267,summary!B2269,olah!$N2269:N17267,summary!C2269,olah!$P2269:P17267,summary!D2269,olah!$T2269:T17267,"On Time CO")</f>
        <v>1</v>
      </c>
      <c r="M2269">
        <f>COUNTIFS(olah!$Q$2:Q17267,summary!A2269,olah!$B$2:B17267,summary!B2269,olah!$T$2:T17267,"On Time CO")</f>
        <v>17</v>
      </c>
      <c r="N2269">
        <f>COUNTIFS(olah!$Q2269:Q17267,summary!A2269,olah!$B2269:B17267,summary!B2269,olah!$N2269:N17267,summary!C2269,olah!$P2269:P17267,summary!D2269,olah!$T2269:T17267,"Overtime")</f>
        <v>0</v>
      </c>
      <c r="O2269">
        <f>COUNTIFS(olah!$Q$2:Q17267,summary!A2269,olah!$B$2:B17267,summary!B2269,olah!$T$2:T17267,"Overtime")</f>
        <v>0</v>
      </c>
      <c r="P2269">
        <f>COUNTIFS(olah!$Q2269:Q17267,summary!A2269,olah!$B2269:B17267,summary!B2269,olah!$N2269:N17267,summary!C2269,olah!$P2269:P17267,summary!D2269,olah!$T2269:T17267,"Early")</f>
        <v>0</v>
      </c>
      <c r="Q2269">
        <f>COUNTIFS(olah!$Q$2:Q17267,summary!A2269,olah!$B$2:B17267,summary!B2269,olah!$T$2:T17267,"Early")</f>
        <v>1</v>
      </c>
      <c r="R2269">
        <f>COUNTIFS(olah!$Q2269:Q17267,summary!A2269,olah!$B2269:B17267,summary!B2269,olah!$N2269:N17267,summary!C2269,olah!$P2269:P17267,summary!D2269,olah!$T2269:T17267,"NA CO")</f>
        <v>0</v>
      </c>
      <c r="S2269">
        <f>COUNTIFS(olah!$Q$2:Q17267,summary!A2269,olah!$B$2:B17267,summary!B2269,olah!$T$2:T17267,"NA CO")</f>
        <v>1</v>
      </c>
      <c r="T2269" t="str">
        <f>olah!R2269</f>
        <v>Attendance</v>
      </c>
      <c r="U2269" t="str">
        <f>IF(T2269="Permit", olah!T2269, "No Permit")</f>
        <v>No Permit</v>
      </c>
    </row>
    <row r="2270" spans="1:21" hidden="1" x14ac:dyDescent="0.3">
      <c r="A2270" s="23">
        <v>44561</v>
      </c>
      <c r="B2270" t="s">
        <v>552</v>
      </c>
      <c r="C2270" t="s">
        <v>28</v>
      </c>
      <c r="D2270" t="s">
        <v>9025</v>
      </c>
      <c r="E2270" t="str">
        <f>VLOOKUP(B2270,olah!$B:$P,2,0)</f>
        <v>2021-12-01</v>
      </c>
      <c r="F2270">
        <f>COUNTIFS(parameter!$J$4:$J$34,summary!A2270,parameter!$I$4:$I$34,"&gt;="&amp;summary!$E2270)</f>
        <v>31</v>
      </c>
      <c r="G2270">
        <f>COUNTIFS(olah!$Q2270:Q17268,summary!A2270,olah!$B2270:B17268,summary!B2270,olah!$N2270:N17268,summary!C2270,olah!$P2270:P17268,summary!D2270,olah!$S2270:S17268,"On Time")</f>
        <v>1</v>
      </c>
      <c r="H2270">
        <f>COUNTIFS(olah!$Q$2:Q17268,summary!A2270,olah!$B$2:B17268,summary!B2270,olah!$S$2:S17268,"On Time")</f>
        <v>17</v>
      </c>
      <c r="I2270">
        <f>COUNTIFS(olah!$Q2270:Q17268,summary!A2270,olah!$B2270:B17268,summary!B2270,olah!$N2270:N17268,summary!C2270,olah!$P2270:P17268,summary!D2270,olah!$S2270:S17268,"Late")</f>
        <v>0</v>
      </c>
      <c r="J2270">
        <f>COUNTIFS(olah!$Q$2:Q17268,summary!A2270,olah!$B$2:B17268,summary!B2270,olah!$S$2:S17268,"Late")</f>
        <v>2</v>
      </c>
      <c r="K2270">
        <f t="shared" si="35"/>
        <v>12</v>
      </c>
      <c r="L2270">
        <f>COUNTIFS(olah!$Q2270:Q17268,summary!A2270,olah!$B2270:B17268,summary!B2270,olah!$N2270:N17268,summary!C2270,olah!$P2270:P17268,summary!D2270,olah!$T2270:T17268,"On Time CO")</f>
        <v>1</v>
      </c>
      <c r="M2270">
        <f>COUNTIFS(olah!$Q$2:Q17268,summary!A2270,olah!$B$2:B17268,summary!B2270,olah!$T$2:T17268,"On Time CO")</f>
        <v>17</v>
      </c>
      <c r="N2270">
        <f>COUNTIFS(olah!$Q2270:Q17268,summary!A2270,olah!$B2270:B17268,summary!B2270,olah!$N2270:N17268,summary!C2270,olah!$P2270:P17268,summary!D2270,olah!$T2270:T17268,"Overtime")</f>
        <v>0</v>
      </c>
      <c r="O2270">
        <f>COUNTIFS(olah!$Q$2:Q17268,summary!A2270,olah!$B$2:B17268,summary!B2270,olah!$T$2:T17268,"Overtime")</f>
        <v>0</v>
      </c>
      <c r="P2270">
        <f>COUNTIFS(olah!$Q2270:Q17268,summary!A2270,olah!$B2270:B17268,summary!B2270,olah!$N2270:N17268,summary!C2270,olah!$P2270:P17268,summary!D2270,olah!$T2270:T17268,"Early")</f>
        <v>0</v>
      </c>
      <c r="Q2270">
        <f>COUNTIFS(olah!$Q$2:Q17268,summary!A2270,olah!$B$2:B17268,summary!B2270,olah!$T$2:T17268,"Early")</f>
        <v>1</v>
      </c>
      <c r="R2270">
        <f>COUNTIFS(olah!$Q2270:Q17268,summary!A2270,olah!$B2270:B17268,summary!B2270,olah!$N2270:N17268,summary!C2270,olah!$P2270:P17268,summary!D2270,olah!$T2270:T17268,"NA CO")</f>
        <v>0</v>
      </c>
      <c r="S2270">
        <f>COUNTIFS(olah!$Q$2:Q17268,summary!A2270,olah!$B$2:B17268,summary!B2270,olah!$T$2:T17268,"NA CO")</f>
        <v>1</v>
      </c>
      <c r="T2270" t="str">
        <f>olah!R2270</f>
        <v>Attendance</v>
      </c>
      <c r="U2270" t="str">
        <f>IF(T2270="Permit", olah!T2270, "No Permit")</f>
        <v>No Permit</v>
      </c>
    </row>
    <row r="2271" spans="1:21" hidden="1" x14ac:dyDescent="0.3">
      <c r="A2271" s="23">
        <v>44561</v>
      </c>
      <c r="B2271" t="s">
        <v>552</v>
      </c>
      <c r="C2271" t="s">
        <v>28</v>
      </c>
      <c r="D2271" t="s">
        <v>7814</v>
      </c>
      <c r="E2271" t="str">
        <f>VLOOKUP(B2271,olah!$B:$P,2,0)</f>
        <v>2021-12-01</v>
      </c>
      <c r="F2271">
        <f>COUNTIFS(parameter!$J$4:$J$34,summary!A2271,parameter!$I$4:$I$34,"&gt;="&amp;summary!$E2271)</f>
        <v>31</v>
      </c>
      <c r="G2271">
        <f>COUNTIFS(olah!$Q2271:Q17269,summary!A2271,olah!$B2271:B17269,summary!B2271,olah!$N2271:N17269,summary!C2271,olah!$P2271:P17269,summary!D2271,olah!$S2271:S17269,"On Time")</f>
        <v>1</v>
      </c>
      <c r="H2271">
        <f>COUNTIFS(olah!$Q$2:Q17269,summary!A2271,olah!$B$2:B17269,summary!B2271,olah!$S$2:S17269,"On Time")</f>
        <v>17</v>
      </c>
      <c r="I2271">
        <f>COUNTIFS(olah!$Q2271:Q17269,summary!A2271,olah!$B2271:B17269,summary!B2271,olah!$N2271:N17269,summary!C2271,olah!$P2271:P17269,summary!D2271,olah!$S2271:S17269,"Late")</f>
        <v>0</v>
      </c>
      <c r="J2271">
        <f>COUNTIFS(olah!$Q$2:Q17269,summary!A2271,olah!$B$2:B17269,summary!B2271,olah!$S$2:S17269,"Late")</f>
        <v>2</v>
      </c>
      <c r="K2271">
        <f t="shared" si="35"/>
        <v>12</v>
      </c>
      <c r="L2271">
        <f>COUNTIFS(olah!$Q2271:Q17269,summary!A2271,olah!$B2271:B17269,summary!B2271,olah!$N2271:N17269,summary!C2271,olah!$P2271:P17269,summary!D2271,olah!$T2271:T17269,"On Time CO")</f>
        <v>0</v>
      </c>
      <c r="M2271">
        <f>COUNTIFS(olah!$Q$2:Q17269,summary!A2271,olah!$B$2:B17269,summary!B2271,olah!$T$2:T17269,"On Time CO")</f>
        <v>17</v>
      </c>
      <c r="N2271">
        <f>COUNTIFS(olah!$Q2271:Q17269,summary!A2271,olah!$B2271:B17269,summary!B2271,olah!$N2271:N17269,summary!C2271,olah!$P2271:P17269,summary!D2271,olah!$T2271:T17269,"Overtime")</f>
        <v>0</v>
      </c>
      <c r="O2271">
        <f>COUNTIFS(olah!$Q$2:Q17269,summary!A2271,olah!$B$2:B17269,summary!B2271,olah!$T$2:T17269,"Overtime")</f>
        <v>0</v>
      </c>
      <c r="P2271">
        <f>COUNTIFS(olah!$Q2271:Q17269,summary!A2271,olah!$B2271:B17269,summary!B2271,olah!$N2271:N17269,summary!C2271,olah!$P2271:P17269,summary!D2271,olah!$T2271:T17269,"Early")</f>
        <v>1</v>
      </c>
      <c r="Q2271">
        <f>COUNTIFS(olah!$Q$2:Q17269,summary!A2271,olah!$B$2:B17269,summary!B2271,olah!$T$2:T17269,"Early")</f>
        <v>1</v>
      </c>
      <c r="R2271">
        <f>COUNTIFS(olah!$Q2271:Q17269,summary!A2271,olah!$B2271:B17269,summary!B2271,olah!$N2271:N17269,summary!C2271,olah!$P2271:P17269,summary!D2271,olah!$T2271:T17269,"NA CO")</f>
        <v>0</v>
      </c>
      <c r="S2271">
        <f>COUNTIFS(olah!$Q$2:Q17269,summary!A2271,olah!$B$2:B17269,summary!B2271,olah!$T$2:T17269,"NA CO")</f>
        <v>1</v>
      </c>
      <c r="T2271" t="str">
        <f>olah!R2271</f>
        <v>Attendance</v>
      </c>
      <c r="U2271" t="str">
        <f>IF(T2271="Permit", olah!T2271, "No Permit")</f>
        <v>No Permit</v>
      </c>
    </row>
    <row r="2272" spans="1:21" hidden="1" x14ac:dyDescent="0.3">
      <c r="A2272" s="23">
        <v>44561</v>
      </c>
      <c r="B2272" t="s">
        <v>559</v>
      </c>
      <c r="C2272" t="s">
        <v>31</v>
      </c>
      <c r="D2272" t="s">
        <v>5935</v>
      </c>
      <c r="E2272" t="str">
        <f>VLOOKUP(B2272,olah!$B:$P,2,0)</f>
        <v>2021-12-02</v>
      </c>
      <c r="F2272">
        <f>COUNTIFS(parameter!$J$4:$J$34,summary!A2272,parameter!$I$4:$I$34,"&gt;="&amp;summary!$E2272)</f>
        <v>30</v>
      </c>
      <c r="G2272">
        <f>COUNTIFS(olah!$Q2272:Q17270,summary!A2272,olah!$B2272:B17270,summary!B2272,olah!$N2272:N17270,summary!C2272,olah!$P2272:P17270,summary!D2272,olah!$S2272:S17270,"On Time")</f>
        <v>1</v>
      </c>
      <c r="H2272">
        <f>COUNTIFS(olah!$Q$2:Q17270,summary!A2272,olah!$B$2:B17270,summary!B2272,olah!$S$2:S17270,"On Time")</f>
        <v>14</v>
      </c>
      <c r="I2272">
        <f>COUNTIFS(olah!$Q2272:Q17270,summary!A2272,olah!$B2272:B17270,summary!B2272,olah!$N2272:N17270,summary!C2272,olah!$P2272:P17270,summary!D2272,olah!$S2272:S17270,"Late")</f>
        <v>0</v>
      </c>
      <c r="J2272">
        <f>COUNTIFS(olah!$Q$2:Q17270,summary!A2272,olah!$B$2:B17270,summary!B2272,olah!$S$2:S17270,"Late")</f>
        <v>0</v>
      </c>
      <c r="K2272">
        <f t="shared" si="35"/>
        <v>16</v>
      </c>
      <c r="L2272">
        <f>COUNTIFS(olah!$Q2272:Q17270,summary!A2272,olah!$B2272:B17270,summary!B2272,olah!$N2272:N17270,summary!C2272,olah!$P2272:P17270,summary!D2272,olah!$T2272:T17270,"On Time CO")</f>
        <v>1</v>
      </c>
      <c r="M2272">
        <f>COUNTIFS(olah!$Q$2:Q17270,summary!A2272,olah!$B$2:B17270,summary!B2272,olah!$T$2:T17270,"On Time CO")</f>
        <v>13</v>
      </c>
      <c r="N2272">
        <f>COUNTIFS(olah!$Q2272:Q17270,summary!A2272,olah!$B2272:B17270,summary!B2272,olah!$N2272:N17270,summary!C2272,olah!$P2272:P17270,summary!D2272,olah!$T2272:T17270,"Overtime")</f>
        <v>0</v>
      </c>
      <c r="O2272">
        <f>COUNTIFS(olah!$Q$2:Q17270,summary!A2272,olah!$B$2:B17270,summary!B2272,olah!$T$2:T17270,"Overtime")</f>
        <v>0</v>
      </c>
      <c r="P2272">
        <f>COUNTIFS(olah!$Q2272:Q17270,summary!A2272,olah!$B2272:B17270,summary!B2272,olah!$N2272:N17270,summary!C2272,olah!$P2272:P17270,summary!D2272,olah!$T2272:T17270,"Early")</f>
        <v>0</v>
      </c>
      <c r="Q2272">
        <f>COUNTIFS(olah!$Q$2:Q17270,summary!A2272,olah!$B$2:B17270,summary!B2272,olah!$T$2:T17270,"Early")</f>
        <v>1</v>
      </c>
      <c r="R2272">
        <f>COUNTIFS(olah!$Q2272:Q17270,summary!A2272,olah!$B2272:B17270,summary!B2272,olah!$N2272:N17270,summary!C2272,olah!$P2272:P17270,summary!D2272,olah!$T2272:T17270,"NA CO")</f>
        <v>0</v>
      </c>
      <c r="S2272">
        <f>COUNTIFS(olah!$Q$2:Q17270,summary!A2272,olah!$B$2:B17270,summary!B2272,olah!$T$2:T17270,"NA CO")</f>
        <v>0</v>
      </c>
      <c r="T2272" t="str">
        <f>olah!R2272</f>
        <v>Attendance</v>
      </c>
      <c r="U2272" t="str">
        <f>IF(T2272="Permit", olah!T2272, "No Permit")</f>
        <v>No Permit</v>
      </c>
    </row>
    <row r="2273" spans="1:21" hidden="1" x14ac:dyDescent="0.3">
      <c r="A2273" s="23">
        <v>44561</v>
      </c>
      <c r="B2273" t="s">
        <v>559</v>
      </c>
      <c r="C2273" t="s">
        <v>31</v>
      </c>
      <c r="D2273" t="s">
        <v>11601</v>
      </c>
      <c r="E2273" t="str">
        <f>VLOOKUP(B2273,olah!$B:$P,2,0)</f>
        <v>2021-12-02</v>
      </c>
      <c r="F2273">
        <f>COUNTIFS(parameter!$J$4:$J$34,summary!A2273,parameter!$I$4:$I$34,"&gt;="&amp;summary!$E2273)</f>
        <v>30</v>
      </c>
      <c r="G2273">
        <f>COUNTIFS(olah!$Q2273:Q17271,summary!A2273,olah!$B2273:B17271,summary!B2273,olah!$N2273:N17271,summary!C2273,olah!$P2273:P17271,summary!D2273,olah!$S2273:S17271,"On Time")</f>
        <v>1</v>
      </c>
      <c r="H2273">
        <f>COUNTIFS(olah!$Q$2:Q17271,summary!A2273,olah!$B$2:B17271,summary!B2273,olah!$S$2:S17271,"On Time")</f>
        <v>14</v>
      </c>
      <c r="I2273">
        <f>COUNTIFS(olah!$Q2273:Q17271,summary!A2273,olah!$B2273:B17271,summary!B2273,olah!$N2273:N17271,summary!C2273,olah!$P2273:P17271,summary!D2273,olah!$S2273:S17271,"Late")</f>
        <v>0</v>
      </c>
      <c r="J2273">
        <f>COUNTIFS(olah!$Q$2:Q17271,summary!A2273,olah!$B$2:B17271,summary!B2273,olah!$S$2:S17271,"Late")</f>
        <v>0</v>
      </c>
      <c r="K2273">
        <f t="shared" si="35"/>
        <v>16</v>
      </c>
      <c r="L2273">
        <f>COUNTIFS(olah!$Q2273:Q17271,summary!A2273,olah!$B2273:B17271,summary!B2273,olah!$N2273:N17271,summary!C2273,olah!$P2273:P17271,summary!D2273,olah!$T2273:T17271,"On Time CO")</f>
        <v>1</v>
      </c>
      <c r="M2273">
        <f>COUNTIFS(olah!$Q$2:Q17271,summary!A2273,olah!$B$2:B17271,summary!B2273,olah!$T$2:T17271,"On Time CO")</f>
        <v>13</v>
      </c>
      <c r="N2273">
        <f>COUNTIFS(olah!$Q2273:Q17271,summary!A2273,olah!$B2273:B17271,summary!B2273,olah!$N2273:N17271,summary!C2273,olah!$P2273:P17271,summary!D2273,olah!$T2273:T17271,"Overtime")</f>
        <v>0</v>
      </c>
      <c r="O2273">
        <f>COUNTIFS(olah!$Q$2:Q17271,summary!A2273,olah!$B$2:B17271,summary!B2273,olah!$T$2:T17271,"Overtime")</f>
        <v>0</v>
      </c>
      <c r="P2273">
        <f>COUNTIFS(olah!$Q2273:Q17271,summary!A2273,olah!$B2273:B17271,summary!B2273,olah!$N2273:N17271,summary!C2273,olah!$P2273:P17271,summary!D2273,olah!$T2273:T17271,"Early")</f>
        <v>0</v>
      </c>
      <c r="Q2273">
        <f>COUNTIFS(olah!$Q$2:Q17271,summary!A2273,olah!$B$2:B17271,summary!B2273,olah!$T$2:T17271,"Early")</f>
        <v>1</v>
      </c>
      <c r="R2273">
        <f>COUNTIFS(olah!$Q2273:Q17271,summary!A2273,olah!$B2273:B17271,summary!B2273,olah!$N2273:N17271,summary!C2273,olah!$P2273:P17271,summary!D2273,olah!$T2273:T17271,"NA CO")</f>
        <v>0</v>
      </c>
      <c r="S2273">
        <f>COUNTIFS(olah!$Q$2:Q17271,summary!A2273,olah!$B$2:B17271,summary!B2273,olah!$T$2:T17271,"NA CO")</f>
        <v>0</v>
      </c>
      <c r="T2273" t="str">
        <f>olah!R2273</f>
        <v>Attendance</v>
      </c>
      <c r="U2273" t="str">
        <f>IF(T2273="Permit", olah!T2273, "No Permit")</f>
        <v>No Permit</v>
      </c>
    </row>
    <row r="2274" spans="1:21" hidden="1" x14ac:dyDescent="0.3">
      <c r="A2274" s="23">
        <v>44561</v>
      </c>
      <c r="B2274" t="s">
        <v>559</v>
      </c>
      <c r="C2274" t="s">
        <v>31</v>
      </c>
      <c r="D2274" t="s">
        <v>6082</v>
      </c>
      <c r="E2274" t="str">
        <f>VLOOKUP(B2274,olah!$B:$P,2,0)</f>
        <v>2021-12-02</v>
      </c>
      <c r="F2274">
        <f>COUNTIFS(parameter!$J$4:$J$34,summary!A2274,parameter!$I$4:$I$34,"&gt;="&amp;summary!$E2274)</f>
        <v>30</v>
      </c>
      <c r="G2274">
        <f>COUNTIFS(olah!$Q2274:Q17272,summary!A2274,olah!$B2274:B17272,summary!B2274,olah!$N2274:N17272,summary!C2274,olah!$P2274:P17272,summary!D2274,olah!$S2274:S17272,"On Time")</f>
        <v>1</v>
      </c>
      <c r="H2274">
        <f>COUNTIFS(olah!$Q$2:Q17272,summary!A2274,olah!$B$2:B17272,summary!B2274,olah!$S$2:S17272,"On Time")</f>
        <v>14</v>
      </c>
      <c r="I2274">
        <f>COUNTIFS(olah!$Q2274:Q17272,summary!A2274,olah!$B2274:B17272,summary!B2274,olah!$N2274:N17272,summary!C2274,olah!$P2274:P17272,summary!D2274,olah!$S2274:S17272,"Late")</f>
        <v>0</v>
      </c>
      <c r="J2274">
        <f>COUNTIFS(olah!$Q$2:Q17272,summary!A2274,olah!$B$2:B17272,summary!B2274,olah!$S$2:S17272,"Late")</f>
        <v>0</v>
      </c>
      <c r="K2274">
        <f t="shared" si="35"/>
        <v>16</v>
      </c>
      <c r="L2274">
        <f>COUNTIFS(olah!$Q2274:Q17272,summary!A2274,olah!$B2274:B17272,summary!B2274,olah!$N2274:N17272,summary!C2274,olah!$P2274:P17272,summary!D2274,olah!$T2274:T17272,"On Time CO")</f>
        <v>1</v>
      </c>
      <c r="M2274">
        <f>COUNTIFS(olah!$Q$2:Q17272,summary!A2274,olah!$B$2:B17272,summary!B2274,olah!$T$2:T17272,"On Time CO")</f>
        <v>13</v>
      </c>
      <c r="N2274">
        <f>COUNTIFS(olah!$Q2274:Q17272,summary!A2274,olah!$B2274:B17272,summary!B2274,olah!$N2274:N17272,summary!C2274,olah!$P2274:P17272,summary!D2274,olah!$T2274:T17272,"Overtime")</f>
        <v>0</v>
      </c>
      <c r="O2274">
        <f>COUNTIFS(olah!$Q$2:Q17272,summary!A2274,olah!$B$2:B17272,summary!B2274,olah!$T$2:T17272,"Overtime")</f>
        <v>0</v>
      </c>
      <c r="P2274">
        <f>COUNTIFS(olah!$Q2274:Q17272,summary!A2274,olah!$B2274:B17272,summary!B2274,olah!$N2274:N17272,summary!C2274,olah!$P2274:P17272,summary!D2274,olah!$T2274:T17272,"Early")</f>
        <v>0</v>
      </c>
      <c r="Q2274">
        <f>COUNTIFS(olah!$Q$2:Q17272,summary!A2274,olah!$B$2:B17272,summary!B2274,olah!$T$2:T17272,"Early")</f>
        <v>1</v>
      </c>
      <c r="R2274">
        <f>COUNTIFS(olah!$Q2274:Q17272,summary!A2274,olah!$B2274:B17272,summary!B2274,olah!$N2274:N17272,summary!C2274,olah!$P2274:P17272,summary!D2274,olah!$T2274:T17272,"NA CO")</f>
        <v>0</v>
      </c>
      <c r="S2274">
        <f>COUNTIFS(olah!$Q$2:Q17272,summary!A2274,olah!$B$2:B17272,summary!B2274,olah!$T$2:T17272,"NA CO")</f>
        <v>0</v>
      </c>
      <c r="T2274" t="str">
        <f>olah!R2274</f>
        <v>Attendance</v>
      </c>
      <c r="U2274" t="str">
        <f>IF(T2274="Permit", olah!T2274, "No Permit")</f>
        <v>No Permit</v>
      </c>
    </row>
    <row r="2275" spans="1:21" hidden="1" x14ac:dyDescent="0.3">
      <c r="A2275" s="23">
        <v>44561</v>
      </c>
      <c r="B2275" t="s">
        <v>559</v>
      </c>
      <c r="C2275" t="s">
        <v>31</v>
      </c>
      <c r="D2275" t="s">
        <v>11603</v>
      </c>
      <c r="E2275" t="str">
        <f>VLOOKUP(B2275,olah!$B:$P,2,0)</f>
        <v>2021-12-02</v>
      </c>
      <c r="F2275">
        <f>COUNTIFS(parameter!$J$4:$J$34,summary!A2275,parameter!$I$4:$I$34,"&gt;="&amp;summary!$E2275)</f>
        <v>30</v>
      </c>
      <c r="G2275">
        <f>COUNTIFS(olah!$Q2275:Q17273,summary!A2275,olah!$B2275:B17273,summary!B2275,olah!$N2275:N17273,summary!C2275,olah!$P2275:P17273,summary!D2275,olah!$S2275:S17273,"On Time")</f>
        <v>1</v>
      </c>
      <c r="H2275">
        <f>COUNTIFS(olah!$Q$2:Q17273,summary!A2275,olah!$B$2:B17273,summary!B2275,olah!$S$2:S17273,"On Time")</f>
        <v>14</v>
      </c>
      <c r="I2275">
        <f>COUNTIFS(olah!$Q2275:Q17273,summary!A2275,olah!$B2275:B17273,summary!B2275,olah!$N2275:N17273,summary!C2275,olah!$P2275:P17273,summary!D2275,olah!$S2275:S17273,"Late")</f>
        <v>0</v>
      </c>
      <c r="J2275">
        <f>COUNTIFS(olah!$Q$2:Q17273,summary!A2275,olah!$B$2:B17273,summary!B2275,olah!$S$2:S17273,"Late")</f>
        <v>0</v>
      </c>
      <c r="K2275">
        <f t="shared" si="35"/>
        <v>16</v>
      </c>
      <c r="L2275">
        <f>COUNTIFS(olah!$Q2275:Q17273,summary!A2275,olah!$B2275:B17273,summary!B2275,olah!$N2275:N17273,summary!C2275,olah!$P2275:P17273,summary!D2275,olah!$T2275:T17273,"On Time CO")</f>
        <v>1</v>
      </c>
      <c r="M2275">
        <f>COUNTIFS(olah!$Q$2:Q17273,summary!A2275,olah!$B$2:B17273,summary!B2275,olah!$T$2:T17273,"On Time CO")</f>
        <v>13</v>
      </c>
      <c r="N2275">
        <f>COUNTIFS(olah!$Q2275:Q17273,summary!A2275,olah!$B2275:B17273,summary!B2275,olah!$N2275:N17273,summary!C2275,olah!$P2275:P17273,summary!D2275,olah!$T2275:T17273,"Overtime")</f>
        <v>0</v>
      </c>
      <c r="O2275">
        <f>COUNTIFS(olah!$Q$2:Q17273,summary!A2275,olah!$B$2:B17273,summary!B2275,olah!$T$2:T17273,"Overtime")</f>
        <v>0</v>
      </c>
      <c r="P2275">
        <f>COUNTIFS(olah!$Q2275:Q17273,summary!A2275,olah!$B2275:B17273,summary!B2275,olah!$N2275:N17273,summary!C2275,olah!$P2275:P17273,summary!D2275,olah!$T2275:T17273,"Early")</f>
        <v>0</v>
      </c>
      <c r="Q2275">
        <f>COUNTIFS(olah!$Q$2:Q17273,summary!A2275,olah!$B$2:B17273,summary!B2275,olah!$T$2:T17273,"Early")</f>
        <v>1</v>
      </c>
      <c r="R2275">
        <f>COUNTIFS(olah!$Q2275:Q17273,summary!A2275,olah!$B2275:B17273,summary!B2275,olah!$N2275:N17273,summary!C2275,olah!$P2275:P17273,summary!D2275,olah!$T2275:T17273,"NA CO")</f>
        <v>0</v>
      </c>
      <c r="S2275">
        <f>COUNTIFS(olah!$Q$2:Q17273,summary!A2275,olah!$B$2:B17273,summary!B2275,olah!$T$2:T17273,"NA CO")</f>
        <v>0</v>
      </c>
      <c r="T2275" t="str">
        <f>olah!R2275</f>
        <v>Attendance</v>
      </c>
      <c r="U2275" t="str">
        <f>IF(T2275="Permit", olah!T2275, "No Permit")</f>
        <v>No Permit</v>
      </c>
    </row>
    <row r="2276" spans="1:21" hidden="1" x14ac:dyDescent="0.3">
      <c r="A2276" s="23">
        <v>44561</v>
      </c>
      <c r="B2276" t="s">
        <v>559</v>
      </c>
      <c r="C2276" t="s">
        <v>31</v>
      </c>
      <c r="D2276" t="s">
        <v>11604</v>
      </c>
      <c r="E2276" t="str">
        <f>VLOOKUP(B2276,olah!$B:$P,2,0)</f>
        <v>2021-12-02</v>
      </c>
      <c r="F2276">
        <f>COUNTIFS(parameter!$J$4:$J$34,summary!A2276,parameter!$I$4:$I$34,"&gt;="&amp;summary!$E2276)</f>
        <v>30</v>
      </c>
      <c r="G2276">
        <f>COUNTIFS(olah!$Q2276:Q17274,summary!A2276,olah!$B2276:B17274,summary!B2276,olah!$N2276:N17274,summary!C2276,olah!$P2276:P17274,summary!D2276,olah!$S2276:S17274,"On Time")</f>
        <v>1</v>
      </c>
      <c r="H2276">
        <f>COUNTIFS(olah!$Q$2:Q17274,summary!A2276,olah!$B$2:B17274,summary!B2276,olah!$S$2:S17274,"On Time")</f>
        <v>14</v>
      </c>
      <c r="I2276">
        <f>COUNTIFS(olah!$Q2276:Q17274,summary!A2276,olah!$B2276:B17274,summary!B2276,olah!$N2276:N17274,summary!C2276,olah!$P2276:P17274,summary!D2276,olah!$S2276:S17274,"Late")</f>
        <v>0</v>
      </c>
      <c r="J2276">
        <f>COUNTIFS(olah!$Q$2:Q17274,summary!A2276,olah!$B$2:B17274,summary!B2276,olah!$S$2:S17274,"Late")</f>
        <v>0</v>
      </c>
      <c r="K2276">
        <f t="shared" si="35"/>
        <v>16</v>
      </c>
      <c r="L2276">
        <f>COUNTIFS(olah!$Q2276:Q17274,summary!A2276,olah!$B2276:B17274,summary!B2276,olah!$N2276:N17274,summary!C2276,olah!$P2276:P17274,summary!D2276,olah!$T2276:T17274,"On Time CO")</f>
        <v>1</v>
      </c>
      <c r="M2276">
        <f>COUNTIFS(olah!$Q$2:Q17274,summary!A2276,olah!$B$2:B17274,summary!B2276,olah!$T$2:T17274,"On Time CO")</f>
        <v>13</v>
      </c>
      <c r="N2276">
        <f>COUNTIFS(olah!$Q2276:Q17274,summary!A2276,olah!$B2276:B17274,summary!B2276,olah!$N2276:N17274,summary!C2276,olah!$P2276:P17274,summary!D2276,olah!$T2276:T17274,"Overtime")</f>
        <v>0</v>
      </c>
      <c r="O2276">
        <f>COUNTIFS(olah!$Q$2:Q17274,summary!A2276,olah!$B$2:B17274,summary!B2276,olah!$T$2:T17274,"Overtime")</f>
        <v>0</v>
      </c>
      <c r="P2276">
        <f>COUNTIFS(olah!$Q2276:Q17274,summary!A2276,olah!$B2276:B17274,summary!B2276,olah!$N2276:N17274,summary!C2276,olah!$P2276:P17274,summary!D2276,olah!$T2276:T17274,"Early")</f>
        <v>0</v>
      </c>
      <c r="Q2276">
        <f>COUNTIFS(olah!$Q$2:Q17274,summary!A2276,olah!$B$2:B17274,summary!B2276,olah!$T$2:T17274,"Early")</f>
        <v>1</v>
      </c>
      <c r="R2276">
        <f>COUNTIFS(olah!$Q2276:Q17274,summary!A2276,olah!$B2276:B17274,summary!B2276,olah!$N2276:N17274,summary!C2276,olah!$P2276:P17274,summary!D2276,olah!$T2276:T17274,"NA CO")</f>
        <v>0</v>
      </c>
      <c r="S2276">
        <f>COUNTIFS(olah!$Q$2:Q17274,summary!A2276,olah!$B$2:B17274,summary!B2276,olah!$T$2:T17274,"NA CO")</f>
        <v>0</v>
      </c>
      <c r="T2276" t="str">
        <f>olah!R2276</f>
        <v>Attendance</v>
      </c>
      <c r="U2276" t="str">
        <f>IF(T2276="Permit", olah!T2276, "No Permit")</f>
        <v>No Permit</v>
      </c>
    </row>
    <row r="2277" spans="1:21" hidden="1" x14ac:dyDescent="0.3">
      <c r="A2277" s="23">
        <v>44561</v>
      </c>
      <c r="B2277" t="s">
        <v>559</v>
      </c>
      <c r="C2277" t="s">
        <v>31</v>
      </c>
      <c r="D2277" t="s">
        <v>11605</v>
      </c>
      <c r="E2277" t="str">
        <f>VLOOKUP(B2277,olah!$B:$P,2,0)</f>
        <v>2021-12-02</v>
      </c>
      <c r="F2277">
        <f>COUNTIFS(parameter!$J$4:$J$34,summary!A2277,parameter!$I$4:$I$34,"&gt;="&amp;summary!$E2277)</f>
        <v>30</v>
      </c>
      <c r="G2277">
        <f>COUNTIFS(olah!$Q2277:Q17275,summary!A2277,olah!$B2277:B17275,summary!B2277,olah!$N2277:N17275,summary!C2277,olah!$P2277:P17275,summary!D2277,olah!$S2277:S17275,"On Time")</f>
        <v>1</v>
      </c>
      <c r="H2277">
        <f>COUNTIFS(olah!$Q$2:Q17275,summary!A2277,olah!$B$2:B17275,summary!B2277,olah!$S$2:S17275,"On Time")</f>
        <v>14</v>
      </c>
      <c r="I2277">
        <f>COUNTIFS(olah!$Q2277:Q17275,summary!A2277,olah!$B2277:B17275,summary!B2277,olah!$N2277:N17275,summary!C2277,olah!$P2277:P17275,summary!D2277,olah!$S2277:S17275,"Late")</f>
        <v>0</v>
      </c>
      <c r="J2277">
        <f>COUNTIFS(olah!$Q$2:Q17275,summary!A2277,olah!$B$2:B17275,summary!B2277,olah!$S$2:S17275,"Late")</f>
        <v>0</v>
      </c>
      <c r="K2277">
        <f t="shared" si="35"/>
        <v>16</v>
      </c>
      <c r="L2277">
        <f>COUNTIFS(olah!$Q2277:Q17275,summary!A2277,olah!$B2277:B17275,summary!B2277,olah!$N2277:N17275,summary!C2277,olah!$P2277:P17275,summary!D2277,olah!$T2277:T17275,"On Time CO")</f>
        <v>1</v>
      </c>
      <c r="M2277">
        <f>COUNTIFS(olah!$Q$2:Q17275,summary!A2277,olah!$B$2:B17275,summary!B2277,olah!$T$2:T17275,"On Time CO")</f>
        <v>13</v>
      </c>
      <c r="N2277">
        <f>COUNTIFS(olah!$Q2277:Q17275,summary!A2277,olah!$B2277:B17275,summary!B2277,olah!$N2277:N17275,summary!C2277,olah!$P2277:P17275,summary!D2277,olah!$T2277:T17275,"Overtime")</f>
        <v>0</v>
      </c>
      <c r="O2277">
        <f>COUNTIFS(olah!$Q$2:Q17275,summary!A2277,olah!$B$2:B17275,summary!B2277,olah!$T$2:T17275,"Overtime")</f>
        <v>0</v>
      </c>
      <c r="P2277">
        <f>COUNTIFS(olah!$Q2277:Q17275,summary!A2277,olah!$B2277:B17275,summary!B2277,olah!$N2277:N17275,summary!C2277,olah!$P2277:P17275,summary!D2277,olah!$T2277:T17275,"Early")</f>
        <v>0</v>
      </c>
      <c r="Q2277">
        <f>COUNTIFS(olah!$Q$2:Q17275,summary!A2277,olah!$B$2:B17275,summary!B2277,olah!$T$2:T17275,"Early")</f>
        <v>1</v>
      </c>
      <c r="R2277">
        <f>COUNTIFS(olah!$Q2277:Q17275,summary!A2277,olah!$B2277:B17275,summary!B2277,olah!$N2277:N17275,summary!C2277,olah!$P2277:P17275,summary!D2277,olah!$T2277:T17275,"NA CO")</f>
        <v>0</v>
      </c>
      <c r="S2277">
        <f>COUNTIFS(olah!$Q$2:Q17275,summary!A2277,olah!$B$2:B17275,summary!B2277,olah!$T$2:T17275,"NA CO")</f>
        <v>0</v>
      </c>
      <c r="T2277" t="str">
        <f>olah!R2277</f>
        <v>Attendance</v>
      </c>
      <c r="U2277" t="str">
        <f>IF(T2277="Permit", olah!T2277, "No Permit")</f>
        <v>No Permit</v>
      </c>
    </row>
    <row r="2278" spans="1:21" hidden="1" x14ac:dyDescent="0.3">
      <c r="A2278" s="23">
        <v>44561</v>
      </c>
      <c r="B2278" t="s">
        <v>559</v>
      </c>
      <c r="C2278" t="s">
        <v>31</v>
      </c>
      <c r="D2278" t="s">
        <v>10202</v>
      </c>
      <c r="E2278" t="str">
        <f>VLOOKUP(B2278,olah!$B:$P,2,0)</f>
        <v>2021-12-02</v>
      </c>
      <c r="F2278">
        <f>COUNTIFS(parameter!$J$4:$J$34,summary!A2278,parameter!$I$4:$I$34,"&gt;="&amp;summary!$E2278)</f>
        <v>30</v>
      </c>
      <c r="G2278">
        <f>COUNTIFS(olah!$Q2278:Q17276,summary!A2278,olah!$B2278:B17276,summary!B2278,olah!$N2278:N17276,summary!C2278,olah!$P2278:P17276,summary!D2278,olah!$S2278:S17276,"On Time")</f>
        <v>1</v>
      </c>
      <c r="H2278">
        <f>COUNTIFS(olah!$Q$2:Q17276,summary!A2278,olah!$B$2:B17276,summary!B2278,olah!$S$2:S17276,"On Time")</f>
        <v>14</v>
      </c>
      <c r="I2278">
        <f>COUNTIFS(olah!$Q2278:Q17276,summary!A2278,olah!$B2278:B17276,summary!B2278,olah!$N2278:N17276,summary!C2278,olah!$P2278:P17276,summary!D2278,olah!$S2278:S17276,"Late")</f>
        <v>0</v>
      </c>
      <c r="J2278">
        <f>COUNTIFS(olah!$Q$2:Q17276,summary!A2278,olah!$B$2:B17276,summary!B2278,olah!$S$2:S17276,"Late")</f>
        <v>0</v>
      </c>
      <c r="K2278">
        <f t="shared" si="35"/>
        <v>16</v>
      </c>
      <c r="L2278">
        <f>COUNTIFS(olah!$Q2278:Q17276,summary!A2278,olah!$B2278:B17276,summary!B2278,olah!$N2278:N17276,summary!C2278,olah!$P2278:P17276,summary!D2278,olah!$T2278:T17276,"On Time CO")</f>
        <v>1</v>
      </c>
      <c r="M2278">
        <f>COUNTIFS(olah!$Q$2:Q17276,summary!A2278,olah!$B$2:B17276,summary!B2278,olah!$T$2:T17276,"On Time CO")</f>
        <v>13</v>
      </c>
      <c r="N2278">
        <f>COUNTIFS(olah!$Q2278:Q17276,summary!A2278,olah!$B2278:B17276,summary!B2278,olah!$N2278:N17276,summary!C2278,olah!$P2278:P17276,summary!D2278,olah!$T2278:T17276,"Overtime")</f>
        <v>0</v>
      </c>
      <c r="O2278">
        <f>COUNTIFS(olah!$Q$2:Q17276,summary!A2278,olah!$B$2:B17276,summary!B2278,olah!$T$2:T17276,"Overtime")</f>
        <v>0</v>
      </c>
      <c r="P2278">
        <f>COUNTIFS(olah!$Q2278:Q17276,summary!A2278,olah!$B2278:B17276,summary!B2278,olah!$N2278:N17276,summary!C2278,olah!$P2278:P17276,summary!D2278,olah!$T2278:T17276,"Early")</f>
        <v>0</v>
      </c>
      <c r="Q2278">
        <f>COUNTIFS(olah!$Q$2:Q17276,summary!A2278,olah!$B$2:B17276,summary!B2278,olah!$T$2:T17276,"Early")</f>
        <v>1</v>
      </c>
      <c r="R2278">
        <f>COUNTIFS(olah!$Q2278:Q17276,summary!A2278,olah!$B2278:B17276,summary!B2278,olah!$N2278:N17276,summary!C2278,olah!$P2278:P17276,summary!D2278,olah!$T2278:T17276,"NA CO")</f>
        <v>0</v>
      </c>
      <c r="S2278">
        <f>COUNTIFS(olah!$Q$2:Q17276,summary!A2278,olah!$B$2:B17276,summary!B2278,olah!$T$2:T17276,"NA CO")</f>
        <v>0</v>
      </c>
      <c r="T2278" t="str">
        <f>olah!R2278</f>
        <v>Attendance</v>
      </c>
      <c r="U2278" t="str">
        <f>IF(T2278="Permit", olah!T2278, "No Permit")</f>
        <v>No Permit</v>
      </c>
    </row>
    <row r="2279" spans="1:21" hidden="1" x14ac:dyDescent="0.3">
      <c r="A2279" s="23">
        <v>44561</v>
      </c>
      <c r="B2279" t="s">
        <v>559</v>
      </c>
      <c r="C2279" t="s">
        <v>31</v>
      </c>
      <c r="D2279" t="s">
        <v>11607</v>
      </c>
      <c r="E2279" t="str">
        <f>VLOOKUP(B2279,olah!$B:$P,2,0)</f>
        <v>2021-12-02</v>
      </c>
      <c r="F2279">
        <f>COUNTIFS(parameter!$J$4:$J$34,summary!A2279,parameter!$I$4:$I$34,"&gt;="&amp;summary!$E2279)</f>
        <v>30</v>
      </c>
      <c r="G2279">
        <f>COUNTIFS(olah!$Q2279:Q17277,summary!A2279,olah!$B2279:B17277,summary!B2279,olah!$N2279:N17277,summary!C2279,olah!$P2279:P17277,summary!D2279,olah!$S2279:S17277,"On Time")</f>
        <v>1</v>
      </c>
      <c r="H2279">
        <f>COUNTIFS(olah!$Q$2:Q17277,summary!A2279,olah!$B$2:B17277,summary!B2279,olah!$S$2:S17277,"On Time")</f>
        <v>14</v>
      </c>
      <c r="I2279">
        <f>COUNTIFS(olah!$Q2279:Q17277,summary!A2279,olah!$B2279:B17277,summary!B2279,olah!$N2279:N17277,summary!C2279,olah!$P2279:P17277,summary!D2279,olah!$S2279:S17277,"Late")</f>
        <v>0</v>
      </c>
      <c r="J2279">
        <f>COUNTIFS(olah!$Q$2:Q17277,summary!A2279,olah!$B$2:B17277,summary!B2279,olah!$S$2:S17277,"Late")</f>
        <v>0</v>
      </c>
      <c r="K2279">
        <f t="shared" si="35"/>
        <v>16</v>
      </c>
      <c r="L2279">
        <f>COUNTIFS(olah!$Q2279:Q17277,summary!A2279,olah!$B2279:B17277,summary!B2279,olah!$N2279:N17277,summary!C2279,olah!$P2279:P17277,summary!D2279,olah!$T2279:T17277,"On Time CO")</f>
        <v>1</v>
      </c>
      <c r="M2279">
        <f>COUNTIFS(olah!$Q$2:Q17277,summary!A2279,olah!$B$2:B17277,summary!B2279,olah!$T$2:T17277,"On Time CO")</f>
        <v>13</v>
      </c>
      <c r="N2279">
        <f>COUNTIFS(olah!$Q2279:Q17277,summary!A2279,olah!$B2279:B17277,summary!B2279,olah!$N2279:N17277,summary!C2279,olah!$P2279:P17277,summary!D2279,olah!$T2279:T17277,"Overtime")</f>
        <v>0</v>
      </c>
      <c r="O2279">
        <f>COUNTIFS(olah!$Q$2:Q17277,summary!A2279,olah!$B$2:B17277,summary!B2279,olah!$T$2:T17277,"Overtime")</f>
        <v>0</v>
      </c>
      <c r="P2279">
        <f>COUNTIFS(olah!$Q2279:Q17277,summary!A2279,olah!$B2279:B17277,summary!B2279,olah!$N2279:N17277,summary!C2279,olah!$P2279:P17277,summary!D2279,olah!$T2279:T17277,"Early")</f>
        <v>0</v>
      </c>
      <c r="Q2279">
        <f>COUNTIFS(olah!$Q$2:Q17277,summary!A2279,olah!$B$2:B17277,summary!B2279,olah!$T$2:T17277,"Early")</f>
        <v>1</v>
      </c>
      <c r="R2279">
        <f>COUNTIFS(olah!$Q2279:Q17277,summary!A2279,olah!$B2279:B17277,summary!B2279,olah!$N2279:N17277,summary!C2279,olah!$P2279:P17277,summary!D2279,olah!$T2279:T17277,"NA CO")</f>
        <v>0</v>
      </c>
      <c r="S2279">
        <f>COUNTIFS(olah!$Q$2:Q17277,summary!A2279,olah!$B$2:B17277,summary!B2279,olah!$T$2:T17277,"NA CO")</f>
        <v>0</v>
      </c>
      <c r="T2279" t="str">
        <f>olah!R2279</f>
        <v>Attendance</v>
      </c>
      <c r="U2279" t="str">
        <f>IF(T2279="Permit", olah!T2279, "No Permit")</f>
        <v>No Permit</v>
      </c>
    </row>
    <row r="2280" spans="1:21" hidden="1" x14ac:dyDescent="0.3">
      <c r="A2280" s="23">
        <v>44561</v>
      </c>
      <c r="B2280" t="s">
        <v>559</v>
      </c>
      <c r="C2280" t="s">
        <v>31</v>
      </c>
      <c r="D2280" t="s">
        <v>11608</v>
      </c>
      <c r="E2280" t="str">
        <f>VLOOKUP(B2280,olah!$B:$P,2,0)</f>
        <v>2021-12-02</v>
      </c>
      <c r="F2280">
        <f>COUNTIFS(parameter!$J$4:$J$34,summary!A2280,parameter!$I$4:$I$34,"&gt;="&amp;summary!$E2280)</f>
        <v>30</v>
      </c>
      <c r="G2280">
        <f>COUNTIFS(olah!$Q2280:Q17278,summary!A2280,olah!$B2280:B17278,summary!B2280,olah!$N2280:N17278,summary!C2280,olah!$P2280:P17278,summary!D2280,olah!$S2280:S17278,"On Time")</f>
        <v>1</v>
      </c>
      <c r="H2280">
        <f>COUNTIFS(olah!$Q$2:Q17278,summary!A2280,olah!$B$2:B17278,summary!B2280,olah!$S$2:S17278,"On Time")</f>
        <v>14</v>
      </c>
      <c r="I2280">
        <f>COUNTIFS(olah!$Q2280:Q17278,summary!A2280,olah!$B2280:B17278,summary!B2280,olah!$N2280:N17278,summary!C2280,olah!$P2280:P17278,summary!D2280,olah!$S2280:S17278,"Late")</f>
        <v>0</v>
      </c>
      <c r="J2280">
        <f>COUNTIFS(olah!$Q$2:Q17278,summary!A2280,olah!$B$2:B17278,summary!B2280,olah!$S$2:S17278,"Late")</f>
        <v>0</v>
      </c>
      <c r="K2280">
        <f t="shared" si="35"/>
        <v>16</v>
      </c>
      <c r="L2280">
        <f>COUNTIFS(olah!$Q2280:Q17278,summary!A2280,olah!$B2280:B17278,summary!B2280,olah!$N2280:N17278,summary!C2280,olah!$P2280:P17278,summary!D2280,olah!$T2280:T17278,"On Time CO")</f>
        <v>1</v>
      </c>
      <c r="M2280">
        <f>COUNTIFS(olah!$Q$2:Q17278,summary!A2280,olah!$B$2:B17278,summary!B2280,olah!$T$2:T17278,"On Time CO")</f>
        <v>13</v>
      </c>
      <c r="N2280">
        <f>COUNTIFS(olah!$Q2280:Q17278,summary!A2280,olah!$B2280:B17278,summary!B2280,olah!$N2280:N17278,summary!C2280,olah!$P2280:P17278,summary!D2280,olah!$T2280:T17278,"Overtime")</f>
        <v>0</v>
      </c>
      <c r="O2280">
        <f>COUNTIFS(olah!$Q$2:Q17278,summary!A2280,olah!$B$2:B17278,summary!B2280,olah!$T$2:T17278,"Overtime")</f>
        <v>0</v>
      </c>
      <c r="P2280">
        <f>COUNTIFS(olah!$Q2280:Q17278,summary!A2280,olah!$B2280:B17278,summary!B2280,olah!$N2280:N17278,summary!C2280,olah!$P2280:P17278,summary!D2280,olah!$T2280:T17278,"Early")</f>
        <v>0</v>
      </c>
      <c r="Q2280">
        <f>COUNTIFS(olah!$Q$2:Q17278,summary!A2280,olah!$B$2:B17278,summary!B2280,olah!$T$2:T17278,"Early")</f>
        <v>1</v>
      </c>
      <c r="R2280">
        <f>COUNTIFS(olah!$Q2280:Q17278,summary!A2280,olah!$B2280:B17278,summary!B2280,olah!$N2280:N17278,summary!C2280,olah!$P2280:P17278,summary!D2280,olah!$T2280:T17278,"NA CO")</f>
        <v>0</v>
      </c>
      <c r="S2280">
        <f>COUNTIFS(olah!$Q$2:Q17278,summary!A2280,olah!$B$2:B17278,summary!B2280,olah!$T$2:T17278,"NA CO")</f>
        <v>0</v>
      </c>
      <c r="T2280" t="str">
        <f>olah!R2280</f>
        <v>Attendance</v>
      </c>
      <c r="U2280" t="str">
        <f>IF(T2280="Permit", olah!T2280, "No Permit")</f>
        <v>No Permit</v>
      </c>
    </row>
    <row r="2281" spans="1:21" hidden="1" x14ac:dyDescent="0.3">
      <c r="A2281" s="23">
        <v>44561</v>
      </c>
      <c r="B2281" t="s">
        <v>559</v>
      </c>
      <c r="C2281" t="s">
        <v>31</v>
      </c>
      <c r="D2281" t="s">
        <v>9024</v>
      </c>
      <c r="E2281" t="str">
        <f>VLOOKUP(B2281,olah!$B:$P,2,0)</f>
        <v>2021-12-02</v>
      </c>
      <c r="F2281">
        <f>COUNTIFS(parameter!$J$4:$J$34,summary!A2281,parameter!$I$4:$I$34,"&gt;="&amp;summary!$E2281)</f>
        <v>30</v>
      </c>
      <c r="G2281">
        <f>COUNTIFS(olah!$Q2281:Q17279,summary!A2281,olah!$B2281:B17279,summary!B2281,olah!$N2281:N17279,summary!C2281,olah!$P2281:P17279,summary!D2281,olah!$S2281:S17279,"On Time")</f>
        <v>1</v>
      </c>
      <c r="H2281">
        <f>COUNTIFS(olah!$Q$2:Q17279,summary!A2281,olah!$B$2:B17279,summary!B2281,olah!$S$2:S17279,"On Time")</f>
        <v>14</v>
      </c>
      <c r="I2281">
        <f>COUNTIFS(olah!$Q2281:Q17279,summary!A2281,olah!$B2281:B17279,summary!B2281,olah!$N2281:N17279,summary!C2281,olah!$P2281:P17279,summary!D2281,olah!$S2281:S17279,"Late")</f>
        <v>0</v>
      </c>
      <c r="J2281">
        <f>COUNTIFS(olah!$Q$2:Q17279,summary!A2281,olah!$B$2:B17279,summary!B2281,olah!$S$2:S17279,"Late")</f>
        <v>0</v>
      </c>
      <c r="K2281">
        <f t="shared" si="35"/>
        <v>16</v>
      </c>
      <c r="L2281">
        <f>COUNTIFS(olah!$Q2281:Q17279,summary!A2281,olah!$B2281:B17279,summary!B2281,olah!$N2281:N17279,summary!C2281,olah!$P2281:P17279,summary!D2281,olah!$T2281:T17279,"On Time CO")</f>
        <v>1</v>
      </c>
      <c r="M2281">
        <f>COUNTIFS(olah!$Q$2:Q17279,summary!A2281,olah!$B$2:B17279,summary!B2281,olah!$T$2:T17279,"On Time CO")</f>
        <v>13</v>
      </c>
      <c r="N2281">
        <f>COUNTIFS(olah!$Q2281:Q17279,summary!A2281,olah!$B2281:B17279,summary!B2281,olah!$N2281:N17279,summary!C2281,olah!$P2281:P17279,summary!D2281,olah!$T2281:T17279,"Overtime")</f>
        <v>0</v>
      </c>
      <c r="O2281">
        <f>COUNTIFS(olah!$Q$2:Q17279,summary!A2281,olah!$B$2:B17279,summary!B2281,olah!$T$2:T17279,"Overtime")</f>
        <v>0</v>
      </c>
      <c r="P2281">
        <f>COUNTIFS(olah!$Q2281:Q17279,summary!A2281,olah!$B2281:B17279,summary!B2281,olah!$N2281:N17279,summary!C2281,olah!$P2281:P17279,summary!D2281,olah!$T2281:T17279,"Early")</f>
        <v>0</v>
      </c>
      <c r="Q2281">
        <f>COUNTIFS(olah!$Q$2:Q17279,summary!A2281,olah!$B$2:B17279,summary!B2281,olah!$T$2:T17279,"Early")</f>
        <v>1</v>
      </c>
      <c r="R2281">
        <f>COUNTIFS(olah!$Q2281:Q17279,summary!A2281,olah!$B2281:B17279,summary!B2281,olah!$N2281:N17279,summary!C2281,olah!$P2281:P17279,summary!D2281,olah!$T2281:T17279,"NA CO")</f>
        <v>0</v>
      </c>
      <c r="S2281">
        <f>COUNTIFS(olah!$Q$2:Q17279,summary!A2281,olah!$B$2:B17279,summary!B2281,olah!$T$2:T17279,"NA CO")</f>
        <v>0</v>
      </c>
      <c r="T2281" t="str">
        <f>olah!R2281</f>
        <v>Attendance</v>
      </c>
      <c r="U2281" t="str">
        <f>IF(T2281="Permit", olah!T2281, "No Permit")</f>
        <v>No Permit</v>
      </c>
    </row>
    <row r="2282" spans="1:21" hidden="1" x14ac:dyDescent="0.3">
      <c r="A2282" s="23">
        <v>44561</v>
      </c>
      <c r="B2282" t="s">
        <v>559</v>
      </c>
      <c r="C2282" t="s">
        <v>31</v>
      </c>
      <c r="D2282" t="s">
        <v>10213</v>
      </c>
      <c r="E2282" t="str">
        <f>VLOOKUP(B2282,olah!$B:$P,2,0)</f>
        <v>2021-12-02</v>
      </c>
      <c r="F2282">
        <f>COUNTIFS(parameter!$J$4:$J$34,summary!A2282,parameter!$I$4:$I$34,"&gt;="&amp;summary!$E2282)</f>
        <v>30</v>
      </c>
      <c r="G2282">
        <f>COUNTIFS(olah!$Q2282:Q17280,summary!A2282,olah!$B2282:B17280,summary!B2282,olah!$N2282:N17280,summary!C2282,olah!$P2282:P17280,summary!D2282,olah!$S2282:S17280,"On Time")</f>
        <v>1</v>
      </c>
      <c r="H2282">
        <f>COUNTIFS(olah!$Q$2:Q17280,summary!A2282,olah!$B$2:B17280,summary!B2282,olah!$S$2:S17280,"On Time")</f>
        <v>14</v>
      </c>
      <c r="I2282">
        <f>COUNTIFS(olah!$Q2282:Q17280,summary!A2282,olah!$B2282:B17280,summary!B2282,olah!$N2282:N17280,summary!C2282,olah!$P2282:P17280,summary!D2282,olah!$S2282:S17280,"Late")</f>
        <v>0</v>
      </c>
      <c r="J2282">
        <f>COUNTIFS(olah!$Q$2:Q17280,summary!A2282,olah!$B$2:B17280,summary!B2282,olah!$S$2:S17280,"Late")</f>
        <v>0</v>
      </c>
      <c r="K2282">
        <f t="shared" si="35"/>
        <v>16</v>
      </c>
      <c r="L2282">
        <f>COUNTIFS(olah!$Q2282:Q17280,summary!A2282,olah!$B2282:B17280,summary!B2282,olah!$N2282:N17280,summary!C2282,olah!$P2282:P17280,summary!D2282,olah!$T2282:T17280,"On Time CO")</f>
        <v>1</v>
      </c>
      <c r="M2282">
        <f>COUNTIFS(olah!$Q$2:Q17280,summary!A2282,olah!$B$2:B17280,summary!B2282,olah!$T$2:T17280,"On Time CO")</f>
        <v>13</v>
      </c>
      <c r="N2282">
        <f>COUNTIFS(olah!$Q2282:Q17280,summary!A2282,olah!$B2282:B17280,summary!B2282,olah!$N2282:N17280,summary!C2282,olah!$P2282:P17280,summary!D2282,olah!$T2282:T17280,"Overtime")</f>
        <v>0</v>
      </c>
      <c r="O2282">
        <f>COUNTIFS(olah!$Q$2:Q17280,summary!A2282,olah!$B$2:B17280,summary!B2282,olah!$T$2:T17280,"Overtime")</f>
        <v>0</v>
      </c>
      <c r="P2282">
        <f>COUNTIFS(olah!$Q2282:Q17280,summary!A2282,olah!$B2282:B17280,summary!B2282,olah!$N2282:N17280,summary!C2282,olah!$P2282:P17280,summary!D2282,olah!$T2282:T17280,"Early")</f>
        <v>0</v>
      </c>
      <c r="Q2282">
        <f>COUNTIFS(olah!$Q$2:Q17280,summary!A2282,olah!$B$2:B17280,summary!B2282,olah!$T$2:T17280,"Early")</f>
        <v>1</v>
      </c>
      <c r="R2282">
        <f>COUNTIFS(olah!$Q2282:Q17280,summary!A2282,olah!$B2282:B17280,summary!B2282,olah!$N2282:N17280,summary!C2282,olah!$P2282:P17280,summary!D2282,olah!$T2282:T17280,"NA CO")</f>
        <v>0</v>
      </c>
      <c r="S2282">
        <f>COUNTIFS(olah!$Q$2:Q17280,summary!A2282,olah!$B$2:B17280,summary!B2282,olah!$T$2:T17280,"NA CO")</f>
        <v>0</v>
      </c>
      <c r="T2282" t="str">
        <f>olah!R2282</f>
        <v>Attendance</v>
      </c>
      <c r="U2282" t="str">
        <f>IF(T2282="Permit", olah!T2282, "No Permit")</f>
        <v>No Permit</v>
      </c>
    </row>
    <row r="2283" spans="1:21" hidden="1" x14ac:dyDescent="0.3">
      <c r="A2283" s="23">
        <v>44561</v>
      </c>
      <c r="B2283" t="s">
        <v>559</v>
      </c>
      <c r="C2283" t="s">
        <v>31</v>
      </c>
      <c r="D2283" t="s">
        <v>9025</v>
      </c>
      <c r="E2283" t="str">
        <f>VLOOKUP(B2283,olah!$B:$P,2,0)</f>
        <v>2021-12-02</v>
      </c>
      <c r="F2283">
        <f>COUNTIFS(parameter!$J$4:$J$34,summary!A2283,parameter!$I$4:$I$34,"&gt;="&amp;summary!$E2283)</f>
        <v>30</v>
      </c>
      <c r="G2283">
        <f>COUNTIFS(olah!$Q2283:Q17281,summary!A2283,olah!$B2283:B17281,summary!B2283,olah!$N2283:N17281,summary!C2283,olah!$P2283:P17281,summary!D2283,olah!$S2283:S17281,"On Time")</f>
        <v>1</v>
      </c>
      <c r="H2283">
        <f>COUNTIFS(olah!$Q$2:Q17281,summary!A2283,olah!$B$2:B17281,summary!B2283,olah!$S$2:S17281,"On Time")</f>
        <v>14</v>
      </c>
      <c r="I2283">
        <f>COUNTIFS(olah!$Q2283:Q17281,summary!A2283,olah!$B2283:B17281,summary!B2283,olah!$N2283:N17281,summary!C2283,olah!$P2283:P17281,summary!D2283,olah!$S2283:S17281,"Late")</f>
        <v>0</v>
      </c>
      <c r="J2283">
        <f>COUNTIFS(olah!$Q$2:Q17281,summary!A2283,olah!$B$2:B17281,summary!B2283,olah!$S$2:S17281,"Late")</f>
        <v>0</v>
      </c>
      <c r="K2283">
        <f t="shared" si="35"/>
        <v>16</v>
      </c>
      <c r="L2283">
        <f>COUNTIFS(olah!$Q2283:Q17281,summary!A2283,olah!$B2283:B17281,summary!B2283,olah!$N2283:N17281,summary!C2283,olah!$P2283:P17281,summary!D2283,olah!$T2283:T17281,"On Time CO")</f>
        <v>1</v>
      </c>
      <c r="M2283">
        <f>COUNTIFS(olah!$Q$2:Q17281,summary!A2283,olah!$B$2:B17281,summary!B2283,olah!$T$2:T17281,"On Time CO")</f>
        <v>13</v>
      </c>
      <c r="N2283">
        <f>COUNTIFS(olah!$Q2283:Q17281,summary!A2283,olah!$B2283:B17281,summary!B2283,olah!$N2283:N17281,summary!C2283,olah!$P2283:P17281,summary!D2283,olah!$T2283:T17281,"Overtime")</f>
        <v>0</v>
      </c>
      <c r="O2283">
        <f>COUNTIFS(olah!$Q$2:Q17281,summary!A2283,olah!$B$2:B17281,summary!B2283,olah!$T$2:T17281,"Overtime")</f>
        <v>0</v>
      </c>
      <c r="P2283">
        <f>COUNTIFS(olah!$Q2283:Q17281,summary!A2283,olah!$B2283:B17281,summary!B2283,olah!$N2283:N17281,summary!C2283,olah!$P2283:P17281,summary!D2283,olah!$T2283:T17281,"Early")</f>
        <v>0</v>
      </c>
      <c r="Q2283">
        <f>COUNTIFS(olah!$Q$2:Q17281,summary!A2283,olah!$B$2:B17281,summary!B2283,olah!$T$2:T17281,"Early")</f>
        <v>1</v>
      </c>
      <c r="R2283">
        <f>COUNTIFS(olah!$Q2283:Q17281,summary!A2283,olah!$B2283:B17281,summary!B2283,olah!$N2283:N17281,summary!C2283,olah!$P2283:P17281,summary!D2283,olah!$T2283:T17281,"NA CO")</f>
        <v>0</v>
      </c>
      <c r="S2283">
        <f>COUNTIFS(olah!$Q$2:Q17281,summary!A2283,olah!$B$2:B17281,summary!B2283,olah!$T$2:T17281,"NA CO")</f>
        <v>0</v>
      </c>
      <c r="T2283" t="str">
        <f>olah!R2283</f>
        <v>Attendance</v>
      </c>
      <c r="U2283" t="str">
        <f>IF(T2283="Permit", olah!T2283, "No Permit")</f>
        <v>No Permit</v>
      </c>
    </row>
    <row r="2284" spans="1:21" hidden="1" x14ac:dyDescent="0.3">
      <c r="A2284" s="23">
        <v>44561</v>
      </c>
      <c r="B2284" t="s">
        <v>559</v>
      </c>
      <c r="C2284" t="s">
        <v>31</v>
      </c>
      <c r="D2284" t="s">
        <v>10214</v>
      </c>
      <c r="E2284" t="str">
        <f>VLOOKUP(B2284,olah!$B:$P,2,0)</f>
        <v>2021-12-02</v>
      </c>
      <c r="F2284">
        <f>COUNTIFS(parameter!$J$4:$J$34,summary!A2284,parameter!$I$4:$I$34,"&gt;="&amp;summary!$E2284)</f>
        <v>30</v>
      </c>
      <c r="G2284">
        <f>COUNTIFS(olah!$Q2284:Q17282,summary!A2284,olah!$B2284:B17282,summary!B2284,olah!$N2284:N17282,summary!C2284,olah!$P2284:P17282,summary!D2284,olah!$S2284:S17282,"On Time")</f>
        <v>1</v>
      </c>
      <c r="H2284">
        <f>COUNTIFS(olah!$Q$2:Q17282,summary!A2284,olah!$B$2:B17282,summary!B2284,olah!$S$2:S17282,"On Time")</f>
        <v>14</v>
      </c>
      <c r="I2284">
        <f>COUNTIFS(olah!$Q2284:Q17282,summary!A2284,olah!$B2284:B17282,summary!B2284,olah!$N2284:N17282,summary!C2284,olah!$P2284:P17282,summary!D2284,olah!$S2284:S17282,"Late")</f>
        <v>0</v>
      </c>
      <c r="J2284">
        <f>COUNTIFS(olah!$Q$2:Q17282,summary!A2284,olah!$B$2:B17282,summary!B2284,olah!$S$2:S17282,"Late")</f>
        <v>0</v>
      </c>
      <c r="K2284">
        <f t="shared" si="35"/>
        <v>16</v>
      </c>
      <c r="L2284">
        <f>COUNTIFS(olah!$Q2284:Q17282,summary!A2284,olah!$B2284:B17282,summary!B2284,olah!$N2284:N17282,summary!C2284,olah!$P2284:P17282,summary!D2284,olah!$T2284:T17282,"On Time CO")</f>
        <v>1</v>
      </c>
      <c r="M2284">
        <f>COUNTIFS(olah!$Q$2:Q17282,summary!A2284,olah!$B$2:B17282,summary!B2284,olah!$T$2:T17282,"On Time CO")</f>
        <v>13</v>
      </c>
      <c r="N2284">
        <f>COUNTIFS(olah!$Q2284:Q17282,summary!A2284,olah!$B2284:B17282,summary!B2284,olah!$N2284:N17282,summary!C2284,olah!$P2284:P17282,summary!D2284,olah!$T2284:T17282,"Overtime")</f>
        <v>0</v>
      </c>
      <c r="O2284">
        <f>COUNTIFS(olah!$Q$2:Q17282,summary!A2284,olah!$B$2:B17282,summary!B2284,olah!$T$2:T17282,"Overtime")</f>
        <v>0</v>
      </c>
      <c r="P2284">
        <f>COUNTIFS(olah!$Q2284:Q17282,summary!A2284,olah!$B2284:B17282,summary!B2284,olah!$N2284:N17282,summary!C2284,olah!$P2284:P17282,summary!D2284,olah!$T2284:T17282,"Early")</f>
        <v>0</v>
      </c>
      <c r="Q2284">
        <f>COUNTIFS(olah!$Q$2:Q17282,summary!A2284,olah!$B$2:B17282,summary!B2284,olah!$T$2:T17282,"Early")</f>
        <v>1</v>
      </c>
      <c r="R2284">
        <f>COUNTIFS(olah!$Q2284:Q17282,summary!A2284,olah!$B2284:B17282,summary!B2284,olah!$N2284:N17282,summary!C2284,olah!$P2284:P17282,summary!D2284,olah!$T2284:T17282,"NA CO")</f>
        <v>0</v>
      </c>
      <c r="S2284">
        <f>COUNTIFS(olah!$Q$2:Q17282,summary!A2284,olah!$B$2:B17282,summary!B2284,olah!$T$2:T17282,"NA CO")</f>
        <v>0</v>
      </c>
      <c r="T2284" t="str">
        <f>olah!R2284</f>
        <v>Attendance</v>
      </c>
      <c r="U2284" t="str">
        <f>IF(T2284="Permit", olah!T2284, "No Permit")</f>
        <v>No Permit</v>
      </c>
    </row>
    <row r="2285" spans="1:21" hidden="1" x14ac:dyDescent="0.3">
      <c r="A2285" s="23">
        <v>44561</v>
      </c>
      <c r="B2285" t="s">
        <v>559</v>
      </c>
      <c r="C2285" t="s">
        <v>31</v>
      </c>
      <c r="D2285" t="s">
        <v>7814</v>
      </c>
      <c r="E2285" t="str">
        <f>VLOOKUP(B2285,olah!$B:$P,2,0)</f>
        <v>2021-12-02</v>
      </c>
      <c r="F2285">
        <f>COUNTIFS(parameter!$J$4:$J$34,summary!A2285,parameter!$I$4:$I$34,"&gt;="&amp;summary!$E2285)</f>
        <v>30</v>
      </c>
      <c r="G2285">
        <f>COUNTIFS(olah!$Q2285:Q17283,summary!A2285,olah!$B2285:B17283,summary!B2285,olah!$N2285:N17283,summary!C2285,olah!$P2285:P17283,summary!D2285,olah!$S2285:S17283,"On Time")</f>
        <v>1</v>
      </c>
      <c r="H2285">
        <f>COUNTIFS(olah!$Q$2:Q17283,summary!A2285,olah!$B$2:B17283,summary!B2285,olah!$S$2:S17283,"On Time")</f>
        <v>14</v>
      </c>
      <c r="I2285">
        <f>COUNTIFS(olah!$Q2285:Q17283,summary!A2285,olah!$B2285:B17283,summary!B2285,olah!$N2285:N17283,summary!C2285,olah!$P2285:P17283,summary!D2285,olah!$S2285:S17283,"Late")</f>
        <v>0</v>
      </c>
      <c r="J2285">
        <f>COUNTIFS(olah!$Q$2:Q17283,summary!A2285,olah!$B$2:B17283,summary!B2285,olah!$S$2:S17283,"Late")</f>
        <v>0</v>
      </c>
      <c r="K2285">
        <f t="shared" si="35"/>
        <v>16</v>
      </c>
      <c r="L2285">
        <f>COUNTIFS(olah!$Q2285:Q17283,summary!A2285,olah!$B2285:B17283,summary!B2285,olah!$N2285:N17283,summary!C2285,olah!$P2285:P17283,summary!D2285,olah!$T2285:T17283,"On Time CO")</f>
        <v>0</v>
      </c>
      <c r="M2285">
        <f>COUNTIFS(olah!$Q$2:Q17283,summary!A2285,olah!$B$2:B17283,summary!B2285,olah!$T$2:T17283,"On Time CO")</f>
        <v>13</v>
      </c>
      <c r="N2285">
        <f>COUNTIFS(olah!$Q2285:Q17283,summary!A2285,olah!$B2285:B17283,summary!B2285,olah!$N2285:N17283,summary!C2285,olah!$P2285:P17283,summary!D2285,olah!$T2285:T17283,"Overtime")</f>
        <v>0</v>
      </c>
      <c r="O2285">
        <f>COUNTIFS(olah!$Q$2:Q17283,summary!A2285,olah!$B$2:B17283,summary!B2285,olah!$T$2:T17283,"Overtime")</f>
        <v>0</v>
      </c>
      <c r="P2285">
        <f>COUNTIFS(olah!$Q2285:Q17283,summary!A2285,olah!$B2285:B17283,summary!B2285,olah!$N2285:N17283,summary!C2285,olah!$P2285:P17283,summary!D2285,olah!$T2285:T17283,"Early")</f>
        <v>1</v>
      </c>
      <c r="Q2285">
        <f>COUNTIFS(olah!$Q$2:Q17283,summary!A2285,olah!$B$2:B17283,summary!B2285,olah!$T$2:T17283,"Early")</f>
        <v>1</v>
      </c>
      <c r="R2285">
        <f>COUNTIFS(olah!$Q2285:Q17283,summary!A2285,olah!$B2285:B17283,summary!B2285,olah!$N2285:N17283,summary!C2285,olah!$P2285:P17283,summary!D2285,olah!$T2285:T17283,"NA CO")</f>
        <v>0</v>
      </c>
      <c r="S2285">
        <f>COUNTIFS(olah!$Q$2:Q17283,summary!A2285,olah!$B$2:B17283,summary!B2285,olah!$T$2:T17283,"NA CO")</f>
        <v>0</v>
      </c>
      <c r="T2285" t="str">
        <f>olah!R2285</f>
        <v>Attendance</v>
      </c>
      <c r="U2285" t="str">
        <f>IF(T2285="Permit", olah!T2285, "No Permit")</f>
        <v>No Permit</v>
      </c>
    </row>
    <row r="2286" spans="1:21" hidden="1" x14ac:dyDescent="0.3">
      <c r="A2286" s="23">
        <v>44561</v>
      </c>
      <c r="B2286" t="s">
        <v>562</v>
      </c>
      <c r="C2286" t="s">
        <v>184</v>
      </c>
      <c r="D2286" t="s">
        <v>1390</v>
      </c>
      <c r="E2286" t="str">
        <f>VLOOKUP(B2286,olah!$B:$P,2,0)</f>
        <v>2021-12-01</v>
      </c>
      <c r="F2286">
        <f>COUNTIFS(parameter!$J$4:$J$34,summary!A2286,parameter!$I$4:$I$34,"&gt;="&amp;summary!$E2286)</f>
        <v>31</v>
      </c>
      <c r="G2286">
        <f>COUNTIFS(olah!$Q2286:Q17284,summary!A2286,olah!$B2286:B17284,summary!B2286,olah!$N2286:N17284,summary!C2286,olah!$P2286:P17284,summary!D2286,olah!$S2286:S17284,"On Time")</f>
        <v>1</v>
      </c>
      <c r="H2286">
        <f>COUNTIFS(olah!$Q$2:Q17284,summary!A2286,olah!$B$2:B17284,summary!B2286,olah!$S$2:S17284,"On Time")</f>
        <v>23</v>
      </c>
      <c r="I2286">
        <f>COUNTIFS(olah!$Q2286:Q17284,summary!A2286,olah!$B2286:B17284,summary!B2286,olah!$N2286:N17284,summary!C2286,olah!$P2286:P17284,summary!D2286,olah!$S2286:S17284,"Late")</f>
        <v>0</v>
      </c>
      <c r="J2286">
        <f>COUNTIFS(olah!$Q$2:Q17284,summary!A2286,olah!$B$2:B17284,summary!B2286,olah!$S$2:S17284,"Late")</f>
        <v>0</v>
      </c>
      <c r="K2286">
        <f t="shared" si="35"/>
        <v>8</v>
      </c>
      <c r="L2286">
        <f>COUNTIFS(olah!$Q2286:Q17284,summary!A2286,olah!$B2286:B17284,summary!B2286,olah!$N2286:N17284,summary!C2286,olah!$P2286:P17284,summary!D2286,olah!$T2286:T17284,"On Time CO")</f>
        <v>1</v>
      </c>
      <c r="M2286">
        <f>COUNTIFS(olah!$Q$2:Q17284,summary!A2286,olah!$B$2:B17284,summary!B2286,olah!$T$2:T17284,"On Time CO")</f>
        <v>22</v>
      </c>
      <c r="N2286">
        <f>COUNTIFS(olah!$Q2286:Q17284,summary!A2286,olah!$B2286:B17284,summary!B2286,olah!$N2286:N17284,summary!C2286,olah!$P2286:P17284,summary!D2286,olah!$T2286:T17284,"Overtime")</f>
        <v>0</v>
      </c>
      <c r="O2286">
        <f>COUNTIFS(olah!$Q$2:Q17284,summary!A2286,olah!$B$2:B17284,summary!B2286,olah!$T$2:T17284,"Overtime")</f>
        <v>0</v>
      </c>
      <c r="P2286">
        <f>COUNTIFS(olah!$Q2286:Q17284,summary!A2286,olah!$B2286:B17284,summary!B2286,olah!$N2286:N17284,summary!C2286,olah!$P2286:P17284,summary!D2286,olah!$T2286:T17284,"Early")</f>
        <v>0</v>
      </c>
      <c r="Q2286">
        <f>COUNTIFS(olah!$Q$2:Q17284,summary!A2286,olah!$B$2:B17284,summary!B2286,olah!$T$2:T17284,"Early")</f>
        <v>1</v>
      </c>
      <c r="R2286">
        <f>COUNTIFS(olah!$Q2286:Q17284,summary!A2286,olah!$B2286:B17284,summary!B2286,olah!$N2286:N17284,summary!C2286,olah!$P2286:P17284,summary!D2286,olah!$T2286:T17284,"NA CO")</f>
        <v>0</v>
      </c>
      <c r="S2286">
        <f>COUNTIFS(olah!$Q$2:Q17284,summary!A2286,olah!$B$2:B17284,summary!B2286,olah!$T$2:T17284,"NA CO")</f>
        <v>0</v>
      </c>
      <c r="T2286" t="str">
        <f>olah!R2286</f>
        <v>Attendance</v>
      </c>
      <c r="U2286" t="str">
        <f>IF(T2286="Permit", olah!T2286, "No Permit")</f>
        <v>No Permit</v>
      </c>
    </row>
    <row r="2287" spans="1:21" hidden="1" x14ac:dyDescent="0.3">
      <c r="A2287" s="23">
        <v>44561</v>
      </c>
      <c r="B2287" t="s">
        <v>562</v>
      </c>
      <c r="C2287" t="s">
        <v>184</v>
      </c>
      <c r="D2287" t="s">
        <v>5935</v>
      </c>
      <c r="E2287" t="str">
        <f>VLOOKUP(B2287,olah!$B:$P,2,0)</f>
        <v>2021-12-01</v>
      </c>
      <c r="F2287">
        <f>COUNTIFS(parameter!$J$4:$J$34,summary!A2287,parameter!$I$4:$I$34,"&gt;="&amp;summary!$E2287)</f>
        <v>31</v>
      </c>
      <c r="G2287">
        <f>COUNTIFS(olah!$Q2287:Q17285,summary!A2287,olah!$B2287:B17285,summary!B2287,olah!$N2287:N17285,summary!C2287,olah!$P2287:P17285,summary!D2287,olah!$S2287:S17285,"On Time")</f>
        <v>1</v>
      </c>
      <c r="H2287">
        <f>COUNTIFS(olah!$Q$2:Q17285,summary!A2287,olah!$B$2:B17285,summary!B2287,olah!$S$2:S17285,"On Time")</f>
        <v>23</v>
      </c>
      <c r="I2287">
        <f>COUNTIFS(olah!$Q2287:Q17285,summary!A2287,olah!$B2287:B17285,summary!B2287,olah!$N2287:N17285,summary!C2287,olah!$P2287:P17285,summary!D2287,olah!$S2287:S17285,"Late")</f>
        <v>0</v>
      </c>
      <c r="J2287">
        <f>COUNTIFS(olah!$Q$2:Q17285,summary!A2287,olah!$B$2:B17285,summary!B2287,olah!$S$2:S17285,"Late")</f>
        <v>0</v>
      </c>
      <c r="K2287">
        <f t="shared" si="35"/>
        <v>8</v>
      </c>
      <c r="L2287">
        <f>COUNTIFS(olah!$Q2287:Q17285,summary!A2287,olah!$B2287:B17285,summary!B2287,olah!$N2287:N17285,summary!C2287,olah!$P2287:P17285,summary!D2287,olah!$T2287:T17285,"On Time CO")</f>
        <v>1</v>
      </c>
      <c r="M2287">
        <f>COUNTIFS(olah!$Q$2:Q17285,summary!A2287,olah!$B$2:B17285,summary!B2287,olah!$T$2:T17285,"On Time CO")</f>
        <v>22</v>
      </c>
      <c r="N2287">
        <f>COUNTIFS(olah!$Q2287:Q17285,summary!A2287,olah!$B2287:B17285,summary!B2287,olah!$N2287:N17285,summary!C2287,olah!$P2287:P17285,summary!D2287,olah!$T2287:T17285,"Overtime")</f>
        <v>0</v>
      </c>
      <c r="O2287">
        <f>COUNTIFS(olah!$Q$2:Q17285,summary!A2287,olah!$B$2:B17285,summary!B2287,olah!$T$2:T17285,"Overtime")</f>
        <v>0</v>
      </c>
      <c r="P2287">
        <f>COUNTIFS(olah!$Q2287:Q17285,summary!A2287,olah!$B2287:B17285,summary!B2287,olah!$N2287:N17285,summary!C2287,olah!$P2287:P17285,summary!D2287,olah!$T2287:T17285,"Early")</f>
        <v>0</v>
      </c>
      <c r="Q2287">
        <f>COUNTIFS(olah!$Q$2:Q17285,summary!A2287,olah!$B$2:B17285,summary!B2287,olah!$T$2:T17285,"Early")</f>
        <v>1</v>
      </c>
      <c r="R2287">
        <f>COUNTIFS(olah!$Q2287:Q17285,summary!A2287,olah!$B2287:B17285,summary!B2287,olah!$N2287:N17285,summary!C2287,olah!$P2287:P17285,summary!D2287,olah!$T2287:T17285,"NA CO")</f>
        <v>0</v>
      </c>
      <c r="S2287">
        <f>COUNTIFS(olah!$Q$2:Q17285,summary!A2287,olah!$B$2:B17285,summary!B2287,olah!$T$2:T17285,"NA CO")</f>
        <v>0</v>
      </c>
      <c r="T2287" t="str">
        <f>olah!R2287</f>
        <v>Attendance</v>
      </c>
      <c r="U2287" t="str">
        <f>IF(T2287="Permit", olah!T2287, "No Permit")</f>
        <v>No Permit</v>
      </c>
    </row>
    <row r="2288" spans="1:21" hidden="1" x14ac:dyDescent="0.3">
      <c r="A2288" s="23">
        <v>44561</v>
      </c>
      <c r="B2288" t="s">
        <v>562</v>
      </c>
      <c r="C2288" t="s">
        <v>184</v>
      </c>
      <c r="D2288" t="s">
        <v>11600</v>
      </c>
      <c r="E2288" t="str">
        <f>VLOOKUP(B2288,olah!$B:$P,2,0)</f>
        <v>2021-12-01</v>
      </c>
      <c r="F2288">
        <f>COUNTIFS(parameter!$J$4:$J$34,summary!A2288,parameter!$I$4:$I$34,"&gt;="&amp;summary!$E2288)</f>
        <v>31</v>
      </c>
      <c r="G2288">
        <f>COUNTIFS(olah!$Q2288:Q17286,summary!A2288,olah!$B2288:B17286,summary!B2288,olah!$N2288:N17286,summary!C2288,olah!$P2288:P17286,summary!D2288,olah!$S2288:S17286,"On Time")</f>
        <v>1</v>
      </c>
      <c r="H2288">
        <f>COUNTIFS(olah!$Q$2:Q17286,summary!A2288,olah!$B$2:B17286,summary!B2288,olah!$S$2:S17286,"On Time")</f>
        <v>23</v>
      </c>
      <c r="I2288">
        <f>COUNTIFS(olah!$Q2288:Q17286,summary!A2288,olah!$B2288:B17286,summary!B2288,olah!$N2288:N17286,summary!C2288,olah!$P2288:P17286,summary!D2288,olah!$S2288:S17286,"Late")</f>
        <v>0</v>
      </c>
      <c r="J2288">
        <f>COUNTIFS(olah!$Q$2:Q17286,summary!A2288,olah!$B$2:B17286,summary!B2288,olah!$S$2:S17286,"Late")</f>
        <v>0</v>
      </c>
      <c r="K2288">
        <f t="shared" si="35"/>
        <v>8</v>
      </c>
      <c r="L2288">
        <f>COUNTIFS(olah!$Q2288:Q17286,summary!A2288,olah!$B2288:B17286,summary!B2288,olah!$N2288:N17286,summary!C2288,olah!$P2288:P17286,summary!D2288,olah!$T2288:T17286,"On Time CO")</f>
        <v>1</v>
      </c>
      <c r="M2288">
        <f>COUNTIFS(olah!$Q$2:Q17286,summary!A2288,olah!$B$2:B17286,summary!B2288,olah!$T$2:T17286,"On Time CO")</f>
        <v>22</v>
      </c>
      <c r="N2288">
        <f>COUNTIFS(olah!$Q2288:Q17286,summary!A2288,olah!$B2288:B17286,summary!B2288,olah!$N2288:N17286,summary!C2288,olah!$P2288:P17286,summary!D2288,olah!$T2288:T17286,"Overtime")</f>
        <v>0</v>
      </c>
      <c r="O2288">
        <f>COUNTIFS(olah!$Q$2:Q17286,summary!A2288,olah!$B$2:B17286,summary!B2288,olah!$T$2:T17286,"Overtime")</f>
        <v>0</v>
      </c>
      <c r="P2288">
        <f>COUNTIFS(olah!$Q2288:Q17286,summary!A2288,olah!$B2288:B17286,summary!B2288,olah!$N2288:N17286,summary!C2288,olah!$P2288:P17286,summary!D2288,olah!$T2288:T17286,"Early")</f>
        <v>0</v>
      </c>
      <c r="Q2288">
        <f>COUNTIFS(olah!$Q$2:Q17286,summary!A2288,olah!$B$2:B17286,summary!B2288,olah!$T$2:T17286,"Early")</f>
        <v>1</v>
      </c>
      <c r="R2288">
        <f>COUNTIFS(olah!$Q2288:Q17286,summary!A2288,olah!$B2288:B17286,summary!B2288,olah!$N2288:N17286,summary!C2288,olah!$P2288:P17286,summary!D2288,olah!$T2288:T17286,"NA CO")</f>
        <v>0</v>
      </c>
      <c r="S2288">
        <f>COUNTIFS(olah!$Q$2:Q17286,summary!A2288,olah!$B$2:B17286,summary!B2288,olah!$T$2:T17286,"NA CO")</f>
        <v>0</v>
      </c>
      <c r="T2288" t="str">
        <f>olah!R2288</f>
        <v>Attendance</v>
      </c>
      <c r="U2288" t="str">
        <f>IF(T2288="Permit", olah!T2288, "No Permit")</f>
        <v>No Permit</v>
      </c>
    </row>
    <row r="2289" spans="1:21" hidden="1" x14ac:dyDescent="0.3">
      <c r="A2289" s="23">
        <v>44561</v>
      </c>
      <c r="B2289" t="s">
        <v>562</v>
      </c>
      <c r="C2289" t="s">
        <v>184</v>
      </c>
      <c r="D2289" t="s">
        <v>11601</v>
      </c>
      <c r="E2289" t="str">
        <f>VLOOKUP(B2289,olah!$B:$P,2,0)</f>
        <v>2021-12-01</v>
      </c>
      <c r="F2289">
        <f>COUNTIFS(parameter!$J$4:$J$34,summary!A2289,parameter!$I$4:$I$34,"&gt;="&amp;summary!$E2289)</f>
        <v>31</v>
      </c>
      <c r="G2289">
        <f>COUNTIFS(olah!$Q2289:Q17287,summary!A2289,olah!$B2289:B17287,summary!B2289,olah!$N2289:N17287,summary!C2289,olah!$P2289:P17287,summary!D2289,olah!$S2289:S17287,"On Time")</f>
        <v>1</v>
      </c>
      <c r="H2289">
        <f>COUNTIFS(olah!$Q$2:Q17287,summary!A2289,olah!$B$2:B17287,summary!B2289,olah!$S$2:S17287,"On Time")</f>
        <v>23</v>
      </c>
      <c r="I2289">
        <f>COUNTIFS(olah!$Q2289:Q17287,summary!A2289,olah!$B2289:B17287,summary!B2289,olah!$N2289:N17287,summary!C2289,olah!$P2289:P17287,summary!D2289,olah!$S2289:S17287,"Late")</f>
        <v>0</v>
      </c>
      <c r="J2289">
        <f>COUNTIFS(olah!$Q$2:Q17287,summary!A2289,olah!$B$2:B17287,summary!B2289,olah!$S$2:S17287,"Late")</f>
        <v>0</v>
      </c>
      <c r="K2289">
        <f t="shared" si="35"/>
        <v>8</v>
      </c>
      <c r="L2289">
        <f>COUNTIFS(olah!$Q2289:Q17287,summary!A2289,olah!$B2289:B17287,summary!B2289,olah!$N2289:N17287,summary!C2289,olah!$P2289:P17287,summary!D2289,olah!$T2289:T17287,"On Time CO")</f>
        <v>1</v>
      </c>
      <c r="M2289">
        <f>COUNTIFS(olah!$Q$2:Q17287,summary!A2289,olah!$B$2:B17287,summary!B2289,olah!$T$2:T17287,"On Time CO")</f>
        <v>22</v>
      </c>
      <c r="N2289">
        <f>COUNTIFS(olah!$Q2289:Q17287,summary!A2289,olah!$B2289:B17287,summary!B2289,olah!$N2289:N17287,summary!C2289,olah!$P2289:P17287,summary!D2289,olah!$T2289:T17287,"Overtime")</f>
        <v>0</v>
      </c>
      <c r="O2289">
        <f>COUNTIFS(olah!$Q$2:Q17287,summary!A2289,olah!$B$2:B17287,summary!B2289,olah!$T$2:T17287,"Overtime")</f>
        <v>0</v>
      </c>
      <c r="P2289">
        <f>COUNTIFS(olah!$Q2289:Q17287,summary!A2289,olah!$B2289:B17287,summary!B2289,olah!$N2289:N17287,summary!C2289,olah!$P2289:P17287,summary!D2289,olah!$T2289:T17287,"Early")</f>
        <v>0</v>
      </c>
      <c r="Q2289">
        <f>COUNTIFS(olah!$Q$2:Q17287,summary!A2289,olah!$B$2:B17287,summary!B2289,olah!$T$2:T17287,"Early")</f>
        <v>1</v>
      </c>
      <c r="R2289">
        <f>COUNTIFS(olah!$Q2289:Q17287,summary!A2289,olah!$B2289:B17287,summary!B2289,olah!$N2289:N17287,summary!C2289,olah!$P2289:P17287,summary!D2289,olah!$T2289:T17287,"NA CO")</f>
        <v>0</v>
      </c>
      <c r="S2289">
        <f>COUNTIFS(olah!$Q$2:Q17287,summary!A2289,olah!$B$2:B17287,summary!B2289,olah!$T$2:T17287,"NA CO")</f>
        <v>0</v>
      </c>
      <c r="T2289" t="str">
        <f>olah!R2289</f>
        <v>Attendance</v>
      </c>
      <c r="U2289" t="str">
        <f>IF(T2289="Permit", olah!T2289, "No Permit")</f>
        <v>No Permit</v>
      </c>
    </row>
    <row r="2290" spans="1:21" hidden="1" x14ac:dyDescent="0.3">
      <c r="A2290" s="23">
        <v>44561</v>
      </c>
      <c r="B2290" t="s">
        <v>562</v>
      </c>
      <c r="C2290" t="s">
        <v>184</v>
      </c>
      <c r="D2290" t="s">
        <v>5936</v>
      </c>
      <c r="E2290" t="str">
        <f>VLOOKUP(B2290,olah!$B:$P,2,0)</f>
        <v>2021-12-01</v>
      </c>
      <c r="F2290">
        <f>COUNTIFS(parameter!$J$4:$J$34,summary!A2290,parameter!$I$4:$I$34,"&gt;="&amp;summary!$E2290)</f>
        <v>31</v>
      </c>
      <c r="G2290">
        <f>COUNTIFS(olah!$Q2290:Q17288,summary!A2290,olah!$B2290:B17288,summary!B2290,olah!$N2290:N17288,summary!C2290,olah!$P2290:P17288,summary!D2290,olah!$S2290:S17288,"On Time")</f>
        <v>1</v>
      </c>
      <c r="H2290">
        <f>COUNTIFS(olah!$Q$2:Q17288,summary!A2290,olah!$B$2:B17288,summary!B2290,olah!$S$2:S17288,"On Time")</f>
        <v>23</v>
      </c>
      <c r="I2290">
        <f>COUNTIFS(olah!$Q2290:Q17288,summary!A2290,olah!$B2290:B17288,summary!B2290,olah!$N2290:N17288,summary!C2290,olah!$P2290:P17288,summary!D2290,olah!$S2290:S17288,"Late")</f>
        <v>0</v>
      </c>
      <c r="J2290">
        <f>COUNTIFS(olah!$Q$2:Q17288,summary!A2290,olah!$B$2:B17288,summary!B2290,olah!$S$2:S17288,"Late")</f>
        <v>0</v>
      </c>
      <c r="K2290">
        <f t="shared" si="35"/>
        <v>8</v>
      </c>
      <c r="L2290">
        <f>COUNTIFS(olah!$Q2290:Q17288,summary!A2290,olah!$B2290:B17288,summary!B2290,olah!$N2290:N17288,summary!C2290,olah!$P2290:P17288,summary!D2290,olah!$T2290:T17288,"On Time CO")</f>
        <v>1</v>
      </c>
      <c r="M2290">
        <f>COUNTIFS(olah!$Q$2:Q17288,summary!A2290,olah!$B$2:B17288,summary!B2290,olah!$T$2:T17288,"On Time CO")</f>
        <v>22</v>
      </c>
      <c r="N2290">
        <f>COUNTIFS(olah!$Q2290:Q17288,summary!A2290,olah!$B2290:B17288,summary!B2290,olah!$N2290:N17288,summary!C2290,olah!$P2290:P17288,summary!D2290,olah!$T2290:T17288,"Overtime")</f>
        <v>0</v>
      </c>
      <c r="O2290">
        <f>COUNTIFS(olah!$Q$2:Q17288,summary!A2290,olah!$B$2:B17288,summary!B2290,olah!$T$2:T17288,"Overtime")</f>
        <v>0</v>
      </c>
      <c r="P2290">
        <f>COUNTIFS(olah!$Q2290:Q17288,summary!A2290,olah!$B2290:B17288,summary!B2290,olah!$N2290:N17288,summary!C2290,olah!$P2290:P17288,summary!D2290,olah!$T2290:T17288,"Early")</f>
        <v>0</v>
      </c>
      <c r="Q2290">
        <f>COUNTIFS(olah!$Q$2:Q17288,summary!A2290,olah!$B$2:B17288,summary!B2290,olah!$T$2:T17288,"Early")</f>
        <v>1</v>
      </c>
      <c r="R2290">
        <f>COUNTIFS(olah!$Q2290:Q17288,summary!A2290,olah!$B2290:B17288,summary!B2290,olah!$N2290:N17288,summary!C2290,olah!$P2290:P17288,summary!D2290,olah!$T2290:T17288,"NA CO")</f>
        <v>0</v>
      </c>
      <c r="S2290">
        <f>COUNTIFS(olah!$Q$2:Q17288,summary!A2290,olah!$B$2:B17288,summary!B2290,olah!$T$2:T17288,"NA CO")</f>
        <v>0</v>
      </c>
      <c r="T2290" t="str">
        <f>olah!R2290</f>
        <v>Attendance</v>
      </c>
      <c r="U2290" t="str">
        <f>IF(T2290="Permit", olah!T2290, "No Permit")</f>
        <v>No Permit</v>
      </c>
    </row>
    <row r="2291" spans="1:21" hidden="1" x14ac:dyDescent="0.3">
      <c r="A2291" s="23">
        <v>44561</v>
      </c>
      <c r="B2291" t="s">
        <v>562</v>
      </c>
      <c r="C2291" t="s">
        <v>184</v>
      </c>
      <c r="D2291" t="s">
        <v>6082</v>
      </c>
      <c r="E2291" t="str">
        <f>VLOOKUP(B2291,olah!$B:$P,2,0)</f>
        <v>2021-12-01</v>
      </c>
      <c r="F2291">
        <f>COUNTIFS(parameter!$J$4:$J$34,summary!A2291,parameter!$I$4:$I$34,"&gt;="&amp;summary!$E2291)</f>
        <v>31</v>
      </c>
      <c r="G2291">
        <f>COUNTIFS(olah!$Q2291:Q17289,summary!A2291,olah!$B2291:B17289,summary!B2291,olah!$N2291:N17289,summary!C2291,olah!$P2291:P17289,summary!D2291,olah!$S2291:S17289,"On Time")</f>
        <v>1</v>
      </c>
      <c r="H2291">
        <f>COUNTIFS(olah!$Q$2:Q17289,summary!A2291,olah!$B$2:B17289,summary!B2291,olah!$S$2:S17289,"On Time")</f>
        <v>23</v>
      </c>
      <c r="I2291">
        <f>COUNTIFS(olah!$Q2291:Q17289,summary!A2291,olah!$B2291:B17289,summary!B2291,olah!$N2291:N17289,summary!C2291,olah!$P2291:P17289,summary!D2291,olah!$S2291:S17289,"Late")</f>
        <v>0</v>
      </c>
      <c r="J2291">
        <f>COUNTIFS(olah!$Q$2:Q17289,summary!A2291,olah!$B$2:B17289,summary!B2291,olah!$S$2:S17289,"Late")</f>
        <v>0</v>
      </c>
      <c r="K2291">
        <f t="shared" si="35"/>
        <v>8</v>
      </c>
      <c r="L2291">
        <f>COUNTIFS(olah!$Q2291:Q17289,summary!A2291,olah!$B2291:B17289,summary!B2291,olah!$N2291:N17289,summary!C2291,olah!$P2291:P17289,summary!D2291,olah!$T2291:T17289,"On Time CO")</f>
        <v>1</v>
      </c>
      <c r="M2291">
        <f>COUNTIFS(olah!$Q$2:Q17289,summary!A2291,olah!$B$2:B17289,summary!B2291,olah!$T$2:T17289,"On Time CO")</f>
        <v>22</v>
      </c>
      <c r="N2291">
        <f>COUNTIFS(olah!$Q2291:Q17289,summary!A2291,olah!$B2291:B17289,summary!B2291,olah!$N2291:N17289,summary!C2291,olah!$P2291:P17289,summary!D2291,olah!$T2291:T17289,"Overtime")</f>
        <v>0</v>
      </c>
      <c r="O2291">
        <f>COUNTIFS(olah!$Q$2:Q17289,summary!A2291,olah!$B$2:B17289,summary!B2291,olah!$T$2:T17289,"Overtime")</f>
        <v>0</v>
      </c>
      <c r="P2291">
        <f>COUNTIFS(olah!$Q2291:Q17289,summary!A2291,olah!$B2291:B17289,summary!B2291,olah!$N2291:N17289,summary!C2291,olah!$P2291:P17289,summary!D2291,olah!$T2291:T17289,"Early")</f>
        <v>0</v>
      </c>
      <c r="Q2291">
        <f>COUNTIFS(olah!$Q$2:Q17289,summary!A2291,olah!$B$2:B17289,summary!B2291,olah!$T$2:T17289,"Early")</f>
        <v>1</v>
      </c>
      <c r="R2291">
        <f>COUNTIFS(olah!$Q2291:Q17289,summary!A2291,olah!$B2291:B17289,summary!B2291,olah!$N2291:N17289,summary!C2291,olah!$P2291:P17289,summary!D2291,olah!$T2291:T17289,"NA CO")</f>
        <v>0</v>
      </c>
      <c r="S2291">
        <f>COUNTIFS(olah!$Q$2:Q17289,summary!A2291,olah!$B$2:B17289,summary!B2291,olah!$T$2:T17289,"NA CO")</f>
        <v>0</v>
      </c>
      <c r="T2291" t="str">
        <f>olah!R2291</f>
        <v>Attendance</v>
      </c>
      <c r="U2291" t="str">
        <f>IF(T2291="Permit", olah!T2291, "No Permit")</f>
        <v>No Permit</v>
      </c>
    </row>
    <row r="2292" spans="1:21" hidden="1" x14ac:dyDescent="0.3">
      <c r="A2292" s="23">
        <v>44561</v>
      </c>
      <c r="B2292" t="s">
        <v>562</v>
      </c>
      <c r="C2292" t="s">
        <v>184</v>
      </c>
      <c r="D2292" t="s">
        <v>11602</v>
      </c>
      <c r="E2292" t="str">
        <f>VLOOKUP(B2292,olah!$B:$P,2,0)</f>
        <v>2021-12-01</v>
      </c>
      <c r="F2292">
        <f>COUNTIFS(parameter!$J$4:$J$34,summary!A2292,parameter!$I$4:$I$34,"&gt;="&amp;summary!$E2292)</f>
        <v>31</v>
      </c>
      <c r="G2292">
        <f>COUNTIFS(olah!$Q2292:Q17290,summary!A2292,olah!$B2292:B17290,summary!B2292,olah!$N2292:N17290,summary!C2292,olah!$P2292:P17290,summary!D2292,olah!$S2292:S17290,"On Time")</f>
        <v>1</v>
      </c>
      <c r="H2292">
        <f>COUNTIFS(olah!$Q$2:Q17290,summary!A2292,olah!$B$2:B17290,summary!B2292,olah!$S$2:S17290,"On Time")</f>
        <v>23</v>
      </c>
      <c r="I2292">
        <f>COUNTIFS(olah!$Q2292:Q17290,summary!A2292,olah!$B2292:B17290,summary!B2292,olah!$N2292:N17290,summary!C2292,olah!$P2292:P17290,summary!D2292,olah!$S2292:S17290,"Late")</f>
        <v>0</v>
      </c>
      <c r="J2292">
        <f>COUNTIFS(olah!$Q$2:Q17290,summary!A2292,olah!$B$2:B17290,summary!B2292,olah!$S$2:S17290,"Late")</f>
        <v>0</v>
      </c>
      <c r="K2292">
        <f t="shared" si="35"/>
        <v>8</v>
      </c>
      <c r="L2292">
        <f>COUNTIFS(olah!$Q2292:Q17290,summary!A2292,olah!$B2292:B17290,summary!B2292,olah!$N2292:N17290,summary!C2292,olah!$P2292:P17290,summary!D2292,olah!$T2292:T17290,"On Time CO")</f>
        <v>1</v>
      </c>
      <c r="M2292">
        <f>COUNTIFS(olah!$Q$2:Q17290,summary!A2292,olah!$B$2:B17290,summary!B2292,olah!$T$2:T17290,"On Time CO")</f>
        <v>22</v>
      </c>
      <c r="N2292">
        <f>COUNTIFS(olah!$Q2292:Q17290,summary!A2292,olah!$B2292:B17290,summary!B2292,olah!$N2292:N17290,summary!C2292,olah!$P2292:P17290,summary!D2292,olah!$T2292:T17290,"Overtime")</f>
        <v>0</v>
      </c>
      <c r="O2292">
        <f>COUNTIFS(olah!$Q$2:Q17290,summary!A2292,olah!$B$2:B17290,summary!B2292,olah!$T$2:T17290,"Overtime")</f>
        <v>0</v>
      </c>
      <c r="P2292">
        <f>COUNTIFS(olah!$Q2292:Q17290,summary!A2292,olah!$B2292:B17290,summary!B2292,olah!$N2292:N17290,summary!C2292,olah!$P2292:P17290,summary!D2292,olah!$T2292:T17290,"Early")</f>
        <v>0</v>
      </c>
      <c r="Q2292">
        <f>COUNTIFS(olah!$Q$2:Q17290,summary!A2292,olah!$B$2:B17290,summary!B2292,olah!$T$2:T17290,"Early")</f>
        <v>1</v>
      </c>
      <c r="R2292">
        <f>COUNTIFS(olah!$Q2292:Q17290,summary!A2292,olah!$B2292:B17290,summary!B2292,olah!$N2292:N17290,summary!C2292,olah!$P2292:P17290,summary!D2292,olah!$T2292:T17290,"NA CO")</f>
        <v>0</v>
      </c>
      <c r="S2292">
        <f>COUNTIFS(olah!$Q$2:Q17290,summary!A2292,olah!$B$2:B17290,summary!B2292,olah!$T$2:T17290,"NA CO")</f>
        <v>0</v>
      </c>
      <c r="T2292" t="str">
        <f>olah!R2292</f>
        <v>Attendance</v>
      </c>
      <c r="U2292" t="str">
        <f>IF(T2292="Permit", olah!T2292, "No Permit")</f>
        <v>No Permit</v>
      </c>
    </row>
    <row r="2293" spans="1:21" hidden="1" x14ac:dyDescent="0.3">
      <c r="A2293" s="23">
        <v>44561</v>
      </c>
      <c r="B2293" t="s">
        <v>562</v>
      </c>
      <c r="C2293" t="s">
        <v>184</v>
      </c>
      <c r="D2293" t="s">
        <v>11603</v>
      </c>
      <c r="E2293" t="str">
        <f>VLOOKUP(B2293,olah!$B:$P,2,0)</f>
        <v>2021-12-01</v>
      </c>
      <c r="F2293">
        <f>COUNTIFS(parameter!$J$4:$J$34,summary!A2293,parameter!$I$4:$I$34,"&gt;="&amp;summary!$E2293)</f>
        <v>31</v>
      </c>
      <c r="G2293">
        <f>COUNTIFS(olah!$Q2293:Q17291,summary!A2293,olah!$B2293:B17291,summary!B2293,olah!$N2293:N17291,summary!C2293,olah!$P2293:P17291,summary!D2293,olah!$S2293:S17291,"On Time")</f>
        <v>1</v>
      </c>
      <c r="H2293">
        <f>COUNTIFS(olah!$Q$2:Q17291,summary!A2293,olah!$B$2:B17291,summary!B2293,olah!$S$2:S17291,"On Time")</f>
        <v>23</v>
      </c>
      <c r="I2293">
        <f>COUNTIFS(olah!$Q2293:Q17291,summary!A2293,olah!$B2293:B17291,summary!B2293,olah!$N2293:N17291,summary!C2293,olah!$P2293:P17291,summary!D2293,olah!$S2293:S17291,"Late")</f>
        <v>0</v>
      </c>
      <c r="J2293">
        <f>COUNTIFS(olah!$Q$2:Q17291,summary!A2293,olah!$B$2:B17291,summary!B2293,olah!$S$2:S17291,"Late")</f>
        <v>0</v>
      </c>
      <c r="K2293">
        <f t="shared" si="35"/>
        <v>8</v>
      </c>
      <c r="L2293">
        <f>COUNTIFS(olah!$Q2293:Q17291,summary!A2293,olah!$B2293:B17291,summary!B2293,olah!$N2293:N17291,summary!C2293,olah!$P2293:P17291,summary!D2293,olah!$T2293:T17291,"On Time CO")</f>
        <v>1</v>
      </c>
      <c r="M2293">
        <f>COUNTIFS(olah!$Q$2:Q17291,summary!A2293,olah!$B$2:B17291,summary!B2293,olah!$T$2:T17291,"On Time CO")</f>
        <v>22</v>
      </c>
      <c r="N2293">
        <f>COUNTIFS(olah!$Q2293:Q17291,summary!A2293,olah!$B2293:B17291,summary!B2293,olah!$N2293:N17291,summary!C2293,olah!$P2293:P17291,summary!D2293,olah!$T2293:T17291,"Overtime")</f>
        <v>0</v>
      </c>
      <c r="O2293">
        <f>COUNTIFS(olah!$Q$2:Q17291,summary!A2293,olah!$B$2:B17291,summary!B2293,olah!$T$2:T17291,"Overtime")</f>
        <v>0</v>
      </c>
      <c r="P2293">
        <f>COUNTIFS(olah!$Q2293:Q17291,summary!A2293,olah!$B2293:B17291,summary!B2293,olah!$N2293:N17291,summary!C2293,olah!$P2293:P17291,summary!D2293,olah!$T2293:T17291,"Early")</f>
        <v>0</v>
      </c>
      <c r="Q2293">
        <f>COUNTIFS(olah!$Q$2:Q17291,summary!A2293,olah!$B$2:B17291,summary!B2293,olah!$T$2:T17291,"Early")</f>
        <v>1</v>
      </c>
      <c r="R2293">
        <f>COUNTIFS(olah!$Q2293:Q17291,summary!A2293,olah!$B2293:B17291,summary!B2293,olah!$N2293:N17291,summary!C2293,olah!$P2293:P17291,summary!D2293,olah!$T2293:T17291,"NA CO")</f>
        <v>0</v>
      </c>
      <c r="S2293">
        <f>COUNTIFS(olah!$Q$2:Q17291,summary!A2293,olah!$B$2:B17291,summary!B2293,olah!$T$2:T17291,"NA CO")</f>
        <v>0</v>
      </c>
      <c r="T2293" t="str">
        <f>olah!R2293</f>
        <v>Attendance</v>
      </c>
      <c r="U2293" t="str">
        <f>IF(T2293="Permit", olah!T2293, "No Permit")</f>
        <v>No Permit</v>
      </c>
    </row>
    <row r="2294" spans="1:21" hidden="1" x14ac:dyDescent="0.3">
      <c r="A2294" s="23">
        <v>44561</v>
      </c>
      <c r="B2294" t="s">
        <v>562</v>
      </c>
      <c r="C2294" t="s">
        <v>184</v>
      </c>
      <c r="D2294" t="s">
        <v>7108</v>
      </c>
      <c r="E2294" t="str">
        <f>VLOOKUP(B2294,olah!$B:$P,2,0)</f>
        <v>2021-12-01</v>
      </c>
      <c r="F2294">
        <f>COUNTIFS(parameter!$J$4:$J$34,summary!A2294,parameter!$I$4:$I$34,"&gt;="&amp;summary!$E2294)</f>
        <v>31</v>
      </c>
      <c r="G2294">
        <f>COUNTIFS(olah!$Q2294:Q17292,summary!A2294,olah!$B2294:B17292,summary!B2294,olah!$N2294:N17292,summary!C2294,olah!$P2294:P17292,summary!D2294,olah!$S2294:S17292,"On Time")</f>
        <v>1</v>
      </c>
      <c r="H2294">
        <f>COUNTIFS(olah!$Q$2:Q17292,summary!A2294,olah!$B$2:B17292,summary!B2294,olah!$S$2:S17292,"On Time")</f>
        <v>23</v>
      </c>
      <c r="I2294">
        <f>COUNTIFS(olah!$Q2294:Q17292,summary!A2294,olah!$B2294:B17292,summary!B2294,olah!$N2294:N17292,summary!C2294,olah!$P2294:P17292,summary!D2294,olah!$S2294:S17292,"Late")</f>
        <v>0</v>
      </c>
      <c r="J2294">
        <f>COUNTIFS(olah!$Q$2:Q17292,summary!A2294,olah!$B$2:B17292,summary!B2294,olah!$S$2:S17292,"Late")</f>
        <v>0</v>
      </c>
      <c r="K2294">
        <f t="shared" si="35"/>
        <v>8</v>
      </c>
      <c r="L2294">
        <f>COUNTIFS(olah!$Q2294:Q17292,summary!A2294,olah!$B2294:B17292,summary!B2294,olah!$N2294:N17292,summary!C2294,olah!$P2294:P17292,summary!D2294,olah!$T2294:T17292,"On Time CO")</f>
        <v>1</v>
      </c>
      <c r="M2294">
        <f>COUNTIFS(olah!$Q$2:Q17292,summary!A2294,olah!$B$2:B17292,summary!B2294,olah!$T$2:T17292,"On Time CO")</f>
        <v>22</v>
      </c>
      <c r="N2294">
        <f>COUNTIFS(olah!$Q2294:Q17292,summary!A2294,olah!$B2294:B17292,summary!B2294,olah!$N2294:N17292,summary!C2294,olah!$P2294:P17292,summary!D2294,olah!$T2294:T17292,"Overtime")</f>
        <v>0</v>
      </c>
      <c r="O2294">
        <f>COUNTIFS(olah!$Q$2:Q17292,summary!A2294,olah!$B$2:B17292,summary!B2294,olah!$T$2:T17292,"Overtime")</f>
        <v>0</v>
      </c>
      <c r="P2294">
        <f>COUNTIFS(olah!$Q2294:Q17292,summary!A2294,olah!$B2294:B17292,summary!B2294,olah!$N2294:N17292,summary!C2294,olah!$P2294:P17292,summary!D2294,olah!$T2294:T17292,"Early")</f>
        <v>0</v>
      </c>
      <c r="Q2294">
        <f>COUNTIFS(olah!$Q$2:Q17292,summary!A2294,olah!$B$2:B17292,summary!B2294,olah!$T$2:T17292,"Early")</f>
        <v>1</v>
      </c>
      <c r="R2294">
        <f>COUNTIFS(olah!$Q2294:Q17292,summary!A2294,olah!$B2294:B17292,summary!B2294,olah!$N2294:N17292,summary!C2294,olah!$P2294:P17292,summary!D2294,olah!$T2294:T17292,"NA CO")</f>
        <v>0</v>
      </c>
      <c r="S2294">
        <f>COUNTIFS(olah!$Q$2:Q17292,summary!A2294,olah!$B$2:B17292,summary!B2294,olah!$T$2:T17292,"NA CO")</f>
        <v>0</v>
      </c>
      <c r="T2294" t="str">
        <f>olah!R2294</f>
        <v>Attendance</v>
      </c>
      <c r="U2294" t="str">
        <f>IF(T2294="Permit", olah!T2294, "No Permit")</f>
        <v>No Permit</v>
      </c>
    </row>
    <row r="2295" spans="1:21" hidden="1" x14ac:dyDescent="0.3">
      <c r="A2295" s="23">
        <v>44561</v>
      </c>
      <c r="B2295" t="s">
        <v>562</v>
      </c>
      <c r="C2295" t="s">
        <v>184</v>
      </c>
      <c r="D2295" t="s">
        <v>11604</v>
      </c>
      <c r="E2295" t="str">
        <f>VLOOKUP(B2295,olah!$B:$P,2,0)</f>
        <v>2021-12-01</v>
      </c>
      <c r="F2295">
        <f>COUNTIFS(parameter!$J$4:$J$34,summary!A2295,parameter!$I$4:$I$34,"&gt;="&amp;summary!$E2295)</f>
        <v>31</v>
      </c>
      <c r="G2295">
        <f>COUNTIFS(olah!$Q2295:Q17293,summary!A2295,olah!$B2295:B17293,summary!B2295,olah!$N2295:N17293,summary!C2295,olah!$P2295:P17293,summary!D2295,olah!$S2295:S17293,"On Time")</f>
        <v>1</v>
      </c>
      <c r="H2295">
        <f>COUNTIFS(olah!$Q$2:Q17293,summary!A2295,olah!$B$2:B17293,summary!B2295,olah!$S$2:S17293,"On Time")</f>
        <v>23</v>
      </c>
      <c r="I2295">
        <f>COUNTIFS(olah!$Q2295:Q17293,summary!A2295,olah!$B2295:B17293,summary!B2295,olah!$N2295:N17293,summary!C2295,olah!$P2295:P17293,summary!D2295,olah!$S2295:S17293,"Late")</f>
        <v>0</v>
      </c>
      <c r="J2295">
        <f>COUNTIFS(olah!$Q$2:Q17293,summary!A2295,olah!$B$2:B17293,summary!B2295,olah!$S$2:S17293,"Late")</f>
        <v>0</v>
      </c>
      <c r="K2295">
        <f t="shared" si="35"/>
        <v>8</v>
      </c>
      <c r="L2295">
        <f>COUNTIFS(olah!$Q2295:Q17293,summary!A2295,olah!$B2295:B17293,summary!B2295,olah!$N2295:N17293,summary!C2295,olah!$P2295:P17293,summary!D2295,olah!$T2295:T17293,"On Time CO")</f>
        <v>1</v>
      </c>
      <c r="M2295">
        <f>COUNTIFS(olah!$Q$2:Q17293,summary!A2295,olah!$B$2:B17293,summary!B2295,olah!$T$2:T17293,"On Time CO")</f>
        <v>22</v>
      </c>
      <c r="N2295">
        <f>COUNTIFS(olah!$Q2295:Q17293,summary!A2295,olah!$B2295:B17293,summary!B2295,olah!$N2295:N17293,summary!C2295,olah!$P2295:P17293,summary!D2295,olah!$T2295:T17293,"Overtime")</f>
        <v>0</v>
      </c>
      <c r="O2295">
        <f>COUNTIFS(olah!$Q$2:Q17293,summary!A2295,olah!$B$2:B17293,summary!B2295,olah!$T$2:T17293,"Overtime")</f>
        <v>0</v>
      </c>
      <c r="P2295">
        <f>COUNTIFS(olah!$Q2295:Q17293,summary!A2295,olah!$B2295:B17293,summary!B2295,olah!$N2295:N17293,summary!C2295,olah!$P2295:P17293,summary!D2295,olah!$T2295:T17293,"Early")</f>
        <v>0</v>
      </c>
      <c r="Q2295">
        <f>COUNTIFS(olah!$Q$2:Q17293,summary!A2295,olah!$B$2:B17293,summary!B2295,olah!$T$2:T17293,"Early")</f>
        <v>1</v>
      </c>
      <c r="R2295">
        <f>COUNTIFS(olah!$Q2295:Q17293,summary!A2295,olah!$B2295:B17293,summary!B2295,olah!$N2295:N17293,summary!C2295,olah!$P2295:P17293,summary!D2295,olah!$T2295:T17293,"NA CO")</f>
        <v>0</v>
      </c>
      <c r="S2295">
        <f>COUNTIFS(olah!$Q$2:Q17293,summary!A2295,olah!$B$2:B17293,summary!B2295,olah!$T$2:T17293,"NA CO")</f>
        <v>0</v>
      </c>
      <c r="T2295" t="str">
        <f>olah!R2295</f>
        <v>Attendance</v>
      </c>
      <c r="U2295" t="str">
        <f>IF(T2295="Permit", olah!T2295, "No Permit")</f>
        <v>No Permit</v>
      </c>
    </row>
    <row r="2296" spans="1:21" hidden="1" x14ac:dyDescent="0.3">
      <c r="A2296" s="23">
        <v>44561</v>
      </c>
      <c r="B2296" t="s">
        <v>562</v>
      </c>
      <c r="C2296" t="s">
        <v>184</v>
      </c>
      <c r="D2296" t="s">
        <v>11605</v>
      </c>
      <c r="E2296" t="str">
        <f>VLOOKUP(B2296,olah!$B:$P,2,0)</f>
        <v>2021-12-01</v>
      </c>
      <c r="F2296">
        <f>COUNTIFS(parameter!$J$4:$J$34,summary!A2296,parameter!$I$4:$I$34,"&gt;="&amp;summary!$E2296)</f>
        <v>31</v>
      </c>
      <c r="G2296">
        <f>COUNTIFS(olah!$Q2296:Q17294,summary!A2296,olah!$B2296:B17294,summary!B2296,olah!$N2296:N17294,summary!C2296,olah!$P2296:P17294,summary!D2296,olah!$S2296:S17294,"On Time")</f>
        <v>1</v>
      </c>
      <c r="H2296">
        <f>COUNTIFS(olah!$Q$2:Q17294,summary!A2296,olah!$B$2:B17294,summary!B2296,olah!$S$2:S17294,"On Time")</f>
        <v>23</v>
      </c>
      <c r="I2296">
        <f>COUNTIFS(olah!$Q2296:Q17294,summary!A2296,olah!$B2296:B17294,summary!B2296,olah!$N2296:N17294,summary!C2296,olah!$P2296:P17294,summary!D2296,olah!$S2296:S17294,"Late")</f>
        <v>0</v>
      </c>
      <c r="J2296">
        <f>COUNTIFS(olah!$Q$2:Q17294,summary!A2296,olah!$B$2:B17294,summary!B2296,olah!$S$2:S17294,"Late")</f>
        <v>0</v>
      </c>
      <c r="K2296">
        <f t="shared" si="35"/>
        <v>8</v>
      </c>
      <c r="L2296">
        <f>COUNTIFS(olah!$Q2296:Q17294,summary!A2296,olah!$B2296:B17294,summary!B2296,olah!$N2296:N17294,summary!C2296,olah!$P2296:P17294,summary!D2296,olah!$T2296:T17294,"On Time CO")</f>
        <v>1</v>
      </c>
      <c r="M2296">
        <f>COUNTIFS(olah!$Q$2:Q17294,summary!A2296,olah!$B$2:B17294,summary!B2296,olah!$T$2:T17294,"On Time CO")</f>
        <v>22</v>
      </c>
      <c r="N2296">
        <f>COUNTIFS(olah!$Q2296:Q17294,summary!A2296,olah!$B2296:B17294,summary!B2296,olah!$N2296:N17294,summary!C2296,olah!$P2296:P17294,summary!D2296,olah!$T2296:T17294,"Overtime")</f>
        <v>0</v>
      </c>
      <c r="O2296">
        <f>COUNTIFS(olah!$Q$2:Q17294,summary!A2296,olah!$B$2:B17294,summary!B2296,olah!$T$2:T17294,"Overtime")</f>
        <v>0</v>
      </c>
      <c r="P2296">
        <f>COUNTIFS(olah!$Q2296:Q17294,summary!A2296,olah!$B2296:B17294,summary!B2296,olah!$N2296:N17294,summary!C2296,olah!$P2296:P17294,summary!D2296,olah!$T2296:T17294,"Early")</f>
        <v>0</v>
      </c>
      <c r="Q2296">
        <f>COUNTIFS(olah!$Q$2:Q17294,summary!A2296,olah!$B$2:B17294,summary!B2296,olah!$T$2:T17294,"Early")</f>
        <v>1</v>
      </c>
      <c r="R2296">
        <f>COUNTIFS(olah!$Q2296:Q17294,summary!A2296,olah!$B2296:B17294,summary!B2296,olah!$N2296:N17294,summary!C2296,olah!$P2296:P17294,summary!D2296,olah!$T2296:T17294,"NA CO")</f>
        <v>0</v>
      </c>
      <c r="S2296">
        <f>COUNTIFS(olah!$Q$2:Q17294,summary!A2296,olah!$B$2:B17294,summary!B2296,olah!$T$2:T17294,"NA CO")</f>
        <v>0</v>
      </c>
      <c r="T2296" t="str">
        <f>olah!R2296</f>
        <v>Attendance</v>
      </c>
      <c r="U2296" t="str">
        <f>IF(T2296="Permit", olah!T2296, "No Permit")</f>
        <v>No Permit</v>
      </c>
    </row>
    <row r="2297" spans="1:21" hidden="1" x14ac:dyDescent="0.3">
      <c r="A2297" s="23">
        <v>44561</v>
      </c>
      <c r="B2297" t="s">
        <v>562</v>
      </c>
      <c r="C2297" t="s">
        <v>184</v>
      </c>
      <c r="D2297" t="s">
        <v>11606</v>
      </c>
      <c r="E2297" t="str">
        <f>VLOOKUP(B2297,olah!$B:$P,2,0)</f>
        <v>2021-12-01</v>
      </c>
      <c r="F2297">
        <f>COUNTIFS(parameter!$J$4:$J$34,summary!A2297,parameter!$I$4:$I$34,"&gt;="&amp;summary!$E2297)</f>
        <v>31</v>
      </c>
      <c r="G2297">
        <f>COUNTIFS(olah!$Q2297:Q17295,summary!A2297,olah!$B2297:B17295,summary!B2297,olah!$N2297:N17295,summary!C2297,olah!$P2297:P17295,summary!D2297,olah!$S2297:S17295,"On Time")</f>
        <v>1</v>
      </c>
      <c r="H2297">
        <f>COUNTIFS(olah!$Q$2:Q17295,summary!A2297,olah!$B$2:B17295,summary!B2297,olah!$S$2:S17295,"On Time")</f>
        <v>23</v>
      </c>
      <c r="I2297">
        <f>COUNTIFS(olah!$Q2297:Q17295,summary!A2297,olah!$B2297:B17295,summary!B2297,olah!$N2297:N17295,summary!C2297,olah!$P2297:P17295,summary!D2297,olah!$S2297:S17295,"Late")</f>
        <v>0</v>
      </c>
      <c r="J2297">
        <f>COUNTIFS(olah!$Q$2:Q17295,summary!A2297,olah!$B$2:B17295,summary!B2297,olah!$S$2:S17295,"Late")</f>
        <v>0</v>
      </c>
      <c r="K2297">
        <f t="shared" si="35"/>
        <v>8</v>
      </c>
      <c r="L2297">
        <f>COUNTIFS(olah!$Q2297:Q17295,summary!A2297,olah!$B2297:B17295,summary!B2297,olah!$N2297:N17295,summary!C2297,olah!$P2297:P17295,summary!D2297,olah!$T2297:T17295,"On Time CO")</f>
        <v>1</v>
      </c>
      <c r="M2297">
        <f>COUNTIFS(olah!$Q$2:Q17295,summary!A2297,olah!$B$2:B17295,summary!B2297,olah!$T$2:T17295,"On Time CO")</f>
        <v>22</v>
      </c>
      <c r="N2297">
        <f>COUNTIFS(olah!$Q2297:Q17295,summary!A2297,olah!$B2297:B17295,summary!B2297,olah!$N2297:N17295,summary!C2297,olah!$P2297:P17295,summary!D2297,olah!$T2297:T17295,"Overtime")</f>
        <v>0</v>
      </c>
      <c r="O2297">
        <f>COUNTIFS(olah!$Q$2:Q17295,summary!A2297,olah!$B$2:B17295,summary!B2297,olah!$T$2:T17295,"Overtime")</f>
        <v>0</v>
      </c>
      <c r="P2297">
        <f>COUNTIFS(olah!$Q2297:Q17295,summary!A2297,olah!$B2297:B17295,summary!B2297,olah!$N2297:N17295,summary!C2297,olah!$P2297:P17295,summary!D2297,olah!$T2297:T17295,"Early")</f>
        <v>0</v>
      </c>
      <c r="Q2297">
        <f>COUNTIFS(olah!$Q$2:Q17295,summary!A2297,olah!$B$2:B17295,summary!B2297,olah!$T$2:T17295,"Early")</f>
        <v>1</v>
      </c>
      <c r="R2297">
        <f>COUNTIFS(olah!$Q2297:Q17295,summary!A2297,olah!$B2297:B17295,summary!B2297,olah!$N2297:N17295,summary!C2297,olah!$P2297:P17295,summary!D2297,olah!$T2297:T17295,"NA CO")</f>
        <v>0</v>
      </c>
      <c r="S2297">
        <f>COUNTIFS(olah!$Q$2:Q17295,summary!A2297,olah!$B$2:B17295,summary!B2297,olah!$T$2:T17295,"NA CO")</f>
        <v>0</v>
      </c>
      <c r="T2297" t="str">
        <f>olah!R2297</f>
        <v>Attendance</v>
      </c>
      <c r="U2297" t="str">
        <f>IF(T2297="Permit", olah!T2297, "No Permit")</f>
        <v>No Permit</v>
      </c>
    </row>
    <row r="2298" spans="1:21" hidden="1" x14ac:dyDescent="0.3">
      <c r="A2298" s="23">
        <v>44561</v>
      </c>
      <c r="B2298" t="s">
        <v>562</v>
      </c>
      <c r="C2298" t="s">
        <v>184</v>
      </c>
      <c r="D2298" t="s">
        <v>10202</v>
      </c>
      <c r="E2298" t="str">
        <f>VLOOKUP(B2298,olah!$B:$P,2,0)</f>
        <v>2021-12-01</v>
      </c>
      <c r="F2298">
        <f>COUNTIFS(parameter!$J$4:$J$34,summary!A2298,parameter!$I$4:$I$34,"&gt;="&amp;summary!$E2298)</f>
        <v>31</v>
      </c>
      <c r="G2298">
        <f>COUNTIFS(olah!$Q2298:Q17296,summary!A2298,olah!$B2298:B17296,summary!B2298,olah!$N2298:N17296,summary!C2298,olah!$P2298:P17296,summary!D2298,olah!$S2298:S17296,"On Time")</f>
        <v>1</v>
      </c>
      <c r="H2298">
        <f>COUNTIFS(olah!$Q$2:Q17296,summary!A2298,olah!$B$2:B17296,summary!B2298,olah!$S$2:S17296,"On Time")</f>
        <v>23</v>
      </c>
      <c r="I2298">
        <f>COUNTIFS(olah!$Q2298:Q17296,summary!A2298,olah!$B2298:B17296,summary!B2298,olah!$N2298:N17296,summary!C2298,olah!$P2298:P17296,summary!D2298,olah!$S2298:S17296,"Late")</f>
        <v>0</v>
      </c>
      <c r="J2298">
        <f>COUNTIFS(olah!$Q$2:Q17296,summary!A2298,olah!$B$2:B17296,summary!B2298,olah!$S$2:S17296,"Late")</f>
        <v>0</v>
      </c>
      <c r="K2298">
        <f t="shared" si="35"/>
        <v>8</v>
      </c>
      <c r="L2298">
        <f>COUNTIFS(olah!$Q2298:Q17296,summary!A2298,olah!$B2298:B17296,summary!B2298,olah!$N2298:N17296,summary!C2298,olah!$P2298:P17296,summary!D2298,olah!$T2298:T17296,"On Time CO")</f>
        <v>1</v>
      </c>
      <c r="M2298">
        <f>COUNTIFS(olah!$Q$2:Q17296,summary!A2298,olah!$B$2:B17296,summary!B2298,olah!$T$2:T17296,"On Time CO")</f>
        <v>22</v>
      </c>
      <c r="N2298">
        <f>COUNTIFS(olah!$Q2298:Q17296,summary!A2298,olah!$B2298:B17296,summary!B2298,olah!$N2298:N17296,summary!C2298,olah!$P2298:P17296,summary!D2298,olah!$T2298:T17296,"Overtime")</f>
        <v>0</v>
      </c>
      <c r="O2298">
        <f>COUNTIFS(olah!$Q$2:Q17296,summary!A2298,olah!$B$2:B17296,summary!B2298,olah!$T$2:T17296,"Overtime")</f>
        <v>0</v>
      </c>
      <c r="P2298">
        <f>COUNTIFS(olah!$Q2298:Q17296,summary!A2298,olah!$B2298:B17296,summary!B2298,olah!$N2298:N17296,summary!C2298,olah!$P2298:P17296,summary!D2298,olah!$T2298:T17296,"Early")</f>
        <v>0</v>
      </c>
      <c r="Q2298">
        <f>COUNTIFS(olah!$Q$2:Q17296,summary!A2298,olah!$B$2:B17296,summary!B2298,olah!$T$2:T17296,"Early")</f>
        <v>1</v>
      </c>
      <c r="R2298">
        <f>COUNTIFS(olah!$Q2298:Q17296,summary!A2298,olah!$B2298:B17296,summary!B2298,olah!$N2298:N17296,summary!C2298,olah!$P2298:P17296,summary!D2298,olah!$T2298:T17296,"NA CO")</f>
        <v>0</v>
      </c>
      <c r="S2298">
        <f>COUNTIFS(olah!$Q$2:Q17296,summary!A2298,olah!$B$2:B17296,summary!B2298,olah!$T$2:T17296,"NA CO")</f>
        <v>0</v>
      </c>
      <c r="T2298" t="str">
        <f>olah!R2298</f>
        <v>Attendance</v>
      </c>
      <c r="U2298" t="str">
        <f>IF(T2298="Permit", olah!T2298, "No Permit")</f>
        <v>No Permit</v>
      </c>
    </row>
    <row r="2299" spans="1:21" hidden="1" x14ac:dyDescent="0.3">
      <c r="A2299" s="23">
        <v>44561</v>
      </c>
      <c r="B2299" t="s">
        <v>562</v>
      </c>
      <c r="C2299" t="s">
        <v>184</v>
      </c>
      <c r="D2299" t="s">
        <v>11607</v>
      </c>
      <c r="E2299" t="str">
        <f>VLOOKUP(B2299,olah!$B:$P,2,0)</f>
        <v>2021-12-01</v>
      </c>
      <c r="F2299">
        <f>COUNTIFS(parameter!$J$4:$J$34,summary!A2299,parameter!$I$4:$I$34,"&gt;="&amp;summary!$E2299)</f>
        <v>31</v>
      </c>
      <c r="G2299">
        <f>COUNTIFS(olah!$Q2299:Q17297,summary!A2299,olah!$B2299:B17297,summary!B2299,olah!$N2299:N17297,summary!C2299,olah!$P2299:P17297,summary!D2299,olah!$S2299:S17297,"On Time")</f>
        <v>1</v>
      </c>
      <c r="H2299">
        <f>COUNTIFS(olah!$Q$2:Q17297,summary!A2299,olah!$B$2:B17297,summary!B2299,olah!$S$2:S17297,"On Time")</f>
        <v>23</v>
      </c>
      <c r="I2299">
        <f>COUNTIFS(olah!$Q2299:Q17297,summary!A2299,olah!$B2299:B17297,summary!B2299,olah!$N2299:N17297,summary!C2299,olah!$P2299:P17297,summary!D2299,olah!$S2299:S17297,"Late")</f>
        <v>0</v>
      </c>
      <c r="J2299">
        <f>COUNTIFS(olah!$Q$2:Q17297,summary!A2299,olah!$B$2:B17297,summary!B2299,olah!$S$2:S17297,"Late")</f>
        <v>0</v>
      </c>
      <c r="K2299">
        <f t="shared" si="35"/>
        <v>8</v>
      </c>
      <c r="L2299">
        <f>COUNTIFS(olah!$Q2299:Q17297,summary!A2299,olah!$B2299:B17297,summary!B2299,olah!$N2299:N17297,summary!C2299,olah!$P2299:P17297,summary!D2299,olah!$T2299:T17297,"On Time CO")</f>
        <v>1</v>
      </c>
      <c r="M2299">
        <f>COUNTIFS(olah!$Q$2:Q17297,summary!A2299,olah!$B$2:B17297,summary!B2299,olah!$T$2:T17297,"On Time CO")</f>
        <v>22</v>
      </c>
      <c r="N2299">
        <f>COUNTIFS(olah!$Q2299:Q17297,summary!A2299,olah!$B2299:B17297,summary!B2299,olah!$N2299:N17297,summary!C2299,olah!$P2299:P17297,summary!D2299,olah!$T2299:T17297,"Overtime")</f>
        <v>0</v>
      </c>
      <c r="O2299">
        <f>COUNTIFS(olah!$Q$2:Q17297,summary!A2299,olah!$B$2:B17297,summary!B2299,olah!$T$2:T17297,"Overtime")</f>
        <v>0</v>
      </c>
      <c r="P2299">
        <f>COUNTIFS(olah!$Q2299:Q17297,summary!A2299,olah!$B2299:B17297,summary!B2299,olah!$N2299:N17297,summary!C2299,olah!$P2299:P17297,summary!D2299,olah!$T2299:T17297,"Early")</f>
        <v>0</v>
      </c>
      <c r="Q2299">
        <f>COUNTIFS(olah!$Q$2:Q17297,summary!A2299,olah!$B$2:B17297,summary!B2299,olah!$T$2:T17297,"Early")</f>
        <v>1</v>
      </c>
      <c r="R2299">
        <f>COUNTIFS(olah!$Q2299:Q17297,summary!A2299,olah!$B2299:B17297,summary!B2299,olah!$N2299:N17297,summary!C2299,olah!$P2299:P17297,summary!D2299,olah!$T2299:T17297,"NA CO")</f>
        <v>0</v>
      </c>
      <c r="S2299">
        <f>COUNTIFS(olah!$Q$2:Q17297,summary!A2299,olah!$B$2:B17297,summary!B2299,olah!$T$2:T17297,"NA CO")</f>
        <v>0</v>
      </c>
      <c r="T2299" t="str">
        <f>olah!R2299</f>
        <v>Attendance</v>
      </c>
      <c r="U2299" t="str">
        <f>IF(T2299="Permit", olah!T2299, "No Permit")</f>
        <v>No Permit</v>
      </c>
    </row>
    <row r="2300" spans="1:21" hidden="1" x14ac:dyDescent="0.3">
      <c r="A2300" s="23">
        <v>44561</v>
      </c>
      <c r="B2300" t="s">
        <v>562</v>
      </c>
      <c r="C2300" t="s">
        <v>184</v>
      </c>
      <c r="D2300" t="s">
        <v>11608</v>
      </c>
      <c r="E2300" t="str">
        <f>VLOOKUP(B2300,olah!$B:$P,2,0)</f>
        <v>2021-12-01</v>
      </c>
      <c r="F2300">
        <f>COUNTIFS(parameter!$J$4:$J$34,summary!A2300,parameter!$I$4:$I$34,"&gt;="&amp;summary!$E2300)</f>
        <v>31</v>
      </c>
      <c r="G2300">
        <f>COUNTIFS(olah!$Q2300:Q17298,summary!A2300,olah!$B2300:B17298,summary!B2300,olah!$N2300:N17298,summary!C2300,olah!$P2300:P17298,summary!D2300,olah!$S2300:S17298,"On Time")</f>
        <v>1</v>
      </c>
      <c r="H2300">
        <f>COUNTIFS(olah!$Q$2:Q17298,summary!A2300,olah!$B$2:B17298,summary!B2300,olah!$S$2:S17298,"On Time")</f>
        <v>23</v>
      </c>
      <c r="I2300">
        <f>COUNTIFS(olah!$Q2300:Q17298,summary!A2300,olah!$B2300:B17298,summary!B2300,olah!$N2300:N17298,summary!C2300,olah!$P2300:P17298,summary!D2300,olah!$S2300:S17298,"Late")</f>
        <v>0</v>
      </c>
      <c r="J2300">
        <f>COUNTIFS(olah!$Q$2:Q17298,summary!A2300,olah!$B$2:B17298,summary!B2300,olah!$S$2:S17298,"Late")</f>
        <v>0</v>
      </c>
      <c r="K2300">
        <f t="shared" si="35"/>
        <v>8</v>
      </c>
      <c r="L2300">
        <f>COUNTIFS(olah!$Q2300:Q17298,summary!A2300,olah!$B2300:B17298,summary!B2300,olah!$N2300:N17298,summary!C2300,olah!$P2300:P17298,summary!D2300,olah!$T2300:T17298,"On Time CO")</f>
        <v>1</v>
      </c>
      <c r="M2300">
        <f>COUNTIFS(olah!$Q$2:Q17298,summary!A2300,olah!$B$2:B17298,summary!B2300,olah!$T$2:T17298,"On Time CO")</f>
        <v>22</v>
      </c>
      <c r="N2300">
        <f>COUNTIFS(olah!$Q2300:Q17298,summary!A2300,olah!$B2300:B17298,summary!B2300,olah!$N2300:N17298,summary!C2300,olah!$P2300:P17298,summary!D2300,olah!$T2300:T17298,"Overtime")</f>
        <v>0</v>
      </c>
      <c r="O2300">
        <f>COUNTIFS(olah!$Q$2:Q17298,summary!A2300,olah!$B$2:B17298,summary!B2300,olah!$T$2:T17298,"Overtime")</f>
        <v>0</v>
      </c>
      <c r="P2300">
        <f>COUNTIFS(olah!$Q2300:Q17298,summary!A2300,olah!$B2300:B17298,summary!B2300,olah!$N2300:N17298,summary!C2300,olah!$P2300:P17298,summary!D2300,olah!$T2300:T17298,"Early")</f>
        <v>0</v>
      </c>
      <c r="Q2300">
        <f>COUNTIFS(olah!$Q$2:Q17298,summary!A2300,olah!$B$2:B17298,summary!B2300,olah!$T$2:T17298,"Early")</f>
        <v>1</v>
      </c>
      <c r="R2300">
        <f>COUNTIFS(olah!$Q2300:Q17298,summary!A2300,olah!$B2300:B17298,summary!B2300,olah!$N2300:N17298,summary!C2300,olah!$P2300:P17298,summary!D2300,olah!$T2300:T17298,"NA CO")</f>
        <v>0</v>
      </c>
      <c r="S2300">
        <f>COUNTIFS(olah!$Q$2:Q17298,summary!A2300,olah!$B$2:B17298,summary!B2300,olah!$T$2:T17298,"NA CO")</f>
        <v>0</v>
      </c>
      <c r="T2300" t="str">
        <f>olah!R2300</f>
        <v>Attendance</v>
      </c>
      <c r="U2300" t="str">
        <f>IF(T2300="Permit", olah!T2300, "No Permit")</f>
        <v>No Permit</v>
      </c>
    </row>
    <row r="2301" spans="1:21" hidden="1" x14ac:dyDescent="0.3">
      <c r="A2301" s="23">
        <v>44561</v>
      </c>
      <c r="B2301" t="s">
        <v>562</v>
      </c>
      <c r="C2301" t="s">
        <v>184</v>
      </c>
      <c r="D2301" t="s">
        <v>11609</v>
      </c>
      <c r="E2301" t="str">
        <f>VLOOKUP(B2301,olah!$B:$P,2,0)</f>
        <v>2021-12-01</v>
      </c>
      <c r="F2301">
        <f>COUNTIFS(parameter!$J$4:$J$34,summary!A2301,parameter!$I$4:$I$34,"&gt;="&amp;summary!$E2301)</f>
        <v>31</v>
      </c>
      <c r="G2301">
        <f>COUNTIFS(olah!$Q2301:Q17299,summary!A2301,olah!$B2301:B17299,summary!B2301,olah!$N2301:N17299,summary!C2301,olah!$P2301:P17299,summary!D2301,olah!$S2301:S17299,"On Time")</f>
        <v>1</v>
      </c>
      <c r="H2301">
        <f>COUNTIFS(olah!$Q$2:Q17299,summary!A2301,olah!$B$2:B17299,summary!B2301,olah!$S$2:S17299,"On Time")</f>
        <v>23</v>
      </c>
      <c r="I2301">
        <f>COUNTIFS(olah!$Q2301:Q17299,summary!A2301,olah!$B2301:B17299,summary!B2301,olah!$N2301:N17299,summary!C2301,olah!$P2301:P17299,summary!D2301,olah!$S2301:S17299,"Late")</f>
        <v>0</v>
      </c>
      <c r="J2301">
        <f>COUNTIFS(olah!$Q$2:Q17299,summary!A2301,olah!$B$2:B17299,summary!B2301,olah!$S$2:S17299,"Late")</f>
        <v>0</v>
      </c>
      <c r="K2301">
        <f t="shared" si="35"/>
        <v>8</v>
      </c>
      <c r="L2301">
        <f>COUNTIFS(olah!$Q2301:Q17299,summary!A2301,olah!$B2301:B17299,summary!B2301,olah!$N2301:N17299,summary!C2301,olah!$P2301:P17299,summary!D2301,olah!$T2301:T17299,"On Time CO")</f>
        <v>1</v>
      </c>
      <c r="M2301">
        <f>COUNTIFS(olah!$Q$2:Q17299,summary!A2301,olah!$B$2:B17299,summary!B2301,olah!$T$2:T17299,"On Time CO")</f>
        <v>22</v>
      </c>
      <c r="N2301">
        <f>COUNTIFS(olah!$Q2301:Q17299,summary!A2301,olah!$B2301:B17299,summary!B2301,olah!$N2301:N17299,summary!C2301,olah!$P2301:P17299,summary!D2301,olah!$T2301:T17299,"Overtime")</f>
        <v>0</v>
      </c>
      <c r="O2301">
        <f>COUNTIFS(olah!$Q$2:Q17299,summary!A2301,olah!$B$2:B17299,summary!B2301,olah!$T$2:T17299,"Overtime")</f>
        <v>0</v>
      </c>
      <c r="P2301">
        <f>COUNTIFS(olah!$Q2301:Q17299,summary!A2301,olah!$B2301:B17299,summary!B2301,olah!$N2301:N17299,summary!C2301,olah!$P2301:P17299,summary!D2301,olah!$T2301:T17299,"Early")</f>
        <v>0</v>
      </c>
      <c r="Q2301">
        <f>COUNTIFS(olah!$Q$2:Q17299,summary!A2301,olah!$B$2:B17299,summary!B2301,olah!$T$2:T17299,"Early")</f>
        <v>1</v>
      </c>
      <c r="R2301">
        <f>COUNTIFS(olah!$Q2301:Q17299,summary!A2301,olah!$B2301:B17299,summary!B2301,olah!$N2301:N17299,summary!C2301,olah!$P2301:P17299,summary!D2301,olah!$T2301:T17299,"NA CO")</f>
        <v>0</v>
      </c>
      <c r="S2301">
        <f>COUNTIFS(olah!$Q$2:Q17299,summary!A2301,olah!$B$2:B17299,summary!B2301,olah!$T$2:T17299,"NA CO")</f>
        <v>0</v>
      </c>
      <c r="T2301" t="str">
        <f>olah!R2301</f>
        <v>Attendance</v>
      </c>
      <c r="U2301" t="str">
        <f>IF(T2301="Permit", olah!T2301, "No Permit")</f>
        <v>No Permit</v>
      </c>
    </row>
    <row r="2302" spans="1:21" hidden="1" x14ac:dyDescent="0.3">
      <c r="A2302" s="23">
        <v>44561</v>
      </c>
      <c r="B2302" t="s">
        <v>562</v>
      </c>
      <c r="C2302" t="s">
        <v>184</v>
      </c>
      <c r="D2302" t="s">
        <v>9024</v>
      </c>
      <c r="E2302" t="str">
        <f>VLOOKUP(B2302,olah!$B:$P,2,0)</f>
        <v>2021-12-01</v>
      </c>
      <c r="F2302">
        <f>COUNTIFS(parameter!$J$4:$J$34,summary!A2302,parameter!$I$4:$I$34,"&gt;="&amp;summary!$E2302)</f>
        <v>31</v>
      </c>
      <c r="G2302">
        <f>COUNTIFS(olah!$Q2302:Q17300,summary!A2302,olah!$B2302:B17300,summary!B2302,olah!$N2302:N17300,summary!C2302,olah!$P2302:P17300,summary!D2302,olah!$S2302:S17300,"On Time")</f>
        <v>1</v>
      </c>
      <c r="H2302">
        <f>COUNTIFS(olah!$Q$2:Q17300,summary!A2302,olah!$B$2:B17300,summary!B2302,olah!$S$2:S17300,"On Time")</f>
        <v>23</v>
      </c>
      <c r="I2302">
        <f>COUNTIFS(olah!$Q2302:Q17300,summary!A2302,olah!$B2302:B17300,summary!B2302,olah!$N2302:N17300,summary!C2302,olah!$P2302:P17300,summary!D2302,olah!$S2302:S17300,"Late")</f>
        <v>0</v>
      </c>
      <c r="J2302">
        <f>COUNTIFS(olah!$Q$2:Q17300,summary!A2302,olah!$B$2:B17300,summary!B2302,olah!$S$2:S17300,"Late")</f>
        <v>0</v>
      </c>
      <c r="K2302">
        <f t="shared" si="35"/>
        <v>8</v>
      </c>
      <c r="L2302">
        <f>COUNTIFS(olah!$Q2302:Q17300,summary!A2302,olah!$B2302:B17300,summary!B2302,olah!$N2302:N17300,summary!C2302,olah!$P2302:P17300,summary!D2302,olah!$T2302:T17300,"On Time CO")</f>
        <v>1</v>
      </c>
      <c r="M2302">
        <f>COUNTIFS(olah!$Q$2:Q17300,summary!A2302,olah!$B$2:B17300,summary!B2302,olah!$T$2:T17300,"On Time CO")</f>
        <v>22</v>
      </c>
      <c r="N2302">
        <f>COUNTIFS(olah!$Q2302:Q17300,summary!A2302,olah!$B2302:B17300,summary!B2302,olah!$N2302:N17300,summary!C2302,olah!$P2302:P17300,summary!D2302,olah!$T2302:T17300,"Overtime")</f>
        <v>0</v>
      </c>
      <c r="O2302">
        <f>COUNTIFS(olah!$Q$2:Q17300,summary!A2302,olah!$B$2:B17300,summary!B2302,olah!$T$2:T17300,"Overtime")</f>
        <v>0</v>
      </c>
      <c r="P2302">
        <f>COUNTIFS(olah!$Q2302:Q17300,summary!A2302,olah!$B2302:B17300,summary!B2302,olah!$N2302:N17300,summary!C2302,olah!$P2302:P17300,summary!D2302,olah!$T2302:T17300,"Early")</f>
        <v>0</v>
      </c>
      <c r="Q2302">
        <f>COUNTIFS(olah!$Q$2:Q17300,summary!A2302,olah!$B$2:B17300,summary!B2302,olah!$T$2:T17300,"Early")</f>
        <v>1</v>
      </c>
      <c r="R2302">
        <f>COUNTIFS(olah!$Q2302:Q17300,summary!A2302,olah!$B2302:B17300,summary!B2302,olah!$N2302:N17300,summary!C2302,olah!$P2302:P17300,summary!D2302,olah!$T2302:T17300,"NA CO")</f>
        <v>0</v>
      </c>
      <c r="S2302">
        <f>COUNTIFS(olah!$Q$2:Q17300,summary!A2302,olah!$B$2:B17300,summary!B2302,olah!$T$2:T17300,"NA CO")</f>
        <v>0</v>
      </c>
      <c r="T2302" t="str">
        <f>olah!R2302</f>
        <v>Attendance</v>
      </c>
      <c r="U2302" t="str">
        <f>IF(T2302="Permit", olah!T2302, "No Permit")</f>
        <v>No Permit</v>
      </c>
    </row>
    <row r="2303" spans="1:21" hidden="1" x14ac:dyDescent="0.3">
      <c r="A2303" s="23">
        <v>44561</v>
      </c>
      <c r="B2303" t="s">
        <v>562</v>
      </c>
      <c r="C2303" t="s">
        <v>184</v>
      </c>
      <c r="D2303" t="s">
        <v>10213</v>
      </c>
      <c r="E2303" t="str">
        <f>VLOOKUP(B2303,olah!$B:$P,2,0)</f>
        <v>2021-12-01</v>
      </c>
      <c r="F2303">
        <f>COUNTIFS(parameter!$J$4:$J$34,summary!A2303,parameter!$I$4:$I$34,"&gt;="&amp;summary!$E2303)</f>
        <v>31</v>
      </c>
      <c r="G2303">
        <f>COUNTIFS(olah!$Q2303:Q17301,summary!A2303,olah!$B2303:B17301,summary!B2303,olah!$N2303:N17301,summary!C2303,olah!$P2303:P17301,summary!D2303,olah!$S2303:S17301,"On Time")</f>
        <v>1</v>
      </c>
      <c r="H2303">
        <f>COUNTIFS(olah!$Q$2:Q17301,summary!A2303,olah!$B$2:B17301,summary!B2303,olah!$S$2:S17301,"On Time")</f>
        <v>23</v>
      </c>
      <c r="I2303">
        <f>COUNTIFS(olah!$Q2303:Q17301,summary!A2303,olah!$B2303:B17301,summary!B2303,olah!$N2303:N17301,summary!C2303,olah!$P2303:P17301,summary!D2303,olah!$S2303:S17301,"Late")</f>
        <v>0</v>
      </c>
      <c r="J2303">
        <f>COUNTIFS(olah!$Q$2:Q17301,summary!A2303,olah!$B$2:B17301,summary!B2303,olah!$S$2:S17301,"Late")</f>
        <v>0</v>
      </c>
      <c r="K2303">
        <f t="shared" si="35"/>
        <v>8</v>
      </c>
      <c r="L2303">
        <f>COUNTIFS(olah!$Q2303:Q17301,summary!A2303,olah!$B2303:B17301,summary!B2303,olah!$N2303:N17301,summary!C2303,olah!$P2303:P17301,summary!D2303,olah!$T2303:T17301,"On Time CO")</f>
        <v>1</v>
      </c>
      <c r="M2303">
        <f>COUNTIFS(olah!$Q$2:Q17301,summary!A2303,olah!$B$2:B17301,summary!B2303,olah!$T$2:T17301,"On Time CO")</f>
        <v>22</v>
      </c>
      <c r="N2303">
        <f>COUNTIFS(olah!$Q2303:Q17301,summary!A2303,olah!$B2303:B17301,summary!B2303,olah!$N2303:N17301,summary!C2303,olah!$P2303:P17301,summary!D2303,olah!$T2303:T17301,"Overtime")</f>
        <v>0</v>
      </c>
      <c r="O2303">
        <f>COUNTIFS(olah!$Q$2:Q17301,summary!A2303,olah!$B$2:B17301,summary!B2303,olah!$T$2:T17301,"Overtime")</f>
        <v>0</v>
      </c>
      <c r="P2303">
        <f>COUNTIFS(olah!$Q2303:Q17301,summary!A2303,olah!$B2303:B17301,summary!B2303,olah!$N2303:N17301,summary!C2303,olah!$P2303:P17301,summary!D2303,olah!$T2303:T17301,"Early")</f>
        <v>0</v>
      </c>
      <c r="Q2303">
        <f>COUNTIFS(olah!$Q$2:Q17301,summary!A2303,olah!$B$2:B17301,summary!B2303,olah!$T$2:T17301,"Early")</f>
        <v>1</v>
      </c>
      <c r="R2303">
        <f>COUNTIFS(olah!$Q2303:Q17301,summary!A2303,olah!$B2303:B17301,summary!B2303,olah!$N2303:N17301,summary!C2303,olah!$P2303:P17301,summary!D2303,olah!$T2303:T17301,"NA CO")</f>
        <v>0</v>
      </c>
      <c r="S2303">
        <f>COUNTIFS(olah!$Q$2:Q17301,summary!A2303,olah!$B$2:B17301,summary!B2303,olah!$T$2:T17301,"NA CO")</f>
        <v>0</v>
      </c>
      <c r="T2303" t="str">
        <f>olah!R2303</f>
        <v>Attendance</v>
      </c>
      <c r="U2303" t="str">
        <f>IF(T2303="Permit", olah!T2303, "No Permit")</f>
        <v>No Permit</v>
      </c>
    </row>
    <row r="2304" spans="1:21" hidden="1" x14ac:dyDescent="0.3">
      <c r="A2304" s="23">
        <v>44561</v>
      </c>
      <c r="B2304" t="s">
        <v>562</v>
      </c>
      <c r="C2304" t="s">
        <v>184</v>
      </c>
      <c r="D2304" t="s">
        <v>7927</v>
      </c>
      <c r="E2304" t="str">
        <f>VLOOKUP(B2304,olah!$B:$P,2,0)</f>
        <v>2021-12-01</v>
      </c>
      <c r="F2304">
        <f>COUNTIFS(parameter!$J$4:$J$34,summary!A2304,parameter!$I$4:$I$34,"&gt;="&amp;summary!$E2304)</f>
        <v>31</v>
      </c>
      <c r="G2304">
        <f>COUNTIFS(olah!$Q2304:Q17302,summary!A2304,olah!$B2304:B17302,summary!B2304,olah!$N2304:N17302,summary!C2304,olah!$P2304:P17302,summary!D2304,olah!$S2304:S17302,"On Time")</f>
        <v>1</v>
      </c>
      <c r="H2304">
        <f>COUNTIFS(olah!$Q$2:Q17302,summary!A2304,olah!$B$2:B17302,summary!B2304,olah!$S$2:S17302,"On Time")</f>
        <v>23</v>
      </c>
      <c r="I2304">
        <f>COUNTIFS(olah!$Q2304:Q17302,summary!A2304,olah!$B2304:B17302,summary!B2304,olah!$N2304:N17302,summary!C2304,olah!$P2304:P17302,summary!D2304,olah!$S2304:S17302,"Late")</f>
        <v>0</v>
      </c>
      <c r="J2304">
        <f>COUNTIFS(olah!$Q$2:Q17302,summary!A2304,olah!$B$2:B17302,summary!B2304,olah!$S$2:S17302,"Late")</f>
        <v>0</v>
      </c>
      <c r="K2304">
        <f t="shared" si="35"/>
        <v>8</v>
      </c>
      <c r="L2304">
        <f>COUNTIFS(olah!$Q2304:Q17302,summary!A2304,olah!$B2304:B17302,summary!B2304,olah!$N2304:N17302,summary!C2304,olah!$P2304:P17302,summary!D2304,olah!$T2304:T17302,"On Time CO")</f>
        <v>1</v>
      </c>
      <c r="M2304">
        <f>COUNTIFS(olah!$Q$2:Q17302,summary!A2304,olah!$B$2:B17302,summary!B2304,olah!$T$2:T17302,"On Time CO")</f>
        <v>22</v>
      </c>
      <c r="N2304">
        <f>COUNTIFS(olah!$Q2304:Q17302,summary!A2304,olah!$B2304:B17302,summary!B2304,olah!$N2304:N17302,summary!C2304,olah!$P2304:P17302,summary!D2304,olah!$T2304:T17302,"Overtime")</f>
        <v>0</v>
      </c>
      <c r="O2304">
        <f>COUNTIFS(olah!$Q$2:Q17302,summary!A2304,olah!$B$2:B17302,summary!B2304,olah!$T$2:T17302,"Overtime")</f>
        <v>0</v>
      </c>
      <c r="P2304">
        <f>COUNTIFS(olah!$Q2304:Q17302,summary!A2304,olah!$B2304:B17302,summary!B2304,olah!$N2304:N17302,summary!C2304,olah!$P2304:P17302,summary!D2304,olah!$T2304:T17302,"Early")</f>
        <v>0</v>
      </c>
      <c r="Q2304">
        <f>COUNTIFS(olah!$Q$2:Q17302,summary!A2304,olah!$B$2:B17302,summary!B2304,olah!$T$2:T17302,"Early")</f>
        <v>1</v>
      </c>
      <c r="R2304">
        <f>COUNTIFS(olah!$Q2304:Q17302,summary!A2304,olah!$B2304:B17302,summary!B2304,olah!$N2304:N17302,summary!C2304,olah!$P2304:P17302,summary!D2304,olah!$T2304:T17302,"NA CO")</f>
        <v>0</v>
      </c>
      <c r="S2304">
        <f>COUNTIFS(olah!$Q$2:Q17302,summary!A2304,olah!$B$2:B17302,summary!B2304,olah!$T$2:T17302,"NA CO")</f>
        <v>0</v>
      </c>
      <c r="T2304" t="str">
        <f>olah!R2304</f>
        <v>Attendance</v>
      </c>
      <c r="U2304" t="str">
        <f>IF(T2304="Permit", olah!T2304, "No Permit")</f>
        <v>No Permit</v>
      </c>
    </row>
    <row r="2305" spans="1:21" hidden="1" x14ac:dyDescent="0.3">
      <c r="A2305" s="23">
        <v>44561</v>
      </c>
      <c r="B2305" t="s">
        <v>562</v>
      </c>
      <c r="C2305" t="s">
        <v>184</v>
      </c>
      <c r="D2305" t="s">
        <v>11610</v>
      </c>
      <c r="E2305" t="str">
        <f>VLOOKUP(B2305,olah!$B:$P,2,0)</f>
        <v>2021-12-01</v>
      </c>
      <c r="F2305">
        <f>COUNTIFS(parameter!$J$4:$J$34,summary!A2305,parameter!$I$4:$I$34,"&gt;="&amp;summary!$E2305)</f>
        <v>31</v>
      </c>
      <c r="G2305">
        <f>COUNTIFS(olah!$Q2305:Q17303,summary!A2305,olah!$B2305:B17303,summary!B2305,olah!$N2305:N17303,summary!C2305,olah!$P2305:P17303,summary!D2305,olah!$S2305:S17303,"On Time")</f>
        <v>1</v>
      </c>
      <c r="H2305">
        <f>COUNTIFS(olah!$Q$2:Q17303,summary!A2305,olah!$B$2:B17303,summary!B2305,olah!$S$2:S17303,"On Time")</f>
        <v>23</v>
      </c>
      <c r="I2305">
        <f>COUNTIFS(olah!$Q2305:Q17303,summary!A2305,olah!$B2305:B17303,summary!B2305,olah!$N2305:N17303,summary!C2305,olah!$P2305:P17303,summary!D2305,olah!$S2305:S17303,"Late")</f>
        <v>0</v>
      </c>
      <c r="J2305">
        <f>COUNTIFS(olah!$Q$2:Q17303,summary!A2305,olah!$B$2:B17303,summary!B2305,olah!$S$2:S17303,"Late")</f>
        <v>0</v>
      </c>
      <c r="K2305">
        <f t="shared" si="35"/>
        <v>8</v>
      </c>
      <c r="L2305">
        <f>COUNTIFS(olah!$Q2305:Q17303,summary!A2305,olah!$B2305:B17303,summary!B2305,olah!$N2305:N17303,summary!C2305,olah!$P2305:P17303,summary!D2305,olah!$T2305:T17303,"On Time CO")</f>
        <v>1</v>
      </c>
      <c r="M2305">
        <f>COUNTIFS(olah!$Q$2:Q17303,summary!A2305,olah!$B$2:B17303,summary!B2305,olah!$T$2:T17303,"On Time CO")</f>
        <v>22</v>
      </c>
      <c r="N2305">
        <f>COUNTIFS(olah!$Q2305:Q17303,summary!A2305,olah!$B2305:B17303,summary!B2305,olah!$N2305:N17303,summary!C2305,olah!$P2305:P17303,summary!D2305,olah!$T2305:T17303,"Overtime")</f>
        <v>0</v>
      </c>
      <c r="O2305">
        <f>COUNTIFS(olah!$Q$2:Q17303,summary!A2305,olah!$B$2:B17303,summary!B2305,olah!$T$2:T17303,"Overtime")</f>
        <v>0</v>
      </c>
      <c r="P2305">
        <f>COUNTIFS(olah!$Q2305:Q17303,summary!A2305,olah!$B2305:B17303,summary!B2305,olah!$N2305:N17303,summary!C2305,olah!$P2305:P17303,summary!D2305,olah!$T2305:T17303,"Early")</f>
        <v>0</v>
      </c>
      <c r="Q2305">
        <f>COUNTIFS(olah!$Q$2:Q17303,summary!A2305,olah!$B$2:B17303,summary!B2305,olah!$T$2:T17303,"Early")</f>
        <v>1</v>
      </c>
      <c r="R2305">
        <f>COUNTIFS(olah!$Q2305:Q17303,summary!A2305,olah!$B2305:B17303,summary!B2305,olah!$N2305:N17303,summary!C2305,olah!$P2305:P17303,summary!D2305,olah!$T2305:T17303,"NA CO")</f>
        <v>0</v>
      </c>
      <c r="S2305">
        <f>COUNTIFS(olah!$Q$2:Q17303,summary!A2305,olah!$B$2:B17303,summary!B2305,olah!$T$2:T17303,"NA CO")</f>
        <v>0</v>
      </c>
      <c r="T2305" t="str">
        <f>olah!R2305</f>
        <v>Attendance</v>
      </c>
      <c r="U2305" t="str">
        <f>IF(T2305="Permit", olah!T2305, "No Permit")</f>
        <v>No Permit</v>
      </c>
    </row>
    <row r="2306" spans="1:21" hidden="1" x14ac:dyDescent="0.3">
      <c r="A2306" s="23">
        <v>44561</v>
      </c>
      <c r="B2306" t="s">
        <v>562</v>
      </c>
      <c r="C2306" t="s">
        <v>184</v>
      </c>
      <c r="D2306" t="s">
        <v>9025</v>
      </c>
      <c r="E2306" t="str">
        <f>VLOOKUP(B2306,olah!$B:$P,2,0)</f>
        <v>2021-12-01</v>
      </c>
      <c r="F2306">
        <f>COUNTIFS(parameter!$J$4:$J$34,summary!A2306,parameter!$I$4:$I$34,"&gt;="&amp;summary!$E2306)</f>
        <v>31</v>
      </c>
      <c r="G2306">
        <f>COUNTIFS(olah!$Q2306:Q17304,summary!A2306,olah!$B2306:B17304,summary!B2306,olah!$N2306:N17304,summary!C2306,olah!$P2306:P17304,summary!D2306,olah!$S2306:S17304,"On Time")</f>
        <v>1</v>
      </c>
      <c r="H2306">
        <f>COUNTIFS(olah!$Q$2:Q17304,summary!A2306,olah!$B$2:B17304,summary!B2306,olah!$S$2:S17304,"On Time")</f>
        <v>23</v>
      </c>
      <c r="I2306">
        <f>COUNTIFS(olah!$Q2306:Q17304,summary!A2306,olah!$B2306:B17304,summary!B2306,olah!$N2306:N17304,summary!C2306,olah!$P2306:P17304,summary!D2306,olah!$S2306:S17304,"Late")</f>
        <v>0</v>
      </c>
      <c r="J2306">
        <f>COUNTIFS(olah!$Q$2:Q17304,summary!A2306,olah!$B$2:B17304,summary!B2306,olah!$S$2:S17304,"Late")</f>
        <v>0</v>
      </c>
      <c r="K2306">
        <f t="shared" si="35"/>
        <v>8</v>
      </c>
      <c r="L2306">
        <f>COUNTIFS(olah!$Q2306:Q17304,summary!A2306,olah!$B2306:B17304,summary!B2306,olah!$N2306:N17304,summary!C2306,olah!$P2306:P17304,summary!D2306,olah!$T2306:T17304,"On Time CO")</f>
        <v>1</v>
      </c>
      <c r="M2306">
        <f>COUNTIFS(olah!$Q$2:Q17304,summary!A2306,olah!$B$2:B17304,summary!B2306,olah!$T$2:T17304,"On Time CO")</f>
        <v>22</v>
      </c>
      <c r="N2306">
        <f>COUNTIFS(olah!$Q2306:Q17304,summary!A2306,olah!$B2306:B17304,summary!B2306,olah!$N2306:N17304,summary!C2306,olah!$P2306:P17304,summary!D2306,olah!$T2306:T17304,"Overtime")</f>
        <v>0</v>
      </c>
      <c r="O2306">
        <f>COUNTIFS(olah!$Q$2:Q17304,summary!A2306,olah!$B$2:B17304,summary!B2306,olah!$T$2:T17304,"Overtime")</f>
        <v>0</v>
      </c>
      <c r="P2306">
        <f>COUNTIFS(olah!$Q2306:Q17304,summary!A2306,olah!$B2306:B17304,summary!B2306,olah!$N2306:N17304,summary!C2306,olah!$P2306:P17304,summary!D2306,olah!$T2306:T17304,"Early")</f>
        <v>0</v>
      </c>
      <c r="Q2306">
        <f>COUNTIFS(olah!$Q$2:Q17304,summary!A2306,olah!$B$2:B17304,summary!B2306,olah!$T$2:T17304,"Early")</f>
        <v>1</v>
      </c>
      <c r="R2306">
        <f>COUNTIFS(olah!$Q2306:Q17304,summary!A2306,olah!$B2306:B17304,summary!B2306,olah!$N2306:N17304,summary!C2306,olah!$P2306:P17304,summary!D2306,olah!$T2306:T17304,"NA CO")</f>
        <v>0</v>
      </c>
      <c r="S2306">
        <f>COUNTIFS(olah!$Q$2:Q17304,summary!A2306,olah!$B$2:B17304,summary!B2306,olah!$T$2:T17304,"NA CO")</f>
        <v>0</v>
      </c>
      <c r="T2306" t="str">
        <f>olah!R2306</f>
        <v>Attendance</v>
      </c>
      <c r="U2306" t="str">
        <f>IF(T2306="Permit", olah!T2306, "No Permit")</f>
        <v>No Permit</v>
      </c>
    </row>
    <row r="2307" spans="1:21" hidden="1" x14ac:dyDescent="0.3">
      <c r="A2307" s="23">
        <v>44561</v>
      </c>
      <c r="B2307" t="s">
        <v>562</v>
      </c>
      <c r="C2307" t="s">
        <v>184</v>
      </c>
      <c r="D2307" t="s">
        <v>10214</v>
      </c>
      <c r="E2307" t="str">
        <f>VLOOKUP(B2307,olah!$B:$P,2,0)</f>
        <v>2021-12-01</v>
      </c>
      <c r="F2307">
        <f>COUNTIFS(parameter!$J$4:$J$34,summary!A2307,parameter!$I$4:$I$34,"&gt;="&amp;summary!$E2307)</f>
        <v>31</v>
      </c>
      <c r="G2307">
        <f>COUNTIFS(olah!$Q2307:Q17305,summary!A2307,olah!$B2307:B17305,summary!B2307,olah!$N2307:N17305,summary!C2307,olah!$P2307:P17305,summary!D2307,olah!$S2307:S17305,"On Time")</f>
        <v>1</v>
      </c>
      <c r="H2307">
        <f>COUNTIFS(olah!$Q$2:Q17305,summary!A2307,olah!$B$2:B17305,summary!B2307,olah!$S$2:S17305,"On Time")</f>
        <v>23</v>
      </c>
      <c r="I2307">
        <f>COUNTIFS(olah!$Q2307:Q17305,summary!A2307,olah!$B2307:B17305,summary!B2307,olah!$N2307:N17305,summary!C2307,olah!$P2307:P17305,summary!D2307,olah!$S2307:S17305,"Late")</f>
        <v>0</v>
      </c>
      <c r="J2307">
        <f>COUNTIFS(olah!$Q$2:Q17305,summary!A2307,olah!$B$2:B17305,summary!B2307,olah!$S$2:S17305,"Late")</f>
        <v>0</v>
      </c>
      <c r="K2307">
        <f t="shared" ref="K2307:K2370" si="36">F2307-SUM(H2307:J2307)</f>
        <v>8</v>
      </c>
      <c r="L2307">
        <f>COUNTIFS(olah!$Q2307:Q17305,summary!A2307,olah!$B2307:B17305,summary!B2307,olah!$N2307:N17305,summary!C2307,olah!$P2307:P17305,summary!D2307,olah!$T2307:T17305,"On Time CO")</f>
        <v>1</v>
      </c>
      <c r="M2307">
        <f>COUNTIFS(olah!$Q$2:Q17305,summary!A2307,olah!$B$2:B17305,summary!B2307,olah!$T$2:T17305,"On Time CO")</f>
        <v>22</v>
      </c>
      <c r="N2307">
        <f>COUNTIFS(olah!$Q2307:Q17305,summary!A2307,olah!$B2307:B17305,summary!B2307,olah!$N2307:N17305,summary!C2307,olah!$P2307:P17305,summary!D2307,olah!$T2307:T17305,"Overtime")</f>
        <v>0</v>
      </c>
      <c r="O2307">
        <f>COUNTIFS(olah!$Q$2:Q17305,summary!A2307,olah!$B$2:B17305,summary!B2307,olah!$T$2:T17305,"Overtime")</f>
        <v>0</v>
      </c>
      <c r="P2307">
        <f>COUNTIFS(olah!$Q2307:Q17305,summary!A2307,olah!$B2307:B17305,summary!B2307,olah!$N2307:N17305,summary!C2307,olah!$P2307:P17305,summary!D2307,olah!$T2307:T17305,"Early")</f>
        <v>0</v>
      </c>
      <c r="Q2307">
        <f>COUNTIFS(olah!$Q$2:Q17305,summary!A2307,olah!$B$2:B17305,summary!B2307,olah!$T$2:T17305,"Early")</f>
        <v>1</v>
      </c>
      <c r="R2307">
        <f>COUNTIFS(olah!$Q2307:Q17305,summary!A2307,olah!$B2307:B17305,summary!B2307,olah!$N2307:N17305,summary!C2307,olah!$P2307:P17305,summary!D2307,olah!$T2307:T17305,"NA CO")</f>
        <v>0</v>
      </c>
      <c r="S2307">
        <f>COUNTIFS(olah!$Q$2:Q17305,summary!A2307,olah!$B$2:B17305,summary!B2307,olah!$T$2:T17305,"NA CO")</f>
        <v>0</v>
      </c>
      <c r="T2307" t="str">
        <f>olah!R2307</f>
        <v>Attendance</v>
      </c>
      <c r="U2307" t="str">
        <f>IF(T2307="Permit", olah!T2307, "No Permit")</f>
        <v>No Permit</v>
      </c>
    </row>
    <row r="2308" spans="1:21" hidden="1" x14ac:dyDescent="0.3">
      <c r="A2308" s="23">
        <v>44561</v>
      </c>
      <c r="B2308" t="s">
        <v>562</v>
      </c>
      <c r="C2308" t="s">
        <v>184</v>
      </c>
      <c r="D2308" t="s">
        <v>7814</v>
      </c>
      <c r="E2308" t="str">
        <f>VLOOKUP(B2308,olah!$B:$P,2,0)</f>
        <v>2021-12-01</v>
      </c>
      <c r="F2308">
        <f>COUNTIFS(parameter!$J$4:$J$34,summary!A2308,parameter!$I$4:$I$34,"&gt;="&amp;summary!$E2308)</f>
        <v>31</v>
      </c>
      <c r="G2308">
        <f>COUNTIFS(olah!$Q2308:Q17306,summary!A2308,olah!$B2308:B17306,summary!B2308,olah!$N2308:N17306,summary!C2308,olah!$P2308:P17306,summary!D2308,olah!$S2308:S17306,"On Time")</f>
        <v>1</v>
      </c>
      <c r="H2308">
        <f>COUNTIFS(olah!$Q$2:Q17306,summary!A2308,olah!$B$2:B17306,summary!B2308,olah!$S$2:S17306,"On Time")</f>
        <v>23</v>
      </c>
      <c r="I2308">
        <f>COUNTIFS(olah!$Q2308:Q17306,summary!A2308,olah!$B2308:B17306,summary!B2308,olah!$N2308:N17306,summary!C2308,olah!$P2308:P17306,summary!D2308,olah!$S2308:S17306,"Late")</f>
        <v>0</v>
      </c>
      <c r="J2308">
        <f>COUNTIFS(olah!$Q$2:Q17306,summary!A2308,olah!$B$2:B17306,summary!B2308,olah!$S$2:S17306,"Late")</f>
        <v>0</v>
      </c>
      <c r="K2308">
        <f t="shared" si="36"/>
        <v>8</v>
      </c>
      <c r="L2308">
        <f>COUNTIFS(olah!$Q2308:Q17306,summary!A2308,olah!$B2308:B17306,summary!B2308,olah!$N2308:N17306,summary!C2308,olah!$P2308:P17306,summary!D2308,olah!$T2308:T17306,"On Time CO")</f>
        <v>0</v>
      </c>
      <c r="M2308">
        <f>COUNTIFS(olah!$Q$2:Q17306,summary!A2308,olah!$B$2:B17306,summary!B2308,olah!$T$2:T17306,"On Time CO")</f>
        <v>22</v>
      </c>
      <c r="N2308">
        <f>COUNTIFS(olah!$Q2308:Q17306,summary!A2308,olah!$B2308:B17306,summary!B2308,olah!$N2308:N17306,summary!C2308,olah!$P2308:P17306,summary!D2308,olah!$T2308:T17306,"Overtime")</f>
        <v>0</v>
      </c>
      <c r="O2308">
        <f>COUNTIFS(olah!$Q$2:Q17306,summary!A2308,olah!$B$2:B17306,summary!B2308,olah!$T$2:T17306,"Overtime")</f>
        <v>0</v>
      </c>
      <c r="P2308">
        <f>COUNTIFS(olah!$Q2308:Q17306,summary!A2308,olah!$B2308:B17306,summary!B2308,olah!$N2308:N17306,summary!C2308,olah!$P2308:P17306,summary!D2308,olah!$T2308:T17306,"Early")</f>
        <v>1</v>
      </c>
      <c r="Q2308">
        <f>COUNTIFS(olah!$Q$2:Q17306,summary!A2308,olah!$B$2:B17306,summary!B2308,olah!$T$2:T17306,"Early")</f>
        <v>1</v>
      </c>
      <c r="R2308">
        <f>COUNTIFS(olah!$Q2308:Q17306,summary!A2308,olah!$B2308:B17306,summary!B2308,olah!$N2308:N17306,summary!C2308,olah!$P2308:P17306,summary!D2308,olah!$T2308:T17306,"NA CO")</f>
        <v>0</v>
      </c>
      <c r="S2308">
        <f>COUNTIFS(olah!$Q$2:Q17306,summary!A2308,olah!$B$2:B17306,summary!B2308,olah!$T$2:T17306,"NA CO")</f>
        <v>0</v>
      </c>
      <c r="T2308" t="str">
        <f>olah!R2308</f>
        <v>Attendance</v>
      </c>
      <c r="U2308" t="str">
        <f>IF(T2308="Permit", olah!T2308, "No Permit")</f>
        <v>No Permit</v>
      </c>
    </row>
    <row r="2309" spans="1:21" hidden="1" x14ac:dyDescent="0.3">
      <c r="A2309" s="23">
        <v>44561</v>
      </c>
      <c r="B2309" t="s">
        <v>8418</v>
      </c>
      <c r="C2309" t="s">
        <v>28</v>
      </c>
      <c r="D2309" t="s">
        <v>1390</v>
      </c>
      <c r="E2309" t="str">
        <f>VLOOKUP(B2309,olah!$B:$P,2,0)</f>
        <v>2021-12-01</v>
      </c>
      <c r="F2309">
        <f>COUNTIFS(parameter!$J$4:$J$34,summary!A2309,parameter!$I$4:$I$34,"&gt;="&amp;summary!$E2309)</f>
        <v>31</v>
      </c>
      <c r="G2309">
        <f>COUNTIFS(olah!$Q2309:Q17307,summary!A2309,olah!$B2309:B17307,summary!B2309,olah!$N2309:N17307,summary!C2309,olah!$P2309:P17307,summary!D2309,olah!$S2309:S17307,"On Time")</f>
        <v>1</v>
      </c>
      <c r="H2309">
        <f>COUNTIFS(olah!$Q$2:Q17307,summary!A2309,olah!$B$2:B17307,summary!B2309,olah!$S$2:S17307,"On Time")</f>
        <v>23</v>
      </c>
      <c r="I2309">
        <f>COUNTIFS(olah!$Q2309:Q17307,summary!A2309,olah!$B2309:B17307,summary!B2309,olah!$N2309:N17307,summary!C2309,olah!$P2309:P17307,summary!D2309,olah!$S2309:S17307,"Late")</f>
        <v>0</v>
      </c>
      <c r="J2309">
        <f>COUNTIFS(olah!$Q$2:Q17307,summary!A2309,olah!$B$2:B17307,summary!B2309,olah!$S$2:S17307,"Late")</f>
        <v>0</v>
      </c>
      <c r="K2309">
        <f t="shared" si="36"/>
        <v>8</v>
      </c>
      <c r="L2309">
        <f>COUNTIFS(olah!$Q2309:Q17307,summary!A2309,olah!$B2309:B17307,summary!B2309,olah!$N2309:N17307,summary!C2309,olah!$P2309:P17307,summary!D2309,olah!$T2309:T17307,"On Time CO")</f>
        <v>1</v>
      </c>
      <c r="M2309">
        <f>COUNTIFS(olah!$Q$2:Q17307,summary!A2309,olah!$B$2:B17307,summary!B2309,olah!$T$2:T17307,"On Time CO")</f>
        <v>22</v>
      </c>
      <c r="N2309">
        <f>COUNTIFS(olah!$Q2309:Q17307,summary!A2309,olah!$B2309:B17307,summary!B2309,olah!$N2309:N17307,summary!C2309,olah!$P2309:P17307,summary!D2309,olah!$T2309:T17307,"Overtime")</f>
        <v>0</v>
      </c>
      <c r="O2309">
        <f>COUNTIFS(olah!$Q$2:Q17307,summary!A2309,olah!$B$2:B17307,summary!B2309,olah!$T$2:T17307,"Overtime")</f>
        <v>0</v>
      </c>
      <c r="P2309">
        <f>COUNTIFS(olah!$Q2309:Q17307,summary!A2309,olah!$B2309:B17307,summary!B2309,olah!$N2309:N17307,summary!C2309,olah!$P2309:P17307,summary!D2309,olah!$T2309:T17307,"Early")</f>
        <v>0</v>
      </c>
      <c r="Q2309">
        <f>COUNTIFS(olah!$Q$2:Q17307,summary!A2309,olah!$B$2:B17307,summary!B2309,olah!$T$2:T17307,"Early")</f>
        <v>1</v>
      </c>
      <c r="R2309">
        <f>COUNTIFS(olah!$Q2309:Q17307,summary!A2309,olah!$B2309:B17307,summary!B2309,olah!$N2309:N17307,summary!C2309,olah!$P2309:P17307,summary!D2309,olah!$T2309:T17307,"NA CO")</f>
        <v>0</v>
      </c>
      <c r="S2309">
        <f>COUNTIFS(olah!$Q$2:Q17307,summary!A2309,olah!$B$2:B17307,summary!B2309,olah!$T$2:T17307,"NA CO")</f>
        <v>0</v>
      </c>
      <c r="T2309" t="str">
        <f>olah!R2309</f>
        <v>Attendance</v>
      </c>
      <c r="U2309" t="str">
        <f>IF(T2309="Permit", olah!T2309, "No Permit")</f>
        <v>No Permit</v>
      </c>
    </row>
    <row r="2310" spans="1:21" hidden="1" x14ac:dyDescent="0.3">
      <c r="A2310" s="23">
        <v>44561</v>
      </c>
      <c r="B2310" t="s">
        <v>8418</v>
      </c>
      <c r="C2310" t="s">
        <v>28</v>
      </c>
      <c r="D2310" t="s">
        <v>5935</v>
      </c>
      <c r="E2310" t="str">
        <f>VLOOKUP(B2310,olah!$B:$P,2,0)</f>
        <v>2021-12-01</v>
      </c>
      <c r="F2310">
        <f>COUNTIFS(parameter!$J$4:$J$34,summary!A2310,parameter!$I$4:$I$34,"&gt;="&amp;summary!$E2310)</f>
        <v>31</v>
      </c>
      <c r="G2310">
        <f>COUNTIFS(olah!$Q2310:Q17308,summary!A2310,olah!$B2310:B17308,summary!B2310,olah!$N2310:N17308,summary!C2310,olah!$P2310:P17308,summary!D2310,olah!$S2310:S17308,"On Time")</f>
        <v>1</v>
      </c>
      <c r="H2310">
        <f>COUNTIFS(olah!$Q$2:Q17308,summary!A2310,olah!$B$2:B17308,summary!B2310,olah!$S$2:S17308,"On Time")</f>
        <v>23</v>
      </c>
      <c r="I2310">
        <f>COUNTIFS(olah!$Q2310:Q17308,summary!A2310,olah!$B2310:B17308,summary!B2310,olah!$N2310:N17308,summary!C2310,olah!$P2310:P17308,summary!D2310,olah!$S2310:S17308,"Late")</f>
        <v>0</v>
      </c>
      <c r="J2310">
        <f>COUNTIFS(olah!$Q$2:Q17308,summary!A2310,olah!$B$2:B17308,summary!B2310,olah!$S$2:S17308,"Late")</f>
        <v>0</v>
      </c>
      <c r="K2310">
        <f t="shared" si="36"/>
        <v>8</v>
      </c>
      <c r="L2310">
        <f>COUNTIFS(olah!$Q2310:Q17308,summary!A2310,olah!$B2310:B17308,summary!B2310,olah!$N2310:N17308,summary!C2310,olah!$P2310:P17308,summary!D2310,olah!$T2310:T17308,"On Time CO")</f>
        <v>1</v>
      </c>
      <c r="M2310">
        <f>COUNTIFS(olah!$Q$2:Q17308,summary!A2310,olah!$B$2:B17308,summary!B2310,olah!$T$2:T17308,"On Time CO")</f>
        <v>22</v>
      </c>
      <c r="N2310">
        <f>COUNTIFS(olah!$Q2310:Q17308,summary!A2310,olah!$B2310:B17308,summary!B2310,olah!$N2310:N17308,summary!C2310,olah!$P2310:P17308,summary!D2310,olah!$T2310:T17308,"Overtime")</f>
        <v>0</v>
      </c>
      <c r="O2310">
        <f>COUNTIFS(olah!$Q$2:Q17308,summary!A2310,olah!$B$2:B17308,summary!B2310,olah!$T$2:T17308,"Overtime")</f>
        <v>0</v>
      </c>
      <c r="P2310">
        <f>COUNTIFS(olah!$Q2310:Q17308,summary!A2310,olah!$B2310:B17308,summary!B2310,olah!$N2310:N17308,summary!C2310,olah!$P2310:P17308,summary!D2310,olah!$T2310:T17308,"Early")</f>
        <v>0</v>
      </c>
      <c r="Q2310">
        <f>COUNTIFS(olah!$Q$2:Q17308,summary!A2310,olah!$B$2:B17308,summary!B2310,olah!$T$2:T17308,"Early")</f>
        <v>1</v>
      </c>
      <c r="R2310">
        <f>COUNTIFS(olah!$Q2310:Q17308,summary!A2310,olah!$B2310:B17308,summary!B2310,olah!$N2310:N17308,summary!C2310,olah!$P2310:P17308,summary!D2310,olah!$T2310:T17308,"NA CO")</f>
        <v>0</v>
      </c>
      <c r="S2310">
        <f>COUNTIFS(olah!$Q$2:Q17308,summary!A2310,olah!$B$2:B17308,summary!B2310,olah!$T$2:T17308,"NA CO")</f>
        <v>0</v>
      </c>
      <c r="T2310" t="str">
        <f>olah!R2310</f>
        <v>Attendance</v>
      </c>
      <c r="U2310" t="str">
        <f>IF(T2310="Permit", olah!T2310, "No Permit")</f>
        <v>No Permit</v>
      </c>
    </row>
    <row r="2311" spans="1:21" hidden="1" x14ac:dyDescent="0.3">
      <c r="A2311" s="23">
        <v>44561</v>
      </c>
      <c r="B2311" t="s">
        <v>8418</v>
      </c>
      <c r="C2311" t="s">
        <v>28</v>
      </c>
      <c r="D2311" t="s">
        <v>11600</v>
      </c>
      <c r="E2311" t="str">
        <f>VLOOKUP(B2311,olah!$B:$P,2,0)</f>
        <v>2021-12-01</v>
      </c>
      <c r="F2311">
        <f>COUNTIFS(parameter!$J$4:$J$34,summary!A2311,parameter!$I$4:$I$34,"&gt;="&amp;summary!$E2311)</f>
        <v>31</v>
      </c>
      <c r="G2311">
        <f>COUNTIFS(olah!$Q2311:Q17309,summary!A2311,olah!$B2311:B17309,summary!B2311,olah!$N2311:N17309,summary!C2311,olah!$P2311:P17309,summary!D2311,olah!$S2311:S17309,"On Time")</f>
        <v>1</v>
      </c>
      <c r="H2311">
        <f>COUNTIFS(olah!$Q$2:Q17309,summary!A2311,olah!$B$2:B17309,summary!B2311,olah!$S$2:S17309,"On Time")</f>
        <v>23</v>
      </c>
      <c r="I2311">
        <f>COUNTIFS(olah!$Q2311:Q17309,summary!A2311,olah!$B2311:B17309,summary!B2311,olah!$N2311:N17309,summary!C2311,olah!$P2311:P17309,summary!D2311,olah!$S2311:S17309,"Late")</f>
        <v>0</v>
      </c>
      <c r="J2311">
        <f>COUNTIFS(olah!$Q$2:Q17309,summary!A2311,olah!$B$2:B17309,summary!B2311,olah!$S$2:S17309,"Late")</f>
        <v>0</v>
      </c>
      <c r="K2311">
        <f t="shared" si="36"/>
        <v>8</v>
      </c>
      <c r="L2311">
        <f>COUNTIFS(olah!$Q2311:Q17309,summary!A2311,olah!$B2311:B17309,summary!B2311,olah!$N2311:N17309,summary!C2311,olah!$P2311:P17309,summary!D2311,olah!$T2311:T17309,"On Time CO")</f>
        <v>1</v>
      </c>
      <c r="M2311">
        <f>COUNTIFS(olah!$Q$2:Q17309,summary!A2311,olah!$B$2:B17309,summary!B2311,olah!$T$2:T17309,"On Time CO")</f>
        <v>22</v>
      </c>
      <c r="N2311">
        <f>COUNTIFS(olah!$Q2311:Q17309,summary!A2311,olah!$B2311:B17309,summary!B2311,olah!$N2311:N17309,summary!C2311,olah!$P2311:P17309,summary!D2311,olah!$T2311:T17309,"Overtime")</f>
        <v>0</v>
      </c>
      <c r="O2311">
        <f>COUNTIFS(olah!$Q$2:Q17309,summary!A2311,olah!$B$2:B17309,summary!B2311,olah!$T$2:T17309,"Overtime")</f>
        <v>0</v>
      </c>
      <c r="P2311">
        <f>COUNTIFS(olah!$Q2311:Q17309,summary!A2311,olah!$B2311:B17309,summary!B2311,olah!$N2311:N17309,summary!C2311,olah!$P2311:P17309,summary!D2311,olah!$T2311:T17309,"Early")</f>
        <v>0</v>
      </c>
      <c r="Q2311">
        <f>COUNTIFS(olah!$Q$2:Q17309,summary!A2311,olah!$B$2:B17309,summary!B2311,olah!$T$2:T17309,"Early")</f>
        <v>1</v>
      </c>
      <c r="R2311">
        <f>COUNTIFS(olah!$Q2311:Q17309,summary!A2311,olah!$B2311:B17309,summary!B2311,olah!$N2311:N17309,summary!C2311,olah!$P2311:P17309,summary!D2311,olah!$T2311:T17309,"NA CO")</f>
        <v>0</v>
      </c>
      <c r="S2311">
        <f>COUNTIFS(olah!$Q$2:Q17309,summary!A2311,olah!$B$2:B17309,summary!B2311,olah!$T$2:T17309,"NA CO")</f>
        <v>0</v>
      </c>
      <c r="T2311" t="str">
        <f>olah!R2311</f>
        <v>Attendance</v>
      </c>
      <c r="U2311" t="str">
        <f>IF(T2311="Permit", olah!T2311, "No Permit")</f>
        <v>No Permit</v>
      </c>
    </row>
    <row r="2312" spans="1:21" hidden="1" x14ac:dyDescent="0.3">
      <c r="A2312" s="23">
        <v>44561</v>
      </c>
      <c r="B2312" t="s">
        <v>8418</v>
      </c>
      <c r="C2312" t="s">
        <v>28</v>
      </c>
      <c r="D2312" t="s">
        <v>11601</v>
      </c>
      <c r="E2312" t="str">
        <f>VLOOKUP(B2312,olah!$B:$P,2,0)</f>
        <v>2021-12-01</v>
      </c>
      <c r="F2312">
        <f>COUNTIFS(parameter!$J$4:$J$34,summary!A2312,parameter!$I$4:$I$34,"&gt;="&amp;summary!$E2312)</f>
        <v>31</v>
      </c>
      <c r="G2312">
        <f>COUNTIFS(olah!$Q2312:Q17310,summary!A2312,olah!$B2312:B17310,summary!B2312,olah!$N2312:N17310,summary!C2312,olah!$P2312:P17310,summary!D2312,olah!$S2312:S17310,"On Time")</f>
        <v>1</v>
      </c>
      <c r="H2312">
        <f>COUNTIFS(olah!$Q$2:Q17310,summary!A2312,olah!$B$2:B17310,summary!B2312,olah!$S$2:S17310,"On Time")</f>
        <v>23</v>
      </c>
      <c r="I2312">
        <f>COUNTIFS(olah!$Q2312:Q17310,summary!A2312,olah!$B2312:B17310,summary!B2312,olah!$N2312:N17310,summary!C2312,olah!$P2312:P17310,summary!D2312,olah!$S2312:S17310,"Late")</f>
        <v>0</v>
      </c>
      <c r="J2312">
        <f>COUNTIFS(olah!$Q$2:Q17310,summary!A2312,olah!$B$2:B17310,summary!B2312,olah!$S$2:S17310,"Late")</f>
        <v>0</v>
      </c>
      <c r="K2312">
        <f t="shared" si="36"/>
        <v>8</v>
      </c>
      <c r="L2312">
        <f>COUNTIFS(olah!$Q2312:Q17310,summary!A2312,olah!$B2312:B17310,summary!B2312,olah!$N2312:N17310,summary!C2312,olah!$P2312:P17310,summary!D2312,olah!$T2312:T17310,"On Time CO")</f>
        <v>1</v>
      </c>
      <c r="M2312">
        <f>COUNTIFS(olah!$Q$2:Q17310,summary!A2312,olah!$B$2:B17310,summary!B2312,olah!$T$2:T17310,"On Time CO")</f>
        <v>22</v>
      </c>
      <c r="N2312">
        <f>COUNTIFS(olah!$Q2312:Q17310,summary!A2312,olah!$B2312:B17310,summary!B2312,olah!$N2312:N17310,summary!C2312,olah!$P2312:P17310,summary!D2312,olah!$T2312:T17310,"Overtime")</f>
        <v>0</v>
      </c>
      <c r="O2312">
        <f>COUNTIFS(olah!$Q$2:Q17310,summary!A2312,olah!$B$2:B17310,summary!B2312,olah!$T$2:T17310,"Overtime")</f>
        <v>0</v>
      </c>
      <c r="P2312">
        <f>COUNTIFS(olah!$Q2312:Q17310,summary!A2312,olah!$B2312:B17310,summary!B2312,olah!$N2312:N17310,summary!C2312,olah!$P2312:P17310,summary!D2312,olah!$T2312:T17310,"Early")</f>
        <v>0</v>
      </c>
      <c r="Q2312">
        <f>COUNTIFS(olah!$Q$2:Q17310,summary!A2312,olah!$B$2:B17310,summary!B2312,olah!$T$2:T17310,"Early")</f>
        <v>1</v>
      </c>
      <c r="R2312">
        <f>COUNTIFS(olah!$Q2312:Q17310,summary!A2312,olah!$B2312:B17310,summary!B2312,olah!$N2312:N17310,summary!C2312,olah!$P2312:P17310,summary!D2312,olah!$T2312:T17310,"NA CO")</f>
        <v>0</v>
      </c>
      <c r="S2312">
        <f>COUNTIFS(olah!$Q$2:Q17310,summary!A2312,olah!$B$2:B17310,summary!B2312,olah!$T$2:T17310,"NA CO")</f>
        <v>0</v>
      </c>
      <c r="T2312" t="str">
        <f>olah!R2312</f>
        <v>Attendance</v>
      </c>
      <c r="U2312" t="str">
        <f>IF(T2312="Permit", olah!T2312, "No Permit")</f>
        <v>No Permit</v>
      </c>
    </row>
    <row r="2313" spans="1:21" hidden="1" x14ac:dyDescent="0.3">
      <c r="A2313" s="23">
        <v>44561</v>
      </c>
      <c r="B2313" t="s">
        <v>8418</v>
      </c>
      <c r="C2313" t="s">
        <v>28</v>
      </c>
      <c r="D2313" t="s">
        <v>5936</v>
      </c>
      <c r="E2313" t="str">
        <f>VLOOKUP(B2313,olah!$B:$P,2,0)</f>
        <v>2021-12-01</v>
      </c>
      <c r="F2313">
        <f>COUNTIFS(parameter!$J$4:$J$34,summary!A2313,parameter!$I$4:$I$34,"&gt;="&amp;summary!$E2313)</f>
        <v>31</v>
      </c>
      <c r="G2313">
        <f>COUNTIFS(olah!$Q2313:Q17311,summary!A2313,olah!$B2313:B17311,summary!B2313,olah!$N2313:N17311,summary!C2313,olah!$P2313:P17311,summary!D2313,olah!$S2313:S17311,"On Time")</f>
        <v>1</v>
      </c>
      <c r="H2313">
        <f>COUNTIFS(olah!$Q$2:Q17311,summary!A2313,olah!$B$2:B17311,summary!B2313,olah!$S$2:S17311,"On Time")</f>
        <v>23</v>
      </c>
      <c r="I2313">
        <f>COUNTIFS(olah!$Q2313:Q17311,summary!A2313,olah!$B2313:B17311,summary!B2313,olah!$N2313:N17311,summary!C2313,olah!$P2313:P17311,summary!D2313,olah!$S2313:S17311,"Late")</f>
        <v>0</v>
      </c>
      <c r="J2313">
        <f>COUNTIFS(olah!$Q$2:Q17311,summary!A2313,olah!$B$2:B17311,summary!B2313,olah!$S$2:S17311,"Late")</f>
        <v>0</v>
      </c>
      <c r="K2313">
        <f t="shared" si="36"/>
        <v>8</v>
      </c>
      <c r="L2313">
        <f>COUNTIFS(olah!$Q2313:Q17311,summary!A2313,olah!$B2313:B17311,summary!B2313,olah!$N2313:N17311,summary!C2313,olah!$P2313:P17311,summary!D2313,olah!$T2313:T17311,"On Time CO")</f>
        <v>1</v>
      </c>
      <c r="M2313">
        <f>COUNTIFS(olah!$Q$2:Q17311,summary!A2313,olah!$B$2:B17311,summary!B2313,olah!$T$2:T17311,"On Time CO")</f>
        <v>22</v>
      </c>
      <c r="N2313">
        <f>COUNTIFS(olah!$Q2313:Q17311,summary!A2313,olah!$B2313:B17311,summary!B2313,olah!$N2313:N17311,summary!C2313,olah!$P2313:P17311,summary!D2313,olah!$T2313:T17311,"Overtime")</f>
        <v>0</v>
      </c>
      <c r="O2313">
        <f>COUNTIFS(olah!$Q$2:Q17311,summary!A2313,olah!$B$2:B17311,summary!B2313,olah!$T$2:T17311,"Overtime")</f>
        <v>0</v>
      </c>
      <c r="P2313">
        <f>COUNTIFS(olah!$Q2313:Q17311,summary!A2313,olah!$B2313:B17311,summary!B2313,olah!$N2313:N17311,summary!C2313,olah!$P2313:P17311,summary!D2313,olah!$T2313:T17311,"Early")</f>
        <v>0</v>
      </c>
      <c r="Q2313">
        <f>COUNTIFS(olah!$Q$2:Q17311,summary!A2313,olah!$B$2:B17311,summary!B2313,olah!$T$2:T17311,"Early")</f>
        <v>1</v>
      </c>
      <c r="R2313">
        <f>COUNTIFS(olah!$Q2313:Q17311,summary!A2313,olah!$B2313:B17311,summary!B2313,olah!$N2313:N17311,summary!C2313,olah!$P2313:P17311,summary!D2313,olah!$T2313:T17311,"NA CO")</f>
        <v>0</v>
      </c>
      <c r="S2313">
        <f>COUNTIFS(olah!$Q$2:Q17311,summary!A2313,olah!$B$2:B17311,summary!B2313,olah!$T$2:T17311,"NA CO")</f>
        <v>0</v>
      </c>
      <c r="T2313" t="str">
        <f>olah!R2313</f>
        <v>Attendance</v>
      </c>
      <c r="U2313" t="str">
        <f>IF(T2313="Permit", olah!T2313, "No Permit")</f>
        <v>No Permit</v>
      </c>
    </row>
    <row r="2314" spans="1:21" hidden="1" x14ac:dyDescent="0.3">
      <c r="A2314" s="23">
        <v>44561</v>
      </c>
      <c r="B2314" t="s">
        <v>8418</v>
      </c>
      <c r="C2314" t="s">
        <v>28</v>
      </c>
      <c r="D2314" t="s">
        <v>6082</v>
      </c>
      <c r="E2314" t="str">
        <f>VLOOKUP(B2314,olah!$B:$P,2,0)</f>
        <v>2021-12-01</v>
      </c>
      <c r="F2314">
        <f>COUNTIFS(parameter!$J$4:$J$34,summary!A2314,parameter!$I$4:$I$34,"&gt;="&amp;summary!$E2314)</f>
        <v>31</v>
      </c>
      <c r="G2314">
        <f>COUNTIFS(olah!$Q2314:Q17312,summary!A2314,olah!$B2314:B17312,summary!B2314,olah!$N2314:N17312,summary!C2314,olah!$P2314:P17312,summary!D2314,olah!$S2314:S17312,"On Time")</f>
        <v>1</v>
      </c>
      <c r="H2314">
        <f>COUNTIFS(olah!$Q$2:Q17312,summary!A2314,olah!$B$2:B17312,summary!B2314,olah!$S$2:S17312,"On Time")</f>
        <v>23</v>
      </c>
      <c r="I2314">
        <f>COUNTIFS(olah!$Q2314:Q17312,summary!A2314,olah!$B2314:B17312,summary!B2314,olah!$N2314:N17312,summary!C2314,olah!$P2314:P17312,summary!D2314,olah!$S2314:S17312,"Late")</f>
        <v>0</v>
      </c>
      <c r="J2314">
        <f>COUNTIFS(olah!$Q$2:Q17312,summary!A2314,olah!$B$2:B17312,summary!B2314,olah!$S$2:S17312,"Late")</f>
        <v>0</v>
      </c>
      <c r="K2314">
        <f t="shared" si="36"/>
        <v>8</v>
      </c>
      <c r="L2314">
        <f>COUNTIFS(olah!$Q2314:Q17312,summary!A2314,olah!$B2314:B17312,summary!B2314,olah!$N2314:N17312,summary!C2314,olah!$P2314:P17312,summary!D2314,olah!$T2314:T17312,"On Time CO")</f>
        <v>1</v>
      </c>
      <c r="M2314">
        <f>COUNTIFS(olah!$Q$2:Q17312,summary!A2314,olah!$B$2:B17312,summary!B2314,olah!$T$2:T17312,"On Time CO")</f>
        <v>22</v>
      </c>
      <c r="N2314">
        <f>COUNTIFS(olah!$Q2314:Q17312,summary!A2314,olah!$B2314:B17312,summary!B2314,olah!$N2314:N17312,summary!C2314,olah!$P2314:P17312,summary!D2314,olah!$T2314:T17312,"Overtime")</f>
        <v>0</v>
      </c>
      <c r="O2314">
        <f>COUNTIFS(olah!$Q$2:Q17312,summary!A2314,olah!$B$2:B17312,summary!B2314,olah!$T$2:T17312,"Overtime")</f>
        <v>0</v>
      </c>
      <c r="P2314">
        <f>COUNTIFS(olah!$Q2314:Q17312,summary!A2314,olah!$B2314:B17312,summary!B2314,olah!$N2314:N17312,summary!C2314,olah!$P2314:P17312,summary!D2314,olah!$T2314:T17312,"Early")</f>
        <v>0</v>
      </c>
      <c r="Q2314">
        <f>COUNTIFS(olah!$Q$2:Q17312,summary!A2314,olah!$B$2:B17312,summary!B2314,olah!$T$2:T17312,"Early")</f>
        <v>1</v>
      </c>
      <c r="R2314">
        <f>COUNTIFS(olah!$Q2314:Q17312,summary!A2314,olah!$B2314:B17312,summary!B2314,olah!$N2314:N17312,summary!C2314,olah!$P2314:P17312,summary!D2314,olah!$T2314:T17312,"NA CO")</f>
        <v>0</v>
      </c>
      <c r="S2314">
        <f>COUNTIFS(olah!$Q$2:Q17312,summary!A2314,olah!$B$2:B17312,summary!B2314,olah!$T$2:T17312,"NA CO")</f>
        <v>0</v>
      </c>
      <c r="T2314" t="str">
        <f>olah!R2314</f>
        <v>Attendance</v>
      </c>
      <c r="U2314" t="str">
        <f>IF(T2314="Permit", olah!T2314, "No Permit")</f>
        <v>No Permit</v>
      </c>
    </row>
    <row r="2315" spans="1:21" hidden="1" x14ac:dyDescent="0.3">
      <c r="A2315" s="23">
        <v>44561</v>
      </c>
      <c r="B2315" t="s">
        <v>8418</v>
      </c>
      <c r="C2315" t="s">
        <v>28</v>
      </c>
      <c r="D2315" t="s">
        <v>11602</v>
      </c>
      <c r="E2315" t="str">
        <f>VLOOKUP(B2315,olah!$B:$P,2,0)</f>
        <v>2021-12-01</v>
      </c>
      <c r="F2315">
        <f>COUNTIFS(parameter!$J$4:$J$34,summary!A2315,parameter!$I$4:$I$34,"&gt;="&amp;summary!$E2315)</f>
        <v>31</v>
      </c>
      <c r="G2315">
        <f>COUNTIFS(olah!$Q2315:Q17313,summary!A2315,olah!$B2315:B17313,summary!B2315,olah!$N2315:N17313,summary!C2315,olah!$P2315:P17313,summary!D2315,olah!$S2315:S17313,"On Time")</f>
        <v>1</v>
      </c>
      <c r="H2315">
        <f>COUNTIFS(olah!$Q$2:Q17313,summary!A2315,olah!$B$2:B17313,summary!B2315,olah!$S$2:S17313,"On Time")</f>
        <v>23</v>
      </c>
      <c r="I2315">
        <f>COUNTIFS(olah!$Q2315:Q17313,summary!A2315,olah!$B2315:B17313,summary!B2315,olah!$N2315:N17313,summary!C2315,olah!$P2315:P17313,summary!D2315,olah!$S2315:S17313,"Late")</f>
        <v>0</v>
      </c>
      <c r="J2315">
        <f>COUNTIFS(olah!$Q$2:Q17313,summary!A2315,olah!$B$2:B17313,summary!B2315,olah!$S$2:S17313,"Late")</f>
        <v>0</v>
      </c>
      <c r="K2315">
        <f t="shared" si="36"/>
        <v>8</v>
      </c>
      <c r="L2315">
        <f>COUNTIFS(olah!$Q2315:Q17313,summary!A2315,olah!$B2315:B17313,summary!B2315,olah!$N2315:N17313,summary!C2315,olah!$P2315:P17313,summary!D2315,olah!$T2315:T17313,"On Time CO")</f>
        <v>1</v>
      </c>
      <c r="M2315">
        <f>COUNTIFS(olah!$Q$2:Q17313,summary!A2315,olah!$B$2:B17313,summary!B2315,olah!$T$2:T17313,"On Time CO")</f>
        <v>22</v>
      </c>
      <c r="N2315">
        <f>COUNTIFS(olah!$Q2315:Q17313,summary!A2315,olah!$B2315:B17313,summary!B2315,olah!$N2315:N17313,summary!C2315,olah!$P2315:P17313,summary!D2315,olah!$T2315:T17313,"Overtime")</f>
        <v>0</v>
      </c>
      <c r="O2315">
        <f>COUNTIFS(olah!$Q$2:Q17313,summary!A2315,olah!$B$2:B17313,summary!B2315,olah!$T$2:T17313,"Overtime")</f>
        <v>0</v>
      </c>
      <c r="P2315">
        <f>COUNTIFS(olah!$Q2315:Q17313,summary!A2315,olah!$B2315:B17313,summary!B2315,olah!$N2315:N17313,summary!C2315,olah!$P2315:P17313,summary!D2315,olah!$T2315:T17313,"Early")</f>
        <v>0</v>
      </c>
      <c r="Q2315">
        <f>COUNTIFS(olah!$Q$2:Q17313,summary!A2315,olah!$B$2:B17313,summary!B2315,olah!$T$2:T17313,"Early")</f>
        <v>1</v>
      </c>
      <c r="R2315">
        <f>COUNTIFS(olah!$Q2315:Q17313,summary!A2315,olah!$B2315:B17313,summary!B2315,olah!$N2315:N17313,summary!C2315,olah!$P2315:P17313,summary!D2315,olah!$T2315:T17313,"NA CO")</f>
        <v>0</v>
      </c>
      <c r="S2315">
        <f>COUNTIFS(olah!$Q$2:Q17313,summary!A2315,olah!$B$2:B17313,summary!B2315,olah!$T$2:T17313,"NA CO")</f>
        <v>0</v>
      </c>
      <c r="T2315" t="str">
        <f>olah!R2315</f>
        <v>Attendance</v>
      </c>
      <c r="U2315" t="str">
        <f>IF(T2315="Permit", olah!T2315, "No Permit")</f>
        <v>No Permit</v>
      </c>
    </row>
    <row r="2316" spans="1:21" hidden="1" x14ac:dyDescent="0.3">
      <c r="A2316" s="23">
        <v>44561</v>
      </c>
      <c r="B2316" t="s">
        <v>8418</v>
      </c>
      <c r="C2316" t="s">
        <v>28</v>
      </c>
      <c r="D2316" t="s">
        <v>11603</v>
      </c>
      <c r="E2316" t="str">
        <f>VLOOKUP(B2316,olah!$B:$P,2,0)</f>
        <v>2021-12-01</v>
      </c>
      <c r="F2316">
        <f>COUNTIFS(parameter!$J$4:$J$34,summary!A2316,parameter!$I$4:$I$34,"&gt;="&amp;summary!$E2316)</f>
        <v>31</v>
      </c>
      <c r="G2316">
        <f>COUNTIFS(olah!$Q2316:Q17314,summary!A2316,olah!$B2316:B17314,summary!B2316,olah!$N2316:N17314,summary!C2316,olah!$P2316:P17314,summary!D2316,olah!$S2316:S17314,"On Time")</f>
        <v>1</v>
      </c>
      <c r="H2316">
        <f>COUNTIFS(olah!$Q$2:Q17314,summary!A2316,olah!$B$2:B17314,summary!B2316,olah!$S$2:S17314,"On Time")</f>
        <v>23</v>
      </c>
      <c r="I2316">
        <f>COUNTIFS(olah!$Q2316:Q17314,summary!A2316,olah!$B2316:B17314,summary!B2316,olah!$N2316:N17314,summary!C2316,olah!$P2316:P17314,summary!D2316,olah!$S2316:S17314,"Late")</f>
        <v>0</v>
      </c>
      <c r="J2316">
        <f>COUNTIFS(olah!$Q$2:Q17314,summary!A2316,olah!$B$2:B17314,summary!B2316,olah!$S$2:S17314,"Late")</f>
        <v>0</v>
      </c>
      <c r="K2316">
        <f t="shared" si="36"/>
        <v>8</v>
      </c>
      <c r="L2316">
        <f>COUNTIFS(olah!$Q2316:Q17314,summary!A2316,olah!$B2316:B17314,summary!B2316,olah!$N2316:N17314,summary!C2316,olah!$P2316:P17314,summary!D2316,olah!$T2316:T17314,"On Time CO")</f>
        <v>1</v>
      </c>
      <c r="M2316">
        <f>COUNTIFS(olah!$Q$2:Q17314,summary!A2316,olah!$B$2:B17314,summary!B2316,olah!$T$2:T17314,"On Time CO")</f>
        <v>22</v>
      </c>
      <c r="N2316">
        <f>COUNTIFS(olah!$Q2316:Q17314,summary!A2316,olah!$B2316:B17314,summary!B2316,olah!$N2316:N17314,summary!C2316,olah!$P2316:P17314,summary!D2316,olah!$T2316:T17314,"Overtime")</f>
        <v>0</v>
      </c>
      <c r="O2316">
        <f>COUNTIFS(olah!$Q$2:Q17314,summary!A2316,olah!$B$2:B17314,summary!B2316,olah!$T$2:T17314,"Overtime")</f>
        <v>0</v>
      </c>
      <c r="P2316">
        <f>COUNTIFS(olah!$Q2316:Q17314,summary!A2316,olah!$B2316:B17314,summary!B2316,olah!$N2316:N17314,summary!C2316,olah!$P2316:P17314,summary!D2316,olah!$T2316:T17314,"Early")</f>
        <v>0</v>
      </c>
      <c r="Q2316">
        <f>COUNTIFS(olah!$Q$2:Q17314,summary!A2316,olah!$B$2:B17314,summary!B2316,olah!$T$2:T17314,"Early")</f>
        <v>1</v>
      </c>
      <c r="R2316">
        <f>COUNTIFS(olah!$Q2316:Q17314,summary!A2316,olah!$B2316:B17314,summary!B2316,olah!$N2316:N17314,summary!C2316,olah!$P2316:P17314,summary!D2316,olah!$T2316:T17314,"NA CO")</f>
        <v>0</v>
      </c>
      <c r="S2316">
        <f>COUNTIFS(olah!$Q$2:Q17314,summary!A2316,olah!$B$2:B17314,summary!B2316,olah!$T$2:T17314,"NA CO")</f>
        <v>0</v>
      </c>
      <c r="T2316" t="str">
        <f>olah!R2316</f>
        <v>Attendance</v>
      </c>
      <c r="U2316" t="str">
        <f>IF(T2316="Permit", olah!T2316, "No Permit")</f>
        <v>No Permit</v>
      </c>
    </row>
    <row r="2317" spans="1:21" hidden="1" x14ac:dyDescent="0.3">
      <c r="A2317" s="23">
        <v>44561</v>
      </c>
      <c r="B2317" t="s">
        <v>8418</v>
      </c>
      <c r="C2317" t="s">
        <v>28</v>
      </c>
      <c r="D2317" t="s">
        <v>7108</v>
      </c>
      <c r="E2317" t="str">
        <f>VLOOKUP(B2317,olah!$B:$P,2,0)</f>
        <v>2021-12-01</v>
      </c>
      <c r="F2317">
        <f>COUNTIFS(parameter!$J$4:$J$34,summary!A2317,parameter!$I$4:$I$34,"&gt;="&amp;summary!$E2317)</f>
        <v>31</v>
      </c>
      <c r="G2317">
        <f>COUNTIFS(olah!$Q2317:Q17315,summary!A2317,olah!$B2317:B17315,summary!B2317,olah!$N2317:N17315,summary!C2317,olah!$P2317:P17315,summary!D2317,olah!$S2317:S17315,"On Time")</f>
        <v>1</v>
      </c>
      <c r="H2317">
        <f>COUNTIFS(olah!$Q$2:Q17315,summary!A2317,olah!$B$2:B17315,summary!B2317,olah!$S$2:S17315,"On Time")</f>
        <v>23</v>
      </c>
      <c r="I2317">
        <f>COUNTIFS(olah!$Q2317:Q17315,summary!A2317,olah!$B2317:B17315,summary!B2317,olah!$N2317:N17315,summary!C2317,olah!$P2317:P17315,summary!D2317,olah!$S2317:S17315,"Late")</f>
        <v>0</v>
      </c>
      <c r="J2317">
        <f>COUNTIFS(olah!$Q$2:Q17315,summary!A2317,olah!$B$2:B17315,summary!B2317,olah!$S$2:S17315,"Late")</f>
        <v>0</v>
      </c>
      <c r="K2317">
        <f t="shared" si="36"/>
        <v>8</v>
      </c>
      <c r="L2317">
        <f>COUNTIFS(olah!$Q2317:Q17315,summary!A2317,olah!$B2317:B17315,summary!B2317,olah!$N2317:N17315,summary!C2317,olah!$P2317:P17315,summary!D2317,olah!$T2317:T17315,"On Time CO")</f>
        <v>1</v>
      </c>
      <c r="M2317">
        <f>COUNTIFS(olah!$Q$2:Q17315,summary!A2317,olah!$B$2:B17315,summary!B2317,olah!$T$2:T17315,"On Time CO")</f>
        <v>22</v>
      </c>
      <c r="N2317">
        <f>COUNTIFS(olah!$Q2317:Q17315,summary!A2317,olah!$B2317:B17315,summary!B2317,olah!$N2317:N17315,summary!C2317,olah!$P2317:P17315,summary!D2317,olah!$T2317:T17315,"Overtime")</f>
        <v>0</v>
      </c>
      <c r="O2317">
        <f>COUNTIFS(olah!$Q$2:Q17315,summary!A2317,olah!$B$2:B17315,summary!B2317,olah!$T$2:T17315,"Overtime")</f>
        <v>0</v>
      </c>
      <c r="P2317">
        <f>COUNTIFS(olah!$Q2317:Q17315,summary!A2317,olah!$B2317:B17315,summary!B2317,olah!$N2317:N17315,summary!C2317,olah!$P2317:P17315,summary!D2317,olah!$T2317:T17315,"Early")</f>
        <v>0</v>
      </c>
      <c r="Q2317">
        <f>COUNTIFS(olah!$Q$2:Q17315,summary!A2317,olah!$B$2:B17315,summary!B2317,olah!$T$2:T17315,"Early")</f>
        <v>1</v>
      </c>
      <c r="R2317">
        <f>COUNTIFS(olah!$Q2317:Q17315,summary!A2317,olah!$B2317:B17315,summary!B2317,olah!$N2317:N17315,summary!C2317,olah!$P2317:P17315,summary!D2317,olah!$T2317:T17315,"NA CO")</f>
        <v>0</v>
      </c>
      <c r="S2317">
        <f>COUNTIFS(olah!$Q$2:Q17315,summary!A2317,olah!$B$2:B17315,summary!B2317,olah!$T$2:T17315,"NA CO")</f>
        <v>0</v>
      </c>
      <c r="T2317" t="str">
        <f>olah!R2317</f>
        <v>Attendance</v>
      </c>
      <c r="U2317" t="str">
        <f>IF(T2317="Permit", olah!T2317, "No Permit")</f>
        <v>No Permit</v>
      </c>
    </row>
    <row r="2318" spans="1:21" hidden="1" x14ac:dyDescent="0.3">
      <c r="A2318" s="23">
        <v>44561</v>
      </c>
      <c r="B2318" t="s">
        <v>8418</v>
      </c>
      <c r="C2318" t="s">
        <v>28</v>
      </c>
      <c r="D2318" t="s">
        <v>11604</v>
      </c>
      <c r="E2318" t="str">
        <f>VLOOKUP(B2318,olah!$B:$P,2,0)</f>
        <v>2021-12-01</v>
      </c>
      <c r="F2318">
        <f>COUNTIFS(parameter!$J$4:$J$34,summary!A2318,parameter!$I$4:$I$34,"&gt;="&amp;summary!$E2318)</f>
        <v>31</v>
      </c>
      <c r="G2318">
        <f>COUNTIFS(olah!$Q2318:Q17316,summary!A2318,olah!$B2318:B17316,summary!B2318,olah!$N2318:N17316,summary!C2318,olah!$P2318:P17316,summary!D2318,olah!$S2318:S17316,"On Time")</f>
        <v>1</v>
      </c>
      <c r="H2318">
        <f>COUNTIFS(olah!$Q$2:Q17316,summary!A2318,olah!$B$2:B17316,summary!B2318,olah!$S$2:S17316,"On Time")</f>
        <v>23</v>
      </c>
      <c r="I2318">
        <f>COUNTIFS(olah!$Q2318:Q17316,summary!A2318,olah!$B2318:B17316,summary!B2318,olah!$N2318:N17316,summary!C2318,olah!$P2318:P17316,summary!D2318,olah!$S2318:S17316,"Late")</f>
        <v>0</v>
      </c>
      <c r="J2318">
        <f>COUNTIFS(olah!$Q$2:Q17316,summary!A2318,olah!$B$2:B17316,summary!B2318,olah!$S$2:S17316,"Late")</f>
        <v>0</v>
      </c>
      <c r="K2318">
        <f t="shared" si="36"/>
        <v>8</v>
      </c>
      <c r="L2318">
        <f>COUNTIFS(olah!$Q2318:Q17316,summary!A2318,olah!$B2318:B17316,summary!B2318,olah!$N2318:N17316,summary!C2318,olah!$P2318:P17316,summary!D2318,olah!$T2318:T17316,"On Time CO")</f>
        <v>1</v>
      </c>
      <c r="M2318">
        <f>COUNTIFS(olah!$Q$2:Q17316,summary!A2318,olah!$B$2:B17316,summary!B2318,olah!$T$2:T17316,"On Time CO")</f>
        <v>22</v>
      </c>
      <c r="N2318">
        <f>COUNTIFS(olah!$Q2318:Q17316,summary!A2318,olah!$B2318:B17316,summary!B2318,olah!$N2318:N17316,summary!C2318,olah!$P2318:P17316,summary!D2318,olah!$T2318:T17316,"Overtime")</f>
        <v>0</v>
      </c>
      <c r="O2318">
        <f>COUNTIFS(olah!$Q$2:Q17316,summary!A2318,olah!$B$2:B17316,summary!B2318,olah!$T$2:T17316,"Overtime")</f>
        <v>0</v>
      </c>
      <c r="P2318">
        <f>COUNTIFS(olah!$Q2318:Q17316,summary!A2318,olah!$B2318:B17316,summary!B2318,olah!$N2318:N17316,summary!C2318,olah!$P2318:P17316,summary!D2318,olah!$T2318:T17316,"Early")</f>
        <v>0</v>
      </c>
      <c r="Q2318">
        <f>COUNTIFS(olah!$Q$2:Q17316,summary!A2318,olah!$B$2:B17316,summary!B2318,olah!$T$2:T17316,"Early")</f>
        <v>1</v>
      </c>
      <c r="R2318">
        <f>COUNTIFS(olah!$Q2318:Q17316,summary!A2318,olah!$B2318:B17316,summary!B2318,olah!$N2318:N17316,summary!C2318,olah!$P2318:P17316,summary!D2318,olah!$T2318:T17316,"NA CO")</f>
        <v>0</v>
      </c>
      <c r="S2318">
        <f>COUNTIFS(olah!$Q$2:Q17316,summary!A2318,olah!$B$2:B17316,summary!B2318,olah!$T$2:T17316,"NA CO")</f>
        <v>0</v>
      </c>
      <c r="T2318" t="str">
        <f>olah!R2318</f>
        <v>Attendance</v>
      </c>
      <c r="U2318" t="str">
        <f>IF(T2318="Permit", olah!T2318, "No Permit")</f>
        <v>No Permit</v>
      </c>
    </row>
    <row r="2319" spans="1:21" hidden="1" x14ac:dyDescent="0.3">
      <c r="A2319" s="23">
        <v>44561</v>
      </c>
      <c r="B2319" t="s">
        <v>8418</v>
      </c>
      <c r="C2319" t="s">
        <v>28</v>
      </c>
      <c r="D2319" t="s">
        <v>11605</v>
      </c>
      <c r="E2319" t="str">
        <f>VLOOKUP(B2319,olah!$B:$P,2,0)</f>
        <v>2021-12-01</v>
      </c>
      <c r="F2319">
        <f>COUNTIFS(parameter!$J$4:$J$34,summary!A2319,parameter!$I$4:$I$34,"&gt;="&amp;summary!$E2319)</f>
        <v>31</v>
      </c>
      <c r="G2319">
        <f>COUNTIFS(olah!$Q2319:Q17317,summary!A2319,olah!$B2319:B17317,summary!B2319,olah!$N2319:N17317,summary!C2319,olah!$P2319:P17317,summary!D2319,olah!$S2319:S17317,"On Time")</f>
        <v>1</v>
      </c>
      <c r="H2319">
        <f>COUNTIFS(olah!$Q$2:Q17317,summary!A2319,olah!$B$2:B17317,summary!B2319,olah!$S$2:S17317,"On Time")</f>
        <v>23</v>
      </c>
      <c r="I2319">
        <f>COUNTIFS(olah!$Q2319:Q17317,summary!A2319,olah!$B2319:B17317,summary!B2319,olah!$N2319:N17317,summary!C2319,olah!$P2319:P17317,summary!D2319,olah!$S2319:S17317,"Late")</f>
        <v>0</v>
      </c>
      <c r="J2319">
        <f>COUNTIFS(olah!$Q$2:Q17317,summary!A2319,olah!$B$2:B17317,summary!B2319,olah!$S$2:S17317,"Late")</f>
        <v>0</v>
      </c>
      <c r="K2319">
        <f t="shared" si="36"/>
        <v>8</v>
      </c>
      <c r="L2319">
        <f>COUNTIFS(olah!$Q2319:Q17317,summary!A2319,olah!$B2319:B17317,summary!B2319,olah!$N2319:N17317,summary!C2319,olah!$P2319:P17317,summary!D2319,olah!$T2319:T17317,"On Time CO")</f>
        <v>1</v>
      </c>
      <c r="M2319">
        <f>COUNTIFS(olah!$Q$2:Q17317,summary!A2319,olah!$B$2:B17317,summary!B2319,olah!$T$2:T17317,"On Time CO")</f>
        <v>22</v>
      </c>
      <c r="N2319">
        <f>COUNTIFS(olah!$Q2319:Q17317,summary!A2319,olah!$B2319:B17317,summary!B2319,olah!$N2319:N17317,summary!C2319,olah!$P2319:P17317,summary!D2319,olah!$T2319:T17317,"Overtime")</f>
        <v>0</v>
      </c>
      <c r="O2319">
        <f>COUNTIFS(olah!$Q$2:Q17317,summary!A2319,olah!$B$2:B17317,summary!B2319,olah!$T$2:T17317,"Overtime")</f>
        <v>0</v>
      </c>
      <c r="P2319">
        <f>COUNTIFS(olah!$Q2319:Q17317,summary!A2319,olah!$B2319:B17317,summary!B2319,olah!$N2319:N17317,summary!C2319,olah!$P2319:P17317,summary!D2319,olah!$T2319:T17317,"Early")</f>
        <v>0</v>
      </c>
      <c r="Q2319">
        <f>COUNTIFS(olah!$Q$2:Q17317,summary!A2319,olah!$B$2:B17317,summary!B2319,olah!$T$2:T17317,"Early")</f>
        <v>1</v>
      </c>
      <c r="R2319">
        <f>COUNTIFS(olah!$Q2319:Q17317,summary!A2319,olah!$B2319:B17317,summary!B2319,olah!$N2319:N17317,summary!C2319,olah!$P2319:P17317,summary!D2319,olah!$T2319:T17317,"NA CO")</f>
        <v>0</v>
      </c>
      <c r="S2319">
        <f>COUNTIFS(olah!$Q$2:Q17317,summary!A2319,olah!$B$2:B17317,summary!B2319,olah!$T$2:T17317,"NA CO")</f>
        <v>0</v>
      </c>
      <c r="T2319" t="str">
        <f>olah!R2319</f>
        <v>Attendance</v>
      </c>
      <c r="U2319" t="str">
        <f>IF(T2319="Permit", olah!T2319, "No Permit")</f>
        <v>No Permit</v>
      </c>
    </row>
    <row r="2320" spans="1:21" hidden="1" x14ac:dyDescent="0.3">
      <c r="A2320" s="23">
        <v>44561</v>
      </c>
      <c r="B2320" t="s">
        <v>8418</v>
      </c>
      <c r="C2320" t="s">
        <v>8444</v>
      </c>
      <c r="D2320" t="s">
        <v>11606</v>
      </c>
      <c r="E2320" t="str">
        <f>VLOOKUP(B2320,olah!$B:$P,2,0)</f>
        <v>2021-12-01</v>
      </c>
      <c r="F2320">
        <f>COUNTIFS(parameter!$J$4:$J$34,summary!A2320,parameter!$I$4:$I$34,"&gt;="&amp;summary!$E2320)</f>
        <v>31</v>
      </c>
      <c r="G2320">
        <f>COUNTIFS(olah!$Q2320:Q17318,summary!A2320,olah!$B2320:B17318,summary!B2320,olah!$N2320:N17318,summary!C2320,olah!$P2320:P17318,summary!D2320,olah!$S2320:S17318,"On Time")</f>
        <v>1</v>
      </c>
      <c r="H2320">
        <f>COUNTIFS(olah!$Q$2:Q17318,summary!A2320,olah!$B$2:B17318,summary!B2320,olah!$S$2:S17318,"On Time")</f>
        <v>23</v>
      </c>
      <c r="I2320">
        <f>COUNTIFS(olah!$Q2320:Q17318,summary!A2320,olah!$B2320:B17318,summary!B2320,olah!$N2320:N17318,summary!C2320,olah!$P2320:P17318,summary!D2320,olah!$S2320:S17318,"Late")</f>
        <v>0</v>
      </c>
      <c r="J2320">
        <f>COUNTIFS(olah!$Q$2:Q17318,summary!A2320,olah!$B$2:B17318,summary!B2320,olah!$S$2:S17318,"Late")</f>
        <v>0</v>
      </c>
      <c r="K2320">
        <f t="shared" si="36"/>
        <v>8</v>
      </c>
      <c r="L2320">
        <f>COUNTIFS(olah!$Q2320:Q17318,summary!A2320,olah!$B2320:B17318,summary!B2320,olah!$N2320:N17318,summary!C2320,olah!$P2320:P17318,summary!D2320,olah!$T2320:T17318,"On Time CO")</f>
        <v>1</v>
      </c>
      <c r="M2320">
        <f>COUNTIFS(olah!$Q$2:Q17318,summary!A2320,olah!$B$2:B17318,summary!B2320,olah!$T$2:T17318,"On Time CO")</f>
        <v>22</v>
      </c>
      <c r="N2320">
        <f>COUNTIFS(olah!$Q2320:Q17318,summary!A2320,olah!$B2320:B17318,summary!B2320,olah!$N2320:N17318,summary!C2320,olah!$P2320:P17318,summary!D2320,olah!$T2320:T17318,"Overtime")</f>
        <v>0</v>
      </c>
      <c r="O2320">
        <f>COUNTIFS(olah!$Q$2:Q17318,summary!A2320,olah!$B$2:B17318,summary!B2320,olah!$T$2:T17318,"Overtime")</f>
        <v>0</v>
      </c>
      <c r="P2320">
        <f>COUNTIFS(olah!$Q2320:Q17318,summary!A2320,olah!$B2320:B17318,summary!B2320,olah!$N2320:N17318,summary!C2320,olah!$P2320:P17318,summary!D2320,olah!$T2320:T17318,"Early")</f>
        <v>0</v>
      </c>
      <c r="Q2320">
        <f>COUNTIFS(olah!$Q$2:Q17318,summary!A2320,olah!$B$2:B17318,summary!B2320,olah!$T$2:T17318,"Early")</f>
        <v>1</v>
      </c>
      <c r="R2320">
        <f>COUNTIFS(olah!$Q2320:Q17318,summary!A2320,olah!$B2320:B17318,summary!B2320,olah!$N2320:N17318,summary!C2320,olah!$P2320:P17318,summary!D2320,olah!$T2320:T17318,"NA CO")</f>
        <v>0</v>
      </c>
      <c r="S2320">
        <f>COUNTIFS(olah!$Q$2:Q17318,summary!A2320,olah!$B$2:B17318,summary!B2320,olah!$T$2:T17318,"NA CO")</f>
        <v>0</v>
      </c>
      <c r="T2320" t="str">
        <f>olah!R2320</f>
        <v>Daily Journey</v>
      </c>
      <c r="U2320" t="str">
        <f>IF(T2320="Permit", olah!T2320, "No Permit")</f>
        <v>No Permit</v>
      </c>
    </row>
    <row r="2321" spans="1:21" hidden="1" x14ac:dyDescent="0.3">
      <c r="A2321" s="23">
        <v>44561</v>
      </c>
      <c r="B2321" t="s">
        <v>8418</v>
      </c>
      <c r="C2321" t="s">
        <v>28</v>
      </c>
      <c r="D2321" t="s">
        <v>10202</v>
      </c>
      <c r="E2321" t="str">
        <f>VLOOKUP(B2321,olah!$B:$P,2,0)</f>
        <v>2021-12-01</v>
      </c>
      <c r="F2321">
        <f>COUNTIFS(parameter!$J$4:$J$34,summary!A2321,parameter!$I$4:$I$34,"&gt;="&amp;summary!$E2321)</f>
        <v>31</v>
      </c>
      <c r="G2321">
        <f>COUNTIFS(olah!$Q2321:Q17319,summary!A2321,olah!$B2321:B17319,summary!B2321,olah!$N2321:N17319,summary!C2321,olah!$P2321:P17319,summary!D2321,olah!$S2321:S17319,"On Time")</f>
        <v>1</v>
      </c>
      <c r="H2321">
        <f>COUNTIFS(olah!$Q$2:Q17319,summary!A2321,olah!$B$2:B17319,summary!B2321,olah!$S$2:S17319,"On Time")</f>
        <v>23</v>
      </c>
      <c r="I2321">
        <f>COUNTIFS(olah!$Q2321:Q17319,summary!A2321,olah!$B2321:B17319,summary!B2321,olah!$N2321:N17319,summary!C2321,olah!$P2321:P17319,summary!D2321,olah!$S2321:S17319,"Late")</f>
        <v>0</v>
      </c>
      <c r="J2321">
        <f>COUNTIFS(olah!$Q$2:Q17319,summary!A2321,olah!$B$2:B17319,summary!B2321,olah!$S$2:S17319,"Late")</f>
        <v>0</v>
      </c>
      <c r="K2321">
        <f t="shared" si="36"/>
        <v>8</v>
      </c>
      <c r="L2321">
        <f>COUNTIFS(olah!$Q2321:Q17319,summary!A2321,olah!$B2321:B17319,summary!B2321,olah!$N2321:N17319,summary!C2321,olah!$P2321:P17319,summary!D2321,olah!$T2321:T17319,"On Time CO")</f>
        <v>1</v>
      </c>
      <c r="M2321">
        <f>COUNTIFS(olah!$Q$2:Q17319,summary!A2321,olah!$B$2:B17319,summary!B2321,olah!$T$2:T17319,"On Time CO")</f>
        <v>22</v>
      </c>
      <c r="N2321">
        <f>COUNTIFS(olah!$Q2321:Q17319,summary!A2321,olah!$B2321:B17319,summary!B2321,olah!$N2321:N17319,summary!C2321,olah!$P2321:P17319,summary!D2321,olah!$T2321:T17319,"Overtime")</f>
        <v>0</v>
      </c>
      <c r="O2321">
        <f>COUNTIFS(olah!$Q$2:Q17319,summary!A2321,olah!$B$2:B17319,summary!B2321,olah!$T$2:T17319,"Overtime")</f>
        <v>0</v>
      </c>
      <c r="P2321">
        <f>COUNTIFS(olah!$Q2321:Q17319,summary!A2321,olah!$B2321:B17319,summary!B2321,olah!$N2321:N17319,summary!C2321,olah!$P2321:P17319,summary!D2321,olah!$T2321:T17319,"Early")</f>
        <v>0</v>
      </c>
      <c r="Q2321">
        <f>COUNTIFS(olah!$Q$2:Q17319,summary!A2321,olah!$B$2:B17319,summary!B2321,olah!$T$2:T17319,"Early")</f>
        <v>1</v>
      </c>
      <c r="R2321">
        <f>COUNTIFS(olah!$Q2321:Q17319,summary!A2321,olah!$B2321:B17319,summary!B2321,olah!$N2321:N17319,summary!C2321,olah!$P2321:P17319,summary!D2321,olah!$T2321:T17319,"NA CO")</f>
        <v>0</v>
      </c>
      <c r="S2321">
        <f>COUNTIFS(olah!$Q$2:Q17319,summary!A2321,olah!$B$2:B17319,summary!B2321,olah!$T$2:T17319,"NA CO")</f>
        <v>0</v>
      </c>
      <c r="T2321" t="str">
        <f>olah!R2321</f>
        <v>Attendance</v>
      </c>
      <c r="U2321" t="str">
        <f>IF(T2321="Permit", olah!T2321, "No Permit")</f>
        <v>No Permit</v>
      </c>
    </row>
    <row r="2322" spans="1:21" hidden="1" x14ac:dyDescent="0.3">
      <c r="A2322" s="23">
        <v>44561</v>
      </c>
      <c r="B2322" t="s">
        <v>8418</v>
      </c>
      <c r="C2322" t="s">
        <v>8444</v>
      </c>
      <c r="D2322" t="s">
        <v>11607</v>
      </c>
      <c r="E2322" t="str">
        <f>VLOOKUP(B2322,olah!$B:$P,2,0)</f>
        <v>2021-12-01</v>
      </c>
      <c r="F2322">
        <f>COUNTIFS(parameter!$J$4:$J$34,summary!A2322,parameter!$I$4:$I$34,"&gt;="&amp;summary!$E2322)</f>
        <v>31</v>
      </c>
      <c r="G2322">
        <f>COUNTIFS(olah!$Q2322:Q17320,summary!A2322,olah!$B2322:B17320,summary!B2322,olah!$N2322:N17320,summary!C2322,olah!$P2322:P17320,summary!D2322,olah!$S2322:S17320,"On Time")</f>
        <v>1</v>
      </c>
      <c r="H2322">
        <f>COUNTIFS(olah!$Q$2:Q17320,summary!A2322,olah!$B$2:B17320,summary!B2322,olah!$S$2:S17320,"On Time")</f>
        <v>23</v>
      </c>
      <c r="I2322">
        <f>COUNTIFS(olah!$Q2322:Q17320,summary!A2322,olah!$B2322:B17320,summary!B2322,olah!$N2322:N17320,summary!C2322,olah!$P2322:P17320,summary!D2322,olah!$S2322:S17320,"Late")</f>
        <v>0</v>
      </c>
      <c r="J2322">
        <f>COUNTIFS(olah!$Q$2:Q17320,summary!A2322,olah!$B$2:B17320,summary!B2322,olah!$S$2:S17320,"Late")</f>
        <v>0</v>
      </c>
      <c r="K2322">
        <f t="shared" si="36"/>
        <v>8</v>
      </c>
      <c r="L2322">
        <f>COUNTIFS(olah!$Q2322:Q17320,summary!A2322,olah!$B2322:B17320,summary!B2322,olah!$N2322:N17320,summary!C2322,olah!$P2322:P17320,summary!D2322,olah!$T2322:T17320,"On Time CO")</f>
        <v>1</v>
      </c>
      <c r="M2322">
        <f>COUNTIFS(olah!$Q$2:Q17320,summary!A2322,olah!$B$2:B17320,summary!B2322,olah!$T$2:T17320,"On Time CO")</f>
        <v>22</v>
      </c>
      <c r="N2322">
        <f>COUNTIFS(olah!$Q2322:Q17320,summary!A2322,olah!$B2322:B17320,summary!B2322,olah!$N2322:N17320,summary!C2322,olah!$P2322:P17320,summary!D2322,olah!$T2322:T17320,"Overtime")</f>
        <v>0</v>
      </c>
      <c r="O2322">
        <f>COUNTIFS(olah!$Q$2:Q17320,summary!A2322,olah!$B$2:B17320,summary!B2322,olah!$T$2:T17320,"Overtime")</f>
        <v>0</v>
      </c>
      <c r="P2322">
        <f>COUNTIFS(olah!$Q2322:Q17320,summary!A2322,olah!$B2322:B17320,summary!B2322,olah!$N2322:N17320,summary!C2322,olah!$P2322:P17320,summary!D2322,olah!$T2322:T17320,"Early")</f>
        <v>0</v>
      </c>
      <c r="Q2322">
        <f>COUNTIFS(olah!$Q$2:Q17320,summary!A2322,olah!$B$2:B17320,summary!B2322,olah!$T$2:T17320,"Early")</f>
        <v>1</v>
      </c>
      <c r="R2322">
        <f>COUNTIFS(olah!$Q2322:Q17320,summary!A2322,olah!$B2322:B17320,summary!B2322,olah!$N2322:N17320,summary!C2322,olah!$P2322:P17320,summary!D2322,olah!$T2322:T17320,"NA CO")</f>
        <v>0</v>
      </c>
      <c r="S2322">
        <f>COUNTIFS(olah!$Q$2:Q17320,summary!A2322,olah!$B$2:B17320,summary!B2322,olah!$T$2:T17320,"NA CO")</f>
        <v>0</v>
      </c>
      <c r="T2322" t="str">
        <f>olah!R2322</f>
        <v>Daily Journey</v>
      </c>
      <c r="U2322" t="str">
        <f>IF(T2322="Permit", olah!T2322, "No Permit")</f>
        <v>No Permit</v>
      </c>
    </row>
    <row r="2323" spans="1:21" hidden="1" x14ac:dyDescent="0.3">
      <c r="A2323" s="23">
        <v>44561</v>
      </c>
      <c r="B2323" t="s">
        <v>8418</v>
      </c>
      <c r="C2323" t="s">
        <v>28</v>
      </c>
      <c r="D2323" t="s">
        <v>11608</v>
      </c>
      <c r="E2323" t="str">
        <f>VLOOKUP(B2323,olah!$B:$P,2,0)</f>
        <v>2021-12-01</v>
      </c>
      <c r="F2323">
        <f>COUNTIFS(parameter!$J$4:$J$34,summary!A2323,parameter!$I$4:$I$34,"&gt;="&amp;summary!$E2323)</f>
        <v>31</v>
      </c>
      <c r="G2323">
        <f>COUNTIFS(olah!$Q2323:Q17321,summary!A2323,olah!$B2323:B17321,summary!B2323,olah!$N2323:N17321,summary!C2323,olah!$P2323:P17321,summary!D2323,olah!$S2323:S17321,"On Time")</f>
        <v>1</v>
      </c>
      <c r="H2323">
        <f>COUNTIFS(olah!$Q$2:Q17321,summary!A2323,olah!$B$2:B17321,summary!B2323,olah!$S$2:S17321,"On Time")</f>
        <v>23</v>
      </c>
      <c r="I2323">
        <f>COUNTIFS(olah!$Q2323:Q17321,summary!A2323,olah!$B2323:B17321,summary!B2323,olah!$N2323:N17321,summary!C2323,olah!$P2323:P17321,summary!D2323,olah!$S2323:S17321,"Late")</f>
        <v>0</v>
      </c>
      <c r="J2323">
        <f>COUNTIFS(olah!$Q$2:Q17321,summary!A2323,olah!$B$2:B17321,summary!B2323,olah!$S$2:S17321,"Late")</f>
        <v>0</v>
      </c>
      <c r="K2323">
        <f t="shared" si="36"/>
        <v>8</v>
      </c>
      <c r="L2323">
        <f>COUNTIFS(olah!$Q2323:Q17321,summary!A2323,olah!$B2323:B17321,summary!B2323,olah!$N2323:N17321,summary!C2323,olah!$P2323:P17321,summary!D2323,olah!$T2323:T17321,"On Time CO")</f>
        <v>1</v>
      </c>
      <c r="M2323">
        <f>COUNTIFS(olah!$Q$2:Q17321,summary!A2323,olah!$B$2:B17321,summary!B2323,olah!$T$2:T17321,"On Time CO")</f>
        <v>22</v>
      </c>
      <c r="N2323">
        <f>COUNTIFS(olah!$Q2323:Q17321,summary!A2323,olah!$B2323:B17321,summary!B2323,olah!$N2323:N17321,summary!C2323,olah!$P2323:P17321,summary!D2323,olah!$T2323:T17321,"Overtime")</f>
        <v>0</v>
      </c>
      <c r="O2323">
        <f>COUNTIFS(olah!$Q$2:Q17321,summary!A2323,olah!$B$2:B17321,summary!B2323,olah!$T$2:T17321,"Overtime")</f>
        <v>0</v>
      </c>
      <c r="P2323">
        <f>COUNTIFS(olah!$Q2323:Q17321,summary!A2323,olah!$B2323:B17321,summary!B2323,olah!$N2323:N17321,summary!C2323,olah!$P2323:P17321,summary!D2323,olah!$T2323:T17321,"Early")</f>
        <v>0</v>
      </c>
      <c r="Q2323">
        <f>COUNTIFS(olah!$Q$2:Q17321,summary!A2323,olah!$B$2:B17321,summary!B2323,olah!$T$2:T17321,"Early")</f>
        <v>1</v>
      </c>
      <c r="R2323">
        <f>COUNTIFS(olah!$Q2323:Q17321,summary!A2323,olah!$B2323:B17321,summary!B2323,olah!$N2323:N17321,summary!C2323,olah!$P2323:P17321,summary!D2323,olah!$T2323:T17321,"NA CO")</f>
        <v>0</v>
      </c>
      <c r="S2323">
        <f>COUNTIFS(olah!$Q$2:Q17321,summary!A2323,olah!$B$2:B17321,summary!B2323,olah!$T$2:T17321,"NA CO")</f>
        <v>0</v>
      </c>
      <c r="T2323" t="str">
        <f>olah!R2323</f>
        <v>Attendance</v>
      </c>
      <c r="U2323" t="str">
        <f>IF(T2323="Permit", olah!T2323, "No Permit")</f>
        <v>No Permit</v>
      </c>
    </row>
    <row r="2324" spans="1:21" hidden="1" x14ac:dyDescent="0.3">
      <c r="A2324" s="23">
        <v>44561</v>
      </c>
      <c r="B2324" t="s">
        <v>8418</v>
      </c>
      <c r="C2324" t="s">
        <v>8444</v>
      </c>
      <c r="D2324" t="s">
        <v>11609</v>
      </c>
      <c r="E2324" t="str">
        <f>VLOOKUP(B2324,olah!$B:$P,2,0)</f>
        <v>2021-12-01</v>
      </c>
      <c r="F2324">
        <f>COUNTIFS(parameter!$J$4:$J$34,summary!A2324,parameter!$I$4:$I$34,"&gt;="&amp;summary!$E2324)</f>
        <v>31</v>
      </c>
      <c r="G2324">
        <f>COUNTIFS(olah!$Q2324:Q17322,summary!A2324,olah!$B2324:B17322,summary!B2324,olah!$N2324:N17322,summary!C2324,olah!$P2324:P17322,summary!D2324,olah!$S2324:S17322,"On Time")</f>
        <v>1</v>
      </c>
      <c r="H2324">
        <f>COUNTIFS(olah!$Q$2:Q17322,summary!A2324,olah!$B$2:B17322,summary!B2324,olah!$S$2:S17322,"On Time")</f>
        <v>23</v>
      </c>
      <c r="I2324">
        <f>COUNTIFS(olah!$Q2324:Q17322,summary!A2324,olah!$B2324:B17322,summary!B2324,olah!$N2324:N17322,summary!C2324,olah!$P2324:P17322,summary!D2324,olah!$S2324:S17322,"Late")</f>
        <v>0</v>
      </c>
      <c r="J2324">
        <f>COUNTIFS(olah!$Q$2:Q17322,summary!A2324,olah!$B$2:B17322,summary!B2324,olah!$S$2:S17322,"Late")</f>
        <v>0</v>
      </c>
      <c r="K2324">
        <f t="shared" si="36"/>
        <v>8</v>
      </c>
      <c r="L2324">
        <f>COUNTIFS(olah!$Q2324:Q17322,summary!A2324,olah!$B2324:B17322,summary!B2324,olah!$N2324:N17322,summary!C2324,olah!$P2324:P17322,summary!D2324,olah!$T2324:T17322,"On Time CO")</f>
        <v>1</v>
      </c>
      <c r="M2324">
        <f>COUNTIFS(olah!$Q$2:Q17322,summary!A2324,olah!$B$2:B17322,summary!B2324,olah!$T$2:T17322,"On Time CO")</f>
        <v>22</v>
      </c>
      <c r="N2324">
        <f>COUNTIFS(olah!$Q2324:Q17322,summary!A2324,olah!$B2324:B17322,summary!B2324,olah!$N2324:N17322,summary!C2324,olah!$P2324:P17322,summary!D2324,olah!$T2324:T17322,"Overtime")</f>
        <v>0</v>
      </c>
      <c r="O2324">
        <f>COUNTIFS(olah!$Q$2:Q17322,summary!A2324,olah!$B$2:B17322,summary!B2324,olah!$T$2:T17322,"Overtime")</f>
        <v>0</v>
      </c>
      <c r="P2324">
        <f>COUNTIFS(olah!$Q2324:Q17322,summary!A2324,olah!$B2324:B17322,summary!B2324,olah!$N2324:N17322,summary!C2324,olah!$P2324:P17322,summary!D2324,olah!$T2324:T17322,"Early")</f>
        <v>0</v>
      </c>
      <c r="Q2324">
        <f>COUNTIFS(olah!$Q$2:Q17322,summary!A2324,olah!$B$2:B17322,summary!B2324,olah!$T$2:T17322,"Early")</f>
        <v>1</v>
      </c>
      <c r="R2324">
        <f>COUNTIFS(olah!$Q2324:Q17322,summary!A2324,olah!$B2324:B17322,summary!B2324,olah!$N2324:N17322,summary!C2324,olah!$P2324:P17322,summary!D2324,olah!$T2324:T17322,"NA CO")</f>
        <v>0</v>
      </c>
      <c r="S2324">
        <f>COUNTIFS(olah!$Q$2:Q17322,summary!A2324,olah!$B$2:B17322,summary!B2324,olah!$T$2:T17322,"NA CO")</f>
        <v>0</v>
      </c>
      <c r="T2324" t="str">
        <f>olah!R2324</f>
        <v>Daily Journey</v>
      </c>
      <c r="U2324" t="str">
        <f>IF(T2324="Permit", olah!T2324, "No Permit")</f>
        <v>No Permit</v>
      </c>
    </row>
    <row r="2325" spans="1:21" hidden="1" x14ac:dyDescent="0.3">
      <c r="A2325" s="23">
        <v>44561</v>
      </c>
      <c r="B2325" t="s">
        <v>8418</v>
      </c>
      <c r="C2325" t="s">
        <v>28</v>
      </c>
      <c r="D2325" t="s">
        <v>9024</v>
      </c>
      <c r="E2325" t="str">
        <f>VLOOKUP(B2325,olah!$B:$P,2,0)</f>
        <v>2021-12-01</v>
      </c>
      <c r="F2325">
        <f>COUNTIFS(parameter!$J$4:$J$34,summary!A2325,parameter!$I$4:$I$34,"&gt;="&amp;summary!$E2325)</f>
        <v>31</v>
      </c>
      <c r="G2325">
        <f>COUNTIFS(olah!$Q2325:Q17323,summary!A2325,olah!$B2325:B17323,summary!B2325,olah!$N2325:N17323,summary!C2325,olah!$P2325:P17323,summary!D2325,olah!$S2325:S17323,"On Time")</f>
        <v>1</v>
      </c>
      <c r="H2325">
        <f>COUNTIFS(olah!$Q$2:Q17323,summary!A2325,olah!$B$2:B17323,summary!B2325,olah!$S$2:S17323,"On Time")</f>
        <v>23</v>
      </c>
      <c r="I2325">
        <f>COUNTIFS(olah!$Q2325:Q17323,summary!A2325,olah!$B2325:B17323,summary!B2325,olah!$N2325:N17323,summary!C2325,olah!$P2325:P17323,summary!D2325,olah!$S2325:S17323,"Late")</f>
        <v>0</v>
      </c>
      <c r="J2325">
        <f>COUNTIFS(olah!$Q$2:Q17323,summary!A2325,olah!$B$2:B17323,summary!B2325,olah!$S$2:S17323,"Late")</f>
        <v>0</v>
      </c>
      <c r="K2325">
        <f t="shared" si="36"/>
        <v>8</v>
      </c>
      <c r="L2325">
        <f>COUNTIFS(olah!$Q2325:Q17323,summary!A2325,olah!$B2325:B17323,summary!B2325,olah!$N2325:N17323,summary!C2325,olah!$P2325:P17323,summary!D2325,olah!$T2325:T17323,"On Time CO")</f>
        <v>1</v>
      </c>
      <c r="M2325">
        <f>COUNTIFS(olah!$Q$2:Q17323,summary!A2325,olah!$B$2:B17323,summary!B2325,olah!$T$2:T17323,"On Time CO")</f>
        <v>22</v>
      </c>
      <c r="N2325">
        <f>COUNTIFS(olah!$Q2325:Q17323,summary!A2325,olah!$B2325:B17323,summary!B2325,olah!$N2325:N17323,summary!C2325,olah!$P2325:P17323,summary!D2325,olah!$T2325:T17323,"Overtime")</f>
        <v>0</v>
      </c>
      <c r="O2325">
        <f>COUNTIFS(olah!$Q$2:Q17323,summary!A2325,olah!$B$2:B17323,summary!B2325,olah!$T$2:T17323,"Overtime")</f>
        <v>0</v>
      </c>
      <c r="P2325">
        <f>COUNTIFS(olah!$Q2325:Q17323,summary!A2325,olah!$B2325:B17323,summary!B2325,olah!$N2325:N17323,summary!C2325,olah!$P2325:P17323,summary!D2325,olah!$T2325:T17323,"Early")</f>
        <v>0</v>
      </c>
      <c r="Q2325">
        <f>COUNTIFS(olah!$Q$2:Q17323,summary!A2325,olah!$B$2:B17323,summary!B2325,olah!$T$2:T17323,"Early")</f>
        <v>1</v>
      </c>
      <c r="R2325">
        <f>COUNTIFS(olah!$Q2325:Q17323,summary!A2325,olah!$B2325:B17323,summary!B2325,olah!$N2325:N17323,summary!C2325,olah!$P2325:P17323,summary!D2325,olah!$T2325:T17323,"NA CO")</f>
        <v>0</v>
      </c>
      <c r="S2325">
        <f>COUNTIFS(olah!$Q$2:Q17323,summary!A2325,olah!$B$2:B17323,summary!B2325,olah!$T$2:T17323,"NA CO")</f>
        <v>0</v>
      </c>
      <c r="T2325" t="str">
        <f>olah!R2325</f>
        <v>Attendance</v>
      </c>
      <c r="U2325" t="str">
        <f>IF(T2325="Permit", olah!T2325, "No Permit")</f>
        <v>No Permit</v>
      </c>
    </row>
    <row r="2326" spans="1:21" hidden="1" x14ac:dyDescent="0.3">
      <c r="A2326" s="23">
        <v>44561</v>
      </c>
      <c r="B2326" t="s">
        <v>8418</v>
      </c>
      <c r="C2326" t="s">
        <v>8444</v>
      </c>
      <c r="D2326" t="s">
        <v>10213</v>
      </c>
      <c r="E2326" t="str">
        <f>VLOOKUP(B2326,olah!$B:$P,2,0)</f>
        <v>2021-12-01</v>
      </c>
      <c r="F2326">
        <f>COUNTIFS(parameter!$J$4:$J$34,summary!A2326,parameter!$I$4:$I$34,"&gt;="&amp;summary!$E2326)</f>
        <v>31</v>
      </c>
      <c r="G2326">
        <f>COUNTIFS(olah!$Q2326:Q17324,summary!A2326,olah!$B2326:B17324,summary!B2326,olah!$N2326:N17324,summary!C2326,olah!$P2326:P17324,summary!D2326,olah!$S2326:S17324,"On Time")</f>
        <v>1</v>
      </c>
      <c r="H2326">
        <f>COUNTIFS(olah!$Q$2:Q17324,summary!A2326,olah!$B$2:B17324,summary!B2326,olah!$S$2:S17324,"On Time")</f>
        <v>23</v>
      </c>
      <c r="I2326">
        <f>COUNTIFS(olah!$Q2326:Q17324,summary!A2326,olah!$B2326:B17324,summary!B2326,olah!$N2326:N17324,summary!C2326,olah!$P2326:P17324,summary!D2326,olah!$S2326:S17324,"Late")</f>
        <v>0</v>
      </c>
      <c r="J2326">
        <f>COUNTIFS(olah!$Q$2:Q17324,summary!A2326,olah!$B$2:B17324,summary!B2326,olah!$S$2:S17324,"Late")</f>
        <v>0</v>
      </c>
      <c r="K2326">
        <f t="shared" si="36"/>
        <v>8</v>
      </c>
      <c r="L2326">
        <f>COUNTIFS(olah!$Q2326:Q17324,summary!A2326,olah!$B2326:B17324,summary!B2326,olah!$N2326:N17324,summary!C2326,olah!$P2326:P17324,summary!D2326,olah!$T2326:T17324,"On Time CO")</f>
        <v>1</v>
      </c>
      <c r="M2326">
        <f>COUNTIFS(olah!$Q$2:Q17324,summary!A2326,olah!$B$2:B17324,summary!B2326,olah!$T$2:T17324,"On Time CO")</f>
        <v>22</v>
      </c>
      <c r="N2326">
        <f>COUNTIFS(olah!$Q2326:Q17324,summary!A2326,olah!$B2326:B17324,summary!B2326,olah!$N2326:N17324,summary!C2326,olah!$P2326:P17324,summary!D2326,olah!$T2326:T17324,"Overtime")</f>
        <v>0</v>
      </c>
      <c r="O2326">
        <f>COUNTIFS(olah!$Q$2:Q17324,summary!A2326,olah!$B$2:B17324,summary!B2326,olah!$T$2:T17324,"Overtime")</f>
        <v>0</v>
      </c>
      <c r="P2326">
        <f>COUNTIFS(olah!$Q2326:Q17324,summary!A2326,olah!$B2326:B17324,summary!B2326,olah!$N2326:N17324,summary!C2326,olah!$P2326:P17324,summary!D2326,olah!$T2326:T17324,"Early")</f>
        <v>0</v>
      </c>
      <c r="Q2326">
        <f>COUNTIFS(olah!$Q$2:Q17324,summary!A2326,olah!$B$2:B17324,summary!B2326,olah!$T$2:T17324,"Early")</f>
        <v>1</v>
      </c>
      <c r="R2326">
        <f>COUNTIFS(olah!$Q2326:Q17324,summary!A2326,olah!$B2326:B17324,summary!B2326,olah!$N2326:N17324,summary!C2326,olah!$P2326:P17324,summary!D2326,olah!$T2326:T17324,"NA CO")</f>
        <v>0</v>
      </c>
      <c r="S2326">
        <f>COUNTIFS(olah!$Q$2:Q17324,summary!A2326,olah!$B$2:B17324,summary!B2326,olah!$T$2:T17324,"NA CO")</f>
        <v>0</v>
      </c>
      <c r="T2326" t="str">
        <f>olah!R2326</f>
        <v>Daily Journey</v>
      </c>
      <c r="U2326" t="str">
        <f>IF(T2326="Permit", olah!T2326, "No Permit")</f>
        <v>No Permit</v>
      </c>
    </row>
    <row r="2327" spans="1:21" hidden="1" x14ac:dyDescent="0.3">
      <c r="A2327" s="23">
        <v>44561</v>
      </c>
      <c r="B2327" t="s">
        <v>8418</v>
      </c>
      <c r="C2327" t="s">
        <v>28</v>
      </c>
      <c r="D2327" t="s">
        <v>7927</v>
      </c>
      <c r="E2327" t="str">
        <f>VLOOKUP(B2327,olah!$B:$P,2,0)</f>
        <v>2021-12-01</v>
      </c>
      <c r="F2327">
        <f>COUNTIFS(parameter!$J$4:$J$34,summary!A2327,parameter!$I$4:$I$34,"&gt;="&amp;summary!$E2327)</f>
        <v>31</v>
      </c>
      <c r="G2327">
        <f>COUNTIFS(olah!$Q2327:Q17325,summary!A2327,olah!$B2327:B17325,summary!B2327,olah!$N2327:N17325,summary!C2327,olah!$P2327:P17325,summary!D2327,olah!$S2327:S17325,"On Time")</f>
        <v>1</v>
      </c>
      <c r="H2327">
        <f>COUNTIFS(olah!$Q$2:Q17325,summary!A2327,olah!$B$2:B17325,summary!B2327,olah!$S$2:S17325,"On Time")</f>
        <v>23</v>
      </c>
      <c r="I2327">
        <f>COUNTIFS(olah!$Q2327:Q17325,summary!A2327,olah!$B2327:B17325,summary!B2327,olah!$N2327:N17325,summary!C2327,olah!$P2327:P17325,summary!D2327,olah!$S2327:S17325,"Late")</f>
        <v>0</v>
      </c>
      <c r="J2327">
        <f>COUNTIFS(olah!$Q$2:Q17325,summary!A2327,olah!$B$2:B17325,summary!B2327,olah!$S$2:S17325,"Late")</f>
        <v>0</v>
      </c>
      <c r="K2327">
        <f t="shared" si="36"/>
        <v>8</v>
      </c>
      <c r="L2327">
        <f>COUNTIFS(olah!$Q2327:Q17325,summary!A2327,olah!$B2327:B17325,summary!B2327,olah!$N2327:N17325,summary!C2327,olah!$P2327:P17325,summary!D2327,olah!$T2327:T17325,"On Time CO")</f>
        <v>1</v>
      </c>
      <c r="M2327">
        <f>COUNTIFS(olah!$Q$2:Q17325,summary!A2327,olah!$B$2:B17325,summary!B2327,olah!$T$2:T17325,"On Time CO")</f>
        <v>22</v>
      </c>
      <c r="N2327">
        <f>COUNTIFS(olah!$Q2327:Q17325,summary!A2327,olah!$B2327:B17325,summary!B2327,olah!$N2327:N17325,summary!C2327,olah!$P2327:P17325,summary!D2327,olah!$T2327:T17325,"Overtime")</f>
        <v>0</v>
      </c>
      <c r="O2327">
        <f>COUNTIFS(olah!$Q$2:Q17325,summary!A2327,olah!$B$2:B17325,summary!B2327,olah!$T$2:T17325,"Overtime")</f>
        <v>0</v>
      </c>
      <c r="P2327">
        <f>COUNTIFS(olah!$Q2327:Q17325,summary!A2327,olah!$B2327:B17325,summary!B2327,olah!$N2327:N17325,summary!C2327,olah!$P2327:P17325,summary!D2327,olah!$T2327:T17325,"Early")</f>
        <v>0</v>
      </c>
      <c r="Q2327">
        <f>COUNTIFS(olah!$Q$2:Q17325,summary!A2327,olah!$B$2:B17325,summary!B2327,olah!$T$2:T17325,"Early")</f>
        <v>1</v>
      </c>
      <c r="R2327">
        <f>COUNTIFS(olah!$Q2327:Q17325,summary!A2327,olah!$B2327:B17325,summary!B2327,olah!$N2327:N17325,summary!C2327,olah!$P2327:P17325,summary!D2327,olah!$T2327:T17325,"NA CO")</f>
        <v>0</v>
      </c>
      <c r="S2327">
        <f>COUNTIFS(olah!$Q$2:Q17325,summary!A2327,olah!$B$2:B17325,summary!B2327,olah!$T$2:T17325,"NA CO")</f>
        <v>0</v>
      </c>
      <c r="T2327" t="str">
        <f>olah!R2327</f>
        <v>Attendance</v>
      </c>
      <c r="U2327" t="str">
        <f>IF(T2327="Permit", olah!T2327, "No Permit")</f>
        <v>No Permit</v>
      </c>
    </row>
    <row r="2328" spans="1:21" hidden="1" x14ac:dyDescent="0.3">
      <c r="A2328" s="23">
        <v>44561</v>
      </c>
      <c r="B2328" t="s">
        <v>8418</v>
      </c>
      <c r="C2328" t="s">
        <v>8444</v>
      </c>
      <c r="D2328" t="s">
        <v>11610</v>
      </c>
      <c r="E2328" t="str">
        <f>VLOOKUP(B2328,olah!$B:$P,2,0)</f>
        <v>2021-12-01</v>
      </c>
      <c r="F2328">
        <f>COUNTIFS(parameter!$J$4:$J$34,summary!A2328,parameter!$I$4:$I$34,"&gt;="&amp;summary!$E2328)</f>
        <v>31</v>
      </c>
      <c r="G2328">
        <f>COUNTIFS(olah!$Q2328:Q17326,summary!A2328,olah!$B2328:B17326,summary!B2328,olah!$N2328:N17326,summary!C2328,olah!$P2328:P17326,summary!D2328,olah!$S2328:S17326,"On Time")</f>
        <v>1</v>
      </c>
      <c r="H2328">
        <f>COUNTIFS(olah!$Q$2:Q17326,summary!A2328,olah!$B$2:B17326,summary!B2328,olah!$S$2:S17326,"On Time")</f>
        <v>23</v>
      </c>
      <c r="I2328">
        <f>COUNTIFS(olah!$Q2328:Q17326,summary!A2328,olah!$B2328:B17326,summary!B2328,olah!$N2328:N17326,summary!C2328,olah!$P2328:P17326,summary!D2328,olah!$S2328:S17326,"Late")</f>
        <v>0</v>
      </c>
      <c r="J2328">
        <f>COUNTIFS(olah!$Q$2:Q17326,summary!A2328,olah!$B$2:B17326,summary!B2328,olah!$S$2:S17326,"Late")</f>
        <v>0</v>
      </c>
      <c r="K2328">
        <f t="shared" si="36"/>
        <v>8</v>
      </c>
      <c r="L2328">
        <f>COUNTIFS(olah!$Q2328:Q17326,summary!A2328,olah!$B2328:B17326,summary!B2328,olah!$N2328:N17326,summary!C2328,olah!$P2328:P17326,summary!D2328,olah!$T2328:T17326,"On Time CO")</f>
        <v>1</v>
      </c>
      <c r="M2328">
        <f>COUNTIFS(olah!$Q$2:Q17326,summary!A2328,olah!$B$2:B17326,summary!B2328,olah!$T$2:T17326,"On Time CO")</f>
        <v>22</v>
      </c>
      <c r="N2328">
        <f>COUNTIFS(olah!$Q2328:Q17326,summary!A2328,olah!$B2328:B17326,summary!B2328,olah!$N2328:N17326,summary!C2328,olah!$P2328:P17326,summary!D2328,olah!$T2328:T17326,"Overtime")</f>
        <v>0</v>
      </c>
      <c r="O2328">
        <f>COUNTIFS(olah!$Q$2:Q17326,summary!A2328,olah!$B$2:B17326,summary!B2328,olah!$T$2:T17326,"Overtime")</f>
        <v>0</v>
      </c>
      <c r="P2328">
        <f>COUNTIFS(olah!$Q2328:Q17326,summary!A2328,olah!$B2328:B17326,summary!B2328,olah!$N2328:N17326,summary!C2328,olah!$P2328:P17326,summary!D2328,olah!$T2328:T17326,"Early")</f>
        <v>0</v>
      </c>
      <c r="Q2328">
        <f>COUNTIFS(olah!$Q$2:Q17326,summary!A2328,olah!$B$2:B17326,summary!B2328,olah!$T$2:T17326,"Early")</f>
        <v>1</v>
      </c>
      <c r="R2328">
        <f>COUNTIFS(olah!$Q2328:Q17326,summary!A2328,olah!$B2328:B17326,summary!B2328,olah!$N2328:N17326,summary!C2328,olah!$P2328:P17326,summary!D2328,olah!$T2328:T17326,"NA CO")</f>
        <v>0</v>
      </c>
      <c r="S2328">
        <f>COUNTIFS(olah!$Q$2:Q17326,summary!A2328,olah!$B$2:B17326,summary!B2328,olah!$T$2:T17326,"NA CO")</f>
        <v>0</v>
      </c>
      <c r="T2328" t="str">
        <f>olah!R2328</f>
        <v>Daily Journey</v>
      </c>
      <c r="U2328" t="str">
        <f>IF(T2328="Permit", olah!T2328, "No Permit")</f>
        <v>No Permit</v>
      </c>
    </row>
    <row r="2329" spans="1:21" hidden="1" x14ac:dyDescent="0.3">
      <c r="A2329" s="23">
        <v>44561</v>
      </c>
      <c r="B2329" t="s">
        <v>8418</v>
      </c>
      <c r="C2329" t="s">
        <v>28</v>
      </c>
      <c r="D2329" t="s">
        <v>9025</v>
      </c>
      <c r="E2329" t="str">
        <f>VLOOKUP(B2329,olah!$B:$P,2,0)</f>
        <v>2021-12-01</v>
      </c>
      <c r="F2329">
        <f>COUNTIFS(parameter!$J$4:$J$34,summary!A2329,parameter!$I$4:$I$34,"&gt;="&amp;summary!$E2329)</f>
        <v>31</v>
      </c>
      <c r="G2329">
        <f>COUNTIFS(olah!$Q2329:Q17327,summary!A2329,olah!$B2329:B17327,summary!B2329,olah!$N2329:N17327,summary!C2329,olah!$P2329:P17327,summary!D2329,olah!$S2329:S17327,"On Time")</f>
        <v>1</v>
      </c>
      <c r="H2329">
        <f>COUNTIFS(olah!$Q$2:Q17327,summary!A2329,olah!$B$2:B17327,summary!B2329,olah!$S$2:S17327,"On Time")</f>
        <v>23</v>
      </c>
      <c r="I2329">
        <f>COUNTIFS(olah!$Q2329:Q17327,summary!A2329,olah!$B2329:B17327,summary!B2329,olah!$N2329:N17327,summary!C2329,olah!$P2329:P17327,summary!D2329,olah!$S2329:S17327,"Late")</f>
        <v>0</v>
      </c>
      <c r="J2329">
        <f>COUNTIFS(olah!$Q$2:Q17327,summary!A2329,olah!$B$2:B17327,summary!B2329,olah!$S$2:S17327,"Late")</f>
        <v>0</v>
      </c>
      <c r="K2329">
        <f t="shared" si="36"/>
        <v>8</v>
      </c>
      <c r="L2329">
        <f>COUNTIFS(olah!$Q2329:Q17327,summary!A2329,olah!$B2329:B17327,summary!B2329,olah!$N2329:N17327,summary!C2329,olah!$P2329:P17327,summary!D2329,olah!$T2329:T17327,"On Time CO")</f>
        <v>1</v>
      </c>
      <c r="M2329">
        <f>COUNTIFS(olah!$Q$2:Q17327,summary!A2329,olah!$B$2:B17327,summary!B2329,olah!$T$2:T17327,"On Time CO")</f>
        <v>22</v>
      </c>
      <c r="N2329">
        <f>COUNTIFS(olah!$Q2329:Q17327,summary!A2329,olah!$B2329:B17327,summary!B2329,olah!$N2329:N17327,summary!C2329,olah!$P2329:P17327,summary!D2329,olah!$T2329:T17327,"Overtime")</f>
        <v>0</v>
      </c>
      <c r="O2329">
        <f>COUNTIFS(olah!$Q$2:Q17327,summary!A2329,olah!$B$2:B17327,summary!B2329,olah!$T$2:T17327,"Overtime")</f>
        <v>0</v>
      </c>
      <c r="P2329">
        <f>COUNTIFS(olah!$Q2329:Q17327,summary!A2329,olah!$B2329:B17327,summary!B2329,olah!$N2329:N17327,summary!C2329,olah!$P2329:P17327,summary!D2329,olah!$T2329:T17327,"Early")</f>
        <v>0</v>
      </c>
      <c r="Q2329">
        <f>COUNTIFS(olah!$Q$2:Q17327,summary!A2329,olah!$B$2:B17327,summary!B2329,olah!$T$2:T17327,"Early")</f>
        <v>1</v>
      </c>
      <c r="R2329">
        <f>COUNTIFS(olah!$Q2329:Q17327,summary!A2329,olah!$B2329:B17327,summary!B2329,olah!$N2329:N17327,summary!C2329,olah!$P2329:P17327,summary!D2329,olah!$T2329:T17327,"NA CO")</f>
        <v>0</v>
      </c>
      <c r="S2329">
        <f>COUNTIFS(olah!$Q$2:Q17327,summary!A2329,olah!$B$2:B17327,summary!B2329,olah!$T$2:T17327,"NA CO")</f>
        <v>0</v>
      </c>
      <c r="T2329" t="str">
        <f>olah!R2329</f>
        <v>Attendance</v>
      </c>
      <c r="U2329" t="str">
        <f>IF(T2329="Permit", olah!T2329, "No Permit")</f>
        <v>No Permit</v>
      </c>
    </row>
    <row r="2330" spans="1:21" hidden="1" x14ac:dyDescent="0.3">
      <c r="A2330" s="23">
        <v>44561</v>
      </c>
      <c r="B2330" t="s">
        <v>8418</v>
      </c>
      <c r="C2330" t="s">
        <v>8477</v>
      </c>
      <c r="D2330" t="s">
        <v>10214</v>
      </c>
      <c r="E2330" t="str">
        <f>VLOOKUP(B2330,olah!$B:$P,2,0)</f>
        <v>2021-12-01</v>
      </c>
      <c r="F2330">
        <f>COUNTIFS(parameter!$J$4:$J$34,summary!A2330,parameter!$I$4:$I$34,"&gt;="&amp;summary!$E2330)</f>
        <v>31</v>
      </c>
      <c r="G2330">
        <f>COUNTIFS(olah!$Q2330:Q17328,summary!A2330,olah!$B2330:B17328,summary!B2330,olah!$N2330:N17328,summary!C2330,olah!$P2330:P17328,summary!D2330,olah!$S2330:S17328,"On Time")</f>
        <v>1</v>
      </c>
      <c r="H2330">
        <f>COUNTIFS(olah!$Q$2:Q17328,summary!A2330,olah!$B$2:B17328,summary!B2330,olah!$S$2:S17328,"On Time")</f>
        <v>23</v>
      </c>
      <c r="I2330">
        <f>COUNTIFS(olah!$Q2330:Q17328,summary!A2330,olah!$B2330:B17328,summary!B2330,olah!$N2330:N17328,summary!C2330,olah!$P2330:P17328,summary!D2330,olah!$S2330:S17328,"Late")</f>
        <v>0</v>
      </c>
      <c r="J2330">
        <f>COUNTIFS(olah!$Q$2:Q17328,summary!A2330,olah!$B$2:B17328,summary!B2330,olah!$S$2:S17328,"Late")</f>
        <v>0</v>
      </c>
      <c r="K2330">
        <f t="shared" si="36"/>
        <v>8</v>
      </c>
      <c r="L2330">
        <f>COUNTIFS(olah!$Q2330:Q17328,summary!A2330,olah!$B2330:B17328,summary!B2330,olah!$N2330:N17328,summary!C2330,olah!$P2330:P17328,summary!D2330,olah!$T2330:T17328,"On Time CO")</f>
        <v>1</v>
      </c>
      <c r="M2330">
        <f>COUNTIFS(olah!$Q$2:Q17328,summary!A2330,olah!$B$2:B17328,summary!B2330,olah!$T$2:T17328,"On Time CO")</f>
        <v>22</v>
      </c>
      <c r="N2330">
        <f>COUNTIFS(olah!$Q2330:Q17328,summary!A2330,olah!$B2330:B17328,summary!B2330,olah!$N2330:N17328,summary!C2330,olah!$P2330:P17328,summary!D2330,olah!$T2330:T17328,"Overtime")</f>
        <v>0</v>
      </c>
      <c r="O2330">
        <f>COUNTIFS(olah!$Q$2:Q17328,summary!A2330,olah!$B$2:B17328,summary!B2330,olah!$T$2:T17328,"Overtime")</f>
        <v>0</v>
      </c>
      <c r="P2330">
        <f>COUNTIFS(olah!$Q2330:Q17328,summary!A2330,olah!$B2330:B17328,summary!B2330,olah!$N2330:N17328,summary!C2330,olah!$P2330:P17328,summary!D2330,olah!$T2330:T17328,"Early")</f>
        <v>0</v>
      </c>
      <c r="Q2330">
        <f>COUNTIFS(olah!$Q$2:Q17328,summary!A2330,olah!$B$2:B17328,summary!B2330,olah!$T$2:T17328,"Early")</f>
        <v>1</v>
      </c>
      <c r="R2330">
        <f>COUNTIFS(olah!$Q2330:Q17328,summary!A2330,olah!$B2330:B17328,summary!B2330,olah!$N2330:N17328,summary!C2330,olah!$P2330:P17328,summary!D2330,olah!$T2330:T17328,"NA CO")</f>
        <v>0</v>
      </c>
      <c r="S2330">
        <f>COUNTIFS(olah!$Q$2:Q17328,summary!A2330,olah!$B$2:B17328,summary!B2330,olah!$T$2:T17328,"NA CO")</f>
        <v>0</v>
      </c>
      <c r="T2330" t="str">
        <f>olah!R2330</f>
        <v>Daily Journey</v>
      </c>
      <c r="U2330" t="str">
        <f>IF(T2330="Permit", olah!T2330, "No Permit")</f>
        <v>No Permit</v>
      </c>
    </row>
    <row r="2331" spans="1:21" hidden="1" x14ac:dyDescent="0.3">
      <c r="A2331" s="23">
        <v>44561</v>
      </c>
      <c r="B2331" t="s">
        <v>8418</v>
      </c>
      <c r="C2331" t="s">
        <v>28</v>
      </c>
      <c r="D2331" t="s">
        <v>7814</v>
      </c>
      <c r="E2331" t="str">
        <f>VLOOKUP(B2331,olah!$B:$P,2,0)</f>
        <v>2021-12-01</v>
      </c>
      <c r="F2331">
        <f>COUNTIFS(parameter!$J$4:$J$34,summary!A2331,parameter!$I$4:$I$34,"&gt;="&amp;summary!$E2331)</f>
        <v>31</v>
      </c>
      <c r="G2331">
        <f>COUNTIFS(olah!$Q2331:Q17329,summary!A2331,olah!$B2331:B17329,summary!B2331,olah!$N2331:N17329,summary!C2331,olah!$P2331:P17329,summary!D2331,olah!$S2331:S17329,"On Time")</f>
        <v>1</v>
      </c>
      <c r="H2331">
        <f>COUNTIFS(olah!$Q$2:Q17329,summary!A2331,olah!$B$2:B17329,summary!B2331,olah!$S$2:S17329,"On Time")</f>
        <v>23</v>
      </c>
      <c r="I2331">
        <f>COUNTIFS(olah!$Q2331:Q17329,summary!A2331,olah!$B2331:B17329,summary!B2331,olah!$N2331:N17329,summary!C2331,olah!$P2331:P17329,summary!D2331,olah!$S2331:S17329,"Late")</f>
        <v>0</v>
      </c>
      <c r="J2331">
        <f>COUNTIFS(olah!$Q$2:Q17329,summary!A2331,olah!$B$2:B17329,summary!B2331,olah!$S$2:S17329,"Late")</f>
        <v>0</v>
      </c>
      <c r="K2331">
        <f t="shared" si="36"/>
        <v>8</v>
      </c>
      <c r="L2331">
        <f>COUNTIFS(olah!$Q2331:Q17329,summary!A2331,olah!$B2331:B17329,summary!B2331,olah!$N2331:N17329,summary!C2331,olah!$P2331:P17329,summary!D2331,olah!$T2331:T17329,"On Time CO")</f>
        <v>0</v>
      </c>
      <c r="M2331">
        <f>COUNTIFS(olah!$Q$2:Q17329,summary!A2331,olah!$B$2:B17329,summary!B2331,olah!$T$2:T17329,"On Time CO")</f>
        <v>22</v>
      </c>
      <c r="N2331">
        <f>COUNTIFS(olah!$Q2331:Q17329,summary!A2331,olah!$B2331:B17329,summary!B2331,olah!$N2331:N17329,summary!C2331,olah!$P2331:P17329,summary!D2331,olah!$T2331:T17329,"Overtime")</f>
        <v>0</v>
      </c>
      <c r="O2331">
        <f>COUNTIFS(olah!$Q$2:Q17329,summary!A2331,olah!$B$2:B17329,summary!B2331,olah!$T$2:T17329,"Overtime")</f>
        <v>0</v>
      </c>
      <c r="P2331">
        <f>COUNTIFS(olah!$Q2331:Q17329,summary!A2331,olah!$B2331:B17329,summary!B2331,olah!$N2331:N17329,summary!C2331,olah!$P2331:P17329,summary!D2331,olah!$T2331:T17329,"Early")</f>
        <v>1</v>
      </c>
      <c r="Q2331">
        <f>COUNTIFS(olah!$Q$2:Q17329,summary!A2331,olah!$B$2:B17329,summary!B2331,olah!$T$2:T17329,"Early")</f>
        <v>1</v>
      </c>
      <c r="R2331">
        <f>COUNTIFS(olah!$Q2331:Q17329,summary!A2331,olah!$B2331:B17329,summary!B2331,olah!$N2331:N17329,summary!C2331,olah!$P2331:P17329,summary!D2331,olah!$T2331:T17329,"NA CO")</f>
        <v>0</v>
      </c>
      <c r="S2331">
        <f>COUNTIFS(olah!$Q$2:Q17329,summary!A2331,olah!$B$2:B17329,summary!B2331,olah!$T$2:T17329,"NA CO")</f>
        <v>0</v>
      </c>
      <c r="T2331" t="str">
        <f>olah!R2331</f>
        <v>Attendance</v>
      </c>
      <c r="U2331" t="str">
        <f>IF(T2331="Permit", olah!T2331, "No Permit")</f>
        <v>No Permit</v>
      </c>
    </row>
    <row r="2332" spans="1:21" hidden="1" x14ac:dyDescent="0.3">
      <c r="A2332" s="23">
        <v>44561</v>
      </c>
      <c r="B2332" t="s">
        <v>570</v>
      </c>
      <c r="C2332" t="s">
        <v>43</v>
      </c>
      <c r="D2332" t="s">
        <v>1390</v>
      </c>
      <c r="E2332" t="str">
        <f>VLOOKUP(B2332,olah!$B:$P,2,0)</f>
        <v>2021-12-01</v>
      </c>
      <c r="F2332">
        <f>COUNTIFS(parameter!$J$4:$J$34,summary!A2332,parameter!$I$4:$I$34,"&gt;="&amp;summary!$E2332)</f>
        <v>31</v>
      </c>
      <c r="G2332">
        <f>COUNTIFS(olah!$Q2332:Q17330,summary!A2332,olah!$B2332:B17330,summary!B2332,olah!$N2332:N17330,summary!C2332,olah!$P2332:P17330,summary!D2332,olah!$S2332:S17330,"On Time")</f>
        <v>1</v>
      </c>
      <c r="H2332">
        <f>COUNTIFS(olah!$Q$2:Q17330,summary!A2332,olah!$B$2:B17330,summary!B2332,olah!$S$2:S17330,"On Time")</f>
        <v>12</v>
      </c>
      <c r="I2332">
        <f>COUNTIFS(olah!$Q2332:Q17330,summary!A2332,olah!$B2332:B17330,summary!B2332,olah!$N2332:N17330,summary!C2332,olah!$P2332:P17330,summary!D2332,olah!$S2332:S17330,"Late")</f>
        <v>0</v>
      </c>
      <c r="J2332">
        <f>COUNTIFS(olah!$Q$2:Q17330,summary!A2332,olah!$B$2:B17330,summary!B2332,olah!$S$2:S17330,"Late")</f>
        <v>10</v>
      </c>
      <c r="K2332">
        <f t="shared" si="36"/>
        <v>9</v>
      </c>
      <c r="L2332">
        <f>COUNTIFS(olah!$Q2332:Q17330,summary!A2332,olah!$B2332:B17330,summary!B2332,olah!$N2332:N17330,summary!C2332,olah!$P2332:P17330,summary!D2332,olah!$T2332:T17330,"On Time CO")</f>
        <v>1</v>
      </c>
      <c r="M2332">
        <f>COUNTIFS(olah!$Q$2:Q17330,summary!A2332,olah!$B$2:B17330,summary!B2332,olah!$T$2:T17330,"On Time CO")</f>
        <v>13</v>
      </c>
      <c r="N2332">
        <f>COUNTIFS(olah!$Q2332:Q17330,summary!A2332,olah!$B2332:B17330,summary!B2332,olah!$N2332:N17330,summary!C2332,olah!$P2332:P17330,summary!D2332,olah!$T2332:T17330,"Overtime")</f>
        <v>0</v>
      </c>
      <c r="O2332">
        <f>COUNTIFS(olah!$Q$2:Q17330,summary!A2332,olah!$B$2:B17330,summary!B2332,olah!$T$2:T17330,"Overtime")</f>
        <v>5</v>
      </c>
      <c r="P2332">
        <f>COUNTIFS(olah!$Q2332:Q17330,summary!A2332,olah!$B2332:B17330,summary!B2332,olah!$N2332:N17330,summary!C2332,olah!$P2332:P17330,summary!D2332,olah!$T2332:T17330,"Early")</f>
        <v>0</v>
      </c>
      <c r="Q2332">
        <f>COUNTIFS(olah!$Q$2:Q17330,summary!A2332,olah!$B$2:B17330,summary!B2332,olah!$T$2:T17330,"Early")</f>
        <v>1</v>
      </c>
      <c r="R2332">
        <f>COUNTIFS(olah!$Q2332:Q17330,summary!A2332,olah!$B2332:B17330,summary!B2332,olah!$N2332:N17330,summary!C2332,olah!$P2332:P17330,summary!D2332,olah!$T2332:T17330,"NA CO")</f>
        <v>0</v>
      </c>
      <c r="S2332">
        <f>COUNTIFS(olah!$Q$2:Q17330,summary!A2332,olah!$B$2:B17330,summary!B2332,olah!$T$2:T17330,"NA CO")</f>
        <v>3</v>
      </c>
      <c r="T2332" t="str">
        <f>olah!R2332</f>
        <v>Attendance</v>
      </c>
      <c r="U2332" t="str">
        <f>IF(T2332="Permit", olah!T2332, "No Permit")</f>
        <v>No Permit</v>
      </c>
    </row>
    <row r="2333" spans="1:21" hidden="1" x14ac:dyDescent="0.3">
      <c r="A2333" s="23">
        <v>44561</v>
      </c>
      <c r="B2333" t="s">
        <v>570</v>
      </c>
      <c r="C2333" t="s">
        <v>43</v>
      </c>
      <c r="D2333" t="s">
        <v>5935</v>
      </c>
      <c r="E2333" t="str">
        <f>VLOOKUP(B2333,olah!$B:$P,2,0)</f>
        <v>2021-12-01</v>
      </c>
      <c r="F2333">
        <f>COUNTIFS(parameter!$J$4:$J$34,summary!A2333,parameter!$I$4:$I$34,"&gt;="&amp;summary!$E2333)</f>
        <v>31</v>
      </c>
      <c r="G2333">
        <f>COUNTIFS(olah!$Q2333:Q17331,summary!A2333,olah!$B2333:B17331,summary!B2333,olah!$N2333:N17331,summary!C2333,olah!$P2333:P17331,summary!D2333,olah!$S2333:S17331,"On Time")</f>
        <v>1</v>
      </c>
      <c r="H2333">
        <f>COUNTIFS(olah!$Q$2:Q17331,summary!A2333,olah!$B$2:B17331,summary!B2333,olah!$S$2:S17331,"On Time")</f>
        <v>12</v>
      </c>
      <c r="I2333">
        <f>COUNTIFS(olah!$Q2333:Q17331,summary!A2333,olah!$B2333:B17331,summary!B2333,olah!$N2333:N17331,summary!C2333,olah!$P2333:P17331,summary!D2333,olah!$S2333:S17331,"Late")</f>
        <v>0</v>
      </c>
      <c r="J2333">
        <f>COUNTIFS(olah!$Q$2:Q17331,summary!A2333,olah!$B$2:B17331,summary!B2333,olah!$S$2:S17331,"Late")</f>
        <v>10</v>
      </c>
      <c r="K2333">
        <f t="shared" si="36"/>
        <v>9</v>
      </c>
      <c r="L2333">
        <f>COUNTIFS(olah!$Q2333:Q17331,summary!A2333,olah!$B2333:B17331,summary!B2333,olah!$N2333:N17331,summary!C2333,olah!$P2333:P17331,summary!D2333,olah!$T2333:T17331,"On Time CO")</f>
        <v>1</v>
      </c>
      <c r="M2333">
        <f>COUNTIFS(olah!$Q$2:Q17331,summary!A2333,olah!$B$2:B17331,summary!B2333,olah!$T$2:T17331,"On Time CO")</f>
        <v>13</v>
      </c>
      <c r="N2333">
        <f>COUNTIFS(olah!$Q2333:Q17331,summary!A2333,olah!$B2333:B17331,summary!B2333,olah!$N2333:N17331,summary!C2333,olah!$P2333:P17331,summary!D2333,olah!$T2333:T17331,"Overtime")</f>
        <v>0</v>
      </c>
      <c r="O2333">
        <f>COUNTIFS(olah!$Q$2:Q17331,summary!A2333,olah!$B$2:B17331,summary!B2333,olah!$T$2:T17331,"Overtime")</f>
        <v>5</v>
      </c>
      <c r="P2333">
        <f>COUNTIFS(olah!$Q2333:Q17331,summary!A2333,olah!$B2333:B17331,summary!B2333,olah!$N2333:N17331,summary!C2333,olah!$P2333:P17331,summary!D2333,olah!$T2333:T17331,"Early")</f>
        <v>0</v>
      </c>
      <c r="Q2333">
        <f>COUNTIFS(olah!$Q$2:Q17331,summary!A2333,olah!$B$2:B17331,summary!B2333,olah!$T$2:T17331,"Early")</f>
        <v>1</v>
      </c>
      <c r="R2333">
        <f>COUNTIFS(olah!$Q2333:Q17331,summary!A2333,olah!$B2333:B17331,summary!B2333,olah!$N2333:N17331,summary!C2333,olah!$P2333:P17331,summary!D2333,olah!$T2333:T17331,"NA CO")</f>
        <v>0</v>
      </c>
      <c r="S2333">
        <f>COUNTIFS(olah!$Q$2:Q17331,summary!A2333,olah!$B$2:B17331,summary!B2333,olah!$T$2:T17331,"NA CO")</f>
        <v>3</v>
      </c>
      <c r="T2333" t="str">
        <f>olah!R2333</f>
        <v>Attendance</v>
      </c>
      <c r="U2333" t="str">
        <f>IF(T2333="Permit", olah!T2333, "No Permit")</f>
        <v>No Permit</v>
      </c>
    </row>
    <row r="2334" spans="1:21" hidden="1" x14ac:dyDescent="0.3">
      <c r="A2334" s="23">
        <v>44561</v>
      </c>
      <c r="B2334" t="s">
        <v>570</v>
      </c>
      <c r="C2334" t="s">
        <v>43</v>
      </c>
      <c r="D2334" t="s">
        <v>11600</v>
      </c>
      <c r="E2334" t="str">
        <f>VLOOKUP(B2334,olah!$B:$P,2,0)</f>
        <v>2021-12-01</v>
      </c>
      <c r="F2334">
        <f>COUNTIFS(parameter!$J$4:$J$34,summary!A2334,parameter!$I$4:$I$34,"&gt;="&amp;summary!$E2334)</f>
        <v>31</v>
      </c>
      <c r="G2334">
        <f>COUNTIFS(olah!$Q2334:Q17332,summary!A2334,olah!$B2334:B17332,summary!B2334,olah!$N2334:N17332,summary!C2334,olah!$P2334:P17332,summary!D2334,olah!$S2334:S17332,"On Time")</f>
        <v>0</v>
      </c>
      <c r="H2334">
        <f>COUNTIFS(olah!$Q$2:Q17332,summary!A2334,olah!$B$2:B17332,summary!B2334,olah!$S$2:S17332,"On Time")</f>
        <v>12</v>
      </c>
      <c r="I2334">
        <f>COUNTIFS(olah!$Q2334:Q17332,summary!A2334,olah!$B2334:B17332,summary!B2334,olah!$N2334:N17332,summary!C2334,olah!$P2334:P17332,summary!D2334,olah!$S2334:S17332,"Late")</f>
        <v>1</v>
      </c>
      <c r="J2334">
        <f>COUNTIFS(olah!$Q$2:Q17332,summary!A2334,olah!$B$2:B17332,summary!B2334,olah!$S$2:S17332,"Late")</f>
        <v>10</v>
      </c>
      <c r="K2334">
        <f t="shared" si="36"/>
        <v>8</v>
      </c>
      <c r="L2334">
        <f>COUNTIFS(olah!$Q2334:Q17332,summary!A2334,olah!$B2334:B17332,summary!B2334,olah!$N2334:N17332,summary!C2334,olah!$P2334:P17332,summary!D2334,olah!$T2334:T17332,"On Time CO")</f>
        <v>0</v>
      </c>
      <c r="M2334">
        <f>COUNTIFS(olah!$Q$2:Q17332,summary!A2334,olah!$B$2:B17332,summary!B2334,olah!$T$2:T17332,"On Time CO")</f>
        <v>13</v>
      </c>
      <c r="N2334">
        <f>COUNTIFS(olah!$Q2334:Q17332,summary!A2334,olah!$B2334:B17332,summary!B2334,olah!$N2334:N17332,summary!C2334,olah!$P2334:P17332,summary!D2334,olah!$T2334:T17332,"Overtime")</f>
        <v>0</v>
      </c>
      <c r="O2334">
        <f>COUNTIFS(olah!$Q$2:Q17332,summary!A2334,olah!$B$2:B17332,summary!B2334,olah!$T$2:T17332,"Overtime")</f>
        <v>5</v>
      </c>
      <c r="P2334">
        <f>COUNTIFS(olah!$Q2334:Q17332,summary!A2334,olah!$B2334:B17332,summary!B2334,olah!$N2334:N17332,summary!C2334,olah!$P2334:P17332,summary!D2334,olah!$T2334:T17332,"Early")</f>
        <v>0</v>
      </c>
      <c r="Q2334">
        <f>COUNTIFS(olah!$Q$2:Q17332,summary!A2334,olah!$B$2:B17332,summary!B2334,olah!$T$2:T17332,"Early")</f>
        <v>1</v>
      </c>
      <c r="R2334">
        <f>COUNTIFS(olah!$Q2334:Q17332,summary!A2334,olah!$B2334:B17332,summary!B2334,olah!$N2334:N17332,summary!C2334,olah!$P2334:P17332,summary!D2334,olah!$T2334:T17332,"NA CO")</f>
        <v>1</v>
      </c>
      <c r="S2334">
        <f>COUNTIFS(olah!$Q$2:Q17332,summary!A2334,olah!$B$2:B17332,summary!B2334,olah!$T$2:T17332,"NA CO")</f>
        <v>3</v>
      </c>
      <c r="T2334" t="str">
        <f>olah!R2334</f>
        <v>Attendance</v>
      </c>
      <c r="U2334" t="str">
        <f>IF(T2334="Permit", olah!T2334, "No Permit")</f>
        <v>No Permit</v>
      </c>
    </row>
    <row r="2335" spans="1:21" hidden="1" x14ac:dyDescent="0.3">
      <c r="A2335" s="23">
        <v>44561</v>
      </c>
      <c r="B2335" t="s">
        <v>570</v>
      </c>
      <c r="C2335" t="s">
        <v>43</v>
      </c>
      <c r="D2335" t="s">
        <v>11601</v>
      </c>
      <c r="E2335" t="str">
        <f>VLOOKUP(B2335,olah!$B:$P,2,0)</f>
        <v>2021-12-01</v>
      </c>
      <c r="F2335">
        <f>COUNTIFS(parameter!$J$4:$J$34,summary!A2335,parameter!$I$4:$I$34,"&gt;="&amp;summary!$E2335)</f>
        <v>31</v>
      </c>
      <c r="G2335">
        <f>COUNTIFS(olah!$Q2335:Q17333,summary!A2335,olah!$B2335:B17333,summary!B2335,olah!$N2335:N17333,summary!C2335,olah!$P2335:P17333,summary!D2335,olah!$S2335:S17333,"On Time")</f>
        <v>0</v>
      </c>
      <c r="H2335">
        <f>COUNTIFS(olah!$Q$2:Q17333,summary!A2335,olah!$B$2:B17333,summary!B2335,olah!$S$2:S17333,"On Time")</f>
        <v>12</v>
      </c>
      <c r="I2335">
        <f>COUNTIFS(olah!$Q2335:Q17333,summary!A2335,olah!$B2335:B17333,summary!B2335,olah!$N2335:N17333,summary!C2335,olah!$P2335:P17333,summary!D2335,olah!$S2335:S17333,"Late")</f>
        <v>1</v>
      </c>
      <c r="J2335">
        <f>COUNTIFS(olah!$Q$2:Q17333,summary!A2335,olah!$B$2:B17333,summary!B2335,olah!$S$2:S17333,"Late")</f>
        <v>10</v>
      </c>
      <c r="K2335">
        <f t="shared" si="36"/>
        <v>8</v>
      </c>
      <c r="L2335">
        <f>COUNTIFS(olah!$Q2335:Q17333,summary!A2335,olah!$B2335:B17333,summary!B2335,olah!$N2335:N17333,summary!C2335,olah!$P2335:P17333,summary!D2335,olah!$T2335:T17333,"On Time CO")</f>
        <v>1</v>
      </c>
      <c r="M2335">
        <f>COUNTIFS(olah!$Q$2:Q17333,summary!A2335,olah!$B$2:B17333,summary!B2335,olah!$T$2:T17333,"On Time CO")</f>
        <v>13</v>
      </c>
      <c r="N2335">
        <f>COUNTIFS(olah!$Q2335:Q17333,summary!A2335,olah!$B2335:B17333,summary!B2335,olah!$N2335:N17333,summary!C2335,olah!$P2335:P17333,summary!D2335,olah!$T2335:T17333,"Overtime")</f>
        <v>0</v>
      </c>
      <c r="O2335">
        <f>COUNTIFS(olah!$Q$2:Q17333,summary!A2335,olah!$B$2:B17333,summary!B2335,olah!$T$2:T17333,"Overtime")</f>
        <v>5</v>
      </c>
      <c r="P2335">
        <f>COUNTIFS(olah!$Q2335:Q17333,summary!A2335,olah!$B2335:B17333,summary!B2335,olah!$N2335:N17333,summary!C2335,olah!$P2335:P17333,summary!D2335,olah!$T2335:T17333,"Early")</f>
        <v>0</v>
      </c>
      <c r="Q2335">
        <f>COUNTIFS(olah!$Q$2:Q17333,summary!A2335,olah!$B$2:B17333,summary!B2335,olah!$T$2:T17333,"Early")</f>
        <v>1</v>
      </c>
      <c r="R2335">
        <f>COUNTIFS(olah!$Q2335:Q17333,summary!A2335,olah!$B2335:B17333,summary!B2335,olah!$N2335:N17333,summary!C2335,olah!$P2335:P17333,summary!D2335,olah!$T2335:T17333,"NA CO")</f>
        <v>0</v>
      </c>
      <c r="S2335">
        <f>COUNTIFS(olah!$Q$2:Q17333,summary!A2335,olah!$B$2:B17333,summary!B2335,olah!$T$2:T17333,"NA CO")</f>
        <v>3</v>
      </c>
      <c r="T2335" t="str">
        <f>olah!R2335</f>
        <v>Attendance</v>
      </c>
      <c r="U2335" t="str">
        <f>IF(T2335="Permit", olah!T2335, "No Permit")</f>
        <v>No Permit</v>
      </c>
    </row>
    <row r="2336" spans="1:21" hidden="1" x14ac:dyDescent="0.3">
      <c r="A2336" s="23">
        <v>44561</v>
      </c>
      <c r="B2336" t="s">
        <v>570</v>
      </c>
      <c r="C2336" t="s">
        <v>43</v>
      </c>
      <c r="D2336" t="s">
        <v>5936</v>
      </c>
      <c r="E2336" t="str">
        <f>VLOOKUP(B2336,olah!$B:$P,2,0)</f>
        <v>2021-12-01</v>
      </c>
      <c r="F2336">
        <f>COUNTIFS(parameter!$J$4:$J$34,summary!A2336,parameter!$I$4:$I$34,"&gt;="&amp;summary!$E2336)</f>
        <v>31</v>
      </c>
      <c r="G2336">
        <f>COUNTIFS(olah!$Q2336:Q17334,summary!A2336,olah!$B2336:B17334,summary!B2336,olah!$N2336:N17334,summary!C2336,olah!$P2336:P17334,summary!D2336,olah!$S2336:S17334,"On Time")</f>
        <v>0</v>
      </c>
      <c r="H2336">
        <f>COUNTIFS(olah!$Q$2:Q17334,summary!A2336,olah!$B$2:B17334,summary!B2336,olah!$S$2:S17334,"On Time")</f>
        <v>12</v>
      </c>
      <c r="I2336">
        <f>COUNTIFS(olah!$Q2336:Q17334,summary!A2336,olah!$B2336:B17334,summary!B2336,olah!$N2336:N17334,summary!C2336,olah!$P2336:P17334,summary!D2336,olah!$S2336:S17334,"Late")</f>
        <v>1</v>
      </c>
      <c r="J2336">
        <f>COUNTIFS(olah!$Q$2:Q17334,summary!A2336,olah!$B$2:B17334,summary!B2336,olah!$S$2:S17334,"Late")</f>
        <v>10</v>
      </c>
      <c r="K2336">
        <f t="shared" si="36"/>
        <v>8</v>
      </c>
      <c r="L2336">
        <f>COUNTIFS(olah!$Q2336:Q17334,summary!A2336,olah!$B2336:B17334,summary!B2336,olah!$N2336:N17334,summary!C2336,olah!$P2336:P17334,summary!D2336,olah!$T2336:T17334,"On Time CO")</f>
        <v>0</v>
      </c>
      <c r="M2336">
        <f>COUNTIFS(olah!$Q$2:Q17334,summary!A2336,olah!$B$2:B17334,summary!B2336,olah!$T$2:T17334,"On Time CO")</f>
        <v>13</v>
      </c>
      <c r="N2336">
        <f>COUNTIFS(olah!$Q2336:Q17334,summary!A2336,olah!$B2336:B17334,summary!B2336,olah!$N2336:N17334,summary!C2336,olah!$P2336:P17334,summary!D2336,olah!$T2336:T17334,"Overtime")</f>
        <v>1</v>
      </c>
      <c r="O2336">
        <f>COUNTIFS(olah!$Q$2:Q17334,summary!A2336,olah!$B$2:B17334,summary!B2336,olah!$T$2:T17334,"Overtime")</f>
        <v>5</v>
      </c>
      <c r="P2336">
        <f>COUNTIFS(olah!$Q2336:Q17334,summary!A2336,olah!$B2336:B17334,summary!B2336,olah!$N2336:N17334,summary!C2336,olah!$P2336:P17334,summary!D2336,olah!$T2336:T17334,"Early")</f>
        <v>0</v>
      </c>
      <c r="Q2336">
        <f>COUNTIFS(olah!$Q$2:Q17334,summary!A2336,olah!$B$2:B17334,summary!B2336,olah!$T$2:T17334,"Early")</f>
        <v>1</v>
      </c>
      <c r="R2336">
        <f>COUNTIFS(olah!$Q2336:Q17334,summary!A2336,olah!$B2336:B17334,summary!B2336,olah!$N2336:N17334,summary!C2336,olah!$P2336:P17334,summary!D2336,olah!$T2336:T17334,"NA CO")</f>
        <v>0</v>
      </c>
      <c r="S2336">
        <f>COUNTIFS(olah!$Q$2:Q17334,summary!A2336,olah!$B$2:B17334,summary!B2336,olah!$T$2:T17334,"NA CO")</f>
        <v>3</v>
      </c>
      <c r="T2336" t="str">
        <f>olah!R2336</f>
        <v>Attendance</v>
      </c>
      <c r="U2336" t="str">
        <f>IF(T2336="Permit", olah!T2336, "No Permit")</f>
        <v>No Permit</v>
      </c>
    </row>
    <row r="2337" spans="1:21" hidden="1" x14ac:dyDescent="0.3">
      <c r="A2337" s="23">
        <v>44561</v>
      </c>
      <c r="B2337" t="s">
        <v>570</v>
      </c>
      <c r="C2337" t="s">
        <v>43</v>
      </c>
      <c r="D2337" t="s">
        <v>6082</v>
      </c>
      <c r="E2337" t="str">
        <f>VLOOKUP(B2337,olah!$B:$P,2,0)</f>
        <v>2021-12-01</v>
      </c>
      <c r="F2337">
        <f>COUNTIFS(parameter!$J$4:$J$34,summary!A2337,parameter!$I$4:$I$34,"&gt;="&amp;summary!$E2337)</f>
        <v>31</v>
      </c>
      <c r="G2337">
        <f>COUNTIFS(olah!$Q2337:Q17335,summary!A2337,olah!$B2337:B17335,summary!B2337,olah!$N2337:N17335,summary!C2337,olah!$P2337:P17335,summary!D2337,olah!$S2337:S17335,"On Time")</f>
        <v>1</v>
      </c>
      <c r="H2337">
        <f>COUNTIFS(olah!$Q$2:Q17335,summary!A2337,olah!$B$2:B17335,summary!B2337,olah!$S$2:S17335,"On Time")</f>
        <v>12</v>
      </c>
      <c r="I2337">
        <f>COUNTIFS(olah!$Q2337:Q17335,summary!A2337,olah!$B2337:B17335,summary!B2337,olah!$N2337:N17335,summary!C2337,olah!$P2337:P17335,summary!D2337,olah!$S2337:S17335,"Late")</f>
        <v>0</v>
      </c>
      <c r="J2337">
        <f>COUNTIFS(olah!$Q$2:Q17335,summary!A2337,olah!$B$2:B17335,summary!B2337,olah!$S$2:S17335,"Late")</f>
        <v>10</v>
      </c>
      <c r="K2337">
        <f t="shared" si="36"/>
        <v>9</v>
      </c>
      <c r="L2337">
        <f>COUNTIFS(olah!$Q2337:Q17335,summary!A2337,olah!$B2337:B17335,summary!B2337,olah!$N2337:N17335,summary!C2337,olah!$P2337:P17335,summary!D2337,olah!$T2337:T17335,"On Time CO")</f>
        <v>1</v>
      </c>
      <c r="M2337">
        <f>COUNTIFS(olah!$Q$2:Q17335,summary!A2337,olah!$B$2:B17335,summary!B2337,olah!$T$2:T17335,"On Time CO")</f>
        <v>13</v>
      </c>
      <c r="N2337">
        <f>COUNTIFS(olah!$Q2337:Q17335,summary!A2337,olah!$B2337:B17335,summary!B2337,olah!$N2337:N17335,summary!C2337,olah!$P2337:P17335,summary!D2337,olah!$T2337:T17335,"Overtime")</f>
        <v>0</v>
      </c>
      <c r="O2337">
        <f>COUNTIFS(olah!$Q$2:Q17335,summary!A2337,olah!$B$2:B17335,summary!B2337,olah!$T$2:T17335,"Overtime")</f>
        <v>5</v>
      </c>
      <c r="P2337">
        <f>COUNTIFS(olah!$Q2337:Q17335,summary!A2337,olah!$B2337:B17335,summary!B2337,olah!$N2337:N17335,summary!C2337,olah!$P2337:P17335,summary!D2337,olah!$T2337:T17335,"Early")</f>
        <v>0</v>
      </c>
      <c r="Q2337">
        <f>COUNTIFS(olah!$Q$2:Q17335,summary!A2337,olah!$B$2:B17335,summary!B2337,olah!$T$2:T17335,"Early")</f>
        <v>1</v>
      </c>
      <c r="R2337">
        <f>COUNTIFS(olah!$Q2337:Q17335,summary!A2337,olah!$B2337:B17335,summary!B2337,olah!$N2337:N17335,summary!C2337,olah!$P2337:P17335,summary!D2337,olah!$T2337:T17335,"NA CO")</f>
        <v>0</v>
      </c>
      <c r="S2337">
        <f>COUNTIFS(olah!$Q$2:Q17335,summary!A2337,olah!$B$2:B17335,summary!B2337,olah!$T$2:T17335,"NA CO")</f>
        <v>3</v>
      </c>
      <c r="T2337" t="str">
        <f>olah!R2337</f>
        <v>Attendance</v>
      </c>
      <c r="U2337" t="str">
        <f>IF(T2337="Permit", olah!T2337, "No Permit")</f>
        <v>No Permit</v>
      </c>
    </row>
    <row r="2338" spans="1:21" hidden="1" x14ac:dyDescent="0.3">
      <c r="A2338" s="23">
        <v>44561</v>
      </c>
      <c r="B2338" t="s">
        <v>570</v>
      </c>
      <c r="C2338" t="s">
        <v>43</v>
      </c>
      <c r="D2338" t="s">
        <v>11602</v>
      </c>
      <c r="E2338" t="str">
        <f>VLOOKUP(B2338,olah!$B:$P,2,0)</f>
        <v>2021-12-01</v>
      </c>
      <c r="F2338">
        <f>COUNTIFS(parameter!$J$4:$J$34,summary!A2338,parameter!$I$4:$I$34,"&gt;="&amp;summary!$E2338)</f>
        <v>31</v>
      </c>
      <c r="G2338">
        <f>COUNTIFS(olah!$Q2338:Q17336,summary!A2338,olah!$B2338:B17336,summary!B2338,olah!$N2338:N17336,summary!C2338,olah!$P2338:P17336,summary!D2338,olah!$S2338:S17336,"On Time")</f>
        <v>0</v>
      </c>
      <c r="H2338">
        <f>COUNTIFS(olah!$Q$2:Q17336,summary!A2338,olah!$B$2:B17336,summary!B2338,olah!$S$2:S17336,"On Time")</f>
        <v>12</v>
      </c>
      <c r="I2338">
        <f>COUNTIFS(olah!$Q2338:Q17336,summary!A2338,olah!$B2338:B17336,summary!B2338,olah!$N2338:N17336,summary!C2338,olah!$P2338:P17336,summary!D2338,olah!$S2338:S17336,"Late")</f>
        <v>1</v>
      </c>
      <c r="J2338">
        <f>COUNTIFS(olah!$Q$2:Q17336,summary!A2338,olah!$B$2:B17336,summary!B2338,olah!$S$2:S17336,"Late")</f>
        <v>10</v>
      </c>
      <c r="K2338">
        <f t="shared" si="36"/>
        <v>8</v>
      </c>
      <c r="L2338">
        <f>COUNTIFS(olah!$Q2338:Q17336,summary!A2338,olah!$B2338:B17336,summary!B2338,olah!$N2338:N17336,summary!C2338,olah!$P2338:P17336,summary!D2338,olah!$T2338:T17336,"On Time CO")</f>
        <v>0</v>
      </c>
      <c r="M2338">
        <f>COUNTIFS(olah!$Q$2:Q17336,summary!A2338,olah!$B$2:B17336,summary!B2338,olah!$T$2:T17336,"On Time CO")</f>
        <v>13</v>
      </c>
      <c r="N2338">
        <f>COUNTIFS(olah!$Q2338:Q17336,summary!A2338,olah!$B2338:B17336,summary!B2338,olah!$N2338:N17336,summary!C2338,olah!$P2338:P17336,summary!D2338,olah!$T2338:T17336,"Overtime")</f>
        <v>1</v>
      </c>
      <c r="O2338">
        <f>COUNTIFS(olah!$Q$2:Q17336,summary!A2338,olah!$B$2:B17336,summary!B2338,olah!$T$2:T17336,"Overtime")</f>
        <v>5</v>
      </c>
      <c r="P2338">
        <f>COUNTIFS(olah!$Q2338:Q17336,summary!A2338,olah!$B2338:B17336,summary!B2338,olah!$N2338:N17336,summary!C2338,olah!$P2338:P17336,summary!D2338,olah!$T2338:T17336,"Early")</f>
        <v>0</v>
      </c>
      <c r="Q2338">
        <f>COUNTIFS(olah!$Q$2:Q17336,summary!A2338,olah!$B$2:B17336,summary!B2338,olah!$T$2:T17336,"Early")</f>
        <v>1</v>
      </c>
      <c r="R2338">
        <f>COUNTIFS(olah!$Q2338:Q17336,summary!A2338,olah!$B2338:B17336,summary!B2338,olah!$N2338:N17336,summary!C2338,olah!$P2338:P17336,summary!D2338,olah!$T2338:T17336,"NA CO")</f>
        <v>0</v>
      </c>
      <c r="S2338">
        <f>COUNTIFS(olah!$Q$2:Q17336,summary!A2338,olah!$B$2:B17336,summary!B2338,olah!$T$2:T17336,"NA CO")</f>
        <v>3</v>
      </c>
      <c r="T2338" t="str">
        <f>olah!R2338</f>
        <v>Attendance</v>
      </c>
      <c r="U2338" t="str">
        <f>IF(T2338="Permit", olah!T2338, "No Permit")</f>
        <v>No Permit</v>
      </c>
    </row>
    <row r="2339" spans="1:21" hidden="1" x14ac:dyDescent="0.3">
      <c r="A2339" s="23">
        <v>44561</v>
      </c>
      <c r="B2339" t="s">
        <v>570</v>
      </c>
      <c r="C2339" t="s">
        <v>43</v>
      </c>
      <c r="D2339" t="s">
        <v>11603</v>
      </c>
      <c r="E2339" t="str">
        <f>VLOOKUP(B2339,olah!$B:$P,2,0)</f>
        <v>2021-12-01</v>
      </c>
      <c r="F2339">
        <f>COUNTIFS(parameter!$J$4:$J$34,summary!A2339,parameter!$I$4:$I$34,"&gt;="&amp;summary!$E2339)</f>
        <v>31</v>
      </c>
      <c r="G2339">
        <f>COUNTIFS(olah!$Q2339:Q17337,summary!A2339,olah!$B2339:B17337,summary!B2339,olah!$N2339:N17337,summary!C2339,olah!$P2339:P17337,summary!D2339,olah!$S2339:S17337,"On Time")</f>
        <v>0</v>
      </c>
      <c r="H2339">
        <f>COUNTIFS(olah!$Q$2:Q17337,summary!A2339,olah!$B$2:B17337,summary!B2339,olah!$S$2:S17337,"On Time")</f>
        <v>12</v>
      </c>
      <c r="I2339">
        <f>COUNTIFS(olah!$Q2339:Q17337,summary!A2339,olah!$B2339:B17337,summary!B2339,olah!$N2339:N17337,summary!C2339,olah!$P2339:P17337,summary!D2339,olah!$S2339:S17337,"Late")</f>
        <v>1</v>
      </c>
      <c r="J2339">
        <f>COUNTIFS(olah!$Q$2:Q17337,summary!A2339,olah!$B$2:B17337,summary!B2339,olah!$S$2:S17337,"Late")</f>
        <v>10</v>
      </c>
      <c r="K2339">
        <f t="shared" si="36"/>
        <v>8</v>
      </c>
      <c r="L2339">
        <f>COUNTIFS(olah!$Q2339:Q17337,summary!A2339,olah!$B2339:B17337,summary!B2339,olah!$N2339:N17337,summary!C2339,olah!$P2339:P17337,summary!D2339,olah!$T2339:T17337,"On Time CO")</f>
        <v>1</v>
      </c>
      <c r="M2339">
        <f>COUNTIFS(olah!$Q$2:Q17337,summary!A2339,olah!$B$2:B17337,summary!B2339,olah!$T$2:T17337,"On Time CO")</f>
        <v>13</v>
      </c>
      <c r="N2339">
        <f>COUNTIFS(olah!$Q2339:Q17337,summary!A2339,olah!$B2339:B17337,summary!B2339,olah!$N2339:N17337,summary!C2339,olah!$P2339:P17337,summary!D2339,olah!$T2339:T17337,"Overtime")</f>
        <v>0</v>
      </c>
      <c r="O2339">
        <f>COUNTIFS(olah!$Q$2:Q17337,summary!A2339,olah!$B$2:B17337,summary!B2339,olah!$T$2:T17337,"Overtime")</f>
        <v>5</v>
      </c>
      <c r="P2339">
        <f>COUNTIFS(olah!$Q2339:Q17337,summary!A2339,olah!$B2339:B17337,summary!B2339,olah!$N2339:N17337,summary!C2339,olah!$P2339:P17337,summary!D2339,olah!$T2339:T17337,"Early")</f>
        <v>0</v>
      </c>
      <c r="Q2339">
        <f>COUNTIFS(olah!$Q$2:Q17337,summary!A2339,olah!$B$2:B17337,summary!B2339,olah!$T$2:T17337,"Early")</f>
        <v>1</v>
      </c>
      <c r="R2339">
        <f>COUNTIFS(olah!$Q2339:Q17337,summary!A2339,olah!$B2339:B17337,summary!B2339,olah!$N2339:N17337,summary!C2339,olah!$P2339:P17337,summary!D2339,olah!$T2339:T17337,"NA CO")</f>
        <v>0</v>
      </c>
      <c r="S2339">
        <f>COUNTIFS(olah!$Q$2:Q17337,summary!A2339,olah!$B$2:B17337,summary!B2339,olah!$T$2:T17337,"NA CO")</f>
        <v>3</v>
      </c>
      <c r="T2339" t="str">
        <f>olah!R2339</f>
        <v>Attendance</v>
      </c>
      <c r="U2339" t="str">
        <f>IF(T2339="Permit", olah!T2339, "No Permit")</f>
        <v>No Permit</v>
      </c>
    </row>
    <row r="2340" spans="1:21" hidden="1" x14ac:dyDescent="0.3">
      <c r="A2340" s="23">
        <v>44561</v>
      </c>
      <c r="B2340" t="s">
        <v>570</v>
      </c>
      <c r="C2340" t="s">
        <v>643</v>
      </c>
      <c r="D2340" t="s">
        <v>11613</v>
      </c>
      <c r="E2340" t="str">
        <f>VLOOKUP(B2340,olah!$B:$P,2,0)</f>
        <v>2021-12-01</v>
      </c>
      <c r="F2340">
        <f>COUNTIFS(parameter!$J$4:$J$34,summary!A2340,parameter!$I$4:$I$34,"&gt;="&amp;summary!$E2340)</f>
        <v>31</v>
      </c>
      <c r="G2340">
        <f>COUNTIFS(olah!$Q2340:Q17338,summary!A2340,olah!$B2340:B17338,summary!B2340,olah!$N2340:N17338,summary!C2340,olah!$P2340:P17338,summary!D2340,olah!$S2340:S17338,"On Time")</f>
        <v>1</v>
      </c>
      <c r="H2340">
        <f>COUNTIFS(olah!$Q$2:Q17338,summary!A2340,olah!$B$2:B17338,summary!B2340,olah!$S$2:S17338,"On Time")</f>
        <v>12</v>
      </c>
      <c r="I2340">
        <f>COUNTIFS(olah!$Q2340:Q17338,summary!A2340,olah!$B2340:B17338,summary!B2340,olah!$N2340:N17338,summary!C2340,olah!$P2340:P17338,summary!D2340,olah!$S2340:S17338,"Late")</f>
        <v>0</v>
      </c>
      <c r="J2340">
        <f>COUNTIFS(olah!$Q$2:Q17338,summary!A2340,olah!$B$2:B17338,summary!B2340,olah!$S$2:S17338,"Late")</f>
        <v>10</v>
      </c>
      <c r="K2340">
        <f t="shared" si="36"/>
        <v>9</v>
      </c>
      <c r="L2340">
        <f>COUNTIFS(olah!$Q2340:Q17338,summary!A2340,olah!$B2340:B17338,summary!B2340,olah!$N2340:N17338,summary!C2340,olah!$P2340:P17338,summary!D2340,olah!$T2340:T17338,"On Time CO")</f>
        <v>0</v>
      </c>
      <c r="M2340">
        <f>COUNTIFS(olah!$Q$2:Q17338,summary!A2340,olah!$B$2:B17338,summary!B2340,olah!$T$2:T17338,"On Time CO")</f>
        <v>13</v>
      </c>
      <c r="N2340">
        <f>COUNTIFS(olah!$Q2340:Q17338,summary!A2340,olah!$B2340:B17338,summary!B2340,olah!$N2340:N17338,summary!C2340,olah!$P2340:P17338,summary!D2340,olah!$T2340:T17338,"Overtime")</f>
        <v>0</v>
      </c>
      <c r="O2340">
        <f>COUNTIFS(olah!$Q$2:Q17338,summary!A2340,olah!$B$2:B17338,summary!B2340,olah!$T$2:T17338,"Overtime")</f>
        <v>5</v>
      </c>
      <c r="P2340">
        <f>COUNTIFS(olah!$Q2340:Q17338,summary!A2340,olah!$B2340:B17338,summary!B2340,olah!$N2340:N17338,summary!C2340,olah!$P2340:P17338,summary!D2340,olah!$T2340:T17338,"Early")</f>
        <v>0</v>
      </c>
      <c r="Q2340">
        <f>COUNTIFS(olah!$Q$2:Q17338,summary!A2340,olah!$B$2:B17338,summary!B2340,olah!$T$2:T17338,"Early")</f>
        <v>1</v>
      </c>
      <c r="R2340">
        <f>COUNTIFS(olah!$Q2340:Q17338,summary!A2340,olah!$B2340:B17338,summary!B2340,olah!$N2340:N17338,summary!C2340,olah!$P2340:P17338,summary!D2340,olah!$T2340:T17338,"NA CO")</f>
        <v>1</v>
      </c>
      <c r="S2340">
        <f>COUNTIFS(olah!$Q$2:Q17338,summary!A2340,olah!$B$2:B17338,summary!B2340,olah!$T$2:T17338,"NA CO")</f>
        <v>3</v>
      </c>
      <c r="T2340" t="str">
        <f>olah!R2340</f>
        <v>Daily Journey</v>
      </c>
      <c r="U2340" t="str">
        <f>IF(T2340="Permit", olah!T2340, "No Permit")</f>
        <v>No Permit</v>
      </c>
    </row>
    <row r="2341" spans="1:21" hidden="1" x14ac:dyDescent="0.3">
      <c r="A2341" s="23">
        <v>44561</v>
      </c>
      <c r="B2341" t="s">
        <v>570</v>
      </c>
      <c r="C2341" t="s">
        <v>66</v>
      </c>
      <c r="D2341" t="s">
        <v>11614</v>
      </c>
      <c r="E2341" t="str">
        <f>VLOOKUP(B2341,olah!$B:$P,2,0)</f>
        <v>2021-12-01</v>
      </c>
      <c r="F2341">
        <f>COUNTIFS(parameter!$J$4:$J$34,summary!A2341,parameter!$I$4:$I$34,"&gt;="&amp;summary!$E2341)</f>
        <v>31</v>
      </c>
      <c r="G2341">
        <f>COUNTIFS(olah!$Q2341:Q17339,summary!A2341,olah!$B2341:B17339,summary!B2341,olah!$N2341:N17339,summary!C2341,olah!$P2341:P17339,summary!D2341,olah!$S2341:S17339,"On Time")</f>
        <v>1</v>
      </c>
      <c r="H2341">
        <f>COUNTIFS(olah!$Q$2:Q17339,summary!A2341,olah!$B$2:B17339,summary!B2341,olah!$S$2:S17339,"On Time")</f>
        <v>12</v>
      </c>
      <c r="I2341">
        <f>COUNTIFS(olah!$Q2341:Q17339,summary!A2341,olah!$B2341:B17339,summary!B2341,olah!$N2341:N17339,summary!C2341,olah!$P2341:P17339,summary!D2341,olah!$S2341:S17339,"Late")</f>
        <v>0</v>
      </c>
      <c r="J2341">
        <f>COUNTIFS(olah!$Q$2:Q17339,summary!A2341,olah!$B$2:B17339,summary!B2341,olah!$S$2:S17339,"Late")</f>
        <v>10</v>
      </c>
      <c r="K2341">
        <f t="shared" si="36"/>
        <v>9</v>
      </c>
      <c r="L2341">
        <f>COUNTIFS(olah!$Q2341:Q17339,summary!A2341,olah!$B2341:B17339,summary!B2341,olah!$N2341:N17339,summary!C2341,olah!$P2341:P17339,summary!D2341,olah!$T2341:T17339,"On Time CO")</f>
        <v>0</v>
      </c>
      <c r="M2341">
        <f>COUNTIFS(olah!$Q$2:Q17339,summary!A2341,olah!$B$2:B17339,summary!B2341,olah!$T$2:T17339,"On Time CO")</f>
        <v>13</v>
      </c>
      <c r="N2341">
        <f>COUNTIFS(olah!$Q2341:Q17339,summary!A2341,olah!$B2341:B17339,summary!B2341,olah!$N2341:N17339,summary!C2341,olah!$P2341:P17339,summary!D2341,olah!$T2341:T17339,"Overtime")</f>
        <v>0</v>
      </c>
      <c r="O2341">
        <f>COUNTIFS(olah!$Q$2:Q17339,summary!A2341,olah!$B$2:B17339,summary!B2341,olah!$T$2:T17339,"Overtime")</f>
        <v>5</v>
      </c>
      <c r="P2341">
        <f>COUNTIFS(olah!$Q2341:Q17339,summary!A2341,olah!$B2341:B17339,summary!B2341,olah!$N2341:N17339,summary!C2341,olah!$P2341:P17339,summary!D2341,olah!$T2341:T17339,"Early")</f>
        <v>0</v>
      </c>
      <c r="Q2341">
        <f>COUNTIFS(olah!$Q$2:Q17339,summary!A2341,olah!$B$2:B17339,summary!B2341,olah!$T$2:T17339,"Early")</f>
        <v>1</v>
      </c>
      <c r="R2341">
        <f>COUNTIFS(olah!$Q2341:Q17339,summary!A2341,olah!$B2341:B17339,summary!B2341,olah!$N2341:N17339,summary!C2341,olah!$P2341:P17339,summary!D2341,olah!$T2341:T17339,"NA CO")</f>
        <v>1</v>
      </c>
      <c r="S2341">
        <f>COUNTIFS(olah!$Q$2:Q17339,summary!A2341,olah!$B$2:B17339,summary!B2341,olah!$T$2:T17339,"NA CO")</f>
        <v>3</v>
      </c>
      <c r="T2341" t="str">
        <f>olah!R2341</f>
        <v>Daily Journey</v>
      </c>
      <c r="U2341" t="str">
        <f>IF(T2341="Permit", olah!T2341, "No Permit")</f>
        <v>No Permit</v>
      </c>
    </row>
    <row r="2342" spans="1:21" hidden="1" x14ac:dyDescent="0.3">
      <c r="A2342" s="23">
        <v>44561</v>
      </c>
      <c r="B2342" t="s">
        <v>570</v>
      </c>
      <c r="C2342" t="s">
        <v>43</v>
      </c>
      <c r="D2342" t="s">
        <v>7108</v>
      </c>
      <c r="E2342" t="str">
        <f>VLOOKUP(B2342,olah!$B:$P,2,0)</f>
        <v>2021-12-01</v>
      </c>
      <c r="F2342">
        <f>COUNTIFS(parameter!$J$4:$J$34,summary!A2342,parameter!$I$4:$I$34,"&gt;="&amp;summary!$E2342)</f>
        <v>31</v>
      </c>
      <c r="G2342">
        <f>COUNTIFS(olah!$Q2342:Q17340,summary!A2342,olah!$B2342:B17340,summary!B2342,olah!$N2342:N17340,summary!C2342,olah!$P2342:P17340,summary!D2342,olah!$S2342:S17340,"On Time")</f>
        <v>1</v>
      </c>
      <c r="H2342">
        <f>COUNTIFS(olah!$Q$2:Q17340,summary!A2342,olah!$B$2:B17340,summary!B2342,olah!$S$2:S17340,"On Time")</f>
        <v>12</v>
      </c>
      <c r="I2342">
        <f>COUNTIFS(olah!$Q2342:Q17340,summary!A2342,olah!$B2342:B17340,summary!B2342,olah!$N2342:N17340,summary!C2342,olah!$P2342:P17340,summary!D2342,olah!$S2342:S17340,"Late")</f>
        <v>0</v>
      </c>
      <c r="J2342">
        <f>COUNTIFS(olah!$Q$2:Q17340,summary!A2342,olah!$B$2:B17340,summary!B2342,olah!$S$2:S17340,"Late")</f>
        <v>10</v>
      </c>
      <c r="K2342">
        <f t="shared" si="36"/>
        <v>9</v>
      </c>
      <c r="L2342">
        <f>COUNTIFS(olah!$Q2342:Q17340,summary!A2342,olah!$B2342:B17340,summary!B2342,olah!$N2342:N17340,summary!C2342,olah!$P2342:P17340,summary!D2342,olah!$T2342:T17340,"On Time CO")</f>
        <v>1</v>
      </c>
      <c r="M2342">
        <f>COUNTIFS(olah!$Q$2:Q17340,summary!A2342,olah!$B$2:B17340,summary!B2342,olah!$T$2:T17340,"On Time CO")</f>
        <v>13</v>
      </c>
      <c r="N2342">
        <f>COUNTIFS(olah!$Q2342:Q17340,summary!A2342,olah!$B2342:B17340,summary!B2342,olah!$N2342:N17340,summary!C2342,olah!$P2342:P17340,summary!D2342,olah!$T2342:T17340,"Overtime")</f>
        <v>0</v>
      </c>
      <c r="O2342">
        <f>COUNTIFS(olah!$Q$2:Q17340,summary!A2342,olah!$B$2:B17340,summary!B2342,olah!$T$2:T17340,"Overtime")</f>
        <v>5</v>
      </c>
      <c r="P2342">
        <f>COUNTIFS(olah!$Q2342:Q17340,summary!A2342,olah!$B2342:B17340,summary!B2342,olah!$N2342:N17340,summary!C2342,olah!$P2342:P17340,summary!D2342,olah!$T2342:T17340,"Early")</f>
        <v>0</v>
      </c>
      <c r="Q2342">
        <f>COUNTIFS(olah!$Q$2:Q17340,summary!A2342,olah!$B$2:B17340,summary!B2342,olah!$T$2:T17340,"Early")</f>
        <v>1</v>
      </c>
      <c r="R2342">
        <f>COUNTIFS(olah!$Q2342:Q17340,summary!A2342,olah!$B2342:B17340,summary!B2342,olah!$N2342:N17340,summary!C2342,olah!$P2342:P17340,summary!D2342,olah!$T2342:T17340,"NA CO")</f>
        <v>0</v>
      </c>
      <c r="S2342">
        <f>COUNTIFS(olah!$Q$2:Q17340,summary!A2342,olah!$B$2:B17340,summary!B2342,olah!$T$2:T17340,"NA CO")</f>
        <v>3</v>
      </c>
      <c r="T2342" t="str">
        <f>olah!R2342</f>
        <v>Attendance</v>
      </c>
      <c r="U2342" t="str">
        <f>IF(T2342="Permit", olah!T2342, "No Permit")</f>
        <v>No Permit</v>
      </c>
    </row>
    <row r="2343" spans="1:21" hidden="1" x14ac:dyDescent="0.3">
      <c r="A2343" s="23">
        <v>44561</v>
      </c>
      <c r="B2343" t="s">
        <v>570</v>
      </c>
      <c r="C2343" t="s">
        <v>43</v>
      </c>
      <c r="D2343" t="s">
        <v>11604</v>
      </c>
      <c r="E2343" t="str">
        <f>VLOOKUP(B2343,olah!$B:$P,2,0)</f>
        <v>2021-12-01</v>
      </c>
      <c r="F2343">
        <f>COUNTIFS(parameter!$J$4:$J$34,summary!A2343,parameter!$I$4:$I$34,"&gt;="&amp;summary!$E2343)</f>
        <v>31</v>
      </c>
      <c r="G2343">
        <f>COUNTIFS(olah!$Q2343:Q17341,summary!A2343,olah!$B2343:B17341,summary!B2343,olah!$N2343:N17341,summary!C2343,olah!$P2343:P17341,summary!D2343,olah!$S2343:S17341,"On Time")</f>
        <v>0</v>
      </c>
      <c r="H2343">
        <f>COUNTIFS(olah!$Q$2:Q17341,summary!A2343,olah!$B$2:B17341,summary!B2343,olah!$S$2:S17341,"On Time")</f>
        <v>12</v>
      </c>
      <c r="I2343">
        <f>COUNTIFS(olah!$Q2343:Q17341,summary!A2343,olah!$B2343:B17341,summary!B2343,olah!$N2343:N17341,summary!C2343,olah!$P2343:P17341,summary!D2343,olah!$S2343:S17341,"Late")</f>
        <v>1</v>
      </c>
      <c r="J2343">
        <f>COUNTIFS(olah!$Q$2:Q17341,summary!A2343,olah!$B$2:B17341,summary!B2343,olah!$S$2:S17341,"Late")</f>
        <v>10</v>
      </c>
      <c r="K2343">
        <f t="shared" si="36"/>
        <v>8</v>
      </c>
      <c r="L2343">
        <f>COUNTIFS(olah!$Q2343:Q17341,summary!A2343,olah!$B2343:B17341,summary!B2343,olah!$N2343:N17341,summary!C2343,olah!$P2343:P17341,summary!D2343,olah!$T2343:T17341,"On Time CO")</f>
        <v>0</v>
      </c>
      <c r="M2343">
        <f>COUNTIFS(olah!$Q$2:Q17341,summary!A2343,olah!$B$2:B17341,summary!B2343,olah!$T$2:T17341,"On Time CO")</f>
        <v>13</v>
      </c>
      <c r="N2343">
        <f>COUNTIFS(olah!$Q2343:Q17341,summary!A2343,olah!$B2343:B17341,summary!B2343,olah!$N2343:N17341,summary!C2343,olah!$P2343:P17341,summary!D2343,olah!$T2343:T17341,"Overtime")</f>
        <v>1</v>
      </c>
      <c r="O2343">
        <f>COUNTIFS(olah!$Q$2:Q17341,summary!A2343,olah!$B$2:B17341,summary!B2343,olah!$T$2:T17341,"Overtime")</f>
        <v>5</v>
      </c>
      <c r="P2343">
        <f>COUNTIFS(olah!$Q2343:Q17341,summary!A2343,olah!$B2343:B17341,summary!B2343,olah!$N2343:N17341,summary!C2343,olah!$P2343:P17341,summary!D2343,olah!$T2343:T17341,"Early")</f>
        <v>0</v>
      </c>
      <c r="Q2343">
        <f>COUNTIFS(olah!$Q$2:Q17341,summary!A2343,olah!$B$2:B17341,summary!B2343,olah!$T$2:T17341,"Early")</f>
        <v>1</v>
      </c>
      <c r="R2343">
        <f>COUNTIFS(olah!$Q2343:Q17341,summary!A2343,olah!$B2343:B17341,summary!B2343,olah!$N2343:N17341,summary!C2343,olah!$P2343:P17341,summary!D2343,olah!$T2343:T17341,"NA CO")</f>
        <v>0</v>
      </c>
      <c r="S2343">
        <f>COUNTIFS(olah!$Q$2:Q17341,summary!A2343,olah!$B$2:B17341,summary!B2343,olah!$T$2:T17341,"NA CO")</f>
        <v>3</v>
      </c>
      <c r="T2343" t="str">
        <f>olah!R2343</f>
        <v>Attendance</v>
      </c>
      <c r="U2343" t="str">
        <f>IF(T2343="Permit", olah!T2343, "No Permit")</f>
        <v>No Permit</v>
      </c>
    </row>
    <row r="2344" spans="1:21" hidden="1" x14ac:dyDescent="0.3">
      <c r="A2344" s="23">
        <v>44561</v>
      </c>
      <c r="B2344" t="s">
        <v>570</v>
      </c>
      <c r="C2344" t="s">
        <v>43</v>
      </c>
      <c r="D2344" t="s">
        <v>11605</v>
      </c>
      <c r="E2344" t="str">
        <f>VLOOKUP(B2344,olah!$B:$P,2,0)</f>
        <v>2021-12-01</v>
      </c>
      <c r="F2344">
        <f>COUNTIFS(parameter!$J$4:$J$34,summary!A2344,parameter!$I$4:$I$34,"&gt;="&amp;summary!$E2344)</f>
        <v>31</v>
      </c>
      <c r="G2344">
        <f>COUNTIFS(olah!$Q2344:Q17342,summary!A2344,olah!$B2344:B17342,summary!B2344,olah!$N2344:N17342,summary!C2344,olah!$P2344:P17342,summary!D2344,olah!$S2344:S17342,"On Time")</f>
        <v>0</v>
      </c>
      <c r="H2344">
        <f>COUNTIFS(olah!$Q$2:Q17342,summary!A2344,olah!$B$2:B17342,summary!B2344,olah!$S$2:S17342,"On Time")</f>
        <v>12</v>
      </c>
      <c r="I2344">
        <f>COUNTIFS(olah!$Q2344:Q17342,summary!A2344,olah!$B2344:B17342,summary!B2344,olah!$N2344:N17342,summary!C2344,olah!$P2344:P17342,summary!D2344,olah!$S2344:S17342,"Late")</f>
        <v>1</v>
      </c>
      <c r="J2344">
        <f>COUNTIFS(olah!$Q$2:Q17342,summary!A2344,olah!$B$2:B17342,summary!B2344,olah!$S$2:S17342,"Late")</f>
        <v>10</v>
      </c>
      <c r="K2344">
        <f t="shared" si="36"/>
        <v>8</v>
      </c>
      <c r="L2344">
        <f>COUNTIFS(olah!$Q2344:Q17342,summary!A2344,olah!$B2344:B17342,summary!B2344,olah!$N2344:N17342,summary!C2344,olah!$P2344:P17342,summary!D2344,olah!$T2344:T17342,"On Time CO")</f>
        <v>0</v>
      </c>
      <c r="M2344">
        <f>COUNTIFS(olah!$Q$2:Q17342,summary!A2344,olah!$B$2:B17342,summary!B2344,olah!$T$2:T17342,"On Time CO")</f>
        <v>13</v>
      </c>
      <c r="N2344">
        <f>COUNTIFS(olah!$Q2344:Q17342,summary!A2344,olah!$B2344:B17342,summary!B2344,olah!$N2344:N17342,summary!C2344,olah!$P2344:P17342,summary!D2344,olah!$T2344:T17342,"Overtime")</f>
        <v>1</v>
      </c>
      <c r="O2344">
        <f>COUNTIFS(olah!$Q$2:Q17342,summary!A2344,olah!$B$2:B17342,summary!B2344,olah!$T$2:T17342,"Overtime")</f>
        <v>5</v>
      </c>
      <c r="P2344">
        <f>COUNTIFS(olah!$Q2344:Q17342,summary!A2344,olah!$B2344:B17342,summary!B2344,olah!$N2344:N17342,summary!C2344,olah!$P2344:P17342,summary!D2344,olah!$T2344:T17342,"Early")</f>
        <v>0</v>
      </c>
      <c r="Q2344">
        <f>COUNTIFS(olah!$Q$2:Q17342,summary!A2344,olah!$B$2:B17342,summary!B2344,olah!$T$2:T17342,"Early")</f>
        <v>1</v>
      </c>
      <c r="R2344">
        <f>COUNTIFS(olah!$Q2344:Q17342,summary!A2344,olah!$B2344:B17342,summary!B2344,olah!$N2344:N17342,summary!C2344,olah!$P2344:P17342,summary!D2344,olah!$T2344:T17342,"NA CO")</f>
        <v>0</v>
      </c>
      <c r="S2344">
        <f>COUNTIFS(olah!$Q$2:Q17342,summary!A2344,olah!$B$2:B17342,summary!B2344,olah!$T$2:T17342,"NA CO")</f>
        <v>3</v>
      </c>
      <c r="T2344" t="str">
        <f>olah!R2344</f>
        <v>Attendance</v>
      </c>
      <c r="U2344" t="str">
        <f>IF(T2344="Permit", olah!T2344, "No Permit")</f>
        <v>No Permit</v>
      </c>
    </row>
    <row r="2345" spans="1:21" hidden="1" x14ac:dyDescent="0.3">
      <c r="A2345" s="23">
        <v>44561</v>
      </c>
      <c r="B2345" t="s">
        <v>570</v>
      </c>
      <c r="C2345" t="s">
        <v>43</v>
      </c>
      <c r="D2345" t="s">
        <v>11606</v>
      </c>
      <c r="E2345" t="str">
        <f>VLOOKUP(B2345,olah!$B:$P,2,0)</f>
        <v>2021-12-01</v>
      </c>
      <c r="F2345">
        <f>COUNTIFS(parameter!$J$4:$J$34,summary!A2345,parameter!$I$4:$I$34,"&gt;="&amp;summary!$E2345)</f>
        <v>31</v>
      </c>
      <c r="G2345">
        <f>COUNTIFS(olah!$Q2345:Q17343,summary!A2345,olah!$B2345:B17343,summary!B2345,olah!$N2345:N17343,summary!C2345,olah!$P2345:P17343,summary!D2345,olah!$S2345:S17343,"On Time")</f>
        <v>1</v>
      </c>
      <c r="H2345">
        <f>COUNTIFS(olah!$Q$2:Q17343,summary!A2345,olah!$B$2:B17343,summary!B2345,olah!$S$2:S17343,"On Time")</f>
        <v>12</v>
      </c>
      <c r="I2345">
        <f>COUNTIFS(olah!$Q2345:Q17343,summary!A2345,olah!$B2345:B17343,summary!B2345,olah!$N2345:N17343,summary!C2345,olah!$P2345:P17343,summary!D2345,olah!$S2345:S17343,"Late")</f>
        <v>0</v>
      </c>
      <c r="J2345">
        <f>COUNTIFS(olah!$Q$2:Q17343,summary!A2345,olah!$B$2:B17343,summary!B2345,olah!$S$2:S17343,"Late")</f>
        <v>10</v>
      </c>
      <c r="K2345">
        <f t="shared" si="36"/>
        <v>9</v>
      </c>
      <c r="L2345">
        <f>COUNTIFS(olah!$Q2345:Q17343,summary!A2345,olah!$B2345:B17343,summary!B2345,olah!$N2345:N17343,summary!C2345,olah!$P2345:P17343,summary!D2345,olah!$T2345:T17343,"On Time CO")</f>
        <v>1</v>
      </c>
      <c r="M2345">
        <f>COUNTIFS(olah!$Q$2:Q17343,summary!A2345,olah!$B$2:B17343,summary!B2345,olah!$T$2:T17343,"On Time CO")</f>
        <v>13</v>
      </c>
      <c r="N2345">
        <f>COUNTIFS(olah!$Q2345:Q17343,summary!A2345,olah!$B2345:B17343,summary!B2345,olah!$N2345:N17343,summary!C2345,olah!$P2345:P17343,summary!D2345,olah!$T2345:T17343,"Overtime")</f>
        <v>0</v>
      </c>
      <c r="O2345">
        <f>COUNTIFS(olah!$Q$2:Q17343,summary!A2345,olah!$B$2:B17343,summary!B2345,olah!$T$2:T17343,"Overtime")</f>
        <v>5</v>
      </c>
      <c r="P2345">
        <f>COUNTIFS(olah!$Q2345:Q17343,summary!A2345,olah!$B2345:B17343,summary!B2345,olah!$N2345:N17343,summary!C2345,olah!$P2345:P17343,summary!D2345,olah!$T2345:T17343,"Early")</f>
        <v>0</v>
      </c>
      <c r="Q2345">
        <f>COUNTIFS(olah!$Q$2:Q17343,summary!A2345,olah!$B$2:B17343,summary!B2345,olah!$T$2:T17343,"Early")</f>
        <v>1</v>
      </c>
      <c r="R2345">
        <f>COUNTIFS(olah!$Q2345:Q17343,summary!A2345,olah!$B2345:B17343,summary!B2345,olah!$N2345:N17343,summary!C2345,olah!$P2345:P17343,summary!D2345,olah!$T2345:T17343,"NA CO")</f>
        <v>0</v>
      </c>
      <c r="S2345">
        <f>COUNTIFS(olah!$Q$2:Q17343,summary!A2345,olah!$B$2:B17343,summary!B2345,olah!$T$2:T17343,"NA CO")</f>
        <v>3</v>
      </c>
      <c r="T2345" t="str">
        <f>olah!R2345</f>
        <v>Attendance</v>
      </c>
      <c r="U2345" t="str">
        <f>IF(T2345="Permit", olah!T2345, "No Permit")</f>
        <v>No Permit</v>
      </c>
    </row>
    <row r="2346" spans="1:21" hidden="1" x14ac:dyDescent="0.3">
      <c r="A2346" s="23">
        <v>44561</v>
      </c>
      <c r="B2346" t="s">
        <v>570</v>
      </c>
      <c r="C2346" t="s">
        <v>43</v>
      </c>
      <c r="D2346" t="s">
        <v>10202</v>
      </c>
      <c r="E2346" t="str">
        <f>VLOOKUP(B2346,olah!$B:$P,2,0)</f>
        <v>2021-12-01</v>
      </c>
      <c r="F2346">
        <f>COUNTIFS(parameter!$J$4:$J$34,summary!A2346,parameter!$I$4:$I$34,"&gt;="&amp;summary!$E2346)</f>
        <v>31</v>
      </c>
      <c r="G2346">
        <f>COUNTIFS(olah!$Q2346:Q17344,summary!A2346,olah!$B2346:B17344,summary!B2346,olah!$N2346:N17344,summary!C2346,olah!$P2346:P17344,summary!D2346,olah!$S2346:S17344,"On Time")</f>
        <v>0</v>
      </c>
      <c r="H2346">
        <f>COUNTIFS(olah!$Q$2:Q17344,summary!A2346,olah!$B$2:B17344,summary!B2346,olah!$S$2:S17344,"On Time")</f>
        <v>12</v>
      </c>
      <c r="I2346">
        <f>COUNTIFS(olah!$Q2346:Q17344,summary!A2346,olah!$B2346:B17344,summary!B2346,olah!$N2346:N17344,summary!C2346,olah!$P2346:P17344,summary!D2346,olah!$S2346:S17344,"Late")</f>
        <v>1</v>
      </c>
      <c r="J2346">
        <f>COUNTIFS(olah!$Q$2:Q17344,summary!A2346,olah!$B$2:B17344,summary!B2346,olah!$S$2:S17344,"Late")</f>
        <v>10</v>
      </c>
      <c r="K2346">
        <f t="shared" si="36"/>
        <v>8</v>
      </c>
      <c r="L2346">
        <f>COUNTIFS(olah!$Q2346:Q17344,summary!A2346,olah!$B2346:B17344,summary!B2346,olah!$N2346:N17344,summary!C2346,olah!$P2346:P17344,summary!D2346,olah!$T2346:T17344,"On Time CO")</f>
        <v>0</v>
      </c>
      <c r="M2346">
        <f>COUNTIFS(olah!$Q$2:Q17344,summary!A2346,olah!$B$2:B17344,summary!B2346,olah!$T$2:T17344,"On Time CO")</f>
        <v>13</v>
      </c>
      <c r="N2346">
        <f>COUNTIFS(olah!$Q2346:Q17344,summary!A2346,olah!$B2346:B17344,summary!B2346,olah!$N2346:N17344,summary!C2346,olah!$P2346:P17344,summary!D2346,olah!$T2346:T17344,"Overtime")</f>
        <v>1</v>
      </c>
      <c r="O2346">
        <f>COUNTIFS(olah!$Q$2:Q17344,summary!A2346,olah!$B$2:B17344,summary!B2346,olah!$T$2:T17344,"Overtime")</f>
        <v>5</v>
      </c>
      <c r="P2346">
        <f>COUNTIFS(olah!$Q2346:Q17344,summary!A2346,olah!$B2346:B17344,summary!B2346,olah!$N2346:N17344,summary!C2346,olah!$P2346:P17344,summary!D2346,olah!$T2346:T17344,"Early")</f>
        <v>0</v>
      </c>
      <c r="Q2346">
        <f>COUNTIFS(olah!$Q$2:Q17344,summary!A2346,olah!$B$2:B17344,summary!B2346,olah!$T$2:T17344,"Early")</f>
        <v>1</v>
      </c>
      <c r="R2346">
        <f>COUNTIFS(olah!$Q2346:Q17344,summary!A2346,olah!$B2346:B17344,summary!B2346,olah!$N2346:N17344,summary!C2346,olah!$P2346:P17344,summary!D2346,olah!$T2346:T17344,"NA CO")</f>
        <v>0</v>
      </c>
      <c r="S2346">
        <f>COUNTIFS(olah!$Q$2:Q17344,summary!A2346,olah!$B$2:B17344,summary!B2346,olah!$T$2:T17344,"NA CO")</f>
        <v>3</v>
      </c>
      <c r="T2346" t="str">
        <f>olah!R2346</f>
        <v>Attendance</v>
      </c>
      <c r="U2346" t="str">
        <f>IF(T2346="Permit", olah!T2346, "No Permit")</f>
        <v>No Permit</v>
      </c>
    </row>
    <row r="2347" spans="1:21" hidden="1" x14ac:dyDescent="0.3">
      <c r="A2347" s="23">
        <v>44561</v>
      </c>
      <c r="B2347" t="s">
        <v>570</v>
      </c>
      <c r="C2347" t="s">
        <v>28</v>
      </c>
      <c r="D2347" t="s">
        <v>11607</v>
      </c>
      <c r="E2347" t="str">
        <f>VLOOKUP(B2347,olah!$B:$P,2,0)</f>
        <v>2021-12-01</v>
      </c>
      <c r="F2347">
        <f>COUNTIFS(parameter!$J$4:$J$34,summary!A2347,parameter!$I$4:$I$34,"&gt;="&amp;summary!$E2347)</f>
        <v>31</v>
      </c>
      <c r="G2347">
        <f>COUNTIFS(olah!$Q2347:Q17345,summary!A2347,olah!$B2347:B17345,summary!B2347,olah!$N2347:N17345,summary!C2347,olah!$P2347:P17345,summary!D2347,olah!$S2347:S17345,"On Time")</f>
        <v>1</v>
      </c>
      <c r="H2347">
        <f>COUNTIFS(olah!$Q$2:Q17345,summary!A2347,olah!$B$2:B17345,summary!B2347,olah!$S$2:S17345,"On Time")</f>
        <v>12</v>
      </c>
      <c r="I2347">
        <f>COUNTIFS(olah!$Q2347:Q17345,summary!A2347,olah!$B2347:B17345,summary!B2347,olah!$N2347:N17345,summary!C2347,olah!$P2347:P17345,summary!D2347,olah!$S2347:S17345,"Late")</f>
        <v>0</v>
      </c>
      <c r="J2347">
        <f>COUNTIFS(olah!$Q$2:Q17345,summary!A2347,olah!$B$2:B17345,summary!B2347,olah!$S$2:S17345,"Late")</f>
        <v>10</v>
      </c>
      <c r="K2347">
        <f t="shared" si="36"/>
        <v>9</v>
      </c>
      <c r="L2347">
        <f>COUNTIFS(olah!$Q2347:Q17345,summary!A2347,olah!$B2347:B17345,summary!B2347,olah!$N2347:N17345,summary!C2347,olah!$P2347:P17345,summary!D2347,olah!$T2347:T17345,"On Time CO")</f>
        <v>1</v>
      </c>
      <c r="M2347">
        <f>COUNTIFS(olah!$Q$2:Q17345,summary!A2347,olah!$B$2:B17345,summary!B2347,olah!$T$2:T17345,"On Time CO")</f>
        <v>13</v>
      </c>
      <c r="N2347">
        <f>COUNTIFS(olah!$Q2347:Q17345,summary!A2347,olah!$B2347:B17345,summary!B2347,olah!$N2347:N17345,summary!C2347,olah!$P2347:P17345,summary!D2347,olah!$T2347:T17345,"Overtime")</f>
        <v>0</v>
      </c>
      <c r="O2347">
        <f>COUNTIFS(olah!$Q$2:Q17345,summary!A2347,olah!$B$2:B17345,summary!B2347,olah!$T$2:T17345,"Overtime")</f>
        <v>5</v>
      </c>
      <c r="P2347">
        <f>COUNTIFS(olah!$Q2347:Q17345,summary!A2347,olah!$B2347:B17345,summary!B2347,olah!$N2347:N17345,summary!C2347,olah!$P2347:P17345,summary!D2347,olah!$T2347:T17345,"Early")</f>
        <v>0</v>
      </c>
      <c r="Q2347">
        <f>COUNTIFS(olah!$Q$2:Q17345,summary!A2347,olah!$B$2:B17345,summary!B2347,olah!$T$2:T17345,"Early")</f>
        <v>1</v>
      </c>
      <c r="R2347">
        <f>COUNTIFS(olah!$Q2347:Q17345,summary!A2347,olah!$B2347:B17345,summary!B2347,olah!$N2347:N17345,summary!C2347,olah!$P2347:P17345,summary!D2347,olah!$T2347:T17345,"NA CO")</f>
        <v>0</v>
      </c>
      <c r="S2347">
        <f>COUNTIFS(olah!$Q$2:Q17345,summary!A2347,olah!$B$2:B17345,summary!B2347,olah!$T$2:T17345,"NA CO")</f>
        <v>3</v>
      </c>
      <c r="T2347" t="str">
        <f>olah!R2347</f>
        <v>Attendance</v>
      </c>
      <c r="U2347" t="str">
        <f>IF(T2347="Permit", olah!T2347, "No Permit")</f>
        <v>No Permit</v>
      </c>
    </row>
    <row r="2348" spans="1:21" hidden="1" x14ac:dyDescent="0.3">
      <c r="A2348" s="23">
        <v>44561</v>
      </c>
      <c r="B2348" t="s">
        <v>570</v>
      </c>
      <c r="C2348" t="s">
        <v>28</v>
      </c>
      <c r="D2348" t="s">
        <v>11608</v>
      </c>
      <c r="E2348" t="str">
        <f>VLOOKUP(B2348,olah!$B:$P,2,0)</f>
        <v>2021-12-01</v>
      </c>
      <c r="F2348">
        <f>COUNTIFS(parameter!$J$4:$J$34,summary!A2348,parameter!$I$4:$I$34,"&gt;="&amp;summary!$E2348)</f>
        <v>31</v>
      </c>
      <c r="G2348">
        <f>COUNTIFS(olah!$Q2348:Q17346,summary!A2348,olah!$B2348:B17346,summary!B2348,olah!$N2348:N17346,summary!C2348,olah!$P2348:P17346,summary!D2348,olah!$S2348:S17346,"On Time")</f>
        <v>0</v>
      </c>
      <c r="H2348">
        <f>COUNTIFS(olah!$Q$2:Q17346,summary!A2348,olah!$B$2:B17346,summary!B2348,olah!$S$2:S17346,"On Time")</f>
        <v>12</v>
      </c>
      <c r="I2348">
        <f>COUNTIFS(olah!$Q2348:Q17346,summary!A2348,olah!$B2348:B17346,summary!B2348,olah!$N2348:N17346,summary!C2348,olah!$P2348:P17346,summary!D2348,olah!$S2348:S17346,"Late")</f>
        <v>1</v>
      </c>
      <c r="J2348">
        <f>COUNTIFS(olah!$Q$2:Q17346,summary!A2348,olah!$B$2:B17346,summary!B2348,olah!$S$2:S17346,"Late")</f>
        <v>10</v>
      </c>
      <c r="K2348">
        <f t="shared" si="36"/>
        <v>8</v>
      </c>
      <c r="L2348">
        <f>COUNTIFS(olah!$Q2348:Q17346,summary!A2348,olah!$B2348:B17346,summary!B2348,olah!$N2348:N17346,summary!C2348,olah!$P2348:P17346,summary!D2348,olah!$T2348:T17346,"On Time CO")</f>
        <v>1</v>
      </c>
      <c r="M2348">
        <f>COUNTIFS(olah!$Q$2:Q17346,summary!A2348,olah!$B$2:B17346,summary!B2348,olah!$T$2:T17346,"On Time CO")</f>
        <v>13</v>
      </c>
      <c r="N2348">
        <f>COUNTIFS(olah!$Q2348:Q17346,summary!A2348,olah!$B2348:B17346,summary!B2348,olah!$N2348:N17346,summary!C2348,olah!$P2348:P17346,summary!D2348,olah!$T2348:T17346,"Overtime")</f>
        <v>0</v>
      </c>
      <c r="O2348">
        <f>COUNTIFS(olah!$Q$2:Q17346,summary!A2348,olah!$B$2:B17346,summary!B2348,olah!$T$2:T17346,"Overtime")</f>
        <v>5</v>
      </c>
      <c r="P2348">
        <f>COUNTIFS(olah!$Q2348:Q17346,summary!A2348,olah!$B2348:B17346,summary!B2348,olah!$N2348:N17346,summary!C2348,olah!$P2348:P17346,summary!D2348,olah!$T2348:T17346,"Early")</f>
        <v>0</v>
      </c>
      <c r="Q2348">
        <f>COUNTIFS(olah!$Q$2:Q17346,summary!A2348,olah!$B$2:B17346,summary!B2348,olah!$T$2:T17346,"Early")</f>
        <v>1</v>
      </c>
      <c r="R2348">
        <f>COUNTIFS(olah!$Q2348:Q17346,summary!A2348,olah!$B2348:B17346,summary!B2348,olah!$N2348:N17346,summary!C2348,olah!$P2348:P17346,summary!D2348,olah!$T2348:T17346,"NA CO")</f>
        <v>0</v>
      </c>
      <c r="S2348">
        <f>COUNTIFS(olah!$Q$2:Q17346,summary!A2348,olah!$B$2:B17346,summary!B2348,olah!$T$2:T17346,"NA CO")</f>
        <v>3</v>
      </c>
      <c r="T2348" t="str">
        <f>olah!R2348</f>
        <v>Attendance</v>
      </c>
      <c r="U2348" t="str">
        <f>IF(T2348="Permit", olah!T2348, "No Permit")</f>
        <v>No Permit</v>
      </c>
    </row>
    <row r="2349" spans="1:21" hidden="1" x14ac:dyDescent="0.3">
      <c r="A2349" s="23">
        <v>44561</v>
      </c>
      <c r="B2349" t="s">
        <v>570</v>
      </c>
      <c r="C2349" t="s">
        <v>28</v>
      </c>
      <c r="D2349" t="s">
        <v>11609</v>
      </c>
      <c r="E2349" t="str">
        <f>VLOOKUP(B2349,olah!$B:$P,2,0)</f>
        <v>2021-12-01</v>
      </c>
      <c r="F2349">
        <f>COUNTIFS(parameter!$J$4:$J$34,summary!A2349,parameter!$I$4:$I$34,"&gt;="&amp;summary!$E2349)</f>
        <v>31</v>
      </c>
      <c r="G2349">
        <f>COUNTIFS(olah!$Q2349:Q17347,summary!A2349,olah!$B2349:B17347,summary!B2349,olah!$N2349:N17347,summary!C2349,olah!$P2349:P17347,summary!D2349,olah!$S2349:S17347,"On Time")</f>
        <v>1</v>
      </c>
      <c r="H2349">
        <f>COUNTIFS(olah!$Q$2:Q17347,summary!A2349,olah!$B$2:B17347,summary!B2349,olah!$S$2:S17347,"On Time")</f>
        <v>12</v>
      </c>
      <c r="I2349">
        <f>COUNTIFS(olah!$Q2349:Q17347,summary!A2349,olah!$B2349:B17347,summary!B2349,olah!$N2349:N17347,summary!C2349,olah!$P2349:P17347,summary!D2349,olah!$S2349:S17347,"Late")</f>
        <v>0</v>
      </c>
      <c r="J2349">
        <f>COUNTIFS(olah!$Q$2:Q17347,summary!A2349,olah!$B$2:B17347,summary!B2349,olah!$S$2:S17347,"Late")</f>
        <v>10</v>
      </c>
      <c r="K2349">
        <f t="shared" si="36"/>
        <v>9</v>
      </c>
      <c r="L2349">
        <f>COUNTIFS(olah!$Q2349:Q17347,summary!A2349,olah!$B2349:B17347,summary!B2349,olah!$N2349:N17347,summary!C2349,olah!$P2349:P17347,summary!D2349,olah!$T2349:T17347,"On Time CO")</f>
        <v>1</v>
      </c>
      <c r="M2349">
        <f>COUNTIFS(olah!$Q$2:Q17347,summary!A2349,olah!$B$2:B17347,summary!B2349,olah!$T$2:T17347,"On Time CO")</f>
        <v>13</v>
      </c>
      <c r="N2349">
        <f>COUNTIFS(olah!$Q2349:Q17347,summary!A2349,olah!$B2349:B17347,summary!B2349,olah!$N2349:N17347,summary!C2349,olah!$P2349:P17347,summary!D2349,olah!$T2349:T17347,"Overtime")</f>
        <v>0</v>
      </c>
      <c r="O2349">
        <f>COUNTIFS(olah!$Q$2:Q17347,summary!A2349,olah!$B$2:B17347,summary!B2349,olah!$T$2:T17347,"Overtime")</f>
        <v>5</v>
      </c>
      <c r="P2349">
        <f>COUNTIFS(olah!$Q2349:Q17347,summary!A2349,olah!$B2349:B17347,summary!B2349,olah!$N2349:N17347,summary!C2349,olah!$P2349:P17347,summary!D2349,olah!$T2349:T17347,"Early")</f>
        <v>0</v>
      </c>
      <c r="Q2349">
        <f>COUNTIFS(olah!$Q$2:Q17347,summary!A2349,olah!$B$2:B17347,summary!B2349,olah!$T$2:T17347,"Early")</f>
        <v>1</v>
      </c>
      <c r="R2349">
        <f>COUNTIFS(olah!$Q2349:Q17347,summary!A2349,olah!$B2349:B17347,summary!B2349,olah!$N2349:N17347,summary!C2349,olah!$P2349:P17347,summary!D2349,olah!$T2349:T17347,"NA CO")</f>
        <v>0</v>
      </c>
      <c r="S2349">
        <f>COUNTIFS(olah!$Q$2:Q17347,summary!A2349,olah!$B$2:B17347,summary!B2349,olah!$T$2:T17347,"NA CO")</f>
        <v>3</v>
      </c>
      <c r="T2349" t="str">
        <f>olah!R2349</f>
        <v>Attendance</v>
      </c>
      <c r="U2349" t="str">
        <f>IF(T2349="Permit", olah!T2349, "No Permit")</f>
        <v>No Permit</v>
      </c>
    </row>
    <row r="2350" spans="1:21" hidden="1" x14ac:dyDescent="0.3">
      <c r="A2350" s="23">
        <v>44561</v>
      </c>
      <c r="B2350" t="s">
        <v>570</v>
      </c>
      <c r="C2350" t="s">
        <v>28</v>
      </c>
      <c r="D2350" t="s">
        <v>9024</v>
      </c>
      <c r="E2350" t="str">
        <f>VLOOKUP(B2350,olah!$B:$P,2,0)</f>
        <v>2021-12-01</v>
      </c>
      <c r="F2350">
        <f>COUNTIFS(parameter!$J$4:$J$34,summary!A2350,parameter!$I$4:$I$34,"&gt;="&amp;summary!$E2350)</f>
        <v>31</v>
      </c>
      <c r="G2350">
        <f>COUNTIFS(olah!$Q2350:Q17348,summary!A2350,olah!$B2350:B17348,summary!B2350,olah!$N2350:N17348,summary!C2350,olah!$P2350:P17348,summary!D2350,olah!$S2350:S17348,"On Time")</f>
        <v>1</v>
      </c>
      <c r="H2350">
        <f>COUNTIFS(olah!$Q$2:Q17348,summary!A2350,olah!$B$2:B17348,summary!B2350,olah!$S$2:S17348,"On Time")</f>
        <v>12</v>
      </c>
      <c r="I2350">
        <f>COUNTIFS(olah!$Q2350:Q17348,summary!A2350,olah!$B2350:B17348,summary!B2350,olah!$N2350:N17348,summary!C2350,olah!$P2350:P17348,summary!D2350,olah!$S2350:S17348,"Late")</f>
        <v>0</v>
      </c>
      <c r="J2350">
        <f>COUNTIFS(olah!$Q$2:Q17348,summary!A2350,olah!$B$2:B17348,summary!B2350,olah!$S$2:S17348,"Late")</f>
        <v>10</v>
      </c>
      <c r="K2350">
        <f t="shared" si="36"/>
        <v>9</v>
      </c>
      <c r="L2350">
        <f>COUNTIFS(olah!$Q2350:Q17348,summary!A2350,olah!$B2350:B17348,summary!B2350,olah!$N2350:N17348,summary!C2350,olah!$P2350:P17348,summary!D2350,olah!$T2350:T17348,"On Time CO")</f>
        <v>1</v>
      </c>
      <c r="M2350">
        <f>COUNTIFS(olah!$Q$2:Q17348,summary!A2350,olah!$B$2:B17348,summary!B2350,olah!$T$2:T17348,"On Time CO")</f>
        <v>13</v>
      </c>
      <c r="N2350">
        <f>COUNTIFS(olah!$Q2350:Q17348,summary!A2350,olah!$B2350:B17348,summary!B2350,olah!$N2350:N17348,summary!C2350,olah!$P2350:P17348,summary!D2350,olah!$T2350:T17348,"Overtime")</f>
        <v>0</v>
      </c>
      <c r="O2350">
        <f>COUNTIFS(olah!$Q$2:Q17348,summary!A2350,olah!$B$2:B17348,summary!B2350,olah!$T$2:T17348,"Overtime")</f>
        <v>5</v>
      </c>
      <c r="P2350">
        <f>COUNTIFS(olah!$Q2350:Q17348,summary!A2350,olah!$B2350:B17348,summary!B2350,olah!$N2350:N17348,summary!C2350,olah!$P2350:P17348,summary!D2350,olah!$T2350:T17348,"Early")</f>
        <v>0</v>
      </c>
      <c r="Q2350">
        <f>COUNTIFS(olah!$Q$2:Q17348,summary!A2350,olah!$B$2:B17348,summary!B2350,olah!$T$2:T17348,"Early")</f>
        <v>1</v>
      </c>
      <c r="R2350">
        <f>COUNTIFS(olah!$Q2350:Q17348,summary!A2350,olah!$B2350:B17348,summary!B2350,olah!$N2350:N17348,summary!C2350,olah!$P2350:P17348,summary!D2350,olah!$T2350:T17348,"NA CO")</f>
        <v>0</v>
      </c>
      <c r="S2350">
        <f>COUNTIFS(olah!$Q$2:Q17348,summary!A2350,olah!$B$2:B17348,summary!B2350,olah!$T$2:T17348,"NA CO")</f>
        <v>3</v>
      </c>
      <c r="T2350" t="str">
        <f>olah!R2350</f>
        <v>Attendance</v>
      </c>
      <c r="U2350" t="str">
        <f>IF(T2350="Permit", olah!T2350, "No Permit")</f>
        <v>No Permit</v>
      </c>
    </row>
    <row r="2351" spans="1:21" hidden="1" x14ac:dyDescent="0.3">
      <c r="A2351" s="23">
        <v>44561</v>
      </c>
      <c r="B2351" t="s">
        <v>570</v>
      </c>
      <c r="C2351" t="s">
        <v>28</v>
      </c>
      <c r="D2351" t="s">
        <v>10213</v>
      </c>
      <c r="E2351" t="str">
        <f>VLOOKUP(B2351,olah!$B:$P,2,0)</f>
        <v>2021-12-01</v>
      </c>
      <c r="F2351">
        <f>COUNTIFS(parameter!$J$4:$J$34,summary!A2351,parameter!$I$4:$I$34,"&gt;="&amp;summary!$E2351)</f>
        <v>31</v>
      </c>
      <c r="G2351">
        <f>COUNTIFS(olah!$Q2351:Q17349,summary!A2351,olah!$B2351:B17349,summary!B2351,olah!$N2351:N17349,summary!C2351,olah!$P2351:P17349,summary!D2351,olah!$S2351:S17349,"On Time")</f>
        <v>1</v>
      </c>
      <c r="H2351">
        <f>COUNTIFS(olah!$Q$2:Q17349,summary!A2351,olah!$B$2:B17349,summary!B2351,olah!$S$2:S17349,"On Time")</f>
        <v>12</v>
      </c>
      <c r="I2351">
        <f>COUNTIFS(olah!$Q2351:Q17349,summary!A2351,olah!$B2351:B17349,summary!B2351,olah!$N2351:N17349,summary!C2351,olah!$P2351:P17349,summary!D2351,olah!$S2351:S17349,"Late")</f>
        <v>0</v>
      </c>
      <c r="J2351">
        <f>COUNTIFS(olah!$Q$2:Q17349,summary!A2351,olah!$B$2:B17349,summary!B2351,olah!$S$2:S17349,"Late")</f>
        <v>10</v>
      </c>
      <c r="K2351">
        <f t="shared" si="36"/>
        <v>9</v>
      </c>
      <c r="L2351">
        <f>COUNTIFS(olah!$Q2351:Q17349,summary!A2351,olah!$B2351:B17349,summary!B2351,olah!$N2351:N17349,summary!C2351,olah!$P2351:P17349,summary!D2351,olah!$T2351:T17349,"On Time CO")</f>
        <v>1</v>
      </c>
      <c r="M2351">
        <f>COUNTIFS(olah!$Q$2:Q17349,summary!A2351,olah!$B$2:B17349,summary!B2351,olah!$T$2:T17349,"On Time CO")</f>
        <v>13</v>
      </c>
      <c r="N2351">
        <f>COUNTIFS(olah!$Q2351:Q17349,summary!A2351,olah!$B2351:B17349,summary!B2351,olah!$N2351:N17349,summary!C2351,olah!$P2351:P17349,summary!D2351,olah!$T2351:T17349,"Overtime")</f>
        <v>0</v>
      </c>
      <c r="O2351">
        <f>COUNTIFS(olah!$Q$2:Q17349,summary!A2351,olah!$B$2:B17349,summary!B2351,olah!$T$2:T17349,"Overtime")</f>
        <v>5</v>
      </c>
      <c r="P2351">
        <f>COUNTIFS(olah!$Q2351:Q17349,summary!A2351,olah!$B2351:B17349,summary!B2351,olah!$N2351:N17349,summary!C2351,olah!$P2351:P17349,summary!D2351,olah!$T2351:T17349,"Early")</f>
        <v>0</v>
      </c>
      <c r="Q2351">
        <f>COUNTIFS(olah!$Q$2:Q17349,summary!A2351,olah!$B$2:B17349,summary!B2351,olah!$T$2:T17349,"Early")</f>
        <v>1</v>
      </c>
      <c r="R2351">
        <f>COUNTIFS(olah!$Q2351:Q17349,summary!A2351,olah!$B2351:B17349,summary!B2351,olah!$N2351:N17349,summary!C2351,olah!$P2351:P17349,summary!D2351,olah!$T2351:T17349,"NA CO")</f>
        <v>0</v>
      </c>
      <c r="S2351">
        <f>COUNTIFS(olah!$Q$2:Q17349,summary!A2351,olah!$B$2:B17349,summary!B2351,olah!$T$2:T17349,"NA CO")</f>
        <v>3</v>
      </c>
      <c r="T2351" t="str">
        <f>olah!R2351</f>
        <v>Attendance</v>
      </c>
      <c r="U2351" t="str">
        <f>IF(T2351="Permit", olah!T2351, "No Permit")</f>
        <v>No Permit</v>
      </c>
    </row>
    <row r="2352" spans="1:21" hidden="1" x14ac:dyDescent="0.3">
      <c r="A2352" s="23">
        <v>44561</v>
      </c>
      <c r="B2352" t="s">
        <v>570</v>
      </c>
      <c r="C2352" t="s">
        <v>28</v>
      </c>
      <c r="D2352" t="s">
        <v>10214</v>
      </c>
      <c r="E2352" t="str">
        <f>VLOOKUP(B2352,olah!$B:$P,2,0)</f>
        <v>2021-12-01</v>
      </c>
      <c r="F2352">
        <f>COUNTIFS(parameter!$J$4:$J$34,summary!A2352,parameter!$I$4:$I$34,"&gt;="&amp;summary!$E2352)</f>
        <v>31</v>
      </c>
      <c r="G2352">
        <f>COUNTIFS(olah!$Q2352:Q17350,summary!A2352,olah!$B2352:B17350,summary!B2352,olah!$N2352:N17350,summary!C2352,olah!$P2352:P17350,summary!D2352,olah!$S2352:S17350,"On Time")</f>
        <v>1</v>
      </c>
      <c r="H2352">
        <f>COUNTIFS(olah!$Q$2:Q17350,summary!A2352,olah!$B$2:B17350,summary!B2352,olah!$S$2:S17350,"On Time")</f>
        <v>12</v>
      </c>
      <c r="I2352">
        <f>COUNTIFS(olah!$Q2352:Q17350,summary!A2352,olah!$B2352:B17350,summary!B2352,olah!$N2352:N17350,summary!C2352,olah!$P2352:P17350,summary!D2352,olah!$S2352:S17350,"Late")</f>
        <v>0</v>
      </c>
      <c r="J2352">
        <f>COUNTIFS(olah!$Q$2:Q17350,summary!A2352,olah!$B$2:B17350,summary!B2352,olah!$S$2:S17350,"Late")</f>
        <v>10</v>
      </c>
      <c r="K2352">
        <f t="shared" si="36"/>
        <v>9</v>
      </c>
      <c r="L2352">
        <f>COUNTIFS(olah!$Q2352:Q17350,summary!A2352,olah!$B2352:B17350,summary!B2352,olah!$N2352:N17350,summary!C2352,olah!$P2352:P17350,summary!D2352,olah!$T2352:T17350,"On Time CO")</f>
        <v>1</v>
      </c>
      <c r="M2352">
        <f>COUNTIFS(olah!$Q$2:Q17350,summary!A2352,olah!$B$2:B17350,summary!B2352,olah!$T$2:T17350,"On Time CO")</f>
        <v>13</v>
      </c>
      <c r="N2352">
        <f>COUNTIFS(olah!$Q2352:Q17350,summary!A2352,olah!$B2352:B17350,summary!B2352,olah!$N2352:N17350,summary!C2352,olah!$P2352:P17350,summary!D2352,olah!$T2352:T17350,"Overtime")</f>
        <v>0</v>
      </c>
      <c r="O2352">
        <f>COUNTIFS(olah!$Q$2:Q17350,summary!A2352,olah!$B$2:B17350,summary!B2352,olah!$T$2:T17350,"Overtime")</f>
        <v>5</v>
      </c>
      <c r="P2352">
        <f>COUNTIFS(olah!$Q2352:Q17350,summary!A2352,olah!$B2352:B17350,summary!B2352,olah!$N2352:N17350,summary!C2352,olah!$P2352:P17350,summary!D2352,olah!$T2352:T17350,"Early")</f>
        <v>0</v>
      </c>
      <c r="Q2352">
        <f>COUNTIFS(olah!$Q$2:Q17350,summary!A2352,olah!$B$2:B17350,summary!B2352,olah!$T$2:T17350,"Early")</f>
        <v>1</v>
      </c>
      <c r="R2352">
        <f>COUNTIFS(olah!$Q2352:Q17350,summary!A2352,olah!$B2352:B17350,summary!B2352,olah!$N2352:N17350,summary!C2352,olah!$P2352:P17350,summary!D2352,olah!$T2352:T17350,"NA CO")</f>
        <v>0</v>
      </c>
      <c r="S2352">
        <f>COUNTIFS(olah!$Q$2:Q17350,summary!A2352,olah!$B$2:B17350,summary!B2352,olah!$T$2:T17350,"NA CO")</f>
        <v>3</v>
      </c>
      <c r="T2352" t="str">
        <f>olah!R2352</f>
        <v>Attendance</v>
      </c>
      <c r="U2352" t="str">
        <f>IF(T2352="Permit", olah!T2352, "No Permit")</f>
        <v>No Permit</v>
      </c>
    </row>
    <row r="2353" spans="1:21" hidden="1" x14ac:dyDescent="0.3">
      <c r="A2353" s="23">
        <v>44561</v>
      </c>
      <c r="B2353" t="s">
        <v>570</v>
      </c>
      <c r="C2353" t="s">
        <v>28</v>
      </c>
      <c r="D2353" t="s">
        <v>7814</v>
      </c>
      <c r="E2353" t="str">
        <f>VLOOKUP(B2353,olah!$B:$P,2,0)</f>
        <v>2021-12-01</v>
      </c>
      <c r="F2353">
        <f>COUNTIFS(parameter!$J$4:$J$34,summary!A2353,parameter!$I$4:$I$34,"&gt;="&amp;summary!$E2353)</f>
        <v>31</v>
      </c>
      <c r="G2353">
        <f>COUNTIFS(olah!$Q2353:Q17351,summary!A2353,olah!$B2353:B17351,summary!B2353,olah!$N2353:N17351,summary!C2353,olah!$P2353:P17351,summary!D2353,olah!$S2353:S17351,"On Time")</f>
        <v>0</v>
      </c>
      <c r="H2353">
        <f>COUNTIFS(olah!$Q$2:Q17351,summary!A2353,olah!$B$2:B17351,summary!B2353,olah!$S$2:S17351,"On Time")</f>
        <v>12</v>
      </c>
      <c r="I2353">
        <f>COUNTIFS(olah!$Q2353:Q17351,summary!A2353,olah!$B2353:B17351,summary!B2353,olah!$N2353:N17351,summary!C2353,olah!$P2353:P17351,summary!D2353,olah!$S2353:S17351,"Late")</f>
        <v>1</v>
      </c>
      <c r="J2353">
        <f>COUNTIFS(olah!$Q$2:Q17351,summary!A2353,olah!$B$2:B17351,summary!B2353,olah!$S$2:S17351,"Late")</f>
        <v>10</v>
      </c>
      <c r="K2353">
        <f t="shared" si="36"/>
        <v>8</v>
      </c>
      <c r="L2353">
        <f>COUNTIFS(olah!$Q2353:Q17351,summary!A2353,olah!$B2353:B17351,summary!B2353,olah!$N2353:N17351,summary!C2353,olah!$P2353:P17351,summary!D2353,olah!$T2353:T17351,"On Time CO")</f>
        <v>0</v>
      </c>
      <c r="M2353">
        <f>COUNTIFS(olah!$Q$2:Q17351,summary!A2353,olah!$B$2:B17351,summary!B2353,olah!$T$2:T17351,"On Time CO")</f>
        <v>13</v>
      </c>
      <c r="N2353">
        <f>COUNTIFS(olah!$Q2353:Q17351,summary!A2353,olah!$B2353:B17351,summary!B2353,olah!$N2353:N17351,summary!C2353,olah!$P2353:P17351,summary!D2353,olah!$T2353:T17351,"Overtime")</f>
        <v>0</v>
      </c>
      <c r="O2353">
        <f>COUNTIFS(olah!$Q$2:Q17351,summary!A2353,olah!$B$2:B17351,summary!B2353,olah!$T$2:T17351,"Overtime")</f>
        <v>5</v>
      </c>
      <c r="P2353">
        <f>COUNTIFS(olah!$Q2353:Q17351,summary!A2353,olah!$B2353:B17351,summary!B2353,olah!$N2353:N17351,summary!C2353,olah!$P2353:P17351,summary!D2353,olah!$T2353:T17351,"Early")</f>
        <v>1</v>
      </c>
      <c r="Q2353">
        <f>COUNTIFS(olah!$Q$2:Q17351,summary!A2353,olah!$B$2:B17351,summary!B2353,olah!$T$2:T17351,"Early")</f>
        <v>1</v>
      </c>
      <c r="R2353">
        <f>COUNTIFS(olah!$Q2353:Q17351,summary!A2353,olah!$B2353:B17351,summary!B2353,olah!$N2353:N17351,summary!C2353,olah!$P2353:P17351,summary!D2353,olah!$T2353:T17351,"NA CO")</f>
        <v>0</v>
      </c>
      <c r="S2353">
        <f>COUNTIFS(olah!$Q$2:Q17351,summary!A2353,olah!$B$2:B17351,summary!B2353,olah!$T$2:T17351,"NA CO")</f>
        <v>3</v>
      </c>
      <c r="T2353" t="str">
        <f>olah!R2353</f>
        <v>Attendance</v>
      </c>
      <c r="U2353" t="str">
        <f>IF(T2353="Permit", olah!T2353, "No Permit")</f>
        <v>No Permit</v>
      </c>
    </row>
    <row r="2354" spans="1:21" hidden="1" x14ac:dyDescent="0.3">
      <c r="A2354" s="23">
        <v>44561</v>
      </c>
      <c r="B2354" t="s">
        <v>576</v>
      </c>
      <c r="C2354" t="s">
        <v>28</v>
      </c>
      <c r="D2354" t="s">
        <v>1390</v>
      </c>
      <c r="E2354" t="str">
        <f>VLOOKUP(B2354,olah!$B:$P,2,0)</f>
        <v>2021-12-01</v>
      </c>
      <c r="F2354">
        <f>COUNTIFS(parameter!$J$4:$J$34,summary!A2354,parameter!$I$4:$I$34,"&gt;="&amp;summary!$E2354)</f>
        <v>31</v>
      </c>
      <c r="G2354">
        <f>COUNTIFS(olah!$Q2354:Q17352,summary!A2354,olah!$B2354:B17352,summary!B2354,olah!$N2354:N17352,summary!C2354,olah!$P2354:P17352,summary!D2354,olah!$S2354:S17352,"On Time")</f>
        <v>0</v>
      </c>
      <c r="H2354">
        <f>COUNTIFS(olah!$Q$2:Q17352,summary!A2354,olah!$B$2:B17352,summary!B2354,olah!$S$2:S17352,"On Time")</f>
        <v>2</v>
      </c>
      <c r="I2354">
        <f>COUNTIFS(olah!$Q2354:Q17352,summary!A2354,olah!$B2354:B17352,summary!B2354,olah!$N2354:N17352,summary!C2354,olah!$P2354:P17352,summary!D2354,olah!$S2354:S17352,"Late")</f>
        <v>1</v>
      </c>
      <c r="J2354">
        <f>COUNTIFS(olah!$Q$2:Q17352,summary!A2354,olah!$B$2:B17352,summary!B2354,olah!$S$2:S17352,"Late")</f>
        <v>10</v>
      </c>
      <c r="K2354">
        <f t="shared" si="36"/>
        <v>18</v>
      </c>
      <c r="L2354">
        <f>COUNTIFS(olah!$Q2354:Q17352,summary!A2354,olah!$B2354:B17352,summary!B2354,olah!$N2354:N17352,summary!C2354,olah!$P2354:P17352,summary!D2354,olah!$T2354:T17352,"On Time CO")</f>
        <v>1</v>
      </c>
      <c r="M2354">
        <f>COUNTIFS(olah!$Q$2:Q17352,summary!A2354,olah!$B$2:B17352,summary!B2354,olah!$T$2:T17352,"On Time CO")</f>
        <v>10</v>
      </c>
      <c r="N2354">
        <f>COUNTIFS(olah!$Q2354:Q17352,summary!A2354,olah!$B2354:B17352,summary!B2354,olah!$N2354:N17352,summary!C2354,olah!$P2354:P17352,summary!D2354,olah!$T2354:T17352,"Overtime")</f>
        <v>0</v>
      </c>
      <c r="O2354">
        <f>COUNTIFS(olah!$Q$2:Q17352,summary!A2354,olah!$B$2:B17352,summary!B2354,olah!$T$2:T17352,"Overtime")</f>
        <v>1</v>
      </c>
      <c r="P2354">
        <f>COUNTIFS(olah!$Q2354:Q17352,summary!A2354,olah!$B2354:B17352,summary!B2354,olah!$N2354:N17352,summary!C2354,olah!$P2354:P17352,summary!D2354,olah!$T2354:T17352,"Early")</f>
        <v>0</v>
      </c>
      <c r="Q2354">
        <f>COUNTIFS(olah!$Q$2:Q17352,summary!A2354,olah!$B$2:B17352,summary!B2354,olah!$T$2:T17352,"Early")</f>
        <v>1</v>
      </c>
      <c r="R2354">
        <f>COUNTIFS(olah!$Q2354:Q17352,summary!A2354,olah!$B2354:B17352,summary!B2354,olah!$N2354:N17352,summary!C2354,olah!$P2354:P17352,summary!D2354,olah!$T2354:T17352,"NA CO")</f>
        <v>0</v>
      </c>
      <c r="S2354">
        <f>COUNTIFS(olah!$Q$2:Q17352,summary!A2354,olah!$B$2:B17352,summary!B2354,olah!$T$2:T17352,"NA CO")</f>
        <v>0</v>
      </c>
      <c r="T2354" t="str">
        <f>olah!R2354</f>
        <v>Attendance</v>
      </c>
      <c r="U2354" t="str">
        <f>IF(T2354="Permit", olah!T2354, "No Permit")</f>
        <v>No Permit</v>
      </c>
    </row>
    <row r="2355" spans="1:21" hidden="1" x14ac:dyDescent="0.3">
      <c r="A2355" s="23">
        <v>44561</v>
      </c>
      <c r="B2355" t="s">
        <v>576</v>
      </c>
      <c r="C2355" t="s">
        <v>28</v>
      </c>
      <c r="D2355" t="s">
        <v>5935</v>
      </c>
      <c r="E2355" t="str">
        <f>VLOOKUP(B2355,olah!$B:$P,2,0)</f>
        <v>2021-12-01</v>
      </c>
      <c r="F2355">
        <f>COUNTIFS(parameter!$J$4:$J$34,summary!A2355,parameter!$I$4:$I$34,"&gt;="&amp;summary!$E2355)</f>
        <v>31</v>
      </c>
      <c r="G2355">
        <f>COUNTIFS(olah!$Q2355:Q17353,summary!A2355,olah!$B2355:B17353,summary!B2355,olah!$N2355:N17353,summary!C2355,olah!$P2355:P17353,summary!D2355,olah!$S2355:S17353,"On Time")</f>
        <v>0</v>
      </c>
      <c r="H2355">
        <f>COUNTIFS(olah!$Q$2:Q17353,summary!A2355,olah!$B$2:B17353,summary!B2355,olah!$S$2:S17353,"On Time")</f>
        <v>2</v>
      </c>
      <c r="I2355">
        <f>COUNTIFS(olah!$Q2355:Q17353,summary!A2355,olah!$B2355:B17353,summary!B2355,olah!$N2355:N17353,summary!C2355,olah!$P2355:P17353,summary!D2355,olah!$S2355:S17353,"Late")</f>
        <v>1</v>
      </c>
      <c r="J2355">
        <f>COUNTIFS(olah!$Q$2:Q17353,summary!A2355,olah!$B$2:B17353,summary!B2355,olah!$S$2:S17353,"Late")</f>
        <v>10</v>
      </c>
      <c r="K2355">
        <f t="shared" si="36"/>
        <v>18</v>
      </c>
      <c r="L2355">
        <f>COUNTIFS(olah!$Q2355:Q17353,summary!A2355,olah!$B2355:B17353,summary!B2355,olah!$N2355:N17353,summary!C2355,olah!$P2355:P17353,summary!D2355,olah!$T2355:T17353,"On Time CO")</f>
        <v>1</v>
      </c>
      <c r="M2355">
        <f>COUNTIFS(olah!$Q$2:Q17353,summary!A2355,olah!$B$2:B17353,summary!B2355,olah!$T$2:T17353,"On Time CO")</f>
        <v>10</v>
      </c>
      <c r="N2355">
        <f>COUNTIFS(olah!$Q2355:Q17353,summary!A2355,olah!$B2355:B17353,summary!B2355,olah!$N2355:N17353,summary!C2355,olah!$P2355:P17353,summary!D2355,olah!$T2355:T17353,"Overtime")</f>
        <v>0</v>
      </c>
      <c r="O2355">
        <f>COUNTIFS(olah!$Q$2:Q17353,summary!A2355,olah!$B$2:B17353,summary!B2355,olah!$T$2:T17353,"Overtime")</f>
        <v>1</v>
      </c>
      <c r="P2355">
        <f>COUNTIFS(olah!$Q2355:Q17353,summary!A2355,olah!$B2355:B17353,summary!B2355,olah!$N2355:N17353,summary!C2355,olah!$P2355:P17353,summary!D2355,olah!$T2355:T17353,"Early")</f>
        <v>0</v>
      </c>
      <c r="Q2355">
        <f>COUNTIFS(olah!$Q$2:Q17353,summary!A2355,olah!$B$2:B17353,summary!B2355,olah!$T$2:T17353,"Early")</f>
        <v>1</v>
      </c>
      <c r="R2355">
        <f>COUNTIFS(olah!$Q2355:Q17353,summary!A2355,olah!$B2355:B17353,summary!B2355,olah!$N2355:N17353,summary!C2355,olah!$P2355:P17353,summary!D2355,olah!$T2355:T17353,"NA CO")</f>
        <v>0</v>
      </c>
      <c r="S2355">
        <f>COUNTIFS(olah!$Q$2:Q17353,summary!A2355,olah!$B$2:B17353,summary!B2355,olah!$T$2:T17353,"NA CO")</f>
        <v>0</v>
      </c>
      <c r="T2355" t="str">
        <f>olah!R2355</f>
        <v>Attendance</v>
      </c>
      <c r="U2355" t="str">
        <f>IF(T2355="Permit", olah!T2355, "No Permit")</f>
        <v>No Permit</v>
      </c>
    </row>
    <row r="2356" spans="1:21" hidden="1" x14ac:dyDescent="0.3">
      <c r="A2356" s="23">
        <v>44561</v>
      </c>
      <c r="B2356" t="s">
        <v>576</v>
      </c>
      <c r="C2356" t="s">
        <v>28</v>
      </c>
      <c r="D2356" t="s">
        <v>11600</v>
      </c>
      <c r="E2356" t="str">
        <f>VLOOKUP(B2356,olah!$B:$P,2,0)</f>
        <v>2021-12-01</v>
      </c>
      <c r="F2356">
        <f>COUNTIFS(parameter!$J$4:$J$34,summary!A2356,parameter!$I$4:$I$34,"&gt;="&amp;summary!$E2356)</f>
        <v>31</v>
      </c>
      <c r="G2356">
        <f>COUNTIFS(olah!$Q2356:Q17354,summary!A2356,olah!$B2356:B17354,summary!B2356,olah!$N2356:N17354,summary!C2356,olah!$P2356:P17354,summary!D2356,olah!$S2356:S17354,"On Time")</f>
        <v>0</v>
      </c>
      <c r="H2356">
        <f>COUNTIFS(olah!$Q$2:Q17354,summary!A2356,olah!$B$2:B17354,summary!B2356,olah!$S$2:S17354,"On Time")</f>
        <v>2</v>
      </c>
      <c r="I2356">
        <f>COUNTIFS(olah!$Q2356:Q17354,summary!A2356,olah!$B2356:B17354,summary!B2356,olah!$N2356:N17354,summary!C2356,olah!$P2356:P17354,summary!D2356,olah!$S2356:S17354,"Late")</f>
        <v>2</v>
      </c>
      <c r="J2356">
        <f>COUNTIFS(olah!$Q$2:Q17354,summary!A2356,olah!$B$2:B17354,summary!B2356,olah!$S$2:S17354,"Late")</f>
        <v>10</v>
      </c>
      <c r="K2356">
        <f t="shared" si="36"/>
        <v>17</v>
      </c>
      <c r="L2356">
        <f>COUNTIFS(olah!$Q2356:Q17354,summary!A2356,olah!$B2356:B17354,summary!B2356,olah!$N2356:N17354,summary!C2356,olah!$P2356:P17354,summary!D2356,olah!$T2356:T17354,"On Time CO")</f>
        <v>2</v>
      </c>
      <c r="M2356">
        <f>COUNTIFS(olah!$Q$2:Q17354,summary!A2356,olah!$B$2:B17354,summary!B2356,olah!$T$2:T17354,"On Time CO")</f>
        <v>10</v>
      </c>
      <c r="N2356">
        <f>COUNTIFS(olah!$Q2356:Q17354,summary!A2356,olah!$B2356:B17354,summary!B2356,olah!$N2356:N17354,summary!C2356,olah!$P2356:P17354,summary!D2356,olah!$T2356:T17354,"Overtime")</f>
        <v>0</v>
      </c>
      <c r="O2356">
        <f>COUNTIFS(olah!$Q$2:Q17354,summary!A2356,olah!$B$2:B17354,summary!B2356,olah!$T$2:T17354,"Overtime")</f>
        <v>1</v>
      </c>
      <c r="P2356">
        <f>COUNTIFS(olah!$Q2356:Q17354,summary!A2356,olah!$B2356:B17354,summary!B2356,olah!$N2356:N17354,summary!C2356,olah!$P2356:P17354,summary!D2356,olah!$T2356:T17354,"Early")</f>
        <v>0</v>
      </c>
      <c r="Q2356">
        <f>COUNTIFS(olah!$Q$2:Q17354,summary!A2356,olah!$B$2:B17354,summary!B2356,olah!$T$2:T17354,"Early")</f>
        <v>1</v>
      </c>
      <c r="R2356">
        <f>COUNTIFS(olah!$Q2356:Q17354,summary!A2356,olah!$B2356:B17354,summary!B2356,olah!$N2356:N17354,summary!C2356,olah!$P2356:P17354,summary!D2356,olah!$T2356:T17354,"NA CO")</f>
        <v>0</v>
      </c>
      <c r="S2356">
        <f>COUNTIFS(olah!$Q$2:Q17354,summary!A2356,olah!$B$2:B17354,summary!B2356,olah!$T$2:T17354,"NA CO")</f>
        <v>0</v>
      </c>
      <c r="T2356" t="str">
        <f>olah!R2356</f>
        <v>Attendance</v>
      </c>
      <c r="U2356" t="str">
        <f>IF(T2356="Permit", olah!T2356, "No Permit")</f>
        <v>No Permit</v>
      </c>
    </row>
    <row r="2357" spans="1:21" hidden="1" x14ac:dyDescent="0.3">
      <c r="A2357" s="23">
        <v>44561</v>
      </c>
      <c r="B2357" t="s">
        <v>576</v>
      </c>
      <c r="C2357" t="s">
        <v>28</v>
      </c>
      <c r="D2357" t="s">
        <v>11600</v>
      </c>
      <c r="E2357" t="str">
        <f>VLOOKUP(B2357,olah!$B:$P,2,0)</f>
        <v>2021-12-01</v>
      </c>
      <c r="F2357">
        <f>COUNTIFS(parameter!$J$4:$J$34,summary!A2357,parameter!$I$4:$I$34,"&gt;="&amp;summary!$E2357)</f>
        <v>31</v>
      </c>
      <c r="G2357">
        <f>COUNTIFS(olah!$Q2357:Q17355,summary!A2357,olah!$B2357:B17355,summary!B2357,olah!$N2357:N17355,summary!C2357,olah!$P2357:P17355,summary!D2357,olah!$S2357:S17355,"On Time")</f>
        <v>0</v>
      </c>
      <c r="H2357">
        <f>COUNTIFS(olah!$Q$2:Q17355,summary!A2357,olah!$B$2:B17355,summary!B2357,olah!$S$2:S17355,"On Time")</f>
        <v>2</v>
      </c>
      <c r="I2357">
        <f>COUNTIFS(olah!$Q2357:Q17355,summary!A2357,olah!$B2357:B17355,summary!B2357,olah!$N2357:N17355,summary!C2357,olah!$P2357:P17355,summary!D2357,olah!$S2357:S17355,"Late")</f>
        <v>1</v>
      </c>
      <c r="J2357">
        <f>COUNTIFS(olah!$Q$2:Q17355,summary!A2357,olah!$B$2:B17355,summary!B2357,olah!$S$2:S17355,"Late")</f>
        <v>10</v>
      </c>
      <c r="K2357">
        <f t="shared" si="36"/>
        <v>18</v>
      </c>
      <c r="L2357">
        <f>COUNTIFS(olah!$Q2357:Q17355,summary!A2357,olah!$B2357:B17355,summary!B2357,olah!$N2357:N17355,summary!C2357,olah!$P2357:P17355,summary!D2357,olah!$T2357:T17355,"On Time CO")</f>
        <v>1</v>
      </c>
      <c r="M2357">
        <f>COUNTIFS(olah!$Q$2:Q17355,summary!A2357,olah!$B$2:B17355,summary!B2357,olah!$T$2:T17355,"On Time CO")</f>
        <v>10</v>
      </c>
      <c r="N2357">
        <f>COUNTIFS(olah!$Q2357:Q17355,summary!A2357,olah!$B2357:B17355,summary!B2357,olah!$N2357:N17355,summary!C2357,olah!$P2357:P17355,summary!D2357,olah!$T2357:T17355,"Overtime")</f>
        <v>0</v>
      </c>
      <c r="O2357">
        <f>COUNTIFS(olah!$Q$2:Q17355,summary!A2357,olah!$B$2:B17355,summary!B2357,olah!$T$2:T17355,"Overtime")</f>
        <v>1</v>
      </c>
      <c r="P2357">
        <f>COUNTIFS(olah!$Q2357:Q17355,summary!A2357,olah!$B2357:B17355,summary!B2357,olah!$N2357:N17355,summary!C2357,olah!$P2357:P17355,summary!D2357,olah!$T2357:T17355,"Early")</f>
        <v>0</v>
      </c>
      <c r="Q2357">
        <f>COUNTIFS(olah!$Q$2:Q17355,summary!A2357,olah!$B$2:B17355,summary!B2357,olah!$T$2:T17355,"Early")</f>
        <v>1</v>
      </c>
      <c r="R2357">
        <f>COUNTIFS(olah!$Q2357:Q17355,summary!A2357,olah!$B2357:B17355,summary!B2357,olah!$N2357:N17355,summary!C2357,olah!$P2357:P17355,summary!D2357,olah!$T2357:T17355,"NA CO")</f>
        <v>0</v>
      </c>
      <c r="S2357">
        <f>COUNTIFS(olah!$Q$2:Q17355,summary!A2357,olah!$B$2:B17355,summary!B2357,olah!$T$2:T17355,"NA CO")</f>
        <v>0</v>
      </c>
      <c r="T2357" t="str">
        <f>olah!R2357</f>
        <v>Attendance</v>
      </c>
      <c r="U2357" t="str">
        <f>IF(T2357="Permit", olah!T2357, "No Permit")</f>
        <v>No Permit</v>
      </c>
    </row>
    <row r="2358" spans="1:21" hidden="1" x14ac:dyDescent="0.3">
      <c r="A2358" s="23">
        <v>44561</v>
      </c>
      <c r="B2358" t="s">
        <v>576</v>
      </c>
      <c r="C2358" t="s">
        <v>577</v>
      </c>
      <c r="D2358" t="s">
        <v>11607</v>
      </c>
      <c r="E2358" t="str">
        <f>VLOOKUP(B2358,olah!$B:$P,2,0)</f>
        <v>2021-12-01</v>
      </c>
      <c r="F2358">
        <f>COUNTIFS(parameter!$J$4:$J$34,summary!A2358,parameter!$I$4:$I$34,"&gt;="&amp;summary!$E2358)</f>
        <v>31</v>
      </c>
      <c r="G2358">
        <f>COUNTIFS(olah!$Q2358:Q17356,summary!A2358,olah!$B2358:B17356,summary!B2358,olah!$N2358:N17356,summary!C2358,olah!$P2358:P17356,summary!D2358,olah!$S2358:S17356,"On Time")</f>
        <v>1</v>
      </c>
      <c r="H2358">
        <f>COUNTIFS(olah!$Q$2:Q17356,summary!A2358,olah!$B$2:B17356,summary!B2358,olah!$S$2:S17356,"On Time")</f>
        <v>2</v>
      </c>
      <c r="I2358">
        <f>COUNTIFS(olah!$Q2358:Q17356,summary!A2358,olah!$B2358:B17356,summary!B2358,olah!$N2358:N17356,summary!C2358,olah!$P2358:P17356,summary!D2358,olah!$S2358:S17356,"Late")</f>
        <v>0</v>
      </c>
      <c r="J2358">
        <f>COUNTIFS(olah!$Q$2:Q17356,summary!A2358,olah!$B$2:B17356,summary!B2358,olah!$S$2:S17356,"Late")</f>
        <v>10</v>
      </c>
      <c r="K2358">
        <f t="shared" si="36"/>
        <v>19</v>
      </c>
      <c r="L2358">
        <f>COUNTIFS(olah!$Q2358:Q17356,summary!A2358,olah!$B2358:B17356,summary!B2358,olah!$N2358:N17356,summary!C2358,olah!$P2358:P17356,summary!D2358,olah!$T2358:T17356,"On Time CO")</f>
        <v>1</v>
      </c>
      <c r="M2358">
        <f>COUNTIFS(olah!$Q$2:Q17356,summary!A2358,olah!$B$2:B17356,summary!B2358,olah!$T$2:T17356,"On Time CO")</f>
        <v>10</v>
      </c>
      <c r="N2358">
        <f>COUNTIFS(olah!$Q2358:Q17356,summary!A2358,olah!$B2358:B17356,summary!B2358,olah!$N2358:N17356,summary!C2358,olah!$P2358:P17356,summary!D2358,olah!$T2358:T17356,"Overtime")</f>
        <v>0</v>
      </c>
      <c r="O2358">
        <f>COUNTIFS(olah!$Q$2:Q17356,summary!A2358,olah!$B$2:B17356,summary!B2358,olah!$T$2:T17356,"Overtime")</f>
        <v>1</v>
      </c>
      <c r="P2358">
        <f>COUNTIFS(olah!$Q2358:Q17356,summary!A2358,olah!$B2358:B17356,summary!B2358,olah!$N2358:N17356,summary!C2358,olah!$P2358:P17356,summary!D2358,olah!$T2358:T17356,"Early")</f>
        <v>0</v>
      </c>
      <c r="Q2358">
        <f>COUNTIFS(olah!$Q$2:Q17356,summary!A2358,olah!$B$2:B17356,summary!B2358,olah!$T$2:T17356,"Early")</f>
        <v>1</v>
      </c>
      <c r="R2358">
        <f>COUNTIFS(olah!$Q2358:Q17356,summary!A2358,olah!$B2358:B17356,summary!B2358,olah!$N2358:N17356,summary!C2358,olah!$P2358:P17356,summary!D2358,olah!$T2358:T17356,"NA CO")</f>
        <v>0</v>
      </c>
      <c r="S2358">
        <f>COUNTIFS(olah!$Q$2:Q17356,summary!A2358,olah!$B$2:B17356,summary!B2358,olah!$T$2:T17356,"NA CO")</f>
        <v>0</v>
      </c>
      <c r="T2358" t="str">
        <f>olah!R2358</f>
        <v>Daily Journey</v>
      </c>
      <c r="U2358" t="str">
        <f>IF(T2358="Permit", olah!T2358, "No Permit")</f>
        <v>No Permit</v>
      </c>
    </row>
    <row r="2359" spans="1:21" hidden="1" x14ac:dyDescent="0.3">
      <c r="A2359" s="23">
        <v>44561</v>
      </c>
      <c r="B2359" t="s">
        <v>576</v>
      </c>
      <c r="C2359" t="s">
        <v>28</v>
      </c>
      <c r="D2359" t="s">
        <v>11608</v>
      </c>
      <c r="E2359" t="str">
        <f>VLOOKUP(B2359,olah!$B:$P,2,0)</f>
        <v>2021-12-01</v>
      </c>
      <c r="F2359">
        <f>COUNTIFS(parameter!$J$4:$J$34,summary!A2359,parameter!$I$4:$I$34,"&gt;="&amp;summary!$E2359)</f>
        <v>31</v>
      </c>
      <c r="G2359">
        <f>COUNTIFS(olah!$Q2359:Q17357,summary!A2359,olah!$B2359:B17357,summary!B2359,olah!$N2359:N17357,summary!C2359,olah!$P2359:P17357,summary!D2359,olah!$S2359:S17357,"On Time")</f>
        <v>0</v>
      </c>
      <c r="H2359">
        <f>COUNTIFS(olah!$Q$2:Q17357,summary!A2359,olah!$B$2:B17357,summary!B2359,olah!$S$2:S17357,"On Time")</f>
        <v>2</v>
      </c>
      <c r="I2359">
        <f>COUNTIFS(olah!$Q2359:Q17357,summary!A2359,olah!$B2359:B17357,summary!B2359,olah!$N2359:N17357,summary!C2359,olah!$P2359:P17357,summary!D2359,olah!$S2359:S17357,"Late")</f>
        <v>1</v>
      </c>
      <c r="J2359">
        <f>COUNTIFS(olah!$Q$2:Q17357,summary!A2359,olah!$B$2:B17357,summary!B2359,olah!$S$2:S17357,"Late")</f>
        <v>10</v>
      </c>
      <c r="K2359">
        <f t="shared" si="36"/>
        <v>18</v>
      </c>
      <c r="L2359">
        <f>COUNTIFS(olah!$Q2359:Q17357,summary!A2359,olah!$B2359:B17357,summary!B2359,olah!$N2359:N17357,summary!C2359,olah!$P2359:P17357,summary!D2359,olah!$T2359:T17357,"On Time CO")</f>
        <v>1</v>
      </c>
      <c r="M2359">
        <f>COUNTIFS(olah!$Q$2:Q17357,summary!A2359,olah!$B$2:B17357,summary!B2359,olah!$T$2:T17357,"On Time CO")</f>
        <v>10</v>
      </c>
      <c r="N2359">
        <f>COUNTIFS(olah!$Q2359:Q17357,summary!A2359,olah!$B2359:B17357,summary!B2359,olah!$N2359:N17357,summary!C2359,olah!$P2359:P17357,summary!D2359,olah!$T2359:T17357,"Overtime")</f>
        <v>0</v>
      </c>
      <c r="O2359">
        <f>COUNTIFS(olah!$Q$2:Q17357,summary!A2359,olah!$B$2:B17357,summary!B2359,olah!$T$2:T17357,"Overtime")</f>
        <v>1</v>
      </c>
      <c r="P2359">
        <f>COUNTIFS(olah!$Q2359:Q17357,summary!A2359,olah!$B2359:B17357,summary!B2359,olah!$N2359:N17357,summary!C2359,olah!$P2359:P17357,summary!D2359,olah!$T2359:T17357,"Early")</f>
        <v>0</v>
      </c>
      <c r="Q2359">
        <f>COUNTIFS(olah!$Q$2:Q17357,summary!A2359,olah!$B$2:B17357,summary!B2359,olah!$T$2:T17357,"Early")</f>
        <v>1</v>
      </c>
      <c r="R2359">
        <f>COUNTIFS(olah!$Q2359:Q17357,summary!A2359,olah!$B2359:B17357,summary!B2359,olah!$N2359:N17357,summary!C2359,olah!$P2359:P17357,summary!D2359,olah!$T2359:T17357,"NA CO")</f>
        <v>0</v>
      </c>
      <c r="S2359">
        <f>COUNTIFS(olah!$Q$2:Q17357,summary!A2359,olah!$B$2:B17357,summary!B2359,olah!$T$2:T17357,"NA CO")</f>
        <v>0</v>
      </c>
      <c r="T2359" t="str">
        <f>olah!R2359</f>
        <v>Attendance</v>
      </c>
      <c r="U2359" t="str">
        <f>IF(T2359="Permit", olah!T2359, "No Permit")</f>
        <v>No Permit</v>
      </c>
    </row>
    <row r="2360" spans="1:21" hidden="1" x14ac:dyDescent="0.3">
      <c r="A2360" s="23">
        <v>44561</v>
      </c>
      <c r="B2360" t="s">
        <v>576</v>
      </c>
      <c r="C2360" t="s">
        <v>577</v>
      </c>
      <c r="D2360" t="s">
        <v>11609</v>
      </c>
      <c r="E2360" t="str">
        <f>VLOOKUP(B2360,olah!$B:$P,2,0)</f>
        <v>2021-12-01</v>
      </c>
      <c r="F2360">
        <f>COUNTIFS(parameter!$J$4:$J$34,summary!A2360,parameter!$I$4:$I$34,"&gt;="&amp;summary!$E2360)</f>
        <v>31</v>
      </c>
      <c r="G2360">
        <f>COUNTIFS(olah!$Q2360:Q17358,summary!A2360,olah!$B2360:B17358,summary!B2360,olah!$N2360:N17358,summary!C2360,olah!$P2360:P17358,summary!D2360,olah!$S2360:S17358,"On Time")</f>
        <v>1</v>
      </c>
      <c r="H2360">
        <f>COUNTIFS(olah!$Q$2:Q17358,summary!A2360,olah!$B$2:B17358,summary!B2360,olah!$S$2:S17358,"On Time")</f>
        <v>2</v>
      </c>
      <c r="I2360">
        <f>COUNTIFS(olah!$Q2360:Q17358,summary!A2360,olah!$B2360:B17358,summary!B2360,olah!$N2360:N17358,summary!C2360,olah!$P2360:P17358,summary!D2360,olah!$S2360:S17358,"Late")</f>
        <v>0</v>
      </c>
      <c r="J2360">
        <f>COUNTIFS(olah!$Q$2:Q17358,summary!A2360,olah!$B$2:B17358,summary!B2360,olah!$S$2:S17358,"Late")</f>
        <v>10</v>
      </c>
      <c r="K2360">
        <f t="shared" si="36"/>
        <v>19</v>
      </c>
      <c r="L2360">
        <f>COUNTIFS(olah!$Q2360:Q17358,summary!A2360,olah!$B2360:B17358,summary!B2360,olah!$N2360:N17358,summary!C2360,olah!$P2360:P17358,summary!D2360,olah!$T2360:T17358,"On Time CO")</f>
        <v>1</v>
      </c>
      <c r="M2360">
        <f>COUNTIFS(olah!$Q$2:Q17358,summary!A2360,olah!$B$2:B17358,summary!B2360,olah!$T$2:T17358,"On Time CO")</f>
        <v>10</v>
      </c>
      <c r="N2360">
        <f>COUNTIFS(olah!$Q2360:Q17358,summary!A2360,olah!$B2360:B17358,summary!B2360,olah!$N2360:N17358,summary!C2360,olah!$P2360:P17358,summary!D2360,olah!$T2360:T17358,"Overtime")</f>
        <v>0</v>
      </c>
      <c r="O2360">
        <f>COUNTIFS(olah!$Q$2:Q17358,summary!A2360,olah!$B$2:B17358,summary!B2360,olah!$T$2:T17358,"Overtime")</f>
        <v>1</v>
      </c>
      <c r="P2360">
        <f>COUNTIFS(olah!$Q2360:Q17358,summary!A2360,olah!$B2360:B17358,summary!B2360,olah!$N2360:N17358,summary!C2360,olah!$P2360:P17358,summary!D2360,olah!$T2360:T17358,"Early")</f>
        <v>0</v>
      </c>
      <c r="Q2360">
        <f>COUNTIFS(olah!$Q$2:Q17358,summary!A2360,olah!$B$2:B17358,summary!B2360,olah!$T$2:T17358,"Early")</f>
        <v>1</v>
      </c>
      <c r="R2360">
        <f>COUNTIFS(olah!$Q2360:Q17358,summary!A2360,olah!$B2360:B17358,summary!B2360,olah!$N2360:N17358,summary!C2360,olah!$P2360:P17358,summary!D2360,olah!$T2360:T17358,"NA CO")</f>
        <v>0</v>
      </c>
      <c r="S2360">
        <f>COUNTIFS(olah!$Q$2:Q17358,summary!A2360,olah!$B$2:B17358,summary!B2360,olah!$T$2:T17358,"NA CO")</f>
        <v>0</v>
      </c>
      <c r="T2360" t="str">
        <f>olah!R2360</f>
        <v>Daily Journey</v>
      </c>
      <c r="U2360" t="str">
        <f>IF(T2360="Permit", olah!T2360, "No Permit")</f>
        <v>No Permit</v>
      </c>
    </row>
    <row r="2361" spans="1:21" hidden="1" x14ac:dyDescent="0.3">
      <c r="A2361" s="23">
        <v>44561</v>
      </c>
      <c r="B2361" t="s">
        <v>576</v>
      </c>
      <c r="C2361" t="s">
        <v>28</v>
      </c>
      <c r="D2361" t="s">
        <v>9024</v>
      </c>
      <c r="E2361" t="str">
        <f>VLOOKUP(B2361,olah!$B:$P,2,0)</f>
        <v>2021-12-01</v>
      </c>
      <c r="F2361">
        <f>COUNTIFS(parameter!$J$4:$J$34,summary!A2361,parameter!$I$4:$I$34,"&gt;="&amp;summary!$E2361)</f>
        <v>31</v>
      </c>
      <c r="G2361">
        <f>COUNTIFS(olah!$Q2361:Q17359,summary!A2361,olah!$B2361:B17359,summary!B2361,olah!$N2361:N17359,summary!C2361,olah!$P2361:P17359,summary!D2361,olah!$S2361:S17359,"On Time")</f>
        <v>0</v>
      </c>
      <c r="H2361">
        <f>COUNTIFS(olah!$Q$2:Q17359,summary!A2361,olah!$B$2:B17359,summary!B2361,olah!$S$2:S17359,"On Time")</f>
        <v>2</v>
      </c>
      <c r="I2361">
        <f>COUNTIFS(olah!$Q2361:Q17359,summary!A2361,olah!$B2361:B17359,summary!B2361,olah!$N2361:N17359,summary!C2361,olah!$P2361:P17359,summary!D2361,olah!$S2361:S17359,"Late")</f>
        <v>1</v>
      </c>
      <c r="J2361">
        <f>COUNTIFS(olah!$Q$2:Q17359,summary!A2361,olah!$B$2:B17359,summary!B2361,olah!$S$2:S17359,"Late")</f>
        <v>10</v>
      </c>
      <c r="K2361">
        <f t="shared" si="36"/>
        <v>18</v>
      </c>
      <c r="L2361">
        <f>COUNTIFS(olah!$Q2361:Q17359,summary!A2361,olah!$B2361:B17359,summary!B2361,olah!$N2361:N17359,summary!C2361,olah!$P2361:P17359,summary!D2361,olah!$T2361:T17359,"On Time CO")</f>
        <v>1</v>
      </c>
      <c r="M2361">
        <f>COUNTIFS(olah!$Q$2:Q17359,summary!A2361,olah!$B$2:B17359,summary!B2361,olah!$T$2:T17359,"On Time CO")</f>
        <v>10</v>
      </c>
      <c r="N2361">
        <f>COUNTIFS(olah!$Q2361:Q17359,summary!A2361,olah!$B2361:B17359,summary!B2361,olah!$N2361:N17359,summary!C2361,olah!$P2361:P17359,summary!D2361,olah!$T2361:T17359,"Overtime")</f>
        <v>0</v>
      </c>
      <c r="O2361">
        <f>COUNTIFS(olah!$Q$2:Q17359,summary!A2361,olah!$B$2:B17359,summary!B2361,olah!$T$2:T17359,"Overtime")</f>
        <v>1</v>
      </c>
      <c r="P2361">
        <f>COUNTIFS(olah!$Q2361:Q17359,summary!A2361,olah!$B2361:B17359,summary!B2361,olah!$N2361:N17359,summary!C2361,olah!$P2361:P17359,summary!D2361,olah!$T2361:T17359,"Early")</f>
        <v>0</v>
      </c>
      <c r="Q2361">
        <f>COUNTIFS(olah!$Q$2:Q17359,summary!A2361,olah!$B$2:B17359,summary!B2361,olah!$T$2:T17359,"Early")</f>
        <v>1</v>
      </c>
      <c r="R2361">
        <f>COUNTIFS(olah!$Q2361:Q17359,summary!A2361,olah!$B2361:B17359,summary!B2361,olah!$N2361:N17359,summary!C2361,olah!$P2361:P17359,summary!D2361,olah!$T2361:T17359,"NA CO")</f>
        <v>0</v>
      </c>
      <c r="S2361">
        <f>COUNTIFS(olah!$Q$2:Q17359,summary!A2361,olah!$B$2:B17359,summary!B2361,olah!$T$2:T17359,"NA CO")</f>
        <v>0</v>
      </c>
      <c r="T2361" t="str">
        <f>olah!R2361</f>
        <v>Attendance</v>
      </c>
      <c r="U2361" t="str">
        <f>IF(T2361="Permit", olah!T2361, "No Permit")</f>
        <v>No Permit</v>
      </c>
    </row>
    <row r="2362" spans="1:21" hidden="1" x14ac:dyDescent="0.3">
      <c r="A2362" s="23">
        <v>44561</v>
      </c>
      <c r="B2362" t="s">
        <v>576</v>
      </c>
      <c r="C2362" t="s">
        <v>28</v>
      </c>
      <c r="D2362" t="s">
        <v>10213</v>
      </c>
      <c r="E2362" t="str">
        <f>VLOOKUP(B2362,olah!$B:$P,2,0)</f>
        <v>2021-12-01</v>
      </c>
      <c r="F2362">
        <f>COUNTIFS(parameter!$J$4:$J$34,summary!A2362,parameter!$I$4:$I$34,"&gt;="&amp;summary!$E2362)</f>
        <v>31</v>
      </c>
      <c r="G2362">
        <f>COUNTIFS(olah!$Q2362:Q17360,summary!A2362,olah!$B2362:B17360,summary!B2362,olah!$N2362:N17360,summary!C2362,olah!$P2362:P17360,summary!D2362,olah!$S2362:S17360,"On Time")</f>
        <v>0</v>
      </c>
      <c r="H2362">
        <f>COUNTIFS(olah!$Q$2:Q17360,summary!A2362,olah!$B$2:B17360,summary!B2362,olah!$S$2:S17360,"On Time")</f>
        <v>2</v>
      </c>
      <c r="I2362">
        <f>COUNTIFS(olah!$Q2362:Q17360,summary!A2362,olah!$B2362:B17360,summary!B2362,olah!$N2362:N17360,summary!C2362,olah!$P2362:P17360,summary!D2362,olah!$S2362:S17360,"Late")</f>
        <v>1</v>
      </c>
      <c r="J2362">
        <f>COUNTIFS(olah!$Q$2:Q17360,summary!A2362,olah!$B$2:B17360,summary!B2362,olah!$S$2:S17360,"Late")</f>
        <v>10</v>
      </c>
      <c r="K2362">
        <f t="shared" si="36"/>
        <v>18</v>
      </c>
      <c r="L2362">
        <f>COUNTIFS(olah!$Q2362:Q17360,summary!A2362,olah!$B2362:B17360,summary!B2362,olah!$N2362:N17360,summary!C2362,olah!$P2362:P17360,summary!D2362,olah!$T2362:T17360,"On Time CO")</f>
        <v>0</v>
      </c>
      <c r="M2362">
        <f>COUNTIFS(olah!$Q$2:Q17360,summary!A2362,olah!$B$2:B17360,summary!B2362,olah!$T$2:T17360,"On Time CO")</f>
        <v>10</v>
      </c>
      <c r="N2362">
        <f>COUNTIFS(olah!$Q2362:Q17360,summary!A2362,olah!$B2362:B17360,summary!B2362,olah!$N2362:N17360,summary!C2362,olah!$P2362:P17360,summary!D2362,olah!$T2362:T17360,"Overtime")</f>
        <v>1</v>
      </c>
      <c r="O2362">
        <f>COUNTIFS(olah!$Q$2:Q17360,summary!A2362,olah!$B$2:B17360,summary!B2362,olah!$T$2:T17360,"Overtime")</f>
        <v>1</v>
      </c>
      <c r="P2362">
        <f>COUNTIFS(olah!$Q2362:Q17360,summary!A2362,olah!$B2362:B17360,summary!B2362,olah!$N2362:N17360,summary!C2362,olah!$P2362:P17360,summary!D2362,olah!$T2362:T17360,"Early")</f>
        <v>0</v>
      </c>
      <c r="Q2362">
        <f>COUNTIFS(olah!$Q$2:Q17360,summary!A2362,olah!$B$2:B17360,summary!B2362,olah!$T$2:T17360,"Early")</f>
        <v>1</v>
      </c>
      <c r="R2362">
        <f>COUNTIFS(olah!$Q2362:Q17360,summary!A2362,olah!$B2362:B17360,summary!B2362,olah!$N2362:N17360,summary!C2362,olah!$P2362:P17360,summary!D2362,olah!$T2362:T17360,"NA CO")</f>
        <v>0</v>
      </c>
      <c r="S2362">
        <f>COUNTIFS(olah!$Q$2:Q17360,summary!A2362,olah!$B$2:B17360,summary!B2362,olah!$T$2:T17360,"NA CO")</f>
        <v>0</v>
      </c>
      <c r="T2362" t="str">
        <f>olah!R2362</f>
        <v>Attendance</v>
      </c>
      <c r="U2362" t="str">
        <f>IF(T2362="Permit", olah!T2362, "No Permit")</f>
        <v>No Permit</v>
      </c>
    </row>
    <row r="2363" spans="1:21" hidden="1" x14ac:dyDescent="0.3">
      <c r="A2363" s="23">
        <v>44561</v>
      </c>
      <c r="B2363" t="s">
        <v>576</v>
      </c>
      <c r="C2363" t="s">
        <v>28</v>
      </c>
      <c r="D2363" t="s">
        <v>11610</v>
      </c>
      <c r="E2363" t="str">
        <f>VLOOKUP(B2363,olah!$B:$P,2,0)</f>
        <v>2021-12-01</v>
      </c>
      <c r="F2363">
        <f>COUNTIFS(parameter!$J$4:$J$34,summary!A2363,parameter!$I$4:$I$34,"&gt;="&amp;summary!$E2363)</f>
        <v>31</v>
      </c>
      <c r="G2363">
        <f>COUNTIFS(olah!$Q2363:Q17361,summary!A2363,olah!$B2363:B17361,summary!B2363,olah!$N2363:N17361,summary!C2363,olah!$P2363:P17361,summary!D2363,olah!$S2363:S17361,"On Time")</f>
        <v>0</v>
      </c>
      <c r="H2363">
        <f>COUNTIFS(olah!$Q$2:Q17361,summary!A2363,olah!$B$2:B17361,summary!B2363,olah!$S$2:S17361,"On Time")</f>
        <v>2</v>
      </c>
      <c r="I2363">
        <f>COUNTIFS(olah!$Q2363:Q17361,summary!A2363,olah!$B2363:B17361,summary!B2363,olah!$N2363:N17361,summary!C2363,olah!$P2363:P17361,summary!D2363,olah!$S2363:S17361,"Late")</f>
        <v>1</v>
      </c>
      <c r="J2363">
        <f>COUNTIFS(olah!$Q$2:Q17361,summary!A2363,olah!$B$2:B17361,summary!B2363,olah!$S$2:S17361,"Late")</f>
        <v>10</v>
      </c>
      <c r="K2363">
        <f t="shared" si="36"/>
        <v>18</v>
      </c>
      <c r="L2363">
        <f>COUNTIFS(olah!$Q2363:Q17361,summary!A2363,olah!$B2363:B17361,summary!B2363,olah!$N2363:N17361,summary!C2363,olah!$P2363:P17361,summary!D2363,olah!$T2363:T17361,"On Time CO")</f>
        <v>1</v>
      </c>
      <c r="M2363">
        <f>COUNTIFS(olah!$Q$2:Q17361,summary!A2363,olah!$B$2:B17361,summary!B2363,olah!$T$2:T17361,"On Time CO")</f>
        <v>10</v>
      </c>
      <c r="N2363">
        <f>COUNTIFS(olah!$Q2363:Q17361,summary!A2363,olah!$B2363:B17361,summary!B2363,olah!$N2363:N17361,summary!C2363,olah!$P2363:P17361,summary!D2363,olah!$T2363:T17361,"Overtime")</f>
        <v>0</v>
      </c>
      <c r="O2363">
        <f>COUNTIFS(olah!$Q$2:Q17361,summary!A2363,olah!$B$2:B17361,summary!B2363,olah!$T$2:T17361,"Overtime")</f>
        <v>1</v>
      </c>
      <c r="P2363">
        <f>COUNTIFS(olah!$Q2363:Q17361,summary!A2363,olah!$B2363:B17361,summary!B2363,olah!$N2363:N17361,summary!C2363,olah!$P2363:P17361,summary!D2363,olah!$T2363:T17361,"Early")</f>
        <v>0</v>
      </c>
      <c r="Q2363">
        <f>COUNTIFS(olah!$Q$2:Q17361,summary!A2363,olah!$B$2:B17361,summary!B2363,olah!$T$2:T17361,"Early")</f>
        <v>1</v>
      </c>
      <c r="R2363">
        <f>COUNTIFS(olah!$Q2363:Q17361,summary!A2363,olah!$B2363:B17361,summary!B2363,olah!$N2363:N17361,summary!C2363,olah!$P2363:P17361,summary!D2363,olah!$T2363:T17361,"NA CO")</f>
        <v>0</v>
      </c>
      <c r="S2363">
        <f>COUNTIFS(olah!$Q$2:Q17361,summary!A2363,olah!$B$2:B17361,summary!B2363,olah!$T$2:T17361,"NA CO")</f>
        <v>0</v>
      </c>
      <c r="T2363" t="str">
        <f>olah!R2363</f>
        <v>Attendance</v>
      </c>
      <c r="U2363" t="str">
        <f>IF(T2363="Permit", olah!T2363, "No Permit")</f>
        <v>No Permit</v>
      </c>
    </row>
    <row r="2364" spans="1:21" hidden="1" x14ac:dyDescent="0.3">
      <c r="A2364" s="23">
        <v>44561</v>
      </c>
      <c r="B2364" t="s">
        <v>576</v>
      </c>
      <c r="C2364" t="s">
        <v>28</v>
      </c>
      <c r="D2364" t="s">
        <v>10214</v>
      </c>
      <c r="E2364" t="str">
        <f>VLOOKUP(B2364,olah!$B:$P,2,0)</f>
        <v>2021-12-01</v>
      </c>
      <c r="F2364">
        <f>COUNTIFS(parameter!$J$4:$J$34,summary!A2364,parameter!$I$4:$I$34,"&gt;="&amp;summary!$E2364)</f>
        <v>31</v>
      </c>
      <c r="G2364">
        <f>COUNTIFS(olah!$Q2364:Q17362,summary!A2364,olah!$B2364:B17362,summary!B2364,olah!$N2364:N17362,summary!C2364,olah!$P2364:P17362,summary!D2364,olah!$S2364:S17362,"On Time")</f>
        <v>0</v>
      </c>
      <c r="H2364">
        <f>COUNTIFS(olah!$Q$2:Q17362,summary!A2364,olah!$B$2:B17362,summary!B2364,olah!$S$2:S17362,"On Time")</f>
        <v>2</v>
      </c>
      <c r="I2364">
        <f>COUNTIFS(olah!$Q2364:Q17362,summary!A2364,olah!$B2364:B17362,summary!B2364,olah!$N2364:N17362,summary!C2364,olah!$P2364:P17362,summary!D2364,olah!$S2364:S17362,"Late")</f>
        <v>1</v>
      </c>
      <c r="J2364">
        <f>COUNTIFS(olah!$Q$2:Q17362,summary!A2364,olah!$B$2:B17362,summary!B2364,olah!$S$2:S17362,"Late")</f>
        <v>10</v>
      </c>
      <c r="K2364">
        <f t="shared" si="36"/>
        <v>18</v>
      </c>
      <c r="L2364">
        <f>COUNTIFS(olah!$Q2364:Q17362,summary!A2364,olah!$B2364:B17362,summary!B2364,olah!$N2364:N17362,summary!C2364,olah!$P2364:P17362,summary!D2364,olah!$T2364:T17362,"On Time CO")</f>
        <v>1</v>
      </c>
      <c r="M2364">
        <f>COUNTIFS(olah!$Q$2:Q17362,summary!A2364,olah!$B$2:B17362,summary!B2364,olah!$T$2:T17362,"On Time CO")</f>
        <v>10</v>
      </c>
      <c r="N2364">
        <f>COUNTIFS(olah!$Q2364:Q17362,summary!A2364,olah!$B2364:B17362,summary!B2364,olah!$N2364:N17362,summary!C2364,olah!$P2364:P17362,summary!D2364,olah!$T2364:T17362,"Overtime")</f>
        <v>0</v>
      </c>
      <c r="O2364">
        <f>COUNTIFS(olah!$Q$2:Q17362,summary!A2364,olah!$B$2:B17362,summary!B2364,olah!$T$2:T17362,"Overtime")</f>
        <v>1</v>
      </c>
      <c r="P2364">
        <f>COUNTIFS(olah!$Q2364:Q17362,summary!A2364,olah!$B2364:B17362,summary!B2364,olah!$N2364:N17362,summary!C2364,olah!$P2364:P17362,summary!D2364,olah!$T2364:T17362,"Early")</f>
        <v>0</v>
      </c>
      <c r="Q2364">
        <f>COUNTIFS(olah!$Q$2:Q17362,summary!A2364,olah!$B$2:B17362,summary!B2364,olah!$T$2:T17362,"Early")</f>
        <v>1</v>
      </c>
      <c r="R2364">
        <f>COUNTIFS(olah!$Q2364:Q17362,summary!A2364,olah!$B2364:B17362,summary!B2364,olah!$N2364:N17362,summary!C2364,olah!$P2364:P17362,summary!D2364,olah!$T2364:T17362,"NA CO")</f>
        <v>0</v>
      </c>
      <c r="S2364">
        <f>COUNTIFS(olah!$Q$2:Q17362,summary!A2364,olah!$B$2:B17362,summary!B2364,olah!$T$2:T17362,"NA CO")</f>
        <v>0</v>
      </c>
      <c r="T2364" t="str">
        <f>olah!R2364</f>
        <v>Attendance</v>
      </c>
      <c r="U2364" t="str">
        <f>IF(T2364="Permit", olah!T2364, "No Permit")</f>
        <v>No Permit</v>
      </c>
    </row>
    <row r="2365" spans="1:21" hidden="1" x14ac:dyDescent="0.3">
      <c r="A2365" s="23">
        <v>44561</v>
      </c>
      <c r="B2365" t="s">
        <v>576</v>
      </c>
      <c r="C2365" t="s">
        <v>28</v>
      </c>
      <c r="D2365" t="s">
        <v>7814</v>
      </c>
      <c r="E2365" t="str">
        <f>VLOOKUP(B2365,olah!$B:$P,2,0)</f>
        <v>2021-12-01</v>
      </c>
      <c r="F2365">
        <f>COUNTIFS(parameter!$J$4:$J$34,summary!A2365,parameter!$I$4:$I$34,"&gt;="&amp;summary!$E2365)</f>
        <v>31</v>
      </c>
      <c r="G2365">
        <f>COUNTIFS(olah!$Q2365:Q17363,summary!A2365,olah!$B2365:B17363,summary!B2365,olah!$N2365:N17363,summary!C2365,olah!$P2365:P17363,summary!D2365,olah!$S2365:S17363,"On Time")</f>
        <v>0</v>
      </c>
      <c r="H2365">
        <f>COUNTIFS(olah!$Q$2:Q17363,summary!A2365,olah!$B$2:B17363,summary!B2365,olah!$S$2:S17363,"On Time")</f>
        <v>2</v>
      </c>
      <c r="I2365">
        <f>COUNTIFS(olah!$Q2365:Q17363,summary!A2365,olah!$B2365:B17363,summary!B2365,olah!$N2365:N17363,summary!C2365,olah!$P2365:P17363,summary!D2365,olah!$S2365:S17363,"Late")</f>
        <v>1</v>
      </c>
      <c r="J2365">
        <f>COUNTIFS(olah!$Q$2:Q17363,summary!A2365,olah!$B$2:B17363,summary!B2365,olah!$S$2:S17363,"Late")</f>
        <v>10</v>
      </c>
      <c r="K2365">
        <f t="shared" si="36"/>
        <v>18</v>
      </c>
      <c r="L2365">
        <f>COUNTIFS(olah!$Q2365:Q17363,summary!A2365,olah!$B2365:B17363,summary!B2365,olah!$N2365:N17363,summary!C2365,olah!$P2365:P17363,summary!D2365,olah!$T2365:T17363,"On Time CO")</f>
        <v>0</v>
      </c>
      <c r="M2365">
        <f>COUNTIFS(olah!$Q$2:Q17363,summary!A2365,olah!$B$2:B17363,summary!B2365,olah!$T$2:T17363,"On Time CO")</f>
        <v>10</v>
      </c>
      <c r="N2365">
        <f>COUNTIFS(olah!$Q2365:Q17363,summary!A2365,olah!$B2365:B17363,summary!B2365,olah!$N2365:N17363,summary!C2365,olah!$P2365:P17363,summary!D2365,olah!$T2365:T17363,"Overtime")</f>
        <v>0</v>
      </c>
      <c r="O2365">
        <f>COUNTIFS(olah!$Q$2:Q17363,summary!A2365,olah!$B$2:B17363,summary!B2365,olah!$T$2:T17363,"Overtime")</f>
        <v>1</v>
      </c>
      <c r="P2365">
        <f>COUNTIFS(olah!$Q2365:Q17363,summary!A2365,olah!$B2365:B17363,summary!B2365,olah!$N2365:N17363,summary!C2365,olah!$P2365:P17363,summary!D2365,olah!$T2365:T17363,"Early")</f>
        <v>1</v>
      </c>
      <c r="Q2365">
        <f>COUNTIFS(olah!$Q$2:Q17363,summary!A2365,olah!$B$2:B17363,summary!B2365,olah!$T$2:T17363,"Early")</f>
        <v>1</v>
      </c>
      <c r="R2365">
        <f>COUNTIFS(olah!$Q2365:Q17363,summary!A2365,olah!$B2365:B17363,summary!B2365,olah!$N2365:N17363,summary!C2365,olah!$P2365:P17363,summary!D2365,olah!$T2365:T17363,"NA CO")</f>
        <v>0</v>
      </c>
      <c r="S2365">
        <f>COUNTIFS(olah!$Q$2:Q17363,summary!A2365,olah!$B$2:B17363,summary!B2365,olah!$T$2:T17363,"NA CO")</f>
        <v>0</v>
      </c>
      <c r="T2365" t="str">
        <f>olah!R2365</f>
        <v>Attendance</v>
      </c>
      <c r="U2365" t="str">
        <f>IF(T2365="Permit", olah!T2365, "No Permit")</f>
        <v>No Permit</v>
      </c>
    </row>
    <row r="2366" spans="1:21" hidden="1" x14ac:dyDescent="0.3">
      <c r="A2366" s="23">
        <v>44561</v>
      </c>
      <c r="B2366" t="s">
        <v>581</v>
      </c>
      <c r="C2366" t="s">
        <v>31</v>
      </c>
      <c r="D2366" t="s">
        <v>1390</v>
      </c>
      <c r="E2366" t="str">
        <f>VLOOKUP(B2366,olah!$B:$P,2,0)</f>
        <v>2021-12-01</v>
      </c>
      <c r="F2366">
        <f>COUNTIFS(parameter!$J$4:$J$34,summary!A2366,parameter!$I$4:$I$34,"&gt;="&amp;summary!$E2366)</f>
        <v>31</v>
      </c>
      <c r="G2366">
        <f>COUNTIFS(olah!$Q2366:Q17364,summary!A2366,olah!$B2366:B17364,summary!B2366,olah!$N2366:N17364,summary!C2366,olah!$P2366:P17364,summary!D2366,olah!$S2366:S17364,"On Time")</f>
        <v>1</v>
      </c>
      <c r="H2366">
        <f>COUNTIFS(olah!$Q$2:Q17364,summary!A2366,olah!$B$2:B17364,summary!B2366,olah!$S$2:S17364,"On Time")</f>
        <v>18</v>
      </c>
      <c r="I2366">
        <f>COUNTIFS(olah!$Q2366:Q17364,summary!A2366,olah!$B2366:B17364,summary!B2366,olah!$N2366:N17364,summary!C2366,olah!$P2366:P17364,summary!D2366,olah!$S2366:S17364,"Late")</f>
        <v>0</v>
      </c>
      <c r="J2366">
        <f>COUNTIFS(olah!$Q$2:Q17364,summary!A2366,olah!$B$2:B17364,summary!B2366,olah!$S$2:S17364,"Late")</f>
        <v>1</v>
      </c>
      <c r="K2366">
        <f t="shared" si="36"/>
        <v>12</v>
      </c>
      <c r="L2366">
        <f>COUNTIFS(olah!$Q2366:Q17364,summary!A2366,olah!$B2366:B17364,summary!B2366,olah!$N2366:N17364,summary!C2366,olah!$P2366:P17364,summary!D2366,olah!$T2366:T17364,"On Time CO")</f>
        <v>1</v>
      </c>
      <c r="M2366">
        <f>COUNTIFS(olah!$Q$2:Q17364,summary!A2366,olah!$B$2:B17364,summary!B2366,olah!$T$2:T17364,"On Time CO")</f>
        <v>13</v>
      </c>
      <c r="N2366">
        <f>COUNTIFS(olah!$Q2366:Q17364,summary!A2366,olah!$B2366:B17364,summary!B2366,olah!$N2366:N17364,summary!C2366,olah!$P2366:P17364,summary!D2366,olah!$T2366:T17364,"Overtime")</f>
        <v>0</v>
      </c>
      <c r="O2366">
        <f>COUNTIFS(olah!$Q$2:Q17364,summary!A2366,olah!$B$2:B17364,summary!B2366,olah!$T$2:T17364,"Overtime")</f>
        <v>0</v>
      </c>
      <c r="P2366">
        <f>COUNTIFS(olah!$Q2366:Q17364,summary!A2366,olah!$B2366:B17364,summary!B2366,olah!$N2366:N17364,summary!C2366,olah!$P2366:P17364,summary!D2366,olah!$T2366:T17364,"Early")</f>
        <v>0</v>
      </c>
      <c r="Q2366">
        <f>COUNTIFS(olah!$Q$2:Q17364,summary!A2366,olah!$B$2:B17364,summary!B2366,olah!$T$2:T17364,"Early")</f>
        <v>0</v>
      </c>
      <c r="R2366">
        <f>COUNTIFS(olah!$Q2366:Q17364,summary!A2366,olah!$B2366:B17364,summary!B2366,olah!$N2366:N17364,summary!C2366,olah!$P2366:P17364,summary!D2366,olah!$T2366:T17364,"NA CO")</f>
        <v>0</v>
      </c>
      <c r="S2366">
        <f>COUNTIFS(olah!$Q$2:Q17364,summary!A2366,olah!$B$2:B17364,summary!B2366,olah!$T$2:T17364,"NA CO")</f>
        <v>6</v>
      </c>
      <c r="T2366" t="str">
        <f>olah!R2366</f>
        <v>Attendance</v>
      </c>
      <c r="U2366" t="str">
        <f>IF(T2366="Permit", olah!T2366, "No Permit")</f>
        <v>No Permit</v>
      </c>
    </row>
    <row r="2367" spans="1:21" hidden="1" x14ac:dyDescent="0.3">
      <c r="A2367" s="23">
        <v>44561</v>
      </c>
      <c r="B2367" t="s">
        <v>581</v>
      </c>
      <c r="C2367" t="s">
        <v>31</v>
      </c>
      <c r="D2367" t="s">
        <v>5935</v>
      </c>
      <c r="E2367" t="str">
        <f>VLOOKUP(B2367,olah!$B:$P,2,0)</f>
        <v>2021-12-01</v>
      </c>
      <c r="F2367">
        <f>COUNTIFS(parameter!$J$4:$J$34,summary!A2367,parameter!$I$4:$I$34,"&gt;="&amp;summary!$E2367)</f>
        <v>31</v>
      </c>
      <c r="G2367">
        <f>COUNTIFS(olah!$Q2367:Q17365,summary!A2367,olah!$B2367:B17365,summary!B2367,olah!$N2367:N17365,summary!C2367,olah!$P2367:P17365,summary!D2367,olah!$S2367:S17365,"On Time")</f>
        <v>0</v>
      </c>
      <c r="H2367">
        <f>COUNTIFS(olah!$Q$2:Q17365,summary!A2367,olah!$B$2:B17365,summary!B2367,olah!$S$2:S17365,"On Time")</f>
        <v>18</v>
      </c>
      <c r="I2367">
        <f>COUNTIFS(olah!$Q2367:Q17365,summary!A2367,olah!$B2367:B17365,summary!B2367,olah!$N2367:N17365,summary!C2367,olah!$P2367:P17365,summary!D2367,olah!$S2367:S17365,"Late")</f>
        <v>1</v>
      </c>
      <c r="J2367">
        <f>COUNTIFS(olah!$Q$2:Q17365,summary!A2367,olah!$B$2:B17365,summary!B2367,olah!$S$2:S17365,"Late")</f>
        <v>1</v>
      </c>
      <c r="K2367">
        <f t="shared" si="36"/>
        <v>11</v>
      </c>
      <c r="L2367">
        <f>COUNTIFS(olah!$Q2367:Q17365,summary!A2367,olah!$B2367:B17365,summary!B2367,olah!$N2367:N17365,summary!C2367,olah!$P2367:P17365,summary!D2367,olah!$T2367:T17365,"On Time CO")</f>
        <v>1</v>
      </c>
      <c r="M2367">
        <f>COUNTIFS(olah!$Q$2:Q17365,summary!A2367,olah!$B$2:B17365,summary!B2367,olah!$T$2:T17365,"On Time CO")</f>
        <v>13</v>
      </c>
      <c r="N2367">
        <f>COUNTIFS(olah!$Q2367:Q17365,summary!A2367,olah!$B2367:B17365,summary!B2367,olah!$N2367:N17365,summary!C2367,olah!$P2367:P17365,summary!D2367,olah!$T2367:T17365,"Overtime")</f>
        <v>0</v>
      </c>
      <c r="O2367">
        <f>COUNTIFS(olah!$Q$2:Q17365,summary!A2367,olah!$B$2:B17365,summary!B2367,olah!$T$2:T17365,"Overtime")</f>
        <v>0</v>
      </c>
      <c r="P2367">
        <f>COUNTIFS(olah!$Q2367:Q17365,summary!A2367,olah!$B2367:B17365,summary!B2367,olah!$N2367:N17365,summary!C2367,olah!$P2367:P17365,summary!D2367,olah!$T2367:T17365,"Early")</f>
        <v>0</v>
      </c>
      <c r="Q2367">
        <f>COUNTIFS(olah!$Q$2:Q17365,summary!A2367,olah!$B$2:B17365,summary!B2367,olah!$T$2:T17365,"Early")</f>
        <v>0</v>
      </c>
      <c r="R2367">
        <f>COUNTIFS(olah!$Q2367:Q17365,summary!A2367,olah!$B2367:B17365,summary!B2367,olah!$N2367:N17365,summary!C2367,olah!$P2367:P17365,summary!D2367,olah!$T2367:T17365,"NA CO")</f>
        <v>0</v>
      </c>
      <c r="S2367">
        <f>COUNTIFS(olah!$Q$2:Q17365,summary!A2367,olah!$B$2:B17365,summary!B2367,olah!$T$2:T17365,"NA CO")</f>
        <v>6</v>
      </c>
      <c r="T2367" t="str">
        <f>olah!R2367</f>
        <v>Attendance</v>
      </c>
      <c r="U2367" t="str">
        <f>IF(T2367="Permit", olah!T2367, "No Permit")</f>
        <v>No Permit</v>
      </c>
    </row>
    <row r="2368" spans="1:21" hidden="1" x14ac:dyDescent="0.3">
      <c r="A2368" s="23">
        <v>44561</v>
      </c>
      <c r="B2368" t="s">
        <v>581</v>
      </c>
      <c r="C2368" t="s">
        <v>31</v>
      </c>
      <c r="D2368" t="s">
        <v>11601</v>
      </c>
      <c r="E2368" t="str">
        <f>VLOOKUP(B2368,olah!$B:$P,2,0)</f>
        <v>2021-12-01</v>
      </c>
      <c r="F2368">
        <f>COUNTIFS(parameter!$J$4:$J$34,summary!A2368,parameter!$I$4:$I$34,"&gt;="&amp;summary!$E2368)</f>
        <v>31</v>
      </c>
      <c r="G2368">
        <f>COUNTIFS(olah!$Q2368:Q17366,summary!A2368,olah!$B2368:B17366,summary!B2368,olah!$N2368:N17366,summary!C2368,olah!$P2368:P17366,summary!D2368,olah!$S2368:S17366,"On Time")</f>
        <v>1</v>
      </c>
      <c r="H2368">
        <f>COUNTIFS(olah!$Q$2:Q17366,summary!A2368,olah!$B$2:B17366,summary!B2368,olah!$S$2:S17366,"On Time")</f>
        <v>18</v>
      </c>
      <c r="I2368">
        <f>COUNTIFS(olah!$Q2368:Q17366,summary!A2368,olah!$B2368:B17366,summary!B2368,olah!$N2368:N17366,summary!C2368,olah!$P2368:P17366,summary!D2368,olah!$S2368:S17366,"Late")</f>
        <v>0</v>
      </c>
      <c r="J2368">
        <f>COUNTIFS(olah!$Q$2:Q17366,summary!A2368,olah!$B$2:B17366,summary!B2368,olah!$S$2:S17366,"Late")</f>
        <v>1</v>
      </c>
      <c r="K2368">
        <f t="shared" si="36"/>
        <v>12</v>
      </c>
      <c r="L2368">
        <f>COUNTIFS(olah!$Q2368:Q17366,summary!A2368,olah!$B2368:B17366,summary!B2368,olah!$N2368:N17366,summary!C2368,olah!$P2368:P17366,summary!D2368,olah!$T2368:T17366,"On Time CO")</f>
        <v>0</v>
      </c>
      <c r="M2368">
        <f>COUNTIFS(olah!$Q$2:Q17366,summary!A2368,olah!$B$2:B17366,summary!B2368,olah!$T$2:T17366,"On Time CO")</f>
        <v>13</v>
      </c>
      <c r="N2368">
        <f>COUNTIFS(olah!$Q2368:Q17366,summary!A2368,olah!$B2368:B17366,summary!B2368,olah!$N2368:N17366,summary!C2368,olah!$P2368:P17366,summary!D2368,olah!$T2368:T17366,"Overtime")</f>
        <v>0</v>
      </c>
      <c r="O2368">
        <f>COUNTIFS(olah!$Q$2:Q17366,summary!A2368,olah!$B$2:B17366,summary!B2368,olah!$T$2:T17366,"Overtime")</f>
        <v>0</v>
      </c>
      <c r="P2368">
        <f>COUNTIFS(olah!$Q2368:Q17366,summary!A2368,olah!$B2368:B17366,summary!B2368,olah!$N2368:N17366,summary!C2368,olah!$P2368:P17366,summary!D2368,olah!$T2368:T17366,"Early")</f>
        <v>0</v>
      </c>
      <c r="Q2368">
        <f>COUNTIFS(olah!$Q$2:Q17366,summary!A2368,olah!$B$2:B17366,summary!B2368,olah!$T$2:T17366,"Early")</f>
        <v>0</v>
      </c>
      <c r="R2368">
        <f>COUNTIFS(olah!$Q2368:Q17366,summary!A2368,olah!$B2368:B17366,summary!B2368,olah!$N2368:N17366,summary!C2368,olah!$P2368:P17366,summary!D2368,olah!$T2368:T17366,"NA CO")</f>
        <v>1</v>
      </c>
      <c r="S2368">
        <f>COUNTIFS(olah!$Q$2:Q17366,summary!A2368,olah!$B$2:B17366,summary!B2368,olah!$T$2:T17366,"NA CO")</f>
        <v>6</v>
      </c>
      <c r="T2368" t="str">
        <f>olah!R2368</f>
        <v>Attendance</v>
      </c>
      <c r="U2368" t="str">
        <f>IF(T2368="Permit", olah!T2368, "No Permit")</f>
        <v>No Permit</v>
      </c>
    </row>
    <row r="2369" spans="1:21" hidden="1" x14ac:dyDescent="0.3">
      <c r="A2369" s="23">
        <v>44561</v>
      </c>
      <c r="B2369" t="s">
        <v>581</v>
      </c>
      <c r="C2369" t="s">
        <v>31</v>
      </c>
      <c r="D2369" t="s">
        <v>6082</v>
      </c>
      <c r="E2369" t="str">
        <f>VLOOKUP(B2369,olah!$B:$P,2,0)</f>
        <v>2021-12-01</v>
      </c>
      <c r="F2369">
        <f>COUNTIFS(parameter!$J$4:$J$34,summary!A2369,parameter!$I$4:$I$34,"&gt;="&amp;summary!$E2369)</f>
        <v>31</v>
      </c>
      <c r="G2369">
        <f>COUNTIFS(olah!$Q2369:Q17367,summary!A2369,olah!$B2369:B17367,summary!B2369,olah!$N2369:N17367,summary!C2369,olah!$P2369:P17367,summary!D2369,olah!$S2369:S17367,"On Time")</f>
        <v>1</v>
      </c>
      <c r="H2369">
        <f>COUNTIFS(olah!$Q$2:Q17367,summary!A2369,olah!$B$2:B17367,summary!B2369,olah!$S$2:S17367,"On Time")</f>
        <v>18</v>
      </c>
      <c r="I2369">
        <f>COUNTIFS(olah!$Q2369:Q17367,summary!A2369,olah!$B2369:B17367,summary!B2369,olah!$N2369:N17367,summary!C2369,olah!$P2369:P17367,summary!D2369,olah!$S2369:S17367,"Late")</f>
        <v>0</v>
      </c>
      <c r="J2369">
        <f>COUNTIFS(olah!$Q$2:Q17367,summary!A2369,olah!$B$2:B17367,summary!B2369,olah!$S$2:S17367,"Late")</f>
        <v>1</v>
      </c>
      <c r="K2369">
        <f t="shared" si="36"/>
        <v>12</v>
      </c>
      <c r="L2369">
        <f>COUNTIFS(olah!$Q2369:Q17367,summary!A2369,olah!$B2369:B17367,summary!B2369,olah!$N2369:N17367,summary!C2369,olah!$P2369:P17367,summary!D2369,olah!$T2369:T17367,"On Time CO")</f>
        <v>0</v>
      </c>
      <c r="M2369">
        <f>COUNTIFS(olah!$Q$2:Q17367,summary!A2369,olah!$B$2:B17367,summary!B2369,olah!$T$2:T17367,"On Time CO")</f>
        <v>13</v>
      </c>
      <c r="N2369">
        <f>COUNTIFS(olah!$Q2369:Q17367,summary!A2369,olah!$B2369:B17367,summary!B2369,olah!$N2369:N17367,summary!C2369,olah!$P2369:P17367,summary!D2369,olah!$T2369:T17367,"Overtime")</f>
        <v>0</v>
      </c>
      <c r="O2369">
        <f>COUNTIFS(olah!$Q$2:Q17367,summary!A2369,olah!$B$2:B17367,summary!B2369,olah!$T$2:T17367,"Overtime")</f>
        <v>0</v>
      </c>
      <c r="P2369">
        <f>COUNTIFS(olah!$Q2369:Q17367,summary!A2369,olah!$B2369:B17367,summary!B2369,olah!$N2369:N17367,summary!C2369,olah!$P2369:P17367,summary!D2369,olah!$T2369:T17367,"Early")</f>
        <v>0</v>
      </c>
      <c r="Q2369">
        <f>COUNTIFS(olah!$Q$2:Q17367,summary!A2369,olah!$B$2:B17367,summary!B2369,olah!$T$2:T17367,"Early")</f>
        <v>0</v>
      </c>
      <c r="R2369">
        <f>COUNTIFS(olah!$Q2369:Q17367,summary!A2369,olah!$B2369:B17367,summary!B2369,olah!$N2369:N17367,summary!C2369,olah!$P2369:P17367,summary!D2369,olah!$T2369:T17367,"NA CO")</f>
        <v>1</v>
      </c>
      <c r="S2369">
        <f>COUNTIFS(olah!$Q$2:Q17367,summary!A2369,olah!$B$2:B17367,summary!B2369,olah!$T$2:T17367,"NA CO")</f>
        <v>6</v>
      </c>
      <c r="T2369" t="str">
        <f>olah!R2369</f>
        <v>Attendance</v>
      </c>
      <c r="U2369" t="str">
        <f>IF(T2369="Permit", olah!T2369, "No Permit")</f>
        <v>No Permit</v>
      </c>
    </row>
    <row r="2370" spans="1:21" hidden="1" x14ac:dyDescent="0.3">
      <c r="A2370" s="23">
        <v>44561</v>
      </c>
      <c r="B2370" t="s">
        <v>581</v>
      </c>
      <c r="C2370" t="s">
        <v>31</v>
      </c>
      <c r="D2370" t="s">
        <v>11603</v>
      </c>
      <c r="E2370" t="str">
        <f>VLOOKUP(B2370,olah!$B:$P,2,0)</f>
        <v>2021-12-01</v>
      </c>
      <c r="F2370">
        <f>COUNTIFS(parameter!$J$4:$J$34,summary!A2370,parameter!$I$4:$I$34,"&gt;="&amp;summary!$E2370)</f>
        <v>31</v>
      </c>
      <c r="G2370">
        <f>COUNTIFS(olah!$Q2370:Q17368,summary!A2370,olah!$B2370:B17368,summary!B2370,olah!$N2370:N17368,summary!C2370,olah!$P2370:P17368,summary!D2370,olah!$S2370:S17368,"On Time")</f>
        <v>1</v>
      </c>
      <c r="H2370">
        <f>COUNTIFS(olah!$Q$2:Q17368,summary!A2370,olah!$B$2:B17368,summary!B2370,olah!$S$2:S17368,"On Time")</f>
        <v>18</v>
      </c>
      <c r="I2370">
        <f>COUNTIFS(olah!$Q2370:Q17368,summary!A2370,olah!$B2370:B17368,summary!B2370,olah!$N2370:N17368,summary!C2370,olah!$P2370:P17368,summary!D2370,olah!$S2370:S17368,"Late")</f>
        <v>0</v>
      </c>
      <c r="J2370">
        <f>COUNTIFS(olah!$Q$2:Q17368,summary!A2370,olah!$B$2:B17368,summary!B2370,olah!$S$2:S17368,"Late")</f>
        <v>1</v>
      </c>
      <c r="K2370">
        <f t="shared" si="36"/>
        <v>12</v>
      </c>
      <c r="L2370">
        <f>COUNTIFS(olah!$Q2370:Q17368,summary!A2370,olah!$B2370:B17368,summary!B2370,olah!$N2370:N17368,summary!C2370,olah!$P2370:P17368,summary!D2370,olah!$T2370:T17368,"On Time CO")</f>
        <v>0</v>
      </c>
      <c r="M2370">
        <f>COUNTIFS(olah!$Q$2:Q17368,summary!A2370,olah!$B$2:B17368,summary!B2370,olah!$T$2:T17368,"On Time CO")</f>
        <v>13</v>
      </c>
      <c r="N2370">
        <f>COUNTIFS(olah!$Q2370:Q17368,summary!A2370,olah!$B2370:B17368,summary!B2370,olah!$N2370:N17368,summary!C2370,olah!$P2370:P17368,summary!D2370,olah!$T2370:T17368,"Overtime")</f>
        <v>0</v>
      </c>
      <c r="O2370">
        <f>COUNTIFS(olah!$Q$2:Q17368,summary!A2370,olah!$B$2:B17368,summary!B2370,olah!$T$2:T17368,"Overtime")</f>
        <v>0</v>
      </c>
      <c r="P2370">
        <f>COUNTIFS(olah!$Q2370:Q17368,summary!A2370,olah!$B2370:B17368,summary!B2370,olah!$N2370:N17368,summary!C2370,olah!$P2370:P17368,summary!D2370,olah!$T2370:T17368,"Early")</f>
        <v>0</v>
      </c>
      <c r="Q2370">
        <f>COUNTIFS(olah!$Q$2:Q17368,summary!A2370,olah!$B$2:B17368,summary!B2370,olah!$T$2:T17368,"Early")</f>
        <v>0</v>
      </c>
      <c r="R2370">
        <f>COUNTIFS(olah!$Q2370:Q17368,summary!A2370,olah!$B2370:B17368,summary!B2370,olah!$N2370:N17368,summary!C2370,olah!$P2370:P17368,summary!D2370,olah!$T2370:T17368,"NA CO")</f>
        <v>1</v>
      </c>
      <c r="S2370">
        <f>COUNTIFS(olah!$Q$2:Q17368,summary!A2370,olah!$B$2:B17368,summary!B2370,olah!$T$2:T17368,"NA CO")</f>
        <v>6</v>
      </c>
      <c r="T2370" t="str">
        <f>olah!R2370</f>
        <v>Attendance</v>
      </c>
      <c r="U2370" t="str">
        <f>IF(T2370="Permit", olah!T2370, "No Permit")</f>
        <v>No Permit</v>
      </c>
    </row>
    <row r="2371" spans="1:21" hidden="1" x14ac:dyDescent="0.3">
      <c r="A2371" s="23">
        <v>44561</v>
      </c>
      <c r="B2371" t="s">
        <v>581</v>
      </c>
      <c r="C2371" t="s">
        <v>31</v>
      </c>
      <c r="D2371" t="s">
        <v>7108</v>
      </c>
      <c r="E2371" t="str">
        <f>VLOOKUP(B2371,olah!$B:$P,2,0)</f>
        <v>2021-12-01</v>
      </c>
      <c r="F2371">
        <f>COUNTIFS(parameter!$J$4:$J$34,summary!A2371,parameter!$I$4:$I$34,"&gt;="&amp;summary!$E2371)</f>
        <v>31</v>
      </c>
      <c r="G2371">
        <f>COUNTIFS(olah!$Q2371:Q17369,summary!A2371,olah!$B2371:B17369,summary!B2371,olah!$N2371:N17369,summary!C2371,olah!$P2371:P17369,summary!D2371,olah!$S2371:S17369,"On Time")</f>
        <v>1</v>
      </c>
      <c r="H2371">
        <f>COUNTIFS(olah!$Q$2:Q17369,summary!A2371,olah!$B$2:B17369,summary!B2371,olah!$S$2:S17369,"On Time")</f>
        <v>18</v>
      </c>
      <c r="I2371">
        <f>COUNTIFS(olah!$Q2371:Q17369,summary!A2371,olah!$B2371:B17369,summary!B2371,olah!$N2371:N17369,summary!C2371,olah!$P2371:P17369,summary!D2371,olah!$S2371:S17369,"Late")</f>
        <v>0</v>
      </c>
      <c r="J2371">
        <f>COUNTIFS(olah!$Q$2:Q17369,summary!A2371,olah!$B$2:B17369,summary!B2371,olah!$S$2:S17369,"Late")</f>
        <v>1</v>
      </c>
      <c r="K2371">
        <f t="shared" ref="K2371:K2434" si="37">F2371-SUM(H2371:J2371)</f>
        <v>12</v>
      </c>
      <c r="L2371">
        <f>COUNTIFS(olah!$Q2371:Q17369,summary!A2371,olah!$B2371:B17369,summary!B2371,olah!$N2371:N17369,summary!C2371,olah!$P2371:P17369,summary!D2371,olah!$T2371:T17369,"On Time CO")</f>
        <v>1</v>
      </c>
      <c r="M2371">
        <f>COUNTIFS(olah!$Q$2:Q17369,summary!A2371,olah!$B$2:B17369,summary!B2371,olah!$T$2:T17369,"On Time CO")</f>
        <v>13</v>
      </c>
      <c r="N2371">
        <f>COUNTIFS(olah!$Q2371:Q17369,summary!A2371,olah!$B2371:B17369,summary!B2371,olah!$N2371:N17369,summary!C2371,olah!$P2371:P17369,summary!D2371,olah!$T2371:T17369,"Overtime")</f>
        <v>0</v>
      </c>
      <c r="O2371">
        <f>COUNTIFS(olah!$Q$2:Q17369,summary!A2371,olah!$B$2:B17369,summary!B2371,olah!$T$2:T17369,"Overtime")</f>
        <v>0</v>
      </c>
      <c r="P2371">
        <f>COUNTIFS(olah!$Q2371:Q17369,summary!A2371,olah!$B2371:B17369,summary!B2371,olah!$N2371:N17369,summary!C2371,olah!$P2371:P17369,summary!D2371,olah!$T2371:T17369,"Early")</f>
        <v>0</v>
      </c>
      <c r="Q2371">
        <f>COUNTIFS(olah!$Q$2:Q17369,summary!A2371,olah!$B$2:B17369,summary!B2371,olah!$T$2:T17369,"Early")</f>
        <v>0</v>
      </c>
      <c r="R2371">
        <f>COUNTIFS(olah!$Q2371:Q17369,summary!A2371,olah!$B2371:B17369,summary!B2371,olah!$N2371:N17369,summary!C2371,olah!$P2371:P17369,summary!D2371,olah!$T2371:T17369,"NA CO")</f>
        <v>0</v>
      </c>
      <c r="S2371">
        <f>COUNTIFS(olah!$Q$2:Q17369,summary!A2371,olah!$B$2:B17369,summary!B2371,olah!$T$2:T17369,"NA CO")</f>
        <v>6</v>
      </c>
      <c r="T2371" t="str">
        <f>olah!R2371</f>
        <v>Attendance</v>
      </c>
      <c r="U2371" t="str">
        <f>IF(T2371="Permit", olah!T2371, "No Permit")</f>
        <v>No Permit</v>
      </c>
    </row>
    <row r="2372" spans="1:21" hidden="1" x14ac:dyDescent="0.3">
      <c r="A2372" s="23">
        <v>44561</v>
      </c>
      <c r="B2372" t="s">
        <v>581</v>
      </c>
      <c r="C2372" t="s">
        <v>31</v>
      </c>
      <c r="D2372" t="s">
        <v>11605</v>
      </c>
      <c r="E2372" t="str">
        <f>VLOOKUP(B2372,olah!$B:$P,2,0)</f>
        <v>2021-12-01</v>
      </c>
      <c r="F2372">
        <f>COUNTIFS(parameter!$J$4:$J$34,summary!A2372,parameter!$I$4:$I$34,"&gt;="&amp;summary!$E2372)</f>
        <v>31</v>
      </c>
      <c r="G2372">
        <f>COUNTIFS(olah!$Q2372:Q17370,summary!A2372,olah!$B2372:B17370,summary!B2372,olah!$N2372:N17370,summary!C2372,olah!$P2372:P17370,summary!D2372,olah!$S2372:S17370,"On Time")</f>
        <v>1</v>
      </c>
      <c r="H2372">
        <f>COUNTIFS(olah!$Q$2:Q17370,summary!A2372,olah!$B$2:B17370,summary!B2372,olah!$S$2:S17370,"On Time")</f>
        <v>18</v>
      </c>
      <c r="I2372">
        <f>COUNTIFS(olah!$Q2372:Q17370,summary!A2372,olah!$B2372:B17370,summary!B2372,olah!$N2372:N17370,summary!C2372,olah!$P2372:P17370,summary!D2372,olah!$S2372:S17370,"Late")</f>
        <v>0</v>
      </c>
      <c r="J2372">
        <f>COUNTIFS(olah!$Q$2:Q17370,summary!A2372,olah!$B$2:B17370,summary!B2372,olah!$S$2:S17370,"Late")</f>
        <v>1</v>
      </c>
      <c r="K2372">
        <f t="shared" si="37"/>
        <v>12</v>
      </c>
      <c r="L2372">
        <f>COUNTIFS(olah!$Q2372:Q17370,summary!A2372,olah!$B2372:B17370,summary!B2372,olah!$N2372:N17370,summary!C2372,olah!$P2372:P17370,summary!D2372,olah!$T2372:T17370,"On Time CO")</f>
        <v>1</v>
      </c>
      <c r="M2372">
        <f>COUNTIFS(olah!$Q$2:Q17370,summary!A2372,olah!$B$2:B17370,summary!B2372,olah!$T$2:T17370,"On Time CO")</f>
        <v>13</v>
      </c>
      <c r="N2372">
        <f>COUNTIFS(olah!$Q2372:Q17370,summary!A2372,olah!$B2372:B17370,summary!B2372,olah!$N2372:N17370,summary!C2372,olah!$P2372:P17370,summary!D2372,olah!$T2372:T17370,"Overtime")</f>
        <v>0</v>
      </c>
      <c r="O2372">
        <f>COUNTIFS(olah!$Q$2:Q17370,summary!A2372,olah!$B$2:B17370,summary!B2372,olah!$T$2:T17370,"Overtime")</f>
        <v>0</v>
      </c>
      <c r="P2372">
        <f>COUNTIFS(olah!$Q2372:Q17370,summary!A2372,olah!$B2372:B17370,summary!B2372,olah!$N2372:N17370,summary!C2372,olah!$P2372:P17370,summary!D2372,olah!$T2372:T17370,"Early")</f>
        <v>0</v>
      </c>
      <c r="Q2372">
        <f>COUNTIFS(olah!$Q$2:Q17370,summary!A2372,olah!$B$2:B17370,summary!B2372,olah!$T$2:T17370,"Early")</f>
        <v>0</v>
      </c>
      <c r="R2372">
        <f>COUNTIFS(olah!$Q2372:Q17370,summary!A2372,olah!$B2372:B17370,summary!B2372,olah!$N2372:N17370,summary!C2372,olah!$P2372:P17370,summary!D2372,olah!$T2372:T17370,"NA CO")</f>
        <v>0</v>
      </c>
      <c r="S2372">
        <f>COUNTIFS(olah!$Q$2:Q17370,summary!A2372,olah!$B$2:B17370,summary!B2372,olah!$T$2:T17370,"NA CO")</f>
        <v>6</v>
      </c>
      <c r="T2372" t="str">
        <f>olah!R2372</f>
        <v>Attendance</v>
      </c>
      <c r="U2372" t="str">
        <f>IF(T2372="Permit", olah!T2372, "No Permit")</f>
        <v>No Permit</v>
      </c>
    </row>
    <row r="2373" spans="1:21" hidden="1" x14ac:dyDescent="0.3">
      <c r="A2373" s="23">
        <v>44561</v>
      </c>
      <c r="B2373" t="s">
        <v>581</v>
      </c>
      <c r="C2373" t="s">
        <v>31</v>
      </c>
      <c r="D2373" t="s">
        <v>11606</v>
      </c>
      <c r="E2373" t="str">
        <f>VLOOKUP(B2373,olah!$B:$P,2,0)</f>
        <v>2021-12-01</v>
      </c>
      <c r="F2373">
        <f>COUNTIFS(parameter!$J$4:$J$34,summary!A2373,parameter!$I$4:$I$34,"&gt;="&amp;summary!$E2373)</f>
        <v>31</v>
      </c>
      <c r="G2373">
        <f>COUNTIFS(olah!$Q2373:Q17371,summary!A2373,olah!$B2373:B17371,summary!B2373,olah!$N2373:N17371,summary!C2373,olah!$P2373:P17371,summary!D2373,olah!$S2373:S17371,"On Time")</f>
        <v>1</v>
      </c>
      <c r="H2373">
        <f>COUNTIFS(olah!$Q$2:Q17371,summary!A2373,olah!$B$2:B17371,summary!B2373,olah!$S$2:S17371,"On Time")</f>
        <v>18</v>
      </c>
      <c r="I2373">
        <f>COUNTIFS(olah!$Q2373:Q17371,summary!A2373,olah!$B2373:B17371,summary!B2373,olah!$N2373:N17371,summary!C2373,olah!$P2373:P17371,summary!D2373,olah!$S2373:S17371,"Late")</f>
        <v>0</v>
      </c>
      <c r="J2373">
        <f>COUNTIFS(olah!$Q$2:Q17371,summary!A2373,olah!$B$2:B17371,summary!B2373,olah!$S$2:S17371,"Late")</f>
        <v>1</v>
      </c>
      <c r="K2373">
        <f t="shared" si="37"/>
        <v>12</v>
      </c>
      <c r="L2373">
        <f>COUNTIFS(olah!$Q2373:Q17371,summary!A2373,olah!$B2373:B17371,summary!B2373,olah!$N2373:N17371,summary!C2373,olah!$P2373:P17371,summary!D2373,olah!$T2373:T17371,"On Time CO")</f>
        <v>1</v>
      </c>
      <c r="M2373">
        <f>COUNTIFS(olah!$Q$2:Q17371,summary!A2373,olah!$B$2:B17371,summary!B2373,olah!$T$2:T17371,"On Time CO")</f>
        <v>13</v>
      </c>
      <c r="N2373">
        <f>COUNTIFS(olah!$Q2373:Q17371,summary!A2373,olah!$B2373:B17371,summary!B2373,olah!$N2373:N17371,summary!C2373,olah!$P2373:P17371,summary!D2373,olah!$T2373:T17371,"Overtime")</f>
        <v>0</v>
      </c>
      <c r="O2373">
        <f>COUNTIFS(olah!$Q$2:Q17371,summary!A2373,olah!$B$2:B17371,summary!B2373,olah!$T$2:T17371,"Overtime")</f>
        <v>0</v>
      </c>
      <c r="P2373">
        <f>COUNTIFS(olah!$Q2373:Q17371,summary!A2373,olah!$B2373:B17371,summary!B2373,olah!$N2373:N17371,summary!C2373,olah!$P2373:P17371,summary!D2373,olah!$T2373:T17371,"Early")</f>
        <v>0</v>
      </c>
      <c r="Q2373">
        <f>COUNTIFS(olah!$Q$2:Q17371,summary!A2373,olah!$B$2:B17371,summary!B2373,olah!$T$2:T17371,"Early")</f>
        <v>0</v>
      </c>
      <c r="R2373">
        <f>COUNTIFS(olah!$Q2373:Q17371,summary!A2373,olah!$B2373:B17371,summary!B2373,olah!$N2373:N17371,summary!C2373,olah!$P2373:P17371,summary!D2373,olah!$T2373:T17371,"NA CO")</f>
        <v>0</v>
      </c>
      <c r="S2373">
        <f>COUNTIFS(olah!$Q$2:Q17371,summary!A2373,olah!$B$2:B17371,summary!B2373,olah!$T$2:T17371,"NA CO")</f>
        <v>6</v>
      </c>
      <c r="T2373" t="str">
        <f>olah!R2373</f>
        <v>Attendance</v>
      </c>
      <c r="U2373" t="str">
        <f>IF(T2373="Permit", olah!T2373, "No Permit")</f>
        <v>No Permit</v>
      </c>
    </row>
    <row r="2374" spans="1:21" hidden="1" x14ac:dyDescent="0.3">
      <c r="A2374" s="23">
        <v>44561</v>
      </c>
      <c r="B2374" t="s">
        <v>581</v>
      </c>
      <c r="C2374" t="s">
        <v>31</v>
      </c>
      <c r="D2374" t="s">
        <v>10202</v>
      </c>
      <c r="E2374" t="str">
        <f>VLOOKUP(B2374,olah!$B:$P,2,0)</f>
        <v>2021-12-01</v>
      </c>
      <c r="F2374">
        <f>COUNTIFS(parameter!$J$4:$J$34,summary!A2374,parameter!$I$4:$I$34,"&gt;="&amp;summary!$E2374)</f>
        <v>31</v>
      </c>
      <c r="G2374">
        <f>COUNTIFS(olah!$Q2374:Q17372,summary!A2374,olah!$B2374:B17372,summary!B2374,olah!$N2374:N17372,summary!C2374,olah!$P2374:P17372,summary!D2374,olah!$S2374:S17372,"On Time")</f>
        <v>1</v>
      </c>
      <c r="H2374">
        <f>COUNTIFS(olah!$Q$2:Q17372,summary!A2374,olah!$B$2:B17372,summary!B2374,olah!$S$2:S17372,"On Time")</f>
        <v>18</v>
      </c>
      <c r="I2374">
        <f>COUNTIFS(olah!$Q2374:Q17372,summary!A2374,olah!$B2374:B17372,summary!B2374,olah!$N2374:N17372,summary!C2374,olah!$P2374:P17372,summary!D2374,olah!$S2374:S17372,"Late")</f>
        <v>0</v>
      </c>
      <c r="J2374">
        <f>COUNTIFS(olah!$Q$2:Q17372,summary!A2374,olah!$B$2:B17372,summary!B2374,olah!$S$2:S17372,"Late")</f>
        <v>1</v>
      </c>
      <c r="K2374">
        <f t="shared" si="37"/>
        <v>12</v>
      </c>
      <c r="L2374">
        <f>COUNTIFS(olah!$Q2374:Q17372,summary!A2374,olah!$B2374:B17372,summary!B2374,olah!$N2374:N17372,summary!C2374,olah!$P2374:P17372,summary!D2374,olah!$T2374:T17372,"On Time CO")</f>
        <v>1</v>
      </c>
      <c r="M2374">
        <f>COUNTIFS(olah!$Q$2:Q17372,summary!A2374,olah!$B$2:B17372,summary!B2374,olah!$T$2:T17372,"On Time CO")</f>
        <v>13</v>
      </c>
      <c r="N2374">
        <f>COUNTIFS(olah!$Q2374:Q17372,summary!A2374,olah!$B2374:B17372,summary!B2374,olah!$N2374:N17372,summary!C2374,olah!$P2374:P17372,summary!D2374,olah!$T2374:T17372,"Overtime")</f>
        <v>0</v>
      </c>
      <c r="O2374">
        <f>COUNTIFS(olah!$Q$2:Q17372,summary!A2374,olah!$B$2:B17372,summary!B2374,olah!$T$2:T17372,"Overtime")</f>
        <v>0</v>
      </c>
      <c r="P2374">
        <f>COUNTIFS(olah!$Q2374:Q17372,summary!A2374,olah!$B2374:B17372,summary!B2374,olah!$N2374:N17372,summary!C2374,olah!$P2374:P17372,summary!D2374,olah!$T2374:T17372,"Early")</f>
        <v>0</v>
      </c>
      <c r="Q2374">
        <f>COUNTIFS(olah!$Q$2:Q17372,summary!A2374,olah!$B$2:B17372,summary!B2374,olah!$T$2:T17372,"Early")</f>
        <v>0</v>
      </c>
      <c r="R2374">
        <f>COUNTIFS(olah!$Q2374:Q17372,summary!A2374,olah!$B2374:B17372,summary!B2374,olah!$N2374:N17372,summary!C2374,olah!$P2374:P17372,summary!D2374,olah!$T2374:T17372,"NA CO")</f>
        <v>0</v>
      </c>
      <c r="S2374">
        <f>COUNTIFS(olah!$Q$2:Q17372,summary!A2374,olah!$B$2:B17372,summary!B2374,olah!$T$2:T17372,"NA CO")</f>
        <v>6</v>
      </c>
      <c r="T2374" t="str">
        <f>olah!R2374</f>
        <v>Attendance</v>
      </c>
      <c r="U2374" t="str">
        <f>IF(T2374="Permit", olah!T2374, "No Permit")</f>
        <v>No Permit</v>
      </c>
    </row>
    <row r="2375" spans="1:21" hidden="1" x14ac:dyDescent="0.3">
      <c r="A2375" s="23">
        <v>44561</v>
      </c>
      <c r="B2375" t="s">
        <v>581</v>
      </c>
      <c r="C2375" t="s">
        <v>31</v>
      </c>
      <c r="D2375" t="s">
        <v>11607</v>
      </c>
      <c r="E2375" t="str">
        <f>VLOOKUP(B2375,olah!$B:$P,2,0)</f>
        <v>2021-12-01</v>
      </c>
      <c r="F2375">
        <f>COUNTIFS(parameter!$J$4:$J$34,summary!A2375,parameter!$I$4:$I$34,"&gt;="&amp;summary!$E2375)</f>
        <v>31</v>
      </c>
      <c r="G2375">
        <f>COUNTIFS(olah!$Q2375:Q17373,summary!A2375,olah!$B2375:B17373,summary!B2375,olah!$N2375:N17373,summary!C2375,olah!$P2375:P17373,summary!D2375,olah!$S2375:S17373,"On Time")</f>
        <v>1</v>
      </c>
      <c r="H2375">
        <f>COUNTIFS(olah!$Q$2:Q17373,summary!A2375,olah!$B$2:B17373,summary!B2375,olah!$S$2:S17373,"On Time")</f>
        <v>18</v>
      </c>
      <c r="I2375">
        <f>COUNTIFS(olah!$Q2375:Q17373,summary!A2375,olah!$B2375:B17373,summary!B2375,olah!$N2375:N17373,summary!C2375,olah!$P2375:P17373,summary!D2375,olah!$S2375:S17373,"Late")</f>
        <v>0</v>
      </c>
      <c r="J2375">
        <f>COUNTIFS(olah!$Q$2:Q17373,summary!A2375,olah!$B$2:B17373,summary!B2375,olah!$S$2:S17373,"Late")</f>
        <v>1</v>
      </c>
      <c r="K2375">
        <f t="shared" si="37"/>
        <v>12</v>
      </c>
      <c r="L2375">
        <f>COUNTIFS(olah!$Q2375:Q17373,summary!A2375,olah!$B2375:B17373,summary!B2375,olah!$N2375:N17373,summary!C2375,olah!$P2375:P17373,summary!D2375,olah!$T2375:T17373,"On Time CO")</f>
        <v>1</v>
      </c>
      <c r="M2375">
        <f>COUNTIFS(olah!$Q$2:Q17373,summary!A2375,olah!$B$2:B17373,summary!B2375,olah!$T$2:T17373,"On Time CO")</f>
        <v>13</v>
      </c>
      <c r="N2375">
        <f>COUNTIFS(olah!$Q2375:Q17373,summary!A2375,olah!$B2375:B17373,summary!B2375,olah!$N2375:N17373,summary!C2375,olah!$P2375:P17373,summary!D2375,olah!$T2375:T17373,"Overtime")</f>
        <v>0</v>
      </c>
      <c r="O2375">
        <f>COUNTIFS(olah!$Q$2:Q17373,summary!A2375,olah!$B$2:B17373,summary!B2375,olah!$T$2:T17373,"Overtime")</f>
        <v>0</v>
      </c>
      <c r="P2375">
        <f>COUNTIFS(olah!$Q2375:Q17373,summary!A2375,olah!$B2375:B17373,summary!B2375,olah!$N2375:N17373,summary!C2375,olah!$P2375:P17373,summary!D2375,olah!$T2375:T17373,"Early")</f>
        <v>0</v>
      </c>
      <c r="Q2375">
        <f>COUNTIFS(olah!$Q$2:Q17373,summary!A2375,olah!$B$2:B17373,summary!B2375,olah!$T$2:T17373,"Early")</f>
        <v>0</v>
      </c>
      <c r="R2375">
        <f>COUNTIFS(olah!$Q2375:Q17373,summary!A2375,olah!$B2375:B17373,summary!B2375,olah!$N2375:N17373,summary!C2375,olah!$P2375:P17373,summary!D2375,olah!$T2375:T17373,"NA CO")</f>
        <v>0</v>
      </c>
      <c r="S2375">
        <f>COUNTIFS(olah!$Q$2:Q17373,summary!A2375,olah!$B$2:B17373,summary!B2375,olah!$T$2:T17373,"NA CO")</f>
        <v>6</v>
      </c>
      <c r="T2375" t="str">
        <f>olah!R2375</f>
        <v>Attendance</v>
      </c>
      <c r="U2375" t="str">
        <f>IF(T2375="Permit", olah!T2375, "No Permit")</f>
        <v>No Permit</v>
      </c>
    </row>
    <row r="2376" spans="1:21" hidden="1" x14ac:dyDescent="0.3">
      <c r="A2376" s="23">
        <v>44561</v>
      </c>
      <c r="B2376" t="s">
        <v>581</v>
      </c>
      <c r="C2376" t="s">
        <v>31</v>
      </c>
      <c r="D2376" t="s">
        <v>11608</v>
      </c>
      <c r="E2376" t="str">
        <f>VLOOKUP(B2376,olah!$B:$P,2,0)</f>
        <v>2021-12-01</v>
      </c>
      <c r="F2376">
        <f>COUNTIFS(parameter!$J$4:$J$34,summary!A2376,parameter!$I$4:$I$34,"&gt;="&amp;summary!$E2376)</f>
        <v>31</v>
      </c>
      <c r="G2376">
        <f>COUNTIFS(olah!$Q2376:Q17374,summary!A2376,olah!$B2376:B17374,summary!B2376,olah!$N2376:N17374,summary!C2376,olah!$P2376:P17374,summary!D2376,olah!$S2376:S17374,"On Time")</f>
        <v>1</v>
      </c>
      <c r="H2376">
        <f>COUNTIFS(olah!$Q$2:Q17374,summary!A2376,olah!$B$2:B17374,summary!B2376,olah!$S$2:S17374,"On Time")</f>
        <v>18</v>
      </c>
      <c r="I2376">
        <f>COUNTIFS(olah!$Q2376:Q17374,summary!A2376,olah!$B2376:B17374,summary!B2376,olah!$N2376:N17374,summary!C2376,olah!$P2376:P17374,summary!D2376,olah!$S2376:S17374,"Late")</f>
        <v>0</v>
      </c>
      <c r="J2376">
        <f>COUNTIFS(olah!$Q$2:Q17374,summary!A2376,olah!$B$2:B17374,summary!B2376,olah!$S$2:S17374,"Late")</f>
        <v>1</v>
      </c>
      <c r="K2376">
        <f t="shared" si="37"/>
        <v>12</v>
      </c>
      <c r="L2376">
        <f>COUNTIFS(olah!$Q2376:Q17374,summary!A2376,olah!$B2376:B17374,summary!B2376,olah!$N2376:N17374,summary!C2376,olah!$P2376:P17374,summary!D2376,olah!$T2376:T17374,"On Time CO")</f>
        <v>1</v>
      </c>
      <c r="M2376">
        <f>COUNTIFS(olah!$Q$2:Q17374,summary!A2376,olah!$B$2:B17374,summary!B2376,olah!$T$2:T17374,"On Time CO")</f>
        <v>13</v>
      </c>
      <c r="N2376">
        <f>COUNTIFS(olah!$Q2376:Q17374,summary!A2376,olah!$B2376:B17374,summary!B2376,olah!$N2376:N17374,summary!C2376,olah!$P2376:P17374,summary!D2376,olah!$T2376:T17374,"Overtime")</f>
        <v>0</v>
      </c>
      <c r="O2376">
        <f>COUNTIFS(olah!$Q$2:Q17374,summary!A2376,olah!$B$2:B17374,summary!B2376,olah!$T$2:T17374,"Overtime")</f>
        <v>0</v>
      </c>
      <c r="P2376">
        <f>COUNTIFS(olah!$Q2376:Q17374,summary!A2376,olah!$B2376:B17374,summary!B2376,olah!$N2376:N17374,summary!C2376,olah!$P2376:P17374,summary!D2376,olah!$T2376:T17374,"Early")</f>
        <v>0</v>
      </c>
      <c r="Q2376">
        <f>COUNTIFS(olah!$Q$2:Q17374,summary!A2376,olah!$B$2:B17374,summary!B2376,olah!$T$2:T17374,"Early")</f>
        <v>0</v>
      </c>
      <c r="R2376">
        <f>COUNTIFS(olah!$Q2376:Q17374,summary!A2376,olah!$B2376:B17374,summary!B2376,olah!$N2376:N17374,summary!C2376,olah!$P2376:P17374,summary!D2376,olah!$T2376:T17374,"NA CO")</f>
        <v>0</v>
      </c>
      <c r="S2376">
        <f>COUNTIFS(olah!$Q$2:Q17374,summary!A2376,olah!$B$2:B17374,summary!B2376,olah!$T$2:T17374,"NA CO")</f>
        <v>6</v>
      </c>
      <c r="T2376" t="str">
        <f>olah!R2376</f>
        <v>Attendance</v>
      </c>
      <c r="U2376" t="str">
        <f>IF(T2376="Permit", olah!T2376, "No Permit")</f>
        <v>No Permit</v>
      </c>
    </row>
    <row r="2377" spans="1:21" hidden="1" x14ac:dyDescent="0.3">
      <c r="A2377" s="23">
        <v>44561</v>
      </c>
      <c r="B2377" t="s">
        <v>581</v>
      </c>
      <c r="C2377" t="s">
        <v>31</v>
      </c>
      <c r="D2377" t="s">
        <v>11609</v>
      </c>
      <c r="E2377" t="str">
        <f>VLOOKUP(B2377,olah!$B:$P,2,0)</f>
        <v>2021-12-01</v>
      </c>
      <c r="F2377">
        <f>COUNTIFS(parameter!$J$4:$J$34,summary!A2377,parameter!$I$4:$I$34,"&gt;="&amp;summary!$E2377)</f>
        <v>31</v>
      </c>
      <c r="G2377">
        <f>COUNTIFS(olah!$Q2377:Q17375,summary!A2377,olah!$B2377:B17375,summary!B2377,olah!$N2377:N17375,summary!C2377,olah!$P2377:P17375,summary!D2377,olah!$S2377:S17375,"On Time")</f>
        <v>1</v>
      </c>
      <c r="H2377">
        <f>COUNTIFS(olah!$Q$2:Q17375,summary!A2377,olah!$B$2:B17375,summary!B2377,olah!$S$2:S17375,"On Time")</f>
        <v>18</v>
      </c>
      <c r="I2377">
        <f>COUNTIFS(olah!$Q2377:Q17375,summary!A2377,olah!$B2377:B17375,summary!B2377,olah!$N2377:N17375,summary!C2377,olah!$P2377:P17375,summary!D2377,olah!$S2377:S17375,"Late")</f>
        <v>0</v>
      </c>
      <c r="J2377">
        <f>COUNTIFS(olah!$Q$2:Q17375,summary!A2377,olah!$B$2:B17375,summary!B2377,olah!$S$2:S17375,"Late")</f>
        <v>1</v>
      </c>
      <c r="K2377">
        <f t="shared" si="37"/>
        <v>12</v>
      </c>
      <c r="L2377">
        <f>COUNTIFS(olah!$Q2377:Q17375,summary!A2377,olah!$B2377:B17375,summary!B2377,olah!$N2377:N17375,summary!C2377,olah!$P2377:P17375,summary!D2377,olah!$T2377:T17375,"On Time CO")</f>
        <v>1</v>
      </c>
      <c r="M2377">
        <f>COUNTIFS(olah!$Q$2:Q17375,summary!A2377,olah!$B$2:B17375,summary!B2377,olah!$T$2:T17375,"On Time CO")</f>
        <v>13</v>
      </c>
      <c r="N2377">
        <f>COUNTIFS(olah!$Q2377:Q17375,summary!A2377,olah!$B2377:B17375,summary!B2377,olah!$N2377:N17375,summary!C2377,olah!$P2377:P17375,summary!D2377,olah!$T2377:T17375,"Overtime")</f>
        <v>0</v>
      </c>
      <c r="O2377">
        <f>COUNTIFS(olah!$Q$2:Q17375,summary!A2377,olah!$B$2:B17375,summary!B2377,olah!$T$2:T17375,"Overtime")</f>
        <v>0</v>
      </c>
      <c r="P2377">
        <f>COUNTIFS(olah!$Q2377:Q17375,summary!A2377,olah!$B2377:B17375,summary!B2377,olah!$N2377:N17375,summary!C2377,olah!$P2377:P17375,summary!D2377,olah!$T2377:T17375,"Early")</f>
        <v>0</v>
      </c>
      <c r="Q2377">
        <f>COUNTIFS(olah!$Q$2:Q17375,summary!A2377,olah!$B$2:B17375,summary!B2377,olah!$T$2:T17375,"Early")</f>
        <v>0</v>
      </c>
      <c r="R2377">
        <f>COUNTIFS(olah!$Q2377:Q17375,summary!A2377,olah!$B2377:B17375,summary!B2377,olah!$N2377:N17375,summary!C2377,olah!$P2377:P17375,summary!D2377,olah!$T2377:T17375,"NA CO")</f>
        <v>0</v>
      </c>
      <c r="S2377">
        <f>COUNTIFS(olah!$Q$2:Q17375,summary!A2377,olah!$B$2:B17375,summary!B2377,olah!$T$2:T17375,"NA CO")</f>
        <v>6</v>
      </c>
      <c r="T2377" t="str">
        <f>olah!R2377</f>
        <v>Attendance</v>
      </c>
      <c r="U2377" t="str">
        <f>IF(T2377="Permit", olah!T2377, "No Permit")</f>
        <v>No Permit</v>
      </c>
    </row>
    <row r="2378" spans="1:21" hidden="1" x14ac:dyDescent="0.3">
      <c r="A2378" s="23">
        <v>44561</v>
      </c>
      <c r="B2378" t="s">
        <v>581</v>
      </c>
      <c r="C2378" t="s">
        <v>31</v>
      </c>
      <c r="D2378" t="s">
        <v>9024</v>
      </c>
      <c r="E2378" t="str">
        <f>VLOOKUP(B2378,olah!$B:$P,2,0)</f>
        <v>2021-12-01</v>
      </c>
      <c r="F2378">
        <f>COUNTIFS(parameter!$J$4:$J$34,summary!A2378,parameter!$I$4:$I$34,"&gt;="&amp;summary!$E2378)</f>
        <v>31</v>
      </c>
      <c r="G2378">
        <f>COUNTIFS(olah!$Q2378:Q17376,summary!A2378,olah!$B2378:B17376,summary!B2378,olah!$N2378:N17376,summary!C2378,olah!$P2378:P17376,summary!D2378,olah!$S2378:S17376,"On Time")</f>
        <v>1</v>
      </c>
      <c r="H2378">
        <f>COUNTIFS(olah!$Q$2:Q17376,summary!A2378,olah!$B$2:B17376,summary!B2378,olah!$S$2:S17376,"On Time")</f>
        <v>18</v>
      </c>
      <c r="I2378">
        <f>COUNTIFS(olah!$Q2378:Q17376,summary!A2378,olah!$B2378:B17376,summary!B2378,olah!$N2378:N17376,summary!C2378,olah!$P2378:P17376,summary!D2378,olah!$S2378:S17376,"Late")</f>
        <v>0</v>
      </c>
      <c r="J2378">
        <f>COUNTIFS(olah!$Q$2:Q17376,summary!A2378,olah!$B$2:B17376,summary!B2378,olah!$S$2:S17376,"Late")</f>
        <v>1</v>
      </c>
      <c r="K2378">
        <f t="shared" si="37"/>
        <v>12</v>
      </c>
      <c r="L2378">
        <f>COUNTIFS(olah!$Q2378:Q17376,summary!A2378,olah!$B2378:B17376,summary!B2378,olah!$N2378:N17376,summary!C2378,olah!$P2378:P17376,summary!D2378,olah!$T2378:T17376,"On Time CO")</f>
        <v>1</v>
      </c>
      <c r="M2378">
        <f>COUNTIFS(olah!$Q$2:Q17376,summary!A2378,olah!$B$2:B17376,summary!B2378,olah!$T$2:T17376,"On Time CO")</f>
        <v>13</v>
      </c>
      <c r="N2378">
        <f>COUNTIFS(olah!$Q2378:Q17376,summary!A2378,olah!$B2378:B17376,summary!B2378,olah!$N2378:N17376,summary!C2378,olah!$P2378:P17376,summary!D2378,olah!$T2378:T17376,"Overtime")</f>
        <v>0</v>
      </c>
      <c r="O2378">
        <f>COUNTIFS(olah!$Q$2:Q17376,summary!A2378,olah!$B$2:B17376,summary!B2378,olah!$T$2:T17376,"Overtime")</f>
        <v>0</v>
      </c>
      <c r="P2378">
        <f>COUNTIFS(olah!$Q2378:Q17376,summary!A2378,olah!$B2378:B17376,summary!B2378,olah!$N2378:N17376,summary!C2378,olah!$P2378:P17376,summary!D2378,olah!$T2378:T17376,"Early")</f>
        <v>0</v>
      </c>
      <c r="Q2378">
        <f>COUNTIFS(olah!$Q$2:Q17376,summary!A2378,olah!$B$2:B17376,summary!B2378,olah!$T$2:T17376,"Early")</f>
        <v>0</v>
      </c>
      <c r="R2378">
        <f>COUNTIFS(olah!$Q2378:Q17376,summary!A2378,olah!$B2378:B17376,summary!B2378,olah!$N2378:N17376,summary!C2378,olah!$P2378:P17376,summary!D2378,olah!$T2378:T17376,"NA CO")</f>
        <v>0</v>
      </c>
      <c r="S2378">
        <f>COUNTIFS(olah!$Q$2:Q17376,summary!A2378,olah!$B$2:B17376,summary!B2378,olah!$T$2:T17376,"NA CO")</f>
        <v>6</v>
      </c>
      <c r="T2378" t="str">
        <f>olah!R2378</f>
        <v>Attendance</v>
      </c>
      <c r="U2378" t="str">
        <f>IF(T2378="Permit", olah!T2378, "No Permit")</f>
        <v>No Permit</v>
      </c>
    </row>
    <row r="2379" spans="1:21" hidden="1" x14ac:dyDescent="0.3">
      <c r="A2379" s="23">
        <v>44561</v>
      </c>
      <c r="B2379" t="s">
        <v>581</v>
      </c>
      <c r="C2379" t="s">
        <v>31</v>
      </c>
      <c r="D2379" t="s">
        <v>10213</v>
      </c>
      <c r="E2379" t="str">
        <f>VLOOKUP(B2379,olah!$B:$P,2,0)</f>
        <v>2021-12-01</v>
      </c>
      <c r="F2379">
        <f>COUNTIFS(parameter!$J$4:$J$34,summary!A2379,parameter!$I$4:$I$34,"&gt;="&amp;summary!$E2379)</f>
        <v>31</v>
      </c>
      <c r="G2379">
        <f>COUNTIFS(olah!$Q2379:Q17377,summary!A2379,olah!$B2379:B17377,summary!B2379,olah!$N2379:N17377,summary!C2379,olah!$P2379:P17377,summary!D2379,olah!$S2379:S17377,"On Time")</f>
        <v>1</v>
      </c>
      <c r="H2379">
        <f>COUNTIFS(olah!$Q$2:Q17377,summary!A2379,olah!$B$2:B17377,summary!B2379,olah!$S$2:S17377,"On Time")</f>
        <v>18</v>
      </c>
      <c r="I2379">
        <f>COUNTIFS(olah!$Q2379:Q17377,summary!A2379,olah!$B2379:B17377,summary!B2379,olah!$N2379:N17377,summary!C2379,olah!$P2379:P17377,summary!D2379,olah!$S2379:S17377,"Late")</f>
        <v>0</v>
      </c>
      <c r="J2379">
        <f>COUNTIFS(olah!$Q$2:Q17377,summary!A2379,olah!$B$2:B17377,summary!B2379,olah!$S$2:S17377,"Late")</f>
        <v>1</v>
      </c>
      <c r="K2379">
        <f t="shared" si="37"/>
        <v>12</v>
      </c>
      <c r="L2379">
        <f>COUNTIFS(olah!$Q2379:Q17377,summary!A2379,olah!$B2379:B17377,summary!B2379,olah!$N2379:N17377,summary!C2379,olah!$P2379:P17377,summary!D2379,olah!$T2379:T17377,"On Time CO")</f>
        <v>0</v>
      </c>
      <c r="M2379">
        <f>COUNTIFS(olah!$Q$2:Q17377,summary!A2379,olah!$B$2:B17377,summary!B2379,olah!$T$2:T17377,"On Time CO")</f>
        <v>13</v>
      </c>
      <c r="N2379">
        <f>COUNTIFS(olah!$Q2379:Q17377,summary!A2379,olah!$B2379:B17377,summary!B2379,olah!$N2379:N17377,summary!C2379,olah!$P2379:P17377,summary!D2379,olah!$T2379:T17377,"Overtime")</f>
        <v>0</v>
      </c>
      <c r="O2379">
        <f>COUNTIFS(olah!$Q$2:Q17377,summary!A2379,olah!$B$2:B17377,summary!B2379,olah!$T$2:T17377,"Overtime")</f>
        <v>0</v>
      </c>
      <c r="P2379">
        <f>COUNTIFS(olah!$Q2379:Q17377,summary!A2379,olah!$B2379:B17377,summary!B2379,olah!$N2379:N17377,summary!C2379,olah!$P2379:P17377,summary!D2379,olah!$T2379:T17377,"Early")</f>
        <v>0</v>
      </c>
      <c r="Q2379">
        <f>COUNTIFS(olah!$Q$2:Q17377,summary!A2379,olah!$B$2:B17377,summary!B2379,olah!$T$2:T17377,"Early")</f>
        <v>0</v>
      </c>
      <c r="R2379">
        <f>COUNTIFS(olah!$Q2379:Q17377,summary!A2379,olah!$B2379:B17377,summary!B2379,olah!$N2379:N17377,summary!C2379,olah!$P2379:P17377,summary!D2379,olah!$T2379:T17377,"NA CO")</f>
        <v>1</v>
      </c>
      <c r="S2379">
        <f>COUNTIFS(olah!$Q$2:Q17377,summary!A2379,olah!$B$2:B17377,summary!B2379,olah!$T$2:T17377,"NA CO")</f>
        <v>6</v>
      </c>
      <c r="T2379" t="str">
        <f>olah!R2379</f>
        <v>Attendance</v>
      </c>
      <c r="U2379" t="str">
        <f>IF(T2379="Permit", olah!T2379, "No Permit")</f>
        <v>No Permit</v>
      </c>
    </row>
    <row r="2380" spans="1:21" hidden="1" x14ac:dyDescent="0.3">
      <c r="A2380" s="23">
        <v>44561</v>
      </c>
      <c r="B2380" t="s">
        <v>581</v>
      </c>
      <c r="C2380" t="s">
        <v>31</v>
      </c>
      <c r="D2380" t="s">
        <v>7927</v>
      </c>
      <c r="E2380" t="str">
        <f>VLOOKUP(B2380,olah!$B:$P,2,0)</f>
        <v>2021-12-01</v>
      </c>
      <c r="F2380">
        <f>COUNTIFS(parameter!$J$4:$J$34,summary!A2380,parameter!$I$4:$I$34,"&gt;="&amp;summary!$E2380)</f>
        <v>31</v>
      </c>
      <c r="G2380">
        <f>COUNTIFS(olah!$Q2380:Q17378,summary!A2380,olah!$B2380:B17378,summary!B2380,olah!$N2380:N17378,summary!C2380,olah!$P2380:P17378,summary!D2380,olah!$S2380:S17378,"On Time")</f>
        <v>1</v>
      </c>
      <c r="H2380">
        <f>COUNTIFS(olah!$Q$2:Q17378,summary!A2380,olah!$B$2:B17378,summary!B2380,olah!$S$2:S17378,"On Time")</f>
        <v>18</v>
      </c>
      <c r="I2380">
        <f>COUNTIFS(olah!$Q2380:Q17378,summary!A2380,olah!$B2380:B17378,summary!B2380,olah!$N2380:N17378,summary!C2380,olah!$P2380:P17378,summary!D2380,olah!$S2380:S17378,"Late")</f>
        <v>0</v>
      </c>
      <c r="J2380">
        <f>COUNTIFS(olah!$Q$2:Q17378,summary!A2380,olah!$B$2:B17378,summary!B2380,olah!$S$2:S17378,"Late")</f>
        <v>1</v>
      </c>
      <c r="K2380">
        <f t="shared" si="37"/>
        <v>12</v>
      </c>
      <c r="L2380">
        <f>COUNTIFS(olah!$Q2380:Q17378,summary!A2380,olah!$B2380:B17378,summary!B2380,olah!$N2380:N17378,summary!C2380,olah!$P2380:P17378,summary!D2380,olah!$T2380:T17378,"On Time CO")</f>
        <v>1</v>
      </c>
      <c r="M2380">
        <f>COUNTIFS(olah!$Q$2:Q17378,summary!A2380,olah!$B$2:B17378,summary!B2380,olah!$T$2:T17378,"On Time CO")</f>
        <v>13</v>
      </c>
      <c r="N2380">
        <f>COUNTIFS(olah!$Q2380:Q17378,summary!A2380,olah!$B2380:B17378,summary!B2380,olah!$N2380:N17378,summary!C2380,olah!$P2380:P17378,summary!D2380,olah!$T2380:T17378,"Overtime")</f>
        <v>0</v>
      </c>
      <c r="O2380">
        <f>COUNTIFS(olah!$Q$2:Q17378,summary!A2380,olah!$B$2:B17378,summary!B2380,olah!$T$2:T17378,"Overtime")</f>
        <v>0</v>
      </c>
      <c r="P2380">
        <f>COUNTIFS(olah!$Q2380:Q17378,summary!A2380,olah!$B2380:B17378,summary!B2380,olah!$N2380:N17378,summary!C2380,olah!$P2380:P17378,summary!D2380,olah!$T2380:T17378,"Early")</f>
        <v>0</v>
      </c>
      <c r="Q2380">
        <f>COUNTIFS(olah!$Q$2:Q17378,summary!A2380,olah!$B$2:B17378,summary!B2380,olah!$T$2:T17378,"Early")</f>
        <v>0</v>
      </c>
      <c r="R2380">
        <f>COUNTIFS(olah!$Q2380:Q17378,summary!A2380,olah!$B2380:B17378,summary!B2380,olah!$N2380:N17378,summary!C2380,olah!$P2380:P17378,summary!D2380,olah!$T2380:T17378,"NA CO")</f>
        <v>0</v>
      </c>
      <c r="S2380">
        <f>COUNTIFS(olah!$Q$2:Q17378,summary!A2380,olah!$B$2:B17378,summary!B2380,olah!$T$2:T17378,"NA CO")</f>
        <v>6</v>
      </c>
      <c r="T2380" t="str">
        <f>olah!R2380</f>
        <v>Attendance</v>
      </c>
      <c r="U2380" t="str">
        <f>IF(T2380="Permit", olah!T2380, "No Permit")</f>
        <v>No Permit</v>
      </c>
    </row>
    <row r="2381" spans="1:21" hidden="1" x14ac:dyDescent="0.3">
      <c r="A2381" s="23">
        <v>44561</v>
      </c>
      <c r="B2381" t="s">
        <v>581</v>
      </c>
      <c r="C2381" t="s">
        <v>31</v>
      </c>
      <c r="D2381" t="s">
        <v>11610</v>
      </c>
      <c r="E2381" t="str">
        <f>VLOOKUP(B2381,olah!$B:$P,2,0)</f>
        <v>2021-12-01</v>
      </c>
      <c r="F2381">
        <f>COUNTIFS(parameter!$J$4:$J$34,summary!A2381,parameter!$I$4:$I$34,"&gt;="&amp;summary!$E2381)</f>
        <v>31</v>
      </c>
      <c r="G2381">
        <f>COUNTIFS(olah!$Q2381:Q17379,summary!A2381,olah!$B2381:B17379,summary!B2381,olah!$N2381:N17379,summary!C2381,olah!$P2381:P17379,summary!D2381,olah!$S2381:S17379,"On Time")</f>
        <v>1</v>
      </c>
      <c r="H2381">
        <f>COUNTIFS(olah!$Q$2:Q17379,summary!A2381,olah!$B$2:B17379,summary!B2381,olah!$S$2:S17379,"On Time")</f>
        <v>18</v>
      </c>
      <c r="I2381">
        <f>COUNTIFS(olah!$Q2381:Q17379,summary!A2381,olah!$B2381:B17379,summary!B2381,olah!$N2381:N17379,summary!C2381,olah!$P2381:P17379,summary!D2381,olah!$S2381:S17379,"Late")</f>
        <v>0</v>
      </c>
      <c r="J2381">
        <f>COUNTIFS(olah!$Q$2:Q17379,summary!A2381,olah!$B$2:B17379,summary!B2381,olah!$S$2:S17379,"Late")</f>
        <v>1</v>
      </c>
      <c r="K2381">
        <f t="shared" si="37"/>
        <v>12</v>
      </c>
      <c r="L2381">
        <f>COUNTIFS(olah!$Q2381:Q17379,summary!A2381,olah!$B2381:B17379,summary!B2381,olah!$N2381:N17379,summary!C2381,olah!$P2381:P17379,summary!D2381,olah!$T2381:T17379,"On Time CO")</f>
        <v>1</v>
      </c>
      <c r="M2381">
        <f>COUNTIFS(olah!$Q$2:Q17379,summary!A2381,olah!$B$2:B17379,summary!B2381,olah!$T$2:T17379,"On Time CO")</f>
        <v>13</v>
      </c>
      <c r="N2381">
        <f>COUNTIFS(olah!$Q2381:Q17379,summary!A2381,olah!$B2381:B17379,summary!B2381,olah!$N2381:N17379,summary!C2381,olah!$P2381:P17379,summary!D2381,olah!$T2381:T17379,"Overtime")</f>
        <v>0</v>
      </c>
      <c r="O2381">
        <f>COUNTIFS(olah!$Q$2:Q17379,summary!A2381,olah!$B$2:B17379,summary!B2381,olah!$T$2:T17379,"Overtime")</f>
        <v>0</v>
      </c>
      <c r="P2381">
        <f>COUNTIFS(olah!$Q2381:Q17379,summary!A2381,olah!$B2381:B17379,summary!B2381,olah!$N2381:N17379,summary!C2381,olah!$P2381:P17379,summary!D2381,olah!$T2381:T17379,"Early")</f>
        <v>0</v>
      </c>
      <c r="Q2381">
        <f>COUNTIFS(olah!$Q$2:Q17379,summary!A2381,olah!$B$2:B17379,summary!B2381,olah!$T$2:T17379,"Early")</f>
        <v>0</v>
      </c>
      <c r="R2381">
        <f>COUNTIFS(olah!$Q2381:Q17379,summary!A2381,olah!$B2381:B17379,summary!B2381,olah!$N2381:N17379,summary!C2381,olah!$P2381:P17379,summary!D2381,olah!$T2381:T17379,"NA CO")</f>
        <v>0</v>
      </c>
      <c r="S2381">
        <f>COUNTIFS(olah!$Q$2:Q17379,summary!A2381,olah!$B$2:B17379,summary!B2381,olah!$T$2:T17379,"NA CO")</f>
        <v>6</v>
      </c>
      <c r="T2381" t="str">
        <f>olah!R2381</f>
        <v>Attendance</v>
      </c>
      <c r="U2381" t="str">
        <f>IF(T2381="Permit", olah!T2381, "No Permit")</f>
        <v>No Permit</v>
      </c>
    </row>
    <row r="2382" spans="1:21" hidden="1" x14ac:dyDescent="0.3">
      <c r="A2382" s="23">
        <v>44561</v>
      </c>
      <c r="B2382" t="s">
        <v>581</v>
      </c>
      <c r="C2382" t="s">
        <v>31</v>
      </c>
      <c r="D2382" t="s">
        <v>9025</v>
      </c>
      <c r="E2382" t="str">
        <f>VLOOKUP(B2382,olah!$B:$P,2,0)</f>
        <v>2021-12-01</v>
      </c>
      <c r="F2382">
        <f>COUNTIFS(parameter!$J$4:$J$34,summary!A2382,parameter!$I$4:$I$34,"&gt;="&amp;summary!$E2382)</f>
        <v>31</v>
      </c>
      <c r="G2382">
        <f>COUNTIFS(olah!$Q2382:Q17380,summary!A2382,olah!$B2382:B17380,summary!B2382,olah!$N2382:N17380,summary!C2382,olah!$P2382:P17380,summary!D2382,olah!$S2382:S17380,"On Time")</f>
        <v>1</v>
      </c>
      <c r="H2382">
        <f>COUNTIFS(olah!$Q$2:Q17380,summary!A2382,olah!$B$2:B17380,summary!B2382,olah!$S$2:S17380,"On Time")</f>
        <v>18</v>
      </c>
      <c r="I2382">
        <f>COUNTIFS(olah!$Q2382:Q17380,summary!A2382,olah!$B2382:B17380,summary!B2382,olah!$N2382:N17380,summary!C2382,olah!$P2382:P17380,summary!D2382,olah!$S2382:S17380,"Late")</f>
        <v>0</v>
      </c>
      <c r="J2382">
        <f>COUNTIFS(olah!$Q$2:Q17380,summary!A2382,olah!$B$2:B17380,summary!B2382,olah!$S$2:S17380,"Late")</f>
        <v>1</v>
      </c>
      <c r="K2382">
        <f t="shared" si="37"/>
        <v>12</v>
      </c>
      <c r="L2382">
        <f>COUNTIFS(olah!$Q2382:Q17380,summary!A2382,olah!$B2382:B17380,summary!B2382,olah!$N2382:N17380,summary!C2382,olah!$P2382:P17380,summary!D2382,olah!$T2382:T17380,"On Time CO")</f>
        <v>1</v>
      </c>
      <c r="M2382">
        <f>COUNTIFS(olah!$Q$2:Q17380,summary!A2382,olah!$B$2:B17380,summary!B2382,olah!$T$2:T17380,"On Time CO")</f>
        <v>13</v>
      </c>
      <c r="N2382">
        <f>COUNTIFS(olah!$Q2382:Q17380,summary!A2382,olah!$B2382:B17380,summary!B2382,olah!$N2382:N17380,summary!C2382,olah!$P2382:P17380,summary!D2382,olah!$T2382:T17380,"Overtime")</f>
        <v>0</v>
      </c>
      <c r="O2382">
        <f>COUNTIFS(olah!$Q$2:Q17380,summary!A2382,olah!$B$2:B17380,summary!B2382,olah!$T$2:T17380,"Overtime")</f>
        <v>0</v>
      </c>
      <c r="P2382">
        <f>COUNTIFS(olah!$Q2382:Q17380,summary!A2382,olah!$B2382:B17380,summary!B2382,olah!$N2382:N17380,summary!C2382,olah!$P2382:P17380,summary!D2382,olah!$T2382:T17380,"Early")</f>
        <v>0</v>
      </c>
      <c r="Q2382">
        <f>COUNTIFS(olah!$Q$2:Q17380,summary!A2382,olah!$B$2:B17380,summary!B2382,olah!$T$2:T17380,"Early")</f>
        <v>0</v>
      </c>
      <c r="R2382">
        <f>COUNTIFS(olah!$Q2382:Q17380,summary!A2382,olah!$B2382:B17380,summary!B2382,olah!$N2382:N17380,summary!C2382,olah!$P2382:P17380,summary!D2382,olah!$T2382:T17380,"NA CO")</f>
        <v>0</v>
      </c>
      <c r="S2382">
        <f>COUNTIFS(olah!$Q$2:Q17380,summary!A2382,olah!$B$2:B17380,summary!B2382,olah!$T$2:T17380,"NA CO")</f>
        <v>6</v>
      </c>
      <c r="T2382" t="str">
        <f>olah!R2382</f>
        <v>Attendance</v>
      </c>
      <c r="U2382" t="str">
        <f>IF(T2382="Permit", olah!T2382, "No Permit")</f>
        <v>No Permit</v>
      </c>
    </row>
    <row r="2383" spans="1:21" hidden="1" x14ac:dyDescent="0.3">
      <c r="A2383" s="23">
        <v>44561</v>
      </c>
      <c r="B2383" t="s">
        <v>581</v>
      </c>
      <c r="C2383" t="s">
        <v>31</v>
      </c>
      <c r="D2383" t="s">
        <v>10214</v>
      </c>
      <c r="E2383" t="str">
        <f>VLOOKUP(B2383,olah!$B:$P,2,0)</f>
        <v>2021-12-01</v>
      </c>
      <c r="F2383">
        <f>COUNTIFS(parameter!$J$4:$J$34,summary!A2383,parameter!$I$4:$I$34,"&gt;="&amp;summary!$E2383)</f>
        <v>31</v>
      </c>
      <c r="G2383">
        <f>COUNTIFS(olah!$Q2383:Q17381,summary!A2383,olah!$B2383:B17381,summary!B2383,olah!$N2383:N17381,summary!C2383,olah!$P2383:P17381,summary!D2383,olah!$S2383:S17381,"On Time")</f>
        <v>1</v>
      </c>
      <c r="H2383">
        <f>COUNTIFS(olah!$Q$2:Q17381,summary!A2383,olah!$B$2:B17381,summary!B2383,olah!$S$2:S17381,"On Time")</f>
        <v>18</v>
      </c>
      <c r="I2383">
        <f>COUNTIFS(olah!$Q2383:Q17381,summary!A2383,olah!$B2383:B17381,summary!B2383,olah!$N2383:N17381,summary!C2383,olah!$P2383:P17381,summary!D2383,olah!$S2383:S17381,"Late")</f>
        <v>0</v>
      </c>
      <c r="J2383">
        <f>COUNTIFS(olah!$Q$2:Q17381,summary!A2383,olah!$B$2:B17381,summary!B2383,olah!$S$2:S17381,"Late")</f>
        <v>1</v>
      </c>
      <c r="K2383">
        <f t="shared" si="37"/>
        <v>12</v>
      </c>
      <c r="L2383">
        <f>COUNTIFS(olah!$Q2383:Q17381,summary!A2383,olah!$B2383:B17381,summary!B2383,olah!$N2383:N17381,summary!C2383,olah!$P2383:P17381,summary!D2383,olah!$T2383:T17381,"On Time CO")</f>
        <v>0</v>
      </c>
      <c r="M2383">
        <f>COUNTIFS(olah!$Q$2:Q17381,summary!A2383,olah!$B$2:B17381,summary!B2383,olah!$T$2:T17381,"On Time CO")</f>
        <v>13</v>
      </c>
      <c r="N2383">
        <f>COUNTIFS(olah!$Q2383:Q17381,summary!A2383,olah!$B2383:B17381,summary!B2383,olah!$N2383:N17381,summary!C2383,olah!$P2383:P17381,summary!D2383,olah!$T2383:T17381,"Overtime")</f>
        <v>0</v>
      </c>
      <c r="O2383">
        <f>COUNTIFS(olah!$Q$2:Q17381,summary!A2383,olah!$B$2:B17381,summary!B2383,olah!$T$2:T17381,"Overtime")</f>
        <v>0</v>
      </c>
      <c r="P2383">
        <f>COUNTIFS(olah!$Q2383:Q17381,summary!A2383,olah!$B2383:B17381,summary!B2383,olah!$N2383:N17381,summary!C2383,olah!$P2383:P17381,summary!D2383,olah!$T2383:T17381,"Early")</f>
        <v>0</v>
      </c>
      <c r="Q2383">
        <f>COUNTIFS(olah!$Q$2:Q17381,summary!A2383,olah!$B$2:B17381,summary!B2383,olah!$T$2:T17381,"Early")</f>
        <v>0</v>
      </c>
      <c r="R2383">
        <f>COUNTIFS(olah!$Q2383:Q17381,summary!A2383,olah!$B2383:B17381,summary!B2383,olah!$N2383:N17381,summary!C2383,olah!$P2383:P17381,summary!D2383,olah!$T2383:T17381,"NA CO")</f>
        <v>1</v>
      </c>
      <c r="S2383">
        <f>COUNTIFS(olah!$Q$2:Q17381,summary!A2383,olah!$B$2:B17381,summary!B2383,olah!$T$2:T17381,"NA CO")</f>
        <v>6</v>
      </c>
      <c r="T2383" t="str">
        <f>olah!R2383</f>
        <v>Attendance</v>
      </c>
      <c r="U2383" t="str">
        <f>IF(T2383="Permit", olah!T2383, "No Permit")</f>
        <v>No Permit</v>
      </c>
    </row>
    <row r="2384" spans="1:21" hidden="1" x14ac:dyDescent="0.3">
      <c r="A2384" s="23">
        <v>44561</v>
      </c>
      <c r="B2384" t="s">
        <v>581</v>
      </c>
      <c r="C2384" t="s">
        <v>31</v>
      </c>
      <c r="D2384" t="s">
        <v>7814</v>
      </c>
      <c r="E2384" t="str">
        <f>VLOOKUP(B2384,olah!$B:$P,2,0)</f>
        <v>2021-12-01</v>
      </c>
      <c r="F2384">
        <f>COUNTIFS(parameter!$J$4:$J$34,summary!A2384,parameter!$I$4:$I$34,"&gt;="&amp;summary!$E2384)</f>
        <v>31</v>
      </c>
      <c r="G2384">
        <f>COUNTIFS(olah!$Q2384:Q17382,summary!A2384,olah!$B2384:B17382,summary!B2384,olah!$N2384:N17382,summary!C2384,olah!$P2384:P17382,summary!D2384,olah!$S2384:S17382,"On Time")</f>
        <v>1</v>
      </c>
      <c r="H2384">
        <f>COUNTIFS(olah!$Q$2:Q17382,summary!A2384,olah!$B$2:B17382,summary!B2384,olah!$S$2:S17382,"On Time")</f>
        <v>18</v>
      </c>
      <c r="I2384">
        <f>COUNTIFS(olah!$Q2384:Q17382,summary!A2384,olah!$B2384:B17382,summary!B2384,olah!$N2384:N17382,summary!C2384,olah!$P2384:P17382,summary!D2384,olah!$S2384:S17382,"Late")</f>
        <v>0</v>
      </c>
      <c r="J2384">
        <f>COUNTIFS(olah!$Q$2:Q17382,summary!A2384,olah!$B$2:B17382,summary!B2384,olah!$S$2:S17382,"Late")</f>
        <v>1</v>
      </c>
      <c r="K2384">
        <f t="shared" si="37"/>
        <v>12</v>
      </c>
      <c r="L2384">
        <f>COUNTIFS(olah!$Q2384:Q17382,summary!A2384,olah!$B2384:B17382,summary!B2384,olah!$N2384:N17382,summary!C2384,olah!$P2384:P17382,summary!D2384,olah!$T2384:T17382,"On Time CO")</f>
        <v>0</v>
      </c>
      <c r="M2384">
        <f>COUNTIFS(olah!$Q$2:Q17382,summary!A2384,olah!$B$2:B17382,summary!B2384,olah!$T$2:T17382,"On Time CO")</f>
        <v>13</v>
      </c>
      <c r="N2384">
        <f>COUNTIFS(olah!$Q2384:Q17382,summary!A2384,olah!$B2384:B17382,summary!B2384,olah!$N2384:N17382,summary!C2384,olah!$P2384:P17382,summary!D2384,olah!$T2384:T17382,"Overtime")</f>
        <v>0</v>
      </c>
      <c r="O2384">
        <f>COUNTIFS(olah!$Q$2:Q17382,summary!A2384,olah!$B$2:B17382,summary!B2384,olah!$T$2:T17382,"Overtime")</f>
        <v>0</v>
      </c>
      <c r="P2384">
        <f>COUNTIFS(olah!$Q2384:Q17382,summary!A2384,olah!$B2384:B17382,summary!B2384,olah!$N2384:N17382,summary!C2384,olah!$P2384:P17382,summary!D2384,olah!$T2384:T17382,"Early")</f>
        <v>0</v>
      </c>
      <c r="Q2384">
        <f>COUNTIFS(olah!$Q$2:Q17382,summary!A2384,olah!$B$2:B17382,summary!B2384,olah!$T$2:T17382,"Early")</f>
        <v>0</v>
      </c>
      <c r="R2384">
        <f>COUNTIFS(olah!$Q2384:Q17382,summary!A2384,olah!$B2384:B17382,summary!B2384,olah!$N2384:N17382,summary!C2384,olah!$P2384:P17382,summary!D2384,olah!$T2384:T17382,"NA CO")</f>
        <v>1</v>
      </c>
      <c r="S2384">
        <f>COUNTIFS(olah!$Q$2:Q17382,summary!A2384,olah!$B$2:B17382,summary!B2384,olah!$T$2:T17382,"NA CO")</f>
        <v>6</v>
      </c>
      <c r="T2384" t="str">
        <f>olah!R2384</f>
        <v>Attendance</v>
      </c>
      <c r="U2384" t="str">
        <f>IF(T2384="Permit", olah!T2384, "No Permit")</f>
        <v>No Permit</v>
      </c>
    </row>
    <row r="2385" spans="1:21" hidden="1" x14ac:dyDescent="0.3">
      <c r="A2385" s="23">
        <v>44561</v>
      </c>
      <c r="B2385" t="s">
        <v>585</v>
      </c>
      <c r="C2385" t="s">
        <v>184</v>
      </c>
      <c r="D2385" t="s">
        <v>1390</v>
      </c>
      <c r="E2385" t="str">
        <f>VLOOKUP(B2385,olah!$B:$P,2,0)</f>
        <v>2021-12-01</v>
      </c>
      <c r="F2385">
        <f>COUNTIFS(parameter!$J$4:$J$34,summary!A2385,parameter!$I$4:$I$34,"&gt;="&amp;summary!$E2385)</f>
        <v>31</v>
      </c>
      <c r="G2385">
        <f>COUNTIFS(olah!$Q2385:Q17383,summary!A2385,olah!$B2385:B17383,summary!B2385,olah!$N2385:N17383,summary!C2385,olah!$P2385:P17383,summary!D2385,olah!$S2385:S17383,"On Time")</f>
        <v>1</v>
      </c>
      <c r="H2385">
        <f>COUNTIFS(olah!$Q$2:Q17383,summary!A2385,olah!$B$2:B17383,summary!B2385,olah!$S$2:S17383,"On Time")</f>
        <v>17</v>
      </c>
      <c r="I2385">
        <f>COUNTIFS(olah!$Q2385:Q17383,summary!A2385,olah!$B2385:B17383,summary!B2385,olah!$N2385:N17383,summary!C2385,olah!$P2385:P17383,summary!D2385,olah!$S2385:S17383,"Late")</f>
        <v>0</v>
      </c>
      <c r="J2385">
        <f>COUNTIFS(olah!$Q$2:Q17383,summary!A2385,olah!$B$2:B17383,summary!B2385,olah!$S$2:S17383,"Late")</f>
        <v>0</v>
      </c>
      <c r="K2385">
        <f t="shared" si="37"/>
        <v>14</v>
      </c>
      <c r="L2385">
        <f>COUNTIFS(olah!$Q2385:Q17383,summary!A2385,olah!$B2385:B17383,summary!B2385,olah!$N2385:N17383,summary!C2385,olah!$P2385:P17383,summary!D2385,olah!$T2385:T17383,"On Time CO")</f>
        <v>1</v>
      </c>
      <c r="M2385">
        <f>COUNTIFS(olah!$Q$2:Q17383,summary!A2385,olah!$B$2:B17383,summary!B2385,olah!$T$2:T17383,"On Time CO")</f>
        <v>16</v>
      </c>
      <c r="N2385">
        <f>COUNTIFS(olah!$Q2385:Q17383,summary!A2385,olah!$B2385:B17383,summary!B2385,olah!$N2385:N17383,summary!C2385,olah!$P2385:P17383,summary!D2385,olah!$T2385:T17383,"Overtime")</f>
        <v>0</v>
      </c>
      <c r="O2385">
        <f>COUNTIFS(olah!$Q$2:Q17383,summary!A2385,olah!$B$2:B17383,summary!B2385,olah!$T$2:T17383,"Overtime")</f>
        <v>0</v>
      </c>
      <c r="P2385">
        <f>COUNTIFS(olah!$Q2385:Q17383,summary!A2385,olah!$B2385:B17383,summary!B2385,olah!$N2385:N17383,summary!C2385,olah!$P2385:P17383,summary!D2385,olah!$T2385:T17383,"Early")</f>
        <v>0</v>
      </c>
      <c r="Q2385">
        <f>COUNTIFS(olah!$Q$2:Q17383,summary!A2385,olah!$B$2:B17383,summary!B2385,olah!$T$2:T17383,"Early")</f>
        <v>1</v>
      </c>
      <c r="R2385">
        <f>COUNTIFS(olah!$Q2385:Q17383,summary!A2385,olah!$B2385:B17383,summary!B2385,olah!$N2385:N17383,summary!C2385,olah!$P2385:P17383,summary!D2385,olah!$T2385:T17383,"NA CO")</f>
        <v>0</v>
      </c>
      <c r="S2385">
        <f>COUNTIFS(olah!$Q$2:Q17383,summary!A2385,olah!$B$2:B17383,summary!B2385,olah!$T$2:T17383,"NA CO")</f>
        <v>0</v>
      </c>
      <c r="T2385" t="str">
        <f>olah!R2385</f>
        <v>Attendance</v>
      </c>
      <c r="U2385" t="str">
        <f>IF(T2385="Permit", olah!T2385, "No Permit")</f>
        <v>No Permit</v>
      </c>
    </row>
    <row r="2386" spans="1:21" hidden="1" x14ac:dyDescent="0.3">
      <c r="A2386" s="23">
        <v>44561</v>
      </c>
      <c r="B2386" t="s">
        <v>585</v>
      </c>
      <c r="C2386" t="s">
        <v>184</v>
      </c>
      <c r="D2386" t="s">
        <v>11601</v>
      </c>
      <c r="E2386" t="str">
        <f>VLOOKUP(B2386,olah!$B:$P,2,0)</f>
        <v>2021-12-01</v>
      </c>
      <c r="F2386">
        <f>COUNTIFS(parameter!$J$4:$J$34,summary!A2386,parameter!$I$4:$I$34,"&gt;="&amp;summary!$E2386)</f>
        <v>31</v>
      </c>
      <c r="G2386">
        <f>COUNTIFS(olah!$Q2386:Q17384,summary!A2386,olah!$B2386:B17384,summary!B2386,olah!$N2386:N17384,summary!C2386,olah!$P2386:P17384,summary!D2386,olah!$S2386:S17384,"On Time")</f>
        <v>1</v>
      </c>
      <c r="H2386">
        <f>COUNTIFS(olah!$Q$2:Q17384,summary!A2386,olah!$B$2:B17384,summary!B2386,olah!$S$2:S17384,"On Time")</f>
        <v>17</v>
      </c>
      <c r="I2386">
        <f>COUNTIFS(olah!$Q2386:Q17384,summary!A2386,olah!$B2386:B17384,summary!B2386,olah!$N2386:N17384,summary!C2386,olah!$P2386:P17384,summary!D2386,olah!$S2386:S17384,"Late")</f>
        <v>0</v>
      </c>
      <c r="J2386">
        <f>COUNTIFS(olah!$Q$2:Q17384,summary!A2386,olah!$B$2:B17384,summary!B2386,olah!$S$2:S17384,"Late")</f>
        <v>0</v>
      </c>
      <c r="K2386">
        <f t="shared" si="37"/>
        <v>14</v>
      </c>
      <c r="L2386">
        <f>COUNTIFS(olah!$Q2386:Q17384,summary!A2386,olah!$B2386:B17384,summary!B2386,olah!$N2386:N17384,summary!C2386,olah!$P2386:P17384,summary!D2386,olah!$T2386:T17384,"On Time CO")</f>
        <v>1</v>
      </c>
      <c r="M2386">
        <f>COUNTIFS(olah!$Q$2:Q17384,summary!A2386,olah!$B$2:B17384,summary!B2386,olah!$T$2:T17384,"On Time CO")</f>
        <v>16</v>
      </c>
      <c r="N2386">
        <f>COUNTIFS(olah!$Q2386:Q17384,summary!A2386,olah!$B2386:B17384,summary!B2386,olah!$N2386:N17384,summary!C2386,olah!$P2386:P17384,summary!D2386,olah!$T2386:T17384,"Overtime")</f>
        <v>0</v>
      </c>
      <c r="O2386">
        <f>COUNTIFS(olah!$Q$2:Q17384,summary!A2386,olah!$B$2:B17384,summary!B2386,olah!$T$2:T17384,"Overtime")</f>
        <v>0</v>
      </c>
      <c r="P2386">
        <f>COUNTIFS(olah!$Q2386:Q17384,summary!A2386,olah!$B2386:B17384,summary!B2386,olah!$N2386:N17384,summary!C2386,olah!$P2386:P17384,summary!D2386,olah!$T2386:T17384,"Early")</f>
        <v>0</v>
      </c>
      <c r="Q2386">
        <f>COUNTIFS(olah!$Q$2:Q17384,summary!A2386,olah!$B$2:B17384,summary!B2386,olah!$T$2:T17384,"Early")</f>
        <v>1</v>
      </c>
      <c r="R2386">
        <f>COUNTIFS(olah!$Q2386:Q17384,summary!A2386,olah!$B2386:B17384,summary!B2386,olah!$N2386:N17384,summary!C2386,olah!$P2386:P17384,summary!D2386,olah!$T2386:T17384,"NA CO")</f>
        <v>0</v>
      </c>
      <c r="S2386">
        <f>COUNTIFS(olah!$Q$2:Q17384,summary!A2386,olah!$B$2:B17384,summary!B2386,olah!$T$2:T17384,"NA CO")</f>
        <v>0</v>
      </c>
      <c r="T2386" t="str">
        <f>olah!R2386</f>
        <v>Attendance</v>
      </c>
      <c r="U2386" t="str">
        <f>IF(T2386="Permit", olah!T2386, "No Permit")</f>
        <v>No Permit</v>
      </c>
    </row>
    <row r="2387" spans="1:21" hidden="1" x14ac:dyDescent="0.3">
      <c r="A2387" s="23">
        <v>44561</v>
      </c>
      <c r="B2387" t="s">
        <v>585</v>
      </c>
      <c r="C2387" t="s">
        <v>184</v>
      </c>
      <c r="D2387" t="s">
        <v>5936</v>
      </c>
      <c r="E2387" t="str">
        <f>VLOOKUP(B2387,olah!$B:$P,2,0)</f>
        <v>2021-12-01</v>
      </c>
      <c r="F2387">
        <f>COUNTIFS(parameter!$J$4:$J$34,summary!A2387,parameter!$I$4:$I$34,"&gt;="&amp;summary!$E2387)</f>
        <v>31</v>
      </c>
      <c r="G2387">
        <f>COUNTIFS(olah!$Q2387:Q17385,summary!A2387,olah!$B2387:B17385,summary!B2387,olah!$N2387:N17385,summary!C2387,olah!$P2387:P17385,summary!D2387,olah!$S2387:S17385,"On Time")</f>
        <v>1</v>
      </c>
      <c r="H2387">
        <f>COUNTIFS(olah!$Q$2:Q17385,summary!A2387,olah!$B$2:B17385,summary!B2387,olah!$S$2:S17385,"On Time")</f>
        <v>17</v>
      </c>
      <c r="I2387">
        <f>COUNTIFS(olah!$Q2387:Q17385,summary!A2387,olah!$B2387:B17385,summary!B2387,olah!$N2387:N17385,summary!C2387,olah!$P2387:P17385,summary!D2387,olah!$S2387:S17385,"Late")</f>
        <v>0</v>
      </c>
      <c r="J2387">
        <f>COUNTIFS(olah!$Q$2:Q17385,summary!A2387,olah!$B$2:B17385,summary!B2387,olah!$S$2:S17385,"Late")</f>
        <v>0</v>
      </c>
      <c r="K2387">
        <f t="shared" si="37"/>
        <v>14</v>
      </c>
      <c r="L2387">
        <f>COUNTIFS(olah!$Q2387:Q17385,summary!A2387,olah!$B2387:B17385,summary!B2387,olah!$N2387:N17385,summary!C2387,olah!$P2387:P17385,summary!D2387,olah!$T2387:T17385,"On Time CO")</f>
        <v>1</v>
      </c>
      <c r="M2387">
        <f>COUNTIFS(olah!$Q$2:Q17385,summary!A2387,olah!$B$2:B17385,summary!B2387,olah!$T$2:T17385,"On Time CO")</f>
        <v>16</v>
      </c>
      <c r="N2387">
        <f>COUNTIFS(olah!$Q2387:Q17385,summary!A2387,olah!$B2387:B17385,summary!B2387,olah!$N2387:N17385,summary!C2387,olah!$P2387:P17385,summary!D2387,olah!$T2387:T17385,"Overtime")</f>
        <v>0</v>
      </c>
      <c r="O2387">
        <f>COUNTIFS(olah!$Q$2:Q17385,summary!A2387,olah!$B$2:B17385,summary!B2387,olah!$T$2:T17385,"Overtime")</f>
        <v>0</v>
      </c>
      <c r="P2387">
        <f>COUNTIFS(olah!$Q2387:Q17385,summary!A2387,olah!$B2387:B17385,summary!B2387,olah!$N2387:N17385,summary!C2387,olah!$P2387:P17385,summary!D2387,olah!$T2387:T17385,"Early")</f>
        <v>0</v>
      </c>
      <c r="Q2387">
        <f>COUNTIFS(olah!$Q$2:Q17385,summary!A2387,olah!$B$2:B17385,summary!B2387,olah!$T$2:T17385,"Early")</f>
        <v>1</v>
      </c>
      <c r="R2387">
        <f>COUNTIFS(olah!$Q2387:Q17385,summary!A2387,olah!$B2387:B17385,summary!B2387,olah!$N2387:N17385,summary!C2387,olah!$P2387:P17385,summary!D2387,olah!$T2387:T17385,"NA CO")</f>
        <v>0</v>
      </c>
      <c r="S2387">
        <f>COUNTIFS(olah!$Q$2:Q17385,summary!A2387,olah!$B$2:B17385,summary!B2387,olah!$T$2:T17385,"NA CO")</f>
        <v>0</v>
      </c>
      <c r="T2387" t="str">
        <f>olah!R2387</f>
        <v>Attendance</v>
      </c>
      <c r="U2387" t="str">
        <f>IF(T2387="Permit", olah!T2387, "No Permit")</f>
        <v>No Permit</v>
      </c>
    </row>
    <row r="2388" spans="1:21" hidden="1" x14ac:dyDescent="0.3">
      <c r="A2388" s="23">
        <v>44561</v>
      </c>
      <c r="B2388" t="s">
        <v>585</v>
      </c>
      <c r="C2388" t="s">
        <v>184</v>
      </c>
      <c r="D2388" t="s">
        <v>6082</v>
      </c>
      <c r="E2388" t="str">
        <f>VLOOKUP(B2388,olah!$B:$P,2,0)</f>
        <v>2021-12-01</v>
      </c>
      <c r="F2388">
        <f>COUNTIFS(parameter!$J$4:$J$34,summary!A2388,parameter!$I$4:$I$34,"&gt;="&amp;summary!$E2388)</f>
        <v>31</v>
      </c>
      <c r="G2388">
        <f>COUNTIFS(olah!$Q2388:Q17386,summary!A2388,olah!$B2388:B17386,summary!B2388,olah!$N2388:N17386,summary!C2388,olah!$P2388:P17386,summary!D2388,olah!$S2388:S17386,"On Time")</f>
        <v>1</v>
      </c>
      <c r="H2388">
        <f>COUNTIFS(olah!$Q$2:Q17386,summary!A2388,olah!$B$2:B17386,summary!B2388,olah!$S$2:S17386,"On Time")</f>
        <v>17</v>
      </c>
      <c r="I2388">
        <f>COUNTIFS(olah!$Q2388:Q17386,summary!A2388,olah!$B2388:B17386,summary!B2388,olah!$N2388:N17386,summary!C2388,olah!$P2388:P17386,summary!D2388,olah!$S2388:S17386,"Late")</f>
        <v>0</v>
      </c>
      <c r="J2388">
        <f>COUNTIFS(olah!$Q$2:Q17386,summary!A2388,olah!$B$2:B17386,summary!B2388,olah!$S$2:S17386,"Late")</f>
        <v>0</v>
      </c>
      <c r="K2388">
        <f t="shared" si="37"/>
        <v>14</v>
      </c>
      <c r="L2388">
        <f>COUNTIFS(olah!$Q2388:Q17386,summary!A2388,olah!$B2388:B17386,summary!B2388,olah!$N2388:N17386,summary!C2388,olah!$P2388:P17386,summary!D2388,olah!$T2388:T17386,"On Time CO")</f>
        <v>1</v>
      </c>
      <c r="M2388">
        <f>COUNTIFS(olah!$Q$2:Q17386,summary!A2388,olah!$B$2:B17386,summary!B2388,olah!$T$2:T17386,"On Time CO")</f>
        <v>16</v>
      </c>
      <c r="N2388">
        <f>COUNTIFS(olah!$Q2388:Q17386,summary!A2388,olah!$B2388:B17386,summary!B2388,olah!$N2388:N17386,summary!C2388,olah!$P2388:P17386,summary!D2388,olah!$T2388:T17386,"Overtime")</f>
        <v>0</v>
      </c>
      <c r="O2388">
        <f>COUNTIFS(olah!$Q$2:Q17386,summary!A2388,olah!$B$2:B17386,summary!B2388,olah!$T$2:T17386,"Overtime")</f>
        <v>0</v>
      </c>
      <c r="P2388">
        <f>COUNTIFS(olah!$Q2388:Q17386,summary!A2388,olah!$B2388:B17386,summary!B2388,olah!$N2388:N17386,summary!C2388,olah!$P2388:P17386,summary!D2388,olah!$T2388:T17386,"Early")</f>
        <v>0</v>
      </c>
      <c r="Q2388">
        <f>COUNTIFS(olah!$Q$2:Q17386,summary!A2388,olah!$B$2:B17386,summary!B2388,olah!$T$2:T17386,"Early")</f>
        <v>1</v>
      </c>
      <c r="R2388">
        <f>COUNTIFS(olah!$Q2388:Q17386,summary!A2388,olah!$B2388:B17386,summary!B2388,olah!$N2388:N17386,summary!C2388,olah!$P2388:P17386,summary!D2388,olah!$T2388:T17386,"NA CO")</f>
        <v>0</v>
      </c>
      <c r="S2388">
        <f>COUNTIFS(olah!$Q$2:Q17386,summary!A2388,olah!$B$2:B17386,summary!B2388,olah!$T$2:T17386,"NA CO")</f>
        <v>0</v>
      </c>
      <c r="T2388" t="str">
        <f>olah!R2388</f>
        <v>Attendance</v>
      </c>
      <c r="U2388" t="str">
        <f>IF(T2388="Permit", olah!T2388, "No Permit")</f>
        <v>No Permit</v>
      </c>
    </row>
    <row r="2389" spans="1:21" hidden="1" x14ac:dyDescent="0.3">
      <c r="A2389" s="23">
        <v>44561</v>
      </c>
      <c r="B2389" t="s">
        <v>585</v>
      </c>
      <c r="C2389" t="s">
        <v>184</v>
      </c>
      <c r="D2389" t="s">
        <v>11603</v>
      </c>
      <c r="E2389" t="str">
        <f>VLOOKUP(B2389,olah!$B:$P,2,0)</f>
        <v>2021-12-01</v>
      </c>
      <c r="F2389">
        <f>COUNTIFS(parameter!$J$4:$J$34,summary!A2389,parameter!$I$4:$I$34,"&gt;="&amp;summary!$E2389)</f>
        <v>31</v>
      </c>
      <c r="G2389">
        <f>COUNTIFS(olah!$Q2389:Q17387,summary!A2389,olah!$B2389:B17387,summary!B2389,olah!$N2389:N17387,summary!C2389,olah!$P2389:P17387,summary!D2389,olah!$S2389:S17387,"On Time")</f>
        <v>1</v>
      </c>
      <c r="H2389">
        <f>COUNTIFS(olah!$Q$2:Q17387,summary!A2389,olah!$B$2:B17387,summary!B2389,olah!$S$2:S17387,"On Time")</f>
        <v>17</v>
      </c>
      <c r="I2389">
        <f>COUNTIFS(olah!$Q2389:Q17387,summary!A2389,olah!$B2389:B17387,summary!B2389,olah!$N2389:N17387,summary!C2389,olah!$P2389:P17387,summary!D2389,olah!$S2389:S17387,"Late")</f>
        <v>0</v>
      </c>
      <c r="J2389">
        <f>COUNTIFS(olah!$Q$2:Q17387,summary!A2389,olah!$B$2:B17387,summary!B2389,olah!$S$2:S17387,"Late")</f>
        <v>0</v>
      </c>
      <c r="K2389">
        <f t="shared" si="37"/>
        <v>14</v>
      </c>
      <c r="L2389">
        <f>COUNTIFS(olah!$Q2389:Q17387,summary!A2389,olah!$B2389:B17387,summary!B2389,olah!$N2389:N17387,summary!C2389,olah!$P2389:P17387,summary!D2389,olah!$T2389:T17387,"On Time CO")</f>
        <v>1</v>
      </c>
      <c r="M2389">
        <f>COUNTIFS(olah!$Q$2:Q17387,summary!A2389,olah!$B$2:B17387,summary!B2389,olah!$T$2:T17387,"On Time CO")</f>
        <v>16</v>
      </c>
      <c r="N2389">
        <f>COUNTIFS(olah!$Q2389:Q17387,summary!A2389,olah!$B2389:B17387,summary!B2389,olah!$N2389:N17387,summary!C2389,olah!$P2389:P17387,summary!D2389,olah!$T2389:T17387,"Overtime")</f>
        <v>0</v>
      </c>
      <c r="O2389">
        <f>COUNTIFS(olah!$Q$2:Q17387,summary!A2389,olah!$B$2:B17387,summary!B2389,olah!$T$2:T17387,"Overtime")</f>
        <v>0</v>
      </c>
      <c r="P2389">
        <f>COUNTIFS(olah!$Q2389:Q17387,summary!A2389,olah!$B2389:B17387,summary!B2389,olah!$N2389:N17387,summary!C2389,olah!$P2389:P17387,summary!D2389,olah!$T2389:T17387,"Early")</f>
        <v>0</v>
      </c>
      <c r="Q2389">
        <f>COUNTIFS(olah!$Q$2:Q17387,summary!A2389,olah!$B$2:B17387,summary!B2389,olah!$T$2:T17387,"Early")</f>
        <v>1</v>
      </c>
      <c r="R2389">
        <f>COUNTIFS(olah!$Q2389:Q17387,summary!A2389,olah!$B2389:B17387,summary!B2389,olah!$N2389:N17387,summary!C2389,olah!$P2389:P17387,summary!D2389,olah!$T2389:T17387,"NA CO")</f>
        <v>0</v>
      </c>
      <c r="S2389">
        <f>COUNTIFS(olah!$Q$2:Q17387,summary!A2389,olah!$B$2:B17387,summary!B2389,olah!$T$2:T17387,"NA CO")</f>
        <v>0</v>
      </c>
      <c r="T2389" t="str">
        <f>olah!R2389</f>
        <v>Attendance</v>
      </c>
      <c r="U2389" t="str">
        <f>IF(T2389="Permit", olah!T2389, "No Permit")</f>
        <v>No Permit</v>
      </c>
    </row>
    <row r="2390" spans="1:21" hidden="1" x14ac:dyDescent="0.3">
      <c r="A2390" s="23">
        <v>44561</v>
      </c>
      <c r="B2390" t="s">
        <v>585</v>
      </c>
      <c r="C2390" t="s">
        <v>184</v>
      </c>
      <c r="D2390" t="s">
        <v>7108</v>
      </c>
      <c r="E2390" t="str">
        <f>VLOOKUP(B2390,olah!$B:$P,2,0)</f>
        <v>2021-12-01</v>
      </c>
      <c r="F2390">
        <f>COUNTIFS(parameter!$J$4:$J$34,summary!A2390,parameter!$I$4:$I$34,"&gt;="&amp;summary!$E2390)</f>
        <v>31</v>
      </c>
      <c r="G2390">
        <f>COUNTIFS(olah!$Q2390:Q17388,summary!A2390,olah!$B2390:B17388,summary!B2390,olah!$N2390:N17388,summary!C2390,olah!$P2390:P17388,summary!D2390,olah!$S2390:S17388,"On Time")</f>
        <v>1</v>
      </c>
      <c r="H2390">
        <f>COUNTIFS(olah!$Q$2:Q17388,summary!A2390,olah!$B$2:B17388,summary!B2390,olah!$S$2:S17388,"On Time")</f>
        <v>17</v>
      </c>
      <c r="I2390">
        <f>COUNTIFS(olah!$Q2390:Q17388,summary!A2390,olah!$B2390:B17388,summary!B2390,olah!$N2390:N17388,summary!C2390,olah!$P2390:P17388,summary!D2390,olah!$S2390:S17388,"Late")</f>
        <v>0</v>
      </c>
      <c r="J2390">
        <f>COUNTIFS(olah!$Q$2:Q17388,summary!A2390,olah!$B$2:B17388,summary!B2390,olah!$S$2:S17388,"Late")</f>
        <v>0</v>
      </c>
      <c r="K2390">
        <f t="shared" si="37"/>
        <v>14</v>
      </c>
      <c r="L2390">
        <f>COUNTIFS(olah!$Q2390:Q17388,summary!A2390,olah!$B2390:B17388,summary!B2390,olah!$N2390:N17388,summary!C2390,olah!$P2390:P17388,summary!D2390,olah!$T2390:T17388,"On Time CO")</f>
        <v>1</v>
      </c>
      <c r="M2390">
        <f>COUNTIFS(olah!$Q$2:Q17388,summary!A2390,olah!$B$2:B17388,summary!B2390,olah!$T$2:T17388,"On Time CO")</f>
        <v>16</v>
      </c>
      <c r="N2390">
        <f>COUNTIFS(olah!$Q2390:Q17388,summary!A2390,olah!$B2390:B17388,summary!B2390,olah!$N2390:N17388,summary!C2390,olah!$P2390:P17388,summary!D2390,olah!$T2390:T17388,"Overtime")</f>
        <v>0</v>
      </c>
      <c r="O2390">
        <f>COUNTIFS(olah!$Q$2:Q17388,summary!A2390,olah!$B$2:B17388,summary!B2390,olah!$T$2:T17388,"Overtime")</f>
        <v>0</v>
      </c>
      <c r="P2390">
        <f>COUNTIFS(olah!$Q2390:Q17388,summary!A2390,olah!$B2390:B17388,summary!B2390,olah!$N2390:N17388,summary!C2390,olah!$P2390:P17388,summary!D2390,olah!$T2390:T17388,"Early")</f>
        <v>0</v>
      </c>
      <c r="Q2390">
        <f>COUNTIFS(olah!$Q$2:Q17388,summary!A2390,olah!$B$2:B17388,summary!B2390,olah!$T$2:T17388,"Early")</f>
        <v>1</v>
      </c>
      <c r="R2390">
        <f>COUNTIFS(olah!$Q2390:Q17388,summary!A2390,olah!$B2390:B17388,summary!B2390,olah!$N2390:N17388,summary!C2390,olah!$P2390:P17388,summary!D2390,olah!$T2390:T17388,"NA CO")</f>
        <v>0</v>
      </c>
      <c r="S2390">
        <f>COUNTIFS(olah!$Q$2:Q17388,summary!A2390,olah!$B$2:B17388,summary!B2390,olah!$T$2:T17388,"NA CO")</f>
        <v>0</v>
      </c>
      <c r="T2390" t="str">
        <f>olah!R2390</f>
        <v>Attendance</v>
      </c>
      <c r="U2390" t="str">
        <f>IF(T2390="Permit", olah!T2390, "No Permit")</f>
        <v>No Permit</v>
      </c>
    </row>
    <row r="2391" spans="1:21" hidden="1" x14ac:dyDescent="0.3">
      <c r="A2391" s="23">
        <v>44561</v>
      </c>
      <c r="B2391" t="s">
        <v>585</v>
      </c>
      <c r="C2391" t="s">
        <v>184</v>
      </c>
      <c r="D2391" t="s">
        <v>11604</v>
      </c>
      <c r="E2391" t="str">
        <f>VLOOKUP(B2391,olah!$B:$P,2,0)</f>
        <v>2021-12-01</v>
      </c>
      <c r="F2391">
        <f>COUNTIFS(parameter!$J$4:$J$34,summary!A2391,parameter!$I$4:$I$34,"&gt;="&amp;summary!$E2391)</f>
        <v>31</v>
      </c>
      <c r="G2391">
        <f>COUNTIFS(olah!$Q2391:Q17389,summary!A2391,olah!$B2391:B17389,summary!B2391,olah!$N2391:N17389,summary!C2391,olah!$P2391:P17389,summary!D2391,olah!$S2391:S17389,"On Time")</f>
        <v>1</v>
      </c>
      <c r="H2391">
        <f>COUNTIFS(olah!$Q$2:Q17389,summary!A2391,olah!$B$2:B17389,summary!B2391,olah!$S$2:S17389,"On Time")</f>
        <v>17</v>
      </c>
      <c r="I2391">
        <f>COUNTIFS(olah!$Q2391:Q17389,summary!A2391,olah!$B2391:B17389,summary!B2391,olah!$N2391:N17389,summary!C2391,olah!$P2391:P17389,summary!D2391,olah!$S2391:S17389,"Late")</f>
        <v>0</v>
      </c>
      <c r="J2391">
        <f>COUNTIFS(olah!$Q$2:Q17389,summary!A2391,olah!$B$2:B17389,summary!B2391,olah!$S$2:S17389,"Late")</f>
        <v>0</v>
      </c>
      <c r="K2391">
        <f t="shared" si="37"/>
        <v>14</v>
      </c>
      <c r="L2391">
        <f>COUNTIFS(olah!$Q2391:Q17389,summary!A2391,olah!$B2391:B17389,summary!B2391,olah!$N2391:N17389,summary!C2391,olah!$P2391:P17389,summary!D2391,olah!$T2391:T17389,"On Time CO")</f>
        <v>1</v>
      </c>
      <c r="M2391">
        <f>COUNTIFS(olah!$Q$2:Q17389,summary!A2391,olah!$B$2:B17389,summary!B2391,olah!$T$2:T17389,"On Time CO")</f>
        <v>16</v>
      </c>
      <c r="N2391">
        <f>COUNTIFS(olah!$Q2391:Q17389,summary!A2391,olah!$B2391:B17389,summary!B2391,olah!$N2391:N17389,summary!C2391,olah!$P2391:P17389,summary!D2391,olah!$T2391:T17389,"Overtime")</f>
        <v>0</v>
      </c>
      <c r="O2391">
        <f>COUNTIFS(olah!$Q$2:Q17389,summary!A2391,olah!$B$2:B17389,summary!B2391,olah!$T$2:T17389,"Overtime")</f>
        <v>0</v>
      </c>
      <c r="P2391">
        <f>COUNTIFS(olah!$Q2391:Q17389,summary!A2391,olah!$B2391:B17389,summary!B2391,olah!$N2391:N17389,summary!C2391,olah!$P2391:P17389,summary!D2391,olah!$T2391:T17389,"Early")</f>
        <v>0</v>
      </c>
      <c r="Q2391">
        <f>COUNTIFS(olah!$Q$2:Q17389,summary!A2391,olah!$B$2:B17389,summary!B2391,olah!$T$2:T17389,"Early")</f>
        <v>1</v>
      </c>
      <c r="R2391">
        <f>COUNTIFS(olah!$Q2391:Q17389,summary!A2391,olah!$B2391:B17389,summary!B2391,olah!$N2391:N17389,summary!C2391,olah!$P2391:P17389,summary!D2391,olah!$T2391:T17389,"NA CO")</f>
        <v>0</v>
      </c>
      <c r="S2391">
        <f>COUNTIFS(olah!$Q$2:Q17389,summary!A2391,olah!$B$2:B17389,summary!B2391,olah!$T$2:T17389,"NA CO")</f>
        <v>0</v>
      </c>
      <c r="T2391" t="str">
        <f>olah!R2391</f>
        <v>Attendance</v>
      </c>
      <c r="U2391" t="str">
        <f>IF(T2391="Permit", olah!T2391, "No Permit")</f>
        <v>No Permit</v>
      </c>
    </row>
    <row r="2392" spans="1:21" hidden="1" x14ac:dyDescent="0.3">
      <c r="A2392" s="23">
        <v>44561</v>
      </c>
      <c r="B2392" t="s">
        <v>585</v>
      </c>
      <c r="C2392" t="s">
        <v>184</v>
      </c>
      <c r="D2392" t="s">
        <v>11605</v>
      </c>
      <c r="E2392" t="str">
        <f>VLOOKUP(B2392,olah!$B:$P,2,0)</f>
        <v>2021-12-01</v>
      </c>
      <c r="F2392">
        <f>COUNTIFS(parameter!$J$4:$J$34,summary!A2392,parameter!$I$4:$I$34,"&gt;="&amp;summary!$E2392)</f>
        <v>31</v>
      </c>
      <c r="G2392">
        <f>COUNTIFS(olah!$Q2392:Q17390,summary!A2392,olah!$B2392:B17390,summary!B2392,olah!$N2392:N17390,summary!C2392,olah!$P2392:P17390,summary!D2392,olah!$S2392:S17390,"On Time")</f>
        <v>1</v>
      </c>
      <c r="H2392">
        <f>COUNTIFS(olah!$Q$2:Q17390,summary!A2392,olah!$B$2:B17390,summary!B2392,olah!$S$2:S17390,"On Time")</f>
        <v>17</v>
      </c>
      <c r="I2392">
        <f>COUNTIFS(olah!$Q2392:Q17390,summary!A2392,olah!$B2392:B17390,summary!B2392,olah!$N2392:N17390,summary!C2392,olah!$P2392:P17390,summary!D2392,olah!$S2392:S17390,"Late")</f>
        <v>0</v>
      </c>
      <c r="J2392">
        <f>COUNTIFS(olah!$Q$2:Q17390,summary!A2392,olah!$B$2:B17390,summary!B2392,olah!$S$2:S17390,"Late")</f>
        <v>0</v>
      </c>
      <c r="K2392">
        <f t="shared" si="37"/>
        <v>14</v>
      </c>
      <c r="L2392">
        <f>COUNTIFS(olah!$Q2392:Q17390,summary!A2392,olah!$B2392:B17390,summary!B2392,olah!$N2392:N17390,summary!C2392,olah!$P2392:P17390,summary!D2392,olah!$T2392:T17390,"On Time CO")</f>
        <v>1</v>
      </c>
      <c r="M2392">
        <f>COUNTIFS(olah!$Q$2:Q17390,summary!A2392,olah!$B$2:B17390,summary!B2392,olah!$T$2:T17390,"On Time CO")</f>
        <v>16</v>
      </c>
      <c r="N2392">
        <f>COUNTIFS(olah!$Q2392:Q17390,summary!A2392,olah!$B2392:B17390,summary!B2392,olah!$N2392:N17390,summary!C2392,olah!$P2392:P17390,summary!D2392,olah!$T2392:T17390,"Overtime")</f>
        <v>0</v>
      </c>
      <c r="O2392">
        <f>COUNTIFS(olah!$Q$2:Q17390,summary!A2392,olah!$B$2:B17390,summary!B2392,olah!$T$2:T17390,"Overtime")</f>
        <v>0</v>
      </c>
      <c r="P2392">
        <f>COUNTIFS(olah!$Q2392:Q17390,summary!A2392,olah!$B2392:B17390,summary!B2392,olah!$N2392:N17390,summary!C2392,olah!$P2392:P17390,summary!D2392,olah!$T2392:T17390,"Early")</f>
        <v>0</v>
      </c>
      <c r="Q2392">
        <f>COUNTIFS(olah!$Q$2:Q17390,summary!A2392,olah!$B$2:B17390,summary!B2392,olah!$T$2:T17390,"Early")</f>
        <v>1</v>
      </c>
      <c r="R2392">
        <f>COUNTIFS(olah!$Q2392:Q17390,summary!A2392,olah!$B2392:B17390,summary!B2392,olah!$N2392:N17390,summary!C2392,olah!$P2392:P17390,summary!D2392,olah!$T2392:T17390,"NA CO")</f>
        <v>0</v>
      </c>
      <c r="S2392">
        <f>COUNTIFS(olah!$Q$2:Q17390,summary!A2392,olah!$B$2:B17390,summary!B2392,olah!$T$2:T17390,"NA CO")</f>
        <v>0</v>
      </c>
      <c r="T2392" t="str">
        <f>olah!R2392</f>
        <v>Attendance</v>
      </c>
      <c r="U2392" t="str">
        <f>IF(T2392="Permit", olah!T2392, "No Permit")</f>
        <v>No Permit</v>
      </c>
    </row>
    <row r="2393" spans="1:21" hidden="1" x14ac:dyDescent="0.3">
      <c r="A2393" s="23">
        <v>44561</v>
      </c>
      <c r="B2393" t="s">
        <v>585</v>
      </c>
      <c r="C2393" t="s">
        <v>184</v>
      </c>
      <c r="D2393" t="s">
        <v>11606</v>
      </c>
      <c r="E2393" t="str">
        <f>VLOOKUP(B2393,olah!$B:$P,2,0)</f>
        <v>2021-12-01</v>
      </c>
      <c r="F2393">
        <f>COUNTIFS(parameter!$J$4:$J$34,summary!A2393,parameter!$I$4:$I$34,"&gt;="&amp;summary!$E2393)</f>
        <v>31</v>
      </c>
      <c r="G2393">
        <f>COUNTIFS(olah!$Q2393:Q17391,summary!A2393,olah!$B2393:B17391,summary!B2393,olah!$N2393:N17391,summary!C2393,olah!$P2393:P17391,summary!D2393,olah!$S2393:S17391,"On Time")</f>
        <v>1</v>
      </c>
      <c r="H2393">
        <f>COUNTIFS(olah!$Q$2:Q17391,summary!A2393,olah!$B$2:B17391,summary!B2393,olah!$S$2:S17391,"On Time")</f>
        <v>17</v>
      </c>
      <c r="I2393">
        <f>COUNTIFS(olah!$Q2393:Q17391,summary!A2393,olah!$B2393:B17391,summary!B2393,olah!$N2393:N17391,summary!C2393,olah!$P2393:P17391,summary!D2393,olah!$S2393:S17391,"Late")</f>
        <v>0</v>
      </c>
      <c r="J2393">
        <f>COUNTIFS(olah!$Q$2:Q17391,summary!A2393,olah!$B$2:B17391,summary!B2393,olah!$S$2:S17391,"Late")</f>
        <v>0</v>
      </c>
      <c r="K2393">
        <f t="shared" si="37"/>
        <v>14</v>
      </c>
      <c r="L2393">
        <f>COUNTIFS(olah!$Q2393:Q17391,summary!A2393,olah!$B2393:B17391,summary!B2393,olah!$N2393:N17391,summary!C2393,olah!$P2393:P17391,summary!D2393,olah!$T2393:T17391,"On Time CO")</f>
        <v>1</v>
      </c>
      <c r="M2393">
        <f>COUNTIFS(olah!$Q$2:Q17391,summary!A2393,olah!$B$2:B17391,summary!B2393,olah!$T$2:T17391,"On Time CO")</f>
        <v>16</v>
      </c>
      <c r="N2393">
        <f>COUNTIFS(olah!$Q2393:Q17391,summary!A2393,olah!$B2393:B17391,summary!B2393,olah!$N2393:N17391,summary!C2393,olah!$P2393:P17391,summary!D2393,olah!$T2393:T17391,"Overtime")</f>
        <v>0</v>
      </c>
      <c r="O2393">
        <f>COUNTIFS(olah!$Q$2:Q17391,summary!A2393,olah!$B$2:B17391,summary!B2393,olah!$T$2:T17391,"Overtime")</f>
        <v>0</v>
      </c>
      <c r="P2393">
        <f>COUNTIFS(olah!$Q2393:Q17391,summary!A2393,olah!$B2393:B17391,summary!B2393,olah!$N2393:N17391,summary!C2393,olah!$P2393:P17391,summary!D2393,olah!$T2393:T17391,"Early")</f>
        <v>0</v>
      </c>
      <c r="Q2393">
        <f>COUNTIFS(olah!$Q$2:Q17391,summary!A2393,olah!$B$2:B17391,summary!B2393,olah!$T$2:T17391,"Early")</f>
        <v>1</v>
      </c>
      <c r="R2393">
        <f>COUNTIFS(olah!$Q2393:Q17391,summary!A2393,olah!$B2393:B17391,summary!B2393,olah!$N2393:N17391,summary!C2393,olah!$P2393:P17391,summary!D2393,olah!$T2393:T17391,"NA CO")</f>
        <v>0</v>
      </c>
      <c r="S2393">
        <f>COUNTIFS(olah!$Q$2:Q17391,summary!A2393,olah!$B$2:B17391,summary!B2393,olah!$T$2:T17391,"NA CO")</f>
        <v>0</v>
      </c>
      <c r="T2393" t="str">
        <f>olah!R2393</f>
        <v>Attendance</v>
      </c>
      <c r="U2393" t="str">
        <f>IF(T2393="Permit", olah!T2393, "No Permit")</f>
        <v>No Permit</v>
      </c>
    </row>
    <row r="2394" spans="1:21" hidden="1" x14ac:dyDescent="0.3">
      <c r="A2394" s="23">
        <v>44561</v>
      </c>
      <c r="B2394" t="s">
        <v>585</v>
      </c>
      <c r="C2394" t="s">
        <v>184</v>
      </c>
      <c r="D2394" t="s">
        <v>10202</v>
      </c>
      <c r="E2394" t="str">
        <f>VLOOKUP(B2394,olah!$B:$P,2,0)</f>
        <v>2021-12-01</v>
      </c>
      <c r="F2394">
        <f>COUNTIFS(parameter!$J$4:$J$34,summary!A2394,parameter!$I$4:$I$34,"&gt;="&amp;summary!$E2394)</f>
        <v>31</v>
      </c>
      <c r="G2394">
        <f>COUNTIFS(olah!$Q2394:Q17392,summary!A2394,olah!$B2394:B17392,summary!B2394,olah!$N2394:N17392,summary!C2394,olah!$P2394:P17392,summary!D2394,olah!$S2394:S17392,"On Time")</f>
        <v>1</v>
      </c>
      <c r="H2394">
        <f>COUNTIFS(olah!$Q$2:Q17392,summary!A2394,olah!$B$2:B17392,summary!B2394,olah!$S$2:S17392,"On Time")</f>
        <v>17</v>
      </c>
      <c r="I2394">
        <f>COUNTIFS(olah!$Q2394:Q17392,summary!A2394,olah!$B2394:B17392,summary!B2394,olah!$N2394:N17392,summary!C2394,olah!$P2394:P17392,summary!D2394,olah!$S2394:S17392,"Late")</f>
        <v>0</v>
      </c>
      <c r="J2394">
        <f>COUNTIFS(olah!$Q$2:Q17392,summary!A2394,olah!$B$2:B17392,summary!B2394,olah!$S$2:S17392,"Late")</f>
        <v>0</v>
      </c>
      <c r="K2394">
        <f t="shared" si="37"/>
        <v>14</v>
      </c>
      <c r="L2394">
        <f>COUNTIFS(olah!$Q2394:Q17392,summary!A2394,olah!$B2394:B17392,summary!B2394,olah!$N2394:N17392,summary!C2394,olah!$P2394:P17392,summary!D2394,olah!$T2394:T17392,"On Time CO")</f>
        <v>1</v>
      </c>
      <c r="M2394">
        <f>COUNTIFS(olah!$Q$2:Q17392,summary!A2394,olah!$B$2:B17392,summary!B2394,olah!$T$2:T17392,"On Time CO")</f>
        <v>16</v>
      </c>
      <c r="N2394">
        <f>COUNTIFS(olah!$Q2394:Q17392,summary!A2394,olah!$B2394:B17392,summary!B2394,olah!$N2394:N17392,summary!C2394,olah!$P2394:P17392,summary!D2394,olah!$T2394:T17392,"Overtime")</f>
        <v>0</v>
      </c>
      <c r="O2394">
        <f>COUNTIFS(olah!$Q$2:Q17392,summary!A2394,olah!$B$2:B17392,summary!B2394,olah!$T$2:T17392,"Overtime")</f>
        <v>0</v>
      </c>
      <c r="P2394">
        <f>COUNTIFS(olah!$Q2394:Q17392,summary!A2394,olah!$B2394:B17392,summary!B2394,olah!$N2394:N17392,summary!C2394,olah!$P2394:P17392,summary!D2394,olah!$T2394:T17392,"Early")</f>
        <v>0</v>
      </c>
      <c r="Q2394">
        <f>COUNTIFS(olah!$Q$2:Q17392,summary!A2394,olah!$B$2:B17392,summary!B2394,olah!$T$2:T17392,"Early")</f>
        <v>1</v>
      </c>
      <c r="R2394">
        <f>COUNTIFS(olah!$Q2394:Q17392,summary!A2394,olah!$B2394:B17392,summary!B2394,olah!$N2394:N17392,summary!C2394,olah!$P2394:P17392,summary!D2394,olah!$T2394:T17392,"NA CO")</f>
        <v>0</v>
      </c>
      <c r="S2394">
        <f>COUNTIFS(olah!$Q$2:Q17392,summary!A2394,olah!$B$2:B17392,summary!B2394,olah!$T$2:T17392,"NA CO")</f>
        <v>0</v>
      </c>
      <c r="T2394" t="str">
        <f>olah!R2394</f>
        <v>Attendance</v>
      </c>
      <c r="U2394" t="str">
        <f>IF(T2394="Permit", olah!T2394, "No Permit")</f>
        <v>No Permit</v>
      </c>
    </row>
    <row r="2395" spans="1:21" hidden="1" x14ac:dyDescent="0.3">
      <c r="A2395" s="23">
        <v>44561</v>
      </c>
      <c r="B2395" t="s">
        <v>585</v>
      </c>
      <c r="C2395" t="s">
        <v>184</v>
      </c>
      <c r="D2395" t="s">
        <v>11607</v>
      </c>
      <c r="E2395" t="str">
        <f>VLOOKUP(B2395,olah!$B:$P,2,0)</f>
        <v>2021-12-01</v>
      </c>
      <c r="F2395">
        <f>COUNTIFS(parameter!$J$4:$J$34,summary!A2395,parameter!$I$4:$I$34,"&gt;="&amp;summary!$E2395)</f>
        <v>31</v>
      </c>
      <c r="G2395">
        <f>COUNTIFS(olah!$Q2395:Q17393,summary!A2395,olah!$B2395:B17393,summary!B2395,olah!$N2395:N17393,summary!C2395,olah!$P2395:P17393,summary!D2395,olah!$S2395:S17393,"On Time")</f>
        <v>1</v>
      </c>
      <c r="H2395">
        <f>COUNTIFS(olah!$Q$2:Q17393,summary!A2395,olah!$B$2:B17393,summary!B2395,olah!$S$2:S17393,"On Time")</f>
        <v>17</v>
      </c>
      <c r="I2395">
        <f>COUNTIFS(olah!$Q2395:Q17393,summary!A2395,olah!$B2395:B17393,summary!B2395,olah!$N2395:N17393,summary!C2395,olah!$P2395:P17393,summary!D2395,olah!$S2395:S17393,"Late")</f>
        <v>0</v>
      </c>
      <c r="J2395">
        <f>COUNTIFS(olah!$Q$2:Q17393,summary!A2395,olah!$B$2:B17393,summary!B2395,olah!$S$2:S17393,"Late")</f>
        <v>0</v>
      </c>
      <c r="K2395">
        <f t="shared" si="37"/>
        <v>14</v>
      </c>
      <c r="L2395">
        <f>COUNTIFS(olah!$Q2395:Q17393,summary!A2395,olah!$B2395:B17393,summary!B2395,olah!$N2395:N17393,summary!C2395,olah!$P2395:P17393,summary!D2395,olah!$T2395:T17393,"On Time CO")</f>
        <v>1</v>
      </c>
      <c r="M2395">
        <f>COUNTIFS(olah!$Q$2:Q17393,summary!A2395,olah!$B$2:B17393,summary!B2395,olah!$T$2:T17393,"On Time CO")</f>
        <v>16</v>
      </c>
      <c r="N2395">
        <f>COUNTIFS(olah!$Q2395:Q17393,summary!A2395,olah!$B2395:B17393,summary!B2395,olah!$N2395:N17393,summary!C2395,olah!$P2395:P17393,summary!D2395,olah!$T2395:T17393,"Overtime")</f>
        <v>0</v>
      </c>
      <c r="O2395">
        <f>COUNTIFS(olah!$Q$2:Q17393,summary!A2395,olah!$B$2:B17393,summary!B2395,olah!$T$2:T17393,"Overtime")</f>
        <v>0</v>
      </c>
      <c r="P2395">
        <f>COUNTIFS(olah!$Q2395:Q17393,summary!A2395,olah!$B2395:B17393,summary!B2395,olah!$N2395:N17393,summary!C2395,olah!$P2395:P17393,summary!D2395,olah!$T2395:T17393,"Early")</f>
        <v>0</v>
      </c>
      <c r="Q2395">
        <f>COUNTIFS(olah!$Q$2:Q17393,summary!A2395,olah!$B$2:B17393,summary!B2395,olah!$T$2:T17393,"Early")</f>
        <v>1</v>
      </c>
      <c r="R2395">
        <f>COUNTIFS(olah!$Q2395:Q17393,summary!A2395,olah!$B2395:B17393,summary!B2395,olah!$N2395:N17393,summary!C2395,olah!$P2395:P17393,summary!D2395,olah!$T2395:T17393,"NA CO")</f>
        <v>0</v>
      </c>
      <c r="S2395">
        <f>COUNTIFS(olah!$Q$2:Q17393,summary!A2395,olah!$B$2:B17393,summary!B2395,olah!$T$2:T17393,"NA CO")</f>
        <v>0</v>
      </c>
      <c r="T2395" t="str">
        <f>olah!R2395</f>
        <v>Attendance</v>
      </c>
      <c r="U2395" t="str">
        <f>IF(T2395="Permit", olah!T2395, "No Permit")</f>
        <v>No Permit</v>
      </c>
    </row>
    <row r="2396" spans="1:21" hidden="1" x14ac:dyDescent="0.3">
      <c r="A2396" s="23">
        <v>44561</v>
      </c>
      <c r="B2396" t="s">
        <v>585</v>
      </c>
      <c r="C2396" t="s">
        <v>184</v>
      </c>
      <c r="D2396" t="s">
        <v>11608</v>
      </c>
      <c r="E2396" t="str">
        <f>VLOOKUP(B2396,olah!$B:$P,2,0)</f>
        <v>2021-12-01</v>
      </c>
      <c r="F2396">
        <f>COUNTIFS(parameter!$J$4:$J$34,summary!A2396,parameter!$I$4:$I$34,"&gt;="&amp;summary!$E2396)</f>
        <v>31</v>
      </c>
      <c r="G2396">
        <f>COUNTIFS(olah!$Q2396:Q17394,summary!A2396,olah!$B2396:B17394,summary!B2396,olah!$N2396:N17394,summary!C2396,olah!$P2396:P17394,summary!D2396,olah!$S2396:S17394,"On Time")</f>
        <v>1</v>
      </c>
      <c r="H2396">
        <f>COUNTIFS(olah!$Q$2:Q17394,summary!A2396,olah!$B$2:B17394,summary!B2396,olah!$S$2:S17394,"On Time")</f>
        <v>17</v>
      </c>
      <c r="I2396">
        <f>COUNTIFS(olah!$Q2396:Q17394,summary!A2396,olah!$B2396:B17394,summary!B2396,olah!$N2396:N17394,summary!C2396,olah!$P2396:P17394,summary!D2396,olah!$S2396:S17394,"Late")</f>
        <v>0</v>
      </c>
      <c r="J2396">
        <f>COUNTIFS(olah!$Q$2:Q17394,summary!A2396,olah!$B$2:B17394,summary!B2396,olah!$S$2:S17394,"Late")</f>
        <v>0</v>
      </c>
      <c r="K2396">
        <f t="shared" si="37"/>
        <v>14</v>
      </c>
      <c r="L2396">
        <f>COUNTIFS(olah!$Q2396:Q17394,summary!A2396,olah!$B2396:B17394,summary!B2396,olah!$N2396:N17394,summary!C2396,olah!$P2396:P17394,summary!D2396,olah!$T2396:T17394,"On Time CO")</f>
        <v>1</v>
      </c>
      <c r="M2396">
        <f>COUNTIFS(olah!$Q$2:Q17394,summary!A2396,olah!$B$2:B17394,summary!B2396,olah!$T$2:T17394,"On Time CO")</f>
        <v>16</v>
      </c>
      <c r="N2396">
        <f>COUNTIFS(olah!$Q2396:Q17394,summary!A2396,olah!$B2396:B17394,summary!B2396,olah!$N2396:N17394,summary!C2396,olah!$P2396:P17394,summary!D2396,olah!$T2396:T17394,"Overtime")</f>
        <v>0</v>
      </c>
      <c r="O2396">
        <f>COUNTIFS(olah!$Q$2:Q17394,summary!A2396,olah!$B$2:B17394,summary!B2396,olah!$T$2:T17394,"Overtime")</f>
        <v>0</v>
      </c>
      <c r="P2396">
        <f>COUNTIFS(olah!$Q2396:Q17394,summary!A2396,olah!$B2396:B17394,summary!B2396,olah!$N2396:N17394,summary!C2396,olah!$P2396:P17394,summary!D2396,olah!$T2396:T17394,"Early")</f>
        <v>0</v>
      </c>
      <c r="Q2396">
        <f>COUNTIFS(olah!$Q$2:Q17394,summary!A2396,olah!$B$2:B17394,summary!B2396,olah!$T$2:T17394,"Early")</f>
        <v>1</v>
      </c>
      <c r="R2396">
        <f>COUNTIFS(olah!$Q2396:Q17394,summary!A2396,olah!$B2396:B17394,summary!B2396,olah!$N2396:N17394,summary!C2396,olah!$P2396:P17394,summary!D2396,olah!$T2396:T17394,"NA CO")</f>
        <v>0</v>
      </c>
      <c r="S2396">
        <f>COUNTIFS(olah!$Q$2:Q17394,summary!A2396,olah!$B$2:B17394,summary!B2396,olah!$T$2:T17394,"NA CO")</f>
        <v>0</v>
      </c>
      <c r="T2396" t="str">
        <f>olah!R2396</f>
        <v>Attendance</v>
      </c>
      <c r="U2396" t="str">
        <f>IF(T2396="Permit", olah!T2396, "No Permit")</f>
        <v>No Permit</v>
      </c>
    </row>
    <row r="2397" spans="1:21" hidden="1" x14ac:dyDescent="0.3">
      <c r="A2397" s="23">
        <v>44561</v>
      </c>
      <c r="B2397" t="s">
        <v>585</v>
      </c>
      <c r="C2397" t="s">
        <v>184</v>
      </c>
      <c r="D2397" t="s">
        <v>11609</v>
      </c>
      <c r="E2397" t="str">
        <f>VLOOKUP(B2397,olah!$B:$P,2,0)</f>
        <v>2021-12-01</v>
      </c>
      <c r="F2397">
        <f>COUNTIFS(parameter!$J$4:$J$34,summary!A2397,parameter!$I$4:$I$34,"&gt;="&amp;summary!$E2397)</f>
        <v>31</v>
      </c>
      <c r="G2397">
        <f>COUNTIFS(olah!$Q2397:Q17395,summary!A2397,olah!$B2397:B17395,summary!B2397,olah!$N2397:N17395,summary!C2397,olah!$P2397:P17395,summary!D2397,olah!$S2397:S17395,"On Time")</f>
        <v>1</v>
      </c>
      <c r="H2397">
        <f>COUNTIFS(olah!$Q$2:Q17395,summary!A2397,olah!$B$2:B17395,summary!B2397,olah!$S$2:S17395,"On Time")</f>
        <v>17</v>
      </c>
      <c r="I2397">
        <f>COUNTIFS(olah!$Q2397:Q17395,summary!A2397,olah!$B2397:B17395,summary!B2397,olah!$N2397:N17395,summary!C2397,olah!$P2397:P17395,summary!D2397,olah!$S2397:S17395,"Late")</f>
        <v>0</v>
      </c>
      <c r="J2397">
        <f>COUNTIFS(olah!$Q$2:Q17395,summary!A2397,olah!$B$2:B17395,summary!B2397,olah!$S$2:S17395,"Late")</f>
        <v>0</v>
      </c>
      <c r="K2397">
        <f t="shared" si="37"/>
        <v>14</v>
      </c>
      <c r="L2397">
        <f>COUNTIFS(olah!$Q2397:Q17395,summary!A2397,olah!$B2397:B17395,summary!B2397,olah!$N2397:N17395,summary!C2397,olah!$P2397:P17395,summary!D2397,olah!$T2397:T17395,"On Time CO")</f>
        <v>1</v>
      </c>
      <c r="M2397">
        <f>COUNTIFS(olah!$Q$2:Q17395,summary!A2397,olah!$B$2:B17395,summary!B2397,olah!$T$2:T17395,"On Time CO")</f>
        <v>16</v>
      </c>
      <c r="N2397">
        <f>COUNTIFS(olah!$Q2397:Q17395,summary!A2397,olah!$B2397:B17395,summary!B2397,olah!$N2397:N17395,summary!C2397,olah!$P2397:P17395,summary!D2397,olah!$T2397:T17395,"Overtime")</f>
        <v>0</v>
      </c>
      <c r="O2397">
        <f>COUNTIFS(olah!$Q$2:Q17395,summary!A2397,olah!$B$2:B17395,summary!B2397,olah!$T$2:T17395,"Overtime")</f>
        <v>0</v>
      </c>
      <c r="P2397">
        <f>COUNTIFS(olah!$Q2397:Q17395,summary!A2397,olah!$B2397:B17395,summary!B2397,olah!$N2397:N17395,summary!C2397,olah!$P2397:P17395,summary!D2397,olah!$T2397:T17395,"Early")</f>
        <v>0</v>
      </c>
      <c r="Q2397">
        <f>COUNTIFS(olah!$Q$2:Q17395,summary!A2397,olah!$B$2:B17395,summary!B2397,olah!$T$2:T17395,"Early")</f>
        <v>1</v>
      </c>
      <c r="R2397">
        <f>COUNTIFS(olah!$Q2397:Q17395,summary!A2397,olah!$B2397:B17395,summary!B2397,olah!$N2397:N17395,summary!C2397,olah!$P2397:P17395,summary!D2397,olah!$T2397:T17395,"NA CO")</f>
        <v>0</v>
      </c>
      <c r="S2397">
        <f>COUNTIFS(olah!$Q$2:Q17395,summary!A2397,olah!$B$2:B17395,summary!B2397,olah!$T$2:T17395,"NA CO")</f>
        <v>0</v>
      </c>
      <c r="T2397" t="str">
        <f>olah!R2397</f>
        <v>Attendance</v>
      </c>
      <c r="U2397" t="str">
        <f>IF(T2397="Permit", olah!T2397, "No Permit")</f>
        <v>No Permit</v>
      </c>
    </row>
    <row r="2398" spans="1:21" hidden="1" x14ac:dyDescent="0.3">
      <c r="A2398" s="23">
        <v>44561</v>
      </c>
      <c r="B2398" t="s">
        <v>585</v>
      </c>
      <c r="C2398" t="s">
        <v>184</v>
      </c>
      <c r="D2398" t="s">
        <v>9024</v>
      </c>
      <c r="E2398" t="str">
        <f>VLOOKUP(B2398,olah!$B:$P,2,0)</f>
        <v>2021-12-01</v>
      </c>
      <c r="F2398">
        <f>COUNTIFS(parameter!$J$4:$J$34,summary!A2398,parameter!$I$4:$I$34,"&gt;="&amp;summary!$E2398)</f>
        <v>31</v>
      </c>
      <c r="G2398">
        <f>COUNTIFS(olah!$Q2398:Q17396,summary!A2398,olah!$B2398:B17396,summary!B2398,olah!$N2398:N17396,summary!C2398,olah!$P2398:P17396,summary!D2398,olah!$S2398:S17396,"On Time")</f>
        <v>1</v>
      </c>
      <c r="H2398">
        <f>COUNTIFS(olah!$Q$2:Q17396,summary!A2398,olah!$B$2:B17396,summary!B2398,olah!$S$2:S17396,"On Time")</f>
        <v>17</v>
      </c>
      <c r="I2398">
        <f>COUNTIFS(olah!$Q2398:Q17396,summary!A2398,olah!$B2398:B17396,summary!B2398,olah!$N2398:N17396,summary!C2398,olah!$P2398:P17396,summary!D2398,olah!$S2398:S17396,"Late")</f>
        <v>0</v>
      </c>
      <c r="J2398">
        <f>COUNTIFS(olah!$Q$2:Q17396,summary!A2398,olah!$B$2:B17396,summary!B2398,olah!$S$2:S17396,"Late")</f>
        <v>0</v>
      </c>
      <c r="K2398">
        <f t="shared" si="37"/>
        <v>14</v>
      </c>
      <c r="L2398">
        <f>COUNTIFS(olah!$Q2398:Q17396,summary!A2398,olah!$B2398:B17396,summary!B2398,olah!$N2398:N17396,summary!C2398,olah!$P2398:P17396,summary!D2398,olah!$T2398:T17396,"On Time CO")</f>
        <v>1</v>
      </c>
      <c r="M2398">
        <f>COUNTIFS(olah!$Q$2:Q17396,summary!A2398,olah!$B$2:B17396,summary!B2398,olah!$T$2:T17396,"On Time CO")</f>
        <v>16</v>
      </c>
      <c r="N2398">
        <f>COUNTIFS(olah!$Q2398:Q17396,summary!A2398,olah!$B2398:B17396,summary!B2398,olah!$N2398:N17396,summary!C2398,olah!$P2398:P17396,summary!D2398,olah!$T2398:T17396,"Overtime")</f>
        <v>0</v>
      </c>
      <c r="O2398">
        <f>COUNTIFS(olah!$Q$2:Q17396,summary!A2398,olah!$B$2:B17396,summary!B2398,olah!$T$2:T17396,"Overtime")</f>
        <v>0</v>
      </c>
      <c r="P2398">
        <f>COUNTIFS(olah!$Q2398:Q17396,summary!A2398,olah!$B2398:B17396,summary!B2398,olah!$N2398:N17396,summary!C2398,olah!$P2398:P17396,summary!D2398,olah!$T2398:T17396,"Early")</f>
        <v>0</v>
      </c>
      <c r="Q2398">
        <f>COUNTIFS(olah!$Q$2:Q17396,summary!A2398,olah!$B$2:B17396,summary!B2398,olah!$T$2:T17396,"Early")</f>
        <v>1</v>
      </c>
      <c r="R2398">
        <f>COUNTIFS(olah!$Q2398:Q17396,summary!A2398,olah!$B2398:B17396,summary!B2398,olah!$N2398:N17396,summary!C2398,olah!$P2398:P17396,summary!D2398,olah!$T2398:T17396,"NA CO")</f>
        <v>0</v>
      </c>
      <c r="S2398">
        <f>COUNTIFS(olah!$Q$2:Q17396,summary!A2398,olah!$B$2:B17396,summary!B2398,olah!$T$2:T17396,"NA CO")</f>
        <v>0</v>
      </c>
      <c r="T2398" t="str">
        <f>olah!R2398</f>
        <v>Attendance</v>
      </c>
      <c r="U2398" t="str">
        <f>IF(T2398="Permit", olah!T2398, "No Permit")</f>
        <v>No Permit</v>
      </c>
    </row>
    <row r="2399" spans="1:21" hidden="1" x14ac:dyDescent="0.3">
      <c r="A2399" s="23">
        <v>44561</v>
      </c>
      <c r="B2399" t="s">
        <v>585</v>
      </c>
      <c r="C2399" t="s">
        <v>184</v>
      </c>
      <c r="D2399" t="s">
        <v>10213</v>
      </c>
      <c r="E2399" t="str">
        <f>VLOOKUP(B2399,olah!$B:$P,2,0)</f>
        <v>2021-12-01</v>
      </c>
      <c r="F2399">
        <f>COUNTIFS(parameter!$J$4:$J$34,summary!A2399,parameter!$I$4:$I$34,"&gt;="&amp;summary!$E2399)</f>
        <v>31</v>
      </c>
      <c r="G2399">
        <f>COUNTIFS(olah!$Q2399:Q17397,summary!A2399,olah!$B2399:B17397,summary!B2399,olah!$N2399:N17397,summary!C2399,olah!$P2399:P17397,summary!D2399,olah!$S2399:S17397,"On Time")</f>
        <v>1</v>
      </c>
      <c r="H2399">
        <f>COUNTIFS(olah!$Q$2:Q17397,summary!A2399,olah!$B$2:B17397,summary!B2399,olah!$S$2:S17397,"On Time")</f>
        <v>17</v>
      </c>
      <c r="I2399">
        <f>COUNTIFS(olah!$Q2399:Q17397,summary!A2399,olah!$B2399:B17397,summary!B2399,olah!$N2399:N17397,summary!C2399,olah!$P2399:P17397,summary!D2399,olah!$S2399:S17397,"Late")</f>
        <v>0</v>
      </c>
      <c r="J2399">
        <f>COUNTIFS(olah!$Q$2:Q17397,summary!A2399,olah!$B$2:B17397,summary!B2399,olah!$S$2:S17397,"Late")</f>
        <v>0</v>
      </c>
      <c r="K2399">
        <f t="shared" si="37"/>
        <v>14</v>
      </c>
      <c r="L2399">
        <f>COUNTIFS(olah!$Q2399:Q17397,summary!A2399,olah!$B2399:B17397,summary!B2399,olah!$N2399:N17397,summary!C2399,olah!$P2399:P17397,summary!D2399,olah!$T2399:T17397,"On Time CO")</f>
        <v>1</v>
      </c>
      <c r="M2399">
        <f>COUNTIFS(olah!$Q$2:Q17397,summary!A2399,olah!$B$2:B17397,summary!B2399,olah!$T$2:T17397,"On Time CO")</f>
        <v>16</v>
      </c>
      <c r="N2399">
        <f>COUNTIFS(olah!$Q2399:Q17397,summary!A2399,olah!$B2399:B17397,summary!B2399,olah!$N2399:N17397,summary!C2399,olah!$P2399:P17397,summary!D2399,olah!$T2399:T17397,"Overtime")</f>
        <v>0</v>
      </c>
      <c r="O2399">
        <f>COUNTIFS(olah!$Q$2:Q17397,summary!A2399,olah!$B$2:B17397,summary!B2399,olah!$T$2:T17397,"Overtime")</f>
        <v>0</v>
      </c>
      <c r="P2399">
        <f>COUNTIFS(olah!$Q2399:Q17397,summary!A2399,olah!$B2399:B17397,summary!B2399,olah!$N2399:N17397,summary!C2399,olah!$P2399:P17397,summary!D2399,olah!$T2399:T17397,"Early")</f>
        <v>0</v>
      </c>
      <c r="Q2399">
        <f>COUNTIFS(olah!$Q$2:Q17397,summary!A2399,olah!$B$2:B17397,summary!B2399,olah!$T$2:T17397,"Early")</f>
        <v>1</v>
      </c>
      <c r="R2399">
        <f>COUNTIFS(olah!$Q2399:Q17397,summary!A2399,olah!$B2399:B17397,summary!B2399,olah!$N2399:N17397,summary!C2399,olah!$P2399:P17397,summary!D2399,olah!$T2399:T17397,"NA CO")</f>
        <v>0</v>
      </c>
      <c r="S2399">
        <f>COUNTIFS(olah!$Q$2:Q17397,summary!A2399,olah!$B$2:B17397,summary!B2399,olah!$T$2:T17397,"NA CO")</f>
        <v>0</v>
      </c>
      <c r="T2399" t="str">
        <f>olah!R2399</f>
        <v>Attendance</v>
      </c>
      <c r="U2399" t="str">
        <f>IF(T2399="Permit", olah!T2399, "No Permit")</f>
        <v>No Permit</v>
      </c>
    </row>
    <row r="2400" spans="1:21" hidden="1" x14ac:dyDescent="0.3">
      <c r="A2400" s="23">
        <v>44561</v>
      </c>
      <c r="B2400" t="s">
        <v>585</v>
      </c>
      <c r="C2400" t="s">
        <v>184</v>
      </c>
      <c r="D2400" t="s">
        <v>10214</v>
      </c>
      <c r="E2400" t="str">
        <f>VLOOKUP(B2400,olah!$B:$P,2,0)</f>
        <v>2021-12-01</v>
      </c>
      <c r="F2400">
        <f>COUNTIFS(parameter!$J$4:$J$34,summary!A2400,parameter!$I$4:$I$34,"&gt;="&amp;summary!$E2400)</f>
        <v>31</v>
      </c>
      <c r="G2400">
        <f>COUNTIFS(olah!$Q2400:Q17398,summary!A2400,olah!$B2400:B17398,summary!B2400,olah!$N2400:N17398,summary!C2400,olah!$P2400:P17398,summary!D2400,olah!$S2400:S17398,"On Time")</f>
        <v>1</v>
      </c>
      <c r="H2400">
        <f>COUNTIFS(olah!$Q$2:Q17398,summary!A2400,olah!$B$2:B17398,summary!B2400,olah!$S$2:S17398,"On Time")</f>
        <v>17</v>
      </c>
      <c r="I2400">
        <f>COUNTIFS(olah!$Q2400:Q17398,summary!A2400,olah!$B2400:B17398,summary!B2400,olah!$N2400:N17398,summary!C2400,olah!$P2400:P17398,summary!D2400,olah!$S2400:S17398,"Late")</f>
        <v>0</v>
      </c>
      <c r="J2400">
        <f>COUNTIFS(olah!$Q$2:Q17398,summary!A2400,olah!$B$2:B17398,summary!B2400,olah!$S$2:S17398,"Late")</f>
        <v>0</v>
      </c>
      <c r="K2400">
        <f t="shared" si="37"/>
        <v>14</v>
      </c>
      <c r="L2400">
        <f>COUNTIFS(olah!$Q2400:Q17398,summary!A2400,olah!$B2400:B17398,summary!B2400,olah!$N2400:N17398,summary!C2400,olah!$P2400:P17398,summary!D2400,olah!$T2400:T17398,"On Time CO")</f>
        <v>1</v>
      </c>
      <c r="M2400">
        <f>COUNTIFS(olah!$Q$2:Q17398,summary!A2400,olah!$B$2:B17398,summary!B2400,olah!$T$2:T17398,"On Time CO")</f>
        <v>16</v>
      </c>
      <c r="N2400">
        <f>COUNTIFS(olah!$Q2400:Q17398,summary!A2400,olah!$B2400:B17398,summary!B2400,olah!$N2400:N17398,summary!C2400,olah!$P2400:P17398,summary!D2400,olah!$T2400:T17398,"Overtime")</f>
        <v>0</v>
      </c>
      <c r="O2400">
        <f>COUNTIFS(olah!$Q$2:Q17398,summary!A2400,olah!$B$2:B17398,summary!B2400,olah!$T$2:T17398,"Overtime")</f>
        <v>0</v>
      </c>
      <c r="P2400">
        <f>COUNTIFS(olah!$Q2400:Q17398,summary!A2400,olah!$B2400:B17398,summary!B2400,olah!$N2400:N17398,summary!C2400,olah!$P2400:P17398,summary!D2400,olah!$T2400:T17398,"Early")</f>
        <v>0</v>
      </c>
      <c r="Q2400">
        <f>COUNTIFS(olah!$Q$2:Q17398,summary!A2400,olah!$B$2:B17398,summary!B2400,olah!$T$2:T17398,"Early")</f>
        <v>1</v>
      </c>
      <c r="R2400">
        <f>COUNTIFS(olah!$Q2400:Q17398,summary!A2400,olah!$B2400:B17398,summary!B2400,olah!$N2400:N17398,summary!C2400,olah!$P2400:P17398,summary!D2400,olah!$T2400:T17398,"NA CO")</f>
        <v>0</v>
      </c>
      <c r="S2400">
        <f>COUNTIFS(olah!$Q$2:Q17398,summary!A2400,olah!$B$2:B17398,summary!B2400,olah!$T$2:T17398,"NA CO")</f>
        <v>0</v>
      </c>
      <c r="T2400" t="str">
        <f>olah!R2400</f>
        <v>Attendance</v>
      </c>
      <c r="U2400" t="str">
        <f>IF(T2400="Permit", olah!T2400, "No Permit")</f>
        <v>No Permit</v>
      </c>
    </row>
    <row r="2401" spans="1:21" hidden="1" x14ac:dyDescent="0.3">
      <c r="A2401" s="23">
        <v>44561</v>
      </c>
      <c r="B2401" t="s">
        <v>585</v>
      </c>
      <c r="C2401" t="s">
        <v>184</v>
      </c>
      <c r="D2401" t="s">
        <v>7814</v>
      </c>
      <c r="E2401" t="str">
        <f>VLOOKUP(B2401,olah!$B:$P,2,0)</f>
        <v>2021-12-01</v>
      </c>
      <c r="F2401">
        <f>COUNTIFS(parameter!$J$4:$J$34,summary!A2401,parameter!$I$4:$I$34,"&gt;="&amp;summary!$E2401)</f>
        <v>31</v>
      </c>
      <c r="G2401">
        <f>COUNTIFS(olah!$Q2401:Q17399,summary!A2401,olah!$B2401:B17399,summary!B2401,olah!$N2401:N17399,summary!C2401,olah!$P2401:P17399,summary!D2401,olah!$S2401:S17399,"On Time")</f>
        <v>1</v>
      </c>
      <c r="H2401">
        <f>COUNTIFS(olah!$Q$2:Q17399,summary!A2401,olah!$B$2:B17399,summary!B2401,olah!$S$2:S17399,"On Time")</f>
        <v>17</v>
      </c>
      <c r="I2401">
        <f>COUNTIFS(olah!$Q2401:Q17399,summary!A2401,olah!$B2401:B17399,summary!B2401,olah!$N2401:N17399,summary!C2401,olah!$P2401:P17399,summary!D2401,olah!$S2401:S17399,"Late")</f>
        <v>0</v>
      </c>
      <c r="J2401">
        <f>COUNTIFS(olah!$Q$2:Q17399,summary!A2401,olah!$B$2:B17399,summary!B2401,olah!$S$2:S17399,"Late")</f>
        <v>0</v>
      </c>
      <c r="K2401">
        <f t="shared" si="37"/>
        <v>14</v>
      </c>
      <c r="L2401">
        <f>COUNTIFS(olah!$Q2401:Q17399,summary!A2401,olah!$B2401:B17399,summary!B2401,olah!$N2401:N17399,summary!C2401,olah!$P2401:P17399,summary!D2401,olah!$T2401:T17399,"On Time CO")</f>
        <v>0</v>
      </c>
      <c r="M2401">
        <f>COUNTIFS(olah!$Q$2:Q17399,summary!A2401,olah!$B$2:B17399,summary!B2401,olah!$T$2:T17399,"On Time CO")</f>
        <v>16</v>
      </c>
      <c r="N2401">
        <f>COUNTIFS(olah!$Q2401:Q17399,summary!A2401,olah!$B2401:B17399,summary!B2401,olah!$N2401:N17399,summary!C2401,olah!$P2401:P17399,summary!D2401,olah!$T2401:T17399,"Overtime")</f>
        <v>0</v>
      </c>
      <c r="O2401">
        <f>COUNTIFS(olah!$Q$2:Q17399,summary!A2401,olah!$B$2:B17399,summary!B2401,olah!$T$2:T17399,"Overtime")</f>
        <v>0</v>
      </c>
      <c r="P2401">
        <f>COUNTIFS(olah!$Q2401:Q17399,summary!A2401,olah!$B2401:B17399,summary!B2401,olah!$N2401:N17399,summary!C2401,olah!$P2401:P17399,summary!D2401,olah!$T2401:T17399,"Early")</f>
        <v>1</v>
      </c>
      <c r="Q2401">
        <f>COUNTIFS(olah!$Q$2:Q17399,summary!A2401,olah!$B$2:B17399,summary!B2401,olah!$T$2:T17399,"Early")</f>
        <v>1</v>
      </c>
      <c r="R2401">
        <f>COUNTIFS(olah!$Q2401:Q17399,summary!A2401,olah!$B2401:B17399,summary!B2401,olah!$N2401:N17399,summary!C2401,olah!$P2401:P17399,summary!D2401,olah!$T2401:T17399,"NA CO")</f>
        <v>0</v>
      </c>
      <c r="S2401">
        <f>COUNTIFS(olah!$Q$2:Q17399,summary!A2401,olah!$B$2:B17399,summary!B2401,olah!$T$2:T17399,"NA CO")</f>
        <v>0</v>
      </c>
      <c r="T2401" t="str">
        <f>olah!R2401</f>
        <v>Attendance</v>
      </c>
      <c r="U2401" t="str">
        <f>IF(T2401="Permit", olah!T2401, "No Permit")</f>
        <v>No Permit</v>
      </c>
    </row>
    <row r="2402" spans="1:21" hidden="1" x14ac:dyDescent="0.3">
      <c r="A2402" s="23">
        <v>44561</v>
      </c>
      <c r="B2402" t="s">
        <v>592</v>
      </c>
      <c r="C2402" t="s">
        <v>31</v>
      </c>
      <c r="D2402" t="s">
        <v>1390</v>
      </c>
      <c r="E2402" t="str">
        <f>VLOOKUP(B2402,olah!$B:$P,2,0)</f>
        <v>2021-12-01</v>
      </c>
      <c r="F2402">
        <f>COUNTIFS(parameter!$J$4:$J$34,summary!A2402,parameter!$I$4:$I$34,"&gt;="&amp;summary!$E2402)</f>
        <v>31</v>
      </c>
      <c r="G2402">
        <f>COUNTIFS(olah!$Q2402:Q17400,summary!A2402,olah!$B2402:B17400,summary!B2402,olah!$N2402:N17400,summary!C2402,olah!$P2402:P17400,summary!D2402,olah!$S2402:S17400,"On Time")</f>
        <v>1</v>
      </c>
      <c r="H2402">
        <f>COUNTIFS(olah!$Q$2:Q17400,summary!A2402,olah!$B$2:B17400,summary!B2402,olah!$S$2:S17400,"On Time")</f>
        <v>22</v>
      </c>
      <c r="I2402">
        <f>COUNTIFS(olah!$Q2402:Q17400,summary!A2402,olah!$B2402:B17400,summary!B2402,olah!$N2402:N17400,summary!C2402,olah!$P2402:P17400,summary!D2402,olah!$S2402:S17400,"Late")</f>
        <v>0</v>
      </c>
      <c r="J2402">
        <f>COUNTIFS(olah!$Q$2:Q17400,summary!A2402,olah!$B$2:B17400,summary!B2402,olah!$S$2:S17400,"Late")</f>
        <v>0</v>
      </c>
      <c r="K2402">
        <f t="shared" si="37"/>
        <v>9</v>
      </c>
      <c r="L2402">
        <f>COUNTIFS(olah!$Q2402:Q17400,summary!A2402,olah!$B2402:B17400,summary!B2402,olah!$N2402:N17400,summary!C2402,olah!$P2402:P17400,summary!D2402,olah!$T2402:T17400,"On Time CO")</f>
        <v>0</v>
      </c>
      <c r="M2402">
        <f>COUNTIFS(olah!$Q$2:Q17400,summary!A2402,olah!$B$2:B17400,summary!B2402,olah!$T$2:T17400,"On Time CO")</f>
        <v>19</v>
      </c>
      <c r="N2402">
        <f>COUNTIFS(olah!$Q2402:Q17400,summary!A2402,olah!$B2402:B17400,summary!B2402,olah!$N2402:N17400,summary!C2402,olah!$P2402:P17400,summary!D2402,olah!$T2402:T17400,"Overtime")</f>
        <v>0</v>
      </c>
      <c r="O2402">
        <f>COUNTIFS(olah!$Q$2:Q17400,summary!A2402,olah!$B$2:B17400,summary!B2402,olah!$T$2:T17400,"Overtime")</f>
        <v>0</v>
      </c>
      <c r="P2402">
        <f>COUNTIFS(olah!$Q2402:Q17400,summary!A2402,olah!$B2402:B17400,summary!B2402,olah!$N2402:N17400,summary!C2402,olah!$P2402:P17400,summary!D2402,olah!$T2402:T17400,"Early")</f>
        <v>0</v>
      </c>
      <c r="Q2402">
        <f>COUNTIFS(olah!$Q$2:Q17400,summary!A2402,olah!$B$2:B17400,summary!B2402,olah!$T$2:T17400,"Early")</f>
        <v>0</v>
      </c>
      <c r="R2402">
        <f>COUNTIFS(olah!$Q2402:Q17400,summary!A2402,olah!$B2402:B17400,summary!B2402,olah!$N2402:N17400,summary!C2402,olah!$P2402:P17400,summary!D2402,olah!$T2402:T17400,"NA CO")</f>
        <v>1</v>
      </c>
      <c r="S2402">
        <f>COUNTIFS(olah!$Q$2:Q17400,summary!A2402,olah!$B$2:B17400,summary!B2402,olah!$T$2:T17400,"NA CO")</f>
        <v>3</v>
      </c>
      <c r="T2402" t="str">
        <f>olah!R2402</f>
        <v>Attendance</v>
      </c>
      <c r="U2402" t="str">
        <f>IF(T2402="Permit", olah!T2402, "No Permit")</f>
        <v>No Permit</v>
      </c>
    </row>
    <row r="2403" spans="1:21" hidden="1" x14ac:dyDescent="0.3">
      <c r="A2403" s="23">
        <v>44561</v>
      </c>
      <c r="B2403" t="s">
        <v>592</v>
      </c>
      <c r="C2403" t="s">
        <v>31</v>
      </c>
      <c r="D2403" t="s">
        <v>5935</v>
      </c>
      <c r="E2403" t="str">
        <f>VLOOKUP(B2403,olah!$B:$P,2,0)</f>
        <v>2021-12-01</v>
      </c>
      <c r="F2403">
        <f>COUNTIFS(parameter!$J$4:$J$34,summary!A2403,parameter!$I$4:$I$34,"&gt;="&amp;summary!$E2403)</f>
        <v>31</v>
      </c>
      <c r="G2403">
        <f>COUNTIFS(olah!$Q2403:Q17401,summary!A2403,olah!$B2403:B17401,summary!B2403,olah!$N2403:N17401,summary!C2403,olah!$P2403:P17401,summary!D2403,olah!$S2403:S17401,"On Time")</f>
        <v>1</v>
      </c>
      <c r="H2403">
        <f>COUNTIFS(olah!$Q$2:Q17401,summary!A2403,olah!$B$2:B17401,summary!B2403,olah!$S$2:S17401,"On Time")</f>
        <v>22</v>
      </c>
      <c r="I2403">
        <f>COUNTIFS(olah!$Q2403:Q17401,summary!A2403,olah!$B2403:B17401,summary!B2403,olah!$N2403:N17401,summary!C2403,olah!$P2403:P17401,summary!D2403,olah!$S2403:S17401,"Late")</f>
        <v>0</v>
      </c>
      <c r="J2403">
        <f>COUNTIFS(olah!$Q$2:Q17401,summary!A2403,olah!$B$2:B17401,summary!B2403,olah!$S$2:S17401,"Late")</f>
        <v>0</v>
      </c>
      <c r="K2403">
        <f t="shared" si="37"/>
        <v>9</v>
      </c>
      <c r="L2403">
        <f>COUNTIFS(olah!$Q2403:Q17401,summary!A2403,olah!$B2403:B17401,summary!B2403,olah!$N2403:N17401,summary!C2403,olah!$P2403:P17401,summary!D2403,olah!$T2403:T17401,"On Time CO")</f>
        <v>1</v>
      </c>
      <c r="M2403">
        <f>COUNTIFS(olah!$Q$2:Q17401,summary!A2403,olah!$B$2:B17401,summary!B2403,olah!$T$2:T17401,"On Time CO")</f>
        <v>19</v>
      </c>
      <c r="N2403">
        <f>COUNTIFS(olah!$Q2403:Q17401,summary!A2403,olah!$B2403:B17401,summary!B2403,olah!$N2403:N17401,summary!C2403,olah!$P2403:P17401,summary!D2403,olah!$T2403:T17401,"Overtime")</f>
        <v>0</v>
      </c>
      <c r="O2403">
        <f>COUNTIFS(olah!$Q$2:Q17401,summary!A2403,olah!$B$2:B17401,summary!B2403,olah!$T$2:T17401,"Overtime")</f>
        <v>0</v>
      </c>
      <c r="P2403">
        <f>COUNTIFS(olah!$Q2403:Q17401,summary!A2403,olah!$B2403:B17401,summary!B2403,olah!$N2403:N17401,summary!C2403,olah!$P2403:P17401,summary!D2403,olah!$T2403:T17401,"Early")</f>
        <v>0</v>
      </c>
      <c r="Q2403">
        <f>COUNTIFS(olah!$Q$2:Q17401,summary!A2403,olah!$B$2:B17401,summary!B2403,olah!$T$2:T17401,"Early")</f>
        <v>0</v>
      </c>
      <c r="R2403">
        <f>COUNTIFS(olah!$Q2403:Q17401,summary!A2403,olah!$B2403:B17401,summary!B2403,olah!$N2403:N17401,summary!C2403,olah!$P2403:P17401,summary!D2403,olah!$T2403:T17401,"NA CO")</f>
        <v>0</v>
      </c>
      <c r="S2403">
        <f>COUNTIFS(olah!$Q$2:Q17401,summary!A2403,olah!$B$2:B17401,summary!B2403,olah!$T$2:T17401,"NA CO")</f>
        <v>3</v>
      </c>
      <c r="T2403" t="str">
        <f>olah!R2403</f>
        <v>Attendance</v>
      </c>
      <c r="U2403" t="str">
        <f>IF(T2403="Permit", olah!T2403, "No Permit")</f>
        <v>No Permit</v>
      </c>
    </row>
    <row r="2404" spans="1:21" hidden="1" x14ac:dyDescent="0.3">
      <c r="A2404" s="23">
        <v>44561</v>
      </c>
      <c r="B2404" t="s">
        <v>592</v>
      </c>
      <c r="C2404" t="s">
        <v>8653</v>
      </c>
      <c r="D2404" t="s">
        <v>11600</v>
      </c>
      <c r="E2404" t="str">
        <f>VLOOKUP(B2404,olah!$B:$P,2,0)</f>
        <v>2021-12-01</v>
      </c>
      <c r="F2404">
        <f>COUNTIFS(parameter!$J$4:$J$34,summary!A2404,parameter!$I$4:$I$34,"&gt;="&amp;summary!$E2404)</f>
        <v>31</v>
      </c>
      <c r="G2404">
        <f>COUNTIFS(olah!$Q2404:Q17402,summary!A2404,olah!$B2404:B17402,summary!B2404,olah!$N2404:N17402,summary!C2404,olah!$P2404:P17402,summary!D2404,olah!$S2404:S17402,"On Time")</f>
        <v>1</v>
      </c>
      <c r="H2404">
        <f>COUNTIFS(olah!$Q$2:Q17402,summary!A2404,olah!$B$2:B17402,summary!B2404,olah!$S$2:S17402,"On Time")</f>
        <v>22</v>
      </c>
      <c r="I2404">
        <f>COUNTIFS(olah!$Q2404:Q17402,summary!A2404,olah!$B2404:B17402,summary!B2404,olah!$N2404:N17402,summary!C2404,olah!$P2404:P17402,summary!D2404,olah!$S2404:S17402,"Late")</f>
        <v>0</v>
      </c>
      <c r="J2404">
        <f>COUNTIFS(olah!$Q$2:Q17402,summary!A2404,olah!$B$2:B17402,summary!B2404,olah!$S$2:S17402,"Late")</f>
        <v>0</v>
      </c>
      <c r="K2404">
        <f t="shared" si="37"/>
        <v>9</v>
      </c>
      <c r="L2404">
        <f>COUNTIFS(olah!$Q2404:Q17402,summary!A2404,olah!$B2404:B17402,summary!B2404,olah!$N2404:N17402,summary!C2404,olah!$P2404:P17402,summary!D2404,olah!$T2404:T17402,"On Time CO")</f>
        <v>0</v>
      </c>
      <c r="M2404">
        <f>COUNTIFS(olah!$Q$2:Q17402,summary!A2404,olah!$B$2:B17402,summary!B2404,olah!$T$2:T17402,"On Time CO")</f>
        <v>19</v>
      </c>
      <c r="N2404">
        <f>COUNTIFS(olah!$Q2404:Q17402,summary!A2404,olah!$B2404:B17402,summary!B2404,olah!$N2404:N17402,summary!C2404,olah!$P2404:P17402,summary!D2404,olah!$T2404:T17402,"Overtime")</f>
        <v>0</v>
      </c>
      <c r="O2404">
        <f>COUNTIFS(olah!$Q$2:Q17402,summary!A2404,olah!$B$2:B17402,summary!B2404,olah!$T$2:T17402,"Overtime")</f>
        <v>0</v>
      </c>
      <c r="P2404">
        <f>COUNTIFS(olah!$Q2404:Q17402,summary!A2404,olah!$B2404:B17402,summary!B2404,olah!$N2404:N17402,summary!C2404,olah!$P2404:P17402,summary!D2404,olah!$T2404:T17402,"Early")</f>
        <v>0</v>
      </c>
      <c r="Q2404">
        <f>COUNTIFS(olah!$Q$2:Q17402,summary!A2404,olah!$B$2:B17402,summary!B2404,olah!$T$2:T17402,"Early")</f>
        <v>0</v>
      </c>
      <c r="R2404">
        <f>COUNTIFS(olah!$Q2404:Q17402,summary!A2404,olah!$B2404:B17402,summary!B2404,olah!$N2404:N17402,summary!C2404,olah!$P2404:P17402,summary!D2404,olah!$T2404:T17402,"NA CO")</f>
        <v>1</v>
      </c>
      <c r="S2404">
        <f>COUNTIFS(olah!$Q$2:Q17402,summary!A2404,olah!$B$2:B17402,summary!B2404,olah!$T$2:T17402,"NA CO")</f>
        <v>3</v>
      </c>
      <c r="T2404" t="str">
        <f>olah!R2404</f>
        <v>Daily Journey</v>
      </c>
      <c r="U2404" t="str">
        <f>IF(T2404="Permit", olah!T2404, "No Permit")</f>
        <v>No Permit</v>
      </c>
    </row>
    <row r="2405" spans="1:21" hidden="1" x14ac:dyDescent="0.3">
      <c r="A2405" s="23">
        <v>44561</v>
      </c>
      <c r="B2405" t="s">
        <v>592</v>
      </c>
      <c r="C2405" t="s">
        <v>31</v>
      </c>
      <c r="D2405" t="s">
        <v>11601</v>
      </c>
      <c r="E2405" t="str">
        <f>VLOOKUP(B2405,olah!$B:$P,2,0)</f>
        <v>2021-12-01</v>
      </c>
      <c r="F2405">
        <f>COUNTIFS(parameter!$J$4:$J$34,summary!A2405,parameter!$I$4:$I$34,"&gt;="&amp;summary!$E2405)</f>
        <v>31</v>
      </c>
      <c r="G2405">
        <f>COUNTIFS(olah!$Q2405:Q17403,summary!A2405,olah!$B2405:B17403,summary!B2405,olah!$N2405:N17403,summary!C2405,olah!$P2405:P17403,summary!D2405,olah!$S2405:S17403,"On Time")</f>
        <v>1</v>
      </c>
      <c r="H2405">
        <f>COUNTIFS(olah!$Q$2:Q17403,summary!A2405,olah!$B$2:B17403,summary!B2405,olah!$S$2:S17403,"On Time")</f>
        <v>22</v>
      </c>
      <c r="I2405">
        <f>COUNTIFS(olah!$Q2405:Q17403,summary!A2405,olah!$B2405:B17403,summary!B2405,olah!$N2405:N17403,summary!C2405,olah!$P2405:P17403,summary!D2405,olah!$S2405:S17403,"Late")</f>
        <v>0</v>
      </c>
      <c r="J2405">
        <f>COUNTIFS(olah!$Q$2:Q17403,summary!A2405,olah!$B$2:B17403,summary!B2405,olah!$S$2:S17403,"Late")</f>
        <v>0</v>
      </c>
      <c r="K2405">
        <f t="shared" si="37"/>
        <v>9</v>
      </c>
      <c r="L2405">
        <f>COUNTIFS(olah!$Q2405:Q17403,summary!A2405,olah!$B2405:B17403,summary!B2405,olah!$N2405:N17403,summary!C2405,olah!$P2405:P17403,summary!D2405,olah!$T2405:T17403,"On Time CO")</f>
        <v>1</v>
      </c>
      <c r="M2405">
        <f>COUNTIFS(olah!$Q$2:Q17403,summary!A2405,olah!$B$2:B17403,summary!B2405,olah!$T$2:T17403,"On Time CO")</f>
        <v>19</v>
      </c>
      <c r="N2405">
        <f>COUNTIFS(olah!$Q2405:Q17403,summary!A2405,olah!$B2405:B17403,summary!B2405,olah!$N2405:N17403,summary!C2405,olah!$P2405:P17403,summary!D2405,olah!$T2405:T17403,"Overtime")</f>
        <v>0</v>
      </c>
      <c r="O2405">
        <f>COUNTIFS(olah!$Q$2:Q17403,summary!A2405,olah!$B$2:B17403,summary!B2405,olah!$T$2:T17403,"Overtime")</f>
        <v>0</v>
      </c>
      <c r="P2405">
        <f>COUNTIFS(olah!$Q2405:Q17403,summary!A2405,olah!$B2405:B17403,summary!B2405,olah!$N2405:N17403,summary!C2405,olah!$P2405:P17403,summary!D2405,olah!$T2405:T17403,"Early")</f>
        <v>0</v>
      </c>
      <c r="Q2405">
        <f>COUNTIFS(olah!$Q$2:Q17403,summary!A2405,olah!$B$2:B17403,summary!B2405,olah!$T$2:T17403,"Early")</f>
        <v>0</v>
      </c>
      <c r="R2405">
        <f>COUNTIFS(olah!$Q2405:Q17403,summary!A2405,olah!$B2405:B17403,summary!B2405,olah!$N2405:N17403,summary!C2405,olah!$P2405:P17403,summary!D2405,olah!$T2405:T17403,"NA CO")</f>
        <v>0</v>
      </c>
      <c r="S2405">
        <f>COUNTIFS(olah!$Q$2:Q17403,summary!A2405,olah!$B$2:B17403,summary!B2405,olah!$T$2:T17403,"NA CO")</f>
        <v>3</v>
      </c>
      <c r="T2405" t="str">
        <f>olah!R2405</f>
        <v>Attendance</v>
      </c>
      <c r="U2405" t="str">
        <f>IF(T2405="Permit", olah!T2405, "No Permit")</f>
        <v>No Permit</v>
      </c>
    </row>
    <row r="2406" spans="1:21" hidden="1" x14ac:dyDescent="0.3">
      <c r="A2406" s="23">
        <v>44561</v>
      </c>
      <c r="B2406" t="s">
        <v>592</v>
      </c>
      <c r="C2406" t="s">
        <v>31</v>
      </c>
      <c r="D2406" t="s">
        <v>5936</v>
      </c>
      <c r="E2406" t="str">
        <f>VLOOKUP(B2406,olah!$B:$P,2,0)</f>
        <v>2021-12-01</v>
      </c>
      <c r="F2406">
        <f>COUNTIFS(parameter!$J$4:$J$34,summary!A2406,parameter!$I$4:$I$34,"&gt;="&amp;summary!$E2406)</f>
        <v>31</v>
      </c>
      <c r="G2406">
        <f>COUNTIFS(olah!$Q2406:Q17404,summary!A2406,olah!$B2406:B17404,summary!B2406,olah!$N2406:N17404,summary!C2406,olah!$P2406:P17404,summary!D2406,olah!$S2406:S17404,"On Time")</f>
        <v>1</v>
      </c>
      <c r="H2406">
        <f>COUNTIFS(olah!$Q$2:Q17404,summary!A2406,olah!$B$2:B17404,summary!B2406,olah!$S$2:S17404,"On Time")</f>
        <v>22</v>
      </c>
      <c r="I2406">
        <f>COUNTIFS(olah!$Q2406:Q17404,summary!A2406,olah!$B2406:B17404,summary!B2406,olah!$N2406:N17404,summary!C2406,olah!$P2406:P17404,summary!D2406,olah!$S2406:S17404,"Late")</f>
        <v>0</v>
      </c>
      <c r="J2406">
        <f>COUNTIFS(olah!$Q$2:Q17404,summary!A2406,olah!$B$2:B17404,summary!B2406,olah!$S$2:S17404,"Late")</f>
        <v>0</v>
      </c>
      <c r="K2406">
        <f t="shared" si="37"/>
        <v>9</v>
      </c>
      <c r="L2406">
        <f>COUNTIFS(olah!$Q2406:Q17404,summary!A2406,olah!$B2406:B17404,summary!B2406,olah!$N2406:N17404,summary!C2406,olah!$P2406:P17404,summary!D2406,olah!$T2406:T17404,"On Time CO")</f>
        <v>1</v>
      </c>
      <c r="M2406">
        <f>COUNTIFS(olah!$Q$2:Q17404,summary!A2406,olah!$B$2:B17404,summary!B2406,olah!$T$2:T17404,"On Time CO")</f>
        <v>19</v>
      </c>
      <c r="N2406">
        <f>COUNTIFS(olah!$Q2406:Q17404,summary!A2406,olah!$B2406:B17404,summary!B2406,olah!$N2406:N17404,summary!C2406,olah!$P2406:P17404,summary!D2406,olah!$T2406:T17404,"Overtime")</f>
        <v>0</v>
      </c>
      <c r="O2406">
        <f>COUNTIFS(olah!$Q$2:Q17404,summary!A2406,olah!$B$2:B17404,summary!B2406,olah!$T$2:T17404,"Overtime")</f>
        <v>0</v>
      </c>
      <c r="P2406">
        <f>COUNTIFS(olah!$Q2406:Q17404,summary!A2406,olah!$B2406:B17404,summary!B2406,olah!$N2406:N17404,summary!C2406,olah!$P2406:P17404,summary!D2406,olah!$T2406:T17404,"Early")</f>
        <v>0</v>
      </c>
      <c r="Q2406">
        <f>COUNTIFS(olah!$Q$2:Q17404,summary!A2406,olah!$B$2:B17404,summary!B2406,olah!$T$2:T17404,"Early")</f>
        <v>0</v>
      </c>
      <c r="R2406">
        <f>COUNTIFS(olah!$Q2406:Q17404,summary!A2406,olah!$B2406:B17404,summary!B2406,olah!$N2406:N17404,summary!C2406,olah!$P2406:P17404,summary!D2406,olah!$T2406:T17404,"NA CO")</f>
        <v>0</v>
      </c>
      <c r="S2406">
        <f>COUNTIFS(olah!$Q$2:Q17404,summary!A2406,olah!$B$2:B17404,summary!B2406,olah!$T$2:T17404,"NA CO")</f>
        <v>3</v>
      </c>
      <c r="T2406" t="str">
        <f>olah!R2406</f>
        <v>Attendance</v>
      </c>
      <c r="U2406" t="str">
        <f>IF(T2406="Permit", olah!T2406, "No Permit")</f>
        <v>No Permit</v>
      </c>
    </row>
    <row r="2407" spans="1:21" hidden="1" x14ac:dyDescent="0.3">
      <c r="A2407" s="23">
        <v>44561</v>
      </c>
      <c r="B2407" t="s">
        <v>592</v>
      </c>
      <c r="C2407" t="s">
        <v>31</v>
      </c>
      <c r="D2407" t="s">
        <v>6082</v>
      </c>
      <c r="E2407" t="str">
        <f>VLOOKUP(B2407,olah!$B:$P,2,0)</f>
        <v>2021-12-01</v>
      </c>
      <c r="F2407">
        <f>COUNTIFS(parameter!$J$4:$J$34,summary!A2407,parameter!$I$4:$I$34,"&gt;="&amp;summary!$E2407)</f>
        <v>31</v>
      </c>
      <c r="G2407">
        <f>COUNTIFS(olah!$Q2407:Q17405,summary!A2407,olah!$B2407:B17405,summary!B2407,olah!$N2407:N17405,summary!C2407,olah!$P2407:P17405,summary!D2407,olah!$S2407:S17405,"On Time")</f>
        <v>1</v>
      </c>
      <c r="H2407">
        <f>COUNTIFS(olah!$Q$2:Q17405,summary!A2407,olah!$B$2:B17405,summary!B2407,olah!$S$2:S17405,"On Time")</f>
        <v>22</v>
      </c>
      <c r="I2407">
        <f>COUNTIFS(olah!$Q2407:Q17405,summary!A2407,olah!$B2407:B17405,summary!B2407,olah!$N2407:N17405,summary!C2407,olah!$P2407:P17405,summary!D2407,olah!$S2407:S17405,"Late")</f>
        <v>0</v>
      </c>
      <c r="J2407">
        <f>COUNTIFS(olah!$Q$2:Q17405,summary!A2407,olah!$B$2:B17405,summary!B2407,olah!$S$2:S17405,"Late")</f>
        <v>0</v>
      </c>
      <c r="K2407">
        <f t="shared" si="37"/>
        <v>9</v>
      </c>
      <c r="L2407">
        <f>COUNTIFS(olah!$Q2407:Q17405,summary!A2407,olah!$B2407:B17405,summary!B2407,olah!$N2407:N17405,summary!C2407,olah!$P2407:P17405,summary!D2407,olah!$T2407:T17405,"On Time CO")</f>
        <v>1</v>
      </c>
      <c r="M2407">
        <f>COUNTIFS(olah!$Q$2:Q17405,summary!A2407,olah!$B$2:B17405,summary!B2407,olah!$T$2:T17405,"On Time CO")</f>
        <v>19</v>
      </c>
      <c r="N2407">
        <f>COUNTIFS(olah!$Q2407:Q17405,summary!A2407,olah!$B2407:B17405,summary!B2407,olah!$N2407:N17405,summary!C2407,olah!$P2407:P17405,summary!D2407,olah!$T2407:T17405,"Overtime")</f>
        <v>0</v>
      </c>
      <c r="O2407">
        <f>COUNTIFS(olah!$Q$2:Q17405,summary!A2407,olah!$B$2:B17405,summary!B2407,olah!$T$2:T17405,"Overtime")</f>
        <v>0</v>
      </c>
      <c r="P2407">
        <f>COUNTIFS(olah!$Q2407:Q17405,summary!A2407,olah!$B2407:B17405,summary!B2407,olah!$N2407:N17405,summary!C2407,olah!$P2407:P17405,summary!D2407,olah!$T2407:T17405,"Early")</f>
        <v>0</v>
      </c>
      <c r="Q2407">
        <f>COUNTIFS(olah!$Q$2:Q17405,summary!A2407,olah!$B$2:B17405,summary!B2407,olah!$T$2:T17405,"Early")</f>
        <v>0</v>
      </c>
      <c r="R2407">
        <f>COUNTIFS(olah!$Q2407:Q17405,summary!A2407,olah!$B2407:B17405,summary!B2407,olah!$N2407:N17405,summary!C2407,olah!$P2407:P17405,summary!D2407,olah!$T2407:T17405,"NA CO")</f>
        <v>0</v>
      </c>
      <c r="S2407">
        <f>COUNTIFS(olah!$Q$2:Q17405,summary!A2407,olah!$B$2:B17405,summary!B2407,olah!$T$2:T17405,"NA CO")</f>
        <v>3</v>
      </c>
      <c r="T2407" t="str">
        <f>olah!R2407</f>
        <v>Attendance</v>
      </c>
      <c r="U2407" t="str">
        <f>IF(T2407="Permit", olah!T2407, "No Permit")</f>
        <v>No Permit</v>
      </c>
    </row>
    <row r="2408" spans="1:21" hidden="1" x14ac:dyDescent="0.3">
      <c r="A2408" s="23">
        <v>44561</v>
      </c>
      <c r="B2408" t="s">
        <v>592</v>
      </c>
      <c r="C2408" t="s">
        <v>31</v>
      </c>
      <c r="D2408" t="s">
        <v>11602</v>
      </c>
      <c r="E2408" t="str">
        <f>VLOOKUP(B2408,olah!$B:$P,2,0)</f>
        <v>2021-12-01</v>
      </c>
      <c r="F2408">
        <f>COUNTIFS(parameter!$J$4:$J$34,summary!A2408,parameter!$I$4:$I$34,"&gt;="&amp;summary!$E2408)</f>
        <v>31</v>
      </c>
      <c r="G2408">
        <f>COUNTIFS(olah!$Q2408:Q17406,summary!A2408,olah!$B2408:B17406,summary!B2408,olah!$N2408:N17406,summary!C2408,olah!$P2408:P17406,summary!D2408,olah!$S2408:S17406,"On Time")</f>
        <v>1</v>
      </c>
      <c r="H2408">
        <f>COUNTIFS(olah!$Q$2:Q17406,summary!A2408,olah!$B$2:B17406,summary!B2408,olah!$S$2:S17406,"On Time")</f>
        <v>22</v>
      </c>
      <c r="I2408">
        <f>COUNTIFS(olah!$Q2408:Q17406,summary!A2408,olah!$B2408:B17406,summary!B2408,olah!$N2408:N17406,summary!C2408,olah!$P2408:P17406,summary!D2408,olah!$S2408:S17406,"Late")</f>
        <v>0</v>
      </c>
      <c r="J2408">
        <f>COUNTIFS(olah!$Q$2:Q17406,summary!A2408,olah!$B$2:B17406,summary!B2408,olah!$S$2:S17406,"Late")</f>
        <v>0</v>
      </c>
      <c r="K2408">
        <f t="shared" si="37"/>
        <v>9</v>
      </c>
      <c r="L2408">
        <f>COUNTIFS(olah!$Q2408:Q17406,summary!A2408,olah!$B2408:B17406,summary!B2408,olah!$N2408:N17406,summary!C2408,olah!$P2408:P17406,summary!D2408,olah!$T2408:T17406,"On Time CO")</f>
        <v>1</v>
      </c>
      <c r="M2408">
        <f>COUNTIFS(olah!$Q$2:Q17406,summary!A2408,olah!$B$2:B17406,summary!B2408,olah!$T$2:T17406,"On Time CO")</f>
        <v>19</v>
      </c>
      <c r="N2408">
        <f>COUNTIFS(olah!$Q2408:Q17406,summary!A2408,olah!$B2408:B17406,summary!B2408,olah!$N2408:N17406,summary!C2408,olah!$P2408:P17406,summary!D2408,olah!$T2408:T17406,"Overtime")</f>
        <v>0</v>
      </c>
      <c r="O2408">
        <f>COUNTIFS(olah!$Q$2:Q17406,summary!A2408,olah!$B$2:B17406,summary!B2408,olah!$T$2:T17406,"Overtime")</f>
        <v>0</v>
      </c>
      <c r="P2408">
        <f>COUNTIFS(olah!$Q2408:Q17406,summary!A2408,olah!$B2408:B17406,summary!B2408,olah!$N2408:N17406,summary!C2408,olah!$P2408:P17406,summary!D2408,olah!$T2408:T17406,"Early")</f>
        <v>0</v>
      </c>
      <c r="Q2408">
        <f>COUNTIFS(olah!$Q$2:Q17406,summary!A2408,olah!$B$2:B17406,summary!B2408,olah!$T$2:T17406,"Early")</f>
        <v>0</v>
      </c>
      <c r="R2408">
        <f>COUNTIFS(olah!$Q2408:Q17406,summary!A2408,olah!$B2408:B17406,summary!B2408,olah!$N2408:N17406,summary!C2408,olah!$P2408:P17406,summary!D2408,olah!$T2408:T17406,"NA CO")</f>
        <v>0</v>
      </c>
      <c r="S2408">
        <f>COUNTIFS(olah!$Q$2:Q17406,summary!A2408,olah!$B$2:B17406,summary!B2408,olah!$T$2:T17406,"NA CO")</f>
        <v>3</v>
      </c>
      <c r="T2408" t="str">
        <f>olah!R2408</f>
        <v>Attendance</v>
      </c>
      <c r="U2408" t="str">
        <f>IF(T2408="Permit", olah!T2408, "No Permit")</f>
        <v>No Permit</v>
      </c>
    </row>
    <row r="2409" spans="1:21" hidden="1" x14ac:dyDescent="0.3">
      <c r="A2409" s="23">
        <v>44561</v>
      </c>
      <c r="B2409" t="s">
        <v>592</v>
      </c>
      <c r="C2409" t="s">
        <v>8653</v>
      </c>
      <c r="D2409" t="s">
        <v>11603</v>
      </c>
      <c r="E2409" t="str">
        <f>VLOOKUP(B2409,olah!$B:$P,2,0)</f>
        <v>2021-12-01</v>
      </c>
      <c r="F2409">
        <f>COUNTIFS(parameter!$J$4:$J$34,summary!A2409,parameter!$I$4:$I$34,"&gt;="&amp;summary!$E2409)</f>
        <v>31</v>
      </c>
      <c r="G2409">
        <f>COUNTIFS(olah!$Q2409:Q17407,summary!A2409,olah!$B2409:B17407,summary!B2409,olah!$N2409:N17407,summary!C2409,olah!$P2409:P17407,summary!D2409,olah!$S2409:S17407,"On Time")</f>
        <v>1</v>
      </c>
      <c r="H2409">
        <f>COUNTIFS(olah!$Q$2:Q17407,summary!A2409,olah!$B$2:B17407,summary!B2409,olah!$S$2:S17407,"On Time")</f>
        <v>22</v>
      </c>
      <c r="I2409">
        <f>COUNTIFS(olah!$Q2409:Q17407,summary!A2409,olah!$B2409:B17407,summary!B2409,olah!$N2409:N17407,summary!C2409,olah!$P2409:P17407,summary!D2409,olah!$S2409:S17407,"Late")</f>
        <v>0</v>
      </c>
      <c r="J2409">
        <f>COUNTIFS(olah!$Q$2:Q17407,summary!A2409,olah!$B$2:B17407,summary!B2409,olah!$S$2:S17407,"Late")</f>
        <v>0</v>
      </c>
      <c r="K2409">
        <f t="shared" si="37"/>
        <v>9</v>
      </c>
      <c r="L2409">
        <f>COUNTIFS(olah!$Q2409:Q17407,summary!A2409,olah!$B2409:B17407,summary!B2409,olah!$N2409:N17407,summary!C2409,olah!$P2409:P17407,summary!D2409,olah!$T2409:T17407,"On Time CO")</f>
        <v>1</v>
      </c>
      <c r="M2409">
        <f>COUNTIFS(olah!$Q$2:Q17407,summary!A2409,olah!$B$2:B17407,summary!B2409,olah!$T$2:T17407,"On Time CO")</f>
        <v>19</v>
      </c>
      <c r="N2409">
        <f>COUNTIFS(olah!$Q2409:Q17407,summary!A2409,olah!$B2409:B17407,summary!B2409,olah!$N2409:N17407,summary!C2409,olah!$P2409:P17407,summary!D2409,olah!$T2409:T17407,"Overtime")</f>
        <v>0</v>
      </c>
      <c r="O2409">
        <f>COUNTIFS(olah!$Q$2:Q17407,summary!A2409,olah!$B$2:B17407,summary!B2409,olah!$T$2:T17407,"Overtime")</f>
        <v>0</v>
      </c>
      <c r="P2409">
        <f>COUNTIFS(olah!$Q2409:Q17407,summary!A2409,olah!$B2409:B17407,summary!B2409,olah!$N2409:N17407,summary!C2409,olah!$P2409:P17407,summary!D2409,olah!$T2409:T17407,"Early")</f>
        <v>0</v>
      </c>
      <c r="Q2409">
        <f>COUNTIFS(olah!$Q$2:Q17407,summary!A2409,olah!$B$2:B17407,summary!B2409,olah!$T$2:T17407,"Early")</f>
        <v>0</v>
      </c>
      <c r="R2409">
        <f>COUNTIFS(olah!$Q2409:Q17407,summary!A2409,olah!$B2409:B17407,summary!B2409,olah!$N2409:N17407,summary!C2409,olah!$P2409:P17407,summary!D2409,olah!$T2409:T17407,"NA CO")</f>
        <v>0</v>
      </c>
      <c r="S2409">
        <f>COUNTIFS(olah!$Q$2:Q17407,summary!A2409,olah!$B$2:B17407,summary!B2409,olah!$T$2:T17407,"NA CO")</f>
        <v>3</v>
      </c>
      <c r="T2409" t="str">
        <f>olah!R2409</f>
        <v>Daily Journey</v>
      </c>
      <c r="U2409" t="str">
        <f>IF(T2409="Permit", olah!T2409, "No Permit")</f>
        <v>No Permit</v>
      </c>
    </row>
    <row r="2410" spans="1:21" hidden="1" x14ac:dyDescent="0.3">
      <c r="A2410" s="23">
        <v>44561</v>
      </c>
      <c r="B2410" t="s">
        <v>592</v>
      </c>
      <c r="C2410" t="s">
        <v>31</v>
      </c>
      <c r="D2410" t="s">
        <v>7108</v>
      </c>
      <c r="E2410" t="str">
        <f>VLOOKUP(B2410,olah!$B:$P,2,0)</f>
        <v>2021-12-01</v>
      </c>
      <c r="F2410">
        <f>COUNTIFS(parameter!$J$4:$J$34,summary!A2410,parameter!$I$4:$I$34,"&gt;="&amp;summary!$E2410)</f>
        <v>31</v>
      </c>
      <c r="G2410">
        <f>COUNTIFS(olah!$Q2410:Q17408,summary!A2410,olah!$B2410:B17408,summary!B2410,olah!$N2410:N17408,summary!C2410,olah!$P2410:P17408,summary!D2410,olah!$S2410:S17408,"On Time")</f>
        <v>1</v>
      </c>
      <c r="H2410">
        <f>COUNTIFS(olah!$Q$2:Q17408,summary!A2410,olah!$B$2:B17408,summary!B2410,olah!$S$2:S17408,"On Time")</f>
        <v>22</v>
      </c>
      <c r="I2410">
        <f>COUNTIFS(olah!$Q2410:Q17408,summary!A2410,olah!$B2410:B17408,summary!B2410,olah!$N2410:N17408,summary!C2410,olah!$P2410:P17408,summary!D2410,olah!$S2410:S17408,"Late")</f>
        <v>0</v>
      </c>
      <c r="J2410">
        <f>COUNTIFS(olah!$Q$2:Q17408,summary!A2410,olah!$B$2:B17408,summary!B2410,olah!$S$2:S17408,"Late")</f>
        <v>0</v>
      </c>
      <c r="K2410">
        <f t="shared" si="37"/>
        <v>9</v>
      </c>
      <c r="L2410">
        <f>COUNTIFS(olah!$Q2410:Q17408,summary!A2410,olah!$B2410:B17408,summary!B2410,olah!$N2410:N17408,summary!C2410,olah!$P2410:P17408,summary!D2410,olah!$T2410:T17408,"On Time CO")</f>
        <v>1</v>
      </c>
      <c r="M2410">
        <f>COUNTIFS(olah!$Q$2:Q17408,summary!A2410,olah!$B$2:B17408,summary!B2410,olah!$T$2:T17408,"On Time CO")</f>
        <v>19</v>
      </c>
      <c r="N2410">
        <f>COUNTIFS(olah!$Q2410:Q17408,summary!A2410,olah!$B2410:B17408,summary!B2410,olah!$N2410:N17408,summary!C2410,olah!$P2410:P17408,summary!D2410,olah!$T2410:T17408,"Overtime")</f>
        <v>0</v>
      </c>
      <c r="O2410">
        <f>COUNTIFS(olah!$Q$2:Q17408,summary!A2410,olah!$B$2:B17408,summary!B2410,olah!$T$2:T17408,"Overtime")</f>
        <v>0</v>
      </c>
      <c r="P2410">
        <f>COUNTIFS(olah!$Q2410:Q17408,summary!A2410,olah!$B2410:B17408,summary!B2410,olah!$N2410:N17408,summary!C2410,olah!$P2410:P17408,summary!D2410,olah!$T2410:T17408,"Early")</f>
        <v>0</v>
      </c>
      <c r="Q2410">
        <f>COUNTIFS(olah!$Q$2:Q17408,summary!A2410,olah!$B$2:B17408,summary!B2410,olah!$T$2:T17408,"Early")</f>
        <v>0</v>
      </c>
      <c r="R2410">
        <f>COUNTIFS(olah!$Q2410:Q17408,summary!A2410,olah!$B2410:B17408,summary!B2410,olah!$N2410:N17408,summary!C2410,olah!$P2410:P17408,summary!D2410,olah!$T2410:T17408,"NA CO")</f>
        <v>0</v>
      </c>
      <c r="S2410">
        <f>COUNTIFS(olah!$Q$2:Q17408,summary!A2410,olah!$B$2:B17408,summary!B2410,olah!$T$2:T17408,"NA CO")</f>
        <v>3</v>
      </c>
      <c r="T2410" t="str">
        <f>olah!R2410</f>
        <v>Attendance</v>
      </c>
      <c r="U2410" t="str">
        <f>IF(T2410="Permit", olah!T2410, "No Permit")</f>
        <v>No Permit</v>
      </c>
    </row>
    <row r="2411" spans="1:21" hidden="1" x14ac:dyDescent="0.3">
      <c r="A2411" s="23">
        <v>44561</v>
      </c>
      <c r="B2411" t="s">
        <v>592</v>
      </c>
      <c r="C2411" t="s">
        <v>31</v>
      </c>
      <c r="D2411" t="s">
        <v>11604</v>
      </c>
      <c r="E2411" t="str">
        <f>VLOOKUP(B2411,olah!$B:$P,2,0)</f>
        <v>2021-12-01</v>
      </c>
      <c r="F2411">
        <f>COUNTIFS(parameter!$J$4:$J$34,summary!A2411,parameter!$I$4:$I$34,"&gt;="&amp;summary!$E2411)</f>
        <v>31</v>
      </c>
      <c r="G2411">
        <f>COUNTIFS(olah!$Q2411:Q17409,summary!A2411,olah!$B2411:B17409,summary!B2411,olah!$N2411:N17409,summary!C2411,olah!$P2411:P17409,summary!D2411,olah!$S2411:S17409,"On Time")</f>
        <v>1</v>
      </c>
      <c r="H2411">
        <f>COUNTIFS(olah!$Q$2:Q17409,summary!A2411,olah!$B$2:B17409,summary!B2411,olah!$S$2:S17409,"On Time")</f>
        <v>22</v>
      </c>
      <c r="I2411">
        <f>COUNTIFS(olah!$Q2411:Q17409,summary!A2411,olah!$B2411:B17409,summary!B2411,olah!$N2411:N17409,summary!C2411,olah!$P2411:P17409,summary!D2411,olah!$S2411:S17409,"Late")</f>
        <v>0</v>
      </c>
      <c r="J2411">
        <f>COUNTIFS(olah!$Q$2:Q17409,summary!A2411,olah!$B$2:B17409,summary!B2411,olah!$S$2:S17409,"Late")</f>
        <v>0</v>
      </c>
      <c r="K2411">
        <f t="shared" si="37"/>
        <v>9</v>
      </c>
      <c r="L2411">
        <f>COUNTIFS(olah!$Q2411:Q17409,summary!A2411,olah!$B2411:B17409,summary!B2411,olah!$N2411:N17409,summary!C2411,olah!$P2411:P17409,summary!D2411,olah!$T2411:T17409,"On Time CO")</f>
        <v>1</v>
      </c>
      <c r="M2411">
        <f>COUNTIFS(olah!$Q$2:Q17409,summary!A2411,olah!$B$2:B17409,summary!B2411,olah!$T$2:T17409,"On Time CO")</f>
        <v>19</v>
      </c>
      <c r="N2411">
        <f>COUNTIFS(olah!$Q2411:Q17409,summary!A2411,olah!$B2411:B17409,summary!B2411,olah!$N2411:N17409,summary!C2411,olah!$P2411:P17409,summary!D2411,olah!$T2411:T17409,"Overtime")</f>
        <v>0</v>
      </c>
      <c r="O2411">
        <f>COUNTIFS(olah!$Q$2:Q17409,summary!A2411,olah!$B$2:B17409,summary!B2411,olah!$T$2:T17409,"Overtime")</f>
        <v>0</v>
      </c>
      <c r="P2411">
        <f>COUNTIFS(olah!$Q2411:Q17409,summary!A2411,olah!$B2411:B17409,summary!B2411,olah!$N2411:N17409,summary!C2411,olah!$P2411:P17409,summary!D2411,olah!$T2411:T17409,"Early")</f>
        <v>0</v>
      </c>
      <c r="Q2411">
        <f>COUNTIFS(olah!$Q$2:Q17409,summary!A2411,olah!$B$2:B17409,summary!B2411,olah!$T$2:T17409,"Early")</f>
        <v>0</v>
      </c>
      <c r="R2411">
        <f>COUNTIFS(olah!$Q2411:Q17409,summary!A2411,olah!$B2411:B17409,summary!B2411,olah!$N2411:N17409,summary!C2411,olah!$P2411:P17409,summary!D2411,olah!$T2411:T17409,"NA CO")</f>
        <v>0</v>
      </c>
      <c r="S2411">
        <f>COUNTIFS(olah!$Q$2:Q17409,summary!A2411,olah!$B$2:B17409,summary!B2411,olah!$T$2:T17409,"NA CO")</f>
        <v>3</v>
      </c>
      <c r="T2411" t="str">
        <f>olah!R2411</f>
        <v>Attendance</v>
      </c>
      <c r="U2411" t="str">
        <f>IF(T2411="Permit", olah!T2411, "No Permit")</f>
        <v>No Permit</v>
      </c>
    </row>
    <row r="2412" spans="1:21" hidden="1" x14ac:dyDescent="0.3">
      <c r="A2412" s="23">
        <v>44561</v>
      </c>
      <c r="B2412" t="s">
        <v>592</v>
      </c>
      <c r="C2412" t="s">
        <v>31</v>
      </c>
      <c r="D2412" t="s">
        <v>11605</v>
      </c>
      <c r="E2412" t="str">
        <f>VLOOKUP(B2412,olah!$B:$P,2,0)</f>
        <v>2021-12-01</v>
      </c>
      <c r="F2412">
        <f>COUNTIFS(parameter!$J$4:$J$34,summary!A2412,parameter!$I$4:$I$34,"&gt;="&amp;summary!$E2412)</f>
        <v>31</v>
      </c>
      <c r="G2412">
        <f>COUNTIFS(olah!$Q2412:Q17410,summary!A2412,olah!$B2412:B17410,summary!B2412,olah!$N2412:N17410,summary!C2412,olah!$P2412:P17410,summary!D2412,olah!$S2412:S17410,"On Time")</f>
        <v>1</v>
      </c>
      <c r="H2412">
        <f>COUNTIFS(olah!$Q$2:Q17410,summary!A2412,olah!$B$2:B17410,summary!B2412,olah!$S$2:S17410,"On Time")</f>
        <v>22</v>
      </c>
      <c r="I2412">
        <f>COUNTIFS(olah!$Q2412:Q17410,summary!A2412,olah!$B2412:B17410,summary!B2412,olah!$N2412:N17410,summary!C2412,olah!$P2412:P17410,summary!D2412,olah!$S2412:S17410,"Late")</f>
        <v>0</v>
      </c>
      <c r="J2412">
        <f>COUNTIFS(olah!$Q$2:Q17410,summary!A2412,olah!$B$2:B17410,summary!B2412,olah!$S$2:S17410,"Late")</f>
        <v>0</v>
      </c>
      <c r="K2412">
        <f t="shared" si="37"/>
        <v>9</v>
      </c>
      <c r="L2412">
        <f>COUNTIFS(olah!$Q2412:Q17410,summary!A2412,olah!$B2412:B17410,summary!B2412,olah!$N2412:N17410,summary!C2412,olah!$P2412:P17410,summary!D2412,olah!$T2412:T17410,"On Time CO")</f>
        <v>1</v>
      </c>
      <c r="M2412">
        <f>COUNTIFS(olah!$Q$2:Q17410,summary!A2412,olah!$B$2:B17410,summary!B2412,olah!$T$2:T17410,"On Time CO")</f>
        <v>19</v>
      </c>
      <c r="N2412">
        <f>COUNTIFS(olah!$Q2412:Q17410,summary!A2412,olah!$B2412:B17410,summary!B2412,olah!$N2412:N17410,summary!C2412,olah!$P2412:P17410,summary!D2412,olah!$T2412:T17410,"Overtime")</f>
        <v>0</v>
      </c>
      <c r="O2412">
        <f>COUNTIFS(olah!$Q$2:Q17410,summary!A2412,olah!$B$2:B17410,summary!B2412,olah!$T$2:T17410,"Overtime")</f>
        <v>0</v>
      </c>
      <c r="P2412">
        <f>COUNTIFS(olah!$Q2412:Q17410,summary!A2412,olah!$B2412:B17410,summary!B2412,olah!$N2412:N17410,summary!C2412,olah!$P2412:P17410,summary!D2412,olah!$T2412:T17410,"Early")</f>
        <v>0</v>
      </c>
      <c r="Q2412">
        <f>COUNTIFS(olah!$Q$2:Q17410,summary!A2412,olah!$B$2:B17410,summary!B2412,olah!$T$2:T17410,"Early")</f>
        <v>0</v>
      </c>
      <c r="R2412">
        <f>COUNTIFS(olah!$Q2412:Q17410,summary!A2412,olah!$B2412:B17410,summary!B2412,olah!$N2412:N17410,summary!C2412,olah!$P2412:P17410,summary!D2412,olah!$T2412:T17410,"NA CO")</f>
        <v>0</v>
      </c>
      <c r="S2412">
        <f>COUNTIFS(olah!$Q$2:Q17410,summary!A2412,olah!$B$2:B17410,summary!B2412,olah!$T$2:T17410,"NA CO")</f>
        <v>3</v>
      </c>
      <c r="T2412" t="str">
        <f>olah!R2412</f>
        <v>Attendance</v>
      </c>
      <c r="U2412" t="str">
        <f>IF(T2412="Permit", olah!T2412, "No Permit")</f>
        <v>No Permit</v>
      </c>
    </row>
    <row r="2413" spans="1:21" hidden="1" x14ac:dyDescent="0.3">
      <c r="A2413" s="23">
        <v>44561</v>
      </c>
      <c r="B2413" t="s">
        <v>592</v>
      </c>
      <c r="C2413" t="s">
        <v>31</v>
      </c>
      <c r="D2413" t="s">
        <v>11606</v>
      </c>
      <c r="E2413" t="str">
        <f>VLOOKUP(B2413,olah!$B:$P,2,0)</f>
        <v>2021-12-01</v>
      </c>
      <c r="F2413">
        <f>COUNTIFS(parameter!$J$4:$J$34,summary!A2413,parameter!$I$4:$I$34,"&gt;="&amp;summary!$E2413)</f>
        <v>31</v>
      </c>
      <c r="G2413">
        <f>COUNTIFS(olah!$Q2413:Q17411,summary!A2413,olah!$B2413:B17411,summary!B2413,olah!$N2413:N17411,summary!C2413,olah!$P2413:P17411,summary!D2413,olah!$S2413:S17411,"On Time")</f>
        <v>1</v>
      </c>
      <c r="H2413">
        <f>COUNTIFS(olah!$Q$2:Q17411,summary!A2413,olah!$B$2:B17411,summary!B2413,olah!$S$2:S17411,"On Time")</f>
        <v>22</v>
      </c>
      <c r="I2413">
        <f>COUNTIFS(olah!$Q2413:Q17411,summary!A2413,olah!$B2413:B17411,summary!B2413,olah!$N2413:N17411,summary!C2413,olah!$P2413:P17411,summary!D2413,olah!$S2413:S17411,"Late")</f>
        <v>0</v>
      </c>
      <c r="J2413">
        <f>COUNTIFS(olah!$Q$2:Q17411,summary!A2413,olah!$B$2:B17411,summary!B2413,olah!$S$2:S17411,"Late")</f>
        <v>0</v>
      </c>
      <c r="K2413">
        <f t="shared" si="37"/>
        <v>9</v>
      </c>
      <c r="L2413">
        <f>COUNTIFS(olah!$Q2413:Q17411,summary!A2413,olah!$B2413:B17411,summary!B2413,olah!$N2413:N17411,summary!C2413,olah!$P2413:P17411,summary!D2413,olah!$T2413:T17411,"On Time CO")</f>
        <v>1</v>
      </c>
      <c r="M2413">
        <f>COUNTIFS(olah!$Q$2:Q17411,summary!A2413,olah!$B$2:B17411,summary!B2413,olah!$T$2:T17411,"On Time CO")</f>
        <v>19</v>
      </c>
      <c r="N2413">
        <f>COUNTIFS(olah!$Q2413:Q17411,summary!A2413,olah!$B2413:B17411,summary!B2413,olah!$N2413:N17411,summary!C2413,olah!$P2413:P17411,summary!D2413,olah!$T2413:T17411,"Overtime")</f>
        <v>0</v>
      </c>
      <c r="O2413">
        <f>COUNTIFS(olah!$Q$2:Q17411,summary!A2413,olah!$B$2:B17411,summary!B2413,olah!$T$2:T17411,"Overtime")</f>
        <v>0</v>
      </c>
      <c r="P2413">
        <f>COUNTIFS(olah!$Q2413:Q17411,summary!A2413,olah!$B2413:B17411,summary!B2413,olah!$N2413:N17411,summary!C2413,olah!$P2413:P17411,summary!D2413,olah!$T2413:T17411,"Early")</f>
        <v>0</v>
      </c>
      <c r="Q2413">
        <f>COUNTIFS(olah!$Q$2:Q17411,summary!A2413,olah!$B$2:B17411,summary!B2413,olah!$T$2:T17411,"Early")</f>
        <v>0</v>
      </c>
      <c r="R2413">
        <f>COUNTIFS(olah!$Q2413:Q17411,summary!A2413,olah!$B2413:B17411,summary!B2413,olah!$N2413:N17411,summary!C2413,olah!$P2413:P17411,summary!D2413,olah!$T2413:T17411,"NA CO")</f>
        <v>0</v>
      </c>
      <c r="S2413">
        <f>COUNTIFS(olah!$Q$2:Q17411,summary!A2413,olah!$B$2:B17411,summary!B2413,olah!$T$2:T17411,"NA CO")</f>
        <v>3</v>
      </c>
      <c r="T2413" t="str">
        <f>olah!R2413</f>
        <v>Attendance</v>
      </c>
      <c r="U2413" t="str">
        <f>IF(T2413="Permit", olah!T2413, "No Permit")</f>
        <v>No Permit</v>
      </c>
    </row>
    <row r="2414" spans="1:21" hidden="1" x14ac:dyDescent="0.3">
      <c r="A2414" s="23">
        <v>44561</v>
      </c>
      <c r="B2414" t="s">
        <v>592</v>
      </c>
      <c r="C2414" t="s">
        <v>31</v>
      </c>
      <c r="D2414" t="s">
        <v>10202</v>
      </c>
      <c r="E2414" t="str">
        <f>VLOOKUP(B2414,olah!$B:$P,2,0)</f>
        <v>2021-12-01</v>
      </c>
      <c r="F2414">
        <f>COUNTIFS(parameter!$J$4:$J$34,summary!A2414,parameter!$I$4:$I$34,"&gt;="&amp;summary!$E2414)</f>
        <v>31</v>
      </c>
      <c r="G2414">
        <f>COUNTIFS(olah!$Q2414:Q17412,summary!A2414,olah!$B2414:B17412,summary!B2414,olah!$N2414:N17412,summary!C2414,olah!$P2414:P17412,summary!D2414,olah!$S2414:S17412,"On Time")</f>
        <v>1</v>
      </c>
      <c r="H2414">
        <f>COUNTIFS(olah!$Q$2:Q17412,summary!A2414,olah!$B$2:B17412,summary!B2414,olah!$S$2:S17412,"On Time")</f>
        <v>22</v>
      </c>
      <c r="I2414">
        <f>COUNTIFS(olah!$Q2414:Q17412,summary!A2414,olah!$B2414:B17412,summary!B2414,olah!$N2414:N17412,summary!C2414,olah!$P2414:P17412,summary!D2414,olah!$S2414:S17412,"Late")</f>
        <v>0</v>
      </c>
      <c r="J2414">
        <f>COUNTIFS(olah!$Q$2:Q17412,summary!A2414,olah!$B$2:B17412,summary!B2414,olah!$S$2:S17412,"Late")</f>
        <v>0</v>
      </c>
      <c r="K2414">
        <f t="shared" si="37"/>
        <v>9</v>
      </c>
      <c r="L2414">
        <f>COUNTIFS(olah!$Q2414:Q17412,summary!A2414,olah!$B2414:B17412,summary!B2414,olah!$N2414:N17412,summary!C2414,olah!$P2414:P17412,summary!D2414,olah!$T2414:T17412,"On Time CO")</f>
        <v>1</v>
      </c>
      <c r="M2414">
        <f>COUNTIFS(olah!$Q$2:Q17412,summary!A2414,olah!$B$2:B17412,summary!B2414,olah!$T$2:T17412,"On Time CO")</f>
        <v>19</v>
      </c>
      <c r="N2414">
        <f>COUNTIFS(olah!$Q2414:Q17412,summary!A2414,olah!$B2414:B17412,summary!B2414,olah!$N2414:N17412,summary!C2414,olah!$P2414:P17412,summary!D2414,olah!$T2414:T17412,"Overtime")</f>
        <v>0</v>
      </c>
      <c r="O2414">
        <f>COUNTIFS(olah!$Q$2:Q17412,summary!A2414,olah!$B$2:B17412,summary!B2414,olah!$T$2:T17412,"Overtime")</f>
        <v>0</v>
      </c>
      <c r="P2414">
        <f>COUNTIFS(olah!$Q2414:Q17412,summary!A2414,olah!$B2414:B17412,summary!B2414,olah!$N2414:N17412,summary!C2414,olah!$P2414:P17412,summary!D2414,olah!$T2414:T17412,"Early")</f>
        <v>0</v>
      </c>
      <c r="Q2414">
        <f>COUNTIFS(olah!$Q$2:Q17412,summary!A2414,olah!$B$2:B17412,summary!B2414,olah!$T$2:T17412,"Early")</f>
        <v>0</v>
      </c>
      <c r="R2414">
        <f>COUNTIFS(olah!$Q2414:Q17412,summary!A2414,olah!$B2414:B17412,summary!B2414,olah!$N2414:N17412,summary!C2414,olah!$P2414:P17412,summary!D2414,olah!$T2414:T17412,"NA CO")</f>
        <v>0</v>
      </c>
      <c r="S2414">
        <f>COUNTIFS(olah!$Q$2:Q17412,summary!A2414,olah!$B$2:B17412,summary!B2414,olah!$T$2:T17412,"NA CO")</f>
        <v>3</v>
      </c>
      <c r="T2414" t="str">
        <f>olah!R2414</f>
        <v>Attendance</v>
      </c>
      <c r="U2414" t="str">
        <f>IF(T2414="Permit", olah!T2414, "No Permit")</f>
        <v>No Permit</v>
      </c>
    </row>
    <row r="2415" spans="1:21" hidden="1" x14ac:dyDescent="0.3">
      <c r="A2415" s="23">
        <v>44561</v>
      </c>
      <c r="B2415" t="s">
        <v>592</v>
      </c>
      <c r="C2415" t="s">
        <v>31</v>
      </c>
      <c r="D2415" t="s">
        <v>11607</v>
      </c>
      <c r="E2415" t="str">
        <f>VLOOKUP(B2415,olah!$B:$P,2,0)</f>
        <v>2021-12-01</v>
      </c>
      <c r="F2415">
        <f>COUNTIFS(parameter!$J$4:$J$34,summary!A2415,parameter!$I$4:$I$34,"&gt;="&amp;summary!$E2415)</f>
        <v>31</v>
      </c>
      <c r="G2415">
        <f>COUNTIFS(olah!$Q2415:Q17413,summary!A2415,olah!$B2415:B17413,summary!B2415,olah!$N2415:N17413,summary!C2415,olah!$P2415:P17413,summary!D2415,olah!$S2415:S17413,"On Time")</f>
        <v>1</v>
      </c>
      <c r="H2415">
        <f>COUNTIFS(olah!$Q$2:Q17413,summary!A2415,olah!$B$2:B17413,summary!B2415,olah!$S$2:S17413,"On Time")</f>
        <v>22</v>
      </c>
      <c r="I2415">
        <f>COUNTIFS(olah!$Q2415:Q17413,summary!A2415,olah!$B2415:B17413,summary!B2415,olah!$N2415:N17413,summary!C2415,olah!$P2415:P17413,summary!D2415,olah!$S2415:S17413,"Late")</f>
        <v>0</v>
      </c>
      <c r="J2415">
        <f>COUNTIFS(olah!$Q$2:Q17413,summary!A2415,olah!$B$2:B17413,summary!B2415,olah!$S$2:S17413,"Late")</f>
        <v>0</v>
      </c>
      <c r="K2415">
        <f t="shared" si="37"/>
        <v>9</v>
      </c>
      <c r="L2415">
        <f>COUNTIFS(olah!$Q2415:Q17413,summary!A2415,olah!$B2415:B17413,summary!B2415,olah!$N2415:N17413,summary!C2415,olah!$P2415:P17413,summary!D2415,olah!$T2415:T17413,"On Time CO")</f>
        <v>1</v>
      </c>
      <c r="M2415">
        <f>COUNTIFS(olah!$Q$2:Q17413,summary!A2415,olah!$B$2:B17413,summary!B2415,olah!$T$2:T17413,"On Time CO")</f>
        <v>19</v>
      </c>
      <c r="N2415">
        <f>COUNTIFS(olah!$Q2415:Q17413,summary!A2415,olah!$B2415:B17413,summary!B2415,olah!$N2415:N17413,summary!C2415,olah!$P2415:P17413,summary!D2415,olah!$T2415:T17413,"Overtime")</f>
        <v>0</v>
      </c>
      <c r="O2415">
        <f>COUNTIFS(olah!$Q$2:Q17413,summary!A2415,olah!$B$2:B17413,summary!B2415,olah!$T$2:T17413,"Overtime")</f>
        <v>0</v>
      </c>
      <c r="P2415">
        <f>COUNTIFS(olah!$Q2415:Q17413,summary!A2415,olah!$B2415:B17413,summary!B2415,olah!$N2415:N17413,summary!C2415,olah!$P2415:P17413,summary!D2415,olah!$T2415:T17413,"Early")</f>
        <v>0</v>
      </c>
      <c r="Q2415">
        <f>COUNTIFS(olah!$Q$2:Q17413,summary!A2415,olah!$B$2:B17413,summary!B2415,olah!$T$2:T17413,"Early")</f>
        <v>0</v>
      </c>
      <c r="R2415">
        <f>COUNTIFS(olah!$Q2415:Q17413,summary!A2415,olah!$B2415:B17413,summary!B2415,olah!$N2415:N17413,summary!C2415,olah!$P2415:P17413,summary!D2415,olah!$T2415:T17413,"NA CO")</f>
        <v>0</v>
      </c>
      <c r="S2415">
        <f>COUNTIFS(olah!$Q$2:Q17413,summary!A2415,olah!$B$2:B17413,summary!B2415,olah!$T$2:T17413,"NA CO")</f>
        <v>3</v>
      </c>
      <c r="T2415" t="str">
        <f>olah!R2415</f>
        <v>Attendance</v>
      </c>
      <c r="U2415" t="str">
        <f>IF(T2415="Permit", olah!T2415, "No Permit")</f>
        <v>No Permit</v>
      </c>
    </row>
    <row r="2416" spans="1:21" hidden="1" x14ac:dyDescent="0.3">
      <c r="A2416" s="23">
        <v>44561</v>
      </c>
      <c r="B2416" t="s">
        <v>592</v>
      </c>
      <c r="C2416" t="s">
        <v>31</v>
      </c>
      <c r="D2416" t="s">
        <v>11608</v>
      </c>
      <c r="E2416" t="str">
        <f>VLOOKUP(B2416,olah!$B:$P,2,0)</f>
        <v>2021-12-01</v>
      </c>
      <c r="F2416">
        <f>COUNTIFS(parameter!$J$4:$J$34,summary!A2416,parameter!$I$4:$I$34,"&gt;="&amp;summary!$E2416)</f>
        <v>31</v>
      </c>
      <c r="G2416">
        <f>COUNTIFS(olah!$Q2416:Q17414,summary!A2416,olah!$B2416:B17414,summary!B2416,olah!$N2416:N17414,summary!C2416,olah!$P2416:P17414,summary!D2416,olah!$S2416:S17414,"On Time")</f>
        <v>1</v>
      </c>
      <c r="H2416">
        <f>COUNTIFS(olah!$Q$2:Q17414,summary!A2416,olah!$B$2:B17414,summary!B2416,olah!$S$2:S17414,"On Time")</f>
        <v>22</v>
      </c>
      <c r="I2416">
        <f>COUNTIFS(olah!$Q2416:Q17414,summary!A2416,olah!$B2416:B17414,summary!B2416,olah!$N2416:N17414,summary!C2416,olah!$P2416:P17414,summary!D2416,olah!$S2416:S17414,"Late")</f>
        <v>0</v>
      </c>
      <c r="J2416">
        <f>COUNTIFS(olah!$Q$2:Q17414,summary!A2416,olah!$B$2:B17414,summary!B2416,olah!$S$2:S17414,"Late")</f>
        <v>0</v>
      </c>
      <c r="K2416">
        <f t="shared" si="37"/>
        <v>9</v>
      </c>
      <c r="L2416">
        <f>COUNTIFS(olah!$Q2416:Q17414,summary!A2416,olah!$B2416:B17414,summary!B2416,olah!$N2416:N17414,summary!C2416,olah!$P2416:P17414,summary!D2416,olah!$T2416:T17414,"On Time CO")</f>
        <v>1</v>
      </c>
      <c r="M2416">
        <f>COUNTIFS(olah!$Q$2:Q17414,summary!A2416,olah!$B$2:B17414,summary!B2416,olah!$T$2:T17414,"On Time CO")</f>
        <v>19</v>
      </c>
      <c r="N2416">
        <f>COUNTIFS(olah!$Q2416:Q17414,summary!A2416,olah!$B2416:B17414,summary!B2416,olah!$N2416:N17414,summary!C2416,olah!$P2416:P17414,summary!D2416,olah!$T2416:T17414,"Overtime")</f>
        <v>0</v>
      </c>
      <c r="O2416">
        <f>COUNTIFS(olah!$Q$2:Q17414,summary!A2416,olah!$B$2:B17414,summary!B2416,olah!$T$2:T17414,"Overtime")</f>
        <v>0</v>
      </c>
      <c r="P2416">
        <f>COUNTIFS(olah!$Q2416:Q17414,summary!A2416,olah!$B2416:B17414,summary!B2416,olah!$N2416:N17414,summary!C2416,olah!$P2416:P17414,summary!D2416,olah!$T2416:T17414,"Early")</f>
        <v>0</v>
      </c>
      <c r="Q2416">
        <f>COUNTIFS(olah!$Q$2:Q17414,summary!A2416,olah!$B$2:B17414,summary!B2416,olah!$T$2:T17414,"Early")</f>
        <v>0</v>
      </c>
      <c r="R2416">
        <f>COUNTIFS(olah!$Q2416:Q17414,summary!A2416,olah!$B2416:B17414,summary!B2416,olah!$N2416:N17414,summary!C2416,olah!$P2416:P17414,summary!D2416,olah!$T2416:T17414,"NA CO")</f>
        <v>0</v>
      </c>
      <c r="S2416">
        <f>COUNTIFS(olah!$Q$2:Q17414,summary!A2416,olah!$B$2:B17414,summary!B2416,olah!$T$2:T17414,"NA CO")</f>
        <v>3</v>
      </c>
      <c r="T2416" t="str">
        <f>olah!R2416</f>
        <v>Attendance</v>
      </c>
      <c r="U2416" t="str">
        <f>IF(T2416="Permit", olah!T2416, "No Permit")</f>
        <v>No Permit</v>
      </c>
    </row>
    <row r="2417" spans="1:21" hidden="1" x14ac:dyDescent="0.3">
      <c r="A2417" s="23">
        <v>44561</v>
      </c>
      <c r="B2417" t="s">
        <v>592</v>
      </c>
      <c r="C2417" t="s">
        <v>31</v>
      </c>
      <c r="D2417" t="s">
        <v>11609</v>
      </c>
      <c r="E2417" t="str">
        <f>VLOOKUP(B2417,olah!$B:$P,2,0)</f>
        <v>2021-12-01</v>
      </c>
      <c r="F2417">
        <f>COUNTIFS(parameter!$J$4:$J$34,summary!A2417,parameter!$I$4:$I$34,"&gt;="&amp;summary!$E2417)</f>
        <v>31</v>
      </c>
      <c r="G2417">
        <f>COUNTIFS(olah!$Q2417:Q17415,summary!A2417,olah!$B2417:B17415,summary!B2417,olah!$N2417:N17415,summary!C2417,olah!$P2417:P17415,summary!D2417,olah!$S2417:S17415,"On Time")</f>
        <v>1</v>
      </c>
      <c r="H2417">
        <f>COUNTIFS(olah!$Q$2:Q17415,summary!A2417,olah!$B$2:B17415,summary!B2417,olah!$S$2:S17415,"On Time")</f>
        <v>22</v>
      </c>
      <c r="I2417">
        <f>COUNTIFS(olah!$Q2417:Q17415,summary!A2417,olah!$B2417:B17415,summary!B2417,olah!$N2417:N17415,summary!C2417,olah!$P2417:P17415,summary!D2417,olah!$S2417:S17415,"Late")</f>
        <v>0</v>
      </c>
      <c r="J2417">
        <f>COUNTIFS(olah!$Q$2:Q17415,summary!A2417,olah!$B$2:B17415,summary!B2417,olah!$S$2:S17415,"Late")</f>
        <v>0</v>
      </c>
      <c r="K2417">
        <f t="shared" si="37"/>
        <v>9</v>
      </c>
      <c r="L2417">
        <f>COUNTIFS(olah!$Q2417:Q17415,summary!A2417,olah!$B2417:B17415,summary!B2417,olah!$N2417:N17415,summary!C2417,olah!$P2417:P17415,summary!D2417,olah!$T2417:T17415,"On Time CO")</f>
        <v>1</v>
      </c>
      <c r="M2417">
        <f>COUNTIFS(olah!$Q$2:Q17415,summary!A2417,olah!$B$2:B17415,summary!B2417,olah!$T$2:T17415,"On Time CO")</f>
        <v>19</v>
      </c>
      <c r="N2417">
        <f>COUNTIFS(olah!$Q2417:Q17415,summary!A2417,olah!$B2417:B17415,summary!B2417,olah!$N2417:N17415,summary!C2417,olah!$P2417:P17415,summary!D2417,olah!$T2417:T17415,"Overtime")</f>
        <v>0</v>
      </c>
      <c r="O2417">
        <f>COUNTIFS(olah!$Q$2:Q17415,summary!A2417,olah!$B$2:B17415,summary!B2417,olah!$T$2:T17415,"Overtime")</f>
        <v>0</v>
      </c>
      <c r="P2417">
        <f>COUNTIFS(olah!$Q2417:Q17415,summary!A2417,olah!$B2417:B17415,summary!B2417,olah!$N2417:N17415,summary!C2417,olah!$P2417:P17415,summary!D2417,olah!$T2417:T17415,"Early")</f>
        <v>0</v>
      </c>
      <c r="Q2417">
        <f>COUNTIFS(olah!$Q$2:Q17415,summary!A2417,olah!$B$2:B17415,summary!B2417,olah!$T$2:T17415,"Early")</f>
        <v>0</v>
      </c>
      <c r="R2417">
        <f>COUNTIFS(olah!$Q2417:Q17415,summary!A2417,olah!$B2417:B17415,summary!B2417,olah!$N2417:N17415,summary!C2417,olah!$P2417:P17415,summary!D2417,olah!$T2417:T17415,"NA CO")</f>
        <v>0</v>
      </c>
      <c r="S2417">
        <f>COUNTIFS(olah!$Q$2:Q17415,summary!A2417,olah!$B$2:B17415,summary!B2417,olah!$T$2:T17415,"NA CO")</f>
        <v>3</v>
      </c>
      <c r="T2417" t="str">
        <f>olah!R2417</f>
        <v>Attendance</v>
      </c>
      <c r="U2417" t="str">
        <f>IF(T2417="Permit", olah!T2417, "No Permit")</f>
        <v>No Permit</v>
      </c>
    </row>
    <row r="2418" spans="1:21" hidden="1" x14ac:dyDescent="0.3">
      <c r="A2418" s="23">
        <v>44561</v>
      </c>
      <c r="B2418" t="s">
        <v>592</v>
      </c>
      <c r="C2418" t="s">
        <v>31</v>
      </c>
      <c r="D2418" t="s">
        <v>9024</v>
      </c>
      <c r="E2418" t="str">
        <f>VLOOKUP(B2418,olah!$B:$P,2,0)</f>
        <v>2021-12-01</v>
      </c>
      <c r="F2418">
        <f>COUNTIFS(parameter!$J$4:$J$34,summary!A2418,parameter!$I$4:$I$34,"&gt;="&amp;summary!$E2418)</f>
        <v>31</v>
      </c>
      <c r="G2418">
        <f>COUNTIFS(olah!$Q2418:Q17416,summary!A2418,olah!$B2418:B17416,summary!B2418,olah!$N2418:N17416,summary!C2418,olah!$P2418:P17416,summary!D2418,olah!$S2418:S17416,"On Time")</f>
        <v>1</v>
      </c>
      <c r="H2418">
        <f>COUNTIFS(olah!$Q$2:Q17416,summary!A2418,olah!$B$2:B17416,summary!B2418,olah!$S$2:S17416,"On Time")</f>
        <v>22</v>
      </c>
      <c r="I2418">
        <f>COUNTIFS(olah!$Q2418:Q17416,summary!A2418,olah!$B2418:B17416,summary!B2418,olah!$N2418:N17416,summary!C2418,olah!$P2418:P17416,summary!D2418,olah!$S2418:S17416,"Late")</f>
        <v>0</v>
      </c>
      <c r="J2418">
        <f>COUNTIFS(olah!$Q$2:Q17416,summary!A2418,olah!$B$2:B17416,summary!B2418,olah!$S$2:S17416,"Late")</f>
        <v>0</v>
      </c>
      <c r="K2418">
        <f t="shared" si="37"/>
        <v>9</v>
      </c>
      <c r="L2418">
        <f>COUNTIFS(olah!$Q2418:Q17416,summary!A2418,olah!$B2418:B17416,summary!B2418,olah!$N2418:N17416,summary!C2418,olah!$P2418:P17416,summary!D2418,olah!$T2418:T17416,"On Time CO")</f>
        <v>1</v>
      </c>
      <c r="M2418">
        <f>COUNTIFS(olah!$Q$2:Q17416,summary!A2418,olah!$B$2:B17416,summary!B2418,olah!$T$2:T17416,"On Time CO")</f>
        <v>19</v>
      </c>
      <c r="N2418">
        <f>COUNTIFS(olah!$Q2418:Q17416,summary!A2418,olah!$B2418:B17416,summary!B2418,olah!$N2418:N17416,summary!C2418,olah!$P2418:P17416,summary!D2418,olah!$T2418:T17416,"Overtime")</f>
        <v>0</v>
      </c>
      <c r="O2418">
        <f>COUNTIFS(olah!$Q$2:Q17416,summary!A2418,olah!$B$2:B17416,summary!B2418,olah!$T$2:T17416,"Overtime")</f>
        <v>0</v>
      </c>
      <c r="P2418">
        <f>COUNTIFS(olah!$Q2418:Q17416,summary!A2418,olah!$B2418:B17416,summary!B2418,olah!$N2418:N17416,summary!C2418,olah!$P2418:P17416,summary!D2418,olah!$T2418:T17416,"Early")</f>
        <v>0</v>
      </c>
      <c r="Q2418">
        <f>COUNTIFS(olah!$Q$2:Q17416,summary!A2418,olah!$B$2:B17416,summary!B2418,olah!$T$2:T17416,"Early")</f>
        <v>0</v>
      </c>
      <c r="R2418">
        <f>COUNTIFS(olah!$Q2418:Q17416,summary!A2418,olah!$B2418:B17416,summary!B2418,olah!$N2418:N17416,summary!C2418,olah!$P2418:P17416,summary!D2418,olah!$T2418:T17416,"NA CO")</f>
        <v>0</v>
      </c>
      <c r="S2418">
        <f>COUNTIFS(olah!$Q$2:Q17416,summary!A2418,olah!$B$2:B17416,summary!B2418,olah!$T$2:T17416,"NA CO")</f>
        <v>3</v>
      </c>
      <c r="T2418" t="str">
        <f>olah!R2418</f>
        <v>Attendance</v>
      </c>
      <c r="U2418" t="str">
        <f>IF(T2418="Permit", olah!T2418, "No Permit")</f>
        <v>No Permit</v>
      </c>
    </row>
    <row r="2419" spans="1:21" hidden="1" x14ac:dyDescent="0.3">
      <c r="A2419" s="23">
        <v>44561</v>
      </c>
      <c r="B2419" t="s">
        <v>592</v>
      </c>
      <c r="C2419" t="s">
        <v>31</v>
      </c>
      <c r="D2419" t="s">
        <v>10213</v>
      </c>
      <c r="E2419" t="str">
        <f>VLOOKUP(B2419,olah!$B:$P,2,0)</f>
        <v>2021-12-01</v>
      </c>
      <c r="F2419">
        <f>COUNTIFS(parameter!$J$4:$J$34,summary!A2419,parameter!$I$4:$I$34,"&gt;="&amp;summary!$E2419)</f>
        <v>31</v>
      </c>
      <c r="G2419">
        <f>COUNTIFS(olah!$Q2419:Q17417,summary!A2419,olah!$B2419:B17417,summary!B2419,olah!$N2419:N17417,summary!C2419,olah!$P2419:P17417,summary!D2419,olah!$S2419:S17417,"On Time")</f>
        <v>1</v>
      </c>
      <c r="H2419">
        <f>COUNTIFS(olah!$Q$2:Q17417,summary!A2419,olah!$B$2:B17417,summary!B2419,olah!$S$2:S17417,"On Time")</f>
        <v>22</v>
      </c>
      <c r="I2419">
        <f>COUNTIFS(olah!$Q2419:Q17417,summary!A2419,olah!$B2419:B17417,summary!B2419,olah!$N2419:N17417,summary!C2419,olah!$P2419:P17417,summary!D2419,olah!$S2419:S17417,"Late")</f>
        <v>0</v>
      </c>
      <c r="J2419">
        <f>COUNTIFS(olah!$Q$2:Q17417,summary!A2419,olah!$B$2:B17417,summary!B2419,olah!$S$2:S17417,"Late")</f>
        <v>0</v>
      </c>
      <c r="K2419">
        <f t="shared" si="37"/>
        <v>9</v>
      </c>
      <c r="L2419">
        <f>COUNTIFS(olah!$Q2419:Q17417,summary!A2419,olah!$B2419:B17417,summary!B2419,olah!$N2419:N17417,summary!C2419,olah!$P2419:P17417,summary!D2419,olah!$T2419:T17417,"On Time CO")</f>
        <v>1</v>
      </c>
      <c r="M2419">
        <f>COUNTIFS(olah!$Q$2:Q17417,summary!A2419,olah!$B$2:B17417,summary!B2419,olah!$T$2:T17417,"On Time CO")</f>
        <v>19</v>
      </c>
      <c r="N2419">
        <f>COUNTIFS(olah!$Q2419:Q17417,summary!A2419,olah!$B2419:B17417,summary!B2419,olah!$N2419:N17417,summary!C2419,olah!$P2419:P17417,summary!D2419,olah!$T2419:T17417,"Overtime")</f>
        <v>0</v>
      </c>
      <c r="O2419">
        <f>COUNTIFS(olah!$Q$2:Q17417,summary!A2419,olah!$B$2:B17417,summary!B2419,olah!$T$2:T17417,"Overtime")</f>
        <v>0</v>
      </c>
      <c r="P2419">
        <f>COUNTIFS(olah!$Q2419:Q17417,summary!A2419,olah!$B2419:B17417,summary!B2419,olah!$N2419:N17417,summary!C2419,olah!$P2419:P17417,summary!D2419,olah!$T2419:T17417,"Early")</f>
        <v>0</v>
      </c>
      <c r="Q2419">
        <f>COUNTIFS(olah!$Q$2:Q17417,summary!A2419,olah!$B$2:B17417,summary!B2419,olah!$T$2:T17417,"Early")</f>
        <v>0</v>
      </c>
      <c r="R2419">
        <f>COUNTIFS(olah!$Q2419:Q17417,summary!A2419,olah!$B2419:B17417,summary!B2419,olah!$N2419:N17417,summary!C2419,olah!$P2419:P17417,summary!D2419,olah!$T2419:T17417,"NA CO")</f>
        <v>0</v>
      </c>
      <c r="S2419">
        <f>COUNTIFS(olah!$Q$2:Q17417,summary!A2419,olah!$B$2:B17417,summary!B2419,olah!$T$2:T17417,"NA CO")</f>
        <v>3</v>
      </c>
      <c r="T2419" t="str">
        <f>olah!R2419</f>
        <v>Attendance</v>
      </c>
      <c r="U2419" t="str">
        <f>IF(T2419="Permit", olah!T2419, "No Permit")</f>
        <v>No Permit</v>
      </c>
    </row>
    <row r="2420" spans="1:21" hidden="1" x14ac:dyDescent="0.3">
      <c r="A2420" s="23">
        <v>44561</v>
      </c>
      <c r="B2420" t="s">
        <v>592</v>
      </c>
      <c r="C2420" t="s">
        <v>31</v>
      </c>
      <c r="D2420" t="s">
        <v>11610</v>
      </c>
      <c r="E2420" t="str">
        <f>VLOOKUP(B2420,olah!$B:$P,2,0)</f>
        <v>2021-12-01</v>
      </c>
      <c r="F2420">
        <f>COUNTIFS(parameter!$J$4:$J$34,summary!A2420,parameter!$I$4:$I$34,"&gt;="&amp;summary!$E2420)</f>
        <v>31</v>
      </c>
      <c r="G2420">
        <f>COUNTIFS(olah!$Q2420:Q17418,summary!A2420,olah!$B2420:B17418,summary!B2420,olah!$N2420:N17418,summary!C2420,olah!$P2420:P17418,summary!D2420,olah!$S2420:S17418,"On Time")</f>
        <v>1</v>
      </c>
      <c r="H2420">
        <f>COUNTIFS(olah!$Q$2:Q17418,summary!A2420,olah!$B$2:B17418,summary!B2420,olah!$S$2:S17418,"On Time")</f>
        <v>22</v>
      </c>
      <c r="I2420">
        <f>COUNTIFS(olah!$Q2420:Q17418,summary!A2420,olah!$B2420:B17418,summary!B2420,olah!$N2420:N17418,summary!C2420,olah!$P2420:P17418,summary!D2420,olah!$S2420:S17418,"Late")</f>
        <v>0</v>
      </c>
      <c r="J2420">
        <f>COUNTIFS(olah!$Q$2:Q17418,summary!A2420,olah!$B$2:B17418,summary!B2420,olah!$S$2:S17418,"Late")</f>
        <v>0</v>
      </c>
      <c r="K2420">
        <f t="shared" si="37"/>
        <v>9</v>
      </c>
      <c r="L2420">
        <f>COUNTIFS(olah!$Q2420:Q17418,summary!A2420,olah!$B2420:B17418,summary!B2420,olah!$N2420:N17418,summary!C2420,olah!$P2420:P17418,summary!D2420,olah!$T2420:T17418,"On Time CO")</f>
        <v>0</v>
      </c>
      <c r="M2420">
        <f>COUNTIFS(olah!$Q$2:Q17418,summary!A2420,olah!$B$2:B17418,summary!B2420,olah!$T$2:T17418,"On Time CO")</f>
        <v>19</v>
      </c>
      <c r="N2420">
        <f>COUNTIFS(olah!$Q2420:Q17418,summary!A2420,olah!$B2420:B17418,summary!B2420,olah!$N2420:N17418,summary!C2420,olah!$P2420:P17418,summary!D2420,olah!$T2420:T17418,"Overtime")</f>
        <v>0</v>
      </c>
      <c r="O2420">
        <f>COUNTIFS(olah!$Q$2:Q17418,summary!A2420,olah!$B$2:B17418,summary!B2420,olah!$T$2:T17418,"Overtime")</f>
        <v>0</v>
      </c>
      <c r="P2420">
        <f>COUNTIFS(olah!$Q2420:Q17418,summary!A2420,olah!$B2420:B17418,summary!B2420,olah!$N2420:N17418,summary!C2420,olah!$P2420:P17418,summary!D2420,olah!$T2420:T17418,"Early")</f>
        <v>0</v>
      </c>
      <c r="Q2420">
        <f>COUNTIFS(olah!$Q$2:Q17418,summary!A2420,olah!$B$2:B17418,summary!B2420,olah!$T$2:T17418,"Early")</f>
        <v>0</v>
      </c>
      <c r="R2420">
        <f>COUNTIFS(olah!$Q2420:Q17418,summary!A2420,olah!$B2420:B17418,summary!B2420,olah!$N2420:N17418,summary!C2420,olah!$P2420:P17418,summary!D2420,olah!$T2420:T17418,"NA CO")</f>
        <v>1</v>
      </c>
      <c r="S2420">
        <f>COUNTIFS(olah!$Q$2:Q17418,summary!A2420,olah!$B$2:B17418,summary!B2420,olah!$T$2:T17418,"NA CO")</f>
        <v>3</v>
      </c>
      <c r="T2420" t="str">
        <f>olah!R2420</f>
        <v>Attendance</v>
      </c>
      <c r="U2420" t="str">
        <f>IF(T2420="Permit", olah!T2420, "No Permit")</f>
        <v>No Permit</v>
      </c>
    </row>
    <row r="2421" spans="1:21" hidden="1" x14ac:dyDescent="0.3">
      <c r="A2421" s="23">
        <v>44561</v>
      </c>
      <c r="B2421" t="s">
        <v>592</v>
      </c>
      <c r="C2421" t="s">
        <v>31</v>
      </c>
      <c r="D2421" t="s">
        <v>9025</v>
      </c>
      <c r="E2421" t="str">
        <f>VLOOKUP(B2421,olah!$B:$P,2,0)</f>
        <v>2021-12-01</v>
      </c>
      <c r="F2421">
        <f>COUNTIFS(parameter!$J$4:$J$34,summary!A2421,parameter!$I$4:$I$34,"&gt;="&amp;summary!$E2421)</f>
        <v>31</v>
      </c>
      <c r="G2421">
        <f>COUNTIFS(olah!$Q2421:Q17419,summary!A2421,olah!$B2421:B17419,summary!B2421,olah!$N2421:N17419,summary!C2421,olah!$P2421:P17419,summary!D2421,olah!$S2421:S17419,"On Time")</f>
        <v>1</v>
      </c>
      <c r="H2421">
        <f>COUNTIFS(olah!$Q$2:Q17419,summary!A2421,olah!$B$2:B17419,summary!B2421,olah!$S$2:S17419,"On Time")</f>
        <v>22</v>
      </c>
      <c r="I2421">
        <f>COUNTIFS(olah!$Q2421:Q17419,summary!A2421,olah!$B2421:B17419,summary!B2421,olah!$N2421:N17419,summary!C2421,olah!$P2421:P17419,summary!D2421,olah!$S2421:S17419,"Late")</f>
        <v>0</v>
      </c>
      <c r="J2421">
        <f>COUNTIFS(olah!$Q$2:Q17419,summary!A2421,olah!$B$2:B17419,summary!B2421,olah!$S$2:S17419,"Late")</f>
        <v>0</v>
      </c>
      <c r="K2421">
        <f t="shared" si="37"/>
        <v>9</v>
      </c>
      <c r="L2421">
        <f>COUNTIFS(olah!$Q2421:Q17419,summary!A2421,olah!$B2421:B17419,summary!B2421,olah!$N2421:N17419,summary!C2421,olah!$P2421:P17419,summary!D2421,olah!$T2421:T17419,"On Time CO")</f>
        <v>1</v>
      </c>
      <c r="M2421">
        <f>COUNTIFS(olah!$Q$2:Q17419,summary!A2421,olah!$B$2:B17419,summary!B2421,olah!$T$2:T17419,"On Time CO")</f>
        <v>19</v>
      </c>
      <c r="N2421">
        <f>COUNTIFS(olah!$Q2421:Q17419,summary!A2421,olah!$B2421:B17419,summary!B2421,olah!$N2421:N17419,summary!C2421,olah!$P2421:P17419,summary!D2421,olah!$T2421:T17419,"Overtime")</f>
        <v>0</v>
      </c>
      <c r="O2421">
        <f>COUNTIFS(olah!$Q$2:Q17419,summary!A2421,olah!$B$2:B17419,summary!B2421,olah!$T$2:T17419,"Overtime")</f>
        <v>0</v>
      </c>
      <c r="P2421">
        <f>COUNTIFS(olah!$Q2421:Q17419,summary!A2421,olah!$B2421:B17419,summary!B2421,olah!$N2421:N17419,summary!C2421,olah!$P2421:P17419,summary!D2421,olah!$T2421:T17419,"Early")</f>
        <v>0</v>
      </c>
      <c r="Q2421">
        <f>COUNTIFS(olah!$Q$2:Q17419,summary!A2421,olah!$B$2:B17419,summary!B2421,olah!$T$2:T17419,"Early")</f>
        <v>0</v>
      </c>
      <c r="R2421">
        <f>COUNTIFS(olah!$Q2421:Q17419,summary!A2421,olah!$B2421:B17419,summary!B2421,olah!$N2421:N17419,summary!C2421,olah!$P2421:P17419,summary!D2421,olah!$T2421:T17419,"NA CO")</f>
        <v>0</v>
      </c>
      <c r="S2421">
        <f>COUNTIFS(olah!$Q$2:Q17419,summary!A2421,olah!$B$2:B17419,summary!B2421,olah!$T$2:T17419,"NA CO")</f>
        <v>3</v>
      </c>
      <c r="T2421" t="str">
        <f>olah!R2421</f>
        <v>Attendance</v>
      </c>
      <c r="U2421" t="str">
        <f>IF(T2421="Permit", olah!T2421, "No Permit")</f>
        <v>No Permit</v>
      </c>
    </row>
    <row r="2422" spans="1:21" hidden="1" x14ac:dyDescent="0.3">
      <c r="A2422" s="23">
        <v>44561</v>
      </c>
      <c r="B2422" t="s">
        <v>592</v>
      </c>
      <c r="C2422" t="s">
        <v>31</v>
      </c>
      <c r="D2422" t="s">
        <v>10214</v>
      </c>
      <c r="E2422" t="str">
        <f>VLOOKUP(B2422,olah!$B:$P,2,0)</f>
        <v>2021-12-01</v>
      </c>
      <c r="F2422">
        <f>COUNTIFS(parameter!$J$4:$J$34,summary!A2422,parameter!$I$4:$I$34,"&gt;="&amp;summary!$E2422)</f>
        <v>31</v>
      </c>
      <c r="G2422">
        <f>COUNTIFS(olah!$Q2422:Q17420,summary!A2422,olah!$B2422:B17420,summary!B2422,olah!$N2422:N17420,summary!C2422,olah!$P2422:P17420,summary!D2422,olah!$S2422:S17420,"On Time")</f>
        <v>1</v>
      </c>
      <c r="H2422">
        <f>COUNTIFS(olah!$Q$2:Q17420,summary!A2422,olah!$B$2:B17420,summary!B2422,olah!$S$2:S17420,"On Time")</f>
        <v>22</v>
      </c>
      <c r="I2422">
        <f>COUNTIFS(olah!$Q2422:Q17420,summary!A2422,olah!$B2422:B17420,summary!B2422,olah!$N2422:N17420,summary!C2422,olah!$P2422:P17420,summary!D2422,olah!$S2422:S17420,"Late")</f>
        <v>0</v>
      </c>
      <c r="J2422">
        <f>COUNTIFS(olah!$Q$2:Q17420,summary!A2422,olah!$B$2:B17420,summary!B2422,olah!$S$2:S17420,"Late")</f>
        <v>0</v>
      </c>
      <c r="K2422">
        <f t="shared" si="37"/>
        <v>9</v>
      </c>
      <c r="L2422">
        <f>COUNTIFS(olah!$Q2422:Q17420,summary!A2422,olah!$B2422:B17420,summary!B2422,olah!$N2422:N17420,summary!C2422,olah!$P2422:P17420,summary!D2422,olah!$T2422:T17420,"On Time CO")</f>
        <v>1</v>
      </c>
      <c r="M2422">
        <f>COUNTIFS(olah!$Q$2:Q17420,summary!A2422,olah!$B$2:B17420,summary!B2422,olah!$T$2:T17420,"On Time CO")</f>
        <v>19</v>
      </c>
      <c r="N2422">
        <f>COUNTIFS(olah!$Q2422:Q17420,summary!A2422,olah!$B2422:B17420,summary!B2422,olah!$N2422:N17420,summary!C2422,olah!$P2422:P17420,summary!D2422,olah!$T2422:T17420,"Overtime")</f>
        <v>0</v>
      </c>
      <c r="O2422">
        <f>COUNTIFS(olah!$Q$2:Q17420,summary!A2422,olah!$B$2:B17420,summary!B2422,olah!$T$2:T17420,"Overtime")</f>
        <v>0</v>
      </c>
      <c r="P2422">
        <f>COUNTIFS(olah!$Q2422:Q17420,summary!A2422,olah!$B2422:B17420,summary!B2422,olah!$N2422:N17420,summary!C2422,olah!$P2422:P17420,summary!D2422,olah!$T2422:T17420,"Early")</f>
        <v>0</v>
      </c>
      <c r="Q2422">
        <f>COUNTIFS(olah!$Q$2:Q17420,summary!A2422,olah!$B$2:B17420,summary!B2422,olah!$T$2:T17420,"Early")</f>
        <v>0</v>
      </c>
      <c r="R2422">
        <f>COUNTIFS(olah!$Q2422:Q17420,summary!A2422,olah!$B2422:B17420,summary!B2422,olah!$N2422:N17420,summary!C2422,olah!$P2422:P17420,summary!D2422,olah!$T2422:T17420,"NA CO")</f>
        <v>0</v>
      </c>
      <c r="S2422">
        <f>COUNTIFS(olah!$Q$2:Q17420,summary!A2422,olah!$B$2:B17420,summary!B2422,olah!$T$2:T17420,"NA CO")</f>
        <v>3</v>
      </c>
      <c r="T2422" t="str">
        <f>olah!R2422</f>
        <v>Attendance</v>
      </c>
      <c r="U2422" t="str">
        <f>IF(T2422="Permit", olah!T2422, "No Permit")</f>
        <v>No Permit</v>
      </c>
    </row>
    <row r="2423" spans="1:21" hidden="1" x14ac:dyDescent="0.3">
      <c r="A2423" s="23">
        <v>44561</v>
      </c>
      <c r="B2423" t="s">
        <v>592</v>
      </c>
      <c r="C2423" t="s">
        <v>31</v>
      </c>
      <c r="D2423" t="s">
        <v>7814</v>
      </c>
      <c r="E2423" t="str">
        <f>VLOOKUP(B2423,olah!$B:$P,2,0)</f>
        <v>2021-12-01</v>
      </c>
      <c r="F2423">
        <f>COUNTIFS(parameter!$J$4:$J$34,summary!A2423,parameter!$I$4:$I$34,"&gt;="&amp;summary!$E2423)</f>
        <v>31</v>
      </c>
      <c r="G2423">
        <f>COUNTIFS(olah!$Q2423:Q17421,summary!A2423,olah!$B2423:B17421,summary!B2423,olah!$N2423:N17421,summary!C2423,olah!$P2423:P17421,summary!D2423,olah!$S2423:S17421,"On Time")</f>
        <v>1</v>
      </c>
      <c r="H2423">
        <f>COUNTIFS(olah!$Q$2:Q17421,summary!A2423,olah!$B$2:B17421,summary!B2423,olah!$S$2:S17421,"On Time")</f>
        <v>22</v>
      </c>
      <c r="I2423">
        <f>COUNTIFS(olah!$Q2423:Q17421,summary!A2423,olah!$B2423:B17421,summary!B2423,olah!$N2423:N17421,summary!C2423,olah!$P2423:P17421,summary!D2423,olah!$S2423:S17421,"Late")</f>
        <v>0</v>
      </c>
      <c r="J2423">
        <f>COUNTIFS(olah!$Q$2:Q17421,summary!A2423,olah!$B$2:B17421,summary!B2423,olah!$S$2:S17421,"Late")</f>
        <v>0</v>
      </c>
      <c r="K2423">
        <f t="shared" si="37"/>
        <v>9</v>
      </c>
      <c r="L2423">
        <f>COUNTIFS(olah!$Q2423:Q17421,summary!A2423,olah!$B2423:B17421,summary!B2423,olah!$N2423:N17421,summary!C2423,olah!$P2423:P17421,summary!D2423,olah!$T2423:T17421,"On Time CO")</f>
        <v>1</v>
      </c>
      <c r="M2423">
        <f>COUNTIFS(olah!$Q$2:Q17421,summary!A2423,olah!$B$2:B17421,summary!B2423,olah!$T$2:T17421,"On Time CO")</f>
        <v>19</v>
      </c>
      <c r="N2423">
        <f>COUNTIFS(olah!$Q2423:Q17421,summary!A2423,olah!$B2423:B17421,summary!B2423,olah!$N2423:N17421,summary!C2423,olah!$P2423:P17421,summary!D2423,olah!$T2423:T17421,"Overtime")</f>
        <v>0</v>
      </c>
      <c r="O2423">
        <f>COUNTIFS(olah!$Q$2:Q17421,summary!A2423,olah!$B$2:B17421,summary!B2423,olah!$T$2:T17421,"Overtime")</f>
        <v>0</v>
      </c>
      <c r="P2423">
        <f>COUNTIFS(olah!$Q2423:Q17421,summary!A2423,olah!$B2423:B17421,summary!B2423,olah!$N2423:N17421,summary!C2423,olah!$P2423:P17421,summary!D2423,olah!$T2423:T17421,"Early")</f>
        <v>0</v>
      </c>
      <c r="Q2423">
        <f>COUNTIFS(olah!$Q$2:Q17421,summary!A2423,olah!$B$2:B17421,summary!B2423,olah!$T$2:T17421,"Early")</f>
        <v>0</v>
      </c>
      <c r="R2423">
        <f>COUNTIFS(olah!$Q2423:Q17421,summary!A2423,olah!$B2423:B17421,summary!B2423,olah!$N2423:N17421,summary!C2423,olah!$P2423:P17421,summary!D2423,olah!$T2423:T17421,"NA CO")</f>
        <v>0</v>
      </c>
      <c r="S2423">
        <f>COUNTIFS(olah!$Q$2:Q17421,summary!A2423,olah!$B$2:B17421,summary!B2423,olah!$T$2:T17421,"NA CO")</f>
        <v>3</v>
      </c>
      <c r="T2423" t="str">
        <f>olah!R2423</f>
        <v>Attendance</v>
      </c>
      <c r="U2423" t="str">
        <f>IF(T2423="Permit", olah!T2423, "No Permit")</f>
        <v>No Permit</v>
      </c>
    </row>
    <row r="2424" spans="1:21" hidden="1" x14ac:dyDescent="0.3">
      <c r="A2424" s="23">
        <v>44561</v>
      </c>
      <c r="B2424" t="s">
        <v>596</v>
      </c>
      <c r="C2424" t="s">
        <v>597</v>
      </c>
      <c r="D2424" t="s">
        <v>11600</v>
      </c>
      <c r="E2424" t="str">
        <f>VLOOKUP(B2424,olah!$B:$P,2,0)</f>
        <v>2021-12-03</v>
      </c>
      <c r="F2424">
        <f>COUNTIFS(parameter!$J$4:$J$34,summary!A2424,parameter!$I$4:$I$34,"&gt;="&amp;summary!$E2424)</f>
        <v>29</v>
      </c>
      <c r="G2424">
        <f>COUNTIFS(olah!$Q2424:Q17422,summary!A2424,olah!$B2424:B17422,summary!B2424,olah!$N2424:N17422,summary!C2424,olah!$P2424:P17422,summary!D2424,olah!$S2424:S17422,"On Time")</f>
        <v>1</v>
      </c>
      <c r="H2424">
        <f>COUNTIFS(olah!$Q$2:Q17422,summary!A2424,olah!$B$2:B17422,summary!B2424,olah!$S$2:S17422,"On Time")</f>
        <v>1</v>
      </c>
      <c r="I2424">
        <f>COUNTIFS(olah!$Q2424:Q17422,summary!A2424,olah!$B2424:B17422,summary!B2424,olah!$N2424:N17422,summary!C2424,olah!$P2424:P17422,summary!D2424,olah!$S2424:S17422,"Late")</f>
        <v>0</v>
      </c>
      <c r="J2424">
        <f>COUNTIFS(olah!$Q$2:Q17422,summary!A2424,olah!$B$2:B17422,summary!B2424,olah!$S$2:S17422,"Late")</f>
        <v>0</v>
      </c>
      <c r="K2424">
        <f t="shared" si="37"/>
        <v>28</v>
      </c>
      <c r="L2424">
        <f>COUNTIFS(olah!$Q2424:Q17422,summary!A2424,olah!$B2424:B17422,summary!B2424,olah!$N2424:N17422,summary!C2424,olah!$P2424:P17422,summary!D2424,olah!$T2424:T17422,"On Time CO")</f>
        <v>0</v>
      </c>
      <c r="M2424">
        <f>COUNTIFS(olah!$Q$2:Q17422,summary!A2424,olah!$B$2:B17422,summary!B2424,olah!$T$2:T17422,"On Time CO")</f>
        <v>0</v>
      </c>
      <c r="N2424">
        <f>COUNTIFS(olah!$Q2424:Q17422,summary!A2424,olah!$B2424:B17422,summary!B2424,olah!$N2424:N17422,summary!C2424,olah!$P2424:P17422,summary!D2424,olah!$T2424:T17422,"Overtime")</f>
        <v>0</v>
      </c>
      <c r="O2424">
        <f>COUNTIFS(olah!$Q$2:Q17422,summary!A2424,olah!$B$2:B17422,summary!B2424,olah!$T$2:T17422,"Overtime")</f>
        <v>0</v>
      </c>
      <c r="P2424">
        <f>COUNTIFS(olah!$Q2424:Q17422,summary!A2424,olah!$B2424:B17422,summary!B2424,olah!$N2424:N17422,summary!C2424,olah!$P2424:P17422,summary!D2424,olah!$T2424:T17422,"Early")</f>
        <v>0</v>
      </c>
      <c r="Q2424">
        <f>COUNTIFS(olah!$Q$2:Q17422,summary!A2424,olah!$B$2:B17422,summary!B2424,olah!$T$2:T17422,"Early")</f>
        <v>0</v>
      </c>
      <c r="R2424">
        <f>COUNTIFS(olah!$Q2424:Q17422,summary!A2424,olah!$B2424:B17422,summary!B2424,olah!$N2424:N17422,summary!C2424,olah!$P2424:P17422,summary!D2424,olah!$T2424:T17422,"NA CO")</f>
        <v>1</v>
      </c>
      <c r="S2424">
        <f>COUNTIFS(olah!$Q$2:Q17422,summary!A2424,olah!$B$2:B17422,summary!B2424,olah!$T$2:T17422,"NA CO")</f>
        <v>1</v>
      </c>
      <c r="T2424" t="str">
        <f>olah!R2424</f>
        <v>Daily Journey</v>
      </c>
      <c r="U2424" t="str">
        <f>IF(T2424="Permit", olah!T2424, "No Permit")</f>
        <v>No Permit</v>
      </c>
    </row>
    <row r="2425" spans="1:21" hidden="1" x14ac:dyDescent="0.3">
      <c r="A2425" s="23">
        <v>44561</v>
      </c>
      <c r="B2425" t="s">
        <v>599</v>
      </c>
      <c r="C2425" t="s">
        <v>28</v>
      </c>
      <c r="D2425" t="s">
        <v>1390</v>
      </c>
      <c r="E2425" t="str">
        <f>VLOOKUP(B2425,olah!$B:$P,2,0)</f>
        <v>2021-12-01</v>
      </c>
      <c r="F2425">
        <f>COUNTIFS(parameter!$J$4:$J$34,summary!A2425,parameter!$I$4:$I$34,"&gt;="&amp;summary!$E2425)</f>
        <v>31</v>
      </c>
      <c r="G2425">
        <f>COUNTIFS(olah!$Q2425:Q17423,summary!A2425,olah!$B2425:B17423,summary!B2425,olah!$N2425:N17423,summary!C2425,olah!$P2425:P17423,summary!D2425,olah!$S2425:S17423,"On Time")</f>
        <v>1</v>
      </c>
      <c r="H2425">
        <f>COUNTIFS(olah!$Q$2:Q17423,summary!A2425,olah!$B$2:B17423,summary!B2425,olah!$S$2:S17423,"On Time")</f>
        <v>22</v>
      </c>
      <c r="I2425">
        <f>COUNTIFS(olah!$Q2425:Q17423,summary!A2425,olah!$B2425:B17423,summary!B2425,olah!$N2425:N17423,summary!C2425,olah!$P2425:P17423,summary!D2425,olah!$S2425:S17423,"Late")</f>
        <v>0</v>
      </c>
      <c r="J2425">
        <f>COUNTIFS(olah!$Q$2:Q17423,summary!A2425,olah!$B$2:B17423,summary!B2425,olah!$S$2:S17423,"Late")</f>
        <v>0</v>
      </c>
      <c r="K2425">
        <f t="shared" si="37"/>
        <v>9</v>
      </c>
      <c r="L2425">
        <f>COUNTIFS(olah!$Q2425:Q17423,summary!A2425,olah!$B2425:B17423,summary!B2425,olah!$N2425:N17423,summary!C2425,olah!$P2425:P17423,summary!D2425,olah!$T2425:T17423,"On Time CO")</f>
        <v>1</v>
      </c>
      <c r="M2425">
        <f>COUNTIFS(olah!$Q$2:Q17423,summary!A2425,olah!$B$2:B17423,summary!B2425,olah!$T$2:T17423,"On Time CO")</f>
        <v>17</v>
      </c>
      <c r="N2425">
        <f>COUNTIFS(olah!$Q2425:Q17423,summary!A2425,olah!$B2425:B17423,summary!B2425,olah!$N2425:N17423,summary!C2425,olah!$P2425:P17423,summary!D2425,olah!$T2425:T17423,"Overtime")</f>
        <v>0</v>
      </c>
      <c r="O2425">
        <f>COUNTIFS(olah!$Q$2:Q17423,summary!A2425,olah!$B$2:B17423,summary!B2425,olah!$T$2:T17423,"Overtime")</f>
        <v>0</v>
      </c>
      <c r="P2425">
        <f>COUNTIFS(olah!$Q2425:Q17423,summary!A2425,olah!$B2425:B17423,summary!B2425,olah!$N2425:N17423,summary!C2425,olah!$P2425:P17423,summary!D2425,olah!$T2425:T17423,"Early")</f>
        <v>0</v>
      </c>
      <c r="Q2425">
        <f>COUNTIFS(olah!$Q$2:Q17423,summary!A2425,olah!$B$2:B17423,summary!B2425,olah!$T$2:T17423,"Early")</f>
        <v>0</v>
      </c>
      <c r="R2425">
        <f>COUNTIFS(olah!$Q2425:Q17423,summary!A2425,olah!$B2425:B17423,summary!B2425,olah!$N2425:N17423,summary!C2425,olah!$P2425:P17423,summary!D2425,olah!$T2425:T17423,"NA CO")</f>
        <v>0</v>
      </c>
      <c r="S2425">
        <f>COUNTIFS(olah!$Q$2:Q17423,summary!A2425,olah!$B$2:B17423,summary!B2425,olah!$T$2:T17423,"NA CO")</f>
        <v>5</v>
      </c>
      <c r="T2425" t="str">
        <f>olah!R2425</f>
        <v>Attendance</v>
      </c>
      <c r="U2425" t="str">
        <f>IF(T2425="Permit", olah!T2425, "No Permit")</f>
        <v>No Permit</v>
      </c>
    </row>
    <row r="2426" spans="1:21" hidden="1" x14ac:dyDescent="0.3">
      <c r="A2426" s="23">
        <v>44561</v>
      </c>
      <c r="B2426" t="s">
        <v>599</v>
      </c>
      <c r="C2426" t="s">
        <v>602</v>
      </c>
      <c r="D2426" t="s">
        <v>5935</v>
      </c>
      <c r="E2426" t="str">
        <f>VLOOKUP(B2426,olah!$B:$P,2,0)</f>
        <v>2021-12-01</v>
      </c>
      <c r="F2426">
        <f>COUNTIFS(parameter!$J$4:$J$34,summary!A2426,parameter!$I$4:$I$34,"&gt;="&amp;summary!$E2426)</f>
        <v>31</v>
      </c>
      <c r="G2426">
        <f>COUNTIFS(olah!$Q2426:Q17424,summary!A2426,olah!$B2426:B17424,summary!B2426,olah!$N2426:N17424,summary!C2426,olah!$P2426:P17424,summary!D2426,olah!$S2426:S17424,"On Time")</f>
        <v>1</v>
      </c>
      <c r="H2426">
        <f>COUNTIFS(olah!$Q$2:Q17424,summary!A2426,olah!$B$2:B17424,summary!B2426,olah!$S$2:S17424,"On Time")</f>
        <v>22</v>
      </c>
      <c r="I2426">
        <f>COUNTIFS(olah!$Q2426:Q17424,summary!A2426,olah!$B2426:B17424,summary!B2426,olah!$N2426:N17424,summary!C2426,olah!$P2426:P17424,summary!D2426,olah!$S2426:S17424,"Late")</f>
        <v>0</v>
      </c>
      <c r="J2426">
        <f>COUNTIFS(olah!$Q$2:Q17424,summary!A2426,olah!$B$2:B17424,summary!B2426,olah!$S$2:S17424,"Late")</f>
        <v>0</v>
      </c>
      <c r="K2426">
        <f t="shared" si="37"/>
        <v>9</v>
      </c>
      <c r="L2426">
        <f>COUNTIFS(olah!$Q2426:Q17424,summary!A2426,olah!$B2426:B17424,summary!B2426,olah!$N2426:N17424,summary!C2426,olah!$P2426:P17424,summary!D2426,olah!$T2426:T17424,"On Time CO")</f>
        <v>0</v>
      </c>
      <c r="M2426">
        <f>COUNTIFS(olah!$Q$2:Q17424,summary!A2426,olah!$B$2:B17424,summary!B2426,olah!$T$2:T17424,"On Time CO")</f>
        <v>17</v>
      </c>
      <c r="N2426">
        <f>COUNTIFS(olah!$Q2426:Q17424,summary!A2426,olah!$B2426:B17424,summary!B2426,olah!$N2426:N17424,summary!C2426,olah!$P2426:P17424,summary!D2426,olah!$T2426:T17424,"Overtime")</f>
        <v>0</v>
      </c>
      <c r="O2426">
        <f>COUNTIFS(olah!$Q$2:Q17424,summary!A2426,olah!$B$2:B17424,summary!B2426,olah!$T$2:T17424,"Overtime")</f>
        <v>0</v>
      </c>
      <c r="P2426">
        <f>COUNTIFS(olah!$Q2426:Q17424,summary!A2426,olah!$B2426:B17424,summary!B2426,olah!$N2426:N17424,summary!C2426,olah!$P2426:P17424,summary!D2426,olah!$T2426:T17424,"Early")</f>
        <v>0</v>
      </c>
      <c r="Q2426">
        <f>COUNTIFS(olah!$Q$2:Q17424,summary!A2426,olah!$B$2:B17424,summary!B2426,olah!$T$2:T17424,"Early")</f>
        <v>0</v>
      </c>
      <c r="R2426">
        <f>COUNTIFS(olah!$Q2426:Q17424,summary!A2426,olah!$B2426:B17424,summary!B2426,olah!$N2426:N17424,summary!C2426,olah!$P2426:P17424,summary!D2426,olah!$T2426:T17424,"NA CO")</f>
        <v>1</v>
      </c>
      <c r="S2426">
        <f>COUNTIFS(olah!$Q$2:Q17424,summary!A2426,olah!$B$2:B17424,summary!B2426,olah!$T$2:T17424,"NA CO")</f>
        <v>5</v>
      </c>
      <c r="T2426" t="str">
        <f>olah!R2426</f>
        <v>Daily Journey</v>
      </c>
      <c r="U2426" t="str">
        <f>IF(T2426="Permit", olah!T2426, "No Permit")</f>
        <v>No Permit</v>
      </c>
    </row>
    <row r="2427" spans="1:21" hidden="1" x14ac:dyDescent="0.3">
      <c r="A2427" s="23">
        <v>44561</v>
      </c>
      <c r="B2427" t="s">
        <v>599</v>
      </c>
      <c r="C2427" t="s">
        <v>28</v>
      </c>
      <c r="D2427" t="s">
        <v>11600</v>
      </c>
      <c r="E2427" t="str">
        <f>VLOOKUP(B2427,olah!$B:$P,2,0)</f>
        <v>2021-12-01</v>
      </c>
      <c r="F2427">
        <f>COUNTIFS(parameter!$J$4:$J$34,summary!A2427,parameter!$I$4:$I$34,"&gt;="&amp;summary!$E2427)</f>
        <v>31</v>
      </c>
      <c r="G2427">
        <f>COUNTIFS(olah!$Q2427:Q17425,summary!A2427,olah!$B2427:B17425,summary!B2427,olah!$N2427:N17425,summary!C2427,olah!$P2427:P17425,summary!D2427,olah!$S2427:S17425,"On Time")</f>
        <v>1</v>
      </c>
      <c r="H2427">
        <f>COUNTIFS(olah!$Q$2:Q17425,summary!A2427,olah!$B$2:B17425,summary!B2427,olah!$S$2:S17425,"On Time")</f>
        <v>22</v>
      </c>
      <c r="I2427">
        <f>COUNTIFS(olah!$Q2427:Q17425,summary!A2427,olah!$B2427:B17425,summary!B2427,olah!$N2427:N17425,summary!C2427,olah!$P2427:P17425,summary!D2427,olah!$S2427:S17425,"Late")</f>
        <v>0</v>
      </c>
      <c r="J2427">
        <f>COUNTIFS(olah!$Q$2:Q17425,summary!A2427,olah!$B$2:B17425,summary!B2427,olah!$S$2:S17425,"Late")</f>
        <v>0</v>
      </c>
      <c r="K2427">
        <f t="shared" si="37"/>
        <v>9</v>
      </c>
      <c r="L2427">
        <f>COUNTIFS(olah!$Q2427:Q17425,summary!A2427,olah!$B2427:B17425,summary!B2427,olah!$N2427:N17425,summary!C2427,olah!$P2427:P17425,summary!D2427,olah!$T2427:T17425,"On Time CO")</f>
        <v>0</v>
      </c>
      <c r="M2427">
        <f>COUNTIFS(olah!$Q$2:Q17425,summary!A2427,olah!$B$2:B17425,summary!B2427,olah!$T$2:T17425,"On Time CO")</f>
        <v>17</v>
      </c>
      <c r="N2427">
        <f>COUNTIFS(olah!$Q2427:Q17425,summary!A2427,olah!$B2427:B17425,summary!B2427,olah!$N2427:N17425,summary!C2427,olah!$P2427:P17425,summary!D2427,olah!$T2427:T17425,"Overtime")</f>
        <v>0</v>
      </c>
      <c r="O2427">
        <f>COUNTIFS(olah!$Q$2:Q17425,summary!A2427,olah!$B$2:B17425,summary!B2427,olah!$T$2:T17425,"Overtime")</f>
        <v>0</v>
      </c>
      <c r="P2427">
        <f>COUNTIFS(olah!$Q2427:Q17425,summary!A2427,olah!$B2427:B17425,summary!B2427,olah!$N2427:N17425,summary!C2427,olah!$P2427:P17425,summary!D2427,olah!$T2427:T17425,"Early")</f>
        <v>0</v>
      </c>
      <c r="Q2427">
        <f>COUNTIFS(olah!$Q$2:Q17425,summary!A2427,olah!$B$2:B17425,summary!B2427,olah!$T$2:T17425,"Early")</f>
        <v>0</v>
      </c>
      <c r="R2427">
        <f>COUNTIFS(olah!$Q2427:Q17425,summary!A2427,olah!$B2427:B17425,summary!B2427,olah!$N2427:N17425,summary!C2427,olah!$P2427:P17425,summary!D2427,olah!$T2427:T17425,"NA CO")</f>
        <v>1</v>
      </c>
      <c r="S2427">
        <f>COUNTIFS(olah!$Q$2:Q17425,summary!A2427,olah!$B$2:B17425,summary!B2427,olah!$T$2:T17425,"NA CO")</f>
        <v>5</v>
      </c>
      <c r="T2427" t="str">
        <f>olah!R2427</f>
        <v>Attendance</v>
      </c>
      <c r="U2427" t="str">
        <f>IF(T2427="Permit", olah!T2427, "No Permit")</f>
        <v>No Permit</v>
      </c>
    </row>
    <row r="2428" spans="1:21" hidden="1" x14ac:dyDescent="0.3">
      <c r="A2428" s="23">
        <v>44561</v>
      </c>
      <c r="B2428" t="s">
        <v>599</v>
      </c>
      <c r="C2428" t="s">
        <v>28</v>
      </c>
      <c r="D2428" t="s">
        <v>11601</v>
      </c>
      <c r="E2428" t="str">
        <f>VLOOKUP(B2428,olah!$B:$P,2,0)</f>
        <v>2021-12-01</v>
      </c>
      <c r="F2428">
        <f>COUNTIFS(parameter!$J$4:$J$34,summary!A2428,parameter!$I$4:$I$34,"&gt;="&amp;summary!$E2428)</f>
        <v>31</v>
      </c>
      <c r="G2428">
        <f>COUNTIFS(olah!$Q2428:Q17426,summary!A2428,olah!$B2428:B17426,summary!B2428,olah!$N2428:N17426,summary!C2428,olah!$P2428:P17426,summary!D2428,olah!$S2428:S17426,"On Time")</f>
        <v>1</v>
      </c>
      <c r="H2428">
        <f>COUNTIFS(olah!$Q$2:Q17426,summary!A2428,olah!$B$2:B17426,summary!B2428,olah!$S$2:S17426,"On Time")</f>
        <v>22</v>
      </c>
      <c r="I2428">
        <f>COUNTIFS(olah!$Q2428:Q17426,summary!A2428,olah!$B2428:B17426,summary!B2428,olah!$N2428:N17426,summary!C2428,olah!$P2428:P17426,summary!D2428,olah!$S2428:S17426,"Late")</f>
        <v>0</v>
      </c>
      <c r="J2428">
        <f>COUNTIFS(olah!$Q$2:Q17426,summary!A2428,olah!$B$2:B17426,summary!B2428,olah!$S$2:S17426,"Late")</f>
        <v>0</v>
      </c>
      <c r="K2428">
        <f t="shared" si="37"/>
        <v>9</v>
      </c>
      <c r="L2428">
        <f>COUNTIFS(olah!$Q2428:Q17426,summary!A2428,olah!$B2428:B17426,summary!B2428,olah!$N2428:N17426,summary!C2428,olah!$P2428:P17426,summary!D2428,olah!$T2428:T17426,"On Time CO")</f>
        <v>1</v>
      </c>
      <c r="M2428">
        <f>COUNTIFS(olah!$Q$2:Q17426,summary!A2428,olah!$B$2:B17426,summary!B2428,olah!$T$2:T17426,"On Time CO")</f>
        <v>17</v>
      </c>
      <c r="N2428">
        <f>COUNTIFS(olah!$Q2428:Q17426,summary!A2428,olah!$B2428:B17426,summary!B2428,olah!$N2428:N17426,summary!C2428,olah!$P2428:P17426,summary!D2428,olah!$T2428:T17426,"Overtime")</f>
        <v>0</v>
      </c>
      <c r="O2428">
        <f>COUNTIFS(olah!$Q$2:Q17426,summary!A2428,olah!$B$2:B17426,summary!B2428,olah!$T$2:T17426,"Overtime")</f>
        <v>0</v>
      </c>
      <c r="P2428">
        <f>COUNTIFS(olah!$Q2428:Q17426,summary!A2428,olah!$B2428:B17426,summary!B2428,olah!$N2428:N17426,summary!C2428,olah!$P2428:P17426,summary!D2428,olah!$T2428:T17426,"Early")</f>
        <v>0</v>
      </c>
      <c r="Q2428">
        <f>COUNTIFS(olah!$Q$2:Q17426,summary!A2428,olah!$B$2:B17426,summary!B2428,olah!$T$2:T17426,"Early")</f>
        <v>0</v>
      </c>
      <c r="R2428">
        <f>COUNTIFS(olah!$Q2428:Q17426,summary!A2428,olah!$B2428:B17426,summary!B2428,olah!$N2428:N17426,summary!C2428,olah!$P2428:P17426,summary!D2428,olah!$T2428:T17426,"NA CO")</f>
        <v>0</v>
      </c>
      <c r="S2428">
        <f>COUNTIFS(olah!$Q$2:Q17426,summary!A2428,olah!$B$2:B17426,summary!B2428,olah!$T$2:T17426,"NA CO")</f>
        <v>5</v>
      </c>
      <c r="T2428" t="str">
        <f>olah!R2428</f>
        <v>Attendance</v>
      </c>
      <c r="U2428" t="str">
        <f>IF(T2428="Permit", olah!T2428, "No Permit")</f>
        <v>No Permit</v>
      </c>
    </row>
    <row r="2429" spans="1:21" hidden="1" x14ac:dyDescent="0.3">
      <c r="A2429" s="23">
        <v>44561</v>
      </c>
      <c r="B2429" t="s">
        <v>599</v>
      </c>
      <c r="C2429" t="s">
        <v>28</v>
      </c>
      <c r="D2429" t="s">
        <v>5936</v>
      </c>
      <c r="E2429" t="str">
        <f>VLOOKUP(B2429,olah!$B:$P,2,0)</f>
        <v>2021-12-01</v>
      </c>
      <c r="F2429">
        <f>COUNTIFS(parameter!$J$4:$J$34,summary!A2429,parameter!$I$4:$I$34,"&gt;="&amp;summary!$E2429)</f>
        <v>31</v>
      </c>
      <c r="G2429">
        <f>COUNTIFS(olah!$Q2429:Q17427,summary!A2429,olah!$B2429:B17427,summary!B2429,olah!$N2429:N17427,summary!C2429,olah!$P2429:P17427,summary!D2429,olah!$S2429:S17427,"On Time")</f>
        <v>1</v>
      </c>
      <c r="H2429">
        <f>COUNTIFS(olah!$Q$2:Q17427,summary!A2429,olah!$B$2:B17427,summary!B2429,olah!$S$2:S17427,"On Time")</f>
        <v>22</v>
      </c>
      <c r="I2429">
        <f>COUNTIFS(olah!$Q2429:Q17427,summary!A2429,olah!$B2429:B17427,summary!B2429,olah!$N2429:N17427,summary!C2429,olah!$P2429:P17427,summary!D2429,olah!$S2429:S17427,"Late")</f>
        <v>0</v>
      </c>
      <c r="J2429">
        <f>COUNTIFS(olah!$Q$2:Q17427,summary!A2429,olah!$B$2:B17427,summary!B2429,olah!$S$2:S17427,"Late")</f>
        <v>0</v>
      </c>
      <c r="K2429">
        <f t="shared" si="37"/>
        <v>9</v>
      </c>
      <c r="L2429">
        <f>COUNTIFS(olah!$Q2429:Q17427,summary!A2429,olah!$B2429:B17427,summary!B2429,olah!$N2429:N17427,summary!C2429,olah!$P2429:P17427,summary!D2429,olah!$T2429:T17427,"On Time CO")</f>
        <v>1</v>
      </c>
      <c r="M2429">
        <f>COUNTIFS(olah!$Q$2:Q17427,summary!A2429,olah!$B$2:B17427,summary!B2429,olah!$T$2:T17427,"On Time CO")</f>
        <v>17</v>
      </c>
      <c r="N2429">
        <f>COUNTIFS(olah!$Q2429:Q17427,summary!A2429,olah!$B2429:B17427,summary!B2429,olah!$N2429:N17427,summary!C2429,olah!$P2429:P17427,summary!D2429,olah!$T2429:T17427,"Overtime")</f>
        <v>0</v>
      </c>
      <c r="O2429">
        <f>COUNTIFS(olah!$Q$2:Q17427,summary!A2429,olah!$B$2:B17427,summary!B2429,olah!$T$2:T17427,"Overtime")</f>
        <v>0</v>
      </c>
      <c r="P2429">
        <f>COUNTIFS(olah!$Q2429:Q17427,summary!A2429,olah!$B2429:B17427,summary!B2429,olah!$N2429:N17427,summary!C2429,olah!$P2429:P17427,summary!D2429,olah!$T2429:T17427,"Early")</f>
        <v>0</v>
      </c>
      <c r="Q2429">
        <f>COUNTIFS(olah!$Q$2:Q17427,summary!A2429,olah!$B$2:B17427,summary!B2429,olah!$T$2:T17427,"Early")</f>
        <v>0</v>
      </c>
      <c r="R2429">
        <f>COUNTIFS(olah!$Q2429:Q17427,summary!A2429,olah!$B2429:B17427,summary!B2429,olah!$N2429:N17427,summary!C2429,olah!$P2429:P17427,summary!D2429,olah!$T2429:T17427,"NA CO")</f>
        <v>0</v>
      </c>
      <c r="S2429">
        <f>COUNTIFS(olah!$Q$2:Q17427,summary!A2429,olah!$B$2:B17427,summary!B2429,olah!$T$2:T17427,"NA CO")</f>
        <v>5</v>
      </c>
      <c r="T2429" t="str">
        <f>olah!R2429</f>
        <v>Attendance</v>
      </c>
      <c r="U2429" t="str">
        <f>IF(T2429="Permit", olah!T2429, "No Permit")</f>
        <v>No Permit</v>
      </c>
    </row>
    <row r="2430" spans="1:21" hidden="1" x14ac:dyDescent="0.3">
      <c r="A2430" s="23">
        <v>44561</v>
      </c>
      <c r="B2430" t="s">
        <v>599</v>
      </c>
      <c r="C2430" t="s">
        <v>602</v>
      </c>
      <c r="D2430" t="s">
        <v>6082</v>
      </c>
      <c r="E2430" t="str">
        <f>VLOOKUP(B2430,olah!$B:$P,2,0)</f>
        <v>2021-12-01</v>
      </c>
      <c r="F2430">
        <f>COUNTIFS(parameter!$J$4:$J$34,summary!A2430,parameter!$I$4:$I$34,"&gt;="&amp;summary!$E2430)</f>
        <v>31</v>
      </c>
      <c r="G2430">
        <f>COUNTIFS(olah!$Q2430:Q17428,summary!A2430,olah!$B2430:B17428,summary!B2430,olah!$N2430:N17428,summary!C2430,olah!$P2430:P17428,summary!D2430,olah!$S2430:S17428,"On Time")</f>
        <v>1</v>
      </c>
      <c r="H2430">
        <f>COUNTIFS(olah!$Q$2:Q17428,summary!A2430,olah!$B$2:B17428,summary!B2430,olah!$S$2:S17428,"On Time")</f>
        <v>22</v>
      </c>
      <c r="I2430">
        <f>COUNTIFS(olah!$Q2430:Q17428,summary!A2430,olah!$B2430:B17428,summary!B2430,olah!$N2430:N17428,summary!C2430,olah!$P2430:P17428,summary!D2430,olah!$S2430:S17428,"Late")</f>
        <v>0</v>
      </c>
      <c r="J2430">
        <f>COUNTIFS(olah!$Q$2:Q17428,summary!A2430,olah!$B$2:B17428,summary!B2430,olah!$S$2:S17428,"Late")</f>
        <v>0</v>
      </c>
      <c r="K2430">
        <f t="shared" si="37"/>
        <v>9</v>
      </c>
      <c r="L2430">
        <f>COUNTIFS(olah!$Q2430:Q17428,summary!A2430,olah!$B2430:B17428,summary!B2430,olah!$N2430:N17428,summary!C2430,olah!$P2430:P17428,summary!D2430,olah!$T2430:T17428,"On Time CO")</f>
        <v>1</v>
      </c>
      <c r="M2430">
        <f>COUNTIFS(olah!$Q$2:Q17428,summary!A2430,olah!$B$2:B17428,summary!B2430,olah!$T$2:T17428,"On Time CO")</f>
        <v>17</v>
      </c>
      <c r="N2430">
        <f>COUNTIFS(olah!$Q2430:Q17428,summary!A2430,olah!$B2430:B17428,summary!B2430,olah!$N2430:N17428,summary!C2430,olah!$P2430:P17428,summary!D2430,olah!$T2430:T17428,"Overtime")</f>
        <v>0</v>
      </c>
      <c r="O2430">
        <f>COUNTIFS(olah!$Q$2:Q17428,summary!A2430,olah!$B$2:B17428,summary!B2430,olah!$T$2:T17428,"Overtime")</f>
        <v>0</v>
      </c>
      <c r="P2430">
        <f>COUNTIFS(olah!$Q2430:Q17428,summary!A2430,olah!$B2430:B17428,summary!B2430,olah!$N2430:N17428,summary!C2430,olah!$P2430:P17428,summary!D2430,olah!$T2430:T17428,"Early")</f>
        <v>0</v>
      </c>
      <c r="Q2430">
        <f>COUNTIFS(olah!$Q$2:Q17428,summary!A2430,olah!$B$2:B17428,summary!B2430,olah!$T$2:T17428,"Early")</f>
        <v>0</v>
      </c>
      <c r="R2430">
        <f>COUNTIFS(olah!$Q2430:Q17428,summary!A2430,olah!$B2430:B17428,summary!B2430,olah!$N2430:N17428,summary!C2430,olah!$P2430:P17428,summary!D2430,olah!$T2430:T17428,"NA CO")</f>
        <v>0</v>
      </c>
      <c r="S2430">
        <f>COUNTIFS(olah!$Q$2:Q17428,summary!A2430,olah!$B$2:B17428,summary!B2430,olah!$T$2:T17428,"NA CO")</f>
        <v>5</v>
      </c>
      <c r="T2430" t="str">
        <f>olah!R2430</f>
        <v>Daily Journey</v>
      </c>
      <c r="U2430" t="str">
        <f>IF(T2430="Permit", olah!T2430, "No Permit")</f>
        <v>No Permit</v>
      </c>
    </row>
    <row r="2431" spans="1:21" hidden="1" x14ac:dyDescent="0.3">
      <c r="A2431" s="23">
        <v>44561</v>
      </c>
      <c r="B2431" t="s">
        <v>599</v>
      </c>
      <c r="C2431" t="s">
        <v>28</v>
      </c>
      <c r="D2431" t="s">
        <v>11602</v>
      </c>
      <c r="E2431" t="str">
        <f>VLOOKUP(B2431,olah!$B:$P,2,0)</f>
        <v>2021-12-01</v>
      </c>
      <c r="F2431">
        <f>COUNTIFS(parameter!$J$4:$J$34,summary!A2431,parameter!$I$4:$I$34,"&gt;="&amp;summary!$E2431)</f>
        <v>31</v>
      </c>
      <c r="G2431">
        <f>COUNTIFS(olah!$Q2431:Q17429,summary!A2431,olah!$B2431:B17429,summary!B2431,olah!$N2431:N17429,summary!C2431,olah!$P2431:P17429,summary!D2431,olah!$S2431:S17429,"On Time")</f>
        <v>1</v>
      </c>
      <c r="H2431">
        <f>COUNTIFS(olah!$Q$2:Q17429,summary!A2431,olah!$B$2:B17429,summary!B2431,olah!$S$2:S17429,"On Time")</f>
        <v>22</v>
      </c>
      <c r="I2431">
        <f>COUNTIFS(olah!$Q2431:Q17429,summary!A2431,olah!$B2431:B17429,summary!B2431,olah!$N2431:N17429,summary!C2431,olah!$P2431:P17429,summary!D2431,olah!$S2431:S17429,"Late")</f>
        <v>0</v>
      </c>
      <c r="J2431">
        <f>COUNTIFS(olah!$Q$2:Q17429,summary!A2431,olah!$B$2:B17429,summary!B2431,olah!$S$2:S17429,"Late")</f>
        <v>0</v>
      </c>
      <c r="K2431">
        <f t="shared" si="37"/>
        <v>9</v>
      </c>
      <c r="L2431">
        <f>COUNTIFS(olah!$Q2431:Q17429,summary!A2431,olah!$B2431:B17429,summary!B2431,olah!$N2431:N17429,summary!C2431,olah!$P2431:P17429,summary!D2431,olah!$T2431:T17429,"On Time CO")</f>
        <v>1</v>
      </c>
      <c r="M2431">
        <f>COUNTIFS(olah!$Q$2:Q17429,summary!A2431,olah!$B$2:B17429,summary!B2431,olah!$T$2:T17429,"On Time CO")</f>
        <v>17</v>
      </c>
      <c r="N2431">
        <f>COUNTIFS(olah!$Q2431:Q17429,summary!A2431,olah!$B2431:B17429,summary!B2431,olah!$N2431:N17429,summary!C2431,olah!$P2431:P17429,summary!D2431,olah!$T2431:T17429,"Overtime")</f>
        <v>0</v>
      </c>
      <c r="O2431">
        <f>COUNTIFS(olah!$Q$2:Q17429,summary!A2431,olah!$B$2:B17429,summary!B2431,olah!$T$2:T17429,"Overtime")</f>
        <v>0</v>
      </c>
      <c r="P2431">
        <f>COUNTIFS(olah!$Q2431:Q17429,summary!A2431,olah!$B2431:B17429,summary!B2431,olah!$N2431:N17429,summary!C2431,olah!$P2431:P17429,summary!D2431,olah!$T2431:T17429,"Early")</f>
        <v>0</v>
      </c>
      <c r="Q2431">
        <f>COUNTIFS(olah!$Q$2:Q17429,summary!A2431,olah!$B$2:B17429,summary!B2431,olah!$T$2:T17429,"Early")</f>
        <v>0</v>
      </c>
      <c r="R2431">
        <f>COUNTIFS(olah!$Q2431:Q17429,summary!A2431,olah!$B2431:B17429,summary!B2431,olah!$N2431:N17429,summary!C2431,olah!$P2431:P17429,summary!D2431,olah!$T2431:T17429,"NA CO")</f>
        <v>0</v>
      </c>
      <c r="S2431">
        <f>COUNTIFS(olah!$Q$2:Q17429,summary!A2431,olah!$B$2:B17429,summary!B2431,olah!$T$2:T17429,"NA CO")</f>
        <v>5</v>
      </c>
      <c r="T2431" t="str">
        <f>olah!R2431</f>
        <v>Attendance</v>
      </c>
      <c r="U2431" t="str">
        <f>IF(T2431="Permit", olah!T2431, "No Permit")</f>
        <v>No Permit</v>
      </c>
    </row>
    <row r="2432" spans="1:21" hidden="1" x14ac:dyDescent="0.3">
      <c r="A2432" s="23">
        <v>44561</v>
      </c>
      <c r="B2432" t="s">
        <v>599</v>
      </c>
      <c r="C2432" t="s">
        <v>602</v>
      </c>
      <c r="D2432" t="s">
        <v>11603</v>
      </c>
      <c r="E2432" t="str">
        <f>VLOOKUP(B2432,olah!$B:$P,2,0)</f>
        <v>2021-12-01</v>
      </c>
      <c r="F2432">
        <f>COUNTIFS(parameter!$J$4:$J$34,summary!A2432,parameter!$I$4:$I$34,"&gt;="&amp;summary!$E2432)</f>
        <v>31</v>
      </c>
      <c r="G2432">
        <f>COUNTIFS(olah!$Q2432:Q17430,summary!A2432,olah!$B2432:B17430,summary!B2432,olah!$N2432:N17430,summary!C2432,olah!$P2432:P17430,summary!D2432,olah!$S2432:S17430,"On Time")</f>
        <v>1</v>
      </c>
      <c r="H2432">
        <f>COUNTIFS(olah!$Q$2:Q17430,summary!A2432,olah!$B$2:B17430,summary!B2432,olah!$S$2:S17430,"On Time")</f>
        <v>22</v>
      </c>
      <c r="I2432">
        <f>COUNTIFS(olah!$Q2432:Q17430,summary!A2432,olah!$B2432:B17430,summary!B2432,olah!$N2432:N17430,summary!C2432,olah!$P2432:P17430,summary!D2432,olah!$S2432:S17430,"Late")</f>
        <v>0</v>
      </c>
      <c r="J2432">
        <f>COUNTIFS(olah!$Q$2:Q17430,summary!A2432,olah!$B$2:B17430,summary!B2432,olah!$S$2:S17430,"Late")</f>
        <v>0</v>
      </c>
      <c r="K2432">
        <f t="shared" si="37"/>
        <v>9</v>
      </c>
      <c r="L2432">
        <f>COUNTIFS(olah!$Q2432:Q17430,summary!A2432,olah!$B2432:B17430,summary!B2432,olah!$N2432:N17430,summary!C2432,olah!$P2432:P17430,summary!D2432,olah!$T2432:T17430,"On Time CO")</f>
        <v>0</v>
      </c>
      <c r="M2432">
        <f>COUNTIFS(olah!$Q$2:Q17430,summary!A2432,olah!$B$2:B17430,summary!B2432,olah!$T$2:T17430,"On Time CO")</f>
        <v>17</v>
      </c>
      <c r="N2432">
        <f>COUNTIFS(olah!$Q2432:Q17430,summary!A2432,olah!$B2432:B17430,summary!B2432,olah!$N2432:N17430,summary!C2432,olah!$P2432:P17430,summary!D2432,olah!$T2432:T17430,"Overtime")</f>
        <v>0</v>
      </c>
      <c r="O2432">
        <f>COUNTIFS(olah!$Q$2:Q17430,summary!A2432,olah!$B$2:B17430,summary!B2432,olah!$T$2:T17430,"Overtime")</f>
        <v>0</v>
      </c>
      <c r="P2432">
        <f>COUNTIFS(olah!$Q2432:Q17430,summary!A2432,olah!$B2432:B17430,summary!B2432,olah!$N2432:N17430,summary!C2432,olah!$P2432:P17430,summary!D2432,olah!$T2432:T17430,"Early")</f>
        <v>0</v>
      </c>
      <c r="Q2432">
        <f>COUNTIFS(olah!$Q$2:Q17430,summary!A2432,olah!$B$2:B17430,summary!B2432,olah!$T$2:T17430,"Early")</f>
        <v>0</v>
      </c>
      <c r="R2432">
        <f>COUNTIFS(olah!$Q2432:Q17430,summary!A2432,olah!$B2432:B17430,summary!B2432,olah!$N2432:N17430,summary!C2432,olah!$P2432:P17430,summary!D2432,olah!$T2432:T17430,"NA CO")</f>
        <v>1</v>
      </c>
      <c r="S2432">
        <f>COUNTIFS(olah!$Q$2:Q17430,summary!A2432,olah!$B$2:B17430,summary!B2432,olah!$T$2:T17430,"NA CO")</f>
        <v>5</v>
      </c>
      <c r="T2432" t="str">
        <f>olah!R2432</f>
        <v>Daily Journey</v>
      </c>
      <c r="U2432" t="str">
        <f>IF(T2432="Permit", olah!T2432, "No Permit")</f>
        <v>No Permit</v>
      </c>
    </row>
    <row r="2433" spans="1:21" hidden="1" x14ac:dyDescent="0.3">
      <c r="A2433" s="23">
        <v>44561</v>
      </c>
      <c r="B2433" t="s">
        <v>599</v>
      </c>
      <c r="C2433" t="s">
        <v>28</v>
      </c>
      <c r="D2433" t="s">
        <v>7108</v>
      </c>
      <c r="E2433" t="str">
        <f>VLOOKUP(B2433,olah!$B:$P,2,0)</f>
        <v>2021-12-01</v>
      </c>
      <c r="F2433">
        <f>COUNTIFS(parameter!$J$4:$J$34,summary!A2433,parameter!$I$4:$I$34,"&gt;="&amp;summary!$E2433)</f>
        <v>31</v>
      </c>
      <c r="G2433">
        <f>COUNTIFS(olah!$Q2433:Q17431,summary!A2433,olah!$B2433:B17431,summary!B2433,olah!$N2433:N17431,summary!C2433,olah!$P2433:P17431,summary!D2433,olah!$S2433:S17431,"On Time")</f>
        <v>1</v>
      </c>
      <c r="H2433">
        <f>COUNTIFS(olah!$Q$2:Q17431,summary!A2433,olah!$B$2:B17431,summary!B2433,olah!$S$2:S17431,"On Time")</f>
        <v>22</v>
      </c>
      <c r="I2433">
        <f>COUNTIFS(olah!$Q2433:Q17431,summary!A2433,olah!$B2433:B17431,summary!B2433,olah!$N2433:N17431,summary!C2433,olah!$P2433:P17431,summary!D2433,olah!$S2433:S17431,"Late")</f>
        <v>0</v>
      </c>
      <c r="J2433">
        <f>COUNTIFS(olah!$Q$2:Q17431,summary!A2433,olah!$B$2:B17431,summary!B2433,olah!$S$2:S17431,"Late")</f>
        <v>0</v>
      </c>
      <c r="K2433">
        <f t="shared" si="37"/>
        <v>9</v>
      </c>
      <c r="L2433">
        <f>COUNTIFS(olah!$Q2433:Q17431,summary!A2433,olah!$B2433:B17431,summary!B2433,olah!$N2433:N17431,summary!C2433,olah!$P2433:P17431,summary!D2433,olah!$T2433:T17431,"On Time CO")</f>
        <v>1</v>
      </c>
      <c r="M2433">
        <f>COUNTIFS(olah!$Q$2:Q17431,summary!A2433,olah!$B$2:B17431,summary!B2433,olah!$T$2:T17431,"On Time CO")</f>
        <v>17</v>
      </c>
      <c r="N2433">
        <f>COUNTIFS(olah!$Q2433:Q17431,summary!A2433,olah!$B2433:B17431,summary!B2433,olah!$N2433:N17431,summary!C2433,olah!$P2433:P17431,summary!D2433,olah!$T2433:T17431,"Overtime")</f>
        <v>0</v>
      </c>
      <c r="O2433">
        <f>COUNTIFS(olah!$Q$2:Q17431,summary!A2433,olah!$B$2:B17431,summary!B2433,olah!$T$2:T17431,"Overtime")</f>
        <v>0</v>
      </c>
      <c r="P2433">
        <f>COUNTIFS(olah!$Q2433:Q17431,summary!A2433,olah!$B2433:B17431,summary!B2433,olah!$N2433:N17431,summary!C2433,olah!$P2433:P17431,summary!D2433,olah!$T2433:T17431,"Early")</f>
        <v>0</v>
      </c>
      <c r="Q2433">
        <f>COUNTIFS(olah!$Q$2:Q17431,summary!A2433,olah!$B$2:B17431,summary!B2433,olah!$T$2:T17431,"Early")</f>
        <v>0</v>
      </c>
      <c r="R2433">
        <f>COUNTIFS(olah!$Q2433:Q17431,summary!A2433,olah!$B2433:B17431,summary!B2433,olah!$N2433:N17431,summary!C2433,olah!$P2433:P17431,summary!D2433,olah!$T2433:T17431,"NA CO")</f>
        <v>0</v>
      </c>
      <c r="S2433">
        <f>COUNTIFS(olah!$Q$2:Q17431,summary!A2433,olah!$B$2:B17431,summary!B2433,olah!$T$2:T17431,"NA CO")</f>
        <v>5</v>
      </c>
      <c r="T2433" t="str">
        <f>olah!R2433</f>
        <v>Attendance</v>
      </c>
      <c r="U2433" t="str">
        <f>IF(T2433="Permit", olah!T2433, "No Permit")</f>
        <v>No Permit</v>
      </c>
    </row>
    <row r="2434" spans="1:21" hidden="1" x14ac:dyDescent="0.3">
      <c r="A2434" s="23">
        <v>44561</v>
      </c>
      <c r="B2434" t="s">
        <v>599</v>
      </c>
      <c r="C2434" t="s">
        <v>600</v>
      </c>
      <c r="D2434" t="s">
        <v>11604</v>
      </c>
      <c r="E2434" t="str">
        <f>VLOOKUP(B2434,olah!$B:$P,2,0)</f>
        <v>2021-12-01</v>
      </c>
      <c r="F2434">
        <f>COUNTIFS(parameter!$J$4:$J$34,summary!A2434,parameter!$I$4:$I$34,"&gt;="&amp;summary!$E2434)</f>
        <v>31</v>
      </c>
      <c r="G2434">
        <f>COUNTIFS(olah!$Q2434:Q17432,summary!A2434,olah!$B2434:B17432,summary!B2434,olah!$N2434:N17432,summary!C2434,olah!$P2434:P17432,summary!D2434,olah!$S2434:S17432,"On Time")</f>
        <v>1</v>
      </c>
      <c r="H2434">
        <f>COUNTIFS(olah!$Q$2:Q17432,summary!A2434,olah!$B$2:B17432,summary!B2434,olah!$S$2:S17432,"On Time")</f>
        <v>22</v>
      </c>
      <c r="I2434">
        <f>COUNTIFS(olah!$Q2434:Q17432,summary!A2434,olah!$B2434:B17432,summary!B2434,olah!$N2434:N17432,summary!C2434,olah!$P2434:P17432,summary!D2434,olah!$S2434:S17432,"Late")</f>
        <v>0</v>
      </c>
      <c r="J2434">
        <f>COUNTIFS(olah!$Q$2:Q17432,summary!A2434,olah!$B$2:B17432,summary!B2434,olah!$S$2:S17432,"Late")</f>
        <v>0</v>
      </c>
      <c r="K2434">
        <f t="shared" si="37"/>
        <v>9</v>
      </c>
      <c r="L2434">
        <f>COUNTIFS(olah!$Q2434:Q17432,summary!A2434,olah!$B2434:B17432,summary!B2434,olah!$N2434:N17432,summary!C2434,olah!$P2434:P17432,summary!D2434,olah!$T2434:T17432,"On Time CO")</f>
        <v>1</v>
      </c>
      <c r="M2434">
        <f>COUNTIFS(olah!$Q$2:Q17432,summary!A2434,olah!$B$2:B17432,summary!B2434,olah!$T$2:T17432,"On Time CO")</f>
        <v>17</v>
      </c>
      <c r="N2434">
        <f>COUNTIFS(olah!$Q2434:Q17432,summary!A2434,olah!$B2434:B17432,summary!B2434,olah!$N2434:N17432,summary!C2434,olah!$P2434:P17432,summary!D2434,olah!$T2434:T17432,"Overtime")</f>
        <v>0</v>
      </c>
      <c r="O2434">
        <f>COUNTIFS(olah!$Q$2:Q17432,summary!A2434,olah!$B$2:B17432,summary!B2434,olah!$T$2:T17432,"Overtime")</f>
        <v>0</v>
      </c>
      <c r="P2434">
        <f>COUNTIFS(olah!$Q2434:Q17432,summary!A2434,olah!$B2434:B17432,summary!B2434,olah!$N2434:N17432,summary!C2434,olah!$P2434:P17432,summary!D2434,olah!$T2434:T17432,"Early")</f>
        <v>0</v>
      </c>
      <c r="Q2434">
        <f>COUNTIFS(olah!$Q$2:Q17432,summary!A2434,olah!$B$2:B17432,summary!B2434,olah!$T$2:T17432,"Early")</f>
        <v>0</v>
      </c>
      <c r="R2434">
        <f>COUNTIFS(olah!$Q2434:Q17432,summary!A2434,olah!$B2434:B17432,summary!B2434,olah!$N2434:N17432,summary!C2434,olah!$P2434:P17432,summary!D2434,olah!$T2434:T17432,"NA CO")</f>
        <v>0</v>
      </c>
      <c r="S2434">
        <f>COUNTIFS(olah!$Q$2:Q17432,summary!A2434,olah!$B$2:B17432,summary!B2434,olah!$T$2:T17432,"NA CO")</f>
        <v>5</v>
      </c>
      <c r="T2434" t="str">
        <f>olah!R2434</f>
        <v>Daily Journey</v>
      </c>
      <c r="U2434" t="str">
        <f>IF(T2434="Permit", olah!T2434, "No Permit")</f>
        <v>No Permit</v>
      </c>
    </row>
    <row r="2435" spans="1:21" hidden="1" x14ac:dyDescent="0.3">
      <c r="A2435" s="23">
        <v>44561</v>
      </c>
      <c r="B2435" t="s">
        <v>599</v>
      </c>
      <c r="C2435" t="s">
        <v>28</v>
      </c>
      <c r="D2435" t="s">
        <v>11605</v>
      </c>
      <c r="E2435" t="str">
        <f>VLOOKUP(B2435,olah!$B:$P,2,0)</f>
        <v>2021-12-01</v>
      </c>
      <c r="F2435">
        <f>COUNTIFS(parameter!$J$4:$J$34,summary!A2435,parameter!$I$4:$I$34,"&gt;="&amp;summary!$E2435)</f>
        <v>31</v>
      </c>
      <c r="G2435">
        <f>COUNTIFS(olah!$Q2435:Q17433,summary!A2435,olah!$B2435:B17433,summary!B2435,olah!$N2435:N17433,summary!C2435,olah!$P2435:P17433,summary!D2435,olah!$S2435:S17433,"On Time")</f>
        <v>1</v>
      </c>
      <c r="H2435">
        <f>COUNTIFS(olah!$Q$2:Q17433,summary!A2435,olah!$B$2:B17433,summary!B2435,olah!$S$2:S17433,"On Time")</f>
        <v>22</v>
      </c>
      <c r="I2435">
        <f>COUNTIFS(olah!$Q2435:Q17433,summary!A2435,olah!$B2435:B17433,summary!B2435,olah!$N2435:N17433,summary!C2435,olah!$P2435:P17433,summary!D2435,olah!$S2435:S17433,"Late")</f>
        <v>0</v>
      </c>
      <c r="J2435">
        <f>COUNTIFS(olah!$Q$2:Q17433,summary!A2435,olah!$B$2:B17433,summary!B2435,olah!$S$2:S17433,"Late")</f>
        <v>0</v>
      </c>
      <c r="K2435">
        <f t="shared" ref="K2435:K2498" si="38">F2435-SUM(H2435:J2435)</f>
        <v>9</v>
      </c>
      <c r="L2435">
        <f>COUNTIFS(olah!$Q2435:Q17433,summary!A2435,olah!$B2435:B17433,summary!B2435,olah!$N2435:N17433,summary!C2435,olah!$P2435:P17433,summary!D2435,olah!$T2435:T17433,"On Time CO")</f>
        <v>1</v>
      </c>
      <c r="M2435">
        <f>COUNTIFS(olah!$Q$2:Q17433,summary!A2435,olah!$B$2:B17433,summary!B2435,olah!$T$2:T17433,"On Time CO")</f>
        <v>17</v>
      </c>
      <c r="N2435">
        <f>COUNTIFS(olah!$Q2435:Q17433,summary!A2435,olah!$B2435:B17433,summary!B2435,olah!$N2435:N17433,summary!C2435,olah!$P2435:P17433,summary!D2435,olah!$T2435:T17433,"Overtime")</f>
        <v>0</v>
      </c>
      <c r="O2435">
        <f>COUNTIFS(olah!$Q$2:Q17433,summary!A2435,olah!$B$2:B17433,summary!B2435,olah!$T$2:T17433,"Overtime")</f>
        <v>0</v>
      </c>
      <c r="P2435">
        <f>COUNTIFS(olah!$Q2435:Q17433,summary!A2435,olah!$B2435:B17433,summary!B2435,olah!$N2435:N17433,summary!C2435,olah!$P2435:P17433,summary!D2435,olah!$T2435:T17433,"Early")</f>
        <v>0</v>
      </c>
      <c r="Q2435">
        <f>COUNTIFS(olah!$Q$2:Q17433,summary!A2435,olah!$B$2:B17433,summary!B2435,olah!$T$2:T17433,"Early")</f>
        <v>0</v>
      </c>
      <c r="R2435">
        <f>COUNTIFS(olah!$Q2435:Q17433,summary!A2435,olah!$B2435:B17433,summary!B2435,olah!$N2435:N17433,summary!C2435,olah!$P2435:P17433,summary!D2435,olah!$T2435:T17433,"NA CO")</f>
        <v>0</v>
      </c>
      <c r="S2435">
        <f>COUNTIFS(olah!$Q$2:Q17433,summary!A2435,olah!$B$2:B17433,summary!B2435,olah!$T$2:T17433,"NA CO")</f>
        <v>5</v>
      </c>
      <c r="T2435" t="str">
        <f>olah!R2435</f>
        <v>Attendance</v>
      </c>
      <c r="U2435" t="str">
        <f>IF(T2435="Permit", olah!T2435, "No Permit")</f>
        <v>No Permit</v>
      </c>
    </row>
    <row r="2436" spans="1:21" hidden="1" x14ac:dyDescent="0.3">
      <c r="A2436" s="23">
        <v>44561</v>
      </c>
      <c r="B2436" t="s">
        <v>599</v>
      </c>
      <c r="C2436" t="s">
        <v>600</v>
      </c>
      <c r="D2436" t="s">
        <v>11606</v>
      </c>
      <c r="E2436" t="str">
        <f>VLOOKUP(B2436,olah!$B:$P,2,0)</f>
        <v>2021-12-01</v>
      </c>
      <c r="F2436">
        <f>COUNTIFS(parameter!$J$4:$J$34,summary!A2436,parameter!$I$4:$I$34,"&gt;="&amp;summary!$E2436)</f>
        <v>31</v>
      </c>
      <c r="G2436">
        <f>COUNTIFS(olah!$Q2436:Q17434,summary!A2436,olah!$B2436:B17434,summary!B2436,olah!$N2436:N17434,summary!C2436,olah!$P2436:P17434,summary!D2436,olah!$S2436:S17434,"On Time")</f>
        <v>1</v>
      </c>
      <c r="H2436">
        <f>COUNTIFS(olah!$Q$2:Q17434,summary!A2436,olah!$B$2:B17434,summary!B2436,olah!$S$2:S17434,"On Time")</f>
        <v>22</v>
      </c>
      <c r="I2436">
        <f>COUNTIFS(olah!$Q2436:Q17434,summary!A2436,olah!$B2436:B17434,summary!B2436,olah!$N2436:N17434,summary!C2436,olah!$P2436:P17434,summary!D2436,olah!$S2436:S17434,"Late")</f>
        <v>0</v>
      </c>
      <c r="J2436">
        <f>COUNTIFS(olah!$Q$2:Q17434,summary!A2436,olah!$B$2:B17434,summary!B2436,olah!$S$2:S17434,"Late")</f>
        <v>0</v>
      </c>
      <c r="K2436">
        <f t="shared" si="38"/>
        <v>9</v>
      </c>
      <c r="L2436">
        <f>COUNTIFS(olah!$Q2436:Q17434,summary!A2436,olah!$B2436:B17434,summary!B2436,olah!$N2436:N17434,summary!C2436,olah!$P2436:P17434,summary!D2436,olah!$T2436:T17434,"On Time CO")</f>
        <v>1</v>
      </c>
      <c r="M2436">
        <f>COUNTIFS(olah!$Q$2:Q17434,summary!A2436,olah!$B$2:B17434,summary!B2436,olah!$T$2:T17434,"On Time CO")</f>
        <v>17</v>
      </c>
      <c r="N2436">
        <f>COUNTIFS(olah!$Q2436:Q17434,summary!A2436,olah!$B2436:B17434,summary!B2436,olah!$N2436:N17434,summary!C2436,olah!$P2436:P17434,summary!D2436,olah!$T2436:T17434,"Overtime")</f>
        <v>0</v>
      </c>
      <c r="O2436">
        <f>COUNTIFS(olah!$Q$2:Q17434,summary!A2436,olah!$B$2:B17434,summary!B2436,olah!$T$2:T17434,"Overtime")</f>
        <v>0</v>
      </c>
      <c r="P2436">
        <f>COUNTIFS(olah!$Q2436:Q17434,summary!A2436,olah!$B2436:B17434,summary!B2436,olah!$N2436:N17434,summary!C2436,olah!$P2436:P17434,summary!D2436,olah!$T2436:T17434,"Early")</f>
        <v>0</v>
      </c>
      <c r="Q2436">
        <f>COUNTIFS(olah!$Q$2:Q17434,summary!A2436,olah!$B$2:B17434,summary!B2436,olah!$T$2:T17434,"Early")</f>
        <v>0</v>
      </c>
      <c r="R2436">
        <f>COUNTIFS(olah!$Q2436:Q17434,summary!A2436,olah!$B2436:B17434,summary!B2436,olah!$N2436:N17434,summary!C2436,olah!$P2436:P17434,summary!D2436,olah!$T2436:T17434,"NA CO")</f>
        <v>0</v>
      </c>
      <c r="S2436">
        <f>COUNTIFS(olah!$Q$2:Q17434,summary!A2436,olah!$B$2:B17434,summary!B2436,olah!$T$2:T17434,"NA CO")</f>
        <v>5</v>
      </c>
      <c r="T2436" t="str">
        <f>olah!R2436</f>
        <v>Daily Journey</v>
      </c>
      <c r="U2436" t="str">
        <f>IF(T2436="Permit", olah!T2436, "No Permit")</f>
        <v>No Permit</v>
      </c>
    </row>
    <row r="2437" spans="1:21" hidden="1" x14ac:dyDescent="0.3">
      <c r="A2437" s="23">
        <v>44561</v>
      </c>
      <c r="B2437" t="s">
        <v>599</v>
      </c>
      <c r="C2437" t="s">
        <v>28</v>
      </c>
      <c r="D2437" t="s">
        <v>10202</v>
      </c>
      <c r="E2437" t="str">
        <f>VLOOKUP(B2437,olah!$B:$P,2,0)</f>
        <v>2021-12-01</v>
      </c>
      <c r="F2437">
        <f>COUNTIFS(parameter!$J$4:$J$34,summary!A2437,parameter!$I$4:$I$34,"&gt;="&amp;summary!$E2437)</f>
        <v>31</v>
      </c>
      <c r="G2437">
        <f>COUNTIFS(olah!$Q2437:Q17435,summary!A2437,olah!$B2437:B17435,summary!B2437,olah!$N2437:N17435,summary!C2437,olah!$P2437:P17435,summary!D2437,olah!$S2437:S17435,"On Time")</f>
        <v>1</v>
      </c>
      <c r="H2437">
        <f>COUNTIFS(olah!$Q$2:Q17435,summary!A2437,olah!$B$2:B17435,summary!B2437,olah!$S$2:S17435,"On Time")</f>
        <v>22</v>
      </c>
      <c r="I2437">
        <f>COUNTIFS(olah!$Q2437:Q17435,summary!A2437,olah!$B2437:B17435,summary!B2437,olah!$N2437:N17435,summary!C2437,olah!$P2437:P17435,summary!D2437,olah!$S2437:S17435,"Late")</f>
        <v>0</v>
      </c>
      <c r="J2437">
        <f>COUNTIFS(olah!$Q$2:Q17435,summary!A2437,olah!$B$2:B17435,summary!B2437,olah!$S$2:S17435,"Late")</f>
        <v>0</v>
      </c>
      <c r="K2437">
        <f t="shared" si="38"/>
        <v>9</v>
      </c>
      <c r="L2437">
        <f>COUNTIFS(olah!$Q2437:Q17435,summary!A2437,olah!$B2437:B17435,summary!B2437,olah!$N2437:N17435,summary!C2437,olah!$P2437:P17435,summary!D2437,olah!$T2437:T17435,"On Time CO")</f>
        <v>1</v>
      </c>
      <c r="M2437">
        <f>COUNTIFS(olah!$Q$2:Q17435,summary!A2437,olah!$B$2:B17435,summary!B2437,olah!$T$2:T17435,"On Time CO")</f>
        <v>17</v>
      </c>
      <c r="N2437">
        <f>COUNTIFS(olah!$Q2437:Q17435,summary!A2437,olah!$B2437:B17435,summary!B2437,olah!$N2437:N17435,summary!C2437,olah!$P2437:P17435,summary!D2437,olah!$T2437:T17435,"Overtime")</f>
        <v>0</v>
      </c>
      <c r="O2437">
        <f>COUNTIFS(olah!$Q$2:Q17435,summary!A2437,olah!$B$2:B17435,summary!B2437,olah!$T$2:T17435,"Overtime")</f>
        <v>0</v>
      </c>
      <c r="P2437">
        <f>COUNTIFS(olah!$Q2437:Q17435,summary!A2437,olah!$B2437:B17435,summary!B2437,olah!$N2437:N17435,summary!C2437,olah!$P2437:P17435,summary!D2437,olah!$T2437:T17435,"Early")</f>
        <v>0</v>
      </c>
      <c r="Q2437">
        <f>COUNTIFS(olah!$Q$2:Q17435,summary!A2437,olah!$B$2:B17435,summary!B2437,olah!$T$2:T17435,"Early")</f>
        <v>0</v>
      </c>
      <c r="R2437">
        <f>COUNTIFS(olah!$Q2437:Q17435,summary!A2437,olah!$B2437:B17435,summary!B2437,olah!$N2437:N17435,summary!C2437,olah!$P2437:P17435,summary!D2437,olah!$T2437:T17435,"NA CO")</f>
        <v>0</v>
      </c>
      <c r="S2437">
        <f>COUNTIFS(olah!$Q$2:Q17435,summary!A2437,olah!$B$2:B17435,summary!B2437,olah!$T$2:T17435,"NA CO")</f>
        <v>5</v>
      </c>
      <c r="T2437" t="str">
        <f>olah!R2437</f>
        <v>Attendance</v>
      </c>
      <c r="U2437" t="str">
        <f>IF(T2437="Permit", olah!T2437, "No Permit")</f>
        <v>No Permit</v>
      </c>
    </row>
    <row r="2438" spans="1:21" hidden="1" x14ac:dyDescent="0.3">
      <c r="A2438" s="23">
        <v>44561</v>
      </c>
      <c r="B2438" t="s">
        <v>599</v>
      </c>
      <c r="C2438" t="s">
        <v>601</v>
      </c>
      <c r="D2438" t="s">
        <v>11607</v>
      </c>
      <c r="E2438" t="str">
        <f>VLOOKUP(B2438,olah!$B:$P,2,0)</f>
        <v>2021-12-01</v>
      </c>
      <c r="F2438">
        <f>COUNTIFS(parameter!$J$4:$J$34,summary!A2438,parameter!$I$4:$I$34,"&gt;="&amp;summary!$E2438)</f>
        <v>31</v>
      </c>
      <c r="G2438">
        <f>COUNTIFS(olah!$Q2438:Q17436,summary!A2438,olah!$B2438:B17436,summary!B2438,olah!$N2438:N17436,summary!C2438,olah!$P2438:P17436,summary!D2438,olah!$S2438:S17436,"On Time")</f>
        <v>1</v>
      </c>
      <c r="H2438">
        <f>COUNTIFS(olah!$Q$2:Q17436,summary!A2438,olah!$B$2:B17436,summary!B2438,olah!$S$2:S17436,"On Time")</f>
        <v>22</v>
      </c>
      <c r="I2438">
        <f>COUNTIFS(olah!$Q2438:Q17436,summary!A2438,olah!$B2438:B17436,summary!B2438,olah!$N2438:N17436,summary!C2438,olah!$P2438:P17436,summary!D2438,olah!$S2438:S17436,"Late")</f>
        <v>0</v>
      </c>
      <c r="J2438">
        <f>COUNTIFS(olah!$Q$2:Q17436,summary!A2438,olah!$B$2:B17436,summary!B2438,olah!$S$2:S17436,"Late")</f>
        <v>0</v>
      </c>
      <c r="K2438">
        <f t="shared" si="38"/>
        <v>9</v>
      </c>
      <c r="L2438">
        <f>COUNTIFS(olah!$Q2438:Q17436,summary!A2438,olah!$B2438:B17436,summary!B2438,olah!$N2438:N17436,summary!C2438,olah!$P2438:P17436,summary!D2438,olah!$T2438:T17436,"On Time CO")</f>
        <v>1</v>
      </c>
      <c r="M2438">
        <f>COUNTIFS(olah!$Q$2:Q17436,summary!A2438,olah!$B$2:B17436,summary!B2438,olah!$T$2:T17436,"On Time CO")</f>
        <v>17</v>
      </c>
      <c r="N2438">
        <f>COUNTIFS(olah!$Q2438:Q17436,summary!A2438,olah!$B2438:B17436,summary!B2438,olah!$N2438:N17436,summary!C2438,olah!$P2438:P17436,summary!D2438,olah!$T2438:T17436,"Overtime")</f>
        <v>0</v>
      </c>
      <c r="O2438">
        <f>COUNTIFS(olah!$Q$2:Q17436,summary!A2438,olah!$B$2:B17436,summary!B2438,olah!$T$2:T17436,"Overtime")</f>
        <v>0</v>
      </c>
      <c r="P2438">
        <f>COUNTIFS(olah!$Q2438:Q17436,summary!A2438,olah!$B2438:B17436,summary!B2438,olah!$N2438:N17436,summary!C2438,olah!$P2438:P17436,summary!D2438,olah!$T2438:T17436,"Early")</f>
        <v>0</v>
      </c>
      <c r="Q2438">
        <f>COUNTIFS(olah!$Q$2:Q17436,summary!A2438,olah!$B$2:B17436,summary!B2438,olah!$T$2:T17436,"Early")</f>
        <v>0</v>
      </c>
      <c r="R2438">
        <f>COUNTIFS(olah!$Q2438:Q17436,summary!A2438,olah!$B2438:B17436,summary!B2438,olah!$N2438:N17436,summary!C2438,olah!$P2438:P17436,summary!D2438,olah!$T2438:T17436,"NA CO")</f>
        <v>0</v>
      </c>
      <c r="S2438">
        <f>COUNTIFS(olah!$Q$2:Q17436,summary!A2438,olah!$B$2:B17436,summary!B2438,olah!$T$2:T17436,"NA CO")</f>
        <v>5</v>
      </c>
      <c r="T2438" t="str">
        <f>olah!R2438</f>
        <v>Daily Journey</v>
      </c>
      <c r="U2438" t="str">
        <f>IF(T2438="Permit", olah!T2438, "No Permit")</f>
        <v>No Permit</v>
      </c>
    </row>
    <row r="2439" spans="1:21" hidden="1" x14ac:dyDescent="0.3">
      <c r="A2439" s="23">
        <v>44561</v>
      </c>
      <c r="B2439" t="s">
        <v>599</v>
      </c>
      <c r="C2439" t="s">
        <v>28</v>
      </c>
      <c r="D2439" t="s">
        <v>11608</v>
      </c>
      <c r="E2439" t="str">
        <f>VLOOKUP(B2439,olah!$B:$P,2,0)</f>
        <v>2021-12-01</v>
      </c>
      <c r="F2439">
        <f>COUNTIFS(parameter!$J$4:$J$34,summary!A2439,parameter!$I$4:$I$34,"&gt;="&amp;summary!$E2439)</f>
        <v>31</v>
      </c>
      <c r="G2439">
        <f>COUNTIFS(olah!$Q2439:Q17437,summary!A2439,olah!$B2439:B17437,summary!B2439,olah!$N2439:N17437,summary!C2439,olah!$P2439:P17437,summary!D2439,olah!$S2439:S17437,"On Time")</f>
        <v>1</v>
      </c>
      <c r="H2439">
        <f>COUNTIFS(olah!$Q$2:Q17437,summary!A2439,olah!$B$2:B17437,summary!B2439,olah!$S$2:S17437,"On Time")</f>
        <v>22</v>
      </c>
      <c r="I2439">
        <f>COUNTIFS(olah!$Q2439:Q17437,summary!A2439,olah!$B2439:B17437,summary!B2439,olah!$N2439:N17437,summary!C2439,olah!$P2439:P17437,summary!D2439,olah!$S2439:S17437,"Late")</f>
        <v>0</v>
      </c>
      <c r="J2439">
        <f>COUNTIFS(olah!$Q$2:Q17437,summary!A2439,olah!$B$2:B17437,summary!B2439,olah!$S$2:S17437,"Late")</f>
        <v>0</v>
      </c>
      <c r="K2439">
        <f t="shared" si="38"/>
        <v>9</v>
      </c>
      <c r="L2439">
        <f>COUNTIFS(olah!$Q2439:Q17437,summary!A2439,olah!$B2439:B17437,summary!B2439,olah!$N2439:N17437,summary!C2439,olah!$P2439:P17437,summary!D2439,olah!$T2439:T17437,"On Time CO")</f>
        <v>1</v>
      </c>
      <c r="M2439">
        <f>COUNTIFS(olah!$Q$2:Q17437,summary!A2439,olah!$B$2:B17437,summary!B2439,olah!$T$2:T17437,"On Time CO")</f>
        <v>17</v>
      </c>
      <c r="N2439">
        <f>COUNTIFS(olah!$Q2439:Q17437,summary!A2439,olah!$B2439:B17437,summary!B2439,olah!$N2439:N17437,summary!C2439,olah!$P2439:P17437,summary!D2439,olah!$T2439:T17437,"Overtime")</f>
        <v>0</v>
      </c>
      <c r="O2439">
        <f>COUNTIFS(olah!$Q$2:Q17437,summary!A2439,olah!$B$2:B17437,summary!B2439,olah!$T$2:T17437,"Overtime")</f>
        <v>0</v>
      </c>
      <c r="P2439">
        <f>COUNTIFS(olah!$Q2439:Q17437,summary!A2439,olah!$B2439:B17437,summary!B2439,olah!$N2439:N17437,summary!C2439,olah!$P2439:P17437,summary!D2439,olah!$T2439:T17437,"Early")</f>
        <v>0</v>
      </c>
      <c r="Q2439">
        <f>COUNTIFS(olah!$Q$2:Q17437,summary!A2439,olah!$B$2:B17437,summary!B2439,olah!$T$2:T17437,"Early")</f>
        <v>0</v>
      </c>
      <c r="R2439">
        <f>COUNTIFS(olah!$Q2439:Q17437,summary!A2439,olah!$B2439:B17437,summary!B2439,olah!$N2439:N17437,summary!C2439,olah!$P2439:P17437,summary!D2439,olah!$T2439:T17437,"NA CO")</f>
        <v>0</v>
      </c>
      <c r="S2439">
        <f>COUNTIFS(olah!$Q$2:Q17437,summary!A2439,olah!$B$2:B17437,summary!B2439,olah!$T$2:T17437,"NA CO")</f>
        <v>5</v>
      </c>
      <c r="T2439" t="str">
        <f>olah!R2439</f>
        <v>Attendance</v>
      </c>
      <c r="U2439" t="str">
        <f>IF(T2439="Permit", olah!T2439, "No Permit")</f>
        <v>No Permit</v>
      </c>
    </row>
    <row r="2440" spans="1:21" hidden="1" x14ac:dyDescent="0.3">
      <c r="A2440" s="23">
        <v>44561</v>
      </c>
      <c r="B2440" t="s">
        <v>599</v>
      </c>
      <c r="C2440" t="s">
        <v>602</v>
      </c>
      <c r="D2440" t="s">
        <v>11609</v>
      </c>
      <c r="E2440" t="str">
        <f>VLOOKUP(B2440,olah!$B:$P,2,0)</f>
        <v>2021-12-01</v>
      </c>
      <c r="F2440">
        <f>COUNTIFS(parameter!$J$4:$J$34,summary!A2440,parameter!$I$4:$I$34,"&gt;="&amp;summary!$E2440)</f>
        <v>31</v>
      </c>
      <c r="G2440">
        <f>COUNTIFS(olah!$Q2440:Q17438,summary!A2440,olah!$B2440:B17438,summary!B2440,olah!$N2440:N17438,summary!C2440,olah!$P2440:P17438,summary!D2440,olah!$S2440:S17438,"On Time")</f>
        <v>1</v>
      </c>
      <c r="H2440">
        <f>COUNTIFS(olah!$Q$2:Q17438,summary!A2440,olah!$B$2:B17438,summary!B2440,olah!$S$2:S17438,"On Time")</f>
        <v>22</v>
      </c>
      <c r="I2440">
        <f>COUNTIFS(olah!$Q2440:Q17438,summary!A2440,olah!$B2440:B17438,summary!B2440,olah!$N2440:N17438,summary!C2440,olah!$P2440:P17438,summary!D2440,olah!$S2440:S17438,"Late")</f>
        <v>0</v>
      </c>
      <c r="J2440">
        <f>COUNTIFS(olah!$Q$2:Q17438,summary!A2440,olah!$B$2:B17438,summary!B2440,olah!$S$2:S17438,"Late")</f>
        <v>0</v>
      </c>
      <c r="K2440">
        <f t="shared" si="38"/>
        <v>9</v>
      </c>
      <c r="L2440">
        <f>COUNTIFS(olah!$Q2440:Q17438,summary!A2440,olah!$B2440:B17438,summary!B2440,olah!$N2440:N17438,summary!C2440,olah!$P2440:P17438,summary!D2440,olah!$T2440:T17438,"On Time CO")</f>
        <v>0</v>
      </c>
      <c r="M2440">
        <f>COUNTIFS(olah!$Q$2:Q17438,summary!A2440,olah!$B$2:B17438,summary!B2440,olah!$T$2:T17438,"On Time CO")</f>
        <v>17</v>
      </c>
      <c r="N2440">
        <f>COUNTIFS(olah!$Q2440:Q17438,summary!A2440,olah!$B2440:B17438,summary!B2440,olah!$N2440:N17438,summary!C2440,olah!$P2440:P17438,summary!D2440,olah!$T2440:T17438,"Overtime")</f>
        <v>0</v>
      </c>
      <c r="O2440">
        <f>COUNTIFS(olah!$Q$2:Q17438,summary!A2440,olah!$B$2:B17438,summary!B2440,olah!$T$2:T17438,"Overtime")</f>
        <v>0</v>
      </c>
      <c r="P2440">
        <f>COUNTIFS(olah!$Q2440:Q17438,summary!A2440,olah!$B2440:B17438,summary!B2440,olah!$N2440:N17438,summary!C2440,olah!$P2440:P17438,summary!D2440,olah!$T2440:T17438,"Early")</f>
        <v>0</v>
      </c>
      <c r="Q2440">
        <f>COUNTIFS(olah!$Q$2:Q17438,summary!A2440,olah!$B$2:B17438,summary!B2440,olah!$T$2:T17438,"Early")</f>
        <v>0</v>
      </c>
      <c r="R2440">
        <f>COUNTIFS(olah!$Q2440:Q17438,summary!A2440,olah!$B2440:B17438,summary!B2440,olah!$N2440:N17438,summary!C2440,olah!$P2440:P17438,summary!D2440,olah!$T2440:T17438,"NA CO")</f>
        <v>1</v>
      </c>
      <c r="S2440">
        <f>COUNTIFS(olah!$Q$2:Q17438,summary!A2440,olah!$B$2:B17438,summary!B2440,olah!$T$2:T17438,"NA CO")</f>
        <v>5</v>
      </c>
      <c r="T2440" t="str">
        <f>olah!R2440</f>
        <v>Daily Journey</v>
      </c>
      <c r="U2440" t="str">
        <f>IF(T2440="Permit", olah!T2440, "No Permit")</f>
        <v>No Permit</v>
      </c>
    </row>
    <row r="2441" spans="1:21" hidden="1" x14ac:dyDescent="0.3">
      <c r="A2441" s="23">
        <v>44561</v>
      </c>
      <c r="B2441" t="s">
        <v>599</v>
      </c>
      <c r="C2441" t="s">
        <v>28</v>
      </c>
      <c r="D2441" t="s">
        <v>9024</v>
      </c>
      <c r="E2441" t="str">
        <f>VLOOKUP(B2441,olah!$B:$P,2,0)</f>
        <v>2021-12-01</v>
      </c>
      <c r="F2441">
        <f>COUNTIFS(parameter!$J$4:$J$34,summary!A2441,parameter!$I$4:$I$34,"&gt;="&amp;summary!$E2441)</f>
        <v>31</v>
      </c>
      <c r="G2441">
        <f>COUNTIFS(olah!$Q2441:Q17439,summary!A2441,olah!$B2441:B17439,summary!B2441,olah!$N2441:N17439,summary!C2441,olah!$P2441:P17439,summary!D2441,olah!$S2441:S17439,"On Time")</f>
        <v>1</v>
      </c>
      <c r="H2441">
        <f>COUNTIFS(olah!$Q$2:Q17439,summary!A2441,olah!$B$2:B17439,summary!B2441,olah!$S$2:S17439,"On Time")</f>
        <v>22</v>
      </c>
      <c r="I2441">
        <f>COUNTIFS(olah!$Q2441:Q17439,summary!A2441,olah!$B2441:B17439,summary!B2441,olah!$N2441:N17439,summary!C2441,olah!$P2441:P17439,summary!D2441,olah!$S2441:S17439,"Late")</f>
        <v>0</v>
      </c>
      <c r="J2441">
        <f>COUNTIFS(olah!$Q$2:Q17439,summary!A2441,olah!$B$2:B17439,summary!B2441,olah!$S$2:S17439,"Late")</f>
        <v>0</v>
      </c>
      <c r="K2441">
        <f t="shared" si="38"/>
        <v>9</v>
      </c>
      <c r="L2441">
        <f>COUNTIFS(olah!$Q2441:Q17439,summary!A2441,olah!$B2441:B17439,summary!B2441,olah!$N2441:N17439,summary!C2441,olah!$P2441:P17439,summary!D2441,olah!$T2441:T17439,"On Time CO")</f>
        <v>1</v>
      </c>
      <c r="M2441">
        <f>COUNTIFS(olah!$Q$2:Q17439,summary!A2441,olah!$B$2:B17439,summary!B2441,olah!$T$2:T17439,"On Time CO")</f>
        <v>17</v>
      </c>
      <c r="N2441">
        <f>COUNTIFS(olah!$Q2441:Q17439,summary!A2441,olah!$B2441:B17439,summary!B2441,olah!$N2441:N17439,summary!C2441,olah!$P2441:P17439,summary!D2441,olah!$T2441:T17439,"Overtime")</f>
        <v>0</v>
      </c>
      <c r="O2441">
        <f>COUNTIFS(olah!$Q$2:Q17439,summary!A2441,olah!$B$2:B17439,summary!B2441,olah!$T$2:T17439,"Overtime")</f>
        <v>0</v>
      </c>
      <c r="P2441">
        <f>COUNTIFS(olah!$Q2441:Q17439,summary!A2441,olah!$B2441:B17439,summary!B2441,olah!$N2441:N17439,summary!C2441,olah!$P2441:P17439,summary!D2441,olah!$T2441:T17439,"Early")</f>
        <v>0</v>
      </c>
      <c r="Q2441">
        <f>COUNTIFS(olah!$Q$2:Q17439,summary!A2441,olah!$B$2:B17439,summary!B2441,olah!$T$2:T17439,"Early")</f>
        <v>0</v>
      </c>
      <c r="R2441">
        <f>COUNTIFS(olah!$Q2441:Q17439,summary!A2441,olah!$B2441:B17439,summary!B2441,olah!$N2441:N17439,summary!C2441,olah!$P2441:P17439,summary!D2441,olah!$T2441:T17439,"NA CO")</f>
        <v>0</v>
      </c>
      <c r="S2441">
        <f>COUNTIFS(olah!$Q$2:Q17439,summary!A2441,olah!$B$2:B17439,summary!B2441,olah!$T$2:T17439,"NA CO")</f>
        <v>5</v>
      </c>
      <c r="T2441" t="str">
        <f>olah!R2441</f>
        <v>Attendance</v>
      </c>
      <c r="U2441" t="str">
        <f>IF(T2441="Permit", olah!T2441, "No Permit")</f>
        <v>No Permit</v>
      </c>
    </row>
    <row r="2442" spans="1:21" hidden="1" x14ac:dyDescent="0.3">
      <c r="A2442" s="23">
        <v>44561</v>
      </c>
      <c r="B2442" t="s">
        <v>599</v>
      </c>
      <c r="C2442" t="s">
        <v>602</v>
      </c>
      <c r="D2442" t="s">
        <v>11612</v>
      </c>
      <c r="E2442" t="str">
        <f>VLOOKUP(B2442,olah!$B:$P,2,0)</f>
        <v>2021-12-01</v>
      </c>
      <c r="F2442">
        <f>COUNTIFS(parameter!$J$4:$J$34,summary!A2442,parameter!$I$4:$I$34,"&gt;="&amp;summary!$E2442)</f>
        <v>31</v>
      </c>
      <c r="G2442">
        <f>COUNTIFS(olah!$Q2442:Q17440,summary!A2442,olah!$B2442:B17440,summary!B2442,olah!$N2442:N17440,summary!C2442,olah!$P2442:P17440,summary!D2442,olah!$S2442:S17440,"On Time")</f>
        <v>1</v>
      </c>
      <c r="H2442">
        <f>COUNTIFS(olah!$Q$2:Q17440,summary!A2442,olah!$B$2:B17440,summary!B2442,olah!$S$2:S17440,"On Time")</f>
        <v>22</v>
      </c>
      <c r="I2442">
        <f>COUNTIFS(olah!$Q2442:Q17440,summary!A2442,olah!$B2442:B17440,summary!B2442,olah!$N2442:N17440,summary!C2442,olah!$P2442:P17440,summary!D2442,olah!$S2442:S17440,"Late")</f>
        <v>0</v>
      </c>
      <c r="J2442">
        <f>COUNTIFS(olah!$Q$2:Q17440,summary!A2442,olah!$B$2:B17440,summary!B2442,olah!$S$2:S17440,"Late")</f>
        <v>0</v>
      </c>
      <c r="K2442">
        <f t="shared" si="38"/>
        <v>9</v>
      </c>
      <c r="L2442">
        <f>COUNTIFS(olah!$Q2442:Q17440,summary!A2442,olah!$B2442:B17440,summary!B2442,olah!$N2442:N17440,summary!C2442,olah!$P2442:P17440,summary!D2442,olah!$T2442:T17440,"On Time CO")</f>
        <v>0</v>
      </c>
      <c r="M2442">
        <f>COUNTIFS(olah!$Q$2:Q17440,summary!A2442,olah!$B$2:B17440,summary!B2442,olah!$T$2:T17440,"On Time CO")</f>
        <v>17</v>
      </c>
      <c r="N2442">
        <f>COUNTIFS(olah!$Q2442:Q17440,summary!A2442,olah!$B2442:B17440,summary!B2442,olah!$N2442:N17440,summary!C2442,olah!$P2442:P17440,summary!D2442,olah!$T2442:T17440,"Overtime")</f>
        <v>0</v>
      </c>
      <c r="O2442">
        <f>COUNTIFS(olah!$Q$2:Q17440,summary!A2442,olah!$B$2:B17440,summary!B2442,olah!$T$2:T17440,"Overtime")</f>
        <v>0</v>
      </c>
      <c r="P2442">
        <f>COUNTIFS(olah!$Q2442:Q17440,summary!A2442,olah!$B2442:B17440,summary!B2442,olah!$N2442:N17440,summary!C2442,olah!$P2442:P17440,summary!D2442,olah!$T2442:T17440,"Early")</f>
        <v>0</v>
      </c>
      <c r="Q2442">
        <f>COUNTIFS(olah!$Q$2:Q17440,summary!A2442,olah!$B$2:B17440,summary!B2442,olah!$T$2:T17440,"Early")</f>
        <v>0</v>
      </c>
      <c r="R2442">
        <f>COUNTIFS(olah!$Q2442:Q17440,summary!A2442,olah!$B2442:B17440,summary!B2442,olah!$N2442:N17440,summary!C2442,olah!$P2442:P17440,summary!D2442,olah!$T2442:T17440,"NA CO")</f>
        <v>1</v>
      </c>
      <c r="S2442">
        <f>COUNTIFS(olah!$Q$2:Q17440,summary!A2442,olah!$B$2:B17440,summary!B2442,olah!$T$2:T17440,"NA CO")</f>
        <v>5</v>
      </c>
      <c r="T2442" t="str">
        <f>olah!R2442</f>
        <v>Daily Journey</v>
      </c>
      <c r="U2442" t="str">
        <f>IF(T2442="Permit", olah!T2442, "No Permit")</f>
        <v>No Permit</v>
      </c>
    </row>
    <row r="2443" spans="1:21" hidden="1" x14ac:dyDescent="0.3">
      <c r="A2443" s="23">
        <v>44561</v>
      </c>
      <c r="B2443" t="s">
        <v>599</v>
      </c>
      <c r="C2443" t="s">
        <v>28</v>
      </c>
      <c r="D2443" t="s">
        <v>7927</v>
      </c>
      <c r="E2443" t="str">
        <f>VLOOKUP(B2443,olah!$B:$P,2,0)</f>
        <v>2021-12-01</v>
      </c>
      <c r="F2443">
        <f>COUNTIFS(parameter!$J$4:$J$34,summary!A2443,parameter!$I$4:$I$34,"&gt;="&amp;summary!$E2443)</f>
        <v>31</v>
      </c>
      <c r="G2443">
        <f>COUNTIFS(olah!$Q2443:Q17441,summary!A2443,olah!$B2443:B17441,summary!B2443,olah!$N2443:N17441,summary!C2443,olah!$P2443:P17441,summary!D2443,olah!$S2443:S17441,"On Time")</f>
        <v>1</v>
      </c>
      <c r="H2443">
        <f>COUNTIFS(olah!$Q$2:Q17441,summary!A2443,olah!$B$2:B17441,summary!B2443,olah!$S$2:S17441,"On Time")</f>
        <v>22</v>
      </c>
      <c r="I2443">
        <f>COUNTIFS(olah!$Q2443:Q17441,summary!A2443,olah!$B2443:B17441,summary!B2443,olah!$N2443:N17441,summary!C2443,olah!$P2443:P17441,summary!D2443,olah!$S2443:S17441,"Late")</f>
        <v>0</v>
      </c>
      <c r="J2443">
        <f>COUNTIFS(olah!$Q$2:Q17441,summary!A2443,olah!$B$2:B17441,summary!B2443,olah!$S$2:S17441,"Late")</f>
        <v>0</v>
      </c>
      <c r="K2443">
        <f t="shared" si="38"/>
        <v>9</v>
      </c>
      <c r="L2443">
        <f>COUNTIFS(olah!$Q2443:Q17441,summary!A2443,olah!$B2443:B17441,summary!B2443,olah!$N2443:N17441,summary!C2443,olah!$P2443:P17441,summary!D2443,olah!$T2443:T17441,"On Time CO")</f>
        <v>1</v>
      </c>
      <c r="M2443">
        <f>COUNTIFS(olah!$Q$2:Q17441,summary!A2443,olah!$B$2:B17441,summary!B2443,olah!$T$2:T17441,"On Time CO")</f>
        <v>17</v>
      </c>
      <c r="N2443">
        <f>COUNTIFS(olah!$Q2443:Q17441,summary!A2443,olah!$B2443:B17441,summary!B2443,olah!$N2443:N17441,summary!C2443,olah!$P2443:P17441,summary!D2443,olah!$T2443:T17441,"Overtime")</f>
        <v>0</v>
      </c>
      <c r="O2443">
        <f>COUNTIFS(olah!$Q$2:Q17441,summary!A2443,olah!$B$2:B17441,summary!B2443,olah!$T$2:T17441,"Overtime")</f>
        <v>0</v>
      </c>
      <c r="P2443">
        <f>COUNTIFS(olah!$Q2443:Q17441,summary!A2443,olah!$B2443:B17441,summary!B2443,olah!$N2443:N17441,summary!C2443,olah!$P2443:P17441,summary!D2443,olah!$T2443:T17441,"Early")</f>
        <v>0</v>
      </c>
      <c r="Q2443">
        <f>COUNTIFS(olah!$Q$2:Q17441,summary!A2443,olah!$B$2:B17441,summary!B2443,olah!$T$2:T17441,"Early")</f>
        <v>0</v>
      </c>
      <c r="R2443">
        <f>COUNTIFS(olah!$Q2443:Q17441,summary!A2443,olah!$B2443:B17441,summary!B2443,olah!$N2443:N17441,summary!C2443,olah!$P2443:P17441,summary!D2443,olah!$T2443:T17441,"NA CO")</f>
        <v>0</v>
      </c>
      <c r="S2443">
        <f>COUNTIFS(olah!$Q$2:Q17441,summary!A2443,olah!$B$2:B17441,summary!B2443,olah!$T$2:T17441,"NA CO")</f>
        <v>5</v>
      </c>
      <c r="T2443" t="str">
        <f>olah!R2443</f>
        <v>Attendance</v>
      </c>
      <c r="U2443" t="str">
        <f>IF(T2443="Permit", olah!T2443, "No Permit")</f>
        <v>No Permit</v>
      </c>
    </row>
    <row r="2444" spans="1:21" hidden="1" x14ac:dyDescent="0.3">
      <c r="A2444" s="23">
        <v>44561</v>
      </c>
      <c r="B2444" t="s">
        <v>599</v>
      </c>
      <c r="C2444" t="s">
        <v>602</v>
      </c>
      <c r="D2444" t="s">
        <v>11610</v>
      </c>
      <c r="E2444" t="str">
        <f>VLOOKUP(B2444,olah!$B:$P,2,0)</f>
        <v>2021-12-01</v>
      </c>
      <c r="F2444">
        <f>COUNTIFS(parameter!$J$4:$J$34,summary!A2444,parameter!$I$4:$I$34,"&gt;="&amp;summary!$E2444)</f>
        <v>31</v>
      </c>
      <c r="G2444">
        <f>COUNTIFS(olah!$Q2444:Q17442,summary!A2444,olah!$B2444:B17442,summary!B2444,olah!$N2444:N17442,summary!C2444,olah!$P2444:P17442,summary!D2444,olah!$S2444:S17442,"On Time")</f>
        <v>1</v>
      </c>
      <c r="H2444">
        <f>COUNTIFS(olah!$Q$2:Q17442,summary!A2444,olah!$B$2:B17442,summary!B2444,olah!$S$2:S17442,"On Time")</f>
        <v>22</v>
      </c>
      <c r="I2444">
        <f>COUNTIFS(olah!$Q2444:Q17442,summary!A2444,olah!$B2444:B17442,summary!B2444,olah!$N2444:N17442,summary!C2444,olah!$P2444:P17442,summary!D2444,olah!$S2444:S17442,"Late")</f>
        <v>0</v>
      </c>
      <c r="J2444">
        <f>COUNTIFS(olah!$Q$2:Q17442,summary!A2444,olah!$B$2:B17442,summary!B2444,olah!$S$2:S17442,"Late")</f>
        <v>0</v>
      </c>
      <c r="K2444">
        <f t="shared" si="38"/>
        <v>9</v>
      </c>
      <c r="L2444">
        <f>COUNTIFS(olah!$Q2444:Q17442,summary!A2444,olah!$B2444:B17442,summary!B2444,olah!$N2444:N17442,summary!C2444,olah!$P2444:P17442,summary!D2444,olah!$T2444:T17442,"On Time CO")</f>
        <v>1</v>
      </c>
      <c r="M2444">
        <f>COUNTIFS(olah!$Q$2:Q17442,summary!A2444,olah!$B$2:B17442,summary!B2444,olah!$T$2:T17442,"On Time CO")</f>
        <v>17</v>
      </c>
      <c r="N2444">
        <f>COUNTIFS(olah!$Q2444:Q17442,summary!A2444,olah!$B2444:B17442,summary!B2444,olah!$N2444:N17442,summary!C2444,olah!$P2444:P17442,summary!D2444,olah!$T2444:T17442,"Overtime")</f>
        <v>0</v>
      </c>
      <c r="O2444">
        <f>COUNTIFS(olah!$Q$2:Q17442,summary!A2444,olah!$B$2:B17442,summary!B2444,olah!$T$2:T17442,"Overtime")</f>
        <v>0</v>
      </c>
      <c r="P2444">
        <f>COUNTIFS(olah!$Q2444:Q17442,summary!A2444,olah!$B2444:B17442,summary!B2444,olah!$N2444:N17442,summary!C2444,olah!$P2444:P17442,summary!D2444,olah!$T2444:T17442,"Early")</f>
        <v>0</v>
      </c>
      <c r="Q2444">
        <f>COUNTIFS(olah!$Q$2:Q17442,summary!A2444,olah!$B$2:B17442,summary!B2444,olah!$T$2:T17442,"Early")</f>
        <v>0</v>
      </c>
      <c r="R2444">
        <f>COUNTIFS(olah!$Q2444:Q17442,summary!A2444,olah!$B2444:B17442,summary!B2444,olah!$N2444:N17442,summary!C2444,olah!$P2444:P17442,summary!D2444,olah!$T2444:T17442,"NA CO")</f>
        <v>0</v>
      </c>
      <c r="S2444">
        <f>COUNTIFS(olah!$Q$2:Q17442,summary!A2444,olah!$B$2:B17442,summary!B2444,olah!$T$2:T17442,"NA CO")</f>
        <v>5</v>
      </c>
      <c r="T2444" t="str">
        <f>olah!R2444</f>
        <v>Daily Journey</v>
      </c>
      <c r="U2444" t="str">
        <f>IF(T2444="Permit", olah!T2444, "No Permit")</f>
        <v>No Permit</v>
      </c>
    </row>
    <row r="2445" spans="1:21" hidden="1" x14ac:dyDescent="0.3">
      <c r="A2445" s="23">
        <v>44561</v>
      </c>
      <c r="B2445" t="s">
        <v>599</v>
      </c>
      <c r="C2445" t="s">
        <v>28</v>
      </c>
      <c r="D2445" t="s">
        <v>9025</v>
      </c>
      <c r="E2445" t="str">
        <f>VLOOKUP(B2445,olah!$B:$P,2,0)</f>
        <v>2021-12-01</v>
      </c>
      <c r="F2445">
        <f>COUNTIFS(parameter!$J$4:$J$34,summary!A2445,parameter!$I$4:$I$34,"&gt;="&amp;summary!$E2445)</f>
        <v>31</v>
      </c>
      <c r="G2445">
        <f>COUNTIFS(olah!$Q2445:Q17443,summary!A2445,olah!$B2445:B17443,summary!B2445,olah!$N2445:N17443,summary!C2445,olah!$P2445:P17443,summary!D2445,olah!$S2445:S17443,"On Time")</f>
        <v>1</v>
      </c>
      <c r="H2445">
        <f>COUNTIFS(olah!$Q$2:Q17443,summary!A2445,olah!$B$2:B17443,summary!B2445,olah!$S$2:S17443,"On Time")</f>
        <v>22</v>
      </c>
      <c r="I2445">
        <f>COUNTIFS(olah!$Q2445:Q17443,summary!A2445,olah!$B2445:B17443,summary!B2445,olah!$N2445:N17443,summary!C2445,olah!$P2445:P17443,summary!D2445,olah!$S2445:S17443,"Late")</f>
        <v>0</v>
      </c>
      <c r="J2445">
        <f>COUNTIFS(olah!$Q$2:Q17443,summary!A2445,olah!$B$2:B17443,summary!B2445,olah!$S$2:S17443,"Late")</f>
        <v>0</v>
      </c>
      <c r="K2445">
        <f t="shared" si="38"/>
        <v>9</v>
      </c>
      <c r="L2445">
        <f>COUNTIFS(olah!$Q2445:Q17443,summary!A2445,olah!$B2445:B17443,summary!B2445,olah!$N2445:N17443,summary!C2445,olah!$P2445:P17443,summary!D2445,olah!$T2445:T17443,"On Time CO")</f>
        <v>1</v>
      </c>
      <c r="M2445">
        <f>COUNTIFS(olah!$Q$2:Q17443,summary!A2445,olah!$B$2:B17443,summary!B2445,olah!$T$2:T17443,"On Time CO")</f>
        <v>17</v>
      </c>
      <c r="N2445">
        <f>COUNTIFS(olah!$Q2445:Q17443,summary!A2445,olah!$B2445:B17443,summary!B2445,olah!$N2445:N17443,summary!C2445,olah!$P2445:P17443,summary!D2445,olah!$T2445:T17443,"Overtime")</f>
        <v>0</v>
      </c>
      <c r="O2445">
        <f>COUNTIFS(olah!$Q$2:Q17443,summary!A2445,olah!$B$2:B17443,summary!B2445,olah!$T$2:T17443,"Overtime")</f>
        <v>0</v>
      </c>
      <c r="P2445">
        <f>COUNTIFS(olah!$Q2445:Q17443,summary!A2445,olah!$B2445:B17443,summary!B2445,olah!$N2445:N17443,summary!C2445,olah!$P2445:P17443,summary!D2445,olah!$T2445:T17443,"Early")</f>
        <v>0</v>
      </c>
      <c r="Q2445">
        <f>COUNTIFS(olah!$Q$2:Q17443,summary!A2445,olah!$B$2:B17443,summary!B2445,olah!$T$2:T17443,"Early")</f>
        <v>0</v>
      </c>
      <c r="R2445">
        <f>COUNTIFS(olah!$Q2445:Q17443,summary!A2445,olah!$B2445:B17443,summary!B2445,olah!$N2445:N17443,summary!C2445,olah!$P2445:P17443,summary!D2445,olah!$T2445:T17443,"NA CO")</f>
        <v>0</v>
      </c>
      <c r="S2445">
        <f>COUNTIFS(olah!$Q$2:Q17443,summary!A2445,olah!$B$2:B17443,summary!B2445,olah!$T$2:T17443,"NA CO")</f>
        <v>5</v>
      </c>
      <c r="T2445" t="str">
        <f>olah!R2445</f>
        <v>Attendance</v>
      </c>
      <c r="U2445" t="str">
        <f>IF(T2445="Permit", olah!T2445, "No Permit")</f>
        <v>No Permit</v>
      </c>
    </row>
    <row r="2446" spans="1:21" hidden="1" x14ac:dyDescent="0.3">
      <c r="A2446" s="23">
        <v>44561</v>
      </c>
      <c r="B2446" t="s">
        <v>599</v>
      </c>
      <c r="C2446" t="s">
        <v>601</v>
      </c>
      <c r="D2446" t="s">
        <v>10214</v>
      </c>
      <c r="E2446" t="str">
        <f>VLOOKUP(B2446,olah!$B:$P,2,0)</f>
        <v>2021-12-01</v>
      </c>
      <c r="F2446">
        <f>COUNTIFS(parameter!$J$4:$J$34,summary!A2446,parameter!$I$4:$I$34,"&gt;="&amp;summary!$E2446)</f>
        <v>31</v>
      </c>
      <c r="G2446">
        <f>COUNTIFS(olah!$Q2446:Q17444,summary!A2446,olah!$B2446:B17444,summary!B2446,olah!$N2446:N17444,summary!C2446,olah!$P2446:P17444,summary!D2446,olah!$S2446:S17444,"On Time")</f>
        <v>1</v>
      </c>
      <c r="H2446">
        <f>COUNTIFS(olah!$Q$2:Q17444,summary!A2446,olah!$B$2:B17444,summary!B2446,olah!$S$2:S17444,"On Time")</f>
        <v>22</v>
      </c>
      <c r="I2446">
        <f>COUNTIFS(olah!$Q2446:Q17444,summary!A2446,olah!$B2446:B17444,summary!B2446,olah!$N2446:N17444,summary!C2446,olah!$P2446:P17444,summary!D2446,olah!$S2446:S17444,"Late")</f>
        <v>0</v>
      </c>
      <c r="J2446">
        <f>COUNTIFS(olah!$Q$2:Q17444,summary!A2446,olah!$B$2:B17444,summary!B2446,olah!$S$2:S17444,"Late")</f>
        <v>0</v>
      </c>
      <c r="K2446">
        <f t="shared" si="38"/>
        <v>9</v>
      </c>
      <c r="L2446">
        <f>COUNTIFS(olah!$Q2446:Q17444,summary!A2446,olah!$B2446:B17444,summary!B2446,olah!$N2446:N17444,summary!C2446,olah!$P2446:P17444,summary!D2446,olah!$T2446:T17444,"On Time CO")</f>
        <v>1</v>
      </c>
      <c r="M2446">
        <f>COUNTIFS(olah!$Q$2:Q17444,summary!A2446,olah!$B$2:B17444,summary!B2446,olah!$T$2:T17444,"On Time CO")</f>
        <v>17</v>
      </c>
      <c r="N2446">
        <f>COUNTIFS(olah!$Q2446:Q17444,summary!A2446,olah!$B2446:B17444,summary!B2446,olah!$N2446:N17444,summary!C2446,olah!$P2446:P17444,summary!D2446,olah!$T2446:T17444,"Overtime")</f>
        <v>0</v>
      </c>
      <c r="O2446">
        <f>COUNTIFS(olah!$Q$2:Q17444,summary!A2446,olah!$B$2:B17444,summary!B2446,olah!$T$2:T17444,"Overtime")</f>
        <v>0</v>
      </c>
      <c r="P2446">
        <f>COUNTIFS(olah!$Q2446:Q17444,summary!A2446,olah!$B2446:B17444,summary!B2446,olah!$N2446:N17444,summary!C2446,olah!$P2446:P17444,summary!D2446,olah!$T2446:T17444,"Early")</f>
        <v>0</v>
      </c>
      <c r="Q2446">
        <f>COUNTIFS(olah!$Q$2:Q17444,summary!A2446,olah!$B$2:B17444,summary!B2446,olah!$T$2:T17444,"Early")</f>
        <v>0</v>
      </c>
      <c r="R2446">
        <f>COUNTIFS(olah!$Q2446:Q17444,summary!A2446,olah!$B2446:B17444,summary!B2446,olah!$N2446:N17444,summary!C2446,olah!$P2446:P17444,summary!D2446,olah!$T2446:T17444,"NA CO")</f>
        <v>0</v>
      </c>
      <c r="S2446">
        <f>COUNTIFS(olah!$Q$2:Q17444,summary!A2446,olah!$B$2:B17444,summary!B2446,olah!$T$2:T17444,"NA CO")</f>
        <v>5</v>
      </c>
      <c r="T2446" t="str">
        <f>olah!R2446</f>
        <v>Daily Journey</v>
      </c>
      <c r="U2446" t="str">
        <f>IF(T2446="Permit", olah!T2446, "No Permit")</f>
        <v>No Permit</v>
      </c>
    </row>
    <row r="2447" spans="1:21" hidden="1" x14ac:dyDescent="0.3">
      <c r="A2447" s="23">
        <v>44561</v>
      </c>
      <c r="B2447" t="s">
        <v>605</v>
      </c>
      <c r="C2447" t="s">
        <v>28</v>
      </c>
      <c r="D2447" t="s">
        <v>1390</v>
      </c>
      <c r="E2447" t="str">
        <f>VLOOKUP(B2447,olah!$B:$P,2,0)</f>
        <v>2021-12-01</v>
      </c>
      <c r="F2447">
        <f>COUNTIFS(parameter!$J$4:$J$34,summary!A2447,parameter!$I$4:$I$34,"&gt;="&amp;summary!$E2447)</f>
        <v>31</v>
      </c>
      <c r="G2447">
        <f>COUNTIFS(olah!$Q2447:Q17445,summary!A2447,olah!$B2447:B17445,summary!B2447,olah!$N2447:N17445,summary!C2447,olah!$P2447:P17445,summary!D2447,olah!$S2447:S17445,"On Time")</f>
        <v>1</v>
      </c>
      <c r="H2447">
        <f>COUNTIFS(olah!$Q$2:Q17445,summary!A2447,olah!$B$2:B17445,summary!B2447,olah!$S$2:S17445,"On Time")</f>
        <v>14</v>
      </c>
      <c r="I2447">
        <f>COUNTIFS(olah!$Q2447:Q17445,summary!A2447,olah!$B2447:B17445,summary!B2447,olah!$N2447:N17445,summary!C2447,olah!$P2447:P17445,summary!D2447,olah!$S2447:S17445,"Late")</f>
        <v>0</v>
      </c>
      <c r="J2447">
        <f>COUNTIFS(olah!$Q$2:Q17445,summary!A2447,olah!$B$2:B17445,summary!B2447,olah!$S$2:S17445,"Late")</f>
        <v>2</v>
      </c>
      <c r="K2447">
        <f t="shared" si="38"/>
        <v>15</v>
      </c>
      <c r="L2447">
        <f>COUNTIFS(olah!$Q2447:Q17445,summary!A2447,olah!$B2447:B17445,summary!B2447,olah!$N2447:N17445,summary!C2447,olah!$P2447:P17445,summary!D2447,olah!$T2447:T17445,"On Time CO")</f>
        <v>1</v>
      </c>
      <c r="M2447">
        <f>COUNTIFS(olah!$Q$2:Q17445,summary!A2447,olah!$B$2:B17445,summary!B2447,olah!$T$2:T17445,"On Time CO")</f>
        <v>12</v>
      </c>
      <c r="N2447">
        <f>COUNTIFS(olah!$Q2447:Q17445,summary!A2447,olah!$B2447:B17445,summary!B2447,olah!$N2447:N17445,summary!C2447,olah!$P2447:P17445,summary!D2447,olah!$T2447:T17445,"Overtime")</f>
        <v>0</v>
      </c>
      <c r="O2447">
        <f>COUNTIFS(olah!$Q$2:Q17445,summary!A2447,olah!$B$2:B17445,summary!B2447,olah!$T$2:T17445,"Overtime")</f>
        <v>0</v>
      </c>
      <c r="P2447">
        <f>COUNTIFS(olah!$Q2447:Q17445,summary!A2447,olah!$B2447:B17445,summary!B2447,olah!$N2447:N17445,summary!C2447,olah!$P2447:P17445,summary!D2447,olah!$T2447:T17445,"Early")</f>
        <v>0</v>
      </c>
      <c r="Q2447">
        <f>COUNTIFS(olah!$Q$2:Q17445,summary!A2447,olah!$B$2:B17445,summary!B2447,olah!$T$2:T17445,"Early")</f>
        <v>0</v>
      </c>
      <c r="R2447">
        <f>COUNTIFS(olah!$Q2447:Q17445,summary!A2447,olah!$B2447:B17445,summary!B2447,olah!$N2447:N17445,summary!C2447,olah!$P2447:P17445,summary!D2447,olah!$T2447:T17445,"NA CO")</f>
        <v>0</v>
      </c>
      <c r="S2447">
        <f>COUNTIFS(olah!$Q$2:Q17445,summary!A2447,olah!$B$2:B17445,summary!B2447,olah!$T$2:T17445,"NA CO")</f>
        <v>4</v>
      </c>
      <c r="T2447" t="str">
        <f>olah!R2447</f>
        <v>Attendance</v>
      </c>
      <c r="U2447" t="str">
        <f>IF(T2447="Permit", olah!T2447, "No Permit")</f>
        <v>No Permit</v>
      </c>
    </row>
    <row r="2448" spans="1:21" hidden="1" x14ac:dyDescent="0.3">
      <c r="A2448" s="23">
        <v>44561</v>
      </c>
      <c r="B2448" t="s">
        <v>605</v>
      </c>
      <c r="C2448" t="s">
        <v>28</v>
      </c>
      <c r="D2448" t="s">
        <v>11600</v>
      </c>
      <c r="E2448" t="str">
        <f>VLOOKUP(B2448,olah!$B:$P,2,0)</f>
        <v>2021-12-01</v>
      </c>
      <c r="F2448">
        <f>COUNTIFS(parameter!$J$4:$J$34,summary!A2448,parameter!$I$4:$I$34,"&gt;="&amp;summary!$E2448)</f>
        <v>31</v>
      </c>
      <c r="G2448">
        <f>COUNTIFS(olah!$Q2448:Q17446,summary!A2448,olah!$B2448:B17446,summary!B2448,olah!$N2448:N17446,summary!C2448,olah!$P2448:P17446,summary!D2448,olah!$S2448:S17446,"On Time")</f>
        <v>0</v>
      </c>
      <c r="H2448">
        <f>COUNTIFS(olah!$Q$2:Q17446,summary!A2448,olah!$B$2:B17446,summary!B2448,olah!$S$2:S17446,"On Time")</f>
        <v>14</v>
      </c>
      <c r="I2448">
        <f>COUNTIFS(olah!$Q2448:Q17446,summary!A2448,olah!$B2448:B17446,summary!B2448,olah!$N2448:N17446,summary!C2448,olah!$P2448:P17446,summary!D2448,olah!$S2448:S17446,"Late")</f>
        <v>1</v>
      </c>
      <c r="J2448">
        <f>COUNTIFS(olah!$Q$2:Q17446,summary!A2448,olah!$B$2:B17446,summary!B2448,olah!$S$2:S17446,"Late")</f>
        <v>2</v>
      </c>
      <c r="K2448">
        <f t="shared" si="38"/>
        <v>14</v>
      </c>
      <c r="L2448">
        <f>COUNTIFS(olah!$Q2448:Q17446,summary!A2448,olah!$B2448:B17446,summary!B2448,olah!$N2448:N17446,summary!C2448,olah!$P2448:P17446,summary!D2448,olah!$T2448:T17446,"On Time CO")</f>
        <v>1</v>
      </c>
      <c r="M2448">
        <f>COUNTIFS(olah!$Q$2:Q17446,summary!A2448,olah!$B$2:B17446,summary!B2448,olah!$T$2:T17446,"On Time CO")</f>
        <v>12</v>
      </c>
      <c r="N2448">
        <f>COUNTIFS(olah!$Q2448:Q17446,summary!A2448,olah!$B2448:B17446,summary!B2448,olah!$N2448:N17446,summary!C2448,olah!$P2448:P17446,summary!D2448,olah!$T2448:T17446,"Overtime")</f>
        <v>0</v>
      </c>
      <c r="O2448">
        <f>COUNTIFS(olah!$Q$2:Q17446,summary!A2448,olah!$B$2:B17446,summary!B2448,olah!$T$2:T17446,"Overtime")</f>
        <v>0</v>
      </c>
      <c r="P2448">
        <f>COUNTIFS(olah!$Q2448:Q17446,summary!A2448,olah!$B2448:B17446,summary!B2448,olah!$N2448:N17446,summary!C2448,olah!$P2448:P17446,summary!D2448,olah!$T2448:T17446,"Early")</f>
        <v>0</v>
      </c>
      <c r="Q2448">
        <f>COUNTIFS(olah!$Q$2:Q17446,summary!A2448,olah!$B$2:B17446,summary!B2448,olah!$T$2:T17446,"Early")</f>
        <v>0</v>
      </c>
      <c r="R2448">
        <f>COUNTIFS(olah!$Q2448:Q17446,summary!A2448,olah!$B2448:B17446,summary!B2448,olah!$N2448:N17446,summary!C2448,olah!$P2448:P17446,summary!D2448,olah!$T2448:T17446,"NA CO")</f>
        <v>0</v>
      </c>
      <c r="S2448">
        <f>COUNTIFS(olah!$Q$2:Q17446,summary!A2448,olah!$B$2:B17446,summary!B2448,olah!$T$2:T17446,"NA CO")</f>
        <v>4</v>
      </c>
      <c r="T2448" t="str">
        <f>olah!R2448</f>
        <v>Attendance</v>
      </c>
      <c r="U2448" t="str">
        <f>IF(T2448="Permit", olah!T2448, "No Permit")</f>
        <v>No Permit</v>
      </c>
    </row>
    <row r="2449" spans="1:21" hidden="1" x14ac:dyDescent="0.3">
      <c r="A2449" s="23">
        <v>44561</v>
      </c>
      <c r="B2449" t="s">
        <v>605</v>
      </c>
      <c r="C2449" t="s">
        <v>606</v>
      </c>
      <c r="D2449" t="s">
        <v>11601</v>
      </c>
      <c r="E2449" t="str">
        <f>VLOOKUP(B2449,olah!$B:$P,2,0)</f>
        <v>2021-12-01</v>
      </c>
      <c r="F2449">
        <f>COUNTIFS(parameter!$J$4:$J$34,summary!A2449,parameter!$I$4:$I$34,"&gt;="&amp;summary!$E2449)</f>
        <v>31</v>
      </c>
      <c r="G2449">
        <f>COUNTIFS(olah!$Q2449:Q17447,summary!A2449,olah!$B2449:B17447,summary!B2449,olah!$N2449:N17447,summary!C2449,olah!$P2449:P17447,summary!D2449,olah!$S2449:S17447,"On Time")</f>
        <v>1</v>
      </c>
      <c r="H2449">
        <f>COUNTIFS(olah!$Q$2:Q17447,summary!A2449,olah!$B$2:B17447,summary!B2449,olah!$S$2:S17447,"On Time")</f>
        <v>14</v>
      </c>
      <c r="I2449">
        <f>COUNTIFS(olah!$Q2449:Q17447,summary!A2449,olah!$B2449:B17447,summary!B2449,olah!$N2449:N17447,summary!C2449,olah!$P2449:P17447,summary!D2449,olah!$S2449:S17447,"Late")</f>
        <v>0</v>
      </c>
      <c r="J2449">
        <f>COUNTIFS(olah!$Q$2:Q17447,summary!A2449,olah!$B$2:B17447,summary!B2449,olah!$S$2:S17447,"Late")</f>
        <v>2</v>
      </c>
      <c r="K2449">
        <f t="shared" si="38"/>
        <v>15</v>
      </c>
      <c r="L2449">
        <f>COUNTIFS(olah!$Q2449:Q17447,summary!A2449,olah!$B2449:B17447,summary!B2449,olah!$N2449:N17447,summary!C2449,olah!$P2449:P17447,summary!D2449,olah!$T2449:T17447,"On Time CO")</f>
        <v>0</v>
      </c>
      <c r="M2449">
        <f>COUNTIFS(olah!$Q$2:Q17447,summary!A2449,olah!$B$2:B17447,summary!B2449,olah!$T$2:T17447,"On Time CO")</f>
        <v>12</v>
      </c>
      <c r="N2449">
        <f>COUNTIFS(olah!$Q2449:Q17447,summary!A2449,olah!$B2449:B17447,summary!B2449,olah!$N2449:N17447,summary!C2449,olah!$P2449:P17447,summary!D2449,olah!$T2449:T17447,"Overtime")</f>
        <v>0</v>
      </c>
      <c r="O2449">
        <f>COUNTIFS(olah!$Q$2:Q17447,summary!A2449,olah!$B$2:B17447,summary!B2449,olah!$T$2:T17447,"Overtime")</f>
        <v>0</v>
      </c>
      <c r="P2449">
        <f>COUNTIFS(olah!$Q2449:Q17447,summary!A2449,olah!$B2449:B17447,summary!B2449,olah!$N2449:N17447,summary!C2449,olah!$P2449:P17447,summary!D2449,olah!$T2449:T17447,"Early")</f>
        <v>0</v>
      </c>
      <c r="Q2449">
        <f>COUNTIFS(olah!$Q$2:Q17447,summary!A2449,olah!$B$2:B17447,summary!B2449,olah!$T$2:T17447,"Early")</f>
        <v>0</v>
      </c>
      <c r="R2449">
        <f>COUNTIFS(olah!$Q2449:Q17447,summary!A2449,olah!$B2449:B17447,summary!B2449,olah!$N2449:N17447,summary!C2449,olah!$P2449:P17447,summary!D2449,olah!$T2449:T17447,"NA CO")</f>
        <v>1</v>
      </c>
      <c r="S2449">
        <f>COUNTIFS(olah!$Q$2:Q17447,summary!A2449,olah!$B$2:B17447,summary!B2449,olah!$T$2:T17447,"NA CO")</f>
        <v>4</v>
      </c>
      <c r="T2449" t="str">
        <f>olah!R2449</f>
        <v>Daily Journey</v>
      </c>
      <c r="U2449" t="str">
        <f>IF(T2449="Permit", olah!T2449, "No Permit")</f>
        <v>No Permit</v>
      </c>
    </row>
    <row r="2450" spans="1:21" hidden="1" x14ac:dyDescent="0.3">
      <c r="A2450" s="23">
        <v>44561</v>
      </c>
      <c r="B2450" t="s">
        <v>605</v>
      </c>
      <c r="C2450" t="s">
        <v>28</v>
      </c>
      <c r="D2450" t="s">
        <v>5936</v>
      </c>
      <c r="E2450" t="str">
        <f>VLOOKUP(B2450,olah!$B:$P,2,0)</f>
        <v>2021-12-01</v>
      </c>
      <c r="F2450">
        <f>COUNTIFS(parameter!$J$4:$J$34,summary!A2450,parameter!$I$4:$I$34,"&gt;="&amp;summary!$E2450)</f>
        <v>31</v>
      </c>
      <c r="G2450">
        <f>COUNTIFS(olah!$Q2450:Q17448,summary!A2450,olah!$B2450:B17448,summary!B2450,olah!$N2450:N17448,summary!C2450,olah!$P2450:P17448,summary!D2450,olah!$S2450:S17448,"On Time")</f>
        <v>0</v>
      </c>
      <c r="H2450">
        <f>COUNTIFS(olah!$Q$2:Q17448,summary!A2450,olah!$B$2:B17448,summary!B2450,olah!$S$2:S17448,"On Time")</f>
        <v>14</v>
      </c>
      <c r="I2450">
        <f>COUNTIFS(olah!$Q2450:Q17448,summary!A2450,olah!$B2450:B17448,summary!B2450,olah!$N2450:N17448,summary!C2450,olah!$P2450:P17448,summary!D2450,olah!$S2450:S17448,"Late")</f>
        <v>1</v>
      </c>
      <c r="J2450">
        <f>COUNTIFS(olah!$Q$2:Q17448,summary!A2450,olah!$B$2:B17448,summary!B2450,olah!$S$2:S17448,"Late")</f>
        <v>2</v>
      </c>
      <c r="K2450">
        <f t="shared" si="38"/>
        <v>14</v>
      </c>
      <c r="L2450">
        <f>COUNTIFS(olah!$Q2450:Q17448,summary!A2450,olah!$B2450:B17448,summary!B2450,olah!$N2450:N17448,summary!C2450,olah!$P2450:P17448,summary!D2450,olah!$T2450:T17448,"On Time CO")</f>
        <v>1</v>
      </c>
      <c r="M2450">
        <f>COUNTIFS(olah!$Q$2:Q17448,summary!A2450,olah!$B$2:B17448,summary!B2450,olah!$T$2:T17448,"On Time CO")</f>
        <v>12</v>
      </c>
      <c r="N2450">
        <f>COUNTIFS(olah!$Q2450:Q17448,summary!A2450,olah!$B2450:B17448,summary!B2450,olah!$N2450:N17448,summary!C2450,olah!$P2450:P17448,summary!D2450,olah!$T2450:T17448,"Overtime")</f>
        <v>0</v>
      </c>
      <c r="O2450">
        <f>COUNTIFS(olah!$Q$2:Q17448,summary!A2450,olah!$B$2:B17448,summary!B2450,olah!$T$2:T17448,"Overtime")</f>
        <v>0</v>
      </c>
      <c r="P2450">
        <f>COUNTIFS(olah!$Q2450:Q17448,summary!A2450,olah!$B2450:B17448,summary!B2450,olah!$N2450:N17448,summary!C2450,olah!$P2450:P17448,summary!D2450,olah!$T2450:T17448,"Early")</f>
        <v>0</v>
      </c>
      <c r="Q2450">
        <f>COUNTIFS(olah!$Q$2:Q17448,summary!A2450,olah!$B$2:B17448,summary!B2450,olah!$T$2:T17448,"Early")</f>
        <v>0</v>
      </c>
      <c r="R2450">
        <f>COUNTIFS(olah!$Q2450:Q17448,summary!A2450,olah!$B2450:B17448,summary!B2450,olah!$N2450:N17448,summary!C2450,olah!$P2450:P17448,summary!D2450,olah!$T2450:T17448,"NA CO")</f>
        <v>0</v>
      </c>
      <c r="S2450">
        <f>COUNTIFS(olah!$Q$2:Q17448,summary!A2450,olah!$B$2:B17448,summary!B2450,olah!$T$2:T17448,"NA CO")</f>
        <v>4</v>
      </c>
      <c r="T2450" t="str">
        <f>olah!R2450</f>
        <v>Attendance</v>
      </c>
      <c r="U2450" t="str">
        <f>IF(T2450="Permit", olah!T2450, "No Permit")</f>
        <v>No Permit</v>
      </c>
    </row>
    <row r="2451" spans="1:21" hidden="1" x14ac:dyDescent="0.3">
      <c r="A2451" s="23">
        <v>44561</v>
      </c>
      <c r="B2451" t="s">
        <v>605</v>
      </c>
      <c r="C2451" t="s">
        <v>606</v>
      </c>
      <c r="D2451" t="s">
        <v>6082</v>
      </c>
      <c r="E2451" t="str">
        <f>VLOOKUP(B2451,olah!$B:$P,2,0)</f>
        <v>2021-12-01</v>
      </c>
      <c r="F2451">
        <f>COUNTIFS(parameter!$J$4:$J$34,summary!A2451,parameter!$I$4:$I$34,"&gt;="&amp;summary!$E2451)</f>
        <v>31</v>
      </c>
      <c r="G2451">
        <f>COUNTIFS(olah!$Q2451:Q17449,summary!A2451,olah!$B2451:B17449,summary!B2451,olah!$N2451:N17449,summary!C2451,olah!$P2451:P17449,summary!D2451,olah!$S2451:S17449,"On Time")</f>
        <v>1</v>
      </c>
      <c r="H2451">
        <f>COUNTIFS(olah!$Q$2:Q17449,summary!A2451,olah!$B$2:B17449,summary!B2451,olah!$S$2:S17449,"On Time")</f>
        <v>14</v>
      </c>
      <c r="I2451">
        <f>COUNTIFS(olah!$Q2451:Q17449,summary!A2451,olah!$B2451:B17449,summary!B2451,olah!$N2451:N17449,summary!C2451,olah!$P2451:P17449,summary!D2451,olah!$S2451:S17449,"Late")</f>
        <v>0</v>
      </c>
      <c r="J2451">
        <f>COUNTIFS(olah!$Q$2:Q17449,summary!A2451,olah!$B$2:B17449,summary!B2451,olah!$S$2:S17449,"Late")</f>
        <v>2</v>
      </c>
      <c r="K2451">
        <f t="shared" si="38"/>
        <v>15</v>
      </c>
      <c r="L2451">
        <f>COUNTIFS(olah!$Q2451:Q17449,summary!A2451,olah!$B2451:B17449,summary!B2451,olah!$N2451:N17449,summary!C2451,olah!$P2451:P17449,summary!D2451,olah!$T2451:T17449,"On Time CO")</f>
        <v>1</v>
      </c>
      <c r="M2451">
        <f>COUNTIFS(olah!$Q$2:Q17449,summary!A2451,olah!$B$2:B17449,summary!B2451,olah!$T$2:T17449,"On Time CO")</f>
        <v>12</v>
      </c>
      <c r="N2451">
        <f>COUNTIFS(olah!$Q2451:Q17449,summary!A2451,olah!$B2451:B17449,summary!B2451,olah!$N2451:N17449,summary!C2451,olah!$P2451:P17449,summary!D2451,olah!$T2451:T17449,"Overtime")</f>
        <v>0</v>
      </c>
      <c r="O2451">
        <f>COUNTIFS(olah!$Q$2:Q17449,summary!A2451,olah!$B$2:B17449,summary!B2451,olah!$T$2:T17449,"Overtime")</f>
        <v>0</v>
      </c>
      <c r="P2451">
        <f>COUNTIFS(olah!$Q2451:Q17449,summary!A2451,olah!$B2451:B17449,summary!B2451,olah!$N2451:N17449,summary!C2451,olah!$P2451:P17449,summary!D2451,olah!$T2451:T17449,"Early")</f>
        <v>0</v>
      </c>
      <c r="Q2451">
        <f>COUNTIFS(olah!$Q$2:Q17449,summary!A2451,olah!$B$2:B17449,summary!B2451,olah!$T$2:T17449,"Early")</f>
        <v>0</v>
      </c>
      <c r="R2451">
        <f>COUNTIFS(olah!$Q2451:Q17449,summary!A2451,olah!$B2451:B17449,summary!B2451,olah!$N2451:N17449,summary!C2451,olah!$P2451:P17449,summary!D2451,olah!$T2451:T17449,"NA CO")</f>
        <v>0</v>
      </c>
      <c r="S2451">
        <f>COUNTIFS(olah!$Q$2:Q17449,summary!A2451,olah!$B$2:B17449,summary!B2451,olah!$T$2:T17449,"NA CO")</f>
        <v>4</v>
      </c>
      <c r="T2451" t="str">
        <f>olah!R2451</f>
        <v>Daily Journey</v>
      </c>
      <c r="U2451" t="str">
        <f>IF(T2451="Permit", olah!T2451, "No Permit")</f>
        <v>No Permit</v>
      </c>
    </row>
    <row r="2452" spans="1:21" hidden="1" x14ac:dyDescent="0.3">
      <c r="A2452" s="23">
        <v>44561</v>
      </c>
      <c r="B2452" t="s">
        <v>605</v>
      </c>
      <c r="C2452" t="s">
        <v>28</v>
      </c>
      <c r="D2452" t="s">
        <v>11602</v>
      </c>
      <c r="E2452" t="str">
        <f>VLOOKUP(B2452,olah!$B:$P,2,0)</f>
        <v>2021-12-01</v>
      </c>
      <c r="F2452">
        <f>COUNTIFS(parameter!$J$4:$J$34,summary!A2452,parameter!$I$4:$I$34,"&gt;="&amp;summary!$E2452)</f>
        <v>31</v>
      </c>
      <c r="G2452">
        <f>COUNTIFS(olah!$Q2452:Q17450,summary!A2452,olah!$B2452:B17450,summary!B2452,olah!$N2452:N17450,summary!C2452,olah!$P2452:P17450,summary!D2452,olah!$S2452:S17450,"On Time")</f>
        <v>1</v>
      </c>
      <c r="H2452">
        <f>COUNTIFS(olah!$Q$2:Q17450,summary!A2452,olah!$B$2:B17450,summary!B2452,olah!$S$2:S17450,"On Time")</f>
        <v>14</v>
      </c>
      <c r="I2452">
        <f>COUNTIFS(olah!$Q2452:Q17450,summary!A2452,olah!$B2452:B17450,summary!B2452,olah!$N2452:N17450,summary!C2452,olah!$P2452:P17450,summary!D2452,olah!$S2452:S17450,"Late")</f>
        <v>0</v>
      </c>
      <c r="J2452">
        <f>COUNTIFS(olah!$Q$2:Q17450,summary!A2452,olah!$B$2:B17450,summary!B2452,olah!$S$2:S17450,"Late")</f>
        <v>2</v>
      </c>
      <c r="K2452">
        <f t="shared" si="38"/>
        <v>15</v>
      </c>
      <c r="L2452">
        <f>COUNTIFS(olah!$Q2452:Q17450,summary!A2452,olah!$B2452:B17450,summary!B2452,olah!$N2452:N17450,summary!C2452,olah!$P2452:P17450,summary!D2452,olah!$T2452:T17450,"On Time CO")</f>
        <v>1</v>
      </c>
      <c r="M2452">
        <f>COUNTIFS(olah!$Q$2:Q17450,summary!A2452,olah!$B$2:B17450,summary!B2452,olah!$T$2:T17450,"On Time CO")</f>
        <v>12</v>
      </c>
      <c r="N2452">
        <f>COUNTIFS(olah!$Q2452:Q17450,summary!A2452,olah!$B2452:B17450,summary!B2452,olah!$N2452:N17450,summary!C2452,olah!$P2452:P17450,summary!D2452,olah!$T2452:T17450,"Overtime")</f>
        <v>0</v>
      </c>
      <c r="O2452">
        <f>COUNTIFS(olah!$Q$2:Q17450,summary!A2452,olah!$B$2:B17450,summary!B2452,olah!$T$2:T17450,"Overtime")</f>
        <v>0</v>
      </c>
      <c r="P2452">
        <f>COUNTIFS(olah!$Q2452:Q17450,summary!A2452,olah!$B2452:B17450,summary!B2452,olah!$N2452:N17450,summary!C2452,olah!$P2452:P17450,summary!D2452,olah!$T2452:T17450,"Early")</f>
        <v>0</v>
      </c>
      <c r="Q2452">
        <f>COUNTIFS(olah!$Q$2:Q17450,summary!A2452,olah!$B$2:B17450,summary!B2452,olah!$T$2:T17450,"Early")</f>
        <v>0</v>
      </c>
      <c r="R2452">
        <f>COUNTIFS(olah!$Q2452:Q17450,summary!A2452,olah!$B2452:B17450,summary!B2452,olah!$N2452:N17450,summary!C2452,olah!$P2452:P17450,summary!D2452,olah!$T2452:T17450,"NA CO")</f>
        <v>0</v>
      </c>
      <c r="S2452">
        <f>COUNTIFS(olah!$Q$2:Q17450,summary!A2452,olah!$B$2:B17450,summary!B2452,olah!$T$2:T17450,"NA CO")</f>
        <v>4</v>
      </c>
      <c r="T2452" t="str">
        <f>olah!R2452</f>
        <v>Attendance</v>
      </c>
      <c r="U2452" t="str">
        <f>IF(T2452="Permit", olah!T2452, "No Permit")</f>
        <v>No Permit</v>
      </c>
    </row>
    <row r="2453" spans="1:21" hidden="1" x14ac:dyDescent="0.3">
      <c r="A2453" s="23">
        <v>44561</v>
      </c>
      <c r="B2453" t="s">
        <v>605</v>
      </c>
      <c r="C2453" t="s">
        <v>606</v>
      </c>
      <c r="D2453" t="s">
        <v>11603</v>
      </c>
      <c r="E2453" t="str">
        <f>VLOOKUP(B2453,olah!$B:$P,2,0)</f>
        <v>2021-12-01</v>
      </c>
      <c r="F2453">
        <f>COUNTIFS(parameter!$J$4:$J$34,summary!A2453,parameter!$I$4:$I$34,"&gt;="&amp;summary!$E2453)</f>
        <v>31</v>
      </c>
      <c r="G2453">
        <f>COUNTIFS(olah!$Q2453:Q17451,summary!A2453,olah!$B2453:B17451,summary!B2453,olah!$N2453:N17451,summary!C2453,olah!$P2453:P17451,summary!D2453,olah!$S2453:S17451,"On Time")</f>
        <v>1</v>
      </c>
      <c r="H2453">
        <f>COUNTIFS(olah!$Q$2:Q17451,summary!A2453,olah!$B$2:B17451,summary!B2453,olah!$S$2:S17451,"On Time")</f>
        <v>14</v>
      </c>
      <c r="I2453">
        <f>COUNTIFS(olah!$Q2453:Q17451,summary!A2453,olah!$B2453:B17451,summary!B2453,olah!$N2453:N17451,summary!C2453,olah!$P2453:P17451,summary!D2453,olah!$S2453:S17451,"Late")</f>
        <v>0</v>
      </c>
      <c r="J2453">
        <f>COUNTIFS(olah!$Q$2:Q17451,summary!A2453,olah!$B$2:B17451,summary!B2453,olah!$S$2:S17451,"Late")</f>
        <v>2</v>
      </c>
      <c r="K2453">
        <f t="shared" si="38"/>
        <v>15</v>
      </c>
      <c r="L2453">
        <f>COUNTIFS(olah!$Q2453:Q17451,summary!A2453,olah!$B2453:B17451,summary!B2453,olah!$N2453:N17451,summary!C2453,olah!$P2453:P17451,summary!D2453,olah!$T2453:T17451,"On Time CO")</f>
        <v>0</v>
      </c>
      <c r="M2453">
        <f>COUNTIFS(olah!$Q$2:Q17451,summary!A2453,olah!$B$2:B17451,summary!B2453,olah!$T$2:T17451,"On Time CO")</f>
        <v>12</v>
      </c>
      <c r="N2453">
        <f>COUNTIFS(olah!$Q2453:Q17451,summary!A2453,olah!$B2453:B17451,summary!B2453,olah!$N2453:N17451,summary!C2453,olah!$P2453:P17451,summary!D2453,olah!$T2453:T17451,"Overtime")</f>
        <v>0</v>
      </c>
      <c r="O2453">
        <f>COUNTIFS(olah!$Q$2:Q17451,summary!A2453,olah!$B$2:B17451,summary!B2453,olah!$T$2:T17451,"Overtime")</f>
        <v>0</v>
      </c>
      <c r="P2453">
        <f>COUNTIFS(olah!$Q2453:Q17451,summary!A2453,olah!$B2453:B17451,summary!B2453,olah!$N2453:N17451,summary!C2453,olah!$P2453:P17451,summary!D2453,olah!$T2453:T17451,"Early")</f>
        <v>0</v>
      </c>
      <c r="Q2453">
        <f>COUNTIFS(olah!$Q$2:Q17451,summary!A2453,olah!$B$2:B17451,summary!B2453,olah!$T$2:T17451,"Early")</f>
        <v>0</v>
      </c>
      <c r="R2453">
        <f>COUNTIFS(olah!$Q2453:Q17451,summary!A2453,olah!$B2453:B17451,summary!B2453,olah!$N2453:N17451,summary!C2453,olah!$P2453:P17451,summary!D2453,olah!$T2453:T17451,"NA CO")</f>
        <v>1</v>
      </c>
      <c r="S2453">
        <f>COUNTIFS(olah!$Q$2:Q17451,summary!A2453,olah!$B$2:B17451,summary!B2453,olah!$T$2:T17451,"NA CO")</f>
        <v>4</v>
      </c>
      <c r="T2453" t="str">
        <f>olah!R2453</f>
        <v>Daily Journey</v>
      </c>
      <c r="U2453" t="str">
        <f>IF(T2453="Permit", olah!T2453, "No Permit")</f>
        <v>No Permit</v>
      </c>
    </row>
    <row r="2454" spans="1:21" hidden="1" x14ac:dyDescent="0.3">
      <c r="A2454" s="23">
        <v>44561</v>
      </c>
      <c r="B2454" t="s">
        <v>605</v>
      </c>
      <c r="C2454" t="s">
        <v>8775</v>
      </c>
      <c r="D2454" t="s">
        <v>7108</v>
      </c>
      <c r="E2454" t="str">
        <f>VLOOKUP(B2454,olah!$B:$P,2,0)</f>
        <v>2021-12-01</v>
      </c>
      <c r="F2454">
        <f>COUNTIFS(parameter!$J$4:$J$34,summary!A2454,parameter!$I$4:$I$34,"&gt;="&amp;summary!$E2454)</f>
        <v>31</v>
      </c>
      <c r="G2454">
        <f>COUNTIFS(olah!$Q2454:Q17452,summary!A2454,olah!$B2454:B17452,summary!B2454,olah!$N2454:N17452,summary!C2454,olah!$P2454:P17452,summary!D2454,olah!$S2454:S17452,"On Time")</f>
        <v>1</v>
      </c>
      <c r="H2454">
        <f>COUNTIFS(olah!$Q$2:Q17452,summary!A2454,olah!$B$2:B17452,summary!B2454,olah!$S$2:S17452,"On Time")</f>
        <v>14</v>
      </c>
      <c r="I2454">
        <f>COUNTIFS(olah!$Q2454:Q17452,summary!A2454,olah!$B2454:B17452,summary!B2454,olah!$N2454:N17452,summary!C2454,olah!$P2454:P17452,summary!D2454,olah!$S2454:S17452,"Late")</f>
        <v>0</v>
      </c>
      <c r="J2454">
        <f>COUNTIFS(olah!$Q$2:Q17452,summary!A2454,olah!$B$2:B17452,summary!B2454,olah!$S$2:S17452,"Late")</f>
        <v>2</v>
      </c>
      <c r="K2454">
        <f t="shared" si="38"/>
        <v>15</v>
      </c>
      <c r="L2454">
        <f>COUNTIFS(olah!$Q2454:Q17452,summary!A2454,olah!$B2454:B17452,summary!B2454,olah!$N2454:N17452,summary!C2454,olah!$P2454:P17452,summary!D2454,olah!$T2454:T17452,"On Time CO")</f>
        <v>0</v>
      </c>
      <c r="M2454">
        <f>COUNTIFS(olah!$Q$2:Q17452,summary!A2454,olah!$B$2:B17452,summary!B2454,olah!$T$2:T17452,"On Time CO")</f>
        <v>12</v>
      </c>
      <c r="N2454">
        <f>COUNTIFS(olah!$Q2454:Q17452,summary!A2454,olah!$B2454:B17452,summary!B2454,olah!$N2454:N17452,summary!C2454,olah!$P2454:P17452,summary!D2454,olah!$T2454:T17452,"Overtime")</f>
        <v>0</v>
      </c>
      <c r="O2454">
        <f>COUNTIFS(olah!$Q$2:Q17452,summary!A2454,olah!$B$2:B17452,summary!B2454,olah!$T$2:T17452,"Overtime")</f>
        <v>0</v>
      </c>
      <c r="P2454">
        <f>COUNTIFS(olah!$Q2454:Q17452,summary!A2454,olah!$B2454:B17452,summary!B2454,olah!$N2454:N17452,summary!C2454,olah!$P2454:P17452,summary!D2454,olah!$T2454:T17452,"Early")</f>
        <v>0</v>
      </c>
      <c r="Q2454">
        <f>COUNTIFS(olah!$Q$2:Q17452,summary!A2454,olah!$B$2:B17452,summary!B2454,olah!$T$2:T17452,"Early")</f>
        <v>0</v>
      </c>
      <c r="R2454">
        <f>COUNTIFS(olah!$Q2454:Q17452,summary!A2454,olah!$B2454:B17452,summary!B2454,olah!$N2454:N17452,summary!C2454,olah!$P2454:P17452,summary!D2454,olah!$T2454:T17452,"NA CO")</f>
        <v>1</v>
      </c>
      <c r="S2454">
        <f>COUNTIFS(olah!$Q$2:Q17452,summary!A2454,olah!$B$2:B17452,summary!B2454,olah!$T$2:T17452,"NA CO")</f>
        <v>4</v>
      </c>
      <c r="T2454" t="str">
        <f>olah!R2454</f>
        <v>Daily Journey</v>
      </c>
      <c r="U2454" t="str">
        <f>IF(T2454="Permit", olah!T2454, "No Permit")</f>
        <v>No Permit</v>
      </c>
    </row>
    <row r="2455" spans="1:21" hidden="1" x14ac:dyDescent="0.3">
      <c r="A2455" s="23">
        <v>44561</v>
      </c>
      <c r="B2455" t="s">
        <v>605</v>
      </c>
      <c r="C2455" t="s">
        <v>28</v>
      </c>
      <c r="D2455" t="s">
        <v>11605</v>
      </c>
      <c r="E2455" t="str">
        <f>VLOOKUP(B2455,olah!$B:$P,2,0)</f>
        <v>2021-12-01</v>
      </c>
      <c r="F2455">
        <f>COUNTIFS(parameter!$J$4:$J$34,summary!A2455,parameter!$I$4:$I$34,"&gt;="&amp;summary!$E2455)</f>
        <v>31</v>
      </c>
      <c r="G2455">
        <f>COUNTIFS(olah!$Q2455:Q17453,summary!A2455,olah!$B2455:B17453,summary!B2455,olah!$N2455:N17453,summary!C2455,olah!$P2455:P17453,summary!D2455,olah!$S2455:S17453,"On Time")</f>
        <v>1</v>
      </c>
      <c r="H2455">
        <f>COUNTIFS(olah!$Q$2:Q17453,summary!A2455,olah!$B$2:B17453,summary!B2455,olah!$S$2:S17453,"On Time")</f>
        <v>14</v>
      </c>
      <c r="I2455">
        <f>COUNTIFS(olah!$Q2455:Q17453,summary!A2455,olah!$B2455:B17453,summary!B2455,olah!$N2455:N17453,summary!C2455,olah!$P2455:P17453,summary!D2455,olah!$S2455:S17453,"Late")</f>
        <v>0</v>
      </c>
      <c r="J2455">
        <f>COUNTIFS(olah!$Q$2:Q17453,summary!A2455,olah!$B$2:B17453,summary!B2455,olah!$S$2:S17453,"Late")</f>
        <v>2</v>
      </c>
      <c r="K2455">
        <f t="shared" si="38"/>
        <v>15</v>
      </c>
      <c r="L2455">
        <f>COUNTIFS(olah!$Q2455:Q17453,summary!A2455,olah!$B2455:B17453,summary!B2455,olah!$N2455:N17453,summary!C2455,olah!$P2455:P17453,summary!D2455,olah!$T2455:T17453,"On Time CO")</f>
        <v>1</v>
      </c>
      <c r="M2455">
        <f>COUNTIFS(olah!$Q$2:Q17453,summary!A2455,olah!$B$2:B17453,summary!B2455,olah!$T$2:T17453,"On Time CO")</f>
        <v>12</v>
      </c>
      <c r="N2455">
        <f>COUNTIFS(olah!$Q2455:Q17453,summary!A2455,olah!$B2455:B17453,summary!B2455,olah!$N2455:N17453,summary!C2455,olah!$P2455:P17453,summary!D2455,olah!$T2455:T17453,"Overtime")</f>
        <v>0</v>
      </c>
      <c r="O2455">
        <f>COUNTIFS(olah!$Q$2:Q17453,summary!A2455,olah!$B$2:B17453,summary!B2455,olah!$T$2:T17453,"Overtime")</f>
        <v>0</v>
      </c>
      <c r="P2455">
        <f>COUNTIFS(olah!$Q2455:Q17453,summary!A2455,olah!$B2455:B17453,summary!B2455,olah!$N2455:N17453,summary!C2455,olah!$P2455:P17453,summary!D2455,olah!$T2455:T17453,"Early")</f>
        <v>0</v>
      </c>
      <c r="Q2455">
        <f>COUNTIFS(olah!$Q$2:Q17453,summary!A2455,olah!$B$2:B17453,summary!B2455,olah!$T$2:T17453,"Early")</f>
        <v>0</v>
      </c>
      <c r="R2455">
        <f>COUNTIFS(olah!$Q2455:Q17453,summary!A2455,olah!$B2455:B17453,summary!B2455,olah!$N2455:N17453,summary!C2455,olah!$P2455:P17453,summary!D2455,olah!$T2455:T17453,"NA CO")</f>
        <v>0</v>
      </c>
      <c r="S2455">
        <f>COUNTIFS(olah!$Q$2:Q17453,summary!A2455,olah!$B$2:B17453,summary!B2455,olah!$T$2:T17453,"NA CO")</f>
        <v>4</v>
      </c>
      <c r="T2455" t="str">
        <f>olah!R2455</f>
        <v>Attendance</v>
      </c>
      <c r="U2455" t="str">
        <f>IF(T2455="Permit", olah!T2455, "No Permit")</f>
        <v>No Permit</v>
      </c>
    </row>
    <row r="2456" spans="1:21" hidden="1" x14ac:dyDescent="0.3">
      <c r="A2456" s="23">
        <v>44561</v>
      </c>
      <c r="B2456" t="s">
        <v>605</v>
      </c>
      <c r="C2456" t="s">
        <v>606</v>
      </c>
      <c r="D2456" t="s">
        <v>11606</v>
      </c>
      <c r="E2456" t="str">
        <f>VLOOKUP(B2456,olah!$B:$P,2,0)</f>
        <v>2021-12-01</v>
      </c>
      <c r="F2456">
        <f>COUNTIFS(parameter!$J$4:$J$34,summary!A2456,parameter!$I$4:$I$34,"&gt;="&amp;summary!$E2456)</f>
        <v>31</v>
      </c>
      <c r="G2456">
        <f>COUNTIFS(olah!$Q2456:Q17454,summary!A2456,olah!$B2456:B17454,summary!B2456,olah!$N2456:N17454,summary!C2456,olah!$P2456:P17454,summary!D2456,olah!$S2456:S17454,"On Time")</f>
        <v>1</v>
      </c>
      <c r="H2456">
        <f>COUNTIFS(olah!$Q$2:Q17454,summary!A2456,olah!$B$2:B17454,summary!B2456,olah!$S$2:S17454,"On Time")</f>
        <v>14</v>
      </c>
      <c r="I2456">
        <f>COUNTIFS(olah!$Q2456:Q17454,summary!A2456,olah!$B2456:B17454,summary!B2456,olah!$N2456:N17454,summary!C2456,olah!$P2456:P17454,summary!D2456,olah!$S2456:S17454,"Late")</f>
        <v>0</v>
      </c>
      <c r="J2456">
        <f>COUNTIFS(olah!$Q$2:Q17454,summary!A2456,olah!$B$2:B17454,summary!B2456,olah!$S$2:S17454,"Late")</f>
        <v>2</v>
      </c>
      <c r="K2456">
        <f t="shared" si="38"/>
        <v>15</v>
      </c>
      <c r="L2456">
        <f>COUNTIFS(olah!$Q2456:Q17454,summary!A2456,olah!$B2456:B17454,summary!B2456,olah!$N2456:N17454,summary!C2456,olah!$P2456:P17454,summary!D2456,olah!$T2456:T17454,"On Time CO")</f>
        <v>0</v>
      </c>
      <c r="M2456">
        <f>COUNTIFS(olah!$Q$2:Q17454,summary!A2456,olah!$B$2:B17454,summary!B2456,olah!$T$2:T17454,"On Time CO")</f>
        <v>12</v>
      </c>
      <c r="N2456">
        <f>COUNTIFS(olah!$Q2456:Q17454,summary!A2456,olah!$B2456:B17454,summary!B2456,olah!$N2456:N17454,summary!C2456,olah!$P2456:P17454,summary!D2456,olah!$T2456:T17454,"Overtime")</f>
        <v>0</v>
      </c>
      <c r="O2456">
        <f>COUNTIFS(olah!$Q$2:Q17454,summary!A2456,olah!$B$2:B17454,summary!B2456,olah!$T$2:T17454,"Overtime")</f>
        <v>0</v>
      </c>
      <c r="P2456">
        <f>COUNTIFS(olah!$Q2456:Q17454,summary!A2456,olah!$B2456:B17454,summary!B2456,olah!$N2456:N17454,summary!C2456,olah!$P2456:P17454,summary!D2456,olah!$T2456:T17454,"Early")</f>
        <v>0</v>
      </c>
      <c r="Q2456">
        <f>COUNTIFS(olah!$Q$2:Q17454,summary!A2456,olah!$B$2:B17454,summary!B2456,olah!$T$2:T17454,"Early")</f>
        <v>0</v>
      </c>
      <c r="R2456">
        <f>COUNTIFS(olah!$Q2456:Q17454,summary!A2456,olah!$B2456:B17454,summary!B2456,olah!$N2456:N17454,summary!C2456,olah!$P2456:P17454,summary!D2456,olah!$T2456:T17454,"NA CO")</f>
        <v>1</v>
      </c>
      <c r="S2456">
        <f>COUNTIFS(olah!$Q$2:Q17454,summary!A2456,olah!$B$2:B17454,summary!B2456,olah!$T$2:T17454,"NA CO")</f>
        <v>4</v>
      </c>
      <c r="T2456" t="str">
        <f>olah!R2456</f>
        <v>Daily Journey</v>
      </c>
      <c r="U2456" t="str">
        <f>IF(T2456="Permit", olah!T2456, "No Permit")</f>
        <v>No Permit</v>
      </c>
    </row>
    <row r="2457" spans="1:21" hidden="1" x14ac:dyDescent="0.3">
      <c r="A2457" s="23">
        <v>44561</v>
      </c>
      <c r="B2457" t="s">
        <v>605</v>
      </c>
      <c r="C2457" t="s">
        <v>28</v>
      </c>
      <c r="D2457" t="s">
        <v>10202</v>
      </c>
      <c r="E2457" t="str">
        <f>VLOOKUP(B2457,olah!$B:$P,2,0)</f>
        <v>2021-12-01</v>
      </c>
      <c r="F2457">
        <f>COUNTIFS(parameter!$J$4:$J$34,summary!A2457,parameter!$I$4:$I$34,"&gt;="&amp;summary!$E2457)</f>
        <v>31</v>
      </c>
      <c r="G2457">
        <f>COUNTIFS(olah!$Q2457:Q17455,summary!A2457,olah!$B2457:B17455,summary!B2457,olah!$N2457:N17455,summary!C2457,olah!$P2457:P17455,summary!D2457,olah!$S2457:S17455,"On Time")</f>
        <v>1</v>
      </c>
      <c r="H2457">
        <f>COUNTIFS(olah!$Q$2:Q17455,summary!A2457,olah!$B$2:B17455,summary!B2457,olah!$S$2:S17455,"On Time")</f>
        <v>14</v>
      </c>
      <c r="I2457">
        <f>COUNTIFS(olah!$Q2457:Q17455,summary!A2457,olah!$B2457:B17455,summary!B2457,olah!$N2457:N17455,summary!C2457,olah!$P2457:P17455,summary!D2457,olah!$S2457:S17455,"Late")</f>
        <v>0</v>
      </c>
      <c r="J2457">
        <f>COUNTIFS(olah!$Q$2:Q17455,summary!A2457,olah!$B$2:B17455,summary!B2457,olah!$S$2:S17455,"Late")</f>
        <v>2</v>
      </c>
      <c r="K2457">
        <f t="shared" si="38"/>
        <v>15</v>
      </c>
      <c r="L2457">
        <f>COUNTIFS(olah!$Q2457:Q17455,summary!A2457,olah!$B2457:B17455,summary!B2457,olah!$N2457:N17455,summary!C2457,olah!$P2457:P17455,summary!D2457,olah!$T2457:T17455,"On Time CO")</f>
        <v>1</v>
      </c>
      <c r="M2457">
        <f>COUNTIFS(olah!$Q$2:Q17455,summary!A2457,olah!$B$2:B17455,summary!B2457,olah!$T$2:T17455,"On Time CO")</f>
        <v>12</v>
      </c>
      <c r="N2457">
        <f>COUNTIFS(olah!$Q2457:Q17455,summary!A2457,olah!$B2457:B17455,summary!B2457,olah!$N2457:N17455,summary!C2457,olah!$P2457:P17455,summary!D2457,olah!$T2457:T17455,"Overtime")</f>
        <v>0</v>
      </c>
      <c r="O2457">
        <f>COUNTIFS(olah!$Q$2:Q17455,summary!A2457,olah!$B$2:B17455,summary!B2457,olah!$T$2:T17455,"Overtime")</f>
        <v>0</v>
      </c>
      <c r="P2457">
        <f>COUNTIFS(olah!$Q2457:Q17455,summary!A2457,olah!$B2457:B17455,summary!B2457,olah!$N2457:N17455,summary!C2457,olah!$P2457:P17455,summary!D2457,olah!$T2457:T17455,"Early")</f>
        <v>0</v>
      </c>
      <c r="Q2457">
        <f>COUNTIFS(olah!$Q$2:Q17455,summary!A2457,olah!$B$2:B17455,summary!B2457,olah!$T$2:T17455,"Early")</f>
        <v>0</v>
      </c>
      <c r="R2457">
        <f>COUNTIFS(olah!$Q2457:Q17455,summary!A2457,olah!$B2457:B17455,summary!B2457,olah!$N2457:N17455,summary!C2457,olah!$P2457:P17455,summary!D2457,olah!$T2457:T17455,"NA CO")</f>
        <v>0</v>
      </c>
      <c r="S2457">
        <f>COUNTIFS(olah!$Q$2:Q17455,summary!A2457,olah!$B$2:B17455,summary!B2457,olah!$T$2:T17455,"NA CO")</f>
        <v>4</v>
      </c>
      <c r="T2457" t="str">
        <f>olah!R2457</f>
        <v>Attendance</v>
      </c>
      <c r="U2457" t="str">
        <f>IF(T2457="Permit", olah!T2457, "No Permit")</f>
        <v>No Permit</v>
      </c>
    </row>
    <row r="2458" spans="1:21" hidden="1" x14ac:dyDescent="0.3">
      <c r="A2458" s="23">
        <v>44561</v>
      </c>
      <c r="B2458" t="s">
        <v>605</v>
      </c>
      <c r="C2458" t="s">
        <v>28</v>
      </c>
      <c r="D2458" t="s">
        <v>11608</v>
      </c>
      <c r="E2458" t="str">
        <f>VLOOKUP(B2458,olah!$B:$P,2,0)</f>
        <v>2021-12-01</v>
      </c>
      <c r="F2458">
        <f>COUNTIFS(parameter!$J$4:$J$34,summary!A2458,parameter!$I$4:$I$34,"&gt;="&amp;summary!$E2458)</f>
        <v>31</v>
      </c>
      <c r="G2458">
        <f>COUNTIFS(olah!$Q2458:Q17456,summary!A2458,olah!$B2458:B17456,summary!B2458,olah!$N2458:N17456,summary!C2458,olah!$P2458:P17456,summary!D2458,olah!$S2458:S17456,"On Time")</f>
        <v>1</v>
      </c>
      <c r="H2458">
        <f>COUNTIFS(olah!$Q$2:Q17456,summary!A2458,olah!$B$2:B17456,summary!B2458,olah!$S$2:S17456,"On Time")</f>
        <v>14</v>
      </c>
      <c r="I2458">
        <f>COUNTIFS(olah!$Q2458:Q17456,summary!A2458,olah!$B2458:B17456,summary!B2458,olah!$N2458:N17456,summary!C2458,olah!$P2458:P17456,summary!D2458,olah!$S2458:S17456,"Late")</f>
        <v>0</v>
      </c>
      <c r="J2458">
        <f>COUNTIFS(olah!$Q$2:Q17456,summary!A2458,olah!$B$2:B17456,summary!B2458,olah!$S$2:S17456,"Late")</f>
        <v>2</v>
      </c>
      <c r="K2458">
        <f t="shared" si="38"/>
        <v>15</v>
      </c>
      <c r="L2458">
        <f>COUNTIFS(olah!$Q2458:Q17456,summary!A2458,olah!$B2458:B17456,summary!B2458,olah!$N2458:N17456,summary!C2458,olah!$P2458:P17456,summary!D2458,olah!$T2458:T17456,"On Time CO")</f>
        <v>1</v>
      </c>
      <c r="M2458">
        <f>COUNTIFS(olah!$Q$2:Q17456,summary!A2458,olah!$B$2:B17456,summary!B2458,olah!$T$2:T17456,"On Time CO")</f>
        <v>12</v>
      </c>
      <c r="N2458">
        <f>COUNTIFS(olah!$Q2458:Q17456,summary!A2458,olah!$B2458:B17456,summary!B2458,olah!$N2458:N17456,summary!C2458,olah!$P2458:P17456,summary!D2458,olah!$T2458:T17456,"Overtime")</f>
        <v>0</v>
      </c>
      <c r="O2458">
        <f>COUNTIFS(olah!$Q$2:Q17456,summary!A2458,olah!$B$2:B17456,summary!B2458,olah!$T$2:T17456,"Overtime")</f>
        <v>0</v>
      </c>
      <c r="P2458">
        <f>COUNTIFS(olah!$Q2458:Q17456,summary!A2458,olah!$B2458:B17456,summary!B2458,olah!$N2458:N17456,summary!C2458,olah!$P2458:P17456,summary!D2458,olah!$T2458:T17456,"Early")</f>
        <v>0</v>
      </c>
      <c r="Q2458">
        <f>COUNTIFS(olah!$Q$2:Q17456,summary!A2458,olah!$B$2:B17456,summary!B2458,olah!$T$2:T17456,"Early")</f>
        <v>0</v>
      </c>
      <c r="R2458">
        <f>COUNTIFS(olah!$Q2458:Q17456,summary!A2458,olah!$B2458:B17456,summary!B2458,olah!$N2458:N17456,summary!C2458,olah!$P2458:P17456,summary!D2458,olah!$T2458:T17456,"NA CO")</f>
        <v>0</v>
      </c>
      <c r="S2458">
        <f>COUNTIFS(olah!$Q$2:Q17456,summary!A2458,olah!$B$2:B17456,summary!B2458,olah!$T$2:T17456,"NA CO")</f>
        <v>4</v>
      </c>
      <c r="T2458" t="str">
        <f>olah!R2458</f>
        <v>Attendance</v>
      </c>
      <c r="U2458" t="str">
        <f>IF(T2458="Permit", olah!T2458, "No Permit")</f>
        <v>No Permit</v>
      </c>
    </row>
    <row r="2459" spans="1:21" hidden="1" x14ac:dyDescent="0.3">
      <c r="A2459" s="23">
        <v>44561</v>
      </c>
      <c r="B2459" t="s">
        <v>605</v>
      </c>
      <c r="C2459" t="s">
        <v>606</v>
      </c>
      <c r="D2459" t="s">
        <v>11609</v>
      </c>
      <c r="E2459" t="str">
        <f>VLOOKUP(B2459,olah!$B:$P,2,0)</f>
        <v>2021-12-01</v>
      </c>
      <c r="F2459">
        <f>COUNTIFS(parameter!$J$4:$J$34,summary!A2459,parameter!$I$4:$I$34,"&gt;="&amp;summary!$E2459)</f>
        <v>31</v>
      </c>
      <c r="G2459">
        <f>COUNTIFS(olah!$Q2459:Q17457,summary!A2459,olah!$B2459:B17457,summary!B2459,olah!$N2459:N17457,summary!C2459,olah!$P2459:P17457,summary!D2459,olah!$S2459:S17457,"On Time")</f>
        <v>1</v>
      </c>
      <c r="H2459">
        <f>COUNTIFS(olah!$Q$2:Q17457,summary!A2459,olah!$B$2:B17457,summary!B2459,olah!$S$2:S17457,"On Time")</f>
        <v>14</v>
      </c>
      <c r="I2459">
        <f>COUNTIFS(olah!$Q2459:Q17457,summary!A2459,olah!$B2459:B17457,summary!B2459,olah!$N2459:N17457,summary!C2459,olah!$P2459:P17457,summary!D2459,olah!$S2459:S17457,"Late")</f>
        <v>0</v>
      </c>
      <c r="J2459">
        <f>COUNTIFS(olah!$Q$2:Q17457,summary!A2459,olah!$B$2:B17457,summary!B2459,olah!$S$2:S17457,"Late")</f>
        <v>2</v>
      </c>
      <c r="K2459">
        <f t="shared" si="38"/>
        <v>15</v>
      </c>
      <c r="L2459">
        <f>COUNTIFS(olah!$Q2459:Q17457,summary!A2459,olah!$B2459:B17457,summary!B2459,olah!$N2459:N17457,summary!C2459,olah!$P2459:P17457,summary!D2459,olah!$T2459:T17457,"On Time CO")</f>
        <v>1</v>
      </c>
      <c r="M2459">
        <f>COUNTIFS(olah!$Q$2:Q17457,summary!A2459,olah!$B$2:B17457,summary!B2459,olah!$T$2:T17457,"On Time CO")</f>
        <v>12</v>
      </c>
      <c r="N2459">
        <f>COUNTIFS(olah!$Q2459:Q17457,summary!A2459,olah!$B2459:B17457,summary!B2459,olah!$N2459:N17457,summary!C2459,olah!$P2459:P17457,summary!D2459,olah!$T2459:T17457,"Overtime")</f>
        <v>0</v>
      </c>
      <c r="O2459">
        <f>COUNTIFS(olah!$Q$2:Q17457,summary!A2459,olah!$B$2:B17457,summary!B2459,olah!$T$2:T17457,"Overtime")</f>
        <v>0</v>
      </c>
      <c r="P2459">
        <f>COUNTIFS(olah!$Q2459:Q17457,summary!A2459,olah!$B2459:B17457,summary!B2459,olah!$N2459:N17457,summary!C2459,olah!$P2459:P17457,summary!D2459,olah!$T2459:T17457,"Early")</f>
        <v>0</v>
      </c>
      <c r="Q2459">
        <f>COUNTIFS(olah!$Q$2:Q17457,summary!A2459,olah!$B$2:B17457,summary!B2459,olah!$T$2:T17457,"Early")</f>
        <v>0</v>
      </c>
      <c r="R2459">
        <f>COUNTIFS(olah!$Q2459:Q17457,summary!A2459,olah!$B2459:B17457,summary!B2459,olah!$N2459:N17457,summary!C2459,olah!$P2459:P17457,summary!D2459,olah!$T2459:T17457,"NA CO")</f>
        <v>0</v>
      </c>
      <c r="S2459">
        <f>COUNTIFS(olah!$Q$2:Q17457,summary!A2459,olah!$B$2:B17457,summary!B2459,olah!$T$2:T17457,"NA CO")</f>
        <v>4</v>
      </c>
      <c r="T2459" t="str">
        <f>olah!R2459</f>
        <v>Daily Journey</v>
      </c>
      <c r="U2459" t="str">
        <f>IF(T2459="Permit", olah!T2459, "No Permit")</f>
        <v>No Permit</v>
      </c>
    </row>
    <row r="2460" spans="1:21" hidden="1" x14ac:dyDescent="0.3">
      <c r="A2460" s="23">
        <v>44561</v>
      </c>
      <c r="B2460" t="s">
        <v>605</v>
      </c>
      <c r="C2460" t="s">
        <v>28</v>
      </c>
      <c r="D2460" t="s">
        <v>9024</v>
      </c>
      <c r="E2460" t="str">
        <f>VLOOKUP(B2460,olah!$B:$P,2,0)</f>
        <v>2021-12-01</v>
      </c>
      <c r="F2460">
        <f>COUNTIFS(parameter!$J$4:$J$34,summary!A2460,parameter!$I$4:$I$34,"&gt;="&amp;summary!$E2460)</f>
        <v>31</v>
      </c>
      <c r="G2460">
        <f>COUNTIFS(olah!$Q2460:Q17458,summary!A2460,olah!$B2460:B17458,summary!B2460,olah!$N2460:N17458,summary!C2460,olah!$P2460:P17458,summary!D2460,olah!$S2460:S17458,"On Time")</f>
        <v>1</v>
      </c>
      <c r="H2460">
        <f>COUNTIFS(olah!$Q$2:Q17458,summary!A2460,olah!$B$2:B17458,summary!B2460,olah!$S$2:S17458,"On Time")</f>
        <v>14</v>
      </c>
      <c r="I2460">
        <f>COUNTIFS(olah!$Q2460:Q17458,summary!A2460,olah!$B2460:B17458,summary!B2460,olah!$N2460:N17458,summary!C2460,olah!$P2460:P17458,summary!D2460,olah!$S2460:S17458,"Late")</f>
        <v>0</v>
      </c>
      <c r="J2460">
        <f>COUNTIFS(olah!$Q$2:Q17458,summary!A2460,olah!$B$2:B17458,summary!B2460,olah!$S$2:S17458,"Late")</f>
        <v>2</v>
      </c>
      <c r="K2460">
        <f t="shared" si="38"/>
        <v>15</v>
      </c>
      <c r="L2460">
        <f>COUNTIFS(olah!$Q2460:Q17458,summary!A2460,olah!$B2460:B17458,summary!B2460,olah!$N2460:N17458,summary!C2460,olah!$P2460:P17458,summary!D2460,olah!$T2460:T17458,"On Time CO")</f>
        <v>1</v>
      </c>
      <c r="M2460">
        <f>COUNTIFS(olah!$Q$2:Q17458,summary!A2460,olah!$B$2:B17458,summary!B2460,olah!$T$2:T17458,"On Time CO")</f>
        <v>12</v>
      </c>
      <c r="N2460">
        <f>COUNTIFS(olah!$Q2460:Q17458,summary!A2460,olah!$B2460:B17458,summary!B2460,olah!$N2460:N17458,summary!C2460,olah!$P2460:P17458,summary!D2460,olah!$T2460:T17458,"Overtime")</f>
        <v>0</v>
      </c>
      <c r="O2460">
        <f>COUNTIFS(olah!$Q$2:Q17458,summary!A2460,olah!$B$2:B17458,summary!B2460,olah!$T$2:T17458,"Overtime")</f>
        <v>0</v>
      </c>
      <c r="P2460">
        <f>COUNTIFS(olah!$Q2460:Q17458,summary!A2460,olah!$B2460:B17458,summary!B2460,olah!$N2460:N17458,summary!C2460,olah!$P2460:P17458,summary!D2460,olah!$T2460:T17458,"Early")</f>
        <v>0</v>
      </c>
      <c r="Q2460">
        <f>COUNTIFS(olah!$Q$2:Q17458,summary!A2460,olah!$B$2:B17458,summary!B2460,olah!$T$2:T17458,"Early")</f>
        <v>0</v>
      </c>
      <c r="R2460">
        <f>COUNTIFS(olah!$Q2460:Q17458,summary!A2460,olah!$B2460:B17458,summary!B2460,olah!$N2460:N17458,summary!C2460,olah!$P2460:P17458,summary!D2460,olah!$T2460:T17458,"NA CO")</f>
        <v>0</v>
      </c>
      <c r="S2460">
        <f>COUNTIFS(olah!$Q$2:Q17458,summary!A2460,olah!$B$2:B17458,summary!B2460,olah!$T$2:T17458,"NA CO")</f>
        <v>4</v>
      </c>
      <c r="T2460" t="str">
        <f>olah!R2460</f>
        <v>Attendance</v>
      </c>
      <c r="U2460" t="str">
        <f>IF(T2460="Permit", olah!T2460, "No Permit")</f>
        <v>No Permit</v>
      </c>
    </row>
    <row r="2461" spans="1:21" hidden="1" x14ac:dyDescent="0.3">
      <c r="A2461" s="23">
        <v>44561</v>
      </c>
      <c r="B2461" t="s">
        <v>605</v>
      </c>
      <c r="C2461" t="s">
        <v>28</v>
      </c>
      <c r="D2461" t="s">
        <v>10213</v>
      </c>
      <c r="E2461" t="str">
        <f>VLOOKUP(B2461,olah!$B:$P,2,0)</f>
        <v>2021-12-01</v>
      </c>
      <c r="F2461">
        <f>COUNTIFS(parameter!$J$4:$J$34,summary!A2461,parameter!$I$4:$I$34,"&gt;="&amp;summary!$E2461)</f>
        <v>31</v>
      </c>
      <c r="G2461">
        <f>COUNTIFS(olah!$Q2461:Q17459,summary!A2461,olah!$B2461:B17459,summary!B2461,olah!$N2461:N17459,summary!C2461,olah!$P2461:P17459,summary!D2461,olah!$S2461:S17459,"On Time")</f>
        <v>1</v>
      </c>
      <c r="H2461">
        <f>COUNTIFS(olah!$Q$2:Q17459,summary!A2461,olah!$B$2:B17459,summary!B2461,olah!$S$2:S17459,"On Time")</f>
        <v>14</v>
      </c>
      <c r="I2461">
        <f>COUNTIFS(olah!$Q2461:Q17459,summary!A2461,olah!$B2461:B17459,summary!B2461,olah!$N2461:N17459,summary!C2461,olah!$P2461:P17459,summary!D2461,olah!$S2461:S17459,"Late")</f>
        <v>0</v>
      </c>
      <c r="J2461">
        <f>COUNTIFS(olah!$Q$2:Q17459,summary!A2461,olah!$B$2:B17459,summary!B2461,olah!$S$2:S17459,"Late")</f>
        <v>2</v>
      </c>
      <c r="K2461">
        <f t="shared" si="38"/>
        <v>15</v>
      </c>
      <c r="L2461">
        <f>COUNTIFS(olah!$Q2461:Q17459,summary!A2461,olah!$B2461:B17459,summary!B2461,olah!$N2461:N17459,summary!C2461,olah!$P2461:P17459,summary!D2461,olah!$T2461:T17459,"On Time CO")</f>
        <v>1</v>
      </c>
      <c r="M2461">
        <f>COUNTIFS(olah!$Q$2:Q17459,summary!A2461,olah!$B$2:B17459,summary!B2461,olah!$T$2:T17459,"On Time CO")</f>
        <v>12</v>
      </c>
      <c r="N2461">
        <f>COUNTIFS(olah!$Q2461:Q17459,summary!A2461,olah!$B2461:B17459,summary!B2461,olah!$N2461:N17459,summary!C2461,olah!$P2461:P17459,summary!D2461,olah!$T2461:T17459,"Overtime")</f>
        <v>0</v>
      </c>
      <c r="O2461">
        <f>COUNTIFS(olah!$Q$2:Q17459,summary!A2461,olah!$B$2:B17459,summary!B2461,olah!$T$2:T17459,"Overtime")</f>
        <v>0</v>
      </c>
      <c r="P2461">
        <f>COUNTIFS(olah!$Q2461:Q17459,summary!A2461,olah!$B2461:B17459,summary!B2461,olah!$N2461:N17459,summary!C2461,olah!$P2461:P17459,summary!D2461,olah!$T2461:T17459,"Early")</f>
        <v>0</v>
      </c>
      <c r="Q2461">
        <f>COUNTIFS(olah!$Q$2:Q17459,summary!A2461,olah!$B$2:B17459,summary!B2461,olah!$T$2:T17459,"Early")</f>
        <v>0</v>
      </c>
      <c r="R2461">
        <f>COUNTIFS(olah!$Q2461:Q17459,summary!A2461,olah!$B2461:B17459,summary!B2461,olah!$N2461:N17459,summary!C2461,olah!$P2461:P17459,summary!D2461,olah!$T2461:T17459,"NA CO")</f>
        <v>0</v>
      </c>
      <c r="S2461">
        <f>COUNTIFS(olah!$Q$2:Q17459,summary!A2461,olah!$B$2:B17459,summary!B2461,olah!$T$2:T17459,"NA CO")</f>
        <v>4</v>
      </c>
      <c r="T2461" t="str">
        <f>olah!R2461</f>
        <v>Attendance</v>
      </c>
      <c r="U2461" t="str">
        <f>IF(T2461="Permit", olah!T2461, "No Permit")</f>
        <v>No Permit</v>
      </c>
    </row>
    <row r="2462" spans="1:21" hidden="1" x14ac:dyDescent="0.3">
      <c r="A2462" s="23">
        <v>44561</v>
      </c>
      <c r="B2462" t="s">
        <v>605</v>
      </c>
      <c r="C2462" t="s">
        <v>28</v>
      </c>
      <c r="D2462" t="s">
        <v>7927</v>
      </c>
      <c r="E2462" t="str">
        <f>VLOOKUP(B2462,olah!$B:$P,2,0)</f>
        <v>2021-12-01</v>
      </c>
      <c r="F2462">
        <f>COUNTIFS(parameter!$J$4:$J$34,summary!A2462,parameter!$I$4:$I$34,"&gt;="&amp;summary!$E2462)</f>
        <v>31</v>
      </c>
      <c r="G2462">
        <f>COUNTIFS(olah!$Q2462:Q17460,summary!A2462,olah!$B2462:B17460,summary!B2462,olah!$N2462:N17460,summary!C2462,olah!$P2462:P17460,summary!D2462,olah!$S2462:S17460,"On Time")</f>
        <v>1</v>
      </c>
      <c r="H2462">
        <f>COUNTIFS(olah!$Q$2:Q17460,summary!A2462,olah!$B$2:B17460,summary!B2462,olah!$S$2:S17460,"On Time")</f>
        <v>14</v>
      </c>
      <c r="I2462">
        <f>COUNTIFS(olah!$Q2462:Q17460,summary!A2462,olah!$B2462:B17460,summary!B2462,olah!$N2462:N17460,summary!C2462,olah!$P2462:P17460,summary!D2462,olah!$S2462:S17460,"Late")</f>
        <v>0</v>
      </c>
      <c r="J2462">
        <f>COUNTIFS(olah!$Q$2:Q17460,summary!A2462,olah!$B$2:B17460,summary!B2462,olah!$S$2:S17460,"Late")</f>
        <v>2</v>
      </c>
      <c r="K2462">
        <f t="shared" si="38"/>
        <v>15</v>
      </c>
      <c r="L2462">
        <f>COUNTIFS(olah!$Q2462:Q17460,summary!A2462,olah!$B2462:B17460,summary!B2462,olah!$N2462:N17460,summary!C2462,olah!$P2462:P17460,summary!D2462,olah!$T2462:T17460,"On Time CO")</f>
        <v>1</v>
      </c>
      <c r="M2462">
        <f>COUNTIFS(olah!$Q$2:Q17460,summary!A2462,olah!$B$2:B17460,summary!B2462,olah!$T$2:T17460,"On Time CO")</f>
        <v>12</v>
      </c>
      <c r="N2462">
        <f>COUNTIFS(olah!$Q2462:Q17460,summary!A2462,olah!$B2462:B17460,summary!B2462,olah!$N2462:N17460,summary!C2462,olah!$P2462:P17460,summary!D2462,olah!$T2462:T17460,"Overtime")</f>
        <v>0</v>
      </c>
      <c r="O2462">
        <f>COUNTIFS(olah!$Q$2:Q17460,summary!A2462,olah!$B$2:B17460,summary!B2462,olah!$T$2:T17460,"Overtime")</f>
        <v>0</v>
      </c>
      <c r="P2462">
        <f>COUNTIFS(olah!$Q2462:Q17460,summary!A2462,olah!$B2462:B17460,summary!B2462,olah!$N2462:N17460,summary!C2462,olah!$P2462:P17460,summary!D2462,olah!$T2462:T17460,"Early")</f>
        <v>0</v>
      </c>
      <c r="Q2462">
        <f>COUNTIFS(olah!$Q$2:Q17460,summary!A2462,olah!$B$2:B17460,summary!B2462,olah!$T$2:T17460,"Early")</f>
        <v>0</v>
      </c>
      <c r="R2462">
        <f>COUNTIFS(olah!$Q2462:Q17460,summary!A2462,olah!$B2462:B17460,summary!B2462,olah!$N2462:N17460,summary!C2462,olah!$P2462:P17460,summary!D2462,olah!$T2462:T17460,"NA CO")</f>
        <v>0</v>
      </c>
      <c r="S2462">
        <f>COUNTIFS(olah!$Q$2:Q17460,summary!A2462,olah!$B$2:B17460,summary!B2462,olah!$T$2:T17460,"NA CO")</f>
        <v>4</v>
      </c>
      <c r="T2462" t="str">
        <f>olah!R2462</f>
        <v>Attendance</v>
      </c>
      <c r="U2462" t="str">
        <f>IF(T2462="Permit", olah!T2462, "No Permit")</f>
        <v>No Permit</v>
      </c>
    </row>
    <row r="2463" spans="1:21" hidden="1" x14ac:dyDescent="0.3">
      <c r="A2463" s="23">
        <v>44561</v>
      </c>
      <c r="B2463" t="s">
        <v>609</v>
      </c>
      <c r="C2463" t="s">
        <v>184</v>
      </c>
      <c r="D2463" t="s">
        <v>1390</v>
      </c>
      <c r="E2463" t="str">
        <f>VLOOKUP(B2463,olah!$B:$P,2,0)</f>
        <v>2021-12-01</v>
      </c>
      <c r="F2463">
        <f>COUNTIFS(parameter!$J$4:$J$34,summary!A2463,parameter!$I$4:$I$34,"&gt;="&amp;summary!$E2463)</f>
        <v>31</v>
      </c>
      <c r="G2463">
        <f>COUNTIFS(olah!$Q2463:Q17461,summary!A2463,olah!$B2463:B17461,summary!B2463,olah!$N2463:N17461,summary!C2463,olah!$P2463:P17461,summary!D2463,olah!$S2463:S17461,"On Time")</f>
        <v>0</v>
      </c>
      <c r="H2463">
        <f>COUNTIFS(olah!$Q$2:Q17461,summary!A2463,olah!$B$2:B17461,summary!B2463,olah!$S$2:S17461,"On Time")</f>
        <v>0</v>
      </c>
      <c r="I2463">
        <f>COUNTIFS(olah!$Q2463:Q17461,summary!A2463,olah!$B2463:B17461,summary!B2463,olah!$N2463:N17461,summary!C2463,olah!$P2463:P17461,summary!D2463,olah!$S2463:S17461,"Late")</f>
        <v>1</v>
      </c>
      <c r="J2463">
        <f>COUNTIFS(olah!$Q$2:Q17461,summary!A2463,olah!$B$2:B17461,summary!B2463,olah!$S$2:S17461,"Late")</f>
        <v>17</v>
      </c>
      <c r="K2463">
        <f t="shared" si="38"/>
        <v>13</v>
      </c>
      <c r="L2463">
        <f>COUNTIFS(olah!$Q2463:Q17461,summary!A2463,olah!$B2463:B17461,summary!B2463,olah!$N2463:N17461,summary!C2463,olah!$P2463:P17461,summary!D2463,olah!$T2463:T17461,"On Time CO")</f>
        <v>0</v>
      </c>
      <c r="M2463">
        <f>COUNTIFS(olah!$Q$2:Q17461,summary!A2463,olah!$B$2:B17461,summary!B2463,olah!$T$2:T17461,"On Time CO")</f>
        <v>1</v>
      </c>
      <c r="N2463">
        <f>COUNTIFS(olah!$Q2463:Q17461,summary!A2463,olah!$B2463:B17461,summary!B2463,olah!$N2463:N17461,summary!C2463,olah!$P2463:P17461,summary!D2463,olah!$T2463:T17461,"Overtime")</f>
        <v>1</v>
      </c>
      <c r="O2463">
        <f>COUNTIFS(olah!$Q$2:Q17461,summary!A2463,olah!$B$2:B17461,summary!B2463,olah!$T$2:T17461,"Overtime")</f>
        <v>1</v>
      </c>
      <c r="P2463">
        <f>COUNTIFS(olah!$Q2463:Q17461,summary!A2463,olah!$B2463:B17461,summary!B2463,olah!$N2463:N17461,summary!C2463,olah!$P2463:P17461,summary!D2463,olah!$T2463:T17461,"Early")</f>
        <v>0</v>
      </c>
      <c r="Q2463">
        <f>COUNTIFS(olah!$Q$2:Q17461,summary!A2463,olah!$B$2:B17461,summary!B2463,olah!$T$2:T17461,"Early")</f>
        <v>0</v>
      </c>
      <c r="R2463">
        <f>COUNTIFS(olah!$Q2463:Q17461,summary!A2463,olah!$B2463:B17461,summary!B2463,olah!$N2463:N17461,summary!C2463,olah!$P2463:P17461,summary!D2463,olah!$T2463:T17461,"NA CO")</f>
        <v>0</v>
      </c>
      <c r="S2463">
        <f>COUNTIFS(olah!$Q$2:Q17461,summary!A2463,olah!$B$2:B17461,summary!B2463,olah!$T$2:T17461,"NA CO")</f>
        <v>15</v>
      </c>
      <c r="T2463" t="str">
        <f>olah!R2463</f>
        <v>Attendance</v>
      </c>
      <c r="U2463" t="str">
        <f>IF(T2463="Permit", olah!T2463, "No Permit")</f>
        <v>No Permit</v>
      </c>
    </row>
    <row r="2464" spans="1:21" hidden="1" x14ac:dyDescent="0.3">
      <c r="A2464" s="23">
        <v>44561</v>
      </c>
      <c r="B2464" t="s">
        <v>609</v>
      </c>
      <c r="C2464" t="s">
        <v>184</v>
      </c>
      <c r="D2464" t="s">
        <v>5935</v>
      </c>
      <c r="E2464" t="str">
        <f>VLOOKUP(B2464,olah!$B:$P,2,0)</f>
        <v>2021-12-01</v>
      </c>
      <c r="F2464">
        <f>COUNTIFS(parameter!$J$4:$J$34,summary!A2464,parameter!$I$4:$I$34,"&gt;="&amp;summary!$E2464)</f>
        <v>31</v>
      </c>
      <c r="G2464">
        <f>COUNTIFS(olah!$Q2464:Q17462,summary!A2464,olah!$B2464:B17462,summary!B2464,olah!$N2464:N17462,summary!C2464,olah!$P2464:P17462,summary!D2464,olah!$S2464:S17462,"On Time")</f>
        <v>0</v>
      </c>
      <c r="H2464">
        <f>COUNTIFS(olah!$Q$2:Q17462,summary!A2464,olah!$B$2:B17462,summary!B2464,olah!$S$2:S17462,"On Time")</f>
        <v>0</v>
      </c>
      <c r="I2464">
        <f>COUNTIFS(olah!$Q2464:Q17462,summary!A2464,olah!$B2464:B17462,summary!B2464,olah!$N2464:N17462,summary!C2464,olah!$P2464:P17462,summary!D2464,olah!$S2464:S17462,"Late")</f>
        <v>1</v>
      </c>
      <c r="J2464">
        <f>COUNTIFS(olah!$Q$2:Q17462,summary!A2464,olah!$B$2:B17462,summary!B2464,olah!$S$2:S17462,"Late")</f>
        <v>17</v>
      </c>
      <c r="K2464">
        <f t="shared" si="38"/>
        <v>13</v>
      </c>
      <c r="L2464">
        <f>COUNTIFS(olah!$Q2464:Q17462,summary!A2464,olah!$B2464:B17462,summary!B2464,olah!$N2464:N17462,summary!C2464,olah!$P2464:P17462,summary!D2464,olah!$T2464:T17462,"On Time CO")</f>
        <v>0</v>
      </c>
      <c r="M2464">
        <f>COUNTIFS(olah!$Q$2:Q17462,summary!A2464,olah!$B$2:B17462,summary!B2464,olah!$T$2:T17462,"On Time CO")</f>
        <v>1</v>
      </c>
      <c r="N2464">
        <f>COUNTIFS(olah!$Q2464:Q17462,summary!A2464,olah!$B2464:B17462,summary!B2464,olah!$N2464:N17462,summary!C2464,olah!$P2464:P17462,summary!D2464,olah!$T2464:T17462,"Overtime")</f>
        <v>0</v>
      </c>
      <c r="O2464">
        <f>COUNTIFS(olah!$Q$2:Q17462,summary!A2464,olah!$B$2:B17462,summary!B2464,olah!$T$2:T17462,"Overtime")</f>
        <v>1</v>
      </c>
      <c r="P2464">
        <f>COUNTIFS(olah!$Q2464:Q17462,summary!A2464,olah!$B2464:B17462,summary!B2464,olah!$N2464:N17462,summary!C2464,olah!$P2464:P17462,summary!D2464,olah!$T2464:T17462,"Early")</f>
        <v>0</v>
      </c>
      <c r="Q2464">
        <f>COUNTIFS(olah!$Q$2:Q17462,summary!A2464,olah!$B$2:B17462,summary!B2464,olah!$T$2:T17462,"Early")</f>
        <v>0</v>
      </c>
      <c r="R2464">
        <f>COUNTIFS(olah!$Q2464:Q17462,summary!A2464,olah!$B2464:B17462,summary!B2464,olah!$N2464:N17462,summary!C2464,olah!$P2464:P17462,summary!D2464,olah!$T2464:T17462,"NA CO")</f>
        <v>1</v>
      </c>
      <c r="S2464">
        <f>COUNTIFS(olah!$Q$2:Q17462,summary!A2464,olah!$B$2:B17462,summary!B2464,olah!$T$2:T17462,"NA CO")</f>
        <v>15</v>
      </c>
      <c r="T2464" t="str">
        <f>olah!R2464</f>
        <v>Attendance</v>
      </c>
      <c r="U2464" t="str">
        <f>IF(T2464="Permit", olah!T2464, "No Permit")</f>
        <v>No Permit</v>
      </c>
    </row>
    <row r="2465" spans="1:21" hidden="1" x14ac:dyDescent="0.3">
      <c r="A2465" s="23">
        <v>44561</v>
      </c>
      <c r="B2465" t="s">
        <v>609</v>
      </c>
      <c r="C2465" t="s">
        <v>184</v>
      </c>
      <c r="D2465" t="s">
        <v>11600</v>
      </c>
      <c r="E2465" t="str">
        <f>VLOOKUP(B2465,olah!$B:$P,2,0)</f>
        <v>2021-12-01</v>
      </c>
      <c r="F2465">
        <f>COUNTIFS(parameter!$J$4:$J$34,summary!A2465,parameter!$I$4:$I$34,"&gt;="&amp;summary!$E2465)</f>
        <v>31</v>
      </c>
      <c r="G2465">
        <f>COUNTIFS(olah!$Q2465:Q17463,summary!A2465,olah!$B2465:B17463,summary!B2465,olah!$N2465:N17463,summary!C2465,olah!$P2465:P17463,summary!D2465,olah!$S2465:S17463,"On Time")</f>
        <v>0</v>
      </c>
      <c r="H2465">
        <f>COUNTIFS(olah!$Q$2:Q17463,summary!A2465,olah!$B$2:B17463,summary!B2465,olah!$S$2:S17463,"On Time")</f>
        <v>0</v>
      </c>
      <c r="I2465">
        <f>COUNTIFS(olah!$Q2465:Q17463,summary!A2465,olah!$B2465:B17463,summary!B2465,olah!$N2465:N17463,summary!C2465,olah!$P2465:P17463,summary!D2465,olah!$S2465:S17463,"Late")</f>
        <v>1</v>
      </c>
      <c r="J2465">
        <f>COUNTIFS(olah!$Q$2:Q17463,summary!A2465,olah!$B$2:B17463,summary!B2465,olah!$S$2:S17463,"Late")</f>
        <v>17</v>
      </c>
      <c r="K2465">
        <f t="shared" si="38"/>
        <v>13</v>
      </c>
      <c r="L2465">
        <f>COUNTIFS(olah!$Q2465:Q17463,summary!A2465,olah!$B2465:B17463,summary!B2465,olah!$N2465:N17463,summary!C2465,olah!$P2465:P17463,summary!D2465,olah!$T2465:T17463,"On Time CO")</f>
        <v>0</v>
      </c>
      <c r="M2465">
        <f>COUNTIFS(olah!$Q$2:Q17463,summary!A2465,olah!$B$2:B17463,summary!B2465,olah!$T$2:T17463,"On Time CO")</f>
        <v>1</v>
      </c>
      <c r="N2465">
        <f>COUNTIFS(olah!$Q2465:Q17463,summary!A2465,olah!$B2465:B17463,summary!B2465,olah!$N2465:N17463,summary!C2465,olah!$P2465:P17463,summary!D2465,olah!$T2465:T17463,"Overtime")</f>
        <v>0</v>
      </c>
      <c r="O2465">
        <f>COUNTIFS(olah!$Q$2:Q17463,summary!A2465,olah!$B$2:B17463,summary!B2465,olah!$T$2:T17463,"Overtime")</f>
        <v>1</v>
      </c>
      <c r="P2465">
        <f>COUNTIFS(olah!$Q2465:Q17463,summary!A2465,olah!$B2465:B17463,summary!B2465,olah!$N2465:N17463,summary!C2465,olah!$P2465:P17463,summary!D2465,olah!$T2465:T17463,"Early")</f>
        <v>0</v>
      </c>
      <c r="Q2465">
        <f>COUNTIFS(olah!$Q$2:Q17463,summary!A2465,olah!$B$2:B17463,summary!B2465,olah!$T$2:T17463,"Early")</f>
        <v>0</v>
      </c>
      <c r="R2465">
        <f>COUNTIFS(olah!$Q2465:Q17463,summary!A2465,olah!$B2465:B17463,summary!B2465,olah!$N2465:N17463,summary!C2465,olah!$P2465:P17463,summary!D2465,olah!$T2465:T17463,"NA CO")</f>
        <v>1</v>
      </c>
      <c r="S2465">
        <f>COUNTIFS(olah!$Q$2:Q17463,summary!A2465,olah!$B$2:B17463,summary!B2465,olah!$T$2:T17463,"NA CO")</f>
        <v>15</v>
      </c>
      <c r="T2465" t="str">
        <f>olah!R2465</f>
        <v>Attendance</v>
      </c>
      <c r="U2465" t="str">
        <f>IF(T2465="Permit", olah!T2465, "No Permit")</f>
        <v>No Permit</v>
      </c>
    </row>
    <row r="2466" spans="1:21" hidden="1" x14ac:dyDescent="0.3">
      <c r="A2466" s="23">
        <v>44561</v>
      </c>
      <c r="B2466" t="s">
        <v>609</v>
      </c>
      <c r="C2466" t="s">
        <v>184</v>
      </c>
      <c r="D2466" t="s">
        <v>11601</v>
      </c>
      <c r="E2466" t="str">
        <f>VLOOKUP(B2466,olah!$B:$P,2,0)</f>
        <v>2021-12-01</v>
      </c>
      <c r="F2466">
        <f>COUNTIFS(parameter!$J$4:$J$34,summary!A2466,parameter!$I$4:$I$34,"&gt;="&amp;summary!$E2466)</f>
        <v>31</v>
      </c>
      <c r="G2466">
        <f>COUNTIFS(olah!$Q2466:Q17464,summary!A2466,olah!$B2466:B17464,summary!B2466,olah!$N2466:N17464,summary!C2466,olah!$P2466:P17464,summary!D2466,olah!$S2466:S17464,"On Time")</f>
        <v>0</v>
      </c>
      <c r="H2466">
        <f>COUNTIFS(olah!$Q$2:Q17464,summary!A2466,olah!$B$2:B17464,summary!B2466,olah!$S$2:S17464,"On Time")</f>
        <v>0</v>
      </c>
      <c r="I2466">
        <f>COUNTIFS(olah!$Q2466:Q17464,summary!A2466,olah!$B2466:B17464,summary!B2466,olah!$N2466:N17464,summary!C2466,olah!$P2466:P17464,summary!D2466,olah!$S2466:S17464,"Late")</f>
        <v>1</v>
      </c>
      <c r="J2466">
        <f>COUNTIFS(olah!$Q$2:Q17464,summary!A2466,olah!$B$2:B17464,summary!B2466,olah!$S$2:S17464,"Late")</f>
        <v>17</v>
      </c>
      <c r="K2466">
        <f t="shared" si="38"/>
        <v>13</v>
      </c>
      <c r="L2466">
        <f>COUNTIFS(olah!$Q2466:Q17464,summary!A2466,olah!$B2466:B17464,summary!B2466,olah!$N2466:N17464,summary!C2466,olah!$P2466:P17464,summary!D2466,olah!$T2466:T17464,"On Time CO")</f>
        <v>0</v>
      </c>
      <c r="M2466">
        <f>COUNTIFS(olah!$Q$2:Q17464,summary!A2466,olah!$B$2:B17464,summary!B2466,olah!$T$2:T17464,"On Time CO")</f>
        <v>1</v>
      </c>
      <c r="N2466">
        <f>COUNTIFS(olah!$Q2466:Q17464,summary!A2466,olah!$B2466:B17464,summary!B2466,olah!$N2466:N17464,summary!C2466,olah!$P2466:P17464,summary!D2466,olah!$T2466:T17464,"Overtime")</f>
        <v>0</v>
      </c>
      <c r="O2466">
        <f>COUNTIFS(olah!$Q$2:Q17464,summary!A2466,olah!$B$2:B17464,summary!B2466,olah!$T$2:T17464,"Overtime")</f>
        <v>1</v>
      </c>
      <c r="P2466">
        <f>COUNTIFS(olah!$Q2466:Q17464,summary!A2466,olah!$B2466:B17464,summary!B2466,olah!$N2466:N17464,summary!C2466,olah!$P2466:P17464,summary!D2466,olah!$T2466:T17464,"Early")</f>
        <v>0</v>
      </c>
      <c r="Q2466">
        <f>COUNTIFS(olah!$Q$2:Q17464,summary!A2466,olah!$B$2:B17464,summary!B2466,olah!$T$2:T17464,"Early")</f>
        <v>0</v>
      </c>
      <c r="R2466">
        <f>COUNTIFS(olah!$Q2466:Q17464,summary!A2466,olah!$B2466:B17464,summary!B2466,olah!$N2466:N17464,summary!C2466,olah!$P2466:P17464,summary!D2466,olah!$T2466:T17464,"NA CO")</f>
        <v>1</v>
      </c>
      <c r="S2466">
        <f>COUNTIFS(olah!$Q$2:Q17464,summary!A2466,olah!$B$2:B17464,summary!B2466,olah!$T$2:T17464,"NA CO")</f>
        <v>15</v>
      </c>
      <c r="T2466" t="str">
        <f>olah!R2466</f>
        <v>Attendance</v>
      </c>
      <c r="U2466" t="str">
        <f>IF(T2466="Permit", olah!T2466, "No Permit")</f>
        <v>No Permit</v>
      </c>
    </row>
    <row r="2467" spans="1:21" hidden="1" x14ac:dyDescent="0.3">
      <c r="A2467" s="23">
        <v>44561</v>
      </c>
      <c r="B2467" t="s">
        <v>609</v>
      </c>
      <c r="C2467" t="s">
        <v>184</v>
      </c>
      <c r="D2467" t="s">
        <v>5936</v>
      </c>
      <c r="E2467" t="str">
        <f>VLOOKUP(B2467,olah!$B:$P,2,0)</f>
        <v>2021-12-01</v>
      </c>
      <c r="F2467">
        <f>COUNTIFS(parameter!$J$4:$J$34,summary!A2467,parameter!$I$4:$I$34,"&gt;="&amp;summary!$E2467)</f>
        <v>31</v>
      </c>
      <c r="G2467">
        <f>COUNTIFS(olah!$Q2467:Q17465,summary!A2467,olah!$B2467:B17465,summary!B2467,olah!$N2467:N17465,summary!C2467,olah!$P2467:P17465,summary!D2467,olah!$S2467:S17465,"On Time")</f>
        <v>0</v>
      </c>
      <c r="H2467">
        <f>COUNTIFS(olah!$Q$2:Q17465,summary!A2467,olah!$B$2:B17465,summary!B2467,olah!$S$2:S17465,"On Time")</f>
        <v>0</v>
      </c>
      <c r="I2467">
        <f>COUNTIFS(olah!$Q2467:Q17465,summary!A2467,olah!$B2467:B17465,summary!B2467,olah!$N2467:N17465,summary!C2467,olah!$P2467:P17465,summary!D2467,olah!$S2467:S17465,"Late")</f>
        <v>1</v>
      </c>
      <c r="J2467">
        <f>COUNTIFS(olah!$Q$2:Q17465,summary!A2467,olah!$B$2:B17465,summary!B2467,olah!$S$2:S17465,"Late")</f>
        <v>17</v>
      </c>
      <c r="K2467">
        <f t="shared" si="38"/>
        <v>13</v>
      </c>
      <c r="L2467">
        <f>COUNTIFS(olah!$Q2467:Q17465,summary!A2467,olah!$B2467:B17465,summary!B2467,olah!$N2467:N17465,summary!C2467,olah!$P2467:P17465,summary!D2467,olah!$T2467:T17465,"On Time CO")</f>
        <v>0</v>
      </c>
      <c r="M2467">
        <f>COUNTIFS(olah!$Q$2:Q17465,summary!A2467,olah!$B$2:B17465,summary!B2467,olah!$T$2:T17465,"On Time CO")</f>
        <v>1</v>
      </c>
      <c r="N2467">
        <f>COUNTIFS(olah!$Q2467:Q17465,summary!A2467,olah!$B2467:B17465,summary!B2467,olah!$N2467:N17465,summary!C2467,olah!$P2467:P17465,summary!D2467,olah!$T2467:T17465,"Overtime")</f>
        <v>0</v>
      </c>
      <c r="O2467">
        <f>COUNTIFS(olah!$Q$2:Q17465,summary!A2467,olah!$B$2:B17465,summary!B2467,olah!$T$2:T17465,"Overtime")</f>
        <v>1</v>
      </c>
      <c r="P2467">
        <f>COUNTIFS(olah!$Q2467:Q17465,summary!A2467,olah!$B2467:B17465,summary!B2467,olah!$N2467:N17465,summary!C2467,olah!$P2467:P17465,summary!D2467,olah!$T2467:T17465,"Early")</f>
        <v>0</v>
      </c>
      <c r="Q2467">
        <f>COUNTIFS(olah!$Q$2:Q17465,summary!A2467,olah!$B$2:B17465,summary!B2467,olah!$T$2:T17465,"Early")</f>
        <v>0</v>
      </c>
      <c r="R2467">
        <f>COUNTIFS(olah!$Q2467:Q17465,summary!A2467,olah!$B2467:B17465,summary!B2467,olah!$N2467:N17465,summary!C2467,olah!$P2467:P17465,summary!D2467,olah!$T2467:T17465,"NA CO")</f>
        <v>1</v>
      </c>
      <c r="S2467">
        <f>COUNTIFS(olah!$Q$2:Q17465,summary!A2467,olah!$B$2:B17465,summary!B2467,olah!$T$2:T17465,"NA CO")</f>
        <v>15</v>
      </c>
      <c r="T2467" t="str">
        <f>olah!R2467</f>
        <v>Attendance</v>
      </c>
      <c r="U2467" t="str">
        <f>IF(T2467="Permit", olah!T2467, "No Permit")</f>
        <v>No Permit</v>
      </c>
    </row>
    <row r="2468" spans="1:21" hidden="1" x14ac:dyDescent="0.3">
      <c r="A2468" s="23">
        <v>44561</v>
      </c>
      <c r="B2468" t="s">
        <v>609</v>
      </c>
      <c r="C2468" t="s">
        <v>184</v>
      </c>
      <c r="D2468" t="s">
        <v>11602</v>
      </c>
      <c r="E2468" t="str">
        <f>VLOOKUP(B2468,olah!$B:$P,2,0)</f>
        <v>2021-12-01</v>
      </c>
      <c r="F2468">
        <f>COUNTIFS(parameter!$J$4:$J$34,summary!A2468,parameter!$I$4:$I$34,"&gt;="&amp;summary!$E2468)</f>
        <v>31</v>
      </c>
      <c r="G2468">
        <f>COUNTIFS(olah!$Q2468:Q17466,summary!A2468,olah!$B2468:B17466,summary!B2468,olah!$N2468:N17466,summary!C2468,olah!$P2468:P17466,summary!D2468,olah!$S2468:S17466,"On Time")</f>
        <v>0</v>
      </c>
      <c r="H2468">
        <f>COUNTIFS(olah!$Q$2:Q17466,summary!A2468,olah!$B$2:B17466,summary!B2468,olah!$S$2:S17466,"On Time")</f>
        <v>0</v>
      </c>
      <c r="I2468">
        <f>COUNTIFS(olah!$Q2468:Q17466,summary!A2468,olah!$B2468:B17466,summary!B2468,olah!$N2468:N17466,summary!C2468,olah!$P2468:P17466,summary!D2468,olah!$S2468:S17466,"Late")</f>
        <v>1</v>
      </c>
      <c r="J2468">
        <f>COUNTIFS(olah!$Q$2:Q17466,summary!A2468,olah!$B$2:B17466,summary!B2468,olah!$S$2:S17466,"Late")</f>
        <v>17</v>
      </c>
      <c r="K2468">
        <f t="shared" si="38"/>
        <v>13</v>
      </c>
      <c r="L2468">
        <f>COUNTIFS(olah!$Q2468:Q17466,summary!A2468,olah!$B2468:B17466,summary!B2468,olah!$N2468:N17466,summary!C2468,olah!$P2468:P17466,summary!D2468,olah!$T2468:T17466,"On Time CO")</f>
        <v>0</v>
      </c>
      <c r="M2468">
        <f>COUNTIFS(olah!$Q$2:Q17466,summary!A2468,olah!$B$2:B17466,summary!B2468,olah!$T$2:T17466,"On Time CO")</f>
        <v>1</v>
      </c>
      <c r="N2468">
        <f>COUNTIFS(olah!$Q2468:Q17466,summary!A2468,olah!$B2468:B17466,summary!B2468,olah!$N2468:N17466,summary!C2468,olah!$P2468:P17466,summary!D2468,olah!$T2468:T17466,"Overtime")</f>
        <v>0</v>
      </c>
      <c r="O2468">
        <f>COUNTIFS(olah!$Q$2:Q17466,summary!A2468,olah!$B$2:B17466,summary!B2468,olah!$T$2:T17466,"Overtime")</f>
        <v>1</v>
      </c>
      <c r="P2468">
        <f>COUNTIFS(olah!$Q2468:Q17466,summary!A2468,olah!$B2468:B17466,summary!B2468,olah!$N2468:N17466,summary!C2468,olah!$P2468:P17466,summary!D2468,olah!$T2468:T17466,"Early")</f>
        <v>0</v>
      </c>
      <c r="Q2468">
        <f>COUNTIFS(olah!$Q$2:Q17466,summary!A2468,olah!$B$2:B17466,summary!B2468,olah!$T$2:T17466,"Early")</f>
        <v>0</v>
      </c>
      <c r="R2468">
        <f>COUNTIFS(olah!$Q2468:Q17466,summary!A2468,olah!$B2468:B17466,summary!B2468,olah!$N2468:N17466,summary!C2468,olah!$P2468:P17466,summary!D2468,olah!$T2468:T17466,"NA CO")</f>
        <v>1</v>
      </c>
      <c r="S2468">
        <f>COUNTIFS(olah!$Q$2:Q17466,summary!A2468,olah!$B$2:B17466,summary!B2468,olah!$T$2:T17466,"NA CO")</f>
        <v>15</v>
      </c>
      <c r="T2468" t="str">
        <f>olah!R2468</f>
        <v>Attendance</v>
      </c>
      <c r="U2468" t="str">
        <f>IF(T2468="Permit", olah!T2468, "No Permit")</f>
        <v>No Permit</v>
      </c>
    </row>
    <row r="2469" spans="1:21" hidden="1" x14ac:dyDescent="0.3">
      <c r="A2469" s="23">
        <v>44561</v>
      </c>
      <c r="B2469" t="s">
        <v>609</v>
      </c>
      <c r="C2469" t="s">
        <v>184</v>
      </c>
      <c r="D2469" t="s">
        <v>11603</v>
      </c>
      <c r="E2469" t="str">
        <f>VLOOKUP(B2469,olah!$B:$P,2,0)</f>
        <v>2021-12-01</v>
      </c>
      <c r="F2469">
        <f>COUNTIFS(parameter!$J$4:$J$34,summary!A2469,parameter!$I$4:$I$34,"&gt;="&amp;summary!$E2469)</f>
        <v>31</v>
      </c>
      <c r="G2469">
        <f>COUNTIFS(olah!$Q2469:Q17467,summary!A2469,olah!$B2469:B17467,summary!B2469,olah!$N2469:N17467,summary!C2469,olah!$P2469:P17467,summary!D2469,olah!$S2469:S17467,"On Time")</f>
        <v>0</v>
      </c>
      <c r="H2469">
        <f>COUNTIFS(olah!$Q$2:Q17467,summary!A2469,olah!$B$2:B17467,summary!B2469,olah!$S$2:S17467,"On Time")</f>
        <v>0</v>
      </c>
      <c r="I2469">
        <f>COUNTIFS(olah!$Q2469:Q17467,summary!A2469,olah!$B2469:B17467,summary!B2469,olah!$N2469:N17467,summary!C2469,olah!$P2469:P17467,summary!D2469,olah!$S2469:S17467,"Late")</f>
        <v>1</v>
      </c>
      <c r="J2469">
        <f>COUNTIFS(olah!$Q$2:Q17467,summary!A2469,olah!$B$2:B17467,summary!B2469,olah!$S$2:S17467,"Late")</f>
        <v>17</v>
      </c>
      <c r="K2469">
        <f t="shared" si="38"/>
        <v>13</v>
      </c>
      <c r="L2469">
        <f>COUNTIFS(olah!$Q2469:Q17467,summary!A2469,olah!$B2469:B17467,summary!B2469,olah!$N2469:N17467,summary!C2469,olah!$P2469:P17467,summary!D2469,olah!$T2469:T17467,"On Time CO")</f>
        <v>0</v>
      </c>
      <c r="M2469">
        <f>COUNTIFS(olah!$Q$2:Q17467,summary!A2469,olah!$B$2:B17467,summary!B2469,olah!$T$2:T17467,"On Time CO")</f>
        <v>1</v>
      </c>
      <c r="N2469">
        <f>COUNTIFS(olah!$Q2469:Q17467,summary!A2469,olah!$B2469:B17467,summary!B2469,olah!$N2469:N17467,summary!C2469,olah!$P2469:P17467,summary!D2469,olah!$T2469:T17467,"Overtime")</f>
        <v>0</v>
      </c>
      <c r="O2469">
        <f>COUNTIFS(olah!$Q$2:Q17467,summary!A2469,olah!$B$2:B17467,summary!B2469,olah!$T$2:T17467,"Overtime")</f>
        <v>1</v>
      </c>
      <c r="P2469">
        <f>COUNTIFS(olah!$Q2469:Q17467,summary!A2469,olah!$B2469:B17467,summary!B2469,olah!$N2469:N17467,summary!C2469,olah!$P2469:P17467,summary!D2469,olah!$T2469:T17467,"Early")</f>
        <v>0</v>
      </c>
      <c r="Q2469">
        <f>COUNTIFS(olah!$Q$2:Q17467,summary!A2469,olah!$B$2:B17467,summary!B2469,olah!$T$2:T17467,"Early")</f>
        <v>0</v>
      </c>
      <c r="R2469">
        <f>COUNTIFS(olah!$Q2469:Q17467,summary!A2469,olah!$B2469:B17467,summary!B2469,olah!$N2469:N17467,summary!C2469,olah!$P2469:P17467,summary!D2469,olah!$T2469:T17467,"NA CO")</f>
        <v>1</v>
      </c>
      <c r="S2469">
        <f>COUNTIFS(olah!$Q$2:Q17467,summary!A2469,olah!$B$2:B17467,summary!B2469,olah!$T$2:T17467,"NA CO")</f>
        <v>15</v>
      </c>
      <c r="T2469" t="str">
        <f>olah!R2469</f>
        <v>Attendance</v>
      </c>
      <c r="U2469" t="str">
        <f>IF(T2469="Permit", olah!T2469, "No Permit")</f>
        <v>No Permit</v>
      </c>
    </row>
    <row r="2470" spans="1:21" hidden="1" x14ac:dyDescent="0.3">
      <c r="A2470" s="23">
        <v>44561</v>
      </c>
      <c r="B2470" t="s">
        <v>609</v>
      </c>
      <c r="C2470" t="s">
        <v>184</v>
      </c>
      <c r="D2470" t="s">
        <v>11605</v>
      </c>
      <c r="E2470" t="str">
        <f>VLOOKUP(B2470,olah!$B:$P,2,0)</f>
        <v>2021-12-01</v>
      </c>
      <c r="F2470">
        <f>COUNTIFS(parameter!$J$4:$J$34,summary!A2470,parameter!$I$4:$I$34,"&gt;="&amp;summary!$E2470)</f>
        <v>31</v>
      </c>
      <c r="G2470">
        <f>COUNTIFS(olah!$Q2470:Q17468,summary!A2470,olah!$B2470:B17468,summary!B2470,olah!$N2470:N17468,summary!C2470,olah!$P2470:P17468,summary!D2470,olah!$S2470:S17468,"On Time")</f>
        <v>0</v>
      </c>
      <c r="H2470">
        <f>COUNTIFS(olah!$Q$2:Q17468,summary!A2470,olah!$B$2:B17468,summary!B2470,olah!$S$2:S17468,"On Time")</f>
        <v>0</v>
      </c>
      <c r="I2470">
        <f>COUNTIFS(olah!$Q2470:Q17468,summary!A2470,olah!$B2470:B17468,summary!B2470,olah!$N2470:N17468,summary!C2470,olah!$P2470:P17468,summary!D2470,olah!$S2470:S17468,"Late")</f>
        <v>1</v>
      </c>
      <c r="J2470">
        <f>COUNTIFS(olah!$Q$2:Q17468,summary!A2470,olah!$B$2:B17468,summary!B2470,olah!$S$2:S17468,"Late")</f>
        <v>17</v>
      </c>
      <c r="K2470">
        <f t="shared" si="38"/>
        <v>13</v>
      </c>
      <c r="L2470">
        <f>COUNTIFS(olah!$Q2470:Q17468,summary!A2470,olah!$B2470:B17468,summary!B2470,olah!$N2470:N17468,summary!C2470,olah!$P2470:P17468,summary!D2470,olah!$T2470:T17468,"On Time CO")</f>
        <v>0</v>
      </c>
      <c r="M2470">
        <f>COUNTIFS(olah!$Q$2:Q17468,summary!A2470,olah!$B$2:B17468,summary!B2470,olah!$T$2:T17468,"On Time CO")</f>
        <v>1</v>
      </c>
      <c r="N2470">
        <f>COUNTIFS(olah!$Q2470:Q17468,summary!A2470,olah!$B2470:B17468,summary!B2470,olah!$N2470:N17468,summary!C2470,olah!$P2470:P17468,summary!D2470,olah!$T2470:T17468,"Overtime")</f>
        <v>0</v>
      </c>
      <c r="O2470">
        <f>COUNTIFS(olah!$Q$2:Q17468,summary!A2470,olah!$B$2:B17468,summary!B2470,olah!$T$2:T17468,"Overtime")</f>
        <v>1</v>
      </c>
      <c r="P2470">
        <f>COUNTIFS(olah!$Q2470:Q17468,summary!A2470,olah!$B2470:B17468,summary!B2470,olah!$N2470:N17468,summary!C2470,olah!$P2470:P17468,summary!D2470,olah!$T2470:T17468,"Early")</f>
        <v>0</v>
      </c>
      <c r="Q2470">
        <f>COUNTIFS(olah!$Q$2:Q17468,summary!A2470,olah!$B$2:B17468,summary!B2470,olah!$T$2:T17468,"Early")</f>
        <v>0</v>
      </c>
      <c r="R2470">
        <f>COUNTIFS(olah!$Q2470:Q17468,summary!A2470,olah!$B2470:B17468,summary!B2470,olah!$N2470:N17468,summary!C2470,olah!$P2470:P17468,summary!D2470,olah!$T2470:T17468,"NA CO")</f>
        <v>1</v>
      </c>
      <c r="S2470">
        <f>COUNTIFS(olah!$Q$2:Q17468,summary!A2470,olah!$B$2:B17468,summary!B2470,olah!$T$2:T17468,"NA CO")</f>
        <v>15</v>
      </c>
      <c r="T2470" t="str">
        <f>olah!R2470</f>
        <v>Attendance</v>
      </c>
      <c r="U2470" t="str">
        <f>IF(T2470="Permit", olah!T2470, "No Permit")</f>
        <v>No Permit</v>
      </c>
    </row>
    <row r="2471" spans="1:21" hidden="1" x14ac:dyDescent="0.3">
      <c r="A2471" s="23">
        <v>44561</v>
      </c>
      <c r="B2471" t="s">
        <v>609</v>
      </c>
      <c r="C2471" t="s">
        <v>184</v>
      </c>
      <c r="D2471" t="s">
        <v>11606</v>
      </c>
      <c r="E2471" t="str">
        <f>VLOOKUP(B2471,olah!$B:$P,2,0)</f>
        <v>2021-12-01</v>
      </c>
      <c r="F2471">
        <f>COUNTIFS(parameter!$J$4:$J$34,summary!A2471,parameter!$I$4:$I$34,"&gt;="&amp;summary!$E2471)</f>
        <v>31</v>
      </c>
      <c r="G2471">
        <f>COUNTIFS(olah!$Q2471:Q17469,summary!A2471,olah!$B2471:B17469,summary!B2471,olah!$N2471:N17469,summary!C2471,olah!$P2471:P17469,summary!D2471,olah!$S2471:S17469,"On Time")</f>
        <v>0</v>
      </c>
      <c r="H2471">
        <f>COUNTIFS(olah!$Q$2:Q17469,summary!A2471,olah!$B$2:B17469,summary!B2471,olah!$S$2:S17469,"On Time")</f>
        <v>0</v>
      </c>
      <c r="I2471">
        <f>COUNTIFS(olah!$Q2471:Q17469,summary!A2471,olah!$B2471:B17469,summary!B2471,olah!$N2471:N17469,summary!C2471,olah!$P2471:P17469,summary!D2471,olah!$S2471:S17469,"Late")</f>
        <v>1</v>
      </c>
      <c r="J2471">
        <f>COUNTIFS(olah!$Q$2:Q17469,summary!A2471,olah!$B$2:B17469,summary!B2471,olah!$S$2:S17469,"Late")</f>
        <v>17</v>
      </c>
      <c r="K2471">
        <f t="shared" si="38"/>
        <v>13</v>
      </c>
      <c r="L2471">
        <f>COUNTIFS(olah!$Q2471:Q17469,summary!A2471,olah!$B2471:B17469,summary!B2471,olah!$N2471:N17469,summary!C2471,olah!$P2471:P17469,summary!D2471,olah!$T2471:T17469,"On Time CO")</f>
        <v>0</v>
      </c>
      <c r="M2471">
        <f>COUNTIFS(olah!$Q$2:Q17469,summary!A2471,olah!$B$2:B17469,summary!B2471,olah!$T$2:T17469,"On Time CO")</f>
        <v>1</v>
      </c>
      <c r="N2471">
        <f>COUNTIFS(olah!$Q2471:Q17469,summary!A2471,olah!$B2471:B17469,summary!B2471,olah!$N2471:N17469,summary!C2471,olah!$P2471:P17469,summary!D2471,olah!$T2471:T17469,"Overtime")</f>
        <v>0</v>
      </c>
      <c r="O2471">
        <f>COUNTIFS(olah!$Q$2:Q17469,summary!A2471,olah!$B$2:B17469,summary!B2471,olah!$T$2:T17469,"Overtime")</f>
        <v>1</v>
      </c>
      <c r="P2471">
        <f>COUNTIFS(olah!$Q2471:Q17469,summary!A2471,olah!$B2471:B17469,summary!B2471,olah!$N2471:N17469,summary!C2471,olah!$P2471:P17469,summary!D2471,olah!$T2471:T17469,"Early")</f>
        <v>0</v>
      </c>
      <c r="Q2471">
        <f>COUNTIFS(olah!$Q$2:Q17469,summary!A2471,olah!$B$2:B17469,summary!B2471,olah!$T$2:T17469,"Early")</f>
        <v>0</v>
      </c>
      <c r="R2471">
        <f>COUNTIFS(olah!$Q2471:Q17469,summary!A2471,olah!$B2471:B17469,summary!B2471,olah!$N2471:N17469,summary!C2471,olah!$P2471:P17469,summary!D2471,olah!$T2471:T17469,"NA CO")</f>
        <v>1</v>
      </c>
      <c r="S2471">
        <f>COUNTIFS(olah!$Q$2:Q17469,summary!A2471,olah!$B$2:B17469,summary!B2471,olah!$T$2:T17469,"NA CO")</f>
        <v>15</v>
      </c>
      <c r="T2471" t="str">
        <f>olah!R2471</f>
        <v>Attendance</v>
      </c>
      <c r="U2471" t="str">
        <f>IF(T2471="Permit", olah!T2471, "No Permit")</f>
        <v>No Permit</v>
      </c>
    </row>
    <row r="2472" spans="1:21" hidden="1" x14ac:dyDescent="0.3">
      <c r="A2472" s="23">
        <v>44561</v>
      </c>
      <c r="B2472" t="s">
        <v>609</v>
      </c>
      <c r="C2472" t="s">
        <v>184</v>
      </c>
      <c r="D2472" t="s">
        <v>10202</v>
      </c>
      <c r="E2472" t="str">
        <f>VLOOKUP(B2472,olah!$B:$P,2,0)</f>
        <v>2021-12-01</v>
      </c>
      <c r="F2472">
        <f>COUNTIFS(parameter!$J$4:$J$34,summary!A2472,parameter!$I$4:$I$34,"&gt;="&amp;summary!$E2472)</f>
        <v>31</v>
      </c>
      <c r="G2472">
        <f>COUNTIFS(olah!$Q2472:Q17470,summary!A2472,olah!$B2472:B17470,summary!B2472,olah!$N2472:N17470,summary!C2472,olah!$P2472:P17470,summary!D2472,olah!$S2472:S17470,"On Time")</f>
        <v>0</v>
      </c>
      <c r="H2472">
        <f>COUNTIFS(olah!$Q$2:Q17470,summary!A2472,olah!$B$2:B17470,summary!B2472,olah!$S$2:S17470,"On Time")</f>
        <v>0</v>
      </c>
      <c r="I2472">
        <f>COUNTIFS(olah!$Q2472:Q17470,summary!A2472,olah!$B2472:B17470,summary!B2472,olah!$N2472:N17470,summary!C2472,olah!$P2472:P17470,summary!D2472,olah!$S2472:S17470,"Late")</f>
        <v>1</v>
      </c>
      <c r="J2472">
        <f>COUNTIFS(olah!$Q$2:Q17470,summary!A2472,olah!$B$2:B17470,summary!B2472,olah!$S$2:S17470,"Late")</f>
        <v>17</v>
      </c>
      <c r="K2472">
        <f t="shared" si="38"/>
        <v>13</v>
      </c>
      <c r="L2472">
        <f>COUNTIFS(olah!$Q2472:Q17470,summary!A2472,olah!$B2472:B17470,summary!B2472,olah!$N2472:N17470,summary!C2472,olah!$P2472:P17470,summary!D2472,olah!$T2472:T17470,"On Time CO")</f>
        <v>0</v>
      </c>
      <c r="M2472">
        <f>COUNTIFS(olah!$Q$2:Q17470,summary!A2472,olah!$B$2:B17470,summary!B2472,olah!$T$2:T17470,"On Time CO")</f>
        <v>1</v>
      </c>
      <c r="N2472">
        <f>COUNTIFS(olah!$Q2472:Q17470,summary!A2472,olah!$B2472:B17470,summary!B2472,olah!$N2472:N17470,summary!C2472,olah!$P2472:P17470,summary!D2472,olah!$T2472:T17470,"Overtime")</f>
        <v>0</v>
      </c>
      <c r="O2472">
        <f>COUNTIFS(olah!$Q$2:Q17470,summary!A2472,olah!$B$2:B17470,summary!B2472,olah!$T$2:T17470,"Overtime")</f>
        <v>1</v>
      </c>
      <c r="P2472">
        <f>COUNTIFS(olah!$Q2472:Q17470,summary!A2472,olah!$B2472:B17470,summary!B2472,olah!$N2472:N17470,summary!C2472,olah!$P2472:P17470,summary!D2472,olah!$T2472:T17470,"Early")</f>
        <v>0</v>
      </c>
      <c r="Q2472">
        <f>COUNTIFS(olah!$Q$2:Q17470,summary!A2472,olah!$B$2:B17470,summary!B2472,olah!$T$2:T17470,"Early")</f>
        <v>0</v>
      </c>
      <c r="R2472">
        <f>COUNTIFS(olah!$Q2472:Q17470,summary!A2472,olah!$B2472:B17470,summary!B2472,olah!$N2472:N17470,summary!C2472,olah!$P2472:P17470,summary!D2472,olah!$T2472:T17470,"NA CO")</f>
        <v>1</v>
      </c>
      <c r="S2472">
        <f>COUNTIFS(olah!$Q$2:Q17470,summary!A2472,olah!$B$2:B17470,summary!B2472,olah!$T$2:T17470,"NA CO")</f>
        <v>15</v>
      </c>
      <c r="T2472" t="str">
        <f>olah!R2472</f>
        <v>Attendance</v>
      </c>
      <c r="U2472" t="str">
        <f>IF(T2472="Permit", olah!T2472, "No Permit")</f>
        <v>No Permit</v>
      </c>
    </row>
    <row r="2473" spans="1:21" hidden="1" x14ac:dyDescent="0.3">
      <c r="A2473" s="23">
        <v>44561</v>
      </c>
      <c r="B2473" t="s">
        <v>609</v>
      </c>
      <c r="C2473" t="s">
        <v>184</v>
      </c>
      <c r="D2473" t="s">
        <v>11607</v>
      </c>
      <c r="E2473" t="str">
        <f>VLOOKUP(B2473,olah!$B:$P,2,0)</f>
        <v>2021-12-01</v>
      </c>
      <c r="F2473">
        <f>COUNTIFS(parameter!$J$4:$J$34,summary!A2473,parameter!$I$4:$I$34,"&gt;="&amp;summary!$E2473)</f>
        <v>31</v>
      </c>
      <c r="G2473">
        <f>COUNTIFS(olah!$Q2473:Q17471,summary!A2473,olah!$B2473:B17471,summary!B2473,olah!$N2473:N17471,summary!C2473,olah!$P2473:P17471,summary!D2473,olah!$S2473:S17471,"On Time")</f>
        <v>0</v>
      </c>
      <c r="H2473">
        <f>COUNTIFS(olah!$Q$2:Q17471,summary!A2473,olah!$B$2:B17471,summary!B2473,olah!$S$2:S17471,"On Time")</f>
        <v>0</v>
      </c>
      <c r="I2473">
        <f>COUNTIFS(olah!$Q2473:Q17471,summary!A2473,olah!$B2473:B17471,summary!B2473,olah!$N2473:N17471,summary!C2473,olah!$P2473:P17471,summary!D2473,olah!$S2473:S17471,"Late")</f>
        <v>1</v>
      </c>
      <c r="J2473">
        <f>COUNTIFS(olah!$Q$2:Q17471,summary!A2473,olah!$B$2:B17471,summary!B2473,olah!$S$2:S17471,"Late")</f>
        <v>17</v>
      </c>
      <c r="K2473">
        <f t="shared" si="38"/>
        <v>13</v>
      </c>
      <c r="L2473">
        <f>COUNTIFS(olah!$Q2473:Q17471,summary!A2473,olah!$B2473:B17471,summary!B2473,olah!$N2473:N17471,summary!C2473,olah!$P2473:P17471,summary!D2473,olah!$T2473:T17471,"On Time CO")</f>
        <v>0</v>
      </c>
      <c r="M2473">
        <f>COUNTIFS(olah!$Q$2:Q17471,summary!A2473,olah!$B$2:B17471,summary!B2473,olah!$T$2:T17471,"On Time CO")</f>
        <v>1</v>
      </c>
      <c r="N2473">
        <f>COUNTIFS(olah!$Q2473:Q17471,summary!A2473,olah!$B2473:B17471,summary!B2473,olah!$N2473:N17471,summary!C2473,olah!$P2473:P17471,summary!D2473,olah!$T2473:T17471,"Overtime")</f>
        <v>0</v>
      </c>
      <c r="O2473">
        <f>COUNTIFS(olah!$Q$2:Q17471,summary!A2473,olah!$B$2:B17471,summary!B2473,olah!$T$2:T17471,"Overtime")</f>
        <v>1</v>
      </c>
      <c r="P2473">
        <f>COUNTIFS(olah!$Q2473:Q17471,summary!A2473,olah!$B2473:B17471,summary!B2473,olah!$N2473:N17471,summary!C2473,olah!$P2473:P17471,summary!D2473,olah!$T2473:T17471,"Early")</f>
        <v>0</v>
      </c>
      <c r="Q2473">
        <f>COUNTIFS(olah!$Q$2:Q17471,summary!A2473,olah!$B$2:B17471,summary!B2473,olah!$T$2:T17471,"Early")</f>
        <v>0</v>
      </c>
      <c r="R2473">
        <f>COUNTIFS(olah!$Q2473:Q17471,summary!A2473,olah!$B2473:B17471,summary!B2473,olah!$N2473:N17471,summary!C2473,olah!$P2473:P17471,summary!D2473,olah!$T2473:T17471,"NA CO")</f>
        <v>1</v>
      </c>
      <c r="S2473">
        <f>COUNTIFS(olah!$Q$2:Q17471,summary!A2473,olah!$B$2:B17471,summary!B2473,olah!$T$2:T17471,"NA CO")</f>
        <v>15</v>
      </c>
      <c r="T2473" t="str">
        <f>olah!R2473</f>
        <v>Attendance</v>
      </c>
      <c r="U2473" t="str">
        <f>IF(T2473="Permit", olah!T2473, "No Permit")</f>
        <v>No Permit</v>
      </c>
    </row>
    <row r="2474" spans="1:21" hidden="1" x14ac:dyDescent="0.3">
      <c r="A2474" s="23">
        <v>44561</v>
      </c>
      <c r="B2474" t="s">
        <v>609</v>
      </c>
      <c r="C2474" t="s">
        <v>184</v>
      </c>
      <c r="D2474" t="s">
        <v>11608</v>
      </c>
      <c r="E2474" t="str">
        <f>VLOOKUP(B2474,olah!$B:$P,2,0)</f>
        <v>2021-12-01</v>
      </c>
      <c r="F2474">
        <f>COUNTIFS(parameter!$J$4:$J$34,summary!A2474,parameter!$I$4:$I$34,"&gt;="&amp;summary!$E2474)</f>
        <v>31</v>
      </c>
      <c r="G2474">
        <f>COUNTIFS(olah!$Q2474:Q17472,summary!A2474,olah!$B2474:B17472,summary!B2474,olah!$N2474:N17472,summary!C2474,olah!$P2474:P17472,summary!D2474,olah!$S2474:S17472,"On Time")</f>
        <v>0</v>
      </c>
      <c r="H2474">
        <f>COUNTIFS(olah!$Q$2:Q17472,summary!A2474,olah!$B$2:B17472,summary!B2474,olah!$S$2:S17472,"On Time")</f>
        <v>0</v>
      </c>
      <c r="I2474">
        <f>COUNTIFS(olah!$Q2474:Q17472,summary!A2474,olah!$B2474:B17472,summary!B2474,olah!$N2474:N17472,summary!C2474,olah!$P2474:P17472,summary!D2474,olah!$S2474:S17472,"Late")</f>
        <v>1</v>
      </c>
      <c r="J2474">
        <f>COUNTIFS(olah!$Q$2:Q17472,summary!A2474,olah!$B$2:B17472,summary!B2474,olah!$S$2:S17472,"Late")</f>
        <v>17</v>
      </c>
      <c r="K2474">
        <f t="shared" si="38"/>
        <v>13</v>
      </c>
      <c r="L2474">
        <f>COUNTIFS(olah!$Q2474:Q17472,summary!A2474,olah!$B2474:B17472,summary!B2474,olah!$N2474:N17472,summary!C2474,olah!$P2474:P17472,summary!D2474,olah!$T2474:T17472,"On Time CO")</f>
        <v>0</v>
      </c>
      <c r="M2474">
        <f>COUNTIFS(olah!$Q$2:Q17472,summary!A2474,olah!$B$2:B17472,summary!B2474,olah!$T$2:T17472,"On Time CO")</f>
        <v>1</v>
      </c>
      <c r="N2474">
        <f>COUNTIFS(olah!$Q2474:Q17472,summary!A2474,olah!$B2474:B17472,summary!B2474,olah!$N2474:N17472,summary!C2474,olah!$P2474:P17472,summary!D2474,olah!$T2474:T17472,"Overtime")</f>
        <v>0</v>
      </c>
      <c r="O2474">
        <f>COUNTIFS(olah!$Q$2:Q17472,summary!A2474,olah!$B$2:B17472,summary!B2474,olah!$T$2:T17472,"Overtime")</f>
        <v>1</v>
      </c>
      <c r="P2474">
        <f>COUNTIFS(olah!$Q2474:Q17472,summary!A2474,olah!$B2474:B17472,summary!B2474,olah!$N2474:N17472,summary!C2474,olah!$P2474:P17472,summary!D2474,olah!$T2474:T17472,"Early")</f>
        <v>0</v>
      </c>
      <c r="Q2474">
        <f>COUNTIFS(olah!$Q$2:Q17472,summary!A2474,olah!$B$2:B17472,summary!B2474,olah!$T$2:T17472,"Early")</f>
        <v>0</v>
      </c>
      <c r="R2474">
        <f>COUNTIFS(olah!$Q2474:Q17472,summary!A2474,olah!$B2474:B17472,summary!B2474,olah!$N2474:N17472,summary!C2474,olah!$P2474:P17472,summary!D2474,olah!$T2474:T17472,"NA CO")</f>
        <v>1</v>
      </c>
      <c r="S2474">
        <f>COUNTIFS(olah!$Q$2:Q17472,summary!A2474,olah!$B$2:B17472,summary!B2474,olah!$T$2:T17472,"NA CO")</f>
        <v>15</v>
      </c>
      <c r="T2474" t="str">
        <f>olah!R2474</f>
        <v>Attendance</v>
      </c>
      <c r="U2474" t="str">
        <f>IF(T2474="Permit", olah!T2474, "No Permit")</f>
        <v>No Permit</v>
      </c>
    </row>
    <row r="2475" spans="1:21" hidden="1" x14ac:dyDescent="0.3">
      <c r="A2475" s="23">
        <v>44561</v>
      </c>
      <c r="B2475" t="s">
        <v>609</v>
      </c>
      <c r="C2475" t="s">
        <v>184</v>
      </c>
      <c r="D2475" t="s">
        <v>11609</v>
      </c>
      <c r="E2475" t="str">
        <f>VLOOKUP(B2475,olah!$B:$P,2,0)</f>
        <v>2021-12-01</v>
      </c>
      <c r="F2475">
        <f>COUNTIFS(parameter!$J$4:$J$34,summary!A2475,parameter!$I$4:$I$34,"&gt;="&amp;summary!$E2475)</f>
        <v>31</v>
      </c>
      <c r="G2475">
        <f>COUNTIFS(olah!$Q2475:Q17473,summary!A2475,olah!$B2475:B17473,summary!B2475,olah!$N2475:N17473,summary!C2475,olah!$P2475:P17473,summary!D2475,olah!$S2475:S17473,"On Time")</f>
        <v>0</v>
      </c>
      <c r="H2475">
        <f>COUNTIFS(olah!$Q$2:Q17473,summary!A2475,olah!$B$2:B17473,summary!B2475,olah!$S$2:S17473,"On Time")</f>
        <v>0</v>
      </c>
      <c r="I2475">
        <f>COUNTIFS(olah!$Q2475:Q17473,summary!A2475,olah!$B2475:B17473,summary!B2475,olah!$N2475:N17473,summary!C2475,olah!$P2475:P17473,summary!D2475,olah!$S2475:S17473,"Late")</f>
        <v>1</v>
      </c>
      <c r="J2475">
        <f>COUNTIFS(olah!$Q$2:Q17473,summary!A2475,olah!$B$2:B17473,summary!B2475,olah!$S$2:S17473,"Late")</f>
        <v>17</v>
      </c>
      <c r="K2475">
        <f t="shared" si="38"/>
        <v>13</v>
      </c>
      <c r="L2475">
        <f>COUNTIFS(olah!$Q2475:Q17473,summary!A2475,olah!$B2475:B17473,summary!B2475,olah!$N2475:N17473,summary!C2475,olah!$P2475:P17473,summary!D2475,olah!$T2475:T17473,"On Time CO")</f>
        <v>0</v>
      </c>
      <c r="M2475">
        <f>COUNTIFS(olah!$Q$2:Q17473,summary!A2475,olah!$B$2:B17473,summary!B2475,olah!$T$2:T17473,"On Time CO")</f>
        <v>1</v>
      </c>
      <c r="N2475">
        <f>COUNTIFS(olah!$Q2475:Q17473,summary!A2475,olah!$B2475:B17473,summary!B2475,olah!$N2475:N17473,summary!C2475,olah!$P2475:P17473,summary!D2475,olah!$T2475:T17473,"Overtime")</f>
        <v>0</v>
      </c>
      <c r="O2475">
        <f>COUNTIFS(olah!$Q$2:Q17473,summary!A2475,olah!$B$2:B17473,summary!B2475,olah!$T$2:T17473,"Overtime")</f>
        <v>1</v>
      </c>
      <c r="P2475">
        <f>COUNTIFS(olah!$Q2475:Q17473,summary!A2475,olah!$B2475:B17473,summary!B2475,olah!$N2475:N17473,summary!C2475,olah!$P2475:P17473,summary!D2475,olah!$T2475:T17473,"Early")</f>
        <v>0</v>
      </c>
      <c r="Q2475">
        <f>COUNTIFS(olah!$Q$2:Q17473,summary!A2475,olah!$B$2:B17473,summary!B2475,olah!$T$2:T17473,"Early")</f>
        <v>0</v>
      </c>
      <c r="R2475">
        <f>COUNTIFS(olah!$Q2475:Q17473,summary!A2475,olah!$B2475:B17473,summary!B2475,olah!$N2475:N17473,summary!C2475,olah!$P2475:P17473,summary!D2475,olah!$T2475:T17473,"NA CO")</f>
        <v>1</v>
      </c>
      <c r="S2475">
        <f>COUNTIFS(olah!$Q$2:Q17473,summary!A2475,olah!$B$2:B17473,summary!B2475,olah!$T$2:T17473,"NA CO")</f>
        <v>15</v>
      </c>
      <c r="T2475" t="str">
        <f>olah!R2475</f>
        <v>Attendance</v>
      </c>
      <c r="U2475" t="str">
        <f>IF(T2475="Permit", olah!T2475, "No Permit")</f>
        <v>No Permit</v>
      </c>
    </row>
    <row r="2476" spans="1:21" hidden="1" x14ac:dyDescent="0.3">
      <c r="A2476" s="23">
        <v>44561</v>
      </c>
      <c r="B2476" t="s">
        <v>609</v>
      </c>
      <c r="C2476" t="s">
        <v>184</v>
      </c>
      <c r="D2476" t="s">
        <v>9024</v>
      </c>
      <c r="E2476" t="str">
        <f>VLOOKUP(B2476,olah!$B:$P,2,0)</f>
        <v>2021-12-01</v>
      </c>
      <c r="F2476">
        <f>COUNTIFS(parameter!$J$4:$J$34,summary!A2476,parameter!$I$4:$I$34,"&gt;="&amp;summary!$E2476)</f>
        <v>31</v>
      </c>
      <c r="G2476">
        <f>COUNTIFS(olah!$Q2476:Q17474,summary!A2476,olah!$B2476:B17474,summary!B2476,olah!$N2476:N17474,summary!C2476,olah!$P2476:P17474,summary!D2476,olah!$S2476:S17474,"On Time")</f>
        <v>0</v>
      </c>
      <c r="H2476">
        <f>COUNTIFS(olah!$Q$2:Q17474,summary!A2476,olah!$B$2:B17474,summary!B2476,olah!$S$2:S17474,"On Time")</f>
        <v>0</v>
      </c>
      <c r="I2476">
        <f>COUNTIFS(olah!$Q2476:Q17474,summary!A2476,olah!$B2476:B17474,summary!B2476,olah!$N2476:N17474,summary!C2476,olah!$P2476:P17474,summary!D2476,olah!$S2476:S17474,"Late")</f>
        <v>1</v>
      </c>
      <c r="J2476">
        <f>COUNTIFS(olah!$Q$2:Q17474,summary!A2476,olah!$B$2:B17474,summary!B2476,olah!$S$2:S17474,"Late")</f>
        <v>17</v>
      </c>
      <c r="K2476">
        <f t="shared" si="38"/>
        <v>13</v>
      </c>
      <c r="L2476">
        <f>COUNTIFS(olah!$Q2476:Q17474,summary!A2476,olah!$B2476:B17474,summary!B2476,olah!$N2476:N17474,summary!C2476,olah!$P2476:P17474,summary!D2476,olah!$T2476:T17474,"On Time CO")</f>
        <v>0</v>
      </c>
      <c r="M2476">
        <f>COUNTIFS(olah!$Q$2:Q17474,summary!A2476,olah!$B$2:B17474,summary!B2476,olah!$T$2:T17474,"On Time CO")</f>
        <v>1</v>
      </c>
      <c r="N2476">
        <f>COUNTIFS(olah!$Q2476:Q17474,summary!A2476,olah!$B2476:B17474,summary!B2476,olah!$N2476:N17474,summary!C2476,olah!$P2476:P17474,summary!D2476,olah!$T2476:T17474,"Overtime")</f>
        <v>0</v>
      </c>
      <c r="O2476">
        <f>COUNTIFS(olah!$Q$2:Q17474,summary!A2476,olah!$B$2:B17474,summary!B2476,olah!$T$2:T17474,"Overtime")</f>
        <v>1</v>
      </c>
      <c r="P2476">
        <f>COUNTIFS(olah!$Q2476:Q17474,summary!A2476,olah!$B2476:B17474,summary!B2476,olah!$N2476:N17474,summary!C2476,olah!$P2476:P17474,summary!D2476,olah!$T2476:T17474,"Early")</f>
        <v>0</v>
      </c>
      <c r="Q2476">
        <f>COUNTIFS(olah!$Q$2:Q17474,summary!A2476,olah!$B$2:B17474,summary!B2476,olah!$T$2:T17474,"Early")</f>
        <v>0</v>
      </c>
      <c r="R2476">
        <f>COUNTIFS(olah!$Q2476:Q17474,summary!A2476,olah!$B2476:B17474,summary!B2476,olah!$N2476:N17474,summary!C2476,olah!$P2476:P17474,summary!D2476,olah!$T2476:T17474,"NA CO")</f>
        <v>1</v>
      </c>
      <c r="S2476">
        <f>COUNTIFS(olah!$Q$2:Q17474,summary!A2476,olah!$B$2:B17474,summary!B2476,olah!$T$2:T17474,"NA CO")</f>
        <v>15</v>
      </c>
      <c r="T2476" t="str">
        <f>olah!R2476</f>
        <v>Attendance</v>
      </c>
      <c r="U2476" t="str">
        <f>IF(T2476="Permit", olah!T2476, "No Permit")</f>
        <v>No Permit</v>
      </c>
    </row>
    <row r="2477" spans="1:21" hidden="1" x14ac:dyDescent="0.3">
      <c r="A2477" s="23">
        <v>44561</v>
      </c>
      <c r="B2477" t="s">
        <v>609</v>
      </c>
      <c r="C2477" t="s">
        <v>184</v>
      </c>
      <c r="D2477" t="s">
        <v>10213</v>
      </c>
      <c r="E2477" t="str">
        <f>VLOOKUP(B2477,olah!$B:$P,2,0)</f>
        <v>2021-12-01</v>
      </c>
      <c r="F2477">
        <f>COUNTIFS(parameter!$J$4:$J$34,summary!A2477,parameter!$I$4:$I$34,"&gt;="&amp;summary!$E2477)</f>
        <v>31</v>
      </c>
      <c r="G2477">
        <f>COUNTIFS(olah!$Q2477:Q17475,summary!A2477,olah!$B2477:B17475,summary!B2477,olah!$N2477:N17475,summary!C2477,olah!$P2477:P17475,summary!D2477,olah!$S2477:S17475,"On Time")</f>
        <v>0</v>
      </c>
      <c r="H2477">
        <f>COUNTIFS(olah!$Q$2:Q17475,summary!A2477,olah!$B$2:B17475,summary!B2477,olah!$S$2:S17475,"On Time")</f>
        <v>0</v>
      </c>
      <c r="I2477">
        <f>COUNTIFS(olah!$Q2477:Q17475,summary!A2477,olah!$B2477:B17475,summary!B2477,olah!$N2477:N17475,summary!C2477,olah!$P2477:P17475,summary!D2477,olah!$S2477:S17475,"Late")</f>
        <v>1</v>
      </c>
      <c r="J2477">
        <f>COUNTIFS(olah!$Q$2:Q17475,summary!A2477,olah!$B$2:B17475,summary!B2477,olah!$S$2:S17475,"Late")</f>
        <v>17</v>
      </c>
      <c r="K2477">
        <f t="shared" si="38"/>
        <v>13</v>
      </c>
      <c r="L2477">
        <f>COUNTIFS(olah!$Q2477:Q17475,summary!A2477,olah!$B2477:B17475,summary!B2477,olah!$N2477:N17475,summary!C2477,olah!$P2477:P17475,summary!D2477,olah!$T2477:T17475,"On Time CO")</f>
        <v>0</v>
      </c>
      <c r="M2477">
        <f>COUNTIFS(olah!$Q$2:Q17475,summary!A2477,olah!$B$2:B17475,summary!B2477,olah!$T$2:T17475,"On Time CO")</f>
        <v>1</v>
      </c>
      <c r="N2477">
        <f>COUNTIFS(olah!$Q2477:Q17475,summary!A2477,olah!$B2477:B17475,summary!B2477,olah!$N2477:N17475,summary!C2477,olah!$P2477:P17475,summary!D2477,olah!$T2477:T17475,"Overtime")</f>
        <v>0</v>
      </c>
      <c r="O2477">
        <f>COUNTIFS(olah!$Q$2:Q17475,summary!A2477,olah!$B$2:B17475,summary!B2477,olah!$T$2:T17475,"Overtime")</f>
        <v>1</v>
      </c>
      <c r="P2477">
        <f>COUNTIFS(olah!$Q2477:Q17475,summary!A2477,olah!$B2477:B17475,summary!B2477,olah!$N2477:N17475,summary!C2477,olah!$P2477:P17475,summary!D2477,olah!$T2477:T17475,"Early")</f>
        <v>0</v>
      </c>
      <c r="Q2477">
        <f>COUNTIFS(olah!$Q$2:Q17475,summary!A2477,olah!$B$2:B17475,summary!B2477,olah!$T$2:T17475,"Early")</f>
        <v>0</v>
      </c>
      <c r="R2477">
        <f>COUNTIFS(olah!$Q2477:Q17475,summary!A2477,olah!$B2477:B17475,summary!B2477,olah!$N2477:N17475,summary!C2477,olah!$P2477:P17475,summary!D2477,olah!$T2477:T17475,"NA CO")</f>
        <v>1</v>
      </c>
      <c r="S2477">
        <f>COUNTIFS(olah!$Q$2:Q17475,summary!A2477,olah!$B$2:B17475,summary!B2477,olah!$T$2:T17475,"NA CO")</f>
        <v>15</v>
      </c>
      <c r="T2477" t="str">
        <f>olah!R2477</f>
        <v>Attendance</v>
      </c>
      <c r="U2477" t="str">
        <f>IF(T2477="Permit", olah!T2477, "No Permit")</f>
        <v>No Permit</v>
      </c>
    </row>
    <row r="2478" spans="1:21" hidden="1" x14ac:dyDescent="0.3">
      <c r="A2478" s="23">
        <v>44561</v>
      </c>
      <c r="B2478" t="s">
        <v>609</v>
      </c>
      <c r="C2478" t="s">
        <v>184</v>
      </c>
      <c r="D2478" t="s">
        <v>10214</v>
      </c>
      <c r="E2478" t="str">
        <f>VLOOKUP(B2478,olah!$B:$P,2,0)</f>
        <v>2021-12-01</v>
      </c>
      <c r="F2478">
        <f>COUNTIFS(parameter!$J$4:$J$34,summary!A2478,parameter!$I$4:$I$34,"&gt;="&amp;summary!$E2478)</f>
        <v>31</v>
      </c>
      <c r="G2478">
        <f>COUNTIFS(olah!$Q2478:Q17476,summary!A2478,olah!$B2478:B17476,summary!B2478,olah!$N2478:N17476,summary!C2478,olah!$P2478:P17476,summary!D2478,olah!$S2478:S17476,"On Time")</f>
        <v>0</v>
      </c>
      <c r="H2478">
        <f>COUNTIFS(olah!$Q$2:Q17476,summary!A2478,olah!$B$2:B17476,summary!B2478,olah!$S$2:S17476,"On Time")</f>
        <v>0</v>
      </c>
      <c r="I2478">
        <f>COUNTIFS(olah!$Q2478:Q17476,summary!A2478,olah!$B2478:B17476,summary!B2478,olah!$N2478:N17476,summary!C2478,olah!$P2478:P17476,summary!D2478,olah!$S2478:S17476,"Late")</f>
        <v>1</v>
      </c>
      <c r="J2478">
        <f>COUNTIFS(olah!$Q$2:Q17476,summary!A2478,olah!$B$2:B17476,summary!B2478,olah!$S$2:S17476,"Late")</f>
        <v>17</v>
      </c>
      <c r="K2478">
        <f t="shared" si="38"/>
        <v>13</v>
      </c>
      <c r="L2478">
        <f>COUNTIFS(olah!$Q2478:Q17476,summary!A2478,olah!$B2478:B17476,summary!B2478,olah!$N2478:N17476,summary!C2478,olah!$P2478:P17476,summary!D2478,olah!$T2478:T17476,"On Time CO")</f>
        <v>0</v>
      </c>
      <c r="M2478">
        <f>COUNTIFS(olah!$Q$2:Q17476,summary!A2478,olah!$B$2:B17476,summary!B2478,olah!$T$2:T17476,"On Time CO")</f>
        <v>1</v>
      </c>
      <c r="N2478">
        <f>COUNTIFS(olah!$Q2478:Q17476,summary!A2478,olah!$B2478:B17476,summary!B2478,olah!$N2478:N17476,summary!C2478,olah!$P2478:P17476,summary!D2478,olah!$T2478:T17476,"Overtime")</f>
        <v>0</v>
      </c>
      <c r="O2478">
        <f>COUNTIFS(olah!$Q$2:Q17476,summary!A2478,olah!$B$2:B17476,summary!B2478,olah!$T$2:T17476,"Overtime")</f>
        <v>1</v>
      </c>
      <c r="P2478">
        <f>COUNTIFS(olah!$Q2478:Q17476,summary!A2478,olah!$B2478:B17476,summary!B2478,olah!$N2478:N17476,summary!C2478,olah!$P2478:P17476,summary!D2478,olah!$T2478:T17476,"Early")</f>
        <v>0</v>
      </c>
      <c r="Q2478">
        <f>COUNTIFS(olah!$Q$2:Q17476,summary!A2478,olah!$B$2:B17476,summary!B2478,olah!$T$2:T17476,"Early")</f>
        <v>0</v>
      </c>
      <c r="R2478">
        <f>COUNTIFS(olah!$Q2478:Q17476,summary!A2478,olah!$B2478:B17476,summary!B2478,olah!$N2478:N17476,summary!C2478,olah!$P2478:P17476,summary!D2478,olah!$T2478:T17476,"NA CO")</f>
        <v>1</v>
      </c>
      <c r="S2478">
        <f>COUNTIFS(olah!$Q$2:Q17476,summary!A2478,olah!$B$2:B17476,summary!B2478,olah!$T$2:T17476,"NA CO")</f>
        <v>15</v>
      </c>
      <c r="T2478" t="str">
        <f>olah!R2478</f>
        <v>Attendance</v>
      </c>
      <c r="U2478" t="str">
        <f>IF(T2478="Permit", olah!T2478, "No Permit")</f>
        <v>No Permit</v>
      </c>
    </row>
    <row r="2479" spans="1:21" hidden="1" x14ac:dyDescent="0.3">
      <c r="A2479" s="23">
        <v>44561</v>
      </c>
      <c r="B2479" t="s">
        <v>609</v>
      </c>
      <c r="C2479" t="s">
        <v>184</v>
      </c>
      <c r="D2479" t="s">
        <v>7814</v>
      </c>
      <c r="E2479" t="str">
        <f>VLOOKUP(B2479,olah!$B:$P,2,0)</f>
        <v>2021-12-01</v>
      </c>
      <c r="F2479">
        <f>COUNTIFS(parameter!$J$4:$J$34,summary!A2479,parameter!$I$4:$I$34,"&gt;="&amp;summary!$E2479)</f>
        <v>31</v>
      </c>
      <c r="G2479">
        <f>COUNTIFS(olah!$Q2479:Q17477,summary!A2479,olah!$B2479:B17477,summary!B2479,olah!$N2479:N17477,summary!C2479,olah!$P2479:P17477,summary!D2479,olah!$S2479:S17477,"On Time")</f>
        <v>0</v>
      </c>
      <c r="H2479">
        <f>COUNTIFS(olah!$Q$2:Q17477,summary!A2479,olah!$B$2:B17477,summary!B2479,olah!$S$2:S17477,"On Time")</f>
        <v>0</v>
      </c>
      <c r="I2479">
        <f>COUNTIFS(olah!$Q2479:Q17477,summary!A2479,olah!$B2479:B17477,summary!B2479,olah!$N2479:N17477,summary!C2479,olah!$P2479:P17477,summary!D2479,olah!$S2479:S17477,"Late")</f>
        <v>1</v>
      </c>
      <c r="J2479">
        <f>COUNTIFS(olah!$Q$2:Q17477,summary!A2479,olah!$B$2:B17477,summary!B2479,olah!$S$2:S17477,"Late")</f>
        <v>17</v>
      </c>
      <c r="K2479">
        <f t="shared" si="38"/>
        <v>13</v>
      </c>
      <c r="L2479">
        <f>COUNTIFS(olah!$Q2479:Q17477,summary!A2479,olah!$B2479:B17477,summary!B2479,olah!$N2479:N17477,summary!C2479,olah!$P2479:P17477,summary!D2479,olah!$T2479:T17477,"On Time CO")</f>
        <v>1</v>
      </c>
      <c r="M2479">
        <f>COUNTIFS(olah!$Q$2:Q17477,summary!A2479,olah!$B$2:B17477,summary!B2479,olah!$T$2:T17477,"On Time CO")</f>
        <v>1</v>
      </c>
      <c r="N2479">
        <f>COUNTIFS(olah!$Q2479:Q17477,summary!A2479,olah!$B2479:B17477,summary!B2479,olah!$N2479:N17477,summary!C2479,olah!$P2479:P17477,summary!D2479,olah!$T2479:T17477,"Overtime")</f>
        <v>0</v>
      </c>
      <c r="O2479">
        <f>COUNTIFS(olah!$Q$2:Q17477,summary!A2479,olah!$B$2:B17477,summary!B2479,olah!$T$2:T17477,"Overtime")</f>
        <v>1</v>
      </c>
      <c r="P2479">
        <f>COUNTIFS(olah!$Q2479:Q17477,summary!A2479,olah!$B2479:B17477,summary!B2479,olah!$N2479:N17477,summary!C2479,olah!$P2479:P17477,summary!D2479,olah!$T2479:T17477,"Early")</f>
        <v>0</v>
      </c>
      <c r="Q2479">
        <f>COUNTIFS(olah!$Q$2:Q17477,summary!A2479,olah!$B$2:B17477,summary!B2479,olah!$T$2:T17477,"Early")</f>
        <v>0</v>
      </c>
      <c r="R2479">
        <f>COUNTIFS(olah!$Q2479:Q17477,summary!A2479,olah!$B2479:B17477,summary!B2479,olah!$N2479:N17477,summary!C2479,olah!$P2479:P17477,summary!D2479,olah!$T2479:T17477,"NA CO")</f>
        <v>0</v>
      </c>
      <c r="S2479">
        <f>COUNTIFS(olah!$Q$2:Q17477,summary!A2479,olah!$B$2:B17477,summary!B2479,olah!$T$2:T17477,"NA CO")</f>
        <v>15</v>
      </c>
      <c r="T2479" t="str">
        <f>olah!R2479</f>
        <v>Attendance</v>
      </c>
      <c r="U2479" t="str">
        <f>IF(T2479="Permit", olah!T2479, "No Permit")</f>
        <v>No Permit</v>
      </c>
    </row>
    <row r="2480" spans="1:21" hidden="1" x14ac:dyDescent="0.3">
      <c r="A2480" s="23">
        <v>44561</v>
      </c>
      <c r="B2480" t="s">
        <v>614</v>
      </c>
      <c r="C2480" t="s">
        <v>28</v>
      </c>
      <c r="D2480" t="s">
        <v>1390</v>
      </c>
      <c r="E2480" t="str">
        <f>VLOOKUP(B2480,olah!$B:$P,2,0)</f>
        <v>2021-12-01</v>
      </c>
      <c r="F2480">
        <f>COUNTIFS(parameter!$J$4:$J$34,summary!A2480,parameter!$I$4:$I$34,"&gt;="&amp;summary!$E2480)</f>
        <v>31</v>
      </c>
      <c r="G2480">
        <f>COUNTIFS(olah!$Q2480:Q17478,summary!A2480,olah!$B2480:B17478,summary!B2480,olah!$N2480:N17478,summary!C2480,olah!$P2480:P17478,summary!D2480,olah!$S2480:S17478,"On Time")</f>
        <v>1</v>
      </c>
      <c r="H2480">
        <f>COUNTIFS(olah!$Q$2:Q17478,summary!A2480,olah!$B$2:B17478,summary!B2480,olah!$S$2:S17478,"On Time")</f>
        <v>20</v>
      </c>
      <c r="I2480">
        <f>COUNTIFS(olah!$Q2480:Q17478,summary!A2480,olah!$B2480:B17478,summary!B2480,olah!$N2480:N17478,summary!C2480,olah!$P2480:P17478,summary!D2480,olah!$S2480:S17478,"Late")</f>
        <v>0</v>
      </c>
      <c r="J2480">
        <f>COUNTIFS(olah!$Q$2:Q17478,summary!A2480,olah!$B$2:B17478,summary!B2480,olah!$S$2:S17478,"Late")</f>
        <v>0</v>
      </c>
      <c r="K2480">
        <f t="shared" si="38"/>
        <v>11</v>
      </c>
      <c r="L2480">
        <f>COUNTIFS(olah!$Q2480:Q17478,summary!A2480,olah!$B2480:B17478,summary!B2480,olah!$N2480:N17478,summary!C2480,olah!$P2480:P17478,summary!D2480,olah!$T2480:T17478,"On Time CO")</f>
        <v>1</v>
      </c>
      <c r="M2480">
        <f>COUNTIFS(olah!$Q$2:Q17478,summary!A2480,olah!$B$2:B17478,summary!B2480,olah!$T$2:T17478,"On Time CO")</f>
        <v>19</v>
      </c>
      <c r="N2480">
        <f>COUNTIFS(olah!$Q2480:Q17478,summary!A2480,olah!$B2480:B17478,summary!B2480,olah!$N2480:N17478,summary!C2480,olah!$P2480:P17478,summary!D2480,olah!$T2480:T17478,"Overtime")</f>
        <v>0</v>
      </c>
      <c r="O2480">
        <f>COUNTIFS(olah!$Q$2:Q17478,summary!A2480,olah!$B$2:B17478,summary!B2480,olah!$T$2:T17478,"Overtime")</f>
        <v>0</v>
      </c>
      <c r="P2480">
        <f>COUNTIFS(olah!$Q2480:Q17478,summary!A2480,olah!$B2480:B17478,summary!B2480,olah!$N2480:N17478,summary!C2480,olah!$P2480:P17478,summary!D2480,olah!$T2480:T17478,"Early")</f>
        <v>0</v>
      </c>
      <c r="Q2480">
        <f>COUNTIFS(olah!$Q$2:Q17478,summary!A2480,olah!$B$2:B17478,summary!B2480,olah!$T$2:T17478,"Early")</f>
        <v>0</v>
      </c>
      <c r="R2480">
        <f>COUNTIFS(olah!$Q2480:Q17478,summary!A2480,olah!$B2480:B17478,summary!B2480,olah!$N2480:N17478,summary!C2480,olah!$P2480:P17478,summary!D2480,olah!$T2480:T17478,"NA CO")</f>
        <v>0</v>
      </c>
      <c r="S2480">
        <f>COUNTIFS(olah!$Q$2:Q17478,summary!A2480,olah!$B$2:B17478,summary!B2480,olah!$T$2:T17478,"NA CO")</f>
        <v>1</v>
      </c>
      <c r="T2480" t="str">
        <f>olah!R2480</f>
        <v>Attendance</v>
      </c>
      <c r="U2480" t="str">
        <f>IF(T2480="Permit", olah!T2480, "No Permit")</f>
        <v>No Permit</v>
      </c>
    </row>
    <row r="2481" spans="1:21" hidden="1" x14ac:dyDescent="0.3">
      <c r="A2481" s="23">
        <v>44561</v>
      </c>
      <c r="B2481" t="s">
        <v>614</v>
      </c>
      <c r="C2481" t="s">
        <v>615</v>
      </c>
      <c r="D2481" t="s">
        <v>5935</v>
      </c>
      <c r="E2481" t="str">
        <f>VLOOKUP(B2481,olah!$B:$P,2,0)</f>
        <v>2021-12-01</v>
      </c>
      <c r="F2481">
        <f>COUNTIFS(parameter!$J$4:$J$34,summary!A2481,parameter!$I$4:$I$34,"&gt;="&amp;summary!$E2481)</f>
        <v>31</v>
      </c>
      <c r="G2481">
        <f>COUNTIFS(olah!$Q2481:Q17479,summary!A2481,olah!$B2481:B17479,summary!B2481,olah!$N2481:N17479,summary!C2481,olah!$P2481:P17479,summary!D2481,olah!$S2481:S17479,"On Time")</f>
        <v>1</v>
      </c>
      <c r="H2481">
        <f>COUNTIFS(olah!$Q$2:Q17479,summary!A2481,olah!$B$2:B17479,summary!B2481,olah!$S$2:S17479,"On Time")</f>
        <v>20</v>
      </c>
      <c r="I2481">
        <f>COUNTIFS(olah!$Q2481:Q17479,summary!A2481,olah!$B2481:B17479,summary!B2481,olah!$N2481:N17479,summary!C2481,olah!$P2481:P17479,summary!D2481,olah!$S2481:S17479,"Late")</f>
        <v>0</v>
      </c>
      <c r="J2481">
        <f>COUNTIFS(olah!$Q$2:Q17479,summary!A2481,olah!$B$2:B17479,summary!B2481,olah!$S$2:S17479,"Late")</f>
        <v>0</v>
      </c>
      <c r="K2481">
        <f t="shared" si="38"/>
        <v>11</v>
      </c>
      <c r="L2481">
        <f>COUNTIFS(olah!$Q2481:Q17479,summary!A2481,olah!$B2481:B17479,summary!B2481,olah!$N2481:N17479,summary!C2481,olah!$P2481:P17479,summary!D2481,olah!$T2481:T17479,"On Time CO")</f>
        <v>1</v>
      </c>
      <c r="M2481">
        <f>COUNTIFS(olah!$Q$2:Q17479,summary!A2481,olah!$B$2:B17479,summary!B2481,olah!$T$2:T17479,"On Time CO")</f>
        <v>19</v>
      </c>
      <c r="N2481">
        <f>COUNTIFS(olah!$Q2481:Q17479,summary!A2481,olah!$B2481:B17479,summary!B2481,olah!$N2481:N17479,summary!C2481,olah!$P2481:P17479,summary!D2481,olah!$T2481:T17479,"Overtime")</f>
        <v>0</v>
      </c>
      <c r="O2481">
        <f>COUNTIFS(olah!$Q$2:Q17479,summary!A2481,olah!$B$2:B17479,summary!B2481,olah!$T$2:T17479,"Overtime")</f>
        <v>0</v>
      </c>
      <c r="P2481">
        <f>COUNTIFS(olah!$Q2481:Q17479,summary!A2481,olah!$B2481:B17479,summary!B2481,olah!$N2481:N17479,summary!C2481,olah!$P2481:P17479,summary!D2481,olah!$T2481:T17479,"Early")</f>
        <v>0</v>
      </c>
      <c r="Q2481">
        <f>COUNTIFS(olah!$Q$2:Q17479,summary!A2481,olah!$B$2:B17479,summary!B2481,olah!$T$2:T17479,"Early")</f>
        <v>0</v>
      </c>
      <c r="R2481">
        <f>COUNTIFS(olah!$Q2481:Q17479,summary!A2481,olah!$B2481:B17479,summary!B2481,olah!$N2481:N17479,summary!C2481,olah!$P2481:P17479,summary!D2481,olah!$T2481:T17479,"NA CO")</f>
        <v>0</v>
      </c>
      <c r="S2481">
        <f>COUNTIFS(olah!$Q$2:Q17479,summary!A2481,olah!$B$2:B17479,summary!B2481,olah!$T$2:T17479,"NA CO")</f>
        <v>1</v>
      </c>
      <c r="T2481" t="str">
        <f>olah!R2481</f>
        <v>Daily Journey</v>
      </c>
      <c r="U2481" t="str">
        <f>IF(T2481="Permit", olah!T2481, "No Permit")</f>
        <v>No Permit</v>
      </c>
    </row>
    <row r="2482" spans="1:21" hidden="1" x14ac:dyDescent="0.3">
      <c r="A2482" s="23">
        <v>44561</v>
      </c>
      <c r="B2482" t="s">
        <v>614</v>
      </c>
      <c r="C2482" t="s">
        <v>28</v>
      </c>
      <c r="D2482" t="s">
        <v>11600</v>
      </c>
      <c r="E2482" t="str">
        <f>VLOOKUP(B2482,olah!$B:$P,2,0)</f>
        <v>2021-12-01</v>
      </c>
      <c r="F2482">
        <f>COUNTIFS(parameter!$J$4:$J$34,summary!A2482,parameter!$I$4:$I$34,"&gt;="&amp;summary!$E2482)</f>
        <v>31</v>
      </c>
      <c r="G2482">
        <f>COUNTIFS(olah!$Q2482:Q17480,summary!A2482,olah!$B2482:B17480,summary!B2482,olah!$N2482:N17480,summary!C2482,olah!$P2482:P17480,summary!D2482,olah!$S2482:S17480,"On Time")</f>
        <v>1</v>
      </c>
      <c r="H2482">
        <f>COUNTIFS(olah!$Q$2:Q17480,summary!A2482,olah!$B$2:B17480,summary!B2482,olah!$S$2:S17480,"On Time")</f>
        <v>20</v>
      </c>
      <c r="I2482">
        <f>COUNTIFS(olah!$Q2482:Q17480,summary!A2482,olah!$B2482:B17480,summary!B2482,olah!$N2482:N17480,summary!C2482,olah!$P2482:P17480,summary!D2482,olah!$S2482:S17480,"Late")</f>
        <v>0</v>
      </c>
      <c r="J2482">
        <f>COUNTIFS(olah!$Q$2:Q17480,summary!A2482,olah!$B$2:B17480,summary!B2482,olah!$S$2:S17480,"Late")</f>
        <v>0</v>
      </c>
      <c r="K2482">
        <f t="shared" si="38"/>
        <v>11</v>
      </c>
      <c r="L2482">
        <f>COUNTIFS(olah!$Q2482:Q17480,summary!A2482,olah!$B2482:B17480,summary!B2482,olah!$N2482:N17480,summary!C2482,olah!$P2482:P17480,summary!D2482,olah!$T2482:T17480,"On Time CO")</f>
        <v>1</v>
      </c>
      <c r="M2482">
        <f>COUNTIFS(olah!$Q$2:Q17480,summary!A2482,olah!$B$2:B17480,summary!B2482,olah!$T$2:T17480,"On Time CO")</f>
        <v>19</v>
      </c>
      <c r="N2482">
        <f>COUNTIFS(olah!$Q2482:Q17480,summary!A2482,olah!$B2482:B17480,summary!B2482,olah!$N2482:N17480,summary!C2482,olah!$P2482:P17480,summary!D2482,olah!$T2482:T17480,"Overtime")</f>
        <v>0</v>
      </c>
      <c r="O2482">
        <f>COUNTIFS(olah!$Q$2:Q17480,summary!A2482,olah!$B$2:B17480,summary!B2482,olah!$T$2:T17480,"Overtime")</f>
        <v>0</v>
      </c>
      <c r="P2482">
        <f>COUNTIFS(olah!$Q2482:Q17480,summary!A2482,olah!$B2482:B17480,summary!B2482,olah!$N2482:N17480,summary!C2482,olah!$P2482:P17480,summary!D2482,olah!$T2482:T17480,"Early")</f>
        <v>0</v>
      </c>
      <c r="Q2482">
        <f>COUNTIFS(olah!$Q$2:Q17480,summary!A2482,olah!$B$2:B17480,summary!B2482,olah!$T$2:T17480,"Early")</f>
        <v>0</v>
      </c>
      <c r="R2482">
        <f>COUNTIFS(olah!$Q2482:Q17480,summary!A2482,olah!$B2482:B17480,summary!B2482,olah!$N2482:N17480,summary!C2482,olah!$P2482:P17480,summary!D2482,olah!$T2482:T17480,"NA CO")</f>
        <v>0</v>
      </c>
      <c r="S2482">
        <f>COUNTIFS(olah!$Q$2:Q17480,summary!A2482,olah!$B$2:B17480,summary!B2482,olah!$T$2:T17480,"NA CO")</f>
        <v>1</v>
      </c>
      <c r="T2482" t="str">
        <f>olah!R2482</f>
        <v>Attendance</v>
      </c>
      <c r="U2482" t="str">
        <f>IF(T2482="Permit", olah!T2482, "No Permit")</f>
        <v>No Permit</v>
      </c>
    </row>
    <row r="2483" spans="1:21" hidden="1" x14ac:dyDescent="0.3">
      <c r="A2483" s="23">
        <v>44561</v>
      </c>
      <c r="B2483" t="s">
        <v>614</v>
      </c>
      <c r="C2483" t="s">
        <v>8854</v>
      </c>
      <c r="D2483" t="s">
        <v>11601</v>
      </c>
      <c r="E2483" t="str">
        <f>VLOOKUP(B2483,olah!$B:$P,2,0)</f>
        <v>2021-12-01</v>
      </c>
      <c r="F2483">
        <f>COUNTIFS(parameter!$J$4:$J$34,summary!A2483,parameter!$I$4:$I$34,"&gt;="&amp;summary!$E2483)</f>
        <v>31</v>
      </c>
      <c r="G2483">
        <f>COUNTIFS(olah!$Q2483:Q17481,summary!A2483,olah!$B2483:B17481,summary!B2483,olah!$N2483:N17481,summary!C2483,olah!$P2483:P17481,summary!D2483,olah!$S2483:S17481,"On Time")</f>
        <v>1</v>
      </c>
      <c r="H2483">
        <f>COUNTIFS(olah!$Q$2:Q17481,summary!A2483,olah!$B$2:B17481,summary!B2483,olah!$S$2:S17481,"On Time")</f>
        <v>20</v>
      </c>
      <c r="I2483">
        <f>COUNTIFS(olah!$Q2483:Q17481,summary!A2483,olah!$B2483:B17481,summary!B2483,olah!$N2483:N17481,summary!C2483,olah!$P2483:P17481,summary!D2483,olah!$S2483:S17481,"Late")</f>
        <v>0</v>
      </c>
      <c r="J2483">
        <f>COUNTIFS(olah!$Q$2:Q17481,summary!A2483,olah!$B$2:B17481,summary!B2483,olah!$S$2:S17481,"Late")</f>
        <v>0</v>
      </c>
      <c r="K2483">
        <f t="shared" si="38"/>
        <v>11</v>
      </c>
      <c r="L2483">
        <f>COUNTIFS(olah!$Q2483:Q17481,summary!A2483,olah!$B2483:B17481,summary!B2483,olah!$N2483:N17481,summary!C2483,olah!$P2483:P17481,summary!D2483,olah!$T2483:T17481,"On Time CO")</f>
        <v>1</v>
      </c>
      <c r="M2483">
        <f>COUNTIFS(olah!$Q$2:Q17481,summary!A2483,olah!$B$2:B17481,summary!B2483,olah!$T$2:T17481,"On Time CO")</f>
        <v>19</v>
      </c>
      <c r="N2483">
        <f>COUNTIFS(olah!$Q2483:Q17481,summary!A2483,olah!$B2483:B17481,summary!B2483,olah!$N2483:N17481,summary!C2483,olah!$P2483:P17481,summary!D2483,olah!$T2483:T17481,"Overtime")</f>
        <v>0</v>
      </c>
      <c r="O2483">
        <f>COUNTIFS(olah!$Q$2:Q17481,summary!A2483,olah!$B$2:B17481,summary!B2483,olah!$T$2:T17481,"Overtime")</f>
        <v>0</v>
      </c>
      <c r="P2483">
        <f>COUNTIFS(olah!$Q2483:Q17481,summary!A2483,olah!$B2483:B17481,summary!B2483,olah!$N2483:N17481,summary!C2483,olah!$P2483:P17481,summary!D2483,olah!$T2483:T17481,"Early")</f>
        <v>0</v>
      </c>
      <c r="Q2483">
        <f>COUNTIFS(olah!$Q$2:Q17481,summary!A2483,olah!$B$2:B17481,summary!B2483,olah!$T$2:T17481,"Early")</f>
        <v>0</v>
      </c>
      <c r="R2483">
        <f>COUNTIFS(olah!$Q2483:Q17481,summary!A2483,olah!$B2483:B17481,summary!B2483,olah!$N2483:N17481,summary!C2483,olah!$P2483:P17481,summary!D2483,olah!$T2483:T17481,"NA CO")</f>
        <v>0</v>
      </c>
      <c r="S2483">
        <f>COUNTIFS(olah!$Q$2:Q17481,summary!A2483,olah!$B$2:B17481,summary!B2483,olah!$T$2:T17481,"NA CO")</f>
        <v>1</v>
      </c>
      <c r="T2483" t="str">
        <f>olah!R2483</f>
        <v>Daily Journey</v>
      </c>
      <c r="U2483" t="str">
        <f>IF(T2483="Permit", olah!T2483, "No Permit")</f>
        <v>No Permit</v>
      </c>
    </row>
    <row r="2484" spans="1:21" hidden="1" x14ac:dyDescent="0.3">
      <c r="A2484" s="23">
        <v>44561</v>
      </c>
      <c r="B2484" t="s">
        <v>614</v>
      </c>
      <c r="C2484" t="s">
        <v>28</v>
      </c>
      <c r="D2484" t="s">
        <v>5936</v>
      </c>
      <c r="E2484" t="str">
        <f>VLOOKUP(B2484,olah!$B:$P,2,0)</f>
        <v>2021-12-01</v>
      </c>
      <c r="F2484">
        <f>COUNTIFS(parameter!$J$4:$J$34,summary!A2484,parameter!$I$4:$I$34,"&gt;="&amp;summary!$E2484)</f>
        <v>31</v>
      </c>
      <c r="G2484">
        <f>COUNTIFS(olah!$Q2484:Q17482,summary!A2484,olah!$B2484:B17482,summary!B2484,olah!$N2484:N17482,summary!C2484,olah!$P2484:P17482,summary!D2484,olah!$S2484:S17482,"On Time")</f>
        <v>1</v>
      </c>
      <c r="H2484">
        <f>COUNTIFS(olah!$Q$2:Q17482,summary!A2484,olah!$B$2:B17482,summary!B2484,olah!$S$2:S17482,"On Time")</f>
        <v>20</v>
      </c>
      <c r="I2484">
        <f>COUNTIFS(olah!$Q2484:Q17482,summary!A2484,olah!$B2484:B17482,summary!B2484,olah!$N2484:N17482,summary!C2484,olah!$P2484:P17482,summary!D2484,olah!$S2484:S17482,"Late")</f>
        <v>0</v>
      </c>
      <c r="J2484">
        <f>COUNTIFS(olah!$Q$2:Q17482,summary!A2484,olah!$B$2:B17482,summary!B2484,olah!$S$2:S17482,"Late")</f>
        <v>0</v>
      </c>
      <c r="K2484">
        <f t="shared" si="38"/>
        <v>11</v>
      </c>
      <c r="L2484">
        <f>COUNTIFS(olah!$Q2484:Q17482,summary!A2484,olah!$B2484:B17482,summary!B2484,olah!$N2484:N17482,summary!C2484,olah!$P2484:P17482,summary!D2484,olah!$T2484:T17482,"On Time CO")</f>
        <v>1</v>
      </c>
      <c r="M2484">
        <f>COUNTIFS(olah!$Q$2:Q17482,summary!A2484,olah!$B$2:B17482,summary!B2484,olah!$T$2:T17482,"On Time CO")</f>
        <v>19</v>
      </c>
      <c r="N2484">
        <f>COUNTIFS(olah!$Q2484:Q17482,summary!A2484,olah!$B2484:B17482,summary!B2484,olah!$N2484:N17482,summary!C2484,olah!$P2484:P17482,summary!D2484,olah!$T2484:T17482,"Overtime")</f>
        <v>0</v>
      </c>
      <c r="O2484">
        <f>COUNTIFS(olah!$Q$2:Q17482,summary!A2484,olah!$B$2:B17482,summary!B2484,olah!$T$2:T17482,"Overtime")</f>
        <v>0</v>
      </c>
      <c r="P2484">
        <f>COUNTIFS(olah!$Q2484:Q17482,summary!A2484,olah!$B2484:B17482,summary!B2484,olah!$N2484:N17482,summary!C2484,olah!$P2484:P17482,summary!D2484,olah!$T2484:T17482,"Early")</f>
        <v>0</v>
      </c>
      <c r="Q2484">
        <f>COUNTIFS(olah!$Q$2:Q17482,summary!A2484,olah!$B$2:B17482,summary!B2484,olah!$T$2:T17482,"Early")</f>
        <v>0</v>
      </c>
      <c r="R2484">
        <f>COUNTIFS(olah!$Q2484:Q17482,summary!A2484,olah!$B2484:B17482,summary!B2484,olah!$N2484:N17482,summary!C2484,olah!$P2484:P17482,summary!D2484,olah!$T2484:T17482,"NA CO")</f>
        <v>0</v>
      </c>
      <c r="S2484">
        <f>COUNTIFS(olah!$Q$2:Q17482,summary!A2484,olah!$B$2:B17482,summary!B2484,olah!$T$2:T17482,"NA CO")</f>
        <v>1</v>
      </c>
      <c r="T2484" t="str">
        <f>olah!R2484</f>
        <v>Attendance</v>
      </c>
      <c r="U2484" t="str">
        <f>IF(T2484="Permit", olah!T2484, "No Permit")</f>
        <v>No Permit</v>
      </c>
    </row>
    <row r="2485" spans="1:21" hidden="1" x14ac:dyDescent="0.3">
      <c r="A2485" s="23">
        <v>44561</v>
      </c>
      <c r="B2485" t="s">
        <v>614</v>
      </c>
      <c r="C2485" t="s">
        <v>615</v>
      </c>
      <c r="D2485" t="s">
        <v>6082</v>
      </c>
      <c r="E2485" t="str">
        <f>VLOOKUP(B2485,olah!$B:$P,2,0)</f>
        <v>2021-12-01</v>
      </c>
      <c r="F2485">
        <f>COUNTIFS(parameter!$J$4:$J$34,summary!A2485,parameter!$I$4:$I$34,"&gt;="&amp;summary!$E2485)</f>
        <v>31</v>
      </c>
      <c r="G2485">
        <f>COUNTIFS(olah!$Q2485:Q17483,summary!A2485,olah!$B2485:B17483,summary!B2485,olah!$N2485:N17483,summary!C2485,olah!$P2485:P17483,summary!D2485,olah!$S2485:S17483,"On Time")</f>
        <v>1</v>
      </c>
      <c r="H2485">
        <f>COUNTIFS(olah!$Q$2:Q17483,summary!A2485,olah!$B$2:B17483,summary!B2485,olah!$S$2:S17483,"On Time")</f>
        <v>20</v>
      </c>
      <c r="I2485">
        <f>COUNTIFS(olah!$Q2485:Q17483,summary!A2485,olah!$B2485:B17483,summary!B2485,olah!$N2485:N17483,summary!C2485,olah!$P2485:P17483,summary!D2485,olah!$S2485:S17483,"Late")</f>
        <v>0</v>
      </c>
      <c r="J2485">
        <f>COUNTIFS(olah!$Q$2:Q17483,summary!A2485,olah!$B$2:B17483,summary!B2485,olah!$S$2:S17483,"Late")</f>
        <v>0</v>
      </c>
      <c r="K2485">
        <f t="shared" si="38"/>
        <v>11</v>
      </c>
      <c r="L2485">
        <f>COUNTIFS(olah!$Q2485:Q17483,summary!A2485,olah!$B2485:B17483,summary!B2485,olah!$N2485:N17483,summary!C2485,olah!$P2485:P17483,summary!D2485,olah!$T2485:T17483,"On Time CO")</f>
        <v>1</v>
      </c>
      <c r="M2485">
        <f>COUNTIFS(olah!$Q$2:Q17483,summary!A2485,olah!$B$2:B17483,summary!B2485,olah!$T$2:T17483,"On Time CO")</f>
        <v>19</v>
      </c>
      <c r="N2485">
        <f>COUNTIFS(olah!$Q2485:Q17483,summary!A2485,olah!$B2485:B17483,summary!B2485,olah!$N2485:N17483,summary!C2485,olah!$P2485:P17483,summary!D2485,olah!$T2485:T17483,"Overtime")</f>
        <v>0</v>
      </c>
      <c r="O2485">
        <f>COUNTIFS(olah!$Q$2:Q17483,summary!A2485,olah!$B$2:B17483,summary!B2485,olah!$T$2:T17483,"Overtime")</f>
        <v>0</v>
      </c>
      <c r="P2485">
        <f>COUNTIFS(olah!$Q2485:Q17483,summary!A2485,olah!$B2485:B17483,summary!B2485,olah!$N2485:N17483,summary!C2485,olah!$P2485:P17483,summary!D2485,olah!$T2485:T17483,"Early")</f>
        <v>0</v>
      </c>
      <c r="Q2485">
        <f>COUNTIFS(olah!$Q$2:Q17483,summary!A2485,olah!$B$2:B17483,summary!B2485,olah!$T$2:T17483,"Early")</f>
        <v>0</v>
      </c>
      <c r="R2485">
        <f>COUNTIFS(olah!$Q2485:Q17483,summary!A2485,olah!$B2485:B17483,summary!B2485,olah!$N2485:N17483,summary!C2485,olah!$P2485:P17483,summary!D2485,olah!$T2485:T17483,"NA CO")</f>
        <v>0</v>
      </c>
      <c r="S2485">
        <f>COUNTIFS(olah!$Q$2:Q17483,summary!A2485,olah!$B$2:B17483,summary!B2485,olah!$T$2:T17483,"NA CO")</f>
        <v>1</v>
      </c>
      <c r="T2485" t="str">
        <f>olah!R2485</f>
        <v>Daily Journey</v>
      </c>
      <c r="U2485" t="str">
        <f>IF(T2485="Permit", olah!T2485, "No Permit")</f>
        <v>No Permit</v>
      </c>
    </row>
    <row r="2486" spans="1:21" hidden="1" x14ac:dyDescent="0.3">
      <c r="A2486" s="23">
        <v>44561</v>
      </c>
      <c r="B2486" t="s">
        <v>614</v>
      </c>
      <c r="C2486" t="s">
        <v>28</v>
      </c>
      <c r="D2486" t="s">
        <v>11602</v>
      </c>
      <c r="E2486" t="str">
        <f>VLOOKUP(B2486,olah!$B:$P,2,0)</f>
        <v>2021-12-01</v>
      </c>
      <c r="F2486">
        <f>COUNTIFS(parameter!$J$4:$J$34,summary!A2486,parameter!$I$4:$I$34,"&gt;="&amp;summary!$E2486)</f>
        <v>31</v>
      </c>
      <c r="G2486">
        <f>COUNTIFS(olah!$Q2486:Q17484,summary!A2486,olah!$B2486:B17484,summary!B2486,olah!$N2486:N17484,summary!C2486,olah!$P2486:P17484,summary!D2486,olah!$S2486:S17484,"On Time")</f>
        <v>1</v>
      </c>
      <c r="H2486">
        <f>COUNTIFS(olah!$Q$2:Q17484,summary!A2486,olah!$B$2:B17484,summary!B2486,olah!$S$2:S17484,"On Time")</f>
        <v>20</v>
      </c>
      <c r="I2486">
        <f>COUNTIFS(olah!$Q2486:Q17484,summary!A2486,olah!$B2486:B17484,summary!B2486,olah!$N2486:N17484,summary!C2486,olah!$P2486:P17484,summary!D2486,olah!$S2486:S17484,"Late")</f>
        <v>0</v>
      </c>
      <c r="J2486">
        <f>COUNTIFS(olah!$Q$2:Q17484,summary!A2486,olah!$B$2:B17484,summary!B2486,olah!$S$2:S17484,"Late")</f>
        <v>0</v>
      </c>
      <c r="K2486">
        <f t="shared" si="38"/>
        <v>11</v>
      </c>
      <c r="L2486">
        <f>COUNTIFS(olah!$Q2486:Q17484,summary!A2486,olah!$B2486:B17484,summary!B2486,olah!$N2486:N17484,summary!C2486,olah!$P2486:P17484,summary!D2486,olah!$T2486:T17484,"On Time CO")</f>
        <v>1</v>
      </c>
      <c r="M2486">
        <f>COUNTIFS(olah!$Q$2:Q17484,summary!A2486,olah!$B$2:B17484,summary!B2486,olah!$T$2:T17484,"On Time CO")</f>
        <v>19</v>
      </c>
      <c r="N2486">
        <f>COUNTIFS(olah!$Q2486:Q17484,summary!A2486,olah!$B2486:B17484,summary!B2486,olah!$N2486:N17484,summary!C2486,olah!$P2486:P17484,summary!D2486,olah!$T2486:T17484,"Overtime")</f>
        <v>0</v>
      </c>
      <c r="O2486">
        <f>COUNTIFS(olah!$Q$2:Q17484,summary!A2486,olah!$B$2:B17484,summary!B2486,olah!$T$2:T17484,"Overtime")</f>
        <v>0</v>
      </c>
      <c r="P2486">
        <f>COUNTIFS(olah!$Q2486:Q17484,summary!A2486,olah!$B2486:B17484,summary!B2486,olah!$N2486:N17484,summary!C2486,olah!$P2486:P17484,summary!D2486,olah!$T2486:T17484,"Early")</f>
        <v>0</v>
      </c>
      <c r="Q2486">
        <f>COUNTIFS(olah!$Q$2:Q17484,summary!A2486,olah!$B$2:B17484,summary!B2486,olah!$T$2:T17484,"Early")</f>
        <v>0</v>
      </c>
      <c r="R2486">
        <f>COUNTIFS(olah!$Q2486:Q17484,summary!A2486,olah!$B2486:B17484,summary!B2486,olah!$N2486:N17484,summary!C2486,olah!$P2486:P17484,summary!D2486,olah!$T2486:T17484,"NA CO")</f>
        <v>0</v>
      </c>
      <c r="S2486">
        <f>COUNTIFS(olah!$Q$2:Q17484,summary!A2486,olah!$B$2:B17484,summary!B2486,olah!$T$2:T17484,"NA CO")</f>
        <v>1</v>
      </c>
      <c r="T2486" t="str">
        <f>olah!R2486</f>
        <v>Attendance</v>
      </c>
      <c r="U2486" t="str">
        <f>IF(T2486="Permit", olah!T2486, "No Permit")</f>
        <v>No Permit</v>
      </c>
    </row>
    <row r="2487" spans="1:21" hidden="1" x14ac:dyDescent="0.3">
      <c r="A2487" s="23">
        <v>44561</v>
      </c>
      <c r="B2487" t="s">
        <v>614</v>
      </c>
      <c r="C2487" t="s">
        <v>615</v>
      </c>
      <c r="D2487" t="s">
        <v>11603</v>
      </c>
      <c r="E2487" t="str">
        <f>VLOOKUP(B2487,olah!$B:$P,2,0)</f>
        <v>2021-12-01</v>
      </c>
      <c r="F2487">
        <f>COUNTIFS(parameter!$J$4:$J$34,summary!A2487,parameter!$I$4:$I$34,"&gt;="&amp;summary!$E2487)</f>
        <v>31</v>
      </c>
      <c r="G2487">
        <f>COUNTIFS(olah!$Q2487:Q17485,summary!A2487,olah!$B2487:B17485,summary!B2487,olah!$N2487:N17485,summary!C2487,olah!$P2487:P17485,summary!D2487,olah!$S2487:S17485,"On Time")</f>
        <v>1</v>
      </c>
      <c r="H2487">
        <f>COUNTIFS(olah!$Q$2:Q17485,summary!A2487,olah!$B$2:B17485,summary!B2487,olah!$S$2:S17485,"On Time")</f>
        <v>20</v>
      </c>
      <c r="I2487">
        <f>COUNTIFS(olah!$Q2487:Q17485,summary!A2487,olah!$B2487:B17485,summary!B2487,olah!$N2487:N17485,summary!C2487,olah!$P2487:P17485,summary!D2487,olah!$S2487:S17485,"Late")</f>
        <v>0</v>
      </c>
      <c r="J2487">
        <f>COUNTIFS(olah!$Q$2:Q17485,summary!A2487,olah!$B$2:B17485,summary!B2487,olah!$S$2:S17485,"Late")</f>
        <v>0</v>
      </c>
      <c r="K2487">
        <f t="shared" si="38"/>
        <v>11</v>
      </c>
      <c r="L2487">
        <f>COUNTIFS(olah!$Q2487:Q17485,summary!A2487,olah!$B2487:B17485,summary!B2487,olah!$N2487:N17485,summary!C2487,olah!$P2487:P17485,summary!D2487,olah!$T2487:T17485,"On Time CO")</f>
        <v>1</v>
      </c>
      <c r="M2487">
        <f>COUNTIFS(olah!$Q$2:Q17485,summary!A2487,olah!$B$2:B17485,summary!B2487,olah!$T$2:T17485,"On Time CO")</f>
        <v>19</v>
      </c>
      <c r="N2487">
        <f>COUNTIFS(olah!$Q2487:Q17485,summary!A2487,olah!$B2487:B17485,summary!B2487,olah!$N2487:N17485,summary!C2487,olah!$P2487:P17485,summary!D2487,olah!$T2487:T17485,"Overtime")</f>
        <v>0</v>
      </c>
      <c r="O2487">
        <f>COUNTIFS(olah!$Q$2:Q17485,summary!A2487,olah!$B$2:B17485,summary!B2487,olah!$T$2:T17485,"Overtime")</f>
        <v>0</v>
      </c>
      <c r="P2487">
        <f>COUNTIFS(olah!$Q2487:Q17485,summary!A2487,olah!$B2487:B17485,summary!B2487,olah!$N2487:N17485,summary!C2487,olah!$P2487:P17485,summary!D2487,olah!$T2487:T17485,"Early")</f>
        <v>0</v>
      </c>
      <c r="Q2487">
        <f>COUNTIFS(olah!$Q$2:Q17485,summary!A2487,olah!$B$2:B17485,summary!B2487,olah!$T$2:T17485,"Early")</f>
        <v>0</v>
      </c>
      <c r="R2487">
        <f>COUNTIFS(olah!$Q2487:Q17485,summary!A2487,olah!$B2487:B17485,summary!B2487,olah!$N2487:N17485,summary!C2487,olah!$P2487:P17485,summary!D2487,olah!$T2487:T17485,"NA CO")</f>
        <v>0</v>
      </c>
      <c r="S2487">
        <f>COUNTIFS(olah!$Q$2:Q17485,summary!A2487,olah!$B$2:B17485,summary!B2487,olah!$T$2:T17485,"NA CO")</f>
        <v>1</v>
      </c>
      <c r="T2487" t="str">
        <f>olah!R2487</f>
        <v>Daily Journey</v>
      </c>
      <c r="U2487" t="str">
        <f>IF(T2487="Permit", olah!T2487, "No Permit")</f>
        <v>No Permit</v>
      </c>
    </row>
    <row r="2488" spans="1:21" hidden="1" x14ac:dyDescent="0.3">
      <c r="A2488" s="23">
        <v>44561</v>
      </c>
      <c r="B2488" t="s">
        <v>614</v>
      </c>
      <c r="C2488" t="s">
        <v>28</v>
      </c>
      <c r="D2488" t="s">
        <v>11605</v>
      </c>
      <c r="E2488" t="str">
        <f>VLOOKUP(B2488,olah!$B:$P,2,0)</f>
        <v>2021-12-01</v>
      </c>
      <c r="F2488">
        <f>COUNTIFS(parameter!$J$4:$J$34,summary!A2488,parameter!$I$4:$I$34,"&gt;="&amp;summary!$E2488)</f>
        <v>31</v>
      </c>
      <c r="G2488">
        <f>COUNTIFS(olah!$Q2488:Q17486,summary!A2488,olah!$B2488:B17486,summary!B2488,olah!$N2488:N17486,summary!C2488,olah!$P2488:P17486,summary!D2488,olah!$S2488:S17486,"On Time")</f>
        <v>1</v>
      </c>
      <c r="H2488">
        <f>COUNTIFS(olah!$Q$2:Q17486,summary!A2488,olah!$B$2:B17486,summary!B2488,olah!$S$2:S17486,"On Time")</f>
        <v>20</v>
      </c>
      <c r="I2488">
        <f>COUNTIFS(olah!$Q2488:Q17486,summary!A2488,olah!$B2488:B17486,summary!B2488,olah!$N2488:N17486,summary!C2488,olah!$P2488:P17486,summary!D2488,olah!$S2488:S17486,"Late")</f>
        <v>0</v>
      </c>
      <c r="J2488">
        <f>COUNTIFS(olah!$Q$2:Q17486,summary!A2488,olah!$B$2:B17486,summary!B2488,olah!$S$2:S17486,"Late")</f>
        <v>0</v>
      </c>
      <c r="K2488">
        <f t="shared" si="38"/>
        <v>11</v>
      </c>
      <c r="L2488">
        <f>COUNTIFS(olah!$Q2488:Q17486,summary!A2488,olah!$B2488:B17486,summary!B2488,olah!$N2488:N17486,summary!C2488,olah!$P2488:P17486,summary!D2488,olah!$T2488:T17486,"On Time CO")</f>
        <v>1</v>
      </c>
      <c r="M2488">
        <f>COUNTIFS(olah!$Q$2:Q17486,summary!A2488,olah!$B$2:B17486,summary!B2488,olah!$T$2:T17486,"On Time CO")</f>
        <v>19</v>
      </c>
      <c r="N2488">
        <f>COUNTIFS(olah!$Q2488:Q17486,summary!A2488,olah!$B2488:B17486,summary!B2488,olah!$N2488:N17486,summary!C2488,olah!$P2488:P17486,summary!D2488,olah!$T2488:T17486,"Overtime")</f>
        <v>0</v>
      </c>
      <c r="O2488">
        <f>COUNTIFS(olah!$Q$2:Q17486,summary!A2488,olah!$B$2:B17486,summary!B2488,olah!$T$2:T17486,"Overtime")</f>
        <v>0</v>
      </c>
      <c r="P2488">
        <f>COUNTIFS(olah!$Q2488:Q17486,summary!A2488,olah!$B2488:B17486,summary!B2488,olah!$N2488:N17486,summary!C2488,olah!$P2488:P17486,summary!D2488,olah!$T2488:T17486,"Early")</f>
        <v>0</v>
      </c>
      <c r="Q2488">
        <f>COUNTIFS(olah!$Q$2:Q17486,summary!A2488,olah!$B$2:B17486,summary!B2488,olah!$T$2:T17486,"Early")</f>
        <v>0</v>
      </c>
      <c r="R2488">
        <f>COUNTIFS(olah!$Q2488:Q17486,summary!A2488,olah!$B2488:B17486,summary!B2488,olah!$N2488:N17486,summary!C2488,olah!$P2488:P17486,summary!D2488,olah!$T2488:T17486,"NA CO")</f>
        <v>0</v>
      </c>
      <c r="S2488">
        <f>COUNTIFS(olah!$Q$2:Q17486,summary!A2488,olah!$B$2:B17486,summary!B2488,olah!$T$2:T17486,"NA CO")</f>
        <v>1</v>
      </c>
      <c r="T2488" t="str">
        <f>olah!R2488</f>
        <v>Attendance</v>
      </c>
      <c r="U2488" t="str">
        <f>IF(T2488="Permit", olah!T2488, "No Permit")</f>
        <v>No Permit</v>
      </c>
    </row>
    <row r="2489" spans="1:21" hidden="1" x14ac:dyDescent="0.3">
      <c r="A2489" s="23">
        <v>44561</v>
      </c>
      <c r="B2489" t="s">
        <v>614</v>
      </c>
      <c r="C2489" t="s">
        <v>615</v>
      </c>
      <c r="D2489" t="s">
        <v>11606</v>
      </c>
      <c r="E2489" t="str">
        <f>VLOOKUP(B2489,olah!$B:$P,2,0)</f>
        <v>2021-12-01</v>
      </c>
      <c r="F2489">
        <f>COUNTIFS(parameter!$J$4:$J$34,summary!A2489,parameter!$I$4:$I$34,"&gt;="&amp;summary!$E2489)</f>
        <v>31</v>
      </c>
      <c r="G2489">
        <f>COUNTIFS(olah!$Q2489:Q17487,summary!A2489,olah!$B2489:B17487,summary!B2489,olah!$N2489:N17487,summary!C2489,olah!$P2489:P17487,summary!D2489,olah!$S2489:S17487,"On Time")</f>
        <v>1</v>
      </c>
      <c r="H2489">
        <f>COUNTIFS(olah!$Q$2:Q17487,summary!A2489,olah!$B$2:B17487,summary!B2489,olah!$S$2:S17487,"On Time")</f>
        <v>20</v>
      </c>
      <c r="I2489">
        <f>COUNTIFS(olah!$Q2489:Q17487,summary!A2489,olah!$B2489:B17487,summary!B2489,olah!$N2489:N17487,summary!C2489,olah!$P2489:P17487,summary!D2489,olah!$S2489:S17487,"Late")</f>
        <v>0</v>
      </c>
      <c r="J2489">
        <f>COUNTIFS(olah!$Q$2:Q17487,summary!A2489,olah!$B$2:B17487,summary!B2489,olah!$S$2:S17487,"Late")</f>
        <v>0</v>
      </c>
      <c r="K2489">
        <f t="shared" si="38"/>
        <v>11</v>
      </c>
      <c r="L2489">
        <f>COUNTIFS(olah!$Q2489:Q17487,summary!A2489,olah!$B2489:B17487,summary!B2489,olah!$N2489:N17487,summary!C2489,olah!$P2489:P17487,summary!D2489,olah!$T2489:T17487,"On Time CO")</f>
        <v>0</v>
      </c>
      <c r="M2489">
        <f>COUNTIFS(olah!$Q$2:Q17487,summary!A2489,olah!$B$2:B17487,summary!B2489,olah!$T$2:T17487,"On Time CO")</f>
        <v>19</v>
      </c>
      <c r="N2489">
        <f>COUNTIFS(olah!$Q2489:Q17487,summary!A2489,olah!$B2489:B17487,summary!B2489,olah!$N2489:N17487,summary!C2489,olah!$P2489:P17487,summary!D2489,olah!$T2489:T17487,"Overtime")</f>
        <v>0</v>
      </c>
      <c r="O2489">
        <f>COUNTIFS(olah!$Q$2:Q17487,summary!A2489,olah!$B$2:B17487,summary!B2489,olah!$T$2:T17487,"Overtime")</f>
        <v>0</v>
      </c>
      <c r="P2489">
        <f>COUNTIFS(olah!$Q2489:Q17487,summary!A2489,olah!$B2489:B17487,summary!B2489,olah!$N2489:N17487,summary!C2489,olah!$P2489:P17487,summary!D2489,olah!$T2489:T17487,"Early")</f>
        <v>0</v>
      </c>
      <c r="Q2489">
        <f>COUNTIFS(olah!$Q$2:Q17487,summary!A2489,olah!$B$2:B17487,summary!B2489,olah!$T$2:T17487,"Early")</f>
        <v>0</v>
      </c>
      <c r="R2489">
        <f>COUNTIFS(olah!$Q2489:Q17487,summary!A2489,olah!$B2489:B17487,summary!B2489,olah!$N2489:N17487,summary!C2489,olah!$P2489:P17487,summary!D2489,olah!$T2489:T17487,"NA CO")</f>
        <v>1</v>
      </c>
      <c r="S2489">
        <f>COUNTIFS(olah!$Q$2:Q17487,summary!A2489,olah!$B$2:B17487,summary!B2489,olah!$T$2:T17487,"NA CO")</f>
        <v>1</v>
      </c>
      <c r="T2489" t="str">
        <f>olah!R2489</f>
        <v>Daily Journey</v>
      </c>
      <c r="U2489" t="str">
        <f>IF(T2489="Permit", olah!T2489, "No Permit")</f>
        <v>No Permit</v>
      </c>
    </row>
    <row r="2490" spans="1:21" hidden="1" x14ac:dyDescent="0.3">
      <c r="A2490" s="23">
        <v>44561</v>
      </c>
      <c r="B2490" t="s">
        <v>614</v>
      </c>
      <c r="C2490" t="s">
        <v>615</v>
      </c>
      <c r="D2490" t="s">
        <v>11607</v>
      </c>
      <c r="E2490" t="str">
        <f>VLOOKUP(B2490,olah!$B:$P,2,0)</f>
        <v>2021-12-01</v>
      </c>
      <c r="F2490">
        <f>COUNTIFS(parameter!$J$4:$J$34,summary!A2490,parameter!$I$4:$I$34,"&gt;="&amp;summary!$E2490)</f>
        <v>31</v>
      </c>
      <c r="G2490">
        <f>COUNTIFS(olah!$Q2490:Q17488,summary!A2490,olah!$B2490:B17488,summary!B2490,olah!$N2490:N17488,summary!C2490,olah!$P2490:P17488,summary!D2490,olah!$S2490:S17488,"On Time")</f>
        <v>1</v>
      </c>
      <c r="H2490">
        <f>COUNTIFS(olah!$Q$2:Q17488,summary!A2490,olah!$B$2:B17488,summary!B2490,olah!$S$2:S17488,"On Time")</f>
        <v>20</v>
      </c>
      <c r="I2490">
        <f>COUNTIFS(olah!$Q2490:Q17488,summary!A2490,olah!$B2490:B17488,summary!B2490,olah!$N2490:N17488,summary!C2490,olah!$P2490:P17488,summary!D2490,olah!$S2490:S17488,"Late")</f>
        <v>0</v>
      </c>
      <c r="J2490">
        <f>COUNTIFS(olah!$Q$2:Q17488,summary!A2490,olah!$B$2:B17488,summary!B2490,olah!$S$2:S17488,"Late")</f>
        <v>0</v>
      </c>
      <c r="K2490">
        <f t="shared" si="38"/>
        <v>11</v>
      </c>
      <c r="L2490">
        <f>COUNTIFS(olah!$Q2490:Q17488,summary!A2490,olah!$B2490:B17488,summary!B2490,olah!$N2490:N17488,summary!C2490,olah!$P2490:P17488,summary!D2490,olah!$T2490:T17488,"On Time CO")</f>
        <v>1</v>
      </c>
      <c r="M2490">
        <f>COUNTIFS(olah!$Q$2:Q17488,summary!A2490,olah!$B$2:B17488,summary!B2490,olah!$T$2:T17488,"On Time CO")</f>
        <v>19</v>
      </c>
      <c r="N2490">
        <f>COUNTIFS(olah!$Q2490:Q17488,summary!A2490,olah!$B2490:B17488,summary!B2490,olah!$N2490:N17488,summary!C2490,olah!$P2490:P17488,summary!D2490,olah!$T2490:T17488,"Overtime")</f>
        <v>0</v>
      </c>
      <c r="O2490">
        <f>COUNTIFS(olah!$Q$2:Q17488,summary!A2490,olah!$B$2:B17488,summary!B2490,olah!$T$2:T17488,"Overtime")</f>
        <v>0</v>
      </c>
      <c r="P2490">
        <f>COUNTIFS(olah!$Q2490:Q17488,summary!A2490,olah!$B2490:B17488,summary!B2490,olah!$N2490:N17488,summary!C2490,olah!$P2490:P17488,summary!D2490,olah!$T2490:T17488,"Early")</f>
        <v>0</v>
      </c>
      <c r="Q2490">
        <f>COUNTIFS(olah!$Q$2:Q17488,summary!A2490,olah!$B$2:B17488,summary!B2490,olah!$T$2:T17488,"Early")</f>
        <v>0</v>
      </c>
      <c r="R2490">
        <f>COUNTIFS(olah!$Q2490:Q17488,summary!A2490,olah!$B2490:B17488,summary!B2490,olah!$N2490:N17488,summary!C2490,olah!$P2490:P17488,summary!D2490,olah!$T2490:T17488,"NA CO")</f>
        <v>0</v>
      </c>
      <c r="S2490">
        <f>COUNTIFS(olah!$Q$2:Q17488,summary!A2490,olah!$B$2:B17488,summary!B2490,olah!$T$2:T17488,"NA CO")</f>
        <v>1</v>
      </c>
      <c r="T2490" t="str">
        <f>olah!R2490</f>
        <v>Daily Journey</v>
      </c>
      <c r="U2490" t="str">
        <f>IF(T2490="Permit", olah!T2490, "No Permit")</f>
        <v>No Permit</v>
      </c>
    </row>
    <row r="2491" spans="1:21" hidden="1" x14ac:dyDescent="0.3">
      <c r="A2491" s="23">
        <v>44561</v>
      </c>
      <c r="B2491" t="s">
        <v>614</v>
      </c>
      <c r="C2491" t="s">
        <v>28</v>
      </c>
      <c r="D2491" t="s">
        <v>11608</v>
      </c>
      <c r="E2491" t="str">
        <f>VLOOKUP(B2491,olah!$B:$P,2,0)</f>
        <v>2021-12-01</v>
      </c>
      <c r="F2491">
        <f>COUNTIFS(parameter!$J$4:$J$34,summary!A2491,parameter!$I$4:$I$34,"&gt;="&amp;summary!$E2491)</f>
        <v>31</v>
      </c>
      <c r="G2491">
        <f>COUNTIFS(olah!$Q2491:Q17489,summary!A2491,olah!$B2491:B17489,summary!B2491,olah!$N2491:N17489,summary!C2491,olah!$P2491:P17489,summary!D2491,olah!$S2491:S17489,"On Time")</f>
        <v>1</v>
      </c>
      <c r="H2491">
        <f>COUNTIFS(olah!$Q$2:Q17489,summary!A2491,olah!$B$2:B17489,summary!B2491,olah!$S$2:S17489,"On Time")</f>
        <v>20</v>
      </c>
      <c r="I2491">
        <f>COUNTIFS(olah!$Q2491:Q17489,summary!A2491,olah!$B2491:B17489,summary!B2491,olah!$N2491:N17489,summary!C2491,olah!$P2491:P17489,summary!D2491,olah!$S2491:S17489,"Late")</f>
        <v>0</v>
      </c>
      <c r="J2491">
        <f>COUNTIFS(olah!$Q$2:Q17489,summary!A2491,olah!$B$2:B17489,summary!B2491,olah!$S$2:S17489,"Late")</f>
        <v>0</v>
      </c>
      <c r="K2491">
        <f t="shared" si="38"/>
        <v>11</v>
      </c>
      <c r="L2491">
        <f>COUNTIFS(olah!$Q2491:Q17489,summary!A2491,olah!$B2491:B17489,summary!B2491,olah!$N2491:N17489,summary!C2491,olah!$P2491:P17489,summary!D2491,olah!$T2491:T17489,"On Time CO")</f>
        <v>1</v>
      </c>
      <c r="M2491">
        <f>COUNTIFS(olah!$Q$2:Q17489,summary!A2491,olah!$B$2:B17489,summary!B2491,olah!$T$2:T17489,"On Time CO")</f>
        <v>19</v>
      </c>
      <c r="N2491">
        <f>COUNTIFS(olah!$Q2491:Q17489,summary!A2491,olah!$B2491:B17489,summary!B2491,olah!$N2491:N17489,summary!C2491,olah!$P2491:P17489,summary!D2491,olah!$T2491:T17489,"Overtime")</f>
        <v>0</v>
      </c>
      <c r="O2491">
        <f>COUNTIFS(olah!$Q$2:Q17489,summary!A2491,olah!$B$2:B17489,summary!B2491,olah!$T$2:T17489,"Overtime")</f>
        <v>0</v>
      </c>
      <c r="P2491">
        <f>COUNTIFS(olah!$Q2491:Q17489,summary!A2491,olah!$B2491:B17489,summary!B2491,olah!$N2491:N17489,summary!C2491,olah!$P2491:P17489,summary!D2491,olah!$T2491:T17489,"Early")</f>
        <v>0</v>
      </c>
      <c r="Q2491">
        <f>COUNTIFS(olah!$Q$2:Q17489,summary!A2491,olah!$B$2:B17489,summary!B2491,olah!$T$2:T17489,"Early")</f>
        <v>0</v>
      </c>
      <c r="R2491">
        <f>COUNTIFS(olah!$Q2491:Q17489,summary!A2491,olah!$B2491:B17489,summary!B2491,olah!$N2491:N17489,summary!C2491,olah!$P2491:P17489,summary!D2491,olah!$T2491:T17489,"NA CO")</f>
        <v>0</v>
      </c>
      <c r="S2491">
        <f>COUNTIFS(olah!$Q$2:Q17489,summary!A2491,olah!$B$2:B17489,summary!B2491,olah!$T$2:T17489,"NA CO")</f>
        <v>1</v>
      </c>
      <c r="T2491" t="str">
        <f>olah!R2491</f>
        <v>Attendance</v>
      </c>
      <c r="U2491" t="str">
        <f>IF(T2491="Permit", olah!T2491, "No Permit")</f>
        <v>No Permit</v>
      </c>
    </row>
    <row r="2492" spans="1:21" hidden="1" x14ac:dyDescent="0.3">
      <c r="A2492" s="23">
        <v>44561</v>
      </c>
      <c r="B2492" t="s">
        <v>614</v>
      </c>
      <c r="C2492" t="s">
        <v>615</v>
      </c>
      <c r="D2492" t="s">
        <v>11609</v>
      </c>
      <c r="E2492" t="str">
        <f>VLOOKUP(B2492,olah!$B:$P,2,0)</f>
        <v>2021-12-01</v>
      </c>
      <c r="F2492">
        <f>COUNTIFS(parameter!$J$4:$J$34,summary!A2492,parameter!$I$4:$I$34,"&gt;="&amp;summary!$E2492)</f>
        <v>31</v>
      </c>
      <c r="G2492">
        <f>COUNTIFS(olah!$Q2492:Q17490,summary!A2492,olah!$B2492:B17490,summary!B2492,olah!$N2492:N17490,summary!C2492,olah!$P2492:P17490,summary!D2492,olah!$S2492:S17490,"On Time")</f>
        <v>1</v>
      </c>
      <c r="H2492">
        <f>COUNTIFS(olah!$Q$2:Q17490,summary!A2492,olah!$B$2:B17490,summary!B2492,olah!$S$2:S17490,"On Time")</f>
        <v>20</v>
      </c>
      <c r="I2492">
        <f>COUNTIFS(olah!$Q2492:Q17490,summary!A2492,olah!$B2492:B17490,summary!B2492,olah!$N2492:N17490,summary!C2492,olah!$P2492:P17490,summary!D2492,olah!$S2492:S17490,"Late")</f>
        <v>0</v>
      </c>
      <c r="J2492">
        <f>COUNTIFS(olah!$Q$2:Q17490,summary!A2492,olah!$B$2:B17490,summary!B2492,olah!$S$2:S17490,"Late")</f>
        <v>0</v>
      </c>
      <c r="K2492">
        <f t="shared" si="38"/>
        <v>11</v>
      </c>
      <c r="L2492">
        <f>COUNTIFS(olah!$Q2492:Q17490,summary!A2492,olah!$B2492:B17490,summary!B2492,olah!$N2492:N17490,summary!C2492,olah!$P2492:P17490,summary!D2492,olah!$T2492:T17490,"On Time CO")</f>
        <v>1</v>
      </c>
      <c r="M2492">
        <f>COUNTIFS(olah!$Q$2:Q17490,summary!A2492,olah!$B$2:B17490,summary!B2492,olah!$T$2:T17490,"On Time CO")</f>
        <v>19</v>
      </c>
      <c r="N2492">
        <f>COUNTIFS(olah!$Q2492:Q17490,summary!A2492,olah!$B2492:B17490,summary!B2492,olah!$N2492:N17490,summary!C2492,olah!$P2492:P17490,summary!D2492,olah!$T2492:T17490,"Overtime")</f>
        <v>0</v>
      </c>
      <c r="O2492">
        <f>COUNTIFS(olah!$Q$2:Q17490,summary!A2492,olah!$B$2:B17490,summary!B2492,olah!$T$2:T17490,"Overtime")</f>
        <v>0</v>
      </c>
      <c r="P2492">
        <f>COUNTIFS(olah!$Q2492:Q17490,summary!A2492,olah!$B2492:B17490,summary!B2492,olah!$N2492:N17490,summary!C2492,olah!$P2492:P17490,summary!D2492,olah!$T2492:T17490,"Early")</f>
        <v>0</v>
      </c>
      <c r="Q2492">
        <f>COUNTIFS(olah!$Q$2:Q17490,summary!A2492,olah!$B$2:B17490,summary!B2492,olah!$T$2:T17490,"Early")</f>
        <v>0</v>
      </c>
      <c r="R2492">
        <f>COUNTIFS(olah!$Q2492:Q17490,summary!A2492,olah!$B2492:B17490,summary!B2492,olah!$N2492:N17490,summary!C2492,olah!$P2492:P17490,summary!D2492,olah!$T2492:T17490,"NA CO")</f>
        <v>0</v>
      </c>
      <c r="S2492">
        <f>COUNTIFS(olah!$Q$2:Q17490,summary!A2492,olah!$B$2:B17490,summary!B2492,olah!$T$2:T17490,"NA CO")</f>
        <v>1</v>
      </c>
      <c r="T2492" t="str">
        <f>olah!R2492</f>
        <v>Daily Journey</v>
      </c>
      <c r="U2492" t="str">
        <f>IF(T2492="Permit", olah!T2492, "No Permit")</f>
        <v>No Permit</v>
      </c>
    </row>
    <row r="2493" spans="1:21" hidden="1" x14ac:dyDescent="0.3">
      <c r="A2493" s="23">
        <v>44561</v>
      </c>
      <c r="B2493" t="s">
        <v>614</v>
      </c>
      <c r="C2493" t="s">
        <v>28</v>
      </c>
      <c r="D2493" t="s">
        <v>9024</v>
      </c>
      <c r="E2493" t="str">
        <f>VLOOKUP(B2493,olah!$B:$P,2,0)</f>
        <v>2021-12-01</v>
      </c>
      <c r="F2493">
        <f>COUNTIFS(parameter!$J$4:$J$34,summary!A2493,parameter!$I$4:$I$34,"&gt;="&amp;summary!$E2493)</f>
        <v>31</v>
      </c>
      <c r="G2493">
        <f>COUNTIFS(olah!$Q2493:Q17491,summary!A2493,olah!$B2493:B17491,summary!B2493,olah!$N2493:N17491,summary!C2493,olah!$P2493:P17491,summary!D2493,olah!$S2493:S17491,"On Time")</f>
        <v>1</v>
      </c>
      <c r="H2493">
        <f>COUNTIFS(olah!$Q$2:Q17491,summary!A2493,olah!$B$2:B17491,summary!B2493,olah!$S$2:S17491,"On Time")</f>
        <v>20</v>
      </c>
      <c r="I2493">
        <f>COUNTIFS(olah!$Q2493:Q17491,summary!A2493,olah!$B2493:B17491,summary!B2493,olah!$N2493:N17491,summary!C2493,olah!$P2493:P17491,summary!D2493,olah!$S2493:S17491,"Late")</f>
        <v>0</v>
      </c>
      <c r="J2493">
        <f>COUNTIFS(olah!$Q$2:Q17491,summary!A2493,olah!$B$2:B17491,summary!B2493,olah!$S$2:S17491,"Late")</f>
        <v>0</v>
      </c>
      <c r="K2493">
        <f t="shared" si="38"/>
        <v>11</v>
      </c>
      <c r="L2493">
        <f>COUNTIFS(olah!$Q2493:Q17491,summary!A2493,olah!$B2493:B17491,summary!B2493,olah!$N2493:N17491,summary!C2493,olah!$P2493:P17491,summary!D2493,olah!$T2493:T17491,"On Time CO")</f>
        <v>1</v>
      </c>
      <c r="M2493">
        <f>COUNTIFS(olah!$Q$2:Q17491,summary!A2493,olah!$B$2:B17491,summary!B2493,olah!$T$2:T17491,"On Time CO")</f>
        <v>19</v>
      </c>
      <c r="N2493">
        <f>COUNTIFS(olah!$Q2493:Q17491,summary!A2493,olah!$B2493:B17491,summary!B2493,olah!$N2493:N17491,summary!C2493,olah!$P2493:P17491,summary!D2493,olah!$T2493:T17491,"Overtime")</f>
        <v>0</v>
      </c>
      <c r="O2493">
        <f>COUNTIFS(olah!$Q$2:Q17491,summary!A2493,olah!$B$2:B17491,summary!B2493,olah!$T$2:T17491,"Overtime")</f>
        <v>0</v>
      </c>
      <c r="P2493">
        <f>COUNTIFS(olah!$Q2493:Q17491,summary!A2493,olah!$B2493:B17491,summary!B2493,olah!$N2493:N17491,summary!C2493,olah!$P2493:P17491,summary!D2493,olah!$T2493:T17491,"Early")</f>
        <v>0</v>
      </c>
      <c r="Q2493">
        <f>COUNTIFS(olah!$Q$2:Q17491,summary!A2493,olah!$B$2:B17491,summary!B2493,olah!$T$2:T17491,"Early")</f>
        <v>0</v>
      </c>
      <c r="R2493">
        <f>COUNTIFS(olah!$Q2493:Q17491,summary!A2493,olah!$B2493:B17491,summary!B2493,olah!$N2493:N17491,summary!C2493,olah!$P2493:P17491,summary!D2493,olah!$T2493:T17491,"NA CO")</f>
        <v>0</v>
      </c>
      <c r="S2493">
        <f>COUNTIFS(olah!$Q$2:Q17491,summary!A2493,olah!$B$2:B17491,summary!B2493,olah!$T$2:T17491,"NA CO")</f>
        <v>1</v>
      </c>
      <c r="T2493" t="str">
        <f>olah!R2493</f>
        <v>Attendance</v>
      </c>
      <c r="U2493" t="str">
        <f>IF(T2493="Permit", olah!T2493, "No Permit")</f>
        <v>No Permit</v>
      </c>
    </row>
    <row r="2494" spans="1:21" hidden="1" x14ac:dyDescent="0.3">
      <c r="A2494" s="23">
        <v>44561</v>
      </c>
      <c r="B2494" t="s">
        <v>614</v>
      </c>
      <c r="C2494" t="s">
        <v>615</v>
      </c>
      <c r="D2494" t="s">
        <v>10213</v>
      </c>
      <c r="E2494" t="str">
        <f>VLOOKUP(B2494,olah!$B:$P,2,0)</f>
        <v>2021-12-01</v>
      </c>
      <c r="F2494">
        <f>COUNTIFS(parameter!$J$4:$J$34,summary!A2494,parameter!$I$4:$I$34,"&gt;="&amp;summary!$E2494)</f>
        <v>31</v>
      </c>
      <c r="G2494">
        <f>COUNTIFS(olah!$Q2494:Q17492,summary!A2494,olah!$B2494:B17492,summary!B2494,olah!$N2494:N17492,summary!C2494,olah!$P2494:P17492,summary!D2494,olah!$S2494:S17492,"On Time")</f>
        <v>1</v>
      </c>
      <c r="H2494">
        <f>COUNTIFS(olah!$Q$2:Q17492,summary!A2494,olah!$B$2:B17492,summary!B2494,olah!$S$2:S17492,"On Time")</f>
        <v>20</v>
      </c>
      <c r="I2494">
        <f>COUNTIFS(olah!$Q2494:Q17492,summary!A2494,olah!$B2494:B17492,summary!B2494,olah!$N2494:N17492,summary!C2494,olah!$P2494:P17492,summary!D2494,olah!$S2494:S17492,"Late")</f>
        <v>0</v>
      </c>
      <c r="J2494">
        <f>COUNTIFS(olah!$Q$2:Q17492,summary!A2494,olah!$B$2:B17492,summary!B2494,olah!$S$2:S17492,"Late")</f>
        <v>0</v>
      </c>
      <c r="K2494">
        <f t="shared" si="38"/>
        <v>11</v>
      </c>
      <c r="L2494">
        <f>COUNTIFS(olah!$Q2494:Q17492,summary!A2494,olah!$B2494:B17492,summary!B2494,olah!$N2494:N17492,summary!C2494,olah!$P2494:P17492,summary!D2494,olah!$T2494:T17492,"On Time CO")</f>
        <v>1</v>
      </c>
      <c r="M2494">
        <f>COUNTIFS(olah!$Q$2:Q17492,summary!A2494,olah!$B$2:B17492,summary!B2494,olah!$T$2:T17492,"On Time CO")</f>
        <v>19</v>
      </c>
      <c r="N2494">
        <f>COUNTIFS(olah!$Q2494:Q17492,summary!A2494,olah!$B2494:B17492,summary!B2494,olah!$N2494:N17492,summary!C2494,olah!$P2494:P17492,summary!D2494,olah!$T2494:T17492,"Overtime")</f>
        <v>0</v>
      </c>
      <c r="O2494">
        <f>COUNTIFS(olah!$Q$2:Q17492,summary!A2494,olah!$B$2:B17492,summary!B2494,olah!$T$2:T17492,"Overtime")</f>
        <v>0</v>
      </c>
      <c r="P2494">
        <f>COUNTIFS(olah!$Q2494:Q17492,summary!A2494,olah!$B2494:B17492,summary!B2494,olah!$N2494:N17492,summary!C2494,olah!$P2494:P17492,summary!D2494,olah!$T2494:T17492,"Early")</f>
        <v>0</v>
      </c>
      <c r="Q2494">
        <f>COUNTIFS(olah!$Q$2:Q17492,summary!A2494,olah!$B$2:B17492,summary!B2494,olah!$T$2:T17492,"Early")</f>
        <v>0</v>
      </c>
      <c r="R2494">
        <f>COUNTIFS(olah!$Q2494:Q17492,summary!A2494,olah!$B2494:B17492,summary!B2494,olah!$N2494:N17492,summary!C2494,olah!$P2494:P17492,summary!D2494,olah!$T2494:T17492,"NA CO")</f>
        <v>0</v>
      </c>
      <c r="S2494">
        <f>COUNTIFS(olah!$Q$2:Q17492,summary!A2494,olah!$B$2:B17492,summary!B2494,olah!$T$2:T17492,"NA CO")</f>
        <v>1</v>
      </c>
      <c r="T2494" t="str">
        <f>olah!R2494</f>
        <v>Daily Journey</v>
      </c>
      <c r="U2494" t="str">
        <f>IF(T2494="Permit", olah!T2494, "No Permit")</f>
        <v>No Permit</v>
      </c>
    </row>
    <row r="2495" spans="1:21" hidden="1" x14ac:dyDescent="0.3">
      <c r="A2495" s="23">
        <v>44561</v>
      </c>
      <c r="B2495" t="s">
        <v>614</v>
      </c>
      <c r="C2495" t="s">
        <v>28</v>
      </c>
      <c r="D2495" t="s">
        <v>7927</v>
      </c>
      <c r="E2495" t="str">
        <f>VLOOKUP(B2495,olah!$B:$P,2,0)</f>
        <v>2021-12-01</v>
      </c>
      <c r="F2495">
        <f>COUNTIFS(parameter!$J$4:$J$34,summary!A2495,parameter!$I$4:$I$34,"&gt;="&amp;summary!$E2495)</f>
        <v>31</v>
      </c>
      <c r="G2495">
        <f>COUNTIFS(olah!$Q2495:Q17493,summary!A2495,olah!$B2495:B17493,summary!B2495,olah!$N2495:N17493,summary!C2495,olah!$P2495:P17493,summary!D2495,olah!$S2495:S17493,"On Time")</f>
        <v>1</v>
      </c>
      <c r="H2495">
        <f>COUNTIFS(olah!$Q$2:Q17493,summary!A2495,olah!$B$2:B17493,summary!B2495,olah!$S$2:S17493,"On Time")</f>
        <v>20</v>
      </c>
      <c r="I2495">
        <f>COUNTIFS(olah!$Q2495:Q17493,summary!A2495,olah!$B2495:B17493,summary!B2495,olah!$N2495:N17493,summary!C2495,olah!$P2495:P17493,summary!D2495,olah!$S2495:S17493,"Late")</f>
        <v>0</v>
      </c>
      <c r="J2495">
        <f>COUNTIFS(olah!$Q$2:Q17493,summary!A2495,olah!$B$2:B17493,summary!B2495,olah!$S$2:S17493,"Late")</f>
        <v>0</v>
      </c>
      <c r="K2495">
        <f t="shared" si="38"/>
        <v>11</v>
      </c>
      <c r="L2495">
        <f>COUNTIFS(olah!$Q2495:Q17493,summary!A2495,olah!$B2495:B17493,summary!B2495,olah!$N2495:N17493,summary!C2495,olah!$P2495:P17493,summary!D2495,olah!$T2495:T17493,"On Time CO")</f>
        <v>1</v>
      </c>
      <c r="M2495">
        <f>COUNTIFS(olah!$Q$2:Q17493,summary!A2495,olah!$B$2:B17493,summary!B2495,olah!$T$2:T17493,"On Time CO")</f>
        <v>19</v>
      </c>
      <c r="N2495">
        <f>COUNTIFS(olah!$Q2495:Q17493,summary!A2495,olah!$B2495:B17493,summary!B2495,olah!$N2495:N17493,summary!C2495,olah!$P2495:P17493,summary!D2495,olah!$T2495:T17493,"Overtime")</f>
        <v>0</v>
      </c>
      <c r="O2495">
        <f>COUNTIFS(olah!$Q$2:Q17493,summary!A2495,olah!$B$2:B17493,summary!B2495,olah!$T$2:T17493,"Overtime")</f>
        <v>0</v>
      </c>
      <c r="P2495">
        <f>COUNTIFS(olah!$Q2495:Q17493,summary!A2495,olah!$B2495:B17493,summary!B2495,olah!$N2495:N17493,summary!C2495,olah!$P2495:P17493,summary!D2495,olah!$T2495:T17493,"Early")</f>
        <v>0</v>
      </c>
      <c r="Q2495">
        <f>COUNTIFS(olah!$Q$2:Q17493,summary!A2495,olah!$B$2:B17493,summary!B2495,olah!$T$2:T17493,"Early")</f>
        <v>0</v>
      </c>
      <c r="R2495">
        <f>COUNTIFS(olah!$Q2495:Q17493,summary!A2495,olah!$B2495:B17493,summary!B2495,olah!$N2495:N17493,summary!C2495,olah!$P2495:P17493,summary!D2495,olah!$T2495:T17493,"NA CO")</f>
        <v>0</v>
      </c>
      <c r="S2495">
        <f>COUNTIFS(olah!$Q$2:Q17493,summary!A2495,olah!$B$2:B17493,summary!B2495,olah!$T$2:T17493,"NA CO")</f>
        <v>1</v>
      </c>
      <c r="T2495" t="str">
        <f>olah!R2495</f>
        <v>Attendance</v>
      </c>
      <c r="U2495" t="str">
        <f>IF(T2495="Permit", olah!T2495, "No Permit")</f>
        <v>No Permit</v>
      </c>
    </row>
    <row r="2496" spans="1:21" hidden="1" x14ac:dyDescent="0.3">
      <c r="A2496" s="23">
        <v>44561</v>
      </c>
      <c r="B2496" t="s">
        <v>614</v>
      </c>
      <c r="C2496" t="s">
        <v>615</v>
      </c>
      <c r="D2496" t="s">
        <v>11610</v>
      </c>
      <c r="E2496" t="str">
        <f>VLOOKUP(B2496,olah!$B:$P,2,0)</f>
        <v>2021-12-01</v>
      </c>
      <c r="F2496">
        <f>COUNTIFS(parameter!$J$4:$J$34,summary!A2496,parameter!$I$4:$I$34,"&gt;="&amp;summary!$E2496)</f>
        <v>31</v>
      </c>
      <c r="G2496">
        <f>COUNTIFS(olah!$Q2496:Q17494,summary!A2496,olah!$B2496:B17494,summary!B2496,olah!$N2496:N17494,summary!C2496,olah!$P2496:P17494,summary!D2496,olah!$S2496:S17494,"On Time")</f>
        <v>1</v>
      </c>
      <c r="H2496">
        <f>COUNTIFS(olah!$Q$2:Q17494,summary!A2496,olah!$B$2:B17494,summary!B2496,olah!$S$2:S17494,"On Time")</f>
        <v>20</v>
      </c>
      <c r="I2496">
        <f>COUNTIFS(olah!$Q2496:Q17494,summary!A2496,olah!$B2496:B17494,summary!B2496,olah!$N2496:N17494,summary!C2496,olah!$P2496:P17494,summary!D2496,olah!$S2496:S17494,"Late")</f>
        <v>0</v>
      </c>
      <c r="J2496">
        <f>COUNTIFS(olah!$Q$2:Q17494,summary!A2496,olah!$B$2:B17494,summary!B2496,olah!$S$2:S17494,"Late")</f>
        <v>0</v>
      </c>
      <c r="K2496">
        <f t="shared" si="38"/>
        <v>11</v>
      </c>
      <c r="L2496">
        <f>COUNTIFS(olah!$Q2496:Q17494,summary!A2496,olah!$B2496:B17494,summary!B2496,olah!$N2496:N17494,summary!C2496,olah!$P2496:P17494,summary!D2496,olah!$T2496:T17494,"On Time CO")</f>
        <v>1</v>
      </c>
      <c r="M2496">
        <f>COUNTIFS(olah!$Q$2:Q17494,summary!A2496,olah!$B$2:B17494,summary!B2496,olah!$T$2:T17494,"On Time CO")</f>
        <v>19</v>
      </c>
      <c r="N2496">
        <f>COUNTIFS(olah!$Q2496:Q17494,summary!A2496,olah!$B2496:B17494,summary!B2496,olah!$N2496:N17494,summary!C2496,olah!$P2496:P17494,summary!D2496,olah!$T2496:T17494,"Overtime")</f>
        <v>0</v>
      </c>
      <c r="O2496">
        <f>COUNTIFS(olah!$Q$2:Q17494,summary!A2496,olah!$B$2:B17494,summary!B2496,olah!$T$2:T17494,"Overtime")</f>
        <v>0</v>
      </c>
      <c r="P2496">
        <f>COUNTIFS(olah!$Q2496:Q17494,summary!A2496,olah!$B2496:B17494,summary!B2496,olah!$N2496:N17494,summary!C2496,olah!$P2496:P17494,summary!D2496,olah!$T2496:T17494,"Early")</f>
        <v>0</v>
      </c>
      <c r="Q2496">
        <f>COUNTIFS(olah!$Q$2:Q17494,summary!A2496,olah!$B$2:B17494,summary!B2496,olah!$T$2:T17494,"Early")</f>
        <v>0</v>
      </c>
      <c r="R2496">
        <f>COUNTIFS(olah!$Q2496:Q17494,summary!A2496,olah!$B2496:B17494,summary!B2496,olah!$N2496:N17494,summary!C2496,olah!$P2496:P17494,summary!D2496,olah!$T2496:T17494,"NA CO")</f>
        <v>0</v>
      </c>
      <c r="S2496">
        <f>COUNTIFS(olah!$Q$2:Q17494,summary!A2496,olah!$B$2:B17494,summary!B2496,olah!$T$2:T17494,"NA CO")</f>
        <v>1</v>
      </c>
      <c r="T2496" t="str">
        <f>olah!R2496</f>
        <v>Daily Journey</v>
      </c>
      <c r="U2496" t="str">
        <f>IF(T2496="Permit", olah!T2496, "No Permit")</f>
        <v>No Permit</v>
      </c>
    </row>
    <row r="2497" spans="1:21" hidden="1" x14ac:dyDescent="0.3">
      <c r="A2497" s="23">
        <v>44561</v>
      </c>
      <c r="B2497" t="s">
        <v>614</v>
      </c>
      <c r="C2497" t="s">
        <v>28</v>
      </c>
      <c r="D2497" t="s">
        <v>9025</v>
      </c>
      <c r="E2497" t="str">
        <f>VLOOKUP(B2497,olah!$B:$P,2,0)</f>
        <v>2021-12-01</v>
      </c>
      <c r="F2497">
        <f>COUNTIFS(parameter!$J$4:$J$34,summary!A2497,parameter!$I$4:$I$34,"&gt;="&amp;summary!$E2497)</f>
        <v>31</v>
      </c>
      <c r="G2497">
        <f>COUNTIFS(olah!$Q2497:Q17495,summary!A2497,olah!$B2497:B17495,summary!B2497,olah!$N2497:N17495,summary!C2497,olah!$P2497:P17495,summary!D2497,olah!$S2497:S17495,"On Time")</f>
        <v>1</v>
      </c>
      <c r="H2497">
        <f>COUNTIFS(olah!$Q$2:Q17495,summary!A2497,olah!$B$2:B17495,summary!B2497,olah!$S$2:S17495,"On Time")</f>
        <v>20</v>
      </c>
      <c r="I2497">
        <f>COUNTIFS(olah!$Q2497:Q17495,summary!A2497,olah!$B2497:B17495,summary!B2497,olah!$N2497:N17495,summary!C2497,olah!$P2497:P17495,summary!D2497,olah!$S2497:S17495,"Late")</f>
        <v>0</v>
      </c>
      <c r="J2497">
        <f>COUNTIFS(olah!$Q$2:Q17495,summary!A2497,olah!$B$2:B17495,summary!B2497,olah!$S$2:S17495,"Late")</f>
        <v>0</v>
      </c>
      <c r="K2497">
        <f t="shared" si="38"/>
        <v>11</v>
      </c>
      <c r="L2497">
        <f>COUNTIFS(olah!$Q2497:Q17495,summary!A2497,olah!$B2497:B17495,summary!B2497,olah!$N2497:N17495,summary!C2497,olah!$P2497:P17495,summary!D2497,olah!$T2497:T17495,"On Time CO")</f>
        <v>1</v>
      </c>
      <c r="M2497">
        <f>COUNTIFS(olah!$Q$2:Q17495,summary!A2497,olah!$B$2:B17495,summary!B2497,olah!$T$2:T17495,"On Time CO")</f>
        <v>19</v>
      </c>
      <c r="N2497">
        <f>COUNTIFS(olah!$Q2497:Q17495,summary!A2497,olah!$B2497:B17495,summary!B2497,olah!$N2497:N17495,summary!C2497,olah!$P2497:P17495,summary!D2497,olah!$T2497:T17495,"Overtime")</f>
        <v>0</v>
      </c>
      <c r="O2497">
        <f>COUNTIFS(olah!$Q$2:Q17495,summary!A2497,olah!$B$2:B17495,summary!B2497,olah!$T$2:T17495,"Overtime")</f>
        <v>0</v>
      </c>
      <c r="P2497">
        <f>COUNTIFS(olah!$Q2497:Q17495,summary!A2497,olah!$B2497:B17495,summary!B2497,olah!$N2497:N17495,summary!C2497,olah!$P2497:P17495,summary!D2497,olah!$T2497:T17495,"Early")</f>
        <v>0</v>
      </c>
      <c r="Q2497">
        <f>COUNTIFS(olah!$Q$2:Q17495,summary!A2497,olah!$B$2:B17495,summary!B2497,olah!$T$2:T17495,"Early")</f>
        <v>0</v>
      </c>
      <c r="R2497">
        <f>COUNTIFS(olah!$Q2497:Q17495,summary!A2497,olah!$B2497:B17495,summary!B2497,olah!$N2497:N17495,summary!C2497,olah!$P2497:P17495,summary!D2497,olah!$T2497:T17495,"NA CO")</f>
        <v>0</v>
      </c>
      <c r="S2497">
        <f>COUNTIFS(olah!$Q$2:Q17495,summary!A2497,olah!$B$2:B17495,summary!B2497,olah!$T$2:T17495,"NA CO")</f>
        <v>1</v>
      </c>
      <c r="T2497" t="str">
        <f>olah!R2497</f>
        <v>Attendance</v>
      </c>
      <c r="U2497" t="str">
        <f>IF(T2497="Permit", olah!T2497, "No Permit")</f>
        <v>No Permit</v>
      </c>
    </row>
    <row r="2498" spans="1:21" hidden="1" x14ac:dyDescent="0.3">
      <c r="A2498" s="23">
        <v>44561</v>
      </c>
      <c r="B2498" t="s">
        <v>614</v>
      </c>
      <c r="C2498" t="s">
        <v>615</v>
      </c>
      <c r="D2498" t="s">
        <v>10214</v>
      </c>
      <c r="E2498" t="str">
        <f>VLOOKUP(B2498,olah!$B:$P,2,0)</f>
        <v>2021-12-01</v>
      </c>
      <c r="F2498">
        <f>COUNTIFS(parameter!$J$4:$J$34,summary!A2498,parameter!$I$4:$I$34,"&gt;="&amp;summary!$E2498)</f>
        <v>31</v>
      </c>
      <c r="G2498">
        <f>COUNTIFS(olah!$Q2498:Q17496,summary!A2498,olah!$B2498:B17496,summary!B2498,olah!$N2498:N17496,summary!C2498,olah!$P2498:P17496,summary!D2498,olah!$S2498:S17496,"On Time")</f>
        <v>1</v>
      </c>
      <c r="H2498">
        <f>COUNTIFS(olah!$Q$2:Q17496,summary!A2498,olah!$B$2:B17496,summary!B2498,olah!$S$2:S17496,"On Time")</f>
        <v>20</v>
      </c>
      <c r="I2498">
        <f>COUNTIFS(olah!$Q2498:Q17496,summary!A2498,olah!$B2498:B17496,summary!B2498,olah!$N2498:N17496,summary!C2498,olah!$P2498:P17496,summary!D2498,olah!$S2498:S17496,"Late")</f>
        <v>0</v>
      </c>
      <c r="J2498">
        <f>COUNTIFS(olah!$Q$2:Q17496,summary!A2498,olah!$B$2:B17496,summary!B2498,olah!$S$2:S17496,"Late")</f>
        <v>0</v>
      </c>
      <c r="K2498">
        <f t="shared" si="38"/>
        <v>11</v>
      </c>
      <c r="L2498">
        <f>COUNTIFS(olah!$Q2498:Q17496,summary!A2498,olah!$B2498:B17496,summary!B2498,olah!$N2498:N17496,summary!C2498,olah!$P2498:P17496,summary!D2498,olah!$T2498:T17496,"On Time CO")</f>
        <v>1</v>
      </c>
      <c r="M2498">
        <f>COUNTIFS(olah!$Q$2:Q17496,summary!A2498,olah!$B$2:B17496,summary!B2498,olah!$T$2:T17496,"On Time CO")</f>
        <v>19</v>
      </c>
      <c r="N2498">
        <f>COUNTIFS(olah!$Q2498:Q17496,summary!A2498,olah!$B2498:B17496,summary!B2498,olah!$N2498:N17496,summary!C2498,olah!$P2498:P17496,summary!D2498,olah!$T2498:T17496,"Overtime")</f>
        <v>0</v>
      </c>
      <c r="O2498">
        <f>COUNTIFS(olah!$Q$2:Q17496,summary!A2498,olah!$B$2:B17496,summary!B2498,olah!$T$2:T17496,"Overtime")</f>
        <v>0</v>
      </c>
      <c r="P2498">
        <f>COUNTIFS(olah!$Q2498:Q17496,summary!A2498,olah!$B2498:B17496,summary!B2498,olah!$N2498:N17496,summary!C2498,olah!$P2498:P17496,summary!D2498,olah!$T2498:T17496,"Early")</f>
        <v>0</v>
      </c>
      <c r="Q2498">
        <f>COUNTIFS(olah!$Q$2:Q17496,summary!A2498,olah!$B$2:B17496,summary!B2498,olah!$T$2:T17496,"Early")</f>
        <v>0</v>
      </c>
      <c r="R2498">
        <f>COUNTIFS(olah!$Q2498:Q17496,summary!A2498,olah!$B2498:B17496,summary!B2498,olah!$N2498:N17496,summary!C2498,olah!$P2498:P17496,summary!D2498,olah!$T2498:T17496,"NA CO")</f>
        <v>0</v>
      </c>
      <c r="S2498">
        <f>COUNTIFS(olah!$Q$2:Q17496,summary!A2498,olah!$B$2:B17496,summary!B2498,olah!$T$2:T17496,"NA CO")</f>
        <v>1</v>
      </c>
      <c r="T2498" t="str">
        <f>olah!R2498</f>
        <v>Daily Journey</v>
      </c>
      <c r="U2498" t="str">
        <f>IF(T2498="Permit", olah!T2498, "No Permit")</f>
        <v>No Permit</v>
      </c>
    </row>
    <row r="2499" spans="1:21" hidden="1" x14ac:dyDescent="0.3">
      <c r="A2499" s="23">
        <v>44561</v>
      </c>
      <c r="B2499" t="s">
        <v>614</v>
      </c>
      <c r="C2499" t="s">
        <v>28</v>
      </c>
      <c r="D2499" t="s">
        <v>7814</v>
      </c>
      <c r="E2499" t="str">
        <f>VLOOKUP(B2499,olah!$B:$P,2,0)</f>
        <v>2021-12-01</v>
      </c>
      <c r="F2499">
        <f>COUNTIFS(parameter!$J$4:$J$34,summary!A2499,parameter!$I$4:$I$34,"&gt;="&amp;summary!$E2499)</f>
        <v>31</v>
      </c>
      <c r="G2499">
        <f>COUNTIFS(olah!$Q2499:Q17497,summary!A2499,olah!$B2499:B17497,summary!B2499,olah!$N2499:N17497,summary!C2499,olah!$P2499:P17497,summary!D2499,olah!$S2499:S17497,"On Time")</f>
        <v>1</v>
      </c>
      <c r="H2499">
        <f>COUNTIFS(olah!$Q$2:Q17497,summary!A2499,olah!$B$2:B17497,summary!B2499,olah!$S$2:S17497,"On Time")</f>
        <v>20</v>
      </c>
      <c r="I2499">
        <f>COUNTIFS(olah!$Q2499:Q17497,summary!A2499,olah!$B2499:B17497,summary!B2499,olah!$N2499:N17497,summary!C2499,olah!$P2499:P17497,summary!D2499,olah!$S2499:S17497,"Late")</f>
        <v>0</v>
      </c>
      <c r="J2499">
        <f>COUNTIFS(olah!$Q$2:Q17497,summary!A2499,olah!$B$2:B17497,summary!B2499,olah!$S$2:S17497,"Late")</f>
        <v>0</v>
      </c>
      <c r="K2499">
        <f t="shared" ref="K2499:K2562" si="39">F2499-SUM(H2499:J2499)</f>
        <v>11</v>
      </c>
      <c r="L2499">
        <f>COUNTIFS(olah!$Q2499:Q17497,summary!A2499,olah!$B2499:B17497,summary!B2499,olah!$N2499:N17497,summary!C2499,olah!$P2499:P17497,summary!D2499,olah!$T2499:T17497,"On Time CO")</f>
        <v>1</v>
      </c>
      <c r="M2499">
        <f>COUNTIFS(olah!$Q$2:Q17497,summary!A2499,olah!$B$2:B17497,summary!B2499,olah!$T$2:T17497,"On Time CO")</f>
        <v>19</v>
      </c>
      <c r="N2499">
        <f>COUNTIFS(olah!$Q2499:Q17497,summary!A2499,olah!$B2499:B17497,summary!B2499,olah!$N2499:N17497,summary!C2499,olah!$P2499:P17497,summary!D2499,olah!$T2499:T17497,"Overtime")</f>
        <v>0</v>
      </c>
      <c r="O2499">
        <f>COUNTIFS(olah!$Q$2:Q17497,summary!A2499,olah!$B$2:B17497,summary!B2499,olah!$T$2:T17497,"Overtime")</f>
        <v>0</v>
      </c>
      <c r="P2499">
        <f>COUNTIFS(olah!$Q2499:Q17497,summary!A2499,olah!$B2499:B17497,summary!B2499,olah!$N2499:N17497,summary!C2499,olah!$P2499:P17497,summary!D2499,olah!$T2499:T17497,"Early")</f>
        <v>0</v>
      </c>
      <c r="Q2499">
        <f>COUNTIFS(olah!$Q$2:Q17497,summary!A2499,olah!$B$2:B17497,summary!B2499,olah!$T$2:T17497,"Early")</f>
        <v>0</v>
      </c>
      <c r="R2499">
        <f>COUNTIFS(olah!$Q2499:Q17497,summary!A2499,olah!$B2499:B17497,summary!B2499,olah!$N2499:N17497,summary!C2499,olah!$P2499:P17497,summary!D2499,olah!$T2499:T17497,"NA CO")</f>
        <v>0</v>
      </c>
      <c r="S2499">
        <f>COUNTIFS(olah!$Q$2:Q17497,summary!A2499,olah!$B$2:B17497,summary!B2499,olah!$T$2:T17497,"NA CO")</f>
        <v>1</v>
      </c>
      <c r="T2499" t="str">
        <f>olah!R2499</f>
        <v>Attendance</v>
      </c>
      <c r="U2499" t="str">
        <f>IF(T2499="Permit", olah!T2499, "No Permit")</f>
        <v>No Permit</v>
      </c>
    </row>
    <row r="2500" spans="1:21" hidden="1" x14ac:dyDescent="0.3">
      <c r="A2500" s="23">
        <v>44561</v>
      </c>
      <c r="B2500" t="s">
        <v>619</v>
      </c>
      <c r="C2500" t="s">
        <v>28</v>
      </c>
      <c r="D2500" t="s">
        <v>1390</v>
      </c>
      <c r="E2500" t="str">
        <f>VLOOKUP(B2500,olah!$B:$P,2,0)</f>
        <v>2021-12-01</v>
      </c>
      <c r="F2500">
        <f>COUNTIFS(parameter!$J$4:$J$34,summary!A2500,parameter!$I$4:$I$34,"&gt;="&amp;summary!$E2500)</f>
        <v>31</v>
      </c>
      <c r="G2500">
        <f>COUNTIFS(olah!$Q2500:Q17498,summary!A2500,olah!$B2500:B17498,summary!B2500,olah!$N2500:N17498,summary!C2500,olah!$P2500:P17498,summary!D2500,olah!$S2500:S17498,"On Time")</f>
        <v>0</v>
      </c>
      <c r="H2500">
        <f>COUNTIFS(olah!$Q$2:Q17498,summary!A2500,olah!$B$2:B17498,summary!B2500,olah!$S$2:S17498,"On Time")</f>
        <v>8</v>
      </c>
      <c r="I2500">
        <f>COUNTIFS(olah!$Q2500:Q17498,summary!A2500,olah!$B2500:B17498,summary!B2500,olah!$N2500:N17498,summary!C2500,olah!$P2500:P17498,summary!D2500,olah!$S2500:S17498,"Late")</f>
        <v>1</v>
      </c>
      <c r="J2500">
        <f>COUNTIFS(olah!$Q$2:Q17498,summary!A2500,olah!$B$2:B17498,summary!B2500,olah!$S$2:S17498,"Late")</f>
        <v>15</v>
      </c>
      <c r="K2500">
        <f t="shared" si="39"/>
        <v>7</v>
      </c>
      <c r="L2500">
        <f>COUNTIFS(olah!$Q2500:Q17498,summary!A2500,olah!$B2500:B17498,summary!B2500,olah!$N2500:N17498,summary!C2500,olah!$P2500:P17498,summary!D2500,olah!$T2500:T17498,"On Time CO")</f>
        <v>1</v>
      </c>
      <c r="M2500">
        <f>COUNTIFS(olah!$Q$2:Q17498,summary!A2500,olah!$B$2:B17498,summary!B2500,olah!$T$2:T17498,"On Time CO")</f>
        <v>20</v>
      </c>
      <c r="N2500">
        <f>COUNTIFS(olah!$Q2500:Q17498,summary!A2500,olah!$B2500:B17498,summary!B2500,olah!$N2500:N17498,summary!C2500,olah!$P2500:P17498,summary!D2500,olah!$T2500:T17498,"Overtime")</f>
        <v>0</v>
      </c>
      <c r="O2500">
        <f>COUNTIFS(olah!$Q$2:Q17498,summary!A2500,olah!$B$2:B17498,summary!B2500,olah!$T$2:T17498,"Overtime")</f>
        <v>0</v>
      </c>
      <c r="P2500">
        <f>COUNTIFS(olah!$Q2500:Q17498,summary!A2500,olah!$B2500:B17498,summary!B2500,olah!$N2500:N17498,summary!C2500,olah!$P2500:P17498,summary!D2500,olah!$T2500:T17498,"Early")</f>
        <v>0</v>
      </c>
      <c r="Q2500">
        <f>COUNTIFS(olah!$Q$2:Q17498,summary!A2500,olah!$B$2:B17498,summary!B2500,olah!$T$2:T17498,"Early")</f>
        <v>0</v>
      </c>
      <c r="R2500">
        <f>COUNTIFS(olah!$Q2500:Q17498,summary!A2500,olah!$B2500:B17498,summary!B2500,olah!$N2500:N17498,summary!C2500,olah!$P2500:P17498,summary!D2500,olah!$T2500:T17498,"NA CO")</f>
        <v>0</v>
      </c>
      <c r="S2500">
        <f>COUNTIFS(olah!$Q$2:Q17498,summary!A2500,olah!$B$2:B17498,summary!B2500,olah!$T$2:T17498,"NA CO")</f>
        <v>3</v>
      </c>
      <c r="T2500" t="str">
        <f>olah!R2500</f>
        <v>Attendance</v>
      </c>
      <c r="U2500" t="str">
        <f>IF(T2500="Permit", olah!T2500, "No Permit")</f>
        <v>No Permit</v>
      </c>
    </row>
    <row r="2501" spans="1:21" hidden="1" x14ac:dyDescent="0.3">
      <c r="A2501" s="23">
        <v>44561</v>
      </c>
      <c r="B2501" t="s">
        <v>619</v>
      </c>
      <c r="C2501" t="s">
        <v>28</v>
      </c>
      <c r="D2501" t="s">
        <v>5935</v>
      </c>
      <c r="E2501" t="str">
        <f>VLOOKUP(B2501,olah!$B:$P,2,0)</f>
        <v>2021-12-01</v>
      </c>
      <c r="F2501">
        <f>COUNTIFS(parameter!$J$4:$J$34,summary!A2501,parameter!$I$4:$I$34,"&gt;="&amp;summary!$E2501)</f>
        <v>31</v>
      </c>
      <c r="G2501">
        <f>COUNTIFS(olah!$Q2501:Q17499,summary!A2501,olah!$B2501:B17499,summary!B2501,olah!$N2501:N17499,summary!C2501,olah!$P2501:P17499,summary!D2501,olah!$S2501:S17499,"On Time")</f>
        <v>0</v>
      </c>
      <c r="H2501">
        <f>COUNTIFS(olah!$Q$2:Q17499,summary!A2501,olah!$B$2:B17499,summary!B2501,olah!$S$2:S17499,"On Time")</f>
        <v>8</v>
      </c>
      <c r="I2501">
        <f>COUNTIFS(olah!$Q2501:Q17499,summary!A2501,olah!$B2501:B17499,summary!B2501,olah!$N2501:N17499,summary!C2501,olah!$P2501:P17499,summary!D2501,olah!$S2501:S17499,"Late")</f>
        <v>1</v>
      </c>
      <c r="J2501">
        <f>COUNTIFS(olah!$Q$2:Q17499,summary!A2501,olah!$B$2:B17499,summary!B2501,olah!$S$2:S17499,"Late")</f>
        <v>15</v>
      </c>
      <c r="K2501">
        <f t="shared" si="39"/>
        <v>7</v>
      </c>
      <c r="L2501">
        <f>COUNTIFS(olah!$Q2501:Q17499,summary!A2501,olah!$B2501:B17499,summary!B2501,olah!$N2501:N17499,summary!C2501,olah!$P2501:P17499,summary!D2501,olah!$T2501:T17499,"On Time CO")</f>
        <v>1</v>
      </c>
      <c r="M2501">
        <f>COUNTIFS(olah!$Q$2:Q17499,summary!A2501,olah!$B$2:B17499,summary!B2501,olah!$T$2:T17499,"On Time CO")</f>
        <v>20</v>
      </c>
      <c r="N2501">
        <f>COUNTIFS(olah!$Q2501:Q17499,summary!A2501,olah!$B2501:B17499,summary!B2501,olah!$N2501:N17499,summary!C2501,olah!$P2501:P17499,summary!D2501,olah!$T2501:T17499,"Overtime")</f>
        <v>0</v>
      </c>
      <c r="O2501">
        <f>COUNTIFS(olah!$Q$2:Q17499,summary!A2501,olah!$B$2:B17499,summary!B2501,olah!$T$2:T17499,"Overtime")</f>
        <v>0</v>
      </c>
      <c r="P2501">
        <f>COUNTIFS(olah!$Q2501:Q17499,summary!A2501,olah!$B2501:B17499,summary!B2501,olah!$N2501:N17499,summary!C2501,olah!$P2501:P17499,summary!D2501,olah!$T2501:T17499,"Early")</f>
        <v>0</v>
      </c>
      <c r="Q2501">
        <f>COUNTIFS(olah!$Q$2:Q17499,summary!A2501,olah!$B$2:B17499,summary!B2501,olah!$T$2:T17499,"Early")</f>
        <v>0</v>
      </c>
      <c r="R2501">
        <f>COUNTIFS(olah!$Q2501:Q17499,summary!A2501,olah!$B2501:B17499,summary!B2501,olah!$N2501:N17499,summary!C2501,olah!$P2501:P17499,summary!D2501,olah!$T2501:T17499,"NA CO")</f>
        <v>0</v>
      </c>
      <c r="S2501">
        <f>COUNTIFS(olah!$Q$2:Q17499,summary!A2501,olah!$B$2:B17499,summary!B2501,olah!$T$2:T17499,"NA CO")</f>
        <v>3</v>
      </c>
      <c r="T2501" t="str">
        <f>olah!R2501</f>
        <v>Attendance</v>
      </c>
      <c r="U2501" t="str">
        <f>IF(T2501="Permit", olah!T2501, "No Permit")</f>
        <v>No Permit</v>
      </c>
    </row>
    <row r="2502" spans="1:21" hidden="1" x14ac:dyDescent="0.3">
      <c r="A2502" s="23">
        <v>44561</v>
      </c>
      <c r="B2502" t="s">
        <v>619</v>
      </c>
      <c r="C2502" t="s">
        <v>625</v>
      </c>
      <c r="D2502" t="s">
        <v>11600</v>
      </c>
      <c r="E2502" t="str">
        <f>VLOOKUP(B2502,olah!$B:$P,2,0)</f>
        <v>2021-12-01</v>
      </c>
      <c r="F2502">
        <f>COUNTIFS(parameter!$J$4:$J$34,summary!A2502,parameter!$I$4:$I$34,"&gt;="&amp;summary!$E2502)</f>
        <v>31</v>
      </c>
      <c r="G2502">
        <f>COUNTIFS(olah!$Q2502:Q17500,summary!A2502,olah!$B2502:B17500,summary!B2502,olah!$N2502:N17500,summary!C2502,olah!$P2502:P17500,summary!D2502,olah!$S2502:S17500,"On Time")</f>
        <v>1</v>
      </c>
      <c r="H2502">
        <f>COUNTIFS(olah!$Q$2:Q17500,summary!A2502,olah!$B$2:B17500,summary!B2502,olah!$S$2:S17500,"On Time")</f>
        <v>8</v>
      </c>
      <c r="I2502">
        <f>COUNTIFS(olah!$Q2502:Q17500,summary!A2502,olah!$B2502:B17500,summary!B2502,olah!$N2502:N17500,summary!C2502,olah!$P2502:P17500,summary!D2502,olah!$S2502:S17500,"Late")</f>
        <v>0</v>
      </c>
      <c r="J2502">
        <f>COUNTIFS(olah!$Q$2:Q17500,summary!A2502,olah!$B$2:B17500,summary!B2502,olah!$S$2:S17500,"Late")</f>
        <v>15</v>
      </c>
      <c r="K2502">
        <f t="shared" si="39"/>
        <v>8</v>
      </c>
      <c r="L2502">
        <f>COUNTIFS(olah!$Q2502:Q17500,summary!A2502,olah!$B2502:B17500,summary!B2502,olah!$N2502:N17500,summary!C2502,olah!$P2502:P17500,summary!D2502,olah!$T2502:T17500,"On Time CO")</f>
        <v>1</v>
      </c>
      <c r="M2502">
        <f>COUNTIFS(olah!$Q$2:Q17500,summary!A2502,olah!$B$2:B17500,summary!B2502,olah!$T$2:T17500,"On Time CO")</f>
        <v>20</v>
      </c>
      <c r="N2502">
        <f>COUNTIFS(olah!$Q2502:Q17500,summary!A2502,olah!$B2502:B17500,summary!B2502,olah!$N2502:N17500,summary!C2502,olah!$P2502:P17500,summary!D2502,olah!$T2502:T17500,"Overtime")</f>
        <v>0</v>
      </c>
      <c r="O2502">
        <f>COUNTIFS(olah!$Q$2:Q17500,summary!A2502,olah!$B$2:B17500,summary!B2502,olah!$T$2:T17500,"Overtime")</f>
        <v>0</v>
      </c>
      <c r="P2502">
        <f>COUNTIFS(olah!$Q2502:Q17500,summary!A2502,olah!$B2502:B17500,summary!B2502,olah!$N2502:N17500,summary!C2502,olah!$P2502:P17500,summary!D2502,olah!$T2502:T17500,"Early")</f>
        <v>0</v>
      </c>
      <c r="Q2502">
        <f>COUNTIFS(olah!$Q$2:Q17500,summary!A2502,olah!$B$2:B17500,summary!B2502,olah!$T$2:T17500,"Early")</f>
        <v>0</v>
      </c>
      <c r="R2502">
        <f>COUNTIFS(olah!$Q2502:Q17500,summary!A2502,olah!$B2502:B17500,summary!B2502,olah!$N2502:N17500,summary!C2502,olah!$P2502:P17500,summary!D2502,olah!$T2502:T17500,"NA CO")</f>
        <v>0</v>
      </c>
      <c r="S2502">
        <f>COUNTIFS(olah!$Q$2:Q17500,summary!A2502,olah!$B$2:B17500,summary!B2502,olah!$T$2:T17500,"NA CO")</f>
        <v>3</v>
      </c>
      <c r="T2502" t="str">
        <f>olah!R2502</f>
        <v>Daily Journey</v>
      </c>
      <c r="U2502" t="str">
        <f>IF(T2502="Permit", olah!T2502, "No Permit")</f>
        <v>No Permit</v>
      </c>
    </row>
    <row r="2503" spans="1:21" hidden="1" x14ac:dyDescent="0.3">
      <c r="A2503" s="23">
        <v>44561</v>
      </c>
      <c r="B2503" t="s">
        <v>619</v>
      </c>
      <c r="C2503" t="s">
        <v>8918</v>
      </c>
      <c r="D2503" t="s">
        <v>11601</v>
      </c>
      <c r="E2503" t="str">
        <f>VLOOKUP(B2503,olah!$B:$P,2,0)</f>
        <v>2021-12-01</v>
      </c>
      <c r="F2503">
        <f>COUNTIFS(parameter!$J$4:$J$34,summary!A2503,parameter!$I$4:$I$34,"&gt;="&amp;summary!$E2503)</f>
        <v>31</v>
      </c>
      <c r="G2503">
        <f>COUNTIFS(olah!$Q2503:Q17501,summary!A2503,olah!$B2503:B17501,summary!B2503,olah!$N2503:N17501,summary!C2503,olah!$P2503:P17501,summary!D2503,olah!$S2503:S17501,"On Time")</f>
        <v>1</v>
      </c>
      <c r="H2503">
        <f>COUNTIFS(olah!$Q$2:Q17501,summary!A2503,olah!$B$2:B17501,summary!B2503,olah!$S$2:S17501,"On Time")</f>
        <v>8</v>
      </c>
      <c r="I2503">
        <f>COUNTIFS(olah!$Q2503:Q17501,summary!A2503,olah!$B2503:B17501,summary!B2503,olah!$N2503:N17501,summary!C2503,olah!$P2503:P17501,summary!D2503,olah!$S2503:S17501,"Late")</f>
        <v>0</v>
      </c>
      <c r="J2503">
        <f>COUNTIFS(olah!$Q$2:Q17501,summary!A2503,olah!$B$2:B17501,summary!B2503,olah!$S$2:S17501,"Late")</f>
        <v>15</v>
      </c>
      <c r="K2503">
        <f t="shared" si="39"/>
        <v>8</v>
      </c>
      <c r="L2503">
        <f>COUNTIFS(olah!$Q2503:Q17501,summary!A2503,olah!$B2503:B17501,summary!B2503,olah!$N2503:N17501,summary!C2503,olah!$P2503:P17501,summary!D2503,olah!$T2503:T17501,"On Time CO")</f>
        <v>1</v>
      </c>
      <c r="M2503">
        <f>COUNTIFS(olah!$Q$2:Q17501,summary!A2503,olah!$B$2:B17501,summary!B2503,olah!$T$2:T17501,"On Time CO")</f>
        <v>20</v>
      </c>
      <c r="N2503">
        <f>COUNTIFS(olah!$Q2503:Q17501,summary!A2503,olah!$B2503:B17501,summary!B2503,olah!$N2503:N17501,summary!C2503,olah!$P2503:P17501,summary!D2503,olah!$T2503:T17501,"Overtime")</f>
        <v>0</v>
      </c>
      <c r="O2503">
        <f>COUNTIFS(olah!$Q$2:Q17501,summary!A2503,olah!$B$2:B17501,summary!B2503,olah!$T$2:T17501,"Overtime")</f>
        <v>0</v>
      </c>
      <c r="P2503">
        <f>COUNTIFS(olah!$Q2503:Q17501,summary!A2503,olah!$B2503:B17501,summary!B2503,olah!$N2503:N17501,summary!C2503,olah!$P2503:P17501,summary!D2503,olah!$T2503:T17501,"Early")</f>
        <v>0</v>
      </c>
      <c r="Q2503">
        <f>COUNTIFS(olah!$Q$2:Q17501,summary!A2503,olah!$B$2:B17501,summary!B2503,olah!$T$2:T17501,"Early")</f>
        <v>0</v>
      </c>
      <c r="R2503">
        <f>COUNTIFS(olah!$Q2503:Q17501,summary!A2503,olah!$B2503:B17501,summary!B2503,olah!$N2503:N17501,summary!C2503,olah!$P2503:P17501,summary!D2503,olah!$T2503:T17501,"NA CO")</f>
        <v>0</v>
      </c>
      <c r="S2503">
        <f>COUNTIFS(olah!$Q$2:Q17501,summary!A2503,olah!$B$2:B17501,summary!B2503,olah!$T$2:T17501,"NA CO")</f>
        <v>3</v>
      </c>
      <c r="T2503" t="str">
        <f>olah!R2503</f>
        <v>Daily Journey</v>
      </c>
      <c r="U2503" t="str">
        <f>IF(T2503="Permit", olah!T2503, "No Permit")</f>
        <v>No Permit</v>
      </c>
    </row>
    <row r="2504" spans="1:21" hidden="1" x14ac:dyDescent="0.3">
      <c r="A2504" s="23">
        <v>44561</v>
      </c>
      <c r="B2504" t="s">
        <v>619</v>
      </c>
      <c r="C2504" t="s">
        <v>28</v>
      </c>
      <c r="D2504" t="s">
        <v>5936</v>
      </c>
      <c r="E2504" t="str">
        <f>VLOOKUP(B2504,olah!$B:$P,2,0)</f>
        <v>2021-12-01</v>
      </c>
      <c r="F2504">
        <f>COUNTIFS(parameter!$J$4:$J$34,summary!A2504,parameter!$I$4:$I$34,"&gt;="&amp;summary!$E2504)</f>
        <v>31</v>
      </c>
      <c r="G2504">
        <f>COUNTIFS(olah!$Q2504:Q17502,summary!A2504,olah!$B2504:B17502,summary!B2504,olah!$N2504:N17502,summary!C2504,olah!$P2504:P17502,summary!D2504,olah!$S2504:S17502,"On Time")</f>
        <v>0</v>
      </c>
      <c r="H2504">
        <f>COUNTIFS(olah!$Q$2:Q17502,summary!A2504,olah!$B$2:B17502,summary!B2504,olah!$S$2:S17502,"On Time")</f>
        <v>8</v>
      </c>
      <c r="I2504">
        <f>COUNTIFS(olah!$Q2504:Q17502,summary!A2504,olah!$B2504:B17502,summary!B2504,olah!$N2504:N17502,summary!C2504,olah!$P2504:P17502,summary!D2504,olah!$S2504:S17502,"Late")</f>
        <v>1</v>
      </c>
      <c r="J2504">
        <f>COUNTIFS(olah!$Q$2:Q17502,summary!A2504,olah!$B$2:B17502,summary!B2504,olah!$S$2:S17502,"Late")</f>
        <v>15</v>
      </c>
      <c r="K2504">
        <f t="shared" si="39"/>
        <v>7</v>
      </c>
      <c r="L2504">
        <f>COUNTIFS(olah!$Q2504:Q17502,summary!A2504,olah!$B2504:B17502,summary!B2504,olah!$N2504:N17502,summary!C2504,olah!$P2504:P17502,summary!D2504,olah!$T2504:T17502,"On Time CO")</f>
        <v>1</v>
      </c>
      <c r="M2504">
        <f>COUNTIFS(olah!$Q$2:Q17502,summary!A2504,olah!$B$2:B17502,summary!B2504,olah!$T$2:T17502,"On Time CO")</f>
        <v>20</v>
      </c>
      <c r="N2504">
        <f>COUNTIFS(olah!$Q2504:Q17502,summary!A2504,olah!$B2504:B17502,summary!B2504,olah!$N2504:N17502,summary!C2504,olah!$P2504:P17502,summary!D2504,olah!$T2504:T17502,"Overtime")</f>
        <v>0</v>
      </c>
      <c r="O2504">
        <f>COUNTIFS(olah!$Q$2:Q17502,summary!A2504,olah!$B$2:B17502,summary!B2504,olah!$T$2:T17502,"Overtime")</f>
        <v>0</v>
      </c>
      <c r="P2504">
        <f>COUNTIFS(olah!$Q2504:Q17502,summary!A2504,olah!$B2504:B17502,summary!B2504,olah!$N2504:N17502,summary!C2504,olah!$P2504:P17502,summary!D2504,olah!$T2504:T17502,"Early")</f>
        <v>0</v>
      </c>
      <c r="Q2504">
        <f>COUNTIFS(olah!$Q$2:Q17502,summary!A2504,olah!$B$2:B17502,summary!B2504,olah!$T$2:T17502,"Early")</f>
        <v>0</v>
      </c>
      <c r="R2504">
        <f>COUNTIFS(olah!$Q2504:Q17502,summary!A2504,olah!$B2504:B17502,summary!B2504,olah!$N2504:N17502,summary!C2504,olah!$P2504:P17502,summary!D2504,olah!$T2504:T17502,"NA CO")</f>
        <v>0</v>
      </c>
      <c r="S2504">
        <f>COUNTIFS(olah!$Q$2:Q17502,summary!A2504,olah!$B$2:B17502,summary!B2504,olah!$T$2:T17502,"NA CO")</f>
        <v>3</v>
      </c>
      <c r="T2504" t="str">
        <f>olah!R2504</f>
        <v>Attendance</v>
      </c>
      <c r="U2504" t="str">
        <f>IF(T2504="Permit", olah!T2504, "No Permit")</f>
        <v>No Permit</v>
      </c>
    </row>
    <row r="2505" spans="1:21" hidden="1" x14ac:dyDescent="0.3">
      <c r="A2505" s="23">
        <v>44561</v>
      </c>
      <c r="B2505" t="s">
        <v>619</v>
      </c>
      <c r="C2505" t="s">
        <v>28</v>
      </c>
      <c r="D2505" t="s">
        <v>6082</v>
      </c>
      <c r="E2505" t="str">
        <f>VLOOKUP(B2505,olah!$B:$P,2,0)</f>
        <v>2021-12-01</v>
      </c>
      <c r="F2505">
        <f>COUNTIFS(parameter!$J$4:$J$34,summary!A2505,parameter!$I$4:$I$34,"&gt;="&amp;summary!$E2505)</f>
        <v>31</v>
      </c>
      <c r="G2505">
        <f>COUNTIFS(olah!$Q2505:Q17503,summary!A2505,olah!$B2505:B17503,summary!B2505,olah!$N2505:N17503,summary!C2505,olah!$P2505:P17503,summary!D2505,olah!$S2505:S17503,"On Time")</f>
        <v>0</v>
      </c>
      <c r="H2505">
        <f>COUNTIFS(olah!$Q$2:Q17503,summary!A2505,olah!$B$2:B17503,summary!B2505,olah!$S$2:S17503,"On Time")</f>
        <v>8</v>
      </c>
      <c r="I2505">
        <f>COUNTIFS(olah!$Q2505:Q17503,summary!A2505,olah!$B2505:B17503,summary!B2505,olah!$N2505:N17503,summary!C2505,olah!$P2505:P17503,summary!D2505,olah!$S2505:S17503,"Late")</f>
        <v>1</v>
      </c>
      <c r="J2505">
        <f>COUNTIFS(olah!$Q$2:Q17503,summary!A2505,olah!$B$2:B17503,summary!B2505,olah!$S$2:S17503,"Late")</f>
        <v>15</v>
      </c>
      <c r="K2505">
        <f t="shared" si="39"/>
        <v>7</v>
      </c>
      <c r="L2505">
        <f>COUNTIFS(olah!$Q2505:Q17503,summary!A2505,olah!$B2505:B17503,summary!B2505,olah!$N2505:N17503,summary!C2505,olah!$P2505:P17503,summary!D2505,olah!$T2505:T17503,"On Time CO")</f>
        <v>1</v>
      </c>
      <c r="M2505">
        <f>COUNTIFS(olah!$Q$2:Q17503,summary!A2505,olah!$B$2:B17503,summary!B2505,olah!$T$2:T17503,"On Time CO")</f>
        <v>20</v>
      </c>
      <c r="N2505">
        <f>COUNTIFS(olah!$Q2505:Q17503,summary!A2505,olah!$B2505:B17503,summary!B2505,olah!$N2505:N17503,summary!C2505,olah!$P2505:P17503,summary!D2505,olah!$T2505:T17503,"Overtime")</f>
        <v>0</v>
      </c>
      <c r="O2505">
        <f>COUNTIFS(olah!$Q$2:Q17503,summary!A2505,olah!$B$2:B17503,summary!B2505,olah!$T$2:T17503,"Overtime")</f>
        <v>0</v>
      </c>
      <c r="P2505">
        <f>COUNTIFS(olah!$Q2505:Q17503,summary!A2505,olah!$B2505:B17503,summary!B2505,olah!$N2505:N17503,summary!C2505,olah!$P2505:P17503,summary!D2505,olah!$T2505:T17503,"Early")</f>
        <v>0</v>
      </c>
      <c r="Q2505">
        <f>COUNTIFS(olah!$Q$2:Q17503,summary!A2505,olah!$B$2:B17503,summary!B2505,olah!$T$2:T17503,"Early")</f>
        <v>0</v>
      </c>
      <c r="R2505">
        <f>COUNTIFS(olah!$Q2505:Q17503,summary!A2505,olah!$B2505:B17503,summary!B2505,olah!$N2505:N17503,summary!C2505,olah!$P2505:P17503,summary!D2505,olah!$T2505:T17503,"NA CO")</f>
        <v>0</v>
      </c>
      <c r="S2505">
        <f>COUNTIFS(olah!$Q$2:Q17503,summary!A2505,olah!$B$2:B17503,summary!B2505,olah!$T$2:T17503,"NA CO")</f>
        <v>3</v>
      </c>
      <c r="T2505" t="str">
        <f>olah!R2505</f>
        <v>Attendance</v>
      </c>
      <c r="U2505" t="str">
        <f>IF(T2505="Permit", olah!T2505, "No Permit")</f>
        <v>No Permit</v>
      </c>
    </row>
    <row r="2506" spans="1:21" hidden="1" x14ac:dyDescent="0.3">
      <c r="A2506" s="23">
        <v>44561</v>
      </c>
      <c r="B2506" t="s">
        <v>619</v>
      </c>
      <c r="C2506" t="s">
        <v>8931</v>
      </c>
      <c r="D2506" t="s">
        <v>11602</v>
      </c>
      <c r="E2506" t="str">
        <f>VLOOKUP(B2506,olah!$B:$P,2,0)</f>
        <v>2021-12-01</v>
      </c>
      <c r="F2506">
        <f>COUNTIFS(parameter!$J$4:$J$34,summary!A2506,parameter!$I$4:$I$34,"&gt;="&amp;summary!$E2506)</f>
        <v>31</v>
      </c>
      <c r="G2506">
        <f>COUNTIFS(olah!$Q2506:Q17504,summary!A2506,olah!$B2506:B17504,summary!B2506,olah!$N2506:N17504,summary!C2506,olah!$P2506:P17504,summary!D2506,olah!$S2506:S17504,"On Time")</f>
        <v>1</v>
      </c>
      <c r="H2506">
        <f>COUNTIFS(olah!$Q$2:Q17504,summary!A2506,olah!$B$2:B17504,summary!B2506,olah!$S$2:S17504,"On Time")</f>
        <v>8</v>
      </c>
      <c r="I2506">
        <f>COUNTIFS(olah!$Q2506:Q17504,summary!A2506,olah!$B2506:B17504,summary!B2506,olah!$N2506:N17504,summary!C2506,olah!$P2506:P17504,summary!D2506,olah!$S2506:S17504,"Late")</f>
        <v>0</v>
      </c>
      <c r="J2506">
        <f>COUNTIFS(olah!$Q$2:Q17504,summary!A2506,olah!$B$2:B17504,summary!B2506,olah!$S$2:S17504,"Late")</f>
        <v>15</v>
      </c>
      <c r="K2506">
        <f t="shared" si="39"/>
        <v>8</v>
      </c>
      <c r="L2506">
        <f>COUNTIFS(olah!$Q2506:Q17504,summary!A2506,olah!$B2506:B17504,summary!B2506,olah!$N2506:N17504,summary!C2506,olah!$P2506:P17504,summary!D2506,olah!$T2506:T17504,"On Time CO")</f>
        <v>1</v>
      </c>
      <c r="M2506">
        <f>COUNTIFS(olah!$Q$2:Q17504,summary!A2506,olah!$B$2:B17504,summary!B2506,olah!$T$2:T17504,"On Time CO")</f>
        <v>20</v>
      </c>
      <c r="N2506">
        <f>COUNTIFS(olah!$Q2506:Q17504,summary!A2506,olah!$B2506:B17504,summary!B2506,olah!$N2506:N17504,summary!C2506,olah!$P2506:P17504,summary!D2506,olah!$T2506:T17504,"Overtime")</f>
        <v>0</v>
      </c>
      <c r="O2506">
        <f>COUNTIFS(olah!$Q$2:Q17504,summary!A2506,olah!$B$2:B17504,summary!B2506,olah!$T$2:T17504,"Overtime")</f>
        <v>0</v>
      </c>
      <c r="P2506">
        <f>COUNTIFS(olah!$Q2506:Q17504,summary!A2506,olah!$B2506:B17504,summary!B2506,olah!$N2506:N17504,summary!C2506,olah!$P2506:P17504,summary!D2506,olah!$T2506:T17504,"Early")</f>
        <v>0</v>
      </c>
      <c r="Q2506">
        <f>COUNTIFS(olah!$Q$2:Q17504,summary!A2506,olah!$B$2:B17504,summary!B2506,olah!$T$2:T17504,"Early")</f>
        <v>0</v>
      </c>
      <c r="R2506">
        <f>COUNTIFS(olah!$Q2506:Q17504,summary!A2506,olah!$B2506:B17504,summary!B2506,olah!$N2506:N17504,summary!C2506,olah!$P2506:P17504,summary!D2506,olah!$T2506:T17504,"NA CO")</f>
        <v>0</v>
      </c>
      <c r="S2506">
        <f>COUNTIFS(olah!$Q$2:Q17504,summary!A2506,olah!$B$2:B17504,summary!B2506,olah!$T$2:T17504,"NA CO")</f>
        <v>3</v>
      </c>
      <c r="T2506" t="str">
        <f>olah!R2506</f>
        <v>Daily Journey</v>
      </c>
      <c r="U2506" t="str">
        <f>IF(T2506="Permit", olah!T2506, "No Permit")</f>
        <v>No Permit</v>
      </c>
    </row>
    <row r="2507" spans="1:21" hidden="1" x14ac:dyDescent="0.3">
      <c r="A2507" s="23">
        <v>44561</v>
      </c>
      <c r="B2507" t="s">
        <v>619</v>
      </c>
      <c r="C2507" t="s">
        <v>28</v>
      </c>
      <c r="D2507" t="s">
        <v>11603</v>
      </c>
      <c r="E2507" t="str">
        <f>VLOOKUP(B2507,olah!$B:$P,2,0)</f>
        <v>2021-12-01</v>
      </c>
      <c r="F2507">
        <f>COUNTIFS(parameter!$J$4:$J$34,summary!A2507,parameter!$I$4:$I$34,"&gt;="&amp;summary!$E2507)</f>
        <v>31</v>
      </c>
      <c r="G2507">
        <f>COUNTIFS(olah!$Q2507:Q17505,summary!A2507,olah!$B2507:B17505,summary!B2507,olah!$N2507:N17505,summary!C2507,olah!$P2507:P17505,summary!D2507,olah!$S2507:S17505,"On Time")</f>
        <v>0</v>
      </c>
      <c r="H2507">
        <f>COUNTIFS(olah!$Q$2:Q17505,summary!A2507,olah!$B$2:B17505,summary!B2507,olah!$S$2:S17505,"On Time")</f>
        <v>8</v>
      </c>
      <c r="I2507">
        <f>COUNTIFS(olah!$Q2507:Q17505,summary!A2507,olah!$B2507:B17505,summary!B2507,olah!$N2507:N17505,summary!C2507,olah!$P2507:P17505,summary!D2507,olah!$S2507:S17505,"Late")</f>
        <v>1</v>
      </c>
      <c r="J2507">
        <f>COUNTIFS(olah!$Q$2:Q17505,summary!A2507,olah!$B$2:B17505,summary!B2507,olah!$S$2:S17505,"Late")</f>
        <v>15</v>
      </c>
      <c r="K2507">
        <f t="shared" si="39"/>
        <v>7</v>
      </c>
      <c r="L2507">
        <f>COUNTIFS(olah!$Q2507:Q17505,summary!A2507,olah!$B2507:B17505,summary!B2507,olah!$N2507:N17505,summary!C2507,olah!$P2507:P17505,summary!D2507,olah!$T2507:T17505,"On Time CO")</f>
        <v>1</v>
      </c>
      <c r="M2507">
        <f>COUNTIFS(olah!$Q$2:Q17505,summary!A2507,olah!$B$2:B17505,summary!B2507,olah!$T$2:T17505,"On Time CO")</f>
        <v>20</v>
      </c>
      <c r="N2507">
        <f>COUNTIFS(olah!$Q2507:Q17505,summary!A2507,olah!$B2507:B17505,summary!B2507,olah!$N2507:N17505,summary!C2507,olah!$P2507:P17505,summary!D2507,olah!$T2507:T17505,"Overtime")</f>
        <v>0</v>
      </c>
      <c r="O2507">
        <f>COUNTIFS(olah!$Q$2:Q17505,summary!A2507,olah!$B$2:B17505,summary!B2507,olah!$T$2:T17505,"Overtime")</f>
        <v>0</v>
      </c>
      <c r="P2507">
        <f>COUNTIFS(olah!$Q2507:Q17505,summary!A2507,olah!$B2507:B17505,summary!B2507,olah!$N2507:N17505,summary!C2507,olah!$P2507:P17505,summary!D2507,olah!$T2507:T17505,"Early")</f>
        <v>0</v>
      </c>
      <c r="Q2507">
        <f>COUNTIFS(olah!$Q$2:Q17505,summary!A2507,olah!$B$2:B17505,summary!B2507,olah!$T$2:T17505,"Early")</f>
        <v>0</v>
      </c>
      <c r="R2507">
        <f>COUNTIFS(olah!$Q2507:Q17505,summary!A2507,olah!$B2507:B17505,summary!B2507,olah!$N2507:N17505,summary!C2507,olah!$P2507:P17505,summary!D2507,olah!$T2507:T17505,"NA CO")</f>
        <v>0</v>
      </c>
      <c r="S2507">
        <f>COUNTIFS(olah!$Q$2:Q17505,summary!A2507,olah!$B$2:B17505,summary!B2507,olah!$T$2:T17505,"NA CO")</f>
        <v>3</v>
      </c>
      <c r="T2507" t="str">
        <f>olah!R2507</f>
        <v>Attendance</v>
      </c>
      <c r="U2507" t="str">
        <f>IF(T2507="Permit", olah!T2507, "No Permit")</f>
        <v>No Permit</v>
      </c>
    </row>
    <row r="2508" spans="1:21" hidden="1" x14ac:dyDescent="0.3">
      <c r="A2508" s="23">
        <v>44561</v>
      </c>
      <c r="B2508" t="s">
        <v>619</v>
      </c>
      <c r="C2508" t="s">
        <v>28</v>
      </c>
      <c r="D2508" t="s">
        <v>7108</v>
      </c>
      <c r="E2508" t="str">
        <f>VLOOKUP(B2508,olah!$B:$P,2,0)</f>
        <v>2021-12-01</v>
      </c>
      <c r="F2508">
        <f>COUNTIFS(parameter!$J$4:$J$34,summary!A2508,parameter!$I$4:$I$34,"&gt;="&amp;summary!$E2508)</f>
        <v>31</v>
      </c>
      <c r="G2508">
        <f>COUNTIFS(olah!$Q2508:Q17506,summary!A2508,olah!$B2508:B17506,summary!B2508,olah!$N2508:N17506,summary!C2508,olah!$P2508:P17506,summary!D2508,olah!$S2508:S17506,"On Time")</f>
        <v>0</v>
      </c>
      <c r="H2508">
        <f>COUNTIFS(olah!$Q$2:Q17506,summary!A2508,olah!$B$2:B17506,summary!B2508,olah!$S$2:S17506,"On Time")</f>
        <v>8</v>
      </c>
      <c r="I2508">
        <f>COUNTIFS(olah!$Q2508:Q17506,summary!A2508,olah!$B2508:B17506,summary!B2508,olah!$N2508:N17506,summary!C2508,olah!$P2508:P17506,summary!D2508,olah!$S2508:S17506,"Late")</f>
        <v>1</v>
      </c>
      <c r="J2508">
        <f>COUNTIFS(olah!$Q$2:Q17506,summary!A2508,olah!$B$2:B17506,summary!B2508,olah!$S$2:S17506,"Late")</f>
        <v>15</v>
      </c>
      <c r="K2508">
        <f t="shared" si="39"/>
        <v>7</v>
      </c>
      <c r="L2508">
        <f>COUNTIFS(olah!$Q2508:Q17506,summary!A2508,olah!$B2508:B17506,summary!B2508,olah!$N2508:N17506,summary!C2508,olah!$P2508:P17506,summary!D2508,olah!$T2508:T17506,"On Time CO")</f>
        <v>0</v>
      </c>
      <c r="M2508">
        <f>COUNTIFS(olah!$Q$2:Q17506,summary!A2508,olah!$B$2:B17506,summary!B2508,olah!$T$2:T17506,"On Time CO")</f>
        <v>20</v>
      </c>
      <c r="N2508">
        <f>COUNTIFS(olah!$Q2508:Q17506,summary!A2508,olah!$B2508:B17506,summary!B2508,olah!$N2508:N17506,summary!C2508,olah!$P2508:P17506,summary!D2508,olah!$T2508:T17506,"Overtime")</f>
        <v>0</v>
      </c>
      <c r="O2508">
        <f>COUNTIFS(olah!$Q$2:Q17506,summary!A2508,olah!$B$2:B17506,summary!B2508,olah!$T$2:T17506,"Overtime")</f>
        <v>0</v>
      </c>
      <c r="P2508">
        <f>COUNTIFS(olah!$Q2508:Q17506,summary!A2508,olah!$B2508:B17506,summary!B2508,olah!$N2508:N17506,summary!C2508,olah!$P2508:P17506,summary!D2508,olah!$T2508:T17506,"Early")</f>
        <v>0</v>
      </c>
      <c r="Q2508">
        <f>COUNTIFS(olah!$Q$2:Q17506,summary!A2508,olah!$B$2:B17506,summary!B2508,olah!$T$2:T17506,"Early")</f>
        <v>0</v>
      </c>
      <c r="R2508">
        <f>COUNTIFS(olah!$Q2508:Q17506,summary!A2508,olah!$B2508:B17506,summary!B2508,olah!$N2508:N17506,summary!C2508,olah!$P2508:P17506,summary!D2508,olah!$T2508:T17506,"NA CO")</f>
        <v>1</v>
      </c>
      <c r="S2508">
        <f>COUNTIFS(olah!$Q$2:Q17506,summary!A2508,olah!$B$2:B17506,summary!B2508,olah!$T$2:T17506,"NA CO")</f>
        <v>3</v>
      </c>
      <c r="T2508" t="str">
        <f>olah!R2508</f>
        <v>Attendance</v>
      </c>
      <c r="U2508" t="str">
        <f>IF(T2508="Permit", olah!T2508, "No Permit")</f>
        <v>No Permit</v>
      </c>
    </row>
    <row r="2509" spans="1:21" hidden="1" x14ac:dyDescent="0.3">
      <c r="A2509" s="23">
        <v>44561</v>
      </c>
      <c r="B2509" t="s">
        <v>619</v>
      </c>
      <c r="C2509" t="s">
        <v>28</v>
      </c>
      <c r="D2509" t="s">
        <v>11604</v>
      </c>
      <c r="E2509" t="str">
        <f>VLOOKUP(B2509,olah!$B:$P,2,0)</f>
        <v>2021-12-01</v>
      </c>
      <c r="F2509">
        <f>COUNTIFS(parameter!$J$4:$J$34,summary!A2509,parameter!$I$4:$I$34,"&gt;="&amp;summary!$E2509)</f>
        <v>31</v>
      </c>
      <c r="G2509">
        <f>COUNTIFS(olah!$Q2509:Q17507,summary!A2509,olah!$B2509:B17507,summary!B2509,olah!$N2509:N17507,summary!C2509,olah!$P2509:P17507,summary!D2509,olah!$S2509:S17507,"On Time")</f>
        <v>0</v>
      </c>
      <c r="H2509">
        <f>COUNTIFS(olah!$Q$2:Q17507,summary!A2509,olah!$B$2:B17507,summary!B2509,olah!$S$2:S17507,"On Time")</f>
        <v>8</v>
      </c>
      <c r="I2509">
        <f>COUNTIFS(olah!$Q2509:Q17507,summary!A2509,olah!$B2509:B17507,summary!B2509,olah!$N2509:N17507,summary!C2509,olah!$P2509:P17507,summary!D2509,olah!$S2509:S17507,"Late")</f>
        <v>1</v>
      </c>
      <c r="J2509">
        <f>COUNTIFS(olah!$Q$2:Q17507,summary!A2509,olah!$B$2:B17507,summary!B2509,olah!$S$2:S17507,"Late")</f>
        <v>15</v>
      </c>
      <c r="K2509">
        <f t="shared" si="39"/>
        <v>7</v>
      </c>
      <c r="L2509">
        <f>COUNTIFS(olah!$Q2509:Q17507,summary!A2509,olah!$B2509:B17507,summary!B2509,olah!$N2509:N17507,summary!C2509,olah!$P2509:P17507,summary!D2509,olah!$T2509:T17507,"On Time CO")</f>
        <v>1</v>
      </c>
      <c r="M2509">
        <f>COUNTIFS(olah!$Q$2:Q17507,summary!A2509,olah!$B$2:B17507,summary!B2509,olah!$T$2:T17507,"On Time CO")</f>
        <v>20</v>
      </c>
      <c r="N2509">
        <f>COUNTIFS(olah!$Q2509:Q17507,summary!A2509,olah!$B2509:B17507,summary!B2509,olah!$N2509:N17507,summary!C2509,olah!$P2509:P17507,summary!D2509,olah!$T2509:T17507,"Overtime")</f>
        <v>0</v>
      </c>
      <c r="O2509">
        <f>COUNTIFS(olah!$Q$2:Q17507,summary!A2509,olah!$B$2:B17507,summary!B2509,olah!$T$2:T17507,"Overtime")</f>
        <v>0</v>
      </c>
      <c r="P2509">
        <f>COUNTIFS(olah!$Q2509:Q17507,summary!A2509,olah!$B2509:B17507,summary!B2509,olah!$N2509:N17507,summary!C2509,olah!$P2509:P17507,summary!D2509,olah!$T2509:T17507,"Early")</f>
        <v>0</v>
      </c>
      <c r="Q2509">
        <f>COUNTIFS(olah!$Q$2:Q17507,summary!A2509,olah!$B$2:B17507,summary!B2509,olah!$T$2:T17507,"Early")</f>
        <v>0</v>
      </c>
      <c r="R2509">
        <f>COUNTIFS(olah!$Q2509:Q17507,summary!A2509,olah!$B2509:B17507,summary!B2509,olah!$N2509:N17507,summary!C2509,olah!$P2509:P17507,summary!D2509,olah!$T2509:T17507,"NA CO")</f>
        <v>0</v>
      </c>
      <c r="S2509">
        <f>COUNTIFS(olah!$Q$2:Q17507,summary!A2509,olah!$B$2:B17507,summary!B2509,olah!$T$2:T17507,"NA CO")</f>
        <v>3</v>
      </c>
      <c r="T2509" t="str">
        <f>olah!R2509</f>
        <v>Attendance</v>
      </c>
      <c r="U2509" t="str">
        <f>IF(T2509="Permit", olah!T2509, "No Permit")</f>
        <v>No Permit</v>
      </c>
    </row>
    <row r="2510" spans="1:21" hidden="1" x14ac:dyDescent="0.3">
      <c r="A2510" s="23">
        <v>44561</v>
      </c>
      <c r="B2510" t="s">
        <v>619</v>
      </c>
      <c r="C2510" t="s">
        <v>8932</v>
      </c>
      <c r="D2510" t="s">
        <v>11605</v>
      </c>
      <c r="E2510" t="str">
        <f>VLOOKUP(B2510,olah!$B:$P,2,0)</f>
        <v>2021-12-01</v>
      </c>
      <c r="F2510">
        <f>COUNTIFS(parameter!$J$4:$J$34,summary!A2510,parameter!$I$4:$I$34,"&gt;="&amp;summary!$E2510)</f>
        <v>31</v>
      </c>
      <c r="G2510">
        <f>COUNTIFS(olah!$Q2510:Q17508,summary!A2510,olah!$B2510:B17508,summary!B2510,olah!$N2510:N17508,summary!C2510,olah!$P2510:P17508,summary!D2510,olah!$S2510:S17508,"On Time")</f>
        <v>1</v>
      </c>
      <c r="H2510">
        <f>COUNTIFS(olah!$Q$2:Q17508,summary!A2510,olah!$B$2:B17508,summary!B2510,olah!$S$2:S17508,"On Time")</f>
        <v>8</v>
      </c>
      <c r="I2510">
        <f>COUNTIFS(olah!$Q2510:Q17508,summary!A2510,olah!$B2510:B17508,summary!B2510,olah!$N2510:N17508,summary!C2510,olah!$P2510:P17508,summary!D2510,olah!$S2510:S17508,"Late")</f>
        <v>0</v>
      </c>
      <c r="J2510">
        <f>COUNTIFS(olah!$Q$2:Q17508,summary!A2510,olah!$B$2:B17508,summary!B2510,olah!$S$2:S17508,"Late")</f>
        <v>15</v>
      </c>
      <c r="K2510">
        <f t="shared" si="39"/>
        <v>8</v>
      </c>
      <c r="L2510">
        <f>COUNTIFS(olah!$Q2510:Q17508,summary!A2510,olah!$B2510:B17508,summary!B2510,olah!$N2510:N17508,summary!C2510,olah!$P2510:P17508,summary!D2510,olah!$T2510:T17508,"On Time CO")</f>
        <v>1</v>
      </c>
      <c r="M2510">
        <f>COUNTIFS(olah!$Q$2:Q17508,summary!A2510,olah!$B$2:B17508,summary!B2510,olah!$T$2:T17508,"On Time CO")</f>
        <v>20</v>
      </c>
      <c r="N2510">
        <f>COUNTIFS(olah!$Q2510:Q17508,summary!A2510,olah!$B2510:B17508,summary!B2510,olah!$N2510:N17508,summary!C2510,olah!$P2510:P17508,summary!D2510,olah!$T2510:T17508,"Overtime")</f>
        <v>0</v>
      </c>
      <c r="O2510">
        <f>COUNTIFS(olah!$Q$2:Q17508,summary!A2510,olah!$B$2:B17508,summary!B2510,olah!$T$2:T17508,"Overtime")</f>
        <v>0</v>
      </c>
      <c r="P2510">
        <f>COUNTIFS(olah!$Q2510:Q17508,summary!A2510,olah!$B2510:B17508,summary!B2510,olah!$N2510:N17508,summary!C2510,olah!$P2510:P17508,summary!D2510,olah!$T2510:T17508,"Early")</f>
        <v>0</v>
      </c>
      <c r="Q2510">
        <f>COUNTIFS(olah!$Q$2:Q17508,summary!A2510,olah!$B$2:B17508,summary!B2510,olah!$T$2:T17508,"Early")</f>
        <v>0</v>
      </c>
      <c r="R2510">
        <f>COUNTIFS(olah!$Q2510:Q17508,summary!A2510,olah!$B2510:B17508,summary!B2510,olah!$N2510:N17508,summary!C2510,olah!$P2510:P17508,summary!D2510,olah!$T2510:T17508,"NA CO")</f>
        <v>0</v>
      </c>
      <c r="S2510">
        <f>COUNTIFS(olah!$Q$2:Q17508,summary!A2510,olah!$B$2:B17508,summary!B2510,olah!$T$2:T17508,"NA CO")</f>
        <v>3</v>
      </c>
      <c r="T2510" t="str">
        <f>olah!R2510</f>
        <v>Daily Journey</v>
      </c>
      <c r="U2510" t="str">
        <f>IF(T2510="Permit", olah!T2510, "No Permit")</f>
        <v>No Permit</v>
      </c>
    </row>
    <row r="2511" spans="1:21" hidden="1" x14ac:dyDescent="0.3">
      <c r="A2511" s="23">
        <v>44561</v>
      </c>
      <c r="B2511" t="s">
        <v>619</v>
      </c>
      <c r="C2511" t="s">
        <v>28</v>
      </c>
      <c r="D2511" t="s">
        <v>11606</v>
      </c>
      <c r="E2511" t="str">
        <f>VLOOKUP(B2511,olah!$B:$P,2,0)</f>
        <v>2021-12-01</v>
      </c>
      <c r="F2511">
        <f>COUNTIFS(parameter!$J$4:$J$34,summary!A2511,parameter!$I$4:$I$34,"&gt;="&amp;summary!$E2511)</f>
        <v>31</v>
      </c>
      <c r="G2511">
        <f>COUNTIFS(olah!$Q2511:Q17509,summary!A2511,olah!$B2511:B17509,summary!B2511,olah!$N2511:N17509,summary!C2511,olah!$P2511:P17509,summary!D2511,olah!$S2511:S17509,"On Time")</f>
        <v>0</v>
      </c>
      <c r="H2511">
        <f>COUNTIFS(olah!$Q$2:Q17509,summary!A2511,olah!$B$2:B17509,summary!B2511,olah!$S$2:S17509,"On Time")</f>
        <v>8</v>
      </c>
      <c r="I2511">
        <f>COUNTIFS(olah!$Q2511:Q17509,summary!A2511,olah!$B2511:B17509,summary!B2511,olah!$N2511:N17509,summary!C2511,olah!$P2511:P17509,summary!D2511,olah!$S2511:S17509,"Late")</f>
        <v>1</v>
      </c>
      <c r="J2511">
        <f>COUNTIFS(olah!$Q$2:Q17509,summary!A2511,olah!$B$2:B17509,summary!B2511,olah!$S$2:S17509,"Late")</f>
        <v>15</v>
      </c>
      <c r="K2511">
        <f t="shared" si="39"/>
        <v>7</v>
      </c>
      <c r="L2511">
        <f>COUNTIFS(olah!$Q2511:Q17509,summary!A2511,olah!$B2511:B17509,summary!B2511,olah!$N2511:N17509,summary!C2511,olah!$P2511:P17509,summary!D2511,olah!$T2511:T17509,"On Time CO")</f>
        <v>1</v>
      </c>
      <c r="M2511">
        <f>COUNTIFS(olah!$Q$2:Q17509,summary!A2511,olah!$B$2:B17509,summary!B2511,olah!$T$2:T17509,"On Time CO")</f>
        <v>20</v>
      </c>
      <c r="N2511">
        <f>COUNTIFS(olah!$Q2511:Q17509,summary!A2511,olah!$B2511:B17509,summary!B2511,olah!$N2511:N17509,summary!C2511,olah!$P2511:P17509,summary!D2511,olah!$T2511:T17509,"Overtime")</f>
        <v>0</v>
      </c>
      <c r="O2511">
        <f>COUNTIFS(olah!$Q$2:Q17509,summary!A2511,olah!$B$2:B17509,summary!B2511,olah!$T$2:T17509,"Overtime")</f>
        <v>0</v>
      </c>
      <c r="P2511">
        <f>COUNTIFS(olah!$Q2511:Q17509,summary!A2511,olah!$B2511:B17509,summary!B2511,olah!$N2511:N17509,summary!C2511,olah!$P2511:P17509,summary!D2511,olah!$T2511:T17509,"Early")</f>
        <v>0</v>
      </c>
      <c r="Q2511">
        <f>COUNTIFS(olah!$Q$2:Q17509,summary!A2511,olah!$B$2:B17509,summary!B2511,olah!$T$2:T17509,"Early")</f>
        <v>0</v>
      </c>
      <c r="R2511">
        <f>COUNTIFS(olah!$Q2511:Q17509,summary!A2511,olah!$B2511:B17509,summary!B2511,olah!$N2511:N17509,summary!C2511,olah!$P2511:P17509,summary!D2511,olah!$T2511:T17509,"NA CO")</f>
        <v>0</v>
      </c>
      <c r="S2511">
        <f>COUNTIFS(olah!$Q$2:Q17509,summary!A2511,olah!$B$2:B17509,summary!B2511,olah!$T$2:T17509,"NA CO")</f>
        <v>3</v>
      </c>
      <c r="T2511" t="str">
        <f>olah!R2511</f>
        <v>Attendance</v>
      </c>
      <c r="U2511" t="str">
        <f>IF(T2511="Permit", olah!T2511, "No Permit")</f>
        <v>No Permit</v>
      </c>
    </row>
    <row r="2512" spans="1:21" hidden="1" x14ac:dyDescent="0.3">
      <c r="A2512" s="23">
        <v>44561</v>
      </c>
      <c r="B2512" t="s">
        <v>619</v>
      </c>
      <c r="C2512" t="s">
        <v>28</v>
      </c>
      <c r="D2512" t="s">
        <v>10202</v>
      </c>
      <c r="E2512" t="str">
        <f>VLOOKUP(B2512,olah!$B:$P,2,0)</f>
        <v>2021-12-01</v>
      </c>
      <c r="F2512">
        <f>COUNTIFS(parameter!$J$4:$J$34,summary!A2512,parameter!$I$4:$I$34,"&gt;="&amp;summary!$E2512)</f>
        <v>31</v>
      </c>
      <c r="G2512">
        <f>COUNTIFS(olah!$Q2512:Q17510,summary!A2512,olah!$B2512:B17510,summary!B2512,olah!$N2512:N17510,summary!C2512,olah!$P2512:P17510,summary!D2512,olah!$S2512:S17510,"On Time")</f>
        <v>0</v>
      </c>
      <c r="H2512">
        <f>COUNTIFS(olah!$Q$2:Q17510,summary!A2512,olah!$B$2:B17510,summary!B2512,olah!$S$2:S17510,"On Time")</f>
        <v>8</v>
      </c>
      <c r="I2512">
        <f>COUNTIFS(olah!$Q2512:Q17510,summary!A2512,olah!$B2512:B17510,summary!B2512,olah!$N2512:N17510,summary!C2512,olah!$P2512:P17510,summary!D2512,olah!$S2512:S17510,"Late")</f>
        <v>1</v>
      </c>
      <c r="J2512">
        <f>COUNTIFS(olah!$Q$2:Q17510,summary!A2512,olah!$B$2:B17510,summary!B2512,olah!$S$2:S17510,"Late")</f>
        <v>15</v>
      </c>
      <c r="K2512">
        <f t="shared" si="39"/>
        <v>7</v>
      </c>
      <c r="L2512">
        <f>COUNTIFS(olah!$Q2512:Q17510,summary!A2512,olah!$B2512:B17510,summary!B2512,olah!$N2512:N17510,summary!C2512,olah!$P2512:P17510,summary!D2512,olah!$T2512:T17510,"On Time CO")</f>
        <v>1</v>
      </c>
      <c r="M2512">
        <f>COUNTIFS(olah!$Q$2:Q17510,summary!A2512,olah!$B$2:B17510,summary!B2512,olah!$T$2:T17510,"On Time CO")</f>
        <v>20</v>
      </c>
      <c r="N2512">
        <f>COUNTIFS(olah!$Q2512:Q17510,summary!A2512,olah!$B2512:B17510,summary!B2512,olah!$N2512:N17510,summary!C2512,olah!$P2512:P17510,summary!D2512,olah!$T2512:T17510,"Overtime")</f>
        <v>0</v>
      </c>
      <c r="O2512">
        <f>COUNTIFS(olah!$Q$2:Q17510,summary!A2512,olah!$B$2:B17510,summary!B2512,olah!$T$2:T17510,"Overtime")</f>
        <v>0</v>
      </c>
      <c r="P2512">
        <f>COUNTIFS(olah!$Q2512:Q17510,summary!A2512,olah!$B2512:B17510,summary!B2512,olah!$N2512:N17510,summary!C2512,olah!$P2512:P17510,summary!D2512,olah!$T2512:T17510,"Early")</f>
        <v>0</v>
      </c>
      <c r="Q2512">
        <f>COUNTIFS(olah!$Q$2:Q17510,summary!A2512,olah!$B$2:B17510,summary!B2512,olah!$T$2:T17510,"Early")</f>
        <v>0</v>
      </c>
      <c r="R2512">
        <f>COUNTIFS(olah!$Q2512:Q17510,summary!A2512,olah!$B2512:B17510,summary!B2512,olah!$N2512:N17510,summary!C2512,olah!$P2512:P17510,summary!D2512,olah!$T2512:T17510,"NA CO")</f>
        <v>0</v>
      </c>
      <c r="S2512">
        <f>COUNTIFS(olah!$Q$2:Q17510,summary!A2512,olah!$B$2:B17510,summary!B2512,olah!$T$2:T17510,"NA CO")</f>
        <v>3</v>
      </c>
      <c r="T2512" t="str">
        <f>olah!R2512</f>
        <v>Attendance</v>
      </c>
      <c r="U2512" t="str">
        <f>IF(T2512="Permit", olah!T2512, "No Permit")</f>
        <v>No Permit</v>
      </c>
    </row>
    <row r="2513" spans="1:21" hidden="1" x14ac:dyDescent="0.3">
      <c r="A2513" s="23">
        <v>44561</v>
      </c>
      <c r="B2513" t="s">
        <v>619</v>
      </c>
      <c r="C2513" t="s">
        <v>28</v>
      </c>
      <c r="D2513" t="s">
        <v>11607</v>
      </c>
      <c r="E2513" t="str">
        <f>VLOOKUP(B2513,olah!$B:$P,2,0)</f>
        <v>2021-12-01</v>
      </c>
      <c r="F2513">
        <f>COUNTIFS(parameter!$J$4:$J$34,summary!A2513,parameter!$I$4:$I$34,"&gt;="&amp;summary!$E2513)</f>
        <v>31</v>
      </c>
      <c r="G2513">
        <f>COUNTIFS(olah!$Q2513:Q17511,summary!A2513,olah!$B2513:B17511,summary!B2513,olah!$N2513:N17511,summary!C2513,olah!$P2513:P17511,summary!D2513,olah!$S2513:S17511,"On Time")</f>
        <v>0</v>
      </c>
      <c r="H2513">
        <f>COUNTIFS(olah!$Q$2:Q17511,summary!A2513,olah!$B$2:B17511,summary!B2513,olah!$S$2:S17511,"On Time")</f>
        <v>8</v>
      </c>
      <c r="I2513">
        <f>COUNTIFS(olah!$Q2513:Q17511,summary!A2513,olah!$B2513:B17511,summary!B2513,olah!$N2513:N17511,summary!C2513,olah!$P2513:P17511,summary!D2513,olah!$S2513:S17511,"Late")</f>
        <v>1</v>
      </c>
      <c r="J2513">
        <f>COUNTIFS(olah!$Q$2:Q17511,summary!A2513,olah!$B$2:B17511,summary!B2513,olah!$S$2:S17511,"Late")</f>
        <v>15</v>
      </c>
      <c r="K2513">
        <f t="shared" si="39"/>
        <v>7</v>
      </c>
      <c r="L2513">
        <f>COUNTIFS(olah!$Q2513:Q17511,summary!A2513,olah!$B2513:B17511,summary!B2513,olah!$N2513:N17511,summary!C2513,olah!$P2513:P17511,summary!D2513,olah!$T2513:T17511,"On Time CO")</f>
        <v>1</v>
      </c>
      <c r="M2513">
        <f>COUNTIFS(olah!$Q$2:Q17511,summary!A2513,olah!$B$2:B17511,summary!B2513,olah!$T$2:T17511,"On Time CO")</f>
        <v>20</v>
      </c>
      <c r="N2513">
        <f>COUNTIFS(olah!$Q2513:Q17511,summary!A2513,olah!$B2513:B17511,summary!B2513,olah!$N2513:N17511,summary!C2513,olah!$P2513:P17511,summary!D2513,olah!$T2513:T17511,"Overtime")</f>
        <v>0</v>
      </c>
      <c r="O2513">
        <f>COUNTIFS(olah!$Q$2:Q17511,summary!A2513,olah!$B$2:B17511,summary!B2513,olah!$T$2:T17511,"Overtime")</f>
        <v>0</v>
      </c>
      <c r="P2513">
        <f>COUNTIFS(olah!$Q2513:Q17511,summary!A2513,olah!$B2513:B17511,summary!B2513,olah!$N2513:N17511,summary!C2513,olah!$P2513:P17511,summary!D2513,olah!$T2513:T17511,"Early")</f>
        <v>0</v>
      </c>
      <c r="Q2513">
        <f>COUNTIFS(olah!$Q$2:Q17511,summary!A2513,olah!$B$2:B17511,summary!B2513,olah!$T$2:T17511,"Early")</f>
        <v>0</v>
      </c>
      <c r="R2513">
        <f>COUNTIFS(olah!$Q2513:Q17511,summary!A2513,olah!$B2513:B17511,summary!B2513,olah!$N2513:N17511,summary!C2513,olah!$P2513:P17511,summary!D2513,olah!$T2513:T17511,"NA CO")</f>
        <v>0</v>
      </c>
      <c r="S2513">
        <f>COUNTIFS(olah!$Q$2:Q17511,summary!A2513,olah!$B$2:B17511,summary!B2513,olah!$T$2:T17511,"NA CO")</f>
        <v>3</v>
      </c>
      <c r="T2513" t="str">
        <f>olah!R2513</f>
        <v>Attendance</v>
      </c>
      <c r="U2513" t="str">
        <f>IF(T2513="Permit", olah!T2513, "No Permit")</f>
        <v>No Permit</v>
      </c>
    </row>
    <row r="2514" spans="1:21" hidden="1" x14ac:dyDescent="0.3">
      <c r="A2514" s="23">
        <v>44561</v>
      </c>
      <c r="B2514" t="s">
        <v>619</v>
      </c>
      <c r="C2514" t="s">
        <v>8932</v>
      </c>
      <c r="D2514" t="s">
        <v>11608</v>
      </c>
      <c r="E2514" t="str">
        <f>VLOOKUP(B2514,olah!$B:$P,2,0)</f>
        <v>2021-12-01</v>
      </c>
      <c r="F2514">
        <f>COUNTIFS(parameter!$J$4:$J$34,summary!A2514,parameter!$I$4:$I$34,"&gt;="&amp;summary!$E2514)</f>
        <v>31</v>
      </c>
      <c r="G2514">
        <f>COUNTIFS(olah!$Q2514:Q17512,summary!A2514,olah!$B2514:B17512,summary!B2514,olah!$N2514:N17512,summary!C2514,olah!$P2514:P17512,summary!D2514,olah!$S2514:S17512,"On Time")</f>
        <v>1</v>
      </c>
      <c r="H2514">
        <f>COUNTIFS(olah!$Q$2:Q17512,summary!A2514,olah!$B$2:B17512,summary!B2514,olah!$S$2:S17512,"On Time")</f>
        <v>8</v>
      </c>
      <c r="I2514">
        <f>COUNTIFS(olah!$Q2514:Q17512,summary!A2514,olah!$B2514:B17512,summary!B2514,olah!$N2514:N17512,summary!C2514,olah!$P2514:P17512,summary!D2514,olah!$S2514:S17512,"Late")</f>
        <v>0</v>
      </c>
      <c r="J2514">
        <f>COUNTIFS(olah!$Q$2:Q17512,summary!A2514,olah!$B$2:B17512,summary!B2514,olah!$S$2:S17512,"Late")</f>
        <v>15</v>
      </c>
      <c r="K2514">
        <f t="shared" si="39"/>
        <v>8</v>
      </c>
      <c r="L2514">
        <f>COUNTIFS(olah!$Q2514:Q17512,summary!A2514,olah!$B2514:B17512,summary!B2514,olah!$N2514:N17512,summary!C2514,olah!$P2514:P17512,summary!D2514,olah!$T2514:T17512,"On Time CO")</f>
        <v>0</v>
      </c>
      <c r="M2514">
        <f>COUNTIFS(olah!$Q$2:Q17512,summary!A2514,olah!$B$2:B17512,summary!B2514,olah!$T$2:T17512,"On Time CO")</f>
        <v>20</v>
      </c>
      <c r="N2514">
        <f>COUNTIFS(olah!$Q2514:Q17512,summary!A2514,olah!$B2514:B17512,summary!B2514,olah!$N2514:N17512,summary!C2514,olah!$P2514:P17512,summary!D2514,olah!$T2514:T17512,"Overtime")</f>
        <v>0</v>
      </c>
      <c r="O2514">
        <f>COUNTIFS(olah!$Q$2:Q17512,summary!A2514,olah!$B$2:B17512,summary!B2514,olah!$T$2:T17512,"Overtime")</f>
        <v>0</v>
      </c>
      <c r="P2514">
        <f>COUNTIFS(olah!$Q2514:Q17512,summary!A2514,olah!$B2514:B17512,summary!B2514,olah!$N2514:N17512,summary!C2514,olah!$P2514:P17512,summary!D2514,olah!$T2514:T17512,"Early")</f>
        <v>0</v>
      </c>
      <c r="Q2514">
        <f>COUNTIFS(olah!$Q$2:Q17512,summary!A2514,olah!$B$2:B17512,summary!B2514,olah!$T$2:T17512,"Early")</f>
        <v>0</v>
      </c>
      <c r="R2514">
        <f>COUNTIFS(olah!$Q2514:Q17512,summary!A2514,olah!$B2514:B17512,summary!B2514,olah!$N2514:N17512,summary!C2514,olah!$P2514:P17512,summary!D2514,olah!$T2514:T17512,"NA CO")</f>
        <v>1</v>
      </c>
      <c r="S2514">
        <f>COUNTIFS(olah!$Q$2:Q17512,summary!A2514,olah!$B$2:B17512,summary!B2514,olah!$T$2:T17512,"NA CO")</f>
        <v>3</v>
      </c>
      <c r="T2514" t="str">
        <f>olah!R2514</f>
        <v>Daily Journey</v>
      </c>
      <c r="U2514" t="str">
        <f>IF(T2514="Permit", olah!T2514, "No Permit")</f>
        <v>No Permit</v>
      </c>
    </row>
    <row r="2515" spans="1:21" hidden="1" x14ac:dyDescent="0.3">
      <c r="A2515" s="23">
        <v>44561</v>
      </c>
      <c r="B2515" t="s">
        <v>619</v>
      </c>
      <c r="C2515" t="s">
        <v>28</v>
      </c>
      <c r="D2515" t="s">
        <v>11609</v>
      </c>
      <c r="E2515" t="str">
        <f>VLOOKUP(B2515,olah!$B:$P,2,0)</f>
        <v>2021-12-01</v>
      </c>
      <c r="F2515">
        <f>COUNTIFS(parameter!$J$4:$J$34,summary!A2515,parameter!$I$4:$I$34,"&gt;="&amp;summary!$E2515)</f>
        <v>31</v>
      </c>
      <c r="G2515">
        <f>COUNTIFS(olah!$Q2515:Q17513,summary!A2515,olah!$B2515:B17513,summary!B2515,olah!$N2515:N17513,summary!C2515,olah!$P2515:P17513,summary!D2515,olah!$S2515:S17513,"On Time")</f>
        <v>0</v>
      </c>
      <c r="H2515">
        <f>COUNTIFS(olah!$Q$2:Q17513,summary!A2515,olah!$B$2:B17513,summary!B2515,olah!$S$2:S17513,"On Time")</f>
        <v>8</v>
      </c>
      <c r="I2515">
        <f>COUNTIFS(olah!$Q2515:Q17513,summary!A2515,olah!$B2515:B17513,summary!B2515,olah!$N2515:N17513,summary!C2515,olah!$P2515:P17513,summary!D2515,olah!$S2515:S17513,"Late")</f>
        <v>1</v>
      </c>
      <c r="J2515">
        <f>COUNTIFS(olah!$Q$2:Q17513,summary!A2515,olah!$B$2:B17513,summary!B2515,olah!$S$2:S17513,"Late")</f>
        <v>15</v>
      </c>
      <c r="K2515">
        <f t="shared" si="39"/>
        <v>7</v>
      </c>
      <c r="L2515">
        <f>COUNTIFS(olah!$Q2515:Q17513,summary!A2515,olah!$B2515:B17513,summary!B2515,olah!$N2515:N17513,summary!C2515,olah!$P2515:P17513,summary!D2515,olah!$T2515:T17513,"On Time CO")</f>
        <v>1</v>
      </c>
      <c r="M2515">
        <f>COUNTIFS(olah!$Q$2:Q17513,summary!A2515,olah!$B$2:B17513,summary!B2515,olah!$T$2:T17513,"On Time CO")</f>
        <v>20</v>
      </c>
      <c r="N2515">
        <f>COUNTIFS(olah!$Q2515:Q17513,summary!A2515,olah!$B2515:B17513,summary!B2515,olah!$N2515:N17513,summary!C2515,olah!$P2515:P17513,summary!D2515,olah!$T2515:T17513,"Overtime")</f>
        <v>0</v>
      </c>
      <c r="O2515">
        <f>COUNTIFS(olah!$Q$2:Q17513,summary!A2515,olah!$B$2:B17513,summary!B2515,olah!$T$2:T17513,"Overtime")</f>
        <v>0</v>
      </c>
      <c r="P2515">
        <f>COUNTIFS(olah!$Q2515:Q17513,summary!A2515,olah!$B2515:B17513,summary!B2515,olah!$N2515:N17513,summary!C2515,olah!$P2515:P17513,summary!D2515,olah!$T2515:T17513,"Early")</f>
        <v>0</v>
      </c>
      <c r="Q2515">
        <f>COUNTIFS(olah!$Q$2:Q17513,summary!A2515,olah!$B$2:B17513,summary!B2515,olah!$T$2:T17513,"Early")</f>
        <v>0</v>
      </c>
      <c r="R2515">
        <f>COUNTIFS(olah!$Q2515:Q17513,summary!A2515,olah!$B2515:B17513,summary!B2515,olah!$N2515:N17513,summary!C2515,olah!$P2515:P17513,summary!D2515,olah!$T2515:T17513,"NA CO")</f>
        <v>0</v>
      </c>
      <c r="S2515">
        <f>COUNTIFS(olah!$Q$2:Q17513,summary!A2515,olah!$B$2:B17513,summary!B2515,olah!$T$2:T17513,"NA CO")</f>
        <v>3</v>
      </c>
      <c r="T2515" t="str">
        <f>olah!R2515</f>
        <v>Attendance</v>
      </c>
      <c r="U2515" t="str">
        <f>IF(T2515="Permit", olah!T2515, "No Permit")</f>
        <v>No Permit</v>
      </c>
    </row>
    <row r="2516" spans="1:21" hidden="1" x14ac:dyDescent="0.3">
      <c r="A2516" s="23">
        <v>44561</v>
      </c>
      <c r="B2516" t="s">
        <v>619</v>
      </c>
      <c r="C2516" t="s">
        <v>8960</v>
      </c>
      <c r="D2516" t="s">
        <v>9024</v>
      </c>
      <c r="E2516" t="str">
        <f>VLOOKUP(B2516,olah!$B:$P,2,0)</f>
        <v>2021-12-01</v>
      </c>
      <c r="F2516">
        <f>COUNTIFS(parameter!$J$4:$J$34,summary!A2516,parameter!$I$4:$I$34,"&gt;="&amp;summary!$E2516)</f>
        <v>31</v>
      </c>
      <c r="G2516">
        <f>COUNTIFS(olah!$Q2516:Q17514,summary!A2516,olah!$B2516:B17514,summary!B2516,olah!$N2516:N17514,summary!C2516,olah!$P2516:P17514,summary!D2516,olah!$S2516:S17514,"On Time")</f>
        <v>1</v>
      </c>
      <c r="H2516">
        <f>COUNTIFS(olah!$Q$2:Q17514,summary!A2516,olah!$B$2:B17514,summary!B2516,olah!$S$2:S17514,"On Time")</f>
        <v>8</v>
      </c>
      <c r="I2516">
        <f>COUNTIFS(olah!$Q2516:Q17514,summary!A2516,olah!$B2516:B17514,summary!B2516,olah!$N2516:N17514,summary!C2516,olah!$P2516:P17514,summary!D2516,olah!$S2516:S17514,"Late")</f>
        <v>0</v>
      </c>
      <c r="J2516">
        <f>COUNTIFS(olah!$Q$2:Q17514,summary!A2516,olah!$B$2:B17514,summary!B2516,olah!$S$2:S17514,"Late")</f>
        <v>15</v>
      </c>
      <c r="K2516">
        <f t="shared" si="39"/>
        <v>8</v>
      </c>
      <c r="L2516">
        <f>COUNTIFS(olah!$Q2516:Q17514,summary!A2516,olah!$B2516:B17514,summary!B2516,olah!$N2516:N17514,summary!C2516,olah!$P2516:P17514,summary!D2516,olah!$T2516:T17514,"On Time CO")</f>
        <v>1</v>
      </c>
      <c r="M2516">
        <f>COUNTIFS(olah!$Q$2:Q17514,summary!A2516,olah!$B$2:B17514,summary!B2516,olah!$T$2:T17514,"On Time CO")</f>
        <v>20</v>
      </c>
      <c r="N2516">
        <f>COUNTIFS(olah!$Q2516:Q17514,summary!A2516,olah!$B2516:B17514,summary!B2516,olah!$N2516:N17514,summary!C2516,olah!$P2516:P17514,summary!D2516,olah!$T2516:T17514,"Overtime")</f>
        <v>0</v>
      </c>
      <c r="O2516">
        <f>COUNTIFS(olah!$Q$2:Q17514,summary!A2516,olah!$B$2:B17514,summary!B2516,olah!$T$2:T17514,"Overtime")</f>
        <v>0</v>
      </c>
      <c r="P2516">
        <f>COUNTIFS(olah!$Q2516:Q17514,summary!A2516,olah!$B2516:B17514,summary!B2516,olah!$N2516:N17514,summary!C2516,olah!$P2516:P17514,summary!D2516,olah!$T2516:T17514,"Early")</f>
        <v>0</v>
      </c>
      <c r="Q2516">
        <f>COUNTIFS(olah!$Q$2:Q17514,summary!A2516,olah!$B$2:B17514,summary!B2516,olah!$T$2:T17514,"Early")</f>
        <v>0</v>
      </c>
      <c r="R2516">
        <f>COUNTIFS(olah!$Q2516:Q17514,summary!A2516,olah!$B2516:B17514,summary!B2516,olah!$N2516:N17514,summary!C2516,olah!$P2516:P17514,summary!D2516,olah!$T2516:T17514,"NA CO")</f>
        <v>0</v>
      </c>
      <c r="S2516">
        <f>COUNTIFS(olah!$Q$2:Q17514,summary!A2516,olah!$B$2:B17514,summary!B2516,olah!$T$2:T17514,"NA CO")</f>
        <v>3</v>
      </c>
      <c r="T2516" t="str">
        <f>olah!R2516</f>
        <v>Daily Journey</v>
      </c>
      <c r="U2516" t="str">
        <f>IF(T2516="Permit", olah!T2516, "No Permit")</f>
        <v>No Permit</v>
      </c>
    </row>
    <row r="2517" spans="1:21" hidden="1" x14ac:dyDescent="0.3">
      <c r="A2517" s="23">
        <v>44561</v>
      </c>
      <c r="B2517" t="s">
        <v>619</v>
      </c>
      <c r="C2517" t="s">
        <v>28</v>
      </c>
      <c r="D2517" t="s">
        <v>10213</v>
      </c>
      <c r="E2517" t="str">
        <f>VLOOKUP(B2517,olah!$B:$P,2,0)</f>
        <v>2021-12-01</v>
      </c>
      <c r="F2517">
        <f>COUNTIFS(parameter!$J$4:$J$34,summary!A2517,parameter!$I$4:$I$34,"&gt;="&amp;summary!$E2517)</f>
        <v>31</v>
      </c>
      <c r="G2517">
        <f>COUNTIFS(olah!$Q2517:Q17515,summary!A2517,olah!$B2517:B17515,summary!B2517,olah!$N2517:N17515,summary!C2517,olah!$P2517:P17515,summary!D2517,olah!$S2517:S17515,"On Time")</f>
        <v>0</v>
      </c>
      <c r="H2517">
        <f>COUNTIFS(olah!$Q$2:Q17515,summary!A2517,olah!$B$2:B17515,summary!B2517,olah!$S$2:S17515,"On Time")</f>
        <v>8</v>
      </c>
      <c r="I2517">
        <f>COUNTIFS(olah!$Q2517:Q17515,summary!A2517,olah!$B2517:B17515,summary!B2517,olah!$N2517:N17515,summary!C2517,olah!$P2517:P17515,summary!D2517,olah!$S2517:S17515,"Late")</f>
        <v>1</v>
      </c>
      <c r="J2517">
        <f>COUNTIFS(olah!$Q$2:Q17515,summary!A2517,olah!$B$2:B17515,summary!B2517,olah!$S$2:S17515,"Late")</f>
        <v>15</v>
      </c>
      <c r="K2517">
        <f t="shared" si="39"/>
        <v>7</v>
      </c>
      <c r="L2517">
        <f>COUNTIFS(olah!$Q2517:Q17515,summary!A2517,olah!$B2517:B17515,summary!B2517,olah!$N2517:N17515,summary!C2517,olah!$P2517:P17515,summary!D2517,olah!$T2517:T17515,"On Time CO")</f>
        <v>1</v>
      </c>
      <c r="M2517">
        <f>COUNTIFS(olah!$Q$2:Q17515,summary!A2517,olah!$B$2:B17515,summary!B2517,olah!$T$2:T17515,"On Time CO")</f>
        <v>20</v>
      </c>
      <c r="N2517">
        <f>COUNTIFS(olah!$Q2517:Q17515,summary!A2517,olah!$B2517:B17515,summary!B2517,olah!$N2517:N17515,summary!C2517,olah!$P2517:P17515,summary!D2517,olah!$T2517:T17515,"Overtime")</f>
        <v>0</v>
      </c>
      <c r="O2517">
        <f>COUNTIFS(olah!$Q$2:Q17515,summary!A2517,olah!$B$2:B17515,summary!B2517,olah!$T$2:T17515,"Overtime")</f>
        <v>0</v>
      </c>
      <c r="P2517">
        <f>COUNTIFS(olah!$Q2517:Q17515,summary!A2517,olah!$B2517:B17515,summary!B2517,olah!$N2517:N17515,summary!C2517,olah!$P2517:P17515,summary!D2517,olah!$T2517:T17515,"Early")</f>
        <v>0</v>
      </c>
      <c r="Q2517">
        <f>COUNTIFS(olah!$Q$2:Q17515,summary!A2517,olah!$B$2:B17515,summary!B2517,olah!$T$2:T17515,"Early")</f>
        <v>0</v>
      </c>
      <c r="R2517">
        <f>COUNTIFS(olah!$Q2517:Q17515,summary!A2517,olah!$B2517:B17515,summary!B2517,olah!$N2517:N17515,summary!C2517,olah!$P2517:P17515,summary!D2517,olah!$T2517:T17515,"NA CO")</f>
        <v>0</v>
      </c>
      <c r="S2517">
        <f>COUNTIFS(olah!$Q$2:Q17515,summary!A2517,olah!$B$2:B17515,summary!B2517,olah!$T$2:T17515,"NA CO")</f>
        <v>3</v>
      </c>
      <c r="T2517" t="str">
        <f>olah!R2517</f>
        <v>Attendance</v>
      </c>
      <c r="U2517" t="str">
        <f>IF(T2517="Permit", olah!T2517, "No Permit")</f>
        <v>No Permit</v>
      </c>
    </row>
    <row r="2518" spans="1:21" hidden="1" x14ac:dyDescent="0.3">
      <c r="A2518" s="23">
        <v>44561</v>
      </c>
      <c r="B2518" t="s">
        <v>619</v>
      </c>
      <c r="C2518" t="s">
        <v>8932</v>
      </c>
      <c r="D2518" t="s">
        <v>7927</v>
      </c>
      <c r="E2518" t="str">
        <f>VLOOKUP(B2518,olah!$B:$P,2,0)</f>
        <v>2021-12-01</v>
      </c>
      <c r="F2518">
        <f>COUNTIFS(parameter!$J$4:$J$34,summary!A2518,parameter!$I$4:$I$34,"&gt;="&amp;summary!$E2518)</f>
        <v>31</v>
      </c>
      <c r="G2518">
        <f>COUNTIFS(olah!$Q2518:Q17516,summary!A2518,olah!$B2518:B17516,summary!B2518,olah!$N2518:N17516,summary!C2518,olah!$P2518:P17516,summary!D2518,olah!$S2518:S17516,"On Time")</f>
        <v>1</v>
      </c>
      <c r="H2518">
        <f>COUNTIFS(olah!$Q$2:Q17516,summary!A2518,olah!$B$2:B17516,summary!B2518,olah!$S$2:S17516,"On Time")</f>
        <v>8</v>
      </c>
      <c r="I2518">
        <f>COUNTIFS(olah!$Q2518:Q17516,summary!A2518,olah!$B2518:B17516,summary!B2518,olah!$N2518:N17516,summary!C2518,olah!$P2518:P17516,summary!D2518,olah!$S2518:S17516,"Late")</f>
        <v>0</v>
      </c>
      <c r="J2518">
        <f>COUNTIFS(olah!$Q$2:Q17516,summary!A2518,olah!$B$2:B17516,summary!B2518,olah!$S$2:S17516,"Late")</f>
        <v>15</v>
      </c>
      <c r="K2518">
        <f t="shared" si="39"/>
        <v>8</v>
      </c>
      <c r="L2518">
        <f>COUNTIFS(olah!$Q2518:Q17516,summary!A2518,olah!$B2518:B17516,summary!B2518,olah!$N2518:N17516,summary!C2518,olah!$P2518:P17516,summary!D2518,olah!$T2518:T17516,"On Time CO")</f>
        <v>0</v>
      </c>
      <c r="M2518">
        <f>COUNTIFS(olah!$Q$2:Q17516,summary!A2518,olah!$B$2:B17516,summary!B2518,olah!$T$2:T17516,"On Time CO")</f>
        <v>20</v>
      </c>
      <c r="N2518">
        <f>COUNTIFS(olah!$Q2518:Q17516,summary!A2518,olah!$B2518:B17516,summary!B2518,olah!$N2518:N17516,summary!C2518,olah!$P2518:P17516,summary!D2518,olah!$T2518:T17516,"Overtime")</f>
        <v>0</v>
      </c>
      <c r="O2518">
        <f>COUNTIFS(olah!$Q$2:Q17516,summary!A2518,olah!$B$2:B17516,summary!B2518,olah!$T$2:T17516,"Overtime")</f>
        <v>0</v>
      </c>
      <c r="P2518">
        <f>COUNTIFS(olah!$Q2518:Q17516,summary!A2518,olah!$B2518:B17516,summary!B2518,olah!$N2518:N17516,summary!C2518,olah!$P2518:P17516,summary!D2518,olah!$T2518:T17516,"Early")</f>
        <v>0</v>
      </c>
      <c r="Q2518">
        <f>COUNTIFS(olah!$Q$2:Q17516,summary!A2518,olah!$B$2:B17516,summary!B2518,olah!$T$2:T17516,"Early")</f>
        <v>0</v>
      </c>
      <c r="R2518">
        <f>COUNTIFS(olah!$Q2518:Q17516,summary!A2518,olah!$B2518:B17516,summary!B2518,olah!$N2518:N17516,summary!C2518,olah!$P2518:P17516,summary!D2518,olah!$T2518:T17516,"NA CO")</f>
        <v>1</v>
      </c>
      <c r="S2518">
        <f>COUNTIFS(olah!$Q$2:Q17516,summary!A2518,olah!$B$2:B17516,summary!B2518,olah!$T$2:T17516,"NA CO")</f>
        <v>3</v>
      </c>
      <c r="T2518" t="str">
        <f>olah!R2518</f>
        <v>Daily Journey</v>
      </c>
      <c r="U2518" t="str">
        <f>IF(T2518="Permit", olah!T2518, "No Permit")</f>
        <v>No Permit</v>
      </c>
    </row>
    <row r="2519" spans="1:21" hidden="1" x14ac:dyDescent="0.3">
      <c r="A2519" s="23">
        <v>44561</v>
      </c>
      <c r="B2519" t="s">
        <v>619</v>
      </c>
      <c r="C2519" t="s">
        <v>28</v>
      </c>
      <c r="D2519" t="s">
        <v>11610</v>
      </c>
      <c r="E2519" t="str">
        <f>VLOOKUP(B2519,olah!$B:$P,2,0)</f>
        <v>2021-12-01</v>
      </c>
      <c r="F2519">
        <f>COUNTIFS(parameter!$J$4:$J$34,summary!A2519,parameter!$I$4:$I$34,"&gt;="&amp;summary!$E2519)</f>
        <v>31</v>
      </c>
      <c r="G2519">
        <f>COUNTIFS(olah!$Q2519:Q17517,summary!A2519,olah!$B2519:B17517,summary!B2519,olah!$N2519:N17517,summary!C2519,olah!$P2519:P17517,summary!D2519,olah!$S2519:S17517,"On Time")</f>
        <v>0</v>
      </c>
      <c r="H2519">
        <f>COUNTIFS(olah!$Q$2:Q17517,summary!A2519,olah!$B$2:B17517,summary!B2519,olah!$S$2:S17517,"On Time")</f>
        <v>8</v>
      </c>
      <c r="I2519">
        <f>COUNTIFS(olah!$Q2519:Q17517,summary!A2519,olah!$B2519:B17517,summary!B2519,olah!$N2519:N17517,summary!C2519,olah!$P2519:P17517,summary!D2519,olah!$S2519:S17517,"Late")</f>
        <v>1</v>
      </c>
      <c r="J2519">
        <f>COUNTIFS(olah!$Q$2:Q17517,summary!A2519,olah!$B$2:B17517,summary!B2519,olah!$S$2:S17517,"Late")</f>
        <v>15</v>
      </c>
      <c r="K2519">
        <f t="shared" si="39"/>
        <v>7</v>
      </c>
      <c r="L2519">
        <f>COUNTIFS(olah!$Q2519:Q17517,summary!A2519,olah!$B2519:B17517,summary!B2519,olah!$N2519:N17517,summary!C2519,olah!$P2519:P17517,summary!D2519,olah!$T2519:T17517,"On Time CO")</f>
        <v>1</v>
      </c>
      <c r="M2519">
        <f>COUNTIFS(olah!$Q$2:Q17517,summary!A2519,olah!$B$2:B17517,summary!B2519,olah!$T$2:T17517,"On Time CO")</f>
        <v>20</v>
      </c>
      <c r="N2519">
        <f>COUNTIFS(olah!$Q2519:Q17517,summary!A2519,olah!$B2519:B17517,summary!B2519,olah!$N2519:N17517,summary!C2519,olah!$P2519:P17517,summary!D2519,olah!$T2519:T17517,"Overtime")</f>
        <v>0</v>
      </c>
      <c r="O2519">
        <f>COUNTIFS(olah!$Q$2:Q17517,summary!A2519,olah!$B$2:B17517,summary!B2519,olah!$T$2:T17517,"Overtime")</f>
        <v>0</v>
      </c>
      <c r="P2519">
        <f>COUNTIFS(olah!$Q2519:Q17517,summary!A2519,olah!$B2519:B17517,summary!B2519,olah!$N2519:N17517,summary!C2519,olah!$P2519:P17517,summary!D2519,olah!$T2519:T17517,"Early")</f>
        <v>0</v>
      </c>
      <c r="Q2519">
        <f>COUNTIFS(olah!$Q$2:Q17517,summary!A2519,olah!$B$2:B17517,summary!B2519,olah!$T$2:T17517,"Early")</f>
        <v>0</v>
      </c>
      <c r="R2519">
        <f>COUNTIFS(olah!$Q2519:Q17517,summary!A2519,olah!$B2519:B17517,summary!B2519,olah!$N2519:N17517,summary!C2519,olah!$P2519:P17517,summary!D2519,olah!$T2519:T17517,"NA CO")</f>
        <v>0</v>
      </c>
      <c r="S2519">
        <f>COUNTIFS(olah!$Q$2:Q17517,summary!A2519,olah!$B$2:B17517,summary!B2519,olah!$T$2:T17517,"NA CO")</f>
        <v>3</v>
      </c>
      <c r="T2519" t="str">
        <f>olah!R2519</f>
        <v>Attendance</v>
      </c>
      <c r="U2519" t="str">
        <f>IF(T2519="Permit", olah!T2519, "No Permit")</f>
        <v>No Permit</v>
      </c>
    </row>
    <row r="2520" spans="1:21" hidden="1" x14ac:dyDescent="0.3">
      <c r="A2520" s="23">
        <v>44561</v>
      </c>
      <c r="B2520" t="s">
        <v>619</v>
      </c>
      <c r="C2520" t="s">
        <v>28</v>
      </c>
      <c r="D2520" t="s">
        <v>9025</v>
      </c>
      <c r="E2520" t="str">
        <f>VLOOKUP(B2520,olah!$B:$P,2,0)</f>
        <v>2021-12-01</v>
      </c>
      <c r="F2520">
        <f>COUNTIFS(parameter!$J$4:$J$34,summary!A2520,parameter!$I$4:$I$34,"&gt;="&amp;summary!$E2520)</f>
        <v>31</v>
      </c>
      <c r="G2520">
        <f>COUNTIFS(olah!$Q2520:Q17518,summary!A2520,olah!$B2520:B17518,summary!B2520,olah!$N2520:N17518,summary!C2520,olah!$P2520:P17518,summary!D2520,olah!$S2520:S17518,"On Time")</f>
        <v>0</v>
      </c>
      <c r="H2520">
        <f>COUNTIFS(olah!$Q$2:Q17518,summary!A2520,olah!$B$2:B17518,summary!B2520,olah!$S$2:S17518,"On Time")</f>
        <v>8</v>
      </c>
      <c r="I2520">
        <f>COUNTIFS(olah!$Q2520:Q17518,summary!A2520,olah!$B2520:B17518,summary!B2520,olah!$N2520:N17518,summary!C2520,olah!$P2520:P17518,summary!D2520,olah!$S2520:S17518,"Late")</f>
        <v>1</v>
      </c>
      <c r="J2520">
        <f>COUNTIFS(olah!$Q$2:Q17518,summary!A2520,olah!$B$2:B17518,summary!B2520,olah!$S$2:S17518,"Late")</f>
        <v>15</v>
      </c>
      <c r="K2520">
        <f t="shared" si="39"/>
        <v>7</v>
      </c>
      <c r="L2520">
        <f>COUNTIFS(olah!$Q2520:Q17518,summary!A2520,olah!$B2520:B17518,summary!B2520,olah!$N2520:N17518,summary!C2520,olah!$P2520:P17518,summary!D2520,olah!$T2520:T17518,"On Time CO")</f>
        <v>1</v>
      </c>
      <c r="M2520">
        <f>COUNTIFS(olah!$Q$2:Q17518,summary!A2520,olah!$B$2:B17518,summary!B2520,olah!$T$2:T17518,"On Time CO")</f>
        <v>20</v>
      </c>
      <c r="N2520">
        <f>COUNTIFS(olah!$Q2520:Q17518,summary!A2520,olah!$B2520:B17518,summary!B2520,olah!$N2520:N17518,summary!C2520,olah!$P2520:P17518,summary!D2520,olah!$T2520:T17518,"Overtime")</f>
        <v>0</v>
      </c>
      <c r="O2520">
        <f>COUNTIFS(olah!$Q$2:Q17518,summary!A2520,olah!$B$2:B17518,summary!B2520,olah!$T$2:T17518,"Overtime")</f>
        <v>0</v>
      </c>
      <c r="P2520">
        <f>COUNTIFS(olah!$Q2520:Q17518,summary!A2520,olah!$B2520:B17518,summary!B2520,olah!$N2520:N17518,summary!C2520,olah!$P2520:P17518,summary!D2520,olah!$T2520:T17518,"Early")</f>
        <v>0</v>
      </c>
      <c r="Q2520">
        <f>COUNTIFS(olah!$Q$2:Q17518,summary!A2520,olah!$B$2:B17518,summary!B2520,olah!$T$2:T17518,"Early")</f>
        <v>0</v>
      </c>
      <c r="R2520">
        <f>COUNTIFS(olah!$Q2520:Q17518,summary!A2520,olah!$B2520:B17518,summary!B2520,olah!$N2520:N17518,summary!C2520,olah!$P2520:P17518,summary!D2520,olah!$T2520:T17518,"NA CO")</f>
        <v>0</v>
      </c>
      <c r="S2520">
        <f>COUNTIFS(olah!$Q$2:Q17518,summary!A2520,olah!$B$2:B17518,summary!B2520,olah!$T$2:T17518,"NA CO")</f>
        <v>3</v>
      </c>
      <c r="T2520" t="str">
        <f>olah!R2520</f>
        <v>Attendance</v>
      </c>
      <c r="U2520" t="str">
        <f>IF(T2520="Permit", olah!T2520, "No Permit")</f>
        <v>No Permit</v>
      </c>
    </row>
    <row r="2521" spans="1:21" hidden="1" x14ac:dyDescent="0.3">
      <c r="A2521" s="23">
        <v>44561</v>
      </c>
      <c r="B2521" t="s">
        <v>619</v>
      </c>
      <c r="C2521" t="s">
        <v>28</v>
      </c>
      <c r="D2521" t="s">
        <v>10214</v>
      </c>
      <c r="E2521" t="str">
        <f>VLOOKUP(B2521,olah!$B:$P,2,0)</f>
        <v>2021-12-01</v>
      </c>
      <c r="F2521">
        <f>COUNTIFS(parameter!$J$4:$J$34,summary!A2521,parameter!$I$4:$I$34,"&gt;="&amp;summary!$E2521)</f>
        <v>31</v>
      </c>
      <c r="G2521">
        <f>COUNTIFS(olah!$Q2521:Q17519,summary!A2521,olah!$B2521:B17519,summary!B2521,olah!$N2521:N17519,summary!C2521,olah!$P2521:P17519,summary!D2521,olah!$S2521:S17519,"On Time")</f>
        <v>0</v>
      </c>
      <c r="H2521">
        <f>COUNTIFS(olah!$Q$2:Q17519,summary!A2521,olah!$B$2:B17519,summary!B2521,olah!$S$2:S17519,"On Time")</f>
        <v>8</v>
      </c>
      <c r="I2521">
        <f>COUNTIFS(olah!$Q2521:Q17519,summary!A2521,olah!$B2521:B17519,summary!B2521,olah!$N2521:N17519,summary!C2521,olah!$P2521:P17519,summary!D2521,olah!$S2521:S17519,"Late")</f>
        <v>1</v>
      </c>
      <c r="J2521">
        <f>COUNTIFS(olah!$Q$2:Q17519,summary!A2521,olah!$B$2:B17519,summary!B2521,olah!$S$2:S17519,"Late")</f>
        <v>15</v>
      </c>
      <c r="K2521">
        <f t="shared" si="39"/>
        <v>7</v>
      </c>
      <c r="L2521">
        <f>COUNTIFS(olah!$Q2521:Q17519,summary!A2521,olah!$B2521:B17519,summary!B2521,olah!$N2521:N17519,summary!C2521,olah!$P2521:P17519,summary!D2521,olah!$T2521:T17519,"On Time CO")</f>
        <v>1</v>
      </c>
      <c r="M2521">
        <f>COUNTIFS(olah!$Q$2:Q17519,summary!A2521,olah!$B$2:B17519,summary!B2521,olah!$T$2:T17519,"On Time CO")</f>
        <v>20</v>
      </c>
      <c r="N2521">
        <f>COUNTIFS(olah!$Q2521:Q17519,summary!A2521,olah!$B2521:B17519,summary!B2521,olah!$N2521:N17519,summary!C2521,olah!$P2521:P17519,summary!D2521,olah!$T2521:T17519,"Overtime")</f>
        <v>0</v>
      </c>
      <c r="O2521">
        <f>COUNTIFS(olah!$Q$2:Q17519,summary!A2521,olah!$B$2:B17519,summary!B2521,olah!$T$2:T17519,"Overtime")</f>
        <v>0</v>
      </c>
      <c r="P2521">
        <f>COUNTIFS(olah!$Q2521:Q17519,summary!A2521,olah!$B2521:B17519,summary!B2521,olah!$N2521:N17519,summary!C2521,olah!$P2521:P17519,summary!D2521,olah!$T2521:T17519,"Early")</f>
        <v>0</v>
      </c>
      <c r="Q2521">
        <f>COUNTIFS(olah!$Q$2:Q17519,summary!A2521,olah!$B$2:B17519,summary!B2521,olah!$T$2:T17519,"Early")</f>
        <v>0</v>
      </c>
      <c r="R2521">
        <f>COUNTIFS(olah!$Q2521:Q17519,summary!A2521,olah!$B2521:B17519,summary!B2521,olah!$N2521:N17519,summary!C2521,olah!$P2521:P17519,summary!D2521,olah!$T2521:T17519,"NA CO")</f>
        <v>0</v>
      </c>
      <c r="S2521">
        <f>COUNTIFS(olah!$Q$2:Q17519,summary!A2521,olah!$B$2:B17519,summary!B2521,olah!$T$2:T17519,"NA CO")</f>
        <v>3</v>
      </c>
      <c r="T2521" t="str">
        <f>olah!R2521</f>
        <v>Attendance</v>
      </c>
      <c r="U2521" t="str">
        <f>IF(T2521="Permit", olah!T2521, "No Permit")</f>
        <v>No Permit</v>
      </c>
    </row>
    <row r="2522" spans="1:21" hidden="1" x14ac:dyDescent="0.3">
      <c r="A2522" s="23">
        <v>44561</v>
      </c>
      <c r="B2522" t="s">
        <v>619</v>
      </c>
      <c r="C2522" t="s">
        <v>8932</v>
      </c>
      <c r="D2522" t="s">
        <v>7814</v>
      </c>
      <c r="E2522" t="str">
        <f>VLOOKUP(B2522,olah!$B:$P,2,0)</f>
        <v>2021-12-01</v>
      </c>
      <c r="F2522">
        <f>COUNTIFS(parameter!$J$4:$J$34,summary!A2522,parameter!$I$4:$I$34,"&gt;="&amp;summary!$E2522)</f>
        <v>31</v>
      </c>
      <c r="G2522">
        <f>COUNTIFS(olah!$Q2522:Q17520,summary!A2522,olah!$B2522:B17520,summary!B2522,olah!$N2522:N17520,summary!C2522,olah!$P2522:P17520,summary!D2522,olah!$S2522:S17520,"On Time")</f>
        <v>1</v>
      </c>
      <c r="H2522">
        <f>COUNTIFS(olah!$Q$2:Q17520,summary!A2522,olah!$B$2:B17520,summary!B2522,olah!$S$2:S17520,"On Time")</f>
        <v>8</v>
      </c>
      <c r="I2522">
        <f>COUNTIFS(olah!$Q2522:Q17520,summary!A2522,olah!$B2522:B17520,summary!B2522,olah!$N2522:N17520,summary!C2522,olah!$P2522:P17520,summary!D2522,olah!$S2522:S17520,"Late")</f>
        <v>0</v>
      </c>
      <c r="J2522">
        <f>COUNTIFS(olah!$Q$2:Q17520,summary!A2522,olah!$B$2:B17520,summary!B2522,olah!$S$2:S17520,"Late")</f>
        <v>15</v>
      </c>
      <c r="K2522">
        <f t="shared" si="39"/>
        <v>8</v>
      </c>
      <c r="L2522">
        <f>COUNTIFS(olah!$Q2522:Q17520,summary!A2522,olah!$B2522:B17520,summary!B2522,olah!$N2522:N17520,summary!C2522,olah!$P2522:P17520,summary!D2522,olah!$T2522:T17520,"On Time CO")</f>
        <v>1</v>
      </c>
      <c r="M2522">
        <f>COUNTIFS(olah!$Q$2:Q17520,summary!A2522,olah!$B$2:B17520,summary!B2522,olah!$T$2:T17520,"On Time CO")</f>
        <v>20</v>
      </c>
      <c r="N2522">
        <f>COUNTIFS(olah!$Q2522:Q17520,summary!A2522,olah!$B2522:B17520,summary!B2522,olah!$N2522:N17520,summary!C2522,olah!$P2522:P17520,summary!D2522,olah!$T2522:T17520,"Overtime")</f>
        <v>0</v>
      </c>
      <c r="O2522">
        <f>COUNTIFS(olah!$Q$2:Q17520,summary!A2522,olah!$B$2:B17520,summary!B2522,olah!$T$2:T17520,"Overtime")</f>
        <v>0</v>
      </c>
      <c r="P2522">
        <f>COUNTIFS(olah!$Q2522:Q17520,summary!A2522,olah!$B2522:B17520,summary!B2522,olah!$N2522:N17520,summary!C2522,olah!$P2522:P17520,summary!D2522,olah!$T2522:T17520,"Early")</f>
        <v>0</v>
      </c>
      <c r="Q2522">
        <f>COUNTIFS(olah!$Q$2:Q17520,summary!A2522,olah!$B$2:B17520,summary!B2522,olah!$T$2:T17520,"Early")</f>
        <v>0</v>
      </c>
      <c r="R2522">
        <f>COUNTIFS(olah!$Q2522:Q17520,summary!A2522,olah!$B2522:B17520,summary!B2522,olah!$N2522:N17520,summary!C2522,olah!$P2522:P17520,summary!D2522,olah!$T2522:T17520,"NA CO")</f>
        <v>0</v>
      </c>
      <c r="S2522">
        <f>COUNTIFS(olah!$Q$2:Q17520,summary!A2522,olah!$B$2:B17520,summary!B2522,olah!$T$2:T17520,"NA CO")</f>
        <v>3</v>
      </c>
      <c r="T2522" t="str">
        <f>olah!R2522</f>
        <v>Daily Journey</v>
      </c>
      <c r="U2522" t="str">
        <f>IF(T2522="Permit", olah!T2522, "No Permit")</f>
        <v>No Permit</v>
      </c>
    </row>
    <row r="2523" spans="1:21" hidden="1" x14ac:dyDescent="0.3">
      <c r="A2523" s="23">
        <v>44561</v>
      </c>
      <c r="B2523" t="s">
        <v>627</v>
      </c>
      <c r="C2523" t="s">
        <v>28</v>
      </c>
      <c r="D2523" t="s">
        <v>1390</v>
      </c>
      <c r="E2523" t="str">
        <f>VLOOKUP(B2523,olah!$B:$P,2,0)</f>
        <v>2021-12-01</v>
      </c>
      <c r="F2523">
        <f>COUNTIFS(parameter!$J$4:$J$34,summary!A2523,parameter!$I$4:$I$34,"&gt;="&amp;summary!$E2523)</f>
        <v>31</v>
      </c>
      <c r="G2523">
        <f>COUNTIFS(olah!$Q2523:Q17521,summary!A2523,olah!$B2523:B17521,summary!B2523,olah!$N2523:N17521,summary!C2523,olah!$P2523:P17521,summary!D2523,olah!$S2523:S17521,"On Time")</f>
        <v>0</v>
      </c>
      <c r="H2523">
        <f>COUNTIFS(olah!$Q$2:Q17521,summary!A2523,olah!$B$2:B17521,summary!B2523,olah!$S$2:S17521,"On Time")</f>
        <v>3</v>
      </c>
      <c r="I2523">
        <f>COUNTIFS(olah!$Q2523:Q17521,summary!A2523,olah!$B2523:B17521,summary!B2523,olah!$N2523:N17521,summary!C2523,olah!$P2523:P17521,summary!D2523,olah!$S2523:S17521,"Late")</f>
        <v>1</v>
      </c>
      <c r="J2523">
        <f>COUNTIFS(olah!$Q$2:Q17521,summary!A2523,olah!$B$2:B17521,summary!B2523,olah!$S$2:S17521,"Late")</f>
        <v>13</v>
      </c>
      <c r="K2523">
        <f t="shared" si="39"/>
        <v>14</v>
      </c>
      <c r="L2523">
        <f>COUNTIFS(olah!$Q2523:Q17521,summary!A2523,olah!$B2523:B17521,summary!B2523,olah!$N2523:N17521,summary!C2523,olah!$P2523:P17521,summary!D2523,olah!$T2523:T17521,"On Time CO")</f>
        <v>1</v>
      </c>
      <c r="M2523">
        <f>COUNTIFS(olah!$Q$2:Q17521,summary!A2523,olah!$B$2:B17521,summary!B2523,olah!$T$2:T17521,"On Time CO")</f>
        <v>10</v>
      </c>
      <c r="N2523">
        <f>COUNTIFS(olah!$Q2523:Q17521,summary!A2523,olah!$B2523:B17521,summary!B2523,olah!$N2523:N17521,summary!C2523,olah!$P2523:P17521,summary!D2523,olah!$T2523:T17521,"Overtime")</f>
        <v>0</v>
      </c>
      <c r="O2523">
        <f>COUNTIFS(olah!$Q$2:Q17521,summary!A2523,olah!$B$2:B17521,summary!B2523,olah!$T$2:T17521,"Overtime")</f>
        <v>2</v>
      </c>
      <c r="P2523">
        <f>COUNTIFS(olah!$Q2523:Q17521,summary!A2523,olah!$B2523:B17521,summary!B2523,olah!$N2523:N17521,summary!C2523,olah!$P2523:P17521,summary!D2523,olah!$T2523:T17521,"Early")</f>
        <v>0</v>
      </c>
      <c r="Q2523">
        <f>COUNTIFS(olah!$Q$2:Q17521,summary!A2523,olah!$B$2:B17521,summary!B2523,olah!$T$2:T17521,"Early")</f>
        <v>0</v>
      </c>
      <c r="R2523">
        <f>COUNTIFS(olah!$Q2523:Q17521,summary!A2523,olah!$B2523:B17521,summary!B2523,olah!$N2523:N17521,summary!C2523,olah!$P2523:P17521,summary!D2523,olah!$T2523:T17521,"NA CO")</f>
        <v>0</v>
      </c>
      <c r="S2523">
        <f>COUNTIFS(olah!$Q$2:Q17521,summary!A2523,olah!$B$2:B17521,summary!B2523,olah!$T$2:T17521,"NA CO")</f>
        <v>4</v>
      </c>
      <c r="T2523" t="str">
        <f>olah!R2523</f>
        <v>Attendance</v>
      </c>
      <c r="U2523" t="str">
        <f>IF(T2523="Permit", olah!T2523, "No Permit")</f>
        <v>No Permit</v>
      </c>
    </row>
    <row r="2524" spans="1:21" hidden="1" x14ac:dyDescent="0.3">
      <c r="A2524" s="23">
        <v>44561</v>
      </c>
      <c r="B2524" t="s">
        <v>627</v>
      </c>
      <c r="C2524" t="s">
        <v>28</v>
      </c>
      <c r="D2524" t="s">
        <v>5935</v>
      </c>
      <c r="E2524" t="str">
        <f>VLOOKUP(B2524,olah!$B:$P,2,0)</f>
        <v>2021-12-01</v>
      </c>
      <c r="F2524">
        <f>COUNTIFS(parameter!$J$4:$J$34,summary!A2524,parameter!$I$4:$I$34,"&gt;="&amp;summary!$E2524)</f>
        <v>31</v>
      </c>
      <c r="G2524">
        <f>COUNTIFS(olah!$Q2524:Q17522,summary!A2524,olah!$B2524:B17522,summary!B2524,olah!$N2524:N17522,summary!C2524,olah!$P2524:P17522,summary!D2524,olah!$S2524:S17522,"On Time")</f>
        <v>0</v>
      </c>
      <c r="H2524">
        <f>COUNTIFS(olah!$Q$2:Q17522,summary!A2524,olah!$B$2:B17522,summary!B2524,olah!$S$2:S17522,"On Time")</f>
        <v>3</v>
      </c>
      <c r="I2524">
        <f>COUNTIFS(olah!$Q2524:Q17522,summary!A2524,olah!$B2524:B17522,summary!B2524,olah!$N2524:N17522,summary!C2524,olah!$P2524:P17522,summary!D2524,olah!$S2524:S17522,"Late")</f>
        <v>1</v>
      </c>
      <c r="J2524">
        <f>COUNTIFS(olah!$Q$2:Q17522,summary!A2524,olah!$B$2:B17522,summary!B2524,olah!$S$2:S17522,"Late")</f>
        <v>13</v>
      </c>
      <c r="K2524">
        <f t="shared" si="39"/>
        <v>14</v>
      </c>
      <c r="L2524">
        <f>COUNTIFS(olah!$Q2524:Q17522,summary!A2524,olah!$B2524:B17522,summary!B2524,olah!$N2524:N17522,summary!C2524,olah!$P2524:P17522,summary!D2524,olah!$T2524:T17522,"On Time CO")</f>
        <v>1</v>
      </c>
      <c r="M2524">
        <f>COUNTIFS(olah!$Q$2:Q17522,summary!A2524,olah!$B$2:B17522,summary!B2524,olah!$T$2:T17522,"On Time CO")</f>
        <v>10</v>
      </c>
      <c r="N2524">
        <f>COUNTIFS(olah!$Q2524:Q17522,summary!A2524,olah!$B2524:B17522,summary!B2524,olah!$N2524:N17522,summary!C2524,olah!$P2524:P17522,summary!D2524,olah!$T2524:T17522,"Overtime")</f>
        <v>0</v>
      </c>
      <c r="O2524">
        <f>COUNTIFS(olah!$Q$2:Q17522,summary!A2524,olah!$B$2:B17522,summary!B2524,olah!$T$2:T17522,"Overtime")</f>
        <v>2</v>
      </c>
      <c r="P2524">
        <f>COUNTIFS(olah!$Q2524:Q17522,summary!A2524,olah!$B2524:B17522,summary!B2524,olah!$N2524:N17522,summary!C2524,olah!$P2524:P17522,summary!D2524,olah!$T2524:T17522,"Early")</f>
        <v>0</v>
      </c>
      <c r="Q2524">
        <f>COUNTIFS(olah!$Q$2:Q17522,summary!A2524,olah!$B$2:B17522,summary!B2524,olah!$T$2:T17522,"Early")</f>
        <v>0</v>
      </c>
      <c r="R2524">
        <f>COUNTIFS(olah!$Q2524:Q17522,summary!A2524,olah!$B2524:B17522,summary!B2524,olah!$N2524:N17522,summary!C2524,olah!$P2524:P17522,summary!D2524,olah!$T2524:T17522,"NA CO")</f>
        <v>0</v>
      </c>
      <c r="S2524">
        <f>COUNTIFS(olah!$Q$2:Q17522,summary!A2524,olah!$B$2:B17522,summary!B2524,olah!$T$2:T17522,"NA CO")</f>
        <v>4</v>
      </c>
      <c r="T2524" t="str">
        <f>olah!R2524</f>
        <v>Attendance</v>
      </c>
      <c r="U2524" t="str">
        <f>IF(T2524="Permit", olah!T2524, "No Permit")</f>
        <v>No Permit</v>
      </c>
    </row>
    <row r="2525" spans="1:21" hidden="1" x14ac:dyDescent="0.3">
      <c r="A2525" s="23">
        <v>44561</v>
      </c>
      <c r="B2525" t="s">
        <v>627</v>
      </c>
      <c r="C2525" t="s">
        <v>28</v>
      </c>
      <c r="D2525" t="s">
        <v>11600</v>
      </c>
      <c r="E2525" t="str">
        <f>VLOOKUP(B2525,olah!$B:$P,2,0)</f>
        <v>2021-12-01</v>
      </c>
      <c r="F2525">
        <f>COUNTIFS(parameter!$J$4:$J$34,summary!A2525,parameter!$I$4:$I$34,"&gt;="&amp;summary!$E2525)</f>
        <v>31</v>
      </c>
      <c r="G2525">
        <f>COUNTIFS(olah!$Q2525:Q17523,summary!A2525,olah!$B2525:B17523,summary!B2525,olah!$N2525:N17523,summary!C2525,olah!$P2525:P17523,summary!D2525,olah!$S2525:S17523,"On Time")</f>
        <v>0</v>
      </c>
      <c r="H2525">
        <f>COUNTIFS(olah!$Q$2:Q17523,summary!A2525,olah!$B$2:B17523,summary!B2525,olah!$S$2:S17523,"On Time")</f>
        <v>3</v>
      </c>
      <c r="I2525">
        <f>COUNTIFS(olah!$Q2525:Q17523,summary!A2525,olah!$B2525:B17523,summary!B2525,olah!$N2525:N17523,summary!C2525,olah!$P2525:P17523,summary!D2525,olah!$S2525:S17523,"Late")</f>
        <v>1</v>
      </c>
      <c r="J2525">
        <f>COUNTIFS(olah!$Q$2:Q17523,summary!A2525,olah!$B$2:B17523,summary!B2525,olah!$S$2:S17523,"Late")</f>
        <v>13</v>
      </c>
      <c r="K2525">
        <f t="shared" si="39"/>
        <v>14</v>
      </c>
      <c r="L2525">
        <f>COUNTIFS(olah!$Q2525:Q17523,summary!A2525,olah!$B2525:B17523,summary!B2525,olah!$N2525:N17523,summary!C2525,olah!$P2525:P17523,summary!D2525,olah!$T2525:T17523,"On Time CO")</f>
        <v>1</v>
      </c>
      <c r="M2525">
        <f>COUNTIFS(olah!$Q$2:Q17523,summary!A2525,olah!$B$2:B17523,summary!B2525,olah!$T$2:T17523,"On Time CO")</f>
        <v>10</v>
      </c>
      <c r="N2525">
        <f>COUNTIFS(olah!$Q2525:Q17523,summary!A2525,olah!$B2525:B17523,summary!B2525,olah!$N2525:N17523,summary!C2525,olah!$P2525:P17523,summary!D2525,olah!$T2525:T17523,"Overtime")</f>
        <v>0</v>
      </c>
      <c r="O2525">
        <f>COUNTIFS(olah!$Q$2:Q17523,summary!A2525,olah!$B$2:B17523,summary!B2525,olah!$T$2:T17523,"Overtime")</f>
        <v>2</v>
      </c>
      <c r="P2525">
        <f>COUNTIFS(olah!$Q2525:Q17523,summary!A2525,olah!$B2525:B17523,summary!B2525,olah!$N2525:N17523,summary!C2525,olah!$P2525:P17523,summary!D2525,olah!$T2525:T17523,"Early")</f>
        <v>0</v>
      </c>
      <c r="Q2525">
        <f>COUNTIFS(olah!$Q$2:Q17523,summary!A2525,olah!$B$2:B17523,summary!B2525,olah!$T$2:T17523,"Early")</f>
        <v>0</v>
      </c>
      <c r="R2525">
        <f>COUNTIFS(olah!$Q2525:Q17523,summary!A2525,olah!$B2525:B17523,summary!B2525,olah!$N2525:N17523,summary!C2525,olah!$P2525:P17523,summary!D2525,olah!$T2525:T17523,"NA CO")</f>
        <v>0</v>
      </c>
      <c r="S2525">
        <f>COUNTIFS(olah!$Q$2:Q17523,summary!A2525,olah!$B$2:B17523,summary!B2525,olah!$T$2:T17523,"NA CO")</f>
        <v>4</v>
      </c>
      <c r="T2525" t="str">
        <f>olah!R2525</f>
        <v>Attendance</v>
      </c>
      <c r="U2525" t="str">
        <f>IF(T2525="Permit", olah!T2525, "No Permit")</f>
        <v>No Permit</v>
      </c>
    </row>
    <row r="2526" spans="1:21" hidden="1" x14ac:dyDescent="0.3">
      <c r="A2526" s="23">
        <v>44561</v>
      </c>
      <c r="B2526" t="s">
        <v>627</v>
      </c>
      <c r="C2526" t="s">
        <v>28</v>
      </c>
      <c r="D2526" t="s">
        <v>11601</v>
      </c>
      <c r="E2526" t="str">
        <f>VLOOKUP(B2526,olah!$B:$P,2,0)</f>
        <v>2021-12-01</v>
      </c>
      <c r="F2526">
        <f>COUNTIFS(parameter!$J$4:$J$34,summary!A2526,parameter!$I$4:$I$34,"&gt;="&amp;summary!$E2526)</f>
        <v>31</v>
      </c>
      <c r="G2526">
        <f>COUNTIFS(olah!$Q2526:Q17524,summary!A2526,olah!$B2526:B17524,summary!B2526,olah!$N2526:N17524,summary!C2526,olah!$P2526:P17524,summary!D2526,olah!$S2526:S17524,"On Time")</f>
        <v>0</v>
      </c>
      <c r="H2526">
        <f>COUNTIFS(olah!$Q$2:Q17524,summary!A2526,olah!$B$2:B17524,summary!B2526,olah!$S$2:S17524,"On Time")</f>
        <v>3</v>
      </c>
      <c r="I2526">
        <f>COUNTIFS(olah!$Q2526:Q17524,summary!A2526,olah!$B2526:B17524,summary!B2526,olah!$N2526:N17524,summary!C2526,olah!$P2526:P17524,summary!D2526,olah!$S2526:S17524,"Late")</f>
        <v>1</v>
      </c>
      <c r="J2526">
        <f>COUNTIFS(olah!$Q$2:Q17524,summary!A2526,olah!$B$2:B17524,summary!B2526,olah!$S$2:S17524,"Late")</f>
        <v>13</v>
      </c>
      <c r="K2526">
        <f t="shared" si="39"/>
        <v>14</v>
      </c>
      <c r="L2526">
        <f>COUNTIFS(olah!$Q2526:Q17524,summary!A2526,olah!$B2526:B17524,summary!B2526,olah!$N2526:N17524,summary!C2526,olah!$P2526:P17524,summary!D2526,olah!$T2526:T17524,"On Time CO")</f>
        <v>1</v>
      </c>
      <c r="M2526">
        <f>COUNTIFS(olah!$Q$2:Q17524,summary!A2526,olah!$B$2:B17524,summary!B2526,olah!$T$2:T17524,"On Time CO")</f>
        <v>10</v>
      </c>
      <c r="N2526">
        <f>COUNTIFS(olah!$Q2526:Q17524,summary!A2526,olah!$B2526:B17524,summary!B2526,olah!$N2526:N17524,summary!C2526,olah!$P2526:P17524,summary!D2526,olah!$T2526:T17524,"Overtime")</f>
        <v>0</v>
      </c>
      <c r="O2526">
        <f>COUNTIFS(olah!$Q$2:Q17524,summary!A2526,olah!$B$2:B17524,summary!B2526,olah!$T$2:T17524,"Overtime")</f>
        <v>2</v>
      </c>
      <c r="P2526">
        <f>COUNTIFS(olah!$Q2526:Q17524,summary!A2526,olah!$B2526:B17524,summary!B2526,olah!$N2526:N17524,summary!C2526,olah!$P2526:P17524,summary!D2526,olah!$T2526:T17524,"Early")</f>
        <v>0</v>
      </c>
      <c r="Q2526">
        <f>COUNTIFS(olah!$Q$2:Q17524,summary!A2526,olah!$B$2:B17524,summary!B2526,olah!$T$2:T17524,"Early")</f>
        <v>0</v>
      </c>
      <c r="R2526">
        <f>COUNTIFS(olah!$Q2526:Q17524,summary!A2526,olah!$B2526:B17524,summary!B2526,olah!$N2526:N17524,summary!C2526,olah!$P2526:P17524,summary!D2526,olah!$T2526:T17524,"NA CO")</f>
        <v>0</v>
      </c>
      <c r="S2526">
        <f>COUNTIFS(olah!$Q$2:Q17524,summary!A2526,olah!$B$2:B17524,summary!B2526,olah!$T$2:T17524,"NA CO")</f>
        <v>4</v>
      </c>
      <c r="T2526" t="str">
        <f>olah!R2526</f>
        <v>Attendance</v>
      </c>
      <c r="U2526" t="str">
        <f>IF(T2526="Permit", olah!T2526, "No Permit")</f>
        <v>No Permit</v>
      </c>
    </row>
    <row r="2527" spans="1:21" hidden="1" x14ac:dyDescent="0.3">
      <c r="A2527" s="23">
        <v>44561</v>
      </c>
      <c r="B2527" t="s">
        <v>627</v>
      </c>
      <c r="C2527" t="s">
        <v>28</v>
      </c>
      <c r="D2527" t="s">
        <v>5936</v>
      </c>
      <c r="E2527" t="str">
        <f>VLOOKUP(B2527,olah!$B:$P,2,0)</f>
        <v>2021-12-01</v>
      </c>
      <c r="F2527">
        <f>COUNTIFS(parameter!$J$4:$J$34,summary!A2527,parameter!$I$4:$I$34,"&gt;="&amp;summary!$E2527)</f>
        <v>31</v>
      </c>
      <c r="G2527">
        <f>COUNTIFS(olah!$Q2527:Q17525,summary!A2527,olah!$B2527:B17525,summary!B2527,olah!$N2527:N17525,summary!C2527,olah!$P2527:P17525,summary!D2527,olah!$S2527:S17525,"On Time")</f>
        <v>0</v>
      </c>
      <c r="H2527">
        <f>COUNTIFS(olah!$Q$2:Q17525,summary!A2527,olah!$B$2:B17525,summary!B2527,olah!$S$2:S17525,"On Time")</f>
        <v>3</v>
      </c>
      <c r="I2527">
        <f>COUNTIFS(olah!$Q2527:Q17525,summary!A2527,olah!$B2527:B17525,summary!B2527,olah!$N2527:N17525,summary!C2527,olah!$P2527:P17525,summary!D2527,olah!$S2527:S17525,"Late")</f>
        <v>1</v>
      </c>
      <c r="J2527">
        <f>COUNTIFS(olah!$Q$2:Q17525,summary!A2527,olah!$B$2:B17525,summary!B2527,olah!$S$2:S17525,"Late")</f>
        <v>13</v>
      </c>
      <c r="K2527">
        <f t="shared" si="39"/>
        <v>14</v>
      </c>
      <c r="L2527">
        <f>COUNTIFS(olah!$Q2527:Q17525,summary!A2527,olah!$B2527:B17525,summary!B2527,olah!$N2527:N17525,summary!C2527,olah!$P2527:P17525,summary!D2527,olah!$T2527:T17525,"On Time CO")</f>
        <v>1</v>
      </c>
      <c r="M2527">
        <f>COUNTIFS(olah!$Q$2:Q17525,summary!A2527,olah!$B$2:B17525,summary!B2527,olah!$T$2:T17525,"On Time CO")</f>
        <v>10</v>
      </c>
      <c r="N2527">
        <f>COUNTIFS(olah!$Q2527:Q17525,summary!A2527,olah!$B2527:B17525,summary!B2527,olah!$N2527:N17525,summary!C2527,olah!$P2527:P17525,summary!D2527,olah!$T2527:T17525,"Overtime")</f>
        <v>0</v>
      </c>
      <c r="O2527">
        <f>COUNTIFS(olah!$Q$2:Q17525,summary!A2527,olah!$B$2:B17525,summary!B2527,olah!$T$2:T17525,"Overtime")</f>
        <v>2</v>
      </c>
      <c r="P2527">
        <f>COUNTIFS(olah!$Q2527:Q17525,summary!A2527,olah!$B2527:B17525,summary!B2527,olah!$N2527:N17525,summary!C2527,olah!$P2527:P17525,summary!D2527,olah!$T2527:T17525,"Early")</f>
        <v>0</v>
      </c>
      <c r="Q2527">
        <f>COUNTIFS(olah!$Q$2:Q17525,summary!A2527,olah!$B$2:B17525,summary!B2527,olah!$T$2:T17525,"Early")</f>
        <v>0</v>
      </c>
      <c r="R2527">
        <f>COUNTIFS(olah!$Q2527:Q17525,summary!A2527,olah!$B2527:B17525,summary!B2527,olah!$N2527:N17525,summary!C2527,olah!$P2527:P17525,summary!D2527,olah!$T2527:T17525,"NA CO")</f>
        <v>0</v>
      </c>
      <c r="S2527">
        <f>COUNTIFS(olah!$Q$2:Q17525,summary!A2527,olah!$B$2:B17525,summary!B2527,olah!$T$2:T17525,"NA CO")</f>
        <v>4</v>
      </c>
      <c r="T2527" t="str">
        <f>olah!R2527</f>
        <v>Attendance</v>
      </c>
      <c r="U2527" t="str">
        <f>IF(T2527="Permit", olah!T2527, "No Permit")</f>
        <v>No Permit</v>
      </c>
    </row>
    <row r="2528" spans="1:21" hidden="1" x14ac:dyDescent="0.3">
      <c r="A2528" s="23">
        <v>44561</v>
      </c>
      <c r="B2528" t="s">
        <v>627</v>
      </c>
      <c r="C2528" t="s">
        <v>28</v>
      </c>
      <c r="D2528" t="s">
        <v>11602</v>
      </c>
      <c r="E2528" t="str">
        <f>VLOOKUP(B2528,olah!$B:$P,2,0)</f>
        <v>2021-12-01</v>
      </c>
      <c r="F2528">
        <f>COUNTIFS(parameter!$J$4:$J$34,summary!A2528,parameter!$I$4:$I$34,"&gt;="&amp;summary!$E2528)</f>
        <v>31</v>
      </c>
      <c r="G2528">
        <f>COUNTIFS(olah!$Q2528:Q17526,summary!A2528,olah!$B2528:B17526,summary!B2528,olah!$N2528:N17526,summary!C2528,olah!$P2528:P17526,summary!D2528,olah!$S2528:S17526,"On Time")</f>
        <v>0</v>
      </c>
      <c r="H2528">
        <f>COUNTIFS(olah!$Q$2:Q17526,summary!A2528,olah!$B$2:B17526,summary!B2528,olah!$S$2:S17526,"On Time")</f>
        <v>3</v>
      </c>
      <c r="I2528">
        <f>COUNTIFS(olah!$Q2528:Q17526,summary!A2528,olah!$B2528:B17526,summary!B2528,olah!$N2528:N17526,summary!C2528,olah!$P2528:P17526,summary!D2528,olah!$S2528:S17526,"Late")</f>
        <v>1</v>
      </c>
      <c r="J2528">
        <f>COUNTIFS(olah!$Q$2:Q17526,summary!A2528,olah!$B$2:B17526,summary!B2528,olah!$S$2:S17526,"Late")</f>
        <v>13</v>
      </c>
      <c r="K2528">
        <f t="shared" si="39"/>
        <v>14</v>
      </c>
      <c r="L2528">
        <f>COUNTIFS(olah!$Q2528:Q17526,summary!A2528,olah!$B2528:B17526,summary!B2528,olah!$N2528:N17526,summary!C2528,olah!$P2528:P17526,summary!D2528,olah!$T2528:T17526,"On Time CO")</f>
        <v>1</v>
      </c>
      <c r="M2528">
        <f>COUNTIFS(olah!$Q$2:Q17526,summary!A2528,olah!$B$2:B17526,summary!B2528,olah!$T$2:T17526,"On Time CO")</f>
        <v>10</v>
      </c>
      <c r="N2528">
        <f>COUNTIFS(olah!$Q2528:Q17526,summary!A2528,olah!$B2528:B17526,summary!B2528,olah!$N2528:N17526,summary!C2528,olah!$P2528:P17526,summary!D2528,olah!$T2528:T17526,"Overtime")</f>
        <v>0</v>
      </c>
      <c r="O2528">
        <f>COUNTIFS(olah!$Q$2:Q17526,summary!A2528,olah!$B$2:B17526,summary!B2528,olah!$T$2:T17526,"Overtime")</f>
        <v>2</v>
      </c>
      <c r="P2528">
        <f>COUNTIFS(olah!$Q2528:Q17526,summary!A2528,olah!$B2528:B17526,summary!B2528,olah!$N2528:N17526,summary!C2528,olah!$P2528:P17526,summary!D2528,olah!$T2528:T17526,"Early")</f>
        <v>0</v>
      </c>
      <c r="Q2528">
        <f>COUNTIFS(olah!$Q$2:Q17526,summary!A2528,olah!$B$2:B17526,summary!B2528,olah!$T$2:T17526,"Early")</f>
        <v>0</v>
      </c>
      <c r="R2528">
        <f>COUNTIFS(olah!$Q2528:Q17526,summary!A2528,olah!$B2528:B17526,summary!B2528,olah!$N2528:N17526,summary!C2528,olah!$P2528:P17526,summary!D2528,olah!$T2528:T17526,"NA CO")</f>
        <v>0</v>
      </c>
      <c r="S2528">
        <f>COUNTIFS(olah!$Q$2:Q17526,summary!A2528,olah!$B$2:B17526,summary!B2528,olah!$T$2:T17526,"NA CO")</f>
        <v>4</v>
      </c>
      <c r="T2528" t="str">
        <f>olah!R2528</f>
        <v>Attendance</v>
      </c>
      <c r="U2528" t="str">
        <f>IF(T2528="Permit", olah!T2528, "No Permit")</f>
        <v>No Permit</v>
      </c>
    </row>
    <row r="2529" spans="1:21" hidden="1" x14ac:dyDescent="0.3">
      <c r="A2529" s="23">
        <v>44561</v>
      </c>
      <c r="B2529" t="s">
        <v>627</v>
      </c>
      <c r="C2529" t="s">
        <v>28</v>
      </c>
      <c r="D2529" t="s">
        <v>11603</v>
      </c>
      <c r="E2529" t="str">
        <f>VLOOKUP(B2529,olah!$B:$P,2,0)</f>
        <v>2021-12-01</v>
      </c>
      <c r="F2529">
        <f>COUNTIFS(parameter!$J$4:$J$34,summary!A2529,parameter!$I$4:$I$34,"&gt;="&amp;summary!$E2529)</f>
        <v>31</v>
      </c>
      <c r="G2529">
        <f>COUNTIFS(olah!$Q2529:Q17527,summary!A2529,olah!$B2529:B17527,summary!B2529,olah!$N2529:N17527,summary!C2529,olah!$P2529:P17527,summary!D2529,olah!$S2529:S17527,"On Time")</f>
        <v>0</v>
      </c>
      <c r="H2529">
        <f>COUNTIFS(olah!$Q$2:Q17527,summary!A2529,olah!$B$2:B17527,summary!B2529,olah!$S$2:S17527,"On Time")</f>
        <v>3</v>
      </c>
      <c r="I2529">
        <f>COUNTIFS(olah!$Q2529:Q17527,summary!A2529,olah!$B2529:B17527,summary!B2529,olah!$N2529:N17527,summary!C2529,olah!$P2529:P17527,summary!D2529,olah!$S2529:S17527,"Late")</f>
        <v>1</v>
      </c>
      <c r="J2529">
        <f>COUNTIFS(olah!$Q$2:Q17527,summary!A2529,olah!$B$2:B17527,summary!B2529,olah!$S$2:S17527,"Late")</f>
        <v>13</v>
      </c>
      <c r="K2529">
        <f t="shared" si="39"/>
        <v>14</v>
      </c>
      <c r="L2529">
        <f>COUNTIFS(olah!$Q2529:Q17527,summary!A2529,olah!$B2529:B17527,summary!B2529,olah!$N2529:N17527,summary!C2529,olah!$P2529:P17527,summary!D2529,olah!$T2529:T17527,"On Time CO")</f>
        <v>1</v>
      </c>
      <c r="M2529">
        <f>COUNTIFS(olah!$Q$2:Q17527,summary!A2529,olah!$B$2:B17527,summary!B2529,olah!$T$2:T17527,"On Time CO")</f>
        <v>10</v>
      </c>
      <c r="N2529">
        <f>COUNTIFS(olah!$Q2529:Q17527,summary!A2529,olah!$B2529:B17527,summary!B2529,olah!$N2529:N17527,summary!C2529,olah!$P2529:P17527,summary!D2529,olah!$T2529:T17527,"Overtime")</f>
        <v>0</v>
      </c>
      <c r="O2529">
        <f>COUNTIFS(olah!$Q$2:Q17527,summary!A2529,olah!$B$2:B17527,summary!B2529,olah!$T$2:T17527,"Overtime")</f>
        <v>2</v>
      </c>
      <c r="P2529">
        <f>COUNTIFS(olah!$Q2529:Q17527,summary!A2529,olah!$B2529:B17527,summary!B2529,olah!$N2529:N17527,summary!C2529,olah!$P2529:P17527,summary!D2529,olah!$T2529:T17527,"Early")</f>
        <v>0</v>
      </c>
      <c r="Q2529">
        <f>COUNTIFS(olah!$Q$2:Q17527,summary!A2529,olah!$B$2:B17527,summary!B2529,olah!$T$2:T17527,"Early")</f>
        <v>0</v>
      </c>
      <c r="R2529">
        <f>COUNTIFS(olah!$Q2529:Q17527,summary!A2529,olah!$B2529:B17527,summary!B2529,olah!$N2529:N17527,summary!C2529,olah!$P2529:P17527,summary!D2529,olah!$T2529:T17527,"NA CO")</f>
        <v>0</v>
      </c>
      <c r="S2529">
        <f>COUNTIFS(olah!$Q$2:Q17527,summary!A2529,olah!$B$2:B17527,summary!B2529,olah!$T$2:T17527,"NA CO")</f>
        <v>4</v>
      </c>
      <c r="T2529" t="str">
        <f>olah!R2529</f>
        <v>Attendance</v>
      </c>
      <c r="U2529" t="str">
        <f>IF(T2529="Permit", olah!T2529, "No Permit")</f>
        <v>No Permit</v>
      </c>
    </row>
    <row r="2530" spans="1:21" hidden="1" x14ac:dyDescent="0.3">
      <c r="A2530" s="23">
        <v>44561</v>
      </c>
      <c r="B2530" t="s">
        <v>627</v>
      </c>
      <c r="C2530" t="s">
        <v>28</v>
      </c>
      <c r="D2530" t="s">
        <v>7108</v>
      </c>
      <c r="E2530" t="str">
        <f>VLOOKUP(B2530,olah!$B:$P,2,0)</f>
        <v>2021-12-01</v>
      </c>
      <c r="F2530">
        <f>COUNTIFS(parameter!$J$4:$J$34,summary!A2530,parameter!$I$4:$I$34,"&gt;="&amp;summary!$E2530)</f>
        <v>31</v>
      </c>
      <c r="G2530">
        <f>COUNTIFS(olah!$Q2530:Q17528,summary!A2530,olah!$B2530:B17528,summary!B2530,olah!$N2530:N17528,summary!C2530,olah!$P2530:P17528,summary!D2530,olah!$S2530:S17528,"On Time")</f>
        <v>0</v>
      </c>
      <c r="H2530">
        <f>COUNTIFS(olah!$Q$2:Q17528,summary!A2530,olah!$B$2:B17528,summary!B2530,olah!$S$2:S17528,"On Time")</f>
        <v>3</v>
      </c>
      <c r="I2530">
        <f>COUNTIFS(olah!$Q2530:Q17528,summary!A2530,olah!$B2530:B17528,summary!B2530,olah!$N2530:N17528,summary!C2530,olah!$P2530:P17528,summary!D2530,olah!$S2530:S17528,"Late")</f>
        <v>1</v>
      </c>
      <c r="J2530">
        <f>COUNTIFS(olah!$Q$2:Q17528,summary!A2530,olah!$B$2:B17528,summary!B2530,olah!$S$2:S17528,"Late")</f>
        <v>13</v>
      </c>
      <c r="K2530">
        <f t="shared" si="39"/>
        <v>14</v>
      </c>
      <c r="L2530">
        <f>COUNTIFS(olah!$Q2530:Q17528,summary!A2530,olah!$B2530:B17528,summary!B2530,olah!$N2530:N17528,summary!C2530,olah!$P2530:P17528,summary!D2530,olah!$T2530:T17528,"On Time CO")</f>
        <v>0</v>
      </c>
      <c r="M2530">
        <f>COUNTIFS(olah!$Q$2:Q17528,summary!A2530,olah!$B$2:B17528,summary!B2530,olah!$T$2:T17528,"On Time CO")</f>
        <v>10</v>
      </c>
      <c r="N2530">
        <f>COUNTIFS(olah!$Q2530:Q17528,summary!A2530,olah!$B2530:B17528,summary!B2530,olah!$N2530:N17528,summary!C2530,olah!$P2530:P17528,summary!D2530,olah!$T2530:T17528,"Overtime")</f>
        <v>0</v>
      </c>
      <c r="O2530">
        <f>COUNTIFS(olah!$Q$2:Q17528,summary!A2530,olah!$B$2:B17528,summary!B2530,olah!$T$2:T17528,"Overtime")</f>
        <v>2</v>
      </c>
      <c r="P2530">
        <f>COUNTIFS(olah!$Q2530:Q17528,summary!A2530,olah!$B2530:B17528,summary!B2530,olah!$N2530:N17528,summary!C2530,olah!$P2530:P17528,summary!D2530,olah!$T2530:T17528,"Early")</f>
        <v>0</v>
      </c>
      <c r="Q2530">
        <f>COUNTIFS(olah!$Q$2:Q17528,summary!A2530,olah!$B$2:B17528,summary!B2530,olah!$T$2:T17528,"Early")</f>
        <v>0</v>
      </c>
      <c r="R2530">
        <f>COUNTIFS(olah!$Q2530:Q17528,summary!A2530,olah!$B2530:B17528,summary!B2530,olah!$N2530:N17528,summary!C2530,olah!$P2530:P17528,summary!D2530,olah!$T2530:T17528,"NA CO")</f>
        <v>1</v>
      </c>
      <c r="S2530">
        <f>COUNTIFS(olah!$Q$2:Q17528,summary!A2530,olah!$B$2:B17528,summary!B2530,olah!$T$2:T17528,"NA CO")</f>
        <v>4</v>
      </c>
      <c r="T2530" t="str">
        <f>olah!R2530</f>
        <v>Attendance</v>
      </c>
      <c r="U2530" t="str">
        <f>IF(T2530="Permit", olah!T2530, "No Permit")</f>
        <v>No Permit</v>
      </c>
    </row>
    <row r="2531" spans="1:21" hidden="1" x14ac:dyDescent="0.3">
      <c r="A2531" s="23">
        <v>44561</v>
      </c>
      <c r="B2531" t="s">
        <v>627</v>
      </c>
      <c r="C2531" t="s">
        <v>28</v>
      </c>
      <c r="D2531" t="s">
        <v>11604</v>
      </c>
      <c r="E2531" t="str">
        <f>VLOOKUP(B2531,olah!$B:$P,2,0)</f>
        <v>2021-12-01</v>
      </c>
      <c r="F2531">
        <f>COUNTIFS(parameter!$J$4:$J$34,summary!A2531,parameter!$I$4:$I$34,"&gt;="&amp;summary!$E2531)</f>
        <v>31</v>
      </c>
      <c r="G2531">
        <f>COUNTIFS(olah!$Q2531:Q17529,summary!A2531,olah!$B2531:B17529,summary!B2531,olah!$N2531:N17529,summary!C2531,olah!$P2531:P17529,summary!D2531,olah!$S2531:S17529,"On Time")</f>
        <v>0</v>
      </c>
      <c r="H2531">
        <f>COUNTIFS(olah!$Q$2:Q17529,summary!A2531,olah!$B$2:B17529,summary!B2531,olah!$S$2:S17529,"On Time")</f>
        <v>3</v>
      </c>
      <c r="I2531">
        <f>COUNTIFS(olah!$Q2531:Q17529,summary!A2531,olah!$B2531:B17529,summary!B2531,olah!$N2531:N17529,summary!C2531,olah!$P2531:P17529,summary!D2531,olah!$S2531:S17529,"Late")</f>
        <v>1</v>
      </c>
      <c r="J2531">
        <f>COUNTIFS(olah!$Q$2:Q17529,summary!A2531,olah!$B$2:B17529,summary!B2531,olah!$S$2:S17529,"Late")</f>
        <v>13</v>
      </c>
      <c r="K2531">
        <f t="shared" si="39"/>
        <v>14</v>
      </c>
      <c r="L2531">
        <f>COUNTIFS(olah!$Q2531:Q17529,summary!A2531,olah!$B2531:B17529,summary!B2531,olah!$N2531:N17529,summary!C2531,olah!$P2531:P17529,summary!D2531,olah!$T2531:T17529,"On Time CO")</f>
        <v>1</v>
      </c>
      <c r="M2531">
        <f>COUNTIFS(olah!$Q$2:Q17529,summary!A2531,olah!$B$2:B17529,summary!B2531,olah!$T$2:T17529,"On Time CO")</f>
        <v>10</v>
      </c>
      <c r="N2531">
        <f>COUNTIFS(olah!$Q2531:Q17529,summary!A2531,olah!$B2531:B17529,summary!B2531,olah!$N2531:N17529,summary!C2531,olah!$P2531:P17529,summary!D2531,olah!$T2531:T17529,"Overtime")</f>
        <v>0</v>
      </c>
      <c r="O2531">
        <f>COUNTIFS(olah!$Q$2:Q17529,summary!A2531,olah!$B$2:B17529,summary!B2531,olah!$T$2:T17529,"Overtime")</f>
        <v>2</v>
      </c>
      <c r="P2531">
        <f>COUNTIFS(olah!$Q2531:Q17529,summary!A2531,olah!$B2531:B17529,summary!B2531,olah!$N2531:N17529,summary!C2531,olah!$P2531:P17529,summary!D2531,olah!$T2531:T17529,"Early")</f>
        <v>0</v>
      </c>
      <c r="Q2531">
        <f>COUNTIFS(olah!$Q$2:Q17529,summary!A2531,olah!$B$2:B17529,summary!B2531,olah!$T$2:T17529,"Early")</f>
        <v>0</v>
      </c>
      <c r="R2531">
        <f>COUNTIFS(olah!$Q2531:Q17529,summary!A2531,olah!$B2531:B17529,summary!B2531,olah!$N2531:N17529,summary!C2531,olah!$P2531:P17529,summary!D2531,olah!$T2531:T17529,"NA CO")</f>
        <v>0</v>
      </c>
      <c r="S2531">
        <f>COUNTIFS(olah!$Q$2:Q17529,summary!A2531,olah!$B$2:B17529,summary!B2531,olah!$T$2:T17529,"NA CO")</f>
        <v>4</v>
      </c>
      <c r="T2531" t="str">
        <f>olah!R2531</f>
        <v>Attendance</v>
      </c>
      <c r="U2531" t="str">
        <f>IF(T2531="Permit", olah!T2531, "No Permit")</f>
        <v>No Permit</v>
      </c>
    </row>
    <row r="2532" spans="1:21" hidden="1" x14ac:dyDescent="0.3">
      <c r="A2532" s="23">
        <v>44561</v>
      </c>
      <c r="B2532" t="s">
        <v>627</v>
      </c>
      <c r="C2532" t="s">
        <v>28</v>
      </c>
      <c r="D2532" t="s">
        <v>11605</v>
      </c>
      <c r="E2532" t="str">
        <f>VLOOKUP(B2532,olah!$B:$P,2,0)</f>
        <v>2021-12-01</v>
      </c>
      <c r="F2532">
        <f>COUNTIFS(parameter!$J$4:$J$34,summary!A2532,parameter!$I$4:$I$34,"&gt;="&amp;summary!$E2532)</f>
        <v>31</v>
      </c>
      <c r="G2532">
        <f>COUNTIFS(olah!$Q2532:Q17530,summary!A2532,olah!$B2532:B17530,summary!B2532,olah!$N2532:N17530,summary!C2532,olah!$P2532:P17530,summary!D2532,olah!$S2532:S17530,"On Time")</f>
        <v>0</v>
      </c>
      <c r="H2532">
        <f>COUNTIFS(olah!$Q$2:Q17530,summary!A2532,olah!$B$2:B17530,summary!B2532,olah!$S$2:S17530,"On Time")</f>
        <v>3</v>
      </c>
      <c r="I2532">
        <f>COUNTIFS(olah!$Q2532:Q17530,summary!A2532,olah!$B2532:B17530,summary!B2532,olah!$N2532:N17530,summary!C2532,olah!$P2532:P17530,summary!D2532,olah!$S2532:S17530,"Late")</f>
        <v>1</v>
      </c>
      <c r="J2532">
        <f>COUNTIFS(olah!$Q$2:Q17530,summary!A2532,olah!$B$2:B17530,summary!B2532,olah!$S$2:S17530,"Late")</f>
        <v>13</v>
      </c>
      <c r="K2532">
        <f t="shared" si="39"/>
        <v>14</v>
      </c>
      <c r="L2532">
        <f>COUNTIFS(olah!$Q2532:Q17530,summary!A2532,olah!$B2532:B17530,summary!B2532,olah!$N2532:N17530,summary!C2532,olah!$P2532:P17530,summary!D2532,olah!$T2532:T17530,"On Time CO")</f>
        <v>1</v>
      </c>
      <c r="M2532">
        <f>COUNTIFS(olah!$Q$2:Q17530,summary!A2532,olah!$B$2:B17530,summary!B2532,olah!$T$2:T17530,"On Time CO")</f>
        <v>10</v>
      </c>
      <c r="N2532">
        <f>COUNTIFS(olah!$Q2532:Q17530,summary!A2532,olah!$B2532:B17530,summary!B2532,olah!$N2532:N17530,summary!C2532,olah!$P2532:P17530,summary!D2532,olah!$T2532:T17530,"Overtime")</f>
        <v>0</v>
      </c>
      <c r="O2532">
        <f>COUNTIFS(olah!$Q$2:Q17530,summary!A2532,olah!$B$2:B17530,summary!B2532,olah!$T$2:T17530,"Overtime")</f>
        <v>2</v>
      </c>
      <c r="P2532">
        <f>COUNTIFS(olah!$Q2532:Q17530,summary!A2532,olah!$B2532:B17530,summary!B2532,olah!$N2532:N17530,summary!C2532,olah!$P2532:P17530,summary!D2532,olah!$T2532:T17530,"Early")</f>
        <v>0</v>
      </c>
      <c r="Q2532">
        <f>COUNTIFS(olah!$Q$2:Q17530,summary!A2532,olah!$B$2:B17530,summary!B2532,olah!$T$2:T17530,"Early")</f>
        <v>0</v>
      </c>
      <c r="R2532">
        <f>COUNTIFS(olah!$Q2532:Q17530,summary!A2532,olah!$B2532:B17530,summary!B2532,olah!$N2532:N17530,summary!C2532,olah!$P2532:P17530,summary!D2532,olah!$T2532:T17530,"NA CO")</f>
        <v>0</v>
      </c>
      <c r="S2532">
        <f>COUNTIFS(olah!$Q$2:Q17530,summary!A2532,olah!$B$2:B17530,summary!B2532,olah!$T$2:T17530,"NA CO")</f>
        <v>4</v>
      </c>
      <c r="T2532" t="str">
        <f>olah!R2532</f>
        <v>Attendance</v>
      </c>
      <c r="U2532" t="str">
        <f>IF(T2532="Permit", olah!T2532, "No Permit")</f>
        <v>No Permit</v>
      </c>
    </row>
    <row r="2533" spans="1:21" hidden="1" x14ac:dyDescent="0.3">
      <c r="A2533" s="23">
        <v>44561</v>
      </c>
      <c r="B2533" t="s">
        <v>627</v>
      </c>
      <c r="C2533" t="s">
        <v>28</v>
      </c>
      <c r="D2533" t="s">
        <v>11606</v>
      </c>
      <c r="E2533" t="str">
        <f>VLOOKUP(B2533,olah!$B:$P,2,0)</f>
        <v>2021-12-01</v>
      </c>
      <c r="F2533">
        <f>COUNTIFS(parameter!$J$4:$J$34,summary!A2533,parameter!$I$4:$I$34,"&gt;="&amp;summary!$E2533)</f>
        <v>31</v>
      </c>
      <c r="G2533">
        <f>COUNTIFS(olah!$Q2533:Q17531,summary!A2533,olah!$B2533:B17531,summary!B2533,olah!$N2533:N17531,summary!C2533,olah!$P2533:P17531,summary!D2533,olah!$S2533:S17531,"On Time")</f>
        <v>0</v>
      </c>
      <c r="H2533">
        <f>COUNTIFS(olah!$Q$2:Q17531,summary!A2533,olah!$B$2:B17531,summary!B2533,olah!$S$2:S17531,"On Time")</f>
        <v>3</v>
      </c>
      <c r="I2533">
        <f>COUNTIFS(olah!$Q2533:Q17531,summary!A2533,olah!$B2533:B17531,summary!B2533,olah!$N2533:N17531,summary!C2533,olah!$P2533:P17531,summary!D2533,olah!$S2533:S17531,"Late")</f>
        <v>1</v>
      </c>
      <c r="J2533">
        <f>COUNTIFS(olah!$Q$2:Q17531,summary!A2533,olah!$B$2:B17531,summary!B2533,olah!$S$2:S17531,"Late")</f>
        <v>13</v>
      </c>
      <c r="K2533">
        <f t="shared" si="39"/>
        <v>14</v>
      </c>
      <c r="L2533">
        <f>COUNTIFS(olah!$Q2533:Q17531,summary!A2533,olah!$B2533:B17531,summary!B2533,olah!$N2533:N17531,summary!C2533,olah!$P2533:P17531,summary!D2533,olah!$T2533:T17531,"On Time CO")</f>
        <v>0</v>
      </c>
      <c r="M2533">
        <f>COUNTIFS(olah!$Q$2:Q17531,summary!A2533,olah!$B$2:B17531,summary!B2533,olah!$T$2:T17531,"On Time CO")</f>
        <v>10</v>
      </c>
      <c r="N2533">
        <f>COUNTIFS(olah!$Q2533:Q17531,summary!A2533,olah!$B2533:B17531,summary!B2533,olah!$N2533:N17531,summary!C2533,olah!$P2533:P17531,summary!D2533,olah!$T2533:T17531,"Overtime")</f>
        <v>1</v>
      </c>
      <c r="O2533">
        <f>COUNTIFS(olah!$Q$2:Q17531,summary!A2533,olah!$B$2:B17531,summary!B2533,olah!$T$2:T17531,"Overtime")</f>
        <v>2</v>
      </c>
      <c r="P2533">
        <f>COUNTIFS(olah!$Q2533:Q17531,summary!A2533,olah!$B2533:B17531,summary!B2533,olah!$N2533:N17531,summary!C2533,olah!$P2533:P17531,summary!D2533,olah!$T2533:T17531,"Early")</f>
        <v>0</v>
      </c>
      <c r="Q2533">
        <f>COUNTIFS(olah!$Q$2:Q17531,summary!A2533,olah!$B$2:B17531,summary!B2533,olah!$T$2:T17531,"Early")</f>
        <v>0</v>
      </c>
      <c r="R2533">
        <f>COUNTIFS(olah!$Q2533:Q17531,summary!A2533,olah!$B2533:B17531,summary!B2533,olah!$N2533:N17531,summary!C2533,olah!$P2533:P17531,summary!D2533,olah!$T2533:T17531,"NA CO")</f>
        <v>0</v>
      </c>
      <c r="S2533">
        <f>COUNTIFS(olah!$Q$2:Q17531,summary!A2533,olah!$B$2:B17531,summary!B2533,olah!$T$2:T17531,"NA CO")</f>
        <v>4</v>
      </c>
      <c r="T2533" t="str">
        <f>olah!R2533</f>
        <v>Attendance</v>
      </c>
      <c r="U2533" t="str">
        <f>IF(T2533="Permit", olah!T2533, "No Permit")</f>
        <v>No Permit</v>
      </c>
    </row>
    <row r="2534" spans="1:21" hidden="1" x14ac:dyDescent="0.3">
      <c r="A2534" s="23">
        <v>44561</v>
      </c>
      <c r="B2534" t="s">
        <v>627</v>
      </c>
      <c r="C2534" t="s">
        <v>28</v>
      </c>
      <c r="D2534" t="s">
        <v>10202</v>
      </c>
      <c r="E2534" t="str">
        <f>VLOOKUP(B2534,olah!$B:$P,2,0)</f>
        <v>2021-12-01</v>
      </c>
      <c r="F2534">
        <f>COUNTIFS(parameter!$J$4:$J$34,summary!A2534,parameter!$I$4:$I$34,"&gt;="&amp;summary!$E2534)</f>
        <v>31</v>
      </c>
      <c r="G2534">
        <f>COUNTIFS(olah!$Q2534:Q17532,summary!A2534,olah!$B2534:B17532,summary!B2534,olah!$N2534:N17532,summary!C2534,olah!$P2534:P17532,summary!D2534,olah!$S2534:S17532,"On Time")</f>
        <v>0</v>
      </c>
      <c r="H2534">
        <f>COUNTIFS(olah!$Q$2:Q17532,summary!A2534,olah!$B$2:B17532,summary!B2534,olah!$S$2:S17532,"On Time")</f>
        <v>3</v>
      </c>
      <c r="I2534">
        <f>COUNTIFS(olah!$Q2534:Q17532,summary!A2534,olah!$B2534:B17532,summary!B2534,olah!$N2534:N17532,summary!C2534,olah!$P2534:P17532,summary!D2534,olah!$S2534:S17532,"Late")</f>
        <v>1</v>
      </c>
      <c r="J2534">
        <f>COUNTIFS(olah!$Q$2:Q17532,summary!A2534,olah!$B$2:B17532,summary!B2534,olah!$S$2:S17532,"Late")</f>
        <v>13</v>
      </c>
      <c r="K2534">
        <f t="shared" si="39"/>
        <v>14</v>
      </c>
      <c r="L2534">
        <f>COUNTIFS(olah!$Q2534:Q17532,summary!A2534,olah!$B2534:B17532,summary!B2534,olah!$N2534:N17532,summary!C2534,olah!$P2534:P17532,summary!D2534,olah!$T2534:T17532,"On Time CO")</f>
        <v>1</v>
      </c>
      <c r="M2534">
        <f>COUNTIFS(olah!$Q$2:Q17532,summary!A2534,olah!$B$2:B17532,summary!B2534,olah!$T$2:T17532,"On Time CO")</f>
        <v>10</v>
      </c>
      <c r="N2534">
        <f>COUNTIFS(olah!$Q2534:Q17532,summary!A2534,olah!$B2534:B17532,summary!B2534,olah!$N2534:N17532,summary!C2534,olah!$P2534:P17532,summary!D2534,olah!$T2534:T17532,"Overtime")</f>
        <v>0</v>
      </c>
      <c r="O2534">
        <f>COUNTIFS(olah!$Q$2:Q17532,summary!A2534,olah!$B$2:B17532,summary!B2534,olah!$T$2:T17532,"Overtime")</f>
        <v>2</v>
      </c>
      <c r="P2534">
        <f>COUNTIFS(olah!$Q2534:Q17532,summary!A2534,olah!$B2534:B17532,summary!B2534,olah!$N2534:N17532,summary!C2534,olah!$P2534:P17532,summary!D2534,olah!$T2534:T17532,"Early")</f>
        <v>0</v>
      </c>
      <c r="Q2534">
        <f>COUNTIFS(olah!$Q$2:Q17532,summary!A2534,olah!$B$2:B17532,summary!B2534,olah!$T$2:T17532,"Early")</f>
        <v>0</v>
      </c>
      <c r="R2534">
        <f>COUNTIFS(olah!$Q2534:Q17532,summary!A2534,olah!$B2534:B17532,summary!B2534,olah!$N2534:N17532,summary!C2534,olah!$P2534:P17532,summary!D2534,olah!$T2534:T17532,"NA CO")</f>
        <v>0</v>
      </c>
      <c r="S2534">
        <f>COUNTIFS(olah!$Q$2:Q17532,summary!A2534,olah!$B$2:B17532,summary!B2534,olah!$T$2:T17532,"NA CO")</f>
        <v>4</v>
      </c>
      <c r="T2534" t="str">
        <f>olah!R2534</f>
        <v>Attendance</v>
      </c>
      <c r="U2534" t="str">
        <f>IF(T2534="Permit", olah!T2534, "No Permit")</f>
        <v>No Permit</v>
      </c>
    </row>
    <row r="2535" spans="1:21" hidden="1" x14ac:dyDescent="0.3">
      <c r="A2535" s="23">
        <v>44561</v>
      </c>
      <c r="B2535" t="s">
        <v>627</v>
      </c>
      <c r="C2535" t="s">
        <v>28</v>
      </c>
      <c r="D2535" t="s">
        <v>11607</v>
      </c>
      <c r="E2535" t="str">
        <f>VLOOKUP(B2535,olah!$B:$P,2,0)</f>
        <v>2021-12-01</v>
      </c>
      <c r="F2535">
        <f>COUNTIFS(parameter!$J$4:$J$34,summary!A2535,parameter!$I$4:$I$34,"&gt;="&amp;summary!$E2535)</f>
        <v>31</v>
      </c>
      <c r="G2535">
        <f>COUNTIFS(olah!$Q2535:Q17533,summary!A2535,olah!$B2535:B17533,summary!B2535,olah!$N2535:N17533,summary!C2535,olah!$P2535:P17533,summary!D2535,olah!$S2535:S17533,"On Time")</f>
        <v>0</v>
      </c>
      <c r="H2535">
        <f>COUNTIFS(olah!$Q$2:Q17533,summary!A2535,olah!$B$2:B17533,summary!B2535,olah!$S$2:S17533,"On Time")</f>
        <v>3</v>
      </c>
      <c r="I2535">
        <f>COUNTIFS(olah!$Q2535:Q17533,summary!A2535,olah!$B2535:B17533,summary!B2535,olah!$N2535:N17533,summary!C2535,olah!$P2535:P17533,summary!D2535,olah!$S2535:S17533,"Late")</f>
        <v>1</v>
      </c>
      <c r="J2535">
        <f>COUNTIFS(olah!$Q$2:Q17533,summary!A2535,olah!$B$2:B17533,summary!B2535,olah!$S$2:S17533,"Late")</f>
        <v>13</v>
      </c>
      <c r="K2535">
        <f t="shared" si="39"/>
        <v>14</v>
      </c>
      <c r="L2535">
        <f>COUNTIFS(olah!$Q2535:Q17533,summary!A2535,olah!$B2535:B17533,summary!B2535,olah!$N2535:N17533,summary!C2535,olah!$P2535:P17533,summary!D2535,olah!$T2535:T17533,"On Time CO")</f>
        <v>0</v>
      </c>
      <c r="M2535">
        <f>COUNTIFS(olah!$Q$2:Q17533,summary!A2535,olah!$B$2:B17533,summary!B2535,olah!$T$2:T17533,"On Time CO")</f>
        <v>10</v>
      </c>
      <c r="N2535">
        <f>COUNTIFS(olah!$Q2535:Q17533,summary!A2535,olah!$B2535:B17533,summary!B2535,olah!$N2535:N17533,summary!C2535,olah!$P2535:P17533,summary!D2535,olah!$T2535:T17533,"Overtime")</f>
        <v>1</v>
      </c>
      <c r="O2535">
        <f>COUNTIFS(olah!$Q$2:Q17533,summary!A2535,olah!$B$2:B17533,summary!B2535,olah!$T$2:T17533,"Overtime")</f>
        <v>2</v>
      </c>
      <c r="P2535">
        <f>COUNTIFS(olah!$Q2535:Q17533,summary!A2535,olah!$B2535:B17533,summary!B2535,olah!$N2535:N17533,summary!C2535,olah!$P2535:P17533,summary!D2535,olah!$T2535:T17533,"Early")</f>
        <v>0</v>
      </c>
      <c r="Q2535">
        <f>COUNTIFS(olah!$Q$2:Q17533,summary!A2535,olah!$B$2:B17533,summary!B2535,olah!$T$2:T17533,"Early")</f>
        <v>0</v>
      </c>
      <c r="R2535">
        <f>COUNTIFS(olah!$Q2535:Q17533,summary!A2535,olah!$B2535:B17533,summary!B2535,olah!$N2535:N17533,summary!C2535,olah!$P2535:P17533,summary!D2535,olah!$T2535:T17533,"NA CO")</f>
        <v>0</v>
      </c>
      <c r="S2535">
        <f>COUNTIFS(olah!$Q$2:Q17533,summary!A2535,olah!$B$2:B17533,summary!B2535,olah!$T$2:T17533,"NA CO")</f>
        <v>4</v>
      </c>
      <c r="T2535" t="str">
        <f>olah!R2535</f>
        <v>Attendance</v>
      </c>
      <c r="U2535" t="str">
        <f>IF(T2535="Permit", olah!T2535, "No Permit")</f>
        <v>No Permit</v>
      </c>
    </row>
    <row r="2536" spans="1:21" hidden="1" x14ac:dyDescent="0.3">
      <c r="A2536" s="23">
        <v>44561</v>
      </c>
      <c r="B2536" t="s">
        <v>627</v>
      </c>
      <c r="C2536" t="s">
        <v>9019</v>
      </c>
      <c r="D2536" t="s">
        <v>11608</v>
      </c>
      <c r="E2536" t="str">
        <f>VLOOKUP(B2536,olah!$B:$P,2,0)</f>
        <v>2021-12-01</v>
      </c>
      <c r="F2536">
        <f>COUNTIFS(parameter!$J$4:$J$34,summary!A2536,parameter!$I$4:$I$34,"&gt;="&amp;summary!$E2536)</f>
        <v>31</v>
      </c>
      <c r="G2536">
        <f>COUNTIFS(olah!$Q2536:Q17534,summary!A2536,olah!$B2536:B17534,summary!B2536,olah!$N2536:N17534,summary!C2536,olah!$P2536:P17534,summary!D2536,olah!$S2536:S17534,"On Time")</f>
        <v>1</v>
      </c>
      <c r="H2536">
        <f>COUNTIFS(olah!$Q$2:Q17534,summary!A2536,olah!$B$2:B17534,summary!B2536,olah!$S$2:S17534,"On Time")</f>
        <v>3</v>
      </c>
      <c r="I2536">
        <f>COUNTIFS(olah!$Q2536:Q17534,summary!A2536,olah!$B2536:B17534,summary!B2536,olah!$N2536:N17534,summary!C2536,olah!$P2536:P17534,summary!D2536,olah!$S2536:S17534,"Late")</f>
        <v>0</v>
      </c>
      <c r="J2536">
        <f>COUNTIFS(olah!$Q$2:Q17534,summary!A2536,olah!$B$2:B17534,summary!B2536,olah!$S$2:S17534,"Late")</f>
        <v>13</v>
      </c>
      <c r="K2536">
        <f t="shared" si="39"/>
        <v>15</v>
      </c>
      <c r="L2536">
        <f>COUNTIFS(olah!$Q2536:Q17534,summary!A2536,olah!$B2536:B17534,summary!B2536,olah!$N2536:N17534,summary!C2536,olah!$P2536:P17534,summary!D2536,olah!$T2536:T17534,"On Time CO")</f>
        <v>0</v>
      </c>
      <c r="M2536">
        <f>COUNTIFS(olah!$Q$2:Q17534,summary!A2536,olah!$B$2:B17534,summary!B2536,olah!$T$2:T17534,"On Time CO")</f>
        <v>10</v>
      </c>
      <c r="N2536">
        <f>COUNTIFS(olah!$Q2536:Q17534,summary!A2536,olah!$B2536:B17534,summary!B2536,olah!$N2536:N17534,summary!C2536,olah!$P2536:P17534,summary!D2536,olah!$T2536:T17534,"Overtime")</f>
        <v>0</v>
      </c>
      <c r="O2536">
        <f>COUNTIFS(olah!$Q$2:Q17534,summary!A2536,olah!$B$2:B17534,summary!B2536,olah!$T$2:T17534,"Overtime")</f>
        <v>2</v>
      </c>
      <c r="P2536">
        <f>COUNTIFS(olah!$Q2536:Q17534,summary!A2536,olah!$B2536:B17534,summary!B2536,olah!$N2536:N17534,summary!C2536,olah!$P2536:P17534,summary!D2536,olah!$T2536:T17534,"Early")</f>
        <v>0</v>
      </c>
      <c r="Q2536">
        <f>COUNTIFS(olah!$Q$2:Q17534,summary!A2536,olah!$B$2:B17534,summary!B2536,olah!$T$2:T17534,"Early")</f>
        <v>0</v>
      </c>
      <c r="R2536">
        <f>COUNTIFS(olah!$Q2536:Q17534,summary!A2536,olah!$B2536:B17534,summary!B2536,olah!$N2536:N17534,summary!C2536,olah!$P2536:P17534,summary!D2536,olah!$T2536:T17534,"NA CO")</f>
        <v>1</v>
      </c>
      <c r="S2536">
        <f>COUNTIFS(olah!$Q$2:Q17534,summary!A2536,olah!$B$2:B17534,summary!B2536,olah!$T$2:T17534,"NA CO")</f>
        <v>4</v>
      </c>
      <c r="T2536" t="str">
        <f>olah!R2536</f>
        <v>Daily Journey</v>
      </c>
      <c r="U2536" t="str">
        <f>IF(T2536="Permit", olah!T2536, "No Permit")</f>
        <v>No Permit</v>
      </c>
    </row>
    <row r="2537" spans="1:21" hidden="1" x14ac:dyDescent="0.3">
      <c r="A2537" s="23">
        <v>44561</v>
      </c>
      <c r="B2537" t="s">
        <v>627</v>
      </c>
      <c r="C2537" t="s">
        <v>9022</v>
      </c>
      <c r="D2537" t="s">
        <v>11609</v>
      </c>
      <c r="E2537" t="str">
        <f>VLOOKUP(B2537,olah!$B:$P,2,0)</f>
        <v>2021-12-01</v>
      </c>
      <c r="F2537">
        <f>COUNTIFS(parameter!$J$4:$J$34,summary!A2537,parameter!$I$4:$I$34,"&gt;="&amp;summary!$E2537)</f>
        <v>31</v>
      </c>
      <c r="G2537">
        <f>COUNTIFS(olah!$Q2537:Q17535,summary!A2537,olah!$B2537:B17535,summary!B2537,olah!$N2537:N17535,summary!C2537,olah!$P2537:P17535,summary!D2537,olah!$S2537:S17535,"On Time")</f>
        <v>1</v>
      </c>
      <c r="H2537">
        <f>COUNTIFS(olah!$Q$2:Q17535,summary!A2537,olah!$B$2:B17535,summary!B2537,olah!$S$2:S17535,"On Time")</f>
        <v>3</v>
      </c>
      <c r="I2537">
        <f>COUNTIFS(olah!$Q2537:Q17535,summary!A2537,olah!$B2537:B17535,summary!B2537,olah!$N2537:N17535,summary!C2537,olah!$P2537:P17535,summary!D2537,olah!$S2537:S17535,"Late")</f>
        <v>0</v>
      </c>
      <c r="J2537">
        <f>COUNTIFS(olah!$Q$2:Q17535,summary!A2537,olah!$B$2:B17535,summary!B2537,olah!$S$2:S17535,"Late")</f>
        <v>13</v>
      </c>
      <c r="K2537">
        <f t="shared" si="39"/>
        <v>15</v>
      </c>
      <c r="L2537">
        <f>COUNTIFS(olah!$Q2537:Q17535,summary!A2537,olah!$B2537:B17535,summary!B2537,olah!$N2537:N17535,summary!C2537,olah!$P2537:P17535,summary!D2537,olah!$T2537:T17535,"On Time CO")</f>
        <v>0</v>
      </c>
      <c r="M2537">
        <f>COUNTIFS(olah!$Q$2:Q17535,summary!A2537,olah!$B$2:B17535,summary!B2537,olah!$T$2:T17535,"On Time CO")</f>
        <v>10</v>
      </c>
      <c r="N2537">
        <f>COUNTIFS(olah!$Q2537:Q17535,summary!A2537,olah!$B2537:B17535,summary!B2537,olah!$N2537:N17535,summary!C2537,olah!$P2537:P17535,summary!D2537,olah!$T2537:T17535,"Overtime")</f>
        <v>0</v>
      </c>
      <c r="O2537">
        <f>COUNTIFS(olah!$Q$2:Q17535,summary!A2537,olah!$B$2:B17535,summary!B2537,olah!$T$2:T17535,"Overtime")</f>
        <v>2</v>
      </c>
      <c r="P2537">
        <f>COUNTIFS(olah!$Q2537:Q17535,summary!A2537,olah!$B2537:B17535,summary!B2537,olah!$N2537:N17535,summary!C2537,olah!$P2537:P17535,summary!D2537,olah!$T2537:T17535,"Early")</f>
        <v>0</v>
      </c>
      <c r="Q2537">
        <f>COUNTIFS(olah!$Q$2:Q17535,summary!A2537,olah!$B$2:B17535,summary!B2537,olah!$T$2:T17535,"Early")</f>
        <v>0</v>
      </c>
      <c r="R2537">
        <f>COUNTIFS(olah!$Q2537:Q17535,summary!A2537,olah!$B2537:B17535,summary!B2537,olah!$N2537:N17535,summary!C2537,olah!$P2537:P17535,summary!D2537,olah!$T2537:T17535,"NA CO")</f>
        <v>1</v>
      </c>
      <c r="S2537">
        <f>COUNTIFS(olah!$Q$2:Q17535,summary!A2537,olah!$B$2:B17535,summary!B2537,olah!$T$2:T17535,"NA CO")</f>
        <v>4</v>
      </c>
      <c r="T2537" t="str">
        <f>olah!R2537</f>
        <v>Daily Journey</v>
      </c>
      <c r="U2537" t="str">
        <f>IF(T2537="Permit", olah!T2537, "No Permit")</f>
        <v>No Permit</v>
      </c>
    </row>
    <row r="2538" spans="1:21" hidden="1" x14ac:dyDescent="0.3">
      <c r="A2538" s="23">
        <v>44561</v>
      </c>
      <c r="B2538" t="s">
        <v>627</v>
      </c>
      <c r="C2538" t="s">
        <v>9024</v>
      </c>
      <c r="D2538" t="s">
        <v>9024</v>
      </c>
      <c r="E2538" t="str">
        <f>VLOOKUP(B2538,olah!$B:$P,2,0)</f>
        <v>2021-12-01</v>
      </c>
      <c r="F2538">
        <f>COUNTIFS(parameter!$J$4:$J$34,summary!A2538,parameter!$I$4:$I$34,"&gt;="&amp;summary!$E2538)</f>
        <v>31</v>
      </c>
      <c r="G2538">
        <f>COUNTIFS(olah!$Q2538:Q17536,summary!A2538,olah!$B2538:B17536,summary!B2538,olah!$N2538:N17536,summary!C2538,olah!$P2538:P17536,summary!D2538,olah!$S2538:S17536,"On Time")</f>
        <v>0</v>
      </c>
      <c r="H2538">
        <f>COUNTIFS(olah!$Q$2:Q17536,summary!A2538,olah!$B$2:B17536,summary!B2538,olah!$S$2:S17536,"On Time")</f>
        <v>3</v>
      </c>
      <c r="I2538">
        <f>COUNTIFS(olah!$Q2538:Q17536,summary!A2538,olah!$B2538:B17536,summary!B2538,olah!$N2538:N17536,summary!C2538,olah!$P2538:P17536,summary!D2538,olah!$S2538:S17536,"Late")</f>
        <v>0</v>
      </c>
      <c r="J2538">
        <f>COUNTIFS(olah!$Q$2:Q17536,summary!A2538,olah!$B$2:B17536,summary!B2538,olah!$S$2:S17536,"Late")</f>
        <v>13</v>
      </c>
      <c r="K2538">
        <f t="shared" si="39"/>
        <v>15</v>
      </c>
      <c r="L2538">
        <f>COUNTIFS(olah!$Q2538:Q17536,summary!A2538,olah!$B2538:B17536,summary!B2538,olah!$N2538:N17536,summary!C2538,olah!$P2538:P17536,summary!D2538,olah!$T2538:T17536,"On Time CO")</f>
        <v>0</v>
      </c>
      <c r="M2538">
        <f>COUNTIFS(olah!$Q$2:Q17536,summary!A2538,olah!$B$2:B17536,summary!B2538,olah!$T$2:T17536,"On Time CO")</f>
        <v>10</v>
      </c>
      <c r="N2538">
        <f>COUNTIFS(olah!$Q2538:Q17536,summary!A2538,olah!$B2538:B17536,summary!B2538,olah!$N2538:N17536,summary!C2538,olah!$P2538:P17536,summary!D2538,olah!$T2538:T17536,"Overtime")</f>
        <v>0</v>
      </c>
      <c r="O2538">
        <f>COUNTIFS(olah!$Q$2:Q17536,summary!A2538,olah!$B$2:B17536,summary!B2538,olah!$T$2:T17536,"Overtime")</f>
        <v>2</v>
      </c>
      <c r="P2538">
        <f>COUNTIFS(olah!$Q2538:Q17536,summary!A2538,olah!$B2538:B17536,summary!B2538,olah!$N2538:N17536,summary!C2538,olah!$P2538:P17536,summary!D2538,olah!$T2538:T17536,"Early")</f>
        <v>0</v>
      </c>
      <c r="Q2538">
        <f>COUNTIFS(olah!$Q$2:Q17536,summary!A2538,olah!$B$2:B17536,summary!B2538,olah!$T$2:T17536,"Early")</f>
        <v>0</v>
      </c>
      <c r="R2538">
        <f>COUNTIFS(olah!$Q2538:Q17536,summary!A2538,olah!$B2538:B17536,summary!B2538,olah!$N2538:N17536,summary!C2538,olah!$P2538:P17536,summary!D2538,olah!$T2538:T17536,"NA CO")</f>
        <v>0</v>
      </c>
      <c r="S2538">
        <f>COUNTIFS(olah!$Q$2:Q17536,summary!A2538,olah!$B$2:B17536,summary!B2538,olah!$T$2:T17536,"NA CO")</f>
        <v>4</v>
      </c>
      <c r="T2538" t="str">
        <f>olah!R2538</f>
        <v>Permit</v>
      </c>
      <c r="U2538" t="str">
        <f>IF(T2538="Permit", olah!T2538, "No Permit")</f>
        <v>Pending/Rejected</v>
      </c>
    </row>
    <row r="2539" spans="1:21" hidden="1" x14ac:dyDescent="0.3">
      <c r="A2539" s="23">
        <v>44561</v>
      </c>
      <c r="B2539" t="s">
        <v>627</v>
      </c>
      <c r="C2539" t="s">
        <v>9028</v>
      </c>
      <c r="D2539" t="s">
        <v>7814</v>
      </c>
      <c r="E2539" t="str">
        <f>VLOOKUP(B2539,olah!$B:$P,2,0)</f>
        <v>2021-12-01</v>
      </c>
      <c r="F2539">
        <f>COUNTIFS(parameter!$J$4:$J$34,summary!A2539,parameter!$I$4:$I$34,"&gt;="&amp;summary!$E2539)</f>
        <v>31</v>
      </c>
      <c r="G2539">
        <f>COUNTIFS(olah!$Q2539:Q17537,summary!A2539,olah!$B2539:B17537,summary!B2539,olah!$N2539:N17537,summary!C2539,olah!$P2539:P17537,summary!D2539,olah!$S2539:S17537,"On Time")</f>
        <v>1</v>
      </c>
      <c r="H2539">
        <f>COUNTIFS(olah!$Q$2:Q17537,summary!A2539,olah!$B$2:B17537,summary!B2539,olah!$S$2:S17537,"On Time")</f>
        <v>3</v>
      </c>
      <c r="I2539">
        <f>COUNTIFS(olah!$Q2539:Q17537,summary!A2539,olah!$B2539:B17537,summary!B2539,olah!$N2539:N17537,summary!C2539,olah!$P2539:P17537,summary!D2539,olah!$S2539:S17537,"Late")</f>
        <v>0</v>
      </c>
      <c r="J2539">
        <f>COUNTIFS(olah!$Q$2:Q17537,summary!A2539,olah!$B$2:B17537,summary!B2539,olah!$S$2:S17537,"Late")</f>
        <v>13</v>
      </c>
      <c r="K2539">
        <f t="shared" si="39"/>
        <v>15</v>
      </c>
      <c r="L2539">
        <f>COUNTIFS(olah!$Q2539:Q17537,summary!A2539,olah!$B2539:B17537,summary!B2539,olah!$N2539:N17537,summary!C2539,olah!$P2539:P17537,summary!D2539,olah!$T2539:T17537,"On Time CO")</f>
        <v>0</v>
      </c>
      <c r="M2539">
        <f>COUNTIFS(olah!$Q$2:Q17537,summary!A2539,olah!$B$2:B17537,summary!B2539,olah!$T$2:T17537,"On Time CO")</f>
        <v>10</v>
      </c>
      <c r="N2539">
        <f>COUNTIFS(olah!$Q2539:Q17537,summary!A2539,olah!$B2539:B17537,summary!B2539,olah!$N2539:N17537,summary!C2539,olah!$P2539:P17537,summary!D2539,olah!$T2539:T17537,"Overtime")</f>
        <v>0</v>
      </c>
      <c r="O2539">
        <f>COUNTIFS(olah!$Q$2:Q17537,summary!A2539,olah!$B$2:B17537,summary!B2539,olah!$T$2:T17537,"Overtime")</f>
        <v>2</v>
      </c>
      <c r="P2539">
        <f>COUNTIFS(olah!$Q2539:Q17537,summary!A2539,olah!$B2539:B17537,summary!B2539,olah!$N2539:N17537,summary!C2539,olah!$P2539:P17537,summary!D2539,olah!$T2539:T17537,"Early")</f>
        <v>0</v>
      </c>
      <c r="Q2539">
        <f>COUNTIFS(olah!$Q$2:Q17537,summary!A2539,olah!$B$2:B17537,summary!B2539,olah!$T$2:T17537,"Early")</f>
        <v>0</v>
      </c>
      <c r="R2539">
        <f>COUNTIFS(olah!$Q2539:Q17537,summary!A2539,olah!$B2539:B17537,summary!B2539,olah!$N2539:N17537,summary!C2539,olah!$P2539:P17537,summary!D2539,olah!$T2539:T17537,"NA CO")</f>
        <v>1</v>
      </c>
      <c r="S2539">
        <f>COUNTIFS(olah!$Q$2:Q17537,summary!A2539,olah!$B$2:B17537,summary!B2539,olah!$T$2:T17537,"NA CO")</f>
        <v>4</v>
      </c>
      <c r="T2539" t="str">
        <f>olah!R2539</f>
        <v>Daily Journey</v>
      </c>
      <c r="U2539" t="str">
        <f>IF(T2539="Permit", olah!T2539, "No Permit")</f>
        <v>No Permit</v>
      </c>
    </row>
    <row r="2540" spans="1:21" hidden="1" x14ac:dyDescent="0.3">
      <c r="A2540" s="23">
        <v>44561</v>
      </c>
      <c r="B2540" t="s">
        <v>631</v>
      </c>
      <c r="C2540" t="s">
        <v>632</v>
      </c>
      <c r="D2540" t="s">
        <v>1390</v>
      </c>
      <c r="E2540" t="str">
        <f>VLOOKUP(B2540,olah!$B:$P,2,0)</f>
        <v>2021-12-01</v>
      </c>
      <c r="F2540">
        <f>COUNTIFS(parameter!$J$4:$J$34,summary!A2540,parameter!$I$4:$I$34,"&gt;="&amp;summary!$E2540)</f>
        <v>31</v>
      </c>
      <c r="G2540">
        <f>COUNTIFS(olah!$Q2540:Q17538,summary!A2540,olah!$B2540:B17538,summary!B2540,olah!$N2540:N17538,summary!C2540,olah!$P2540:P17538,summary!D2540,olah!$S2540:S17538,"On Time")</f>
        <v>1</v>
      </c>
      <c r="H2540">
        <f>COUNTIFS(olah!$Q$2:Q17538,summary!A2540,olah!$B$2:B17538,summary!B2540,olah!$S$2:S17538,"On Time")</f>
        <v>21</v>
      </c>
      <c r="I2540">
        <f>COUNTIFS(olah!$Q2540:Q17538,summary!A2540,olah!$B2540:B17538,summary!B2540,olah!$N2540:N17538,summary!C2540,olah!$P2540:P17538,summary!D2540,olah!$S2540:S17538,"Late")</f>
        <v>0</v>
      </c>
      <c r="J2540">
        <f>COUNTIFS(olah!$Q$2:Q17538,summary!A2540,olah!$B$2:B17538,summary!B2540,olah!$S$2:S17538,"Late")</f>
        <v>2</v>
      </c>
      <c r="K2540">
        <f t="shared" si="39"/>
        <v>8</v>
      </c>
      <c r="L2540">
        <f>COUNTIFS(olah!$Q2540:Q17538,summary!A2540,olah!$B2540:B17538,summary!B2540,olah!$N2540:N17538,summary!C2540,olah!$P2540:P17538,summary!D2540,olah!$T2540:T17538,"On Time CO")</f>
        <v>0</v>
      </c>
      <c r="M2540">
        <f>COUNTIFS(olah!$Q$2:Q17538,summary!A2540,olah!$B$2:B17538,summary!B2540,olah!$T$2:T17538,"On Time CO")</f>
        <v>12</v>
      </c>
      <c r="N2540">
        <f>COUNTIFS(olah!$Q2540:Q17538,summary!A2540,olah!$B2540:B17538,summary!B2540,olah!$N2540:N17538,summary!C2540,olah!$P2540:P17538,summary!D2540,olah!$T2540:T17538,"Overtime")</f>
        <v>0</v>
      </c>
      <c r="O2540">
        <f>COUNTIFS(olah!$Q$2:Q17538,summary!A2540,olah!$B$2:B17538,summary!B2540,olah!$T$2:T17538,"Overtime")</f>
        <v>0</v>
      </c>
      <c r="P2540">
        <f>COUNTIFS(olah!$Q2540:Q17538,summary!A2540,olah!$B2540:B17538,summary!B2540,olah!$N2540:N17538,summary!C2540,olah!$P2540:P17538,summary!D2540,olah!$T2540:T17538,"Early")</f>
        <v>0</v>
      </c>
      <c r="Q2540">
        <f>COUNTIFS(olah!$Q$2:Q17538,summary!A2540,olah!$B$2:B17538,summary!B2540,olah!$T$2:T17538,"Early")</f>
        <v>1</v>
      </c>
      <c r="R2540">
        <f>COUNTIFS(olah!$Q2540:Q17538,summary!A2540,olah!$B2540:B17538,summary!B2540,olah!$N2540:N17538,summary!C2540,olah!$P2540:P17538,summary!D2540,olah!$T2540:T17538,"NA CO")</f>
        <v>1</v>
      </c>
      <c r="S2540">
        <f>COUNTIFS(olah!$Q$2:Q17538,summary!A2540,olah!$B$2:B17538,summary!B2540,olah!$T$2:T17538,"NA CO")</f>
        <v>10</v>
      </c>
      <c r="T2540" t="str">
        <f>olah!R2540</f>
        <v>Daily Journey</v>
      </c>
      <c r="U2540" t="str">
        <f>IF(T2540="Permit", olah!T2540, "No Permit")</f>
        <v>No Permit</v>
      </c>
    </row>
    <row r="2541" spans="1:21" hidden="1" x14ac:dyDescent="0.3">
      <c r="A2541" s="23">
        <v>44561</v>
      </c>
      <c r="B2541" t="s">
        <v>631</v>
      </c>
      <c r="C2541" t="s">
        <v>28</v>
      </c>
      <c r="D2541" t="s">
        <v>5935</v>
      </c>
      <c r="E2541" t="str">
        <f>VLOOKUP(B2541,olah!$B:$P,2,0)</f>
        <v>2021-12-01</v>
      </c>
      <c r="F2541">
        <f>COUNTIFS(parameter!$J$4:$J$34,summary!A2541,parameter!$I$4:$I$34,"&gt;="&amp;summary!$E2541)</f>
        <v>31</v>
      </c>
      <c r="G2541">
        <f>COUNTIFS(olah!$Q2541:Q17539,summary!A2541,olah!$B2541:B17539,summary!B2541,olah!$N2541:N17539,summary!C2541,olah!$P2541:P17539,summary!D2541,olah!$S2541:S17539,"On Time")</f>
        <v>1</v>
      </c>
      <c r="H2541">
        <f>COUNTIFS(olah!$Q$2:Q17539,summary!A2541,olah!$B$2:B17539,summary!B2541,olah!$S$2:S17539,"On Time")</f>
        <v>21</v>
      </c>
      <c r="I2541">
        <f>COUNTIFS(olah!$Q2541:Q17539,summary!A2541,olah!$B2541:B17539,summary!B2541,olah!$N2541:N17539,summary!C2541,olah!$P2541:P17539,summary!D2541,olah!$S2541:S17539,"Late")</f>
        <v>0</v>
      </c>
      <c r="J2541">
        <f>COUNTIFS(olah!$Q$2:Q17539,summary!A2541,olah!$B$2:B17539,summary!B2541,olah!$S$2:S17539,"Late")</f>
        <v>2</v>
      </c>
      <c r="K2541">
        <f t="shared" si="39"/>
        <v>8</v>
      </c>
      <c r="L2541">
        <f>COUNTIFS(olah!$Q2541:Q17539,summary!A2541,olah!$B2541:B17539,summary!B2541,olah!$N2541:N17539,summary!C2541,olah!$P2541:P17539,summary!D2541,olah!$T2541:T17539,"On Time CO")</f>
        <v>1</v>
      </c>
      <c r="M2541">
        <f>COUNTIFS(olah!$Q$2:Q17539,summary!A2541,olah!$B$2:B17539,summary!B2541,olah!$T$2:T17539,"On Time CO")</f>
        <v>12</v>
      </c>
      <c r="N2541">
        <f>COUNTIFS(olah!$Q2541:Q17539,summary!A2541,olah!$B2541:B17539,summary!B2541,olah!$N2541:N17539,summary!C2541,olah!$P2541:P17539,summary!D2541,olah!$T2541:T17539,"Overtime")</f>
        <v>0</v>
      </c>
      <c r="O2541">
        <f>COUNTIFS(olah!$Q$2:Q17539,summary!A2541,olah!$B$2:B17539,summary!B2541,olah!$T$2:T17539,"Overtime")</f>
        <v>0</v>
      </c>
      <c r="P2541">
        <f>COUNTIFS(olah!$Q2541:Q17539,summary!A2541,olah!$B2541:B17539,summary!B2541,olah!$N2541:N17539,summary!C2541,olah!$P2541:P17539,summary!D2541,olah!$T2541:T17539,"Early")</f>
        <v>0</v>
      </c>
      <c r="Q2541">
        <f>COUNTIFS(olah!$Q$2:Q17539,summary!A2541,olah!$B$2:B17539,summary!B2541,olah!$T$2:T17539,"Early")</f>
        <v>1</v>
      </c>
      <c r="R2541">
        <f>COUNTIFS(olah!$Q2541:Q17539,summary!A2541,olah!$B2541:B17539,summary!B2541,olah!$N2541:N17539,summary!C2541,olah!$P2541:P17539,summary!D2541,olah!$T2541:T17539,"NA CO")</f>
        <v>0</v>
      </c>
      <c r="S2541">
        <f>COUNTIFS(olah!$Q$2:Q17539,summary!A2541,olah!$B$2:B17539,summary!B2541,olah!$T$2:T17539,"NA CO")</f>
        <v>10</v>
      </c>
      <c r="T2541" t="str">
        <f>olah!R2541</f>
        <v>Attendance</v>
      </c>
      <c r="U2541" t="str">
        <f>IF(T2541="Permit", olah!T2541, "No Permit")</f>
        <v>No Permit</v>
      </c>
    </row>
    <row r="2542" spans="1:21" hidden="1" x14ac:dyDescent="0.3">
      <c r="A2542" s="23">
        <v>44561</v>
      </c>
      <c r="B2542" t="s">
        <v>631</v>
      </c>
      <c r="C2542" t="s">
        <v>632</v>
      </c>
      <c r="D2542" t="s">
        <v>11600</v>
      </c>
      <c r="E2542" t="str">
        <f>VLOOKUP(B2542,olah!$B:$P,2,0)</f>
        <v>2021-12-01</v>
      </c>
      <c r="F2542">
        <f>COUNTIFS(parameter!$J$4:$J$34,summary!A2542,parameter!$I$4:$I$34,"&gt;="&amp;summary!$E2542)</f>
        <v>31</v>
      </c>
      <c r="G2542">
        <f>COUNTIFS(olah!$Q2542:Q17540,summary!A2542,olah!$B2542:B17540,summary!B2542,olah!$N2542:N17540,summary!C2542,olah!$P2542:P17540,summary!D2542,olah!$S2542:S17540,"On Time")</f>
        <v>1</v>
      </c>
      <c r="H2542">
        <f>COUNTIFS(olah!$Q$2:Q17540,summary!A2542,olah!$B$2:B17540,summary!B2542,olah!$S$2:S17540,"On Time")</f>
        <v>21</v>
      </c>
      <c r="I2542">
        <f>COUNTIFS(olah!$Q2542:Q17540,summary!A2542,olah!$B2542:B17540,summary!B2542,olah!$N2542:N17540,summary!C2542,olah!$P2542:P17540,summary!D2542,olah!$S2542:S17540,"Late")</f>
        <v>0</v>
      </c>
      <c r="J2542">
        <f>COUNTIFS(olah!$Q$2:Q17540,summary!A2542,olah!$B$2:B17540,summary!B2542,olah!$S$2:S17540,"Late")</f>
        <v>2</v>
      </c>
      <c r="K2542">
        <f t="shared" si="39"/>
        <v>8</v>
      </c>
      <c r="L2542">
        <f>COUNTIFS(olah!$Q2542:Q17540,summary!A2542,olah!$B2542:B17540,summary!B2542,olah!$N2542:N17540,summary!C2542,olah!$P2542:P17540,summary!D2542,olah!$T2542:T17540,"On Time CO")</f>
        <v>0</v>
      </c>
      <c r="M2542">
        <f>COUNTIFS(olah!$Q$2:Q17540,summary!A2542,olah!$B$2:B17540,summary!B2542,olah!$T$2:T17540,"On Time CO")</f>
        <v>12</v>
      </c>
      <c r="N2542">
        <f>COUNTIFS(olah!$Q2542:Q17540,summary!A2542,olah!$B2542:B17540,summary!B2542,olah!$N2542:N17540,summary!C2542,olah!$P2542:P17540,summary!D2542,olah!$T2542:T17540,"Overtime")</f>
        <v>0</v>
      </c>
      <c r="O2542">
        <f>COUNTIFS(olah!$Q$2:Q17540,summary!A2542,olah!$B$2:B17540,summary!B2542,olah!$T$2:T17540,"Overtime")</f>
        <v>0</v>
      </c>
      <c r="P2542">
        <f>COUNTIFS(olah!$Q2542:Q17540,summary!A2542,olah!$B2542:B17540,summary!B2542,olah!$N2542:N17540,summary!C2542,olah!$P2542:P17540,summary!D2542,olah!$T2542:T17540,"Early")</f>
        <v>0</v>
      </c>
      <c r="Q2542">
        <f>COUNTIFS(olah!$Q$2:Q17540,summary!A2542,olah!$B$2:B17540,summary!B2542,olah!$T$2:T17540,"Early")</f>
        <v>1</v>
      </c>
      <c r="R2542">
        <f>COUNTIFS(olah!$Q2542:Q17540,summary!A2542,olah!$B2542:B17540,summary!B2542,olah!$N2542:N17540,summary!C2542,olah!$P2542:P17540,summary!D2542,olah!$T2542:T17540,"NA CO")</f>
        <v>1</v>
      </c>
      <c r="S2542">
        <f>COUNTIFS(olah!$Q$2:Q17540,summary!A2542,olah!$B$2:B17540,summary!B2542,olah!$T$2:T17540,"NA CO")</f>
        <v>10</v>
      </c>
      <c r="T2542" t="str">
        <f>olah!R2542</f>
        <v>Daily Journey</v>
      </c>
      <c r="U2542" t="str">
        <f>IF(T2542="Permit", olah!T2542, "No Permit")</f>
        <v>No Permit</v>
      </c>
    </row>
    <row r="2543" spans="1:21" hidden="1" x14ac:dyDescent="0.3">
      <c r="A2543" s="23">
        <v>44561</v>
      </c>
      <c r="B2543" t="s">
        <v>631</v>
      </c>
      <c r="C2543" t="s">
        <v>28</v>
      </c>
      <c r="D2543" t="s">
        <v>11601</v>
      </c>
      <c r="E2543" t="str">
        <f>VLOOKUP(B2543,olah!$B:$P,2,0)</f>
        <v>2021-12-01</v>
      </c>
      <c r="F2543">
        <f>COUNTIFS(parameter!$J$4:$J$34,summary!A2543,parameter!$I$4:$I$34,"&gt;="&amp;summary!$E2543)</f>
        <v>31</v>
      </c>
      <c r="G2543">
        <f>COUNTIFS(olah!$Q2543:Q17541,summary!A2543,olah!$B2543:B17541,summary!B2543,olah!$N2543:N17541,summary!C2543,olah!$P2543:P17541,summary!D2543,olah!$S2543:S17541,"On Time")</f>
        <v>0</v>
      </c>
      <c r="H2543">
        <f>COUNTIFS(olah!$Q$2:Q17541,summary!A2543,olah!$B$2:B17541,summary!B2543,olah!$S$2:S17541,"On Time")</f>
        <v>21</v>
      </c>
      <c r="I2543">
        <f>COUNTIFS(olah!$Q2543:Q17541,summary!A2543,olah!$B2543:B17541,summary!B2543,olah!$N2543:N17541,summary!C2543,olah!$P2543:P17541,summary!D2543,olah!$S2543:S17541,"Late")</f>
        <v>1</v>
      </c>
      <c r="J2543">
        <f>COUNTIFS(olah!$Q$2:Q17541,summary!A2543,olah!$B$2:B17541,summary!B2543,olah!$S$2:S17541,"Late")</f>
        <v>2</v>
      </c>
      <c r="K2543">
        <f t="shared" si="39"/>
        <v>7</v>
      </c>
      <c r="L2543">
        <f>COUNTIFS(olah!$Q2543:Q17541,summary!A2543,olah!$B2543:B17541,summary!B2543,olah!$N2543:N17541,summary!C2543,olah!$P2543:P17541,summary!D2543,olah!$T2543:T17541,"On Time CO")</f>
        <v>1</v>
      </c>
      <c r="M2543">
        <f>COUNTIFS(olah!$Q$2:Q17541,summary!A2543,olah!$B$2:B17541,summary!B2543,olah!$T$2:T17541,"On Time CO")</f>
        <v>12</v>
      </c>
      <c r="N2543">
        <f>COUNTIFS(olah!$Q2543:Q17541,summary!A2543,olah!$B2543:B17541,summary!B2543,olah!$N2543:N17541,summary!C2543,olah!$P2543:P17541,summary!D2543,olah!$T2543:T17541,"Overtime")</f>
        <v>0</v>
      </c>
      <c r="O2543">
        <f>COUNTIFS(olah!$Q$2:Q17541,summary!A2543,olah!$B$2:B17541,summary!B2543,olah!$T$2:T17541,"Overtime")</f>
        <v>0</v>
      </c>
      <c r="P2543">
        <f>COUNTIFS(olah!$Q2543:Q17541,summary!A2543,olah!$B2543:B17541,summary!B2543,olah!$N2543:N17541,summary!C2543,olah!$P2543:P17541,summary!D2543,olah!$T2543:T17541,"Early")</f>
        <v>0</v>
      </c>
      <c r="Q2543">
        <f>COUNTIFS(olah!$Q$2:Q17541,summary!A2543,olah!$B$2:B17541,summary!B2543,olah!$T$2:T17541,"Early")</f>
        <v>1</v>
      </c>
      <c r="R2543">
        <f>COUNTIFS(olah!$Q2543:Q17541,summary!A2543,olah!$B2543:B17541,summary!B2543,olah!$N2543:N17541,summary!C2543,olah!$P2543:P17541,summary!D2543,olah!$T2543:T17541,"NA CO")</f>
        <v>0</v>
      </c>
      <c r="S2543">
        <f>COUNTIFS(olah!$Q$2:Q17541,summary!A2543,olah!$B$2:B17541,summary!B2543,olah!$T$2:T17541,"NA CO")</f>
        <v>10</v>
      </c>
      <c r="T2543" t="str">
        <f>olah!R2543</f>
        <v>Attendance</v>
      </c>
      <c r="U2543" t="str">
        <f>IF(T2543="Permit", olah!T2543, "No Permit")</f>
        <v>No Permit</v>
      </c>
    </row>
    <row r="2544" spans="1:21" hidden="1" x14ac:dyDescent="0.3">
      <c r="A2544" s="23">
        <v>44561</v>
      </c>
      <c r="B2544" t="s">
        <v>631</v>
      </c>
      <c r="C2544" t="s">
        <v>632</v>
      </c>
      <c r="D2544" t="s">
        <v>5936</v>
      </c>
      <c r="E2544" t="str">
        <f>VLOOKUP(B2544,olah!$B:$P,2,0)</f>
        <v>2021-12-01</v>
      </c>
      <c r="F2544">
        <f>COUNTIFS(parameter!$J$4:$J$34,summary!A2544,parameter!$I$4:$I$34,"&gt;="&amp;summary!$E2544)</f>
        <v>31</v>
      </c>
      <c r="G2544">
        <f>COUNTIFS(olah!$Q2544:Q17542,summary!A2544,olah!$B2544:B17542,summary!B2544,olah!$N2544:N17542,summary!C2544,olah!$P2544:P17542,summary!D2544,olah!$S2544:S17542,"On Time")</f>
        <v>1</v>
      </c>
      <c r="H2544">
        <f>COUNTIFS(olah!$Q$2:Q17542,summary!A2544,olah!$B$2:B17542,summary!B2544,olah!$S$2:S17542,"On Time")</f>
        <v>21</v>
      </c>
      <c r="I2544">
        <f>COUNTIFS(olah!$Q2544:Q17542,summary!A2544,olah!$B2544:B17542,summary!B2544,olah!$N2544:N17542,summary!C2544,olah!$P2544:P17542,summary!D2544,olah!$S2544:S17542,"Late")</f>
        <v>0</v>
      </c>
      <c r="J2544">
        <f>COUNTIFS(olah!$Q$2:Q17542,summary!A2544,olah!$B$2:B17542,summary!B2544,olah!$S$2:S17542,"Late")</f>
        <v>2</v>
      </c>
      <c r="K2544">
        <f t="shared" si="39"/>
        <v>8</v>
      </c>
      <c r="L2544">
        <f>COUNTIFS(olah!$Q2544:Q17542,summary!A2544,olah!$B2544:B17542,summary!B2544,olah!$N2544:N17542,summary!C2544,olah!$P2544:P17542,summary!D2544,olah!$T2544:T17542,"On Time CO")</f>
        <v>0</v>
      </c>
      <c r="M2544">
        <f>COUNTIFS(olah!$Q$2:Q17542,summary!A2544,olah!$B$2:B17542,summary!B2544,olah!$T$2:T17542,"On Time CO")</f>
        <v>12</v>
      </c>
      <c r="N2544">
        <f>COUNTIFS(olah!$Q2544:Q17542,summary!A2544,olah!$B2544:B17542,summary!B2544,olah!$N2544:N17542,summary!C2544,olah!$P2544:P17542,summary!D2544,olah!$T2544:T17542,"Overtime")</f>
        <v>0</v>
      </c>
      <c r="O2544">
        <f>COUNTIFS(olah!$Q$2:Q17542,summary!A2544,olah!$B$2:B17542,summary!B2544,olah!$T$2:T17542,"Overtime")</f>
        <v>0</v>
      </c>
      <c r="P2544">
        <f>COUNTIFS(olah!$Q2544:Q17542,summary!A2544,olah!$B2544:B17542,summary!B2544,olah!$N2544:N17542,summary!C2544,olah!$P2544:P17542,summary!D2544,olah!$T2544:T17542,"Early")</f>
        <v>0</v>
      </c>
      <c r="Q2544">
        <f>COUNTIFS(olah!$Q$2:Q17542,summary!A2544,olah!$B$2:B17542,summary!B2544,olah!$T$2:T17542,"Early")</f>
        <v>1</v>
      </c>
      <c r="R2544">
        <f>COUNTIFS(olah!$Q2544:Q17542,summary!A2544,olah!$B2544:B17542,summary!B2544,olah!$N2544:N17542,summary!C2544,olah!$P2544:P17542,summary!D2544,olah!$T2544:T17542,"NA CO")</f>
        <v>1</v>
      </c>
      <c r="S2544">
        <f>COUNTIFS(olah!$Q$2:Q17542,summary!A2544,olah!$B$2:B17542,summary!B2544,olah!$T$2:T17542,"NA CO")</f>
        <v>10</v>
      </c>
      <c r="T2544" t="str">
        <f>olah!R2544</f>
        <v>Daily Journey</v>
      </c>
      <c r="U2544" t="str">
        <f>IF(T2544="Permit", olah!T2544, "No Permit")</f>
        <v>No Permit</v>
      </c>
    </row>
    <row r="2545" spans="1:21" hidden="1" x14ac:dyDescent="0.3">
      <c r="A2545" s="23">
        <v>44561</v>
      </c>
      <c r="B2545" t="s">
        <v>631</v>
      </c>
      <c r="C2545" t="s">
        <v>28</v>
      </c>
      <c r="D2545" t="s">
        <v>6082</v>
      </c>
      <c r="E2545" t="str">
        <f>VLOOKUP(B2545,olah!$B:$P,2,0)</f>
        <v>2021-12-01</v>
      </c>
      <c r="F2545">
        <f>COUNTIFS(parameter!$J$4:$J$34,summary!A2545,parameter!$I$4:$I$34,"&gt;="&amp;summary!$E2545)</f>
        <v>31</v>
      </c>
      <c r="G2545">
        <f>COUNTIFS(olah!$Q2545:Q17543,summary!A2545,olah!$B2545:B17543,summary!B2545,olah!$N2545:N17543,summary!C2545,olah!$P2545:P17543,summary!D2545,olah!$S2545:S17543,"On Time")</f>
        <v>1</v>
      </c>
      <c r="H2545">
        <f>COUNTIFS(olah!$Q$2:Q17543,summary!A2545,olah!$B$2:B17543,summary!B2545,olah!$S$2:S17543,"On Time")</f>
        <v>21</v>
      </c>
      <c r="I2545">
        <f>COUNTIFS(olah!$Q2545:Q17543,summary!A2545,olah!$B2545:B17543,summary!B2545,olah!$N2545:N17543,summary!C2545,olah!$P2545:P17543,summary!D2545,olah!$S2545:S17543,"Late")</f>
        <v>0</v>
      </c>
      <c r="J2545">
        <f>COUNTIFS(olah!$Q$2:Q17543,summary!A2545,olah!$B$2:B17543,summary!B2545,olah!$S$2:S17543,"Late")</f>
        <v>2</v>
      </c>
      <c r="K2545">
        <f t="shared" si="39"/>
        <v>8</v>
      </c>
      <c r="L2545">
        <f>COUNTIFS(olah!$Q2545:Q17543,summary!A2545,olah!$B2545:B17543,summary!B2545,olah!$N2545:N17543,summary!C2545,olah!$P2545:P17543,summary!D2545,olah!$T2545:T17543,"On Time CO")</f>
        <v>1</v>
      </c>
      <c r="M2545">
        <f>COUNTIFS(olah!$Q$2:Q17543,summary!A2545,olah!$B$2:B17543,summary!B2545,olah!$T$2:T17543,"On Time CO")</f>
        <v>12</v>
      </c>
      <c r="N2545">
        <f>COUNTIFS(olah!$Q2545:Q17543,summary!A2545,olah!$B2545:B17543,summary!B2545,olah!$N2545:N17543,summary!C2545,olah!$P2545:P17543,summary!D2545,olah!$T2545:T17543,"Overtime")</f>
        <v>0</v>
      </c>
      <c r="O2545">
        <f>COUNTIFS(olah!$Q$2:Q17543,summary!A2545,olah!$B$2:B17543,summary!B2545,olah!$T$2:T17543,"Overtime")</f>
        <v>0</v>
      </c>
      <c r="P2545">
        <f>COUNTIFS(olah!$Q2545:Q17543,summary!A2545,olah!$B2545:B17543,summary!B2545,olah!$N2545:N17543,summary!C2545,olah!$P2545:P17543,summary!D2545,olah!$T2545:T17543,"Early")</f>
        <v>0</v>
      </c>
      <c r="Q2545">
        <f>COUNTIFS(olah!$Q$2:Q17543,summary!A2545,olah!$B$2:B17543,summary!B2545,olah!$T$2:T17543,"Early")</f>
        <v>1</v>
      </c>
      <c r="R2545">
        <f>COUNTIFS(olah!$Q2545:Q17543,summary!A2545,olah!$B2545:B17543,summary!B2545,olah!$N2545:N17543,summary!C2545,olah!$P2545:P17543,summary!D2545,olah!$T2545:T17543,"NA CO")</f>
        <v>0</v>
      </c>
      <c r="S2545">
        <f>COUNTIFS(olah!$Q$2:Q17543,summary!A2545,olah!$B$2:B17543,summary!B2545,olah!$T$2:T17543,"NA CO")</f>
        <v>10</v>
      </c>
      <c r="T2545" t="str">
        <f>olah!R2545</f>
        <v>Attendance</v>
      </c>
      <c r="U2545" t="str">
        <f>IF(T2545="Permit", olah!T2545, "No Permit")</f>
        <v>No Permit</v>
      </c>
    </row>
    <row r="2546" spans="1:21" hidden="1" x14ac:dyDescent="0.3">
      <c r="A2546" s="23">
        <v>44561</v>
      </c>
      <c r="B2546" t="s">
        <v>631</v>
      </c>
      <c r="C2546" t="s">
        <v>632</v>
      </c>
      <c r="D2546" t="s">
        <v>11602</v>
      </c>
      <c r="E2546" t="str">
        <f>VLOOKUP(B2546,olah!$B:$P,2,0)</f>
        <v>2021-12-01</v>
      </c>
      <c r="F2546">
        <f>COUNTIFS(parameter!$J$4:$J$34,summary!A2546,parameter!$I$4:$I$34,"&gt;="&amp;summary!$E2546)</f>
        <v>31</v>
      </c>
      <c r="G2546">
        <f>COUNTIFS(olah!$Q2546:Q17544,summary!A2546,olah!$B2546:B17544,summary!B2546,olah!$N2546:N17544,summary!C2546,olah!$P2546:P17544,summary!D2546,olah!$S2546:S17544,"On Time")</f>
        <v>1</v>
      </c>
      <c r="H2546">
        <f>COUNTIFS(olah!$Q$2:Q17544,summary!A2546,olah!$B$2:B17544,summary!B2546,olah!$S$2:S17544,"On Time")</f>
        <v>21</v>
      </c>
      <c r="I2546">
        <f>COUNTIFS(olah!$Q2546:Q17544,summary!A2546,olah!$B2546:B17544,summary!B2546,olah!$N2546:N17544,summary!C2546,olah!$P2546:P17544,summary!D2546,olah!$S2546:S17544,"Late")</f>
        <v>0</v>
      </c>
      <c r="J2546">
        <f>COUNTIFS(olah!$Q$2:Q17544,summary!A2546,olah!$B$2:B17544,summary!B2546,olah!$S$2:S17544,"Late")</f>
        <v>2</v>
      </c>
      <c r="K2546">
        <f t="shared" si="39"/>
        <v>8</v>
      </c>
      <c r="L2546">
        <f>COUNTIFS(olah!$Q2546:Q17544,summary!A2546,olah!$B2546:B17544,summary!B2546,olah!$N2546:N17544,summary!C2546,olah!$P2546:P17544,summary!D2546,olah!$T2546:T17544,"On Time CO")</f>
        <v>1</v>
      </c>
      <c r="M2546">
        <f>COUNTIFS(olah!$Q$2:Q17544,summary!A2546,olah!$B$2:B17544,summary!B2546,olah!$T$2:T17544,"On Time CO")</f>
        <v>12</v>
      </c>
      <c r="N2546">
        <f>COUNTIFS(olah!$Q2546:Q17544,summary!A2546,olah!$B2546:B17544,summary!B2546,olah!$N2546:N17544,summary!C2546,olah!$P2546:P17544,summary!D2546,olah!$T2546:T17544,"Overtime")</f>
        <v>0</v>
      </c>
      <c r="O2546">
        <f>COUNTIFS(olah!$Q$2:Q17544,summary!A2546,olah!$B$2:B17544,summary!B2546,olah!$T$2:T17544,"Overtime")</f>
        <v>0</v>
      </c>
      <c r="P2546">
        <f>COUNTIFS(olah!$Q2546:Q17544,summary!A2546,olah!$B2546:B17544,summary!B2546,olah!$N2546:N17544,summary!C2546,olah!$P2546:P17544,summary!D2546,olah!$T2546:T17544,"Early")</f>
        <v>0</v>
      </c>
      <c r="Q2546">
        <f>COUNTIFS(olah!$Q$2:Q17544,summary!A2546,olah!$B$2:B17544,summary!B2546,olah!$T$2:T17544,"Early")</f>
        <v>1</v>
      </c>
      <c r="R2546">
        <f>COUNTIFS(olah!$Q2546:Q17544,summary!A2546,olah!$B2546:B17544,summary!B2546,olah!$N2546:N17544,summary!C2546,olah!$P2546:P17544,summary!D2546,olah!$T2546:T17544,"NA CO")</f>
        <v>0</v>
      </c>
      <c r="S2546">
        <f>COUNTIFS(olah!$Q$2:Q17544,summary!A2546,olah!$B$2:B17544,summary!B2546,olah!$T$2:T17544,"NA CO")</f>
        <v>10</v>
      </c>
      <c r="T2546" t="str">
        <f>olah!R2546</f>
        <v>Daily Journey</v>
      </c>
      <c r="U2546" t="str">
        <f>IF(T2546="Permit", olah!T2546, "No Permit")</f>
        <v>No Permit</v>
      </c>
    </row>
    <row r="2547" spans="1:21" hidden="1" x14ac:dyDescent="0.3">
      <c r="A2547" s="23">
        <v>44561</v>
      </c>
      <c r="B2547" t="s">
        <v>631</v>
      </c>
      <c r="C2547" t="s">
        <v>28</v>
      </c>
      <c r="D2547" t="s">
        <v>11603</v>
      </c>
      <c r="E2547" t="str">
        <f>VLOOKUP(B2547,olah!$B:$P,2,0)</f>
        <v>2021-12-01</v>
      </c>
      <c r="F2547">
        <f>COUNTIFS(parameter!$J$4:$J$34,summary!A2547,parameter!$I$4:$I$34,"&gt;="&amp;summary!$E2547)</f>
        <v>31</v>
      </c>
      <c r="G2547">
        <f>COUNTIFS(olah!$Q2547:Q17545,summary!A2547,olah!$B2547:B17545,summary!B2547,olah!$N2547:N17545,summary!C2547,olah!$P2547:P17545,summary!D2547,olah!$S2547:S17545,"On Time")</f>
        <v>1</v>
      </c>
      <c r="H2547">
        <f>COUNTIFS(olah!$Q$2:Q17545,summary!A2547,olah!$B$2:B17545,summary!B2547,olah!$S$2:S17545,"On Time")</f>
        <v>21</v>
      </c>
      <c r="I2547">
        <f>COUNTIFS(olah!$Q2547:Q17545,summary!A2547,olah!$B2547:B17545,summary!B2547,olah!$N2547:N17545,summary!C2547,olah!$P2547:P17545,summary!D2547,olah!$S2547:S17545,"Late")</f>
        <v>0</v>
      </c>
      <c r="J2547">
        <f>COUNTIFS(olah!$Q$2:Q17545,summary!A2547,olah!$B$2:B17545,summary!B2547,olah!$S$2:S17545,"Late")</f>
        <v>2</v>
      </c>
      <c r="K2547">
        <f t="shared" si="39"/>
        <v>8</v>
      </c>
      <c r="L2547">
        <f>COUNTIFS(olah!$Q2547:Q17545,summary!A2547,olah!$B2547:B17545,summary!B2547,olah!$N2547:N17545,summary!C2547,olah!$P2547:P17545,summary!D2547,olah!$T2547:T17545,"On Time CO")</f>
        <v>0</v>
      </c>
      <c r="M2547">
        <f>COUNTIFS(olah!$Q$2:Q17545,summary!A2547,olah!$B$2:B17545,summary!B2547,olah!$T$2:T17545,"On Time CO")</f>
        <v>12</v>
      </c>
      <c r="N2547">
        <f>COUNTIFS(olah!$Q2547:Q17545,summary!A2547,olah!$B2547:B17545,summary!B2547,olah!$N2547:N17545,summary!C2547,olah!$P2547:P17545,summary!D2547,olah!$T2547:T17545,"Overtime")</f>
        <v>0</v>
      </c>
      <c r="O2547">
        <f>COUNTIFS(olah!$Q$2:Q17545,summary!A2547,olah!$B$2:B17545,summary!B2547,olah!$T$2:T17545,"Overtime")</f>
        <v>0</v>
      </c>
      <c r="P2547">
        <f>COUNTIFS(olah!$Q2547:Q17545,summary!A2547,olah!$B2547:B17545,summary!B2547,olah!$N2547:N17545,summary!C2547,olah!$P2547:P17545,summary!D2547,olah!$T2547:T17545,"Early")</f>
        <v>0</v>
      </c>
      <c r="Q2547">
        <f>COUNTIFS(olah!$Q$2:Q17545,summary!A2547,olah!$B$2:B17545,summary!B2547,olah!$T$2:T17545,"Early")</f>
        <v>1</v>
      </c>
      <c r="R2547">
        <f>COUNTIFS(olah!$Q2547:Q17545,summary!A2547,olah!$B2547:B17545,summary!B2547,olah!$N2547:N17545,summary!C2547,olah!$P2547:P17545,summary!D2547,olah!$T2547:T17545,"NA CO")</f>
        <v>1</v>
      </c>
      <c r="S2547">
        <f>COUNTIFS(olah!$Q$2:Q17545,summary!A2547,olah!$B$2:B17545,summary!B2547,olah!$T$2:T17545,"NA CO")</f>
        <v>10</v>
      </c>
      <c r="T2547" t="str">
        <f>olah!R2547</f>
        <v>Attendance</v>
      </c>
      <c r="U2547" t="str">
        <f>IF(T2547="Permit", olah!T2547, "No Permit")</f>
        <v>No Permit</v>
      </c>
    </row>
    <row r="2548" spans="1:21" hidden="1" x14ac:dyDescent="0.3">
      <c r="A2548" s="23">
        <v>44561</v>
      </c>
      <c r="B2548" t="s">
        <v>631</v>
      </c>
      <c r="C2548" t="s">
        <v>632</v>
      </c>
      <c r="D2548" t="s">
        <v>7108</v>
      </c>
      <c r="E2548" t="str">
        <f>VLOOKUP(B2548,olah!$B:$P,2,0)</f>
        <v>2021-12-01</v>
      </c>
      <c r="F2548">
        <f>COUNTIFS(parameter!$J$4:$J$34,summary!A2548,parameter!$I$4:$I$34,"&gt;="&amp;summary!$E2548)</f>
        <v>31</v>
      </c>
      <c r="G2548">
        <f>COUNTIFS(olah!$Q2548:Q17546,summary!A2548,olah!$B2548:B17546,summary!B2548,olah!$N2548:N17546,summary!C2548,olah!$P2548:P17546,summary!D2548,olah!$S2548:S17546,"On Time")</f>
        <v>1</v>
      </c>
      <c r="H2548">
        <f>COUNTIFS(olah!$Q$2:Q17546,summary!A2548,olah!$B$2:B17546,summary!B2548,olah!$S$2:S17546,"On Time")</f>
        <v>21</v>
      </c>
      <c r="I2548">
        <f>COUNTIFS(olah!$Q2548:Q17546,summary!A2548,olah!$B2548:B17546,summary!B2548,olah!$N2548:N17546,summary!C2548,olah!$P2548:P17546,summary!D2548,olah!$S2548:S17546,"Late")</f>
        <v>0</v>
      </c>
      <c r="J2548">
        <f>COUNTIFS(olah!$Q$2:Q17546,summary!A2548,olah!$B$2:B17546,summary!B2548,olah!$S$2:S17546,"Late")</f>
        <v>2</v>
      </c>
      <c r="K2548">
        <f t="shared" si="39"/>
        <v>8</v>
      </c>
      <c r="L2548">
        <f>COUNTIFS(olah!$Q2548:Q17546,summary!A2548,olah!$B2548:B17546,summary!B2548,olah!$N2548:N17546,summary!C2548,olah!$P2548:P17546,summary!D2548,olah!$T2548:T17546,"On Time CO")</f>
        <v>0</v>
      </c>
      <c r="M2548">
        <f>COUNTIFS(olah!$Q$2:Q17546,summary!A2548,olah!$B$2:B17546,summary!B2548,olah!$T$2:T17546,"On Time CO")</f>
        <v>12</v>
      </c>
      <c r="N2548">
        <f>COUNTIFS(olah!$Q2548:Q17546,summary!A2548,olah!$B2548:B17546,summary!B2548,olah!$N2548:N17546,summary!C2548,olah!$P2548:P17546,summary!D2548,olah!$T2548:T17546,"Overtime")</f>
        <v>0</v>
      </c>
      <c r="O2548">
        <f>COUNTIFS(olah!$Q$2:Q17546,summary!A2548,olah!$B$2:B17546,summary!B2548,olah!$T$2:T17546,"Overtime")</f>
        <v>0</v>
      </c>
      <c r="P2548">
        <f>COUNTIFS(olah!$Q2548:Q17546,summary!A2548,olah!$B2548:B17546,summary!B2548,olah!$N2548:N17546,summary!C2548,olah!$P2548:P17546,summary!D2548,olah!$T2548:T17546,"Early")</f>
        <v>0</v>
      </c>
      <c r="Q2548">
        <f>COUNTIFS(olah!$Q$2:Q17546,summary!A2548,olah!$B$2:B17546,summary!B2548,olah!$T$2:T17546,"Early")</f>
        <v>1</v>
      </c>
      <c r="R2548">
        <f>COUNTIFS(olah!$Q2548:Q17546,summary!A2548,olah!$B2548:B17546,summary!B2548,olah!$N2548:N17546,summary!C2548,olah!$P2548:P17546,summary!D2548,olah!$T2548:T17546,"NA CO")</f>
        <v>1</v>
      </c>
      <c r="S2548">
        <f>COUNTIFS(olah!$Q$2:Q17546,summary!A2548,olah!$B$2:B17546,summary!B2548,olah!$T$2:T17546,"NA CO")</f>
        <v>10</v>
      </c>
      <c r="T2548" t="str">
        <f>olah!R2548</f>
        <v>Daily Journey</v>
      </c>
      <c r="U2548" t="str">
        <f>IF(T2548="Permit", olah!T2548, "No Permit")</f>
        <v>No Permit</v>
      </c>
    </row>
    <row r="2549" spans="1:21" hidden="1" x14ac:dyDescent="0.3">
      <c r="A2549" s="23">
        <v>44561</v>
      </c>
      <c r="B2549" t="s">
        <v>631</v>
      </c>
      <c r="C2549" t="s">
        <v>28</v>
      </c>
      <c r="D2549" t="s">
        <v>11604</v>
      </c>
      <c r="E2549" t="str">
        <f>VLOOKUP(B2549,olah!$B:$P,2,0)</f>
        <v>2021-12-01</v>
      </c>
      <c r="F2549">
        <f>COUNTIFS(parameter!$J$4:$J$34,summary!A2549,parameter!$I$4:$I$34,"&gt;="&amp;summary!$E2549)</f>
        <v>31</v>
      </c>
      <c r="G2549">
        <f>COUNTIFS(olah!$Q2549:Q17547,summary!A2549,olah!$B2549:B17547,summary!B2549,olah!$N2549:N17547,summary!C2549,olah!$P2549:P17547,summary!D2549,olah!$S2549:S17547,"On Time")</f>
        <v>1</v>
      </c>
      <c r="H2549">
        <f>COUNTIFS(olah!$Q$2:Q17547,summary!A2549,olah!$B$2:B17547,summary!B2549,olah!$S$2:S17547,"On Time")</f>
        <v>21</v>
      </c>
      <c r="I2549">
        <f>COUNTIFS(olah!$Q2549:Q17547,summary!A2549,olah!$B2549:B17547,summary!B2549,olah!$N2549:N17547,summary!C2549,olah!$P2549:P17547,summary!D2549,olah!$S2549:S17547,"Late")</f>
        <v>0</v>
      </c>
      <c r="J2549">
        <f>COUNTIFS(olah!$Q$2:Q17547,summary!A2549,olah!$B$2:B17547,summary!B2549,olah!$S$2:S17547,"Late")</f>
        <v>2</v>
      </c>
      <c r="K2549">
        <f t="shared" si="39"/>
        <v>8</v>
      </c>
      <c r="L2549">
        <f>COUNTIFS(olah!$Q2549:Q17547,summary!A2549,olah!$B2549:B17547,summary!B2549,olah!$N2549:N17547,summary!C2549,olah!$P2549:P17547,summary!D2549,olah!$T2549:T17547,"On Time CO")</f>
        <v>1</v>
      </c>
      <c r="M2549">
        <f>COUNTIFS(olah!$Q$2:Q17547,summary!A2549,olah!$B$2:B17547,summary!B2549,olah!$T$2:T17547,"On Time CO")</f>
        <v>12</v>
      </c>
      <c r="N2549">
        <f>COUNTIFS(olah!$Q2549:Q17547,summary!A2549,olah!$B2549:B17547,summary!B2549,olah!$N2549:N17547,summary!C2549,olah!$P2549:P17547,summary!D2549,olah!$T2549:T17547,"Overtime")</f>
        <v>0</v>
      </c>
      <c r="O2549">
        <f>COUNTIFS(olah!$Q$2:Q17547,summary!A2549,olah!$B$2:B17547,summary!B2549,olah!$T$2:T17547,"Overtime")</f>
        <v>0</v>
      </c>
      <c r="P2549">
        <f>COUNTIFS(olah!$Q2549:Q17547,summary!A2549,olah!$B2549:B17547,summary!B2549,olah!$N2549:N17547,summary!C2549,olah!$P2549:P17547,summary!D2549,olah!$T2549:T17547,"Early")</f>
        <v>0</v>
      </c>
      <c r="Q2549">
        <f>COUNTIFS(olah!$Q$2:Q17547,summary!A2549,olah!$B$2:B17547,summary!B2549,olah!$T$2:T17547,"Early")</f>
        <v>1</v>
      </c>
      <c r="R2549">
        <f>COUNTIFS(olah!$Q2549:Q17547,summary!A2549,olah!$B2549:B17547,summary!B2549,olah!$N2549:N17547,summary!C2549,olah!$P2549:P17547,summary!D2549,olah!$T2549:T17547,"NA CO")</f>
        <v>0</v>
      </c>
      <c r="S2549">
        <f>COUNTIFS(olah!$Q$2:Q17547,summary!A2549,olah!$B$2:B17547,summary!B2549,olah!$T$2:T17547,"NA CO")</f>
        <v>10</v>
      </c>
      <c r="T2549" t="str">
        <f>olah!R2549</f>
        <v>Attendance</v>
      </c>
      <c r="U2549" t="str">
        <f>IF(T2549="Permit", olah!T2549, "No Permit")</f>
        <v>No Permit</v>
      </c>
    </row>
    <row r="2550" spans="1:21" hidden="1" x14ac:dyDescent="0.3">
      <c r="A2550" s="23">
        <v>44561</v>
      </c>
      <c r="B2550" t="s">
        <v>631</v>
      </c>
      <c r="C2550" t="s">
        <v>632</v>
      </c>
      <c r="D2550" t="s">
        <v>11605</v>
      </c>
      <c r="E2550" t="str">
        <f>VLOOKUP(B2550,olah!$B:$P,2,0)</f>
        <v>2021-12-01</v>
      </c>
      <c r="F2550">
        <f>COUNTIFS(parameter!$J$4:$J$34,summary!A2550,parameter!$I$4:$I$34,"&gt;="&amp;summary!$E2550)</f>
        <v>31</v>
      </c>
      <c r="G2550">
        <f>COUNTIFS(olah!$Q2550:Q17548,summary!A2550,olah!$B2550:B17548,summary!B2550,olah!$N2550:N17548,summary!C2550,olah!$P2550:P17548,summary!D2550,olah!$S2550:S17548,"On Time")</f>
        <v>1</v>
      </c>
      <c r="H2550">
        <f>COUNTIFS(olah!$Q$2:Q17548,summary!A2550,olah!$B$2:B17548,summary!B2550,olah!$S$2:S17548,"On Time")</f>
        <v>21</v>
      </c>
      <c r="I2550">
        <f>COUNTIFS(olah!$Q2550:Q17548,summary!A2550,olah!$B2550:B17548,summary!B2550,olah!$N2550:N17548,summary!C2550,olah!$P2550:P17548,summary!D2550,olah!$S2550:S17548,"Late")</f>
        <v>0</v>
      </c>
      <c r="J2550">
        <f>COUNTIFS(olah!$Q$2:Q17548,summary!A2550,olah!$B$2:B17548,summary!B2550,olah!$S$2:S17548,"Late")</f>
        <v>2</v>
      </c>
      <c r="K2550">
        <f t="shared" si="39"/>
        <v>8</v>
      </c>
      <c r="L2550">
        <f>COUNTIFS(olah!$Q2550:Q17548,summary!A2550,olah!$B2550:B17548,summary!B2550,olah!$N2550:N17548,summary!C2550,olah!$P2550:P17548,summary!D2550,olah!$T2550:T17548,"On Time CO")</f>
        <v>0</v>
      </c>
      <c r="M2550">
        <f>COUNTIFS(olah!$Q$2:Q17548,summary!A2550,olah!$B$2:B17548,summary!B2550,olah!$T$2:T17548,"On Time CO")</f>
        <v>12</v>
      </c>
      <c r="N2550">
        <f>COUNTIFS(olah!$Q2550:Q17548,summary!A2550,olah!$B2550:B17548,summary!B2550,olah!$N2550:N17548,summary!C2550,olah!$P2550:P17548,summary!D2550,olah!$T2550:T17548,"Overtime")</f>
        <v>0</v>
      </c>
      <c r="O2550">
        <f>COUNTIFS(olah!$Q$2:Q17548,summary!A2550,olah!$B$2:B17548,summary!B2550,olah!$T$2:T17548,"Overtime")</f>
        <v>0</v>
      </c>
      <c r="P2550">
        <f>COUNTIFS(olah!$Q2550:Q17548,summary!A2550,olah!$B2550:B17548,summary!B2550,olah!$N2550:N17548,summary!C2550,olah!$P2550:P17548,summary!D2550,olah!$T2550:T17548,"Early")</f>
        <v>0</v>
      </c>
      <c r="Q2550">
        <f>COUNTIFS(olah!$Q$2:Q17548,summary!A2550,olah!$B$2:B17548,summary!B2550,olah!$T$2:T17548,"Early")</f>
        <v>1</v>
      </c>
      <c r="R2550">
        <f>COUNTIFS(olah!$Q2550:Q17548,summary!A2550,olah!$B2550:B17548,summary!B2550,olah!$N2550:N17548,summary!C2550,olah!$P2550:P17548,summary!D2550,olah!$T2550:T17548,"NA CO")</f>
        <v>1</v>
      </c>
      <c r="S2550">
        <f>COUNTIFS(olah!$Q$2:Q17548,summary!A2550,olah!$B$2:B17548,summary!B2550,olah!$T$2:T17548,"NA CO")</f>
        <v>10</v>
      </c>
      <c r="T2550" t="str">
        <f>olah!R2550</f>
        <v>Daily Journey</v>
      </c>
      <c r="U2550" t="str">
        <f>IF(T2550="Permit", olah!T2550, "No Permit")</f>
        <v>No Permit</v>
      </c>
    </row>
    <row r="2551" spans="1:21" hidden="1" x14ac:dyDescent="0.3">
      <c r="A2551" s="23">
        <v>44561</v>
      </c>
      <c r="B2551" t="s">
        <v>631</v>
      </c>
      <c r="C2551" t="s">
        <v>28</v>
      </c>
      <c r="D2551" t="s">
        <v>11606</v>
      </c>
      <c r="E2551" t="str">
        <f>VLOOKUP(B2551,olah!$B:$P,2,0)</f>
        <v>2021-12-01</v>
      </c>
      <c r="F2551">
        <f>COUNTIFS(parameter!$J$4:$J$34,summary!A2551,parameter!$I$4:$I$34,"&gt;="&amp;summary!$E2551)</f>
        <v>31</v>
      </c>
      <c r="G2551">
        <f>COUNTIFS(olah!$Q2551:Q17549,summary!A2551,olah!$B2551:B17549,summary!B2551,olah!$N2551:N17549,summary!C2551,olah!$P2551:P17549,summary!D2551,olah!$S2551:S17549,"On Time")</f>
        <v>1</v>
      </c>
      <c r="H2551">
        <f>COUNTIFS(olah!$Q$2:Q17549,summary!A2551,olah!$B$2:B17549,summary!B2551,olah!$S$2:S17549,"On Time")</f>
        <v>21</v>
      </c>
      <c r="I2551">
        <f>COUNTIFS(olah!$Q2551:Q17549,summary!A2551,olah!$B2551:B17549,summary!B2551,olah!$N2551:N17549,summary!C2551,olah!$P2551:P17549,summary!D2551,olah!$S2551:S17549,"Late")</f>
        <v>0</v>
      </c>
      <c r="J2551">
        <f>COUNTIFS(olah!$Q$2:Q17549,summary!A2551,olah!$B$2:B17549,summary!B2551,olah!$S$2:S17549,"Late")</f>
        <v>2</v>
      </c>
      <c r="K2551">
        <f t="shared" si="39"/>
        <v>8</v>
      </c>
      <c r="L2551">
        <f>COUNTIFS(olah!$Q2551:Q17549,summary!A2551,olah!$B2551:B17549,summary!B2551,olah!$N2551:N17549,summary!C2551,olah!$P2551:P17549,summary!D2551,olah!$T2551:T17549,"On Time CO")</f>
        <v>1</v>
      </c>
      <c r="M2551">
        <f>COUNTIFS(olah!$Q$2:Q17549,summary!A2551,olah!$B$2:B17549,summary!B2551,olah!$T$2:T17549,"On Time CO")</f>
        <v>12</v>
      </c>
      <c r="N2551">
        <f>COUNTIFS(olah!$Q2551:Q17549,summary!A2551,olah!$B2551:B17549,summary!B2551,olah!$N2551:N17549,summary!C2551,olah!$P2551:P17549,summary!D2551,olah!$T2551:T17549,"Overtime")</f>
        <v>0</v>
      </c>
      <c r="O2551">
        <f>COUNTIFS(olah!$Q$2:Q17549,summary!A2551,olah!$B$2:B17549,summary!B2551,olah!$T$2:T17549,"Overtime")</f>
        <v>0</v>
      </c>
      <c r="P2551">
        <f>COUNTIFS(olah!$Q2551:Q17549,summary!A2551,olah!$B2551:B17549,summary!B2551,olah!$N2551:N17549,summary!C2551,olah!$P2551:P17549,summary!D2551,olah!$T2551:T17549,"Early")</f>
        <v>0</v>
      </c>
      <c r="Q2551">
        <f>COUNTIFS(olah!$Q$2:Q17549,summary!A2551,olah!$B$2:B17549,summary!B2551,olah!$T$2:T17549,"Early")</f>
        <v>1</v>
      </c>
      <c r="R2551">
        <f>COUNTIFS(olah!$Q2551:Q17549,summary!A2551,olah!$B2551:B17549,summary!B2551,olah!$N2551:N17549,summary!C2551,olah!$P2551:P17549,summary!D2551,olah!$T2551:T17549,"NA CO")</f>
        <v>0</v>
      </c>
      <c r="S2551">
        <f>COUNTIFS(olah!$Q$2:Q17549,summary!A2551,olah!$B$2:B17549,summary!B2551,olah!$T$2:T17549,"NA CO")</f>
        <v>10</v>
      </c>
      <c r="T2551" t="str">
        <f>olah!R2551</f>
        <v>Attendance</v>
      </c>
      <c r="U2551" t="str">
        <f>IF(T2551="Permit", olah!T2551, "No Permit")</f>
        <v>No Permit</v>
      </c>
    </row>
    <row r="2552" spans="1:21" hidden="1" x14ac:dyDescent="0.3">
      <c r="A2552" s="23">
        <v>44561</v>
      </c>
      <c r="B2552" t="s">
        <v>631</v>
      </c>
      <c r="C2552" t="s">
        <v>632</v>
      </c>
      <c r="D2552" t="s">
        <v>10202</v>
      </c>
      <c r="E2552" t="str">
        <f>VLOOKUP(B2552,olah!$B:$P,2,0)</f>
        <v>2021-12-01</v>
      </c>
      <c r="F2552">
        <f>COUNTIFS(parameter!$J$4:$J$34,summary!A2552,parameter!$I$4:$I$34,"&gt;="&amp;summary!$E2552)</f>
        <v>31</v>
      </c>
      <c r="G2552">
        <f>COUNTIFS(olah!$Q2552:Q17550,summary!A2552,olah!$B2552:B17550,summary!B2552,olah!$N2552:N17550,summary!C2552,olah!$P2552:P17550,summary!D2552,olah!$S2552:S17550,"On Time")</f>
        <v>1</v>
      </c>
      <c r="H2552">
        <f>COUNTIFS(olah!$Q$2:Q17550,summary!A2552,olah!$B$2:B17550,summary!B2552,olah!$S$2:S17550,"On Time")</f>
        <v>21</v>
      </c>
      <c r="I2552">
        <f>COUNTIFS(olah!$Q2552:Q17550,summary!A2552,olah!$B2552:B17550,summary!B2552,olah!$N2552:N17550,summary!C2552,olah!$P2552:P17550,summary!D2552,olah!$S2552:S17550,"Late")</f>
        <v>0</v>
      </c>
      <c r="J2552">
        <f>COUNTIFS(olah!$Q$2:Q17550,summary!A2552,olah!$B$2:B17550,summary!B2552,olah!$S$2:S17550,"Late")</f>
        <v>2</v>
      </c>
      <c r="K2552">
        <f t="shared" si="39"/>
        <v>8</v>
      </c>
      <c r="L2552">
        <f>COUNTIFS(olah!$Q2552:Q17550,summary!A2552,olah!$B2552:B17550,summary!B2552,olah!$N2552:N17550,summary!C2552,olah!$P2552:P17550,summary!D2552,olah!$T2552:T17550,"On Time CO")</f>
        <v>0</v>
      </c>
      <c r="M2552">
        <f>COUNTIFS(olah!$Q$2:Q17550,summary!A2552,olah!$B$2:B17550,summary!B2552,olah!$T$2:T17550,"On Time CO")</f>
        <v>12</v>
      </c>
      <c r="N2552">
        <f>COUNTIFS(olah!$Q2552:Q17550,summary!A2552,olah!$B2552:B17550,summary!B2552,olah!$N2552:N17550,summary!C2552,olah!$P2552:P17550,summary!D2552,olah!$T2552:T17550,"Overtime")</f>
        <v>0</v>
      </c>
      <c r="O2552">
        <f>COUNTIFS(olah!$Q$2:Q17550,summary!A2552,olah!$B$2:B17550,summary!B2552,olah!$T$2:T17550,"Overtime")</f>
        <v>0</v>
      </c>
      <c r="P2552">
        <f>COUNTIFS(olah!$Q2552:Q17550,summary!A2552,olah!$B2552:B17550,summary!B2552,olah!$N2552:N17550,summary!C2552,olah!$P2552:P17550,summary!D2552,olah!$T2552:T17550,"Early")</f>
        <v>0</v>
      </c>
      <c r="Q2552">
        <f>COUNTIFS(olah!$Q$2:Q17550,summary!A2552,olah!$B$2:B17550,summary!B2552,olah!$T$2:T17550,"Early")</f>
        <v>1</v>
      </c>
      <c r="R2552">
        <f>COUNTIFS(olah!$Q2552:Q17550,summary!A2552,olah!$B2552:B17550,summary!B2552,olah!$N2552:N17550,summary!C2552,olah!$P2552:P17550,summary!D2552,olah!$T2552:T17550,"NA CO")</f>
        <v>1</v>
      </c>
      <c r="S2552">
        <f>COUNTIFS(olah!$Q$2:Q17550,summary!A2552,olah!$B$2:B17550,summary!B2552,olah!$T$2:T17550,"NA CO")</f>
        <v>10</v>
      </c>
      <c r="T2552" t="str">
        <f>olah!R2552</f>
        <v>Daily Journey</v>
      </c>
      <c r="U2552" t="str">
        <f>IF(T2552="Permit", olah!T2552, "No Permit")</f>
        <v>No Permit</v>
      </c>
    </row>
    <row r="2553" spans="1:21" hidden="1" x14ac:dyDescent="0.3">
      <c r="A2553" s="23">
        <v>44561</v>
      </c>
      <c r="B2553" t="s">
        <v>631</v>
      </c>
      <c r="C2553" t="s">
        <v>28</v>
      </c>
      <c r="D2553" t="s">
        <v>11607</v>
      </c>
      <c r="E2553" t="str">
        <f>VLOOKUP(B2553,olah!$B:$P,2,0)</f>
        <v>2021-12-01</v>
      </c>
      <c r="F2553">
        <f>COUNTIFS(parameter!$J$4:$J$34,summary!A2553,parameter!$I$4:$I$34,"&gt;="&amp;summary!$E2553)</f>
        <v>31</v>
      </c>
      <c r="G2553">
        <f>COUNTIFS(olah!$Q2553:Q17551,summary!A2553,olah!$B2553:B17551,summary!B2553,olah!$N2553:N17551,summary!C2553,olah!$P2553:P17551,summary!D2553,olah!$S2553:S17551,"On Time")</f>
        <v>1</v>
      </c>
      <c r="H2553">
        <f>COUNTIFS(olah!$Q$2:Q17551,summary!A2553,olah!$B$2:B17551,summary!B2553,olah!$S$2:S17551,"On Time")</f>
        <v>21</v>
      </c>
      <c r="I2553">
        <f>COUNTIFS(olah!$Q2553:Q17551,summary!A2553,olah!$B2553:B17551,summary!B2553,olah!$N2553:N17551,summary!C2553,olah!$P2553:P17551,summary!D2553,olah!$S2553:S17551,"Late")</f>
        <v>0</v>
      </c>
      <c r="J2553">
        <f>COUNTIFS(olah!$Q$2:Q17551,summary!A2553,olah!$B$2:B17551,summary!B2553,olah!$S$2:S17551,"Late")</f>
        <v>2</v>
      </c>
      <c r="K2553">
        <f t="shared" si="39"/>
        <v>8</v>
      </c>
      <c r="L2553">
        <f>COUNTIFS(olah!$Q2553:Q17551,summary!A2553,olah!$B2553:B17551,summary!B2553,olah!$N2553:N17551,summary!C2553,olah!$P2553:P17551,summary!D2553,olah!$T2553:T17551,"On Time CO")</f>
        <v>0</v>
      </c>
      <c r="M2553">
        <f>COUNTIFS(olah!$Q$2:Q17551,summary!A2553,olah!$B$2:B17551,summary!B2553,olah!$T$2:T17551,"On Time CO")</f>
        <v>12</v>
      </c>
      <c r="N2553">
        <f>COUNTIFS(olah!$Q2553:Q17551,summary!A2553,olah!$B2553:B17551,summary!B2553,olah!$N2553:N17551,summary!C2553,olah!$P2553:P17551,summary!D2553,olah!$T2553:T17551,"Overtime")</f>
        <v>0</v>
      </c>
      <c r="O2553">
        <f>COUNTIFS(olah!$Q$2:Q17551,summary!A2553,olah!$B$2:B17551,summary!B2553,olah!$T$2:T17551,"Overtime")</f>
        <v>0</v>
      </c>
      <c r="P2553">
        <f>COUNTIFS(olah!$Q2553:Q17551,summary!A2553,olah!$B2553:B17551,summary!B2553,olah!$N2553:N17551,summary!C2553,olah!$P2553:P17551,summary!D2553,olah!$T2553:T17551,"Early")</f>
        <v>0</v>
      </c>
      <c r="Q2553">
        <f>COUNTIFS(olah!$Q$2:Q17551,summary!A2553,olah!$B$2:B17551,summary!B2553,olah!$T$2:T17551,"Early")</f>
        <v>1</v>
      </c>
      <c r="R2553">
        <f>COUNTIFS(olah!$Q2553:Q17551,summary!A2553,olah!$B2553:B17551,summary!B2553,olah!$N2553:N17551,summary!C2553,olah!$P2553:P17551,summary!D2553,olah!$T2553:T17551,"NA CO")</f>
        <v>1</v>
      </c>
      <c r="S2553">
        <f>COUNTIFS(olah!$Q$2:Q17551,summary!A2553,olah!$B$2:B17551,summary!B2553,olah!$T$2:T17551,"NA CO")</f>
        <v>10</v>
      </c>
      <c r="T2553" t="str">
        <f>olah!R2553</f>
        <v>Attendance</v>
      </c>
      <c r="U2553" t="str">
        <f>IF(T2553="Permit", olah!T2553, "No Permit")</f>
        <v>No Permit</v>
      </c>
    </row>
    <row r="2554" spans="1:21" hidden="1" x14ac:dyDescent="0.3">
      <c r="A2554" s="23">
        <v>44561</v>
      </c>
      <c r="B2554" t="s">
        <v>631</v>
      </c>
      <c r="C2554" t="s">
        <v>632</v>
      </c>
      <c r="D2554" t="s">
        <v>11608</v>
      </c>
      <c r="E2554" t="str">
        <f>VLOOKUP(B2554,olah!$B:$P,2,0)</f>
        <v>2021-12-01</v>
      </c>
      <c r="F2554">
        <f>COUNTIFS(parameter!$J$4:$J$34,summary!A2554,parameter!$I$4:$I$34,"&gt;="&amp;summary!$E2554)</f>
        <v>31</v>
      </c>
      <c r="G2554">
        <f>COUNTIFS(olah!$Q2554:Q17552,summary!A2554,olah!$B2554:B17552,summary!B2554,olah!$N2554:N17552,summary!C2554,olah!$P2554:P17552,summary!D2554,olah!$S2554:S17552,"On Time")</f>
        <v>1</v>
      </c>
      <c r="H2554">
        <f>COUNTIFS(olah!$Q$2:Q17552,summary!A2554,olah!$B$2:B17552,summary!B2554,olah!$S$2:S17552,"On Time")</f>
        <v>21</v>
      </c>
      <c r="I2554">
        <f>COUNTIFS(olah!$Q2554:Q17552,summary!A2554,olah!$B2554:B17552,summary!B2554,olah!$N2554:N17552,summary!C2554,olah!$P2554:P17552,summary!D2554,olah!$S2554:S17552,"Late")</f>
        <v>0</v>
      </c>
      <c r="J2554">
        <f>COUNTIFS(olah!$Q$2:Q17552,summary!A2554,olah!$B$2:B17552,summary!B2554,olah!$S$2:S17552,"Late")</f>
        <v>2</v>
      </c>
      <c r="K2554">
        <f t="shared" si="39"/>
        <v>8</v>
      </c>
      <c r="L2554">
        <f>COUNTIFS(olah!$Q2554:Q17552,summary!A2554,olah!$B2554:B17552,summary!B2554,olah!$N2554:N17552,summary!C2554,olah!$P2554:P17552,summary!D2554,olah!$T2554:T17552,"On Time CO")</f>
        <v>0</v>
      </c>
      <c r="M2554">
        <f>COUNTIFS(olah!$Q$2:Q17552,summary!A2554,olah!$B$2:B17552,summary!B2554,olah!$T$2:T17552,"On Time CO")</f>
        <v>12</v>
      </c>
      <c r="N2554">
        <f>COUNTIFS(olah!$Q2554:Q17552,summary!A2554,olah!$B2554:B17552,summary!B2554,olah!$N2554:N17552,summary!C2554,olah!$P2554:P17552,summary!D2554,olah!$T2554:T17552,"Overtime")</f>
        <v>0</v>
      </c>
      <c r="O2554">
        <f>COUNTIFS(olah!$Q$2:Q17552,summary!A2554,olah!$B$2:B17552,summary!B2554,olah!$T$2:T17552,"Overtime")</f>
        <v>0</v>
      </c>
      <c r="P2554">
        <f>COUNTIFS(olah!$Q2554:Q17552,summary!A2554,olah!$B2554:B17552,summary!B2554,olah!$N2554:N17552,summary!C2554,olah!$P2554:P17552,summary!D2554,olah!$T2554:T17552,"Early")</f>
        <v>0</v>
      </c>
      <c r="Q2554">
        <f>COUNTIFS(olah!$Q$2:Q17552,summary!A2554,olah!$B$2:B17552,summary!B2554,olah!$T$2:T17552,"Early")</f>
        <v>1</v>
      </c>
      <c r="R2554">
        <f>COUNTIFS(olah!$Q2554:Q17552,summary!A2554,olah!$B2554:B17552,summary!B2554,olah!$N2554:N17552,summary!C2554,olah!$P2554:P17552,summary!D2554,olah!$T2554:T17552,"NA CO")</f>
        <v>1</v>
      </c>
      <c r="S2554">
        <f>COUNTIFS(olah!$Q$2:Q17552,summary!A2554,olah!$B$2:B17552,summary!B2554,olah!$T$2:T17552,"NA CO")</f>
        <v>10</v>
      </c>
      <c r="T2554" t="str">
        <f>olah!R2554</f>
        <v>Daily Journey</v>
      </c>
      <c r="U2554" t="str">
        <f>IF(T2554="Permit", olah!T2554, "No Permit")</f>
        <v>No Permit</v>
      </c>
    </row>
    <row r="2555" spans="1:21" hidden="1" x14ac:dyDescent="0.3">
      <c r="A2555" s="23">
        <v>44561</v>
      </c>
      <c r="B2555" t="s">
        <v>631</v>
      </c>
      <c r="C2555" t="s">
        <v>28</v>
      </c>
      <c r="D2555" t="s">
        <v>11609</v>
      </c>
      <c r="E2555" t="str">
        <f>VLOOKUP(B2555,olah!$B:$P,2,0)</f>
        <v>2021-12-01</v>
      </c>
      <c r="F2555">
        <f>COUNTIFS(parameter!$J$4:$J$34,summary!A2555,parameter!$I$4:$I$34,"&gt;="&amp;summary!$E2555)</f>
        <v>31</v>
      </c>
      <c r="G2555">
        <f>COUNTIFS(olah!$Q2555:Q17553,summary!A2555,olah!$B2555:B17553,summary!B2555,olah!$N2555:N17553,summary!C2555,olah!$P2555:P17553,summary!D2555,olah!$S2555:S17553,"On Time")</f>
        <v>1</v>
      </c>
      <c r="H2555">
        <f>COUNTIFS(olah!$Q$2:Q17553,summary!A2555,olah!$B$2:B17553,summary!B2555,olah!$S$2:S17553,"On Time")</f>
        <v>21</v>
      </c>
      <c r="I2555">
        <f>COUNTIFS(olah!$Q2555:Q17553,summary!A2555,olah!$B2555:B17553,summary!B2555,olah!$N2555:N17553,summary!C2555,olah!$P2555:P17553,summary!D2555,olah!$S2555:S17553,"Late")</f>
        <v>0</v>
      </c>
      <c r="J2555">
        <f>COUNTIFS(olah!$Q$2:Q17553,summary!A2555,olah!$B$2:B17553,summary!B2555,olah!$S$2:S17553,"Late")</f>
        <v>2</v>
      </c>
      <c r="K2555">
        <f t="shared" si="39"/>
        <v>8</v>
      </c>
      <c r="L2555">
        <f>COUNTIFS(olah!$Q2555:Q17553,summary!A2555,olah!$B2555:B17553,summary!B2555,olah!$N2555:N17553,summary!C2555,olah!$P2555:P17553,summary!D2555,olah!$T2555:T17553,"On Time CO")</f>
        <v>1</v>
      </c>
      <c r="M2555">
        <f>COUNTIFS(olah!$Q$2:Q17553,summary!A2555,olah!$B$2:B17553,summary!B2555,olah!$T$2:T17553,"On Time CO")</f>
        <v>12</v>
      </c>
      <c r="N2555">
        <f>COUNTIFS(olah!$Q2555:Q17553,summary!A2555,olah!$B2555:B17553,summary!B2555,olah!$N2555:N17553,summary!C2555,olah!$P2555:P17553,summary!D2555,olah!$T2555:T17553,"Overtime")</f>
        <v>0</v>
      </c>
      <c r="O2555">
        <f>COUNTIFS(olah!$Q$2:Q17553,summary!A2555,olah!$B$2:B17553,summary!B2555,olah!$T$2:T17553,"Overtime")</f>
        <v>0</v>
      </c>
      <c r="P2555">
        <f>COUNTIFS(olah!$Q2555:Q17553,summary!A2555,olah!$B2555:B17553,summary!B2555,olah!$N2555:N17553,summary!C2555,olah!$P2555:P17553,summary!D2555,olah!$T2555:T17553,"Early")</f>
        <v>0</v>
      </c>
      <c r="Q2555">
        <f>COUNTIFS(olah!$Q$2:Q17553,summary!A2555,olah!$B$2:B17553,summary!B2555,olah!$T$2:T17553,"Early")</f>
        <v>1</v>
      </c>
      <c r="R2555">
        <f>COUNTIFS(olah!$Q2555:Q17553,summary!A2555,olah!$B2555:B17553,summary!B2555,olah!$N2555:N17553,summary!C2555,olah!$P2555:P17553,summary!D2555,olah!$T2555:T17553,"NA CO")</f>
        <v>0</v>
      </c>
      <c r="S2555">
        <f>COUNTIFS(olah!$Q$2:Q17553,summary!A2555,olah!$B$2:B17553,summary!B2555,olah!$T$2:T17553,"NA CO")</f>
        <v>10</v>
      </c>
      <c r="T2555" t="str">
        <f>olah!R2555</f>
        <v>Attendance</v>
      </c>
      <c r="U2555" t="str">
        <f>IF(T2555="Permit", olah!T2555, "No Permit")</f>
        <v>No Permit</v>
      </c>
    </row>
    <row r="2556" spans="1:21" hidden="1" x14ac:dyDescent="0.3">
      <c r="A2556" s="23">
        <v>44561</v>
      </c>
      <c r="B2556" t="s">
        <v>631</v>
      </c>
      <c r="C2556" t="s">
        <v>28</v>
      </c>
      <c r="D2556" t="s">
        <v>9024</v>
      </c>
      <c r="E2556" t="str">
        <f>VLOOKUP(B2556,olah!$B:$P,2,0)</f>
        <v>2021-12-01</v>
      </c>
      <c r="F2556">
        <f>COUNTIFS(parameter!$J$4:$J$34,summary!A2556,parameter!$I$4:$I$34,"&gt;="&amp;summary!$E2556)</f>
        <v>31</v>
      </c>
      <c r="G2556">
        <f>COUNTIFS(olah!$Q2556:Q17554,summary!A2556,olah!$B2556:B17554,summary!B2556,olah!$N2556:N17554,summary!C2556,olah!$P2556:P17554,summary!D2556,olah!$S2556:S17554,"On Time")</f>
        <v>1</v>
      </c>
      <c r="H2556">
        <f>COUNTIFS(olah!$Q$2:Q17554,summary!A2556,olah!$B$2:B17554,summary!B2556,olah!$S$2:S17554,"On Time")</f>
        <v>21</v>
      </c>
      <c r="I2556">
        <f>COUNTIFS(olah!$Q2556:Q17554,summary!A2556,olah!$B2556:B17554,summary!B2556,olah!$N2556:N17554,summary!C2556,olah!$P2556:P17554,summary!D2556,olah!$S2556:S17554,"Late")</f>
        <v>0</v>
      </c>
      <c r="J2556">
        <f>COUNTIFS(olah!$Q$2:Q17554,summary!A2556,olah!$B$2:B17554,summary!B2556,olah!$S$2:S17554,"Late")</f>
        <v>2</v>
      </c>
      <c r="K2556">
        <f t="shared" si="39"/>
        <v>8</v>
      </c>
      <c r="L2556">
        <f>COUNTIFS(olah!$Q2556:Q17554,summary!A2556,olah!$B2556:B17554,summary!B2556,olah!$N2556:N17554,summary!C2556,olah!$P2556:P17554,summary!D2556,olah!$T2556:T17554,"On Time CO")</f>
        <v>1</v>
      </c>
      <c r="M2556">
        <f>COUNTIFS(olah!$Q$2:Q17554,summary!A2556,olah!$B$2:B17554,summary!B2556,olah!$T$2:T17554,"On Time CO")</f>
        <v>12</v>
      </c>
      <c r="N2556">
        <f>COUNTIFS(olah!$Q2556:Q17554,summary!A2556,olah!$B2556:B17554,summary!B2556,olah!$N2556:N17554,summary!C2556,olah!$P2556:P17554,summary!D2556,olah!$T2556:T17554,"Overtime")</f>
        <v>0</v>
      </c>
      <c r="O2556">
        <f>COUNTIFS(olah!$Q$2:Q17554,summary!A2556,olah!$B$2:B17554,summary!B2556,olah!$T$2:T17554,"Overtime")</f>
        <v>0</v>
      </c>
      <c r="P2556">
        <f>COUNTIFS(olah!$Q2556:Q17554,summary!A2556,olah!$B2556:B17554,summary!B2556,olah!$N2556:N17554,summary!C2556,olah!$P2556:P17554,summary!D2556,olah!$T2556:T17554,"Early")</f>
        <v>0</v>
      </c>
      <c r="Q2556">
        <f>COUNTIFS(olah!$Q$2:Q17554,summary!A2556,olah!$B$2:B17554,summary!B2556,olah!$T$2:T17554,"Early")</f>
        <v>1</v>
      </c>
      <c r="R2556">
        <f>COUNTIFS(olah!$Q2556:Q17554,summary!A2556,olah!$B2556:B17554,summary!B2556,olah!$N2556:N17554,summary!C2556,olah!$P2556:P17554,summary!D2556,olah!$T2556:T17554,"NA CO")</f>
        <v>0</v>
      </c>
      <c r="S2556">
        <f>COUNTIFS(olah!$Q$2:Q17554,summary!A2556,olah!$B$2:B17554,summary!B2556,olah!$T$2:T17554,"NA CO")</f>
        <v>10</v>
      </c>
      <c r="T2556" t="str">
        <f>olah!R2556</f>
        <v>Attendance</v>
      </c>
      <c r="U2556" t="str">
        <f>IF(T2556="Permit", olah!T2556, "No Permit")</f>
        <v>No Permit</v>
      </c>
    </row>
    <row r="2557" spans="1:21" hidden="1" x14ac:dyDescent="0.3">
      <c r="A2557" s="23">
        <v>44561</v>
      </c>
      <c r="B2557" t="s">
        <v>631</v>
      </c>
      <c r="C2557" t="s">
        <v>28</v>
      </c>
      <c r="D2557" t="s">
        <v>10213</v>
      </c>
      <c r="E2557" t="str">
        <f>VLOOKUP(B2557,olah!$B:$P,2,0)</f>
        <v>2021-12-01</v>
      </c>
      <c r="F2557">
        <f>COUNTIFS(parameter!$J$4:$J$34,summary!A2557,parameter!$I$4:$I$34,"&gt;="&amp;summary!$E2557)</f>
        <v>31</v>
      </c>
      <c r="G2557">
        <f>COUNTIFS(olah!$Q2557:Q17555,summary!A2557,olah!$B2557:B17555,summary!B2557,olah!$N2557:N17555,summary!C2557,olah!$P2557:P17555,summary!D2557,olah!$S2557:S17555,"On Time")</f>
        <v>1</v>
      </c>
      <c r="H2557">
        <f>COUNTIFS(olah!$Q$2:Q17555,summary!A2557,olah!$B$2:B17555,summary!B2557,olah!$S$2:S17555,"On Time")</f>
        <v>21</v>
      </c>
      <c r="I2557">
        <f>COUNTIFS(olah!$Q2557:Q17555,summary!A2557,olah!$B2557:B17555,summary!B2557,olah!$N2557:N17555,summary!C2557,olah!$P2557:P17555,summary!D2557,olah!$S2557:S17555,"Late")</f>
        <v>0</v>
      </c>
      <c r="J2557">
        <f>COUNTIFS(olah!$Q$2:Q17555,summary!A2557,olah!$B$2:B17555,summary!B2557,olah!$S$2:S17555,"Late")</f>
        <v>2</v>
      </c>
      <c r="K2557">
        <f t="shared" si="39"/>
        <v>8</v>
      </c>
      <c r="L2557">
        <f>COUNTIFS(olah!$Q2557:Q17555,summary!A2557,olah!$B2557:B17555,summary!B2557,olah!$N2557:N17555,summary!C2557,olah!$P2557:P17555,summary!D2557,olah!$T2557:T17555,"On Time CO")</f>
        <v>1</v>
      </c>
      <c r="M2557">
        <f>COUNTIFS(olah!$Q$2:Q17555,summary!A2557,olah!$B$2:B17555,summary!B2557,olah!$T$2:T17555,"On Time CO")</f>
        <v>12</v>
      </c>
      <c r="N2557">
        <f>COUNTIFS(olah!$Q2557:Q17555,summary!A2557,olah!$B2557:B17555,summary!B2557,olah!$N2557:N17555,summary!C2557,olah!$P2557:P17555,summary!D2557,olah!$T2557:T17555,"Overtime")</f>
        <v>0</v>
      </c>
      <c r="O2557">
        <f>COUNTIFS(olah!$Q$2:Q17555,summary!A2557,olah!$B$2:B17555,summary!B2557,olah!$T$2:T17555,"Overtime")</f>
        <v>0</v>
      </c>
      <c r="P2557">
        <f>COUNTIFS(olah!$Q2557:Q17555,summary!A2557,olah!$B2557:B17555,summary!B2557,olah!$N2557:N17555,summary!C2557,olah!$P2557:P17555,summary!D2557,olah!$T2557:T17555,"Early")</f>
        <v>0</v>
      </c>
      <c r="Q2557">
        <f>COUNTIFS(olah!$Q$2:Q17555,summary!A2557,olah!$B$2:B17555,summary!B2557,olah!$T$2:T17555,"Early")</f>
        <v>1</v>
      </c>
      <c r="R2557">
        <f>COUNTIFS(olah!$Q2557:Q17555,summary!A2557,olah!$B2557:B17555,summary!B2557,olah!$N2557:N17555,summary!C2557,olah!$P2557:P17555,summary!D2557,olah!$T2557:T17555,"NA CO")</f>
        <v>0</v>
      </c>
      <c r="S2557">
        <f>COUNTIFS(olah!$Q$2:Q17555,summary!A2557,olah!$B$2:B17555,summary!B2557,olah!$T$2:T17555,"NA CO")</f>
        <v>10</v>
      </c>
      <c r="T2557" t="str">
        <f>olah!R2557</f>
        <v>Attendance</v>
      </c>
      <c r="U2557" t="str">
        <f>IF(T2557="Permit", olah!T2557, "No Permit")</f>
        <v>No Permit</v>
      </c>
    </row>
    <row r="2558" spans="1:21" hidden="1" x14ac:dyDescent="0.3">
      <c r="A2558" s="23">
        <v>44561</v>
      </c>
      <c r="B2558" t="s">
        <v>631</v>
      </c>
      <c r="C2558" t="s">
        <v>632</v>
      </c>
      <c r="D2558" t="s">
        <v>7927</v>
      </c>
      <c r="E2558" t="str">
        <f>VLOOKUP(B2558,olah!$B:$P,2,0)</f>
        <v>2021-12-01</v>
      </c>
      <c r="F2558">
        <f>COUNTIFS(parameter!$J$4:$J$34,summary!A2558,parameter!$I$4:$I$34,"&gt;="&amp;summary!$E2558)</f>
        <v>31</v>
      </c>
      <c r="G2558">
        <f>COUNTIFS(olah!$Q2558:Q17556,summary!A2558,olah!$B2558:B17556,summary!B2558,olah!$N2558:N17556,summary!C2558,olah!$P2558:P17556,summary!D2558,olah!$S2558:S17556,"On Time")</f>
        <v>1</v>
      </c>
      <c r="H2558">
        <f>COUNTIFS(olah!$Q$2:Q17556,summary!A2558,olah!$B$2:B17556,summary!B2558,olah!$S$2:S17556,"On Time")</f>
        <v>21</v>
      </c>
      <c r="I2558">
        <f>COUNTIFS(olah!$Q2558:Q17556,summary!A2558,olah!$B2558:B17556,summary!B2558,olah!$N2558:N17556,summary!C2558,olah!$P2558:P17556,summary!D2558,olah!$S2558:S17556,"Late")</f>
        <v>0</v>
      </c>
      <c r="J2558">
        <f>COUNTIFS(olah!$Q$2:Q17556,summary!A2558,olah!$B$2:B17556,summary!B2558,olah!$S$2:S17556,"Late")</f>
        <v>2</v>
      </c>
      <c r="K2558">
        <f t="shared" si="39"/>
        <v>8</v>
      </c>
      <c r="L2558">
        <f>COUNTIFS(olah!$Q2558:Q17556,summary!A2558,olah!$B2558:B17556,summary!B2558,olah!$N2558:N17556,summary!C2558,olah!$P2558:P17556,summary!D2558,olah!$T2558:T17556,"On Time CO")</f>
        <v>0</v>
      </c>
      <c r="M2558">
        <f>COUNTIFS(olah!$Q$2:Q17556,summary!A2558,olah!$B$2:B17556,summary!B2558,olah!$T$2:T17556,"On Time CO")</f>
        <v>12</v>
      </c>
      <c r="N2558">
        <f>COUNTIFS(olah!$Q2558:Q17556,summary!A2558,olah!$B2558:B17556,summary!B2558,olah!$N2558:N17556,summary!C2558,olah!$P2558:P17556,summary!D2558,olah!$T2558:T17556,"Overtime")</f>
        <v>0</v>
      </c>
      <c r="O2558">
        <f>COUNTIFS(olah!$Q$2:Q17556,summary!A2558,olah!$B$2:B17556,summary!B2558,olah!$T$2:T17556,"Overtime")</f>
        <v>0</v>
      </c>
      <c r="P2558">
        <f>COUNTIFS(olah!$Q2558:Q17556,summary!A2558,olah!$B2558:B17556,summary!B2558,olah!$N2558:N17556,summary!C2558,olah!$P2558:P17556,summary!D2558,olah!$T2558:T17556,"Early")</f>
        <v>0</v>
      </c>
      <c r="Q2558">
        <f>COUNTIFS(olah!$Q$2:Q17556,summary!A2558,olah!$B$2:B17556,summary!B2558,olah!$T$2:T17556,"Early")</f>
        <v>1</v>
      </c>
      <c r="R2558">
        <f>COUNTIFS(olah!$Q2558:Q17556,summary!A2558,olah!$B2558:B17556,summary!B2558,olah!$N2558:N17556,summary!C2558,olah!$P2558:P17556,summary!D2558,olah!$T2558:T17556,"NA CO")</f>
        <v>1</v>
      </c>
      <c r="S2558">
        <f>COUNTIFS(olah!$Q$2:Q17556,summary!A2558,olah!$B$2:B17556,summary!B2558,olah!$T$2:T17556,"NA CO")</f>
        <v>10</v>
      </c>
      <c r="T2558" t="str">
        <f>olah!R2558</f>
        <v>Daily Journey</v>
      </c>
      <c r="U2558" t="str">
        <f>IF(T2558="Permit", olah!T2558, "No Permit")</f>
        <v>No Permit</v>
      </c>
    </row>
    <row r="2559" spans="1:21" hidden="1" x14ac:dyDescent="0.3">
      <c r="A2559" s="23">
        <v>44561</v>
      </c>
      <c r="B2559" t="s">
        <v>631</v>
      </c>
      <c r="C2559" t="s">
        <v>28</v>
      </c>
      <c r="D2559" t="s">
        <v>11610</v>
      </c>
      <c r="E2559" t="str">
        <f>VLOOKUP(B2559,olah!$B:$P,2,0)</f>
        <v>2021-12-01</v>
      </c>
      <c r="F2559">
        <f>COUNTIFS(parameter!$J$4:$J$34,summary!A2559,parameter!$I$4:$I$34,"&gt;="&amp;summary!$E2559)</f>
        <v>31</v>
      </c>
      <c r="G2559">
        <f>COUNTIFS(olah!$Q2559:Q17557,summary!A2559,olah!$B2559:B17557,summary!B2559,olah!$N2559:N17557,summary!C2559,olah!$P2559:P17557,summary!D2559,olah!$S2559:S17557,"On Time")</f>
        <v>1</v>
      </c>
      <c r="H2559">
        <f>COUNTIFS(olah!$Q$2:Q17557,summary!A2559,olah!$B$2:B17557,summary!B2559,olah!$S$2:S17557,"On Time")</f>
        <v>21</v>
      </c>
      <c r="I2559">
        <f>COUNTIFS(olah!$Q2559:Q17557,summary!A2559,olah!$B2559:B17557,summary!B2559,olah!$N2559:N17557,summary!C2559,olah!$P2559:P17557,summary!D2559,olah!$S2559:S17557,"Late")</f>
        <v>0</v>
      </c>
      <c r="J2559">
        <f>COUNTIFS(olah!$Q$2:Q17557,summary!A2559,olah!$B$2:B17557,summary!B2559,olah!$S$2:S17557,"Late")</f>
        <v>2</v>
      </c>
      <c r="K2559">
        <f t="shared" si="39"/>
        <v>8</v>
      </c>
      <c r="L2559">
        <f>COUNTIFS(olah!$Q2559:Q17557,summary!A2559,olah!$B2559:B17557,summary!B2559,olah!$N2559:N17557,summary!C2559,olah!$P2559:P17557,summary!D2559,olah!$T2559:T17557,"On Time CO")</f>
        <v>1</v>
      </c>
      <c r="M2559">
        <f>COUNTIFS(olah!$Q$2:Q17557,summary!A2559,olah!$B$2:B17557,summary!B2559,olah!$T$2:T17557,"On Time CO")</f>
        <v>12</v>
      </c>
      <c r="N2559">
        <f>COUNTIFS(olah!$Q2559:Q17557,summary!A2559,olah!$B2559:B17557,summary!B2559,olah!$N2559:N17557,summary!C2559,olah!$P2559:P17557,summary!D2559,olah!$T2559:T17557,"Overtime")</f>
        <v>0</v>
      </c>
      <c r="O2559">
        <f>COUNTIFS(olah!$Q$2:Q17557,summary!A2559,olah!$B$2:B17557,summary!B2559,olah!$T$2:T17557,"Overtime")</f>
        <v>0</v>
      </c>
      <c r="P2559">
        <f>COUNTIFS(olah!$Q2559:Q17557,summary!A2559,olah!$B2559:B17557,summary!B2559,olah!$N2559:N17557,summary!C2559,olah!$P2559:P17557,summary!D2559,olah!$T2559:T17557,"Early")</f>
        <v>0</v>
      </c>
      <c r="Q2559">
        <f>COUNTIFS(olah!$Q$2:Q17557,summary!A2559,olah!$B$2:B17557,summary!B2559,olah!$T$2:T17557,"Early")</f>
        <v>1</v>
      </c>
      <c r="R2559">
        <f>COUNTIFS(olah!$Q2559:Q17557,summary!A2559,olah!$B2559:B17557,summary!B2559,olah!$N2559:N17557,summary!C2559,olah!$P2559:P17557,summary!D2559,olah!$T2559:T17557,"NA CO")</f>
        <v>0</v>
      </c>
      <c r="S2559">
        <f>COUNTIFS(olah!$Q$2:Q17557,summary!A2559,olah!$B$2:B17557,summary!B2559,olah!$T$2:T17557,"NA CO")</f>
        <v>10</v>
      </c>
      <c r="T2559" t="str">
        <f>olah!R2559</f>
        <v>Attendance</v>
      </c>
      <c r="U2559" t="str">
        <f>IF(T2559="Permit", olah!T2559, "No Permit")</f>
        <v>No Permit</v>
      </c>
    </row>
    <row r="2560" spans="1:21" hidden="1" x14ac:dyDescent="0.3">
      <c r="A2560" s="23">
        <v>44561</v>
      </c>
      <c r="B2560" t="s">
        <v>631</v>
      </c>
      <c r="C2560" t="s">
        <v>28</v>
      </c>
      <c r="D2560" t="s">
        <v>9025</v>
      </c>
      <c r="E2560" t="str">
        <f>VLOOKUP(B2560,olah!$B:$P,2,0)</f>
        <v>2021-12-01</v>
      </c>
      <c r="F2560">
        <f>COUNTIFS(parameter!$J$4:$J$34,summary!A2560,parameter!$I$4:$I$34,"&gt;="&amp;summary!$E2560)</f>
        <v>31</v>
      </c>
      <c r="G2560">
        <f>COUNTIFS(olah!$Q2560:Q17558,summary!A2560,olah!$B2560:B17558,summary!B2560,olah!$N2560:N17558,summary!C2560,olah!$P2560:P17558,summary!D2560,olah!$S2560:S17558,"On Time")</f>
        <v>1</v>
      </c>
      <c r="H2560">
        <f>COUNTIFS(olah!$Q$2:Q17558,summary!A2560,olah!$B$2:B17558,summary!B2560,olah!$S$2:S17558,"On Time")</f>
        <v>21</v>
      </c>
      <c r="I2560">
        <f>COUNTIFS(olah!$Q2560:Q17558,summary!A2560,olah!$B2560:B17558,summary!B2560,olah!$N2560:N17558,summary!C2560,olah!$P2560:P17558,summary!D2560,olah!$S2560:S17558,"Late")</f>
        <v>0</v>
      </c>
      <c r="J2560">
        <f>COUNTIFS(olah!$Q$2:Q17558,summary!A2560,olah!$B$2:B17558,summary!B2560,olah!$S$2:S17558,"Late")</f>
        <v>2</v>
      </c>
      <c r="K2560">
        <f t="shared" si="39"/>
        <v>8</v>
      </c>
      <c r="L2560">
        <f>COUNTIFS(olah!$Q2560:Q17558,summary!A2560,olah!$B2560:B17558,summary!B2560,olah!$N2560:N17558,summary!C2560,olah!$P2560:P17558,summary!D2560,olah!$T2560:T17558,"On Time CO")</f>
        <v>1</v>
      </c>
      <c r="M2560">
        <f>COUNTIFS(olah!$Q$2:Q17558,summary!A2560,olah!$B$2:B17558,summary!B2560,olah!$T$2:T17558,"On Time CO")</f>
        <v>12</v>
      </c>
      <c r="N2560">
        <f>COUNTIFS(olah!$Q2560:Q17558,summary!A2560,olah!$B2560:B17558,summary!B2560,olah!$N2560:N17558,summary!C2560,olah!$P2560:P17558,summary!D2560,olah!$T2560:T17558,"Overtime")</f>
        <v>0</v>
      </c>
      <c r="O2560">
        <f>COUNTIFS(olah!$Q$2:Q17558,summary!A2560,olah!$B$2:B17558,summary!B2560,olah!$T$2:T17558,"Overtime")</f>
        <v>0</v>
      </c>
      <c r="P2560">
        <f>COUNTIFS(olah!$Q2560:Q17558,summary!A2560,olah!$B2560:B17558,summary!B2560,olah!$N2560:N17558,summary!C2560,olah!$P2560:P17558,summary!D2560,olah!$T2560:T17558,"Early")</f>
        <v>0</v>
      </c>
      <c r="Q2560">
        <f>COUNTIFS(olah!$Q$2:Q17558,summary!A2560,olah!$B$2:B17558,summary!B2560,olah!$T$2:T17558,"Early")</f>
        <v>1</v>
      </c>
      <c r="R2560">
        <f>COUNTIFS(olah!$Q2560:Q17558,summary!A2560,olah!$B2560:B17558,summary!B2560,olah!$N2560:N17558,summary!C2560,olah!$P2560:P17558,summary!D2560,olah!$T2560:T17558,"NA CO")</f>
        <v>0</v>
      </c>
      <c r="S2560">
        <f>COUNTIFS(olah!$Q$2:Q17558,summary!A2560,olah!$B$2:B17558,summary!B2560,olah!$T$2:T17558,"NA CO")</f>
        <v>10</v>
      </c>
      <c r="T2560" t="str">
        <f>olah!R2560</f>
        <v>Attendance</v>
      </c>
      <c r="U2560" t="str">
        <f>IF(T2560="Permit", olah!T2560, "No Permit")</f>
        <v>No Permit</v>
      </c>
    </row>
    <row r="2561" spans="1:21" hidden="1" x14ac:dyDescent="0.3">
      <c r="A2561" s="23">
        <v>44561</v>
      </c>
      <c r="B2561" t="s">
        <v>631</v>
      </c>
      <c r="C2561" t="s">
        <v>66</v>
      </c>
      <c r="D2561" t="s">
        <v>10214</v>
      </c>
      <c r="E2561" t="str">
        <f>VLOOKUP(B2561,olah!$B:$P,2,0)</f>
        <v>2021-12-01</v>
      </c>
      <c r="F2561">
        <f>COUNTIFS(parameter!$J$4:$J$34,summary!A2561,parameter!$I$4:$I$34,"&gt;="&amp;summary!$E2561)</f>
        <v>31</v>
      </c>
      <c r="G2561">
        <f>COUNTIFS(olah!$Q2561:Q17559,summary!A2561,olah!$B2561:B17559,summary!B2561,olah!$N2561:N17559,summary!C2561,olah!$P2561:P17559,summary!D2561,olah!$S2561:S17559,"On Time")</f>
        <v>1</v>
      </c>
      <c r="H2561">
        <f>COUNTIFS(olah!$Q$2:Q17559,summary!A2561,olah!$B$2:B17559,summary!B2561,olah!$S$2:S17559,"On Time")</f>
        <v>21</v>
      </c>
      <c r="I2561">
        <f>COUNTIFS(olah!$Q2561:Q17559,summary!A2561,olah!$B2561:B17559,summary!B2561,olah!$N2561:N17559,summary!C2561,olah!$P2561:P17559,summary!D2561,olah!$S2561:S17559,"Late")</f>
        <v>0</v>
      </c>
      <c r="J2561">
        <f>COUNTIFS(olah!$Q$2:Q17559,summary!A2561,olah!$B$2:B17559,summary!B2561,olah!$S$2:S17559,"Late")</f>
        <v>2</v>
      </c>
      <c r="K2561">
        <f t="shared" si="39"/>
        <v>8</v>
      </c>
      <c r="L2561">
        <f>COUNTIFS(olah!$Q2561:Q17559,summary!A2561,olah!$B2561:B17559,summary!B2561,olah!$N2561:N17559,summary!C2561,olah!$P2561:P17559,summary!D2561,olah!$T2561:T17559,"On Time CO")</f>
        <v>1</v>
      </c>
      <c r="M2561">
        <f>COUNTIFS(olah!$Q$2:Q17559,summary!A2561,olah!$B$2:B17559,summary!B2561,olah!$T$2:T17559,"On Time CO")</f>
        <v>12</v>
      </c>
      <c r="N2561">
        <f>COUNTIFS(olah!$Q2561:Q17559,summary!A2561,olah!$B2561:B17559,summary!B2561,olah!$N2561:N17559,summary!C2561,olah!$P2561:P17559,summary!D2561,olah!$T2561:T17559,"Overtime")</f>
        <v>0</v>
      </c>
      <c r="O2561">
        <f>COUNTIFS(olah!$Q$2:Q17559,summary!A2561,olah!$B$2:B17559,summary!B2561,olah!$T$2:T17559,"Overtime")</f>
        <v>0</v>
      </c>
      <c r="P2561">
        <f>COUNTIFS(olah!$Q2561:Q17559,summary!A2561,olah!$B2561:B17559,summary!B2561,olah!$N2561:N17559,summary!C2561,olah!$P2561:P17559,summary!D2561,olah!$T2561:T17559,"Early")</f>
        <v>0</v>
      </c>
      <c r="Q2561">
        <f>COUNTIFS(olah!$Q$2:Q17559,summary!A2561,olah!$B$2:B17559,summary!B2561,olah!$T$2:T17559,"Early")</f>
        <v>1</v>
      </c>
      <c r="R2561">
        <f>COUNTIFS(olah!$Q2561:Q17559,summary!A2561,olah!$B2561:B17559,summary!B2561,olah!$N2561:N17559,summary!C2561,olah!$P2561:P17559,summary!D2561,olah!$T2561:T17559,"NA CO")</f>
        <v>0</v>
      </c>
      <c r="S2561">
        <f>COUNTIFS(olah!$Q$2:Q17559,summary!A2561,olah!$B$2:B17559,summary!B2561,olah!$T$2:T17559,"NA CO")</f>
        <v>10</v>
      </c>
      <c r="T2561" t="str">
        <f>olah!R2561</f>
        <v>Daily Journey</v>
      </c>
      <c r="U2561" t="str">
        <f>IF(T2561="Permit", olah!T2561, "No Permit")</f>
        <v>No Permit</v>
      </c>
    </row>
    <row r="2562" spans="1:21" hidden="1" x14ac:dyDescent="0.3">
      <c r="A2562" s="23">
        <v>44561</v>
      </c>
      <c r="B2562" t="s">
        <v>631</v>
      </c>
      <c r="C2562" t="s">
        <v>28</v>
      </c>
      <c r="D2562" t="s">
        <v>7814</v>
      </c>
      <c r="E2562" t="str">
        <f>VLOOKUP(B2562,olah!$B:$P,2,0)</f>
        <v>2021-12-01</v>
      </c>
      <c r="F2562">
        <f>COUNTIFS(parameter!$J$4:$J$34,summary!A2562,parameter!$I$4:$I$34,"&gt;="&amp;summary!$E2562)</f>
        <v>31</v>
      </c>
      <c r="G2562">
        <f>COUNTIFS(olah!$Q2562:Q17560,summary!A2562,olah!$B2562:B17560,summary!B2562,olah!$N2562:N17560,summary!C2562,olah!$P2562:P17560,summary!D2562,olah!$S2562:S17560,"On Time")</f>
        <v>0</v>
      </c>
      <c r="H2562">
        <f>COUNTIFS(olah!$Q$2:Q17560,summary!A2562,olah!$B$2:B17560,summary!B2562,olah!$S$2:S17560,"On Time")</f>
        <v>21</v>
      </c>
      <c r="I2562">
        <f>COUNTIFS(olah!$Q2562:Q17560,summary!A2562,olah!$B2562:B17560,summary!B2562,olah!$N2562:N17560,summary!C2562,olah!$P2562:P17560,summary!D2562,olah!$S2562:S17560,"Late")</f>
        <v>1</v>
      </c>
      <c r="J2562">
        <f>COUNTIFS(olah!$Q$2:Q17560,summary!A2562,olah!$B$2:B17560,summary!B2562,olah!$S$2:S17560,"Late")</f>
        <v>2</v>
      </c>
      <c r="K2562">
        <f t="shared" si="39"/>
        <v>7</v>
      </c>
      <c r="L2562">
        <f>COUNTIFS(olah!$Q2562:Q17560,summary!A2562,olah!$B2562:B17560,summary!B2562,olah!$N2562:N17560,summary!C2562,olah!$P2562:P17560,summary!D2562,olah!$T2562:T17560,"On Time CO")</f>
        <v>0</v>
      </c>
      <c r="M2562">
        <f>COUNTIFS(olah!$Q$2:Q17560,summary!A2562,olah!$B$2:B17560,summary!B2562,olah!$T$2:T17560,"On Time CO")</f>
        <v>12</v>
      </c>
      <c r="N2562">
        <f>COUNTIFS(olah!$Q2562:Q17560,summary!A2562,olah!$B2562:B17560,summary!B2562,olah!$N2562:N17560,summary!C2562,olah!$P2562:P17560,summary!D2562,olah!$T2562:T17560,"Overtime")</f>
        <v>0</v>
      </c>
      <c r="O2562">
        <f>COUNTIFS(olah!$Q$2:Q17560,summary!A2562,olah!$B$2:B17560,summary!B2562,olah!$T$2:T17560,"Overtime")</f>
        <v>0</v>
      </c>
      <c r="P2562">
        <f>COUNTIFS(olah!$Q2562:Q17560,summary!A2562,olah!$B2562:B17560,summary!B2562,olah!$N2562:N17560,summary!C2562,olah!$P2562:P17560,summary!D2562,olah!$T2562:T17560,"Early")</f>
        <v>1</v>
      </c>
      <c r="Q2562">
        <f>COUNTIFS(olah!$Q$2:Q17560,summary!A2562,olah!$B$2:B17560,summary!B2562,olah!$T$2:T17560,"Early")</f>
        <v>1</v>
      </c>
      <c r="R2562">
        <f>COUNTIFS(olah!$Q2562:Q17560,summary!A2562,olah!$B2562:B17560,summary!B2562,olah!$N2562:N17560,summary!C2562,olah!$P2562:P17560,summary!D2562,olah!$T2562:T17560,"NA CO")</f>
        <v>0</v>
      </c>
      <c r="S2562">
        <f>COUNTIFS(olah!$Q$2:Q17560,summary!A2562,olah!$B$2:B17560,summary!B2562,olah!$T$2:T17560,"NA CO")</f>
        <v>10</v>
      </c>
      <c r="T2562" t="str">
        <f>olah!R2562</f>
        <v>Attendance</v>
      </c>
      <c r="U2562" t="str">
        <f>IF(T2562="Permit", olah!T2562, "No Permit")</f>
        <v>No Permit</v>
      </c>
    </row>
    <row r="2563" spans="1:21" hidden="1" x14ac:dyDescent="0.3">
      <c r="A2563" s="23">
        <v>44561</v>
      </c>
      <c r="B2563" t="s">
        <v>634</v>
      </c>
      <c r="C2563" t="s">
        <v>635</v>
      </c>
      <c r="D2563" t="s">
        <v>1390</v>
      </c>
      <c r="E2563" t="str">
        <f>VLOOKUP(B2563,olah!$B:$P,2,0)</f>
        <v>2021-12-01</v>
      </c>
      <c r="F2563">
        <f>COUNTIFS(parameter!$J$4:$J$34,summary!A2563,parameter!$I$4:$I$34,"&gt;="&amp;summary!$E2563)</f>
        <v>31</v>
      </c>
      <c r="G2563">
        <f>COUNTIFS(olah!$Q2563:Q17561,summary!A2563,olah!$B2563:B17561,summary!B2563,olah!$N2563:N17561,summary!C2563,olah!$P2563:P17561,summary!D2563,olah!$S2563:S17561,"On Time")</f>
        <v>1</v>
      </c>
      <c r="H2563">
        <f>COUNTIFS(olah!$Q$2:Q17561,summary!A2563,olah!$B$2:B17561,summary!B2563,olah!$S$2:S17561,"On Time")</f>
        <v>20</v>
      </c>
      <c r="I2563">
        <f>COUNTIFS(olah!$Q2563:Q17561,summary!A2563,olah!$B2563:B17561,summary!B2563,olah!$N2563:N17561,summary!C2563,olah!$P2563:P17561,summary!D2563,olah!$S2563:S17561,"Late")</f>
        <v>0</v>
      </c>
      <c r="J2563">
        <f>COUNTIFS(olah!$Q$2:Q17561,summary!A2563,olah!$B$2:B17561,summary!B2563,olah!$S$2:S17561,"Late")</f>
        <v>1</v>
      </c>
      <c r="K2563">
        <f t="shared" ref="K2563:K2626" si="40">F2563-SUM(H2563:J2563)</f>
        <v>10</v>
      </c>
      <c r="L2563">
        <f>COUNTIFS(olah!$Q2563:Q17561,summary!A2563,olah!$B2563:B17561,summary!B2563,olah!$N2563:N17561,summary!C2563,olah!$P2563:P17561,summary!D2563,olah!$T2563:T17561,"On Time CO")</f>
        <v>0</v>
      </c>
      <c r="M2563">
        <f>COUNTIFS(olah!$Q$2:Q17561,summary!A2563,olah!$B$2:B17561,summary!B2563,olah!$T$2:T17561,"On Time CO")</f>
        <v>3</v>
      </c>
      <c r="N2563">
        <f>COUNTIFS(olah!$Q2563:Q17561,summary!A2563,olah!$B2563:B17561,summary!B2563,olah!$N2563:N17561,summary!C2563,olah!$P2563:P17561,summary!D2563,olah!$T2563:T17561,"Overtime")</f>
        <v>0</v>
      </c>
      <c r="O2563">
        <f>COUNTIFS(olah!$Q$2:Q17561,summary!A2563,olah!$B$2:B17561,summary!B2563,olah!$T$2:T17561,"Overtime")</f>
        <v>1</v>
      </c>
      <c r="P2563">
        <f>COUNTIFS(olah!$Q2563:Q17561,summary!A2563,olah!$B2563:B17561,summary!B2563,olah!$N2563:N17561,summary!C2563,olah!$P2563:P17561,summary!D2563,olah!$T2563:T17561,"Early")</f>
        <v>0</v>
      </c>
      <c r="Q2563">
        <f>COUNTIFS(olah!$Q$2:Q17561,summary!A2563,olah!$B$2:B17561,summary!B2563,olah!$T$2:T17561,"Early")</f>
        <v>0</v>
      </c>
      <c r="R2563">
        <f>COUNTIFS(olah!$Q2563:Q17561,summary!A2563,olah!$B2563:B17561,summary!B2563,olah!$N2563:N17561,summary!C2563,olah!$P2563:P17561,summary!D2563,olah!$T2563:T17561,"NA CO")</f>
        <v>1</v>
      </c>
      <c r="S2563">
        <f>COUNTIFS(olah!$Q$2:Q17561,summary!A2563,olah!$B$2:B17561,summary!B2563,olah!$T$2:T17561,"NA CO")</f>
        <v>17</v>
      </c>
      <c r="T2563" t="str">
        <f>olah!R2563</f>
        <v>Daily Journey</v>
      </c>
      <c r="U2563" t="str">
        <f>IF(T2563="Permit", olah!T2563, "No Permit")</f>
        <v>No Permit</v>
      </c>
    </row>
    <row r="2564" spans="1:21" hidden="1" x14ac:dyDescent="0.3">
      <c r="A2564" s="23">
        <v>44561</v>
      </c>
      <c r="B2564" t="s">
        <v>634</v>
      </c>
      <c r="C2564" t="s">
        <v>636</v>
      </c>
      <c r="D2564" t="s">
        <v>11600</v>
      </c>
      <c r="E2564" t="str">
        <f>VLOOKUP(B2564,olah!$B:$P,2,0)</f>
        <v>2021-12-01</v>
      </c>
      <c r="F2564">
        <f>COUNTIFS(parameter!$J$4:$J$34,summary!A2564,parameter!$I$4:$I$34,"&gt;="&amp;summary!$E2564)</f>
        <v>31</v>
      </c>
      <c r="G2564">
        <f>COUNTIFS(olah!$Q2564:Q17562,summary!A2564,olah!$B2564:B17562,summary!B2564,olah!$N2564:N17562,summary!C2564,olah!$P2564:P17562,summary!D2564,olah!$S2564:S17562,"On Time")</f>
        <v>1</v>
      </c>
      <c r="H2564">
        <f>COUNTIFS(olah!$Q$2:Q17562,summary!A2564,olah!$B$2:B17562,summary!B2564,olah!$S$2:S17562,"On Time")</f>
        <v>20</v>
      </c>
      <c r="I2564">
        <f>COUNTIFS(olah!$Q2564:Q17562,summary!A2564,olah!$B2564:B17562,summary!B2564,olah!$N2564:N17562,summary!C2564,olah!$P2564:P17562,summary!D2564,olah!$S2564:S17562,"Late")</f>
        <v>0</v>
      </c>
      <c r="J2564">
        <f>COUNTIFS(olah!$Q$2:Q17562,summary!A2564,olah!$B$2:B17562,summary!B2564,olah!$S$2:S17562,"Late")</f>
        <v>1</v>
      </c>
      <c r="K2564">
        <f t="shared" si="40"/>
        <v>10</v>
      </c>
      <c r="L2564">
        <f>COUNTIFS(olah!$Q2564:Q17562,summary!A2564,olah!$B2564:B17562,summary!B2564,olah!$N2564:N17562,summary!C2564,olah!$P2564:P17562,summary!D2564,olah!$T2564:T17562,"On Time CO")</f>
        <v>0</v>
      </c>
      <c r="M2564">
        <f>COUNTIFS(olah!$Q$2:Q17562,summary!A2564,olah!$B$2:B17562,summary!B2564,olah!$T$2:T17562,"On Time CO")</f>
        <v>3</v>
      </c>
      <c r="N2564">
        <f>COUNTIFS(olah!$Q2564:Q17562,summary!A2564,olah!$B2564:B17562,summary!B2564,olah!$N2564:N17562,summary!C2564,olah!$P2564:P17562,summary!D2564,olah!$T2564:T17562,"Overtime")</f>
        <v>0</v>
      </c>
      <c r="O2564">
        <f>COUNTIFS(olah!$Q$2:Q17562,summary!A2564,olah!$B$2:B17562,summary!B2564,olah!$T$2:T17562,"Overtime")</f>
        <v>1</v>
      </c>
      <c r="P2564">
        <f>COUNTIFS(olah!$Q2564:Q17562,summary!A2564,olah!$B2564:B17562,summary!B2564,olah!$N2564:N17562,summary!C2564,olah!$P2564:P17562,summary!D2564,olah!$T2564:T17562,"Early")</f>
        <v>0</v>
      </c>
      <c r="Q2564">
        <f>COUNTIFS(olah!$Q$2:Q17562,summary!A2564,olah!$B$2:B17562,summary!B2564,olah!$T$2:T17562,"Early")</f>
        <v>0</v>
      </c>
      <c r="R2564">
        <f>COUNTIFS(olah!$Q2564:Q17562,summary!A2564,olah!$B2564:B17562,summary!B2564,olah!$N2564:N17562,summary!C2564,olah!$P2564:P17562,summary!D2564,olah!$T2564:T17562,"NA CO")</f>
        <v>1</v>
      </c>
      <c r="S2564">
        <f>COUNTIFS(olah!$Q$2:Q17562,summary!A2564,olah!$B$2:B17562,summary!B2564,olah!$T$2:T17562,"NA CO")</f>
        <v>17</v>
      </c>
      <c r="T2564" t="str">
        <f>olah!R2564</f>
        <v>Daily Journey</v>
      </c>
      <c r="U2564" t="str">
        <f>IF(T2564="Permit", olah!T2564, "No Permit")</f>
        <v>No Permit</v>
      </c>
    </row>
    <row r="2565" spans="1:21" hidden="1" x14ac:dyDescent="0.3">
      <c r="A2565" s="23">
        <v>44561</v>
      </c>
      <c r="B2565" t="s">
        <v>634</v>
      </c>
      <c r="C2565" t="s">
        <v>635</v>
      </c>
      <c r="D2565" t="s">
        <v>11601</v>
      </c>
      <c r="E2565" t="str">
        <f>VLOOKUP(B2565,olah!$B:$P,2,0)</f>
        <v>2021-12-01</v>
      </c>
      <c r="F2565">
        <f>COUNTIFS(parameter!$J$4:$J$34,summary!A2565,parameter!$I$4:$I$34,"&gt;="&amp;summary!$E2565)</f>
        <v>31</v>
      </c>
      <c r="G2565">
        <f>COUNTIFS(olah!$Q2565:Q17563,summary!A2565,olah!$B2565:B17563,summary!B2565,olah!$N2565:N17563,summary!C2565,olah!$P2565:P17563,summary!D2565,olah!$S2565:S17563,"On Time")</f>
        <v>1</v>
      </c>
      <c r="H2565">
        <f>COUNTIFS(olah!$Q$2:Q17563,summary!A2565,olah!$B$2:B17563,summary!B2565,olah!$S$2:S17563,"On Time")</f>
        <v>20</v>
      </c>
      <c r="I2565">
        <f>COUNTIFS(olah!$Q2565:Q17563,summary!A2565,olah!$B2565:B17563,summary!B2565,olah!$N2565:N17563,summary!C2565,olah!$P2565:P17563,summary!D2565,olah!$S2565:S17563,"Late")</f>
        <v>0</v>
      </c>
      <c r="J2565">
        <f>COUNTIFS(olah!$Q$2:Q17563,summary!A2565,olah!$B$2:B17563,summary!B2565,olah!$S$2:S17563,"Late")</f>
        <v>1</v>
      </c>
      <c r="K2565">
        <f t="shared" si="40"/>
        <v>10</v>
      </c>
      <c r="L2565">
        <f>COUNTIFS(olah!$Q2565:Q17563,summary!A2565,olah!$B2565:B17563,summary!B2565,olah!$N2565:N17563,summary!C2565,olah!$P2565:P17563,summary!D2565,olah!$T2565:T17563,"On Time CO")</f>
        <v>0</v>
      </c>
      <c r="M2565">
        <f>COUNTIFS(olah!$Q$2:Q17563,summary!A2565,olah!$B$2:B17563,summary!B2565,olah!$T$2:T17563,"On Time CO")</f>
        <v>3</v>
      </c>
      <c r="N2565">
        <f>COUNTIFS(olah!$Q2565:Q17563,summary!A2565,olah!$B2565:B17563,summary!B2565,olah!$N2565:N17563,summary!C2565,olah!$P2565:P17563,summary!D2565,olah!$T2565:T17563,"Overtime")</f>
        <v>0</v>
      </c>
      <c r="O2565">
        <f>COUNTIFS(olah!$Q$2:Q17563,summary!A2565,olah!$B$2:B17563,summary!B2565,olah!$T$2:T17563,"Overtime")</f>
        <v>1</v>
      </c>
      <c r="P2565">
        <f>COUNTIFS(olah!$Q2565:Q17563,summary!A2565,olah!$B2565:B17563,summary!B2565,olah!$N2565:N17563,summary!C2565,olah!$P2565:P17563,summary!D2565,olah!$T2565:T17563,"Early")</f>
        <v>0</v>
      </c>
      <c r="Q2565">
        <f>COUNTIFS(olah!$Q$2:Q17563,summary!A2565,olah!$B$2:B17563,summary!B2565,olah!$T$2:T17563,"Early")</f>
        <v>0</v>
      </c>
      <c r="R2565">
        <f>COUNTIFS(olah!$Q2565:Q17563,summary!A2565,olah!$B2565:B17563,summary!B2565,olah!$N2565:N17563,summary!C2565,olah!$P2565:P17563,summary!D2565,olah!$T2565:T17563,"NA CO")</f>
        <v>1</v>
      </c>
      <c r="S2565">
        <f>COUNTIFS(olah!$Q$2:Q17563,summary!A2565,olah!$B$2:B17563,summary!B2565,olah!$T$2:T17563,"NA CO")</f>
        <v>17</v>
      </c>
      <c r="T2565" t="str">
        <f>olah!R2565</f>
        <v>Daily Journey</v>
      </c>
      <c r="U2565" t="str">
        <f>IF(T2565="Permit", olah!T2565, "No Permit")</f>
        <v>No Permit</v>
      </c>
    </row>
    <row r="2566" spans="1:21" hidden="1" x14ac:dyDescent="0.3">
      <c r="A2566" s="23">
        <v>44561</v>
      </c>
      <c r="B2566" t="s">
        <v>634</v>
      </c>
      <c r="C2566" t="s">
        <v>635</v>
      </c>
      <c r="D2566" t="s">
        <v>5936</v>
      </c>
      <c r="E2566" t="str">
        <f>VLOOKUP(B2566,olah!$B:$P,2,0)</f>
        <v>2021-12-01</v>
      </c>
      <c r="F2566">
        <f>COUNTIFS(parameter!$J$4:$J$34,summary!A2566,parameter!$I$4:$I$34,"&gt;="&amp;summary!$E2566)</f>
        <v>31</v>
      </c>
      <c r="G2566">
        <f>COUNTIFS(olah!$Q2566:Q17564,summary!A2566,olah!$B2566:B17564,summary!B2566,olah!$N2566:N17564,summary!C2566,olah!$P2566:P17564,summary!D2566,olah!$S2566:S17564,"On Time")</f>
        <v>1</v>
      </c>
      <c r="H2566">
        <f>COUNTIFS(olah!$Q$2:Q17564,summary!A2566,olah!$B$2:B17564,summary!B2566,olah!$S$2:S17564,"On Time")</f>
        <v>20</v>
      </c>
      <c r="I2566">
        <f>COUNTIFS(olah!$Q2566:Q17564,summary!A2566,olah!$B2566:B17564,summary!B2566,olah!$N2566:N17564,summary!C2566,olah!$P2566:P17564,summary!D2566,olah!$S2566:S17564,"Late")</f>
        <v>0</v>
      </c>
      <c r="J2566">
        <f>COUNTIFS(olah!$Q$2:Q17564,summary!A2566,olah!$B$2:B17564,summary!B2566,olah!$S$2:S17564,"Late")</f>
        <v>1</v>
      </c>
      <c r="K2566">
        <f t="shared" si="40"/>
        <v>10</v>
      </c>
      <c r="L2566">
        <f>COUNTIFS(olah!$Q2566:Q17564,summary!A2566,olah!$B2566:B17564,summary!B2566,olah!$N2566:N17564,summary!C2566,olah!$P2566:P17564,summary!D2566,olah!$T2566:T17564,"On Time CO")</f>
        <v>1</v>
      </c>
      <c r="M2566">
        <f>COUNTIFS(olah!$Q$2:Q17564,summary!A2566,olah!$B$2:B17564,summary!B2566,olah!$T$2:T17564,"On Time CO")</f>
        <v>3</v>
      </c>
      <c r="N2566">
        <f>COUNTIFS(olah!$Q2566:Q17564,summary!A2566,olah!$B2566:B17564,summary!B2566,olah!$N2566:N17564,summary!C2566,olah!$P2566:P17564,summary!D2566,olah!$T2566:T17564,"Overtime")</f>
        <v>0</v>
      </c>
      <c r="O2566">
        <f>COUNTIFS(olah!$Q$2:Q17564,summary!A2566,olah!$B$2:B17564,summary!B2566,olah!$T$2:T17564,"Overtime")</f>
        <v>1</v>
      </c>
      <c r="P2566">
        <f>COUNTIFS(olah!$Q2566:Q17564,summary!A2566,olah!$B2566:B17564,summary!B2566,olah!$N2566:N17564,summary!C2566,olah!$P2566:P17564,summary!D2566,olah!$T2566:T17564,"Early")</f>
        <v>0</v>
      </c>
      <c r="Q2566">
        <f>COUNTIFS(olah!$Q$2:Q17564,summary!A2566,olah!$B$2:B17564,summary!B2566,olah!$T$2:T17564,"Early")</f>
        <v>0</v>
      </c>
      <c r="R2566">
        <f>COUNTIFS(olah!$Q2566:Q17564,summary!A2566,olah!$B2566:B17564,summary!B2566,olah!$N2566:N17564,summary!C2566,olah!$P2566:P17564,summary!D2566,olah!$T2566:T17564,"NA CO")</f>
        <v>0</v>
      </c>
      <c r="S2566">
        <f>COUNTIFS(olah!$Q$2:Q17564,summary!A2566,olah!$B$2:B17564,summary!B2566,olah!$T$2:T17564,"NA CO")</f>
        <v>17</v>
      </c>
      <c r="T2566" t="str">
        <f>olah!R2566</f>
        <v>Daily Journey</v>
      </c>
      <c r="U2566" t="str">
        <f>IF(T2566="Permit", olah!T2566, "No Permit")</f>
        <v>No Permit</v>
      </c>
    </row>
    <row r="2567" spans="1:21" hidden="1" x14ac:dyDescent="0.3">
      <c r="A2567" s="23">
        <v>44561</v>
      </c>
      <c r="B2567" t="s">
        <v>634</v>
      </c>
      <c r="C2567" t="s">
        <v>9087</v>
      </c>
      <c r="D2567" t="s">
        <v>6082</v>
      </c>
      <c r="E2567" t="str">
        <f>VLOOKUP(B2567,olah!$B:$P,2,0)</f>
        <v>2021-12-01</v>
      </c>
      <c r="F2567">
        <f>COUNTIFS(parameter!$J$4:$J$34,summary!A2567,parameter!$I$4:$I$34,"&gt;="&amp;summary!$E2567)</f>
        <v>31</v>
      </c>
      <c r="G2567">
        <f>COUNTIFS(olah!$Q2567:Q17565,summary!A2567,olah!$B2567:B17565,summary!B2567,olah!$N2567:N17565,summary!C2567,olah!$P2567:P17565,summary!D2567,olah!$S2567:S17565,"On Time")</f>
        <v>1</v>
      </c>
      <c r="H2567">
        <f>COUNTIFS(olah!$Q$2:Q17565,summary!A2567,olah!$B$2:B17565,summary!B2567,olah!$S$2:S17565,"On Time")</f>
        <v>20</v>
      </c>
      <c r="I2567">
        <f>COUNTIFS(olah!$Q2567:Q17565,summary!A2567,olah!$B2567:B17565,summary!B2567,olah!$N2567:N17565,summary!C2567,olah!$P2567:P17565,summary!D2567,olah!$S2567:S17565,"Late")</f>
        <v>0</v>
      </c>
      <c r="J2567">
        <f>COUNTIFS(olah!$Q$2:Q17565,summary!A2567,olah!$B$2:B17565,summary!B2567,olah!$S$2:S17565,"Late")</f>
        <v>1</v>
      </c>
      <c r="K2567">
        <f t="shared" si="40"/>
        <v>10</v>
      </c>
      <c r="L2567">
        <f>COUNTIFS(olah!$Q2567:Q17565,summary!A2567,olah!$B2567:B17565,summary!B2567,olah!$N2567:N17565,summary!C2567,olah!$P2567:P17565,summary!D2567,olah!$T2567:T17565,"On Time CO")</f>
        <v>0</v>
      </c>
      <c r="M2567">
        <f>COUNTIFS(olah!$Q$2:Q17565,summary!A2567,olah!$B$2:B17565,summary!B2567,olah!$T$2:T17565,"On Time CO")</f>
        <v>3</v>
      </c>
      <c r="N2567">
        <f>COUNTIFS(olah!$Q2567:Q17565,summary!A2567,olah!$B2567:B17565,summary!B2567,olah!$N2567:N17565,summary!C2567,olah!$P2567:P17565,summary!D2567,olah!$T2567:T17565,"Overtime")</f>
        <v>0</v>
      </c>
      <c r="O2567">
        <f>COUNTIFS(olah!$Q$2:Q17565,summary!A2567,olah!$B$2:B17565,summary!B2567,olah!$T$2:T17565,"Overtime")</f>
        <v>1</v>
      </c>
      <c r="P2567">
        <f>COUNTIFS(olah!$Q2567:Q17565,summary!A2567,olah!$B2567:B17565,summary!B2567,olah!$N2567:N17565,summary!C2567,olah!$P2567:P17565,summary!D2567,olah!$T2567:T17565,"Early")</f>
        <v>0</v>
      </c>
      <c r="Q2567">
        <f>COUNTIFS(olah!$Q$2:Q17565,summary!A2567,olah!$B$2:B17565,summary!B2567,olah!$T$2:T17565,"Early")</f>
        <v>0</v>
      </c>
      <c r="R2567">
        <f>COUNTIFS(olah!$Q2567:Q17565,summary!A2567,olah!$B2567:B17565,summary!B2567,olah!$N2567:N17565,summary!C2567,olah!$P2567:P17565,summary!D2567,olah!$T2567:T17565,"NA CO")</f>
        <v>1</v>
      </c>
      <c r="S2567">
        <f>COUNTIFS(olah!$Q$2:Q17565,summary!A2567,olah!$B$2:B17565,summary!B2567,olah!$T$2:T17565,"NA CO")</f>
        <v>17</v>
      </c>
      <c r="T2567" t="str">
        <f>olah!R2567</f>
        <v>Daily Journey</v>
      </c>
      <c r="U2567" t="str">
        <f>IF(T2567="Permit", olah!T2567, "No Permit")</f>
        <v>No Permit</v>
      </c>
    </row>
    <row r="2568" spans="1:21" hidden="1" x14ac:dyDescent="0.3">
      <c r="A2568" s="23">
        <v>44561</v>
      </c>
      <c r="B2568" t="s">
        <v>634</v>
      </c>
      <c r="C2568" t="s">
        <v>636</v>
      </c>
      <c r="D2568" t="s">
        <v>11602</v>
      </c>
      <c r="E2568" t="str">
        <f>VLOOKUP(B2568,olah!$B:$P,2,0)</f>
        <v>2021-12-01</v>
      </c>
      <c r="F2568">
        <f>COUNTIFS(parameter!$J$4:$J$34,summary!A2568,parameter!$I$4:$I$34,"&gt;="&amp;summary!$E2568)</f>
        <v>31</v>
      </c>
      <c r="G2568">
        <f>COUNTIFS(olah!$Q2568:Q17566,summary!A2568,olah!$B2568:B17566,summary!B2568,olah!$N2568:N17566,summary!C2568,olah!$P2568:P17566,summary!D2568,olah!$S2568:S17566,"On Time")</f>
        <v>1</v>
      </c>
      <c r="H2568">
        <f>COUNTIFS(olah!$Q$2:Q17566,summary!A2568,olah!$B$2:B17566,summary!B2568,olah!$S$2:S17566,"On Time")</f>
        <v>20</v>
      </c>
      <c r="I2568">
        <f>COUNTIFS(olah!$Q2568:Q17566,summary!A2568,olah!$B2568:B17566,summary!B2568,olah!$N2568:N17566,summary!C2568,olah!$P2568:P17566,summary!D2568,olah!$S2568:S17566,"Late")</f>
        <v>0</v>
      </c>
      <c r="J2568">
        <f>COUNTIFS(olah!$Q$2:Q17566,summary!A2568,olah!$B$2:B17566,summary!B2568,olah!$S$2:S17566,"Late")</f>
        <v>1</v>
      </c>
      <c r="K2568">
        <f t="shared" si="40"/>
        <v>10</v>
      </c>
      <c r="L2568">
        <f>COUNTIFS(olah!$Q2568:Q17566,summary!A2568,olah!$B2568:B17566,summary!B2568,olah!$N2568:N17566,summary!C2568,olah!$P2568:P17566,summary!D2568,olah!$T2568:T17566,"On Time CO")</f>
        <v>0</v>
      </c>
      <c r="M2568">
        <f>COUNTIFS(olah!$Q$2:Q17566,summary!A2568,olah!$B$2:B17566,summary!B2568,olah!$T$2:T17566,"On Time CO")</f>
        <v>3</v>
      </c>
      <c r="N2568">
        <f>COUNTIFS(olah!$Q2568:Q17566,summary!A2568,olah!$B2568:B17566,summary!B2568,olah!$N2568:N17566,summary!C2568,olah!$P2568:P17566,summary!D2568,olah!$T2568:T17566,"Overtime")</f>
        <v>0</v>
      </c>
      <c r="O2568">
        <f>COUNTIFS(olah!$Q$2:Q17566,summary!A2568,olah!$B$2:B17566,summary!B2568,olah!$T$2:T17566,"Overtime")</f>
        <v>1</v>
      </c>
      <c r="P2568">
        <f>COUNTIFS(olah!$Q2568:Q17566,summary!A2568,olah!$B2568:B17566,summary!B2568,olah!$N2568:N17566,summary!C2568,olah!$P2568:P17566,summary!D2568,olah!$T2568:T17566,"Early")</f>
        <v>0</v>
      </c>
      <c r="Q2568">
        <f>COUNTIFS(olah!$Q$2:Q17566,summary!A2568,olah!$B$2:B17566,summary!B2568,olah!$T$2:T17566,"Early")</f>
        <v>0</v>
      </c>
      <c r="R2568">
        <f>COUNTIFS(olah!$Q2568:Q17566,summary!A2568,olah!$B2568:B17566,summary!B2568,olah!$N2568:N17566,summary!C2568,olah!$P2568:P17566,summary!D2568,olah!$T2568:T17566,"NA CO")</f>
        <v>1</v>
      </c>
      <c r="S2568">
        <f>COUNTIFS(olah!$Q$2:Q17566,summary!A2568,olah!$B$2:B17566,summary!B2568,olah!$T$2:T17566,"NA CO")</f>
        <v>17</v>
      </c>
      <c r="T2568" t="str">
        <f>olah!R2568</f>
        <v>Daily Journey</v>
      </c>
      <c r="U2568" t="str">
        <f>IF(T2568="Permit", olah!T2568, "No Permit")</f>
        <v>No Permit</v>
      </c>
    </row>
    <row r="2569" spans="1:21" hidden="1" x14ac:dyDescent="0.3">
      <c r="A2569" s="23">
        <v>44561</v>
      </c>
      <c r="B2569" t="s">
        <v>634</v>
      </c>
      <c r="C2569" t="s">
        <v>9092</v>
      </c>
      <c r="D2569" t="s">
        <v>11603</v>
      </c>
      <c r="E2569" t="str">
        <f>VLOOKUP(B2569,olah!$B:$P,2,0)</f>
        <v>2021-12-01</v>
      </c>
      <c r="F2569">
        <f>COUNTIFS(parameter!$J$4:$J$34,summary!A2569,parameter!$I$4:$I$34,"&gt;="&amp;summary!$E2569)</f>
        <v>31</v>
      </c>
      <c r="G2569">
        <f>COUNTIFS(olah!$Q2569:Q17567,summary!A2569,olah!$B2569:B17567,summary!B2569,olah!$N2569:N17567,summary!C2569,olah!$P2569:P17567,summary!D2569,olah!$S2569:S17567,"On Time")</f>
        <v>1</v>
      </c>
      <c r="H2569">
        <f>COUNTIFS(olah!$Q$2:Q17567,summary!A2569,olah!$B$2:B17567,summary!B2569,olah!$S$2:S17567,"On Time")</f>
        <v>20</v>
      </c>
      <c r="I2569">
        <f>COUNTIFS(olah!$Q2569:Q17567,summary!A2569,olah!$B2569:B17567,summary!B2569,olah!$N2569:N17567,summary!C2569,olah!$P2569:P17567,summary!D2569,olah!$S2569:S17567,"Late")</f>
        <v>0</v>
      </c>
      <c r="J2569">
        <f>COUNTIFS(olah!$Q$2:Q17567,summary!A2569,olah!$B$2:B17567,summary!B2569,olah!$S$2:S17567,"Late")</f>
        <v>1</v>
      </c>
      <c r="K2569">
        <f t="shared" si="40"/>
        <v>10</v>
      </c>
      <c r="L2569">
        <f>COUNTIFS(olah!$Q2569:Q17567,summary!A2569,olah!$B2569:B17567,summary!B2569,olah!$N2569:N17567,summary!C2569,olah!$P2569:P17567,summary!D2569,olah!$T2569:T17567,"On Time CO")</f>
        <v>0</v>
      </c>
      <c r="M2569">
        <f>COUNTIFS(olah!$Q$2:Q17567,summary!A2569,olah!$B$2:B17567,summary!B2569,olah!$T$2:T17567,"On Time CO")</f>
        <v>3</v>
      </c>
      <c r="N2569">
        <f>COUNTIFS(olah!$Q2569:Q17567,summary!A2569,olah!$B2569:B17567,summary!B2569,olah!$N2569:N17567,summary!C2569,olah!$P2569:P17567,summary!D2569,olah!$T2569:T17567,"Overtime")</f>
        <v>0</v>
      </c>
      <c r="O2569">
        <f>COUNTIFS(olah!$Q$2:Q17567,summary!A2569,olah!$B$2:B17567,summary!B2569,olah!$T$2:T17567,"Overtime")</f>
        <v>1</v>
      </c>
      <c r="P2569">
        <f>COUNTIFS(olah!$Q2569:Q17567,summary!A2569,olah!$B2569:B17567,summary!B2569,olah!$N2569:N17567,summary!C2569,olah!$P2569:P17567,summary!D2569,olah!$T2569:T17567,"Early")</f>
        <v>0</v>
      </c>
      <c r="Q2569">
        <f>COUNTIFS(olah!$Q$2:Q17567,summary!A2569,olah!$B$2:B17567,summary!B2569,olah!$T$2:T17567,"Early")</f>
        <v>0</v>
      </c>
      <c r="R2569">
        <f>COUNTIFS(olah!$Q2569:Q17567,summary!A2569,olah!$B2569:B17567,summary!B2569,olah!$N2569:N17567,summary!C2569,olah!$P2569:P17567,summary!D2569,olah!$T2569:T17567,"NA CO")</f>
        <v>1</v>
      </c>
      <c r="S2569">
        <f>COUNTIFS(olah!$Q$2:Q17567,summary!A2569,olah!$B$2:B17567,summary!B2569,olah!$T$2:T17567,"NA CO")</f>
        <v>17</v>
      </c>
      <c r="T2569" t="str">
        <f>olah!R2569</f>
        <v>Daily Journey</v>
      </c>
      <c r="U2569" t="str">
        <f>IF(T2569="Permit", olah!T2569, "No Permit")</f>
        <v>No Permit</v>
      </c>
    </row>
    <row r="2570" spans="1:21" hidden="1" x14ac:dyDescent="0.3">
      <c r="A2570" s="23">
        <v>44561</v>
      </c>
      <c r="B2570" t="s">
        <v>634</v>
      </c>
      <c r="C2570" t="s">
        <v>636</v>
      </c>
      <c r="D2570" t="s">
        <v>7108</v>
      </c>
      <c r="E2570" t="str">
        <f>VLOOKUP(B2570,olah!$B:$P,2,0)</f>
        <v>2021-12-01</v>
      </c>
      <c r="F2570">
        <f>COUNTIFS(parameter!$J$4:$J$34,summary!A2570,parameter!$I$4:$I$34,"&gt;="&amp;summary!$E2570)</f>
        <v>31</v>
      </c>
      <c r="G2570">
        <f>COUNTIFS(olah!$Q2570:Q17568,summary!A2570,olah!$B2570:B17568,summary!B2570,olah!$N2570:N17568,summary!C2570,olah!$P2570:P17568,summary!D2570,olah!$S2570:S17568,"On Time")</f>
        <v>1</v>
      </c>
      <c r="H2570">
        <f>COUNTIFS(olah!$Q$2:Q17568,summary!A2570,olah!$B$2:B17568,summary!B2570,olah!$S$2:S17568,"On Time")</f>
        <v>20</v>
      </c>
      <c r="I2570">
        <f>COUNTIFS(olah!$Q2570:Q17568,summary!A2570,olah!$B2570:B17568,summary!B2570,olah!$N2570:N17568,summary!C2570,olah!$P2570:P17568,summary!D2570,olah!$S2570:S17568,"Late")</f>
        <v>0</v>
      </c>
      <c r="J2570">
        <f>COUNTIFS(olah!$Q$2:Q17568,summary!A2570,olah!$B$2:B17568,summary!B2570,olah!$S$2:S17568,"Late")</f>
        <v>1</v>
      </c>
      <c r="K2570">
        <f t="shared" si="40"/>
        <v>10</v>
      </c>
      <c r="L2570">
        <f>COUNTIFS(olah!$Q2570:Q17568,summary!A2570,olah!$B2570:B17568,summary!B2570,olah!$N2570:N17568,summary!C2570,olah!$P2570:P17568,summary!D2570,olah!$T2570:T17568,"On Time CO")</f>
        <v>1</v>
      </c>
      <c r="M2570">
        <f>COUNTIFS(olah!$Q$2:Q17568,summary!A2570,olah!$B$2:B17568,summary!B2570,olah!$T$2:T17568,"On Time CO")</f>
        <v>3</v>
      </c>
      <c r="N2570">
        <f>COUNTIFS(olah!$Q2570:Q17568,summary!A2570,olah!$B2570:B17568,summary!B2570,olah!$N2570:N17568,summary!C2570,olah!$P2570:P17568,summary!D2570,olah!$T2570:T17568,"Overtime")</f>
        <v>0</v>
      </c>
      <c r="O2570">
        <f>COUNTIFS(olah!$Q$2:Q17568,summary!A2570,olah!$B$2:B17568,summary!B2570,olah!$T$2:T17568,"Overtime")</f>
        <v>1</v>
      </c>
      <c r="P2570">
        <f>COUNTIFS(olah!$Q2570:Q17568,summary!A2570,olah!$B2570:B17568,summary!B2570,olah!$N2570:N17568,summary!C2570,olah!$P2570:P17568,summary!D2570,olah!$T2570:T17568,"Early")</f>
        <v>0</v>
      </c>
      <c r="Q2570">
        <f>COUNTIFS(olah!$Q$2:Q17568,summary!A2570,olah!$B$2:B17568,summary!B2570,olah!$T$2:T17568,"Early")</f>
        <v>0</v>
      </c>
      <c r="R2570">
        <f>COUNTIFS(olah!$Q2570:Q17568,summary!A2570,olah!$B2570:B17568,summary!B2570,olah!$N2570:N17568,summary!C2570,olah!$P2570:P17568,summary!D2570,olah!$T2570:T17568,"NA CO")</f>
        <v>0</v>
      </c>
      <c r="S2570">
        <f>COUNTIFS(olah!$Q$2:Q17568,summary!A2570,olah!$B$2:B17568,summary!B2570,olah!$T$2:T17568,"NA CO")</f>
        <v>17</v>
      </c>
      <c r="T2570" t="str">
        <f>olah!R2570</f>
        <v>Daily Journey</v>
      </c>
      <c r="U2570" t="str">
        <f>IF(T2570="Permit", olah!T2570, "No Permit")</f>
        <v>No Permit</v>
      </c>
    </row>
    <row r="2571" spans="1:21" hidden="1" x14ac:dyDescent="0.3">
      <c r="A2571" s="23">
        <v>44561</v>
      </c>
      <c r="B2571" t="s">
        <v>634</v>
      </c>
      <c r="C2571" t="s">
        <v>1662</v>
      </c>
      <c r="D2571" t="s">
        <v>11604</v>
      </c>
      <c r="E2571" t="str">
        <f>VLOOKUP(B2571,olah!$B:$P,2,0)</f>
        <v>2021-12-01</v>
      </c>
      <c r="F2571">
        <f>COUNTIFS(parameter!$J$4:$J$34,summary!A2571,parameter!$I$4:$I$34,"&gt;="&amp;summary!$E2571)</f>
        <v>31</v>
      </c>
      <c r="G2571">
        <f>COUNTIFS(olah!$Q2571:Q17569,summary!A2571,olah!$B2571:B17569,summary!B2571,olah!$N2571:N17569,summary!C2571,olah!$P2571:P17569,summary!D2571,olah!$S2571:S17569,"On Time")</f>
        <v>1</v>
      </c>
      <c r="H2571">
        <f>COUNTIFS(olah!$Q$2:Q17569,summary!A2571,olah!$B$2:B17569,summary!B2571,olah!$S$2:S17569,"On Time")</f>
        <v>20</v>
      </c>
      <c r="I2571">
        <f>COUNTIFS(olah!$Q2571:Q17569,summary!A2571,olah!$B2571:B17569,summary!B2571,olah!$N2571:N17569,summary!C2571,olah!$P2571:P17569,summary!D2571,olah!$S2571:S17569,"Late")</f>
        <v>0</v>
      </c>
      <c r="J2571">
        <f>COUNTIFS(olah!$Q$2:Q17569,summary!A2571,olah!$B$2:B17569,summary!B2571,olah!$S$2:S17569,"Late")</f>
        <v>1</v>
      </c>
      <c r="K2571">
        <f t="shared" si="40"/>
        <v>10</v>
      </c>
      <c r="L2571">
        <f>COUNTIFS(olah!$Q2571:Q17569,summary!A2571,olah!$B2571:B17569,summary!B2571,olah!$N2571:N17569,summary!C2571,olah!$P2571:P17569,summary!D2571,olah!$T2571:T17569,"On Time CO")</f>
        <v>0</v>
      </c>
      <c r="M2571">
        <f>COUNTIFS(olah!$Q$2:Q17569,summary!A2571,olah!$B$2:B17569,summary!B2571,olah!$T$2:T17569,"On Time CO")</f>
        <v>3</v>
      </c>
      <c r="N2571">
        <f>COUNTIFS(olah!$Q2571:Q17569,summary!A2571,olah!$B2571:B17569,summary!B2571,olah!$N2571:N17569,summary!C2571,olah!$P2571:P17569,summary!D2571,olah!$T2571:T17569,"Overtime")</f>
        <v>0</v>
      </c>
      <c r="O2571">
        <f>COUNTIFS(olah!$Q$2:Q17569,summary!A2571,olah!$B$2:B17569,summary!B2571,olah!$T$2:T17569,"Overtime")</f>
        <v>1</v>
      </c>
      <c r="P2571">
        <f>COUNTIFS(olah!$Q2571:Q17569,summary!A2571,olah!$B2571:B17569,summary!B2571,olah!$N2571:N17569,summary!C2571,olah!$P2571:P17569,summary!D2571,olah!$T2571:T17569,"Early")</f>
        <v>0</v>
      </c>
      <c r="Q2571">
        <f>COUNTIFS(olah!$Q$2:Q17569,summary!A2571,olah!$B$2:B17569,summary!B2571,olah!$T$2:T17569,"Early")</f>
        <v>0</v>
      </c>
      <c r="R2571">
        <f>COUNTIFS(olah!$Q2571:Q17569,summary!A2571,olah!$B2571:B17569,summary!B2571,olah!$N2571:N17569,summary!C2571,olah!$P2571:P17569,summary!D2571,olah!$T2571:T17569,"NA CO")</f>
        <v>1</v>
      </c>
      <c r="S2571">
        <f>COUNTIFS(olah!$Q$2:Q17569,summary!A2571,olah!$B$2:B17569,summary!B2571,olah!$T$2:T17569,"NA CO")</f>
        <v>17</v>
      </c>
      <c r="T2571" t="str">
        <f>olah!R2571</f>
        <v>Daily Journey</v>
      </c>
      <c r="U2571" t="str">
        <f>IF(T2571="Permit", olah!T2571, "No Permit")</f>
        <v>No Permit</v>
      </c>
    </row>
    <row r="2572" spans="1:21" hidden="1" x14ac:dyDescent="0.3">
      <c r="A2572" s="23">
        <v>44561</v>
      </c>
      <c r="B2572" t="s">
        <v>634</v>
      </c>
      <c r="C2572" t="s">
        <v>9103</v>
      </c>
      <c r="D2572" t="s">
        <v>11605</v>
      </c>
      <c r="E2572" t="str">
        <f>VLOOKUP(B2572,olah!$B:$P,2,0)</f>
        <v>2021-12-01</v>
      </c>
      <c r="F2572">
        <f>COUNTIFS(parameter!$J$4:$J$34,summary!A2572,parameter!$I$4:$I$34,"&gt;="&amp;summary!$E2572)</f>
        <v>31</v>
      </c>
      <c r="G2572">
        <f>COUNTIFS(olah!$Q2572:Q17570,summary!A2572,olah!$B2572:B17570,summary!B2572,olah!$N2572:N17570,summary!C2572,olah!$P2572:P17570,summary!D2572,olah!$S2572:S17570,"On Time")</f>
        <v>1</v>
      </c>
      <c r="H2572">
        <f>COUNTIFS(olah!$Q$2:Q17570,summary!A2572,olah!$B$2:B17570,summary!B2572,olah!$S$2:S17570,"On Time")</f>
        <v>20</v>
      </c>
      <c r="I2572">
        <f>COUNTIFS(olah!$Q2572:Q17570,summary!A2572,olah!$B2572:B17570,summary!B2572,olah!$N2572:N17570,summary!C2572,olah!$P2572:P17570,summary!D2572,olah!$S2572:S17570,"Late")</f>
        <v>0</v>
      </c>
      <c r="J2572">
        <f>COUNTIFS(olah!$Q$2:Q17570,summary!A2572,olah!$B$2:B17570,summary!B2572,olah!$S$2:S17570,"Late")</f>
        <v>1</v>
      </c>
      <c r="K2572">
        <f t="shared" si="40"/>
        <v>10</v>
      </c>
      <c r="L2572">
        <f>COUNTIFS(olah!$Q2572:Q17570,summary!A2572,olah!$B2572:B17570,summary!B2572,olah!$N2572:N17570,summary!C2572,olah!$P2572:P17570,summary!D2572,olah!$T2572:T17570,"On Time CO")</f>
        <v>1</v>
      </c>
      <c r="M2572">
        <f>COUNTIFS(olah!$Q$2:Q17570,summary!A2572,olah!$B$2:B17570,summary!B2572,olah!$T$2:T17570,"On Time CO")</f>
        <v>3</v>
      </c>
      <c r="N2572">
        <f>COUNTIFS(olah!$Q2572:Q17570,summary!A2572,olah!$B2572:B17570,summary!B2572,olah!$N2572:N17570,summary!C2572,olah!$P2572:P17570,summary!D2572,olah!$T2572:T17570,"Overtime")</f>
        <v>0</v>
      </c>
      <c r="O2572">
        <f>COUNTIFS(olah!$Q$2:Q17570,summary!A2572,olah!$B$2:B17570,summary!B2572,olah!$T$2:T17570,"Overtime")</f>
        <v>1</v>
      </c>
      <c r="P2572">
        <f>COUNTIFS(olah!$Q2572:Q17570,summary!A2572,olah!$B2572:B17570,summary!B2572,olah!$N2572:N17570,summary!C2572,olah!$P2572:P17570,summary!D2572,olah!$T2572:T17570,"Early")</f>
        <v>0</v>
      </c>
      <c r="Q2572">
        <f>COUNTIFS(olah!$Q$2:Q17570,summary!A2572,olah!$B$2:B17570,summary!B2572,olah!$T$2:T17570,"Early")</f>
        <v>0</v>
      </c>
      <c r="R2572">
        <f>COUNTIFS(olah!$Q2572:Q17570,summary!A2572,olah!$B2572:B17570,summary!B2572,olah!$N2572:N17570,summary!C2572,olah!$P2572:P17570,summary!D2572,olah!$T2572:T17570,"NA CO")</f>
        <v>0</v>
      </c>
      <c r="S2572">
        <f>COUNTIFS(olah!$Q$2:Q17570,summary!A2572,olah!$B$2:B17570,summary!B2572,olah!$T$2:T17570,"NA CO")</f>
        <v>17</v>
      </c>
      <c r="T2572" t="str">
        <f>olah!R2572</f>
        <v>Daily Journey</v>
      </c>
      <c r="U2572" t="str">
        <f>IF(T2572="Permit", olah!T2572, "No Permit")</f>
        <v>No Permit</v>
      </c>
    </row>
    <row r="2573" spans="1:21" hidden="1" x14ac:dyDescent="0.3">
      <c r="A2573" s="23">
        <v>44561</v>
      </c>
      <c r="B2573" t="s">
        <v>634</v>
      </c>
      <c r="C2573" t="s">
        <v>9087</v>
      </c>
      <c r="D2573" t="s">
        <v>11606</v>
      </c>
      <c r="E2573" t="str">
        <f>VLOOKUP(B2573,olah!$B:$P,2,0)</f>
        <v>2021-12-01</v>
      </c>
      <c r="F2573">
        <f>COUNTIFS(parameter!$J$4:$J$34,summary!A2573,parameter!$I$4:$I$34,"&gt;="&amp;summary!$E2573)</f>
        <v>31</v>
      </c>
      <c r="G2573">
        <f>COUNTIFS(olah!$Q2573:Q17571,summary!A2573,olah!$B2573:B17571,summary!B2573,olah!$N2573:N17571,summary!C2573,olah!$P2573:P17571,summary!D2573,olah!$S2573:S17571,"On Time")</f>
        <v>1</v>
      </c>
      <c r="H2573">
        <f>COUNTIFS(olah!$Q$2:Q17571,summary!A2573,olah!$B$2:B17571,summary!B2573,olah!$S$2:S17571,"On Time")</f>
        <v>20</v>
      </c>
      <c r="I2573">
        <f>COUNTIFS(olah!$Q2573:Q17571,summary!A2573,olah!$B2573:B17571,summary!B2573,olah!$N2573:N17571,summary!C2573,olah!$P2573:P17571,summary!D2573,olah!$S2573:S17571,"Late")</f>
        <v>0</v>
      </c>
      <c r="J2573">
        <f>COUNTIFS(olah!$Q$2:Q17571,summary!A2573,olah!$B$2:B17571,summary!B2573,olah!$S$2:S17571,"Late")</f>
        <v>1</v>
      </c>
      <c r="K2573">
        <f t="shared" si="40"/>
        <v>10</v>
      </c>
      <c r="L2573">
        <f>COUNTIFS(olah!$Q2573:Q17571,summary!A2573,olah!$B2573:B17571,summary!B2573,olah!$N2573:N17571,summary!C2573,olah!$P2573:P17571,summary!D2573,olah!$T2573:T17571,"On Time CO")</f>
        <v>0</v>
      </c>
      <c r="M2573">
        <f>COUNTIFS(olah!$Q$2:Q17571,summary!A2573,olah!$B$2:B17571,summary!B2573,olah!$T$2:T17571,"On Time CO")</f>
        <v>3</v>
      </c>
      <c r="N2573">
        <f>COUNTIFS(olah!$Q2573:Q17571,summary!A2573,olah!$B2573:B17571,summary!B2573,olah!$N2573:N17571,summary!C2573,olah!$P2573:P17571,summary!D2573,olah!$T2573:T17571,"Overtime")</f>
        <v>0</v>
      </c>
      <c r="O2573">
        <f>COUNTIFS(olah!$Q$2:Q17571,summary!A2573,olah!$B$2:B17571,summary!B2573,olah!$T$2:T17571,"Overtime")</f>
        <v>1</v>
      </c>
      <c r="P2573">
        <f>COUNTIFS(olah!$Q2573:Q17571,summary!A2573,olah!$B2573:B17571,summary!B2573,olah!$N2573:N17571,summary!C2573,olah!$P2573:P17571,summary!D2573,olah!$T2573:T17571,"Early")</f>
        <v>0</v>
      </c>
      <c r="Q2573">
        <f>COUNTIFS(olah!$Q$2:Q17571,summary!A2573,olah!$B$2:B17571,summary!B2573,olah!$T$2:T17571,"Early")</f>
        <v>0</v>
      </c>
      <c r="R2573">
        <f>COUNTIFS(olah!$Q2573:Q17571,summary!A2573,olah!$B2573:B17571,summary!B2573,olah!$N2573:N17571,summary!C2573,olah!$P2573:P17571,summary!D2573,olah!$T2573:T17571,"NA CO")</f>
        <v>1</v>
      </c>
      <c r="S2573">
        <f>COUNTIFS(olah!$Q$2:Q17571,summary!A2573,olah!$B$2:B17571,summary!B2573,olah!$T$2:T17571,"NA CO")</f>
        <v>17</v>
      </c>
      <c r="T2573" t="str">
        <f>olah!R2573</f>
        <v>Daily Journey</v>
      </c>
      <c r="U2573" t="str">
        <f>IF(T2573="Permit", olah!T2573, "No Permit")</f>
        <v>No Permit</v>
      </c>
    </row>
    <row r="2574" spans="1:21" hidden="1" x14ac:dyDescent="0.3">
      <c r="A2574" s="23">
        <v>44561</v>
      </c>
      <c r="B2574" t="s">
        <v>634</v>
      </c>
      <c r="C2574" t="s">
        <v>636</v>
      </c>
      <c r="D2574" t="s">
        <v>10202</v>
      </c>
      <c r="E2574" t="str">
        <f>VLOOKUP(B2574,olah!$B:$P,2,0)</f>
        <v>2021-12-01</v>
      </c>
      <c r="F2574">
        <f>COUNTIFS(parameter!$J$4:$J$34,summary!A2574,parameter!$I$4:$I$34,"&gt;="&amp;summary!$E2574)</f>
        <v>31</v>
      </c>
      <c r="G2574">
        <f>COUNTIFS(olah!$Q2574:Q17572,summary!A2574,olah!$B2574:B17572,summary!B2574,olah!$N2574:N17572,summary!C2574,olah!$P2574:P17572,summary!D2574,olah!$S2574:S17572,"On Time")</f>
        <v>1</v>
      </c>
      <c r="H2574">
        <f>COUNTIFS(olah!$Q$2:Q17572,summary!A2574,olah!$B$2:B17572,summary!B2574,olah!$S$2:S17572,"On Time")</f>
        <v>20</v>
      </c>
      <c r="I2574">
        <f>COUNTIFS(olah!$Q2574:Q17572,summary!A2574,olah!$B2574:B17572,summary!B2574,olah!$N2574:N17572,summary!C2574,olah!$P2574:P17572,summary!D2574,olah!$S2574:S17572,"Late")</f>
        <v>0</v>
      </c>
      <c r="J2574">
        <f>COUNTIFS(olah!$Q$2:Q17572,summary!A2574,olah!$B$2:B17572,summary!B2574,olah!$S$2:S17572,"Late")</f>
        <v>1</v>
      </c>
      <c r="K2574">
        <f t="shared" si="40"/>
        <v>10</v>
      </c>
      <c r="L2574">
        <f>COUNTIFS(olah!$Q2574:Q17572,summary!A2574,olah!$B2574:B17572,summary!B2574,olah!$N2574:N17572,summary!C2574,olah!$P2574:P17572,summary!D2574,olah!$T2574:T17572,"On Time CO")</f>
        <v>0</v>
      </c>
      <c r="M2574">
        <f>COUNTIFS(olah!$Q$2:Q17572,summary!A2574,olah!$B$2:B17572,summary!B2574,olah!$T$2:T17572,"On Time CO")</f>
        <v>3</v>
      </c>
      <c r="N2574">
        <f>COUNTIFS(olah!$Q2574:Q17572,summary!A2574,olah!$B2574:B17572,summary!B2574,olah!$N2574:N17572,summary!C2574,olah!$P2574:P17572,summary!D2574,olah!$T2574:T17572,"Overtime")</f>
        <v>0</v>
      </c>
      <c r="O2574">
        <f>COUNTIFS(olah!$Q$2:Q17572,summary!A2574,olah!$B$2:B17572,summary!B2574,olah!$T$2:T17572,"Overtime")</f>
        <v>1</v>
      </c>
      <c r="P2574">
        <f>COUNTIFS(olah!$Q2574:Q17572,summary!A2574,olah!$B2574:B17572,summary!B2574,olah!$N2574:N17572,summary!C2574,olah!$P2574:P17572,summary!D2574,olah!$T2574:T17572,"Early")</f>
        <v>0</v>
      </c>
      <c r="Q2574">
        <f>COUNTIFS(olah!$Q$2:Q17572,summary!A2574,olah!$B$2:B17572,summary!B2574,olah!$T$2:T17572,"Early")</f>
        <v>0</v>
      </c>
      <c r="R2574">
        <f>COUNTIFS(olah!$Q2574:Q17572,summary!A2574,olah!$B2574:B17572,summary!B2574,olah!$N2574:N17572,summary!C2574,olah!$P2574:P17572,summary!D2574,olah!$T2574:T17572,"NA CO")</f>
        <v>1</v>
      </c>
      <c r="S2574">
        <f>COUNTIFS(olah!$Q$2:Q17572,summary!A2574,olah!$B$2:B17572,summary!B2574,olah!$T$2:T17572,"NA CO")</f>
        <v>17</v>
      </c>
      <c r="T2574" t="str">
        <f>olah!R2574</f>
        <v>Daily Journey</v>
      </c>
      <c r="U2574" t="str">
        <f>IF(T2574="Permit", olah!T2574, "No Permit")</f>
        <v>No Permit</v>
      </c>
    </row>
    <row r="2575" spans="1:21" hidden="1" x14ac:dyDescent="0.3">
      <c r="A2575" s="23">
        <v>44561</v>
      </c>
      <c r="B2575" t="s">
        <v>634</v>
      </c>
      <c r="C2575" t="s">
        <v>635</v>
      </c>
      <c r="D2575" t="s">
        <v>11607</v>
      </c>
      <c r="E2575" t="str">
        <f>VLOOKUP(B2575,olah!$B:$P,2,0)</f>
        <v>2021-12-01</v>
      </c>
      <c r="F2575">
        <f>COUNTIFS(parameter!$J$4:$J$34,summary!A2575,parameter!$I$4:$I$34,"&gt;="&amp;summary!$E2575)</f>
        <v>31</v>
      </c>
      <c r="G2575">
        <f>COUNTIFS(olah!$Q2575:Q17573,summary!A2575,olah!$B2575:B17573,summary!B2575,olah!$N2575:N17573,summary!C2575,olah!$P2575:P17573,summary!D2575,olah!$S2575:S17573,"On Time")</f>
        <v>1</v>
      </c>
      <c r="H2575">
        <f>COUNTIFS(olah!$Q$2:Q17573,summary!A2575,olah!$B$2:B17573,summary!B2575,olah!$S$2:S17573,"On Time")</f>
        <v>20</v>
      </c>
      <c r="I2575">
        <f>COUNTIFS(olah!$Q2575:Q17573,summary!A2575,olah!$B2575:B17573,summary!B2575,olah!$N2575:N17573,summary!C2575,olah!$P2575:P17573,summary!D2575,olah!$S2575:S17573,"Late")</f>
        <v>0</v>
      </c>
      <c r="J2575">
        <f>COUNTIFS(olah!$Q$2:Q17573,summary!A2575,olah!$B$2:B17573,summary!B2575,olah!$S$2:S17573,"Late")</f>
        <v>1</v>
      </c>
      <c r="K2575">
        <f t="shared" si="40"/>
        <v>10</v>
      </c>
      <c r="L2575">
        <f>COUNTIFS(olah!$Q2575:Q17573,summary!A2575,olah!$B2575:B17573,summary!B2575,olah!$N2575:N17573,summary!C2575,olah!$P2575:P17573,summary!D2575,olah!$T2575:T17573,"On Time CO")</f>
        <v>0</v>
      </c>
      <c r="M2575">
        <f>COUNTIFS(olah!$Q$2:Q17573,summary!A2575,olah!$B$2:B17573,summary!B2575,olah!$T$2:T17573,"On Time CO")</f>
        <v>3</v>
      </c>
      <c r="N2575">
        <f>COUNTIFS(olah!$Q2575:Q17573,summary!A2575,olah!$B2575:B17573,summary!B2575,olah!$N2575:N17573,summary!C2575,olah!$P2575:P17573,summary!D2575,olah!$T2575:T17573,"Overtime")</f>
        <v>0</v>
      </c>
      <c r="O2575">
        <f>COUNTIFS(olah!$Q$2:Q17573,summary!A2575,olah!$B$2:B17573,summary!B2575,olah!$T$2:T17573,"Overtime")</f>
        <v>1</v>
      </c>
      <c r="P2575">
        <f>COUNTIFS(olah!$Q2575:Q17573,summary!A2575,olah!$B2575:B17573,summary!B2575,olah!$N2575:N17573,summary!C2575,olah!$P2575:P17573,summary!D2575,olah!$T2575:T17573,"Early")</f>
        <v>0</v>
      </c>
      <c r="Q2575">
        <f>COUNTIFS(olah!$Q$2:Q17573,summary!A2575,olah!$B$2:B17573,summary!B2575,olah!$T$2:T17573,"Early")</f>
        <v>0</v>
      </c>
      <c r="R2575">
        <f>COUNTIFS(olah!$Q2575:Q17573,summary!A2575,olah!$B2575:B17573,summary!B2575,olah!$N2575:N17573,summary!C2575,olah!$P2575:P17573,summary!D2575,olah!$T2575:T17573,"NA CO")</f>
        <v>1</v>
      </c>
      <c r="S2575">
        <f>COUNTIFS(olah!$Q$2:Q17573,summary!A2575,olah!$B$2:B17573,summary!B2575,olah!$T$2:T17573,"NA CO")</f>
        <v>17</v>
      </c>
      <c r="T2575" t="str">
        <f>olah!R2575</f>
        <v>Daily Journey</v>
      </c>
      <c r="U2575" t="str">
        <f>IF(T2575="Permit", olah!T2575, "No Permit")</f>
        <v>No Permit</v>
      </c>
    </row>
    <row r="2576" spans="1:21" hidden="1" x14ac:dyDescent="0.3">
      <c r="A2576" s="23">
        <v>44561</v>
      </c>
      <c r="B2576" t="s">
        <v>634</v>
      </c>
      <c r="C2576" t="s">
        <v>635</v>
      </c>
      <c r="D2576" t="s">
        <v>11608</v>
      </c>
      <c r="E2576" t="str">
        <f>VLOOKUP(B2576,olah!$B:$P,2,0)</f>
        <v>2021-12-01</v>
      </c>
      <c r="F2576">
        <f>COUNTIFS(parameter!$J$4:$J$34,summary!A2576,parameter!$I$4:$I$34,"&gt;="&amp;summary!$E2576)</f>
        <v>31</v>
      </c>
      <c r="G2576">
        <f>COUNTIFS(olah!$Q2576:Q17574,summary!A2576,olah!$B2576:B17574,summary!B2576,olah!$N2576:N17574,summary!C2576,olah!$P2576:P17574,summary!D2576,olah!$S2576:S17574,"On Time")</f>
        <v>1</v>
      </c>
      <c r="H2576">
        <f>COUNTIFS(olah!$Q$2:Q17574,summary!A2576,olah!$B$2:B17574,summary!B2576,olah!$S$2:S17574,"On Time")</f>
        <v>20</v>
      </c>
      <c r="I2576">
        <f>COUNTIFS(olah!$Q2576:Q17574,summary!A2576,olah!$B2576:B17574,summary!B2576,olah!$N2576:N17574,summary!C2576,olah!$P2576:P17574,summary!D2576,olah!$S2576:S17574,"Late")</f>
        <v>0</v>
      </c>
      <c r="J2576">
        <f>COUNTIFS(olah!$Q$2:Q17574,summary!A2576,olah!$B$2:B17574,summary!B2576,olah!$S$2:S17574,"Late")</f>
        <v>1</v>
      </c>
      <c r="K2576">
        <f t="shared" si="40"/>
        <v>10</v>
      </c>
      <c r="L2576">
        <f>COUNTIFS(olah!$Q2576:Q17574,summary!A2576,olah!$B2576:B17574,summary!B2576,olah!$N2576:N17574,summary!C2576,olah!$P2576:P17574,summary!D2576,olah!$T2576:T17574,"On Time CO")</f>
        <v>0</v>
      </c>
      <c r="M2576">
        <f>COUNTIFS(olah!$Q$2:Q17574,summary!A2576,olah!$B$2:B17574,summary!B2576,olah!$T$2:T17574,"On Time CO")</f>
        <v>3</v>
      </c>
      <c r="N2576">
        <f>COUNTIFS(olah!$Q2576:Q17574,summary!A2576,olah!$B2576:B17574,summary!B2576,olah!$N2576:N17574,summary!C2576,olah!$P2576:P17574,summary!D2576,olah!$T2576:T17574,"Overtime")</f>
        <v>0</v>
      </c>
      <c r="O2576">
        <f>COUNTIFS(olah!$Q$2:Q17574,summary!A2576,olah!$B$2:B17574,summary!B2576,olah!$T$2:T17574,"Overtime")</f>
        <v>1</v>
      </c>
      <c r="P2576">
        <f>COUNTIFS(olah!$Q2576:Q17574,summary!A2576,olah!$B2576:B17574,summary!B2576,olah!$N2576:N17574,summary!C2576,olah!$P2576:P17574,summary!D2576,olah!$T2576:T17574,"Early")</f>
        <v>0</v>
      </c>
      <c r="Q2576">
        <f>COUNTIFS(olah!$Q$2:Q17574,summary!A2576,olah!$B$2:B17574,summary!B2576,olah!$T$2:T17574,"Early")</f>
        <v>0</v>
      </c>
      <c r="R2576">
        <f>COUNTIFS(olah!$Q2576:Q17574,summary!A2576,olah!$B2576:B17574,summary!B2576,olah!$N2576:N17574,summary!C2576,olah!$P2576:P17574,summary!D2576,olah!$T2576:T17574,"NA CO")</f>
        <v>1</v>
      </c>
      <c r="S2576">
        <f>COUNTIFS(olah!$Q$2:Q17574,summary!A2576,olah!$B$2:B17574,summary!B2576,olah!$T$2:T17574,"NA CO")</f>
        <v>17</v>
      </c>
      <c r="T2576" t="str">
        <f>olah!R2576</f>
        <v>Daily Journey</v>
      </c>
      <c r="U2576" t="str">
        <f>IF(T2576="Permit", olah!T2576, "No Permit")</f>
        <v>No Permit</v>
      </c>
    </row>
    <row r="2577" spans="1:21" hidden="1" x14ac:dyDescent="0.3">
      <c r="A2577" s="23">
        <v>44561</v>
      </c>
      <c r="B2577" t="s">
        <v>634</v>
      </c>
      <c r="C2577" t="s">
        <v>28</v>
      </c>
      <c r="D2577" t="s">
        <v>11609</v>
      </c>
      <c r="E2577" t="str">
        <f>VLOOKUP(B2577,olah!$B:$P,2,0)</f>
        <v>2021-12-01</v>
      </c>
      <c r="F2577">
        <f>COUNTIFS(parameter!$J$4:$J$34,summary!A2577,parameter!$I$4:$I$34,"&gt;="&amp;summary!$E2577)</f>
        <v>31</v>
      </c>
      <c r="G2577">
        <f>COUNTIFS(olah!$Q2577:Q17575,summary!A2577,olah!$B2577:B17575,summary!B2577,olah!$N2577:N17575,summary!C2577,olah!$P2577:P17575,summary!D2577,olah!$S2577:S17575,"On Time")</f>
        <v>0</v>
      </c>
      <c r="H2577">
        <f>COUNTIFS(olah!$Q$2:Q17575,summary!A2577,olah!$B$2:B17575,summary!B2577,olah!$S$2:S17575,"On Time")</f>
        <v>20</v>
      </c>
      <c r="I2577">
        <f>COUNTIFS(olah!$Q2577:Q17575,summary!A2577,olah!$B2577:B17575,summary!B2577,olah!$N2577:N17575,summary!C2577,olah!$P2577:P17575,summary!D2577,olah!$S2577:S17575,"Late")</f>
        <v>1</v>
      </c>
      <c r="J2577">
        <f>COUNTIFS(olah!$Q$2:Q17575,summary!A2577,olah!$B$2:B17575,summary!B2577,olah!$S$2:S17575,"Late")</f>
        <v>1</v>
      </c>
      <c r="K2577">
        <f t="shared" si="40"/>
        <v>9</v>
      </c>
      <c r="L2577">
        <f>COUNTIFS(olah!$Q2577:Q17575,summary!A2577,olah!$B2577:B17575,summary!B2577,olah!$N2577:N17575,summary!C2577,olah!$P2577:P17575,summary!D2577,olah!$T2577:T17575,"On Time CO")</f>
        <v>0</v>
      </c>
      <c r="M2577">
        <f>COUNTIFS(olah!$Q$2:Q17575,summary!A2577,olah!$B$2:B17575,summary!B2577,olah!$T$2:T17575,"On Time CO")</f>
        <v>3</v>
      </c>
      <c r="N2577">
        <f>COUNTIFS(olah!$Q2577:Q17575,summary!A2577,olah!$B2577:B17575,summary!B2577,olah!$N2577:N17575,summary!C2577,olah!$P2577:P17575,summary!D2577,olah!$T2577:T17575,"Overtime")</f>
        <v>1</v>
      </c>
      <c r="O2577">
        <f>COUNTIFS(olah!$Q$2:Q17575,summary!A2577,olah!$B$2:B17575,summary!B2577,olah!$T$2:T17575,"Overtime")</f>
        <v>1</v>
      </c>
      <c r="P2577">
        <f>COUNTIFS(olah!$Q2577:Q17575,summary!A2577,olah!$B2577:B17575,summary!B2577,olah!$N2577:N17575,summary!C2577,olah!$P2577:P17575,summary!D2577,olah!$T2577:T17575,"Early")</f>
        <v>0</v>
      </c>
      <c r="Q2577">
        <f>COUNTIFS(olah!$Q$2:Q17575,summary!A2577,olah!$B$2:B17575,summary!B2577,olah!$T$2:T17575,"Early")</f>
        <v>0</v>
      </c>
      <c r="R2577">
        <f>COUNTIFS(olah!$Q2577:Q17575,summary!A2577,olah!$B2577:B17575,summary!B2577,olah!$N2577:N17575,summary!C2577,olah!$P2577:P17575,summary!D2577,olah!$T2577:T17575,"NA CO")</f>
        <v>0</v>
      </c>
      <c r="S2577">
        <f>COUNTIFS(olah!$Q$2:Q17575,summary!A2577,olah!$B$2:B17575,summary!B2577,olah!$T$2:T17575,"NA CO")</f>
        <v>17</v>
      </c>
      <c r="T2577" t="str">
        <f>olah!R2577</f>
        <v>Attendance</v>
      </c>
      <c r="U2577" t="str">
        <f>IF(T2577="Permit", olah!T2577, "No Permit")</f>
        <v>No Permit</v>
      </c>
    </row>
    <row r="2578" spans="1:21" hidden="1" x14ac:dyDescent="0.3">
      <c r="A2578" s="23">
        <v>44561</v>
      </c>
      <c r="B2578" t="s">
        <v>634</v>
      </c>
      <c r="C2578" t="s">
        <v>635</v>
      </c>
      <c r="D2578" t="s">
        <v>9024</v>
      </c>
      <c r="E2578" t="str">
        <f>VLOOKUP(B2578,olah!$B:$P,2,0)</f>
        <v>2021-12-01</v>
      </c>
      <c r="F2578">
        <f>COUNTIFS(parameter!$J$4:$J$34,summary!A2578,parameter!$I$4:$I$34,"&gt;="&amp;summary!$E2578)</f>
        <v>31</v>
      </c>
      <c r="G2578">
        <f>COUNTIFS(olah!$Q2578:Q17576,summary!A2578,olah!$B2578:B17576,summary!B2578,olah!$N2578:N17576,summary!C2578,olah!$P2578:P17576,summary!D2578,olah!$S2578:S17576,"On Time")</f>
        <v>1</v>
      </c>
      <c r="H2578">
        <f>COUNTIFS(olah!$Q$2:Q17576,summary!A2578,olah!$B$2:B17576,summary!B2578,olah!$S$2:S17576,"On Time")</f>
        <v>20</v>
      </c>
      <c r="I2578">
        <f>COUNTIFS(olah!$Q2578:Q17576,summary!A2578,olah!$B2578:B17576,summary!B2578,olah!$N2578:N17576,summary!C2578,olah!$P2578:P17576,summary!D2578,olah!$S2578:S17576,"Late")</f>
        <v>0</v>
      </c>
      <c r="J2578">
        <f>COUNTIFS(olah!$Q$2:Q17576,summary!A2578,olah!$B$2:B17576,summary!B2578,olah!$S$2:S17576,"Late")</f>
        <v>1</v>
      </c>
      <c r="K2578">
        <f t="shared" si="40"/>
        <v>10</v>
      </c>
      <c r="L2578">
        <f>COUNTIFS(olah!$Q2578:Q17576,summary!A2578,olah!$B2578:B17576,summary!B2578,olah!$N2578:N17576,summary!C2578,olah!$P2578:P17576,summary!D2578,olah!$T2578:T17576,"On Time CO")</f>
        <v>0</v>
      </c>
      <c r="M2578">
        <f>COUNTIFS(olah!$Q$2:Q17576,summary!A2578,olah!$B$2:B17576,summary!B2578,olah!$T$2:T17576,"On Time CO")</f>
        <v>3</v>
      </c>
      <c r="N2578">
        <f>COUNTIFS(olah!$Q2578:Q17576,summary!A2578,olah!$B2578:B17576,summary!B2578,olah!$N2578:N17576,summary!C2578,olah!$P2578:P17576,summary!D2578,olah!$T2578:T17576,"Overtime")</f>
        <v>0</v>
      </c>
      <c r="O2578">
        <f>COUNTIFS(olah!$Q$2:Q17576,summary!A2578,olah!$B$2:B17576,summary!B2578,olah!$T$2:T17576,"Overtime")</f>
        <v>1</v>
      </c>
      <c r="P2578">
        <f>COUNTIFS(olah!$Q2578:Q17576,summary!A2578,olah!$B2578:B17576,summary!B2578,olah!$N2578:N17576,summary!C2578,olah!$P2578:P17576,summary!D2578,olah!$T2578:T17576,"Early")</f>
        <v>0</v>
      </c>
      <c r="Q2578">
        <f>COUNTIFS(olah!$Q$2:Q17576,summary!A2578,olah!$B$2:B17576,summary!B2578,olah!$T$2:T17576,"Early")</f>
        <v>0</v>
      </c>
      <c r="R2578">
        <f>COUNTIFS(olah!$Q2578:Q17576,summary!A2578,olah!$B2578:B17576,summary!B2578,olah!$N2578:N17576,summary!C2578,olah!$P2578:P17576,summary!D2578,olah!$T2578:T17576,"NA CO")</f>
        <v>1</v>
      </c>
      <c r="S2578">
        <f>COUNTIFS(olah!$Q$2:Q17576,summary!A2578,olah!$B$2:B17576,summary!B2578,olah!$T$2:T17576,"NA CO")</f>
        <v>17</v>
      </c>
      <c r="T2578" t="str">
        <f>olah!R2578</f>
        <v>Daily Journey</v>
      </c>
      <c r="U2578" t="str">
        <f>IF(T2578="Permit", olah!T2578, "No Permit")</f>
        <v>No Permit</v>
      </c>
    </row>
    <row r="2579" spans="1:21" hidden="1" x14ac:dyDescent="0.3">
      <c r="A2579" s="23">
        <v>44561</v>
      </c>
      <c r="B2579" t="s">
        <v>634</v>
      </c>
      <c r="C2579" t="s">
        <v>635</v>
      </c>
      <c r="D2579" t="s">
        <v>10213</v>
      </c>
      <c r="E2579" t="str">
        <f>VLOOKUP(B2579,olah!$B:$P,2,0)</f>
        <v>2021-12-01</v>
      </c>
      <c r="F2579">
        <f>COUNTIFS(parameter!$J$4:$J$34,summary!A2579,parameter!$I$4:$I$34,"&gt;="&amp;summary!$E2579)</f>
        <v>31</v>
      </c>
      <c r="G2579">
        <f>COUNTIFS(olah!$Q2579:Q17577,summary!A2579,olah!$B2579:B17577,summary!B2579,olah!$N2579:N17577,summary!C2579,olah!$P2579:P17577,summary!D2579,olah!$S2579:S17577,"On Time")</f>
        <v>1</v>
      </c>
      <c r="H2579">
        <f>COUNTIFS(olah!$Q$2:Q17577,summary!A2579,olah!$B$2:B17577,summary!B2579,olah!$S$2:S17577,"On Time")</f>
        <v>20</v>
      </c>
      <c r="I2579">
        <f>COUNTIFS(olah!$Q2579:Q17577,summary!A2579,olah!$B2579:B17577,summary!B2579,olah!$N2579:N17577,summary!C2579,olah!$P2579:P17577,summary!D2579,olah!$S2579:S17577,"Late")</f>
        <v>0</v>
      </c>
      <c r="J2579">
        <f>COUNTIFS(olah!$Q$2:Q17577,summary!A2579,olah!$B$2:B17577,summary!B2579,olah!$S$2:S17577,"Late")</f>
        <v>1</v>
      </c>
      <c r="K2579">
        <f t="shared" si="40"/>
        <v>10</v>
      </c>
      <c r="L2579">
        <f>COUNTIFS(olah!$Q2579:Q17577,summary!A2579,olah!$B2579:B17577,summary!B2579,olah!$N2579:N17577,summary!C2579,olah!$P2579:P17577,summary!D2579,olah!$T2579:T17577,"On Time CO")</f>
        <v>0</v>
      </c>
      <c r="M2579">
        <f>COUNTIFS(olah!$Q$2:Q17577,summary!A2579,olah!$B$2:B17577,summary!B2579,olah!$T$2:T17577,"On Time CO")</f>
        <v>3</v>
      </c>
      <c r="N2579">
        <f>COUNTIFS(olah!$Q2579:Q17577,summary!A2579,olah!$B2579:B17577,summary!B2579,olah!$N2579:N17577,summary!C2579,olah!$P2579:P17577,summary!D2579,olah!$T2579:T17577,"Overtime")</f>
        <v>0</v>
      </c>
      <c r="O2579">
        <f>COUNTIFS(olah!$Q$2:Q17577,summary!A2579,olah!$B$2:B17577,summary!B2579,olah!$T$2:T17577,"Overtime")</f>
        <v>1</v>
      </c>
      <c r="P2579">
        <f>COUNTIFS(olah!$Q2579:Q17577,summary!A2579,olah!$B2579:B17577,summary!B2579,olah!$N2579:N17577,summary!C2579,olah!$P2579:P17577,summary!D2579,olah!$T2579:T17577,"Early")</f>
        <v>0</v>
      </c>
      <c r="Q2579">
        <f>COUNTIFS(olah!$Q$2:Q17577,summary!A2579,olah!$B$2:B17577,summary!B2579,olah!$T$2:T17577,"Early")</f>
        <v>0</v>
      </c>
      <c r="R2579">
        <f>COUNTIFS(olah!$Q2579:Q17577,summary!A2579,olah!$B2579:B17577,summary!B2579,olah!$N2579:N17577,summary!C2579,olah!$P2579:P17577,summary!D2579,olah!$T2579:T17577,"NA CO")</f>
        <v>1</v>
      </c>
      <c r="S2579">
        <f>COUNTIFS(olah!$Q$2:Q17577,summary!A2579,olah!$B$2:B17577,summary!B2579,olah!$T$2:T17577,"NA CO")</f>
        <v>17</v>
      </c>
      <c r="T2579" t="str">
        <f>olah!R2579</f>
        <v>Daily Journey</v>
      </c>
      <c r="U2579" t="str">
        <f>IF(T2579="Permit", olah!T2579, "No Permit")</f>
        <v>No Permit</v>
      </c>
    </row>
    <row r="2580" spans="1:21" hidden="1" x14ac:dyDescent="0.3">
      <c r="A2580" s="23">
        <v>44561</v>
      </c>
      <c r="B2580" t="s">
        <v>634</v>
      </c>
      <c r="C2580" t="s">
        <v>9122</v>
      </c>
      <c r="D2580" t="s">
        <v>11610</v>
      </c>
      <c r="E2580" t="str">
        <f>VLOOKUP(B2580,olah!$B:$P,2,0)</f>
        <v>2021-12-01</v>
      </c>
      <c r="F2580">
        <f>COUNTIFS(parameter!$J$4:$J$34,summary!A2580,parameter!$I$4:$I$34,"&gt;="&amp;summary!$E2580)</f>
        <v>31</v>
      </c>
      <c r="G2580">
        <f>COUNTIFS(olah!$Q2580:Q17578,summary!A2580,olah!$B2580:B17578,summary!B2580,olah!$N2580:N17578,summary!C2580,olah!$P2580:P17578,summary!D2580,olah!$S2580:S17578,"On Time")</f>
        <v>1</v>
      </c>
      <c r="H2580">
        <f>COUNTIFS(olah!$Q$2:Q17578,summary!A2580,olah!$B$2:B17578,summary!B2580,olah!$S$2:S17578,"On Time")</f>
        <v>20</v>
      </c>
      <c r="I2580">
        <f>COUNTIFS(olah!$Q2580:Q17578,summary!A2580,olah!$B2580:B17578,summary!B2580,olah!$N2580:N17578,summary!C2580,olah!$P2580:P17578,summary!D2580,olah!$S2580:S17578,"Late")</f>
        <v>0</v>
      </c>
      <c r="J2580">
        <f>COUNTIFS(olah!$Q$2:Q17578,summary!A2580,olah!$B$2:B17578,summary!B2580,olah!$S$2:S17578,"Late")</f>
        <v>1</v>
      </c>
      <c r="K2580">
        <f t="shared" si="40"/>
        <v>10</v>
      </c>
      <c r="L2580">
        <f>COUNTIFS(olah!$Q2580:Q17578,summary!A2580,olah!$B2580:B17578,summary!B2580,olah!$N2580:N17578,summary!C2580,olah!$P2580:P17578,summary!D2580,olah!$T2580:T17578,"On Time CO")</f>
        <v>0</v>
      </c>
      <c r="M2580">
        <f>COUNTIFS(olah!$Q$2:Q17578,summary!A2580,olah!$B$2:B17578,summary!B2580,olah!$T$2:T17578,"On Time CO")</f>
        <v>3</v>
      </c>
      <c r="N2580">
        <f>COUNTIFS(olah!$Q2580:Q17578,summary!A2580,olah!$B2580:B17578,summary!B2580,olah!$N2580:N17578,summary!C2580,olah!$P2580:P17578,summary!D2580,olah!$T2580:T17578,"Overtime")</f>
        <v>0</v>
      </c>
      <c r="O2580">
        <f>COUNTIFS(olah!$Q$2:Q17578,summary!A2580,olah!$B$2:B17578,summary!B2580,olah!$T$2:T17578,"Overtime")</f>
        <v>1</v>
      </c>
      <c r="P2580">
        <f>COUNTIFS(olah!$Q2580:Q17578,summary!A2580,olah!$B2580:B17578,summary!B2580,olah!$N2580:N17578,summary!C2580,olah!$P2580:P17578,summary!D2580,olah!$T2580:T17578,"Early")</f>
        <v>0</v>
      </c>
      <c r="Q2580">
        <f>COUNTIFS(olah!$Q$2:Q17578,summary!A2580,olah!$B$2:B17578,summary!B2580,olah!$T$2:T17578,"Early")</f>
        <v>0</v>
      </c>
      <c r="R2580">
        <f>COUNTIFS(olah!$Q2580:Q17578,summary!A2580,olah!$B2580:B17578,summary!B2580,olah!$N2580:N17578,summary!C2580,olah!$P2580:P17578,summary!D2580,olah!$T2580:T17578,"NA CO")</f>
        <v>1</v>
      </c>
      <c r="S2580">
        <f>COUNTIFS(olah!$Q$2:Q17578,summary!A2580,olah!$B$2:B17578,summary!B2580,olah!$T$2:T17578,"NA CO")</f>
        <v>17</v>
      </c>
      <c r="T2580" t="str">
        <f>olah!R2580</f>
        <v>Daily Journey</v>
      </c>
      <c r="U2580" t="str">
        <f>IF(T2580="Permit", olah!T2580, "No Permit")</f>
        <v>No Permit</v>
      </c>
    </row>
    <row r="2581" spans="1:21" hidden="1" x14ac:dyDescent="0.3">
      <c r="A2581" s="23">
        <v>44561</v>
      </c>
      <c r="B2581" t="s">
        <v>634</v>
      </c>
      <c r="C2581" t="s">
        <v>1663</v>
      </c>
      <c r="D2581" t="s">
        <v>9025</v>
      </c>
      <c r="E2581" t="str">
        <f>VLOOKUP(B2581,olah!$B:$P,2,0)</f>
        <v>2021-12-01</v>
      </c>
      <c r="F2581">
        <f>COUNTIFS(parameter!$J$4:$J$34,summary!A2581,parameter!$I$4:$I$34,"&gt;="&amp;summary!$E2581)</f>
        <v>31</v>
      </c>
      <c r="G2581">
        <f>COUNTIFS(olah!$Q2581:Q17579,summary!A2581,olah!$B2581:B17579,summary!B2581,olah!$N2581:N17579,summary!C2581,olah!$P2581:P17579,summary!D2581,olah!$S2581:S17579,"On Time")</f>
        <v>1</v>
      </c>
      <c r="H2581">
        <f>COUNTIFS(olah!$Q$2:Q17579,summary!A2581,olah!$B$2:B17579,summary!B2581,olah!$S$2:S17579,"On Time")</f>
        <v>20</v>
      </c>
      <c r="I2581">
        <f>COUNTIFS(olah!$Q2581:Q17579,summary!A2581,olah!$B2581:B17579,summary!B2581,olah!$N2581:N17579,summary!C2581,olah!$P2581:P17579,summary!D2581,olah!$S2581:S17579,"Late")</f>
        <v>0</v>
      </c>
      <c r="J2581">
        <f>COUNTIFS(olah!$Q$2:Q17579,summary!A2581,olah!$B$2:B17579,summary!B2581,olah!$S$2:S17579,"Late")</f>
        <v>1</v>
      </c>
      <c r="K2581">
        <f t="shared" si="40"/>
        <v>10</v>
      </c>
      <c r="L2581">
        <f>COUNTIFS(olah!$Q2581:Q17579,summary!A2581,olah!$B2581:B17579,summary!B2581,olah!$N2581:N17579,summary!C2581,olah!$P2581:P17579,summary!D2581,olah!$T2581:T17579,"On Time CO")</f>
        <v>0</v>
      </c>
      <c r="M2581">
        <f>COUNTIFS(olah!$Q$2:Q17579,summary!A2581,olah!$B$2:B17579,summary!B2581,olah!$T$2:T17579,"On Time CO")</f>
        <v>3</v>
      </c>
      <c r="N2581">
        <f>COUNTIFS(olah!$Q2581:Q17579,summary!A2581,olah!$B2581:B17579,summary!B2581,olah!$N2581:N17579,summary!C2581,olah!$P2581:P17579,summary!D2581,olah!$T2581:T17579,"Overtime")</f>
        <v>0</v>
      </c>
      <c r="O2581">
        <f>COUNTIFS(olah!$Q$2:Q17579,summary!A2581,olah!$B$2:B17579,summary!B2581,olah!$T$2:T17579,"Overtime")</f>
        <v>1</v>
      </c>
      <c r="P2581">
        <f>COUNTIFS(olah!$Q2581:Q17579,summary!A2581,olah!$B2581:B17579,summary!B2581,olah!$N2581:N17579,summary!C2581,olah!$P2581:P17579,summary!D2581,olah!$T2581:T17579,"Early")</f>
        <v>0</v>
      </c>
      <c r="Q2581">
        <f>COUNTIFS(olah!$Q$2:Q17579,summary!A2581,olah!$B$2:B17579,summary!B2581,olah!$T$2:T17579,"Early")</f>
        <v>0</v>
      </c>
      <c r="R2581">
        <f>COUNTIFS(olah!$Q2581:Q17579,summary!A2581,olah!$B2581:B17579,summary!B2581,olah!$N2581:N17579,summary!C2581,olah!$P2581:P17579,summary!D2581,olah!$T2581:T17579,"NA CO")</f>
        <v>1</v>
      </c>
      <c r="S2581">
        <f>COUNTIFS(olah!$Q$2:Q17579,summary!A2581,olah!$B$2:B17579,summary!B2581,olah!$T$2:T17579,"NA CO")</f>
        <v>17</v>
      </c>
      <c r="T2581" t="str">
        <f>olah!R2581</f>
        <v>Daily Journey</v>
      </c>
      <c r="U2581" t="str">
        <f>IF(T2581="Permit", olah!T2581, "No Permit")</f>
        <v>No Permit</v>
      </c>
    </row>
    <row r="2582" spans="1:21" hidden="1" x14ac:dyDescent="0.3">
      <c r="A2582" s="23">
        <v>44561</v>
      </c>
      <c r="B2582" t="s">
        <v>634</v>
      </c>
      <c r="C2582" t="s">
        <v>9122</v>
      </c>
      <c r="D2582" t="s">
        <v>10214</v>
      </c>
      <c r="E2582" t="str">
        <f>VLOOKUP(B2582,olah!$B:$P,2,0)</f>
        <v>2021-12-01</v>
      </c>
      <c r="F2582">
        <f>COUNTIFS(parameter!$J$4:$J$34,summary!A2582,parameter!$I$4:$I$34,"&gt;="&amp;summary!$E2582)</f>
        <v>31</v>
      </c>
      <c r="G2582">
        <f>COUNTIFS(olah!$Q2582:Q17580,summary!A2582,olah!$B2582:B17580,summary!B2582,olah!$N2582:N17580,summary!C2582,olah!$P2582:P17580,summary!D2582,olah!$S2582:S17580,"On Time")</f>
        <v>1</v>
      </c>
      <c r="H2582">
        <f>COUNTIFS(olah!$Q$2:Q17580,summary!A2582,olah!$B$2:B17580,summary!B2582,olah!$S$2:S17580,"On Time")</f>
        <v>20</v>
      </c>
      <c r="I2582">
        <f>COUNTIFS(olah!$Q2582:Q17580,summary!A2582,olah!$B2582:B17580,summary!B2582,olah!$N2582:N17580,summary!C2582,olah!$P2582:P17580,summary!D2582,olah!$S2582:S17580,"Late")</f>
        <v>0</v>
      </c>
      <c r="J2582">
        <f>COUNTIFS(olah!$Q$2:Q17580,summary!A2582,olah!$B$2:B17580,summary!B2582,olah!$S$2:S17580,"Late")</f>
        <v>1</v>
      </c>
      <c r="K2582">
        <f t="shared" si="40"/>
        <v>10</v>
      </c>
      <c r="L2582">
        <f>COUNTIFS(olah!$Q2582:Q17580,summary!A2582,olah!$B2582:B17580,summary!B2582,olah!$N2582:N17580,summary!C2582,olah!$P2582:P17580,summary!D2582,olah!$T2582:T17580,"On Time CO")</f>
        <v>0</v>
      </c>
      <c r="M2582">
        <f>COUNTIFS(olah!$Q$2:Q17580,summary!A2582,olah!$B$2:B17580,summary!B2582,olah!$T$2:T17580,"On Time CO")</f>
        <v>3</v>
      </c>
      <c r="N2582">
        <f>COUNTIFS(olah!$Q2582:Q17580,summary!A2582,olah!$B2582:B17580,summary!B2582,olah!$N2582:N17580,summary!C2582,olah!$P2582:P17580,summary!D2582,olah!$T2582:T17580,"Overtime")</f>
        <v>0</v>
      </c>
      <c r="O2582">
        <f>COUNTIFS(olah!$Q$2:Q17580,summary!A2582,olah!$B$2:B17580,summary!B2582,olah!$T$2:T17580,"Overtime")</f>
        <v>1</v>
      </c>
      <c r="P2582">
        <f>COUNTIFS(olah!$Q2582:Q17580,summary!A2582,olah!$B2582:B17580,summary!B2582,olah!$N2582:N17580,summary!C2582,olah!$P2582:P17580,summary!D2582,olah!$T2582:T17580,"Early")</f>
        <v>0</v>
      </c>
      <c r="Q2582">
        <f>COUNTIFS(olah!$Q$2:Q17580,summary!A2582,olah!$B$2:B17580,summary!B2582,olah!$T$2:T17580,"Early")</f>
        <v>0</v>
      </c>
      <c r="R2582">
        <f>COUNTIFS(olah!$Q2582:Q17580,summary!A2582,olah!$B2582:B17580,summary!B2582,olah!$N2582:N17580,summary!C2582,olah!$P2582:P17580,summary!D2582,olah!$T2582:T17580,"NA CO")</f>
        <v>1</v>
      </c>
      <c r="S2582">
        <f>COUNTIFS(olah!$Q$2:Q17580,summary!A2582,olah!$B$2:B17580,summary!B2582,olah!$T$2:T17580,"NA CO")</f>
        <v>17</v>
      </c>
      <c r="T2582" t="str">
        <f>olah!R2582</f>
        <v>Daily Journey</v>
      </c>
      <c r="U2582" t="str">
        <f>IF(T2582="Permit", olah!T2582, "No Permit")</f>
        <v>No Permit</v>
      </c>
    </row>
    <row r="2583" spans="1:21" hidden="1" x14ac:dyDescent="0.3">
      <c r="A2583" s="23">
        <v>44561</v>
      </c>
      <c r="B2583" t="s">
        <v>634</v>
      </c>
      <c r="C2583" t="s">
        <v>636</v>
      </c>
      <c r="D2583" t="s">
        <v>7814</v>
      </c>
      <c r="E2583" t="str">
        <f>VLOOKUP(B2583,olah!$B:$P,2,0)</f>
        <v>2021-12-01</v>
      </c>
      <c r="F2583">
        <f>COUNTIFS(parameter!$J$4:$J$34,summary!A2583,parameter!$I$4:$I$34,"&gt;="&amp;summary!$E2583)</f>
        <v>31</v>
      </c>
      <c r="G2583">
        <f>COUNTIFS(olah!$Q2583:Q17581,summary!A2583,olah!$B2583:B17581,summary!B2583,olah!$N2583:N17581,summary!C2583,olah!$P2583:P17581,summary!D2583,olah!$S2583:S17581,"On Time")</f>
        <v>1</v>
      </c>
      <c r="H2583">
        <f>COUNTIFS(olah!$Q$2:Q17581,summary!A2583,olah!$B$2:B17581,summary!B2583,olah!$S$2:S17581,"On Time")</f>
        <v>20</v>
      </c>
      <c r="I2583">
        <f>COUNTIFS(olah!$Q2583:Q17581,summary!A2583,olah!$B2583:B17581,summary!B2583,olah!$N2583:N17581,summary!C2583,olah!$P2583:P17581,summary!D2583,olah!$S2583:S17581,"Late")</f>
        <v>0</v>
      </c>
      <c r="J2583">
        <f>COUNTIFS(olah!$Q$2:Q17581,summary!A2583,olah!$B$2:B17581,summary!B2583,olah!$S$2:S17581,"Late")</f>
        <v>1</v>
      </c>
      <c r="K2583">
        <f t="shared" si="40"/>
        <v>10</v>
      </c>
      <c r="L2583">
        <f>COUNTIFS(olah!$Q2583:Q17581,summary!A2583,olah!$B2583:B17581,summary!B2583,olah!$N2583:N17581,summary!C2583,olah!$P2583:P17581,summary!D2583,olah!$T2583:T17581,"On Time CO")</f>
        <v>0</v>
      </c>
      <c r="M2583">
        <f>COUNTIFS(olah!$Q$2:Q17581,summary!A2583,olah!$B$2:B17581,summary!B2583,olah!$T$2:T17581,"On Time CO")</f>
        <v>3</v>
      </c>
      <c r="N2583">
        <f>COUNTIFS(olah!$Q2583:Q17581,summary!A2583,olah!$B2583:B17581,summary!B2583,olah!$N2583:N17581,summary!C2583,olah!$P2583:P17581,summary!D2583,olah!$T2583:T17581,"Overtime")</f>
        <v>0</v>
      </c>
      <c r="O2583">
        <f>COUNTIFS(olah!$Q$2:Q17581,summary!A2583,olah!$B$2:B17581,summary!B2583,olah!$T$2:T17581,"Overtime")</f>
        <v>1</v>
      </c>
      <c r="P2583">
        <f>COUNTIFS(olah!$Q2583:Q17581,summary!A2583,olah!$B2583:B17581,summary!B2583,olah!$N2583:N17581,summary!C2583,olah!$P2583:P17581,summary!D2583,olah!$T2583:T17581,"Early")</f>
        <v>0</v>
      </c>
      <c r="Q2583">
        <f>COUNTIFS(olah!$Q$2:Q17581,summary!A2583,olah!$B$2:B17581,summary!B2583,olah!$T$2:T17581,"Early")</f>
        <v>0</v>
      </c>
      <c r="R2583">
        <f>COUNTIFS(olah!$Q2583:Q17581,summary!A2583,olah!$B2583:B17581,summary!B2583,olah!$N2583:N17581,summary!C2583,olah!$P2583:P17581,summary!D2583,olah!$T2583:T17581,"NA CO")</f>
        <v>1</v>
      </c>
      <c r="S2583">
        <f>COUNTIFS(olah!$Q$2:Q17581,summary!A2583,olah!$B$2:B17581,summary!B2583,olah!$T$2:T17581,"NA CO")</f>
        <v>17</v>
      </c>
      <c r="T2583" t="str">
        <f>olah!R2583</f>
        <v>Daily Journey</v>
      </c>
      <c r="U2583" t="str">
        <f>IF(T2583="Permit", olah!T2583, "No Permit")</f>
        <v>No Permit</v>
      </c>
    </row>
    <row r="2584" spans="1:21" hidden="1" x14ac:dyDescent="0.3">
      <c r="A2584" s="23">
        <v>44561</v>
      </c>
      <c r="B2584" t="s">
        <v>638</v>
      </c>
      <c r="C2584" t="s">
        <v>28</v>
      </c>
      <c r="D2584" t="s">
        <v>1390</v>
      </c>
      <c r="E2584" t="str">
        <f>VLOOKUP(B2584,olah!$B:$P,2,0)</f>
        <v>2021-12-01</v>
      </c>
      <c r="F2584">
        <f>COUNTIFS(parameter!$J$4:$J$34,summary!A2584,parameter!$I$4:$I$34,"&gt;="&amp;summary!$E2584)</f>
        <v>31</v>
      </c>
      <c r="G2584">
        <f>COUNTIFS(olah!$Q2584:Q17582,summary!A2584,olah!$B2584:B17582,summary!B2584,olah!$N2584:N17582,summary!C2584,olah!$P2584:P17582,summary!D2584,olah!$S2584:S17582,"On Time")</f>
        <v>0</v>
      </c>
      <c r="H2584">
        <f>COUNTIFS(olah!$Q$2:Q17582,summary!A2584,olah!$B$2:B17582,summary!B2584,olah!$S$2:S17582,"On Time")</f>
        <v>9</v>
      </c>
      <c r="I2584">
        <f>COUNTIFS(olah!$Q2584:Q17582,summary!A2584,olah!$B2584:B17582,summary!B2584,olah!$N2584:N17582,summary!C2584,olah!$P2584:P17582,summary!D2584,olah!$S2584:S17582,"Late")</f>
        <v>1</v>
      </c>
      <c r="J2584">
        <f>COUNTIFS(olah!$Q$2:Q17582,summary!A2584,olah!$B$2:B17582,summary!B2584,olah!$S$2:S17582,"Late")</f>
        <v>14</v>
      </c>
      <c r="K2584">
        <f t="shared" si="40"/>
        <v>7</v>
      </c>
      <c r="L2584">
        <f>COUNTIFS(olah!$Q2584:Q17582,summary!A2584,olah!$B2584:B17582,summary!B2584,olah!$N2584:N17582,summary!C2584,olah!$P2584:P17582,summary!D2584,olah!$T2584:T17582,"On Time CO")</f>
        <v>0</v>
      </c>
      <c r="M2584">
        <f>COUNTIFS(olah!$Q$2:Q17582,summary!A2584,olah!$B$2:B17582,summary!B2584,olah!$T$2:T17582,"On Time CO")</f>
        <v>0</v>
      </c>
      <c r="N2584">
        <f>COUNTIFS(olah!$Q2584:Q17582,summary!A2584,olah!$B2584:B17582,summary!B2584,olah!$N2584:N17582,summary!C2584,olah!$P2584:P17582,summary!D2584,olah!$T2584:T17582,"Overtime")</f>
        <v>1</v>
      </c>
      <c r="O2584">
        <f>COUNTIFS(olah!$Q$2:Q17582,summary!A2584,olah!$B$2:B17582,summary!B2584,olah!$T$2:T17582,"Overtime")</f>
        <v>13</v>
      </c>
      <c r="P2584">
        <f>COUNTIFS(olah!$Q2584:Q17582,summary!A2584,olah!$B2584:B17582,summary!B2584,olah!$N2584:N17582,summary!C2584,olah!$P2584:P17582,summary!D2584,olah!$T2584:T17582,"Early")</f>
        <v>0</v>
      </c>
      <c r="Q2584">
        <f>COUNTIFS(olah!$Q$2:Q17582,summary!A2584,olah!$B$2:B17582,summary!B2584,olah!$T$2:T17582,"Early")</f>
        <v>10</v>
      </c>
      <c r="R2584">
        <f>COUNTIFS(olah!$Q2584:Q17582,summary!A2584,olah!$B2584:B17582,summary!B2584,olah!$N2584:N17582,summary!C2584,olah!$P2584:P17582,summary!D2584,olah!$T2584:T17582,"NA CO")</f>
        <v>0</v>
      </c>
      <c r="S2584">
        <f>COUNTIFS(olah!$Q$2:Q17582,summary!A2584,olah!$B$2:B17582,summary!B2584,olah!$T$2:T17582,"NA CO")</f>
        <v>0</v>
      </c>
      <c r="T2584" t="str">
        <f>olah!R2584</f>
        <v>Attendance</v>
      </c>
      <c r="U2584" t="str">
        <f>IF(T2584="Permit", olah!T2584, "No Permit")</f>
        <v>No Permit</v>
      </c>
    </row>
    <row r="2585" spans="1:21" hidden="1" x14ac:dyDescent="0.3">
      <c r="A2585" s="23">
        <v>44561</v>
      </c>
      <c r="B2585" t="s">
        <v>638</v>
      </c>
      <c r="C2585" t="s">
        <v>28</v>
      </c>
      <c r="D2585" t="s">
        <v>5935</v>
      </c>
      <c r="E2585" t="str">
        <f>VLOOKUP(B2585,olah!$B:$P,2,0)</f>
        <v>2021-12-01</v>
      </c>
      <c r="F2585">
        <f>COUNTIFS(parameter!$J$4:$J$34,summary!A2585,parameter!$I$4:$I$34,"&gt;="&amp;summary!$E2585)</f>
        <v>31</v>
      </c>
      <c r="G2585">
        <f>COUNTIFS(olah!$Q2585:Q17583,summary!A2585,olah!$B2585:B17583,summary!B2585,olah!$N2585:N17583,summary!C2585,olah!$P2585:P17583,summary!D2585,olah!$S2585:S17583,"On Time")</f>
        <v>0</v>
      </c>
      <c r="H2585">
        <f>COUNTIFS(olah!$Q$2:Q17583,summary!A2585,olah!$B$2:B17583,summary!B2585,olah!$S$2:S17583,"On Time")</f>
        <v>9</v>
      </c>
      <c r="I2585">
        <f>COUNTIFS(olah!$Q2585:Q17583,summary!A2585,olah!$B2585:B17583,summary!B2585,olah!$N2585:N17583,summary!C2585,olah!$P2585:P17583,summary!D2585,olah!$S2585:S17583,"Late")</f>
        <v>1</v>
      </c>
      <c r="J2585">
        <f>COUNTIFS(olah!$Q$2:Q17583,summary!A2585,olah!$B$2:B17583,summary!B2585,olah!$S$2:S17583,"Late")</f>
        <v>14</v>
      </c>
      <c r="K2585">
        <f t="shared" si="40"/>
        <v>7</v>
      </c>
      <c r="L2585">
        <f>COUNTIFS(olah!$Q2585:Q17583,summary!A2585,olah!$B2585:B17583,summary!B2585,olah!$N2585:N17583,summary!C2585,olah!$P2585:P17583,summary!D2585,olah!$T2585:T17583,"On Time CO")</f>
        <v>0</v>
      </c>
      <c r="M2585">
        <f>COUNTIFS(olah!$Q$2:Q17583,summary!A2585,olah!$B$2:B17583,summary!B2585,olah!$T$2:T17583,"On Time CO")</f>
        <v>0</v>
      </c>
      <c r="N2585">
        <f>COUNTIFS(olah!$Q2585:Q17583,summary!A2585,olah!$B2585:B17583,summary!B2585,olah!$N2585:N17583,summary!C2585,olah!$P2585:P17583,summary!D2585,olah!$T2585:T17583,"Overtime")</f>
        <v>1</v>
      </c>
      <c r="O2585">
        <f>COUNTIFS(olah!$Q$2:Q17583,summary!A2585,olah!$B$2:B17583,summary!B2585,olah!$T$2:T17583,"Overtime")</f>
        <v>13</v>
      </c>
      <c r="P2585">
        <f>COUNTIFS(olah!$Q2585:Q17583,summary!A2585,olah!$B2585:B17583,summary!B2585,olah!$N2585:N17583,summary!C2585,olah!$P2585:P17583,summary!D2585,olah!$T2585:T17583,"Early")</f>
        <v>0</v>
      </c>
      <c r="Q2585">
        <f>COUNTIFS(olah!$Q$2:Q17583,summary!A2585,olah!$B$2:B17583,summary!B2585,olah!$T$2:T17583,"Early")</f>
        <v>10</v>
      </c>
      <c r="R2585">
        <f>COUNTIFS(olah!$Q2585:Q17583,summary!A2585,olah!$B2585:B17583,summary!B2585,olah!$N2585:N17583,summary!C2585,olah!$P2585:P17583,summary!D2585,olah!$T2585:T17583,"NA CO")</f>
        <v>0</v>
      </c>
      <c r="S2585">
        <f>COUNTIFS(olah!$Q$2:Q17583,summary!A2585,olah!$B$2:B17583,summary!B2585,olah!$T$2:T17583,"NA CO")</f>
        <v>0</v>
      </c>
      <c r="T2585" t="str">
        <f>olah!R2585</f>
        <v>Attendance</v>
      </c>
      <c r="U2585" t="str">
        <f>IF(T2585="Permit", olah!T2585, "No Permit")</f>
        <v>No Permit</v>
      </c>
    </row>
    <row r="2586" spans="1:21" hidden="1" x14ac:dyDescent="0.3">
      <c r="A2586" s="23">
        <v>44561</v>
      </c>
      <c r="B2586" t="s">
        <v>638</v>
      </c>
      <c r="C2586" t="s">
        <v>28</v>
      </c>
      <c r="D2586" t="s">
        <v>11600</v>
      </c>
      <c r="E2586" t="str">
        <f>VLOOKUP(B2586,olah!$B:$P,2,0)</f>
        <v>2021-12-01</v>
      </c>
      <c r="F2586">
        <f>COUNTIFS(parameter!$J$4:$J$34,summary!A2586,parameter!$I$4:$I$34,"&gt;="&amp;summary!$E2586)</f>
        <v>31</v>
      </c>
      <c r="G2586">
        <f>COUNTIFS(olah!$Q2586:Q17584,summary!A2586,olah!$B2586:B17584,summary!B2586,olah!$N2586:N17584,summary!C2586,olah!$P2586:P17584,summary!D2586,olah!$S2586:S17584,"On Time")</f>
        <v>0</v>
      </c>
      <c r="H2586">
        <f>COUNTIFS(olah!$Q$2:Q17584,summary!A2586,olah!$B$2:B17584,summary!B2586,olah!$S$2:S17584,"On Time")</f>
        <v>9</v>
      </c>
      <c r="I2586">
        <f>COUNTIFS(olah!$Q2586:Q17584,summary!A2586,olah!$B2586:B17584,summary!B2586,olah!$N2586:N17584,summary!C2586,olah!$P2586:P17584,summary!D2586,olah!$S2586:S17584,"Late")</f>
        <v>1</v>
      </c>
      <c r="J2586">
        <f>COUNTIFS(olah!$Q$2:Q17584,summary!A2586,olah!$B$2:B17584,summary!B2586,olah!$S$2:S17584,"Late")</f>
        <v>14</v>
      </c>
      <c r="K2586">
        <f t="shared" si="40"/>
        <v>7</v>
      </c>
      <c r="L2586">
        <f>COUNTIFS(olah!$Q2586:Q17584,summary!A2586,olah!$B2586:B17584,summary!B2586,olah!$N2586:N17584,summary!C2586,olah!$P2586:P17584,summary!D2586,olah!$T2586:T17584,"On Time CO")</f>
        <v>0</v>
      </c>
      <c r="M2586">
        <f>COUNTIFS(olah!$Q$2:Q17584,summary!A2586,olah!$B$2:B17584,summary!B2586,olah!$T$2:T17584,"On Time CO")</f>
        <v>0</v>
      </c>
      <c r="N2586">
        <f>COUNTIFS(olah!$Q2586:Q17584,summary!A2586,olah!$B2586:B17584,summary!B2586,olah!$N2586:N17584,summary!C2586,olah!$P2586:P17584,summary!D2586,olah!$T2586:T17584,"Overtime")</f>
        <v>1</v>
      </c>
      <c r="O2586">
        <f>COUNTIFS(olah!$Q$2:Q17584,summary!A2586,olah!$B$2:B17584,summary!B2586,olah!$T$2:T17584,"Overtime")</f>
        <v>13</v>
      </c>
      <c r="P2586">
        <f>COUNTIFS(olah!$Q2586:Q17584,summary!A2586,olah!$B2586:B17584,summary!B2586,olah!$N2586:N17584,summary!C2586,olah!$P2586:P17584,summary!D2586,olah!$T2586:T17584,"Early")</f>
        <v>0</v>
      </c>
      <c r="Q2586">
        <f>COUNTIFS(olah!$Q$2:Q17584,summary!A2586,olah!$B$2:B17584,summary!B2586,olah!$T$2:T17584,"Early")</f>
        <v>10</v>
      </c>
      <c r="R2586">
        <f>COUNTIFS(olah!$Q2586:Q17584,summary!A2586,olah!$B2586:B17584,summary!B2586,olah!$N2586:N17584,summary!C2586,olah!$P2586:P17584,summary!D2586,olah!$T2586:T17584,"NA CO")</f>
        <v>0</v>
      </c>
      <c r="S2586">
        <f>COUNTIFS(olah!$Q$2:Q17584,summary!A2586,olah!$B$2:B17584,summary!B2586,olah!$T$2:T17584,"NA CO")</f>
        <v>0</v>
      </c>
      <c r="T2586" t="str">
        <f>olah!R2586</f>
        <v>Attendance</v>
      </c>
      <c r="U2586" t="str">
        <f>IF(T2586="Permit", olah!T2586, "No Permit")</f>
        <v>No Permit</v>
      </c>
    </row>
    <row r="2587" spans="1:21" hidden="1" x14ac:dyDescent="0.3">
      <c r="A2587" s="23">
        <v>44561</v>
      </c>
      <c r="B2587" t="s">
        <v>638</v>
      </c>
      <c r="C2587" t="s">
        <v>28</v>
      </c>
      <c r="D2587" t="s">
        <v>11601</v>
      </c>
      <c r="E2587" t="str">
        <f>VLOOKUP(B2587,olah!$B:$P,2,0)</f>
        <v>2021-12-01</v>
      </c>
      <c r="F2587">
        <f>COUNTIFS(parameter!$J$4:$J$34,summary!A2587,parameter!$I$4:$I$34,"&gt;="&amp;summary!$E2587)</f>
        <v>31</v>
      </c>
      <c r="G2587">
        <f>COUNTIFS(olah!$Q2587:Q17585,summary!A2587,olah!$B2587:B17585,summary!B2587,olah!$N2587:N17585,summary!C2587,olah!$P2587:P17585,summary!D2587,olah!$S2587:S17585,"On Time")</f>
        <v>1</v>
      </c>
      <c r="H2587">
        <f>COUNTIFS(olah!$Q$2:Q17585,summary!A2587,olah!$B$2:B17585,summary!B2587,olah!$S$2:S17585,"On Time")</f>
        <v>9</v>
      </c>
      <c r="I2587">
        <f>COUNTIFS(olah!$Q2587:Q17585,summary!A2587,olah!$B2587:B17585,summary!B2587,olah!$N2587:N17585,summary!C2587,olah!$P2587:P17585,summary!D2587,olah!$S2587:S17585,"Late")</f>
        <v>0</v>
      </c>
      <c r="J2587">
        <f>COUNTIFS(olah!$Q$2:Q17585,summary!A2587,olah!$B$2:B17585,summary!B2587,olah!$S$2:S17585,"Late")</f>
        <v>14</v>
      </c>
      <c r="K2587">
        <f t="shared" si="40"/>
        <v>8</v>
      </c>
      <c r="L2587">
        <f>COUNTIFS(olah!$Q2587:Q17585,summary!A2587,olah!$B2587:B17585,summary!B2587,olah!$N2587:N17585,summary!C2587,olah!$P2587:P17585,summary!D2587,olah!$T2587:T17585,"On Time CO")</f>
        <v>0</v>
      </c>
      <c r="M2587">
        <f>COUNTIFS(olah!$Q$2:Q17585,summary!A2587,olah!$B$2:B17585,summary!B2587,olah!$T$2:T17585,"On Time CO")</f>
        <v>0</v>
      </c>
      <c r="N2587">
        <f>COUNTIFS(olah!$Q2587:Q17585,summary!A2587,olah!$B2587:B17585,summary!B2587,olah!$N2587:N17585,summary!C2587,olah!$P2587:P17585,summary!D2587,olah!$T2587:T17585,"Overtime")</f>
        <v>0</v>
      </c>
      <c r="O2587">
        <f>COUNTIFS(olah!$Q$2:Q17585,summary!A2587,olah!$B$2:B17585,summary!B2587,olah!$T$2:T17585,"Overtime")</f>
        <v>13</v>
      </c>
      <c r="P2587">
        <f>COUNTIFS(olah!$Q2587:Q17585,summary!A2587,olah!$B2587:B17585,summary!B2587,olah!$N2587:N17585,summary!C2587,olah!$P2587:P17585,summary!D2587,olah!$T2587:T17585,"Early")</f>
        <v>1</v>
      </c>
      <c r="Q2587">
        <f>COUNTIFS(olah!$Q$2:Q17585,summary!A2587,olah!$B$2:B17585,summary!B2587,olah!$T$2:T17585,"Early")</f>
        <v>10</v>
      </c>
      <c r="R2587">
        <f>COUNTIFS(olah!$Q2587:Q17585,summary!A2587,olah!$B2587:B17585,summary!B2587,olah!$N2587:N17585,summary!C2587,olah!$P2587:P17585,summary!D2587,olah!$T2587:T17585,"NA CO")</f>
        <v>0</v>
      </c>
      <c r="S2587">
        <f>COUNTIFS(olah!$Q$2:Q17585,summary!A2587,olah!$B$2:B17585,summary!B2587,olah!$T$2:T17585,"NA CO")</f>
        <v>0</v>
      </c>
      <c r="T2587" t="str">
        <f>olah!R2587</f>
        <v>Attendance</v>
      </c>
      <c r="U2587" t="str">
        <f>IF(T2587="Permit", olah!T2587, "No Permit")</f>
        <v>No Permit</v>
      </c>
    </row>
    <row r="2588" spans="1:21" hidden="1" x14ac:dyDescent="0.3">
      <c r="A2588" s="23">
        <v>44561</v>
      </c>
      <c r="B2588" t="s">
        <v>638</v>
      </c>
      <c r="C2588" t="s">
        <v>28</v>
      </c>
      <c r="D2588" t="s">
        <v>5936</v>
      </c>
      <c r="E2588" t="str">
        <f>VLOOKUP(B2588,olah!$B:$P,2,0)</f>
        <v>2021-12-01</v>
      </c>
      <c r="F2588">
        <f>COUNTIFS(parameter!$J$4:$J$34,summary!A2588,parameter!$I$4:$I$34,"&gt;="&amp;summary!$E2588)</f>
        <v>31</v>
      </c>
      <c r="G2588">
        <f>COUNTIFS(olah!$Q2588:Q17586,summary!A2588,olah!$B2588:B17586,summary!B2588,olah!$N2588:N17586,summary!C2588,olah!$P2588:P17586,summary!D2588,olah!$S2588:S17586,"On Time")</f>
        <v>0</v>
      </c>
      <c r="H2588">
        <f>COUNTIFS(olah!$Q$2:Q17586,summary!A2588,olah!$B$2:B17586,summary!B2588,olah!$S$2:S17586,"On Time")</f>
        <v>9</v>
      </c>
      <c r="I2588">
        <f>COUNTIFS(olah!$Q2588:Q17586,summary!A2588,olah!$B2588:B17586,summary!B2588,olah!$N2588:N17586,summary!C2588,olah!$P2588:P17586,summary!D2588,olah!$S2588:S17586,"Late")</f>
        <v>1</v>
      </c>
      <c r="J2588">
        <f>COUNTIFS(olah!$Q$2:Q17586,summary!A2588,olah!$B$2:B17586,summary!B2588,olah!$S$2:S17586,"Late")</f>
        <v>14</v>
      </c>
      <c r="K2588">
        <f t="shared" si="40"/>
        <v>7</v>
      </c>
      <c r="L2588">
        <f>COUNTIFS(olah!$Q2588:Q17586,summary!A2588,olah!$B2588:B17586,summary!B2588,olah!$N2588:N17586,summary!C2588,olah!$P2588:P17586,summary!D2588,olah!$T2588:T17586,"On Time CO")</f>
        <v>0</v>
      </c>
      <c r="M2588">
        <f>COUNTIFS(olah!$Q$2:Q17586,summary!A2588,olah!$B$2:B17586,summary!B2588,olah!$T$2:T17586,"On Time CO")</f>
        <v>0</v>
      </c>
      <c r="N2588">
        <f>COUNTIFS(olah!$Q2588:Q17586,summary!A2588,olah!$B2588:B17586,summary!B2588,olah!$N2588:N17586,summary!C2588,olah!$P2588:P17586,summary!D2588,olah!$T2588:T17586,"Overtime")</f>
        <v>0</v>
      </c>
      <c r="O2588">
        <f>COUNTIFS(olah!$Q$2:Q17586,summary!A2588,olah!$B$2:B17586,summary!B2588,olah!$T$2:T17586,"Overtime")</f>
        <v>13</v>
      </c>
      <c r="P2588">
        <f>COUNTIFS(olah!$Q2588:Q17586,summary!A2588,olah!$B2588:B17586,summary!B2588,olah!$N2588:N17586,summary!C2588,olah!$P2588:P17586,summary!D2588,olah!$T2588:T17586,"Early")</f>
        <v>1</v>
      </c>
      <c r="Q2588">
        <f>COUNTIFS(olah!$Q$2:Q17586,summary!A2588,olah!$B$2:B17586,summary!B2588,olah!$T$2:T17586,"Early")</f>
        <v>10</v>
      </c>
      <c r="R2588">
        <f>COUNTIFS(olah!$Q2588:Q17586,summary!A2588,olah!$B2588:B17586,summary!B2588,olah!$N2588:N17586,summary!C2588,olah!$P2588:P17586,summary!D2588,olah!$T2588:T17586,"NA CO")</f>
        <v>0</v>
      </c>
      <c r="S2588">
        <f>COUNTIFS(olah!$Q$2:Q17586,summary!A2588,olah!$B$2:B17586,summary!B2588,olah!$T$2:T17586,"NA CO")</f>
        <v>0</v>
      </c>
      <c r="T2588" t="str">
        <f>olah!R2588</f>
        <v>Attendance</v>
      </c>
      <c r="U2588" t="str">
        <f>IF(T2588="Permit", olah!T2588, "No Permit")</f>
        <v>No Permit</v>
      </c>
    </row>
    <row r="2589" spans="1:21" hidden="1" x14ac:dyDescent="0.3">
      <c r="A2589" s="23">
        <v>44561</v>
      </c>
      <c r="B2589" t="s">
        <v>638</v>
      </c>
      <c r="C2589" t="s">
        <v>28</v>
      </c>
      <c r="D2589" t="s">
        <v>6082</v>
      </c>
      <c r="E2589" t="str">
        <f>VLOOKUP(B2589,olah!$B:$P,2,0)</f>
        <v>2021-12-01</v>
      </c>
      <c r="F2589">
        <f>COUNTIFS(parameter!$J$4:$J$34,summary!A2589,parameter!$I$4:$I$34,"&gt;="&amp;summary!$E2589)</f>
        <v>31</v>
      </c>
      <c r="G2589">
        <f>COUNTIFS(olah!$Q2589:Q17587,summary!A2589,olah!$B2589:B17587,summary!B2589,olah!$N2589:N17587,summary!C2589,olah!$P2589:P17587,summary!D2589,olah!$S2589:S17587,"On Time")</f>
        <v>1</v>
      </c>
      <c r="H2589">
        <f>COUNTIFS(olah!$Q$2:Q17587,summary!A2589,olah!$B$2:B17587,summary!B2589,olah!$S$2:S17587,"On Time")</f>
        <v>9</v>
      </c>
      <c r="I2589">
        <f>COUNTIFS(olah!$Q2589:Q17587,summary!A2589,olah!$B2589:B17587,summary!B2589,olah!$N2589:N17587,summary!C2589,olah!$P2589:P17587,summary!D2589,olah!$S2589:S17587,"Late")</f>
        <v>0</v>
      </c>
      <c r="J2589">
        <f>COUNTIFS(olah!$Q$2:Q17587,summary!A2589,olah!$B$2:B17587,summary!B2589,olah!$S$2:S17587,"Late")</f>
        <v>14</v>
      </c>
      <c r="K2589">
        <f t="shared" si="40"/>
        <v>8</v>
      </c>
      <c r="L2589">
        <f>COUNTIFS(olah!$Q2589:Q17587,summary!A2589,olah!$B2589:B17587,summary!B2589,olah!$N2589:N17587,summary!C2589,olah!$P2589:P17587,summary!D2589,olah!$T2589:T17587,"On Time CO")</f>
        <v>0</v>
      </c>
      <c r="M2589">
        <f>COUNTIFS(olah!$Q$2:Q17587,summary!A2589,olah!$B$2:B17587,summary!B2589,olah!$T$2:T17587,"On Time CO")</f>
        <v>0</v>
      </c>
      <c r="N2589">
        <f>COUNTIFS(olah!$Q2589:Q17587,summary!A2589,olah!$B2589:B17587,summary!B2589,olah!$N2589:N17587,summary!C2589,olah!$P2589:P17587,summary!D2589,olah!$T2589:T17587,"Overtime")</f>
        <v>0</v>
      </c>
      <c r="O2589">
        <f>COUNTIFS(olah!$Q$2:Q17587,summary!A2589,olah!$B$2:B17587,summary!B2589,olah!$T$2:T17587,"Overtime")</f>
        <v>13</v>
      </c>
      <c r="P2589">
        <f>COUNTIFS(olah!$Q2589:Q17587,summary!A2589,olah!$B2589:B17587,summary!B2589,olah!$N2589:N17587,summary!C2589,olah!$P2589:P17587,summary!D2589,olah!$T2589:T17587,"Early")</f>
        <v>1</v>
      </c>
      <c r="Q2589">
        <f>COUNTIFS(olah!$Q$2:Q17587,summary!A2589,olah!$B$2:B17587,summary!B2589,olah!$T$2:T17587,"Early")</f>
        <v>10</v>
      </c>
      <c r="R2589">
        <f>COUNTIFS(olah!$Q2589:Q17587,summary!A2589,olah!$B2589:B17587,summary!B2589,olah!$N2589:N17587,summary!C2589,olah!$P2589:P17587,summary!D2589,olah!$T2589:T17587,"NA CO")</f>
        <v>0</v>
      </c>
      <c r="S2589">
        <f>COUNTIFS(olah!$Q$2:Q17587,summary!A2589,olah!$B$2:B17587,summary!B2589,olah!$T$2:T17587,"NA CO")</f>
        <v>0</v>
      </c>
      <c r="T2589" t="str">
        <f>olah!R2589</f>
        <v>Attendance</v>
      </c>
      <c r="U2589" t="str">
        <f>IF(T2589="Permit", olah!T2589, "No Permit")</f>
        <v>No Permit</v>
      </c>
    </row>
    <row r="2590" spans="1:21" hidden="1" x14ac:dyDescent="0.3">
      <c r="A2590" s="23">
        <v>44561</v>
      </c>
      <c r="B2590" t="s">
        <v>638</v>
      </c>
      <c r="C2590" t="s">
        <v>28</v>
      </c>
      <c r="D2590" t="s">
        <v>11602</v>
      </c>
      <c r="E2590" t="str">
        <f>VLOOKUP(B2590,olah!$B:$P,2,0)</f>
        <v>2021-12-01</v>
      </c>
      <c r="F2590">
        <f>COUNTIFS(parameter!$J$4:$J$34,summary!A2590,parameter!$I$4:$I$34,"&gt;="&amp;summary!$E2590)</f>
        <v>31</v>
      </c>
      <c r="G2590">
        <f>COUNTIFS(olah!$Q2590:Q17588,summary!A2590,olah!$B2590:B17588,summary!B2590,olah!$N2590:N17588,summary!C2590,olah!$P2590:P17588,summary!D2590,olah!$S2590:S17588,"On Time")</f>
        <v>1</v>
      </c>
      <c r="H2590">
        <f>COUNTIFS(olah!$Q$2:Q17588,summary!A2590,olah!$B$2:B17588,summary!B2590,olah!$S$2:S17588,"On Time")</f>
        <v>9</v>
      </c>
      <c r="I2590">
        <f>COUNTIFS(olah!$Q2590:Q17588,summary!A2590,olah!$B2590:B17588,summary!B2590,olah!$N2590:N17588,summary!C2590,olah!$P2590:P17588,summary!D2590,olah!$S2590:S17588,"Late")</f>
        <v>0</v>
      </c>
      <c r="J2590">
        <f>COUNTIFS(olah!$Q$2:Q17588,summary!A2590,olah!$B$2:B17588,summary!B2590,olah!$S$2:S17588,"Late")</f>
        <v>14</v>
      </c>
      <c r="K2590">
        <f t="shared" si="40"/>
        <v>8</v>
      </c>
      <c r="L2590">
        <f>COUNTIFS(olah!$Q2590:Q17588,summary!A2590,olah!$B2590:B17588,summary!B2590,olah!$N2590:N17588,summary!C2590,olah!$P2590:P17588,summary!D2590,olah!$T2590:T17588,"On Time CO")</f>
        <v>0</v>
      </c>
      <c r="M2590">
        <f>COUNTIFS(olah!$Q$2:Q17588,summary!A2590,olah!$B$2:B17588,summary!B2590,olah!$T$2:T17588,"On Time CO")</f>
        <v>0</v>
      </c>
      <c r="N2590">
        <f>COUNTIFS(olah!$Q2590:Q17588,summary!A2590,olah!$B2590:B17588,summary!B2590,olah!$N2590:N17588,summary!C2590,olah!$P2590:P17588,summary!D2590,olah!$T2590:T17588,"Overtime")</f>
        <v>0</v>
      </c>
      <c r="O2590">
        <f>COUNTIFS(olah!$Q$2:Q17588,summary!A2590,olah!$B$2:B17588,summary!B2590,olah!$T$2:T17588,"Overtime")</f>
        <v>13</v>
      </c>
      <c r="P2590">
        <f>COUNTIFS(olah!$Q2590:Q17588,summary!A2590,olah!$B2590:B17588,summary!B2590,olah!$N2590:N17588,summary!C2590,olah!$P2590:P17588,summary!D2590,olah!$T2590:T17588,"Early")</f>
        <v>1</v>
      </c>
      <c r="Q2590">
        <f>COUNTIFS(olah!$Q$2:Q17588,summary!A2590,olah!$B$2:B17588,summary!B2590,olah!$T$2:T17588,"Early")</f>
        <v>10</v>
      </c>
      <c r="R2590">
        <f>COUNTIFS(olah!$Q2590:Q17588,summary!A2590,olah!$B2590:B17588,summary!B2590,olah!$N2590:N17588,summary!C2590,olah!$P2590:P17588,summary!D2590,olah!$T2590:T17588,"NA CO")</f>
        <v>0</v>
      </c>
      <c r="S2590">
        <f>COUNTIFS(olah!$Q$2:Q17588,summary!A2590,olah!$B$2:B17588,summary!B2590,olah!$T$2:T17588,"NA CO")</f>
        <v>0</v>
      </c>
      <c r="T2590" t="str">
        <f>olah!R2590</f>
        <v>Attendance</v>
      </c>
      <c r="U2590" t="str">
        <f>IF(T2590="Permit", olah!T2590, "No Permit")</f>
        <v>No Permit</v>
      </c>
    </row>
    <row r="2591" spans="1:21" hidden="1" x14ac:dyDescent="0.3">
      <c r="A2591" s="23">
        <v>44561</v>
      </c>
      <c r="B2591" t="s">
        <v>638</v>
      </c>
      <c r="C2591" t="s">
        <v>28</v>
      </c>
      <c r="D2591" t="s">
        <v>11603</v>
      </c>
      <c r="E2591" t="str">
        <f>VLOOKUP(B2591,olah!$B:$P,2,0)</f>
        <v>2021-12-01</v>
      </c>
      <c r="F2591">
        <f>COUNTIFS(parameter!$J$4:$J$34,summary!A2591,parameter!$I$4:$I$34,"&gt;="&amp;summary!$E2591)</f>
        <v>31</v>
      </c>
      <c r="G2591">
        <f>COUNTIFS(olah!$Q2591:Q17589,summary!A2591,olah!$B2591:B17589,summary!B2591,olah!$N2591:N17589,summary!C2591,olah!$P2591:P17589,summary!D2591,olah!$S2591:S17589,"On Time")</f>
        <v>1</v>
      </c>
      <c r="H2591">
        <f>COUNTIFS(olah!$Q$2:Q17589,summary!A2591,olah!$B$2:B17589,summary!B2591,olah!$S$2:S17589,"On Time")</f>
        <v>9</v>
      </c>
      <c r="I2591">
        <f>COUNTIFS(olah!$Q2591:Q17589,summary!A2591,olah!$B2591:B17589,summary!B2591,olah!$N2591:N17589,summary!C2591,olah!$P2591:P17589,summary!D2591,olah!$S2591:S17589,"Late")</f>
        <v>0</v>
      </c>
      <c r="J2591">
        <f>COUNTIFS(olah!$Q$2:Q17589,summary!A2591,olah!$B$2:B17589,summary!B2591,olah!$S$2:S17589,"Late")</f>
        <v>14</v>
      </c>
      <c r="K2591">
        <f t="shared" si="40"/>
        <v>8</v>
      </c>
      <c r="L2591">
        <f>COUNTIFS(olah!$Q2591:Q17589,summary!A2591,olah!$B2591:B17589,summary!B2591,olah!$N2591:N17589,summary!C2591,olah!$P2591:P17589,summary!D2591,olah!$T2591:T17589,"On Time CO")</f>
        <v>0</v>
      </c>
      <c r="M2591">
        <f>COUNTIFS(olah!$Q$2:Q17589,summary!A2591,olah!$B$2:B17589,summary!B2591,olah!$T$2:T17589,"On Time CO")</f>
        <v>0</v>
      </c>
      <c r="N2591">
        <f>COUNTIFS(olah!$Q2591:Q17589,summary!A2591,olah!$B2591:B17589,summary!B2591,olah!$N2591:N17589,summary!C2591,olah!$P2591:P17589,summary!D2591,olah!$T2591:T17589,"Overtime")</f>
        <v>0</v>
      </c>
      <c r="O2591">
        <f>COUNTIFS(olah!$Q$2:Q17589,summary!A2591,olah!$B$2:B17589,summary!B2591,olah!$T$2:T17589,"Overtime")</f>
        <v>13</v>
      </c>
      <c r="P2591">
        <f>COUNTIFS(olah!$Q2591:Q17589,summary!A2591,olah!$B2591:B17589,summary!B2591,olah!$N2591:N17589,summary!C2591,olah!$P2591:P17589,summary!D2591,olah!$T2591:T17589,"Early")</f>
        <v>1</v>
      </c>
      <c r="Q2591">
        <f>COUNTIFS(olah!$Q$2:Q17589,summary!A2591,olah!$B$2:B17589,summary!B2591,olah!$T$2:T17589,"Early")</f>
        <v>10</v>
      </c>
      <c r="R2591">
        <f>COUNTIFS(olah!$Q2591:Q17589,summary!A2591,olah!$B2591:B17589,summary!B2591,olah!$N2591:N17589,summary!C2591,olah!$P2591:P17589,summary!D2591,olah!$T2591:T17589,"NA CO")</f>
        <v>0</v>
      </c>
      <c r="S2591">
        <f>COUNTIFS(olah!$Q$2:Q17589,summary!A2591,olah!$B$2:B17589,summary!B2591,olah!$T$2:T17589,"NA CO")</f>
        <v>0</v>
      </c>
      <c r="T2591" t="str">
        <f>olah!R2591</f>
        <v>Attendance</v>
      </c>
      <c r="U2591" t="str">
        <f>IF(T2591="Permit", olah!T2591, "No Permit")</f>
        <v>No Permit</v>
      </c>
    </row>
    <row r="2592" spans="1:21" hidden="1" x14ac:dyDescent="0.3">
      <c r="A2592" s="23">
        <v>44561</v>
      </c>
      <c r="B2592" t="s">
        <v>638</v>
      </c>
      <c r="C2592" t="s">
        <v>28</v>
      </c>
      <c r="D2592" t="s">
        <v>7108</v>
      </c>
      <c r="E2592" t="str">
        <f>VLOOKUP(B2592,olah!$B:$P,2,0)</f>
        <v>2021-12-01</v>
      </c>
      <c r="F2592">
        <f>COUNTIFS(parameter!$J$4:$J$34,summary!A2592,parameter!$I$4:$I$34,"&gt;="&amp;summary!$E2592)</f>
        <v>31</v>
      </c>
      <c r="G2592">
        <f>COUNTIFS(olah!$Q2592:Q17590,summary!A2592,olah!$B2592:B17590,summary!B2592,olah!$N2592:N17590,summary!C2592,olah!$P2592:P17590,summary!D2592,olah!$S2592:S17590,"On Time")</f>
        <v>0</v>
      </c>
      <c r="H2592">
        <f>COUNTIFS(olah!$Q$2:Q17590,summary!A2592,olah!$B$2:B17590,summary!B2592,olah!$S$2:S17590,"On Time")</f>
        <v>9</v>
      </c>
      <c r="I2592">
        <f>COUNTIFS(olah!$Q2592:Q17590,summary!A2592,olah!$B2592:B17590,summary!B2592,olah!$N2592:N17590,summary!C2592,olah!$P2592:P17590,summary!D2592,olah!$S2592:S17590,"Late")</f>
        <v>1</v>
      </c>
      <c r="J2592">
        <f>COUNTIFS(olah!$Q$2:Q17590,summary!A2592,olah!$B$2:B17590,summary!B2592,olah!$S$2:S17590,"Late")</f>
        <v>14</v>
      </c>
      <c r="K2592">
        <f t="shared" si="40"/>
        <v>7</v>
      </c>
      <c r="L2592">
        <f>COUNTIFS(olah!$Q2592:Q17590,summary!A2592,olah!$B2592:B17590,summary!B2592,olah!$N2592:N17590,summary!C2592,olah!$P2592:P17590,summary!D2592,olah!$T2592:T17590,"On Time CO")</f>
        <v>0</v>
      </c>
      <c r="M2592">
        <f>COUNTIFS(olah!$Q$2:Q17590,summary!A2592,olah!$B$2:B17590,summary!B2592,olah!$T$2:T17590,"On Time CO")</f>
        <v>0</v>
      </c>
      <c r="N2592">
        <f>COUNTIFS(olah!$Q2592:Q17590,summary!A2592,olah!$B2592:B17590,summary!B2592,olah!$N2592:N17590,summary!C2592,olah!$P2592:P17590,summary!D2592,olah!$T2592:T17590,"Overtime")</f>
        <v>1</v>
      </c>
      <c r="O2592">
        <f>COUNTIFS(olah!$Q$2:Q17590,summary!A2592,olah!$B$2:B17590,summary!B2592,olah!$T$2:T17590,"Overtime")</f>
        <v>13</v>
      </c>
      <c r="P2592">
        <f>COUNTIFS(olah!$Q2592:Q17590,summary!A2592,olah!$B2592:B17590,summary!B2592,olah!$N2592:N17590,summary!C2592,olah!$P2592:P17590,summary!D2592,olah!$T2592:T17590,"Early")</f>
        <v>0</v>
      </c>
      <c r="Q2592">
        <f>COUNTIFS(olah!$Q$2:Q17590,summary!A2592,olah!$B$2:B17590,summary!B2592,olah!$T$2:T17590,"Early")</f>
        <v>10</v>
      </c>
      <c r="R2592">
        <f>COUNTIFS(olah!$Q2592:Q17590,summary!A2592,olah!$B2592:B17590,summary!B2592,olah!$N2592:N17590,summary!C2592,olah!$P2592:P17590,summary!D2592,olah!$T2592:T17590,"NA CO")</f>
        <v>0</v>
      </c>
      <c r="S2592">
        <f>COUNTIFS(olah!$Q$2:Q17590,summary!A2592,olah!$B$2:B17590,summary!B2592,olah!$T$2:T17590,"NA CO")</f>
        <v>0</v>
      </c>
      <c r="T2592" t="str">
        <f>olah!R2592</f>
        <v>Attendance</v>
      </c>
      <c r="U2592" t="str">
        <f>IF(T2592="Permit", olah!T2592, "No Permit")</f>
        <v>No Permit</v>
      </c>
    </row>
    <row r="2593" spans="1:21" hidden="1" x14ac:dyDescent="0.3">
      <c r="A2593" s="23">
        <v>44561</v>
      </c>
      <c r="B2593" t="s">
        <v>638</v>
      </c>
      <c r="C2593" t="s">
        <v>28</v>
      </c>
      <c r="D2593" t="s">
        <v>11604</v>
      </c>
      <c r="E2593" t="str">
        <f>VLOOKUP(B2593,olah!$B:$P,2,0)</f>
        <v>2021-12-01</v>
      </c>
      <c r="F2593">
        <f>COUNTIFS(parameter!$J$4:$J$34,summary!A2593,parameter!$I$4:$I$34,"&gt;="&amp;summary!$E2593)</f>
        <v>31</v>
      </c>
      <c r="G2593">
        <f>COUNTIFS(olah!$Q2593:Q17591,summary!A2593,olah!$B2593:B17591,summary!B2593,olah!$N2593:N17591,summary!C2593,olah!$P2593:P17591,summary!D2593,olah!$S2593:S17591,"On Time")</f>
        <v>0</v>
      </c>
      <c r="H2593">
        <f>COUNTIFS(olah!$Q$2:Q17591,summary!A2593,olah!$B$2:B17591,summary!B2593,olah!$S$2:S17591,"On Time")</f>
        <v>9</v>
      </c>
      <c r="I2593">
        <f>COUNTIFS(olah!$Q2593:Q17591,summary!A2593,olah!$B2593:B17591,summary!B2593,olah!$N2593:N17591,summary!C2593,olah!$P2593:P17591,summary!D2593,olah!$S2593:S17591,"Late")</f>
        <v>1</v>
      </c>
      <c r="J2593">
        <f>COUNTIFS(olah!$Q$2:Q17591,summary!A2593,olah!$B$2:B17591,summary!B2593,olah!$S$2:S17591,"Late")</f>
        <v>14</v>
      </c>
      <c r="K2593">
        <f t="shared" si="40"/>
        <v>7</v>
      </c>
      <c r="L2593">
        <f>COUNTIFS(olah!$Q2593:Q17591,summary!A2593,olah!$B2593:B17591,summary!B2593,olah!$N2593:N17591,summary!C2593,olah!$P2593:P17591,summary!D2593,olah!$T2593:T17591,"On Time CO")</f>
        <v>0</v>
      </c>
      <c r="M2593">
        <f>COUNTIFS(olah!$Q$2:Q17591,summary!A2593,olah!$B$2:B17591,summary!B2593,olah!$T$2:T17591,"On Time CO")</f>
        <v>0</v>
      </c>
      <c r="N2593">
        <f>COUNTIFS(olah!$Q2593:Q17591,summary!A2593,olah!$B2593:B17591,summary!B2593,olah!$N2593:N17591,summary!C2593,olah!$P2593:P17591,summary!D2593,olah!$T2593:T17591,"Overtime")</f>
        <v>1</v>
      </c>
      <c r="O2593">
        <f>COUNTIFS(olah!$Q$2:Q17591,summary!A2593,olah!$B$2:B17591,summary!B2593,olah!$T$2:T17591,"Overtime")</f>
        <v>13</v>
      </c>
      <c r="P2593">
        <f>COUNTIFS(olah!$Q2593:Q17591,summary!A2593,olah!$B2593:B17591,summary!B2593,olah!$N2593:N17591,summary!C2593,olah!$P2593:P17591,summary!D2593,olah!$T2593:T17591,"Early")</f>
        <v>0</v>
      </c>
      <c r="Q2593">
        <f>COUNTIFS(olah!$Q$2:Q17591,summary!A2593,olah!$B$2:B17591,summary!B2593,olah!$T$2:T17591,"Early")</f>
        <v>10</v>
      </c>
      <c r="R2593">
        <f>COUNTIFS(olah!$Q2593:Q17591,summary!A2593,olah!$B2593:B17591,summary!B2593,olah!$N2593:N17591,summary!C2593,olah!$P2593:P17591,summary!D2593,olah!$T2593:T17591,"NA CO")</f>
        <v>0</v>
      </c>
      <c r="S2593">
        <f>COUNTIFS(olah!$Q$2:Q17591,summary!A2593,olah!$B$2:B17591,summary!B2593,olah!$T$2:T17591,"NA CO")</f>
        <v>0</v>
      </c>
      <c r="T2593" t="str">
        <f>olah!R2593</f>
        <v>Attendance</v>
      </c>
      <c r="U2593" t="str">
        <f>IF(T2593="Permit", olah!T2593, "No Permit")</f>
        <v>No Permit</v>
      </c>
    </row>
    <row r="2594" spans="1:21" hidden="1" x14ac:dyDescent="0.3">
      <c r="A2594" s="23">
        <v>44561</v>
      </c>
      <c r="B2594" t="s">
        <v>638</v>
      </c>
      <c r="C2594" t="s">
        <v>28</v>
      </c>
      <c r="D2594" t="s">
        <v>11605</v>
      </c>
      <c r="E2594" t="str">
        <f>VLOOKUP(B2594,olah!$B:$P,2,0)</f>
        <v>2021-12-01</v>
      </c>
      <c r="F2594">
        <f>COUNTIFS(parameter!$J$4:$J$34,summary!A2594,parameter!$I$4:$I$34,"&gt;="&amp;summary!$E2594)</f>
        <v>31</v>
      </c>
      <c r="G2594">
        <f>COUNTIFS(olah!$Q2594:Q17592,summary!A2594,olah!$B2594:B17592,summary!B2594,olah!$N2594:N17592,summary!C2594,olah!$P2594:P17592,summary!D2594,olah!$S2594:S17592,"On Time")</f>
        <v>0</v>
      </c>
      <c r="H2594">
        <f>COUNTIFS(olah!$Q$2:Q17592,summary!A2594,olah!$B$2:B17592,summary!B2594,olah!$S$2:S17592,"On Time")</f>
        <v>9</v>
      </c>
      <c r="I2594">
        <f>COUNTIFS(olah!$Q2594:Q17592,summary!A2594,olah!$B2594:B17592,summary!B2594,olah!$N2594:N17592,summary!C2594,olah!$P2594:P17592,summary!D2594,olah!$S2594:S17592,"Late")</f>
        <v>1</v>
      </c>
      <c r="J2594">
        <f>COUNTIFS(olah!$Q$2:Q17592,summary!A2594,olah!$B$2:B17592,summary!B2594,olah!$S$2:S17592,"Late")</f>
        <v>14</v>
      </c>
      <c r="K2594">
        <f t="shared" si="40"/>
        <v>7</v>
      </c>
      <c r="L2594">
        <f>COUNTIFS(olah!$Q2594:Q17592,summary!A2594,olah!$B2594:B17592,summary!B2594,olah!$N2594:N17592,summary!C2594,olah!$P2594:P17592,summary!D2594,olah!$T2594:T17592,"On Time CO")</f>
        <v>0</v>
      </c>
      <c r="M2594">
        <f>COUNTIFS(olah!$Q$2:Q17592,summary!A2594,olah!$B$2:B17592,summary!B2594,olah!$T$2:T17592,"On Time CO")</f>
        <v>0</v>
      </c>
      <c r="N2594">
        <f>COUNTIFS(olah!$Q2594:Q17592,summary!A2594,olah!$B2594:B17592,summary!B2594,olah!$N2594:N17592,summary!C2594,olah!$P2594:P17592,summary!D2594,olah!$T2594:T17592,"Overtime")</f>
        <v>1</v>
      </c>
      <c r="O2594">
        <f>COUNTIFS(olah!$Q$2:Q17592,summary!A2594,olah!$B$2:B17592,summary!B2594,olah!$T$2:T17592,"Overtime")</f>
        <v>13</v>
      </c>
      <c r="P2594">
        <f>COUNTIFS(olah!$Q2594:Q17592,summary!A2594,olah!$B2594:B17592,summary!B2594,olah!$N2594:N17592,summary!C2594,olah!$P2594:P17592,summary!D2594,olah!$T2594:T17592,"Early")</f>
        <v>0</v>
      </c>
      <c r="Q2594">
        <f>COUNTIFS(olah!$Q$2:Q17592,summary!A2594,olah!$B$2:B17592,summary!B2594,olah!$T$2:T17592,"Early")</f>
        <v>10</v>
      </c>
      <c r="R2594">
        <f>COUNTIFS(olah!$Q2594:Q17592,summary!A2594,olah!$B2594:B17592,summary!B2594,olah!$N2594:N17592,summary!C2594,olah!$P2594:P17592,summary!D2594,olah!$T2594:T17592,"NA CO")</f>
        <v>0</v>
      </c>
      <c r="S2594">
        <f>COUNTIFS(olah!$Q$2:Q17592,summary!A2594,olah!$B$2:B17592,summary!B2594,olah!$T$2:T17592,"NA CO")</f>
        <v>0</v>
      </c>
      <c r="T2594" t="str">
        <f>olah!R2594</f>
        <v>Attendance</v>
      </c>
      <c r="U2594" t="str">
        <f>IF(T2594="Permit", olah!T2594, "No Permit")</f>
        <v>No Permit</v>
      </c>
    </row>
    <row r="2595" spans="1:21" hidden="1" x14ac:dyDescent="0.3">
      <c r="A2595" s="23">
        <v>44561</v>
      </c>
      <c r="B2595" t="s">
        <v>638</v>
      </c>
      <c r="C2595" t="s">
        <v>28</v>
      </c>
      <c r="D2595" t="s">
        <v>11606</v>
      </c>
      <c r="E2595" t="str">
        <f>VLOOKUP(B2595,olah!$B:$P,2,0)</f>
        <v>2021-12-01</v>
      </c>
      <c r="F2595">
        <f>COUNTIFS(parameter!$J$4:$J$34,summary!A2595,parameter!$I$4:$I$34,"&gt;="&amp;summary!$E2595)</f>
        <v>31</v>
      </c>
      <c r="G2595">
        <f>COUNTIFS(olah!$Q2595:Q17593,summary!A2595,olah!$B2595:B17593,summary!B2595,olah!$N2595:N17593,summary!C2595,olah!$P2595:P17593,summary!D2595,olah!$S2595:S17593,"On Time")</f>
        <v>0</v>
      </c>
      <c r="H2595">
        <f>COUNTIFS(olah!$Q$2:Q17593,summary!A2595,olah!$B$2:B17593,summary!B2595,olah!$S$2:S17593,"On Time")</f>
        <v>9</v>
      </c>
      <c r="I2595">
        <f>COUNTIFS(olah!$Q2595:Q17593,summary!A2595,olah!$B2595:B17593,summary!B2595,olah!$N2595:N17593,summary!C2595,olah!$P2595:P17593,summary!D2595,olah!$S2595:S17593,"Late")</f>
        <v>1</v>
      </c>
      <c r="J2595">
        <f>COUNTIFS(olah!$Q$2:Q17593,summary!A2595,olah!$B$2:B17593,summary!B2595,olah!$S$2:S17593,"Late")</f>
        <v>14</v>
      </c>
      <c r="K2595">
        <f t="shared" si="40"/>
        <v>7</v>
      </c>
      <c r="L2595">
        <f>COUNTIFS(olah!$Q2595:Q17593,summary!A2595,olah!$B2595:B17593,summary!B2595,olah!$N2595:N17593,summary!C2595,olah!$P2595:P17593,summary!D2595,olah!$T2595:T17593,"On Time CO")</f>
        <v>0</v>
      </c>
      <c r="M2595">
        <f>COUNTIFS(olah!$Q$2:Q17593,summary!A2595,olah!$B$2:B17593,summary!B2595,olah!$T$2:T17593,"On Time CO")</f>
        <v>0</v>
      </c>
      <c r="N2595">
        <f>COUNTIFS(olah!$Q2595:Q17593,summary!A2595,olah!$B2595:B17593,summary!B2595,olah!$N2595:N17593,summary!C2595,olah!$P2595:P17593,summary!D2595,olah!$T2595:T17593,"Overtime")</f>
        <v>1</v>
      </c>
      <c r="O2595">
        <f>COUNTIFS(olah!$Q$2:Q17593,summary!A2595,olah!$B$2:B17593,summary!B2595,olah!$T$2:T17593,"Overtime")</f>
        <v>13</v>
      </c>
      <c r="P2595">
        <f>COUNTIFS(olah!$Q2595:Q17593,summary!A2595,olah!$B2595:B17593,summary!B2595,olah!$N2595:N17593,summary!C2595,olah!$P2595:P17593,summary!D2595,olah!$T2595:T17593,"Early")</f>
        <v>0</v>
      </c>
      <c r="Q2595">
        <f>COUNTIFS(olah!$Q$2:Q17593,summary!A2595,olah!$B$2:B17593,summary!B2595,olah!$T$2:T17593,"Early")</f>
        <v>10</v>
      </c>
      <c r="R2595">
        <f>COUNTIFS(olah!$Q2595:Q17593,summary!A2595,olah!$B2595:B17593,summary!B2595,olah!$N2595:N17593,summary!C2595,olah!$P2595:P17593,summary!D2595,olah!$T2595:T17593,"NA CO")</f>
        <v>0</v>
      </c>
      <c r="S2595">
        <f>COUNTIFS(olah!$Q$2:Q17593,summary!A2595,olah!$B$2:B17593,summary!B2595,olah!$T$2:T17593,"NA CO")</f>
        <v>0</v>
      </c>
      <c r="T2595" t="str">
        <f>olah!R2595</f>
        <v>Attendance</v>
      </c>
      <c r="U2595" t="str">
        <f>IF(T2595="Permit", olah!T2595, "No Permit")</f>
        <v>No Permit</v>
      </c>
    </row>
    <row r="2596" spans="1:21" hidden="1" x14ac:dyDescent="0.3">
      <c r="A2596" s="23">
        <v>44561</v>
      </c>
      <c r="B2596" t="s">
        <v>638</v>
      </c>
      <c r="C2596" t="s">
        <v>28</v>
      </c>
      <c r="D2596" t="s">
        <v>10202</v>
      </c>
      <c r="E2596" t="str">
        <f>VLOOKUP(B2596,olah!$B:$P,2,0)</f>
        <v>2021-12-01</v>
      </c>
      <c r="F2596">
        <f>COUNTIFS(parameter!$J$4:$J$34,summary!A2596,parameter!$I$4:$I$34,"&gt;="&amp;summary!$E2596)</f>
        <v>31</v>
      </c>
      <c r="G2596">
        <f>COUNTIFS(olah!$Q2596:Q17594,summary!A2596,olah!$B2596:B17594,summary!B2596,olah!$N2596:N17594,summary!C2596,olah!$P2596:P17594,summary!D2596,olah!$S2596:S17594,"On Time")</f>
        <v>0</v>
      </c>
      <c r="H2596">
        <f>COUNTIFS(olah!$Q$2:Q17594,summary!A2596,olah!$B$2:B17594,summary!B2596,olah!$S$2:S17594,"On Time")</f>
        <v>9</v>
      </c>
      <c r="I2596">
        <f>COUNTIFS(olah!$Q2596:Q17594,summary!A2596,olah!$B2596:B17594,summary!B2596,olah!$N2596:N17594,summary!C2596,olah!$P2596:P17594,summary!D2596,olah!$S2596:S17594,"Late")</f>
        <v>1</v>
      </c>
      <c r="J2596">
        <f>COUNTIFS(olah!$Q$2:Q17594,summary!A2596,olah!$B$2:B17594,summary!B2596,olah!$S$2:S17594,"Late")</f>
        <v>14</v>
      </c>
      <c r="K2596">
        <f t="shared" si="40"/>
        <v>7</v>
      </c>
      <c r="L2596">
        <f>COUNTIFS(olah!$Q2596:Q17594,summary!A2596,olah!$B2596:B17594,summary!B2596,olah!$N2596:N17594,summary!C2596,olah!$P2596:P17594,summary!D2596,olah!$T2596:T17594,"On Time CO")</f>
        <v>0</v>
      </c>
      <c r="M2596">
        <f>COUNTIFS(olah!$Q$2:Q17594,summary!A2596,olah!$B$2:B17594,summary!B2596,olah!$T$2:T17594,"On Time CO")</f>
        <v>0</v>
      </c>
      <c r="N2596">
        <f>COUNTIFS(olah!$Q2596:Q17594,summary!A2596,olah!$B2596:B17594,summary!B2596,olah!$N2596:N17594,summary!C2596,olah!$P2596:P17594,summary!D2596,olah!$T2596:T17594,"Overtime")</f>
        <v>1</v>
      </c>
      <c r="O2596">
        <f>COUNTIFS(olah!$Q$2:Q17594,summary!A2596,olah!$B$2:B17594,summary!B2596,olah!$T$2:T17594,"Overtime")</f>
        <v>13</v>
      </c>
      <c r="P2596">
        <f>COUNTIFS(olah!$Q2596:Q17594,summary!A2596,olah!$B2596:B17594,summary!B2596,olah!$N2596:N17594,summary!C2596,olah!$P2596:P17594,summary!D2596,olah!$T2596:T17594,"Early")</f>
        <v>0</v>
      </c>
      <c r="Q2596">
        <f>COUNTIFS(olah!$Q$2:Q17594,summary!A2596,olah!$B$2:B17594,summary!B2596,olah!$T$2:T17594,"Early")</f>
        <v>10</v>
      </c>
      <c r="R2596">
        <f>COUNTIFS(olah!$Q2596:Q17594,summary!A2596,olah!$B2596:B17594,summary!B2596,olah!$N2596:N17594,summary!C2596,olah!$P2596:P17594,summary!D2596,olah!$T2596:T17594,"NA CO")</f>
        <v>0</v>
      </c>
      <c r="S2596">
        <f>COUNTIFS(olah!$Q$2:Q17594,summary!A2596,olah!$B$2:B17594,summary!B2596,olah!$T$2:T17594,"NA CO")</f>
        <v>0</v>
      </c>
      <c r="T2596" t="str">
        <f>olah!R2596</f>
        <v>Attendance</v>
      </c>
      <c r="U2596" t="str">
        <f>IF(T2596="Permit", olah!T2596, "No Permit")</f>
        <v>No Permit</v>
      </c>
    </row>
    <row r="2597" spans="1:21" hidden="1" x14ac:dyDescent="0.3">
      <c r="A2597" s="23">
        <v>44561</v>
      </c>
      <c r="B2597" t="s">
        <v>638</v>
      </c>
      <c r="C2597" t="s">
        <v>28</v>
      </c>
      <c r="D2597" t="s">
        <v>11607</v>
      </c>
      <c r="E2597" t="str">
        <f>VLOOKUP(B2597,olah!$B:$P,2,0)</f>
        <v>2021-12-01</v>
      </c>
      <c r="F2597">
        <f>COUNTIFS(parameter!$J$4:$J$34,summary!A2597,parameter!$I$4:$I$34,"&gt;="&amp;summary!$E2597)</f>
        <v>31</v>
      </c>
      <c r="G2597">
        <f>COUNTIFS(olah!$Q2597:Q17595,summary!A2597,olah!$B2597:B17595,summary!B2597,olah!$N2597:N17595,summary!C2597,olah!$P2597:P17595,summary!D2597,olah!$S2597:S17595,"On Time")</f>
        <v>0</v>
      </c>
      <c r="H2597">
        <f>COUNTIFS(olah!$Q$2:Q17595,summary!A2597,olah!$B$2:B17595,summary!B2597,olah!$S$2:S17595,"On Time")</f>
        <v>9</v>
      </c>
      <c r="I2597">
        <f>COUNTIFS(olah!$Q2597:Q17595,summary!A2597,olah!$B2597:B17595,summary!B2597,olah!$N2597:N17595,summary!C2597,olah!$P2597:P17595,summary!D2597,olah!$S2597:S17595,"Late")</f>
        <v>1</v>
      </c>
      <c r="J2597">
        <f>COUNTIFS(olah!$Q$2:Q17595,summary!A2597,olah!$B$2:B17595,summary!B2597,olah!$S$2:S17595,"Late")</f>
        <v>14</v>
      </c>
      <c r="K2597">
        <f t="shared" si="40"/>
        <v>7</v>
      </c>
      <c r="L2597">
        <f>COUNTIFS(olah!$Q2597:Q17595,summary!A2597,olah!$B2597:B17595,summary!B2597,olah!$N2597:N17595,summary!C2597,olah!$P2597:P17595,summary!D2597,olah!$T2597:T17595,"On Time CO")</f>
        <v>0</v>
      </c>
      <c r="M2597">
        <f>COUNTIFS(olah!$Q$2:Q17595,summary!A2597,olah!$B$2:B17595,summary!B2597,olah!$T$2:T17595,"On Time CO")</f>
        <v>0</v>
      </c>
      <c r="N2597">
        <f>COUNTIFS(olah!$Q2597:Q17595,summary!A2597,olah!$B2597:B17595,summary!B2597,olah!$N2597:N17595,summary!C2597,olah!$P2597:P17595,summary!D2597,olah!$T2597:T17595,"Overtime")</f>
        <v>1</v>
      </c>
      <c r="O2597">
        <f>COUNTIFS(olah!$Q$2:Q17595,summary!A2597,olah!$B$2:B17595,summary!B2597,olah!$T$2:T17595,"Overtime")</f>
        <v>13</v>
      </c>
      <c r="P2597">
        <f>COUNTIFS(olah!$Q2597:Q17595,summary!A2597,olah!$B2597:B17595,summary!B2597,olah!$N2597:N17595,summary!C2597,olah!$P2597:P17595,summary!D2597,olah!$T2597:T17595,"Early")</f>
        <v>0</v>
      </c>
      <c r="Q2597">
        <f>COUNTIFS(olah!$Q$2:Q17595,summary!A2597,olah!$B$2:B17595,summary!B2597,olah!$T$2:T17595,"Early")</f>
        <v>10</v>
      </c>
      <c r="R2597">
        <f>COUNTIFS(olah!$Q2597:Q17595,summary!A2597,olah!$B2597:B17595,summary!B2597,olah!$N2597:N17595,summary!C2597,olah!$P2597:P17595,summary!D2597,olah!$T2597:T17595,"NA CO")</f>
        <v>0</v>
      </c>
      <c r="S2597">
        <f>COUNTIFS(olah!$Q$2:Q17595,summary!A2597,olah!$B$2:B17595,summary!B2597,olah!$T$2:T17595,"NA CO")</f>
        <v>0</v>
      </c>
      <c r="T2597" t="str">
        <f>olah!R2597</f>
        <v>Attendance</v>
      </c>
      <c r="U2597" t="str">
        <f>IF(T2597="Permit", olah!T2597, "No Permit")</f>
        <v>No Permit</v>
      </c>
    </row>
    <row r="2598" spans="1:21" hidden="1" x14ac:dyDescent="0.3">
      <c r="A2598" s="23">
        <v>44561</v>
      </c>
      <c r="B2598" t="s">
        <v>638</v>
      </c>
      <c r="C2598" t="s">
        <v>28</v>
      </c>
      <c r="D2598" t="s">
        <v>11608</v>
      </c>
      <c r="E2598" t="str">
        <f>VLOOKUP(B2598,olah!$B:$P,2,0)</f>
        <v>2021-12-01</v>
      </c>
      <c r="F2598">
        <f>COUNTIFS(parameter!$J$4:$J$34,summary!A2598,parameter!$I$4:$I$34,"&gt;="&amp;summary!$E2598)</f>
        <v>31</v>
      </c>
      <c r="G2598">
        <f>COUNTIFS(olah!$Q2598:Q17596,summary!A2598,olah!$B2598:B17596,summary!B2598,olah!$N2598:N17596,summary!C2598,olah!$P2598:P17596,summary!D2598,olah!$S2598:S17596,"On Time")</f>
        <v>0</v>
      </c>
      <c r="H2598">
        <f>COUNTIFS(olah!$Q$2:Q17596,summary!A2598,olah!$B$2:B17596,summary!B2598,olah!$S$2:S17596,"On Time")</f>
        <v>9</v>
      </c>
      <c r="I2598">
        <f>COUNTIFS(olah!$Q2598:Q17596,summary!A2598,olah!$B2598:B17596,summary!B2598,olah!$N2598:N17596,summary!C2598,olah!$P2598:P17596,summary!D2598,olah!$S2598:S17596,"Late")</f>
        <v>1</v>
      </c>
      <c r="J2598">
        <f>COUNTIFS(olah!$Q$2:Q17596,summary!A2598,olah!$B$2:B17596,summary!B2598,olah!$S$2:S17596,"Late")</f>
        <v>14</v>
      </c>
      <c r="K2598">
        <f t="shared" si="40"/>
        <v>7</v>
      </c>
      <c r="L2598">
        <f>COUNTIFS(olah!$Q2598:Q17596,summary!A2598,olah!$B2598:B17596,summary!B2598,olah!$N2598:N17596,summary!C2598,olah!$P2598:P17596,summary!D2598,olah!$T2598:T17596,"On Time CO")</f>
        <v>0</v>
      </c>
      <c r="M2598">
        <f>COUNTIFS(olah!$Q$2:Q17596,summary!A2598,olah!$B$2:B17596,summary!B2598,olah!$T$2:T17596,"On Time CO")</f>
        <v>0</v>
      </c>
      <c r="N2598">
        <f>COUNTIFS(olah!$Q2598:Q17596,summary!A2598,olah!$B2598:B17596,summary!B2598,olah!$N2598:N17596,summary!C2598,olah!$P2598:P17596,summary!D2598,olah!$T2598:T17596,"Overtime")</f>
        <v>1</v>
      </c>
      <c r="O2598">
        <f>COUNTIFS(olah!$Q$2:Q17596,summary!A2598,olah!$B$2:B17596,summary!B2598,olah!$T$2:T17596,"Overtime")</f>
        <v>13</v>
      </c>
      <c r="P2598">
        <f>COUNTIFS(olah!$Q2598:Q17596,summary!A2598,olah!$B2598:B17596,summary!B2598,olah!$N2598:N17596,summary!C2598,olah!$P2598:P17596,summary!D2598,olah!$T2598:T17596,"Early")</f>
        <v>0</v>
      </c>
      <c r="Q2598">
        <f>COUNTIFS(olah!$Q$2:Q17596,summary!A2598,olah!$B$2:B17596,summary!B2598,olah!$T$2:T17596,"Early")</f>
        <v>10</v>
      </c>
      <c r="R2598">
        <f>COUNTIFS(olah!$Q2598:Q17596,summary!A2598,olah!$B2598:B17596,summary!B2598,olah!$N2598:N17596,summary!C2598,olah!$P2598:P17596,summary!D2598,olah!$T2598:T17596,"NA CO")</f>
        <v>0</v>
      </c>
      <c r="S2598">
        <f>COUNTIFS(olah!$Q$2:Q17596,summary!A2598,olah!$B$2:B17596,summary!B2598,olah!$T$2:T17596,"NA CO")</f>
        <v>0</v>
      </c>
      <c r="T2598" t="str">
        <f>olah!R2598</f>
        <v>Attendance</v>
      </c>
      <c r="U2598" t="str">
        <f>IF(T2598="Permit", olah!T2598, "No Permit")</f>
        <v>No Permit</v>
      </c>
    </row>
    <row r="2599" spans="1:21" hidden="1" x14ac:dyDescent="0.3">
      <c r="A2599" s="23">
        <v>44561</v>
      </c>
      <c r="B2599" t="s">
        <v>638</v>
      </c>
      <c r="C2599" t="s">
        <v>28</v>
      </c>
      <c r="D2599" t="s">
        <v>11609</v>
      </c>
      <c r="E2599" t="str">
        <f>VLOOKUP(B2599,olah!$B:$P,2,0)</f>
        <v>2021-12-01</v>
      </c>
      <c r="F2599">
        <f>COUNTIFS(parameter!$J$4:$J$34,summary!A2599,parameter!$I$4:$I$34,"&gt;="&amp;summary!$E2599)</f>
        <v>31</v>
      </c>
      <c r="G2599">
        <f>COUNTIFS(olah!$Q2599:Q17597,summary!A2599,olah!$B2599:B17597,summary!B2599,olah!$N2599:N17597,summary!C2599,olah!$P2599:P17597,summary!D2599,olah!$S2599:S17597,"On Time")</f>
        <v>0</v>
      </c>
      <c r="H2599">
        <f>COUNTIFS(olah!$Q$2:Q17597,summary!A2599,olah!$B$2:B17597,summary!B2599,olah!$S$2:S17597,"On Time")</f>
        <v>9</v>
      </c>
      <c r="I2599">
        <f>COUNTIFS(olah!$Q2599:Q17597,summary!A2599,olah!$B2599:B17597,summary!B2599,olah!$N2599:N17597,summary!C2599,olah!$P2599:P17597,summary!D2599,olah!$S2599:S17597,"Late")</f>
        <v>1</v>
      </c>
      <c r="J2599">
        <f>COUNTIFS(olah!$Q$2:Q17597,summary!A2599,olah!$B$2:B17597,summary!B2599,olah!$S$2:S17597,"Late")</f>
        <v>14</v>
      </c>
      <c r="K2599">
        <f t="shared" si="40"/>
        <v>7</v>
      </c>
      <c r="L2599">
        <f>COUNTIFS(olah!$Q2599:Q17597,summary!A2599,olah!$B2599:B17597,summary!B2599,olah!$N2599:N17597,summary!C2599,olah!$P2599:P17597,summary!D2599,olah!$T2599:T17597,"On Time CO")</f>
        <v>0</v>
      </c>
      <c r="M2599">
        <f>COUNTIFS(olah!$Q$2:Q17597,summary!A2599,olah!$B$2:B17597,summary!B2599,olah!$T$2:T17597,"On Time CO")</f>
        <v>0</v>
      </c>
      <c r="N2599">
        <f>COUNTIFS(olah!$Q2599:Q17597,summary!A2599,olah!$B2599:B17597,summary!B2599,olah!$N2599:N17597,summary!C2599,olah!$P2599:P17597,summary!D2599,olah!$T2599:T17597,"Overtime")</f>
        <v>1</v>
      </c>
      <c r="O2599">
        <f>COUNTIFS(olah!$Q$2:Q17597,summary!A2599,olah!$B$2:B17597,summary!B2599,olah!$T$2:T17597,"Overtime")</f>
        <v>13</v>
      </c>
      <c r="P2599">
        <f>COUNTIFS(olah!$Q2599:Q17597,summary!A2599,olah!$B2599:B17597,summary!B2599,olah!$N2599:N17597,summary!C2599,olah!$P2599:P17597,summary!D2599,olah!$T2599:T17597,"Early")</f>
        <v>0</v>
      </c>
      <c r="Q2599">
        <f>COUNTIFS(olah!$Q$2:Q17597,summary!A2599,olah!$B$2:B17597,summary!B2599,olah!$T$2:T17597,"Early")</f>
        <v>10</v>
      </c>
      <c r="R2599">
        <f>COUNTIFS(olah!$Q2599:Q17597,summary!A2599,olah!$B2599:B17597,summary!B2599,olah!$N2599:N17597,summary!C2599,olah!$P2599:P17597,summary!D2599,olah!$T2599:T17597,"NA CO")</f>
        <v>0</v>
      </c>
      <c r="S2599">
        <f>COUNTIFS(olah!$Q$2:Q17597,summary!A2599,olah!$B$2:B17597,summary!B2599,olah!$T$2:T17597,"NA CO")</f>
        <v>0</v>
      </c>
      <c r="T2599" t="str">
        <f>olah!R2599</f>
        <v>Attendance</v>
      </c>
      <c r="U2599" t="str">
        <f>IF(T2599="Permit", olah!T2599, "No Permit")</f>
        <v>No Permit</v>
      </c>
    </row>
    <row r="2600" spans="1:21" hidden="1" x14ac:dyDescent="0.3">
      <c r="A2600" s="23">
        <v>44561</v>
      </c>
      <c r="B2600" t="s">
        <v>638</v>
      </c>
      <c r="C2600" t="s">
        <v>28</v>
      </c>
      <c r="D2600" t="s">
        <v>9024</v>
      </c>
      <c r="E2600" t="str">
        <f>VLOOKUP(B2600,olah!$B:$P,2,0)</f>
        <v>2021-12-01</v>
      </c>
      <c r="F2600">
        <f>COUNTIFS(parameter!$J$4:$J$34,summary!A2600,parameter!$I$4:$I$34,"&gt;="&amp;summary!$E2600)</f>
        <v>31</v>
      </c>
      <c r="G2600">
        <f>COUNTIFS(olah!$Q2600:Q17598,summary!A2600,olah!$B2600:B17598,summary!B2600,olah!$N2600:N17598,summary!C2600,olah!$P2600:P17598,summary!D2600,olah!$S2600:S17598,"On Time")</f>
        <v>0</v>
      </c>
      <c r="H2600">
        <f>COUNTIFS(olah!$Q$2:Q17598,summary!A2600,olah!$B$2:B17598,summary!B2600,olah!$S$2:S17598,"On Time")</f>
        <v>9</v>
      </c>
      <c r="I2600">
        <f>COUNTIFS(olah!$Q2600:Q17598,summary!A2600,olah!$B2600:B17598,summary!B2600,olah!$N2600:N17598,summary!C2600,olah!$P2600:P17598,summary!D2600,olah!$S2600:S17598,"Late")</f>
        <v>1</v>
      </c>
      <c r="J2600">
        <f>COUNTIFS(olah!$Q$2:Q17598,summary!A2600,olah!$B$2:B17598,summary!B2600,olah!$S$2:S17598,"Late")</f>
        <v>14</v>
      </c>
      <c r="K2600">
        <f t="shared" si="40"/>
        <v>7</v>
      </c>
      <c r="L2600">
        <f>COUNTIFS(olah!$Q2600:Q17598,summary!A2600,olah!$B2600:B17598,summary!B2600,olah!$N2600:N17598,summary!C2600,olah!$P2600:P17598,summary!D2600,olah!$T2600:T17598,"On Time CO")</f>
        <v>0</v>
      </c>
      <c r="M2600">
        <f>COUNTIFS(olah!$Q$2:Q17598,summary!A2600,olah!$B$2:B17598,summary!B2600,olah!$T$2:T17598,"On Time CO")</f>
        <v>0</v>
      </c>
      <c r="N2600">
        <f>COUNTIFS(olah!$Q2600:Q17598,summary!A2600,olah!$B2600:B17598,summary!B2600,olah!$N2600:N17598,summary!C2600,olah!$P2600:P17598,summary!D2600,olah!$T2600:T17598,"Overtime")</f>
        <v>1</v>
      </c>
      <c r="O2600">
        <f>COUNTIFS(olah!$Q$2:Q17598,summary!A2600,olah!$B$2:B17598,summary!B2600,olah!$T$2:T17598,"Overtime")</f>
        <v>13</v>
      </c>
      <c r="P2600">
        <f>COUNTIFS(olah!$Q2600:Q17598,summary!A2600,olah!$B2600:B17598,summary!B2600,olah!$N2600:N17598,summary!C2600,olah!$P2600:P17598,summary!D2600,olah!$T2600:T17598,"Early")</f>
        <v>0</v>
      </c>
      <c r="Q2600">
        <f>COUNTIFS(olah!$Q$2:Q17598,summary!A2600,olah!$B$2:B17598,summary!B2600,olah!$T$2:T17598,"Early")</f>
        <v>10</v>
      </c>
      <c r="R2600">
        <f>COUNTIFS(olah!$Q2600:Q17598,summary!A2600,olah!$B2600:B17598,summary!B2600,olah!$N2600:N17598,summary!C2600,olah!$P2600:P17598,summary!D2600,olah!$T2600:T17598,"NA CO")</f>
        <v>0</v>
      </c>
      <c r="S2600">
        <f>COUNTIFS(olah!$Q$2:Q17598,summary!A2600,olah!$B$2:B17598,summary!B2600,olah!$T$2:T17598,"NA CO")</f>
        <v>0</v>
      </c>
      <c r="T2600" t="str">
        <f>olah!R2600</f>
        <v>Attendance</v>
      </c>
      <c r="U2600" t="str">
        <f>IF(T2600="Permit", olah!T2600, "No Permit")</f>
        <v>No Permit</v>
      </c>
    </row>
    <row r="2601" spans="1:21" hidden="1" x14ac:dyDescent="0.3">
      <c r="A2601" s="23">
        <v>44561</v>
      </c>
      <c r="B2601" t="s">
        <v>638</v>
      </c>
      <c r="C2601" t="s">
        <v>28</v>
      </c>
      <c r="D2601" t="s">
        <v>10213</v>
      </c>
      <c r="E2601" t="str">
        <f>VLOOKUP(B2601,olah!$B:$P,2,0)</f>
        <v>2021-12-01</v>
      </c>
      <c r="F2601">
        <f>COUNTIFS(parameter!$J$4:$J$34,summary!A2601,parameter!$I$4:$I$34,"&gt;="&amp;summary!$E2601)</f>
        <v>31</v>
      </c>
      <c r="G2601">
        <f>COUNTIFS(olah!$Q2601:Q17599,summary!A2601,olah!$B2601:B17599,summary!B2601,olah!$N2601:N17599,summary!C2601,olah!$P2601:P17599,summary!D2601,olah!$S2601:S17599,"On Time")</f>
        <v>0</v>
      </c>
      <c r="H2601">
        <f>COUNTIFS(olah!$Q$2:Q17599,summary!A2601,olah!$B$2:B17599,summary!B2601,olah!$S$2:S17599,"On Time")</f>
        <v>9</v>
      </c>
      <c r="I2601">
        <f>COUNTIFS(olah!$Q2601:Q17599,summary!A2601,olah!$B2601:B17599,summary!B2601,olah!$N2601:N17599,summary!C2601,olah!$P2601:P17599,summary!D2601,olah!$S2601:S17599,"Late")</f>
        <v>1</v>
      </c>
      <c r="J2601">
        <f>COUNTIFS(olah!$Q$2:Q17599,summary!A2601,olah!$B$2:B17599,summary!B2601,olah!$S$2:S17599,"Late")</f>
        <v>14</v>
      </c>
      <c r="K2601">
        <f t="shared" si="40"/>
        <v>7</v>
      </c>
      <c r="L2601">
        <f>COUNTIFS(olah!$Q2601:Q17599,summary!A2601,olah!$B2601:B17599,summary!B2601,olah!$N2601:N17599,summary!C2601,olah!$P2601:P17599,summary!D2601,olah!$T2601:T17599,"On Time CO")</f>
        <v>0</v>
      </c>
      <c r="M2601">
        <f>COUNTIFS(olah!$Q$2:Q17599,summary!A2601,olah!$B$2:B17599,summary!B2601,olah!$T$2:T17599,"On Time CO")</f>
        <v>0</v>
      </c>
      <c r="N2601">
        <f>COUNTIFS(olah!$Q2601:Q17599,summary!A2601,olah!$B2601:B17599,summary!B2601,olah!$N2601:N17599,summary!C2601,olah!$P2601:P17599,summary!D2601,olah!$T2601:T17599,"Overtime")</f>
        <v>1</v>
      </c>
      <c r="O2601">
        <f>COUNTIFS(olah!$Q$2:Q17599,summary!A2601,olah!$B$2:B17599,summary!B2601,olah!$T$2:T17599,"Overtime")</f>
        <v>13</v>
      </c>
      <c r="P2601">
        <f>COUNTIFS(olah!$Q2601:Q17599,summary!A2601,olah!$B2601:B17599,summary!B2601,olah!$N2601:N17599,summary!C2601,olah!$P2601:P17599,summary!D2601,olah!$T2601:T17599,"Early")</f>
        <v>0</v>
      </c>
      <c r="Q2601">
        <f>COUNTIFS(olah!$Q$2:Q17599,summary!A2601,olah!$B$2:B17599,summary!B2601,olah!$T$2:T17599,"Early")</f>
        <v>10</v>
      </c>
      <c r="R2601">
        <f>COUNTIFS(olah!$Q2601:Q17599,summary!A2601,olah!$B2601:B17599,summary!B2601,olah!$N2601:N17599,summary!C2601,olah!$P2601:P17599,summary!D2601,olah!$T2601:T17599,"NA CO")</f>
        <v>0</v>
      </c>
      <c r="S2601">
        <f>COUNTIFS(olah!$Q$2:Q17599,summary!A2601,olah!$B$2:B17599,summary!B2601,olah!$T$2:T17599,"NA CO")</f>
        <v>0</v>
      </c>
      <c r="T2601" t="str">
        <f>olah!R2601</f>
        <v>Attendance</v>
      </c>
      <c r="U2601" t="str">
        <f>IF(T2601="Permit", olah!T2601, "No Permit")</f>
        <v>No Permit</v>
      </c>
    </row>
    <row r="2602" spans="1:21" hidden="1" x14ac:dyDescent="0.3">
      <c r="A2602" s="23">
        <v>44561</v>
      </c>
      <c r="B2602" t="s">
        <v>638</v>
      </c>
      <c r="C2602" t="s">
        <v>28</v>
      </c>
      <c r="D2602" t="s">
        <v>7927</v>
      </c>
      <c r="E2602" t="str">
        <f>VLOOKUP(B2602,olah!$B:$P,2,0)</f>
        <v>2021-12-01</v>
      </c>
      <c r="F2602">
        <f>COUNTIFS(parameter!$J$4:$J$34,summary!A2602,parameter!$I$4:$I$34,"&gt;="&amp;summary!$E2602)</f>
        <v>31</v>
      </c>
      <c r="G2602">
        <f>COUNTIFS(olah!$Q2602:Q17600,summary!A2602,olah!$B2602:B17600,summary!B2602,olah!$N2602:N17600,summary!C2602,olah!$P2602:P17600,summary!D2602,olah!$S2602:S17600,"On Time")</f>
        <v>1</v>
      </c>
      <c r="H2602">
        <f>COUNTIFS(olah!$Q$2:Q17600,summary!A2602,olah!$B$2:B17600,summary!B2602,olah!$S$2:S17600,"On Time")</f>
        <v>9</v>
      </c>
      <c r="I2602">
        <f>COUNTIFS(olah!$Q2602:Q17600,summary!A2602,olah!$B2602:B17600,summary!B2602,olah!$N2602:N17600,summary!C2602,olah!$P2602:P17600,summary!D2602,olah!$S2602:S17600,"Late")</f>
        <v>0</v>
      </c>
      <c r="J2602">
        <f>COUNTIFS(olah!$Q$2:Q17600,summary!A2602,olah!$B$2:B17600,summary!B2602,olah!$S$2:S17600,"Late")</f>
        <v>14</v>
      </c>
      <c r="K2602">
        <f t="shared" si="40"/>
        <v>8</v>
      </c>
      <c r="L2602">
        <f>COUNTIFS(olah!$Q2602:Q17600,summary!A2602,olah!$B2602:B17600,summary!B2602,olah!$N2602:N17600,summary!C2602,olah!$P2602:P17600,summary!D2602,olah!$T2602:T17600,"On Time CO")</f>
        <v>0</v>
      </c>
      <c r="M2602">
        <f>COUNTIFS(olah!$Q$2:Q17600,summary!A2602,olah!$B$2:B17600,summary!B2602,olah!$T$2:T17600,"On Time CO")</f>
        <v>0</v>
      </c>
      <c r="N2602">
        <f>COUNTIFS(olah!$Q2602:Q17600,summary!A2602,olah!$B2602:B17600,summary!B2602,olah!$N2602:N17600,summary!C2602,olah!$P2602:P17600,summary!D2602,olah!$T2602:T17600,"Overtime")</f>
        <v>0</v>
      </c>
      <c r="O2602">
        <f>COUNTIFS(olah!$Q$2:Q17600,summary!A2602,olah!$B$2:B17600,summary!B2602,olah!$T$2:T17600,"Overtime")</f>
        <v>13</v>
      </c>
      <c r="P2602">
        <f>COUNTIFS(olah!$Q2602:Q17600,summary!A2602,olah!$B2602:B17600,summary!B2602,olah!$N2602:N17600,summary!C2602,olah!$P2602:P17600,summary!D2602,olah!$T2602:T17600,"Early")</f>
        <v>1</v>
      </c>
      <c r="Q2602">
        <f>COUNTIFS(olah!$Q$2:Q17600,summary!A2602,olah!$B$2:B17600,summary!B2602,olah!$T$2:T17600,"Early")</f>
        <v>10</v>
      </c>
      <c r="R2602">
        <f>COUNTIFS(olah!$Q2602:Q17600,summary!A2602,olah!$B2602:B17600,summary!B2602,olah!$N2602:N17600,summary!C2602,olah!$P2602:P17600,summary!D2602,olah!$T2602:T17600,"NA CO")</f>
        <v>0</v>
      </c>
      <c r="S2602">
        <f>COUNTIFS(olah!$Q$2:Q17600,summary!A2602,olah!$B$2:B17600,summary!B2602,olah!$T$2:T17600,"NA CO")</f>
        <v>0</v>
      </c>
      <c r="T2602" t="str">
        <f>olah!R2602</f>
        <v>Attendance</v>
      </c>
      <c r="U2602" t="str">
        <f>IF(T2602="Permit", olah!T2602, "No Permit")</f>
        <v>No Permit</v>
      </c>
    </row>
    <row r="2603" spans="1:21" hidden="1" x14ac:dyDescent="0.3">
      <c r="A2603" s="23">
        <v>44561</v>
      </c>
      <c r="B2603" t="s">
        <v>638</v>
      </c>
      <c r="C2603" t="s">
        <v>28</v>
      </c>
      <c r="D2603" t="s">
        <v>11610</v>
      </c>
      <c r="E2603" t="str">
        <f>VLOOKUP(B2603,olah!$B:$P,2,0)</f>
        <v>2021-12-01</v>
      </c>
      <c r="F2603">
        <f>COUNTIFS(parameter!$J$4:$J$34,summary!A2603,parameter!$I$4:$I$34,"&gt;="&amp;summary!$E2603)</f>
        <v>31</v>
      </c>
      <c r="G2603">
        <f>COUNTIFS(olah!$Q2603:Q17601,summary!A2603,olah!$B2603:B17601,summary!B2603,olah!$N2603:N17601,summary!C2603,olah!$P2603:P17601,summary!D2603,olah!$S2603:S17601,"On Time")</f>
        <v>1</v>
      </c>
      <c r="H2603">
        <f>COUNTIFS(olah!$Q$2:Q17601,summary!A2603,olah!$B$2:B17601,summary!B2603,olah!$S$2:S17601,"On Time")</f>
        <v>9</v>
      </c>
      <c r="I2603">
        <f>COUNTIFS(olah!$Q2603:Q17601,summary!A2603,olah!$B2603:B17601,summary!B2603,olah!$N2603:N17601,summary!C2603,olah!$P2603:P17601,summary!D2603,olah!$S2603:S17601,"Late")</f>
        <v>0</v>
      </c>
      <c r="J2603">
        <f>COUNTIFS(olah!$Q$2:Q17601,summary!A2603,olah!$B$2:B17601,summary!B2603,olah!$S$2:S17601,"Late")</f>
        <v>14</v>
      </c>
      <c r="K2603">
        <f t="shared" si="40"/>
        <v>8</v>
      </c>
      <c r="L2603">
        <f>COUNTIFS(olah!$Q2603:Q17601,summary!A2603,olah!$B2603:B17601,summary!B2603,olah!$N2603:N17601,summary!C2603,olah!$P2603:P17601,summary!D2603,olah!$T2603:T17601,"On Time CO")</f>
        <v>0</v>
      </c>
      <c r="M2603">
        <f>COUNTIFS(olah!$Q$2:Q17601,summary!A2603,olah!$B$2:B17601,summary!B2603,olah!$T$2:T17601,"On Time CO")</f>
        <v>0</v>
      </c>
      <c r="N2603">
        <f>COUNTIFS(olah!$Q2603:Q17601,summary!A2603,olah!$B2603:B17601,summary!B2603,olah!$N2603:N17601,summary!C2603,olah!$P2603:P17601,summary!D2603,olah!$T2603:T17601,"Overtime")</f>
        <v>0</v>
      </c>
      <c r="O2603">
        <f>COUNTIFS(olah!$Q$2:Q17601,summary!A2603,olah!$B$2:B17601,summary!B2603,olah!$T$2:T17601,"Overtime")</f>
        <v>13</v>
      </c>
      <c r="P2603">
        <f>COUNTIFS(olah!$Q2603:Q17601,summary!A2603,olah!$B2603:B17601,summary!B2603,olah!$N2603:N17601,summary!C2603,olah!$P2603:P17601,summary!D2603,olah!$T2603:T17601,"Early")</f>
        <v>1</v>
      </c>
      <c r="Q2603">
        <f>COUNTIFS(olah!$Q$2:Q17601,summary!A2603,olah!$B$2:B17601,summary!B2603,olah!$T$2:T17601,"Early")</f>
        <v>10</v>
      </c>
      <c r="R2603">
        <f>COUNTIFS(olah!$Q2603:Q17601,summary!A2603,olah!$B2603:B17601,summary!B2603,olah!$N2603:N17601,summary!C2603,olah!$P2603:P17601,summary!D2603,olah!$T2603:T17601,"NA CO")</f>
        <v>0</v>
      </c>
      <c r="S2603">
        <f>COUNTIFS(olah!$Q$2:Q17601,summary!A2603,olah!$B$2:B17601,summary!B2603,olah!$T$2:T17601,"NA CO")</f>
        <v>0</v>
      </c>
      <c r="T2603" t="str">
        <f>olah!R2603</f>
        <v>Attendance</v>
      </c>
      <c r="U2603" t="str">
        <f>IF(T2603="Permit", olah!T2603, "No Permit")</f>
        <v>No Permit</v>
      </c>
    </row>
    <row r="2604" spans="1:21" hidden="1" x14ac:dyDescent="0.3">
      <c r="A2604" s="23">
        <v>44561</v>
      </c>
      <c r="B2604" t="s">
        <v>638</v>
      </c>
      <c r="C2604" t="s">
        <v>28</v>
      </c>
      <c r="D2604" t="s">
        <v>9025</v>
      </c>
      <c r="E2604" t="str">
        <f>VLOOKUP(B2604,olah!$B:$P,2,0)</f>
        <v>2021-12-01</v>
      </c>
      <c r="F2604">
        <f>COUNTIFS(parameter!$J$4:$J$34,summary!A2604,parameter!$I$4:$I$34,"&gt;="&amp;summary!$E2604)</f>
        <v>31</v>
      </c>
      <c r="G2604">
        <f>COUNTIFS(olah!$Q2604:Q17602,summary!A2604,olah!$B2604:B17602,summary!B2604,olah!$N2604:N17602,summary!C2604,olah!$P2604:P17602,summary!D2604,olah!$S2604:S17602,"On Time")</f>
        <v>1</v>
      </c>
      <c r="H2604">
        <f>COUNTIFS(olah!$Q$2:Q17602,summary!A2604,olah!$B$2:B17602,summary!B2604,olah!$S$2:S17602,"On Time")</f>
        <v>9</v>
      </c>
      <c r="I2604">
        <f>COUNTIFS(olah!$Q2604:Q17602,summary!A2604,olah!$B2604:B17602,summary!B2604,olah!$N2604:N17602,summary!C2604,olah!$P2604:P17602,summary!D2604,olah!$S2604:S17602,"Late")</f>
        <v>0</v>
      </c>
      <c r="J2604">
        <f>COUNTIFS(olah!$Q$2:Q17602,summary!A2604,olah!$B$2:B17602,summary!B2604,olah!$S$2:S17602,"Late")</f>
        <v>14</v>
      </c>
      <c r="K2604">
        <f t="shared" si="40"/>
        <v>8</v>
      </c>
      <c r="L2604">
        <f>COUNTIFS(olah!$Q2604:Q17602,summary!A2604,olah!$B2604:B17602,summary!B2604,olah!$N2604:N17602,summary!C2604,olah!$P2604:P17602,summary!D2604,olah!$T2604:T17602,"On Time CO")</f>
        <v>0</v>
      </c>
      <c r="M2604">
        <f>COUNTIFS(olah!$Q$2:Q17602,summary!A2604,olah!$B$2:B17602,summary!B2604,olah!$T$2:T17602,"On Time CO")</f>
        <v>0</v>
      </c>
      <c r="N2604">
        <f>COUNTIFS(olah!$Q2604:Q17602,summary!A2604,olah!$B2604:B17602,summary!B2604,olah!$N2604:N17602,summary!C2604,olah!$P2604:P17602,summary!D2604,olah!$T2604:T17602,"Overtime")</f>
        <v>0</v>
      </c>
      <c r="O2604">
        <f>COUNTIFS(olah!$Q$2:Q17602,summary!A2604,olah!$B$2:B17602,summary!B2604,olah!$T$2:T17602,"Overtime")</f>
        <v>13</v>
      </c>
      <c r="P2604">
        <f>COUNTIFS(olah!$Q2604:Q17602,summary!A2604,olah!$B2604:B17602,summary!B2604,olah!$N2604:N17602,summary!C2604,olah!$P2604:P17602,summary!D2604,olah!$T2604:T17602,"Early")</f>
        <v>1</v>
      </c>
      <c r="Q2604">
        <f>COUNTIFS(olah!$Q$2:Q17602,summary!A2604,olah!$B$2:B17602,summary!B2604,olah!$T$2:T17602,"Early")</f>
        <v>10</v>
      </c>
      <c r="R2604">
        <f>COUNTIFS(olah!$Q2604:Q17602,summary!A2604,olah!$B2604:B17602,summary!B2604,olah!$N2604:N17602,summary!C2604,olah!$P2604:P17602,summary!D2604,olah!$T2604:T17602,"NA CO")</f>
        <v>0</v>
      </c>
      <c r="S2604">
        <f>COUNTIFS(olah!$Q$2:Q17602,summary!A2604,olah!$B$2:B17602,summary!B2604,olah!$T$2:T17602,"NA CO")</f>
        <v>0</v>
      </c>
      <c r="T2604" t="str">
        <f>olah!R2604</f>
        <v>Attendance</v>
      </c>
      <c r="U2604" t="str">
        <f>IF(T2604="Permit", olah!T2604, "No Permit")</f>
        <v>No Permit</v>
      </c>
    </row>
    <row r="2605" spans="1:21" hidden="1" x14ac:dyDescent="0.3">
      <c r="A2605" s="23">
        <v>44561</v>
      </c>
      <c r="B2605" t="s">
        <v>638</v>
      </c>
      <c r="C2605" t="s">
        <v>28</v>
      </c>
      <c r="D2605" t="s">
        <v>10214</v>
      </c>
      <c r="E2605" t="str">
        <f>VLOOKUP(B2605,olah!$B:$P,2,0)</f>
        <v>2021-12-01</v>
      </c>
      <c r="F2605">
        <f>COUNTIFS(parameter!$J$4:$J$34,summary!A2605,parameter!$I$4:$I$34,"&gt;="&amp;summary!$E2605)</f>
        <v>31</v>
      </c>
      <c r="G2605">
        <f>COUNTIFS(olah!$Q2605:Q17603,summary!A2605,olah!$B2605:B17603,summary!B2605,olah!$N2605:N17603,summary!C2605,olah!$P2605:P17603,summary!D2605,olah!$S2605:S17603,"On Time")</f>
        <v>1</v>
      </c>
      <c r="H2605">
        <f>COUNTIFS(olah!$Q$2:Q17603,summary!A2605,olah!$B$2:B17603,summary!B2605,olah!$S$2:S17603,"On Time")</f>
        <v>9</v>
      </c>
      <c r="I2605">
        <f>COUNTIFS(olah!$Q2605:Q17603,summary!A2605,olah!$B2605:B17603,summary!B2605,olah!$N2605:N17603,summary!C2605,olah!$P2605:P17603,summary!D2605,olah!$S2605:S17603,"Late")</f>
        <v>0</v>
      </c>
      <c r="J2605">
        <f>COUNTIFS(olah!$Q$2:Q17603,summary!A2605,olah!$B$2:B17603,summary!B2605,olah!$S$2:S17603,"Late")</f>
        <v>14</v>
      </c>
      <c r="K2605">
        <f t="shared" si="40"/>
        <v>8</v>
      </c>
      <c r="L2605">
        <f>COUNTIFS(olah!$Q2605:Q17603,summary!A2605,olah!$B2605:B17603,summary!B2605,olah!$N2605:N17603,summary!C2605,olah!$P2605:P17603,summary!D2605,olah!$T2605:T17603,"On Time CO")</f>
        <v>0</v>
      </c>
      <c r="M2605">
        <f>COUNTIFS(olah!$Q$2:Q17603,summary!A2605,olah!$B$2:B17603,summary!B2605,olah!$T$2:T17603,"On Time CO")</f>
        <v>0</v>
      </c>
      <c r="N2605">
        <f>COUNTIFS(olah!$Q2605:Q17603,summary!A2605,olah!$B2605:B17603,summary!B2605,olah!$N2605:N17603,summary!C2605,olah!$P2605:P17603,summary!D2605,olah!$T2605:T17603,"Overtime")</f>
        <v>0</v>
      </c>
      <c r="O2605">
        <f>COUNTIFS(olah!$Q$2:Q17603,summary!A2605,olah!$B$2:B17603,summary!B2605,olah!$T$2:T17603,"Overtime")</f>
        <v>13</v>
      </c>
      <c r="P2605">
        <f>COUNTIFS(olah!$Q2605:Q17603,summary!A2605,olah!$B2605:B17603,summary!B2605,olah!$N2605:N17603,summary!C2605,olah!$P2605:P17603,summary!D2605,olah!$T2605:T17603,"Early")</f>
        <v>1</v>
      </c>
      <c r="Q2605">
        <f>COUNTIFS(olah!$Q$2:Q17603,summary!A2605,olah!$B$2:B17603,summary!B2605,olah!$T$2:T17603,"Early")</f>
        <v>10</v>
      </c>
      <c r="R2605">
        <f>COUNTIFS(olah!$Q2605:Q17603,summary!A2605,olah!$B2605:B17603,summary!B2605,olah!$N2605:N17603,summary!C2605,olah!$P2605:P17603,summary!D2605,olah!$T2605:T17603,"NA CO")</f>
        <v>0</v>
      </c>
      <c r="S2605">
        <f>COUNTIFS(olah!$Q$2:Q17603,summary!A2605,olah!$B$2:B17603,summary!B2605,olah!$T$2:T17603,"NA CO")</f>
        <v>0</v>
      </c>
      <c r="T2605" t="str">
        <f>olah!R2605</f>
        <v>Attendance</v>
      </c>
      <c r="U2605" t="str">
        <f>IF(T2605="Permit", olah!T2605, "No Permit")</f>
        <v>No Permit</v>
      </c>
    </row>
    <row r="2606" spans="1:21" hidden="1" x14ac:dyDescent="0.3">
      <c r="A2606" s="23">
        <v>44561</v>
      </c>
      <c r="B2606" t="s">
        <v>638</v>
      </c>
      <c r="C2606" t="s">
        <v>28</v>
      </c>
      <c r="D2606" t="s">
        <v>7814</v>
      </c>
      <c r="E2606" t="str">
        <f>VLOOKUP(B2606,olah!$B:$P,2,0)</f>
        <v>2021-12-01</v>
      </c>
      <c r="F2606">
        <f>COUNTIFS(parameter!$J$4:$J$34,summary!A2606,parameter!$I$4:$I$34,"&gt;="&amp;summary!$E2606)</f>
        <v>31</v>
      </c>
      <c r="G2606">
        <f>COUNTIFS(olah!$Q2606:Q17604,summary!A2606,olah!$B2606:B17604,summary!B2606,olah!$N2606:N17604,summary!C2606,olah!$P2606:P17604,summary!D2606,olah!$S2606:S17604,"On Time")</f>
        <v>1</v>
      </c>
      <c r="H2606">
        <f>COUNTIFS(olah!$Q$2:Q17604,summary!A2606,olah!$B$2:B17604,summary!B2606,olah!$S$2:S17604,"On Time")</f>
        <v>9</v>
      </c>
      <c r="I2606">
        <f>COUNTIFS(olah!$Q2606:Q17604,summary!A2606,olah!$B2606:B17604,summary!B2606,olah!$N2606:N17604,summary!C2606,olah!$P2606:P17604,summary!D2606,olah!$S2606:S17604,"Late")</f>
        <v>0</v>
      </c>
      <c r="J2606">
        <f>COUNTIFS(olah!$Q$2:Q17604,summary!A2606,olah!$B$2:B17604,summary!B2606,olah!$S$2:S17604,"Late")</f>
        <v>14</v>
      </c>
      <c r="K2606">
        <f t="shared" si="40"/>
        <v>8</v>
      </c>
      <c r="L2606">
        <f>COUNTIFS(olah!$Q2606:Q17604,summary!A2606,olah!$B2606:B17604,summary!B2606,olah!$N2606:N17604,summary!C2606,olah!$P2606:P17604,summary!D2606,olah!$T2606:T17604,"On Time CO")</f>
        <v>0</v>
      </c>
      <c r="M2606">
        <f>COUNTIFS(olah!$Q$2:Q17604,summary!A2606,olah!$B$2:B17604,summary!B2606,olah!$T$2:T17604,"On Time CO")</f>
        <v>0</v>
      </c>
      <c r="N2606">
        <f>COUNTIFS(olah!$Q2606:Q17604,summary!A2606,olah!$B2606:B17604,summary!B2606,olah!$N2606:N17604,summary!C2606,olah!$P2606:P17604,summary!D2606,olah!$T2606:T17604,"Overtime")</f>
        <v>0</v>
      </c>
      <c r="O2606">
        <f>COUNTIFS(olah!$Q$2:Q17604,summary!A2606,olah!$B$2:B17604,summary!B2606,olah!$T$2:T17604,"Overtime")</f>
        <v>13</v>
      </c>
      <c r="P2606">
        <f>COUNTIFS(olah!$Q2606:Q17604,summary!A2606,olah!$B2606:B17604,summary!B2606,olah!$N2606:N17604,summary!C2606,olah!$P2606:P17604,summary!D2606,olah!$T2606:T17604,"Early")</f>
        <v>1</v>
      </c>
      <c r="Q2606">
        <f>COUNTIFS(olah!$Q$2:Q17604,summary!A2606,olah!$B$2:B17604,summary!B2606,olah!$T$2:T17604,"Early")</f>
        <v>10</v>
      </c>
      <c r="R2606">
        <f>COUNTIFS(olah!$Q2606:Q17604,summary!A2606,olah!$B2606:B17604,summary!B2606,olah!$N2606:N17604,summary!C2606,olah!$P2606:P17604,summary!D2606,olah!$T2606:T17604,"NA CO")</f>
        <v>0</v>
      </c>
      <c r="S2606">
        <f>COUNTIFS(olah!$Q$2:Q17604,summary!A2606,olah!$B$2:B17604,summary!B2606,olah!$T$2:T17604,"NA CO")</f>
        <v>0</v>
      </c>
      <c r="T2606" t="str">
        <f>olah!R2606</f>
        <v>Attendance</v>
      </c>
      <c r="U2606" t="str">
        <f>IF(T2606="Permit", olah!T2606, "No Permit")</f>
        <v>No Permit</v>
      </c>
    </row>
    <row r="2607" spans="1:21" hidden="1" x14ac:dyDescent="0.3">
      <c r="A2607" s="23">
        <v>44561</v>
      </c>
      <c r="B2607" t="s">
        <v>640</v>
      </c>
      <c r="C2607" t="s">
        <v>28</v>
      </c>
      <c r="D2607" t="s">
        <v>1390</v>
      </c>
      <c r="E2607" t="str">
        <f>VLOOKUP(B2607,olah!$B:$P,2,0)</f>
        <v>2021-12-01</v>
      </c>
      <c r="F2607">
        <f>COUNTIFS(parameter!$J$4:$J$34,summary!A2607,parameter!$I$4:$I$34,"&gt;="&amp;summary!$E2607)</f>
        <v>31</v>
      </c>
      <c r="G2607">
        <f>COUNTIFS(olah!$Q2607:Q17605,summary!A2607,olah!$B2607:B17605,summary!B2607,olah!$N2607:N17605,summary!C2607,olah!$P2607:P17605,summary!D2607,olah!$S2607:S17605,"On Time")</f>
        <v>1</v>
      </c>
      <c r="H2607">
        <f>COUNTIFS(olah!$Q$2:Q17605,summary!A2607,olah!$B$2:B17605,summary!B2607,olah!$S$2:S17605,"On Time")</f>
        <v>22</v>
      </c>
      <c r="I2607">
        <f>COUNTIFS(olah!$Q2607:Q17605,summary!A2607,olah!$B2607:B17605,summary!B2607,olah!$N2607:N17605,summary!C2607,olah!$P2607:P17605,summary!D2607,olah!$S2607:S17605,"Late")</f>
        <v>0</v>
      </c>
      <c r="J2607">
        <f>COUNTIFS(olah!$Q$2:Q17605,summary!A2607,olah!$B$2:B17605,summary!B2607,olah!$S$2:S17605,"Late")</f>
        <v>1</v>
      </c>
      <c r="K2607">
        <f t="shared" si="40"/>
        <v>8</v>
      </c>
      <c r="L2607">
        <f>COUNTIFS(olah!$Q2607:Q17605,summary!A2607,olah!$B2607:B17605,summary!B2607,olah!$N2607:N17605,summary!C2607,olah!$P2607:P17605,summary!D2607,olah!$T2607:T17605,"On Time CO")</f>
        <v>1</v>
      </c>
      <c r="M2607">
        <f>COUNTIFS(olah!$Q$2:Q17605,summary!A2607,olah!$B$2:B17605,summary!B2607,olah!$T$2:T17605,"On Time CO")</f>
        <v>16</v>
      </c>
      <c r="N2607">
        <f>COUNTIFS(olah!$Q2607:Q17605,summary!A2607,olah!$B2607:B17605,summary!B2607,olah!$N2607:N17605,summary!C2607,olah!$P2607:P17605,summary!D2607,olah!$T2607:T17605,"Overtime")</f>
        <v>0</v>
      </c>
      <c r="O2607">
        <f>COUNTIFS(olah!$Q$2:Q17605,summary!A2607,olah!$B$2:B17605,summary!B2607,olah!$T$2:T17605,"Overtime")</f>
        <v>0</v>
      </c>
      <c r="P2607">
        <f>COUNTIFS(olah!$Q2607:Q17605,summary!A2607,olah!$B2607:B17605,summary!B2607,olah!$N2607:N17605,summary!C2607,olah!$P2607:P17605,summary!D2607,olah!$T2607:T17605,"Early")</f>
        <v>0</v>
      </c>
      <c r="Q2607">
        <f>COUNTIFS(olah!$Q$2:Q17605,summary!A2607,olah!$B$2:B17605,summary!B2607,olah!$T$2:T17605,"Early")</f>
        <v>1</v>
      </c>
      <c r="R2607">
        <f>COUNTIFS(olah!$Q2607:Q17605,summary!A2607,olah!$B2607:B17605,summary!B2607,olah!$N2607:N17605,summary!C2607,olah!$P2607:P17605,summary!D2607,olah!$T2607:T17605,"NA CO")</f>
        <v>0</v>
      </c>
      <c r="S2607">
        <f>COUNTIFS(olah!$Q$2:Q17605,summary!A2607,olah!$B$2:B17605,summary!B2607,olah!$T$2:T17605,"NA CO")</f>
        <v>6</v>
      </c>
      <c r="T2607" t="str">
        <f>olah!R2607</f>
        <v>Attendance</v>
      </c>
      <c r="U2607" t="str">
        <f>IF(T2607="Permit", olah!T2607, "No Permit")</f>
        <v>No Permit</v>
      </c>
    </row>
    <row r="2608" spans="1:21" hidden="1" x14ac:dyDescent="0.3">
      <c r="A2608" s="23">
        <v>44561</v>
      </c>
      <c r="B2608" t="s">
        <v>640</v>
      </c>
      <c r="C2608" t="s">
        <v>9217</v>
      </c>
      <c r="D2608" t="s">
        <v>5935</v>
      </c>
      <c r="E2608" t="str">
        <f>VLOOKUP(B2608,olah!$B:$P,2,0)</f>
        <v>2021-12-01</v>
      </c>
      <c r="F2608">
        <f>COUNTIFS(parameter!$J$4:$J$34,summary!A2608,parameter!$I$4:$I$34,"&gt;="&amp;summary!$E2608)</f>
        <v>31</v>
      </c>
      <c r="G2608">
        <f>COUNTIFS(olah!$Q2608:Q17606,summary!A2608,olah!$B2608:B17606,summary!B2608,olah!$N2608:N17606,summary!C2608,olah!$P2608:P17606,summary!D2608,olah!$S2608:S17606,"On Time")</f>
        <v>1</v>
      </c>
      <c r="H2608">
        <f>COUNTIFS(olah!$Q$2:Q17606,summary!A2608,olah!$B$2:B17606,summary!B2608,olah!$S$2:S17606,"On Time")</f>
        <v>22</v>
      </c>
      <c r="I2608">
        <f>COUNTIFS(olah!$Q2608:Q17606,summary!A2608,olah!$B2608:B17606,summary!B2608,olah!$N2608:N17606,summary!C2608,olah!$P2608:P17606,summary!D2608,olah!$S2608:S17606,"Late")</f>
        <v>0</v>
      </c>
      <c r="J2608">
        <f>COUNTIFS(olah!$Q$2:Q17606,summary!A2608,olah!$B$2:B17606,summary!B2608,olah!$S$2:S17606,"Late")</f>
        <v>1</v>
      </c>
      <c r="K2608">
        <f t="shared" si="40"/>
        <v>8</v>
      </c>
      <c r="L2608">
        <f>COUNTIFS(olah!$Q2608:Q17606,summary!A2608,olah!$B2608:B17606,summary!B2608,olah!$N2608:N17606,summary!C2608,olah!$P2608:P17606,summary!D2608,olah!$T2608:T17606,"On Time CO")</f>
        <v>1</v>
      </c>
      <c r="M2608">
        <f>COUNTIFS(olah!$Q$2:Q17606,summary!A2608,olah!$B$2:B17606,summary!B2608,olah!$T$2:T17606,"On Time CO")</f>
        <v>16</v>
      </c>
      <c r="N2608">
        <f>COUNTIFS(olah!$Q2608:Q17606,summary!A2608,olah!$B2608:B17606,summary!B2608,olah!$N2608:N17606,summary!C2608,olah!$P2608:P17606,summary!D2608,olah!$T2608:T17606,"Overtime")</f>
        <v>0</v>
      </c>
      <c r="O2608">
        <f>COUNTIFS(olah!$Q$2:Q17606,summary!A2608,olah!$B$2:B17606,summary!B2608,olah!$T$2:T17606,"Overtime")</f>
        <v>0</v>
      </c>
      <c r="P2608">
        <f>COUNTIFS(olah!$Q2608:Q17606,summary!A2608,olah!$B2608:B17606,summary!B2608,olah!$N2608:N17606,summary!C2608,olah!$P2608:P17606,summary!D2608,olah!$T2608:T17606,"Early")</f>
        <v>0</v>
      </c>
      <c r="Q2608">
        <f>COUNTIFS(olah!$Q$2:Q17606,summary!A2608,olah!$B$2:B17606,summary!B2608,olah!$T$2:T17606,"Early")</f>
        <v>1</v>
      </c>
      <c r="R2608">
        <f>COUNTIFS(olah!$Q2608:Q17606,summary!A2608,olah!$B2608:B17606,summary!B2608,olah!$N2608:N17606,summary!C2608,olah!$P2608:P17606,summary!D2608,olah!$T2608:T17606,"NA CO")</f>
        <v>0</v>
      </c>
      <c r="S2608">
        <f>COUNTIFS(olah!$Q$2:Q17606,summary!A2608,olah!$B$2:B17606,summary!B2608,olah!$T$2:T17606,"NA CO")</f>
        <v>6</v>
      </c>
      <c r="T2608" t="str">
        <f>olah!R2608</f>
        <v>Daily Journey</v>
      </c>
      <c r="U2608" t="str">
        <f>IF(T2608="Permit", olah!T2608, "No Permit")</f>
        <v>No Permit</v>
      </c>
    </row>
    <row r="2609" spans="1:21" hidden="1" x14ac:dyDescent="0.3">
      <c r="A2609" s="23">
        <v>44561</v>
      </c>
      <c r="B2609" t="s">
        <v>640</v>
      </c>
      <c r="C2609" t="s">
        <v>28</v>
      </c>
      <c r="D2609" t="s">
        <v>11600</v>
      </c>
      <c r="E2609" t="str">
        <f>VLOOKUP(B2609,olah!$B:$P,2,0)</f>
        <v>2021-12-01</v>
      </c>
      <c r="F2609">
        <f>COUNTIFS(parameter!$J$4:$J$34,summary!A2609,parameter!$I$4:$I$34,"&gt;="&amp;summary!$E2609)</f>
        <v>31</v>
      </c>
      <c r="G2609">
        <f>COUNTIFS(olah!$Q2609:Q17607,summary!A2609,olah!$B2609:B17607,summary!B2609,olah!$N2609:N17607,summary!C2609,olah!$P2609:P17607,summary!D2609,olah!$S2609:S17607,"On Time")</f>
        <v>1</v>
      </c>
      <c r="H2609">
        <f>COUNTIFS(olah!$Q$2:Q17607,summary!A2609,olah!$B$2:B17607,summary!B2609,olah!$S$2:S17607,"On Time")</f>
        <v>22</v>
      </c>
      <c r="I2609">
        <f>COUNTIFS(olah!$Q2609:Q17607,summary!A2609,olah!$B2609:B17607,summary!B2609,olah!$N2609:N17607,summary!C2609,olah!$P2609:P17607,summary!D2609,olah!$S2609:S17607,"Late")</f>
        <v>0</v>
      </c>
      <c r="J2609">
        <f>COUNTIFS(olah!$Q$2:Q17607,summary!A2609,olah!$B$2:B17607,summary!B2609,olah!$S$2:S17607,"Late")</f>
        <v>1</v>
      </c>
      <c r="K2609">
        <f t="shared" si="40"/>
        <v>8</v>
      </c>
      <c r="L2609">
        <f>COUNTIFS(olah!$Q2609:Q17607,summary!A2609,olah!$B2609:B17607,summary!B2609,olah!$N2609:N17607,summary!C2609,olah!$P2609:P17607,summary!D2609,olah!$T2609:T17607,"On Time CO")</f>
        <v>1</v>
      </c>
      <c r="M2609">
        <f>COUNTIFS(olah!$Q$2:Q17607,summary!A2609,olah!$B$2:B17607,summary!B2609,olah!$T$2:T17607,"On Time CO")</f>
        <v>16</v>
      </c>
      <c r="N2609">
        <f>COUNTIFS(olah!$Q2609:Q17607,summary!A2609,olah!$B2609:B17607,summary!B2609,olah!$N2609:N17607,summary!C2609,olah!$P2609:P17607,summary!D2609,olah!$T2609:T17607,"Overtime")</f>
        <v>0</v>
      </c>
      <c r="O2609">
        <f>COUNTIFS(olah!$Q$2:Q17607,summary!A2609,olah!$B$2:B17607,summary!B2609,olah!$T$2:T17607,"Overtime")</f>
        <v>0</v>
      </c>
      <c r="P2609">
        <f>COUNTIFS(olah!$Q2609:Q17607,summary!A2609,olah!$B2609:B17607,summary!B2609,olah!$N2609:N17607,summary!C2609,olah!$P2609:P17607,summary!D2609,olah!$T2609:T17607,"Early")</f>
        <v>0</v>
      </c>
      <c r="Q2609">
        <f>COUNTIFS(olah!$Q$2:Q17607,summary!A2609,olah!$B$2:B17607,summary!B2609,olah!$T$2:T17607,"Early")</f>
        <v>1</v>
      </c>
      <c r="R2609">
        <f>COUNTIFS(olah!$Q2609:Q17607,summary!A2609,olah!$B2609:B17607,summary!B2609,olah!$N2609:N17607,summary!C2609,olah!$P2609:P17607,summary!D2609,olah!$T2609:T17607,"NA CO")</f>
        <v>0</v>
      </c>
      <c r="S2609">
        <f>COUNTIFS(olah!$Q$2:Q17607,summary!A2609,olah!$B$2:B17607,summary!B2609,olah!$T$2:T17607,"NA CO")</f>
        <v>6</v>
      </c>
      <c r="T2609" t="str">
        <f>olah!R2609</f>
        <v>Attendance</v>
      </c>
      <c r="U2609" t="str">
        <f>IF(T2609="Permit", olah!T2609, "No Permit")</f>
        <v>No Permit</v>
      </c>
    </row>
    <row r="2610" spans="1:21" hidden="1" x14ac:dyDescent="0.3">
      <c r="A2610" s="23">
        <v>44561</v>
      </c>
      <c r="B2610" t="s">
        <v>640</v>
      </c>
      <c r="C2610" t="s">
        <v>9223</v>
      </c>
      <c r="D2610" t="s">
        <v>11601</v>
      </c>
      <c r="E2610" t="str">
        <f>VLOOKUP(B2610,olah!$B:$P,2,0)</f>
        <v>2021-12-01</v>
      </c>
      <c r="F2610">
        <f>COUNTIFS(parameter!$J$4:$J$34,summary!A2610,parameter!$I$4:$I$34,"&gt;="&amp;summary!$E2610)</f>
        <v>31</v>
      </c>
      <c r="G2610">
        <f>COUNTIFS(olah!$Q2610:Q17608,summary!A2610,olah!$B2610:B17608,summary!B2610,olah!$N2610:N17608,summary!C2610,olah!$P2610:P17608,summary!D2610,olah!$S2610:S17608,"On Time")</f>
        <v>1</v>
      </c>
      <c r="H2610">
        <f>COUNTIFS(olah!$Q$2:Q17608,summary!A2610,olah!$B$2:B17608,summary!B2610,olah!$S$2:S17608,"On Time")</f>
        <v>22</v>
      </c>
      <c r="I2610">
        <f>COUNTIFS(olah!$Q2610:Q17608,summary!A2610,olah!$B2610:B17608,summary!B2610,olah!$N2610:N17608,summary!C2610,olah!$P2610:P17608,summary!D2610,olah!$S2610:S17608,"Late")</f>
        <v>0</v>
      </c>
      <c r="J2610">
        <f>COUNTIFS(olah!$Q$2:Q17608,summary!A2610,olah!$B$2:B17608,summary!B2610,olah!$S$2:S17608,"Late")</f>
        <v>1</v>
      </c>
      <c r="K2610">
        <f t="shared" si="40"/>
        <v>8</v>
      </c>
      <c r="L2610">
        <f>COUNTIFS(olah!$Q2610:Q17608,summary!A2610,olah!$B2610:B17608,summary!B2610,olah!$N2610:N17608,summary!C2610,olah!$P2610:P17608,summary!D2610,olah!$T2610:T17608,"On Time CO")</f>
        <v>0</v>
      </c>
      <c r="M2610">
        <f>COUNTIFS(olah!$Q$2:Q17608,summary!A2610,olah!$B$2:B17608,summary!B2610,olah!$T$2:T17608,"On Time CO")</f>
        <v>16</v>
      </c>
      <c r="N2610">
        <f>COUNTIFS(olah!$Q2610:Q17608,summary!A2610,olah!$B2610:B17608,summary!B2610,olah!$N2610:N17608,summary!C2610,olah!$P2610:P17608,summary!D2610,olah!$T2610:T17608,"Overtime")</f>
        <v>0</v>
      </c>
      <c r="O2610">
        <f>COUNTIFS(olah!$Q$2:Q17608,summary!A2610,olah!$B$2:B17608,summary!B2610,olah!$T$2:T17608,"Overtime")</f>
        <v>0</v>
      </c>
      <c r="P2610">
        <f>COUNTIFS(olah!$Q2610:Q17608,summary!A2610,olah!$B2610:B17608,summary!B2610,olah!$N2610:N17608,summary!C2610,olah!$P2610:P17608,summary!D2610,olah!$T2610:T17608,"Early")</f>
        <v>0</v>
      </c>
      <c r="Q2610">
        <f>COUNTIFS(olah!$Q$2:Q17608,summary!A2610,olah!$B$2:B17608,summary!B2610,olah!$T$2:T17608,"Early")</f>
        <v>1</v>
      </c>
      <c r="R2610">
        <f>COUNTIFS(olah!$Q2610:Q17608,summary!A2610,olah!$B2610:B17608,summary!B2610,olah!$N2610:N17608,summary!C2610,olah!$P2610:P17608,summary!D2610,olah!$T2610:T17608,"NA CO")</f>
        <v>1</v>
      </c>
      <c r="S2610">
        <f>COUNTIFS(olah!$Q$2:Q17608,summary!A2610,olah!$B$2:B17608,summary!B2610,olah!$T$2:T17608,"NA CO")</f>
        <v>6</v>
      </c>
      <c r="T2610" t="str">
        <f>olah!R2610</f>
        <v>Daily Journey</v>
      </c>
      <c r="U2610" t="str">
        <f>IF(T2610="Permit", olah!T2610, "No Permit")</f>
        <v>No Permit</v>
      </c>
    </row>
    <row r="2611" spans="1:21" hidden="1" x14ac:dyDescent="0.3">
      <c r="A2611" s="23">
        <v>44561</v>
      </c>
      <c r="B2611" t="s">
        <v>640</v>
      </c>
      <c r="C2611" t="s">
        <v>9218</v>
      </c>
      <c r="D2611" t="s">
        <v>5936</v>
      </c>
      <c r="E2611" t="str">
        <f>VLOOKUP(B2611,olah!$B:$P,2,0)</f>
        <v>2021-12-01</v>
      </c>
      <c r="F2611">
        <f>COUNTIFS(parameter!$J$4:$J$34,summary!A2611,parameter!$I$4:$I$34,"&gt;="&amp;summary!$E2611)</f>
        <v>31</v>
      </c>
      <c r="G2611">
        <f>COUNTIFS(olah!$Q2611:Q17609,summary!A2611,olah!$B2611:B17609,summary!B2611,olah!$N2611:N17609,summary!C2611,olah!$P2611:P17609,summary!D2611,olah!$S2611:S17609,"On Time")</f>
        <v>1</v>
      </c>
      <c r="H2611">
        <f>COUNTIFS(olah!$Q$2:Q17609,summary!A2611,olah!$B$2:B17609,summary!B2611,olah!$S$2:S17609,"On Time")</f>
        <v>22</v>
      </c>
      <c r="I2611">
        <f>COUNTIFS(olah!$Q2611:Q17609,summary!A2611,olah!$B2611:B17609,summary!B2611,olah!$N2611:N17609,summary!C2611,olah!$P2611:P17609,summary!D2611,olah!$S2611:S17609,"Late")</f>
        <v>0</v>
      </c>
      <c r="J2611">
        <f>COUNTIFS(olah!$Q$2:Q17609,summary!A2611,olah!$B$2:B17609,summary!B2611,olah!$S$2:S17609,"Late")</f>
        <v>1</v>
      </c>
      <c r="K2611">
        <f t="shared" si="40"/>
        <v>8</v>
      </c>
      <c r="L2611">
        <f>COUNTIFS(olah!$Q2611:Q17609,summary!A2611,olah!$B2611:B17609,summary!B2611,olah!$N2611:N17609,summary!C2611,olah!$P2611:P17609,summary!D2611,olah!$T2611:T17609,"On Time CO")</f>
        <v>1</v>
      </c>
      <c r="M2611">
        <f>COUNTIFS(olah!$Q$2:Q17609,summary!A2611,olah!$B$2:B17609,summary!B2611,olah!$T$2:T17609,"On Time CO")</f>
        <v>16</v>
      </c>
      <c r="N2611">
        <f>COUNTIFS(olah!$Q2611:Q17609,summary!A2611,olah!$B2611:B17609,summary!B2611,olah!$N2611:N17609,summary!C2611,olah!$P2611:P17609,summary!D2611,olah!$T2611:T17609,"Overtime")</f>
        <v>0</v>
      </c>
      <c r="O2611">
        <f>COUNTIFS(olah!$Q$2:Q17609,summary!A2611,olah!$B$2:B17609,summary!B2611,olah!$T$2:T17609,"Overtime")</f>
        <v>0</v>
      </c>
      <c r="P2611">
        <f>COUNTIFS(olah!$Q2611:Q17609,summary!A2611,olah!$B2611:B17609,summary!B2611,olah!$N2611:N17609,summary!C2611,olah!$P2611:P17609,summary!D2611,olah!$T2611:T17609,"Early")</f>
        <v>0</v>
      </c>
      <c r="Q2611">
        <f>COUNTIFS(olah!$Q$2:Q17609,summary!A2611,olah!$B$2:B17609,summary!B2611,olah!$T$2:T17609,"Early")</f>
        <v>1</v>
      </c>
      <c r="R2611">
        <f>COUNTIFS(olah!$Q2611:Q17609,summary!A2611,olah!$B2611:B17609,summary!B2611,olah!$N2611:N17609,summary!C2611,olah!$P2611:P17609,summary!D2611,olah!$T2611:T17609,"NA CO")</f>
        <v>0</v>
      </c>
      <c r="S2611">
        <f>COUNTIFS(olah!$Q$2:Q17609,summary!A2611,olah!$B$2:B17609,summary!B2611,olah!$T$2:T17609,"NA CO")</f>
        <v>6</v>
      </c>
      <c r="T2611" t="str">
        <f>olah!R2611</f>
        <v>Daily Journey</v>
      </c>
      <c r="U2611" t="str">
        <f>IF(T2611="Permit", olah!T2611, "No Permit")</f>
        <v>No Permit</v>
      </c>
    </row>
    <row r="2612" spans="1:21" hidden="1" x14ac:dyDescent="0.3">
      <c r="A2612" s="23">
        <v>44561</v>
      </c>
      <c r="B2612" t="s">
        <v>640</v>
      </c>
      <c r="C2612" t="s">
        <v>9232</v>
      </c>
      <c r="D2612" t="s">
        <v>6082</v>
      </c>
      <c r="E2612" t="str">
        <f>VLOOKUP(B2612,olah!$B:$P,2,0)</f>
        <v>2021-12-01</v>
      </c>
      <c r="F2612">
        <f>COUNTIFS(parameter!$J$4:$J$34,summary!A2612,parameter!$I$4:$I$34,"&gt;="&amp;summary!$E2612)</f>
        <v>31</v>
      </c>
      <c r="G2612">
        <f>COUNTIFS(olah!$Q2612:Q17610,summary!A2612,olah!$B2612:B17610,summary!B2612,olah!$N2612:N17610,summary!C2612,olah!$P2612:P17610,summary!D2612,olah!$S2612:S17610,"On Time")</f>
        <v>1</v>
      </c>
      <c r="H2612">
        <f>COUNTIFS(olah!$Q$2:Q17610,summary!A2612,olah!$B$2:B17610,summary!B2612,olah!$S$2:S17610,"On Time")</f>
        <v>22</v>
      </c>
      <c r="I2612">
        <f>COUNTIFS(olah!$Q2612:Q17610,summary!A2612,olah!$B2612:B17610,summary!B2612,olah!$N2612:N17610,summary!C2612,olah!$P2612:P17610,summary!D2612,olah!$S2612:S17610,"Late")</f>
        <v>0</v>
      </c>
      <c r="J2612">
        <f>COUNTIFS(olah!$Q$2:Q17610,summary!A2612,olah!$B$2:B17610,summary!B2612,olah!$S$2:S17610,"Late")</f>
        <v>1</v>
      </c>
      <c r="K2612">
        <f t="shared" si="40"/>
        <v>8</v>
      </c>
      <c r="L2612">
        <f>COUNTIFS(olah!$Q2612:Q17610,summary!A2612,olah!$B2612:B17610,summary!B2612,olah!$N2612:N17610,summary!C2612,olah!$P2612:P17610,summary!D2612,olah!$T2612:T17610,"On Time CO")</f>
        <v>1</v>
      </c>
      <c r="M2612">
        <f>COUNTIFS(olah!$Q$2:Q17610,summary!A2612,olah!$B$2:B17610,summary!B2612,olah!$T$2:T17610,"On Time CO")</f>
        <v>16</v>
      </c>
      <c r="N2612">
        <f>COUNTIFS(olah!$Q2612:Q17610,summary!A2612,olah!$B2612:B17610,summary!B2612,olah!$N2612:N17610,summary!C2612,olah!$P2612:P17610,summary!D2612,olah!$T2612:T17610,"Overtime")</f>
        <v>0</v>
      </c>
      <c r="O2612">
        <f>COUNTIFS(olah!$Q$2:Q17610,summary!A2612,olah!$B$2:B17610,summary!B2612,olah!$T$2:T17610,"Overtime")</f>
        <v>0</v>
      </c>
      <c r="P2612">
        <f>COUNTIFS(olah!$Q2612:Q17610,summary!A2612,olah!$B2612:B17610,summary!B2612,olah!$N2612:N17610,summary!C2612,olah!$P2612:P17610,summary!D2612,olah!$T2612:T17610,"Early")</f>
        <v>0</v>
      </c>
      <c r="Q2612">
        <f>COUNTIFS(olah!$Q$2:Q17610,summary!A2612,olah!$B$2:B17610,summary!B2612,olah!$T$2:T17610,"Early")</f>
        <v>1</v>
      </c>
      <c r="R2612">
        <f>COUNTIFS(olah!$Q2612:Q17610,summary!A2612,olah!$B2612:B17610,summary!B2612,olah!$N2612:N17610,summary!C2612,olah!$P2612:P17610,summary!D2612,olah!$T2612:T17610,"NA CO")</f>
        <v>0</v>
      </c>
      <c r="S2612">
        <f>COUNTIFS(olah!$Q$2:Q17610,summary!A2612,olah!$B$2:B17610,summary!B2612,olah!$T$2:T17610,"NA CO")</f>
        <v>6</v>
      </c>
      <c r="T2612" t="str">
        <f>olah!R2612</f>
        <v>Daily Journey</v>
      </c>
      <c r="U2612" t="str">
        <f>IF(T2612="Permit", olah!T2612, "No Permit")</f>
        <v>No Permit</v>
      </c>
    </row>
    <row r="2613" spans="1:21" hidden="1" x14ac:dyDescent="0.3">
      <c r="A2613" s="23">
        <v>44561</v>
      </c>
      <c r="B2613" t="s">
        <v>640</v>
      </c>
      <c r="C2613" t="s">
        <v>28</v>
      </c>
      <c r="D2613" t="s">
        <v>11602</v>
      </c>
      <c r="E2613" t="str">
        <f>VLOOKUP(B2613,olah!$B:$P,2,0)</f>
        <v>2021-12-01</v>
      </c>
      <c r="F2613">
        <f>COUNTIFS(parameter!$J$4:$J$34,summary!A2613,parameter!$I$4:$I$34,"&gt;="&amp;summary!$E2613)</f>
        <v>31</v>
      </c>
      <c r="G2613">
        <f>COUNTIFS(olah!$Q2613:Q17611,summary!A2613,olah!$B2613:B17611,summary!B2613,olah!$N2613:N17611,summary!C2613,olah!$P2613:P17611,summary!D2613,olah!$S2613:S17611,"On Time")</f>
        <v>1</v>
      </c>
      <c r="H2613">
        <f>COUNTIFS(olah!$Q$2:Q17611,summary!A2613,olah!$B$2:B17611,summary!B2613,olah!$S$2:S17611,"On Time")</f>
        <v>22</v>
      </c>
      <c r="I2613">
        <f>COUNTIFS(olah!$Q2613:Q17611,summary!A2613,olah!$B2613:B17611,summary!B2613,olah!$N2613:N17611,summary!C2613,olah!$P2613:P17611,summary!D2613,olah!$S2613:S17611,"Late")</f>
        <v>0</v>
      </c>
      <c r="J2613">
        <f>COUNTIFS(olah!$Q$2:Q17611,summary!A2613,olah!$B$2:B17611,summary!B2613,olah!$S$2:S17611,"Late")</f>
        <v>1</v>
      </c>
      <c r="K2613">
        <f t="shared" si="40"/>
        <v>8</v>
      </c>
      <c r="L2613">
        <f>COUNTIFS(olah!$Q2613:Q17611,summary!A2613,olah!$B2613:B17611,summary!B2613,olah!$N2613:N17611,summary!C2613,olah!$P2613:P17611,summary!D2613,olah!$T2613:T17611,"On Time CO")</f>
        <v>1</v>
      </c>
      <c r="M2613">
        <f>COUNTIFS(olah!$Q$2:Q17611,summary!A2613,olah!$B$2:B17611,summary!B2613,olah!$T$2:T17611,"On Time CO")</f>
        <v>16</v>
      </c>
      <c r="N2613">
        <f>COUNTIFS(olah!$Q2613:Q17611,summary!A2613,olah!$B2613:B17611,summary!B2613,olah!$N2613:N17611,summary!C2613,olah!$P2613:P17611,summary!D2613,olah!$T2613:T17611,"Overtime")</f>
        <v>0</v>
      </c>
      <c r="O2613">
        <f>COUNTIFS(olah!$Q$2:Q17611,summary!A2613,olah!$B$2:B17611,summary!B2613,olah!$T$2:T17611,"Overtime")</f>
        <v>0</v>
      </c>
      <c r="P2613">
        <f>COUNTIFS(olah!$Q2613:Q17611,summary!A2613,olah!$B2613:B17611,summary!B2613,olah!$N2613:N17611,summary!C2613,olah!$P2613:P17611,summary!D2613,olah!$T2613:T17611,"Early")</f>
        <v>0</v>
      </c>
      <c r="Q2613">
        <f>COUNTIFS(olah!$Q$2:Q17611,summary!A2613,olah!$B$2:B17611,summary!B2613,olah!$T$2:T17611,"Early")</f>
        <v>1</v>
      </c>
      <c r="R2613">
        <f>COUNTIFS(olah!$Q2613:Q17611,summary!A2613,olah!$B2613:B17611,summary!B2613,olah!$N2613:N17611,summary!C2613,olah!$P2613:P17611,summary!D2613,olah!$T2613:T17611,"NA CO")</f>
        <v>0</v>
      </c>
      <c r="S2613">
        <f>COUNTIFS(olah!$Q$2:Q17611,summary!A2613,olah!$B$2:B17611,summary!B2613,olah!$T$2:T17611,"NA CO")</f>
        <v>6</v>
      </c>
      <c r="T2613" t="str">
        <f>olah!R2613</f>
        <v>Attendance</v>
      </c>
      <c r="U2613" t="str">
        <f>IF(T2613="Permit", olah!T2613, "No Permit")</f>
        <v>No Permit</v>
      </c>
    </row>
    <row r="2614" spans="1:21" hidden="1" x14ac:dyDescent="0.3">
      <c r="A2614" s="23">
        <v>44561</v>
      </c>
      <c r="B2614" t="s">
        <v>640</v>
      </c>
      <c r="C2614" t="s">
        <v>9218</v>
      </c>
      <c r="D2614" t="s">
        <v>11603</v>
      </c>
      <c r="E2614" t="str">
        <f>VLOOKUP(B2614,olah!$B:$P,2,0)</f>
        <v>2021-12-01</v>
      </c>
      <c r="F2614">
        <f>COUNTIFS(parameter!$J$4:$J$34,summary!A2614,parameter!$I$4:$I$34,"&gt;="&amp;summary!$E2614)</f>
        <v>31</v>
      </c>
      <c r="G2614">
        <f>COUNTIFS(olah!$Q2614:Q17612,summary!A2614,olah!$B2614:B17612,summary!B2614,olah!$N2614:N17612,summary!C2614,olah!$P2614:P17612,summary!D2614,olah!$S2614:S17612,"On Time")</f>
        <v>1</v>
      </c>
      <c r="H2614">
        <f>COUNTIFS(olah!$Q$2:Q17612,summary!A2614,olah!$B$2:B17612,summary!B2614,olah!$S$2:S17612,"On Time")</f>
        <v>22</v>
      </c>
      <c r="I2614">
        <f>COUNTIFS(olah!$Q2614:Q17612,summary!A2614,olah!$B2614:B17612,summary!B2614,olah!$N2614:N17612,summary!C2614,olah!$P2614:P17612,summary!D2614,olah!$S2614:S17612,"Late")</f>
        <v>0</v>
      </c>
      <c r="J2614">
        <f>COUNTIFS(olah!$Q$2:Q17612,summary!A2614,olah!$B$2:B17612,summary!B2614,olah!$S$2:S17612,"Late")</f>
        <v>1</v>
      </c>
      <c r="K2614">
        <f t="shared" si="40"/>
        <v>8</v>
      </c>
      <c r="L2614">
        <f>COUNTIFS(olah!$Q2614:Q17612,summary!A2614,olah!$B2614:B17612,summary!B2614,olah!$N2614:N17612,summary!C2614,olah!$P2614:P17612,summary!D2614,olah!$T2614:T17612,"On Time CO")</f>
        <v>1</v>
      </c>
      <c r="M2614">
        <f>COUNTIFS(olah!$Q$2:Q17612,summary!A2614,olah!$B$2:B17612,summary!B2614,olah!$T$2:T17612,"On Time CO")</f>
        <v>16</v>
      </c>
      <c r="N2614">
        <f>COUNTIFS(olah!$Q2614:Q17612,summary!A2614,olah!$B2614:B17612,summary!B2614,olah!$N2614:N17612,summary!C2614,olah!$P2614:P17612,summary!D2614,olah!$T2614:T17612,"Overtime")</f>
        <v>0</v>
      </c>
      <c r="O2614">
        <f>COUNTIFS(olah!$Q$2:Q17612,summary!A2614,olah!$B$2:B17612,summary!B2614,olah!$T$2:T17612,"Overtime")</f>
        <v>0</v>
      </c>
      <c r="P2614">
        <f>COUNTIFS(olah!$Q2614:Q17612,summary!A2614,olah!$B2614:B17612,summary!B2614,olah!$N2614:N17612,summary!C2614,olah!$P2614:P17612,summary!D2614,olah!$T2614:T17612,"Early")</f>
        <v>0</v>
      </c>
      <c r="Q2614">
        <f>COUNTIFS(olah!$Q$2:Q17612,summary!A2614,olah!$B$2:B17612,summary!B2614,olah!$T$2:T17612,"Early")</f>
        <v>1</v>
      </c>
      <c r="R2614">
        <f>COUNTIFS(olah!$Q2614:Q17612,summary!A2614,olah!$B2614:B17612,summary!B2614,olah!$N2614:N17612,summary!C2614,olah!$P2614:P17612,summary!D2614,olah!$T2614:T17612,"NA CO")</f>
        <v>0</v>
      </c>
      <c r="S2614">
        <f>COUNTIFS(olah!$Q$2:Q17612,summary!A2614,olah!$B$2:B17612,summary!B2614,olah!$T$2:T17612,"NA CO")</f>
        <v>6</v>
      </c>
      <c r="T2614" t="str">
        <f>olah!R2614</f>
        <v>Daily Journey</v>
      </c>
      <c r="U2614" t="str">
        <f>IF(T2614="Permit", olah!T2614, "No Permit")</f>
        <v>No Permit</v>
      </c>
    </row>
    <row r="2615" spans="1:21" hidden="1" x14ac:dyDescent="0.3">
      <c r="A2615" s="23">
        <v>44561</v>
      </c>
      <c r="B2615" t="s">
        <v>640</v>
      </c>
      <c r="C2615" t="s">
        <v>28</v>
      </c>
      <c r="D2615" t="s">
        <v>7108</v>
      </c>
      <c r="E2615" t="str">
        <f>VLOOKUP(B2615,olah!$B:$P,2,0)</f>
        <v>2021-12-01</v>
      </c>
      <c r="F2615">
        <f>COUNTIFS(parameter!$J$4:$J$34,summary!A2615,parameter!$I$4:$I$34,"&gt;="&amp;summary!$E2615)</f>
        <v>31</v>
      </c>
      <c r="G2615">
        <f>COUNTIFS(olah!$Q2615:Q17613,summary!A2615,olah!$B2615:B17613,summary!B2615,olah!$N2615:N17613,summary!C2615,olah!$P2615:P17613,summary!D2615,olah!$S2615:S17613,"On Time")</f>
        <v>1</v>
      </c>
      <c r="H2615">
        <f>COUNTIFS(olah!$Q$2:Q17613,summary!A2615,olah!$B$2:B17613,summary!B2615,olah!$S$2:S17613,"On Time")</f>
        <v>22</v>
      </c>
      <c r="I2615">
        <f>COUNTIFS(olah!$Q2615:Q17613,summary!A2615,olah!$B2615:B17613,summary!B2615,olah!$N2615:N17613,summary!C2615,olah!$P2615:P17613,summary!D2615,olah!$S2615:S17613,"Late")</f>
        <v>0</v>
      </c>
      <c r="J2615">
        <f>COUNTIFS(olah!$Q$2:Q17613,summary!A2615,olah!$B$2:B17613,summary!B2615,olah!$S$2:S17613,"Late")</f>
        <v>1</v>
      </c>
      <c r="K2615">
        <f t="shared" si="40"/>
        <v>8</v>
      </c>
      <c r="L2615">
        <f>COUNTIFS(olah!$Q2615:Q17613,summary!A2615,olah!$B2615:B17613,summary!B2615,olah!$N2615:N17613,summary!C2615,olah!$P2615:P17613,summary!D2615,olah!$T2615:T17613,"On Time CO")</f>
        <v>1</v>
      </c>
      <c r="M2615">
        <f>COUNTIFS(olah!$Q$2:Q17613,summary!A2615,olah!$B$2:B17613,summary!B2615,olah!$T$2:T17613,"On Time CO")</f>
        <v>16</v>
      </c>
      <c r="N2615">
        <f>COUNTIFS(olah!$Q2615:Q17613,summary!A2615,olah!$B2615:B17613,summary!B2615,olah!$N2615:N17613,summary!C2615,olah!$P2615:P17613,summary!D2615,olah!$T2615:T17613,"Overtime")</f>
        <v>0</v>
      </c>
      <c r="O2615">
        <f>COUNTIFS(olah!$Q$2:Q17613,summary!A2615,olah!$B$2:B17613,summary!B2615,olah!$T$2:T17613,"Overtime")</f>
        <v>0</v>
      </c>
      <c r="P2615">
        <f>COUNTIFS(olah!$Q2615:Q17613,summary!A2615,olah!$B2615:B17613,summary!B2615,olah!$N2615:N17613,summary!C2615,olah!$P2615:P17613,summary!D2615,olah!$T2615:T17613,"Early")</f>
        <v>0</v>
      </c>
      <c r="Q2615">
        <f>COUNTIFS(olah!$Q$2:Q17613,summary!A2615,olah!$B$2:B17613,summary!B2615,olah!$T$2:T17613,"Early")</f>
        <v>1</v>
      </c>
      <c r="R2615">
        <f>COUNTIFS(olah!$Q2615:Q17613,summary!A2615,olah!$B2615:B17613,summary!B2615,olah!$N2615:N17613,summary!C2615,olah!$P2615:P17613,summary!D2615,olah!$T2615:T17613,"NA CO")</f>
        <v>0</v>
      </c>
      <c r="S2615">
        <f>COUNTIFS(olah!$Q$2:Q17613,summary!A2615,olah!$B$2:B17613,summary!B2615,olah!$T$2:T17613,"NA CO")</f>
        <v>6</v>
      </c>
      <c r="T2615" t="str">
        <f>olah!R2615</f>
        <v>Attendance</v>
      </c>
      <c r="U2615" t="str">
        <f>IF(T2615="Permit", olah!T2615, "No Permit")</f>
        <v>No Permit</v>
      </c>
    </row>
    <row r="2616" spans="1:21" hidden="1" x14ac:dyDescent="0.3">
      <c r="A2616" s="23">
        <v>44561</v>
      </c>
      <c r="B2616" t="s">
        <v>640</v>
      </c>
      <c r="C2616" t="s">
        <v>9243</v>
      </c>
      <c r="D2616" t="s">
        <v>11604</v>
      </c>
      <c r="E2616" t="str">
        <f>VLOOKUP(B2616,olah!$B:$P,2,0)</f>
        <v>2021-12-01</v>
      </c>
      <c r="F2616">
        <f>COUNTIFS(parameter!$J$4:$J$34,summary!A2616,parameter!$I$4:$I$34,"&gt;="&amp;summary!$E2616)</f>
        <v>31</v>
      </c>
      <c r="G2616">
        <f>COUNTIFS(olah!$Q2616:Q17614,summary!A2616,olah!$B2616:B17614,summary!B2616,olah!$N2616:N17614,summary!C2616,olah!$P2616:P17614,summary!D2616,olah!$S2616:S17614,"On Time")</f>
        <v>1</v>
      </c>
      <c r="H2616">
        <f>COUNTIFS(olah!$Q$2:Q17614,summary!A2616,olah!$B$2:B17614,summary!B2616,olah!$S$2:S17614,"On Time")</f>
        <v>22</v>
      </c>
      <c r="I2616">
        <f>COUNTIFS(olah!$Q2616:Q17614,summary!A2616,olah!$B2616:B17614,summary!B2616,olah!$N2616:N17614,summary!C2616,olah!$P2616:P17614,summary!D2616,olah!$S2616:S17614,"Late")</f>
        <v>0</v>
      </c>
      <c r="J2616">
        <f>COUNTIFS(olah!$Q$2:Q17614,summary!A2616,olah!$B$2:B17614,summary!B2616,olah!$S$2:S17614,"Late")</f>
        <v>1</v>
      </c>
      <c r="K2616">
        <f t="shared" si="40"/>
        <v>8</v>
      </c>
      <c r="L2616">
        <f>COUNTIFS(olah!$Q2616:Q17614,summary!A2616,olah!$B2616:B17614,summary!B2616,olah!$N2616:N17614,summary!C2616,olah!$P2616:P17614,summary!D2616,olah!$T2616:T17614,"On Time CO")</f>
        <v>0</v>
      </c>
      <c r="M2616">
        <f>COUNTIFS(olah!$Q$2:Q17614,summary!A2616,olah!$B$2:B17614,summary!B2616,olah!$T$2:T17614,"On Time CO")</f>
        <v>16</v>
      </c>
      <c r="N2616">
        <f>COUNTIFS(olah!$Q2616:Q17614,summary!A2616,olah!$B2616:B17614,summary!B2616,olah!$N2616:N17614,summary!C2616,olah!$P2616:P17614,summary!D2616,olah!$T2616:T17614,"Overtime")</f>
        <v>0</v>
      </c>
      <c r="O2616">
        <f>COUNTIFS(olah!$Q$2:Q17614,summary!A2616,olah!$B$2:B17614,summary!B2616,olah!$T$2:T17614,"Overtime")</f>
        <v>0</v>
      </c>
      <c r="P2616">
        <f>COUNTIFS(olah!$Q2616:Q17614,summary!A2616,olah!$B2616:B17614,summary!B2616,olah!$N2616:N17614,summary!C2616,olah!$P2616:P17614,summary!D2616,olah!$T2616:T17614,"Early")</f>
        <v>0</v>
      </c>
      <c r="Q2616">
        <f>COUNTIFS(olah!$Q$2:Q17614,summary!A2616,olah!$B$2:B17614,summary!B2616,olah!$T$2:T17614,"Early")</f>
        <v>1</v>
      </c>
      <c r="R2616">
        <f>COUNTIFS(olah!$Q2616:Q17614,summary!A2616,olah!$B2616:B17614,summary!B2616,olah!$N2616:N17614,summary!C2616,olah!$P2616:P17614,summary!D2616,olah!$T2616:T17614,"NA CO")</f>
        <v>1</v>
      </c>
      <c r="S2616">
        <f>COUNTIFS(olah!$Q$2:Q17614,summary!A2616,olah!$B$2:B17614,summary!B2616,olah!$T$2:T17614,"NA CO")</f>
        <v>6</v>
      </c>
      <c r="T2616" t="str">
        <f>olah!R2616</f>
        <v>Daily Journey</v>
      </c>
      <c r="U2616" t="str">
        <f>IF(T2616="Permit", olah!T2616, "No Permit")</f>
        <v>No Permit</v>
      </c>
    </row>
    <row r="2617" spans="1:21" hidden="1" x14ac:dyDescent="0.3">
      <c r="A2617" s="23">
        <v>44561</v>
      </c>
      <c r="B2617" t="s">
        <v>640</v>
      </c>
      <c r="C2617" t="s">
        <v>9218</v>
      </c>
      <c r="D2617" t="s">
        <v>11605</v>
      </c>
      <c r="E2617" t="str">
        <f>VLOOKUP(B2617,olah!$B:$P,2,0)</f>
        <v>2021-12-01</v>
      </c>
      <c r="F2617">
        <f>COUNTIFS(parameter!$J$4:$J$34,summary!A2617,parameter!$I$4:$I$34,"&gt;="&amp;summary!$E2617)</f>
        <v>31</v>
      </c>
      <c r="G2617">
        <f>COUNTIFS(olah!$Q2617:Q17615,summary!A2617,olah!$B2617:B17615,summary!B2617,olah!$N2617:N17615,summary!C2617,olah!$P2617:P17615,summary!D2617,olah!$S2617:S17615,"On Time")</f>
        <v>1</v>
      </c>
      <c r="H2617">
        <f>COUNTIFS(olah!$Q$2:Q17615,summary!A2617,olah!$B$2:B17615,summary!B2617,olah!$S$2:S17615,"On Time")</f>
        <v>22</v>
      </c>
      <c r="I2617">
        <f>COUNTIFS(olah!$Q2617:Q17615,summary!A2617,olah!$B2617:B17615,summary!B2617,olah!$N2617:N17615,summary!C2617,olah!$P2617:P17615,summary!D2617,olah!$S2617:S17615,"Late")</f>
        <v>0</v>
      </c>
      <c r="J2617">
        <f>COUNTIFS(olah!$Q$2:Q17615,summary!A2617,olah!$B$2:B17615,summary!B2617,olah!$S$2:S17615,"Late")</f>
        <v>1</v>
      </c>
      <c r="K2617">
        <f t="shared" si="40"/>
        <v>8</v>
      </c>
      <c r="L2617">
        <f>COUNTIFS(olah!$Q2617:Q17615,summary!A2617,olah!$B2617:B17615,summary!B2617,olah!$N2617:N17615,summary!C2617,olah!$P2617:P17615,summary!D2617,olah!$T2617:T17615,"On Time CO")</f>
        <v>1</v>
      </c>
      <c r="M2617">
        <f>COUNTIFS(olah!$Q$2:Q17615,summary!A2617,olah!$B$2:B17615,summary!B2617,olah!$T$2:T17615,"On Time CO")</f>
        <v>16</v>
      </c>
      <c r="N2617">
        <f>COUNTIFS(olah!$Q2617:Q17615,summary!A2617,olah!$B2617:B17615,summary!B2617,olah!$N2617:N17615,summary!C2617,olah!$P2617:P17615,summary!D2617,olah!$T2617:T17615,"Overtime")</f>
        <v>0</v>
      </c>
      <c r="O2617">
        <f>COUNTIFS(olah!$Q$2:Q17615,summary!A2617,olah!$B$2:B17615,summary!B2617,olah!$T$2:T17615,"Overtime")</f>
        <v>0</v>
      </c>
      <c r="P2617">
        <f>COUNTIFS(olah!$Q2617:Q17615,summary!A2617,olah!$B2617:B17615,summary!B2617,olah!$N2617:N17615,summary!C2617,olah!$P2617:P17615,summary!D2617,olah!$T2617:T17615,"Early")</f>
        <v>0</v>
      </c>
      <c r="Q2617">
        <f>COUNTIFS(olah!$Q$2:Q17615,summary!A2617,olah!$B$2:B17615,summary!B2617,olah!$T$2:T17615,"Early")</f>
        <v>1</v>
      </c>
      <c r="R2617">
        <f>COUNTIFS(olah!$Q2617:Q17615,summary!A2617,olah!$B2617:B17615,summary!B2617,olah!$N2617:N17615,summary!C2617,olah!$P2617:P17615,summary!D2617,olah!$T2617:T17615,"NA CO")</f>
        <v>0</v>
      </c>
      <c r="S2617">
        <f>COUNTIFS(olah!$Q$2:Q17615,summary!A2617,olah!$B$2:B17615,summary!B2617,olah!$T$2:T17615,"NA CO")</f>
        <v>6</v>
      </c>
      <c r="T2617" t="str">
        <f>olah!R2617</f>
        <v>Daily Journey</v>
      </c>
      <c r="U2617" t="str">
        <f>IF(T2617="Permit", olah!T2617, "No Permit")</f>
        <v>No Permit</v>
      </c>
    </row>
    <row r="2618" spans="1:21" hidden="1" x14ac:dyDescent="0.3">
      <c r="A2618" s="23">
        <v>44561</v>
      </c>
      <c r="B2618" t="s">
        <v>640</v>
      </c>
      <c r="C2618" t="s">
        <v>9218</v>
      </c>
      <c r="D2618" t="s">
        <v>11606</v>
      </c>
      <c r="E2618" t="str">
        <f>VLOOKUP(B2618,olah!$B:$P,2,0)</f>
        <v>2021-12-01</v>
      </c>
      <c r="F2618">
        <f>COUNTIFS(parameter!$J$4:$J$34,summary!A2618,parameter!$I$4:$I$34,"&gt;="&amp;summary!$E2618)</f>
        <v>31</v>
      </c>
      <c r="G2618">
        <f>COUNTIFS(olah!$Q2618:Q17616,summary!A2618,olah!$B2618:B17616,summary!B2618,olah!$N2618:N17616,summary!C2618,olah!$P2618:P17616,summary!D2618,olah!$S2618:S17616,"On Time")</f>
        <v>1</v>
      </c>
      <c r="H2618">
        <f>COUNTIFS(olah!$Q$2:Q17616,summary!A2618,olah!$B$2:B17616,summary!B2618,olah!$S$2:S17616,"On Time")</f>
        <v>22</v>
      </c>
      <c r="I2618">
        <f>COUNTIFS(olah!$Q2618:Q17616,summary!A2618,olah!$B2618:B17616,summary!B2618,olah!$N2618:N17616,summary!C2618,olah!$P2618:P17616,summary!D2618,olah!$S2618:S17616,"Late")</f>
        <v>0</v>
      </c>
      <c r="J2618">
        <f>COUNTIFS(olah!$Q$2:Q17616,summary!A2618,olah!$B$2:B17616,summary!B2618,olah!$S$2:S17616,"Late")</f>
        <v>1</v>
      </c>
      <c r="K2618">
        <f t="shared" si="40"/>
        <v>8</v>
      </c>
      <c r="L2618">
        <f>COUNTIFS(olah!$Q2618:Q17616,summary!A2618,olah!$B2618:B17616,summary!B2618,olah!$N2618:N17616,summary!C2618,olah!$P2618:P17616,summary!D2618,olah!$T2618:T17616,"On Time CO")</f>
        <v>1</v>
      </c>
      <c r="M2618">
        <f>COUNTIFS(olah!$Q$2:Q17616,summary!A2618,olah!$B$2:B17616,summary!B2618,olah!$T$2:T17616,"On Time CO")</f>
        <v>16</v>
      </c>
      <c r="N2618">
        <f>COUNTIFS(olah!$Q2618:Q17616,summary!A2618,olah!$B2618:B17616,summary!B2618,olah!$N2618:N17616,summary!C2618,olah!$P2618:P17616,summary!D2618,olah!$T2618:T17616,"Overtime")</f>
        <v>0</v>
      </c>
      <c r="O2618">
        <f>COUNTIFS(olah!$Q$2:Q17616,summary!A2618,olah!$B$2:B17616,summary!B2618,olah!$T$2:T17616,"Overtime")</f>
        <v>0</v>
      </c>
      <c r="P2618">
        <f>COUNTIFS(olah!$Q2618:Q17616,summary!A2618,olah!$B2618:B17616,summary!B2618,olah!$N2618:N17616,summary!C2618,olah!$P2618:P17616,summary!D2618,olah!$T2618:T17616,"Early")</f>
        <v>0</v>
      </c>
      <c r="Q2618">
        <f>COUNTIFS(olah!$Q$2:Q17616,summary!A2618,olah!$B$2:B17616,summary!B2618,olah!$T$2:T17616,"Early")</f>
        <v>1</v>
      </c>
      <c r="R2618">
        <f>COUNTIFS(olah!$Q2618:Q17616,summary!A2618,olah!$B2618:B17616,summary!B2618,olah!$N2618:N17616,summary!C2618,olah!$P2618:P17616,summary!D2618,olah!$T2618:T17616,"NA CO")</f>
        <v>0</v>
      </c>
      <c r="S2618">
        <f>COUNTIFS(olah!$Q$2:Q17616,summary!A2618,olah!$B$2:B17616,summary!B2618,olah!$T$2:T17616,"NA CO")</f>
        <v>6</v>
      </c>
      <c r="T2618" t="str">
        <f>olah!R2618</f>
        <v>Daily Journey</v>
      </c>
      <c r="U2618" t="str">
        <f>IF(T2618="Permit", olah!T2618, "No Permit")</f>
        <v>No Permit</v>
      </c>
    </row>
    <row r="2619" spans="1:21" hidden="1" x14ac:dyDescent="0.3">
      <c r="A2619" s="23">
        <v>44561</v>
      </c>
      <c r="B2619" t="s">
        <v>640</v>
      </c>
      <c r="C2619" t="s">
        <v>28</v>
      </c>
      <c r="D2619" t="s">
        <v>10202</v>
      </c>
      <c r="E2619" t="str">
        <f>VLOOKUP(B2619,olah!$B:$P,2,0)</f>
        <v>2021-12-01</v>
      </c>
      <c r="F2619">
        <f>COUNTIFS(parameter!$J$4:$J$34,summary!A2619,parameter!$I$4:$I$34,"&gt;="&amp;summary!$E2619)</f>
        <v>31</v>
      </c>
      <c r="G2619">
        <f>COUNTIFS(olah!$Q2619:Q17617,summary!A2619,olah!$B2619:B17617,summary!B2619,olah!$N2619:N17617,summary!C2619,olah!$P2619:P17617,summary!D2619,olah!$S2619:S17617,"On Time")</f>
        <v>0</v>
      </c>
      <c r="H2619">
        <f>COUNTIFS(olah!$Q$2:Q17617,summary!A2619,olah!$B$2:B17617,summary!B2619,olah!$S$2:S17617,"On Time")</f>
        <v>22</v>
      </c>
      <c r="I2619">
        <f>COUNTIFS(olah!$Q2619:Q17617,summary!A2619,olah!$B2619:B17617,summary!B2619,olah!$N2619:N17617,summary!C2619,olah!$P2619:P17617,summary!D2619,olah!$S2619:S17617,"Late")</f>
        <v>1</v>
      </c>
      <c r="J2619">
        <f>COUNTIFS(olah!$Q$2:Q17617,summary!A2619,olah!$B$2:B17617,summary!B2619,olah!$S$2:S17617,"Late")</f>
        <v>1</v>
      </c>
      <c r="K2619">
        <f t="shared" si="40"/>
        <v>7</v>
      </c>
      <c r="L2619">
        <f>COUNTIFS(olah!$Q2619:Q17617,summary!A2619,olah!$B2619:B17617,summary!B2619,olah!$N2619:N17617,summary!C2619,olah!$P2619:P17617,summary!D2619,olah!$T2619:T17617,"On Time CO")</f>
        <v>1</v>
      </c>
      <c r="M2619">
        <f>COUNTIFS(olah!$Q$2:Q17617,summary!A2619,olah!$B$2:B17617,summary!B2619,olah!$T$2:T17617,"On Time CO")</f>
        <v>16</v>
      </c>
      <c r="N2619">
        <f>COUNTIFS(olah!$Q2619:Q17617,summary!A2619,olah!$B2619:B17617,summary!B2619,olah!$N2619:N17617,summary!C2619,olah!$P2619:P17617,summary!D2619,olah!$T2619:T17617,"Overtime")</f>
        <v>0</v>
      </c>
      <c r="O2619">
        <f>COUNTIFS(olah!$Q$2:Q17617,summary!A2619,olah!$B$2:B17617,summary!B2619,olah!$T$2:T17617,"Overtime")</f>
        <v>0</v>
      </c>
      <c r="P2619">
        <f>COUNTIFS(olah!$Q2619:Q17617,summary!A2619,olah!$B2619:B17617,summary!B2619,olah!$N2619:N17617,summary!C2619,olah!$P2619:P17617,summary!D2619,olah!$T2619:T17617,"Early")</f>
        <v>0</v>
      </c>
      <c r="Q2619">
        <f>COUNTIFS(olah!$Q$2:Q17617,summary!A2619,olah!$B$2:B17617,summary!B2619,olah!$T$2:T17617,"Early")</f>
        <v>1</v>
      </c>
      <c r="R2619">
        <f>COUNTIFS(olah!$Q2619:Q17617,summary!A2619,olah!$B2619:B17617,summary!B2619,olah!$N2619:N17617,summary!C2619,olah!$P2619:P17617,summary!D2619,olah!$T2619:T17617,"NA CO")</f>
        <v>0</v>
      </c>
      <c r="S2619">
        <f>COUNTIFS(olah!$Q$2:Q17617,summary!A2619,olah!$B$2:B17617,summary!B2619,olah!$T$2:T17617,"NA CO")</f>
        <v>6</v>
      </c>
      <c r="T2619" t="str">
        <f>olah!R2619</f>
        <v>Attendance</v>
      </c>
      <c r="U2619" t="str">
        <f>IF(T2619="Permit", olah!T2619, "No Permit")</f>
        <v>No Permit</v>
      </c>
    </row>
    <row r="2620" spans="1:21" hidden="1" x14ac:dyDescent="0.3">
      <c r="A2620" s="23">
        <v>44561</v>
      </c>
      <c r="B2620" t="s">
        <v>640</v>
      </c>
      <c r="C2620" t="s">
        <v>9232</v>
      </c>
      <c r="D2620" t="s">
        <v>11607</v>
      </c>
      <c r="E2620" t="str">
        <f>VLOOKUP(B2620,olah!$B:$P,2,0)</f>
        <v>2021-12-01</v>
      </c>
      <c r="F2620">
        <f>COUNTIFS(parameter!$J$4:$J$34,summary!A2620,parameter!$I$4:$I$34,"&gt;="&amp;summary!$E2620)</f>
        <v>31</v>
      </c>
      <c r="G2620">
        <f>COUNTIFS(olah!$Q2620:Q17618,summary!A2620,olah!$B2620:B17618,summary!B2620,olah!$N2620:N17618,summary!C2620,olah!$P2620:P17618,summary!D2620,olah!$S2620:S17618,"On Time")</f>
        <v>1</v>
      </c>
      <c r="H2620">
        <f>COUNTIFS(olah!$Q$2:Q17618,summary!A2620,olah!$B$2:B17618,summary!B2620,olah!$S$2:S17618,"On Time")</f>
        <v>22</v>
      </c>
      <c r="I2620">
        <f>COUNTIFS(olah!$Q2620:Q17618,summary!A2620,olah!$B2620:B17618,summary!B2620,olah!$N2620:N17618,summary!C2620,olah!$P2620:P17618,summary!D2620,olah!$S2620:S17618,"Late")</f>
        <v>0</v>
      </c>
      <c r="J2620">
        <f>COUNTIFS(olah!$Q$2:Q17618,summary!A2620,olah!$B$2:B17618,summary!B2620,olah!$S$2:S17618,"Late")</f>
        <v>1</v>
      </c>
      <c r="K2620">
        <f t="shared" si="40"/>
        <v>8</v>
      </c>
      <c r="L2620">
        <f>COUNTIFS(olah!$Q2620:Q17618,summary!A2620,olah!$B2620:B17618,summary!B2620,olah!$N2620:N17618,summary!C2620,olah!$P2620:P17618,summary!D2620,olah!$T2620:T17618,"On Time CO")</f>
        <v>1</v>
      </c>
      <c r="M2620">
        <f>COUNTIFS(olah!$Q$2:Q17618,summary!A2620,olah!$B$2:B17618,summary!B2620,olah!$T$2:T17618,"On Time CO")</f>
        <v>16</v>
      </c>
      <c r="N2620">
        <f>COUNTIFS(olah!$Q2620:Q17618,summary!A2620,olah!$B2620:B17618,summary!B2620,olah!$N2620:N17618,summary!C2620,olah!$P2620:P17618,summary!D2620,olah!$T2620:T17618,"Overtime")</f>
        <v>0</v>
      </c>
      <c r="O2620">
        <f>COUNTIFS(olah!$Q$2:Q17618,summary!A2620,olah!$B$2:B17618,summary!B2620,olah!$T$2:T17618,"Overtime")</f>
        <v>0</v>
      </c>
      <c r="P2620">
        <f>COUNTIFS(olah!$Q2620:Q17618,summary!A2620,olah!$B2620:B17618,summary!B2620,olah!$N2620:N17618,summary!C2620,olah!$P2620:P17618,summary!D2620,olah!$T2620:T17618,"Early")</f>
        <v>0</v>
      </c>
      <c r="Q2620">
        <f>COUNTIFS(olah!$Q$2:Q17618,summary!A2620,olah!$B$2:B17618,summary!B2620,olah!$T$2:T17618,"Early")</f>
        <v>1</v>
      </c>
      <c r="R2620">
        <f>COUNTIFS(olah!$Q2620:Q17618,summary!A2620,olah!$B2620:B17618,summary!B2620,olah!$N2620:N17618,summary!C2620,olah!$P2620:P17618,summary!D2620,olah!$T2620:T17618,"NA CO")</f>
        <v>0</v>
      </c>
      <c r="S2620">
        <f>COUNTIFS(olah!$Q$2:Q17618,summary!A2620,olah!$B$2:B17618,summary!B2620,olah!$T$2:T17618,"NA CO")</f>
        <v>6</v>
      </c>
      <c r="T2620" t="str">
        <f>olah!R2620</f>
        <v>Daily Journey</v>
      </c>
      <c r="U2620" t="str">
        <f>IF(T2620="Permit", olah!T2620, "No Permit")</f>
        <v>No Permit</v>
      </c>
    </row>
    <row r="2621" spans="1:21" hidden="1" x14ac:dyDescent="0.3">
      <c r="A2621" s="23">
        <v>44561</v>
      </c>
      <c r="B2621" t="s">
        <v>640</v>
      </c>
      <c r="C2621" t="s">
        <v>9218</v>
      </c>
      <c r="D2621" t="s">
        <v>11608</v>
      </c>
      <c r="E2621" t="str">
        <f>VLOOKUP(B2621,olah!$B:$P,2,0)</f>
        <v>2021-12-01</v>
      </c>
      <c r="F2621">
        <f>COUNTIFS(parameter!$J$4:$J$34,summary!A2621,parameter!$I$4:$I$34,"&gt;="&amp;summary!$E2621)</f>
        <v>31</v>
      </c>
      <c r="G2621">
        <f>COUNTIFS(olah!$Q2621:Q17619,summary!A2621,olah!$B2621:B17619,summary!B2621,olah!$N2621:N17619,summary!C2621,olah!$P2621:P17619,summary!D2621,olah!$S2621:S17619,"On Time")</f>
        <v>1</v>
      </c>
      <c r="H2621">
        <f>COUNTIFS(olah!$Q$2:Q17619,summary!A2621,olah!$B$2:B17619,summary!B2621,olah!$S$2:S17619,"On Time")</f>
        <v>22</v>
      </c>
      <c r="I2621">
        <f>COUNTIFS(olah!$Q2621:Q17619,summary!A2621,olah!$B2621:B17619,summary!B2621,olah!$N2621:N17619,summary!C2621,olah!$P2621:P17619,summary!D2621,olah!$S2621:S17619,"Late")</f>
        <v>0</v>
      </c>
      <c r="J2621">
        <f>COUNTIFS(olah!$Q$2:Q17619,summary!A2621,olah!$B$2:B17619,summary!B2621,olah!$S$2:S17619,"Late")</f>
        <v>1</v>
      </c>
      <c r="K2621">
        <f t="shared" si="40"/>
        <v>8</v>
      </c>
      <c r="L2621">
        <f>COUNTIFS(olah!$Q2621:Q17619,summary!A2621,olah!$B2621:B17619,summary!B2621,olah!$N2621:N17619,summary!C2621,olah!$P2621:P17619,summary!D2621,olah!$T2621:T17619,"On Time CO")</f>
        <v>1</v>
      </c>
      <c r="M2621">
        <f>COUNTIFS(olah!$Q$2:Q17619,summary!A2621,olah!$B$2:B17619,summary!B2621,olah!$T$2:T17619,"On Time CO")</f>
        <v>16</v>
      </c>
      <c r="N2621">
        <f>COUNTIFS(olah!$Q2621:Q17619,summary!A2621,olah!$B2621:B17619,summary!B2621,olah!$N2621:N17619,summary!C2621,olah!$P2621:P17619,summary!D2621,olah!$T2621:T17619,"Overtime")</f>
        <v>0</v>
      </c>
      <c r="O2621">
        <f>COUNTIFS(olah!$Q$2:Q17619,summary!A2621,olah!$B$2:B17619,summary!B2621,olah!$T$2:T17619,"Overtime")</f>
        <v>0</v>
      </c>
      <c r="P2621">
        <f>COUNTIFS(olah!$Q2621:Q17619,summary!A2621,olah!$B2621:B17619,summary!B2621,olah!$N2621:N17619,summary!C2621,olah!$P2621:P17619,summary!D2621,olah!$T2621:T17619,"Early")</f>
        <v>0</v>
      </c>
      <c r="Q2621">
        <f>COUNTIFS(olah!$Q$2:Q17619,summary!A2621,olah!$B$2:B17619,summary!B2621,olah!$T$2:T17619,"Early")</f>
        <v>1</v>
      </c>
      <c r="R2621">
        <f>COUNTIFS(olah!$Q2621:Q17619,summary!A2621,olah!$B2621:B17619,summary!B2621,olah!$N2621:N17619,summary!C2621,olah!$P2621:P17619,summary!D2621,olah!$T2621:T17619,"NA CO")</f>
        <v>0</v>
      </c>
      <c r="S2621">
        <f>COUNTIFS(olah!$Q$2:Q17619,summary!A2621,olah!$B$2:B17619,summary!B2621,olah!$T$2:T17619,"NA CO")</f>
        <v>6</v>
      </c>
      <c r="T2621" t="str">
        <f>olah!R2621</f>
        <v>Daily Journey</v>
      </c>
      <c r="U2621" t="str">
        <f>IF(T2621="Permit", olah!T2621, "No Permit")</f>
        <v>No Permit</v>
      </c>
    </row>
    <row r="2622" spans="1:21" hidden="1" x14ac:dyDescent="0.3">
      <c r="A2622" s="23">
        <v>44561</v>
      </c>
      <c r="B2622" t="s">
        <v>640</v>
      </c>
      <c r="C2622" t="s">
        <v>9266</v>
      </c>
      <c r="D2622" t="s">
        <v>11609</v>
      </c>
      <c r="E2622" t="str">
        <f>VLOOKUP(B2622,olah!$B:$P,2,0)</f>
        <v>2021-12-01</v>
      </c>
      <c r="F2622">
        <f>COUNTIFS(parameter!$J$4:$J$34,summary!A2622,parameter!$I$4:$I$34,"&gt;="&amp;summary!$E2622)</f>
        <v>31</v>
      </c>
      <c r="G2622">
        <f>COUNTIFS(olah!$Q2622:Q17620,summary!A2622,olah!$B2622:B17620,summary!B2622,olah!$N2622:N17620,summary!C2622,olah!$P2622:P17620,summary!D2622,olah!$S2622:S17620,"On Time")</f>
        <v>1</v>
      </c>
      <c r="H2622">
        <f>COUNTIFS(olah!$Q$2:Q17620,summary!A2622,olah!$B$2:B17620,summary!B2622,olah!$S$2:S17620,"On Time")</f>
        <v>22</v>
      </c>
      <c r="I2622">
        <f>COUNTIFS(olah!$Q2622:Q17620,summary!A2622,olah!$B2622:B17620,summary!B2622,olah!$N2622:N17620,summary!C2622,olah!$P2622:P17620,summary!D2622,olah!$S2622:S17620,"Late")</f>
        <v>0</v>
      </c>
      <c r="J2622">
        <f>COUNTIFS(olah!$Q$2:Q17620,summary!A2622,olah!$B$2:B17620,summary!B2622,olah!$S$2:S17620,"Late")</f>
        <v>1</v>
      </c>
      <c r="K2622">
        <f t="shared" si="40"/>
        <v>8</v>
      </c>
      <c r="L2622">
        <f>COUNTIFS(olah!$Q2622:Q17620,summary!A2622,olah!$B2622:B17620,summary!B2622,olah!$N2622:N17620,summary!C2622,olah!$P2622:P17620,summary!D2622,olah!$T2622:T17620,"On Time CO")</f>
        <v>0</v>
      </c>
      <c r="M2622">
        <f>COUNTIFS(olah!$Q$2:Q17620,summary!A2622,olah!$B$2:B17620,summary!B2622,olah!$T$2:T17620,"On Time CO")</f>
        <v>16</v>
      </c>
      <c r="N2622">
        <f>COUNTIFS(olah!$Q2622:Q17620,summary!A2622,olah!$B2622:B17620,summary!B2622,olah!$N2622:N17620,summary!C2622,olah!$P2622:P17620,summary!D2622,olah!$T2622:T17620,"Overtime")</f>
        <v>0</v>
      </c>
      <c r="O2622">
        <f>COUNTIFS(olah!$Q$2:Q17620,summary!A2622,olah!$B$2:B17620,summary!B2622,olah!$T$2:T17620,"Overtime")</f>
        <v>0</v>
      </c>
      <c r="P2622">
        <f>COUNTIFS(olah!$Q2622:Q17620,summary!A2622,olah!$B2622:B17620,summary!B2622,olah!$N2622:N17620,summary!C2622,olah!$P2622:P17620,summary!D2622,olah!$T2622:T17620,"Early")</f>
        <v>0</v>
      </c>
      <c r="Q2622">
        <f>COUNTIFS(olah!$Q$2:Q17620,summary!A2622,olah!$B$2:B17620,summary!B2622,olah!$T$2:T17620,"Early")</f>
        <v>1</v>
      </c>
      <c r="R2622">
        <f>COUNTIFS(olah!$Q2622:Q17620,summary!A2622,olah!$B2622:B17620,summary!B2622,olah!$N2622:N17620,summary!C2622,olah!$P2622:P17620,summary!D2622,olah!$T2622:T17620,"NA CO")</f>
        <v>1</v>
      </c>
      <c r="S2622">
        <f>COUNTIFS(olah!$Q$2:Q17620,summary!A2622,olah!$B$2:B17620,summary!B2622,olah!$T$2:T17620,"NA CO")</f>
        <v>6</v>
      </c>
      <c r="T2622" t="str">
        <f>olah!R2622</f>
        <v>Daily Journey</v>
      </c>
      <c r="U2622" t="str">
        <f>IF(T2622="Permit", olah!T2622, "No Permit")</f>
        <v>No Permit</v>
      </c>
    </row>
    <row r="2623" spans="1:21" hidden="1" x14ac:dyDescent="0.3">
      <c r="A2623" s="23">
        <v>44561</v>
      </c>
      <c r="B2623" t="s">
        <v>640</v>
      </c>
      <c r="C2623" t="s">
        <v>9232</v>
      </c>
      <c r="D2623" t="s">
        <v>9024</v>
      </c>
      <c r="E2623" t="str">
        <f>VLOOKUP(B2623,olah!$B:$P,2,0)</f>
        <v>2021-12-01</v>
      </c>
      <c r="F2623">
        <f>COUNTIFS(parameter!$J$4:$J$34,summary!A2623,parameter!$I$4:$I$34,"&gt;="&amp;summary!$E2623)</f>
        <v>31</v>
      </c>
      <c r="G2623">
        <f>COUNTIFS(olah!$Q2623:Q17621,summary!A2623,olah!$B2623:B17621,summary!B2623,olah!$N2623:N17621,summary!C2623,olah!$P2623:P17621,summary!D2623,olah!$S2623:S17621,"On Time")</f>
        <v>1</v>
      </c>
      <c r="H2623">
        <f>COUNTIFS(olah!$Q$2:Q17621,summary!A2623,olah!$B$2:B17621,summary!B2623,olah!$S$2:S17621,"On Time")</f>
        <v>22</v>
      </c>
      <c r="I2623">
        <f>COUNTIFS(olah!$Q2623:Q17621,summary!A2623,olah!$B2623:B17621,summary!B2623,olah!$N2623:N17621,summary!C2623,olah!$P2623:P17621,summary!D2623,olah!$S2623:S17621,"Late")</f>
        <v>0</v>
      </c>
      <c r="J2623">
        <f>COUNTIFS(olah!$Q$2:Q17621,summary!A2623,olah!$B$2:B17621,summary!B2623,olah!$S$2:S17621,"Late")</f>
        <v>1</v>
      </c>
      <c r="K2623">
        <f t="shared" si="40"/>
        <v>8</v>
      </c>
      <c r="L2623">
        <f>COUNTIFS(olah!$Q2623:Q17621,summary!A2623,olah!$B2623:B17621,summary!B2623,olah!$N2623:N17621,summary!C2623,olah!$P2623:P17621,summary!D2623,olah!$T2623:T17621,"On Time CO")</f>
        <v>1</v>
      </c>
      <c r="M2623">
        <f>COUNTIFS(olah!$Q$2:Q17621,summary!A2623,olah!$B$2:B17621,summary!B2623,olah!$T$2:T17621,"On Time CO")</f>
        <v>16</v>
      </c>
      <c r="N2623">
        <f>COUNTIFS(olah!$Q2623:Q17621,summary!A2623,olah!$B2623:B17621,summary!B2623,olah!$N2623:N17621,summary!C2623,olah!$P2623:P17621,summary!D2623,olah!$T2623:T17621,"Overtime")</f>
        <v>0</v>
      </c>
      <c r="O2623">
        <f>COUNTIFS(olah!$Q$2:Q17621,summary!A2623,olah!$B$2:B17621,summary!B2623,olah!$T$2:T17621,"Overtime")</f>
        <v>0</v>
      </c>
      <c r="P2623">
        <f>COUNTIFS(olah!$Q2623:Q17621,summary!A2623,olah!$B2623:B17621,summary!B2623,olah!$N2623:N17621,summary!C2623,olah!$P2623:P17621,summary!D2623,olah!$T2623:T17621,"Early")</f>
        <v>0</v>
      </c>
      <c r="Q2623">
        <f>COUNTIFS(olah!$Q$2:Q17621,summary!A2623,olah!$B$2:B17621,summary!B2623,olah!$T$2:T17621,"Early")</f>
        <v>1</v>
      </c>
      <c r="R2623">
        <f>COUNTIFS(olah!$Q2623:Q17621,summary!A2623,olah!$B2623:B17621,summary!B2623,olah!$N2623:N17621,summary!C2623,olah!$P2623:P17621,summary!D2623,olah!$T2623:T17621,"NA CO")</f>
        <v>0</v>
      </c>
      <c r="S2623">
        <f>COUNTIFS(olah!$Q$2:Q17621,summary!A2623,olah!$B$2:B17621,summary!B2623,olah!$T$2:T17621,"NA CO")</f>
        <v>6</v>
      </c>
      <c r="T2623" t="str">
        <f>olah!R2623</f>
        <v>Daily Journey</v>
      </c>
      <c r="U2623" t="str">
        <f>IF(T2623="Permit", olah!T2623, "No Permit")</f>
        <v>No Permit</v>
      </c>
    </row>
    <row r="2624" spans="1:21" hidden="1" x14ac:dyDescent="0.3">
      <c r="A2624" s="23">
        <v>44561</v>
      </c>
      <c r="B2624" t="s">
        <v>640</v>
      </c>
      <c r="C2624" t="s">
        <v>9232</v>
      </c>
      <c r="D2624" t="s">
        <v>10213</v>
      </c>
      <c r="E2624" t="str">
        <f>VLOOKUP(B2624,olah!$B:$P,2,0)</f>
        <v>2021-12-01</v>
      </c>
      <c r="F2624">
        <f>COUNTIFS(parameter!$J$4:$J$34,summary!A2624,parameter!$I$4:$I$34,"&gt;="&amp;summary!$E2624)</f>
        <v>31</v>
      </c>
      <c r="G2624">
        <f>COUNTIFS(olah!$Q2624:Q17622,summary!A2624,olah!$B2624:B17622,summary!B2624,olah!$N2624:N17622,summary!C2624,olah!$P2624:P17622,summary!D2624,olah!$S2624:S17622,"On Time")</f>
        <v>1</v>
      </c>
      <c r="H2624">
        <f>COUNTIFS(olah!$Q$2:Q17622,summary!A2624,olah!$B$2:B17622,summary!B2624,olah!$S$2:S17622,"On Time")</f>
        <v>22</v>
      </c>
      <c r="I2624">
        <f>COUNTIFS(olah!$Q2624:Q17622,summary!A2624,olah!$B2624:B17622,summary!B2624,olah!$N2624:N17622,summary!C2624,olah!$P2624:P17622,summary!D2624,olah!$S2624:S17622,"Late")</f>
        <v>0</v>
      </c>
      <c r="J2624">
        <f>COUNTIFS(olah!$Q$2:Q17622,summary!A2624,olah!$B$2:B17622,summary!B2624,olah!$S$2:S17622,"Late")</f>
        <v>1</v>
      </c>
      <c r="K2624">
        <f t="shared" si="40"/>
        <v>8</v>
      </c>
      <c r="L2624">
        <f>COUNTIFS(olah!$Q2624:Q17622,summary!A2624,olah!$B2624:B17622,summary!B2624,olah!$N2624:N17622,summary!C2624,olah!$P2624:P17622,summary!D2624,olah!$T2624:T17622,"On Time CO")</f>
        <v>0</v>
      </c>
      <c r="M2624">
        <f>COUNTIFS(olah!$Q$2:Q17622,summary!A2624,olah!$B$2:B17622,summary!B2624,olah!$T$2:T17622,"On Time CO")</f>
        <v>16</v>
      </c>
      <c r="N2624">
        <f>COUNTIFS(olah!$Q2624:Q17622,summary!A2624,olah!$B2624:B17622,summary!B2624,olah!$N2624:N17622,summary!C2624,olah!$P2624:P17622,summary!D2624,olah!$T2624:T17622,"Overtime")</f>
        <v>0</v>
      </c>
      <c r="O2624">
        <f>COUNTIFS(olah!$Q$2:Q17622,summary!A2624,olah!$B$2:B17622,summary!B2624,olah!$T$2:T17622,"Overtime")</f>
        <v>0</v>
      </c>
      <c r="P2624">
        <f>COUNTIFS(olah!$Q2624:Q17622,summary!A2624,olah!$B2624:B17622,summary!B2624,olah!$N2624:N17622,summary!C2624,olah!$P2624:P17622,summary!D2624,olah!$T2624:T17622,"Early")</f>
        <v>0</v>
      </c>
      <c r="Q2624">
        <f>COUNTIFS(olah!$Q$2:Q17622,summary!A2624,olah!$B$2:B17622,summary!B2624,olah!$T$2:T17622,"Early")</f>
        <v>1</v>
      </c>
      <c r="R2624">
        <f>COUNTIFS(olah!$Q2624:Q17622,summary!A2624,olah!$B2624:B17622,summary!B2624,olah!$N2624:N17622,summary!C2624,olah!$P2624:P17622,summary!D2624,olah!$T2624:T17622,"NA CO")</f>
        <v>1</v>
      </c>
      <c r="S2624">
        <f>COUNTIFS(olah!$Q$2:Q17622,summary!A2624,olah!$B$2:B17622,summary!B2624,olah!$T$2:T17622,"NA CO")</f>
        <v>6</v>
      </c>
      <c r="T2624" t="str">
        <f>olah!R2624</f>
        <v>Daily Journey</v>
      </c>
      <c r="U2624" t="str">
        <f>IF(T2624="Permit", olah!T2624, "No Permit")</f>
        <v>No Permit</v>
      </c>
    </row>
    <row r="2625" spans="1:21" hidden="1" x14ac:dyDescent="0.3">
      <c r="A2625" s="23">
        <v>44561</v>
      </c>
      <c r="B2625" t="s">
        <v>640</v>
      </c>
      <c r="C2625" t="s">
        <v>28</v>
      </c>
      <c r="D2625" t="s">
        <v>7927</v>
      </c>
      <c r="E2625" t="str">
        <f>VLOOKUP(B2625,olah!$B:$P,2,0)</f>
        <v>2021-12-01</v>
      </c>
      <c r="F2625">
        <f>COUNTIFS(parameter!$J$4:$J$34,summary!A2625,parameter!$I$4:$I$34,"&gt;="&amp;summary!$E2625)</f>
        <v>31</v>
      </c>
      <c r="G2625">
        <f>COUNTIFS(olah!$Q2625:Q17623,summary!A2625,olah!$B2625:B17623,summary!B2625,olah!$N2625:N17623,summary!C2625,olah!$P2625:P17623,summary!D2625,olah!$S2625:S17623,"On Time")</f>
        <v>1</v>
      </c>
      <c r="H2625">
        <f>COUNTIFS(olah!$Q$2:Q17623,summary!A2625,olah!$B$2:B17623,summary!B2625,olah!$S$2:S17623,"On Time")</f>
        <v>22</v>
      </c>
      <c r="I2625">
        <f>COUNTIFS(olah!$Q2625:Q17623,summary!A2625,olah!$B2625:B17623,summary!B2625,olah!$N2625:N17623,summary!C2625,olah!$P2625:P17623,summary!D2625,olah!$S2625:S17623,"Late")</f>
        <v>0</v>
      </c>
      <c r="J2625">
        <f>COUNTIFS(olah!$Q$2:Q17623,summary!A2625,olah!$B$2:B17623,summary!B2625,olah!$S$2:S17623,"Late")</f>
        <v>1</v>
      </c>
      <c r="K2625">
        <f t="shared" si="40"/>
        <v>8</v>
      </c>
      <c r="L2625">
        <f>COUNTIFS(olah!$Q2625:Q17623,summary!A2625,olah!$B2625:B17623,summary!B2625,olah!$N2625:N17623,summary!C2625,olah!$P2625:P17623,summary!D2625,olah!$T2625:T17623,"On Time CO")</f>
        <v>0</v>
      </c>
      <c r="M2625">
        <f>COUNTIFS(olah!$Q$2:Q17623,summary!A2625,olah!$B$2:B17623,summary!B2625,olah!$T$2:T17623,"On Time CO")</f>
        <v>16</v>
      </c>
      <c r="N2625">
        <f>COUNTIFS(olah!$Q2625:Q17623,summary!A2625,olah!$B2625:B17623,summary!B2625,olah!$N2625:N17623,summary!C2625,olah!$P2625:P17623,summary!D2625,olah!$T2625:T17623,"Overtime")</f>
        <v>0</v>
      </c>
      <c r="O2625">
        <f>COUNTIFS(olah!$Q$2:Q17623,summary!A2625,olah!$B$2:B17623,summary!B2625,olah!$T$2:T17623,"Overtime")</f>
        <v>0</v>
      </c>
      <c r="P2625">
        <f>COUNTIFS(olah!$Q2625:Q17623,summary!A2625,olah!$B2625:B17623,summary!B2625,olah!$N2625:N17623,summary!C2625,olah!$P2625:P17623,summary!D2625,olah!$T2625:T17623,"Early")</f>
        <v>0</v>
      </c>
      <c r="Q2625">
        <f>COUNTIFS(olah!$Q$2:Q17623,summary!A2625,olah!$B$2:B17623,summary!B2625,olah!$T$2:T17623,"Early")</f>
        <v>1</v>
      </c>
      <c r="R2625">
        <f>COUNTIFS(olah!$Q2625:Q17623,summary!A2625,olah!$B2625:B17623,summary!B2625,olah!$N2625:N17623,summary!C2625,olah!$P2625:P17623,summary!D2625,olah!$T2625:T17623,"NA CO")</f>
        <v>1</v>
      </c>
      <c r="S2625">
        <f>COUNTIFS(olah!$Q$2:Q17623,summary!A2625,olah!$B$2:B17623,summary!B2625,olah!$T$2:T17623,"NA CO")</f>
        <v>6</v>
      </c>
      <c r="T2625" t="str">
        <f>olah!R2625</f>
        <v>Attendance</v>
      </c>
      <c r="U2625" t="str">
        <f>IF(T2625="Permit", olah!T2625, "No Permit")</f>
        <v>No Permit</v>
      </c>
    </row>
    <row r="2626" spans="1:21" hidden="1" x14ac:dyDescent="0.3">
      <c r="A2626" s="23">
        <v>44561</v>
      </c>
      <c r="B2626" t="s">
        <v>640</v>
      </c>
      <c r="C2626" t="s">
        <v>9232</v>
      </c>
      <c r="D2626" t="s">
        <v>11610</v>
      </c>
      <c r="E2626" t="str">
        <f>VLOOKUP(B2626,olah!$B:$P,2,0)</f>
        <v>2021-12-01</v>
      </c>
      <c r="F2626">
        <f>COUNTIFS(parameter!$J$4:$J$34,summary!A2626,parameter!$I$4:$I$34,"&gt;="&amp;summary!$E2626)</f>
        <v>31</v>
      </c>
      <c r="G2626">
        <f>COUNTIFS(olah!$Q2626:Q17624,summary!A2626,olah!$B2626:B17624,summary!B2626,olah!$N2626:N17624,summary!C2626,olah!$P2626:P17624,summary!D2626,olah!$S2626:S17624,"On Time")</f>
        <v>1</v>
      </c>
      <c r="H2626">
        <f>COUNTIFS(olah!$Q$2:Q17624,summary!A2626,olah!$B$2:B17624,summary!B2626,olah!$S$2:S17624,"On Time")</f>
        <v>22</v>
      </c>
      <c r="I2626">
        <f>COUNTIFS(olah!$Q2626:Q17624,summary!A2626,olah!$B2626:B17624,summary!B2626,olah!$N2626:N17624,summary!C2626,olah!$P2626:P17624,summary!D2626,olah!$S2626:S17624,"Late")</f>
        <v>0</v>
      </c>
      <c r="J2626">
        <f>COUNTIFS(olah!$Q$2:Q17624,summary!A2626,olah!$B$2:B17624,summary!B2626,olah!$S$2:S17624,"Late")</f>
        <v>1</v>
      </c>
      <c r="K2626">
        <f t="shared" si="40"/>
        <v>8</v>
      </c>
      <c r="L2626">
        <f>COUNTIFS(olah!$Q2626:Q17624,summary!A2626,olah!$B2626:B17624,summary!B2626,olah!$N2626:N17624,summary!C2626,olah!$P2626:P17624,summary!D2626,olah!$T2626:T17624,"On Time CO")</f>
        <v>1</v>
      </c>
      <c r="M2626">
        <f>COUNTIFS(olah!$Q$2:Q17624,summary!A2626,olah!$B$2:B17624,summary!B2626,olah!$T$2:T17624,"On Time CO")</f>
        <v>16</v>
      </c>
      <c r="N2626">
        <f>COUNTIFS(olah!$Q2626:Q17624,summary!A2626,olah!$B2626:B17624,summary!B2626,olah!$N2626:N17624,summary!C2626,olah!$P2626:P17624,summary!D2626,olah!$T2626:T17624,"Overtime")</f>
        <v>0</v>
      </c>
      <c r="O2626">
        <f>COUNTIFS(olah!$Q$2:Q17624,summary!A2626,olah!$B$2:B17624,summary!B2626,olah!$T$2:T17624,"Overtime")</f>
        <v>0</v>
      </c>
      <c r="P2626">
        <f>COUNTIFS(olah!$Q2626:Q17624,summary!A2626,olah!$B2626:B17624,summary!B2626,olah!$N2626:N17624,summary!C2626,olah!$P2626:P17624,summary!D2626,olah!$T2626:T17624,"Early")</f>
        <v>0</v>
      </c>
      <c r="Q2626">
        <f>COUNTIFS(olah!$Q$2:Q17624,summary!A2626,olah!$B$2:B17624,summary!B2626,olah!$T$2:T17624,"Early")</f>
        <v>1</v>
      </c>
      <c r="R2626">
        <f>COUNTIFS(olah!$Q2626:Q17624,summary!A2626,olah!$B2626:B17624,summary!B2626,olah!$N2626:N17624,summary!C2626,olah!$P2626:P17624,summary!D2626,olah!$T2626:T17624,"NA CO")</f>
        <v>0</v>
      </c>
      <c r="S2626">
        <f>COUNTIFS(olah!$Q$2:Q17624,summary!A2626,olah!$B$2:B17624,summary!B2626,olah!$T$2:T17624,"NA CO")</f>
        <v>6</v>
      </c>
      <c r="T2626" t="str">
        <f>olah!R2626</f>
        <v>Daily Journey</v>
      </c>
      <c r="U2626" t="str">
        <f>IF(T2626="Permit", olah!T2626, "No Permit")</f>
        <v>No Permit</v>
      </c>
    </row>
    <row r="2627" spans="1:21" hidden="1" x14ac:dyDescent="0.3">
      <c r="A2627" s="23">
        <v>44561</v>
      </c>
      <c r="B2627" t="s">
        <v>640</v>
      </c>
      <c r="C2627" t="s">
        <v>9284</v>
      </c>
      <c r="D2627" t="s">
        <v>9025</v>
      </c>
      <c r="E2627" t="str">
        <f>VLOOKUP(B2627,olah!$B:$P,2,0)</f>
        <v>2021-12-01</v>
      </c>
      <c r="F2627">
        <f>COUNTIFS(parameter!$J$4:$J$34,summary!A2627,parameter!$I$4:$I$34,"&gt;="&amp;summary!$E2627)</f>
        <v>31</v>
      </c>
      <c r="G2627">
        <f>COUNTIFS(olah!$Q2627:Q17625,summary!A2627,olah!$B2627:B17625,summary!B2627,olah!$N2627:N17625,summary!C2627,olah!$P2627:P17625,summary!D2627,olah!$S2627:S17625,"On Time")</f>
        <v>1</v>
      </c>
      <c r="H2627">
        <f>COUNTIFS(olah!$Q$2:Q17625,summary!A2627,olah!$B$2:B17625,summary!B2627,olah!$S$2:S17625,"On Time")</f>
        <v>22</v>
      </c>
      <c r="I2627">
        <f>COUNTIFS(olah!$Q2627:Q17625,summary!A2627,olah!$B2627:B17625,summary!B2627,olah!$N2627:N17625,summary!C2627,olah!$P2627:P17625,summary!D2627,olah!$S2627:S17625,"Late")</f>
        <v>0</v>
      </c>
      <c r="J2627">
        <f>COUNTIFS(olah!$Q$2:Q17625,summary!A2627,olah!$B$2:B17625,summary!B2627,olah!$S$2:S17625,"Late")</f>
        <v>1</v>
      </c>
      <c r="K2627">
        <f t="shared" ref="K2627:K2690" si="41">F2627-SUM(H2627:J2627)</f>
        <v>8</v>
      </c>
      <c r="L2627">
        <f>COUNTIFS(olah!$Q2627:Q17625,summary!A2627,olah!$B2627:B17625,summary!B2627,olah!$N2627:N17625,summary!C2627,olah!$P2627:P17625,summary!D2627,olah!$T2627:T17625,"On Time CO")</f>
        <v>1</v>
      </c>
      <c r="M2627">
        <f>COUNTIFS(olah!$Q$2:Q17625,summary!A2627,olah!$B$2:B17625,summary!B2627,olah!$T$2:T17625,"On Time CO")</f>
        <v>16</v>
      </c>
      <c r="N2627">
        <f>COUNTIFS(olah!$Q2627:Q17625,summary!A2627,olah!$B2627:B17625,summary!B2627,olah!$N2627:N17625,summary!C2627,olah!$P2627:P17625,summary!D2627,olah!$T2627:T17625,"Overtime")</f>
        <v>0</v>
      </c>
      <c r="O2627">
        <f>COUNTIFS(olah!$Q$2:Q17625,summary!A2627,olah!$B$2:B17625,summary!B2627,olah!$T$2:T17625,"Overtime")</f>
        <v>0</v>
      </c>
      <c r="P2627">
        <f>COUNTIFS(olah!$Q2627:Q17625,summary!A2627,olah!$B2627:B17625,summary!B2627,olah!$N2627:N17625,summary!C2627,olah!$P2627:P17625,summary!D2627,olah!$T2627:T17625,"Early")</f>
        <v>0</v>
      </c>
      <c r="Q2627">
        <f>COUNTIFS(olah!$Q$2:Q17625,summary!A2627,olah!$B$2:B17625,summary!B2627,olah!$T$2:T17625,"Early")</f>
        <v>1</v>
      </c>
      <c r="R2627">
        <f>COUNTIFS(olah!$Q2627:Q17625,summary!A2627,olah!$B2627:B17625,summary!B2627,olah!$N2627:N17625,summary!C2627,olah!$P2627:P17625,summary!D2627,olah!$T2627:T17625,"NA CO")</f>
        <v>0</v>
      </c>
      <c r="S2627">
        <f>COUNTIFS(olah!$Q$2:Q17625,summary!A2627,olah!$B$2:B17625,summary!B2627,olah!$T$2:T17625,"NA CO")</f>
        <v>6</v>
      </c>
      <c r="T2627" t="str">
        <f>olah!R2627</f>
        <v>Daily Journey</v>
      </c>
      <c r="U2627" t="str">
        <f>IF(T2627="Permit", olah!T2627, "No Permit")</f>
        <v>No Permit</v>
      </c>
    </row>
    <row r="2628" spans="1:21" hidden="1" x14ac:dyDescent="0.3">
      <c r="A2628" s="23">
        <v>44561</v>
      </c>
      <c r="B2628" t="s">
        <v>640</v>
      </c>
      <c r="C2628" t="s">
        <v>9287</v>
      </c>
      <c r="D2628" t="s">
        <v>10214</v>
      </c>
      <c r="E2628" t="str">
        <f>VLOOKUP(B2628,olah!$B:$P,2,0)</f>
        <v>2021-12-01</v>
      </c>
      <c r="F2628">
        <f>COUNTIFS(parameter!$J$4:$J$34,summary!A2628,parameter!$I$4:$I$34,"&gt;="&amp;summary!$E2628)</f>
        <v>31</v>
      </c>
      <c r="G2628">
        <f>COUNTIFS(olah!$Q2628:Q17626,summary!A2628,olah!$B2628:B17626,summary!B2628,olah!$N2628:N17626,summary!C2628,olah!$P2628:P17626,summary!D2628,olah!$S2628:S17626,"On Time")</f>
        <v>1</v>
      </c>
      <c r="H2628">
        <f>COUNTIFS(olah!$Q$2:Q17626,summary!A2628,olah!$B$2:B17626,summary!B2628,olah!$S$2:S17626,"On Time")</f>
        <v>22</v>
      </c>
      <c r="I2628">
        <f>COUNTIFS(olah!$Q2628:Q17626,summary!A2628,olah!$B2628:B17626,summary!B2628,olah!$N2628:N17626,summary!C2628,olah!$P2628:P17626,summary!D2628,olah!$S2628:S17626,"Late")</f>
        <v>0</v>
      </c>
      <c r="J2628">
        <f>COUNTIFS(olah!$Q$2:Q17626,summary!A2628,olah!$B$2:B17626,summary!B2628,olah!$S$2:S17626,"Late")</f>
        <v>1</v>
      </c>
      <c r="K2628">
        <f t="shared" si="41"/>
        <v>8</v>
      </c>
      <c r="L2628">
        <f>COUNTIFS(olah!$Q2628:Q17626,summary!A2628,olah!$B2628:B17626,summary!B2628,olah!$N2628:N17626,summary!C2628,olah!$P2628:P17626,summary!D2628,olah!$T2628:T17626,"On Time CO")</f>
        <v>0</v>
      </c>
      <c r="M2628">
        <f>COUNTIFS(olah!$Q$2:Q17626,summary!A2628,olah!$B$2:B17626,summary!B2628,olah!$T$2:T17626,"On Time CO")</f>
        <v>16</v>
      </c>
      <c r="N2628">
        <f>COUNTIFS(olah!$Q2628:Q17626,summary!A2628,olah!$B2628:B17626,summary!B2628,olah!$N2628:N17626,summary!C2628,olah!$P2628:P17626,summary!D2628,olah!$T2628:T17626,"Overtime")</f>
        <v>0</v>
      </c>
      <c r="O2628">
        <f>COUNTIFS(olah!$Q$2:Q17626,summary!A2628,olah!$B$2:B17626,summary!B2628,olah!$T$2:T17626,"Overtime")</f>
        <v>0</v>
      </c>
      <c r="P2628">
        <f>COUNTIFS(olah!$Q2628:Q17626,summary!A2628,olah!$B2628:B17626,summary!B2628,olah!$N2628:N17626,summary!C2628,olah!$P2628:P17626,summary!D2628,olah!$T2628:T17626,"Early")</f>
        <v>0</v>
      </c>
      <c r="Q2628">
        <f>COUNTIFS(olah!$Q$2:Q17626,summary!A2628,olah!$B$2:B17626,summary!B2628,olah!$T$2:T17626,"Early")</f>
        <v>1</v>
      </c>
      <c r="R2628">
        <f>COUNTIFS(olah!$Q2628:Q17626,summary!A2628,olah!$B2628:B17626,summary!B2628,olah!$N2628:N17626,summary!C2628,olah!$P2628:P17626,summary!D2628,olah!$T2628:T17626,"NA CO")</f>
        <v>1</v>
      </c>
      <c r="S2628">
        <f>COUNTIFS(olah!$Q$2:Q17626,summary!A2628,olah!$B$2:B17626,summary!B2628,olah!$T$2:T17626,"NA CO")</f>
        <v>6</v>
      </c>
      <c r="T2628" t="str">
        <f>olah!R2628</f>
        <v>Daily Journey</v>
      </c>
      <c r="U2628" t="str">
        <f>IF(T2628="Permit", olah!T2628, "No Permit")</f>
        <v>No Permit</v>
      </c>
    </row>
    <row r="2629" spans="1:21" hidden="1" x14ac:dyDescent="0.3">
      <c r="A2629" s="23">
        <v>44561</v>
      </c>
      <c r="B2629" t="s">
        <v>640</v>
      </c>
      <c r="C2629" t="s">
        <v>28</v>
      </c>
      <c r="D2629" t="s">
        <v>7814</v>
      </c>
      <c r="E2629" t="str">
        <f>VLOOKUP(B2629,olah!$B:$P,2,0)</f>
        <v>2021-12-01</v>
      </c>
      <c r="F2629">
        <f>COUNTIFS(parameter!$J$4:$J$34,summary!A2629,parameter!$I$4:$I$34,"&gt;="&amp;summary!$E2629)</f>
        <v>31</v>
      </c>
      <c r="G2629">
        <f>COUNTIFS(olah!$Q2629:Q17627,summary!A2629,olah!$B2629:B17627,summary!B2629,olah!$N2629:N17627,summary!C2629,olah!$P2629:P17627,summary!D2629,olah!$S2629:S17627,"On Time")</f>
        <v>1</v>
      </c>
      <c r="H2629">
        <f>COUNTIFS(olah!$Q$2:Q17627,summary!A2629,olah!$B$2:B17627,summary!B2629,olah!$S$2:S17627,"On Time")</f>
        <v>22</v>
      </c>
      <c r="I2629">
        <f>COUNTIFS(olah!$Q2629:Q17627,summary!A2629,olah!$B2629:B17627,summary!B2629,olah!$N2629:N17627,summary!C2629,olah!$P2629:P17627,summary!D2629,olah!$S2629:S17627,"Late")</f>
        <v>0</v>
      </c>
      <c r="J2629">
        <f>COUNTIFS(olah!$Q$2:Q17627,summary!A2629,olah!$B$2:B17627,summary!B2629,olah!$S$2:S17627,"Late")</f>
        <v>1</v>
      </c>
      <c r="K2629">
        <f t="shared" si="41"/>
        <v>8</v>
      </c>
      <c r="L2629">
        <f>COUNTIFS(olah!$Q2629:Q17627,summary!A2629,olah!$B2629:B17627,summary!B2629,olah!$N2629:N17627,summary!C2629,olah!$P2629:P17627,summary!D2629,olah!$T2629:T17627,"On Time CO")</f>
        <v>0</v>
      </c>
      <c r="M2629">
        <f>COUNTIFS(olah!$Q$2:Q17627,summary!A2629,olah!$B$2:B17627,summary!B2629,olah!$T$2:T17627,"On Time CO")</f>
        <v>16</v>
      </c>
      <c r="N2629">
        <f>COUNTIFS(olah!$Q2629:Q17627,summary!A2629,olah!$B2629:B17627,summary!B2629,olah!$N2629:N17627,summary!C2629,olah!$P2629:P17627,summary!D2629,olah!$T2629:T17627,"Overtime")</f>
        <v>0</v>
      </c>
      <c r="O2629">
        <f>COUNTIFS(olah!$Q$2:Q17627,summary!A2629,olah!$B$2:B17627,summary!B2629,olah!$T$2:T17627,"Overtime")</f>
        <v>0</v>
      </c>
      <c r="P2629">
        <f>COUNTIFS(olah!$Q2629:Q17627,summary!A2629,olah!$B2629:B17627,summary!B2629,olah!$N2629:N17627,summary!C2629,olah!$P2629:P17627,summary!D2629,olah!$T2629:T17627,"Early")</f>
        <v>1</v>
      </c>
      <c r="Q2629">
        <f>COUNTIFS(olah!$Q$2:Q17627,summary!A2629,olah!$B$2:B17627,summary!B2629,olah!$T$2:T17627,"Early")</f>
        <v>1</v>
      </c>
      <c r="R2629">
        <f>COUNTIFS(olah!$Q2629:Q17627,summary!A2629,olah!$B2629:B17627,summary!B2629,olah!$N2629:N17627,summary!C2629,olah!$P2629:P17627,summary!D2629,olah!$T2629:T17627,"NA CO")</f>
        <v>0</v>
      </c>
      <c r="S2629">
        <f>COUNTIFS(olah!$Q$2:Q17627,summary!A2629,olah!$B$2:B17627,summary!B2629,olah!$T$2:T17627,"NA CO")</f>
        <v>6</v>
      </c>
      <c r="T2629" t="str">
        <f>olah!R2629</f>
        <v>Attendance</v>
      </c>
      <c r="U2629" t="str">
        <f>IF(T2629="Permit", olah!T2629, "No Permit")</f>
        <v>No Permit</v>
      </c>
    </row>
    <row r="2630" spans="1:21" hidden="1" x14ac:dyDescent="0.3">
      <c r="A2630" s="23">
        <v>44561</v>
      </c>
      <c r="B2630" t="s">
        <v>645</v>
      </c>
      <c r="C2630" t="s">
        <v>28</v>
      </c>
      <c r="D2630" t="s">
        <v>1390</v>
      </c>
      <c r="E2630" t="str">
        <f>VLOOKUP(B2630,olah!$B:$P,2,0)</f>
        <v>2021-12-01</v>
      </c>
      <c r="F2630">
        <f>COUNTIFS(parameter!$J$4:$J$34,summary!A2630,parameter!$I$4:$I$34,"&gt;="&amp;summary!$E2630)</f>
        <v>31</v>
      </c>
      <c r="G2630">
        <f>COUNTIFS(olah!$Q2630:Q17628,summary!A2630,olah!$B2630:B17628,summary!B2630,olah!$N2630:N17628,summary!C2630,olah!$P2630:P17628,summary!D2630,olah!$S2630:S17628,"On Time")</f>
        <v>0</v>
      </c>
      <c r="H2630">
        <f>COUNTIFS(olah!$Q$2:Q17628,summary!A2630,olah!$B$2:B17628,summary!B2630,olah!$S$2:S17628,"On Time")</f>
        <v>0</v>
      </c>
      <c r="I2630">
        <f>COUNTIFS(olah!$Q2630:Q17628,summary!A2630,olah!$B2630:B17628,summary!B2630,olah!$N2630:N17628,summary!C2630,olah!$P2630:P17628,summary!D2630,olah!$S2630:S17628,"Late")</f>
        <v>1</v>
      </c>
      <c r="J2630">
        <f>COUNTIFS(olah!$Q$2:Q17628,summary!A2630,olah!$B$2:B17628,summary!B2630,olah!$S$2:S17628,"Late")</f>
        <v>22</v>
      </c>
      <c r="K2630">
        <f t="shared" si="41"/>
        <v>8</v>
      </c>
      <c r="L2630">
        <f>COUNTIFS(olah!$Q2630:Q17628,summary!A2630,olah!$B2630:B17628,summary!B2630,olah!$N2630:N17628,summary!C2630,olah!$P2630:P17628,summary!D2630,olah!$T2630:T17628,"On Time CO")</f>
        <v>1</v>
      </c>
      <c r="M2630">
        <f>COUNTIFS(olah!$Q$2:Q17628,summary!A2630,olah!$B$2:B17628,summary!B2630,olah!$T$2:T17628,"On Time CO")</f>
        <v>20</v>
      </c>
      <c r="N2630">
        <f>COUNTIFS(olah!$Q2630:Q17628,summary!A2630,olah!$B2630:B17628,summary!B2630,olah!$N2630:N17628,summary!C2630,olah!$P2630:P17628,summary!D2630,olah!$T2630:T17628,"Overtime")</f>
        <v>0</v>
      </c>
      <c r="O2630">
        <f>COUNTIFS(olah!$Q$2:Q17628,summary!A2630,olah!$B$2:B17628,summary!B2630,olah!$T$2:T17628,"Overtime")</f>
        <v>1</v>
      </c>
      <c r="P2630">
        <f>COUNTIFS(olah!$Q2630:Q17628,summary!A2630,olah!$B2630:B17628,summary!B2630,olah!$N2630:N17628,summary!C2630,olah!$P2630:P17628,summary!D2630,olah!$T2630:T17628,"Early")</f>
        <v>0</v>
      </c>
      <c r="Q2630">
        <f>COUNTIFS(olah!$Q$2:Q17628,summary!A2630,olah!$B$2:B17628,summary!B2630,olah!$T$2:T17628,"Early")</f>
        <v>1</v>
      </c>
      <c r="R2630">
        <f>COUNTIFS(olah!$Q2630:Q17628,summary!A2630,olah!$B2630:B17628,summary!B2630,olah!$N2630:N17628,summary!C2630,olah!$P2630:P17628,summary!D2630,olah!$T2630:T17628,"NA CO")</f>
        <v>0</v>
      </c>
      <c r="S2630">
        <f>COUNTIFS(olah!$Q$2:Q17628,summary!A2630,olah!$B$2:B17628,summary!B2630,olah!$T$2:T17628,"NA CO")</f>
        <v>0</v>
      </c>
      <c r="T2630" t="str">
        <f>olah!R2630</f>
        <v>Attendance</v>
      </c>
      <c r="U2630" t="str">
        <f>IF(T2630="Permit", olah!T2630, "No Permit")</f>
        <v>No Permit</v>
      </c>
    </row>
    <row r="2631" spans="1:21" hidden="1" x14ac:dyDescent="0.3">
      <c r="A2631" s="23">
        <v>44561</v>
      </c>
      <c r="B2631" t="s">
        <v>645</v>
      </c>
      <c r="C2631" t="s">
        <v>28</v>
      </c>
      <c r="D2631" t="s">
        <v>5935</v>
      </c>
      <c r="E2631" t="str">
        <f>VLOOKUP(B2631,olah!$B:$P,2,0)</f>
        <v>2021-12-01</v>
      </c>
      <c r="F2631">
        <f>COUNTIFS(parameter!$J$4:$J$34,summary!A2631,parameter!$I$4:$I$34,"&gt;="&amp;summary!$E2631)</f>
        <v>31</v>
      </c>
      <c r="G2631">
        <f>COUNTIFS(olah!$Q2631:Q17629,summary!A2631,olah!$B2631:B17629,summary!B2631,olah!$N2631:N17629,summary!C2631,olah!$P2631:P17629,summary!D2631,olah!$S2631:S17629,"On Time")</f>
        <v>0</v>
      </c>
      <c r="H2631">
        <f>COUNTIFS(olah!$Q$2:Q17629,summary!A2631,olah!$B$2:B17629,summary!B2631,olah!$S$2:S17629,"On Time")</f>
        <v>0</v>
      </c>
      <c r="I2631">
        <f>COUNTIFS(olah!$Q2631:Q17629,summary!A2631,olah!$B2631:B17629,summary!B2631,olah!$N2631:N17629,summary!C2631,olah!$P2631:P17629,summary!D2631,olah!$S2631:S17629,"Late")</f>
        <v>1</v>
      </c>
      <c r="J2631">
        <f>COUNTIFS(olah!$Q$2:Q17629,summary!A2631,olah!$B$2:B17629,summary!B2631,olah!$S$2:S17629,"Late")</f>
        <v>22</v>
      </c>
      <c r="K2631">
        <f t="shared" si="41"/>
        <v>8</v>
      </c>
      <c r="L2631">
        <f>COUNTIFS(olah!$Q2631:Q17629,summary!A2631,olah!$B2631:B17629,summary!B2631,olah!$N2631:N17629,summary!C2631,olah!$P2631:P17629,summary!D2631,olah!$T2631:T17629,"On Time CO")</f>
        <v>1</v>
      </c>
      <c r="M2631">
        <f>COUNTIFS(olah!$Q$2:Q17629,summary!A2631,olah!$B$2:B17629,summary!B2631,olah!$T$2:T17629,"On Time CO")</f>
        <v>20</v>
      </c>
      <c r="N2631">
        <f>COUNTIFS(olah!$Q2631:Q17629,summary!A2631,olah!$B2631:B17629,summary!B2631,olah!$N2631:N17629,summary!C2631,olah!$P2631:P17629,summary!D2631,olah!$T2631:T17629,"Overtime")</f>
        <v>0</v>
      </c>
      <c r="O2631">
        <f>COUNTIFS(olah!$Q$2:Q17629,summary!A2631,olah!$B$2:B17629,summary!B2631,olah!$T$2:T17629,"Overtime")</f>
        <v>1</v>
      </c>
      <c r="P2631">
        <f>COUNTIFS(olah!$Q2631:Q17629,summary!A2631,olah!$B2631:B17629,summary!B2631,olah!$N2631:N17629,summary!C2631,olah!$P2631:P17629,summary!D2631,olah!$T2631:T17629,"Early")</f>
        <v>0</v>
      </c>
      <c r="Q2631">
        <f>COUNTIFS(olah!$Q$2:Q17629,summary!A2631,olah!$B$2:B17629,summary!B2631,olah!$T$2:T17629,"Early")</f>
        <v>1</v>
      </c>
      <c r="R2631">
        <f>COUNTIFS(olah!$Q2631:Q17629,summary!A2631,olah!$B2631:B17629,summary!B2631,olah!$N2631:N17629,summary!C2631,olah!$P2631:P17629,summary!D2631,olah!$T2631:T17629,"NA CO")</f>
        <v>0</v>
      </c>
      <c r="S2631">
        <f>COUNTIFS(olah!$Q$2:Q17629,summary!A2631,olah!$B$2:B17629,summary!B2631,olah!$T$2:T17629,"NA CO")</f>
        <v>0</v>
      </c>
      <c r="T2631" t="str">
        <f>olah!R2631</f>
        <v>Attendance</v>
      </c>
      <c r="U2631" t="str">
        <f>IF(T2631="Permit", olah!T2631, "No Permit")</f>
        <v>No Permit</v>
      </c>
    </row>
    <row r="2632" spans="1:21" hidden="1" x14ac:dyDescent="0.3">
      <c r="A2632" s="23">
        <v>44561</v>
      </c>
      <c r="B2632" t="s">
        <v>645</v>
      </c>
      <c r="C2632" t="s">
        <v>28</v>
      </c>
      <c r="D2632" t="s">
        <v>11600</v>
      </c>
      <c r="E2632" t="str">
        <f>VLOOKUP(B2632,olah!$B:$P,2,0)</f>
        <v>2021-12-01</v>
      </c>
      <c r="F2632">
        <f>COUNTIFS(parameter!$J$4:$J$34,summary!A2632,parameter!$I$4:$I$34,"&gt;="&amp;summary!$E2632)</f>
        <v>31</v>
      </c>
      <c r="G2632">
        <f>COUNTIFS(olah!$Q2632:Q17630,summary!A2632,olah!$B2632:B17630,summary!B2632,olah!$N2632:N17630,summary!C2632,olah!$P2632:P17630,summary!D2632,olah!$S2632:S17630,"On Time")</f>
        <v>0</v>
      </c>
      <c r="H2632">
        <f>COUNTIFS(olah!$Q$2:Q17630,summary!A2632,olah!$B$2:B17630,summary!B2632,olah!$S$2:S17630,"On Time")</f>
        <v>0</v>
      </c>
      <c r="I2632">
        <f>COUNTIFS(olah!$Q2632:Q17630,summary!A2632,olah!$B2632:B17630,summary!B2632,olah!$N2632:N17630,summary!C2632,olah!$P2632:P17630,summary!D2632,olah!$S2632:S17630,"Late")</f>
        <v>1</v>
      </c>
      <c r="J2632">
        <f>COUNTIFS(olah!$Q$2:Q17630,summary!A2632,olah!$B$2:B17630,summary!B2632,olah!$S$2:S17630,"Late")</f>
        <v>22</v>
      </c>
      <c r="K2632">
        <f t="shared" si="41"/>
        <v>8</v>
      </c>
      <c r="L2632">
        <f>COUNTIFS(olah!$Q2632:Q17630,summary!A2632,olah!$B2632:B17630,summary!B2632,olah!$N2632:N17630,summary!C2632,olah!$P2632:P17630,summary!D2632,olah!$T2632:T17630,"On Time CO")</f>
        <v>1</v>
      </c>
      <c r="M2632">
        <f>COUNTIFS(olah!$Q$2:Q17630,summary!A2632,olah!$B$2:B17630,summary!B2632,olah!$T$2:T17630,"On Time CO")</f>
        <v>20</v>
      </c>
      <c r="N2632">
        <f>COUNTIFS(olah!$Q2632:Q17630,summary!A2632,olah!$B2632:B17630,summary!B2632,olah!$N2632:N17630,summary!C2632,olah!$P2632:P17630,summary!D2632,olah!$T2632:T17630,"Overtime")</f>
        <v>0</v>
      </c>
      <c r="O2632">
        <f>COUNTIFS(olah!$Q$2:Q17630,summary!A2632,olah!$B$2:B17630,summary!B2632,olah!$T$2:T17630,"Overtime")</f>
        <v>1</v>
      </c>
      <c r="P2632">
        <f>COUNTIFS(olah!$Q2632:Q17630,summary!A2632,olah!$B2632:B17630,summary!B2632,olah!$N2632:N17630,summary!C2632,olah!$P2632:P17630,summary!D2632,olah!$T2632:T17630,"Early")</f>
        <v>0</v>
      </c>
      <c r="Q2632">
        <f>COUNTIFS(olah!$Q$2:Q17630,summary!A2632,olah!$B$2:B17630,summary!B2632,olah!$T$2:T17630,"Early")</f>
        <v>1</v>
      </c>
      <c r="R2632">
        <f>COUNTIFS(olah!$Q2632:Q17630,summary!A2632,olah!$B2632:B17630,summary!B2632,olah!$N2632:N17630,summary!C2632,olah!$P2632:P17630,summary!D2632,olah!$T2632:T17630,"NA CO")</f>
        <v>0</v>
      </c>
      <c r="S2632">
        <f>COUNTIFS(olah!$Q$2:Q17630,summary!A2632,olah!$B$2:B17630,summary!B2632,olah!$T$2:T17630,"NA CO")</f>
        <v>0</v>
      </c>
      <c r="T2632" t="str">
        <f>olah!R2632</f>
        <v>Attendance</v>
      </c>
      <c r="U2632" t="str">
        <f>IF(T2632="Permit", olah!T2632, "No Permit")</f>
        <v>No Permit</v>
      </c>
    </row>
    <row r="2633" spans="1:21" hidden="1" x14ac:dyDescent="0.3">
      <c r="A2633" s="23">
        <v>44561</v>
      </c>
      <c r="B2633" t="s">
        <v>645</v>
      </c>
      <c r="C2633" t="s">
        <v>28</v>
      </c>
      <c r="D2633" t="s">
        <v>11601</v>
      </c>
      <c r="E2633" t="str">
        <f>VLOOKUP(B2633,olah!$B:$P,2,0)</f>
        <v>2021-12-01</v>
      </c>
      <c r="F2633">
        <f>COUNTIFS(parameter!$J$4:$J$34,summary!A2633,parameter!$I$4:$I$34,"&gt;="&amp;summary!$E2633)</f>
        <v>31</v>
      </c>
      <c r="G2633">
        <f>COUNTIFS(olah!$Q2633:Q17631,summary!A2633,olah!$B2633:B17631,summary!B2633,olah!$N2633:N17631,summary!C2633,olah!$P2633:P17631,summary!D2633,olah!$S2633:S17631,"On Time")</f>
        <v>0</v>
      </c>
      <c r="H2633">
        <f>COUNTIFS(olah!$Q$2:Q17631,summary!A2633,olah!$B$2:B17631,summary!B2633,olah!$S$2:S17631,"On Time")</f>
        <v>0</v>
      </c>
      <c r="I2633">
        <f>COUNTIFS(olah!$Q2633:Q17631,summary!A2633,olah!$B2633:B17631,summary!B2633,olah!$N2633:N17631,summary!C2633,olah!$P2633:P17631,summary!D2633,olah!$S2633:S17631,"Late")</f>
        <v>1</v>
      </c>
      <c r="J2633">
        <f>COUNTIFS(olah!$Q$2:Q17631,summary!A2633,olah!$B$2:B17631,summary!B2633,olah!$S$2:S17631,"Late")</f>
        <v>22</v>
      </c>
      <c r="K2633">
        <f t="shared" si="41"/>
        <v>8</v>
      </c>
      <c r="L2633">
        <f>COUNTIFS(olah!$Q2633:Q17631,summary!A2633,olah!$B2633:B17631,summary!B2633,olah!$N2633:N17631,summary!C2633,olah!$P2633:P17631,summary!D2633,olah!$T2633:T17631,"On Time CO")</f>
        <v>1</v>
      </c>
      <c r="M2633">
        <f>COUNTIFS(olah!$Q$2:Q17631,summary!A2633,olah!$B$2:B17631,summary!B2633,olah!$T$2:T17631,"On Time CO")</f>
        <v>20</v>
      </c>
      <c r="N2633">
        <f>COUNTIFS(olah!$Q2633:Q17631,summary!A2633,olah!$B2633:B17631,summary!B2633,olah!$N2633:N17631,summary!C2633,olah!$P2633:P17631,summary!D2633,olah!$T2633:T17631,"Overtime")</f>
        <v>0</v>
      </c>
      <c r="O2633">
        <f>COUNTIFS(olah!$Q$2:Q17631,summary!A2633,olah!$B$2:B17631,summary!B2633,olah!$T$2:T17631,"Overtime")</f>
        <v>1</v>
      </c>
      <c r="P2633">
        <f>COUNTIFS(olah!$Q2633:Q17631,summary!A2633,olah!$B2633:B17631,summary!B2633,olah!$N2633:N17631,summary!C2633,olah!$P2633:P17631,summary!D2633,olah!$T2633:T17631,"Early")</f>
        <v>0</v>
      </c>
      <c r="Q2633">
        <f>COUNTIFS(olah!$Q$2:Q17631,summary!A2633,olah!$B$2:B17631,summary!B2633,olah!$T$2:T17631,"Early")</f>
        <v>1</v>
      </c>
      <c r="R2633">
        <f>COUNTIFS(olah!$Q2633:Q17631,summary!A2633,olah!$B2633:B17631,summary!B2633,olah!$N2633:N17631,summary!C2633,olah!$P2633:P17631,summary!D2633,olah!$T2633:T17631,"NA CO")</f>
        <v>0</v>
      </c>
      <c r="S2633">
        <f>COUNTIFS(olah!$Q$2:Q17631,summary!A2633,olah!$B$2:B17631,summary!B2633,olah!$T$2:T17631,"NA CO")</f>
        <v>0</v>
      </c>
      <c r="T2633" t="str">
        <f>olah!R2633</f>
        <v>Attendance</v>
      </c>
      <c r="U2633" t="str">
        <f>IF(T2633="Permit", olah!T2633, "No Permit")</f>
        <v>No Permit</v>
      </c>
    </row>
    <row r="2634" spans="1:21" hidden="1" x14ac:dyDescent="0.3">
      <c r="A2634" s="23">
        <v>44561</v>
      </c>
      <c r="B2634" t="s">
        <v>645</v>
      </c>
      <c r="C2634" t="s">
        <v>28</v>
      </c>
      <c r="D2634" t="s">
        <v>5936</v>
      </c>
      <c r="E2634" t="str">
        <f>VLOOKUP(B2634,olah!$B:$P,2,0)</f>
        <v>2021-12-01</v>
      </c>
      <c r="F2634">
        <f>COUNTIFS(parameter!$J$4:$J$34,summary!A2634,parameter!$I$4:$I$34,"&gt;="&amp;summary!$E2634)</f>
        <v>31</v>
      </c>
      <c r="G2634">
        <f>COUNTIFS(olah!$Q2634:Q17632,summary!A2634,olah!$B2634:B17632,summary!B2634,olah!$N2634:N17632,summary!C2634,olah!$P2634:P17632,summary!D2634,olah!$S2634:S17632,"On Time")</f>
        <v>0</v>
      </c>
      <c r="H2634">
        <f>COUNTIFS(olah!$Q$2:Q17632,summary!A2634,olah!$B$2:B17632,summary!B2634,olah!$S$2:S17632,"On Time")</f>
        <v>0</v>
      </c>
      <c r="I2634">
        <f>COUNTIFS(olah!$Q2634:Q17632,summary!A2634,olah!$B2634:B17632,summary!B2634,olah!$N2634:N17632,summary!C2634,olah!$P2634:P17632,summary!D2634,olah!$S2634:S17632,"Late")</f>
        <v>1</v>
      </c>
      <c r="J2634">
        <f>COUNTIFS(olah!$Q$2:Q17632,summary!A2634,olah!$B$2:B17632,summary!B2634,olah!$S$2:S17632,"Late")</f>
        <v>22</v>
      </c>
      <c r="K2634">
        <f t="shared" si="41"/>
        <v>8</v>
      </c>
      <c r="L2634">
        <f>COUNTIFS(olah!$Q2634:Q17632,summary!A2634,olah!$B2634:B17632,summary!B2634,olah!$N2634:N17632,summary!C2634,olah!$P2634:P17632,summary!D2634,olah!$T2634:T17632,"On Time CO")</f>
        <v>1</v>
      </c>
      <c r="M2634">
        <f>COUNTIFS(olah!$Q$2:Q17632,summary!A2634,olah!$B$2:B17632,summary!B2634,olah!$T$2:T17632,"On Time CO")</f>
        <v>20</v>
      </c>
      <c r="N2634">
        <f>COUNTIFS(olah!$Q2634:Q17632,summary!A2634,olah!$B2634:B17632,summary!B2634,olah!$N2634:N17632,summary!C2634,olah!$P2634:P17632,summary!D2634,olah!$T2634:T17632,"Overtime")</f>
        <v>0</v>
      </c>
      <c r="O2634">
        <f>COUNTIFS(olah!$Q$2:Q17632,summary!A2634,olah!$B$2:B17632,summary!B2634,olah!$T$2:T17632,"Overtime")</f>
        <v>1</v>
      </c>
      <c r="P2634">
        <f>COUNTIFS(olah!$Q2634:Q17632,summary!A2634,olah!$B2634:B17632,summary!B2634,olah!$N2634:N17632,summary!C2634,olah!$P2634:P17632,summary!D2634,olah!$T2634:T17632,"Early")</f>
        <v>0</v>
      </c>
      <c r="Q2634">
        <f>COUNTIFS(olah!$Q$2:Q17632,summary!A2634,olah!$B$2:B17632,summary!B2634,olah!$T$2:T17632,"Early")</f>
        <v>1</v>
      </c>
      <c r="R2634">
        <f>COUNTIFS(olah!$Q2634:Q17632,summary!A2634,olah!$B2634:B17632,summary!B2634,olah!$N2634:N17632,summary!C2634,olah!$P2634:P17632,summary!D2634,olah!$T2634:T17632,"NA CO")</f>
        <v>0</v>
      </c>
      <c r="S2634">
        <f>COUNTIFS(olah!$Q$2:Q17632,summary!A2634,olah!$B$2:B17632,summary!B2634,olah!$T$2:T17632,"NA CO")</f>
        <v>0</v>
      </c>
      <c r="T2634" t="str">
        <f>olah!R2634</f>
        <v>Attendance</v>
      </c>
      <c r="U2634" t="str">
        <f>IF(T2634="Permit", olah!T2634, "No Permit")</f>
        <v>No Permit</v>
      </c>
    </row>
    <row r="2635" spans="1:21" hidden="1" x14ac:dyDescent="0.3">
      <c r="A2635" s="23">
        <v>44561</v>
      </c>
      <c r="B2635" t="s">
        <v>645</v>
      </c>
      <c r="C2635" t="s">
        <v>28</v>
      </c>
      <c r="D2635" t="s">
        <v>6082</v>
      </c>
      <c r="E2635" t="str">
        <f>VLOOKUP(B2635,olah!$B:$P,2,0)</f>
        <v>2021-12-01</v>
      </c>
      <c r="F2635">
        <f>COUNTIFS(parameter!$J$4:$J$34,summary!A2635,parameter!$I$4:$I$34,"&gt;="&amp;summary!$E2635)</f>
        <v>31</v>
      </c>
      <c r="G2635">
        <f>COUNTIFS(olah!$Q2635:Q17633,summary!A2635,olah!$B2635:B17633,summary!B2635,olah!$N2635:N17633,summary!C2635,olah!$P2635:P17633,summary!D2635,olah!$S2635:S17633,"On Time")</f>
        <v>0</v>
      </c>
      <c r="H2635">
        <f>COUNTIFS(olah!$Q$2:Q17633,summary!A2635,olah!$B$2:B17633,summary!B2635,olah!$S$2:S17633,"On Time")</f>
        <v>0</v>
      </c>
      <c r="I2635">
        <f>COUNTIFS(olah!$Q2635:Q17633,summary!A2635,olah!$B2635:B17633,summary!B2635,olah!$N2635:N17633,summary!C2635,olah!$P2635:P17633,summary!D2635,olah!$S2635:S17633,"Late")</f>
        <v>1</v>
      </c>
      <c r="J2635">
        <f>COUNTIFS(olah!$Q$2:Q17633,summary!A2635,olah!$B$2:B17633,summary!B2635,olah!$S$2:S17633,"Late")</f>
        <v>22</v>
      </c>
      <c r="K2635">
        <f t="shared" si="41"/>
        <v>8</v>
      </c>
      <c r="L2635">
        <f>COUNTIFS(olah!$Q2635:Q17633,summary!A2635,olah!$B2635:B17633,summary!B2635,olah!$N2635:N17633,summary!C2635,olah!$P2635:P17633,summary!D2635,olah!$T2635:T17633,"On Time CO")</f>
        <v>1</v>
      </c>
      <c r="M2635">
        <f>COUNTIFS(olah!$Q$2:Q17633,summary!A2635,olah!$B$2:B17633,summary!B2635,olah!$T$2:T17633,"On Time CO")</f>
        <v>20</v>
      </c>
      <c r="N2635">
        <f>COUNTIFS(olah!$Q2635:Q17633,summary!A2635,olah!$B2635:B17633,summary!B2635,olah!$N2635:N17633,summary!C2635,olah!$P2635:P17633,summary!D2635,olah!$T2635:T17633,"Overtime")</f>
        <v>0</v>
      </c>
      <c r="O2635">
        <f>COUNTIFS(olah!$Q$2:Q17633,summary!A2635,olah!$B$2:B17633,summary!B2635,olah!$T$2:T17633,"Overtime")</f>
        <v>1</v>
      </c>
      <c r="P2635">
        <f>COUNTIFS(olah!$Q2635:Q17633,summary!A2635,olah!$B2635:B17633,summary!B2635,olah!$N2635:N17633,summary!C2635,olah!$P2635:P17633,summary!D2635,olah!$T2635:T17633,"Early")</f>
        <v>0</v>
      </c>
      <c r="Q2635">
        <f>COUNTIFS(olah!$Q$2:Q17633,summary!A2635,olah!$B$2:B17633,summary!B2635,olah!$T$2:T17633,"Early")</f>
        <v>1</v>
      </c>
      <c r="R2635">
        <f>COUNTIFS(olah!$Q2635:Q17633,summary!A2635,olah!$B2635:B17633,summary!B2635,olah!$N2635:N17633,summary!C2635,olah!$P2635:P17633,summary!D2635,olah!$T2635:T17633,"NA CO")</f>
        <v>0</v>
      </c>
      <c r="S2635">
        <f>COUNTIFS(olah!$Q$2:Q17633,summary!A2635,olah!$B$2:B17633,summary!B2635,olah!$T$2:T17633,"NA CO")</f>
        <v>0</v>
      </c>
      <c r="T2635" t="str">
        <f>olah!R2635</f>
        <v>Attendance</v>
      </c>
      <c r="U2635" t="str">
        <f>IF(T2635="Permit", olah!T2635, "No Permit")</f>
        <v>No Permit</v>
      </c>
    </row>
    <row r="2636" spans="1:21" hidden="1" x14ac:dyDescent="0.3">
      <c r="A2636" s="23">
        <v>44561</v>
      </c>
      <c r="B2636" t="s">
        <v>645</v>
      </c>
      <c r="C2636" t="s">
        <v>28</v>
      </c>
      <c r="D2636" t="s">
        <v>11602</v>
      </c>
      <c r="E2636" t="str">
        <f>VLOOKUP(B2636,olah!$B:$P,2,0)</f>
        <v>2021-12-01</v>
      </c>
      <c r="F2636">
        <f>COUNTIFS(parameter!$J$4:$J$34,summary!A2636,parameter!$I$4:$I$34,"&gt;="&amp;summary!$E2636)</f>
        <v>31</v>
      </c>
      <c r="G2636">
        <f>COUNTIFS(olah!$Q2636:Q17634,summary!A2636,olah!$B2636:B17634,summary!B2636,olah!$N2636:N17634,summary!C2636,olah!$P2636:P17634,summary!D2636,olah!$S2636:S17634,"On Time")</f>
        <v>0</v>
      </c>
      <c r="H2636">
        <f>COUNTIFS(olah!$Q$2:Q17634,summary!A2636,olah!$B$2:B17634,summary!B2636,olah!$S$2:S17634,"On Time")</f>
        <v>0</v>
      </c>
      <c r="I2636">
        <f>COUNTIFS(olah!$Q2636:Q17634,summary!A2636,olah!$B2636:B17634,summary!B2636,olah!$N2636:N17634,summary!C2636,olah!$P2636:P17634,summary!D2636,olah!$S2636:S17634,"Late")</f>
        <v>1</v>
      </c>
      <c r="J2636">
        <f>COUNTIFS(olah!$Q$2:Q17634,summary!A2636,olah!$B$2:B17634,summary!B2636,olah!$S$2:S17634,"Late")</f>
        <v>22</v>
      </c>
      <c r="K2636">
        <f t="shared" si="41"/>
        <v>8</v>
      </c>
      <c r="L2636">
        <f>COUNTIFS(olah!$Q2636:Q17634,summary!A2636,olah!$B2636:B17634,summary!B2636,olah!$N2636:N17634,summary!C2636,olah!$P2636:P17634,summary!D2636,olah!$T2636:T17634,"On Time CO")</f>
        <v>1</v>
      </c>
      <c r="M2636">
        <f>COUNTIFS(olah!$Q$2:Q17634,summary!A2636,olah!$B$2:B17634,summary!B2636,olah!$T$2:T17634,"On Time CO")</f>
        <v>20</v>
      </c>
      <c r="N2636">
        <f>COUNTIFS(olah!$Q2636:Q17634,summary!A2636,olah!$B2636:B17634,summary!B2636,olah!$N2636:N17634,summary!C2636,olah!$P2636:P17634,summary!D2636,olah!$T2636:T17634,"Overtime")</f>
        <v>0</v>
      </c>
      <c r="O2636">
        <f>COUNTIFS(olah!$Q$2:Q17634,summary!A2636,olah!$B$2:B17634,summary!B2636,olah!$T$2:T17634,"Overtime")</f>
        <v>1</v>
      </c>
      <c r="P2636">
        <f>COUNTIFS(olah!$Q2636:Q17634,summary!A2636,olah!$B2636:B17634,summary!B2636,olah!$N2636:N17634,summary!C2636,olah!$P2636:P17634,summary!D2636,olah!$T2636:T17634,"Early")</f>
        <v>0</v>
      </c>
      <c r="Q2636">
        <f>COUNTIFS(olah!$Q$2:Q17634,summary!A2636,olah!$B$2:B17634,summary!B2636,olah!$T$2:T17634,"Early")</f>
        <v>1</v>
      </c>
      <c r="R2636">
        <f>COUNTIFS(olah!$Q2636:Q17634,summary!A2636,olah!$B2636:B17634,summary!B2636,olah!$N2636:N17634,summary!C2636,olah!$P2636:P17634,summary!D2636,olah!$T2636:T17634,"NA CO")</f>
        <v>0</v>
      </c>
      <c r="S2636">
        <f>COUNTIFS(olah!$Q$2:Q17634,summary!A2636,olah!$B$2:B17634,summary!B2636,olah!$T$2:T17634,"NA CO")</f>
        <v>0</v>
      </c>
      <c r="T2636" t="str">
        <f>olah!R2636</f>
        <v>Attendance</v>
      </c>
      <c r="U2636" t="str">
        <f>IF(T2636="Permit", olah!T2636, "No Permit")</f>
        <v>No Permit</v>
      </c>
    </row>
    <row r="2637" spans="1:21" hidden="1" x14ac:dyDescent="0.3">
      <c r="A2637" s="23">
        <v>44561</v>
      </c>
      <c r="B2637" t="s">
        <v>645</v>
      </c>
      <c r="C2637" t="s">
        <v>28</v>
      </c>
      <c r="D2637" t="s">
        <v>11603</v>
      </c>
      <c r="E2637" t="str">
        <f>VLOOKUP(B2637,olah!$B:$P,2,0)</f>
        <v>2021-12-01</v>
      </c>
      <c r="F2637">
        <f>COUNTIFS(parameter!$J$4:$J$34,summary!A2637,parameter!$I$4:$I$34,"&gt;="&amp;summary!$E2637)</f>
        <v>31</v>
      </c>
      <c r="G2637">
        <f>COUNTIFS(olah!$Q2637:Q17635,summary!A2637,olah!$B2637:B17635,summary!B2637,olah!$N2637:N17635,summary!C2637,olah!$P2637:P17635,summary!D2637,olah!$S2637:S17635,"On Time")</f>
        <v>0</v>
      </c>
      <c r="H2637">
        <f>COUNTIFS(olah!$Q$2:Q17635,summary!A2637,olah!$B$2:B17635,summary!B2637,olah!$S$2:S17635,"On Time")</f>
        <v>0</v>
      </c>
      <c r="I2637">
        <f>COUNTIFS(olah!$Q2637:Q17635,summary!A2637,olah!$B2637:B17635,summary!B2637,olah!$N2637:N17635,summary!C2637,olah!$P2637:P17635,summary!D2637,olah!$S2637:S17635,"Late")</f>
        <v>1</v>
      </c>
      <c r="J2637">
        <f>COUNTIFS(olah!$Q$2:Q17635,summary!A2637,olah!$B$2:B17635,summary!B2637,olah!$S$2:S17635,"Late")</f>
        <v>22</v>
      </c>
      <c r="K2637">
        <f t="shared" si="41"/>
        <v>8</v>
      </c>
      <c r="L2637">
        <f>COUNTIFS(olah!$Q2637:Q17635,summary!A2637,olah!$B2637:B17635,summary!B2637,olah!$N2637:N17635,summary!C2637,olah!$P2637:P17635,summary!D2637,olah!$T2637:T17635,"On Time CO")</f>
        <v>1</v>
      </c>
      <c r="M2637">
        <f>COUNTIFS(olah!$Q$2:Q17635,summary!A2637,olah!$B$2:B17635,summary!B2637,olah!$T$2:T17635,"On Time CO")</f>
        <v>20</v>
      </c>
      <c r="N2637">
        <f>COUNTIFS(olah!$Q2637:Q17635,summary!A2637,olah!$B2637:B17635,summary!B2637,olah!$N2637:N17635,summary!C2637,olah!$P2637:P17635,summary!D2637,olah!$T2637:T17635,"Overtime")</f>
        <v>0</v>
      </c>
      <c r="O2637">
        <f>COUNTIFS(olah!$Q$2:Q17635,summary!A2637,olah!$B$2:B17635,summary!B2637,olah!$T$2:T17635,"Overtime")</f>
        <v>1</v>
      </c>
      <c r="P2637">
        <f>COUNTIFS(olah!$Q2637:Q17635,summary!A2637,olah!$B2637:B17635,summary!B2637,olah!$N2637:N17635,summary!C2637,olah!$P2637:P17635,summary!D2637,olah!$T2637:T17635,"Early")</f>
        <v>0</v>
      </c>
      <c r="Q2637">
        <f>COUNTIFS(olah!$Q$2:Q17635,summary!A2637,olah!$B$2:B17635,summary!B2637,olah!$T$2:T17635,"Early")</f>
        <v>1</v>
      </c>
      <c r="R2637">
        <f>COUNTIFS(olah!$Q2637:Q17635,summary!A2637,olah!$B2637:B17635,summary!B2637,olah!$N2637:N17635,summary!C2637,olah!$P2637:P17635,summary!D2637,olah!$T2637:T17635,"NA CO")</f>
        <v>0</v>
      </c>
      <c r="S2637">
        <f>COUNTIFS(olah!$Q$2:Q17635,summary!A2637,olah!$B$2:B17635,summary!B2637,olah!$T$2:T17635,"NA CO")</f>
        <v>0</v>
      </c>
      <c r="T2637" t="str">
        <f>olah!R2637</f>
        <v>Attendance</v>
      </c>
      <c r="U2637" t="str">
        <f>IF(T2637="Permit", olah!T2637, "No Permit")</f>
        <v>No Permit</v>
      </c>
    </row>
    <row r="2638" spans="1:21" hidden="1" x14ac:dyDescent="0.3">
      <c r="A2638" s="23">
        <v>44561</v>
      </c>
      <c r="B2638" t="s">
        <v>645</v>
      </c>
      <c r="C2638" t="s">
        <v>28</v>
      </c>
      <c r="D2638" t="s">
        <v>11604</v>
      </c>
      <c r="E2638" t="str">
        <f>VLOOKUP(B2638,olah!$B:$P,2,0)</f>
        <v>2021-12-01</v>
      </c>
      <c r="F2638">
        <f>COUNTIFS(parameter!$J$4:$J$34,summary!A2638,parameter!$I$4:$I$34,"&gt;="&amp;summary!$E2638)</f>
        <v>31</v>
      </c>
      <c r="G2638">
        <f>COUNTIFS(olah!$Q2638:Q17636,summary!A2638,olah!$B2638:B17636,summary!B2638,olah!$N2638:N17636,summary!C2638,olah!$P2638:P17636,summary!D2638,olah!$S2638:S17636,"On Time")</f>
        <v>0</v>
      </c>
      <c r="H2638">
        <f>COUNTIFS(olah!$Q$2:Q17636,summary!A2638,olah!$B$2:B17636,summary!B2638,olah!$S$2:S17636,"On Time")</f>
        <v>0</v>
      </c>
      <c r="I2638">
        <f>COUNTIFS(olah!$Q2638:Q17636,summary!A2638,olah!$B2638:B17636,summary!B2638,olah!$N2638:N17636,summary!C2638,olah!$P2638:P17636,summary!D2638,olah!$S2638:S17636,"Late")</f>
        <v>1</v>
      </c>
      <c r="J2638">
        <f>COUNTIFS(olah!$Q$2:Q17636,summary!A2638,olah!$B$2:B17636,summary!B2638,olah!$S$2:S17636,"Late")</f>
        <v>22</v>
      </c>
      <c r="K2638">
        <f t="shared" si="41"/>
        <v>8</v>
      </c>
      <c r="L2638">
        <f>COUNTIFS(olah!$Q2638:Q17636,summary!A2638,olah!$B2638:B17636,summary!B2638,olah!$N2638:N17636,summary!C2638,olah!$P2638:P17636,summary!D2638,olah!$T2638:T17636,"On Time CO")</f>
        <v>1</v>
      </c>
      <c r="M2638">
        <f>COUNTIFS(olah!$Q$2:Q17636,summary!A2638,olah!$B$2:B17636,summary!B2638,olah!$T$2:T17636,"On Time CO")</f>
        <v>20</v>
      </c>
      <c r="N2638">
        <f>COUNTIFS(olah!$Q2638:Q17636,summary!A2638,olah!$B2638:B17636,summary!B2638,olah!$N2638:N17636,summary!C2638,olah!$P2638:P17636,summary!D2638,olah!$T2638:T17636,"Overtime")</f>
        <v>0</v>
      </c>
      <c r="O2638">
        <f>COUNTIFS(olah!$Q$2:Q17636,summary!A2638,olah!$B$2:B17636,summary!B2638,olah!$T$2:T17636,"Overtime")</f>
        <v>1</v>
      </c>
      <c r="P2638">
        <f>COUNTIFS(olah!$Q2638:Q17636,summary!A2638,olah!$B2638:B17636,summary!B2638,olah!$N2638:N17636,summary!C2638,olah!$P2638:P17636,summary!D2638,olah!$T2638:T17636,"Early")</f>
        <v>0</v>
      </c>
      <c r="Q2638">
        <f>COUNTIFS(olah!$Q$2:Q17636,summary!A2638,olah!$B$2:B17636,summary!B2638,olah!$T$2:T17636,"Early")</f>
        <v>1</v>
      </c>
      <c r="R2638">
        <f>COUNTIFS(olah!$Q2638:Q17636,summary!A2638,olah!$B2638:B17636,summary!B2638,olah!$N2638:N17636,summary!C2638,olah!$P2638:P17636,summary!D2638,olah!$T2638:T17636,"NA CO")</f>
        <v>0</v>
      </c>
      <c r="S2638">
        <f>COUNTIFS(olah!$Q$2:Q17636,summary!A2638,olah!$B$2:B17636,summary!B2638,olah!$T$2:T17636,"NA CO")</f>
        <v>0</v>
      </c>
      <c r="T2638" t="str">
        <f>olah!R2638</f>
        <v>Attendance</v>
      </c>
      <c r="U2638" t="str">
        <f>IF(T2638="Permit", olah!T2638, "No Permit")</f>
        <v>No Permit</v>
      </c>
    </row>
    <row r="2639" spans="1:21" hidden="1" x14ac:dyDescent="0.3">
      <c r="A2639" s="23">
        <v>44561</v>
      </c>
      <c r="B2639" t="s">
        <v>645</v>
      </c>
      <c r="C2639" t="s">
        <v>28</v>
      </c>
      <c r="D2639" t="s">
        <v>11605</v>
      </c>
      <c r="E2639" t="str">
        <f>VLOOKUP(B2639,olah!$B:$P,2,0)</f>
        <v>2021-12-01</v>
      </c>
      <c r="F2639">
        <f>COUNTIFS(parameter!$J$4:$J$34,summary!A2639,parameter!$I$4:$I$34,"&gt;="&amp;summary!$E2639)</f>
        <v>31</v>
      </c>
      <c r="G2639">
        <f>COUNTIFS(olah!$Q2639:Q17637,summary!A2639,olah!$B2639:B17637,summary!B2639,olah!$N2639:N17637,summary!C2639,olah!$P2639:P17637,summary!D2639,olah!$S2639:S17637,"On Time")</f>
        <v>0</v>
      </c>
      <c r="H2639">
        <f>COUNTIFS(olah!$Q$2:Q17637,summary!A2639,olah!$B$2:B17637,summary!B2639,olah!$S$2:S17637,"On Time")</f>
        <v>0</v>
      </c>
      <c r="I2639">
        <f>COUNTIFS(olah!$Q2639:Q17637,summary!A2639,olah!$B2639:B17637,summary!B2639,olah!$N2639:N17637,summary!C2639,olah!$P2639:P17637,summary!D2639,olah!$S2639:S17637,"Late")</f>
        <v>1</v>
      </c>
      <c r="J2639">
        <f>COUNTIFS(olah!$Q$2:Q17637,summary!A2639,olah!$B$2:B17637,summary!B2639,olah!$S$2:S17637,"Late")</f>
        <v>22</v>
      </c>
      <c r="K2639">
        <f t="shared" si="41"/>
        <v>8</v>
      </c>
      <c r="L2639">
        <f>COUNTIFS(olah!$Q2639:Q17637,summary!A2639,olah!$B2639:B17637,summary!B2639,olah!$N2639:N17637,summary!C2639,olah!$P2639:P17637,summary!D2639,olah!$T2639:T17637,"On Time CO")</f>
        <v>1</v>
      </c>
      <c r="M2639">
        <f>COUNTIFS(olah!$Q$2:Q17637,summary!A2639,olah!$B$2:B17637,summary!B2639,olah!$T$2:T17637,"On Time CO")</f>
        <v>20</v>
      </c>
      <c r="N2639">
        <f>COUNTIFS(olah!$Q2639:Q17637,summary!A2639,olah!$B2639:B17637,summary!B2639,olah!$N2639:N17637,summary!C2639,olah!$P2639:P17637,summary!D2639,olah!$T2639:T17637,"Overtime")</f>
        <v>0</v>
      </c>
      <c r="O2639">
        <f>COUNTIFS(olah!$Q$2:Q17637,summary!A2639,olah!$B$2:B17637,summary!B2639,olah!$T$2:T17637,"Overtime")</f>
        <v>1</v>
      </c>
      <c r="P2639">
        <f>COUNTIFS(olah!$Q2639:Q17637,summary!A2639,olah!$B2639:B17637,summary!B2639,olah!$N2639:N17637,summary!C2639,olah!$P2639:P17637,summary!D2639,olah!$T2639:T17637,"Early")</f>
        <v>0</v>
      </c>
      <c r="Q2639">
        <f>COUNTIFS(olah!$Q$2:Q17637,summary!A2639,olah!$B$2:B17637,summary!B2639,olah!$T$2:T17637,"Early")</f>
        <v>1</v>
      </c>
      <c r="R2639">
        <f>COUNTIFS(olah!$Q2639:Q17637,summary!A2639,olah!$B2639:B17637,summary!B2639,olah!$N2639:N17637,summary!C2639,olah!$P2639:P17637,summary!D2639,olah!$T2639:T17637,"NA CO")</f>
        <v>0</v>
      </c>
      <c r="S2639">
        <f>COUNTIFS(olah!$Q$2:Q17637,summary!A2639,olah!$B$2:B17637,summary!B2639,olah!$T$2:T17637,"NA CO")</f>
        <v>0</v>
      </c>
      <c r="T2639" t="str">
        <f>olah!R2639</f>
        <v>Attendance</v>
      </c>
      <c r="U2639" t="str">
        <f>IF(T2639="Permit", olah!T2639, "No Permit")</f>
        <v>No Permit</v>
      </c>
    </row>
    <row r="2640" spans="1:21" hidden="1" x14ac:dyDescent="0.3">
      <c r="A2640" s="23">
        <v>44561</v>
      </c>
      <c r="B2640" t="s">
        <v>645</v>
      </c>
      <c r="C2640" t="s">
        <v>28</v>
      </c>
      <c r="D2640" t="s">
        <v>11606</v>
      </c>
      <c r="E2640" t="str">
        <f>VLOOKUP(B2640,olah!$B:$P,2,0)</f>
        <v>2021-12-01</v>
      </c>
      <c r="F2640">
        <f>COUNTIFS(parameter!$J$4:$J$34,summary!A2640,parameter!$I$4:$I$34,"&gt;="&amp;summary!$E2640)</f>
        <v>31</v>
      </c>
      <c r="G2640">
        <f>COUNTIFS(olah!$Q2640:Q17638,summary!A2640,olah!$B2640:B17638,summary!B2640,olah!$N2640:N17638,summary!C2640,olah!$P2640:P17638,summary!D2640,olah!$S2640:S17638,"On Time")</f>
        <v>0</v>
      </c>
      <c r="H2640">
        <f>COUNTIFS(olah!$Q$2:Q17638,summary!A2640,olah!$B$2:B17638,summary!B2640,olah!$S$2:S17638,"On Time")</f>
        <v>0</v>
      </c>
      <c r="I2640">
        <f>COUNTIFS(olah!$Q2640:Q17638,summary!A2640,olah!$B2640:B17638,summary!B2640,olah!$N2640:N17638,summary!C2640,olah!$P2640:P17638,summary!D2640,olah!$S2640:S17638,"Late")</f>
        <v>1</v>
      </c>
      <c r="J2640">
        <f>COUNTIFS(olah!$Q$2:Q17638,summary!A2640,olah!$B$2:B17638,summary!B2640,olah!$S$2:S17638,"Late")</f>
        <v>22</v>
      </c>
      <c r="K2640">
        <f t="shared" si="41"/>
        <v>8</v>
      </c>
      <c r="L2640">
        <f>COUNTIFS(olah!$Q2640:Q17638,summary!A2640,olah!$B2640:B17638,summary!B2640,olah!$N2640:N17638,summary!C2640,olah!$P2640:P17638,summary!D2640,olah!$T2640:T17638,"On Time CO")</f>
        <v>1</v>
      </c>
      <c r="M2640">
        <f>COUNTIFS(olah!$Q$2:Q17638,summary!A2640,olah!$B$2:B17638,summary!B2640,olah!$T$2:T17638,"On Time CO")</f>
        <v>20</v>
      </c>
      <c r="N2640">
        <f>COUNTIFS(olah!$Q2640:Q17638,summary!A2640,olah!$B2640:B17638,summary!B2640,olah!$N2640:N17638,summary!C2640,olah!$P2640:P17638,summary!D2640,olah!$T2640:T17638,"Overtime")</f>
        <v>0</v>
      </c>
      <c r="O2640">
        <f>COUNTIFS(olah!$Q$2:Q17638,summary!A2640,olah!$B$2:B17638,summary!B2640,olah!$T$2:T17638,"Overtime")</f>
        <v>1</v>
      </c>
      <c r="P2640">
        <f>COUNTIFS(olah!$Q2640:Q17638,summary!A2640,olah!$B2640:B17638,summary!B2640,olah!$N2640:N17638,summary!C2640,olah!$P2640:P17638,summary!D2640,olah!$T2640:T17638,"Early")</f>
        <v>0</v>
      </c>
      <c r="Q2640">
        <f>COUNTIFS(olah!$Q$2:Q17638,summary!A2640,olah!$B$2:B17638,summary!B2640,olah!$T$2:T17638,"Early")</f>
        <v>1</v>
      </c>
      <c r="R2640">
        <f>COUNTIFS(olah!$Q2640:Q17638,summary!A2640,olah!$B2640:B17638,summary!B2640,olah!$N2640:N17638,summary!C2640,olah!$P2640:P17638,summary!D2640,olah!$T2640:T17638,"NA CO")</f>
        <v>0</v>
      </c>
      <c r="S2640">
        <f>COUNTIFS(olah!$Q$2:Q17638,summary!A2640,olah!$B$2:B17638,summary!B2640,olah!$T$2:T17638,"NA CO")</f>
        <v>0</v>
      </c>
      <c r="T2640" t="str">
        <f>olah!R2640</f>
        <v>Attendance</v>
      </c>
      <c r="U2640" t="str">
        <f>IF(T2640="Permit", olah!T2640, "No Permit")</f>
        <v>No Permit</v>
      </c>
    </row>
    <row r="2641" spans="1:21" hidden="1" x14ac:dyDescent="0.3">
      <c r="A2641" s="23">
        <v>44561</v>
      </c>
      <c r="B2641" t="s">
        <v>645</v>
      </c>
      <c r="C2641" t="s">
        <v>28</v>
      </c>
      <c r="D2641" t="s">
        <v>10202</v>
      </c>
      <c r="E2641" t="str">
        <f>VLOOKUP(B2641,olah!$B:$P,2,0)</f>
        <v>2021-12-01</v>
      </c>
      <c r="F2641">
        <f>COUNTIFS(parameter!$J$4:$J$34,summary!A2641,parameter!$I$4:$I$34,"&gt;="&amp;summary!$E2641)</f>
        <v>31</v>
      </c>
      <c r="G2641">
        <f>COUNTIFS(olah!$Q2641:Q17639,summary!A2641,olah!$B2641:B17639,summary!B2641,olah!$N2641:N17639,summary!C2641,olah!$P2641:P17639,summary!D2641,olah!$S2641:S17639,"On Time")</f>
        <v>0</v>
      </c>
      <c r="H2641">
        <f>COUNTIFS(olah!$Q$2:Q17639,summary!A2641,olah!$B$2:B17639,summary!B2641,olah!$S$2:S17639,"On Time")</f>
        <v>0</v>
      </c>
      <c r="I2641">
        <f>COUNTIFS(olah!$Q2641:Q17639,summary!A2641,olah!$B2641:B17639,summary!B2641,olah!$N2641:N17639,summary!C2641,olah!$P2641:P17639,summary!D2641,olah!$S2641:S17639,"Late")</f>
        <v>1</v>
      </c>
      <c r="J2641">
        <f>COUNTIFS(olah!$Q$2:Q17639,summary!A2641,olah!$B$2:B17639,summary!B2641,olah!$S$2:S17639,"Late")</f>
        <v>22</v>
      </c>
      <c r="K2641">
        <f t="shared" si="41"/>
        <v>8</v>
      </c>
      <c r="L2641">
        <f>COUNTIFS(olah!$Q2641:Q17639,summary!A2641,olah!$B2641:B17639,summary!B2641,olah!$N2641:N17639,summary!C2641,olah!$P2641:P17639,summary!D2641,olah!$T2641:T17639,"On Time CO")</f>
        <v>1</v>
      </c>
      <c r="M2641">
        <f>COUNTIFS(olah!$Q$2:Q17639,summary!A2641,olah!$B$2:B17639,summary!B2641,olah!$T$2:T17639,"On Time CO")</f>
        <v>20</v>
      </c>
      <c r="N2641">
        <f>COUNTIFS(olah!$Q2641:Q17639,summary!A2641,olah!$B2641:B17639,summary!B2641,olah!$N2641:N17639,summary!C2641,olah!$P2641:P17639,summary!D2641,olah!$T2641:T17639,"Overtime")</f>
        <v>0</v>
      </c>
      <c r="O2641">
        <f>COUNTIFS(olah!$Q$2:Q17639,summary!A2641,olah!$B$2:B17639,summary!B2641,olah!$T$2:T17639,"Overtime")</f>
        <v>1</v>
      </c>
      <c r="P2641">
        <f>COUNTIFS(olah!$Q2641:Q17639,summary!A2641,olah!$B2641:B17639,summary!B2641,olah!$N2641:N17639,summary!C2641,olah!$P2641:P17639,summary!D2641,olah!$T2641:T17639,"Early")</f>
        <v>0</v>
      </c>
      <c r="Q2641">
        <f>COUNTIFS(olah!$Q$2:Q17639,summary!A2641,olah!$B$2:B17639,summary!B2641,olah!$T$2:T17639,"Early")</f>
        <v>1</v>
      </c>
      <c r="R2641">
        <f>COUNTIFS(olah!$Q2641:Q17639,summary!A2641,olah!$B2641:B17639,summary!B2641,olah!$N2641:N17639,summary!C2641,olah!$P2641:P17639,summary!D2641,olah!$T2641:T17639,"NA CO")</f>
        <v>0</v>
      </c>
      <c r="S2641">
        <f>COUNTIFS(olah!$Q$2:Q17639,summary!A2641,olah!$B$2:B17639,summary!B2641,olah!$T$2:T17639,"NA CO")</f>
        <v>0</v>
      </c>
      <c r="T2641" t="str">
        <f>olah!R2641</f>
        <v>Attendance</v>
      </c>
      <c r="U2641" t="str">
        <f>IF(T2641="Permit", olah!T2641, "No Permit")</f>
        <v>No Permit</v>
      </c>
    </row>
    <row r="2642" spans="1:21" hidden="1" x14ac:dyDescent="0.3">
      <c r="A2642" s="23">
        <v>44561</v>
      </c>
      <c r="B2642" t="s">
        <v>645</v>
      </c>
      <c r="C2642" t="s">
        <v>28</v>
      </c>
      <c r="D2642" t="s">
        <v>11607</v>
      </c>
      <c r="E2642" t="str">
        <f>VLOOKUP(B2642,olah!$B:$P,2,0)</f>
        <v>2021-12-01</v>
      </c>
      <c r="F2642">
        <f>COUNTIFS(parameter!$J$4:$J$34,summary!A2642,parameter!$I$4:$I$34,"&gt;="&amp;summary!$E2642)</f>
        <v>31</v>
      </c>
      <c r="G2642">
        <f>COUNTIFS(olah!$Q2642:Q17640,summary!A2642,olah!$B2642:B17640,summary!B2642,olah!$N2642:N17640,summary!C2642,olah!$P2642:P17640,summary!D2642,olah!$S2642:S17640,"On Time")</f>
        <v>0</v>
      </c>
      <c r="H2642">
        <f>COUNTIFS(olah!$Q$2:Q17640,summary!A2642,olah!$B$2:B17640,summary!B2642,olah!$S$2:S17640,"On Time")</f>
        <v>0</v>
      </c>
      <c r="I2642">
        <f>COUNTIFS(olah!$Q2642:Q17640,summary!A2642,olah!$B2642:B17640,summary!B2642,olah!$N2642:N17640,summary!C2642,olah!$P2642:P17640,summary!D2642,olah!$S2642:S17640,"Late")</f>
        <v>1</v>
      </c>
      <c r="J2642">
        <f>COUNTIFS(olah!$Q$2:Q17640,summary!A2642,olah!$B$2:B17640,summary!B2642,olah!$S$2:S17640,"Late")</f>
        <v>22</v>
      </c>
      <c r="K2642">
        <f t="shared" si="41"/>
        <v>8</v>
      </c>
      <c r="L2642">
        <f>COUNTIFS(olah!$Q2642:Q17640,summary!A2642,olah!$B2642:B17640,summary!B2642,olah!$N2642:N17640,summary!C2642,olah!$P2642:P17640,summary!D2642,olah!$T2642:T17640,"On Time CO")</f>
        <v>1</v>
      </c>
      <c r="M2642">
        <f>COUNTIFS(olah!$Q$2:Q17640,summary!A2642,olah!$B$2:B17640,summary!B2642,olah!$T$2:T17640,"On Time CO")</f>
        <v>20</v>
      </c>
      <c r="N2642">
        <f>COUNTIFS(olah!$Q2642:Q17640,summary!A2642,olah!$B2642:B17640,summary!B2642,olah!$N2642:N17640,summary!C2642,olah!$P2642:P17640,summary!D2642,olah!$T2642:T17640,"Overtime")</f>
        <v>0</v>
      </c>
      <c r="O2642">
        <f>COUNTIFS(olah!$Q$2:Q17640,summary!A2642,olah!$B$2:B17640,summary!B2642,olah!$T$2:T17640,"Overtime")</f>
        <v>1</v>
      </c>
      <c r="P2642">
        <f>COUNTIFS(olah!$Q2642:Q17640,summary!A2642,olah!$B2642:B17640,summary!B2642,olah!$N2642:N17640,summary!C2642,olah!$P2642:P17640,summary!D2642,olah!$T2642:T17640,"Early")</f>
        <v>0</v>
      </c>
      <c r="Q2642">
        <f>COUNTIFS(olah!$Q$2:Q17640,summary!A2642,olah!$B$2:B17640,summary!B2642,olah!$T$2:T17640,"Early")</f>
        <v>1</v>
      </c>
      <c r="R2642">
        <f>COUNTIFS(olah!$Q2642:Q17640,summary!A2642,olah!$B2642:B17640,summary!B2642,olah!$N2642:N17640,summary!C2642,olah!$P2642:P17640,summary!D2642,olah!$T2642:T17640,"NA CO")</f>
        <v>0</v>
      </c>
      <c r="S2642">
        <f>COUNTIFS(olah!$Q$2:Q17640,summary!A2642,olah!$B$2:B17640,summary!B2642,olah!$T$2:T17640,"NA CO")</f>
        <v>0</v>
      </c>
      <c r="T2642" t="str">
        <f>olah!R2642</f>
        <v>Attendance</v>
      </c>
      <c r="U2642" t="str">
        <f>IF(T2642="Permit", olah!T2642, "No Permit")</f>
        <v>No Permit</v>
      </c>
    </row>
    <row r="2643" spans="1:21" hidden="1" x14ac:dyDescent="0.3">
      <c r="A2643" s="23">
        <v>44561</v>
      </c>
      <c r="B2643" t="s">
        <v>645</v>
      </c>
      <c r="C2643" t="s">
        <v>28</v>
      </c>
      <c r="D2643" t="s">
        <v>11608</v>
      </c>
      <c r="E2643" t="str">
        <f>VLOOKUP(B2643,olah!$B:$P,2,0)</f>
        <v>2021-12-01</v>
      </c>
      <c r="F2643">
        <f>COUNTIFS(parameter!$J$4:$J$34,summary!A2643,parameter!$I$4:$I$34,"&gt;="&amp;summary!$E2643)</f>
        <v>31</v>
      </c>
      <c r="G2643">
        <f>COUNTIFS(olah!$Q2643:Q17641,summary!A2643,olah!$B2643:B17641,summary!B2643,olah!$N2643:N17641,summary!C2643,olah!$P2643:P17641,summary!D2643,olah!$S2643:S17641,"On Time")</f>
        <v>0</v>
      </c>
      <c r="H2643">
        <f>COUNTIFS(olah!$Q$2:Q17641,summary!A2643,olah!$B$2:B17641,summary!B2643,olah!$S$2:S17641,"On Time")</f>
        <v>0</v>
      </c>
      <c r="I2643">
        <f>COUNTIFS(olah!$Q2643:Q17641,summary!A2643,olah!$B2643:B17641,summary!B2643,olah!$N2643:N17641,summary!C2643,olah!$P2643:P17641,summary!D2643,olah!$S2643:S17641,"Late")</f>
        <v>1</v>
      </c>
      <c r="J2643">
        <f>COUNTIFS(olah!$Q$2:Q17641,summary!A2643,olah!$B$2:B17641,summary!B2643,olah!$S$2:S17641,"Late")</f>
        <v>22</v>
      </c>
      <c r="K2643">
        <f t="shared" si="41"/>
        <v>8</v>
      </c>
      <c r="L2643">
        <f>COUNTIFS(olah!$Q2643:Q17641,summary!A2643,olah!$B2643:B17641,summary!B2643,olah!$N2643:N17641,summary!C2643,olah!$P2643:P17641,summary!D2643,olah!$T2643:T17641,"On Time CO")</f>
        <v>1</v>
      </c>
      <c r="M2643">
        <f>COUNTIFS(olah!$Q$2:Q17641,summary!A2643,olah!$B$2:B17641,summary!B2643,olah!$T$2:T17641,"On Time CO")</f>
        <v>20</v>
      </c>
      <c r="N2643">
        <f>COUNTIFS(olah!$Q2643:Q17641,summary!A2643,olah!$B2643:B17641,summary!B2643,olah!$N2643:N17641,summary!C2643,olah!$P2643:P17641,summary!D2643,olah!$T2643:T17641,"Overtime")</f>
        <v>0</v>
      </c>
      <c r="O2643">
        <f>COUNTIFS(olah!$Q$2:Q17641,summary!A2643,olah!$B$2:B17641,summary!B2643,olah!$T$2:T17641,"Overtime")</f>
        <v>1</v>
      </c>
      <c r="P2643">
        <f>COUNTIFS(olah!$Q2643:Q17641,summary!A2643,olah!$B2643:B17641,summary!B2643,olah!$N2643:N17641,summary!C2643,olah!$P2643:P17641,summary!D2643,olah!$T2643:T17641,"Early")</f>
        <v>0</v>
      </c>
      <c r="Q2643">
        <f>COUNTIFS(olah!$Q$2:Q17641,summary!A2643,olah!$B$2:B17641,summary!B2643,olah!$T$2:T17641,"Early")</f>
        <v>1</v>
      </c>
      <c r="R2643">
        <f>COUNTIFS(olah!$Q2643:Q17641,summary!A2643,olah!$B2643:B17641,summary!B2643,olah!$N2643:N17641,summary!C2643,olah!$P2643:P17641,summary!D2643,olah!$T2643:T17641,"NA CO")</f>
        <v>0</v>
      </c>
      <c r="S2643">
        <f>COUNTIFS(olah!$Q$2:Q17641,summary!A2643,olah!$B$2:B17641,summary!B2643,olah!$T$2:T17641,"NA CO")</f>
        <v>0</v>
      </c>
      <c r="T2643" t="str">
        <f>olah!R2643</f>
        <v>Attendance</v>
      </c>
      <c r="U2643" t="str">
        <f>IF(T2643="Permit", olah!T2643, "No Permit")</f>
        <v>No Permit</v>
      </c>
    </row>
    <row r="2644" spans="1:21" hidden="1" x14ac:dyDescent="0.3">
      <c r="A2644" s="23">
        <v>44561</v>
      </c>
      <c r="B2644" t="s">
        <v>645</v>
      </c>
      <c r="C2644" t="s">
        <v>28</v>
      </c>
      <c r="D2644" t="s">
        <v>11609</v>
      </c>
      <c r="E2644" t="str">
        <f>VLOOKUP(B2644,olah!$B:$P,2,0)</f>
        <v>2021-12-01</v>
      </c>
      <c r="F2644">
        <f>COUNTIFS(parameter!$J$4:$J$34,summary!A2644,parameter!$I$4:$I$34,"&gt;="&amp;summary!$E2644)</f>
        <v>31</v>
      </c>
      <c r="G2644">
        <f>COUNTIFS(olah!$Q2644:Q17642,summary!A2644,olah!$B2644:B17642,summary!B2644,olah!$N2644:N17642,summary!C2644,olah!$P2644:P17642,summary!D2644,olah!$S2644:S17642,"On Time")</f>
        <v>0</v>
      </c>
      <c r="H2644">
        <f>COUNTIFS(olah!$Q$2:Q17642,summary!A2644,olah!$B$2:B17642,summary!B2644,olah!$S$2:S17642,"On Time")</f>
        <v>0</v>
      </c>
      <c r="I2644">
        <f>COUNTIFS(olah!$Q2644:Q17642,summary!A2644,olah!$B2644:B17642,summary!B2644,olah!$N2644:N17642,summary!C2644,olah!$P2644:P17642,summary!D2644,olah!$S2644:S17642,"Late")</f>
        <v>1</v>
      </c>
      <c r="J2644">
        <f>COUNTIFS(olah!$Q$2:Q17642,summary!A2644,olah!$B$2:B17642,summary!B2644,olah!$S$2:S17642,"Late")</f>
        <v>22</v>
      </c>
      <c r="K2644">
        <f t="shared" si="41"/>
        <v>8</v>
      </c>
      <c r="L2644">
        <f>COUNTIFS(olah!$Q2644:Q17642,summary!A2644,olah!$B2644:B17642,summary!B2644,olah!$N2644:N17642,summary!C2644,olah!$P2644:P17642,summary!D2644,olah!$T2644:T17642,"On Time CO")</f>
        <v>1</v>
      </c>
      <c r="M2644">
        <f>COUNTIFS(olah!$Q$2:Q17642,summary!A2644,olah!$B$2:B17642,summary!B2644,olah!$T$2:T17642,"On Time CO")</f>
        <v>20</v>
      </c>
      <c r="N2644">
        <f>COUNTIFS(olah!$Q2644:Q17642,summary!A2644,olah!$B2644:B17642,summary!B2644,olah!$N2644:N17642,summary!C2644,olah!$P2644:P17642,summary!D2644,olah!$T2644:T17642,"Overtime")</f>
        <v>0</v>
      </c>
      <c r="O2644">
        <f>COUNTIFS(olah!$Q$2:Q17642,summary!A2644,olah!$B$2:B17642,summary!B2644,olah!$T$2:T17642,"Overtime")</f>
        <v>1</v>
      </c>
      <c r="P2644">
        <f>COUNTIFS(olah!$Q2644:Q17642,summary!A2644,olah!$B2644:B17642,summary!B2644,olah!$N2644:N17642,summary!C2644,olah!$P2644:P17642,summary!D2644,olah!$T2644:T17642,"Early")</f>
        <v>0</v>
      </c>
      <c r="Q2644">
        <f>COUNTIFS(olah!$Q$2:Q17642,summary!A2644,olah!$B$2:B17642,summary!B2644,olah!$T$2:T17642,"Early")</f>
        <v>1</v>
      </c>
      <c r="R2644">
        <f>COUNTIFS(olah!$Q2644:Q17642,summary!A2644,olah!$B2644:B17642,summary!B2644,olah!$N2644:N17642,summary!C2644,olah!$P2644:P17642,summary!D2644,olah!$T2644:T17642,"NA CO")</f>
        <v>0</v>
      </c>
      <c r="S2644">
        <f>COUNTIFS(olah!$Q$2:Q17642,summary!A2644,olah!$B$2:B17642,summary!B2644,olah!$T$2:T17642,"NA CO")</f>
        <v>0</v>
      </c>
      <c r="T2644" t="str">
        <f>olah!R2644</f>
        <v>Attendance</v>
      </c>
      <c r="U2644" t="str">
        <f>IF(T2644="Permit", olah!T2644, "No Permit")</f>
        <v>No Permit</v>
      </c>
    </row>
    <row r="2645" spans="1:21" hidden="1" x14ac:dyDescent="0.3">
      <c r="A2645" s="23">
        <v>44561</v>
      </c>
      <c r="B2645" t="s">
        <v>645</v>
      </c>
      <c r="C2645" t="s">
        <v>28</v>
      </c>
      <c r="D2645" t="s">
        <v>9024</v>
      </c>
      <c r="E2645" t="str">
        <f>VLOOKUP(B2645,olah!$B:$P,2,0)</f>
        <v>2021-12-01</v>
      </c>
      <c r="F2645">
        <f>COUNTIFS(parameter!$J$4:$J$34,summary!A2645,parameter!$I$4:$I$34,"&gt;="&amp;summary!$E2645)</f>
        <v>31</v>
      </c>
      <c r="G2645">
        <f>COUNTIFS(olah!$Q2645:Q17643,summary!A2645,olah!$B2645:B17643,summary!B2645,olah!$N2645:N17643,summary!C2645,olah!$P2645:P17643,summary!D2645,olah!$S2645:S17643,"On Time")</f>
        <v>0</v>
      </c>
      <c r="H2645">
        <f>COUNTIFS(olah!$Q$2:Q17643,summary!A2645,olah!$B$2:B17643,summary!B2645,olah!$S$2:S17643,"On Time")</f>
        <v>0</v>
      </c>
      <c r="I2645">
        <f>COUNTIFS(olah!$Q2645:Q17643,summary!A2645,olah!$B2645:B17643,summary!B2645,olah!$N2645:N17643,summary!C2645,olah!$P2645:P17643,summary!D2645,olah!$S2645:S17643,"Late")</f>
        <v>1</v>
      </c>
      <c r="J2645">
        <f>COUNTIFS(olah!$Q$2:Q17643,summary!A2645,olah!$B$2:B17643,summary!B2645,olah!$S$2:S17643,"Late")</f>
        <v>22</v>
      </c>
      <c r="K2645">
        <f t="shared" si="41"/>
        <v>8</v>
      </c>
      <c r="L2645">
        <f>COUNTIFS(olah!$Q2645:Q17643,summary!A2645,olah!$B2645:B17643,summary!B2645,olah!$N2645:N17643,summary!C2645,olah!$P2645:P17643,summary!D2645,olah!$T2645:T17643,"On Time CO")</f>
        <v>1</v>
      </c>
      <c r="M2645">
        <f>COUNTIFS(olah!$Q$2:Q17643,summary!A2645,olah!$B$2:B17643,summary!B2645,olah!$T$2:T17643,"On Time CO")</f>
        <v>20</v>
      </c>
      <c r="N2645">
        <f>COUNTIFS(olah!$Q2645:Q17643,summary!A2645,olah!$B2645:B17643,summary!B2645,olah!$N2645:N17643,summary!C2645,olah!$P2645:P17643,summary!D2645,olah!$T2645:T17643,"Overtime")</f>
        <v>0</v>
      </c>
      <c r="O2645">
        <f>COUNTIFS(olah!$Q$2:Q17643,summary!A2645,olah!$B$2:B17643,summary!B2645,olah!$T$2:T17643,"Overtime")</f>
        <v>1</v>
      </c>
      <c r="P2645">
        <f>COUNTIFS(olah!$Q2645:Q17643,summary!A2645,olah!$B2645:B17643,summary!B2645,olah!$N2645:N17643,summary!C2645,olah!$P2645:P17643,summary!D2645,olah!$T2645:T17643,"Early")</f>
        <v>0</v>
      </c>
      <c r="Q2645">
        <f>COUNTIFS(olah!$Q$2:Q17643,summary!A2645,olah!$B$2:B17643,summary!B2645,olah!$T$2:T17643,"Early")</f>
        <v>1</v>
      </c>
      <c r="R2645">
        <f>COUNTIFS(olah!$Q2645:Q17643,summary!A2645,olah!$B2645:B17643,summary!B2645,olah!$N2645:N17643,summary!C2645,olah!$P2645:P17643,summary!D2645,olah!$T2645:T17643,"NA CO")</f>
        <v>0</v>
      </c>
      <c r="S2645">
        <f>COUNTIFS(olah!$Q$2:Q17643,summary!A2645,olah!$B$2:B17643,summary!B2645,olah!$T$2:T17643,"NA CO")</f>
        <v>0</v>
      </c>
      <c r="T2645" t="str">
        <f>olah!R2645</f>
        <v>Attendance</v>
      </c>
      <c r="U2645" t="str">
        <f>IF(T2645="Permit", olah!T2645, "No Permit")</f>
        <v>No Permit</v>
      </c>
    </row>
    <row r="2646" spans="1:21" hidden="1" x14ac:dyDescent="0.3">
      <c r="A2646" s="23">
        <v>44561</v>
      </c>
      <c r="B2646" t="s">
        <v>645</v>
      </c>
      <c r="C2646" t="s">
        <v>28</v>
      </c>
      <c r="D2646" t="s">
        <v>10213</v>
      </c>
      <c r="E2646" t="str">
        <f>VLOOKUP(B2646,olah!$B:$P,2,0)</f>
        <v>2021-12-01</v>
      </c>
      <c r="F2646">
        <f>COUNTIFS(parameter!$J$4:$J$34,summary!A2646,parameter!$I$4:$I$34,"&gt;="&amp;summary!$E2646)</f>
        <v>31</v>
      </c>
      <c r="G2646">
        <f>COUNTIFS(olah!$Q2646:Q17644,summary!A2646,olah!$B2646:B17644,summary!B2646,olah!$N2646:N17644,summary!C2646,olah!$P2646:P17644,summary!D2646,olah!$S2646:S17644,"On Time")</f>
        <v>0</v>
      </c>
      <c r="H2646">
        <f>COUNTIFS(olah!$Q$2:Q17644,summary!A2646,olah!$B$2:B17644,summary!B2646,olah!$S$2:S17644,"On Time")</f>
        <v>0</v>
      </c>
      <c r="I2646">
        <f>COUNTIFS(olah!$Q2646:Q17644,summary!A2646,olah!$B2646:B17644,summary!B2646,olah!$N2646:N17644,summary!C2646,olah!$P2646:P17644,summary!D2646,olah!$S2646:S17644,"Late")</f>
        <v>1</v>
      </c>
      <c r="J2646">
        <f>COUNTIFS(olah!$Q$2:Q17644,summary!A2646,olah!$B$2:B17644,summary!B2646,olah!$S$2:S17644,"Late")</f>
        <v>22</v>
      </c>
      <c r="K2646">
        <f t="shared" si="41"/>
        <v>8</v>
      </c>
      <c r="L2646">
        <f>COUNTIFS(olah!$Q2646:Q17644,summary!A2646,olah!$B2646:B17644,summary!B2646,olah!$N2646:N17644,summary!C2646,olah!$P2646:P17644,summary!D2646,olah!$T2646:T17644,"On Time CO")</f>
        <v>1</v>
      </c>
      <c r="M2646">
        <f>COUNTIFS(olah!$Q$2:Q17644,summary!A2646,olah!$B$2:B17644,summary!B2646,olah!$T$2:T17644,"On Time CO")</f>
        <v>20</v>
      </c>
      <c r="N2646">
        <f>COUNTIFS(olah!$Q2646:Q17644,summary!A2646,olah!$B2646:B17644,summary!B2646,olah!$N2646:N17644,summary!C2646,olah!$P2646:P17644,summary!D2646,olah!$T2646:T17644,"Overtime")</f>
        <v>0</v>
      </c>
      <c r="O2646">
        <f>COUNTIFS(olah!$Q$2:Q17644,summary!A2646,olah!$B$2:B17644,summary!B2646,olah!$T$2:T17644,"Overtime")</f>
        <v>1</v>
      </c>
      <c r="P2646">
        <f>COUNTIFS(olah!$Q2646:Q17644,summary!A2646,olah!$B2646:B17644,summary!B2646,olah!$N2646:N17644,summary!C2646,olah!$P2646:P17644,summary!D2646,olah!$T2646:T17644,"Early")</f>
        <v>0</v>
      </c>
      <c r="Q2646">
        <f>COUNTIFS(olah!$Q$2:Q17644,summary!A2646,olah!$B$2:B17644,summary!B2646,olah!$T$2:T17644,"Early")</f>
        <v>1</v>
      </c>
      <c r="R2646">
        <f>COUNTIFS(olah!$Q2646:Q17644,summary!A2646,olah!$B2646:B17644,summary!B2646,olah!$N2646:N17644,summary!C2646,olah!$P2646:P17644,summary!D2646,olah!$T2646:T17644,"NA CO")</f>
        <v>0</v>
      </c>
      <c r="S2646">
        <f>COUNTIFS(olah!$Q$2:Q17644,summary!A2646,olah!$B$2:B17644,summary!B2646,olah!$T$2:T17644,"NA CO")</f>
        <v>0</v>
      </c>
      <c r="T2646" t="str">
        <f>olah!R2646</f>
        <v>Attendance</v>
      </c>
      <c r="U2646" t="str">
        <f>IF(T2646="Permit", olah!T2646, "No Permit")</f>
        <v>No Permit</v>
      </c>
    </row>
    <row r="2647" spans="1:21" hidden="1" x14ac:dyDescent="0.3">
      <c r="A2647" s="23">
        <v>44561</v>
      </c>
      <c r="B2647" t="s">
        <v>645</v>
      </c>
      <c r="C2647" t="s">
        <v>28</v>
      </c>
      <c r="D2647" t="s">
        <v>7927</v>
      </c>
      <c r="E2647" t="str">
        <f>VLOOKUP(B2647,olah!$B:$P,2,0)</f>
        <v>2021-12-01</v>
      </c>
      <c r="F2647">
        <f>COUNTIFS(parameter!$J$4:$J$34,summary!A2647,parameter!$I$4:$I$34,"&gt;="&amp;summary!$E2647)</f>
        <v>31</v>
      </c>
      <c r="G2647">
        <f>COUNTIFS(olah!$Q2647:Q17645,summary!A2647,olah!$B2647:B17645,summary!B2647,olah!$N2647:N17645,summary!C2647,olah!$P2647:P17645,summary!D2647,olah!$S2647:S17645,"On Time")</f>
        <v>0</v>
      </c>
      <c r="H2647">
        <f>COUNTIFS(olah!$Q$2:Q17645,summary!A2647,olah!$B$2:B17645,summary!B2647,olah!$S$2:S17645,"On Time")</f>
        <v>0</v>
      </c>
      <c r="I2647">
        <f>COUNTIFS(olah!$Q2647:Q17645,summary!A2647,olah!$B2647:B17645,summary!B2647,olah!$N2647:N17645,summary!C2647,olah!$P2647:P17645,summary!D2647,olah!$S2647:S17645,"Late")</f>
        <v>1</v>
      </c>
      <c r="J2647">
        <f>COUNTIFS(olah!$Q$2:Q17645,summary!A2647,olah!$B$2:B17645,summary!B2647,olah!$S$2:S17645,"Late")</f>
        <v>22</v>
      </c>
      <c r="K2647">
        <f t="shared" si="41"/>
        <v>8</v>
      </c>
      <c r="L2647">
        <f>COUNTIFS(olah!$Q2647:Q17645,summary!A2647,olah!$B2647:B17645,summary!B2647,olah!$N2647:N17645,summary!C2647,olah!$P2647:P17645,summary!D2647,olah!$T2647:T17645,"On Time CO")</f>
        <v>1</v>
      </c>
      <c r="M2647">
        <f>COUNTIFS(olah!$Q$2:Q17645,summary!A2647,olah!$B$2:B17645,summary!B2647,olah!$T$2:T17645,"On Time CO")</f>
        <v>20</v>
      </c>
      <c r="N2647">
        <f>COUNTIFS(olah!$Q2647:Q17645,summary!A2647,olah!$B2647:B17645,summary!B2647,olah!$N2647:N17645,summary!C2647,olah!$P2647:P17645,summary!D2647,olah!$T2647:T17645,"Overtime")</f>
        <v>0</v>
      </c>
      <c r="O2647">
        <f>COUNTIFS(olah!$Q$2:Q17645,summary!A2647,olah!$B$2:B17645,summary!B2647,olah!$T$2:T17645,"Overtime")</f>
        <v>1</v>
      </c>
      <c r="P2647">
        <f>COUNTIFS(olah!$Q2647:Q17645,summary!A2647,olah!$B2647:B17645,summary!B2647,olah!$N2647:N17645,summary!C2647,olah!$P2647:P17645,summary!D2647,olah!$T2647:T17645,"Early")</f>
        <v>0</v>
      </c>
      <c r="Q2647">
        <f>COUNTIFS(olah!$Q$2:Q17645,summary!A2647,olah!$B$2:B17645,summary!B2647,olah!$T$2:T17645,"Early")</f>
        <v>1</v>
      </c>
      <c r="R2647">
        <f>COUNTIFS(olah!$Q2647:Q17645,summary!A2647,olah!$B2647:B17645,summary!B2647,olah!$N2647:N17645,summary!C2647,olah!$P2647:P17645,summary!D2647,olah!$T2647:T17645,"NA CO")</f>
        <v>0</v>
      </c>
      <c r="S2647">
        <f>COUNTIFS(olah!$Q$2:Q17645,summary!A2647,olah!$B$2:B17645,summary!B2647,olah!$T$2:T17645,"NA CO")</f>
        <v>0</v>
      </c>
      <c r="T2647" t="str">
        <f>olah!R2647</f>
        <v>Attendance</v>
      </c>
      <c r="U2647" t="str">
        <f>IF(T2647="Permit", olah!T2647, "No Permit")</f>
        <v>No Permit</v>
      </c>
    </row>
    <row r="2648" spans="1:21" hidden="1" x14ac:dyDescent="0.3">
      <c r="A2648" s="23">
        <v>44561</v>
      </c>
      <c r="B2648" t="s">
        <v>645</v>
      </c>
      <c r="C2648" t="s">
        <v>28</v>
      </c>
      <c r="D2648" t="s">
        <v>11610</v>
      </c>
      <c r="E2648" t="str">
        <f>VLOOKUP(B2648,olah!$B:$P,2,0)</f>
        <v>2021-12-01</v>
      </c>
      <c r="F2648">
        <f>COUNTIFS(parameter!$J$4:$J$34,summary!A2648,parameter!$I$4:$I$34,"&gt;="&amp;summary!$E2648)</f>
        <v>31</v>
      </c>
      <c r="G2648">
        <f>COUNTIFS(olah!$Q2648:Q17646,summary!A2648,olah!$B2648:B17646,summary!B2648,olah!$N2648:N17646,summary!C2648,olah!$P2648:P17646,summary!D2648,olah!$S2648:S17646,"On Time")</f>
        <v>0</v>
      </c>
      <c r="H2648">
        <f>COUNTIFS(olah!$Q$2:Q17646,summary!A2648,olah!$B$2:B17646,summary!B2648,olah!$S$2:S17646,"On Time")</f>
        <v>0</v>
      </c>
      <c r="I2648">
        <f>COUNTIFS(olah!$Q2648:Q17646,summary!A2648,olah!$B2648:B17646,summary!B2648,olah!$N2648:N17646,summary!C2648,olah!$P2648:P17646,summary!D2648,olah!$S2648:S17646,"Late")</f>
        <v>1</v>
      </c>
      <c r="J2648">
        <f>COUNTIFS(olah!$Q$2:Q17646,summary!A2648,olah!$B$2:B17646,summary!B2648,olah!$S$2:S17646,"Late")</f>
        <v>22</v>
      </c>
      <c r="K2648">
        <f t="shared" si="41"/>
        <v>8</v>
      </c>
      <c r="L2648">
        <f>COUNTIFS(olah!$Q2648:Q17646,summary!A2648,olah!$B2648:B17646,summary!B2648,olah!$N2648:N17646,summary!C2648,olah!$P2648:P17646,summary!D2648,olah!$T2648:T17646,"On Time CO")</f>
        <v>0</v>
      </c>
      <c r="M2648">
        <f>COUNTIFS(olah!$Q$2:Q17646,summary!A2648,olah!$B$2:B17646,summary!B2648,olah!$T$2:T17646,"On Time CO")</f>
        <v>20</v>
      </c>
      <c r="N2648">
        <f>COUNTIFS(olah!$Q2648:Q17646,summary!A2648,olah!$B2648:B17646,summary!B2648,olah!$N2648:N17646,summary!C2648,olah!$P2648:P17646,summary!D2648,olah!$T2648:T17646,"Overtime")</f>
        <v>1</v>
      </c>
      <c r="O2648">
        <f>COUNTIFS(olah!$Q$2:Q17646,summary!A2648,olah!$B$2:B17646,summary!B2648,olah!$T$2:T17646,"Overtime")</f>
        <v>1</v>
      </c>
      <c r="P2648">
        <f>COUNTIFS(olah!$Q2648:Q17646,summary!A2648,olah!$B2648:B17646,summary!B2648,olah!$N2648:N17646,summary!C2648,olah!$P2648:P17646,summary!D2648,olah!$T2648:T17646,"Early")</f>
        <v>0</v>
      </c>
      <c r="Q2648">
        <f>COUNTIFS(olah!$Q$2:Q17646,summary!A2648,olah!$B$2:B17646,summary!B2648,olah!$T$2:T17646,"Early")</f>
        <v>1</v>
      </c>
      <c r="R2648">
        <f>COUNTIFS(olah!$Q2648:Q17646,summary!A2648,olah!$B2648:B17646,summary!B2648,olah!$N2648:N17646,summary!C2648,olah!$P2648:P17646,summary!D2648,olah!$T2648:T17646,"NA CO")</f>
        <v>0</v>
      </c>
      <c r="S2648">
        <f>COUNTIFS(olah!$Q$2:Q17646,summary!A2648,olah!$B$2:B17646,summary!B2648,olah!$T$2:T17646,"NA CO")</f>
        <v>0</v>
      </c>
      <c r="T2648" t="str">
        <f>olah!R2648</f>
        <v>Attendance</v>
      </c>
      <c r="U2648" t="str">
        <f>IF(T2648="Permit", olah!T2648, "No Permit")</f>
        <v>No Permit</v>
      </c>
    </row>
    <row r="2649" spans="1:21" hidden="1" x14ac:dyDescent="0.3">
      <c r="A2649" s="23">
        <v>44561</v>
      </c>
      <c r="B2649" t="s">
        <v>645</v>
      </c>
      <c r="C2649" t="s">
        <v>28</v>
      </c>
      <c r="D2649" t="s">
        <v>9025</v>
      </c>
      <c r="E2649" t="str">
        <f>VLOOKUP(B2649,olah!$B:$P,2,0)</f>
        <v>2021-12-01</v>
      </c>
      <c r="F2649">
        <f>COUNTIFS(parameter!$J$4:$J$34,summary!A2649,parameter!$I$4:$I$34,"&gt;="&amp;summary!$E2649)</f>
        <v>31</v>
      </c>
      <c r="G2649">
        <f>COUNTIFS(olah!$Q2649:Q17647,summary!A2649,olah!$B2649:B17647,summary!B2649,olah!$N2649:N17647,summary!C2649,olah!$P2649:P17647,summary!D2649,olah!$S2649:S17647,"On Time")</f>
        <v>0</v>
      </c>
      <c r="H2649">
        <f>COUNTIFS(olah!$Q$2:Q17647,summary!A2649,olah!$B$2:B17647,summary!B2649,olah!$S$2:S17647,"On Time")</f>
        <v>0</v>
      </c>
      <c r="I2649">
        <f>COUNTIFS(olah!$Q2649:Q17647,summary!A2649,olah!$B2649:B17647,summary!B2649,olah!$N2649:N17647,summary!C2649,olah!$P2649:P17647,summary!D2649,olah!$S2649:S17647,"Late")</f>
        <v>1</v>
      </c>
      <c r="J2649">
        <f>COUNTIFS(olah!$Q$2:Q17647,summary!A2649,olah!$B$2:B17647,summary!B2649,olah!$S$2:S17647,"Late")</f>
        <v>22</v>
      </c>
      <c r="K2649">
        <f t="shared" si="41"/>
        <v>8</v>
      </c>
      <c r="L2649">
        <f>COUNTIFS(olah!$Q2649:Q17647,summary!A2649,olah!$B2649:B17647,summary!B2649,olah!$N2649:N17647,summary!C2649,olah!$P2649:P17647,summary!D2649,olah!$T2649:T17647,"On Time CO")</f>
        <v>1</v>
      </c>
      <c r="M2649">
        <f>COUNTIFS(olah!$Q$2:Q17647,summary!A2649,olah!$B$2:B17647,summary!B2649,olah!$T$2:T17647,"On Time CO")</f>
        <v>20</v>
      </c>
      <c r="N2649">
        <f>COUNTIFS(olah!$Q2649:Q17647,summary!A2649,olah!$B2649:B17647,summary!B2649,olah!$N2649:N17647,summary!C2649,olah!$P2649:P17647,summary!D2649,olah!$T2649:T17647,"Overtime")</f>
        <v>0</v>
      </c>
      <c r="O2649">
        <f>COUNTIFS(olah!$Q$2:Q17647,summary!A2649,olah!$B$2:B17647,summary!B2649,olah!$T$2:T17647,"Overtime")</f>
        <v>1</v>
      </c>
      <c r="P2649">
        <f>COUNTIFS(olah!$Q2649:Q17647,summary!A2649,olah!$B2649:B17647,summary!B2649,olah!$N2649:N17647,summary!C2649,olah!$P2649:P17647,summary!D2649,olah!$T2649:T17647,"Early")</f>
        <v>0</v>
      </c>
      <c r="Q2649">
        <f>COUNTIFS(olah!$Q$2:Q17647,summary!A2649,olah!$B$2:B17647,summary!B2649,olah!$T$2:T17647,"Early")</f>
        <v>1</v>
      </c>
      <c r="R2649">
        <f>COUNTIFS(olah!$Q2649:Q17647,summary!A2649,olah!$B2649:B17647,summary!B2649,olah!$N2649:N17647,summary!C2649,olah!$P2649:P17647,summary!D2649,olah!$T2649:T17647,"NA CO")</f>
        <v>0</v>
      </c>
      <c r="S2649">
        <f>COUNTIFS(olah!$Q$2:Q17647,summary!A2649,olah!$B$2:B17647,summary!B2649,olah!$T$2:T17647,"NA CO")</f>
        <v>0</v>
      </c>
      <c r="T2649" t="str">
        <f>olah!R2649</f>
        <v>Attendance</v>
      </c>
      <c r="U2649" t="str">
        <f>IF(T2649="Permit", olah!T2649, "No Permit")</f>
        <v>No Permit</v>
      </c>
    </row>
    <row r="2650" spans="1:21" hidden="1" x14ac:dyDescent="0.3">
      <c r="A2650" s="23">
        <v>44561</v>
      </c>
      <c r="B2650" t="s">
        <v>645</v>
      </c>
      <c r="C2650" t="s">
        <v>28</v>
      </c>
      <c r="D2650" t="s">
        <v>10214</v>
      </c>
      <c r="E2650" t="str">
        <f>VLOOKUP(B2650,olah!$B:$P,2,0)</f>
        <v>2021-12-01</v>
      </c>
      <c r="F2650">
        <f>COUNTIFS(parameter!$J$4:$J$34,summary!A2650,parameter!$I$4:$I$34,"&gt;="&amp;summary!$E2650)</f>
        <v>31</v>
      </c>
      <c r="G2650">
        <f>COUNTIFS(olah!$Q2650:Q17648,summary!A2650,olah!$B2650:B17648,summary!B2650,olah!$N2650:N17648,summary!C2650,olah!$P2650:P17648,summary!D2650,olah!$S2650:S17648,"On Time")</f>
        <v>0</v>
      </c>
      <c r="H2650">
        <f>COUNTIFS(olah!$Q$2:Q17648,summary!A2650,olah!$B$2:B17648,summary!B2650,olah!$S$2:S17648,"On Time")</f>
        <v>0</v>
      </c>
      <c r="I2650">
        <f>COUNTIFS(olah!$Q2650:Q17648,summary!A2650,olah!$B2650:B17648,summary!B2650,olah!$N2650:N17648,summary!C2650,olah!$P2650:P17648,summary!D2650,olah!$S2650:S17648,"Late")</f>
        <v>1</v>
      </c>
      <c r="J2650">
        <f>COUNTIFS(olah!$Q$2:Q17648,summary!A2650,olah!$B$2:B17648,summary!B2650,olah!$S$2:S17648,"Late")</f>
        <v>22</v>
      </c>
      <c r="K2650">
        <f t="shared" si="41"/>
        <v>8</v>
      </c>
      <c r="L2650">
        <f>COUNTIFS(olah!$Q2650:Q17648,summary!A2650,olah!$B2650:B17648,summary!B2650,olah!$N2650:N17648,summary!C2650,olah!$P2650:P17648,summary!D2650,olah!$T2650:T17648,"On Time CO")</f>
        <v>1</v>
      </c>
      <c r="M2650">
        <f>COUNTIFS(olah!$Q$2:Q17648,summary!A2650,olah!$B$2:B17648,summary!B2650,olah!$T$2:T17648,"On Time CO")</f>
        <v>20</v>
      </c>
      <c r="N2650">
        <f>COUNTIFS(olah!$Q2650:Q17648,summary!A2650,olah!$B2650:B17648,summary!B2650,olah!$N2650:N17648,summary!C2650,olah!$P2650:P17648,summary!D2650,olah!$T2650:T17648,"Overtime")</f>
        <v>0</v>
      </c>
      <c r="O2650">
        <f>COUNTIFS(olah!$Q$2:Q17648,summary!A2650,olah!$B$2:B17648,summary!B2650,olah!$T$2:T17648,"Overtime")</f>
        <v>1</v>
      </c>
      <c r="P2650">
        <f>COUNTIFS(olah!$Q2650:Q17648,summary!A2650,olah!$B2650:B17648,summary!B2650,olah!$N2650:N17648,summary!C2650,olah!$P2650:P17648,summary!D2650,olah!$T2650:T17648,"Early")</f>
        <v>0</v>
      </c>
      <c r="Q2650">
        <f>COUNTIFS(olah!$Q$2:Q17648,summary!A2650,olah!$B$2:B17648,summary!B2650,olah!$T$2:T17648,"Early")</f>
        <v>1</v>
      </c>
      <c r="R2650">
        <f>COUNTIFS(olah!$Q2650:Q17648,summary!A2650,olah!$B2650:B17648,summary!B2650,olah!$N2650:N17648,summary!C2650,olah!$P2650:P17648,summary!D2650,olah!$T2650:T17648,"NA CO")</f>
        <v>0</v>
      </c>
      <c r="S2650">
        <f>COUNTIFS(olah!$Q$2:Q17648,summary!A2650,olah!$B$2:B17648,summary!B2650,olah!$T$2:T17648,"NA CO")</f>
        <v>0</v>
      </c>
      <c r="T2650" t="str">
        <f>olah!R2650</f>
        <v>Attendance</v>
      </c>
      <c r="U2650" t="str">
        <f>IF(T2650="Permit", olah!T2650, "No Permit")</f>
        <v>No Permit</v>
      </c>
    </row>
    <row r="2651" spans="1:21" hidden="1" x14ac:dyDescent="0.3">
      <c r="A2651" s="23">
        <v>44561</v>
      </c>
      <c r="B2651" t="s">
        <v>645</v>
      </c>
      <c r="C2651" t="s">
        <v>28</v>
      </c>
      <c r="D2651" t="s">
        <v>7814</v>
      </c>
      <c r="E2651" t="str">
        <f>VLOOKUP(B2651,olah!$B:$P,2,0)</f>
        <v>2021-12-01</v>
      </c>
      <c r="F2651">
        <f>COUNTIFS(parameter!$J$4:$J$34,summary!A2651,parameter!$I$4:$I$34,"&gt;="&amp;summary!$E2651)</f>
        <v>31</v>
      </c>
      <c r="G2651">
        <f>COUNTIFS(olah!$Q2651:Q17649,summary!A2651,olah!$B2651:B17649,summary!B2651,olah!$N2651:N17649,summary!C2651,olah!$P2651:P17649,summary!D2651,olah!$S2651:S17649,"On Time")</f>
        <v>0</v>
      </c>
      <c r="H2651">
        <f>COUNTIFS(olah!$Q$2:Q17649,summary!A2651,olah!$B$2:B17649,summary!B2651,olah!$S$2:S17649,"On Time")</f>
        <v>0</v>
      </c>
      <c r="I2651">
        <f>COUNTIFS(olah!$Q2651:Q17649,summary!A2651,olah!$B2651:B17649,summary!B2651,olah!$N2651:N17649,summary!C2651,olah!$P2651:P17649,summary!D2651,olah!$S2651:S17649,"Late")</f>
        <v>1</v>
      </c>
      <c r="J2651">
        <f>COUNTIFS(olah!$Q$2:Q17649,summary!A2651,olah!$B$2:B17649,summary!B2651,olah!$S$2:S17649,"Late")</f>
        <v>22</v>
      </c>
      <c r="K2651">
        <f t="shared" si="41"/>
        <v>8</v>
      </c>
      <c r="L2651">
        <f>COUNTIFS(olah!$Q2651:Q17649,summary!A2651,olah!$B2651:B17649,summary!B2651,olah!$N2651:N17649,summary!C2651,olah!$P2651:P17649,summary!D2651,olah!$T2651:T17649,"On Time CO")</f>
        <v>0</v>
      </c>
      <c r="M2651">
        <f>COUNTIFS(olah!$Q$2:Q17649,summary!A2651,olah!$B$2:B17649,summary!B2651,olah!$T$2:T17649,"On Time CO")</f>
        <v>20</v>
      </c>
      <c r="N2651">
        <f>COUNTIFS(olah!$Q2651:Q17649,summary!A2651,olah!$B2651:B17649,summary!B2651,olah!$N2651:N17649,summary!C2651,olah!$P2651:P17649,summary!D2651,olah!$T2651:T17649,"Overtime")</f>
        <v>0</v>
      </c>
      <c r="O2651">
        <f>COUNTIFS(olah!$Q$2:Q17649,summary!A2651,olah!$B$2:B17649,summary!B2651,olah!$T$2:T17649,"Overtime")</f>
        <v>1</v>
      </c>
      <c r="P2651">
        <f>COUNTIFS(olah!$Q2651:Q17649,summary!A2651,olah!$B2651:B17649,summary!B2651,olah!$N2651:N17649,summary!C2651,olah!$P2651:P17649,summary!D2651,olah!$T2651:T17649,"Early")</f>
        <v>1</v>
      </c>
      <c r="Q2651">
        <f>COUNTIFS(olah!$Q$2:Q17649,summary!A2651,olah!$B$2:B17649,summary!B2651,olah!$T$2:T17649,"Early")</f>
        <v>1</v>
      </c>
      <c r="R2651">
        <f>COUNTIFS(olah!$Q2651:Q17649,summary!A2651,olah!$B2651:B17649,summary!B2651,olah!$N2651:N17649,summary!C2651,olah!$P2651:P17649,summary!D2651,olah!$T2651:T17649,"NA CO")</f>
        <v>0</v>
      </c>
      <c r="S2651">
        <f>COUNTIFS(olah!$Q$2:Q17649,summary!A2651,olah!$B$2:B17649,summary!B2651,olah!$T$2:T17649,"NA CO")</f>
        <v>0</v>
      </c>
      <c r="T2651" t="str">
        <f>olah!R2651</f>
        <v>Attendance</v>
      </c>
      <c r="U2651" t="str">
        <f>IF(T2651="Permit", olah!T2651, "No Permit")</f>
        <v>No Permit</v>
      </c>
    </row>
    <row r="2652" spans="1:21" hidden="1" x14ac:dyDescent="0.3">
      <c r="A2652" s="23">
        <v>44561</v>
      </c>
      <c r="B2652" t="s">
        <v>650</v>
      </c>
      <c r="C2652" t="s">
        <v>31</v>
      </c>
      <c r="D2652" t="s">
        <v>1390</v>
      </c>
      <c r="E2652" t="str">
        <f>VLOOKUP(B2652,olah!$B:$P,2,0)</f>
        <v>2021-12-01</v>
      </c>
      <c r="F2652">
        <f>COUNTIFS(parameter!$J$4:$J$34,summary!A2652,parameter!$I$4:$I$34,"&gt;="&amp;summary!$E2652)</f>
        <v>31</v>
      </c>
      <c r="G2652">
        <f>COUNTIFS(olah!$Q2652:Q17650,summary!A2652,olah!$B2652:B17650,summary!B2652,olah!$N2652:N17650,summary!C2652,olah!$P2652:P17650,summary!D2652,olah!$S2652:S17650,"On Time")</f>
        <v>1</v>
      </c>
      <c r="H2652">
        <f>COUNTIFS(olah!$Q$2:Q17650,summary!A2652,olah!$B$2:B17650,summary!B2652,olah!$S$2:S17650,"On Time")</f>
        <v>13</v>
      </c>
      <c r="I2652">
        <f>COUNTIFS(olah!$Q2652:Q17650,summary!A2652,olah!$B2652:B17650,summary!B2652,olah!$N2652:N17650,summary!C2652,olah!$P2652:P17650,summary!D2652,olah!$S2652:S17650,"Late")</f>
        <v>0</v>
      </c>
      <c r="J2652">
        <f>COUNTIFS(olah!$Q$2:Q17650,summary!A2652,olah!$B$2:B17650,summary!B2652,olah!$S$2:S17650,"Late")</f>
        <v>0</v>
      </c>
      <c r="K2652">
        <f t="shared" si="41"/>
        <v>18</v>
      </c>
      <c r="L2652">
        <f>COUNTIFS(olah!$Q2652:Q17650,summary!A2652,olah!$B2652:B17650,summary!B2652,olah!$N2652:N17650,summary!C2652,olah!$P2652:P17650,summary!D2652,olah!$T2652:T17650,"On Time CO")</f>
        <v>1</v>
      </c>
      <c r="M2652">
        <f>COUNTIFS(olah!$Q$2:Q17650,summary!A2652,olah!$B$2:B17650,summary!B2652,olah!$T$2:T17650,"On Time CO")</f>
        <v>13</v>
      </c>
      <c r="N2652">
        <f>COUNTIFS(olah!$Q2652:Q17650,summary!A2652,olah!$B2652:B17650,summary!B2652,olah!$N2652:N17650,summary!C2652,olah!$P2652:P17650,summary!D2652,olah!$T2652:T17650,"Overtime")</f>
        <v>0</v>
      </c>
      <c r="O2652">
        <f>COUNTIFS(olah!$Q$2:Q17650,summary!A2652,olah!$B$2:B17650,summary!B2652,olah!$T$2:T17650,"Overtime")</f>
        <v>0</v>
      </c>
      <c r="P2652">
        <f>COUNTIFS(olah!$Q2652:Q17650,summary!A2652,olah!$B2652:B17650,summary!B2652,olah!$N2652:N17650,summary!C2652,olah!$P2652:P17650,summary!D2652,olah!$T2652:T17650,"Early")</f>
        <v>0</v>
      </c>
      <c r="Q2652">
        <f>COUNTIFS(olah!$Q$2:Q17650,summary!A2652,olah!$B$2:B17650,summary!B2652,olah!$T$2:T17650,"Early")</f>
        <v>0</v>
      </c>
      <c r="R2652">
        <f>COUNTIFS(olah!$Q2652:Q17650,summary!A2652,olah!$B2652:B17650,summary!B2652,olah!$N2652:N17650,summary!C2652,olah!$P2652:P17650,summary!D2652,olah!$T2652:T17650,"NA CO")</f>
        <v>0</v>
      </c>
      <c r="S2652">
        <f>COUNTIFS(olah!$Q$2:Q17650,summary!A2652,olah!$B$2:B17650,summary!B2652,olah!$T$2:T17650,"NA CO")</f>
        <v>0</v>
      </c>
      <c r="T2652" t="str">
        <f>olah!R2652</f>
        <v>Attendance</v>
      </c>
      <c r="U2652" t="str">
        <f>IF(T2652="Permit", olah!T2652, "No Permit")</f>
        <v>No Permit</v>
      </c>
    </row>
    <row r="2653" spans="1:21" hidden="1" x14ac:dyDescent="0.3">
      <c r="A2653" s="23">
        <v>44561</v>
      </c>
      <c r="B2653" t="s">
        <v>650</v>
      </c>
      <c r="C2653" t="s">
        <v>31</v>
      </c>
      <c r="D2653" t="s">
        <v>11600</v>
      </c>
      <c r="E2653" t="str">
        <f>VLOOKUP(B2653,olah!$B:$P,2,0)</f>
        <v>2021-12-01</v>
      </c>
      <c r="F2653">
        <f>COUNTIFS(parameter!$J$4:$J$34,summary!A2653,parameter!$I$4:$I$34,"&gt;="&amp;summary!$E2653)</f>
        <v>31</v>
      </c>
      <c r="G2653">
        <f>COUNTIFS(olah!$Q2653:Q17651,summary!A2653,olah!$B2653:B17651,summary!B2653,olah!$N2653:N17651,summary!C2653,olah!$P2653:P17651,summary!D2653,olah!$S2653:S17651,"On Time")</f>
        <v>1</v>
      </c>
      <c r="H2653">
        <f>COUNTIFS(olah!$Q$2:Q17651,summary!A2653,olah!$B$2:B17651,summary!B2653,olah!$S$2:S17651,"On Time")</f>
        <v>13</v>
      </c>
      <c r="I2653">
        <f>COUNTIFS(olah!$Q2653:Q17651,summary!A2653,olah!$B2653:B17651,summary!B2653,olah!$N2653:N17651,summary!C2653,olah!$P2653:P17651,summary!D2653,olah!$S2653:S17651,"Late")</f>
        <v>0</v>
      </c>
      <c r="J2653">
        <f>COUNTIFS(olah!$Q$2:Q17651,summary!A2653,olah!$B$2:B17651,summary!B2653,olah!$S$2:S17651,"Late")</f>
        <v>0</v>
      </c>
      <c r="K2653">
        <f t="shared" si="41"/>
        <v>18</v>
      </c>
      <c r="L2653">
        <f>COUNTIFS(olah!$Q2653:Q17651,summary!A2653,olah!$B2653:B17651,summary!B2653,olah!$N2653:N17651,summary!C2653,olah!$P2653:P17651,summary!D2653,olah!$T2653:T17651,"On Time CO")</f>
        <v>1</v>
      </c>
      <c r="M2653">
        <f>COUNTIFS(olah!$Q$2:Q17651,summary!A2653,olah!$B$2:B17651,summary!B2653,olah!$T$2:T17651,"On Time CO")</f>
        <v>13</v>
      </c>
      <c r="N2653">
        <f>COUNTIFS(olah!$Q2653:Q17651,summary!A2653,olah!$B2653:B17651,summary!B2653,olah!$N2653:N17651,summary!C2653,olah!$P2653:P17651,summary!D2653,olah!$T2653:T17651,"Overtime")</f>
        <v>0</v>
      </c>
      <c r="O2653">
        <f>COUNTIFS(olah!$Q$2:Q17651,summary!A2653,olah!$B$2:B17651,summary!B2653,olah!$T$2:T17651,"Overtime")</f>
        <v>0</v>
      </c>
      <c r="P2653">
        <f>COUNTIFS(olah!$Q2653:Q17651,summary!A2653,olah!$B2653:B17651,summary!B2653,olah!$N2653:N17651,summary!C2653,olah!$P2653:P17651,summary!D2653,olah!$T2653:T17651,"Early")</f>
        <v>0</v>
      </c>
      <c r="Q2653">
        <f>COUNTIFS(olah!$Q$2:Q17651,summary!A2653,olah!$B$2:B17651,summary!B2653,olah!$T$2:T17651,"Early")</f>
        <v>0</v>
      </c>
      <c r="R2653">
        <f>COUNTIFS(olah!$Q2653:Q17651,summary!A2653,olah!$B2653:B17651,summary!B2653,olah!$N2653:N17651,summary!C2653,olah!$P2653:P17651,summary!D2653,olah!$T2653:T17651,"NA CO")</f>
        <v>0</v>
      </c>
      <c r="S2653">
        <f>COUNTIFS(olah!$Q$2:Q17651,summary!A2653,olah!$B$2:B17651,summary!B2653,olah!$T$2:T17651,"NA CO")</f>
        <v>0</v>
      </c>
      <c r="T2653" t="str">
        <f>olah!R2653</f>
        <v>Attendance</v>
      </c>
      <c r="U2653" t="str">
        <f>IF(T2653="Permit", olah!T2653, "No Permit")</f>
        <v>No Permit</v>
      </c>
    </row>
    <row r="2654" spans="1:21" hidden="1" x14ac:dyDescent="0.3">
      <c r="A2654" s="23">
        <v>44561</v>
      </c>
      <c r="B2654" t="s">
        <v>650</v>
      </c>
      <c r="C2654" t="s">
        <v>31</v>
      </c>
      <c r="D2654" t="s">
        <v>5936</v>
      </c>
      <c r="E2654" t="str">
        <f>VLOOKUP(B2654,olah!$B:$P,2,0)</f>
        <v>2021-12-01</v>
      </c>
      <c r="F2654">
        <f>COUNTIFS(parameter!$J$4:$J$34,summary!A2654,parameter!$I$4:$I$34,"&gt;="&amp;summary!$E2654)</f>
        <v>31</v>
      </c>
      <c r="G2654">
        <f>COUNTIFS(olah!$Q2654:Q17652,summary!A2654,olah!$B2654:B17652,summary!B2654,olah!$N2654:N17652,summary!C2654,olah!$P2654:P17652,summary!D2654,olah!$S2654:S17652,"On Time")</f>
        <v>1</v>
      </c>
      <c r="H2654">
        <f>COUNTIFS(olah!$Q$2:Q17652,summary!A2654,olah!$B$2:B17652,summary!B2654,olah!$S$2:S17652,"On Time")</f>
        <v>13</v>
      </c>
      <c r="I2654">
        <f>COUNTIFS(olah!$Q2654:Q17652,summary!A2654,olah!$B2654:B17652,summary!B2654,olah!$N2654:N17652,summary!C2654,olah!$P2654:P17652,summary!D2654,olah!$S2654:S17652,"Late")</f>
        <v>0</v>
      </c>
      <c r="J2654">
        <f>COUNTIFS(olah!$Q$2:Q17652,summary!A2654,olah!$B$2:B17652,summary!B2654,olah!$S$2:S17652,"Late")</f>
        <v>0</v>
      </c>
      <c r="K2654">
        <f t="shared" si="41"/>
        <v>18</v>
      </c>
      <c r="L2654">
        <f>COUNTIFS(olah!$Q2654:Q17652,summary!A2654,olah!$B2654:B17652,summary!B2654,olah!$N2654:N17652,summary!C2654,olah!$P2654:P17652,summary!D2654,olah!$T2654:T17652,"On Time CO")</f>
        <v>1</v>
      </c>
      <c r="M2654">
        <f>COUNTIFS(olah!$Q$2:Q17652,summary!A2654,olah!$B$2:B17652,summary!B2654,olah!$T$2:T17652,"On Time CO")</f>
        <v>13</v>
      </c>
      <c r="N2654">
        <f>COUNTIFS(olah!$Q2654:Q17652,summary!A2654,olah!$B2654:B17652,summary!B2654,olah!$N2654:N17652,summary!C2654,olah!$P2654:P17652,summary!D2654,olah!$T2654:T17652,"Overtime")</f>
        <v>0</v>
      </c>
      <c r="O2654">
        <f>COUNTIFS(olah!$Q$2:Q17652,summary!A2654,olah!$B$2:B17652,summary!B2654,olah!$T$2:T17652,"Overtime")</f>
        <v>0</v>
      </c>
      <c r="P2654">
        <f>COUNTIFS(olah!$Q2654:Q17652,summary!A2654,olah!$B2654:B17652,summary!B2654,olah!$N2654:N17652,summary!C2654,olah!$P2654:P17652,summary!D2654,olah!$T2654:T17652,"Early")</f>
        <v>0</v>
      </c>
      <c r="Q2654">
        <f>COUNTIFS(olah!$Q$2:Q17652,summary!A2654,olah!$B$2:B17652,summary!B2654,olah!$T$2:T17652,"Early")</f>
        <v>0</v>
      </c>
      <c r="R2654">
        <f>COUNTIFS(olah!$Q2654:Q17652,summary!A2654,olah!$B2654:B17652,summary!B2654,olah!$N2654:N17652,summary!C2654,olah!$P2654:P17652,summary!D2654,olah!$T2654:T17652,"NA CO")</f>
        <v>0</v>
      </c>
      <c r="S2654">
        <f>COUNTIFS(olah!$Q$2:Q17652,summary!A2654,olah!$B$2:B17652,summary!B2654,olah!$T$2:T17652,"NA CO")</f>
        <v>0</v>
      </c>
      <c r="T2654" t="str">
        <f>olah!R2654</f>
        <v>Attendance</v>
      </c>
      <c r="U2654" t="str">
        <f>IF(T2654="Permit", olah!T2654, "No Permit")</f>
        <v>No Permit</v>
      </c>
    </row>
    <row r="2655" spans="1:21" hidden="1" x14ac:dyDescent="0.3">
      <c r="A2655" s="23">
        <v>44561</v>
      </c>
      <c r="B2655" t="s">
        <v>650</v>
      </c>
      <c r="C2655" t="s">
        <v>31</v>
      </c>
      <c r="D2655" t="s">
        <v>11602</v>
      </c>
      <c r="E2655" t="str">
        <f>VLOOKUP(B2655,olah!$B:$P,2,0)</f>
        <v>2021-12-01</v>
      </c>
      <c r="F2655">
        <f>COUNTIFS(parameter!$J$4:$J$34,summary!A2655,parameter!$I$4:$I$34,"&gt;="&amp;summary!$E2655)</f>
        <v>31</v>
      </c>
      <c r="G2655">
        <f>COUNTIFS(olah!$Q2655:Q17653,summary!A2655,olah!$B2655:B17653,summary!B2655,olah!$N2655:N17653,summary!C2655,olah!$P2655:P17653,summary!D2655,olah!$S2655:S17653,"On Time")</f>
        <v>1</v>
      </c>
      <c r="H2655">
        <f>COUNTIFS(olah!$Q$2:Q17653,summary!A2655,olah!$B$2:B17653,summary!B2655,olah!$S$2:S17653,"On Time")</f>
        <v>13</v>
      </c>
      <c r="I2655">
        <f>COUNTIFS(olah!$Q2655:Q17653,summary!A2655,olah!$B2655:B17653,summary!B2655,olah!$N2655:N17653,summary!C2655,olah!$P2655:P17653,summary!D2655,olah!$S2655:S17653,"Late")</f>
        <v>0</v>
      </c>
      <c r="J2655">
        <f>COUNTIFS(olah!$Q$2:Q17653,summary!A2655,olah!$B$2:B17653,summary!B2655,olah!$S$2:S17653,"Late")</f>
        <v>0</v>
      </c>
      <c r="K2655">
        <f t="shared" si="41"/>
        <v>18</v>
      </c>
      <c r="L2655">
        <f>COUNTIFS(olah!$Q2655:Q17653,summary!A2655,olah!$B2655:B17653,summary!B2655,olah!$N2655:N17653,summary!C2655,olah!$P2655:P17653,summary!D2655,olah!$T2655:T17653,"On Time CO")</f>
        <v>1</v>
      </c>
      <c r="M2655">
        <f>COUNTIFS(olah!$Q$2:Q17653,summary!A2655,olah!$B$2:B17653,summary!B2655,olah!$T$2:T17653,"On Time CO")</f>
        <v>13</v>
      </c>
      <c r="N2655">
        <f>COUNTIFS(olah!$Q2655:Q17653,summary!A2655,olah!$B2655:B17653,summary!B2655,olah!$N2655:N17653,summary!C2655,olah!$P2655:P17653,summary!D2655,olah!$T2655:T17653,"Overtime")</f>
        <v>0</v>
      </c>
      <c r="O2655">
        <f>COUNTIFS(olah!$Q$2:Q17653,summary!A2655,olah!$B$2:B17653,summary!B2655,olah!$T$2:T17653,"Overtime")</f>
        <v>0</v>
      </c>
      <c r="P2655">
        <f>COUNTIFS(olah!$Q2655:Q17653,summary!A2655,olah!$B2655:B17653,summary!B2655,olah!$N2655:N17653,summary!C2655,olah!$P2655:P17653,summary!D2655,olah!$T2655:T17653,"Early")</f>
        <v>0</v>
      </c>
      <c r="Q2655">
        <f>COUNTIFS(olah!$Q$2:Q17653,summary!A2655,olah!$B$2:B17653,summary!B2655,olah!$T$2:T17653,"Early")</f>
        <v>0</v>
      </c>
      <c r="R2655">
        <f>COUNTIFS(olah!$Q2655:Q17653,summary!A2655,olah!$B2655:B17653,summary!B2655,olah!$N2655:N17653,summary!C2655,olah!$P2655:P17653,summary!D2655,olah!$T2655:T17653,"NA CO")</f>
        <v>0</v>
      </c>
      <c r="S2655">
        <f>COUNTIFS(olah!$Q$2:Q17653,summary!A2655,olah!$B$2:B17653,summary!B2655,olah!$T$2:T17653,"NA CO")</f>
        <v>0</v>
      </c>
      <c r="T2655" t="str">
        <f>olah!R2655</f>
        <v>Attendance</v>
      </c>
      <c r="U2655" t="str">
        <f>IF(T2655="Permit", olah!T2655, "No Permit")</f>
        <v>No Permit</v>
      </c>
    </row>
    <row r="2656" spans="1:21" hidden="1" x14ac:dyDescent="0.3">
      <c r="A2656" s="23">
        <v>44561</v>
      </c>
      <c r="B2656" t="s">
        <v>650</v>
      </c>
      <c r="C2656" t="s">
        <v>31</v>
      </c>
      <c r="D2656" t="s">
        <v>7108</v>
      </c>
      <c r="E2656" t="str">
        <f>VLOOKUP(B2656,olah!$B:$P,2,0)</f>
        <v>2021-12-01</v>
      </c>
      <c r="F2656">
        <f>COUNTIFS(parameter!$J$4:$J$34,summary!A2656,parameter!$I$4:$I$34,"&gt;="&amp;summary!$E2656)</f>
        <v>31</v>
      </c>
      <c r="G2656">
        <f>COUNTIFS(olah!$Q2656:Q17654,summary!A2656,olah!$B2656:B17654,summary!B2656,olah!$N2656:N17654,summary!C2656,olah!$P2656:P17654,summary!D2656,olah!$S2656:S17654,"On Time")</f>
        <v>1</v>
      </c>
      <c r="H2656">
        <f>COUNTIFS(olah!$Q$2:Q17654,summary!A2656,olah!$B$2:B17654,summary!B2656,olah!$S$2:S17654,"On Time")</f>
        <v>13</v>
      </c>
      <c r="I2656">
        <f>COUNTIFS(olah!$Q2656:Q17654,summary!A2656,olah!$B2656:B17654,summary!B2656,olah!$N2656:N17654,summary!C2656,olah!$P2656:P17654,summary!D2656,olah!$S2656:S17654,"Late")</f>
        <v>0</v>
      </c>
      <c r="J2656">
        <f>COUNTIFS(olah!$Q$2:Q17654,summary!A2656,olah!$B$2:B17654,summary!B2656,olah!$S$2:S17654,"Late")</f>
        <v>0</v>
      </c>
      <c r="K2656">
        <f t="shared" si="41"/>
        <v>18</v>
      </c>
      <c r="L2656">
        <f>COUNTIFS(olah!$Q2656:Q17654,summary!A2656,olah!$B2656:B17654,summary!B2656,olah!$N2656:N17654,summary!C2656,olah!$P2656:P17654,summary!D2656,olah!$T2656:T17654,"On Time CO")</f>
        <v>1</v>
      </c>
      <c r="M2656">
        <f>COUNTIFS(olah!$Q$2:Q17654,summary!A2656,olah!$B$2:B17654,summary!B2656,olah!$T$2:T17654,"On Time CO")</f>
        <v>13</v>
      </c>
      <c r="N2656">
        <f>COUNTIFS(olah!$Q2656:Q17654,summary!A2656,olah!$B2656:B17654,summary!B2656,olah!$N2656:N17654,summary!C2656,olah!$P2656:P17654,summary!D2656,olah!$T2656:T17654,"Overtime")</f>
        <v>0</v>
      </c>
      <c r="O2656">
        <f>COUNTIFS(olah!$Q$2:Q17654,summary!A2656,olah!$B$2:B17654,summary!B2656,olah!$T$2:T17654,"Overtime")</f>
        <v>0</v>
      </c>
      <c r="P2656">
        <f>COUNTIFS(olah!$Q2656:Q17654,summary!A2656,olah!$B2656:B17654,summary!B2656,olah!$N2656:N17654,summary!C2656,olah!$P2656:P17654,summary!D2656,olah!$T2656:T17654,"Early")</f>
        <v>0</v>
      </c>
      <c r="Q2656">
        <f>COUNTIFS(olah!$Q$2:Q17654,summary!A2656,olah!$B$2:B17654,summary!B2656,olah!$T$2:T17654,"Early")</f>
        <v>0</v>
      </c>
      <c r="R2656">
        <f>COUNTIFS(olah!$Q2656:Q17654,summary!A2656,olah!$B2656:B17654,summary!B2656,olah!$N2656:N17654,summary!C2656,olah!$P2656:P17654,summary!D2656,olah!$T2656:T17654,"NA CO")</f>
        <v>0</v>
      </c>
      <c r="S2656">
        <f>COUNTIFS(olah!$Q$2:Q17654,summary!A2656,olah!$B$2:B17654,summary!B2656,olah!$T$2:T17654,"NA CO")</f>
        <v>0</v>
      </c>
      <c r="T2656" t="str">
        <f>olah!R2656</f>
        <v>Attendance</v>
      </c>
      <c r="U2656" t="str">
        <f>IF(T2656="Permit", olah!T2656, "No Permit")</f>
        <v>No Permit</v>
      </c>
    </row>
    <row r="2657" spans="1:21" hidden="1" x14ac:dyDescent="0.3">
      <c r="A2657" s="23">
        <v>44561</v>
      </c>
      <c r="B2657" t="s">
        <v>650</v>
      </c>
      <c r="C2657" t="s">
        <v>31</v>
      </c>
      <c r="D2657" t="s">
        <v>11606</v>
      </c>
      <c r="E2657" t="str">
        <f>VLOOKUP(B2657,olah!$B:$P,2,0)</f>
        <v>2021-12-01</v>
      </c>
      <c r="F2657">
        <f>COUNTIFS(parameter!$J$4:$J$34,summary!A2657,parameter!$I$4:$I$34,"&gt;="&amp;summary!$E2657)</f>
        <v>31</v>
      </c>
      <c r="G2657">
        <f>COUNTIFS(olah!$Q2657:Q17655,summary!A2657,olah!$B2657:B17655,summary!B2657,olah!$N2657:N17655,summary!C2657,olah!$P2657:P17655,summary!D2657,olah!$S2657:S17655,"On Time")</f>
        <v>1</v>
      </c>
      <c r="H2657">
        <f>COUNTIFS(olah!$Q$2:Q17655,summary!A2657,olah!$B$2:B17655,summary!B2657,olah!$S$2:S17655,"On Time")</f>
        <v>13</v>
      </c>
      <c r="I2657">
        <f>COUNTIFS(olah!$Q2657:Q17655,summary!A2657,olah!$B2657:B17655,summary!B2657,olah!$N2657:N17655,summary!C2657,olah!$P2657:P17655,summary!D2657,olah!$S2657:S17655,"Late")</f>
        <v>0</v>
      </c>
      <c r="J2657">
        <f>COUNTIFS(olah!$Q$2:Q17655,summary!A2657,olah!$B$2:B17655,summary!B2657,olah!$S$2:S17655,"Late")</f>
        <v>0</v>
      </c>
      <c r="K2657">
        <f t="shared" si="41"/>
        <v>18</v>
      </c>
      <c r="L2657">
        <f>COUNTIFS(olah!$Q2657:Q17655,summary!A2657,olah!$B2657:B17655,summary!B2657,olah!$N2657:N17655,summary!C2657,olah!$P2657:P17655,summary!D2657,olah!$T2657:T17655,"On Time CO")</f>
        <v>1</v>
      </c>
      <c r="M2657">
        <f>COUNTIFS(olah!$Q$2:Q17655,summary!A2657,olah!$B$2:B17655,summary!B2657,olah!$T$2:T17655,"On Time CO")</f>
        <v>13</v>
      </c>
      <c r="N2657">
        <f>COUNTIFS(olah!$Q2657:Q17655,summary!A2657,olah!$B2657:B17655,summary!B2657,olah!$N2657:N17655,summary!C2657,olah!$P2657:P17655,summary!D2657,olah!$T2657:T17655,"Overtime")</f>
        <v>0</v>
      </c>
      <c r="O2657">
        <f>COUNTIFS(olah!$Q$2:Q17655,summary!A2657,olah!$B$2:B17655,summary!B2657,olah!$T$2:T17655,"Overtime")</f>
        <v>0</v>
      </c>
      <c r="P2657">
        <f>COUNTIFS(olah!$Q2657:Q17655,summary!A2657,olah!$B2657:B17655,summary!B2657,olah!$N2657:N17655,summary!C2657,olah!$P2657:P17655,summary!D2657,olah!$T2657:T17655,"Early")</f>
        <v>0</v>
      </c>
      <c r="Q2657">
        <f>COUNTIFS(olah!$Q$2:Q17655,summary!A2657,olah!$B$2:B17655,summary!B2657,olah!$T$2:T17655,"Early")</f>
        <v>0</v>
      </c>
      <c r="R2657">
        <f>COUNTIFS(olah!$Q2657:Q17655,summary!A2657,olah!$B2657:B17655,summary!B2657,olah!$N2657:N17655,summary!C2657,olah!$P2657:P17655,summary!D2657,olah!$T2657:T17655,"NA CO")</f>
        <v>0</v>
      </c>
      <c r="S2657">
        <f>COUNTIFS(olah!$Q$2:Q17655,summary!A2657,olah!$B$2:B17655,summary!B2657,olah!$T$2:T17655,"NA CO")</f>
        <v>0</v>
      </c>
      <c r="T2657" t="str">
        <f>olah!R2657</f>
        <v>Attendance</v>
      </c>
      <c r="U2657" t="str">
        <f>IF(T2657="Permit", olah!T2657, "No Permit")</f>
        <v>No Permit</v>
      </c>
    </row>
    <row r="2658" spans="1:21" hidden="1" x14ac:dyDescent="0.3">
      <c r="A2658" s="23">
        <v>44561</v>
      </c>
      <c r="B2658" t="s">
        <v>650</v>
      </c>
      <c r="C2658" t="s">
        <v>31</v>
      </c>
      <c r="D2658" t="s">
        <v>10202</v>
      </c>
      <c r="E2658" t="str">
        <f>VLOOKUP(B2658,olah!$B:$P,2,0)</f>
        <v>2021-12-01</v>
      </c>
      <c r="F2658">
        <f>COUNTIFS(parameter!$J$4:$J$34,summary!A2658,parameter!$I$4:$I$34,"&gt;="&amp;summary!$E2658)</f>
        <v>31</v>
      </c>
      <c r="G2658">
        <f>COUNTIFS(olah!$Q2658:Q17656,summary!A2658,olah!$B2658:B17656,summary!B2658,olah!$N2658:N17656,summary!C2658,olah!$P2658:P17656,summary!D2658,olah!$S2658:S17656,"On Time")</f>
        <v>1</v>
      </c>
      <c r="H2658">
        <f>COUNTIFS(olah!$Q$2:Q17656,summary!A2658,olah!$B$2:B17656,summary!B2658,olah!$S$2:S17656,"On Time")</f>
        <v>13</v>
      </c>
      <c r="I2658">
        <f>COUNTIFS(olah!$Q2658:Q17656,summary!A2658,olah!$B2658:B17656,summary!B2658,olah!$N2658:N17656,summary!C2658,olah!$P2658:P17656,summary!D2658,olah!$S2658:S17656,"Late")</f>
        <v>0</v>
      </c>
      <c r="J2658">
        <f>COUNTIFS(olah!$Q$2:Q17656,summary!A2658,olah!$B$2:B17656,summary!B2658,olah!$S$2:S17656,"Late")</f>
        <v>0</v>
      </c>
      <c r="K2658">
        <f t="shared" si="41"/>
        <v>18</v>
      </c>
      <c r="L2658">
        <f>COUNTIFS(olah!$Q2658:Q17656,summary!A2658,olah!$B2658:B17656,summary!B2658,olah!$N2658:N17656,summary!C2658,olah!$P2658:P17656,summary!D2658,olah!$T2658:T17656,"On Time CO")</f>
        <v>1</v>
      </c>
      <c r="M2658">
        <f>COUNTIFS(olah!$Q$2:Q17656,summary!A2658,olah!$B$2:B17656,summary!B2658,olah!$T$2:T17656,"On Time CO")</f>
        <v>13</v>
      </c>
      <c r="N2658">
        <f>COUNTIFS(olah!$Q2658:Q17656,summary!A2658,olah!$B2658:B17656,summary!B2658,olah!$N2658:N17656,summary!C2658,olah!$P2658:P17656,summary!D2658,olah!$T2658:T17656,"Overtime")</f>
        <v>0</v>
      </c>
      <c r="O2658">
        <f>COUNTIFS(olah!$Q$2:Q17656,summary!A2658,olah!$B$2:B17656,summary!B2658,olah!$T$2:T17656,"Overtime")</f>
        <v>0</v>
      </c>
      <c r="P2658">
        <f>COUNTIFS(olah!$Q2658:Q17656,summary!A2658,olah!$B2658:B17656,summary!B2658,olah!$N2658:N17656,summary!C2658,olah!$P2658:P17656,summary!D2658,olah!$T2658:T17656,"Early")</f>
        <v>0</v>
      </c>
      <c r="Q2658">
        <f>COUNTIFS(olah!$Q$2:Q17656,summary!A2658,olah!$B$2:B17656,summary!B2658,olah!$T$2:T17656,"Early")</f>
        <v>0</v>
      </c>
      <c r="R2658">
        <f>COUNTIFS(olah!$Q2658:Q17656,summary!A2658,olah!$B2658:B17656,summary!B2658,olah!$N2658:N17656,summary!C2658,olah!$P2658:P17656,summary!D2658,olah!$T2658:T17656,"NA CO")</f>
        <v>0</v>
      </c>
      <c r="S2658">
        <f>COUNTIFS(olah!$Q$2:Q17656,summary!A2658,olah!$B$2:B17656,summary!B2658,olah!$T$2:T17656,"NA CO")</f>
        <v>0</v>
      </c>
      <c r="T2658" t="str">
        <f>olah!R2658</f>
        <v>Attendance</v>
      </c>
      <c r="U2658" t="str">
        <f>IF(T2658="Permit", olah!T2658, "No Permit")</f>
        <v>No Permit</v>
      </c>
    </row>
    <row r="2659" spans="1:21" hidden="1" x14ac:dyDescent="0.3">
      <c r="A2659" s="23">
        <v>44561</v>
      </c>
      <c r="B2659" t="s">
        <v>650</v>
      </c>
      <c r="C2659" t="s">
        <v>31</v>
      </c>
      <c r="D2659" t="s">
        <v>11607</v>
      </c>
      <c r="E2659" t="str">
        <f>VLOOKUP(B2659,olah!$B:$P,2,0)</f>
        <v>2021-12-01</v>
      </c>
      <c r="F2659">
        <f>COUNTIFS(parameter!$J$4:$J$34,summary!A2659,parameter!$I$4:$I$34,"&gt;="&amp;summary!$E2659)</f>
        <v>31</v>
      </c>
      <c r="G2659">
        <f>COUNTIFS(olah!$Q2659:Q17657,summary!A2659,olah!$B2659:B17657,summary!B2659,olah!$N2659:N17657,summary!C2659,olah!$P2659:P17657,summary!D2659,olah!$S2659:S17657,"On Time")</f>
        <v>1</v>
      </c>
      <c r="H2659">
        <f>COUNTIFS(olah!$Q$2:Q17657,summary!A2659,olah!$B$2:B17657,summary!B2659,olah!$S$2:S17657,"On Time")</f>
        <v>13</v>
      </c>
      <c r="I2659">
        <f>COUNTIFS(olah!$Q2659:Q17657,summary!A2659,olah!$B2659:B17657,summary!B2659,olah!$N2659:N17657,summary!C2659,olah!$P2659:P17657,summary!D2659,olah!$S2659:S17657,"Late")</f>
        <v>0</v>
      </c>
      <c r="J2659">
        <f>COUNTIFS(olah!$Q$2:Q17657,summary!A2659,olah!$B$2:B17657,summary!B2659,olah!$S$2:S17657,"Late")</f>
        <v>0</v>
      </c>
      <c r="K2659">
        <f t="shared" si="41"/>
        <v>18</v>
      </c>
      <c r="L2659">
        <f>COUNTIFS(olah!$Q2659:Q17657,summary!A2659,olah!$B2659:B17657,summary!B2659,olah!$N2659:N17657,summary!C2659,olah!$P2659:P17657,summary!D2659,olah!$T2659:T17657,"On Time CO")</f>
        <v>1</v>
      </c>
      <c r="M2659">
        <f>COUNTIFS(olah!$Q$2:Q17657,summary!A2659,olah!$B$2:B17657,summary!B2659,olah!$T$2:T17657,"On Time CO")</f>
        <v>13</v>
      </c>
      <c r="N2659">
        <f>COUNTIFS(olah!$Q2659:Q17657,summary!A2659,olah!$B2659:B17657,summary!B2659,olah!$N2659:N17657,summary!C2659,olah!$P2659:P17657,summary!D2659,olah!$T2659:T17657,"Overtime")</f>
        <v>0</v>
      </c>
      <c r="O2659">
        <f>COUNTIFS(olah!$Q$2:Q17657,summary!A2659,olah!$B$2:B17657,summary!B2659,olah!$T$2:T17657,"Overtime")</f>
        <v>0</v>
      </c>
      <c r="P2659">
        <f>COUNTIFS(olah!$Q2659:Q17657,summary!A2659,olah!$B2659:B17657,summary!B2659,olah!$N2659:N17657,summary!C2659,olah!$P2659:P17657,summary!D2659,olah!$T2659:T17657,"Early")</f>
        <v>0</v>
      </c>
      <c r="Q2659">
        <f>COUNTIFS(olah!$Q$2:Q17657,summary!A2659,olah!$B$2:B17657,summary!B2659,olah!$T$2:T17657,"Early")</f>
        <v>0</v>
      </c>
      <c r="R2659">
        <f>COUNTIFS(olah!$Q2659:Q17657,summary!A2659,olah!$B2659:B17657,summary!B2659,olah!$N2659:N17657,summary!C2659,olah!$P2659:P17657,summary!D2659,olah!$T2659:T17657,"NA CO")</f>
        <v>0</v>
      </c>
      <c r="S2659">
        <f>COUNTIFS(olah!$Q$2:Q17657,summary!A2659,olah!$B$2:B17657,summary!B2659,olah!$T$2:T17657,"NA CO")</f>
        <v>0</v>
      </c>
      <c r="T2659" t="str">
        <f>olah!R2659</f>
        <v>Attendance</v>
      </c>
      <c r="U2659" t="str">
        <f>IF(T2659="Permit", olah!T2659, "No Permit")</f>
        <v>No Permit</v>
      </c>
    </row>
    <row r="2660" spans="1:21" hidden="1" x14ac:dyDescent="0.3">
      <c r="A2660" s="23">
        <v>44561</v>
      </c>
      <c r="B2660" t="s">
        <v>650</v>
      </c>
      <c r="C2660" t="s">
        <v>31</v>
      </c>
      <c r="D2660" t="s">
        <v>11609</v>
      </c>
      <c r="E2660" t="str">
        <f>VLOOKUP(B2660,olah!$B:$P,2,0)</f>
        <v>2021-12-01</v>
      </c>
      <c r="F2660">
        <f>COUNTIFS(parameter!$J$4:$J$34,summary!A2660,parameter!$I$4:$I$34,"&gt;="&amp;summary!$E2660)</f>
        <v>31</v>
      </c>
      <c r="G2660">
        <f>COUNTIFS(olah!$Q2660:Q17658,summary!A2660,olah!$B2660:B17658,summary!B2660,olah!$N2660:N17658,summary!C2660,olah!$P2660:P17658,summary!D2660,olah!$S2660:S17658,"On Time")</f>
        <v>1</v>
      </c>
      <c r="H2660">
        <f>COUNTIFS(olah!$Q$2:Q17658,summary!A2660,olah!$B$2:B17658,summary!B2660,olah!$S$2:S17658,"On Time")</f>
        <v>13</v>
      </c>
      <c r="I2660">
        <f>COUNTIFS(olah!$Q2660:Q17658,summary!A2660,olah!$B2660:B17658,summary!B2660,olah!$N2660:N17658,summary!C2660,olah!$P2660:P17658,summary!D2660,olah!$S2660:S17658,"Late")</f>
        <v>0</v>
      </c>
      <c r="J2660">
        <f>COUNTIFS(olah!$Q$2:Q17658,summary!A2660,olah!$B$2:B17658,summary!B2660,olah!$S$2:S17658,"Late")</f>
        <v>0</v>
      </c>
      <c r="K2660">
        <f t="shared" si="41"/>
        <v>18</v>
      </c>
      <c r="L2660">
        <f>COUNTIFS(olah!$Q2660:Q17658,summary!A2660,olah!$B2660:B17658,summary!B2660,olah!$N2660:N17658,summary!C2660,olah!$P2660:P17658,summary!D2660,olah!$T2660:T17658,"On Time CO")</f>
        <v>1</v>
      </c>
      <c r="M2660">
        <f>COUNTIFS(olah!$Q$2:Q17658,summary!A2660,olah!$B$2:B17658,summary!B2660,olah!$T$2:T17658,"On Time CO")</f>
        <v>13</v>
      </c>
      <c r="N2660">
        <f>COUNTIFS(olah!$Q2660:Q17658,summary!A2660,olah!$B2660:B17658,summary!B2660,olah!$N2660:N17658,summary!C2660,olah!$P2660:P17658,summary!D2660,olah!$T2660:T17658,"Overtime")</f>
        <v>0</v>
      </c>
      <c r="O2660">
        <f>COUNTIFS(olah!$Q$2:Q17658,summary!A2660,olah!$B$2:B17658,summary!B2660,olah!$T$2:T17658,"Overtime")</f>
        <v>0</v>
      </c>
      <c r="P2660">
        <f>COUNTIFS(olah!$Q2660:Q17658,summary!A2660,olah!$B2660:B17658,summary!B2660,olah!$N2660:N17658,summary!C2660,olah!$P2660:P17658,summary!D2660,olah!$T2660:T17658,"Early")</f>
        <v>0</v>
      </c>
      <c r="Q2660">
        <f>COUNTIFS(olah!$Q$2:Q17658,summary!A2660,olah!$B$2:B17658,summary!B2660,olah!$T$2:T17658,"Early")</f>
        <v>0</v>
      </c>
      <c r="R2660">
        <f>COUNTIFS(olah!$Q2660:Q17658,summary!A2660,olah!$B2660:B17658,summary!B2660,olah!$N2660:N17658,summary!C2660,olah!$P2660:P17658,summary!D2660,olah!$T2660:T17658,"NA CO")</f>
        <v>0</v>
      </c>
      <c r="S2660">
        <f>COUNTIFS(olah!$Q$2:Q17658,summary!A2660,olah!$B$2:B17658,summary!B2660,olah!$T$2:T17658,"NA CO")</f>
        <v>0</v>
      </c>
      <c r="T2660" t="str">
        <f>olah!R2660</f>
        <v>Attendance</v>
      </c>
      <c r="U2660" t="str">
        <f>IF(T2660="Permit", olah!T2660, "No Permit")</f>
        <v>No Permit</v>
      </c>
    </row>
    <row r="2661" spans="1:21" hidden="1" x14ac:dyDescent="0.3">
      <c r="A2661" s="23">
        <v>44561</v>
      </c>
      <c r="B2661" t="s">
        <v>650</v>
      </c>
      <c r="C2661" t="s">
        <v>31</v>
      </c>
      <c r="D2661" t="s">
        <v>9024</v>
      </c>
      <c r="E2661" t="str">
        <f>VLOOKUP(B2661,olah!$B:$P,2,0)</f>
        <v>2021-12-01</v>
      </c>
      <c r="F2661">
        <f>COUNTIFS(parameter!$J$4:$J$34,summary!A2661,parameter!$I$4:$I$34,"&gt;="&amp;summary!$E2661)</f>
        <v>31</v>
      </c>
      <c r="G2661">
        <f>COUNTIFS(olah!$Q2661:Q17659,summary!A2661,olah!$B2661:B17659,summary!B2661,olah!$N2661:N17659,summary!C2661,olah!$P2661:P17659,summary!D2661,olah!$S2661:S17659,"On Time")</f>
        <v>1</v>
      </c>
      <c r="H2661">
        <f>COUNTIFS(olah!$Q$2:Q17659,summary!A2661,olah!$B$2:B17659,summary!B2661,olah!$S$2:S17659,"On Time")</f>
        <v>13</v>
      </c>
      <c r="I2661">
        <f>COUNTIFS(olah!$Q2661:Q17659,summary!A2661,olah!$B2661:B17659,summary!B2661,olah!$N2661:N17659,summary!C2661,olah!$P2661:P17659,summary!D2661,olah!$S2661:S17659,"Late")</f>
        <v>0</v>
      </c>
      <c r="J2661">
        <f>COUNTIFS(olah!$Q$2:Q17659,summary!A2661,olah!$B$2:B17659,summary!B2661,olah!$S$2:S17659,"Late")</f>
        <v>0</v>
      </c>
      <c r="K2661">
        <f t="shared" si="41"/>
        <v>18</v>
      </c>
      <c r="L2661">
        <f>COUNTIFS(olah!$Q2661:Q17659,summary!A2661,olah!$B2661:B17659,summary!B2661,olah!$N2661:N17659,summary!C2661,olah!$P2661:P17659,summary!D2661,olah!$T2661:T17659,"On Time CO")</f>
        <v>1</v>
      </c>
      <c r="M2661">
        <f>COUNTIFS(olah!$Q$2:Q17659,summary!A2661,olah!$B$2:B17659,summary!B2661,olah!$T$2:T17659,"On Time CO")</f>
        <v>13</v>
      </c>
      <c r="N2661">
        <f>COUNTIFS(olah!$Q2661:Q17659,summary!A2661,olah!$B2661:B17659,summary!B2661,olah!$N2661:N17659,summary!C2661,olah!$P2661:P17659,summary!D2661,olah!$T2661:T17659,"Overtime")</f>
        <v>0</v>
      </c>
      <c r="O2661">
        <f>COUNTIFS(olah!$Q$2:Q17659,summary!A2661,olah!$B$2:B17659,summary!B2661,olah!$T$2:T17659,"Overtime")</f>
        <v>0</v>
      </c>
      <c r="P2661">
        <f>COUNTIFS(olah!$Q2661:Q17659,summary!A2661,olah!$B2661:B17659,summary!B2661,olah!$N2661:N17659,summary!C2661,olah!$P2661:P17659,summary!D2661,olah!$T2661:T17659,"Early")</f>
        <v>0</v>
      </c>
      <c r="Q2661">
        <f>COUNTIFS(olah!$Q$2:Q17659,summary!A2661,olah!$B$2:B17659,summary!B2661,olah!$T$2:T17659,"Early")</f>
        <v>0</v>
      </c>
      <c r="R2661">
        <f>COUNTIFS(olah!$Q2661:Q17659,summary!A2661,olah!$B2661:B17659,summary!B2661,olah!$N2661:N17659,summary!C2661,olah!$P2661:P17659,summary!D2661,olah!$T2661:T17659,"NA CO")</f>
        <v>0</v>
      </c>
      <c r="S2661">
        <f>COUNTIFS(olah!$Q$2:Q17659,summary!A2661,olah!$B$2:B17659,summary!B2661,olah!$T$2:T17659,"NA CO")</f>
        <v>0</v>
      </c>
      <c r="T2661" t="str">
        <f>olah!R2661</f>
        <v>Attendance</v>
      </c>
      <c r="U2661" t="str">
        <f>IF(T2661="Permit", olah!T2661, "No Permit")</f>
        <v>No Permit</v>
      </c>
    </row>
    <row r="2662" spans="1:21" hidden="1" x14ac:dyDescent="0.3">
      <c r="A2662" s="23">
        <v>44561</v>
      </c>
      <c r="B2662" t="s">
        <v>650</v>
      </c>
      <c r="C2662" t="s">
        <v>31</v>
      </c>
      <c r="D2662" t="s">
        <v>10213</v>
      </c>
      <c r="E2662" t="str">
        <f>VLOOKUP(B2662,olah!$B:$P,2,0)</f>
        <v>2021-12-01</v>
      </c>
      <c r="F2662">
        <f>COUNTIFS(parameter!$J$4:$J$34,summary!A2662,parameter!$I$4:$I$34,"&gt;="&amp;summary!$E2662)</f>
        <v>31</v>
      </c>
      <c r="G2662">
        <f>COUNTIFS(olah!$Q2662:Q17660,summary!A2662,olah!$B2662:B17660,summary!B2662,olah!$N2662:N17660,summary!C2662,olah!$P2662:P17660,summary!D2662,olah!$S2662:S17660,"On Time")</f>
        <v>1</v>
      </c>
      <c r="H2662">
        <f>COUNTIFS(olah!$Q$2:Q17660,summary!A2662,olah!$B$2:B17660,summary!B2662,olah!$S$2:S17660,"On Time")</f>
        <v>13</v>
      </c>
      <c r="I2662">
        <f>COUNTIFS(olah!$Q2662:Q17660,summary!A2662,olah!$B2662:B17660,summary!B2662,olah!$N2662:N17660,summary!C2662,olah!$P2662:P17660,summary!D2662,olah!$S2662:S17660,"Late")</f>
        <v>0</v>
      </c>
      <c r="J2662">
        <f>COUNTIFS(olah!$Q$2:Q17660,summary!A2662,olah!$B$2:B17660,summary!B2662,olah!$S$2:S17660,"Late")</f>
        <v>0</v>
      </c>
      <c r="K2662">
        <f t="shared" si="41"/>
        <v>18</v>
      </c>
      <c r="L2662">
        <f>COUNTIFS(olah!$Q2662:Q17660,summary!A2662,olah!$B2662:B17660,summary!B2662,olah!$N2662:N17660,summary!C2662,olah!$P2662:P17660,summary!D2662,olah!$T2662:T17660,"On Time CO")</f>
        <v>1</v>
      </c>
      <c r="M2662">
        <f>COUNTIFS(olah!$Q$2:Q17660,summary!A2662,olah!$B$2:B17660,summary!B2662,olah!$T$2:T17660,"On Time CO")</f>
        <v>13</v>
      </c>
      <c r="N2662">
        <f>COUNTIFS(olah!$Q2662:Q17660,summary!A2662,olah!$B2662:B17660,summary!B2662,olah!$N2662:N17660,summary!C2662,olah!$P2662:P17660,summary!D2662,olah!$T2662:T17660,"Overtime")</f>
        <v>0</v>
      </c>
      <c r="O2662">
        <f>COUNTIFS(olah!$Q$2:Q17660,summary!A2662,olah!$B$2:B17660,summary!B2662,olah!$T$2:T17660,"Overtime")</f>
        <v>0</v>
      </c>
      <c r="P2662">
        <f>COUNTIFS(olah!$Q2662:Q17660,summary!A2662,olah!$B2662:B17660,summary!B2662,olah!$N2662:N17660,summary!C2662,olah!$P2662:P17660,summary!D2662,olah!$T2662:T17660,"Early")</f>
        <v>0</v>
      </c>
      <c r="Q2662">
        <f>COUNTIFS(olah!$Q$2:Q17660,summary!A2662,olah!$B$2:B17660,summary!B2662,olah!$T$2:T17660,"Early")</f>
        <v>0</v>
      </c>
      <c r="R2662">
        <f>COUNTIFS(olah!$Q2662:Q17660,summary!A2662,olah!$B2662:B17660,summary!B2662,olah!$N2662:N17660,summary!C2662,olah!$P2662:P17660,summary!D2662,olah!$T2662:T17660,"NA CO")</f>
        <v>0</v>
      </c>
      <c r="S2662">
        <f>COUNTIFS(olah!$Q$2:Q17660,summary!A2662,olah!$B$2:B17660,summary!B2662,olah!$T$2:T17660,"NA CO")</f>
        <v>0</v>
      </c>
      <c r="T2662" t="str">
        <f>olah!R2662</f>
        <v>Attendance</v>
      </c>
      <c r="U2662" t="str">
        <f>IF(T2662="Permit", olah!T2662, "No Permit")</f>
        <v>No Permit</v>
      </c>
    </row>
    <row r="2663" spans="1:21" hidden="1" x14ac:dyDescent="0.3">
      <c r="A2663" s="23">
        <v>44561</v>
      </c>
      <c r="B2663" t="s">
        <v>650</v>
      </c>
      <c r="C2663" t="s">
        <v>31</v>
      </c>
      <c r="D2663" t="s">
        <v>11610</v>
      </c>
      <c r="E2663" t="str">
        <f>VLOOKUP(B2663,olah!$B:$P,2,0)</f>
        <v>2021-12-01</v>
      </c>
      <c r="F2663">
        <f>COUNTIFS(parameter!$J$4:$J$34,summary!A2663,parameter!$I$4:$I$34,"&gt;="&amp;summary!$E2663)</f>
        <v>31</v>
      </c>
      <c r="G2663">
        <f>COUNTIFS(olah!$Q2663:Q17661,summary!A2663,olah!$B2663:B17661,summary!B2663,olah!$N2663:N17661,summary!C2663,olah!$P2663:P17661,summary!D2663,olah!$S2663:S17661,"On Time")</f>
        <v>1</v>
      </c>
      <c r="H2663">
        <f>COUNTIFS(olah!$Q$2:Q17661,summary!A2663,olah!$B$2:B17661,summary!B2663,olah!$S$2:S17661,"On Time")</f>
        <v>13</v>
      </c>
      <c r="I2663">
        <f>COUNTIFS(olah!$Q2663:Q17661,summary!A2663,olah!$B2663:B17661,summary!B2663,olah!$N2663:N17661,summary!C2663,olah!$P2663:P17661,summary!D2663,olah!$S2663:S17661,"Late")</f>
        <v>0</v>
      </c>
      <c r="J2663">
        <f>COUNTIFS(olah!$Q$2:Q17661,summary!A2663,olah!$B$2:B17661,summary!B2663,olah!$S$2:S17661,"Late")</f>
        <v>0</v>
      </c>
      <c r="K2663">
        <f t="shared" si="41"/>
        <v>18</v>
      </c>
      <c r="L2663">
        <f>COUNTIFS(olah!$Q2663:Q17661,summary!A2663,olah!$B2663:B17661,summary!B2663,olah!$N2663:N17661,summary!C2663,olah!$P2663:P17661,summary!D2663,olah!$T2663:T17661,"On Time CO")</f>
        <v>1</v>
      </c>
      <c r="M2663">
        <f>COUNTIFS(olah!$Q$2:Q17661,summary!A2663,olah!$B$2:B17661,summary!B2663,olah!$T$2:T17661,"On Time CO")</f>
        <v>13</v>
      </c>
      <c r="N2663">
        <f>COUNTIFS(olah!$Q2663:Q17661,summary!A2663,olah!$B2663:B17661,summary!B2663,olah!$N2663:N17661,summary!C2663,olah!$P2663:P17661,summary!D2663,olah!$T2663:T17661,"Overtime")</f>
        <v>0</v>
      </c>
      <c r="O2663">
        <f>COUNTIFS(olah!$Q$2:Q17661,summary!A2663,olah!$B$2:B17661,summary!B2663,olah!$T$2:T17661,"Overtime")</f>
        <v>0</v>
      </c>
      <c r="P2663">
        <f>COUNTIFS(olah!$Q2663:Q17661,summary!A2663,olah!$B2663:B17661,summary!B2663,olah!$N2663:N17661,summary!C2663,olah!$P2663:P17661,summary!D2663,olah!$T2663:T17661,"Early")</f>
        <v>0</v>
      </c>
      <c r="Q2663">
        <f>COUNTIFS(olah!$Q$2:Q17661,summary!A2663,olah!$B$2:B17661,summary!B2663,olah!$T$2:T17661,"Early")</f>
        <v>0</v>
      </c>
      <c r="R2663">
        <f>COUNTIFS(olah!$Q2663:Q17661,summary!A2663,olah!$B2663:B17661,summary!B2663,olah!$N2663:N17661,summary!C2663,olah!$P2663:P17661,summary!D2663,olah!$T2663:T17661,"NA CO")</f>
        <v>0</v>
      </c>
      <c r="S2663">
        <f>COUNTIFS(olah!$Q$2:Q17661,summary!A2663,olah!$B$2:B17661,summary!B2663,olah!$T$2:T17661,"NA CO")</f>
        <v>0</v>
      </c>
      <c r="T2663" t="str">
        <f>olah!R2663</f>
        <v>Attendance</v>
      </c>
      <c r="U2663" t="str">
        <f>IF(T2663="Permit", olah!T2663, "No Permit")</f>
        <v>No Permit</v>
      </c>
    </row>
    <row r="2664" spans="1:21" hidden="1" x14ac:dyDescent="0.3">
      <c r="A2664" s="23">
        <v>44561</v>
      </c>
      <c r="B2664" t="s">
        <v>650</v>
      </c>
      <c r="C2664" t="s">
        <v>31</v>
      </c>
      <c r="D2664" t="s">
        <v>9025</v>
      </c>
      <c r="E2664" t="str">
        <f>VLOOKUP(B2664,olah!$B:$P,2,0)</f>
        <v>2021-12-01</v>
      </c>
      <c r="F2664">
        <f>COUNTIFS(parameter!$J$4:$J$34,summary!A2664,parameter!$I$4:$I$34,"&gt;="&amp;summary!$E2664)</f>
        <v>31</v>
      </c>
      <c r="G2664">
        <f>COUNTIFS(olah!$Q2664:Q17662,summary!A2664,olah!$B2664:B17662,summary!B2664,olah!$N2664:N17662,summary!C2664,olah!$P2664:P17662,summary!D2664,olah!$S2664:S17662,"On Time")</f>
        <v>1</v>
      </c>
      <c r="H2664">
        <f>COUNTIFS(olah!$Q$2:Q17662,summary!A2664,olah!$B$2:B17662,summary!B2664,olah!$S$2:S17662,"On Time")</f>
        <v>13</v>
      </c>
      <c r="I2664">
        <f>COUNTIFS(olah!$Q2664:Q17662,summary!A2664,olah!$B2664:B17662,summary!B2664,olah!$N2664:N17662,summary!C2664,olah!$P2664:P17662,summary!D2664,olah!$S2664:S17662,"Late")</f>
        <v>0</v>
      </c>
      <c r="J2664">
        <f>COUNTIFS(olah!$Q$2:Q17662,summary!A2664,olah!$B$2:B17662,summary!B2664,olah!$S$2:S17662,"Late")</f>
        <v>0</v>
      </c>
      <c r="K2664">
        <f t="shared" si="41"/>
        <v>18</v>
      </c>
      <c r="L2664">
        <f>COUNTIFS(olah!$Q2664:Q17662,summary!A2664,olah!$B2664:B17662,summary!B2664,olah!$N2664:N17662,summary!C2664,olah!$P2664:P17662,summary!D2664,olah!$T2664:T17662,"On Time CO")</f>
        <v>1</v>
      </c>
      <c r="M2664">
        <f>COUNTIFS(olah!$Q$2:Q17662,summary!A2664,olah!$B$2:B17662,summary!B2664,olah!$T$2:T17662,"On Time CO")</f>
        <v>13</v>
      </c>
      <c r="N2664">
        <f>COUNTIFS(olah!$Q2664:Q17662,summary!A2664,olah!$B2664:B17662,summary!B2664,olah!$N2664:N17662,summary!C2664,olah!$P2664:P17662,summary!D2664,olah!$T2664:T17662,"Overtime")</f>
        <v>0</v>
      </c>
      <c r="O2664">
        <f>COUNTIFS(olah!$Q$2:Q17662,summary!A2664,olah!$B$2:B17662,summary!B2664,olah!$T$2:T17662,"Overtime")</f>
        <v>0</v>
      </c>
      <c r="P2664">
        <f>COUNTIFS(olah!$Q2664:Q17662,summary!A2664,olah!$B2664:B17662,summary!B2664,olah!$N2664:N17662,summary!C2664,olah!$P2664:P17662,summary!D2664,olah!$T2664:T17662,"Early")</f>
        <v>0</v>
      </c>
      <c r="Q2664">
        <f>COUNTIFS(olah!$Q$2:Q17662,summary!A2664,olah!$B$2:B17662,summary!B2664,olah!$T$2:T17662,"Early")</f>
        <v>0</v>
      </c>
      <c r="R2664">
        <f>COUNTIFS(olah!$Q2664:Q17662,summary!A2664,olah!$B2664:B17662,summary!B2664,olah!$N2664:N17662,summary!C2664,olah!$P2664:P17662,summary!D2664,olah!$T2664:T17662,"NA CO")</f>
        <v>0</v>
      </c>
      <c r="S2664">
        <f>COUNTIFS(olah!$Q$2:Q17662,summary!A2664,olah!$B$2:B17662,summary!B2664,olah!$T$2:T17662,"NA CO")</f>
        <v>0</v>
      </c>
      <c r="T2664" t="str">
        <f>olah!R2664</f>
        <v>Attendance</v>
      </c>
      <c r="U2664" t="str">
        <f>IF(T2664="Permit", olah!T2664, "No Permit")</f>
        <v>No Permit</v>
      </c>
    </row>
    <row r="2665" spans="1:21" hidden="1" x14ac:dyDescent="0.3">
      <c r="A2665" s="23">
        <v>44561</v>
      </c>
      <c r="B2665" t="s">
        <v>652</v>
      </c>
      <c r="C2665" t="s">
        <v>28</v>
      </c>
      <c r="D2665" t="s">
        <v>1390</v>
      </c>
      <c r="E2665" t="str">
        <f>VLOOKUP(B2665,olah!$B:$P,2,0)</f>
        <v>2021-12-01</v>
      </c>
      <c r="F2665">
        <f>COUNTIFS(parameter!$J$4:$J$34,summary!A2665,parameter!$I$4:$I$34,"&gt;="&amp;summary!$E2665)</f>
        <v>31</v>
      </c>
      <c r="G2665">
        <f>COUNTIFS(olah!$Q2665:Q17663,summary!A2665,olah!$B2665:B17663,summary!B2665,olah!$N2665:N17663,summary!C2665,olah!$P2665:P17663,summary!D2665,olah!$S2665:S17663,"On Time")</f>
        <v>1</v>
      </c>
      <c r="H2665">
        <f>COUNTIFS(olah!$Q$2:Q17663,summary!A2665,olah!$B$2:B17663,summary!B2665,olah!$S$2:S17663,"On Time")</f>
        <v>19</v>
      </c>
      <c r="I2665">
        <f>COUNTIFS(olah!$Q2665:Q17663,summary!A2665,olah!$B2665:B17663,summary!B2665,olah!$N2665:N17663,summary!C2665,olah!$P2665:P17663,summary!D2665,olah!$S2665:S17663,"Late")</f>
        <v>0</v>
      </c>
      <c r="J2665">
        <f>COUNTIFS(olah!$Q$2:Q17663,summary!A2665,olah!$B$2:B17663,summary!B2665,olah!$S$2:S17663,"Late")</f>
        <v>2</v>
      </c>
      <c r="K2665">
        <f t="shared" si="41"/>
        <v>10</v>
      </c>
      <c r="L2665">
        <f>COUNTIFS(olah!$Q2665:Q17663,summary!A2665,olah!$B2665:B17663,summary!B2665,olah!$N2665:N17663,summary!C2665,olah!$P2665:P17663,summary!D2665,olah!$T2665:T17663,"On Time CO")</f>
        <v>1</v>
      </c>
      <c r="M2665">
        <f>COUNTIFS(olah!$Q$2:Q17663,summary!A2665,olah!$B$2:B17663,summary!B2665,olah!$T$2:T17663,"On Time CO")</f>
        <v>18</v>
      </c>
      <c r="N2665">
        <f>COUNTIFS(olah!$Q2665:Q17663,summary!A2665,olah!$B2665:B17663,summary!B2665,olah!$N2665:N17663,summary!C2665,olah!$P2665:P17663,summary!D2665,olah!$T2665:T17663,"Overtime")</f>
        <v>0</v>
      </c>
      <c r="O2665">
        <f>COUNTIFS(olah!$Q$2:Q17663,summary!A2665,olah!$B$2:B17663,summary!B2665,olah!$T$2:T17663,"Overtime")</f>
        <v>0</v>
      </c>
      <c r="P2665">
        <f>COUNTIFS(olah!$Q2665:Q17663,summary!A2665,olah!$B2665:B17663,summary!B2665,olah!$N2665:N17663,summary!C2665,olah!$P2665:P17663,summary!D2665,olah!$T2665:T17663,"Early")</f>
        <v>0</v>
      </c>
      <c r="Q2665">
        <f>COUNTIFS(olah!$Q$2:Q17663,summary!A2665,olah!$B$2:B17663,summary!B2665,olah!$T$2:T17663,"Early")</f>
        <v>2</v>
      </c>
      <c r="R2665">
        <f>COUNTIFS(olah!$Q2665:Q17663,summary!A2665,olah!$B2665:B17663,summary!B2665,olah!$N2665:N17663,summary!C2665,olah!$P2665:P17663,summary!D2665,olah!$T2665:T17663,"NA CO")</f>
        <v>0</v>
      </c>
      <c r="S2665">
        <f>COUNTIFS(olah!$Q$2:Q17663,summary!A2665,olah!$B$2:B17663,summary!B2665,olah!$T$2:T17663,"NA CO")</f>
        <v>1</v>
      </c>
      <c r="T2665" t="str">
        <f>olah!R2665</f>
        <v>Attendance</v>
      </c>
      <c r="U2665" t="str">
        <f>IF(T2665="Permit", olah!T2665, "No Permit")</f>
        <v>No Permit</v>
      </c>
    </row>
    <row r="2666" spans="1:21" hidden="1" x14ac:dyDescent="0.3">
      <c r="A2666" s="23">
        <v>44561</v>
      </c>
      <c r="B2666" t="s">
        <v>652</v>
      </c>
      <c r="C2666" t="s">
        <v>9382</v>
      </c>
      <c r="D2666" t="s">
        <v>5935</v>
      </c>
      <c r="E2666" t="str">
        <f>VLOOKUP(B2666,olah!$B:$P,2,0)</f>
        <v>2021-12-01</v>
      </c>
      <c r="F2666">
        <f>COUNTIFS(parameter!$J$4:$J$34,summary!A2666,parameter!$I$4:$I$34,"&gt;="&amp;summary!$E2666)</f>
        <v>31</v>
      </c>
      <c r="G2666">
        <f>COUNTIFS(olah!$Q2666:Q17664,summary!A2666,olah!$B2666:B17664,summary!B2666,olah!$N2666:N17664,summary!C2666,olah!$P2666:P17664,summary!D2666,olah!$S2666:S17664,"On Time")</f>
        <v>1</v>
      </c>
      <c r="H2666">
        <f>COUNTIFS(olah!$Q$2:Q17664,summary!A2666,olah!$B$2:B17664,summary!B2666,olah!$S$2:S17664,"On Time")</f>
        <v>19</v>
      </c>
      <c r="I2666">
        <f>COUNTIFS(olah!$Q2666:Q17664,summary!A2666,olah!$B2666:B17664,summary!B2666,olah!$N2666:N17664,summary!C2666,olah!$P2666:P17664,summary!D2666,olah!$S2666:S17664,"Late")</f>
        <v>0</v>
      </c>
      <c r="J2666">
        <f>COUNTIFS(olah!$Q$2:Q17664,summary!A2666,olah!$B$2:B17664,summary!B2666,olah!$S$2:S17664,"Late")</f>
        <v>2</v>
      </c>
      <c r="K2666">
        <f t="shared" si="41"/>
        <v>10</v>
      </c>
      <c r="L2666">
        <f>COUNTIFS(olah!$Q2666:Q17664,summary!A2666,olah!$B2666:B17664,summary!B2666,olah!$N2666:N17664,summary!C2666,olah!$P2666:P17664,summary!D2666,olah!$T2666:T17664,"On Time CO")</f>
        <v>1</v>
      </c>
      <c r="M2666">
        <f>COUNTIFS(olah!$Q$2:Q17664,summary!A2666,olah!$B$2:B17664,summary!B2666,olah!$T$2:T17664,"On Time CO")</f>
        <v>18</v>
      </c>
      <c r="N2666">
        <f>COUNTIFS(olah!$Q2666:Q17664,summary!A2666,olah!$B2666:B17664,summary!B2666,olah!$N2666:N17664,summary!C2666,olah!$P2666:P17664,summary!D2666,olah!$T2666:T17664,"Overtime")</f>
        <v>0</v>
      </c>
      <c r="O2666">
        <f>COUNTIFS(olah!$Q$2:Q17664,summary!A2666,olah!$B$2:B17664,summary!B2666,olah!$T$2:T17664,"Overtime")</f>
        <v>0</v>
      </c>
      <c r="P2666">
        <f>COUNTIFS(olah!$Q2666:Q17664,summary!A2666,olah!$B2666:B17664,summary!B2666,olah!$N2666:N17664,summary!C2666,olah!$P2666:P17664,summary!D2666,olah!$T2666:T17664,"Early")</f>
        <v>0</v>
      </c>
      <c r="Q2666">
        <f>COUNTIFS(olah!$Q$2:Q17664,summary!A2666,olah!$B$2:B17664,summary!B2666,olah!$T$2:T17664,"Early")</f>
        <v>2</v>
      </c>
      <c r="R2666">
        <f>COUNTIFS(olah!$Q2666:Q17664,summary!A2666,olah!$B2666:B17664,summary!B2666,olah!$N2666:N17664,summary!C2666,olah!$P2666:P17664,summary!D2666,olah!$T2666:T17664,"NA CO")</f>
        <v>0</v>
      </c>
      <c r="S2666">
        <f>COUNTIFS(olah!$Q$2:Q17664,summary!A2666,olah!$B$2:B17664,summary!B2666,olah!$T$2:T17664,"NA CO")</f>
        <v>1</v>
      </c>
      <c r="T2666" t="str">
        <f>olah!R2666</f>
        <v>Daily Journey</v>
      </c>
      <c r="U2666" t="str">
        <f>IF(T2666="Permit", olah!T2666, "No Permit")</f>
        <v>No Permit</v>
      </c>
    </row>
    <row r="2667" spans="1:21" hidden="1" x14ac:dyDescent="0.3">
      <c r="A2667" s="23">
        <v>44561</v>
      </c>
      <c r="B2667" t="s">
        <v>652</v>
      </c>
      <c r="C2667" t="s">
        <v>28</v>
      </c>
      <c r="D2667" t="s">
        <v>11600</v>
      </c>
      <c r="E2667" t="str">
        <f>VLOOKUP(B2667,olah!$B:$P,2,0)</f>
        <v>2021-12-01</v>
      </c>
      <c r="F2667">
        <f>COUNTIFS(parameter!$J$4:$J$34,summary!A2667,parameter!$I$4:$I$34,"&gt;="&amp;summary!$E2667)</f>
        <v>31</v>
      </c>
      <c r="G2667">
        <f>COUNTIFS(olah!$Q2667:Q17665,summary!A2667,olah!$B2667:B17665,summary!B2667,olah!$N2667:N17665,summary!C2667,olah!$P2667:P17665,summary!D2667,olah!$S2667:S17665,"On Time")</f>
        <v>1</v>
      </c>
      <c r="H2667">
        <f>COUNTIFS(olah!$Q$2:Q17665,summary!A2667,olah!$B$2:B17665,summary!B2667,olah!$S$2:S17665,"On Time")</f>
        <v>19</v>
      </c>
      <c r="I2667">
        <f>COUNTIFS(olah!$Q2667:Q17665,summary!A2667,olah!$B2667:B17665,summary!B2667,olah!$N2667:N17665,summary!C2667,olah!$P2667:P17665,summary!D2667,olah!$S2667:S17665,"Late")</f>
        <v>0</v>
      </c>
      <c r="J2667">
        <f>COUNTIFS(olah!$Q$2:Q17665,summary!A2667,olah!$B$2:B17665,summary!B2667,olah!$S$2:S17665,"Late")</f>
        <v>2</v>
      </c>
      <c r="K2667">
        <f t="shared" si="41"/>
        <v>10</v>
      </c>
      <c r="L2667">
        <f>COUNTIFS(olah!$Q2667:Q17665,summary!A2667,olah!$B2667:B17665,summary!B2667,olah!$N2667:N17665,summary!C2667,olah!$P2667:P17665,summary!D2667,olah!$T2667:T17665,"On Time CO")</f>
        <v>1</v>
      </c>
      <c r="M2667">
        <f>COUNTIFS(olah!$Q$2:Q17665,summary!A2667,olah!$B$2:B17665,summary!B2667,olah!$T$2:T17665,"On Time CO")</f>
        <v>18</v>
      </c>
      <c r="N2667">
        <f>COUNTIFS(olah!$Q2667:Q17665,summary!A2667,olah!$B2667:B17665,summary!B2667,olah!$N2667:N17665,summary!C2667,olah!$P2667:P17665,summary!D2667,olah!$T2667:T17665,"Overtime")</f>
        <v>0</v>
      </c>
      <c r="O2667">
        <f>COUNTIFS(olah!$Q$2:Q17665,summary!A2667,olah!$B$2:B17665,summary!B2667,olah!$T$2:T17665,"Overtime")</f>
        <v>0</v>
      </c>
      <c r="P2667">
        <f>COUNTIFS(olah!$Q2667:Q17665,summary!A2667,olah!$B2667:B17665,summary!B2667,olah!$N2667:N17665,summary!C2667,olah!$P2667:P17665,summary!D2667,olah!$T2667:T17665,"Early")</f>
        <v>0</v>
      </c>
      <c r="Q2667">
        <f>COUNTIFS(olah!$Q$2:Q17665,summary!A2667,olah!$B$2:B17665,summary!B2667,olah!$T$2:T17665,"Early")</f>
        <v>2</v>
      </c>
      <c r="R2667">
        <f>COUNTIFS(olah!$Q2667:Q17665,summary!A2667,olah!$B2667:B17665,summary!B2667,olah!$N2667:N17665,summary!C2667,olah!$P2667:P17665,summary!D2667,olah!$T2667:T17665,"NA CO")</f>
        <v>0</v>
      </c>
      <c r="S2667">
        <f>COUNTIFS(olah!$Q$2:Q17665,summary!A2667,olah!$B$2:B17665,summary!B2667,olah!$T$2:T17665,"NA CO")</f>
        <v>1</v>
      </c>
      <c r="T2667" t="str">
        <f>olah!R2667</f>
        <v>Attendance</v>
      </c>
      <c r="U2667" t="str">
        <f>IF(T2667="Permit", olah!T2667, "No Permit")</f>
        <v>No Permit</v>
      </c>
    </row>
    <row r="2668" spans="1:21" hidden="1" x14ac:dyDescent="0.3">
      <c r="A2668" s="23">
        <v>44561</v>
      </c>
      <c r="B2668" t="s">
        <v>652</v>
      </c>
      <c r="C2668" t="s">
        <v>28</v>
      </c>
      <c r="D2668" t="s">
        <v>11601</v>
      </c>
      <c r="E2668" t="str">
        <f>VLOOKUP(B2668,olah!$B:$P,2,0)</f>
        <v>2021-12-01</v>
      </c>
      <c r="F2668">
        <f>COUNTIFS(parameter!$J$4:$J$34,summary!A2668,parameter!$I$4:$I$34,"&gt;="&amp;summary!$E2668)</f>
        <v>31</v>
      </c>
      <c r="G2668">
        <f>COUNTIFS(olah!$Q2668:Q17666,summary!A2668,olah!$B2668:B17666,summary!B2668,olah!$N2668:N17666,summary!C2668,olah!$P2668:P17666,summary!D2668,olah!$S2668:S17666,"On Time")</f>
        <v>1</v>
      </c>
      <c r="H2668">
        <f>COUNTIFS(olah!$Q$2:Q17666,summary!A2668,olah!$B$2:B17666,summary!B2668,olah!$S$2:S17666,"On Time")</f>
        <v>19</v>
      </c>
      <c r="I2668">
        <f>COUNTIFS(olah!$Q2668:Q17666,summary!A2668,olah!$B2668:B17666,summary!B2668,olah!$N2668:N17666,summary!C2668,olah!$P2668:P17666,summary!D2668,olah!$S2668:S17666,"Late")</f>
        <v>0</v>
      </c>
      <c r="J2668">
        <f>COUNTIFS(olah!$Q$2:Q17666,summary!A2668,olah!$B$2:B17666,summary!B2668,olah!$S$2:S17666,"Late")</f>
        <v>2</v>
      </c>
      <c r="K2668">
        <f t="shared" si="41"/>
        <v>10</v>
      </c>
      <c r="L2668">
        <f>COUNTIFS(olah!$Q2668:Q17666,summary!A2668,olah!$B2668:B17666,summary!B2668,olah!$N2668:N17666,summary!C2668,olah!$P2668:P17666,summary!D2668,olah!$T2668:T17666,"On Time CO")</f>
        <v>1</v>
      </c>
      <c r="M2668">
        <f>COUNTIFS(olah!$Q$2:Q17666,summary!A2668,olah!$B$2:B17666,summary!B2668,olah!$T$2:T17666,"On Time CO")</f>
        <v>18</v>
      </c>
      <c r="N2668">
        <f>COUNTIFS(olah!$Q2668:Q17666,summary!A2668,olah!$B2668:B17666,summary!B2668,olah!$N2668:N17666,summary!C2668,olah!$P2668:P17666,summary!D2668,olah!$T2668:T17666,"Overtime")</f>
        <v>0</v>
      </c>
      <c r="O2668">
        <f>COUNTIFS(olah!$Q$2:Q17666,summary!A2668,olah!$B$2:B17666,summary!B2668,olah!$T$2:T17666,"Overtime")</f>
        <v>0</v>
      </c>
      <c r="P2668">
        <f>COUNTIFS(olah!$Q2668:Q17666,summary!A2668,olah!$B2668:B17666,summary!B2668,olah!$N2668:N17666,summary!C2668,olah!$P2668:P17666,summary!D2668,olah!$T2668:T17666,"Early")</f>
        <v>0</v>
      </c>
      <c r="Q2668">
        <f>COUNTIFS(olah!$Q$2:Q17666,summary!A2668,olah!$B$2:B17666,summary!B2668,olah!$T$2:T17666,"Early")</f>
        <v>2</v>
      </c>
      <c r="R2668">
        <f>COUNTIFS(olah!$Q2668:Q17666,summary!A2668,olah!$B2668:B17666,summary!B2668,olah!$N2668:N17666,summary!C2668,olah!$P2668:P17666,summary!D2668,olah!$T2668:T17666,"NA CO")</f>
        <v>0</v>
      </c>
      <c r="S2668">
        <f>COUNTIFS(olah!$Q$2:Q17666,summary!A2668,olah!$B$2:B17666,summary!B2668,olah!$T$2:T17666,"NA CO")</f>
        <v>1</v>
      </c>
      <c r="T2668" t="str">
        <f>olah!R2668</f>
        <v>Attendance</v>
      </c>
      <c r="U2668" t="str">
        <f>IF(T2668="Permit", olah!T2668, "No Permit")</f>
        <v>No Permit</v>
      </c>
    </row>
    <row r="2669" spans="1:21" hidden="1" x14ac:dyDescent="0.3">
      <c r="A2669" s="23">
        <v>44561</v>
      </c>
      <c r="B2669" t="s">
        <v>652</v>
      </c>
      <c r="C2669" t="s">
        <v>28</v>
      </c>
      <c r="D2669" t="s">
        <v>5936</v>
      </c>
      <c r="E2669" t="str">
        <f>VLOOKUP(B2669,olah!$B:$P,2,0)</f>
        <v>2021-12-01</v>
      </c>
      <c r="F2669">
        <f>COUNTIFS(parameter!$J$4:$J$34,summary!A2669,parameter!$I$4:$I$34,"&gt;="&amp;summary!$E2669)</f>
        <v>31</v>
      </c>
      <c r="G2669">
        <f>COUNTIFS(olah!$Q2669:Q17667,summary!A2669,olah!$B2669:B17667,summary!B2669,olah!$N2669:N17667,summary!C2669,olah!$P2669:P17667,summary!D2669,olah!$S2669:S17667,"On Time")</f>
        <v>1</v>
      </c>
      <c r="H2669">
        <f>COUNTIFS(olah!$Q$2:Q17667,summary!A2669,olah!$B$2:B17667,summary!B2669,olah!$S$2:S17667,"On Time")</f>
        <v>19</v>
      </c>
      <c r="I2669">
        <f>COUNTIFS(olah!$Q2669:Q17667,summary!A2669,olah!$B2669:B17667,summary!B2669,olah!$N2669:N17667,summary!C2669,olah!$P2669:P17667,summary!D2669,olah!$S2669:S17667,"Late")</f>
        <v>0</v>
      </c>
      <c r="J2669">
        <f>COUNTIFS(olah!$Q$2:Q17667,summary!A2669,olah!$B$2:B17667,summary!B2669,olah!$S$2:S17667,"Late")</f>
        <v>2</v>
      </c>
      <c r="K2669">
        <f t="shared" si="41"/>
        <v>10</v>
      </c>
      <c r="L2669">
        <f>COUNTIFS(olah!$Q2669:Q17667,summary!A2669,olah!$B2669:B17667,summary!B2669,olah!$N2669:N17667,summary!C2669,olah!$P2669:P17667,summary!D2669,olah!$T2669:T17667,"On Time CO")</f>
        <v>1</v>
      </c>
      <c r="M2669">
        <f>COUNTIFS(olah!$Q$2:Q17667,summary!A2669,olah!$B$2:B17667,summary!B2669,olah!$T$2:T17667,"On Time CO")</f>
        <v>18</v>
      </c>
      <c r="N2669">
        <f>COUNTIFS(olah!$Q2669:Q17667,summary!A2669,olah!$B2669:B17667,summary!B2669,olah!$N2669:N17667,summary!C2669,olah!$P2669:P17667,summary!D2669,olah!$T2669:T17667,"Overtime")</f>
        <v>0</v>
      </c>
      <c r="O2669">
        <f>COUNTIFS(olah!$Q$2:Q17667,summary!A2669,olah!$B$2:B17667,summary!B2669,olah!$T$2:T17667,"Overtime")</f>
        <v>0</v>
      </c>
      <c r="P2669">
        <f>COUNTIFS(olah!$Q2669:Q17667,summary!A2669,olah!$B2669:B17667,summary!B2669,olah!$N2669:N17667,summary!C2669,olah!$P2669:P17667,summary!D2669,olah!$T2669:T17667,"Early")</f>
        <v>0</v>
      </c>
      <c r="Q2669">
        <f>COUNTIFS(olah!$Q$2:Q17667,summary!A2669,olah!$B$2:B17667,summary!B2669,olah!$T$2:T17667,"Early")</f>
        <v>2</v>
      </c>
      <c r="R2669">
        <f>COUNTIFS(olah!$Q2669:Q17667,summary!A2669,olah!$B2669:B17667,summary!B2669,olah!$N2669:N17667,summary!C2669,olah!$P2669:P17667,summary!D2669,olah!$T2669:T17667,"NA CO")</f>
        <v>0</v>
      </c>
      <c r="S2669">
        <f>COUNTIFS(olah!$Q$2:Q17667,summary!A2669,olah!$B$2:B17667,summary!B2669,olah!$T$2:T17667,"NA CO")</f>
        <v>1</v>
      </c>
      <c r="T2669" t="str">
        <f>olah!R2669</f>
        <v>Attendance</v>
      </c>
      <c r="U2669" t="str">
        <f>IF(T2669="Permit", olah!T2669, "No Permit")</f>
        <v>No Permit</v>
      </c>
    </row>
    <row r="2670" spans="1:21" hidden="1" x14ac:dyDescent="0.3">
      <c r="A2670" s="23">
        <v>44561</v>
      </c>
      <c r="B2670" t="s">
        <v>652</v>
      </c>
      <c r="C2670" t="s">
        <v>28</v>
      </c>
      <c r="D2670" t="s">
        <v>6082</v>
      </c>
      <c r="E2670" t="str">
        <f>VLOOKUP(B2670,olah!$B:$P,2,0)</f>
        <v>2021-12-01</v>
      </c>
      <c r="F2670">
        <f>COUNTIFS(parameter!$J$4:$J$34,summary!A2670,parameter!$I$4:$I$34,"&gt;="&amp;summary!$E2670)</f>
        <v>31</v>
      </c>
      <c r="G2670">
        <f>COUNTIFS(olah!$Q2670:Q17668,summary!A2670,olah!$B2670:B17668,summary!B2670,olah!$N2670:N17668,summary!C2670,olah!$P2670:P17668,summary!D2670,olah!$S2670:S17668,"On Time")</f>
        <v>1</v>
      </c>
      <c r="H2670">
        <f>COUNTIFS(olah!$Q$2:Q17668,summary!A2670,olah!$B$2:B17668,summary!B2670,olah!$S$2:S17668,"On Time")</f>
        <v>19</v>
      </c>
      <c r="I2670">
        <f>COUNTIFS(olah!$Q2670:Q17668,summary!A2670,olah!$B2670:B17668,summary!B2670,olah!$N2670:N17668,summary!C2670,olah!$P2670:P17668,summary!D2670,olah!$S2670:S17668,"Late")</f>
        <v>0</v>
      </c>
      <c r="J2670">
        <f>COUNTIFS(olah!$Q$2:Q17668,summary!A2670,olah!$B$2:B17668,summary!B2670,olah!$S$2:S17668,"Late")</f>
        <v>2</v>
      </c>
      <c r="K2670">
        <f t="shared" si="41"/>
        <v>10</v>
      </c>
      <c r="L2670">
        <f>COUNTIFS(olah!$Q2670:Q17668,summary!A2670,olah!$B2670:B17668,summary!B2670,olah!$N2670:N17668,summary!C2670,olah!$P2670:P17668,summary!D2670,olah!$T2670:T17668,"On Time CO")</f>
        <v>1</v>
      </c>
      <c r="M2670">
        <f>COUNTIFS(olah!$Q$2:Q17668,summary!A2670,olah!$B$2:B17668,summary!B2670,olah!$T$2:T17668,"On Time CO")</f>
        <v>18</v>
      </c>
      <c r="N2670">
        <f>COUNTIFS(olah!$Q2670:Q17668,summary!A2670,olah!$B2670:B17668,summary!B2670,olah!$N2670:N17668,summary!C2670,olah!$P2670:P17668,summary!D2670,olah!$T2670:T17668,"Overtime")</f>
        <v>0</v>
      </c>
      <c r="O2670">
        <f>COUNTIFS(olah!$Q$2:Q17668,summary!A2670,olah!$B$2:B17668,summary!B2670,olah!$T$2:T17668,"Overtime")</f>
        <v>0</v>
      </c>
      <c r="P2670">
        <f>COUNTIFS(olah!$Q2670:Q17668,summary!A2670,olah!$B2670:B17668,summary!B2670,olah!$N2670:N17668,summary!C2670,olah!$P2670:P17668,summary!D2670,olah!$T2670:T17668,"Early")</f>
        <v>0</v>
      </c>
      <c r="Q2670">
        <f>COUNTIFS(olah!$Q$2:Q17668,summary!A2670,olah!$B$2:B17668,summary!B2670,olah!$T$2:T17668,"Early")</f>
        <v>2</v>
      </c>
      <c r="R2670">
        <f>COUNTIFS(olah!$Q2670:Q17668,summary!A2670,olah!$B2670:B17668,summary!B2670,olah!$N2670:N17668,summary!C2670,olah!$P2670:P17668,summary!D2670,olah!$T2670:T17668,"NA CO")</f>
        <v>0</v>
      </c>
      <c r="S2670">
        <f>COUNTIFS(olah!$Q$2:Q17668,summary!A2670,olah!$B$2:B17668,summary!B2670,olah!$T$2:T17668,"NA CO")</f>
        <v>1</v>
      </c>
      <c r="T2670" t="str">
        <f>olah!R2670</f>
        <v>Attendance</v>
      </c>
      <c r="U2670" t="str">
        <f>IF(T2670="Permit", olah!T2670, "No Permit")</f>
        <v>No Permit</v>
      </c>
    </row>
    <row r="2671" spans="1:21" hidden="1" x14ac:dyDescent="0.3">
      <c r="A2671" s="23">
        <v>44561</v>
      </c>
      <c r="B2671" t="s">
        <v>652</v>
      </c>
      <c r="C2671" t="s">
        <v>9390</v>
      </c>
      <c r="D2671" t="s">
        <v>11602</v>
      </c>
      <c r="E2671" t="str">
        <f>VLOOKUP(B2671,olah!$B:$P,2,0)</f>
        <v>2021-12-01</v>
      </c>
      <c r="F2671">
        <f>COUNTIFS(parameter!$J$4:$J$34,summary!A2671,parameter!$I$4:$I$34,"&gt;="&amp;summary!$E2671)</f>
        <v>31</v>
      </c>
      <c r="G2671">
        <f>COUNTIFS(olah!$Q2671:Q17669,summary!A2671,olah!$B2671:B17669,summary!B2671,olah!$N2671:N17669,summary!C2671,olah!$P2671:P17669,summary!D2671,olah!$S2671:S17669,"On Time")</f>
        <v>1</v>
      </c>
      <c r="H2671">
        <f>COUNTIFS(olah!$Q$2:Q17669,summary!A2671,olah!$B$2:B17669,summary!B2671,olah!$S$2:S17669,"On Time")</f>
        <v>19</v>
      </c>
      <c r="I2671">
        <f>COUNTIFS(olah!$Q2671:Q17669,summary!A2671,olah!$B2671:B17669,summary!B2671,olah!$N2671:N17669,summary!C2671,olah!$P2671:P17669,summary!D2671,olah!$S2671:S17669,"Late")</f>
        <v>0</v>
      </c>
      <c r="J2671">
        <f>COUNTIFS(olah!$Q$2:Q17669,summary!A2671,olah!$B$2:B17669,summary!B2671,olah!$S$2:S17669,"Late")</f>
        <v>2</v>
      </c>
      <c r="K2671">
        <f t="shared" si="41"/>
        <v>10</v>
      </c>
      <c r="L2671">
        <f>COUNTIFS(olah!$Q2671:Q17669,summary!A2671,olah!$B2671:B17669,summary!B2671,olah!$N2671:N17669,summary!C2671,olah!$P2671:P17669,summary!D2671,olah!$T2671:T17669,"On Time CO")</f>
        <v>0</v>
      </c>
      <c r="M2671">
        <f>COUNTIFS(olah!$Q$2:Q17669,summary!A2671,olah!$B$2:B17669,summary!B2671,olah!$T$2:T17669,"On Time CO")</f>
        <v>18</v>
      </c>
      <c r="N2671">
        <f>COUNTIFS(olah!$Q2671:Q17669,summary!A2671,olah!$B2671:B17669,summary!B2671,olah!$N2671:N17669,summary!C2671,olah!$P2671:P17669,summary!D2671,olah!$T2671:T17669,"Overtime")</f>
        <v>0</v>
      </c>
      <c r="O2671">
        <f>COUNTIFS(olah!$Q$2:Q17669,summary!A2671,olah!$B$2:B17669,summary!B2671,olah!$T$2:T17669,"Overtime")</f>
        <v>0</v>
      </c>
      <c r="P2671">
        <f>COUNTIFS(olah!$Q2671:Q17669,summary!A2671,olah!$B2671:B17669,summary!B2671,olah!$N2671:N17669,summary!C2671,olah!$P2671:P17669,summary!D2671,olah!$T2671:T17669,"Early")</f>
        <v>0</v>
      </c>
      <c r="Q2671">
        <f>COUNTIFS(olah!$Q$2:Q17669,summary!A2671,olah!$B$2:B17669,summary!B2671,olah!$T$2:T17669,"Early")</f>
        <v>2</v>
      </c>
      <c r="R2671">
        <f>COUNTIFS(olah!$Q2671:Q17669,summary!A2671,olah!$B2671:B17669,summary!B2671,olah!$N2671:N17669,summary!C2671,olah!$P2671:P17669,summary!D2671,olah!$T2671:T17669,"NA CO")</f>
        <v>1</v>
      </c>
      <c r="S2671">
        <f>COUNTIFS(olah!$Q$2:Q17669,summary!A2671,olah!$B$2:B17669,summary!B2671,olah!$T$2:T17669,"NA CO")</f>
        <v>1</v>
      </c>
      <c r="T2671" t="str">
        <f>olah!R2671</f>
        <v>Daily Journey</v>
      </c>
      <c r="U2671" t="str">
        <f>IF(T2671="Permit", olah!T2671, "No Permit")</f>
        <v>No Permit</v>
      </c>
    </row>
    <row r="2672" spans="1:21" hidden="1" x14ac:dyDescent="0.3">
      <c r="A2672" s="23">
        <v>44561</v>
      </c>
      <c r="B2672" t="s">
        <v>652</v>
      </c>
      <c r="C2672" t="s">
        <v>28</v>
      </c>
      <c r="D2672" t="s">
        <v>11603</v>
      </c>
      <c r="E2672" t="str">
        <f>VLOOKUP(B2672,olah!$B:$P,2,0)</f>
        <v>2021-12-01</v>
      </c>
      <c r="F2672">
        <f>COUNTIFS(parameter!$J$4:$J$34,summary!A2672,parameter!$I$4:$I$34,"&gt;="&amp;summary!$E2672)</f>
        <v>31</v>
      </c>
      <c r="G2672">
        <f>COUNTIFS(olah!$Q2672:Q17670,summary!A2672,olah!$B2672:B17670,summary!B2672,olah!$N2672:N17670,summary!C2672,olah!$P2672:P17670,summary!D2672,olah!$S2672:S17670,"On Time")</f>
        <v>1</v>
      </c>
      <c r="H2672">
        <f>COUNTIFS(olah!$Q$2:Q17670,summary!A2672,olah!$B$2:B17670,summary!B2672,olah!$S$2:S17670,"On Time")</f>
        <v>19</v>
      </c>
      <c r="I2672">
        <f>COUNTIFS(olah!$Q2672:Q17670,summary!A2672,olah!$B2672:B17670,summary!B2672,olah!$N2672:N17670,summary!C2672,olah!$P2672:P17670,summary!D2672,olah!$S2672:S17670,"Late")</f>
        <v>0</v>
      </c>
      <c r="J2672">
        <f>COUNTIFS(olah!$Q$2:Q17670,summary!A2672,olah!$B$2:B17670,summary!B2672,olah!$S$2:S17670,"Late")</f>
        <v>2</v>
      </c>
      <c r="K2672">
        <f t="shared" si="41"/>
        <v>10</v>
      </c>
      <c r="L2672">
        <f>COUNTIFS(olah!$Q2672:Q17670,summary!A2672,olah!$B2672:B17670,summary!B2672,olah!$N2672:N17670,summary!C2672,olah!$P2672:P17670,summary!D2672,olah!$T2672:T17670,"On Time CO")</f>
        <v>1</v>
      </c>
      <c r="M2672">
        <f>COUNTIFS(olah!$Q$2:Q17670,summary!A2672,olah!$B$2:B17670,summary!B2672,olah!$T$2:T17670,"On Time CO")</f>
        <v>18</v>
      </c>
      <c r="N2672">
        <f>COUNTIFS(olah!$Q2672:Q17670,summary!A2672,olah!$B2672:B17670,summary!B2672,olah!$N2672:N17670,summary!C2672,olah!$P2672:P17670,summary!D2672,olah!$T2672:T17670,"Overtime")</f>
        <v>0</v>
      </c>
      <c r="O2672">
        <f>COUNTIFS(olah!$Q$2:Q17670,summary!A2672,olah!$B$2:B17670,summary!B2672,olah!$T$2:T17670,"Overtime")</f>
        <v>0</v>
      </c>
      <c r="P2672">
        <f>COUNTIFS(olah!$Q2672:Q17670,summary!A2672,olah!$B2672:B17670,summary!B2672,olah!$N2672:N17670,summary!C2672,olah!$P2672:P17670,summary!D2672,olah!$T2672:T17670,"Early")</f>
        <v>0</v>
      </c>
      <c r="Q2672">
        <f>COUNTIFS(olah!$Q$2:Q17670,summary!A2672,olah!$B$2:B17670,summary!B2672,olah!$T$2:T17670,"Early")</f>
        <v>2</v>
      </c>
      <c r="R2672">
        <f>COUNTIFS(olah!$Q2672:Q17670,summary!A2672,olah!$B2672:B17670,summary!B2672,olah!$N2672:N17670,summary!C2672,olah!$P2672:P17670,summary!D2672,olah!$T2672:T17670,"NA CO")</f>
        <v>0</v>
      </c>
      <c r="S2672">
        <f>COUNTIFS(olah!$Q$2:Q17670,summary!A2672,olah!$B$2:B17670,summary!B2672,olah!$T$2:T17670,"NA CO")</f>
        <v>1</v>
      </c>
      <c r="T2672" t="str">
        <f>olah!R2672</f>
        <v>Attendance</v>
      </c>
      <c r="U2672" t="str">
        <f>IF(T2672="Permit", olah!T2672, "No Permit")</f>
        <v>No Permit</v>
      </c>
    </row>
    <row r="2673" spans="1:21" hidden="1" x14ac:dyDescent="0.3">
      <c r="A2673" s="23">
        <v>44561</v>
      </c>
      <c r="B2673" t="s">
        <v>652</v>
      </c>
      <c r="C2673" t="s">
        <v>28</v>
      </c>
      <c r="D2673" t="s">
        <v>11604</v>
      </c>
      <c r="E2673" t="str">
        <f>VLOOKUP(B2673,olah!$B:$P,2,0)</f>
        <v>2021-12-01</v>
      </c>
      <c r="F2673">
        <f>COUNTIFS(parameter!$J$4:$J$34,summary!A2673,parameter!$I$4:$I$34,"&gt;="&amp;summary!$E2673)</f>
        <v>31</v>
      </c>
      <c r="G2673">
        <f>COUNTIFS(olah!$Q2673:Q17671,summary!A2673,olah!$B2673:B17671,summary!B2673,olah!$N2673:N17671,summary!C2673,olah!$P2673:P17671,summary!D2673,olah!$S2673:S17671,"On Time")</f>
        <v>1</v>
      </c>
      <c r="H2673">
        <f>COUNTIFS(olah!$Q$2:Q17671,summary!A2673,olah!$B$2:B17671,summary!B2673,olah!$S$2:S17671,"On Time")</f>
        <v>19</v>
      </c>
      <c r="I2673">
        <f>COUNTIFS(olah!$Q2673:Q17671,summary!A2673,olah!$B2673:B17671,summary!B2673,olah!$N2673:N17671,summary!C2673,olah!$P2673:P17671,summary!D2673,olah!$S2673:S17671,"Late")</f>
        <v>0</v>
      </c>
      <c r="J2673">
        <f>COUNTIFS(olah!$Q$2:Q17671,summary!A2673,olah!$B$2:B17671,summary!B2673,olah!$S$2:S17671,"Late")</f>
        <v>2</v>
      </c>
      <c r="K2673">
        <f t="shared" si="41"/>
        <v>10</v>
      </c>
      <c r="L2673">
        <f>COUNTIFS(olah!$Q2673:Q17671,summary!A2673,olah!$B2673:B17671,summary!B2673,olah!$N2673:N17671,summary!C2673,olah!$P2673:P17671,summary!D2673,olah!$T2673:T17671,"On Time CO")</f>
        <v>1</v>
      </c>
      <c r="M2673">
        <f>COUNTIFS(olah!$Q$2:Q17671,summary!A2673,olah!$B$2:B17671,summary!B2673,olah!$T$2:T17671,"On Time CO")</f>
        <v>18</v>
      </c>
      <c r="N2673">
        <f>COUNTIFS(olah!$Q2673:Q17671,summary!A2673,olah!$B2673:B17671,summary!B2673,olah!$N2673:N17671,summary!C2673,olah!$P2673:P17671,summary!D2673,olah!$T2673:T17671,"Overtime")</f>
        <v>0</v>
      </c>
      <c r="O2673">
        <f>COUNTIFS(olah!$Q$2:Q17671,summary!A2673,olah!$B$2:B17671,summary!B2673,olah!$T$2:T17671,"Overtime")</f>
        <v>0</v>
      </c>
      <c r="P2673">
        <f>COUNTIFS(olah!$Q2673:Q17671,summary!A2673,olah!$B2673:B17671,summary!B2673,olah!$N2673:N17671,summary!C2673,olah!$P2673:P17671,summary!D2673,olah!$T2673:T17671,"Early")</f>
        <v>0</v>
      </c>
      <c r="Q2673">
        <f>COUNTIFS(olah!$Q$2:Q17671,summary!A2673,olah!$B$2:B17671,summary!B2673,olah!$T$2:T17671,"Early")</f>
        <v>2</v>
      </c>
      <c r="R2673">
        <f>COUNTIFS(olah!$Q2673:Q17671,summary!A2673,olah!$B2673:B17671,summary!B2673,olah!$N2673:N17671,summary!C2673,olah!$P2673:P17671,summary!D2673,olah!$T2673:T17671,"NA CO")</f>
        <v>0</v>
      </c>
      <c r="S2673">
        <f>COUNTIFS(olah!$Q$2:Q17671,summary!A2673,olah!$B$2:B17671,summary!B2673,olah!$T$2:T17671,"NA CO")</f>
        <v>1</v>
      </c>
      <c r="T2673" t="str">
        <f>olah!R2673</f>
        <v>Attendance</v>
      </c>
      <c r="U2673" t="str">
        <f>IF(T2673="Permit", olah!T2673, "No Permit")</f>
        <v>No Permit</v>
      </c>
    </row>
    <row r="2674" spans="1:21" hidden="1" x14ac:dyDescent="0.3">
      <c r="A2674" s="23">
        <v>44561</v>
      </c>
      <c r="B2674" t="s">
        <v>652</v>
      </c>
      <c r="C2674" t="s">
        <v>28</v>
      </c>
      <c r="D2674" t="s">
        <v>11605</v>
      </c>
      <c r="E2674" t="str">
        <f>VLOOKUP(B2674,olah!$B:$P,2,0)</f>
        <v>2021-12-01</v>
      </c>
      <c r="F2674">
        <f>COUNTIFS(parameter!$J$4:$J$34,summary!A2674,parameter!$I$4:$I$34,"&gt;="&amp;summary!$E2674)</f>
        <v>31</v>
      </c>
      <c r="G2674">
        <f>COUNTIFS(olah!$Q2674:Q17672,summary!A2674,olah!$B2674:B17672,summary!B2674,olah!$N2674:N17672,summary!C2674,olah!$P2674:P17672,summary!D2674,olah!$S2674:S17672,"On Time")</f>
        <v>0</v>
      </c>
      <c r="H2674">
        <f>COUNTIFS(olah!$Q$2:Q17672,summary!A2674,olah!$B$2:B17672,summary!B2674,olah!$S$2:S17672,"On Time")</f>
        <v>19</v>
      </c>
      <c r="I2674">
        <f>COUNTIFS(olah!$Q2674:Q17672,summary!A2674,olah!$B2674:B17672,summary!B2674,olah!$N2674:N17672,summary!C2674,olah!$P2674:P17672,summary!D2674,olah!$S2674:S17672,"Late")</f>
        <v>1</v>
      </c>
      <c r="J2674">
        <f>COUNTIFS(olah!$Q$2:Q17672,summary!A2674,olah!$B$2:B17672,summary!B2674,olah!$S$2:S17672,"Late")</f>
        <v>2</v>
      </c>
      <c r="K2674">
        <f t="shared" si="41"/>
        <v>9</v>
      </c>
      <c r="L2674">
        <f>COUNTIFS(olah!$Q2674:Q17672,summary!A2674,olah!$B2674:B17672,summary!B2674,olah!$N2674:N17672,summary!C2674,olah!$P2674:P17672,summary!D2674,olah!$T2674:T17672,"On Time CO")</f>
        <v>1</v>
      </c>
      <c r="M2674">
        <f>COUNTIFS(olah!$Q$2:Q17672,summary!A2674,olah!$B$2:B17672,summary!B2674,olah!$T$2:T17672,"On Time CO")</f>
        <v>18</v>
      </c>
      <c r="N2674">
        <f>COUNTIFS(olah!$Q2674:Q17672,summary!A2674,olah!$B2674:B17672,summary!B2674,olah!$N2674:N17672,summary!C2674,olah!$P2674:P17672,summary!D2674,olah!$T2674:T17672,"Overtime")</f>
        <v>0</v>
      </c>
      <c r="O2674">
        <f>COUNTIFS(olah!$Q$2:Q17672,summary!A2674,olah!$B$2:B17672,summary!B2674,olah!$T$2:T17672,"Overtime")</f>
        <v>0</v>
      </c>
      <c r="P2674">
        <f>COUNTIFS(olah!$Q2674:Q17672,summary!A2674,olah!$B2674:B17672,summary!B2674,olah!$N2674:N17672,summary!C2674,olah!$P2674:P17672,summary!D2674,olah!$T2674:T17672,"Early")</f>
        <v>0</v>
      </c>
      <c r="Q2674">
        <f>COUNTIFS(olah!$Q$2:Q17672,summary!A2674,olah!$B$2:B17672,summary!B2674,olah!$T$2:T17672,"Early")</f>
        <v>2</v>
      </c>
      <c r="R2674">
        <f>COUNTIFS(olah!$Q2674:Q17672,summary!A2674,olah!$B2674:B17672,summary!B2674,olah!$N2674:N17672,summary!C2674,olah!$P2674:P17672,summary!D2674,olah!$T2674:T17672,"NA CO")</f>
        <v>0</v>
      </c>
      <c r="S2674">
        <f>COUNTIFS(olah!$Q$2:Q17672,summary!A2674,olah!$B$2:B17672,summary!B2674,olah!$T$2:T17672,"NA CO")</f>
        <v>1</v>
      </c>
      <c r="T2674" t="str">
        <f>olah!R2674</f>
        <v>Attendance</v>
      </c>
      <c r="U2674" t="str">
        <f>IF(T2674="Permit", olah!T2674, "No Permit")</f>
        <v>No Permit</v>
      </c>
    </row>
    <row r="2675" spans="1:21" hidden="1" x14ac:dyDescent="0.3">
      <c r="A2675" s="23">
        <v>44561</v>
      </c>
      <c r="B2675" t="s">
        <v>652</v>
      </c>
      <c r="C2675" t="s">
        <v>28</v>
      </c>
      <c r="D2675" t="s">
        <v>10202</v>
      </c>
      <c r="E2675" t="str">
        <f>VLOOKUP(B2675,olah!$B:$P,2,0)</f>
        <v>2021-12-01</v>
      </c>
      <c r="F2675">
        <f>COUNTIFS(parameter!$J$4:$J$34,summary!A2675,parameter!$I$4:$I$34,"&gt;="&amp;summary!$E2675)</f>
        <v>31</v>
      </c>
      <c r="G2675">
        <f>COUNTIFS(olah!$Q2675:Q17673,summary!A2675,olah!$B2675:B17673,summary!B2675,olah!$N2675:N17673,summary!C2675,olah!$P2675:P17673,summary!D2675,olah!$S2675:S17673,"On Time")</f>
        <v>1</v>
      </c>
      <c r="H2675">
        <f>COUNTIFS(olah!$Q$2:Q17673,summary!A2675,olah!$B$2:B17673,summary!B2675,olah!$S$2:S17673,"On Time")</f>
        <v>19</v>
      </c>
      <c r="I2675">
        <f>COUNTIFS(olah!$Q2675:Q17673,summary!A2675,olah!$B2675:B17673,summary!B2675,olah!$N2675:N17673,summary!C2675,olah!$P2675:P17673,summary!D2675,olah!$S2675:S17673,"Late")</f>
        <v>0</v>
      </c>
      <c r="J2675">
        <f>COUNTIFS(olah!$Q$2:Q17673,summary!A2675,olah!$B$2:B17673,summary!B2675,olah!$S$2:S17673,"Late")</f>
        <v>2</v>
      </c>
      <c r="K2675">
        <f t="shared" si="41"/>
        <v>10</v>
      </c>
      <c r="L2675">
        <f>COUNTIFS(olah!$Q2675:Q17673,summary!A2675,olah!$B2675:B17673,summary!B2675,olah!$N2675:N17673,summary!C2675,olah!$P2675:P17673,summary!D2675,olah!$T2675:T17673,"On Time CO")</f>
        <v>0</v>
      </c>
      <c r="M2675">
        <f>COUNTIFS(olah!$Q$2:Q17673,summary!A2675,olah!$B$2:B17673,summary!B2675,olah!$T$2:T17673,"On Time CO")</f>
        <v>18</v>
      </c>
      <c r="N2675">
        <f>COUNTIFS(olah!$Q2675:Q17673,summary!A2675,olah!$B2675:B17673,summary!B2675,olah!$N2675:N17673,summary!C2675,olah!$P2675:P17673,summary!D2675,olah!$T2675:T17673,"Overtime")</f>
        <v>0</v>
      </c>
      <c r="O2675">
        <f>COUNTIFS(olah!$Q$2:Q17673,summary!A2675,olah!$B$2:B17673,summary!B2675,olah!$T$2:T17673,"Overtime")</f>
        <v>0</v>
      </c>
      <c r="P2675">
        <f>COUNTIFS(olah!$Q2675:Q17673,summary!A2675,olah!$B2675:B17673,summary!B2675,olah!$N2675:N17673,summary!C2675,olah!$P2675:P17673,summary!D2675,olah!$T2675:T17673,"Early")</f>
        <v>1</v>
      </c>
      <c r="Q2675">
        <f>COUNTIFS(olah!$Q$2:Q17673,summary!A2675,olah!$B$2:B17673,summary!B2675,olah!$T$2:T17673,"Early")</f>
        <v>2</v>
      </c>
      <c r="R2675">
        <f>COUNTIFS(olah!$Q2675:Q17673,summary!A2675,olah!$B2675:B17673,summary!B2675,olah!$N2675:N17673,summary!C2675,olah!$P2675:P17673,summary!D2675,olah!$T2675:T17673,"NA CO")</f>
        <v>0</v>
      </c>
      <c r="S2675">
        <f>COUNTIFS(olah!$Q$2:Q17673,summary!A2675,olah!$B$2:B17673,summary!B2675,olah!$T$2:T17673,"NA CO")</f>
        <v>1</v>
      </c>
      <c r="T2675" t="str">
        <f>olah!R2675</f>
        <v>Attendance</v>
      </c>
      <c r="U2675" t="str">
        <f>IF(T2675="Permit", olah!T2675, "No Permit")</f>
        <v>No Permit</v>
      </c>
    </row>
    <row r="2676" spans="1:21" hidden="1" x14ac:dyDescent="0.3">
      <c r="A2676" s="23">
        <v>44561</v>
      </c>
      <c r="B2676" t="s">
        <v>652</v>
      </c>
      <c r="C2676" t="s">
        <v>28</v>
      </c>
      <c r="D2676" t="s">
        <v>11607</v>
      </c>
      <c r="E2676" t="str">
        <f>VLOOKUP(B2676,olah!$B:$P,2,0)</f>
        <v>2021-12-01</v>
      </c>
      <c r="F2676">
        <f>COUNTIFS(parameter!$J$4:$J$34,summary!A2676,parameter!$I$4:$I$34,"&gt;="&amp;summary!$E2676)</f>
        <v>31</v>
      </c>
      <c r="G2676">
        <f>COUNTIFS(olah!$Q2676:Q17674,summary!A2676,olah!$B2676:B17674,summary!B2676,olah!$N2676:N17674,summary!C2676,olah!$P2676:P17674,summary!D2676,olah!$S2676:S17674,"On Time")</f>
        <v>1</v>
      </c>
      <c r="H2676">
        <f>COUNTIFS(olah!$Q$2:Q17674,summary!A2676,olah!$B$2:B17674,summary!B2676,olah!$S$2:S17674,"On Time")</f>
        <v>19</v>
      </c>
      <c r="I2676">
        <f>COUNTIFS(olah!$Q2676:Q17674,summary!A2676,olah!$B2676:B17674,summary!B2676,olah!$N2676:N17674,summary!C2676,olah!$P2676:P17674,summary!D2676,olah!$S2676:S17674,"Late")</f>
        <v>0</v>
      </c>
      <c r="J2676">
        <f>COUNTIFS(olah!$Q$2:Q17674,summary!A2676,olah!$B$2:B17674,summary!B2676,olah!$S$2:S17674,"Late")</f>
        <v>2</v>
      </c>
      <c r="K2676">
        <f t="shared" si="41"/>
        <v>10</v>
      </c>
      <c r="L2676">
        <f>COUNTIFS(olah!$Q2676:Q17674,summary!A2676,olah!$B2676:B17674,summary!B2676,olah!$N2676:N17674,summary!C2676,olah!$P2676:P17674,summary!D2676,olah!$T2676:T17674,"On Time CO")</f>
        <v>1</v>
      </c>
      <c r="M2676">
        <f>COUNTIFS(olah!$Q$2:Q17674,summary!A2676,olah!$B$2:B17674,summary!B2676,olah!$T$2:T17674,"On Time CO")</f>
        <v>18</v>
      </c>
      <c r="N2676">
        <f>COUNTIFS(olah!$Q2676:Q17674,summary!A2676,olah!$B2676:B17674,summary!B2676,olah!$N2676:N17674,summary!C2676,olah!$P2676:P17674,summary!D2676,olah!$T2676:T17674,"Overtime")</f>
        <v>0</v>
      </c>
      <c r="O2676">
        <f>COUNTIFS(olah!$Q$2:Q17674,summary!A2676,olah!$B$2:B17674,summary!B2676,olah!$T$2:T17674,"Overtime")</f>
        <v>0</v>
      </c>
      <c r="P2676">
        <f>COUNTIFS(olah!$Q2676:Q17674,summary!A2676,olah!$B2676:B17674,summary!B2676,olah!$N2676:N17674,summary!C2676,olah!$P2676:P17674,summary!D2676,olah!$T2676:T17674,"Early")</f>
        <v>0</v>
      </c>
      <c r="Q2676">
        <f>COUNTIFS(olah!$Q$2:Q17674,summary!A2676,olah!$B$2:B17674,summary!B2676,olah!$T$2:T17674,"Early")</f>
        <v>2</v>
      </c>
      <c r="R2676">
        <f>COUNTIFS(olah!$Q2676:Q17674,summary!A2676,olah!$B2676:B17674,summary!B2676,olah!$N2676:N17674,summary!C2676,olah!$P2676:P17674,summary!D2676,olah!$T2676:T17674,"NA CO")</f>
        <v>0</v>
      </c>
      <c r="S2676">
        <f>COUNTIFS(olah!$Q$2:Q17674,summary!A2676,olah!$B$2:B17674,summary!B2676,olah!$T$2:T17674,"NA CO")</f>
        <v>1</v>
      </c>
      <c r="T2676" t="str">
        <f>olah!R2676</f>
        <v>Attendance</v>
      </c>
      <c r="U2676" t="str">
        <f>IF(T2676="Permit", olah!T2676, "No Permit")</f>
        <v>No Permit</v>
      </c>
    </row>
    <row r="2677" spans="1:21" hidden="1" x14ac:dyDescent="0.3">
      <c r="A2677" s="23">
        <v>44561</v>
      </c>
      <c r="B2677" t="s">
        <v>652</v>
      </c>
      <c r="C2677" t="s">
        <v>28</v>
      </c>
      <c r="D2677" t="s">
        <v>11608</v>
      </c>
      <c r="E2677" t="str">
        <f>VLOOKUP(B2677,olah!$B:$P,2,0)</f>
        <v>2021-12-01</v>
      </c>
      <c r="F2677">
        <f>COUNTIFS(parameter!$J$4:$J$34,summary!A2677,parameter!$I$4:$I$34,"&gt;="&amp;summary!$E2677)</f>
        <v>31</v>
      </c>
      <c r="G2677">
        <f>COUNTIFS(olah!$Q2677:Q17675,summary!A2677,olah!$B2677:B17675,summary!B2677,olah!$N2677:N17675,summary!C2677,olah!$P2677:P17675,summary!D2677,olah!$S2677:S17675,"On Time")</f>
        <v>1</v>
      </c>
      <c r="H2677">
        <f>COUNTIFS(olah!$Q$2:Q17675,summary!A2677,olah!$B$2:B17675,summary!B2677,olah!$S$2:S17675,"On Time")</f>
        <v>19</v>
      </c>
      <c r="I2677">
        <f>COUNTIFS(olah!$Q2677:Q17675,summary!A2677,olah!$B2677:B17675,summary!B2677,olah!$N2677:N17675,summary!C2677,olah!$P2677:P17675,summary!D2677,olah!$S2677:S17675,"Late")</f>
        <v>0</v>
      </c>
      <c r="J2677">
        <f>COUNTIFS(olah!$Q$2:Q17675,summary!A2677,olah!$B$2:B17675,summary!B2677,olah!$S$2:S17675,"Late")</f>
        <v>2</v>
      </c>
      <c r="K2677">
        <f t="shared" si="41"/>
        <v>10</v>
      </c>
      <c r="L2677">
        <f>COUNTIFS(olah!$Q2677:Q17675,summary!A2677,olah!$B2677:B17675,summary!B2677,olah!$N2677:N17675,summary!C2677,olah!$P2677:P17675,summary!D2677,olah!$T2677:T17675,"On Time CO")</f>
        <v>1</v>
      </c>
      <c r="M2677">
        <f>COUNTIFS(olah!$Q$2:Q17675,summary!A2677,olah!$B$2:B17675,summary!B2677,olah!$T$2:T17675,"On Time CO")</f>
        <v>18</v>
      </c>
      <c r="N2677">
        <f>COUNTIFS(olah!$Q2677:Q17675,summary!A2677,olah!$B2677:B17675,summary!B2677,olah!$N2677:N17675,summary!C2677,olah!$P2677:P17675,summary!D2677,olah!$T2677:T17675,"Overtime")</f>
        <v>0</v>
      </c>
      <c r="O2677">
        <f>COUNTIFS(olah!$Q$2:Q17675,summary!A2677,olah!$B$2:B17675,summary!B2677,olah!$T$2:T17675,"Overtime")</f>
        <v>0</v>
      </c>
      <c r="P2677">
        <f>COUNTIFS(olah!$Q2677:Q17675,summary!A2677,olah!$B2677:B17675,summary!B2677,olah!$N2677:N17675,summary!C2677,olah!$P2677:P17675,summary!D2677,olah!$T2677:T17675,"Early")</f>
        <v>0</v>
      </c>
      <c r="Q2677">
        <f>COUNTIFS(olah!$Q$2:Q17675,summary!A2677,olah!$B$2:B17675,summary!B2677,olah!$T$2:T17675,"Early")</f>
        <v>2</v>
      </c>
      <c r="R2677">
        <f>COUNTIFS(olah!$Q2677:Q17675,summary!A2677,olah!$B2677:B17675,summary!B2677,olah!$N2677:N17675,summary!C2677,olah!$P2677:P17675,summary!D2677,olah!$T2677:T17675,"NA CO")</f>
        <v>0</v>
      </c>
      <c r="S2677">
        <f>COUNTIFS(olah!$Q$2:Q17675,summary!A2677,olah!$B$2:B17675,summary!B2677,olah!$T$2:T17675,"NA CO")</f>
        <v>1</v>
      </c>
      <c r="T2677" t="str">
        <f>olah!R2677</f>
        <v>Attendance</v>
      </c>
      <c r="U2677" t="str">
        <f>IF(T2677="Permit", olah!T2677, "No Permit")</f>
        <v>No Permit</v>
      </c>
    </row>
    <row r="2678" spans="1:21" hidden="1" x14ac:dyDescent="0.3">
      <c r="A2678" s="23">
        <v>44561</v>
      </c>
      <c r="B2678" t="s">
        <v>652</v>
      </c>
      <c r="C2678" t="s">
        <v>28</v>
      </c>
      <c r="D2678" t="s">
        <v>11609</v>
      </c>
      <c r="E2678" t="str">
        <f>VLOOKUP(B2678,olah!$B:$P,2,0)</f>
        <v>2021-12-01</v>
      </c>
      <c r="F2678">
        <f>COUNTIFS(parameter!$J$4:$J$34,summary!A2678,parameter!$I$4:$I$34,"&gt;="&amp;summary!$E2678)</f>
        <v>31</v>
      </c>
      <c r="G2678">
        <f>COUNTIFS(olah!$Q2678:Q17676,summary!A2678,olah!$B2678:B17676,summary!B2678,olah!$N2678:N17676,summary!C2678,olah!$P2678:P17676,summary!D2678,olah!$S2678:S17676,"On Time")</f>
        <v>0</v>
      </c>
      <c r="H2678">
        <f>COUNTIFS(olah!$Q$2:Q17676,summary!A2678,olah!$B$2:B17676,summary!B2678,olah!$S$2:S17676,"On Time")</f>
        <v>19</v>
      </c>
      <c r="I2678">
        <f>COUNTIFS(olah!$Q2678:Q17676,summary!A2678,olah!$B2678:B17676,summary!B2678,olah!$N2678:N17676,summary!C2678,olah!$P2678:P17676,summary!D2678,olah!$S2678:S17676,"Late")</f>
        <v>1</v>
      </c>
      <c r="J2678">
        <f>COUNTIFS(olah!$Q$2:Q17676,summary!A2678,olah!$B$2:B17676,summary!B2678,olah!$S$2:S17676,"Late")</f>
        <v>2</v>
      </c>
      <c r="K2678">
        <f t="shared" si="41"/>
        <v>9</v>
      </c>
      <c r="L2678">
        <f>COUNTIFS(olah!$Q2678:Q17676,summary!A2678,olah!$B2678:B17676,summary!B2678,olah!$N2678:N17676,summary!C2678,olah!$P2678:P17676,summary!D2678,olah!$T2678:T17676,"On Time CO")</f>
        <v>1</v>
      </c>
      <c r="M2678">
        <f>COUNTIFS(olah!$Q$2:Q17676,summary!A2678,olah!$B$2:B17676,summary!B2678,olah!$T$2:T17676,"On Time CO")</f>
        <v>18</v>
      </c>
      <c r="N2678">
        <f>COUNTIFS(olah!$Q2678:Q17676,summary!A2678,olah!$B2678:B17676,summary!B2678,olah!$N2678:N17676,summary!C2678,olah!$P2678:P17676,summary!D2678,olah!$T2678:T17676,"Overtime")</f>
        <v>0</v>
      </c>
      <c r="O2678">
        <f>COUNTIFS(olah!$Q$2:Q17676,summary!A2678,olah!$B$2:B17676,summary!B2678,olah!$T$2:T17676,"Overtime")</f>
        <v>0</v>
      </c>
      <c r="P2678">
        <f>COUNTIFS(olah!$Q2678:Q17676,summary!A2678,olah!$B2678:B17676,summary!B2678,olah!$N2678:N17676,summary!C2678,olah!$P2678:P17676,summary!D2678,olah!$T2678:T17676,"Early")</f>
        <v>0</v>
      </c>
      <c r="Q2678">
        <f>COUNTIFS(olah!$Q$2:Q17676,summary!A2678,olah!$B$2:B17676,summary!B2678,olah!$T$2:T17676,"Early")</f>
        <v>2</v>
      </c>
      <c r="R2678">
        <f>COUNTIFS(olah!$Q2678:Q17676,summary!A2678,olah!$B2678:B17676,summary!B2678,olah!$N2678:N17676,summary!C2678,olah!$P2678:P17676,summary!D2678,olah!$T2678:T17676,"NA CO")</f>
        <v>0</v>
      </c>
      <c r="S2678">
        <f>COUNTIFS(olah!$Q$2:Q17676,summary!A2678,olah!$B$2:B17676,summary!B2678,olah!$T$2:T17676,"NA CO")</f>
        <v>1</v>
      </c>
      <c r="T2678" t="str">
        <f>olah!R2678</f>
        <v>Attendance</v>
      </c>
      <c r="U2678" t="str">
        <f>IF(T2678="Permit", olah!T2678, "No Permit")</f>
        <v>No Permit</v>
      </c>
    </row>
    <row r="2679" spans="1:21" hidden="1" x14ac:dyDescent="0.3">
      <c r="A2679" s="23">
        <v>44561</v>
      </c>
      <c r="B2679" t="s">
        <v>652</v>
      </c>
      <c r="C2679" t="s">
        <v>28</v>
      </c>
      <c r="D2679" t="s">
        <v>9024</v>
      </c>
      <c r="E2679" t="str">
        <f>VLOOKUP(B2679,olah!$B:$P,2,0)</f>
        <v>2021-12-01</v>
      </c>
      <c r="F2679">
        <f>COUNTIFS(parameter!$J$4:$J$34,summary!A2679,parameter!$I$4:$I$34,"&gt;="&amp;summary!$E2679)</f>
        <v>31</v>
      </c>
      <c r="G2679">
        <f>COUNTIFS(olah!$Q2679:Q17677,summary!A2679,olah!$B2679:B17677,summary!B2679,olah!$N2679:N17677,summary!C2679,olah!$P2679:P17677,summary!D2679,olah!$S2679:S17677,"On Time")</f>
        <v>1</v>
      </c>
      <c r="H2679">
        <f>COUNTIFS(olah!$Q$2:Q17677,summary!A2679,olah!$B$2:B17677,summary!B2679,olah!$S$2:S17677,"On Time")</f>
        <v>19</v>
      </c>
      <c r="I2679">
        <f>COUNTIFS(olah!$Q2679:Q17677,summary!A2679,olah!$B2679:B17677,summary!B2679,olah!$N2679:N17677,summary!C2679,olah!$P2679:P17677,summary!D2679,olah!$S2679:S17677,"Late")</f>
        <v>0</v>
      </c>
      <c r="J2679">
        <f>COUNTIFS(olah!$Q$2:Q17677,summary!A2679,olah!$B$2:B17677,summary!B2679,olah!$S$2:S17677,"Late")</f>
        <v>2</v>
      </c>
      <c r="K2679">
        <f t="shared" si="41"/>
        <v>10</v>
      </c>
      <c r="L2679">
        <f>COUNTIFS(olah!$Q2679:Q17677,summary!A2679,olah!$B2679:B17677,summary!B2679,olah!$N2679:N17677,summary!C2679,olah!$P2679:P17677,summary!D2679,olah!$T2679:T17677,"On Time CO")</f>
        <v>1</v>
      </c>
      <c r="M2679">
        <f>COUNTIFS(olah!$Q$2:Q17677,summary!A2679,olah!$B$2:B17677,summary!B2679,olah!$T$2:T17677,"On Time CO")</f>
        <v>18</v>
      </c>
      <c r="N2679">
        <f>COUNTIFS(olah!$Q2679:Q17677,summary!A2679,olah!$B2679:B17677,summary!B2679,olah!$N2679:N17677,summary!C2679,olah!$P2679:P17677,summary!D2679,olah!$T2679:T17677,"Overtime")</f>
        <v>0</v>
      </c>
      <c r="O2679">
        <f>COUNTIFS(olah!$Q$2:Q17677,summary!A2679,olah!$B$2:B17677,summary!B2679,olah!$T$2:T17677,"Overtime")</f>
        <v>0</v>
      </c>
      <c r="P2679">
        <f>COUNTIFS(olah!$Q2679:Q17677,summary!A2679,olah!$B2679:B17677,summary!B2679,olah!$N2679:N17677,summary!C2679,olah!$P2679:P17677,summary!D2679,olah!$T2679:T17677,"Early")</f>
        <v>0</v>
      </c>
      <c r="Q2679">
        <f>COUNTIFS(olah!$Q$2:Q17677,summary!A2679,olah!$B$2:B17677,summary!B2679,olah!$T$2:T17677,"Early")</f>
        <v>2</v>
      </c>
      <c r="R2679">
        <f>COUNTIFS(olah!$Q2679:Q17677,summary!A2679,olah!$B2679:B17677,summary!B2679,olah!$N2679:N17677,summary!C2679,olah!$P2679:P17677,summary!D2679,olah!$T2679:T17677,"NA CO")</f>
        <v>0</v>
      </c>
      <c r="S2679">
        <f>COUNTIFS(olah!$Q$2:Q17677,summary!A2679,olah!$B$2:B17677,summary!B2679,olah!$T$2:T17677,"NA CO")</f>
        <v>1</v>
      </c>
      <c r="T2679" t="str">
        <f>olah!R2679</f>
        <v>Attendance</v>
      </c>
      <c r="U2679" t="str">
        <f>IF(T2679="Permit", olah!T2679, "No Permit")</f>
        <v>No Permit</v>
      </c>
    </row>
    <row r="2680" spans="1:21" hidden="1" x14ac:dyDescent="0.3">
      <c r="A2680" s="23">
        <v>44561</v>
      </c>
      <c r="B2680" t="s">
        <v>652</v>
      </c>
      <c r="C2680" t="s">
        <v>28</v>
      </c>
      <c r="D2680" t="s">
        <v>10213</v>
      </c>
      <c r="E2680" t="str">
        <f>VLOOKUP(B2680,olah!$B:$P,2,0)</f>
        <v>2021-12-01</v>
      </c>
      <c r="F2680">
        <f>COUNTIFS(parameter!$J$4:$J$34,summary!A2680,parameter!$I$4:$I$34,"&gt;="&amp;summary!$E2680)</f>
        <v>31</v>
      </c>
      <c r="G2680">
        <f>COUNTIFS(olah!$Q2680:Q17678,summary!A2680,olah!$B2680:B17678,summary!B2680,olah!$N2680:N17678,summary!C2680,olah!$P2680:P17678,summary!D2680,olah!$S2680:S17678,"On Time")</f>
        <v>1</v>
      </c>
      <c r="H2680">
        <f>COUNTIFS(olah!$Q$2:Q17678,summary!A2680,olah!$B$2:B17678,summary!B2680,olah!$S$2:S17678,"On Time")</f>
        <v>19</v>
      </c>
      <c r="I2680">
        <f>COUNTIFS(olah!$Q2680:Q17678,summary!A2680,olah!$B2680:B17678,summary!B2680,olah!$N2680:N17678,summary!C2680,olah!$P2680:P17678,summary!D2680,olah!$S2680:S17678,"Late")</f>
        <v>0</v>
      </c>
      <c r="J2680">
        <f>COUNTIFS(olah!$Q$2:Q17678,summary!A2680,olah!$B$2:B17678,summary!B2680,olah!$S$2:S17678,"Late")</f>
        <v>2</v>
      </c>
      <c r="K2680">
        <f t="shared" si="41"/>
        <v>10</v>
      </c>
      <c r="L2680">
        <f>COUNTIFS(olah!$Q2680:Q17678,summary!A2680,olah!$B2680:B17678,summary!B2680,olah!$N2680:N17678,summary!C2680,olah!$P2680:P17678,summary!D2680,olah!$T2680:T17678,"On Time CO")</f>
        <v>1</v>
      </c>
      <c r="M2680">
        <f>COUNTIFS(olah!$Q$2:Q17678,summary!A2680,olah!$B$2:B17678,summary!B2680,olah!$T$2:T17678,"On Time CO")</f>
        <v>18</v>
      </c>
      <c r="N2680">
        <f>COUNTIFS(olah!$Q2680:Q17678,summary!A2680,olah!$B2680:B17678,summary!B2680,olah!$N2680:N17678,summary!C2680,olah!$P2680:P17678,summary!D2680,olah!$T2680:T17678,"Overtime")</f>
        <v>0</v>
      </c>
      <c r="O2680">
        <f>COUNTIFS(olah!$Q$2:Q17678,summary!A2680,olah!$B$2:B17678,summary!B2680,olah!$T$2:T17678,"Overtime")</f>
        <v>0</v>
      </c>
      <c r="P2680">
        <f>COUNTIFS(olah!$Q2680:Q17678,summary!A2680,olah!$B2680:B17678,summary!B2680,olah!$N2680:N17678,summary!C2680,olah!$P2680:P17678,summary!D2680,olah!$T2680:T17678,"Early")</f>
        <v>0</v>
      </c>
      <c r="Q2680">
        <f>COUNTIFS(olah!$Q$2:Q17678,summary!A2680,olah!$B$2:B17678,summary!B2680,olah!$T$2:T17678,"Early")</f>
        <v>2</v>
      </c>
      <c r="R2680">
        <f>COUNTIFS(olah!$Q2680:Q17678,summary!A2680,olah!$B2680:B17678,summary!B2680,olah!$N2680:N17678,summary!C2680,olah!$P2680:P17678,summary!D2680,olah!$T2680:T17678,"NA CO")</f>
        <v>0</v>
      </c>
      <c r="S2680">
        <f>COUNTIFS(olah!$Q$2:Q17678,summary!A2680,olah!$B$2:B17678,summary!B2680,olah!$T$2:T17678,"NA CO")</f>
        <v>1</v>
      </c>
      <c r="T2680" t="str">
        <f>olah!R2680</f>
        <v>Attendance</v>
      </c>
      <c r="U2680" t="str">
        <f>IF(T2680="Permit", olah!T2680, "No Permit")</f>
        <v>No Permit</v>
      </c>
    </row>
    <row r="2681" spans="1:21" hidden="1" x14ac:dyDescent="0.3">
      <c r="A2681" s="23">
        <v>44561</v>
      </c>
      <c r="B2681" t="s">
        <v>652</v>
      </c>
      <c r="C2681" t="s">
        <v>28</v>
      </c>
      <c r="D2681" t="s">
        <v>7927</v>
      </c>
      <c r="E2681" t="str">
        <f>VLOOKUP(B2681,olah!$B:$P,2,0)</f>
        <v>2021-12-01</v>
      </c>
      <c r="F2681">
        <f>COUNTIFS(parameter!$J$4:$J$34,summary!A2681,parameter!$I$4:$I$34,"&gt;="&amp;summary!$E2681)</f>
        <v>31</v>
      </c>
      <c r="G2681">
        <f>COUNTIFS(olah!$Q2681:Q17679,summary!A2681,olah!$B2681:B17679,summary!B2681,olah!$N2681:N17679,summary!C2681,olah!$P2681:P17679,summary!D2681,olah!$S2681:S17679,"On Time")</f>
        <v>1</v>
      </c>
      <c r="H2681">
        <f>COUNTIFS(olah!$Q$2:Q17679,summary!A2681,olah!$B$2:B17679,summary!B2681,olah!$S$2:S17679,"On Time")</f>
        <v>19</v>
      </c>
      <c r="I2681">
        <f>COUNTIFS(olah!$Q2681:Q17679,summary!A2681,olah!$B2681:B17679,summary!B2681,olah!$N2681:N17679,summary!C2681,olah!$P2681:P17679,summary!D2681,olah!$S2681:S17679,"Late")</f>
        <v>0</v>
      </c>
      <c r="J2681">
        <f>COUNTIFS(olah!$Q$2:Q17679,summary!A2681,olah!$B$2:B17679,summary!B2681,olah!$S$2:S17679,"Late")</f>
        <v>2</v>
      </c>
      <c r="K2681">
        <f t="shared" si="41"/>
        <v>10</v>
      </c>
      <c r="L2681">
        <f>COUNTIFS(olah!$Q2681:Q17679,summary!A2681,olah!$B2681:B17679,summary!B2681,olah!$N2681:N17679,summary!C2681,olah!$P2681:P17679,summary!D2681,olah!$T2681:T17679,"On Time CO")</f>
        <v>1</v>
      </c>
      <c r="M2681">
        <f>COUNTIFS(olah!$Q$2:Q17679,summary!A2681,olah!$B$2:B17679,summary!B2681,olah!$T$2:T17679,"On Time CO")</f>
        <v>18</v>
      </c>
      <c r="N2681">
        <f>COUNTIFS(olah!$Q2681:Q17679,summary!A2681,olah!$B2681:B17679,summary!B2681,olah!$N2681:N17679,summary!C2681,olah!$P2681:P17679,summary!D2681,olah!$T2681:T17679,"Overtime")</f>
        <v>0</v>
      </c>
      <c r="O2681">
        <f>COUNTIFS(olah!$Q$2:Q17679,summary!A2681,olah!$B$2:B17679,summary!B2681,olah!$T$2:T17679,"Overtime")</f>
        <v>0</v>
      </c>
      <c r="P2681">
        <f>COUNTIFS(olah!$Q2681:Q17679,summary!A2681,olah!$B2681:B17679,summary!B2681,olah!$N2681:N17679,summary!C2681,olah!$P2681:P17679,summary!D2681,olah!$T2681:T17679,"Early")</f>
        <v>0</v>
      </c>
      <c r="Q2681">
        <f>COUNTIFS(olah!$Q$2:Q17679,summary!A2681,olah!$B$2:B17679,summary!B2681,olah!$T$2:T17679,"Early")</f>
        <v>2</v>
      </c>
      <c r="R2681">
        <f>COUNTIFS(olah!$Q2681:Q17679,summary!A2681,olah!$B2681:B17679,summary!B2681,olah!$N2681:N17679,summary!C2681,olah!$P2681:P17679,summary!D2681,olah!$T2681:T17679,"NA CO")</f>
        <v>0</v>
      </c>
      <c r="S2681">
        <f>COUNTIFS(olah!$Q$2:Q17679,summary!A2681,olah!$B$2:B17679,summary!B2681,olah!$T$2:T17679,"NA CO")</f>
        <v>1</v>
      </c>
      <c r="T2681" t="str">
        <f>olah!R2681</f>
        <v>Attendance</v>
      </c>
      <c r="U2681" t="str">
        <f>IF(T2681="Permit", olah!T2681, "No Permit")</f>
        <v>No Permit</v>
      </c>
    </row>
    <row r="2682" spans="1:21" hidden="1" x14ac:dyDescent="0.3">
      <c r="A2682" s="23">
        <v>44561</v>
      </c>
      <c r="B2682" t="s">
        <v>652</v>
      </c>
      <c r="C2682" t="s">
        <v>28</v>
      </c>
      <c r="D2682" t="s">
        <v>11610</v>
      </c>
      <c r="E2682" t="str">
        <f>VLOOKUP(B2682,olah!$B:$P,2,0)</f>
        <v>2021-12-01</v>
      </c>
      <c r="F2682">
        <f>COUNTIFS(parameter!$J$4:$J$34,summary!A2682,parameter!$I$4:$I$34,"&gt;="&amp;summary!$E2682)</f>
        <v>31</v>
      </c>
      <c r="G2682">
        <f>COUNTIFS(olah!$Q2682:Q17680,summary!A2682,olah!$B2682:B17680,summary!B2682,olah!$N2682:N17680,summary!C2682,olah!$P2682:P17680,summary!D2682,olah!$S2682:S17680,"On Time")</f>
        <v>1</v>
      </c>
      <c r="H2682">
        <f>COUNTIFS(olah!$Q$2:Q17680,summary!A2682,olah!$B$2:B17680,summary!B2682,olah!$S$2:S17680,"On Time")</f>
        <v>19</v>
      </c>
      <c r="I2682">
        <f>COUNTIFS(olah!$Q2682:Q17680,summary!A2682,olah!$B2682:B17680,summary!B2682,olah!$N2682:N17680,summary!C2682,olah!$P2682:P17680,summary!D2682,olah!$S2682:S17680,"Late")</f>
        <v>0</v>
      </c>
      <c r="J2682">
        <f>COUNTIFS(olah!$Q$2:Q17680,summary!A2682,olah!$B$2:B17680,summary!B2682,olah!$S$2:S17680,"Late")</f>
        <v>2</v>
      </c>
      <c r="K2682">
        <f t="shared" si="41"/>
        <v>10</v>
      </c>
      <c r="L2682">
        <f>COUNTIFS(olah!$Q2682:Q17680,summary!A2682,olah!$B2682:B17680,summary!B2682,olah!$N2682:N17680,summary!C2682,olah!$P2682:P17680,summary!D2682,olah!$T2682:T17680,"On Time CO")</f>
        <v>1</v>
      </c>
      <c r="M2682">
        <f>COUNTIFS(olah!$Q$2:Q17680,summary!A2682,olah!$B$2:B17680,summary!B2682,olah!$T$2:T17680,"On Time CO")</f>
        <v>18</v>
      </c>
      <c r="N2682">
        <f>COUNTIFS(olah!$Q2682:Q17680,summary!A2682,olah!$B2682:B17680,summary!B2682,olah!$N2682:N17680,summary!C2682,olah!$P2682:P17680,summary!D2682,olah!$T2682:T17680,"Overtime")</f>
        <v>0</v>
      </c>
      <c r="O2682">
        <f>COUNTIFS(olah!$Q$2:Q17680,summary!A2682,olah!$B$2:B17680,summary!B2682,olah!$T$2:T17680,"Overtime")</f>
        <v>0</v>
      </c>
      <c r="P2682">
        <f>COUNTIFS(olah!$Q2682:Q17680,summary!A2682,olah!$B2682:B17680,summary!B2682,olah!$N2682:N17680,summary!C2682,olah!$P2682:P17680,summary!D2682,olah!$T2682:T17680,"Early")</f>
        <v>0</v>
      </c>
      <c r="Q2682">
        <f>COUNTIFS(olah!$Q$2:Q17680,summary!A2682,olah!$B$2:B17680,summary!B2682,olah!$T$2:T17680,"Early")</f>
        <v>2</v>
      </c>
      <c r="R2682">
        <f>COUNTIFS(olah!$Q2682:Q17680,summary!A2682,olah!$B2682:B17680,summary!B2682,olah!$N2682:N17680,summary!C2682,olah!$P2682:P17680,summary!D2682,olah!$T2682:T17680,"NA CO")</f>
        <v>0</v>
      </c>
      <c r="S2682">
        <f>COUNTIFS(olah!$Q$2:Q17680,summary!A2682,olah!$B$2:B17680,summary!B2682,olah!$T$2:T17680,"NA CO")</f>
        <v>1</v>
      </c>
      <c r="T2682" t="str">
        <f>olah!R2682</f>
        <v>Attendance</v>
      </c>
      <c r="U2682" t="str">
        <f>IF(T2682="Permit", olah!T2682, "No Permit")</f>
        <v>No Permit</v>
      </c>
    </row>
    <row r="2683" spans="1:21" hidden="1" x14ac:dyDescent="0.3">
      <c r="A2683" s="23">
        <v>44561</v>
      </c>
      <c r="B2683" t="s">
        <v>652</v>
      </c>
      <c r="C2683" t="s">
        <v>28</v>
      </c>
      <c r="D2683" t="s">
        <v>9025</v>
      </c>
      <c r="E2683" t="str">
        <f>VLOOKUP(B2683,olah!$B:$P,2,0)</f>
        <v>2021-12-01</v>
      </c>
      <c r="F2683">
        <f>COUNTIFS(parameter!$J$4:$J$34,summary!A2683,parameter!$I$4:$I$34,"&gt;="&amp;summary!$E2683)</f>
        <v>31</v>
      </c>
      <c r="G2683">
        <f>COUNTIFS(olah!$Q2683:Q17681,summary!A2683,olah!$B2683:B17681,summary!B2683,olah!$N2683:N17681,summary!C2683,olah!$P2683:P17681,summary!D2683,olah!$S2683:S17681,"On Time")</f>
        <v>1</v>
      </c>
      <c r="H2683">
        <f>COUNTIFS(olah!$Q$2:Q17681,summary!A2683,olah!$B$2:B17681,summary!B2683,olah!$S$2:S17681,"On Time")</f>
        <v>19</v>
      </c>
      <c r="I2683">
        <f>COUNTIFS(olah!$Q2683:Q17681,summary!A2683,olah!$B2683:B17681,summary!B2683,olah!$N2683:N17681,summary!C2683,olah!$P2683:P17681,summary!D2683,olah!$S2683:S17681,"Late")</f>
        <v>0</v>
      </c>
      <c r="J2683">
        <f>COUNTIFS(olah!$Q$2:Q17681,summary!A2683,olah!$B$2:B17681,summary!B2683,olah!$S$2:S17681,"Late")</f>
        <v>2</v>
      </c>
      <c r="K2683">
        <f t="shared" si="41"/>
        <v>10</v>
      </c>
      <c r="L2683">
        <f>COUNTIFS(olah!$Q2683:Q17681,summary!A2683,olah!$B2683:B17681,summary!B2683,olah!$N2683:N17681,summary!C2683,olah!$P2683:P17681,summary!D2683,olah!$T2683:T17681,"On Time CO")</f>
        <v>1</v>
      </c>
      <c r="M2683">
        <f>COUNTIFS(olah!$Q$2:Q17681,summary!A2683,olah!$B$2:B17681,summary!B2683,olah!$T$2:T17681,"On Time CO")</f>
        <v>18</v>
      </c>
      <c r="N2683">
        <f>COUNTIFS(olah!$Q2683:Q17681,summary!A2683,olah!$B2683:B17681,summary!B2683,olah!$N2683:N17681,summary!C2683,olah!$P2683:P17681,summary!D2683,olah!$T2683:T17681,"Overtime")</f>
        <v>0</v>
      </c>
      <c r="O2683">
        <f>COUNTIFS(olah!$Q$2:Q17681,summary!A2683,olah!$B$2:B17681,summary!B2683,olah!$T$2:T17681,"Overtime")</f>
        <v>0</v>
      </c>
      <c r="P2683">
        <f>COUNTIFS(olah!$Q2683:Q17681,summary!A2683,olah!$B2683:B17681,summary!B2683,olah!$N2683:N17681,summary!C2683,olah!$P2683:P17681,summary!D2683,olah!$T2683:T17681,"Early")</f>
        <v>0</v>
      </c>
      <c r="Q2683">
        <f>COUNTIFS(olah!$Q$2:Q17681,summary!A2683,olah!$B$2:B17681,summary!B2683,olah!$T$2:T17681,"Early")</f>
        <v>2</v>
      </c>
      <c r="R2683">
        <f>COUNTIFS(olah!$Q2683:Q17681,summary!A2683,olah!$B2683:B17681,summary!B2683,olah!$N2683:N17681,summary!C2683,olah!$P2683:P17681,summary!D2683,olah!$T2683:T17681,"NA CO")</f>
        <v>0</v>
      </c>
      <c r="S2683">
        <f>COUNTIFS(olah!$Q$2:Q17681,summary!A2683,olah!$B$2:B17681,summary!B2683,olah!$T$2:T17681,"NA CO")</f>
        <v>1</v>
      </c>
      <c r="T2683" t="str">
        <f>olah!R2683</f>
        <v>Attendance</v>
      </c>
      <c r="U2683" t="str">
        <f>IF(T2683="Permit", olah!T2683, "No Permit")</f>
        <v>No Permit</v>
      </c>
    </row>
    <row r="2684" spans="1:21" hidden="1" x14ac:dyDescent="0.3">
      <c r="A2684" s="23">
        <v>44561</v>
      </c>
      <c r="B2684" t="s">
        <v>652</v>
      </c>
      <c r="C2684" t="s">
        <v>28</v>
      </c>
      <c r="D2684" t="s">
        <v>10214</v>
      </c>
      <c r="E2684" t="str">
        <f>VLOOKUP(B2684,olah!$B:$P,2,0)</f>
        <v>2021-12-01</v>
      </c>
      <c r="F2684">
        <f>COUNTIFS(parameter!$J$4:$J$34,summary!A2684,parameter!$I$4:$I$34,"&gt;="&amp;summary!$E2684)</f>
        <v>31</v>
      </c>
      <c r="G2684">
        <f>COUNTIFS(olah!$Q2684:Q17682,summary!A2684,olah!$B2684:B17682,summary!B2684,olah!$N2684:N17682,summary!C2684,olah!$P2684:P17682,summary!D2684,olah!$S2684:S17682,"On Time")</f>
        <v>1</v>
      </c>
      <c r="H2684">
        <f>COUNTIFS(olah!$Q$2:Q17682,summary!A2684,olah!$B$2:B17682,summary!B2684,olah!$S$2:S17682,"On Time")</f>
        <v>19</v>
      </c>
      <c r="I2684">
        <f>COUNTIFS(olah!$Q2684:Q17682,summary!A2684,olah!$B2684:B17682,summary!B2684,olah!$N2684:N17682,summary!C2684,olah!$P2684:P17682,summary!D2684,olah!$S2684:S17682,"Late")</f>
        <v>0</v>
      </c>
      <c r="J2684">
        <f>COUNTIFS(olah!$Q$2:Q17682,summary!A2684,olah!$B$2:B17682,summary!B2684,olah!$S$2:S17682,"Late")</f>
        <v>2</v>
      </c>
      <c r="K2684">
        <f t="shared" si="41"/>
        <v>10</v>
      </c>
      <c r="L2684">
        <f>COUNTIFS(olah!$Q2684:Q17682,summary!A2684,olah!$B2684:B17682,summary!B2684,olah!$N2684:N17682,summary!C2684,olah!$P2684:P17682,summary!D2684,olah!$T2684:T17682,"On Time CO")</f>
        <v>1</v>
      </c>
      <c r="M2684">
        <f>COUNTIFS(olah!$Q$2:Q17682,summary!A2684,olah!$B$2:B17682,summary!B2684,olah!$T$2:T17682,"On Time CO")</f>
        <v>18</v>
      </c>
      <c r="N2684">
        <f>COUNTIFS(olah!$Q2684:Q17682,summary!A2684,olah!$B2684:B17682,summary!B2684,olah!$N2684:N17682,summary!C2684,olah!$P2684:P17682,summary!D2684,olah!$T2684:T17682,"Overtime")</f>
        <v>0</v>
      </c>
      <c r="O2684">
        <f>COUNTIFS(olah!$Q$2:Q17682,summary!A2684,olah!$B$2:B17682,summary!B2684,olah!$T$2:T17682,"Overtime")</f>
        <v>0</v>
      </c>
      <c r="P2684">
        <f>COUNTIFS(olah!$Q2684:Q17682,summary!A2684,olah!$B2684:B17682,summary!B2684,olah!$N2684:N17682,summary!C2684,olah!$P2684:P17682,summary!D2684,olah!$T2684:T17682,"Early")</f>
        <v>0</v>
      </c>
      <c r="Q2684">
        <f>COUNTIFS(olah!$Q$2:Q17682,summary!A2684,olah!$B$2:B17682,summary!B2684,olah!$T$2:T17682,"Early")</f>
        <v>2</v>
      </c>
      <c r="R2684">
        <f>COUNTIFS(olah!$Q2684:Q17682,summary!A2684,olah!$B2684:B17682,summary!B2684,olah!$N2684:N17682,summary!C2684,olah!$P2684:P17682,summary!D2684,olah!$T2684:T17682,"NA CO")</f>
        <v>0</v>
      </c>
      <c r="S2684">
        <f>COUNTIFS(olah!$Q$2:Q17682,summary!A2684,olah!$B$2:B17682,summary!B2684,olah!$T$2:T17682,"NA CO")</f>
        <v>1</v>
      </c>
      <c r="T2684" t="str">
        <f>olah!R2684</f>
        <v>Attendance</v>
      </c>
      <c r="U2684" t="str">
        <f>IF(T2684="Permit", olah!T2684, "No Permit")</f>
        <v>No Permit</v>
      </c>
    </row>
    <row r="2685" spans="1:21" hidden="1" x14ac:dyDescent="0.3">
      <c r="A2685" s="23">
        <v>44561</v>
      </c>
      <c r="B2685" t="s">
        <v>652</v>
      </c>
      <c r="C2685" t="s">
        <v>28</v>
      </c>
      <c r="D2685" t="s">
        <v>7814</v>
      </c>
      <c r="E2685" t="str">
        <f>VLOOKUP(B2685,olah!$B:$P,2,0)</f>
        <v>2021-12-01</v>
      </c>
      <c r="F2685">
        <f>COUNTIFS(parameter!$J$4:$J$34,summary!A2685,parameter!$I$4:$I$34,"&gt;="&amp;summary!$E2685)</f>
        <v>31</v>
      </c>
      <c r="G2685">
        <f>COUNTIFS(olah!$Q2685:Q17683,summary!A2685,olah!$B2685:B17683,summary!B2685,olah!$N2685:N17683,summary!C2685,olah!$P2685:P17683,summary!D2685,olah!$S2685:S17683,"On Time")</f>
        <v>1</v>
      </c>
      <c r="H2685">
        <f>COUNTIFS(olah!$Q$2:Q17683,summary!A2685,olah!$B$2:B17683,summary!B2685,olah!$S$2:S17683,"On Time")</f>
        <v>19</v>
      </c>
      <c r="I2685">
        <f>COUNTIFS(olah!$Q2685:Q17683,summary!A2685,olah!$B2685:B17683,summary!B2685,olah!$N2685:N17683,summary!C2685,olah!$P2685:P17683,summary!D2685,olah!$S2685:S17683,"Late")</f>
        <v>0</v>
      </c>
      <c r="J2685">
        <f>COUNTIFS(olah!$Q$2:Q17683,summary!A2685,olah!$B$2:B17683,summary!B2685,olah!$S$2:S17683,"Late")</f>
        <v>2</v>
      </c>
      <c r="K2685">
        <f t="shared" si="41"/>
        <v>10</v>
      </c>
      <c r="L2685">
        <f>COUNTIFS(olah!$Q2685:Q17683,summary!A2685,olah!$B2685:B17683,summary!B2685,olah!$N2685:N17683,summary!C2685,olah!$P2685:P17683,summary!D2685,olah!$T2685:T17683,"On Time CO")</f>
        <v>0</v>
      </c>
      <c r="M2685">
        <f>COUNTIFS(olah!$Q$2:Q17683,summary!A2685,olah!$B$2:B17683,summary!B2685,olah!$T$2:T17683,"On Time CO")</f>
        <v>18</v>
      </c>
      <c r="N2685">
        <f>COUNTIFS(olah!$Q2685:Q17683,summary!A2685,olah!$B2685:B17683,summary!B2685,olah!$N2685:N17683,summary!C2685,olah!$P2685:P17683,summary!D2685,olah!$T2685:T17683,"Overtime")</f>
        <v>0</v>
      </c>
      <c r="O2685">
        <f>COUNTIFS(olah!$Q$2:Q17683,summary!A2685,olah!$B$2:B17683,summary!B2685,olah!$T$2:T17683,"Overtime")</f>
        <v>0</v>
      </c>
      <c r="P2685">
        <f>COUNTIFS(olah!$Q2685:Q17683,summary!A2685,olah!$B2685:B17683,summary!B2685,olah!$N2685:N17683,summary!C2685,olah!$P2685:P17683,summary!D2685,olah!$T2685:T17683,"Early")</f>
        <v>1</v>
      </c>
      <c r="Q2685">
        <f>COUNTIFS(olah!$Q$2:Q17683,summary!A2685,olah!$B$2:B17683,summary!B2685,olah!$T$2:T17683,"Early")</f>
        <v>2</v>
      </c>
      <c r="R2685">
        <f>COUNTIFS(olah!$Q2685:Q17683,summary!A2685,olah!$B2685:B17683,summary!B2685,olah!$N2685:N17683,summary!C2685,olah!$P2685:P17683,summary!D2685,olah!$T2685:T17683,"NA CO")</f>
        <v>0</v>
      </c>
      <c r="S2685">
        <f>COUNTIFS(olah!$Q$2:Q17683,summary!A2685,olah!$B$2:B17683,summary!B2685,olah!$T$2:T17683,"NA CO")</f>
        <v>1</v>
      </c>
      <c r="T2685" t="str">
        <f>olah!R2685</f>
        <v>Attendance</v>
      </c>
      <c r="U2685" t="str">
        <f>IF(T2685="Permit", olah!T2685, "No Permit")</f>
        <v>No Permit</v>
      </c>
    </row>
    <row r="2686" spans="1:21" hidden="1" x14ac:dyDescent="0.3">
      <c r="A2686" s="23">
        <v>44561</v>
      </c>
      <c r="B2686" t="s">
        <v>658</v>
      </c>
      <c r="C2686" t="s">
        <v>659</v>
      </c>
      <c r="D2686" t="s">
        <v>1390</v>
      </c>
      <c r="E2686" t="str">
        <f>VLOOKUP(B2686,olah!$B:$P,2,0)</f>
        <v>2021-12-01</v>
      </c>
      <c r="F2686">
        <f>COUNTIFS(parameter!$J$4:$J$34,summary!A2686,parameter!$I$4:$I$34,"&gt;="&amp;summary!$E2686)</f>
        <v>31</v>
      </c>
      <c r="G2686">
        <f>COUNTIFS(olah!$Q2686:Q17684,summary!A2686,olah!$B2686:B17684,summary!B2686,olah!$N2686:N17684,summary!C2686,olah!$P2686:P17684,summary!D2686,olah!$S2686:S17684,"On Time")</f>
        <v>1</v>
      </c>
      <c r="H2686">
        <f>COUNTIFS(olah!$Q$2:Q17684,summary!A2686,olah!$B$2:B17684,summary!B2686,olah!$S$2:S17684,"On Time")</f>
        <v>20</v>
      </c>
      <c r="I2686">
        <f>COUNTIFS(olah!$Q2686:Q17684,summary!A2686,olah!$B2686:B17684,summary!B2686,olah!$N2686:N17684,summary!C2686,olah!$P2686:P17684,summary!D2686,olah!$S2686:S17684,"Late")</f>
        <v>0</v>
      </c>
      <c r="J2686">
        <f>COUNTIFS(olah!$Q$2:Q17684,summary!A2686,olah!$B$2:B17684,summary!B2686,olah!$S$2:S17684,"Late")</f>
        <v>2</v>
      </c>
      <c r="K2686">
        <f t="shared" si="41"/>
        <v>9</v>
      </c>
      <c r="L2686">
        <f>COUNTIFS(olah!$Q2686:Q17684,summary!A2686,olah!$B2686:B17684,summary!B2686,olah!$N2686:N17684,summary!C2686,olah!$P2686:P17684,summary!D2686,olah!$T2686:T17684,"On Time CO")</f>
        <v>1</v>
      </c>
      <c r="M2686">
        <f>COUNTIFS(olah!$Q$2:Q17684,summary!A2686,olah!$B$2:B17684,summary!B2686,olah!$T$2:T17684,"On Time CO")</f>
        <v>12</v>
      </c>
      <c r="N2686">
        <f>COUNTIFS(olah!$Q2686:Q17684,summary!A2686,olah!$B2686:B17684,summary!B2686,olah!$N2686:N17684,summary!C2686,olah!$P2686:P17684,summary!D2686,olah!$T2686:T17684,"Overtime")</f>
        <v>0</v>
      </c>
      <c r="O2686">
        <f>COUNTIFS(olah!$Q$2:Q17684,summary!A2686,olah!$B$2:B17684,summary!B2686,olah!$T$2:T17684,"Overtime")</f>
        <v>0</v>
      </c>
      <c r="P2686">
        <f>COUNTIFS(olah!$Q2686:Q17684,summary!A2686,olah!$B2686:B17684,summary!B2686,olah!$N2686:N17684,summary!C2686,olah!$P2686:P17684,summary!D2686,olah!$T2686:T17684,"Early")</f>
        <v>0</v>
      </c>
      <c r="Q2686">
        <f>COUNTIFS(olah!$Q$2:Q17684,summary!A2686,olah!$B$2:B17684,summary!B2686,olah!$T$2:T17684,"Early")</f>
        <v>0</v>
      </c>
      <c r="R2686">
        <f>COUNTIFS(olah!$Q2686:Q17684,summary!A2686,olah!$B2686:B17684,summary!B2686,olah!$N2686:N17684,summary!C2686,olah!$P2686:P17684,summary!D2686,olah!$T2686:T17684,"NA CO")</f>
        <v>0</v>
      </c>
      <c r="S2686">
        <f>COUNTIFS(olah!$Q$2:Q17684,summary!A2686,olah!$B$2:B17684,summary!B2686,olah!$T$2:T17684,"NA CO")</f>
        <v>10</v>
      </c>
      <c r="T2686" t="str">
        <f>olah!R2686</f>
        <v>Daily Journey</v>
      </c>
      <c r="U2686" t="str">
        <f>IF(T2686="Permit", olah!T2686, "No Permit")</f>
        <v>No Permit</v>
      </c>
    </row>
    <row r="2687" spans="1:21" hidden="1" x14ac:dyDescent="0.3">
      <c r="A2687" s="23">
        <v>44561</v>
      </c>
      <c r="B2687" t="s">
        <v>658</v>
      </c>
      <c r="C2687" t="s">
        <v>659</v>
      </c>
      <c r="D2687" t="s">
        <v>5935</v>
      </c>
      <c r="E2687" t="str">
        <f>VLOOKUP(B2687,olah!$B:$P,2,0)</f>
        <v>2021-12-01</v>
      </c>
      <c r="F2687">
        <f>COUNTIFS(parameter!$J$4:$J$34,summary!A2687,parameter!$I$4:$I$34,"&gt;="&amp;summary!$E2687)</f>
        <v>31</v>
      </c>
      <c r="G2687">
        <f>COUNTIFS(olah!$Q2687:Q17685,summary!A2687,olah!$B2687:B17685,summary!B2687,olah!$N2687:N17685,summary!C2687,olah!$P2687:P17685,summary!D2687,olah!$S2687:S17685,"On Time")</f>
        <v>1</v>
      </c>
      <c r="H2687">
        <f>COUNTIFS(olah!$Q$2:Q17685,summary!A2687,olah!$B$2:B17685,summary!B2687,olah!$S$2:S17685,"On Time")</f>
        <v>20</v>
      </c>
      <c r="I2687">
        <f>COUNTIFS(olah!$Q2687:Q17685,summary!A2687,olah!$B2687:B17685,summary!B2687,olah!$N2687:N17685,summary!C2687,olah!$P2687:P17685,summary!D2687,olah!$S2687:S17685,"Late")</f>
        <v>0</v>
      </c>
      <c r="J2687">
        <f>COUNTIFS(olah!$Q$2:Q17685,summary!A2687,olah!$B$2:B17685,summary!B2687,olah!$S$2:S17685,"Late")</f>
        <v>2</v>
      </c>
      <c r="K2687">
        <f t="shared" si="41"/>
        <v>9</v>
      </c>
      <c r="L2687">
        <f>COUNTIFS(olah!$Q2687:Q17685,summary!A2687,olah!$B2687:B17685,summary!B2687,olah!$N2687:N17685,summary!C2687,olah!$P2687:P17685,summary!D2687,olah!$T2687:T17685,"On Time CO")</f>
        <v>1</v>
      </c>
      <c r="M2687">
        <f>COUNTIFS(olah!$Q$2:Q17685,summary!A2687,olah!$B$2:B17685,summary!B2687,olah!$T$2:T17685,"On Time CO")</f>
        <v>12</v>
      </c>
      <c r="N2687">
        <f>COUNTIFS(olah!$Q2687:Q17685,summary!A2687,olah!$B2687:B17685,summary!B2687,olah!$N2687:N17685,summary!C2687,olah!$P2687:P17685,summary!D2687,olah!$T2687:T17685,"Overtime")</f>
        <v>0</v>
      </c>
      <c r="O2687">
        <f>COUNTIFS(olah!$Q$2:Q17685,summary!A2687,olah!$B$2:B17685,summary!B2687,olah!$T$2:T17685,"Overtime")</f>
        <v>0</v>
      </c>
      <c r="P2687">
        <f>COUNTIFS(olah!$Q2687:Q17685,summary!A2687,olah!$B2687:B17685,summary!B2687,olah!$N2687:N17685,summary!C2687,olah!$P2687:P17685,summary!D2687,olah!$T2687:T17685,"Early")</f>
        <v>0</v>
      </c>
      <c r="Q2687">
        <f>COUNTIFS(olah!$Q$2:Q17685,summary!A2687,olah!$B$2:B17685,summary!B2687,olah!$T$2:T17685,"Early")</f>
        <v>0</v>
      </c>
      <c r="R2687">
        <f>COUNTIFS(olah!$Q2687:Q17685,summary!A2687,olah!$B2687:B17685,summary!B2687,olah!$N2687:N17685,summary!C2687,olah!$P2687:P17685,summary!D2687,olah!$T2687:T17685,"NA CO")</f>
        <v>0</v>
      </c>
      <c r="S2687">
        <f>COUNTIFS(olah!$Q$2:Q17685,summary!A2687,olah!$B$2:B17685,summary!B2687,olah!$T$2:T17685,"NA CO")</f>
        <v>10</v>
      </c>
      <c r="T2687" t="str">
        <f>olah!R2687</f>
        <v>Daily Journey</v>
      </c>
      <c r="U2687" t="str">
        <f>IF(T2687="Permit", olah!T2687, "No Permit")</f>
        <v>No Permit</v>
      </c>
    </row>
    <row r="2688" spans="1:21" hidden="1" x14ac:dyDescent="0.3">
      <c r="A2688" s="23">
        <v>44561</v>
      </c>
      <c r="B2688" t="s">
        <v>658</v>
      </c>
      <c r="C2688" t="s">
        <v>659</v>
      </c>
      <c r="D2688" t="s">
        <v>11600</v>
      </c>
      <c r="E2688" t="str">
        <f>VLOOKUP(B2688,olah!$B:$P,2,0)</f>
        <v>2021-12-01</v>
      </c>
      <c r="F2688">
        <f>COUNTIFS(parameter!$J$4:$J$34,summary!A2688,parameter!$I$4:$I$34,"&gt;="&amp;summary!$E2688)</f>
        <v>31</v>
      </c>
      <c r="G2688">
        <f>COUNTIFS(olah!$Q2688:Q17686,summary!A2688,olah!$B2688:B17686,summary!B2688,olah!$N2688:N17686,summary!C2688,olah!$P2688:P17686,summary!D2688,olah!$S2688:S17686,"On Time")</f>
        <v>1</v>
      </c>
      <c r="H2688">
        <f>COUNTIFS(olah!$Q$2:Q17686,summary!A2688,olah!$B$2:B17686,summary!B2688,olah!$S$2:S17686,"On Time")</f>
        <v>20</v>
      </c>
      <c r="I2688">
        <f>COUNTIFS(olah!$Q2688:Q17686,summary!A2688,olah!$B2688:B17686,summary!B2688,olah!$N2688:N17686,summary!C2688,olah!$P2688:P17686,summary!D2688,olah!$S2688:S17686,"Late")</f>
        <v>0</v>
      </c>
      <c r="J2688">
        <f>COUNTIFS(olah!$Q$2:Q17686,summary!A2688,olah!$B$2:B17686,summary!B2688,olah!$S$2:S17686,"Late")</f>
        <v>2</v>
      </c>
      <c r="K2688">
        <f t="shared" si="41"/>
        <v>9</v>
      </c>
      <c r="L2688">
        <f>COUNTIFS(olah!$Q2688:Q17686,summary!A2688,olah!$B2688:B17686,summary!B2688,olah!$N2688:N17686,summary!C2688,olah!$P2688:P17686,summary!D2688,olah!$T2688:T17686,"On Time CO")</f>
        <v>0</v>
      </c>
      <c r="M2688">
        <f>COUNTIFS(olah!$Q$2:Q17686,summary!A2688,olah!$B$2:B17686,summary!B2688,olah!$T$2:T17686,"On Time CO")</f>
        <v>12</v>
      </c>
      <c r="N2688">
        <f>COUNTIFS(olah!$Q2688:Q17686,summary!A2688,olah!$B2688:B17686,summary!B2688,olah!$N2688:N17686,summary!C2688,olah!$P2688:P17686,summary!D2688,olah!$T2688:T17686,"Overtime")</f>
        <v>0</v>
      </c>
      <c r="O2688">
        <f>COUNTIFS(olah!$Q$2:Q17686,summary!A2688,olah!$B$2:B17686,summary!B2688,olah!$T$2:T17686,"Overtime")</f>
        <v>0</v>
      </c>
      <c r="P2688">
        <f>COUNTIFS(olah!$Q2688:Q17686,summary!A2688,olah!$B2688:B17686,summary!B2688,olah!$N2688:N17686,summary!C2688,olah!$P2688:P17686,summary!D2688,olah!$T2688:T17686,"Early")</f>
        <v>0</v>
      </c>
      <c r="Q2688">
        <f>COUNTIFS(olah!$Q$2:Q17686,summary!A2688,olah!$B$2:B17686,summary!B2688,olah!$T$2:T17686,"Early")</f>
        <v>0</v>
      </c>
      <c r="R2688">
        <f>COUNTIFS(olah!$Q2688:Q17686,summary!A2688,olah!$B2688:B17686,summary!B2688,olah!$N2688:N17686,summary!C2688,olah!$P2688:P17686,summary!D2688,olah!$T2688:T17686,"NA CO")</f>
        <v>1</v>
      </c>
      <c r="S2688">
        <f>COUNTIFS(olah!$Q$2:Q17686,summary!A2688,olah!$B$2:B17686,summary!B2688,olah!$T$2:T17686,"NA CO")</f>
        <v>10</v>
      </c>
      <c r="T2688" t="str">
        <f>olah!R2688</f>
        <v>Daily Journey</v>
      </c>
      <c r="U2688" t="str">
        <f>IF(T2688="Permit", olah!T2688, "No Permit")</f>
        <v>No Permit</v>
      </c>
    </row>
    <row r="2689" spans="1:21" hidden="1" x14ac:dyDescent="0.3">
      <c r="A2689" s="23">
        <v>44561</v>
      </c>
      <c r="B2689" t="s">
        <v>658</v>
      </c>
      <c r="C2689" t="s">
        <v>659</v>
      </c>
      <c r="D2689" t="s">
        <v>11601</v>
      </c>
      <c r="E2689" t="str">
        <f>VLOOKUP(B2689,olah!$B:$P,2,0)</f>
        <v>2021-12-01</v>
      </c>
      <c r="F2689">
        <f>COUNTIFS(parameter!$J$4:$J$34,summary!A2689,parameter!$I$4:$I$34,"&gt;="&amp;summary!$E2689)</f>
        <v>31</v>
      </c>
      <c r="G2689">
        <f>COUNTIFS(olah!$Q2689:Q17687,summary!A2689,olah!$B2689:B17687,summary!B2689,olah!$N2689:N17687,summary!C2689,olah!$P2689:P17687,summary!D2689,olah!$S2689:S17687,"On Time")</f>
        <v>1</v>
      </c>
      <c r="H2689">
        <f>COUNTIFS(olah!$Q$2:Q17687,summary!A2689,olah!$B$2:B17687,summary!B2689,olah!$S$2:S17687,"On Time")</f>
        <v>20</v>
      </c>
      <c r="I2689">
        <f>COUNTIFS(olah!$Q2689:Q17687,summary!A2689,olah!$B2689:B17687,summary!B2689,olah!$N2689:N17687,summary!C2689,olah!$P2689:P17687,summary!D2689,olah!$S2689:S17687,"Late")</f>
        <v>0</v>
      </c>
      <c r="J2689">
        <f>COUNTIFS(olah!$Q$2:Q17687,summary!A2689,olah!$B$2:B17687,summary!B2689,olah!$S$2:S17687,"Late")</f>
        <v>2</v>
      </c>
      <c r="K2689">
        <f t="shared" si="41"/>
        <v>9</v>
      </c>
      <c r="L2689">
        <f>COUNTIFS(olah!$Q2689:Q17687,summary!A2689,olah!$B2689:B17687,summary!B2689,olah!$N2689:N17687,summary!C2689,olah!$P2689:P17687,summary!D2689,olah!$T2689:T17687,"On Time CO")</f>
        <v>1</v>
      </c>
      <c r="M2689">
        <f>COUNTIFS(olah!$Q$2:Q17687,summary!A2689,olah!$B$2:B17687,summary!B2689,olah!$T$2:T17687,"On Time CO")</f>
        <v>12</v>
      </c>
      <c r="N2689">
        <f>COUNTIFS(olah!$Q2689:Q17687,summary!A2689,olah!$B2689:B17687,summary!B2689,olah!$N2689:N17687,summary!C2689,olah!$P2689:P17687,summary!D2689,olah!$T2689:T17687,"Overtime")</f>
        <v>0</v>
      </c>
      <c r="O2689">
        <f>COUNTIFS(olah!$Q$2:Q17687,summary!A2689,olah!$B$2:B17687,summary!B2689,olah!$T$2:T17687,"Overtime")</f>
        <v>0</v>
      </c>
      <c r="P2689">
        <f>COUNTIFS(olah!$Q2689:Q17687,summary!A2689,olah!$B2689:B17687,summary!B2689,olah!$N2689:N17687,summary!C2689,olah!$P2689:P17687,summary!D2689,olah!$T2689:T17687,"Early")</f>
        <v>0</v>
      </c>
      <c r="Q2689">
        <f>COUNTIFS(olah!$Q$2:Q17687,summary!A2689,olah!$B$2:B17687,summary!B2689,olah!$T$2:T17687,"Early")</f>
        <v>0</v>
      </c>
      <c r="R2689">
        <f>COUNTIFS(olah!$Q2689:Q17687,summary!A2689,olah!$B2689:B17687,summary!B2689,olah!$N2689:N17687,summary!C2689,olah!$P2689:P17687,summary!D2689,olah!$T2689:T17687,"NA CO")</f>
        <v>0</v>
      </c>
      <c r="S2689">
        <f>COUNTIFS(olah!$Q$2:Q17687,summary!A2689,olah!$B$2:B17687,summary!B2689,olah!$T$2:T17687,"NA CO")</f>
        <v>10</v>
      </c>
      <c r="T2689" t="str">
        <f>olah!R2689</f>
        <v>Daily Journey</v>
      </c>
      <c r="U2689" t="str">
        <f>IF(T2689="Permit", olah!T2689, "No Permit")</f>
        <v>No Permit</v>
      </c>
    </row>
    <row r="2690" spans="1:21" hidden="1" x14ac:dyDescent="0.3">
      <c r="A2690" s="23">
        <v>44561</v>
      </c>
      <c r="B2690" t="s">
        <v>658</v>
      </c>
      <c r="C2690" t="s">
        <v>9430</v>
      </c>
      <c r="D2690" t="s">
        <v>5936</v>
      </c>
      <c r="E2690" t="str">
        <f>VLOOKUP(B2690,olah!$B:$P,2,0)</f>
        <v>2021-12-01</v>
      </c>
      <c r="F2690">
        <f>COUNTIFS(parameter!$J$4:$J$34,summary!A2690,parameter!$I$4:$I$34,"&gt;="&amp;summary!$E2690)</f>
        <v>31</v>
      </c>
      <c r="G2690">
        <f>COUNTIFS(olah!$Q2690:Q17688,summary!A2690,olah!$B2690:B17688,summary!B2690,olah!$N2690:N17688,summary!C2690,olah!$P2690:P17688,summary!D2690,olah!$S2690:S17688,"On Time")</f>
        <v>1</v>
      </c>
      <c r="H2690">
        <f>COUNTIFS(olah!$Q$2:Q17688,summary!A2690,olah!$B$2:B17688,summary!B2690,olah!$S$2:S17688,"On Time")</f>
        <v>20</v>
      </c>
      <c r="I2690">
        <f>COUNTIFS(olah!$Q2690:Q17688,summary!A2690,olah!$B2690:B17688,summary!B2690,olah!$N2690:N17688,summary!C2690,olah!$P2690:P17688,summary!D2690,olah!$S2690:S17688,"Late")</f>
        <v>0</v>
      </c>
      <c r="J2690">
        <f>COUNTIFS(olah!$Q$2:Q17688,summary!A2690,olah!$B$2:B17688,summary!B2690,olah!$S$2:S17688,"Late")</f>
        <v>2</v>
      </c>
      <c r="K2690">
        <f t="shared" si="41"/>
        <v>9</v>
      </c>
      <c r="L2690">
        <f>COUNTIFS(olah!$Q2690:Q17688,summary!A2690,olah!$B2690:B17688,summary!B2690,olah!$N2690:N17688,summary!C2690,olah!$P2690:P17688,summary!D2690,olah!$T2690:T17688,"On Time CO")</f>
        <v>0</v>
      </c>
      <c r="M2690">
        <f>COUNTIFS(olah!$Q$2:Q17688,summary!A2690,olah!$B$2:B17688,summary!B2690,olah!$T$2:T17688,"On Time CO")</f>
        <v>12</v>
      </c>
      <c r="N2690">
        <f>COUNTIFS(olah!$Q2690:Q17688,summary!A2690,olah!$B2690:B17688,summary!B2690,olah!$N2690:N17688,summary!C2690,olah!$P2690:P17688,summary!D2690,olah!$T2690:T17688,"Overtime")</f>
        <v>0</v>
      </c>
      <c r="O2690">
        <f>COUNTIFS(olah!$Q$2:Q17688,summary!A2690,olah!$B$2:B17688,summary!B2690,olah!$T$2:T17688,"Overtime")</f>
        <v>0</v>
      </c>
      <c r="P2690">
        <f>COUNTIFS(olah!$Q2690:Q17688,summary!A2690,olah!$B2690:B17688,summary!B2690,olah!$N2690:N17688,summary!C2690,olah!$P2690:P17688,summary!D2690,olah!$T2690:T17688,"Early")</f>
        <v>0</v>
      </c>
      <c r="Q2690">
        <f>COUNTIFS(olah!$Q$2:Q17688,summary!A2690,olah!$B$2:B17688,summary!B2690,olah!$T$2:T17688,"Early")</f>
        <v>0</v>
      </c>
      <c r="R2690">
        <f>COUNTIFS(olah!$Q2690:Q17688,summary!A2690,olah!$B2690:B17688,summary!B2690,olah!$N2690:N17688,summary!C2690,olah!$P2690:P17688,summary!D2690,olah!$T2690:T17688,"NA CO")</f>
        <v>1</v>
      </c>
      <c r="S2690">
        <f>COUNTIFS(olah!$Q$2:Q17688,summary!A2690,olah!$B$2:B17688,summary!B2690,olah!$T$2:T17688,"NA CO")</f>
        <v>10</v>
      </c>
      <c r="T2690" t="str">
        <f>olah!R2690</f>
        <v>Daily Journey</v>
      </c>
      <c r="U2690" t="str">
        <f>IF(T2690="Permit", olah!T2690, "No Permit")</f>
        <v>No Permit</v>
      </c>
    </row>
    <row r="2691" spans="1:21" hidden="1" x14ac:dyDescent="0.3">
      <c r="A2691" s="23">
        <v>44561</v>
      </c>
      <c r="B2691" t="s">
        <v>658</v>
      </c>
      <c r="C2691" t="s">
        <v>9430</v>
      </c>
      <c r="D2691" t="s">
        <v>6082</v>
      </c>
      <c r="E2691" t="str">
        <f>VLOOKUP(B2691,olah!$B:$P,2,0)</f>
        <v>2021-12-01</v>
      </c>
      <c r="F2691">
        <f>COUNTIFS(parameter!$J$4:$J$34,summary!A2691,parameter!$I$4:$I$34,"&gt;="&amp;summary!$E2691)</f>
        <v>31</v>
      </c>
      <c r="G2691">
        <f>COUNTIFS(olah!$Q2691:Q17689,summary!A2691,olah!$B2691:B17689,summary!B2691,olah!$N2691:N17689,summary!C2691,olah!$P2691:P17689,summary!D2691,olah!$S2691:S17689,"On Time")</f>
        <v>1</v>
      </c>
      <c r="H2691">
        <f>COUNTIFS(olah!$Q$2:Q17689,summary!A2691,olah!$B$2:B17689,summary!B2691,olah!$S$2:S17689,"On Time")</f>
        <v>20</v>
      </c>
      <c r="I2691">
        <f>COUNTIFS(olah!$Q2691:Q17689,summary!A2691,olah!$B2691:B17689,summary!B2691,olah!$N2691:N17689,summary!C2691,olah!$P2691:P17689,summary!D2691,olah!$S2691:S17689,"Late")</f>
        <v>0</v>
      </c>
      <c r="J2691">
        <f>COUNTIFS(olah!$Q$2:Q17689,summary!A2691,olah!$B$2:B17689,summary!B2691,olah!$S$2:S17689,"Late")</f>
        <v>2</v>
      </c>
      <c r="K2691">
        <f t="shared" ref="K2691:K2754" si="42">F2691-SUM(H2691:J2691)</f>
        <v>9</v>
      </c>
      <c r="L2691">
        <f>COUNTIFS(olah!$Q2691:Q17689,summary!A2691,olah!$B2691:B17689,summary!B2691,olah!$N2691:N17689,summary!C2691,olah!$P2691:P17689,summary!D2691,olah!$T2691:T17689,"On Time CO")</f>
        <v>1</v>
      </c>
      <c r="M2691">
        <f>COUNTIFS(olah!$Q$2:Q17689,summary!A2691,olah!$B$2:B17689,summary!B2691,olah!$T$2:T17689,"On Time CO")</f>
        <v>12</v>
      </c>
      <c r="N2691">
        <f>COUNTIFS(olah!$Q2691:Q17689,summary!A2691,olah!$B2691:B17689,summary!B2691,olah!$N2691:N17689,summary!C2691,olah!$P2691:P17689,summary!D2691,olah!$T2691:T17689,"Overtime")</f>
        <v>0</v>
      </c>
      <c r="O2691">
        <f>COUNTIFS(olah!$Q$2:Q17689,summary!A2691,olah!$B$2:B17689,summary!B2691,olah!$T$2:T17689,"Overtime")</f>
        <v>0</v>
      </c>
      <c r="P2691">
        <f>COUNTIFS(olah!$Q2691:Q17689,summary!A2691,olah!$B2691:B17689,summary!B2691,olah!$N2691:N17689,summary!C2691,olah!$P2691:P17689,summary!D2691,olah!$T2691:T17689,"Early")</f>
        <v>0</v>
      </c>
      <c r="Q2691">
        <f>COUNTIFS(olah!$Q$2:Q17689,summary!A2691,olah!$B$2:B17689,summary!B2691,olah!$T$2:T17689,"Early")</f>
        <v>0</v>
      </c>
      <c r="R2691">
        <f>COUNTIFS(olah!$Q2691:Q17689,summary!A2691,olah!$B2691:B17689,summary!B2691,olah!$N2691:N17689,summary!C2691,olah!$P2691:P17689,summary!D2691,olah!$T2691:T17689,"NA CO")</f>
        <v>0</v>
      </c>
      <c r="S2691">
        <f>COUNTIFS(olah!$Q$2:Q17689,summary!A2691,olah!$B$2:B17689,summary!B2691,olah!$T$2:T17689,"NA CO")</f>
        <v>10</v>
      </c>
      <c r="T2691" t="str">
        <f>olah!R2691</f>
        <v>Daily Journey</v>
      </c>
      <c r="U2691" t="str">
        <f>IF(T2691="Permit", olah!T2691, "No Permit")</f>
        <v>No Permit</v>
      </c>
    </row>
    <row r="2692" spans="1:21" hidden="1" x14ac:dyDescent="0.3">
      <c r="A2692" s="23">
        <v>44561</v>
      </c>
      <c r="B2692" t="s">
        <v>658</v>
      </c>
      <c r="C2692" t="s">
        <v>9430</v>
      </c>
      <c r="D2692" t="s">
        <v>11602</v>
      </c>
      <c r="E2692" t="str">
        <f>VLOOKUP(B2692,olah!$B:$P,2,0)</f>
        <v>2021-12-01</v>
      </c>
      <c r="F2692">
        <f>COUNTIFS(parameter!$J$4:$J$34,summary!A2692,parameter!$I$4:$I$34,"&gt;="&amp;summary!$E2692)</f>
        <v>31</v>
      </c>
      <c r="G2692">
        <f>COUNTIFS(olah!$Q2692:Q17690,summary!A2692,olah!$B2692:B17690,summary!B2692,olah!$N2692:N17690,summary!C2692,olah!$P2692:P17690,summary!D2692,olah!$S2692:S17690,"On Time")</f>
        <v>1</v>
      </c>
      <c r="H2692">
        <f>COUNTIFS(olah!$Q$2:Q17690,summary!A2692,olah!$B$2:B17690,summary!B2692,olah!$S$2:S17690,"On Time")</f>
        <v>20</v>
      </c>
      <c r="I2692">
        <f>COUNTIFS(olah!$Q2692:Q17690,summary!A2692,olah!$B2692:B17690,summary!B2692,olah!$N2692:N17690,summary!C2692,olah!$P2692:P17690,summary!D2692,olah!$S2692:S17690,"Late")</f>
        <v>0</v>
      </c>
      <c r="J2692">
        <f>COUNTIFS(olah!$Q$2:Q17690,summary!A2692,olah!$B$2:B17690,summary!B2692,olah!$S$2:S17690,"Late")</f>
        <v>2</v>
      </c>
      <c r="K2692">
        <f t="shared" si="42"/>
        <v>9</v>
      </c>
      <c r="L2692">
        <f>COUNTIFS(olah!$Q2692:Q17690,summary!A2692,olah!$B2692:B17690,summary!B2692,olah!$N2692:N17690,summary!C2692,olah!$P2692:P17690,summary!D2692,olah!$T2692:T17690,"On Time CO")</f>
        <v>0</v>
      </c>
      <c r="M2692">
        <f>COUNTIFS(olah!$Q$2:Q17690,summary!A2692,olah!$B$2:B17690,summary!B2692,olah!$T$2:T17690,"On Time CO")</f>
        <v>12</v>
      </c>
      <c r="N2692">
        <f>COUNTIFS(olah!$Q2692:Q17690,summary!A2692,olah!$B2692:B17690,summary!B2692,olah!$N2692:N17690,summary!C2692,olah!$P2692:P17690,summary!D2692,olah!$T2692:T17690,"Overtime")</f>
        <v>0</v>
      </c>
      <c r="O2692">
        <f>COUNTIFS(olah!$Q$2:Q17690,summary!A2692,olah!$B$2:B17690,summary!B2692,olah!$T$2:T17690,"Overtime")</f>
        <v>0</v>
      </c>
      <c r="P2692">
        <f>COUNTIFS(olah!$Q2692:Q17690,summary!A2692,olah!$B2692:B17690,summary!B2692,olah!$N2692:N17690,summary!C2692,olah!$P2692:P17690,summary!D2692,olah!$T2692:T17690,"Early")</f>
        <v>0</v>
      </c>
      <c r="Q2692">
        <f>COUNTIFS(olah!$Q$2:Q17690,summary!A2692,olah!$B$2:B17690,summary!B2692,olah!$T$2:T17690,"Early")</f>
        <v>0</v>
      </c>
      <c r="R2692">
        <f>COUNTIFS(olah!$Q2692:Q17690,summary!A2692,olah!$B2692:B17690,summary!B2692,olah!$N2692:N17690,summary!C2692,olah!$P2692:P17690,summary!D2692,olah!$T2692:T17690,"NA CO")</f>
        <v>1</v>
      </c>
      <c r="S2692">
        <f>COUNTIFS(olah!$Q$2:Q17690,summary!A2692,olah!$B$2:B17690,summary!B2692,olah!$T$2:T17690,"NA CO")</f>
        <v>10</v>
      </c>
      <c r="T2692" t="str">
        <f>olah!R2692</f>
        <v>Daily Journey</v>
      </c>
      <c r="U2692" t="str">
        <f>IF(T2692="Permit", olah!T2692, "No Permit")</f>
        <v>No Permit</v>
      </c>
    </row>
    <row r="2693" spans="1:21" hidden="1" x14ac:dyDescent="0.3">
      <c r="A2693" s="23">
        <v>44561</v>
      </c>
      <c r="B2693" t="s">
        <v>658</v>
      </c>
      <c r="C2693" t="s">
        <v>9430</v>
      </c>
      <c r="D2693" t="s">
        <v>11603</v>
      </c>
      <c r="E2693" t="str">
        <f>VLOOKUP(B2693,olah!$B:$P,2,0)</f>
        <v>2021-12-01</v>
      </c>
      <c r="F2693">
        <f>COUNTIFS(parameter!$J$4:$J$34,summary!A2693,parameter!$I$4:$I$34,"&gt;="&amp;summary!$E2693)</f>
        <v>31</v>
      </c>
      <c r="G2693">
        <f>COUNTIFS(olah!$Q2693:Q17691,summary!A2693,olah!$B2693:B17691,summary!B2693,olah!$N2693:N17691,summary!C2693,olah!$P2693:P17691,summary!D2693,olah!$S2693:S17691,"On Time")</f>
        <v>1</v>
      </c>
      <c r="H2693">
        <f>COUNTIFS(olah!$Q$2:Q17691,summary!A2693,olah!$B$2:B17691,summary!B2693,olah!$S$2:S17691,"On Time")</f>
        <v>20</v>
      </c>
      <c r="I2693">
        <f>COUNTIFS(olah!$Q2693:Q17691,summary!A2693,olah!$B2693:B17691,summary!B2693,olah!$N2693:N17691,summary!C2693,olah!$P2693:P17691,summary!D2693,olah!$S2693:S17691,"Late")</f>
        <v>0</v>
      </c>
      <c r="J2693">
        <f>COUNTIFS(olah!$Q$2:Q17691,summary!A2693,olah!$B$2:B17691,summary!B2693,olah!$S$2:S17691,"Late")</f>
        <v>2</v>
      </c>
      <c r="K2693">
        <f t="shared" si="42"/>
        <v>9</v>
      </c>
      <c r="L2693">
        <f>COUNTIFS(olah!$Q2693:Q17691,summary!A2693,olah!$B2693:B17691,summary!B2693,olah!$N2693:N17691,summary!C2693,olah!$P2693:P17691,summary!D2693,olah!$T2693:T17691,"On Time CO")</f>
        <v>0</v>
      </c>
      <c r="M2693">
        <f>COUNTIFS(olah!$Q$2:Q17691,summary!A2693,olah!$B$2:B17691,summary!B2693,olah!$T$2:T17691,"On Time CO")</f>
        <v>12</v>
      </c>
      <c r="N2693">
        <f>COUNTIFS(olah!$Q2693:Q17691,summary!A2693,olah!$B2693:B17691,summary!B2693,olah!$N2693:N17691,summary!C2693,olah!$P2693:P17691,summary!D2693,olah!$T2693:T17691,"Overtime")</f>
        <v>0</v>
      </c>
      <c r="O2693">
        <f>COUNTIFS(olah!$Q$2:Q17691,summary!A2693,olah!$B$2:B17691,summary!B2693,olah!$T$2:T17691,"Overtime")</f>
        <v>0</v>
      </c>
      <c r="P2693">
        <f>COUNTIFS(olah!$Q2693:Q17691,summary!A2693,olah!$B2693:B17691,summary!B2693,olah!$N2693:N17691,summary!C2693,olah!$P2693:P17691,summary!D2693,olah!$T2693:T17691,"Early")</f>
        <v>0</v>
      </c>
      <c r="Q2693">
        <f>COUNTIFS(olah!$Q$2:Q17691,summary!A2693,olah!$B$2:B17691,summary!B2693,olah!$T$2:T17691,"Early")</f>
        <v>0</v>
      </c>
      <c r="R2693">
        <f>COUNTIFS(olah!$Q2693:Q17691,summary!A2693,olah!$B2693:B17691,summary!B2693,olah!$N2693:N17691,summary!C2693,olah!$P2693:P17691,summary!D2693,olah!$T2693:T17691,"NA CO")</f>
        <v>1</v>
      </c>
      <c r="S2693">
        <f>COUNTIFS(olah!$Q$2:Q17691,summary!A2693,olah!$B$2:B17691,summary!B2693,olah!$T$2:T17691,"NA CO")</f>
        <v>10</v>
      </c>
      <c r="T2693" t="str">
        <f>olah!R2693</f>
        <v>Daily Journey</v>
      </c>
      <c r="U2693" t="str">
        <f>IF(T2693="Permit", olah!T2693, "No Permit")</f>
        <v>No Permit</v>
      </c>
    </row>
    <row r="2694" spans="1:21" hidden="1" x14ac:dyDescent="0.3">
      <c r="A2694" s="23">
        <v>44561</v>
      </c>
      <c r="B2694" t="s">
        <v>658</v>
      </c>
      <c r="C2694" t="s">
        <v>9430</v>
      </c>
      <c r="D2694" t="s">
        <v>7108</v>
      </c>
      <c r="E2694" t="str">
        <f>VLOOKUP(B2694,olah!$B:$P,2,0)</f>
        <v>2021-12-01</v>
      </c>
      <c r="F2694">
        <f>COUNTIFS(parameter!$J$4:$J$34,summary!A2694,parameter!$I$4:$I$34,"&gt;="&amp;summary!$E2694)</f>
        <v>31</v>
      </c>
      <c r="G2694">
        <f>COUNTIFS(olah!$Q2694:Q17692,summary!A2694,olah!$B2694:B17692,summary!B2694,olah!$N2694:N17692,summary!C2694,olah!$P2694:P17692,summary!D2694,olah!$S2694:S17692,"On Time")</f>
        <v>1</v>
      </c>
      <c r="H2694">
        <f>COUNTIFS(olah!$Q$2:Q17692,summary!A2694,olah!$B$2:B17692,summary!B2694,olah!$S$2:S17692,"On Time")</f>
        <v>20</v>
      </c>
      <c r="I2694">
        <f>COUNTIFS(olah!$Q2694:Q17692,summary!A2694,olah!$B2694:B17692,summary!B2694,olah!$N2694:N17692,summary!C2694,olah!$P2694:P17692,summary!D2694,olah!$S2694:S17692,"Late")</f>
        <v>0</v>
      </c>
      <c r="J2694">
        <f>COUNTIFS(olah!$Q$2:Q17692,summary!A2694,olah!$B$2:B17692,summary!B2694,olah!$S$2:S17692,"Late")</f>
        <v>2</v>
      </c>
      <c r="K2694">
        <f t="shared" si="42"/>
        <v>9</v>
      </c>
      <c r="L2694">
        <f>COUNTIFS(olah!$Q2694:Q17692,summary!A2694,olah!$B2694:B17692,summary!B2694,olah!$N2694:N17692,summary!C2694,olah!$P2694:P17692,summary!D2694,olah!$T2694:T17692,"On Time CO")</f>
        <v>1</v>
      </c>
      <c r="M2694">
        <f>COUNTIFS(olah!$Q$2:Q17692,summary!A2694,olah!$B$2:B17692,summary!B2694,olah!$T$2:T17692,"On Time CO")</f>
        <v>12</v>
      </c>
      <c r="N2694">
        <f>COUNTIFS(olah!$Q2694:Q17692,summary!A2694,olah!$B2694:B17692,summary!B2694,olah!$N2694:N17692,summary!C2694,olah!$P2694:P17692,summary!D2694,olah!$T2694:T17692,"Overtime")</f>
        <v>0</v>
      </c>
      <c r="O2694">
        <f>COUNTIFS(olah!$Q$2:Q17692,summary!A2694,olah!$B$2:B17692,summary!B2694,olah!$T$2:T17692,"Overtime")</f>
        <v>0</v>
      </c>
      <c r="P2694">
        <f>COUNTIFS(olah!$Q2694:Q17692,summary!A2694,olah!$B2694:B17692,summary!B2694,olah!$N2694:N17692,summary!C2694,olah!$P2694:P17692,summary!D2694,olah!$T2694:T17692,"Early")</f>
        <v>0</v>
      </c>
      <c r="Q2694">
        <f>COUNTIFS(olah!$Q$2:Q17692,summary!A2694,olah!$B$2:B17692,summary!B2694,olah!$T$2:T17692,"Early")</f>
        <v>0</v>
      </c>
      <c r="R2694">
        <f>COUNTIFS(olah!$Q2694:Q17692,summary!A2694,olah!$B2694:B17692,summary!B2694,olah!$N2694:N17692,summary!C2694,olah!$P2694:P17692,summary!D2694,olah!$T2694:T17692,"NA CO")</f>
        <v>0</v>
      </c>
      <c r="S2694">
        <f>COUNTIFS(olah!$Q$2:Q17692,summary!A2694,olah!$B$2:B17692,summary!B2694,olah!$T$2:T17692,"NA CO")</f>
        <v>10</v>
      </c>
      <c r="T2694" t="str">
        <f>olah!R2694</f>
        <v>Daily Journey</v>
      </c>
      <c r="U2694" t="str">
        <f>IF(T2694="Permit", olah!T2694, "No Permit")</f>
        <v>No Permit</v>
      </c>
    </row>
    <row r="2695" spans="1:21" hidden="1" x14ac:dyDescent="0.3">
      <c r="A2695" s="23">
        <v>44561</v>
      </c>
      <c r="B2695" t="s">
        <v>658</v>
      </c>
      <c r="C2695" t="s">
        <v>9430</v>
      </c>
      <c r="D2695" t="s">
        <v>11604</v>
      </c>
      <c r="E2695" t="str">
        <f>VLOOKUP(B2695,olah!$B:$P,2,0)</f>
        <v>2021-12-01</v>
      </c>
      <c r="F2695">
        <f>COUNTIFS(parameter!$J$4:$J$34,summary!A2695,parameter!$I$4:$I$34,"&gt;="&amp;summary!$E2695)</f>
        <v>31</v>
      </c>
      <c r="G2695">
        <f>COUNTIFS(olah!$Q2695:Q17693,summary!A2695,olah!$B2695:B17693,summary!B2695,olah!$N2695:N17693,summary!C2695,olah!$P2695:P17693,summary!D2695,olah!$S2695:S17693,"On Time")</f>
        <v>1</v>
      </c>
      <c r="H2695">
        <f>COUNTIFS(olah!$Q$2:Q17693,summary!A2695,olah!$B$2:B17693,summary!B2695,olah!$S$2:S17693,"On Time")</f>
        <v>20</v>
      </c>
      <c r="I2695">
        <f>COUNTIFS(olah!$Q2695:Q17693,summary!A2695,olah!$B2695:B17693,summary!B2695,olah!$N2695:N17693,summary!C2695,olah!$P2695:P17693,summary!D2695,olah!$S2695:S17693,"Late")</f>
        <v>0</v>
      </c>
      <c r="J2695">
        <f>COUNTIFS(olah!$Q$2:Q17693,summary!A2695,olah!$B$2:B17693,summary!B2695,olah!$S$2:S17693,"Late")</f>
        <v>2</v>
      </c>
      <c r="K2695">
        <f t="shared" si="42"/>
        <v>9</v>
      </c>
      <c r="L2695">
        <f>COUNTIFS(olah!$Q2695:Q17693,summary!A2695,olah!$B2695:B17693,summary!B2695,olah!$N2695:N17693,summary!C2695,olah!$P2695:P17693,summary!D2695,olah!$T2695:T17693,"On Time CO")</f>
        <v>0</v>
      </c>
      <c r="M2695">
        <f>COUNTIFS(olah!$Q$2:Q17693,summary!A2695,olah!$B$2:B17693,summary!B2695,olah!$T$2:T17693,"On Time CO")</f>
        <v>12</v>
      </c>
      <c r="N2695">
        <f>COUNTIFS(olah!$Q2695:Q17693,summary!A2695,olah!$B2695:B17693,summary!B2695,olah!$N2695:N17693,summary!C2695,olah!$P2695:P17693,summary!D2695,olah!$T2695:T17693,"Overtime")</f>
        <v>0</v>
      </c>
      <c r="O2695">
        <f>COUNTIFS(olah!$Q$2:Q17693,summary!A2695,olah!$B$2:B17693,summary!B2695,olah!$T$2:T17693,"Overtime")</f>
        <v>0</v>
      </c>
      <c r="P2695">
        <f>COUNTIFS(olah!$Q2695:Q17693,summary!A2695,olah!$B2695:B17693,summary!B2695,olah!$N2695:N17693,summary!C2695,olah!$P2695:P17693,summary!D2695,olah!$T2695:T17693,"Early")</f>
        <v>0</v>
      </c>
      <c r="Q2695">
        <f>COUNTIFS(olah!$Q$2:Q17693,summary!A2695,olah!$B$2:B17693,summary!B2695,olah!$T$2:T17693,"Early")</f>
        <v>0</v>
      </c>
      <c r="R2695">
        <f>COUNTIFS(olah!$Q2695:Q17693,summary!A2695,olah!$B2695:B17693,summary!B2695,olah!$N2695:N17693,summary!C2695,olah!$P2695:P17693,summary!D2695,olah!$T2695:T17693,"NA CO")</f>
        <v>1</v>
      </c>
      <c r="S2695">
        <f>COUNTIFS(olah!$Q$2:Q17693,summary!A2695,olah!$B$2:B17693,summary!B2695,olah!$T$2:T17693,"NA CO")</f>
        <v>10</v>
      </c>
      <c r="T2695" t="str">
        <f>olah!R2695</f>
        <v>Daily Journey</v>
      </c>
      <c r="U2695" t="str">
        <f>IF(T2695="Permit", olah!T2695, "No Permit")</f>
        <v>No Permit</v>
      </c>
    </row>
    <row r="2696" spans="1:21" hidden="1" x14ac:dyDescent="0.3">
      <c r="A2696" s="23">
        <v>44561</v>
      </c>
      <c r="B2696" t="s">
        <v>658</v>
      </c>
      <c r="C2696" t="s">
        <v>28</v>
      </c>
      <c r="D2696" t="s">
        <v>11605</v>
      </c>
      <c r="E2696" t="str">
        <f>VLOOKUP(B2696,olah!$B:$P,2,0)</f>
        <v>2021-12-01</v>
      </c>
      <c r="F2696">
        <f>COUNTIFS(parameter!$J$4:$J$34,summary!A2696,parameter!$I$4:$I$34,"&gt;="&amp;summary!$E2696)</f>
        <v>31</v>
      </c>
      <c r="G2696">
        <f>COUNTIFS(olah!$Q2696:Q17694,summary!A2696,olah!$B2696:B17694,summary!B2696,olah!$N2696:N17694,summary!C2696,olah!$P2696:P17694,summary!D2696,olah!$S2696:S17694,"On Time")</f>
        <v>0</v>
      </c>
      <c r="H2696">
        <f>COUNTIFS(olah!$Q$2:Q17694,summary!A2696,olah!$B$2:B17694,summary!B2696,olah!$S$2:S17694,"On Time")</f>
        <v>20</v>
      </c>
      <c r="I2696">
        <f>COUNTIFS(olah!$Q2696:Q17694,summary!A2696,olah!$B2696:B17694,summary!B2696,olah!$N2696:N17694,summary!C2696,olah!$P2696:P17694,summary!D2696,olah!$S2696:S17694,"Late")</f>
        <v>1</v>
      </c>
      <c r="J2696">
        <f>COUNTIFS(olah!$Q$2:Q17694,summary!A2696,olah!$B$2:B17694,summary!B2696,olah!$S$2:S17694,"Late")</f>
        <v>2</v>
      </c>
      <c r="K2696">
        <f t="shared" si="42"/>
        <v>8</v>
      </c>
      <c r="L2696">
        <f>COUNTIFS(olah!$Q2696:Q17694,summary!A2696,olah!$B2696:B17694,summary!B2696,olah!$N2696:N17694,summary!C2696,olah!$P2696:P17694,summary!D2696,olah!$T2696:T17694,"On Time CO")</f>
        <v>0</v>
      </c>
      <c r="M2696">
        <f>COUNTIFS(olah!$Q$2:Q17694,summary!A2696,olah!$B$2:B17694,summary!B2696,olah!$T$2:T17694,"On Time CO")</f>
        <v>12</v>
      </c>
      <c r="N2696">
        <f>COUNTIFS(olah!$Q2696:Q17694,summary!A2696,olah!$B2696:B17694,summary!B2696,olah!$N2696:N17694,summary!C2696,olah!$P2696:P17694,summary!D2696,olah!$T2696:T17694,"Overtime")</f>
        <v>0</v>
      </c>
      <c r="O2696">
        <f>COUNTIFS(olah!$Q$2:Q17694,summary!A2696,olah!$B$2:B17694,summary!B2696,olah!$T$2:T17694,"Overtime")</f>
        <v>0</v>
      </c>
      <c r="P2696">
        <f>COUNTIFS(olah!$Q2696:Q17694,summary!A2696,olah!$B2696:B17694,summary!B2696,olah!$N2696:N17694,summary!C2696,olah!$P2696:P17694,summary!D2696,olah!$T2696:T17694,"Early")</f>
        <v>0</v>
      </c>
      <c r="Q2696">
        <f>COUNTIFS(olah!$Q$2:Q17694,summary!A2696,olah!$B$2:B17694,summary!B2696,olah!$T$2:T17694,"Early")</f>
        <v>0</v>
      </c>
      <c r="R2696">
        <f>COUNTIFS(olah!$Q2696:Q17694,summary!A2696,olah!$B2696:B17694,summary!B2696,olah!$N2696:N17694,summary!C2696,olah!$P2696:P17694,summary!D2696,olah!$T2696:T17694,"NA CO")</f>
        <v>1</v>
      </c>
      <c r="S2696">
        <f>COUNTIFS(olah!$Q$2:Q17694,summary!A2696,olah!$B$2:B17694,summary!B2696,olah!$T$2:T17694,"NA CO")</f>
        <v>10</v>
      </c>
      <c r="T2696" t="str">
        <f>olah!R2696</f>
        <v>Attendance</v>
      </c>
      <c r="U2696" t="str">
        <f>IF(T2696="Permit", olah!T2696, "No Permit")</f>
        <v>No Permit</v>
      </c>
    </row>
    <row r="2697" spans="1:21" hidden="1" x14ac:dyDescent="0.3">
      <c r="A2697" s="23">
        <v>44561</v>
      </c>
      <c r="B2697" t="s">
        <v>658</v>
      </c>
      <c r="C2697" t="s">
        <v>9430</v>
      </c>
      <c r="D2697" t="s">
        <v>11606</v>
      </c>
      <c r="E2697" t="str">
        <f>VLOOKUP(B2697,olah!$B:$P,2,0)</f>
        <v>2021-12-01</v>
      </c>
      <c r="F2697">
        <f>COUNTIFS(parameter!$J$4:$J$34,summary!A2697,parameter!$I$4:$I$34,"&gt;="&amp;summary!$E2697)</f>
        <v>31</v>
      </c>
      <c r="G2697">
        <f>COUNTIFS(olah!$Q2697:Q17695,summary!A2697,olah!$B2697:B17695,summary!B2697,olah!$N2697:N17695,summary!C2697,olah!$P2697:P17695,summary!D2697,olah!$S2697:S17695,"On Time")</f>
        <v>1</v>
      </c>
      <c r="H2697">
        <f>COUNTIFS(olah!$Q$2:Q17695,summary!A2697,olah!$B$2:B17695,summary!B2697,olah!$S$2:S17695,"On Time")</f>
        <v>20</v>
      </c>
      <c r="I2697">
        <f>COUNTIFS(olah!$Q2697:Q17695,summary!A2697,olah!$B2697:B17695,summary!B2697,olah!$N2697:N17695,summary!C2697,olah!$P2697:P17695,summary!D2697,olah!$S2697:S17695,"Late")</f>
        <v>0</v>
      </c>
      <c r="J2697">
        <f>COUNTIFS(olah!$Q$2:Q17695,summary!A2697,olah!$B$2:B17695,summary!B2697,olah!$S$2:S17695,"Late")</f>
        <v>2</v>
      </c>
      <c r="K2697">
        <f t="shared" si="42"/>
        <v>9</v>
      </c>
      <c r="L2697">
        <f>COUNTIFS(olah!$Q2697:Q17695,summary!A2697,olah!$B2697:B17695,summary!B2697,olah!$N2697:N17695,summary!C2697,olah!$P2697:P17695,summary!D2697,olah!$T2697:T17695,"On Time CO")</f>
        <v>1</v>
      </c>
      <c r="M2697">
        <f>COUNTIFS(olah!$Q$2:Q17695,summary!A2697,olah!$B$2:B17695,summary!B2697,olah!$T$2:T17695,"On Time CO")</f>
        <v>12</v>
      </c>
      <c r="N2697">
        <f>COUNTIFS(olah!$Q2697:Q17695,summary!A2697,olah!$B2697:B17695,summary!B2697,olah!$N2697:N17695,summary!C2697,olah!$P2697:P17695,summary!D2697,olah!$T2697:T17695,"Overtime")</f>
        <v>0</v>
      </c>
      <c r="O2697">
        <f>COUNTIFS(olah!$Q$2:Q17695,summary!A2697,olah!$B$2:B17695,summary!B2697,olah!$T$2:T17695,"Overtime")</f>
        <v>0</v>
      </c>
      <c r="P2697">
        <f>COUNTIFS(olah!$Q2697:Q17695,summary!A2697,olah!$B2697:B17695,summary!B2697,olah!$N2697:N17695,summary!C2697,olah!$P2697:P17695,summary!D2697,olah!$T2697:T17695,"Early")</f>
        <v>0</v>
      </c>
      <c r="Q2697">
        <f>COUNTIFS(olah!$Q$2:Q17695,summary!A2697,olah!$B$2:B17695,summary!B2697,olah!$T$2:T17695,"Early")</f>
        <v>0</v>
      </c>
      <c r="R2697">
        <f>COUNTIFS(olah!$Q2697:Q17695,summary!A2697,olah!$B2697:B17695,summary!B2697,olah!$N2697:N17695,summary!C2697,olah!$P2697:P17695,summary!D2697,olah!$T2697:T17695,"NA CO")</f>
        <v>0</v>
      </c>
      <c r="S2697">
        <f>COUNTIFS(olah!$Q$2:Q17695,summary!A2697,olah!$B$2:B17695,summary!B2697,olah!$T$2:T17695,"NA CO")</f>
        <v>10</v>
      </c>
      <c r="T2697" t="str">
        <f>olah!R2697</f>
        <v>Daily Journey</v>
      </c>
      <c r="U2697" t="str">
        <f>IF(T2697="Permit", olah!T2697, "No Permit")</f>
        <v>No Permit</v>
      </c>
    </row>
    <row r="2698" spans="1:21" hidden="1" x14ac:dyDescent="0.3">
      <c r="A2698" s="23">
        <v>44561</v>
      </c>
      <c r="B2698" t="s">
        <v>658</v>
      </c>
      <c r="C2698" t="s">
        <v>9456</v>
      </c>
      <c r="D2698" t="s">
        <v>11607</v>
      </c>
      <c r="E2698" t="str">
        <f>VLOOKUP(B2698,olah!$B:$P,2,0)</f>
        <v>2021-12-01</v>
      </c>
      <c r="F2698">
        <f>COUNTIFS(parameter!$J$4:$J$34,summary!A2698,parameter!$I$4:$I$34,"&gt;="&amp;summary!$E2698)</f>
        <v>31</v>
      </c>
      <c r="G2698">
        <f>COUNTIFS(olah!$Q2698:Q17696,summary!A2698,olah!$B2698:B17696,summary!B2698,olah!$N2698:N17696,summary!C2698,olah!$P2698:P17696,summary!D2698,olah!$S2698:S17696,"On Time")</f>
        <v>1</v>
      </c>
      <c r="H2698">
        <f>COUNTIFS(olah!$Q$2:Q17696,summary!A2698,olah!$B$2:B17696,summary!B2698,olah!$S$2:S17696,"On Time")</f>
        <v>20</v>
      </c>
      <c r="I2698">
        <f>COUNTIFS(olah!$Q2698:Q17696,summary!A2698,olah!$B2698:B17696,summary!B2698,olah!$N2698:N17696,summary!C2698,olah!$P2698:P17696,summary!D2698,olah!$S2698:S17696,"Late")</f>
        <v>0</v>
      </c>
      <c r="J2698">
        <f>COUNTIFS(olah!$Q$2:Q17696,summary!A2698,olah!$B$2:B17696,summary!B2698,olah!$S$2:S17696,"Late")</f>
        <v>2</v>
      </c>
      <c r="K2698">
        <f t="shared" si="42"/>
        <v>9</v>
      </c>
      <c r="L2698">
        <f>COUNTIFS(olah!$Q2698:Q17696,summary!A2698,olah!$B2698:B17696,summary!B2698,olah!$N2698:N17696,summary!C2698,olah!$P2698:P17696,summary!D2698,olah!$T2698:T17696,"On Time CO")</f>
        <v>1</v>
      </c>
      <c r="M2698">
        <f>COUNTIFS(olah!$Q$2:Q17696,summary!A2698,olah!$B$2:B17696,summary!B2698,olah!$T$2:T17696,"On Time CO")</f>
        <v>12</v>
      </c>
      <c r="N2698">
        <f>COUNTIFS(olah!$Q2698:Q17696,summary!A2698,olah!$B2698:B17696,summary!B2698,olah!$N2698:N17696,summary!C2698,olah!$P2698:P17696,summary!D2698,olah!$T2698:T17696,"Overtime")</f>
        <v>0</v>
      </c>
      <c r="O2698">
        <f>COUNTIFS(olah!$Q$2:Q17696,summary!A2698,olah!$B$2:B17696,summary!B2698,olah!$T$2:T17696,"Overtime")</f>
        <v>0</v>
      </c>
      <c r="P2698">
        <f>COUNTIFS(olah!$Q2698:Q17696,summary!A2698,olah!$B2698:B17696,summary!B2698,olah!$N2698:N17696,summary!C2698,olah!$P2698:P17696,summary!D2698,olah!$T2698:T17696,"Early")</f>
        <v>0</v>
      </c>
      <c r="Q2698">
        <f>COUNTIFS(olah!$Q$2:Q17696,summary!A2698,olah!$B$2:B17696,summary!B2698,olah!$T$2:T17696,"Early")</f>
        <v>0</v>
      </c>
      <c r="R2698">
        <f>COUNTIFS(olah!$Q2698:Q17696,summary!A2698,olah!$B2698:B17696,summary!B2698,olah!$N2698:N17696,summary!C2698,olah!$P2698:P17696,summary!D2698,olah!$T2698:T17696,"NA CO")</f>
        <v>0</v>
      </c>
      <c r="S2698">
        <f>COUNTIFS(olah!$Q$2:Q17696,summary!A2698,olah!$B$2:B17696,summary!B2698,olah!$T$2:T17696,"NA CO")</f>
        <v>10</v>
      </c>
      <c r="T2698" t="str">
        <f>olah!R2698</f>
        <v>Daily Journey</v>
      </c>
      <c r="U2698" t="str">
        <f>IF(T2698="Permit", olah!T2698, "No Permit")</f>
        <v>No Permit</v>
      </c>
    </row>
    <row r="2699" spans="1:21" hidden="1" x14ac:dyDescent="0.3">
      <c r="A2699" s="23">
        <v>44561</v>
      </c>
      <c r="B2699" t="s">
        <v>658</v>
      </c>
      <c r="C2699" t="s">
        <v>9457</v>
      </c>
      <c r="D2699" t="s">
        <v>11608</v>
      </c>
      <c r="E2699" t="str">
        <f>VLOOKUP(B2699,olah!$B:$P,2,0)</f>
        <v>2021-12-01</v>
      </c>
      <c r="F2699">
        <f>COUNTIFS(parameter!$J$4:$J$34,summary!A2699,parameter!$I$4:$I$34,"&gt;="&amp;summary!$E2699)</f>
        <v>31</v>
      </c>
      <c r="G2699">
        <f>COUNTIFS(olah!$Q2699:Q17697,summary!A2699,olah!$B2699:B17697,summary!B2699,olah!$N2699:N17697,summary!C2699,olah!$P2699:P17697,summary!D2699,olah!$S2699:S17697,"On Time")</f>
        <v>1</v>
      </c>
      <c r="H2699">
        <f>COUNTIFS(olah!$Q$2:Q17697,summary!A2699,olah!$B$2:B17697,summary!B2699,olah!$S$2:S17697,"On Time")</f>
        <v>20</v>
      </c>
      <c r="I2699">
        <f>COUNTIFS(olah!$Q2699:Q17697,summary!A2699,olah!$B2699:B17697,summary!B2699,olah!$N2699:N17697,summary!C2699,olah!$P2699:P17697,summary!D2699,olah!$S2699:S17697,"Late")</f>
        <v>0</v>
      </c>
      <c r="J2699">
        <f>COUNTIFS(olah!$Q$2:Q17697,summary!A2699,olah!$B$2:B17697,summary!B2699,olah!$S$2:S17697,"Late")</f>
        <v>2</v>
      </c>
      <c r="K2699">
        <f t="shared" si="42"/>
        <v>9</v>
      </c>
      <c r="L2699">
        <f>COUNTIFS(olah!$Q2699:Q17697,summary!A2699,olah!$B2699:B17697,summary!B2699,olah!$N2699:N17697,summary!C2699,olah!$P2699:P17697,summary!D2699,olah!$T2699:T17697,"On Time CO")</f>
        <v>1</v>
      </c>
      <c r="M2699">
        <f>COUNTIFS(olah!$Q$2:Q17697,summary!A2699,olah!$B$2:B17697,summary!B2699,olah!$T$2:T17697,"On Time CO")</f>
        <v>12</v>
      </c>
      <c r="N2699">
        <f>COUNTIFS(olah!$Q2699:Q17697,summary!A2699,olah!$B2699:B17697,summary!B2699,olah!$N2699:N17697,summary!C2699,olah!$P2699:P17697,summary!D2699,olah!$T2699:T17697,"Overtime")</f>
        <v>0</v>
      </c>
      <c r="O2699">
        <f>COUNTIFS(olah!$Q$2:Q17697,summary!A2699,olah!$B$2:B17697,summary!B2699,olah!$T$2:T17697,"Overtime")</f>
        <v>0</v>
      </c>
      <c r="P2699">
        <f>COUNTIFS(olah!$Q2699:Q17697,summary!A2699,olah!$B2699:B17697,summary!B2699,olah!$N2699:N17697,summary!C2699,olah!$P2699:P17697,summary!D2699,olah!$T2699:T17697,"Early")</f>
        <v>0</v>
      </c>
      <c r="Q2699">
        <f>COUNTIFS(olah!$Q$2:Q17697,summary!A2699,olah!$B$2:B17697,summary!B2699,olah!$T$2:T17697,"Early")</f>
        <v>0</v>
      </c>
      <c r="R2699">
        <f>COUNTIFS(olah!$Q2699:Q17697,summary!A2699,olah!$B2699:B17697,summary!B2699,olah!$N2699:N17697,summary!C2699,olah!$P2699:P17697,summary!D2699,olah!$T2699:T17697,"NA CO")</f>
        <v>0</v>
      </c>
      <c r="S2699">
        <f>COUNTIFS(olah!$Q$2:Q17697,summary!A2699,olah!$B$2:B17697,summary!B2699,olah!$T$2:T17697,"NA CO")</f>
        <v>10</v>
      </c>
      <c r="T2699" t="str">
        <f>olah!R2699</f>
        <v>Daily Journey</v>
      </c>
      <c r="U2699" t="str">
        <f>IF(T2699="Permit", olah!T2699, "No Permit")</f>
        <v>No Permit</v>
      </c>
    </row>
    <row r="2700" spans="1:21" hidden="1" x14ac:dyDescent="0.3">
      <c r="A2700" s="23">
        <v>44561</v>
      </c>
      <c r="B2700" t="s">
        <v>658</v>
      </c>
      <c r="C2700" t="s">
        <v>9430</v>
      </c>
      <c r="D2700" t="s">
        <v>11609</v>
      </c>
      <c r="E2700" t="str">
        <f>VLOOKUP(B2700,olah!$B:$P,2,0)</f>
        <v>2021-12-01</v>
      </c>
      <c r="F2700">
        <f>COUNTIFS(parameter!$J$4:$J$34,summary!A2700,parameter!$I$4:$I$34,"&gt;="&amp;summary!$E2700)</f>
        <v>31</v>
      </c>
      <c r="G2700">
        <f>COUNTIFS(olah!$Q2700:Q17698,summary!A2700,olah!$B2700:B17698,summary!B2700,olah!$N2700:N17698,summary!C2700,olah!$P2700:P17698,summary!D2700,olah!$S2700:S17698,"On Time")</f>
        <v>1</v>
      </c>
      <c r="H2700">
        <f>COUNTIFS(olah!$Q$2:Q17698,summary!A2700,olah!$B$2:B17698,summary!B2700,olah!$S$2:S17698,"On Time")</f>
        <v>20</v>
      </c>
      <c r="I2700">
        <f>COUNTIFS(olah!$Q2700:Q17698,summary!A2700,olah!$B2700:B17698,summary!B2700,olah!$N2700:N17698,summary!C2700,olah!$P2700:P17698,summary!D2700,olah!$S2700:S17698,"Late")</f>
        <v>0</v>
      </c>
      <c r="J2700">
        <f>COUNTIFS(olah!$Q$2:Q17698,summary!A2700,olah!$B$2:B17698,summary!B2700,olah!$S$2:S17698,"Late")</f>
        <v>2</v>
      </c>
      <c r="K2700">
        <f t="shared" si="42"/>
        <v>9</v>
      </c>
      <c r="L2700">
        <f>COUNTIFS(olah!$Q2700:Q17698,summary!A2700,olah!$B2700:B17698,summary!B2700,olah!$N2700:N17698,summary!C2700,olah!$P2700:P17698,summary!D2700,olah!$T2700:T17698,"On Time CO")</f>
        <v>1</v>
      </c>
      <c r="M2700">
        <f>COUNTIFS(olah!$Q$2:Q17698,summary!A2700,olah!$B$2:B17698,summary!B2700,olah!$T$2:T17698,"On Time CO")</f>
        <v>12</v>
      </c>
      <c r="N2700">
        <f>COUNTIFS(olah!$Q2700:Q17698,summary!A2700,olah!$B2700:B17698,summary!B2700,olah!$N2700:N17698,summary!C2700,olah!$P2700:P17698,summary!D2700,olah!$T2700:T17698,"Overtime")</f>
        <v>0</v>
      </c>
      <c r="O2700">
        <f>COUNTIFS(olah!$Q$2:Q17698,summary!A2700,olah!$B$2:B17698,summary!B2700,olah!$T$2:T17698,"Overtime")</f>
        <v>0</v>
      </c>
      <c r="P2700">
        <f>COUNTIFS(olah!$Q2700:Q17698,summary!A2700,olah!$B2700:B17698,summary!B2700,olah!$N2700:N17698,summary!C2700,olah!$P2700:P17698,summary!D2700,olah!$T2700:T17698,"Early")</f>
        <v>0</v>
      </c>
      <c r="Q2700">
        <f>COUNTIFS(olah!$Q$2:Q17698,summary!A2700,olah!$B$2:B17698,summary!B2700,olah!$T$2:T17698,"Early")</f>
        <v>0</v>
      </c>
      <c r="R2700">
        <f>COUNTIFS(olah!$Q2700:Q17698,summary!A2700,olah!$B2700:B17698,summary!B2700,olah!$N2700:N17698,summary!C2700,olah!$P2700:P17698,summary!D2700,olah!$T2700:T17698,"NA CO")</f>
        <v>0</v>
      </c>
      <c r="S2700">
        <f>COUNTIFS(olah!$Q$2:Q17698,summary!A2700,olah!$B$2:B17698,summary!B2700,olah!$T$2:T17698,"NA CO")</f>
        <v>10</v>
      </c>
      <c r="T2700" t="str">
        <f>olah!R2700</f>
        <v>Daily Journey</v>
      </c>
      <c r="U2700" t="str">
        <f>IF(T2700="Permit", olah!T2700, "No Permit")</f>
        <v>No Permit</v>
      </c>
    </row>
    <row r="2701" spans="1:21" hidden="1" x14ac:dyDescent="0.3">
      <c r="A2701" s="23">
        <v>44561</v>
      </c>
      <c r="B2701" t="s">
        <v>658</v>
      </c>
      <c r="C2701" t="s">
        <v>9456</v>
      </c>
      <c r="D2701" t="s">
        <v>9024</v>
      </c>
      <c r="E2701" t="str">
        <f>VLOOKUP(B2701,olah!$B:$P,2,0)</f>
        <v>2021-12-01</v>
      </c>
      <c r="F2701">
        <f>COUNTIFS(parameter!$J$4:$J$34,summary!A2701,parameter!$I$4:$I$34,"&gt;="&amp;summary!$E2701)</f>
        <v>31</v>
      </c>
      <c r="G2701">
        <f>COUNTIFS(olah!$Q2701:Q17699,summary!A2701,olah!$B2701:B17699,summary!B2701,olah!$N2701:N17699,summary!C2701,olah!$P2701:P17699,summary!D2701,olah!$S2701:S17699,"On Time")</f>
        <v>1</v>
      </c>
      <c r="H2701">
        <f>COUNTIFS(olah!$Q$2:Q17699,summary!A2701,olah!$B$2:B17699,summary!B2701,olah!$S$2:S17699,"On Time")</f>
        <v>20</v>
      </c>
      <c r="I2701">
        <f>COUNTIFS(olah!$Q2701:Q17699,summary!A2701,olah!$B2701:B17699,summary!B2701,olah!$N2701:N17699,summary!C2701,olah!$P2701:P17699,summary!D2701,olah!$S2701:S17699,"Late")</f>
        <v>0</v>
      </c>
      <c r="J2701">
        <f>COUNTIFS(olah!$Q$2:Q17699,summary!A2701,olah!$B$2:B17699,summary!B2701,olah!$S$2:S17699,"Late")</f>
        <v>2</v>
      </c>
      <c r="K2701">
        <f t="shared" si="42"/>
        <v>9</v>
      </c>
      <c r="L2701">
        <f>COUNTIFS(olah!$Q2701:Q17699,summary!A2701,olah!$B2701:B17699,summary!B2701,olah!$N2701:N17699,summary!C2701,olah!$P2701:P17699,summary!D2701,olah!$T2701:T17699,"On Time CO")</f>
        <v>0</v>
      </c>
      <c r="M2701">
        <f>COUNTIFS(olah!$Q$2:Q17699,summary!A2701,olah!$B$2:B17699,summary!B2701,olah!$T$2:T17699,"On Time CO")</f>
        <v>12</v>
      </c>
      <c r="N2701">
        <f>COUNTIFS(olah!$Q2701:Q17699,summary!A2701,olah!$B2701:B17699,summary!B2701,olah!$N2701:N17699,summary!C2701,olah!$P2701:P17699,summary!D2701,olah!$T2701:T17699,"Overtime")</f>
        <v>0</v>
      </c>
      <c r="O2701">
        <f>COUNTIFS(olah!$Q$2:Q17699,summary!A2701,olah!$B$2:B17699,summary!B2701,olah!$T$2:T17699,"Overtime")</f>
        <v>0</v>
      </c>
      <c r="P2701">
        <f>COUNTIFS(olah!$Q2701:Q17699,summary!A2701,olah!$B2701:B17699,summary!B2701,olah!$N2701:N17699,summary!C2701,olah!$P2701:P17699,summary!D2701,olah!$T2701:T17699,"Early")</f>
        <v>0</v>
      </c>
      <c r="Q2701">
        <f>COUNTIFS(olah!$Q$2:Q17699,summary!A2701,olah!$B$2:B17699,summary!B2701,olah!$T$2:T17699,"Early")</f>
        <v>0</v>
      </c>
      <c r="R2701">
        <f>COUNTIFS(olah!$Q2701:Q17699,summary!A2701,olah!$B2701:B17699,summary!B2701,olah!$N2701:N17699,summary!C2701,olah!$P2701:P17699,summary!D2701,olah!$T2701:T17699,"NA CO")</f>
        <v>1</v>
      </c>
      <c r="S2701">
        <f>COUNTIFS(olah!$Q$2:Q17699,summary!A2701,olah!$B$2:B17699,summary!B2701,olah!$T$2:T17699,"NA CO")</f>
        <v>10</v>
      </c>
      <c r="T2701" t="str">
        <f>olah!R2701</f>
        <v>Daily Journey</v>
      </c>
      <c r="U2701" t="str">
        <f>IF(T2701="Permit", olah!T2701, "No Permit")</f>
        <v>No Permit</v>
      </c>
    </row>
    <row r="2702" spans="1:21" hidden="1" x14ac:dyDescent="0.3">
      <c r="A2702" s="23">
        <v>44561</v>
      </c>
      <c r="B2702" t="s">
        <v>658</v>
      </c>
      <c r="C2702" t="s">
        <v>9430</v>
      </c>
      <c r="D2702" t="s">
        <v>10213</v>
      </c>
      <c r="E2702" t="str">
        <f>VLOOKUP(B2702,olah!$B:$P,2,0)</f>
        <v>2021-12-01</v>
      </c>
      <c r="F2702">
        <f>COUNTIFS(parameter!$J$4:$J$34,summary!A2702,parameter!$I$4:$I$34,"&gt;="&amp;summary!$E2702)</f>
        <v>31</v>
      </c>
      <c r="G2702">
        <f>COUNTIFS(olah!$Q2702:Q17700,summary!A2702,olah!$B2702:B17700,summary!B2702,olah!$N2702:N17700,summary!C2702,olah!$P2702:P17700,summary!D2702,olah!$S2702:S17700,"On Time")</f>
        <v>1</v>
      </c>
      <c r="H2702">
        <f>COUNTIFS(olah!$Q$2:Q17700,summary!A2702,olah!$B$2:B17700,summary!B2702,olah!$S$2:S17700,"On Time")</f>
        <v>20</v>
      </c>
      <c r="I2702">
        <f>COUNTIFS(olah!$Q2702:Q17700,summary!A2702,olah!$B2702:B17700,summary!B2702,olah!$N2702:N17700,summary!C2702,olah!$P2702:P17700,summary!D2702,olah!$S2702:S17700,"Late")</f>
        <v>0</v>
      </c>
      <c r="J2702">
        <f>COUNTIFS(olah!$Q$2:Q17700,summary!A2702,olah!$B$2:B17700,summary!B2702,olah!$S$2:S17700,"Late")</f>
        <v>2</v>
      </c>
      <c r="K2702">
        <f t="shared" si="42"/>
        <v>9</v>
      </c>
      <c r="L2702">
        <f>COUNTIFS(olah!$Q2702:Q17700,summary!A2702,olah!$B2702:B17700,summary!B2702,olah!$N2702:N17700,summary!C2702,olah!$P2702:P17700,summary!D2702,olah!$T2702:T17700,"On Time CO")</f>
        <v>0</v>
      </c>
      <c r="M2702">
        <f>COUNTIFS(olah!$Q$2:Q17700,summary!A2702,olah!$B$2:B17700,summary!B2702,olah!$T$2:T17700,"On Time CO")</f>
        <v>12</v>
      </c>
      <c r="N2702">
        <f>COUNTIFS(olah!$Q2702:Q17700,summary!A2702,olah!$B2702:B17700,summary!B2702,olah!$N2702:N17700,summary!C2702,olah!$P2702:P17700,summary!D2702,olah!$T2702:T17700,"Overtime")</f>
        <v>0</v>
      </c>
      <c r="O2702">
        <f>COUNTIFS(olah!$Q$2:Q17700,summary!A2702,olah!$B$2:B17700,summary!B2702,olah!$T$2:T17700,"Overtime")</f>
        <v>0</v>
      </c>
      <c r="P2702">
        <f>COUNTIFS(olah!$Q2702:Q17700,summary!A2702,olah!$B2702:B17700,summary!B2702,olah!$N2702:N17700,summary!C2702,olah!$P2702:P17700,summary!D2702,olah!$T2702:T17700,"Early")</f>
        <v>0</v>
      </c>
      <c r="Q2702">
        <f>COUNTIFS(olah!$Q$2:Q17700,summary!A2702,olah!$B$2:B17700,summary!B2702,olah!$T$2:T17700,"Early")</f>
        <v>0</v>
      </c>
      <c r="R2702">
        <f>COUNTIFS(olah!$Q2702:Q17700,summary!A2702,olah!$B2702:B17700,summary!B2702,olah!$N2702:N17700,summary!C2702,olah!$P2702:P17700,summary!D2702,olah!$T2702:T17700,"NA CO")</f>
        <v>1</v>
      </c>
      <c r="S2702">
        <f>COUNTIFS(olah!$Q$2:Q17700,summary!A2702,olah!$B$2:B17700,summary!B2702,olah!$T$2:T17700,"NA CO")</f>
        <v>10</v>
      </c>
      <c r="T2702" t="str">
        <f>olah!R2702</f>
        <v>Daily Journey</v>
      </c>
      <c r="U2702" t="str">
        <f>IF(T2702="Permit", olah!T2702, "No Permit")</f>
        <v>No Permit</v>
      </c>
    </row>
    <row r="2703" spans="1:21" hidden="1" x14ac:dyDescent="0.3">
      <c r="A2703" s="23">
        <v>44561</v>
      </c>
      <c r="B2703" t="s">
        <v>658</v>
      </c>
      <c r="C2703" t="s">
        <v>28</v>
      </c>
      <c r="D2703" t="s">
        <v>7927</v>
      </c>
      <c r="E2703" t="str">
        <f>VLOOKUP(B2703,olah!$B:$P,2,0)</f>
        <v>2021-12-01</v>
      </c>
      <c r="F2703">
        <f>COUNTIFS(parameter!$J$4:$J$34,summary!A2703,parameter!$I$4:$I$34,"&gt;="&amp;summary!$E2703)</f>
        <v>31</v>
      </c>
      <c r="G2703">
        <f>COUNTIFS(olah!$Q2703:Q17701,summary!A2703,olah!$B2703:B17701,summary!B2703,olah!$N2703:N17701,summary!C2703,olah!$P2703:P17701,summary!D2703,olah!$S2703:S17701,"On Time")</f>
        <v>0</v>
      </c>
      <c r="H2703">
        <f>COUNTIFS(olah!$Q$2:Q17701,summary!A2703,olah!$B$2:B17701,summary!B2703,olah!$S$2:S17701,"On Time")</f>
        <v>20</v>
      </c>
      <c r="I2703">
        <f>COUNTIFS(olah!$Q2703:Q17701,summary!A2703,olah!$B2703:B17701,summary!B2703,olah!$N2703:N17701,summary!C2703,olah!$P2703:P17701,summary!D2703,olah!$S2703:S17701,"Late")</f>
        <v>1</v>
      </c>
      <c r="J2703">
        <f>COUNTIFS(olah!$Q$2:Q17701,summary!A2703,olah!$B$2:B17701,summary!B2703,olah!$S$2:S17701,"Late")</f>
        <v>2</v>
      </c>
      <c r="K2703">
        <f t="shared" si="42"/>
        <v>8</v>
      </c>
      <c r="L2703">
        <f>COUNTIFS(olah!$Q2703:Q17701,summary!A2703,olah!$B2703:B17701,summary!B2703,olah!$N2703:N17701,summary!C2703,olah!$P2703:P17701,summary!D2703,olah!$T2703:T17701,"On Time CO")</f>
        <v>0</v>
      </c>
      <c r="M2703">
        <f>COUNTIFS(olah!$Q$2:Q17701,summary!A2703,olah!$B$2:B17701,summary!B2703,olah!$T$2:T17701,"On Time CO")</f>
        <v>12</v>
      </c>
      <c r="N2703">
        <f>COUNTIFS(olah!$Q2703:Q17701,summary!A2703,olah!$B2703:B17701,summary!B2703,olah!$N2703:N17701,summary!C2703,olah!$P2703:P17701,summary!D2703,olah!$T2703:T17701,"Overtime")</f>
        <v>0</v>
      </c>
      <c r="O2703">
        <f>COUNTIFS(olah!$Q$2:Q17701,summary!A2703,olah!$B$2:B17701,summary!B2703,olah!$T$2:T17701,"Overtime")</f>
        <v>0</v>
      </c>
      <c r="P2703">
        <f>COUNTIFS(olah!$Q2703:Q17701,summary!A2703,olah!$B2703:B17701,summary!B2703,olah!$N2703:N17701,summary!C2703,olah!$P2703:P17701,summary!D2703,olah!$T2703:T17701,"Early")</f>
        <v>0</v>
      </c>
      <c r="Q2703">
        <f>COUNTIFS(olah!$Q$2:Q17701,summary!A2703,olah!$B$2:B17701,summary!B2703,olah!$T$2:T17701,"Early")</f>
        <v>0</v>
      </c>
      <c r="R2703">
        <f>COUNTIFS(olah!$Q2703:Q17701,summary!A2703,olah!$B2703:B17701,summary!B2703,olah!$N2703:N17701,summary!C2703,olah!$P2703:P17701,summary!D2703,olah!$T2703:T17701,"NA CO")</f>
        <v>1</v>
      </c>
      <c r="S2703">
        <f>COUNTIFS(olah!$Q$2:Q17701,summary!A2703,olah!$B$2:B17701,summary!B2703,olah!$T$2:T17701,"NA CO")</f>
        <v>10</v>
      </c>
      <c r="T2703" t="str">
        <f>olah!R2703</f>
        <v>Attendance</v>
      </c>
      <c r="U2703" t="str">
        <f>IF(T2703="Permit", olah!T2703, "No Permit")</f>
        <v>No Permit</v>
      </c>
    </row>
    <row r="2704" spans="1:21" hidden="1" x14ac:dyDescent="0.3">
      <c r="A2704" s="23">
        <v>44561</v>
      </c>
      <c r="B2704" t="s">
        <v>658</v>
      </c>
      <c r="C2704" t="s">
        <v>9430</v>
      </c>
      <c r="D2704" t="s">
        <v>11610</v>
      </c>
      <c r="E2704" t="str">
        <f>VLOOKUP(B2704,olah!$B:$P,2,0)</f>
        <v>2021-12-01</v>
      </c>
      <c r="F2704">
        <f>COUNTIFS(parameter!$J$4:$J$34,summary!A2704,parameter!$I$4:$I$34,"&gt;="&amp;summary!$E2704)</f>
        <v>31</v>
      </c>
      <c r="G2704">
        <f>COUNTIFS(olah!$Q2704:Q17702,summary!A2704,olah!$B2704:B17702,summary!B2704,olah!$N2704:N17702,summary!C2704,olah!$P2704:P17702,summary!D2704,olah!$S2704:S17702,"On Time")</f>
        <v>1</v>
      </c>
      <c r="H2704">
        <f>COUNTIFS(olah!$Q$2:Q17702,summary!A2704,olah!$B$2:B17702,summary!B2704,olah!$S$2:S17702,"On Time")</f>
        <v>20</v>
      </c>
      <c r="I2704">
        <f>COUNTIFS(olah!$Q2704:Q17702,summary!A2704,olah!$B2704:B17702,summary!B2704,olah!$N2704:N17702,summary!C2704,olah!$P2704:P17702,summary!D2704,olah!$S2704:S17702,"Late")</f>
        <v>0</v>
      </c>
      <c r="J2704">
        <f>COUNTIFS(olah!$Q$2:Q17702,summary!A2704,olah!$B$2:B17702,summary!B2704,olah!$S$2:S17702,"Late")</f>
        <v>2</v>
      </c>
      <c r="K2704">
        <f t="shared" si="42"/>
        <v>9</v>
      </c>
      <c r="L2704">
        <f>COUNTIFS(olah!$Q2704:Q17702,summary!A2704,olah!$B2704:B17702,summary!B2704,olah!$N2704:N17702,summary!C2704,olah!$P2704:P17702,summary!D2704,olah!$T2704:T17702,"On Time CO")</f>
        <v>1</v>
      </c>
      <c r="M2704">
        <f>COUNTIFS(olah!$Q$2:Q17702,summary!A2704,olah!$B$2:B17702,summary!B2704,olah!$T$2:T17702,"On Time CO")</f>
        <v>12</v>
      </c>
      <c r="N2704">
        <f>COUNTIFS(olah!$Q2704:Q17702,summary!A2704,olah!$B2704:B17702,summary!B2704,olah!$N2704:N17702,summary!C2704,olah!$P2704:P17702,summary!D2704,olah!$T2704:T17702,"Overtime")</f>
        <v>0</v>
      </c>
      <c r="O2704">
        <f>COUNTIFS(olah!$Q$2:Q17702,summary!A2704,olah!$B$2:B17702,summary!B2704,olah!$T$2:T17702,"Overtime")</f>
        <v>0</v>
      </c>
      <c r="P2704">
        <f>COUNTIFS(olah!$Q2704:Q17702,summary!A2704,olah!$B2704:B17702,summary!B2704,olah!$N2704:N17702,summary!C2704,olah!$P2704:P17702,summary!D2704,olah!$T2704:T17702,"Early")</f>
        <v>0</v>
      </c>
      <c r="Q2704">
        <f>COUNTIFS(olah!$Q$2:Q17702,summary!A2704,olah!$B$2:B17702,summary!B2704,olah!$T$2:T17702,"Early")</f>
        <v>0</v>
      </c>
      <c r="R2704">
        <f>COUNTIFS(olah!$Q2704:Q17702,summary!A2704,olah!$B2704:B17702,summary!B2704,olah!$N2704:N17702,summary!C2704,olah!$P2704:P17702,summary!D2704,olah!$T2704:T17702,"NA CO")</f>
        <v>0</v>
      </c>
      <c r="S2704">
        <f>COUNTIFS(olah!$Q$2:Q17702,summary!A2704,olah!$B$2:B17702,summary!B2704,olah!$T$2:T17702,"NA CO")</f>
        <v>10</v>
      </c>
      <c r="T2704" t="str">
        <f>olah!R2704</f>
        <v>Daily Journey</v>
      </c>
      <c r="U2704" t="str">
        <f>IF(T2704="Permit", olah!T2704, "No Permit")</f>
        <v>No Permit</v>
      </c>
    </row>
    <row r="2705" spans="1:21" hidden="1" x14ac:dyDescent="0.3">
      <c r="A2705" s="23">
        <v>44561</v>
      </c>
      <c r="B2705" t="s">
        <v>658</v>
      </c>
      <c r="C2705" t="s">
        <v>9479</v>
      </c>
      <c r="D2705" t="s">
        <v>9025</v>
      </c>
      <c r="E2705" t="str">
        <f>VLOOKUP(B2705,olah!$B:$P,2,0)</f>
        <v>2021-12-01</v>
      </c>
      <c r="F2705">
        <f>COUNTIFS(parameter!$J$4:$J$34,summary!A2705,parameter!$I$4:$I$34,"&gt;="&amp;summary!$E2705)</f>
        <v>31</v>
      </c>
      <c r="G2705">
        <f>COUNTIFS(olah!$Q2705:Q17703,summary!A2705,olah!$B2705:B17703,summary!B2705,olah!$N2705:N17703,summary!C2705,olah!$P2705:P17703,summary!D2705,olah!$S2705:S17703,"On Time")</f>
        <v>1</v>
      </c>
      <c r="H2705">
        <f>COUNTIFS(olah!$Q$2:Q17703,summary!A2705,olah!$B$2:B17703,summary!B2705,olah!$S$2:S17703,"On Time")</f>
        <v>20</v>
      </c>
      <c r="I2705">
        <f>COUNTIFS(olah!$Q2705:Q17703,summary!A2705,olah!$B2705:B17703,summary!B2705,olah!$N2705:N17703,summary!C2705,olah!$P2705:P17703,summary!D2705,olah!$S2705:S17703,"Late")</f>
        <v>0</v>
      </c>
      <c r="J2705">
        <f>COUNTIFS(olah!$Q$2:Q17703,summary!A2705,olah!$B$2:B17703,summary!B2705,olah!$S$2:S17703,"Late")</f>
        <v>2</v>
      </c>
      <c r="K2705">
        <f t="shared" si="42"/>
        <v>9</v>
      </c>
      <c r="L2705">
        <f>COUNTIFS(olah!$Q2705:Q17703,summary!A2705,olah!$B2705:B17703,summary!B2705,olah!$N2705:N17703,summary!C2705,olah!$P2705:P17703,summary!D2705,olah!$T2705:T17703,"On Time CO")</f>
        <v>0</v>
      </c>
      <c r="M2705">
        <f>COUNTIFS(olah!$Q$2:Q17703,summary!A2705,olah!$B$2:B17703,summary!B2705,olah!$T$2:T17703,"On Time CO")</f>
        <v>12</v>
      </c>
      <c r="N2705">
        <f>COUNTIFS(olah!$Q2705:Q17703,summary!A2705,olah!$B2705:B17703,summary!B2705,olah!$N2705:N17703,summary!C2705,olah!$P2705:P17703,summary!D2705,olah!$T2705:T17703,"Overtime")</f>
        <v>0</v>
      </c>
      <c r="O2705">
        <f>COUNTIFS(olah!$Q$2:Q17703,summary!A2705,olah!$B$2:B17703,summary!B2705,olah!$T$2:T17703,"Overtime")</f>
        <v>0</v>
      </c>
      <c r="P2705">
        <f>COUNTIFS(olah!$Q2705:Q17703,summary!A2705,olah!$B2705:B17703,summary!B2705,olah!$N2705:N17703,summary!C2705,olah!$P2705:P17703,summary!D2705,olah!$T2705:T17703,"Early")</f>
        <v>0</v>
      </c>
      <c r="Q2705">
        <f>COUNTIFS(olah!$Q$2:Q17703,summary!A2705,olah!$B$2:B17703,summary!B2705,olah!$T$2:T17703,"Early")</f>
        <v>0</v>
      </c>
      <c r="R2705">
        <f>COUNTIFS(olah!$Q2705:Q17703,summary!A2705,olah!$B2705:B17703,summary!B2705,olah!$N2705:N17703,summary!C2705,olah!$P2705:P17703,summary!D2705,olah!$T2705:T17703,"NA CO")</f>
        <v>1</v>
      </c>
      <c r="S2705">
        <f>COUNTIFS(olah!$Q$2:Q17703,summary!A2705,olah!$B$2:B17703,summary!B2705,olah!$T$2:T17703,"NA CO")</f>
        <v>10</v>
      </c>
      <c r="T2705" t="str">
        <f>olah!R2705</f>
        <v>Daily Journey</v>
      </c>
      <c r="U2705" t="str">
        <f>IF(T2705="Permit", olah!T2705, "No Permit")</f>
        <v>No Permit</v>
      </c>
    </row>
    <row r="2706" spans="1:21" hidden="1" x14ac:dyDescent="0.3">
      <c r="A2706" s="23">
        <v>44561</v>
      </c>
      <c r="B2706" t="s">
        <v>658</v>
      </c>
      <c r="C2706" t="s">
        <v>9430</v>
      </c>
      <c r="D2706" t="s">
        <v>10214</v>
      </c>
      <c r="E2706" t="str">
        <f>VLOOKUP(B2706,olah!$B:$P,2,0)</f>
        <v>2021-12-01</v>
      </c>
      <c r="F2706">
        <f>COUNTIFS(parameter!$J$4:$J$34,summary!A2706,parameter!$I$4:$I$34,"&gt;="&amp;summary!$E2706)</f>
        <v>31</v>
      </c>
      <c r="G2706">
        <f>COUNTIFS(olah!$Q2706:Q17704,summary!A2706,olah!$B2706:B17704,summary!B2706,olah!$N2706:N17704,summary!C2706,olah!$P2706:P17704,summary!D2706,olah!$S2706:S17704,"On Time")</f>
        <v>1</v>
      </c>
      <c r="H2706">
        <f>COUNTIFS(olah!$Q$2:Q17704,summary!A2706,olah!$B$2:B17704,summary!B2706,olah!$S$2:S17704,"On Time")</f>
        <v>20</v>
      </c>
      <c r="I2706">
        <f>COUNTIFS(olah!$Q2706:Q17704,summary!A2706,olah!$B2706:B17704,summary!B2706,olah!$N2706:N17704,summary!C2706,olah!$P2706:P17704,summary!D2706,olah!$S2706:S17704,"Late")</f>
        <v>0</v>
      </c>
      <c r="J2706">
        <f>COUNTIFS(olah!$Q$2:Q17704,summary!A2706,olah!$B$2:B17704,summary!B2706,olah!$S$2:S17704,"Late")</f>
        <v>2</v>
      </c>
      <c r="K2706">
        <f t="shared" si="42"/>
        <v>9</v>
      </c>
      <c r="L2706">
        <f>COUNTIFS(olah!$Q2706:Q17704,summary!A2706,olah!$B2706:B17704,summary!B2706,olah!$N2706:N17704,summary!C2706,olah!$P2706:P17704,summary!D2706,olah!$T2706:T17704,"On Time CO")</f>
        <v>1</v>
      </c>
      <c r="M2706">
        <f>COUNTIFS(olah!$Q$2:Q17704,summary!A2706,olah!$B$2:B17704,summary!B2706,olah!$T$2:T17704,"On Time CO")</f>
        <v>12</v>
      </c>
      <c r="N2706">
        <f>COUNTIFS(olah!$Q2706:Q17704,summary!A2706,olah!$B2706:B17704,summary!B2706,olah!$N2706:N17704,summary!C2706,olah!$P2706:P17704,summary!D2706,olah!$T2706:T17704,"Overtime")</f>
        <v>0</v>
      </c>
      <c r="O2706">
        <f>COUNTIFS(olah!$Q$2:Q17704,summary!A2706,olah!$B$2:B17704,summary!B2706,olah!$T$2:T17704,"Overtime")</f>
        <v>0</v>
      </c>
      <c r="P2706">
        <f>COUNTIFS(olah!$Q2706:Q17704,summary!A2706,olah!$B2706:B17704,summary!B2706,olah!$N2706:N17704,summary!C2706,olah!$P2706:P17704,summary!D2706,olah!$T2706:T17704,"Early")</f>
        <v>0</v>
      </c>
      <c r="Q2706">
        <f>COUNTIFS(olah!$Q$2:Q17704,summary!A2706,olah!$B$2:B17704,summary!B2706,olah!$T$2:T17704,"Early")</f>
        <v>0</v>
      </c>
      <c r="R2706">
        <f>COUNTIFS(olah!$Q2706:Q17704,summary!A2706,olah!$B2706:B17704,summary!B2706,olah!$N2706:N17704,summary!C2706,olah!$P2706:P17704,summary!D2706,olah!$T2706:T17704,"NA CO")</f>
        <v>0</v>
      </c>
      <c r="S2706">
        <f>COUNTIFS(olah!$Q$2:Q17704,summary!A2706,olah!$B$2:B17704,summary!B2706,olah!$T$2:T17704,"NA CO")</f>
        <v>10</v>
      </c>
      <c r="T2706" t="str">
        <f>olah!R2706</f>
        <v>Daily Journey</v>
      </c>
      <c r="U2706" t="str">
        <f>IF(T2706="Permit", olah!T2706, "No Permit")</f>
        <v>No Permit</v>
      </c>
    </row>
    <row r="2707" spans="1:21" hidden="1" x14ac:dyDescent="0.3">
      <c r="A2707" s="23">
        <v>44561</v>
      </c>
      <c r="B2707" t="s">
        <v>658</v>
      </c>
      <c r="C2707" t="s">
        <v>9430</v>
      </c>
      <c r="D2707" t="s">
        <v>7814</v>
      </c>
      <c r="E2707" t="str">
        <f>VLOOKUP(B2707,olah!$B:$P,2,0)</f>
        <v>2021-12-01</v>
      </c>
      <c r="F2707">
        <f>COUNTIFS(parameter!$J$4:$J$34,summary!A2707,parameter!$I$4:$I$34,"&gt;="&amp;summary!$E2707)</f>
        <v>31</v>
      </c>
      <c r="G2707">
        <f>COUNTIFS(olah!$Q2707:Q17705,summary!A2707,olah!$B2707:B17705,summary!B2707,olah!$N2707:N17705,summary!C2707,olah!$P2707:P17705,summary!D2707,olah!$S2707:S17705,"On Time")</f>
        <v>1</v>
      </c>
      <c r="H2707">
        <f>COUNTIFS(olah!$Q$2:Q17705,summary!A2707,olah!$B$2:B17705,summary!B2707,olah!$S$2:S17705,"On Time")</f>
        <v>20</v>
      </c>
      <c r="I2707">
        <f>COUNTIFS(olah!$Q2707:Q17705,summary!A2707,olah!$B2707:B17705,summary!B2707,olah!$N2707:N17705,summary!C2707,olah!$P2707:P17705,summary!D2707,olah!$S2707:S17705,"Late")</f>
        <v>0</v>
      </c>
      <c r="J2707">
        <f>COUNTIFS(olah!$Q$2:Q17705,summary!A2707,olah!$B$2:B17705,summary!B2707,olah!$S$2:S17705,"Late")</f>
        <v>2</v>
      </c>
      <c r="K2707">
        <f t="shared" si="42"/>
        <v>9</v>
      </c>
      <c r="L2707">
        <f>COUNTIFS(olah!$Q2707:Q17705,summary!A2707,olah!$B2707:B17705,summary!B2707,olah!$N2707:N17705,summary!C2707,olah!$P2707:P17705,summary!D2707,olah!$T2707:T17705,"On Time CO")</f>
        <v>1</v>
      </c>
      <c r="M2707">
        <f>COUNTIFS(olah!$Q$2:Q17705,summary!A2707,olah!$B$2:B17705,summary!B2707,olah!$T$2:T17705,"On Time CO")</f>
        <v>12</v>
      </c>
      <c r="N2707">
        <f>COUNTIFS(olah!$Q2707:Q17705,summary!A2707,olah!$B2707:B17705,summary!B2707,olah!$N2707:N17705,summary!C2707,olah!$P2707:P17705,summary!D2707,olah!$T2707:T17705,"Overtime")</f>
        <v>0</v>
      </c>
      <c r="O2707">
        <f>COUNTIFS(olah!$Q$2:Q17705,summary!A2707,olah!$B$2:B17705,summary!B2707,olah!$T$2:T17705,"Overtime")</f>
        <v>0</v>
      </c>
      <c r="P2707">
        <f>COUNTIFS(olah!$Q2707:Q17705,summary!A2707,olah!$B2707:B17705,summary!B2707,olah!$N2707:N17705,summary!C2707,olah!$P2707:P17705,summary!D2707,olah!$T2707:T17705,"Early")</f>
        <v>0</v>
      </c>
      <c r="Q2707">
        <f>COUNTIFS(olah!$Q$2:Q17705,summary!A2707,olah!$B$2:B17705,summary!B2707,olah!$T$2:T17705,"Early")</f>
        <v>0</v>
      </c>
      <c r="R2707">
        <f>COUNTIFS(olah!$Q2707:Q17705,summary!A2707,olah!$B2707:B17705,summary!B2707,olah!$N2707:N17705,summary!C2707,olah!$P2707:P17705,summary!D2707,olah!$T2707:T17705,"NA CO")</f>
        <v>0</v>
      </c>
      <c r="S2707">
        <f>COUNTIFS(olah!$Q$2:Q17705,summary!A2707,olah!$B$2:B17705,summary!B2707,olah!$T$2:T17705,"NA CO")</f>
        <v>10</v>
      </c>
      <c r="T2707" t="str">
        <f>olah!R2707</f>
        <v>Daily Journey</v>
      </c>
      <c r="U2707" t="str">
        <f>IF(T2707="Permit", olah!T2707, "No Permit")</f>
        <v>No Permit</v>
      </c>
    </row>
    <row r="2708" spans="1:21" hidden="1" x14ac:dyDescent="0.3">
      <c r="A2708" s="23">
        <v>44561</v>
      </c>
      <c r="B2708" t="s">
        <v>661</v>
      </c>
      <c r="C2708" t="s">
        <v>31</v>
      </c>
      <c r="D2708" t="s">
        <v>1390</v>
      </c>
      <c r="E2708" t="str">
        <f>VLOOKUP(B2708,olah!$B:$P,2,0)</f>
        <v>2021-12-01</v>
      </c>
      <c r="F2708">
        <f>COUNTIFS(parameter!$J$4:$J$34,summary!A2708,parameter!$I$4:$I$34,"&gt;="&amp;summary!$E2708)</f>
        <v>31</v>
      </c>
      <c r="G2708">
        <f>COUNTIFS(olah!$Q2708:Q17706,summary!A2708,olah!$B2708:B17706,summary!B2708,olah!$N2708:N17706,summary!C2708,olah!$P2708:P17706,summary!D2708,olah!$S2708:S17706,"On Time")</f>
        <v>1</v>
      </c>
      <c r="H2708">
        <f>COUNTIFS(olah!$Q$2:Q17706,summary!A2708,olah!$B$2:B17706,summary!B2708,olah!$S$2:S17706,"On Time")</f>
        <v>20</v>
      </c>
      <c r="I2708">
        <f>COUNTIFS(olah!$Q2708:Q17706,summary!A2708,olah!$B2708:B17706,summary!B2708,olah!$N2708:N17706,summary!C2708,olah!$P2708:P17706,summary!D2708,olah!$S2708:S17706,"Late")</f>
        <v>0</v>
      </c>
      <c r="J2708">
        <f>COUNTIFS(olah!$Q$2:Q17706,summary!A2708,olah!$B$2:B17706,summary!B2708,olah!$S$2:S17706,"Late")</f>
        <v>0</v>
      </c>
      <c r="K2708">
        <f t="shared" si="42"/>
        <v>11</v>
      </c>
      <c r="L2708">
        <f>COUNTIFS(olah!$Q2708:Q17706,summary!A2708,olah!$B2708:B17706,summary!B2708,olah!$N2708:N17706,summary!C2708,olah!$P2708:P17706,summary!D2708,olah!$T2708:T17706,"On Time CO")</f>
        <v>1</v>
      </c>
      <c r="M2708">
        <f>COUNTIFS(olah!$Q$2:Q17706,summary!A2708,olah!$B$2:B17706,summary!B2708,olah!$T$2:T17706,"On Time CO")</f>
        <v>19</v>
      </c>
      <c r="N2708">
        <f>COUNTIFS(olah!$Q2708:Q17706,summary!A2708,olah!$B2708:B17706,summary!B2708,olah!$N2708:N17706,summary!C2708,olah!$P2708:P17706,summary!D2708,olah!$T2708:T17706,"Overtime")</f>
        <v>0</v>
      </c>
      <c r="O2708">
        <f>COUNTIFS(olah!$Q$2:Q17706,summary!A2708,olah!$B$2:B17706,summary!B2708,olah!$T$2:T17706,"Overtime")</f>
        <v>0</v>
      </c>
      <c r="P2708">
        <f>COUNTIFS(olah!$Q2708:Q17706,summary!A2708,olah!$B2708:B17706,summary!B2708,olah!$N2708:N17706,summary!C2708,olah!$P2708:P17706,summary!D2708,olah!$T2708:T17706,"Early")</f>
        <v>0</v>
      </c>
      <c r="Q2708">
        <f>COUNTIFS(olah!$Q$2:Q17706,summary!A2708,olah!$B$2:B17706,summary!B2708,olah!$T$2:T17706,"Early")</f>
        <v>1</v>
      </c>
      <c r="R2708">
        <f>COUNTIFS(olah!$Q2708:Q17706,summary!A2708,olah!$B2708:B17706,summary!B2708,olah!$N2708:N17706,summary!C2708,olah!$P2708:P17706,summary!D2708,olah!$T2708:T17706,"NA CO")</f>
        <v>0</v>
      </c>
      <c r="S2708">
        <f>COUNTIFS(olah!$Q$2:Q17706,summary!A2708,olah!$B$2:B17706,summary!B2708,olah!$T$2:T17706,"NA CO")</f>
        <v>0</v>
      </c>
      <c r="T2708" t="str">
        <f>olah!R2708</f>
        <v>Attendance</v>
      </c>
      <c r="U2708" t="str">
        <f>IF(T2708="Permit", olah!T2708, "No Permit")</f>
        <v>No Permit</v>
      </c>
    </row>
    <row r="2709" spans="1:21" hidden="1" x14ac:dyDescent="0.3">
      <c r="A2709" s="23">
        <v>44561</v>
      </c>
      <c r="B2709" t="s">
        <v>661</v>
      </c>
      <c r="C2709" t="s">
        <v>31</v>
      </c>
      <c r="D2709" t="s">
        <v>5935</v>
      </c>
      <c r="E2709" t="str">
        <f>VLOOKUP(B2709,olah!$B:$P,2,0)</f>
        <v>2021-12-01</v>
      </c>
      <c r="F2709">
        <f>COUNTIFS(parameter!$J$4:$J$34,summary!A2709,parameter!$I$4:$I$34,"&gt;="&amp;summary!$E2709)</f>
        <v>31</v>
      </c>
      <c r="G2709">
        <f>COUNTIFS(olah!$Q2709:Q17707,summary!A2709,olah!$B2709:B17707,summary!B2709,olah!$N2709:N17707,summary!C2709,olah!$P2709:P17707,summary!D2709,olah!$S2709:S17707,"On Time")</f>
        <v>1</v>
      </c>
      <c r="H2709">
        <f>COUNTIFS(olah!$Q$2:Q17707,summary!A2709,olah!$B$2:B17707,summary!B2709,olah!$S$2:S17707,"On Time")</f>
        <v>20</v>
      </c>
      <c r="I2709">
        <f>COUNTIFS(olah!$Q2709:Q17707,summary!A2709,olah!$B2709:B17707,summary!B2709,olah!$N2709:N17707,summary!C2709,olah!$P2709:P17707,summary!D2709,olah!$S2709:S17707,"Late")</f>
        <v>0</v>
      </c>
      <c r="J2709">
        <f>COUNTIFS(olah!$Q$2:Q17707,summary!A2709,olah!$B$2:B17707,summary!B2709,olah!$S$2:S17707,"Late")</f>
        <v>0</v>
      </c>
      <c r="K2709">
        <f t="shared" si="42"/>
        <v>11</v>
      </c>
      <c r="L2709">
        <f>COUNTIFS(olah!$Q2709:Q17707,summary!A2709,olah!$B2709:B17707,summary!B2709,olah!$N2709:N17707,summary!C2709,olah!$P2709:P17707,summary!D2709,olah!$T2709:T17707,"On Time CO")</f>
        <v>1</v>
      </c>
      <c r="M2709">
        <f>COUNTIFS(olah!$Q$2:Q17707,summary!A2709,olah!$B$2:B17707,summary!B2709,olah!$T$2:T17707,"On Time CO")</f>
        <v>19</v>
      </c>
      <c r="N2709">
        <f>COUNTIFS(olah!$Q2709:Q17707,summary!A2709,olah!$B2709:B17707,summary!B2709,olah!$N2709:N17707,summary!C2709,olah!$P2709:P17707,summary!D2709,olah!$T2709:T17707,"Overtime")</f>
        <v>0</v>
      </c>
      <c r="O2709">
        <f>COUNTIFS(olah!$Q$2:Q17707,summary!A2709,olah!$B$2:B17707,summary!B2709,olah!$T$2:T17707,"Overtime")</f>
        <v>0</v>
      </c>
      <c r="P2709">
        <f>COUNTIFS(olah!$Q2709:Q17707,summary!A2709,olah!$B2709:B17707,summary!B2709,olah!$N2709:N17707,summary!C2709,olah!$P2709:P17707,summary!D2709,olah!$T2709:T17707,"Early")</f>
        <v>0</v>
      </c>
      <c r="Q2709">
        <f>COUNTIFS(olah!$Q$2:Q17707,summary!A2709,olah!$B$2:B17707,summary!B2709,olah!$T$2:T17707,"Early")</f>
        <v>1</v>
      </c>
      <c r="R2709">
        <f>COUNTIFS(olah!$Q2709:Q17707,summary!A2709,olah!$B2709:B17707,summary!B2709,olah!$N2709:N17707,summary!C2709,olah!$P2709:P17707,summary!D2709,olah!$T2709:T17707,"NA CO")</f>
        <v>0</v>
      </c>
      <c r="S2709">
        <f>COUNTIFS(olah!$Q$2:Q17707,summary!A2709,olah!$B$2:B17707,summary!B2709,olah!$T$2:T17707,"NA CO")</f>
        <v>0</v>
      </c>
      <c r="T2709" t="str">
        <f>olah!R2709</f>
        <v>Attendance</v>
      </c>
      <c r="U2709" t="str">
        <f>IF(T2709="Permit", olah!T2709, "No Permit")</f>
        <v>No Permit</v>
      </c>
    </row>
    <row r="2710" spans="1:21" hidden="1" x14ac:dyDescent="0.3">
      <c r="A2710" s="23">
        <v>44561</v>
      </c>
      <c r="B2710" t="s">
        <v>661</v>
      </c>
      <c r="C2710" t="s">
        <v>31</v>
      </c>
      <c r="D2710" t="s">
        <v>11600</v>
      </c>
      <c r="E2710" t="str">
        <f>VLOOKUP(B2710,olah!$B:$P,2,0)</f>
        <v>2021-12-01</v>
      </c>
      <c r="F2710">
        <f>COUNTIFS(parameter!$J$4:$J$34,summary!A2710,parameter!$I$4:$I$34,"&gt;="&amp;summary!$E2710)</f>
        <v>31</v>
      </c>
      <c r="G2710">
        <f>COUNTIFS(olah!$Q2710:Q17708,summary!A2710,olah!$B2710:B17708,summary!B2710,olah!$N2710:N17708,summary!C2710,olah!$P2710:P17708,summary!D2710,olah!$S2710:S17708,"On Time")</f>
        <v>1</v>
      </c>
      <c r="H2710">
        <f>COUNTIFS(olah!$Q$2:Q17708,summary!A2710,olah!$B$2:B17708,summary!B2710,olah!$S$2:S17708,"On Time")</f>
        <v>20</v>
      </c>
      <c r="I2710">
        <f>COUNTIFS(olah!$Q2710:Q17708,summary!A2710,olah!$B2710:B17708,summary!B2710,olah!$N2710:N17708,summary!C2710,olah!$P2710:P17708,summary!D2710,olah!$S2710:S17708,"Late")</f>
        <v>0</v>
      </c>
      <c r="J2710">
        <f>COUNTIFS(olah!$Q$2:Q17708,summary!A2710,olah!$B$2:B17708,summary!B2710,olah!$S$2:S17708,"Late")</f>
        <v>0</v>
      </c>
      <c r="K2710">
        <f t="shared" si="42"/>
        <v>11</v>
      </c>
      <c r="L2710">
        <f>COUNTIFS(olah!$Q2710:Q17708,summary!A2710,olah!$B2710:B17708,summary!B2710,olah!$N2710:N17708,summary!C2710,olah!$P2710:P17708,summary!D2710,olah!$T2710:T17708,"On Time CO")</f>
        <v>1</v>
      </c>
      <c r="M2710">
        <f>COUNTIFS(olah!$Q$2:Q17708,summary!A2710,olah!$B$2:B17708,summary!B2710,olah!$T$2:T17708,"On Time CO")</f>
        <v>19</v>
      </c>
      <c r="N2710">
        <f>COUNTIFS(olah!$Q2710:Q17708,summary!A2710,olah!$B2710:B17708,summary!B2710,olah!$N2710:N17708,summary!C2710,olah!$P2710:P17708,summary!D2710,olah!$T2710:T17708,"Overtime")</f>
        <v>0</v>
      </c>
      <c r="O2710">
        <f>COUNTIFS(olah!$Q$2:Q17708,summary!A2710,olah!$B$2:B17708,summary!B2710,olah!$T$2:T17708,"Overtime")</f>
        <v>0</v>
      </c>
      <c r="P2710">
        <f>COUNTIFS(olah!$Q2710:Q17708,summary!A2710,olah!$B2710:B17708,summary!B2710,olah!$N2710:N17708,summary!C2710,olah!$P2710:P17708,summary!D2710,olah!$T2710:T17708,"Early")</f>
        <v>0</v>
      </c>
      <c r="Q2710">
        <f>COUNTIFS(olah!$Q$2:Q17708,summary!A2710,olah!$B$2:B17708,summary!B2710,olah!$T$2:T17708,"Early")</f>
        <v>1</v>
      </c>
      <c r="R2710">
        <f>COUNTIFS(olah!$Q2710:Q17708,summary!A2710,olah!$B2710:B17708,summary!B2710,olah!$N2710:N17708,summary!C2710,olah!$P2710:P17708,summary!D2710,olah!$T2710:T17708,"NA CO")</f>
        <v>0</v>
      </c>
      <c r="S2710">
        <f>COUNTIFS(olah!$Q$2:Q17708,summary!A2710,olah!$B$2:B17708,summary!B2710,olah!$T$2:T17708,"NA CO")</f>
        <v>0</v>
      </c>
      <c r="T2710" t="str">
        <f>olah!R2710</f>
        <v>Attendance</v>
      </c>
      <c r="U2710" t="str">
        <f>IF(T2710="Permit", olah!T2710, "No Permit")</f>
        <v>No Permit</v>
      </c>
    </row>
    <row r="2711" spans="1:21" hidden="1" x14ac:dyDescent="0.3">
      <c r="A2711" s="23">
        <v>44561</v>
      </c>
      <c r="B2711" t="s">
        <v>661</v>
      </c>
      <c r="C2711" t="s">
        <v>31</v>
      </c>
      <c r="D2711" t="s">
        <v>11601</v>
      </c>
      <c r="E2711" t="str">
        <f>VLOOKUP(B2711,olah!$B:$P,2,0)</f>
        <v>2021-12-01</v>
      </c>
      <c r="F2711">
        <f>COUNTIFS(parameter!$J$4:$J$34,summary!A2711,parameter!$I$4:$I$34,"&gt;="&amp;summary!$E2711)</f>
        <v>31</v>
      </c>
      <c r="G2711">
        <f>COUNTIFS(olah!$Q2711:Q17709,summary!A2711,olah!$B2711:B17709,summary!B2711,olah!$N2711:N17709,summary!C2711,olah!$P2711:P17709,summary!D2711,olah!$S2711:S17709,"On Time")</f>
        <v>1</v>
      </c>
      <c r="H2711">
        <f>COUNTIFS(olah!$Q$2:Q17709,summary!A2711,olah!$B$2:B17709,summary!B2711,olah!$S$2:S17709,"On Time")</f>
        <v>20</v>
      </c>
      <c r="I2711">
        <f>COUNTIFS(olah!$Q2711:Q17709,summary!A2711,olah!$B2711:B17709,summary!B2711,olah!$N2711:N17709,summary!C2711,olah!$P2711:P17709,summary!D2711,olah!$S2711:S17709,"Late")</f>
        <v>0</v>
      </c>
      <c r="J2711">
        <f>COUNTIFS(olah!$Q$2:Q17709,summary!A2711,olah!$B$2:B17709,summary!B2711,olah!$S$2:S17709,"Late")</f>
        <v>0</v>
      </c>
      <c r="K2711">
        <f t="shared" si="42"/>
        <v>11</v>
      </c>
      <c r="L2711">
        <f>COUNTIFS(olah!$Q2711:Q17709,summary!A2711,olah!$B2711:B17709,summary!B2711,olah!$N2711:N17709,summary!C2711,olah!$P2711:P17709,summary!D2711,olah!$T2711:T17709,"On Time CO")</f>
        <v>1</v>
      </c>
      <c r="M2711">
        <f>COUNTIFS(olah!$Q$2:Q17709,summary!A2711,olah!$B$2:B17709,summary!B2711,olah!$T$2:T17709,"On Time CO")</f>
        <v>19</v>
      </c>
      <c r="N2711">
        <f>COUNTIFS(olah!$Q2711:Q17709,summary!A2711,olah!$B2711:B17709,summary!B2711,olah!$N2711:N17709,summary!C2711,olah!$P2711:P17709,summary!D2711,olah!$T2711:T17709,"Overtime")</f>
        <v>0</v>
      </c>
      <c r="O2711">
        <f>COUNTIFS(olah!$Q$2:Q17709,summary!A2711,olah!$B$2:B17709,summary!B2711,olah!$T$2:T17709,"Overtime")</f>
        <v>0</v>
      </c>
      <c r="P2711">
        <f>COUNTIFS(olah!$Q2711:Q17709,summary!A2711,olah!$B2711:B17709,summary!B2711,olah!$N2711:N17709,summary!C2711,olah!$P2711:P17709,summary!D2711,olah!$T2711:T17709,"Early")</f>
        <v>0</v>
      </c>
      <c r="Q2711">
        <f>COUNTIFS(olah!$Q$2:Q17709,summary!A2711,olah!$B$2:B17709,summary!B2711,olah!$T$2:T17709,"Early")</f>
        <v>1</v>
      </c>
      <c r="R2711">
        <f>COUNTIFS(olah!$Q2711:Q17709,summary!A2711,olah!$B2711:B17709,summary!B2711,olah!$N2711:N17709,summary!C2711,olah!$P2711:P17709,summary!D2711,olah!$T2711:T17709,"NA CO")</f>
        <v>0</v>
      </c>
      <c r="S2711">
        <f>COUNTIFS(olah!$Q$2:Q17709,summary!A2711,olah!$B$2:B17709,summary!B2711,olah!$T$2:T17709,"NA CO")</f>
        <v>0</v>
      </c>
      <c r="T2711" t="str">
        <f>olah!R2711</f>
        <v>Attendance</v>
      </c>
      <c r="U2711" t="str">
        <f>IF(T2711="Permit", olah!T2711, "No Permit")</f>
        <v>No Permit</v>
      </c>
    </row>
    <row r="2712" spans="1:21" hidden="1" x14ac:dyDescent="0.3">
      <c r="A2712" s="23">
        <v>44561</v>
      </c>
      <c r="B2712" t="s">
        <v>661</v>
      </c>
      <c r="C2712" t="s">
        <v>31</v>
      </c>
      <c r="D2712" t="s">
        <v>5936</v>
      </c>
      <c r="E2712" t="str">
        <f>VLOOKUP(B2712,olah!$B:$P,2,0)</f>
        <v>2021-12-01</v>
      </c>
      <c r="F2712">
        <f>COUNTIFS(parameter!$J$4:$J$34,summary!A2712,parameter!$I$4:$I$34,"&gt;="&amp;summary!$E2712)</f>
        <v>31</v>
      </c>
      <c r="G2712">
        <f>COUNTIFS(olah!$Q2712:Q17710,summary!A2712,olah!$B2712:B17710,summary!B2712,olah!$N2712:N17710,summary!C2712,olah!$P2712:P17710,summary!D2712,olah!$S2712:S17710,"On Time")</f>
        <v>1</v>
      </c>
      <c r="H2712">
        <f>COUNTIFS(olah!$Q$2:Q17710,summary!A2712,olah!$B$2:B17710,summary!B2712,olah!$S$2:S17710,"On Time")</f>
        <v>20</v>
      </c>
      <c r="I2712">
        <f>COUNTIFS(olah!$Q2712:Q17710,summary!A2712,olah!$B2712:B17710,summary!B2712,olah!$N2712:N17710,summary!C2712,olah!$P2712:P17710,summary!D2712,olah!$S2712:S17710,"Late")</f>
        <v>0</v>
      </c>
      <c r="J2712">
        <f>COUNTIFS(olah!$Q$2:Q17710,summary!A2712,olah!$B$2:B17710,summary!B2712,olah!$S$2:S17710,"Late")</f>
        <v>0</v>
      </c>
      <c r="K2712">
        <f t="shared" si="42"/>
        <v>11</v>
      </c>
      <c r="L2712">
        <f>COUNTIFS(olah!$Q2712:Q17710,summary!A2712,olah!$B2712:B17710,summary!B2712,olah!$N2712:N17710,summary!C2712,olah!$P2712:P17710,summary!D2712,olah!$T2712:T17710,"On Time CO")</f>
        <v>1</v>
      </c>
      <c r="M2712">
        <f>COUNTIFS(olah!$Q$2:Q17710,summary!A2712,olah!$B$2:B17710,summary!B2712,olah!$T$2:T17710,"On Time CO")</f>
        <v>19</v>
      </c>
      <c r="N2712">
        <f>COUNTIFS(olah!$Q2712:Q17710,summary!A2712,olah!$B2712:B17710,summary!B2712,olah!$N2712:N17710,summary!C2712,olah!$P2712:P17710,summary!D2712,olah!$T2712:T17710,"Overtime")</f>
        <v>0</v>
      </c>
      <c r="O2712">
        <f>COUNTIFS(olah!$Q$2:Q17710,summary!A2712,olah!$B$2:B17710,summary!B2712,olah!$T$2:T17710,"Overtime")</f>
        <v>0</v>
      </c>
      <c r="P2712">
        <f>COUNTIFS(olah!$Q2712:Q17710,summary!A2712,olah!$B2712:B17710,summary!B2712,olah!$N2712:N17710,summary!C2712,olah!$P2712:P17710,summary!D2712,olah!$T2712:T17710,"Early")</f>
        <v>0</v>
      </c>
      <c r="Q2712">
        <f>COUNTIFS(olah!$Q$2:Q17710,summary!A2712,olah!$B$2:B17710,summary!B2712,olah!$T$2:T17710,"Early")</f>
        <v>1</v>
      </c>
      <c r="R2712">
        <f>COUNTIFS(olah!$Q2712:Q17710,summary!A2712,olah!$B2712:B17710,summary!B2712,olah!$N2712:N17710,summary!C2712,olah!$P2712:P17710,summary!D2712,olah!$T2712:T17710,"NA CO")</f>
        <v>0</v>
      </c>
      <c r="S2712">
        <f>COUNTIFS(olah!$Q$2:Q17710,summary!A2712,olah!$B$2:B17710,summary!B2712,olah!$T$2:T17710,"NA CO")</f>
        <v>0</v>
      </c>
      <c r="T2712" t="str">
        <f>olah!R2712</f>
        <v>Attendance</v>
      </c>
      <c r="U2712" t="str">
        <f>IF(T2712="Permit", olah!T2712, "No Permit")</f>
        <v>No Permit</v>
      </c>
    </row>
    <row r="2713" spans="1:21" hidden="1" x14ac:dyDescent="0.3">
      <c r="A2713" s="23">
        <v>44561</v>
      </c>
      <c r="B2713" t="s">
        <v>661</v>
      </c>
      <c r="C2713" t="s">
        <v>31</v>
      </c>
      <c r="D2713" t="s">
        <v>6082</v>
      </c>
      <c r="E2713" t="str">
        <f>VLOOKUP(B2713,olah!$B:$P,2,0)</f>
        <v>2021-12-01</v>
      </c>
      <c r="F2713">
        <f>COUNTIFS(parameter!$J$4:$J$34,summary!A2713,parameter!$I$4:$I$34,"&gt;="&amp;summary!$E2713)</f>
        <v>31</v>
      </c>
      <c r="G2713">
        <f>COUNTIFS(olah!$Q2713:Q17711,summary!A2713,olah!$B2713:B17711,summary!B2713,olah!$N2713:N17711,summary!C2713,olah!$P2713:P17711,summary!D2713,olah!$S2713:S17711,"On Time")</f>
        <v>1</v>
      </c>
      <c r="H2713">
        <f>COUNTIFS(olah!$Q$2:Q17711,summary!A2713,olah!$B$2:B17711,summary!B2713,olah!$S$2:S17711,"On Time")</f>
        <v>20</v>
      </c>
      <c r="I2713">
        <f>COUNTIFS(olah!$Q2713:Q17711,summary!A2713,olah!$B2713:B17711,summary!B2713,olah!$N2713:N17711,summary!C2713,olah!$P2713:P17711,summary!D2713,olah!$S2713:S17711,"Late")</f>
        <v>0</v>
      </c>
      <c r="J2713">
        <f>COUNTIFS(olah!$Q$2:Q17711,summary!A2713,olah!$B$2:B17711,summary!B2713,olah!$S$2:S17711,"Late")</f>
        <v>0</v>
      </c>
      <c r="K2713">
        <f t="shared" si="42"/>
        <v>11</v>
      </c>
      <c r="L2713">
        <f>COUNTIFS(olah!$Q2713:Q17711,summary!A2713,olah!$B2713:B17711,summary!B2713,olah!$N2713:N17711,summary!C2713,olah!$P2713:P17711,summary!D2713,olah!$T2713:T17711,"On Time CO")</f>
        <v>1</v>
      </c>
      <c r="M2713">
        <f>COUNTIFS(olah!$Q$2:Q17711,summary!A2713,olah!$B$2:B17711,summary!B2713,olah!$T$2:T17711,"On Time CO")</f>
        <v>19</v>
      </c>
      <c r="N2713">
        <f>COUNTIFS(olah!$Q2713:Q17711,summary!A2713,olah!$B2713:B17711,summary!B2713,olah!$N2713:N17711,summary!C2713,olah!$P2713:P17711,summary!D2713,olah!$T2713:T17711,"Overtime")</f>
        <v>0</v>
      </c>
      <c r="O2713">
        <f>COUNTIFS(olah!$Q$2:Q17711,summary!A2713,olah!$B$2:B17711,summary!B2713,olah!$T$2:T17711,"Overtime")</f>
        <v>0</v>
      </c>
      <c r="P2713">
        <f>COUNTIFS(olah!$Q2713:Q17711,summary!A2713,olah!$B2713:B17711,summary!B2713,olah!$N2713:N17711,summary!C2713,olah!$P2713:P17711,summary!D2713,olah!$T2713:T17711,"Early")</f>
        <v>0</v>
      </c>
      <c r="Q2713">
        <f>COUNTIFS(olah!$Q$2:Q17711,summary!A2713,olah!$B$2:B17711,summary!B2713,olah!$T$2:T17711,"Early")</f>
        <v>1</v>
      </c>
      <c r="R2713">
        <f>COUNTIFS(olah!$Q2713:Q17711,summary!A2713,olah!$B2713:B17711,summary!B2713,olah!$N2713:N17711,summary!C2713,olah!$P2713:P17711,summary!D2713,olah!$T2713:T17711,"NA CO")</f>
        <v>0</v>
      </c>
      <c r="S2713">
        <f>COUNTIFS(olah!$Q$2:Q17711,summary!A2713,olah!$B$2:B17711,summary!B2713,olah!$T$2:T17711,"NA CO")</f>
        <v>0</v>
      </c>
      <c r="T2713" t="str">
        <f>olah!R2713</f>
        <v>Attendance</v>
      </c>
      <c r="U2713" t="str">
        <f>IF(T2713="Permit", olah!T2713, "No Permit")</f>
        <v>No Permit</v>
      </c>
    </row>
    <row r="2714" spans="1:21" hidden="1" x14ac:dyDescent="0.3">
      <c r="A2714" s="23">
        <v>44561</v>
      </c>
      <c r="B2714" t="s">
        <v>661</v>
      </c>
      <c r="C2714" t="s">
        <v>31</v>
      </c>
      <c r="D2714" t="s">
        <v>11602</v>
      </c>
      <c r="E2714" t="str">
        <f>VLOOKUP(B2714,olah!$B:$P,2,0)</f>
        <v>2021-12-01</v>
      </c>
      <c r="F2714">
        <f>COUNTIFS(parameter!$J$4:$J$34,summary!A2714,parameter!$I$4:$I$34,"&gt;="&amp;summary!$E2714)</f>
        <v>31</v>
      </c>
      <c r="G2714">
        <f>COUNTIFS(olah!$Q2714:Q17712,summary!A2714,olah!$B2714:B17712,summary!B2714,olah!$N2714:N17712,summary!C2714,olah!$P2714:P17712,summary!D2714,olah!$S2714:S17712,"On Time")</f>
        <v>1</v>
      </c>
      <c r="H2714">
        <f>COUNTIFS(olah!$Q$2:Q17712,summary!A2714,olah!$B$2:B17712,summary!B2714,olah!$S$2:S17712,"On Time")</f>
        <v>20</v>
      </c>
      <c r="I2714">
        <f>COUNTIFS(olah!$Q2714:Q17712,summary!A2714,olah!$B2714:B17712,summary!B2714,olah!$N2714:N17712,summary!C2714,olah!$P2714:P17712,summary!D2714,olah!$S2714:S17712,"Late")</f>
        <v>0</v>
      </c>
      <c r="J2714">
        <f>COUNTIFS(olah!$Q$2:Q17712,summary!A2714,olah!$B$2:B17712,summary!B2714,olah!$S$2:S17712,"Late")</f>
        <v>0</v>
      </c>
      <c r="K2714">
        <f t="shared" si="42"/>
        <v>11</v>
      </c>
      <c r="L2714">
        <f>COUNTIFS(olah!$Q2714:Q17712,summary!A2714,olah!$B2714:B17712,summary!B2714,olah!$N2714:N17712,summary!C2714,olah!$P2714:P17712,summary!D2714,olah!$T2714:T17712,"On Time CO")</f>
        <v>1</v>
      </c>
      <c r="M2714">
        <f>COUNTIFS(olah!$Q$2:Q17712,summary!A2714,olah!$B$2:B17712,summary!B2714,olah!$T$2:T17712,"On Time CO")</f>
        <v>19</v>
      </c>
      <c r="N2714">
        <f>COUNTIFS(olah!$Q2714:Q17712,summary!A2714,olah!$B2714:B17712,summary!B2714,olah!$N2714:N17712,summary!C2714,olah!$P2714:P17712,summary!D2714,olah!$T2714:T17712,"Overtime")</f>
        <v>0</v>
      </c>
      <c r="O2714">
        <f>COUNTIFS(olah!$Q$2:Q17712,summary!A2714,olah!$B$2:B17712,summary!B2714,olah!$T$2:T17712,"Overtime")</f>
        <v>0</v>
      </c>
      <c r="P2714">
        <f>COUNTIFS(olah!$Q2714:Q17712,summary!A2714,olah!$B2714:B17712,summary!B2714,olah!$N2714:N17712,summary!C2714,olah!$P2714:P17712,summary!D2714,olah!$T2714:T17712,"Early")</f>
        <v>0</v>
      </c>
      <c r="Q2714">
        <f>COUNTIFS(olah!$Q$2:Q17712,summary!A2714,olah!$B$2:B17712,summary!B2714,olah!$T$2:T17712,"Early")</f>
        <v>1</v>
      </c>
      <c r="R2714">
        <f>COUNTIFS(olah!$Q2714:Q17712,summary!A2714,olah!$B2714:B17712,summary!B2714,olah!$N2714:N17712,summary!C2714,olah!$P2714:P17712,summary!D2714,olah!$T2714:T17712,"NA CO")</f>
        <v>0</v>
      </c>
      <c r="S2714">
        <f>COUNTIFS(olah!$Q$2:Q17712,summary!A2714,olah!$B$2:B17712,summary!B2714,olah!$T$2:T17712,"NA CO")</f>
        <v>0</v>
      </c>
      <c r="T2714" t="str">
        <f>olah!R2714</f>
        <v>Attendance</v>
      </c>
      <c r="U2714" t="str">
        <f>IF(T2714="Permit", olah!T2714, "No Permit")</f>
        <v>No Permit</v>
      </c>
    </row>
    <row r="2715" spans="1:21" hidden="1" x14ac:dyDescent="0.3">
      <c r="A2715" s="23">
        <v>44561</v>
      </c>
      <c r="B2715" t="s">
        <v>661</v>
      </c>
      <c r="C2715" t="s">
        <v>31</v>
      </c>
      <c r="D2715" t="s">
        <v>11603</v>
      </c>
      <c r="E2715" t="str">
        <f>VLOOKUP(B2715,olah!$B:$P,2,0)</f>
        <v>2021-12-01</v>
      </c>
      <c r="F2715">
        <f>COUNTIFS(parameter!$J$4:$J$34,summary!A2715,parameter!$I$4:$I$34,"&gt;="&amp;summary!$E2715)</f>
        <v>31</v>
      </c>
      <c r="G2715">
        <f>COUNTIFS(olah!$Q2715:Q17713,summary!A2715,olah!$B2715:B17713,summary!B2715,olah!$N2715:N17713,summary!C2715,olah!$P2715:P17713,summary!D2715,olah!$S2715:S17713,"On Time")</f>
        <v>1</v>
      </c>
      <c r="H2715">
        <f>COUNTIFS(olah!$Q$2:Q17713,summary!A2715,olah!$B$2:B17713,summary!B2715,olah!$S$2:S17713,"On Time")</f>
        <v>20</v>
      </c>
      <c r="I2715">
        <f>COUNTIFS(olah!$Q2715:Q17713,summary!A2715,olah!$B2715:B17713,summary!B2715,olah!$N2715:N17713,summary!C2715,olah!$P2715:P17713,summary!D2715,olah!$S2715:S17713,"Late")</f>
        <v>0</v>
      </c>
      <c r="J2715">
        <f>COUNTIFS(olah!$Q$2:Q17713,summary!A2715,olah!$B$2:B17713,summary!B2715,olah!$S$2:S17713,"Late")</f>
        <v>0</v>
      </c>
      <c r="K2715">
        <f t="shared" si="42"/>
        <v>11</v>
      </c>
      <c r="L2715">
        <f>COUNTIFS(olah!$Q2715:Q17713,summary!A2715,olah!$B2715:B17713,summary!B2715,olah!$N2715:N17713,summary!C2715,olah!$P2715:P17713,summary!D2715,olah!$T2715:T17713,"On Time CO")</f>
        <v>1</v>
      </c>
      <c r="M2715">
        <f>COUNTIFS(olah!$Q$2:Q17713,summary!A2715,olah!$B$2:B17713,summary!B2715,olah!$T$2:T17713,"On Time CO")</f>
        <v>19</v>
      </c>
      <c r="N2715">
        <f>COUNTIFS(olah!$Q2715:Q17713,summary!A2715,olah!$B2715:B17713,summary!B2715,olah!$N2715:N17713,summary!C2715,olah!$P2715:P17713,summary!D2715,olah!$T2715:T17713,"Overtime")</f>
        <v>0</v>
      </c>
      <c r="O2715">
        <f>COUNTIFS(olah!$Q$2:Q17713,summary!A2715,olah!$B$2:B17713,summary!B2715,olah!$T$2:T17713,"Overtime")</f>
        <v>0</v>
      </c>
      <c r="P2715">
        <f>COUNTIFS(olah!$Q2715:Q17713,summary!A2715,olah!$B2715:B17713,summary!B2715,olah!$N2715:N17713,summary!C2715,olah!$P2715:P17713,summary!D2715,olah!$T2715:T17713,"Early")</f>
        <v>0</v>
      </c>
      <c r="Q2715">
        <f>COUNTIFS(olah!$Q$2:Q17713,summary!A2715,olah!$B$2:B17713,summary!B2715,olah!$T$2:T17713,"Early")</f>
        <v>1</v>
      </c>
      <c r="R2715">
        <f>COUNTIFS(olah!$Q2715:Q17713,summary!A2715,olah!$B2715:B17713,summary!B2715,olah!$N2715:N17713,summary!C2715,olah!$P2715:P17713,summary!D2715,olah!$T2715:T17713,"NA CO")</f>
        <v>0</v>
      </c>
      <c r="S2715">
        <f>COUNTIFS(olah!$Q$2:Q17713,summary!A2715,olah!$B$2:B17713,summary!B2715,olah!$T$2:T17713,"NA CO")</f>
        <v>0</v>
      </c>
      <c r="T2715" t="str">
        <f>olah!R2715</f>
        <v>Attendance</v>
      </c>
      <c r="U2715" t="str">
        <f>IF(T2715="Permit", olah!T2715, "No Permit")</f>
        <v>No Permit</v>
      </c>
    </row>
    <row r="2716" spans="1:21" hidden="1" x14ac:dyDescent="0.3">
      <c r="A2716" s="23">
        <v>44561</v>
      </c>
      <c r="B2716" t="s">
        <v>661</v>
      </c>
      <c r="C2716" t="s">
        <v>31</v>
      </c>
      <c r="D2716" t="s">
        <v>7108</v>
      </c>
      <c r="E2716" t="str">
        <f>VLOOKUP(B2716,olah!$B:$P,2,0)</f>
        <v>2021-12-01</v>
      </c>
      <c r="F2716">
        <f>COUNTIFS(parameter!$J$4:$J$34,summary!A2716,parameter!$I$4:$I$34,"&gt;="&amp;summary!$E2716)</f>
        <v>31</v>
      </c>
      <c r="G2716">
        <f>COUNTIFS(olah!$Q2716:Q17714,summary!A2716,olah!$B2716:B17714,summary!B2716,olah!$N2716:N17714,summary!C2716,olah!$P2716:P17714,summary!D2716,olah!$S2716:S17714,"On Time")</f>
        <v>1</v>
      </c>
      <c r="H2716">
        <f>COUNTIFS(olah!$Q$2:Q17714,summary!A2716,olah!$B$2:B17714,summary!B2716,olah!$S$2:S17714,"On Time")</f>
        <v>20</v>
      </c>
      <c r="I2716">
        <f>COUNTIFS(olah!$Q2716:Q17714,summary!A2716,olah!$B2716:B17714,summary!B2716,olah!$N2716:N17714,summary!C2716,olah!$P2716:P17714,summary!D2716,olah!$S2716:S17714,"Late")</f>
        <v>0</v>
      </c>
      <c r="J2716">
        <f>COUNTIFS(olah!$Q$2:Q17714,summary!A2716,olah!$B$2:B17714,summary!B2716,olah!$S$2:S17714,"Late")</f>
        <v>0</v>
      </c>
      <c r="K2716">
        <f t="shared" si="42"/>
        <v>11</v>
      </c>
      <c r="L2716">
        <f>COUNTIFS(olah!$Q2716:Q17714,summary!A2716,olah!$B2716:B17714,summary!B2716,olah!$N2716:N17714,summary!C2716,olah!$P2716:P17714,summary!D2716,olah!$T2716:T17714,"On Time CO")</f>
        <v>1</v>
      </c>
      <c r="M2716">
        <f>COUNTIFS(olah!$Q$2:Q17714,summary!A2716,olah!$B$2:B17714,summary!B2716,olah!$T$2:T17714,"On Time CO")</f>
        <v>19</v>
      </c>
      <c r="N2716">
        <f>COUNTIFS(olah!$Q2716:Q17714,summary!A2716,olah!$B2716:B17714,summary!B2716,olah!$N2716:N17714,summary!C2716,olah!$P2716:P17714,summary!D2716,olah!$T2716:T17714,"Overtime")</f>
        <v>0</v>
      </c>
      <c r="O2716">
        <f>COUNTIFS(olah!$Q$2:Q17714,summary!A2716,olah!$B$2:B17714,summary!B2716,olah!$T$2:T17714,"Overtime")</f>
        <v>0</v>
      </c>
      <c r="P2716">
        <f>COUNTIFS(olah!$Q2716:Q17714,summary!A2716,olah!$B2716:B17714,summary!B2716,olah!$N2716:N17714,summary!C2716,olah!$P2716:P17714,summary!D2716,olah!$T2716:T17714,"Early")</f>
        <v>0</v>
      </c>
      <c r="Q2716">
        <f>COUNTIFS(olah!$Q$2:Q17714,summary!A2716,olah!$B$2:B17714,summary!B2716,olah!$T$2:T17714,"Early")</f>
        <v>1</v>
      </c>
      <c r="R2716">
        <f>COUNTIFS(olah!$Q2716:Q17714,summary!A2716,olah!$B2716:B17714,summary!B2716,olah!$N2716:N17714,summary!C2716,olah!$P2716:P17714,summary!D2716,olah!$T2716:T17714,"NA CO")</f>
        <v>0</v>
      </c>
      <c r="S2716">
        <f>COUNTIFS(olah!$Q$2:Q17714,summary!A2716,olah!$B$2:B17714,summary!B2716,olah!$T$2:T17714,"NA CO")</f>
        <v>0</v>
      </c>
      <c r="T2716" t="str">
        <f>olah!R2716</f>
        <v>Attendance</v>
      </c>
      <c r="U2716" t="str">
        <f>IF(T2716="Permit", olah!T2716, "No Permit")</f>
        <v>No Permit</v>
      </c>
    </row>
    <row r="2717" spans="1:21" hidden="1" x14ac:dyDescent="0.3">
      <c r="A2717" s="23">
        <v>44561</v>
      </c>
      <c r="B2717" t="s">
        <v>661</v>
      </c>
      <c r="C2717" t="s">
        <v>31</v>
      </c>
      <c r="D2717" t="s">
        <v>11604</v>
      </c>
      <c r="E2717" t="str">
        <f>VLOOKUP(B2717,olah!$B:$P,2,0)</f>
        <v>2021-12-01</v>
      </c>
      <c r="F2717">
        <f>COUNTIFS(parameter!$J$4:$J$34,summary!A2717,parameter!$I$4:$I$34,"&gt;="&amp;summary!$E2717)</f>
        <v>31</v>
      </c>
      <c r="G2717">
        <f>COUNTIFS(olah!$Q2717:Q17715,summary!A2717,olah!$B2717:B17715,summary!B2717,olah!$N2717:N17715,summary!C2717,olah!$P2717:P17715,summary!D2717,olah!$S2717:S17715,"On Time")</f>
        <v>1</v>
      </c>
      <c r="H2717">
        <f>COUNTIFS(olah!$Q$2:Q17715,summary!A2717,olah!$B$2:B17715,summary!B2717,olah!$S$2:S17715,"On Time")</f>
        <v>20</v>
      </c>
      <c r="I2717">
        <f>COUNTIFS(olah!$Q2717:Q17715,summary!A2717,olah!$B2717:B17715,summary!B2717,olah!$N2717:N17715,summary!C2717,olah!$P2717:P17715,summary!D2717,olah!$S2717:S17715,"Late")</f>
        <v>0</v>
      </c>
      <c r="J2717">
        <f>COUNTIFS(olah!$Q$2:Q17715,summary!A2717,olah!$B$2:B17715,summary!B2717,olah!$S$2:S17715,"Late")</f>
        <v>0</v>
      </c>
      <c r="K2717">
        <f t="shared" si="42"/>
        <v>11</v>
      </c>
      <c r="L2717">
        <f>COUNTIFS(olah!$Q2717:Q17715,summary!A2717,olah!$B2717:B17715,summary!B2717,olah!$N2717:N17715,summary!C2717,olah!$P2717:P17715,summary!D2717,olah!$T2717:T17715,"On Time CO")</f>
        <v>1</v>
      </c>
      <c r="M2717">
        <f>COUNTIFS(olah!$Q$2:Q17715,summary!A2717,olah!$B$2:B17715,summary!B2717,olah!$T$2:T17715,"On Time CO")</f>
        <v>19</v>
      </c>
      <c r="N2717">
        <f>COUNTIFS(olah!$Q2717:Q17715,summary!A2717,olah!$B2717:B17715,summary!B2717,olah!$N2717:N17715,summary!C2717,olah!$P2717:P17715,summary!D2717,olah!$T2717:T17715,"Overtime")</f>
        <v>0</v>
      </c>
      <c r="O2717">
        <f>COUNTIFS(olah!$Q$2:Q17715,summary!A2717,olah!$B$2:B17715,summary!B2717,olah!$T$2:T17715,"Overtime")</f>
        <v>0</v>
      </c>
      <c r="P2717">
        <f>COUNTIFS(olah!$Q2717:Q17715,summary!A2717,olah!$B2717:B17715,summary!B2717,olah!$N2717:N17715,summary!C2717,olah!$P2717:P17715,summary!D2717,olah!$T2717:T17715,"Early")</f>
        <v>0</v>
      </c>
      <c r="Q2717">
        <f>COUNTIFS(olah!$Q$2:Q17715,summary!A2717,olah!$B$2:B17715,summary!B2717,olah!$T$2:T17715,"Early")</f>
        <v>1</v>
      </c>
      <c r="R2717">
        <f>COUNTIFS(olah!$Q2717:Q17715,summary!A2717,olah!$B2717:B17715,summary!B2717,olah!$N2717:N17715,summary!C2717,olah!$P2717:P17715,summary!D2717,olah!$T2717:T17715,"NA CO")</f>
        <v>0</v>
      </c>
      <c r="S2717">
        <f>COUNTIFS(olah!$Q$2:Q17715,summary!A2717,olah!$B$2:B17715,summary!B2717,olah!$T$2:T17715,"NA CO")</f>
        <v>0</v>
      </c>
      <c r="T2717" t="str">
        <f>olah!R2717</f>
        <v>Attendance</v>
      </c>
      <c r="U2717" t="str">
        <f>IF(T2717="Permit", olah!T2717, "No Permit")</f>
        <v>No Permit</v>
      </c>
    </row>
    <row r="2718" spans="1:21" hidden="1" x14ac:dyDescent="0.3">
      <c r="A2718" s="23">
        <v>44561</v>
      </c>
      <c r="B2718" t="s">
        <v>661</v>
      </c>
      <c r="C2718" t="s">
        <v>31</v>
      </c>
      <c r="D2718" t="s">
        <v>11605</v>
      </c>
      <c r="E2718" t="str">
        <f>VLOOKUP(B2718,olah!$B:$P,2,0)</f>
        <v>2021-12-01</v>
      </c>
      <c r="F2718">
        <f>COUNTIFS(parameter!$J$4:$J$34,summary!A2718,parameter!$I$4:$I$34,"&gt;="&amp;summary!$E2718)</f>
        <v>31</v>
      </c>
      <c r="G2718">
        <f>COUNTIFS(olah!$Q2718:Q17716,summary!A2718,olah!$B2718:B17716,summary!B2718,olah!$N2718:N17716,summary!C2718,olah!$P2718:P17716,summary!D2718,olah!$S2718:S17716,"On Time")</f>
        <v>1</v>
      </c>
      <c r="H2718">
        <f>COUNTIFS(olah!$Q$2:Q17716,summary!A2718,olah!$B$2:B17716,summary!B2718,olah!$S$2:S17716,"On Time")</f>
        <v>20</v>
      </c>
      <c r="I2718">
        <f>COUNTIFS(olah!$Q2718:Q17716,summary!A2718,olah!$B2718:B17716,summary!B2718,olah!$N2718:N17716,summary!C2718,olah!$P2718:P17716,summary!D2718,olah!$S2718:S17716,"Late")</f>
        <v>0</v>
      </c>
      <c r="J2718">
        <f>COUNTIFS(olah!$Q$2:Q17716,summary!A2718,olah!$B$2:B17716,summary!B2718,olah!$S$2:S17716,"Late")</f>
        <v>0</v>
      </c>
      <c r="K2718">
        <f t="shared" si="42"/>
        <v>11</v>
      </c>
      <c r="L2718">
        <f>COUNTIFS(olah!$Q2718:Q17716,summary!A2718,olah!$B2718:B17716,summary!B2718,olah!$N2718:N17716,summary!C2718,olah!$P2718:P17716,summary!D2718,olah!$T2718:T17716,"On Time CO")</f>
        <v>1</v>
      </c>
      <c r="M2718">
        <f>COUNTIFS(olah!$Q$2:Q17716,summary!A2718,olah!$B$2:B17716,summary!B2718,olah!$T$2:T17716,"On Time CO")</f>
        <v>19</v>
      </c>
      <c r="N2718">
        <f>COUNTIFS(olah!$Q2718:Q17716,summary!A2718,olah!$B2718:B17716,summary!B2718,olah!$N2718:N17716,summary!C2718,olah!$P2718:P17716,summary!D2718,olah!$T2718:T17716,"Overtime")</f>
        <v>0</v>
      </c>
      <c r="O2718">
        <f>COUNTIFS(olah!$Q$2:Q17716,summary!A2718,olah!$B$2:B17716,summary!B2718,olah!$T$2:T17716,"Overtime")</f>
        <v>0</v>
      </c>
      <c r="P2718">
        <f>COUNTIFS(olah!$Q2718:Q17716,summary!A2718,olah!$B2718:B17716,summary!B2718,olah!$N2718:N17716,summary!C2718,olah!$P2718:P17716,summary!D2718,olah!$T2718:T17716,"Early")</f>
        <v>0</v>
      </c>
      <c r="Q2718">
        <f>COUNTIFS(olah!$Q$2:Q17716,summary!A2718,olah!$B$2:B17716,summary!B2718,olah!$T$2:T17716,"Early")</f>
        <v>1</v>
      </c>
      <c r="R2718">
        <f>COUNTIFS(olah!$Q2718:Q17716,summary!A2718,olah!$B2718:B17716,summary!B2718,olah!$N2718:N17716,summary!C2718,olah!$P2718:P17716,summary!D2718,olah!$T2718:T17716,"NA CO")</f>
        <v>0</v>
      </c>
      <c r="S2718">
        <f>COUNTIFS(olah!$Q$2:Q17716,summary!A2718,olah!$B$2:B17716,summary!B2718,olah!$T$2:T17716,"NA CO")</f>
        <v>0</v>
      </c>
      <c r="T2718" t="str">
        <f>olah!R2718</f>
        <v>Attendance</v>
      </c>
      <c r="U2718" t="str">
        <f>IF(T2718="Permit", olah!T2718, "No Permit")</f>
        <v>No Permit</v>
      </c>
    </row>
    <row r="2719" spans="1:21" hidden="1" x14ac:dyDescent="0.3">
      <c r="A2719" s="23">
        <v>44561</v>
      </c>
      <c r="B2719" t="s">
        <v>661</v>
      </c>
      <c r="C2719" t="s">
        <v>31</v>
      </c>
      <c r="D2719" t="s">
        <v>11606</v>
      </c>
      <c r="E2719" t="str">
        <f>VLOOKUP(B2719,olah!$B:$P,2,0)</f>
        <v>2021-12-01</v>
      </c>
      <c r="F2719">
        <f>COUNTIFS(parameter!$J$4:$J$34,summary!A2719,parameter!$I$4:$I$34,"&gt;="&amp;summary!$E2719)</f>
        <v>31</v>
      </c>
      <c r="G2719">
        <f>COUNTIFS(olah!$Q2719:Q17717,summary!A2719,olah!$B2719:B17717,summary!B2719,olah!$N2719:N17717,summary!C2719,olah!$P2719:P17717,summary!D2719,olah!$S2719:S17717,"On Time")</f>
        <v>1</v>
      </c>
      <c r="H2719">
        <f>COUNTIFS(olah!$Q$2:Q17717,summary!A2719,olah!$B$2:B17717,summary!B2719,olah!$S$2:S17717,"On Time")</f>
        <v>20</v>
      </c>
      <c r="I2719">
        <f>COUNTIFS(olah!$Q2719:Q17717,summary!A2719,olah!$B2719:B17717,summary!B2719,olah!$N2719:N17717,summary!C2719,olah!$P2719:P17717,summary!D2719,olah!$S2719:S17717,"Late")</f>
        <v>0</v>
      </c>
      <c r="J2719">
        <f>COUNTIFS(olah!$Q$2:Q17717,summary!A2719,olah!$B$2:B17717,summary!B2719,olah!$S$2:S17717,"Late")</f>
        <v>0</v>
      </c>
      <c r="K2719">
        <f t="shared" si="42"/>
        <v>11</v>
      </c>
      <c r="L2719">
        <f>COUNTIFS(olah!$Q2719:Q17717,summary!A2719,olah!$B2719:B17717,summary!B2719,olah!$N2719:N17717,summary!C2719,olah!$P2719:P17717,summary!D2719,olah!$T2719:T17717,"On Time CO")</f>
        <v>1</v>
      </c>
      <c r="M2719">
        <f>COUNTIFS(olah!$Q$2:Q17717,summary!A2719,olah!$B$2:B17717,summary!B2719,olah!$T$2:T17717,"On Time CO")</f>
        <v>19</v>
      </c>
      <c r="N2719">
        <f>COUNTIFS(olah!$Q2719:Q17717,summary!A2719,olah!$B2719:B17717,summary!B2719,olah!$N2719:N17717,summary!C2719,olah!$P2719:P17717,summary!D2719,olah!$T2719:T17717,"Overtime")</f>
        <v>0</v>
      </c>
      <c r="O2719">
        <f>COUNTIFS(olah!$Q$2:Q17717,summary!A2719,olah!$B$2:B17717,summary!B2719,olah!$T$2:T17717,"Overtime")</f>
        <v>0</v>
      </c>
      <c r="P2719">
        <f>COUNTIFS(olah!$Q2719:Q17717,summary!A2719,olah!$B2719:B17717,summary!B2719,olah!$N2719:N17717,summary!C2719,olah!$P2719:P17717,summary!D2719,olah!$T2719:T17717,"Early")</f>
        <v>0</v>
      </c>
      <c r="Q2719">
        <f>COUNTIFS(olah!$Q$2:Q17717,summary!A2719,olah!$B$2:B17717,summary!B2719,olah!$T$2:T17717,"Early")</f>
        <v>1</v>
      </c>
      <c r="R2719">
        <f>COUNTIFS(olah!$Q2719:Q17717,summary!A2719,olah!$B2719:B17717,summary!B2719,olah!$N2719:N17717,summary!C2719,olah!$P2719:P17717,summary!D2719,olah!$T2719:T17717,"NA CO")</f>
        <v>0</v>
      </c>
      <c r="S2719">
        <f>COUNTIFS(olah!$Q$2:Q17717,summary!A2719,olah!$B$2:B17717,summary!B2719,olah!$T$2:T17717,"NA CO")</f>
        <v>0</v>
      </c>
      <c r="T2719" t="str">
        <f>olah!R2719</f>
        <v>Attendance</v>
      </c>
      <c r="U2719" t="str">
        <f>IF(T2719="Permit", olah!T2719, "No Permit")</f>
        <v>No Permit</v>
      </c>
    </row>
    <row r="2720" spans="1:21" hidden="1" x14ac:dyDescent="0.3">
      <c r="A2720" s="23">
        <v>44561</v>
      </c>
      <c r="B2720" t="s">
        <v>661</v>
      </c>
      <c r="C2720" t="s">
        <v>31</v>
      </c>
      <c r="D2720" t="s">
        <v>10202</v>
      </c>
      <c r="E2720" t="str">
        <f>VLOOKUP(B2720,olah!$B:$P,2,0)</f>
        <v>2021-12-01</v>
      </c>
      <c r="F2720">
        <f>COUNTIFS(parameter!$J$4:$J$34,summary!A2720,parameter!$I$4:$I$34,"&gt;="&amp;summary!$E2720)</f>
        <v>31</v>
      </c>
      <c r="G2720">
        <f>COUNTIFS(olah!$Q2720:Q17718,summary!A2720,olah!$B2720:B17718,summary!B2720,olah!$N2720:N17718,summary!C2720,olah!$P2720:P17718,summary!D2720,olah!$S2720:S17718,"On Time")</f>
        <v>1</v>
      </c>
      <c r="H2720">
        <f>COUNTIFS(olah!$Q$2:Q17718,summary!A2720,olah!$B$2:B17718,summary!B2720,olah!$S$2:S17718,"On Time")</f>
        <v>20</v>
      </c>
      <c r="I2720">
        <f>COUNTIFS(olah!$Q2720:Q17718,summary!A2720,olah!$B2720:B17718,summary!B2720,olah!$N2720:N17718,summary!C2720,olah!$P2720:P17718,summary!D2720,olah!$S2720:S17718,"Late")</f>
        <v>0</v>
      </c>
      <c r="J2720">
        <f>COUNTIFS(olah!$Q$2:Q17718,summary!A2720,olah!$B$2:B17718,summary!B2720,olah!$S$2:S17718,"Late")</f>
        <v>0</v>
      </c>
      <c r="K2720">
        <f t="shared" si="42"/>
        <v>11</v>
      </c>
      <c r="L2720">
        <f>COUNTIFS(olah!$Q2720:Q17718,summary!A2720,olah!$B2720:B17718,summary!B2720,olah!$N2720:N17718,summary!C2720,olah!$P2720:P17718,summary!D2720,olah!$T2720:T17718,"On Time CO")</f>
        <v>1</v>
      </c>
      <c r="M2720">
        <f>COUNTIFS(olah!$Q$2:Q17718,summary!A2720,olah!$B$2:B17718,summary!B2720,olah!$T$2:T17718,"On Time CO")</f>
        <v>19</v>
      </c>
      <c r="N2720">
        <f>COUNTIFS(olah!$Q2720:Q17718,summary!A2720,olah!$B2720:B17718,summary!B2720,olah!$N2720:N17718,summary!C2720,olah!$P2720:P17718,summary!D2720,olah!$T2720:T17718,"Overtime")</f>
        <v>0</v>
      </c>
      <c r="O2720">
        <f>COUNTIFS(olah!$Q$2:Q17718,summary!A2720,olah!$B$2:B17718,summary!B2720,olah!$T$2:T17718,"Overtime")</f>
        <v>0</v>
      </c>
      <c r="P2720">
        <f>COUNTIFS(olah!$Q2720:Q17718,summary!A2720,olah!$B2720:B17718,summary!B2720,olah!$N2720:N17718,summary!C2720,olah!$P2720:P17718,summary!D2720,olah!$T2720:T17718,"Early")</f>
        <v>0</v>
      </c>
      <c r="Q2720">
        <f>COUNTIFS(olah!$Q$2:Q17718,summary!A2720,olah!$B$2:B17718,summary!B2720,olah!$T$2:T17718,"Early")</f>
        <v>1</v>
      </c>
      <c r="R2720">
        <f>COUNTIFS(olah!$Q2720:Q17718,summary!A2720,olah!$B2720:B17718,summary!B2720,olah!$N2720:N17718,summary!C2720,olah!$P2720:P17718,summary!D2720,olah!$T2720:T17718,"NA CO")</f>
        <v>0</v>
      </c>
      <c r="S2720">
        <f>COUNTIFS(olah!$Q$2:Q17718,summary!A2720,olah!$B$2:B17718,summary!B2720,olah!$T$2:T17718,"NA CO")</f>
        <v>0</v>
      </c>
      <c r="T2720" t="str">
        <f>olah!R2720</f>
        <v>Attendance</v>
      </c>
      <c r="U2720" t="str">
        <f>IF(T2720="Permit", olah!T2720, "No Permit")</f>
        <v>No Permit</v>
      </c>
    </row>
    <row r="2721" spans="1:21" hidden="1" x14ac:dyDescent="0.3">
      <c r="A2721" s="23">
        <v>44561</v>
      </c>
      <c r="B2721" t="s">
        <v>661</v>
      </c>
      <c r="C2721" t="s">
        <v>31</v>
      </c>
      <c r="D2721" t="s">
        <v>11607</v>
      </c>
      <c r="E2721" t="str">
        <f>VLOOKUP(B2721,olah!$B:$P,2,0)</f>
        <v>2021-12-01</v>
      </c>
      <c r="F2721">
        <f>COUNTIFS(parameter!$J$4:$J$34,summary!A2721,parameter!$I$4:$I$34,"&gt;="&amp;summary!$E2721)</f>
        <v>31</v>
      </c>
      <c r="G2721">
        <f>COUNTIFS(olah!$Q2721:Q17719,summary!A2721,olah!$B2721:B17719,summary!B2721,olah!$N2721:N17719,summary!C2721,olah!$P2721:P17719,summary!D2721,olah!$S2721:S17719,"On Time")</f>
        <v>1</v>
      </c>
      <c r="H2721">
        <f>COUNTIFS(olah!$Q$2:Q17719,summary!A2721,olah!$B$2:B17719,summary!B2721,olah!$S$2:S17719,"On Time")</f>
        <v>20</v>
      </c>
      <c r="I2721">
        <f>COUNTIFS(olah!$Q2721:Q17719,summary!A2721,olah!$B2721:B17719,summary!B2721,olah!$N2721:N17719,summary!C2721,olah!$P2721:P17719,summary!D2721,olah!$S2721:S17719,"Late")</f>
        <v>0</v>
      </c>
      <c r="J2721">
        <f>COUNTIFS(olah!$Q$2:Q17719,summary!A2721,olah!$B$2:B17719,summary!B2721,olah!$S$2:S17719,"Late")</f>
        <v>0</v>
      </c>
      <c r="K2721">
        <f t="shared" si="42"/>
        <v>11</v>
      </c>
      <c r="L2721">
        <f>COUNTIFS(olah!$Q2721:Q17719,summary!A2721,olah!$B2721:B17719,summary!B2721,olah!$N2721:N17719,summary!C2721,olah!$P2721:P17719,summary!D2721,olah!$T2721:T17719,"On Time CO")</f>
        <v>1</v>
      </c>
      <c r="M2721">
        <f>COUNTIFS(olah!$Q$2:Q17719,summary!A2721,olah!$B$2:B17719,summary!B2721,olah!$T$2:T17719,"On Time CO")</f>
        <v>19</v>
      </c>
      <c r="N2721">
        <f>COUNTIFS(olah!$Q2721:Q17719,summary!A2721,olah!$B2721:B17719,summary!B2721,olah!$N2721:N17719,summary!C2721,olah!$P2721:P17719,summary!D2721,olah!$T2721:T17719,"Overtime")</f>
        <v>0</v>
      </c>
      <c r="O2721">
        <f>COUNTIFS(olah!$Q$2:Q17719,summary!A2721,olah!$B$2:B17719,summary!B2721,olah!$T$2:T17719,"Overtime")</f>
        <v>0</v>
      </c>
      <c r="P2721">
        <f>COUNTIFS(olah!$Q2721:Q17719,summary!A2721,olah!$B2721:B17719,summary!B2721,olah!$N2721:N17719,summary!C2721,olah!$P2721:P17719,summary!D2721,olah!$T2721:T17719,"Early")</f>
        <v>0</v>
      </c>
      <c r="Q2721">
        <f>COUNTIFS(olah!$Q$2:Q17719,summary!A2721,olah!$B$2:B17719,summary!B2721,olah!$T$2:T17719,"Early")</f>
        <v>1</v>
      </c>
      <c r="R2721">
        <f>COUNTIFS(olah!$Q2721:Q17719,summary!A2721,olah!$B2721:B17719,summary!B2721,olah!$N2721:N17719,summary!C2721,olah!$P2721:P17719,summary!D2721,olah!$T2721:T17719,"NA CO")</f>
        <v>0</v>
      </c>
      <c r="S2721">
        <f>COUNTIFS(olah!$Q$2:Q17719,summary!A2721,olah!$B$2:B17719,summary!B2721,olah!$T$2:T17719,"NA CO")</f>
        <v>0</v>
      </c>
      <c r="T2721" t="str">
        <f>olah!R2721</f>
        <v>Attendance</v>
      </c>
      <c r="U2721" t="str">
        <f>IF(T2721="Permit", olah!T2721, "No Permit")</f>
        <v>No Permit</v>
      </c>
    </row>
    <row r="2722" spans="1:21" hidden="1" x14ac:dyDescent="0.3">
      <c r="A2722" s="23">
        <v>44561</v>
      </c>
      <c r="B2722" t="s">
        <v>661</v>
      </c>
      <c r="C2722" t="s">
        <v>31</v>
      </c>
      <c r="D2722" t="s">
        <v>11608</v>
      </c>
      <c r="E2722" t="str">
        <f>VLOOKUP(B2722,olah!$B:$P,2,0)</f>
        <v>2021-12-01</v>
      </c>
      <c r="F2722">
        <f>COUNTIFS(parameter!$J$4:$J$34,summary!A2722,parameter!$I$4:$I$34,"&gt;="&amp;summary!$E2722)</f>
        <v>31</v>
      </c>
      <c r="G2722">
        <f>COUNTIFS(olah!$Q2722:Q17720,summary!A2722,olah!$B2722:B17720,summary!B2722,olah!$N2722:N17720,summary!C2722,olah!$P2722:P17720,summary!D2722,olah!$S2722:S17720,"On Time")</f>
        <v>1</v>
      </c>
      <c r="H2722">
        <f>COUNTIFS(olah!$Q$2:Q17720,summary!A2722,olah!$B$2:B17720,summary!B2722,olah!$S$2:S17720,"On Time")</f>
        <v>20</v>
      </c>
      <c r="I2722">
        <f>COUNTIFS(olah!$Q2722:Q17720,summary!A2722,olah!$B2722:B17720,summary!B2722,olah!$N2722:N17720,summary!C2722,olah!$P2722:P17720,summary!D2722,olah!$S2722:S17720,"Late")</f>
        <v>0</v>
      </c>
      <c r="J2722">
        <f>COUNTIFS(olah!$Q$2:Q17720,summary!A2722,olah!$B$2:B17720,summary!B2722,olah!$S$2:S17720,"Late")</f>
        <v>0</v>
      </c>
      <c r="K2722">
        <f t="shared" si="42"/>
        <v>11</v>
      </c>
      <c r="L2722">
        <f>COUNTIFS(olah!$Q2722:Q17720,summary!A2722,olah!$B2722:B17720,summary!B2722,olah!$N2722:N17720,summary!C2722,olah!$P2722:P17720,summary!D2722,olah!$T2722:T17720,"On Time CO")</f>
        <v>1</v>
      </c>
      <c r="M2722">
        <f>COUNTIFS(olah!$Q$2:Q17720,summary!A2722,olah!$B$2:B17720,summary!B2722,olah!$T$2:T17720,"On Time CO")</f>
        <v>19</v>
      </c>
      <c r="N2722">
        <f>COUNTIFS(olah!$Q2722:Q17720,summary!A2722,olah!$B2722:B17720,summary!B2722,olah!$N2722:N17720,summary!C2722,olah!$P2722:P17720,summary!D2722,olah!$T2722:T17720,"Overtime")</f>
        <v>0</v>
      </c>
      <c r="O2722">
        <f>COUNTIFS(olah!$Q$2:Q17720,summary!A2722,olah!$B$2:B17720,summary!B2722,olah!$T$2:T17720,"Overtime")</f>
        <v>0</v>
      </c>
      <c r="P2722">
        <f>COUNTIFS(olah!$Q2722:Q17720,summary!A2722,olah!$B2722:B17720,summary!B2722,olah!$N2722:N17720,summary!C2722,olah!$P2722:P17720,summary!D2722,olah!$T2722:T17720,"Early")</f>
        <v>0</v>
      </c>
      <c r="Q2722">
        <f>COUNTIFS(olah!$Q$2:Q17720,summary!A2722,olah!$B$2:B17720,summary!B2722,olah!$T$2:T17720,"Early")</f>
        <v>1</v>
      </c>
      <c r="R2722">
        <f>COUNTIFS(olah!$Q2722:Q17720,summary!A2722,olah!$B2722:B17720,summary!B2722,olah!$N2722:N17720,summary!C2722,olah!$P2722:P17720,summary!D2722,olah!$T2722:T17720,"NA CO")</f>
        <v>0</v>
      </c>
      <c r="S2722">
        <f>COUNTIFS(olah!$Q$2:Q17720,summary!A2722,olah!$B$2:B17720,summary!B2722,olah!$T$2:T17720,"NA CO")</f>
        <v>0</v>
      </c>
      <c r="T2722" t="str">
        <f>olah!R2722</f>
        <v>Attendance</v>
      </c>
      <c r="U2722" t="str">
        <f>IF(T2722="Permit", olah!T2722, "No Permit")</f>
        <v>No Permit</v>
      </c>
    </row>
    <row r="2723" spans="1:21" hidden="1" x14ac:dyDescent="0.3">
      <c r="A2723" s="23">
        <v>44561</v>
      </c>
      <c r="B2723" t="s">
        <v>661</v>
      </c>
      <c r="C2723" t="s">
        <v>31</v>
      </c>
      <c r="D2723" t="s">
        <v>11609</v>
      </c>
      <c r="E2723" t="str">
        <f>VLOOKUP(B2723,olah!$B:$P,2,0)</f>
        <v>2021-12-01</v>
      </c>
      <c r="F2723">
        <f>COUNTIFS(parameter!$J$4:$J$34,summary!A2723,parameter!$I$4:$I$34,"&gt;="&amp;summary!$E2723)</f>
        <v>31</v>
      </c>
      <c r="G2723">
        <f>COUNTIFS(olah!$Q2723:Q17721,summary!A2723,olah!$B2723:B17721,summary!B2723,olah!$N2723:N17721,summary!C2723,olah!$P2723:P17721,summary!D2723,olah!$S2723:S17721,"On Time")</f>
        <v>1</v>
      </c>
      <c r="H2723">
        <f>COUNTIFS(olah!$Q$2:Q17721,summary!A2723,olah!$B$2:B17721,summary!B2723,olah!$S$2:S17721,"On Time")</f>
        <v>20</v>
      </c>
      <c r="I2723">
        <f>COUNTIFS(olah!$Q2723:Q17721,summary!A2723,olah!$B2723:B17721,summary!B2723,olah!$N2723:N17721,summary!C2723,olah!$P2723:P17721,summary!D2723,olah!$S2723:S17721,"Late")</f>
        <v>0</v>
      </c>
      <c r="J2723">
        <f>COUNTIFS(olah!$Q$2:Q17721,summary!A2723,olah!$B$2:B17721,summary!B2723,olah!$S$2:S17721,"Late")</f>
        <v>0</v>
      </c>
      <c r="K2723">
        <f t="shared" si="42"/>
        <v>11</v>
      </c>
      <c r="L2723">
        <f>COUNTIFS(olah!$Q2723:Q17721,summary!A2723,olah!$B2723:B17721,summary!B2723,olah!$N2723:N17721,summary!C2723,olah!$P2723:P17721,summary!D2723,olah!$T2723:T17721,"On Time CO")</f>
        <v>1</v>
      </c>
      <c r="M2723">
        <f>COUNTIFS(olah!$Q$2:Q17721,summary!A2723,olah!$B$2:B17721,summary!B2723,olah!$T$2:T17721,"On Time CO")</f>
        <v>19</v>
      </c>
      <c r="N2723">
        <f>COUNTIFS(olah!$Q2723:Q17721,summary!A2723,olah!$B2723:B17721,summary!B2723,olah!$N2723:N17721,summary!C2723,olah!$P2723:P17721,summary!D2723,olah!$T2723:T17721,"Overtime")</f>
        <v>0</v>
      </c>
      <c r="O2723">
        <f>COUNTIFS(olah!$Q$2:Q17721,summary!A2723,olah!$B$2:B17721,summary!B2723,olah!$T$2:T17721,"Overtime")</f>
        <v>0</v>
      </c>
      <c r="P2723">
        <f>COUNTIFS(olah!$Q2723:Q17721,summary!A2723,olah!$B2723:B17721,summary!B2723,olah!$N2723:N17721,summary!C2723,olah!$P2723:P17721,summary!D2723,olah!$T2723:T17721,"Early")</f>
        <v>0</v>
      </c>
      <c r="Q2723">
        <f>COUNTIFS(olah!$Q$2:Q17721,summary!A2723,olah!$B$2:B17721,summary!B2723,olah!$T$2:T17721,"Early")</f>
        <v>1</v>
      </c>
      <c r="R2723">
        <f>COUNTIFS(olah!$Q2723:Q17721,summary!A2723,olah!$B2723:B17721,summary!B2723,olah!$N2723:N17721,summary!C2723,olah!$P2723:P17721,summary!D2723,olah!$T2723:T17721,"NA CO")</f>
        <v>0</v>
      </c>
      <c r="S2723">
        <f>COUNTIFS(olah!$Q$2:Q17721,summary!A2723,olah!$B$2:B17721,summary!B2723,olah!$T$2:T17721,"NA CO")</f>
        <v>0</v>
      </c>
      <c r="T2723" t="str">
        <f>olah!R2723</f>
        <v>Attendance</v>
      </c>
      <c r="U2723" t="str">
        <f>IF(T2723="Permit", olah!T2723, "No Permit")</f>
        <v>No Permit</v>
      </c>
    </row>
    <row r="2724" spans="1:21" hidden="1" x14ac:dyDescent="0.3">
      <c r="A2724" s="23">
        <v>44561</v>
      </c>
      <c r="B2724" t="s">
        <v>661</v>
      </c>
      <c r="C2724" t="s">
        <v>31</v>
      </c>
      <c r="D2724" t="s">
        <v>9024</v>
      </c>
      <c r="E2724" t="str">
        <f>VLOOKUP(B2724,olah!$B:$P,2,0)</f>
        <v>2021-12-01</v>
      </c>
      <c r="F2724">
        <f>COUNTIFS(parameter!$J$4:$J$34,summary!A2724,parameter!$I$4:$I$34,"&gt;="&amp;summary!$E2724)</f>
        <v>31</v>
      </c>
      <c r="G2724">
        <f>COUNTIFS(olah!$Q2724:Q17722,summary!A2724,olah!$B2724:B17722,summary!B2724,olah!$N2724:N17722,summary!C2724,olah!$P2724:P17722,summary!D2724,olah!$S2724:S17722,"On Time")</f>
        <v>1</v>
      </c>
      <c r="H2724">
        <f>COUNTIFS(olah!$Q$2:Q17722,summary!A2724,olah!$B$2:B17722,summary!B2724,olah!$S$2:S17722,"On Time")</f>
        <v>20</v>
      </c>
      <c r="I2724">
        <f>COUNTIFS(olah!$Q2724:Q17722,summary!A2724,olah!$B2724:B17722,summary!B2724,olah!$N2724:N17722,summary!C2724,olah!$P2724:P17722,summary!D2724,olah!$S2724:S17722,"Late")</f>
        <v>0</v>
      </c>
      <c r="J2724">
        <f>COUNTIFS(olah!$Q$2:Q17722,summary!A2724,olah!$B$2:B17722,summary!B2724,olah!$S$2:S17722,"Late")</f>
        <v>0</v>
      </c>
      <c r="K2724">
        <f t="shared" si="42"/>
        <v>11</v>
      </c>
      <c r="L2724">
        <f>COUNTIFS(olah!$Q2724:Q17722,summary!A2724,olah!$B2724:B17722,summary!B2724,olah!$N2724:N17722,summary!C2724,olah!$P2724:P17722,summary!D2724,olah!$T2724:T17722,"On Time CO")</f>
        <v>1</v>
      </c>
      <c r="M2724">
        <f>COUNTIFS(olah!$Q$2:Q17722,summary!A2724,olah!$B$2:B17722,summary!B2724,olah!$T$2:T17722,"On Time CO")</f>
        <v>19</v>
      </c>
      <c r="N2724">
        <f>COUNTIFS(olah!$Q2724:Q17722,summary!A2724,olah!$B2724:B17722,summary!B2724,olah!$N2724:N17722,summary!C2724,olah!$P2724:P17722,summary!D2724,olah!$T2724:T17722,"Overtime")</f>
        <v>0</v>
      </c>
      <c r="O2724">
        <f>COUNTIFS(olah!$Q$2:Q17722,summary!A2724,olah!$B$2:B17722,summary!B2724,olah!$T$2:T17722,"Overtime")</f>
        <v>0</v>
      </c>
      <c r="P2724">
        <f>COUNTIFS(olah!$Q2724:Q17722,summary!A2724,olah!$B2724:B17722,summary!B2724,olah!$N2724:N17722,summary!C2724,olah!$P2724:P17722,summary!D2724,olah!$T2724:T17722,"Early")</f>
        <v>0</v>
      </c>
      <c r="Q2724">
        <f>COUNTIFS(olah!$Q$2:Q17722,summary!A2724,olah!$B$2:B17722,summary!B2724,olah!$T$2:T17722,"Early")</f>
        <v>1</v>
      </c>
      <c r="R2724">
        <f>COUNTIFS(olah!$Q2724:Q17722,summary!A2724,olah!$B2724:B17722,summary!B2724,olah!$N2724:N17722,summary!C2724,olah!$P2724:P17722,summary!D2724,olah!$T2724:T17722,"NA CO")</f>
        <v>0</v>
      </c>
      <c r="S2724">
        <f>COUNTIFS(olah!$Q$2:Q17722,summary!A2724,olah!$B$2:B17722,summary!B2724,olah!$T$2:T17722,"NA CO")</f>
        <v>0</v>
      </c>
      <c r="T2724" t="str">
        <f>olah!R2724</f>
        <v>Attendance</v>
      </c>
      <c r="U2724" t="str">
        <f>IF(T2724="Permit", olah!T2724, "No Permit")</f>
        <v>No Permit</v>
      </c>
    </row>
    <row r="2725" spans="1:21" hidden="1" x14ac:dyDescent="0.3">
      <c r="A2725" s="23">
        <v>44561</v>
      </c>
      <c r="B2725" t="s">
        <v>661</v>
      </c>
      <c r="C2725" t="s">
        <v>31</v>
      </c>
      <c r="D2725" t="s">
        <v>10213</v>
      </c>
      <c r="E2725" t="str">
        <f>VLOOKUP(B2725,olah!$B:$P,2,0)</f>
        <v>2021-12-01</v>
      </c>
      <c r="F2725">
        <f>COUNTIFS(parameter!$J$4:$J$34,summary!A2725,parameter!$I$4:$I$34,"&gt;="&amp;summary!$E2725)</f>
        <v>31</v>
      </c>
      <c r="G2725">
        <f>COUNTIFS(olah!$Q2725:Q17723,summary!A2725,olah!$B2725:B17723,summary!B2725,olah!$N2725:N17723,summary!C2725,olah!$P2725:P17723,summary!D2725,olah!$S2725:S17723,"On Time")</f>
        <v>1</v>
      </c>
      <c r="H2725">
        <f>COUNTIFS(olah!$Q$2:Q17723,summary!A2725,olah!$B$2:B17723,summary!B2725,olah!$S$2:S17723,"On Time")</f>
        <v>20</v>
      </c>
      <c r="I2725">
        <f>COUNTIFS(olah!$Q2725:Q17723,summary!A2725,olah!$B2725:B17723,summary!B2725,olah!$N2725:N17723,summary!C2725,olah!$P2725:P17723,summary!D2725,olah!$S2725:S17723,"Late")</f>
        <v>0</v>
      </c>
      <c r="J2725">
        <f>COUNTIFS(olah!$Q$2:Q17723,summary!A2725,olah!$B$2:B17723,summary!B2725,olah!$S$2:S17723,"Late")</f>
        <v>0</v>
      </c>
      <c r="K2725">
        <f t="shared" si="42"/>
        <v>11</v>
      </c>
      <c r="L2725">
        <f>COUNTIFS(olah!$Q2725:Q17723,summary!A2725,olah!$B2725:B17723,summary!B2725,olah!$N2725:N17723,summary!C2725,olah!$P2725:P17723,summary!D2725,olah!$T2725:T17723,"On Time CO")</f>
        <v>1</v>
      </c>
      <c r="M2725">
        <f>COUNTIFS(olah!$Q$2:Q17723,summary!A2725,olah!$B$2:B17723,summary!B2725,olah!$T$2:T17723,"On Time CO")</f>
        <v>19</v>
      </c>
      <c r="N2725">
        <f>COUNTIFS(olah!$Q2725:Q17723,summary!A2725,olah!$B2725:B17723,summary!B2725,olah!$N2725:N17723,summary!C2725,olah!$P2725:P17723,summary!D2725,olah!$T2725:T17723,"Overtime")</f>
        <v>0</v>
      </c>
      <c r="O2725">
        <f>COUNTIFS(olah!$Q$2:Q17723,summary!A2725,olah!$B$2:B17723,summary!B2725,olah!$T$2:T17723,"Overtime")</f>
        <v>0</v>
      </c>
      <c r="P2725">
        <f>COUNTIFS(olah!$Q2725:Q17723,summary!A2725,olah!$B2725:B17723,summary!B2725,olah!$N2725:N17723,summary!C2725,olah!$P2725:P17723,summary!D2725,olah!$T2725:T17723,"Early")</f>
        <v>0</v>
      </c>
      <c r="Q2725">
        <f>COUNTIFS(olah!$Q$2:Q17723,summary!A2725,olah!$B$2:B17723,summary!B2725,olah!$T$2:T17723,"Early")</f>
        <v>1</v>
      </c>
      <c r="R2725">
        <f>COUNTIFS(olah!$Q2725:Q17723,summary!A2725,olah!$B2725:B17723,summary!B2725,olah!$N2725:N17723,summary!C2725,olah!$P2725:P17723,summary!D2725,olah!$T2725:T17723,"NA CO")</f>
        <v>0</v>
      </c>
      <c r="S2725">
        <f>COUNTIFS(olah!$Q$2:Q17723,summary!A2725,olah!$B$2:B17723,summary!B2725,olah!$T$2:T17723,"NA CO")</f>
        <v>0</v>
      </c>
      <c r="T2725" t="str">
        <f>olah!R2725</f>
        <v>Attendance</v>
      </c>
      <c r="U2725" t="str">
        <f>IF(T2725="Permit", olah!T2725, "No Permit")</f>
        <v>No Permit</v>
      </c>
    </row>
    <row r="2726" spans="1:21" hidden="1" x14ac:dyDescent="0.3">
      <c r="A2726" s="23">
        <v>44561</v>
      </c>
      <c r="B2726" t="s">
        <v>661</v>
      </c>
      <c r="C2726" t="s">
        <v>31</v>
      </c>
      <c r="D2726" t="s">
        <v>10214</v>
      </c>
      <c r="E2726" t="str">
        <f>VLOOKUP(B2726,olah!$B:$P,2,0)</f>
        <v>2021-12-01</v>
      </c>
      <c r="F2726">
        <f>COUNTIFS(parameter!$J$4:$J$34,summary!A2726,parameter!$I$4:$I$34,"&gt;="&amp;summary!$E2726)</f>
        <v>31</v>
      </c>
      <c r="G2726">
        <f>COUNTIFS(olah!$Q2726:Q17724,summary!A2726,olah!$B2726:B17724,summary!B2726,olah!$N2726:N17724,summary!C2726,olah!$P2726:P17724,summary!D2726,olah!$S2726:S17724,"On Time")</f>
        <v>1</v>
      </c>
      <c r="H2726">
        <f>COUNTIFS(olah!$Q$2:Q17724,summary!A2726,olah!$B$2:B17724,summary!B2726,olah!$S$2:S17724,"On Time")</f>
        <v>20</v>
      </c>
      <c r="I2726">
        <f>COUNTIFS(olah!$Q2726:Q17724,summary!A2726,olah!$B2726:B17724,summary!B2726,olah!$N2726:N17724,summary!C2726,olah!$P2726:P17724,summary!D2726,olah!$S2726:S17724,"Late")</f>
        <v>0</v>
      </c>
      <c r="J2726">
        <f>COUNTIFS(olah!$Q$2:Q17724,summary!A2726,olah!$B$2:B17724,summary!B2726,olah!$S$2:S17724,"Late")</f>
        <v>0</v>
      </c>
      <c r="K2726">
        <f t="shared" si="42"/>
        <v>11</v>
      </c>
      <c r="L2726">
        <f>COUNTIFS(olah!$Q2726:Q17724,summary!A2726,olah!$B2726:B17724,summary!B2726,olah!$N2726:N17724,summary!C2726,olah!$P2726:P17724,summary!D2726,olah!$T2726:T17724,"On Time CO")</f>
        <v>1</v>
      </c>
      <c r="M2726">
        <f>COUNTIFS(olah!$Q$2:Q17724,summary!A2726,olah!$B$2:B17724,summary!B2726,olah!$T$2:T17724,"On Time CO")</f>
        <v>19</v>
      </c>
      <c r="N2726">
        <f>COUNTIFS(olah!$Q2726:Q17724,summary!A2726,olah!$B2726:B17724,summary!B2726,olah!$N2726:N17724,summary!C2726,olah!$P2726:P17724,summary!D2726,olah!$T2726:T17724,"Overtime")</f>
        <v>0</v>
      </c>
      <c r="O2726">
        <f>COUNTIFS(olah!$Q$2:Q17724,summary!A2726,olah!$B$2:B17724,summary!B2726,olah!$T$2:T17724,"Overtime")</f>
        <v>0</v>
      </c>
      <c r="P2726">
        <f>COUNTIFS(olah!$Q2726:Q17724,summary!A2726,olah!$B2726:B17724,summary!B2726,olah!$N2726:N17724,summary!C2726,olah!$P2726:P17724,summary!D2726,olah!$T2726:T17724,"Early")</f>
        <v>0</v>
      </c>
      <c r="Q2726">
        <f>COUNTIFS(olah!$Q$2:Q17724,summary!A2726,olah!$B$2:B17724,summary!B2726,olah!$T$2:T17724,"Early")</f>
        <v>1</v>
      </c>
      <c r="R2726">
        <f>COUNTIFS(olah!$Q2726:Q17724,summary!A2726,olah!$B2726:B17724,summary!B2726,olah!$N2726:N17724,summary!C2726,olah!$P2726:P17724,summary!D2726,olah!$T2726:T17724,"NA CO")</f>
        <v>0</v>
      </c>
      <c r="S2726">
        <f>COUNTIFS(olah!$Q$2:Q17724,summary!A2726,olah!$B$2:B17724,summary!B2726,olah!$T$2:T17724,"NA CO")</f>
        <v>0</v>
      </c>
      <c r="T2726" t="str">
        <f>olah!R2726</f>
        <v>Attendance</v>
      </c>
      <c r="U2726" t="str">
        <f>IF(T2726="Permit", olah!T2726, "No Permit")</f>
        <v>No Permit</v>
      </c>
    </row>
    <row r="2727" spans="1:21" hidden="1" x14ac:dyDescent="0.3">
      <c r="A2727" s="23">
        <v>44561</v>
      </c>
      <c r="B2727" t="s">
        <v>661</v>
      </c>
      <c r="C2727" t="s">
        <v>31</v>
      </c>
      <c r="D2727" t="s">
        <v>7814</v>
      </c>
      <c r="E2727" t="str">
        <f>VLOOKUP(B2727,olah!$B:$P,2,0)</f>
        <v>2021-12-01</v>
      </c>
      <c r="F2727">
        <f>COUNTIFS(parameter!$J$4:$J$34,summary!A2727,parameter!$I$4:$I$34,"&gt;="&amp;summary!$E2727)</f>
        <v>31</v>
      </c>
      <c r="G2727">
        <f>COUNTIFS(olah!$Q2727:Q17725,summary!A2727,olah!$B2727:B17725,summary!B2727,olah!$N2727:N17725,summary!C2727,olah!$P2727:P17725,summary!D2727,olah!$S2727:S17725,"On Time")</f>
        <v>1</v>
      </c>
      <c r="H2727">
        <f>COUNTIFS(olah!$Q$2:Q17725,summary!A2727,olah!$B$2:B17725,summary!B2727,olah!$S$2:S17725,"On Time")</f>
        <v>20</v>
      </c>
      <c r="I2727">
        <f>COUNTIFS(olah!$Q2727:Q17725,summary!A2727,olah!$B2727:B17725,summary!B2727,olah!$N2727:N17725,summary!C2727,olah!$P2727:P17725,summary!D2727,olah!$S2727:S17725,"Late")</f>
        <v>0</v>
      </c>
      <c r="J2727">
        <f>COUNTIFS(olah!$Q$2:Q17725,summary!A2727,olah!$B$2:B17725,summary!B2727,olah!$S$2:S17725,"Late")</f>
        <v>0</v>
      </c>
      <c r="K2727">
        <f t="shared" si="42"/>
        <v>11</v>
      </c>
      <c r="L2727">
        <f>COUNTIFS(olah!$Q2727:Q17725,summary!A2727,olah!$B2727:B17725,summary!B2727,olah!$N2727:N17725,summary!C2727,olah!$P2727:P17725,summary!D2727,olah!$T2727:T17725,"On Time CO")</f>
        <v>0</v>
      </c>
      <c r="M2727">
        <f>COUNTIFS(olah!$Q$2:Q17725,summary!A2727,olah!$B$2:B17725,summary!B2727,olah!$T$2:T17725,"On Time CO")</f>
        <v>19</v>
      </c>
      <c r="N2727">
        <f>COUNTIFS(olah!$Q2727:Q17725,summary!A2727,olah!$B2727:B17725,summary!B2727,olah!$N2727:N17725,summary!C2727,olah!$P2727:P17725,summary!D2727,olah!$T2727:T17725,"Overtime")</f>
        <v>0</v>
      </c>
      <c r="O2727">
        <f>COUNTIFS(olah!$Q$2:Q17725,summary!A2727,olah!$B$2:B17725,summary!B2727,olah!$T$2:T17725,"Overtime")</f>
        <v>0</v>
      </c>
      <c r="P2727">
        <f>COUNTIFS(olah!$Q2727:Q17725,summary!A2727,olah!$B2727:B17725,summary!B2727,olah!$N2727:N17725,summary!C2727,olah!$P2727:P17725,summary!D2727,olah!$T2727:T17725,"Early")</f>
        <v>1</v>
      </c>
      <c r="Q2727">
        <f>COUNTIFS(olah!$Q$2:Q17725,summary!A2727,olah!$B$2:B17725,summary!B2727,olah!$T$2:T17725,"Early")</f>
        <v>1</v>
      </c>
      <c r="R2727">
        <f>COUNTIFS(olah!$Q2727:Q17725,summary!A2727,olah!$B2727:B17725,summary!B2727,olah!$N2727:N17725,summary!C2727,olah!$P2727:P17725,summary!D2727,olah!$T2727:T17725,"NA CO")</f>
        <v>0</v>
      </c>
      <c r="S2727">
        <f>COUNTIFS(olah!$Q$2:Q17725,summary!A2727,olah!$B$2:B17725,summary!B2727,olah!$T$2:T17725,"NA CO")</f>
        <v>0</v>
      </c>
      <c r="T2727" t="str">
        <f>olah!R2727</f>
        <v>Attendance</v>
      </c>
      <c r="U2727" t="str">
        <f>IF(T2727="Permit", olah!T2727, "No Permit")</f>
        <v>No Permit</v>
      </c>
    </row>
    <row r="2728" spans="1:21" hidden="1" x14ac:dyDescent="0.3">
      <c r="A2728" s="23">
        <v>44561</v>
      </c>
      <c r="B2728" t="s">
        <v>664</v>
      </c>
      <c r="C2728" t="s">
        <v>593</v>
      </c>
      <c r="D2728" t="s">
        <v>5935</v>
      </c>
      <c r="E2728" t="str">
        <f>VLOOKUP(B2728,olah!$B:$P,2,0)</f>
        <v>2021-12-02</v>
      </c>
      <c r="F2728">
        <f>COUNTIFS(parameter!$J$4:$J$34,summary!A2728,parameter!$I$4:$I$34,"&gt;="&amp;summary!$E2728)</f>
        <v>30</v>
      </c>
      <c r="G2728">
        <f>COUNTIFS(olah!$Q2728:Q17726,summary!A2728,olah!$B2728:B17726,summary!B2728,olah!$N2728:N17726,summary!C2728,olah!$P2728:P17726,summary!D2728,olah!$S2728:S17726,"On Time")</f>
        <v>1</v>
      </c>
      <c r="H2728">
        <f>COUNTIFS(olah!$Q$2:Q17726,summary!A2728,olah!$B$2:B17726,summary!B2728,olah!$S$2:S17726,"On Time")</f>
        <v>22</v>
      </c>
      <c r="I2728">
        <f>COUNTIFS(olah!$Q2728:Q17726,summary!A2728,olah!$B2728:B17726,summary!B2728,olah!$N2728:N17726,summary!C2728,olah!$P2728:P17726,summary!D2728,olah!$S2728:S17726,"Late")</f>
        <v>0</v>
      </c>
      <c r="J2728">
        <f>COUNTIFS(olah!$Q$2:Q17726,summary!A2728,olah!$B$2:B17726,summary!B2728,olah!$S$2:S17726,"Late")</f>
        <v>0</v>
      </c>
      <c r="K2728">
        <f t="shared" si="42"/>
        <v>8</v>
      </c>
      <c r="L2728">
        <f>COUNTIFS(olah!$Q2728:Q17726,summary!A2728,olah!$B2728:B17726,summary!B2728,olah!$N2728:N17726,summary!C2728,olah!$P2728:P17726,summary!D2728,olah!$T2728:T17726,"On Time CO")</f>
        <v>0</v>
      </c>
      <c r="M2728">
        <f>COUNTIFS(olah!$Q$2:Q17726,summary!A2728,olah!$B$2:B17726,summary!B2728,olah!$T$2:T17726,"On Time CO")</f>
        <v>17</v>
      </c>
      <c r="N2728">
        <f>COUNTIFS(olah!$Q2728:Q17726,summary!A2728,olah!$B2728:B17726,summary!B2728,olah!$N2728:N17726,summary!C2728,olah!$P2728:P17726,summary!D2728,olah!$T2728:T17726,"Overtime")</f>
        <v>0</v>
      </c>
      <c r="O2728">
        <f>COUNTIFS(olah!$Q$2:Q17726,summary!A2728,olah!$B$2:B17726,summary!B2728,olah!$T$2:T17726,"Overtime")</f>
        <v>0</v>
      </c>
      <c r="P2728">
        <f>COUNTIFS(olah!$Q2728:Q17726,summary!A2728,olah!$B2728:B17726,summary!B2728,olah!$N2728:N17726,summary!C2728,olah!$P2728:P17726,summary!D2728,olah!$T2728:T17726,"Early")</f>
        <v>0</v>
      </c>
      <c r="Q2728">
        <f>COUNTIFS(olah!$Q$2:Q17726,summary!A2728,olah!$B$2:B17726,summary!B2728,olah!$T$2:T17726,"Early")</f>
        <v>0</v>
      </c>
      <c r="R2728">
        <f>COUNTIFS(olah!$Q2728:Q17726,summary!A2728,olah!$B2728:B17726,summary!B2728,olah!$N2728:N17726,summary!C2728,olah!$P2728:P17726,summary!D2728,olah!$T2728:T17726,"NA CO")</f>
        <v>1</v>
      </c>
      <c r="S2728">
        <f>COUNTIFS(olah!$Q$2:Q17726,summary!A2728,olah!$B$2:B17726,summary!B2728,olah!$T$2:T17726,"NA CO")</f>
        <v>5</v>
      </c>
      <c r="T2728" t="str">
        <f>olah!R2728</f>
        <v>Daily Journey</v>
      </c>
      <c r="U2728" t="str">
        <f>IF(T2728="Permit", olah!T2728, "No Permit")</f>
        <v>No Permit</v>
      </c>
    </row>
    <row r="2729" spans="1:21" hidden="1" x14ac:dyDescent="0.3">
      <c r="A2729" s="23">
        <v>44561</v>
      </c>
      <c r="B2729" t="s">
        <v>664</v>
      </c>
      <c r="C2729" t="s">
        <v>31</v>
      </c>
      <c r="D2729" t="s">
        <v>11600</v>
      </c>
      <c r="E2729" t="str">
        <f>VLOOKUP(B2729,olah!$B:$P,2,0)</f>
        <v>2021-12-02</v>
      </c>
      <c r="F2729">
        <f>COUNTIFS(parameter!$J$4:$J$34,summary!A2729,parameter!$I$4:$I$34,"&gt;="&amp;summary!$E2729)</f>
        <v>30</v>
      </c>
      <c r="G2729">
        <f>COUNTIFS(olah!$Q2729:Q17727,summary!A2729,olah!$B2729:B17727,summary!B2729,olah!$N2729:N17727,summary!C2729,olah!$P2729:P17727,summary!D2729,olah!$S2729:S17727,"On Time")</f>
        <v>1</v>
      </c>
      <c r="H2729">
        <f>COUNTIFS(olah!$Q$2:Q17727,summary!A2729,olah!$B$2:B17727,summary!B2729,olah!$S$2:S17727,"On Time")</f>
        <v>22</v>
      </c>
      <c r="I2729">
        <f>COUNTIFS(olah!$Q2729:Q17727,summary!A2729,olah!$B2729:B17727,summary!B2729,olah!$N2729:N17727,summary!C2729,olah!$P2729:P17727,summary!D2729,olah!$S2729:S17727,"Late")</f>
        <v>0</v>
      </c>
      <c r="J2729">
        <f>COUNTIFS(olah!$Q$2:Q17727,summary!A2729,olah!$B$2:B17727,summary!B2729,olah!$S$2:S17727,"Late")</f>
        <v>0</v>
      </c>
      <c r="K2729">
        <f t="shared" si="42"/>
        <v>8</v>
      </c>
      <c r="L2729">
        <f>COUNTIFS(olah!$Q2729:Q17727,summary!A2729,olah!$B2729:B17727,summary!B2729,olah!$N2729:N17727,summary!C2729,olah!$P2729:P17727,summary!D2729,olah!$T2729:T17727,"On Time CO")</f>
        <v>1</v>
      </c>
      <c r="M2729">
        <f>COUNTIFS(olah!$Q$2:Q17727,summary!A2729,olah!$B$2:B17727,summary!B2729,olah!$T$2:T17727,"On Time CO")</f>
        <v>17</v>
      </c>
      <c r="N2729">
        <f>COUNTIFS(olah!$Q2729:Q17727,summary!A2729,olah!$B2729:B17727,summary!B2729,olah!$N2729:N17727,summary!C2729,olah!$P2729:P17727,summary!D2729,olah!$T2729:T17727,"Overtime")</f>
        <v>0</v>
      </c>
      <c r="O2729">
        <f>COUNTIFS(olah!$Q$2:Q17727,summary!A2729,olah!$B$2:B17727,summary!B2729,olah!$T$2:T17727,"Overtime")</f>
        <v>0</v>
      </c>
      <c r="P2729">
        <f>COUNTIFS(olah!$Q2729:Q17727,summary!A2729,olah!$B2729:B17727,summary!B2729,olah!$N2729:N17727,summary!C2729,olah!$P2729:P17727,summary!D2729,olah!$T2729:T17727,"Early")</f>
        <v>0</v>
      </c>
      <c r="Q2729">
        <f>COUNTIFS(olah!$Q$2:Q17727,summary!A2729,olah!$B$2:B17727,summary!B2729,olah!$T$2:T17727,"Early")</f>
        <v>0</v>
      </c>
      <c r="R2729">
        <f>COUNTIFS(olah!$Q2729:Q17727,summary!A2729,olah!$B2729:B17727,summary!B2729,olah!$N2729:N17727,summary!C2729,olah!$P2729:P17727,summary!D2729,olah!$T2729:T17727,"NA CO")</f>
        <v>0</v>
      </c>
      <c r="S2729">
        <f>COUNTIFS(olah!$Q$2:Q17727,summary!A2729,olah!$B$2:B17727,summary!B2729,olah!$T$2:T17727,"NA CO")</f>
        <v>5</v>
      </c>
      <c r="T2729" t="str">
        <f>olah!R2729</f>
        <v>Attendance</v>
      </c>
      <c r="U2729" t="str">
        <f>IF(T2729="Permit", olah!T2729, "No Permit")</f>
        <v>No Permit</v>
      </c>
    </row>
    <row r="2730" spans="1:21" hidden="1" x14ac:dyDescent="0.3">
      <c r="A2730" s="23">
        <v>44561</v>
      </c>
      <c r="B2730" t="s">
        <v>664</v>
      </c>
      <c r="C2730" t="s">
        <v>672</v>
      </c>
      <c r="D2730" t="s">
        <v>11601</v>
      </c>
      <c r="E2730" t="str">
        <f>VLOOKUP(B2730,olah!$B:$P,2,0)</f>
        <v>2021-12-02</v>
      </c>
      <c r="F2730">
        <f>COUNTIFS(parameter!$J$4:$J$34,summary!A2730,parameter!$I$4:$I$34,"&gt;="&amp;summary!$E2730)</f>
        <v>30</v>
      </c>
      <c r="G2730">
        <f>COUNTIFS(olah!$Q2730:Q17728,summary!A2730,olah!$B2730:B17728,summary!B2730,olah!$N2730:N17728,summary!C2730,olah!$P2730:P17728,summary!D2730,olah!$S2730:S17728,"On Time")</f>
        <v>1</v>
      </c>
      <c r="H2730">
        <f>COUNTIFS(olah!$Q$2:Q17728,summary!A2730,olah!$B$2:B17728,summary!B2730,olah!$S$2:S17728,"On Time")</f>
        <v>22</v>
      </c>
      <c r="I2730">
        <f>COUNTIFS(olah!$Q2730:Q17728,summary!A2730,olah!$B2730:B17728,summary!B2730,olah!$N2730:N17728,summary!C2730,olah!$P2730:P17728,summary!D2730,olah!$S2730:S17728,"Late")</f>
        <v>0</v>
      </c>
      <c r="J2730">
        <f>COUNTIFS(olah!$Q$2:Q17728,summary!A2730,olah!$B$2:B17728,summary!B2730,olah!$S$2:S17728,"Late")</f>
        <v>0</v>
      </c>
      <c r="K2730">
        <f t="shared" si="42"/>
        <v>8</v>
      </c>
      <c r="L2730">
        <f>COUNTIFS(olah!$Q2730:Q17728,summary!A2730,olah!$B2730:B17728,summary!B2730,olah!$N2730:N17728,summary!C2730,olah!$P2730:P17728,summary!D2730,olah!$T2730:T17728,"On Time CO")</f>
        <v>0</v>
      </c>
      <c r="M2730">
        <f>COUNTIFS(olah!$Q$2:Q17728,summary!A2730,olah!$B$2:B17728,summary!B2730,olah!$T$2:T17728,"On Time CO")</f>
        <v>17</v>
      </c>
      <c r="N2730">
        <f>COUNTIFS(olah!$Q2730:Q17728,summary!A2730,olah!$B2730:B17728,summary!B2730,olah!$N2730:N17728,summary!C2730,olah!$P2730:P17728,summary!D2730,olah!$T2730:T17728,"Overtime")</f>
        <v>0</v>
      </c>
      <c r="O2730">
        <f>COUNTIFS(olah!$Q$2:Q17728,summary!A2730,olah!$B$2:B17728,summary!B2730,olah!$T$2:T17728,"Overtime")</f>
        <v>0</v>
      </c>
      <c r="P2730">
        <f>COUNTIFS(olah!$Q2730:Q17728,summary!A2730,olah!$B2730:B17728,summary!B2730,olah!$N2730:N17728,summary!C2730,olah!$P2730:P17728,summary!D2730,olah!$T2730:T17728,"Early")</f>
        <v>0</v>
      </c>
      <c r="Q2730">
        <f>COUNTIFS(olah!$Q$2:Q17728,summary!A2730,olah!$B$2:B17728,summary!B2730,olah!$T$2:T17728,"Early")</f>
        <v>0</v>
      </c>
      <c r="R2730">
        <f>COUNTIFS(olah!$Q2730:Q17728,summary!A2730,olah!$B2730:B17728,summary!B2730,olah!$N2730:N17728,summary!C2730,olah!$P2730:P17728,summary!D2730,olah!$T2730:T17728,"NA CO")</f>
        <v>1</v>
      </c>
      <c r="S2730">
        <f>COUNTIFS(olah!$Q$2:Q17728,summary!A2730,olah!$B$2:B17728,summary!B2730,olah!$T$2:T17728,"NA CO")</f>
        <v>5</v>
      </c>
      <c r="T2730" t="str">
        <f>olah!R2730</f>
        <v>Daily Journey</v>
      </c>
      <c r="U2730" t="str">
        <f>IF(T2730="Permit", olah!T2730, "No Permit")</f>
        <v>No Permit</v>
      </c>
    </row>
    <row r="2731" spans="1:21" hidden="1" x14ac:dyDescent="0.3">
      <c r="A2731" s="23">
        <v>44561</v>
      </c>
      <c r="B2731" t="s">
        <v>664</v>
      </c>
      <c r="C2731" t="s">
        <v>31</v>
      </c>
      <c r="D2731" t="s">
        <v>5936</v>
      </c>
      <c r="E2731" t="str">
        <f>VLOOKUP(B2731,olah!$B:$P,2,0)</f>
        <v>2021-12-02</v>
      </c>
      <c r="F2731">
        <f>COUNTIFS(parameter!$J$4:$J$34,summary!A2731,parameter!$I$4:$I$34,"&gt;="&amp;summary!$E2731)</f>
        <v>30</v>
      </c>
      <c r="G2731">
        <f>COUNTIFS(olah!$Q2731:Q17729,summary!A2731,olah!$B2731:B17729,summary!B2731,olah!$N2731:N17729,summary!C2731,olah!$P2731:P17729,summary!D2731,olah!$S2731:S17729,"On Time")</f>
        <v>1</v>
      </c>
      <c r="H2731">
        <f>COUNTIFS(olah!$Q$2:Q17729,summary!A2731,olah!$B$2:B17729,summary!B2731,olah!$S$2:S17729,"On Time")</f>
        <v>22</v>
      </c>
      <c r="I2731">
        <f>COUNTIFS(olah!$Q2731:Q17729,summary!A2731,olah!$B2731:B17729,summary!B2731,olah!$N2731:N17729,summary!C2731,olah!$P2731:P17729,summary!D2731,olah!$S2731:S17729,"Late")</f>
        <v>0</v>
      </c>
      <c r="J2731">
        <f>COUNTIFS(olah!$Q$2:Q17729,summary!A2731,olah!$B$2:B17729,summary!B2731,olah!$S$2:S17729,"Late")</f>
        <v>0</v>
      </c>
      <c r="K2731">
        <f t="shared" si="42"/>
        <v>8</v>
      </c>
      <c r="L2731">
        <f>COUNTIFS(olah!$Q2731:Q17729,summary!A2731,olah!$B2731:B17729,summary!B2731,olah!$N2731:N17729,summary!C2731,olah!$P2731:P17729,summary!D2731,olah!$T2731:T17729,"On Time CO")</f>
        <v>1</v>
      </c>
      <c r="M2731">
        <f>COUNTIFS(olah!$Q$2:Q17729,summary!A2731,olah!$B$2:B17729,summary!B2731,olah!$T$2:T17729,"On Time CO")</f>
        <v>17</v>
      </c>
      <c r="N2731">
        <f>COUNTIFS(olah!$Q2731:Q17729,summary!A2731,olah!$B2731:B17729,summary!B2731,olah!$N2731:N17729,summary!C2731,olah!$P2731:P17729,summary!D2731,olah!$T2731:T17729,"Overtime")</f>
        <v>0</v>
      </c>
      <c r="O2731">
        <f>COUNTIFS(olah!$Q$2:Q17729,summary!A2731,olah!$B$2:B17729,summary!B2731,olah!$T$2:T17729,"Overtime")</f>
        <v>0</v>
      </c>
      <c r="P2731">
        <f>COUNTIFS(olah!$Q2731:Q17729,summary!A2731,olah!$B2731:B17729,summary!B2731,olah!$N2731:N17729,summary!C2731,olah!$P2731:P17729,summary!D2731,olah!$T2731:T17729,"Early")</f>
        <v>0</v>
      </c>
      <c r="Q2731">
        <f>COUNTIFS(olah!$Q$2:Q17729,summary!A2731,olah!$B$2:B17729,summary!B2731,olah!$T$2:T17729,"Early")</f>
        <v>0</v>
      </c>
      <c r="R2731">
        <f>COUNTIFS(olah!$Q2731:Q17729,summary!A2731,olah!$B2731:B17729,summary!B2731,olah!$N2731:N17729,summary!C2731,olah!$P2731:P17729,summary!D2731,olah!$T2731:T17729,"NA CO")</f>
        <v>0</v>
      </c>
      <c r="S2731">
        <f>COUNTIFS(olah!$Q$2:Q17729,summary!A2731,olah!$B$2:B17729,summary!B2731,olah!$T$2:T17729,"NA CO")</f>
        <v>5</v>
      </c>
      <c r="T2731" t="str">
        <f>olah!R2731</f>
        <v>Attendance</v>
      </c>
      <c r="U2731" t="str">
        <f>IF(T2731="Permit", olah!T2731, "No Permit")</f>
        <v>No Permit</v>
      </c>
    </row>
    <row r="2732" spans="1:21" hidden="1" x14ac:dyDescent="0.3">
      <c r="A2732" s="23">
        <v>44561</v>
      </c>
      <c r="B2732" t="s">
        <v>664</v>
      </c>
      <c r="C2732" t="s">
        <v>672</v>
      </c>
      <c r="D2732" t="s">
        <v>6082</v>
      </c>
      <c r="E2732" t="str">
        <f>VLOOKUP(B2732,olah!$B:$P,2,0)</f>
        <v>2021-12-02</v>
      </c>
      <c r="F2732">
        <f>COUNTIFS(parameter!$J$4:$J$34,summary!A2732,parameter!$I$4:$I$34,"&gt;="&amp;summary!$E2732)</f>
        <v>30</v>
      </c>
      <c r="G2732">
        <f>COUNTIFS(olah!$Q2732:Q17730,summary!A2732,olah!$B2732:B17730,summary!B2732,olah!$N2732:N17730,summary!C2732,olah!$P2732:P17730,summary!D2732,olah!$S2732:S17730,"On Time")</f>
        <v>1</v>
      </c>
      <c r="H2732">
        <f>COUNTIFS(olah!$Q$2:Q17730,summary!A2732,olah!$B$2:B17730,summary!B2732,olah!$S$2:S17730,"On Time")</f>
        <v>22</v>
      </c>
      <c r="I2732">
        <f>COUNTIFS(olah!$Q2732:Q17730,summary!A2732,olah!$B2732:B17730,summary!B2732,olah!$N2732:N17730,summary!C2732,olah!$P2732:P17730,summary!D2732,olah!$S2732:S17730,"Late")</f>
        <v>0</v>
      </c>
      <c r="J2732">
        <f>COUNTIFS(olah!$Q$2:Q17730,summary!A2732,olah!$B$2:B17730,summary!B2732,olah!$S$2:S17730,"Late")</f>
        <v>0</v>
      </c>
      <c r="K2732">
        <f t="shared" si="42"/>
        <v>8</v>
      </c>
      <c r="L2732">
        <f>COUNTIFS(olah!$Q2732:Q17730,summary!A2732,olah!$B2732:B17730,summary!B2732,olah!$N2732:N17730,summary!C2732,olah!$P2732:P17730,summary!D2732,olah!$T2732:T17730,"On Time CO")</f>
        <v>1</v>
      </c>
      <c r="M2732">
        <f>COUNTIFS(olah!$Q$2:Q17730,summary!A2732,olah!$B$2:B17730,summary!B2732,olah!$T$2:T17730,"On Time CO")</f>
        <v>17</v>
      </c>
      <c r="N2732">
        <f>COUNTIFS(olah!$Q2732:Q17730,summary!A2732,olah!$B2732:B17730,summary!B2732,olah!$N2732:N17730,summary!C2732,olah!$P2732:P17730,summary!D2732,olah!$T2732:T17730,"Overtime")</f>
        <v>0</v>
      </c>
      <c r="O2732">
        <f>COUNTIFS(olah!$Q$2:Q17730,summary!A2732,olah!$B$2:B17730,summary!B2732,olah!$T$2:T17730,"Overtime")</f>
        <v>0</v>
      </c>
      <c r="P2732">
        <f>COUNTIFS(olah!$Q2732:Q17730,summary!A2732,olah!$B2732:B17730,summary!B2732,olah!$N2732:N17730,summary!C2732,olah!$P2732:P17730,summary!D2732,olah!$T2732:T17730,"Early")</f>
        <v>0</v>
      </c>
      <c r="Q2732">
        <f>COUNTIFS(olah!$Q$2:Q17730,summary!A2732,olah!$B$2:B17730,summary!B2732,olah!$T$2:T17730,"Early")</f>
        <v>0</v>
      </c>
      <c r="R2732">
        <f>COUNTIFS(olah!$Q2732:Q17730,summary!A2732,olah!$B2732:B17730,summary!B2732,olah!$N2732:N17730,summary!C2732,olah!$P2732:P17730,summary!D2732,olah!$T2732:T17730,"NA CO")</f>
        <v>0</v>
      </c>
      <c r="S2732">
        <f>COUNTIFS(olah!$Q$2:Q17730,summary!A2732,olah!$B$2:B17730,summary!B2732,olah!$T$2:T17730,"NA CO")</f>
        <v>5</v>
      </c>
      <c r="T2732" t="str">
        <f>olah!R2732</f>
        <v>Daily Journey</v>
      </c>
      <c r="U2732" t="str">
        <f>IF(T2732="Permit", olah!T2732, "No Permit")</f>
        <v>No Permit</v>
      </c>
    </row>
    <row r="2733" spans="1:21" hidden="1" x14ac:dyDescent="0.3">
      <c r="A2733" s="23">
        <v>44561</v>
      </c>
      <c r="B2733" t="s">
        <v>664</v>
      </c>
      <c r="C2733" t="s">
        <v>31</v>
      </c>
      <c r="D2733" t="s">
        <v>11602</v>
      </c>
      <c r="E2733" t="str">
        <f>VLOOKUP(B2733,olah!$B:$P,2,0)</f>
        <v>2021-12-02</v>
      </c>
      <c r="F2733">
        <f>COUNTIFS(parameter!$J$4:$J$34,summary!A2733,parameter!$I$4:$I$34,"&gt;="&amp;summary!$E2733)</f>
        <v>30</v>
      </c>
      <c r="G2733">
        <f>COUNTIFS(olah!$Q2733:Q17731,summary!A2733,olah!$B2733:B17731,summary!B2733,olah!$N2733:N17731,summary!C2733,olah!$P2733:P17731,summary!D2733,olah!$S2733:S17731,"On Time")</f>
        <v>1</v>
      </c>
      <c r="H2733">
        <f>COUNTIFS(olah!$Q$2:Q17731,summary!A2733,olah!$B$2:B17731,summary!B2733,olah!$S$2:S17731,"On Time")</f>
        <v>22</v>
      </c>
      <c r="I2733">
        <f>COUNTIFS(olah!$Q2733:Q17731,summary!A2733,olah!$B2733:B17731,summary!B2733,olah!$N2733:N17731,summary!C2733,olah!$P2733:P17731,summary!D2733,olah!$S2733:S17731,"Late")</f>
        <v>0</v>
      </c>
      <c r="J2733">
        <f>COUNTIFS(olah!$Q$2:Q17731,summary!A2733,olah!$B$2:B17731,summary!B2733,olah!$S$2:S17731,"Late")</f>
        <v>0</v>
      </c>
      <c r="K2733">
        <f t="shared" si="42"/>
        <v>8</v>
      </c>
      <c r="L2733">
        <f>COUNTIFS(olah!$Q2733:Q17731,summary!A2733,olah!$B2733:B17731,summary!B2733,olah!$N2733:N17731,summary!C2733,olah!$P2733:P17731,summary!D2733,olah!$T2733:T17731,"On Time CO")</f>
        <v>1</v>
      </c>
      <c r="M2733">
        <f>COUNTIFS(olah!$Q$2:Q17731,summary!A2733,olah!$B$2:B17731,summary!B2733,olah!$T$2:T17731,"On Time CO")</f>
        <v>17</v>
      </c>
      <c r="N2733">
        <f>COUNTIFS(olah!$Q2733:Q17731,summary!A2733,olah!$B2733:B17731,summary!B2733,olah!$N2733:N17731,summary!C2733,olah!$P2733:P17731,summary!D2733,olah!$T2733:T17731,"Overtime")</f>
        <v>0</v>
      </c>
      <c r="O2733">
        <f>COUNTIFS(olah!$Q$2:Q17731,summary!A2733,olah!$B$2:B17731,summary!B2733,olah!$T$2:T17731,"Overtime")</f>
        <v>0</v>
      </c>
      <c r="P2733">
        <f>COUNTIFS(olah!$Q2733:Q17731,summary!A2733,olah!$B2733:B17731,summary!B2733,olah!$N2733:N17731,summary!C2733,olah!$P2733:P17731,summary!D2733,olah!$T2733:T17731,"Early")</f>
        <v>0</v>
      </c>
      <c r="Q2733">
        <f>COUNTIFS(olah!$Q$2:Q17731,summary!A2733,olah!$B$2:B17731,summary!B2733,olah!$T$2:T17731,"Early")</f>
        <v>0</v>
      </c>
      <c r="R2733">
        <f>COUNTIFS(olah!$Q2733:Q17731,summary!A2733,olah!$B2733:B17731,summary!B2733,olah!$N2733:N17731,summary!C2733,olah!$P2733:P17731,summary!D2733,olah!$T2733:T17731,"NA CO")</f>
        <v>0</v>
      </c>
      <c r="S2733">
        <f>COUNTIFS(olah!$Q$2:Q17731,summary!A2733,olah!$B$2:B17731,summary!B2733,olah!$T$2:T17731,"NA CO")</f>
        <v>5</v>
      </c>
      <c r="T2733" t="str">
        <f>olah!R2733</f>
        <v>Attendance</v>
      </c>
      <c r="U2733" t="str">
        <f>IF(T2733="Permit", olah!T2733, "No Permit")</f>
        <v>No Permit</v>
      </c>
    </row>
    <row r="2734" spans="1:21" hidden="1" x14ac:dyDescent="0.3">
      <c r="A2734" s="23">
        <v>44561</v>
      </c>
      <c r="B2734" t="s">
        <v>664</v>
      </c>
      <c r="C2734" t="s">
        <v>593</v>
      </c>
      <c r="D2734" t="s">
        <v>11603</v>
      </c>
      <c r="E2734" t="str">
        <f>VLOOKUP(B2734,olah!$B:$P,2,0)</f>
        <v>2021-12-02</v>
      </c>
      <c r="F2734">
        <f>COUNTIFS(parameter!$J$4:$J$34,summary!A2734,parameter!$I$4:$I$34,"&gt;="&amp;summary!$E2734)</f>
        <v>30</v>
      </c>
      <c r="G2734">
        <f>COUNTIFS(olah!$Q2734:Q17732,summary!A2734,olah!$B2734:B17732,summary!B2734,olah!$N2734:N17732,summary!C2734,olah!$P2734:P17732,summary!D2734,olah!$S2734:S17732,"On Time")</f>
        <v>1</v>
      </c>
      <c r="H2734">
        <f>COUNTIFS(olah!$Q$2:Q17732,summary!A2734,olah!$B$2:B17732,summary!B2734,olah!$S$2:S17732,"On Time")</f>
        <v>22</v>
      </c>
      <c r="I2734">
        <f>COUNTIFS(olah!$Q2734:Q17732,summary!A2734,olah!$B2734:B17732,summary!B2734,olah!$N2734:N17732,summary!C2734,olah!$P2734:P17732,summary!D2734,olah!$S2734:S17732,"Late")</f>
        <v>0</v>
      </c>
      <c r="J2734">
        <f>COUNTIFS(olah!$Q$2:Q17732,summary!A2734,olah!$B$2:B17732,summary!B2734,olah!$S$2:S17732,"Late")</f>
        <v>0</v>
      </c>
      <c r="K2734">
        <f t="shared" si="42"/>
        <v>8</v>
      </c>
      <c r="L2734">
        <f>COUNTIFS(olah!$Q2734:Q17732,summary!A2734,olah!$B2734:B17732,summary!B2734,olah!$N2734:N17732,summary!C2734,olah!$P2734:P17732,summary!D2734,olah!$T2734:T17732,"On Time CO")</f>
        <v>0</v>
      </c>
      <c r="M2734">
        <f>COUNTIFS(olah!$Q$2:Q17732,summary!A2734,olah!$B$2:B17732,summary!B2734,olah!$T$2:T17732,"On Time CO")</f>
        <v>17</v>
      </c>
      <c r="N2734">
        <f>COUNTIFS(olah!$Q2734:Q17732,summary!A2734,olah!$B2734:B17732,summary!B2734,olah!$N2734:N17732,summary!C2734,olah!$P2734:P17732,summary!D2734,olah!$T2734:T17732,"Overtime")</f>
        <v>0</v>
      </c>
      <c r="O2734">
        <f>COUNTIFS(olah!$Q$2:Q17732,summary!A2734,olah!$B$2:B17732,summary!B2734,olah!$T$2:T17732,"Overtime")</f>
        <v>0</v>
      </c>
      <c r="P2734">
        <f>COUNTIFS(olah!$Q2734:Q17732,summary!A2734,olah!$B2734:B17732,summary!B2734,olah!$N2734:N17732,summary!C2734,olah!$P2734:P17732,summary!D2734,olah!$T2734:T17732,"Early")</f>
        <v>0</v>
      </c>
      <c r="Q2734">
        <f>COUNTIFS(olah!$Q$2:Q17732,summary!A2734,olah!$B$2:B17732,summary!B2734,olah!$T$2:T17732,"Early")</f>
        <v>0</v>
      </c>
      <c r="R2734">
        <f>COUNTIFS(olah!$Q2734:Q17732,summary!A2734,olah!$B2734:B17732,summary!B2734,olah!$N2734:N17732,summary!C2734,olah!$P2734:P17732,summary!D2734,olah!$T2734:T17732,"NA CO")</f>
        <v>1</v>
      </c>
      <c r="S2734">
        <f>COUNTIFS(olah!$Q$2:Q17732,summary!A2734,olah!$B$2:B17732,summary!B2734,olah!$T$2:T17732,"NA CO")</f>
        <v>5</v>
      </c>
      <c r="T2734" t="str">
        <f>olah!R2734</f>
        <v>Daily Journey</v>
      </c>
      <c r="U2734" t="str">
        <f>IF(T2734="Permit", olah!T2734, "No Permit")</f>
        <v>No Permit</v>
      </c>
    </row>
    <row r="2735" spans="1:21" hidden="1" x14ac:dyDescent="0.3">
      <c r="A2735" s="23">
        <v>44561</v>
      </c>
      <c r="B2735" t="s">
        <v>664</v>
      </c>
      <c r="C2735" t="s">
        <v>31</v>
      </c>
      <c r="D2735" t="s">
        <v>7108</v>
      </c>
      <c r="E2735" t="str">
        <f>VLOOKUP(B2735,olah!$B:$P,2,0)</f>
        <v>2021-12-02</v>
      </c>
      <c r="F2735">
        <f>COUNTIFS(parameter!$J$4:$J$34,summary!A2735,parameter!$I$4:$I$34,"&gt;="&amp;summary!$E2735)</f>
        <v>30</v>
      </c>
      <c r="G2735">
        <f>COUNTIFS(olah!$Q2735:Q17733,summary!A2735,olah!$B2735:B17733,summary!B2735,olah!$N2735:N17733,summary!C2735,olah!$P2735:P17733,summary!D2735,olah!$S2735:S17733,"On Time")</f>
        <v>1</v>
      </c>
      <c r="H2735">
        <f>COUNTIFS(olah!$Q$2:Q17733,summary!A2735,olah!$B$2:B17733,summary!B2735,olah!$S$2:S17733,"On Time")</f>
        <v>22</v>
      </c>
      <c r="I2735">
        <f>COUNTIFS(olah!$Q2735:Q17733,summary!A2735,olah!$B2735:B17733,summary!B2735,olah!$N2735:N17733,summary!C2735,olah!$P2735:P17733,summary!D2735,olah!$S2735:S17733,"Late")</f>
        <v>0</v>
      </c>
      <c r="J2735">
        <f>COUNTIFS(olah!$Q$2:Q17733,summary!A2735,olah!$B$2:B17733,summary!B2735,olah!$S$2:S17733,"Late")</f>
        <v>0</v>
      </c>
      <c r="K2735">
        <f t="shared" si="42"/>
        <v>8</v>
      </c>
      <c r="L2735">
        <f>COUNTIFS(olah!$Q2735:Q17733,summary!A2735,olah!$B2735:B17733,summary!B2735,olah!$N2735:N17733,summary!C2735,olah!$P2735:P17733,summary!D2735,olah!$T2735:T17733,"On Time CO")</f>
        <v>1</v>
      </c>
      <c r="M2735">
        <f>COUNTIFS(olah!$Q$2:Q17733,summary!A2735,olah!$B$2:B17733,summary!B2735,olah!$T$2:T17733,"On Time CO")</f>
        <v>17</v>
      </c>
      <c r="N2735">
        <f>COUNTIFS(olah!$Q2735:Q17733,summary!A2735,olah!$B2735:B17733,summary!B2735,olah!$N2735:N17733,summary!C2735,olah!$P2735:P17733,summary!D2735,olah!$T2735:T17733,"Overtime")</f>
        <v>0</v>
      </c>
      <c r="O2735">
        <f>COUNTIFS(olah!$Q$2:Q17733,summary!A2735,olah!$B$2:B17733,summary!B2735,olah!$T$2:T17733,"Overtime")</f>
        <v>0</v>
      </c>
      <c r="P2735">
        <f>COUNTIFS(olah!$Q2735:Q17733,summary!A2735,olah!$B2735:B17733,summary!B2735,olah!$N2735:N17733,summary!C2735,olah!$P2735:P17733,summary!D2735,olah!$T2735:T17733,"Early")</f>
        <v>0</v>
      </c>
      <c r="Q2735">
        <f>COUNTIFS(olah!$Q$2:Q17733,summary!A2735,olah!$B$2:B17733,summary!B2735,olah!$T$2:T17733,"Early")</f>
        <v>0</v>
      </c>
      <c r="R2735">
        <f>COUNTIFS(olah!$Q2735:Q17733,summary!A2735,olah!$B2735:B17733,summary!B2735,olah!$N2735:N17733,summary!C2735,olah!$P2735:P17733,summary!D2735,olah!$T2735:T17733,"NA CO")</f>
        <v>0</v>
      </c>
      <c r="S2735">
        <f>COUNTIFS(olah!$Q$2:Q17733,summary!A2735,olah!$B$2:B17733,summary!B2735,olah!$T$2:T17733,"NA CO")</f>
        <v>5</v>
      </c>
      <c r="T2735" t="str">
        <f>olah!R2735</f>
        <v>Attendance</v>
      </c>
      <c r="U2735" t="str">
        <f>IF(T2735="Permit", olah!T2735, "No Permit")</f>
        <v>No Permit</v>
      </c>
    </row>
    <row r="2736" spans="1:21" hidden="1" x14ac:dyDescent="0.3">
      <c r="A2736" s="23">
        <v>44561</v>
      </c>
      <c r="B2736" t="s">
        <v>664</v>
      </c>
      <c r="C2736" t="s">
        <v>593</v>
      </c>
      <c r="D2736" t="s">
        <v>11604</v>
      </c>
      <c r="E2736" t="str">
        <f>VLOOKUP(B2736,olah!$B:$P,2,0)</f>
        <v>2021-12-02</v>
      </c>
      <c r="F2736">
        <f>COUNTIFS(parameter!$J$4:$J$34,summary!A2736,parameter!$I$4:$I$34,"&gt;="&amp;summary!$E2736)</f>
        <v>30</v>
      </c>
      <c r="G2736">
        <f>COUNTIFS(olah!$Q2736:Q17734,summary!A2736,olah!$B2736:B17734,summary!B2736,olah!$N2736:N17734,summary!C2736,olah!$P2736:P17734,summary!D2736,olah!$S2736:S17734,"On Time")</f>
        <v>1</v>
      </c>
      <c r="H2736">
        <f>COUNTIFS(olah!$Q$2:Q17734,summary!A2736,olah!$B$2:B17734,summary!B2736,olah!$S$2:S17734,"On Time")</f>
        <v>22</v>
      </c>
      <c r="I2736">
        <f>COUNTIFS(olah!$Q2736:Q17734,summary!A2736,olah!$B2736:B17734,summary!B2736,olah!$N2736:N17734,summary!C2736,olah!$P2736:P17734,summary!D2736,olah!$S2736:S17734,"Late")</f>
        <v>0</v>
      </c>
      <c r="J2736">
        <f>COUNTIFS(olah!$Q$2:Q17734,summary!A2736,olah!$B$2:B17734,summary!B2736,olah!$S$2:S17734,"Late")</f>
        <v>0</v>
      </c>
      <c r="K2736">
        <f t="shared" si="42"/>
        <v>8</v>
      </c>
      <c r="L2736">
        <f>COUNTIFS(olah!$Q2736:Q17734,summary!A2736,olah!$B2736:B17734,summary!B2736,olah!$N2736:N17734,summary!C2736,olah!$P2736:P17734,summary!D2736,olah!$T2736:T17734,"On Time CO")</f>
        <v>0</v>
      </c>
      <c r="M2736">
        <f>COUNTIFS(olah!$Q$2:Q17734,summary!A2736,olah!$B$2:B17734,summary!B2736,olah!$T$2:T17734,"On Time CO")</f>
        <v>17</v>
      </c>
      <c r="N2736">
        <f>COUNTIFS(olah!$Q2736:Q17734,summary!A2736,olah!$B2736:B17734,summary!B2736,olah!$N2736:N17734,summary!C2736,olah!$P2736:P17734,summary!D2736,olah!$T2736:T17734,"Overtime")</f>
        <v>0</v>
      </c>
      <c r="O2736">
        <f>COUNTIFS(olah!$Q$2:Q17734,summary!A2736,olah!$B$2:B17734,summary!B2736,olah!$T$2:T17734,"Overtime")</f>
        <v>0</v>
      </c>
      <c r="P2736">
        <f>COUNTIFS(olah!$Q2736:Q17734,summary!A2736,olah!$B2736:B17734,summary!B2736,olah!$N2736:N17734,summary!C2736,olah!$P2736:P17734,summary!D2736,olah!$T2736:T17734,"Early")</f>
        <v>0</v>
      </c>
      <c r="Q2736">
        <f>COUNTIFS(olah!$Q$2:Q17734,summary!A2736,olah!$B$2:B17734,summary!B2736,olah!$T$2:T17734,"Early")</f>
        <v>0</v>
      </c>
      <c r="R2736">
        <f>COUNTIFS(olah!$Q2736:Q17734,summary!A2736,olah!$B2736:B17734,summary!B2736,olah!$N2736:N17734,summary!C2736,olah!$P2736:P17734,summary!D2736,olah!$T2736:T17734,"NA CO")</f>
        <v>1</v>
      </c>
      <c r="S2736">
        <f>COUNTIFS(olah!$Q$2:Q17734,summary!A2736,olah!$B$2:B17734,summary!B2736,olah!$T$2:T17734,"NA CO")</f>
        <v>5</v>
      </c>
      <c r="T2736" t="str">
        <f>olah!R2736</f>
        <v>Daily Journey</v>
      </c>
      <c r="U2736" t="str">
        <f>IF(T2736="Permit", olah!T2736, "No Permit")</f>
        <v>No Permit</v>
      </c>
    </row>
    <row r="2737" spans="1:21" hidden="1" x14ac:dyDescent="0.3">
      <c r="A2737" s="23">
        <v>44561</v>
      </c>
      <c r="B2737" t="s">
        <v>664</v>
      </c>
      <c r="C2737" t="s">
        <v>31</v>
      </c>
      <c r="D2737" t="s">
        <v>11605</v>
      </c>
      <c r="E2737" t="str">
        <f>VLOOKUP(B2737,olah!$B:$P,2,0)</f>
        <v>2021-12-02</v>
      </c>
      <c r="F2737">
        <f>COUNTIFS(parameter!$J$4:$J$34,summary!A2737,parameter!$I$4:$I$34,"&gt;="&amp;summary!$E2737)</f>
        <v>30</v>
      </c>
      <c r="G2737">
        <f>COUNTIFS(olah!$Q2737:Q17735,summary!A2737,olah!$B2737:B17735,summary!B2737,olah!$N2737:N17735,summary!C2737,olah!$P2737:P17735,summary!D2737,olah!$S2737:S17735,"On Time")</f>
        <v>1</v>
      </c>
      <c r="H2737">
        <f>COUNTIFS(olah!$Q$2:Q17735,summary!A2737,olah!$B$2:B17735,summary!B2737,olah!$S$2:S17735,"On Time")</f>
        <v>22</v>
      </c>
      <c r="I2737">
        <f>COUNTIFS(olah!$Q2737:Q17735,summary!A2737,olah!$B2737:B17735,summary!B2737,olah!$N2737:N17735,summary!C2737,olah!$P2737:P17735,summary!D2737,olah!$S2737:S17735,"Late")</f>
        <v>0</v>
      </c>
      <c r="J2737">
        <f>COUNTIFS(olah!$Q$2:Q17735,summary!A2737,olah!$B$2:B17735,summary!B2737,olah!$S$2:S17735,"Late")</f>
        <v>0</v>
      </c>
      <c r="K2737">
        <f t="shared" si="42"/>
        <v>8</v>
      </c>
      <c r="L2737">
        <f>COUNTIFS(olah!$Q2737:Q17735,summary!A2737,olah!$B2737:B17735,summary!B2737,olah!$N2737:N17735,summary!C2737,olah!$P2737:P17735,summary!D2737,olah!$T2737:T17735,"On Time CO")</f>
        <v>1</v>
      </c>
      <c r="M2737">
        <f>COUNTIFS(olah!$Q$2:Q17735,summary!A2737,olah!$B$2:B17735,summary!B2737,olah!$T$2:T17735,"On Time CO")</f>
        <v>17</v>
      </c>
      <c r="N2737">
        <f>COUNTIFS(olah!$Q2737:Q17735,summary!A2737,olah!$B2737:B17735,summary!B2737,olah!$N2737:N17735,summary!C2737,olah!$P2737:P17735,summary!D2737,olah!$T2737:T17735,"Overtime")</f>
        <v>0</v>
      </c>
      <c r="O2737">
        <f>COUNTIFS(olah!$Q$2:Q17735,summary!A2737,olah!$B$2:B17735,summary!B2737,olah!$T$2:T17735,"Overtime")</f>
        <v>0</v>
      </c>
      <c r="P2737">
        <f>COUNTIFS(olah!$Q2737:Q17735,summary!A2737,olah!$B2737:B17735,summary!B2737,olah!$N2737:N17735,summary!C2737,olah!$P2737:P17735,summary!D2737,olah!$T2737:T17735,"Early")</f>
        <v>0</v>
      </c>
      <c r="Q2737">
        <f>COUNTIFS(olah!$Q$2:Q17735,summary!A2737,olah!$B$2:B17735,summary!B2737,olah!$T$2:T17735,"Early")</f>
        <v>0</v>
      </c>
      <c r="R2737">
        <f>COUNTIFS(olah!$Q2737:Q17735,summary!A2737,olah!$B2737:B17735,summary!B2737,olah!$N2737:N17735,summary!C2737,olah!$P2737:P17735,summary!D2737,olah!$T2737:T17735,"NA CO")</f>
        <v>0</v>
      </c>
      <c r="S2737">
        <f>COUNTIFS(olah!$Q$2:Q17735,summary!A2737,olah!$B$2:B17735,summary!B2737,olah!$T$2:T17735,"NA CO")</f>
        <v>5</v>
      </c>
      <c r="T2737" t="str">
        <f>olah!R2737</f>
        <v>Attendance</v>
      </c>
      <c r="U2737" t="str">
        <f>IF(T2737="Permit", olah!T2737, "No Permit")</f>
        <v>No Permit</v>
      </c>
    </row>
    <row r="2738" spans="1:21" hidden="1" x14ac:dyDescent="0.3">
      <c r="A2738" s="23">
        <v>44561</v>
      </c>
      <c r="B2738" t="s">
        <v>664</v>
      </c>
      <c r="C2738" t="s">
        <v>31</v>
      </c>
      <c r="D2738" t="s">
        <v>11606</v>
      </c>
      <c r="E2738" t="str">
        <f>VLOOKUP(B2738,olah!$B:$P,2,0)</f>
        <v>2021-12-02</v>
      </c>
      <c r="F2738">
        <f>COUNTIFS(parameter!$J$4:$J$34,summary!A2738,parameter!$I$4:$I$34,"&gt;="&amp;summary!$E2738)</f>
        <v>30</v>
      </c>
      <c r="G2738">
        <f>COUNTIFS(olah!$Q2738:Q17736,summary!A2738,olah!$B2738:B17736,summary!B2738,olah!$N2738:N17736,summary!C2738,olah!$P2738:P17736,summary!D2738,olah!$S2738:S17736,"On Time")</f>
        <v>1</v>
      </c>
      <c r="H2738">
        <f>COUNTIFS(olah!$Q$2:Q17736,summary!A2738,olah!$B$2:B17736,summary!B2738,olah!$S$2:S17736,"On Time")</f>
        <v>22</v>
      </c>
      <c r="I2738">
        <f>COUNTIFS(olah!$Q2738:Q17736,summary!A2738,olah!$B2738:B17736,summary!B2738,olah!$N2738:N17736,summary!C2738,olah!$P2738:P17736,summary!D2738,olah!$S2738:S17736,"Late")</f>
        <v>0</v>
      </c>
      <c r="J2738">
        <f>COUNTIFS(olah!$Q$2:Q17736,summary!A2738,olah!$B$2:B17736,summary!B2738,olah!$S$2:S17736,"Late")</f>
        <v>0</v>
      </c>
      <c r="K2738">
        <f t="shared" si="42"/>
        <v>8</v>
      </c>
      <c r="L2738">
        <f>COUNTIFS(olah!$Q2738:Q17736,summary!A2738,olah!$B2738:B17736,summary!B2738,olah!$N2738:N17736,summary!C2738,olah!$P2738:P17736,summary!D2738,olah!$T2738:T17736,"On Time CO")</f>
        <v>1</v>
      </c>
      <c r="M2738">
        <f>COUNTIFS(olah!$Q$2:Q17736,summary!A2738,olah!$B$2:B17736,summary!B2738,olah!$T$2:T17736,"On Time CO")</f>
        <v>17</v>
      </c>
      <c r="N2738">
        <f>COUNTIFS(olah!$Q2738:Q17736,summary!A2738,olah!$B2738:B17736,summary!B2738,olah!$N2738:N17736,summary!C2738,olah!$P2738:P17736,summary!D2738,olah!$T2738:T17736,"Overtime")</f>
        <v>0</v>
      </c>
      <c r="O2738">
        <f>COUNTIFS(olah!$Q$2:Q17736,summary!A2738,olah!$B$2:B17736,summary!B2738,olah!$T$2:T17736,"Overtime")</f>
        <v>0</v>
      </c>
      <c r="P2738">
        <f>COUNTIFS(olah!$Q2738:Q17736,summary!A2738,olah!$B2738:B17736,summary!B2738,olah!$N2738:N17736,summary!C2738,olah!$P2738:P17736,summary!D2738,olah!$T2738:T17736,"Early")</f>
        <v>0</v>
      </c>
      <c r="Q2738">
        <f>COUNTIFS(olah!$Q$2:Q17736,summary!A2738,olah!$B$2:B17736,summary!B2738,olah!$T$2:T17736,"Early")</f>
        <v>0</v>
      </c>
      <c r="R2738">
        <f>COUNTIFS(olah!$Q2738:Q17736,summary!A2738,olah!$B2738:B17736,summary!B2738,olah!$N2738:N17736,summary!C2738,olah!$P2738:P17736,summary!D2738,olah!$T2738:T17736,"NA CO")</f>
        <v>0</v>
      </c>
      <c r="S2738">
        <f>COUNTIFS(olah!$Q$2:Q17736,summary!A2738,olah!$B$2:B17736,summary!B2738,olah!$T$2:T17736,"NA CO")</f>
        <v>5</v>
      </c>
      <c r="T2738" t="str">
        <f>olah!R2738</f>
        <v>Attendance</v>
      </c>
      <c r="U2738" t="str">
        <f>IF(T2738="Permit", olah!T2738, "No Permit")</f>
        <v>No Permit</v>
      </c>
    </row>
    <row r="2739" spans="1:21" hidden="1" x14ac:dyDescent="0.3">
      <c r="A2739" s="23">
        <v>44561</v>
      </c>
      <c r="B2739" t="s">
        <v>664</v>
      </c>
      <c r="C2739" t="s">
        <v>672</v>
      </c>
      <c r="D2739" t="s">
        <v>10202</v>
      </c>
      <c r="E2739" t="str">
        <f>VLOOKUP(B2739,olah!$B:$P,2,0)</f>
        <v>2021-12-02</v>
      </c>
      <c r="F2739">
        <f>COUNTIFS(parameter!$J$4:$J$34,summary!A2739,parameter!$I$4:$I$34,"&gt;="&amp;summary!$E2739)</f>
        <v>30</v>
      </c>
      <c r="G2739">
        <f>COUNTIFS(olah!$Q2739:Q17737,summary!A2739,olah!$B2739:B17737,summary!B2739,olah!$N2739:N17737,summary!C2739,olah!$P2739:P17737,summary!D2739,olah!$S2739:S17737,"On Time")</f>
        <v>1</v>
      </c>
      <c r="H2739">
        <f>COUNTIFS(olah!$Q$2:Q17737,summary!A2739,olah!$B$2:B17737,summary!B2739,olah!$S$2:S17737,"On Time")</f>
        <v>22</v>
      </c>
      <c r="I2739">
        <f>COUNTIFS(olah!$Q2739:Q17737,summary!A2739,olah!$B2739:B17737,summary!B2739,olah!$N2739:N17737,summary!C2739,olah!$P2739:P17737,summary!D2739,olah!$S2739:S17737,"Late")</f>
        <v>0</v>
      </c>
      <c r="J2739">
        <f>COUNTIFS(olah!$Q$2:Q17737,summary!A2739,olah!$B$2:B17737,summary!B2739,olah!$S$2:S17737,"Late")</f>
        <v>0</v>
      </c>
      <c r="K2739">
        <f t="shared" si="42"/>
        <v>8</v>
      </c>
      <c r="L2739">
        <f>COUNTIFS(olah!$Q2739:Q17737,summary!A2739,olah!$B2739:B17737,summary!B2739,olah!$N2739:N17737,summary!C2739,olah!$P2739:P17737,summary!D2739,olah!$T2739:T17737,"On Time CO")</f>
        <v>1</v>
      </c>
      <c r="M2739">
        <f>COUNTIFS(olah!$Q$2:Q17737,summary!A2739,olah!$B$2:B17737,summary!B2739,olah!$T$2:T17737,"On Time CO")</f>
        <v>17</v>
      </c>
      <c r="N2739">
        <f>COUNTIFS(olah!$Q2739:Q17737,summary!A2739,olah!$B2739:B17737,summary!B2739,olah!$N2739:N17737,summary!C2739,olah!$P2739:P17737,summary!D2739,olah!$T2739:T17737,"Overtime")</f>
        <v>0</v>
      </c>
      <c r="O2739">
        <f>COUNTIFS(olah!$Q$2:Q17737,summary!A2739,olah!$B$2:B17737,summary!B2739,olah!$T$2:T17737,"Overtime")</f>
        <v>0</v>
      </c>
      <c r="P2739">
        <f>COUNTIFS(olah!$Q2739:Q17737,summary!A2739,olah!$B2739:B17737,summary!B2739,olah!$N2739:N17737,summary!C2739,olah!$P2739:P17737,summary!D2739,olah!$T2739:T17737,"Early")</f>
        <v>0</v>
      </c>
      <c r="Q2739">
        <f>COUNTIFS(olah!$Q$2:Q17737,summary!A2739,olah!$B$2:B17737,summary!B2739,olah!$T$2:T17737,"Early")</f>
        <v>0</v>
      </c>
      <c r="R2739">
        <f>COUNTIFS(olah!$Q2739:Q17737,summary!A2739,olah!$B2739:B17737,summary!B2739,olah!$N2739:N17737,summary!C2739,olah!$P2739:P17737,summary!D2739,olah!$T2739:T17737,"NA CO")</f>
        <v>0</v>
      </c>
      <c r="S2739">
        <f>COUNTIFS(olah!$Q$2:Q17737,summary!A2739,olah!$B$2:B17737,summary!B2739,olah!$T$2:T17737,"NA CO")</f>
        <v>5</v>
      </c>
      <c r="T2739" t="str">
        <f>olah!R2739</f>
        <v>Daily Journey</v>
      </c>
      <c r="U2739" t="str">
        <f>IF(T2739="Permit", olah!T2739, "No Permit")</f>
        <v>No Permit</v>
      </c>
    </row>
    <row r="2740" spans="1:21" hidden="1" x14ac:dyDescent="0.3">
      <c r="A2740" s="23">
        <v>44561</v>
      </c>
      <c r="B2740" t="s">
        <v>664</v>
      </c>
      <c r="C2740" t="s">
        <v>31</v>
      </c>
      <c r="D2740" t="s">
        <v>11607</v>
      </c>
      <c r="E2740" t="str">
        <f>VLOOKUP(B2740,olah!$B:$P,2,0)</f>
        <v>2021-12-02</v>
      </c>
      <c r="F2740">
        <f>COUNTIFS(parameter!$J$4:$J$34,summary!A2740,parameter!$I$4:$I$34,"&gt;="&amp;summary!$E2740)</f>
        <v>30</v>
      </c>
      <c r="G2740">
        <f>COUNTIFS(olah!$Q2740:Q17738,summary!A2740,olah!$B2740:B17738,summary!B2740,olah!$N2740:N17738,summary!C2740,olah!$P2740:P17738,summary!D2740,olah!$S2740:S17738,"On Time")</f>
        <v>1</v>
      </c>
      <c r="H2740">
        <f>COUNTIFS(olah!$Q$2:Q17738,summary!A2740,olah!$B$2:B17738,summary!B2740,olah!$S$2:S17738,"On Time")</f>
        <v>22</v>
      </c>
      <c r="I2740">
        <f>COUNTIFS(olah!$Q2740:Q17738,summary!A2740,olah!$B2740:B17738,summary!B2740,olah!$N2740:N17738,summary!C2740,olah!$P2740:P17738,summary!D2740,olah!$S2740:S17738,"Late")</f>
        <v>0</v>
      </c>
      <c r="J2740">
        <f>COUNTIFS(olah!$Q$2:Q17738,summary!A2740,olah!$B$2:B17738,summary!B2740,olah!$S$2:S17738,"Late")</f>
        <v>0</v>
      </c>
      <c r="K2740">
        <f t="shared" si="42"/>
        <v>8</v>
      </c>
      <c r="L2740">
        <f>COUNTIFS(olah!$Q2740:Q17738,summary!A2740,olah!$B2740:B17738,summary!B2740,olah!$N2740:N17738,summary!C2740,olah!$P2740:P17738,summary!D2740,olah!$T2740:T17738,"On Time CO")</f>
        <v>1</v>
      </c>
      <c r="M2740">
        <f>COUNTIFS(olah!$Q$2:Q17738,summary!A2740,olah!$B$2:B17738,summary!B2740,olah!$T$2:T17738,"On Time CO")</f>
        <v>17</v>
      </c>
      <c r="N2740">
        <f>COUNTIFS(olah!$Q2740:Q17738,summary!A2740,olah!$B2740:B17738,summary!B2740,olah!$N2740:N17738,summary!C2740,olah!$P2740:P17738,summary!D2740,olah!$T2740:T17738,"Overtime")</f>
        <v>0</v>
      </c>
      <c r="O2740">
        <f>COUNTIFS(olah!$Q$2:Q17738,summary!A2740,olah!$B$2:B17738,summary!B2740,olah!$T$2:T17738,"Overtime")</f>
        <v>0</v>
      </c>
      <c r="P2740">
        <f>COUNTIFS(olah!$Q2740:Q17738,summary!A2740,olah!$B2740:B17738,summary!B2740,olah!$N2740:N17738,summary!C2740,olah!$P2740:P17738,summary!D2740,olah!$T2740:T17738,"Early")</f>
        <v>0</v>
      </c>
      <c r="Q2740">
        <f>COUNTIFS(olah!$Q$2:Q17738,summary!A2740,olah!$B$2:B17738,summary!B2740,olah!$T$2:T17738,"Early")</f>
        <v>0</v>
      </c>
      <c r="R2740">
        <f>COUNTIFS(olah!$Q2740:Q17738,summary!A2740,olah!$B2740:B17738,summary!B2740,olah!$N2740:N17738,summary!C2740,olah!$P2740:P17738,summary!D2740,olah!$T2740:T17738,"NA CO")</f>
        <v>0</v>
      </c>
      <c r="S2740">
        <f>COUNTIFS(olah!$Q$2:Q17738,summary!A2740,olah!$B$2:B17738,summary!B2740,olah!$T$2:T17738,"NA CO")</f>
        <v>5</v>
      </c>
      <c r="T2740" t="str">
        <f>olah!R2740</f>
        <v>Attendance</v>
      </c>
      <c r="U2740" t="str">
        <f>IF(T2740="Permit", olah!T2740, "No Permit")</f>
        <v>No Permit</v>
      </c>
    </row>
    <row r="2741" spans="1:21" hidden="1" x14ac:dyDescent="0.3">
      <c r="A2741" s="23">
        <v>44561</v>
      </c>
      <c r="B2741" t="s">
        <v>664</v>
      </c>
      <c r="C2741" t="s">
        <v>31</v>
      </c>
      <c r="D2741" t="s">
        <v>11608</v>
      </c>
      <c r="E2741" t="str">
        <f>VLOOKUP(B2741,olah!$B:$P,2,0)</f>
        <v>2021-12-02</v>
      </c>
      <c r="F2741">
        <f>COUNTIFS(parameter!$J$4:$J$34,summary!A2741,parameter!$I$4:$I$34,"&gt;="&amp;summary!$E2741)</f>
        <v>30</v>
      </c>
      <c r="G2741">
        <f>COUNTIFS(olah!$Q2741:Q17739,summary!A2741,olah!$B2741:B17739,summary!B2741,olah!$N2741:N17739,summary!C2741,olah!$P2741:P17739,summary!D2741,olah!$S2741:S17739,"On Time")</f>
        <v>1</v>
      </c>
      <c r="H2741">
        <f>COUNTIFS(olah!$Q$2:Q17739,summary!A2741,olah!$B$2:B17739,summary!B2741,olah!$S$2:S17739,"On Time")</f>
        <v>22</v>
      </c>
      <c r="I2741">
        <f>COUNTIFS(olah!$Q2741:Q17739,summary!A2741,olah!$B2741:B17739,summary!B2741,olah!$N2741:N17739,summary!C2741,olah!$P2741:P17739,summary!D2741,olah!$S2741:S17739,"Late")</f>
        <v>0</v>
      </c>
      <c r="J2741">
        <f>COUNTIFS(olah!$Q$2:Q17739,summary!A2741,olah!$B$2:B17739,summary!B2741,olah!$S$2:S17739,"Late")</f>
        <v>0</v>
      </c>
      <c r="K2741">
        <f t="shared" si="42"/>
        <v>8</v>
      </c>
      <c r="L2741">
        <f>COUNTIFS(olah!$Q2741:Q17739,summary!A2741,olah!$B2741:B17739,summary!B2741,olah!$N2741:N17739,summary!C2741,olah!$P2741:P17739,summary!D2741,olah!$T2741:T17739,"On Time CO")</f>
        <v>1</v>
      </c>
      <c r="M2741">
        <f>COUNTIFS(olah!$Q$2:Q17739,summary!A2741,olah!$B$2:B17739,summary!B2741,olah!$T$2:T17739,"On Time CO")</f>
        <v>17</v>
      </c>
      <c r="N2741">
        <f>COUNTIFS(olah!$Q2741:Q17739,summary!A2741,olah!$B2741:B17739,summary!B2741,olah!$N2741:N17739,summary!C2741,olah!$P2741:P17739,summary!D2741,olah!$T2741:T17739,"Overtime")</f>
        <v>0</v>
      </c>
      <c r="O2741">
        <f>COUNTIFS(olah!$Q$2:Q17739,summary!A2741,olah!$B$2:B17739,summary!B2741,olah!$T$2:T17739,"Overtime")</f>
        <v>0</v>
      </c>
      <c r="P2741">
        <f>COUNTIFS(olah!$Q2741:Q17739,summary!A2741,olah!$B2741:B17739,summary!B2741,olah!$N2741:N17739,summary!C2741,olah!$P2741:P17739,summary!D2741,olah!$T2741:T17739,"Early")</f>
        <v>0</v>
      </c>
      <c r="Q2741">
        <f>COUNTIFS(olah!$Q$2:Q17739,summary!A2741,olah!$B$2:B17739,summary!B2741,olah!$T$2:T17739,"Early")</f>
        <v>0</v>
      </c>
      <c r="R2741">
        <f>COUNTIFS(olah!$Q2741:Q17739,summary!A2741,olah!$B2741:B17739,summary!B2741,olah!$N2741:N17739,summary!C2741,olah!$P2741:P17739,summary!D2741,olah!$T2741:T17739,"NA CO")</f>
        <v>0</v>
      </c>
      <c r="S2741">
        <f>COUNTIFS(olah!$Q$2:Q17739,summary!A2741,olah!$B$2:B17739,summary!B2741,olah!$T$2:T17739,"NA CO")</f>
        <v>5</v>
      </c>
      <c r="T2741" t="str">
        <f>olah!R2741</f>
        <v>Attendance</v>
      </c>
      <c r="U2741" t="str">
        <f>IF(T2741="Permit", olah!T2741, "No Permit")</f>
        <v>No Permit</v>
      </c>
    </row>
    <row r="2742" spans="1:21" hidden="1" x14ac:dyDescent="0.3">
      <c r="A2742" s="23">
        <v>44561</v>
      </c>
      <c r="B2742" t="s">
        <v>664</v>
      </c>
      <c r="C2742" t="s">
        <v>31</v>
      </c>
      <c r="D2742" t="s">
        <v>11609</v>
      </c>
      <c r="E2742" t="str">
        <f>VLOOKUP(B2742,olah!$B:$P,2,0)</f>
        <v>2021-12-02</v>
      </c>
      <c r="F2742">
        <f>COUNTIFS(parameter!$J$4:$J$34,summary!A2742,parameter!$I$4:$I$34,"&gt;="&amp;summary!$E2742)</f>
        <v>30</v>
      </c>
      <c r="G2742">
        <f>COUNTIFS(olah!$Q2742:Q17740,summary!A2742,olah!$B2742:B17740,summary!B2742,olah!$N2742:N17740,summary!C2742,olah!$P2742:P17740,summary!D2742,olah!$S2742:S17740,"On Time")</f>
        <v>1</v>
      </c>
      <c r="H2742">
        <f>COUNTIFS(olah!$Q$2:Q17740,summary!A2742,olah!$B$2:B17740,summary!B2742,olah!$S$2:S17740,"On Time")</f>
        <v>22</v>
      </c>
      <c r="I2742">
        <f>COUNTIFS(olah!$Q2742:Q17740,summary!A2742,olah!$B2742:B17740,summary!B2742,olah!$N2742:N17740,summary!C2742,olah!$P2742:P17740,summary!D2742,olah!$S2742:S17740,"Late")</f>
        <v>0</v>
      </c>
      <c r="J2742">
        <f>COUNTIFS(olah!$Q$2:Q17740,summary!A2742,olah!$B$2:B17740,summary!B2742,olah!$S$2:S17740,"Late")</f>
        <v>0</v>
      </c>
      <c r="K2742">
        <f t="shared" si="42"/>
        <v>8</v>
      </c>
      <c r="L2742">
        <f>COUNTIFS(olah!$Q2742:Q17740,summary!A2742,olah!$B2742:B17740,summary!B2742,olah!$N2742:N17740,summary!C2742,olah!$P2742:P17740,summary!D2742,olah!$T2742:T17740,"On Time CO")</f>
        <v>1</v>
      </c>
      <c r="M2742">
        <f>COUNTIFS(olah!$Q$2:Q17740,summary!A2742,olah!$B$2:B17740,summary!B2742,olah!$T$2:T17740,"On Time CO")</f>
        <v>17</v>
      </c>
      <c r="N2742">
        <f>COUNTIFS(olah!$Q2742:Q17740,summary!A2742,olah!$B2742:B17740,summary!B2742,olah!$N2742:N17740,summary!C2742,olah!$P2742:P17740,summary!D2742,olah!$T2742:T17740,"Overtime")</f>
        <v>0</v>
      </c>
      <c r="O2742">
        <f>COUNTIFS(olah!$Q$2:Q17740,summary!A2742,olah!$B$2:B17740,summary!B2742,olah!$T$2:T17740,"Overtime")</f>
        <v>0</v>
      </c>
      <c r="P2742">
        <f>COUNTIFS(olah!$Q2742:Q17740,summary!A2742,olah!$B2742:B17740,summary!B2742,olah!$N2742:N17740,summary!C2742,olah!$P2742:P17740,summary!D2742,olah!$T2742:T17740,"Early")</f>
        <v>0</v>
      </c>
      <c r="Q2742">
        <f>COUNTIFS(olah!$Q$2:Q17740,summary!A2742,olah!$B$2:B17740,summary!B2742,olah!$T$2:T17740,"Early")</f>
        <v>0</v>
      </c>
      <c r="R2742">
        <f>COUNTIFS(olah!$Q2742:Q17740,summary!A2742,olah!$B2742:B17740,summary!B2742,olah!$N2742:N17740,summary!C2742,olah!$P2742:P17740,summary!D2742,olah!$T2742:T17740,"NA CO")</f>
        <v>0</v>
      </c>
      <c r="S2742">
        <f>COUNTIFS(olah!$Q$2:Q17740,summary!A2742,olah!$B$2:B17740,summary!B2742,olah!$T$2:T17740,"NA CO")</f>
        <v>5</v>
      </c>
      <c r="T2742" t="str">
        <f>olah!R2742</f>
        <v>Attendance</v>
      </c>
      <c r="U2742" t="str">
        <f>IF(T2742="Permit", olah!T2742, "No Permit")</f>
        <v>No Permit</v>
      </c>
    </row>
    <row r="2743" spans="1:21" hidden="1" x14ac:dyDescent="0.3">
      <c r="A2743" s="23">
        <v>44561</v>
      </c>
      <c r="B2743" t="s">
        <v>664</v>
      </c>
      <c r="C2743" t="s">
        <v>31</v>
      </c>
      <c r="D2743" t="s">
        <v>9024</v>
      </c>
      <c r="E2743" t="str">
        <f>VLOOKUP(B2743,olah!$B:$P,2,0)</f>
        <v>2021-12-02</v>
      </c>
      <c r="F2743">
        <f>COUNTIFS(parameter!$J$4:$J$34,summary!A2743,parameter!$I$4:$I$34,"&gt;="&amp;summary!$E2743)</f>
        <v>30</v>
      </c>
      <c r="G2743">
        <f>COUNTIFS(olah!$Q2743:Q17741,summary!A2743,olah!$B2743:B17741,summary!B2743,olah!$N2743:N17741,summary!C2743,olah!$P2743:P17741,summary!D2743,olah!$S2743:S17741,"On Time")</f>
        <v>1</v>
      </c>
      <c r="H2743">
        <f>COUNTIFS(olah!$Q$2:Q17741,summary!A2743,olah!$B$2:B17741,summary!B2743,olah!$S$2:S17741,"On Time")</f>
        <v>22</v>
      </c>
      <c r="I2743">
        <f>COUNTIFS(olah!$Q2743:Q17741,summary!A2743,olah!$B2743:B17741,summary!B2743,olah!$N2743:N17741,summary!C2743,olah!$P2743:P17741,summary!D2743,olah!$S2743:S17741,"Late")</f>
        <v>0</v>
      </c>
      <c r="J2743">
        <f>COUNTIFS(olah!$Q$2:Q17741,summary!A2743,olah!$B$2:B17741,summary!B2743,olah!$S$2:S17741,"Late")</f>
        <v>0</v>
      </c>
      <c r="K2743">
        <f t="shared" si="42"/>
        <v>8</v>
      </c>
      <c r="L2743">
        <f>COUNTIFS(olah!$Q2743:Q17741,summary!A2743,olah!$B2743:B17741,summary!B2743,olah!$N2743:N17741,summary!C2743,olah!$P2743:P17741,summary!D2743,olah!$T2743:T17741,"On Time CO")</f>
        <v>1</v>
      </c>
      <c r="M2743">
        <f>COUNTIFS(olah!$Q$2:Q17741,summary!A2743,olah!$B$2:B17741,summary!B2743,olah!$T$2:T17741,"On Time CO")</f>
        <v>17</v>
      </c>
      <c r="N2743">
        <f>COUNTIFS(olah!$Q2743:Q17741,summary!A2743,olah!$B2743:B17741,summary!B2743,olah!$N2743:N17741,summary!C2743,olah!$P2743:P17741,summary!D2743,olah!$T2743:T17741,"Overtime")</f>
        <v>0</v>
      </c>
      <c r="O2743">
        <f>COUNTIFS(olah!$Q$2:Q17741,summary!A2743,olah!$B$2:B17741,summary!B2743,olah!$T$2:T17741,"Overtime")</f>
        <v>0</v>
      </c>
      <c r="P2743">
        <f>COUNTIFS(olah!$Q2743:Q17741,summary!A2743,olah!$B2743:B17741,summary!B2743,olah!$N2743:N17741,summary!C2743,olah!$P2743:P17741,summary!D2743,olah!$T2743:T17741,"Early")</f>
        <v>0</v>
      </c>
      <c r="Q2743">
        <f>COUNTIFS(olah!$Q$2:Q17741,summary!A2743,olah!$B$2:B17741,summary!B2743,olah!$T$2:T17741,"Early")</f>
        <v>0</v>
      </c>
      <c r="R2743">
        <f>COUNTIFS(olah!$Q2743:Q17741,summary!A2743,olah!$B2743:B17741,summary!B2743,olah!$N2743:N17741,summary!C2743,olah!$P2743:P17741,summary!D2743,olah!$T2743:T17741,"NA CO")</f>
        <v>0</v>
      </c>
      <c r="S2743">
        <f>COUNTIFS(olah!$Q$2:Q17741,summary!A2743,olah!$B$2:B17741,summary!B2743,olah!$T$2:T17741,"NA CO")</f>
        <v>5</v>
      </c>
      <c r="T2743" t="str">
        <f>olah!R2743</f>
        <v>Attendance</v>
      </c>
      <c r="U2743" t="str">
        <f>IF(T2743="Permit", olah!T2743, "No Permit")</f>
        <v>No Permit</v>
      </c>
    </row>
    <row r="2744" spans="1:21" hidden="1" x14ac:dyDescent="0.3">
      <c r="A2744" s="23">
        <v>44561</v>
      </c>
      <c r="B2744" t="s">
        <v>664</v>
      </c>
      <c r="C2744" t="s">
        <v>9574</v>
      </c>
      <c r="D2744" t="s">
        <v>10213</v>
      </c>
      <c r="E2744" t="str">
        <f>VLOOKUP(B2744,olah!$B:$P,2,0)</f>
        <v>2021-12-02</v>
      </c>
      <c r="F2744">
        <f>COUNTIFS(parameter!$J$4:$J$34,summary!A2744,parameter!$I$4:$I$34,"&gt;="&amp;summary!$E2744)</f>
        <v>30</v>
      </c>
      <c r="G2744">
        <f>COUNTIFS(olah!$Q2744:Q17742,summary!A2744,olah!$B2744:B17742,summary!B2744,olah!$N2744:N17742,summary!C2744,olah!$P2744:P17742,summary!D2744,olah!$S2744:S17742,"On Time")</f>
        <v>1</v>
      </c>
      <c r="H2744">
        <f>COUNTIFS(olah!$Q$2:Q17742,summary!A2744,olah!$B$2:B17742,summary!B2744,olah!$S$2:S17742,"On Time")</f>
        <v>22</v>
      </c>
      <c r="I2744">
        <f>COUNTIFS(olah!$Q2744:Q17742,summary!A2744,olah!$B2744:B17742,summary!B2744,olah!$N2744:N17742,summary!C2744,olah!$P2744:P17742,summary!D2744,olah!$S2744:S17742,"Late")</f>
        <v>0</v>
      </c>
      <c r="J2744">
        <f>COUNTIFS(olah!$Q$2:Q17742,summary!A2744,olah!$B$2:B17742,summary!B2744,olah!$S$2:S17742,"Late")</f>
        <v>0</v>
      </c>
      <c r="K2744">
        <f t="shared" si="42"/>
        <v>8</v>
      </c>
      <c r="L2744">
        <f>COUNTIFS(olah!$Q2744:Q17742,summary!A2744,olah!$B2744:B17742,summary!B2744,olah!$N2744:N17742,summary!C2744,olah!$P2744:P17742,summary!D2744,olah!$T2744:T17742,"On Time CO")</f>
        <v>1</v>
      </c>
      <c r="M2744">
        <f>COUNTIFS(olah!$Q$2:Q17742,summary!A2744,olah!$B$2:B17742,summary!B2744,olah!$T$2:T17742,"On Time CO")</f>
        <v>17</v>
      </c>
      <c r="N2744">
        <f>COUNTIFS(olah!$Q2744:Q17742,summary!A2744,olah!$B2744:B17742,summary!B2744,olah!$N2744:N17742,summary!C2744,olah!$P2744:P17742,summary!D2744,olah!$T2744:T17742,"Overtime")</f>
        <v>0</v>
      </c>
      <c r="O2744">
        <f>COUNTIFS(olah!$Q$2:Q17742,summary!A2744,olah!$B$2:B17742,summary!B2744,olah!$T$2:T17742,"Overtime")</f>
        <v>0</v>
      </c>
      <c r="P2744">
        <f>COUNTIFS(olah!$Q2744:Q17742,summary!A2744,olah!$B2744:B17742,summary!B2744,olah!$N2744:N17742,summary!C2744,olah!$P2744:P17742,summary!D2744,olah!$T2744:T17742,"Early")</f>
        <v>0</v>
      </c>
      <c r="Q2744">
        <f>COUNTIFS(olah!$Q$2:Q17742,summary!A2744,olah!$B$2:B17742,summary!B2744,olah!$T$2:T17742,"Early")</f>
        <v>0</v>
      </c>
      <c r="R2744">
        <f>COUNTIFS(olah!$Q2744:Q17742,summary!A2744,olah!$B2744:B17742,summary!B2744,olah!$N2744:N17742,summary!C2744,olah!$P2744:P17742,summary!D2744,olah!$T2744:T17742,"NA CO")</f>
        <v>0</v>
      </c>
      <c r="S2744">
        <f>COUNTIFS(olah!$Q$2:Q17742,summary!A2744,olah!$B$2:B17742,summary!B2744,olah!$T$2:T17742,"NA CO")</f>
        <v>5</v>
      </c>
      <c r="T2744" t="str">
        <f>olah!R2744</f>
        <v>Daily Journey</v>
      </c>
      <c r="U2744" t="str">
        <f>IF(T2744="Permit", olah!T2744, "No Permit")</f>
        <v>No Permit</v>
      </c>
    </row>
    <row r="2745" spans="1:21" hidden="1" x14ac:dyDescent="0.3">
      <c r="A2745" s="23">
        <v>44561</v>
      </c>
      <c r="B2745" t="s">
        <v>664</v>
      </c>
      <c r="C2745" t="s">
        <v>31</v>
      </c>
      <c r="D2745" t="s">
        <v>7927</v>
      </c>
      <c r="E2745" t="str">
        <f>VLOOKUP(B2745,olah!$B:$P,2,0)</f>
        <v>2021-12-02</v>
      </c>
      <c r="F2745">
        <f>COUNTIFS(parameter!$J$4:$J$34,summary!A2745,parameter!$I$4:$I$34,"&gt;="&amp;summary!$E2745)</f>
        <v>30</v>
      </c>
      <c r="G2745">
        <f>COUNTIFS(olah!$Q2745:Q17743,summary!A2745,olah!$B2745:B17743,summary!B2745,olah!$N2745:N17743,summary!C2745,olah!$P2745:P17743,summary!D2745,olah!$S2745:S17743,"On Time")</f>
        <v>1</v>
      </c>
      <c r="H2745">
        <f>COUNTIFS(olah!$Q$2:Q17743,summary!A2745,olah!$B$2:B17743,summary!B2745,olah!$S$2:S17743,"On Time")</f>
        <v>22</v>
      </c>
      <c r="I2745">
        <f>COUNTIFS(olah!$Q2745:Q17743,summary!A2745,olah!$B2745:B17743,summary!B2745,olah!$N2745:N17743,summary!C2745,olah!$P2745:P17743,summary!D2745,olah!$S2745:S17743,"Late")</f>
        <v>0</v>
      </c>
      <c r="J2745">
        <f>COUNTIFS(olah!$Q$2:Q17743,summary!A2745,olah!$B$2:B17743,summary!B2745,olah!$S$2:S17743,"Late")</f>
        <v>0</v>
      </c>
      <c r="K2745">
        <f t="shared" si="42"/>
        <v>8</v>
      </c>
      <c r="L2745">
        <f>COUNTIFS(olah!$Q2745:Q17743,summary!A2745,olah!$B2745:B17743,summary!B2745,olah!$N2745:N17743,summary!C2745,olah!$P2745:P17743,summary!D2745,olah!$T2745:T17743,"On Time CO")</f>
        <v>1</v>
      </c>
      <c r="M2745">
        <f>COUNTIFS(olah!$Q$2:Q17743,summary!A2745,olah!$B$2:B17743,summary!B2745,olah!$T$2:T17743,"On Time CO")</f>
        <v>17</v>
      </c>
      <c r="N2745">
        <f>COUNTIFS(olah!$Q2745:Q17743,summary!A2745,olah!$B2745:B17743,summary!B2745,olah!$N2745:N17743,summary!C2745,olah!$P2745:P17743,summary!D2745,olah!$T2745:T17743,"Overtime")</f>
        <v>0</v>
      </c>
      <c r="O2745">
        <f>COUNTIFS(olah!$Q$2:Q17743,summary!A2745,olah!$B$2:B17743,summary!B2745,olah!$T$2:T17743,"Overtime")</f>
        <v>0</v>
      </c>
      <c r="P2745">
        <f>COUNTIFS(olah!$Q2745:Q17743,summary!A2745,olah!$B2745:B17743,summary!B2745,olah!$N2745:N17743,summary!C2745,olah!$P2745:P17743,summary!D2745,olah!$T2745:T17743,"Early")</f>
        <v>0</v>
      </c>
      <c r="Q2745">
        <f>COUNTIFS(olah!$Q$2:Q17743,summary!A2745,olah!$B$2:B17743,summary!B2745,olah!$T$2:T17743,"Early")</f>
        <v>0</v>
      </c>
      <c r="R2745">
        <f>COUNTIFS(olah!$Q2745:Q17743,summary!A2745,olah!$B2745:B17743,summary!B2745,olah!$N2745:N17743,summary!C2745,olah!$P2745:P17743,summary!D2745,olah!$T2745:T17743,"NA CO")</f>
        <v>0</v>
      </c>
      <c r="S2745">
        <f>COUNTIFS(olah!$Q$2:Q17743,summary!A2745,olah!$B$2:B17743,summary!B2745,olah!$T$2:T17743,"NA CO")</f>
        <v>5</v>
      </c>
      <c r="T2745" t="str">
        <f>olah!R2745</f>
        <v>Attendance</v>
      </c>
      <c r="U2745" t="str">
        <f>IF(T2745="Permit", olah!T2745, "No Permit")</f>
        <v>No Permit</v>
      </c>
    </row>
    <row r="2746" spans="1:21" hidden="1" x14ac:dyDescent="0.3">
      <c r="A2746" s="23">
        <v>44561</v>
      </c>
      <c r="B2746" t="s">
        <v>664</v>
      </c>
      <c r="C2746" t="s">
        <v>31</v>
      </c>
      <c r="D2746" t="s">
        <v>11610</v>
      </c>
      <c r="E2746" t="str">
        <f>VLOOKUP(B2746,olah!$B:$P,2,0)</f>
        <v>2021-12-02</v>
      </c>
      <c r="F2746">
        <f>COUNTIFS(parameter!$J$4:$J$34,summary!A2746,parameter!$I$4:$I$34,"&gt;="&amp;summary!$E2746)</f>
        <v>30</v>
      </c>
      <c r="G2746">
        <f>COUNTIFS(olah!$Q2746:Q17744,summary!A2746,olah!$B2746:B17744,summary!B2746,olah!$N2746:N17744,summary!C2746,olah!$P2746:P17744,summary!D2746,olah!$S2746:S17744,"On Time")</f>
        <v>1</v>
      </c>
      <c r="H2746">
        <f>COUNTIFS(olah!$Q$2:Q17744,summary!A2746,olah!$B$2:B17744,summary!B2746,olah!$S$2:S17744,"On Time")</f>
        <v>22</v>
      </c>
      <c r="I2746">
        <f>COUNTIFS(olah!$Q2746:Q17744,summary!A2746,olah!$B2746:B17744,summary!B2746,olah!$N2746:N17744,summary!C2746,olah!$P2746:P17744,summary!D2746,olah!$S2746:S17744,"Late")</f>
        <v>0</v>
      </c>
      <c r="J2746">
        <f>COUNTIFS(olah!$Q$2:Q17744,summary!A2746,olah!$B$2:B17744,summary!B2746,olah!$S$2:S17744,"Late")</f>
        <v>0</v>
      </c>
      <c r="K2746">
        <f t="shared" si="42"/>
        <v>8</v>
      </c>
      <c r="L2746">
        <f>COUNTIFS(olah!$Q2746:Q17744,summary!A2746,olah!$B2746:B17744,summary!B2746,olah!$N2746:N17744,summary!C2746,olah!$P2746:P17744,summary!D2746,olah!$T2746:T17744,"On Time CO")</f>
        <v>1</v>
      </c>
      <c r="M2746">
        <f>COUNTIFS(olah!$Q$2:Q17744,summary!A2746,olah!$B$2:B17744,summary!B2746,olah!$T$2:T17744,"On Time CO")</f>
        <v>17</v>
      </c>
      <c r="N2746">
        <f>COUNTIFS(olah!$Q2746:Q17744,summary!A2746,olah!$B2746:B17744,summary!B2746,olah!$N2746:N17744,summary!C2746,olah!$P2746:P17744,summary!D2746,olah!$T2746:T17744,"Overtime")</f>
        <v>0</v>
      </c>
      <c r="O2746">
        <f>COUNTIFS(olah!$Q$2:Q17744,summary!A2746,olah!$B$2:B17744,summary!B2746,olah!$T$2:T17744,"Overtime")</f>
        <v>0</v>
      </c>
      <c r="P2746">
        <f>COUNTIFS(olah!$Q2746:Q17744,summary!A2746,olah!$B2746:B17744,summary!B2746,olah!$N2746:N17744,summary!C2746,olah!$P2746:P17744,summary!D2746,olah!$T2746:T17744,"Early")</f>
        <v>0</v>
      </c>
      <c r="Q2746">
        <f>COUNTIFS(olah!$Q$2:Q17744,summary!A2746,olah!$B$2:B17744,summary!B2746,olah!$T$2:T17744,"Early")</f>
        <v>0</v>
      </c>
      <c r="R2746">
        <f>COUNTIFS(olah!$Q2746:Q17744,summary!A2746,olah!$B2746:B17744,summary!B2746,olah!$N2746:N17744,summary!C2746,olah!$P2746:P17744,summary!D2746,olah!$T2746:T17744,"NA CO")</f>
        <v>0</v>
      </c>
      <c r="S2746">
        <f>COUNTIFS(olah!$Q$2:Q17744,summary!A2746,olah!$B$2:B17744,summary!B2746,olah!$T$2:T17744,"NA CO")</f>
        <v>5</v>
      </c>
      <c r="T2746" t="str">
        <f>olah!R2746</f>
        <v>Attendance</v>
      </c>
      <c r="U2746" t="str">
        <f>IF(T2746="Permit", olah!T2746, "No Permit")</f>
        <v>No Permit</v>
      </c>
    </row>
    <row r="2747" spans="1:21" hidden="1" x14ac:dyDescent="0.3">
      <c r="A2747" s="23">
        <v>44561</v>
      </c>
      <c r="B2747" t="s">
        <v>664</v>
      </c>
      <c r="C2747" t="s">
        <v>31</v>
      </c>
      <c r="D2747" t="s">
        <v>9025</v>
      </c>
      <c r="E2747" t="str">
        <f>VLOOKUP(B2747,olah!$B:$P,2,0)</f>
        <v>2021-12-02</v>
      </c>
      <c r="F2747">
        <f>COUNTIFS(parameter!$J$4:$J$34,summary!A2747,parameter!$I$4:$I$34,"&gt;="&amp;summary!$E2747)</f>
        <v>30</v>
      </c>
      <c r="G2747">
        <f>COUNTIFS(olah!$Q2747:Q17745,summary!A2747,olah!$B2747:B17745,summary!B2747,olah!$N2747:N17745,summary!C2747,olah!$P2747:P17745,summary!D2747,olah!$S2747:S17745,"On Time")</f>
        <v>1</v>
      </c>
      <c r="H2747">
        <f>COUNTIFS(olah!$Q$2:Q17745,summary!A2747,olah!$B$2:B17745,summary!B2747,olah!$S$2:S17745,"On Time")</f>
        <v>22</v>
      </c>
      <c r="I2747">
        <f>COUNTIFS(olah!$Q2747:Q17745,summary!A2747,olah!$B2747:B17745,summary!B2747,olah!$N2747:N17745,summary!C2747,olah!$P2747:P17745,summary!D2747,olah!$S2747:S17745,"Late")</f>
        <v>0</v>
      </c>
      <c r="J2747">
        <f>COUNTIFS(olah!$Q$2:Q17745,summary!A2747,olah!$B$2:B17745,summary!B2747,olah!$S$2:S17745,"Late")</f>
        <v>0</v>
      </c>
      <c r="K2747">
        <f t="shared" si="42"/>
        <v>8</v>
      </c>
      <c r="L2747">
        <f>COUNTIFS(olah!$Q2747:Q17745,summary!A2747,olah!$B2747:B17745,summary!B2747,olah!$N2747:N17745,summary!C2747,olah!$P2747:P17745,summary!D2747,olah!$T2747:T17745,"On Time CO")</f>
        <v>1</v>
      </c>
      <c r="M2747">
        <f>COUNTIFS(olah!$Q$2:Q17745,summary!A2747,olah!$B$2:B17745,summary!B2747,olah!$T$2:T17745,"On Time CO")</f>
        <v>17</v>
      </c>
      <c r="N2747">
        <f>COUNTIFS(olah!$Q2747:Q17745,summary!A2747,olah!$B2747:B17745,summary!B2747,olah!$N2747:N17745,summary!C2747,olah!$P2747:P17745,summary!D2747,olah!$T2747:T17745,"Overtime")</f>
        <v>0</v>
      </c>
      <c r="O2747">
        <f>COUNTIFS(olah!$Q$2:Q17745,summary!A2747,olah!$B$2:B17745,summary!B2747,olah!$T$2:T17745,"Overtime")</f>
        <v>0</v>
      </c>
      <c r="P2747">
        <f>COUNTIFS(olah!$Q2747:Q17745,summary!A2747,olah!$B2747:B17745,summary!B2747,olah!$N2747:N17745,summary!C2747,olah!$P2747:P17745,summary!D2747,olah!$T2747:T17745,"Early")</f>
        <v>0</v>
      </c>
      <c r="Q2747">
        <f>COUNTIFS(olah!$Q$2:Q17745,summary!A2747,olah!$B$2:B17745,summary!B2747,olah!$T$2:T17745,"Early")</f>
        <v>0</v>
      </c>
      <c r="R2747">
        <f>COUNTIFS(olah!$Q2747:Q17745,summary!A2747,olah!$B2747:B17745,summary!B2747,olah!$N2747:N17745,summary!C2747,olah!$P2747:P17745,summary!D2747,olah!$T2747:T17745,"NA CO")</f>
        <v>0</v>
      </c>
      <c r="S2747">
        <f>COUNTIFS(olah!$Q$2:Q17745,summary!A2747,olah!$B$2:B17745,summary!B2747,olah!$T$2:T17745,"NA CO")</f>
        <v>5</v>
      </c>
      <c r="T2747" t="str">
        <f>olah!R2747</f>
        <v>Attendance</v>
      </c>
      <c r="U2747" t="str">
        <f>IF(T2747="Permit", olah!T2747, "No Permit")</f>
        <v>No Permit</v>
      </c>
    </row>
    <row r="2748" spans="1:21" hidden="1" x14ac:dyDescent="0.3">
      <c r="A2748" s="23">
        <v>44561</v>
      </c>
      <c r="B2748" t="s">
        <v>664</v>
      </c>
      <c r="C2748" t="s">
        <v>31</v>
      </c>
      <c r="D2748" t="s">
        <v>10214</v>
      </c>
      <c r="E2748" t="str">
        <f>VLOOKUP(B2748,olah!$B:$P,2,0)</f>
        <v>2021-12-02</v>
      </c>
      <c r="F2748">
        <f>COUNTIFS(parameter!$J$4:$J$34,summary!A2748,parameter!$I$4:$I$34,"&gt;="&amp;summary!$E2748)</f>
        <v>30</v>
      </c>
      <c r="G2748">
        <f>COUNTIFS(olah!$Q2748:Q17746,summary!A2748,olah!$B2748:B17746,summary!B2748,olah!$N2748:N17746,summary!C2748,olah!$P2748:P17746,summary!D2748,olah!$S2748:S17746,"On Time")</f>
        <v>1</v>
      </c>
      <c r="H2748">
        <f>COUNTIFS(olah!$Q$2:Q17746,summary!A2748,olah!$B$2:B17746,summary!B2748,olah!$S$2:S17746,"On Time")</f>
        <v>22</v>
      </c>
      <c r="I2748">
        <f>COUNTIFS(olah!$Q2748:Q17746,summary!A2748,olah!$B2748:B17746,summary!B2748,olah!$N2748:N17746,summary!C2748,olah!$P2748:P17746,summary!D2748,olah!$S2748:S17746,"Late")</f>
        <v>0</v>
      </c>
      <c r="J2748">
        <f>COUNTIFS(olah!$Q$2:Q17746,summary!A2748,olah!$B$2:B17746,summary!B2748,olah!$S$2:S17746,"Late")</f>
        <v>0</v>
      </c>
      <c r="K2748">
        <f t="shared" si="42"/>
        <v>8</v>
      </c>
      <c r="L2748">
        <f>COUNTIFS(olah!$Q2748:Q17746,summary!A2748,olah!$B2748:B17746,summary!B2748,olah!$N2748:N17746,summary!C2748,olah!$P2748:P17746,summary!D2748,olah!$T2748:T17746,"On Time CO")</f>
        <v>1</v>
      </c>
      <c r="M2748">
        <f>COUNTIFS(olah!$Q$2:Q17746,summary!A2748,olah!$B$2:B17746,summary!B2748,olah!$T$2:T17746,"On Time CO")</f>
        <v>17</v>
      </c>
      <c r="N2748">
        <f>COUNTIFS(olah!$Q2748:Q17746,summary!A2748,olah!$B2748:B17746,summary!B2748,olah!$N2748:N17746,summary!C2748,olah!$P2748:P17746,summary!D2748,olah!$T2748:T17746,"Overtime")</f>
        <v>0</v>
      </c>
      <c r="O2748">
        <f>COUNTIFS(olah!$Q$2:Q17746,summary!A2748,olah!$B$2:B17746,summary!B2748,olah!$T$2:T17746,"Overtime")</f>
        <v>0</v>
      </c>
      <c r="P2748">
        <f>COUNTIFS(olah!$Q2748:Q17746,summary!A2748,olah!$B2748:B17746,summary!B2748,olah!$N2748:N17746,summary!C2748,olah!$P2748:P17746,summary!D2748,olah!$T2748:T17746,"Early")</f>
        <v>0</v>
      </c>
      <c r="Q2748">
        <f>COUNTIFS(olah!$Q$2:Q17746,summary!A2748,olah!$B$2:B17746,summary!B2748,olah!$T$2:T17746,"Early")</f>
        <v>0</v>
      </c>
      <c r="R2748">
        <f>COUNTIFS(olah!$Q2748:Q17746,summary!A2748,olah!$B2748:B17746,summary!B2748,olah!$N2748:N17746,summary!C2748,olah!$P2748:P17746,summary!D2748,olah!$T2748:T17746,"NA CO")</f>
        <v>0</v>
      </c>
      <c r="S2748">
        <f>COUNTIFS(olah!$Q$2:Q17746,summary!A2748,olah!$B$2:B17746,summary!B2748,olah!$T$2:T17746,"NA CO")</f>
        <v>5</v>
      </c>
      <c r="T2748" t="str">
        <f>olah!R2748</f>
        <v>Attendance</v>
      </c>
      <c r="U2748" t="str">
        <f>IF(T2748="Permit", olah!T2748, "No Permit")</f>
        <v>No Permit</v>
      </c>
    </row>
    <row r="2749" spans="1:21" hidden="1" x14ac:dyDescent="0.3">
      <c r="A2749" s="23">
        <v>44561</v>
      </c>
      <c r="B2749" t="s">
        <v>664</v>
      </c>
      <c r="C2749" t="s">
        <v>31</v>
      </c>
      <c r="D2749" t="s">
        <v>7814</v>
      </c>
      <c r="E2749" t="str">
        <f>VLOOKUP(B2749,olah!$B:$P,2,0)</f>
        <v>2021-12-02</v>
      </c>
      <c r="F2749">
        <f>COUNTIFS(parameter!$J$4:$J$34,summary!A2749,parameter!$I$4:$I$34,"&gt;="&amp;summary!$E2749)</f>
        <v>30</v>
      </c>
      <c r="G2749">
        <f>COUNTIFS(olah!$Q2749:Q17747,summary!A2749,olah!$B2749:B17747,summary!B2749,olah!$N2749:N17747,summary!C2749,olah!$P2749:P17747,summary!D2749,olah!$S2749:S17747,"On Time")</f>
        <v>1</v>
      </c>
      <c r="H2749">
        <f>COUNTIFS(olah!$Q$2:Q17747,summary!A2749,olah!$B$2:B17747,summary!B2749,olah!$S$2:S17747,"On Time")</f>
        <v>22</v>
      </c>
      <c r="I2749">
        <f>COUNTIFS(olah!$Q2749:Q17747,summary!A2749,olah!$B2749:B17747,summary!B2749,olah!$N2749:N17747,summary!C2749,olah!$P2749:P17747,summary!D2749,olah!$S2749:S17747,"Late")</f>
        <v>0</v>
      </c>
      <c r="J2749">
        <f>COUNTIFS(olah!$Q$2:Q17747,summary!A2749,olah!$B$2:B17747,summary!B2749,olah!$S$2:S17747,"Late")</f>
        <v>0</v>
      </c>
      <c r="K2749">
        <f t="shared" si="42"/>
        <v>8</v>
      </c>
      <c r="L2749">
        <f>COUNTIFS(olah!$Q2749:Q17747,summary!A2749,olah!$B2749:B17747,summary!B2749,olah!$N2749:N17747,summary!C2749,olah!$P2749:P17747,summary!D2749,olah!$T2749:T17747,"On Time CO")</f>
        <v>0</v>
      </c>
      <c r="M2749">
        <f>COUNTIFS(olah!$Q$2:Q17747,summary!A2749,olah!$B$2:B17747,summary!B2749,olah!$T$2:T17747,"On Time CO")</f>
        <v>17</v>
      </c>
      <c r="N2749">
        <f>COUNTIFS(olah!$Q2749:Q17747,summary!A2749,olah!$B2749:B17747,summary!B2749,olah!$N2749:N17747,summary!C2749,olah!$P2749:P17747,summary!D2749,olah!$T2749:T17747,"Overtime")</f>
        <v>0</v>
      </c>
      <c r="O2749">
        <f>COUNTIFS(olah!$Q$2:Q17747,summary!A2749,olah!$B$2:B17747,summary!B2749,olah!$T$2:T17747,"Overtime")</f>
        <v>0</v>
      </c>
      <c r="P2749">
        <f>COUNTIFS(olah!$Q2749:Q17747,summary!A2749,olah!$B2749:B17747,summary!B2749,olah!$N2749:N17747,summary!C2749,olah!$P2749:P17747,summary!D2749,olah!$T2749:T17747,"Early")</f>
        <v>0</v>
      </c>
      <c r="Q2749">
        <f>COUNTIFS(olah!$Q$2:Q17747,summary!A2749,olah!$B$2:B17747,summary!B2749,olah!$T$2:T17747,"Early")</f>
        <v>0</v>
      </c>
      <c r="R2749">
        <f>COUNTIFS(olah!$Q2749:Q17747,summary!A2749,olah!$B2749:B17747,summary!B2749,olah!$N2749:N17747,summary!C2749,olah!$P2749:P17747,summary!D2749,olah!$T2749:T17747,"NA CO")</f>
        <v>1</v>
      </c>
      <c r="S2749">
        <f>COUNTIFS(olah!$Q$2:Q17747,summary!A2749,olah!$B$2:B17747,summary!B2749,olah!$T$2:T17747,"NA CO")</f>
        <v>5</v>
      </c>
      <c r="T2749" t="str">
        <f>olah!R2749</f>
        <v>Attendance</v>
      </c>
      <c r="U2749" t="str">
        <f>IF(T2749="Permit", olah!T2749, "No Permit")</f>
        <v>No Permit</v>
      </c>
    </row>
    <row r="2750" spans="1:21" hidden="1" x14ac:dyDescent="0.3">
      <c r="A2750" s="23">
        <v>44561</v>
      </c>
      <c r="B2750" t="s">
        <v>675</v>
      </c>
      <c r="C2750" t="s">
        <v>677</v>
      </c>
      <c r="D2750" t="s">
        <v>1390</v>
      </c>
      <c r="E2750" t="str">
        <f>VLOOKUP(B2750,olah!$B:$P,2,0)</f>
        <v>2021-12-01</v>
      </c>
      <c r="F2750">
        <f>COUNTIFS(parameter!$J$4:$J$34,summary!A2750,parameter!$I$4:$I$34,"&gt;="&amp;summary!$E2750)</f>
        <v>31</v>
      </c>
      <c r="G2750">
        <f>COUNTIFS(olah!$Q2750:Q17748,summary!A2750,olah!$B2750:B17748,summary!B2750,olah!$N2750:N17748,summary!C2750,olah!$P2750:P17748,summary!D2750,olah!$S2750:S17748,"On Time")</f>
        <v>1</v>
      </c>
      <c r="H2750">
        <f>COUNTIFS(olah!$Q$2:Q17748,summary!A2750,olah!$B$2:B17748,summary!B2750,olah!$S$2:S17748,"On Time")</f>
        <v>17</v>
      </c>
      <c r="I2750">
        <f>COUNTIFS(olah!$Q2750:Q17748,summary!A2750,olah!$B2750:B17748,summary!B2750,olah!$N2750:N17748,summary!C2750,olah!$P2750:P17748,summary!D2750,olah!$S2750:S17748,"Late")</f>
        <v>0</v>
      </c>
      <c r="J2750">
        <f>COUNTIFS(olah!$Q$2:Q17748,summary!A2750,olah!$B$2:B17748,summary!B2750,olah!$S$2:S17748,"Late")</f>
        <v>0</v>
      </c>
      <c r="K2750">
        <f t="shared" si="42"/>
        <v>14</v>
      </c>
      <c r="L2750">
        <f>COUNTIFS(olah!$Q2750:Q17748,summary!A2750,olah!$B2750:B17748,summary!B2750,olah!$N2750:N17748,summary!C2750,olah!$P2750:P17748,summary!D2750,olah!$T2750:T17748,"On Time CO")</f>
        <v>1</v>
      </c>
      <c r="M2750">
        <f>COUNTIFS(olah!$Q$2:Q17748,summary!A2750,olah!$B$2:B17748,summary!B2750,olah!$T$2:T17748,"On Time CO")</f>
        <v>16</v>
      </c>
      <c r="N2750">
        <f>COUNTIFS(olah!$Q2750:Q17748,summary!A2750,olah!$B2750:B17748,summary!B2750,olah!$N2750:N17748,summary!C2750,olah!$P2750:P17748,summary!D2750,olah!$T2750:T17748,"Overtime")</f>
        <v>0</v>
      </c>
      <c r="O2750">
        <f>COUNTIFS(olah!$Q$2:Q17748,summary!A2750,olah!$B$2:B17748,summary!B2750,olah!$T$2:T17748,"Overtime")</f>
        <v>0</v>
      </c>
      <c r="P2750">
        <f>COUNTIFS(olah!$Q2750:Q17748,summary!A2750,olah!$B2750:B17748,summary!B2750,olah!$N2750:N17748,summary!C2750,olah!$P2750:P17748,summary!D2750,olah!$T2750:T17748,"Early")</f>
        <v>0</v>
      </c>
      <c r="Q2750">
        <f>COUNTIFS(olah!$Q$2:Q17748,summary!A2750,olah!$B$2:B17748,summary!B2750,olah!$T$2:T17748,"Early")</f>
        <v>0</v>
      </c>
      <c r="R2750">
        <f>COUNTIFS(olah!$Q2750:Q17748,summary!A2750,olah!$B2750:B17748,summary!B2750,olah!$N2750:N17748,summary!C2750,olah!$P2750:P17748,summary!D2750,olah!$T2750:T17748,"NA CO")</f>
        <v>0</v>
      </c>
      <c r="S2750">
        <f>COUNTIFS(olah!$Q$2:Q17748,summary!A2750,olah!$B$2:B17748,summary!B2750,olah!$T$2:T17748,"NA CO")</f>
        <v>1</v>
      </c>
      <c r="T2750" t="str">
        <f>olah!R2750</f>
        <v>Daily Journey</v>
      </c>
      <c r="U2750" t="str">
        <f>IF(T2750="Permit", olah!T2750, "No Permit")</f>
        <v>No Permit</v>
      </c>
    </row>
    <row r="2751" spans="1:21" hidden="1" x14ac:dyDescent="0.3">
      <c r="A2751" s="23">
        <v>44561</v>
      </c>
      <c r="B2751" t="s">
        <v>675</v>
      </c>
      <c r="C2751" t="s">
        <v>28</v>
      </c>
      <c r="D2751" t="s">
        <v>5935</v>
      </c>
      <c r="E2751" t="str">
        <f>VLOOKUP(B2751,olah!$B:$P,2,0)</f>
        <v>2021-12-01</v>
      </c>
      <c r="F2751">
        <f>COUNTIFS(parameter!$J$4:$J$34,summary!A2751,parameter!$I$4:$I$34,"&gt;="&amp;summary!$E2751)</f>
        <v>31</v>
      </c>
      <c r="G2751">
        <f>COUNTIFS(olah!$Q2751:Q17749,summary!A2751,olah!$B2751:B17749,summary!B2751,olah!$N2751:N17749,summary!C2751,olah!$P2751:P17749,summary!D2751,olah!$S2751:S17749,"On Time")</f>
        <v>1</v>
      </c>
      <c r="H2751">
        <f>COUNTIFS(olah!$Q$2:Q17749,summary!A2751,olah!$B$2:B17749,summary!B2751,olah!$S$2:S17749,"On Time")</f>
        <v>17</v>
      </c>
      <c r="I2751">
        <f>COUNTIFS(olah!$Q2751:Q17749,summary!A2751,olah!$B2751:B17749,summary!B2751,olah!$N2751:N17749,summary!C2751,olah!$P2751:P17749,summary!D2751,olah!$S2751:S17749,"Late")</f>
        <v>0</v>
      </c>
      <c r="J2751">
        <f>COUNTIFS(olah!$Q$2:Q17749,summary!A2751,olah!$B$2:B17749,summary!B2751,olah!$S$2:S17749,"Late")</f>
        <v>0</v>
      </c>
      <c r="K2751">
        <f t="shared" si="42"/>
        <v>14</v>
      </c>
      <c r="L2751">
        <f>COUNTIFS(olah!$Q2751:Q17749,summary!A2751,olah!$B2751:B17749,summary!B2751,olah!$N2751:N17749,summary!C2751,olah!$P2751:P17749,summary!D2751,olah!$T2751:T17749,"On Time CO")</f>
        <v>1</v>
      </c>
      <c r="M2751">
        <f>COUNTIFS(olah!$Q$2:Q17749,summary!A2751,olah!$B$2:B17749,summary!B2751,olah!$T$2:T17749,"On Time CO")</f>
        <v>16</v>
      </c>
      <c r="N2751">
        <f>COUNTIFS(olah!$Q2751:Q17749,summary!A2751,olah!$B2751:B17749,summary!B2751,olah!$N2751:N17749,summary!C2751,olah!$P2751:P17749,summary!D2751,olah!$T2751:T17749,"Overtime")</f>
        <v>0</v>
      </c>
      <c r="O2751">
        <f>COUNTIFS(olah!$Q$2:Q17749,summary!A2751,olah!$B$2:B17749,summary!B2751,olah!$T$2:T17749,"Overtime")</f>
        <v>0</v>
      </c>
      <c r="P2751">
        <f>COUNTIFS(olah!$Q2751:Q17749,summary!A2751,olah!$B2751:B17749,summary!B2751,olah!$N2751:N17749,summary!C2751,olah!$P2751:P17749,summary!D2751,olah!$T2751:T17749,"Early")</f>
        <v>0</v>
      </c>
      <c r="Q2751">
        <f>COUNTIFS(olah!$Q$2:Q17749,summary!A2751,olah!$B$2:B17749,summary!B2751,olah!$T$2:T17749,"Early")</f>
        <v>0</v>
      </c>
      <c r="R2751">
        <f>COUNTIFS(olah!$Q2751:Q17749,summary!A2751,olah!$B2751:B17749,summary!B2751,olah!$N2751:N17749,summary!C2751,olah!$P2751:P17749,summary!D2751,olah!$T2751:T17749,"NA CO")</f>
        <v>0</v>
      </c>
      <c r="S2751">
        <f>COUNTIFS(olah!$Q$2:Q17749,summary!A2751,olah!$B$2:B17749,summary!B2751,olah!$T$2:T17749,"NA CO")</f>
        <v>1</v>
      </c>
      <c r="T2751" t="str">
        <f>olah!R2751</f>
        <v>Attendance</v>
      </c>
      <c r="U2751" t="str">
        <f>IF(T2751="Permit", olah!T2751, "No Permit")</f>
        <v>No Permit</v>
      </c>
    </row>
    <row r="2752" spans="1:21" hidden="1" x14ac:dyDescent="0.3">
      <c r="A2752" s="23">
        <v>44561</v>
      </c>
      <c r="B2752" t="s">
        <v>675</v>
      </c>
      <c r="C2752" t="s">
        <v>676</v>
      </c>
      <c r="D2752" t="s">
        <v>11600</v>
      </c>
      <c r="E2752" t="str">
        <f>VLOOKUP(B2752,olah!$B:$P,2,0)</f>
        <v>2021-12-01</v>
      </c>
      <c r="F2752">
        <f>COUNTIFS(parameter!$J$4:$J$34,summary!A2752,parameter!$I$4:$I$34,"&gt;="&amp;summary!$E2752)</f>
        <v>31</v>
      </c>
      <c r="G2752">
        <f>COUNTIFS(olah!$Q2752:Q17750,summary!A2752,olah!$B2752:B17750,summary!B2752,olah!$N2752:N17750,summary!C2752,olah!$P2752:P17750,summary!D2752,olah!$S2752:S17750,"On Time")</f>
        <v>1</v>
      </c>
      <c r="H2752">
        <f>COUNTIFS(olah!$Q$2:Q17750,summary!A2752,olah!$B$2:B17750,summary!B2752,olah!$S$2:S17750,"On Time")</f>
        <v>17</v>
      </c>
      <c r="I2752">
        <f>COUNTIFS(olah!$Q2752:Q17750,summary!A2752,olah!$B2752:B17750,summary!B2752,olah!$N2752:N17750,summary!C2752,olah!$P2752:P17750,summary!D2752,olah!$S2752:S17750,"Late")</f>
        <v>0</v>
      </c>
      <c r="J2752">
        <f>COUNTIFS(olah!$Q$2:Q17750,summary!A2752,olah!$B$2:B17750,summary!B2752,olah!$S$2:S17750,"Late")</f>
        <v>0</v>
      </c>
      <c r="K2752">
        <f t="shared" si="42"/>
        <v>14</v>
      </c>
      <c r="L2752">
        <f>COUNTIFS(olah!$Q2752:Q17750,summary!A2752,olah!$B2752:B17750,summary!B2752,olah!$N2752:N17750,summary!C2752,olah!$P2752:P17750,summary!D2752,olah!$T2752:T17750,"On Time CO")</f>
        <v>1</v>
      </c>
      <c r="M2752">
        <f>COUNTIFS(olah!$Q$2:Q17750,summary!A2752,olah!$B$2:B17750,summary!B2752,olah!$T$2:T17750,"On Time CO")</f>
        <v>16</v>
      </c>
      <c r="N2752">
        <f>COUNTIFS(olah!$Q2752:Q17750,summary!A2752,olah!$B2752:B17750,summary!B2752,olah!$N2752:N17750,summary!C2752,olah!$P2752:P17750,summary!D2752,olah!$T2752:T17750,"Overtime")</f>
        <v>0</v>
      </c>
      <c r="O2752">
        <f>COUNTIFS(olah!$Q$2:Q17750,summary!A2752,olah!$B$2:B17750,summary!B2752,olah!$T$2:T17750,"Overtime")</f>
        <v>0</v>
      </c>
      <c r="P2752">
        <f>COUNTIFS(olah!$Q2752:Q17750,summary!A2752,olah!$B2752:B17750,summary!B2752,olah!$N2752:N17750,summary!C2752,olah!$P2752:P17750,summary!D2752,olah!$T2752:T17750,"Early")</f>
        <v>0</v>
      </c>
      <c r="Q2752">
        <f>COUNTIFS(olah!$Q$2:Q17750,summary!A2752,olah!$B$2:B17750,summary!B2752,olah!$T$2:T17750,"Early")</f>
        <v>0</v>
      </c>
      <c r="R2752">
        <f>COUNTIFS(olah!$Q2752:Q17750,summary!A2752,olah!$B2752:B17750,summary!B2752,olah!$N2752:N17750,summary!C2752,olah!$P2752:P17750,summary!D2752,olah!$T2752:T17750,"NA CO")</f>
        <v>0</v>
      </c>
      <c r="S2752">
        <f>COUNTIFS(olah!$Q$2:Q17750,summary!A2752,olah!$B$2:B17750,summary!B2752,olah!$T$2:T17750,"NA CO")</f>
        <v>1</v>
      </c>
      <c r="T2752" t="str">
        <f>olah!R2752</f>
        <v>Daily Journey</v>
      </c>
      <c r="U2752" t="str">
        <f>IF(T2752="Permit", olah!T2752, "No Permit")</f>
        <v>No Permit</v>
      </c>
    </row>
    <row r="2753" spans="1:21" hidden="1" x14ac:dyDescent="0.3">
      <c r="A2753" s="23">
        <v>44561</v>
      </c>
      <c r="B2753" t="s">
        <v>675</v>
      </c>
      <c r="C2753" t="s">
        <v>28</v>
      </c>
      <c r="D2753" t="s">
        <v>11601</v>
      </c>
      <c r="E2753" t="str">
        <f>VLOOKUP(B2753,olah!$B:$P,2,0)</f>
        <v>2021-12-01</v>
      </c>
      <c r="F2753">
        <f>COUNTIFS(parameter!$J$4:$J$34,summary!A2753,parameter!$I$4:$I$34,"&gt;="&amp;summary!$E2753)</f>
        <v>31</v>
      </c>
      <c r="G2753">
        <f>COUNTIFS(olah!$Q2753:Q17751,summary!A2753,olah!$B2753:B17751,summary!B2753,olah!$N2753:N17751,summary!C2753,olah!$P2753:P17751,summary!D2753,olah!$S2753:S17751,"On Time")</f>
        <v>1</v>
      </c>
      <c r="H2753">
        <f>COUNTIFS(olah!$Q$2:Q17751,summary!A2753,olah!$B$2:B17751,summary!B2753,olah!$S$2:S17751,"On Time")</f>
        <v>17</v>
      </c>
      <c r="I2753">
        <f>COUNTIFS(olah!$Q2753:Q17751,summary!A2753,olah!$B2753:B17751,summary!B2753,olah!$N2753:N17751,summary!C2753,olah!$P2753:P17751,summary!D2753,olah!$S2753:S17751,"Late")</f>
        <v>0</v>
      </c>
      <c r="J2753">
        <f>COUNTIFS(olah!$Q$2:Q17751,summary!A2753,olah!$B$2:B17751,summary!B2753,olah!$S$2:S17751,"Late")</f>
        <v>0</v>
      </c>
      <c r="K2753">
        <f t="shared" si="42"/>
        <v>14</v>
      </c>
      <c r="L2753">
        <f>COUNTIFS(olah!$Q2753:Q17751,summary!A2753,olah!$B2753:B17751,summary!B2753,olah!$N2753:N17751,summary!C2753,olah!$P2753:P17751,summary!D2753,olah!$T2753:T17751,"On Time CO")</f>
        <v>1</v>
      </c>
      <c r="M2753">
        <f>COUNTIFS(olah!$Q$2:Q17751,summary!A2753,olah!$B$2:B17751,summary!B2753,olah!$T$2:T17751,"On Time CO")</f>
        <v>16</v>
      </c>
      <c r="N2753">
        <f>COUNTIFS(olah!$Q2753:Q17751,summary!A2753,olah!$B2753:B17751,summary!B2753,olah!$N2753:N17751,summary!C2753,olah!$P2753:P17751,summary!D2753,olah!$T2753:T17751,"Overtime")</f>
        <v>0</v>
      </c>
      <c r="O2753">
        <f>COUNTIFS(olah!$Q$2:Q17751,summary!A2753,olah!$B$2:B17751,summary!B2753,olah!$T$2:T17751,"Overtime")</f>
        <v>0</v>
      </c>
      <c r="P2753">
        <f>COUNTIFS(olah!$Q2753:Q17751,summary!A2753,olah!$B2753:B17751,summary!B2753,olah!$N2753:N17751,summary!C2753,olah!$P2753:P17751,summary!D2753,olah!$T2753:T17751,"Early")</f>
        <v>0</v>
      </c>
      <c r="Q2753">
        <f>COUNTIFS(olah!$Q$2:Q17751,summary!A2753,olah!$B$2:B17751,summary!B2753,olah!$T$2:T17751,"Early")</f>
        <v>0</v>
      </c>
      <c r="R2753">
        <f>COUNTIFS(olah!$Q2753:Q17751,summary!A2753,olah!$B2753:B17751,summary!B2753,olah!$N2753:N17751,summary!C2753,olah!$P2753:P17751,summary!D2753,olah!$T2753:T17751,"NA CO")</f>
        <v>0</v>
      </c>
      <c r="S2753">
        <f>COUNTIFS(olah!$Q$2:Q17751,summary!A2753,olah!$B$2:B17751,summary!B2753,olah!$T$2:T17751,"NA CO")</f>
        <v>1</v>
      </c>
      <c r="T2753" t="str">
        <f>olah!R2753</f>
        <v>Attendance</v>
      </c>
      <c r="U2753" t="str">
        <f>IF(T2753="Permit", olah!T2753, "No Permit")</f>
        <v>No Permit</v>
      </c>
    </row>
    <row r="2754" spans="1:21" hidden="1" x14ac:dyDescent="0.3">
      <c r="A2754" s="23">
        <v>44561</v>
      </c>
      <c r="B2754" t="s">
        <v>675</v>
      </c>
      <c r="C2754" t="s">
        <v>676</v>
      </c>
      <c r="D2754" t="s">
        <v>5936</v>
      </c>
      <c r="E2754" t="str">
        <f>VLOOKUP(B2754,olah!$B:$P,2,0)</f>
        <v>2021-12-01</v>
      </c>
      <c r="F2754">
        <f>COUNTIFS(parameter!$J$4:$J$34,summary!A2754,parameter!$I$4:$I$34,"&gt;="&amp;summary!$E2754)</f>
        <v>31</v>
      </c>
      <c r="G2754">
        <f>COUNTIFS(olah!$Q2754:Q17752,summary!A2754,olah!$B2754:B17752,summary!B2754,olah!$N2754:N17752,summary!C2754,olah!$P2754:P17752,summary!D2754,olah!$S2754:S17752,"On Time")</f>
        <v>1</v>
      </c>
      <c r="H2754">
        <f>COUNTIFS(olah!$Q$2:Q17752,summary!A2754,olah!$B$2:B17752,summary!B2754,olah!$S$2:S17752,"On Time")</f>
        <v>17</v>
      </c>
      <c r="I2754">
        <f>COUNTIFS(olah!$Q2754:Q17752,summary!A2754,olah!$B2754:B17752,summary!B2754,olah!$N2754:N17752,summary!C2754,olah!$P2754:P17752,summary!D2754,olah!$S2754:S17752,"Late")</f>
        <v>0</v>
      </c>
      <c r="J2754">
        <f>COUNTIFS(olah!$Q$2:Q17752,summary!A2754,olah!$B$2:B17752,summary!B2754,olah!$S$2:S17752,"Late")</f>
        <v>0</v>
      </c>
      <c r="K2754">
        <f t="shared" si="42"/>
        <v>14</v>
      </c>
      <c r="L2754">
        <f>COUNTIFS(olah!$Q2754:Q17752,summary!A2754,olah!$B2754:B17752,summary!B2754,olah!$N2754:N17752,summary!C2754,olah!$P2754:P17752,summary!D2754,olah!$T2754:T17752,"On Time CO")</f>
        <v>1</v>
      </c>
      <c r="M2754">
        <f>COUNTIFS(olah!$Q$2:Q17752,summary!A2754,olah!$B$2:B17752,summary!B2754,olah!$T$2:T17752,"On Time CO")</f>
        <v>16</v>
      </c>
      <c r="N2754">
        <f>COUNTIFS(olah!$Q2754:Q17752,summary!A2754,olah!$B2754:B17752,summary!B2754,olah!$N2754:N17752,summary!C2754,olah!$P2754:P17752,summary!D2754,olah!$T2754:T17752,"Overtime")</f>
        <v>0</v>
      </c>
      <c r="O2754">
        <f>COUNTIFS(olah!$Q$2:Q17752,summary!A2754,olah!$B$2:B17752,summary!B2754,olah!$T$2:T17752,"Overtime")</f>
        <v>0</v>
      </c>
      <c r="P2754">
        <f>COUNTIFS(olah!$Q2754:Q17752,summary!A2754,olah!$B2754:B17752,summary!B2754,olah!$N2754:N17752,summary!C2754,olah!$P2754:P17752,summary!D2754,olah!$T2754:T17752,"Early")</f>
        <v>0</v>
      </c>
      <c r="Q2754">
        <f>COUNTIFS(olah!$Q$2:Q17752,summary!A2754,olah!$B$2:B17752,summary!B2754,olah!$T$2:T17752,"Early")</f>
        <v>0</v>
      </c>
      <c r="R2754">
        <f>COUNTIFS(olah!$Q2754:Q17752,summary!A2754,olah!$B2754:B17752,summary!B2754,olah!$N2754:N17752,summary!C2754,olah!$P2754:P17752,summary!D2754,olah!$T2754:T17752,"NA CO")</f>
        <v>0</v>
      </c>
      <c r="S2754">
        <f>COUNTIFS(olah!$Q$2:Q17752,summary!A2754,olah!$B$2:B17752,summary!B2754,olah!$T$2:T17752,"NA CO")</f>
        <v>1</v>
      </c>
      <c r="T2754" t="str">
        <f>olah!R2754</f>
        <v>Daily Journey</v>
      </c>
      <c r="U2754" t="str">
        <f>IF(T2754="Permit", olah!T2754, "No Permit")</f>
        <v>No Permit</v>
      </c>
    </row>
    <row r="2755" spans="1:21" hidden="1" x14ac:dyDescent="0.3">
      <c r="A2755" s="23">
        <v>44561</v>
      </c>
      <c r="B2755" t="s">
        <v>675</v>
      </c>
      <c r="C2755" t="s">
        <v>28</v>
      </c>
      <c r="D2755" t="s">
        <v>6082</v>
      </c>
      <c r="E2755" t="str">
        <f>VLOOKUP(B2755,olah!$B:$P,2,0)</f>
        <v>2021-12-01</v>
      </c>
      <c r="F2755">
        <f>COUNTIFS(parameter!$J$4:$J$34,summary!A2755,parameter!$I$4:$I$34,"&gt;="&amp;summary!$E2755)</f>
        <v>31</v>
      </c>
      <c r="G2755">
        <f>COUNTIFS(olah!$Q2755:Q17753,summary!A2755,olah!$B2755:B17753,summary!B2755,olah!$N2755:N17753,summary!C2755,olah!$P2755:P17753,summary!D2755,olah!$S2755:S17753,"On Time")</f>
        <v>1</v>
      </c>
      <c r="H2755">
        <f>COUNTIFS(olah!$Q$2:Q17753,summary!A2755,olah!$B$2:B17753,summary!B2755,olah!$S$2:S17753,"On Time")</f>
        <v>17</v>
      </c>
      <c r="I2755">
        <f>COUNTIFS(olah!$Q2755:Q17753,summary!A2755,olah!$B2755:B17753,summary!B2755,olah!$N2755:N17753,summary!C2755,olah!$P2755:P17753,summary!D2755,olah!$S2755:S17753,"Late")</f>
        <v>0</v>
      </c>
      <c r="J2755">
        <f>COUNTIFS(olah!$Q$2:Q17753,summary!A2755,olah!$B$2:B17753,summary!B2755,olah!$S$2:S17753,"Late")</f>
        <v>0</v>
      </c>
      <c r="K2755">
        <f t="shared" ref="K2755:K2818" si="43">F2755-SUM(H2755:J2755)</f>
        <v>14</v>
      </c>
      <c r="L2755">
        <f>COUNTIFS(olah!$Q2755:Q17753,summary!A2755,olah!$B2755:B17753,summary!B2755,olah!$N2755:N17753,summary!C2755,olah!$P2755:P17753,summary!D2755,olah!$T2755:T17753,"On Time CO")</f>
        <v>1</v>
      </c>
      <c r="M2755">
        <f>COUNTIFS(olah!$Q$2:Q17753,summary!A2755,olah!$B$2:B17753,summary!B2755,olah!$T$2:T17753,"On Time CO")</f>
        <v>16</v>
      </c>
      <c r="N2755">
        <f>COUNTIFS(olah!$Q2755:Q17753,summary!A2755,olah!$B2755:B17753,summary!B2755,olah!$N2755:N17753,summary!C2755,olah!$P2755:P17753,summary!D2755,olah!$T2755:T17753,"Overtime")</f>
        <v>0</v>
      </c>
      <c r="O2755">
        <f>COUNTIFS(olah!$Q$2:Q17753,summary!A2755,olah!$B$2:B17753,summary!B2755,olah!$T$2:T17753,"Overtime")</f>
        <v>0</v>
      </c>
      <c r="P2755">
        <f>COUNTIFS(olah!$Q2755:Q17753,summary!A2755,olah!$B2755:B17753,summary!B2755,olah!$N2755:N17753,summary!C2755,olah!$P2755:P17753,summary!D2755,olah!$T2755:T17753,"Early")</f>
        <v>0</v>
      </c>
      <c r="Q2755">
        <f>COUNTIFS(olah!$Q$2:Q17753,summary!A2755,olah!$B$2:B17753,summary!B2755,olah!$T$2:T17753,"Early")</f>
        <v>0</v>
      </c>
      <c r="R2755">
        <f>COUNTIFS(olah!$Q2755:Q17753,summary!A2755,olah!$B2755:B17753,summary!B2755,olah!$N2755:N17753,summary!C2755,olah!$P2755:P17753,summary!D2755,olah!$T2755:T17753,"NA CO")</f>
        <v>0</v>
      </c>
      <c r="S2755">
        <f>COUNTIFS(olah!$Q$2:Q17753,summary!A2755,olah!$B$2:B17753,summary!B2755,olah!$T$2:T17753,"NA CO")</f>
        <v>1</v>
      </c>
      <c r="T2755" t="str">
        <f>olah!R2755</f>
        <v>Attendance</v>
      </c>
      <c r="U2755" t="str">
        <f>IF(T2755="Permit", olah!T2755, "No Permit")</f>
        <v>No Permit</v>
      </c>
    </row>
    <row r="2756" spans="1:21" hidden="1" x14ac:dyDescent="0.3">
      <c r="A2756" s="23">
        <v>44561</v>
      </c>
      <c r="B2756" t="s">
        <v>675</v>
      </c>
      <c r="C2756" t="s">
        <v>28</v>
      </c>
      <c r="D2756" t="s">
        <v>11602</v>
      </c>
      <c r="E2756" t="str">
        <f>VLOOKUP(B2756,olah!$B:$P,2,0)</f>
        <v>2021-12-01</v>
      </c>
      <c r="F2756">
        <f>COUNTIFS(parameter!$J$4:$J$34,summary!A2756,parameter!$I$4:$I$34,"&gt;="&amp;summary!$E2756)</f>
        <v>31</v>
      </c>
      <c r="G2756">
        <f>COUNTIFS(olah!$Q2756:Q17754,summary!A2756,olah!$B2756:B17754,summary!B2756,olah!$N2756:N17754,summary!C2756,olah!$P2756:P17754,summary!D2756,olah!$S2756:S17754,"On Time")</f>
        <v>1</v>
      </c>
      <c r="H2756">
        <f>COUNTIFS(olah!$Q$2:Q17754,summary!A2756,olah!$B$2:B17754,summary!B2756,olah!$S$2:S17754,"On Time")</f>
        <v>17</v>
      </c>
      <c r="I2756">
        <f>COUNTIFS(olah!$Q2756:Q17754,summary!A2756,olah!$B2756:B17754,summary!B2756,olah!$N2756:N17754,summary!C2756,olah!$P2756:P17754,summary!D2756,olah!$S2756:S17754,"Late")</f>
        <v>0</v>
      </c>
      <c r="J2756">
        <f>COUNTIFS(olah!$Q$2:Q17754,summary!A2756,olah!$B$2:B17754,summary!B2756,olah!$S$2:S17754,"Late")</f>
        <v>0</v>
      </c>
      <c r="K2756">
        <f t="shared" si="43"/>
        <v>14</v>
      </c>
      <c r="L2756">
        <f>COUNTIFS(olah!$Q2756:Q17754,summary!A2756,olah!$B2756:B17754,summary!B2756,olah!$N2756:N17754,summary!C2756,olah!$P2756:P17754,summary!D2756,olah!$T2756:T17754,"On Time CO")</f>
        <v>1</v>
      </c>
      <c r="M2756">
        <f>COUNTIFS(olah!$Q$2:Q17754,summary!A2756,olah!$B$2:B17754,summary!B2756,olah!$T$2:T17754,"On Time CO")</f>
        <v>16</v>
      </c>
      <c r="N2756">
        <f>COUNTIFS(olah!$Q2756:Q17754,summary!A2756,olah!$B2756:B17754,summary!B2756,olah!$N2756:N17754,summary!C2756,olah!$P2756:P17754,summary!D2756,olah!$T2756:T17754,"Overtime")</f>
        <v>0</v>
      </c>
      <c r="O2756">
        <f>COUNTIFS(olah!$Q$2:Q17754,summary!A2756,olah!$B$2:B17754,summary!B2756,olah!$T$2:T17754,"Overtime")</f>
        <v>0</v>
      </c>
      <c r="P2756">
        <f>COUNTIFS(olah!$Q2756:Q17754,summary!A2756,olah!$B2756:B17754,summary!B2756,olah!$N2756:N17754,summary!C2756,olah!$P2756:P17754,summary!D2756,olah!$T2756:T17754,"Early")</f>
        <v>0</v>
      </c>
      <c r="Q2756">
        <f>COUNTIFS(olah!$Q$2:Q17754,summary!A2756,olah!$B$2:B17754,summary!B2756,olah!$T$2:T17754,"Early")</f>
        <v>0</v>
      </c>
      <c r="R2756">
        <f>COUNTIFS(olah!$Q2756:Q17754,summary!A2756,olah!$B2756:B17754,summary!B2756,olah!$N2756:N17754,summary!C2756,olah!$P2756:P17754,summary!D2756,olah!$T2756:T17754,"NA CO")</f>
        <v>0</v>
      </c>
      <c r="S2756">
        <f>COUNTIFS(olah!$Q$2:Q17754,summary!A2756,olah!$B$2:B17754,summary!B2756,olah!$T$2:T17754,"NA CO")</f>
        <v>1</v>
      </c>
      <c r="T2756" t="str">
        <f>olah!R2756</f>
        <v>Attendance</v>
      </c>
      <c r="U2756" t="str">
        <f>IF(T2756="Permit", olah!T2756, "No Permit")</f>
        <v>No Permit</v>
      </c>
    </row>
    <row r="2757" spans="1:21" hidden="1" x14ac:dyDescent="0.3">
      <c r="A2757" s="23">
        <v>44561</v>
      </c>
      <c r="B2757" t="s">
        <v>675</v>
      </c>
      <c r="C2757" t="s">
        <v>28</v>
      </c>
      <c r="D2757" t="s">
        <v>11603</v>
      </c>
      <c r="E2757" t="str">
        <f>VLOOKUP(B2757,olah!$B:$P,2,0)</f>
        <v>2021-12-01</v>
      </c>
      <c r="F2757">
        <f>COUNTIFS(parameter!$J$4:$J$34,summary!A2757,parameter!$I$4:$I$34,"&gt;="&amp;summary!$E2757)</f>
        <v>31</v>
      </c>
      <c r="G2757">
        <f>COUNTIFS(olah!$Q2757:Q17755,summary!A2757,olah!$B2757:B17755,summary!B2757,olah!$N2757:N17755,summary!C2757,olah!$P2757:P17755,summary!D2757,olah!$S2757:S17755,"On Time")</f>
        <v>1</v>
      </c>
      <c r="H2757">
        <f>COUNTIFS(olah!$Q$2:Q17755,summary!A2757,olah!$B$2:B17755,summary!B2757,olah!$S$2:S17755,"On Time")</f>
        <v>17</v>
      </c>
      <c r="I2757">
        <f>COUNTIFS(olah!$Q2757:Q17755,summary!A2757,olah!$B2757:B17755,summary!B2757,olah!$N2757:N17755,summary!C2757,olah!$P2757:P17755,summary!D2757,olah!$S2757:S17755,"Late")</f>
        <v>0</v>
      </c>
      <c r="J2757">
        <f>COUNTIFS(olah!$Q$2:Q17755,summary!A2757,olah!$B$2:B17755,summary!B2757,olah!$S$2:S17755,"Late")</f>
        <v>0</v>
      </c>
      <c r="K2757">
        <f t="shared" si="43"/>
        <v>14</v>
      </c>
      <c r="L2757">
        <f>COUNTIFS(olah!$Q2757:Q17755,summary!A2757,olah!$B2757:B17755,summary!B2757,olah!$N2757:N17755,summary!C2757,olah!$P2757:P17755,summary!D2757,olah!$T2757:T17755,"On Time CO")</f>
        <v>1</v>
      </c>
      <c r="M2757">
        <f>COUNTIFS(olah!$Q$2:Q17755,summary!A2757,olah!$B$2:B17755,summary!B2757,olah!$T$2:T17755,"On Time CO")</f>
        <v>16</v>
      </c>
      <c r="N2757">
        <f>COUNTIFS(olah!$Q2757:Q17755,summary!A2757,olah!$B2757:B17755,summary!B2757,olah!$N2757:N17755,summary!C2757,olah!$P2757:P17755,summary!D2757,olah!$T2757:T17755,"Overtime")</f>
        <v>0</v>
      </c>
      <c r="O2757">
        <f>COUNTIFS(olah!$Q$2:Q17755,summary!A2757,olah!$B$2:B17755,summary!B2757,olah!$T$2:T17755,"Overtime")</f>
        <v>0</v>
      </c>
      <c r="P2757">
        <f>COUNTIFS(olah!$Q2757:Q17755,summary!A2757,olah!$B2757:B17755,summary!B2757,olah!$N2757:N17755,summary!C2757,olah!$P2757:P17755,summary!D2757,olah!$T2757:T17755,"Early")</f>
        <v>0</v>
      </c>
      <c r="Q2757">
        <f>COUNTIFS(olah!$Q$2:Q17755,summary!A2757,olah!$B$2:B17755,summary!B2757,olah!$T$2:T17755,"Early")</f>
        <v>0</v>
      </c>
      <c r="R2757">
        <f>COUNTIFS(olah!$Q2757:Q17755,summary!A2757,olah!$B2757:B17755,summary!B2757,olah!$N2757:N17755,summary!C2757,olah!$P2757:P17755,summary!D2757,olah!$T2757:T17755,"NA CO")</f>
        <v>0</v>
      </c>
      <c r="S2757">
        <f>COUNTIFS(olah!$Q$2:Q17755,summary!A2757,olah!$B$2:B17755,summary!B2757,olah!$T$2:T17755,"NA CO")</f>
        <v>1</v>
      </c>
      <c r="T2757" t="str">
        <f>olah!R2757</f>
        <v>Attendance</v>
      </c>
      <c r="U2757" t="str">
        <f>IF(T2757="Permit", olah!T2757, "No Permit")</f>
        <v>No Permit</v>
      </c>
    </row>
    <row r="2758" spans="1:21" hidden="1" x14ac:dyDescent="0.3">
      <c r="A2758" s="23">
        <v>44561</v>
      </c>
      <c r="B2758" t="s">
        <v>675</v>
      </c>
      <c r="C2758" t="s">
        <v>28</v>
      </c>
      <c r="D2758" t="s">
        <v>11607</v>
      </c>
      <c r="E2758" t="str">
        <f>VLOOKUP(B2758,olah!$B:$P,2,0)</f>
        <v>2021-12-01</v>
      </c>
      <c r="F2758">
        <f>COUNTIFS(parameter!$J$4:$J$34,summary!A2758,parameter!$I$4:$I$34,"&gt;="&amp;summary!$E2758)</f>
        <v>31</v>
      </c>
      <c r="G2758">
        <f>COUNTIFS(olah!$Q2758:Q17756,summary!A2758,olah!$B2758:B17756,summary!B2758,olah!$N2758:N17756,summary!C2758,olah!$P2758:P17756,summary!D2758,olah!$S2758:S17756,"On Time")</f>
        <v>1</v>
      </c>
      <c r="H2758">
        <f>COUNTIFS(olah!$Q$2:Q17756,summary!A2758,olah!$B$2:B17756,summary!B2758,olah!$S$2:S17756,"On Time")</f>
        <v>17</v>
      </c>
      <c r="I2758">
        <f>COUNTIFS(olah!$Q2758:Q17756,summary!A2758,olah!$B2758:B17756,summary!B2758,olah!$N2758:N17756,summary!C2758,olah!$P2758:P17756,summary!D2758,olah!$S2758:S17756,"Late")</f>
        <v>0</v>
      </c>
      <c r="J2758">
        <f>COUNTIFS(olah!$Q$2:Q17756,summary!A2758,olah!$B$2:B17756,summary!B2758,olah!$S$2:S17756,"Late")</f>
        <v>0</v>
      </c>
      <c r="K2758">
        <f t="shared" si="43"/>
        <v>14</v>
      </c>
      <c r="L2758">
        <f>COUNTIFS(olah!$Q2758:Q17756,summary!A2758,olah!$B2758:B17756,summary!B2758,olah!$N2758:N17756,summary!C2758,olah!$P2758:P17756,summary!D2758,olah!$T2758:T17756,"On Time CO")</f>
        <v>1</v>
      </c>
      <c r="M2758">
        <f>COUNTIFS(olah!$Q$2:Q17756,summary!A2758,olah!$B$2:B17756,summary!B2758,olah!$T$2:T17756,"On Time CO")</f>
        <v>16</v>
      </c>
      <c r="N2758">
        <f>COUNTIFS(olah!$Q2758:Q17756,summary!A2758,olah!$B2758:B17756,summary!B2758,olah!$N2758:N17756,summary!C2758,olah!$P2758:P17756,summary!D2758,olah!$T2758:T17756,"Overtime")</f>
        <v>0</v>
      </c>
      <c r="O2758">
        <f>COUNTIFS(olah!$Q$2:Q17756,summary!A2758,olah!$B$2:B17756,summary!B2758,olah!$T$2:T17756,"Overtime")</f>
        <v>0</v>
      </c>
      <c r="P2758">
        <f>COUNTIFS(olah!$Q2758:Q17756,summary!A2758,olah!$B2758:B17756,summary!B2758,olah!$N2758:N17756,summary!C2758,olah!$P2758:P17756,summary!D2758,olah!$T2758:T17756,"Early")</f>
        <v>0</v>
      </c>
      <c r="Q2758">
        <f>COUNTIFS(olah!$Q$2:Q17756,summary!A2758,olah!$B$2:B17756,summary!B2758,olah!$T$2:T17756,"Early")</f>
        <v>0</v>
      </c>
      <c r="R2758">
        <f>COUNTIFS(olah!$Q2758:Q17756,summary!A2758,olah!$B2758:B17756,summary!B2758,olah!$N2758:N17756,summary!C2758,olah!$P2758:P17756,summary!D2758,olah!$T2758:T17756,"NA CO")</f>
        <v>0</v>
      </c>
      <c r="S2758">
        <f>COUNTIFS(olah!$Q$2:Q17756,summary!A2758,olah!$B$2:B17756,summary!B2758,olah!$T$2:T17756,"NA CO")</f>
        <v>1</v>
      </c>
      <c r="T2758" t="str">
        <f>olah!R2758</f>
        <v>Attendance</v>
      </c>
      <c r="U2758" t="str">
        <f>IF(T2758="Permit", olah!T2758, "No Permit")</f>
        <v>No Permit</v>
      </c>
    </row>
    <row r="2759" spans="1:21" hidden="1" x14ac:dyDescent="0.3">
      <c r="A2759" s="23">
        <v>44561</v>
      </c>
      <c r="B2759" t="s">
        <v>675</v>
      </c>
      <c r="C2759" t="s">
        <v>676</v>
      </c>
      <c r="D2759" t="s">
        <v>11608</v>
      </c>
      <c r="E2759" t="str">
        <f>VLOOKUP(B2759,olah!$B:$P,2,0)</f>
        <v>2021-12-01</v>
      </c>
      <c r="F2759">
        <f>COUNTIFS(parameter!$J$4:$J$34,summary!A2759,parameter!$I$4:$I$34,"&gt;="&amp;summary!$E2759)</f>
        <v>31</v>
      </c>
      <c r="G2759">
        <f>COUNTIFS(olah!$Q2759:Q17757,summary!A2759,olah!$B2759:B17757,summary!B2759,olah!$N2759:N17757,summary!C2759,olah!$P2759:P17757,summary!D2759,olah!$S2759:S17757,"On Time")</f>
        <v>1</v>
      </c>
      <c r="H2759">
        <f>COUNTIFS(olah!$Q$2:Q17757,summary!A2759,olah!$B$2:B17757,summary!B2759,olah!$S$2:S17757,"On Time")</f>
        <v>17</v>
      </c>
      <c r="I2759">
        <f>COUNTIFS(olah!$Q2759:Q17757,summary!A2759,olah!$B2759:B17757,summary!B2759,olah!$N2759:N17757,summary!C2759,olah!$P2759:P17757,summary!D2759,olah!$S2759:S17757,"Late")</f>
        <v>0</v>
      </c>
      <c r="J2759">
        <f>COUNTIFS(olah!$Q$2:Q17757,summary!A2759,olah!$B$2:B17757,summary!B2759,olah!$S$2:S17757,"Late")</f>
        <v>0</v>
      </c>
      <c r="K2759">
        <f t="shared" si="43"/>
        <v>14</v>
      </c>
      <c r="L2759">
        <f>COUNTIFS(olah!$Q2759:Q17757,summary!A2759,olah!$B2759:B17757,summary!B2759,olah!$N2759:N17757,summary!C2759,olah!$P2759:P17757,summary!D2759,olah!$T2759:T17757,"On Time CO")</f>
        <v>1</v>
      </c>
      <c r="M2759">
        <f>COUNTIFS(olah!$Q$2:Q17757,summary!A2759,olah!$B$2:B17757,summary!B2759,olah!$T$2:T17757,"On Time CO")</f>
        <v>16</v>
      </c>
      <c r="N2759">
        <f>COUNTIFS(olah!$Q2759:Q17757,summary!A2759,olah!$B2759:B17757,summary!B2759,olah!$N2759:N17757,summary!C2759,olah!$P2759:P17757,summary!D2759,olah!$T2759:T17757,"Overtime")</f>
        <v>0</v>
      </c>
      <c r="O2759">
        <f>COUNTIFS(olah!$Q$2:Q17757,summary!A2759,olah!$B$2:B17757,summary!B2759,olah!$T$2:T17757,"Overtime")</f>
        <v>0</v>
      </c>
      <c r="P2759">
        <f>COUNTIFS(olah!$Q2759:Q17757,summary!A2759,olah!$B2759:B17757,summary!B2759,olah!$N2759:N17757,summary!C2759,olah!$P2759:P17757,summary!D2759,olah!$T2759:T17757,"Early")</f>
        <v>0</v>
      </c>
      <c r="Q2759">
        <f>COUNTIFS(olah!$Q$2:Q17757,summary!A2759,olah!$B$2:B17757,summary!B2759,olah!$T$2:T17757,"Early")</f>
        <v>0</v>
      </c>
      <c r="R2759">
        <f>COUNTIFS(olah!$Q2759:Q17757,summary!A2759,olah!$B2759:B17757,summary!B2759,olah!$N2759:N17757,summary!C2759,olah!$P2759:P17757,summary!D2759,olah!$T2759:T17757,"NA CO")</f>
        <v>0</v>
      </c>
      <c r="S2759">
        <f>COUNTIFS(olah!$Q$2:Q17757,summary!A2759,olah!$B$2:B17757,summary!B2759,olah!$T$2:T17757,"NA CO")</f>
        <v>1</v>
      </c>
      <c r="T2759" t="str">
        <f>olah!R2759</f>
        <v>Daily Journey</v>
      </c>
      <c r="U2759" t="str">
        <f>IF(T2759="Permit", olah!T2759, "No Permit")</f>
        <v>No Permit</v>
      </c>
    </row>
    <row r="2760" spans="1:21" hidden="1" x14ac:dyDescent="0.3">
      <c r="A2760" s="23">
        <v>44561</v>
      </c>
      <c r="B2760" t="s">
        <v>675</v>
      </c>
      <c r="C2760" t="s">
        <v>28</v>
      </c>
      <c r="D2760" t="s">
        <v>11609</v>
      </c>
      <c r="E2760" t="str">
        <f>VLOOKUP(B2760,olah!$B:$P,2,0)</f>
        <v>2021-12-01</v>
      </c>
      <c r="F2760">
        <f>COUNTIFS(parameter!$J$4:$J$34,summary!A2760,parameter!$I$4:$I$34,"&gt;="&amp;summary!$E2760)</f>
        <v>31</v>
      </c>
      <c r="G2760">
        <f>COUNTIFS(olah!$Q2760:Q17758,summary!A2760,olah!$B2760:B17758,summary!B2760,olah!$N2760:N17758,summary!C2760,olah!$P2760:P17758,summary!D2760,olah!$S2760:S17758,"On Time")</f>
        <v>1</v>
      </c>
      <c r="H2760">
        <f>COUNTIFS(olah!$Q$2:Q17758,summary!A2760,olah!$B$2:B17758,summary!B2760,olah!$S$2:S17758,"On Time")</f>
        <v>17</v>
      </c>
      <c r="I2760">
        <f>COUNTIFS(olah!$Q2760:Q17758,summary!A2760,olah!$B2760:B17758,summary!B2760,olah!$N2760:N17758,summary!C2760,olah!$P2760:P17758,summary!D2760,olah!$S2760:S17758,"Late")</f>
        <v>0</v>
      </c>
      <c r="J2760">
        <f>COUNTIFS(olah!$Q$2:Q17758,summary!A2760,olah!$B$2:B17758,summary!B2760,olah!$S$2:S17758,"Late")</f>
        <v>0</v>
      </c>
      <c r="K2760">
        <f t="shared" si="43"/>
        <v>14</v>
      </c>
      <c r="L2760">
        <f>COUNTIFS(olah!$Q2760:Q17758,summary!A2760,olah!$B2760:B17758,summary!B2760,olah!$N2760:N17758,summary!C2760,olah!$P2760:P17758,summary!D2760,olah!$T2760:T17758,"On Time CO")</f>
        <v>1</v>
      </c>
      <c r="M2760">
        <f>COUNTIFS(olah!$Q$2:Q17758,summary!A2760,olah!$B$2:B17758,summary!B2760,olah!$T$2:T17758,"On Time CO")</f>
        <v>16</v>
      </c>
      <c r="N2760">
        <f>COUNTIFS(olah!$Q2760:Q17758,summary!A2760,olah!$B2760:B17758,summary!B2760,olah!$N2760:N17758,summary!C2760,olah!$P2760:P17758,summary!D2760,olah!$T2760:T17758,"Overtime")</f>
        <v>0</v>
      </c>
      <c r="O2760">
        <f>COUNTIFS(olah!$Q$2:Q17758,summary!A2760,olah!$B$2:B17758,summary!B2760,olah!$T$2:T17758,"Overtime")</f>
        <v>0</v>
      </c>
      <c r="P2760">
        <f>COUNTIFS(olah!$Q2760:Q17758,summary!A2760,olah!$B2760:B17758,summary!B2760,olah!$N2760:N17758,summary!C2760,olah!$P2760:P17758,summary!D2760,olah!$T2760:T17758,"Early")</f>
        <v>0</v>
      </c>
      <c r="Q2760">
        <f>COUNTIFS(olah!$Q$2:Q17758,summary!A2760,olah!$B$2:B17758,summary!B2760,olah!$T$2:T17758,"Early")</f>
        <v>0</v>
      </c>
      <c r="R2760">
        <f>COUNTIFS(olah!$Q2760:Q17758,summary!A2760,olah!$B2760:B17758,summary!B2760,olah!$N2760:N17758,summary!C2760,olah!$P2760:P17758,summary!D2760,olah!$T2760:T17758,"NA CO")</f>
        <v>0</v>
      </c>
      <c r="S2760">
        <f>COUNTIFS(olah!$Q$2:Q17758,summary!A2760,olah!$B$2:B17758,summary!B2760,olah!$T$2:T17758,"NA CO")</f>
        <v>1</v>
      </c>
      <c r="T2760" t="str">
        <f>olah!R2760</f>
        <v>Attendance</v>
      </c>
      <c r="U2760" t="str">
        <f>IF(T2760="Permit", olah!T2760, "No Permit")</f>
        <v>No Permit</v>
      </c>
    </row>
    <row r="2761" spans="1:21" hidden="1" x14ac:dyDescent="0.3">
      <c r="A2761" s="23">
        <v>44561</v>
      </c>
      <c r="B2761" t="s">
        <v>675</v>
      </c>
      <c r="C2761" t="s">
        <v>676</v>
      </c>
      <c r="D2761" t="s">
        <v>9024</v>
      </c>
      <c r="E2761" t="str">
        <f>VLOOKUP(B2761,olah!$B:$P,2,0)</f>
        <v>2021-12-01</v>
      </c>
      <c r="F2761">
        <f>COUNTIFS(parameter!$J$4:$J$34,summary!A2761,parameter!$I$4:$I$34,"&gt;="&amp;summary!$E2761)</f>
        <v>31</v>
      </c>
      <c r="G2761">
        <f>COUNTIFS(olah!$Q2761:Q17759,summary!A2761,olah!$B2761:B17759,summary!B2761,olah!$N2761:N17759,summary!C2761,olah!$P2761:P17759,summary!D2761,olah!$S2761:S17759,"On Time")</f>
        <v>1</v>
      </c>
      <c r="H2761">
        <f>COUNTIFS(olah!$Q$2:Q17759,summary!A2761,olah!$B$2:B17759,summary!B2761,olah!$S$2:S17759,"On Time")</f>
        <v>17</v>
      </c>
      <c r="I2761">
        <f>COUNTIFS(olah!$Q2761:Q17759,summary!A2761,olah!$B2761:B17759,summary!B2761,olah!$N2761:N17759,summary!C2761,olah!$P2761:P17759,summary!D2761,olah!$S2761:S17759,"Late")</f>
        <v>0</v>
      </c>
      <c r="J2761">
        <f>COUNTIFS(olah!$Q$2:Q17759,summary!A2761,olah!$B$2:B17759,summary!B2761,olah!$S$2:S17759,"Late")</f>
        <v>0</v>
      </c>
      <c r="K2761">
        <f t="shared" si="43"/>
        <v>14</v>
      </c>
      <c r="L2761">
        <f>COUNTIFS(olah!$Q2761:Q17759,summary!A2761,olah!$B2761:B17759,summary!B2761,olah!$N2761:N17759,summary!C2761,olah!$P2761:P17759,summary!D2761,olah!$T2761:T17759,"On Time CO")</f>
        <v>0</v>
      </c>
      <c r="M2761">
        <f>COUNTIFS(olah!$Q$2:Q17759,summary!A2761,olah!$B$2:B17759,summary!B2761,olah!$T$2:T17759,"On Time CO")</f>
        <v>16</v>
      </c>
      <c r="N2761">
        <f>COUNTIFS(olah!$Q2761:Q17759,summary!A2761,olah!$B2761:B17759,summary!B2761,olah!$N2761:N17759,summary!C2761,olah!$P2761:P17759,summary!D2761,olah!$T2761:T17759,"Overtime")</f>
        <v>0</v>
      </c>
      <c r="O2761">
        <f>COUNTIFS(olah!$Q$2:Q17759,summary!A2761,olah!$B$2:B17759,summary!B2761,olah!$T$2:T17759,"Overtime")</f>
        <v>0</v>
      </c>
      <c r="P2761">
        <f>COUNTIFS(olah!$Q2761:Q17759,summary!A2761,olah!$B2761:B17759,summary!B2761,olah!$N2761:N17759,summary!C2761,olah!$P2761:P17759,summary!D2761,olah!$T2761:T17759,"Early")</f>
        <v>0</v>
      </c>
      <c r="Q2761">
        <f>COUNTIFS(olah!$Q$2:Q17759,summary!A2761,olah!$B$2:B17759,summary!B2761,olah!$T$2:T17759,"Early")</f>
        <v>0</v>
      </c>
      <c r="R2761">
        <f>COUNTIFS(olah!$Q2761:Q17759,summary!A2761,olah!$B2761:B17759,summary!B2761,olah!$N2761:N17759,summary!C2761,olah!$P2761:P17759,summary!D2761,olah!$T2761:T17759,"NA CO")</f>
        <v>1</v>
      </c>
      <c r="S2761">
        <f>COUNTIFS(olah!$Q$2:Q17759,summary!A2761,olah!$B$2:B17759,summary!B2761,olah!$T$2:T17759,"NA CO")</f>
        <v>1</v>
      </c>
      <c r="T2761" t="str">
        <f>olah!R2761</f>
        <v>Daily Journey</v>
      </c>
      <c r="U2761" t="str">
        <f>IF(T2761="Permit", olah!T2761, "No Permit")</f>
        <v>No Permit</v>
      </c>
    </row>
    <row r="2762" spans="1:21" hidden="1" x14ac:dyDescent="0.3">
      <c r="A2762" s="23">
        <v>44561</v>
      </c>
      <c r="B2762" t="s">
        <v>675</v>
      </c>
      <c r="C2762" t="s">
        <v>28</v>
      </c>
      <c r="D2762" t="s">
        <v>10213</v>
      </c>
      <c r="E2762" t="str">
        <f>VLOOKUP(B2762,olah!$B:$P,2,0)</f>
        <v>2021-12-01</v>
      </c>
      <c r="F2762">
        <f>COUNTIFS(parameter!$J$4:$J$34,summary!A2762,parameter!$I$4:$I$34,"&gt;="&amp;summary!$E2762)</f>
        <v>31</v>
      </c>
      <c r="G2762">
        <f>COUNTIFS(olah!$Q2762:Q17760,summary!A2762,olah!$B2762:B17760,summary!B2762,olah!$N2762:N17760,summary!C2762,olah!$P2762:P17760,summary!D2762,olah!$S2762:S17760,"On Time")</f>
        <v>1</v>
      </c>
      <c r="H2762">
        <f>COUNTIFS(olah!$Q$2:Q17760,summary!A2762,olah!$B$2:B17760,summary!B2762,olah!$S$2:S17760,"On Time")</f>
        <v>17</v>
      </c>
      <c r="I2762">
        <f>COUNTIFS(olah!$Q2762:Q17760,summary!A2762,olah!$B2762:B17760,summary!B2762,olah!$N2762:N17760,summary!C2762,olah!$P2762:P17760,summary!D2762,olah!$S2762:S17760,"Late")</f>
        <v>0</v>
      </c>
      <c r="J2762">
        <f>COUNTIFS(olah!$Q$2:Q17760,summary!A2762,olah!$B$2:B17760,summary!B2762,olah!$S$2:S17760,"Late")</f>
        <v>0</v>
      </c>
      <c r="K2762">
        <f t="shared" si="43"/>
        <v>14</v>
      </c>
      <c r="L2762">
        <f>COUNTIFS(olah!$Q2762:Q17760,summary!A2762,olah!$B2762:B17760,summary!B2762,olah!$N2762:N17760,summary!C2762,olah!$P2762:P17760,summary!D2762,olah!$T2762:T17760,"On Time CO")</f>
        <v>1</v>
      </c>
      <c r="M2762">
        <f>COUNTIFS(olah!$Q$2:Q17760,summary!A2762,olah!$B$2:B17760,summary!B2762,olah!$T$2:T17760,"On Time CO")</f>
        <v>16</v>
      </c>
      <c r="N2762">
        <f>COUNTIFS(olah!$Q2762:Q17760,summary!A2762,olah!$B2762:B17760,summary!B2762,olah!$N2762:N17760,summary!C2762,olah!$P2762:P17760,summary!D2762,olah!$T2762:T17760,"Overtime")</f>
        <v>0</v>
      </c>
      <c r="O2762">
        <f>COUNTIFS(olah!$Q$2:Q17760,summary!A2762,olah!$B$2:B17760,summary!B2762,olah!$T$2:T17760,"Overtime")</f>
        <v>0</v>
      </c>
      <c r="P2762">
        <f>COUNTIFS(olah!$Q2762:Q17760,summary!A2762,olah!$B2762:B17760,summary!B2762,olah!$N2762:N17760,summary!C2762,olah!$P2762:P17760,summary!D2762,olah!$T2762:T17760,"Early")</f>
        <v>0</v>
      </c>
      <c r="Q2762">
        <f>COUNTIFS(olah!$Q$2:Q17760,summary!A2762,olah!$B$2:B17760,summary!B2762,olah!$T$2:T17760,"Early")</f>
        <v>0</v>
      </c>
      <c r="R2762">
        <f>COUNTIFS(olah!$Q2762:Q17760,summary!A2762,olah!$B2762:B17760,summary!B2762,olah!$N2762:N17760,summary!C2762,olah!$P2762:P17760,summary!D2762,olah!$T2762:T17760,"NA CO")</f>
        <v>0</v>
      </c>
      <c r="S2762">
        <f>COUNTIFS(olah!$Q$2:Q17760,summary!A2762,olah!$B$2:B17760,summary!B2762,olah!$T$2:T17760,"NA CO")</f>
        <v>1</v>
      </c>
      <c r="T2762" t="str">
        <f>olah!R2762</f>
        <v>Attendance</v>
      </c>
      <c r="U2762" t="str">
        <f>IF(T2762="Permit", olah!T2762, "No Permit")</f>
        <v>No Permit</v>
      </c>
    </row>
    <row r="2763" spans="1:21" hidden="1" x14ac:dyDescent="0.3">
      <c r="A2763" s="23">
        <v>44561</v>
      </c>
      <c r="B2763" t="s">
        <v>675</v>
      </c>
      <c r="C2763" t="s">
        <v>677</v>
      </c>
      <c r="D2763" t="s">
        <v>7927</v>
      </c>
      <c r="E2763" t="str">
        <f>VLOOKUP(B2763,olah!$B:$P,2,0)</f>
        <v>2021-12-01</v>
      </c>
      <c r="F2763">
        <f>COUNTIFS(parameter!$J$4:$J$34,summary!A2763,parameter!$I$4:$I$34,"&gt;="&amp;summary!$E2763)</f>
        <v>31</v>
      </c>
      <c r="G2763">
        <f>COUNTIFS(olah!$Q2763:Q17761,summary!A2763,olah!$B2763:B17761,summary!B2763,olah!$N2763:N17761,summary!C2763,olah!$P2763:P17761,summary!D2763,olah!$S2763:S17761,"On Time")</f>
        <v>1</v>
      </c>
      <c r="H2763">
        <f>COUNTIFS(olah!$Q$2:Q17761,summary!A2763,olah!$B$2:B17761,summary!B2763,olah!$S$2:S17761,"On Time")</f>
        <v>17</v>
      </c>
      <c r="I2763">
        <f>COUNTIFS(olah!$Q2763:Q17761,summary!A2763,olah!$B2763:B17761,summary!B2763,olah!$N2763:N17761,summary!C2763,olah!$P2763:P17761,summary!D2763,olah!$S2763:S17761,"Late")</f>
        <v>0</v>
      </c>
      <c r="J2763">
        <f>COUNTIFS(olah!$Q$2:Q17761,summary!A2763,olah!$B$2:B17761,summary!B2763,olah!$S$2:S17761,"Late")</f>
        <v>0</v>
      </c>
      <c r="K2763">
        <f t="shared" si="43"/>
        <v>14</v>
      </c>
      <c r="L2763">
        <f>COUNTIFS(olah!$Q2763:Q17761,summary!A2763,olah!$B2763:B17761,summary!B2763,olah!$N2763:N17761,summary!C2763,olah!$P2763:P17761,summary!D2763,olah!$T2763:T17761,"On Time CO")</f>
        <v>1</v>
      </c>
      <c r="M2763">
        <f>COUNTIFS(olah!$Q$2:Q17761,summary!A2763,olah!$B$2:B17761,summary!B2763,olah!$T$2:T17761,"On Time CO")</f>
        <v>16</v>
      </c>
      <c r="N2763">
        <f>COUNTIFS(olah!$Q2763:Q17761,summary!A2763,olah!$B2763:B17761,summary!B2763,olah!$N2763:N17761,summary!C2763,olah!$P2763:P17761,summary!D2763,olah!$T2763:T17761,"Overtime")</f>
        <v>0</v>
      </c>
      <c r="O2763">
        <f>COUNTIFS(olah!$Q$2:Q17761,summary!A2763,olah!$B$2:B17761,summary!B2763,olah!$T$2:T17761,"Overtime")</f>
        <v>0</v>
      </c>
      <c r="P2763">
        <f>COUNTIFS(olah!$Q2763:Q17761,summary!A2763,olah!$B2763:B17761,summary!B2763,olah!$N2763:N17761,summary!C2763,olah!$P2763:P17761,summary!D2763,olah!$T2763:T17761,"Early")</f>
        <v>0</v>
      </c>
      <c r="Q2763">
        <f>COUNTIFS(olah!$Q$2:Q17761,summary!A2763,olah!$B$2:B17761,summary!B2763,olah!$T$2:T17761,"Early")</f>
        <v>0</v>
      </c>
      <c r="R2763">
        <f>COUNTIFS(olah!$Q2763:Q17761,summary!A2763,olah!$B2763:B17761,summary!B2763,olah!$N2763:N17761,summary!C2763,olah!$P2763:P17761,summary!D2763,olah!$T2763:T17761,"NA CO")</f>
        <v>0</v>
      </c>
      <c r="S2763">
        <f>COUNTIFS(olah!$Q$2:Q17761,summary!A2763,olah!$B$2:B17761,summary!B2763,olah!$T$2:T17761,"NA CO")</f>
        <v>1</v>
      </c>
      <c r="T2763" t="str">
        <f>olah!R2763</f>
        <v>Daily Journey</v>
      </c>
      <c r="U2763" t="str">
        <f>IF(T2763="Permit", olah!T2763, "No Permit")</f>
        <v>No Permit</v>
      </c>
    </row>
    <row r="2764" spans="1:21" hidden="1" x14ac:dyDescent="0.3">
      <c r="A2764" s="23">
        <v>44561</v>
      </c>
      <c r="B2764" t="s">
        <v>675</v>
      </c>
      <c r="C2764" t="s">
        <v>28</v>
      </c>
      <c r="D2764" t="s">
        <v>11610</v>
      </c>
      <c r="E2764" t="str">
        <f>VLOOKUP(B2764,olah!$B:$P,2,0)</f>
        <v>2021-12-01</v>
      </c>
      <c r="F2764">
        <f>COUNTIFS(parameter!$J$4:$J$34,summary!A2764,parameter!$I$4:$I$34,"&gt;="&amp;summary!$E2764)</f>
        <v>31</v>
      </c>
      <c r="G2764">
        <f>COUNTIFS(olah!$Q2764:Q17762,summary!A2764,olah!$B2764:B17762,summary!B2764,olah!$N2764:N17762,summary!C2764,olah!$P2764:P17762,summary!D2764,olah!$S2764:S17762,"On Time")</f>
        <v>1</v>
      </c>
      <c r="H2764">
        <f>COUNTIFS(olah!$Q$2:Q17762,summary!A2764,olah!$B$2:B17762,summary!B2764,olah!$S$2:S17762,"On Time")</f>
        <v>17</v>
      </c>
      <c r="I2764">
        <f>COUNTIFS(olah!$Q2764:Q17762,summary!A2764,olah!$B2764:B17762,summary!B2764,olah!$N2764:N17762,summary!C2764,olah!$P2764:P17762,summary!D2764,olah!$S2764:S17762,"Late")</f>
        <v>0</v>
      </c>
      <c r="J2764">
        <f>COUNTIFS(olah!$Q$2:Q17762,summary!A2764,olah!$B$2:B17762,summary!B2764,olah!$S$2:S17762,"Late")</f>
        <v>0</v>
      </c>
      <c r="K2764">
        <f t="shared" si="43"/>
        <v>14</v>
      </c>
      <c r="L2764">
        <f>COUNTIFS(olah!$Q2764:Q17762,summary!A2764,olah!$B2764:B17762,summary!B2764,olah!$N2764:N17762,summary!C2764,olah!$P2764:P17762,summary!D2764,olah!$T2764:T17762,"On Time CO")</f>
        <v>1</v>
      </c>
      <c r="M2764">
        <f>COUNTIFS(olah!$Q$2:Q17762,summary!A2764,olah!$B$2:B17762,summary!B2764,olah!$T$2:T17762,"On Time CO")</f>
        <v>16</v>
      </c>
      <c r="N2764">
        <f>COUNTIFS(olah!$Q2764:Q17762,summary!A2764,olah!$B2764:B17762,summary!B2764,olah!$N2764:N17762,summary!C2764,olah!$P2764:P17762,summary!D2764,olah!$T2764:T17762,"Overtime")</f>
        <v>0</v>
      </c>
      <c r="O2764">
        <f>COUNTIFS(olah!$Q$2:Q17762,summary!A2764,olah!$B$2:B17762,summary!B2764,olah!$T$2:T17762,"Overtime")</f>
        <v>0</v>
      </c>
      <c r="P2764">
        <f>COUNTIFS(olah!$Q2764:Q17762,summary!A2764,olah!$B2764:B17762,summary!B2764,olah!$N2764:N17762,summary!C2764,olah!$P2764:P17762,summary!D2764,olah!$T2764:T17762,"Early")</f>
        <v>0</v>
      </c>
      <c r="Q2764">
        <f>COUNTIFS(olah!$Q$2:Q17762,summary!A2764,olah!$B$2:B17762,summary!B2764,olah!$T$2:T17762,"Early")</f>
        <v>0</v>
      </c>
      <c r="R2764">
        <f>COUNTIFS(olah!$Q2764:Q17762,summary!A2764,olah!$B2764:B17762,summary!B2764,olah!$N2764:N17762,summary!C2764,olah!$P2764:P17762,summary!D2764,olah!$T2764:T17762,"NA CO")</f>
        <v>0</v>
      </c>
      <c r="S2764">
        <f>COUNTIFS(olah!$Q$2:Q17762,summary!A2764,olah!$B$2:B17762,summary!B2764,olah!$T$2:T17762,"NA CO")</f>
        <v>1</v>
      </c>
      <c r="T2764" t="str">
        <f>olah!R2764</f>
        <v>Attendance</v>
      </c>
      <c r="U2764" t="str">
        <f>IF(T2764="Permit", olah!T2764, "No Permit")</f>
        <v>No Permit</v>
      </c>
    </row>
    <row r="2765" spans="1:21" hidden="1" x14ac:dyDescent="0.3">
      <c r="A2765" s="23">
        <v>44561</v>
      </c>
      <c r="B2765" t="s">
        <v>675</v>
      </c>
      <c r="C2765" t="s">
        <v>677</v>
      </c>
      <c r="D2765" t="s">
        <v>9025</v>
      </c>
      <c r="E2765" t="str">
        <f>VLOOKUP(B2765,olah!$B:$P,2,0)</f>
        <v>2021-12-01</v>
      </c>
      <c r="F2765">
        <f>COUNTIFS(parameter!$J$4:$J$34,summary!A2765,parameter!$I$4:$I$34,"&gt;="&amp;summary!$E2765)</f>
        <v>31</v>
      </c>
      <c r="G2765">
        <f>COUNTIFS(olah!$Q2765:Q17763,summary!A2765,olah!$B2765:B17763,summary!B2765,olah!$N2765:N17763,summary!C2765,olah!$P2765:P17763,summary!D2765,olah!$S2765:S17763,"On Time")</f>
        <v>1</v>
      </c>
      <c r="H2765">
        <f>COUNTIFS(olah!$Q$2:Q17763,summary!A2765,olah!$B$2:B17763,summary!B2765,olah!$S$2:S17763,"On Time")</f>
        <v>17</v>
      </c>
      <c r="I2765">
        <f>COUNTIFS(olah!$Q2765:Q17763,summary!A2765,olah!$B2765:B17763,summary!B2765,olah!$N2765:N17763,summary!C2765,olah!$P2765:P17763,summary!D2765,olah!$S2765:S17763,"Late")</f>
        <v>0</v>
      </c>
      <c r="J2765">
        <f>COUNTIFS(olah!$Q$2:Q17763,summary!A2765,olah!$B$2:B17763,summary!B2765,olah!$S$2:S17763,"Late")</f>
        <v>0</v>
      </c>
      <c r="K2765">
        <f t="shared" si="43"/>
        <v>14</v>
      </c>
      <c r="L2765">
        <f>COUNTIFS(olah!$Q2765:Q17763,summary!A2765,olah!$B2765:B17763,summary!B2765,olah!$N2765:N17763,summary!C2765,olah!$P2765:P17763,summary!D2765,olah!$T2765:T17763,"On Time CO")</f>
        <v>1</v>
      </c>
      <c r="M2765">
        <f>COUNTIFS(olah!$Q$2:Q17763,summary!A2765,olah!$B$2:B17763,summary!B2765,olah!$T$2:T17763,"On Time CO")</f>
        <v>16</v>
      </c>
      <c r="N2765">
        <f>COUNTIFS(olah!$Q2765:Q17763,summary!A2765,olah!$B2765:B17763,summary!B2765,olah!$N2765:N17763,summary!C2765,olah!$P2765:P17763,summary!D2765,olah!$T2765:T17763,"Overtime")</f>
        <v>0</v>
      </c>
      <c r="O2765">
        <f>COUNTIFS(olah!$Q$2:Q17763,summary!A2765,olah!$B$2:B17763,summary!B2765,olah!$T$2:T17763,"Overtime")</f>
        <v>0</v>
      </c>
      <c r="P2765">
        <f>COUNTIFS(olah!$Q2765:Q17763,summary!A2765,olah!$B2765:B17763,summary!B2765,olah!$N2765:N17763,summary!C2765,olah!$P2765:P17763,summary!D2765,olah!$T2765:T17763,"Early")</f>
        <v>0</v>
      </c>
      <c r="Q2765">
        <f>COUNTIFS(olah!$Q$2:Q17763,summary!A2765,olah!$B$2:B17763,summary!B2765,olah!$T$2:T17763,"Early")</f>
        <v>0</v>
      </c>
      <c r="R2765">
        <f>COUNTIFS(olah!$Q2765:Q17763,summary!A2765,olah!$B2765:B17763,summary!B2765,olah!$N2765:N17763,summary!C2765,olah!$P2765:P17763,summary!D2765,olah!$T2765:T17763,"NA CO")</f>
        <v>0</v>
      </c>
      <c r="S2765">
        <f>COUNTIFS(olah!$Q$2:Q17763,summary!A2765,olah!$B$2:B17763,summary!B2765,olah!$T$2:T17763,"NA CO")</f>
        <v>1</v>
      </c>
      <c r="T2765" t="str">
        <f>olah!R2765</f>
        <v>Daily Journey</v>
      </c>
      <c r="U2765" t="str">
        <f>IF(T2765="Permit", olah!T2765, "No Permit")</f>
        <v>No Permit</v>
      </c>
    </row>
    <row r="2766" spans="1:21" hidden="1" x14ac:dyDescent="0.3">
      <c r="A2766" s="23">
        <v>44561</v>
      </c>
      <c r="B2766" t="s">
        <v>675</v>
      </c>
      <c r="C2766" t="s">
        <v>28</v>
      </c>
      <c r="D2766" t="s">
        <v>10214</v>
      </c>
      <c r="E2766" t="str">
        <f>VLOOKUP(B2766,olah!$B:$P,2,0)</f>
        <v>2021-12-01</v>
      </c>
      <c r="F2766">
        <f>COUNTIFS(parameter!$J$4:$J$34,summary!A2766,parameter!$I$4:$I$34,"&gt;="&amp;summary!$E2766)</f>
        <v>31</v>
      </c>
      <c r="G2766">
        <f>COUNTIFS(olah!$Q2766:Q17764,summary!A2766,olah!$B2766:B17764,summary!B2766,olah!$N2766:N17764,summary!C2766,olah!$P2766:P17764,summary!D2766,olah!$S2766:S17764,"On Time")</f>
        <v>1</v>
      </c>
      <c r="H2766">
        <f>COUNTIFS(olah!$Q$2:Q17764,summary!A2766,olah!$B$2:B17764,summary!B2766,olah!$S$2:S17764,"On Time")</f>
        <v>17</v>
      </c>
      <c r="I2766">
        <f>COUNTIFS(olah!$Q2766:Q17764,summary!A2766,olah!$B2766:B17764,summary!B2766,olah!$N2766:N17764,summary!C2766,olah!$P2766:P17764,summary!D2766,olah!$S2766:S17764,"Late")</f>
        <v>0</v>
      </c>
      <c r="J2766">
        <f>COUNTIFS(olah!$Q$2:Q17764,summary!A2766,olah!$B$2:B17764,summary!B2766,olah!$S$2:S17764,"Late")</f>
        <v>0</v>
      </c>
      <c r="K2766">
        <f t="shared" si="43"/>
        <v>14</v>
      </c>
      <c r="L2766">
        <f>COUNTIFS(olah!$Q2766:Q17764,summary!A2766,olah!$B2766:B17764,summary!B2766,olah!$N2766:N17764,summary!C2766,olah!$P2766:P17764,summary!D2766,olah!$T2766:T17764,"On Time CO")</f>
        <v>1</v>
      </c>
      <c r="M2766">
        <f>COUNTIFS(olah!$Q$2:Q17764,summary!A2766,olah!$B$2:B17764,summary!B2766,olah!$T$2:T17764,"On Time CO")</f>
        <v>16</v>
      </c>
      <c r="N2766">
        <f>COUNTIFS(olah!$Q2766:Q17764,summary!A2766,olah!$B2766:B17764,summary!B2766,olah!$N2766:N17764,summary!C2766,olah!$P2766:P17764,summary!D2766,olah!$T2766:T17764,"Overtime")</f>
        <v>0</v>
      </c>
      <c r="O2766">
        <f>COUNTIFS(olah!$Q$2:Q17764,summary!A2766,olah!$B$2:B17764,summary!B2766,olah!$T$2:T17764,"Overtime")</f>
        <v>0</v>
      </c>
      <c r="P2766">
        <f>COUNTIFS(olah!$Q2766:Q17764,summary!A2766,olah!$B2766:B17764,summary!B2766,olah!$N2766:N17764,summary!C2766,olah!$P2766:P17764,summary!D2766,olah!$T2766:T17764,"Early")</f>
        <v>0</v>
      </c>
      <c r="Q2766">
        <f>COUNTIFS(olah!$Q$2:Q17764,summary!A2766,olah!$B$2:B17764,summary!B2766,olah!$T$2:T17764,"Early")</f>
        <v>0</v>
      </c>
      <c r="R2766">
        <f>COUNTIFS(olah!$Q2766:Q17764,summary!A2766,olah!$B2766:B17764,summary!B2766,olah!$N2766:N17764,summary!C2766,olah!$P2766:P17764,summary!D2766,olah!$T2766:T17764,"NA CO")</f>
        <v>0</v>
      </c>
      <c r="S2766">
        <f>COUNTIFS(olah!$Q$2:Q17764,summary!A2766,olah!$B$2:B17764,summary!B2766,olah!$T$2:T17764,"NA CO")</f>
        <v>1</v>
      </c>
      <c r="T2766" t="str">
        <f>olah!R2766</f>
        <v>Attendance</v>
      </c>
      <c r="U2766" t="str">
        <f>IF(T2766="Permit", olah!T2766, "No Permit")</f>
        <v>No Permit</v>
      </c>
    </row>
    <row r="2767" spans="1:21" hidden="1" x14ac:dyDescent="0.3">
      <c r="A2767" s="23">
        <v>44561</v>
      </c>
      <c r="B2767" t="s">
        <v>680</v>
      </c>
      <c r="C2767" t="s">
        <v>28</v>
      </c>
      <c r="D2767" t="s">
        <v>1390</v>
      </c>
      <c r="E2767" t="str">
        <f>VLOOKUP(B2767,olah!$B:$P,2,0)</f>
        <v>2021-12-01</v>
      </c>
      <c r="F2767">
        <f>COUNTIFS(parameter!$J$4:$J$34,summary!A2767,parameter!$I$4:$I$34,"&gt;="&amp;summary!$E2767)</f>
        <v>31</v>
      </c>
      <c r="G2767">
        <f>COUNTIFS(olah!$Q2767:Q17765,summary!A2767,olah!$B2767:B17765,summary!B2767,olah!$N2767:N17765,summary!C2767,olah!$P2767:P17765,summary!D2767,olah!$S2767:S17765,"On Time")</f>
        <v>0</v>
      </c>
      <c r="H2767">
        <f>COUNTIFS(olah!$Q$2:Q17765,summary!A2767,olah!$B$2:B17765,summary!B2767,olah!$S$2:S17765,"On Time")</f>
        <v>1</v>
      </c>
      <c r="I2767">
        <f>COUNTIFS(olah!$Q2767:Q17765,summary!A2767,olah!$B2767:B17765,summary!B2767,olah!$N2767:N17765,summary!C2767,olah!$P2767:P17765,summary!D2767,olah!$S2767:S17765,"Late")</f>
        <v>1</v>
      </c>
      <c r="J2767">
        <f>COUNTIFS(olah!$Q$2:Q17765,summary!A2767,olah!$B$2:B17765,summary!B2767,olah!$S$2:S17765,"Late")</f>
        <v>7</v>
      </c>
      <c r="K2767">
        <f t="shared" si="43"/>
        <v>22</v>
      </c>
      <c r="L2767">
        <f>COUNTIFS(olah!$Q2767:Q17765,summary!A2767,olah!$B2767:B17765,summary!B2767,olah!$N2767:N17765,summary!C2767,olah!$P2767:P17765,summary!D2767,olah!$T2767:T17765,"On Time CO")</f>
        <v>1</v>
      </c>
      <c r="M2767">
        <f>COUNTIFS(olah!$Q$2:Q17765,summary!A2767,olah!$B$2:B17765,summary!B2767,olah!$T$2:T17765,"On Time CO")</f>
        <v>2</v>
      </c>
      <c r="N2767">
        <f>COUNTIFS(olah!$Q2767:Q17765,summary!A2767,olah!$B2767:B17765,summary!B2767,olah!$N2767:N17765,summary!C2767,olah!$P2767:P17765,summary!D2767,olah!$T2767:T17765,"Overtime")</f>
        <v>0</v>
      </c>
      <c r="O2767">
        <f>COUNTIFS(olah!$Q$2:Q17765,summary!A2767,olah!$B$2:B17765,summary!B2767,olah!$T$2:T17765,"Overtime")</f>
        <v>4</v>
      </c>
      <c r="P2767">
        <f>COUNTIFS(olah!$Q2767:Q17765,summary!A2767,olah!$B2767:B17765,summary!B2767,olah!$N2767:N17765,summary!C2767,olah!$P2767:P17765,summary!D2767,olah!$T2767:T17765,"Early")</f>
        <v>0</v>
      </c>
      <c r="Q2767">
        <f>COUNTIFS(olah!$Q$2:Q17765,summary!A2767,olah!$B$2:B17765,summary!B2767,olah!$T$2:T17765,"Early")</f>
        <v>0</v>
      </c>
      <c r="R2767">
        <f>COUNTIFS(olah!$Q2767:Q17765,summary!A2767,olah!$B2767:B17765,summary!B2767,olah!$N2767:N17765,summary!C2767,olah!$P2767:P17765,summary!D2767,olah!$T2767:T17765,"NA CO")</f>
        <v>0</v>
      </c>
      <c r="S2767">
        <f>COUNTIFS(olah!$Q$2:Q17765,summary!A2767,olah!$B$2:B17765,summary!B2767,olah!$T$2:T17765,"NA CO")</f>
        <v>2</v>
      </c>
      <c r="T2767" t="str">
        <f>olah!R2767</f>
        <v>Attendance</v>
      </c>
      <c r="U2767" t="str">
        <f>IF(T2767="Permit", olah!T2767, "No Permit")</f>
        <v>No Permit</v>
      </c>
    </row>
    <row r="2768" spans="1:21" hidden="1" x14ac:dyDescent="0.3">
      <c r="A2768" s="23">
        <v>44561</v>
      </c>
      <c r="B2768" t="s">
        <v>680</v>
      </c>
      <c r="C2768" t="s">
        <v>28</v>
      </c>
      <c r="D2768" t="s">
        <v>5935</v>
      </c>
      <c r="E2768" t="str">
        <f>VLOOKUP(B2768,olah!$B:$P,2,0)</f>
        <v>2021-12-01</v>
      </c>
      <c r="F2768">
        <f>COUNTIFS(parameter!$J$4:$J$34,summary!A2768,parameter!$I$4:$I$34,"&gt;="&amp;summary!$E2768)</f>
        <v>31</v>
      </c>
      <c r="G2768">
        <f>COUNTIFS(olah!$Q2768:Q17766,summary!A2768,olah!$B2768:B17766,summary!B2768,olah!$N2768:N17766,summary!C2768,olah!$P2768:P17766,summary!D2768,olah!$S2768:S17766,"On Time")</f>
        <v>0</v>
      </c>
      <c r="H2768">
        <f>COUNTIFS(olah!$Q$2:Q17766,summary!A2768,olah!$B$2:B17766,summary!B2768,olah!$S$2:S17766,"On Time")</f>
        <v>1</v>
      </c>
      <c r="I2768">
        <f>COUNTIFS(olah!$Q2768:Q17766,summary!A2768,olah!$B2768:B17766,summary!B2768,olah!$N2768:N17766,summary!C2768,olah!$P2768:P17766,summary!D2768,olah!$S2768:S17766,"Late")</f>
        <v>1</v>
      </c>
      <c r="J2768">
        <f>COUNTIFS(olah!$Q$2:Q17766,summary!A2768,olah!$B$2:B17766,summary!B2768,olah!$S$2:S17766,"Late")</f>
        <v>7</v>
      </c>
      <c r="K2768">
        <f t="shared" si="43"/>
        <v>22</v>
      </c>
      <c r="L2768">
        <f>COUNTIFS(olah!$Q2768:Q17766,summary!A2768,olah!$B2768:B17766,summary!B2768,olah!$N2768:N17766,summary!C2768,olah!$P2768:P17766,summary!D2768,olah!$T2768:T17766,"On Time CO")</f>
        <v>1</v>
      </c>
      <c r="M2768">
        <f>COUNTIFS(olah!$Q$2:Q17766,summary!A2768,olah!$B$2:B17766,summary!B2768,olah!$T$2:T17766,"On Time CO")</f>
        <v>2</v>
      </c>
      <c r="N2768">
        <f>COUNTIFS(olah!$Q2768:Q17766,summary!A2768,olah!$B2768:B17766,summary!B2768,olah!$N2768:N17766,summary!C2768,olah!$P2768:P17766,summary!D2768,olah!$T2768:T17766,"Overtime")</f>
        <v>0</v>
      </c>
      <c r="O2768">
        <f>COUNTIFS(olah!$Q$2:Q17766,summary!A2768,olah!$B$2:B17766,summary!B2768,olah!$T$2:T17766,"Overtime")</f>
        <v>4</v>
      </c>
      <c r="P2768">
        <f>COUNTIFS(olah!$Q2768:Q17766,summary!A2768,olah!$B2768:B17766,summary!B2768,olah!$N2768:N17766,summary!C2768,olah!$P2768:P17766,summary!D2768,olah!$T2768:T17766,"Early")</f>
        <v>0</v>
      </c>
      <c r="Q2768">
        <f>COUNTIFS(olah!$Q$2:Q17766,summary!A2768,olah!$B$2:B17766,summary!B2768,olah!$T$2:T17766,"Early")</f>
        <v>0</v>
      </c>
      <c r="R2768">
        <f>COUNTIFS(olah!$Q2768:Q17766,summary!A2768,olah!$B2768:B17766,summary!B2768,olah!$N2768:N17766,summary!C2768,olah!$P2768:P17766,summary!D2768,olah!$T2768:T17766,"NA CO")</f>
        <v>0</v>
      </c>
      <c r="S2768">
        <f>COUNTIFS(olah!$Q$2:Q17766,summary!A2768,olah!$B$2:B17766,summary!B2768,olah!$T$2:T17766,"NA CO")</f>
        <v>2</v>
      </c>
      <c r="T2768" t="str">
        <f>olah!R2768</f>
        <v>Attendance</v>
      </c>
      <c r="U2768" t="str">
        <f>IF(T2768="Permit", olah!T2768, "No Permit")</f>
        <v>No Permit</v>
      </c>
    </row>
    <row r="2769" spans="1:21" hidden="1" x14ac:dyDescent="0.3">
      <c r="A2769" s="23">
        <v>44561</v>
      </c>
      <c r="B2769" t="s">
        <v>680</v>
      </c>
      <c r="C2769" t="s">
        <v>28</v>
      </c>
      <c r="D2769" t="s">
        <v>11600</v>
      </c>
      <c r="E2769" t="str">
        <f>VLOOKUP(B2769,olah!$B:$P,2,0)</f>
        <v>2021-12-01</v>
      </c>
      <c r="F2769">
        <f>COUNTIFS(parameter!$J$4:$J$34,summary!A2769,parameter!$I$4:$I$34,"&gt;="&amp;summary!$E2769)</f>
        <v>31</v>
      </c>
      <c r="G2769">
        <f>COUNTIFS(olah!$Q2769:Q17767,summary!A2769,olah!$B2769:B17767,summary!B2769,olah!$N2769:N17767,summary!C2769,olah!$P2769:P17767,summary!D2769,olah!$S2769:S17767,"On Time")</f>
        <v>0</v>
      </c>
      <c r="H2769">
        <f>COUNTIFS(olah!$Q$2:Q17767,summary!A2769,olah!$B$2:B17767,summary!B2769,olah!$S$2:S17767,"On Time")</f>
        <v>1</v>
      </c>
      <c r="I2769">
        <f>COUNTIFS(olah!$Q2769:Q17767,summary!A2769,olah!$B2769:B17767,summary!B2769,olah!$N2769:N17767,summary!C2769,olah!$P2769:P17767,summary!D2769,olah!$S2769:S17767,"Late")</f>
        <v>1</v>
      </c>
      <c r="J2769">
        <f>COUNTIFS(olah!$Q$2:Q17767,summary!A2769,olah!$B$2:B17767,summary!B2769,olah!$S$2:S17767,"Late")</f>
        <v>7</v>
      </c>
      <c r="K2769">
        <f t="shared" si="43"/>
        <v>22</v>
      </c>
      <c r="L2769">
        <f>COUNTIFS(olah!$Q2769:Q17767,summary!A2769,olah!$B2769:B17767,summary!B2769,olah!$N2769:N17767,summary!C2769,olah!$P2769:P17767,summary!D2769,olah!$T2769:T17767,"On Time CO")</f>
        <v>0</v>
      </c>
      <c r="M2769">
        <f>COUNTIFS(olah!$Q$2:Q17767,summary!A2769,olah!$B$2:B17767,summary!B2769,olah!$T$2:T17767,"On Time CO")</f>
        <v>2</v>
      </c>
      <c r="N2769">
        <f>COUNTIFS(olah!$Q2769:Q17767,summary!A2769,olah!$B2769:B17767,summary!B2769,olah!$N2769:N17767,summary!C2769,olah!$P2769:P17767,summary!D2769,olah!$T2769:T17767,"Overtime")</f>
        <v>1</v>
      </c>
      <c r="O2769">
        <f>COUNTIFS(olah!$Q$2:Q17767,summary!A2769,olah!$B$2:B17767,summary!B2769,olah!$T$2:T17767,"Overtime")</f>
        <v>4</v>
      </c>
      <c r="P2769">
        <f>COUNTIFS(olah!$Q2769:Q17767,summary!A2769,olah!$B2769:B17767,summary!B2769,olah!$N2769:N17767,summary!C2769,olah!$P2769:P17767,summary!D2769,olah!$T2769:T17767,"Early")</f>
        <v>0</v>
      </c>
      <c r="Q2769">
        <f>COUNTIFS(olah!$Q$2:Q17767,summary!A2769,olah!$B$2:B17767,summary!B2769,olah!$T$2:T17767,"Early")</f>
        <v>0</v>
      </c>
      <c r="R2769">
        <f>COUNTIFS(olah!$Q2769:Q17767,summary!A2769,olah!$B2769:B17767,summary!B2769,olah!$N2769:N17767,summary!C2769,olah!$P2769:P17767,summary!D2769,olah!$T2769:T17767,"NA CO")</f>
        <v>0</v>
      </c>
      <c r="S2769">
        <f>COUNTIFS(olah!$Q$2:Q17767,summary!A2769,olah!$B$2:B17767,summary!B2769,olah!$T$2:T17767,"NA CO")</f>
        <v>2</v>
      </c>
      <c r="T2769" t="str">
        <f>olah!R2769</f>
        <v>Attendance</v>
      </c>
      <c r="U2769" t="str">
        <f>IF(T2769="Permit", olah!T2769, "No Permit")</f>
        <v>No Permit</v>
      </c>
    </row>
    <row r="2770" spans="1:21" hidden="1" x14ac:dyDescent="0.3">
      <c r="A2770" s="23">
        <v>44561</v>
      </c>
      <c r="B2770" t="s">
        <v>680</v>
      </c>
      <c r="C2770" t="s">
        <v>683</v>
      </c>
      <c r="D2770" t="s">
        <v>11601</v>
      </c>
      <c r="E2770" t="str">
        <f>VLOOKUP(B2770,olah!$B:$P,2,0)</f>
        <v>2021-12-01</v>
      </c>
      <c r="F2770">
        <f>COUNTIFS(parameter!$J$4:$J$34,summary!A2770,parameter!$I$4:$I$34,"&gt;="&amp;summary!$E2770)</f>
        <v>31</v>
      </c>
      <c r="G2770">
        <f>COUNTIFS(olah!$Q2770:Q17768,summary!A2770,olah!$B2770:B17768,summary!B2770,olah!$N2770:N17768,summary!C2770,olah!$P2770:P17768,summary!D2770,olah!$S2770:S17768,"On Time")</f>
        <v>1</v>
      </c>
      <c r="H2770">
        <f>COUNTIFS(olah!$Q$2:Q17768,summary!A2770,olah!$B$2:B17768,summary!B2770,olah!$S$2:S17768,"On Time")</f>
        <v>1</v>
      </c>
      <c r="I2770">
        <f>COUNTIFS(olah!$Q2770:Q17768,summary!A2770,olah!$B2770:B17768,summary!B2770,olah!$N2770:N17768,summary!C2770,olah!$P2770:P17768,summary!D2770,olah!$S2770:S17768,"Late")</f>
        <v>0</v>
      </c>
      <c r="J2770">
        <f>COUNTIFS(olah!$Q$2:Q17768,summary!A2770,olah!$B$2:B17768,summary!B2770,olah!$S$2:S17768,"Late")</f>
        <v>7</v>
      </c>
      <c r="K2770">
        <f t="shared" si="43"/>
        <v>23</v>
      </c>
      <c r="L2770">
        <f>COUNTIFS(olah!$Q2770:Q17768,summary!A2770,olah!$B2770:B17768,summary!B2770,olah!$N2770:N17768,summary!C2770,olah!$P2770:P17768,summary!D2770,olah!$T2770:T17768,"On Time CO")</f>
        <v>0</v>
      </c>
      <c r="M2770">
        <f>COUNTIFS(olah!$Q$2:Q17768,summary!A2770,olah!$B$2:B17768,summary!B2770,olah!$T$2:T17768,"On Time CO")</f>
        <v>2</v>
      </c>
      <c r="N2770">
        <f>COUNTIFS(olah!$Q2770:Q17768,summary!A2770,olah!$B2770:B17768,summary!B2770,olah!$N2770:N17768,summary!C2770,olah!$P2770:P17768,summary!D2770,olah!$T2770:T17768,"Overtime")</f>
        <v>0</v>
      </c>
      <c r="O2770">
        <f>COUNTIFS(olah!$Q$2:Q17768,summary!A2770,olah!$B$2:B17768,summary!B2770,olah!$T$2:T17768,"Overtime")</f>
        <v>4</v>
      </c>
      <c r="P2770">
        <f>COUNTIFS(olah!$Q2770:Q17768,summary!A2770,olah!$B2770:B17768,summary!B2770,olah!$N2770:N17768,summary!C2770,olah!$P2770:P17768,summary!D2770,olah!$T2770:T17768,"Early")</f>
        <v>0</v>
      </c>
      <c r="Q2770">
        <f>COUNTIFS(olah!$Q$2:Q17768,summary!A2770,olah!$B$2:B17768,summary!B2770,olah!$T$2:T17768,"Early")</f>
        <v>0</v>
      </c>
      <c r="R2770">
        <f>COUNTIFS(olah!$Q2770:Q17768,summary!A2770,olah!$B2770:B17768,summary!B2770,olah!$N2770:N17768,summary!C2770,olah!$P2770:P17768,summary!D2770,olah!$T2770:T17768,"NA CO")</f>
        <v>1</v>
      </c>
      <c r="S2770">
        <f>COUNTIFS(olah!$Q$2:Q17768,summary!A2770,olah!$B$2:B17768,summary!B2770,olah!$T$2:T17768,"NA CO")</f>
        <v>2</v>
      </c>
      <c r="T2770" t="str">
        <f>olah!R2770</f>
        <v>Daily Journey</v>
      </c>
      <c r="U2770" t="str">
        <f>IF(T2770="Permit", olah!T2770, "No Permit")</f>
        <v>No Permit</v>
      </c>
    </row>
    <row r="2771" spans="1:21" hidden="1" x14ac:dyDescent="0.3">
      <c r="A2771" s="23">
        <v>44561</v>
      </c>
      <c r="B2771" t="s">
        <v>680</v>
      </c>
      <c r="C2771" t="s">
        <v>28</v>
      </c>
      <c r="D2771" t="s">
        <v>5936</v>
      </c>
      <c r="E2771" t="str">
        <f>VLOOKUP(B2771,olah!$B:$P,2,0)</f>
        <v>2021-12-01</v>
      </c>
      <c r="F2771">
        <f>COUNTIFS(parameter!$J$4:$J$34,summary!A2771,parameter!$I$4:$I$34,"&gt;="&amp;summary!$E2771)</f>
        <v>31</v>
      </c>
      <c r="G2771">
        <f>COUNTIFS(olah!$Q2771:Q17769,summary!A2771,olah!$B2771:B17769,summary!B2771,olah!$N2771:N17769,summary!C2771,olah!$P2771:P17769,summary!D2771,olah!$S2771:S17769,"On Time")</f>
        <v>0</v>
      </c>
      <c r="H2771">
        <f>COUNTIFS(olah!$Q$2:Q17769,summary!A2771,olah!$B$2:B17769,summary!B2771,olah!$S$2:S17769,"On Time")</f>
        <v>1</v>
      </c>
      <c r="I2771">
        <f>COUNTIFS(olah!$Q2771:Q17769,summary!A2771,olah!$B2771:B17769,summary!B2771,olah!$N2771:N17769,summary!C2771,olah!$P2771:P17769,summary!D2771,olah!$S2771:S17769,"Late")</f>
        <v>1</v>
      </c>
      <c r="J2771">
        <f>COUNTIFS(olah!$Q$2:Q17769,summary!A2771,olah!$B$2:B17769,summary!B2771,olah!$S$2:S17769,"Late")</f>
        <v>7</v>
      </c>
      <c r="K2771">
        <f t="shared" si="43"/>
        <v>22</v>
      </c>
      <c r="L2771">
        <f>COUNTIFS(olah!$Q2771:Q17769,summary!A2771,olah!$B2771:B17769,summary!B2771,olah!$N2771:N17769,summary!C2771,olah!$P2771:P17769,summary!D2771,olah!$T2771:T17769,"On Time CO")</f>
        <v>0</v>
      </c>
      <c r="M2771">
        <f>COUNTIFS(olah!$Q$2:Q17769,summary!A2771,olah!$B$2:B17769,summary!B2771,olah!$T$2:T17769,"On Time CO")</f>
        <v>2</v>
      </c>
      <c r="N2771">
        <f>COUNTIFS(olah!$Q2771:Q17769,summary!A2771,olah!$B2771:B17769,summary!B2771,olah!$N2771:N17769,summary!C2771,olah!$P2771:P17769,summary!D2771,olah!$T2771:T17769,"Overtime")</f>
        <v>0</v>
      </c>
      <c r="O2771">
        <f>COUNTIFS(olah!$Q$2:Q17769,summary!A2771,olah!$B$2:B17769,summary!B2771,olah!$T$2:T17769,"Overtime")</f>
        <v>4</v>
      </c>
      <c r="P2771">
        <f>COUNTIFS(olah!$Q2771:Q17769,summary!A2771,olah!$B2771:B17769,summary!B2771,olah!$N2771:N17769,summary!C2771,olah!$P2771:P17769,summary!D2771,olah!$T2771:T17769,"Early")</f>
        <v>0</v>
      </c>
      <c r="Q2771">
        <f>COUNTIFS(olah!$Q$2:Q17769,summary!A2771,olah!$B$2:B17769,summary!B2771,olah!$T$2:T17769,"Early")</f>
        <v>0</v>
      </c>
      <c r="R2771">
        <f>COUNTIFS(olah!$Q2771:Q17769,summary!A2771,olah!$B2771:B17769,summary!B2771,olah!$N2771:N17769,summary!C2771,olah!$P2771:P17769,summary!D2771,olah!$T2771:T17769,"NA CO")</f>
        <v>1</v>
      </c>
      <c r="S2771">
        <f>COUNTIFS(olah!$Q$2:Q17769,summary!A2771,olah!$B$2:B17769,summary!B2771,olah!$T$2:T17769,"NA CO")</f>
        <v>2</v>
      </c>
      <c r="T2771" t="str">
        <f>olah!R2771</f>
        <v>Attendance</v>
      </c>
      <c r="U2771" t="str">
        <f>IF(T2771="Permit", olah!T2771, "No Permit")</f>
        <v>No Permit</v>
      </c>
    </row>
    <row r="2772" spans="1:21" hidden="1" x14ac:dyDescent="0.3">
      <c r="A2772" s="23">
        <v>44561</v>
      </c>
      <c r="B2772" t="s">
        <v>680</v>
      </c>
      <c r="C2772" t="s">
        <v>28</v>
      </c>
      <c r="D2772" t="s">
        <v>6082</v>
      </c>
      <c r="E2772" t="str">
        <f>VLOOKUP(B2772,olah!$B:$P,2,0)</f>
        <v>2021-12-01</v>
      </c>
      <c r="F2772">
        <f>COUNTIFS(parameter!$J$4:$J$34,summary!A2772,parameter!$I$4:$I$34,"&gt;="&amp;summary!$E2772)</f>
        <v>31</v>
      </c>
      <c r="G2772">
        <f>COUNTIFS(olah!$Q2772:Q17770,summary!A2772,olah!$B2772:B17770,summary!B2772,olah!$N2772:N17770,summary!C2772,olah!$P2772:P17770,summary!D2772,olah!$S2772:S17770,"On Time")</f>
        <v>0</v>
      </c>
      <c r="H2772">
        <f>COUNTIFS(olah!$Q$2:Q17770,summary!A2772,olah!$B$2:B17770,summary!B2772,olah!$S$2:S17770,"On Time")</f>
        <v>1</v>
      </c>
      <c r="I2772">
        <f>COUNTIFS(olah!$Q2772:Q17770,summary!A2772,olah!$B2772:B17770,summary!B2772,olah!$N2772:N17770,summary!C2772,olah!$P2772:P17770,summary!D2772,olah!$S2772:S17770,"Late")</f>
        <v>1</v>
      </c>
      <c r="J2772">
        <f>COUNTIFS(olah!$Q$2:Q17770,summary!A2772,olah!$B$2:B17770,summary!B2772,olah!$S$2:S17770,"Late")</f>
        <v>7</v>
      </c>
      <c r="K2772">
        <f t="shared" si="43"/>
        <v>22</v>
      </c>
      <c r="L2772">
        <f>COUNTIFS(olah!$Q2772:Q17770,summary!A2772,olah!$B2772:B17770,summary!B2772,olah!$N2772:N17770,summary!C2772,olah!$P2772:P17770,summary!D2772,olah!$T2772:T17770,"On Time CO")</f>
        <v>0</v>
      </c>
      <c r="M2772">
        <f>COUNTIFS(olah!$Q$2:Q17770,summary!A2772,olah!$B$2:B17770,summary!B2772,olah!$T$2:T17770,"On Time CO")</f>
        <v>2</v>
      </c>
      <c r="N2772">
        <f>COUNTIFS(olah!$Q2772:Q17770,summary!A2772,olah!$B2772:B17770,summary!B2772,olah!$N2772:N17770,summary!C2772,olah!$P2772:P17770,summary!D2772,olah!$T2772:T17770,"Overtime")</f>
        <v>1</v>
      </c>
      <c r="O2772">
        <f>COUNTIFS(olah!$Q$2:Q17770,summary!A2772,olah!$B$2:B17770,summary!B2772,olah!$T$2:T17770,"Overtime")</f>
        <v>4</v>
      </c>
      <c r="P2772">
        <f>COUNTIFS(olah!$Q2772:Q17770,summary!A2772,olah!$B2772:B17770,summary!B2772,olah!$N2772:N17770,summary!C2772,olah!$P2772:P17770,summary!D2772,olah!$T2772:T17770,"Early")</f>
        <v>0</v>
      </c>
      <c r="Q2772">
        <f>COUNTIFS(olah!$Q$2:Q17770,summary!A2772,olah!$B$2:B17770,summary!B2772,olah!$T$2:T17770,"Early")</f>
        <v>0</v>
      </c>
      <c r="R2772">
        <f>COUNTIFS(olah!$Q2772:Q17770,summary!A2772,olah!$B2772:B17770,summary!B2772,olah!$N2772:N17770,summary!C2772,olah!$P2772:P17770,summary!D2772,olah!$T2772:T17770,"NA CO")</f>
        <v>0</v>
      </c>
      <c r="S2772">
        <f>COUNTIFS(olah!$Q$2:Q17770,summary!A2772,olah!$B$2:B17770,summary!B2772,olah!$T$2:T17770,"NA CO")</f>
        <v>2</v>
      </c>
      <c r="T2772" t="str">
        <f>olah!R2772</f>
        <v>Attendance</v>
      </c>
      <c r="U2772" t="str">
        <f>IF(T2772="Permit", olah!T2772, "No Permit")</f>
        <v>No Permit</v>
      </c>
    </row>
    <row r="2773" spans="1:21" hidden="1" x14ac:dyDescent="0.3">
      <c r="A2773" s="23">
        <v>44561</v>
      </c>
      <c r="B2773" t="s">
        <v>680</v>
      </c>
      <c r="C2773" t="s">
        <v>28</v>
      </c>
      <c r="D2773" t="s">
        <v>11602</v>
      </c>
      <c r="E2773" t="str">
        <f>VLOOKUP(B2773,olah!$B:$P,2,0)</f>
        <v>2021-12-01</v>
      </c>
      <c r="F2773">
        <f>COUNTIFS(parameter!$J$4:$J$34,summary!A2773,parameter!$I$4:$I$34,"&gt;="&amp;summary!$E2773)</f>
        <v>31</v>
      </c>
      <c r="G2773">
        <f>COUNTIFS(olah!$Q2773:Q17771,summary!A2773,olah!$B2773:B17771,summary!B2773,olah!$N2773:N17771,summary!C2773,olah!$P2773:P17771,summary!D2773,olah!$S2773:S17771,"On Time")</f>
        <v>0</v>
      </c>
      <c r="H2773">
        <f>COUNTIFS(olah!$Q$2:Q17771,summary!A2773,olah!$B$2:B17771,summary!B2773,olah!$S$2:S17771,"On Time")</f>
        <v>1</v>
      </c>
      <c r="I2773">
        <f>COUNTIFS(olah!$Q2773:Q17771,summary!A2773,olah!$B2773:B17771,summary!B2773,olah!$N2773:N17771,summary!C2773,olah!$P2773:P17771,summary!D2773,olah!$S2773:S17771,"Late")</f>
        <v>1</v>
      </c>
      <c r="J2773">
        <f>COUNTIFS(olah!$Q$2:Q17771,summary!A2773,olah!$B$2:B17771,summary!B2773,olah!$S$2:S17771,"Late")</f>
        <v>7</v>
      </c>
      <c r="K2773">
        <f t="shared" si="43"/>
        <v>22</v>
      </c>
      <c r="L2773">
        <f>COUNTIFS(olah!$Q2773:Q17771,summary!A2773,olah!$B2773:B17771,summary!B2773,olah!$N2773:N17771,summary!C2773,olah!$P2773:P17771,summary!D2773,olah!$T2773:T17771,"On Time CO")</f>
        <v>0</v>
      </c>
      <c r="M2773">
        <f>COUNTIFS(olah!$Q$2:Q17771,summary!A2773,olah!$B$2:B17771,summary!B2773,olah!$T$2:T17771,"On Time CO")</f>
        <v>2</v>
      </c>
      <c r="N2773">
        <f>COUNTIFS(olah!$Q2773:Q17771,summary!A2773,olah!$B2773:B17771,summary!B2773,olah!$N2773:N17771,summary!C2773,olah!$P2773:P17771,summary!D2773,olah!$T2773:T17771,"Overtime")</f>
        <v>1</v>
      </c>
      <c r="O2773">
        <f>COUNTIFS(olah!$Q$2:Q17771,summary!A2773,olah!$B$2:B17771,summary!B2773,olah!$T$2:T17771,"Overtime")</f>
        <v>4</v>
      </c>
      <c r="P2773">
        <f>COUNTIFS(olah!$Q2773:Q17771,summary!A2773,olah!$B2773:B17771,summary!B2773,olah!$N2773:N17771,summary!C2773,olah!$P2773:P17771,summary!D2773,olah!$T2773:T17771,"Early")</f>
        <v>0</v>
      </c>
      <c r="Q2773">
        <f>COUNTIFS(olah!$Q$2:Q17771,summary!A2773,olah!$B$2:B17771,summary!B2773,olah!$T$2:T17771,"Early")</f>
        <v>0</v>
      </c>
      <c r="R2773">
        <f>COUNTIFS(olah!$Q2773:Q17771,summary!A2773,olah!$B2773:B17771,summary!B2773,olah!$N2773:N17771,summary!C2773,olah!$P2773:P17771,summary!D2773,olah!$T2773:T17771,"NA CO")</f>
        <v>0</v>
      </c>
      <c r="S2773">
        <f>COUNTIFS(olah!$Q$2:Q17771,summary!A2773,olah!$B$2:B17771,summary!B2773,olah!$T$2:T17771,"NA CO")</f>
        <v>2</v>
      </c>
      <c r="T2773" t="str">
        <f>olah!R2773</f>
        <v>Attendance</v>
      </c>
      <c r="U2773" t="str">
        <f>IF(T2773="Permit", olah!T2773, "No Permit")</f>
        <v>No Permit</v>
      </c>
    </row>
    <row r="2774" spans="1:21" hidden="1" x14ac:dyDescent="0.3">
      <c r="A2774" s="23">
        <v>44561</v>
      </c>
      <c r="B2774" t="s">
        <v>680</v>
      </c>
      <c r="C2774" t="s">
        <v>28</v>
      </c>
      <c r="D2774" t="s">
        <v>11603</v>
      </c>
      <c r="E2774" t="str">
        <f>VLOOKUP(B2774,olah!$B:$P,2,0)</f>
        <v>2021-12-01</v>
      </c>
      <c r="F2774">
        <f>COUNTIFS(parameter!$J$4:$J$34,summary!A2774,parameter!$I$4:$I$34,"&gt;="&amp;summary!$E2774)</f>
        <v>31</v>
      </c>
      <c r="G2774">
        <f>COUNTIFS(olah!$Q2774:Q17772,summary!A2774,olah!$B2774:B17772,summary!B2774,olah!$N2774:N17772,summary!C2774,olah!$P2774:P17772,summary!D2774,olah!$S2774:S17772,"On Time")</f>
        <v>0</v>
      </c>
      <c r="H2774">
        <f>COUNTIFS(olah!$Q$2:Q17772,summary!A2774,olah!$B$2:B17772,summary!B2774,olah!$S$2:S17772,"On Time")</f>
        <v>1</v>
      </c>
      <c r="I2774">
        <f>COUNTIFS(olah!$Q2774:Q17772,summary!A2774,olah!$B2774:B17772,summary!B2774,olah!$N2774:N17772,summary!C2774,olah!$P2774:P17772,summary!D2774,olah!$S2774:S17772,"Late")</f>
        <v>1</v>
      </c>
      <c r="J2774">
        <f>COUNTIFS(olah!$Q$2:Q17772,summary!A2774,olah!$B$2:B17772,summary!B2774,olah!$S$2:S17772,"Late")</f>
        <v>7</v>
      </c>
      <c r="K2774">
        <f t="shared" si="43"/>
        <v>22</v>
      </c>
      <c r="L2774">
        <f>COUNTIFS(olah!$Q2774:Q17772,summary!A2774,olah!$B2774:B17772,summary!B2774,olah!$N2774:N17772,summary!C2774,olah!$P2774:P17772,summary!D2774,olah!$T2774:T17772,"On Time CO")</f>
        <v>0</v>
      </c>
      <c r="M2774">
        <f>COUNTIFS(olah!$Q$2:Q17772,summary!A2774,olah!$B$2:B17772,summary!B2774,olah!$T$2:T17772,"On Time CO")</f>
        <v>2</v>
      </c>
      <c r="N2774">
        <f>COUNTIFS(olah!$Q2774:Q17772,summary!A2774,olah!$B2774:B17772,summary!B2774,olah!$N2774:N17772,summary!C2774,olah!$P2774:P17772,summary!D2774,olah!$T2774:T17772,"Overtime")</f>
        <v>1</v>
      </c>
      <c r="O2774">
        <f>COUNTIFS(olah!$Q$2:Q17772,summary!A2774,olah!$B$2:B17772,summary!B2774,olah!$T$2:T17772,"Overtime")</f>
        <v>4</v>
      </c>
      <c r="P2774">
        <f>COUNTIFS(olah!$Q2774:Q17772,summary!A2774,olah!$B2774:B17772,summary!B2774,olah!$N2774:N17772,summary!C2774,olah!$P2774:P17772,summary!D2774,olah!$T2774:T17772,"Early")</f>
        <v>0</v>
      </c>
      <c r="Q2774">
        <f>COUNTIFS(olah!$Q$2:Q17772,summary!A2774,olah!$B$2:B17772,summary!B2774,olah!$T$2:T17772,"Early")</f>
        <v>0</v>
      </c>
      <c r="R2774">
        <f>COUNTIFS(olah!$Q2774:Q17772,summary!A2774,olah!$B2774:B17772,summary!B2774,olah!$N2774:N17772,summary!C2774,olah!$P2774:P17772,summary!D2774,olah!$T2774:T17772,"NA CO")</f>
        <v>0</v>
      </c>
      <c r="S2774">
        <f>COUNTIFS(olah!$Q$2:Q17772,summary!A2774,olah!$B$2:B17772,summary!B2774,olah!$T$2:T17772,"NA CO")</f>
        <v>2</v>
      </c>
      <c r="T2774" t="str">
        <f>olah!R2774</f>
        <v>Attendance</v>
      </c>
      <c r="U2774" t="str">
        <f>IF(T2774="Permit", olah!T2774, "No Permit")</f>
        <v>No Permit</v>
      </c>
    </row>
    <row r="2775" spans="1:21" hidden="1" x14ac:dyDescent="0.3">
      <c r="A2775" s="23">
        <v>44561</v>
      </c>
      <c r="B2775" t="s">
        <v>687</v>
      </c>
      <c r="C2775" t="s">
        <v>688</v>
      </c>
      <c r="D2775" t="s">
        <v>1390</v>
      </c>
      <c r="E2775" t="str">
        <f>VLOOKUP(B2775,olah!$B:$P,2,0)</f>
        <v>2021-12-01</v>
      </c>
      <c r="F2775">
        <f>COUNTIFS(parameter!$J$4:$J$34,summary!A2775,parameter!$I$4:$I$34,"&gt;="&amp;summary!$E2775)</f>
        <v>31</v>
      </c>
      <c r="G2775">
        <f>COUNTIFS(olah!$Q2775:Q17773,summary!A2775,olah!$B2775:B17773,summary!B2775,olah!$N2775:N17773,summary!C2775,olah!$P2775:P17773,summary!D2775,olah!$S2775:S17773,"On Time")</f>
        <v>1</v>
      </c>
      <c r="H2775">
        <f>COUNTIFS(olah!$Q$2:Q17773,summary!A2775,olah!$B$2:B17773,summary!B2775,olah!$S$2:S17773,"On Time")</f>
        <v>20</v>
      </c>
      <c r="I2775">
        <f>COUNTIFS(olah!$Q2775:Q17773,summary!A2775,olah!$B2775:B17773,summary!B2775,olah!$N2775:N17773,summary!C2775,olah!$P2775:P17773,summary!D2775,olah!$S2775:S17773,"Late")</f>
        <v>0</v>
      </c>
      <c r="J2775">
        <f>COUNTIFS(olah!$Q$2:Q17773,summary!A2775,olah!$B$2:B17773,summary!B2775,olah!$S$2:S17773,"Late")</f>
        <v>1</v>
      </c>
      <c r="K2775">
        <f t="shared" si="43"/>
        <v>10</v>
      </c>
      <c r="L2775">
        <f>COUNTIFS(olah!$Q2775:Q17773,summary!A2775,olah!$B2775:B17773,summary!B2775,olah!$N2775:N17773,summary!C2775,olah!$P2775:P17773,summary!D2775,olah!$T2775:T17773,"On Time CO")</f>
        <v>1</v>
      </c>
      <c r="M2775">
        <f>COUNTIFS(olah!$Q$2:Q17773,summary!A2775,olah!$B$2:B17773,summary!B2775,olah!$T$2:T17773,"On Time CO")</f>
        <v>14</v>
      </c>
      <c r="N2775">
        <f>COUNTIFS(olah!$Q2775:Q17773,summary!A2775,olah!$B2775:B17773,summary!B2775,olah!$N2775:N17773,summary!C2775,olah!$P2775:P17773,summary!D2775,olah!$T2775:T17773,"Overtime")</f>
        <v>0</v>
      </c>
      <c r="O2775">
        <f>COUNTIFS(olah!$Q$2:Q17773,summary!A2775,olah!$B$2:B17773,summary!B2775,olah!$T$2:T17773,"Overtime")</f>
        <v>0</v>
      </c>
      <c r="P2775">
        <f>COUNTIFS(olah!$Q2775:Q17773,summary!A2775,olah!$B2775:B17773,summary!B2775,olah!$N2775:N17773,summary!C2775,olah!$P2775:P17773,summary!D2775,olah!$T2775:T17773,"Early")</f>
        <v>0</v>
      </c>
      <c r="Q2775">
        <f>COUNTIFS(olah!$Q$2:Q17773,summary!A2775,olah!$B$2:B17773,summary!B2775,olah!$T$2:T17773,"Early")</f>
        <v>0</v>
      </c>
      <c r="R2775">
        <f>COUNTIFS(olah!$Q2775:Q17773,summary!A2775,olah!$B2775:B17773,summary!B2775,olah!$N2775:N17773,summary!C2775,olah!$P2775:P17773,summary!D2775,olah!$T2775:T17773,"NA CO")</f>
        <v>0</v>
      </c>
      <c r="S2775">
        <f>COUNTIFS(olah!$Q$2:Q17773,summary!A2775,olah!$B$2:B17773,summary!B2775,olah!$T$2:T17773,"NA CO")</f>
        <v>7</v>
      </c>
      <c r="T2775" t="str">
        <f>olah!R2775</f>
        <v>Daily Journey</v>
      </c>
      <c r="U2775" t="str">
        <f>IF(T2775="Permit", olah!T2775, "No Permit")</f>
        <v>No Permit</v>
      </c>
    </row>
    <row r="2776" spans="1:21" hidden="1" x14ac:dyDescent="0.3">
      <c r="A2776" s="23">
        <v>44561</v>
      </c>
      <c r="B2776" t="s">
        <v>687</v>
      </c>
      <c r="C2776" t="s">
        <v>688</v>
      </c>
      <c r="D2776" t="s">
        <v>5935</v>
      </c>
      <c r="E2776" t="str">
        <f>VLOOKUP(B2776,olah!$B:$P,2,0)</f>
        <v>2021-12-01</v>
      </c>
      <c r="F2776">
        <f>COUNTIFS(parameter!$J$4:$J$34,summary!A2776,parameter!$I$4:$I$34,"&gt;="&amp;summary!$E2776)</f>
        <v>31</v>
      </c>
      <c r="G2776">
        <f>COUNTIFS(olah!$Q2776:Q17774,summary!A2776,olah!$B2776:B17774,summary!B2776,olah!$N2776:N17774,summary!C2776,olah!$P2776:P17774,summary!D2776,olah!$S2776:S17774,"On Time")</f>
        <v>1</v>
      </c>
      <c r="H2776">
        <f>COUNTIFS(olah!$Q$2:Q17774,summary!A2776,olah!$B$2:B17774,summary!B2776,olah!$S$2:S17774,"On Time")</f>
        <v>20</v>
      </c>
      <c r="I2776">
        <f>COUNTIFS(olah!$Q2776:Q17774,summary!A2776,olah!$B2776:B17774,summary!B2776,olah!$N2776:N17774,summary!C2776,olah!$P2776:P17774,summary!D2776,olah!$S2776:S17774,"Late")</f>
        <v>0</v>
      </c>
      <c r="J2776">
        <f>COUNTIFS(olah!$Q$2:Q17774,summary!A2776,olah!$B$2:B17774,summary!B2776,olah!$S$2:S17774,"Late")</f>
        <v>1</v>
      </c>
      <c r="K2776">
        <f t="shared" si="43"/>
        <v>10</v>
      </c>
      <c r="L2776">
        <f>COUNTIFS(olah!$Q2776:Q17774,summary!A2776,olah!$B2776:B17774,summary!B2776,olah!$N2776:N17774,summary!C2776,olah!$P2776:P17774,summary!D2776,olah!$T2776:T17774,"On Time CO")</f>
        <v>0</v>
      </c>
      <c r="M2776">
        <f>COUNTIFS(olah!$Q$2:Q17774,summary!A2776,olah!$B$2:B17774,summary!B2776,olah!$T$2:T17774,"On Time CO")</f>
        <v>14</v>
      </c>
      <c r="N2776">
        <f>COUNTIFS(olah!$Q2776:Q17774,summary!A2776,olah!$B2776:B17774,summary!B2776,olah!$N2776:N17774,summary!C2776,olah!$P2776:P17774,summary!D2776,olah!$T2776:T17774,"Overtime")</f>
        <v>0</v>
      </c>
      <c r="O2776">
        <f>COUNTIFS(olah!$Q$2:Q17774,summary!A2776,olah!$B$2:B17774,summary!B2776,olah!$T$2:T17774,"Overtime")</f>
        <v>0</v>
      </c>
      <c r="P2776">
        <f>COUNTIFS(olah!$Q2776:Q17774,summary!A2776,olah!$B2776:B17774,summary!B2776,olah!$N2776:N17774,summary!C2776,olah!$P2776:P17774,summary!D2776,olah!$T2776:T17774,"Early")</f>
        <v>0</v>
      </c>
      <c r="Q2776">
        <f>COUNTIFS(olah!$Q$2:Q17774,summary!A2776,olah!$B$2:B17774,summary!B2776,olah!$T$2:T17774,"Early")</f>
        <v>0</v>
      </c>
      <c r="R2776">
        <f>COUNTIFS(olah!$Q2776:Q17774,summary!A2776,olah!$B2776:B17774,summary!B2776,olah!$N2776:N17774,summary!C2776,olah!$P2776:P17774,summary!D2776,olah!$T2776:T17774,"NA CO")</f>
        <v>1</v>
      </c>
      <c r="S2776">
        <f>COUNTIFS(olah!$Q$2:Q17774,summary!A2776,olah!$B$2:B17774,summary!B2776,olah!$T$2:T17774,"NA CO")</f>
        <v>7</v>
      </c>
      <c r="T2776" t="str">
        <f>olah!R2776</f>
        <v>Daily Journey</v>
      </c>
      <c r="U2776" t="str">
        <f>IF(T2776="Permit", olah!T2776, "No Permit")</f>
        <v>No Permit</v>
      </c>
    </row>
    <row r="2777" spans="1:21" hidden="1" x14ac:dyDescent="0.3">
      <c r="A2777" s="23">
        <v>44561</v>
      </c>
      <c r="B2777" t="s">
        <v>687</v>
      </c>
      <c r="C2777" t="s">
        <v>9659</v>
      </c>
      <c r="D2777" t="s">
        <v>11600</v>
      </c>
      <c r="E2777" t="str">
        <f>VLOOKUP(B2777,olah!$B:$P,2,0)</f>
        <v>2021-12-01</v>
      </c>
      <c r="F2777">
        <f>COUNTIFS(parameter!$J$4:$J$34,summary!A2777,parameter!$I$4:$I$34,"&gt;="&amp;summary!$E2777)</f>
        <v>31</v>
      </c>
      <c r="G2777">
        <f>COUNTIFS(olah!$Q2777:Q17775,summary!A2777,olah!$B2777:B17775,summary!B2777,olah!$N2777:N17775,summary!C2777,olah!$P2777:P17775,summary!D2777,olah!$S2777:S17775,"On Time")</f>
        <v>1</v>
      </c>
      <c r="H2777">
        <f>COUNTIFS(olah!$Q$2:Q17775,summary!A2777,olah!$B$2:B17775,summary!B2777,olah!$S$2:S17775,"On Time")</f>
        <v>20</v>
      </c>
      <c r="I2777">
        <f>COUNTIFS(olah!$Q2777:Q17775,summary!A2777,olah!$B2777:B17775,summary!B2777,olah!$N2777:N17775,summary!C2777,olah!$P2777:P17775,summary!D2777,olah!$S2777:S17775,"Late")</f>
        <v>0</v>
      </c>
      <c r="J2777">
        <f>COUNTIFS(olah!$Q$2:Q17775,summary!A2777,olah!$B$2:B17775,summary!B2777,olah!$S$2:S17775,"Late")</f>
        <v>1</v>
      </c>
      <c r="K2777">
        <f t="shared" si="43"/>
        <v>10</v>
      </c>
      <c r="L2777">
        <f>COUNTIFS(olah!$Q2777:Q17775,summary!A2777,olah!$B2777:B17775,summary!B2777,olah!$N2777:N17775,summary!C2777,olah!$P2777:P17775,summary!D2777,olah!$T2777:T17775,"On Time CO")</f>
        <v>0</v>
      </c>
      <c r="M2777">
        <f>COUNTIFS(olah!$Q$2:Q17775,summary!A2777,olah!$B$2:B17775,summary!B2777,olah!$T$2:T17775,"On Time CO")</f>
        <v>14</v>
      </c>
      <c r="N2777">
        <f>COUNTIFS(olah!$Q2777:Q17775,summary!A2777,olah!$B2777:B17775,summary!B2777,olah!$N2777:N17775,summary!C2777,olah!$P2777:P17775,summary!D2777,olah!$T2777:T17775,"Overtime")</f>
        <v>0</v>
      </c>
      <c r="O2777">
        <f>COUNTIFS(olah!$Q$2:Q17775,summary!A2777,olah!$B$2:B17775,summary!B2777,olah!$T$2:T17775,"Overtime")</f>
        <v>0</v>
      </c>
      <c r="P2777">
        <f>COUNTIFS(olah!$Q2777:Q17775,summary!A2777,olah!$B2777:B17775,summary!B2777,olah!$N2777:N17775,summary!C2777,olah!$P2777:P17775,summary!D2777,olah!$T2777:T17775,"Early")</f>
        <v>0</v>
      </c>
      <c r="Q2777">
        <f>COUNTIFS(olah!$Q$2:Q17775,summary!A2777,olah!$B$2:B17775,summary!B2777,olah!$T$2:T17775,"Early")</f>
        <v>0</v>
      </c>
      <c r="R2777">
        <f>COUNTIFS(olah!$Q2777:Q17775,summary!A2777,olah!$B2777:B17775,summary!B2777,olah!$N2777:N17775,summary!C2777,olah!$P2777:P17775,summary!D2777,olah!$T2777:T17775,"NA CO")</f>
        <v>1</v>
      </c>
      <c r="S2777">
        <f>COUNTIFS(olah!$Q$2:Q17775,summary!A2777,olah!$B$2:B17775,summary!B2777,olah!$T$2:T17775,"NA CO")</f>
        <v>7</v>
      </c>
      <c r="T2777" t="str">
        <f>olah!R2777</f>
        <v>Daily Journey</v>
      </c>
      <c r="U2777" t="str">
        <f>IF(T2777="Permit", olah!T2777, "No Permit")</f>
        <v>No Permit</v>
      </c>
    </row>
    <row r="2778" spans="1:21" hidden="1" x14ac:dyDescent="0.3">
      <c r="A2778" s="23">
        <v>44561</v>
      </c>
      <c r="B2778" t="s">
        <v>687</v>
      </c>
      <c r="C2778" t="s">
        <v>9664</v>
      </c>
      <c r="D2778" t="s">
        <v>11601</v>
      </c>
      <c r="E2778" t="str">
        <f>VLOOKUP(B2778,olah!$B:$P,2,0)</f>
        <v>2021-12-01</v>
      </c>
      <c r="F2778">
        <f>COUNTIFS(parameter!$J$4:$J$34,summary!A2778,parameter!$I$4:$I$34,"&gt;="&amp;summary!$E2778)</f>
        <v>31</v>
      </c>
      <c r="G2778">
        <f>COUNTIFS(olah!$Q2778:Q17776,summary!A2778,olah!$B2778:B17776,summary!B2778,olah!$N2778:N17776,summary!C2778,olah!$P2778:P17776,summary!D2778,olah!$S2778:S17776,"On Time")</f>
        <v>1</v>
      </c>
      <c r="H2778">
        <f>COUNTIFS(olah!$Q$2:Q17776,summary!A2778,olah!$B$2:B17776,summary!B2778,olah!$S$2:S17776,"On Time")</f>
        <v>20</v>
      </c>
      <c r="I2778">
        <f>COUNTIFS(olah!$Q2778:Q17776,summary!A2778,olah!$B2778:B17776,summary!B2778,olah!$N2778:N17776,summary!C2778,olah!$P2778:P17776,summary!D2778,olah!$S2778:S17776,"Late")</f>
        <v>0</v>
      </c>
      <c r="J2778">
        <f>COUNTIFS(olah!$Q$2:Q17776,summary!A2778,olah!$B$2:B17776,summary!B2778,olah!$S$2:S17776,"Late")</f>
        <v>1</v>
      </c>
      <c r="K2778">
        <f t="shared" si="43"/>
        <v>10</v>
      </c>
      <c r="L2778">
        <f>COUNTIFS(olah!$Q2778:Q17776,summary!A2778,olah!$B2778:B17776,summary!B2778,olah!$N2778:N17776,summary!C2778,olah!$P2778:P17776,summary!D2778,olah!$T2778:T17776,"On Time CO")</f>
        <v>1</v>
      </c>
      <c r="M2778">
        <f>COUNTIFS(olah!$Q$2:Q17776,summary!A2778,olah!$B$2:B17776,summary!B2778,olah!$T$2:T17776,"On Time CO")</f>
        <v>14</v>
      </c>
      <c r="N2778">
        <f>COUNTIFS(olah!$Q2778:Q17776,summary!A2778,olah!$B2778:B17776,summary!B2778,olah!$N2778:N17776,summary!C2778,olah!$P2778:P17776,summary!D2778,olah!$T2778:T17776,"Overtime")</f>
        <v>0</v>
      </c>
      <c r="O2778">
        <f>COUNTIFS(olah!$Q$2:Q17776,summary!A2778,olah!$B$2:B17776,summary!B2778,olah!$T$2:T17776,"Overtime")</f>
        <v>0</v>
      </c>
      <c r="P2778">
        <f>COUNTIFS(olah!$Q2778:Q17776,summary!A2778,olah!$B2778:B17776,summary!B2778,olah!$N2778:N17776,summary!C2778,olah!$P2778:P17776,summary!D2778,olah!$T2778:T17776,"Early")</f>
        <v>0</v>
      </c>
      <c r="Q2778">
        <f>COUNTIFS(olah!$Q$2:Q17776,summary!A2778,olah!$B$2:B17776,summary!B2778,olah!$T$2:T17776,"Early")</f>
        <v>0</v>
      </c>
      <c r="R2778">
        <f>COUNTIFS(olah!$Q2778:Q17776,summary!A2778,olah!$B2778:B17776,summary!B2778,olah!$N2778:N17776,summary!C2778,olah!$P2778:P17776,summary!D2778,olah!$T2778:T17776,"NA CO")</f>
        <v>0</v>
      </c>
      <c r="S2778">
        <f>COUNTIFS(olah!$Q$2:Q17776,summary!A2778,olah!$B$2:B17776,summary!B2778,olah!$T$2:T17776,"NA CO")</f>
        <v>7</v>
      </c>
      <c r="T2778" t="str">
        <f>olah!R2778</f>
        <v>Daily Journey</v>
      </c>
      <c r="U2778" t="str">
        <f>IF(T2778="Permit", olah!T2778, "No Permit")</f>
        <v>No Permit</v>
      </c>
    </row>
    <row r="2779" spans="1:21" hidden="1" x14ac:dyDescent="0.3">
      <c r="A2779" s="23">
        <v>44561</v>
      </c>
      <c r="B2779" t="s">
        <v>687</v>
      </c>
      <c r="C2779" t="s">
        <v>28</v>
      </c>
      <c r="D2779" t="s">
        <v>5936</v>
      </c>
      <c r="E2779" t="str">
        <f>VLOOKUP(B2779,olah!$B:$P,2,0)</f>
        <v>2021-12-01</v>
      </c>
      <c r="F2779">
        <f>COUNTIFS(parameter!$J$4:$J$34,summary!A2779,parameter!$I$4:$I$34,"&gt;="&amp;summary!$E2779)</f>
        <v>31</v>
      </c>
      <c r="G2779">
        <f>COUNTIFS(olah!$Q2779:Q17777,summary!A2779,olah!$B2779:B17777,summary!B2779,olah!$N2779:N17777,summary!C2779,olah!$P2779:P17777,summary!D2779,olah!$S2779:S17777,"On Time")</f>
        <v>0</v>
      </c>
      <c r="H2779">
        <f>COUNTIFS(olah!$Q$2:Q17777,summary!A2779,olah!$B$2:B17777,summary!B2779,olah!$S$2:S17777,"On Time")</f>
        <v>20</v>
      </c>
      <c r="I2779">
        <f>COUNTIFS(olah!$Q2779:Q17777,summary!A2779,olah!$B2779:B17777,summary!B2779,olah!$N2779:N17777,summary!C2779,olah!$P2779:P17777,summary!D2779,olah!$S2779:S17777,"Late")</f>
        <v>1</v>
      </c>
      <c r="J2779">
        <f>COUNTIFS(olah!$Q$2:Q17777,summary!A2779,olah!$B$2:B17777,summary!B2779,olah!$S$2:S17777,"Late")</f>
        <v>1</v>
      </c>
      <c r="K2779">
        <f t="shared" si="43"/>
        <v>9</v>
      </c>
      <c r="L2779">
        <f>COUNTIFS(olah!$Q2779:Q17777,summary!A2779,olah!$B2779:B17777,summary!B2779,olah!$N2779:N17777,summary!C2779,olah!$P2779:P17777,summary!D2779,olah!$T2779:T17777,"On Time CO")</f>
        <v>1</v>
      </c>
      <c r="M2779">
        <f>COUNTIFS(olah!$Q$2:Q17777,summary!A2779,olah!$B$2:B17777,summary!B2779,olah!$T$2:T17777,"On Time CO")</f>
        <v>14</v>
      </c>
      <c r="N2779">
        <f>COUNTIFS(olah!$Q2779:Q17777,summary!A2779,olah!$B2779:B17777,summary!B2779,olah!$N2779:N17777,summary!C2779,olah!$P2779:P17777,summary!D2779,olah!$T2779:T17777,"Overtime")</f>
        <v>0</v>
      </c>
      <c r="O2779">
        <f>COUNTIFS(olah!$Q$2:Q17777,summary!A2779,olah!$B$2:B17777,summary!B2779,olah!$T$2:T17777,"Overtime")</f>
        <v>0</v>
      </c>
      <c r="P2779">
        <f>COUNTIFS(olah!$Q2779:Q17777,summary!A2779,olah!$B2779:B17777,summary!B2779,olah!$N2779:N17777,summary!C2779,olah!$P2779:P17777,summary!D2779,olah!$T2779:T17777,"Early")</f>
        <v>0</v>
      </c>
      <c r="Q2779">
        <f>COUNTIFS(olah!$Q$2:Q17777,summary!A2779,olah!$B$2:B17777,summary!B2779,olah!$T$2:T17777,"Early")</f>
        <v>0</v>
      </c>
      <c r="R2779">
        <f>COUNTIFS(olah!$Q2779:Q17777,summary!A2779,olah!$B2779:B17777,summary!B2779,olah!$N2779:N17777,summary!C2779,olah!$P2779:P17777,summary!D2779,olah!$T2779:T17777,"NA CO")</f>
        <v>0</v>
      </c>
      <c r="S2779">
        <f>COUNTIFS(olah!$Q$2:Q17777,summary!A2779,olah!$B$2:B17777,summary!B2779,olah!$T$2:T17777,"NA CO")</f>
        <v>7</v>
      </c>
      <c r="T2779" t="str">
        <f>olah!R2779</f>
        <v>Attendance</v>
      </c>
      <c r="U2779" t="str">
        <f>IF(T2779="Permit", olah!T2779, "No Permit")</f>
        <v>No Permit</v>
      </c>
    </row>
    <row r="2780" spans="1:21" hidden="1" x14ac:dyDescent="0.3">
      <c r="A2780" s="23">
        <v>44561</v>
      </c>
      <c r="B2780" t="s">
        <v>687</v>
      </c>
      <c r="C2780" t="s">
        <v>688</v>
      </c>
      <c r="D2780" t="s">
        <v>6082</v>
      </c>
      <c r="E2780" t="str">
        <f>VLOOKUP(B2780,olah!$B:$P,2,0)</f>
        <v>2021-12-01</v>
      </c>
      <c r="F2780">
        <f>COUNTIFS(parameter!$J$4:$J$34,summary!A2780,parameter!$I$4:$I$34,"&gt;="&amp;summary!$E2780)</f>
        <v>31</v>
      </c>
      <c r="G2780">
        <f>COUNTIFS(olah!$Q2780:Q17778,summary!A2780,olah!$B2780:B17778,summary!B2780,olah!$N2780:N17778,summary!C2780,olah!$P2780:P17778,summary!D2780,olah!$S2780:S17778,"On Time")</f>
        <v>1</v>
      </c>
      <c r="H2780">
        <f>COUNTIFS(olah!$Q$2:Q17778,summary!A2780,olah!$B$2:B17778,summary!B2780,olah!$S$2:S17778,"On Time")</f>
        <v>20</v>
      </c>
      <c r="I2780">
        <f>COUNTIFS(olah!$Q2780:Q17778,summary!A2780,olah!$B2780:B17778,summary!B2780,olah!$N2780:N17778,summary!C2780,olah!$P2780:P17778,summary!D2780,olah!$S2780:S17778,"Late")</f>
        <v>0</v>
      </c>
      <c r="J2780">
        <f>COUNTIFS(olah!$Q$2:Q17778,summary!A2780,olah!$B$2:B17778,summary!B2780,olah!$S$2:S17778,"Late")</f>
        <v>1</v>
      </c>
      <c r="K2780">
        <f t="shared" si="43"/>
        <v>10</v>
      </c>
      <c r="L2780">
        <f>COUNTIFS(olah!$Q2780:Q17778,summary!A2780,olah!$B2780:B17778,summary!B2780,olah!$N2780:N17778,summary!C2780,olah!$P2780:P17778,summary!D2780,olah!$T2780:T17778,"On Time CO")</f>
        <v>1</v>
      </c>
      <c r="M2780">
        <f>COUNTIFS(olah!$Q$2:Q17778,summary!A2780,olah!$B$2:B17778,summary!B2780,olah!$T$2:T17778,"On Time CO")</f>
        <v>14</v>
      </c>
      <c r="N2780">
        <f>COUNTIFS(olah!$Q2780:Q17778,summary!A2780,olah!$B2780:B17778,summary!B2780,olah!$N2780:N17778,summary!C2780,olah!$P2780:P17778,summary!D2780,olah!$T2780:T17778,"Overtime")</f>
        <v>0</v>
      </c>
      <c r="O2780">
        <f>COUNTIFS(olah!$Q$2:Q17778,summary!A2780,olah!$B$2:B17778,summary!B2780,olah!$T$2:T17778,"Overtime")</f>
        <v>0</v>
      </c>
      <c r="P2780">
        <f>COUNTIFS(olah!$Q2780:Q17778,summary!A2780,olah!$B2780:B17778,summary!B2780,olah!$N2780:N17778,summary!C2780,olah!$P2780:P17778,summary!D2780,olah!$T2780:T17778,"Early")</f>
        <v>0</v>
      </c>
      <c r="Q2780">
        <f>COUNTIFS(olah!$Q$2:Q17778,summary!A2780,olah!$B$2:B17778,summary!B2780,olah!$T$2:T17778,"Early")</f>
        <v>0</v>
      </c>
      <c r="R2780">
        <f>COUNTIFS(olah!$Q2780:Q17778,summary!A2780,olah!$B2780:B17778,summary!B2780,olah!$N2780:N17778,summary!C2780,olah!$P2780:P17778,summary!D2780,olah!$T2780:T17778,"NA CO")</f>
        <v>0</v>
      </c>
      <c r="S2780">
        <f>COUNTIFS(olah!$Q$2:Q17778,summary!A2780,olah!$B$2:B17778,summary!B2780,olah!$T$2:T17778,"NA CO")</f>
        <v>7</v>
      </c>
      <c r="T2780" t="str">
        <f>olah!R2780</f>
        <v>Daily Journey</v>
      </c>
      <c r="U2780" t="str">
        <f>IF(T2780="Permit", olah!T2780, "No Permit")</f>
        <v>No Permit</v>
      </c>
    </row>
    <row r="2781" spans="1:21" hidden="1" x14ac:dyDescent="0.3">
      <c r="A2781" s="23">
        <v>44561</v>
      </c>
      <c r="B2781" t="s">
        <v>687</v>
      </c>
      <c r="C2781" t="s">
        <v>9679</v>
      </c>
      <c r="D2781" t="s">
        <v>11602</v>
      </c>
      <c r="E2781" t="str">
        <f>VLOOKUP(B2781,olah!$B:$P,2,0)</f>
        <v>2021-12-01</v>
      </c>
      <c r="F2781">
        <f>COUNTIFS(parameter!$J$4:$J$34,summary!A2781,parameter!$I$4:$I$34,"&gt;="&amp;summary!$E2781)</f>
        <v>31</v>
      </c>
      <c r="G2781">
        <f>COUNTIFS(olah!$Q2781:Q17779,summary!A2781,olah!$B2781:B17779,summary!B2781,olah!$N2781:N17779,summary!C2781,olah!$P2781:P17779,summary!D2781,olah!$S2781:S17779,"On Time")</f>
        <v>1</v>
      </c>
      <c r="H2781">
        <f>COUNTIFS(olah!$Q$2:Q17779,summary!A2781,olah!$B$2:B17779,summary!B2781,olah!$S$2:S17779,"On Time")</f>
        <v>20</v>
      </c>
      <c r="I2781">
        <f>COUNTIFS(olah!$Q2781:Q17779,summary!A2781,olah!$B2781:B17779,summary!B2781,olah!$N2781:N17779,summary!C2781,olah!$P2781:P17779,summary!D2781,olah!$S2781:S17779,"Late")</f>
        <v>0</v>
      </c>
      <c r="J2781">
        <f>COUNTIFS(olah!$Q$2:Q17779,summary!A2781,olah!$B$2:B17779,summary!B2781,olah!$S$2:S17779,"Late")</f>
        <v>1</v>
      </c>
      <c r="K2781">
        <f t="shared" si="43"/>
        <v>10</v>
      </c>
      <c r="L2781">
        <f>COUNTIFS(olah!$Q2781:Q17779,summary!A2781,olah!$B2781:B17779,summary!B2781,olah!$N2781:N17779,summary!C2781,olah!$P2781:P17779,summary!D2781,olah!$T2781:T17779,"On Time CO")</f>
        <v>1</v>
      </c>
      <c r="M2781">
        <f>COUNTIFS(olah!$Q$2:Q17779,summary!A2781,olah!$B$2:B17779,summary!B2781,olah!$T$2:T17779,"On Time CO")</f>
        <v>14</v>
      </c>
      <c r="N2781">
        <f>COUNTIFS(olah!$Q2781:Q17779,summary!A2781,olah!$B2781:B17779,summary!B2781,olah!$N2781:N17779,summary!C2781,olah!$P2781:P17779,summary!D2781,olah!$T2781:T17779,"Overtime")</f>
        <v>0</v>
      </c>
      <c r="O2781">
        <f>COUNTIFS(olah!$Q$2:Q17779,summary!A2781,olah!$B$2:B17779,summary!B2781,olah!$T$2:T17779,"Overtime")</f>
        <v>0</v>
      </c>
      <c r="P2781">
        <f>COUNTIFS(olah!$Q2781:Q17779,summary!A2781,olah!$B2781:B17779,summary!B2781,olah!$N2781:N17779,summary!C2781,olah!$P2781:P17779,summary!D2781,olah!$T2781:T17779,"Early")</f>
        <v>0</v>
      </c>
      <c r="Q2781">
        <f>COUNTIFS(olah!$Q$2:Q17779,summary!A2781,olah!$B$2:B17779,summary!B2781,olah!$T$2:T17779,"Early")</f>
        <v>0</v>
      </c>
      <c r="R2781">
        <f>COUNTIFS(olah!$Q2781:Q17779,summary!A2781,olah!$B2781:B17779,summary!B2781,olah!$N2781:N17779,summary!C2781,olah!$P2781:P17779,summary!D2781,olah!$T2781:T17779,"NA CO")</f>
        <v>0</v>
      </c>
      <c r="S2781">
        <f>COUNTIFS(olah!$Q$2:Q17779,summary!A2781,olah!$B$2:B17779,summary!B2781,olah!$T$2:T17779,"NA CO")</f>
        <v>7</v>
      </c>
      <c r="T2781" t="str">
        <f>olah!R2781</f>
        <v>Daily Journey</v>
      </c>
      <c r="U2781" t="str">
        <f>IF(T2781="Permit", olah!T2781, "No Permit")</f>
        <v>No Permit</v>
      </c>
    </row>
    <row r="2782" spans="1:21" hidden="1" x14ac:dyDescent="0.3">
      <c r="A2782" s="23">
        <v>44561</v>
      </c>
      <c r="B2782" t="s">
        <v>687</v>
      </c>
      <c r="C2782" t="s">
        <v>9685</v>
      </c>
      <c r="D2782" t="s">
        <v>11603</v>
      </c>
      <c r="E2782" t="str">
        <f>VLOOKUP(B2782,olah!$B:$P,2,0)</f>
        <v>2021-12-01</v>
      </c>
      <c r="F2782">
        <f>COUNTIFS(parameter!$J$4:$J$34,summary!A2782,parameter!$I$4:$I$34,"&gt;="&amp;summary!$E2782)</f>
        <v>31</v>
      </c>
      <c r="G2782">
        <f>COUNTIFS(olah!$Q2782:Q17780,summary!A2782,olah!$B2782:B17780,summary!B2782,olah!$N2782:N17780,summary!C2782,olah!$P2782:P17780,summary!D2782,olah!$S2782:S17780,"On Time")</f>
        <v>1</v>
      </c>
      <c r="H2782">
        <f>COUNTIFS(olah!$Q$2:Q17780,summary!A2782,olah!$B$2:B17780,summary!B2782,olah!$S$2:S17780,"On Time")</f>
        <v>20</v>
      </c>
      <c r="I2782">
        <f>COUNTIFS(olah!$Q2782:Q17780,summary!A2782,olah!$B2782:B17780,summary!B2782,olah!$N2782:N17780,summary!C2782,olah!$P2782:P17780,summary!D2782,olah!$S2782:S17780,"Late")</f>
        <v>0</v>
      </c>
      <c r="J2782">
        <f>COUNTIFS(olah!$Q$2:Q17780,summary!A2782,olah!$B$2:B17780,summary!B2782,olah!$S$2:S17780,"Late")</f>
        <v>1</v>
      </c>
      <c r="K2782">
        <f t="shared" si="43"/>
        <v>10</v>
      </c>
      <c r="L2782">
        <f>COUNTIFS(olah!$Q2782:Q17780,summary!A2782,olah!$B2782:B17780,summary!B2782,olah!$N2782:N17780,summary!C2782,olah!$P2782:P17780,summary!D2782,olah!$T2782:T17780,"On Time CO")</f>
        <v>1</v>
      </c>
      <c r="M2782">
        <f>COUNTIFS(olah!$Q$2:Q17780,summary!A2782,olah!$B$2:B17780,summary!B2782,olah!$T$2:T17780,"On Time CO")</f>
        <v>14</v>
      </c>
      <c r="N2782">
        <f>COUNTIFS(olah!$Q2782:Q17780,summary!A2782,olah!$B2782:B17780,summary!B2782,olah!$N2782:N17780,summary!C2782,olah!$P2782:P17780,summary!D2782,olah!$T2782:T17780,"Overtime")</f>
        <v>0</v>
      </c>
      <c r="O2782">
        <f>COUNTIFS(olah!$Q$2:Q17780,summary!A2782,olah!$B$2:B17780,summary!B2782,olah!$T$2:T17780,"Overtime")</f>
        <v>0</v>
      </c>
      <c r="P2782">
        <f>COUNTIFS(olah!$Q2782:Q17780,summary!A2782,olah!$B2782:B17780,summary!B2782,olah!$N2782:N17780,summary!C2782,olah!$P2782:P17780,summary!D2782,olah!$T2782:T17780,"Early")</f>
        <v>0</v>
      </c>
      <c r="Q2782">
        <f>COUNTIFS(olah!$Q$2:Q17780,summary!A2782,olah!$B$2:B17780,summary!B2782,olah!$T$2:T17780,"Early")</f>
        <v>0</v>
      </c>
      <c r="R2782">
        <f>COUNTIFS(olah!$Q2782:Q17780,summary!A2782,olah!$B2782:B17780,summary!B2782,olah!$N2782:N17780,summary!C2782,olah!$P2782:P17780,summary!D2782,olah!$T2782:T17780,"NA CO")</f>
        <v>0</v>
      </c>
      <c r="S2782">
        <f>COUNTIFS(olah!$Q$2:Q17780,summary!A2782,olah!$B$2:B17780,summary!B2782,olah!$T$2:T17780,"NA CO")</f>
        <v>7</v>
      </c>
      <c r="T2782" t="str">
        <f>olah!R2782</f>
        <v>Daily Journey</v>
      </c>
      <c r="U2782" t="str">
        <f>IF(T2782="Permit", olah!T2782, "No Permit")</f>
        <v>No Permit</v>
      </c>
    </row>
    <row r="2783" spans="1:21" hidden="1" x14ac:dyDescent="0.3">
      <c r="A2783" s="23">
        <v>44561</v>
      </c>
      <c r="B2783" t="s">
        <v>687</v>
      </c>
      <c r="C2783" t="s">
        <v>9690</v>
      </c>
      <c r="D2783" t="s">
        <v>7108</v>
      </c>
      <c r="E2783" t="str">
        <f>VLOOKUP(B2783,olah!$B:$P,2,0)</f>
        <v>2021-12-01</v>
      </c>
      <c r="F2783">
        <f>COUNTIFS(parameter!$J$4:$J$34,summary!A2783,parameter!$I$4:$I$34,"&gt;="&amp;summary!$E2783)</f>
        <v>31</v>
      </c>
      <c r="G2783">
        <f>COUNTIFS(olah!$Q2783:Q17781,summary!A2783,olah!$B2783:B17781,summary!B2783,olah!$N2783:N17781,summary!C2783,olah!$P2783:P17781,summary!D2783,olah!$S2783:S17781,"On Time")</f>
        <v>1</v>
      </c>
      <c r="H2783">
        <f>COUNTIFS(olah!$Q$2:Q17781,summary!A2783,olah!$B$2:B17781,summary!B2783,olah!$S$2:S17781,"On Time")</f>
        <v>20</v>
      </c>
      <c r="I2783">
        <f>COUNTIFS(olah!$Q2783:Q17781,summary!A2783,olah!$B2783:B17781,summary!B2783,olah!$N2783:N17781,summary!C2783,olah!$P2783:P17781,summary!D2783,olah!$S2783:S17781,"Late")</f>
        <v>0</v>
      </c>
      <c r="J2783">
        <f>COUNTIFS(olah!$Q$2:Q17781,summary!A2783,olah!$B$2:B17781,summary!B2783,olah!$S$2:S17781,"Late")</f>
        <v>1</v>
      </c>
      <c r="K2783">
        <f t="shared" si="43"/>
        <v>10</v>
      </c>
      <c r="L2783">
        <f>COUNTIFS(olah!$Q2783:Q17781,summary!A2783,olah!$B2783:B17781,summary!B2783,olah!$N2783:N17781,summary!C2783,olah!$P2783:P17781,summary!D2783,olah!$T2783:T17781,"On Time CO")</f>
        <v>1</v>
      </c>
      <c r="M2783">
        <f>COUNTIFS(olah!$Q$2:Q17781,summary!A2783,olah!$B$2:B17781,summary!B2783,olah!$T$2:T17781,"On Time CO")</f>
        <v>14</v>
      </c>
      <c r="N2783">
        <f>COUNTIFS(olah!$Q2783:Q17781,summary!A2783,olah!$B2783:B17781,summary!B2783,olah!$N2783:N17781,summary!C2783,olah!$P2783:P17781,summary!D2783,olah!$T2783:T17781,"Overtime")</f>
        <v>0</v>
      </c>
      <c r="O2783">
        <f>COUNTIFS(olah!$Q$2:Q17781,summary!A2783,olah!$B$2:B17781,summary!B2783,olah!$T$2:T17781,"Overtime")</f>
        <v>0</v>
      </c>
      <c r="P2783">
        <f>COUNTIFS(olah!$Q2783:Q17781,summary!A2783,olah!$B2783:B17781,summary!B2783,olah!$N2783:N17781,summary!C2783,olah!$P2783:P17781,summary!D2783,olah!$T2783:T17781,"Early")</f>
        <v>0</v>
      </c>
      <c r="Q2783">
        <f>COUNTIFS(olah!$Q$2:Q17781,summary!A2783,olah!$B$2:B17781,summary!B2783,olah!$T$2:T17781,"Early")</f>
        <v>0</v>
      </c>
      <c r="R2783">
        <f>COUNTIFS(olah!$Q2783:Q17781,summary!A2783,olah!$B2783:B17781,summary!B2783,olah!$N2783:N17781,summary!C2783,olah!$P2783:P17781,summary!D2783,olah!$T2783:T17781,"NA CO")</f>
        <v>0</v>
      </c>
      <c r="S2783">
        <f>COUNTIFS(olah!$Q$2:Q17781,summary!A2783,olah!$B$2:B17781,summary!B2783,olah!$T$2:T17781,"NA CO")</f>
        <v>7</v>
      </c>
      <c r="T2783" t="str">
        <f>olah!R2783</f>
        <v>Daily Journey</v>
      </c>
      <c r="U2783" t="str">
        <f>IF(T2783="Permit", olah!T2783, "No Permit")</f>
        <v>No Permit</v>
      </c>
    </row>
    <row r="2784" spans="1:21" hidden="1" x14ac:dyDescent="0.3">
      <c r="A2784" s="23">
        <v>44561</v>
      </c>
      <c r="B2784" t="s">
        <v>687</v>
      </c>
      <c r="C2784" t="s">
        <v>688</v>
      </c>
      <c r="D2784" t="s">
        <v>11604</v>
      </c>
      <c r="E2784" t="str">
        <f>VLOOKUP(B2784,olah!$B:$P,2,0)</f>
        <v>2021-12-01</v>
      </c>
      <c r="F2784">
        <f>COUNTIFS(parameter!$J$4:$J$34,summary!A2784,parameter!$I$4:$I$34,"&gt;="&amp;summary!$E2784)</f>
        <v>31</v>
      </c>
      <c r="G2784">
        <f>COUNTIFS(olah!$Q2784:Q17782,summary!A2784,olah!$B2784:B17782,summary!B2784,olah!$N2784:N17782,summary!C2784,olah!$P2784:P17782,summary!D2784,olah!$S2784:S17782,"On Time")</f>
        <v>1</v>
      </c>
      <c r="H2784">
        <f>COUNTIFS(olah!$Q$2:Q17782,summary!A2784,olah!$B$2:B17782,summary!B2784,olah!$S$2:S17782,"On Time")</f>
        <v>20</v>
      </c>
      <c r="I2784">
        <f>COUNTIFS(olah!$Q2784:Q17782,summary!A2784,olah!$B2784:B17782,summary!B2784,olah!$N2784:N17782,summary!C2784,olah!$P2784:P17782,summary!D2784,olah!$S2784:S17782,"Late")</f>
        <v>0</v>
      </c>
      <c r="J2784">
        <f>COUNTIFS(olah!$Q$2:Q17782,summary!A2784,olah!$B$2:B17782,summary!B2784,olah!$S$2:S17782,"Late")</f>
        <v>1</v>
      </c>
      <c r="K2784">
        <f t="shared" si="43"/>
        <v>10</v>
      </c>
      <c r="L2784">
        <f>COUNTIFS(olah!$Q2784:Q17782,summary!A2784,olah!$B2784:B17782,summary!B2784,olah!$N2784:N17782,summary!C2784,olah!$P2784:P17782,summary!D2784,olah!$T2784:T17782,"On Time CO")</f>
        <v>0</v>
      </c>
      <c r="M2784">
        <f>COUNTIFS(olah!$Q$2:Q17782,summary!A2784,olah!$B$2:B17782,summary!B2784,olah!$T$2:T17782,"On Time CO")</f>
        <v>14</v>
      </c>
      <c r="N2784">
        <f>COUNTIFS(olah!$Q2784:Q17782,summary!A2784,olah!$B2784:B17782,summary!B2784,olah!$N2784:N17782,summary!C2784,olah!$P2784:P17782,summary!D2784,olah!$T2784:T17782,"Overtime")</f>
        <v>0</v>
      </c>
      <c r="O2784">
        <f>COUNTIFS(olah!$Q$2:Q17782,summary!A2784,olah!$B$2:B17782,summary!B2784,olah!$T$2:T17782,"Overtime")</f>
        <v>0</v>
      </c>
      <c r="P2784">
        <f>COUNTIFS(olah!$Q2784:Q17782,summary!A2784,olah!$B2784:B17782,summary!B2784,olah!$N2784:N17782,summary!C2784,olah!$P2784:P17782,summary!D2784,olah!$T2784:T17782,"Early")</f>
        <v>0</v>
      </c>
      <c r="Q2784">
        <f>COUNTIFS(olah!$Q$2:Q17782,summary!A2784,olah!$B$2:B17782,summary!B2784,olah!$T$2:T17782,"Early")</f>
        <v>0</v>
      </c>
      <c r="R2784">
        <f>COUNTIFS(olah!$Q2784:Q17782,summary!A2784,olah!$B2784:B17782,summary!B2784,olah!$N2784:N17782,summary!C2784,olah!$P2784:P17782,summary!D2784,olah!$T2784:T17782,"NA CO")</f>
        <v>1</v>
      </c>
      <c r="S2784">
        <f>COUNTIFS(olah!$Q$2:Q17782,summary!A2784,olah!$B$2:B17782,summary!B2784,olah!$T$2:T17782,"NA CO")</f>
        <v>7</v>
      </c>
      <c r="T2784" t="str">
        <f>olah!R2784</f>
        <v>Daily Journey</v>
      </c>
      <c r="U2784" t="str">
        <f>IF(T2784="Permit", olah!T2784, "No Permit")</f>
        <v>No Permit</v>
      </c>
    </row>
    <row r="2785" spans="1:21" hidden="1" x14ac:dyDescent="0.3">
      <c r="A2785" s="23">
        <v>44561</v>
      </c>
      <c r="B2785" t="s">
        <v>687</v>
      </c>
      <c r="C2785" t="s">
        <v>28</v>
      </c>
      <c r="D2785" t="s">
        <v>11605</v>
      </c>
      <c r="E2785" t="str">
        <f>VLOOKUP(B2785,olah!$B:$P,2,0)</f>
        <v>2021-12-01</v>
      </c>
      <c r="F2785">
        <f>COUNTIFS(parameter!$J$4:$J$34,summary!A2785,parameter!$I$4:$I$34,"&gt;="&amp;summary!$E2785)</f>
        <v>31</v>
      </c>
      <c r="G2785">
        <f>COUNTIFS(olah!$Q2785:Q17783,summary!A2785,olah!$B2785:B17783,summary!B2785,olah!$N2785:N17783,summary!C2785,olah!$P2785:P17783,summary!D2785,olah!$S2785:S17783,"On Time")</f>
        <v>1</v>
      </c>
      <c r="H2785">
        <f>COUNTIFS(olah!$Q$2:Q17783,summary!A2785,olah!$B$2:B17783,summary!B2785,olah!$S$2:S17783,"On Time")</f>
        <v>20</v>
      </c>
      <c r="I2785">
        <f>COUNTIFS(olah!$Q2785:Q17783,summary!A2785,olah!$B2785:B17783,summary!B2785,olah!$N2785:N17783,summary!C2785,olah!$P2785:P17783,summary!D2785,olah!$S2785:S17783,"Late")</f>
        <v>0</v>
      </c>
      <c r="J2785">
        <f>COUNTIFS(olah!$Q$2:Q17783,summary!A2785,olah!$B$2:B17783,summary!B2785,olah!$S$2:S17783,"Late")</f>
        <v>1</v>
      </c>
      <c r="K2785">
        <f t="shared" si="43"/>
        <v>10</v>
      </c>
      <c r="L2785">
        <f>COUNTIFS(olah!$Q2785:Q17783,summary!A2785,olah!$B2785:B17783,summary!B2785,olah!$N2785:N17783,summary!C2785,olah!$P2785:P17783,summary!D2785,olah!$T2785:T17783,"On Time CO")</f>
        <v>1</v>
      </c>
      <c r="M2785">
        <f>COUNTIFS(olah!$Q$2:Q17783,summary!A2785,olah!$B$2:B17783,summary!B2785,olah!$T$2:T17783,"On Time CO")</f>
        <v>14</v>
      </c>
      <c r="N2785">
        <f>COUNTIFS(olah!$Q2785:Q17783,summary!A2785,olah!$B2785:B17783,summary!B2785,olah!$N2785:N17783,summary!C2785,olah!$P2785:P17783,summary!D2785,olah!$T2785:T17783,"Overtime")</f>
        <v>0</v>
      </c>
      <c r="O2785">
        <f>COUNTIFS(olah!$Q$2:Q17783,summary!A2785,olah!$B$2:B17783,summary!B2785,olah!$T$2:T17783,"Overtime")</f>
        <v>0</v>
      </c>
      <c r="P2785">
        <f>COUNTIFS(olah!$Q2785:Q17783,summary!A2785,olah!$B2785:B17783,summary!B2785,olah!$N2785:N17783,summary!C2785,olah!$P2785:P17783,summary!D2785,olah!$T2785:T17783,"Early")</f>
        <v>0</v>
      </c>
      <c r="Q2785">
        <f>COUNTIFS(olah!$Q$2:Q17783,summary!A2785,olah!$B$2:B17783,summary!B2785,olah!$T$2:T17783,"Early")</f>
        <v>0</v>
      </c>
      <c r="R2785">
        <f>COUNTIFS(olah!$Q2785:Q17783,summary!A2785,olah!$B2785:B17783,summary!B2785,olah!$N2785:N17783,summary!C2785,olah!$P2785:P17783,summary!D2785,olah!$T2785:T17783,"NA CO")</f>
        <v>0</v>
      </c>
      <c r="S2785">
        <f>COUNTIFS(olah!$Q$2:Q17783,summary!A2785,olah!$B$2:B17783,summary!B2785,olah!$T$2:T17783,"NA CO")</f>
        <v>7</v>
      </c>
      <c r="T2785" t="str">
        <f>olah!R2785</f>
        <v>Attendance</v>
      </c>
      <c r="U2785" t="str">
        <f>IF(T2785="Permit", olah!T2785, "No Permit")</f>
        <v>No Permit</v>
      </c>
    </row>
    <row r="2786" spans="1:21" hidden="1" x14ac:dyDescent="0.3">
      <c r="A2786" s="23">
        <v>44561</v>
      </c>
      <c r="B2786" t="s">
        <v>687</v>
      </c>
      <c r="C2786" t="s">
        <v>28</v>
      </c>
      <c r="D2786" t="s">
        <v>11606</v>
      </c>
      <c r="E2786" t="str">
        <f>VLOOKUP(B2786,olah!$B:$P,2,0)</f>
        <v>2021-12-01</v>
      </c>
      <c r="F2786">
        <f>COUNTIFS(parameter!$J$4:$J$34,summary!A2786,parameter!$I$4:$I$34,"&gt;="&amp;summary!$E2786)</f>
        <v>31</v>
      </c>
      <c r="G2786">
        <f>COUNTIFS(olah!$Q2786:Q17784,summary!A2786,olah!$B2786:B17784,summary!B2786,olah!$N2786:N17784,summary!C2786,olah!$P2786:P17784,summary!D2786,olah!$S2786:S17784,"On Time")</f>
        <v>1</v>
      </c>
      <c r="H2786">
        <f>COUNTIFS(olah!$Q$2:Q17784,summary!A2786,olah!$B$2:B17784,summary!B2786,olah!$S$2:S17784,"On Time")</f>
        <v>20</v>
      </c>
      <c r="I2786">
        <f>COUNTIFS(olah!$Q2786:Q17784,summary!A2786,olah!$B2786:B17784,summary!B2786,olah!$N2786:N17784,summary!C2786,olah!$P2786:P17784,summary!D2786,olah!$S2786:S17784,"Late")</f>
        <v>0</v>
      </c>
      <c r="J2786">
        <f>COUNTIFS(olah!$Q$2:Q17784,summary!A2786,olah!$B$2:B17784,summary!B2786,olah!$S$2:S17784,"Late")</f>
        <v>1</v>
      </c>
      <c r="K2786">
        <f t="shared" si="43"/>
        <v>10</v>
      </c>
      <c r="L2786">
        <f>COUNTIFS(olah!$Q2786:Q17784,summary!A2786,olah!$B2786:B17784,summary!B2786,olah!$N2786:N17784,summary!C2786,olah!$P2786:P17784,summary!D2786,olah!$T2786:T17784,"On Time CO")</f>
        <v>1</v>
      </c>
      <c r="M2786">
        <f>COUNTIFS(olah!$Q$2:Q17784,summary!A2786,olah!$B$2:B17784,summary!B2786,olah!$T$2:T17784,"On Time CO")</f>
        <v>14</v>
      </c>
      <c r="N2786">
        <f>COUNTIFS(olah!$Q2786:Q17784,summary!A2786,olah!$B2786:B17784,summary!B2786,olah!$N2786:N17784,summary!C2786,olah!$P2786:P17784,summary!D2786,olah!$T2786:T17784,"Overtime")</f>
        <v>0</v>
      </c>
      <c r="O2786">
        <f>COUNTIFS(olah!$Q$2:Q17784,summary!A2786,olah!$B$2:B17784,summary!B2786,olah!$T$2:T17784,"Overtime")</f>
        <v>0</v>
      </c>
      <c r="P2786">
        <f>COUNTIFS(olah!$Q2786:Q17784,summary!A2786,olah!$B2786:B17784,summary!B2786,olah!$N2786:N17784,summary!C2786,olah!$P2786:P17784,summary!D2786,olah!$T2786:T17784,"Early")</f>
        <v>0</v>
      </c>
      <c r="Q2786">
        <f>COUNTIFS(olah!$Q$2:Q17784,summary!A2786,olah!$B$2:B17784,summary!B2786,olah!$T$2:T17784,"Early")</f>
        <v>0</v>
      </c>
      <c r="R2786">
        <f>COUNTIFS(olah!$Q2786:Q17784,summary!A2786,olah!$B2786:B17784,summary!B2786,olah!$N2786:N17784,summary!C2786,olah!$P2786:P17784,summary!D2786,olah!$T2786:T17784,"NA CO")</f>
        <v>0</v>
      </c>
      <c r="S2786">
        <f>COUNTIFS(olah!$Q$2:Q17784,summary!A2786,olah!$B$2:B17784,summary!B2786,olah!$T$2:T17784,"NA CO")</f>
        <v>7</v>
      </c>
      <c r="T2786" t="str">
        <f>olah!R2786</f>
        <v>Attendance</v>
      </c>
      <c r="U2786" t="str">
        <f>IF(T2786="Permit", olah!T2786, "No Permit")</f>
        <v>No Permit</v>
      </c>
    </row>
    <row r="2787" spans="1:21" hidden="1" x14ac:dyDescent="0.3">
      <c r="A2787" s="23">
        <v>44561</v>
      </c>
      <c r="B2787" t="s">
        <v>687</v>
      </c>
      <c r="C2787" t="s">
        <v>28</v>
      </c>
      <c r="D2787" t="s">
        <v>10202</v>
      </c>
      <c r="E2787" t="str">
        <f>VLOOKUP(B2787,olah!$B:$P,2,0)</f>
        <v>2021-12-01</v>
      </c>
      <c r="F2787">
        <f>COUNTIFS(parameter!$J$4:$J$34,summary!A2787,parameter!$I$4:$I$34,"&gt;="&amp;summary!$E2787)</f>
        <v>31</v>
      </c>
      <c r="G2787">
        <f>COUNTIFS(olah!$Q2787:Q17785,summary!A2787,olah!$B2787:B17785,summary!B2787,olah!$N2787:N17785,summary!C2787,olah!$P2787:P17785,summary!D2787,olah!$S2787:S17785,"On Time")</f>
        <v>1</v>
      </c>
      <c r="H2787">
        <f>COUNTIFS(olah!$Q$2:Q17785,summary!A2787,olah!$B$2:B17785,summary!B2787,olah!$S$2:S17785,"On Time")</f>
        <v>20</v>
      </c>
      <c r="I2787">
        <f>COUNTIFS(olah!$Q2787:Q17785,summary!A2787,olah!$B2787:B17785,summary!B2787,olah!$N2787:N17785,summary!C2787,olah!$P2787:P17785,summary!D2787,olah!$S2787:S17785,"Late")</f>
        <v>0</v>
      </c>
      <c r="J2787">
        <f>COUNTIFS(olah!$Q$2:Q17785,summary!A2787,olah!$B$2:B17785,summary!B2787,olah!$S$2:S17785,"Late")</f>
        <v>1</v>
      </c>
      <c r="K2787">
        <f t="shared" si="43"/>
        <v>10</v>
      </c>
      <c r="L2787">
        <f>COUNTIFS(olah!$Q2787:Q17785,summary!A2787,olah!$B2787:B17785,summary!B2787,olah!$N2787:N17785,summary!C2787,olah!$P2787:P17785,summary!D2787,olah!$T2787:T17785,"On Time CO")</f>
        <v>0</v>
      </c>
      <c r="M2787">
        <f>COUNTIFS(olah!$Q$2:Q17785,summary!A2787,olah!$B$2:B17785,summary!B2787,olah!$T$2:T17785,"On Time CO")</f>
        <v>14</v>
      </c>
      <c r="N2787">
        <f>COUNTIFS(olah!$Q2787:Q17785,summary!A2787,olah!$B2787:B17785,summary!B2787,olah!$N2787:N17785,summary!C2787,olah!$P2787:P17785,summary!D2787,olah!$T2787:T17785,"Overtime")</f>
        <v>0</v>
      </c>
      <c r="O2787">
        <f>COUNTIFS(olah!$Q$2:Q17785,summary!A2787,olah!$B$2:B17785,summary!B2787,olah!$T$2:T17785,"Overtime")</f>
        <v>0</v>
      </c>
      <c r="P2787">
        <f>COUNTIFS(olah!$Q2787:Q17785,summary!A2787,olah!$B2787:B17785,summary!B2787,olah!$N2787:N17785,summary!C2787,olah!$P2787:P17785,summary!D2787,olah!$T2787:T17785,"Early")</f>
        <v>0</v>
      </c>
      <c r="Q2787">
        <f>COUNTIFS(olah!$Q$2:Q17785,summary!A2787,olah!$B$2:B17785,summary!B2787,olah!$T$2:T17785,"Early")</f>
        <v>0</v>
      </c>
      <c r="R2787">
        <f>COUNTIFS(olah!$Q2787:Q17785,summary!A2787,olah!$B2787:B17785,summary!B2787,olah!$N2787:N17785,summary!C2787,olah!$P2787:P17785,summary!D2787,olah!$T2787:T17785,"NA CO")</f>
        <v>1</v>
      </c>
      <c r="S2787">
        <f>COUNTIFS(olah!$Q$2:Q17785,summary!A2787,olah!$B$2:B17785,summary!B2787,olah!$T$2:T17785,"NA CO")</f>
        <v>7</v>
      </c>
      <c r="T2787" t="str">
        <f>olah!R2787</f>
        <v>Attendance</v>
      </c>
      <c r="U2787" t="str">
        <f>IF(T2787="Permit", olah!T2787, "No Permit")</f>
        <v>No Permit</v>
      </c>
    </row>
    <row r="2788" spans="1:21" hidden="1" x14ac:dyDescent="0.3">
      <c r="A2788" s="23">
        <v>44561</v>
      </c>
      <c r="B2788" t="s">
        <v>687</v>
      </c>
      <c r="C2788" t="s">
        <v>688</v>
      </c>
      <c r="D2788" t="s">
        <v>11607</v>
      </c>
      <c r="E2788" t="str">
        <f>VLOOKUP(B2788,olah!$B:$P,2,0)</f>
        <v>2021-12-01</v>
      </c>
      <c r="F2788">
        <f>COUNTIFS(parameter!$J$4:$J$34,summary!A2788,parameter!$I$4:$I$34,"&gt;="&amp;summary!$E2788)</f>
        <v>31</v>
      </c>
      <c r="G2788">
        <f>COUNTIFS(olah!$Q2788:Q17786,summary!A2788,olah!$B2788:B17786,summary!B2788,olah!$N2788:N17786,summary!C2788,olah!$P2788:P17786,summary!D2788,olah!$S2788:S17786,"On Time")</f>
        <v>1</v>
      </c>
      <c r="H2788">
        <f>COUNTIFS(olah!$Q$2:Q17786,summary!A2788,olah!$B$2:B17786,summary!B2788,olah!$S$2:S17786,"On Time")</f>
        <v>20</v>
      </c>
      <c r="I2788">
        <f>COUNTIFS(olah!$Q2788:Q17786,summary!A2788,olah!$B2788:B17786,summary!B2788,olah!$N2788:N17786,summary!C2788,olah!$P2788:P17786,summary!D2788,olah!$S2788:S17786,"Late")</f>
        <v>0</v>
      </c>
      <c r="J2788">
        <f>COUNTIFS(olah!$Q$2:Q17786,summary!A2788,olah!$B$2:B17786,summary!B2788,olah!$S$2:S17786,"Late")</f>
        <v>1</v>
      </c>
      <c r="K2788">
        <f t="shared" si="43"/>
        <v>10</v>
      </c>
      <c r="L2788">
        <f>COUNTIFS(olah!$Q2788:Q17786,summary!A2788,olah!$B2788:B17786,summary!B2788,olah!$N2788:N17786,summary!C2788,olah!$P2788:P17786,summary!D2788,olah!$T2788:T17786,"On Time CO")</f>
        <v>1</v>
      </c>
      <c r="M2788">
        <f>COUNTIFS(olah!$Q$2:Q17786,summary!A2788,olah!$B$2:B17786,summary!B2788,olah!$T$2:T17786,"On Time CO")</f>
        <v>14</v>
      </c>
      <c r="N2788">
        <f>COUNTIFS(olah!$Q2788:Q17786,summary!A2788,olah!$B2788:B17786,summary!B2788,olah!$N2788:N17786,summary!C2788,olah!$P2788:P17786,summary!D2788,olah!$T2788:T17786,"Overtime")</f>
        <v>0</v>
      </c>
      <c r="O2788">
        <f>COUNTIFS(olah!$Q$2:Q17786,summary!A2788,olah!$B$2:B17786,summary!B2788,olah!$T$2:T17786,"Overtime")</f>
        <v>0</v>
      </c>
      <c r="P2788">
        <f>COUNTIFS(olah!$Q2788:Q17786,summary!A2788,olah!$B2788:B17786,summary!B2788,olah!$N2788:N17786,summary!C2788,olah!$P2788:P17786,summary!D2788,olah!$T2788:T17786,"Early")</f>
        <v>0</v>
      </c>
      <c r="Q2788">
        <f>COUNTIFS(olah!$Q$2:Q17786,summary!A2788,olah!$B$2:B17786,summary!B2788,olah!$T$2:T17786,"Early")</f>
        <v>0</v>
      </c>
      <c r="R2788">
        <f>COUNTIFS(olah!$Q2788:Q17786,summary!A2788,olah!$B2788:B17786,summary!B2788,olah!$N2788:N17786,summary!C2788,olah!$P2788:P17786,summary!D2788,olah!$T2788:T17786,"NA CO")</f>
        <v>0</v>
      </c>
      <c r="S2788">
        <f>COUNTIFS(olah!$Q$2:Q17786,summary!A2788,olah!$B$2:B17786,summary!B2788,olah!$T$2:T17786,"NA CO")</f>
        <v>7</v>
      </c>
      <c r="T2788" t="str">
        <f>olah!R2788</f>
        <v>Daily Journey</v>
      </c>
      <c r="U2788" t="str">
        <f>IF(T2788="Permit", olah!T2788, "No Permit")</f>
        <v>No Permit</v>
      </c>
    </row>
    <row r="2789" spans="1:21" hidden="1" x14ac:dyDescent="0.3">
      <c r="A2789" s="23">
        <v>44561</v>
      </c>
      <c r="B2789" t="s">
        <v>687</v>
      </c>
      <c r="C2789" t="s">
        <v>28</v>
      </c>
      <c r="D2789" t="s">
        <v>11608</v>
      </c>
      <c r="E2789" t="str">
        <f>VLOOKUP(B2789,olah!$B:$P,2,0)</f>
        <v>2021-12-01</v>
      </c>
      <c r="F2789">
        <f>COUNTIFS(parameter!$J$4:$J$34,summary!A2789,parameter!$I$4:$I$34,"&gt;="&amp;summary!$E2789)</f>
        <v>31</v>
      </c>
      <c r="G2789">
        <f>COUNTIFS(olah!$Q2789:Q17787,summary!A2789,olah!$B2789:B17787,summary!B2789,olah!$N2789:N17787,summary!C2789,olah!$P2789:P17787,summary!D2789,olah!$S2789:S17787,"On Time")</f>
        <v>1</v>
      </c>
      <c r="H2789">
        <f>COUNTIFS(olah!$Q$2:Q17787,summary!A2789,olah!$B$2:B17787,summary!B2789,olah!$S$2:S17787,"On Time")</f>
        <v>20</v>
      </c>
      <c r="I2789">
        <f>COUNTIFS(olah!$Q2789:Q17787,summary!A2789,olah!$B2789:B17787,summary!B2789,olah!$N2789:N17787,summary!C2789,olah!$P2789:P17787,summary!D2789,olah!$S2789:S17787,"Late")</f>
        <v>0</v>
      </c>
      <c r="J2789">
        <f>COUNTIFS(olah!$Q$2:Q17787,summary!A2789,olah!$B$2:B17787,summary!B2789,olah!$S$2:S17787,"Late")</f>
        <v>1</v>
      </c>
      <c r="K2789">
        <f t="shared" si="43"/>
        <v>10</v>
      </c>
      <c r="L2789">
        <f>COUNTIFS(olah!$Q2789:Q17787,summary!A2789,olah!$B2789:B17787,summary!B2789,olah!$N2789:N17787,summary!C2789,olah!$P2789:P17787,summary!D2789,olah!$T2789:T17787,"On Time CO")</f>
        <v>1</v>
      </c>
      <c r="M2789">
        <f>COUNTIFS(olah!$Q$2:Q17787,summary!A2789,olah!$B$2:B17787,summary!B2789,olah!$T$2:T17787,"On Time CO")</f>
        <v>14</v>
      </c>
      <c r="N2789">
        <f>COUNTIFS(olah!$Q2789:Q17787,summary!A2789,olah!$B2789:B17787,summary!B2789,olah!$N2789:N17787,summary!C2789,olah!$P2789:P17787,summary!D2789,olah!$T2789:T17787,"Overtime")</f>
        <v>0</v>
      </c>
      <c r="O2789">
        <f>COUNTIFS(olah!$Q$2:Q17787,summary!A2789,olah!$B$2:B17787,summary!B2789,olah!$T$2:T17787,"Overtime")</f>
        <v>0</v>
      </c>
      <c r="P2789">
        <f>COUNTIFS(olah!$Q2789:Q17787,summary!A2789,olah!$B2789:B17787,summary!B2789,olah!$N2789:N17787,summary!C2789,olah!$P2789:P17787,summary!D2789,olah!$T2789:T17787,"Early")</f>
        <v>0</v>
      </c>
      <c r="Q2789">
        <f>COUNTIFS(olah!$Q$2:Q17787,summary!A2789,olah!$B$2:B17787,summary!B2789,olah!$T$2:T17787,"Early")</f>
        <v>0</v>
      </c>
      <c r="R2789">
        <f>COUNTIFS(olah!$Q2789:Q17787,summary!A2789,olah!$B2789:B17787,summary!B2789,olah!$N2789:N17787,summary!C2789,olah!$P2789:P17787,summary!D2789,olah!$T2789:T17787,"NA CO")</f>
        <v>0</v>
      </c>
      <c r="S2789">
        <f>COUNTIFS(olah!$Q$2:Q17787,summary!A2789,olah!$B$2:B17787,summary!B2789,olah!$T$2:T17787,"NA CO")</f>
        <v>7</v>
      </c>
      <c r="T2789" t="str">
        <f>olah!R2789</f>
        <v>Attendance</v>
      </c>
      <c r="U2789" t="str">
        <f>IF(T2789="Permit", olah!T2789, "No Permit")</f>
        <v>No Permit</v>
      </c>
    </row>
    <row r="2790" spans="1:21" hidden="1" x14ac:dyDescent="0.3">
      <c r="A2790" s="23">
        <v>44561</v>
      </c>
      <c r="B2790" t="s">
        <v>687</v>
      </c>
      <c r="C2790" t="s">
        <v>688</v>
      </c>
      <c r="D2790" t="s">
        <v>9024</v>
      </c>
      <c r="E2790" t="str">
        <f>VLOOKUP(B2790,olah!$B:$P,2,0)</f>
        <v>2021-12-01</v>
      </c>
      <c r="F2790">
        <f>COUNTIFS(parameter!$J$4:$J$34,summary!A2790,parameter!$I$4:$I$34,"&gt;="&amp;summary!$E2790)</f>
        <v>31</v>
      </c>
      <c r="G2790">
        <f>COUNTIFS(olah!$Q2790:Q17788,summary!A2790,olah!$B2790:B17788,summary!B2790,olah!$N2790:N17788,summary!C2790,olah!$P2790:P17788,summary!D2790,olah!$S2790:S17788,"On Time")</f>
        <v>1</v>
      </c>
      <c r="H2790">
        <f>COUNTIFS(olah!$Q$2:Q17788,summary!A2790,olah!$B$2:B17788,summary!B2790,olah!$S$2:S17788,"On Time")</f>
        <v>20</v>
      </c>
      <c r="I2790">
        <f>COUNTIFS(olah!$Q2790:Q17788,summary!A2790,olah!$B2790:B17788,summary!B2790,olah!$N2790:N17788,summary!C2790,olah!$P2790:P17788,summary!D2790,olah!$S2790:S17788,"Late")</f>
        <v>0</v>
      </c>
      <c r="J2790">
        <f>COUNTIFS(olah!$Q$2:Q17788,summary!A2790,olah!$B$2:B17788,summary!B2790,olah!$S$2:S17788,"Late")</f>
        <v>1</v>
      </c>
      <c r="K2790">
        <f t="shared" si="43"/>
        <v>10</v>
      </c>
      <c r="L2790">
        <f>COUNTIFS(olah!$Q2790:Q17788,summary!A2790,olah!$B2790:B17788,summary!B2790,olah!$N2790:N17788,summary!C2790,olah!$P2790:P17788,summary!D2790,olah!$T2790:T17788,"On Time CO")</f>
        <v>0</v>
      </c>
      <c r="M2790">
        <f>COUNTIFS(olah!$Q$2:Q17788,summary!A2790,olah!$B$2:B17788,summary!B2790,olah!$T$2:T17788,"On Time CO")</f>
        <v>14</v>
      </c>
      <c r="N2790">
        <f>COUNTIFS(olah!$Q2790:Q17788,summary!A2790,olah!$B2790:B17788,summary!B2790,olah!$N2790:N17788,summary!C2790,olah!$P2790:P17788,summary!D2790,olah!$T2790:T17788,"Overtime")</f>
        <v>0</v>
      </c>
      <c r="O2790">
        <f>COUNTIFS(olah!$Q$2:Q17788,summary!A2790,olah!$B$2:B17788,summary!B2790,olah!$T$2:T17788,"Overtime")</f>
        <v>0</v>
      </c>
      <c r="P2790">
        <f>COUNTIFS(olah!$Q2790:Q17788,summary!A2790,olah!$B2790:B17788,summary!B2790,olah!$N2790:N17788,summary!C2790,olah!$P2790:P17788,summary!D2790,olah!$T2790:T17788,"Early")</f>
        <v>0</v>
      </c>
      <c r="Q2790">
        <f>COUNTIFS(olah!$Q$2:Q17788,summary!A2790,olah!$B$2:B17788,summary!B2790,olah!$T$2:T17788,"Early")</f>
        <v>0</v>
      </c>
      <c r="R2790">
        <f>COUNTIFS(olah!$Q2790:Q17788,summary!A2790,olah!$B2790:B17788,summary!B2790,olah!$N2790:N17788,summary!C2790,olah!$P2790:P17788,summary!D2790,olah!$T2790:T17788,"NA CO")</f>
        <v>1</v>
      </c>
      <c r="S2790">
        <f>COUNTIFS(olah!$Q$2:Q17788,summary!A2790,olah!$B$2:B17788,summary!B2790,olah!$T$2:T17788,"NA CO")</f>
        <v>7</v>
      </c>
      <c r="T2790" t="str">
        <f>olah!R2790</f>
        <v>Daily Journey</v>
      </c>
      <c r="U2790" t="str">
        <f>IF(T2790="Permit", olah!T2790, "No Permit")</f>
        <v>No Permit</v>
      </c>
    </row>
    <row r="2791" spans="1:21" hidden="1" x14ac:dyDescent="0.3">
      <c r="A2791" s="23">
        <v>44561</v>
      </c>
      <c r="B2791" t="s">
        <v>687</v>
      </c>
      <c r="C2791" t="s">
        <v>688</v>
      </c>
      <c r="D2791" t="s">
        <v>10213</v>
      </c>
      <c r="E2791" t="str">
        <f>VLOOKUP(B2791,olah!$B:$P,2,0)</f>
        <v>2021-12-01</v>
      </c>
      <c r="F2791">
        <f>COUNTIFS(parameter!$J$4:$J$34,summary!A2791,parameter!$I$4:$I$34,"&gt;="&amp;summary!$E2791)</f>
        <v>31</v>
      </c>
      <c r="G2791">
        <f>COUNTIFS(olah!$Q2791:Q17789,summary!A2791,olah!$B2791:B17789,summary!B2791,olah!$N2791:N17789,summary!C2791,olah!$P2791:P17789,summary!D2791,olah!$S2791:S17789,"On Time")</f>
        <v>1</v>
      </c>
      <c r="H2791">
        <f>COUNTIFS(olah!$Q$2:Q17789,summary!A2791,olah!$B$2:B17789,summary!B2791,olah!$S$2:S17789,"On Time")</f>
        <v>20</v>
      </c>
      <c r="I2791">
        <f>COUNTIFS(olah!$Q2791:Q17789,summary!A2791,olah!$B2791:B17789,summary!B2791,olah!$N2791:N17789,summary!C2791,olah!$P2791:P17789,summary!D2791,olah!$S2791:S17789,"Late")</f>
        <v>0</v>
      </c>
      <c r="J2791">
        <f>COUNTIFS(olah!$Q$2:Q17789,summary!A2791,olah!$B$2:B17789,summary!B2791,olah!$S$2:S17789,"Late")</f>
        <v>1</v>
      </c>
      <c r="K2791">
        <f t="shared" si="43"/>
        <v>10</v>
      </c>
      <c r="L2791">
        <f>COUNTIFS(olah!$Q2791:Q17789,summary!A2791,olah!$B2791:B17789,summary!B2791,olah!$N2791:N17789,summary!C2791,olah!$P2791:P17789,summary!D2791,olah!$T2791:T17789,"On Time CO")</f>
        <v>0</v>
      </c>
      <c r="M2791">
        <f>COUNTIFS(olah!$Q$2:Q17789,summary!A2791,olah!$B$2:B17789,summary!B2791,olah!$T$2:T17789,"On Time CO")</f>
        <v>14</v>
      </c>
      <c r="N2791">
        <f>COUNTIFS(olah!$Q2791:Q17789,summary!A2791,olah!$B2791:B17789,summary!B2791,olah!$N2791:N17789,summary!C2791,olah!$P2791:P17789,summary!D2791,olah!$T2791:T17789,"Overtime")</f>
        <v>0</v>
      </c>
      <c r="O2791">
        <f>COUNTIFS(olah!$Q$2:Q17789,summary!A2791,olah!$B$2:B17789,summary!B2791,olah!$T$2:T17789,"Overtime")</f>
        <v>0</v>
      </c>
      <c r="P2791">
        <f>COUNTIFS(olah!$Q2791:Q17789,summary!A2791,olah!$B2791:B17789,summary!B2791,olah!$N2791:N17789,summary!C2791,olah!$P2791:P17789,summary!D2791,olah!$T2791:T17789,"Early")</f>
        <v>0</v>
      </c>
      <c r="Q2791">
        <f>COUNTIFS(olah!$Q$2:Q17789,summary!A2791,olah!$B$2:B17789,summary!B2791,olah!$T$2:T17789,"Early")</f>
        <v>0</v>
      </c>
      <c r="R2791">
        <f>COUNTIFS(olah!$Q2791:Q17789,summary!A2791,olah!$B2791:B17789,summary!B2791,olah!$N2791:N17789,summary!C2791,olah!$P2791:P17789,summary!D2791,olah!$T2791:T17789,"NA CO")</f>
        <v>1</v>
      </c>
      <c r="S2791">
        <f>COUNTIFS(olah!$Q$2:Q17789,summary!A2791,olah!$B$2:B17789,summary!B2791,olah!$T$2:T17789,"NA CO")</f>
        <v>7</v>
      </c>
      <c r="T2791" t="str">
        <f>olah!R2791</f>
        <v>Daily Journey</v>
      </c>
      <c r="U2791" t="str">
        <f>IF(T2791="Permit", olah!T2791, "No Permit")</f>
        <v>No Permit</v>
      </c>
    </row>
    <row r="2792" spans="1:21" hidden="1" x14ac:dyDescent="0.3">
      <c r="A2792" s="23">
        <v>44561</v>
      </c>
      <c r="B2792" t="s">
        <v>687</v>
      </c>
      <c r="C2792" t="s">
        <v>9712</v>
      </c>
      <c r="D2792" t="s">
        <v>7927</v>
      </c>
      <c r="E2792" t="str">
        <f>VLOOKUP(B2792,olah!$B:$P,2,0)</f>
        <v>2021-12-01</v>
      </c>
      <c r="F2792">
        <f>COUNTIFS(parameter!$J$4:$J$34,summary!A2792,parameter!$I$4:$I$34,"&gt;="&amp;summary!$E2792)</f>
        <v>31</v>
      </c>
      <c r="G2792">
        <f>COUNTIFS(olah!$Q2792:Q17790,summary!A2792,olah!$B2792:B17790,summary!B2792,olah!$N2792:N17790,summary!C2792,olah!$P2792:P17790,summary!D2792,olah!$S2792:S17790,"On Time")</f>
        <v>1</v>
      </c>
      <c r="H2792">
        <f>COUNTIFS(olah!$Q$2:Q17790,summary!A2792,olah!$B$2:B17790,summary!B2792,olah!$S$2:S17790,"On Time")</f>
        <v>20</v>
      </c>
      <c r="I2792">
        <f>COUNTIFS(olah!$Q2792:Q17790,summary!A2792,olah!$B2792:B17790,summary!B2792,olah!$N2792:N17790,summary!C2792,olah!$P2792:P17790,summary!D2792,olah!$S2792:S17790,"Late")</f>
        <v>0</v>
      </c>
      <c r="J2792">
        <f>COUNTIFS(olah!$Q$2:Q17790,summary!A2792,olah!$B$2:B17790,summary!B2792,olah!$S$2:S17790,"Late")</f>
        <v>1</v>
      </c>
      <c r="K2792">
        <f t="shared" si="43"/>
        <v>10</v>
      </c>
      <c r="L2792">
        <f>COUNTIFS(olah!$Q2792:Q17790,summary!A2792,olah!$B2792:B17790,summary!B2792,olah!$N2792:N17790,summary!C2792,olah!$P2792:P17790,summary!D2792,olah!$T2792:T17790,"On Time CO")</f>
        <v>1</v>
      </c>
      <c r="M2792">
        <f>COUNTIFS(olah!$Q$2:Q17790,summary!A2792,olah!$B$2:B17790,summary!B2792,olah!$T$2:T17790,"On Time CO")</f>
        <v>14</v>
      </c>
      <c r="N2792">
        <f>COUNTIFS(olah!$Q2792:Q17790,summary!A2792,olah!$B2792:B17790,summary!B2792,olah!$N2792:N17790,summary!C2792,olah!$P2792:P17790,summary!D2792,olah!$T2792:T17790,"Overtime")</f>
        <v>0</v>
      </c>
      <c r="O2792">
        <f>COUNTIFS(olah!$Q$2:Q17790,summary!A2792,olah!$B$2:B17790,summary!B2792,olah!$T$2:T17790,"Overtime")</f>
        <v>0</v>
      </c>
      <c r="P2792">
        <f>COUNTIFS(olah!$Q2792:Q17790,summary!A2792,olah!$B2792:B17790,summary!B2792,olah!$N2792:N17790,summary!C2792,olah!$P2792:P17790,summary!D2792,olah!$T2792:T17790,"Early")</f>
        <v>0</v>
      </c>
      <c r="Q2792">
        <f>COUNTIFS(olah!$Q$2:Q17790,summary!A2792,olah!$B$2:B17790,summary!B2792,olah!$T$2:T17790,"Early")</f>
        <v>0</v>
      </c>
      <c r="R2792">
        <f>COUNTIFS(olah!$Q2792:Q17790,summary!A2792,olah!$B2792:B17790,summary!B2792,olah!$N2792:N17790,summary!C2792,olah!$P2792:P17790,summary!D2792,olah!$T2792:T17790,"NA CO")</f>
        <v>0</v>
      </c>
      <c r="S2792">
        <f>COUNTIFS(olah!$Q$2:Q17790,summary!A2792,olah!$B$2:B17790,summary!B2792,olah!$T$2:T17790,"NA CO")</f>
        <v>7</v>
      </c>
      <c r="T2792" t="str">
        <f>olah!R2792</f>
        <v>Daily Journey</v>
      </c>
      <c r="U2792" t="str">
        <f>IF(T2792="Permit", olah!T2792, "No Permit")</f>
        <v>No Permit</v>
      </c>
    </row>
    <row r="2793" spans="1:21" hidden="1" x14ac:dyDescent="0.3">
      <c r="A2793" s="23">
        <v>44561</v>
      </c>
      <c r="B2793" t="s">
        <v>687</v>
      </c>
      <c r="C2793" t="s">
        <v>9718</v>
      </c>
      <c r="D2793" t="s">
        <v>11610</v>
      </c>
      <c r="E2793" t="str">
        <f>VLOOKUP(B2793,olah!$B:$P,2,0)</f>
        <v>2021-12-01</v>
      </c>
      <c r="F2793">
        <f>COUNTIFS(parameter!$J$4:$J$34,summary!A2793,parameter!$I$4:$I$34,"&gt;="&amp;summary!$E2793)</f>
        <v>31</v>
      </c>
      <c r="G2793">
        <f>COUNTIFS(olah!$Q2793:Q17791,summary!A2793,olah!$B2793:B17791,summary!B2793,olah!$N2793:N17791,summary!C2793,olah!$P2793:P17791,summary!D2793,olah!$S2793:S17791,"On Time")</f>
        <v>1</v>
      </c>
      <c r="H2793">
        <f>COUNTIFS(olah!$Q$2:Q17791,summary!A2793,olah!$B$2:B17791,summary!B2793,olah!$S$2:S17791,"On Time")</f>
        <v>20</v>
      </c>
      <c r="I2793">
        <f>COUNTIFS(olah!$Q2793:Q17791,summary!A2793,olah!$B2793:B17791,summary!B2793,olah!$N2793:N17791,summary!C2793,olah!$P2793:P17791,summary!D2793,olah!$S2793:S17791,"Late")</f>
        <v>0</v>
      </c>
      <c r="J2793">
        <f>COUNTIFS(olah!$Q$2:Q17791,summary!A2793,olah!$B$2:B17791,summary!B2793,olah!$S$2:S17791,"Late")</f>
        <v>1</v>
      </c>
      <c r="K2793">
        <f t="shared" si="43"/>
        <v>10</v>
      </c>
      <c r="L2793">
        <f>COUNTIFS(olah!$Q2793:Q17791,summary!A2793,olah!$B2793:B17791,summary!B2793,olah!$N2793:N17791,summary!C2793,olah!$P2793:P17791,summary!D2793,olah!$T2793:T17791,"On Time CO")</f>
        <v>1</v>
      </c>
      <c r="M2793">
        <f>COUNTIFS(olah!$Q$2:Q17791,summary!A2793,olah!$B$2:B17791,summary!B2793,olah!$T$2:T17791,"On Time CO")</f>
        <v>14</v>
      </c>
      <c r="N2793">
        <f>COUNTIFS(olah!$Q2793:Q17791,summary!A2793,olah!$B2793:B17791,summary!B2793,olah!$N2793:N17791,summary!C2793,olah!$P2793:P17791,summary!D2793,olah!$T2793:T17791,"Overtime")</f>
        <v>0</v>
      </c>
      <c r="O2793">
        <f>COUNTIFS(olah!$Q$2:Q17791,summary!A2793,olah!$B$2:B17791,summary!B2793,olah!$T$2:T17791,"Overtime")</f>
        <v>0</v>
      </c>
      <c r="P2793">
        <f>COUNTIFS(olah!$Q2793:Q17791,summary!A2793,olah!$B2793:B17791,summary!B2793,olah!$N2793:N17791,summary!C2793,olah!$P2793:P17791,summary!D2793,olah!$T2793:T17791,"Early")</f>
        <v>0</v>
      </c>
      <c r="Q2793">
        <f>COUNTIFS(olah!$Q$2:Q17791,summary!A2793,olah!$B$2:B17791,summary!B2793,olah!$T$2:T17791,"Early")</f>
        <v>0</v>
      </c>
      <c r="R2793">
        <f>COUNTIFS(olah!$Q2793:Q17791,summary!A2793,olah!$B2793:B17791,summary!B2793,olah!$N2793:N17791,summary!C2793,olah!$P2793:P17791,summary!D2793,olah!$T2793:T17791,"NA CO")</f>
        <v>0</v>
      </c>
      <c r="S2793">
        <f>COUNTIFS(olah!$Q$2:Q17791,summary!A2793,olah!$B$2:B17791,summary!B2793,olah!$T$2:T17791,"NA CO")</f>
        <v>7</v>
      </c>
      <c r="T2793" t="str">
        <f>olah!R2793</f>
        <v>Daily Journey</v>
      </c>
      <c r="U2793" t="str">
        <f>IF(T2793="Permit", olah!T2793, "No Permit")</f>
        <v>No Permit</v>
      </c>
    </row>
    <row r="2794" spans="1:21" hidden="1" x14ac:dyDescent="0.3">
      <c r="A2794" s="23">
        <v>44561</v>
      </c>
      <c r="B2794" t="s">
        <v>687</v>
      </c>
      <c r="C2794" t="s">
        <v>9719</v>
      </c>
      <c r="D2794" t="s">
        <v>9025</v>
      </c>
      <c r="E2794" t="str">
        <f>VLOOKUP(B2794,olah!$B:$P,2,0)</f>
        <v>2021-12-01</v>
      </c>
      <c r="F2794">
        <f>COUNTIFS(parameter!$J$4:$J$34,summary!A2794,parameter!$I$4:$I$34,"&gt;="&amp;summary!$E2794)</f>
        <v>31</v>
      </c>
      <c r="G2794">
        <f>COUNTIFS(olah!$Q2794:Q17792,summary!A2794,olah!$B2794:B17792,summary!B2794,olah!$N2794:N17792,summary!C2794,olah!$P2794:P17792,summary!D2794,olah!$S2794:S17792,"On Time")</f>
        <v>1</v>
      </c>
      <c r="H2794">
        <f>COUNTIFS(olah!$Q$2:Q17792,summary!A2794,olah!$B$2:B17792,summary!B2794,olah!$S$2:S17792,"On Time")</f>
        <v>20</v>
      </c>
      <c r="I2794">
        <f>COUNTIFS(olah!$Q2794:Q17792,summary!A2794,olah!$B2794:B17792,summary!B2794,olah!$N2794:N17792,summary!C2794,olah!$P2794:P17792,summary!D2794,olah!$S2794:S17792,"Late")</f>
        <v>0</v>
      </c>
      <c r="J2794">
        <f>COUNTIFS(olah!$Q$2:Q17792,summary!A2794,olah!$B$2:B17792,summary!B2794,olah!$S$2:S17792,"Late")</f>
        <v>1</v>
      </c>
      <c r="K2794">
        <f t="shared" si="43"/>
        <v>10</v>
      </c>
      <c r="L2794">
        <f>COUNTIFS(olah!$Q2794:Q17792,summary!A2794,olah!$B2794:B17792,summary!B2794,olah!$N2794:N17792,summary!C2794,olah!$P2794:P17792,summary!D2794,olah!$T2794:T17792,"On Time CO")</f>
        <v>0</v>
      </c>
      <c r="M2794">
        <f>COUNTIFS(olah!$Q$2:Q17792,summary!A2794,olah!$B$2:B17792,summary!B2794,olah!$T$2:T17792,"On Time CO")</f>
        <v>14</v>
      </c>
      <c r="N2794">
        <f>COUNTIFS(olah!$Q2794:Q17792,summary!A2794,olah!$B2794:B17792,summary!B2794,olah!$N2794:N17792,summary!C2794,olah!$P2794:P17792,summary!D2794,olah!$T2794:T17792,"Overtime")</f>
        <v>0</v>
      </c>
      <c r="O2794">
        <f>COUNTIFS(olah!$Q$2:Q17792,summary!A2794,olah!$B$2:B17792,summary!B2794,olah!$T$2:T17792,"Overtime")</f>
        <v>0</v>
      </c>
      <c r="P2794">
        <f>COUNTIFS(olah!$Q2794:Q17792,summary!A2794,olah!$B2794:B17792,summary!B2794,olah!$N2794:N17792,summary!C2794,olah!$P2794:P17792,summary!D2794,olah!$T2794:T17792,"Early")</f>
        <v>0</v>
      </c>
      <c r="Q2794">
        <f>COUNTIFS(olah!$Q$2:Q17792,summary!A2794,olah!$B$2:B17792,summary!B2794,olah!$T$2:T17792,"Early")</f>
        <v>0</v>
      </c>
      <c r="R2794">
        <f>COUNTIFS(olah!$Q2794:Q17792,summary!A2794,olah!$B2794:B17792,summary!B2794,olah!$N2794:N17792,summary!C2794,olah!$P2794:P17792,summary!D2794,olah!$T2794:T17792,"NA CO")</f>
        <v>1</v>
      </c>
      <c r="S2794">
        <f>COUNTIFS(olah!$Q$2:Q17792,summary!A2794,olah!$B$2:B17792,summary!B2794,olah!$T$2:T17792,"NA CO")</f>
        <v>7</v>
      </c>
      <c r="T2794" t="str">
        <f>olah!R2794</f>
        <v>Daily Journey</v>
      </c>
      <c r="U2794" t="str">
        <f>IF(T2794="Permit", olah!T2794, "No Permit")</f>
        <v>No Permit</v>
      </c>
    </row>
    <row r="2795" spans="1:21" hidden="1" x14ac:dyDescent="0.3">
      <c r="A2795" s="23">
        <v>44561</v>
      </c>
      <c r="B2795" t="s">
        <v>687</v>
      </c>
      <c r="C2795" t="s">
        <v>9726</v>
      </c>
      <c r="D2795" t="s">
        <v>10214</v>
      </c>
      <c r="E2795" t="str">
        <f>VLOOKUP(B2795,olah!$B:$P,2,0)</f>
        <v>2021-12-01</v>
      </c>
      <c r="F2795">
        <f>COUNTIFS(parameter!$J$4:$J$34,summary!A2795,parameter!$I$4:$I$34,"&gt;="&amp;summary!$E2795)</f>
        <v>31</v>
      </c>
      <c r="G2795">
        <f>COUNTIFS(olah!$Q2795:Q17793,summary!A2795,olah!$B2795:B17793,summary!B2795,olah!$N2795:N17793,summary!C2795,olah!$P2795:P17793,summary!D2795,olah!$S2795:S17793,"On Time")</f>
        <v>1</v>
      </c>
      <c r="H2795">
        <f>COUNTIFS(olah!$Q$2:Q17793,summary!A2795,olah!$B$2:B17793,summary!B2795,olah!$S$2:S17793,"On Time")</f>
        <v>20</v>
      </c>
      <c r="I2795">
        <f>COUNTIFS(olah!$Q2795:Q17793,summary!A2795,olah!$B2795:B17793,summary!B2795,olah!$N2795:N17793,summary!C2795,olah!$P2795:P17793,summary!D2795,olah!$S2795:S17793,"Late")</f>
        <v>0</v>
      </c>
      <c r="J2795">
        <f>COUNTIFS(olah!$Q$2:Q17793,summary!A2795,olah!$B$2:B17793,summary!B2795,olah!$S$2:S17793,"Late")</f>
        <v>1</v>
      </c>
      <c r="K2795">
        <f t="shared" si="43"/>
        <v>10</v>
      </c>
      <c r="L2795">
        <f>COUNTIFS(olah!$Q2795:Q17793,summary!A2795,olah!$B2795:B17793,summary!B2795,olah!$N2795:N17793,summary!C2795,olah!$P2795:P17793,summary!D2795,olah!$T2795:T17793,"On Time CO")</f>
        <v>1</v>
      </c>
      <c r="M2795">
        <f>COUNTIFS(olah!$Q$2:Q17793,summary!A2795,olah!$B$2:B17793,summary!B2795,olah!$T$2:T17793,"On Time CO")</f>
        <v>14</v>
      </c>
      <c r="N2795">
        <f>COUNTIFS(olah!$Q2795:Q17793,summary!A2795,olah!$B2795:B17793,summary!B2795,olah!$N2795:N17793,summary!C2795,olah!$P2795:P17793,summary!D2795,olah!$T2795:T17793,"Overtime")</f>
        <v>0</v>
      </c>
      <c r="O2795">
        <f>COUNTIFS(olah!$Q$2:Q17793,summary!A2795,olah!$B$2:B17793,summary!B2795,olah!$T$2:T17793,"Overtime")</f>
        <v>0</v>
      </c>
      <c r="P2795">
        <f>COUNTIFS(olah!$Q2795:Q17793,summary!A2795,olah!$B2795:B17793,summary!B2795,olah!$N2795:N17793,summary!C2795,olah!$P2795:P17793,summary!D2795,olah!$T2795:T17793,"Early")</f>
        <v>0</v>
      </c>
      <c r="Q2795">
        <f>COUNTIFS(olah!$Q$2:Q17793,summary!A2795,olah!$B$2:B17793,summary!B2795,olah!$T$2:T17793,"Early")</f>
        <v>0</v>
      </c>
      <c r="R2795">
        <f>COUNTIFS(olah!$Q2795:Q17793,summary!A2795,olah!$B2795:B17793,summary!B2795,olah!$N2795:N17793,summary!C2795,olah!$P2795:P17793,summary!D2795,olah!$T2795:T17793,"NA CO")</f>
        <v>0</v>
      </c>
      <c r="S2795">
        <f>COUNTIFS(olah!$Q$2:Q17793,summary!A2795,olah!$B$2:B17793,summary!B2795,olah!$T$2:T17793,"NA CO")</f>
        <v>7</v>
      </c>
      <c r="T2795" t="str">
        <f>olah!R2795</f>
        <v>Daily Journey</v>
      </c>
      <c r="U2795" t="str">
        <f>IF(T2795="Permit", olah!T2795, "No Permit")</f>
        <v>No Permit</v>
      </c>
    </row>
    <row r="2796" spans="1:21" hidden="1" x14ac:dyDescent="0.3">
      <c r="A2796" s="23">
        <v>44561</v>
      </c>
      <c r="B2796" t="s">
        <v>693</v>
      </c>
      <c r="C2796" t="s">
        <v>43</v>
      </c>
      <c r="D2796" t="s">
        <v>1390</v>
      </c>
      <c r="E2796" t="str">
        <f>VLOOKUP(B2796,olah!$B:$P,2,0)</f>
        <v>2021-12-01</v>
      </c>
      <c r="F2796">
        <f>COUNTIFS(parameter!$J$4:$J$34,summary!A2796,parameter!$I$4:$I$34,"&gt;="&amp;summary!$E2796)</f>
        <v>31</v>
      </c>
      <c r="G2796">
        <f>COUNTIFS(olah!$Q2796:Q17794,summary!A2796,olah!$B2796:B17794,summary!B2796,olah!$N2796:N17794,summary!C2796,olah!$P2796:P17794,summary!D2796,olah!$S2796:S17794,"On Time")</f>
        <v>0</v>
      </c>
      <c r="H2796">
        <f>COUNTIFS(olah!$Q$2:Q17794,summary!A2796,olah!$B$2:B17794,summary!B2796,olah!$S$2:S17794,"On Time")</f>
        <v>16</v>
      </c>
      <c r="I2796">
        <f>COUNTIFS(olah!$Q2796:Q17794,summary!A2796,olah!$B2796:B17794,summary!B2796,olah!$N2796:N17794,summary!C2796,olah!$P2796:P17794,summary!D2796,olah!$S2796:S17794,"Late")</f>
        <v>1</v>
      </c>
      <c r="J2796">
        <f>COUNTIFS(olah!$Q$2:Q17794,summary!A2796,olah!$B$2:B17794,summary!B2796,olah!$S$2:S17794,"Late")</f>
        <v>4</v>
      </c>
      <c r="K2796">
        <f t="shared" si="43"/>
        <v>10</v>
      </c>
      <c r="L2796">
        <f>COUNTIFS(olah!$Q2796:Q17794,summary!A2796,olah!$B2796:B17794,summary!B2796,olah!$N2796:N17794,summary!C2796,olah!$P2796:P17794,summary!D2796,olah!$T2796:T17794,"On Time CO")</f>
        <v>1</v>
      </c>
      <c r="M2796">
        <f>COUNTIFS(olah!$Q$2:Q17794,summary!A2796,olah!$B$2:B17794,summary!B2796,olah!$T$2:T17794,"On Time CO")</f>
        <v>13</v>
      </c>
      <c r="N2796">
        <f>COUNTIFS(olah!$Q2796:Q17794,summary!A2796,olah!$B2796:B17794,summary!B2796,olah!$N2796:N17794,summary!C2796,olah!$P2796:P17794,summary!D2796,olah!$T2796:T17794,"Overtime")</f>
        <v>0</v>
      </c>
      <c r="O2796">
        <f>COUNTIFS(olah!$Q$2:Q17794,summary!A2796,olah!$B$2:B17794,summary!B2796,olah!$T$2:T17794,"Overtime")</f>
        <v>1</v>
      </c>
      <c r="P2796">
        <f>COUNTIFS(olah!$Q2796:Q17794,summary!A2796,olah!$B2796:B17794,summary!B2796,olah!$N2796:N17794,summary!C2796,olah!$P2796:P17794,summary!D2796,olah!$T2796:T17794,"Early")</f>
        <v>0</v>
      </c>
      <c r="Q2796">
        <f>COUNTIFS(olah!$Q$2:Q17794,summary!A2796,olah!$B$2:B17794,summary!B2796,olah!$T$2:T17794,"Early")</f>
        <v>0</v>
      </c>
      <c r="R2796">
        <f>COUNTIFS(olah!$Q2796:Q17794,summary!A2796,olah!$B2796:B17794,summary!B2796,olah!$N2796:N17794,summary!C2796,olah!$P2796:P17794,summary!D2796,olah!$T2796:T17794,"NA CO")</f>
        <v>0</v>
      </c>
      <c r="S2796">
        <f>COUNTIFS(olah!$Q$2:Q17794,summary!A2796,olah!$B$2:B17794,summary!B2796,olah!$T$2:T17794,"NA CO")</f>
        <v>6</v>
      </c>
      <c r="T2796" t="str">
        <f>olah!R2796</f>
        <v>Attendance</v>
      </c>
      <c r="U2796" t="str">
        <f>IF(T2796="Permit", olah!T2796, "No Permit")</f>
        <v>No Permit</v>
      </c>
    </row>
    <row r="2797" spans="1:21" hidden="1" x14ac:dyDescent="0.3">
      <c r="A2797" s="23">
        <v>44561</v>
      </c>
      <c r="B2797" t="s">
        <v>693</v>
      </c>
      <c r="C2797" t="s">
        <v>43</v>
      </c>
      <c r="D2797" t="s">
        <v>5935</v>
      </c>
      <c r="E2797" t="str">
        <f>VLOOKUP(B2797,olah!$B:$P,2,0)</f>
        <v>2021-12-01</v>
      </c>
      <c r="F2797">
        <f>COUNTIFS(parameter!$J$4:$J$34,summary!A2797,parameter!$I$4:$I$34,"&gt;="&amp;summary!$E2797)</f>
        <v>31</v>
      </c>
      <c r="G2797">
        <f>COUNTIFS(olah!$Q2797:Q17795,summary!A2797,olah!$B2797:B17795,summary!B2797,olah!$N2797:N17795,summary!C2797,olah!$P2797:P17795,summary!D2797,olah!$S2797:S17795,"On Time")</f>
        <v>1</v>
      </c>
      <c r="H2797">
        <f>COUNTIFS(olah!$Q$2:Q17795,summary!A2797,olah!$B$2:B17795,summary!B2797,olah!$S$2:S17795,"On Time")</f>
        <v>16</v>
      </c>
      <c r="I2797">
        <f>COUNTIFS(olah!$Q2797:Q17795,summary!A2797,olah!$B2797:B17795,summary!B2797,olah!$N2797:N17795,summary!C2797,olah!$P2797:P17795,summary!D2797,olah!$S2797:S17795,"Late")</f>
        <v>0</v>
      </c>
      <c r="J2797">
        <f>COUNTIFS(olah!$Q$2:Q17795,summary!A2797,olah!$B$2:B17795,summary!B2797,olah!$S$2:S17795,"Late")</f>
        <v>4</v>
      </c>
      <c r="K2797">
        <f t="shared" si="43"/>
        <v>11</v>
      </c>
      <c r="L2797">
        <f>COUNTIFS(olah!$Q2797:Q17795,summary!A2797,olah!$B2797:B17795,summary!B2797,olah!$N2797:N17795,summary!C2797,olah!$P2797:P17795,summary!D2797,olah!$T2797:T17795,"On Time CO")</f>
        <v>1</v>
      </c>
      <c r="M2797">
        <f>COUNTIFS(olah!$Q$2:Q17795,summary!A2797,olah!$B$2:B17795,summary!B2797,olah!$T$2:T17795,"On Time CO")</f>
        <v>13</v>
      </c>
      <c r="N2797">
        <f>COUNTIFS(olah!$Q2797:Q17795,summary!A2797,olah!$B2797:B17795,summary!B2797,olah!$N2797:N17795,summary!C2797,olah!$P2797:P17795,summary!D2797,olah!$T2797:T17795,"Overtime")</f>
        <v>0</v>
      </c>
      <c r="O2797">
        <f>COUNTIFS(olah!$Q$2:Q17795,summary!A2797,olah!$B$2:B17795,summary!B2797,olah!$T$2:T17795,"Overtime")</f>
        <v>1</v>
      </c>
      <c r="P2797">
        <f>COUNTIFS(olah!$Q2797:Q17795,summary!A2797,olah!$B2797:B17795,summary!B2797,olah!$N2797:N17795,summary!C2797,olah!$P2797:P17795,summary!D2797,olah!$T2797:T17795,"Early")</f>
        <v>0</v>
      </c>
      <c r="Q2797">
        <f>COUNTIFS(olah!$Q$2:Q17795,summary!A2797,olah!$B$2:B17795,summary!B2797,olah!$T$2:T17795,"Early")</f>
        <v>0</v>
      </c>
      <c r="R2797">
        <f>COUNTIFS(olah!$Q2797:Q17795,summary!A2797,olah!$B2797:B17795,summary!B2797,olah!$N2797:N17795,summary!C2797,olah!$P2797:P17795,summary!D2797,olah!$T2797:T17795,"NA CO")</f>
        <v>0</v>
      </c>
      <c r="S2797">
        <f>COUNTIFS(olah!$Q$2:Q17795,summary!A2797,olah!$B$2:B17795,summary!B2797,olah!$T$2:T17795,"NA CO")</f>
        <v>6</v>
      </c>
      <c r="T2797" t="str">
        <f>olah!R2797</f>
        <v>Attendance</v>
      </c>
      <c r="U2797" t="str">
        <f>IF(T2797="Permit", olah!T2797, "No Permit")</f>
        <v>No Permit</v>
      </c>
    </row>
    <row r="2798" spans="1:21" hidden="1" x14ac:dyDescent="0.3">
      <c r="A2798" s="23">
        <v>44561</v>
      </c>
      <c r="B2798" t="s">
        <v>693</v>
      </c>
      <c r="C2798" t="s">
        <v>43</v>
      </c>
      <c r="D2798" t="s">
        <v>11601</v>
      </c>
      <c r="E2798" t="str">
        <f>VLOOKUP(B2798,olah!$B:$P,2,0)</f>
        <v>2021-12-01</v>
      </c>
      <c r="F2798">
        <f>COUNTIFS(parameter!$J$4:$J$34,summary!A2798,parameter!$I$4:$I$34,"&gt;="&amp;summary!$E2798)</f>
        <v>31</v>
      </c>
      <c r="G2798">
        <f>COUNTIFS(olah!$Q2798:Q17796,summary!A2798,olah!$B2798:B17796,summary!B2798,olah!$N2798:N17796,summary!C2798,olah!$P2798:P17796,summary!D2798,olah!$S2798:S17796,"On Time")</f>
        <v>1</v>
      </c>
      <c r="H2798">
        <f>COUNTIFS(olah!$Q$2:Q17796,summary!A2798,olah!$B$2:B17796,summary!B2798,olah!$S$2:S17796,"On Time")</f>
        <v>16</v>
      </c>
      <c r="I2798">
        <f>COUNTIFS(olah!$Q2798:Q17796,summary!A2798,olah!$B2798:B17796,summary!B2798,olah!$N2798:N17796,summary!C2798,olah!$P2798:P17796,summary!D2798,olah!$S2798:S17796,"Late")</f>
        <v>0</v>
      </c>
      <c r="J2798">
        <f>COUNTIFS(olah!$Q$2:Q17796,summary!A2798,olah!$B$2:B17796,summary!B2798,olah!$S$2:S17796,"Late")</f>
        <v>4</v>
      </c>
      <c r="K2798">
        <f t="shared" si="43"/>
        <v>11</v>
      </c>
      <c r="L2798">
        <f>COUNTIFS(olah!$Q2798:Q17796,summary!A2798,olah!$B2798:B17796,summary!B2798,olah!$N2798:N17796,summary!C2798,olah!$P2798:P17796,summary!D2798,olah!$T2798:T17796,"On Time CO")</f>
        <v>1</v>
      </c>
      <c r="M2798">
        <f>COUNTIFS(olah!$Q$2:Q17796,summary!A2798,olah!$B$2:B17796,summary!B2798,olah!$T$2:T17796,"On Time CO")</f>
        <v>13</v>
      </c>
      <c r="N2798">
        <f>COUNTIFS(olah!$Q2798:Q17796,summary!A2798,olah!$B2798:B17796,summary!B2798,olah!$N2798:N17796,summary!C2798,olah!$P2798:P17796,summary!D2798,olah!$T2798:T17796,"Overtime")</f>
        <v>0</v>
      </c>
      <c r="O2798">
        <f>COUNTIFS(olah!$Q$2:Q17796,summary!A2798,olah!$B$2:B17796,summary!B2798,olah!$T$2:T17796,"Overtime")</f>
        <v>1</v>
      </c>
      <c r="P2798">
        <f>COUNTIFS(olah!$Q2798:Q17796,summary!A2798,olah!$B2798:B17796,summary!B2798,olah!$N2798:N17796,summary!C2798,olah!$P2798:P17796,summary!D2798,olah!$T2798:T17796,"Early")</f>
        <v>0</v>
      </c>
      <c r="Q2798">
        <f>COUNTIFS(olah!$Q$2:Q17796,summary!A2798,olah!$B$2:B17796,summary!B2798,olah!$T$2:T17796,"Early")</f>
        <v>0</v>
      </c>
      <c r="R2798">
        <f>COUNTIFS(olah!$Q2798:Q17796,summary!A2798,olah!$B2798:B17796,summary!B2798,olah!$N2798:N17796,summary!C2798,olah!$P2798:P17796,summary!D2798,olah!$T2798:T17796,"NA CO")</f>
        <v>0</v>
      </c>
      <c r="S2798">
        <f>COUNTIFS(olah!$Q$2:Q17796,summary!A2798,olah!$B$2:B17796,summary!B2798,olah!$T$2:T17796,"NA CO")</f>
        <v>6</v>
      </c>
      <c r="T2798" t="str">
        <f>olah!R2798</f>
        <v>Attendance</v>
      </c>
      <c r="U2798" t="str">
        <f>IF(T2798="Permit", olah!T2798, "No Permit")</f>
        <v>No Permit</v>
      </c>
    </row>
    <row r="2799" spans="1:21" hidden="1" x14ac:dyDescent="0.3">
      <c r="A2799" s="23">
        <v>44561</v>
      </c>
      <c r="B2799" t="s">
        <v>693</v>
      </c>
      <c r="C2799" t="s">
        <v>43</v>
      </c>
      <c r="D2799" t="s">
        <v>5936</v>
      </c>
      <c r="E2799" t="str">
        <f>VLOOKUP(B2799,olah!$B:$P,2,0)</f>
        <v>2021-12-01</v>
      </c>
      <c r="F2799">
        <f>COUNTIFS(parameter!$J$4:$J$34,summary!A2799,parameter!$I$4:$I$34,"&gt;="&amp;summary!$E2799)</f>
        <v>31</v>
      </c>
      <c r="G2799">
        <f>COUNTIFS(olah!$Q2799:Q17797,summary!A2799,olah!$B2799:B17797,summary!B2799,olah!$N2799:N17797,summary!C2799,olah!$P2799:P17797,summary!D2799,olah!$S2799:S17797,"On Time")</f>
        <v>1</v>
      </c>
      <c r="H2799">
        <f>COUNTIFS(olah!$Q$2:Q17797,summary!A2799,olah!$B$2:B17797,summary!B2799,olah!$S$2:S17797,"On Time")</f>
        <v>16</v>
      </c>
      <c r="I2799">
        <f>COUNTIFS(olah!$Q2799:Q17797,summary!A2799,olah!$B2799:B17797,summary!B2799,olah!$N2799:N17797,summary!C2799,olah!$P2799:P17797,summary!D2799,olah!$S2799:S17797,"Late")</f>
        <v>0</v>
      </c>
      <c r="J2799">
        <f>COUNTIFS(olah!$Q$2:Q17797,summary!A2799,olah!$B$2:B17797,summary!B2799,olah!$S$2:S17797,"Late")</f>
        <v>4</v>
      </c>
      <c r="K2799">
        <f t="shared" si="43"/>
        <v>11</v>
      </c>
      <c r="L2799">
        <f>COUNTIFS(olah!$Q2799:Q17797,summary!A2799,olah!$B2799:B17797,summary!B2799,olah!$N2799:N17797,summary!C2799,olah!$P2799:P17797,summary!D2799,olah!$T2799:T17797,"On Time CO")</f>
        <v>1</v>
      </c>
      <c r="M2799">
        <f>COUNTIFS(olah!$Q$2:Q17797,summary!A2799,olah!$B$2:B17797,summary!B2799,olah!$T$2:T17797,"On Time CO")</f>
        <v>13</v>
      </c>
      <c r="N2799">
        <f>COUNTIFS(olah!$Q2799:Q17797,summary!A2799,olah!$B2799:B17797,summary!B2799,olah!$N2799:N17797,summary!C2799,olah!$P2799:P17797,summary!D2799,olah!$T2799:T17797,"Overtime")</f>
        <v>0</v>
      </c>
      <c r="O2799">
        <f>COUNTIFS(olah!$Q$2:Q17797,summary!A2799,olah!$B$2:B17797,summary!B2799,olah!$T$2:T17797,"Overtime")</f>
        <v>1</v>
      </c>
      <c r="P2799">
        <f>COUNTIFS(olah!$Q2799:Q17797,summary!A2799,olah!$B2799:B17797,summary!B2799,olah!$N2799:N17797,summary!C2799,olah!$P2799:P17797,summary!D2799,olah!$T2799:T17797,"Early")</f>
        <v>0</v>
      </c>
      <c r="Q2799">
        <f>COUNTIFS(olah!$Q$2:Q17797,summary!A2799,olah!$B$2:B17797,summary!B2799,olah!$T$2:T17797,"Early")</f>
        <v>0</v>
      </c>
      <c r="R2799">
        <f>COUNTIFS(olah!$Q2799:Q17797,summary!A2799,olah!$B2799:B17797,summary!B2799,olah!$N2799:N17797,summary!C2799,olah!$P2799:P17797,summary!D2799,olah!$T2799:T17797,"NA CO")</f>
        <v>0</v>
      </c>
      <c r="S2799">
        <f>COUNTIFS(olah!$Q$2:Q17797,summary!A2799,olah!$B$2:B17797,summary!B2799,olah!$T$2:T17797,"NA CO")</f>
        <v>6</v>
      </c>
      <c r="T2799" t="str">
        <f>olah!R2799</f>
        <v>Attendance</v>
      </c>
      <c r="U2799" t="str">
        <f>IF(T2799="Permit", olah!T2799, "No Permit")</f>
        <v>No Permit</v>
      </c>
    </row>
    <row r="2800" spans="1:21" hidden="1" x14ac:dyDescent="0.3">
      <c r="A2800" s="23">
        <v>44561</v>
      </c>
      <c r="B2800" t="s">
        <v>693</v>
      </c>
      <c r="C2800" t="s">
        <v>43</v>
      </c>
      <c r="D2800" t="s">
        <v>6082</v>
      </c>
      <c r="E2800" t="str">
        <f>VLOOKUP(B2800,olah!$B:$P,2,0)</f>
        <v>2021-12-01</v>
      </c>
      <c r="F2800">
        <f>COUNTIFS(parameter!$J$4:$J$34,summary!A2800,parameter!$I$4:$I$34,"&gt;="&amp;summary!$E2800)</f>
        <v>31</v>
      </c>
      <c r="G2800">
        <f>COUNTIFS(olah!$Q2800:Q17798,summary!A2800,olah!$B2800:B17798,summary!B2800,olah!$N2800:N17798,summary!C2800,olah!$P2800:P17798,summary!D2800,olah!$S2800:S17798,"On Time")</f>
        <v>1</v>
      </c>
      <c r="H2800">
        <f>COUNTIFS(olah!$Q$2:Q17798,summary!A2800,olah!$B$2:B17798,summary!B2800,olah!$S$2:S17798,"On Time")</f>
        <v>16</v>
      </c>
      <c r="I2800">
        <f>COUNTIFS(olah!$Q2800:Q17798,summary!A2800,olah!$B2800:B17798,summary!B2800,olah!$N2800:N17798,summary!C2800,olah!$P2800:P17798,summary!D2800,olah!$S2800:S17798,"Late")</f>
        <v>0</v>
      </c>
      <c r="J2800">
        <f>COUNTIFS(olah!$Q$2:Q17798,summary!A2800,olah!$B$2:B17798,summary!B2800,olah!$S$2:S17798,"Late")</f>
        <v>4</v>
      </c>
      <c r="K2800">
        <f t="shared" si="43"/>
        <v>11</v>
      </c>
      <c r="L2800">
        <f>COUNTIFS(olah!$Q2800:Q17798,summary!A2800,olah!$B2800:B17798,summary!B2800,olah!$N2800:N17798,summary!C2800,olah!$P2800:P17798,summary!D2800,olah!$T2800:T17798,"On Time CO")</f>
        <v>1</v>
      </c>
      <c r="M2800">
        <f>COUNTIFS(olah!$Q$2:Q17798,summary!A2800,olah!$B$2:B17798,summary!B2800,olah!$T$2:T17798,"On Time CO")</f>
        <v>13</v>
      </c>
      <c r="N2800">
        <f>COUNTIFS(olah!$Q2800:Q17798,summary!A2800,olah!$B2800:B17798,summary!B2800,olah!$N2800:N17798,summary!C2800,olah!$P2800:P17798,summary!D2800,olah!$T2800:T17798,"Overtime")</f>
        <v>0</v>
      </c>
      <c r="O2800">
        <f>COUNTIFS(olah!$Q$2:Q17798,summary!A2800,olah!$B$2:B17798,summary!B2800,olah!$T$2:T17798,"Overtime")</f>
        <v>1</v>
      </c>
      <c r="P2800">
        <f>COUNTIFS(olah!$Q2800:Q17798,summary!A2800,olah!$B2800:B17798,summary!B2800,olah!$N2800:N17798,summary!C2800,olah!$P2800:P17798,summary!D2800,olah!$T2800:T17798,"Early")</f>
        <v>0</v>
      </c>
      <c r="Q2800">
        <f>COUNTIFS(olah!$Q$2:Q17798,summary!A2800,olah!$B$2:B17798,summary!B2800,olah!$T$2:T17798,"Early")</f>
        <v>0</v>
      </c>
      <c r="R2800">
        <f>COUNTIFS(olah!$Q2800:Q17798,summary!A2800,olah!$B2800:B17798,summary!B2800,olah!$N2800:N17798,summary!C2800,olah!$P2800:P17798,summary!D2800,olah!$T2800:T17798,"NA CO")</f>
        <v>0</v>
      </c>
      <c r="S2800">
        <f>COUNTIFS(olah!$Q$2:Q17798,summary!A2800,olah!$B$2:B17798,summary!B2800,olah!$T$2:T17798,"NA CO")</f>
        <v>6</v>
      </c>
      <c r="T2800" t="str">
        <f>olah!R2800</f>
        <v>Attendance</v>
      </c>
      <c r="U2800" t="str">
        <f>IF(T2800="Permit", olah!T2800, "No Permit")</f>
        <v>No Permit</v>
      </c>
    </row>
    <row r="2801" spans="1:21" hidden="1" x14ac:dyDescent="0.3">
      <c r="A2801" s="23">
        <v>44561</v>
      </c>
      <c r="B2801" t="s">
        <v>693</v>
      </c>
      <c r="C2801" t="s">
        <v>43</v>
      </c>
      <c r="D2801" t="s">
        <v>11602</v>
      </c>
      <c r="E2801" t="str">
        <f>VLOOKUP(B2801,olah!$B:$P,2,0)</f>
        <v>2021-12-01</v>
      </c>
      <c r="F2801">
        <f>COUNTIFS(parameter!$J$4:$J$34,summary!A2801,parameter!$I$4:$I$34,"&gt;="&amp;summary!$E2801)</f>
        <v>31</v>
      </c>
      <c r="G2801">
        <f>COUNTIFS(olah!$Q2801:Q17799,summary!A2801,olah!$B2801:B17799,summary!B2801,olah!$N2801:N17799,summary!C2801,olah!$P2801:P17799,summary!D2801,olah!$S2801:S17799,"On Time")</f>
        <v>0</v>
      </c>
      <c r="H2801">
        <f>COUNTIFS(olah!$Q$2:Q17799,summary!A2801,olah!$B$2:B17799,summary!B2801,olah!$S$2:S17799,"On Time")</f>
        <v>16</v>
      </c>
      <c r="I2801">
        <f>COUNTIFS(olah!$Q2801:Q17799,summary!A2801,olah!$B2801:B17799,summary!B2801,olah!$N2801:N17799,summary!C2801,olah!$P2801:P17799,summary!D2801,olah!$S2801:S17799,"Late")</f>
        <v>1</v>
      </c>
      <c r="J2801">
        <f>COUNTIFS(olah!$Q$2:Q17799,summary!A2801,olah!$B$2:B17799,summary!B2801,olah!$S$2:S17799,"Late")</f>
        <v>4</v>
      </c>
      <c r="K2801">
        <f t="shared" si="43"/>
        <v>10</v>
      </c>
      <c r="L2801">
        <f>COUNTIFS(olah!$Q2801:Q17799,summary!A2801,olah!$B2801:B17799,summary!B2801,olah!$N2801:N17799,summary!C2801,olah!$P2801:P17799,summary!D2801,olah!$T2801:T17799,"On Time CO")</f>
        <v>1</v>
      </c>
      <c r="M2801">
        <f>COUNTIFS(olah!$Q$2:Q17799,summary!A2801,olah!$B$2:B17799,summary!B2801,olah!$T$2:T17799,"On Time CO")</f>
        <v>13</v>
      </c>
      <c r="N2801">
        <f>COUNTIFS(olah!$Q2801:Q17799,summary!A2801,olah!$B2801:B17799,summary!B2801,olah!$N2801:N17799,summary!C2801,olah!$P2801:P17799,summary!D2801,olah!$T2801:T17799,"Overtime")</f>
        <v>0</v>
      </c>
      <c r="O2801">
        <f>COUNTIFS(olah!$Q$2:Q17799,summary!A2801,olah!$B$2:B17799,summary!B2801,olah!$T$2:T17799,"Overtime")</f>
        <v>1</v>
      </c>
      <c r="P2801">
        <f>COUNTIFS(olah!$Q2801:Q17799,summary!A2801,olah!$B2801:B17799,summary!B2801,olah!$N2801:N17799,summary!C2801,olah!$P2801:P17799,summary!D2801,olah!$T2801:T17799,"Early")</f>
        <v>0</v>
      </c>
      <c r="Q2801">
        <f>COUNTIFS(olah!$Q$2:Q17799,summary!A2801,olah!$B$2:B17799,summary!B2801,olah!$T$2:T17799,"Early")</f>
        <v>0</v>
      </c>
      <c r="R2801">
        <f>COUNTIFS(olah!$Q2801:Q17799,summary!A2801,olah!$B2801:B17799,summary!B2801,olah!$N2801:N17799,summary!C2801,olah!$P2801:P17799,summary!D2801,olah!$T2801:T17799,"NA CO")</f>
        <v>0</v>
      </c>
      <c r="S2801">
        <f>COUNTIFS(olah!$Q$2:Q17799,summary!A2801,olah!$B$2:B17799,summary!B2801,olah!$T$2:T17799,"NA CO")</f>
        <v>6</v>
      </c>
      <c r="T2801" t="str">
        <f>olah!R2801</f>
        <v>Attendance</v>
      </c>
      <c r="U2801" t="str">
        <f>IF(T2801="Permit", olah!T2801, "No Permit")</f>
        <v>No Permit</v>
      </c>
    </row>
    <row r="2802" spans="1:21" hidden="1" x14ac:dyDescent="0.3">
      <c r="A2802" s="23">
        <v>44561</v>
      </c>
      <c r="B2802" t="s">
        <v>693</v>
      </c>
      <c r="C2802" t="s">
        <v>43</v>
      </c>
      <c r="D2802" t="s">
        <v>11603</v>
      </c>
      <c r="E2802" t="str">
        <f>VLOOKUP(B2802,olah!$B:$P,2,0)</f>
        <v>2021-12-01</v>
      </c>
      <c r="F2802">
        <f>COUNTIFS(parameter!$J$4:$J$34,summary!A2802,parameter!$I$4:$I$34,"&gt;="&amp;summary!$E2802)</f>
        <v>31</v>
      </c>
      <c r="G2802">
        <f>COUNTIFS(olah!$Q2802:Q17800,summary!A2802,olah!$B2802:B17800,summary!B2802,olah!$N2802:N17800,summary!C2802,olah!$P2802:P17800,summary!D2802,olah!$S2802:S17800,"On Time")</f>
        <v>1</v>
      </c>
      <c r="H2802">
        <f>COUNTIFS(olah!$Q$2:Q17800,summary!A2802,olah!$B$2:B17800,summary!B2802,olah!$S$2:S17800,"On Time")</f>
        <v>16</v>
      </c>
      <c r="I2802">
        <f>COUNTIFS(olah!$Q2802:Q17800,summary!A2802,olah!$B2802:B17800,summary!B2802,olah!$N2802:N17800,summary!C2802,olah!$P2802:P17800,summary!D2802,olah!$S2802:S17800,"Late")</f>
        <v>0</v>
      </c>
      <c r="J2802">
        <f>COUNTIFS(olah!$Q$2:Q17800,summary!A2802,olah!$B$2:B17800,summary!B2802,olah!$S$2:S17800,"Late")</f>
        <v>4</v>
      </c>
      <c r="K2802">
        <f t="shared" si="43"/>
        <v>11</v>
      </c>
      <c r="L2802">
        <f>COUNTIFS(olah!$Q2802:Q17800,summary!A2802,olah!$B2802:B17800,summary!B2802,olah!$N2802:N17800,summary!C2802,olah!$P2802:P17800,summary!D2802,olah!$T2802:T17800,"On Time CO")</f>
        <v>1</v>
      </c>
      <c r="M2802">
        <f>COUNTIFS(olah!$Q$2:Q17800,summary!A2802,olah!$B$2:B17800,summary!B2802,olah!$T$2:T17800,"On Time CO")</f>
        <v>13</v>
      </c>
      <c r="N2802">
        <f>COUNTIFS(olah!$Q2802:Q17800,summary!A2802,olah!$B2802:B17800,summary!B2802,olah!$N2802:N17800,summary!C2802,olah!$P2802:P17800,summary!D2802,olah!$T2802:T17800,"Overtime")</f>
        <v>0</v>
      </c>
      <c r="O2802">
        <f>COUNTIFS(olah!$Q$2:Q17800,summary!A2802,olah!$B$2:B17800,summary!B2802,olah!$T$2:T17800,"Overtime")</f>
        <v>1</v>
      </c>
      <c r="P2802">
        <f>COUNTIFS(olah!$Q2802:Q17800,summary!A2802,olah!$B2802:B17800,summary!B2802,olah!$N2802:N17800,summary!C2802,olah!$P2802:P17800,summary!D2802,olah!$T2802:T17800,"Early")</f>
        <v>0</v>
      </c>
      <c r="Q2802">
        <f>COUNTIFS(olah!$Q$2:Q17800,summary!A2802,olah!$B$2:B17800,summary!B2802,olah!$T$2:T17800,"Early")</f>
        <v>0</v>
      </c>
      <c r="R2802">
        <f>COUNTIFS(olah!$Q2802:Q17800,summary!A2802,olah!$B2802:B17800,summary!B2802,olah!$N2802:N17800,summary!C2802,olah!$P2802:P17800,summary!D2802,olah!$T2802:T17800,"NA CO")</f>
        <v>0</v>
      </c>
      <c r="S2802">
        <f>COUNTIFS(olah!$Q$2:Q17800,summary!A2802,olah!$B$2:B17800,summary!B2802,olah!$T$2:T17800,"NA CO")</f>
        <v>6</v>
      </c>
      <c r="T2802" t="str">
        <f>olah!R2802</f>
        <v>Attendance</v>
      </c>
      <c r="U2802" t="str">
        <f>IF(T2802="Permit", olah!T2802, "No Permit")</f>
        <v>No Permit</v>
      </c>
    </row>
    <row r="2803" spans="1:21" hidden="1" x14ac:dyDescent="0.3">
      <c r="A2803" s="23">
        <v>44561</v>
      </c>
      <c r="B2803" t="s">
        <v>693</v>
      </c>
      <c r="C2803" t="s">
        <v>43</v>
      </c>
      <c r="D2803" t="s">
        <v>7108</v>
      </c>
      <c r="E2803" t="str">
        <f>VLOOKUP(B2803,olah!$B:$P,2,0)</f>
        <v>2021-12-01</v>
      </c>
      <c r="F2803">
        <f>COUNTIFS(parameter!$J$4:$J$34,summary!A2803,parameter!$I$4:$I$34,"&gt;="&amp;summary!$E2803)</f>
        <v>31</v>
      </c>
      <c r="G2803">
        <f>COUNTIFS(olah!$Q2803:Q17801,summary!A2803,olah!$B2803:B17801,summary!B2803,olah!$N2803:N17801,summary!C2803,olah!$P2803:P17801,summary!D2803,olah!$S2803:S17801,"On Time")</f>
        <v>1</v>
      </c>
      <c r="H2803">
        <f>COUNTIFS(olah!$Q$2:Q17801,summary!A2803,olah!$B$2:B17801,summary!B2803,olah!$S$2:S17801,"On Time")</f>
        <v>16</v>
      </c>
      <c r="I2803">
        <f>COUNTIFS(olah!$Q2803:Q17801,summary!A2803,olah!$B2803:B17801,summary!B2803,olah!$N2803:N17801,summary!C2803,olah!$P2803:P17801,summary!D2803,olah!$S2803:S17801,"Late")</f>
        <v>0</v>
      </c>
      <c r="J2803">
        <f>COUNTIFS(olah!$Q$2:Q17801,summary!A2803,olah!$B$2:B17801,summary!B2803,olah!$S$2:S17801,"Late")</f>
        <v>4</v>
      </c>
      <c r="K2803">
        <f t="shared" si="43"/>
        <v>11</v>
      </c>
      <c r="L2803">
        <f>COUNTIFS(olah!$Q2803:Q17801,summary!A2803,olah!$B2803:B17801,summary!B2803,olah!$N2803:N17801,summary!C2803,olah!$P2803:P17801,summary!D2803,olah!$T2803:T17801,"On Time CO")</f>
        <v>1</v>
      </c>
      <c r="M2803">
        <f>COUNTIFS(olah!$Q$2:Q17801,summary!A2803,olah!$B$2:B17801,summary!B2803,olah!$T$2:T17801,"On Time CO")</f>
        <v>13</v>
      </c>
      <c r="N2803">
        <f>COUNTIFS(olah!$Q2803:Q17801,summary!A2803,olah!$B2803:B17801,summary!B2803,olah!$N2803:N17801,summary!C2803,olah!$P2803:P17801,summary!D2803,olah!$T2803:T17801,"Overtime")</f>
        <v>0</v>
      </c>
      <c r="O2803">
        <f>COUNTIFS(olah!$Q$2:Q17801,summary!A2803,olah!$B$2:B17801,summary!B2803,olah!$T$2:T17801,"Overtime")</f>
        <v>1</v>
      </c>
      <c r="P2803">
        <f>COUNTIFS(olah!$Q2803:Q17801,summary!A2803,olah!$B2803:B17801,summary!B2803,olah!$N2803:N17801,summary!C2803,olah!$P2803:P17801,summary!D2803,olah!$T2803:T17801,"Early")</f>
        <v>0</v>
      </c>
      <c r="Q2803">
        <f>COUNTIFS(olah!$Q$2:Q17801,summary!A2803,olah!$B$2:B17801,summary!B2803,olah!$T$2:T17801,"Early")</f>
        <v>0</v>
      </c>
      <c r="R2803">
        <f>COUNTIFS(olah!$Q2803:Q17801,summary!A2803,olah!$B2803:B17801,summary!B2803,olah!$N2803:N17801,summary!C2803,olah!$P2803:P17801,summary!D2803,olah!$T2803:T17801,"NA CO")</f>
        <v>0</v>
      </c>
      <c r="S2803">
        <f>COUNTIFS(olah!$Q$2:Q17801,summary!A2803,olah!$B$2:B17801,summary!B2803,olah!$T$2:T17801,"NA CO")</f>
        <v>6</v>
      </c>
      <c r="T2803" t="str">
        <f>olah!R2803</f>
        <v>Attendance</v>
      </c>
      <c r="U2803" t="str">
        <f>IF(T2803="Permit", olah!T2803, "No Permit")</f>
        <v>No Permit</v>
      </c>
    </row>
    <row r="2804" spans="1:21" hidden="1" x14ac:dyDescent="0.3">
      <c r="A2804" s="23">
        <v>44561</v>
      </c>
      <c r="B2804" t="s">
        <v>693</v>
      </c>
      <c r="C2804" t="s">
        <v>43</v>
      </c>
      <c r="D2804" t="s">
        <v>11604</v>
      </c>
      <c r="E2804" t="str">
        <f>VLOOKUP(B2804,olah!$B:$P,2,0)</f>
        <v>2021-12-01</v>
      </c>
      <c r="F2804">
        <f>COUNTIFS(parameter!$J$4:$J$34,summary!A2804,parameter!$I$4:$I$34,"&gt;="&amp;summary!$E2804)</f>
        <v>31</v>
      </c>
      <c r="G2804">
        <f>COUNTIFS(olah!$Q2804:Q17802,summary!A2804,olah!$B2804:B17802,summary!B2804,olah!$N2804:N17802,summary!C2804,olah!$P2804:P17802,summary!D2804,olah!$S2804:S17802,"On Time")</f>
        <v>0</v>
      </c>
      <c r="H2804">
        <f>COUNTIFS(olah!$Q$2:Q17802,summary!A2804,olah!$B$2:B17802,summary!B2804,olah!$S$2:S17802,"On Time")</f>
        <v>16</v>
      </c>
      <c r="I2804">
        <f>COUNTIFS(olah!$Q2804:Q17802,summary!A2804,olah!$B2804:B17802,summary!B2804,olah!$N2804:N17802,summary!C2804,olah!$P2804:P17802,summary!D2804,olah!$S2804:S17802,"Late")</f>
        <v>1</v>
      </c>
      <c r="J2804">
        <f>COUNTIFS(olah!$Q$2:Q17802,summary!A2804,olah!$B$2:B17802,summary!B2804,olah!$S$2:S17802,"Late")</f>
        <v>4</v>
      </c>
      <c r="K2804">
        <f t="shared" si="43"/>
        <v>10</v>
      </c>
      <c r="L2804">
        <f>COUNTIFS(olah!$Q2804:Q17802,summary!A2804,olah!$B2804:B17802,summary!B2804,olah!$N2804:N17802,summary!C2804,olah!$P2804:P17802,summary!D2804,olah!$T2804:T17802,"On Time CO")</f>
        <v>0</v>
      </c>
      <c r="M2804">
        <f>COUNTIFS(olah!$Q$2:Q17802,summary!A2804,olah!$B$2:B17802,summary!B2804,olah!$T$2:T17802,"On Time CO")</f>
        <v>13</v>
      </c>
      <c r="N2804">
        <f>COUNTIFS(olah!$Q2804:Q17802,summary!A2804,olah!$B2804:B17802,summary!B2804,olah!$N2804:N17802,summary!C2804,olah!$P2804:P17802,summary!D2804,olah!$T2804:T17802,"Overtime")</f>
        <v>1</v>
      </c>
      <c r="O2804">
        <f>COUNTIFS(olah!$Q$2:Q17802,summary!A2804,olah!$B$2:B17802,summary!B2804,olah!$T$2:T17802,"Overtime")</f>
        <v>1</v>
      </c>
      <c r="P2804">
        <f>COUNTIFS(olah!$Q2804:Q17802,summary!A2804,olah!$B2804:B17802,summary!B2804,olah!$N2804:N17802,summary!C2804,olah!$P2804:P17802,summary!D2804,olah!$T2804:T17802,"Early")</f>
        <v>0</v>
      </c>
      <c r="Q2804">
        <f>COUNTIFS(olah!$Q$2:Q17802,summary!A2804,olah!$B$2:B17802,summary!B2804,olah!$T$2:T17802,"Early")</f>
        <v>0</v>
      </c>
      <c r="R2804">
        <f>COUNTIFS(olah!$Q2804:Q17802,summary!A2804,olah!$B2804:B17802,summary!B2804,olah!$N2804:N17802,summary!C2804,olah!$P2804:P17802,summary!D2804,olah!$T2804:T17802,"NA CO")</f>
        <v>0</v>
      </c>
      <c r="S2804">
        <f>COUNTIFS(olah!$Q$2:Q17802,summary!A2804,olah!$B$2:B17802,summary!B2804,olah!$T$2:T17802,"NA CO")</f>
        <v>6</v>
      </c>
      <c r="T2804" t="str">
        <f>olah!R2804</f>
        <v>Attendance</v>
      </c>
      <c r="U2804" t="str">
        <f>IF(T2804="Permit", olah!T2804, "No Permit")</f>
        <v>No Permit</v>
      </c>
    </row>
    <row r="2805" spans="1:21" hidden="1" x14ac:dyDescent="0.3">
      <c r="A2805" s="23">
        <v>44561</v>
      </c>
      <c r="B2805" t="s">
        <v>693</v>
      </c>
      <c r="C2805" t="s">
        <v>43</v>
      </c>
      <c r="D2805" t="s">
        <v>11605</v>
      </c>
      <c r="E2805" t="str">
        <f>VLOOKUP(B2805,olah!$B:$P,2,0)</f>
        <v>2021-12-01</v>
      </c>
      <c r="F2805">
        <f>COUNTIFS(parameter!$J$4:$J$34,summary!A2805,parameter!$I$4:$I$34,"&gt;="&amp;summary!$E2805)</f>
        <v>31</v>
      </c>
      <c r="G2805">
        <f>COUNTIFS(olah!$Q2805:Q17803,summary!A2805,olah!$B2805:B17803,summary!B2805,olah!$N2805:N17803,summary!C2805,olah!$P2805:P17803,summary!D2805,olah!$S2805:S17803,"On Time")</f>
        <v>1</v>
      </c>
      <c r="H2805">
        <f>COUNTIFS(olah!$Q$2:Q17803,summary!A2805,olah!$B$2:B17803,summary!B2805,olah!$S$2:S17803,"On Time")</f>
        <v>16</v>
      </c>
      <c r="I2805">
        <f>COUNTIFS(olah!$Q2805:Q17803,summary!A2805,olah!$B2805:B17803,summary!B2805,olah!$N2805:N17803,summary!C2805,olah!$P2805:P17803,summary!D2805,olah!$S2805:S17803,"Late")</f>
        <v>0</v>
      </c>
      <c r="J2805">
        <f>COUNTIFS(olah!$Q$2:Q17803,summary!A2805,olah!$B$2:B17803,summary!B2805,olah!$S$2:S17803,"Late")</f>
        <v>4</v>
      </c>
      <c r="K2805">
        <f t="shared" si="43"/>
        <v>11</v>
      </c>
      <c r="L2805">
        <f>COUNTIFS(olah!$Q2805:Q17803,summary!A2805,olah!$B2805:B17803,summary!B2805,olah!$N2805:N17803,summary!C2805,olah!$P2805:P17803,summary!D2805,olah!$T2805:T17803,"On Time CO")</f>
        <v>1</v>
      </c>
      <c r="M2805">
        <f>COUNTIFS(olah!$Q$2:Q17803,summary!A2805,olah!$B$2:B17803,summary!B2805,olah!$T$2:T17803,"On Time CO")</f>
        <v>13</v>
      </c>
      <c r="N2805">
        <f>COUNTIFS(olah!$Q2805:Q17803,summary!A2805,olah!$B2805:B17803,summary!B2805,olah!$N2805:N17803,summary!C2805,olah!$P2805:P17803,summary!D2805,olah!$T2805:T17803,"Overtime")</f>
        <v>0</v>
      </c>
      <c r="O2805">
        <f>COUNTIFS(olah!$Q$2:Q17803,summary!A2805,olah!$B$2:B17803,summary!B2805,olah!$T$2:T17803,"Overtime")</f>
        <v>1</v>
      </c>
      <c r="P2805">
        <f>COUNTIFS(olah!$Q2805:Q17803,summary!A2805,olah!$B2805:B17803,summary!B2805,olah!$N2805:N17803,summary!C2805,olah!$P2805:P17803,summary!D2805,olah!$T2805:T17803,"Early")</f>
        <v>0</v>
      </c>
      <c r="Q2805">
        <f>COUNTIFS(olah!$Q$2:Q17803,summary!A2805,olah!$B$2:B17803,summary!B2805,olah!$T$2:T17803,"Early")</f>
        <v>0</v>
      </c>
      <c r="R2805">
        <f>COUNTIFS(olah!$Q2805:Q17803,summary!A2805,olah!$B2805:B17803,summary!B2805,olah!$N2805:N17803,summary!C2805,olah!$P2805:P17803,summary!D2805,olah!$T2805:T17803,"NA CO")</f>
        <v>0</v>
      </c>
      <c r="S2805">
        <f>COUNTIFS(olah!$Q$2:Q17803,summary!A2805,olah!$B$2:B17803,summary!B2805,olah!$T$2:T17803,"NA CO")</f>
        <v>6</v>
      </c>
      <c r="T2805" t="str">
        <f>olah!R2805</f>
        <v>Attendance</v>
      </c>
      <c r="U2805" t="str">
        <f>IF(T2805="Permit", olah!T2805, "No Permit")</f>
        <v>No Permit</v>
      </c>
    </row>
    <row r="2806" spans="1:21" hidden="1" x14ac:dyDescent="0.3">
      <c r="A2806" s="23">
        <v>44561</v>
      </c>
      <c r="B2806" t="s">
        <v>693</v>
      </c>
      <c r="C2806" t="s">
        <v>43</v>
      </c>
      <c r="D2806" t="s">
        <v>11606</v>
      </c>
      <c r="E2806" t="str">
        <f>VLOOKUP(B2806,olah!$B:$P,2,0)</f>
        <v>2021-12-01</v>
      </c>
      <c r="F2806">
        <f>COUNTIFS(parameter!$J$4:$J$34,summary!A2806,parameter!$I$4:$I$34,"&gt;="&amp;summary!$E2806)</f>
        <v>31</v>
      </c>
      <c r="G2806">
        <f>COUNTIFS(olah!$Q2806:Q17804,summary!A2806,olah!$B2806:B17804,summary!B2806,olah!$N2806:N17804,summary!C2806,olah!$P2806:P17804,summary!D2806,olah!$S2806:S17804,"On Time")</f>
        <v>1</v>
      </c>
      <c r="H2806">
        <f>COUNTIFS(olah!$Q$2:Q17804,summary!A2806,olah!$B$2:B17804,summary!B2806,olah!$S$2:S17804,"On Time")</f>
        <v>16</v>
      </c>
      <c r="I2806">
        <f>COUNTIFS(olah!$Q2806:Q17804,summary!A2806,olah!$B2806:B17804,summary!B2806,olah!$N2806:N17804,summary!C2806,olah!$P2806:P17804,summary!D2806,olah!$S2806:S17804,"Late")</f>
        <v>0</v>
      </c>
      <c r="J2806">
        <f>COUNTIFS(olah!$Q$2:Q17804,summary!A2806,olah!$B$2:B17804,summary!B2806,olah!$S$2:S17804,"Late")</f>
        <v>4</v>
      </c>
      <c r="K2806">
        <f t="shared" si="43"/>
        <v>11</v>
      </c>
      <c r="L2806">
        <f>COUNTIFS(olah!$Q2806:Q17804,summary!A2806,olah!$B2806:B17804,summary!B2806,olah!$N2806:N17804,summary!C2806,olah!$P2806:P17804,summary!D2806,olah!$T2806:T17804,"On Time CO")</f>
        <v>1</v>
      </c>
      <c r="M2806">
        <f>COUNTIFS(olah!$Q$2:Q17804,summary!A2806,olah!$B$2:B17804,summary!B2806,olah!$T$2:T17804,"On Time CO")</f>
        <v>13</v>
      </c>
      <c r="N2806">
        <f>COUNTIFS(olah!$Q2806:Q17804,summary!A2806,olah!$B2806:B17804,summary!B2806,olah!$N2806:N17804,summary!C2806,olah!$P2806:P17804,summary!D2806,olah!$T2806:T17804,"Overtime")</f>
        <v>0</v>
      </c>
      <c r="O2806">
        <f>COUNTIFS(olah!$Q$2:Q17804,summary!A2806,olah!$B$2:B17804,summary!B2806,olah!$T$2:T17804,"Overtime")</f>
        <v>1</v>
      </c>
      <c r="P2806">
        <f>COUNTIFS(olah!$Q2806:Q17804,summary!A2806,olah!$B2806:B17804,summary!B2806,olah!$N2806:N17804,summary!C2806,olah!$P2806:P17804,summary!D2806,olah!$T2806:T17804,"Early")</f>
        <v>0</v>
      </c>
      <c r="Q2806">
        <f>COUNTIFS(olah!$Q$2:Q17804,summary!A2806,olah!$B$2:B17804,summary!B2806,olah!$T$2:T17804,"Early")</f>
        <v>0</v>
      </c>
      <c r="R2806">
        <f>COUNTIFS(olah!$Q2806:Q17804,summary!A2806,olah!$B2806:B17804,summary!B2806,olah!$N2806:N17804,summary!C2806,olah!$P2806:P17804,summary!D2806,olah!$T2806:T17804,"NA CO")</f>
        <v>0</v>
      </c>
      <c r="S2806">
        <f>COUNTIFS(olah!$Q$2:Q17804,summary!A2806,olah!$B$2:B17804,summary!B2806,olah!$T$2:T17804,"NA CO")</f>
        <v>6</v>
      </c>
      <c r="T2806" t="str">
        <f>olah!R2806</f>
        <v>Attendance</v>
      </c>
      <c r="U2806" t="str">
        <f>IF(T2806="Permit", olah!T2806, "No Permit")</f>
        <v>No Permit</v>
      </c>
    </row>
    <row r="2807" spans="1:21" hidden="1" x14ac:dyDescent="0.3">
      <c r="A2807" s="23">
        <v>44561</v>
      </c>
      <c r="B2807" t="s">
        <v>693</v>
      </c>
      <c r="C2807" t="s">
        <v>28</v>
      </c>
      <c r="D2807" t="s">
        <v>11607</v>
      </c>
      <c r="E2807" t="str">
        <f>VLOOKUP(B2807,olah!$B:$P,2,0)</f>
        <v>2021-12-01</v>
      </c>
      <c r="F2807">
        <f>COUNTIFS(parameter!$J$4:$J$34,summary!A2807,parameter!$I$4:$I$34,"&gt;="&amp;summary!$E2807)</f>
        <v>31</v>
      </c>
      <c r="G2807">
        <f>COUNTIFS(olah!$Q2807:Q17805,summary!A2807,olah!$B2807:B17805,summary!B2807,olah!$N2807:N17805,summary!C2807,olah!$P2807:P17805,summary!D2807,olah!$S2807:S17805,"On Time")</f>
        <v>1</v>
      </c>
      <c r="H2807">
        <f>COUNTIFS(olah!$Q$2:Q17805,summary!A2807,olah!$B$2:B17805,summary!B2807,olah!$S$2:S17805,"On Time")</f>
        <v>16</v>
      </c>
      <c r="I2807">
        <f>COUNTIFS(olah!$Q2807:Q17805,summary!A2807,olah!$B2807:B17805,summary!B2807,olah!$N2807:N17805,summary!C2807,olah!$P2807:P17805,summary!D2807,olah!$S2807:S17805,"Late")</f>
        <v>0</v>
      </c>
      <c r="J2807">
        <f>COUNTIFS(olah!$Q$2:Q17805,summary!A2807,olah!$B$2:B17805,summary!B2807,olah!$S$2:S17805,"Late")</f>
        <v>4</v>
      </c>
      <c r="K2807">
        <f t="shared" si="43"/>
        <v>11</v>
      </c>
      <c r="L2807">
        <f>COUNTIFS(olah!$Q2807:Q17805,summary!A2807,olah!$B2807:B17805,summary!B2807,olah!$N2807:N17805,summary!C2807,olah!$P2807:P17805,summary!D2807,olah!$T2807:T17805,"On Time CO")</f>
        <v>1</v>
      </c>
      <c r="M2807">
        <f>COUNTIFS(olah!$Q$2:Q17805,summary!A2807,olah!$B$2:B17805,summary!B2807,olah!$T$2:T17805,"On Time CO")</f>
        <v>13</v>
      </c>
      <c r="N2807">
        <f>COUNTIFS(olah!$Q2807:Q17805,summary!A2807,olah!$B2807:B17805,summary!B2807,olah!$N2807:N17805,summary!C2807,olah!$P2807:P17805,summary!D2807,olah!$T2807:T17805,"Overtime")</f>
        <v>0</v>
      </c>
      <c r="O2807">
        <f>COUNTIFS(olah!$Q$2:Q17805,summary!A2807,olah!$B$2:B17805,summary!B2807,olah!$T$2:T17805,"Overtime")</f>
        <v>1</v>
      </c>
      <c r="P2807">
        <f>COUNTIFS(olah!$Q2807:Q17805,summary!A2807,olah!$B2807:B17805,summary!B2807,olah!$N2807:N17805,summary!C2807,olah!$P2807:P17805,summary!D2807,olah!$T2807:T17805,"Early")</f>
        <v>0</v>
      </c>
      <c r="Q2807">
        <f>COUNTIFS(olah!$Q$2:Q17805,summary!A2807,olah!$B$2:B17805,summary!B2807,olah!$T$2:T17805,"Early")</f>
        <v>0</v>
      </c>
      <c r="R2807">
        <f>COUNTIFS(olah!$Q2807:Q17805,summary!A2807,olah!$B2807:B17805,summary!B2807,olah!$N2807:N17805,summary!C2807,olah!$P2807:P17805,summary!D2807,olah!$T2807:T17805,"NA CO")</f>
        <v>0</v>
      </c>
      <c r="S2807">
        <f>COUNTIFS(olah!$Q$2:Q17805,summary!A2807,olah!$B$2:B17805,summary!B2807,olah!$T$2:T17805,"NA CO")</f>
        <v>6</v>
      </c>
      <c r="T2807" t="str">
        <f>olah!R2807</f>
        <v>Attendance</v>
      </c>
      <c r="U2807" t="str">
        <f>IF(T2807="Permit", olah!T2807, "No Permit")</f>
        <v>No Permit</v>
      </c>
    </row>
    <row r="2808" spans="1:21" hidden="1" x14ac:dyDescent="0.3">
      <c r="A2808" s="23">
        <v>44561</v>
      </c>
      <c r="B2808" t="s">
        <v>693</v>
      </c>
      <c r="C2808" t="s">
        <v>28</v>
      </c>
      <c r="D2808" t="s">
        <v>11608</v>
      </c>
      <c r="E2808" t="str">
        <f>VLOOKUP(B2808,olah!$B:$P,2,0)</f>
        <v>2021-12-01</v>
      </c>
      <c r="F2808">
        <f>COUNTIFS(parameter!$J$4:$J$34,summary!A2808,parameter!$I$4:$I$34,"&gt;="&amp;summary!$E2808)</f>
        <v>31</v>
      </c>
      <c r="G2808">
        <f>COUNTIFS(olah!$Q2808:Q17806,summary!A2808,olah!$B2808:B17806,summary!B2808,olah!$N2808:N17806,summary!C2808,olah!$P2808:P17806,summary!D2808,olah!$S2808:S17806,"On Time")</f>
        <v>1</v>
      </c>
      <c r="H2808">
        <f>COUNTIFS(olah!$Q$2:Q17806,summary!A2808,olah!$B$2:B17806,summary!B2808,olah!$S$2:S17806,"On Time")</f>
        <v>16</v>
      </c>
      <c r="I2808">
        <f>COUNTIFS(olah!$Q2808:Q17806,summary!A2808,olah!$B2808:B17806,summary!B2808,olah!$N2808:N17806,summary!C2808,olah!$P2808:P17806,summary!D2808,olah!$S2808:S17806,"Late")</f>
        <v>0</v>
      </c>
      <c r="J2808">
        <f>COUNTIFS(olah!$Q$2:Q17806,summary!A2808,olah!$B$2:B17806,summary!B2808,olah!$S$2:S17806,"Late")</f>
        <v>4</v>
      </c>
      <c r="K2808">
        <f t="shared" si="43"/>
        <v>11</v>
      </c>
      <c r="L2808">
        <f>COUNTIFS(olah!$Q2808:Q17806,summary!A2808,olah!$B2808:B17806,summary!B2808,olah!$N2808:N17806,summary!C2808,olah!$P2808:P17806,summary!D2808,olah!$T2808:T17806,"On Time CO")</f>
        <v>0</v>
      </c>
      <c r="M2808">
        <f>COUNTIFS(olah!$Q$2:Q17806,summary!A2808,olah!$B$2:B17806,summary!B2808,olah!$T$2:T17806,"On Time CO")</f>
        <v>13</v>
      </c>
      <c r="N2808">
        <f>COUNTIFS(olah!$Q2808:Q17806,summary!A2808,olah!$B2808:B17806,summary!B2808,olah!$N2808:N17806,summary!C2808,olah!$P2808:P17806,summary!D2808,olah!$T2808:T17806,"Overtime")</f>
        <v>0</v>
      </c>
      <c r="O2808">
        <f>COUNTIFS(olah!$Q$2:Q17806,summary!A2808,olah!$B$2:B17806,summary!B2808,olah!$T$2:T17806,"Overtime")</f>
        <v>1</v>
      </c>
      <c r="P2808">
        <f>COUNTIFS(olah!$Q2808:Q17806,summary!A2808,olah!$B2808:B17806,summary!B2808,olah!$N2808:N17806,summary!C2808,olah!$P2808:P17806,summary!D2808,olah!$T2808:T17806,"Early")</f>
        <v>0</v>
      </c>
      <c r="Q2808">
        <f>COUNTIFS(olah!$Q$2:Q17806,summary!A2808,olah!$B$2:B17806,summary!B2808,olah!$T$2:T17806,"Early")</f>
        <v>0</v>
      </c>
      <c r="R2808">
        <f>COUNTIFS(olah!$Q2808:Q17806,summary!A2808,olah!$B2808:B17806,summary!B2808,olah!$N2808:N17806,summary!C2808,olah!$P2808:P17806,summary!D2808,olah!$T2808:T17806,"NA CO")</f>
        <v>1</v>
      </c>
      <c r="S2808">
        <f>COUNTIFS(olah!$Q$2:Q17806,summary!A2808,olah!$B$2:B17806,summary!B2808,olah!$T$2:T17806,"NA CO")</f>
        <v>6</v>
      </c>
      <c r="T2808" t="str">
        <f>olah!R2808</f>
        <v>Attendance</v>
      </c>
      <c r="U2808" t="str">
        <f>IF(T2808="Permit", olah!T2808, "No Permit")</f>
        <v>No Permit</v>
      </c>
    </row>
    <row r="2809" spans="1:21" hidden="1" x14ac:dyDescent="0.3">
      <c r="A2809" s="23">
        <v>44561</v>
      </c>
      <c r="B2809" t="s">
        <v>693</v>
      </c>
      <c r="C2809" t="s">
        <v>28</v>
      </c>
      <c r="D2809" t="s">
        <v>11609</v>
      </c>
      <c r="E2809" t="str">
        <f>VLOOKUP(B2809,olah!$B:$P,2,0)</f>
        <v>2021-12-01</v>
      </c>
      <c r="F2809">
        <f>COUNTIFS(parameter!$J$4:$J$34,summary!A2809,parameter!$I$4:$I$34,"&gt;="&amp;summary!$E2809)</f>
        <v>31</v>
      </c>
      <c r="G2809">
        <f>COUNTIFS(olah!$Q2809:Q17807,summary!A2809,olah!$B2809:B17807,summary!B2809,olah!$N2809:N17807,summary!C2809,olah!$P2809:P17807,summary!D2809,olah!$S2809:S17807,"On Time")</f>
        <v>0</v>
      </c>
      <c r="H2809">
        <f>COUNTIFS(olah!$Q$2:Q17807,summary!A2809,olah!$B$2:B17807,summary!B2809,olah!$S$2:S17807,"On Time")</f>
        <v>16</v>
      </c>
      <c r="I2809">
        <f>COUNTIFS(olah!$Q2809:Q17807,summary!A2809,olah!$B2809:B17807,summary!B2809,olah!$N2809:N17807,summary!C2809,olah!$P2809:P17807,summary!D2809,olah!$S2809:S17807,"Late")</f>
        <v>1</v>
      </c>
      <c r="J2809">
        <f>COUNTIFS(olah!$Q$2:Q17807,summary!A2809,olah!$B$2:B17807,summary!B2809,olah!$S$2:S17807,"Late")</f>
        <v>4</v>
      </c>
      <c r="K2809">
        <f t="shared" si="43"/>
        <v>10</v>
      </c>
      <c r="L2809">
        <f>COUNTIFS(olah!$Q2809:Q17807,summary!A2809,olah!$B2809:B17807,summary!B2809,olah!$N2809:N17807,summary!C2809,olah!$P2809:P17807,summary!D2809,olah!$T2809:T17807,"On Time CO")</f>
        <v>0</v>
      </c>
      <c r="M2809">
        <f>COUNTIFS(olah!$Q$2:Q17807,summary!A2809,olah!$B$2:B17807,summary!B2809,olah!$T$2:T17807,"On Time CO")</f>
        <v>13</v>
      </c>
      <c r="N2809">
        <f>COUNTIFS(olah!$Q2809:Q17807,summary!A2809,olah!$B2809:B17807,summary!B2809,olah!$N2809:N17807,summary!C2809,olah!$P2809:P17807,summary!D2809,olah!$T2809:T17807,"Overtime")</f>
        <v>0</v>
      </c>
      <c r="O2809">
        <f>COUNTIFS(olah!$Q$2:Q17807,summary!A2809,olah!$B$2:B17807,summary!B2809,olah!$T$2:T17807,"Overtime")</f>
        <v>1</v>
      </c>
      <c r="P2809">
        <f>COUNTIFS(olah!$Q2809:Q17807,summary!A2809,olah!$B2809:B17807,summary!B2809,olah!$N2809:N17807,summary!C2809,olah!$P2809:P17807,summary!D2809,olah!$T2809:T17807,"Early")</f>
        <v>0</v>
      </c>
      <c r="Q2809">
        <f>COUNTIFS(olah!$Q$2:Q17807,summary!A2809,olah!$B$2:B17807,summary!B2809,olah!$T$2:T17807,"Early")</f>
        <v>0</v>
      </c>
      <c r="R2809">
        <f>COUNTIFS(olah!$Q2809:Q17807,summary!A2809,olah!$B2809:B17807,summary!B2809,olah!$N2809:N17807,summary!C2809,olah!$P2809:P17807,summary!D2809,olah!$T2809:T17807,"NA CO")</f>
        <v>1</v>
      </c>
      <c r="S2809">
        <f>COUNTIFS(olah!$Q$2:Q17807,summary!A2809,olah!$B$2:B17807,summary!B2809,olah!$T$2:T17807,"NA CO")</f>
        <v>6</v>
      </c>
      <c r="T2809" t="str">
        <f>olah!R2809</f>
        <v>Attendance</v>
      </c>
      <c r="U2809" t="str">
        <f>IF(T2809="Permit", olah!T2809, "No Permit")</f>
        <v>No Permit</v>
      </c>
    </row>
    <row r="2810" spans="1:21" hidden="1" x14ac:dyDescent="0.3">
      <c r="A2810" s="23">
        <v>44561</v>
      </c>
      <c r="B2810" t="s">
        <v>693</v>
      </c>
      <c r="C2810" t="s">
        <v>28</v>
      </c>
      <c r="D2810" t="s">
        <v>9024</v>
      </c>
      <c r="E2810" t="str">
        <f>VLOOKUP(B2810,olah!$B:$P,2,0)</f>
        <v>2021-12-01</v>
      </c>
      <c r="F2810">
        <f>COUNTIFS(parameter!$J$4:$J$34,summary!A2810,parameter!$I$4:$I$34,"&gt;="&amp;summary!$E2810)</f>
        <v>31</v>
      </c>
      <c r="G2810">
        <f>COUNTIFS(olah!$Q2810:Q17808,summary!A2810,olah!$B2810:B17808,summary!B2810,olah!$N2810:N17808,summary!C2810,olah!$P2810:P17808,summary!D2810,olah!$S2810:S17808,"On Time")</f>
        <v>1</v>
      </c>
      <c r="H2810">
        <f>COUNTIFS(olah!$Q$2:Q17808,summary!A2810,olah!$B$2:B17808,summary!B2810,olah!$S$2:S17808,"On Time")</f>
        <v>16</v>
      </c>
      <c r="I2810">
        <f>COUNTIFS(olah!$Q2810:Q17808,summary!A2810,olah!$B2810:B17808,summary!B2810,olah!$N2810:N17808,summary!C2810,olah!$P2810:P17808,summary!D2810,olah!$S2810:S17808,"Late")</f>
        <v>0</v>
      </c>
      <c r="J2810">
        <f>COUNTIFS(olah!$Q$2:Q17808,summary!A2810,olah!$B$2:B17808,summary!B2810,olah!$S$2:S17808,"Late")</f>
        <v>4</v>
      </c>
      <c r="K2810">
        <f t="shared" si="43"/>
        <v>11</v>
      </c>
      <c r="L2810">
        <f>COUNTIFS(olah!$Q2810:Q17808,summary!A2810,olah!$B2810:B17808,summary!B2810,olah!$N2810:N17808,summary!C2810,olah!$P2810:P17808,summary!D2810,olah!$T2810:T17808,"On Time CO")</f>
        <v>1</v>
      </c>
      <c r="M2810">
        <f>COUNTIFS(olah!$Q$2:Q17808,summary!A2810,olah!$B$2:B17808,summary!B2810,olah!$T$2:T17808,"On Time CO")</f>
        <v>13</v>
      </c>
      <c r="N2810">
        <f>COUNTIFS(olah!$Q2810:Q17808,summary!A2810,olah!$B2810:B17808,summary!B2810,olah!$N2810:N17808,summary!C2810,olah!$P2810:P17808,summary!D2810,olah!$T2810:T17808,"Overtime")</f>
        <v>0</v>
      </c>
      <c r="O2810">
        <f>COUNTIFS(olah!$Q$2:Q17808,summary!A2810,olah!$B$2:B17808,summary!B2810,olah!$T$2:T17808,"Overtime")</f>
        <v>1</v>
      </c>
      <c r="P2810">
        <f>COUNTIFS(olah!$Q2810:Q17808,summary!A2810,olah!$B2810:B17808,summary!B2810,olah!$N2810:N17808,summary!C2810,olah!$P2810:P17808,summary!D2810,olah!$T2810:T17808,"Early")</f>
        <v>0</v>
      </c>
      <c r="Q2810">
        <f>COUNTIFS(olah!$Q$2:Q17808,summary!A2810,olah!$B$2:B17808,summary!B2810,olah!$T$2:T17808,"Early")</f>
        <v>0</v>
      </c>
      <c r="R2810">
        <f>COUNTIFS(olah!$Q2810:Q17808,summary!A2810,olah!$B2810:B17808,summary!B2810,olah!$N2810:N17808,summary!C2810,olah!$P2810:P17808,summary!D2810,olah!$T2810:T17808,"NA CO")</f>
        <v>0</v>
      </c>
      <c r="S2810">
        <f>COUNTIFS(olah!$Q$2:Q17808,summary!A2810,olah!$B$2:B17808,summary!B2810,olah!$T$2:T17808,"NA CO")</f>
        <v>6</v>
      </c>
      <c r="T2810" t="str">
        <f>olah!R2810</f>
        <v>Attendance</v>
      </c>
      <c r="U2810" t="str">
        <f>IF(T2810="Permit", olah!T2810, "No Permit")</f>
        <v>No Permit</v>
      </c>
    </row>
    <row r="2811" spans="1:21" hidden="1" x14ac:dyDescent="0.3">
      <c r="A2811" s="23">
        <v>44561</v>
      </c>
      <c r="B2811" t="s">
        <v>693</v>
      </c>
      <c r="C2811" t="s">
        <v>695</v>
      </c>
      <c r="D2811" t="s">
        <v>7927</v>
      </c>
      <c r="E2811" t="str">
        <f>VLOOKUP(B2811,olah!$B:$P,2,0)</f>
        <v>2021-12-01</v>
      </c>
      <c r="F2811">
        <f>COUNTIFS(parameter!$J$4:$J$34,summary!A2811,parameter!$I$4:$I$34,"&gt;="&amp;summary!$E2811)</f>
        <v>31</v>
      </c>
      <c r="G2811">
        <f>COUNTIFS(olah!$Q2811:Q17809,summary!A2811,olah!$B2811:B17809,summary!B2811,olah!$N2811:N17809,summary!C2811,olah!$P2811:P17809,summary!D2811,olah!$S2811:S17809,"On Time")</f>
        <v>1</v>
      </c>
      <c r="H2811">
        <f>COUNTIFS(olah!$Q$2:Q17809,summary!A2811,olah!$B$2:B17809,summary!B2811,olah!$S$2:S17809,"On Time")</f>
        <v>16</v>
      </c>
      <c r="I2811">
        <f>COUNTIFS(olah!$Q2811:Q17809,summary!A2811,olah!$B2811:B17809,summary!B2811,olah!$N2811:N17809,summary!C2811,olah!$P2811:P17809,summary!D2811,olah!$S2811:S17809,"Late")</f>
        <v>0</v>
      </c>
      <c r="J2811">
        <f>COUNTIFS(olah!$Q$2:Q17809,summary!A2811,olah!$B$2:B17809,summary!B2811,olah!$S$2:S17809,"Late")</f>
        <v>4</v>
      </c>
      <c r="K2811">
        <f t="shared" si="43"/>
        <v>11</v>
      </c>
      <c r="L2811">
        <f>COUNTIFS(olah!$Q2811:Q17809,summary!A2811,olah!$B2811:B17809,summary!B2811,olah!$N2811:N17809,summary!C2811,olah!$P2811:P17809,summary!D2811,olah!$T2811:T17809,"On Time CO")</f>
        <v>0</v>
      </c>
      <c r="M2811">
        <f>COUNTIFS(olah!$Q$2:Q17809,summary!A2811,olah!$B$2:B17809,summary!B2811,olah!$T$2:T17809,"On Time CO")</f>
        <v>13</v>
      </c>
      <c r="N2811">
        <f>COUNTIFS(olah!$Q2811:Q17809,summary!A2811,olah!$B2811:B17809,summary!B2811,olah!$N2811:N17809,summary!C2811,olah!$P2811:P17809,summary!D2811,olah!$T2811:T17809,"Overtime")</f>
        <v>0</v>
      </c>
      <c r="O2811">
        <f>COUNTIFS(olah!$Q$2:Q17809,summary!A2811,olah!$B$2:B17809,summary!B2811,olah!$T$2:T17809,"Overtime")</f>
        <v>1</v>
      </c>
      <c r="P2811">
        <f>COUNTIFS(olah!$Q2811:Q17809,summary!A2811,olah!$B2811:B17809,summary!B2811,olah!$N2811:N17809,summary!C2811,olah!$P2811:P17809,summary!D2811,olah!$T2811:T17809,"Early")</f>
        <v>0</v>
      </c>
      <c r="Q2811">
        <f>COUNTIFS(olah!$Q$2:Q17809,summary!A2811,olah!$B$2:B17809,summary!B2811,olah!$T$2:T17809,"Early")</f>
        <v>0</v>
      </c>
      <c r="R2811">
        <f>COUNTIFS(olah!$Q2811:Q17809,summary!A2811,olah!$B2811:B17809,summary!B2811,olah!$N2811:N17809,summary!C2811,olah!$P2811:P17809,summary!D2811,olah!$T2811:T17809,"NA CO")</f>
        <v>1</v>
      </c>
      <c r="S2811">
        <f>COUNTIFS(olah!$Q$2:Q17809,summary!A2811,olah!$B$2:B17809,summary!B2811,olah!$T$2:T17809,"NA CO")</f>
        <v>6</v>
      </c>
      <c r="T2811" t="str">
        <f>olah!R2811</f>
        <v>Daily Journey</v>
      </c>
      <c r="U2811" t="str">
        <f>IF(T2811="Permit", olah!T2811, "No Permit")</f>
        <v>No Permit</v>
      </c>
    </row>
    <row r="2812" spans="1:21" hidden="1" x14ac:dyDescent="0.3">
      <c r="A2812" s="23">
        <v>44561</v>
      </c>
      <c r="B2812" t="s">
        <v>693</v>
      </c>
      <c r="C2812" t="s">
        <v>28</v>
      </c>
      <c r="D2812" t="s">
        <v>11610</v>
      </c>
      <c r="E2812" t="str">
        <f>VLOOKUP(B2812,olah!$B:$P,2,0)</f>
        <v>2021-12-01</v>
      </c>
      <c r="F2812">
        <f>COUNTIFS(parameter!$J$4:$J$34,summary!A2812,parameter!$I$4:$I$34,"&gt;="&amp;summary!$E2812)</f>
        <v>31</v>
      </c>
      <c r="G2812">
        <f>COUNTIFS(olah!$Q2812:Q17810,summary!A2812,olah!$B2812:B17810,summary!B2812,olah!$N2812:N17810,summary!C2812,olah!$P2812:P17810,summary!D2812,olah!$S2812:S17810,"On Time")</f>
        <v>1</v>
      </c>
      <c r="H2812">
        <f>COUNTIFS(olah!$Q$2:Q17810,summary!A2812,olah!$B$2:B17810,summary!B2812,olah!$S$2:S17810,"On Time")</f>
        <v>16</v>
      </c>
      <c r="I2812">
        <f>COUNTIFS(olah!$Q2812:Q17810,summary!A2812,olah!$B2812:B17810,summary!B2812,olah!$N2812:N17810,summary!C2812,olah!$P2812:P17810,summary!D2812,olah!$S2812:S17810,"Late")</f>
        <v>0</v>
      </c>
      <c r="J2812">
        <f>COUNTIFS(olah!$Q$2:Q17810,summary!A2812,olah!$B$2:B17810,summary!B2812,olah!$S$2:S17810,"Late")</f>
        <v>4</v>
      </c>
      <c r="K2812">
        <f t="shared" si="43"/>
        <v>11</v>
      </c>
      <c r="L2812">
        <f>COUNTIFS(olah!$Q2812:Q17810,summary!A2812,olah!$B2812:B17810,summary!B2812,olah!$N2812:N17810,summary!C2812,olah!$P2812:P17810,summary!D2812,olah!$T2812:T17810,"On Time CO")</f>
        <v>0</v>
      </c>
      <c r="M2812">
        <f>COUNTIFS(olah!$Q$2:Q17810,summary!A2812,olah!$B$2:B17810,summary!B2812,olah!$T$2:T17810,"On Time CO")</f>
        <v>13</v>
      </c>
      <c r="N2812">
        <f>COUNTIFS(olah!$Q2812:Q17810,summary!A2812,olah!$B2812:B17810,summary!B2812,olah!$N2812:N17810,summary!C2812,olah!$P2812:P17810,summary!D2812,olah!$T2812:T17810,"Overtime")</f>
        <v>0</v>
      </c>
      <c r="O2812">
        <f>COUNTIFS(olah!$Q$2:Q17810,summary!A2812,olah!$B$2:B17810,summary!B2812,olah!$T$2:T17810,"Overtime")</f>
        <v>1</v>
      </c>
      <c r="P2812">
        <f>COUNTIFS(olah!$Q2812:Q17810,summary!A2812,olah!$B2812:B17810,summary!B2812,olah!$N2812:N17810,summary!C2812,olah!$P2812:P17810,summary!D2812,olah!$T2812:T17810,"Early")</f>
        <v>0</v>
      </c>
      <c r="Q2812">
        <f>COUNTIFS(olah!$Q$2:Q17810,summary!A2812,olah!$B$2:B17810,summary!B2812,olah!$T$2:T17810,"Early")</f>
        <v>0</v>
      </c>
      <c r="R2812">
        <f>COUNTIFS(olah!$Q2812:Q17810,summary!A2812,olah!$B2812:B17810,summary!B2812,olah!$N2812:N17810,summary!C2812,olah!$P2812:P17810,summary!D2812,olah!$T2812:T17810,"NA CO")</f>
        <v>1</v>
      </c>
      <c r="S2812">
        <f>COUNTIFS(olah!$Q$2:Q17810,summary!A2812,olah!$B$2:B17810,summary!B2812,olah!$T$2:T17810,"NA CO")</f>
        <v>6</v>
      </c>
      <c r="T2812" t="str">
        <f>olah!R2812</f>
        <v>Attendance</v>
      </c>
      <c r="U2812" t="str">
        <f>IF(T2812="Permit", olah!T2812, "No Permit")</f>
        <v>No Permit</v>
      </c>
    </row>
    <row r="2813" spans="1:21" hidden="1" x14ac:dyDescent="0.3">
      <c r="A2813" s="23">
        <v>44561</v>
      </c>
      <c r="B2813" t="s">
        <v>693</v>
      </c>
      <c r="C2813" t="s">
        <v>1706</v>
      </c>
      <c r="D2813" t="s">
        <v>9025</v>
      </c>
      <c r="E2813" t="str">
        <f>VLOOKUP(B2813,olah!$B:$P,2,0)</f>
        <v>2021-12-01</v>
      </c>
      <c r="F2813">
        <f>COUNTIFS(parameter!$J$4:$J$34,summary!A2813,parameter!$I$4:$I$34,"&gt;="&amp;summary!$E2813)</f>
        <v>31</v>
      </c>
      <c r="G2813">
        <f>COUNTIFS(olah!$Q2813:Q17811,summary!A2813,olah!$B2813:B17811,summary!B2813,olah!$N2813:N17811,summary!C2813,olah!$P2813:P17811,summary!D2813,olah!$S2813:S17811,"On Time")</f>
        <v>1</v>
      </c>
      <c r="H2813">
        <f>COUNTIFS(olah!$Q$2:Q17811,summary!A2813,olah!$B$2:B17811,summary!B2813,olah!$S$2:S17811,"On Time")</f>
        <v>16</v>
      </c>
      <c r="I2813">
        <f>COUNTIFS(olah!$Q2813:Q17811,summary!A2813,olah!$B2813:B17811,summary!B2813,olah!$N2813:N17811,summary!C2813,olah!$P2813:P17811,summary!D2813,olah!$S2813:S17811,"Late")</f>
        <v>0</v>
      </c>
      <c r="J2813">
        <f>COUNTIFS(olah!$Q$2:Q17811,summary!A2813,olah!$B$2:B17811,summary!B2813,olah!$S$2:S17811,"Late")</f>
        <v>4</v>
      </c>
      <c r="K2813">
        <f t="shared" si="43"/>
        <v>11</v>
      </c>
      <c r="L2813">
        <f>COUNTIFS(olah!$Q2813:Q17811,summary!A2813,olah!$B2813:B17811,summary!B2813,olah!$N2813:N17811,summary!C2813,olah!$P2813:P17811,summary!D2813,olah!$T2813:T17811,"On Time CO")</f>
        <v>0</v>
      </c>
      <c r="M2813">
        <f>COUNTIFS(olah!$Q$2:Q17811,summary!A2813,olah!$B$2:B17811,summary!B2813,olah!$T$2:T17811,"On Time CO")</f>
        <v>13</v>
      </c>
      <c r="N2813">
        <f>COUNTIFS(olah!$Q2813:Q17811,summary!A2813,olah!$B2813:B17811,summary!B2813,olah!$N2813:N17811,summary!C2813,olah!$P2813:P17811,summary!D2813,olah!$T2813:T17811,"Overtime")</f>
        <v>0</v>
      </c>
      <c r="O2813">
        <f>COUNTIFS(olah!$Q$2:Q17811,summary!A2813,olah!$B$2:B17811,summary!B2813,olah!$T$2:T17811,"Overtime")</f>
        <v>1</v>
      </c>
      <c r="P2813">
        <f>COUNTIFS(olah!$Q2813:Q17811,summary!A2813,olah!$B2813:B17811,summary!B2813,olah!$N2813:N17811,summary!C2813,olah!$P2813:P17811,summary!D2813,olah!$T2813:T17811,"Early")</f>
        <v>0</v>
      </c>
      <c r="Q2813">
        <f>COUNTIFS(olah!$Q$2:Q17811,summary!A2813,olah!$B$2:B17811,summary!B2813,olah!$T$2:T17811,"Early")</f>
        <v>0</v>
      </c>
      <c r="R2813">
        <f>COUNTIFS(olah!$Q2813:Q17811,summary!A2813,olah!$B2813:B17811,summary!B2813,olah!$N2813:N17811,summary!C2813,olah!$P2813:P17811,summary!D2813,olah!$T2813:T17811,"NA CO")</f>
        <v>1</v>
      </c>
      <c r="S2813">
        <f>COUNTIFS(olah!$Q$2:Q17811,summary!A2813,olah!$B$2:B17811,summary!B2813,olah!$T$2:T17811,"NA CO")</f>
        <v>6</v>
      </c>
      <c r="T2813" t="str">
        <f>olah!R2813</f>
        <v>Daily Journey</v>
      </c>
      <c r="U2813" t="str">
        <f>IF(T2813="Permit", olah!T2813, "No Permit")</f>
        <v>No Permit</v>
      </c>
    </row>
    <row r="2814" spans="1:21" hidden="1" x14ac:dyDescent="0.3">
      <c r="A2814" s="23">
        <v>44561</v>
      </c>
      <c r="B2814" t="s">
        <v>693</v>
      </c>
      <c r="C2814" t="s">
        <v>28</v>
      </c>
      <c r="D2814" t="s">
        <v>10214</v>
      </c>
      <c r="E2814" t="str">
        <f>VLOOKUP(B2814,olah!$B:$P,2,0)</f>
        <v>2021-12-01</v>
      </c>
      <c r="F2814">
        <f>COUNTIFS(parameter!$J$4:$J$34,summary!A2814,parameter!$I$4:$I$34,"&gt;="&amp;summary!$E2814)</f>
        <v>31</v>
      </c>
      <c r="G2814">
        <f>COUNTIFS(olah!$Q2814:Q17812,summary!A2814,olah!$B2814:B17812,summary!B2814,olah!$N2814:N17812,summary!C2814,olah!$P2814:P17812,summary!D2814,olah!$S2814:S17812,"On Time")</f>
        <v>1</v>
      </c>
      <c r="H2814">
        <f>COUNTIFS(olah!$Q$2:Q17812,summary!A2814,olah!$B$2:B17812,summary!B2814,olah!$S$2:S17812,"On Time")</f>
        <v>16</v>
      </c>
      <c r="I2814">
        <f>COUNTIFS(olah!$Q2814:Q17812,summary!A2814,olah!$B2814:B17812,summary!B2814,olah!$N2814:N17812,summary!C2814,olah!$P2814:P17812,summary!D2814,olah!$S2814:S17812,"Late")</f>
        <v>0</v>
      </c>
      <c r="J2814">
        <f>COUNTIFS(olah!$Q$2:Q17812,summary!A2814,olah!$B$2:B17812,summary!B2814,olah!$S$2:S17812,"Late")</f>
        <v>4</v>
      </c>
      <c r="K2814">
        <f t="shared" si="43"/>
        <v>11</v>
      </c>
      <c r="L2814">
        <f>COUNTIFS(olah!$Q2814:Q17812,summary!A2814,olah!$B2814:B17812,summary!B2814,olah!$N2814:N17812,summary!C2814,olah!$P2814:P17812,summary!D2814,olah!$T2814:T17812,"On Time CO")</f>
        <v>1</v>
      </c>
      <c r="M2814">
        <f>COUNTIFS(olah!$Q$2:Q17812,summary!A2814,olah!$B$2:B17812,summary!B2814,olah!$T$2:T17812,"On Time CO")</f>
        <v>13</v>
      </c>
      <c r="N2814">
        <f>COUNTIFS(olah!$Q2814:Q17812,summary!A2814,olah!$B2814:B17812,summary!B2814,olah!$N2814:N17812,summary!C2814,olah!$P2814:P17812,summary!D2814,olah!$T2814:T17812,"Overtime")</f>
        <v>0</v>
      </c>
      <c r="O2814">
        <f>COUNTIFS(olah!$Q$2:Q17812,summary!A2814,olah!$B$2:B17812,summary!B2814,olah!$T$2:T17812,"Overtime")</f>
        <v>1</v>
      </c>
      <c r="P2814">
        <f>COUNTIFS(olah!$Q2814:Q17812,summary!A2814,olah!$B2814:B17812,summary!B2814,olah!$N2814:N17812,summary!C2814,olah!$P2814:P17812,summary!D2814,olah!$T2814:T17812,"Early")</f>
        <v>0</v>
      </c>
      <c r="Q2814">
        <f>COUNTIFS(olah!$Q$2:Q17812,summary!A2814,olah!$B$2:B17812,summary!B2814,olah!$T$2:T17812,"Early")</f>
        <v>0</v>
      </c>
      <c r="R2814">
        <f>COUNTIFS(olah!$Q2814:Q17812,summary!A2814,olah!$B2814:B17812,summary!B2814,olah!$N2814:N17812,summary!C2814,olah!$P2814:P17812,summary!D2814,olah!$T2814:T17812,"NA CO")</f>
        <v>0</v>
      </c>
      <c r="S2814">
        <f>COUNTIFS(olah!$Q$2:Q17812,summary!A2814,olah!$B$2:B17812,summary!B2814,olah!$T$2:T17812,"NA CO")</f>
        <v>6</v>
      </c>
      <c r="T2814" t="str">
        <f>olah!R2814</f>
        <v>Attendance</v>
      </c>
      <c r="U2814" t="str">
        <f>IF(T2814="Permit", olah!T2814, "No Permit")</f>
        <v>No Permit</v>
      </c>
    </row>
    <row r="2815" spans="1:21" hidden="1" x14ac:dyDescent="0.3">
      <c r="A2815" s="23">
        <v>44561</v>
      </c>
      <c r="B2815" t="s">
        <v>693</v>
      </c>
      <c r="C2815" t="s">
        <v>694</v>
      </c>
      <c r="D2815" t="s">
        <v>7814</v>
      </c>
      <c r="E2815" t="str">
        <f>VLOOKUP(B2815,olah!$B:$P,2,0)</f>
        <v>2021-12-01</v>
      </c>
      <c r="F2815">
        <f>COUNTIFS(parameter!$J$4:$J$34,summary!A2815,parameter!$I$4:$I$34,"&gt;="&amp;summary!$E2815)</f>
        <v>31</v>
      </c>
      <c r="G2815">
        <f>COUNTIFS(olah!$Q2815:Q17813,summary!A2815,olah!$B2815:B17813,summary!B2815,olah!$N2815:N17813,summary!C2815,olah!$P2815:P17813,summary!D2815,olah!$S2815:S17813,"On Time")</f>
        <v>1</v>
      </c>
      <c r="H2815">
        <f>COUNTIFS(olah!$Q$2:Q17813,summary!A2815,olah!$B$2:B17813,summary!B2815,olah!$S$2:S17813,"On Time")</f>
        <v>16</v>
      </c>
      <c r="I2815">
        <f>COUNTIFS(olah!$Q2815:Q17813,summary!A2815,olah!$B2815:B17813,summary!B2815,olah!$N2815:N17813,summary!C2815,olah!$P2815:P17813,summary!D2815,olah!$S2815:S17813,"Late")</f>
        <v>0</v>
      </c>
      <c r="J2815">
        <f>COUNTIFS(olah!$Q$2:Q17813,summary!A2815,olah!$B$2:B17813,summary!B2815,olah!$S$2:S17813,"Late")</f>
        <v>4</v>
      </c>
      <c r="K2815">
        <f t="shared" si="43"/>
        <v>11</v>
      </c>
      <c r="L2815">
        <f>COUNTIFS(olah!$Q2815:Q17813,summary!A2815,olah!$B2815:B17813,summary!B2815,olah!$N2815:N17813,summary!C2815,olah!$P2815:P17813,summary!D2815,olah!$T2815:T17813,"On Time CO")</f>
        <v>0</v>
      </c>
      <c r="M2815">
        <f>COUNTIFS(olah!$Q$2:Q17813,summary!A2815,olah!$B$2:B17813,summary!B2815,olah!$T$2:T17813,"On Time CO")</f>
        <v>13</v>
      </c>
      <c r="N2815">
        <f>COUNTIFS(olah!$Q2815:Q17813,summary!A2815,olah!$B2815:B17813,summary!B2815,olah!$N2815:N17813,summary!C2815,olah!$P2815:P17813,summary!D2815,olah!$T2815:T17813,"Overtime")</f>
        <v>0</v>
      </c>
      <c r="O2815">
        <f>COUNTIFS(olah!$Q$2:Q17813,summary!A2815,olah!$B$2:B17813,summary!B2815,olah!$T$2:T17813,"Overtime")</f>
        <v>1</v>
      </c>
      <c r="P2815">
        <f>COUNTIFS(olah!$Q2815:Q17813,summary!A2815,olah!$B2815:B17813,summary!B2815,olah!$N2815:N17813,summary!C2815,olah!$P2815:P17813,summary!D2815,olah!$T2815:T17813,"Early")</f>
        <v>0</v>
      </c>
      <c r="Q2815">
        <f>COUNTIFS(olah!$Q$2:Q17813,summary!A2815,olah!$B$2:B17813,summary!B2815,olah!$T$2:T17813,"Early")</f>
        <v>0</v>
      </c>
      <c r="R2815">
        <f>COUNTIFS(olah!$Q2815:Q17813,summary!A2815,olah!$B2815:B17813,summary!B2815,olah!$N2815:N17813,summary!C2815,olah!$P2815:P17813,summary!D2815,olah!$T2815:T17813,"NA CO")</f>
        <v>1</v>
      </c>
      <c r="S2815">
        <f>COUNTIFS(olah!$Q$2:Q17813,summary!A2815,olah!$B$2:B17813,summary!B2815,olah!$T$2:T17813,"NA CO")</f>
        <v>6</v>
      </c>
      <c r="T2815" t="str">
        <f>olah!R2815</f>
        <v>Daily Journey</v>
      </c>
      <c r="U2815" t="str">
        <f>IF(T2815="Permit", olah!T2815, "No Permit")</f>
        <v>No Permit</v>
      </c>
    </row>
    <row r="2816" spans="1:21" hidden="1" x14ac:dyDescent="0.3">
      <c r="A2816" s="23">
        <v>44561</v>
      </c>
      <c r="B2816" t="s">
        <v>697</v>
      </c>
      <c r="C2816" t="s">
        <v>31</v>
      </c>
      <c r="D2816" t="s">
        <v>5935</v>
      </c>
      <c r="E2816" t="str">
        <f>VLOOKUP(B2816,olah!$B:$P,2,0)</f>
        <v>2021-12-02</v>
      </c>
      <c r="F2816">
        <f>COUNTIFS(parameter!$J$4:$J$34,summary!A2816,parameter!$I$4:$I$34,"&gt;="&amp;summary!$E2816)</f>
        <v>30</v>
      </c>
      <c r="G2816">
        <f>COUNTIFS(olah!$Q2816:Q17814,summary!A2816,olah!$B2816:B17814,summary!B2816,olah!$N2816:N17814,summary!C2816,olah!$P2816:P17814,summary!D2816,olah!$S2816:S17814,"On Time")</f>
        <v>1</v>
      </c>
      <c r="H2816">
        <f>COUNTIFS(olah!$Q$2:Q17814,summary!A2816,olah!$B$2:B17814,summary!B2816,olah!$S$2:S17814,"On Time")</f>
        <v>15</v>
      </c>
      <c r="I2816">
        <f>COUNTIFS(olah!$Q2816:Q17814,summary!A2816,olah!$B2816:B17814,summary!B2816,olah!$N2816:N17814,summary!C2816,olah!$P2816:P17814,summary!D2816,olah!$S2816:S17814,"Late")</f>
        <v>0</v>
      </c>
      <c r="J2816">
        <f>COUNTIFS(olah!$Q$2:Q17814,summary!A2816,olah!$B$2:B17814,summary!B2816,olah!$S$2:S17814,"Late")</f>
        <v>0</v>
      </c>
      <c r="K2816">
        <f t="shared" si="43"/>
        <v>15</v>
      </c>
      <c r="L2816">
        <f>COUNTIFS(olah!$Q2816:Q17814,summary!A2816,olah!$B2816:B17814,summary!B2816,olah!$N2816:N17814,summary!C2816,olah!$P2816:P17814,summary!D2816,olah!$T2816:T17814,"On Time CO")</f>
        <v>1</v>
      </c>
      <c r="M2816">
        <f>COUNTIFS(olah!$Q$2:Q17814,summary!A2816,olah!$B$2:B17814,summary!B2816,olah!$T$2:T17814,"On Time CO")</f>
        <v>12</v>
      </c>
      <c r="N2816">
        <f>COUNTIFS(olah!$Q2816:Q17814,summary!A2816,olah!$B2816:B17814,summary!B2816,olah!$N2816:N17814,summary!C2816,olah!$P2816:P17814,summary!D2816,olah!$T2816:T17814,"Overtime")</f>
        <v>0</v>
      </c>
      <c r="O2816">
        <f>COUNTIFS(olah!$Q$2:Q17814,summary!A2816,olah!$B$2:B17814,summary!B2816,olah!$T$2:T17814,"Overtime")</f>
        <v>0</v>
      </c>
      <c r="P2816">
        <f>COUNTIFS(olah!$Q2816:Q17814,summary!A2816,olah!$B2816:B17814,summary!B2816,olah!$N2816:N17814,summary!C2816,olah!$P2816:P17814,summary!D2816,olah!$T2816:T17814,"Early")</f>
        <v>0</v>
      </c>
      <c r="Q2816">
        <f>COUNTIFS(olah!$Q$2:Q17814,summary!A2816,olah!$B$2:B17814,summary!B2816,olah!$T$2:T17814,"Early")</f>
        <v>0</v>
      </c>
      <c r="R2816">
        <f>COUNTIFS(olah!$Q2816:Q17814,summary!A2816,olah!$B2816:B17814,summary!B2816,olah!$N2816:N17814,summary!C2816,olah!$P2816:P17814,summary!D2816,olah!$T2816:T17814,"NA CO")</f>
        <v>0</v>
      </c>
      <c r="S2816">
        <f>COUNTIFS(olah!$Q$2:Q17814,summary!A2816,olah!$B$2:B17814,summary!B2816,olah!$T$2:T17814,"NA CO")</f>
        <v>3</v>
      </c>
      <c r="T2816" t="str">
        <f>olah!R2816</f>
        <v>Attendance</v>
      </c>
      <c r="U2816" t="str">
        <f>IF(T2816="Permit", olah!T2816, "No Permit")</f>
        <v>No Permit</v>
      </c>
    </row>
    <row r="2817" spans="1:21" hidden="1" x14ac:dyDescent="0.3">
      <c r="A2817" s="23">
        <v>44561</v>
      </c>
      <c r="B2817" t="s">
        <v>697</v>
      </c>
      <c r="C2817" t="s">
        <v>31</v>
      </c>
      <c r="D2817" t="s">
        <v>11600</v>
      </c>
      <c r="E2817" t="str">
        <f>VLOOKUP(B2817,olah!$B:$P,2,0)</f>
        <v>2021-12-02</v>
      </c>
      <c r="F2817">
        <f>COUNTIFS(parameter!$J$4:$J$34,summary!A2817,parameter!$I$4:$I$34,"&gt;="&amp;summary!$E2817)</f>
        <v>30</v>
      </c>
      <c r="G2817">
        <f>COUNTIFS(olah!$Q2817:Q17815,summary!A2817,olah!$B2817:B17815,summary!B2817,olah!$N2817:N17815,summary!C2817,olah!$P2817:P17815,summary!D2817,olah!$S2817:S17815,"On Time")</f>
        <v>1</v>
      </c>
      <c r="H2817">
        <f>COUNTIFS(olah!$Q$2:Q17815,summary!A2817,olah!$B$2:B17815,summary!B2817,olah!$S$2:S17815,"On Time")</f>
        <v>15</v>
      </c>
      <c r="I2817">
        <f>COUNTIFS(olah!$Q2817:Q17815,summary!A2817,olah!$B2817:B17815,summary!B2817,olah!$N2817:N17815,summary!C2817,olah!$P2817:P17815,summary!D2817,olah!$S2817:S17815,"Late")</f>
        <v>0</v>
      </c>
      <c r="J2817">
        <f>COUNTIFS(olah!$Q$2:Q17815,summary!A2817,olah!$B$2:B17815,summary!B2817,olah!$S$2:S17815,"Late")</f>
        <v>0</v>
      </c>
      <c r="K2817">
        <f t="shared" si="43"/>
        <v>15</v>
      </c>
      <c r="L2817">
        <f>COUNTIFS(olah!$Q2817:Q17815,summary!A2817,olah!$B2817:B17815,summary!B2817,olah!$N2817:N17815,summary!C2817,olah!$P2817:P17815,summary!D2817,olah!$T2817:T17815,"On Time CO")</f>
        <v>1</v>
      </c>
      <c r="M2817">
        <f>COUNTIFS(olah!$Q$2:Q17815,summary!A2817,olah!$B$2:B17815,summary!B2817,olah!$T$2:T17815,"On Time CO")</f>
        <v>12</v>
      </c>
      <c r="N2817">
        <f>COUNTIFS(olah!$Q2817:Q17815,summary!A2817,olah!$B2817:B17815,summary!B2817,olah!$N2817:N17815,summary!C2817,olah!$P2817:P17815,summary!D2817,olah!$T2817:T17815,"Overtime")</f>
        <v>0</v>
      </c>
      <c r="O2817">
        <f>COUNTIFS(olah!$Q$2:Q17815,summary!A2817,olah!$B$2:B17815,summary!B2817,olah!$T$2:T17815,"Overtime")</f>
        <v>0</v>
      </c>
      <c r="P2817">
        <f>COUNTIFS(olah!$Q2817:Q17815,summary!A2817,olah!$B2817:B17815,summary!B2817,olah!$N2817:N17815,summary!C2817,olah!$P2817:P17815,summary!D2817,olah!$T2817:T17815,"Early")</f>
        <v>0</v>
      </c>
      <c r="Q2817">
        <f>COUNTIFS(olah!$Q$2:Q17815,summary!A2817,olah!$B$2:B17815,summary!B2817,olah!$T$2:T17815,"Early")</f>
        <v>0</v>
      </c>
      <c r="R2817">
        <f>COUNTIFS(olah!$Q2817:Q17815,summary!A2817,olah!$B2817:B17815,summary!B2817,olah!$N2817:N17815,summary!C2817,olah!$P2817:P17815,summary!D2817,olah!$T2817:T17815,"NA CO")</f>
        <v>0</v>
      </c>
      <c r="S2817">
        <f>COUNTIFS(olah!$Q$2:Q17815,summary!A2817,olah!$B$2:B17815,summary!B2817,olah!$T$2:T17815,"NA CO")</f>
        <v>3</v>
      </c>
      <c r="T2817" t="str">
        <f>olah!R2817</f>
        <v>Attendance</v>
      </c>
      <c r="U2817" t="str">
        <f>IF(T2817="Permit", olah!T2817, "No Permit")</f>
        <v>No Permit</v>
      </c>
    </row>
    <row r="2818" spans="1:21" hidden="1" x14ac:dyDescent="0.3">
      <c r="A2818" s="23">
        <v>44561</v>
      </c>
      <c r="B2818" t="s">
        <v>697</v>
      </c>
      <c r="C2818" t="s">
        <v>31</v>
      </c>
      <c r="D2818" t="s">
        <v>11601</v>
      </c>
      <c r="E2818" t="str">
        <f>VLOOKUP(B2818,olah!$B:$P,2,0)</f>
        <v>2021-12-02</v>
      </c>
      <c r="F2818">
        <f>COUNTIFS(parameter!$J$4:$J$34,summary!A2818,parameter!$I$4:$I$34,"&gt;="&amp;summary!$E2818)</f>
        <v>30</v>
      </c>
      <c r="G2818">
        <f>COUNTIFS(olah!$Q2818:Q17816,summary!A2818,olah!$B2818:B17816,summary!B2818,olah!$N2818:N17816,summary!C2818,olah!$P2818:P17816,summary!D2818,olah!$S2818:S17816,"On Time")</f>
        <v>1</v>
      </c>
      <c r="H2818">
        <f>COUNTIFS(olah!$Q$2:Q17816,summary!A2818,olah!$B$2:B17816,summary!B2818,olah!$S$2:S17816,"On Time")</f>
        <v>15</v>
      </c>
      <c r="I2818">
        <f>COUNTIFS(olah!$Q2818:Q17816,summary!A2818,olah!$B2818:B17816,summary!B2818,olah!$N2818:N17816,summary!C2818,olah!$P2818:P17816,summary!D2818,olah!$S2818:S17816,"Late")</f>
        <v>0</v>
      </c>
      <c r="J2818">
        <f>COUNTIFS(olah!$Q$2:Q17816,summary!A2818,olah!$B$2:B17816,summary!B2818,olah!$S$2:S17816,"Late")</f>
        <v>0</v>
      </c>
      <c r="K2818">
        <f t="shared" si="43"/>
        <v>15</v>
      </c>
      <c r="L2818">
        <f>COUNTIFS(olah!$Q2818:Q17816,summary!A2818,olah!$B2818:B17816,summary!B2818,olah!$N2818:N17816,summary!C2818,olah!$P2818:P17816,summary!D2818,olah!$T2818:T17816,"On Time CO")</f>
        <v>1</v>
      </c>
      <c r="M2818">
        <f>COUNTIFS(olah!$Q$2:Q17816,summary!A2818,olah!$B$2:B17816,summary!B2818,olah!$T$2:T17816,"On Time CO")</f>
        <v>12</v>
      </c>
      <c r="N2818">
        <f>COUNTIFS(olah!$Q2818:Q17816,summary!A2818,olah!$B2818:B17816,summary!B2818,olah!$N2818:N17816,summary!C2818,olah!$P2818:P17816,summary!D2818,olah!$T2818:T17816,"Overtime")</f>
        <v>0</v>
      </c>
      <c r="O2818">
        <f>COUNTIFS(olah!$Q$2:Q17816,summary!A2818,olah!$B$2:B17816,summary!B2818,olah!$T$2:T17816,"Overtime")</f>
        <v>0</v>
      </c>
      <c r="P2818">
        <f>COUNTIFS(olah!$Q2818:Q17816,summary!A2818,olah!$B2818:B17816,summary!B2818,olah!$N2818:N17816,summary!C2818,olah!$P2818:P17816,summary!D2818,olah!$T2818:T17816,"Early")</f>
        <v>0</v>
      </c>
      <c r="Q2818">
        <f>COUNTIFS(olah!$Q$2:Q17816,summary!A2818,olah!$B$2:B17816,summary!B2818,olah!$T$2:T17816,"Early")</f>
        <v>0</v>
      </c>
      <c r="R2818">
        <f>COUNTIFS(olah!$Q2818:Q17816,summary!A2818,olah!$B2818:B17816,summary!B2818,olah!$N2818:N17816,summary!C2818,olah!$P2818:P17816,summary!D2818,olah!$T2818:T17816,"NA CO")</f>
        <v>0</v>
      </c>
      <c r="S2818">
        <f>COUNTIFS(olah!$Q$2:Q17816,summary!A2818,olah!$B$2:B17816,summary!B2818,olah!$T$2:T17816,"NA CO")</f>
        <v>3</v>
      </c>
      <c r="T2818" t="str">
        <f>olah!R2818</f>
        <v>Attendance</v>
      </c>
      <c r="U2818" t="str">
        <f>IF(T2818="Permit", olah!T2818, "No Permit")</f>
        <v>No Permit</v>
      </c>
    </row>
    <row r="2819" spans="1:21" hidden="1" x14ac:dyDescent="0.3">
      <c r="A2819" s="23">
        <v>44561</v>
      </c>
      <c r="B2819" t="s">
        <v>697</v>
      </c>
      <c r="C2819" t="s">
        <v>31</v>
      </c>
      <c r="D2819" t="s">
        <v>6082</v>
      </c>
      <c r="E2819" t="str">
        <f>VLOOKUP(B2819,olah!$B:$P,2,0)</f>
        <v>2021-12-02</v>
      </c>
      <c r="F2819">
        <f>COUNTIFS(parameter!$J$4:$J$34,summary!A2819,parameter!$I$4:$I$34,"&gt;="&amp;summary!$E2819)</f>
        <v>30</v>
      </c>
      <c r="G2819">
        <f>COUNTIFS(olah!$Q2819:Q17817,summary!A2819,olah!$B2819:B17817,summary!B2819,olah!$N2819:N17817,summary!C2819,olah!$P2819:P17817,summary!D2819,olah!$S2819:S17817,"On Time")</f>
        <v>1</v>
      </c>
      <c r="H2819">
        <f>COUNTIFS(olah!$Q$2:Q17817,summary!A2819,olah!$B$2:B17817,summary!B2819,olah!$S$2:S17817,"On Time")</f>
        <v>15</v>
      </c>
      <c r="I2819">
        <f>COUNTIFS(olah!$Q2819:Q17817,summary!A2819,olah!$B2819:B17817,summary!B2819,olah!$N2819:N17817,summary!C2819,olah!$P2819:P17817,summary!D2819,olah!$S2819:S17817,"Late")</f>
        <v>0</v>
      </c>
      <c r="J2819">
        <f>COUNTIFS(olah!$Q$2:Q17817,summary!A2819,olah!$B$2:B17817,summary!B2819,olah!$S$2:S17817,"Late")</f>
        <v>0</v>
      </c>
      <c r="K2819">
        <f t="shared" ref="K2819:K2882" si="44">F2819-SUM(H2819:J2819)</f>
        <v>15</v>
      </c>
      <c r="L2819">
        <f>COUNTIFS(olah!$Q2819:Q17817,summary!A2819,olah!$B2819:B17817,summary!B2819,olah!$N2819:N17817,summary!C2819,olah!$P2819:P17817,summary!D2819,olah!$T2819:T17817,"On Time CO")</f>
        <v>1</v>
      </c>
      <c r="M2819">
        <f>COUNTIFS(olah!$Q$2:Q17817,summary!A2819,olah!$B$2:B17817,summary!B2819,olah!$T$2:T17817,"On Time CO")</f>
        <v>12</v>
      </c>
      <c r="N2819">
        <f>COUNTIFS(olah!$Q2819:Q17817,summary!A2819,olah!$B2819:B17817,summary!B2819,olah!$N2819:N17817,summary!C2819,olah!$P2819:P17817,summary!D2819,olah!$T2819:T17817,"Overtime")</f>
        <v>0</v>
      </c>
      <c r="O2819">
        <f>COUNTIFS(olah!$Q$2:Q17817,summary!A2819,olah!$B$2:B17817,summary!B2819,olah!$T$2:T17817,"Overtime")</f>
        <v>0</v>
      </c>
      <c r="P2819">
        <f>COUNTIFS(olah!$Q2819:Q17817,summary!A2819,olah!$B2819:B17817,summary!B2819,olah!$N2819:N17817,summary!C2819,olah!$P2819:P17817,summary!D2819,olah!$T2819:T17817,"Early")</f>
        <v>0</v>
      </c>
      <c r="Q2819">
        <f>COUNTIFS(olah!$Q$2:Q17817,summary!A2819,olah!$B$2:B17817,summary!B2819,olah!$T$2:T17817,"Early")</f>
        <v>0</v>
      </c>
      <c r="R2819">
        <f>COUNTIFS(olah!$Q2819:Q17817,summary!A2819,olah!$B2819:B17817,summary!B2819,olah!$N2819:N17817,summary!C2819,olah!$P2819:P17817,summary!D2819,olah!$T2819:T17817,"NA CO")</f>
        <v>0</v>
      </c>
      <c r="S2819">
        <f>COUNTIFS(olah!$Q$2:Q17817,summary!A2819,olah!$B$2:B17817,summary!B2819,olah!$T$2:T17817,"NA CO")</f>
        <v>3</v>
      </c>
      <c r="T2819" t="str">
        <f>olah!R2819</f>
        <v>Attendance</v>
      </c>
      <c r="U2819" t="str">
        <f>IF(T2819="Permit", olah!T2819, "No Permit")</f>
        <v>No Permit</v>
      </c>
    </row>
    <row r="2820" spans="1:21" hidden="1" x14ac:dyDescent="0.3">
      <c r="A2820" s="23">
        <v>44561</v>
      </c>
      <c r="B2820" t="s">
        <v>697</v>
      </c>
      <c r="C2820" t="s">
        <v>31</v>
      </c>
      <c r="D2820" t="s">
        <v>11603</v>
      </c>
      <c r="E2820" t="str">
        <f>VLOOKUP(B2820,olah!$B:$P,2,0)</f>
        <v>2021-12-02</v>
      </c>
      <c r="F2820">
        <f>COUNTIFS(parameter!$J$4:$J$34,summary!A2820,parameter!$I$4:$I$34,"&gt;="&amp;summary!$E2820)</f>
        <v>30</v>
      </c>
      <c r="G2820">
        <f>COUNTIFS(olah!$Q2820:Q17818,summary!A2820,olah!$B2820:B17818,summary!B2820,olah!$N2820:N17818,summary!C2820,olah!$P2820:P17818,summary!D2820,olah!$S2820:S17818,"On Time")</f>
        <v>1</v>
      </c>
      <c r="H2820">
        <f>COUNTIFS(olah!$Q$2:Q17818,summary!A2820,olah!$B$2:B17818,summary!B2820,olah!$S$2:S17818,"On Time")</f>
        <v>15</v>
      </c>
      <c r="I2820">
        <f>COUNTIFS(olah!$Q2820:Q17818,summary!A2820,olah!$B2820:B17818,summary!B2820,olah!$N2820:N17818,summary!C2820,olah!$P2820:P17818,summary!D2820,olah!$S2820:S17818,"Late")</f>
        <v>0</v>
      </c>
      <c r="J2820">
        <f>COUNTIFS(olah!$Q$2:Q17818,summary!A2820,olah!$B$2:B17818,summary!B2820,olah!$S$2:S17818,"Late")</f>
        <v>0</v>
      </c>
      <c r="K2820">
        <f t="shared" si="44"/>
        <v>15</v>
      </c>
      <c r="L2820">
        <f>COUNTIFS(olah!$Q2820:Q17818,summary!A2820,olah!$B2820:B17818,summary!B2820,olah!$N2820:N17818,summary!C2820,olah!$P2820:P17818,summary!D2820,olah!$T2820:T17818,"On Time CO")</f>
        <v>1</v>
      </c>
      <c r="M2820">
        <f>COUNTIFS(olah!$Q$2:Q17818,summary!A2820,olah!$B$2:B17818,summary!B2820,olah!$T$2:T17818,"On Time CO")</f>
        <v>12</v>
      </c>
      <c r="N2820">
        <f>COUNTIFS(olah!$Q2820:Q17818,summary!A2820,olah!$B2820:B17818,summary!B2820,olah!$N2820:N17818,summary!C2820,olah!$P2820:P17818,summary!D2820,olah!$T2820:T17818,"Overtime")</f>
        <v>0</v>
      </c>
      <c r="O2820">
        <f>COUNTIFS(olah!$Q$2:Q17818,summary!A2820,olah!$B$2:B17818,summary!B2820,olah!$T$2:T17818,"Overtime")</f>
        <v>0</v>
      </c>
      <c r="P2820">
        <f>COUNTIFS(olah!$Q2820:Q17818,summary!A2820,olah!$B2820:B17818,summary!B2820,olah!$N2820:N17818,summary!C2820,olah!$P2820:P17818,summary!D2820,olah!$T2820:T17818,"Early")</f>
        <v>0</v>
      </c>
      <c r="Q2820">
        <f>COUNTIFS(olah!$Q$2:Q17818,summary!A2820,olah!$B$2:B17818,summary!B2820,olah!$T$2:T17818,"Early")</f>
        <v>0</v>
      </c>
      <c r="R2820">
        <f>COUNTIFS(olah!$Q2820:Q17818,summary!A2820,olah!$B2820:B17818,summary!B2820,olah!$N2820:N17818,summary!C2820,olah!$P2820:P17818,summary!D2820,olah!$T2820:T17818,"NA CO")</f>
        <v>0</v>
      </c>
      <c r="S2820">
        <f>COUNTIFS(olah!$Q$2:Q17818,summary!A2820,olah!$B$2:B17818,summary!B2820,olah!$T$2:T17818,"NA CO")</f>
        <v>3</v>
      </c>
      <c r="T2820" t="str">
        <f>olah!R2820</f>
        <v>Attendance</v>
      </c>
      <c r="U2820" t="str">
        <f>IF(T2820="Permit", olah!T2820, "No Permit")</f>
        <v>No Permit</v>
      </c>
    </row>
    <row r="2821" spans="1:21" hidden="1" x14ac:dyDescent="0.3">
      <c r="A2821" s="23">
        <v>44561</v>
      </c>
      <c r="B2821" t="s">
        <v>697</v>
      </c>
      <c r="C2821" t="s">
        <v>9786</v>
      </c>
      <c r="D2821" t="s">
        <v>7108</v>
      </c>
      <c r="E2821" t="str">
        <f>VLOOKUP(B2821,olah!$B:$P,2,0)</f>
        <v>2021-12-02</v>
      </c>
      <c r="F2821">
        <f>COUNTIFS(parameter!$J$4:$J$34,summary!A2821,parameter!$I$4:$I$34,"&gt;="&amp;summary!$E2821)</f>
        <v>30</v>
      </c>
      <c r="G2821">
        <f>COUNTIFS(olah!$Q2821:Q17819,summary!A2821,olah!$B2821:B17819,summary!B2821,olah!$N2821:N17819,summary!C2821,olah!$P2821:P17819,summary!D2821,olah!$S2821:S17819,"On Time")</f>
        <v>1</v>
      </c>
      <c r="H2821">
        <f>COUNTIFS(olah!$Q$2:Q17819,summary!A2821,olah!$B$2:B17819,summary!B2821,olah!$S$2:S17819,"On Time")</f>
        <v>15</v>
      </c>
      <c r="I2821">
        <f>COUNTIFS(olah!$Q2821:Q17819,summary!A2821,olah!$B2821:B17819,summary!B2821,olah!$N2821:N17819,summary!C2821,olah!$P2821:P17819,summary!D2821,olah!$S2821:S17819,"Late")</f>
        <v>0</v>
      </c>
      <c r="J2821">
        <f>COUNTIFS(olah!$Q$2:Q17819,summary!A2821,olah!$B$2:B17819,summary!B2821,olah!$S$2:S17819,"Late")</f>
        <v>0</v>
      </c>
      <c r="K2821">
        <f t="shared" si="44"/>
        <v>15</v>
      </c>
      <c r="L2821">
        <f>COUNTIFS(olah!$Q2821:Q17819,summary!A2821,olah!$B2821:B17819,summary!B2821,olah!$N2821:N17819,summary!C2821,olah!$P2821:P17819,summary!D2821,olah!$T2821:T17819,"On Time CO")</f>
        <v>0</v>
      </c>
      <c r="M2821">
        <f>COUNTIFS(olah!$Q$2:Q17819,summary!A2821,olah!$B$2:B17819,summary!B2821,olah!$T$2:T17819,"On Time CO")</f>
        <v>12</v>
      </c>
      <c r="N2821">
        <f>COUNTIFS(olah!$Q2821:Q17819,summary!A2821,olah!$B2821:B17819,summary!B2821,olah!$N2821:N17819,summary!C2821,olah!$P2821:P17819,summary!D2821,olah!$T2821:T17819,"Overtime")</f>
        <v>0</v>
      </c>
      <c r="O2821">
        <f>COUNTIFS(olah!$Q$2:Q17819,summary!A2821,olah!$B$2:B17819,summary!B2821,olah!$T$2:T17819,"Overtime")</f>
        <v>0</v>
      </c>
      <c r="P2821">
        <f>COUNTIFS(olah!$Q2821:Q17819,summary!A2821,olah!$B2821:B17819,summary!B2821,olah!$N2821:N17819,summary!C2821,olah!$P2821:P17819,summary!D2821,olah!$T2821:T17819,"Early")</f>
        <v>0</v>
      </c>
      <c r="Q2821">
        <f>COUNTIFS(olah!$Q$2:Q17819,summary!A2821,olah!$B$2:B17819,summary!B2821,olah!$T$2:T17819,"Early")</f>
        <v>0</v>
      </c>
      <c r="R2821">
        <f>COUNTIFS(olah!$Q2821:Q17819,summary!A2821,olah!$B2821:B17819,summary!B2821,olah!$N2821:N17819,summary!C2821,olah!$P2821:P17819,summary!D2821,olah!$T2821:T17819,"NA CO")</f>
        <v>1</v>
      </c>
      <c r="S2821">
        <f>COUNTIFS(olah!$Q$2:Q17819,summary!A2821,olah!$B$2:B17819,summary!B2821,olah!$T$2:T17819,"NA CO")</f>
        <v>3</v>
      </c>
      <c r="T2821" t="str">
        <f>olah!R2821</f>
        <v>Daily Journey</v>
      </c>
      <c r="U2821" t="str">
        <f>IF(T2821="Permit", olah!T2821, "No Permit")</f>
        <v>No Permit</v>
      </c>
    </row>
    <row r="2822" spans="1:21" hidden="1" x14ac:dyDescent="0.3">
      <c r="A2822" s="23">
        <v>44561</v>
      </c>
      <c r="B2822" t="s">
        <v>697</v>
      </c>
      <c r="C2822" t="s">
        <v>31</v>
      </c>
      <c r="D2822" t="s">
        <v>11604</v>
      </c>
      <c r="E2822" t="str">
        <f>VLOOKUP(B2822,olah!$B:$P,2,0)</f>
        <v>2021-12-02</v>
      </c>
      <c r="F2822">
        <f>COUNTIFS(parameter!$J$4:$J$34,summary!A2822,parameter!$I$4:$I$34,"&gt;="&amp;summary!$E2822)</f>
        <v>30</v>
      </c>
      <c r="G2822">
        <f>COUNTIFS(olah!$Q2822:Q17820,summary!A2822,olah!$B2822:B17820,summary!B2822,olah!$N2822:N17820,summary!C2822,olah!$P2822:P17820,summary!D2822,olah!$S2822:S17820,"On Time")</f>
        <v>1</v>
      </c>
      <c r="H2822">
        <f>COUNTIFS(olah!$Q$2:Q17820,summary!A2822,olah!$B$2:B17820,summary!B2822,olah!$S$2:S17820,"On Time")</f>
        <v>15</v>
      </c>
      <c r="I2822">
        <f>COUNTIFS(olah!$Q2822:Q17820,summary!A2822,olah!$B2822:B17820,summary!B2822,olah!$N2822:N17820,summary!C2822,olah!$P2822:P17820,summary!D2822,olah!$S2822:S17820,"Late")</f>
        <v>0</v>
      </c>
      <c r="J2822">
        <f>COUNTIFS(olah!$Q$2:Q17820,summary!A2822,olah!$B$2:B17820,summary!B2822,olah!$S$2:S17820,"Late")</f>
        <v>0</v>
      </c>
      <c r="K2822">
        <f t="shared" si="44"/>
        <v>15</v>
      </c>
      <c r="L2822">
        <f>COUNTIFS(olah!$Q2822:Q17820,summary!A2822,olah!$B2822:B17820,summary!B2822,olah!$N2822:N17820,summary!C2822,olah!$P2822:P17820,summary!D2822,olah!$T2822:T17820,"On Time CO")</f>
        <v>1</v>
      </c>
      <c r="M2822">
        <f>COUNTIFS(olah!$Q$2:Q17820,summary!A2822,olah!$B$2:B17820,summary!B2822,olah!$T$2:T17820,"On Time CO")</f>
        <v>12</v>
      </c>
      <c r="N2822">
        <f>COUNTIFS(olah!$Q2822:Q17820,summary!A2822,olah!$B2822:B17820,summary!B2822,olah!$N2822:N17820,summary!C2822,olah!$P2822:P17820,summary!D2822,olah!$T2822:T17820,"Overtime")</f>
        <v>0</v>
      </c>
      <c r="O2822">
        <f>COUNTIFS(olah!$Q$2:Q17820,summary!A2822,olah!$B$2:B17820,summary!B2822,olah!$T$2:T17820,"Overtime")</f>
        <v>0</v>
      </c>
      <c r="P2822">
        <f>COUNTIFS(olah!$Q2822:Q17820,summary!A2822,olah!$B2822:B17820,summary!B2822,olah!$N2822:N17820,summary!C2822,olah!$P2822:P17820,summary!D2822,olah!$T2822:T17820,"Early")</f>
        <v>0</v>
      </c>
      <c r="Q2822">
        <f>COUNTIFS(olah!$Q$2:Q17820,summary!A2822,olah!$B$2:B17820,summary!B2822,olah!$T$2:T17820,"Early")</f>
        <v>0</v>
      </c>
      <c r="R2822">
        <f>COUNTIFS(olah!$Q2822:Q17820,summary!A2822,olah!$B2822:B17820,summary!B2822,olah!$N2822:N17820,summary!C2822,olah!$P2822:P17820,summary!D2822,olah!$T2822:T17820,"NA CO")</f>
        <v>0</v>
      </c>
      <c r="S2822">
        <f>COUNTIFS(olah!$Q$2:Q17820,summary!A2822,olah!$B$2:B17820,summary!B2822,olah!$T$2:T17820,"NA CO")</f>
        <v>3</v>
      </c>
      <c r="T2822" t="str">
        <f>olah!R2822</f>
        <v>Attendance</v>
      </c>
      <c r="U2822" t="str">
        <f>IF(T2822="Permit", olah!T2822, "No Permit")</f>
        <v>No Permit</v>
      </c>
    </row>
    <row r="2823" spans="1:21" hidden="1" x14ac:dyDescent="0.3">
      <c r="A2823" s="23">
        <v>44561</v>
      </c>
      <c r="B2823" t="s">
        <v>697</v>
      </c>
      <c r="C2823" t="s">
        <v>31</v>
      </c>
      <c r="D2823" t="s">
        <v>11605</v>
      </c>
      <c r="E2823" t="str">
        <f>VLOOKUP(B2823,olah!$B:$P,2,0)</f>
        <v>2021-12-02</v>
      </c>
      <c r="F2823">
        <f>COUNTIFS(parameter!$J$4:$J$34,summary!A2823,parameter!$I$4:$I$34,"&gt;="&amp;summary!$E2823)</f>
        <v>30</v>
      </c>
      <c r="G2823">
        <f>COUNTIFS(olah!$Q2823:Q17821,summary!A2823,olah!$B2823:B17821,summary!B2823,olah!$N2823:N17821,summary!C2823,olah!$P2823:P17821,summary!D2823,olah!$S2823:S17821,"On Time")</f>
        <v>1</v>
      </c>
      <c r="H2823">
        <f>COUNTIFS(olah!$Q$2:Q17821,summary!A2823,olah!$B$2:B17821,summary!B2823,olah!$S$2:S17821,"On Time")</f>
        <v>15</v>
      </c>
      <c r="I2823">
        <f>COUNTIFS(olah!$Q2823:Q17821,summary!A2823,olah!$B2823:B17821,summary!B2823,olah!$N2823:N17821,summary!C2823,olah!$P2823:P17821,summary!D2823,olah!$S2823:S17821,"Late")</f>
        <v>0</v>
      </c>
      <c r="J2823">
        <f>COUNTIFS(olah!$Q$2:Q17821,summary!A2823,olah!$B$2:B17821,summary!B2823,olah!$S$2:S17821,"Late")</f>
        <v>0</v>
      </c>
      <c r="K2823">
        <f t="shared" si="44"/>
        <v>15</v>
      </c>
      <c r="L2823">
        <f>COUNTIFS(olah!$Q2823:Q17821,summary!A2823,olah!$B2823:B17821,summary!B2823,olah!$N2823:N17821,summary!C2823,olah!$P2823:P17821,summary!D2823,olah!$T2823:T17821,"On Time CO")</f>
        <v>1</v>
      </c>
      <c r="M2823">
        <f>COUNTIFS(olah!$Q$2:Q17821,summary!A2823,olah!$B$2:B17821,summary!B2823,olah!$T$2:T17821,"On Time CO")</f>
        <v>12</v>
      </c>
      <c r="N2823">
        <f>COUNTIFS(olah!$Q2823:Q17821,summary!A2823,olah!$B2823:B17821,summary!B2823,olah!$N2823:N17821,summary!C2823,olah!$P2823:P17821,summary!D2823,olah!$T2823:T17821,"Overtime")</f>
        <v>0</v>
      </c>
      <c r="O2823">
        <f>COUNTIFS(olah!$Q$2:Q17821,summary!A2823,olah!$B$2:B17821,summary!B2823,olah!$T$2:T17821,"Overtime")</f>
        <v>0</v>
      </c>
      <c r="P2823">
        <f>COUNTIFS(olah!$Q2823:Q17821,summary!A2823,olah!$B2823:B17821,summary!B2823,olah!$N2823:N17821,summary!C2823,olah!$P2823:P17821,summary!D2823,olah!$T2823:T17821,"Early")</f>
        <v>0</v>
      </c>
      <c r="Q2823">
        <f>COUNTIFS(olah!$Q$2:Q17821,summary!A2823,olah!$B$2:B17821,summary!B2823,olah!$T$2:T17821,"Early")</f>
        <v>0</v>
      </c>
      <c r="R2823">
        <f>COUNTIFS(olah!$Q2823:Q17821,summary!A2823,olah!$B2823:B17821,summary!B2823,olah!$N2823:N17821,summary!C2823,olah!$P2823:P17821,summary!D2823,olah!$T2823:T17821,"NA CO")</f>
        <v>0</v>
      </c>
      <c r="S2823">
        <f>COUNTIFS(olah!$Q$2:Q17821,summary!A2823,olah!$B$2:B17821,summary!B2823,olah!$T$2:T17821,"NA CO")</f>
        <v>3</v>
      </c>
      <c r="T2823" t="str">
        <f>olah!R2823</f>
        <v>Attendance</v>
      </c>
      <c r="U2823" t="str">
        <f>IF(T2823="Permit", olah!T2823, "No Permit")</f>
        <v>No Permit</v>
      </c>
    </row>
    <row r="2824" spans="1:21" hidden="1" x14ac:dyDescent="0.3">
      <c r="A2824" s="23">
        <v>44561</v>
      </c>
      <c r="B2824" t="s">
        <v>697</v>
      </c>
      <c r="C2824" t="s">
        <v>31</v>
      </c>
      <c r="D2824" t="s">
        <v>11606</v>
      </c>
      <c r="E2824" t="str">
        <f>VLOOKUP(B2824,olah!$B:$P,2,0)</f>
        <v>2021-12-02</v>
      </c>
      <c r="F2824">
        <f>COUNTIFS(parameter!$J$4:$J$34,summary!A2824,parameter!$I$4:$I$34,"&gt;="&amp;summary!$E2824)</f>
        <v>30</v>
      </c>
      <c r="G2824">
        <f>COUNTIFS(olah!$Q2824:Q17822,summary!A2824,olah!$B2824:B17822,summary!B2824,olah!$N2824:N17822,summary!C2824,olah!$P2824:P17822,summary!D2824,olah!$S2824:S17822,"On Time")</f>
        <v>1</v>
      </c>
      <c r="H2824">
        <f>COUNTIFS(olah!$Q$2:Q17822,summary!A2824,olah!$B$2:B17822,summary!B2824,olah!$S$2:S17822,"On Time")</f>
        <v>15</v>
      </c>
      <c r="I2824">
        <f>COUNTIFS(olah!$Q2824:Q17822,summary!A2824,olah!$B2824:B17822,summary!B2824,olah!$N2824:N17822,summary!C2824,olah!$P2824:P17822,summary!D2824,olah!$S2824:S17822,"Late")</f>
        <v>0</v>
      </c>
      <c r="J2824">
        <f>COUNTIFS(olah!$Q$2:Q17822,summary!A2824,olah!$B$2:B17822,summary!B2824,olah!$S$2:S17822,"Late")</f>
        <v>0</v>
      </c>
      <c r="K2824">
        <f t="shared" si="44"/>
        <v>15</v>
      </c>
      <c r="L2824">
        <f>COUNTIFS(olah!$Q2824:Q17822,summary!A2824,olah!$B2824:B17822,summary!B2824,olah!$N2824:N17822,summary!C2824,olah!$P2824:P17822,summary!D2824,olah!$T2824:T17822,"On Time CO")</f>
        <v>1</v>
      </c>
      <c r="M2824">
        <f>COUNTIFS(olah!$Q$2:Q17822,summary!A2824,olah!$B$2:B17822,summary!B2824,olah!$T$2:T17822,"On Time CO")</f>
        <v>12</v>
      </c>
      <c r="N2824">
        <f>COUNTIFS(olah!$Q2824:Q17822,summary!A2824,olah!$B2824:B17822,summary!B2824,olah!$N2824:N17822,summary!C2824,olah!$P2824:P17822,summary!D2824,olah!$T2824:T17822,"Overtime")</f>
        <v>0</v>
      </c>
      <c r="O2824">
        <f>COUNTIFS(olah!$Q$2:Q17822,summary!A2824,olah!$B$2:B17822,summary!B2824,olah!$T$2:T17822,"Overtime")</f>
        <v>0</v>
      </c>
      <c r="P2824">
        <f>COUNTIFS(olah!$Q2824:Q17822,summary!A2824,olah!$B2824:B17822,summary!B2824,olah!$N2824:N17822,summary!C2824,olah!$P2824:P17822,summary!D2824,olah!$T2824:T17822,"Early")</f>
        <v>0</v>
      </c>
      <c r="Q2824">
        <f>COUNTIFS(olah!$Q$2:Q17822,summary!A2824,olah!$B$2:B17822,summary!B2824,olah!$T$2:T17822,"Early")</f>
        <v>0</v>
      </c>
      <c r="R2824">
        <f>COUNTIFS(olah!$Q2824:Q17822,summary!A2824,olah!$B2824:B17822,summary!B2824,olah!$N2824:N17822,summary!C2824,olah!$P2824:P17822,summary!D2824,olah!$T2824:T17822,"NA CO")</f>
        <v>0</v>
      </c>
      <c r="S2824">
        <f>COUNTIFS(olah!$Q$2:Q17822,summary!A2824,olah!$B$2:B17822,summary!B2824,olah!$T$2:T17822,"NA CO")</f>
        <v>3</v>
      </c>
      <c r="T2824" t="str">
        <f>olah!R2824</f>
        <v>Attendance</v>
      </c>
      <c r="U2824" t="str">
        <f>IF(T2824="Permit", olah!T2824, "No Permit")</f>
        <v>No Permit</v>
      </c>
    </row>
    <row r="2825" spans="1:21" hidden="1" x14ac:dyDescent="0.3">
      <c r="A2825" s="23">
        <v>44561</v>
      </c>
      <c r="B2825" t="s">
        <v>697</v>
      </c>
      <c r="C2825" t="s">
        <v>31</v>
      </c>
      <c r="D2825" t="s">
        <v>11608</v>
      </c>
      <c r="E2825" t="str">
        <f>VLOOKUP(B2825,olah!$B:$P,2,0)</f>
        <v>2021-12-02</v>
      </c>
      <c r="F2825">
        <f>COUNTIFS(parameter!$J$4:$J$34,summary!A2825,parameter!$I$4:$I$34,"&gt;="&amp;summary!$E2825)</f>
        <v>30</v>
      </c>
      <c r="G2825">
        <f>COUNTIFS(olah!$Q2825:Q17823,summary!A2825,olah!$B2825:B17823,summary!B2825,olah!$N2825:N17823,summary!C2825,olah!$P2825:P17823,summary!D2825,olah!$S2825:S17823,"On Time")</f>
        <v>1</v>
      </c>
      <c r="H2825">
        <f>COUNTIFS(olah!$Q$2:Q17823,summary!A2825,olah!$B$2:B17823,summary!B2825,olah!$S$2:S17823,"On Time")</f>
        <v>15</v>
      </c>
      <c r="I2825">
        <f>COUNTIFS(olah!$Q2825:Q17823,summary!A2825,olah!$B2825:B17823,summary!B2825,olah!$N2825:N17823,summary!C2825,olah!$P2825:P17823,summary!D2825,olah!$S2825:S17823,"Late")</f>
        <v>0</v>
      </c>
      <c r="J2825">
        <f>COUNTIFS(olah!$Q$2:Q17823,summary!A2825,olah!$B$2:B17823,summary!B2825,olah!$S$2:S17823,"Late")</f>
        <v>0</v>
      </c>
      <c r="K2825">
        <f t="shared" si="44"/>
        <v>15</v>
      </c>
      <c r="L2825">
        <f>COUNTIFS(olah!$Q2825:Q17823,summary!A2825,olah!$B2825:B17823,summary!B2825,olah!$N2825:N17823,summary!C2825,olah!$P2825:P17823,summary!D2825,olah!$T2825:T17823,"On Time CO")</f>
        <v>1</v>
      </c>
      <c r="M2825">
        <f>COUNTIFS(olah!$Q$2:Q17823,summary!A2825,olah!$B$2:B17823,summary!B2825,olah!$T$2:T17823,"On Time CO")</f>
        <v>12</v>
      </c>
      <c r="N2825">
        <f>COUNTIFS(olah!$Q2825:Q17823,summary!A2825,olah!$B2825:B17823,summary!B2825,olah!$N2825:N17823,summary!C2825,olah!$P2825:P17823,summary!D2825,olah!$T2825:T17823,"Overtime")</f>
        <v>0</v>
      </c>
      <c r="O2825">
        <f>COUNTIFS(olah!$Q$2:Q17823,summary!A2825,olah!$B$2:B17823,summary!B2825,olah!$T$2:T17823,"Overtime")</f>
        <v>0</v>
      </c>
      <c r="P2825">
        <f>COUNTIFS(olah!$Q2825:Q17823,summary!A2825,olah!$B2825:B17823,summary!B2825,olah!$N2825:N17823,summary!C2825,olah!$P2825:P17823,summary!D2825,olah!$T2825:T17823,"Early")</f>
        <v>0</v>
      </c>
      <c r="Q2825">
        <f>COUNTIFS(olah!$Q$2:Q17823,summary!A2825,olah!$B$2:B17823,summary!B2825,olah!$T$2:T17823,"Early")</f>
        <v>0</v>
      </c>
      <c r="R2825">
        <f>COUNTIFS(olah!$Q2825:Q17823,summary!A2825,olah!$B2825:B17823,summary!B2825,olah!$N2825:N17823,summary!C2825,olah!$P2825:P17823,summary!D2825,olah!$T2825:T17823,"NA CO")</f>
        <v>0</v>
      </c>
      <c r="S2825">
        <f>COUNTIFS(olah!$Q$2:Q17823,summary!A2825,olah!$B$2:B17823,summary!B2825,olah!$T$2:T17823,"NA CO")</f>
        <v>3</v>
      </c>
      <c r="T2825" t="str">
        <f>olah!R2825</f>
        <v>Attendance</v>
      </c>
      <c r="U2825" t="str">
        <f>IF(T2825="Permit", olah!T2825, "No Permit")</f>
        <v>No Permit</v>
      </c>
    </row>
    <row r="2826" spans="1:21" hidden="1" x14ac:dyDescent="0.3">
      <c r="A2826" s="23">
        <v>44561</v>
      </c>
      <c r="B2826" t="s">
        <v>697</v>
      </c>
      <c r="C2826" t="s">
        <v>31</v>
      </c>
      <c r="D2826" t="s">
        <v>11609</v>
      </c>
      <c r="E2826" t="str">
        <f>VLOOKUP(B2826,olah!$B:$P,2,0)</f>
        <v>2021-12-02</v>
      </c>
      <c r="F2826">
        <f>COUNTIFS(parameter!$J$4:$J$34,summary!A2826,parameter!$I$4:$I$34,"&gt;="&amp;summary!$E2826)</f>
        <v>30</v>
      </c>
      <c r="G2826">
        <f>COUNTIFS(olah!$Q2826:Q17824,summary!A2826,olah!$B2826:B17824,summary!B2826,olah!$N2826:N17824,summary!C2826,olah!$P2826:P17824,summary!D2826,olah!$S2826:S17824,"On Time")</f>
        <v>1</v>
      </c>
      <c r="H2826">
        <f>COUNTIFS(olah!$Q$2:Q17824,summary!A2826,olah!$B$2:B17824,summary!B2826,olah!$S$2:S17824,"On Time")</f>
        <v>15</v>
      </c>
      <c r="I2826">
        <f>COUNTIFS(olah!$Q2826:Q17824,summary!A2826,olah!$B2826:B17824,summary!B2826,olah!$N2826:N17824,summary!C2826,olah!$P2826:P17824,summary!D2826,olah!$S2826:S17824,"Late")</f>
        <v>0</v>
      </c>
      <c r="J2826">
        <f>COUNTIFS(olah!$Q$2:Q17824,summary!A2826,olah!$B$2:B17824,summary!B2826,olah!$S$2:S17824,"Late")</f>
        <v>0</v>
      </c>
      <c r="K2826">
        <f t="shared" si="44"/>
        <v>15</v>
      </c>
      <c r="L2826">
        <f>COUNTIFS(olah!$Q2826:Q17824,summary!A2826,olah!$B2826:B17824,summary!B2826,olah!$N2826:N17824,summary!C2826,olah!$P2826:P17824,summary!D2826,olah!$T2826:T17824,"On Time CO")</f>
        <v>1</v>
      </c>
      <c r="M2826">
        <f>COUNTIFS(olah!$Q$2:Q17824,summary!A2826,olah!$B$2:B17824,summary!B2826,olah!$T$2:T17824,"On Time CO")</f>
        <v>12</v>
      </c>
      <c r="N2826">
        <f>COUNTIFS(olah!$Q2826:Q17824,summary!A2826,olah!$B2826:B17824,summary!B2826,olah!$N2826:N17824,summary!C2826,olah!$P2826:P17824,summary!D2826,olah!$T2826:T17824,"Overtime")</f>
        <v>0</v>
      </c>
      <c r="O2826">
        <f>COUNTIFS(olah!$Q$2:Q17824,summary!A2826,olah!$B$2:B17824,summary!B2826,olah!$T$2:T17824,"Overtime")</f>
        <v>0</v>
      </c>
      <c r="P2826">
        <f>COUNTIFS(olah!$Q2826:Q17824,summary!A2826,olah!$B2826:B17824,summary!B2826,olah!$N2826:N17824,summary!C2826,olah!$P2826:P17824,summary!D2826,olah!$T2826:T17824,"Early")</f>
        <v>0</v>
      </c>
      <c r="Q2826">
        <f>COUNTIFS(olah!$Q$2:Q17824,summary!A2826,olah!$B$2:B17824,summary!B2826,olah!$T$2:T17824,"Early")</f>
        <v>0</v>
      </c>
      <c r="R2826">
        <f>COUNTIFS(olah!$Q2826:Q17824,summary!A2826,olah!$B2826:B17824,summary!B2826,olah!$N2826:N17824,summary!C2826,olah!$P2826:P17824,summary!D2826,olah!$T2826:T17824,"NA CO")</f>
        <v>0</v>
      </c>
      <c r="S2826">
        <f>COUNTIFS(olah!$Q$2:Q17824,summary!A2826,olah!$B$2:B17824,summary!B2826,olah!$T$2:T17824,"NA CO")</f>
        <v>3</v>
      </c>
      <c r="T2826" t="str">
        <f>olah!R2826</f>
        <v>Attendance</v>
      </c>
      <c r="U2826" t="str">
        <f>IF(T2826="Permit", olah!T2826, "No Permit")</f>
        <v>No Permit</v>
      </c>
    </row>
    <row r="2827" spans="1:21" hidden="1" x14ac:dyDescent="0.3">
      <c r="A2827" s="23">
        <v>44561</v>
      </c>
      <c r="B2827" t="s">
        <v>697</v>
      </c>
      <c r="C2827" t="s">
        <v>31</v>
      </c>
      <c r="D2827" t="s">
        <v>9024</v>
      </c>
      <c r="E2827" t="str">
        <f>VLOOKUP(B2827,olah!$B:$P,2,0)</f>
        <v>2021-12-02</v>
      </c>
      <c r="F2827">
        <f>COUNTIFS(parameter!$J$4:$J$34,summary!A2827,parameter!$I$4:$I$34,"&gt;="&amp;summary!$E2827)</f>
        <v>30</v>
      </c>
      <c r="G2827">
        <f>COUNTIFS(olah!$Q2827:Q17825,summary!A2827,olah!$B2827:B17825,summary!B2827,olah!$N2827:N17825,summary!C2827,olah!$P2827:P17825,summary!D2827,olah!$S2827:S17825,"On Time")</f>
        <v>1</v>
      </c>
      <c r="H2827">
        <f>COUNTIFS(olah!$Q$2:Q17825,summary!A2827,olah!$B$2:B17825,summary!B2827,olah!$S$2:S17825,"On Time")</f>
        <v>15</v>
      </c>
      <c r="I2827">
        <f>COUNTIFS(olah!$Q2827:Q17825,summary!A2827,olah!$B2827:B17825,summary!B2827,olah!$N2827:N17825,summary!C2827,olah!$P2827:P17825,summary!D2827,olah!$S2827:S17825,"Late")</f>
        <v>0</v>
      </c>
      <c r="J2827">
        <f>COUNTIFS(olah!$Q$2:Q17825,summary!A2827,olah!$B$2:B17825,summary!B2827,olah!$S$2:S17825,"Late")</f>
        <v>0</v>
      </c>
      <c r="K2827">
        <f t="shared" si="44"/>
        <v>15</v>
      </c>
      <c r="L2827">
        <f>COUNTIFS(olah!$Q2827:Q17825,summary!A2827,olah!$B2827:B17825,summary!B2827,olah!$N2827:N17825,summary!C2827,olah!$P2827:P17825,summary!D2827,olah!$T2827:T17825,"On Time CO")</f>
        <v>0</v>
      </c>
      <c r="M2827">
        <f>COUNTIFS(olah!$Q$2:Q17825,summary!A2827,olah!$B$2:B17825,summary!B2827,olah!$T$2:T17825,"On Time CO")</f>
        <v>12</v>
      </c>
      <c r="N2827">
        <f>COUNTIFS(olah!$Q2827:Q17825,summary!A2827,olah!$B2827:B17825,summary!B2827,olah!$N2827:N17825,summary!C2827,olah!$P2827:P17825,summary!D2827,olah!$T2827:T17825,"Overtime")</f>
        <v>0</v>
      </c>
      <c r="O2827">
        <f>COUNTIFS(olah!$Q$2:Q17825,summary!A2827,olah!$B$2:B17825,summary!B2827,olah!$T$2:T17825,"Overtime")</f>
        <v>0</v>
      </c>
      <c r="P2827">
        <f>COUNTIFS(olah!$Q2827:Q17825,summary!A2827,olah!$B2827:B17825,summary!B2827,olah!$N2827:N17825,summary!C2827,olah!$P2827:P17825,summary!D2827,olah!$T2827:T17825,"Early")</f>
        <v>0</v>
      </c>
      <c r="Q2827">
        <f>COUNTIFS(olah!$Q$2:Q17825,summary!A2827,olah!$B$2:B17825,summary!B2827,olah!$T$2:T17825,"Early")</f>
        <v>0</v>
      </c>
      <c r="R2827">
        <f>COUNTIFS(olah!$Q2827:Q17825,summary!A2827,olah!$B2827:B17825,summary!B2827,olah!$N2827:N17825,summary!C2827,olah!$P2827:P17825,summary!D2827,olah!$T2827:T17825,"NA CO")</f>
        <v>1</v>
      </c>
      <c r="S2827">
        <f>COUNTIFS(olah!$Q$2:Q17825,summary!A2827,olah!$B$2:B17825,summary!B2827,olah!$T$2:T17825,"NA CO")</f>
        <v>3</v>
      </c>
      <c r="T2827" t="str">
        <f>olah!R2827</f>
        <v>Attendance</v>
      </c>
      <c r="U2827" t="str">
        <f>IF(T2827="Permit", olah!T2827, "No Permit")</f>
        <v>No Permit</v>
      </c>
    </row>
    <row r="2828" spans="1:21" hidden="1" x14ac:dyDescent="0.3">
      <c r="A2828" s="23">
        <v>44561</v>
      </c>
      <c r="B2828" t="s">
        <v>697</v>
      </c>
      <c r="C2828" t="s">
        <v>31</v>
      </c>
      <c r="D2828" t="s">
        <v>10213</v>
      </c>
      <c r="E2828" t="str">
        <f>VLOOKUP(B2828,olah!$B:$P,2,0)</f>
        <v>2021-12-02</v>
      </c>
      <c r="F2828">
        <f>COUNTIFS(parameter!$J$4:$J$34,summary!A2828,parameter!$I$4:$I$34,"&gt;="&amp;summary!$E2828)</f>
        <v>30</v>
      </c>
      <c r="G2828">
        <f>COUNTIFS(olah!$Q2828:Q17826,summary!A2828,olah!$B2828:B17826,summary!B2828,olah!$N2828:N17826,summary!C2828,olah!$P2828:P17826,summary!D2828,olah!$S2828:S17826,"On Time")</f>
        <v>1</v>
      </c>
      <c r="H2828">
        <f>COUNTIFS(olah!$Q$2:Q17826,summary!A2828,olah!$B$2:B17826,summary!B2828,olah!$S$2:S17826,"On Time")</f>
        <v>15</v>
      </c>
      <c r="I2828">
        <f>COUNTIFS(olah!$Q2828:Q17826,summary!A2828,olah!$B2828:B17826,summary!B2828,olah!$N2828:N17826,summary!C2828,olah!$P2828:P17826,summary!D2828,olah!$S2828:S17826,"Late")</f>
        <v>0</v>
      </c>
      <c r="J2828">
        <f>COUNTIFS(olah!$Q$2:Q17826,summary!A2828,olah!$B$2:B17826,summary!B2828,olah!$S$2:S17826,"Late")</f>
        <v>0</v>
      </c>
      <c r="K2828">
        <f t="shared" si="44"/>
        <v>15</v>
      </c>
      <c r="L2828">
        <f>COUNTIFS(olah!$Q2828:Q17826,summary!A2828,olah!$B2828:B17826,summary!B2828,olah!$N2828:N17826,summary!C2828,olah!$P2828:P17826,summary!D2828,olah!$T2828:T17826,"On Time CO")</f>
        <v>1</v>
      </c>
      <c r="M2828">
        <f>COUNTIFS(olah!$Q$2:Q17826,summary!A2828,olah!$B$2:B17826,summary!B2828,olah!$T$2:T17826,"On Time CO")</f>
        <v>12</v>
      </c>
      <c r="N2828">
        <f>COUNTIFS(olah!$Q2828:Q17826,summary!A2828,olah!$B2828:B17826,summary!B2828,olah!$N2828:N17826,summary!C2828,olah!$P2828:P17826,summary!D2828,olah!$T2828:T17826,"Overtime")</f>
        <v>0</v>
      </c>
      <c r="O2828">
        <f>COUNTIFS(olah!$Q$2:Q17826,summary!A2828,olah!$B$2:B17826,summary!B2828,olah!$T$2:T17826,"Overtime")</f>
        <v>0</v>
      </c>
      <c r="P2828">
        <f>COUNTIFS(olah!$Q2828:Q17826,summary!A2828,olah!$B2828:B17826,summary!B2828,olah!$N2828:N17826,summary!C2828,olah!$P2828:P17826,summary!D2828,olah!$T2828:T17826,"Early")</f>
        <v>0</v>
      </c>
      <c r="Q2828">
        <f>COUNTIFS(olah!$Q$2:Q17826,summary!A2828,olah!$B$2:B17826,summary!B2828,olah!$T$2:T17826,"Early")</f>
        <v>0</v>
      </c>
      <c r="R2828">
        <f>COUNTIFS(olah!$Q2828:Q17826,summary!A2828,olah!$B2828:B17826,summary!B2828,olah!$N2828:N17826,summary!C2828,olah!$P2828:P17826,summary!D2828,olah!$T2828:T17826,"NA CO")</f>
        <v>0</v>
      </c>
      <c r="S2828">
        <f>COUNTIFS(olah!$Q$2:Q17826,summary!A2828,olah!$B$2:B17826,summary!B2828,olah!$T$2:T17826,"NA CO")</f>
        <v>3</v>
      </c>
      <c r="T2828" t="str">
        <f>olah!R2828</f>
        <v>Attendance</v>
      </c>
      <c r="U2828" t="str">
        <f>IF(T2828="Permit", olah!T2828, "No Permit")</f>
        <v>No Permit</v>
      </c>
    </row>
    <row r="2829" spans="1:21" hidden="1" x14ac:dyDescent="0.3">
      <c r="A2829" s="23">
        <v>44561</v>
      </c>
      <c r="B2829" t="s">
        <v>697</v>
      </c>
      <c r="C2829" t="s">
        <v>31</v>
      </c>
      <c r="D2829" t="s">
        <v>9025</v>
      </c>
      <c r="E2829" t="str">
        <f>VLOOKUP(B2829,olah!$B:$P,2,0)</f>
        <v>2021-12-02</v>
      </c>
      <c r="F2829">
        <f>COUNTIFS(parameter!$J$4:$J$34,summary!A2829,parameter!$I$4:$I$34,"&gt;="&amp;summary!$E2829)</f>
        <v>30</v>
      </c>
      <c r="G2829">
        <f>COUNTIFS(olah!$Q2829:Q17827,summary!A2829,olah!$B2829:B17827,summary!B2829,olah!$N2829:N17827,summary!C2829,olah!$P2829:P17827,summary!D2829,olah!$S2829:S17827,"On Time")</f>
        <v>1</v>
      </c>
      <c r="H2829">
        <f>COUNTIFS(olah!$Q$2:Q17827,summary!A2829,olah!$B$2:B17827,summary!B2829,olah!$S$2:S17827,"On Time")</f>
        <v>15</v>
      </c>
      <c r="I2829">
        <f>COUNTIFS(olah!$Q2829:Q17827,summary!A2829,olah!$B2829:B17827,summary!B2829,olah!$N2829:N17827,summary!C2829,olah!$P2829:P17827,summary!D2829,olah!$S2829:S17827,"Late")</f>
        <v>0</v>
      </c>
      <c r="J2829">
        <f>COUNTIFS(olah!$Q$2:Q17827,summary!A2829,olah!$B$2:B17827,summary!B2829,olah!$S$2:S17827,"Late")</f>
        <v>0</v>
      </c>
      <c r="K2829">
        <f t="shared" si="44"/>
        <v>15</v>
      </c>
      <c r="L2829">
        <f>COUNTIFS(olah!$Q2829:Q17827,summary!A2829,olah!$B2829:B17827,summary!B2829,olah!$N2829:N17827,summary!C2829,olah!$P2829:P17827,summary!D2829,olah!$T2829:T17827,"On Time CO")</f>
        <v>1</v>
      </c>
      <c r="M2829">
        <f>COUNTIFS(olah!$Q$2:Q17827,summary!A2829,olah!$B$2:B17827,summary!B2829,olah!$T$2:T17827,"On Time CO")</f>
        <v>12</v>
      </c>
      <c r="N2829">
        <f>COUNTIFS(olah!$Q2829:Q17827,summary!A2829,olah!$B2829:B17827,summary!B2829,olah!$N2829:N17827,summary!C2829,olah!$P2829:P17827,summary!D2829,olah!$T2829:T17827,"Overtime")</f>
        <v>0</v>
      </c>
      <c r="O2829">
        <f>COUNTIFS(olah!$Q$2:Q17827,summary!A2829,olah!$B$2:B17827,summary!B2829,olah!$T$2:T17827,"Overtime")</f>
        <v>0</v>
      </c>
      <c r="P2829">
        <f>COUNTIFS(olah!$Q2829:Q17827,summary!A2829,olah!$B2829:B17827,summary!B2829,olah!$N2829:N17827,summary!C2829,olah!$P2829:P17827,summary!D2829,olah!$T2829:T17827,"Early")</f>
        <v>0</v>
      </c>
      <c r="Q2829">
        <f>COUNTIFS(olah!$Q$2:Q17827,summary!A2829,olah!$B$2:B17827,summary!B2829,olah!$T$2:T17827,"Early")</f>
        <v>0</v>
      </c>
      <c r="R2829">
        <f>COUNTIFS(olah!$Q2829:Q17827,summary!A2829,olah!$B2829:B17827,summary!B2829,olah!$N2829:N17827,summary!C2829,olah!$P2829:P17827,summary!D2829,olah!$T2829:T17827,"NA CO")</f>
        <v>0</v>
      </c>
      <c r="S2829">
        <f>COUNTIFS(olah!$Q$2:Q17827,summary!A2829,olah!$B$2:B17827,summary!B2829,olah!$T$2:T17827,"NA CO")</f>
        <v>3</v>
      </c>
      <c r="T2829" t="str">
        <f>olah!R2829</f>
        <v>Attendance</v>
      </c>
      <c r="U2829" t="str">
        <f>IF(T2829="Permit", olah!T2829, "No Permit")</f>
        <v>No Permit</v>
      </c>
    </row>
    <row r="2830" spans="1:21" hidden="1" x14ac:dyDescent="0.3">
      <c r="A2830" s="23">
        <v>44561</v>
      </c>
      <c r="B2830" t="s">
        <v>697</v>
      </c>
      <c r="C2830" t="s">
        <v>31</v>
      </c>
      <c r="D2830" t="s">
        <v>7814</v>
      </c>
      <c r="E2830" t="str">
        <f>VLOOKUP(B2830,olah!$B:$P,2,0)</f>
        <v>2021-12-02</v>
      </c>
      <c r="F2830">
        <f>COUNTIFS(parameter!$J$4:$J$34,summary!A2830,parameter!$I$4:$I$34,"&gt;="&amp;summary!$E2830)</f>
        <v>30</v>
      </c>
      <c r="G2830">
        <f>COUNTIFS(olah!$Q2830:Q17828,summary!A2830,olah!$B2830:B17828,summary!B2830,olah!$N2830:N17828,summary!C2830,olah!$P2830:P17828,summary!D2830,olah!$S2830:S17828,"On Time")</f>
        <v>1</v>
      </c>
      <c r="H2830">
        <f>COUNTIFS(olah!$Q$2:Q17828,summary!A2830,olah!$B$2:B17828,summary!B2830,olah!$S$2:S17828,"On Time")</f>
        <v>15</v>
      </c>
      <c r="I2830">
        <f>COUNTIFS(olah!$Q2830:Q17828,summary!A2830,olah!$B2830:B17828,summary!B2830,olah!$N2830:N17828,summary!C2830,olah!$P2830:P17828,summary!D2830,olah!$S2830:S17828,"Late")</f>
        <v>0</v>
      </c>
      <c r="J2830">
        <f>COUNTIFS(olah!$Q$2:Q17828,summary!A2830,olah!$B$2:B17828,summary!B2830,olah!$S$2:S17828,"Late")</f>
        <v>0</v>
      </c>
      <c r="K2830">
        <f t="shared" si="44"/>
        <v>15</v>
      </c>
      <c r="L2830">
        <f>COUNTIFS(olah!$Q2830:Q17828,summary!A2830,olah!$B2830:B17828,summary!B2830,olah!$N2830:N17828,summary!C2830,olah!$P2830:P17828,summary!D2830,olah!$T2830:T17828,"On Time CO")</f>
        <v>0</v>
      </c>
      <c r="M2830">
        <f>COUNTIFS(olah!$Q$2:Q17828,summary!A2830,olah!$B$2:B17828,summary!B2830,olah!$T$2:T17828,"On Time CO")</f>
        <v>12</v>
      </c>
      <c r="N2830">
        <f>COUNTIFS(olah!$Q2830:Q17828,summary!A2830,olah!$B2830:B17828,summary!B2830,olah!$N2830:N17828,summary!C2830,olah!$P2830:P17828,summary!D2830,olah!$T2830:T17828,"Overtime")</f>
        <v>0</v>
      </c>
      <c r="O2830">
        <f>COUNTIFS(olah!$Q$2:Q17828,summary!A2830,olah!$B$2:B17828,summary!B2830,olah!$T$2:T17828,"Overtime")</f>
        <v>0</v>
      </c>
      <c r="P2830">
        <f>COUNTIFS(olah!$Q2830:Q17828,summary!A2830,olah!$B2830:B17828,summary!B2830,olah!$N2830:N17828,summary!C2830,olah!$P2830:P17828,summary!D2830,olah!$T2830:T17828,"Early")</f>
        <v>0</v>
      </c>
      <c r="Q2830">
        <f>COUNTIFS(olah!$Q$2:Q17828,summary!A2830,olah!$B$2:B17828,summary!B2830,olah!$T$2:T17828,"Early")</f>
        <v>0</v>
      </c>
      <c r="R2830">
        <f>COUNTIFS(olah!$Q2830:Q17828,summary!A2830,olah!$B2830:B17828,summary!B2830,olah!$N2830:N17828,summary!C2830,olah!$P2830:P17828,summary!D2830,olah!$T2830:T17828,"NA CO")</f>
        <v>1</v>
      </c>
      <c r="S2830">
        <f>COUNTIFS(olah!$Q$2:Q17828,summary!A2830,olah!$B$2:B17828,summary!B2830,olah!$T$2:T17828,"NA CO")</f>
        <v>3</v>
      </c>
      <c r="T2830" t="str">
        <f>olah!R2830</f>
        <v>Attendance</v>
      </c>
      <c r="U2830" t="str">
        <f>IF(T2830="Permit", olah!T2830, "No Permit")</f>
        <v>No Permit</v>
      </c>
    </row>
    <row r="2831" spans="1:21" hidden="1" x14ac:dyDescent="0.3">
      <c r="A2831" s="23">
        <v>44561</v>
      </c>
      <c r="B2831" t="s">
        <v>699</v>
      </c>
      <c r="C2831" t="s">
        <v>1710</v>
      </c>
      <c r="D2831" t="s">
        <v>1390</v>
      </c>
      <c r="E2831" t="str">
        <f>VLOOKUP(B2831,olah!$B:$P,2,0)</f>
        <v>2021-12-01</v>
      </c>
      <c r="F2831">
        <f>COUNTIFS(parameter!$J$4:$J$34,summary!A2831,parameter!$I$4:$I$34,"&gt;="&amp;summary!$E2831)</f>
        <v>31</v>
      </c>
      <c r="G2831">
        <f>COUNTIFS(olah!$Q2831:Q17829,summary!A2831,olah!$B2831:B17829,summary!B2831,olah!$N2831:N17829,summary!C2831,olah!$P2831:P17829,summary!D2831,olah!$S2831:S17829,"On Time")</f>
        <v>1</v>
      </c>
      <c r="H2831">
        <f>COUNTIFS(olah!$Q$2:Q17829,summary!A2831,olah!$B$2:B17829,summary!B2831,olah!$S$2:S17829,"On Time")</f>
        <v>21</v>
      </c>
      <c r="I2831">
        <f>COUNTIFS(olah!$Q2831:Q17829,summary!A2831,olah!$B2831:B17829,summary!B2831,olah!$N2831:N17829,summary!C2831,olah!$P2831:P17829,summary!D2831,olah!$S2831:S17829,"Late")</f>
        <v>0</v>
      </c>
      <c r="J2831">
        <f>COUNTIFS(olah!$Q$2:Q17829,summary!A2831,olah!$B$2:B17829,summary!B2831,olah!$S$2:S17829,"Late")</f>
        <v>0</v>
      </c>
      <c r="K2831">
        <f t="shared" si="44"/>
        <v>10</v>
      </c>
      <c r="L2831">
        <f>COUNTIFS(olah!$Q2831:Q17829,summary!A2831,olah!$B2831:B17829,summary!B2831,olah!$N2831:N17829,summary!C2831,olah!$P2831:P17829,summary!D2831,olah!$T2831:T17829,"On Time CO")</f>
        <v>1</v>
      </c>
      <c r="M2831">
        <f>COUNTIFS(olah!$Q$2:Q17829,summary!A2831,olah!$B$2:B17829,summary!B2831,olah!$T$2:T17829,"On Time CO")</f>
        <v>20</v>
      </c>
      <c r="N2831">
        <f>COUNTIFS(olah!$Q2831:Q17829,summary!A2831,olah!$B2831:B17829,summary!B2831,olah!$N2831:N17829,summary!C2831,olah!$P2831:P17829,summary!D2831,olah!$T2831:T17829,"Overtime")</f>
        <v>0</v>
      </c>
      <c r="O2831">
        <f>COUNTIFS(olah!$Q$2:Q17829,summary!A2831,olah!$B$2:B17829,summary!B2831,olah!$T$2:T17829,"Overtime")</f>
        <v>0</v>
      </c>
      <c r="P2831">
        <f>COUNTIFS(olah!$Q2831:Q17829,summary!A2831,olah!$B2831:B17829,summary!B2831,olah!$N2831:N17829,summary!C2831,olah!$P2831:P17829,summary!D2831,olah!$T2831:T17829,"Early")</f>
        <v>0</v>
      </c>
      <c r="Q2831">
        <f>COUNTIFS(olah!$Q$2:Q17829,summary!A2831,olah!$B$2:B17829,summary!B2831,olah!$T$2:T17829,"Early")</f>
        <v>0</v>
      </c>
      <c r="R2831">
        <f>COUNTIFS(olah!$Q2831:Q17829,summary!A2831,olah!$B2831:B17829,summary!B2831,olah!$N2831:N17829,summary!C2831,olah!$P2831:P17829,summary!D2831,olah!$T2831:T17829,"NA CO")</f>
        <v>0</v>
      </c>
      <c r="S2831">
        <f>COUNTIFS(olah!$Q$2:Q17829,summary!A2831,olah!$B$2:B17829,summary!B2831,olah!$T$2:T17829,"NA CO")</f>
        <v>1</v>
      </c>
      <c r="T2831" t="str">
        <f>olah!R2831</f>
        <v>Daily Journey</v>
      </c>
      <c r="U2831" t="str">
        <f>IF(T2831="Permit", olah!T2831, "No Permit")</f>
        <v>No Permit</v>
      </c>
    </row>
    <row r="2832" spans="1:21" hidden="1" x14ac:dyDescent="0.3">
      <c r="A2832" s="23">
        <v>44561</v>
      </c>
      <c r="B2832" t="s">
        <v>699</v>
      </c>
      <c r="C2832" t="s">
        <v>28</v>
      </c>
      <c r="D2832" t="s">
        <v>5935</v>
      </c>
      <c r="E2832" t="str">
        <f>VLOOKUP(B2832,olah!$B:$P,2,0)</f>
        <v>2021-12-01</v>
      </c>
      <c r="F2832">
        <f>COUNTIFS(parameter!$J$4:$J$34,summary!A2832,parameter!$I$4:$I$34,"&gt;="&amp;summary!$E2832)</f>
        <v>31</v>
      </c>
      <c r="G2832">
        <f>COUNTIFS(olah!$Q2832:Q17830,summary!A2832,olah!$B2832:B17830,summary!B2832,olah!$N2832:N17830,summary!C2832,olah!$P2832:P17830,summary!D2832,olah!$S2832:S17830,"On Time")</f>
        <v>1</v>
      </c>
      <c r="H2832">
        <f>COUNTIFS(olah!$Q$2:Q17830,summary!A2832,olah!$B$2:B17830,summary!B2832,olah!$S$2:S17830,"On Time")</f>
        <v>21</v>
      </c>
      <c r="I2832">
        <f>COUNTIFS(olah!$Q2832:Q17830,summary!A2832,olah!$B2832:B17830,summary!B2832,olah!$N2832:N17830,summary!C2832,olah!$P2832:P17830,summary!D2832,olah!$S2832:S17830,"Late")</f>
        <v>0</v>
      </c>
      <c r="J2832">
        <f>COUNTIFS(olah!$Q$2:Q17830,summary!A2832,olah!$B$2:B17830,summary!B2832,olah!$S$2:S17830,"Late")</f>
        <v>0</v>
      </c>
      <c r="K2832">
        <f t="shared" si="44"/>
        <v>10</v>
      </c>
      <c r="L2832">
        <f>COUNTIFS(olah!$Q2832:Q17830,summary!A2832,olah!$B2832:B17830,summary!B2832,olah!$N2832:N17830,summary!C2832,olah!$P2832:P17830,summary!D2832,olah!$T2832:T17830,"On Time CO")</f>
        <v>1</v>
      </c>
      <c r="M2832">
        <f>COUNTIFS(olah!$Q$2:Q17830,summary!A2832,olah!$B$2:B17830,summary!B2832,olah!$T$2:T17830,"On Time CO")</f>
        <v>20</v>
      </c>
      <c r="N2832">
        <f>COUNTIFS(olah!$Q2832:Q17830,summary!A2832,olah!$B2832:B17830,summary!B2832,olah!$N2832:N17830,summary!C2832,olah!$P2832:P17830,summary!D2832,olah!$T2832:T17830,"Overtime")</f>
        <v>0</v>
      </c>
      <c r="O2832">
        <f>COUNTIFS(olah!$Q$2:Q17830,summary!A2832,olah!$B$2:B17830,summary!B2832,olah!$T$2:T17830,"Overtime")</f>
        <v>0</v>
      </c>
      <c r="P2832">
        <f>COUNTIFS(olah!$Q2832:Q17830,summary!A2832,olah!$B2832:B17830,summary!B2832,olah!$N2832:N17830,summary!C2832,olah!$P2832:P17830,summary!D2832,olah!$T2832:T17830,"Early")</f>
        <v>0</v>
      </c>
      <c r="Q2832">
        <f>COUNTIFS(olah!$Q$2:Q17830,summary!A2832,olah!$B$2:B17830,summary!B2832,olah!$T$2:T17830,"Early")</f>
        <v>0</v>
      </c>
      <c r="R2832">
        <f>COUNTIFS(olah!$Q2832:Q17830,summary!A2832,olah!$B2832:B17830,summary!B2832,olah!$N2832:N17830,summary!C2832,olah!$P2832:P17830,summary!D2832,olah!$T2832:T17830,"NA CO")</f>
        <v>0</v>
      </c>
      <c r="S2832">
        <f>COUNTIFS(olah!$Q$2:Q17830,summary!A2832,olah!$B$2:B17830,summary!B2832,olah!$T$2:T17830,"NA CO")</f>
        <v>1</v>
      </c>
      <c r="T2832" t="str">
        <f>olah!R2832</f>
        <v>Attendance</v>
      </c>
      <c r="U2832" t="str">
        <f>IF(T2832="Permit", olah!T2832, "No Permit")</f>
        <v>No Permit</v>
      </c>
    </row>
    <row r="2833" spans="1:21" hidden="1" x14ac:dyDescent="0.3">
      <c r="A2833" s="23">
        <v>44561</v>
      </c>
      <c r="B2833" t="s">
        <v>699</v>
      </c>
      <c r="C2833" t="s">
        <v>1710</v>
      </c>
      <c r="D2833" t="s">
        <v>11600</v>
      </c>
      <c r="E2833" t="str">
        <f>VLOOKUP(B2833,olah!$B:$P,2,0)</f>
        <v>2021-12-01</v>
      </c>
      <c r="F2833">
        <f>COUNTIFS(parameter!$J$4:$J$34,summary!A2833,parameter!$I$4:$I$34,"&gt;="&amp;summary!$E2833)</f>
        <v>31</v>
      </c>
      <c r="G2833">
        <f>COUNTIFS(olah!$Q2833:Q17831,summary!A2833,olah!$B2833:B17831,summary!B2833,olah!$N2833:N17831,summary!C2833,olah!$P2833:P17831,summary!D2833,olah!$S2833:S17831,"On Time")</f>
        <v>1</v>
      </c>
      <c r="H2833">
        <f>COUNTIFS(olah!$Q$2:Q17831,summary!A2833,olah!$B$2:B17831,summary!B2833,olah!$S$2:S17831,"On Time")</f>
        <v>21</v>
      </c>
      <c r="I2833">
        <f>COUNTIFS(olah!$Q2833:Q17831,summary!A2833,olah!$B2833:B17831,summary!B2833,olah!$N2833:N17831,summary!C2833,olah!$P2833:P17831,summary!D2833,olah!$S2833:S17831,"Late")</f>
        <v>0</v>
      </c>
      <c r="J2833">
        <f>COUNTIFS(olah!$Q$2:Q17831,summary!A2833,olah!$B$2:B17831,summary!B2833,olah!$S$2:S17831,"Late")</f>
        <v>0</v>
      </c>
      <c r="K2833">
        <f t="shared" si="44"/>
        <v>10</v>
      </c>
      <c r="L2833">
        <f>COUNTIFS(olah!$Q2833:Q17831,summary!A2833,olah!$B2833:B17831,summary!B2833,olah!$N2833:N17831,summary!C2833,olah!$P2833:P17831,summary!D2833,olah!$T2833:T17831,"On Time CO")</f>
        <v>1</v>
      </c>
      <c r="M2833">
        <f>COUNTIFS(olah!$Q$2:Q17831,summary!A2833,olah!$B$2:B17831,summary!B2833,olah!$T$2:T17831,"On Time CO")</f>
        <v>20</v>
      </c>
      <c r="N2833">
        <f>COUNTIFS(olah!$Q2833:Q17831,summary!A2833,olah!$B2833:B17831,summary!B2833,olah!$N2833:N17831,summary!C2833,olah!$P2833:P17831,summary!D2833,olah!$T2833:T17831,"Overtime")</f>
        <v>0</v>
      </c>
      <c r="O2833">
        <f>COUNTIFS(olah!$Q$2:Q17831,summary!A2833,olah!$B$2:B17831,summary!B2833,olah!$T$2:T17831,"Overtime")</f>
        <v>0</v>
      </c>
      <c r="P2833">
        <f>COUNTIFS(olah!$Q2833:Q17831,summary!A2833,olah!$B2833:B17831,summary!B2833,olah!$N2833:N17831,summary!C2833,olah!$P2833:P17831,summary!D2833,olah!$T2833:T17831,"Early")</f>
        <v>0</v>
      </c>
      <c r="Q2833">
        <f>COUNTIFS(olah!$Q$2:Q17831,summary!A2833,olah!$B$2:B17831,summary!B2833,olah!$T$2:T17831,"Early")</f>
        <v>0</v>
      </c>
      <c r="R2833">
        <f>COUNTIFS(olah!$Q2833:Q17831,summary!A2833,olah!$B2833:B17831,summary!B2833,olah!$N2833:N17831,summary!C2833,olah!$P2833:P17831,summary!D2833,olah!$T2833:T17831,"NA CO")</f>
        <v>0</v>
      </c>
      <c r="S2833">
        <f>COUNTIFS(olah!$Q$2:Q17831,summary!A2833,olah!$B$2:B17831,summary!B2833,olah!$T$2:T17831,"NA CO")</f>
        <v>1</v>
      </c>
      <c r="T2833" t="str">
        <f>olah!R2833</f>
        <v>Daily Journey</v>
      </c>
      <c r="U2833" t="str">
        <f>IF(T2833="Permit", olah!T2833, "No Permit")</f>
        <v>No Permit</v>
      </c>
    </row>
    <row r="2834" spans="1:21" hidden="1" x14ac:dyDescent="0.3">
      <c r="A2834" s="23">
        <v>44561</v>
      </c>
      <c r="B2834" t="s">
        <v>699</v>
      </c>
      <c r="C2834" t="s">
        <v>28</v>
      </c>
      <c r="D2834" t="s">
        <v>11601</v>
      </c>
      <c r="E2834" t="str">
        <f>VLOOKUP(B2834,olah!$B:$P,2,0)</f>
        <v>2021-12-01</v>
      </c>
      <c r="F2834">
        <f>COUNTIFS(parameter!$J$4:$J$34,summary!A2834,parameter!$I$4:$I$34,"&gt;="&amp;summary!$E2834)</f>
        <v>31</v>
      </c>
      <c r="G2834">
        <f>COUNTIFS(olah!$Q2834:Q17832,summary!A2834,olah!$B2834:B17832,summary!B2834,olah!$N2834:N17832,summary!C2834,olah!$P2834:P17832,summary!D2834,olah!$S2834:S17832,"On Time")</f>
        <v>1</v>
      </c>
      <c r="H2834">
        <f>COUNTIFS(olah!$Q$2:Q17832,summary!A2834,olah!$B$2:B17832,summary!B2834,olah!$S$2:S17832,"On Time")</f>
        <v>21</v>
      </c>
      <c r="I2834">
        <f>COUNTIFS(olah!$Q2834:Q17832,summary!A2834,olah!$B2834:B17832,summary!B2834,olah!$N2834:N17832,summary!C2834,olah!$P2834:P17832,summary!D2834,olah!$S2834:S17832,"Late")</f>
        <v>0</v>
      </c>
      <c r="J2834">
        <f>COUNTIFS(olah!$Q$2:Q17832,summary!A2834,olah!$B$2:B17832,summary!B2834,olah!$S$2:S17832,"Late")</f>
        <v>0</v>
      </c>
      <c r="K2834">
        <f t="shared" si="44"/>
        <v>10</v>
      </c>
      <c r="L2834">
        <f>COUNTIFS(olah!$Q2834:Q17832,summary!A2834,olah!$B2834:B17832,summary!B2834,olah!$N2834:N17832,summary!C2834,olah!$P2834:P17832,summary!D2834,olah!$T2834:T17832,"On Time CO")</f>
        <v>1</v>
      </c>
      <c r="M2834">
        <f>COUNTIFS(olah!$Q$2:Q17832,summary!A2834,olah!$B$2:B17832,summary!B2834,olah!$T$2:T17832,"On Time CO")</f>
        <v>20</v>
      </c>
      <c r="N2834">
        <f>COUNTIFS(olah!$Q2834:Q17832,summary!A2834,olah!$B2834:B17832,summary!B2834,olah!$N2834:N17832,summary!C2834,olah!$P2834:P17832,summary!D2834,olah!$T2834:T17832,"Overtime")</f>
        <v>0</v>
      </c>
      <c r="O2834">
        <f>COUNTIFS(olah!$Q$2:Q17832,summary!A2834,olah!$B$2:B17832,summary!B2834,olah!$T$2:T17832,"Overtime")</f>
        <v>0</v>
      </c>
      <c r="P2834">
        <f>COUNTIFS(olah!$Q2834:Q17832,summary!A2834,olah!$B2834:B17832,summary!B2834,olah!$N2834:N17832,summary!C2834,olah!$P2834:P17832,summary!D2834,olah!$T2834:T17832,"Early")</f>
        <v>0</v>
      </c>
      <c r="Q2834">
        <f>COUNTIFS(olah!$Q$2:Q17832,summary!A2834,olah!$B$2:B17832,summary!B2834,olah!$T$2:T17832,"Early")</f>
        <v>0</v>
      </c>
      <c r="R2834">
        <f>COUNTIFS(olah!$Q2834:Q17832,summary!A2834,olah!$B2834:B17832,summary!B2834,olah!$N2834:N17832,summary!C2834,olah!$P2834:P17832,summary!D2834,olah!$T2834:T17832,"NA CO")</f>
        <v>0</v>
      </c>
      <c r="S2834">
        <f>COUNTIFS(olah!$Q$2:Q17832,summary!A2834,olah!$B$2:B17832,summary!B2834,olah!$T$2:T17832,"NA CO")</f>
        <v>1</v>
      </c>
      <c r="T2834" t="str">
        <f>olah!R2834</f>
        <v>Attendance</v>
      </c>
      <c r="U2834" t="str">
        <f>IF(T2834="Permit", olah!T2834, "No Permit")</f>
        <v>No Permit</v>
      </c>
    </row>
    <row r="2835" spans="1:21" hidden="1" x14ac:dyDescent="0.3">
      <c r="A2835" s="23">
        <v>44561</v>
      </c>
      <c r="B2835" t="s">
        <v>699</v>
      </c>
      <c r="C2835" t="s">
        <v>1711</v>
      </c>
      <c r="D2835" t="s">
        <v>5936</v>
      </c>
      <c r="E2835" t="str">
        <f>VLOOKUP(B2835,olah!$B:$P,2,0)</f>
        <v>2021-12-01</v>
      </c>
      <c r="F2835">
        <f>COUNTIFS(parameter!$J$4:$J$34,summary!A2835,parameter!$I$4:$I$34,"&gt;="&amp;summary!$E2835)</f>
        <v>31</v>
      </c>
      <c r="G2835">
        <f>COUNTIFS(olah!$Q2835:Q17833,summary!A2835,olah!$B2835:B17833,summary!B2835,olah!$N2835:N17833,summary!C2835,olah!$P2835:P17833,summary!D2835,olah!$S2835:S17833,"On Time")</f>
        <v>1</v>
      </c>
      <c r="H2835">
        <f>COUNTIFS(olah!$Q$2:Q17833,summary!A2835,olah!$B$2:B17833,summary!B2835,olah!$S$2:S17833,"On Time")</f>
        <v>21</v>
      </c>
      <c r="I2835">
        <f>COUNTIFS(olah!$Q2835:Q17833,summary!A2835,olah!$B2835:B17833,summary!B2835,olah!$N2835:N17833,summary!C2835,olah!$P2835:P17833,summary!D2835,olah!$S2835:S17833,"Late")</f>
        <v>0</v>
      </c>
      <c r="J2835">
        <f>COUNTIFS(olah!$Q$2:Q17833,summary!A2835,olah!$B$2:B17833,summary!B2835,olah!$S$2:S17833,"Late")</f>
        <v>0</v>
      </c>
      <c r="K2835">
        <f t="shared" si="44"/>
        <v>10</v>
      </c>
      <c r="L2835">
        <f>COUNTIFS(olah!$Q2835:Q17833,summary!A2835,olah!$B2835:B17833,summary!B2835,olah!$N2835:N17833,summary!C2835,olah!$P2835:P17833,summary!D2835,olah!$T2835:T17833,"On Time CO")</f>
        <v>1</v>
      </c>
      <c r="M2835">
        <f>COUNTIFS(olah!$Q$2:Q17833,summary!A2835,olah!$B$2:B17833,summary!B2835,olah!$T$2:T17833,"On Time CO")</f>
        <v>20</v>
      </c>
      <c r="N2835">
        <f>COUNTIFS(olah!$Q2835:Q17833,summary!A2835,olah!$B2835:B17833,summary!B2835,olah!$N2835:N17833,summary!C2835,olah!$P2835:P17833,summary!D2835,olah!$T2835:T17833,"Overtime")</f>
        <v>0</v>
      </c>
      <c r="O2835">
        <f>COUNTIFS(olah!$Q$2:Q17833,summary!A2835,olah!$B$2:B17833,summary!B2835,olah!$T$2:T17833,"Overtime")</f>
        <v>0</v>
      </c>
      <c r="P2835">
        <f>COUNTIFS(olah!$Q2835:Q17833,summary!A2835,olah!$B2835:B17833,summary!B2835,olah!$N2835:N17833,summary!C2835,olah!$P2835:P17833,summary!D2835,olah!$T2835:T17833,"Early")</f>
        <v>0</v>
      </c>
      <c r="Q2835">
        <f>COUNTIFS(olah!$Q$2:Q17833,summary!A2835,olah!$B$2:B17833,summary!B2835,olah!$T$2:T17833,"Early")</f>
        <v>0</v>
      </c>
      <c r="R2835">
        <f>COUNTIFS(olah!$Q2835:Q17833,summary!A2835,olah!$B2835:B17833,summary!B2835,olah!$N2835:N17833,summary!C2835,olah!$P2835:P17833,summary!D2835,olah!$T2835:T17833,"NA CO")</f>
        <v>0</v>
      </c>
      <c r="S2835">
        <f>COUNTIFS(olah!$Q$2:Q17833,summary!A2835,olah!$B$2:B17833,summary!B2835,olah!$T$2:T17833,"NA CO")</f>
        <v>1</v>
      </c>
      <c r="T2835" t="str">
        <f>olah!R2835</f>
        <v>Daily Journey</v>
      </c>
      <c r="U2835" t="str">
        <f>IF(T2835="Permit", olah!T2835, "No Permit")</f>
        <v>No Permit</v>
      </c>
    </row>
    <row r="2836" spans="1:21" hidden="1" x14ac:dyDescent="0.3">
      <c r="A2836" s="23">
        <v>44561</v>
      </c>
      <c r="B2836" t="s">
        <v>699</v>
      </c>
      <c r="C2836" t="s">
        <v>28</v>
      </c>
      <c r="D2836" t="s">
        <v>6082</v>
      </c>
      <c r="E2836" t="str">
        <f>VLOOKUP(B2836,olah!$B:$P,2,0)</f>
        <v>2021-12-01</v>
      </c>
      <c r="F2836">
        <f>COUNTIFS(parameter!$J$4:$J$34,summary!A2836,parameter!$I$4:$I$34,"&gt;="&amp;summary!$E2836)</f>
        <v>31</v>
      </c>
      <c r="G2836">
        <f>COUNTIFS(olah!$Q2836:Q17834,summary!A2836,olah!$B2836:B17834,summary!B2836,olah!$N2836:N17834,summary!C2836,olah!$P2836:P17834,summary!D2836,olah!$S2836:S17834,"On Time")</f>
        <v>1</v>
      </c>
      <c r="H2836">
        <f>COUNTIFS(olah!$Q$2:Q17834,summary!A2836,olah!$B$2:B17834,summary!B2836,olah!$S$2:S17834,"On Time")</f>
        <v>21</v>
      </c>
      <c r="I2836">
        <f>COUNTIFS(olah!$Q2836:Q17834,summary!A2836,olah!$B2836:B17834,summary!B2836,olah!$N2836:N17834,summary!C2836,olah!$P2836:P17834,summary!D2836,olah!$S2836:S17834,"Late")</f>
        <v>0</v>
      </c>
      <c r="J2836">
        <f>COUNTIFS(olah!$Q$2:Q17834,summary!A2836,olah!$B$2:B17834,summary!B2836,olah!$S$2:S17834,"Late")</f>
        <v>0</v>
      </c>
      <c r="K2836">
        <f t="shared" si="44"/>
        <v>10</v>
      </c>
      <c r="L2836">
        <f>COUNTIFS(olah!$Q2836:Q17834,summary!A2836,olah!$B2836:B17834,summary!B2836,olah!$N2836:N17834,summary!C2836,olah!$P2836:P17834,summary!D2836,olah!$T2836:T17834,"On Time CO")</f>
        <v>1</v>
      </c>
      <c r="M2836">
        <f>COUNTIFS(olah!$Q$2:Q17834,summary!A2836,olah!$B$2:B17834,summary!B2836,olah!$T$2:T17834,"On Time CO")</f>
        <v>20</v>
      </c>
      <c r="N2836">
        <f>COUNTIFS(olah!$Q2836:Q17834,summary!A2836,olah!$B2836:B17834,summary!B2836,olah!$N2836:N17834,summary!C2836,olah!$P2836:P17834,summary!D2836,olah!$T2836:T17834,"Overtime")</f>
        <v>0</v>
      </c>
      <c r="O2836">
        <f>COUNTIFS(olah!$Q$2:Q17834,summary!A2836,olah!$B$2:B17834,summary!B2836,olah!$T$2:T17834,"Overtime")</f>
        <v>0</v>
      </c>
      <c r="P2836">
        <f>COUNTIFS(olah!$Q2836:Q17834,summary!A2836,olah!$B2836:B17834,summary!B2836,olah!$N2836:N17834,summary!C2836,olah!$P2836:P17834,summary!D2836,olah!$T2836:T17834,"Early")</f>
        <v>0</v>
      </c>
      <c r="Q2836">
        <f>COUNTIFS(olah!$Q$2:Q17834,summary!A2836,olah!$B$2:B17834,summary!B2836,olah!$T$2:T17834,"Early")</f>
        <v>0</v>
      </c>
      <c r="R2836">
        <f>COUNTIFS(olah!$Q2836:Q17834,summary!A2836,olah!$B2836:B17834,summary!B2836,olah!$N2836:N17834,summary!C2836,olah!$P2836:P17834,summary!D2836,olah!$T2836:T17834,"NA CO")</f>
        <v>0</v>
      </c>
      <c r="S2836">
        <f>COUNTIFS(olah!$Q$2:Q17834,summary!A2836,olah!$B$2:B17834,summary!B2836,olah!$T$2:T17834,"NA CO")</f>
        <v>1</v>
      </c>
      <c r="T2836" t="str">
        <f>olah!R2836</f>
        <v>Attendance</v>
      </c>
      <c r="U2836" t="str">
        <f>IF(T2836="Permit", olah!T2836, "No Permit")</f>
        <v>No Permit</v>
      </c>
    </row>
    <row r="2837" spans="1:21" hidden="1" x14ac:dyDescent="0.3">
      <c r="A2837" s="23">
        <v>44561</v>
      </c>
      <c r="B2837" t="s">
        <v>699</v>
      </c>
      <c r="C2837" t="s">
        <v>1710</v>
      </c>
      <c r="D2837" t="s">
        <v>11602</v>
      </c>
      <c r="E2837" t="str">
        <f>VLOOKUP(B2837,olah!$B:$P,2,0)</f>
        <v>2021-12-01</v>
      </c>
      <c r="F2837">
        <f>COUNTIFS(parameter!$J$4:$J$34,summary!A2837,parameter!$I$4:$I$34,"&gt;="&amp;summary!$E2837)</f>
        <v>31</v>
      </c>
      <c r="G2837">
        <f>COUNTIFS(olah!$Q2837:Q17835,summary!A2837,olah!$B2837:B17835,summary!B2837,olah!$N2837:N17835,summary!C2837,olah!$P2837:P17835,summary!D2837,olah!$S2837:S17835,"On Time")</f>
        <v>1</v>
      </c>
      <c r="H2837">
        <f>COUNTIFS(olah!$Q$2:Q17835,summary!A2837,olah!$B$2:B17835,summary!B2837,olah!$S$2:S17835,"On Time")</f>
        <v>21</v>
      </c>
      <c r="I2837">
        <f>COUNTIFS(olah!$Q2837:Q17835,summary!A2837,olah!$B2837:B17835,summary!B2837,olah!$N2837:N17835,summary!C2837,olah!$P2837:P17835,summary!D2837,olah!$S2837:S17835,"Late")</f>
        <v>0</v>
      </c>
      <c r="J2837">
        <f>COUNTIFS(olah!$Q$2:Q17835,summary!A2837,olah!$B$2:B17835,summary!B2837,olah!$S$2:S17835,"Late")</f>
        <v>0</v>
      </c>
      <c r="K2837">
        <f t="shared" si="44"/>
        <v>10</v>
      </c>
      <c r="L2837">
        <f>COUNTIFS(olah!$Q2837:Q17835,summary!A2837,olah!$B2837:B17835,summary!B2837,olah!$N2837:N17835,summary!C2837,olah!$P2837:P17835,summary!D2837,olah!$T2837:T17835,"On Time CO")</f>
        <v>1</v>
      </c>
      <c r="M2837">
        <f>COUNTIFS(olah!$Q$2:Q17835,summary!A2837,olah!$B$2:B17835,summary!B2837,olah!$T$2:T17835,"On Time CO")</f>
        <v>20</v>
      </c>
      <c r="N2837">
        <f>COUNTIFS(olah!$Q2837:Q17835,summary!A2837,olah!$B2837:B17835,summary!B2837,olah!$N2837:N17835,summary!C2837,olah!$P2837:P17835,summary!D2837,olah!$T2837:T17835,"Overtime")</f>
        <v>0</v>
      </c>
      <c r="O2837">
        <f>COUNTIFS(olah!$Q$2:Q17835,summary!A2837,olah!$B$2:B17835,summary!B2837,olah!$T$2:T17835,"Overtime")</f>
        <v>0</v>
      </c>
      <c r="P2837">
        <f>COUNTIFS(olah!$Q2837:Q17835,summary!A2837,olah!$B2837:B17835,summary!B2837,olah!$N2837:N17835,summary!C2837,olah!$P2837:P17835,summary!D2837,olah!$T2837:T17835,"Early")</f>
        <v>0</v>
      </c>
      <c r="Q2837">
        <f>COUNTIFS(olah!$Q$2:Q17835,summary!A2837,olah!$B$2:B17835,summary!B2837,olah!$T$2:T17835,"Early")</f>
        <v>0</v>
      </c>
      <c r="R2837">
        <f>COUNTIFS(olah!$Q2837:Q17835,summary!A2837,olah!$B2837:B17835,summary!B2837,olah!$N2837:N17835,summary!C2837,olah!$P2837:P17835,summary!D2837,olah!$T2837:T17835,"NA CO")</f>
        <v>0</v>
      </c>
      <c r="S2837">
        <f>COUNTIFS(olah!$Q$2:Q17835,summary!A2837,olah!$B$2:B17835,summary!B2837,olah!$T$2:T17835,"NA CO")</f>
        <v>1</v>
      </c>
      <c r="T2837" t="str">
        <f>olah!R2837</f>
        <v>Daily Journey</v>
      </c>
      <c r="U2837" t="str">
        <f>IF(T2837="Permit", olah!T2837, "No Permit")</f>
        <v>No Permit</v>
      </c>
    </row>
    <row r="2838" spans="1:21" hidden="1" x14ac:dyDescent="0.3">
      <c r="A2838" s="23">
        <v>44561</v>
      </c>
      <c r="B2838" t="s">
        <v>699</v>
      </c>
      <c r="C2838" t="s">
        <v>28</v>
      </c>
      <c r="D2838" t="s">
        <v>11603</v>
      </c>
      <c r="E2838" t="str">
        <f>VLOOKUP(B2838,olah!$B:$P,2,0)</f>
        <v>2021-12-01</v>
      </c>
      <c r="F2838">
        <f>COUNTIFS(parameter!$J$4:$J$34,summary!A2838,parameter!$I$4:$I$34,"&gt;="&amp;summary!$E2838)</f>
        <v>31</v>
      </c>
      <c r="G2838">
        <f>COUNTIFS(olah!$Q2838:Q17836,summary!A2838,olah!$B2838:B17836,summary!B2838,olah!$N2838:N17836,summary!C2838,olah!$P2838:P17836,summary!D2838,olah!$S2838:S17836,"On Time")</f>
        <v>1</v>
      </c>
      <c r="H2838">
        <f>COUNTIFS(olah!$Q$2:Q17836,summary!A2838,olah!$B$2:B17836,summary!B2838,olah!$S$2:S17836,"On Time")</f>
        <v>21</v>
      </c>
      <c r="I2838">
        <f>COUNTIFS(olah!$Q2838:Q17836,summary!A2838,olah!$B2838:B17836,summary!B2838,olah!$N2838:N17836,summary!C2838,olah!$P2838:P17836,summary!D2838,olah!$S2838:S17836,"Late")</f>
        <v>0</v>
      </c>
      <c r="J2838">
        <f>COUNTIFS(olah!$Q$2:Q17836,summary!A2838,olah!$B$2:B17836,summary!B2838,olah!$S$2:S17836,"Late")</f>
        <v>0</v>
      </c>
      <c r="K2838">
        <f t="shared" si="44"/>
        <v>10</v>
      </c>
      <c r="L2838">
        <f>COUNTIFS(olah!$Q2838:Q17836,summary!A2838,olah!$B2838:B17836,summary!B2838,olah!$N2838:N17836,summary!C2838,olah!$P2838:P17836,summary!D2838,olah!$T2838:T17836,"On Time CO")</f>
        <v>1</v>
      </c>
      <c r="M2838">
        <f>COUNTIFS(olah!$Q$2:Q17836,summary!A2838,olah!$B$2:B17836,summary!B2838,olah!$T$2:T17836,"On Time CO")</f>
        <v>20</v>
      </c>
      <c r="N2838">
        <f>COUNTIFS(olah!$Q2838:Q17836,summary!A2838,olah!$B2838:B17836,summary!B2838,olah!$N2838:N17836,summary!C2838,olah!$P2838:P17836,summary!D2838,olah!$T2838:T17836,"Overtime")</f>
        <v>0</v>
      </c>
      <c r="O2838">
        <f>COUNTIFS(olah!$Q$2:Q17836,summary!A2838,olah!$B$2:B17836,summary!B2838,olah!$T$2:T17836,"Overtime")</f>
        <v>0</v>
      </c>
      <c r="P2838">
        <f>COUNTIFS(olah!$Q2838:Q17836,summary!A2838,olah!$B2838:B17836,summary!B2838,olah!$N2838:N17836,summary!C2838,olah!$P2838:P17836,summary!D2838,olah!$T2838:T17836,"Early")</f>
        <v>0</v>
      </c>
      <c r="Q2838">
        <f>COUNTIFS(olah!$Q$2:Q17836,summary!A2838,olah!$B$2:B17836,summary!B2838,olah!$T$2:T17836,"Early")</f>
        <v>0</v>
      </c>
      <c r="R2838">
        <f>COUNTIFS(olah!$Q2838:Q17836,summary!A2838,olah!$B2838:B17836,summary!B2838,olah!$N2838:N17836,summary!C2838,olah!$P2838:P17836,summary!D2838,olah!$T2838:T17836,"NA CO")</f>
        <v>0</v>
      </c>
      <c r="S2838">
        <f>COUNTIFS(olah!$Q$2:Q17836,summary!A2838,olah!$B$2:B17836,summary!B2838,olah!$T$2:T17836,"NA CO")</f>
        <v>1</v>
      </c>
      <c r="T2838" t="str">
        <f>olah!R2838</f>
        <v>Attendance</v>
      </c>
      <c r="U2838" t="str">
        <f>IF(T2838="Permit", olah!T2838, "No Permit")</f>
        <v>No Permit</v>
      </c>
    </row>
    <row r="2839" spans="1:21" hidden="1" x14ac:dyDescent="0.3">
      <c r="A2839" s="23">
        <v>44561</v>
      </c>
      <c r="B2839" t="s">
        <v>699</v>
      </c>
      <c r="C2839" t="s">
        <v>1710</v>
      </c>
      <c r="D2839" t="s">
        <v>7108</v>
      </c>
      <c r="E2839" t="str">
        <f>VLOOKUP(B2839,olah!$B:$P,2,0)</f>
        <v>2021-12-01</v>
      </c>
      <c r="F2839">
        <f>COUNTIFS(parameter!$J$4:$J$34,summary!A2839,parameter!$I$4:$I$34,"&gt;="&amp;summary!$E2839)</f>
        <v>31</v>
      </c>
      <c r="G2839">
        <f>COUNTIFS(olah!$Q2839:Q17837,summary!A2839,olah!$B2839:B17837,summary!B2839,olah!$N2839:N17837,summary!C2839,olah!$P2839:P17837,summary!D2839,olah!$S2839:S17837,"On Time")</f>
        <v>1</v>
      </c>
      <c r="H2839">
        <f>COUNTIFS(olah!$Q$2:Q17837,summary!A2839,olah!$B$2:B17837,summary!B2839,olah!$S$2:S17837,"On Time")</f>
        <v>21</v>
      </c>
      <c r="I2839">
        <f>COUNTIFS(olah!$Q2839:Q17837,summary!A2839,olah!$B2839:B17837,summary!B2839,olah!$N2839:N17837,summary!C2839,olah!$P2839:P17837,summary!D2839,olah!$S2839:S17837,"Late")</f>
        <v>0</v>
      </c>
      <c r="J2839">
        <f>COUNTIFS(olah!$Q$2:Q17837,summary!A2839,olah!$B$2:B17837,summary!B2839,olah!$S$2:S17837,"Late")</f>
        <v>0</v>
      </c>
      <c r="K2839">
        <f t="shared" si="44"/>
        <v>10</v>
      </c>
      <c r="L2839">
        <f>COUNTIFS(olah!$Q2839:Q17837,summary!A2839,olah!$B2839:B17837,summary!B2839,olah!$N2839:N17837,summary!C2839,olah!$P2839:P17837,summary!D2839,olah!$T2839:T17837,"On Time CO")</f>
        <v>1</v>
      </c>
      <c r="M2839">
        <f>COUNTIFS(olah!$Q$2:Q17837,summary!A2839,olah!$B$2:B17837,summary!B2839,olah!$T$2:T17837,"On Time CO")</f>
        <v>20</v>
      </c>
      <c r="N2839">
        <f>COUNTIFS(olah!$Q2839:Q17837,summary!A2839,olah!$B2839:B17837,summary!B2839,olah!$N2839:N17837,summary!C2839,olah!$P2839:P17837,summary!D2839,olah!$T2839:T17837,"Overtime")</f>
        <v>0</v>
      </c>
      <c r="O2839">
        <f>COUNTIFS(olah!$Q$2:Q17837,summary!A2839,olah!$B$2:B17837,summary!B2839,olah!$T$2:T17837,"Overtime")</f>
        <v>0</v>
      </c>
      <c r="P2839">
        <f>COUNTIFS(olah!$Q2839:Q17837,summary!A2839,olah!$B2839:B17837,summary!B2839,olah!$N2839:N17837,summary!C2839,olah!$P2839:P17837,summary!D2839,olah!$T2839:T17837,"Early")</f>
        <v>0</v>
      </c>
      <c r="Q2839">
        <f>COUNTIFS(olah!$Q$2:Q17837,summary!A2839,olah!$B$2:B17837,summary!B2839,olah!$T$2:T17837,"Early")</f>
        <v>0</v>
      </c>
      <c r="R2839">
        <f>COUNTIFS(olah!$Q2839:Q17837,summary!A2839,olah!$B2839:B17837,summary!B2839,olah!$N2839:N17837,summary!C2839,olah!$P2839:P17837,summary!D2839,olah!$T2839:T17837,"NA CO")</f>
        <v>0</v>
      </c>
      <c r="S2839">
        <f>COUNTIFS(olah!$Q$2:Q17837,summary!A2839,olah!$B$2:B17837,summary!B2839,olah!$T$2:T17837,"NA CO")</f>
        <v>1</v>
      </c>
      <c r="T2839" t="str">
        <f>olah!R2839</f>
        <v>Daily Journey</v>
      </c>
      <c r="U2839" t="str">
        <f>IF(T2839="Permit", olah!T2839, "No Permit")</f>
        <v>No Permit</v>
      </c>
    </row>
    <row r="2840" spans="1:21" hidden="1" x14ac:dyDescent="0.3">
      <c r="A2840" s="23">
        <v>44561</v>
      </c>
      <c r="B2840" t="s">
        <v>699</v>
      </c>
      <c r="C2840" t="s">
        <v>28</v>
      </c>
      <c r="D2840" t="s">
        <v>11604</v>
      </c>
      <c r="E2840" t="str">
        <f>VLOOKUP(B2840,olah!$B:$P,2,0)</f>
        <v>2021-12-01</v>
      </c>
      <c r="F2840">
        <f>COUNTIFS(parameter!$J$4:$J$34,summary!A2840,parameter!$I$4:$I$34,"&gt;="&amp;summary!$E2840)</f>
        <v>31</v>
      </c>
      <c r="G2840">
        <f>COUNTIFS(olah!$Q2840:Q17838,summary!A2840,olah!$B2840:B17838,summary!B2840,olah!$N2840:N17838,summary!C2840,olah!$P2840:P17838,summary!D2840,olah!$S2840:S17838,"On Time")</f>
        <v>1</v>
      </c>
      <c r="H2840">
        <f>COUNTIFS(olah!$Q$2:Q17838,summary!A2840,olah!$B$2:B17838,summary!B2840,olah!$S$2:S17838,"On Time")</f>
        <v>21</v>
      </c>
      <c r="I2840">
        <f>COUNTIFS(olah!$Q2840:Q17838,summary!A2840,olah!$B2840:B17838,summary!B2840,olah!$N2840:N17838,summary!C2840,olah!$P2840:P17838,summary!D2840,olah!$S2840:S17838,"Late")</f>
        <v>0</v>
      </c>
      <c r="J2840">
        <f>COUNTIFS(olah!$Q$2:Q17838,summary!A2840,olah!$B$2:B17838,summary!B2840,olah!$S$2:S17838,"Late")</f>
        <v>0</v>
      </c>
      <c r="K2840">
        <f t="shared" si="44"/>
        <v>10</v>
      </c>
      <c r="L2840">
        <f>COUNTIFS(olah!$Q2840:Q17838,summary!A2840,olah!$B2840:B17838,summary!B2840,olah!$N2840:N17838,summary!C2840,olah!$P2840:P17838,summary!D2840,olah!$T2840:T17838,"On Time CO")</f>
        <v>1</v>
      </c>
      <c r="M2840">
        <f>COUNTIFS(olah!$Q$2:Q17838,summary!A2840,olah!$B$2:B17838,summary!B2840,olah!$T$2:T17838,"On Time CO")</f>
        <v>20</v>
      </c>
      <c r="N2840">
        <f>COUNTIFS(olah!$Q2840:Q17838,summary!A2840,olah!$B2840:B17838,summary!B2840,olah!$N2840:N17838,summary!C2840,olah!$P2840:P17838,summary!D2840,olah!$T2840:T17838,"Overtime")</f>
        <v>0</v>
      </c>
      <c r="O2840">
        <f>COUNTIFS(olah!$Q$2:Q17838,summary!A2840,olah!$B$2:B17838,summary!B2840,olah!$T$2:T17838,"Overtime")</f>
        <v>0</v>
      </c>
      <c r="P2840">
        <f>COUNTIFS(olah!$Q2840:Q17838,summary!A2840,olah!$B2840:B17838,summary!B2840,olah!$N2840:N17838,summary!C2840,olah!$P2840:P17838,summary!D2840,olah!$T2840:T17838,"Early")</f>
        <v>0</v>
      </c>
      <c r="Q2840">
        <f>COUNTIFS(olah!$Q$2:Q17838,summary!A2840,olah!$B$2:B17838,summary!B2840,olah!$T$2:T17838,"Early")</f>
        <v>0</v>
      </c>
      <c r="R2840">
        <f>COUNTIFS(olah!$Q2840:Q17838,summary!A2840,olah!$B2840:B17838,summary!B2840,olah!$N2840:N17838,summary!C2840,olah!$P2840:P17838,summary!D2840,olah!$T2840:T17838,"NA CO")</f>
        <v>0</v>
      </c>
      <c r="S2840">
        <f>COUNTIFS(olah!$Q$2:Q17838,summary!A2840,olah!$B$2:B17838,summary!B2840,olah!$T$2:T17838,"NA CO")</f>
        <v>1</v>
      </c>
      <c r="T2840" t="str">
        <f>olah!R2840</f>
        <v>Attendance</v>
      </c>
      <c r="U2840" t="str">
        <f>IF(T2840="Permit", olah!T2840, "No Permit")</f>
        <v>No Permit</v>
      </c>
    </row>
    <row r="2841" spans="1:21" hidden="1" x14ac:dyDescent="0.3">
      <c r="A2841" s="23">
        <v>44561</v>
      </c>
      <c r="B2841" t="s">
        <v>699</v>
      </c>
      <c r="C2841" t="s">
        <v>1710</v>
      </c>
      <c r="D2841" t="s">
        <v>11605</v>
      </c>
      <c r="E2841" t="str">
        <f>VLOOKUP(B2841,olah!$B:$P,2,0)</f>
        <v>2021-12-01</v>
      </c>
      <c r="F2841">
        <f>COUNTIFS(parameter!$J$4:$J$34,summary!A2841,parameter!$I$4:$I$34,"&gt;="&amp;summary!$E2841)</f>
        <v>31</v>
      </c>
      <c r="G2841">
        <f>COUNTIFS(olah!$Q2841:Q17839,summary!A2841,olah!$B2841:B17839,summary!B2841,olah!$N2841:N17839,summary!C2841,olah!$P2841:P17839,summary!D2841,olah!$S2841:S17839,"On Time")</f>
        <v>1</v>
      </c>
      <c r="H2841">
        <f>COUNTIFS(olah!$Q$2:Q17839,summary!A2841,olah!$B$2:B17839,summary!B2841,olah!$S$2:S17839,"On Time")</f>
        <v>21</v>
      </c>
      <c r="I2841">
        <f>COUNTIFS(olah!$Q2841:Q17839,summary!A2841,olah!$B2841:B17839,summary!B2841,olah!$N2841:N17839,summary!C2841,olah!$P2841:P17839,summary!D2841,olah!$S2841:S17839,"Late")</f>
        <v>0</v>
      </c>
      <c r="J2841">
        <f>COUNTIFS(olah!$Q$2:Q17839,summary!A2841,olah!$B$2:B17839,summary!B2841,olah!$S$2:S17839,"Late")</f>
        <v>0</v>
      </c>
      <c r="K2841">
        <f t="shared" si="44"/>
        <v>10</v>
      </c>
      <c r="L2841">
        <f>COUNTIFS(olah!$Q2841:Q17839,summary!A2841,olah!$B2841:B17839,summary!B2841,olah!$N2841:N17839,summary!C2841,olah!$P2841:P17839,summary!D2841,olah!$T2841:T17839,"On Time CO")</f>
        <v>1</v>
      </c>
      <c r="M2841">
        <f>COUNTIFS(olah!$Q$2:Q17839,summary!A2841,olah!$B$2:B17839,summary!B2841,olah!$T$2:T17839,"On Time CO")</f>
        <v>20</v>
      </c>
      <c r="N2841">
        <f>COUNTIFS(olah!$Q2841:Q17839,summary!A2841,olah!$B2841:B17839,summary!B2841,olah!$N2841:N17839,summary!C2841,olah!$P2841:P17839,summary!D2841,olah!$T2841:T17839,"Overtime")</f>
        <v>0</v>
      </c>
      <c r="O2841">
        <f>COUNTIFS(olah!$Q$2:Q17839,summary!A2841,olah!$B$2:B17839,summary!B2841,olah!$T$2:T17839,"Overtime")</f>
        <v>0</v>
      </c>
      <c r="P2841">
        <f>COUNTIFS(olah!$Q2841:Q17839,summary!A2841,olah!$B2841:B17839,summary!B2841,olah!$N2841:N17839,summary!C2841,olah!$P2841:P17839,summary!D2841,olah!$T2841:T17839,"Early")</f>
        <v>0</v>
      </c>
      <c r="Q2841">
        <f>COUNTIFS(olah!$Q$2:Q17839,summary!A2841,olah!$B$2:B17839,summary!B2841,olah!$T$2:T17839,"Early")</f>
        <v>0</v>
      </c>
      <c r="R2841">
        <f>COUNTIFS(olah!$Q2841:Q17839,summary!A2841,olah!$B2841:B17839,summary!B2841,olah!$N2841:N17839,summary!C2841,olah!$P2841:P17839,summary!D2841,olah!$T2841:T17839,"NA CO")</f>
        <v>0</v>
      </c>
      <c r="S2841">
        <f>COUNTIFS(olah!$Q$2:Q17839,summary!A2841,olah!$B$2:B17839,summary!B2841,olah!$T$2:T17839,"NA CO")</f>
        <v>1</v>
      </c>
      <c r="T2841" t="str">
        <f>olah!R2841</f>
        <v>Daily Journey</v>
      </c>
      <c r="U2841" t="str">
        <f>IF(T2841="Permit", olah!T2841, "No Permit")</f>
        <v>No Permit</v>
      </c>
    </row>
    <row r="2842" spans="1:21" hidden="1" x14ac:dyDescent="0.3">
      <c r="A2842" s="23">
        <v>44561</v>
      </c>
      <c r="B2842" t="s">
        <v>699</v>
      </c>
      <c r="C2842" t="s">
        <v>28</v>
      </c>
      <c r="D2842" t="s">
        <v>11606</v>
      </c>
      <c r="E2842" t="str">
        <f>VLOOKUP(B2842,olah!$B:$P,2,0)</f>
        <v>2021-12-01</v>
      </c>
      <c r="F2842">
        <f>COUNTIFS(parameter!$J$4:$J$34,summary!A2842,parameter!$I$4:$I$34,"&gt;="&amp;summary!$E2842)</f>
        <v>31</v>
      </c>
      <c r="G2842">
        <f>COUNTIFS(olah!$Q2842:Q17840,summary!A2842,olah!$B2842:B17840,summary!B2842,olah!$N2842:N17840,summary!C2842,olah!$P2842:P17840,summary!D2842,olah!$S2842:S17840,"On Time")</f>
        <v>1</v>
      </c>
      <c r="H2842">
        <f>COUNTIFS(olah!$Q$2:Q17840,summary!A2842,olah!$B$2:B17840,summary!B2842,olah!$S$2:S17840,"On Time")</f>
        <v>21</v>
      </c>
      <c r="I2842">
        <f>COUNTIFS(olah!$Q2842:Q17840,summary!A2842,olah!$B2842:B17840,summary!B2842,olah!$N2842:N17840,summary!C2842,olah!$P2842:P17840,summary!D2842,olah!$S2842:S17840,"Late")</f>
        <v>0</v>
      </c>
      <c r="J2842">
        <f>COUNTIFS(olah!$Q$2:Q17840,summary!A2842,olah!$B$2:B17840,summary!B2842,olah!$S$2:S17840,"Late")</f>
        <v>0</v>
      </c>
      <c r="K2842">
        <f t="shared" si="44"/>
        <v>10</v>
      </c>
      <c r="L2842">
        <f>COUNTIFS(olah!$Q2842:Q17840,summary!A2842,olah!$B2842:B17840,summary!B2842,olah!$N2842:N17840,summary!C2842,olah!$P2842:P17840,summary!D2842,olah!$T2842:T17840,"On Time CO")</f>
        <v>1</v>
      </c>
      <c r="M2842">
        <f>COUNTIFS(olah!$Q$2:Q17840,summary!A2842,olah!$B$2:B17840,summary!B2842,olah!$T$2:T17840,"On Time CO")</f>
        <v>20</v>
      </c>
      <c r="N2842">
        <f>COUNTIFS(olah!$Q2842:Q17840,summary!A2842,olah!$B2842:B17840,summary!B2842,olah!$N2842:N17840,summary!C2842,olah!$P2842:P17840,summary!D2842,olah!$T2842:T17840,"Overtime")</f>
        <v>0</v>
      </c>
      <c r="O2842">
        <f>COUNTIFS(olah!$Q$2:Q17840,summary!A2842,olah!$B$2:B17840,summary!B2842,olah!$T$2:T17840,"Overtime")</f>
        <v>0</v>
      </c>
      <c r="P2842">
        <f>COUNTIFS(olah!$Q2842:Q17840,summary!A2842,olah!$B2842:B17840,summary!B2842,olah!$N2842:N17840,summary!C2842,olah!$P2842:P17840,summary!D2842,olah!$T2842:T17840,"Early")</f>
        <v>0</v>
      </c>
      <c r="Q2842">
        <f>COUNTIFS(olah!$Q$2:Q17840,summary!A2842,olah!$B$2:B17840,summary!B2842,olah!$T$2:T17840,"Early")</f>
        <v>0</v>
      </c>
      <c r="R2842">
        <f>COUNTIFS(olah!$Q2842:Q17840,summary!A2842,olah!$B2842:B17840,summary!B2842,olah!$N2842:N17840,summary!C2842,olah!$P2842:P17840,summary!D2842,olah!$T2842:T17840,"NA CO")</f>
        <v>0</v>
      </c>
      <c r="S2842">
        <f>COUNTIFS(olah!$Q$2:Q17840,summary!A2842,olah!$B$2:B17840,summary!B2842,olah!$T$2:T17840,"NA CO")</f>
        <v>1</v>
      </c>
      <c r="T2842" t="str">
        <f>olah!R2842</f>
        <v>Attendance</v>
      </c>
      <c r="U2842" t="str">
        <f>IF(T2842="Permit", olah!T2842, "No Permit")</f>
        <v>No Permit</v>
      </c>
    </row>
    <row r="2843" spans="1:21" hidden="1" x14ac:dyDescent="0.3">
      <c r="A2843" s="23">
        <v>44561</v>
      </c>
      <c r="B2843" t="s">
        <v>699</v>
      </c>
      <c r="C2843" t="s">
        <v>1710</v>
      </c>
      <c r="D2843" t="s">
        <v>10202</v>
      </c>
      <c r="E2843" t="str">
        <f>VLOOKUP(B2843,olah!$B:$P,2,0)</f>
        <v>2021-12-01</v>
      </c>
      <c r="F2843">
        <f>COUNTIFS(parameter!$J$4:$J$34,summary!A2843,parameter!$I$4:$I$34,"&gt;="&amp;summary!$E2843)</f>
        <v>31</v>
      </c>
      <c r="G2843">
        <f>COUNTIFS(olah!$Q2843:Q17841,summary!A2843,olah!$B2843:B17841,summary!B2843,olah!$N2843:N17841,summary!C2843,olah!$P2843:P17841,summary!D2843,olah!$S2843:S17841,"On Time")</f>
        <v>1</v>
      </c>
      <c r="H2843">
        <f>COUNTIFS(olah!$Q$2:Q17841,summary!A2843,olah!$B$2:B17841,summary!B2843,olah!$S$2:S17841,"On Time")</f>
        <v>21</v>
      </c>
      <c r="I2843">
        <f>COUNTIFS(olah!$Q2843:Q17841,summary!A2843,olah!$B2843:B17841,summary!B2843,olah!$N2843:N17841,summary!C2843,olah!$P2843:P17841,summary!D2843,olah!$S2843:S17841,"Late")</f>
        <v>0</v>
      </c>
      <c r="J2843">
        <f>COUNTIFS(olah!$Q$2:Q17841,summary!A2843,olah!$B$2:B17841,summary!B2843,olah!$S$2:S17841,"Late")</f>
        <v>0</v>
      </c>
      <c r="K2843">
        <f t="shared" si="44"/>
        <v>10</v>
      </c>
      <c r="L2843">
        <f>COUNTIFS(olah!$Q2843:Q17841,summary!A2843,olah!$B2843:B17841,summary!B2843,olah!$N2843:N17841,summary!C2843,olah!$P2843:P17841,summary!D2843,olah!$T2843:T17841,"On Time CO")</f>
        <v>1</v>
      </c>
      <c r="M2843">
        <f>COUNTIFS(olah!$Q$2:Q17841,summary!A2843,olah!$B$2:B17841,summary!B2843,olah!$T$2:T17841,"On Time CO")</f>
        <v>20</v>
      </c>
      <c r="N2843">
        <f>COUNTIFS(olah!$Q2843:Q17841,summary!A2843,olah!$B2843:B17841,summary!B2843,olah!$N2843:N17841,summary!C2843,olah!$P2843:P17841,summary!D2843,olah!$T2843:T17841,"Overtime")</f>
        <v>0</v>
      </c>
      <c r="O2843">
        <f>COUNTIFS(olah!$Q$2:Q17841,summary!A2843,olah!$B$2:B17841,summary!B2843,olah!$T$2:T17841,"Overtime")</f>
        <v>0</v>
      </c>
      <c r="P2843">
        <f>COUNTIFS(olah!$Q2843:Q17841,summary!A2843,olah!$B2843:B17841,summary!B2843,olah!$N2843:N17841,summary!C2843,olah!$P2843:P17841,summary!D2843,olah!$T2843:T17841,"Early")</f>
        <v>0</v>
      </c>
      <c r="Q2843">
        <f>COUNTIFS(olah!$Q$2:Q17841,summary!A2843,olah!$B$2:B17841,summary!B2843,olah!$T$2:T17841,"Early")</f>
        <v>0</v>
      </c>
      <c r="R2843">
        <f>COUNTIFS(olah!$Q2843:Q17841,summary!A2843,olah!$B2843:B17841,summary!B2843,olah!$N2843:N17841,summary!C2843,olah!$P2843:P17841,summary!D2843,olah!$T2843:T17841,"NA CO")</f>
        <v>0</v>
      </c>
      <c r="S2843">
        <f>COUNTIFS(olah!$Q$2:Q17841,summary!A2843,olah!$B$2:B17841,summary!B2843,olah!$T$2:T17841,"NA CO")</f>
        <v>1</v>
      </c>
      <c r="T2843" t="str">
        <f>olah!R2843</f>
        <v>Daily Journey</v>
      </c>
      <c r="U2843" t="str">
        <f>IF(T2843="Permit", olah!T2843, "No Permit")</f>
        <v>No Permit</v>
      </c>
    </row>
    <row r="2844" spans="1:21" hidden="1" x14ac:dyDescent="0.3">
      <c r="A2844" s="23">
        <v>44561</v>
      </c>
      <c r="B2844" t="s">
        <v>699</v>
      </c>
      <c r="C2844" t="s">
        <v>28</v>
      </c>
      <c r="D2844" t="s">
        <v>11607</v>
      </c>
      <c r="E2844" t="str">
        <f>VLOOKUP(B2844,olah!$B:$P,2,0)</f>
        <v>2021-12-01</v>
      </c>
      <c r="F2844">
        <f>COUNTIFS(parameter!$J$4:$J$34,summary!A2844,parameter!$I$4:$I$34,"&gt;="&amp;summary!$E2844)</f>
        <v>31</v>
      </c>
      <c r="G2844">
        <f>COUNTIFS(olah!$Q2844:Q17842,summary!A2844,olah!$B2844:B17842,summary!B2844,olah!$N2844:N17842,summary!C2844,olah!$P2844:P17842,summary!D2844,olah!$S2844:S17842,"On Time")</f>
        <v>1</v>
      </c>
      <c r="H2844">
        <f>COUNTIFS(olah!$Q$2:Q17842,summary!A2844,olah!$B$2:B17842,summary!B2844,olah!$S$2:S17842,"On Time")</f>
        <v>21</v>
      </c>
      <c r="I2844">
        <f>COUNTIFS(olah!$Q2844:Q17842,summary!A2844,olah!$B2844:B17842,summary!B2844,olah!$N2844:N17842,summary!C2844,olah!$P2844:P17842,summary!D2844,olah!$S2844:S17842,"Late")</f>
        <v>0</v>
      </c>
      <c r="J2844">
        <f>COUNTIFS(olah!$Q$2:Q17842,summary!A2844,olah!$B$2:B17842,summary!B2844,olah!$S$2:S17842,"Late")</f>
        <v>0</v>
      </c>
      <c r="K2844">
        <f t="shared" si="44"/>
        <v>10</v>
      </c>
      <c r="L2844">
        <f>COUNTIFS(olah!$Q2844:Q17842,summary!A2844,olah!$B2844:B17842,summary!B2844,olah!$N2844:N17842,summary!C2844,olah!$P2844:P17842,summary!D2844,olah!$T2844:T17842,"On Time CO")</f>
        <v>1</v>
      </c>
      <c r="M2844">
        <f>COUNTIFS(olah!$Q$2:Q17842,summary!A2844,olah!$B$2:B17842,summary!B2844,olah!$T$2:T17842,"On Time CO")</f>
        <v>20</v>
      </c>
      <c r="N2844">
        <f>COUNTIFS(olah!$Q2844:Q17842,summary!A2844,olah!$B2844:B17842,summary!B2844,olah!$N2844:N17842,summary!C2844,olah!$P2844:P17842,summary!D2844,olah!$T2844:T17842,"Overtime")</f>
        <v>0</v>
      </c>
      <c r="O2844">
        <f>COUNTIFS(olah!$Q$2:Q17842,summary!A2844,olah!$B$2:B17842,summary!B2844,olah!$T$2:T17842,"Overtime")</f>
        <v>0</v>
      </c>
      <c r="P2844">
        <f>COUNTIFS(olah!$Q2844:Q17842,summary!A2844,olah!$B2844:B17842,summary!B2844,olah!$N2844:N17842,summary!C2844,olah!$P2844:P17842,summary!D2844,olah!$T2844:T17842,"Early")</f>
        <v>0</v>
      </c>
      <c r="Q2844">
        <f>COUNTIFS(olah!$Q$2:Q17842,summary!A2844,olah!$B$2:B17842,summary!B2844,olah!$T$2:T17842,"Early")</f>
        <v>0</v>
      </c>
      <c r="R2844">
        <f>COUNTIFS(olah!$Q2844:Q17842,summary!A2844,olah!$B2844:B17842,summary!B2844,olah!$N2844:N17842,summary!C2844,olah!$P2844:P17842,summary!D2844,olah!$T2844:T17842,"NA CO")</f>
        <v>0</v>
      </c>
      <c r="S2844">
        <f>COUNTIFS(olah!$Q$2:Q17842,summary!A2844,olah!$B$2:B17842,summary!B2844,olah!$T$2:T17842,"NA CO")</f>
        <v>1</v>
      </c>
      <c r="T2844" t="str">
        <f>olah!R2844</f>
        <v>Attendance</v>
      </c>
      <c r="U2844" t="str">
        <f>IF(T2844="Permit", olah!T2844, "No Permit")</f>
        <v>No Permit</v>
      </c>
    </row>
    <row r="2845" spans="1:21" hidden="1" x14ac:dyDescent="0.3">
      <c r="A2845" s="23">
        <v>44561</v>
      </c>
      <c r="B2845" t="s">
        <v>699</v>
      </c>
      <c r="C2845" t="s">
        <v>1710</v>
      </c>
      <c r="D2845" t="s">
        <v>11608</v>
      </c>
      <c r="E2845" t="str">
        <f>VLOOKUP(B2845,olah!$B:$P,2,0)</f>
        <v>2021-12-01</v>
      </c>
      <c r="F2845">
        <f>COUNTIFS(parameter!$J$4:$J$34,summary!A2845,parameter!$I$4:$I$34,"&gt;="&amp;summary!$E2845)</f>
        <v>31</v>
      </c>
      <c r="G2845">
        <f>COUNTIFS(olah!$Q2845:Q17843,summary!A2845,olah!$B2845:B17843,summary!B2845,olah!$N2845:N17843,summary!C2845,olah!$P2845:P17843,summary!D2845,olah!$S2845:S17843,"On Time")</f>
        <v>1</v>
      </c>
      <c r="H2845">
        <f>COUNTIFS(olah!$Q$2:Q17843,summary!A2845,olah!$B$2:B17843,summary!B2845,olah!$S$2:S17843,"On Time")</f>
        <v>21</v>
      </c>
      <c r="I2845">
        <f>COUNTIFS(olah!$Q2845:Q17843,summary!A2845,olah!$B2845:B17843,summary!B2845,olah!$N2845:N17843,summary!C2845,olah!$P2845:P17843,summary!D2845,olah!$S2845:S17843,"Late")</f>
        <v>0</v>
      </c>
      <c r="J2845">
        <f>COUNTIFS(olah!$Q$2:Q17843,summary!A2845,olah!$B$2:B17843,summary!B2845,olah!$S$2:S17843,"Late")</f>
        <v>0</v>
      </c>
      <c r="K2845">
        <f t="shared" si="44"/>
        <v>10</v>
      </c>
      <c r="L2845">
        <f>COUNTIFS(olah!$Q2845:Q17843,summary!A2845,olah!$B2845:B17843,summary!B2845,olah!$N2845:N17843,summary!C2845,olah!$P2845:P17843,summary!D2845,olah!$T2845:T17843,"On Time CO")</f>
        <v>0</v>
      </c>
      <c r="M2845">
        <f>COUNTIFS(olah!$Q$2:Q17843,summary!A2845,olah!$B$2:B17843,summary!B2845,olah!$T$2:T17843,"On Time CO")</f>
        <v>20</v>
      </c>
      <c r="N2845">
        <f>COUNTIFS(olah!$Q2845:Q17843,summary!A2845,olah!$B2845:B17843,summary!B2845,olah!$N2845:N17843,summary!C2845,olah!$P2845:P17843,summary!D2845,olah!$T2845:T17843,"Overtime")</f>
        <v>0</v>
      </c>
      <c r="O2845">
        <f>COUNTIFS(olah!$Q$2:Q17843,summary!A2845,olah!$B$2:B17843,summary!B2845,olah!$T$2:T17843,"Overtime")</f>
        <v>0</v>
      </c>
      <c r="P2845">
        <f>COUNTIFS(olah!$Q2845:Q17843,summary!A2845,olah!$B2845:B17843,summary!B2845,olah!$N2845:N17843,summary!C2845,olah!$P2845:P17843,summary!D2845,olah!$T2845:T17843,"Early")</f>
        <v>0</v>
      </c>
      <c r="Q2845">
        <f>COUNTIFS(olah!$Q$2:Q17843,summary!A2845,olah!$B$2:B17843,summary!B2845,olah!$T$2:T17843,"Early")</f>
        <v>0</v>
      </c>
      <c r="R2845">
        <f>COUNTIFS(olah!$Q2845:Q17843,summary!A2845,olah!$B2845:B17843,summary!B2845,olah!$N2845:N17843,summary!C2845,olah!$P2845:P17843,summary!D2845,olah!$T2845:T17843,"NA CO")</f>
        <v>1</v>
      </c>
      <c r="S2845">
        <f>COUNTIFS(olah!$Q$2:Q17843,summary!A2845,olah!$B$2:B17843,summary!B2845,olah!$T$2:T17843,"NA CO")</f>
        <v>1</v>
      </c>
      <c r="T2845" t="str">
        <f>olah!R2845</f>
        <v>Daily Journey</v>
      </c>
      <c r="U2845" t="str">
        <f>IF(T2845="Permit", olah!T2845, "No Permit")</f>
        <v>No Permit</v>
      </c>
    </row>
    <row r="2846" spans="1:21" hidden="1" x14ac:dyDescent="0.3">
      <c r="A2846" s="23">
        <v>44561</v>
      </c>
      <c r="B2846" t="s">
        <v>699</v>
      </c>
      <c r="C2846" t="s">
        <v>28</v>
      </c>
      <c r="D2846" t="s">
        <v>11609</v>
      </c>
      <c r="E2846" t="str">
        <f>VLOOKUP(B2846,olah!$B:$P,2,0)</f>
        <v>2021-12-01</v>
      </c>
      <c r="F2846">
        <f>COUNTIFS(parameter!$J$4:$J$34,summary!A2846,parameter!$I$4:$I$34,"&gt;="&amp;summary!$E2846)</f>
        <v>31</v>
      </c>
      <c r="G2846">
        <f>COUNTIFS(olah!$Q2846:Q17844,summary!A2846,olah!$B2846:B17844,summary!B2846,olah!$N2846:N17844,summary!C2846,olah!$P2846:P17844,summary!D2846,olah!$S2846:S17844,"On Time")</f>
        <v>1</v>
      </c>
      <c r="H2846">
        <f>COUNTIFS(olah!$Q$2:Q17844,summary!A2846,olah!$B$2:B17844,summary!B2846,olah!$S$2:S17844,"On Time")</f>
        <v>21</v>
      </c>
      <c r="I2846">
        <f>COUNTIFS(olah!$Q2846:Q17844,summary!A2846,olah!$B2846:B17844,summary!B2846,olah!$N2846:N17844,summary!C2846,olah!$P2846:P17844,summary!D2846,olah!$S2846:S17844,"Late")</f>
        <v>0</v>
      </c>
      <c r="J2846">
        <f>COUNTIFS(olah!$Q$2:Q17844,summary!A2846,olah!$B$2:B17844,summary!B2846,olah!$S$2:S17844,"Late")</f>
        <v>0</v>
      </c>
      <c r="K2846">
        <f t="shared" si="44"/>
        <v>10</v>
      </c>
      <c r="L2846">
        <f>COUNTIFS(olah!$Q2846:Q17844,summary!A2846,olah!$B2846:B17844,summary!B2846,olah!$N2846:N17844,summary!C2846,olah!$P2846:P17844,summary!D2846,olah!$T2846:T17844,"On Time CO")</f>
        <v>1</v>
      </c>
      <c r="M2846">
        <f>COUNTIFS(olah!$Q$2:Q17844,summary!A2846,olah!$B$2:B17844,summary!B2846,olah!$T$2:T17844,"On Time CO")</f>
        <v>20</v>
      </c>
      <c r="N2846">
        <f>COUNTIFS(olah!$Q2846:Q17844,summary!A2846,olah!$B2846:B17844,summary!B2846,olah!$N2846:N17844,summary!C2846,olah!$P2846:P17844,summary!D2846,olah!$T2846:T17844,"Overtime")</f>
        <v>0</v>
      </c>
      <c r="O2846">
        <f>COUNTIFS(olah!$Q$2:Q17844,summary!A2846,olah!$B$2:B17844,summary!B2846,olah!$T$2:T17844,"Overtime")</f>
        <v>0</v>
      </c>
      <c r="P2846">
        <f>COUNTIFS(olah!$Q2846:Q17844,summary!A2846,olah!$B2846:B17844,summary!B2846,olah!$N2846:N17844,summary!C2846,olah!$P2846:P17844,summary!D2846,olah!$T2846:T17844,"Early")</f>
        <v>0</v>
      </c>
      <c r="Q2846">
        <f>COUNTIFS(olah!$Q$2:Q17844,summary!A2846,olah!$B$2:B17844,summary!B2846,olah!$T$2:T17844,"Early")</f>
        <v>0</v>
      </c>
      <c r="R2846">
        <f>COUNTIFS(olah!$Q2846:Q17844,summary!A2846,olah!$B2846:B17844,summary!B2846,olah!$N2846:N17844,summary!C2846,olah!$P2846:P17844,summary!D2846,olah!$T2846:T17844,"NA CO")</f>
        <v>0</v>
      </c>
      <c r="S2846">
        <f>COUNTIFS(olah!$Q$2:Q17844,summary!A2846,olah!$B$2:B17844,summary!B2846,olah!$T$2:T17844,"NA CO")</f>
        <v>1</v>
      </c>
      <c r="T2846" t="str">
        <f>olah!R2846</f>
        <v>Attendance</v>
      </c>
      <c r="U2846" t="str">
        <f>IF(T2846="Permit", olah!T2846, "No Permit")</f>
        <v>No Permit</v>
      </c>
    </row>
    <row r="2847" spans="1:21" hidden="1" x14ac:dyDescent="0.3">
      <c r="A2847" s="23">
        <v>44561</v>
      </c>
      <c r="B2847" t="s">
        <v>699</v>
      </c>
      <c r="C2847" t="s">
        <v>1710</v>
      </c>
      <c r="D2847" t="s">
        <v>9024</v>
      </c>
      <c r="E2847" t="str">
        <f>VLOOKUP(B2847,olah!$B:$P,2,0)</f>
        <v>2021-12-01</v>
      </c>
      <c r="F2847">
        <f>COUNTIFS(parameter!$J$4:$J$34,summary!A2847,parameter!$I$4:$I$34,"&gt;="&amp;summary!$E2847)</f>
        <v>31</v>
      </c>
      <c r="G2847">
        <f>COUNTIFS(olah!$Q2847:Q17845,summary!A2847,olah!$B2847:B17845,summary!B2847,olah!$N2847:N17845,summary!C2847,olah!$P2847:P17845,summary!D2847,olah!$S2847:S17845,"On Time")</f>
        <v>1</v>
      </c>
      <c r="H2847">
        <f>COUNTIFS(olah!$Q$2:Q17845,summary!A2847,olah!$B$2:B17845,summary!B2847,olah!$S$2:S17845,"On Time")</f>
        <v>21</v>
      </c>
      <c r="I2847">
        <f>COUNTIFS(olah!$Q2847:Q17845,summary!A2847,olah!$B2847:B17845,summary!B2847,olah!$N2847:N17845,summary!C2847,olah!$P2847:P17845,summary!D2847,olah!$S2847:S17845,"Late")</f>
        <v>0</v>
      </c>
      <c r="J2847">
        <f>COUNTIFS(olah!$Q$2:Q17845,summary!A2847,olah!$B$2:B17845,summary!B2847,olah!$S$2:S17845,"Late")</f>
        <v>0</v>
      </c>
      <c r="K2847">
        <f t="shared" si="44"/>
        <v>10</v>
      </c>
      <c r="L2847">
        <f>COUNTIFS(olah!$Q2847:Q17845,summary!A2847,olah!$B2847:B17845,summary!B2847,olah!$N2847:N17845,summary!C2847,olah!$P2847:P17845,summary!D2847,olah!$T2847:T17845,"On Time CO")</f>
        <v>1</v>
      </c>
      <c r="M2847">
        <f>COUNTIFS(olah!$Q$2:Q17845,summary!A2847,olah!$B$2:B17845,summary!B2847,olah!$T$2:T17845,"On Time CO")</f>
        <v>20</v>
      </c>
      <c r="N2847">
        <f>COUNTIFS(olah!$Q2847:Q17845,summary!A2847,olah!$B2847:B17845,summary!B2847,olah!$N2847:N17845,summary!C2847,olah!$P2847:P17845,summary!D2847,olah!$T2847:T17845,"Overtime")</f>
        <v>0</v>
      </c>
      <c r="O2847">
        <f>COUNTIFS(olah!$Q$2:Q17845,summary!A2847,olah!$B$2:B17845,summary!B2847,olah!$T$2:T17845,"Overtime")</f>
        <v>0</v>
      </c>
      <c r="P2847">
        <f>COUNTIFS(olah!$Q2847:Q17845,summary!A2847,olah!$B2847:B17845,summary!B2847,olah!$N2847:N17845,summary!C2847,olah!$P2847:P17845,summary!D2847,olah!$T2847:T17845,"Early")</f>
        <v>0</v>
      </c>
      <c r="Q2847">
        <f>COUNTIFS(olah!$Q$2:Q17845,summary!A2847,olah!$B$2:B17845,summary!B2847,olah!$T$2:T17845,"Early")</f>
        <v>0</v>
      </c>
      <c r="R2847">
        <f>COUNTIFS(olah!$Q2847:Q17845,summary!A2847,olah!$B2847:B17845,summary!B2847,olah!$N2847:N17845,summary!C2847,olah!$P2847:P17845,summary!D2847,olah!$T2847:T17845,"NA CO")</f>
        <v>0</v>
      </c>
      <c r="S2847">
        <f>COUNTIFS(olah!$Q$2:Q17845,summary!A2847,olah!$B$2:B17845,summary!B2847,olah!$T$2:T17845,"NA CO")</f>
        <v>1</v>
      </c>
      <c r="T2847" t="str">
        <f>olah!R2847</f>
        <v>Daily Journey</v>
      </c>
      <c r="U2847" t="str">
        <f>IF(T2847="Permit", olah!T2847, "No Permit")</f>
        <v>No Permit</v>
      </c>
    </row>
    <row r="2848" spans="1:21" hidden="1" x14ac:dyDescent="0.3">
      <c r="A2848" s="23">
        <v>44561</v>
      </c>
      <c r="B2848" t="s">
        <v>699</v>
      </c>
      <c r="C2848" t="s">
        <v>1710</v>
      </c>
      <c r="D2848" t="s">
        <v>7927</v>
      </c>
      <c r="E2848" t="str">
        <f>VLOOKUP(B2848,olah!$B:$P,2,0)</f>
        <v>2021-12-01</v>
      </c>
      <c r="F2848">
        <f>COUNTIFS(parameter!$J$4:$J$34,summary!A2848,parameter!$I$4:$I$34,"&gt;="&amp;summary!$E2848)</f>
        <v>31</v>
      </c>
      <c r="G2848">
        <f>COUNTIFS(olah!$Q2848:Q17846,summary!A2848,olah!$B2848:B17846,summary!B2848,olah!$N2848:N17846,summary!C2848,olah!$P2848:P17846,summary!D2848,olah!$S2848:S17846,"On Time")</f>
        <v>1</v>
      </c>
      <c r="H2848">
        <f>COUNTIFS(olah!$Q$2:Q17846,summary!A2848,olah!$B$2:B17846,summary!B2848,olah!$S$2:S17846,"On Time")</f>
        <v>21</v>
      </c>
      <c r="I2848">
        <f>COUNTIFS(olah!$Q2848:Q17846,summary!A2848,olah!$B2848:B17846,summary!B2848,olah!$N2848:N17846,summary!C2848,olah!$P2848:P17846,summary!D2848,olah!$S2848:S17846,"Late")</f>
        <v>0</v>
      </c>
      <c r="J2848">
        <f>COUNTIFS(olah!$Q$2:Q17846,summary!A2848,olah!$B$2:B17846,summary!B2848,olah!$S$2:S17846,"Late")</f>
        <v>0</v>
      </c>
      <c r="K2848">
        <f t="shared" si="44"/>
        <v>10</v>
      </c>
      <c r="L2848">
        <f>COUNTIFS(olah!$Q2848:Q17846,summary!A2848,olah!$B2848:B17846,summary!B2848,olah!$N2848:N17846,summary!C2848,olah!$P2848:P17846,summary!D2848,olah!$T2848:T17846,"On Time CO")</f>
        <v>1</v>
      </c>
      <c r="M2848">
        <f>COUNTIFS(olah!$Q$2:Q17846,summary!A2848,olah!$B$2:B17846,summary!B2848,olah!$T$2:T17846,"On Time CO")</f>
        <v>20</v>
      </c>
      <c r="N2848">
        <f>COUNTIFS(olah!$Q2848:Q17846,summary!A2848,olah!$B2848:B17846,summary!B2848,olah!$N2848:N17846,summary!C2848,olah!$P2848:P17846,summary!D2848,olah!$T2848:T17846,"Overtime")</f>
        <v>0</v>
      </c>
      <c r="O2848">
        <f>COUNTIFS(olah!$Q$2:Q17846,summary!A2848,olah!$B$2:B17846,summary!B2848,olah!$T$2:T17846,"Overtime")</f>
        <v>0</v>
      </c>
      <c r="P2848">
        <f>COUNTIFS(olah!$Q2848:Q17846,summary!A2848,olah!$B2848:B17846,summary!B2848,olah!$N2848:N17846,summary!C2848,olah!$P2848:P17846,summary!D2848,olah!$T2848:T17846,"Early")</f>
        <v>0</v>
      </c>
      <c r="Q2848">
        <f>COUNTIFS(olah!$Q$2:Q17846,summary!A2848,olah!$B$2:B17846,summary!B2848,olah!$T$2:T17846,"Early")</f>
        <v>0</v>
      </c>
      <c r="R2848">
        <f>COUNTIFS(olah!$Q2848:Q17846,summary!A2848,olah!$B2848:B17846,summary!B2848,olah!$N2848:N17846,summary!C2848,olah!$P2848:P17846,summary!D2848,olah!$T2848:T17846,"NA CO")</f>
        <v>0</v>
      </c>
      <c r="S2848">
        <f>COUNTIFS(olah!$Q$2:Q17846,summary!A2848,olah!$B$2:B17846,summary!B2848,olah!$T$2:T17846,"NA CO")</f>
        <v>1</v>
      </c>
      <c r="T2848" t="str">
        <f>olah!R2848</f>
        <v>Daily Journey</v>
      </c>
      <c r="U2848" t="str">
        <f>IF(T2848="Permit", olah!T2848, "No Permit")</f>
        <v>No Permit</v>
      </c>
    </row>
    <row r="2849" spans="1:21" hidden="1" x14ac:dyDescent="0.3">
      <c r="A2849" s="23">
        <v>44561</v>
      </c>
      <c r="B2849" t="s">
        <v>699</v>
      </c>
      <c r="C2849" t="s">
        <v>28</v>
      </c>
      <c r="D2849" t="s">
        <v>11610</v>
      </c>
      <c r="E2849" t="str">
        <f>VLOOKUP(B2849,olah!$B:$P,2,0)</f>
        <v>2021-12-01</v>
      </c>
      <c r="F2849">
        <f>COUNTIFS(parameter!$J$4:$J$34,summary!A2849,parameter!$I$4:$I$34,"&gt;="&amp;summary!$E2849)</f>
        <v>31</v>
      </c>
      <c r="G2849">
        <f>COUNTIFS(olah!$Q2849:Q17847,summary!A2849,olah!$B2849:B17847,summary!B2849,olah!$N2849:N17847,summary!C2849,olah!$P2849:P17847,summary!D2849,olah!$S2849:S17847,"On Time")</f>
        <v>1</v>
      </c>
      <c r="H2849">
        <f>COUNTIFS(olah!$Q$2:Q17847,summary!A2849,olah!$B$2:B17847,summary!B2849,olah!$S$2:S17847,"On Time")</f>
        <v>21</v>
      </c>
      <c r="I2849">
        <f>COUNTIFS(olah!$Q2849:Q17847,summary!A2849,olah!$B2849:B17847,summary!B2849,olah!$N2849:N17847,summary!C2849,olah!$P2849:P17847,summary!D2849,olah!$S2849:S17847,"Late")</f>
        <v>0</v>
      </c>
      <c r="J2849">
        <f>COUNTIFS(olah!$Q$2:Q17847,summary!A2849,olah!$B$2:B17847,summary!B2849,olah!$S$2:S17847,"Late")</f>
        <v>0</v>
      </c>
      <c r="K2849">
        <f t="shared" si="44"/>
        <v>10</v>
      </c>
      <c r="L2849">
        <f>COUNTIFS(olah!$Q2849:Q17847,summary!A2849,olah!$B2849:B17847,summary!B2849,olah!$N2849:N17847,summary!C2849,olah!$P2849:P17847,summary!D2849,olah!$T2849:T17847,"On Time CO")</f>
        <v>1</v>
      </c>
      <c r="M2849">
        <f>COUNTIFS(olah!$Q$2:Q17847,summary!A2849,olah!$B$2:B17847,summary!B2849,olah!$T$2:T17847,"On Time CO")</f>
        <v>20</v>
      </c>
      <c r="N2849">
        <f>COUNTIFS(olah!$Q2849:Q17847,summary!A2849,olah!$B2849:B17847,summary!B2849,olah!$N2849:N17847,summary!C2849,olah!$P2849:P17847,summary!D2849,olah!$T2849:T17847,"Overtime")</f>
        <v>0</v>
      </c>
      <c r="O2849">
        <f>COUNTIFS(olah!$Q$2:Q17847,summary!A2849,olah!$B$2:B17847,summary!B2849,olah!$T$2:T17847,"Overtime")</f>
        <v>0</v>
      </c>
      <c r="P2849">
        <f>COUNTIFS(olah!$Q2849:Q17847,summary!A2849,olah!$B2849:B17847,summary!B2849,olah!$N2849:N17847,summary!C2849,olah!$P2849:P17847,summary!D2849,olah!$T2849:T17847,"Early")</f>
        <v>0</v>
      </c>
      <c r="Q2849">
        <f>COUNTIFS(olah!$Q$2:Q17847,summary!A2849,olah!$B$2:B17847,summary!B2849,olah!$T$2:T17847,"Early")</f>
        <v>0</v>
      </c>
      <c r="R2849">
        <f>COUNTIFS(olah!$Q2849:Q17847,summary!A2849,olah!$B2849:B17847,summary!B2849,olah!$N2849:N17847,summary!C2849,olah!$P2849:P17847,summary!D2849,olah!$T2849:T17847,"NA CO")</f>
        <v>0</v>
      </c>
      <c r="S2849">
        <f>COUNTIFS(olah!$Q$2:Q17847,summary!A2849,olah!$B$2:B17847,summary!B2849,olah!$T$2:T17847,"NA CO")</f>
        <v>1</v>
      </c>
      <c r="T2849" t="str">
        <f>olah!R2849</f>
        <v>Attendance</v>
      </c>
      <c r="U2849" t="str">
        <f>IF(T2849="Permit", olah!T2849, "No Permit")</f>
        <v>No Permit</v>
      </c>
    </row>
    <row r="2850" spans="1:21" hidden="1" x14ac:dyDescent="0.3">
      <c r="A2850" s="23">
        <v>44561</v>
      </c>
      <c r="B2850" t="s">
        <v>699</v>
      </c>
      <c r="C2850" t="s">
        <v>1710</v>
      </c>
      <c r="D2850" t="s">
        <v>9025</v>
      </c>
      <c r="E2850" t="str">
        <f>VLOOKUP(B2850,olah!$B:$P,2,0)</f>
        <v>2021-12-01</v>
      </c>
      <c r="F2850">
        <f>COUNTIFS(parameter!$J$4:$J$34,summary!A2850,parameter!$I$4:$I$34,"&gt;="&amp;summary!$E2850)</f>
        <v>31</v>
      </c>
      <c r="G2850">
        <f>COUNTIFS(olah!$Q2850:Q17848,summary!A2850,olah!$B2850:B17848,summary!B2850,olah!$N2850:N17848,summary!C2850,olah!$P2850:P17848,summary!D2850,olah!$S2850:S17848,"On Time")</f>
        <v>1</v>
      </c>
      <c r="H2850">
        <f>COUNTIFS(olah!$Q$2:Q17848,summary!A2850,olah!$B$2:B17848,summary!B2850,olah!$S$2:S17848,"On Time")</f>
        <v>21</v>
      </c>
      <c r="I2850">
        <f>COUNTIFS(olah!$Q2850:Q17848,summary!A2850,olah!$B2850:B17848,summary!B2850,olah!$N2850:N17848,summary!C2850,olah!$P2850:P17848,summary!D2850,olah!$S2850:S17848,"Late")</f>
        <v>0</v>
      </c>
      <c r="J2850">
        <f>COUNTIFS(olah!$Q$2:Q17848,summary!A2850,olah!$B$2:B17848,summary!B2850,olah!$S$2:S17848,"Late")</f>
        <v>0</v>
      </c>
      <c r="K2850">
        <f t="shared" si="44"/>
        <v>10</v>
      </c>
      <c r="L2850">
        <f>COUNTIFS(olah!$Q2850:Q17848,summary!A2850,olah!$B2850:B17848,summary!B2850,olah!$N2850:N17848,summary!C2850,olah!$P2850:P17848,summary!D2850,olah!$T2850:T17848,"On Time CO")</f>
        <v>1</v>
      </c>
      <c r="M2850">
        <f>COUNTIFS(olah!$Q$2:Q17848,summary!A2850,olah!$B$2:B17848,summary!B2850,olah!$T$2:T17848,"On Time CO")</f>
        <v>20</v>
      </c>
      <c r="N2850">
        <f>COUNTIFS(olah!$Q2850:Q17848,summary!A2850,olah!$B2850:B17848,summary!B2850,olah!$N2850:N17848,summary!C2850,olah!$P2850:P17848,summary!D2850,olah!$T2850:T17848,"Overtime")</f>
        <v>0</v>
      </c>
      <c r="O2850">
        <f>COUNTIFS(olah!$Q$2:Q17848,summary!A2850,olah!$B$2:B17848,summary!B2850,olah!$T$2:T17848,"Overtime")</f>
        <v>0</v>
      </c>
      <c r="P2850">
        <f>COUNTIFS(olah!$Q2850:Q17848,summary!A2850,olah!$B2850:B17848,summary!B2850,olah!$N2850:N17848,summary!C2850,olah!$P2850:P17848,summary!D2850,olah!$T2850:T17848,"Early")</f>
        <v>0</v>
      </c>
      <c r="Q2850">
        <f>COUNTIFS(olah!$Q$2:Q17848,summary!A2850,olah!$B$2:B17848,summary!B2850,olah!$T$2:T17848,"Early")</f>
        <v>0</v>
      </c>
      <c r="R2850">
        <f>COUNTIFS(olah!$Q2850:Q17848,summary!A2850,olah!$B2850:B17848,summary!B2850,olah!$N2850:N17848,summary!C2850,olah!$P2850:P17848,summary!D2850,olah!$T2850:T17848,"NA CO")</f>
        <v>0</v>
      </c>
      <c r="S2850">
        <f>COUNTIFS(olah!$Q$2:Q17848,summary!A2850,olah!$B$2:B17848,summary!B2850,olah!$T$2:T17848,"NA CO")</f>
        <v>1</v>
      </c>
      <c r="T2850" t="str">
        <f>olah!R2850</f>
        <v>Daily Journey</v>
      </c>
      <c r="U2850" t="str">
        <f>IF(T2850="Permit", olah!T2850, "No Permit")</f>
        <v>No Permit</v>
      </c>
    </row>
    <row r="2851" spans="1:21" hidden="1" x14ac:dyDescent="0.3">
      <c r="A2851" s="23">
        <v>44561</v>
      </c>
      <c r="B2851" t="s">
        <v>699</v>
      </c>
      <c r="C2851" t="s">
        <v>28</v>
      </c>
      <c r="D2851" t="s">
        <v>10214</v>
      </c>
      <c r="E2851" t="str">
        <f>VLOOKUP(B2851,olah!$B:$P,2,0)</f>
        <v>2021-12-01</v>
      </c>
      <c r="F2851">
        <f>COUNTIFS(parameter!$J$4:$J$34,summary!A2851,parameter!$I$4:$I$34,"&gt;="&amp;summary!$E2851)</f>
        <v>31</v>
      </c>
      <c r="G2851">
        <f>COUNTIFS(olah!$Q2851:Q17849,summary!A2851,olah!$B2851:B17849,summary!B2851,olah!$N2851:N17849,summary!C2851,olah!$P2851:P17849,summary!D2851,olah!$S2851:S17849,"On Time")</f>
        <v>1</v>
      </c>
      <c r="H2851">
        <f>COUNTIFS(olah!$Q$2:Q17849,summary!A2851,olah!$B$2:B17849,summary!B2851,olah!$S$2:S17849,"On Time")</f>
        <v>21</v>
      </c>
      <c r="I2851">
        <f>COUNTIFS(olah!$Q2851:Q17849,summary!A2851,olah!$B2851:B17849,summary!B2851,olah!$N2851:N17849,summary!C2851,olah!$P2851:P17849,summary!D2851,olah!$S2851:S17849,"Late")</f>
        <v>0</v>
      </c>
      <c r="J2851">
        <f>COUNTIFS(olah!$Q$2:Q17849,summary!A2851,olah!$B$2:B17849,summary!B2851,olah!$S$2:S17849,"Late")</f>
        <v>0</v>
      </c>
      <c r="K2851">
        <f t="shared" si="44"/>
        <v>10</v>
      </c>
      <c r="L2851">
        <f>COUNTIFS(olah!$Q2851:Q17849,summary!A2851,olah!$B2851:B17849,summary!B2851,olah!$N2851:N17849,summary!C2851,olah!$P2851:P17849,summary!D2851,olah!$T2851:T17849,"On Time CO")</f>
        <v>1</v>
      </c>
      <c r="M2851">
        <f>COUNTIFS(olah!$Q$2:Q17849,summary!A2851,olah!$B$2:B17849,summary!B2851,olah!$T$2:T17849,"On Time CO")</f>
        <v>20</v>
      </c>
      <c r="N2851">
        <f>COUNTIFS(olah!$Q2851:Q17849,summary!A2851,olah!$B2851:B17849,summary!B2851,olah!$N2851:N17849,summary!C2851,olah!$P2851:P17849,summary!D2851,olah!$T2851:T17849,"Overtime")</f>
        <v>0</v>
      </c>
      <c r="O2851">
        <f>COUNTIFS(olah!$Q$2:Q17849,summary!A2851,olah!$B$2:B17849,summary!B2851,olah!$T$2:T17849,"Overtime")</f>
        <v>0</v>
      </c>
      <c r="P2851">
        <f>COUNTIFS(olah!$Q2851:Q17849,summary!A2851,olah!$B2851:B17849,summary!B2851,olah!$N2851:N17849,summary!C2851,olah!$P2851:P17849,summary!D2851,olah!$T2851:T17849,"Early")</f>
        <v>0</v>
      </c>
      <c r="Q2851">
        <f>COUNTIFS(olah!$Q$2:Q17849,summary!A2851,olah!$B$2:B17849,summary!B2851,olah!$T$2:T17849,"Early")</f>
        <v>0</v>
      </c>
      <c r="R2851">
        <f>COUNTIFS(olah!$Q2851:Q17849,summary!A2851,olah!$B2851:B17849,summary!B2851,olah!$N2851:N17849,summary!C2851,olah!$P2851:P17849,summary!D2851,olah!$T2851:T17849,"NA CO")</f>
        <v>0</v>
      </c>
      <c r="S2851">
        <f>COUNTIFS(olah!$Q$2:Q17849,summary!A2851,olah!$B$2:B17849,summary!B2851,olah!$T$2:T17849,"NA CO")</f>
        <v>1</v>
      </c>
      <c r="T2851" t="str">
        <f>olah!R2851</f>
        <v>Attendance</v>
      </c>
      <c r="U2851" t="str">
        <f>IF(T2851="Permit", olah!T2851, "No Permit")</f>
        <v>No Permit</v>
      </c>
    </row>
    <row r="2852" spans="1:21" hidden="1" x14ac:dyDescent="0.3">
      <c r="A2852" s="23">
        <v>44561</v>
      </c>
      <c r="B2852" t="s">
        <v>705</v>
      </c>
      <c r="C2852" t="s">
        <v>214</v>
      </c>
      <c r="D2852" t="s">
        <v>1390</v>
      </c>
      <c r="E2852" t="str">
        <f>VLOOKUP(B2852,olah!$B:$P,2,0)</f>
        <v>2021-12-01</v>
      </c>
      <c r="F2852">
        <f>COUNTIFS(parameter!$J$4:$J$34,summary!A2852,parameter!$I$4:$I$34,"&gt;="&amp;summary!$E2852)</f>
        <v>31</v>
      </c>
      <c r="G2852">
        <f>COUNTIFS(olah!$Q2852:Q17850,summary!A2852,olah!$B2852:B17850,summary!B2852,olah!$N2852:N17850,summary!C2852,olah!$P2852:P17850,summary!D2852,olah!$S2852:S17850,"On Time")</f>
        <v>0</v>
      </c>
      <c r="H2852">
        <f>COUNTIFS(olah!$Q$2:Q17850,summary!A2852,olah!$B$2:B17850,summary!B2852,olah!$S$2:S17850,"On Time")</f>
        <v>19</v>
      </c>
      <c r="I2852">
        <f>COUNTIFS(olah!$Q2852:Q17850,summary!A2852,olah!$B2852:B17850,summary!B2852,olah!$N2852:N17850,summary!C2852,olah!$P2852:P17850,summary!D2852,olah!$S2852:S17850,"Late")</f>
        <v>1</v>
      </c>
      <c r="J2852">
        <f>COUNTIFS(olah!$Q$2:Q17850,summary!A2852,olah!$B$2:B17850,summary!B2852,olah!$S$2:S17850,"Late")</f>
        <v>4</v>
      </c>
      <c r="K2852">
        <f t="shared" si="44"/>
        <v>7</v>
      </c>
      <c r="L2852">
        <f>COUNTIFS(olah!$Q2852:Q17850,summary!A2852,olah!$B2852:B17850,summary!B2852,olah!$N2852:N17850,summary!C2852,olah!$P2852:P17850,summary!D2852,olah!$T2852:T17850,"On Time CO")</f>
        <v>1</v>
      </c>
      <c r="M2852">
        <f>COUNTIFS(olah!$Q$2:Q17850,summary!A2852,olah!$B$2:B17850,summary!B2852,olah!$T$2:T17850,"On Time CO")</f>
        <v>22</v>
      </c>
      <c r="N2852">
        <f>COUNTIFS(olah!$Q2852:Q17850,summary!A2852,olah!$B2852:B17850,summary!B2852,olah!$N2852:N17850,summary!C2852,olah!$P2852:P17850,summary!D2852,olah!$T2852:T17850,"Overtime")</f>
        <v>0</v>
      </c>
      <c r="O2852">
        <f>COUNTIFS(olah!$Q$2:Q17850,summary!A2852,olah!$B$2:B17850,summary!B2852,olah!$T$2:T17850,"Overtime")</f>
        <v>0</v>
      </c>
      <c r="P2852">
        <f>COUNTIFS(olah!$Q2852:Q17850,summary!A2852,olah!$B2852:B17850,summary!B2852,olah!$N2852:N17850,summary!C2852,olah!$P2852:P17850,summary!D2852,olah!$T2852:T17850,"Early")</f>
        <v>0</v>
      </c>
      <c r="Q2852">
        <f>COUNTIFS(olah!$Q$2:Q17850,summary!A2852,olah!$B$2:B17850,summary!B2852,olah!$T$2:T17850,"Early")</f>
        <v>0</v>
      </c>
      <c r="R2852">
        <f>COUNTIFS(olah!$Q2852:Q17850,summary!A2852,olah!$B2852:B17850,summary!B2852,olah!$N2852:N17850,summary!C2852,olah!$P2852:P17850,summary!D2852,olah!$T2852:T17850,"NA CO")</f>
        <v>0</v>
      </c>
      <c r="S2852">
        <f>COUNTIFS(olah!$Q$2:Q17850,summary!A2852,olah!$B$2:B17850,summary!B2852,olah!$T$2:T17850,"NA CO")</f>
        <v>1</v>
      </c>
      <c r="T2852" t="str">
        <f>olah!R2852</f>
        <v>Attendance</v>
      </c>
      <c r="U2852" t="str">
        <f>IF(T2852="Permit", olah!T2852, "No Permit")</f>
        <v>No Permit</v>
      </c>
    </row>
    <row r="2853" spans="1:21" hidden="1" x14ac:dyDescent="0.3">
      <c r="A2853" s="23">
        <v>44561</v>
      </c>
      <c r="B2853" t="s">
        <v>705</v>
      </c>
      <c r="C2853" t="s">
        <v>214</v>
      </c>
      <c r="D2853" t="s">
        <v>5935</v>
      </c>
      <c r="E2853" t="str">
        <f>VLOOKUP(B2853,olah!$B:$P,2,0)</f>
        <v>2021-12-01</v>
      </c>
      <c r="F2853">
        <f>COUNTIFS(parameter!$J$4:$J$34,summary!A2853,parameter!$I$4:$I$34,"&gt;="&amp;summary!$E2853)</f>
        <v>31</v>
      </c>
      <c r="G2853">
        <f>COUNTIFS(olah!$Q2853:Q17851,summary!A2853,olah!$B2853:B17851,summary!B2853,olah!$N2853:N17851,summary!C2853,olah!$P2853:P17851,summary!D2853,olah!$S2853:S17851,"On Time")</f>
        <v>1</v>
      </c>
      <c r="H2853">
        <f>COUNTIFS(olah!$Q$2:Q17851,summary!A2853,olah!$B$2:B17851,summary!B2853,olah!$S$2:S17851,"On Time")</f>
        <v>19</v>
      </c>
      <c r="I2853">
        <f>COUNTIFS(olah!$Q2853:Q17851,summary!A2853,olah!$B2853:B17851,summary!B2853,olah!$N2853:N17851,summary!C2853,olah!$P2853:P17851,summary!D2853,olah!$S2853:S17851,"Late")</f>
        <v>0</v>
      </c>
      <c r="J2853">
        <f>COUNTIFS(olah!$Q$2:Q17851,summary!A2853,olah!$B$2:B17851,summary!B2853,olah!$S$2:S17851,"Late")</f>
        <v>4</v>
      </c>
      <c r="K2853">
        <f t="shared" si="44"/>
        <v>8</v>
      </c>
      <c r="L2853">
        <f>COUNTIFS(olah!$Q2853:Q17851,summary!A2853,olah!$B2853:B17851,summary!B2853,olah!$N2853:N17851,summary!C2853,olah!$P2853:P17851,summary!D2853,olah!$T2853:T17851,"On Time CO")</f>
        <v>1</v>
      </c>
      <c r="M2853">
        <f>COUNTIFS(olah!$Q$2:Q17851,summary!A2853,olah!$B$2:B17851,summary!B2853,olah!$T$2:T17851,"On Time CO")</f>
        <v>22</v>
      </c>
      <c r="N2853">
        <f>COUNTIFS(olah!$Q2853:Q17851,summary!A2853,olah!$B2853:B17851,summary!B2853,olah!$N2853:N17851,summary!C2853,olah!$P2853:P17851,summary!D2853,olah!$T2853:T17851,"Overtime")</f>
        <v>0</v>
      </c>
      <c r="O2853">
        <f>COUNTIFS(olah!$Q$2:Q17851,summary!A2853,olah!$B$2:B17851,summary!B2853,olah!$T$2:T17851,"Overtime")</f>
        <v>0</v>
      </c>
      <c r="P2853">
        <f>COUNTIFS(olah!$Q2853:Q17851,summary!A2853,olah!$B2853:B17851,summary!B2853,olah!$N2853:N17851,summary!C2853,olah!$P2853:P17851,summary!D2853,olah!$T2853:T17851,"Early")</f>
        <v>0</v>
      </c>
      <c r="Q2853">
        <f>COUNTIFS(olah!$Q$2:Q17851,summary!A2853,olah!$B$2:B17851,summary!B2853,olah!$T$2:T17851,"Early")</f>
        <v>0</v>
      </c>
      <c r="R2853">
        <f>COUNTIFS(olah!$Q2853:Q17851,summary!A2853,olah!$B2853:B17851,summary!B2853,olah!$N2853:N17851,summary!C2853,olah!$P2853:P17851,summary!D2853,olah!$T2853:T17851,"NA CO")</f>
        <v>0</v>
      </c>
      <c r="S2853">
        <f>COUNTIFS(olah!$Q$2:Q17851,summary!A2853,olah!$B$2:B17851,summary!B2853,olah!$T$2:T17851,"NA CO")</f>
        <v>1</v>
      </c>
      <c r="T2853" t="str">
        <f>olah!R2853</f>
        <v>Attendance</v>
      </c>
      <c r="U2853" t="str">
        <f>IF(T2853="Permit", olah!T2853, "No Permit")</f>
        <v>No Permit</v>
      </c>
    </row>
    <row r="2854" spans="1:21" hidden="1" x14ac:dyDescent="0.3">
      <c r="A2854" s="23">
        <v>44561</v>
      </c>
      <c r="B2854" t="s">
        <v>705</v>
      </c>
      <c r="C2854" t="s">
        <v>214</v>
      </c>
      <c r="D2854" t="s">
        <v>11600</v>
      </c>
      <c r="E2854" t="str">
        <f>VLOOKUP(B2854,olah!$B:$P,2,0)</f>
        <v>2021-12-01</v>
      </c>
      <c r="F2854">
        <f>COUNTIFS(parameter!$J$4:$J$34,summary!A2854,parameter!$I$4:$I$34,"&gt;="&amp;summary!$E2854)</f>
        <v>31</v>
      </c>
      <c r="G2854">
        <f>COUNTIFS(olah!$Q2854:Q17852,summary!A2854,olah!$B2854:B17852,summary!B2854,olah!$N2854:N17852,summary!C2854,olah!$P2854:P17852,summary!D2854,olah!$S2854:S17852,"On Time")</f>
        <v>1</v>
      </c>
      <c r="H2854">
        <f>COUNTIFS(olah!$Q$2:Q17852,summary!A2854,olah!$B$2:B17852,summary!B2854,olah!$S$2:S17852,"On Time")</f>
        <v>19</v>
      </c>
      <c r="I2854">
        <f>COUNTIFS(olah!$Q2854:Q17852,summary!A2854,olah!$B2854:B17852,summary!B2854,olah!$N2854:N17852,summary!C2854,olah!$P2854:P17852,summary!D2854,olah!$S2854:S17852,"Late")</f>
        <v>0</v>
      </c>
      <c r="J2854">
        <f>COUNTIFS(olah!$Q$2:Q17852,summary!A2854,olah!$B$2:B17852,summary!B2854,olah!$S$2:S17852,"Late")</f>
        <v>4</v>
      </c>
      <c r="K2854">
        <f t="shared" si="44"/>
        <v>8</v>
      </c>
      <c r="L2854">
        <f>COUNTIFS(olah!$Q2854:Q17852,summary!A2854,olah!$B2854:B17852,summary!B2854,olah!$N2854:N17852,summary!C2854,olah!$P2854:P17852,summary!D2854,olah!$T2854:T17852,"On Time CO")</f>
        <v>1</v>
      </c>
      <c r="M2854">
        <f>COUNTIFS(olah!$Q$2:Q17852,summary!A2854,olah!$B$2:B17852,summary!B2854,olah!$T$2:T17852,"On Time CO")</f>
        <v>22</v>
      </c>
      <c r="N2854">
        <f>COUNTIFS(olah!$Q2854:Q17852,summary!A2854,olah!$B2854:B17852,summary!B2854,olah!$N2854:N17852,summary!C2854,olah!$P2854:P17852,summary!D2854,olah!$T2854:T17852,"Overtime")</f>
        <v>0</v>
      </c>
      <c r="O2854">
        <f>COUNTIFS(olah!$Q$2:Q17852,summary!A2854,olah!$B$2:B17852,summary!B2854,olah!$T$2:T17852,"Overtime")</f>
        <v>0</v>
      </c>
      <c r="P2854">
        <f>COUNTIFS(olah!$Q2854:Q17852,summary!A2854,olah!$B2854:B17852,summary!B2854,olah!$N2854:N17852,summary!C2854,olah!$P2854:P17852,summary!D2854,olah!$T2854:T17852,"Early")</f>
        <v>0</v>
      </c>
      <c r="Q2854">
        <f>COUNTIFS(olah!$Q$2:Q17852,summary!A2854,olah!$B$2:B17852,summary!B2854,olah!$T$2:T17852,"Early")</f>
        <v>0</v>
      </c>
      <c r="R2854">
        <f>COUNTIFS(olah!$Q2854:Q17852,summary!A2854,olah!$B2854:B17852,summary!B2854,olah!$N2854:N17852,summary!C2854,olah!$P2854:P17852,summary!D2854,olah!$T2854:T17852,"NA CO")</f>
        <v>0</v>
      </c>
      <c r="S2854">
        <f>COUNTIFS(olah!$Q$2:Q17852,summary!A2854,olah!$B$2:B17852,summary!B2854,olah!$T$2:T17852,"NA CO")</f>
        <v>1</v>
      </c>
      <c r="T2854" t="str">
        <f>olah!R2854</f>
        <v>Attendance</v>
      </c>
      <c r="U2854" t="str">
        <f>IF(T2854="Permit", olah!T2854, "No Permit")</f>
        <v>No Permit</v>
      </c>
    </row>
    <row r="2855" spans="1:21" hidden="1" x14ac:dyDescent="0.3">
      <c r="A2855" s="23">
        <v>44561</v>
      </c>
      <c r="B2855" t="s">
        <v>705</v>
      </c>
      <c r="C2855" t="s">
        <v>214</v>
      </c>
      <c r="D2855" t="s">
        <v>11601</v>
      </c>
      <c r="E2855" t="str">
        <f>VLOOKUP(B2855,olah!$B:$P,2,0)</f>
        <v>2021-12-01</v>
      </c>
      <c r="F2855">
        <f>COUNTIFS(parameter!$J$4:$J$34,summary!A2855,parameter!$I$4:$I$34,"&gt;="&amp;summary!$E2855)</f>
        <v>31</v>
      </c>
      <c r="G2855">
        <f>COUNTIFS(olah!$Q2855:Q17853,summary!A2855,olah!$B2855:B17853,summary!B2855,olah!$N2855:N17853,summary!C2855,olah!$P2855:P17853,summary!D2855,olah!$S2855:S17853,"On Time")</f>
        <v>1</v>
      </c>
      <c r="H2855">
        <f>COUNTIFS(olah!$Q$2:Q17853,summary!A2855,olah!$B$2:B17853,summary!B2855,olah!$S$2:S17853,"On Time")</f>
        <v>19</v>
      </c>
      <c r="I2855">
        <f>COUNTIFS(olah!$Q2855:Q17853,summary!A2855,olah!$B2855:B17853,summary!B2855,olah!$N2855:N17853,summary!C2855,olah!$P2855:P17853,summary!D2855,olah!$S2855:S17853,"Late")</f>
        <v>0</v>
      </c>
      <c r="J2855">
        <f>COUNTIFS(olah!$Q$2:Q17853,summary!A2855,olah!$B$2:B17853,summary!B2855,olah!$S$2:S17853,"Late")</f>
        <v>4</v>
      </c>
      <c r="K2855">
        <f t="shared" si="44"/>
        <v>8</v>
      </c>
      <c r="L2855">
        <f>COUNTIFS(olah!$Q2855:Q17853,summary!A2855,olah!$B2855:B17853,summary!B2855,olah!$N2855:N17853,summary!C2855,olah!$P2855:P17853,summary!D2855,olah!$T2855:T17853,"On Time CO")</f>
        <v>1</v>
      </c>
      <c r="M2855">
        <f>COUNTIFS(olah!$Q$2:Q17853,summary!A2855,olah!$B$2:B17853,summary!B2855,olah!$T$2:T17853,"On Time CO")</f>
        <v>22</v>
      </c>
      <c r="N2855">
        <f>COUNTIFS(olah!$Q2855:Q17853,summary!A2855,olah!$B2855:B17853,summary!B2855,olah!$N2855:N17853,summary!C2855,olah!$P2855:P17853,summary!D2855,olah!$T2855:T17853,"Overtime")</f>
        <v>0</v>
      </c>
      <c r="O2855">
        <f>COUNTIFS(olah!$Q$2:Q17853,summary!A2855,olah!$B$2:B17853,summary!B2855,olah!$T$2:T17853,"Overtime")</f>
        <v>0</v>
      </c>
      <c r="P2855">
        <f>COUNTIFS(olah!$Q2855:Q17853,summary!A2855,olah!$B2855:B17853,summary!B2855,olah!$N2855:N17853,summary!C2855,olah!$P2855:P17853,summary!D2855,olah!$T2855:T17853,"Early")</f>
        <v>0</v>
      </c>
      <c r="Q2855">
        <f>COUNTIFS(olah!$Q$2:Q17853,summary!A2855,olah!$B$2:B17853,summary!B2855,olah!$T$2:T17853,"Early")</f>
        <v>0</v>
      </c>
      <c r="R2855">
        <f>COUNTIFS(olah!$Q2855:Q17853,summary!A2855,olah!$B2855:B17853,summary!B2855,olah!$N2855:N17853,summary!C2855,olah!$P2855:P17853,summary!D2855,olah!$T2855:T17853,"NA CO")</f>
        <v>0</v>
      </c>
      <c r="S2855">
        <f>COUNTIFS(olah!$Q$2:Q17853,summary!A2855,olah!$B$2:B17853,summary!B2855,olah!$T$2:T17853,"NA CO")</f>
        <v>1</v>
      </c>
      <c r="T2855" t="str">
        <f>olah!R2855</f>
        <v>Attendance</v>
      </c>
      <c r="U2855" t="str">
        <f>IF(T2855="Permit", olah!T2855, "No Permit")</f>
        <v>No Permit</v>
      </c>
    </row>
    <row r="2856" spans="1:21" hidden="1" x14ac:dyDescent="0.3">
      <c r="A2856" s="23">
        <v>44561</v>
      </c>
      <c r="B2856" t="s">
        <v>705</v>
      </c>
      <c r="C2856" t="s">
        <v>214</v>
      </c>
      <c r="D2856" t="s">
        <v>5936</v>
      </c>
      <c r="E2856" t="str">
        <f>VLOOKUP(B2856,olah!$B:$P,2,0)</f>
        <v>2021-12-01</v>
      </c>
      <c r="F2856">
        <f>COUNTIFS(parameter!$J$4:$J$34,summary!A2856,parameter!$I$4:$I$34,"&gt;="&amp;summary!$E2856)</f>
        <v>31</v>
      </c>
      <c r="G2856">
        <f>COUNTIFS(olah!$Q2856:Q17854,summary!A2856,olah!$B2856:B17854,summary!B2856,olah!$N2856:N17854,summary!C2856,olah!$P2856:P17854,summary!D2856,olah!$S2856:S17854,"On Time")</f>
        <v>1</v>
      </c>
      <c r="H2856">
        <f>COUNTIFS(olah!$Q$2:Q17854,summary!A2856,olah!$B$2:B17854,summary!B2856,olah!$S$2:S17854,"On Time")</f>
        <v>19</v>
      </c>
      <c r="I2856">
        <f>COUNTIFS(olah!$Q2856:Q17854,summary!A2856,olah!$B2856:B17854,summary!B2856,olah!$N2856:N17854,summary!C2856,olah!$P2856:P17854,summary!D2856,olah!$S2856:S17854,"Late")</f>
        <v>0</v>
      </c>
      <c r="J2856">
        <f>COUNTIFS(olah!$Q$2:Q17854,summary!A2856,olah!$B$2:B17854,summary!B2856,olah!$S$2:S17854,"Late")</f>
        <v>4</v>
      </c>
      <c r="K2856">
        <f t="shared" si="44"/>
        <v>8</v>
      </c>
      <c r="L2856">
        <f>COUNTIFS(olah!$Q2856:Q17854,summary!A2856,olah!$B2856:B17854,summary!B2856,olah!$N2856:N17854,summary!C2856,olah!$P2856:P17854,summary!D2856,olah!$T2856:T17854,"On Time CO")</f>
        <v>1</v>
      </c>
      <c r="M2856">
        <f>COUNTIFS(olah!$Q$2:Q17854,summary!A2856,olah!$B$2:B17854,summary!B2856,olah!$T$2:T17854,"On Time CO")</f>
        <v>22</v>
      </c>
      <c r="N2856">
        <f>COUNTIFS(olah!$Q2856:Q17854,summary!A2856,olah!$B2856:B17854,summary!B2856,olah!$N2856:N17854,summary!C2856,olah!$P2856:P17854,summary!D2856,olah!$T2856:T17854,"Overtime")</f>
        <v>0</v>
      </c>
      <c r="O2856">
        <f>COUNTIFS(olah!$Q$2:Q17854,summary!A2856,olah!$B$2:B17854,summary!B2856,olah!$T$2:T17854,"Overtime")</f>
        <v>0</v>
      </c>
      <c r="P2856">
        <f>COUNTIFS(olah!$Q2856:Q17854,summary!A2856,olah!$B2856:B17854,summary!B2856,olah!$N2856:N17854,summary!C2856,olah!$P2856:P17854,summary!D2856,olah!$T2856:T17854,"Early")</f>
        <v>0</v>
      </c>
      <c r="Q2856">
        <f>COUNTIFS(olah!$Q$2:Q17854,summary!A2856,olah!$B$2:B17854,summary!B2856,olah!$T$2:T17854,"Early")</f>
        <v>0</v>
      </c>
      <c r="R2856">
        <f>COUNTIFS(olah!$Q2856:Q17854,summary!A2856,olah!$B2856:B17854,summary!B2856,olah!$N2856:N17854,summary!C2856,olah!$P2856:P17854,summary!D2856,olah!$T2856:T17854,"NA CO")</f>
        <v>0</v>
      </c>
      <c r="S2856">
        <f>COUNTIFS(olah!$Q$2:Q17854,summary!A2856,olah!$B$2:B17854,summary!B2856,olah!$T$2:T17854,"NA CO")</f>
        <v>1</v>
      </c>
      <c r="T2856" t="str">
        <f>olah!R2856</f>
        <v>Attendance</v>
      </c>
      <c r="U2856" t="str">
        <f>IF(T2856="Permit", olah!T2856, "No Permit")</f>
        <v>No Permit</v>
      </c>
    </row>
    <row r="2857" spans="1:21" hidden="1" x14ac:dyDescent="0.3">
      <c r="A2857" s="23">
        <v>44561</v>
      </c>
      <c r="B2857" t="s">
        <v>705</v>
      </c>
      <c r="C2857" t="s">
        <v>214</v>
      </c>
      <c r="D2857" t="s">
        <v>6082</v>
      </c>
      <c r="E2857" t="str">
        <f>VLOOKUP(B2857,olah!$B:$P,2,0)</f>
        <v>2021-12-01</v>
      </c>
      <c r="F2857">
        <f>COUNTIFS(parameter!$J$4:$J$34,summary!A2857,parameter!$I$4:$I$34,"&gt;="&amp;summary!$E2857)</f>
        <v>31</v>
      </c>
      <c r="G2857">
        <f>COUNTIFS(olah!$Q2857:Q17855,summary!A2857,olah!$B2857:B17855,summary!B2857,olah!$N2857:N17855,summary!C2857,olah!$P2857:P17855,summary!D2857,olah!$S2857:S17855,"On Time")</f>
        <v>1</v>
      </c>
      <c r="H2857">
        <f>COUNTIFS(olah!$Q$2:Q17855,summary!A2857,olah!$B$2:B17855,summary!B2857,olah!$S$2:S17855,"On Time")</f>
        <v>19</v>
      </c>
      <c r="I2857">
        <f>COUNTIFS(olah!$Q2857:Q17855,summary!A2857,olah!$B2857:B17855,summary!B2857,olah!$N2857:N17855,summary!C2857,olah!$P2857:P17855,summary!D2857,olah!$S2857:S17855,"Late")</f>
        <v>0</v>
      </c>
      <c r="J2857">
        <f>COUNTIFS(olah!$Q$2:Q17855,summary!A2857,olah!$B$2:B17855,summary!B2857,olah!$S$2:S17855,"Late")</f>
        <v>4</v>
      </c>
      <c r="K2857">
        <f t="shared" si="44"/>
        <v>8</v>
      </c>
      <c r="L2857">
        <f>COUNTIFS(olah!$Q2857:Q17855,summary!A2857,olah!$B2857:B17855,summary!B2857,olah!$N2857:N17855,summary!C2857,olah!$P2857:P17855,summary!D2857,olah!$T2857:T17855,"On Time CO")</f>
        <v>1</v>
      </c>
      <c r="M2857">
        <f>COUNTIFS(olah!$Q$2:Q17855,summary!A2857,olah!$B$2:B17855,summary!B2857,olah!$T$2:T17855,"On Time CO")</f>
        <v>22</v>
      </c>
      <c r="N2857">
        <f>COUNTIFS(olah!$Q2857:Q17855,summary!A2857,olah!$B2857:B17855,summary!B2857,olah!$N2857:N17855,summary!C2857,olah!$P2857:P17855,summary!D2857,olah!$T2857:T17855,"Overtime")</f>
        <v>0</v>
      </c>
      <c r="O2857">
        <f>COUNTIFS(olah!$Q$2:Q17855,summary!A2857,olah!$B$2:B17855,summary!B2857,olah!$T$2:T17855,"Overtime")</f>
        <v>0</v>
      </c>
      <c r="P2857">
        <f>COUNTIFS(olah!$Q2857:Q17855,summary!A2857,olah!$B2857:B17855,summary!B2857,olah!$N2857:N17855,summary!C2857,olah!$P2857:P17855,summary!D2857,olah!$T2857:T17855,"Early")</f>
        <v>0</v>
      </c>
      <c r="Q2857">
        <f>COUNTIFS(olah!$Q$2:Q17855,summary!A2857,olah!$B$2:B17855,summary!B2857,olah!$T$2:T17855,"Early")</f>
        <v>0</v>
      </c>
      <c r="R2857">
        <f>COUNTIFS(olah!$Q2857:Q17855,summary!A2857,olah!$B2857:B17855,summary!B2857,olah!$N2857:N17855,summary!C2857,olah!$P2857:P17855,summary!D2857,olah!$T2857:T17855,"NA CO")</f>
        <v>0</v>
      </c>
      <c r="S2857">
        <f>COUNTIFS(olah!$Q$2:Q17855,summary!A2857,olah!$B$2:B17855,summary!B2857,olah!$T$2:T17855,"NA CO")</f>
        <v>1</v>
      </c>
      <c r="T2857" t="str">
        <f>olah!R2857</f>
        <v>Attendance</v>
      </c>
      <c r="U2857" t="str">
        <f>IF(T2857="Permit", olah!T2857, "No Permit")</f>
        <v>No Permit</v>
      </c>
    </row>
    <row r="2858" spans="1:21" hidden="1" x14ac:dyDescent="0.3">
      <c r="A2858" s="23">
        <v>44561</v>
      </c>
      <c r="B2858" t="s">
        <v>705</v>
      </c>
      <c r="C2858" t="s">
        <v>214</v>
      </c>
      <c r="D2858" t="s">
        <v>11602</v>
      </c>
      <c r="E2858" t="str">
        <f>VLOOKUP(B2858,olah!$B:$P,2,0)</f>
        <v>2021-12-01</v>
      </c>
      <c r="F2858">
        <f>COUNTIFS(parameter!$J$4:$J$34,summary!A2858,parameter!$I$4:$I$34,"&gt;="&amp;summary!$E2858)</f>
        <v>31</v>
      </c>
      <c r="G2858">
        <f>COUNTIFS(olah!$Q2858:Q17856,summary!A2858,olah!$B2858:B17856,summary!B2858,olah!$N2858:N17856,summary!C2858,olah!$P2858:P17856,summary!D2858,olah!$S2858:S17856,"On Time")</f>
        <v>1</v>
      </c>
      <c r="H2858">
        <f>COUNTIFS(olah!$Q$2:Q17856,summary!A2858,olah!$B$2:B17856,summary!B2858,olah!$S$2:S17856,"On Time")</f>
        <v>19</v>
      </c>
      <c r="I2858">
        <f>COUNTIFS(olah!$Q2858:Q17856,summary!A2858,olah!$B2858:B17856,summary!B2858,olah!$N2858:N17856,summary!C2858,olah!$P2858:P17856,summary!D2858,olah!$S2858:S17856,"Late")</f>
        <v>0</v>
      </c>
      <c r="J2858">
        <f>COUNTIFS(olah!$Q$2:Q17856,summary!A2858,olah!$B$2:B17856,summary!B2858,olah!$S$2:S17856,"Late")</f>
        <v>4</v>
      </c>
      <c r="K2858">
        <f t="shared" si="44"/>
        <v>8</v>
      </c>
      <c r="L2858">
        <f>COUNTIFS(olah!$Q2858:Q17856,summary!A2858,olah!$B2858:B17856,summary!B2858,olah!$N2858:N17856,summary!C2858,olah!$P2858:P17856,summary!D2858,olah!$T2858:T17856,"On Time CO")</f>
        <v>1</v>
      </c>
      <c r="M2858">
        <f>COUNTIFS(olah!$Q$2:Q17856,summary!A2858,olah!$B$2:B17856,summary!B2858,olah!$T$2:T17856,"On Time CO")</f>
        <v>22</v>
      </c>
      <c r="N2858">
        <f>COUNTIFS(olah!$Q2858:Q17856,summary!A2858,olah!$B2858:B17856,summary!B2858,olah!$N2858:N17856,summary!C2858,olah!$P2858:P17856,summary!D2858,olah!$T2858:T17856,"Overtime")</f>
        <v>0</v>
      </c>
      <c r="O2858">
        <f>COUNTIFS(olah!$Q$2:Q17856,summary!A2858,olah!$B$2:B17856,summary!B2858,olah!$T$2:T17856,"Overtime")</f>
        <v>0</v>
      </c>
      <c r="P2858">
        <f>COUNTIFS(olah!$Q2858:Q17856,summary!A2858,olah!$B2858:B17856,summary!B2858,olah!$N2858:N17856,summary!C2858,olah!$P2858:P17856,summary!D2858,olah!$T2858:T17856,"Early")</f>
        <v>0</v>
      </c>
      <c r="Q2858">
        <f>COUNTIFS(olah!$Q$2:Q17856,summary!A2858,olah!$B$2:B17856,summary!B2858,olah!$T$2:T17856,"Early")</f>
        <v>0</v>
      </c>
      <c r="R2858">
        <f>COUNTIFS(olah!$Q2858:Q17856,summary!A2858,olah!$B2858:B17856,summary!B2858,olah!$N2858:N17856,summary!C2858,olah!$P2858:P17856,summary!D2858,olah!$T2858:T17856,"NA CO")</f>
        <v>0</v>
      </c>
      <c r="S2858">
        <f>COUNTIFS(olah!$Q$2:Q17856,summary!A2858,olah!$B$2:B17856,summary!B2858,olah!$T$2:T17856,"NA CO")</f>
        <v>1</v>
      </c>
      <c r="T2858" t="str">
        <f>olah!R2858</f>
        <v>Attendance</v>
      </c>
      <c r="U2858" t="str">
        <f>IF(T2858="Permit", olah!T2858, "No Permit")</f>
        <v>No Permit</v>
      </c>
    </row>
    <row r="2859" spans="1:21" hidden="1" x14ac:dyDescent="0.3">
      <c r="A2859" s="23">
        <v>44561</v>
      </c>
      <c r="B2859" t="s">
        <v>705</v>
      </c>
      <c r="C2859" t="s">
        <v>214</v>
      </c>
      <c r="D2859" t="s">
        <v>11603</v>
      </c>
      <c r="E2859" t="str">
        <f>VLOOKUP(B2859,olah!$B:$P,2,0)</f>
        <v>2021-12-01</v>
      </c>
      <c r="F2859">
        <f>COUNTIFS(parameter!$J$4:$J$34,summary!A2859,parameter!$I$4:$I$34,"&gt;="&amp;summary!$E2859)</f>
        <v>31</v>
      </c>
      <c r="G2859">
        <f>COUNTIFS(olah!$Q2859:Q17857,summary!A2859,olah!$B2859:B17857,summary!B2859,olah!$N2859:N17857,summary!C2859,olah!$P2859:P17857,summary!D2859,olah!$S2859:S17857,"On Time")</f>
        <v>0</v>
      </c>
      <c r="H2859">
        <f>COUNTIFS(olah!$Q$2:Q17857,summary!A2859,olah!$B$2:B17857,summary!B2859,olah!$S$2:S17857,"On Time")</f>
        <v>19</v>
      </c>
      <c r="I2859">
        <f>COUNTIFS(olah!$Q2859:Q17857,summary!A2859,olah!$B2859:B17857,summary!B2859,olah!$N2859:N17857,summary!C2859,olah!$P2859:P17857,summary!D2859,olah!$S2859:S17857,"Late")</f>
        <v>1</v>
      </c>
      <c r="J2859">
        <f>COUNTIFS(olah!$Q$2:Q17857,summary!A2859,olah!$B$2:B17857,summary!B2859,olah!$S$2:S17857,"Late")</f>
        <v>4</v>
      </c>
      <c r="K2859">
        <f t="shared" si="44"/>
        <v>7</v>
      </c>
      <c r="L2859">
        <f>COUNTIFS(olah!$Q2859:Q17857,summary!A2859,olah!$B2859:B17857,summary!B2859,olah!$N2859:N17857,summary!C2859,olah!$P2859:P17857,summary!D2859,olah!$T2859:T17857,"On Time CO")</f>
        <v>1</v>
      </c>
      <c r="M2859">
        <f>COUNTIFS(olah!$Q$2:Q17857,summary!A2859,olah!$B$2:B17857,summary!B2859,olah!$T$2:T17857,"On Time CO")</f>
        <v>22</v>
      </c>
      <c r="N2859">
        <f>COUNTIFS(olah!$Q2859:Q17857,summary!A2859,olah!$B2859:B17857,summary!B2859,olah!$N2859:N17857,summary!C2859,olah!$P2859:P17857,summary!D2859,olah!$T2859:T17857,"Overtime")</f>
        <v>0</v>
      </c>
      <c r="O2859">
        <f>COUNTIFS(olah!$Q$2:Q17857,summary!A2859,olah!$B$2:B17857,summary!B2859,olah!$T$2:T17857,"Overtime")</f>
        <v>0</v>
      </c>
      <c r="P2859">
        <f>COUNTIFS(olah!$Q2859:Q17857,summary!A2859,olah!$B2859:B17857,summary!B2859,olah!$N2859:N17857,summary!C2859,olah!$P2859:P17857,summary!D2859,olah!$T2859:T17857,"Early")</f>
        <v>0</v>
      </c>
      <c r="Q2859">
        <f>COUNTIFS(olah!$Q$2:Q17857,summary!A2859,olah!$B$2:B17857,summary!B2859,olah!$T$2:T17857,"Early")</f>
        <v>0</v>
      </c>
      <c r="R2859">
        <f>COUNTIFS(olah!$Q2859:Q17857,summary!A2859,olah!$B2859:B17857,summary!B2859,olah!$N2859:N17857,summary!C2859,olah!$P2859:P17857,summary!D2859,olah!$T2859:T17857,"NA CO")</f>
        <v>0</v>
      </c>
      <c r="S2859">
        <f>COUNTIFS(olah!$Q$2:Q17857,summary!A2859,olah!$B$2:B17857,summary!B2859,olah!$T$2:T17857,"NA CO")</f>
        <v>1</v>
      </c>
      <c r="T2859" t="str">
        <f>olah!R2859</f>
        <v>Attendance</v>
      </c>
      <c r="U2859" t="str">
        <f>IF(T2859="Permit", olah!T2859, "No Permit")</f>
        <v>No Permit</v>
      </c>
    </row>
    <row r="2860" spans="1:21" hidden="1" x14ac:dyDescent="0.3">
      <c r="A2860" s="23">
        <v>44561</v>
      </c>
      <c r="B2860" t="s">
        <v>705</v>
      </c>
      <c r="C2860" t="s">
        <v>214</v>
      </c>
      <c r="D2860" t="s">
        <v>7108</v>
      </c>
      <c r="E2860" t="str">
        <f>VLOOKUP(B2860,olah!$B:$P,2,0)</f>
        <v>2021-12-01</v>
      </c>
      <c r="F2860">
        <f>COUNTIFS(parameter!$J$4:$J$34,summary!A2860,parameter!$I$4:$I$34,"&gt;="&amp;summary!$E2860)</f>
        <v>31</v>
      </c>
      <c r="G2860">
        <f>COUNTIFS(olah!$Q2860:Q17858,summary!A2860,olah!$B2860:B17858,summary!B2860,olah!$N2860:N17858,summary!C2860,olah!$P2860:P17858,summary!D2860,olah!$S2860:S17858,"On Time")</f>
        <v>0</v>
      </c>
      <c r="H2860">
        <f>COUNTIFS(olah!$Q$2:Q17858,summary!A2860,olah!$B$2:B17858,summary!B2860,olah!$S$2:S17858,"On Time")</f>
        <v>19</v>
      </c>
      <c r="I2860">
        <f>COUNTIFS(olah!$Q2860:Q17858,summary!A2860,olah!$B2860:B17858,summary!B2860,olah!$N2860:N17858,summary!C2860,olah!$P2860:P17858,summary!D2860,olah!$S2860:S17858,"Late")</f>
        <v>1</v>
      </c>
      <c r="J2860">
        <f>COUNTIFS(olah!$Q$2:Q17858,summary!A2860,olah!$B$2:B17858,summary!B2860,olah!$S$2:S17858,"Late")</f>
        <v>4</v>
      </c>
      <c r="K2860">
        <f t="shared" si="44"/>
        <v>7</v>
      </c>
      <c r="L2860">
        <f>COUNTIFS(olah!$Q2860:Q17858,summary!A2860,olah!$B2860:B17858,summary!B2860,olah!$N2860:N17858,summary!C2860,olah!$P2860:P17858,summary!D2860,olah!$T2860:T17858,"On Time CO")</f>
        <v>1</v>
      </c>
      <c r="M2860">
        <f>COUNTIFS(olah!$Q$2:Q17858,summary!A2860,olah!$B$2:B17858,summary!B2860,olah!$T$2:T17858,"On Time CO")</f>
        <v>22</v>
      </c>
      <c r="N2860">
        <f>COUNTIFS(olah!$Q2860:Q17858,summary!A2860,olah!$B2860:B17858,summary!B2860,olah!$N2860:N17858,summary!C2860,olah!$P2860:P17858,summary!D2860,olah!$T2860:T17858,"Overtime")</f>
        <v>0</v>
      </c>
      <c r="O2860">
        <f>COUNTIFS(olah!$Q$2:Q17858,summary!A2860,olah!$B$2:B17858,summary!B2860,olah!$T$2:T17858,"Overtime")</f>
        <v>0</v>
      </c>
      <c r="P2860">
        <f>COUNTIFS(olah!$Q2860:Q17858,summary!A2860,olah!$B2860:B17858,summary!B2860,olah!$N2860:N17858,summary!C2860,olah!$P2860:P17858,summary!D2860,olah!$T2860:T17858,"Early")</f>
        <v>0</v>
      </c>
      <c r="Q2860">
        <f>COUNTIFS(olah!$Q$2:Q17858,summary!A2860,olah!$B$2:B17858,summary!B2860,olah!$T$2:T17858,"Early")</f>
        <v>0</v>
      </c>
      <c r="R2860">
        <f>COUNTIFS(olah!$Q2860:Q17858,summary!A2860,olah!$B2860:B17858,summary!B2860,olah!$N2860:N17858,summary!C2860,olah!$P2860:P17858,summary!D2860,olah!$T2860:T17858,"NA CO")</f>
        <v>0</v>
      </c>
      <c r="S2860">
        <f>COUNTIFS(olah!$Q$2:Q17858,summary!A2860,olah!$B$2:B17858,summary!B2860,olah!$T$2:T17858,"NA CO")</f>
        <v>1</v>
      </c>
      <c r="T2860" t="str">
        <f>olah!R2860</f>
        <v>Attendance</v>
      </c>
      <c r="U2860" t="str">
        <f>IF(T2860="Permit", olah!T2860, "No Permit")</f>
        <v>No Permit</v>
      </c>
    </row>
    <row r="2861" spans="1:21" hidden="1" x14ac:dyDescent="0.3">
      <c r="A2861" s="23">
        <v>44561</v>
      </c>
      <c r="B2861" t="s">
        <v>705</v>
      </c>
      <c r="C2861" t="s">
        <v>214</v>
      </c>
      <c r="D2861" t="s">
        <v>11604</v>
      </c>
      <c r="E2861" t="str">
        <f>VLOOKUP(B2861,olah!$B:$P,2,0)</f>
        <v>2021-12-01</v>
      </c>
      <c r="F2861">
        <f>COUNTIFS(parameter!$J$4:$J$34,summary!A2861,parameter!$I$4:$I$34,"&gt;="&amp;summary!$E2861)</f>
        <v>31</v>
      </c>
      <c r="G2861">
        <f>COUNTIFS(olah!$Q2861:Q17859,summary!A2861,olah!$B2861:B17859,summary!B2861,olah!$N2861:N17859,summary!C2861,olah!$P2861:P17859,summary!D2861,olah!$S2861:S17859,"On Time")</f>
        <v>1</v>
      </c>
      <c r="H2861">
        <f>COUNTIFS(olah!$Q$2:Q17859,summary!A2861,olah!$B$2:B17859,summary!B2861,olah!$S$2:S17859,"On Time")</f>
        <v>19</v>
      </c>
      <c r="I2861">
        <f>COUNTIFS(olah!$Q2861:Q17859,summary!A2861,olah!$B2861:B17859,summary!B2861,olah!$N2861:N17859,summary!C2861,olah!$P2861:P17859,summary!D2861,olah!$S2861:S17859,"Late")</f>
        <v>0</v>
      </c>
      <c r="J2861">
        <f>COUNTIFS(olah!$Q$2:Q17859,summary!A2861,olah!$B$2:B17859,summary!B2861,olah!$S$2:S17859,"Late")</f>
        <v>4</v>
      </c>
      <c r="K2861">
        <f t="shared" si="44"/>
        <v>8</v>
      </c>
      <c r="L2861">
        <f>COUNTIFS(olah!$Q2861:Q17859,summary!A2861,olah!$B2861:B17859,summary!B2861,olah!$N2861:N17859,summary!C2861,olah!$P2861:P17859,summary!D2861,olah!$T2861:T17859,"On Time CO")</f>
        <v>1</v>
      </c>
      <c r="M2861">
        <f>COUNTIFS(olah!$Q$2:Q17859,summary!A2861,olah!$B$2:B17859,summary!B2861,olah!$T$2:T17859,"On Time CO")</f>
        <v>22</v>
      </c>
      <c r="N2861">
        <f>COUNTIFS(olah!$Q2861:Q17859,summary!A2861,olah!$B2861:B17859,summary!B2861,olah!$N2861:N17859,summary!C2861,olah!$P2861:P17859,summary!D2861,olah!$T2861:T17859,"Overtime")</f>
        <v>0</v>
      </c>
      <c r="O2861">
        <f>COUNTIFS(olah!$Q$2:Q17859,summary!A2861,olah!$B$2:B17859,summary!B2861,olah!$T$2:T17859,"Overtime")</f>
        <v>0</v>
      </c>
      <c r="P2861">
        <f>COUNTIFS(olah!$Q2861:Q17859,summary!A2861,olah!$B2861:B17859,summary!B2861,olah!$N2861:N17859,summary!C2861,olah!$P2861:P17859,summary!D2861,olah!$T2861:T17859,"Early")</f>
        <v>0</v>
      </c>
      <c r="Q2861">
        <f>COUNTIFS(olah!$Q$2:Q17859,summary!A2861,olah!$B$2:B17859,summary!B2861,olah!$T$2:T17859,"Early")</f>
        <v>0</v>
      </c>
      <c r="R2861">
        <f>COUNTIFS(olah!$Q2861:Q17859,summary!A2861,olah!$B2861:B17859,summary!B2861,olah!$N2861:N17859,summary!C2861,olah!$P2861:P17859,summary!D2861,olah!$T2861:T17859,"NA CO")</f>
        <v>0</v>
      </c>
      <c r="S2861">
        <f>COUNTIFS(olah!$Q$2:Q17859,summary!A2861,olah!$B$2:B17859,summary!B2861,olah!$T$2:T17859,"NA CO")</f>
        <v>1</v>
      </c>
      <c r="T2861" t="str">
        <f>olah!R2861</f>
        <v>Attendance</v>
      </c>
      <c r="U2861" t="str">
        <f>IF(T2861="Permit", olah!T2861, "No Permit")</f>
        <v>No Permit</v>
      </c>
    </row>
    <row r="2862" spans="1:21" hidden="1" x14ac:dyDescent="0.3">
      <c r="A2862" s="23">
        <v>44561</v>
      </c>
      <c r="B2862" t="s">
        <v>705</v>
      </c>
      <c r="C2862" t="s">
        <v>214</v>
      </c>
      <c r="D2862" t="s">
        <v>11605</v>
      </c>
      <c r="E2862" t="str">
        <f>VLOOKUP(B2862,olah!$B:$P,2,0)</f>
        <v>2021-12-01</v>
      </c>
      <c r="F2862">
        <f>COUNTIFS(parameter!$J$4:$J$34,summary!A2862,parameter!$I$4:$I$34,"&gt;="&amp;summary!$E2862)</f>
        <v>31</v>
      </c>
      <c r="G2862">
        <f>COUNTIFS(olah!$Q2862:Q17860,summary!A2862,olah!$B2862:B17860,summary!B2862,olah!$N2862:N17860,summary!C2862,olah!$P2862:P17860,summary!D2862,olah!$S2862:S17860,"On Time")</f>
        <v>1</v>
      </c>
      <c r="H2862">
        <f>COUNTIFS(olah!$Q$2:Q17860,summary!A2862,olah!$B$2:B17860,summary!B2862,olah!$S$2:S17860,"On Time")</f>
        <v>19</v>
      </c>
      <c r="I2862">
        <f>COUNTIFS(olah!$Q2862:Q17860,summary!A2862,olah!$B2862:B17860,summary!B2862,olah!$N2862:N17860,summary!C2862,olah!$P2862:P17860,summary!D2862,olah!$S2862:S17860,"Late")</f>
        <v>0</v>
      </c>
      <c r="J2862">
        <f>COUNTIFS(olah!$Q$2:Q17860,summary!A2862,olah!$B$2:B17860,summary!B2862,olah!$S$2:S17860,"Late")</f>
        <v>4</v>
      </c>
      <c r="K2862">
        <f t="shared" si="44"/>
        <v>8</v>
      </c>
      <c r="L2862">
        <f>COUNTIFS(olah!$Q2862:Q17860,summary!A2862,olah!$B2862:B17860,summary!B2862,olah!$N2862:N17860,summary!C2862,olah!$P2862:P17860,summary!D2862,olah!$T2862:T17860,"On Time CO")</f>
        <v>1</v>
      </c>
      <c r="M2862">
        <f>COUNTIFS(olah!$Q$2:Q17860,summary!A2862,olah!$B$2:B17860,summary!B2862,olah!$T$2:T17860,"On Time CO")</f>
        <v>22</v>
      </c>
      <c r="N2862">
        <f>COUNTIFS(olah!$Q2862:Q17860,summary!A2862,olah!$B2862:B17860,summary!B2862,olah!$N2862:N17860,summary!C2862,olah!$P2862:P17860,summary!D2862,olah!$T2862:T17860,"Overtime")</f>
        <v>0</v>
      </c>
      <c r="O2862">
        <f>COUNTIFS(olah!$Q$2:Q17860,summary!A2862,olah!$B$2:B17860,summary!B2862,olah!$T$2:T17860,"Overtime")</f>
        <v>0</v>
      </c>
      <c r="P2862">
        <f>COUNTIFS(olah!$Q2862:Q17860,summary!A2862,olah!$B2862:B17860,summary!B2862,olah!$N2862:N17860,summary!C2862,olah!$P2862:P17860,summary!D2862,olah!$T2862:T17860,"Early")</f>
        <v>0</v>
      </c>
      <c r="Q2862">
        <f>COUNTIFS(olah!$Q$2:Q17860,summary!A2862,olah!$B$2:B17860,summary!B2862,olah!$T$2:T17860,"Early")</f>
        <v>0</v>
      </c>
      <c r="R2862">
        <f>COUNTIFS(olah!$Q2862:Q17860,summary!A2862,olah!$B2862:B17860,summary!B2862,olah!$N2862:N17860,summary!C2862,olah!$P2862:P17860,summary!D2862,olah!$T2862:T17860,"NA CO")</f>
        <v>0</v>
      </c>
      <c r="S2862">
        <f>COUNTIFS(olah!$Q$2:Q17860,summary!A2862,olah!$B$2:B17860,summary!B2862,olah!$T$2:T17860,"NA CO")</f>
        <v>1</v>
      </c>
      <c r="T2862" t="str">
        <f>olah!R2862</f>
        <v>Attendance</v>
      </c>
      <c r="U2862" t="str">
        <f>IF(T2862="Permit", olah!T2862, "No Permit")</f>
        <v>No Permit</v>
      </c>
    </row>
    <row r="2863" spans="1:21" hidden="1" x14ac:dyDescent="0.3">
      <c r="A2863" s="23">
        <v>44561</v>
      </c>
      <c r="B2863" t="s">
        <v>705</v>
      </c>
      <c r="C2863" t="s">
        <v>214</v>
      </c>
      <c r="D2863" t="s">
        <v>11606</v>
      </c>
      <c r="E2863" t="str">
        <f>VLOOKUP(B2863,olah!$B:$P,2,0)</f>
        <v>2021-12-01</v>
      </c>
      <c r="F2863">
        <f>COUNTIFS(parameter!$J$4:$J$34,summary!A2863,parameter!$I$4:$I$34,"&gt;="&amp;summary!$E2863)</f>
        <v>31</v>
      </c>
      <c r="G2863">
        <f>COUNTIFS(olah!$Q2863:Q17861,summary!A2863,olah!$B2863:B17861,summary!B2863,olah!$N2863:N17861,summary!C2863,olah!$P2863:P17861,summary!D2863,olah!$S2863:S17861,"On Time")</f>
        <v>1</v>
      </c>
      <c r="H2863">
        <f>COUNTIFS(olah!$Q$2:Q17861,summary!A2863,olah!$B$2:B17861,summary!B2863,olah!$S$2:S17861,"On Time")</f>
        <v>19</v>
      </c>
      <c r="I2863">
        <f>COUNTIFS(olah!$Q2863:Q17861,summary!A2863,olah!$B2863:B17861,summary!B2863,olah!$N2863:N17861,summary!C2863,olah!$P2863:P17861,summary!D2863,olah!$S2863:S17861,"Late")</f>
        <v>0</v>
      </c>
      <c r="J2863">
        <f>COUNTIFS(olah!$Q$2:Q17861,summary!A2863,olah!$B$2:B17861,summary!B2863,olah!$S$2:S17861,"Late")</f>
        <v>4</v>
      </c>
      <c r="K2863">
        <f t="shared" si="44"/>
        <v>8</v>
      </c>
      <c r="L2863">
        <f>COUNTIFS(olah!$Q2863:Q17861,summary!A2863,olah!$B2863:B17861,summary!B2863,olah!$N2863:N17861,summary!C2863,olah!$P2863:P17861,summary!D2863,olah!$T2863:T17861,"On Time CO")</f>
        <v>1</v>
      </c>
      <c r="M2863">
        <f>COUNTIFS(olah!$Q$2:Q17861,summary!A2863,olah!$B$2:B17861,summary!B2863,olah!$T$2:T17861,"On Time CO")</f>
        <v>22</v>
      </c>
      <c r="N2863">
        <f>COUNTIFS(olah!$Q2863:Q17861,summary!A2863,olah!$B2863:B17861,summary!B2863,olah!$N2863:N17861,summary!C2863,olah!$P2863:P17861,summary!D2863,olah!$T2863:T17861,"Overtime")</f>
        <v>0</v>
      </c>
      <c r="O2863">
        <f>COUNTIFS(olah!$Q$2:Q17861,summary!A2863,olah!$B$2:B17861,summary!B2863,olah!$T$2:T17861,"Overtime")</f>
        <v>0</v>
      </c>
      <c r="P2863">
        <f>COUNTIFS(olah!$Q2863:Q17861,summary!A2863,olah!$B2863:B17861,summary!B2863,olah!$N2863:N17861,summary!C2863,olah!$P2863:P17861,summary!D2863,olah!$T2863:T17861,"Early")</f>
        <v>0</v>
      </c>
      <c r="Q2863">
        <f>COUNTIFS(olah!$Q$2:Q17861,summary!A2863,olah!$B$2:B17861,summary!B2863,olah!$T$2:T17861,"Early")</f>
        <v>0</v>
      </c>
      <c r="R2863">
        <f>COUNTIFS(olah!$Q2863:Q17861,summary!A2863,olah!$B2863:B17861,summary!B2863,olah!$N2863:N17861,summary!C2863,olah!$P2863:P17861,summary!D2863,olah!$T2863:T17861,"NA CO")</f>
        <v>0</v>
      </c>
      <c r="S2863">
        <f>COUNTIFS(olah!$Q$2:Q17861,summary!A2863,olah!$B$2:B17861,summary!B2863,olah!$T$2:T17861,"NA CO")</f>
        <v>1</v>
      </c>
      <c r="T2863" t="str">
        <f>olah!R2863</f>
        <v>Attendance</v>
      </c>
      <c r="U2863" t="str">
        <f>IF(T2863="Permit", olah!T2863, "No Permit")</f>
        <v>No Permit</v>
      </c>
    </row>
    <row r="2864" spans="1:21" hidden="1" x14ac:dyDescent="0.3">
      <c r="A2864" s="23">
        <v>44561</v>
      </c>
      <c r="B2864" t="s">
        <v>705</v>
      </c>
      <c r="C2864" t="s">
        <v>214</v>
      </c>
      <c r="D2864" t="s">
        <v>10202</v>
      </c>
      <c r="E2864" t="str">
        <f>VLOOKUP(B2864,olah!$B:$P,2,0)</f>
        <v>2021-12-01</v>
      </c>
      <c r="F2864">
        <f>COUNTIFS(parameter!$J$4:$J$34,summary!A2864,parameter!$I$4:$I$34,"&gt;="&amp;summary!$E2864)</f>
        <v>31</v>
      </c>
      <c r="G2864">
        <f>COUNTIFS(olah!$Q2864:Q17862,summary!A2864,olah!$B2864:B17862,summary!B2864,olah!$N2864:N17862,summary!C2864,olah!$P2864:P17862,summary!D2864,olah!$S2864:S17862,"On Time")</f>
        <v>1</v>
      </c>
      <c r="H2864">
        <f>COUNTIFS(olah!$Q$2:Q17862,summary!A2864,olah!$B$2:B17862,summary!B2864,olah!$S$2:S17862,"On Time")</f>
        <v>19</v>
      </c>
      <c r="I2864">
        <f>COUNTIFS(olah!$Q2864:Q17862,summary!A2864,olah!$B2864:B17862,summary!B2864,olah!$N2864:N17862,summary!C2864,olah!$P2864:P17862,summary!D2864,olah!$S2864:S17862,"Late")</f>
        <v>0</v>
      </c>
      <c r="J2864">
        <f>COUNTIFS(olah!$Q$2:Q17862,summary!A2864,olah!$B$2:B17862,summary!B2864,olah!$S$2:S17862,"Late")</f>
        <v>4</v>
      </c>
      <c r="K2864">
        <f t="shared" si="44"/>
        <v>8</v>
      </c>
      <c r="L2864">
        <f>COUNTIFS(olah!$Q2864:Q17862,summary!A2864,olah!$B2864:B17862,summary!B2864,olah!$N2864:N17862,summary!C2864,olah!$P2864:P17862,summary!D2864,olah!$T2864:T17862,"On Time CO")</f>
        <v>1</v>
      </c>
      <c r="M2864">
        <f>COUNTIFS(olah!$Q$2:Q17862,summary!A2864,olah!$B$2:B17862,summary!B2864,olah!$T$2:T17862,"On Time CO")</f>
        <v>22</v>
      </c>
      <c r="N2864">
        <f>COUNTIFS(olah!$Q2864:Q17862,summary!A2864,olah!$B2864:B17862,summary!B2864,olah!$N2864:N17862,summary!C2864,olah!$P2864:P17862,summary!D2864,olah!$T2864:T17862,"Overtime")</f>
        <v>0</v>
      </c>
      <c r="O2864">
        <f>COUNTIFS(olah!$Q$2:Q17862,summary!A2864,olah!$B$2:B17862,summary!B2864,olah!$T$2:T17862,"Overtime")</f>
        <v>0</v>
      </c>
      <c r="P2864">
        <f>COUNTIFS(olah!$Q2864:Q17862,summary!A2864,olah!$B2864:B17862,summary!B2864,olah!$N2864:N17862,summary!C2864,olah!$P2864:P17862,summary!D2864,olah!$T2864:T17862,"Early")</f>
        <v>0</v>
      </c>
      <c r="Q2864">
        <f>COUNTIFS(olah!$Q$2:Q17862,summary!A2864,olah!$B$2:B17862,summary!B2864,olah!$T$2:T17862,"Early")</f>
        <v>0</v>
      </c>
      <c r="R2864">
        <f>COUNTIFS(olah!$Q2864:Q17862,summary!A2864,olah!$B2864:B17862,summary!B2864,olah!$N2864:N17862,summary!C2864,olah!$P2864:P17862,summary!D2864,olah!$T2864:T17862,"NA CO")</f>
        <v>0</v>
      </c>
      <c r="S2864">
        <f>COUNTIFS(olah!$Q$2:Q17862,summary!A2864,olah!$B$2:B17862,summary!B2864,olah!$T$2:T17862,"NA CO")</f>
        <v>1</v>
      </c>
      <c r="T2864" t="str">
        <f>olah!R2864</f>
        <v>Attendance</v>
      </c>
      <c r="U2864" t="str">
        <f>IF(T2864="Permit", olah!T2864, "No Permit")</f>
        <v>No Permit</v>
      </c>
    </row>
    <row r="2865" spans="1:21" hidden="1" x14ac:dyDescent="0.3">
      <c r="A2865" s="23">
        <v>44561</v>
      </c>
      <c r="B2865" t="s">
        <v>705</v>
      </c>
      <c r="C2865" t="s">
        <v>3946</v>
      </c>
      <c r="D2865" t="s">
        <v>11611</v>
      </c>
      <c r="E2865" t="str">
        <f>VLOOKUP(B2865,olah!$B:$P,2,0)</f>
        <v>2021-12-01</v>
      </c>
      <c r="F2865">
        <f>COUNTIFS(parameter!$J$4:$J$34,summary!A2865,parameter!$I$4:$I$34,"&gt;="&amp;summary!$E2865)</f>
        <v>31</v>
      </c>
      <c r="G2865">
        <f>COUNTIFS(olah!$Q2865:Q17863,summary!A2865,olah!$B2865:B17863,summary!B2865,olah!$N2865:N17863,summary!C2865,olah!$P2865:P17863,summary!D2865,olah!$S2865:S17863,"On Time")</f>
        <v>1</v>
      </c>
      <c r="H2865">
        <f>COUNTIFS(olah!$Q$2:Q17863,summary!A2865,olah!$B$2:B17863,summary!B2865,olah!$S$2:S17863,"On Time")</f>
        <v>19</v>
      </c>
      <c r="I2865">
        <f>COUNTIFS(olah!$Q2865:Q17863,summary!A2865,olah!$B2865:B17863,summary!B2865,olah!$N2865:N17863,summary!C2865,olah!$P2865:P17863,summary!D2865,olah!$S2865:S17863,"Late")</f>
        <v>0</v>
      </c>
      <c r="J2865">
        <f>COUNTIFS(olah!$Q$2:Q17863,summary!A2865,olah!$B$2:B17863,summary!B2865,olah!$S$2:S17863,"Late")</f>
        <v>4</v>
      </c>
      <c r="K2865">
        <f t="shared" si="44"/>
        <v>8</v>
      </c>
      <c r="L2865">
        <f>COUNTIFS(olah!$Q2865:Q17863,summary!A2865,olah!$B2865:B17863,summary!B2865,olah!$N2865:N17863,summary!C2865,olah!$P2865:P17863,summary!D2865,olah!$T2865:T17863,"On Time CO")</f>
        <v>1</v>
      </c>
      <c r="M2865">
        <f>COUNTIFS(olah!$Q$2:Q17863,summary!A2865,olah!$B$2:B17863,summary!B2865,olah!$T$2:T17863,"On Time CO")</f>
        <v>22</v>
      </c>
      <c r="N2865">
        <f>COUNTIFS(olah!$Q2865:Q17863,summary!A2865,olah!$B2865:B17863,summary!B2865,olah!$N2865:N17863,summary!C2865,olah!$P2865:P17863,summary!D2865,olah!$T2865:T17863,"Overtime")</f>
        <v>0</v>
      </c>
      <c r="O2865">
        <f>COUNTIFS(olah!$Q$2:Q17863,summary!A2865,olah!$B$2:B17863,summary!B2865,olah!$T$2:T17863,"Overtime")</f>
        <v>0</v>
      </c>
      <c r="P2865">
        <f>COUNTIFS(olah!$Q2865:Q17863,summary!A2865,olah!$B2865:B17863,summary!B2865,olah!$N2865:N17863,summary!C2865,olah!$P2865:P17863,summary!D2865,olah!$T2865:T17863,"Early")</f>
        <v>0</v>
      </c>
      <c r="Q2865">
        <f>COUNTIFS(olah!$Q$2:Q17863,summary!A2865,olah!$B$2:B17863,summary!B2865,olah!$T$2:T17863,"Early")</f>
        <v>0</v>
      </c>
      <c r="R2865">
        <f>COUNTIFS(olah!$Q2865:Q17863,summary!A2865,olah!$B2865:B17863,summary!B2865,olah!$N2865:N17863,summary!C2865,olah!$P2865:P17863,summary!D2865,olah!$T2865:T17863,"NA CO")</f>
        <v>0</v>
      </c>
      <c r="S2865">
        <f>COUNTIFS(olah!$Q$2:Q17863,summary!A2865,olah!$B$2:B17863,summary!B2865,olah!$T$2:T17863,"NA CO")</f>
        <v>1</v>
      </c>
      <c r="T2865" t="str">
        <f>olah!R2865</f>
        <v>Daily Journey</v>
      </c>
      <c r="U2865" t="str">
        <f>IF(T2865="Permit", olah!T2865, "No Permit")</f>
        <v>No Permit</v>
      </c>
    </row>
    <row r="2866" spans="1:21" hidden="1" x14ac:dyDescent="0.3">
      <c r="A2866" s="23">
        <v>44561</v>
      </c>
      <c r="B2866" t="s">
        <v>705</v>
      </c>
      <c r="C2866" t="s">
        <v>214</v>
      </c>
      <c r="D2866" t="s">
        <v>11607</v>
      </c>
      <c r="E2866" t="str">
        <f>VLOOKUP(B2866,olah!$B:$P,2,0)</f>
        <v>2021-12-01</v>
      </c>
      <c r="F2866">
        <f>COUNTIFS(parameter!$J$4:$J$34,summary!A2866,parameter!$I$4:$I$34,"&gt;="&amp;summary!$E2866)</f>
        <v>31</v>
      </c>
      <c r="G2866">
        <f>COUNTIFS(olah!$Q2866:Q17864,summary!A2866,olah!$B2866:B17864,summary!B2866,olah!$N2866:N17864,summary!C2866,olah!$P2866:P17864,summary!D2866,olah!$S2866:S17864,"On Time")</f>
        <v>1</v>
      </c>
      <c r="H2866">
        <f>COUNTIFS(olah!$Q$2:Q17864,summary!A2866,olah!$B$2:B17864,summary!B2866,olah!$S$2:S17864,"On Time")</f>
        <v>19</v>
      </c>
      <c r="I2866">
        <f>COUNTIFS(olah!$Q2866:Q17864,summary!A2866,olah!$B2866:B17864,summary!B2866,olah!$N2866:N17864,summary!C2866,olah!$P2866:P17864,summary!D2866,olah!$S2866:S17864,"Late")</f>
        <v>0</v>
      </c>
      <c r="J2866">
        <f>COUNTIFS(olah!$Q$2:Q17864,summary!A2866,olah!$B$2:B17864,summary!B2866,olah!$S$2:S17864,"Late")</f>
        <v>4</v>
      </c>
      <c r="K2866">
        <f t="shared" si="44"/>
        <v>8</v>
      </c>
      <c r="L2866">
        <f>COUNTIFS(olah!$Q2866:Q17864,summary!A2866,olah!$B2866:B17864,summary!B2866,olah!$N2866:N17864,summary!C2866,olah!$P2866:P17864,summary!D2866,olah!$T2866:T17864,"On Time CO")</f>
        <v>1</v>
      </c>
      <c r="M2866">
        <f>COUNTIFS(olah!$Q$2:Q17864,summary!A2866,olah!$B$2:B17864,summary!B2866,olah!$T$2:T17864,"On Time CO")</f>
        <v>22</v>
      </c>
      <c r="N2866">
        <f>COUNTIFS(olah!$Q2866:Q17864,summary!A2866,olah!$B2866:B17864,summary!B2866,olah!$N2866:N17864,summary!C2866,olah!$P2866:P17864,summary!D2866,olah!$T2866:T17864,"Overtime")</f>
        <v>0</v>
      </c>
      <c r="O2866">
        <f>COUNTIFS(olah!$Q$2:Q17864,summary!A2866,olah!$B$2:B17864,summary!B2866,olah!$T$2:T17864,"Overtime")</f>
        <v>0</v>
      </c>
      <c r="P2866">
        <f>COUNTIFS(olah!$Q2866:Q17864,summary!A2866,olah!$B2866:B17864,summary!B2866,olah!$N2866:N17864,summary!C2866,olah!$P2866:P17864,summary!D2866,olah!$T2866:T17864,"Early")</f>
        <v>0</v>
      </c>
      <c r="Q2866">
        <f>COUNTIFS(olah!$Q$2:Q17864,summary!A2866,olah!$B$2:B17864,summary!B2866,olah!$T$2:T17864,"Early")</f>
        <v>0</v>
      </c>
      <c r="R2866">
        <f>COUNTIFS(olah!$Q2866:Q17864,summary!A2866,olah!$B2866:B17864,summary!B2866,olah!$N2866:N17864,summary!C2866,olah!$P2866:P17864,summary!D2866,olah!$T2866:T17864,"NA CO")</f>
        <v>0</v>
      </c>
      <c r="S2866">
        <f>COUNTIFS(olah!$Q$2:Q17864,summary!A2866,olah!$B$2:B17864,summary!B2866,olah!$T$2:T17864,"NA CO")</f>
        <v>1</v>
      </c>
      <c r="T2866" t="str">
        <f>olah!R2866</f>
        <v>Attendance</v>
      </c>
      <c r="U2866" t="str">
        <f>IF(T2866="Permit", olah!T2866, "No Permit")</f>
        <v>No Permit</v>
      </c>
    </row>
    <row r="2867" spans="1:21" hidden="1" x14ac:dyDescent="0.3">
      <c r="A2867" s="23">
        <v>44561</v>
      </c>
      <c r="B2867" t="s">
        <v>705</v>
      </c>
      <c r="C2867" t="s">
        <v>214</v>
      </c>
      <c r="D2867" t="s">
        <v>11608</v>
      </c>
      <c r="E2867" t="str">
        <f>VLOOKUP(B2867,olah!$B:$P,2,0)</f>
        <v>2021-12-01</v>
      </c>
      <c r="F2867">
        <f>COUNTIFS(parameter!$J$4:$J$34,summary!A2867,parameter!$I$4:$I$34,"&gt;="&amp;summary!$E2867)</f>
        <v>31</v>
      </c>
      <c r="G2867">
        <f>COUNTIFS(olah!$Q2867:Q17865,summary!A2867,olah!$B2867:B17865,summary!B2867,olah!$N2867:N17865,summary!C2867,olah!$P2867:P17865,summary!D2867,olah!$S2867:S17865,"On Time")</f>
        <v>0</v>
      </c>
      <c r="H2867">
        <f>COUNTIFS(olah!$Q$2:Q17865,summary!A2867,olah!$B$2:B17865,summary!B2867,olah!$S$2:S17865,"On Time")</f>
        <v>19</v>
      </c>
      <c r="I2867">
        <f>COUNTIFS(olah!$Q2867:Q17865,summary!A2867,olah!$B2867:B17865,summary!B2867,olah!$N2867:N17865,summary!C2867,olah!$P2867:P17865,summary!D2867,olah!$S2867:S17865,"Late")</f>
        <v>1</v>
      </c>
      <c r="J2867">
        <f>COUNTIFS(olah!$Q$2:Q17865,summary!A2867,olah!$B$2:B17865,summary!B2867,olah!$S$2:S17865,"Late")</f>
        <v>4</v>
      </c>
      <c r="K2867">
        <f t="shared" si="44"/>
        <v>7</v>
      </c>
      <c r="L2867">
        <f>COUNTIFS(olah!$Q2867:Q17865,summary!A2867,olah!$B2867:B17865,summary!B2867,olah!$N2867:N17865,summary!C2867,olah!$P2867:P17865,summary!D2867,olah!$T2867:T17865,"On Time CO")</f>
        <v>1</v>
      </c>
      <c r="M2867">
        <f>COUNTIFS(olah!$Q$2:Q17865,summary!A2867,olah!$B$2:B17865,summary!B2867,olah!$T$2:T17865,"On Time CO")</f>
        <v>22</v>
      </c>
      <c r="N2867">
        <f>COUNTIFS(olah!$Q2867:Q17865,summary!A2867,olah!$B2867:B17865,summary!B2867,olah!$N2867:N17865,summary!C2867,olah!$P2867:P17865,summary!D2867,olah!$T2867:T17865,"Overtime")</f>
        <v>0</v>
      </c>
      <c r="O2867">
        <f>COUNTIFS(olah!$Q$2:Q17865,summary!A2867,olah!$B$2:B17865,summary!B2867,olah!$T$2:T17865,"Overtime")</f>
        <v>0</v>
      </c>
      <c r="P2867">
        <f>COUNTIFS(olah!$Q2867:Q17865,summary!A2867,olah!$B2867:B17865,summary!B2867,olah!$N2867:N17865,summary!C2867,olah!$P2867:P17865,summary!D2867,olah!$T2867:T17865,"Early")</f>
        <v>0</v>
      </c>
      <c r="Q2867">
        <f>COUNTIFS(olah!$Q$2:Q17865,summary!A2867,olah!$B$2:B17865,summary!B2867,olah!$T$2:T17865,"Early")</f>
        <v>0</v>
      </c>
      <c r="R2867">
        <f>COUNTIFS(olah!$Q2867:Q17865,summary!A2867,olah!$B2867:B17865,summary!B2867,olah!$N2867:N17865,summary!C2867,olah!$P2867:P17865,summary!D2867,olah!$T2867:T17865,"NA CO")</f>
        <v>0</v>
      </c>
      <c r="S2867">
        <f>COUNTIFS(olah!$Q$2:Q17865,summary!A2867,olah!$B$2:B17865,summary!B2867,olah!$T$2:T17865,"NA CO")</f>
        <v>1</v>
      </c>
      <c r="T2867" t="str">
        <f>olah!R2867</f>
        <v>Attendance</v>
      </c>
      <c r="U2867" t="str">
        <f>IF(T2867="Permit", olah!T2867, "No Permit")</f>
        <v>No Permit</v>
      </c>
    </row>
    <row r="2868" spans="1:21" hidden="1" x14ac:dyDescent="0.3">
      <c r="A2868" s="23">
        <v>44561</v>
      </c>
      <c r="B2868" t="s">
        <v>705</v>
      </c>
      <c r="C2868" t="s">
        <v>214</v>
      </c>
      <c r="D2868" t="s">
        <v>11609</v>
      </c>
      <c r="E2868" t="str">
        <f>VLOOKUP(B2868,olah!$B:$P,2,0)</f>
        <v>2021-12-01</v>
      </c>
      <c r="F2868">
        <f>COUNTIFS(parameter!$J$4:$J$34,summary!A2868,parameter!$I$4:$I$34,"&gt;="&amp;summary!$E2868)</f>
        <v>31</v>
      </c>
      <c r="G2868">
        <f>COUNTIFS(olah!$Q2868:Q17866,summary!A2868,olah!$B2868:B17866,summary!B2868,olah!$N2868:N17866,summary!C2868,olah!$P2868:P17866,summary!D2868,olah!$S2868:S17866,"On Time")</f>
        <v>1</v>
      </c>
      <c r="H2868">
        <f>COUNTIFS(olah!$Q$2:Q17866,summary!A2868,olah!$B$2:B17866,summary!B2868,olah!$S$2:S17866,"On Time")</f>
        <v>19</v>
      </c>
      <c r="I2868">
        <f>COUNTIFS(olah!$Q2868:Q17866,summary!A2868,olah!$B2868:B17866,summary!B2868,olah!$N2868:N17866,summary!C2868,olah!$P2868:P17866,summary!D2868,olah!$S2868:S17866,"Late")</f>
        <v>0</v>
      </c>
      <c r="J2868">
        <f>COUNTIFS(olah!$Q$2:Q17866,summary!A2868,olah!$B$2:B17866,summary!B2868,olah!$S$2:S17866,"Late")</f>
        <v>4</v>
      </c>
      <c r="K2868">
        <f t="shared" si="44"/>
        <v>8</v>
      </c>
      <c r="L2868">
        <f>COUNTIFS(olah!$Q2868:Q17866,summary!A2868,olah!$B2868:B17866,summary!B2868,olah!$N2868:N17866,summary!C2868,olah!$P2868:P17866,summary!D2868,olah!$T2868:T17866,"On Time CO")</f>
        <v>1</v>
      </c>
      <c r="M2868">
        <f>COUNTIFS(olah!$Q$2:Q17866,summary!A2868,olah!$B$2:B17866,summary!B2868,olah!$T$2:T17866,"On Time CO")</f>
        <v>22</v>
      </c>
      <c r="N2868">
        <f>COUNTIFS(olah!$Q2868:Q17866,summary!A2868,olah!$B2868:B17866,summary!B2868,olah!$N2868:N17866,summary!C2868,olah!$P2868:P17866,summary!D2868,olah!$T2868:T17866,"Overtime")</f>
        <v>0</v>
      </c>
      <c r="O2868">
        <f>COUNTIFS(olah!$Q$2:Q17866,summary!A2868,olah!$B$2:B17866,summary!B2868,olah!$T$2:T17866,"Overtime")</f>
        <v>0</v>
      </c>
      <c r="P2868">
        <f>COUNTIFS(olah!$Q2868:Q17866,summary!A2868,olah!$B2868:B17866,summary!B2868,olah!$N2868:N17866,summary!C2868,olah!$P2868:P17866,summary!D2868,olah!$T2868:T17866,"Early")</f>
        <v>0</v>
      </c>
      <c r="Q2868">
        <f>COUNTIFS(olah!$Q$2:Q17866,summary!A2868,olah!$B$2:B17866,summary!B2868,olah!$T$2:T17866,"Early")</f>
        <v>0</v>
      </c>
      <c r="R2868">
        <f>COUNTIFS(olah!$Q2868:Q17866,summary!A2868,olah!$B2868:B17866,summary!B2868,olah!$N2868:N17866,summary!C2868,olah!$P2868:P17866,summary!D2868,olah!$T2868:T17866,"NA CO")</f>
        <v>0</v>
      </c>
      <c r="S2868">
        <f>COUNTIFS(olah!$Q$2:Q17866,summary!A2868,olah!$B$2:B17866,summary!B2868,olah!$T$2:T17866,"NA CO")</f>
        <v>1</v>
      </c>
      <c r="T2868" t="str">
        <f>olah!R2868</f>
        <v>Attendance</v>
      </c>
      <c r="U2868" t="str">
        <f>IF(T2868="Permit", olah!T2868, "No Permit")</f>
        <v>No Permit</v>
      </c>
    </row>
    <row r="2869" spans="1:21" hidden="1" x14ac:dyDescent="0.3">
      <c r="A2869" s="23">
        <v>44561</v>
      </c>
      <c r="B2869" t="s">
        <v>705</v>
      </c>
      <c r="C2869" t="s">
        <v>214</v>
      </c>
      <c r="D2869" t="s">
        <v>9024</v>
      </c>
      <c r="E2869" t="str">
        <f>VLOOKUP(B2869,olah!$B:$P,2,0)</f>
        <v>2021-12-01</v>
      </c>
      <c r="F2869">
        <f>COUNTIFS(parameter!$J$4:$J$34,summary!A2869,parameter!$I$4:$I$34,"&gt;="&amp;summary!$E2869)</f>
        <v>31</v>
      </c>
      <c r="G2869">
        <f>COUNTIFS(olah!$Q2869:Q17867,summary!A2869,olah!$B2869:B17867,summary!B2869,olah!$N2869:N17867,summary!C2869,olah!$P2869:P17867,summary!D2869,olah!$S2869:S17867,"On Time")</f>
        <v>1</v>
      </c>
      <c r="H2869">
        <f>COUNTIFS(olah!$Q$2:Q17867,summary!A2869,olah!$B$2:B17867,summary!B2869,olah!$S$2:S17867,"On Time")</f>
        <v>19</v>
      </c>
      <c r="I2869">
        <f>COUNTIFS(olah!$Q2869:Q17867,summary!A2869,olah!$B2869:B17867,summary!B2869,olah!$N2869:N17867,summary!C2869,olah!$P2869:P17867,summary!D2869,olah!$S2869:S17867,"Late")</f>
        <v>0</v>
      </c>
      <c r="J2869">
        <f>COUNTIFS(olah!$Q$2:Q17867,summary!A2869,olah!$B$2:B17867,summary!B2869,olah!$S$2:S17867,"Late")</f>
        <v>4</v>
      </c>
      <c r="K2869">
        <f t="shared" si="44"/>
        <v>8</v>
      </c>
      <c r="L2869">
        <f>COUNTIFS(olah!$Q2869:Q17867,summary!A2869,olah!$B2869:B17867,summary!B2869,olah!$N2869:N17867,summary!C2869,olah!$P2869:P17867,summary!D2869,olah!$T2869:T17867,"On Time CO")</f>
        <v>1</v>
      </c>
      <c r="M2869">
        <f>COUNTIFS(olah!$Q$2:Q17867,summary!A2869,olah!$B$2:B17867,summary!B2869,olah!$T$2:T17867,"On Time CO")</f>
        <v>22</v>
      </c>
      <c r="N2869">
        <f>COUNTIFS(olah!$Q2869:Q17867,summary!A2869,olah!$B2869:B17867,summary!B2869,olah!$N2869:N17867,summary!C2869,olah!$P2869:P17867,summary!D2869,olah!$T2869:T17867,"Overtime")</f>
        <v>0</v>
      </c>
      <c r="O2869">
        <f>COUNTIFS(olah!$Q$2:Q17867,summary!A2869,olah!$B$2:B17867,summary!B2869,olah!$T$2:T17867,"Overtime")</f>
        <v>0</v>
      </c>
      <c r="P2869">
        <f>COUNTIFS(olah!$Q2869:Q17867,summary!A2869,olah!$B2869:B17867,summary!B2869,olah!$N2869:N17867,summary!C2869,olah!$P2869:P17867,summary!D2869,olah!$T2869:T17867,"Early")</f>
        <v>0</v>
      </c>
      <c r="Q2869">
        <f>COUNTIFS(olah!$Q$2:Q17867,summary!A2869,olah!$B$2:B17867,summary!B2869,olah!$T$2:T17867,"Early")</f>
        <v>0</v>
      </c>
      <c r="R2869">
        <f>COUNTIFS(olah!$Q2869:Q17867,summary!A2869,olah!$B2869:B17867,summary!B2869,olah!$N2869:N17867,summary!C2869,olah!$P2869:P17867,summary!D2869,olah!$T2869:T17867,"NA CO")</f>
        <v>0</v>
      </c>
      <c r="S2869">
        <f>COUNTIFS(olah!$Q$2:Q17867,summary!A2869,olah!$B$2:B17867,summary!B2869,olah!$T$2:T17867,"NA CO")</f>
        <v>1</v>
      </c>
      <c r="T2869" t="str">
        <f>olah!R2869</f>
        <v>Attendance</v>
      </c>
      <c r="U2869" t="str">
        <f>IF(T2869="Permit", olah!T2869, "No Permit")</f>
        <v>No Permit</v>
      </c>
    </row>
    <row r="2870" spans="1:21" hidden="1" x14ac:dyDescent="0.3">
      <c r="A2870" s="23">
        <v>44561</v>
      </c>
      <c r="B2870" t="s">
        <v>705</v>
      </c>
      <c r="C2870" t="s">
        <v>214</v>
      </c>
      <c r="D2870" t="s">
        <v>10213</v>
      </c>
      <c r="E2870" t="str">
        <f>VLOOKUP(B2870,olah!$B:$P,2,0)</f>
        <v>2021-12-01</v>
      </c>
      <c r="F2870">
        <f>COUNTIFS(parameter!$J$4:$J$34,summary!A2870,parameter!$I$4:$I$34,"&gt;="&amp;summary!$E2870)</f>
        <v>31</v>
      </c>
      <c r="G2870">
        <f>COUNTIFS(olah!$Q2870:Q17868,summary!A2870,olah!$B2870:B17868,summary!B2870,olah!$N2870:N17868,summary!C2870,olah!$P2870:P17868,summary!D2870,olah!$S2870:S17868,"On Time")</f>
        <v>1</v>
      </c>
      <c r="H2870">
        <f>COUNTIFS(olah!$Q$2:Q17868,summary!A2870,olah!$B$2:B17868,summary!B2870,olah!$S$2:S17868,"On Time")</f>
        <v>19</v>
      </c>
      <c r="I2870">
        <f>COUNTIFS(olah!$Q2870:Q17868,summary!A2870,olah!$B2870:B17868,summary!B2870,olah!$N2870:N17868,summary!C2870,olah!$P2870:P17868,summary!D2870,olah!$S2870:S17868,"Late")</f>
        <v>0</v>
      </c>
      <c r="J2870">
        <f>COUNTIFS(olah!$Q$2:Q17868,summary!A2870,olah!$B$2:B17868,summary!B2870,olah!$S$2:S17868,"Late")</f>
        <v>4</v>
      </c>
      <c r="K2870">
        <f t="shared" si="44"/>
        <v>8</v>
      </c>
      <c r="L2870">
        <f>COUNTIFS(olah!$Q2870:Q17868,summary!A2870,olah!$B2870:B17868,summary!B2870,olah!$N2870:N17868,summary!C2870,olah!$P2870:P17868,summary!D2870,olah!$T2870:T17868,"On Time CO")</f>
        <v>1</v>
      </c>
      <c r="M2870">
        <f>COUNTIFS(olah!$Q$2:Q17868,summary!A2870,olah!$B$2:B17868,summary!B2870,olah!$T$2:T17868,"On Time CO")</f>
        <v>22</v>
      </c>
      <c r="N2870">
        <f>COUNTIFS(olah!$Q2870:Q17868,summary!A2870,olah!$B2870:B17868,summary!B2870,olah!$N2870:N17868,summary!C2870,olah!$P2870:P17868,summary!D2870,olah!$T2870:T17868,"Overtime")</f>
        <v>0</v>
      </c>
      <c r="O2870">
        <f>COUNTIFS(olah!$Q$2:Q17868,summary!A2870,olah!$B$2:B17868,summary!B2870,olah!$T$2:T17868,"Overtime")</f>
        <v>0</v>
      </c>
      <c r="P2870">
        <f>COUNTIFS(olah!$Q2870:Q17868,summary!A2870,olah!$B2870:B17868,summary!B2870,olah!$N2870:N17868,summary!C2870,olah!$P2870:P17868,summary!D2870,olah!$T2870:T17868,"Early")</f>
        <v>0</v>
      </c>
      <c r="Q2870">
        <f>COUNTIFS(olah!$Q$2:Q17868,summary!A2870,olah!$B$2:B17868,summary!B2870,olah!$T$2:T17868,"Early")</f>
        <v>0</v>
      </c>
      <c r="R2870">
        <f>COUNTIFS(olah!$Q2870:Q17868,summary!A2870,olah!$B2870:B17868,summary!B2870,olah!$N2870:N17868,summary!C2870,olah!$P2870:P17868,summary!D2870,olah!$T2870:T17868,"NA CO")</f>
        <v>0</v>
      </c>
      <c r="S2870">
        <f>COUNTIFS(olah!$Q$2:Q17868,summary!A2870,olah!$B$2:B17868,summary!B2870,olah!$T$2:T17868,"NA CO")</f>
        <v>1</v>
      </c>
      <c r="T2870" t="str">
        <f>olah!R2870</f>
        <v>Attendance</v>
      </c>
      <c r="U2870" t="str">
        <f>IF(T2870="Permit", olah!T2870, "No Permit")</f>
        <v>No Permit</v>
      </c>
    </row>
    <row r="2871" spans="1:21" hidden="1" x14ac:dyDescent="0.3">
      <c r="A2871" s="23">
        <v>44561</v>
      </c>
      <c r="B2871" t="s">
        <v>705</v>
      </c>
      <c r="C2871" t="s">
        <v>214</v>
      </c>
      <c r="D2871" t="s">
        <v>7927</v>
      </c>
      <c r="E2871" t="str">
        <f>VLOOKUP(B2871,olah!$B:$P,2,0)</f>
        <v>2021-12-01</v>
      </c>
      <c r="F2871">
        <f>COUNTIFS(parameter!$J$4:$J$34,summary!A2871,parameter!$I$4:$I$34,"&gt;="&amp;summary!$E2871)</f>
        <v>31</v>
      </c>
      <c r="G2871">
        <f>COUNTIFS(olah!$Q2871:Q17869,summary!A2871,olah!$B2871:B17869,summary!B2871,olah!$N2871:N17869,summary!C2871,olah!$P2871:P17869,summary!D2871,olah!$S2871:S17869,"On Time")</f>
        <v>1</v>
      </c>
      <c r="H2871">
        <f>COUNTIFS(olah!$Q$2:Q17869,summary!A2871,olah!$B$2:B17869,summary!B2871,olah!$S$2:S17869,"On Time")</f>
        <v>19</v>
      </c>
      <c r="I2871">
        <f>COUNTIFS(olah!$Q2871:Q17869,summary!A2871,olah!$B2871:B17869,summary!B2871,olah!$N2871:N17869,summary!C2871,olah!$P2871:P17869,summary!D2871,olah!$S2871:S17869,"Late")</f>
        <v>0</v>
      </c>
      <c r="J2871">
        <f>COUNTIFS(olah!$Q$2:Q17869,summary!A2871,olah!$B$2:B17869,summary!B2871,olah!$S$2:S17869,"Late")</f>
        <v>4</v>
      </c>
      <c r="K2871">
        <f t="shared" si="44"/>
        <v>8</v>
      </c>
      <c r="L2871">
        <f>COUNTIFS(olah!$Q2871:Q17869,summary!A2871,olah!$B2871:B17869,summary!B2871,olah!$N2871:N17869,summary!C2871,olah!$P2871:P17869,summary!D2871,olah!$T2871:T17869,"On Time CO")</f>
        <v>1</v>
      </c>
      <c r="M2871">
        <f>COUNTIFS(olah!$Q$2:Q17869,summary!A2871,olah!$B$2:B17869,summary!B2871,olah!$T$2:T17869,"On Time CO")</f>
        <v>22</v>
      </c>
      <c r="N2871">
        <f>COUNTIFS(olah!$Q2871:Q17869,summary!A2871,olah!$B2871:B17869,summary!B2871,olah!$N2871:N17869,summary!C2871,olah!$P2871:P17869,summary!D2871,olah!$T2871:T17869,"Overtime")</f>
        <v>0</v>
      </c>
      <c r="O2871">
        <f>COUNTIFS(olah!$Q$2:Q17869,summary!A2871,olah!$B$2:B17869,summary!B2871,olah!$T$2:T17869,"Overtime")</f>
        <v>0</v>
      </c>
      <c r="P2871">
        <f>COUNTIFS(olah!$Q2871:Q17869,summary!A2871,olah!$B2871:B17869,summary!B2871,olah!$N2871:N17869,summary!C2871,olah!$P2871:P17869,summary!D2871,olah!$T2871:T17869,"Early")</f>
        <v>0</v>
      </c>
      <c r="Q2871">
        <f>COUNTIFS(olah!$Q$2:Q17869,summary!A2871,olah!$B$2:B17869,summary!B2871,olah!$T$2:T17869,"Early")</f>
        <v>0</v>
      </c>
      <c r="R2871">
        <f>COUNTIFS(olah!$Q2871:Q17869,summary!A2871,olah!$B2871:B17869,summary!B2871,olah!$N2871:N17869,summary!C2871,olah!$P2871:P17869,summary!D2871,olah!$T2871:T17869,"NA CO")</f>
        <v>0</v>
      </c>
      <c r="S2871">
        <f>COUNTIFS(olah!$Q$2:Q17869,summary!A2871,olah!$B$2:B17869,summary!B2871,olah!$T$2:T17869,"NA CO")</f>
        <v>1</v>
      </c>
      <c r="T2871" t="str">
        <f>olah!R2871</f>
        <v>Attendance</v>
      </c>
      <c r="U2871" t="str">
        <f>IF(T2871="Permit", olah!T2871, "No Permit")</f>
        <v>No Permit</v>
      </c>
    </row>
    <row r="2872" spans="1:21" hidden="1" x14ac:dyDescent="0.3">
      <c r="A2872" s="23">
        <v>44561</v>
      </c>
      <c r="B2872" t="s">
        <v>705</v>
      </c>
      <c r="C2872" t="s">
        <v>214</v>
      </c>
      <c r="D2872" t="s">
        <v>11610</v>
      </c>
      <c r="E2872" t="str">
        <f>VLOOKUP(B2872,olah!$B:$P,2,0)</f>
        <v>2021-12-01</v>
      </c>
      <c r="F2872">
        <f>COUNTIFS(parameter!$J$4:$J$34,summary!A2872,parameter!$I$4:$I$34,"&gt;="&amp;summary!$E2872)</f>
        <v>31</v>
      </c>
      <c r="G2872">
        <f>COUNTIFS(olah!$Q2872:Q17870,summary!A2872,olah!$B2872:B17870,summary!B2872,olah!$N2872:N17870,summary!C2872,olah!$P2872:P17870,summary!D2872,olah!$S2872:S17870,"On Time")</f>
        <v>1</v>
      </c>
      <c r="H2872">
        <f>COUNTIFS(olah!$Q$2:Q17870,summary!A2872,olah!$B$2:B17870,summary!B2872,olah!$S$2:S17870,"On Time")</f>
        <v>19</v>
      </c>
      <c r="I2872">
        <f>COUNTIFS(olah!$Q2872:Q17870,summary!A2872,olah!$B2872:B17870,summary!B2872,olah!$N2872:N17870,summary!C2872,olah!$P2872:P17870,summary!D2872,olah!$S2872:S17870,"Late")</f>
        <v>0</v>
      </c>
      <c r="J2872">
        <f>COUNTIFS(olah!$Q$2:Q17870,summary!A2872,olah!$B$2:B17870,summary!B2872,olah!$S$2:S17870,"Late")</f>
        <v>4</v>
      </c>
      <c r="K2872">
        <f t="shared" si="44"/>
        <v>8</v>
      </c>
      <c r="L2872">
        <f>COUNTIFS(olah!$Q2872:Q17870,summary!A2872,olah!$B2872:B17870,summary!B2872,olah!$N2872:N17870,summary!C2872,olah!$P2872:P17870,summary!D2872,olah!$T2872:T17870,"On Time CO")</f>
        <v>1</v>
      </c>
      <c r="M2872">
        <f>COUNTIFS(olah!$Q$2:Q17870,summary!A2872,olah!$B$2:B17870,summary!B2872,olah!$T$2:T17870,"On Time CO")</f>
        <v>22</v>
      </c>
      <c r="N2872">
        <f>COUNTIFS(olah!$Q2872:Q17870,summary!A2872,olah!$B2872:B17870,summary!B2872,olah!$N2872:N17870,summary!C2872,olah!$P2872:P17870,summary!D2872,olah!$T2872:T17870,"Overtime")</f>
        <v>0</v>
      </c>
      <c r="O2872">
        <f>COUNTIFS(olah!$Q$2:Q17870,summary!A2872,olah!$B$2:B17870,summary!B2872,olah!$T$2:T17870,"Overtime")</f>
        <v>0</v>
      </c>
      <c r="P2872">
        <f>COUNTIFS(olah!$Q2872:Q17870,summary!A2872,olah!$B2872:B17870,summary!B2872,olah!$N2872:N17870,summary!C2872,olah!$P2872:P17870,summary!D2872,olah!$T2872:T17870,"Early")</f>
        <v>0</v>
      </c>
      <c r="Q2872">
        <f>COUNTIFS(olah!$Q$2:Q17870,summary!A2872,olah!$B$2:B17870,summary!B2872,olah!$T$2:T17870,"Early")</f>
        <v>0</v>
      </c>
      <c r="R2872">
        <f>COUNTIFS(olah!$Q2872:Q17870,summary!A2872,olah!$B2872:B17870,summary!B2872,olah!$N2872:N17870,summary!C2872,olah!$P2872:P17870,summary!D2872,olah!$T2872:T17870,"NA CO")</f>
        <v>0</v>
      </c>
      <c r="S2872">
        <f>COUNTIFS(olah!$Q$2:Q17870,summary!A2872,olah!$B$2:B17870,summary!B2872,olah!$T$2:T17870,"NA CO")</f>
        <v>1</v>
      </c>
      <c r="T2872" t="str">
        <f>olah!R2872</f>
        <v>Attendance</v>
      </c>
      <c r="U2872" t="str">
        <f>IF(T2872="Permit", olah!T2872, "No Permit")</f>
        <v>No Permit</v>
      </c>
    </row>
    <row r="2873" spans="1:21" hidden="1" x14ac:dyDescent="0.3">
      <c r="A2873" s="23">
        <v>44561</v>
      </c>
      <c r="B2873" t="s">
        <v>705</v>
      </c>
      <c r="C2873" t="s">
        <v>214</v>
      </c>
      <c r="D2873" t="s">
        <v>9025</v>
      </c>
      <c r="E2873" t="str">
        <f>VLOOKUP(B2873,olah!$B:$P,2,0)</f>
        <v>2021-12-01</v>
      </c>
      <c r="F2873">
        <f>COUNTIFS(parameter!$J$4:$J$34,summary!A2873,parameter!$I$4:$I$34,"&gt;="&amp;summary!$E2873)</f>
        <v>31</v>
      </c>
      <c r="G2873">
        <f>COUNTIFS(olah!$Q2873:Q17871,summary!A2873,olah!$B2873:B17871,summary!B2873,olah!$N2873:N17871,summary!C2873,olah!$P2873:P17871,summary!D2873,olah!$S2873:S17871,"On Time")</f>
        <v>1</v>
      </c>
      <c r="H2873">
        <f>COUNTIFS(olah!$Q$2:Q17871,summary!A2873,olah!$B$2:B17871,summary!B2873,olah!$S$2:S17871,"On Time")</f>
        <v>19</v>
      </c>
      <c r="I2873">
        <f>COUNTIFS(olah!$Q2873:Q17871,summary!A2873,olah!$B2873:B17871,summary!B2873,olah!$N2873:N17871,summary!C2873,olah!$P2873:P17871,summary!D2873,olah!$S2873:S17871,"Late")</f>
        <v>0</v>
      </c>
      <c r="J2873">
        <f>COUNTIFS(olah!$Q$2:Q17871,summary!A2873,olah!$B$2:B17871,summary!B2873,olah!$S$2:S17871,"Late")</f>
        <v>4</v>
      </c>
      <c r="K2873">
        <f t="shared" si="44"/>
        <v>8</v>
      </c>
      <c r="L2873">
        <f>COUNTIFS(olah!$Q2873:Q17871,summary!A2873,olah!$B2873:B17871,summary!B2873,olah!$N2873:N17871,summary!C2873,olah!$P2873:P17871,summary!D2873,olah!$T2873:T17871,"On Time CO")</f>
        <v>1</v>
      </c>
      <c r="M2873">
        <f>COUNTIFS(olah!$Q$2:Q17871,summary!A2873,olah!$B$2:B17871,summary!B2873,olah!$T$2:T17871,"On Time CO")</f>
        <v>22</v>
      </c>
      <c r="N2873">
        <f>COUNTIFS(olah!$Q2873:Q17871,summary!A2873,olah!$B2873:B17871,summary!B2873,olah!$N2873:N17871,summary!C2873,olah!$P2873:P17871,summary!D2873,olah!$T2873:T17871,"Overtime")</f>
        <v>0</v>
      </c>
      <c r="O2873">
        <f>COUNTIFS(olah!$Q$2:Q17871,summary!A2873,olah!$B$2:B17871,summary!B2873,olah!$T$2:T17871,"Overtime")</f>
        <v>0</v>
      </c>
      <c r="P2873">
        <f>COUNTIFS(olah!$Q2873:Q17871,summary!A2873,olah!$B2873:B17871,summary!B2873,olah!$N2873:N17871,summary!C2873,olah!$P2873:P17871,summary!D2873,olah!$T2873:T17871,"Early")</f>
        <v>0</v>
      </c>
      <c r="Q2873">
        <f>COUNTIFS(olah!$Q$2:Q17871,summary!A2873,olah!$B$2:B17871,summary!B2873,olah!$T$2:T17871,"Early")</f>
        <v>0</v>
      </c>
      <c r="R2873">
        <f>COUNTIFS(olah!$Q2873:Q17871,summary!A2873,olah!$B2873:B17871,summary!B2873,olah!$N2873:N17871,summary!C2873,olah!$P2873:P17871,summary!D2873,olah!$T2873:T17871,"NA CO")</f>
        <v>0</v>
      </c>
      <c r="S2873">
        <f>COUNTIFS(olah!$Q$2:Q17871,summary!A2873,olah!$B$2:B17871,summary!B2873,olah!$T$2:T17871,"NA CO")</f>
        <v>1</v>
      </c>
      <c r="T2873" t="str">
        <f>olah!R2873</f>
        <v>Attendance</v>
      </c>
      <c r="U2873" t="str">
        <f>IF(T2873="Permit", olah!T2873, "No Permit")</f>
        <v>No Permit</v>
      </c>
    </row>
    <row r="2874" spans="1:21" hidden="1" x14ac:dyDescent="0.3">
      <c r="A2874" s="23">
        <v>44561</v>
      </c>
      <c r="B2874" t="s">
        <v>705</v>
      </c>
      <c r="C2874" t="s">
        <v>214</v>
      </c>
      <c r="D2874" t="s">
        <v>10214</v>
      </c>
      <c r="E2874" t="str">
        <f>VLOOKUP(B2874,olah!$B:$P,2,0)</f>
        <v>2021-12-01</v>
      </c>
      <c r="F2874">
        <f>COUNTIFS(parameter!$J$4:$J$34,summary!A2874,parameter!$I$4:$I$34,"&gt;="&amp;summary!$E2874)</f>
        <v>31</v>
      </c>
      <c r="G2874">
        <f>COUNTIFS(olah!$Q2874:Q17872,summary!A2874,olah!$B2874:B17872,summary!B2874,olah!$N2874:N17872,summary!C2874,olah!$P2874:P17872,summary!D2874,olah!$S2874:S17872,"On Time")</f>
        <v>1</v>
      </c>
      <c r="H2874">
        <f>COUNTIFS(olah!$Q$2:Q17872,summary!A2874,olah!$B$2:B17872,summary!B2874,olah!$S$2:S17872,"On Time")</f>
        <v>19</v>
      </c>
      <c r="I2874">
        <f>COUNTIFS(olah!$Q2874:Q17872,summary!A2874,olah!$B2874:B17872,summary!B2874,olah!$N2874:N17872,summary!C2874,olah!$P2874:P17872,summary!D2874,olah!$S2874:S17872,"Late")</f>
        <v>0</v>
      </c>
      <c r="J2874">
        <f>COUNTIFS(olah!$Q$2:Q17872,summary!A2874,olah!$B$2:B17872,summary!B2874,olah!$S$2:S17872,"Late")</f>
        <v>4</v>
      </c>
      <c r="K2874">
        <f t="shared" si="44"/>
        <v>8</v>
      </c>
      <c r="L2874">
        <f>COUNTIFS(olah!$Q2874:Q17872,summary!A2874,olah!$B2874:B17872,summary!B2874,olah!$N2874:N17872,summary!C2874,olah!$P2874:P17872,summary!D2874,olah!$T2874:T17872,"On Time CO")</f>
        <v>0</v>
      </c>
      <c r="M2874">
        <f>COUNTIFS(olah!$Q$2:Q17872,summary!A2874,olah!$B$2:B17872,summary!B2874,olah!$T$2:T17872,"On Time CO")</f>
        <v>22</v>
      </c>
      <c r="N2874">
        <f>COUNTIFS(olah!$Q2874:Q17872,summary!A2874,olah!$B2874:B17872,summary!B2874,olah!$N2874:N17872,summary!C2874,olah!$P2874:P17872,summary!D2874,olah!$T2874:T17872,"Overtime")</f>
        <v>0</v>
      </c>
      <c r="O2874">
        <f>COUNTIFS(olah!$Q$2:Q17872,summary!A2874,olah!$B$2:B17872,summary!B2874,olah!$T$2:T17872,"Overtime")</f>
        <v>0</v>
      </c>
      <c r="P2874">
        <f>COUNTIFS(olah!$Q2874:Q17872,summary!A2874,olah!$B2874:B17872,summary!B2874,olah!$N2874:N17872,summary!C2874,olah!$P2874:P17872,summary!D2874,olah!$T2874:T17872,"Early")</f>
        <v>0</v>
      </c>
      <c r="Q2874">
        <f>COUNTIFS(olah!$Q$2:Q17872,summary!A2874,olah!$B$2:B17872,summary!B2874,olah!$T$2:T17872,"Early")</f>
        <v>0</v>
      </c>
      <c r="R2874">
        <f>COUNTIFS(olah!$Q2874:Q17872,summary!A2874,olah!$B2874:B17872,summary!B2874,olah!$N2874:N17872,summary!C2874,olah!$P2874:P17872,summary!D2874,olah!$T2874:T17872,"NA CO")</f>
        <v>1</v>
      </c>
      <c r="S2874">
        <f>COUNTIFS(olah!$Q$2:Q17872,summary!A2874,olah!$B$2:B17872,summary!B2874,olah!$T$2:T17872,"NA CO")</f>
        <v>1</v>
      </c>
      <c r="T2874" t="str">
        <f>olah!R2874</f>
        <v>Attendance</v>
      </c>
      <c r="U2874" t="str">
        <f>IF(T2874="Permit", olah!T2874, "No Permit")</f>
        <v>No Permit</v>
      </c>
    </row>
    <row r="2875" spans="1:21" hidden="1" x14ac:dyDescent="0.3">
      <c r="A2875" s="23">
        <v>44561</v>
      </c>
      <c r="B2875" t="s">
        <v>709</v>
      </c>
      <c r="C2875" t="s">
        <v>28</v>
      </c>
      <c r="D2875" t="s">
        <v>1390</v>
      </c>
      <c r="E2875" t="str">
        <f>VLOOKUP(B2875,olah!$B:$P,2,0)</f>
        <v>2021-12-01</v>
      </c>
      <c r="F2875">
        <f>COUNTIFS(parameter!$J$4:$J$34,summary!A2875,parameter!$I$4:$I$34,"&gt;="&amp;summary!$E2875)</f>
        <v>31</v>
      </c>
      <c r="G2875">
        <f>COUNTIFS(olah!$Q2875:Q17873,summary!A2875,olah!$B2875:B17873,summary!B2875,olah!$N2875:N17873,summary!C2875,olah!$P2875:P17873,summary!D2875,olah!$S2875:S17873,"On Time")</f>
        <v>1</v>
      </c>
      <c r="H2875">
        <f>COUNTIFS(olah!$Q$2:Q17873,summary!A2875,olah!$B$2:B17873,summary!B2875,olah!$S$2:S17873,"On Time")</f>
        <v>6</v>
      </c>
      <c r="I2875">
        <f>COUNTIFS(olah!$Q2875:Q17873,summary!A2875,olah!$B2875:B17873,summary!B2875,olah!$N2875:N17873,summary!C2875,olah!$P2875:P17873,summary!D2875,olah!$S2875:S17873,"Late")</f>
        <v>0</v>
      </c>
      <c r="J2875">
        <f>COUNTIFS(olah!$Q$2:Q17873,summary!A2875,olah!$B$2:B17873,summary!B2875,olah!$S$2:S17873,"Late")</f>
        <v>12</v>
      </c>
      <c r="K2875">
        <f t="shared" si="44"/>
        <v>13</v>
      </c>
      <c r="L2875">
        <f>COUNTIFS(olah!$Q2875:Q17873,summary!A2875,olah!$B2875:B17873,summary!B2875,olah!$N2875:N17873,summary!C2875,olah!$P2875:P17873,summary!D2875,olah!$T2875:T17873,"On Time CO")</f>
        <v>0</v>
      </c>
      <c r="M2875">
        <f>COUNTIFS(olah!$Q$2:Q17873,summary!A2875,olah!$B$2:B17873,summary!B2875,olah!$T$2:T17873,"On Time CO")</f>
        <v>0</v>
      </c>
      <c r="N2875">
        <f>COUNTIFS(olah!$Q2875:Q17873,summary!A2875,olah!$B2875:B17873,summary!B2875,olah!$N2875:N17873,summary!C2875,olah!$P2875:P17873,summary!D2875,olah!$T2875:T17873,"Overtime")</f>
        <v>0</v>
      </c>
      <c r="O2875">
        <f>COUNTIFS(olah!$Q$2:Q17873,summary!A2875,olah!$B$2:B17873,summary!B2875,olah!$T$2:T17873,"Overtime")</f>
        <v>10</v>
      </c>
      <c r="P2875">
        <f>COUNTIFS(olah!$Q2875:Q17873,summary!A2875,olah!$B2875:B17873,summary!B2875,olah!$N2875:N17873,summary!C2875,olah!$P2875:P17873,summary!D2875,olah!$T2875:T17873,"Early")</f>
        <v>1</v>
      </c>
      <c r="Q2875">
        <f>COUNTIFS(olah!$Q$2:Q17873,summary!A2875,olah!$B$2:B17873,summary!B2875,olah!$T$2:T17873,"Early")</f>
        <v>8</v>
      </c>
      <c r="R2875">
        <f>COUNTIFS(olah!$Q2875:Q17873,summary!A2875,olah!$B2875:B17873,summary!B2875,olah!$N2875:N17873,summary!C2875,olah!$P2875:P17873,summary!D2875,olah!$T2875:T17873,"NA CO")</f>
        <v>0</v>
      </c>
      <c r="S2875">
        <f>COUNTIFS(olah!$Q$2:Q17873,summary!A2875,olah!$B$2:B17873,summary!B2875,olah!$T$2:T17873,"NA CO")</f>
        <v>0</v>
      </c>
      <c r="T2875" t="str">
        <f>olah!R2875</f>
        <v>Attendance</v>
      </c>
      <c r="U2875" t="str">
        <f>IF(T2875="Permit", olah!T2875, "No Permit")</f>
        <v>No Permit</v>
      </c>
    </row>
    <row r="2876" spans="1:21" hidden="1" x14ac:dyDescent="0.3">
      <c r="A2876" s="23">
        <v>44561</v>
      </c>
      <c r="B2876" t="s">
        <v>709</v>
      </c>
      <c r="C2876" t="s">
        <v>28</v>
      </c>
      <c r="D2876" t="s">
        <v>5935</v>
      </c>
      <c r="E2876" t="str">
        <f>VLOOKUP(B2876,olah!$B:$P,2,0)</f>
        <v>2021-12-01</v>
      </c>
      <c r="F2876">
        <f>COUNTIFS(parameter!$J$4:$J$34,summary!A2876,parameter!$I$4:$I$34,"&gt;="&amp;summary!$E2876)</f>
        <v>31</v>
      </c>
      <c r="G2876">
        <f>COUNTIFS(olah!$Q2876:Q17874,summary!A2876,olah!$B2876:B17874,summary!B2876,olah!$N2876:N17874,summary!C2876,olah!$P2876:P17874,summary!D2876,olah!$S2876:S17874,"On Time")</f>
        <v>0</v>
      </c>
      <c r="H2876">
        <f>COUNTIFS(olah!$Q$2:Q17874,summary!A2876,olah!$B$2:B17874,summary!B2876,olah!$S$2:S17874,"On Time")</f>
        <v>6</v>
      </c>
      <c r="I2876">
        <f>COUNTIFS(olah!$Q2876:Q17874,summary!A2876,olah!$B2876:B17874,summary!B2876,olah!$N2876:N17874,summary!C2876,olah!$P2876:P17874,summary!D2876,olah!$S2876:S17874,"Late")</f>
        <v>1</v>
      </c>
      <c r="J2876">
        <f>COUNTIFS(olah!$Q$2:Q17874,summary!A2876,olah!$B$2:B17874,summary!B2876,olah!$S$2:S17874,"Late")</f>
        <v>12</v>
      </c>
      <c r="K2876">
        <f t="shared" si="44"/>
        <v>12</v>
      </c>
      <c r="L2876">
        <f>COUNTIFS(olah!$Q2876:Q17874,summary!A2876,olah!$B2876:B17874,summary!B2876,olah!$N2876:N17874,summary!C2876,olah!$P2876:P17874,summary!D2876,olah!$T2876:T17874,"On Time CO")</f>
        <v>0</v>
      </c>
      <c r="M2876">
        <f>COUNTIFS(olah!$Q$2:Q17874,summary!A2876,olah!$B$2:B17874,summary!B2876,olah!$T$2:T17874,"On Time CO")</f>
        <v>0</v>
      </c>
      <c r="N2876">
        <f>COUNTIFS(olah!$Q2876:Q17874,summary!A2876,olah!$B2876:B17874,summary!B2876,olah!$N2876:N17874,summary!C2876,olah!$P2876:P17874,summary!D2876,olah!$T2876:T17874,"Overtime")</f>
        <v>0</v>
      </c>
      <c r="O2876">
        <f>COUNTIFS(olah!$Q$2:Q17874,summary!A2876,olah!$B$2:B17874,summary!B2876,olah!$T$2:T17874,"Overtime")</f>
        <v>10</v>
      </c>
      <c r="P2876">
        <f>COUNTIFS(olah!$Q2876:Q17874,summary!A2876,olah!$B2876:B17874,summary!B2876,olah!$N2876:N17874,summary!C2876,olah!$P2876:P17874,summary!D2876,olah!$T2876:T17874,"Early")</f>
        <v>1</v>
      </c>
      <c r="Q2876">
        <f>COUNTIFS(olah!$Q$2:Q17874,summary!A2876,olah!$B$2:B17874,summary!B2876,olah!$T$2:T17874,"Early")</f>
        <v>8</v>
      </c>
      <c r="R2876">
        <f>COUNTIFS(olah!$Q2876:Q17874,summary!A2876,olah!$B2876:B17874,summary!B2876,olah!$N2876:N17874,summary!C2876,olah!$P2876:P17874,summary!D2876,olah!$T2876:T17874,"NA CO")</f>
        <v>0</v>
      </c>
      <c r="S2876">
        <f>COUNTIFS(olah!$Q$2:Q17874,summary!A2876,olah!$B$2:B17874,summary!B2876,olah!$T$2:T17874,"NA CO")</f>
        <v>0</v>
      </c>
      <c r="T2876" t="str">
        <f>olah!R2876</f>
        <v>Attendance</v>
      </c>
      <c r="U2876" t="str">
        <f>IF(T2876="Permit", olah!T2876, "No Permit")</f>
        <v>No Permit</v>
      </c>
    </row>
    <row r="2877" spans="1:21" hidden="1" x14ac:dyDescent="0.3">
      <c r="A2877" s="23">
        <v>44561</v>
      </c>
      <c r="B2877" t="s">
        <v>709</v>
      </c>
      <c r="C2877" t="s">
        <v>28</v>
      </c>
      <c r="D2877" t="s">
        <v>11600</v>
      </c>
      <c r="E2877" t="str">
        <f>VLOOKUP(B2877,olah!$B:$P,2,0)</f>
        <v>2021-12-01</v>
      </c>
      <c r="F2877">
        <f>COUNTIFS(parameter!$J$4:$J$34,summary!A2877,parameter!$I$4:$I$34,"&gt;="&amp;summary!$E2877)</f>
        <v>31</v>
      </c>
      <c r="G2877">
        <f>COUNTIFS(olah!$Q2877:Q17875,summary!A2877,olah!$B2877:B17875,summary!B2877,olah!$N2877:N17875,summary!C2877,olah!$P2877:P17875,summary!D2877,olah!$S2877:S17875,"On Time")</f>
        <v>1</v>
      </c>
      <c r="H2877">
        <f>COUNTIFS(olah!$Q$2:Q17875,summary!A2877,olah!$B$2:B17875,summary!B2877,olah!$S$2:S17875,"On Time")</f>
        <v>6</v>
      </c>
      <c r="I2877">
        <f>COUNTIFS(olah!$Q2877:Q17875,summary!A2877,olah!$B2877:B17875,summary!B2877,olah!$N2877:N17875,summary!C2877,olah!$P2877:P17875,summary!D2877,olah!$S2877:S17875,"Late")</f>
        <v>0</v>
      </c>
      <c r="J2877">
        <f>COUNTIFS(olah!$Q$2:Q17875,summary!A2877,olah!$B$2:B17875,summary!B2877,olah!$S$2:S17875,"Late")</f>
        <v>12</v>
      </c>
      <c r="K2877">
        <f t="shared" si="44"/>
        <v>13</v>
      </c>
      <c r="L2877">
        <f>COUNTIFS(olah!$Q2877:Q17875,summary!A2877,olah!$B2877:B17875,summary!B2877,olah!$N2877:N17875,summary!C2877,olah!$P2877:P17875,summary!D2877,olah!$T2877:T17875,"On Time CO")</f>
        <v>0</v>
      </c>
      <c r="M2877">
        <f>COUNTIFS(olah!$Q$2:Q17875,summary!A2877,olah!$B$2:B17875,summary!B2877,olah!$T$2:T17875,"On Time CO")</f>
        <v>0</v>
      </c>
      <c r="N2877">
        <f>COUNTIFS(olah!$Q2877:Q17875,summary!A2877,olah!$B2877:B17875,summary!B2877,olah!$N2877:N17875,summary!C2877,olah!$P2877:P17875,summary!D2877,olah!$T2877:T17875,"Overtime")</f>
        <v>0</v>
      </c>
      <c r="O2877">
        <f>COUNTIFS(olah!$Q$2:Q17875,summary!A2877,olah!$B$2:B17875,summary!B2877,olah!$T$2:T17875,"Overtime")</f>
        <v>10</v>
      </c>
      <c r="P2877">
        <f>COUNTIFS(olah!$Q2877:Q17875,summary!A2877,olah!$B2877:B17875,summary!B2877,olah!$N2877:N17875,summary!C2877,olah!$P2877:P17875,summary!D2877,olah!$T2877:T17875,"Early")</f>
        <v>1</v>
      </c>
      <c r="Q2877">
        <f>COUNTIFS(olah!$Q$2:Q17875,summary!A2877,olah!$B$2:B17875,summary!B2877,olah!$T$2:T17875,"Early")</f>
        <v>8</v>
      </c>
      <c r="R2877">
        <f>COUNTIFS(olah!$Q2877:Q17875,summary!A2877,olah!$B2877:B17875,summary!B2877,olah!$N2877:N17875,summary!C2877,olah!$P2877:P17875,summary!D2877,olah!$T2877:T17875,"NA CO")</f>
        <v>0</v>
      </c>
      <c r="S2877">
        <f>COUNTIFS(olah!$Q$2:Q17875,summary!A2877,olah!$B$2:B17875,summary!B2877,olah!$T$2:T17875,"NA CO")</f>
        <v>0</v>
      </c>
      <c r="T2877" t="str">
        <f>olah!R2877</f>
        <v>Attendance</v>
      </c>
      <c r="U2877" t="str">
        <f>IF(T2877="Permit", olah!T2877, "No Permit")</f>
        <v>No Permit</v>
      </c>
    </row>
    <row r="2878" spans="1:21" hidden="1" x14ac:dyDescent="0.3">
      <c r="A2878" s="23">
        <v>44561</v>
      </c>
      <c r="B2878" t="s">
        <v>709</v>
      </c>
      <c r="C2878" t="s">
        <v>28</v>
      </c>
      <c r="D2878" t="s">
        <v>11601</v>
      </c>
      <c r="E2878" t="str">
        <f>VLOOKUP(B2878,olah!$B:$P,2,0)</f>
        <v>2021-12-01</v>
      </c>
      <c r="F2878">
        <f>COUNTIFS(parameter!$J$4:$J$34,summary!A2878,parameter!$I$4:$I$34,"&gt;="&amp;summary!$E2878)</f>
        <v>31</v>
      </c>
      <c r="G2878">
        <f>COUNTIFS(olah!$Q2878:Q17876,summary!A2878,olah!$B2878:B17876,summary!B2878,olah!$N2878:N17876,summary!C2878,olah!$P2878:P17876,summary!D2878,olah!$S2878:S17876,"On Time")</f>
        <v>0</v>
      </c>
      <c r="H2878">
        <f>COUNTIFS(olah!$Q$2:Q17876,summary!A2878,olah!$B$2:B17876,summary!B2878,olah!$S$2:S17876,"On Time")</f>
        <v>6</v>
      </c>
      <c r="I2878">
        <f>COUNTIFS(olah!$Q2878:Q17876,summary!A2878,olah!$B2878:B17876,summary!B2878,olah!$N2878:N17876,summary!C2878,olah!$P2878:P17876,summary!D2878,olah!$S2878:S17876,"Late")</f>
        <v>1</v>
      </c>
      <c r="J2878">
        <f>COUNTIFS(olah!$Q$2:Q17876,summary!A2878,olah!$B$2:B17876,summary!B2878,olah!$S$2:S17876,"Late")</f>
        <v>12</v>
      </c>
      <c r="K2878">
        <f t="shared" si="44"/>
        <v>12</v>
      </c>
      <c r="L2878">
        <f>COUNTIFS(olah!$Q2878:Q17876,summary!A2878,olah!$B2878:B17876,summary!B2878,olah!$N2878:N17876,summary!C2878,olah!$P2878:P17876,summary!D2878,olah!$T2878:T17876,"On Time CO")</f>
        <v>0</v>
      </c>
      <c r="M2878">
        <f>COUNTIFS(olah!$Q$2:Q17876,summary!A2878,olah!$B$2:B17876,summary!B2878,olah!$T$2:T17876,"On Time CO")</f>
        <v>0</v>
      </c>
      <c r="N2878">
        <f>COUNTIFS(olah!$Q2878:Q17876,summary!A2878,olah!$B2878:B17876,summary!B2878,olah!$N2878:N17876,summary!C2878,olah!$P2878:P17876,summary!D2878,olah!$T2878:T17876,"Overtime")</f>
        <v>1</v>
      </c>
      <c r="O2878">
        <f>COUNTIFS(olah!$Q$2:Q17876,summary!A2878,olah!$B$2:B17876,summary!B2878,olah!$T$2:T17876,"Overtime")</f>
        <v>10</v>
      </c>
      <c r="P2878">
        <f>COUNTIFS(olah!$Q2878:Q17876,summary!A2878,olah!$B2878:B17876,summary!B2878,olah!$N2878:N17876,summary!C2878,olah!$P2878:P17876,summary!D2878,olah!$T2878:T17876,"Early")</f>
        <v>0</v>
      </c>
      <c r="Q2878">
        <f>COUNTIFS(olah!$Q$2:Q17876,summary!A2878,olah!$B$2:B17876,summary!B2878,olah!$T$2:T17876,"Early")</f>
        <v>8</v>
      </c>
      <c r="R2878">
        <f>COUNTIFS(olah!$Q2878:Q17876,summary!A2878,olah!$B2878:B17876,summary!B2878,olah!$N2878:N17876,summary!C2878,olah!$P2878:P17876,summary!D2878,olah!$T2878:T17876,"NA CO")</f>
        <v>0</v>
      </c>
      <c r="S2878">
        <f>COUNTIFS(olah!$Q$2:Q17876,summary!A2878,olah!$B$2:B17876,summary!B2878,olah!$T$2:T17876,"NA CO")</f>
        <v>0</v>
      </c>
      <c r="T2878" t="str">
        <f>olah!R2878</f>
        <v>Attendance</v>
      </c>
      <c r="U2878" t="str">
        <f>IF(T2878="Permit", olah!T2878, "No Permit")</f>
        <v>No Permit</v>
      </c>
    </row>
    <row r="2879" spans="1:21" hidden="1" x14ac:dyDescent="0.3">
      <c r="A2879" s="23">
        <v>44561</v>
      </c>
      <c r="B2879" t="s">
        <v>709</v>
      </c>
      <c r="C2879" t="s">
        <v>28</v>
      </c>
      <c r="D2879" t="s">
        <v>5936</v>
      </c>
      <c r="E2879" t="str">
        <f>VLOOKUP(B2879,olah!$B:$P,2,0)</f>
        <v>2021-12-01</v>
      </c>
      <c r="F2879">
        <f>COUNTIFS(parameter!$J$4:$J$34,summary!A2879,parameter!$I$4:$I$34,"&gt;="&amp;summary!$E2879)</f>
        <v>31</v>
      </c>
      <c r="G2879">
        <f>COUNTIFS(olah!$Q2879:Q17877,summary!A2879,olah!$B2879:B17877,summary!B2879,olah!$N2879:N17877,summary!C2879,olah!$P2879:P17877,summary!D2879,olah!$S2879:S17877,"On Time")</f>
        <v>0</v>
      </c>
      <c r="H2879">
        <f>COUNTIFS(olah!$Q$2:Q17877,summary!A2879,olah!$B$2:B17877,summary!B2879,olah!$S$2:S17877,"On Time")</f>
        <v>6</v>
      </c>
      <c r="I2879">
        <f>COUNTIFS(olah!$Q2879:Q17877,summary!A2879,olah!$B2879:B17877,summary!B2879,olah!$N2879:N17877,summary!C2879,olah!$P2879:P17877,summary!D2879,olah!$S2879:S17877,"Late")</f>
        <v>1</v>
      </c>
      <c r="J2879">
        <f>COUNTIFS(olah!$Q$2:Q17877,summary!A2879,olah!$B$2:B17877,summary!B2879,olah!$S$2:S17877,"Late")</f>
        <v>12</v>
      </c>
      <c r="K2879">
        <f t="shared" si="44"/>
        <v>12</v>
      </c>
      <c r="L2879">
        <f>COUNTIFS(olah!$Q2879:Q17877,summary!A2879,olah!$B2879:B17877,summary!B2879,olah!$N2879:N17877,summary!C2879,olah!$P2879:P17877,summary!D2879,olah!$T2879:T17877,"On Time CO")</f>
        <v>0</v>
      </c>
      <c r="M2879">
        <f>COUNTIFS(olah!$Q$2:Q17877,summary!A2879,olah!$B$2:B17877,summary!B2879,olah!$T$2:T17877,"On Time CO")</f>
        <v>0</v>
      </c>
      <c r="N2879">
        <f>COUNTIFS(olah!$Q2879:Q17877,summary!A2879,olah!$B2879:B17877,summary!B2879,olah!$N2879:N17877,summary!C2879,olah!$P2879:P17877,summary!D2879,olah!$T2879:T17877,"Overtime")</f>
        <v>1</v>
      </c>
      <c r="O2879">
        <f>COUNTIFS(olah!$Q$2:Q17877,summary!A2879,olah!$B$2:B17877,summary!B2879,olah!$T$2:T17877,"Overtime")</f>
        <v>10</v>
      </c>
      <c r="P2879">
        <f>COUNTIFS(olah!$Q2879:Q17877,summary!A2879,olah!$B2879:B17877,summary!B2879,olah!$N2879:N17877,summary!C2879,olah!$P2879:P17877,summary!D2879,olah!$T2879:T17877,"Early")</f>
        <v>0</v>
      </c>
      <c r="Q2879">
        <f>COUNTIFS(olah!$Q$2:Q17877,summary!A2879,olah!$B$2:B17877,summary!B2879,olah!$T$2:T17877,"Early")</f>
        <v>8</v>
      </c>
      <c r="R2879">
        <f>COUNTIFS(olah!$Q2879:Q17877,summary!A2879,olah!$B2879:B17877,summary!B2879,olah!$N2879:N17877,summary!C2879,olah!$P2879:P17877,summary!D2879,olah!$T2879:T17877,"NA CO")</f>
        <v>0</v>
      </c>
      <c r="S2879">
        <f>COUNTIFS(olah!$Q$2:Q17877,summary!A2879,olah!$B$2:B17877,summary!B2879,olah!$T$2:T17877,"NA CO")</f>
        <v>0</v>
      </c>
      <c r="T2879" t="str">
        <f>olah!R2879</f>
        <v>Attendance</v>
      </c>
      <c r="U2879" t="str">
        <f>IF(T2879="Permit", olah!T2879, "No Permit")</f>
        <v>No Permit</v>
      </c>
    </row>
    <row r="2880" spans="1:21" hidden="1" x14ac:dyDescent="0.3">
      <c r="A2880" s="23">
        <v>44561</v>
      </c>
      <c r="B2880" t="s">
        <v>709</v>
      </c>
      <c r="C2880" t="s">
        <v>28</v>
      </c>
      <c r="D2880" t="s">
        <v>6082</v>
      </c>
      <c r="E2880" t="str">
        <f>VLOOKUP(B2880,olah!$B:$P,2,0)</f>
        <v>2021-12-01</v>
      </c>
      <c r="F2880">
        <f>COUNTIFS(parameter!$J$4:$J$34,summary!A2880,parameter!$I$4:$I$34,"&gt;="&amp;summary!$E2880)</f>
        <v>31</v>
      </c>
      <c r="G2880">
        <f>COUNTIFS(olah!$Q2880:Q17878,summary!A2880,olah!$B2880:B17878,summary!B2880,olah!$N2880:N17878,summary!C2880,olah!$P2880:P17878,summary!D2880,olah!$S2880:S17878,"On Time")</f>
        <v>0</v>
      </c>
      <c r="H2880">
        <f>COUNTIFS(olah!$Q$2:Q17878,summary!A2880,olah!$B$2:B17878,summary!B2880,olah!$S$2:S17878,"On Time")</f>
        <v>6</v>
      </c>
      <c r="I2880">
        <f>COUNTIFS(olah!$Q2880:Q17878,summary!A2880,olah!$B2880:B17878,summary!B2880,olah!$N2880:N17878,summary!C2880,olah!$P2880:P17878,summary!D2880,olah!$S2880:S17878,"Late")</f>
        <v>1</v>
      </c>
      <c r="J2880">
        <f>COUNTIFS(olah!$Q$2:Q17878,summary!A2880,olah!$B$2:B17878,summary!B2880,olah!$S$2:S17878,"Late")</f>
        <v>12</v>
      </c>
      <c r="K2880">
        <f t="shared" si="44"/>
        <v>12</v>
      </c>
      <c r="L2880">
        <f>COUNTIFS(olah!$Q2880:Q17878,summary!A2880,olah!$B2880:B17878,summary!B2880,olah!$N2880:N17878,summary!C2880,olah!$P2880:P17878,summary!D2880,olah!$T2880:T17878,"On Time CO")</f>
        <v>0</v>
      </c>
      <c r="M2880">
        <f>COUNTIFS(olah!$Q$2:Q17878,summary!A2880,olah!$B$2:B17878,summary!B2880,olah!$T$2:T17878,"On Time CO")</f>
        <v>0</v>
      </c>
      <c r="N2880">
        <f>COUNTIFS(olah!$Q2880:Q17878,summary!A2880,olah!$B2880:B17878,summary!B2880,olah!$N2880:N17878,summary!C2880,olah!$P2880:P17878,summary!D2880,olah!$T2880:T17878,"Overtime")</f>
        <v>1</v>
      </c>
      <c r="O2880">
        <f>COUNTIFS(olah!$Q$2:Q17878,summary!A2880,olah!$B$2:B17878,summary!B2880,olah!$T$2:T17878,"Overtime")</f>
        <v>10</v>
      </c>
      <c r="P2880">
        <f>COUNTIFS(olah!$Q2880:Q17878,summary!A2880,olah!$B2880:B17878,summary!B2880,olah!$N2880:N17878,summary!C2880,olah!$P2880:P17878,summary!D2880,olah!$T2880:T17878,"Early")</f>
        <v>0</v>
      </c>
      <c r="Q2880">
        <f>COUNTIFS(olah!$Q$2:Q17878,summary!A2880,olah!$B$2:B17878,summary!B2880,olah!$T$2:T17878,"Early")</f>
        <v>8</v>
      </c>
      <c r="R2880">
        <f>COUNTIFS(olah!$Q2880:Q17878,summary!A2880,olah!$B2880:B17878,summary!B2880,olah!$N2880:N17878,summary!C2880,olah!$P2880:P17878,summary!D2880,olah!$T2880:T17878,"NA CO")</f>
        <v>0</v>
      </c>
      <c r="S2880">
        <f>COUNTIFS(olah!$Q$2:Q17878,summary!A2880,olah!$B$2:B17878,summary!B2880,olah!$T$2:T17878,"NA CO")</f>
        <v>0</v>
      </c>
      <c r="T2880" t="str">
        <f>olah!R2880</f>
        <v>Attendance</v>
      </c>
      <c r="U2880" t="str">
        <f>IF(T2880="Permit", olah!T2880, "No Permit")</f>
        <v>No Permit</v>
      </c>
    </row>
    <row r="2881" spans="1:21" hidden="1" x14ac:dyDescent="0.3">
      <c r="A2881" s="23">
        <v>44561</v>
      </c>
      <c r="B2881" t="s">
        <v>709</v>
      </c>
      <c r="C2881" t="s">
        <v>28</v>
      </c>
      <c r="D2881" t="s">
        <v>11602</v>
      </c>
      <c r="E2881" t="str">
        <f>VLOOKUP(B2881,olah!$B:$P,2,0)</f>
        <v>2021-12-01</v>
      </c>
      <c r="F2881">
        <f>COUNTIFS(parameter!$J$4:$J$34,summary!A2881,parameter!$I$4:$I$34,"&gt;="&amp;summary!$E2881)</f>
        <v>31</v>
      </c>
      <c r="G2881">
        <f>COUNTIFS(olah!$Q2881:Q17879,summary!A2881,olah!$B2881:B17879,summary!B2881,olah!$N2881:N17879,summary!C2881,olah!$P2881:P17879,summary!D2881,olah!$S2881:S17879,"On Time")</f>
        <v>0</v>
      </c>
      <c r="H2881">
        <f>COUNTIFS(olah!$Q$2:Q17879,summary!A2881,olah!$B$2:B17879,summary!B2881,olah!$S$2:S17879,"On Time")</f>
        <v>6</v>
      </c>
      <c r="I2881">
        <f>COUNTIFS(olah!$Q2881:Q17879,summary!A2881,olah!$B2881:B17879,summary!B2881,olah!$N2881:N17879,summary!C2881,olah!$P2881:P17879,summary!D2881,olah!$S2881:S17879,"Late")</f>
        <v>1</v>
      </c>
      <c r="J2881">
        <f>COUNTIFS(olah!$Q$2:Q17879,summary!A2881,olah!$B$2:B17879,summary!B2881,olah!$S$2:S17879,"Late")</f>
        <v>12</v>
      </c>
      <c r="K2881">
        <f t="shared" si="44"/>
        <v>12</v>
      </c>
      <c r="L2881">
        <f>COUNTIFS(olah!$Q2881:Q17879,summary!A2881,olah!$B2881:B17879,summary!B2881,olah!$N2881:N17879,summary!C2881,olah!$P2881:P17879,summary!D2881,olah!$T2881:T17879,"On Time CO")</f>
        <v>0</v>
      </c>
      <c r="M2881">
        <f>COUNTIFS(olah!$Q$2:Q17879,summary!A2881,olah!$B$2:B17879,summary!B2881,olah!$T$2:T17879,"On Time CO")</f>
        <v>0</v>
      </c>
      <c r="N2881">
        <f>COUNTIFS(olah!$Q2881:Q17879,summary!A2881,olah!$B2881:B17879,summary!B2881,olah!$N2881:N17879,summary!C2881,olah!$P2881:P17879,summary!D2881,olah!$T2881:T17879,"Overtime")</f>
        <v>1</v>
      </c>
      <c r="O2881">
        <f>COUNTIFS(olah!$Q$2:Q17879,summary!A2881,olah!$B$2:B17879,summary!B2881,olah!$T$2:T17879,"Overtime")</f>
        <v>10</v>
      </c>
      <c r="P2881">
        <f>COUNTIFS(olah!$Q2881:Q17879,summary!A2881,olah!$B2881:B17879,summary!B2881,olah!$N2881:N17879,summary!C2881,olah!$P2881:P17879,summary!D2881,olah!$T2881:T17879,"Early")</f>
        <v>0</v>
      </c>
      <c r="Q2881">
        <f>COUNTIFS(olah!$Q$2:Q17879,summary!A2881,olah!$B$2:B17879,summary!B2881,olah!$T$2:T17879,"Early")</f>
        <v>8</v>
      </c>
      <c r="R2881">
        <f>COUNTIFS(olah!$Q2881:Q17879,summary!A2881,olah!$B2881:B17879,summary!B2881,olah!$N2881:N17879,summary!C2881,olah!$P2881:P17879,summary!D2881,olah!$T2881:T17879,"NA CO")</f>
        <v>0</v>
      </c>
      <c r="S2881">
        <f>COUNTIFS(olah!$Q$2:Q17879,summary!A2881,olah!$B$2:B17879,summary!B2881,olah!$T$2:T17879,"NA CO")</f>
        <v>0</v>
      </c>
      <c r="T2881" t="str">
        <f>olah!R2881</f>
        <v>Attendance</v>
      </c>
      <c r="U2881" t="str">
        <f>IF(T2881="Permit", olah!T2881, "No Permit")</f>
        <v>No Permit</v>
      </c>
    </row>
    <row r="2882" spans="1:21" hidden="1" x14ac:dyDescent="0.3">
      <c r="A2882" s="23">
        <v>44561</v>
      </c>
      <c r="B2882" t="s">
        <v>709</v>
      </c>
      <c r="C2882" t="s">
        <v>28</v>
      </c>
      <c r="D2882" t="s">
        <v>11603</v>
      </c>
      <c r="E2882" t="str">
        <f>VLOOKUP(B2882,olah!$B:$P,2,0)</f>
        <v>2021-12-01</v>
      </c>
      <c r="F2882">
        <f>COUNTIFS(parameter!$J$4:$J$34,summary!A2882,parameter!$I$4:$I$34,"&gt;="&amp;summary!$E2882)</f>
        <v>31</v>
      </c>
      <c r="G2882">
        <f>COUNTIFS(olah!$Q2882:Q17880,summary!A2882,olah!$B2882:B17880,summary!B2882,olah!$N2882:N17880,summary!C2882,olah!$P2882:P17880,summary!D2882,olah!$S2882:S17880,"On Time")</f>
        <v>0</v>
      </c>
      <c r="H2882">
        <f>COUNTIFS(olah!$Q$2:Q17880,summary!A2882,olah!$B$2:B17880,summary!B2882,olah!$S$2:S17880,"On Time")</f>
        <v>6</v>
      </c>
      <c r="I2882">
        <f>COUNTIFS(olah!$Q2882:Q17880,summary!A2882,olah!$B2882:B17880,summary!B2882,olah!$N2882:N17880,summary!C2882,olah!$P2882:P17880,summary!D2882,olah!$S2882:S17880,"Late")</f>
        <v>1</v>
      </c>
      <c r="J2882">
        <f>COUNTIFS(olah!$Q$2:Q17880,summary!A2882,olah!$B$2:B17880,summary!B2882,olah!$S$2:S17880,"Late")</f>
        <v>12</v>
      </c>
      <c r="K2882">
        <f t="shared" si="44"/>
        <v>12</v>
      </c>
      <c r="L2882">
        <f>COUNTIFS(olah!$Q2882:Q17880,summary!A2882,olah!$B2882:B17880,summary!B2882,olah!$N2882:N17880,summary!C2882,olah!$P2882:P17880,summary!D2882,olah!$T2882:T17880,"On Time CO")</f>
        <v>0</v>
      </c>
      <c r="M2882">
        <f>COUNTIFS(olah!$Q$2:Q17880,summary!A2882,olah!$B$2:B17880,summary!B2882,olah!$T$2:T17880,"On Time CO")</f>
        <v>0</v>
      </c>
      <c r="N2882">
        <f>COUNTIFS(olah!$Q2882:Q17880,summary!A2882,olah!$B2882:B17880,summary!B2882,olah!$N2882:N17880,summary!C2882,olah!$P2882:P17880,summary!D2882,olah!$T2882:T17880,"Overtime")</f>
        <v>1</v>
      </c>
      <c r="O2882">
        <f>COUNTIFS(olah!$Q$2:Q17880,summary!A2882,olah!$B$2:B17880,summary!B2882,olah!$T$2:T17880,"Overtime")</f>
        <v>10</v>
      </c>
      <c r="P2882">
        <f>COUNTIFS(olah!$Q2882:Q17880,summary!A2882,olah!$B2882:B17880,summary!B2882,olah!$N2882:N17880,summary!C2882,olah!$P2882:P17880,summary!D2882,olah!$T2882:T17880,"Early")</f>
        <v>0</v>
      </c>
      <c r="Q2882">
        <f>COUNTIFS(olah!$Q$2:Q17880,summary!A2882,olah!$B$2:B17880,summary!B2882,olah!$T$2:T17880,"Early")</f>
        <v>8</v>
      </c>
      <c r="R2882">
        <f>COUNTIFS(olah!$Q2882:Q17880,summary!A2882,olah!$B2882:B17880,summary!B2882,olah!$N2882:N17880,summary!C2882,olah!$P2882:P17880,summary!D2882,olah!$T2882:T17880,"NA CO")</f>
        <v>0</v>
      </c>
      <c r="S2882">
        <f>COUNTIFS(olah!$Q$2:Q17880,summary!A2882,olah!$B$2:B17880,summary!B2882,olah!$T$2:T17880,"NA CO")</f>
        <v>0</v>
      </c>
      <c r="T2882" t="str">
        <f>olah!R2882</f>
        <v>Attendance</v>
      </c>
      <c r="U2882" t="str">
        <f>IF(T2882="Permit", olah!T2882, "No Permit")</f>
        <v>No Permit</v>
      </c>
    </row>
    <row r="2883" spans="1:21" hidden="1" x14ac:dyDescent="0.3">
      <c r="A2883" s="23">
        <v>44561</v>
      </c>
      <c r="B2883" t="s">
        <v>709</v>
      </c>
      <c r="C2883" t="s">
        <v>28</v>
      </c>
      <c r="D2883" t="s">
        <v>11607</v>
      </c>
      <c r="E2883" t="str">
        <f>VLOOKUP(B2883,olah!$B:$P,2,0)</f>
        <v>2021-12-01</v>
      </c>
      <c r="F2883">
        <f>COUNTIFS(parameter!$J$4:$J$34,summary!A2883,parameter!$I$4:$I$34,"&gt;="&amp;summary!$E2883)</f>
        <v>31</v>
      </c>
      <c r="G2883">
        <f>COUNTIFS(olah!$Q2883:Q17881,summary!A2883,olah!$B2883:B17881,summary!B2883,olah!$N2883:N17881,summary!C2883,olah!$P2883:P17881,summary!D2883,olah!$S2883:S17881,"On Time")</f>
        <v>1</v>
      </c>
      <c r="H2883">
        <f>COUNTIFS(olah!$Q$2:Q17881,summary!A2883,olah!$B$2:B17881,summary!B2883,olah!$S$2:S17881,"On Time")</f>
        <v>6</v>
      </c>
      <c r="I2883">
        <f>COUNTIFS(olah!$Q2883:Q17881,summary!A2883,olah!$B2883:B17881,summary!B2883,olah!$N2883:N17881,summary!C2883,olah!$P2883:P17881,summary!D2883,olah!$S2883:S17881,"Late")</f>
        <v>0</v>
      </c>
      <c r="J2883">
        <f>COUNTIFS(olah!$Q$2:Q17881,summary!A2883,olah!$B$2:B17881,summary!B2883,olah!$S$2:S17881,"Late")</f>
        <v>12</v>
      </c>
      <c r="K2883">
        <f t="shared" ref="K2883:K2946" si="45">F2883-SUM(H2883:J2883)</f>
        <v>13</v>
      </c>
      <c r="L2883">
        <f>COUNTIFS(olah!$Q2883:Q17881,summary!A2883,olah!$B2883:B17881,summary!B2883,olah!$N2883:N17881,summary!C2883,olah!$P2883:P17881,summary!D2883,olah!$T2883:T17881,"On Time CO")</f>
        <v>0</v>
      </c>
      <c r="M2883">
        <f>COUNTIFS(olah!$Q$2:Q17881,summary!A2883,olah!$B$2:B17881,summary!B2883,olah!$T$2:T17881,"On Time CO")</f>
        <v>0</v>
      </c>
      <c r="N2883">
        <f>COUNTIFS(olah!$Q2883:Q17881,summary!A2883,olah!$B2883:B17881,summary!B2883,olah!$N2883:N17881,summary!C2883,olah!$P2883:P17881,summary!D2883,olah!$T2883:T17881,"Overtime")</f>
        <v>0</v>
      </c>
      <c r="O2883">
        <f>COUNTIFS(olah!$Q$2:Q17881,summary!A2883,olah!$B$2:B17881,summary!B2883,olah!$T$2:T17881,"Overtime")</f>
        <v>10</v>
      </c>
      <c r="P2883">
        <f>COUNTIFS(olah!$Q2883:Q17881,summary!A2883,olah!$B2883:B17881,summary!B2883,olah!$N2883:N17881,summary!C2883,olah!$P2883:P17881,summary!D2883,olah!$T2883:T17881,"Early")</f>
        <v>1</v>
      </c>
      <c r="Q2883">
        <f>COUNTIFS(olah!$Q$2:Q17881,summary!A2883,olah!$B$2:B17881,summary!B2883,olah!$T$2:T17881,"Early")</f>
        <v>8</v>
      </c>
      <c r="R2883">
        <f>COUNTIFS(olah!$Q2883:Q17881,summary!A2883,olah!$B2883:B17881,summary!B2883,olah!$N2883:N17881,summary!C2883,olah!$P2883:P17881,summary!D2883,olah!$T2883:T17881,"NA CO")</f>
        <v>0</v>
      </c>
      <c r="S2883">
        <f>COUNTIFS(olah!$Q$2:Q17881,summary!A2883,olah!$B$2:B17881,summary!B2883,olah!$T$2:T17881,"NA CO")</f>
        <v>0</v>
      </c>
      <c r="T2883" t="str">
        <f>olah!R2883</f>
        <v>Attendance</v>
      </c>
      <c r="U2883" t="str">
        <f>IF(T2883="Permit", olah!T2883, "No Permit")</f>
        <v>No Permit</v>
      </c>
    </row>
    <row r="2884" spans="1:21" hidden="1" x14ac:dyDescent="0.3">
      <c r="A2884" s="23">
        <v>44561</v>
      </c>
      <c r="B2884" t="s">
        <v>709</v>
      </c>
      <c r="C2884" t="s">
        <v>28</v>
      </c>
      <c r="D2884" t="s">
        <v>11608</v>
      </c>
      <c r="E2884" t="str">
        <f>VLOOKUP(B2884,olah!$B:$P,2,0)</f>
        <v>2021-12-01</v>
      </c>
      <c r="F2884">
        <f>COUNTIFS(parameter!$J$4:$J$34,summary!A2884,parameter!$I$4:$I$34,"&gt;="&amp;summary!$E2884)</f>
        <v>31</v>
      </c>
      <c r="G2884">
        <f>COUNTIFS(olah!$Q2884:Q17882,summary!A2884,olah!$B2884:B17882,summary!B2884,olah!$N2884:N17882,summary!C2884,olah!$P2884:P17882,summary!D2884,olah!$S2884:S17882,"On Time")</f>
        <v>1</v>
      </c>
      <c r="H2884">
        <f>COUNTIFS(olah!$Q$2:Q17882,summary!A2884,olah!$B$2:B17882,summary!B2884,olah!$S$2:S17882,"On Time")</f>
        <v>6</v>
      </c>
      <c r="I2884">
        <f>COUNTIFS(olah!$Q2884:Q17882,summary!A2884,olah!$B2884:B17882,summary!B2884,olah!$N2884:N17882,summary!C2884,olah!$P2884:P17882,summary!D2884,olah!$S2884:S17882,"Late")</f>
        <v>0</v>
      </c>
      <c r="J2884">
        <f>COUNTIFS(olah!$Q$2:Q17882,summary!A2884,olah!$B$2:B17882,summary!B2884,olah!$S$2:S17882,"Late")</f>
        <v>12</v>
      </c>
      <c r="K2884">
        <f t="shared" si="45"/>
        <v>13</v>
      </c>
      <c r="L2884">
        <f>COUNTIFS(olah!$Q2884:Q17882,summary!A2884,olah!$B2884:B17882,summary!B2884,olah!$N2884:N17882,summary!C2884,olah!$P2884:P17882,summary!D2884,olah!$T2884:T17882,"On Time CO")</f>
        <v>0</v>
      </c>
      <c r="M2884">
        <f>COUNTIFS(olah!$Q$2:Q17882,summary!A2884,olah!$B$2:B17882,summary!B2884,olah!$T$2:T17882,"On Time CO")</f>
        <v>0</v>
      </c>
      <c r="N2884">
        <f>COUNTIFS(olah!$Q2884:Q17882,summary!A2884,olah!$B2884:B17882,summary!B2884,olah!$N2884:N17882,summary!C2884,olah!$P2884:P17882,summary!D2884,olah!$T2884:T17882,"Overtime")</f>
        <v>0</v>
      </c>
      <c r="O2884">
        <f>COUNTIFS(olah!$Q$2:Q17882,summary!A2884,olah!$B$2:B17882,summary!B2884,olah!$T$2:T17882,"Overtime")</f>
        <v>10</v>
      </c>
      <c r="P2884">
        <f>COUNTIFS(olah!$Q2884:Q17882,summary!A2884,olah!$B2884:B17882,summary!B2884,olah!$N2884:N17882,summary!C2884,olah!$P2884:P17882,summary!D2884,olah!$T2884:T17882,"Early")</f>
        <v>1</v>
      </c>
      <c r="Q2884">
        <f>COUNTIFS(olah!$Q$2:Q17882,summary!A2884,olah!$B$2:B17882,summary!B2884,olah!$T$2:T17882,"Early")</f>
        <v>8</v>
      </c>
      <c r="R2884">
        <f>COUNTIFS(olah!$Q2884:Q17882,summary!A2884,olah!$B2884:B17882,summary!B2884,olah!$N2884:N17882,summary!C2884,olah!$P2884:P17882,summary!D2884,olah!$T2884:T17882,"NA CO")</f>
        <v>0</v>
      </c>
      <c r="S2884">
        <f>COUNTIFS(olah!$Q$2:Q17882,summary!A2884,olah!$B$2:B17882,summary!B2884,olah!$T$2:T17882,"NA CO")</f>
        <v>0</v>
      </c>
      <c r="T2884" t="str">
        <f>olah!R2884</f>
        <v>Attendance</v>
      </c>
      <c r="U2884" t="str">
        <f>IF(T2884="Permit", olah!T2884, "No Permit")</f>
        <v>No Permit</v>
      </c>
    </row>
    <row r="2885" spans="1:21" hidden="1" x14ac:dyDescent="0.3">
      <c r="A2885" s="23">
        <v>44561</v>
      </c>
      <c r="B2885" t="s">
        <v>709</v>
      </c>
      <c r="C2885" t="s">
        <v>28</v>
      </c>
      <c r="D2885" t="s">
        <v>11609</v>
      </c>
      <c r="E2885" t="str">
        <f>VLOOKUP(B2885,olah!$B:$P,2,0)</f>
        <v>2021-12-01</v>
      </c>
      <c r="F2885">
        <f>COUNTIFS(parameter!$J$4:$J$34,summary!A2885,parameter!$I$4:$I$34,"&gt;="&amp;summary!$E2885)</f>
        <v>31</v>
      </c>
      <c r="G2885">
        <f>COUNTIFS(olah!$Q2885:Q17883,summary!A2885,olah!$B2885:B17883,summary!B2885,olah!$N2885:N17883,summary!C2885,olah!$P2885:P17883,summary!D2885,olah!$S2885:S17883,"On Time")</f>
        <v>1</v>
      </c>
      <c r="H2885">
        <f>COUNTIFS(olah!$Q$2:Q17883,summary!A2885,olah!$B$2:B17883,summary!B2885,olah!$S$2:S17883,"On Time")</f>
        <v>6</v>
      </c>
      <c r="I2885">
        <f>COUNTIFS(olah!$Q2885:Q17883,summary!A2885,olah!$B2885:B17883,summary!B2885,olah!$N2885:N17883,summary!C2885,olah!$P2885:P17883,summary!D2885,olah!$S2885:S17883,"Late")</f>
        <v>0</v>
      </c>
      <c r="J2885">
        <f>COUNTIFS(olah!$Q$2:Q17883,summary!A2885,olah!$B$2:B17883,summary!B2885,olah!$S$2:S17883,"Late")</f>
        <v>12</v>
      </c>
      <c r="K2885">
        <f t="shared" si="45"/>
        <v>13</v>
      </c>
      <c r="L2885">
        <f>COUNTIFS(olah!$Q2885:Q17883,summary!A2885,olah!$B2885:B17883,summary!B2885,olah!$N2885:N17883,summary!C2885,olah!$P2885:P17883,summary!D2885,olah!$T2885:T17883,"On Time CO")</f>
        <v>0</v>
      </c>
      <c r="M2885">
        <f>COUNTIFS(olah!$Q$2:Q17883,summary!A2885,olah!$B$2:B17883,summary!B2885,olah!$T$2:T17883,"On Time CO")</f>
        <v>0</v>
      </c>
      <c r="N2885">
        <f>COUNTIFS(olah!$Q2885:Q17883,summary!A2885,olah!$B2885:B17883,summary!B2885,olah!$N2885:N17883,summary!C2885,olah!$P2885:P17883,summary!D2885,olah!$T2885:T17883,"Overtime")</f>
        <v>0</v>
      </c>
      <c r="O2885">
        <f>COUNTIFS(olah!$Q$2:Q17883,summary!A2885,olah!$B$2:B17883,summary!B2885,olah!$T$2:T17883,"Overtime")</f>
        <v>10</v>
      </c>
      <c r="P2885">
        <f>COUNTIFS(olah!$Q2885:Q17883,summary!A2885,olah!$B2885:B17883,summary!B2885,olah!$N2885:N17883,summary!C2885,olah!$P2885:P17883,summary!D2885,olah!$T2885:T17883,"Early")</f>
        <v>1</v>
      </c>
      <c r="Q2885">
        <f>COUNTIFS(olah!$Q$2:Q17883,summary!A2885,olah!$B$2:B17883,summary!B2885,olah!$T$2:T17883,"Early")</f>
        <v>8</v>
      </c>
      <c r="R2885">
        <f>COUNTIFS(olah!$Q2885:Q17883,summary!A2885,olah!$B2885:B17883,summary!B2885,olah!$N2885:N17883,summary!C2885,olah!$P2885:P17883,summary!D2885,olah!$T2885:T17883,"NA CO")</f>
        <v>0</v>
      </c>
      <c r="S2885">
        <f>COUNTIFS(olah!$Q$2:Q17883,summary!A2885,olah!$B$2:B17883,summary!B2885,olah!$T$2:T17883,"NA CO")</f>
        <v>0</v>
      </c>
      <c r="T2885" t="str">
        <f>olah!R2885</f>
        <v>Attendance</v>
      </c>
      <c r="U2885" t="str">
        <f>IF(T2885="Permit", olah!T2885, "No Permit")</f>
        <v>No Permit</v>
      </c>
    </row>
    <row r="2886" spans="1:21" hidden="1" x14ac:dyDescent="0.3">
      <c r="A2886" s="23">
        <v>44561</v>
      </c>
      <c r="B2886" t="s">
        <v>709</v>
      </c>
      <c r="C2886" t="s">
        <v>28</v>
      </c>
      <c r="D2886" t="s">
        <v>9024</v>
      </c>
      <c r="E2886" t="str">
        <f>VLOOKUP(B2886,olah!$B:$P,2,0)</f>
        <v>2021-12-01</v>
      </c>
      <c r="F2886">
        <f>COUNTIFS(parameter!$J$4:$J$34,summary!A2886,parameter!$I$4:$I$34,"&gt;="&amp;summary!$E2886)</f>
        <v>31</v>
      </c>
      <c r="G2886">
        <f>COUNTIFS(olah!$Q2886:Q17884,summary!A2886,olah!$B2886:B17884,summary!B2886,olah!$N2886:N17884,summary!C2886,olah!$P2886:P17884,summary!D2886,olah!$S2886:S17884,"On Time")</f>
        <v>1</v>
      </c>
      <c r="H2886">
        <f>COUNTIFS(olah!$Q$2:Q17884,summary!A2886,olah!$B$2:B17884,summary!B2886,olah!$S$2:S17884,"On Time")</f>
        <v>6</v>
      </c>
      <c r="I2886">
        <f>COUNTIFS(olah!$Q2886:Q17884,summary!A2886,olah!$B2886:B17884,summary!B2886,olah!$N2886:N17884,summary!C2886,olah!$P2886:P17884,summary!D2886,olah!$S2886:S17884,"Late")</f>
        <v>0</v>
      </c>
      <c r="J2886">
        <f>COUNTIFS(olah!$Q$2:Q17884,summary!A2886,olah!$B$2:B17884,summary!B2886,olah!$S$2:S17884,"Late")</f>
        <v>12</v>
      </c>
      <c r="K2886">
        <f t="shared" si="45"/>
        <v>13</v>
      </c>
      <c r="L2886">
        <f>COUNTIFS(olah!$Q2886:Q17884,summary!A2886,olah!$B2886:B17884,summary!B2886,olah!$N2886:N17884,summary!C2886,olah!$P2886:P17884,summary!D2886,olah!$T2886:T17884,"On Time CO")</f>
        <v>0</v>
      </c>
      <c r="M2886">
        <f>COUNTIFS(olah!$Q$2:Q17884,summary!A2886,olah!$B$2:B17884,summary!B2886,olah!$T$2:T17884,"On Time CO")</f>
        <v>0</v>
      </c>
      <c r="N2886">
        <f>COUNTIFS(olah!$Q2886:Q17884,summary!A2886,olah!$B2886:B17884,summary!B2886,olah!$N2886:N17884,summary!C2886,olah!$P2886:P17884,summary!D2886,olah!$T2886:T17884,"Overtime")</f>
        <v>0</v>
      </c>
      <c r="O2886">
        <f>COUNTIFS(olah!$Q$2:Q17884,summary!A2886,olah!$B$2:B17884,summary!B2886,olah!$T$2:T17884,"Overtime")</f>
        <v>10</v>
      </c>
      <c r="P2886">
        <f>COUNTIFS(olah!$Q2886:Q17884,summary!A2886,olah!$B2886:B17884,summary!B2886,olah!$N2886:N17884,summary!C2886,olah!$P2886:P17884,summary!D2886,olah!$T2886:T17884,"Early")</f>
        <v>1</v>
      </c>
      <c r="Q2886">
        <f>COUNTIFS(olah!$Q$2:Q17884,summary!A2886,olah!$B$2:B17884,summary!B2886,olah!$T$2:T17884,"Early")</f>
        <v>8</v>
      </c>
      <c r="R2886">
        <f>COUNTIFS(olah!$Q2886:Q17884,summary!A2886,olah!$B2886:B17884,summary!B2886,olah!$N2886:N17884,summary!C2886,olah!$P2886:P17884,summary!D2886,olah!$T2886:T17884,"NA CO")</f>
        <v>0</v>
      </c>
      <c r="S2886">
        <f>COUNTIFS(olah!$Q$2:Q17884,summary!A2886,olah!$B$2:B17884,summary!B2886,olah!$T$2:T17884,"NA CO")</f>
        <v>0</v>
      </c>
      <c r="T2886" t="str">
        <f>olah!R2886</f>
        <v>Attendance</v>
      </c>
      <c r="U2886" t="str">
        <f>IF(T2886="Permit", olah!T2886, "No Permit")</f>
        <v>No Permit</v>
      </c>
    </row>
    <row r="2887" spans="1:21" hidden="1" x14ac:dyDescent="0.3">
      <c r="A2887" s="23">
        <v>44561</v>
      </c>
      <c r="B2887" t="s">
        <v>709</v>
      </c>
      <c r="C2887" t="s">
        <v>28</v>
      </c>
      <c r="D2887" t="s">
        <v>10213</v>
      </c>
      <c r="E2887" t="str">
        <f>VLOOKUP(B2887,olah!$B:$P,2,0)</f>
        <v>2021-12-01</v>
      </c>
      <c r="F2887">
        <f>COUNTIFS(parameter!$J$4:$J$34,summary!A2887,parameter!$I$4:$I$34,"&gt;="&amp;summary!$E2887)</f>
        <v>31</v>
      </c>
      <c r="G2887">
        <f>COUNTIFS(olah!$Q2887:Q17885,summary!A2887,olah!$B2887:B17885,summary!B2887,olah!$N2887:N17885,summary!C2887,olah!$P2887:P17885,summary!D2887,olah!$S2887:S17885,"On Time")</f>
        <v>0</v>
      </c>
      <c r="H2887">
        <f>COUNTIFS(olah!$Q$2:Q17885,summary!A2887,olah!$B$2:B17885,summary!B2887,olah!$S$2:S17885,"On Time")</f>
        <v>6</v>
      </c>
      <c r="I2887">
        <f>COUNTIFS(olah!$Q2887:Q17885,summary!A2887,olah!$B2887:B17885,summary!B2887,olah!$N2887:N17885,summary!C2887,olah!$P2887:P17885,summary!D2887,olah!$S2887:S17885,"Late")</f>
        <v>1</v>
      </c>
      <c r="J2887">
        <f>COUNTIFS(olah!$Q$2:Q17885,summary!A2887,olah!$B$2:B17885,summary!B2887,olah!$S$2:S17885,"Late")</f>
        <v>12</v>
      </c>
      <c r="K2887">
        <f t="shared" si="45"/>
        <v>12</v>
      </c>
      <c r="L2887">
        <f>COUNTIFS(olah!$Q2887:Q17885,summary!A2887,olah!$B2887:B17885,summary!B2887,olah!$N2887:N17885,summary!C2887,olah!$P2887:P17885,summary!D2887,olah!$T2887:T17885,"On Time CO")</f>
        <v>0</v>
      </c>
      <c r="M2887">
        <f>COUNTIFS(olah!$Q$2:Q17885,summary!A2887,olah!$B$2:B17885,summary!B2887,olah!$T$2:T17885,"On Time CO")</f>
        <v>0</v>
      </c>
      <c r="N2887">
        <f>COUNTIFS(olah!$Q2887:Q17885,summary!A2887,olah!$B2887:B17885,summary!B2887,olah!$N2887:N17885,summary!C2887,olah!$P2887:P17885,summary!D2887,olah!$T2887:T17885,"Overtime")</f>
        <v>0</v>
      </c>
      <c r="O2887">
        <f>COUNTIFS(olah!$Q$2:Q17885,summary!A2887,olah!$B$2:B17885,summary!B2887,olah!$T$2:T17885,"Overtime")</f>
        <v>10</v>
      </c>
      <c r="P2887">
        <f>COUNTIFS(olah!$Q2887:Q17885,summary!A2887,olah!$B2887:B17885,summary!B2887,olah!$N2887:N17885,summary!C2887,olah!$P2887:P17885,summary!D2887,olah!$T2887:T17885,"Early")</f>
        <v>1</v>
      </c>
      <c r="Q2887">
        <f>COUNTIFS(olah!$Q$2:Q17885,summary!A2887,olah!$B$2:B17885,summary!B2887,olah!$T$2:T17885,"Early")</f>
        <v>8</v>
      </c>
      <c r="R2887">
        <f>COUNTIFS(olah!$Q2887:Q17885,summary!A2887,olah!$B2887:B17885,summary!B2887,olah!$N2887:N17885,summary!C2887,olah!$P2887:P17885,summary!D2887,olah!$T2887:T17885,"NA CO")</f>
        <v>0</v>
      </c>
      <c r="S2887">
        <f>COUNTIFS(olah!$Q$2:Q17885,summary!A2887,olah!$B$2:B17885,summary!B2887,olah!$T$2:T17885,"NA CO")</f>
        <v>0</v>
      </c>
      <c r="T2887" t="str">
        <f>olah!R2887</f>
        <v>Attendance</v>
      </c>
      <c r="U2887" t="str">
        <f>IF(T2887="Permit", olah!T2887, "No Permit")</f>
        <v>No Permit</v>
      </c>
    </row>
    <row r="2888" spans="1:21" hidden="1" x14ac:dyDescent="0.3">
      <c r="A2888" s="23">
        <v>44561</v>
      </c>
      <c r="B2888" t="s">
        <v>709</v>
      </c>
      <c r="C2888" t="s">
        <v>28</v>
      </c>
      <c r="D2888" t="s">
        <v>7927</v>
      </c>
      <c r="E2888" t="str">
        <f>VLOOKUP(B2888,olah!$B:$P,2,0)</f>
        <v>2021-12-01</v>
      </c>
      <c r="F2888">
        <f>COUNTIFS(parameter!$J$4:$J$34,summary!A2888,parameter!$I$4:$I$34,"&gt;="&amp;summary!$E2888)</f>
        <v>31</v>
      </c>
      <c r="G2888">
        <f>COUNTIFS(olah!$Q2888:Q17886,summary!A2888,olah!$B2888:B17886,summary!B2888,olah!$N2888:N17886,summary!C2888,olah!$P2888:P17886,summary!D2888,olah!$S2888:S17886,"On Time")</f>
        <v>0</v>
      </c>
      <c r="H2888">
        <f>COUNTIFS(olah!$Q$2:Q17886,summary!A2888,olah!$B$2:B17886,summary!B2888,olah!$S$2:S17886,"On Time")</f>
        <v>6</v>
      </c>
      <c r="I2888">
        <f>COUNTIFS(olah!$Q2888:Q17886,summary!A2888,olah!$B2888:B17886,summary!B2888,olah!$N2888:N17886,summary!C2888,olah!$P2888:P17886,summary!D2888,olah!$S2888:S17886,"Late")</f>
        <v>1</v>
      </c>
      <c r="J2888">
        <f>COUNTIFS(olah!$Q$2:Q17886,summary!A2888,olah!$B$2:B17886,summary!B2888,olah!$S$2:S17886,"Late")</f>
        <v>12</v>
      </c>
      <c r="K2888">
        <f t="shared" si="45"/>
        <v>12</v>
      </c>
      <c r="L2888">
        <f>COUNTIFS(olah!$Q2888:Q17886,summary!A2888,olah!$B2888:B17886,summary!B2888,olah!$N2888:N17886,summary!C2888,olah!$P2888:P17886,summary!D2888,olah!$T2888:T17886,"On Time CO")</f>
        <v>0</v>
      </c>
      <c r="M2888">
        <f>COUNTIFS(olah!$Q$2:Q17886,summary!A2888,olah!$B$2:B17886,summary!B2888,olah!$T$2:T17886,"On Time CO")</f>
        <v>0</v>
      </c>
      <c r="N2888">
        <f>COUNTIFS(olah!$Q2888:Q17886,summary!A2888,olah!$B2888:B17886,summary!B2888,olah!$N2888:N17886,summary!C2888,olah!$P2888:P17886,summary!D2888,olah!$T2888:T17886,"Overtime")</f>
        <v>1</v>
      </c>
      <c r="O2888">
        <f>COUNTIFS(olah!$Q$2:Q17886,summary!A2888,olah!$B$2:B17886,summary!B2888,olah!$T$2:T17886,"Overtime")</f>
        <v>10</v>
      </c>
      <c r="P2888">
        <f>COUNTIFS(olah!$Q2888:Q17886,summary!A2888,olah!$B2888:B17886,summary!B2888,olah!$N2888:N17886,summary!C2888,olah!$P2888:P17886,summary!D2888,olah!$T2888:T17886,"Early")</f>
        <v>0</v>
      </c>
      <c r="Q2888">
        <f>COUNTIFS(olah!$Q$2:Q17886,summary!A2888,olah!$B$2:B17886,summary!B2888,olah!$T$2:T17886,"Early")</f>
        <v>8</v>
      </c>
      <c r="R2888">
        <f>COUNTIFS(olah!$Q2888:Q17886,summary!A2888,olah!$B2888:B17886,summary!B2888,olah!$N2888:N17886,summary!C2888,olah!$P2888:P17886,summary!D2888,olah!$T2888:T17886,"NA CO")</f>
        <v>0</v>
      </c>
      <c r="S2888">
        <f>COUNTIFS(olah!$Q$2:Q17886,summary!A2888,olah!$B$2:B17886,summary!B2888,olah!$T$2:T17886,"NA CO")</f>
        <v>0</v>
      </c>
      <c r="T2888" t="str">
        <f>olah!R2888</f>
        <v>Attendance</v>
      </c>
      <c r="U2888" t="str">
        <f>IF(T2888="Permit", olah!T2888, "No Permit")</f>
        <v>No Permit</v>
      </c>
    </row>
    <row r="2889" spans="1:21" hidden="1" x14ac:dyDescent="0.3">
      <c r="A2889" s="23">
        <v>44561</v>
      </c>
      <c r="B2889" t="s">
        <v>709</v>
      </c>
      <c r="C2889" t="s">
        <v>28</v>
      </c>
      <c r="D2889" t="s">
        <v>11610</v>
      </c>
      <c r="E2889" t="str">
        <f>VLOOKUP(B2889,olah!$B:$P,2,0)</f>
        <v>2021-12-01</v>
      </c>
      <c r="F2889">
        <f>COUNTIFS(parameter!$J$4:$J$34,summary!A2889,parameter!$I$4:$I$34,"&gt;="&amp;summary!$E2889)</f>
        <v>31</v>
      </c>
      <c r="G2889">
        <f>COUNTIFS(olah!$Q2889:Q17887,summary!A2889,olah!$B2889:B17887,summary!B2889,olah!$N2889:N17887,summary!C2889,olah!$P2889:P17887,summary!D2889,olah!$S2889:S17887,"On Time")</f>
        <v>0</v>
      </c>
      <c r="H2889">
        <f>COUNTIFS(olah!$Q$2:Q17887,summary!A2889,olah!$B$2:B17887,summary!B2889,olah!$S$2:S17887,"On Time")</f>
        <v>6</v>
      </c>
      <c r="I2889">
        <f>COUNTIFS(olah!$Q2889:Q17887,summary!A2889,olah!$B2889:B17887,summary!B2889,olah!$N2889:N17887,summary!C2889,olah!$P2889:P17887,summary!D2889,olah!$S2889:S17887,"Late")</f>
        <v>1</v>
      </c>
      <c r="J2889">
        <f>COUNTIFS(olah!$Q$2:Q17887,summary!A2889,olah!$B$2:B17887,summary!B2889,olah!$S$2:S17887,"Late")</f>
        <v>12</v>
      </c>
      <c r="K2889">
        <f t="shared" si="45"/>
        <v>12</v>
      </c>
      <c r="L2889">
        <f>COUNTIFS(olah!$Q2889:Q17887,summary!A2889,olah!$B2889:B17887,summary!B2889,olah!$N2889:N17887,summary!C2889,olah!$P2889:P17887,summary!D2889,olah!$T2889:T17887,"On Time CO")</f>
        <v>0</v>
      </c>
      <c r="M2889">
        <f>COUNTIFS(olah!$Q$2:Q17887,summary!A2889,olah!$B$2:B17887,summary!B2889,olah!$T$2:T17887,"On Time CO")</f>
        <v>0</v>
      </c>
      <c r="N2889">
        <f>COUNTIFS(olah!$Q2889:Q17887,summary!A2889,olah!$B2889:B17887,summary!B2889,olah!$N2889:N17887,summary!C2889,olah!$P2889:P17887,summary!D2889,olah!$T2889:T17887,"Overtime")</f>
        <v>1</v>
      </c>
      <c r="O2889">
        <f>COUNTIFS(olah!$Q$2:Q17887,summary!A2889,olah!$B$2:B17887,summary!B2889,olah!$T$2:T17887,"Overtime")</f>
        <v>10</v>
      </c>
      <c r="P2889">
        <f>COUNTIFS(olah!$Q2889:Q17887,summary!A2889,olah!$B2889:B17887,summary!B2889,olah!$N2889:N17887,summary!C2889,olah!$P2889:P17887,summary!D2889,olah!$T2889:T17887,"Early")</f>
        <v>0</v>
      </c>
      <c r="Q2889">
        <f>COUNTIFS(olah!$Q$2:Q17887,summary!A2889,olah!$B$2:B17887,summary!B2889,olah!$T$2:T17887,"Early")</f>
        <v>8</v>
      </c>
      <c r="R2889">
        <f>COUNTIFS(olah!$Q2889:Q17887,summary!A2889,olah!$B2889:B17887,summary!B2889,olah!$N2889:N17887,summary!C2889,olah!$P2889:P17887,summary!D2889,olah!$T2889:T17887,"NA CO")</f>
        <v>0</v>
      </c>
      <c r="S2889">
        <f>COUNTIFS(olah!$Q$2:Q17887,summary!A2889,olah!$B$2:B17887,summary!B2889,olah!$T$2:T17887,"NA CO")</f>
        <v>0</v>
      </c>
      <c r="T2889" t="str">
        <f>olah!R2889</f>
        <v>Attendance</v>
      </c>
      <c r="U2889" t="str">
        <f>IF(T2889="Permit", olah!T2889, "No Permit")</f>
        <v>No Permit</v>
      </c>
    </row>
    <row r="2890" spans="1:21" hidden="1" x14ac:dyDescent="0.3">
      <c r="A2890" s="23">
        <v>44561</v>
      </c>
      <c r="B2890" t="s">
        <v>709</v>
      </c>
      <c r="C2890" t="s">
        <v>28</v>
      </c>
      <c r="D2890" t="s">
        <v>9025</v>
      </c>
      <c r="E2890" t="str">
        <f>VLOOKUP(B2890,olah!$B:$P,2,0)</f>
        <v>2021-12-01</v>
      </c>
      <c r="F2890">
        <f>COUNTIFS(parameter!$J$4:$J$34,summary!A2890,parameter!$I$4:$I$34,"&gt;="&amp;summary!$E2890)</f>
        <v>31</v>
      </c>
      <c r="G2890">
        <f>COUNTIFS(olah!$Q2890:Q17888,summary!A2890,olah!$B2890:B17888,summary!B2890,olah!$N2890:N17888,summary!C2890,olah!$P2890:P17888,summary!D2890,olah!$S2890:S17888,"On Time")</f>
        <v>0</v>
      </c>
      <c r="H2890">
        <f>COUNTIFS(olah!$Q$2:Q17888,summary!A2890,olah!$B$2:B17888,summary!B2890,olah!$S$2:S17888,"On Time")</f>
        <v>6</v>
      </c>
      <c r="I2890">
        <f>COUNTIFS(olah!$Q2890:Q17888,summary!A2890,olah!$B2890:B17888,summary!B2890,olah!$N2890:N17888,summary!C2890,olah!$P2890:P17888,summary!D2890,olah!$S2890:S17888,"Late")</f>
        <v>1</v>
      </c>
      <c r="J2890">
        <f>COUNTIFS(olah!$Q$2:Q17888,summary!A2890,olah!$B$2:B17888,summary!B2890,olah!$S$2:S17888,"Late")</f>
        <v>12</v>
      </c>
      <c r="K2890">
        <f t="shared" si="45"/>
        <v>12</v>
      </c>
      <c r="L2890">
        <f>COUNTIFS(olah!$Q2890:Q17888,summary!A2890,olah!$B2890:B17888,summary!B2890,olah!$N2890:N17888,summary!C2890,olah!$P2890:P17888,summary!D2890,olah!$T2890:T17888,"On Time CO")</f>
        <v>0</v>
      </c>
      <c r="M2890">
        <f>COUNTIFS(olah!$Q$2:Q17888,summary!A2890,olah!$B$2:B17888,summary!B2890,olah!$T$2:T17888,"On Time CO")</f>
        <v>0</v>
      </c>
      <c r="N2890">
        <f>COUNTIFS(olah!$Q2890:Q17888,summary!A2890,olah!$B2890:B17888,summary!B2890,olah!$N2890:N17888,summary!C2890,olah!$P2890:P17888,summary!D2890,olah!$T2890:T17888,"Overtime")</f>
        <v>1</v>
      </c>
      <c r="O2890">
        <f>COUNTIFS(olah!$Q$2:Q17888,summary!A2890,olah!$B$2:B17888,summary!B2890,olah!$T$2:T17888,"Overtime")</f>
        <v>10</v>
      </c>
      <c r="P2890">
        <f>COUNTIFS(olah!$Q2890:Q17888,summary!A2890,olah!$B2890:B17888,summary!B2890,olah!$N2890:N17888,summary!C2890,olah!$P2890:P17888,summary!D2890,olah!$T2890:T17888,"Early")</f>
        <v>0</v>
      </c>
      <c r="Q2890">
        <f>COUNTIFS(olah!$Q$2:Q17888,summary!A2890,olah!$B$2:B17888,summary!B2890,olah!$T$2:T17888,"Early")</f>
        <v>8</v>
      </c>
      <c r="R2890">
        <f>COUNTIFS(olah!$Q2890:Q17888,summary!A2890,olah!$B2890:B17888,summary!B2890,olah!$N2890:N17888,summary!C2890,olah!$P2890:P17888,summary!D2890,olah!$T2890:T17888,"NA CO")</f>
        <v>0</v>
      </c>
      <c r="S2890">
        <f>COUNTIFS(olah!$Q$2:Q17888,summary!A2890,olah!$B$2:B17888,summary!B2890,olah!$T$2:T17888,"NA CO")</f>
        <v>0</v>
      </c>
      <c r="T2890" t="str">
        <f>olah!R2890</f>
        <v>Attendance</v>
      </c>
      <c r="U2890" t="str">
        <f>IF(T2890="Permit", olah!T2890, "No Permit")</f>
        <v>No Permit</v>
      </c>
    </row>
    <row r="2891" spans="1:21" hidden="1" x14ac:dyDescent="0.3">
      <c r="A2891" s="23">
        <v>44561</v>
      </c>
      <c r="B2891" t="s">
        <v>709</v>
      </c>
      <c r="C2891" t="s">
        <v>28</v>
      </c>
      <c r="D2891" t="s">
        <v>10214</v>
      </c>
      <c r="E2891" t="str">
        <f>VLOOKUP(B2891,olah!$B:$P,2,0)</f>
        <v>2021-12-01</v>
      </c>
      <c r="F2891">
        <f>COUNTIFS(parameter!$J$4:$J$34,summary!A2891,parameter!$I$4:$I$34,"&gt;="&amp;summary!$E2891)</f>
        <v>31</v>
      </c>
      <c r="G2891">
        <f>COUNTIFS(olah!$Q2891:Q17889,summary!A2891,olah!$B2891:B17889,summary!B2891,olah!$N2891:N17889,summary!C2891,olah!$P2891:P17889,summary!D2891,olah!$S2891:S17889,"On Time")</f>
        <v>0</v>
      </c>
      <c r="H2891">
        <f>COUNTIFS(olah!$Q$2:Q17889,summary!A2891,olah!$B$2:B17889,summary!B2891,olah!$S$2:S17889,"On Time")</f>
        <v>6</v>
      </c>
      <c r="I2891">
        <f>COUNTIFS(olah!$Q2891:Q17889,summary!A2891,olah!$B2891:B17889,summary!B2891,olah!$N2891:N17889,summary!C2891,olah!$P2891:P17889,summary!D2891,olah!$S2891:S17889,"Late")</f>
        <v>1</v>
      </c>
      <c r="J2891">
        <f>COUNTIFS(olah!$Q$2:Q17889,summary!A2891,olah!$B$2:B17889,summary!B2891,olah!$S$2:S17889,"Late")</f>
        <v>12</v>
      </c>
      <c r="K2891">
        <f t="shared" si="45"/>
        <v>12</v>
      </c>
      <c r="L2891">
        <f>COUNTIFS(olah!$Q2891:Q17889,summary!A2891,olah!$B2891:B17889,summary!B2891,olah!$N2891:N17889,summary!C2891,olah!$P2891:P17889,summary!D2891,olah!$T2891:T17889,"On Time CO")</f>
        <v>0</v>
      </c>
      <c r="M2891">
        <f>COUNTIFS(olah!$Q$2:Q17889,summary!A2891,olah!$B$2:B17889,summary!B2891,olah!$T$2:T17889,"On Time CO")</f>
        <v>0</v>
      </c>
      <c r="N2891">
        <f>COUNTIFS(olah!$Q2891:Q17889,summary!A2891,olah!$B2891:B17889,summary!B2891,olah!$N2891:N17889,summary!C2891,olah!$P2891:P17889,summary!D2891,olah!$T2891:T17889,"Overtime")</f>
        <v>1</v>
      </c>
      <c r="O2891">
        <f>COUNTIFS(olah!$Q$2:Q17889,summary!A2891,olah!$B$2:B17889,summary!B2891,olah!$T$2:T17889,"Overtime")</f>
        <v>10</v>
      </c>
      <c r="P2891">
        <f>COUNTIFS(olah!$Q2891:Q17889,summary!A2891,olah!$B2891:B17889,summary!B2891,olah!$N2891:N17889,summary!C2891,olah!$P2891:P17889,summary!D2891,olah!$T2891:T17889,"Early")</f>
        <v>0</v>
      </c>
      <c r="Q2891">
        <f>COUNTIFS(olah!$Q$2:Q17889,summary!A2891,olah!$B$2:B17889,summary!B2891,olah!$T$2:T17889,"Early")</f>
        <v>8</v>
      </c>
      <c r="R2891">
        <f>COUNTIFS(olah!$Q2891:Q17889,summary!A2891,olah!$B2891:B17889,summary!B2891,olah!$N2891:N17889,summary!C2891,olah!$P2891:P17889,summary!D2891,olah!$T2891:T17889,"NA CO")</f>
        <v>0</v>
      </c>
      <c r="S2891">
        <f>COUNTIFS(olah!$Q$2:Q17889,summary!A2891,olah!$B$2:B17889,summary!B2891,olah!$T$2:T17889,"NA CO")</f>
        <v>0</v>
      </c>
      <c r="T2891" t="str">
        <f>olah!R2891</f>
        <v>Attendance</v>
      </c>
      <c r="U2891" t="str">
        <f>IF(T2891="Permit", olah!T2891, "No Permit")</f>
        <v>No Permit</v>
      </c>
    </row>
    <row r="2892" spans="1:21" hidden="1" x14ac:dyDescent="0.3">
      <c r="A2892" s="23">
        <v>44561</v>
      </c>
      <c r="B2892" t="s">
        <v>709</v>
      </c>
      <c r="C2892" t="s">
        <v>28</v>
      </c>
      <c r="D2892" t="s">
        <v>7814</v>
      </c>
      <c r="E2892" t="str">
        <f>VLOOKUP(B2892,olah!$B:$P,2,0)</f>
        <v>2021-12-01</v>
      </c>
      <c r="F2892">
        <f>COUNTIFS(parameter!$J$4:$J$34,summary!A2892,parameter!$I$4:$I$34,"&gt;="&amp;summary!$E2892)</f>
        <v>31</v>
      </c>
      <c r="G2892">
        <f>COUNTIFS(olah!$Q2892:Q17890,summary!A2892,olah!$B2892:B17890,summary!B2892,olah!$N2892:N17890,summary!C2892,olah!$P2892:P17890,summary!D2892,olah!$S2892:S17890,"On Time")</f>
        <v>0</v>
      </c>
      <c r="H2892">
        <f>COUNTIFS(olah!$Q$2:Q17890,summary!A2892,olah!$B$2:B17890,summary!B2892,olah!$S$2:S17890,"On Time")</f>
        <v>6</v>
      </c>
      <c r="I2892">
        <f>COUNTIFS(olah!$Q2892:Q17890,summary!A2892,olah!$B2892:B17890,summary!B2892,olah!$N2892:N17890,summary!C2892,olah!$P2892:P17890,summary!D2892,olah!$S2892:S17890,"Late")</f>
        <v>1</v>
      </c>
      <c r="J2892">
        <f>COUNTIFS(olah!$Q$2:Q17890,summary!A2892,olah!$B$2:B17890,summary!B2892,olah!$S$2:S17890,"Late")</f>
        <v>12</v>
      </c>
      <c r="K2892">
        <f t="shared" si="45"/>
        <v>12</v>
      </c>
      <c r="L2892">
        <f>COUNTIFS(olah!$Q2892:Q17890,summary!A2892,olah!$B2892:B17890,summary!B2892,olah!$N2892:N17890,summary!C2892,olah!$P2892:P17890,summary!D2892,olah!$T2892:T17890,"On Time CO")</f>
        <v>0</v>
      </c>
      <c r="M2892">
        <f>COUNTIFS(olah!$Q$2:Q17890,summary!A2892,olah!$B$2:B17890,summary!B2892,olah!$T$2:T17890,"On Time CO")</f>
        <v>0</v>
      </c>
      <c r="N2892">
        <f>COUNTIFS(olah!$Q2892:Q17890,summary!A2892,olah!$B2892:B17890,summary!B2892,olah!$N2892:N17890,summary!C2892,olah!$P2892:P17890,summary!D2892,olah!$T2892:T17890,"Overtime")</f>
        <v>1</v>
      </c>
      <c r="O2892">
        <f>COUNTIFS(olah!$Q$2:Q17890,summary!A2892,olah!$B$2:B17890,summary!B2892,olah!$T$2:T17890,"Overtime")</f>
        <v>10</v>
      </c>
      <c r="P2892">
        <f>COUNTIFS(olah!$Q2892:Q17890,summary!A2892,olah!$B2892:B17890,summary!B2892,olah!$N2892:N17890,summary!C2892,olah!$P2892:P17890,summary!D2892,olah!$T2892:T17890,"Early")</f>
        <v>0</v>
      </c>
      <c r="Q2892">
        <f>COUNTIFS(olah!$Q$2:Q17890,summary!A2892,olah!$B$2:B17890,summary!B2892,olah!$T$2:T17890,"Early")</f>
        <v>8</v>
      </c>
      <c r="R2892">
        <f>COUNTIFS(olah!$Q2892:Q17890,summary!A2892,olah!$B2892:B17890,summary!B2892,olah!$N2892:N17890,summary!C2892,olah!$P2892:P17890,summary!D2892,olah!$T2892:T17890,"NA CO")</f>
        <v>0</v>
      </c>
      <c r="S2892">
        <f>COUNTIFS(olah!$Q$2:Q17890,summary!A2892,olah!$B$2:B17890,summary!B2892,olah!$T$2:T17890,"NA CO")</f>
        <v>0</v>
      </c>
      <c r="T2892" t="str">
        <f>olah!R2892</f>
        <v>Attendance</v>
      </c>
      <c r="U2892" t="str">
        <f>IF(T2892="Permit", olah!T2892, "No Permit")</f>
        <v>No Permit</v>
      </c>
    </row>
    <row r="2893" spans="1:21" hidden="1" x14ac:dyDescent="0.3">
      <c r="A2893" s="23">
        <v>44561</v>
      </c>
      <c r="B2893" t="s">
        <v>713</v>
      </c>
      <c r="C2893" t="s">
        <v>43</v>
      </c>
      <c r="D2893" t="s">
        <v>1390</v>
      </c>
      <c r="E2893" t="str">
        <f>VLOOKUP(B2893,olah!$B:$P,2,0)</f>
        <v>2021-12-01</v>
      </c>
      <c r="F2893">
        <f>COUNTIFS(parameter!$J$4:$J$34,summary!A2893,parameter!$I$4:$I$34,"&gt;="&amp;summary!$E2893)</f>
        <v>31</v>
      </c>
      <c r="G2893">
        <f>COUNTIFS(olah!$Q2893:Q17891,summary!A2893,olah!$B2893:B17891,summary!B2893,olah!$N2893:N17891,summary!C2893,olah!$P2893:P17891,summary!D2893,olah!$S2893:S17891,"On Time")</f>
        <v>0</v>
      </c>
      <c r="H2893">
        <f>COUNTIFS(olah!$Q$2:Q17891,summary!A2893,olah!$B$2:B17891,summary!B2893,olah!$S$2:S17891,"On Time")</f>
        <v>0</v>
      </c>
      <c r="I2893">
        <f>COUNTIFS(olah!$Q2893:Q17891,summary!A2893,olah!$B2893:B17891,summary!B2893,olah!$N2893:N17891,summary!C2893,olah!$P2893:P17891,summary!D2893,olah!$S2893:S17891,"Late")</f>
        <v>2</v>
      </c>
      <c r="J2893">
        <f>COUNTIFS(olah!$Q$2:Q17891,summary!A2893,olah!$B$2:B17891,summary!B2893,olah!$S$2:S17891,"Late")</f>
        <v>23</v>
      </c>
      <c r="K2893">
        <f t="shared" si="45"/>
        <v>6</v>
      </c>
      <c r="L2893">
        <f>COUNTIFS(olah!$Q2893:Q17891,summary!A2893,olah!$B2893:B17891,summary!B2893,olah!$N2893:N17891,summary!C2893,olah!$P2893:P17891,summary!D2893,olah!$T2893:T17891,"On Time CO")</f>
        <v>2</v>
      </c>
      <c r="M2893">
        <f>COUNTIFS(olah!$Q$2:Q17891,summary!A2893,olah!$B$2:B17891,summary!B2893,olah!$T$2:T17891,"On Time CO")</f>
        <v>22</v>
      </c>
      <c r="N2893">
        <f>COUNTIFS(olah!$Q2893:Q17891,summary!A2893,olah!$B2893:B17891,summary!B2893,olah!$N2893:N17891,summary!C2893,olah!$P2893:P17891,summary!D2893,olah!$T2893:T17891,"Overtime")</f>
        <v>0</v>
      </c>
      <c r="O2893">
        <f>COUNTIFS(olah!$Q$2:Q17891,summary!A2893,olah!$B$2:B17891,summary!B2893,olah!$T$2:T17891,"Overtime")</f>
        <v>0</v>
      </c>
      <c r="P2893">
        <f>COUNTIFS(olah!$Q2893:Q17891,summary!A2893,olah!$B2893:B17891,summary!B2893,olah!$N2893:N17891,summary!C2893,olah!$P2893:P17891,summary!D2893,olah!$T2893:T17891,"Early")</f>
        <v>0</v>
      </c>
      <c r="Q2893">
        <f>COUNTIFS(olah!$Q$2:Q17891,summary!A2893,olah!$B$2:B17891,summary!B2893,olah!$T$2:T17891,"Early")</f>
        <v>1</v>
      </c>
      <c r="R2893">
        <f>COUNTIFS(olah!$Q2893:Q17891,summary!A2893,olah!$B2893:B17891,summary!B2893,olah!$N2893:N17891,summary!C2893,olah!$P2893:P17891,summary!D2893,olah!$T2893:T17891,"NA CO")</f>
        <v>0</v>
      </c>
      <c r="S2893">
        <f>COUNTIFS(olah!$Q$2:Q17891,summary!A2893,olah!$B$2:B17891,summary!B2893,olah!$T$2:T17891,"NA CO")</f>
        <v>0</v>
      </c>
      <c r="T2893" t="str">
        <f>olah!R2893</f>
        <v>Attendance</v>
      </c>
      <c r="U2893" t="str">
        <f>IF(T2893="Permit", olah!T2893, "No Permit")</f>
        <v>No Permit</v>
      </c>
    </row>
    <row r="2894" spans="1:21" hidden="1" x14ac:dyDescent="0.3">
      <c r="A2894" s="23">
        <v>44561</v>
      </c>
      <c r="B2894" t="s">
        <v>713</v>
      </c>
      <c r="C2894" t="s">
        <v>43</v>
      </c>
      <c r="D2894" t="s">
        <v>1390</v>
      </c>
      <c r="E2894" t="str">
        <f>VLOOKUP(B2894,olah!$B:$P,2,0)</f>
        <v>2021-12-01</v>
      </c>
      <c r="F2894">
        <f>COUNTIFS(parameter!$J$4:$J$34,summary!A2894,parameter!$I$4:$I$34,"&gt;="&amp;summary!$E2894)</f>
        <v>31</v>
      </c>
      <c r="G2894">
        <f>COUNTIFS(olah!$Q2894:Q17892,summary!A2894,olah!$B2894:B17892,summary!B2894,olah!$N2894:N17892,summary!C2894,olah!$P2894:P17892,summary!D2894,olah!$S2894:S17892,"On Time")</f>
        <v>0</v>
      </c>
      <c r="H2894">
        <f>COUNTIFS(olah!$Q$2:Q17892,summary!A2894,olah!$B$2:B17892,summary!B2894,olah!$S$2:S17892,"On Time")</f>
        <v>0</v>
      </c>
      <c r="I2894">
        <f>COUNTIFS(olah!$Q2894:Q17892,summary!A2894,olah!$B2894:B17892,summary!B2894,olah!$N2894:N17892,summary!C2894,olah!$P2894:P17892,summary!D2894,olah!$S2894:S17892,"Late")</f>
        <v>1</v>
      </c>
      <c r="J2894">
        <f>COUNTIFS(olah!$Q$2:Q17892,summary!A2894,olah!$B$2:B17892,summary!B2894,olah!$S$2:S17892,"Late")</f>
        <v>23</v>
      </c>
      <c r="K2894">
        <f t="shared" si="45"/>
        <v>7</v>
      </c>
      <c r="L2894">
        <f>COUNTIFS(olah!$Q2894:Q17892,summary!A2894,olah!$B2894:B17892,summary!B2894,olah!$N2894:N17892,summary!C2894,olah!$P2894:P17892,summary!D2894,olah!$T2894:T17892,"On Time CO")</f>
        <v>1</v>
      </c>
      <c r="M2894">
        <f>COUNTIFS(olah!$Q$2:Q17892,summary!A2894,olah!$B$2:B17892,summary!B2894,olah!$T$2:T17892,"On Time CO")</f>
        <v>22</v>
      </c>
      <c r="N2894">
        <f>COUNTIFS(olah!$Q2894:Q17892,summary!A2894,olah!$B2894:B17892,summary!B2894,olah!$N2894:N17892,summary!C2894,olah!$P2894:P17892,summary!D2894,olah!$T2894:T17892,"Overtime")</f>
        <v>0</v>
      </c>
      <c r="O2894">
        <f>COUNTIFS(olah!$Q$2:Q17892,summary!A2894,olah!$B$2:B17892,summary!B2894,olah!$T$2:T17892,"Overtime")</f>
        <v>0</v>
      </c>
      <c r="P2894">
        <f>COUNTIFS(olah!$Q2894:Q17892,summary!A2894,olah!$B2894:B17892,summary!B2894,olah!$N2894:N17892,summary!C2894,olah!$P2894:P17892,summary!D2894,olah!$T2894:T17892,"Early")</f>
        <v>0</v>
      </c>
      <c r="Q2894">
        <f>COUNTIFS(olah!$Q$2:Q17892,summary!A2894,olah!$B$2:B17892,summary!B2894,olah!$T$2:T17892,"Early")</f>
        <v>1</v>
      </c>
      <c r="R2894">
        <f>COUNTIFS(olah!$Q2894:Q17892,summary!A2894,olah!$B2894:B17892,summary!B2894,olah!$N2894:N17892,summary!C2894,olah!$P2894:P17892,summary!D2894,olah!$T2894:T17892,"NA CO")</f>
        <v>0</v>
      </c>
      <c r="S2894">
        <f>COUNTIFS(olah!$Q$2:Q17892,summary!A2894,olah!$B$2:B17892,summary!B2894,olah!$T$2:T17892,"NA CO")</f>
        <v>0</v>
      </c>
      <c r="T2894" t="str">
        <f>olah!R2894</f>
        <v>Attendance</v>
      </c>
      <c r="U2894" t="str">
        <f>IF(T2894="Permit", olah!T2894, "No Permit")</f>
        <v>No Permit</v>
      </c>
    </row>
    <row r="2895" spans="1:21" hidden="1" x14ac:dyDescent="0.3">
      <c r="A2895" s="23">
        <v>44561</v>
      </c>
      <c r="B2895" t="s">
        <v>713</v>
      </c>
      <c r="C2895" t="s">
        <v>43</v>
      </c>
      <c r="D2895" t="s">
        <v>5935</v>
      </c>
      <c r="E2895" t="str">
        <f>VLOOKUP(B2895,olah!$B:$P,2,0)</f>
        <v>2021-12-01</v>
      </c>
      <c r="F2895">
        <f>COUNTIFS(parameter!$J$4:$J$34,summary!A2895,parameter!$I$4:$I$34,"&gt;="&amp;summary!$E2895)</f>
        <v>31</v>
      </c>
      <c r="G2895">
        <f>COUNTIFS(olah!$Q2895:Q17893,summary!A2895,olah!$B2895:B17893,summary!B2895,olah!$N2895:N17893,summary!C2895,olah!$P2895:P17893,summary!D2895,olah!$S2895:S17893,"On Time")</f>
        <v>0</v>
      </c>
      <c r="H2895">
        <f>COUNTIFS(olah!$Q$2:Q17893,summary!A2895,olah!$B$2:B17893,summary!B2895,olah!$S$2:S17893,"On Time")</f>
        <v>0</v>
      </c>
      <c r="I2895">
        <f>COUNTIFS(olah!$Q2895:Q17893,summary!A2895,olah!$B2895:B17893,summary!B2895,olah!$N2895:N17893,summary!C2895,olah!$P2895:P17893,summary!D2895,olah!$S2895:S17893,"Late")</f>
        <v>1</v>
      </c>
      <c r="J2895">
        <f>COUNTIFS(olah!$Q$2:Q17893,summary!A2895,olah!$B$2:B17893,summary!B2895,olah!$S$2:S17893,"Late")</f>
        <v>23</v>
      </c>
      <c r="K2895">
        <f t="shared" si="45"/>
        <v>7</v>
      </c>
      <c r="L2895">
        <f>COUNTIFS(olah!$Q2895:Q17893,summary!A2895,olah!$B2895:B17893,summary!B2895,olah!$N2895:N17893,summary!C2895,olah!$P2895:P17893,summary!D2895,olah!$T2895:T17893,"On Time CO")</f>
        <v>1</v>
      </c>
      <c r="M2895">
        <f>COUNTIFS(olah!$Q$2:Q17893,summary!A2895,olah!$B$2:B17893,summary!B2895,olah!$T$2:T17893,"On Time CO")</f>
        <v>22</v>
      </c>
      <c r="N2895">
        <f>COUNTIFS(olah!$Q2895:Q17893,summary!A2895,olah!$B2895:B17893,summary!B2895,olah!$N2895:N17893,summary!C2895,olah!$P2895:P17893,summary!D2895,olah!$T2895:T17893,"Overtime")</f>
        <v>0</v>
      </c>
      <c r="O2895">
        <f>COUNTIFS(olah!$Q$2:Q17893,summary!A2895,olah!$B$2:B17893,summary!B2895,olah!$T$2:T17893,"Overtime")</f>
        <v>0</v>
      </c>
      <c r="P2895">
        <f>COUNTIFS(olah!$Q2895:Q17893,summary!A2895,olah!$B2895:B17893,summary!B2895,olah!$N2895:N17893,summary!C2895,olah!$P2895:P17893,summary!D2895,olah!$T2895:T17893,"Early")</f>
        <v>0</v>
      </c>
      <c r="Q2895">
        <f>COUNTIFS(olah!$Q$2:Q17893,summary!A2895,olah!$B$2:B17893,summary!B2895,olah!$T$2:T17893,"Early")</f>
        <v>1</v>
      </c>
      <c r="R2895">
        <f>COUNTIFS(olah!$Q2895:Q17893,summary!A2895,olah!$B2895:B17893,summary!B2895,olah!$N2895:N17893,summary!C2895,olah!$P2895:P17893,summary!D2895,olah!$T2895:T17893,"NA CO")</f>
        <v>0</v>
      </c>
      <c r="S2895">
        <f>COUNTIFS(olah!$Q$2:Q17893,summary!A2895,olah!$B$2:B17893,summary!B2895,olah!$T$2:T17893,"NA CO")</f>
        <v>0</v>
      </c>
      <c r="T2895" t="str">
        <f>olah!R2895</f>
        <v>Attendance</v>
      </c>
      <c r="U2895" t="str">
        <f>IF(T2895="Permit", olah!T2895, "No Permit")</f>
        <v>No Permit</v>
      </c>
    </row>
    <row r="2896" spans="1:21" hidden="1" x14ac:dyDescent="0.3">
      <c r="A2896" s="23">
        <v>44561</v>
      </c>
      <c r="B2896" t="s">
        <v>713</v>
      </c>
      <c r="C2896" t="s">
        <v>43</v>
      </c>
      <c r="D2896" t="s">
        <v>11600</v>
      </c>
      <c r="E2896" t="str">
        <f>VLOOKUP(B2896,olah!$B:$P,2,0)</f>
        <v>2021-12-01</v>
      </c>
      <c r="F2896">
        <f>COUNTIFS(parameter!$J$4:$J$34,summary!A2896,parameter!$I$4:$I$34,"&gt;="&amp;summary!$E2896)</f>
        <v>31</v>
      </c>
      <c r="G2896">
        <f>COUNTIFS(olah!$Q2896:Q17894,summary!A2896,olah!$B2896:B17894,summary!B2896,olah!$N2896:N17894,summary!C2896,olah!$P2896:P17894,summary!D2896,olah!$S2896:S17894,"On Time")</f>
        <v>0</v>
      </c>
      <c r="H2896">
        <f>COUNTIFS(olah!$Q$2:Q17894,summary!A2896,olah!$B$2:B17894,summary!B2896,olah!$S$2:S17894,"On Time")</f>
        <v>0</v>
      </c>
      <c r="I2896">
        <f>COUNTIFS(olah!$Q2896:Q17894,summary!A2896,olah!$B2896:B17894,summary!B2896,olah!$N2896:N17894,summary!C2896,olah!$P2896:P17894,summary!D2896,olah!$S2896:S17894,"Late")</f>
        <v>1</v>
      </c>
      <c r="J2896">
        <f>COUNTIFS(olah!$Q$2:Q17894,summary!A2896,olah!$B$2:B17894,summary!B2896,olah!$S$2:S17894,"Late")</f>
        <v>23</v>
      </c>
      <c r="K2896">
        <f t="shared" si="45"/>
        <v>7</v>
      </c>
      <c r="L2896">
        <f>COUNTIFS(olah!$Q2896:Q17894,summary!A2896,olah!$B2896:B17894,summary!B2896,olah!$N2896:N17894,summary!C2896,olah!$P2896:P17894,summary!D2896,olah!$T2896:T17894,"On Time CO")</f>
        <v>1</v>
      </c>
      <c r="M2896">
        <f>COUNTIFS(olah!$Q$2:Q17894,summary!A2896,olah!$B$2:B17894,summary!B2896,olah!$T$2:T17894,"On Time CO")</f>
        <v>22</v>
      </c>
      <c r="N2896">
        <f>COUNTIFS(olah!$Q2896:Q17894,summary!A2896,olah!$B2896:B17894,summary!B2896,olah!$N2896:N17894,summary!C2896,olah!$P2896:P17894,summary!D2896,olah!$T2896:T17894,"Overtime")</f>
        <v>0</v>
      </c>
      <c r="O2896">
        <f>COUNTIFS(olah!$Q$2:Q17894,summary!A2896,olah!$B$2:B17894,summary!B2896,olah!$T$2:T17894,"Overtime")</f>
        <v>0</v>
      </c>
      <c r="P2896">
        <f>COUNTIFS(olah!$Q2896:Q17894,summary!A2896,olah!$B2896:B17894,summary!B2896,olah!$N2896:N17894,summary!C2896,olah!$P2896:P17894,summary!D2896,olah!$T2896:T17894,"Early")</f>
        <v>0</v>
      </c>
      <c r="Q2896">
        <f>COUNTIFS(olah!$Q$2:Q17894,summary!A2896,olah!$B$2:B17894,summary!B2896,olah!$T$2:T17894,"Early")</f>
        <v>1</v>
      </c>
      <c r="R2896">
        <f>COUNTIFS(olah!$Q2896:Q17894,summary!A2896,olah!$B2896:B17894,summary!B2896,olah!$N2896:N17894,summary!C2896,olah!$P2896:P17894,summary!D2896,olah!$T2896:T17894,"NA CO")</f>
        <v>0</v>
      </c>
      <c r="S2896">
        <f>COUNTIFS(olah!$Q$2:Q17894,summary!A2896,olah!$B$2:B17894,summary!B2896,olah!$T$2:T17894,"NA CO")</f>
        <v>0</v>
      </c>
      <c r="T2896" t="str">
        <f>olah!R2896</f>
        <v>Attendance</v>
      </c>
      <c r="U2896" t="str">
        <f>IF(T2896="Permit", olah!T2896, "No Permit")</f>
        <v>No Permit</v>
      </c>
    </row>
    <row r="2897" spans="1:21" hidden="1" x14ac:dyDescent="0.3">
      <c r="A2897" s="23">
        <v>44561</v>
      </c>
      <c r="B2897" t="s">
        <v>713</v>
      </c>
      <c r="C2897" t="s">
        <v>43</v>
      </c>
      <c r="D2897" t="s">
        <v>11601</v>
      </c>
      <c r="E2897" t="str">
        <f>VLOOKUP(B2897,olah!$B:$P,2,0)</f>
        <v>2021-12-01</v>
      </c>
      <c r="F2897">
        <f>COUNTIFS(parameter!$J$4:$J$34,summary!A2897,parameter!$I$4:$I$34,"&gt;="&amp;summary!$E2897)</f>
        <v>31</v>
      </c>
      <c r="G2897">
        <f>COUNTIFS(olah!$Q2897:Q17895,summary!A2897,olah!$B2897:B17895,summary!B2897,olah!$N2897:N17895,summary!C2897,olah!$P2897:P17895,summary!D2897,olah!$S2897:S17895,"On Time")</f>
        <v>0</v>
      </c>
      <c r="H2897">
        <f>COUNTIFS(olah!$Q$2:Q17895,summary!A2897,olah!$B$2:B17895,summary!B2897,olah!$S$2:S17895,"On Time")</f>
        <v>0</v>
      </c>
      <c r="I2897">
        <f>COUNTIFS(olah!$Q2897:Q17895,summary!A2897,olah!$B2897:B17895,summary!B2897,olah!$N2897:N17895,summary!C2897,olah!$P2897:P17895,summary!D2897,olah!$S2897:S17895,"Late")</f>
        <v>1</v>
      </c>
      <c r="J2897">
        <f>COUNTIFS(olah!$Q$2:Q17895,summary!A2897,olah!$B$2:B17895,summary!B2897,olah!$S$2:S17895,"Late")</f>
        <v>23</v>
      </c>
      <c r="K2897">
        <f t="shared" si="45"/>
        <v>7</v>
      </c>
      <c r="L2897">
        <f>COUNTIFS(olah!$Q2897:Q17895,summary!A2897,olah!$B2897:B17895,summary!B2897,olah!$N2897:N17895,summary!C2897,olah!$P2897:P17895,summary!D2897,olah!$T2897:T17895,"On Time CO")</f>
        <v>1</v>
      </c>
      <c r="M2897">
        <f>COUNTIFS(olah!$Q$2:Q17895,summary!A2897,olah!$B$2:B17895,summary!B2897,olah!$T$2:T17895,"On Time CO")</f>
        <v>22</v>
      </c>
      <c r="N2897">
        <f>COUNTIFS(olah!$Q2897:Q17895,summary!A2897,olah!$B2897:B17895,summary!B2897,olah!$N2897:N17895,summary!C2897,olah!$P2897:P17895,summary!D2897,olah!$T2897:T17895,"Overtime")</f>
        <v>0</v>
      </c>
      <c r="O2897">
        <f>COUNTIFS(olah!$Q$2:Q17895,summary!A2897,olah!$B$2:B17895,summary!B2897,olah!$T$2:T17895,"Overtime")</f>
        <v>0</v>
      </c>
      <c r="P2897">
        <f>COUNTIFS(olah!$Q2897:Q17895,summary!A2897,olah!$B2897:B17895,summary!B2897,olah!$N2897:N17895,summary!C2897,olah!$P2897:P17895,summary!D2897,olah!$T2897:T17895,"Early")</f>
        <v>0</v>
      </c>
      <c r="Q2897">
        <f>COUNTIFS(olah!$Q$2:Q17895,summary!A2897,olah!$B$2:B17895,summary!B2897,olah!$T$2:T17895,"Early")</f>
        <v>1</v>
      </c>
      <c r="R2897">
        <f>COUNTIFS(olah!$Q2897:Q17895,summary!A2897,olah!$B2897:B17895,summary!B2897,olah!$N2897:N17895,summary!C2897,olah!$P2897:P17895,summary!D2897,olah!$T2897:T17895,"NA CO")</f>
        <v>0</v>
      </c>
      <c r="S2897">
        <f>COUNTIFS(olah!$Q$2:Q17895,summary!A2897,olah!$B$2:B17895,summary!B2897,olah!$T$2:T17895,"NA CO")</f>
        <v>0</v>
      </c>
      <c r="T2897" t="str">
        <f>olah!R2897</f>
        <v>Attendance</v>
      </c>
      <c r="U2897" t="str">
        <f>IF(T2897="Permit", olah!T2897, "No Permit")</f>
        <v>No Permit</v>
      </c>
    </row>
    <row r="2898" spans="1:21" hidden="1" x14ac:dyDescent="0.3">
      <c r="A2898" s="23">
        <v>44561</v>
      </c>
      <c r="B2898" t="s">
        <v>713</v>
      </c>
      <c r="C2898" t="s">
        <v>43</v>
      </c>
      <c r="D2898" t="s">
        <v>5936</v>
      </c>
      <c r="E2898" t="str">
        <f>VLOOKUP(B2898,olah!$B:$P,2,0)</f>
        <v>2021-12-01</v>
      </c>
      <c r="F2898">
        <f>COUNTIFS(parameter!$J$4:$J$34,summary!A2898,parameter!$I$4:$I$34,"&gt;="&amp;summary!$E2898)</f>
        <v>31</v>
      </c>
      <c r="G2898">
        <f>COUNTIFS(olah!$Q2898:Q17896,summary!A2898,olah!$B2898:B17896,summary!B2898,olah!$N2898:N17896,summary!C2898,olah!$P2898:P17896,summary!D2898,olah!$S2898:S17896,"On Time")</f>
        <v>0</v>
      </c>
      <c r="H2898">
        <f>COUNTIFS(olah!$Q$2:Q17896,summary!A2898,olah!$B$2:B17896,summary!B2898,olah!$S$2:S17896,"On Time")</f>
        <v>0</v>
      </c>
      <c r="I2898">
        <f>COUNTIFS(olah!$Q2898:Q17896,summary!A2898,olah!$B2898:B17896,summary!B2898,olah!$N2898:N17896,summary!C2898,olah!$P2898:P17896,summary!D2898,olah!$S2898:S17896,"Late")</f>
        <v>1</v>
      </c>
      <c r="J2898">
        <f>COUNTIFS(olah!$Q$2:Q17896,summary!A2898,olah!$B$2:B17896,summary!B2898,olah!$S$2:S17896,"Late")</f>
        <v>23</v>
      </c>
      <c r="K2898">
        <f t="shared" si="45"/>
        <v>7</v>
      </c>
      <c r="L2898">
        <f>COUNTIFS(olah!$Q2898:Q17896,summary!A2898,olah!$B2898:B17896,summary!B2898,olah!$N2898:N17896,summary!C2898,olah!$P2898:P17896,summary!D2898,olah!$T2898:T17896,"On Time CO")</f>
        <v>1</v>
      </c>
      <c r="M2898">
        <f>COUNTIFS(olah!$Q$2:Q17896,summary!A2898,olah!$B$2:B17896,summary!B2898,olah!$T$2:T17896,"On Time CO")</f>
        <v>22</v>
      </c>
      <c r="N2898">
        <f>COUNTIFS(olah!$Q2898:Q17896,summary!A2898,olah!$B2898:B17896,summary!B2898,olah!$N2898:N17896,summary!C2898,olah!$P2898:P17896,summary!D2898,olah!$T2898:T17896,"Overtime")</f>
        <v>0</v>
      </c>
      <c r="O2898">
        <f>COUNTIFS(olah!$Q$2:Q17896,summary!A2898,olah!$B$2:B17896,summary!B2898,olah!$T$2:T17896,"Overtime")</f>
        <v>0</v>
      </c>
      <c r="P2898">
        <f>COUNTIFS(olah!$Q2898:Q17896,summary!A2898,olah!$B2898:B17896,summary!B2898,olah!$N2898:N17896,summary!C2898,olah!$P2898:P17896,summary!D2898,olah!$T2898:T17896,"Early")</f>
        <v>0</v>
      </c>
      <c r="Q2898">
        <f>COUNTIFS(olah!$Q$2:Q17896,summary!A2898,olah!$B$2:B17896,summary!B2898,olah!$T$2:T17896,"Early")</f>
        <v>1</v>
      </c>
      <c r="R2898">
        <f>COUNTIFS(olah!$Q2898:Q17896,summary!A2898,olah!$B2898:B17896,summary!B2898,olah!$N2898:N17896,summary!C2898,olah!$P2898:P17896,summary!D2898,olah!$T2898:T17896,"NA CO")</f>
        <v>0</v>
      </c>
      <c r="S2898">
        <f>COUNTIFS(olah!$Q$2:Q17896,summary!A2898,olah!$B$2:B17896,summary!B2898,olah!$T$2:T17896,"NA CO")</f>
        <v>0</v>
      </c>
      <c r="T2898" t="str">
        <f>olah!R2898</f>
        <v>Attendance</v>
      </c>
      <c r="U2898" t="str">
        <f>IF(T2898="Permit", olah!T2898, "No Permit")</f>
        <v>No Permit</v>
      </c>
    </row>
    <row r="2899" spans="1:21" hidden="1" x14ac:dyDescent="0.3">
      <c r="A2899" s="23">
        <v>44561</v>
      </c>
      <c r="B2899" t="s">
        <v>713</v>
      </c>
      <c r="C2899" t="s">
        <v>43</v>
      </c>
      <c r="D2899" t="s">
        <v>6082</v>
      </c>
      <c r="E2899" t="str">
        <f>VLOOKUP(B2899,olah!$B:$P,2,0)</f>
        <v>2021-12-01</v>
      </c>
      <c r="F2899">
        <f>COUNTIFS(parameter!$J$4:$J$34,summary!A2899,parameter!$I$4:$I$34,"&gt;="&amp;summary!$E2899)</f>
        <v>31</v>
      </c>
      <c r="G2899">
        <f>COUNTIFS(olah!$Q2899:Q17897,summary!A2899,olah!$B2899:B17897,summary!B2899,olah!$N2899:N17897,summary!C2899,olah!$P2899:P17897,summary!D2899,olah!$S2899:S17897,"On Time")</f>
        <v>0</v>
      </c>
      <c r="H2899">
        <f>COUNTIFS(olah!$Q$2:Q17897,summary!A2899,olah!$B$2:B17897,summary!B2899,olah!$S$2:S17897,"On Time")</f>
        <v>0</v>
      </c>
      <c r="I2899">
        <f>COUNTIFS(olah!$Q2899:Q17897,summary!A2899,olah!$B2899:B17897,summary!B2899,olah!$N2899:N17897,summary!C2899,olah!$P2899:P17897,summary!D2899,olah!$S2899:S17897,"Late")</f>
        <v>2</v>
      </c>
      <c r="J2899">
        <f>COUNTIFS(olah!$Q$2:Q17897,summary!A2899,olah!$B$2:B17897,summary!B2899,olah!$S$2:S17897,"Late")</f>
        <v>23</v>
      </c>
      <c r="K2899">
        <f t="shared" si="45"/>
        <v>6</v>
      </c>
      <c r="L2899">
        <f>COUNTIFS(olah!$Q2899:Q17897,summary!A2899,olah!$B2899:B17897,summary!B2899,olah!$N2899:N17897,summary!C2899,olah!$P2899:P17897,summary!D2899,olah!$T2899:T17897,"On Time CO")</f>
        <v>2</v>
      </c>
      <c r="M2899">
        <f>COUNTIFS(olah!$Q$2:Q17897,summary!A2899,olah!$B$2:B17897,summary!B2899,olah!$T$2:T17897,"On Time CO")</f>
        <v>22</v>
      </c>
      <c r="N2899">
        <f>COUNTIFS(olah!$Q2899:Q17897,summary!A2899,olah!$B2899:B17897,summary!B2899,olah!$N2899:N17897,summary!C2899,olah!$P2899:P17897,summary!D2899,olah!$T2899:T17897,"Overtime")</f>
        <v>0</v>
      </c>
      <c r="O2899">
        <f>COUNTIFS(olah!$Q$2:Q17897,summary!A2899,olah!$B$2:B17897,summary!B2899,olah!$T$2:T17897,"Overtime")</f>
        <v>0</v>
      </c>
      <c r="P2899">
        <f>COUNTIFS(olah!$Q2899:Q17897,summary!A2899,olah!$B2899:B17897,summary!B2899,olah!$N2899:N17897,summary!C2899,olah!$P2899:P17897,summary!D2899,olah!$T2899:T17897,"Early")</f>
        <v>0</v>
      </c>
      <c r="Q2899">
        <f>COUNTIFS(olah!$Q$2:Q17897,summary!A2899,olah!$B$2:B17897,summary!B2899,olah!$T$2:T17897,"Early")</f>
        <v>1</v>
      </c>
      <c r="R2899">
        <f>COUNTIFS(olah!$Q2899:Q17897,summary!A2899,olah!$B2899:B17897,summary!B2899,olah!$N2899:N17897,summary!C2899,olah!$P2899:P17897,summary!D2899,olah!$T2899:T17897,"NA CO")</f>
        <v>0</v>
      </c>
      <c r="S2899">
        <f>COUNTIFS(olah!$Q$2:Q17897,summary!A2899,olah!$B$2:B17897,summary!B2899,olah!$T$2:T17897,"NA CO")</f>
        <v>0</v>
      </c>
      <c r="T2899" t="str">
        <f>olah!R2899</f>
        <v>Attendance</v>
      </c>
      <c r="U2899" t="str">
        <f>IF(T2899="Permit", olah!T2899, "No Permit")</f>
        <v>No Permit</v>
      </c>
    </row>
    <row r="2900" spans="1:21" hidden="1" x14ac:dyDescent="0.3">
      <c r="A2900" s="23">
        <v>44561</v>
      </c>
      <c r="B2900" t="s">
        <v>713</v>
      </c>
      <c r="C2900" t="s">
        <v>43</v>
      </c>
      <c r="D2900" t="s">
        <v>6082</v>
      </c>
      <c r="E2900" t="str">
        <f>VLOOKUP(B2900,olah!$B:$P,2,0)</f>
        <v>2021-12-01</v>
      </c>
      <c r="F2900">
        <f>COUNTIFS(parameter!$J$4:$J$34,summary!A2900,parameter!$I$4:$I$34,"&gt;="&amp;summary!$E2900)</f>
        <v>31</v>
      </c>
      <c r="G2900">
        <f>COUNTIFS(olah!$Q2900:Q17898,summary!A2900,olah!$B2900:B17898,summary!B2900,olah!$N2900:N17898,summary!C2900,olah!$P2900:P17898,summary!D2900,olah!$S2900:S17898,"On Time")</f>
        <v>0</v>
      </c>
      <c r="H2900">
        <f>COUNTIFS(olah!$Q$2:Q17898,summary!A2900,olah!$B$2:B17898,summary!B2900,olah!$S$2:S17898,"On Time")</f>
        <v>0</v>
      </c>
      <c r="I2900">
        <f>COUNTIFS(olah!$Q2900:Q17898,summary!A2900,olah!$B2900:B17898,summary!B2900,olah!$N2900:N17898,summary!C2900,olah!$P2900:P17898,summary!D2900,olah!$S2900:S17898,"Late")</f>
        <v>1</v>
      </c>
      <c r="J2900">
        <f>COUNTIFS(olah!$Q$2:Q17898,summary!A2900,olah!$B$2:B17898,summary!B2900,olah!$S$2:S17898,"Late")</f>
        <v>23</v>
      </c>
      <c r="K2900">
        <f t="shared" si="45"/>
        <v>7</v>
      </c>
      <c r="L2900">
        <f>COUNTIFS(olah!$Q2900:Q17898,summary!A2900,olah!$B2900:B17898,summary!B2900,olah!$N2900:N17898,summary!C2900,olah!$P2900:P17898,summary!D2900,olah!$T2900:T17898,"On Time CO")</f>
        <v>1</v>
      </c>
      <c r="M2900">
        <f>COUNTIFS(olah!$Q$2:Q17898,summary!A2900,olah!$B$2:B17898,summary!B2900,olah!$T$2:T17898,"On Time CO")</f>
        <v>22</v>
      </c>
      <c r="N2900">
        <f>COUNTIFS(olah!$Q2900:Q17898,summary!A2900,olah!$B2900:B17898,summary!B2900,olah!$N2900:N17898,summary!C2900,olah!$P2900:P17898,summary!D2900,olah!$T2900:T17898,"Overtime")</f>
        <v>0</v>
      </c>
      <c r="O2900">
        <f>COUNTIFS(olah!$Q$2:Q17898,summary!A2900,olah!$B$2:B17898,summary!B2900,olah!$T$2:T17898,"Overtime")</f>
        <v>0</v>
      </c>
      <c r="P2900">
        <f>COUNTIFS(olah!$Q2900:Q17898,summary!A2900,olah!$B2900:B17898,summary!B2900,olah!$N2900:N17898,summary!C2900,olah!$P2900:P17898,summary!D2900,olah!$T2900:T17898,"Early")</f>
        <v>0</v>
      </c>
      <c r="Q2900">
        <f>COUNTIFS(olah!$Q$2:Q17898,summary!A2900,olah!$B$2:B17898,summary!B2900,olah!$T$2:T17898,"Early")</f>
        <v>1</v>
      </c>
      <c r="R2900">
        <f>COUNTIFS(olah!$Q2900:Q17898,summary!A2900,olah!$B2900:B17898,summary!B2900,olah!$N2900:N17898,summary!C2900,olah!$P2900:P17898,summary!D2900,olah!$T2900:T17898,"NA CO")</f>
        <v>0</v>
      </c>
      <c r="S2900">
        <f>COUNTIFS(olah!$Q$2:Q17898,summary!A2900,olah!$B$2:B17898,summary!B2900,olah!$T$2:T17898,"NA CO")</f>
        <v>0</v>
      </c>
      <c r="T2900" t="str">
        <f>olah!R2900</f>
        <v>Attendance</v>
      </c>
      <c r="U2900" t="str">
        <f>IF(T2900="Permit", olah!T2900, "No Permit")</f>
        <v>No Permit</v>
      </c>
    </row>
    <row r="2901" spans="1:21" hidden="1" x14ac:dyDescent="0.3">
      <c r="A2901" s="23">
        <v>44561</v>
      </c>
      <c r="B2901" t="s">
        <v>713</v>
      </c>
      <c r="C2901" t="s">
        <v>43</v>
      </c>
      <c r="D2901" t="s">
        <v>11602</v>
      </c>
      <c r="E2901" t="str">
        <f>VLOOKUP(B2901,olah!$B:$P,2,0)</f>
        <v>2021-12-01</v>
      </c>
      <c r="F2901">
        <f>COUNTIFS(parameter!$J$4:$J$34,summary!A2901,parameter!$I$4:$I$34,"&gt;="&amp;summary!$E2901)</f>
        <v>31</v>
      </c>
      <c r="G2901">
        <f>COUNTIFS(olah!$Q2901:Q17899,summary!A2901,olah!$B2901:B17899,summary!B2901,olah!$N2901:N17899,summary!C2901,olah!$P2901:P17899,summary!D2901,olah!$S2901:S17899,"On Time")</f>
        <v>0</v>
      </c>
      <c r="H2901">
        <f>COUNTIFS(olah!$Q$2:Q17899,summary!A2901,olah!$B$2:B17899,summary!B2901,olah!$S$2:S17899,"On Time")</f>
        <v>0</v>
      </c>
      <c r="I2901">
        <f>COUNTIFS(olah!$Q2901:Q17899,summary!A2901,olah!$B2901:B17899,summary!B2901,olah!$N2901:N17899,summary!C2901,olah!$P2901:P17899,summary!D2901,olah!$S2901:S17899,"Late")</f>
        <v>1</v>
      </c>
      <c r="J2901">
        <f>COUNTIFS(olah!$Q$2:Q17899,summary!A2901,olah!$B$2:B17899,summary!B2901,olah!$S$2:S17899,"Late")</f>
        <v>23</v>
      </c>
      <c r="K2901">
        <f t="shared" si="45"/>
        <v>7</v>
      </c>
      <c r="L2901">
        <f>COUNTIFS(olah!$Q2901:Q17899,summary!A2901,olah!$B2901:B17899,summary!B2901,olah!$N2901:N17899,summary!C2901,olah!$P2901:P17899,summary!D2901,olah!$T2901:T17899,"On Time CO")</f>
        <v>1</v>
      </c>
      <c r="M2901">
        <f>COUNTIFS(olah!$Q$2:Q17899,summary!A2901,olah!$B$2:B17899,summary!B2901,olah!$T$2:T17899,"On Time CO")</f>
        <v>22</v>
      </c>
      <c r="N2901">
        <f>COUNTIFS(olah!$Q2901:Q17899,summary!A2901,olah!$B2901:B17899,summary!B2901,olah!$N2901:N17899,summary!C2901,olah!$P2901:P17899,summary!D2901,olah!$T2901:T17899,"Overtime")</f>
        <v>0</v>
      </c>
      <c r="O2901">
        <f>COUNTIFS(olah!$Q$2:Q17899,summary!A2901,olah!$B$2:B17899,summary!B2901,olah!$T$2:T17899,"Overtime")</f>
        <v>0</v>
      </c>
      <c r="P2901">
        <f>COUNTIFS(olah!$Q2901:Q17899,summary!A2901,olah!$B2901:B17899,summary!B2901,olah!$N2901:N17899,summary!C2901,olah!$P2901:P17899,summary!D2901,olah!$T2901:T17899,"Early")</f>
        <v>0</v>
      </c>
      <c r="Q2901">
        <f>COUNTIFS(olah!$Q$2:Q17899,summary!A2901,olah!$B$2:B17899,summary!B2901,olah!$T$2:T17899,"Early")</f>
        <v>1</v>
      </c>
      <c r="R2901">
        <f>COUNTIFS(olah!$Q2901:Q17899,summary!A2901,olah!$B2901:B17899,summary!B2901,olah!$N2901:N17899,summary!C2901,olah!$P2901:P17899,summary!D2901,olah!$T2901:T17899,"NA CO")</f>
        <v>0</v>
      </c>
      <c r="S2901">
        <f>COUNTIFS(olah!$Q$2:Q17899,summary!A2901,olah!$B$2:B17899,summary!B2901,olah!$T$2:T17899,"NA CO")</f>
        <v>0</v>
      </c>
      <c r="T2901" t="str">
        <f>olah!R2901</f>
        <v>Attendance</v>
      </c>
      <c r="U2901" t="str">
        <f>IF(T2901="Permit", olah!T2901, "No Permit")</f>
        <v>No Permit</v>
      </c>
    </row>
    <row r="2902" spans="1:21" hidden="1" x14ac:dyDescent="0.3">
      <c r="A2902" s="23">
        <v>44561</v>
      </c>
      <c r="B2902" t="s">
        <v>713</v>
      </c>
      <c r="C2902" t="s">
        <v>43</v>
      </c>
      <c r="D2902" t="s">
        <v>11603</v>
      </c>
      <c r="E2902" t="str">
        <f>VLOOKUP(B2902,olah!$B:$P,2,0)</f>
        <v>2021-12-01</v>
      </c>
      <c r="F2902">
        <f>COUNTIFS(parameter!$J$4:$J$34,summary!A2902,parameter!$I$4:$I$34,"&gt;="&amp;summary!$E2902)</f>
        <v>31</v>
      </c>
      <c r="G2902">
        <f>COUNTIFS(olah!$Q2902:Q17900,summary!A2902,olah!$B2902:B17900,summary!B2902,olah!$N2902:N17900,summary!C2902,olah!$P2902:P17900,summary!D2902,olah!$S2902:S17900,"On Time")</f>
        <v>0</v>
      </c>
      <c r="H2902">
        <f>COUNTIFS(olah!$Q$2:Q17900,summary!A2902,olah!$B$2:B17900,summary!B2902,olah!$S$2:S17900,"On Time")</f>
        <v>0</v>
      </c>
      <c r="I2902">
        <f>COUNTIFS(olah!$Q2902:Q17900,summary!A2902,olah!$B2902:B17900,summary!B2902,olah!$N2902:N17900,summary!C2902,olah!$P2902:P17900,summary!D2902,olah!$S2902:S17900,"Late")</f>
        <v>1</v>
      </c>
      <c r="J2902">
        <f>COUNTIFS(olah!$Q$2:Q17900,summary!A2902,olah!$B$2:B17900,summary!B2902,olah!$S$2:S17900,"Late")</f>
        <v>23</v>
      </c>
      <c r="K2902">
        <f t="shared" si="45"/>
        <v>7</v>
      </c>
      <c r="L2902">
        <f>COUNTIFS(olah!$Q2902:Q17900,summary!A2902,olah!$B2902:B17900,summary!B2902,olah!$N2902:N17900,summary!C2902,olah!$P2902:P17900,summary!D2902,olah!$T2902:T17900,"On Time CO")</f>
        <v>1</v>
      </c>
      <c r="M2902">
        <f>COUNTIFS(olah!$Q$2:Q17900,summary!A2902,olah!$B$2:B17900,summary!B2902,olah!$T$2:T17900,"On Time CO")</f>
        <v>22</v>
      </c>
      <c r="N2902">
        <f>COUNTIFS(olah!$Q2902:Q17900,summary!A2902,olah!$B2902:B17900,summary!B2902,olah!$N2902:N17900,summary!C2902,olah!$P2902:P17900,summary!D2902,olah!$T2902:T17900,"Overtime")</f>
        <v>0</v>
      </c>
      <c r="O2902">
        <f>COUNTIFS(olah!$Q$2:Q17900,summary!A2902,olah!$B$2:B17900,summary!B2902,olah!$T$2:T17900,"Overtime")</f>
        <v>0</v>
      </c>
      <c r="P2902">
        <f>COUNTIFS(olah!$Q2902:Q17900,summary!A2902,olah!$B2902:B17900,summary!B2902,olah!$N2902:N17900,summary!C2902,olah!$P2902:P17900,summary!D2902,olah!$T2902:T17900,"Early")</f>
        <v>0</v>
      </c>
      <c r="Q2902">
        <f>COUNTIFS(olah!$Q$2:Q17900,summary!A2902,olah!$B$2:B17900,summary!B2902,olah!$T$2:T17900,"Early")</f>
        <v>1</v>
      </c>
      <c r="R2902">
        <f>COUNTIFS(olah!$Q2902:Q17900,summary!A2902,olah!$B2902:B17900,summary!B2902,olah!$N2902:N17900,summary!C2902,olah!$P2902:P17900,summary!D2902,olah!$T2902:T17900,"NA CO")</f>
        <v>0</v>
      </c>
      <c r="S2902">
        <f>COUNTIFS(olah!$Q$2:Q17900,summary!A2902,olah!$B$2:B17900,summary!B2902,olah!$T$2:T17900,"NA CO")</f>
        <v>0</v>
      </c>
      <c r="T2902" t="str">
        <f>olah!R2902</f>
        <v>Attendance</v>
      </c>
      <c r="U2902" t="str">
        <f>IF(T2902="Permit", olah!T2902, "No Permit")</f>
        <v>No Permit</v>
      </c>
    </row>
    <row r="2903" spans="1:21" hidden="1" x14ac:dyDescent="0.3">
      <c r="A2903" s="23">
        <v>44561</v>
      </c>
      <c r="B2903" t="s">
        <v>713</v>
      </c>
      <c r="C2903" t="s">
        <v>43</v>
      </c>
      <c r="D2903" t="s">
        <v>11605</v>
      </c>
      <c r="E2903" t="str">
        <f>VLOOKUP(B2903,olah!$B:$P,2,0)</f>
        <v>2021-12-01</v>
      </c>
      <c r="F2903">
        <f>COUNTIFS(parameter!$J$4:$J$34,summary!A2903,parameter!$I$4:$I$34,"&gt;="&amp;summary!$E2903)</f>
        <v>31</v>
      </c>
      <c r="G2903">
        <f>COUNTIFS(olah!$Q2903:Q17901,summary!A2903,olah!$B2903:B17901,summary!B2903,olah!$N2903:N17901,summary!C2903,olah!$P2903:P17901,summary!D2903,olah!$S2903:S17901,"On Time")</f>
        <v>0</v>
      </c>
      <c r="H2903">
        <f>COUNTIFS(olah!$Q$2:Q17901,summary!A2903,olah!$B$2:B17901,summary!B2903,olah!$S$2:S17901,"On Time")</f>
        <v>0</v>
      </c>
      <c r="I2903">
        <f>COUNTIFS(olah!$Q2903:Q17901,summary!A2903,olah!$B2903:B17901,summary!B2903,olah!$N2903:N17901,summary!C2903,olah!$P2903:P17901,summary!D2903,olah!$S2903:S17901,"Late")</f>
        <v>1</v>
      </c>
      <c r="J2903">
        <f>COUNTIFS(olah!$Q$2:Q17901,summary!A2903,olah!$B$2:B17901,summary!B2903,olah!$S$2:S17901,"Late")</f>
        <v>23</v>
      </c>
      <c r="K2903">
        <f t="shared" si="45"/>
        <v>7</v>
      </c>
      <c r="L2903">
        <f>COUNTIFS(olah!$Q2903:Q17901,summary!A2903,olah!$B2903:B17901,summary!B2903,olah!$N2903:N17901,summary!C2903,olah!$P2903:P17901,summary!D2903,olah!$T2903:T17901,"On Time CO")</f>
        <v>1</v>
      </c>
      <c r="M2903">
        <f>COUNTIFS(olah!$Q$2:Q17901,summary!A2903,olah!$B$2:B17901,summary!B2903,olah!$T$2:T17901,"On Time CO")</f>
        <v>22</v>
      </c>
      <c r="N2903">
        <f>COUNTIFS(olah!$Q2903:Q17901,summary!A2903,olah!$B2903:B17901,summary!B2903,olah!$N2903:N17901,summary!C2903,olah!$P2903:P17901,summary!D2903,olah!$T2903:T17901,"Overtime")</f>
        <v>0</v>
      </c>
      <c r="O2903">
        <f>COUNTIFS(olah!$Q$2:Q17901,summary!A2903,olah!$B$2:B17901,summary!B2903,olah!$T$2:T17901,"Overtime")</f>
        <v>0</v>
      </c>
      <c r="P2903">
        <f>COUNTIFS(olah!$Q2903:Q17901,summary!A2903,olah!$B2903:B17901,summary!B2903,olah!$N2903:N17901,summary!C2903,olah!$P2903:P17901,summary!D2903,olah!$T2903:T17901,"Early")</f>
        <v>0</v>
      </c>
      <c r="Q2903">
        <f>COUNTIFS(olah!$Q$2:Q17901,summary!A2903,olah!$B$2:B17901,summary!B2903,olah!$T$2:T17901,"Early")</f>
        <v>1</v>
      </c>
      <c r="R2903">
        <f>COUNTIFS(olah!$Q2903:Q17901,summary!A2903,olah!$B2903:B17901,summary!B2903,olah!$N2903:N17901,summary!C2903,olah!$P2903:P17901,summary!D2903,olah!$T2903:T17901,"NA CO")</f>
        <v>0</v>
      </c>
      <c r="S2903">
        <f>COUNTIFS(olah!$Q$2:Q17901,summary!A2903,olah!$B$2:B17901,summary!B2903,olah!$T$2:T17901,"NA CO")</f>
        <v>0</v>
      </c>
      <c r="T2903" t="str">
        <f>olah!R2903</f>
        <v>Attendance</v>
      </c>
      <c r="U2903" t="str">
        <f>IF(T2903="Permit", olah!T2903, "No Permit")</f>
        <v>No Permit</v>
      </c>
    </row>
    <row r="2904" spans="1:21" hidden="1" x14ac:dyDescent="0.3">
      <c r="A2904" s="23">
        <v>44561</v>
      </c>
      <c r="B2904" t="s">
        <v>713</v>
      </c>
      <c r="C2904" t="s">
        <v>43</v>
      </c>
      <c r="D2904" t="s">
        <v>11606</v>
      </c>
      <c r="E2904" t="str">
        <f>VLOOKUP(B2904,olah!$B:$P,2,0)</f>
        <v>2021-12-01</v>
      </c>
      <c r="F2904">
        <f>COUNTIFS(parameter!$J$4:$J$34,summary!A2904,parameter!$I$4:$I$34,"&gt;="&amp;summary!$E2904)</f>
        <v>31</v>
      </c>
      <c r="G2904">
        <f>COUNTIFS(olah!$Q2904:Q17902,summary!A2904,olah!$B2904:B17902,summary!B2904,olah!$N2904:N17902,summary!C2904,olah!$P2904:P17902,summary!D2904,olah!$S2904:S17902,"On Time")</f>
        <v>0</v>
      </c>
      <c r="H2904">
        <f>COUNTIFS(olah!$Q$2:Q17902,summary!A2904,olah!$B$2:B17902,summary!B2904,olah!$S$2:S17902,"On Time")</f>
        <v>0</v>
      </c>
      <c r="I2904">
        <f>COUNTIFS(olah!$Q2904:Q17902,summary!A2904,olah!$B2904:B17902,summary!B2904,olah!$N2904:N17902,summary!C2904,olah!$P2904:P17902,summary!D2904,olah!$S2904:S17902,"Late")</f>
        <v>1</v>
      </c>
      <c r="J2904">
        <f>COUNTIFS(olah!$Q$2:Q17902,summary!A2904,olah!$B$2:B17902,summary!B2904,olah!$S$2:S17902,"Late")</f>
        <v>23</v>
      </c>
      <c r="K2904">
        <f t="shared" si="45"/>
        <v>7</v>
      </c>
      <c r="L2904">
        <f>COUNTIFS(olah!$Q2904:Q17902,summary!A2904,olah!$B2904:B17902,summary!B2904,olah!$N2904:N17902,summary!C2904,olah!$P2904:P17902,summary!D2904,olah!$T2904:T17902,"On Time CO")</f>
        <v>1</v>
      </c>
      <c r="M2904">
        <f>COUNTIFS(olah!$Q$2:Q17902,summary!A2904,olah!$B$2:B17902,summary!B2904,olah!$T$2:T17902,"On Time CO")</f>
        <v>22</v>
      </c>
      <c r="N2904">
        <f>COUNTIFS(olah!$Q2904:Q17902,summary!A2904,olah!$B2904:B17902,summary!B2904,olah!$N2904:N17902,summary!C2904,olah!$P2904:P17902,summary!D2904,olah!$T2904:T17902,"Overtime")</f>
        <v>0</v>
      </c>
      <c r="O2904">
        <f>COUNTIFS(olah!$Q$2:Q17902,summary!A2904,olah!$B$2:B17902,summary!B2904,olah!$T$2:T17902,"Overtime")</f>
        <v>0</v>
      </c>
      <c r="P2904">
        <f>COUNTIFS(olah!$Q2904:Q17902,summary!A2904,olah!$B2904:B17902,summary!B2904,olah!$N2904:N17902,summary!C2904,olah!$P2904:P17902,summary!D2904,olah!$T2904:T17902,"Early")</f>
        <v>0</v>
      </c>
      <c r="Q2904">
        <f>COUNTIFS(olah!$Q$2:Q17902,summary!A2904,olah!$B$2:B17902,summary!B2904,olah!$T$2:T17902,"Early")</f>
        <v>1</v>
      </c>
      <c r="R2904">
        <f>COUNTIFS(olah!$Q2904:Q17902,summary!A2904,olah!$B2904:B17902,summary!B2904,olah!$N2904:N17902,summary!C2904,olah!$P2904:P17902,summary!D2904,olah!$T2904:T17902,"NA CO")</f>
        <v>0</v>
      </c>
      <c r="S2904">
        <f>COUNTIFS(olah!$Q$2:Q17902,summary!A2904,olah!$B$2:B17902,summary!B2904,olah!$T$2:T17902,"NA CO")</f>
        <v>0</v>
      </c>
      <c r="T2904" t="str">
        <f>olah!R2904</f>
        <v>Attendance</v>
      </c>
      <c r="U2904" t="str">
        <f>IF(T2904="Permit", olah!T2904, "No Permit")</f>
        <v>No Permit</v>
      </c>
    </row>
    <row r="2905" spans="1:21" hidden="1" x14ac:dyDescent="0.3">
      <c r="A2905" s="23">
        <v>44561</v>
      </c>
      <c r="B2905" t="s">
        <v>713</v>
      </c>
      <c r="C2905" t="s">
        <v>43</v>
      </c>
      <c r="D2905" t="s">
        <v>10202</v>
      </c>
      <c r="E2905" t="str">
        <f>VLOOKUP(B2905,olah!$B:$P,2,0)</f>
        <v>2021-12-01</v>
      </c>
      <c r="F2905">
        <f>COUNTIFS(parameter!$J$4:$J$34,summary!A2905,parameter!$I$4:$I$34,"&gt;="&amp;summary!$E2905)</f>
        <v>31</v>
      </c>
      <c r="G2905">
        <f>COUNTIFS(olah!$Q2905:Q17903,summary!A2905,olah!$B2905:B17903,summary!B2905,olah!$N2905:N17903,summary!C2905,olah!$P2905:P17903,summary!D2905,olah!$S2905:S17903,"On Time")</f>
        <v>0</v>
      </c>
      <c r="H2905">
        <f>COUNTIFS(olah!$Q$2:Q17903,summary!A2905,olah!$B$2:B17903,summary!B2905,olah!$S$2:S17903,"On Time")</f>
        <v>0</v>
      </c>
      <c r="I2905">
        <f>COUNTIFS(olah!$Q2905:Q17903,summary!A2905,olah!$B2905:B17903,summary!B2905,olah!$N2905:N17903,summary!C2905,olah!$P2905:P17903,summary!D2905,olah!$S2905:S17903,"Late")</f>
        <v>1</v>
      </c>
      <c r="J2905">
        <f>COUNTIFS(olah!$Q$2:Q17903,summary!A2905,olah!$B$2:B17903,summary!B2905,olah!$S$2:S17903,"Late")</f>
        <v>23</v>
      </c>
      <c r="K2905">
        <f t="shared" si="45"/>
        <v>7</v>
      </c>
      <c r="L2905">
        <f>COUNTIFS(olah!$Q2905:Q17903,summary!A2905,olah!$B2905:B17903,summary!B2905,olah!$N2905:N17903,summary!C2905,olah!$P2905:P17903,summary!D2905,olah!$T2905:T17903,"On Time CO")</f>
        <v>1</v>
      </c>
      <c r="M2905">
        <f>COUNTIFS(olah!$Q$2:Q17903,summary!A2905,olah!$B$2:B17903,summary!B2905,olah!$T$2:T17903,"On Time CO")</f>
        <v>22</v>
      </c>
      <c r="N2905">
        <f>COUNTIFS(olah!$Q2905:Q17903,summary!A2905,olah!$B2905:B17903,summary!B2905,olah!$N2905:N17903,summary!C2905,olah!$P2905:P17903,summary!D2905,olah!$T2905:T17903,"Overtime")</f>
        <v>0</v>
      </c>
      <c r="O2905">
        <f>COUNTIFS(olah!$Q$2:Q17903,summary!A2905,olah!$B$2:B17903,summary!B2905,olah!$T$2:T17903,"Overtime")</f>
        <v>0</v>
      </c>
      <c r="P2905">
        <f>COUNTIFS(olah!$Q2905:Q17903,summary!A2905,olah!$B2905:B17903,summary!B2905,olah!$N2905:N17903,summary!C2905,olah!$P2905:P17903,summary!D2905,olah!$T2905:T17903,"Early")</f>
        <v>0</v>
      </c>
      <c r="Q2905">
        <f>COUNTIFS(olah!$Q$2:Q17903,summary!A2905,olah!$B$2:B17903,summary!B2905,olah!$T$2:T17903,"Early")</f>
        <v>1</v>
      </c>
      <c r="R2905">
        <f>COUNTIFS(olah!$Q2905:Q17903,summary!A2905,olah!$B2905:B17903,summary!B2905,olah!$N2905:N17903,summary!C2905,olah!$P2905:P17903,summary!D2905,olah!$T2905:T17903,"NA CO")</f>
        <v>0</v>
      </c>
      <c r="S2905">
        <f>COUNTIFS(olah!$Q$2:Q17903,summary!A2905,olah!$B$2:B17903,summary!B2905,olah!$T$2:T17903,"NA CO")</f>
        <v>0</v>
      </c>
      <c r="T2905" t="str">
        <f>olah!R2905</f>
        <v>Attendance</v>
      </c>
      <c r="U2905" t="str">
        <f>IF(T2905="Permit", olah!T2905, "No Permit")</f>
        <v>No Permit</v>
      </c>
    </row>
    <row r="2906" spans="1:21" hidden="1" x14ac:dyDescent="0.3">
      <c r="A2906" s="23">
        <v>44561</v>
      </c>
      <c r="B2906" t="s">
        <v>713</v>
      </c>
      <c r="C2906" t="s">
        <v>43</v>
      </c>
      <c r="D2906" t="s">
        <v>11607</v>
      </c>
      <c r="E2906" t="str">
        <f>VLOOKUP(B2906,olah!$B:$P,2,0)</f>
        <v>2021-12-01</v>
      </c>
      <c r="F2906">
        <f>COUNTIFS(parameter!$J$4:$J$34,summary!A2906,parameter!$I$4:$I$34,"&gt;="&amp;summary!$E2906)</f>
        <v>31</v>
      </c>
      <c r="G2906">
        <f>COUNTIFS(olah!$Q2906:Q17904,summary!A2906,olah!$B2906:B17904,summary!B2906,olah!$N2906:N17904,summary!C2906,olah!$P2906:P17904,summary!D2906,olah!$S2906:S17904,"On Time")</f>
        <v>0</v>
      </c>
      <c r="H2906">
        <f>COUNTIFS(olah!$Q$2:Q17904,summary!A2906,olah!$B$2:B17904,summary!B2906,olah!$S$2:S17904,"On Time")</f>
        <v>0</v>
      </c>
      <c r="I2906">
        <f>COUNTIFS(olah!$Q2906:Q17904,summary!A2906,olah!$B2906:B17904,summary!B2906,olah!$N2906:N17904,summary!C2906,olah!$P2906:P17904,summary!D2906,olah!$S2906:S17904,"Late")</f>
        <v>1</v>
      </c>
      <c r="J2906">
        <f>COUNTIFS(olah!$Q$2:Q17904,summary!A2906,olah!$B$2:B17904,summary!B2906,olah!$S$2:S17904,"Late")</f>
        <v>23</v>
      </c>
      <c r="K2906">
        <f t="shared" si="45"/>
        <v>7</v>
      </c>
      <c r="L2906">
        <f>COUNTIFS(olah!$Q2906:Q17904,summary!A2906,olah!$B2906:B17904,summary!B2906,olah!$N2906:N17904,summary!C2906,olah!$P2906:P17904,summary!D2906,olah!$T2906:T17904,"On Time CO")</f>
        <v>1</v>
      </c>
      <c r="M2906">
        <f>COUNTIFS(olah!$Q$2:Q17904,summary!A2906,olah!$B$2:B17904,summary!B2906,olah!$T$2:T17904,"On Time CO")</f>
        <v>22</v>
      </c>
      <c r="N2906">
        <f>COUNTIFS(olah!$Q2906:Q17904,summary!A2906,olah!$B2906:B17904,summary!B2906,olah!$N2906:N17904,summary!C2906,olah!$P2906:P17904,summary!D2906,olah!$T2906:T17904,"Overtime")</f>
        <v>0</v>
      </c>
      <c r="O2906">
        <f>COUNTIFS(olah!$Q$2:Q17904,summary!A2906,olah!$B$2:B17904,summary!B2906,olah!$T$2:T17904,"Overtime")</f>
        <v>0</v>
      </c>
      <c r="P2906">
        <f>COUNTIFS(olah!$Q2906:Q17904,summary!A2906,olah!$B2906:B17904,summary!B2906,olah!$N2906:N17904,summary!C2906,olah!$P2906:P17904,summary!D2906,olah!$T2906:T17904,"Early")</f>
        <v>0</v>
      </c>
      <c r="Q2906">
        <f>COUNTIFS(olah!$Q$2:Q17904,summary!A2906,olah!$B$2:B17904,summary!B2906,olah!$T$2:T17904,"Early")</f>
        <v>1</v>
      </c>
      <c r="R2906">
        <f>COUNTIFS(olah!$Q2906:Q17904,summary!A2906,olah!$B2906:B17904,summary!B2906,olah!$N2906:N17904,summary!C2906,olah!$P2906:P17904,summary!D2906,olah!$T2906:T17904,"NA CO")</f>
        <v>0</v>
      </c>
      <c r="S2906">
        <f>COUNTIFS(olah!$Q$2:Q17904,summary!A2906,olah!$B$2:B17904,summary!B2906,olah!$T$2:T17904,"NA CO")</f>
        <v>0</v>
      </c>
      <c r="T2906" t="str">
        <f>olah!R2906</f>
        <v>Attendance</v>
      </c>
      <c r="U2906" t="str">
        <f>IF(T2906="Permit", olah!T2906, "No Permit")</f>
        <v>No Permit</v>
      </c>
    </row>
    <row r="2907" spans="1:21" hidden="1" x14ac:dyDescent="0.3">
      <c r="A2907" s="23">
        <v>44561</v>
      </c>
      <c r="B2907" t="s">
        <v>713</v>
      </c>
      <c r="C2907" t="s">
        <v>43</v>
      </c>
      <c r="D2907" t="s">
        <v>11608</v>
      </c>
      <c r="E2907" t="str">
        <f>VLOOKUP(B2907,olah!$B:$P,2,0)</f>
        <v>2021-12-01</v>
      </c>
      <c r="F2907">
        <f>COUNTIFS(parameter!$J$4:$J$34,summary!A2907,parameter!$I$4:$I$34,"&gt;="&amp;summary!$E2907)</f>
        <v>31</v>
      </c>
      <c r="G2907">
        <f>COUNTIFS(olah!$Q2907:Q17905,summary!A2907,olah!$B2907:B17905,summary!B2907,olah!$N2907:N17905,summary!C2907,olah!$P2907:P17905,summary!D2907,olah!$S2907:S17905,"On Time")</f>
        <v>0</v>
      </c>
      <c r="H2907">
        <f>COUNTIFS(olah!$Q$2:Q17905,summary!A2907,olah!$B$2:B17905,summary!B2907,olah!$S$2:S17905,"On Time")</f>
        <v>0</v>
      </c>
      <c r="I2907">
        <f>COUNTIFS(olah!$Q2907:Q17905,summary!A2907,olah!$B2907:B17905,summary!B2907,olah!$N2907:N17905,summary!C2907,olah!$P2907:P17905,summary!D2907,olah!$S2907:S17905,"Late")</f>
        <v>1</v>
      </c>
      <c r="J2907">
        <f>COUNTIFS(olah!$Q$2:Q17905,summary!A2907,olah!$B$2:B17905,summary!B2907,olah!$S$2:S17905,"Late")</f>
        <v>23</v>
      </c>
      <c r="K2907">
        <f t="shared" si="45"/>
        <v>7</v>
      </c>
      <c r="L2907">
        <f>COUNTIFS(olah!$Q2907:Q17905,summary!A2907,olah!$B2907:B17905,summary!B2907,olah!$N2907:N17905,summary!C2907,olah!$P2907:P17905,summary!D2907,olah!$T2907:T17905,"On Time CO")</f>
        <v>1</v>
      </c>
      <c r="M2907">
        <f>COUNTIFS(olah!$Q$2:Q17905,summary!A2907,olah!$B$2:B17905,summary!B2907,olah!$T$2:T17905,"On Time CO")</f>
        <v>22</v>
      </c>
      <c r="N2907">
        <f>COUNTIFS(olah!$Q2907:Q17905,summary!A2907,olah!$B2907:B17905,summary!B2907,olah!$N2907:N17905,summary!C2907,olah!$P2907:P17905,summary!D2907,olah!$T2907:T17905,"Overtime")</f>
        <v>0</v>
      </c>
      <c r="O2907">
        <f>COUNTIFS(olah!$Q$2:Q17905,summary!A2907,olah!$B$2:B17905,summary!B2907,olah!$T$2:T17905,"Overtime")</f>
        <v>0</v>
      </c>
      <c r="P2907">
        <f>COUNTIFS(olah!$Q2907:Q17905,summary!A2907,olah!$B2907:B17905,summary!B2907,olah!$N2907:N17905,summary!C2907,olah!$P2907:P17905,summary!D2907,olah!$T2907:T17905,"Early")</f>
        <v>0</v>
      </c>
      <c r="Q2907">
        <f>COUNTIFS(olah!$Q$2:Q17905,summary!A2907,olah!$B$2:B17905,summary!B2907,olah!$T$2:T17905,"Early")</f>
        <v>1</v>
      </c>
      <c r="R2907">
        <f>COUNTIFS(olah!$Q2907:Q17905,summary!A2907,olah!$B2907:B17905,summary!B2907,olah!$N2907:N17905,summary!C2907,olah!$P2907:P17905,summary!D2907,olah!$T2907:T17905,"NA CO")</f>
        <v>0</v>
      </c>
      <c r="S2907">
        <f>COUNTIFS(olah!$Q$2:Q17905,summary!A2907,olah!$B$2:B17905,summary!B2907,olah!$T$2:T17905,"NA CO")</f>
        <v>0</v>
      </c>
      <c r="T2907" t="str">
        <f>olah!R2907</f>
        <v>Attendance</v>
      </c>
      <c r="U2907" t="str">
        <f>IF(T2907="Permit", olah!T2907, "No Permit")</f>
        <v>No Permit</v>
      </c>
    </row>
    <row r="2908" spans="1:21" hidden="1" x14ac:dyDescent="0.3">
      <c r="A2908" s="23">
        <v>44561</v>
      </c>
      <c r="B2908" t="s">
        <v>713</v>
      </c>
      <c r="C2908" t="s">
        <v>43</v>
      </c>
      <c r="D2908" t="s">
        <v>11609</v>
      </c>
      <c r="E2908" t="str">
        <f>VLOOKUP(B2908,olah!$B:$P,2,0)</f>
        <v>2021-12-01</v>
      </c>
      <c r="F2908">
        <f>COUNTIFS(parameter!$J$4:$J$34,summary!A2908,parameter!$I$4:$I$34,"&gt;="&amp;summary!$E2908)</f>
        <v>31</v>
      </c>
      <c r="G2908">
        <f>COUNTIFS(olah!$Q2908:Q17906,summary!A2908,olah!$B2908:B17906,summary!B2908,olah!$N2908:N17906,summary!C2908,olah!$P2908:P17906,summary!D2908,olah!$S2908:S17906,"On Time")</f>
        <v>0</v>
      </c>
      <c r="H2908">
        <f>COUNTIFS(olah!$Q$2:Q17906,summary!A2908,olah!$B$2:B17906,summary!B2908,olah!$S$2:S17906,"On Time")</f>
        <v>0</v>
      </c>
      <c r="I2908">
        <f>COUNTIFS(olah!$Q2908:Q17906,summary!A2908,olah!$B2908:B17906,summary!B2908,olah!$N2908:N17906,summary!C2908,olah!$P2908:P17906,summary!D2908,olah!$S2908:S17906,"Late")</f>
        <v>1</v>
      </c>
      <c r="J2908">
        <f>COUNTIFS(olah!$Q$2:Q17906,summary!A2908,olah!$B$2:B17906,summary!B2908,olah!$S$2:S17906,"Late")</f>
        <v>23</v>
      </c>
      <c r="K2908">
        <f t="shared" si="45"/>
        <v>7</v>
      </c>
      <c r="L2908">
        <f>COUNTIFS(olah!$Q2908:Q17906,summary!A2908,olah!$B2908:B17906,summary!B2908,olah!$N2908:N17906,summary!C2908,olah!$P2908:P17906,summary!D2908,olah!$T2908:T17906,"On Time CO")</f>
        <v>1</v>
      </c>
      <c r="M2908">
        <f>COUNTIFS(olah!$Q$2:Q17906,summary!A2908,olah!$B$2:B17906,summary!B2908,olah!$T$2:T17906,"On Time CO")</f>
        <v>22</v>
      </c>
      <c r="N2908">
        <f>COUNTIFS(olah!$Q2908:Q17906,summary!A2908,olah!$B2908:B17906,summary!B2908,olah!$N2908:N17906,summary!C2908,olah!$P2908:P17906,summary!D2908,olah!$T2908:T17906,"Overtime")</f>
        <v>0</v>
      </c>
      <c r="O2908">
        <f>COUNTIFS(olah!$Q$2:Q17906,summary!A2908,olah!$B$2:B17906,summary!B2908,olah!$T$2:T17906,"Overtime")</f>
        <v>0</v>
      </c>
      <c r="P2908">
        <f>COUNTIFS(olah!$Q2908:Q17906,summary!A2908,olah!$B2908:B17906,summary!B2908,olah!$N2908:N17906,summary!C2908,olah!$P2908:P17906,summary!D2908,olah!$T2908:T17906,"Early")</f>
        <v>0</v>
      </c>
      <c r="Q2908">
        <f>COUNTIFS(olah!$Q$2:Q17906,summary!A2908,olah!$B$2:B17906,summary!B2908,olah!$T$2:T17906,"Early")</f>
        <v>1</v>
      </c>
      <c r="R2908">
        <f>COUNTIFS(olah!$Q2908:Q17906,summary!A2908,olah!$B2908:B17906,summary!B2908,olah!$N2908:N17906,summary!C2908,olah!$P2908:P17906,summary!D2908,olah!$T2908:T17906,"NA CO")</f>
        <v>0</v>
      </c>
      <c r="S2908">
        <f>COUNTIFS(olah!$Q$2:Q17906,summary!A2908,olah!$B$2:B17906,summary!B2908,olah!$T$2:T17906,"NA CO")</f>
        <v>0</v>
      </c>
      <c r="T2908" t="str">
        <f>olah!R2908</f>
        <v>Attendance</v>
      </c>
      <c r="U2908" t="str">
        <f>IF(T2908="Permit", olah!T2908, "No Permit")</f>
        <v>No Permit</v>
      </c>
    </row>
    <row r="2909" spans="1:21" hidden="1" x14ac:dyDescent="0.3">
      <c r="A2909" s="23">
        <v>44561</v>
      </c>
      <c r="B2909" t="s">
        <v>713</v>
      </c>
      <c r="C2909" t="s">
        <v>43</v>
      </c>
      <c r="D2909" t="s">
        <v>9024</v>
      </c>
      <c r="E2909" t="str">
        <f>VLOOKUP(B2909,olah!$B:$P,2,0)</f>
        <v>2021-12-01</v>
      </c>
      <c r="F2909">
        <f>COUNTIFS(parameter!$J$4:$J$34,summary!A2909,parameter!$I$4:$I$34,"&gt;="&amp;summary!$E2909)</f>
        <v>31</v>
      </c>
      <c r="G2909">
        <f>COUNTIFS(olah!$Q2909:Q17907,summary!A2909,olah!$B2909:B17907,summary!B2909,olah!$N2909:N17907,summary!C2909,olah!$P2909:P17907,summary!D2909,olah!$S2909:S17907,"On Time")</f>
        <v>0</v>
      </c>
      <c r="H2909">
        <f>COUNTIFS(olah!$Q$2:Q17907,summary!A2909,olah!$B$2:B17907,summary!B2909,olah!$S$2:S17907,"On Time")</f>
        <v>0</v>
      </c>
      <c r="I2909">
        <f>COUNTIFS(olah!$Q2909:Q17907,summary!A2909,olah!$B2909:B17907,summary!B2909,olah!$N2909:N17907,summary!C2909,olah!$P2909:P17907,summary!D2909,olah!$S2909:S17907,"Late")</f>
        <v>1</v>
      </c>
      <c r="J2909">
        <f>COUNTIFS(olah!$Q$2:Q17907,summary!A2909,olah!$B$2:B17907,summary!B2909,olah!$S$2:S17907,"Late")</f>
        <v>23</v>
      </c>
      <c r="K2909">
        <f t="shared" si="45"/>
        <v>7</v>
      </c>
      <c r="L2909">
        <f>COUNTIFS(olah!$Q2909:Q17907,summary!A2909,olah!$B2909:B17907,summary!B2909,olah!$N2909:N17907,summary!C2909,olah!$P2909:P17907,summary!D2909,olah!$T2909:T17907,"On Time CO")</f>
        <v>1</v>
      </c>
      <c r="M2909">
        <f>COUNTIFS(olah!$Q$2:Q17907,summary!A2909,olah!$B$2:B17907,summary!B2909,olah!$T$2:T17907,"On Time CO")</f>
        <v>22</v>
      </c>
      <c r="N2909">
        <f>COUNTIFS(olah!$Q2909:Q17907,summary!A2909,olah!$B2909:B17907,summary!B2909,olah!$N2909:N17907,summary!C2909,olah!$P2909:P17907,summary!D2909,olah!$T2909:T17907,"Overtime")</f>
        <v>0</v>
      </c>
      <c r="O2909">
        <f>COUNTIFS(olah!$Q$2:Q17907,summary!A2909,olah!$B$2:B17907,summary!B2909,olah!$T$2:T17907,"Overtime")</f>
        <v>0</v>
      </c>
      <c r="P2909">
        <f>COUNTIFS(olah!$Q2909:Q17907,summary!A2909,olah!$B2909:B17907,summary!B2909,olah!$N2909:N17907,summary!C2909,olah!$P2909:P17907,summary!D2909,olah!$T2909:T17907,"Early")</f>
        <v>0</v>
      </c>
      <c r="Q2909">
        <f>COUNTIFS(olah!$Q$2:Q17907,summary!A2909,olah!$B$2:B17907,summary!B2909,olah!$T$2:T17907,"Early")</f>
        <v>1</v>
      </c>
      <c r="R2909">
        <f>COUNTIFS(olah!$Q2909:Q17907,summary!A2909,olah!$B2909:B17907,summary!B2909,olah!$N2909:N17907,summary!C2909,olah!$P2909:P17907,summary!D2909,olah!$T2909:T17907,"NA CO")</f>
        <v>0</v>
      </c>
      <c r="S2909">
        <f>COUNTIFS(olah!$Q$2:Q17907,summary!A2909,olah!$B$2:B17907,summary!B2909,olah!$T$2:T17907,"NA CO")</f>
        <v>0</v>
      </c>
      <c r="T2909" t="str">
        <f>olah!R2909</f>
        <v>Attendance</v>
      </c>
      <c r="U2909" t="str">
        <f>IF(T2909="Permit", olah!T2909, "No Permit")</f>
        <v>No Permit</v>
      </c>
    </row>
    <row r="2910" spans="1:21" hidden="1" x14ac:dyDescent="0.3">
      <c r="A2910" s="23">
        <v>44561</v>
      </c>
      <c r="B2910" t="s">
        <v>713</v>
      </c>
      <c r="C2910" t="s">
        <v>43</v>
      </c>
      <c r="D2910" t="s">
        <v>10213</v>
      </c>
      <c r="E2910" t="str">
        <f>VLOOKUP(B2910,olah!$B:$P,2,0)</f>
        <v>2021-12-01</v>
      </c>
      <c r="F2910">
        <f>COUNTIFS(parameter!$J$4:$J$34,summary!A2910,parameter!$I$4:$I$34,"&gt;="&amp;summary!$E2910)</f>
        <v>31</v>
      </c>
      <c r="G2910">
        <f>COUNTIFS(olah!$Q2910:Q17908,summary!A2910,olah!$B2910:B17908,summary!B2910,olah!$N2910:N17908,summary!C2910,olah!$P2910:P17908,summary!D2910,olah!$S2910:S17908,"On Time")</f>
        <v>0</v>
      </c>
      <c r="H2910">
        <f>COUNTIFS(olah!$Q$2:Q17908,summary!A2910,olah!$B$2:B17908,summary!B2910,olah!$S$2:S17908,"On Time")</f>
        <v>0</v>
      </c>
      <c r="I2910">
        <f>COUNTIFS(olah!$Q2910:Q17908,summary!A2910,olah!$B2910:B17908,summary!B2910,olah!$N2910:N17908,summary!C2910,olah!$P2910:P17908,summary!D2910,olah!$S2910:S17908,"Late")</f>
        <v>1</v>
      </c>
      <c r="J2910">
        <f>COUNTIFS(olah!$Q$2:Q17908,summary!A2910,olah!$B$2:B17908,summary!B2910,olah!$S$2:S17908,"Late")</f>
        <v>23</v>
      </c>
      <c r="K2910">
        <f t="shared" si="45"/>
        <v>7</v>
      </c>
      <c r="L2910">
        <f>COUNTIFS(olah!$Q2910:Q17908,summary!A2910,olah!$B2910:B17908,summary!B2910,olah!$N2910:N17908,summary!C2910,olah!$P2910:P17908,summary!D2910,olah!$T2910:T17908,"On Time CO")</f>
        <v>1</v>
      </c>
      <c r="M2910">
        <f>COUNTIFS(olah!$Q$2:Q17908,summary!A2910,olah!$B$2:B17908,summary!B2910,olah!$T$2:T17908,"On Time CO")</f>
        <v>22</v>
      </c>
      <c r="N2910">
        <f>COUNTIFS(olah!$Q2910:Q17908,summary!A2910,olah!$B2910:B17908,summary!B2910,olah!$N2910:N17908,summary!C2910,olah!$P2910:P17908,summary!D2910,olah!$T2910:T17908,"Overtime")</f>
        <v>0</v>
      </c>
      <c r="O2910">
        <f>COUNTIFS(olah!$Q$2:Q17908,summary!A2910,olah!$B$2:B17908,summary!B2910,olah!$T$2:T17908,"Overtime")</f>
        <v>0</v>
      </c>
      <c r="P2910">
        <f>COUNTIFS(olah!$Q2910:Q17908,summary!A2910,olah!$B2910:B17908,summary!B2910,olah!$N2910:N17908,summary!C2910,olah!$P2910:P17908,summary!D2910,olah!$T2910:T17908,"Early")</f>
        <v>0</v>
      </c>
      <c r="Q2910">
        <f>COUNTIFS(olah!$Q$2:Q17908,summary!A2910,olah!$B$2:B17908,summary!B2910,olah!$T$2:T17908,"Early")</f>
        <v>1</v>
      </c>
      <c r="R2910">
        <f>COUNTIFS(olah!$Q2910:Q17908,summary!A2910,olah!$B2910:B17908,summary!B2910,olah!$N2910:N17908,summary!C2910,olah!$P2910:P17908,summary!D2910,olah!$T2910:T17908,"NA CO")</f>
        <v>0</v>
      </c>
      <c r="S2910">
        <f>COUNTIFS(olah!$Q$2:Q17908,summary!A2910,olah!$B$2:B17908,summary!B2910,olah!$T$2:T17908,"NA CO")</f>
        <v>0</v>
      </c>
      <c r="T2910" t="str">
        <f>olah!R2910</f>
        <v>Attendance</v>
      </c>
      <c r="U2910" t="str">
        <f>IF(T2910="Permit", olah!T2910, "No Permit")</f>
        <v>No Permit</v>
      </c>
    </row>
    <row r="2911" spans="1:21" hidden="1" x14ac:dyDescent="0.3">
      <c r="A2911" s="23">
        <v>44561</v>
      </c>
      <c r="B2911" t="s">
        <v>713</v>
      </c>
      <c r="C2911" t="s">
        <v>43</v>
      </c>
      <c r="D2911" t="s">
        <v>7927</v>
      </c>
      <c r="E2911" t="str">
        <f>VLOOKUP(B2911,olah!$B:$P,2,0)</f>
        <v>2021-12-01</v>
      </c>
      <c r="F2911">
        <f>COUNTIFS(parameter!$J$4:$J$34,summary!A2911,parameter!$I$4:$I$34,"&gt;="&amp;summary!$E2911)</f>
        <v>31</v>
      </c>
      <c r="G2911">
        <f>COUNTIFS(olah!$Q2911:Q17909,summary!A2911,olah!$B2911:B17909,summary!B2911,olah!$N2911:N17909,summary!C2911,olah!$P2911:P17909,summary!D2911,olah!$S2911:S17909,"On Time")</f>
        <v>0</v>
      </c>
      <c r="H2911">
        <f>COUNTIFS(olah!$Q$2:Q17909,summary!A2911,olah!$B$2:B17909,summary!B2911,olah!$S$2:S17909,"On Time")</f>
        <v>0</v>
      </c>
      <c r="I2911">
        <f>COUNTIFS(olah!$Q2911:Q17909,summary!A2911,olah!$B2911:B17909,summary!B2911,olah!$N2911:N17909,summary!C2911,olah!$P2911:P17909,summary!D2911,olah!$S2911:S17909,"Late")</f>
        <v>1</v>
      </c>
      <c r="J2911">
        <f>COUNTIFS(olah!$Q$2:Q17909,summary!A2911,olah!$B$2:B17909,summary!B2911,olah!$S$2:S17909,"Late")</f>
        <v>23</v>
      </c>
      <c r="K2911">
        <f t="shared" si="45"/>
        <v>7</v>
      </c>
      <c r="L2911">
        <f>COUNTIFS(olah!$Q2911:Q17909,summary!A2911,olah!$B2911:B17909,summary!B2911,olah!$N2911:N17909,summary!C2911,olah!$P2911:P17909,summary!D2911,olah!$T2911:T17909,"On Time CO")</f>
        <v>1</v>
      </c>
      <c r="M2911">
        <f>COUNTIFS(olah!$Q$2:Q17909,summary!A2911,olah!$B$2:B17909,summary!B2911,olah!$T$2:T17909,"On Time CO")</f>
        <v>22</v>
      </c>
      <c r="N2911">
        <f>COUNTIFS(olah!$Q2911:Q17909,summary!A2911,olah!$B2911:B17909,summary!B2911,olah!$N2911:N17909,summary!C2911,olah!$P2911:P17909,summary!D2911,olah!$T2911:T17909,"Overtime")</f>
        <v>0</v>
      </c>
      <c r="O2911">
        <f>COUNTIFS(olah!$Q$2:Q17909,summary!A2911,olah!$B$2:B17909,summary!B2911,olah!$T$2:T17909,"Overtime")</f>
        <v>0</v>
      </c>
      <c r="P2911">
        <f>COUNTIFS(olah!$Q2911:Q17909,summary!A2911,olah!$B2911:B17909,summary!B2911,olah!$N2911:N17909,summary!C2911,olah!$P2911:P17909,summary!D2911,olah!$T2911:T17909,"Early")</f>
        <v>0</v>
      </c>
      <c r="Q2911">
        <f>COUNTIFS(olah!$Q$2:Q17909,summary!A2911,olah!$B$2:B17909,summary!B2911,olah!$T$2:T17909,"Early")</f>
        <v>1</v>
      </c>
      <c r="R2911">
        <f>COUNTIFS(olah!$Q2911:Q17909,summary!A2911,olah!$B2911:B17909,summary!B2911,olah!$N2911:N17909,summary!C2911,olah!$P2911:P17909,summary!D2911,olah!$T2911:T17909,"NA CO")</f>
        <v>0</v>
      </c>
      <c r="S2911">
        <f>COUNTIFS(olah!$Q$2:Q17909,summary!A2911,olah!$B$2:B17909,summary!B2911,olah!$T$2:T17909,"NA CO")</f>
        <v>0</v>
      </c>
      <c r="T2911" t="str">
        <f>olah!R2911</f>
        <v>Attendance</v>
      </c>
      <c r="U2911" t="str">
        <f>IF(T2911="Permit", olah!T2911, "No Permit")</f>
        <v>No Permit</v>
      </c>
    </row>
    <row r="2912" spans="1:21" hidden="1" x14ac:dyDescent="0.3">
      <c r="A2912" s="23">
        <v>44561</v>
      </c>
      <c r="B2912" t="s">
        <v>713</v>
      </c>
      <c r="C2912" t="s">
        <v>43</v>
      </c>
      <c r="D2912" t="s">
        <v>11610</v>
      </c>
      <c r="E2912" t="str">
        <f>VLOOKUP(B2912,olah!$B:$P,2,0)</f>
        <v>2021-12-01</v>
      </c>
      <c r="F2912">
        <f>COUNTIFS(parameter!$J$4:$J$34,summary!A2912,parameter!$I$4:$I$34,"&gt;="&amp;summary!$E2912)</f>
        <v>31</v>
      </c>
      <c r="G2912">
        <f>COUNTIFS(olah!$Q2912:Q17910,summary!A2912,olah!$B2912:B17910,summary!B2912,olah!$N2912:N17910,summary!C2912,olah!$P2912:P17910,summary!D2912,olah!$S2912:S17910,"On Time")</f>
        <v>0</v>
      </c>
      <c r="H2912">
        <f>COUNTIFS(olah!$Q$2:Q17910,summary!A2912,olah!$B$2:B17910,summary!B2912,olah!$S$2:S17910,"On Time")</f>
        <v>0</v>
      </c>
      <c r="I2912">
        <f>COUNTIFS(olah!$Q2912:Q17910,summary!A2912,olah!$B2912:B17910,summary!B2912,olah!$N2912:N17910,summary!C2912,olah!$P2912:P17910,summary!D2912,olah!$S2912:S17910,"Late")</f>
        <v>1</v>
      </c>
      <c r="J2912">
        <f>COUNTIFS(olah!$Q$2:Q17910,summary!A2912,olah!$B$2:B17910,summary!B2912,olah!$S$2:S17910,"Late")</f>
        <v>23</v>
      </c>
      <c r="K2912">
        <f t="shared" si="45"/>
        <v>7</v>
      </c>
      <c r="L2912">
        <f>COUNTIFS(olah!$Q2912:Q17910,summary!A2912,olah!$B2912:B17910,summary!B2912,olah!$N2912:N17910,summary!C2912,olah!$P2912:P17910,summary!D2912,olah!$T2912:T17910,"On Time CO")</f>
        <v>1</v>
      </c>
      <c r="M2912">
        <f>COUNTIFS(olah!$Q$2:Q17910,summary!A2912,olah!$B$2:B17910,summary!B2912,olah!$T$2:T17910,"On Time CO")</f>
        <v>22</v>
      </c>
      <c r="N2912">
        <f>COUNTIFS(olah!$Q2912:Q17910,summary!A2912,olah!$B2912:B17910,summary!B2912,olah!$N2912:N17910,summary!C2912,olah!$P2912:P17910,summary!D2912,olah!$T2912:T17910,"Overtime")</f>
        <v>0</v>
      </c>
      <c r="O2912">
        <f>COUNTIFS(olah!$Q$2:Q17910,summary!A2912,olah!$B$2:B17910,summary!B2912,olah!$T$2:T17910,"Overtime")</f>
        <v>0</v>
      </c>
      <c r="P2912">
        <f>COUNTIFS(olah!$Q2912:Q17910,summary!A2912,olah!$B2912:B17910,summary!B2912,olah!$N2912:N17910,summary!C2912,olah!$P2912:P17910,summary!D2912,olah!$T2912:T17910,"Early")</f>
        <v>0</v>
      </c>
      <c r="Q2912">
        <f>COUNTIFS(olah!$Q$2:Q17910,summary!A2912,olah!$B$2:B17910,summary!B2912,olah!$T$2:T17910,"Early")</f>
        <v>1</v>
      </c>
      <c r="R2912">
        <f>COUNTIFS(olah!$Q2912:Q17910,summary!A2912,olah!$B2912:B17910,summary!B2912,olah!$N2912:N17910,summary!C2912,olah!$P2912:P17910,summary!D2912,olah!$T2912:T17910,"NA CO")</f>
        <v>0</v>
      </c>
      <c r="S2912">
        <f>COUNTIFS(olah!$Q$2:Q17910,summary!A2912,olah!$B$2:B17910,summary!B2912,olah!$T$2:T17910,"NA CO")</f>
        <v>0</v>
      </c>
      <c r="T2912" t="str">
        <f>olah!R2912</f>
        <v>Attendance</v>
      </c>
      <c r="U2912" t="str">
        <f>IF(T2912="Permit", olah!T2912, "No Permit")</f>
        <v>No Permit</v>
      </c>
    </row>
    <row r="2913" spans="1:21" hidden="1" x14ac:dyDescent="0.3">
      <c r="A2913" s="23">
        <v>44561</v>
      </c>
      <c r="B2913" t="s">
        <v>713</v>
      </c>
      <c r="C2913" t="s">
        <v>43</v>
      </c>
      <c r="D2913" t="s">
        <v>9025</v>
      </c>
      <c r="E2913" t="str">
        <f>VLOOKUP(B2913,olah!$B:$P,2,0)</f>
        <v>2021-12-01</v>
      </c>
      <c r="F2913">
        <f>COUNTIFS(parameter!$J$4:$J$34,summary!A2913,parameter!$I$4:$I$34,"&gt;="&amp;summary!$E2913)</f>
        <v>31</v>
      </c>
      <c r="G2913">
        <f>COUNTIFS(olah!$Q2913:Q17911,summary!A2913,olah!$B2913:B17911,summary!B2913,olah!$N2913:N17911,summary!C2913,olah!$P2913:P17911,summary!D2913,olah!$S2913:S17911,"On Time")</f>
        <v>0</v>
      </c>
      <c r="H2913">
        <f>COUNTIFS(olah!$Q$2:Q17911,summary!A2913,olah!$B$2:B17911,summary!B2913,olah!$S$2:S17911,"On Time")</f>
        <v>0</v>
      </c>
      <c r="I2913">
        <f>COUNTIFS(olah!$Q2913:Q17911,summary!A2913,olah!$B2913:B17911,summary!B2913,olah!$N2913:N17911,summary!C2913,olah!$P2913:P17911,summary!D2913,olah!$S2913:S17911,"Late")</f>
        <v>1</v>
      </c>
      <c r="J2913">
        <f>COUNTIFS(olah!$Q$2:Q17911,summary!A2913,olah!$B$2:B17911,summary!B2913,olah!$S$2:S17911,"Late")</f>
        <v>23</v>
      </c>
      <c r="K2913">
        <f t="shared" si="45"/>
        <v>7</v>
      </c>
      <c r="L2913">
        <f>COUNTIFS(olah!$Q2913:Q17911,summary!A2913,olah!$B2913:B17911,summary!B2913,olah!$N2913:N17911,summary!C2913,olah!$P2913:P17911,summary!D2913,olah!$T2913:T17911,"On Time CO")</f>
        <v>1</v>
      </c>
      <c r="M2913">
        <f>COUNTIFS(olah!$Q$2:Q17911,summary!A2913,olah!$B$2:B17911,summary!B2913,olah!$T$2:T17911,"On Time CO")</f>
        <v>22</v>
      </c>
      <c r="N2913">
        <f>COUNTIFS(olah!$Q2913:Q17911,summary!A2913,olah!$B2913:B17911,summary!B2913,olah!$N2913:N17911,summary!C2913,olah!$P2913:P17911,summary!D2913,olah!$T2913:T17911,"Overtime")</f>
        <v>0</v>
      </c>
      <c r="O2913">
        <f>COUNTIFS(olah!$Q$2:Q17911,summary!A2913,olah!$B$2:B17911,summary!B2913,olah!$T$2:T17911,"Overtime")</f>
        <v>0</v>
      </c>
      <c r="P2913">
        <f>COUNTIFS(olah!$Q2913:Q17911,summary!A2913,olah!$B2913:B17911,summary!B2913,olah!$N2913:N17911,summary!C2913,olah!$P2913:P17911,summary!D2913,olah!$T2913:T17911,"Early")</f>
        <v>0</v>
      </c>
      <c r="Q2913">
        <f>COUNTIFS(olah!$Q$2:Q17911,summary!A2913,olah!$B$2:B17911,summary!B2913,olah!$T$2:T17911,"Early")</f>
        <v>1</v>
      </c>
      <c r="R2913">
        <f>COUNTIFS(olah!$Q2913:Q17911,summary!A2913,olah!$B2913:B17911,summary!B2913,olah!$N2913:N17911,summary!C2913,olah!$P2913:P17911,summary!D2913,olah!$T2913:T17911,"NA CO")</f>
        <v>0</v>
      </c>
      <c r="S2913">
        <f>COUNTIFS(olah!$Q$2:Q17911,summary!A2913,olah!$B$2:B17911,summary!B2913,olah!$T$2:T17911,"NA CO")</f>
        <v>0</v>
      </c>
      <c r="T2913" t="str">
        <f>olah!R2913</f>
        <v>Attendance</v>
      </c>
      <c r="U2913" t="str">
        <f>IF(T2913="Permit", olah!T2913, "No Permit")</f>
        <v>No Permit</v>
      </c>
    </row>
    <row r="2914" spans="1:21" hidden="1" x14ac:dyDescent="0.3">
      <c r="A2914" s="23">
        <v>44561</v>
      </c>
      <c r="B2914" t="s">
        <v>713</v>
      </c>
      <c r="C2914" t="s">
        <v>43</v>
      </c>
      <c r="D2914" t="s">
        <v>10214</v>
      </c>
      <c r="E2914" t="str">
        <f>VLOOKUP(B2914,olah!$B:$P,2,0)</f>
        <v>2021-12-01</v>
      </c>
      <c r="F2914">
        <f>COUNTIFS(parameter!$J$4:$J$34,summary!A2914,parameter!$I$4:$I$34,"&gt;="&amp;summary!$E2914)</f>
        <v>31</v>
      </c>
      <c r="G2914">
        <f>COUNTIFS(olah!$Q2914:Q17912,summary!A2914,olah!$B2914:B17912,summary!B2914,olah!$N2914:N17912,summary!C2914,olah!$P2914:P17912,summary!D2914,olah!$S2914:S17912,"On Time")</f>
        <v>0</v>
      </c>
      <c r="H2914">
        <f>COUNTIFS(olah!$Q$2:Q17912,summary!A2914,olah!$B$2:B17912,summary!B2914,olah!$S$2:S17912,"On Time")</f>
        <v>0</v>
      </c>
      <c r="I2914">
        <f>COUNTIFS(olah!$Q2914:Q17912,summary!A2914,olah!$B2914:B17912,summary!B2914,olah!$N2914:N17912,summary!C2914,olah!$P2914:P17912,summary!D2914,olah!$S2914:S17912,"Late")</f>
        <v>1</v>
      </c>
      <c r="J2914">
        <f>COUNTIFS(olah!$Q$2:Q17912,summary!A2914,olah!$B$2:B17912,summary!B2914,olah!$S$2:S17912,"Late")</f>
        <v>23</v>
      </c>
      <c r="K2914">
        <f t="shared" si="45"/>
        <v>7</v>
      </c>
      <c r="L2914">
        <f>COUNTIFS(olah!$Q2914:Q17912,summary!A2914,olah!$B2914:B17912,summary!B2914,olah!$N2914:N17912,summary!C2914,olah!$P2914:P17912,summary!D2914,olah!$T2914:T17912,"On Time CO")</f>
        <v>1</v>
      </c>
      <c r="M2914">
        <f>COUNTIFS(olah!$Q$2:Q17912,summary!A2914,olah!$B$2:B17912,summary!B2914,olah!$T$2:T17912,"On Time CO")</f>
        <v>22</v>
      </c>
      <c r="N2914">
        <f>COUNTIFS(olah!$Q2914:Q17912,summary!A2914,olah!$B2914:B17912,summary!B2914,olah!$N2914:N17912,summary!C2914,olah!$P2914:P17912,summary!D2914,olah!$T2914:T17912,"Overtime")</f>
        <v>0</v>
      </c>
      <c r="O2914">
        <f>COUNTIFS(olah!$Q$2:Q17912,summary!A2914,olah!$B$2:B17912,summary!B2914,olah!$T$2:T17912,"Overtime")</f>
        <v>0</v>
      </c>
      <c r="P2914">
        <f>COUNTIFS(olah!$Q2914:Q17912,summary!A2914,olah!$B2914:B17912,summary!B2914,olah!$N2914:N17912,summary!C2914,olah!$P2914:P17912,summary!D2914,olah!$T2914:T17912,"Early")</f>
        <v>0</v>
      </c>
      <c r="Q2914">
        <f>COUNTIFS(olah!$Q$2:Q17912,summary!A2914,olah!$B$2:B17912,summary!B2914,olah!$T$2:T17912,"Early")</f>
        <v>1</v>
      </c>
      <c r="R2914">
        <f>COUNTIFS(olah!$Q2914:Q17912,summary!A2914,olah!$B2914:B17912,summary!B2914,olah!$N2914:N17912,summary!C2914,olah!$P2914:P17912,summary!D2914,olah!$T2914:T17912,"NA CO")</f>
        <v>0</v>
      </c>
      <c r="S2914">
        <f>COUNTIFS(olah!$Q$2:Q17912,summary!A2914,olah!$B$2:B17912,summary!B2914,olah!$T$2:T17912,"NA CO")</f>
        <v>0</v>
      </c>
      <c r="T2914" t="str">
        <f>olah!R2914</f>
        <v>Attendance</v>
      </c>
      <c r="U2914" t="str">
        <f>IF(T2914="Permit", olah!T2914, "No Permit")</f>
        <v>No Permit</v>
      </c>
    </row>
    <row r="2915" spans="1:21" hidden="1" x14ac:dyDescent="0.3">
      <c r="A2915" s="23">
        <v>44561</v>
      </c>
      <c r="B2915" t="s">
        <v>713</v>
      </c>
      <c r="C2915" t="s">
        <v>43</v>
      </c>
      <c r="D2915" t="s">
        <v>7814</v>
      </c>
      <c r="E2915" t="str">
        <f>VLOOKUP(B2915,olah!$B:$P,2,0)</f>
        <v>2021-12-01</v>
      </c>
      <c r="F2915">
        <f>COUNTIFS(parameter!$J$4:$J$34,summary!A2915,parameter!$I$4:$I$34,"&gt;="&amp;summary!$E2915)</f>
        <v>31</v>
      </c>
      <c r="G2915">
        <f>COUNTIFS(olah!$Q2915:Q17913,summary!A2915,olah!$B2915:B17913,summary!B2915,olah!$N2915:N17913,summary!C2915,olah!$P2915:P17913,summary!D2915,olah!$S2915:S17913,"On Time")</f>
        <v>0</v>
      </c>
      <c r="H2915">
        <f>COUNTIFS(olah!$Q$2:Q17913,summary!A2915,olah!$B$2:B17913,summary!B2915,olah!$S$2:S17913,"On Time")</f>
        <v>0</v>
      </c>
      <c r="I2915">
        <f>COUNTIFS(olah!$Q2915:Q17913,summary!A2915,olah!$B2915:B17913,summary!B2915,olah!$N2915:N17913,summary!C2915,olah!$P2915:P17913,summary!D2915,olah!$S2915:S17913,"Late")</f>
        <v>1</v>
      </c>
      <c r="J2915">
        <f>COUNTIFS(olah!$Q$2:Q17913,summary!A2915,olah!$B$2:B17913,summary!B2915,olah!$S$2:S17913,"Late")</f>
        <v>23</v>
      </c>
      <c r="K2915">
        <f t="shared" si="45"/>
        <v>7</v>
      </c>
      <c r="L2915">
        <f>COUNTIFS(olah!$Q2915:Q17913,summary!A2915,olah!$B2915:B17913,summary!B2915,olah!$N2915:N17913,summary!C2915,olah!$P2915:P17913,summary!D2915,olah!$T2915:T17913,"On Time CO")</f>
        <v>0</v>
      </c>
      <c r="M2915">
        <f>COUNTIFS(olah!$Q$2:Q17913,summary!A2915,olah!$B$2:B17913,summary!B2915,olah!$T$2:T17913,"On Time CO")</f>
        <v>22</v>
      </c>
      <c r="N2915">
        <f>COUNTIFS(olah!$Q2915:Q17913,summary!A2915,olah!$B2915:B17913,summary!B2915,olah!$N2915:N17913,summary!C2915,olah!$P2915:P17913,summary!D2915,olah!$T2915:T17913,"Overtime")</f>
        <v>0</v>
      </c>
      <c r="O2915">
        <f>COUNTIFS(olah!$Q$2:Q17913,summary!A2915,olah!$B$2:B17913,summary!B2915,olah!$T$2:T17913,"Overtime")</f>
        <v>0</v>
      </c>
      <c r="P2915">
        <f>COUNTIFS(olah!$Q2915:Q17913,summary!A2915,olah!$B2915:B17913,summary!B2915,olah!$N2915:N17913,summary!C2915,olah!$P2915:P17913,summary!D2915,olah!$T2915:T17913,"Early")</f>
        <v>1</v>
      </c>
      <c r="Q2915">
        <f>COUNTIFS(olah!$Q$2:Q17913,summary!A2915,olah!$B$2:B17913,summary!B2915,olah!$T$2:T17913,"Early")</f>
        <v>1</v>
      </c>
      <c r="R2915">
        <f>COUNTIFS(olah!$Q2915:Q17913,summary!A2915,olah!$B2915:B17913,summary!B2915,olah!$N2915:N17913,summary!C2915,olah!$P2915:P17913,summary!D2915,olah!$T2915:T17913,"NA CO")</f>
        <v>0</v>
      </c>
      <c r="S2915">
        <f>COUNTIFS(olah!$Q$2:Q17913,summary!A2915,olah!$B$2:B17913,summary!B2915,olah!$T$2:T17913,"NA CO")</f>
        <v>0</v>
      </c>
      <c r="T2915" t="str">
        <f>olah!R2915</f>
        <v>Attendance</v>
      </c>
      <c r="U2915" t="str">
        <f>IF(T2915="Permit", olah!T2915, "No Permit")</f>
        <v>No Permit</v>
      </c>
    </row>
    <row r="2916" spans="1:21" hidden="1" x14ac:dyDescent="0.3">
      <c r="A2916" s="23">
        <v>44561</v>
      </c>
      <c r="B2916" t="s">
        <v>718</v>
      </c>
      <c r="C2916" t="s">
        <v>719</v>
      </c>
      <c r="D2916" t="s">
        <v>1390</v>
      </c>
      <c r="E2916" t="str">
        <f>VLOOKUP(B2916,olah!$B:$P,2,0)</f>
        <v>2021-12-01</v>
      </c>
      <c r="F2916">
        <f>COUNTIFS(parameter!$J$4:$J$34,summary!A2916,parameter!$I$4:$I$34,"&gt;="&amp;summary!$E2916)</f>
        <v>31</v>
      </c>
      <c r="G2916">
        <f>COUNTIFS(olah!$Q2916:Q17914,summary!A2916,olah!$B2916:B17914,summary!B2916,olah!$N2916:N17914,summary!C2916,olah!$P2916:P17914,summary!D2916,olah!$S2916:S17914,"On Time")</f>
        <v>1</v>
      </c>
      <c r="H2916">
        <f>COUNTIFS(olah!$Q$2:Q17914,summary!A2916,olah!$B$2:B17914,summary!B2916,olah!$S$2:S17914,"On Time")</f>
        <v>24</v>
      </c>
      <c r="I2916">
        <f>COUNTIFS(olah!$Q2916:Q17914,summary!A2916,olah!$B2916:B17914,summary!B2916,olah!$N2916:N17914,summary!C2916,olah!$P2916:P17914,summary!D2916,olah!$S2916:S17914,"Late")</f>
        <v>0</v>
      </c>
      <c r="J2916">
        <f>COUNTIFS(olah!$Q$2:Q17914,summary!A2916,olah!$B$2:B17914,summary!B2916,olah!$S$2:S17914,"Late")</f>
        <v>0</v>
      </c>
      <c r="K2916">
        <f t="shared" si="45"/>
        <v>7</v>
      </c>
      <c r="L2916">
        <f>COUNTIFS(olah!$Q2916:Q17914,summary!A2916,olah!$B2916:B17914,summary!B2916,olah!$N2916:N17914,summary!C2916,olah!$P2916:P17914,summary!D2916,olah!$T2916:T17914,"On Time CO")</f>
        <v>1</v>
      </c>
      <c r="M2916">
        <f>COUNTIFS(olah!$Q$2:Q17914,summary!A2916,olah!$B$2:B17914,summary!B2916,olah!$T$2:T17914,"On Time CO")</f>
        <v>24</v>
      </c>
      <c r="N2916">
        <f>COUNTIFS(olah!$Q2916:Q17914,summary!A2916,olah!$B2916:B17914,summary!B2916,olah!$N2916:N17914,summary!C2916,olah!$P2916:P17914,summary!D2916,olah!$T2916:T17914,"Overtime")</f>
        <v>0</v>
      </c>
      <c r="O2916">
        <f>COUNTIFS(olah!$Q$2:Q17914,summary!A2916,olah!$B$2:B17914,summary!B2916,olah!$T$2:T17914,"Overtime")</f>
        <v>0</v>
      </c>
      <c r="P2916">
        <f>COUNTIFS(olah!$Q2916:Q17914,summary!A2916,olah!$B2916:B17914,summary!B2916,olah!$N2916:N17914,summary!C2916,olah!$P2916:P17914,summary!D2916,olah!$T2916:T17914,"Early")</f>
        <v>0</v>
      </c>
      <c r="Q2916">
        <f>COUNTIFS(olah!$Q$2:Q17914,summary!A2916,olah!$B$2:B17914,summary!B2916,olah!$T$2:T17914,"Early")</f>
        <v>0</v>
      </c>
      <c r="R2916">
        <f>COUNTIFS(olah!$Q2916:Q17914,summary!A2916,olah!$B2916:B17914,summary!B2916,olah!$N2916:N17914,summary!C2916,olah!$P2916:P17914,summary!D2916,olah!$T2916:T17914,"NA CO")</f>
        <v>0</v>
      </c>
      <c r="S2916">
        <f>COUNTIFS(olah!$Q$2:Q17914,summary!A2916,olah!$B$2:B17914,summary!B2916,olah!$T$2:T17914,"NA CO")</f>
        <v>0</v>
      </c>
      <c r="T2916" t="str">
        <f>olah!R2916</f>
        <v>Daily Journey</v>
      </c>
      <c r="U2916" t="str">
        <f>IF(T2916="Permit", olah!T2916, "No Permit")</f>
        <v>No Permit</v>
      </c>
    </row>
    <row r="2917" spans="1:21" hidden="1" x14ac:dyDescent="0.3">
      <c r="A2917" s="23">
        <v>44561</v>
      </c>
      <c r="B2917" t="s">
        <v>718</v>
      </c>
      <c r="C2917" t="s">
        <v>28</v>
      </c>
      <c r="D2917" t="s">
        <v>5935</v>
      </c>
      <c r="E2917" t="str">
        <f>VLOOKUP(B2917,olah!$B:$P,2,0)</f>
        <v>2021-12-01</v>
      </c>
      <c r="F2917">
        <f>COUNTIFS(parameter!$J$4:$J$34,summary!A2917,parameter!$I$4:$I$34,"&gt;="&amp;summary!$E2917)</f>
        <v>31</v>
      </c>
      <c r="G2917">
        <f>COUNTIFS(olah!$Q2917:Q17915,summary!A2917,olah!$B2917:B17915,summary!B2917,olah!$N2917:N17915,summary!C2917,olah!$P2917:P17915,summary!D2917,olah!$S2917:S17915,"On Time")</f>
        <v>1</v>
      </c>
      <c r="H2917">
        <f>COUNTIFS(olah!$Q$2:Q17915,summary!A2917,olah!$B$2:B17915,summary!B2917,olah!$S$2:S17915,"On Time")</f>
        <v>24</v>
      </c>
      <c r="I2917">
        <f>COUNTIFS(olah!$Q2917:Q17915,summary!A2917,olah!$B2917:B17915,summary!B2917,olah!$N2917:N17915,summary!C2917,olah!$P2917:P17915,summary!D2917,olah!$S2917:S17915,"Late")</f>
        <v>0</v>
      </c>
      <c r="J2917">
        <f>COUNTIFS(olah!$Q$2:Q17915,summary!A2917,olah!$B$2:B17915,summary!B2917,olah!$S$2:S17915,"Late")</f>
        <v>0</v>
      </c>
      <c r="K2917">
        <f t="shared" si="45"/>
        <v>7</v>
      </c>
      <c r="L2917">
        <f>COUNTIFS(olah!$Q2917:Q17915,summary!A2917,olah!$B2917:B17915,summary!B2917,olah!$N2917:N17915,summary!C2917,olah!$P2917:P17915,summary!D2917,olah!$T2917:T17915,"On Time CO")</f>
        <v>1</v>
      </c>
      <c r="M2917">
        <f>COUNTIFS(olah!$Q$2:Q17915,summary!A2917,olah!$B$2:B17915,summary!B2917,olah!$T$2:T17915,"On Time CO")</f>
        <v>24</v>
      </c>
      <c r="N2917">
        <f>COUNTIFS(olah!$Q2917:Q17915,summary!A2917,olah!$B2917:B17915,summary!B2917,olah!$N2917:N17915,summary!C2917,olah!$P2917:P17915,summary!D2917,olah!$T2917:T17915,"Overtime")</f>
        <v>0</v>
      </c>
      <c r="O2917">
        <f>COUNTIFS(olah!$Q$2:Q17915,summary!A2917,olah!$B$2:B17915,summary!B2917,olah!$T$2:T17915,"Overtime")</f>
        <v>0</v>
      </c>
      <c r="P2917">
        <f>COUNTIFS(olah!$Q2917:Q17915,summary!A2917,olah!$B2917:B17915,summary!B2917,olah!$N2917:N17915,summary!C2917,olah!$P2917:P17915,summary!D2917,olah!$T2917:T17915,"Early")</f>
        <v>0</v>
      </c>
      <c r="Q2917">
        <f>COUNTIFS(olah!$Q$2:Q17915,summary!A2917,olah!$B$2:B17915,summary!B2917,olah!$T$2:T17915,"Early")</f>
        <v>0</v>
      </c>
      <c r="R2917">
        <f>COUNTIFS(olah!$Q2917:Q17915,summary!A2917,olah!$B2917:B17915,summary!B2917,olah!$N2917:N17915,summary!C2917,olah!$P2917:P17915,summary!D2917,olah!$T2917:T17915,"NA CO")</f>
        <v>0</v>
      </c>
      <c r="S2917">
        <f>COUNTIFS(olah!$Q$2:Q17915,summary!A2917,olah!$B$2:B17915,summary!B2917,olah!$T$2:T17915,"NA CO")</f>
        <v>0</v>
      </c>
      <c r="T2917" t="str">
        <f>olah!R2917</f>
        <v>Attendance</v>
      </c>
      <c r="U2917" t="str">
        <f>IF(T2917="Permit", olah!T2917, "No Permit")</f>
        <v>No Permit</v>
      </c>
    </row>
    <row r="2918" spans="1:21" hidden="1" x14ac:dyDescent="0.3">
      <c r="A2918" s="23">
        <v>44561</v>
      </c>
      <c r="B2918" t="s">
        <v>718</v>
      </c>
      <c r="C2918" t="s">
        <v>719</v>
      </c>
      <c r="D2918" t="s">
        <v>11600</v>
      </c>
      <c r="E2918" t="str">
        <f>VLOOKUP(B2918,olah!$B:$P,2,0)</f>
        <v>2021-12-01</v>
      </c>
      <c r="F2918">
        <f>COUNTIFS(parameter!$J$4:$J$34,summary!A2918,parameter!$I$4:$I$34,"&gt;="&amp;summary!$E2918)</f>
        <v>31</v>
      </c>
      <c r="G2918">
        <f>COUNTIFS(olah!$Q2918:Q17916,summary!A2918,olah!$B2918:B17916,summary!B2918,olah!$N2918:N17916,summary!C2918,olah!$P2918:P17916,summary!D2918,olah!$S2918:S17916,"On Time")</f>
        <v>1</v>
      </c>
      <c r="H2918">
        <f>COUNTIFS(olah!$Q$2:Q17916,summary!A2918,olah!$B$2:B17916,summary!B2918,olah!$S$2:S17916,"On Time")</f>
        <v>24</v>
      </c>
      <c r="I2918">
        <f>COUNTIFS(olah!$Q2918:Q17916,summary!A2918,olah!$B2918:B17916,summary!B2918,olah!$N2918:N17916,summary!C2918,olah!$P2918:P17916,summary!D2918,olah!$S2918:S17916,"Late")</f>
        <v>0</v>
      </c>
      <c r="J2918">
        <f>COUNTIFS(olah!$Q$2:Q17916,summary!A2918,olah!$B$2:B17916,summary!B2918,olah!$S$2:S17916,"Late")</f>
        <v>0</v>
      </c>
      <c r="K2918">
        <f t="shared" si="45"/>
        <v>7</v>
      </c>
      <c r="L2918">
        <f>COUNTIFS(olah!$Q2918:Q17916,summary!A2918,olah!$B2918:B17916,summary!B2918,olah!$N2918:N17916,summary!C2918,olah!$P2918:P17916,summary!D2918,olah!$T2918:T17916,"On Time CO")</f>
        <v>1</v>
      </c>
      <c r="M2918">
        <f>COUNTIFS(olah!$Q$2:Q17916,summary!A2918,olah!$B$2:B17916,summary!B2918,olah!$T$2:T17916,"On Time CO")</f>
        <v>24</v>
      </c>
      <c r="N2918">
        <f>COUNTIFS(olah!$Q2918:Q17916,summary!A2918,olah!$B2918:B17916,summary!B2918,olah!$N2918:N17916,summary!C2918,olah!$P2918:P17916,summary!D2918,olah!$T2918:T17916,"Overtime")</f>
        <v>0</v>
      </c>
      <c r="O2918">
        <f>COUNTIFS(olah!$Q$2:Q17916,summary!A2918,olah!$B$2:B17916,summary!B2918,olah!$T$2:T17916,"Overtime")</f>
        <v>0</v>
      </c>
      <c r="P2918">
        <f>COUNTIFS(olah!$Q2918:Q17916,summary!A2918,olah!$B2918:B17916,summary!B2918,olah!$N2918:N17916,summary!C2918,olah!$P2918:P17916,summary!D2918,olah!$T2918:T17916,"Early")</f>
        <v>0</v>
      </c>
      <c r="Q2918">
        <f>COUNTIFS(olah!$Q$2:Q17916,summary!A2918,olah!$B$2:B17916,summary!B2918,olah!$T$2:T17916,"Early")</f>
        <v>0</v>
      </c>
      <c r="R2918">
        <f>COUNTIFS(olah!$Q2918:Q17916,summary!A2918,olah!$B2918:B17916,summary!B2918,olah!$N2918:N17916,summary!C2918,olah!$P2918:P17916,summary!D2918,olah!$T2918:T17916,"NA CO")</f>
        <v>0</v>
      </c>
      <c r="S2918">
        <f>COUNTIFS(olah!$Q$2:Q17916,summary!A2918,olah!$B$2:B17916,summary!B2918,olah!$T$2:T17916,"NA CO")</f>
        <v>0</v>
      </c>
      <c r="T2918" t="str">
        <f>olah!R2918</f>
        <v>Daily Journey</v>
      </c>
      <c r="U2918" t="str">
        <f>IF(T2918="Permit", olah!T2918, "No Permit")</f>
        <v>No Permit</v>
      </c>
    </row>
    <row r="2919" spans="1:21" hidden="1" x14ac:dyDescent="0.3">
      <c r="A2919" s="23">
        <v>44561</v>
      </c>
      <c r="B2919" t="s">
        <v>718</v>
      </c>
      <c r="C2919" t="s">
        <v>719</v>
      </c>
      <c r="D2919" t="s">
        <v>11601</v>
      </c>
      <c r="E2919" t="str">
        <f>VLOOKUP(B2919,olah!$B:$P,2,0)</f>
        <v>2021-12-01</v>
      </c>
      <c r="F2919">
        <f>COUNTIFS(parameter!$J$4:$J$34,summary!A2919,parameter!$I$4:$I$34,"&gt;="&amp;summary!$E2919)</f>
        <v>31</v>
      </c>
      <c r="G2919">
        <f>COUNTIFS(olah!$Q2919:Q17917,summary!A2919,olah!$B2919:B17917,summary!B2919,olah!$N2919:N17917,summary!C2919,olah!$P2919:P17917,summary!D2919,olah!$S2919:S17917,"On Time")</f>
        <v>1</v>
      </c>
      <c r="H2919">
        <f>COUNTIFS(olah!$Q$2:Q17917,summary!A2919,olah!$B$2:B17917,summary!B2919,olah!$S$2:S17917,"On Time")</f>
        <v>24</v>
      </c>
      <c r="I2919">
        <f>COUNTIFS(olah!$Q2919:Q17917,summary!A2919,olah!$B2919:B17917,summary!B2919,olah!$N2919:N17917,summary!C2919,olah!$P2919:P17917,summary!D2919,olah!$S2919:S17917,"Late")</f>
        <v>0</v>
      </c>
      <c r="J2919">
        <f>COUNTIFS(olah!$Q$2:Q17917,summary!A2919,olah!$B$2:B17917,summary!B2919,olah!$S$2:S17917,"Late")</f>
        <v>0</v>
      </c>
      <c r="K2919">
        <f t="shared" si="45"/>
        <v>7</v>
      </c>
      <c r="L2919">
        <f>COUNTIFS(olah!$Q2919:Q17917,summary!A2919,olah!$B2919:B17917,summary!B2919,olah!$N2919:N17917,summary!C2919,olah!$P2919:P17917,summary!D2919,olah!$T2919:T17917,"On Time CO")</f>
        <v>1</v>
      </c>
      <c r="M2919">
        <f>COUNTIFS(olah!$Q$2:Q17917,summary!A2919,olah!$B$2:B17917,summary!B2919,olah!$T$2:T17917,"On Time CO")</f>
        <v>24</v>
      </c>
      <c r="N2919">
        <f>COUNTIFS(olah!$Q2919:Q17917,summary!A2919,olah!$B2919:B17917,summary!B2919,olah!$N2919:N17917,summary!C2919,olah!$P2919:P17917,summary!D2919,olah!$T2919:T17917,"Overtime")</f>
        <v>0</v>
      </c>
      <c r="O2919">
        <f>COUNTIFS(olah!$Q$2:Q17917,summary!A2919,olah!$B$2:B17917,summary!B2919,olah!$T$2:T17917,"Overtime")</f>
        <v>0</v>
      </c>
      <c r="P2919">
        <f>COUNTIFS(olah!$Q2919:Q17917,summary!A2919,olah!$B2919:B17917,summary!B2919,olah!$N2919:N17917,summary!C2919,olah!$P2919:P17917,summary!D2919,olah!$T2919:T17917,"Early")</f>
        <v>0</v>
      </c>
      <c r="Q2919">
        <f>COUNTIFS(olah!$Q$2:Q17917,summary!A2919,olah!$B$2:B17917,summary!B2919,olah!$T$2:T17917,"Early")</f>
        <v>0</v>
      </c>
      <c r="R2919">
        <f>COUNTIFS(olah!$Q2919:Q17917,summary!A2919,olah!$B2919:B17917,summary!B2919,olah!$N2919:N17917,summary!C2919,olah!$P2919:P17917,summary!D2919,olah!$T2919:T17917,"NA CO")</f>
        <v>0</v>
      </c>
      <c r="S2919">
        <f>COUNTIFS(olah!$Q$2:Q17917,summary!A2919,olah!$B$2:B17917,summary!B2919,olah!$T$2:T17917,"NA CO")</f>
        <v>0</v>
      </c>
      <c r="T2919" t="str">
        <f>olah!R2919</f>
        <v>Daily Journey</v>
      </c>
      <c r="U2919" t="str">
        <f>IF(T2919="Permit", olah!T2919, "No Permit")</f>
        <v>No Permit</v>
      </c>
    </row>
    <row r="2920" spans="1:21" hidden="1" x14ac:dyDescent="0.3">
      <c r="A2920" s="23">
        <v>44561</v>
      </c>
      <c r="B2920" t="s">
        <v>718</v>
      </c>
      <c r="C2920" t="s">
        <v>719</v>
      </c>
      <c r="D2920" t="s">
        <v>5936</v>
      </c>
      <c r="E2920" t="str">
        <f>VLOOKUP(B2920,olah!$B:$P,2,0)</f>
        <v>2021-12-01</v>
      </c>
      <c r="F2920">
        <f>COUNTIFS(parameter!$J$4:$J$34,summary!A2920,parameter!$I$4:$I$34,"&gt;="&amp;summary!$E2920)</f>
        <v>31</v>
      </c>
      <c r="G2920">
        <f>COUNTIFS(olah!$Q2920:Q17918,summary!A2920,olah!$B2920:B17918,summary!B2920,olah!$N2920:N17918,summary!C2920,olah!$P2920:P17918,summary!D2920,olah!$S2920:S17918,"On Time")</f>
        <v>1</v>
      </c>
      <c r="H2920">
        <f>COUNTIFS(olah!$Q$2:Q17918,summary!A2920,olah!$B$2:B17918,summary!B2920,olah!$S$2:S17918,"On Time")</f>
        <v>24</v>
      </c>
      <c r="I2920">
        <f>COUNTIFS(olah!$Q2920:Q17918,summary!A2920,olah!$B2920:B17918,summary!B2920,olah!$N2920:N17918,summary!C2920,olah!$P2920:P17918,summary!D2920,olah!$S2920:S17918,"Late")</f>
        <v>0</v>
      </c>
      <c r="J2920">
        <f>COUNTIFS(olah!$Q$2:Q17918,summary!A2920,olah!$B$2:B17918,summary!B2920,olah!$S$2:S17918,"Late")</f>
        <v>0</v>
      </c>
      <c r="K2920">
        <f t="shared" si="45"/>
        <v>7</v>
      </c>
      <c r="L2920">
        <f>COUNTIFS(olah!$Q2920:Q17918,summary!A2920,olah!$B2920:B17918,summary!B2920,olah!$N2920:N17918,summary!C2920,olah!$P2920:P17918,summary!D2920,olah!$T2920:T17918,"On Time CO")</f>
        <v>1</v>
      </c>
      <c r="M2920">
        <f>COUNTIFS(olah!$Q$2:Q17918,summary!A2920,olah!$B$2:B17918,summary!B2920,olah!$T$2:T17918,"On Time CO")</f>
        <v>24</v>
      </c>
      <c r="N2920">
        <f>COUNTIFS(olah!$Q2920:Q17918,summary!A2920,olah!$B2920:B17918,summary!B2920,olah!$N2920:N17918,summary!C2920,olah!$P2920:P17918,summary!D2920,olah!$T2920:T17918,"Overtime")</f>
        <v>0</v>
      </c>
      <c r="O2920">
        <f>COUNTIFS(olah!$Q$2:Q17918,summary!A2920,olah!$B$2:B17918,summary!B2920,olah!$T$2:T17918,"Overtime")</f>
        <v>0</v>
      </c>
      <c r="P2920">
        <f>COUNTIFS(olah!$Q2920:Q17918,summary!A2920,olah!$B2920:B17918,summary!B2920,olah!$N2920:N17918,summary!C2920,olah!$P2920:P17918,summary!D2920,olah!$T2920:T17918,"Early")</f>
        <v>0</v>
      </c>
      <c r="Q2920">
        <f>COUNTIFS(olah!$Q$2:Q17918,summary!A2920,olah!$B$2:B17918,summary!B2920,olah!$T$2:T17918,"Early")</f>
        <v>0</v>
      </c>
      <c r="R2920">
        <f>COUNTIFS(olah!$Q2920:Q17918,summary!A2920,olah!$B2920:B17918,summary!B2920,olah!$N2920:N17918,summary!C2920,olah!$P2920:P17918,summary!D2920,olah!$T2920:T17918,"NA CO")</f>
        <v>0</v>
      </c>
      <c r="S2920">
        <f>COUNTIFS(olah!$Q$2:Q17918,summary!A2920,olah!$B$2:B17918,summary!B2920,olah!$T$2:T17918,"NA CO")</f>
        <v>0</v>
      </c>
      <c r="T2920" t="str">
        <f>olah!R2920</f>
        <v>Daily Journey</v>
      </c>
      <c r="U2920" t="str">
        <f>IF(T2920="Permit", olah!T2920, "No Permit")</f>
        <v>No Permit</v>
      </c>
    </row>
    <row r="2921" spans="1:21" hidden="1" x14ac:dyDescent="0.3">
      <c r="A2921" s="23">
        <v>44561</v>
      </c>
      <c r="B2921" t="s">
        <v>718</v>
      </c>
      <c r="C2921" t="s">
        <v>28</v>
      </c>
      <c r="D2921" t="s">
        <v>6082</v>
      </c>
      <c r="E2921" t="str">
        <f>VLOOKUP(B2921,olah!$B:$P,2,0)</f>
        <v>2021-12-01</v>
      </c>
      <c r="F2921">
        <f>COUNTIFS(parameter!$J$4:$J$34,summary!A2921,parameter!$I$4:$I$34,"&gt;="&amp;summary!$E2921)</f>
        <v>31</v>
      </c>
      <c r="G2921">
        <f>COUNTIFS(olah!$Q2921:Q17919,summary!A2921,olah!$B2921:B17919,summary!B2921,olah!$N2921:N17919,summary!C2921,olah!$P2921:P17919,summary!D2921,olah!$S2921:S17919,"On Time")</f>
        <v>1</v>
      </c>
      <c r="H2921">
        <f>COUNTIFS(olah!$Q$2:Q17919,summary!A2921,olah!$B$2:B17919,summary!B2921,olah!$S$2:S17919,"On Time")</f>
        <v>24</v>
      </c>
      <c r="I2921">
        <f>COUNTIFS(olah!$Q2921:Q17919,summary!A2921,olah!$B2921:B17919,summary!B2921,olah!$N2921:N17919,summary!C2921,olah!$P2921:P17919,summary!D2921,olah!$S2921:S17919,"Late")</f>
        <v>0</v>
      </c>
      <c r="J2921">
        <f>COUNTIFS(olah!$Q$2:Q17919,summary!A2921,olah!$B$2:B17919,summary!B2921,olah!$S$2:S17919,"Late")</f>
        <v>0</v>
      </c>
      <c r="K2921">
        <f t="shared" si="45"/>
        <v>7</v>
      </c>
      <c r="L2921">
        <f>COUNTIFS(olah!$Q2921:Q17919,summary!A2921,olah!$B2921:B17919,summary!B2921,olah!$N2921:N17919,summary!C2921,olah!$P2921:P17919,summary!D2921,olah!$T2921:T17919,"On Time CO")</f>
        <v>1</v>
      </c>
      <c r="M2921">
        <f>COUNTIFS(olah!$Q$2:Q17919,summary!A2921,olah!$B$2:B17919,summary!B2921,olah!$T$2:T17919,"On Time CO")</f>
        <v>24</v>
      </c>
      <c r="N2921">
        <f>COUNTIFS(olah!$Q2921:Q17919,summary!A2921,olah!$B2921:B17919,summary!B2921,olah!$N2921:N17919,summary!C2921,olah!$P2921:P17919,summary!D2921,olah!$T2921:T17919,"Overtime")</f>
        <v>0</v>
      </c>
      <c r="O2921">
        <f>COUNTIFS(olah!$Q$2:Q17919,summary!A2921,olah!$B$2:B17919,summary!B2921,olah!$T$2:T17919,"Overtime")</f>
        <v>0</v>
      </c>
      <c r="P2921">
        <f>COUNTIFS(olah!$Q2921:Q17919,summary!A2921,olah!$B2921:B17919,summary!B2921,olah!$N2921:N17919,summary!C2921,olah!$P2921:P17919,summary!D2921,olah!$T2921:T17919,"Early")</f>
        <v>0</v>
      </c>
      <c r="Q2921">
        <f>COUNTIFS(olah!$Q$2:Q17919,summary!A2921,olah!$B$2:B17919,summary!B2921,olah!$T$2:T17919,"Early")</f>
        <v>0</v>
      </c>
      <c r="R2921">
        <f>COUNTIFS(olah!$Q2921:Q17919,summary!A2921,olah!$B2921:B17919,summary!B2921,olah!$N2921:N17919,summary!C2921,olah!$P2921:P17919,summary!D2921,olah!$T2921:T17919,"NA CO")</f>
        <v>0</v>
      </c>
      <c r="S2921">
        <f>COUNTIFS(olah!$Q$2:Q17919,summary!A2921,olah!$B$2:B17919,summary!B2921,olah!$T$2:T17919,"NA CO")</f>
        <v>0</v>
      </c>
      <c r="T2921" t="str">
        <f>olah!R2921</f>
        <v>Attendance</v>
      </c>
      <c r="U2921" t="str">
        <f>IF(T2921="Permit", olah!T2921, "No Permit")</f>
        <v>No Permit</v>
      </c>
    </row>
    <row r="2922" spans="1:21" hidden="1" x14ac:dyDescent="0.3">
      <c r="A2922" s="23">
        <v>44561</v>
      </c>
      <c r="B2922" t="s">
        <v>718</v>
      </c>
      <c r="C2922" t="s">
        <v>719</v>
      </c>
      <c r="D2922" t="s">
        <v>11602</v>
      </c>
      <c r="E2922" t="str">
        <f>VLOOKUP(B2922,olah!$B:$P,2,0)</f>
        <v>2021-12-01</v>
      </c>
      <c r="F2922">
        <f>COUNTIFS(parameter!$J$4:$J$34,summary!A2922,parameter!$I$4:$I$34,"&gt;="&amp;summary!$E2922)</f>
        <v>31</v>
      </c>
      <c r="G2922">
        <f>COUNTIFS(olah!$Q2922:Q17920,summary!A2922,olah!$B2922:B17920,summary!B2922,olah!$N2922:N17920,summary!C2922,olah!$P2922:P17920,summary!D2922,olah!$S2922:S17920,"On Time")</f>
        <v>1</v>
      </c>
      <c r="H2922">
        <f>COUNTIFS(olah!$Q$2:Q17920,summary!A2922,olah!$B$2:B17920,summary!B2922,olah!$S$2:S17920,"On Time")</f>
        <v>24</v>
      </c>
      <c r="I2922">
        <f>COUNTIFS(olah!$Q2922:Q17920,summary!A2922,olah!$B2922:B17920,summary!B2922,olah!$N2922:N17920,summary!C2922,olah!$P2922:P17920,summary!D2922,olah!$S2922:S17920,"Late")</f>
        <v>0</v>
      </c>
      <c r="J2922">
        <f>COUNTIFS(olah!$Q$2:Q17920,summary!A2922,olah!$B$2:B17920,summary!B2922,olah!$S$2:S17920,"Late")</f>
        <v>0</v>
      </c>
      <c r="K2922">
        <f t="shared" si="45"/>
        <v>7</v>
      </c>
      <c r="L2922">
        <f>COUNTIFS(olah!$Q2922:Q17920,summary!A2922,olah!$B2922:B17920,summary!B2922,olah!$N2922:N17920,summary!C2922,olah!$P2922:P17920,summary!D2922,olah!$T2922:T17920,"On Time CO")</f>
        <v>1</v>
      </c>
      <c r="M2922">
        <f>COUNTIFS(olah!$Q$2:Q17920,summary!A2922,olah!$B$2:B17920,summary!B2922,olah!$T$2:T17920,"On Time CO")</f>
        <v>24</v>
      </c>
      <c r="N2922">
        <f>COUNTIFS(olah!$Q2922:Q17920,summary!A2922,olah!$B2922:B17920,summary!B2922,olah!$N2922:N17920,summary!C2922,olah!$P2922:P17920,summary!D2922,olah!$T2922:T17920,"Overtime")</f>
        <v>0</v>
      </c>
      <c r="O2922">
        <f>COUNTIFS(olah!$Q$2:Q17920,summary!A2922,olah!$B$2:B17920,summary!B2922,olah!$T$2:T17920,"Overtime")</f>
        <v>0</v>
      </c>
      <c r="P2922">
        <f>COUNTIFS(olah!$Q2922:Q17920,summary!A2922,olah!$B2922:B17920,summary!B2922,olah!$N2922:N17920,summary!C2922,olah!$P2922:P17920,summary!D2922,olah!$T2922:T17920,"Early")</f>
        <v>0</v>
      </c>
      <c r="Q2922">
        <f>COUNTIFS(olah!$Q$2:Q17920,summary!A2922,olah!$B$2:B17920,summary!B2922,olah!$T$2:T17920,"Early")</f>
        <v>0</v>
      </c>
      <c r="R2922">
        <f>COUNTIFS(olah!$Q2922:Q17920,summary!A2922,olah!$B2922:B17920,summary!B2922,olah!$N2922:N17920,summary!C2922,olah!$P2922:P17920,summary!D2922,olah!$T2922:T17920,"NA CO")</f>
        <v>0</v>
      </c>
      <c r="S2922">
        <f>COUNTIFS(olah!$Q$2:Q17920,summary!A2922,olah!$B$2:B17920,summary!B2922,olah!$T$2:T17920,"NA CO")</f>
        <v>0</v>
      </c>
      <c r="T2922" t="str">
        <f>olah!R2922</f>
        <v>Daily Journey</v>
      </c>
      <c r="U2922" t="str">
        <f>IF(T2922="Permit", olah!T2922, "No Permit")</f>
        <v>No Permit</v>
      </c>
    </row>
    <row r="2923" spans="1:21" hidden="1" x14ac:dyDescent="0.3">
      <c r="A2923" s="23">
        <v>44561</v>
      </c>
      <c r="B2923" t="s">
        <v>718</v>
      </c>
      <c r="C2923" t="s">
        <v>28</v>
      </c>
      <c r="D2923" t="s">
        <v>11603</v>
      </c>
      <c r="E2923" t="str">
        <f>VLOOKUP(B2923,olah!$B:$P,2,0)</f>
        <v>2021-12-01</v>
      </c>
      <c r="F2923">
        <f>COUNTIFS(parameter!$J$4:$J$34,summary!A2923,parameter!$I$4:$I$34,"&gt;="&amp;summary!$E2923)</f>
        <v>31</v>
      </c>
      <c r="G2923">
        <f>COUNTIFS(olah!$Q2923:Q17921,summary!A2923,olah!$B2923:B17921,summary!B2923,olah!$N2923:N17921,summary!C2923,olah!$P2923:P17921,summary!D2923,olah!$S2923:S17921,"On Time")</f>
        <v>1</v>
      </c>
      <c r="H2923">
        <f>COUNTIFS(olah!$Q$2:Q17921,summary!A2923,olah!$B$2:B17921,summary!B2923,olah!$S$2:S17921,"On Time")</f>
        <v>24</v>
      </c>
      <c r="I2923">
        <f>COUNTIFS(olah!$Q2923:Q17921,summary!A2923,olah!$B2923:B17921,summary!B2923,olah!$N2923:N17921,summary!C2923,olah!$P2923:P17921,summary!D2923,olah!$S2923:S17921,"Late")</f>
        <v>0</v>
      </c>
      <c r="J2923">
        <f>COUNTIFS(olah!$Q$2:Q17921,summary!A2923,olah!$B$2:B17921,summary!B2923,olah!$S$2:S17921,"Late")</f>
        <v>0</v>
      </c>
      <c r="K2923">
        <f t="shared" si="45"/>
        <v>7</v>
      </c>
      <c r="L2923">
        <f>COUNTIFS(olah!$Q2923:Q17921,summary!A2923,olah!$B2923:B17921,summary!B2923,olah!$N2923:N17921,summary!C2923,olah!$P2923:P17921,summary!D2923,olah!$T2923:T17921,"On Time CO")</f>
        <v>1</v>
      </c>
      <c r="M2923">
        <f>COUNTIFS(olah!$Q$2:Q17921,summary!A2923,olah!$B$2:B17921,summary!B2923,olah!$T$2:T17921,"On Time CO")</f>
        <v>24</v>
      </c>
      <c r="N2923">
        <f>COUNTIFS(olah!$Q2923:Q17921,summary!A2923,olah!$B2923:B17921,summary!B2923,olah!$N2923:N17921,summary!C2923,olah!$P2923:P17921,summary!D2923,olah!$T2923:T17921,"Overtime")</f>
        <v>0</v>
      </c>
      <c r="O2923">
        <f>COUNTIFS(olah!$Q$2:Q17921,summary!A2923,olah!$B$2:B17921,summary!B2923,olah!$T$2:T17921,"Overtime")</f>
        <v>0</v>
      </c>
      <c r="P2923">
        <f>COUNTIFS(olah!$Q2923:Q17921,summary!A2923,olah!$B2923:B17921,summary!B2923,olah!$N2923:N17921,summary!C2923,olah!$P2923:P17921,summary!D2923,olah!$T2923:T17921,"Early")</f>
        <v>0</v>
      </c>
      <c r="Q2923">
        <f>COUNTIFS(olah!$Q$2:Q17921,summary!A2923,olah!$B$2:B17921,summary!B2923,olah!$T$2:T17921,"Early")</f>
        <v>0</v>
      </c>
      <c r="R2923">
        <f>COUNTIFS(olah!$Q2923:Q17921,summary!A2923,olah!$B2923:B17921,summary!B2923,olah!$N2923:N17921,summary!C2923,olah!$P2923:P17921,summary!D2923,olah!$T2923:T17921,"NA CO")</f>
        <v>0</v>
      </c>
      <c r="S2923">
        <f>COUNTIFS(olah!$Q$2:Q17921,summary!A2923,olah!$B$2:B17921,summary!B2923,olah!$T$2:T17921,"NA CO")</f>
        <v>0</v>
      </c>
      <c r="T2923" t="str">
        <f>olah!R2923</f>
        <v>Attendance</v>
      </c>
      <c r="U2923" t="str">
        <f>IF(T2923="Permit", olah!T2923, "No Permit")</f>
        <v>No Permit</v>
      </c>
    </row>
    <row r="2924" spans="1:21" hidden="1" x14ac:dyDescent="0.3">
      <c r="A2924" s="23">
        <v>44561</v>
      </c>
      <c r="B2924" t="s">
        <v>718</v>
      </c>
      <c r="C2924" t="s">
        <v>719</v>
      </c>
      <c r="D2924" t="s">
        <v>7108</v>
      </c>
      <c r="E2924" t="str">
        <f>VLOOKUP(B2924,olah!$B:$P,2,0)</f>
        <v>2021-12-01</v>
      </c>
      <c r="F2924">
        <f>COUNTIFS(parameter!$J$4:$J$34,summary!A2924,parameter!$I$4:$I$34,"&gt;="&amp;summary!$E2924)</f>
        <v>31</v>
      </c>
      <c r="G2924">
        <f>COUNTIFS(olah!$Q2924:Q17922,summary!A2924,olah!$B2924:B17922,summary!B2924,olah!$N2924:N17922,summary!C2924,olah!$P2924:P17922,summary!D2924,olah!$S2924:S17922,"On Time")</f>
        <v>1</v>
      </c>
      <c r="H2924">
        <f>COUNTIFS(olah!$Q$2:Q17922,summary!A2924,olah!$B$2:B17922,summary!B2924,olah!$S$2:S17922,"On Time")</f>
        <v>24</v>
      </c>
      <c r="I2924">
        <f>COUNTIFS(olah!$Q2924:Q17922,summary!A2924,olah!$B2924:B17922,summary!B2924,olah!$N2924:N17922,summary!C2924,olah!$P2924:P17922,summary!D2924,olah!$S2924:S17922,"Late")</f>
        <v>0</v>
      </c>
      <c r="J2924">
        <f>COUNTIFS(olah!$Q$2:Q17922,summary!A2924,olah!$B$2:B17922,summary!B2924,olah!$S$2:S17922,"Late")</f>
        <v>0</v>
      </c>
      <c r="K2924">
        <f t="shared" si="45"/>
        <v>7</v>
      </c>
      <c r="L2924">
        <f>COUNTIFS(olah!$Q2924:Q17922,summary!A2924,olah!$B2924:B17922,summary!B2924,olah!$N2924:N17922,summary!C2924,olah!$P2924:P17922,summary!D2924,olah!$T2924:T17922,"On Time CO")</f>
        <v>1</v>
      </c>
      <c r="M2924">
        <f>COUNTIFS(olah!$Q$2:Q17922,summary!A2924,olah!$B$2:B17922,summary!B2924,olah!$T$2:T17922,"On Time CO")</f>
        <v>24</v>
      </c>
      <c r="N2924">
        <f>COUNTIFS(olah!$Q2924:Q17922,summary!A2924,olah!$B2924:B17922,summary!B2924,olah!$N2924:N17922,summary!C2924,olah!$P2924:P17922,summary!D2924,olah!$T2924:T17922,"Overtime")</f>
        <v>0</v>
      </c>
      <c r="O2924">
        <f>COUNTIFS(olah!$Q$2:Q17922,summary!A2924,olah!$B$2:B17922,summary!B2924,olah!$T$2:T17922,"Overtime")</f>
        <v>0</v>
      </c>
      <c r="P2924">
        <f>COUNTIFS(olah!$Q2924:Q17922,summary!A2924,olah!$B2924:B17922,summary!B2924,olah!$N2924:N17922,summary!C2924,olah!$P2924:P17922,summary!D2924,olah!$T2924:T17922,"Early")</f>
        <v>0</v>
      </c>
      <c r="Q2924">
        <f>COUNTIFS(olah!$Q$2:Q17922,summary!A2924,olah!$B$2:B17922,summary!B2924,olah!$T$2:T17922,"Early")</f>
        <v>0</v>
      </c>
      <c r="R2924">
        <f>COUNTIFS(olah!$Q2924:Q17922,summary!A2924,olah!$B2924:B17922,summary!B2924,olah!$N2924:N17922,summary!C2924,olah!$P2924:P17922,summary!D2924,olah!$T2924:T17922,"NA CO")</f>
        <v>0</v>
      </c>
      <c r="S2924">
        <f>COUNTIFS(olah!$Q$2:Q17922,summary!A2924,olah!$B$2:B17922,summary!B2924,olah!$T$2:T17922,"NA CO")</f>
        <v>0</v>
      </c>
      <c r="T2924" t="str">
        <f>olah!R2924</f>
        <v>Daily Journey</v>
      </c>
      <c r="U2924" t="str">
        <f>IF(T2924="Permit", olah!T2924, "No Permit")</f>
        <v>No Permit</v>
      </c>
    </row>
    <row r="2925" spans="1:21" hidden="1" x14ac:dyDescent="0.3">
      <c r="A2925" s="23">
        <v>44561</v>
      </c>
      <c r="B2925" t="s">
        <v>718</v>
      </c>
      <c r="C2925" t="s">
        <v>28</v>
      </c>
      <c r="D2925" t="s">
        <v>11604</v>
      </c>
      <c r="E2925" t="str">
        <f>VLOOKUP(B2925,olah!$B:$P,2,0)</f>
        <v>2021-12-01</v>
      </c>
      <c r="F2925">
        <f>COUNTIFS(parameter!$J$4:$J$34,summary!A2925,parameter!$I$4:$I$34,"&gt;="&amp;summary!$E2925)</f>
        <v>31</v>
      </c>
      <c r="G2925">
        <f>COUNTIFS(olah!$Q2925:Q17923,summary!A2925,olah!$B2925:B17923,summary!B2925,olah!$N2925:N17923,summary!C2925,olah!$P2925:P17923,summary!D2925,olah!$S2925:S17923,"On Time")</f>
        <v>1</v>
      </c>
      <c r="H2925">
        <f>COUNTIFS(olah!$Q$2:Q17923,summary!A2925,olah!$B$2:B17923,summary!B2925,olah!$S$2:S17923,"On Time")</f>
        <v>24</v>
      </c>
      <c r="I2925">
        <f>COUNTIFS(olah!$Q2925:Q17923,summary!A2925,olah!$B2925:B17923,summary!B2925,olah!$N2925:N17923,summary!C2925,olah!$P2925:P17923,summary!D2925,olah!$S2925:S17923,"Late")</f>
        <v>0</v>
      </c>
      <c r="J2925">
        <f>COUNTIFS(olah!$Q$2:Q17923,summary!A2925,olah!$B$2:B17923,summary!B2925,olah!$S$2:S17923,"Late")</f>
        <v>0</v>
      </c>
      <c r="K2925">
        <f t="shared" si="45"/>
        <v>7</v>
      </c>
      <c r="L2925">
        <f>COUNTIFS(olah!$Q2925:Q17923,summary!A2925,olah!$B2925:B17923,summary!B2925,olah!$N2925:N17923,summary!C2925,olah!$P2925:P17923,summary!D2925,olah!$T2925:T17923,"On Time CO")</f>
        <v>1</v>
      </c>
      <c r="M2925">
        <f>COUNTIFS(olah!$Q$2:Q17923,summary!A2925,olah!$B$2:B17923,summary!B2925,olah!$T$2:T17923,"On Time CO")</f>
        <v>24</v>
      </c>
      <c r="N2925">
        <f>COUNTIFS(olah!$Q2925:Q17923,summary!A2925,olah!$B2925:B17923,summary!B2925,olah!$N2925:N17923,summary!C2925,olah!$P2925:P17923,summary!D2925,olah!$T2925:T17923,"Overtime")</f>
        <v>0</v>
      </c>
      <c r="O2925">
        <f>COUNTIFS(olah!$Q$2:Q17923,summary!A2925,olah!$B$2:B17923,summary!B2925,olah!$T$2:T17923,"Overtime")</f>
        <v>0</v>
      </c>
      <c r="P2925">
        <f>COUNTIFS(olah!$Q2925:Q17923,summary!A2925,olah!$B2925:B17923,summary!B2925,olah!$N2925:N17923,summary!C2925,olah!$P2925:P17923,summary!D2925,olah!$T2925:T17923,"Early")</f>
        <v>0</v>
      </c>
      <c r="Q2925">
        <f>COUNTIFS(olah!$Q$2:Q17923,summary!A2925,olah!$B$2:B17923,summary!B2925,olah!$T$2:T17923,"Early")</f>
        <v>0</v>
      </c>
      <c r="R2925">
        <f>COUNTIFS(olah!$Q2925:Q17923,summary!A2925,olah!$B2925:B17923,summary!B2925,olah!$N2925:N17923,summary!C2925,olah!$P2925:P17923,summary!D2925,olah!$T2925:T17923,"NA CO")</f>
        <v>0</v>
      </c>
      <c r="S2925">
        <f>COUNTIFS(olah!$Q$2:Q17923,summary!A2925,olah!$B$2:B17923,summary!B2925,olah!$T$2:T17923,"NA CO")</f>
        <v>0</v>
      </c>
      <c r="T2925" t="str">
        <f>olah!R2925</f>
        <v>Attendance</v>
      </c>
      <c r="U2925" t="str">
        <f>IF(T2925="Permit", olah!T2925, "No Permit")</f>
        <v>No Permit</v>
      </c>
    </row>
    <row r="2926" spans="1:21" hidden="1" x14ac:dyDescent="0.3">
      <c r="A2926" s="23">
        <v>44561</v>
      </c>
      <c r="B2926" t="s">
        <v>718</v>
      </c>
      <c r="C2926" t="s">
        <v>10083</v>
      </c>
      <c r="D2926" t="s">
        <v>11605</v>
      </c>
      <c r="E2926" t="str">
        <f>VLOOKUP(B2926,olah!$B:$P,2,0)</f>
        <v>2021-12-01</v>
      </c>
      <c r="F2926">
        <f>COUNTIFS(parameter!$J$4:$J$34,summary!A2926,parameter!$I$4:$I$34,"&gt;="&amp;summary!$E2926)</f>
        <v>31</v>
      </c>
      <c r="G2926">
        <f>COUNTIFS(olah!$Q2926:Q17924,summary!A2926,olah!$B2926:B17924,summary!B2926,olah!$N2926:N17924,summary!C2926,olah!$P2926:P17924,summary!D2926,olah!$S2926:S17924,"On Time")</f>
        <v>1</v>
      </c>
      <c r="H2926">
        <f>COUNTIFS(olah!$Q$2:Q17924,summary!A2926,olah!$B$2:B17924,summary!B2926,olah!$S$2:S17924,"On Time")</f>
        <v>24</v>
      </c>
      <c r="I2926">
        <f>COUNTIFS(olah!$Q2926:Q17924,summary!A2926,olah!$B2926:B17924,summary!B2926,olah!$N2926:N17924,summary!C2926,olah!$P2926:P17924,summary!D2926,olah!$S2926:S17924,"Late")</f>
        <v>0</v>
      </c>
      <c r="J2926">
        <f>COUNTIFS(olah!$Q$2:Q17924,summary!A2926,olah!$B$2:B17924,summary!B2926,olah!$S$2:S17924,"Late")</f>
        <v>0</v>
      </c>
      <c r="K2926">
        <f t="shared" si="45"/>
        <v>7</v>
      </c>
      <c r="L2926">
        <f>COUNTIFS(olah!$Q2926:Q17924,summary!A2926,olah!$B2926:B17924,summary!B2926,olah!$N2926:N17924,summary!C2926,olah!$P2926:P17924,summary!D2926,olah!$T2926:T17924,"On Time CO")</f>
        <v>1</v>
      </c>
      <c r="M2926">
        <f>COUNTIFS(olah!$Q$2:Q17924,summary!A2926,olah!$B$2:B17924,summary!B2926,olah!$T$2:T17924,"On Time CO")</f>
        <v>24</v>
      </c>
      <c r="N2926">
        <f>COUNTIFS(olah!$Q2926:Q17924,summary!A2926,olah!$B2926:B17924,summary!B2926,olah!$N2926:N17924,summary!C2926,olah!$P2926:P17924,summary!D2926,olah!$T2926:T17924,"Overtime")</f>
        <v>0</v>
      </c>
      <c r="O2926">
        <f>COUNTIFS(olah!$Q$2:Q17924,summary!A2926,olah!$B$2:B17924,summary!B2926,olah!$T$2:T17924,"Overtime")</f>
        <v>0</v>
      </c>
      <c r="P2926">
        <f>COUNTIFS(olah!$Q2926:Q17924,summary!A2926,olah!$B2926:B17924,summary!B2926,olah!$N2926:N17924,summary!C2926,olah!$P2926:P17924,summary!D2926,olah!$T2926:T17924,"Early")</f>
        <v>0</v>
      </c>
      <c r="Q2926">
        <f>COUNTIFS(olah!$Q$2:Q17924,summary!A2926,olah!$B$2:B17924,summary!B2926,olah!$T$2:T17924,"Early")</f>
        <v>0</v>
      </c>
      <c r="R2926">
        <f>COUNTIFS(olah!$Q2926:Q17924,summary!A2926,olah!$B2926:B17924,summary!B2926,olah!$N2926:N17924,summary!C2926,olah!$P2926:P17924,summary!D2926,olah!$T2926:T17924,"NA CO")</f>
        <v>0</v>
      </c>
      <c r="S2926">
        <f>COUNTIFS(olah!$Q$2:Q17924,summary!A2926,olah!$B$2:B17924,summary!B2926,olah!$T$2:T17924,"NA CO")</f>
        <v>0</v>
      </c>
      <c r="T2926" t="str">
        <f>olah!R2926</f>
        <v>Daily Journey</v>
      </c>
      <c r="U2926" t="str">
        <f>IF(T2926="Permit", olah!T2926, "No Permit")</f>
        <v>No Permit</v>
      </c>
    </row>
    <row r="2927" spans="1:21" hidden="1" x14ac:dyDescent="0.3">
      <c r="A2927" s="23">
        <v>44561</v>
      </c>
      <c r="B2927" t="s">
        <v>718</v>
      </c>
      <c r="C2927" t="s">
        <v>28</v>
      </c>
      <c r="D2927" t="s">
        <v>11606</v>
      </c>
      <c r="E2927" t="str">
        <f>VLOOKUP(B2927,olah!$B:$P,2,0)</f>
        <v>2021-12-01</v>
      </c>
      <c r="F2927">
        <f>COUNTIFS(parameter!$J$4:$J$34,summary!A2927,parameter!$I$4:$I$34,"&gt;="&amp;summary!$E2927)</f>
        <v>31</v>
      </c>
      <c r="G2927">
        <f>COUNTIFS(olah!$Q2927:Q17925,summary!A2927,olah!$B2927:B17925,summary!B2927,olah!$N2927:N17925,summary!C2927,olah!$P2927:P17925,summary!D2927,olah!$S2927:S17925,"On Time")</f>
        <v>1</v>
      </c>
      <c r="H2927">
        <f>COUNTIFS(olah!$Q$2:Q17925,summary!A2927,olah!$B$2:B17925,summary!B2927,olah!$S$2:S17925,"On Time")</f>
        <v>24</v>
      </c>
      <c r="I2927">
        <f>COUNTIFS(olah!$Q2927:Q17925,summary!A2927,olah!$B2927:B17925,summary!B2927,olah!$N2927:N17925,summary!C2927,olah!$P2927:P17925,summary!D2927,olah!$S2927:S17925,"Late")</f>
        <v>0</v>
      </c>
      <c r="J2927">
        <f>COUNTIFS(olah!$Q$2:Q17925,summary!A2927,olah!$B$2:B17925,summary!B2927,olah!$S$2:S17925,"Late")</f>
        <v>0</v>
      </c>
      <c r="K2927">
        <f t="shared" si="45"/>
        <v>7</v>
      </c>
      <c r="L2927">
        <f>COUNTIFS(olah!$Q2927:Q17925,summary!A2927,olah!$B2927:B17925,summary!B2927,olah!$N2927:N17925,summary!C2927,olah!$P2927:P17925,summary!D2927,olah!$T2927:T17925,"On Time CO")</f>
        <v>1</v>
      </c>
      <c r="M2927">
        <f>COUNTIFS(olah!$Q$2:Q17925,summary!A2927,olah!$B$2:B17925,summary!B2927,olah!$T$2:T17925,"On Time CO")</f>
        <v>24</v>
      </c>
      <c r="N2927">
        <f>COUNTIFS(olah!$Q2927:Q17925,summary!A2927,olah!$B2927:B17925,summary!B2927,olah!$N2927:N17925,summary!C2927,olah!$P2927:P17925,summary!D2927,olah!$T2927:T17925,"Overtime")</f>
        <v>0</v>
      </c>
      <c r="O2927">
        <f>COUNTIFS(olah!$Q$2:Q17925,summary!A2927,olah!$B$2:B17925,summary!B2927,olah!$T$2:T17925,"Overtime")</f>
        <v>0</v>
      </c>
      <c r="P2927">
        <f>COUNTIFS(olah!$Q2927:Q17925,summary!A2927,olah!$B2927:B17925,summary!B2927,olah!$N2927:N17925,summary!C2927,olah!$P2927:P17925,summary!D2927,olah!$T2927:T17925,"Early")</f>
        <v>0</v>
      </c>
      <c r="Q2927">
        <f>COUNTIFS(olah!$Q$2:Q17925,summary!A2927,olah!$B$2:B17925,summary!B2927,olah!$T$2:T17925,"Early")</f>
        <v>0</v>
      </c>
      <c r="R2927">
        <f>COUNTIFS(olah!$Q2927:Q17925,summary!A2927,olah!$B2927:B17925,summary!B2927,olah!$N2927:N17925,summary!C2927,olah!$P2927:P17925,summary!D2927,olah!$T2927:T17925,"NA CO")</f>
        <v>0</v>
      </c>
      <c r="S2927">
        <f>COUNTIFS(olah!$Q$2:Q17925,summary!A2927,olah!$B$2:B17925,summary!B2927,olah!$T$2:T17925,"NA CO")</f>
        <v>0</v>
      </c>
      <c r="T2927" t="str">
        <f>olah!R2927</f>
        <v>Attendance</v>
      </c>
      <c r="U2927" t="str">
        <f>IF(T2927="Permit", olah!T2927, "No Permit")</f>
        <v>No Permit</v>
      </c>
    </row>
    <row r="2928" spans="1:21" hidden="1" x14ac:dyDescent="0.3">
      <c r="A2928" s="23">
        <v>44561</v>
      </c>
      <c r="B2928" t="s">
        <v>718</v>
      </c>
      <c r="C2928" t="s">
        <v>1061</v>
      </c>
      <c r="D2928" t="s">
        <v>10202</v>
      </c>
      <c r="E2928" t="str">
        <f>VLOOKUP(B2928,olah!$B:$P,2,0)</f>
        <v>2021-12-01</v>
      </c>
      <c r="F2928">
        <f>COUNTIFS(parameter!$J$4:$J$34,summary!A2928,parameter!$I$4:$I$34,"&gt;="&amp;summary!$E2928)</f>
        <v>31</v>
      </c>
      <c r="G2928">
        <f>COUNTIFS(olah!$Q2928:Q17926,summary!A2928,olah!$B2928:B17926,summary!B2928,olah!$N2928:N17926,summary!C2928,olah!$P2928:P17926,summary!D2928,olah!$S2928:S17926,"On Time")</f>
        <v>1</v>
      </c>
      <c r="H2928">
        <f>COUNTIFS(olah!$Q$2:Q17926,summary!A2928,olah!$B$2:B17926,summary!B2928,olah!$S$2:S17926,"On Time")</f>
        <v>24</v>
      </c>
      <c r="I2928">
        <f>COUNTIFS(olah!$Q2928:Q17926,summary!A2928,olah!$B2928:B17926,summary!B2928,olah!$N2928:N17926,summary!C2928,olah!$P2928:P17926,summary!D2928,olah!$S2928:S17926,"Late")</f>
        <v>0</v>
      </c>
      <c r="J2928">
        <f>COUNTIFS(olah!$Q$2:Q17926,summary!A2928,olah!$B$2:B17926,summary!B2928,olah!$S$2:S17926,"Late")</f>
        <v>0</v>
      </c>
      <c r="K2928">
        <f t="shared" si="45"/>
        <v>7</v>
      </c>
      <c r="L2928">
        <f>COUNTIFS(olah!$Q2928:Q17926,summary!A2928,olah!$B2928:B17926,summary!B2928,olah!$N2928:N17926,summary!C2928,olah!$P2928:P17926,summary!D2928,olah!$T2928:T17926,"On Time CO")</f>
        <v>1</v>
      </c>
      <c r="M2928">
        <f>COUNTIFS(olah!$Q$2:Q17926,summary!A2928,olah!$B$2:B17926,summary!B2928,olah!$T$2:T17926,"On Time CO")</f>
        <v>24</v>
      </c>
      <c r="N2928">
        <f>COUNTIFS(olah!$Q2928:Q17926,summary!A2928,olah!$B2928:B17926,summary!B2928,olah!$N2928:N17926,summary!C2928,olah!$P2928:P17926,summary!D2928,olah!$T2928:T17926,"Overtime")</f>
        <v>0</v>
      </c>
      <c r="O2928">
        <f>COUNTIFS(olah!$Q$2:Q17926,summary!A2928,olah!$B$2:B17926,summary!B2928,olah!$T$2:T17926,"Overtime")</f>
        <v>0</v>
      </c>
      <c r="P2928">
        <f>COUNTIFS(olah!$Q2928:Q17926,summary!A2928,olah!$B2928:B17926,summary!B2928,olah!$N2928:N17926,summary!C2928,olah!$P2928:P17926,summary!D2928,olah!$T2928:T17926,"Early")</f>
        <v>0</v>
      </c>
      <c r="Q2928">
        <f>COUNTIFS(olah!$Q$2:Q17926,summary!A2928,olah!$B$2:B17926,summary!B2928,olah!$T$2:T17926,"Early")</f>
        <v>0</v>
      </c>
      <c r="R2928">
        <f>COUNTIFS(olah!$Q2928:Q17926,summary!A2928,olah!$B2928:B17926,summary!B2928,olah!$N2928:N17926,summary!C2928,olah!$P2928:P17926,summary!D2928,olah!$T2928:T17926,"NA CO")</f>
        <v>0</v>
      </c>
      <c r="S2928">
        <f>COUNTIFS(olah!$Q$2:Q17926,summary!A2928,olah!$B$2:B17926,summary!B2928,olah!$T$2:T17926,"NA CO")</f>
        <v>0</v>
      </c>
      <c r="T2928" t="str">
        <f>olah!R2928</f>
        <v>Daily Journey</v>
      </c>
      <c r="U2928" t="str">
        <f>IF(T2928="Permit", olah!T2928, "No Permit")</f>
        <v>No Permit</v>
      </c>
    </row>
    <row r="2929" spans="1:21" hidden="1" x14ac:dyDescent="0.3">
      <c r="A2929" s="23">
        <v>44561</v>
      </c>
      <c r="B2929" t="s">
        <v>718</v>
      </c>
      <c r="C2929" t="s">
        <v>28</v>
      </c>
      <c r="D2929" t="s">
        <v>11607</v>
      </c>
      <c r="E2929" t="str">
        <f>VLOOKUP(B2929,olah!$B:$P,2,0)</f>
        <v>2021-12-01</v>
      </c>
      <c r="F2929">
        <f>COUNTIFS(parameter!$J$4:$J$34,summary!A2929,parameter!$I$4:$I$34,"&gt;="&amp;summary!$E2929)</f>
        <v>31</v>
      </c>
      <c r="G2929">
        <f>COUNTIFS(olah!$Q2929:Q17927,summary!A2929,olah!$B2929:B17927,summary!B2929,olah!$N2929:N17927,summary!C2929,olah!$P2929:P17927,summary!D2929,olah!$S2929:S17927,"On Time")</f>
        <v>1</v>
      </c>
      <c r="H2929">
        <f>COUNTIFS(olah!$Q$2:Q17927,summary!A2929,olah!$B$2:B17927,summary!B2929,olah!$S$2:S17927,"On Time")</f>
        <v>24</v>
      </c>
      <c r="I2929">
        <f>COUNTIFS(olah!$Q2929:Q17927,summary!A2929,olah!$B2929:B17927,summary!B2929,olah!$N2929:N17927,summary!C2929,olah!$P2929:P17927,summary!D2929,olah!$S2929:S17927,"Late")</f>
        <v>0</v>
      </c>
      <c r="J2929">
        <f>COUNTIFS(olah!$Q$2:Q17927,summary!A2929,olah!$B$2:B17927,summary!B2929,olah!$S$2:S17927,"Late")</f>
        <v>0</v>
      </c>
      <c r="K2929">
        <f t="shared" si="45"/>
        <v>7</v>
      </c>
      <c r="L2929">
        <f>COUNTIFS(olah!$Q2929:Q17927,summary!A2929,olah!$B2929:B17927,summary!B2929,olah!$N2929:N17927,summary!C2929,olah!$P2929:P17927,summary!D2929,olah!$T2929:T17927,"On Time CO")</f>
        <v>1</v>
      </c>
      <c r="M2929">
        <f>COUNTIFS(olah!$Q$2:Q17927,summary!A2929,olah!$B$2:B17927,summary!B2929,olah!$T$2:T17927,"On Time CO")</f>
        <v>24</v>
      </c>
      <c r="N2929">
        <f>COUNTIFS(olah!$Q2929:Q17927,summary!A2929,olah!$B2929:B17927,summary!B2929,olah!$N2929:N17927,summary!C2929,olah!$P2929:P17927,summary!D2929,olah!$T2929:T17927,"Overtime")</f>
        <v>0</v>
      </c>
      <c r="O2929">
        <f>COUNTIFS(olah!$Q$2:Q17927,summary!A2929,olah!$B$2:B17927,summary!B2929,olah!$T$2:T17927,"Overtime")</f>
        <v>0</v>
      </c>
      <c r="P2929">
        <f>COUNTIFS(olah!$Q2929:Q17927,summary!A2929,olah!$B2929:B17927,summary!B2929,olah!$N2929:N17927,summary!C2929,olah!$P2929:P17927,summary!D2929,olah!$T2929:T17927,"Early")</f>
        <v>0</v>
      </c>
      <c r="Q2929">
        <f>COUNTIFS(olah!$Q$2:Q17927,summary!A2929,olah!$B$2:B17927,summary!B2929,olah!$T$2:T17927,"Early")</f>
        <v>0</v>
      </c>
      <c r="R2929">
        <f>COUNTIFS(olah!$Q2929:Q17927,summary!A2929,olah!$B2929:B17927,summary!B2929,olah!$N2929:N17927,summary!C2929,olah!$P2929:P17927,summary!D2929,olah!$T2929:T17927,"NA CO")</f>
        <v>0</v>
      </c>
      <c r="S2929">
        <f>COUNTIFS(olah!$Q$2:Q17927,summary!A2929,olah!$B$2:B17927,summary!B2929,olah!$T$2:T17927,"NA CO")</f>
        <v>0</v>
      </c>
      <c r="T2929" t="str">
        <f>olah!R2929</f>
        <v>Attendance</v>
      </c>
      <c r="U2929" t="str">
        <f>IF(T2929="Permit", olah!T2929, "No Permit")</f>
        <v>No Permit</v>
      </c>
    </row>
    <row r="2930" spans="1:21" hidden="1" x14ac:dyDescent="0.3">
      <c r="A2930" s="23">
        <v>44561</v>
      </c>
      <c r="B2930" t="s">
        <v>718</v>
      </c>
      <c r="C2930" t="s">
        <v>1061</v>
      </c>
      <c r="D2930" t="s">
        <v>11608</v>
      </c>
      <c r="E2930" t="str">
        <f>VLOOKUP(B2930,olah!$B:$P,2,0)</f>
        <v>2021-12-01</v>
      </c>
      <c r="F2930">
        <f>COUNTIFS(parameter!$J$4:$J$34,summary!A2930,parameter!$I$4:$I$34,"&gt;="&amp;summary!$E2930)</f>
        <v>31</v>
      </c>
      <c r="G2930">
        <f>COUNTIFS(olah!$Q2930:Q17928,summary!A2930,olah!$B2930:B17928,summary!B2930,olah!$N2930:N17928,summary!C2930,olah!$P2930:P17928,summary!D2930,olah!$S2930:S17928,"On Time")</f>
        <v>1</v>
      </c>
      <c r="H2930">
        <f>COUNTIFS(olah!$Q$2:Q17928,summary!A2930,olah!$B$2:B17928,summary!B2930,olah!$S$2:S17928,"On Time")</f>
        <v>24</v>
      </c>
      <c r="I2930">
        <f>COUNTIFS(olah!$Q2930:Q17928,summary!A2930,olah!$B2930:B17928,summary!B2930,olah!$N2930:N17928,summary!C2930,olah!$P2930:P17928,summary!D2930,olah!$S2930:S17928,"Late")</f>
        <v>0</v>
      </c>
      <c r="J2930">
        <f>COUNTIFS(olah!$Q$2:Q17928,summary!A2930,olah!$B$2:B17928,summary!B2930,olah!$S$2:S17928,"Late")</f>
        <v>0</v>
      </c>
      <c r="K2930">
        <f t="shared" si="45"/>
        <v>7</v>
      </c>
      <c r="L2930">
        <f>COUNTIFS(olah!$Q2930:Q17928,summary!A2930,olah!$B2930:B17928,summary!B2930,olah!$N2930:N17928,summary!C2930,olah!$P2930:P17928,summary!D2930,olah!$T2930:T17928,"On Time CO")</f>
        <v>1</v>
      </c>
      <c r="M2930">
        <f>COUNTIFS(olah!$Q$2:Q17928,summary!A2930,olah!$B$2:B17928,summary!B2930,olah!$T$2:T17928,"On Time CO")</f>
        <v>24</v>
      </c>
      <c r="N2930">
        <f>COUNTIFS(olah!$Q2930:Q17928,summary!A2930,olah!$B2930:B17928,summary!B2930,olah!$N2930:N17928,summary!C2930,olah!$P2930:P17928,summary!D2930,olah!$T2930:T17928,"Overtime")</f>
        <v>0</v>
      </c>
      <c r="O2930">
        <f>COUNTIFS(olah!$Q$2:Q17928,summary!A2930,olah!$B$2:B17928,summary!B2930,olah!$T$2:T17928,"Overtime")</f>
        <v>0</v>
      </c>
      <c r="P2930">
        <f>COUNTIFS(olah!$Q2930:Q17928,summary!A2930,olah!$B2930:B17928,summary!B2930,olah!$N2930:N17928,summary!C2930,olah!$P2930:P17928,summary!D2930,olah!$T2930:T17928,"Early")</f>
        <v>0</v>
      </c>
      <c r="Q2930">
        <f>COUNTIFS(olah!$Q$2:Q17928,summary!A2930,olah!$B$2:B17928,summary!B2930,olah!$T$2:T17928,"Early")</f>
        <v>0</v>
      </c>
      <c r="R2930">
        <f>COUNTIFS(olah!$Q2930:Q17928,summary!A2930,olah!$B2930:B17928,summary!B2930,olah!$N2930:N17928,summary!C2930,olah!$P2930:P17928,summary!D2930,olah!$T2930:T17928,"NA CO")</f>
        <v>0</v>
      </c>
      <c r="S2930">
        <f>COUNTIFS(olah!$Q$2:Q17928,summary!A2930,olah!$B$2:B17928,summary!B2930,olah!$T$2:T17928,"NA CO")</f>
        <v>0</v>
      </c>
      <c r="T2930" t="str">
        <f>olah!R2930</f>
        <v>Daily Journey</v>
      </c>
      <c r="U2930" t="str">
        <f>IF(T2930="Permit", olah!T2930, "No Permit")</f>
        <v>No Permit</v>
      </c>
    </row>
    <row r="2931" spans="1:21" hidden="1" x14ac:dyDescent="0.3">
      <c r="A2931" s="23">
        <v>44561</v>
      </c>
      <c r="B2931" t="s">
        <v>718</v>
      </c>
      <c r="C2931" t="s">
        <v>28</v>
      </c>
      <c r="D2931" t="s">
        <v>11609</v>
      </c>
      <c r="E2931" t="str">
        <f>VLOOKUP(B2931,olah!$B:$P,2,0)</f>
        <v>2021-12-01</v>
      </c>
      <c r="F2931">
        <f>COUNTIFS(parameter!$J$4:$J$34,summary!A2931,parameter!$I$4:$I$34,"&gt;="&amp;summary!$E2931)</f>
        <v>31</v>
      </c>
      <c r="G2931">
        <f>COUNTIFS(olah!$Q2931:Q17929,summary!A2931,olah!$B2931:B17929,summary!B2931,olah!$N2931:N17929,summary!C2931,olah!$P2931:P17929,summary!D2931,olah!$S2931:S17929,"On Time")</f>
        <v>1</v>
      </c>
      <c r="H2931">
        <f>COUNTIFS(olah!$Q$2:Q17929,summary!A2931,olah!$B$2:B17929,summary!B2931,olah!$S$2:S17929,"On Time")</f>
        <v>24</v>
      </c>
      <c r="I2931">
        <f>COUNTIFS(olah!$Q2931:Q17929,summary!A2931,olah!$B2931:B17929,summary!B2931,olah!$N2931:N17929,summary!C2931,olah!$P2931:P17929,summary!D2931,olah!$S2931:S17929,"Late")</f>
        <v>0</v>
      </c>
      <c r="J2931">
        <f>COUNTIFS(olah!$Q$2:Q17929,summary!A2931,olah!$B$2:B17929,summary!B2931,olah!$S$2:S17929,"Late")</f>
        <v>0</v>
      </c>
      <c r="K2931">
        <f t="shared" si="45"/>
        <v>7</v>
      </c>
      <c r="L2931">
        <f>COUNTIFS(olah!$Q2931:Q17929,summary!A2931,olah!$B2931:B17929,summary!B2931,olah!$N2931:N17929,summary!C2931,olah!$P2931:P17929,summary!D2931,olah!$T2931:T17929,"On Time CO")</f>
        <v>1</v>
      </c>
      <c r="M2931">
        <f>COUNTIFS(olah!$Q$2:Q17929,summary!A2931,olah!$B$2:B17929,summary!B2931,olah!$T$2:T17929,"On Time CO")</f>
        <v>24</v>
      </c>
      <c r="N2931">
        <f>COUNTIFS(olah!$Q2931:Q17929,summary!A2931,olah!$B2931:B17929,summary!B2931,olah!$N2931:N17929,summary!C2931,olah!$P2931:P17929,summary!D2931,olah!$T2931:T17929,"Overtime")</f>
        <v>0</v>
      </c>
      <c r="O2931">
        <f>COUNTIFS(olah!$Q$2:Q17929,summary!A2931,olah!$B$2:B17929,summary!B2931,olah!$T$2:T17929,"Overtime")</f>
        <v>0</v>
      </c>
      <c r="P2931">
        <f>COUNTIFS(olah!$Q2931:Q17929,summary!A2931,olah!$B2931:B17929,summary!B2931,olah!$N2931:N17929,summary!C2931,olah!$P2931:P17929,summary!D2931,olah!$T2931:T17929,"Early")</f>
        <v>0</v>
      </c>
      <c r="Q2931">
        <f>COUNTIFS(olah!$Q$2:Q17929,summary!A2931,olah!$B$2:B17929,summary!B2931,olah!$T$2:T17929,"Early")</f>
        <v>0</v>
      </c>
      <c r="R2931">
        <f>COUNTIFS(olah!$Q2931:Q17929,summary!A2931,olah!$B2931:B17929,summary!B2931,olah!$N2931:N17929,summary!C2931,olah!$P2931:P17929,summary!D2931,olah!$T2931:T17929,"NA CO")</f>
        <v>0</v>
      </c>
      <c r="S2931">
        <f>COUNTIFS(olah!$Q$2:Q17929,summary!A2931,olah!$B$2:B17929,summary!B2931,olah!$T$2:T17929,"NA CO")</f>
        <v>0</v>
      </c>
      <c r="T2931" t="str">
        <f>olah!R2931</f>
        <v>Attendance</v>
      </c>
      <c r="U2931" t="str">
        <f>IF(T2931="Permit", olah!T2931, "No Permit")</f>
        <v>No Permit</v>
      </c>
    </row>
    <row r="2932" spans="1:21" hidden="1" x14ac:dyDescent="0.3">
      <c r="A2932" s="23">
        <v>44561</v>
      </c>
      <c r="B2932" t="s">
        <v>718</v>
      </c>
      <c r="C2932" t="s">
        <v>28</v>
      </c>
      <c r="D2932" t="s">
        <v>9024</v>
      </c>
      <c r="E2932" t="str">
        <f>VLOOKUP(B2932,olah!$B:$P,2,0)</f>
        <v>2021-12-01</v>
      </c>
      <c r="F2932">
        <f>COUNTIFS(parameter!$J$4:$J$34,summary!A2932,parameter!$I$4:$I$34,"&gt;="&amp;summary!$E2932)</f>
        <v>31</v>
      </c>
      <c r="G2932">
        <f>COUNTIFS(olah!$Q2932:Q17930,summary!A2932,olah!$B2932:B17930,summary!B2932,olah!$N2932:N17930,summary!C2932,olah!$P2932:P17930,summary!D2932,olah!$S2932:S17930,"On Time")</f>
        <v>1</v>
      </c>
      <c r="H2932">
        <f>COUNTIFS(olah!$Q$2:Q17930,summary!A2932,olah!$B$2:B17930,summary!B2932,olah!$S$2:S17930,"On Time")</f>
        <v>24</v>
      </c>
      <c r="I2932">
        <f>COUNTIFS(olah!$Q2932:Q17930,summary!A2932,olah!$B2932:B17930,summary!B2932,olah!$N2932:N17930,summary!C2932,olah!$P2932:P17930,summary!D2932,olah!$S2932:S17930,"Late")</f>
        <v>0</v>
      </c>
      <c r="J2932">
        <f>COUNTIFS(olah!$Q$2:Q17930,summary!A2932,olah!$B$2:B17930,summary!B2932,olah!$S$2:S17930,"Late")</f>
        <v>0</v>
      </c>
      <c r="K2932">
        <f t="shared" si="45"/>
        <v>7</v>
      </c>
      <c r="L2932">
        <f>COUNTIFS(olah!$Q2932:Q17930,summary!A2932,olah!$B2932:B17930,summary!B2932,olah!$N2932:N17930,summary!C2932,olah!$P2932:P17930,summary!D2932,olah!$T2932:T17930,"On Time CO")</f>
        <v>1</v>
      </c>
      <c r="M2932">
        <f>COUNTIFS(olah!$Q$2:Q17930,summary!A2932,olah!$B$2:B17930,summary!B2932,olah!$T$2:T17930,"On Time CO")</f>
        <v>24</v>
      </c>
      <c r="N2932">
        <f>COUNTIFS(olah!$Q2932:Q17930,summary!A2932,olah!$B2932:B17930,summary!B2932,olah!$N2932:N17930,summary!C2932,olah!$P2932:P17930,summary!D2932,olah!$T2932:T17930,"Overtime")</f>
        <v>0</v>
      </c>
      <c r="O2932">
        <f>COUNTIFS(olah!$Q$2:Q17930,summary!A2932,olah!$B$2:B17930,summary!B2932,olah!$T$2:T17930,"Overtime")</f>
        <v>0</v>
      </c>
      <c r="P2932">
        <f>COUNTIFS(olah!$Q2932:Q17930,summary!A2932,olah!$B2932:B17930,summary!B2932,olah!$N2932:N17930,summary!C2932,olah!$P2932:P17930,summary!D2932,olah!$T2932:T17930,"Early")</f>
        <v>0</v>
      </c>
      <c r="Q2932">
        <f>COUNTIFS(olah!$Q$2:Q17930,summary!A2932,olah!$B$2:B17930,summary!B2932,olah!$T$2:T17930,"Early")</f>
        <v>0</v>
      </c>
      <c r="R2932">
        <f>COUNTIFS(olah!$Q2932:Q17930,summary!A2932,olah!$B2932:B17930,summary!B2932,olah!$N2932:N17930,summary!C2932,olah!$P2932:P17930,summary!D2932,olah!$T2932:T17930,"NA CO")</f>
        <v>0</v>
      </c>
      <c r="S2932">
        <f>COUNTIFS(olah!$Q$2:Q17930,summary!A2932,olah!$B$2:B17930,summary!B2932,olah!$T$2:T17930,"NA CO")</f>
        <v>0</v>
      </c>
      <c r="T2932" t="str">
        <f>olah!R2932</f>
        <v>Attendance</v>
      </c>
      <c r="U2932" t="str">
        <f>IF(T2932="Permit", olah!T2932, "No Permit")</f>
        <v>No Permit</v>
      </c>
    </row>
    <row r="2933" spans="1:21" hidden="1" x14ac:dyDescent="0.3">
      <c r="A2933" s="23">
        <v>44561</v>
      </c>
      <c r="B2933" t="s">
        <v>718</v>
      </c>
      <c r="C2933" t="s">
        <v>28</v>
      </c>
      <c r="D2933" t="s">
        <v>10213</v>
      </c>
      <c r="E2933" t="str">
        <f>VLOOKUP(B2933,olah!$B:$P,2,0)</f>
        <v>2021-12-01</v>
      </c>
      <c r="F2933">
        <f>COUNTIFS(parameter!$J$4:$J$34,summary!A2933,parameter!$I$4:$I$34,"&gt;="&amp;summary!$E2933)</f>
        <v>31</v>
      </c>
      <c r="G2933">
        <f>COUNTIFS(olah!$Q2933:Q17931,summary!A2933,olah!$B2933:B17931,summary!B2933,olah!$N2933:N17931,summary!C2933,olah!$P2933:P17931,summary!D2933,olah!$S2933:S17931,"On Time")</f>
        <v>1</v>
      </c>
      <c r="H2933">
        <f>COUNTIFS(olah!$Q$2:Q17931,summary!A2933,olah!$B$2:B17931,summary!B2933,olah!$S$2:S17931,"On Time")</f>
        <v>24</v>
      </c>
      <c r="I2933">
        <f>COUNTIFS(olah!$Q2933:Q17931,summary!A2933,olah!$B2933:B17931,summary!B2933,olah!$N2933:N17931,summary!C2933,olah!$P2933:P17931,summary!D2933,olah!$S2933:S17931,"Late")</f>
        <v>0</v>
      </c>
      <c r="J2933">
        <f>COUNTIFS(olah!$Q$2:Q17931,summary!A2933,olah!$B$2:B17931,summary!B2933,olah!$S$2:S17931,"Late")</f>
        <v>0</v>
      </c>
      <c r="K2933">
        <f t="shared" si="45"/>
        <v>7</v>
      </c>
      <c r="L2933">
        <f>COUNTIFS(olah!$Q2933:Q17931,summary!A2933,olah!$B2933:B17931,summary!B2933,olah!$N2933:N17931,summary!C2933,olah!$P2933:P17931,summary!D2933,olah!$T2933:T17931,"On Time CO")</f>
        <v>1</v>
      </c>
      <c r="M2933">
        <f>COUNTIFS(olah!$Q$2:Q17931,summary!A2933,olah!$B$2:B17931,summary!B2933,olah!$T$2:T17931,"On Time CO")</f>
        <v>24</v>
      </c>
      <c r="N2933">
        <f>COUNTIFS(olah!$Q2933:Q17931,summary!A2933,olah!$B2933:B17931,summary!B2933,olah!$N2933:N17931,summary!C2933,olah!$P2933:P17931,summary!D2933,olah!$T2933:T17931,"Overtime")</f>
        <v>0</v>
      </c>
      <c r="O2933">
        <f>COUNTIFS(olah!$Q$2:Q17931,summary!A2933,olah!$B$2:B17931,summary!B2933,olah!$T$2:T17931,"Overtime")</f>
        <v>0</v>
      </c>
      <c r="P2933">
        <f>COUNTIFS(olah!$Q2933:Q17931,summary!A2933,olah!$B2933:B17931,summary!B2933,olah!$N2933:N17931,summary!C2933,olah!$P2933:P17931,summary!D2933,olah!$T2933:T17931,"Early")</f>
        <v>0</v>
      </c>
      <c r="Q2933">
        <f>COUNTIFS(olah!$Q$2:Q17931,summary!A2933,olah!$B$2:B17931,summary!B2933,olah!$T$2:T17931,"Early")</f>
        <v>0</v>
      </c>
      <c r="R2933">
        <f>COUNTIFS(olah!$Q2933:Q17931,summary!A2933,olah!$B2933:B17931,summary!B2933,olah!$N2933:N17931,summary!C2933,olah!$P2933:P17931,summary!D2933,olah!$T2933:T17931,"NA CO")</f>
        <v>0</v>
      </c>
      <c r="S2933">
        <f>COUNTIFS(olah!$Q$2:Q17931,summary!A2933,olah!$B$2:B17931,summary!B2933,olah!$T$2:T17931,"NA CO")</f>
        <v>0</v>
      </c>
      <c r="T2933" t="str">
        <f>olah!R2933</f>
        <v>Attendance</v>
      </c>
      <c r="U2933" t="str">
        <f>IF(T2933="Permit", olah!T2933, "No Permit")</f>
        <v>No Permit</v>
      </c>
    </row>
    <row r="2934" spans="1:21" hidden="1" x14ac:dyDescent="0.3">
      <c r="A2934" s="23">
        <v>44561</v>
      </c>
      <c r="B2934" t="s">
        <v>718</v>
      </c>
      <c r="C2934" t="s">
        <v>10105</v>
      </c>
      <c r="D2934" t="s">
        <v>11612</v>
      </c>
      <c r="E2934" t="str">
        <f>VLOOKUP(B2934,olah!$B:$P,2,0)</f>
        <v>2021-12-01</v>
      </c>
      <c r="F2934">
        <f>COUNTIFS(parameter!$J$4:$J$34,summary!A2934,parameter!$I$4:$I$34,"&gt;="&amp;summary!$E2934)</f>
        <v>31</v>
      </c>
      <c r="G2934">
        <f>COUNTIFS(olah!$Q2934:Q17932,summary!A2934,olah!$B2934:B17932,summary!B2934,olah!$N2934:N17932,summary!C2934,olah!$P2934:P17932,summary!D2934,olah!$S2934:S17932,"On Time")</f>
        <v>1</v>
      </c>
      <c r="H2934">
        <f>COUNTIFS(olah!$Q$2:Q17932,summary!A2934,olah!$B$2:B17932,summary!B2934,olah!$S$2:S17932,"On Time")</f>
        <v>24</v>
      </c>
      <c r="I2934">
        <f>COUNTIFS(olah!$Q2934:Q17932,summary!A2934,olah!$B2934:B17932,summary!B2934,olah!$N2934:N17932,summary!C2934,olah!$P2934:P17932,summary!D2934,olah!$S2934:S17932,"Late")</f>
        <v>0</v>
      </c>
      <c r="J2934">
        <f>COUNTIFS(olah!$Q$2:Q17932,summary!A2934,olah!$B$2:B17932,summary!B2934,olah!$S$2:S17932,"Late")</f>
        <v>0</v>
      </c>
      <c r="K2934">
        <f t="shared" si="45"/>
        <v>7</v>
      </c>
      <c r="L2934">
        <f>COUNTIFS(olah!$Q2934:Q17932,summary!A2934,olah!$B2934:B17932,summary!B2934,olah!$N2934:N17932,summary!C2934,olah!$P2934:P17932,summary!D2934,olah!$T2934:T17932,"On Time CO")</f>
        <v>1</v>
      </c>
      <c r="M2934">
        <f>COUNTIFS(olah!$Q$2:Q17932,summary!A2934,olah!$B$2:B17932,summary!B2934,olah!$T$2:T17932,"On Time CO")</f>
        <v>24</v>
      </c>
      <c r="N2934">
        <f>COUNTIFS(olah!$Q2934:Q17932,summary!A2934,olah!$B2934:B17932,summary!B2934,olah!$N2934:N17932,summary!C2934,olah!$P2934:P17932,summary!D2934,olah!$T2934:T17932,"Overtime")</f>
        <v>0</v>
      </c>
      <c r="O2934">
        <f>COUNTIFS(olah!$Q$2:Q17932,summary!A2934,olah!$B$2:B17932,summary!B2934,olah!$T$2:T17932,"Overtime")</f>
        <v>0</v>
      </c>
      <c r="P2934">
        <f>COUNTIFS(olah!$Q2934:Q17932,summary!A2934,olah!$B2934:B17932,summary!B2934,olah!$N2934:N17932,summary!C2934,olah!$P2934:P17932,summary!D2934,olah!$T2934:T17932,"Early")</f>
        <v>0</v>
      </c>
      <c r="Q2934">
        <f>COUNTIFS(olah!$Q$2:Q17932,summary!A2934,olah!$B$2:B17932,summary!B2934,olah!$T$2:T17932,"Early")</f>
        <v>0</v>
      </c>
      <c r="R2934">
        <f>COUNTIFS(olah!$Q2934:Q17932,summary!A2934,olah!$B2934:B17932,summary!B2934,olah!$N2934:N17932,summary!C2934,olah!$P2934:P17932,summary!D2934,olah!$T2934:T17932,"NA CO")</f>
        <v>0</v>
      </c>
      <c r="S2934">
        <f>COUNTIFS(olah!$Q$2:Q17932,summary!A2934,olah!$B$2:B17932,summary!B2934,olah!$T$2:T17932,"NA CO")</f>
        <v>0</v>
      </c>
      <c r="T2934" t="str">
        <f>olah!R2934</f>
        <v>Daily Journey</v>
      </c>
      <c r="U2934" t="str">
        <f>IF(T2934="Permit", olah!T2934, "No Permit")</f>
        <v>No Permit</v>
      </c>
    </row>
    <row r="2935" spans="1:21" hidden="1" x14ac:dyDescent="0.3">
      <c r="A2935" s="23">
        <v>44561</v>
      </c>
      <c r="B2935" t="s">
        <v>718</v>
      </c>
      <c r="C2935" t="s">
        <v>10105</v>
      </c>
      <c r="D2935" t="s">
        <v>7927</v>
      </c>
      <c r="E2935" t="str">
        <f>VLOOKUP(B2935,olah!$B:$P,2,0)</f>
        <v>2021-12-01</v>
      </c>
      <c r="F2935">
        <f>COUNTIFS(parameter!$J$4:$J$34,summary!A2935,parameter!$I$4:$I$34,"&gt;="&amp;summary!$E2935)</f>
        <v>31</v>
      </c>
      <c r="G2935">
        <f>COUNTIFS(olah!$Q2935:Q17933,summary!A2935,olah!$B2935:B17933,summary!B2935,olah!$N2935:N17933,summary!C2935,olah!$P2935:P17933,summary!D2935,olah!$S2935:S17933,"On Time")</f>
        <v>1</v>
      </c>
      <c r="H2935">
        <f>COUNTIFS(olah!$Q$2:Q17933,summary!A2935,olah!$B$2:B17933,summary!B2935,olah!$S$2:S17933,"On Time")</f>
        <v>24</v>
      </c>
      <c r="I2935">
        <f>COUNTIFS(olah!$Q2935:Q17933,summary!A2935,olah!$B2935:B17933,summary!B2935,olah!$N2935:N17933,summary!C2935,olah!$P2935:P17933,summary!D2935,olah!$S2935:S17933,"Late")</f>
        <v>0</v>
      </c>
      <c r="J2935">
        <f>COUNTIFS(olah!$Q$2:Q17933,summary!A2935,olah!$B$2:B17933,summary!B2935,olah!$S$2:S17933,"Late")</f>
        <v>0</v>
      </c>
      <c r="K2935">
        <f t="shared" si="45"/>
        <v>7</v>
      </c>
      <c r="L2935">
        <f>COUNTIFS(olah!$Q2935:Q17933,summary!A2935,olah!$B2935:B17933,summary!B2935,olah!$N2935:N17933,summary!C2935,olah!$P2935:P17933,summary!D2935,olah!$T2935:T17933,"On Time CO")</f>
        <v>1</v>
      </c>
      <c r="M2935">
        <f>COUNTIFS(olah!$Q$2:Q17933,summary!A2935,olah!$B$2:B17933,summary!B2935,olah!$T$2:T17933,"On Time CO")</f>
        <v>24</v>
      </c>
      <c r="N2935">
        <f>COUNTIFS(olah!$Q2935:Q17933,summary!A2935,olah!$B2935:B17933,summary!B2935,olah!$N2935:N17933,summary!C2935,olah!$P2935:P17933,summary!D2935,olah!$T2935:T17933,"Overtime")</f>
        <v>0</v>
      </c>
      <c r="O2935">
        <f>COUNTIFS(olah!$Q$2:Q17933,summary!A2935,olah!$B$2:B17933,summary!B2935,olah!$T$2:T17933,"Overtime")</f>
        <v>0</v>
      </c>
      <c r="P2935">
        <f>COUNTIFS(olah!$Q2935:Q17933,summary!A2935,olah!$B2935:B17933,summary!B2935,olah!$N2935:N17933,summary!C2935,olah!$P2935:P17933,summary!D2935,olah!$T2935:T17933,"Early")</f>
        <v>0</v>
      </c>
      <c r="Q2935">
        <f>COUNTIFS(olah!$Q$2:Q17933,summary!A2935,olah!$B$2:B17933,summary!B2935,olah!$T$2:T17933,"Early")</f>
        <v>0</v>
      </c>
      <c r="R2935">
        <f>COUNTIFS(olah!$Q2935:Q17933,summary!A2935,olah!$B2935:B17933,summary!B2935,olah!$N2935:N17933,summary!C2935,olah!$P2935:P17933,summary!D2935,olah!$T2935:T17933,"NA CO")</f>
        <v>0</v>
      </c>
      <c r="S2935">
        <f>COUNTIFS(olah!$Q$2:Q17933,summary!A2935,olah!$B$2:B17933,summary!B2935,olah!$T$2:T17933,"NA CO")</f>
        <v>0</v>
      </c>
      <c r="T2935" t="str">
        <f>olah!R2935</f>
        <v>Daily Journey</v>
      </c>
      <c r="U2935" t="str">
        <f>IF(T2935="Permit", olah!T2935, "No Permit")</f>
        <v>No Permit</v>
      </c>
    </row>
    <row r="2936" spans="1:21" hidden="1" x14ac:dyDescent="0.3">
      <c r="A2936" s="23">
        <v>44561</v>
      </c>
      <c r="B2936" t="s">
        <v>718</v>
      </c>
      <c r="C2936" t="s">
        <v>10115</v>
      </c>
      <c r="D2936" t="s">
        <v>11610</v>
      </c>
      <c r="E2936" t="str">
        <f>VLOOKUP(B2936,olah!$B:$P,2,0)</f>
        <v>2021-12-01</v>
      </c>
      <c r="F2936">
        <f>COUNTIFS(parameter!$J$4:$J$34,summary!A2936,parameter!$I$4:$I$34,"&gt;="&amp;summary!$E2936)</f>
        <v>31</v>
      </c>
      <c r="G2936">
        <f>COUNTIFS(olah!$Q2936:Q17934,summary!A2936,olah!$B2936:B17934,summary!B2936,olah!$N2936:N17934,summary!C2936,olah!$P2936:P17934,summary!D2936,olah!$S2936:S17934,"On Time")</f>
        <v>1</v>
      </c>
      <c r="H2936">
        <f>COUNTIFS(olah!$Q$2:Q17934,summary!A2936,olah!$B$2:B17934,summary!B2936,olah!$S$2:S17934,"On Time")</f>
        <v>24</v>
      </c>
      <c r="I2936">
        <f>COUNTIFS(olah!$Q2936:Q17934,summary!A2936,olah!$B2936:B17934,summary!B2936,olah!$N2936:N17934,summary!C2936,olah!$P2936:P17934,summary!D2936,olah!$S2936:S17934,"Late")</f>
        <v>0</v>
      </c>
      <c r="J2936">
        <f>COUNTIFS(olah!$Q$2:Q17934,summary!A2936,olah!$B$2:B17934,summary!B2936,olah!$S$2:S17934,"Late")</f>
        <v>0</v>
      </c>
      <c r="K2936">
        <f t="shared" si="45"/>
        <v>7</v>
      </c>
      <c r="L2936">
        <f>COUNTIFS(olah!$Q2936:Q17934,summary!A2936,olah!$B2936:B17934,summary!B2936,olah!$N2936:N17934,summary!C2936,olah!$P2936:P17934,summary!D2936,olah!$T2936:T17934,"On Time CO")</f>
        <v>1</v>
      </c>
      <c r="M2936">
        <f>COUNTIFS(olah!$Q$2:Q17934,summary!A2936,olah!$B$2:B17934,summary!B2936,olah!$T$2:T17934,"On Time CO")</f>
        <v>24</v>
      </c>
      <c r="N2936">
        <f>COUNTIFS(olah!$Q2936:Q17934,summary!A2936,olah!$B2936:B17934,summary!B2936,olah!$N2936:N17934,summary!C2936,olah!$P2936:P17934,summary!D2936,olah!$T2936:T17934,"Overtime")</f>
        <v>0</v>
      </c>
      <c r="O2936">
        <f>COUNTIFS(olah!$Q$2:Q17934,summary!A2936,olah!$B$2:B17934,summary!B2936,olah!$T$2:T17934,"Overtime")</f>
        <v>0</v>
      </c>
      <c r="P2936">
        <f>COUNTIFS(olah!$Q2936:Q17934,summary!A2936,olah!$B2936:B17934,summary!B2936,olah!$N2936:N17934,summary!C2936,olah!$P2936:P17934,summary!D2936,olah!$T2936:T17934,"Early")</f>
        <v>0</v>
      </c>
      <c r="Q2936">
        <f>COUNTIFS(olah!$Q$2:Q17934,summary!A2936,olah!$B$2:B17934,summary!B2936,olah!$T$2:T17934,"Early")</f>
        <v>0</v>
      </c>
      <c r="R2936">
        <f>COUNTIFS(olah!$Q2936:Q17934,summary!A2936,olah!$B2936:B17934,summary!B2936,olah!$N2936:N17934,summary!C2936,olah!$P2936:P17934,summary!D2936,olah!$T2936:T17934,"NA CO")</f>
        <v>0</v>
      </c>
      <c r="S2936">
        <f>COUNTIFS(olah!$Q$2:Q17934,summary!A2936,olah!$B$2:B17934,summary!B2936,olah!$T$2:T17934,"NA CO")</f>
        <v>0</v>
      </c>
      <c r="T2936" t="str">
        <f>olah!R2936</f>
        <v>Daily Journey</v>
      </c>
      <c r="U2936" t="str">
        <f>IF(T2936="Permit", olah!T2936, "No Permit")</f>
        <v>No Permit</v>
      </c>
    </row>
    <row r="2937" spans="1:21" hidden="1" x14ac:dyDescent="0.3">
      <c r="A2937" s="23">
        <v>44561</v>
      </c>
      <c r="B2937" t="s">
        <v>718</v>
      </c>
      <c r="C2937" t="s">
        <v>719</v>
      </c>
      <c r="D2937" t="s">
        <v>9025</v>
      </c>
      <c r="E2937" t="str">
        <f>VLOOKUP(B2937,olah!$B:$P,2,0)</f>
        <v>2021-12-01</v>
      </c>
      <c r="F2937">
        <f>COUNTIFS(parameter!$J$4:$J$34,summary!A2937,parameter!$I$4:$I$34,"&gt;="&amp;summary!$E2937)</f>
        <v>31</v>
      </c>
      <c r="G2937">
        <f>COUNTIFS(olah!$Q2937:Q17935,summary!A2937,olah!$B2937:B17935,summary!B2937,olah!$N2937:N17935,summary!C2937,olah!$P2937:P17935,summary!D2937,olah!$S2937:S17935,"On Time")</f>
        <v>1</v>
      </c>
      <c r="H2937">
        <f>COUNTIFS(olah!$Q$2:Q17935,summary!A2937,olah!$B$2:B17935,summary!B2937,olah!$S$2:S17935,"On Time")</f>
        <v>24</v>
      </c>
      <c r="I2937">
        <f>COUNTIFS(olah!$Q2937:Q17935,summary!A2937,olah!$B2937:B17935,summary!B2937,olah!$N2937:N17935,summary!C2937,olah!$P2937:P17935,summary!D2937,olah!$S2937:S17935,"Late")</f>
        <v>0</v>
      </c>
      <c r="J2937">
        <f>COUNTIFS(olah!$Q$2:Q17935,summary!A2937,olah!$B$2:B17935,summary!B2937,olah!$S$2:S17935,"Late")</f>
        <v>0</v>
      </c>
      <c r="K2937">
        <f t="shared" si="45"/>
        <v>7</v>
      </c>
      <c r="L2937">
        <f>COUNTIFS(olah!$Q2937:Q17935,summary!A2937,olah!$B2937:B17935,summary!B2937,olah!$N2937:N17935,summary!C2937,olah!$P2937:P17935,summary!D2937,olah!$T2937:T17935,"On Time CO")</f>
        <v>1</v>
      </c>
      <c r="M2937">
        <f>COUNTIFS(olah!$Q$2:Q17935,summary!A2937,olah!$B$2:B17935,summary!B2937,olah!$T$2:T17935,"On Time CO")</f>
        <v>24</v>
      </c>
      <c r="N2937">
        <f>COUNTIFS(olah!$Q2937:Q17935,summary!A2937,olah!$B2937:B17935,summary!B2937,olah!$N2937:N17935,summary!C2937,olah!$P2937:P17935,summary!D2937,olah!$T2937:T17935,"Overtime")</f>
        <v>0</v>
      </c>
      <c r="O2937">
        <f>COUNTIFS(olah!$Q$2:Q17935,summary!A2937,olah!$B$2:B17935,summary!B2937,olah!$T$2:T17935,"Overtime")</f>
        <v>0</v>
      </c>
      <c r="P2937">
        <f>COUNTIFS(olah!$Q2937:Q17935,summary!A2937,olah!$B2937:B17935,summary!B2937,olah!$N2937:N17935,summary!C2937,olah!$P2937:P17935,summary!D2937,olah!$T2937:T17935,"Early")</f>
        <v>0</v>
      </c>
      <c r="Q2937">
        <f>COUNTIFS(olah!$Q$2:Q17935,summary!A2937,olah!$B$2:B17935,summary!B2937,olah!$T$2:T17935,"Early")</f>
        <v>0</v>
      </c>
      <c r="R2937">
        <f>COUNTIFS(olah!$Q2937:Q17935,summary!A2937,olah!$B2937:B17935,summary!B2937,olah!$N2937:N17935,summary!C2937,olah!$P2937:P17935,summary!D2937,olah!$T2937:T17935,"NA CO")</f>
        <v>0</v>
      </c>
      <c r="S2937">
        <f>COUNTIFS(olah!$Q$2:Q17935,summary!A2937,olah!$B$2:B17935,summary!B2937,olah!$T$2:T17935,"NA CO")</f>
        <v>0</v>
      </c>
      <c r="T2937" t="str">
        <f>olah!R2937</f>
        <v>Daily Journey</v>
      </c>
      <c r="U2937" t="str">
        <f>IF(T2937="Permit", olah!T2937, "No Permit")</f>
        <v>No Permit</v>
      </c>
    </row>
    <row r="2938" spans="1:21" hidden="1" x14ac:dyDescent="0.3">
      <c r="A2938" s="23">
        <v>44561</v>
      </c>
      <c r="B2938" t="s">
        <v>718</v>
      </c>
      <c r="C2938" t="s">
        <v>28</v>
      </c>
      <c r="D2938" t="s">
        <v>10214</v>
      </c>
      <c r="E2938" t="str">
        <f>VLOOKUP(B2938,olah!$B:$P,2,0)</f>
        <v>2021-12-01</v>
      </c>
      <c r="F2938">
        <f>COUNTIFS(parameter!$J$4:$J$34,summary!A2938,parameter!$I$4:$I$34,"&gt;="&amp;summary!$E2938)</f>
        <v>31</v>
      </c>
      <c r="G2938">
        <f>COUNTIFS(olah!$Q2938:Q17936,summary!A2938,olah!$B2938:B17936,summary!B2938,olah!$N2938:N17936,summary!C2938,olah!$P2938:P17936,summary!D2938,olah!$S2938:S17936,"On Time")</f>
        <v>1</v>
      </c>
      <c r="H2938">
        <f>COUNTIFS(olah!$Q$2:Q17936,summary!A2938,olah!$B$2:B17936,summary!B2938,olah!$S$2:S17936,"On Time")</f>
        <v>24</v>
      </c>
      <c r="I2938">
        <f>COUNTIFS(olah!$Q2938:Q17936,summary!A2938,olah!$B2938:B17936,summary!B2938,olah!$N2938:N17936,summary!C2938,olah!$P2938:P17936,summary!D2938,olah!$S2938:S17936,"Late")</f>
        <v>0</v>
      </c>
      <c r="J2938">
        <f>COUNTIFS(olah!$Q$2:Q17936,summary!A2938,olah!$B$2:B17936,summary!B2938,olah!$S$2:S17936,"Late")</f>
        <v>0</v>
      </c>
      <c r="K2938">
        <f t="shared" si="45"/>
        <v>7</v>
      </c>
      <c r="L2938">
        <f>COUNTIFS(olah!$Q2938:Q17936,summary!A2938,olah!$B2938:B17936,summary!B2938,olah!$N2938:N17936,summary!C2938,olah!$P2938:P17936,summary!D2938,olah!$T2938:T17936,"On Time CO")</f>
        <v>1</v>
      </c>
      <c r="M2938">
        <f>COUNTIFS(olah!$Q$2:Q17936,summary!A2938,olah!$B$2:B17936,summary!B2938,olah!$T$2:T17936,"On Time CO")</f>
        <v>24</v>
      </c>
      <c r="N2938">
        <f>COUNTIFS(olah!$Q2938:Q17936,summary!A2938,olah!$B2938:B17936,summary!B2938,olah!$N2938:N17936,summary!C2938,olah!$P2938:P17936,summary!D2938,olah!$T2938:T17936,"Overtime")</f>
        <v>0</v>
      </c>
      <c r="O2938">
        <f>COUNTIFS(olah!$Q$2:Q17936,summary!A2938,olah!$B$2:B17936,summary!B2938,olah!$T$2:T17936,"Overtime")</f>
        <v>0</v>
      </c>
      <c r="P2938">
        <f>COUNTIFS(olah!$Q2938:Q17936,summary!A2938,olah!$B2938:B17936,summary!B2938,olah!$N2938:N17936,summary!C2938,olah!$P2938:P17936,summary!D2938,olah!$T2938:T17936,"Early")</f>
        <v>0</v>
      </c>
      <c r="Q2938">
        <f>COUNTIFS(olah!$Q$2:Q17936,summary!A2938,olah!$B$2:B17936,summary!B2938,olah!$T$2:T17936,"Early")</f>
        <v>0</v>
      </c>
      <c r="R2938">
        <f>COUNTIFS(olah!$Q2938:Q17936,summary!A2938,olah!$B2938:B17936,summary!B2938,olah!$N2938:N17936,summary!C2938,olah!$P2938:P17936,summary!D2938,olah!$T2938:T17936,"NA CO")</f>
        <v>0</v>
      </c>
      <c r="S2938">
        <f>COUNTIFS(olah!$Q$2:Q17936,summary!A2938,olah!$B$2:B17936,summary!B2938,olah!$T$2:T17936,"NA CO")</f>
        <v>0</v>
      </c>
      <c r="T2938" t="str">
        <f>olah!R2938</f>
        <v>Attendance</v>
      </c>
      <c r="U2938" t="str">
        <f>IF(T2938="Permit", olah!T2938, "No Permit")</f>
        <v>No Permit</v>
      </c>
    </row>
    <row r="2939" spans="1:21" hidden="1" x14ac:dyDescent="0.3">
      <c r="A2939" s="23">
        <v>44561</v>
      </c>
      <c r="B2939" t="s">
        <v>718</v>
      </c>
      <c r="C2939" t="s">
        <v>28</v>
      </c>
      <c r="D2939" t="s">
        <v>7814</v>
      </c>
      <c r="E2939" t="str">
        <f>VLOOKUP(B2939,olah!$B:$P,2,0)</f>
        <v>2021-12-01</v>
      </c>
      <c r="F2939">
        <f>COUNTIFS(parameter!$J$4:$J$34,summary!A2939,parameter!$I$4:$I$34,"&gt;="&amp;summary!$E2939)</f>
        <v>31</v>
      </c>
      <c r="G2939">
        <f>COUNTIFS(olah!$Q2939:Q17937,summary!A2939,olah!$B2939:B17937,summary!B2939,olah!$N2939:N17937,summary!C2939,olah!$P2939:P17937,summary!D2939,olah!$S2939:S17937,"On Time")</f>
        <v>1</v>
      </c>
      <c r="H2939">
        <f>COUNTIFS(olah!$Q$2:Q17937,summary!A2939,olah!$B$2:B17937,summary!B2939,olah!$S$2:S17937,"On Time")</f>
        <v>24</v>
      </c>
      <c r="I2939">
        <f>COUNTIFS(olah!$Q2939:Q17937,summary!A2939,olah!$B2939:B17937,summary!B2939,olah!$N2939:N17937,summary!C2939,olah!$P2939:P17937,summary!D2939,olah!$S2939:S17937,"Late")</f>
        <v>0</v>
      </c>
      <c r="J2939">
        <f>COUNTIFS(olah!$Q$2:Q17937,summary!A2939,olah!$B$2:B17937,summary!B2939,olah!$S$2:S17937,"Late")</f>
        <v>0</v>
      </c>
      <c r="K2939">
        <f t="shared" si="45"/>
        <v>7</v>
      </c>
      <c r="L2939">
        <f>COUNTIFS(olah!$Q2939:Q17937,summary!A2939,olah!$B2939:B17937,summary!B2939,olah!$N2939:N17937,summary!C2939,olah!$P2939:P17937,summary!D2939,olah!$T2939:T17937,"On Time CO")</f>
        <v>1</v>
      </c>
      <c r="M2939">
        <f>COUNTIFS(olah!$Q$2:Q17937,summary!A2939,olah!$B$2:B17937,summary!B2939,olah!$T$2:T17937,"On Time CO")</f>
        <v>24</v>
      </c>
      <c r="N2939">
        <f>COUNTIFS(olah!$Q2939:Q17937,summary!A2939,olah!$B2939:B17937,summary!B2939,olah!$N2939:N17937,summary!C2939,olah!$P2939:P17937,summary!D2939,olah!$T2939:T17937,"Overtime")</f>
        <v>0</v>
      </c>
      <c r="O2939">
        <f>COUNTIFS(olah!$Q$2:Q17937,summary!A2939,olah!$B$2:B17937,summary!B2939,olah!$T$2:T17937,"Overtime")</f>
        <v>0</v>
      </c>
      <c r="P2939">
        <f>COUNTIFS(olah!$Q2939:Q17937,summary!A2939,olah!$B2939:B17937,summary!B2939,olah!$N2939:N17937,summary!C2939,olah!$P2939:P17937,summary!D2939,olah!$T2939:T17937,"Early")</f>
        <v>0</v>
      </c>
      <c r="Q2939">
        <f>COUNTIFS(olah!$Q$2:Q17937,summary!A2939,olah!$B$2:B17937,summary!B2939,olah!$T$2:T17937,"Early")</f>
        <v>0</v>
      </c>
      <c r="R2939">
        <f>COUNTIFS(olah!$Q2939:Q17937,summary!A2939,olah!$B2939:B17937,summary!B2939,olah!$N2939:N17937,summary!C2939,olah!$P2939:P17937,summary!D2939,olah!$T2939:T17937,"NA CO")</f>
        <v>0</v>
      </c>
      <c r="S2939">
        <f>COUNTIFS(olah!$Q$2:Q17937,summary!A2939,olah!$B$2:B17937,summary!B2939,olah!$T$2:T17937,"NA CO")</f>
        <v>0</v>
      </c>
      <c r="T2939" t="str">
        <f>olah!R2939</f>
        <v>Attendance</v>
      </c>
      <c r="U2939" t="str">
        <f>IF(T2939="Permit", olah!T2939, "No Permit")</f>
        <v>No Permit</v>
      </c>
    </row>
    <row r="2940" spans="1:21" hidden="1" x14ac:dyDescent="0.3">
      <c r="A2940" s="23">
        <v>44561</v>
      </c>
      <c r="B2940" t="s">
        <v>722</v>
      </c>
      <c r="C2940" t="s">
        <v>31</v>
      </c>
      <c r="D2940" t="s">
        <v>1390</v>
      </c>
      <c r="E2940" t="str">
        <f>VLOOKUP(B2940,olah!$B:$P,2,0)</f>
        <v>2021-12-01</v>
      </c>
      <c r="F2940">
        <f>COUNTIFS(parameter!$J$4:$J$34,summary!A2940,parameter!$I$4:$I$34,"&gt;="&amp;summary!$E2940)</f>
        <v>31</v>
      </c>
      <c r="G2940">
        <f>COUNTIFS(olah!$Q2940:Q17938,summary!A2940,olah!$B2940:B17938,summary!B2940,olah!$N2940:N17938,summary!C2940,olah!$P2940:P17938,summary!D2940,olah!$S2940:S17938,"On Time")</f>
        <v>1</v>
      </c>
      <c r="H2940">
        <f>COUNTIFS(olah!$Q$2:Q17938,summary!A2940,olah!$B$2:B17938,summary!B2940,olah!$S$2:S17938,"On Time")</f>
        <v>22</v>
      </c>
      <c r="I2940">
        <f>COUNTIFS(olah!$Q2940:Q17938,summary!A2940,olah!$B2940:B17938,summary!B2940,olah!$N2940:N17938,summary!C2940,olah!$P2940:P17938,summary!D2940,olah!$S2940:S17938,"Late")</f>
        <v>0</v>
      </c>
      <c r="J2940">
        <f>COUNTIFS(olah!$Q$2:Q17938,summary!A2940,olah!$B$2:B17938,summary!B2940,olah!$S$2:S17938,"Late")</f>
        <v>0</v>
      </c>
      <c r="K2940">
        <f t="shared" si="45"/>
        <v>9</v>
      </c>
      <c r="L2940">
        <f>COUNTIFS(olah!$Q2940:Q17938,summary!A2940,olah!$B2940:B17938,summary!B2940,olah!$N2940:N17938,summary!C2940,olah!$P2940:P17938,summary!D2940,olah!$T2940:T17938,"On Time CO")</f>
        <v>1</v>
      </c>
      <c r="M2940">
        <f>COUNTIFS(olah!$Q$2:Q17938,summary!A2940,olah!$B$2:B17938,summary!B2940,olah!$T$2:T17938,"On Time CO")</f>
        <v>21</v>
      </c>
      <c r="N2940">
        <f>COUNTIFS(olah!$Q2940:Q17938,summary!A2940,olah!$B2940:B17938,summary!B2940,olah!$N2940:N17938,summary!C2940,olah!$P2940:P17938,summary!D2940,olah!$T2940:T17938,"Overtime")</f>
        <v>0</v>
      </c>
      <c r="O2940">
        <f>COUNTIFS(olah!$Q$2:Q17938,summary!A2940,olah!$B$2:B17938,summary!B2940,olah!$T$2:T17938,"Overtime")</f>
        <v>0</v>
      </c>
      <c r="P2940">
        <f>COUNTIFS(olah!$Q2940:Q17938,summary!A2940,olah!$B2940:B17938,summary!B2940,olah!$N2940:N17938,summary!C2940,olah!$P2940:P17938,summary!D2940,olah!$T2940:T17938,"Early")</f>
        <v>0</v>
      </c>
      <c r="Q2940">
        <f>COUNTIFS(olah!$Q$2:Q17938,summary!A2940,olah!$B$2:B17938,summary!B2940,olah!$T$2:T17938,"Early")</f>
        <v>1</v>
      </c>
      <c r="R2940">
        <f>COUNTIFS(olah!$Q2940:Q17938,summary!A2940,olah!$B2940:B17938,summary!B2940,olah!$N2940:N17938,summary!C2940,olah!$P2940:P17938,summary!D2940,olah!$T2940:T17938,"NA CO")</f>
        <v>0</v>
      </c>
      <c r="S2940">
        <f>COUNTIFS(olah!$Q$2:Q17938,summary!A2940,olah!$B$2:B17938,summary!B2940,olah!$T$2:T17938,"NA CO")</f>
        <v>0</v>
      </c>
      <c r="T2940" t="str">
        <f>olah!R2940</f>
        <v>Attendance</v>
      </c>
      <c r="U2940" t="str">
        <f>IF(T2940="Permit", olah!T2940, "No Permit")</f>
        <v>No Permit</v>
      </c>
    </row>
    <row r="2941" spans="1:21" hidden="1" x14ac:dyDescent="0.3">
      <c r="A2941" s="23">
        <v>44561</v>
      </c>
      <c r="B2941" t="s">
        <v>722</v>
      </c>
      <c r="C2941" t="s">
        <v>31</v>
      </c>
      <c r="D2941" t="s">
        <v>5935</v>
      </c>
      <c r="E2941" t="str">
        <f>VLOOKUP(B2941,olah!$B:$P,2,0)</f>
        <v>2021-12-01</v>
      </c>
      <c r="F2941">
        <f>COUNTIFS(parameter!$J$4:$J$34,summary!A2941,parameter!$I$4:$I$34,"&gt;="&amp;summary!$E2941)</f>
        <v>31</v>
      </c>
      <c r="G2941">
        <f>COUNTIFS(olah!$Q2941:Q17939,summary!A2941,olah!$B2941:B17939,summary!B2941,olah!$N2941:N17939,summary!C2941,olah!$P2941:P17939,summary!D2941,olah!$S2941:S17939,"On Time")</f>
        <v>1</v>
      </c>
      <c r="H2941">
        <f>COUNTIFS(olah!$Q$2:Q17939,summary!A2941,olah!$B$2:B17939,summary!B2941,olah!$S$2:S17939,"On Time")</f>
        <v>22</v>
      </c>
      <c r="I2941">
        <f>COUNTIFS(olah!$Q2941:Q17939,summary!A2941,olah!$B2941:B17939,summary!B2941,olah!$N2941:N17939,summary!C2941,olah!$P2941:P17939,summary!D2941,olah!$S2941:S17939,"Late")</f>
        <v>0</v>
      </c>
      <c r="J2941">
        <f>COUNTIFS(olah!$Q$2:Q17939,summary!A2941,olah!$B$2:B17939,summary!B2941,olah!$S$2:S17939,"Late")</f>
        <v>0</v>
      </c>
      <c r="K2941">
        <f t="shared" si="45"/>
        <v>9</v>
      </c>
      <c r="L2941">
        <f>COUNTIFS(olah!$Q2941:Q17939,summary!A2941,olah!$B2941:B17939,summary!B2941,olah!$N2941:N17939,summary!C2941,olah!$P2941:P17939,summary!D2941,olah!$T2941:T17939,"On Time CO")</f>
        <v>1</v>
      </c>
      <c r="M2941">
        <f>COUNTIFS(olah!$Q$2:Q17939,summary!A2941,olah!$B$2:B17939,summary!B2941,olah!$T$2:T17939,"On Time CO")</f>
        <v>21</v>
      </c>
      <c r="N2941">
        <f>COUNTIFS(olah!$Q2941:Q17939,summary!A2941,olah!$B2941:B17939,summary!B2941,olah!$N2941:N17939,summary!C2941,olah!$P2941:P17939,summary!D2941,olah!$T2941:T17939,"Overtime")</f>
        <v>0</v>
      </c>
      <c r="O2941">
        <f>COUNTIFS(olah!$Q$2:Q17939,summary!A2941,olah!$B$2:B17939,summary!B2941,olah!$T$2:T17939,"Overtime")</f>
        <v>0</v>
      </c>
      <c r="P2941">
        <f>COUNTIFS(olah!$Q2941:Q17939,summary!A2941,olah!$B2941:B17939,summary!B2941,olah!$N2941:N17939,summary!C2941,olah!$P2941:P17939,summary!D2941,olah!$T2941:T17939,"Early")</f>
        <v>0</v>
      </c>
      <c r="Q2941">
        <f>COUNTIFS(olah!$Q$2:Q17939,summary!A2941,olah!$B$2:B17939,summary!B2941,olah!$T$2:T17939,"Early")</f>
        <v>1</v>
      </c>
      <c r="R2941">
        <f>COUNTIFS(olah!$Q2941:Q17939,summary!A2941,olah!$B2941:B17939,summary!B2941,olah!$N2941:N17939,summary!C2941,olah!$P2941:P17939,summary!D2941,olah!$T2941:T17939,"NA CO")</f>
        <v>0</v>
      </c>
      <c r="S2941">
        <f>COUNTIFS(olah!$Q$2:Q17939,summary!A2941,olah!$B$2:B17939,summary!B2941,olah!$T$2:T17939,"NA CO")</f>
        <v>0</v>
      </c>
      <c r="T2941" t="str">
        <f>olah!R2941</f>
        <v>Attendance</v>
      </c>
      <c r="U2941" t="str">
        <f>IF(T2941="Permit", olah!T2941, "No Permit")</f>
        <v>No Permit</v>
      </c>
    </row>
    <row r="2942" spans="1:21" hidden="1" x14ac:dyDescent="0.3">
      <c r="A2942" s="23">
        <v>44561</v>
      </c>
      <c r="B2942" t="s">
        <v>722</v>
      </c>
      <c r="C2942" t="s">
        <v>31</v>
      </c>
      <c r="D2942" t="s">
        <v>11600</v>
      </c>
      <c r="E2942" t="str">
        <f>VLOOKUP(B2942,olah!$B:$P,2,0)</f>
        <v>2021-12-01</v>
      </c>
      <c r="F2942">
        <f>COUNTIFS(parameter!$J$4:$J$34,summary!A2942,parameter!$I$4:$I$34,"&gt;="&amp;summary!$E2942)</f>
        <v>31</v>
      </c>
      <c r="G2942">
        <f>COUNTIFS(olah!$Q2942:Q17940,summary!A2942,olah!$B2942:B17940,summary!B2942,olah!$N2942:N17940,summary!C2942,olah!$P2942:P17940,summary!D2942,olah!$S2942:S17940,"On Time")</f>
        <v>1</v>
      </c>
      <c r="H2942">
        <f>COUNTIFS(olah!$Q$2:Q17940,summary!A2942,olah!$B$2:B17940,summary!B2942,olah!$S$2:S17940,"On Time")</f>
        <v>22</v>
      </c>
      <c r="I2942">
        <f>COUNTIFS(olah!$Q2942:Q17940,summary!A2942,olah!$B2942:B17940,summary!B2942,olah!$N2942:N17940,summary!C2942,olah!$P2942:P17940,summary!D2942,olah!$S2942:S17940,"Late")</f>
        <v>0</v>
      </c>
      <c r="J2942">
        <f>COUNTIFS(olah!$Q$2:Q17940,summary!A2942,olah!$B$2:B17940,summary!B2942,olah!$S$2:S17940,"Late")</f>
        <v>0</v>
      </c>
      <c r="K2942">
        <f t="shared" si="45"/>
        <v>9</v>
      </c>
      <c r="L2942">
        <f>COUNTIFS(olah!$Q2942:Q17940,summary!A2942,olah!$B2942:B17940,summary!B2942,olah!$N2942:N17940,summary!C2942,olah!$P2942:P17940,summary!D2942,olah!$T2942:T17940,"On Time CO")</f>
        <v>1</v>
      </c>
      <c r="M2942">
        <f>COUNTIFS(olah!$Q$2:Q17940,summary!A2942,olah!$B$2:B17940,summary!B2942,olah!$T$2:T17940,"On Time CO")</f>
        <v>21</v>
      </c>
      <c r="N2942">
        <f>COUNTIFS(olah!$Q2942:Q17940,summary!A2942,olah!$B2942:B17940,summary!B2942,olah!$N2942:N17940,summary!C2942,olah!$P2942:P17940,summary!D2942,olah!$T2942:T17940,"Overtime")</f>
        <v>0</v>
      </c>
      <c r="O2942">
        <f>COUNTIFS(olah!$Q$2:Q17940,summary!A2942,olah!$B$2:B17940,summary!B2942,olah!$T$2:T17940,"Overtime")</f>
        <v>0</v>
      </c>
      <c r="P2942">
        <f>COUNTIFS(olah!$Q2942:Q17940,summary!A2942,olah!$B2942:B17940,summary!B2942,olah!$N2942:N17940,summary!C2942,olah!$P2942:P17940,summary!D2942,olah!$T2942:T17940,"Early")</f>
        <v>0</v>
      </c>
      <c r="Q2942">
        <f>COUNTIFS(olah!$Q$2:Q17940,summary!A2942,olah!$B$2:B17940,summary!B2942,olah!$T$2:T17940,"Early")</f>
        <v>1</v>
      </c>
      <c r="R2942">
        <f>COUNTIFS(olah!$Q2942:Q17940,summary!A2942,olah!$B2942:B17940,summary!B2942,olah!$N2942:N17940,summary!C2942,olah!$P2942:P17940,summary!D2942,olah!$T2942:T17940,"NA CO")</f>
        <v>0</v>
      </c>
      <c r="S2942">
        <f>COUNTIFS(olah!$Q$2:Q17940,summary!A2942,olah!$B$2:B17940,summary!B2942,olah!$T$2:T17940,"NA CO")</f>
        <v>0</v>
      </c>
      <c r="T2942" t="str">
        <f>olah!R2942</f>
        <v>Attendance</v>
      </c>
      <c r="U2942" t="str">
        <f>IF(T2942="Permit", olah!T2942, "No Permit")</f>
        <v>No Permit</v>
      </c>
    </row>
    <row r="2943" spans="1:21" hidden="1" x14ac:dyDescent="0.3">
      <c r="A2943" s="23">
        <v>44561</v>
      </c>
      <c r="B2943" t="s">
        <v>722</v>
      </c>
      <c r="C2943" t="s">
        <v>31</v>
      </c>
      <c r="D2943" t="s">
        <v>11601</v>
      </c>
      <c r="E2943" t="str">
        <f>VLOOKUP(B2943,olah!$B:$P,2,0)</f>
        <v>2021-12-01</v>
      </c>
      <c r="F2943">
        <f>COUNTIFS(parameter!$J$4:$J$34,summary!A2943,parameter!$I$4:$I$34,"&gt;="&amp;summary!$E2943)</f>
        <v>31</v>
      </c>
      <c r="G2943">
        <f>COUNTIFS(olah!$Q2943:Q17941,summary!A2943,olah!$B2943:B17941,summary!B2943,olah!$N2943:N17941,summary!C2943,olah!$P2943:P17941,summary!D2943,olah!$S2943:S17941,"On Time")</f>
        <v>1</v>
      </c>
      <c r="H2943">
        <f>COUNTIFS(olah!$Q$2:Q17941,summary!A2943,olah!$B$2:B17941,summary!B2943,olah!$S$2:S17941,"On Time")</f>
        <v>22</v>
      </c>
      <c r="I2943">
        <f>COUNTIFS(olah!$Q2943:Q17941,summary!A2943,olah!$B2943:B17941,summary!B2943,olah!$N2943:N17941,summary!C2943,olah!$P2943:P17941,summary!D2943,olah!$S2943:S17941,"Late")</f>
        <v>0</v>
      </c>
      <c r="J2943">
        <f>COUNTIFS(olah!$Q$2:Q17941,summary!A2943,olah!$B$2:B17941,summary!B2943,olah!$S$2:S17941,"Late")</f>
        <v>0</v>
      </c>
      <c r="K2943">
        <f t="shared" si="45"/>
        <v>9</v>
      </c>
      <c r="L2943">
        <f>COUNTIFS(olah!$Q2943:Q17941,summary!A2943,olah!$B2943:B17941,summary!B2943,olah!$N2943:N17941,summary!C2943,olah!$P2943:P17941,summary!D2943,olah!$T2943:T17941,"On Time CO")</f>
        <v>1</v>
      </c>
      <c r="M2943">
        <f>COUNTIFS(olah!$Q$2:Q17941,summary!A2943,olah!$B$2:B17941,summary!B2943,olah!$T$2:T17941,"On Time CO")</f>
        <v>21</v>
      </c>
      <c r="N2943">
        <f>COUNTIFS(olah!$Q2943:Q17941,summary!A2943,olah!$B2943:B17941,summary!B2943,olah!$N2943:N17941,summary!C2943,olah!$P2943:P17941,summary!D2943,olah!$T2943:T17941,"Overtime")</f>
        <v>0</v>
      </c>
      <c r="O2943">
        <f>COUNTIFS(olah!$Q$2:Q17941,summary!A2943,olah!$B$2:B17941,summary!B2943,olah!$T$2:T17941,"Overtime")</f>
        <v>0</v>
      </c>
      <c r="P2943">
        <f>COUNTIFS(olah!$Q2943:Q17941,summary!A2943,olah!$B2943:B17941,summary!B2943,olah!$N2943:N17941,summary!C2943,olah!$P2943:P17941,summary!D2943,olah!$T2943:T17941,"Early")</f>
        <v>0</v>
      </c>
      <c r="Q2943">
        <f>COUNTIFS(olah!$Q$2:Q17941,summary!A2943,olah!$B$2:B17941,summary!B2943,olah!$T$2:T17941,"Early")</f>
        <v>1</v>
      </c>
      <c r="R2943">
        <f>COUNTIFS(olah!$Q2943:Q17941,summary!A2943,olah!$B2943:B17941,summary!B2943,olah!$N2943:N17941,summary!C2943,olah!$P2943:P17941,summary!D2943,olah!$T2943:T17941,"NA CO")</f>
        <v>0</v>
      </c>
      <c r="S2943">
        <f>COUNTIFS(olah!$Q$2:Q17941,summary!A2943,olah!$B$2:B17941,summary!B2943,olah!$T$2:T17941,"NA CO")</f>
        <v>0</v>
      </c>
      <c r="T2943" t="str">
        <f>olah!R2943</f>
        <v>Attendance</v>
      </c>
      <c r="U2943" t="str">
        <f>IF(T2943="Permit", olah!T2943, "No Permit")</f>
        <v>No Permit</v>
      </c>
    </row>
    <row r="2944" spans="1:21" hidden="1" x14ac:dyDescent="0.3">
      <c r="A2944" s="23">
        <v>44561</v>
      </c>
      <c r="B2944" t="s">
        <v>722</v>
      </c>
      <c r="C2944" t="s">
        <v>31</v>
      </c>
      <c r="D2944" t="s">
        <v>5936</v>
      </c>
      <c r="E2944" t="str">
        <f>VLOOKUP(B2944,olah!$B:$P,2,0)</f>
        <v>2021-12-01</v>
      </c>
      <c r="F2944">
        <f>COUNTIFS(parameter!$J$4:$J$34,summary!A2944,parameter!$I$4:$I$34,"&gt;="&amp;summary!$E2944)</f>
        <v>31</v>
      </c>
      <c r="G2944">
        <f>COUNTIFS(olah!$Q2944:Q17942,summary!A2944,olah!$B2944:B17942,summary!B2944,olah!$N2944:N17942,summary!C2944,olah!$P2944:P17942,summary!D2944,olah!$S2944:S17942,"On Time")</f>
        <v>1</v>
      </c>
      <c r="H2944">
        <f>COUNTIFS(olah!$Q$2:Q17942,summary!A2944,olah!$B$2:B17942,summary!B2944,olah!$S$2:S17942,"On Time")</f>
        <v>22</v>
      </c>
      <c r="I2944">
        <f>COUNTIFS(olah!$Q2944:Q17942,summary!A2944,olah!$B2944:B17942,summary!B2944,olah!$N2944:N17942,summary!C2944,olah!$P2944:P17942,summary!D2944,olah!$S2944:S17942,"Late")</f>
        <v>0</v>
      </c>
      <c r="J2944">
        <f>COUNTIFS(olah!$Q$2:Q17942,summary!A2944,olah!$B$2:B17942,summary!B2944,olah!$S$2:S17942,"Late")</f>
        <v>0</v>
      </c>
      <c r="K2944">
        <f t="shared" si="45"/>
        <v>9</v>
      </c>
      <c r="L2944">
        <f>COUNTIFS(olah!$Q2944:Q17942,summary!A2944,olah!$B2944:B17942,summary!B2944,olah!$N2944:N17942,summary!C2944,olah!$P2944:P17942,summary!D2944,olah!$T2944:T17942,"On Time CO")</f>
        <v>1</v>
      </c>
      <c r="M2944">
        <f>COUNTIFS(olah!$Q$2:Q17942,summary!A2944,olah!$B$2:B17942,summary!B2944,olah!$T$2:T17942,"On Time CO")</f>
        <v>21</v>
      </c>
      <c r="N2944">
        <f>COUNTIFS(olah!$Q2944:Q17942,summary!A2944,olah!$B2944:B17942,summary!B2944,olah!$N2944:N17942,summary!C2944,olah!$P2944:P17942,summary!D2944,olah!$T2944:T17942,"Overtime")</f>
        <v>0</v>
      </c>
      <c r="O2944">
        <f>COUNTIFS(olah!$Q$2:Q17942,summary!A2944,olah!$B$2:B17942,summary!B2944,olah!$T$2:T17942,"Overtime")</f>
        <v>0</v>
      </c>
      <c r="P2944">
        <f>COUNTIFS(olah!$Q2944:Q17942,summary!A2944,olah!$B2944:B17942,summary!B2944,olah!$N2944:N17942,summary!C2944,olah!$P2944:P17942,summary!D2944,olah!$T2944:T17942,"Early")</f>
        <v>0</v>
      </c>
      <c r="Q2944">
        <f>COUNTIFS(olah!$Q$2:Q17942,summary!A2944,olah!$B$2:B17942,summary!B2944,olah!$T$2:T17942,"Early")</f>
        <v>1</v>
      </c>
      <c r="R2944">
        <f>COUNTIFS(olah!$Q2944:Q17942,summary!A2944,olah!$B2944:B17942,summary!B2944,olah!$N2944:N17942,summary!C2944,olah!$P2944:P17942,summary!D2944,olah!$T2944:T17942,"NA CO")</f>
        <v>0</v>
      </c>
      <c r="S2944">
        <f>COUNTIFS(olah!$Q$2:Q17942,summary!A2944,olah!$B$2:B17942,summary!B2944,olah!$T$2:T17942,"NA CO")</f>
        <v>0</v>
      </c>
      <c r="T2944" t="str">
        <f>olah!R2944</f>
        <v>Attendance</v>
      </c>
      <c r="U2944" t="str">
        <f>IF(T2944="Permit", olah!T2944, "No Permit")</f>
        <v>No Permit</v>
      </c>
    </row>
    <row r="2945" spans="1:21" hidden="1" x14ac:dyDescent="0.3">
      <c r="A2945" s="23">
        <v>44561</v>
      </c>
      <c r="B2945" t="s">
        <v>722</v>
      </c>
      <c r="C2945" t="s">
        <v>31</v>
      </c>
      <c r="D2945" t="s">
        <v>6082</v>
      </c>
      <c r="E2945" t="str">
        <f>VLOOKUP(B2945,olah!$B:$P,2,0)</f>
        <v>2021-12-01</v>
      </c>
      <c r="F2945">
        <f>COUNTIFS(parameter!$J$4:$J$34,summary!A2945,parameter!$I$4:$I$34,"&gt;="&amp;summary!$E2945)</f>
        <v>31</v>
      </c>
      <c r="G2945">
        <f>COUNTIFS(olah!$Q2945:Q17943,summary!A2945,olah!$B2945:B17943,summary!B2945,olah!$N2945:N17943,summary!C2945,olah!$P2945:P17943,summary!D2945,olah!$S2945:S17943,"On Time")</f>
        <v>1</v>
      </c>
      <c r="H2945">
        <f>COUNTIFS(olah!$Q$2:Q17943,summary!A2945,olah!$B$2:B17943,summary!B2945,olah!$S$2:S17943,"On Time")</f>
        <v>22</v>
      </c>
      <c r="I2945">
        <f>COUNTIFS(olah!$Q2945:Q17943,summary!A2945,olah!$B2945:B17943,summary!B2945,olah!$N2945:N17943,summary!C2945,olah!$P2945:P17943,summary!D2945,olah!$S2945:S17943,"Late")</f>
        <v>0</v>
      </c>
      <c r="J2945">
        <f>COUNTIFS(olah!$Q$2:Q17943,summary!A2945,olah!$B$2:B17943,summary!B2945,olah!$S$2:S17943,"Late")</f>
        <v>0</v>
      </c>
      <c r="K2945">
        <f t="shared" si="45"/>
        <v>9</v>
      </c>
      <c r="L2945">
        <f>COUNTIFS(olah!$Q2945:Q17943,summary!A2945,olah!$B2945:B17943,summary!B2945,olah!$N2945:N17943,summary!C2945,olah!$P2945:P17943,summary!D2945,olah!$T2945:T17943,"On Time CO")</f>
        <v>1</v>
      </c>
      <c r="M2945">
        <f>COUNTIFS(olah!$Q$2:Q17943,summary!A2945,olah!$B$2:B17943,summary!B2945,olah!$T$2:T17943,"On Time CO")</f>
        <v>21</v>
      </c>
      <c r="N2945">
        <f>COUNTIFS(olah!$Q2945:Q17943,summary!A2945,olah!$B2945:B17943,summary!B2945,olah!$N2945:N17943,summary!C2945,olah!$P2945:P17943,summary!D2945,olah!$T2945:T17943,"Overtime")</f>
        <v>0</v>
      </c>
      <c r="O2945">
        <f>COUNTIFS(olah!$Q$2:Q17943,summary!A2945,olah!$B$2:B17943,summary!B2945,olah!$T$2:T17943,"Overtime")</f>
        <v>0</v>
      </c>
      <c r="P2945">
        <f>COUNTIFS(olah!$Q2945:Q17943,summary!A2945,olah!$B2945:B17943,summary!B2945,olah!$N2945:N17943,summary!C2945,olah!$P2945:P17943,summary!D2945,olah!$T2945:T17943,"Early")</f>
        <v>0</v>
      </c>
      <c r="Q2945">
        <f>COUNTIFS(olah!$Q$2:Q17943,summary!A2945,olah!$B$2:B17943,summary!B2945,olah!$T$2:T17943,"Early")</f>
        <v>1</v>
      </c>
      <c r="R2945">
        <f>COUNTIFS(olah!$Q2945:Q17943,summary!A2945,olah!$B2945:B17943,summary!B2945,olah!$N2945:N17943,summary!C2945,olah!$P2945:P17943,summary!D2945,olah!$T2945:T17943,"NA CO")</f>
        <v>0</v>
      </c>
      <c r="S2945">
        <f>COUNTIFS(olah!$Q$2:Q17943,summary!A2945,olah!$B$2:B17943,summary!B2945,olah!$T$2:T17943,"NA CO")</f>
        <v>0</v>
      </c>
      <c r="T2945" t="str">
        <f>olah!R2945</f>
        <v>Attendance</v>
      </c>
      <c r="U2945" t="str">
        <f>IF(T2945="Permit", olah!T2945, "No Permit")</f>
        <v>No Permit</v>
      </c>
    </row>
    <row r="2946" spans="1:21" hidden="1" x14ac:dyDescent="0.3">
      <c r="A2946" s="23">
        <v>44561</v>
      </c>
      <c r="B2946" t="s">
        <v>722</v>
      </c>
      <c r="C2946" t="s">
        <v>31</v>
      </c>
      <c r="D2946" t="s">
        <v>11602</v>
      </c>
      <c r="E2946" t="str">
        <f>VLOOKUP(B2946,olah!$B:$P,2,0)</f>
        <v>2021-12-01</v>
      </c>
      <c r="F2946">
        <f>COUNTIFS(parameter!$J$4:$J$34,summary!A2946,parameter!$I$4:$I$34,"&gt;="&amp;summary!$E2946)</f>
        <v>31</v>
      </c>
      <c r="G2946">
        <f>COUNTIFS(olah!$Q2946:Q17944,summary!A2946,olah!$B2946:B17944,summary!B2946,olah!$N2946:N17944,summary!C2946,olah!$P2946:P17944,summary!D2946,olah!$S2946:S17944,"On Time")</f>
        <v>1</v>
      </c>
      <c r="H2946">
        <f>COUNTIFS(olah!$Q$2:Q17944,summary!A2946,olah!$B$2:B17944,summary!B2946,olah!$S$2:S17944,"On Time")</f>
        <v>22</v>
      </c>
      <c r="I2946">
        <f>COUNTIFS(olah!$Q2946:Q17944,summary!A2946,olah!$B2946:B17944,summary!B2946,olah!$N2946:N17944,summary!C2946,olah!$P2946:P17944,summary!D2946,olah!$S2946:S17944,"Late")</f>
        <v>0</v>
      </c>
      <c r="J2946">
        <f>COUNTIFS(olah!$Q$2:Q17944,summary!A2946,olah!$B$2:B17944,summary!B2946,olah!$S$2:S17944,"Late")</f>
        <v>0</v>
      </c>
      <c r="K2946">
        <f t="shared" si="45"/>
        <v>9</v>
      </c>
      <c r="L2946">
        <f>COUNTIFS(olah!$Q2946:Q17944,summary!A2946,olah!$B2946:B17944,summary!B2946,olah!$N2946:N17944,summary!C2946,olah!$P2946:P17944,summary!D2946,olah!$T2946:T17944,"On Time CO")</f>
        <v>1</v>
      </c>
      <c r="M2946">
        <f>COUNTIFS(olah!$Q$2:Q17944,summary!A2946,olah!$B$2:B17944,summary!B2946,olah!$T$2:T17944,"On Time CO")</f>
        <v>21</v>
      </c>
      <c r="N2946">
        <f>COUNTIFS(olah!$Q2946:Q17944,summary!A2946,olah!$B2946:B17944,summary!B2946,olah!$N2946:N17944,summary!C2946,olah!$P2946:P17944,summary!D2946,olah!$T2946:T17944,"Overtime")</f>
        <v>0</v>
      </c>
      <c r="O2946">
        <f>COUNTIFS(olah!$Q$2:Q17944,summary!A2946,olah!$B$2:B17944,summary!B2946,olah!$T$2:T17944,"Overtime")</f>
        <v>0</v>
      </c>
      <c r="P2946">
        <f>COUNTIFS(olah!$Q2946:Q17944,summary!A2946,olah!$B2946:B17944,summary!B2946,olah!$N2946:N17944,summary!C2946,olah!$P2946:P17944,summary!D2946,olah!$T2946:T17944,"Early")</f>
        <v>0</v>
      </c>
      <c r="Q2946">
        <f>COUNTIFS(olah!$Q$2:Q17944,summary!A2946,olah!$B$2:B17944,summary!B2946,olah!$T$2:T17944,"Early")</f>
        <v>1</v>
      </c>
      <c r="R2946">
        <f>COUNTIFS(olah!$Q2946:Q17944,summary!A2946,olah!$B2946:B17944,summary!B2946,olah!$N2946:N17944,summary!C2946,olah!$P2946:P17944,summary!D2946,olah!$T2946:T17944,"NA CO")</f>
        <v>0</v>
      </c>
      <c r="S2946">
        <f>COUNTIFS(olah!$Q$2:Q17944,summary!A2946,olah!$B$2:B17944,summary!B2946,olah!$T$2:T17944,"NA CO")</f>
        <v>0</v>
      </c>
      <c r="T2946" t="str">
        <f>olah!R2946</f>
        <v>Attendance</v>
      </c>
      <c r="U2946" t="str">
        <f>IF(T2946="Permit", olah!T2946, "No Permit")</f>
        <v>No Permit</v>
      </c>
    </row>
    <row r="2947" spans="1:21" hidden="1" x14ac:dyDescent="0.3">
      <c r="A2947" s="23">
        <v>44561</v>
      </c>
      <c r="B2947" t="s">
        <v>722</v>
      </c>
      <c r="C2947" t="s">
        <v>10140</v>
      </c>
      <c r="D2947" t="s">
        <v>11603</v>
      </c>
      <c r="E2947" t="str">
        <f>VLOOKUP(B2947,olah!$B:$P,2,0)</f>
        <v>2021-12-01</v>
      </c>
      <c r="F2947">
        <f>COUNTIFS(parameter!$J$4:$J$34,summary!A2947,parameter!$I$4:$I$34,"&gt;="&amp;summary!$E2947)</f>
        <v>31</v>
      </c>
      <c r="G2947">
        <f>COUNTIFS(olah!$Q2947:Q17945,summary!A2947,olah!$B2947:B17945,summary!B2947,olah!$N2947:N17945,summary!C2947,olah!$P2947:P17945,summary!D2947,olah!$S2947:S17945,"On Time")</f>
        <v>1</v>
      </c>
      <c r="H2947">
        <f>COUNTIFS(olah!$Q$2:Q17945,summary!A2947,olah!$B$2:B17945,summary!B2947,olah!$S$2:S17945,"On Time")</f>
        <v>22</v>
      </c>
      <c r="I2947">
        <f>COUNTIFS(olah!$Q2947:Q17945,summary!A2947,olah!$B2947:B17945,summary!B2947,olah!$N2947:N17945,summary!C2947,olah!$P2947:P17945,summary!D2947,olah!$S2947:S17945,"Late")</f>
        <v>0</v>
      </c>
      <c r="J2947">
        <f>COUNTIFS(olah!$Q$2:Q17945,summary!A2947,olah!$B$2:B17945,summary!B2947,olah!$S$2:S17945,"Late")</f>
        <v>0</v>
      </c>
      <c r="K2947">
        <f t="shared" ref="K2947:K3010" si="46">F2947-SUM(H2947:J2947)</f>
        <v>9</v>
      </c>
      <c r="L2947">
        <f>COUNTIFS(olah!$Q2947:Q17945,summary!A2947,olah!$B2947:B17945,summary!B2947,olah!$N2947:N17945,summary!C2947,olah!$P2947:P17945,summary!D2947,olah!$T2947:T17945,"On Time CO")</f>
        <v>1</v>
      </c>
      <c r="M2947">
        <f>COUNTIFS(olah!$Q$2:Q17945,summary!A2947,olah!$B$2:B17945,summary!B2947,olah!$T$2:T17945,"On Time CO")</f>
        <v>21</v>
      </c>
      <c r="N2947">
        <f>COUNTIFS(olah!$Q2947:Q17945,summary!A2947,olah!$B2947:B17945,summary!B2947,olah!$N2947:N17945,summary!C2947,olah!$P2947:P17945,summary!D2947,olah!$T2947:T17945,"Overtime")</f>
        <v>0</v>
      </c>
      <c r="O2947">
        <f>COUNTIFS(olah!$Q$2:Q17945,summary!A2947,olah!$B$2:B17945,summary!B2947,olah!$T$2:T17945,"Overtime")</f>
        <v>0</v>
      </c>
      <c r="P2947">
        <f>COUNTIFS(olah!$Q2947:Q17945,summary!A2947,olah!$B2947:B17945,summary!B2947,olah!$N2947:N17945,summary!C2947,olah!$P2947:P17945,summary!D2947,olah!$T2947:T17945,"Early")</f>
        <v>0</v>
      </c>
      <c r="Q2947">
        <f>COUNTIFS(olah!$Q$2:Q17945,summary!A2947,olah!$B$2:B17945,summary!B2947,olah!$T$2:T17945,"Early")</f>
        <v>1</v>
      </c>
      <c r="R2947">
        <f>COUNTIFS(olah!$Q2947:Q17945,summary!A2947,olah!$B2947:B17945,summary!B2947,olah!$N2947:N17945,summary!C2947,olah!$P2947:P17945,summary!D2947,olah!$T2947:T17945,"NA CO")</f>
        <v>0</v>
      </c>
      <c r="S2947">
        <f>COUNTIFS(olah!$Q$2:Q17945,summary!A2947,olah!$B$2:B17945,summary!B2947,olah!$T$2:T17945,"NA CO")</f>
        <v>0</v>
      </c>
      <c r="T2947" t="str">
        <f>olah!R2947</f>
        <v>Daily Journey</v>
      </c>
      <c r="U2947" t="str">
        <f>IF(T2947="Permit", olah!T2947, "No Permit")</f>
        <v>No Permit</v>
      </c>
    </row>
    <row r="2948" spans="1:21" hidden="1" x14ac:dyDescent="0.3">
      <c r="A2948" s="23">
        <v>44561</v>
      </c>
      <c r="B2948" t="s">
        <v>722</v>
      </c>
      <c r="C2948" t="s">
        <v>31</v>
      </c>
      <c r="D2948" t="s">
        <v>7108</v>
      </c>
      <c r="E2948" t="str">
        <f>VLOOKUP(B2948,olah!$B:$P,2,0)</f>
        <v>2021-12-01</v>
      </c>
      <c r="F2948">
        <f>COUNTIFS(parameter!$J$4:$J$34,summary!A2948,parameter!$I$4:$I$34,"&gt;="&amp;summary!$E2948)</f>
        <v>31</v>
      </c>
      <c r="G2948">
        <f>COUNTIFS(olah!$Q2948:Q17946,summary!A2948,olah!$B2948:B17946,summary!B2948,olah!$N2948:N17946,summary!C2948,olah!$P2948:P17946,summary!D2948,olah!$S2948:S17946,"On Time")</f>
        <v>1</v>
      </c>
      <c r="H2948">
        <f>COUNTIFS(olah!$Q$2:Q17946,summary!A2948,olah!$B$2:B17946,summary!B2948,olah!$S$2:S17946,"On Time")</f>
        <v>22</v>
      </c>
      <c r="I2948">
        <f>COUNTIFS(olah!$Q2948:Q17946,summary!A2948,olah!$B2948:B17946,summary!B2948,olah!$N2948:N17946,summary!C2948,olah!$P2948:P17946,summary!D2948,olah!$S2948:S17946,"Late")</f>
        <v>0</v>
      </c>
      <c r="J2948">
        <f>COUNTIFS(olah!$Q$2:Q17946,summary!A2948,olah!$B$2:B17946,summary!B2948,olah!$S$2:S17946,"Late")</f>
        <v>0</v>
      </c>
      <c r="K2948">
        <f t="shared" si="46"/>
        <v>9</v>
      </c>
      <c r="L2948">
        <f>COUNTIFS(olah!$Q2948:Q17946,summary!A2948,olah!$B2948:B17946,summary!B2948,olah!$N2948:N17946,summary!C2948,olah!$P2948:P17946,summary!D2948,olah!$T2948:T17946,"On Time CO")</f>
        <v>1</v>
      </c>
      <c r="M2948">
        <f>COUNTIFS(olah!$Q$2:Q17946,summary!A2948,olah!$B$2:B17946,summary!B2948,olah!$T$2:T17946,"On Time CO")</f>
        <v>21</v>
      </c>
      <c r="N2948">
        <f>COUNTIFS(olah!$Q2948:Q17946,summary!A2948,olah!$B2948:B17946,summary!B2948,olah!$N2948:N17946,summary!C2948,olah!$P2948:P17946,summary!D2948,olah!$T2948:T17946,"Overtime")</f>
        <v>0</v>
      </c>
      <c r="O2948">
        <f>COUNTIFS(olah!$Q$2:Q17946,summary!A2948,olah!$B$2:B17946,summary!B2948,olah!$T$2:T17946,"Overtime")</f>
        <v>0</v>
      </c>
      <c r="P2948">
        <f>COUNTIFS(olah!$Q2948:Q17946,summary!A2948,olah!$B2948:B17946,summary!B2948,olah!$N2948:N17946,summary!C2948,olah!$P2948:P17946,summary!D2948,olah!$T2948:T17946,"Early")</f>
        <v>0</v>
      </c>
      <c r="Q2948">
        <f>COUNTIFS(olah!$Q$2:Q17946,summary!A2948,olah!$B$2:B17946,summary!B2948,olah!$T$2:T17946,"Early")</f>
        <v>1</v>
      </c>
      <c r="R2948">
        <f>COUNTIFS(olah!$Q2948:Q17946,summary!A2948,olah!$B2948:B17946,summary!B2948,olah!$N2948:N17946,summary!C2948,olah!$P2948:P17946,summary!D2948,olah!$T2948:T17946,"NA CO")</f>
        <v>0</v>
      </c>
      <c r="S2948">
        <f>COUNTIFS(olah!$Q$2:Q17946,summary!A2948,olah!$B$2:B17946,summary!B2948,olah!$T$2:T17946,"NA CO")</f>
        <v>0</v>
      </c>
      <c r="T2948" t="str">
        <f>olah!R2948</f>
        <v>Attendance</v>
      </c>
      <c r="U2948" t="str">
        <f>IF(T2948="Permit", olah!T2948, "No Permit")</f>
        <v>No Permit</v>
      </c>
    </row>
    <row r="2949" spans="1:21" hidden="1" x14ac:dyDescent="0.3">
      <c r="A2949" s="23">
        <v>44561</v>
      </c>
      <c r="B2949" t="s">
        <v>722</v>
      </c>
      <c r="C2949" t="s">
        <v>31</v>
      </c>
      <c r="D2949" t="s">
        <v>11604</v>
      </c>
      <c r="E2949" t="str">
        <f>VLOOKUP(B2949,olah!$B:$P,2,0)</f>
        <v>2021-12-01</v>
      </c>
      <c r="F2949">
        <f>COUNTIFS(parameter!$J$4:$J$34,summary!A2949,parameter!$I$4:$I$34,"&gt;="&amp;summary!$E2949)</f>
        <v>31</v>
      </c>
      <c r="G2949">
        <f>COUNTIFS(olah!$Q2949:Q17947,summary!A2949,olah!$B2949:B17947,summary!B2949,olah!$N2949:N17947,summary!C2949,olah!$P2949:P17947,summary!D2949,olah!$S2949:S17947,"On Time")</f>
        <v>1</v>
      </c>
      <c r="H2949">
        <f>COUNTIFS(olah!$Q$2:Q17947,summary!A2949,olah!$B$2:B17947,summary!B2949,olah!$S$2:S17947,"On Time")</f>
        <v>22</v>
      </c>
      <c r="I2949">
        <f>COUNTIFS(olah!$Q2949:Q17947,summary!A2949,olah!$B2949:B17947,summary!B2949,olah!$N2949:N17947,summary!C2949,olah!$P2949:P17947,summary!D2949,olah!$S2949:S17947,"Late")</f>
        <v>0</v>
      </c>
      <c r="J2949">
        <f>COUNTIFS(olah!$Q$2:Q17947,summary!A2949,olah!$B$2:B17947,summary!B2949,olah!$S$2:S17947,"Late")</f>
        <v>0</v>
      </c>
      <c r="K2949">
        <f t="shared" si="46"/>
        <v>9</v>
      </c>
      <c r="L2949">
        <f>COUNTIFS(olah!$Q2949:Q17947,summary!A2949,olah!$B2949:B17947,summary!B2949,olah!$N2949:N17947,summary!C2949,olah!$P2949:P17947,summary!D2949,olah!$T2949:T17947,"On Time CO")</f>
        <v>1</v>
      </c>
      <c r="M2949">
        <f>COUNTIFS(olah!$Q$2:Q17947,summary!A2949,olah!$B$2:B17947,summary!B2949,olah!$T$2:T17947,"On Time CO")</f>
        <v>21</v>
      </c>
      <c r="N2949">
        <f>COUNTIFS(olah!$Q2949:Q17947,summary!A2949,olah!$B2949:B17947,summary!B2949,olah!$N2949:N17947,summary!C2949,olah!$P2949:P17947,summary!D2949,olah!$T2949:T17947,"Overtime")</f>
        <v>0</v>
      </c>
      <c r="O2949">
        <f>COUNTIFS(olah!$Q$2:Q17947,summary!A2949,olah!$B$2:B17947,summary!B2949,olah!$T$2:T17947,"Overtime")</f>
        <v>0</v>
      </c>
      <c r="P2949">
        <f>COUNTIFS(olah!$Q2949:Q17947,summary!A2949,olah!$B2949:B17947,summary!B2949,olah!$N2949:N17947,summary!C2949,olah!$P2949:P17947,summary!D2949,olah!$T2949:T17947,"Early")</f>
        <v>0</v>
      </c>
      <c r="Q2949">
        <f>COUNTIFS(olah!$Q$2:Q17947,summary!A2949,olah!$B$2:B17947,summary!B2949,olah!$T$2:T17947,"Early")</f>
        <v>1</v>
      </c>
      <c r="R2949">
        <f>COUNTIFS(olah!$Q2949:Q17947,summary!A2949,olah!$B2949:B17947,summary!B2949,olah!$N2949:N17947,summary!C2949,olah!$P2949:P17947,summary!D2949,olah!$T2949:T17947,"NA CO")</f>
        <v>0</v>
      </c>
      <c r="S2949">
        <f>COUNTIFS(olah!$Q$2:Q17947,summary!A2949,olah!$B$2:B17947,summary!B2949,olah!$T$2:T17947,"NA CO")</f>
        <v>0</v>
      </c>
      <c r="T2949" t="str">
        <f>olah!R2949</f>
        <v>Attendance</v>
      </c>
      <c r="U2949" t="str">
        <f>IF(T2949="Permit", olah!T2949, "No Permit")</f>
        <v>No Permit</v>
      </c>
    </row>
    <row r="2950" spans="1:21" hidden="1" x14ac:dyDescent="0.3">
      <c r="A2950" s="23">
        <v>44561</v>
      </c>
      <c r="B2950" t="s">
        <v>722</v>
      </c>
      <c r="C2950" t="s">
        <v>31</v>
      </c>
      <c r="D2950" t="s">
        <v>11605</v>
      </c>
      <c r="E2950" t="str">
        <f>VLOOKUP(B2950,olah!$B:$P,2,0)</f>
        <v>2021-12-01</v>
      </c>
      <c r="F2950">
        <f>COUNTIFS(parameter!$J$4:$J$34,summary!A2950,parameter!$I$4:$I$34,"&gt;="&amp;summary!$E2950)</f>
        <v>31</v>
      </c>
      <c r="G2950">
        <f>COUNTIFS(olah!$Q2950:Q17948,summary!A2950,olah!$B2950:B17948,summary!B2950,olah!$N2950:N17948,summary!C2950,olah!$P2950:P17948,summary!D2950,olah!$S2950:S17948,"On Time")</f>
        <v>1</v>
      </c>
      <c r="H2950">
        <f>COUNTIFS(olah!$Q$2:Q17948,summary!A2950,olah!$B$2:B17948,summary!B2950,olah!$S$2:S17948,"On Time")</f>
        <v>22</v>
      </c>
      <c r="I2950">
        <f>COUNTIFS(olah!$Q2950:Q17948,summary!A2950,olah!$B2950:B17948,summary!B2950,olah!$N2950:N17948,summary!C2950,olah!$P2950:P17948,summary!D2950,olah!$S2950:S17948,"Late")</f>
        <v>0</v>
      </c>
      <c r="J2950">
        <f>COUNTIFS(olah!$Q$2:Q17948,summary!A2950,olah!$B$2:B17948,summary!B2950,olah!$S$2:S17948,"Late")</f>
        <v>0</v>
      </c>
      <c r="K2950">
        <f t="shared" si="46"/>
        <v>9</v>
      </c>
      <c r="L2950">
        <f>COUNTIFS(olah!$Q2950:Q17948,summary!A2950,olah!$B2950:B17948,summary!B2950,olah!$N2950:N17948,summary!C2950,olah!$P2950:P17948,summary!D2950,olah!$T2950:T17948,"On Time CO")</f>
        <v>1</v>
      </c>
      <c r="M2950">
        <f>COUNTIFS(olah!$Q$2:Q17948,summary!A2950,olah!$B$2:B17948,summary!B2950,olah!$T$2:T17948,"On Time CO")</f>
        <v>21</v>
      </c>
      <c r="N2950">
        <f>COUNTIFS(olah!$Q2950:Q17948,summary!A2950,olah!$B2950:B17948,summary!B2950,olah!$N2950:N17948,summary!C2950,olah!$P2950:P17948,summary!D2950,olah!$T2950:T17948,"Overtime")</f>
        <v>0</v>
      </c>
      <c r="O2950">
        <f>COUNTIFS(olah!$Q$2:Q17948,summary!A2950,olah!$B$2:B17948,summary!B2950,olah!$T$2:T17948,"Overtime")</f>
        <v>0</v>
      </c>
      <c r="P2950">
        <f>COUNTIFS(olah!$Q2950:Q17948,summary!A2950,olah!$B2950:B17948,summary!B2950,olah!$N2950:N17948,summary!C2950,olah!$P2950:P17948,summary!D2950,olah!$T2950:T17948,"Early")</f>
        <v>0</v>
      </c>
      <c r="Q2950">
        <f>COUNTIFS(olah!$Q$2:Q17948,summary!A2950,olah!$B$2:B17948,summary!B2950,olah!$T$2:T17948,"Early")</f>
        <v>1</v>
      </c>
      <c r="R2950">
        <f>COUNTIFS(olah!$Q2950:Q17948,summary!A2950,olah!$B2950:B17948,summary!B2950,olah!$N2950:N17948,summary!C2950,olah!$P2950:P17948,summary!D2950,olah!$T2950:T17948,"NA CO")</f>
        <v>0</v>
      </c>
      <c r="S2950">
        <f>COUNTIFS(olah!$Q$2:Q17948,summary!A2950,olah!$B$2:B17948,summary!B2950,olah!$T$2:T17948,"NA CO")</f>
        <v>0</v>
      </c>
      <c r="T2950" t="str">
        <f>olah!R2950</f>
        <v>Attendance</v>
      </c>
      <c r="U2950" t="str">
        <f>IF(T2950="Permit", olah!T2950, "No Permit")</f>
        <v>No Permit</v>
      </c>
    </row>
    <row r="2951" spans="1:21" hidden="1" x14ac:dyDescent="0.3">
      <c r="A2951" s="23">
        <v>44561</v>
      </c>
      <c r="B2951" t="s">
        <v>722</v>
      </c>
      <c r="C2951" t="s">
        <v>31</v>
      </c>
      <c r="D2951" t="s">
        <v>11606</v>
      </c>
      <c r="E2951" t="str">
        <f>VLOOKUP(B2951,olah!$B:$P,2,0)</f>
        <v>2021-12-01</v>
      </c>
      <c r="F2951">
        <f>COUNTIFS(parameter!$J$4:$J$34,summary!A2951,parameter!$I$4:$I$34,"&gt;="&amp;summary!$E2951)</f>
        <v>31</v>
      </c>
      <c r="G2951">
        <f>COUNTIFS(olah!$Q2951:Q17949,summary!A2951,olah!$B2951:B17949,summary!B2951,olah!$N2951:N17949,summary!C2951,olah!$P2951:P17949,summary!D2951,olah!$S2951:S17949,"On Time")</f>
        <v>1</v>
      </c>
      <c r="H2951">
        <f>COUNTIFS(olah!$Q$2:Q17949,summary!A2951,olah!$B$2:B17949,summary!B2951,olah!$S$2:S17949,"On Time")</f>
        <v>22</v>
      </c>
      <c r="I2951">
        <f>COUNTIFS(olah!$Q2951:Q17949,summary!A2951,olah!$B2951:B17949,summary!B2951,olah!$N2951:N17949,summary!C2951,olah!$P2951:P17949,summary!D2951,olah!$S2951:S17949,"Late")</f>
        <v>0</v>
      </c>
      <c r="J2951">
        <f>COUNTIFS(olah!$Q$2:Q17949,summary!A2951,olah!$B$2:B17949,summary!B2951,olah!$S$2:S17949,"Late")</f>
        <v>0</v>
      </c>
      <c r="K2951">
        <f t="shared" si="46"/>
        <v>9</v>
      </c>
      <c r="L2951">
        <f>COUNTIFS(olah!$Q2951:Q17949,summary!A2951,olah!$B2951:B17949,summary!B2951,olah!$N2951:N17949,summary!C2951,olah!$P2951:P17949,summary!D2951,olah!$T2951:T17949,"On Time CO")</f>
        <v>1</v>
      </c>
      <c r="M2951">
        <f>COUNTIFS(olah!$Q$2:Q17949,summary!A2951,olah!$B$2:B17949,summary!B2951,olah!$T$2:T17949,"On Time CO")</f>
        <v>21</v>
      </c>
      <c r="N2951">
        <f>COUNTIFS(olah!$Q2951:Q17949,summary!A2951,olah!$B2951:B17949,summary!B2951,olah!$N2951:N17949,summary!C2951,olah!$P2951:P17949,summary!D2951,olah!$T2951:T17949,"Overtime")</f>
        <v>0</v>
      </c>
      <c r="O2951">
        <f>COUNTIFS(olah!$Q$2:Q17949,summary!A2951,olah!$B$2:B17949,summary!B2951,olah!$T$2:T17949,"Overtime")</f>
        <v>0</v>
      </c>
      <c r="P2951">
        <f>COUNTIFS(olah!$Q2951:Q17949,summary!A2951,olah!$B2951:B17949,summary!B2951,olah!$N2951:N17949,summary!C2951,olah!$P2951:P17949,summary!D2951,olah!$T2951:T17949,"Early")</f>
        <v>0</v>
      </c>
      <c r="Q2951">
        <f>COUNTIFS(olah!$Q$2:Q17949,summary!A2951,olah!$B$2:B17949,summary!B2951,olah!$T$2:T17949,"Early")</f>
        <v>1</v>
      </c>
      <c r="R2951">
        <f>COUNTIFS(olah!$Q2951:Q17949,summary!A2951,olah!$B2951:B17949,summary!B2951,olah!$N2951:N17949,summary!C2951,olah!$P2951:P17949,summary!D2951,olah!$T2951:T17949,"NA CO")</f>
        <v>0</v>
      </c>
      <c r="S2951">
        <f>COUNTIFS(olah!$Q$2:Q17949,summary!A2951,olah!$B$2:B17949,summary!B2951,olah!$T$2:T17949,"NA CO")</f>
        <v>0</v>
      </c>
      <c r="T2951" t="str">
        <f>olah!R2951</f>
        <v>Attendance</v>
      </c>
      <c r="U2951" t="str">
        <f>IF(T2951="Permit", olah!T2951, "No Permit")</f>
        <v>No Permit</v>
      </c>
    </row>
    <row r="2952" spans="1:21" hidden="1" x14ac:dyDescent="0.3">
      <c r="A2952" s="23">
        <v>44561</v>
      </c>
      <c r="B2952" t="s">
        <v>722</v>
      </c>
      <c r="C2952" t="s">
        <v>31</v>
      </c>
      <c r="D2952" t="s">
        <v>10202</v>
      </c>
      <c r="E2952" t="str">
        <f>VLOOKUP(B2952,olah!$B:$P,2,0)</f>
        <v>2021-12-01</v>
      </c>
      <c r="F2952">
        <f>COUNTIFS(parameter!$J$4:$J$34,summary!A2952,parameter!$I$4:$I$34,"&gt;="&amp;summary!$E2952)</f>
        <v>31</v>
      </c>
      <c r="G2952">
        <f>COUNTIFS(olah!$Q2952:Q17950,summary!A2952,olah!$B2952:B17950,summary!B2952,olah!$N2952:N17950,summary!C2952,olah!$P2952:P17950,summary!D2952,olah!$S2952:S17950,"On Time")</f>
        <v>1</v>
      </c>
      <c r="H2952">
        <f>COUNTIFS(olah!$Q$2:Q17950,summary!A2952,olah!$B$2:B17950,summary!B2952,olah!$S$2:S17950,"On Time")</f>
        <v>22</v>
      </c>
      <c r="I2952">
        <f>COUNTIFS(olah!$Q2952:Q17950,summary!A2952,olah!$B2952:B17950,summary!B2952,olah!$N2952:N17950,summary!C2952,olah!$P2952:P17950,summary!D2952,olah!$S2952:S17950,"Late")</f>
        <v>0</v>
      </c>
      <c r="J2952">
        <f>COUNTIFS(olah!$Q$2:Q17950,summary!A2952,olah!$B$2:B17950,summary!B2952,olah!$S$2:S17950,"Late")</f>
        <v>0</v>
      </c>
      <c r="K2952">
        <f t="shared" si="46"/>
        <v>9</v>
      </c>
      <c r="L2952">
        <f>COUNTIFS(olah!$Q2952:Q17950,summary!A2952,olah!$B2952:B17950,summary!B2952,olah!$N2952:N17950,summary!C2952,olah!$P2952:P17950,summary!D2952,olah!$T2952:T17950,"On Time CO")</f>
        <v>1</v>
      </c>
      <c r="M2952">
        <f>COUNTIFS(olah!$Q$2:Q17950,summary!A2952,olah!$B$2:B17950,summary!B2952,olah!$T$2:T17950,"On Time CO")</f>
        <v>21</v>
      </c>
      <c r="N2952">
        <f>COUNTIFS(olah!$Q2952:Q17950,summary!A2952,olah!$B2952:B17950,summary!B2952,olah!$N2952:N17950,summary!C2952,olah!$P2952:P17950,summary!D2952,olah!$T2952:T17950,"Overtime")</f>
        <v>0</v>
      </c>
      <c r="O2952">
        <f>COUNTIFS(olah!$Q$2:Q17950,summary!A2952,olah!$B$2:B17950,summary!B2952,olah!$T$2:T17950,"Overtime")</f>
        <v>0</v>
      </c>
      <c r="P2952">
        <f>COUNTIFS(olah!$Q2952:Q17950,summary!A2952,olah!$B2952:B17950,summary!B2952,olah!$N2952:N17950,summary!C2952,olah!$P2952:P17950,summary!D2952,olah!$T2952:T17950,"Early")</f>
        <v>0</v>
      </c>
      <c r="Q2952">
        <f>COUNTIFS(olah!$Q$2:Q17950,summary!A2952,olah!$B$2:B17950,summary!B2952,olah!$T$2:T17950,"Early")</f>
        <v>1</v>
      </c>
      <c r="R2952">
        <f>COUNTIFS(olah!$Q2952:Q17950,summary!A2952,olah!$B2952:B17950,summary!B2952,olah!$N2952:N17950,summary!C2952,olah!$P2952:P17950,summary!D2952,olah!$T2952:T17950,"NA CO")</f>
        <v>0</v>
      </c>
      <c r="S2952">
        <f>COUNTIFS(olah!$Q$2:Q17950,summary!A2952,olah!$B$2:B17950,summary!B2952,olah!$T$2:T17950,"NA CO")</f>
        <v>0</v>
      </c>
      <c r="T2952" t="str">
        <f>olah!R2952</f>
        <v>Attendance</v>
      </c>
      <c r="U2952" t="str">
        <f>IF(T2952="Permit", olah!T2952, "No Permit")</f>
        <v>No Permit</v>
      </c>
    </row>
    <row r="2953" spans="1:21" hidden="1" x14ac:dyDescent="0.3">
      <c r="A2953" s="23">
        <v>44561</v>
      </c>
      <c r="B2953" t="s">
        <v>722</v>
      </c>
      <c r="C2953" t="s">
        <v>31</v>
      </c>
      <c r="D2953" t="s">
        <v>11607</v>
      </c>
      <c r="E2953" t="str">
        <f>VLOOKUP(B2953,olah!$B:$P,2,0)</f>
        <v>2021-12-01</v>
      </c>
      <c r="F2953">
        <f>COUNTIFS(parameter!$J$4:$J$34,summary!A2953,parameter!$I$4:$I$34,"&gt;="&amp;summary!$E2953)</f>
        <v>31</v>
      </c>
      <c r="G2953">
        <f>COUNTIFS(olah!$Q2953:Q17951,summary!A2953,olah!$B2953:B17951,summary!B2953,olah!$N2953:N17951,summary!C2953,olah!$P2953:P17951,summary!D2953,olah!$S2953:S17951,"On Time")</f>
        <v>1</v>
      </c>
      <c r="H2953">
        <f>COUNTIFS(olah!$Q$2:Q17951,summary!A2953,olah!$B$2:B17951,summary!B2953,olah!$S$2:S17951,"On Time")</f>
        <v>22</v>
      </c>
      <c r="I2953">
        <f>COUNTIFS(olah!$Q2953:Q17951,summary!A2953,olah!$B2953:B17951,summary!B2953,olah!$N2953:N17951,summary!C2953,olah!$P2953:P17951,summary!D2953,olah!$S2953:S17951,"Late")</f>
        <v>0</v>
      </c>
      <c r="J2953">
        <f>COUNTIFS(olah!$Q$2:Q17951,summary!A2953,olah!$B$2:B17951,summary!B2953,olah!$S$2:S17951,"Late")</f>
        <v>0</v>
      </c>
      <c r="K2953">
        <f t="shared" si="46"/>
        <v>9</v>
      </c>
      <c r="L2953">
        <f>COUNTIFS(olah!$Q2953:Q17951,summary!A2953,olah!$B2953:B17951,summary!B2953,olah!$N2953:N17951,summary!C2953,olah!$P2953:P17951,summary!D2953,olah!$T2953:T17951,"On Time CO")</f>
        <v>0</v>
      </c>
      <c r="M2953">
        <f>COUNTIFS(olah!$Q$2:Q17951,summary!A2953,olah!$B$2:B17951,summary!B2953,olah!$T$2:T17951,"On Time CO")</f>
        <v>21</v>
      </c>
      <c r="N2953">
        <f>COUNTIFS(olah!$Q2953:Q17951,summary!A2953,olah!$B2953:B17951,summary!B2953,olah!$N2953:N17951,summary!C2953,olah!$P2953:P17951,summary!D2953,olah!$T2953:T17951,"Overtime")</f>
        <v>0</v>
      </c>
      <c r="O2953">
        <f>COUNTIFS(olah!$Q$2:Q17951,summary!A2953,olah!$B$2:B17951,summary!B2953,olah!$T$2:T17951,"Overtime")</f>
        <v>0</v>
      </c>
      <c r="P2953">
        <f>COUNTIFS(olah!$Q2953:Q17951,summary!A2953,olah!$B2953:B17951,summary!B2953,olah!$N2953:N17951,summary!C2953,olah!$P2953:P17951,summary!D2953,olah!$T2953:T17951,"Early")</f>
        <v>1</v>
      </c>
      <c r="Q2953">
        <f>COUNTIFS(olah!$Q$2:Q17951,summary!A2953,olah!$B$2:B17951,summary!B2953,olah!$T$2:T17951,"Early")</f>
        <v>1</v>
      </c>
      <c r="R2953">
        <f>COUNTIFS(olah!$Q2953:Q17951,summary!A2953,olah!$B2953:B17951,summary!B2953,olah!$N2953:N17951,summary!C2953,olah!$P2953:P17951,summary!D2953,olah!$T2953:T17951,"NA CO")</f>
        <v>0</v>
      </c>
      <c r="S2953">
        <f>COUNTIFS(olah!$Q$2:Q17951,summary!A2953,olah!$B$2:B17951,summary!B2953,olah!$T$2:T17951,"NA CO")</f>
        <v>0</v>
      </c>
      <c r="T2953" t="str">
        <f>olah!R2953</f>
        <v>Attendance</v>
      </c>
      <c r="U2953" t="str">
        <f>IF(T2953="Permit", olah!T2953, "No Permit")</f>
        <v>No Permit</v>
      </c>
    </row>
    <row r="2954" spans="1:21" hidden="1" x14ac:dyDescent="0.3">
      <c r="A2954" s="23">
        <v>44561</v>
      </c>
      <c r="B2954" t="s">
        <v>722</v>
      </c>
      <c r="C2954" t="s">
        <v>31</v>
      </c>
      <c r="D2954" t="s">
        <v>11609</v>
      </c>
      <c r="E2954" t="str">
        <f>VLOOKUP(B2954,olah!$B:$P,2,0)</f>
        <v>2021-12-01</v>
      </c>
      <c r="F2954">
        <f>COUNTIFS(parameter!$J$4:$J$34,summary!A2954,parameter!$I$4:$I$34,"&gt;="&amp;summary!$E2954)</f>
        <v>31</v>
      </c>
      <c r="G2954">
        <f>COUNTIFS(olah!$Q2954:Q17952,summary!A2954,olah!$B2954:B17952,summary!B2954,olah!$N2954:N17952,summary!C2954,olah!$P2954:P17952,summary!D2954,olah!$S2954:S17952,"On Time")</f>
        <v>1</v>
      </c>
      <c r="H2954">
        <f>COUNTIFS(olah!$Q$2:Q17952,summary!A2954,olah!$B$2:B17952,summary!B2954,olah!$S$2:S17952,"On Time")</f>
        <v>22</v>
      </c>
      <c r="I2954">
        <f>COUNTIFS(olah!$Q2954:Q17952,summary!A2954,olah!$B2954:B17952,summary!B2954,olah!$N2954:N17952,summary!C2954,olah!$P2954:P17952,summary!D2954,olah!$S2954:S17952,"Late")</f>
        <v>0</v>
      </c>
      <c r="J2954">
        <f>COUNTIFS(olah!$Q$2:Q17952,summary!A2954,olah!$B$2:B17952,summary!B2954,olah!$S$2:S17952,"Late")</f>
        <v>0</v>
      </c>
      <c r="K2954">
        <f t="shared" si="46"/>
        <v>9</v>
      </c>
      <c r="L2954">
        <f>COUNTIFS(olah!$Q2954:Q17952,summary!A2954,olah!$B2954:B17952,summary!B2954,olah!$N2954:N17952,summary!C2954,olah!$P2954:P17952,summary!D2954,olah!$T2954:T17952,"On Time CO")</f>
        <v>1</v>
      </c>
      <c r="M2954">
        <f>COUNTIFS(olah!$Q$2:Q17952,summary!A2954,olah!$B$2:B17952,summary!B2954,olah!$T$2:T17952,"On Time CO")</f>
        <v>21</v>
      </c>
      <c r="N2954">
        <f>COUNTIFS(olah!$Q2954:Q17952,summary!A2954,olah!$B2954:B17952,summary!B2954,olah!$N2954:N17952,summary!C2954,olah!$P2954:P17952,summary!D2954,olah!$T2954:T17952,"Overtime")</f>
        <v>0</v>
      </c>
      <c r="O2954">
        <f>COUNTIFS(olah!$Q$2:Q17952,summary!A2954,olah!$B$2:B17952,summary!B2954,olah!$T$2:T17952,"Overtime")</f>
        <v>0</v>
      </c>
      <c r="P2954">
        <f>COUNTIFS(olah!$Q2954:Q17952,summary!A2954,olah!$B2954:B17952,summary!B2954,olah!$N2954:N17952,summary!C2954,olah!$P2954:P17952,summary!D2954,olah!$T2954:T17952,"Early")</f>
        <v>0</v>
      </c>
      <c r="Q2954">
        <f>COUNTIFS(olah!$Q$2:Q17952,summary!A2954,olah!$B$2:B17952,summary!B2954,olah!$T$2:T17952,"Early")</f>
        <v>1</v>
      </c>
      <c r="R2954">
        <f>COUNTIFS(olah!$Q2954:Q17952,summary!A2954,olah!$B2954:B17952,summary!B2954,olah!$N2954:N17952,summary!C2954,olah!$P2954:P17952,summary!D2954,olah!$T2954:T17952,"NA CO")</f>
        <v>0</v>
      </c>
      <c r="S2954">
        <f>COUNTIFS(olah!$Q$2:Q17952,summary!A2954,olah!$B$2:B17952,summary!B2954,olah!$T$2:T17952,"NA CO")</f>
        <v>0</v>
      </c>
      <c r="T2954" t="str">
        <f>olah!R2954</f>
        <v>Attendance</v>
      </c>
      <c r="U2954" t="str">
        <f>IF(T2954="Permit", olah!T2954, "No Permit")</f>
        <v>No Permit</v>
      </c>
    </row>
    <row r="2955" spans="1:21" hidden="1" x14ac:dyDescent="0.3">
      <c r="A2955" s="23">
        <v>44561</v>
      </c>
      <c r="B2955" t="s">
        <v>722</v>
      </c>
      <c r="C2955" t="s">
        <v>31</v>
      </c>
      <c r="D2955" t="s">
        <v>9024</v>
      </c>
      <c r="E2955" t="str">
        <f>VLOOKUP(B2955,olah!$B:$P,2,0)</f>
        <v>2021-12-01</v>
      </c>
      <c r="F2955">
        <f>COUNTIFS(parameter!$J$4:$J$34,summary!A2955,parameter!$I$4:$I$34,"&gt;="&amp;summary!$E2955)</f>
        <v>31</v>
      </c>
      <c r="G2955">
        <f>COUNTIFS(olah!$Q2955:Q17953,summary!A2955,olah!$B2955:B17953,summary!B2955,olah!$N2955:N17953,summary!C2955,olah!$P2955:P17953,summary!D2955,olah!$S2955:S17953,"On Time")</f>
        <v>1</v>
      </c>
      <c r="H2955">
        <f>COUNTIFS(olah!$Q$2:Q17953,summary!A2955,olah!$B$2:B17953,summary!B2955,olah!$S$2:S17953,"On Time")</f>
        <v>22</v>
      </c>
      <c r="I2955">
        <f>COUNTIFS(olah!$Q2955:Q17953,summary!A2955,olah!$B2955:B17953,summary!B2955,olah!$N2955:N17953,summary!C2955,olah!$P2955:P17953,summary!D2955,olah!$S2955:S17953,"Late")</f>
        <v>0</v>
      </c>
      <c r="J2955">
        <f>COUNTIFS(olah!$Q$2:Q17953,summary!A2955,olah!$B$2:B17953,summary!B2955,olah!$S$2:S17953,"Late")</f>
        <v>0</v>
      </c>
      <c r="K2955">
        <f t="shared" si="46"/>
        <v>9</v>
      </c>
      <c r="L2955">
        <f>COUNTIFS(olah!$Q2955:Q17953,summary!A2955,olah!$B2955:B17953,summary!B2955,olah!$N2955:N17953,summary!C2955,olah!$P2955:P17953,summary!D2955,olah!$T2955:T17953,"On Time CO")</f>
        <v>1</v>
      </c>
      <c r="M2955">
        <f>COUNTIFS(olah!$Q$2:Q17953,summary!A2955,olah!$B$2:B17953,summary!B2955,olah!$T$2:T17953,"On Time CO")</f>
        <v>21</v>
      </c>
      <c r="N2955">
        <f>COUNTIFS(olah!$Q2955:Q17953,summary!A2955,olah!$B2955:B17953,summary!B2955,olah!$N2955:N17953,summary!C2955,olah!$P2955:P17953,summary!D2955,olah!$T2955:T17953,"Overtime")</f>
        <v>0</v>
      </c>
      <c r="O2955">
        <f>COUNTIFS(olah!$Q$2:Q17953,summary!A2955,olah!$B$2:B17953,summary!B2955,olah!$T$2:T17953,"Overtime")</f>
        <v>0</v>
      </c>
      <c r="P2955">
        <f>COUNTIFS(olah!$Q2955:Q17953,summary!A2955,olah!$B2955:B17953,summary!B2955,olah!$N2955:N17953,summary!C2955,olah!$P2955:P17953,summary!D2955,olah!$T2955:T17953,"Early")</f>
        <v>0</v>
      </c>
      <c r="Q2955">
        <f>COUNTIFS(olah!$Q$2:Q17953,summary!A2955,olah!$B$2:B17953,summary!B2955,olah!$T$2:T17953,"Early")</f>
        <v>1</v>
      </c>
      <c r="R2955">
        <f>COUNTIFS(olah!$Q2955:Q17953,summary!A2955,olah!$B2955:B17953,summary!B2955,olah!$N2955:N17953,summary!C2955,olah!$P2955:P17953,summary!D2955,olah!$T2955:T17953,"NA CO")</f>
        <v>0</v>
      </c>
      <c r="S2955">
        <f>COUNTIFS(olah!$Q$2:Q17953,summary!A2955,olah!$B$2:B17953,summary!B2955,olah!$T$2:T17953,"NA CO")</f>
        <v>0</v>
      </c>
      <c r="T2955" t="str">
        <f>olah!R2955</f>
        <v>Attendance</v>
      </c>
      <c r="U2955" t="str">
        <f>IF(T2955="Permit", olah!T2955, "No Permit")</f>
        <v>No Permit</v>
      </c>
    </row>
    <row r="2956" spans="1:21" hidden="1" x14ac:dyDescent="0.3">
      <c r="A2956" s="23">
        <v>44561</v>
      </c>
      <c r="B2956" t="s">
        <v>722</v>
      </c>
      <c r="C2956" t="s">
        <v>31</v>
      </c>
      <c r="D2956" t="s">
        <v>10213</v>
      </c>
      <c r="E2956" t="str">
        <f>VLOOKUP(B2956,olah!$B:$P,2,0)</f>
        <v>2021-12-01</v>
      </c>
      <c r="F2956">
        <f>COUNTIFS(parameter!$J$4:$J$34,summary!A2956,parameter!$I$4:$I$34,"&gt;="&amp;summary!$E2956)</f>
        <v>31</v>
      </c>
      <c r="G2956">
        <f>COUNTIFS(olah!$Q2956:Q17954,summary!A2956,olah!$B2956:B17954,summary!B2956,olah!$N2956:N17954,summary!C2956,olah!$P2956:P17954,summary!D2956,olah!$S2956:S17954,"On Time")</f>
        <v>1</v>
      </c>
      <c r="H2956">
        <f>COUNTIFS(olah!$Q$2:Q17954,summary!A2956,olah!$B$2:B17954,summary!B2956,olah!$S$2:S17954,"On Time")</f>
        <v>22</v>
      </c>
      <c r="I2956">
        <f>COUNTIFS(olah!$Q2956:Q17954,summary!A2956,olah!$B2956:B17954,summary!B2956,olah!$N2956:N17954,summary!C2956,olah!$P2956:P17954,summary!D2956,olah!$S2956:S17954,"Late")</f>
        <v>0</v>
      </c>
      <c r="J2956">
        <f>COUNTIFS(olah!$Q$2:Q17954,summary!A2956,olah!$B$2:B17954,summary!B2956,olah!$S$2:S17954,"Late")</f>
        <v>0</v>
      </c>
      <c r="K2956">
        <f t="shared" si="46"/>
        <v>9</v>
      </c>
      <c r="L2956">
        <f>COUNTIFS(olah!$Q2956:Q17954,summary!A2956,olah!$B2956:B17954,summary!B2956,olah!$N2956:N17954,summary!C2956,olah!$P2956:P17954,summary!D2956,olah!$T2956:T17954,"On Time CO")</f>
        <v>1</v>
      </c>
      <c r="M2956">
        <f>COUNTIFS(olah!$Q$2:Q17954,summary!A2956,olah!$B$2:B17954,summary!B2956,olah!$T$2:T17954,"On Time CO")</f>
        <v>21</v>
      </c>
      <c r="N2956">
        <f>COUNTIFS(olah!$Q2956:Q17954,summary!A2956,olah!$B2956:B17954,summary!B2956,olah!$N2956:N17954,summary!C2956,olah!$P2956:P17954,summary!D2956,olah!$T2956:T17954,"Overtime")</f>
        <v>0</v>
      </c>
      <c r="O2956">
        <f>COUNTIFS(olah!$Q$2:Q17954,summary!A2956,olah!$B$2:B17954,summary!B2956,olah!$T$2:T17954,"Overtime")</f>
        <v>0</v>
      </c>
      <c r="P2956">
        <f>COUNTIFS(olah!$Q2956:Q17954,summary!A2956,olah!$B2956:B17954,summary!B2956,olah!$N2956:N17954,summary!C2956,olah!$P2956:P17954,summary!D2956,olah!$T2956:T17954,"Early")</f>
        <v>0</v>
      </c>
      <c r="Q2956">
        <f>COUNTIFS(olah!$Q$2:Q17954,summary!A2956,olah!$B$2:B17954,summary!B2956,olah!$T$2:T17954,"Early")</f>
        <v>1</v>
      </c>
      <c r="R2956">
        <f>COUNTIFS(olah!$Q2956:Q17954,summary!A2956,olah!$B2956:B17954,summary!B2956,olah!$N2956:N17954,summary!C2956,olah!$P2956:P17954,summary!D2956,olah!$T2956:T17954,"NA CO")</f>
        <v>0</v>
      </c>
      <c r="S2956">
        <f>COUNTIFS(olah!$Q$2:Q17954,summary!A2956,olah!$B$2:B17954,summary!B2956,olah!$T$2:T17954,"NA CO")</f>
        <v>0</v>
      </c>
      <c r="T2956" t="str">
        <f>olah!R2956</f>
        <v>Attendance</v>
      </c>
      <c r="U2956" t="str">
        <f>IF(T2956="Permit", olah!T2956, "No Permit")</f>
        <v>No Permit</v>
      </c>
    </row>
    <row r="2957" spans="1:21" hidden="1" x14ac:dyDescent="0.3">
      <c r="A2957" s="23">
        <v>44561</v>
      </c>
      <c r="B2957" t="s">
        <v>722</v>
      </c>
      <c r="C2957" t="s">
        <v>31</v>
      </c>
      <c r="D2957" t="s">
        <v>7927</v>
      </c>
      <c r="E2957" t="str">
        <f>VLOOKUP(B2957,olah!$B:$P,2,0)</f>
        <v>2021-12-01</v>
      </c>
      <c r="F2957">
        <f>COUNTIFS(parameter!$J$4:$J$34,summary!A2957,parameter!$I$4:$I$34,"&gt;="&amp;summary!$E2957)</f>
        <v>31</v>
      </c>
      <c r="G2957">
        <f>COUNTIFS(olah!$Q2957:Q17955,summary!A2957,olah!$B2957:B17955,summary!B2957,olah!$N2957:N17955,summary!C2957,olah!$P2957:P17955,summary!D2957,olah!$S2957:S17955,"On Time")</f>
        <v>1</v>
      </c>
      <c r="H2957">
        <f>COUNTIFS(olah!$Q$2:Q17955,summary!A2957,olah!$B$2:B17955,summary!B2957,olah!$S$2:S17955,"On Time")</f>
        <v>22</v>
      </c>
      <c r="I2957">
        <f>COUNTIFS(olah!$Q2957:Q17955,summary!A2957,olah!$B2957:B17955,summary!B2957,olah!$N2957:N17955,summary!C2957,olah!$P2957:P17955,summary!D2957,olah!$S2957:S17955,"Late")</f>
        <v>0</v>
      </c>
      <c r="J2957">
        <f>COUNTIFS(olah!$Q$2:Q17955,summary!A2957,olah!$B$2:B17955,summary!B2957,olah!$S$2:S17955,"Late")</f>
        <v>0</v>
      </c>
      <c r="K2957">
        <f t="shared" si="46"/>
        <v>9</v>
      </c>
      <c r="L2957">
        <f>COUNTIFS(olah!$Q2957:Q17955,summary!A2957,olah!$B2957:B17955,summary!B2957,olah!$N2957:N17955,summary!C2957,olah!$P2957:P17955,summary!D2957,olah!$T2957:T17955,"On Time CO")</f>
        <v>1</v>
      </c>
      <c r="M2957">
        <f>COUNTIFS(olah!$Q$2:Q17955,summary!A2957,olah!$B$2:B17955,summary!B2957,olah!$T$2:T17955,"On Time CO")</f>
        <v>21</v>
      </c>
      <c r="N2957">
        <f>COUNTIFS(olah!$Q2957:Q17955,summary!A2957,olah!$B2957:B17955,summary!B2957,olah!$N2957:N17955,summary!C2957,olah!$P2957:P17955,summary!D2957,olah!$T2957:T17955,"Overtime")</f>
        <v>0</v>
      </c>
      <c r="O2957">
        <f>COUNTIFS(olah!$Q$2:Q17955,summary!A2957,olah!$B$2:B17955,summary!B2957,olah!$T$2:T17955,"Overtime")</f>
        <v>0</v>
      </c>
      <c r="P2957">
        <f>COUNTIFS(olah!$Q2957:Q17955,summary!A2957,olah!$B2957:B17955,summary!B2957,olah!$N2957:N17955,summary!C2957,olah!$P2957:P17955,summary!D2957,olah!$T2957:T17955,"Early")</f>
        <v>0</v>
      </c>
      <c r="Q2957">
        <f>COUNTIFS(olah!$Q$2:Q17955,summary!A2957,olah!$B$2:B17955,summary!B2957,olah!$T$2:T17955,"Early")</f>
        <v>1</v>
      </c>
      <c r="R2957">
        <f>COUNTIFS(olah!$Q2957:Q17955,summary!A2957,olah!$B2957:B17955,summary!B2957,olah!$N2957:N17955,summary!C2957,olah!$P2957:P17955,summary!D2957,olah!$T2957:T17955,"NA CO")</f>
        <v>0</v>
      </c>
      <c r="S2957">
        <f>COUNTIFS(olah!$Q$2:Q17955,summary!A2957,olah!$B$2:B17955,summary!B2957,olah!$T$2:T17955,"NA CO")</f>
        <v>0</v>
      </c>
      <c r="T2957" t="str">
        <f>olah!R2957</f>
        <v>Attendance</v>
      </c>
      <c r="U2957" t="str">
        <f>IF(T2957="Permit", olah!T2957, "No Permit")</f>
        <v>No Permit</v>
      </c>
    </row>
    <row r="2958" spans="1:21" hidden="1" x14ac:dyDescent="0.3">
      <c r="A2958" s="23">
        <v>44561</v>
      </c>
      <c r="B2958" t="s">
        <v>722</v>
      </c>
      <c r="C2958" t="s">
        <v>31</v>
      </c>
      <c r="D2958" t="s">
        <v>11610</v>
      </c>
      <c r="E2958" t="str">
        <f>VLOOKUP(B2958,olah!$B:$P,2,0)</f>
        <v>2021-12-01</v>
      </c>
      <c r="F2958">
        <f>COUNTIFS(parameter!$J$4:$J$34,summary!A2958,parameter!$I$4:$I$34,"&gt;="&amp;summary!$E2958)</f>
        <v>31</v>
      </c>
      <c r="G2958">
        <f>COUNTIFS(olah!$Q2958:Q17956,summary!A2958,olah!$B2958:B17956,summary!B2958,olah!$N2958:N17956,summary!C2958,olah!$P2958:P17956,summary!D2958,olah!$S2958:S17956,"On Time")</f>
        <v>1</v>
      </c>
      <c r="H2958">
        <f>COUNTIFS(olah!$Q$2:Q17956,summary!A2958,olah!$B$2:B17956,summary!B2958,olah!$S$2:S17956,"On Time")</f>
        <v>22</v>
      </c>
      <c r="I2958">
        <f>COUNTIFS(olah!$Q2958:Q17956,summary!A2958,olah!$B2958:B17956,summary!B2958,olah!$N2958:N17956,summary!C2958,olah!$P2958:P17956,summary!D2958,olah!$S2958:S17956,"Late")</f>
        <v>0</v>
      </c>
      <c r="J2958">
        <f>COUNTIFS(olah!$Q$2:Q17956,summary!A2958,olah!$B$2:B17956,summary!B2958,olah!$S$2:S17956,"Late")</f>
        <v>0</v>
      </c>
      <c r="K2958">
        <f t="shared" si="46"/>
        <v>9</v>
      </c>
      <c r="L2958">
        <f>COUNTIFS(olah!$Q2958:Q17956,summary!A2958,olah!$B2958:B17956,summary!B2958,olah!$N2958:N17956,summary!C2958,olah!$P2958:P17956,summary!D2958,olah!$T2958:T17956,"On Time CO")</f>
        <v>1</v>
      </c>
      <c r="M2958">
        <f>COUNTIFS(olah!$Q$2:Q17956,summary!A2958,olah!$B$2:B17956,summary!B2958,olah!$T$2:T17956,"On Time CO")</f>
        <v>21</v>
      </c>
      <c r="N2958">
        <f>COUNTIFS(olah!$Q2958:Q17956,summary!A2958,olah!$B2958:B17956,summary!B2958,olah!$N2958:N17956,summary!C2958,olah!$P2958:P17956,summary!D2958,olah!$T2958:T17956,"Overtime")</f>
        <v>0</v>
      </c>
      <c r="O2958">
        <f>COUNTIFS(olah!$Q$2:Q17956,summary!A2958,olah!$B$2:B17956,summary!B2958,olah!$T$2:T17956,"Overtime")</f>
        <v>0</v>
      </c>
      <c r="P2958">
        <f>COUNTIFS(olah!$Q2958:Q17956,summary!A2958,olah!$B2958:B17956,summary!B2958,olah!$N2958:N17956,summary!C2958,olah!$P2958:P17956,summary!D2958,olah!$T2958:T17956,"Early")</f>
        <v>0</v>
      </c>
      <c r="Q2958">
        <f>COUNTIFS(olah!$Q$2:Q17956,summary!A2958,olah!$B$2:B17956,summary!B2958,olah!$T$2:T17956,"Early")</f>
        <v>1</v>
      </c>
      <c r="R2958">
        <f>COUNTIFS(olah!$Q2958:Q17956,summary!A2958,olah!$B2958:B17956,summary!B2958,olah!$N2958:N17956,summary!C2958,olah!$P2958:P17956,summary!D2958,olah!$T2958:T17956,"NA CO")</f>
        <v>0</v>
      </c>
      <c r="S2958">
        <f>COUNTIFS(olah!$Q$2:Q17956,summary!A2958,olah!$B$2:B17956,summary!B2958,olah!$T$2:T17956,"NA CO")</f>
        <v>0</v>
      </c>
      <c r="T2958" t="str">
        <f>olah!R2958</f>
        <v>Attendance</v>
      </c>
      <c r="U2958" t="str">
        <f>IF(T2958="Permit", olah!T2958, "No Permit")</f>
        <v>No Permit</v>
      </c>
    </row>
    <row r="2959" spans="1:21" hidden="1" x14ac:dyDescent="0.3">
      <c r="A2959" s="23">
        <v>44561</v>
      </c>
      <c r="B2959" t="s">
        <v>722</v>
      </c>
      <c r="C2959" t="s">
        <v>31</v>
      </c>
      <c r="D2959" t="s">
        <v>9025</v>
      </c>
      <c r="E2959" t="str">
        <f>VLOOKUP(B2959,olah!$B:$P,2,0)</f>
        <v>2021-12-01</v>
      </c>
      <c r="F2959">
        <f>COUNTIFS(parameter!$J$4:$J$34,summary!A2959,parameter!$I$4:$I$34,"&gt;="&amp;summary!$E2959)</f>
        <v>31</v>
      </c>
      <c r="G2959">
        <f>COUNTIFS(olah!$Q2959:Q17957,summary!A2959,olah!$B2959:B17957,summary!B2959,olah!$N2959:N17957,summary!C2959,olah!$P2959:P17957,summary!D2959,olah!$S2959:S17957,"On Time")</f>
        <v>1</v>
      </c>
      <c r="H2959">
        <f>COUNTIFS(olah!$Q$2:Q17957,summary!A2959,olah!$B$2:B17957,summary!B2959,olah!$S$2:S17957,"On Time")</f>
        <v>22</v>
      </c>
      <c r="I2959">
        <f>COUNTIFS(olah!$Q2959:Q17957,summary!A2959,olah!$B2959:B17957,summary!B2959,olah!$N2959:N17957,summary!C2959,olah!$P2959:P17957,summary!D2959,olah!$S2959:S17957,"Late")</f>
        <v>0</v>
      </c>
      <c r="J2959">
        <f>COUNTIFS(olah!$Q$2:Q17957,summary!A2959,olah!$B$2:B17957,summary!B2959,olah!$S$2:S17957,"Late")</f>
        <v>0</v>
      </c>
      <c r="K2959">
        <f t="shared" si="46"/>
        <v>9</v>
      </c>
      <c r="L2959">
        <f>COUNTIFS(olah!$Q2959:Q17957,summary!A2959,olah!$B2959:B17957,summary!B2959,olah!$N2959:N17957,summary!C2959,olah!$P2959:P17957,summary!D2959,olah!$T2959:T17957,"On Time CO")</f>
        <v>1</v>
      </c>
      <c r="M2959">
        <f>COUNTIFS(olah!$Q$2:Q17957,summary!A2959,olah!$B$2:B17957,summary!B2959,olah!$T$2:T17957,"On Time CO")</f>
        <v>21</v>
      </c>
      <c r="N2959">
        <f>COUNTIFS(olah!$Q2959:Q17957,summary!A2959,olah!$B2959:B17957,summary!B2959,olah!$N2959:N17957,summary!C2959,olah!$P2959:P17957,summary!D2959,olah!$T2959:T17957,"Overtime")</f>
        <v>0</v>
      </c>
      <c r="O2959">
        <f>COUNTIFS(olah!$Q$2:Q17957,summary!A2959,olah!$B$2:B17957,summary!B2959,olah!$T$2:T17957,"Overtime")</f>
        <v>0</v>
      </c>
      <c r="P2959">
        <f>COUNTIFS(olah!$Q2959:Q17957,summary!A2959,olah!$B2959:B17957,summary!B2959,olah!$N2959:N17957,summary!C2959,olah!$P2959:P17957,summary!D2959,olah!$T2959:T17957,"Early")</f>
        <v>0</v>
      </c>
      <c r="Q2959">
        <f>COUNTIFS(olah!$Q$2:Q17957,summary!A2959,olah!$B$2:B17957,summary!B2959,olah!$T$2:T17957,"Early")</f>
        <v>1</v>
      </c>
      <c r="R2959">
        <f>COUNTIFS(olah!$Q2959:Q17957,summary!A2959,olah!$B2959:B17957,summary!B2959,olah!$N2959:N17957,summary!C2959,olah!$P2959:P17957,summary!D2959,olah!$T2959:T17957,"NA CO")</f>
        <v>0</v>
      </c>
      <c r="S2959">
        <f>COUNTIFS(olah!$Q$2:Q17957,summary!A2959,olah!$B$2:B17957,summary!B2959,olah!$T$2:T17957,"NA CO")</f>
        <v>0</v>
      </c>
      <c r="T2959" t="str">
        <f>olah!R2959</f>
        <v>Attendance</v>
      </c>
      <c r="U2959" t="str">
        <f>IF(T2959="Permit", olah!T2959, "No Permit")</f>
        <v>No Permit</v>
      </c>
    </row>
    <row r="2960" spans="1:21" hidden="1" x14ac:dyDescent="0.3">
      <c r="A2960" s="23">
        <v>44561</v>
      </c>
      <c r="B2960" t="s">
        <v>722</v>
      </c>
      <c r="C2960" t="s">
        <v>31</v>
      </c>
      <c r="D2960" t="s">
        <v>10214</v>
      </c>
      <c r="E2960" t="str">
        <f>VLOOKUP(B2960,olah!$B:$P,2,0)</f>
        <v>2021-12-01</v>
      </c>
      <c r="F2960">
        <f>COUNTIFS(parameter!$J$4:$J$34,summary!A2960,parameter!$I$4:$I$34,"&gt;="&amp;summary!$E2960)</f>
        <v>31</v>
      </c>
      <c r="G2960">
        <f>COUNTIFS(olah!$Q2960:Q17958,summary!A2960,olah!$B2960:B17958,summary!B2960,olah!$N2960:N17958,summary!C2960,olah!$P2960:P17958,summary!D2960,olah!$S2960:S17958,"On Time")</f>
        <v>1</v>
      </c>
      <c r="H2960">
        <f>COUNTIFS(olah!$Q$2:Q17958,summary!A2960,olah!$B$2:B17958,summary!B2960,olah!$S$2:S17958,"On Time")</f>
        <v>22</v>
      </c>
      <c r="I2960">
        <f>COUNTIFS(olah!$Q2960:Q17958,summary!A2960,olah!$B2960:B17958,summary!B2960,olah!$N2960:N17958,summary!C2960,olah!$P2960:P17958,summary!D2960,olah!$S2960:S17958,"Late")</f>
        <v>0</v>
      </c>
      <c r="J2960">
        <f>COUNTIFS(olah!$Q$2:Q17958,summary!A2960,olah!$B$2:B17958,summary!B2960,olah!$S$2:S17958,"Late")</f>
        <v>0</v>
      </c>
      <c r="K2960">
        <f t="shared" si="46"/>
        <v>9</v>
      </c>
      <c r="L2960">
        <f>COUNTIFS(olah!$Q2960:Q17958,summary!A2960,olah!$B2960:B17958,summary!B2960,olah!$N2960:N17958,summary!C2960,olah!$P2960:P17958,summary!D2960,olah!$T2960:T17958,"On Time CO")</f>
        <v>1</v>
      </c>
      <c r="M2960">
        <f>COUNTIFS(olah!$Q$2:Q17958,summary!A2960,olah!$B$2:B17958,summary!B2960,olah!$T$2:T17958,"On Time CO")</f>
        <v>21</v>
      </c>
      <c r="N2960">
        <f>COUNTIFS(olah!$Q2960:Q17958,summary!A2960,olah!$B2960:B17958,summary!B2960,olah!$N2960:N17958,summary!C2960,olah!$P2960:P17958,summary!D2960,olah!$T2960:T17958,"Overtime")</f>
        <v>0</v>
      </c>
      <c r="O2960">
        <f>COUNTIFS(olah!$Q$2:Q17958,summary!A2960,olah!$B$2:B17958,summary!B2960,olah!$T$2:T17958,"Overtime")</f>
        <v>0</v>
      </c>
      <c r="P2960">
        <f>COUNTIFS(olah!$Q2960:Q17958,summary!A2960,olah!$B2960:B17958,summary!B2960,olah!$N2960:N17958,summary!C2960,olah!$P2960:P17958,summary!D2960,olah!$T2960:T17958,"Early")</f>
        <v>0</v>
      </c>
      <c r="Q2960">
        <f>COUNTIFS(olah!$Q$2:Q17958,summary!A2960,olah!$B$2:B17958,summary!B2960,olah!$T$2:T17958,"Early")</f>
        <v>1</v>
      </c>
      <c r="R2960">
        <f>COUNTIFS(olah!$Q2960:Q17958,summary!A2960,olah!$B2960:B17958,summary!B2960,olah!$N2960:N17958,summary!C2960,olah!$P2960:P17958,summary!D2960,olah!$T2960:T17958,"NA CO")</f>
        <v>0</v>
      </c>
      <c r="S2960">
        <f>COUNTIFS(olah!$Q$2:Q17958,summary!A2960,olah!$B$2:B17958,summary!B2960,olah!$T$2:T17958,"NA CO")</f>
        <v>0</v>
      </c>
      <c r="T2960" t="str">
        <f>olah!R2960</f>
        <v>Attendance</v>
      </c>
      <c r="U2960" t="str">
        <f>IF(T2960="Permit", olah!T2960, "No Permit")</f>
        <v>No Permit</v>
      </c>
    </row>
    <row r="2961" spans="1:21" hidden="1" x14ac:dyDescent="0.3">
      <c r="A2961" s="23">
        <v>44561</v>
      </c>
      <c r="B2961" t="s">
        <v>722</v>
      </c>
      <c r="C2961" t="s">
        <v>31</v>
      </c>
      <c r="D2961" t="s">
        <v>7814</v>
      </c>
      <c r="E2961" t="str">
        <f>VLOOKUP(B2961,olah!$B:$P,2,0)</f>
        <v>2021-12-01</v>
      </c>
      <c r="F2961">
        <f>COUNTIFS(parameter!$J$4:$J$34,summary!A2961,parameter!$I$4:$I$34,"&gt;="&amp;summary!$E2961)</f>
        <v>31</v>
      </c>
      <c r="G2961">
        <f>COUNTIFS(olah!$Q2961:Q17959,summary!A2961,olah!$B2961:B17959,summary!B2961,olah!$N2961:N17959,summary!C2961,olah!$P2961:P17959,summary!D2961,olah!$S2961:S17959,"On Time")</f>
        <v>1</v>
      </c>
      <c r="H2961">
        <f>COUNTIFS(olah!$Q$2:Q17959,summary!A2961,olah!$B$2:B17959,summary!B2961,olah!$S$2:S17959,"On Time")</f>
        <v>22</v>
      </c>
      <c r="I2961">
        <f>COUNTIFS(olah!$Q2961:Q17959,summary!A2961,olah!$B2961:B17959,summary!B2961,olah!$N2961:N17959,summary!C2961,olah!$P2961:P17959,summary!D2961,olah!$S2961:S17959,"Late")</f>
        <v>0</v>
      </c>
      <c r="J2961">
        <f>COUNTIFS(olah!$Q$2:Q17959,summary!A2961,olah!$B$2:B17959,summary!B2961,olah!$S$2:S17959,"Late")</f>
        <v>0</v>
      </c>
      <c r="K2961">
        <f t="shared" si="46"/>
        <v>9</v>
      </c>
      <c r="L2961">
        <f>COUNTIFS(olah!$Q2961:Q17959,summary!A2961,olah!$B2961:B17959,summary!B2961,olah!$N2961:N17959,summary!C2961,olah!$P2961:P17959,summary!D2961,olah!$T2961:T17959,"On Time CO")</f>
        <v>1</v>
      </c>
      <c r="M2961">
        <f>COUNTIFS(olah!$Q$2:Q17959,summary!A2961,olah!$B$2:B17959,summary!B2961,olah!$T$2:T17959,"On Time CO")</f>
        <v>21</v>
      </c>
      <c r="N2961">
        <f>COUNTIFS(olah!$Q2961:Q17959,summary!A2961,olah!$B2961:B17959,summary!B2961,olah!$N2961:N17959,summary!C2961,olah!$P2961:P17959,summary!D2961,olah!$T2961:T17959,"Overtime")</f>
        <v>0</v>
      </c>
      <c r="O2961">
        <f>COUNTIFS(olah!$Q$2:Q17959,summary!A2961,olah!$B$2:B17959,summary!B2961,olah!$T$2:T17959,"Overtime")</f>
        <v>0</v>
      </c>
      <c r="P2961">
        <f>COUNTIFS(olah!$Q2961:Q17959,summary!A2961,olah!$B2961:B17959,summary!B2961,olah!$N2961:N17959,summary!C2961,olah!$P2961:P17959,summary!D2961,olah!$T2961:T17959,"Early")</f>
        <v>0</v>
      </c>
      <c r="Q2961">
        <f>COUNTIFS(olah!$Q$2:Q17959,summary!A2961,olah!$B$2:B17959,summary!B2961,olah!$T$2:T17959,"Early")</f>
        <v>1</v>
      </c>
      <c r="R2961">
        <f>COUNTIFS(olah!$Q2961:Q17959,summary!A2961,olah!$B2961:B17959,summary!B2961,olah!$N2961:N17959,summary!C2961,olah!$P2961:P17959,summary!D2961,olah!$T2961:T17959,"NA CO")</f>
        <v>0</v>
      </c>
      <c r="S2961">
        <f>COUNTIFS(olah!$Q$2:Q17959,summary!A2961,olah!$B$2:B17959,summary!B2961,olah!$T$2:T17959,"NA CO")</f>
        <v>0</v>
      </c>
      <c r="T2961" t="str">
        <f>olah!R2961</f>
        <v>Attendance</v>
      </c>
      <c r="U2961" t="str">
        <f>IF(T2961="Permit", olah!T2961, "No Permit")</f>
        <v>No Permit</v>
      </c>
    </row>
    <row r="2962" spans="1:21" hidden="1" x14ac:dyDescent="0.3">
      <c r="A2962" s="23">
        <v>44561</v>
      </c>
      <c r="B2962" t="s">
        <v>726</v>
      </c>
      <c r="C2962" t="s">
        <v>31</v>
      </c>
      <c r="D2962" t="s">
        <v>1390</v>
      </c>
      <c r="E2962" t="str">
        <f>VLOOKUP(B2962,olah!$B:$P,2,0)</f>
        <v>2021-12-01</v>
      </c>
      <c r="F2962">
        <f>COUNTIFS(parameter!$J$4:$J$34,summary!A2962,parameter!$I$4:$I$34,"&gt;="&amp;summary!$E2962)</f>
        <v>31</v>
      </c>
      <c r="G2962">
        <f>COUNTIFS(olah!$Q2962:Q17960,summary!A2962,olah!$B2962:B17960,summary!B2962,olah!$N2962:N17960,summary!C2962,olah!$P2962:P17960,summary!D2962,olah!$S2962:S17960,"On Time")</f>
        <v>1</v>
      </c>
      <c r="H2962">
        <f>COUNTIFS(olah!$Q$2:Q17960,summary!A2962,olah!$B$2:B17960,summary!B2962,olah!$S$2:S17960,"On Time")</f>
        <v>16</v>
      </c>
      <c r="I2962">
        <f>COUNTIFS(olah!$Q2962:Q17960,summary!A2962,olah!$B2962:B17960,summary!B2962,olah!$N2962:N17960,summary!C2962,olah!$P2962:P17960,summary!D2962,olah!$S2962:S17960,"Late")</f>
        <v>0</v>
      </c>
      <c r="J2962">
        <f>COUNTIFS(olah!$Q$2:Q17960,summary!A2962,olah!$B$2:B17960,summary!B2962,olah!$S$2:S17960,"Late")</f>
        <v>0</v>
      </c>
      <c r="K2962">
        <f t="shared" si="46"/>
        <v>15</v>
      </c>
      <c r="L2962">
        <f>COUNTIFS(olah!$Q2962:Q17960,summary!A2962,olah!$B2962:B17960,summary!B2962,olah!$N2962:N17960,summary!C2962,olah!$P2962:P17960,summary!D2962,olah!$T2962:T17960,"On Time CO")</f>
        <v>1</v>
      </c>
      <c r="M2962">
        <f>COUNTIFS(olah!$Q$2:Q17960,summary!A2962,olah!$B$2:B17960,summary!B2962,olah!$T$2:T17960,"On Time CO")</f>
        <v>15</v>
      </c>
      <c r="N2962">
        <f>COUNTIFS(olah!$Q2962:Q17960,summary!A2962,olah!$B2962:B17960,summary!B2962,olah!$N2962:N17960,summary!C2962,olah!$P2962:P17960,summary!D2962,olah!$T2962:T17960,"Overtime")</f>
        <v>0</v>
      </c>
      <c r="O2962">
        <f>COUNTIFS(olah!$Q$2:Q17960,summary!A2962,olah!$B$2:B17960,summary!B2962,olah!$T$2:T17960,"Overtime")</f>
        <v>0</v>
      </c>
      <c r="P2962">
        <f>COUNTIFS(olah!$Q2962:Q17960,summary!A2962,olah!$B2962:B17960,summary!B2962,olah!$N2962:N17960,summary!C2962,olah!$P2962:P17960,summary!D2962,olah!$T2962:T17960,"Early")</f>
        <v>0</v>
      </c>
      <c r="Q2962">
        <f>COUNTIFS(olah!$Q$2:Q17960,summary!A2962,olah!$B$2:B17960,summary!B2962,olah!$T$2:T17960,"Early")</f>
        <v>0</v>
      </c>
      <c r="R2962">
        <f>COUNTIFS(olah!$Q2962:Q17960,summary!A2962,olah!$B2962:B17960,summary!B2962,olah!$N2962:N17960,summary!C2962,olah!$P2962:P17960,summary!D2962,olah!$T2962:T17960,"NA CO")</f>
        <v>0</v>
      </c>
      <c r="S2962">
        <f>COUNTIFS(olah!$Q$2:Q17960,summary!A2962,olah!$B$2:B17960,summary!B2962,olah!$T$2:T17960,"NA CO")</f>
        <v>1</v>
      </c>
      <c r="T2962" t="str">
        <f>olah!R2962</f>
        <v>Attendance</v>
      </c>
      <c r="U2962" t="str">
        <f>IF(T2962="Permit", olah!T2962, "No Permit")</f>
        <v>No Permit</v>
      </c>
    </row>
    <row r="2963" spans="1:21" hidden="1" x14ac:dyDescent="0.3">
      <c r="A2963" s="23">
        <v>44561</v>
      </c>
      <c r="B2963" t="s">
        <v>726</v>
      </c>
      <c r="C2963" t="s">
        <v>31</v>
      </c>
      <c r="D2963" t="s">
        <v>5935</v>
      </c>
      <c r="E2963" t="str">
        <f>VLOOKUP(B2963,olah!$B:$P,2,0)</f>
        <v>2021-12-01</v>
      </c>
      <c r="F2963">
        <f>COUNTIFS(parameter!$J$4:$J$34,summary!A2963,parameter!$I$4:$I$34,"&gt;="&amp;summary!$E2963)</f>
        <v>31</v>
      </c>
      <c r="G2963">
        <f>COUNTIFS(olah!$Q2963:Q17961,summary!A2963,olah!$B2963:B17961,summary!B2963,olah!$N2963:N17961,summary!C2963,olah!$P2963:P17961,summary!D2963,olah!$S2963:S17961,"On Time")</f>
        <v>1</v>
      </c>
      <c r="H2963">
        <f>COUNTIFS(olah!$Q$2:Q17961,summary!A2963,olah!$B$2:B17961,summary!B2963,olah!$S$2:S17961,"On Time")</f>
        <v>16</v>
      </c>
      <c r="I2963">
        <f>COUNTIFS(olah!$Q2963:Q17961,summary!A2963,olah!$B2963:B17961,summary!B2963,olah!$N2963:N17961,summary!C2963,olah!$P2963:P17961,summary!D2963,olah!$S2963:S17961,"Late")</f>
        <v>0</v>
      </c>
      <c r="J2963">
        <f>COUNTIFS(olah!$Q$2:Q17961,summary!A2963,olah!$B$2:B17961,summary!B2963,olah!$S$2:S17961,"Late")</f>
        <v>0</v>
      </c>
      <c r="K2963">
        <f t="shared" si="46"/>
        <v>15</v>
      </c>
      <c r="L2963">
        <f>COUNTIFS(olah!$Q2963:Q17961,summary!A2963,olah!$B2963:B17961,summary!B2963,olah!$N2963:N17961,summary!C2963,olah!$P2963:P17961,summary!D2963,olah!$T2963:T17961,"On Time CO")</f>
        <v>1</v>
      </c>
      <c r="M2963">
        <f>COUNTIFS(olah!$Q$2:Q17961,summary!A2963,olah!$B$2:B17961,summary!B2963,olah!$T$2:T17961,"On Time CO")</f>
        <v>15</v>
      </c>
      <c r="N2963">
        <f>COUNTIFS(olah!$Q2963:Q17961,summary!A2963,olah!$B2963:B17961,summary!B2963,olah!$N2963:N17961,summary!C2963,olah!$P2963:P17961,summary!D2963,olah!$T2963:T17961,"Overtime")</f>
        <v>0</v>
      </c>
      <c r="O2963">
        <f>COUNTIFS(olah!$Q$2:Q17961,summary!A2963,olah!$B$2:B17961,summary!B2963,olah!$T$2:T17961,"Overtime")</f>
        <v>0</v>
      </c>
      <c r="P2963">
        <f>COUNTIFS(olah!$Q2963:Q17961,summary!A2963,olah!$B2963:B17961,summary!B2963,olah!$N2963:N17961,summary!C2963,olah!$P2963:P17961,summary!D2963,olah!$T2963:T17961,"Early")</f>
        <v>0</v>
      </c>
      <c r="Q2963">
        <f>COUNTIFS(olah!$Q$2:Q17961,summary!A2963,olah!$B$2:B17961,summary!B2963,olah!$T$2:T17961,"Early")</f>
        <v>0</v>
      </c>
      <c r="R2963">
        <f>COUNTIFS(olah!$Q2963:Q17961,summary!A2963,olah!$B2963:B17961,summary!B2963,olah!$N2963:N17961,summary!C2963,olah!$P2963:P17961,summary!D2963,olah!$T2963:T17961,"NA CO")</f>
        <v>0</v>
      </c>
      <c r="S2963">
        <f>COUNTIFS(olah!$Q$2:Q17961,summary!A2963,olah!$B$2:B17961,summary!B2963,olah!$T$2:T17961,"NA CO")</f>
        <v>1</v>
      </c>
      <c r="T2963" t="str">
        <f>olah!R2963</f>
        <v>Attendance</v>
      </c>
      <c r="U2963" t="str">
        <f>IF(T2963="Permit", olah!T2963, "No Permit")</f>
        <v>No Permit</v>
      </c>
    </row>
    <row r="2964" spans="1:21" hidden="1" x14ac:dyDescent="0.3">
      <c r="A2964" s="23">
        <v>44561</v>
      </c>
      <c r="B2964" t="s">
        <v>726</v>
      </c>
      <c r="C2964" t="s">
        <v>31</v>
      </c>
      <c r="D2964" t="s">
        <v>11601</v>
      </c>
      <c r="E2964" t="str">
        <f>VLOOKUP(B2964,olah!$B:$P,2,0)</f>
        <v>2021-12-01</v>
      </c>
      <c r="F2964">
        <f>COUNTIFS(parameter!$J$4:$J$34,summary!A2964,parameter!$I$4:$I$34,"&gt;="&amp;summary!$E2964)</f>
        <v>31</v>
      </c>
      <c r="G2964">
        <f>COUNTIFS(olah!$Q2964:Q17962,summary!A2964,olah!$B2964:B17962,summary!B2964,olah!$N2964:N17962,summary!C2964,olah!$P2964:P17962,summary!D2964,olah!$S2964:S17962,"On Time")</f>
        <v>1</v>
      </c>
      <c r="H2964">
        <f>COUNTIFS(olah!$Q$2:Q17962,summary!A2964,olah!$B$2:B17962,summary!B2964,olah!$S$2:S17962,"On Time")</f>
        <v>16</v>
      </c>
      <c r="I2964">
        <f>COUNTIFS(olah!$Q2964:Q17962,summary!A2964,olah!$B2964:B17962,summary!B2964,olah!$N2964:N17962,summary!C2964,olah!$P2964:P17962,summary!D2964,olah!$S2964:S17962,"Late")</f>
        <v>0</v>
      </c>
      <c r="J2964">
        <f>COUNTIFS(olah!$Q$2:Q17962,summary!A2964,olah!$B$2:B17962,summary!B2964,olah!$S$2:S17962,"Late")</f>
        <v>0</v>
      </c>
      <c r="K2964">
        <f t="shared" si="46"/>
        <v>15</v>
      </c>
      <c r="L2964">
        <f>COUNTIFS(olah!$Q2964:Q17962,summary!A2964,olah!$B2964:B17962,summary!B2964,olah!$N2964:N17962,summary!C2964,olah!$P2964:P17962,summary!D2964,olah!$T2964:T17962,"On Time CO")</f>
        <v>1</v>
      </c>
      <c r="M2964">
        <f>COUNTIFS(olah!$Q$2:Q17962,summary!A2964,olah!$B$2:B17962,summary!B2964,olah!$T$2:T17962,"On Time CO")</f>
        <v>15</v>
      </c>
      <c r="N2964">
        <f>COUNTIFS(olah!$Q2964:Q17962,summary!A2964,olah!$B2964:B17962,summary!B2964,olah!$N2964:N17962,summary!C2964,olah!$P2964:P17962,summary!D2964,olah!$T2964:T17962,"Overtime")</f>
        <v>0</v>
      </c>
      <c r="O2964">
        <f>COUNTIFS(olah!$Q$2:Q17962,summary!A2964,olah!$B$2:B17962,summary!B2964,olah!$T$2:T17962,"Overtime")</f>
        <v>0</v>
      </c>
      <c r="P2964">
        <f>COUNTIFS(olah!$Q2964:Q17962,summary!A2964,olah!$B2964:B17962,summary!B2964,olah!$N2964:N17962,summary!C2964,olah!$P2964:P17962,summary!D2964,olah!$T2964:T17962,"Early")</f>
        <v>0</v>
      </c>
      <c r="Q2964">
        <f>COUNTIFS(olah!$Q$2:Q17962,summary!A2964,olah!$B$2:B17962,summary!B2964,olah!$T$2:T17962,"Early")</f>
        <v>0</v>
      </c>
      <c r="R2964">
        <f>COUNTIFS(olah!$Q2964:Q17962,summary!A2964,olah!$B2964:B17962,summary!B2964,olah!$N2964:N17962,summary!C2964,olah!$P2964:P17962,summary!D2964,olah!$T2964:T17962,"NA CO")</f>
        <v>0</v>
      </c>
      <c r="S2964">
        <f>COUNTIFS(olah!$Q$2:Q17962,summary!A2964,olah!$B$2:B17962,summary!B2964,olah!$T$2:T17962,"NA CO")</f>
        <v>1</v>
      </c>
      <c r="T2964" t="str">
        <f>olah!R2964</f>
        <v>Attendance</v>
      </c>
      <c r="U2964" t="str">
        <f>IF(T2964="Permit", olah!T2964, "No Permit")</f>
        <v>No Permit</v>
      </c>
    </row>
    <row r="2965" spans="1:21" hidden="1" x14ac:dyDescent="0.3">
      <c r="A2965" s="23">
        <v>44561</v>
      </c>
      <c r="B2965" t="s">
        <v>726</v>
      </c>
      <c r="C2965" t="s">
        <v>727</v>
      </c>
      <c r="D2965" t="s">
        <v>5936</v>
      </c>
      <c r="E2965" t="str">
        <f>VLOOKUP(B2965,olah!$B:$P,2,0)</f>
        <v>2021-12-01</v>
      </c>
      <c r="F2965">
        <f>COUNTIFS(parameter!$J$4:$J$34,summary!A2965,parameter!$I$4:$I$34,"&gt;="&amp;summary!$E2965)</f>
        <v>31</v>
      </c>
      <c r="G2965">
        <f>COUNTIFS(olah!$Q2965:Q17963,summary!A2965,olah!$B2965:B17963,summary!B2965,olah!$N2965:N17963,summary!C2965,olah!$P2965:P17963,summary!D2965,olah!$S2965:S17963,"On Time")</f>
        <v>1</v>
      </c>
      <c r="H2965">
        <f>COUNTIFS(olah!$Q$2:Q17963,summary!A2965,olah!$B$2:B17963,summary!B2965,olah!$S$2:S17963,"On Time")</f>
        <v>16</v>
      </c>
      <c r="I2965">
        <f>COUNTIFS(olah!$Q2965:Q17963,summary!A2965,olah!$B2965:B17963,summary!B2965,olah!$N2965:N17963,summary!C2965,olah!$P2965:P17963,summary!D2965,olah!$S2965:S17963,"Late")</f>
        <v>0</v>
      </c>
      <c r="J2965">
        <f>COUNTIFS(olah!$Q$2:Q17963,summary!A2965,olah!$B$2:B17963,summary!B2965,olah!$S$2:S17963,"Late")</f>
        <v>0</v>
      </c>
      <c r="K2965">
        <f t="shared" si="46"/>
        <v>15</v>
      </c>
      <c r="L2965">
        <f>COUNTIFS(olah!$Q2965:Q17963,summary!A2965,olah!$B2965:B17963,summary!B2965,olah!$N2965:N17963,summary!C2965,olah!$P2965:P17963,summary!D2965,olah!$T2965:T17963,"On Time CO")</f>
        <v>1</v>
      </c>
      <c r="M2965">
        <f>COUNTIFS(olah!$Q$2:Q17963,summary!A2965,olah!$B$2:B17963,summary!B2965,olah!$T$2:T17963,"On Time CO")</f>
        <v>15</v>
      </c>
      <c r="N2965">
        <f>COUNTIFS(olah!$Q2965:Q17963,summary!A2965,olah!$B2965:B17963,summary!B2965,olah!$N2965:N17963,summary!C2965,olah!$P2965:P17963,summary!D2965,olah!$T2965:T17963,"Overtime")</f>
        <v>0</v>
      </c>
      <c r="O2965">
        <f>COUNTIFS(olah!$Q$2:Q17963,summary!A2965,olah!$B$2:B17963,summary!B2965,olah!$T$2:T17963,"Overtime")</f>
        <v>0</v>
      </c>
      <c r="P2965">
        <f>COUNTIFS(olah!$Q2965:Q17963,summary!A2965,olah!$B2965:B17963,summary!B2965,olah!$N2965:N17963,summary!C2965,olah!$P2965:P17963,summary!D2965,olah!$T2965:T17963,"Early")</f>
        <v>0</v>
      </c>
      <c r="Q2965">
        <f>COUNTIFS(olah!$Q$2:Q17963,summary!A2965,olah!$B$2:B17963,summary!B2965,olah!$T$2:T17963,"Early")</f>
        <v>0</v>
      </c>
      <c r="R2965">
        <f>COUNTIFS(olah!$Q2965:Q17963,summary!A2965,olah!$B2965:B17963,summary!B2965,olah!$N2965:N17963,summary!C2965,olah!$P2965:P17963,summary!D2965,olah!$T2965:T17963,"NA CO")</f>
        <v>0</v>
      </c>
      <c r="S2965">
        <f>COUNTIFS(olah!$Q$2:Q17963,summary!A2965,olah!$B$2:B17963,summary!B2965,olah!$T$2:T17963,"NA CO")</f>
        <v>1</v>
      </c>
      <c r="T2965" t="str">
        <f>olah!R2965</f>
        <v>Daily Journey</v>
      </c>
      <c r="U2965" t="str">
        <f>IF(T2965="Permit", olah!T2965, "No Permit")</f>
        <v>No Permit</v>
      </c>
    </row>
    <row r="2966" spans="1:21" hidden="1" x14ac:dyDescent="0.3">
      <c r="A2966" s="23">
        <v>44561</v>
      </c>
      <c r="B2966" t="s">
        <v>726</v>
      </c>
      <c r="C2966" t="s">
        <v>31</v>
      </c>
      <c r="D2966" t="s">
        <v>6082</v>
      </c>
      <c r="E2966" t="str">
        <f>VLOOKUP(B2966,olah!$B:$P,2,0)</f>
        <v>2021-12-01</v>
      </c>
      <c r="F2966">
        <f>COUNTIFS(parameter!$J$4:$J$34,summary!A2966,parameter!$I$4:$I$34,"&gt;="&amp;summary!$E2966)</f>
        <v>31</v>
      </c>
      <c r="G2966">
        <f>COUNTIFS(olah!$Q2966:Q17964,summary!A2966,olah!$B2966:B17964,summary!B2966,olah!$N2966:N17964,summary!C2966,olah!$P2966:P17964,summary!D2966,olah!$S2966:S17964,"On Time")</f>
        <v>1</v>
      </c>
      <c r="H2966">
        <f>COUNTIFS(olah!$Q$2:Q17964,summary!A2966,olah!$B$2:B17964,summary!B2966,olah!$S$2:S17964,"On Time")</f>
        <v>16</v>
      </c>
      <c r="I2966">
        <f>COUNTIFS(olah!$Q2966:Q17964,summary!A2966,olah!$B2966:B17964,summary!B2966,olah!$N2966:N17964,summary!C2966,olah!$P2966:P17964,summary!D2966,olah!$S2966:S17964,"Late")</f>
        <v>0</v>
      </c>
      <c r="J2966">
        <f>COUNTIFS(olah!$Q$2:Q17964,summary!A2966,olah!$B$2:B17964,summary!B2966,olah!$S$2:S17964,"Late")</f>
        <v>0</v>
      </c>
      <c r="K2966">
        <f t="shared" si="46"/>
        <v>15</v>
      </c>
      <c r="L2966">
        <f>COUNTIFS(olah!$Q2966:Q17964,summary!A2966,olah!$B2966:B17964,summary!B2966,olah!$N2966:N17964,summary!C2966,olah!$P2966:P17964,summary!D2966,olah!$T2966:T17964,"On Time CO")</f>
        <v>1</v>
      </c>
      <c r="M2966">
        <f>COUNTIFS(olah!$Q$2:Q17964,summary!A2966,olah!$B$2:B17964,summary!B2966,olah!$T$2:T17964,"On Time CO")</f>
        <v>15</v>
      </c>
      <c r="N2966">
        <f>COUNTIFS(olah!$Q2966:Q17964,summary!A2966,olah!$B2966:B17964,summary!B2966,olah!$N2966:N17964,summary!C2966,olah!$P2966:P17964,summary!D2966,olah!$T2966:T17964,"Overtime")</f>
        <v>0</v>
      </c>
      <c r="O2966">
        <f>COUNTIFS(olah!$Q$2:Q17964,summary!A2966,olah!$B$2:B17964,summary!B2966,olah!$T$2:T17964,"Overtime")</f>
        <v>0</v>
      </c>
      <c r="P2966">
        <f>COUNTIFS(olah!$Q2966:Q17964,summary!A2966,olah!$B2966:B17964,summary!B2966,olah!$N2966:N17964,summary!C2966,olah!$P2966:P17964,summary!D2966,olah!$T2966:T17964,"Early")</f>
        <v>0</v>
      </c>
      <c r="Q2966">
        <f>COUNTIFS(olah!$Q$2:Q17964,summary!A2966,olah!$B$2:B17964,summary!B2966,olah!$T$2:T17964,"Early")</f>
        <v>0</v>
      </c>
      <c r="R2966">
        <f>COUNTIFS(olah!$Q2966:Q17964,summary!A2966,olah!$B2966:B17964,summary!B2966,olah!$N2966:N17964,summary!C2966,olah!$P2966:P17964,summary!D2966,olah!$T2966:T17964,"NA CO")</f>
        <v>0</v>
      </c>
      <c r="S2966">
        <f>COUNTIFS(olah!$Q$2:Q17964,summary!A2966,olah!$B$2:B17964,summary!B2966,olah!$T$2:T17964,"NA CO")</f>
        <v>1</v>
      </c>
      <c r="T2966" t="str">
        <f>olah!R2966</f>
        <v>Attendance</v>
      </c>
      <c r="U2966" t="str">
        <f>IF(T2966="Permit", olah!T2966, "No Permit")</f>
        <v>No Permit</v>
      </c>
    </row>
    <row r="2967" spans="1:21" hidden="1" x14ac:dyDescent="0.3">
      <c r="A2967" s="23">
        <v>44561</v>
      </c>
      <c r="B2967" t="s">
        <v>726</v>
      </c>
      <c r="C2967" t="s">
        <v>727</v>
      </c>
      <c r="D2967" t="s">
        <v>11602</v>
      </c>
      <c r="E2967" t="str">
        <f>VLOOKUP(B2967,olah!$B:$P,2,0)</f>
        <v>2021-12-01</v>
      </c>
      <c r="F2967">
        <f>COUNTIFS(parameter!$J$4:$J$34,summary!A2967,parameter!$I$4:$I$34,"&gt;="&amp;summary!$E2967)</f>
        <v>31</v>
      </c>
      <c r="G2967">
        <f>COUNTIFS(olah!$Q2967:Q17965,summary!A2967,olah!$B2967:B17965,summary!B2967,olah!$N2967:N17965,summary!C2967,olah!$P2967:P17965,summary!D2967,olah!$S2967:S17965,"On Time")</f>
        <v>1</v>
      </c>
      <c r="H2967">
        <f>COUNTIFS(olah!$Q$2:Q17965,summary!A2967,olah!$B$2:B17965,summary!B2967,olah!$S$2:S17965,"On Time")</f>
        <v>16</v>
      </c>
      <c r="I2967">
        <f>COUNTIFS(olah!$Q2967:Q17965,summary!A2967,olah!$B2967:B17965,summary!B2967,olah!$N2967:N17965,summary!C2967,olah!$P2967:P17965,summary!D2967,olah!$S2967:S17965,"Late")</f>
        <v>0</v>
      </c>
      <c r="J2967">
        <f>COUNTIFS(olah!$Q$2:Q17965,summary!A2967,olah!$B$2:B17965,summary!B2967,olah!$S$2:S17965,"Late")</f>
        <v>0</v>
      </c>
      <c r="K2967">
        <f t="shared" si="46"/>
        <v>15</v>
      </c>
      <c r="L2967">
        <f>COUNTIFS(olah!$Q2967:Q17965,summary!A2967,olah!$B2967:B17965,summary!B2967,olah!$N2967:N17965,summary!C2967,olah!$P2967:P17965,summary!D2967,olah!$T2967:T17965,"On Time CO")</f>
        <v>1</v>
      </c>
      <c r="M2967">
        <f>COUNTIFS(olah!$Q$2:Q17965,summary!A2967,olah!$B$2:B17965,summary!B2967,olah!$T$2:T17965,"On Time CO")</f>
        <v>15</v>
      </c>
      <c r="N2967">
        <f>COUNTIFS(olah!$Q2967:Q17965,summary!A2967,olah!$B2967:B17965,summary!B2967,olah!$N2967:N17965,summary!C2967,olah!$P2967:P17965,summary!D2967,olah!$T2967:T17965,"Overtime")</f>
        <v>0</v>
      </c>
      <c r="O2967">
        <f>COUNTIFS(olah!$Q$2:Q17965,summary!A2967,olah!$B$2:B17965,summary!B2967,olah!$T$2:T17965,"Overtime")</f>
        <v>0</v>
      </c>
      <c r="P2967">
        <f>COUNTIFS(olah!$Q2967:Q17965,summary!A2967,olah!$B2967:B17965,summary!B2967,olah!$N2967:N17965,summary!C2967,olah!$P2967:P17965,summary!D2967,olah!$T2967:T17965,"Early")</f>
        <v>0</v>
      </c>
      <c r="Q2967">
        <f>COUNTIFS(olah!$Q$2:Q17965,summary!A2967,olah!$B$2:B17965,summary!B2967,olah!$T$2:T17965,"Early")</f>
        <v>0</v>
      </c>
      <c r="R2967">
        <f>COUNTIFS(olah!$Q2967:Q17965,summary!A2967,olah!$B2967:B17965,summary!B2967,olah!$N2967:N17965,summary!C2967,olah!$P2967:P17965,summary!D2967,olah!$T2967:T17965,"NA CO")</f>
        <v>0</v>
      </c>
      <c r="S2967">
        <f>COUNTIFS(olah!$Q$2:Q17965,summary!A2967,olah!$B$2:B17965,summary!B2967,olah!$T$2:T17965,"NA CO")</f>
        <v>1</v>
      </c>
      <c r="T2967" t="str">
        <f>olah!R2967</f>
        <v>Daily Journey</v>
      </c>
      <c r="U2967" t="str">
        <f>IF(T2967="Permit", olah!T2967, "No Permit")</f>
        <v>No Permit</v>
      </c>
    </row>
    <row r="2968" spans="1:21" hidden="1" x14ac:dyDescent="0.3">
      <c r="A2968" s="23">
        <v>44561</v>
      </c>
      <c r="B2968" t="s">
        <v>726</v>
      </c>
      <c r="C2968" t="s">
        <v>31</v>
      </c>
      <c r="D2968" t="s">
        <v>11603</v>
      </c>
      <c r="E2968" t="str">
        <f>VLOOKUP(B2968,olah!$B:$P,2,0)</f>
        <v>2021-12-01</v>
      </c>
      <c r="F2968">
        <f>COUNTIFS(parameter!$J$4:$J$34,summary!A2968,parameter!$I$4:$I$34,"&gt;="&amp;summary!$E2968)</f>
        <v>31</v>
      </c>
      <c r="G2968">
        <f>COUNTIFS(olah!$Q2968:Q17966,summary!A2968,olah!$B2968:B17966,summary!B2968,olah!$N2968:N17966,summary!C2968,olah!$P2968:P17966,summary!D2968,olah!$S2968:S17966,"On Time")</f>
        <v>1</v>
      </c>
      <c r="H2968">
        <f>COUNTIFS(olah!$Q$2:Q17966,summary!A2968,olah!$B$2:B17966,summary!B2968,olah!$S$2:S17966,"On Time")</f>
        <v>16</v>
      </c>
      <c r="I2968">
        <f>COUNTIFS(olah!$Q2968:Q17966,summary!A2968,olah!$B2968:B17966,summary!B2968,olah!$N2968:N17966,summary!C2968,olah!$P2968:P17966,summary!D2968,olah!$S2968:S17966,"Late")</f>
        <v>0</v>
      </c>
      <c r="J2968">
        <f>COUNTIFS(olah!$Q$2:Q17966,summary!A2968,olah!$B$2:B17966,summary!B2968,olah!$S$2:S17966,"Late")</f>
        <v>0</v>
      </c>
      <c r="K2968">
        <f t="shared" si="46"/>
        <v>15</v>
      </c>
      <c r="L2968">
        <f>COUNTIFS(olah!$Q2968:Q17966,summary!A2968,olah!$B2968:B17966,summary!B2968,olah!$N2968:N17966,summary!C2968,olah!$P2968:P17966,summary!D2968,olah!$T2968:T17966,"On Time CO")</f>
        <v>1</v>
      </c>
      <c r="M2968">
        <f>COUNTIFS(olah!$Q$2:Q17966,summary!A2968,olah!$B$2:B17966,summary!B2968,olah!$T$2:T17966,"On Time CO")</f>
        <v>15</v>
      </c>
      <c r="N2968">
        <f>COUNTIFS(olah!$Q2968:Q17966,summary!A2968,olah!$B2968:B17966,summary!B2968,olah!$N2968:N17966,summary!C2968,olah!$P2968:P17966,summary!D2968,olah!$T2968:T17966,"Overtime")</f>
        <v>0</v>
      </c>
      <c r="O2968">
        <f>COUNTIFS(olah!$Q$2:Q17966,summary!A2968,olah!$B$2:B17966,summary!B2968,olah!$T$2:T17966,"Overtime")</f>
        <v>0</v>
      </c>
      <c r="P2968">
        <f>COUNTIFS(olah!$Q2968:Q17966,summary!A2968,olah!$B2968:B17966,summary!B2968,olah!$N2968:N17966,summary!C2968,olah!$P2968:P17966,summary!D2968,olah!$T2968:T17966,"Early")</f>
        <v>0</v>
      </c>
      <c r="Q2968">
        <f>COUNTIFS(olah!$Q$2:Q17966,summary!A2968,olah!$B$2:B17966,summary!B2968,olah!$T$2:T17966,"Early")</f>
        <v>0</v>
      </c>
      <c r="R2968">
        <f>COUNTIFS(olah!$Q2968:Q17966,summary!A2968,olah!$B2968:B17966,summary!B2968,olah!$N2968:N17966,summary!C2968,olah!$P2968:P17966,summary!D2968,olah!$T2968:T17966,"NA CO")</f>
        <v>0</v>
      </c>
      <c r="S2968">
        <f>COUNTIFS(olah!$Q$2:Q17966,summary!A2968,olah!$B$2:B17966,summary!B2968,olah!$T$2:T17966,"NA CO")</f>
        <v>1</v>
      </c>
      <c r="T2968" t="str">
        <f>olah!R2968</f>
        <v>Attendance</v>
      </c>
      <c r="U2968" t="str">
        <f>IF(T2968="Permit", olah!T2968, "No Permit")</f>
        <v>No Permit</v>
      </c>
    </row>
    <row r="2969" spans="1:21" hidden="1" x14ac:dyDescent="0.3">
      <c r="A2969" s="23">
        <v>44561</v>
      </c>
      <c r="B2969" t="s">
        <v>726</v>
      </c>
      <c r="C2969" t="s">
        <v>10195</v>
      </c>
      <c r="D2969" t="s">
        <v>7108</v>
      </c>
      <c r="E2969" t="str">
        <f>VLOOKUP(B2969,olah!$B:$P,2,0)</f>
        <v>2021-12-01</v>
      </c>
      <c r="F2969">
        <f>COUNTIFS(parameter!$J$4:$J$34,summary!A2969,parameter!$I$4:$I$34,"&gt;="&amp;summary!$E2969)</f>
        <v>31</v>
      </c>
      <c r="G2969">
        <f>COUNTIFS(olah!$Q2969:Q17967,summary!A2969,olah!$B2969:B17967,summary!B2969,olah!$N2969:N17967,summary!C2969,olah!$P2969:P17967,summary!D2969,olah!$S2969:S17967,"On Time")</f>
        <v>1</v>
      </c>
      <c r="H2969">
        <f>COUNTIFS(olah!$Q$2:Q17967,summary!A2969,olah!$B$2:B17967,summary!B2969,olah!$S$2:S17967,"On Time")</f>
        <v>16</v>
      </c>
      <c r="I2969">
        <f>COUNTIFS(olah!$Q2969:Q17967,summary!A2969,olah!$B2969:B17967,summary!B2969,olah!$N2969:N17967,summary!C2969,olah!$P2969:P17967,summary!D2969,olah!$S2969:S17967,"Late")</f>
        <v>0</v>
      </c>
      <c r="J2969">
        <f>COUNTIFS(olah!$Q$2:Q17967,summary!A2969,olah!$B$2:B17967,summary!B2969,olah!$S$2:S17967,"Late")</f>
        <v>0</v>
      </c>
      <c r="K2969">
        <f t="shared" si="46"/>
        <v>15</v>
      </c>
      <c r="L2969">
        <f>COUNTIFS(olah!$Q2969:Q17967,summary!A2969,olah!$B2969:B17967,summary!B2969,olah!$N2969:N17967,summary!C2969,olah!$P2969:P17967,summary!D2969,olah!$T2969:T17967,"On Time CO")</f>
        <v>1</v>
      </c>
      <c r="M2969">
        <f>COUNTIFS(olah!$Q$2:Q17967,summary!A2969,olah!$B$2:B17967,summary!B2969,olah!$T$2:T17967,"On Time CO")</f>
        <v>15</v>
      </c>
      <c r="N2969">
        <f>COUNTIFS(olah!$Q2969:Q17967,summary!A2969,olah!$B2969:B17967,summary!B2969,olah!$N2969:N17967,summary!C2969,olah!$P2969:P17967,summary!D2969,olah!$T2969:T17967,"Overtime")</f>
        <v>0</v>
      </c>
      <c r="O2969">
        <f>COUNTIFS(olah!$Q$2:Q17967,summary!A2969,olah!$B$2:B17967,summary!B2969,olah!$T$2:T17967,"Overtime")</f>
        <v>0</v>
      </c>
      <c r="P2969">
        <f>COUNTIFS(olah!$Q2969:Q17967,summary!A2969,olah!$B2969:B17967,summary!B2969,olah!$N2969:N17967,summary!C2969,olah!$P2969:P17967,summary!D2969,olah!$T2969:T17967,"Early")</f>
        <v>0</v>
      </c>
      <c r="Q2969">
        <f>COUNTIFS(olah!$Q$2:Q17967,summary!A2969,olah!$B$2:B17967,summary!B2969,olah!$T$2:T17967,"Early")</f>
        <v>0</v>
      </c>
      <c r="R2969">
        <f>COUNTIFS(olah!$Q2969:Q17967,summary!A2969,olah!$B2969:B17967,summary!B2969,olah!$N2969:N17967,summary!C2969,olah!$P2969:P17967,summary!D2969,olah!$T2969:T17967,"NA CO")</f>
        <v>0</v>
      </c>
      <c r="S2969">
        <f>COUNTIFS(olah!$Q$2:Q17967,summary!A2969,olah!$B$2:B17967,summary!B2969,olah!$T$2:T17967,"NA CO")</f>
        <v>1</v>
      </c>
      <c r="T2969" t="str">
        <f>olah!R2969</f>
        <v>Daily Journey</v>
      </c>
      <c r="U2969" t="str">
        <f>IF(T2969="Permit", olah!T2969, "No Permit")</f>
        <v>No Permit</v>
      </c>
    </row>
    <row r="2970" spans="1:21" hidden="1" x14ac:dyDescent="0.3">
      <c r="A2970" s="23">
        <v>44561</v>
      </c>
      <c r="B2970" t="s">
        <v>726</v>
      </c>
      <c r="C2970" t="s">
        <v>31</v>
      </c>
      <c r="D2970" t="s">
        <v>11604</v>
      </c>
      <c r="E2970" t="str">
        <f>VLOOKUP(B2970,olah!$B:$P,2,0)</f>
        <v>2021-12-01</v>
      </c>
      <c r="F2970">
        <f>COUNTIFS(parameter!$J$4:$J$34,summary!A2970,parameter!$I$4:$I$34,"&gt;="&amp;summary!$E2970)</f>
        <v>31</v>
      </c>
      <c r="G2970">
        <f>COUNTIFS(olah!$Q2970:Q17968,summary!A2970,olah!$B2970:B17968,summary!B2970,olah!$N2970:N17968,summary!C2970,olah!$P2970:P17968,summary!D2970,olah!$S2970:S17968,"On Time")</f>
        <v>1</v>
      </c>
      <c r="H2970">
        <f>COUNTIFS(olah!$Q$2:Q17968,summary!A2970,olah!$B$2:B17968,summary!B2970,olah!$S$2:S17968,"On Time")</f>
        <v>16</v>
      </c>
      <c r="I2970">
        <f>COUNTIFS(olah!$Q2970:Q17968,summary!A2970,olah!$B2970:B17968,summary!B2970,olah!$N2970:N17968,summary!C2970,olah!$P2970:P17968,summary!D2970,olah!$S2970:S17968,"Late")</f>
        <v>0</v>
      </c>
      <c r="J2970">
        <f>COUNTIFS(olah!$Q$2:Q17968,summary!A2970,olah!$B$2:B17968,summary!B2970,olah!$S$2:S17968,"Late")</f>
        <v>0</v>
      </c>
      <c r="K2970">
        <f t="shared" si="46"/>
        <v>15</v>
      </c>
      <c r="L2970">
        <f>COUNTIFS(olah!$Q2970:Q17968,summary!A2970,olah!$B2970:B17968,summary!B2970,olah!$N2970:N17968,summary!C2970,olah!$P2970:P17968,summary!D2970,olah!$T2970:T17968,"On Time CO")</f>
        <v>1</v>
      </c>
      <c r="M2970">
        <f>COUNTIFS(olah!$Q$2:Q17968,summary!A2970,olah!$B$2:B17968,summary!B2970,olah!$T$2:T17968,"On Time CO")</f>
        <v>15</v>
      </c>
      <c r="N2970">
        <f>COUNTIFS(olah!$Q2970:Q17968,summary!A2970,olah!$B2970:B17968,summary!B2970,olah!$N2970:N17968,summary!C2970,olah!$P2970:P17968,summary!D2970,olah!$T2970:T17968,"Overtime")</f>
        <v>0</v>
      </c>
      <c r="O2970">
        <f>COUNTIFS(olah!$Q$2:Q17968,summary!A2970,olah!$B$2:B17968,summary!B2970,olah!$T$2:T17968,"Overtime")</f>
        <v>0</v>
      </c>
      <c r="P2970">
        <f>COUNTIFS(olah!$Q2970:Q17968,summary!A2970,olah!$B2970:B17968,summary!B2970,olah!$N2970:N17968,summary!C2970,olah!$P2970:P17968,summary!D2970,olah!$T2970:T17968,"Early")</f>
        <v>0</v>
      </c>
      <c r="Q2970">
        <f>COUNTIFS(olah!$Q$2:Q17968,summary!A2970,olah!$B$2:B17968,summary!B2970,olah!$T$2:T17968,"Early")</f>
        <v>0</v>
      </c>
      <c r="R2970">
        <f>COUNTIFS(olah!$Q2970:Q17968,summary!A2970,olah!$B2970:B17968,summary!B2970,olah!$N2970:N17968,summary!C2970,olah!$P2970:P17968,summary!D2970,olah!$T2970:T17968,"NA CO")</f>
        <v>0</v>
      </c>
      <c r="S2970">
        <f>COUNTIFS(olah!$Q$2:Q17968,summary!A2970,olah!$B$2:B17968,summary!B2970,olah!$T$2:T17968,"NA CO")</f>
        <v>1</v>
      </c>
      <c r="T2970" t="str">
        <f>olah!R2970</f>
        <v>Attendance</v>
      </c>
      <c r="U2970" t="str">
        <f>IF(T2970="Permit", olah!T2970, "No Permit")</f>
        <v>No Permit</v>
      </c>
    </row>
    <row r="2971" spans="1:21" hidden="1" x14ac:dyDescent="0.3">
      <c r="A2971" s="23">
        <v>44561</v>
      </c>
      <c r="B2971" t="s">
        <v>726</v>
      </c>
      <c r="C2971" t="s">
        <v>31</v>
      </c>
      <c r="D2971" t="s">
        <v>11605</v>
      </c>
      <c r="E2971" t="str">
        <f>VLOOKUP(B2971,olah!$B:$P,2,0)</f>
        <v>2021-12-01</v>
      </c>
      <c r="F2971">
        <f>COUNTIFS(parameter!$J$4:$J$34,summary!A2971,parameter!$I$4:$I$34,"&gt;="&amp;summary!$E2971)</f>
        <v>31</v>
      </c>
      <c r="G2971">
        <f>COUNTIFS(olah!$Q2971:Q17969,summary!A2971,olah!$B2971:B17969,summary!B2971,olah!$N2971:N17969,summary!C2971,olah!$P2971:P17969,summary!D2971,olah!$S2971:S17969,"On Time")</f>
        <v>1</v>
      </c>
      <c r="H2971">
        <f>COUNTIFS(olah!$Q$2:Q17969,summary!A2971,olah!$B$2:B17969,summary!B2971,olah!$S$2:S17969,"On Time")</f>
        <v>16</v>
      </c>
      <c r="I2971">
        <f>COUNTIFS(olah!$Q2971:Q17969,summary!A2971,olah!$B2971:B17969,summary!B2971,olah!$N2971:N17969,summary!C2971,olah!$P2971:P17969,summary!D2971,olah!$S2971:S17969,"Late")</f>
        <v>0</v>
      </c>
      <c r="J2971">
        <f>COUNTIFS(olah!$Q$2:Q17969,summary!A2971,olah!$B$2:B17969,summary!B2971,olah!$S$2:S17969,"Late")</f>
        <v>0</v>
      </c>
      <c r="K2971">
        <f t="shared" si="46"/>
        <v>15</v>
      </c>
      <c r="L2971">
        <f>COUNTIFS(olah!$Q2971:Q17969,summary!A2971,olah!$B2971:B17969,summary!B2971,olah!$N2971:N17969,summary!C2971,olah!$P2971:P17969,summary!D2971,olah!$T2971:T17969,"On Time CO")</f>
        <v>0</v>
      </c>
      <c r="M2971">
        <f>COUNTIFS(olah!$Q$2:Q17969,summary!A2971,olah!$B$2:B17969,summary!B2971,olah!$T$2:T17969,"On Time CO")</f>
        <v>15</v>
      </c>
      <c r="N2971">
        <f>COUNTIFS(olah!$Q2971:Q17969,summary!A2971,olah!$B2971:B17969,summary!B2971,olah!$N2971:N17969,summary!C2971,olah!$P2971:P17969,summary!D2971,olah!$T2971:T17969,"Overtime")</f>
        <v>0</v>
      </c>
      <c r="O2971">
        <f>COUNTIFS(olah!$Q$2:Q17969,summary!A2971,olah!$B$2:B17969,summary!B2971,olah!$T$2:T17969,"Overtime")</f>
        <v>0</v>
      </c>
      <c r="P2971">
        <f>COUNTIFS(olah!$Q2971:Q17969,summary!A2971,olah!$B2971:B17969,summary!B2971,olah!$N2971:N17969,summary!C2971,olah!$P2971:P17969,summary!D2971,olah!$T2971:T17969,"Early")</f>
        <v>0</v>
      </c>
      <c r="Q2971">
        <f>COUNTIFS(olah!$Q$2:Q17969,summary!A2971,olah!$B$2:B17969,summary!B2971,olah!$T$2:T17969,"Early")</f>
        <v>0</v>
      </c>
      <c r="R2971">
        <f>COUNTIFS(olah!$Q2971:Q17969,summary!A2971,olah!$B2971:B17969,summary!B2971,olah!$N2971:N17969,summary!C2971,olah!$P2971:P17969,summary!D2971,olah!$T2971:T17969,"NA CO")</f>
        <v>1</v>
      </c>
      <c r="S2971">
        <f>COUNTIFS(olah!$Q$2:Q17969,summary!A2971,olah!$B$2:B17969,summary!B2971,olah!$T$2:T17969,"NA CO")</f>
        <v>1</v>
      </c>
      <c r="T2971" t="str">
        <f>olah!R2971</f>
        <v>Attendance</v>
      </c>
      <c r="U2971" t="str">
        <f>IF(T2971="Permit", olah!T2971, "No Permit")</f>
        <v>No Permit</v>
      </c>
    </row>
    <row r="2972" spans="1:21" hidden="1" x14ac:dyDescent="0.3">
      <c r="A2972" s="23">
        <v>44561</v>
      </c>
      <c r="B2972" t="s">
        <v>726</v>
      </c>
      <c r="C2972" t="s">
        <v>31</v>
      </c>
      <c r="D2972" t="s">
        <v>11606</v>
      </c>
      <c r="E2972" t="str">
        <f>VLOOKUP(B2972,olah!$B:$P,2,0)</f>
        <v>2021-12-01</v>
      </c>
      <c r="F2972">
        <f>COUNTIFS(parameter!$J$4:$J$34,summary!A2972,parameter!$I$4:$I$34,"&gt;="&amp;summary!$E2972)</f>
        <v>31</v>
      </c>
      <c r="G2972">
        <f>COUNTIFS(olah!$Q2972:Q17970,summary!A2972,olah!$B2972:B17970,summary!B2972,olah!$N2972:N17970,summary!C2972,olah!$P2972:P17970,summary!D2972,olah!$S2972:S17970,"On Time")</f>
        <v>1</v>
      </c>
      <c r="H2972">
        <f>COUNTIFS(olah!$Q$2:Q17970,summary!A2972,olah!$B$2:B17970,summary!B2972,olah!$S$2:S17970,"On Time")</f>
        <v>16</v>
      </c>
      <c r="I2972">
        <f>COUNTIFS(olah!$Q2972:Q17970,summary!A2972,olah!$B2972:B17970,summary!B2972,olah!$N2972:N17970,summary!C2972,olah!$P2972:P17970,summary!D2972,olah!$S2972:S17970,"Late")</f>
        <v>0</v>
      </c>
      <c r="J2972">
        <f>COUNTIFS(olah!$Q$2:Q17970,summary!A2972,olah!$B$2:B17970,summary!B2972,olah!$S$2:S17970,"Late")</f>
        <v>0</v>
      </c>
      <c r="K2972">
        <f t="shared" si="46"/>
        <v>15</v>
      </c>
      <c r="L2972">
        <f>COUNTIFS(olah!$Q2972:Q17970,summary!A2972,olah!$B2972:B17970,summary!B2972,olah!$N2972:N17970,summary!C2972,olah!$P2972:P17970,summary!D2972,olah!$T2972:T17970,"On Time CO")</f>
        <v>1</v>
      </c>
      <c r="M2972">
        <f>COUNTIFS(olah!$Q$2:Q17970,summary!A2972,olah!$B$2:B17970,summary!B2972,olah!$T$2:T17970,"On Time CO")</f>
        <v>15</v>
      </c>
      <c r="N2972">
        <f>COUNTIFS(olah!$Q2972:Q17970,summary!A2972,olah!$B2972:B17970,summary!B2972,olah!$N2972:N17970,summary!C2972,olah!$P2972:P17970,summary!D2972,olah!$T2972:T17970,"Overtime")</f>
        <v>0</v>
      </c>
      <c r="O2972">
        <f>COUNTIFS(olah!$Q$2:Q17970,summary!A2972,olah!$B$2:B17970,summary!B2972,olah!$T$2:T17970,"Overtime")</f>
        <v>0</v>
      </c>
      <c r="P2972">
        <f>COUNTIFS(olah!$Q2972:Q17970,summary!A2972,olah!$B2972:B17970,summary!B2972,olah!$N2972:N17970,summary!C2972,olah!$P2972:P17970,summary!D2972,olah!$T2972:T17970,"Early")</f>
        <v>0</v>
      </c>
      <c r="Q2972">
        <f>COUNTIFS(olah!$Q$2:Q17970,summary!A2972,olah!$B$2:B17970,summary!B2972,olah!$T$2:T17970,"Early")</f>
        <v>0</v>
      </c>
      <c r="R2972">
        <f>COUNTIFS(olah!$Q2972:Q17970,summary!A2972,olah!$B2972:B17970,summary!B2972,olah!$N2972:N17970,summary!C2972,olah!$P2972:P17970,summary!D2972,olah!$T2972:T17970,"NA CO")</f>
        <v>0</v>
      </c>
      <c r="S2972">
        <f>COUNTIFS(olah!$Q$2:Q17970,summary!A2972,olah!$B$2:B17970,summary!B2972,olah!$T$2:T17970,"NA CO")</f>
        <v>1</v>
      </c>
      <c r="T2972" t="str">
        <f>olah!R2972</f>
        <v>Attendance</v>
      </c>
      <c r="U2972" t="str">
        <f>IF(T2972="Permit", olah!T2972, "No Permit")</f>
        <v>No Permit</v>
      </c>
    </row>
    <row r="2973" spans="1:21" hidden="1" x14ac:dyDescent="0.3">
      <c r="A2973" s="23">
        <v>44561</v>
      </c>
      <c r="B2973" t="s">
        <v>726</v>
      </c>
      <c r="C2973" t="s">
        <v>10202</v>
      </c>
      <c r="D2973" t="s">
        <v>10202</v>
      </c>
      <c r="E2973" t="str">
        <f>VLOOKUP(B2973,olah!$B:$P,2,0)</f>
        <v>2021-12-01</v>
      </c>
      <c r="F2973">
        <f>COUNTIFS(parameter!$J$4:$J$34,summary!A2973,parameter!$I$4:$I$34,"&gt;="&amp;summary!$E2973)</f>
        <v>31</v>
      </c>
      <c r="G2973">
        <f>COUNTIFS(olah!$Q2973:Q17971,summary!A2973,olah!$B2973:B17971,summary!B2973,olah!$N2973:N17971,summary!C2973,olah!$P2973:P17971,summary!D2973,olah!$S2973:S17971,"On Time")</f>
        <v>0</v>
      </c>
      <c r="H2973">
        <f>COUNTIFS(olah!$Q$2:Q17971,summary!A2973,olah!$B$2:B17971,summary!B2973,olah!$S$2:S17971,"On Time")</f>
        <v>16</v>
      </c>
      <c r="I2973">
        <f>COUNTIFS(olah!$Q2973:Q17971,summary!A2973,olah!$B2973:B17971,summary!B2973,olah!$N2973:N17971,summary!C2973,olah!$P2973:P17971,summary!D2973,olah!$S2973:S17971,"Late")</f>
        <v>0</v>
      </c>
      <c r="J2973">
        <f>COUNTIFS(olah!$Q$2:Q17971,summary!A2973,olah!$B$2:B17971,summary!B2973,olah!$S$2:S17971,"Late")</f>
        <v>0</v>
      </c>
      <c r="K2973">
        <f t="shared" si="46"/>
        <v>15</v>
      </c>
      <c r="L2973">
        <f>COUNTIFS(olah!$Q2973:Q17971,summary!A2973,olah!$B2973:B17971,summary!B2973,olah!$N2973:N17971,summary!C2973,olah!$P2973:P17971,summary!D2973,olah!$T2973:T17971,"On Time CO")</f>
        <v>0</v>
      </c>
      <c r="M2973">
        <f>COUNTIFS(olah!$Q$2:Q17971,summary!A2973,olah!$B$2:B17971,summary!B2973,olah!$T$2:T17971,"On Time CO")</f>
        <v>15</v>
      </c>
      <c r="N2973">
        <f>COUNTIFS(olah!$Q2973:Q17971,summary!A2973,olah!$B2973:B17971,summary!B2973,olah!$N2973:N17971,summary!C2973,olah!$P2973:P17971,summary!D2973,olah!$T2973:T17971,"Overtime")</f>
        <v>0</v>
      </c>
      <c r="O2973">
        <f>COUNTIFS(olah!$Q$2:Q17971,summary!A2973,olah!$B$2:B17971,summary!B2973,olah!$T$2:T17971,"Overtime")</f>
        <v>0</v>
      </c>
      <c r="P2973">
        <f>COUNTIFS(olah!$Q2973:Q17971,summary!A2973,olah!$B2973:B17971,summary!B2973,olah!$N2973:N17971,summary!C2973,olah!$P2973:P17971,summary!D2973,olah!$T2973:T17971,"Early")</f>
        <v>0</v>
      </c>
      <c r="Q2973">
        <f>COUNTIFS(olah!$Q$2:Q17971,summary!A2973,olah!$B$2:B17971,summary!B2973,olah!$T$2:T17971,"Early")</f>
        <v>0</v>
      </c>
      <c r="R2973">
        <f>COUNTIFS(olah!$Q2973:Q17971,summary!A2973,olah!$B2973:B17971,summary!B2973,olah!$N2973:N17971,summary!C2973,olah!$P2973:P17971,summary!D2973,olah!$T2973:T17971,"NA CO")</f>
        <v>0</v>
      </c>
      <c r="S2973">
        <f>COUNTIFS(olah!$Q$2:Q17971,summary!A2973,olah!$B$2:B17971,summary!B2973,olah!$T$2:T17971,"NA CO")</f>
        <v>1</v>
      </c>
      <c r="T2973" t="str">
        <f>olah!R2973</f>
        <v>Permit</v>
      </c>
      <c r="U2973" t="str">
        <f>IF(T2973="Permit", olah!T2973, "No Permit")</f>
        <v>Pending/Rejected</v>
      </c>
    </row>
    <row r="2974" spans="1:21" hidden="1" x14ac:dyDescent="0.3">
      <c r="A2974" s="23">
        <v>44561</v>
      </c>
      <c r="B2974" t="s">
        <v>726</v>
      </c>
      <c r="C2974" t="s">
        <v>31</v>
      </c>
      <c r="D2974" t="s">
        <v>11607</v>
      </c>
      <c r="E2974" t="str">
        <f>VLOOKUP(B2974,olah!$B:$P,2,0)</f>
        <v>2021-12-01</v>
      </c>
      <c r="F2974">
        <f>COUNTIFS(parameter!$J$4:$J$34,summary!A2974,parameter!$I$4:$I$34,"&gt;="&amp;summary!$E2974)</f>
        <v>31</v>
      </c>
      <c r="G2974">
        <f>COUNTIFS(olah!$Q2974:Q17972,summary!A2974,olah!$B2974:B17972,summary!B2974,olah!$N2974:N17972,summary!C2974,olah!$P2974:P17972,summary!D2974,olah!$S2974:S17972,"On Time")</f>
        <v>1</v>
      </c>
      <c r="H2974">
        <f>COUNTIFS(olah!$Q$2:Q17972,summary!A2974,olah!$B$2:B17972,summary!B2974,olah!$S$2:S17972,"On Time")</f>
        <v>16</v>
      </c>
      <c r="I2974">
        <f>COUNTIFS(olah!$Q2974:Q17972,summary!A2974,olah!$B2974:B17972,summary!B2974,olah!$N2974:N17972,summary!C2974,olah!$P2974:P17972,summary!D2974,olah!$S2974:S17972,"Late")</f>
        <v>0</v>
      </c>
      <c r="J2974">
        <f>COUNTIFS(olah!$Q$2:Q17972,summary!A2974,olah!$B$2:B17972,summary!B2974,olah!$S$2:S17972,"Late")</f>
        <v>0</v>
      </c>
      <c r="K2974">
        <f t="shared" si="46"/>
        <v>15</v>
      </c>
      <c r="L2974">
        <f>COUNTIFS(olah!$Q2974:Q17972,summary!A2974,olah!$B2974:B17972,summary!B2974,olah!$N2974:N17972,summary!C2974,olah!$P2974:P17972,summary!D2974,olah!$T2974:T17972,"On Time CO")</f>
        <v>1</v>
      </c>
      <c r="M2974">
        <f>COUNTIFS(olah!$Q$2:Q17972,summary!A2974,olah!$B$2:B17972,summary!B2974,olah!$T$2:T17972,"On Time CO")</f>
        <v>15</v>
      </c>
      <c r="N2974">
        <f>COUNTIFS(olah!$Q2974:Q17972,summary!A2974,olah!$B2974:B17972,summary!B2974,olah!$N2974:N17972,summary!C2974,olah!$P2974:P17972,summary!D2974,olah!$T2974:T17972,"Overtime")</f>
        <v>0</v>
      </c>
      <c r="O2974">
        <f>COUNTIFS(olah!$Q$2:Q17972,summary!A2974,olah!$B$2:B17972,summary!B2974,olah!$T$2:T17972,"Overtime")</f>
        <v>0</v>
      </c>
      <c r="P2974">
        <f>COUNTIFS(olah!$Q2974:Q17972,summary!A2974,olah!$B2974:B17972,summary!B2974,olah!$N2974:N17972,summary!C2974,olah!$P2974:P17972,summary!D2974,olah!$T2974:T17972,"Early")</f>
        <v>0</v>
      </c>
      <c r="Q2974">
        <f>COUNTIFS(olah!$Q$2:Q17972,summary!A2974,olah!$B$2:B17972,summary!B2974,olah!$T$2:T17972,"Early")</f>
        <v>0</v>
      </c>
      <c r="R2974">
        <f>COUNTIFS(olah!$Q2974:Q17972,summary!A2974,olah!$B2974:B17972,summary!B2974,olah!$N2974:N17972,summary!C2974,olah!$P2974:P17972,summary!D2974,olah!$T2974:T17972,"NA CO")</f>
        <v>0</v>
      </c>
      <c r="S2974">
        <f>COUNTIFS(olah!$Q$2:Q17972,summary!A2974,olah!$B$2:B17972,summary!B2974,olah!$T$2:T17972,"NA CO")</f>
        <v>1</v>
      </c>
      <c r="T2974" t="str">
        <f>olah!R2974</f>
        <v>Attendance</v>
      </c>
      <c r="U2974" t="str">
        <f>IF(T2974="Permit", olah!T2974, "No Permit")</f>
        <v>No Permit</v>
      </c>
    </row>
    <row r="2975" spans="1:21" hidden="1" x14ac:dyDescent="0.3">
      <c r="A2975" s="23">
        <v>44561</v>
      </c>
      <c r="B2975" t="s">
        <v>726</v>
      </c>
      <c r="C2975" t="s">
        <v>727</v>
      </c>
      <c r="D2975" t="s">
        <v>11608</v>
      </c>
      <c r="E2975" t="str">
        <f>VLOOKUP(B2975,olah!$B:$P,2,0)</f>
        <v>2021-12-01</v>
      </c>
      <c r="F2975">
        <f>COUNTIFS(parameter!$J$4:$J$34,summary!A2975,parameter!$I$4:$I$34,"&gt;="&amp;summary!$E2975)</f>
        <v>31</v>
      </c>
      <c r="G2975">
        <f>COUNTIFS(olah!$Q2975:Q17973,summary!A2975,olah!$B2975:B17973,summary!B2975,olah!$N2975:N17973,summary!C2975,olah!$P2975:P17973,summary!D2975,olah!$S2975:S17973,"On Time")</f>
        <v>1</v>
      </c>
      <c r="H2975">
        <f>COUNTIFS(olah!$Q$2:Q17973,summary!A2975,olah!$B$2:B17973,summary!B2975,olah!$S$2:S17973,"On Time")</f>
        <v>16</v>
      </c>
      <c r="I2975">
        <f>COUNTIFS(olah!$Q2975:Q17973,summary!A2975,olah!$B2975:B17973,summary!B2975,olah!$N2975:N17973,summary!C2975,olah!$P2975:P17973,summary!D2975,olah!$S2975:S17973,"Late")</f>
        <v>0</v>
      </c>
      <c r="J2975">
        <f>COUNTIFS(olah!$Q$2:Q17973,summary!A2975,olah!$B$2:B17973,summary!B2975,olah!$S$2:S17973,"Late")</f>
        <v>0</v>
      </c>
      <c r="K2975">
        <f t="shared" si="46"/>
        <v>15</v>
      </c>
      <c r="L2975">
        <f>COUNTIFS(olah!$Q2975:Q17973,summary!A2975,olah!$B2975:B17973,summary!B2975,olah!$N2975:N17973,summary!C2975,olah!$P2975:P17973,summary!D2975,olah!$T2975:T17973,"On Time CO")</f>
        <v>1</v>
      </c>
      <c r="M2975">
        <f>COUNTIFS(olah!$Q$2:Q17973,summary!A2975,olah!$B$2:B17973,summary!B2975,olah!$T$2:T17973,"On Time CO")</f>
        <v>15</v>
      </c>
      <c r="N2975">
        <f>COUNTIFS(olah!$Q2975:Q17973,summary!A2975,olah!$B2975:B17973,summary!B2975,olah!$N2975:N17973,summary!C2975,olah!$P2975:P17973,summary!D2975,olah!$T2975:T17973,"Overtime")</f>
        <v>0</v>
      </c>
      <c r="O2975">
        <f>COUNTIFS(olah!$Q$2:Q17973,summary!A2975,olah!$B$2:B17973,summary!B2975,olah!$T$2:T17973,"Overtime")</f>
        <v>0</v>
      </c>
      <c r="P2975">
        <f>COUNTIFS(olah!$Q2975:Q17973,summary!A2975,olah!$B2975:B17973,summary!B2975,olah!$N2975:N17973,summary!C2975,olah!$P2975:P17973,summary!D2975,olah!$T2975:T17973,"Early")</f>
        <v>0</v>
      </c>
      <c r="Q2975">
        <f>COUNTIFS(olah!$Q$2:Q17973,summary!A2975,olah!$B$2:B17973,summary!B2975,olah!$T$2:T17973,"Early")</f>
        <v>0</v>
      </c>
      <c r="R2975">
        <f>COUNTIFS(olah!$Q2975:Q17973,summary!A2975,olah!$B2975:B17973,summary!B2975,olah!$N2975:N17973,summary!C2975,olah!$P2975:P17973,summary!D2975,olah!$T2975:T17973,"NA CO")</f>
        <v>0</v>
      </c>
      <c r="S2975">
        <f>COUNTIFS(olah!$Q$2:Q17973,summary!A2975,olah!$B$2:B17973,summary!B2975,olah!$T$2:T17973,"NA CO")</f>
        <v>1</v>
      </c>
      <c r="T2975" t="str">
        <f>olah!R2975</f>
        <v>Daily Journey</v>
      </c>
      <c r="U2975" t="str">
        <f>IF(T2975="Permit", olah!T2975, "No Permit")</f>
        <v>No Permit</v>
      </c>
    </row>
    <row r="2976" spans="1:21" hidden="1" x14ac:dyDescent="0.3">
      <c r="A2976" s="23">
        <v>44561</v>
      </c>
      <c r="B2976" t="s">
        <v>726</v>
      </c>
      <c r="C2976" t="s">
        <v>31</v>
      </c>
      <c r="D2976" t="s">
        <v>11609</v>
      </c>
      <c r="E2976" t="str">
        <f>VLOOKUP(B2976,olah!$B:$P,2,0)</f>
        <v>2021-12-01</v>
      </c>
      <c r="F2976">
        <f>COUNTIFS(parameter!$J$4:$J$34,summary!A2976,parameter!$I$4:$I$34,"&gt;="&amp;summary!$E2976)</f>
        <v>31</v>
      </c>
      <c r="G2976">
        <f>COUNTIFS(olah!$Q2976:Q17974,summary!A2976,olah!$B2976:B17974,summary!B2976,olah!$N2976:N17974,summary!C2976,olah!$P2976:P17974,summary!D2976,olah!$S2976:S17974,"On Time")</f>
        <v>1</v>
      </c>
      <c r="H2976">
        <f>COUNTIFS(olah!$Q$2:Q17974,summary!A2976,olah!$B$2:B17974,summary!B2976,olah!$S$2:S17974,"On Time")</f>
        <v>16</v>
      </c>
      <c r="I2976">
        <f>COUNTIFS(olah!$Q2976:Q17974,summary!A2976,olah!$B2976:B17974,summary!B2976,olah!$N2976:N17974,summary!C2976,olah!$P2976:P17974,summary!D2976,olah!$S2976:S17974,"Late")</f>
        <v>0</v>
      </c>
      <c r="J2976">
        <f>COUNTIFS(olah!$Q$2:Q17974,summary!A2976,olah!$B$2:B17974,summary!B2976,olah!$S$2:S17974,"Late")</f>
        <v>0</v>
      </c>
      <c r="K2976">
        <f t="shared" si="46"/>
        <v>15</v>
      </c>
      <c r="L2976">
        <f>COUNTIFS(olah!$Q2976:Q17974,summary!A2976,olah!$B2976:B17974,summary!B2976,olah!$N2976:N17974,summary!C2976,olah!$P2976:P17974,summary!D2976,olah!$T2976:T17974,"On Time CO")</f>
        <v>1</v>
      </c>
      <c r="M2976">
        <f>COUNTIFS(olah!$Q$2:Q17974,summary!A2976,olah!$B$2:B17974,summary!B2976,olah!$T$2:T17974,"On Time CO")</f>
        <v>15</v>
      </c>
      <c r="N2976">
        <f>COUNTIFS(olah!$Q2976:Q17974,summary!A2976,olah!$B2976:B17974,summary!B2976,olah!$N2976:N17974,summary!C2976,olah!$P2976:P17974,summary!D2976,olah!$T2976:T17974,"Overtime")</f>
        <v>0</v>
      </c>
      <c r="O2976">
        <f>COUNTIFS(olah!$Q$2:Q17974,summary!A2976,olah!$B$2:B17974,summary!B2976,olah!$T$2:T17974,"Overtime")</f>
        <v>0</v>
      </c>
      <c r="P2976">
        <f>COUNTIFS(olah!$Q2976:Q17974,summary!A2976,olah!$B2976:B17974,summary!B2976,olah!$N2976:N17974,summary!C2976,olah!$P2976:P17974,summary!D2976,olah!$T2976:T17974,"Early")</f>
        <v>0</v>
      </c>
      <c r="Q2976">
        <f>COUNTIFS(olah!$Q$2:Q17974,summary!A2976,olah!$B$2:B17974,summary!B2976,olah!$T$2:T17974,"Early")</f>
        <v>0</v>
      </c>
      <c r="R2976">
        <f>COUNTIFS(olah!$Q2976:Q17974,summary!A2976,olah!$B2976:B17974,summary!B2976,olah!$N2976:N17974,summary!C2976,olah!$P2976:P17974,summary!D2976,olah!$T2976:T17974,"NA CO")</f>
        <v>0</v>
      </c>
      <c r="S2976">
        <f>COUNTIFS(olah!$Q$2:Q17974,summary!A2976,olah!$B$2:B17974,summary!B2976,olah!$T$2:T17974,"NA CO")</f>
        <v>1</v>
      </c>
      <c r="T2976" t="str">
        <f>olah!R2976</f>
        <v>Attendance</v>
      </c>
      <c r="U2976" t="str">
        <f>IF(T2976="Permit", olah!T2976, "No Permit")</f>
        <v>No Permit</v>
      </c>
    </row>
    <row r="2977" spans="1:21" hidden="1" x14ac:dyDescent="0.3">
      <c r="A2977" s="23">
        <v>44561</v>
      </c>
      <c r="B2977" t="s">
        <v>726</v>
      </c>
      <c r="C2977" t="s">
        <v>31</v>
      </c>
      <c r="D2977" t="s">
        <v>9024</v>
      </c>
      <c r="E2977" t="str">
        <f>VLOOKUP(B2977,olah!$B:$P,2,0)</f>
        <v>2021-12-01</v>
      </c>
      <c r="F2977">
        <f>COUNTIFS(parameter!$J$4:$J$34,summary!A2977,parameter!$I$4:$I$34,"&gt;="&amp;summary!$E2977)</f>
        <v>31</v>
      </c>
      <c r="G2977">
        <f>COUNTIFS(olah!$Q2977:Q17975,summary!A2977,olah!$B2977:B17975,summary!B2977,olah!$N2977:N17975,summary!C2977,olah!$P2977:P17975,summary!D2977,olah!$S2977:S17975,"On Time")</f>
        <v>1</v>
      </c>
      <c r="H2977">
        <f>COUNTIFS(olah!$Q$2:Q17975,summary!A2977,olah!$B$2:B17975,summary!B2977,olah!$S$2:S17975,"On Time")</f>
        <v>16</v>
      </c>
      <c r="I2977">
        <f>COUNTIFS(olah!$Q2977:Q17975,summary!A2977,olah!$B2977:B17975,summary!B2977,olah!$N2977:N17975,summary!C2977,olah!$P2977:P17975,summary!D2977,olah!$S2977:S17975,"Late")</f>
        <v>0</v>
      </c>
      <c r="J2977">
        <f>COUNTIFS(olah!$Q$2:Q17975,summary!A2977,olah!$B$2:B17975,summary!B2977,olah!$S$2:S17975,"Late")</f>
        <v>0</v>
      </c>
      <c r="K2977">
        <f t="shared" si="46"/>
        <v>15</v>
      </c>
      <c r="L2977">
        <f>COUNTIFS(olah!$Q2977:Q17975,summary!A2977,olah!$B2977:B17975,summary!B2977,olah!$N2977:N17975,summary!C2977,olah!$P2977:P17975,summary!D2977,olah!$T2977:T17975,"On Time CO")</f>
        <v>1</v>
      </c>
      <c r="M2977">
        <f>COUNTIFS(olah!$Q$2:Q17975,summary!A2977,olah!$B$2:B17975,summary!B2977,olah!$T$2:T17975,"On Time CO")</f>
        <v>15</v>
      </c>
      <c r="N2977">
        <f>COUNTIFS(olah!$Q2977:Q17975,summary!A2977,olah!$B2977:B17975,summary!B2977,olah!$N2977:N17975,summary!C2977,olah!$P2977:P17975,summary!D2977,olah!$T2977:T17975,"Overtime")</f>
        <v>0</v>
      </c>
      <c r="O2977">
        <f>COUNTIFS(olah!$Q$2:Q17975,summary!A2977,olah!$B$2:B17975,summary!B2977,olah!$T$2:T17975,"Overtime")</f>
        <v>0</v>
      </c>
      <c r="P2977">
        <f>COUNTIFS(olah!$Q2977:Q17975,summary!A2977,olah!$B2977:B17975,summary!B2977,olah!$N2977:N17975,summary!C2977,olah!$P2977:P17975,summary!D2977,olah!$T2977:T17975,"Early")</f>
        <v>0</v>
      </c>
      <c r="Q2977">
        <f>COUNTIFS(olah!$Q$2:Q17975,summary!A2977,olah!$B$2:B17975,summary!B2977,olah!$T$2:T17975,"Early")</f>
        <v>0</v>
      </c>
      <c r="R2977">
        <f>COUNTIFS(olah!$Q2977:Q17975,summary!A2977,olah!$B2977:B17975,summary!B2977,olah!$N2977:N17975,summary!C2977,olah!$P2977:P17975,summary!D2977,olah!$T2977:T17975,"NA CO")</f>
        <v>0</v>
      </c>
      <c r="S2977">
        <f>COUNTIFS(olah!$Q$2:Q17975,summary!A2977,olah!$B$2:B17975,summary!B2977,olah!$T$2:T17975,"NA CO")</f>
        <v>1</v>
      </c>
      <c r="T2977" t="str">
        <f>olah!R2977</f>
        <v>Attendance</v>
      </c>
      <c r="U2977" t="str">
        <f>IF(T2977="Permit", olah!T2977, "No Permit")</f>
        <v>No Permit</v>
      </c>
    </row>
    <row r="2978" spans="1:21" hidden="1" x14ac:dyDescent="0.3">
      <c r="A2978" s="23">
        <v>44561</v>
      </c>
      <c r="B2978" t="s">
        <v>726</v>
      </c>
      <c r="C2978" t="s">
        <v>10213</v>
      </c>
      <c r="D2978" t="s">
        <v>10213</v>
      </c>
      <c r="E2978" t="str">
        <f>VLOOKUP(B2978,olah!$B:$P,2,0)</f>
        <v>2021-12-01</v>
      </c>
      <c r="F2978">
        <f>COUNTIFS(parameter!$J$4:$J$34,summary!A2978,parameter!$I$4:$I$34,"&gt;="&amp;summary!$E2978)</f>
        <v>31</v>
      </c>
      <c r="G2978">
        <f>COUNTIFS(olah!$Q2978:Q17976,summary!A2978,olah!$B2978:B17976,summary!B2978,olah!$N2978:N17976,summary!C2978,olah!$P2978:P17976,summary!D2978,olah!$S2978:S17976,"On Time")</f>
        <v>0</v>
      </c>
      <c r="H2978">
        <f>COUNTIFS(olah!$Q$2:Q17976,summary!A2978,olah!$B$2:B17976,summary!B2978,olah!$S$2:S17976,"On Time")</f>
        <v>16</v>
      </c>
      <c r="I2978">
        <f>COUNTIFS(olah!$Q2978:Q17976,summary!A2978,olah!$B2978:B17976,summary!B2978,olah!$N2978:N17976,summary!C2978,olah!$P2978:P17976,summary!D2978,olah!$S2978:S17976,"Late")</f>
        <v>0</v>
      </c>
      <c r="J2978">
        <f>COUNTIFS(olah!$Q$2:Q17976,summary!A2978,olah!$B$2:B17976,summary!B2978,olah!$S$2:S17976,"Late")</f>
        <v>0</v>
      </c>
      <c r="K2978">
        <f t="shared" si="46"/>
        <v>15</v>
      </c>
      <c r="L2978">
        <f>COUNTIFS(olah!$Q2978:Q17976,summary!A2978,olah!$B2978:B17976,summary!B2978,olah!$N2978:N17976,summary!C2978,olah!$P2978:P17976,summary!D2978,olah!$T2978:T17976,"On Time CO")</f>
        <v>0</v>
      </c>
      <c r="M2978">
        <f>COUNTIFS(olah!$Q$2:Q17976,summary!A2978,olah!$B$2:B17976,summary!B2978,olah!$T$2:T17976,"On Time CO")</f>
        <v>15</v>
      </c>
      <c r="N2978">
        <f>COUNTIFS(olah!$Q2978:Q17976,summary!A2978,olah!$B2978:B17976,summary!B2978,olah!$N2978:N17976,summary!C2978,olah!$P2978:P17976,summary!D2978,olah!$T2978:T17976,"Overtime")</f>
        <v>0</v>
      </c>
      <c r="O2978">
        <f>COUNTIFS(olah!$Q$2:Q17976,summary!A2978,olah!$B$2:B17976,summary!B2978,olah!$T$2:T17976,"Overtime")</f>
        <v>0</v>
      </c>
      <c r="P2978">
        <f>COUNTIFS(olah!$Q2978:Q17976,summary!A2978,olah!$B2978:B17976,summary!B2978,olah!$N2978:N17976,summary!C2978,olah!$P2978:P17976,summary!D2978,olah!$T2978:T17976,"Early")</f>
        <v>0</v>
      </c>
      <c r="Q2978">
        <f>COUNTIFS(olah!$Q$2:Q17976,summary!A2978,olah!$B$2:B17976,summary!B2978,olah!$T$2:T17976,"Early")</f>
        <v>0</v>
      </c>
      <c r="R2978">
        <f>COUNTIFS(olah!$Q2978:Q17976,summary!A2978,olah!$B2978:B17976,summary!B2978,olah!$N2978:N17976,summary!C2978,olah!$P2978:P17976,summary!D2978,olah!$T2978:T17976,"NA CO")</f>
        <v>0</v>
      </c>
      <c r="S2978">
        <f>COUNTIFS(olah!$Q$2:Q17976,summary!A2978,olah!$B$2:B17976,summary!B2978,olah!$T$2:T17976,"NA CO")</f>
        <v>1</v>
      </c>
      <c r="T2978" t="str">
        <f>olah!R2978</f>
        <v>Permit</v>
      </c>
      <c r="U2978" t="str">
        <f>IF(T2978="Permit", olah!T2978, "No Permit")</f>
        <v>Pending/Rejected</v>
      </c>
    </row>
    <row r="2979" spans="1:21" hidden="1" x14ac:dyDescent="0.3">
      <c r="A2979" s="23">
        <v>44561</v>
      </c>
      <c r="B2979" t="s">
        <v>726</v>
      </c>
      <c r="C2979" t="s">
        <v>31</v>
      </c>
      <c r="D2979" t="s">
        <v>7814</v>
      </c>
      <c r="E2979" t="str">
        <f>VLOOKUP(B2979,olah!$B:$P,2,0)</f>
        <v>2021-12-01</v>
      </c>
      <c r="F2979">
        <f>COUNTIFS(parameter!$J$4:$J$34,summary!A2979,parameter!$I$4:$I$34,"&gt;="&amp;summary!$E2979)</f>
        <v>31</v>
      </c>
      <c r="G2979">
        <f>COUNTIFS(olah!$Q2979:Q17977,summary!A2979,olah!$B2979:B17977,summary!B2979,olah!$N2979:N17977,summary!C2979,olah!$P2979:P17977,summary!D2979,olah!$S2979:S17977,"On Time")</f>
        <v>1</v>
      </c>
      <c r="H2979">
        <f>COUNTIFS(olah!$Q$2:Q17977,summary!A2979,olah!$B$2:B17977,summary!B2979,olah!$S$2:S17977,"On Time")</f>
        <v>16</v>
      </c>
      <c r="I2979">
        <f>COUNTIFS(olah!$Q2979:Q17977,summary!A2979,olah!$B2979:B17977,summary!B2979,olah!$N2979:N17977,summary!C2979,olah!$P2979:P17977,summary!D2979,olah!$S2979:S17977,"Late")</f>
        <v>0</v>
      </c>
      <c r="J2979">
        <f>COUNTIFS(olah!$Q$2:Q17977,summary!A2979,olah!$B$2:B17977,summary!B2979,olah!$S$2:S17977,"Late")</f>
        <v>0</v>
      </c>
      <c r="K2979">
        <f t="shared" si="46"/>
        <v>15</v>
      </c>
      <c r="L2979">
        <f>COUNTIFS(olah!$Q2979:Q17977,summary!A2979,olah!$B2979:B17977,summary!B2979,olah!$N2979:N17977,summary!C2979,olah!$P2979:P17977,summary!D2979,olah!$T2979:T17977,"On Time CO")</f>
        <v>1</v>
      </c>
      <c r="M2979">
        <f>COUNTIFS(olah!$Q$2:Q17977,summary!A2979,olah!$B$2:B17977,summary!B2979,olah!$T$2:T17977,"On Time CO")</f>
        <v>15</v>
      </c>
      <c r="N2979">
        <f>COUNTIFS(olah!$Q2979:Q17977,summary!A2979,olah!$B2979:B17977,summary!B2979,olah!$N2979:N17977,summary!C2979,olah!$P2979:P17977,summary!D2979,olah!$T2979:T17977,"Overtime")</f>
        <v>0</v>
      </c>
      <c r="O2979">
        <f>COUNTIFS(olah!$Q$2:Q17977,summary!A2979,olah!$B$2:B17977,summary!B2979,olah!$T$2:T17977,"Overtime")</f>
        <v>0</v>
      </c>
      <c r="P2979">
        <f>COUNTIFS(olah!$Q2979:Q17977,summary!A2979,olah!$B2979:B17977,summary!B2979,olah!$N2979:N17977,summary!C2979,olah!$P2979:P17977,summary!D2979,olah!$T2979:T17977,"Early")</f>
        <v>0</v>
      </c>
      <c r="Q2979">
        <f>COUNTIFS(olah!$Q$2:Q17977,summary!A2979,olah!$B$2:B17977,summary!B2979,olah!$T$2:T17977,"Early")</f>
        <v>0</v>
      </c>
      <c r="R2979">
        <f>COUNTIFS(olah!$Q2979:Q17977,summary!A2979,olah!$B2979:B17977,summary!B2979,olah!$N2979:N17977,summary!C2979,olah!$P2979:P17977,summary!D2979,olah!$T2979:T17977,"NA CO")</f>
        <v>0</v>
      </c>
      <c r="S2979">
        <f>COUNTIFS(olah!$Q$2:Q17977,summary!A2979,olah!$B$2:B17977,summary!B2979,olah!$T$2:T17977,"NA CO")</f>
        <v>1</v>
      </c>
      <c r="T2979" t="str">
        <f>olah!R2979</f>
        <v>Attendance</v>
      </c>
      <c r="U2979" t="str">
        <f>IF(T2979="Permit", olah!T2979, "No Permit")</f>
        <v>No Permit</v>
      </c>
    </row>
    <row r="2980" spans="1:21" hidden="1" x14ac:dyDescent="0.3">
      <c r="A2980" s="23">
        <v>44561</v>
      </c>
      <c r="B2980" t="s">
        <v>731</v>
      </c>
      <c r="C2980" t="s">
        <v>735</v>
      </c>
      <c r="D2980" t="s">
        <v>1390</v>
      </c>
      <c r="E2980" t="str">
        <f>VLOOKUP(B2980,olah!$B:$P,2,0)</f>
        <v>2021-12-01</v>
      </c>
      <c r="F2980">
        <f>COUNTIFS(parameter!$J$4:$J$34,summary!A2980,parameter!$I$4:$I$34,"&gt;="&amp;summary!$E2980)</f>
        <v>31</v>
      </c>
      <c r="G2980">
        <f>COUNTIFS(olah!$Q2980:Q17978,summary!A2980,olah!$B2980:B17978,summary!B2980,olah!$N2980:N17978,summary!C2980,olah!$P2980:P17978,summary!D2980,olah!$S2980:S17978,"On Time")</f>
        <v>1</v>
      </c>
      <c r="H2980">
        <f>COUNTIFS(olah!$Q$2:Q17978,summary!A2980,olah!$B$2:B17978,summary!B2980,olah!$S$2:S17978,"On Time")</f>
        <v>20</v>
      </c>
      <c r="I2980">
        <f>COUNTIFS(olah!$Q2980:Q17978,summary!A2980,olah!$B2980:B17978,summary!B2980,olah!$N2980:N17978,summary!C2980,olah!$P2980:P17978,summary!D2980,olah!$S2980:S17978,"Late")</f>
        <v>0</v>
      </c>
      <c r="J2980">
        <f>COUNTIFS(olah!$Q$2:Q17978,summary!A2980,olah!$B$2:B17978,summary!B2980,olah!$S$2:S17978,"Late")</f>
        <v>1</v>
      </c>
      <c r="K2980">
        <f t="shared" si="46"/>
        <v>10</v>
      </c>
      <c r="L2980">
        <f>COUNTIFS(olah!$Q2980:Q17978,summary!A2980,olah!$B2980:B17978,summary!B2980,olah!$N2980:N17978,summary!C2980,olah!$P2980:P17978,summary!D2980,olah!$T2980:T17978,"On Time CO")</f>
        <v>1</v>
      </c>
      <c r="M2980">
        <f>COUNTIFS(olah!$Q$2:Q17978,summary!A2980,olah!$B$2:B17978,summary!B2980,olah!$T$2:T17978,"On Time CO")</f>
        <v>15</v>
      </c>
      <c r="N2980">
        <f>COUNTIFS(olah!$Q2980:Q17978,summary!A2980,olah!$B2980:B17978,summary!B2980,olah!$N2980:N17978,summary!C2980,olah!$P2980:P17978,summary!D2980,olah!$T2980:T17978,"Overtime")</f>
        <v>0</v>
      </c>
      <c r="O2980">
        <f>COUNTIFS(olah!$Q$2:Q17978,summary!A2980,olah!$B$2:B17978,summary!B2980,olah!$T$2:T17978,"Overtime")</f>
        <v>0</v>
      </c>
      <c r="P2980">
        <f>COUNTIFS(olah!$Q2980:Q17978,summary!A2980,olah!$B2980:B17978,summary!B2980,olah!$N2980:N17978,summary!C2980,olah!$P2980:P17978,summary!D2980,olah!$T2980:T17978,"Early")</f>
        <v>0</v>
      </c>
      <c r="Q2980">
        <f>COUNTIFS(olah!$Q$2:Q17978,summary!A2980,olah!$B$2:B17978,summary!B2980,olah!$T$2:T17978,"Early")</f>
        <v>1</v>
      </c>
      <c r="R2980">
        <f>COUNTIFS(olah!$Q2980:Q17978,summary!A2980,olah!$B2980:B17978,summary!B2980,olah!$N2980:N17978,summary!C2980,olah!$P2980:P17978,summary!D2980,olah!$T2980:T17978,"NA CO")</f>
        <v>0</v>
      </c>
      <c r="S2980">
        <f>COUNTIFS(olah!$Q$2:Q17978,summary!A2980,olah!$B$2:B17978,summary!B2980,olah!$T$2:T17978,"NA CO")</f>
        <v>5</v>
      </c>
      <c r="T2980" t="str">
        <f>olah!R2980</f>
        <v>Daily Journey</v>
      </c>
      <c r="U2980" t="str">
        <f>IF(T2980="Permit", olah!T2980, "No Permit")</f>
        <v>No Permit</v>
      </c>
    </row>
    <row r="2981" spans="1:21" hidden="1" x14ac:dyDescent="0.3">
      <c r="A2981" s="23">
        <v>44561</v>
      </c>
      <c r="B2981" t="s">
        <v>731</v>
      </c>
      <c r="C2981" t="s">
        <v>735</v>
      </c>
      <c r="D2981" t="s">
        <v>5935</v>
      </c>
      <c r="E2981" t="str">
        <f>VLOOKUP(B2981,olah!$B:$P,2,0)</f>
        <v>2021-12-01</v>
      </c>
      <c r="F2981">
        <f>COUNTIFS(parameter!$J$4:$J$34,summary!A2981,parameter!$I$4:$I$34,"&gt;="&amp;summary!$E2981)</f>
        <v>31</v>
      </c>
      <c r="G2981">
        <f>COUNTIFS(olah!$Q2981:Q17979,summary!A2981,olah!$B2981:B17979,summary!B2981,olah!$N2981:N17979,summary!C2981,olah!$P2981:P17979,summary!D2981,olah!$S2981:S17979,"On Time")</f>
        <v>1</v>
      </c>
      <c r="H2981">
        <f>COUNTIFS(olah!$Q$2:Q17979,summary!A2981,olah!$B$2:B17979,summary!B2981,olah!$S$2:S17979,"On Time")</f>
        <v>20</v>
      </c>
      <c r="I2981">
        <f>COUNTIFS(olah!$Q2981:Q17979,summary!A2981,olah!$B2981:B17979,summary!B2981,olah!$N2981:N17979,summary!C2981,olah!$P2981:P17979,summary!D2981,olah!$S2981:S17979,"Late")</f>
        <v>0</v>
      </c>
      <c r="J2981">
        <f>COUNTIFS(olah!$Q$2:Q17979,summary!A2981,olah!$B$2:B17979,summary!B2981,olah!$S$2:S17979,"Late")</f>
        <v>1</v>
      </c>
      <c r="K2981">
        <f t="shared" si="46"/>
        <v>10</v>
      </c>
      <c r="L2981">
        <f>COUNTIFS(olah!$Q2981:Q17979,summary!A2981,olah!$B2981:B17979,summary!B2981,olah!$N2981:N17979,summary!C2981,olah!$P2981:P17979,summary!D2981,olah!$T2981:T17979,"On Time CO")</f>
        <v>0</v>
      </c>
      <c r="M2981">
        <f>COUNTIFS(olah!$Q$2:Q17979,summary!A2981,olah!$B$2:B17979,summary!B2981,olah!$T$2:T17979,"On Time CO")</f>
        <v>15</v>
      </c>
      <c r="N2981">
        <f>COUNTIFS(olah!$Q2981:Q17979,summary!A2981,olah!$B2981:B17979,summary!B2981,olah!$N2981:N17979,summary!C2981,olah!$P2981:P17979,summary!D2981,olah!$T2981:T17979,"Overtime")</f>
        <v>0</v>
      </c>
      <c r="O2981">
        <f>COUNTIFS(olah!$Q$2:Q17979,summary!A2981,olah!$B$2:B17979,summary!B2981,olah!$T$2:T17979,"Overtime")</f>
        <v>0</v>
      </c>
      <c r="P2981">
        <f>COUNTIFS(olah!$Q2981:Q17979,summary!A2981,olah!$B2981:B17979,summary!B2981,olah!$N2981:N17979,summary!C2981,olah!$P2981:P17979,summary!D2981,olah!$T2981:T17979,"Early")</f>
        <v>0</v>
      </c>
      <c r="Q2981">
        <f>COUNTIFS(olah!$Q$2:Q17979,summary!A2981,olah!$B$2:B17979,summary!B2981,olah!$T$2:T17979,"Early")</f>
        <v>1</v>
      </c>
      <c r="R2981">
        <f>COUNTIFS(olah!$Q2981:Q17979,summary!A2981,olah!$B2981:B17979,summary!B2981,olah!$N2981:N17979,summary!C2981,olah!$P2981:P17979,summary!D2981,olah!$T2981:T17979,"NA CO")</f>
        <v>1</v>
      </c>
      <c r="S2981">
        <f>COUNTIFS(olah!$Q$2:Q17979,summary!A2981,olah!$B$2:B17979,summary!B2981,olah!$T$2:T17979,"NA CO")</f>
        <v>5</v>
      </c>
      <c r="T2981" t="str">
        <f>olah!R2981</f>
        <v>Daily Journey</v>
      </c>
      <c r="U2981" t="str">
        <f>IF(T2981="Permit", olah!T2981, "No Permit")</f>
        <v>No Permit</v>
      </c>
    </row>
    <row r="2982" spans="1:21" hidden="1" x14ac:dyDescent="0.3">
      <c r="A2982" s="23">
        <v>44561</v>
      </c>
      <c r="B2982" t="s">
        <v>731</v>
      </c>
      <c r="C2982" t="s">
        <v>28</v>
      </c>
      <c r="D2982" t="s">
        <v>11600</v>
      </c>
      <c r="E2982" t="str">
        <f>VLOOKUP(B2982,olah!$B:$P,2,0)</f>
        <v>2021-12-01</v>
      </c>
      <c r="F2982">
        <f>COUNTIFS(parameter!$J$4:$J$34,summary!A2982,parameter!$I$4:$I$34,"&gt;="&amp;summary!$E2982)</f>
        <v>31</v>
      </c>
      <c r="G2982">
        <f>COUNTIFS(olah!$Q2982:Q17980,summary!A2982,olah!$B2982:B17980,summary!B2982,olah!$N2982:N17980,summary!C2982,olah!$P2982:P17980,summary!D2982,olah!$S2982:S17980,"On Time")</f>
        <v>1</v>
      </c>
      <c r="H2982">
        <f>COUNTIFS(olah!$Q$2:Q17980,summary!A2982,olah!$B$2:B17980,summary!B2982,olah!$S$2:S17980,"On Time")</f>
        <v>20</v>
      </c>
      <c r="I2982">
        <f>COUNTIFS(olah!$Q2982:Q17980,summary!A2982,olah!$B2982:B17980,summary!B2982,olah!$N2982:N17980,summary!C2982,olah!$P2982:P17980,summary!D2982,olah!$S2982:S17980,"Late")</f>
        <v>0</v>
      </c>
      <c r="J2982">
        <f>COUNTIFS(olah!$Q$2:Q17980,summary!A2982,olah!$B$2:B17980,summary!B2982,olah!$S$2:S17980,"Late")</f>
        <v>1</v>
      </c>
      <c r="K2982">
        <f t="shared" si="46"/>
        <v>10</v>
      </c>
      <c r="L2982">
        <f>COUNTIFS(olah!$Q2982:Q17980,summary!A2982,olah!$B2982:B17980,summary!B2982,olah!$N2982:N17980,summary!C2982,olah!$P2982:P17980,summary!D2982,olah!$T2982:T17980,"On Time CO")</f>
        <v>1</v>
      </c>
      <c r="M2982">
        <f>COUNTIFS(olah!$Q$2:Q17980,summary!A2982,olah!$B$2:B17980,summary!B2982,olah!$T$2:T17980,"On Time CO")</f>
        <v>15</v>
      </c>
      <c r="N2982">
        <f>COUNTIFS(olah!$Q2982:Q17980,summary!A2982,olah!$B2982:B17980,summary!B2982,olah!$N2982:N17980,summary!C2982,olah!$P2982:P17980,summary!D2982,olah!$T2982:T17980,"Overtime")</f>
        <v>0</v>
      </c>
      <c r="O2982">
        <f>COUNTIFS(olah!$Q$2:Q17980,summary!A2982,olah!$B$2:B17980,summary!B2982,olah!$T$2:T17980,"Overtime")</f>
        <v>0</v>
      </c>
      <c r="P2982">
        <f>COUNTIFS(olah!$Q2982:Q17980,summary!A2982,olah!$B2982:B17980,summary!B2982,olah!$N2982:N17980,summary!C2982,olah!$P2982:P17980,summary!D2982,olah!$T2982:T17980,"Early")</f>
        <v>0</v>
      </c>
      <c r="Q2982">
        <f>COUNTIFS(olah!$Q$2:Q17980,summary!A2982,olah!$B$2:B17980,summary!B2982,olah!$T$2:T17980,"Early")</f>
        <v>1</v>
      </c>
      <c r="R2982">
        <f>COUNTIFS(olah!$Q2982:Q17980,summary!A2982,olah!$B2982:B17980,summary!B2982,olah!$N2982:N17980,summary!C2982,olah!$P2982:P17980,summary!D2982,olah!$T2982:T17980,"NA CO")</f>
        <v>0</v>
      </c>
      <c r="S2982">
        <f>COUNTIFS(olah!$Q$2:Q17980,summary!A2982,olah!$B$2:B17980,summary!B2982,olah!$T$2:T17980,"NA CO")</f>
        <v>5</v>
      </c>
      <c r="T2982" t="str">
        <f>olah!R2982</f>
        <v>Attendance</v>
      </c>
      <c r="U2982" t="str">
        <f>IF(T2982="Permit", olah!T2982, "No Permit")</f>
        <v>No Permit</v>
      </c>
    </row>
    <row r="2983" spans="1:21" hidden="1" x14ac:dyDescent="0.3">
      <c r="A2983" s="23">
        <v>44561</v>
      </c>
      <c r="B2983" t="s">
        <v>731</v>
      </c>
      <c r="C2983" t="s">
        <v>735</v>
      </c>
      <c r="D2983" t="s">
        <v>11601</v>
      </c>
      <c r="E2983" t="str">
        <f>VLOOKUP(B2983,olah!$B:$P,2,0)</f>
        <v>2021-12-01</v>
      </c>
      <c r="F2983">
        <f>COUNTIFS(parameter!$J$4:$J$34,summary!A2983,parameter!$I$4:$I$34,"&gt;="&amp;summary!$E2983)</f>
        <v>31</v>
      </c>
      <c r="G2983">
        <f>COUNTIFS(olah!$Q2983:Q17981,summary!A2983,olah!$B2983:B17981,summary!B2983,olah!$N2983:N17981,summary!C2983,olah!$P2983:P17981,summary!D2983,olah!$S2983:S17981,"On Time")</f>
        <v>1</v>
      </c>
      <c r="H2983">
        <f>COUNTIFS(olah!$Q$2:Q17981,summary!A2983,olah!$B$2:B17981,summary!B2983,olah!$S$2:S17981,"On Time")</f>
        <v>20</v>
      </c>
      <c r="I2983">
        <f>COUNTIFS(olah!$Q2983:Q17981,summary!A2983,olah!$B2983:B17981,summary!B2983,olah!$N2983:N17981,summary!C2983,olah!$P2983:P17981,summary!D2983,olah!$S2983:S17981,"Late")</f>
        <v>0</v>
      </c>
      <c r="J2983">
        <f>COUNTIFS(olah!$Q$2:Q17981,summary!A2983,olah!$B$2:B17981,summary!B2983,olah!$S$2:S17981,"Late")</f>
        <v>1</v>
      </c>
      <c r="K2983">
        <f t="shared" si="46"/>
        <v>10</v>
      </c>
      <c r="L2983">
        <f>COUNTIFS(olah!$Q2983:Q17981,summary!A2983,olah!$B2983:B17981,summary!B2983,olah!$N2983:N17981,summary!C2983,olah!$P2983:P17981,summary!D2983,olah!$T2983:T17981,"On Time CO")</f>
        <v>0</v>
      </c>
      <c r="M2983">
        <f>COUNTIFS(olah!$Q$2:Q17981,summary!A2983,olah!$B$2:B17981,summary!B2983,olah!$T$2:T17981,"On Time CO")</f>
        <v>15</v>
      </c>
      <c r="N2983">
        <f>COUNTIFS(olah!$Q2983:Q17981,summary!A2983,olah!$B2983:B17981,summary!B2983,olah!$N2983:N17981,summary!C2983,olah!$P2983:P17981,summary!D2983,olah!$T2983:T17981,"Overtime")</f>
        <v>0</v>
      </c>
      <c r="O2983">
        <f>COUNTIFS(olah!$Q$2:Q17981,summary!A2983,olah!$B$2:B17981,summary!B2983,olah!$T$2:T17981,"Overtime")</f>
        <v>0</v>
      </c>
      <c r="P2983">
        <f>COUNTIFS(olah!$Q2983:Q17981,summary!A2983,olah!$B2983:B17981,summary!B2983,olah!$N2983:N17981,summary!C2983,olah!$P2983:P17981,summary!D2983,olah!$T2983:T17981,"Early")</f>
        <v>0</v>
      </c>
      <c r="Q2983">
        <f>COUNTIFS(olah!$Q$2:Q17981,summary!A2983,olah!$B$2:B17981,summary!B2983,olah!$T$2:T17981,"Early")</f>
        <v>1</v>
      </c>
      <c r="R2983">
        <f>COUNTIFS(olah!$Q2983:Q17981,summary!A2983,olah!$B2983:B17981,summary!B2983,olah!$N2983:N17981,summary!C2983,olah!$P2983:P17981,summary!D2983,olah!$T2983:T17981,"NA CO")</f>
        <v>1</v>
      </c>
      <c r="S2983">
        <f>COUNTIFS(olah!$Q$2:Q17981,summary!A2983,olah!$B$2:B17981,summary!B2983,olah!$T$2:T17981,"NA CO")</f>
        <v>5</v>
      </c>
      <c r="T2983" t="str">
        <f>olah!R2983</f>
        <v>Daily Journey</v>
      </c>
      <c r="U2983" t="str">
        <f>IF(T2983="Permit", olah!T2983, "No Permit")</f>
        <v>No Permit</v>
      </c>
    </row>
    <row r="2984" spans="1:21" hidden="1" x14ac:dyDescent="0.3">
      <c r="A2984" s="23">
        <v>44561</v>
      </c>
      <c r="B2984" t="s">
        <v>731</v>
      </c>
      <c r="C2984" t="s">
        <v>28</v>
      </c>
      <c r="D2984" t="s">
        <v>5936</v>
      </c>
      <c r="E2984" t="str">
        <f>VLOOKUP(B2984,olah!$B:$P,2,0)</f>
        <v>2021-12-01</v>
      </c>
      <c r="F2984">
        <f>COUNTIFS(parameter!$J$4:$J$34,summary!A2984,parameter!$I$4:$I$34,"&gt;="&amp;summary!$E2984)</f>
        <v>31</v>
      </c>
      <c r="G2984">
        <f>COUNTIFS(olah!$Q2984:Q17982,summary!A2984,olah!$B2984:B17982,summary!B2984,olah!$N2984:N17982,summary!C2984,olah!$P2984:P17982,summary!D2984,olah!$S2984:S17982,"On Time")</f>
        <v>1</v>
      </c>
      <c r="H2984">
        <f>COUNTIFS(olah!$Q$2:Q17982,summary!A2984,olah!$B$2:B17982,summary!B2984,olah!$S$2:S17982,"On Time")</f>
        <v>20</v>
      </c>
      <c r="I2984">
        <f>COUNTIFS(olah!$Q2984:Q17982,summary!A2984,olah!$B2984:B17982,summary!B2984,olah!$N2984:N17982,summary!C2984,olah!$P2984:P17982,summary!D2984,olah!$S2984:S17982,"Late")</f>
        <v>0</v>
      </c>
      <c r="J2984">
        <f>COUNTIFS(olah!$Q$2:Q17982,summary!A2984,olah!$B$2:B17982,summary!B2984,olah!$S$2:S17982,"Late")</f>
        <v>1</v>
      </c>
      <c r="K2984">
        <f t="shared" si="46"/>
        <v>10</v>
      </c>
      <c r="L2984">
        <f>COUNTIFS(olah!$Q2984:Q17982,summary!A2984,olah!$B2984:B17982,summary!B2984,olah!$N2984:N17982,summary!C2984,olah!$P2984:P17982,summary!D2984,olah!$T2984:T17982,"On Time CO")</f>
        <v>1</v>
      </c>
      <c r="M2984">
        <f>COUNTIFS(olah!$Q$2:Q17982,summary!A2984,olah!$B$2:B17982,summary!B2984,olah!$T$2:T17982,"On Time CO")</f>
        <v>15</v>
      </c>
      <c r="N2984">
        <f>COUNTIFS(olah!$Q2984:Q17982,summary!A2984,olah!$B2984:B17982,summary!B2984,olah!$N2984:N17982,summary!C2984,olah!$P2984:P17982,summary!D2984,olah!$T2984:T17982,"Overtime")</f>
        <v>0</v>
      </c>
      <c r="O2984">
        <f>COUNTIFS(olah!$Q$2:Q17982,summary!A2984,olah!$B$2:B17982,summary!B2984,olah!$T$2:T17982,"Overtime")</f>
        <v>0</v>
      </c>
      <c r="P2984">
        <f>COUNTIFS(olah!$Q2984:Q17982,summary!A2984,olah!$B2984:B17982,summary!B2984,olah!$N2984:N17982,summary!C2984,olah!$P2984:P17982,summary!D2984,olah!$T2984:T17982,"Early")</f>
        <v>0</v>
      </c>
      <c r="Q2984">
        <f>COUNTIFS(olah!$Q$2:Q17982,summary!A2984,olah!$B$2:B17982,summary!B2984,olah!$T$2:T17982,"Early")</f>
        <v>1</v>
      </c>
      <c r="R2984">
        <f>COUNTIFS(olah!$Q2984:Q17982,summary!A2984,olah!$B2984:B17982,summary!B2984,olah!$N2984:N17982,summary!C2984,olah!$P2984:P17982,summary!D2984,olah!$T2984:T17982,"NA CO")</f>
        <v>0</v>
      </c>
      <c r="S2984">
        <f>COUNTIFS(olah!$Q$2:Q17982,summary!A2984,olah!$B$2:B17982,summary!B2984,olah!$T$2:T17982,"NA CO")</f>
        <v>5</v>
      </c>
      <c r="T2984" t="str">
        <f>olah!R2984</f>
        <v>Attendance</v>
      </c>
      <c r="U2984" t="str">
        <f>IF(T2984="Permit", olah!T2984, "No Permit")</f>
        <v>No Permit</v>
      </c>
    </row>
    <row r="2985" spans="1:21" hidden="1" x14ac:dyDescent="0.3">
      <c r="A2985" s="23">
        <v>44561</v>
      </c>
      <c r="B2985" t="s">
        <v>731</v>
      </c>
      <c r="C2985" t="s">
        <v>733</v>
      </c>
      <c r="D2985" t="s">
        <v>6082</v>
      </c>
      <c r="E2985" t="str">
        <f>VLOOKUP(B2985,olah!$B:$P,2,0)</f>
        <v>2021-12-01</v>
      </c>
      <c r="F2985">
        <f>COUNTIFS(parameter!$J$4:$J$34,summary!A2985,parameter!$I$4:$I$34,"&gt;="&amp;summary!$E2985)</f>
        <v>31</v>
      </c>
      <c r="G2985">
        <f>COUNTIFS(olah!$Q2985:Q17983,summary!A2985,olah!$B2985:B17983,summary!B2985,olah!$N2985:N17983,summary!C2985,olah!$P2985:P17983,summary!D2985,olah!$S2985:S17983,"On Time")</f>
        <v>1</v>
      </c>
      <c r="H2985">
        <f>COUNTIFS(olah!$Q$2:Q17983,summary!A2985,olah!$B$2:B17983,summary!B2985,olah!$S$2:S17983,"On Time")</f>
        <v>20</v>
      </c>
      <c r="I2985">
        <f>COUNTIFS(olah!$Q2985:Q17983,summary!A2985,olah!$B2985:B17983,summary!B2985,olah!$N2985:N17983,summary!C2985,olah!$P2985:P17983,summary!D2985,olah!$S2985:S17983,"Late")</f>
        <v>0</v>
      </c>
      <c r="J2985">
        <f>COUNTIFS(olah!$Q$2:Q17983,summary!A2985,olah!$B$2:B17983,summary!B2985,olah!$S$2:S17983,"Late")</f>
        <v>1</v>
      </c>
      <c r="K2985">
        <f t="shared" si="46"/>
        <v>10</v>
      </c>
      <c r="L2985">
        <f>COUNTIFS(olah!$Q2985:Q17983,summary!A2985,olah!$B2985:B17983,summary!B2985,olah!$N2985:N17983,summary!C2985,olah!$P2985:P17983,summary!D2985,olah!$T2985:T17983,"On Time CO")</f>
        <v>1</v>
      </c>
      <c r="M2985">
        <f>COUNTIFS(olah!$Q$2:Q17983,summary!A2985,olah!$B$2:B17983,summary!B2985,olah!$T$2:T17983,"On Time CO")</f>
        <v>15</v>
      </c>
      <c r="N2985">
        <f>COUNTIFS(olah!$Q2985:Q17983,summary!A2985,olah!$B2985:B17983,summary!B2985,olah!$N2985:N17983,summary!C2985,olah!$P2985:P17983,summary!D2985,olah!$T2985:T17983,"Overtime")</f>
        <v>0</v>
      </c>
      <c r="O2985">
        <f>COUNTIFS(olah!$Q$2:Q17983,summary!A2985,olah!$B$2:B17983,summary!B2985,olah!$T$2:T17983,"Overtime")</f>
        <v>0</v>
      </c>
      <c r="P2985">
        <f>COUNTIFS(olah!$Q2985:Q17983,summary!A2985,olah!$B2985:B17983,summary!B2985,olah!$N2985:N17983,summary!C2985,olah!$P2985:P17983,summary!D2985,olah!$T2985:T17983,"Early")</f>
        <v>0</v>
      </c>
      <c r="Q2985">
        <f>COUNTIFS(olah!$Q$2:Q17983,summary!A2985,olah!$B$2:B17983,summary!B2985,olah!$T$2:T17983,"Early")</f>
        <v>1</v>
      </c>
      <c r="R2985">
        <f>COUNTIFS(olah!$Q2985:Q17983,summary!A2985,olah!$B2985:B17983,summary!B2985,olah!$N2985:N17983,summary!C2985,olah!$P2985:P17983,summary!D2985,olah!$T2985:T17983,"NA CO")</f>
        <v>0</v>
      </c>
      <c r="S2985">
        <f>COUNTIFS(olah!$Q$2:Q17983,summary!A2985,olah!$B$2:B17983,summary!B2985,olah!$T$2:T17983,"NA CO")</f>
        <v>5</v>
      </c>
      <c r="T2985" t="str">
        <f>olah!R2985</f>
        <v>Daily Journey</v>
      </c>
      <c r="U2985" t="str">
        <f>IF(T2985="Permit", olah!T2985, "No Permit")</f>
        <v>No Permit</v>
      </c>
    </row>
    <row r="2986" spans="1:21" hidden="1" x14ac:dyDescent="0.3">
      <c r="A2986" s="23">
        <v>44561</v>
      </c>
      <c r="B2986" t="s">
        <v>731</v>
      </c>
      <c r="C2986" t="s">
        <v>28</v>
      </c>
      <c r="D2986" t="s">
        <v>11602</v>
      </c>
      <c r="E2986" t="str">
        <f>VLOOKUP(B2986,olah!$B:$P,2,0)</f>
        <v>2021-12-01</v>
      </c>
      <c r="F2986">
        <f>COUNTIFS(parameter!$J$4:$J$34,summary!A2986,parameter!$I$4:$I$34,"&gt;="&amp;summary!$E2986)</f>
        <v>31</v>
      </c>
      <c r="G2986">
        <f>COUNTIFS(olah!$Q2986:Q17984,summary!A2986,olah!$B2986:B17984,summary!B2986,olah!$N2986:N17984,summary!C2986,olah!$P2986:P17984,summary!D2986,olah!$S2986:S17984,"On Time")</f>
        <v>0</v>
      </c>
      <c r="H2986">
        <f>COUNTIFS(olah!$Q$2:Q17984,summary!A2986,olah!$B$2:B17984,summary!B2986,olah!$S$2:S17984,"On Time")</f>
        <v>20</v>
      </c>
      <c r="I2986">
        <f>COUNTIFS(olah!$Q2986:Q17984,summary!A2986,olah!$B2986:B17984,summary!B2986,olah!$N2986:N17984,summary!C2986,olah!$P2986:P17984,summary!D2986,olah!$S2986:S17984,"Late")</f>
        <v>1</v>
      </c>
      <c r="J2986">
        <f>COUNTIFS(olah!$Q$2:Q17984,summary!A2986,olah!$B$2:B17984,summary!B2986,olah!$S$2:S17984,"Late")</f>
        <v>1</v>
      </c>
      <c r="K2986">
        <f t="shared" si="46"/>
        <v>9</v>
      </c>
      <c r="L2986">
        <f>COUNTIFS(olah!$Q2986:Q17984,summary!A2986,olah!$B2986:B17984,summary!B2986,olah!$N2986:N17984,summary!C2986,olah!$P2986:P17984,summary!D2986,olah!$T2986:T17984,"On Time CO")</f>
        <v>0</v>
      </c>
      <c r="M2986">
        <f>COUNTIFS(olah!$Q$2:Q17984,summary!A2986,olah!$B$2:B17984,summary!B2986,olah!$T$2:T17984,"On Time CO")</f>
        <v>15</v>
      </c>
      <c r="N2986">
        <f>COUNTIFS(olah!$Q2986:Q17984,summary!A2986,olah!$B2986:B17984,summary!B2986,olah!$N2986:N17984,summary!C2986,olah!$P2986:P17984,summary!D2986,olah!$T2986:T17984,"Overtime")</f>
        <v>0</v>
      </c>
      <c r="O2986">
        <f>COUNTIFS(olah!$Q$2:Q17984,summary!A2986,olah!$B$2:B17984,summary!B2986,olah!$T$2:T17984,"Overtime")</f>
        <v>0</v>
      </c>
      <c r="P2986">
        <f>COUNTIFS(olah!$Q2986:Q17984,summary!A2986,olah!$B2986:B17984,summary!B2986,olah!$N2986:N17984,summary!C2986,olah!$P2986:P17984,summary!D2986,olah!$T2986:T17984,"Early")</f>
        <v>1</v>
      </c>
      <c r="Q2986">
        <f>COUNTIFS(olah!$Q$2:Q17984,summary!A2986,olah!$B$2:B17984,summary!B2986,olah!$T$2:T17984,"Early")</f>
        <v>1</v>
      </c>
      <c r="R2986">
        <f>COUNTIFS(olah!$Q2986:Q17984,summary!A2986,olah!$B2986:B17984,summary!B2986,olah!$N2986:N17984,summary!C2986,olah!$P2986:P17984,summary!D2986,olah!$T2986:T17984,"NA CO")</f>
        <v>0</v>
      </c>
      <c r="S2986">
        <f>COUNTIFS(olah!$Q$2:Q17984,summary!A2986,olah!$B$2:B17984,summary!B2986,olah!$T$2:T17984,"NA CO")</f>
        <v>5</v>
      </c>
      <c r="T2986" t="str">
        <f>olah!R2986</f>
        <v>Attendance</v>
      </c>
      <c r="U2986" t="str">
        <f>IF(T2986="Permit", olah!T2986, "No Permit")</f>
        <v>No Permit</v>
      </c>
    </row>
    <row r="2987" spans="1:21" hidden="1" x14ac:dyDescent="0.3">
      <c r="A2987" s="23">
        <v>44561</v>
      </c>
      <c r="B2987" t="s">
        <v>731</v>
      </c>
      <c r="C2987" t="s">
        <v>732</v>
      </c>
      <c r="D2987" t="s">
        <v>11603</v>
      </c>
      <c r="E2987" t="str">
        <f>VLOOKUP(B2987,olah!$B:$P,2,0)</f>
        <v>2021-12-01</v>
      </c>
      <c r="F2987">
        <f>COUNTIFS(parameter!$J$4:$J$34,summary!A2987,parameter!$I$4:$I$34,"&gt;="&amp;summary!$E2987)</f>
        <v>31</v>
      </c>
      <c r="G2987">
        <f>COUNTIFS(olah!$Q2987:Q17985,summary!A2987,olah!$B2987:B17985,summary!B2987,olah!$N2987:N17985,summary!C2987,olah!$P2987:P17985,summary!D2987,olah!$S2987:S17985,"On Time")</f>
        <v>1</v>
      </c>
      <c r="H2987">
        <f>COUNTIFS(olah!$Q$2:Q17985,summary!A2987,olah!$B$2:B17985,summary!B2987,olah!$S$2:S17985,"On Time")</f>
        <v>20</v>
      </c>
      <c r="I2987">
        <f>COUNTIFS(olah!$Q2987:Q17985,summary!A2987,olah!$B2987:B17985,summary!B2987,olah!$N2987:N17985,summary!C2987,olah!$P2987:P17985,summary!D2987,olah!$S2987:S17985,"Late")</f>
        <v>0</v>
      </c>
      <c r="J2987">
        <f>COUNTIFS(olah!$Q$2:Q17985,summary!A2987,olah!$B$2:B17985,summary!B2987,olah!$S$2:S17985,"Late")</f>
        <v>1</v>
      </c>
      <c r="K2987">
        <f t="shared" si="46"/>
        <v>10</v>
      </c>
      <c r="L2987">
        <f>COUNTIFS(olah!$Q2987:Q17985,summary!A2987,olah!$B2987:B17985,summary!B2987,olah!$N2987:N17985,summary!C2987,olah!$P2987:P17985,summary!D2987,olah!$T2987:T17985,"On Time CO")</f>
        <v>1</v>
      </c>
      <c r="M2987">
        <f>COUNTIFS(olah!$Q$2:Q17985,summary!A2987,olah!$B$2:B17985,summary!B2987,olah!$T$2:T17985,"On Time CO")</f>
        <v>15</v>
      </c>
      <c r="N2987">
        <f>COUNTIFS(olah!$Q2987:Q17985,summary!A2987,olah!$B2987:B17985,summary!B2987,olah!$N2987:N17985,summary!C2987,olah!$P2987:P17985,summary!D2987,olah!$T2987:T17985,"Overtime")</f>
        <v>0</v>
      </c>
      <c r="O2987">
        <f>COUNTIFS(olah!$Q$2:Q17985,summary!A2987,olah!$B$2:B17985,summary!B2987,olah!$T$2:T17985,"Overtime")</f>
        <v>0</v>
      </c>
      <c r="P2987">
        <f>COUNTIFS(olah!$Q2987:Q17985,summary!A2987,olah!$B2987:B17985,summary!B2987,olah!$N2987:N17985,summary!C2987,olah!$P2987:P17985,summary!D2987,olah!$T2987:T17985,"Early")</f>
        <v>0</v>
      </c>
      <c r="Q2987">
        <f>COUNTIFS(olah!$Q$2:Q17985,summary!A2987,olah!$B$2:B17985,summary!B2987,olah!$T$2:T17985,"Early")</f>
        <v>1</v>
      </c>
      <c r="R2987">
        <f>COUNTIFS(olah!$Q2987:Q17985,summary!A2987,olah!$B2987:B17985,summary!B2987,olah!$N2987:N17985,summary!C2987,olah!$P2987:P17985,summary!D2987,olah!$T2987:T17985,"NA CO")</f>
        <v>0</v>
      </c>
      <c r="S2987">
        <f>COUNTIFS(olah!$Q$2:Q17985,summary!A2987,olah!$B$2:B17985,summary!B2987,olah!$T$2:T17985,"NA CO")</f>
        <v>5</v>
      </c>
      <c r="T2987" t="str">
        <f>olah!R2987</f>
        <v>Daily Journey</v>
      </c>
      <c r="U2987" t="str">
        <f>IF(T2987="Permit", olah!T2987, "No Permit")</f>
        <v>No Permit</v>
      </c>
    </row>
    <row r="2988" spans="1:21" hidden="1" x14ac:dyDescent="0.3">
      <c r="A2988" s="23">
        <v>44561</v>
      </c>
      <c r="B2988" t="s">
        <v>731</v>
      </c>
      <c r="C2988" t="s">
        <v>732</v>
      </c>
      <c r="D2988" t="s">
        <v>7108</v>
      </c>
      <c r="E2988" t="str">
        <f>VLOOKUP(B2988,olah!$B:$P,2,0)</f>
        <v>2021-12-01</v>
      </c>
      <c r="F2988">
        <f>COUNTIFS(parameter!$J$4:$J$34,summary!A2988,parameter!$I$4:$I$34,"&gt;="&amp;summary!$E2988)</f>
        <v>31</v>
      </c>
      <c r="G2988">
        <f>COUNTIFS(olah!$Q2988:Q17986,summary!A2988,olah!$B2988:B17986,summary!B2988,olah!$N2988:N17986,summary!C2988,olah!$P2988:P17986,summary!D2988,olah!$S2988:S17986,"On Time")</f>
        <v>1</v>
      </c>
      <c r="H2988">
        <f>COUNTIFS(olah!$Q$2:Q17986,summary!A2988,olah!$B$2:B17986,summary!B2988,olah!$S$2:S17986,"On Time")</f>
        <v>20</v>
      </c>
      <c r="I2988">
        <f>COUNTIFS(olah!$Q2988:Q17986,summary!A2988,olah!$B2988:B17986,summary!B2988,olah!$N2988:N17986,summary!C2988,olah!$P2988:P17986,summary!D2988,olah!$S2988:S17986,"Late")</f>
        <v>0</v>
      </c>
      <c r="J2988">
        <f>COUNTIFS(olah!$Q$2:Q17986,summary!A2988,olah!$B$2:B17986,summary!B2988,olah!$S$2:S17986,"Late")</f>
        <v>1</v>
      </c>
      <c r="K2988">
        <f t="shared" si="46"/>
        <v>10</v>
      </c>
      <c r="L2988">
        <f>COUNTIFS(olah!$Q2988:Q17986,summary!A2988,olah!$B2988:B17986,summary!B2988,olah!$N2988:N17986,summary!C2988,olah!$P2988:P17986,summary!D2988,olah!$T2988:T17986,"On Time CO")</f>
        <v>1</v>
      </c>
      <c r="M2988">
        <f>COUNTIFS(olah!$Q$2:Q17986,summary!A2988,olah!$B$2:B17986,summary!B2988,olah!$T$2:T17986,"On Time CO")</f>
        <v>15</v>
      </c>
      <c r="N2988">
        <f>COUNTIFS(olah!$Q2988:Q17986,summary!A2988,olah!$B2988:B17986,summary!B2988,olah!$N2988:N17986,summary!C2988,olah!$P2988:P17986,summary!D2988,olah!$T2988:T17986,"Overtime")</f>
        <v>0</v>
      </c>
      <c r="O2988">
        <f>COUNTIFS(olah!$Q$2:Q17986,summary!A2988,olah!$B$2:B17986,summary!B2988,olah!$T$2:T17986,"Overtime")</f>
        <v>0</v>
      </c>
      <c r="P2988">
        <f>COUNTIFS(olah!$Q2988:Q17986,summary!A2988,olah!$B2988:B17986,summary!B2988,olah!$N2988:N17986,summary!C2988,olah!$P2988:P17986,summary!D2988,olah!$T2988:T17986,"Early")</f>
        <v>0</v>
      </c>
      <c r="Q2988">
        <f>COUNTIFS(olah!$Q$2:Q17986,summary!A2988,olah!$B$2:B17986,summary!B2988,olah!$T$2:T17986,"Early")</f>
        <v>1</v>
      </c>
      <c r="R2988">
        <f>COUNTIFS(olah!$Q2988:Q17986,summary!A2988,olah!$B2988:B17986,summary!B2988,olah!$N2988:N17986,summary!C2988,olah!$P2988:P17986,summary!D2988,olah!$T2988:T17986,"NA CO")</f>
        <v>0</v>
      </c>
      <c r="S2988">
        <f>COUNTIFS(olah!$Q$2:Q17986,summary!A2988,olah!$B$2:B17986,summary!B2988,olah!$T$2:T17986,"NA CO")</f>
        <v>5</v>
      </c>
      <c r="T2988" t="str">
        <f>olah!R2988</f>
        <v>Daily Journey</v>
      </c>
      <c r="U2988" t="str">
        <f>IF(T2988="Permit", olah!T2988, "No Permit")</f>
        <v>No Permit</v>
      </c>
    </row>
    <row r="2989" spans="1:21" hidden="1" x14ac:dyDescent="0.3">
      <c r="A2989" s="23">
        <v>44561</v>
      </c>
      <c r="B2989" t="s">
        <v>731</v>
      </c>
      <c r="C2989" t="s">
        <v>732</v>
      </c>
      <c r="D2989" t="s">
        <v>11604</v>
      </c>
      <c r="E2989" t="str">
        <f>VLOOKUP(B2989,olah!$B:$P,2,0)</f>
        <v>2021-12-01</v>
      </c>
      <c r="F2989">
        <f>COUNTIFS(parameter!$J$4:$J$34,summary!A2989,parameter!$I$4:$I$34,"&gt;="&amp;summary!$E2989)</f>
        <v>31</v>
      </c>
      <c r="G2989">
        <f>COUNTIFS(olah!$Q2989:Q17987,summary!A2989,olah!$B2989:B17987,summary!B2989,olah!$N2989:N17987,summary!C2989,olah!$P2989:P17987,summary!D2989,olah!$S2989:S17987,"On Time")</f>
        <v>1</v>
      </c>
      <c r="H2989">
        <f>COUNTIFS(olah!$Q$2:Q17987,summary!A2989,olah!$B$2:B17987,summary!B2989,olah!$S$2:S17987,"On Time")</f>
        <v>20</v>
      </c>
      <c r="I2989">
        <f>COUNTIFS(olah!$Q2989:Q17987,summary!A2989,olah!$B2989:B17987,summary!B2989,olah!$N2989:N17987,summary!C2989,olah!$P2989:P17987,summary!D2989,olah!$S2989:S17987,"Late")</f>
        <v>0</v>
      </c>
      <c r="J2989">
        <f>COUNTIFS(olah!$Q$2:Q17987,summary!A2989,olah!$B$2:B17987,summary!B2989,olah!$S$2:S17987,"Late")</f>
        <v>1</v>
      </c>
      <c r="K2989">
        <f t="shared" si="46"/>
        <v>10</v>
      </c>
      <c r="L2989">
        <f>COUNTIFS(olah!$Q2989:Q17987,summary!A2989,olah!$B2989:B17987,summary!B2989,olah!$N2989:N17987,summary!C2989,olah!$P2989:P17987,summary!D2989,olah!$T2989:T17987,"On Time CO")</f>
        <v>1</v>
      </c>
      <c r="M2989">
        <f>COUNTIFS(olah!$Q$2:Q17987,summary!A2989,olah!$B$2:B17987,summary!B2989,olah!$T$2:T17987,"On Time CO")</f>
        <v>15</v>
      </c>
      <c r="N2989">
        <f>COUNTIFS(olah!$Q2989:Q17987,summary!A2989,olah!$B2989:B17987,summary!B2989,olah!$N2989:N17987,summary!C2989,olah!$P2989:P17987,summary!D2989,olah!$T2989:T17987,"Overtime")</f>
        <v>0</v>
      </c>
      <c r="O2989">
        <f>COUNTIFS(olah!$Q$2:Q17987,summary!A2989,olah!$B$2:B17987,summary!B2989,olah!$T$2:T17987,"Overtime")</f>
        <v>0</v>
      </c>
      <c r="P2989">
        <f>COUNTIFS(olah!$Q2989:Q17987,summary!A2989,olah!$B2989:B17987,summary!B2989,olah!$N2989:N17987,summary!C2989,olah!$P2989:P17987,summary!D2989,olah!$T2989:T17987,"Early")</f>
        <v>0</v>
      </c>
      <c r="Q2989">
        <f>COUNTIFS(olah!$Q$2:Q17987,summary!A2989,olah!$B$2:B17987,summary!B2989,olah!$T$2:T17987,"Early")</f>
        <v>1</v>
      </c>
      <c r="R2989">
        <f>COUNTIFS(olah!$Q2989:Q17987,summary!A2989,olah!$B2989:B17987,summary!B2989,olah!$N2989:N17987,summary!C2989,olah!$P2989:P17987,summary!D2989,olah!$T2989:T17987,"NA CO")</f>
        <v>0</v>
      </c>
      <c r="S2989">
        <f>COUNTIFS(olah!$Q$2:Q17987,summary!A2989,olah!$B$2:B17987,summary!B2989,olah!$T$2:T17987,"NA CO")</f>
        <v>5</v>
      </c>
      <c r="T2989" t="str">
        <f>olah!R2989</f>
        <v>Daily Journey</v>
      </c>
      <c r="U2989" t="str">
        <f>IF(T2989="Permit", olah!T2989, "No Permit")</f>
        <v>No Permit</v>
      </c>
    </row>
    <row r="2990" spans="1:21" hidden="1" x14ac:dyDescent="0.3">
      <c r="A2990" s="23">
        <v>44561</v>
      </c>
      <c r="B2990" t="s">
        <v>731</v>
      </c>
      <c r="C2990" t="s">
        <v>28</v>
      </c>
      <c r="D2990" t="s">
        <v>11605</v>
      </c>
      <c r="E2990" t="str">
        <f>VLOOKUP(B2990,olah!$B:$P,2,0)</f>
        <v>2021-12-01</v>
      </c>
      <c r="F2990">
        <f>COUNTIFS(parameter!$J$4:$J$34,summary!A2990,parameter!$I$4:$I$34,"&gt;="&amp;summary!$E2990)</f>
        <v>31</v>
      </c>
      <c r="G2990">
        <f>COUNTIFS(olah!$Q2990:Q17988,summary!A2990,olah!$B2990:B17988,summary!B2990,olah!$N2990:N17988,summary!C2990,olah!$P2990:P17988,summary!D2990,olah!$S2990:S17988,"On Time")</f>
        <v>1</v>
      </c>
      <c r="H2990">
        <f>COUNTIFS(olah!$Q$2:Q17988,summary!A2990,olah!$B$2:B17988,summary!B2990,olah!$S$2:S17988,"On Time")</f>
        <v>20</v>
      </c>
      <c r="I2990">
        <f>COUNTIFS(olah!$Q2990:Q17988,summary!A2990,olah!$B2990:B17988,summary!B2990,olah!$N2990:N17988,summary!C2990,olah!$P2990:P17988,summary!D2990,olah!$S2990:S17988,"Late")</f>
        <v>0</v>
      </c>
      <c r="J2990">
        <f>COUNTIFS(olah!$Q$2:Q17988,summary!A2990,olah!$B$2:B17988,summary!B2990,olah!$S$2:S17988,"Late")</f>
        <v>1</v>
      </c>
      <c r="K2990">
        <f t="shared" si="46"/>
        <v>10</v>
      </c>
      <c r="L2990">
        <f>COUNTIFS(olah!$Q2990:Q17988,summary!A2990,olah!$B2990:B17988,summary!B2990,olah!$N2990:N17988,summary!C2990,olah!$P2990:P17988,summary!D2990,olah!$T2990:T17988,"On Time CO")</f>
        <v>1</v>
      </c>
      <c r="M2990">
        <f>COUNTIFS(olah!$Q$2:Q17988,summary!A2990,olah!$B$2:B17988,summary!B2990,olah!$T$2:T17988,"On Time CO")</f>
        <v>15</v>
      </c>
      <c r="N2990">
        <f>COUNTIFS(olah!$Q2990:Q17988,summary!A2990,olah!$B2990:B17988,summary!B2990,olah!$N2990:N17988,summary!C2990,olah!$P2990:P17988,summary!D2990,olah!$T2990:T17988,"Overtime")</f>
        <v>0</v>
      </c>
      <c r="O2990">
        <f>COUNTIFS(olah!$Q$2:Q17988,summary!A2990,olah!$B$2:B17988,summary!B2990,olah!$T$2:T17988,"Overtime")</f>
        <v>0</v>
      </c>
      <c r="P2990">
        <f>COUNTIFS(olah!$Q2990:Q17988,summary!A2990,olah!$B2990:B17988,summary!B2990,olah!$N2990:N17988,summary!C2990,olah!$P2990:P17988,summary!D2990,olah!$T2990:T17988,"Early")</f>
        <v>0</v>
      </c>
      <c r="Q2990">
        <f>COUNTIFS(olah!$Q$2:Q17988,summary!A2990,olah!$B$2:B17988,summary!B2990,olah!$T$2:T17988,"Early")</f>
        <v>1</v>
      </c>
      <c r="R2990">
        <f>COUNTIFS(olah!$Q2990:Q17988,summary!A2990,olah!$B2990:B17988,summary!B2990,olah!$N2990:N17988,summary!C2990,olah!$P2990:P17988,summary!D2990,olah!$T2990:T17988,"NA CO")</f>
        <v>0</v>
      </c>
      <c r="S2990">
        <f>COUNTIFS(olah!$Q$2:Q17988,summary!A2990,olah!$B$2:B17988,summary!B2990,olah!$T$2:T17988,"NA CO")</f>
        <v>5</v>
      </c>
      <c r="T2990" t="str">
        <f>olah!R2990</f>
        <v>Attendance</v>
      </c>
      <c r="U2990" t="str">
        <f>IF(T2990="Permit", olah!T2990, "No Permit")</f>
        <v>No Permit</v>
      </c>
    </row>
    <row r="2991" spans="1:21" hidden="1" x14ac:dyDescent="0.3">
      <c r="A2991" s="23">
        <v>44561</v>
      </c>
      <c r="B2991" t="s">
        <v>731</v>
      </c>
      <c r="C2991" t="s">
        <v>733</v>
      </c>
      <c r="D2991" t="s">
        <v>11606</v>
      </c>
      <c r="E2991" t="str">
        <f>VLOOKUP(B2991,olah!$B:$P,2,0)</f>
        <v>2021-12-01</v>
      </c>
      <c r="F2991">
        <f>COUNTIFS(parameter!$J$4:$J$34,summary!A2991,parameter!$I$4:$I$34,"&gt;="&amp;summary!$E2991)</f>
        <v>31</v>
      </c>
      <c r="G2991">
        <f>COUNTIFS(olah!$Q2991:Q17989,summary!A2991,olah!$B2991:B17989,summary!B2991,olah!$N2991:N17989,summary!C2991,olah!$P2991:P17989,summary!D2991,olah!$S2991:S17989,"On Time")</f>
        <v>1</v>
      </c>
      <c r="H2991">
        <f>COUNTIFS(olah!$Q$2:Q17989,summary!A2991,olah!$B$2:B17989,summary!B2991,olah!$S$2:S17989,"On Time")</f>
        <v>20</v>
      </c>
      <c r="I2991">
        <f>COUNTIFS(olah!$Q2991:Q17989,summary!A2991,olah!$B2991:B17989,summary!B2991,olah!$N2991:N17989,summary!C2991,olah!$P2991:P17989,summary!D2991,olah!$S2991:S17989,"Late")</f>
        <v>0</v>
      </c>
      <c r="J2991">
        <f>COUNTIFS(olah!$Q$2:Q17989,summary!A2991,olah!$B$2:B17989,summary!B2991,olah!$S$2:S17989,"Late")</f>
        <v>1</v>
      </c>
      <c r="K2991">
        <f t="shared" si="46"/>
        <v>10</v>
      </c>
      <c r="L2991">
        <f>COUNTIFS(olah!$Q2991:Q17989,summary!A2991,olah!$B2991:B17989,summary!B2991,olah!$N2991:N17989,summary!C2991,olah!$P2991:P17989,summary!D2991,olah!$T2991:T17989,"On Time CO")</f>
        <v>1</v>
      </c>
      <c r="M2991">
        <f>COUNTIFS(olah!$Q$2:Q17989,summary!A2991,olah!$B$2:B17989,summary!B2991,olah!$T$2:T17989,"On Time CO")</f>
        <v>15</v>
      </c>
      <c r="N2991">
        <f>COUNTIFS(olah!$Q2991:Q17989,summary!A2991,olah!$B2991:B17989,summary!B2991,olah!$N2991:N17989,summary!C2991,olah!$P2991:P17989,summary!D2991,olah!$T2991:T17989,"Overtime")</f>
        <v>0</v>
      </c>
      <c r="O2991">
        <f>COUNTIFS(olah!$Q$2:Q17989,summary!A2991,olah!$B$2:B17989,summary!B2991,olah!$T$2:T17989,"Overtime")</f>
        <v>0</v>
      </c>
      <c r="P2991">
        <f>COUNTIFS(olah!$Q2991:Q17989,summary!A2991,olah!$B2991:B17989,summary!B2991,olah!$N2991:N17989,summary!C2991,olah!$P2991:P17989,summary!D2991,olah!$T2991:T17989,"Early")</f>
        <v>0</v>
      </c>
      <c r="Q2991">
        <f>COUNTIFS(olah!$Q$2:Q17989,summary!A2991,olah!$B$2:B17989,summary!B2991,olah!$T$2:T17989,"Early")</f>
        <v>1</v>
      </c>
      <c r="R2991">
        <f>COUNTIFS(olah!$Q2991:Q17989,summary!A2991,olah!$B2991:B17989,summary!B2991,olah!$N2991:N17989,summary!C2991,olah!$P2991:P17989,summary!D2991,olah!$T2991:T17989,"NA CO")</f>
        <v>0</v>
      </c>
      <c r="S2991">
        <f>COUNTIFS(olah!$Q$2:Q17989,summary!A2991,olah!$B$2:B17989,summary!B2991,olah!$T$2:T17989,"NA CO")</f>
        <v>5</v>
      </c>
      <c r="T2991" t="str">
        <f>olah!R2991</f>
        <v>Daily Journey</v>
      </c>
      <c r="U2991" t="str">
        <f>IF(T2991="Permit", olah!T2991, "No Permit")</f>
        <v>No Permit</v>
      </c>
    </row>
    <row r="2992" spans="1:21" hidden="1" x14ac:dyDescent="0.3">
      <c r="A2992" s="23">
        <v>44561</v>
      </c>
      <c r="B2992" t="s">
        <v>731</v>
      </c>
      <c r="C2992" t="s">
        <v>28</v>
      </c>
      <c r="D2992" t="s">
        <v>10202</v>
      </c>
      <c r="E2992" t="str">
        <f>VLOOKUP(B2992,olah!$B:$P,2,0)</f>
        <v>2021-12-01</v>
      </c>
      <c r="F2992">
        <f>COUNTIFS(parameter!$J$4:$J$34,summary!A2992,parameter!$I$4:$I$34,"&gt;="&amp;summary!$E2992)</f>
        <v>31</v>
      </c>
      <c r="G2992">
        <f>COUNTIFS(olah!$Q2992:Q17990,summary!A2992,olah!$B2992:B17990,summary!B2992,olah!$N2992:N17990,summary!C2992,olah!$P2992:P17990,summary!D2992,olah!$S2992:S17990,"On Time")</f>
        <v>1</v>
      </c>
      <c r="H2992">
        <f>COUNTIFS(olah!$Q$2:Q17990,summary!A2992,olah!$B$2:B17990,summary!B2992,olah!$S$2:S17990,"On Time")</f>
        <v>20</v>
      </c>
      <c r="I2992">
        <f>COUNTIFS(olah!$Q2992:Q17990,summary!A2992,olah!$B2992:B17990,summary!B2992,olah!$N2992:N17990,summary!C2992,olah!$P2992:P17990,summary!D2992,olah!$S2992:S17990,"Late")</f>
        <v>0</v>
      </c>
      <c r="J2992">
        <f>COUNTIFS(olah!$Q$2:Q17990,summary!A2992,olah!$B$2:B17990,summary!B2992,olah!$S$2:S17990,"Late")</f>
        <v>1</v>
      </c>
      <c r="K2992">
        <f t="shared" si="46"/>
        <v>10</v>
      </c>
      <c r="L2992">
        <f>COUNTIFS(olah!$Q2992:Q17990,summary!A2992,olah!$B2992:B17990,summary!B2992,olah!$N2992:N17990,summary!C2992,olah!$P2992:P17990,summary!D2992,olah!$T2992:T17990,"On Time CO")</f>
        <v>1</v>
      </c>
      <c r="M2992">
        <f>COUNTIFS(olah!$Q$2:Q17990,summary!A2992,olah!$B$2:B17990,summary!B2992,olah!$T$2:T17990,"On Time CO")</f>
        <v>15</v>
      </c>
      <c r="N2992">
        <f>COUNTIFS(olah!$Q2992:Q17990,summary!A2992,olah!$B2992:B17990,summary!B2992,olah!$N2992:N17990,summary!C2992,olah!$P2992:P17990,summary!D2992,olah!$T2992:T17990,"Overtime")</f>
        <v>0</v>
      </c>
      <c r="O2992">
        <f>COUNTIFS(olah!$Q$2:Q17990,summary!A2992,olah!$B$2:B17990,summary!B2992,olah!$T$2:T17990,"Overtime")</f>
        <v>0</v>
      </c>
      <c r="P2992">
        <f>COUNTIFS(olah!$Q2992:Q17990,summary!A2992,olah!$B2992:B17990,summary!B2992,olah!$N2992:N17990,summary!C2992,olah!$P2992:P17990,summary!D2992,olah!$T2992:T17990,"Early")</f>
        <v>0</v>
      </c>
      <c r="Q2992">
        <f>COUNTIFS(olah!$Q$2:Q17990,summary!A2992,olah!$B$2:B17990,summary!B2992,olah!$T$2:T17990,"Early")</f>
        <v>1</v>
      </c>
      <c r="R2992">
        <f>COUNTIFS(olah!$Q2992:Q17990,summary!A2992,olah!$B2992:B17990,summary!B2992,olah!$N2992:N17990,summary!C2992,olah!$P2992:P17990,summary!D2992,olah!$T2992:T17990,"NA CO")</f>
        <v>0</v>
      </c>
      <c r="S2992">
        <f>COUNTIFS(olah!$Q$2:Q17990,summary!A2992,olah!$B$2:B17990,summary!B2992,olah!$T$2:T17990,"NA CO")</f>
        <v>5</v>
      </c>
      <c r="T2992" t="str">
        <f>olah!R2992</f>
        <v>Attendance</v>
      </c>
      <c r="U2992" t="str">
        <f>IF(T2992="Permit", olah!T2992, "No Permit")</f>
        <v>No Permit</v>
      </c>
    </row>
    <row r="2993" spans="1:21" hidden="1" x14ac:dyDescent="0.3">
      <c r="A2993" s="23">
        <v>44561</v>
      </c>
      <c r="B2993" t="s">
        <v>731</v>
      </c>
      <c r="C2993" t="s">
        <v>10257</v>
      </c>
      <c r="D2993" t="s">
        <v>11607</v>
      </c>
      <c r="E2993" t="str">
        <f>VLOOKUP(B2993,olah!$B:$P,2,0)</f>
        <v>2021-12-01</v>
      </c>
      <c r="F2993">
        <f>COUNTIFS(parameter!$J$4:$J$34,summary!A2993,parameter!$I$4:$I$34,"&gt;="&amp;summary!$E2993)</f>
        <v>31</v>
      </c>
      <c r="G2993">
        <f>COUNTIFS(olah!$Q2993:Q17991,summary!A2993,olah!$B2993:B17991,summary!B2993,olah!$N2993:N17991,summary!C2993,olah!$P2993:P17991,summary!D2993,olah!$S2993:S17991,"On Time")</f>
        <v>1</v>
      </c>
      <c r="H2993">
        <f>COUNTIFS(olah!$Q$2:Q17991,summary!A2993,olah!$B$2:B17991,summary!B2993,olah!$S$2:S17991,"On Time")</f>
        <v>20</v>
      </c>
      <c r="I2993">
        <f>COUNTIFS(olah!$Q2993:Q17991,summary!A2993,olah!$B2993:B17991,summary!B2993,olah!$N2993:N17991,summary!C2993,olah!$P2993:P17991,summary!D2993,olah!$S2993:S17991,"Late")</f>
        <v>0</v>
      </c>
      <c r="J2993">
        <f>COUNTIFS(olah!$Q$2:Q17991,summary!A2993,olah!$B$2:B17991,summary!B2993,olah!$S$2:S17991,"Late")</f>
        <v>1</v>
      </c>
      <c r="K2993">
        <f t="shared" si="46"/>
        <v>10</v>
      </c>
      <c r="L2993">
        <f>COUNTIFS(olah!$Q2993:Q17991,summary!A2993,olah!$B2993:B17991,summary!B2993,olah!$N2993:N17991,summary!C2993,olah!$P2993:P17991,summary!D2993,olah!$T2993:T17991,"On Time CO")</f>
        <v>0</v>
      </c>
      <c r="M2993">
        <f>COUNTIFS(olah!$Q$2:Q17991,summary!A2993,olah!$B$2:B17991,summary!B2993,olah!$T$2:T17991,"On Time CO")</f>
        <v>15</v>
      </c>
      <c r="N2993">
        <f>COUNTIFS(olah!$Q2993:Q17991,summary!A2993,olah!$B2993:B17991,summary!B2993,olah!$N2993:N17991,summary!C2993,olah!$P2993:P17991,summary!D2993,olah!$T2993:T17991,"Overtime")</f>
        <v>0</v>
      </c>
      <c r="O2993">
        <f>COUNTIFS(olah!$Q$2:Q17991,summary!A2993,olah!$B$2:B17991,summary!B2993,olah!$T$2:T17991,"Overtime")</f>
        <v>0</v>
      </c>
      <c r="P2993">
        <f>COUNTIFS(olah!$Q2993:Q17991,summary!A2993,olah!$B2993:B17991,summary!B2993,olah!$N2993:N17991,summary!C2993,olah!$P2993:P17991,summary!D2993,olah!$T2993:T17991,"Early")</f>
        <v>0</v>
      </c>
      <c r="Q2993">
        <f>COUNTIFS(olah!$Q$2:Q17991,summary!A2993,olah!$B$2:B17991,summary!B2993,olah!$T$2:T17991,"Early")</f>
        <v>1</v>
      </c>
      <c r="R2993">
        <f>COUNTIFS(olah!$Q2993:Q17991,summary!A2993,olah!$B2993:B17991,summary!B2993,olah!$N2993:N17991,summary!C2993,olah!$P2993:P17991,summary!D2993,olah!$T2993:T17991,"NA CO")</f>
        <v>1</v>
      </c>
      <c r="S2993">
        <f>COUNTIFS(olah!$Q$2:Q17991,summary!A2993,olah!$B$2:B17991,summary!B2993,olah!$T$2:T17991,"NA CO")</f>
        <v>5</v>
      </c>
      <c r="T2993" t="str">
        <f>olah!R2993</f>
        <v>Daily Journey</v>
      </c>
      <c r="U2993" t="str">
        <f>IF(T2993="Permit", olah!T2993, "No Permit")</f>
        <v>No Permit</v>
      </c>
    </row>
    <row r="2994" spans="1:21" hidden="1" x14ac:dyDescent="0.3">
      <c r="A2994" s="23">
        <v>44561</v>
      </c>
      <c r="B2994" t="s">
        <v>731</v>
      </c>
      <c r="C2994" t="s">
        <v>10262</v>
      </c>
      <c r="D2994" t="s">
        <v>11608</v>
      </c>
      <c r="E2994" t="str">
        <f>VLOOKUP(B2994,olah!$B:$P,2,0)</f>
        <v>2021-12-01</v>
      </c>
      <c r="F2994">
        <f>COUNTIFS(parameter!$J$4:$J$34,summary!A2994,parameter!$I$4:$I$34,"&gt;="&amp;summary!$E2994)</f>
        <v>31</v>
      </c>
      <c r="G2994">
        <f>COUNTIFS(olah!$Q2994:Q17992,summary!A2994,olah!$B2994:B17992,summary!B2994,olah!$N2994:N17992,summary!C2994,olah!$P2994:P17992,summary!D2994,olah!$S2994:S17992,"On Time")</f>
        <v>1</v>
      </c>
      <c r="H2994">
        <f>COUNTIFS(olah!$Q$2:Q17992,summary!A2994,olah!$B$2:B17992,summary!B2994,olah!$S$2:S17992,"On Time")</f>
        <v>20</v>
      </c>
      <c r="I2994">
        <f>COUNTIFS(olah!$Q2994:Q17992,summary!A2994,olah!$B2994:B17992,summary!B2994,olah!$N2994:N17992,summary!C2994,olah!$P2994:P17992,summary!D2994,olah!$S2994:S17992,"Late")</f>
        <v>0</v>
      </c>
      <c r="J2994">
        <f>COUNTIFS(olah!$Q$2:Q17992,summary!A2994,olah!$B$2:B17992,summary!B2994,olah!$S$2:S17992,"Late")</f>
        <v>1</v>
      </c>
      <c r="K2994">
        <f t="shared" si="46"/>
        <v>10</v>
      </c>
      <c r="L2994">
        <f>COUNTIFS(olah!$Q2994:Q17992,summary!A2994,olah!$B2994:B17992,summary!B2994,olah!$N2994:N17992,summary!C2994,olah!$P2994:P17992,summary!D2994,olah!$T2994:T17992,"On Time CO")</f>
        <v>1</v>
      </c>
      <c r="M2994">
        <f>COUNTIFS(olah!$Q$2:Q17992,summary!A2994,olah!$B$2:B17992,summary!B2994,olah!$T$2:T17992,"On Time CO")</f>
        <v>15</v>
      </c>
      <c r="N2994">
        <f>COUNTIFS(olah!$Q2994:Q17992,summary!A2994,olah!$B2994:B17992,summary!B2994,olah!$N2994:N17992,summary!C2994,olah!$P2994:P17992,summary!D2994,olah!$T2994:T17992,"Overtime")</f>
        <v>0</v>
      </c>
      <c r="O2994">
        <f>COUNTIFS(olah!$Q$2:Q17992,summary!A2994,olah!$B$2:B17992,summary!B2994,olah!$T$2:T17992,"Overtime")</f>
        <v>0</v>
      </c>
      <c r="P2994">
        <f>COUNTIFS(olah!$Q2994:Q17992,summary!A2994,olah!$B2994:B17992,summary!B2994,olah!$N2994:N17992,summary!C2994,olah!$P2994:P17992,summary!D2994,olah!$T2994:T17992,"Early")</f>
        <v>0</v>
      </c>
      <c r="Q2994">
        <f>COUNTIFS(olah!$Q$2:Q17992,summary!A2994,olah!$B$2:B17992,summary!B2994,olah!$T$2:T17992,"Early")</f>
        <v>1</v>
      </c>
      <c r="R2994">
        <f>COUNTIFS(olah!$Q2994:Q17992,summary!A2994,olah!$B2994:B17992,summary!B2994,olah!$N2994:N17992,summary!C2994,olah!$P2994:P17992,summary!D2994,olah!$T2994:T17992,"NA CO")</f>
        <v>0</v>
      </c>
      <c r="S2994">
        <f>COUNTIFS(olah!$Q$2:Q17992,summary!A2994,olah!$B$2:B17992,summary!B2994,olah!$T$2:T17992,"NA CO")</f>
        <v>5</v>
      </c>
      <c r="T2994" t="str">
        <f>olah!R2994</f>
        <v>Daily Journey</v>
      </c>
      <c r="U2994" t="str">
        <f>IF(T2994="Permit", olah!T2994, "No Permit")</f>
        <v>No Permit</v>
      </c>
    </row>
    <row r="2995" spans="1:21" hidden="1" x14ac:dyDescent="0.3">
      <c r="A2995" s="23">
        <v>44561</v>
      </c>
      <c r="B2995" t="s">
        <v>731</v>
      </c>
      <c r="C2995" t="s">
        <v>10265</v>
      </c>
      <c r="D2995" t="s">
        <v>11609</v>
      </c>
      <c r="E2995" t="str">
        <f>VLOOKUP(B2995,olah!$B:$P,2,0)</f>
        <v>2021-12-01</v>
      </c>
      <c r="F2995">
        <f>COUNTIFS(parameter!$J$4:$J$34,summary!A2995,parameter!$I$4:$I$34,"&gt;="&amp;summary!$E2995)</f>
        <v>31</v>
      </c>
      <c r="G2995">
        <f>COUNTIFS(olah!$Q2995:Q17993,summary!A2995,olah!$B2995:B17993,summary!B2995,olah!$N2995:N17993,summary!C2995,olah!$P2995:P17993,summary!D2995,olah!$S2995:S17993,"On Time")</f>
        <v>1</v>
      </c>
      <c r="H2995">
        <f>COUNTIFS(olah!$Q$2:Q17993,summary!A2995,olah!$B$2:B17993,summary!B2995,olah!$S$2:S17993,"On Time")</f>
        <v>20</v>
      </c>
      <c r="I2995">
        <f>COUNTIFS(olah!$Q2995:Q17993,summary!A2995,olah!$B2995:B17993,summary!B2995,olah!$N2995:N17993,summary!C2995,olah!$P2995:P17993,summary!D2995,olah!$S2995:S17993,"Late")</f>
        <v>0</v>
      </c>
      <c r="J2995">
        <f>COUNTIFS(olah!$Q$2:Q17993,summary!A2995,olah!$B$2:B17993,summary!B2995,olah!$S$2:S17993,"Late")</f>
        <v>1</v>
      </c>
      <c r="K2995">
        <f t="shared" si="46"/>
        <v>10</v>
      </c>
      <c r="L2995">
        <f>COUNTIFS(olah!$Q2995:Q17993,summary!A2995,olah!$B2995:B17993,summary!B2995,olah!$N2995:N17993,summary!C2995,olah!$P2995:P17993,summary!D2995,olah!$T2995:T17993,"On Time CO")</f>
        <v>0</v>
      </c>
      <c r="M2995">
        <f>COUNTIFS(olah!$Q$2:Q17993,summary!A2995,olah!$B$2:B17993,summary!B2995,olah!$T$2:T17993,"On Time CO")</f>
        <v>15</v>
      </c>
      <c r="N2995">
        <f>COUNTIFS(olah!$Q2995:Q17993,summary!A2995,olah!$B2995:B17993,summary!B2995,olah!$N2995:N17993,summary!C2995,olah!$P2995:P17993,summary!D2995,olah!$T2995:T17993,"Overtime")</f>
        <v>0</v>
      </c>
      <c r="O2995">
        <f>COUNTIFS(olah!$Q$2:Q17993,summary!A2995,olah!$B$2:B17993,summary!B2995,olah!$T$2:T17993,"Overtime")</f>
        <v>0</v>
      </c>
      <c r="P2995">
        <f>COUNTIFS(olah!$Q2995:Q17993,summary!A2995,olah!$B2995:B17993,summary!B2995,olah!$N2995:N17993,summary!C2995,olah!$P2995:P17993,summary!D2995,olah!$T2995:T17993,"Early")</f>
        <v>0</v>
      </c>
      <c r="Q2995">
        <f>COUNTIFS(olah!$Q$2:Q17993,summary!A2995,olah!$B$2:B17993,summary!B2995,olah!$T$2:T17993,"Early")</f>
        <v>1</v>
      </c>
      <c r="R2995">
        <f>COUNTIFS(olah!$Q2995:Q17993,summary!A2995,olah!$B2995:B17993,summary!B2995,olah!$N2995:N17993,summary!C2995,olah!$P2995:P17993,summary!D2995,olah!$T2995:T17993,"NA CO")</f>
        <v>1</v>
      </c>
      <c r="S2995">
        <f>COUNTIFS(olah!$Q$2:Q17993,summary!A2995,olah!$B$2:B17993,summary!B2995,olah!$T$2:T17993,"NA CO")</f>
        <v>5</v>
      </c>
      <c r="T2995" t="str">
        <f>olah!R2995</f>
        <v>Daily Journey</v>
      </c>
      <c r="U2995" t="str">
        <f>IF(T2995="Permit", olah!T2995, "No Permit")</f>
        <v>No Permit</v>
      </c>
    </row>
    <row r="2996" spans="1:21" hidden="1" x14ac:dyDescent="0.3">
      <c r="A2996" s="23">
        <v>44561</v>
      </c>
      <c r="B2996" t="s">
        <v>731</v>
      </c>
      <c r="C2996" t="s">
        <v>28</v>
      </c>
      <c r="D2996" t="s">
        <v>9024</v>
      </c>
      <c r="E2996" t="str">
        <f>VLOOKUP(B2996,olah!$B:$P,2,0)</f>
        <v>2021-12-01</v>
      </c>
      <c r="F2996">
        <f>COUNTIFS(parameter!$J$4:$J$34,summary!A2996,parameter!$I$4:$I$34,"&gt;="&amp;summary!$E2996)</f>
        <v>31</v>
      </c>
      <c r="G2996">
        <f>COUNTIFS(olah!$Q2996:Q17994,summary!A2996,olah!$B2996:B17994,summary!B2996,olah!$N2996:N17994,summary!C2996,olah!$P2996:P17994,summary!D2996,olah!$S2996:S17994,"On Time")</f>
        <v>1</v>
      </c>
      <c r="H2996">
        <f>COUNTIFS(olah!$Q$2:Q17994,summary!A2996,olah!$B$2:B17994,summary!B2996,olah!$S$2:S17994,"On Time")</f>
        <v>20</v>
      </c>
      <c r="I2996">
        <f>COUNTIFS(olah!$Q2996:Q17994,summary!A2996,olah!$B2996:B17994,summary!B2996,olah!$N2996:N17994,summary!C2996,olah!$P2996:P17994,summary!D2996,olah!$S2996:S17994,"Late")</f>
        <v>0</v>
      </c>
      <c r="J2996">
        <f>COUNTIFS(olah!$Q$2:Q17994,summary!A2996,olah!$B$2:B17994,summary!B2996,olah!$S$2:S17994,"Late")</f>
        <v>1</v>
      </c>
      <c r="K2996">
        <f t="shared" si="46"/>
        <v>10</v>
      </c>
      <c r="L2996">
        <f>COUNTIFS(olah!$Q2996:Q17994,summary!A2996,olah!$B2996:B17994,summary!B2996,olah!$N2996:N17994,summary!C2996,olah!$P2996:P17994,summary!D2996,olah!$T2996:T17994,"On Time CO")</f>
        <v>1</v>
      </c>
      <c r="M2996">
        <f>COUNTIFS(olah!$Q$2:Q17994,summary!A2996,olah!$B$2:B17994,summary!B2996,olah!$T$2:T17994,"On Time CO")</f>
        <v>15</v>
      </c>
      <c r="N2996">
        <f>COUNTIFS(olah!$Q2996:Q17994,summary!A2996,olah!$B2996:B17994,summary!B2996,olah!$N2996:N17994,summary!C2996,olah!$P2996:P17994,summary!D2996,olah!$T2996:T17994,"Overtime")</f>
        <v>0</v>
      </c>
      <c r="O2996">
        <f>COUNTIFS(olah!$Q$2:Q17994,summary!A2996,olah!$B$2:B17994,summary!B2996,olah!$T$2:T17994,"Overtime")</f>
        <v>0</v>
      </c>
      <c r="P2996">
        <f>COUNTIFS(olah!$Q2996:Q17994,summary!A2996,olah!$B2996:B17994,summary!B2996,olah!$N2996:N17994,summary!C2996,olah!$P2996:P17994,summary!D2996,olah!$T2996:T17994,"Early")</f>
        <v>0</v>
      </c>
      <c r="Q2996">
        <f>COUNTIFS(olah!$Q$2:Q17994,summary!A2996,olah!$B$2:B17994,summary!B2996,olah!$T$2:T17994,"Early")</f>
        <v>1</v>
      </c>
      <c r="R2996">
        <f>COUNTIFS(olah!$Q2996:Q17994,summary!A2996,olah!$B2996:B17994,summary!B2996,olah!$N2996:N17994,summary!C2996,olah!$P2996:P17994,summary!D2996,olah!$T2996:T17994,"NA CO")</f>
        <v>0</v>
      </c>
      <c r="S2996">
        <f>COUNTIFS(olah!$Q$2:Q17994,summary!A2996,olah!$B$2:B17994,summary!B2996,olah!$T$2:T17994,"NA CO")</f>
        <v>5</v>
      </c>
      <c r="T2996" t="str">
        <f>olah!R2996</f>
        <v>Attendance</v>
      </c>
      <c r="U2996" t="str">
        <f>IF(T2996="Permit", olah!T2996, "No Permit")</f>
        <v>No Permit</v>
      </c>
    </row>
    <row r="2997" spans="1:21" hidden="1" x14ac:dyDescent="0.3">
      <c r="A2997" s="23">
        <v>44561</v>
      </c>
      <c r="B2997" t="s">
        <v>731</v>
      </c>
      <c r="C2997" t="s">
        <v>10213</v>
      </c>
      <c r="D2997" t="s">
        <v>10213</v>
      </c>
      <c r="E2997" t="str">
        <f>VLOOKUP(B2997,olah!$B:$P,2,0)</f>
        <v>2021-12-01</v>
      </c>
      <c r="F2997">
        <f>COUNTIFS(parameter!$J$4:$J$34,summary!A2997,parameter!$I$4:$I$34,"&gt;="&amp;summary!$E2997)</f>
        <v>31</v>
      </c>
      <c r="G2997">
        <f>COUNTIFS(olah!$Q2997:Q17995,summary!A2997,olah!$B2997:B17995,summary!B2997,olah!$N2997:N17995,summary!C2997,olah!$P2997:P17995,summary!D2997,olah!$S2997:S17995,"On Time")</f>
        <v>0</v>
      </c>
      <c r="H2997">
        <f>COUNTIFS(olah!$Q$2:Q17995,summary!A2997,olah!$B$2:B17995,summary!B2997,olah!$S$2:S17995,"On Time")</f>
        <v>20</v>
      </c>
      <c r="I2997">
        <f>COUNTIFS(olah!$Q2997:Q17995,summary!A2997,olah!$B2997:B17995,summary!B2997,olah!$N2997:N17995,summary!C2997,olah!$P2997:P17995,summary!D2997,olah!$S2997:S17995,"Late")</f>
        <v>0</v>
      </c>
      <c r="J2997">
        <f>COUNTIFS(olah!$Q$2:Q17995,summary!A2997,olah!$B$2:B17995,summary!B2997,olah!$S$2:S17995,"Late")</f>
        <v>1</v>
      </c>
      <c r="K2997">
        <f t="shared" si="46"/>
        <v>10</v>
      </c>
      <c r="L2997">
        <f>COUNTIFS(olah!$Q2997:Q17995,summary!A2997,olah!$B2997:B17995,summary!B2997,olah!$N2997:N17995,summary!C2997,olah!$P2997:P17995,summary!D2997,olah!$T2997:T17995,"On Time CO")</f>
        <v>0</v>
      </c>
      <c r="M2997">
        <f>COUNTIFS(olah!$Q$2:Q17995,summary!A2997,olah!$B$2:B17995,summary!B2997,olah!$T$2:T17995,"On Time CO")</f>
        <v>15</v>
      </c>
      <c r="N2997">
        <f>COUNTIFS(olah!$Q2997:Q17995,summary!A2997,olah!$B2997:B17995,summary!B2997,olah!$N2997:N17995,summary!C2997,olah!$P2997:P17995,summary!D2997,olah!$T2997:T17995,"Overtime")</f>
        <v>0</v>
      </c>
      <c r="O2997">
        <f>COUNTIFS(olah!$Q$2:Q17995,summary!A2997,olah!$B$2:B17995,summary!B2997,olah!$T$2:T17995,"Overtime")</f>
        <v>0</v>
      </c>
      <c r="P2997">
        <f>COUNTIFS(olah!$Q2997:Q17995,summary!A2997,olah!$B2997:B17995,summary!B2997,olah!$N2997:N17995,summary!C2997,olah!$P2997:P17995,summary!D2997,olah!$T2997:T17995,"Early")</f>
        <v>0</v>
      </c>
      <c r="Q2997">
        <f>COUNTIFS(olah!$Q$2:Q17995,summary!A2997,olah!$B$2:B17995,summary!B2997,olah!$T$2:T17995,"Early")</f>
        <v>1</v>
      </c>
      <c r="R2997">
        <f>COUNTIFS(olah!$Q2997:Q17995,summary!A2997,olah!$B2997:B17995,summary!B2997,olah!$N2997:N17995,summary!C2997,olah!$P2997:P17995,summary!D2997,olah!$T2997:T17995,"NA CO")</f>
        <v>0</v>
      </c>
      <c r="S2997">
        <f>COUNTIFS(olah!$Q$2:Q17995,summary!A2997,olah!$B$2:B17995,summary!B2997,olah!$T$2:T17995,"NA CO")</f>
        <v>5</v>
      </c>
      <c r="T2997" t="str">
        <f>olah!R2997</f>
        <v>Permit</v>
      </c>
      <c r="U2997" t="str">
        <f>IF(T2997="Permit", olah!T2997, "No Permit")</f>
        <v>Pending/Rejected</v>
      </c>
    </row>
    <row r="2998" spans="1:21" hidden="1" x14ac:dyDescent="0.3">
      <c r="A2998" s="23">
        <v>44561</v>
      </c>
      <c r="B2998" t="s">
        <v>731</v>
      </c>
      <c r="C2998" t="s">
        <v>10265</v>
      </c>
      <c r="D2998" t="s">
        <v>11610</v>
      </c>
      <c r="E2998" t="str">
        <f>VLOOKUP(B2998,olah!$B:$P,2,0)</f>
        <v>2021-12-01</v>
      </c>
      <c r="F2998">
        <f>COUNTIFS(parameter!$J$4:$J$34,summary!A2998,parameter!$I$4:$I$34,"&gt;="&amp;summary!$E2998)</f>
        <v>31</v>
      </c>
      <c r="G2998">
        <f>COUNTIFS(olah!$Q2998:Q17996,summary!A2998,olah!$B2998:B17996,summary!B2998,olah!$N2998:N17996,summary!C2998,olah!$P2998:P17996,summary!D2998,olah!$S2998:S17996,"On Time")</f>
        <v>1</v>
      </c>
      <c r="H2998">
        <f>COUNTIFS(olah!$Q$2:Q17996,summary!A2998,olah!$B$2:B17996,summary!B2998,olah!$S$2:S17996,"On Time")</f>
        <v>20</v>
      </c>
      <c r="I2998">
        <f>COUNTIFS(olah!$Q2998:Q17996,summary!A2998,olah!$B2998:B17996,summary!B2998,olah!$N2998:N17996,summary!C2998,olah!$P2998:P17996,summary!D2998,olah!$S2998:S17996,"Late")</f>
        <v>0</v>
      </c>
      <c r="J2998">
        <f>COUNTIFS(olah!$Q$2:Q17996,summary!A2998,olah!$B$2:B17996,summary!B2998,olah!$S$2:S17996,"Late")</f>
        <v>1</v>
      </c>
      <c r="K2998">
        <f t="shared" si="46"/>
        <v>10</v>
      </c>
      <c r="L2998">
        <f>COUNTIFS(olah!$Q2998:Q17996,summary!A2998,olah!$B2998:B17996,summary!B2998,olah!$N2998:N17996,summary!C2998,olah!$P2998:P17996,summary!D2998,olah!$T2998:T17996,"On Time CO")</f>
        <v>0</v>
      </c>
      <c r="M2998">
        <f>COUNTIFS(olah!$Q$2:Q17996,summary!A2998,olah!$B$2:B17996,summary!B2998,olah!$T$2:T17996,"On Time CO")</f>
        <v>15</v>
      </c>
      <c r="N2998">
        <f>COUNTIFS(olah!$Q2998:Q17996,summary!A2998,olah!$B2998:B17996,summary!B2998,olah!$N2998:N17996,summary!C2998,olah!$P2998:P17996,summary!D2998,olah!$T2998:T17996,"Overtime")</f>
        <v>0</v>
      </c>
      <c r="O2998">
        <f>COUNTIFS(olah!$Q$2:Q17996,summary!A2998,olah!$B$2:B17996,summary!B2998,olah!$T$2:T17996,"Overtime")</f>
        <v>0</v>
      </c>
      <c r="P2998">
        <f>COUNTIFS(olah!$Q2998:Q17996,summary!A2998,olah!$B2998:B17996,summary!B2998,olah!$N2998:N17996,summary!C2998,olah!$P2998:P17996,summary!D2998,olah!$T2998:T17996,"Early")</f>
        <v>0</v>
      </c>
      <c r="Q2998">
        <f>COUNTIFS(olah!$Q$2:Q17996,summary!A2998,olah!$B$2:B17996,summary!B2998,olah!$T$2:T17996,"Early")</f>
        <v>1</v>
      </c>
      <c r="R2998">
        <f>COUNTIFS(olah!$Q2998:Q17996,summary!A2998,olah!$B2998:B17996,summary!B2998,olah!$N2998:N17996,summary!C2998,olah!$P2998:P17996,summary!D2998,olah!$T2998:T17996,"NA CO")</f>
        <v>1</v>
      </c>
      <c r="S2998">
        <f>COUNTIFS(olah!$Q$2:Q17996,summary!A2998,olah!$B$2:B17996,summary!B2998,olah!$T$2:T17996,"NA CO")</f>
        <v>5</v>
      </c>
      <c r="T2998" t="str">
        <f>olah!R2998</f>
        <v>Daily Journey</v>
      </c>
      <c r="U2998" t="str">
        <f>IF(T2998="Permit", olah!T2998, "No Permit")</f>
        <v>No Permit</v>
      </c>
    </row>
    <row r="2999" spans="1:21" hidden="1" x14ac:dyDescent="0.3">
      <c r="A2999" s="23">
        <v>44561</v>
      </c>
      <c r="B2999" t="s">
        <v>731</v>
      </c>
      <c r="C2999" t="s">
        <v>28</v>
      </c>
      <c r="D2999" t="s">
        <v>9025</v>
      </c>
      <c r="E2999" t="str">
        <f>VLOOKUP(B2999,olah!$B:$P,2,0)</f>
        <v>2021-12-01</v>
      </c>
      <c r="F2999">
        <f>COUNTIFS(parameter!$J$4:$J$34,summary!A2999,parameter!$I$4:$I$34,"&gt;="&amp;summary!$E2999)</f>
        <v>31</v>
      </c>
      <c r="G2999">
        <f>COUNTIFS(olah!$Q2999:Q17997,summary!A2999,olah!$B2999:B17997,summary!B2999,olah!$N2999:N17997,summary!C2999,olah!$P2999:P17997,summary!D2999,olah!$S2999:S17997,"On Time")</f>
        <v>1</v>
      </c>
      <c r="H2999">
        <f>COUNTIFS(olah!$Q$2:Q17997,summary!A2999,olah!$B$2:B17997,summary!B2999,olah!$S$2:S17997,"On Time")</f>
        <v>20</v>
      </c>
      <c r="I2999">
        <f>COUNTIFS(olah!$Q2999:Q17997,summary!A2999,olah!$B2999:B17997,summary!B2999,olah!$N2999:N17997,summary!C2999,olah!$P2999:P17997,summary!D2999,olah!$S2999:S17997,"Late")</f>
        <v>0</v>
      </c>
      <c r="J2999">
        <f>COUNTIFS(olah!$Q$2:Q17997,summary!A2999,olah!$B$2:B17997,summary!B2999,olah!$S$2:S17997,"Late")</f>
        <v>1</v>
      </c>
      <c r="K2999">
        <f t="shared" si="46"/>
        <v>10</v>
      </c>
      <c r="L2999">
        <f>COUNTIFS(olah!$Q2999:Q17997,summary!A2999,olah!$B2999:B17997,summary!B2999,olah!$N2999:N17997,summary!C2999,olah!$P2999:P17997,summary!D2999,olah!$T2999:T17997,"On Time CO")</f>
        <v>1</v>
      </c>
      <c r="M2999">
        <f>COUNTIFS(olah!$Q$2:Q17997,summary!A2999,olah!$B$2:B17997,summary!B2999,olah!$T$2:T17997,"On Time CO")</f>
        <v>15</v>
      </c>
      <c r="N2999">
        <f>COUNTIFS(olah!$Q2999:Q17997,summary!A2999,olah!$B2999:B17997,summary!B2999,olah!$N2999:N17997,summary!C2999,olah!$P2999:P17997,summary!D2999,olah!$T2999:T17997,"Overtime")</f>
        <v>0</v>
      </c>
      <c r="O2999">
        <f>COUNTIFS(olah!$Q$2:Q17997,summary!A2999,olah!$B$2:B17997,summary!B2999,olah!$T$2:T17997,"Overtime")</f>
        <v>0</v>
      </c>
      <c r="P2999">
        <f>COUNTIFS(olah!$Q2999:Q17997,summary!A2999,olah!$B2999:B17997,summary!B2999,olah!$N2999:N17997,summary!C2999,olah!$P2999:P17997,summary!D2999,olah!$T2999:T17997,"Early")</f>
        <v>0</v>
      </c>
      <c r="Q2999">
        <f>COUNTIFS(olah!$Q$2:Q17997,summary!A2999,olah!$B$2:B17997,summary!B2999,olah!$T$2:T17997,"Early")</f>
        <v>1</v>
      </c>
      <c r="R2999">
        <f>COUNTIFS(olah!$Q2999:Q17997,summary!A2999,olah!$B2999:B17997,summary!B2999,olah!$N2999:N17997,summary!C2999,olah!$P2999:P17997,summary!D2999,olah!$T2999:T17997,"NA CO")</f>
        <v>0</v>
      </c>
      <c r="S2999">
        <f>COUNTIFS(olah!$Q$2:Q17997,summary!A2999,olah!$B$2:B17997,summary!B2999,olah!$T$2:T17997,"NA CO")</f>
        <v>5</v>
      </c>
      <c r="T2999" t="str">
        <f>olah!R2999</f>
        <v>Attendance</v>
      </c>
      <c r="U2999" t="str">
        <f>IF(T2999="Permit", olah!T2999, "No Permit")</f>
        <v>No Permit</v>
      </c>
    </row>
    <row r="3000" spans="1:21" hidden="1" x14ac:dyDescent="0.3">
      <c r="A3000" s="23">
        <v>44561</v>
      </c>
      <c r="B3000" t="s">
        <v>731</v>
      </c>
      <c r="C3000" t="s">
        <v>10277</v>
      </c>
      <c r="D3000" t="s">
        <v>10214</v>
      </c>
      <c r="E3000" t="str">
        <f>VLOOKUP(B3000,olah!$B:$P,2,0)</f>
        <v>2021-12-01</v>
      </c>
      <c r="F3000">
        <f>COUNTIFS(parameter!$J$4:$J$34,summary!A3000,parameter!$I$4:$I$34,"&gt;="&amp;summary!$E3000)</f>
        <v>31</v>
      </c>
      <c r="G3000">
        <f>COUNTIFS(olah!$Q3000:Q17998,summary!A3000,olah!$B3000:B17998,summary!B3000,olah!$N3000:N17998,summary!C3000,olah!$P3000:P17998,summary!D3000,olah!$S3000:S17998,"On Time")</f>
        <v>1</v>
      </c>
      <c r="H3000">
        <f>COUNTIFS(olah!$Q$2:Q17998,summary!A3000,olah!$B$2:B17998,summary!B3000,olah!$S$2:S17998,"On Time")</f>
        <v>20</v>
      </c>
      <c r="I3000">
        <f>COUNTIFS(olah!$Q3000:Q17998,summary!A3000,olah!$B3000:B17998,summary!B3000,olah!$N3000:N17998,summary!C3000,olah!$P3000:P17998,summary!D3000,olah!$S3000:S17998,"Late")</f>
        <v>0</v>
      </c>
      <c r="J3000">
        <f>COUNTIFS(olah!$Q$2:Q17998,summary!A3000,olah!$B$2:B17998,summary!B3000,olah!$S$2:S17998,"Late")</f>
        <v>1</v>
      </c>
      <c r="K3000">
        <f t="shared" si="46"/>
        <v>10</v>
      </c>
      <c r="L3000">
        <f>COUNTIFS(olah!$Q3000:Q17998,summary!A3000,olah!$B3000:B17998,summary!B3000,olah!$N3000:N17998,summary!C3000,olah!$P3000:P17998,summary!D3000,olah!$T3000:T17998,"On Time CO")</f>
        <v>1</v>
      </c>
      <c r="M3000">
        <f>COUNTIFS(olah!$Q$2:Q17998,summary!A3000,olah!$B$2:B17998,summary!B3000,olah!$T$2:T17998,"On Time CO")</f>
        <v>15</v>
      </c>
      <c r="N3000">
        <f>COUNTIFS(olah!$Q3000:Q17998,summary!A3000,olah!$B3000:B17998,summary!B3000,olah!$N3000:N17998,summary!C3000,olah!$P3000:P17998,summary!D3000,olah!$T3000:T17998,"Overtime")</f>
        <v>0</v>
      </c>
      <c r="O3000">
        <f>COUNTIFS(olah!$Q$2:Q17998,summary!A3000,olah!$B$2:B17998,summary!B3000,olah!$T$2:T17998,"Overtime")</f>
        <v>0</v>
      </c>
      <c r="P3000">
        <f>COUNTIFS(olah!$Q3000:Q17998,summary!A3000,olah!$B3000:B17998,summary!B3000,olah!$N3000:N17998,summary!C3000,olah!$P3000:P17998,summary!D3000,olah!$T3000:T17998,"Early")</f>
        <v>0</v>
      </c>
      <c r="Q3000">
        <f>COUNTIFS(olah!$Q$2:Q17998,summary!A3000,olah!$B$2:B17998,summary!B3000,olah!$T$2:T17998,"Early")</f>
        <v>1</v>
      </c>
      <c r="R3000">
        <f>COUNTIFS(olah!$Q3000:Q17998,summary!A3000,olah!$B3000:B17998,summary!B3000,olah!$N3000:N17998,summary!C3000,olah!$P3000:P17998,summary!D3000,olah!$T3000:T17998,"NA CO")</f>
        <v>0</v>
      </c>
      <c r="S3000">
        <f>COUNTIFS(olah!$Q$2:Q17998,summary!A3000,olah!$B$2:B17998,summary!B3000,olah!$T$2:T17998,"NA CO")</f>
        <v>5</v>
      </c>
      <c r="T3000" t="str">
        <f>olah!R3000</f>
        <v>Daily Journey</v>
      </c>
      <c r="U3000" t="str">
        <f>IF(T3000="Permit", olah!T3000, "No Permit")</f>
        <v>No Permit</v>
      </c>
    </row>
    <row r="3001" spans="1:21" hidden="1" x14ac:dyDescent="0.3">
      <c r="A3001" s="23">
        <v>44561</v>
      </c>
      <c r="B3001" t="s">
        <v>731</v>
      </c>
      <c r="C3001" t="s">
        <v>28</v>
      </c>
      <c r="D3001" t="s">
        <v>7814</v>
      </c>
      <c r="E3001" t="str">
        <f>VLOOKUP(B3001,olah!$B:$P,2,0)</f>
        <v>2021-12-01</v>
      </c>
      <c r="F3001">
        <f>COUNTIFS(parameter!$J$4:$J$34,summary!A3001,parameter!$I$4:$I$34,"&gt;="&amp;summary!$E3001)</f>
        <v>31</v>
      </c>
      <c r="G3001">
        <f>COUNTIFS(olah!$Q3001:Q17999,summary!A3001,olah!$B3001:B17999,summary!B3001,olah!$N3001:N17999,summary!C3001,olah!$P3001:P17999,summary!D3001,olah!$S3001:S17999,"On Time")</f>
        <v>1</v>
      </c>
      <c r="H3001">
        <f>COUNTIFS(olah!$Q$2:Q17999,summary!A3001,olah!$B$2:B17999,summary!B3001,olah!$S$2:S17999,"On Time")</f>
        <v>20</v>
      </c>
      <c r="I3001">
        <f>COUNTIFS(olah!$Q3001:Q17999,summary!A3001,olah!$B3001:B17999,summary!B3001,olah!$N3001:N17999,summary!C3001,olah!$P3001:P17999,summary!D3001,olah!$S3001:S17999,"Late")</f>
        <v>0</v>
      </c>
      <c r="J3001">
        <f>COUNTIFS(olah!$Q$2:Q17999,summary!A3001,olah!$B$2:B17999,summary!B3001,olah!$S$2:S17999,"Late")</f>
        <v>1</v>
      </c>
      <c r="K3001">
        <f t="shared" si="46"/>
        <v>10</v>
      </c>
      <c r="L3001">
        <f>COUNTIFS(olah!$Q3001:Q17999,summary!A3001,olah!$B3001:B17999,summary!B3001,olah!$N3001:N17999,summary!C3001,olah!$P3001:P17999,summary!D3001,olah!$T3001:T17999,"On Time CO")</f>
        <v>1</v>
      </c>
      <c r="M3001">
        <f>COUNTIFS(olah!$Q$2:Q17999,summary!A3001,olah!$B$2:B17999,summary!B3001,olah!$T$2:T17999,"On Time CO")</f>
        <v>15</v>
      </c>
      <c r="N3001">
        <f>COUNTIFS(olah!$Q3001:Q17999,summary!A3001,olah!$B3001:B17999,summary!B3001,olah!$N3001:N17999,summary!C3001,olah!$P3001:P17999,summary!D3001,olah!$T3001:T17999,"Overtime")</f>
        <v>0</v>
      </c>
      <c r="O3001">
        <f>COUNTIFS(olah!$Q$2:Q17999,summary!A3001,olah!$B$2:B17999,summary!B3001,olah!$T$2:T17999,"Overtime")</f>
        <v>0</v>
      </c>
      <c r="P3001">
        <f>COUNTIFS(olah!$Q3001:Q17999,summary!A3001,olah!$B3001:B17999,summary!B3001,olah!$N3001:N17999,summary!C3001,olah!$P3001:P17999,summary!D3001,olah!$T3001:T17999,"Early")</f>
        <v>0</v>
      </c>
      <c r="Q3001">
        <f>COUNTIFS(olah!$Q$2:Q17999,summary!A3001,olah!$B$2:B17999,summary!B3001,olah!$T$2:T17999,"Early")</f>
        <v>1</v>
      </c>
      <c r="R3001">
        <f>COUNTIFS(olah!$Q3001:Q17999,summary!A3001,olah!$B3001:B17999,summary!B3001,olah!$N3001:N17999,summary!C3001,olah!$P3001:P17999,summary!D3001,olah!$T3001:T17999,"NA CO")</f>
        <v>0</v>
      </c>
      <c r="S3001">
        <f>COUNTIFS(olah!$Q$2:Q17999,summary!A3001,olah!$B$2:B17999,summary!B3001,olah!$T$2:T17999,"NA CO")</f>
        <v>5</v>
      </c>
      <c r="T3001" t="str">
        <f>olah!R3001</f>
        <v>Attendance</v>
      </c>
      <c r="U3001" t="str">
        <f>IF(T3001="Permit", olah!T3001, "No Permit")</f>
        <v>No Permit</v>
      </c>
    </row>
    <row r="3002" spans="1:21" hidden="1" x14ac:dyDescent="0.3">
      <c r="A3002" s="23">
        <v>44561</v>
      </c>
      <c r="B3002" t="s">
        <v>737</v>
      </c>
      <c r="C3002" t="s">
        <v>31</v>
      </c>
      <c r="D3002" t="s">
        <v>1390</v>
      </c>
      <c r="E3002" t="str">
        <f>VLOOKUP(B3002,olah!$B:$P,2,0)</f>
        <v>2021-12-01</v>
      </c>
      <c r="F3002">
        <f>COUNTIFS(parameter!$J$4:$J$34,summary!A3002,parameter!$I$4:$I$34,"&gt;="&amp;summary!$E3002)</f>
        <v>31</v>
      </c>
      <c r="G3002">
        <f>COUNTIFS(olah!$Q3002:Q18000,summary!A3002,olah!$B3002:B18000,summary!B3002,olah!$N3002:N18000,summary!C3002,olah!$P3002:P18000,summary!D3002,olah!$S3002:S18000,"On Time")</f>
        <v>1</v>
      </c>
      <c r="H3002">
        <f>COUNTIFS(olah!$Q$2:Q18000,summary!A3002,olah!$B$2:B18000,summary!B3002,olah!$S$2:S18000,"On Time")</f>
        <v>22</v>
      </c>
      <c r="I3002">
        <f>COUNTIFS(olah!$Q3002:Q18000,summary!A3002,olah!$B3002:B18000,summary!B3002,olah!$N3002:N18000,summary!C3002,olah!$P3002:P18000,summary!D3002,olah!$S3002:S18000,"Late")</f>
        <v>0</v>
      </c>
      <c r="J3002">
        <f>COUNTIFS(olah!$Q$2:Q18000,summary!A3002,olah!$B$2:B18000,summary!B3002,olah!$S$2:S18000,"Late")</f>
        <v>0</v>
      </c>
      <c r="K3002">
        <f t="shared" si="46"/>
        <v>9</v>
      </c>
      <c r="L3002">
        <f>COUNTIFS(olah!$Q3002:Q18000,summary!A3002,olah!$B3002:B18000,summary!B3002,olah!$N3002:N18000,summary!C3002,olah!$P3002:P18000,summary!D3002,olah!$T3002:T18000,"On Time CO")</f>
        <v>1</v>
      </c>
      <c r="M3002">
        <f>COUNTIFS(olah!$Q$2:Q18000,summary!A3002,olah!$B$2:B18000,summary!B3002,olah!$T$2:T18000,"On Time CO")</f>
        <v>21</v>
      </c>
      <c r="N3002">
        <f>COUNTIFS(olah!$Q3002:Q18000,summary!A3002,olah!$B3002:B18000,summary!B3002,olah!$N3002:N18000,summary!C3002,olah!$P3002:P18000,summary!D3002,olah!$T3002:T18000,"Overtime")</f>
        <v>0</v>
      </c>
      <c r="O3002">
        <f>COUNTIFS(olah!$Q$2:Q18000,summary!A3002,olah!$B$2:B18000,summary!B3002,olah!$T$2:T18000,"Overtime")</f>
        <v>0</v>
      </c>
      <c r="P3002">
        <f>COUNTIFS(olah!$Q3002:Q18000,summary!A3002,olah!$B3002:B18000,summary!B3002,olah!$N3002:N18000,summary!C3002,olah!$P3002:P18000,summary!D3002,olah!$T3002:T18000,"Early")</f>
        <v>0</v>
      </c>
      <c r="Q3002">
        <f>COUNTIFS(olah!$Q$2:Q18000,summary!A3002,olah!$B$2:B18000,summary!B3002,olah!$T$2:T18000,"Early")</f>
        <v>0</v>
      </c>
      <c r="R3002">
        <f>COUNTIFS(olah!$Q3002:Q18000,summary!A3002,olah!$B3002:B18000,summary!B3002,olah!$N3002:N18000,summary!C3002,olah!$P3002:P18000,summary!D3002,olah!$T3002:T18000,"NA CO")</f>
        <v>0</v>
      </c>
      <c r="S3002">
        <f>COUNTIFS(olah!$Q$2:Q18000,summary!A3002,olah!$B$2:B18000,summary!B3002,olah!$T$2:T18000,"NA CO")</f>
        <v>1</v>
      </c>
      <c r="T3002" t="str">
        <f>olah!R3002</f>
        <v>Attendance</v>
      </c>
      <c r="U3002" t="str">
        <f>IF(T3002="Permit", olah!T3002, "No Permit")</f>
        <v>No Permit</v>
      </c>
    </row>
    <row r="3003" spans="1:21" hidden="1" x14ac:dyDescent="0.3">
      <c r="A3003" s="23">
        <v>44561</v>
      </c>
      <c r="B3003" t="s">
        <v>737</v>
      </c>
      <c r="C3003" t="s">
        <v>31</v>
      </c>
      <c r="D3003" t="s">
        <v>5935</v>
      </c>
      <c r="E3003" t="str">
        <f>VLOOKUP(B3003,olah!$B:$P,2,0)</f>
        <v>2021-12-01</v>
      </c>
      <c r="F3003">
        <f>COUNTIFS(parameter!$J$4:$J$34,summary!A3003,parameter!$I$4:$I$34,"&gt;="&amp;summary!$E3003)</f>
        <v>31</v>
      </c>
      <c r="G3003">
        <f>COUNTIFS(olah!$Q3003:Q18001,summary!A3003,olah!$B3003:B18001,summary!B3003,olah!$N3003:N18001,summary!C3003,olah!$P3003:P18001,summary!D3003,olah!$S3003:S18001,"On Time")</f>
        <v>1</v>
      </c>
      <c r="H3003">
        <f>COUNTIFS(olah!$Q$2:Q18001,summary!A3003,olah!$B$2:B18001,summary!B3003,olah!$S$2:S18001,"On Time")</f>
        <v>22</v>
      </c>
      <c r="I3003">
        <f>COUNTIFS(olah!$Q3003:Q18001,summary!A3003,olah!$B3003:B18001,summary!B3003,olah!$N3003:N18001,summary!C3003,olah!$P3003:P18001,summary!D3003,olah!$S3003:S18001,"Late")</f>
        <v>0</v>
      </c>
      <c r="J3003">
        <f>COUNTIFS(olah!$Q$2:Q18001,summary!A3003,olah!$B$2:B18001,summary!B3003,olah!$S$2:S18001,"Late")</f>
        <v>0</v>
      </c>
      <c r="K3003">
        <f t="shared" si="46"/>
        <v>9</v>
      </c>
      <c r="L3003">
        <f>COUNTIFS(olah!$Q3003:Q18001,summary!A3003,olah!$B3003:B18001,summary!B3003,olah!$N3003:N18001,summary!C3003,olah!$P3003:P18001,summary!D3003,olah!$T3003:T18001,"On Time CO")</f>
        <v>1</v>
      </c>
      <c r="M3003">
        <f>COUNTIFS(olah!$Q$2:Q18001,summary!A3003,olah!$B$2:B18001,summary!B3003,olah!$T$2:T18001,"On Time CO")</f>
        <v>21</v>
      </c>
      <c r="N3003">
        <f>COUNTIFS(olah!$Q3003:Q18001,summary!A3003,olah!$B3003:B18001,summary!B3003,olah!$N3003:N18001,summary!C3003,olah!$P3003:P18001,summary!D3003,olah!$T3003:T18001,"Overtime")</f>
        <v>0</v>
      </c>
      <c r="O3003">
        <f>COUNTIFS(olah!$Q$2:Q18001,summary!A3003,olah!$B$2:B18001,summary!B3003,olah!$T$2:T18001,"Overtime")</f>
        <v>0</v>
      </c>
      <c r="P3003">
        <f>COUNTIFS(olah!$Q3003:Q18001,summary!A3003,olah!$B3003:B18001,summary!B3003,olah!$N3003:N18001,summary!C3003,olah!$P3003:P18001,summary!D3003,olah!$T3003:T18001,"Early")</f>
        <v>0</v>
      </c>
      <c r="Q3003">
        <f>COUNTIFS(olah!$Q$2:Q18001,summary!A3003,olah!$B$2:B18001,summary!B3003,olah!$T$2:T18001,"Early")</f>
        <v>0</v>
      </c>
      <c r="R3003">
        <f>COUNTIFS(olah!$Q3003:Q18001,summary!A3003,olah!$B3003:B18001,summary!B3003,olah!$N3003:N18001,summary!C3003,olah!$P3003:P18001,summary!D3003,olah!$T3003:T18001,"NA CO")</f>
        <v>0</v>
      </c>
      <c r="S3003">
        <f>COUNTIFS(olah!$Q$2:Q18001,summary!A3003,olah!$B$2:B18001,summary!B3003,olah!$T$2:T18001,"NA CO")</f>
        <v>1</v>
      </c>
      <c r="T3003" t="str">
        <f>olah!R3003</f>
        <v>Attendance</v>
      </c>
      <c r="U3003" t="str">
        <f>IF(T3003="Permit", olah!T3003, "No Permit")</f>
        <v>No Permit</v>
      </c>
    </row>
    <row r="3004" spans="1:21" hidden="1" x14ac:dyDescent="0.3">
      <c r="A3004" s="23">
        <v>44561</v>
      </c>
      <c r="B3004" t="s">
        <v>737</v>
      </c>
      <c r="C3004" t="s">
        <v>31</v>
      </c>
      <c r="D3004" t="s">
        <v>11600</v>
      </c>
      <c r="E3004" t="str">
        <f>VLOOKUP(B3004,olah!$B:$P,2,0)</f>
        <v>2021-12-01</v>
      </c>
      <c r="F3004">
        <f>COUNTIFS(parameter!$J$4:$J$34,summary!A3004,parameter!$I$4:$I$34,"&gt;="&amp;summary!$E3004)</f>
        <v>31</v>
      </c>
      <c r="G3004">
        <f>COUNTIFS(olah!$Q3004:Q18002,summary!A3004,olah!$B3004:B18002,summary!B3004,olah!$N3004:N18002,summary!C3004,olah!$P3004:P18002,summary!D3004,olah!$S3004:S18002,"On Time")</f>
        <v>1</v>
      </c>
      <c r="H3004">
        <f>COUNTIFS(olah!$Q$2:Q18002,summary!A3004,olah!$B$2:B18002,summary!B3004,olah!$S$2:S18002,"On Time")</f>
        <v>22</v>
      </c>
      <c r="I3004">
        <f>COUNTIFS(olah!$Q3004:Q18002,summary!A3004,olah!$B3004:B18002,summary!B3004,olah!$N3004:N18002,summary!C3004,olah!$P3004:P18002,summary!D3004,olah!$S3004:S18002,"Late")</f>
        <v>0</v>
      </c>
      <c r="J3004">
        <f>COUNTIFS(olah!$Q$2:Q18002,summary!A3004,olah!$B$2:B18002,summary!B3004,olah!$S$2:S18002,"Late")</f>
        <v>0</v>
      </c>
      <c r="K3004">
        <f t="shared" si="46"/>
        <v>9</v>
      </c>
      <c r="L3004">
        <f>COUNTIFS(olah!$Q3004:Q18002,summary!A3004,olah!$B3004:B18002,summary!B3004,olah!$N3004:N18002,summary!C3004,olah!$P3004:P18002,summary!D3004,olah!$T3004:T18002,"On Time CO")</f>
        <v>1</v>
      </c>
      <c r="M3004">
        <f>COUNTIFS(olah!$Q$2:Q18002,summary!A3004,olah!$B$2:B18002,summary!B3004,olah!$T$2:T18002,"On Time CO")</f>
        <v>21</v>
      </c>
      <c r="N3004">
        <f>COUNTIFS(olah!$Q3004:Q18002,summary!A3004,olah!$B3004:B18002,summary!B3004,olah!$N3004:N18002,summary!C3004,olah!$P3004:P18002,summary!D3004,olah!$T3004:T18002,"Overtime")</f>
        <v>0</v>
      </c>
      <c r="O3004">
        <f>COUNTIFS(olah!$Q$2:Q18002,summary!A3004,olah!$B$2:B18002,summary!B3004,olah!$T$2:T18002,"Overtime")</f>
        <v>0</v>
      </c>
      <c r="P3004">
        <f>COUNTIFS(olah!$Q3004:Q18002,summary!A3004,olah!$B3004:B18002,summary!B3004,olah!$N3004:N18002,summary!C3004,olah!$P3004:P18002,summary!D3004,olah!$T3004:T18002,"Early")</f>
        <v>0</v>
      </c>
      <c r="Q3004">
        <f>COUNTIFS(olah!$Q$2:Q18002,summary!A3004,olah!$B$2:B18002,summary!B3004,olah!$T$2:T18002,"Early")</f>
        <v>0</v>
      </c>
      <c r="R3004">
        <f>COUNTIFS(olah!$Q3004:Q18002,summary!A3004,olah!$B3004:B18002,summary!B3004,olah!$N3004:N18002,summary!C3004,olah!$P3004:P18002,summary!D3004,olah!$T3004:T18002,"NA CO")</f>
        <v>0</v>
      </c>
      <c r="S3004">
        <f>COUNTIFS(olah!$Q$2:Q18002,summary!A3004,olah!$B$2:B18002,summary!B3004,olah!$T$2:T18002,"NA CO")</f>
        <v>1</v>
      </c>
      <c r="T3004" t="str">
        <f>olah!R3004</f>
        <v>Attendance</v>
      </c>
      <c r="U3004" t="str">
        <f>IF(T3004="Permit", olah!T3004, "No Permit")</f>
        <v>No Permit</v>
      </c>
    </row>
    <row r="3005" spans="1:21" hidden="1" x14ac:dyDescent="0.3">
      <c r="A3005" s="23">
        <v>44561</v>
      </c>
      <c r="B3005" t="s">
        <v>737</v>
      </c>
      <c r="C3005" t="s">
        <v>31</v>
      </c>
      <c r="D3005" t="s">
        <v>11601</v>
      </c>
      <c r="E3005" t="str">
        <f>VLOOKUP(B3005,olah!$B:$P,2,0)</f>
        <v>2021-12-01</v>
      </c>
      <c r="F3005">
        <f>COUNTIFS(parameter!$J$4:$J$34,summary!A3005,parameter!$I$4:$I$34,"&gt;="&amp;summary!$E3005)</f>
        <v>31</v>
      </c>
      <c r="G3005">
        <f>COUNTIFS(olah!$Q3005:Q18003,summary!A3005,olah!$B3005:B18003,summary!B3005,olah!$N3005:N18003,summary!C3005,olah!$P3005:P18003,summary!D3005,olah!$S3005:S18003,"On Time")</f>
        <v>1</v>
      </c>
      <c r="H3005">
        <f>COUNTIFS(olah!$Q$2:Q18003,summary!A3005,olah!$B$2:B18003,summary!B3005,olah!$S$2:S18003,"On Time")</f>
        <v>22</v>
      </c>
      <c r="I3005">
        <f>COUNTIFS(olah!$Q3005:Q18003,summary!A3005,olah!$B3005:B18003,summary!B3005,olah!$N3005:N18003,summary!C3005,olah!$P3005:P18003,summary!D3005,olah!$S3005:S18003,"Late")</f>
        <v>0</v>
      </c>
      <c r="J3005">
        <f>COUNTIFS(olah!$Q$2:Q18003,summary!A3005,olah!$B$2:B18003,summary!B3005,olah!$S$2:S18003,"Late")</f>
        <v>0</v>
      </c>
      <c r="K3005">
        <f t="shared" si="46"/>
        <v>9</v>
      </c>
      <c r="L3005">
        <f>COUNTIFS(olah!$Q3005:Q18003,summary!A3005,olah!$B3005:B18003,summary!B3005,olah!$N3005:N18003,summary!C3005,olah!$P3005:P18003,summary!D3005,olah!$T3005:T18003,"On Time CO")</f>
        <v>1</v>
      </c>
      <c r="M3005">
        <f>COUNTIFS(olah!$Q$2:Q18003,summary!A3005,olah!$B$2:B18003,summary!B3005,olah!$T$2:T18003,"On Time CO")</f>
        <v>21</v>
      </c>
      <c r="N3005">
        <f>COUNTIFS(olah!$Q3005:Q18003,summary!A3005,olah!$B3005:B18003,summary!B3005,olah!$N3005:N18003,summary!C3005,olah!$P3005:P18003,summary!D3005,olah!$T3005:T18003,"Overtime")</f>
        <v>0</v>
      </c>
      <c r="O3005">
        <f>COUNTIFS(olah!$Q$2:Q18003,summary!A3005,olah!$B$2:B18003,summary!B3005,olah!$T$2:T18003,"Overtime")</f>
        <v>0</v>
      </c>
      <c r="P3005">
        <f>COUNTIFS(olah!$Q3005:Q18003,summary!A3005,olah!$B3005:B18003,summary!B3005,olah!$N3005:N18003,summary!C3005,olah!$P3005:P18003,summary!D3005,olah!$T3005:T18003,"Early")</f>
        <v>0</v>
      </c>
      <c r="Q3005">
        <f>COUNTIFS(olah!$Q$2:Q18003,summary!A3005,olah!$B$2:B18003,summary!B3005,olah!$T$2:T18003,"Early")</f>
        <v>0</v>
      </c>
      <c r="R3005">
        <f>COUNTIFS(olah!$Q3005:Q18003,summary!A3005,olah!$B3005:B18003,summary!B3005,olah!$N3005:N18003,summary!C3005,olah!$P3005:P18003,summary!D3005,olah!$T3005:T18003,"NA CO")</f>
        <v>0</v>
      </c>
      <c r="S3005">
        <f>COUNTIFS(olah!$Q$2:Q18003,summary!A3005,olah!$B$2:B18003,summary!B3005,olah!$T$2:T18003,"NA CO")</f>
        <v>1</v>
      </c>
      <c r="T3005" t="str">
        <f>olah!R3005</f>
        <v>Attendance</v>
      </c>
      <c r="U3005" t="str">
        <f>IF(T3005="Permit", olah!T3005, "No Permit")</f>
        <v>No Permit</v>
      </c>
    </row>
    <row r="3006" spans="1:21" hidden="1" x14ac:dyDescent="0.3">
      <c r="A3006" s="23">
        <v>44561</v>
      </c>
      <c r="B3006" t="s">
        <v>737</v>
      </c>
      <c r="C3006" t="s">
        <v>10294</v>
      </c>
      <c r="D3006" t="s">
        <v>5936</v>
      </c>
      <c r="E3006" t="str">
        <f>VLOOKUP(B3006,olah!$B:$P,2,0)</f>
        <v>2021-12-01</v>
      </c>
      <c r="F3006">
        <f>COUNTIFS(parameter!$J$4:$J$34,summary!A3006,parameter!$I$4:$I$34,"&gt;="&amp;summary!$E3006)</f>
        <v>31</v>
      </c>
      <c r="G3006">
        <f>COUNTIFS(olah!$Q3006:Q18004,summary!A3006,olah!$B3006:B18004,summary!B3006,olah!$N3006:N18004,summary!C3006,olah!$P3006:P18004,summary!D3006,olah!$S3006:S18004,"On Time")</f>
        <v>1</v>
      </c>
      <c r="H3006">
        <f>COUNTIFS(olah!$Q$2:Q18004,summary!A3006,olah!$B$2:B18004,summary!B3006,olah!$S$2:S18004,"On Time")</f>
        <v>22</v>
      </c>
      <c r="I3006">
        <f>COUNTIFS(olah!$Q3006:Q18004,summary!A3006,olah!$B3006:B18004,summary!B3006,olah!$N3006:N18004,summary!C3006,olah!$P3006:P18004,summary!D3006,olah!$S3006:S18004,"Late")</f>
        <v>0</v>
      </c>
      <c r="J3006">
        <f>COUNTIFS(olah!$Q$2:Q18004,summary!A3006,olah!$B$2:B18004,summary!B3006,olah!$S$2:S18004,"Late")</f>
        <v>0</v>
      </c>
      <c r="K3006">
        <f t="shared" si="46"/>
        <v>9</v>
      </c>
      <c r="L3006">
        <f>COUNTIFS(olah!$Q3006:Q18004,summary!A3006,olah!$B3006:B18004,summary!B3006,olah!$N3006:N18004,summary!C3006,olah!$P3006:P18004,summary!D3006,olah!$T3006:T18004,"On Time CO")</f>
        <v>1</v>
      </c>
      <c r="M3006">
        <f>COUNTIFS(olah!$Q$2:Q18004,summary!A3006,olah!$B$2:B18004,summary!B3006,olah!$T$2:T18004,"On Time CO")</f>
        <v>21</v>
      </c>
      <c r="N3006">
        <f>COUNTIFS(olah!$Q3006:Q18004,summary!A3006,olah!$B3006:B18004,summary!B3006,olah!$N3006:N18004,summary!C3006,olah!$P3006:P18004,summary!D3006,olah!$T3006:T18004,"Overtime")</f>
        <v>0</v>
      </c>
      <c r="O3006">
        <f>COUNTIFS(olah!$Q$2:Q18004,summary!A3006,olah!$B$2:B18004,summary!B3006,olah!$T$2:T18004,"Overtime")</f>
        <v>0</v>
      </c>
      <c r="P3006">
        <f>COUNTIFS(olah!$Q3006:Q18004,summary!A3006,olah!$B3006:B18004,summary!B3006,olah!$N3006:N18004,summary!C3006,olah!$P3006:P18004,summary!D3006,olah!$T3006:T18004,"Early")</f>
        <v>0</v>
      </c>
      <c r="Q3006">
        <f>COUNTIFS(olah!$Q$2:Q18004,summary!A3006,olah!$B$2:B18004,summary!B3006,olah!$T$2:T18004,"Early")</f>
        <v>0</v>
      </c>
      <c r="R3006">
        <f>COUNTIFS(olah!$Q3006:Q18004,summary!A3006,olah!$B3006:B18004,summary!B3006,olah!$N3006:N18004,summary!C3006,olah!$P3006:P18004,summary!D3006,olah!$T3006:T18004,"NA CO")</f>
        <v>0</v>
      </c>
      <c r="S3006">
        <f>COUNTIFS(olah!$Q$2:Q18004,summary!A3006,olah!$B$2:B18004,summary!B3006,olah!$T$2:T18004,"NA CO")</f>
        <v>1</v>
      </c>
      <c r="T3006" t="str">
        <f>olah!R3006</f>
        <v>Daily Journey</v>
      </c>
      <c r="U3006" t="str">
        <f>IF(T3006="Permit", olah!T3006, "No Permit")</f>
        <v>No Permit</v>
      </c>
    </row>
    <row r="3007" spans="1:21" hidden="1" x14ac:dyDescent="0.3">
      <c r="A3007" s="23">
        <v>44561</v>
      </c>
      <c r="B3007" t="s">
        <v>737</v>
      </c>
      <c r="C3007" t="s">
        <v>31</v>
      </c>
      <c r="D3007" t="s">
        <v>6082</v>
      </c>
      <c r="E3007" t="str">
        <f>VLOOKUP(B3007,olah!$B:$P,2,0)</f>
        <v>2021-12-01</v>
      </c>
      <c r="F3007">
        <f>COUNTIFS(parameter!$J$4:$J$34,summary!A3007,parameter!$I$4:$I$34,"&gt;="&amp;summary!$E3007)</f>
        <v>31</v>
      </c>
      <c r="G3007">
        <f>COUNTIFS(olah!$Q3007:Q18005,summary!A3007,olah!$B3007:B18005,summary!B3007,olah!$N3007:N18005,summary!C3007,olah!$P3007:P18005,summary!D3007,olah!$S3007:S18005,"On Time")</f>
        <v>1</v>
      </c>
      <c r="H3007">
        <f>COUNTIFS(olah!$Q$2:Q18005,summary!A3007,olah!$B$2:B18005,summary!B3007,olah!$S$2:S18005,"On Time")</f>
        <v>22</v>
      </c>
      <c r="I3007">
        <f>COUNTIFS(olah!$Q3007:Q18005,summary!A3007,olah!$B3007:B18005,summary!B3007,olah!$N3007:N18005,summary!C3007,olah!$P3007:P18005,summary!D3007,olah!$S3007:S18005,"Late")</f>
        <v>0</v>
      </c>
      <c r="J3007">
        <f>COUNTIFS(olah!$Q$2:Q18005,summary!A3007,olah!$B$2:B18005,summary!B3007,olah!$S$2:S18005,"Late")</f>
        <v>0</v>
      </c>
      <c r="K3007">
        <f t="shared" si="46"/>
        <v>9</v>
      </c>
      <c r="L3007">
        <f>COUNTIFS(olah!$Q3007:Q18005,summary!A3007,olah!$B3007:B18005,summary!B3007,olah!$N3007:N18005,summary!C3007,olah!$P3007:P18005,summary!D3007,olah!$T3007:T18005,"On Time CO")</f>
        <v>1</v>
      </c>
      <c r="M3007">
        <f>COUNTIFS(olah!$Q$2:Q18005,summary!A3007,olah!$B$2:B18005,summary!B3007,olah!$T$2:T18005,"On Time CO")</f>
        <v>21</v>
      </c>
      <c r="N3007">
        <f>COUNTIFS(olah!$Q3007:Q18005,summary!A3007,olah!$B3007:B18005,summary!B3007,olah!$N3007:N18005,summary!C3007,olah!$P3007:P18005,summary!D3007,olah!$T3007:T18005,"Overtime")</f>
        <v>0</v>
      </c>
      <c r="O3007">
        <f>COUNTIFS(olah!$Q$2:Q18005,summary!A3007,olah!$B$2:B18005,summary!B3007,olah!$T$2:T18005,"Overtime")</f>
        <v>0</v>
      </c>
      <c r="P3007">
        <f>COUNTIFS(olah!$Q3007:Q18005,summary!A3007,olah!$B3007:B18005,summary!B3007,olah!$N3007:N18005,summary!C3007,olah!$P3007:P18005,summary!D3007,olah!$T3007:T18005,"Early")</f>
        <v>0</v>
      </c>
      <c r="Q3007">
        <f>COUNTIFS(olah!$Q$2:Q18005,summary!A3007,olah!$B$2:B18005,summary!B3007,olah!$T$2:T18005,"Early")</f>
        <v>0</v>
      </c>
      <c r="R3007">
        <f>COUNTIFS(olah!$Q3007:Q18005,summary!A3007,olah!$B3007:B18005,summary!B3007,olah!$N3007:N18005,summary!C3007,olah!$P3007:P18005,summary!D3007,olah!$T3007:T18005,"NA CO")</f>
        <v>0</v>
      </c>
      <c r="S3007">
        <f>COUNTIFS(olah!$Q$2:Q18005,summary!A3007,olah!$B$2:B18005,summary!B3007,olah!$T$2:T18005,"NA CO")</f>
        <v>1</v>
      </c>
      <c r="T3007" t="str">
        <f>olah!R3007</f>
        <v>Attendance</v>
      </c>
      <c r="U3007" t="str">
        <f>IF(T3007="Permit", olah!T3007, "No Permit")</f>
        <v>No Permit</v>
      </c>
    </row>
    <row r="3008" spans="1:21" hidden="1" x14ac:dyDescent="0.3">
      <c r="A3008" s="23">
        <v>44561</v>
      </c>
      <c r="B3008" t="s">
        <v>737</v>
      </c>
      <c r="C3008" t="s">
        <v>31</v>
      </c>
      <c r="D3008" t="s">
        <v>11602</v>
      </c>
      <c r="E3008" t="str">
        <f>VLOOKUP(B3008,olah!$B:$P,2,0)</f>
        <v>2021-12-01</v>
      </c>
      <c r="F3008">
        <f>COUNTIFS(parameter!$J$4:$J$34,summary!A3008,parameter!$I$4:$I$34,"&gt;="&amp;summary!$E3008)</f>
        <v>31</v>
      </c>
      <c r="G3008">
        <f>COUNTIFS(olah!$Q3008:Q18006,summary!A3008,olah!$B3008:B18006,summary!B3008,olah!$N3008:N18006,summary!C3008,olah!$P3008:P18006,summary!D3008,olah!$S3008:S18006,"On Time")</f>
        <v>1</v>
      </c>
      <c r="H3008">
        <f>COUNTIFS(olah!$Q$2:Q18006,summary!A3008,olah!$B$2:B18006,summary!B3008,olah!$S$2:S18006,"On Time")</f>
        <v>22</v>
      </c>
      <c r="I3008">
        <f>COUNTIFS(olah!$Q3008:Q18006,summary!A3008,olah!$B3008:B18006,summary!B3008,olah!$N3008:N18006,summary!C3008,olah!$P3008:P18006,summary!D3008,olah!$S3008:S18006,"Late")</f>
        <v>0</v>
      </c>
      <c r="J3008">
        <f>COUNTIFS(olah!$Q$2:Q18006,summary!A3008,olah!$B$2:B18006,summary!B3008,olah!$S$2:S18006,"Late")</f>
        <v>0</v>
      </c>
      <c r="K3008">
        <f t="shared" si="46"/>
        <v>9</v>
      </c>
      <c r="L3008">
        <f>COUNTIFS(olah!$Q3008:Q18006,summary!A3008,olah!$B3008:B18006,summary!B3008,olah!$N3008:N18006,summary!C3008,olah!$P3008:P18006,summary!D3008,olah!$T3008:T18006,"On Time CO")</f>
        <v>1</v>
      </c>
      <c r="M3008">
        <f>COUNTIFS(olah!$Q$2:Q18006,summary!A3008,olah!$B$2:B18006,summary!B3008,olah!$T$2:T18006,"On Time CO")</f>
        <v>21</v>
      </c>
      <c r="N3008">
        <f>COUNTIFS(olah!$Q3008:Q18006,summary!A3008,olah!$B3008:B18006,summary!B3008,olah!$N3008:N18006,summary!C3008,olah!$P3008:P18006,summary!D3008,olah!$T3008:T18006,"Overtime")</f>
        <v>0</v>
      </c>
      <c r="O3008">
        <f>COUNTIFS(olah!$Q$2:Q18006,summary!A3008,olah!$B$2:B18006,summary!B3008,olah!$T$2:T18006,"Overtime")</f>
        <v>0</v>
      </c>
      <c r="P3008">
        <f>COUNTIFS(olah!$Q3008:Q18006,summary!A3008,olah!$B3008:B18006,summary!B3008,olah!$N3008:N18006,summary!C3008,olah!$P3008:P18006,summary!D3008,olah!$T3008:T18006,"Early")</f>
        <v>0</v>
      </c>
      <c r="Q3008">
        <f>COUNTIFS(olah!$Q$2:Q18006,summary!A3008,olah!$B$2:B18006,summary!B3008,olah!$T$2:T18006,"Early")</f>
        <v>0</v>
      </c>
      <c r="R3008">
        <f>COUNTIFS(olah!$Q3008:Q18006,summary!A3008,olah!$B3008:B18006,summary!B3008,olah!$N3008:N18006,summary!C3008,olah!$P3008:P18006,summary!D3008,olah!$T3008:T18006,"NA CO")</f>
        <v>0</v>
      </c>
      <c r="S3008">
        <f>COUNTIFS(olah!$Q$2:Q18006,summary!A3008,olah!$B$2:B18006,summary!B3008,olah!$T$2:T18006,"NA CO")</f>
        <v>1</v>
      </c>
      <c r="T3008" t="str">
        <f>olah!R3008</f>
        <v>Attendance</v>
      </c>
      <c r="U3008" t="str">
        <f>IF(T3008="Permit", olah!T3008, "No Permit")</f>
        <v>No Permit</v>
      </c>
    </row>
    <row r="3009" spans="1:21" hidden="1" x14ac:dyDescent="0.3">
      <c r="A3009" s="23">
        <v>44561</v>
      </c>
      <c r="B3009" t="s">
        <v>737</v>
      </c>
      <c r="C3009" t="s">
        <v>31</v>
      </c>
      <c r="D3009" t="s">
        <v>11603</v>
      </c>
      <c r="E3009" t="str">
        <f>VLOOKUP(B3009,olah!$B:$P,2,0)</f>
        <v>2021-12-01</v>
      </c>
      <c r="F3009">
        <f>COUNTIFS(parameter!$J$4:$J$34,summary!A3009,parameter!$I$4:$I$34,"&gt;="&amp;summary!$E3009)</f>
        <v>31</v>
      </c>
      <c r="G3009">
        <f>COUNTIFS(olah!$Q3009:Q18007,summary!A3009,olah!$B3009:B18007,summary!B3009,olah!$N3009:N18007,summary!C3009,olah!$P3009:P18007,summary!D3009,olah!$S3009:S18007,"On Time")</f>
        <v>1</v>
      </c>
      <c r="H3009">
        <f>COUNTIFS(olah!$Q$2:Q18007,summary!A3009,olah!$B$2:B18007,summary!B3009,olah!$S$2:S18007,"On Time")</f>
        <v>22</v>
      </c>
      <c r="I3009">
        <f>COUNTIFS(olah!$Q3009:Q18007,summary!A3009,olah!$B3009:B18007,summary!B3009,olah!$N3009:N18007,summary!C3009,olah!$P3009:P18007,summary!D3009,olah!$S3009:S18007,"Late")</f>
        <v>0</v>
      </c>
      <c r="J3009">
        <f>COUNTIFS(olah!$Q$2:Q18007,summary!A3009,olah!$B$2:B18007,summary!B3009,olah!$S$2:S18007,"Late")</f>
        <v>0</v>
      </c>
      <c r="K3009">
        <f t="shared" si="46"/>
        <v>9</v>
      </c>
      <c r="L3009">
        <f>COUNTIFS(olah!$Q3009:Q18007,summary!A3009,olah!$B3009:B18007,summary!B3009,olah!$N3009:N18007,summary!C3009,olah!$P3009:P18007,summary!D3009,olah!$T3009:T18007,"On Time CO")</f>
        <v>1</v>
      </c>
      <c r="M3009">
        <f>COUNTIFS(olah!$Q$2:Q18007,summary!A3009,olah!$B$2:B18007,summary!B3009,olah!$T$2:T18007,"On Time CO")</f>
        <v>21</v>
      </c>
      <c r="N3009">
        <f>COUNTIFS(olah!$Q3009:Q18007,summary!A3009,olah!$B3009:B18007,summary!B3009,olah!$N3009:N18007,summary!C3009,olah!$P3009:P18007,summary!D3009,olah!$T3009:T18007,"Overtime")</f>
        <v>0</v>
      </c>
      <c r="O3009">
        <f>COUNTIFS(olah!$Q$2:Q18007,summary!A3009,olah!$B$2:B18007,summary!B3009,olah!$T$2:T18007,"Overtime")</f>
        <v>0</v>
      </c>
      <c r="P3009">
        <f>COUNTIFS(olah!$Q3009:Q18007,summary!A3009,olah!$B3009:B18007,summary!B3009,olah!$N3009:N18007,summary!C3009,olah!$P3009:P18007,summary!D3009,olah!$T3009:T18007,"Early")</f>
        <v>0</v>
      </c>
      <c r="Q3009">
        <f>COUNTIFS(olah!$Q$2:Q18007,summary!A3009,olah!$B$2:B18007,summary!B3009,olah!$T$2:T18007,"Early")</f>
        <v>0</v>
      </c>
      <c r="R3009">
        <f>COUNTIFS(olah!$Q3009:Q18007,summary!A3009,olah!$B3009:B18007,summary!B3009,olah!$N3009:N18007,summary!C3009,olah!$P3009:P18007,summary!D3009,olah!$T3009:T18007,"NA CO")</f>
        <v>0</v>
      </c>
      <c r="S3009">
        <f>COUNTIFS(olah!$Q$2:Q18007,summary!A3009,olah!$B$2:B18007,summary!B3009,olah!$T$2:T18007,"NA CO")</f>
        <v>1</v>
      </c>
      <c r="T3009" t="str">
        <f>olah!R3009</f>
        <v>Attendance</v>
      </c>
      <c r="U3009" t="str">
        <f>IF(T3009="Permit", olah!T3009, "No Permit")</f>
        <v>No Permit</v>
      </c>
    </row>
    <row r="3010" spans="1:21" hidden="1" x14ac:dyDescent="0.3">
      <c r="A3010" s="23">
        <v>44561</v>
      </c>
      <c r="B3010" t="s">
        <v>737</v>
      </c>
      <c r="C3010" t="s">
        <v>31</v>
      </c>
      <c r="D3010" t="s">
        <v>7108</v>
      </c>
      <c r="E3010" t="str">
        <f>VLOOKUP(B3010,olah!$B:$P,2,0)</f>
        <v>2021-12-01</v>
      </c>
      <c r="F3010">
        <f>COUNTIFS(parameter!$J$4:$J$34,summary!A3010,parameter!$I$4:$I$34,"&gt;="&amp;summary!$E3010)</f>
        <v>31</v>
      </c>
      <c r="G3010">
        <f>COUNTIFS(olah!$Q3010:Q18008,summary!A3010,olah!$B3010:B18008,summary!B3010,olah!$N3010:N18008,summary!C3010,olah!$P3010:P18008,summary!D3010,olah!$S3010:S18008,"On Time")</f>
        <v>1</v>
      </c>
      <c r="H3010">
        <f>COUNTIFS(olah!$Q$2:Q18008,summary!A3010,olah!$B$2:B18008,summary!B3010,olah!$S$2:S18008,"On Time")</f>
        <v>22</v>
      </c>
      <c r="I3010">
        <f>COUNTIFS(olah!$Q3010:Q18008,summary!A3010,olah!$B3010:B18008,summary!B3010,olah!$N3010:N18008,summary!C3010,olah!$P3010:P18008,summary!D3010,olah!$S3010:S18008,"Late")</f>
        <v>0</v>
      </c>
      <c r="J3010">
        <f>COUNTIFS(olah!$Q$2:Q18008,summary!A3010,olah!$B$2:B18008,summary!B3010,olah!$S$2:S18008,"Late")</f>
        <v>0</v>
      </c>
      <c r="K3010">
        <f t="shared" si="46"/>
        <v>9</v>
      </c>
      <c r="L3010">
        <f>COUNTIFS(olah!$Q3010:Q18008,summary!A3010,olah!$B3010:B18008,summary!B3010,olah!$N3010:N18008,summary!C3010,olah!$P3010:P18008,summary!D3010,olah!$T3010:T18008,"On Time CO")</f>
        <v>1</v>
      </c>
      <c r="M3010">
        <f>COUNTIFS(olah!$Q$2:Q18008,summary!A3010,olah!$B$2:B18008,summary!B3010,olah!$T$2:T18008,"On Time CO")</f>
        <v>21</v>
      </c>
      <c r="N3010">
        <f>COUNTIFS(olah!$Q3010:Q18008,summary!A3010,olah!$B3010:B18008,summary!B3010,olah!$N3010:N18008,summary!C3010,olah!$P3010:P18008,summary!D3010,olah!$T3010:T18008,"Overtime")</f>
        <v>0</v>
      </c>
      <c r="O3010">
        <f>COUNTIFS(olah!$Q$2:Q18008,summary!A3010,olah!$B$2:B18008,summary!B3010,olah!$T$2:T18008,"Overtime")</f>
        <v>0</v>
      </c>
      <c r="P3010">
        <f>COUNTIFS(olah!$Q3010:Q18008,summary!A3010,olah!$B3010:B18008,summary!B3010,olah!$N3010:N18008,summary!C3010,olah!$P3010:P18008,summary!D3010,olah!$T3010:T18008,"Early")</f>
        <v>0</v>
      </c>
      <c r="Q3010">
        <f>COUNTIFS(olah!$Q$2:Q18008,summary!A3010,olah!$B$2:B18008,summary!B3010,olah!$T$2:T18008,"Early")</f>
        <v>0</v>
      </c>
      <c r="R3010">
        <f>COUNTIFS(olah!$Q3010:Q18008,summary!A3010,olah!$B3010:B18008,summary!B3010,olah!$N3010:N18008,summary!C3010,olah!$P3010:P18008,summary!D3010,olah!$T3010:T18008,"NA CO")</f>
        <v>0</v>
      </c>
      <c r="S3010">
        <f>COUNTIFS(olah!$Q$2:Q18008,summary!A3010,olah!$B$2:B18008,summary!B3010,olah!$T$2:T18008,"NA CO")</f>
        <v>1</v>
      </c>
      <c r="T3010" t="str">
        <f>olah!R3010</f>
        <v>Attendance</v>
      </c>
      <c r="U3010" t="str">
        <f>IF(T3010="Permit", olah!T3010, "No Permit")</f>
        <v>No Permit</v>
      </c>
    </row>
    <row r="3011" spans="1:21" hidden="1" x14ac:dyDescent="0.3">
      <c r="A3011" s="23">
        <v>44561</v>
      </c>
      <c r="B3011" t="s">
        <v>737</v>
      </c>
      <c r="C3011" t="s">
        <v>10294</v>
      </c>
      <c r="D3011" t="s">
        <v>11604</v>
      </c>
      <c r="E3011" t="str">
        <f>VLOOKUP(B3011,olah!$B:$P,2,0)</f>
        <v>2021-12-01</v>
      </c>
      <c r="F3011">
        <f>COUNTIFS(parameter!$J$4:$J$34,summary!A3011,parameter!$I$4:$I$34,"&gt;="&amp;summary!$E3011)</f>
        <v>31</v>
      </c>
      <c r="G3011">
        <f>COUNTIFS(olah!$Q3011:Q18009,summary!A3011,olah!$B3011:B18009,summary!B3011,olah!$N3011:N18009,summary!C3011,olah!$P3011:P18009,summary!D3011,olah!$S3011:S18009,"On Time")</f>
        <v>1</v>
      </c>
      <c r="H3011">
        <f>COUNTIFS(olah!$Q$2:Q18009,summary!A3011,olah!$B$2:B18009,summary!B3011,olah!$S$2:S18009,"On Time")</f>
        <v>22</v>
      </c>
      <c r="I3011">
        <f>COUNTIFS(olah!$Q3011:Q18009,summary!A3011,olah!$B3011:B18009,summary!B3011,olah!$N3011:N18009,summary!C3011,olah!$P3011:P18009,summary!D3011,olah!$S3011:S18009,"Late")</f>
        <v>0</v>
      </c>
      <c r="J3011">
        <f>COUNTIFS(olah!$Q$2:Q18009,summary!A3011,olah!$B$2:B18009,summary!B3011,olah!$S$2:S18009,"Late")</f>
        <v>0</v>
      </c>
      <c r="K3011">
        <f t="shared" ref="K3011:K3074" si="47">F3011-SUM(H3011:J3011)</f>
        <v>9</v>
      </c>
      <c r="L3011">
        <f>COUNTIFS(olah!$Q3011:Q18009,summary!A3011,olah!$B3011:B18009,summary!B3011,olah!$N3011:N18009,summary!C3011,olah!$P3011:P18009,summary!D3011,olah!$T3011:T18009,"On Time CO")</f>
        <v>1</v>
      </c>
      <c r="M3011">
        <f>COUNTIFS(olah!$Q$2:Q18009,summary!A3011,olah!$B$2:B18009,summary!B3011,olah!$T$2:T18009,"On Time CO")</f>
        <v>21</v>
      </c>
      <c r="N3011">
        <f>COUNTIFS(olah!$Q3011:Q18009,summary!A3011,olah!$B3011:B18009,summary!B3011,olah!$N3011:N18009,summary!C3011,olah!$P3011:P18009,summary!D3011,olah!$T3011:T18009,"Overtime")</f>
        <v>0</v>
      </c>
      <c r="O3011">
        <f>COUNTIFS(olah!$Q$2:Q18009,summary!A3011,olah!$B$2:B18009,summary!B3011,olah!$T$2:T18009,"Overtime")</f>
        <v>0</v>
      </c>
      <c r="P3011">
        <f>COUNTIFS(olah!$Q3011:Q18009,summary!A3011,olah!$B3011:B18009,summary!B3011,olah!$N3011:N18009,summary!C3011,olah!$P3011:P18009,summary!D3011,olah!$T3011:T18009,"Early")</f>
        <v>0</v>
      </c>
      <c r="Q3011">
        <f>COUNTIFS(olah!$Q$2:Q18009,summary!A3011,olah!$B$2:B18009,summary!B3011,olah!$T$2:T18009,"Early")</f>
        <v>0</v>
      </c>
      <c r="R3011">
        <f>COUNTIFS(olah!$Q3011:Q18009,summary!A3011,olah!$B3011:B18009,summary!B3011,olah!$N3011:N18009,summary!C3011,olah!$P3011:P18009,summary!D3011,olah!$T3011:T18009,"NA CO")</f>
        <v>0</v>
      </c>
      <c r="S3011">
        <f>COUNTIFS(olah!$Q$2:Q18009,summary!A3011,olah!$B$2:B18009,summary!B3011,olah!$T$2:T18009,"NA CO")</f>
        <v>1</v>
      </c>
      <c r="T3011" t="str">
        <f>olah!R3011</f>
        <v>Daily Journey</v>
      </c>
      <c r="U3011" t="str">
        <f>IF(T3011="Permit", olah!T3011, "No Permit")</f>
        <v>No Permit</v>
      </c>
    </row>
    <row r="3012" spans="1:21" hidden="1" x14ac:dyDescent="0.3">
      <c r="A3012" s="23">
        <v>44561</v>
      </c>
      <c r="B3012" t="s">
        <v>737</v>
      </c>
      <c r="C3012" t="s">
        <v>31</v>
      </c>
      <c r="D3012" t="s">
        <v>11605</v>
      </c>
      <c r="E3012" t="str">
        <f>VLOOKUP(B3012,olah!$B:$P,2,0)</f>
        <v>2021-12-01</v>
      </c>
      <c r="F3012">
        <f>COUNTIFS(parameter!$J$4:$J$34,summary!A3012,parameter!$I$4:$I$34,"&gt;="&amp;summary!$E3012)</f>
        <v>31</v>
      </c>
      <c r="G3012">
        <f>COUNTIFS(olah!$Q3012:Q18010,summary!A3012,olah!$B3012:B18010,summary!B3012,olah!$N3012:N18010,summary!C3012,olah!$P3012:P18010,summary!D3012,olah!$S3012:S18010,"On Time")</f>
        <v>1</v>
      </c>
      <c r="H3012">
        <f>COUNTIFS(olah!$Q$2:Q18010,summary!A3012,olah!$B$2:B18010,summary!B3012,olah!$S$2:S18010,"On Time")</f>
        <v>22</v>
      </c>
      <c r="I3012">
        <f>COUNTIFS(olah!$Q3012:Q18010,summary!A3012,olah!$B3012:B18010,summary!B3012,olah!$N3012:N18010,summary!C3012,olah!$P3012:P18010,summary!D3012,olah!$S3012:S18010,"Late")</f>
        <v>0</v>
      </c>
      <c r="J3012">
        <f>COUNTIFS(olah!$Q$2:Q18010,summary!A3012,olah!$B$2:B18010,summary!B3012,olah!$S$2:S18010,"Late")</f>
        <v>0</v>
      </c>
      <c r="K3012">
        <f t="shared" si="47"/>
        <v>9</v>
      </c>
      <c r="L3012">
        <f>COUNTIFS(olah!$Q3012:Q18010,summary!A3012,olah!$B3012:B18010,summary!B3012,olah!$N3012:N18010,summary!C3012,olah!$P3012:P18010,summary!D3012,olah!$T3012:T18010,"On Time CO")</f>
        <v>1</v>
      </c>
      <c r="M3012">
        <f>COUNTIFS(olah!$Q$2:Q18010,summary!A3012,olah!$B$2:B18010,summary!B3012,olah!$T$2:T18010,"On Time CO")</f>
        <v>21</v>
      </c>
      <c r="N3012">
        <f>COUNTIFS(olah!$Q3012:Q18010,summary!A3012,olah!$B3012:B18010,summary!B3012,olah!$N3012:N18010,summary!C3012,olah!$P3012:P18010,summary!D3012,olah!$T3012:T18010,"Overtime")</f>
        <v>0</v>
      </c>
      <c r="O3012">
        <f>COUNTIFS(olah!$Q$2:Q18010,summary!A3012,olah!$B$2:B18010,summary!B3012,olah!$T$2:T18010,"Overtime")</f>
        <v>0</v>
      </c>
      <c r="P3012">
        <f>COUNTIFS(olah!$Q3012:Q18010,summary!A3012,olah!$B3012:B18010,summary!B3012,olah!$N3012:N18010,summary!C3012,olah!$P3012:P18010,summary!D3012,olah!$T3012:T18010,"Early")</f>
        <v>0</v>
      </c>
      <c r="Q3012">
        <f>COUNTIFS(olah!$Q$2:Q18010,summary!A3012,olah!$B$2:B18010,summary!B3012,olah!$T$2:T18010,"Early")</f>
        <v>0</v>
      </c>
      <c r="R3012">
        <f>COUNTIFS(olah!$Q3012:Q18010,summary!A3012,olah!$B3012:B18010,summary!B3012,olah!$N3012:N18010,summary!C3012,olah!$P3012:P18010,summary!D3012,olah!$T3012:T18010,"NA CO")</f>
        <v>0</v>
      </c>
      <c r="S3012">
        <f>COUNTIFS(olah!$Q$2:Q18010,summary!A3012,olah!$B$2:B18010,summary!B3012,olah!$T$2:T18010,"NA CO")</f>
        <v>1</v>
      </c>
      <c r="T3012" t="str">
        <f>olah!R3012</f>
        <v>Attendance</v>
      </c>
      <c r="U3012" t="str">
        <f>IF(T3012="Permit", olah!T3012, "No Permit")</f>
        <v>No Permit</v>
      </c>
    </row>
    <row r="3013" spans="1:21" hidden="1" x14ac:dyDescent="0.3">
      <c r="A3013" s="23">
        <v>44561</v>
      </c>
      <c r="B3013" t="s">
        <v>737</v>
      </c>
      <c r="C3013" t="s">
        <v>31</v>
      </c>
      <c r="D3013" t="s">
        <v>11606</v>
      </c>
      <c r="E3013" t="str">
        <f>VLOOKUP(B3013,olah!$B:$P,2,0)</f>
        <v>2021-12-01</v>
      </c>
      <c r="F3013">
        <f>COUNTIFS(parameter!$J$4:$J$34,summary!A3013,parameter!$I$4:$I$34,"&gt;="&amp;summary!$E3013)</f>
        <v>31</v>
      </c>
      <c r="G3013">
        <f>COUNTIFS(olah!$Q3013:Q18011,summary!A3013,olah!$B3013:B18011,summary!B3013,olah!$N3013:N18011,summary!C3013,olah!$P3013:P18011,summary!D3013,olah!$S3013:S18011,"On Time")</f>
        <v>1</v>
      </c>
      <c r="H3013">
        <f>COUNTIFS(olah!$Q$2:Q18011,summary!A3013,olah!$B$2:B18011,summary!B3013,olah!$S$2:S18011,"On Time")</f>
        <v>22</v>
      </c>
      <c r="I3013">
        <f>COUNTIFS(olah!$Q3013:Q18011,summary!A3013,olah!$B3013:B18011,summary!B3013,olah!$N3013:N18011,summary!C3013,olah!$P3013:P18011,summary!D3013,olah!$S3013:S18011,"Late")</f>
        <v>0</v>
      </c>
      <c r="J3013">
        <f>COUNTIFS(olah!$Q$2:Q18011,summary!A3013,olah!$B$2:B18011,summary!B3013,olah!$S$2:S18011,"Late")</f>
        <v>0</v>
      </c>
      <c r="K3013">
        <f t="shared" si="47"/>
        <v>9</v>
      </c>
      <c r="L3013">
        <f>COUNTIFS(olah!$Q3013:Q18011,summary!A3013,olah!$B3013:B18011,summary!B3013,olah!$N3013:N18011,summary!C3013,olah!$P3013:P18011,summary!D3013,olah!$T3013:T18011,"On Time CO")</f>
        <v>1</v>
      </c>
      <c r="M3013">
        <f>COUNTIFS(olah!$Q$2:Q18011,summary!A3013,olah!$B$2:B18011,summary!B3013,olah!$T$2:T18011,"On Time CO")</f>
        <v>21</v>
      </c>
      <c r="N3013">
        <f>COUNTIFS(olah!$Q3013:Q18011,summary!A3013,olah!$B3013:B18011,summary!B3013,olah!$N3013:N18011,summary!C3013,olah!$P3013:P18011,summary!D3013,olah!$T3013:T18011,"Overtime")</f>
        <v>0</v>
      </c>
      <c r="O3013">
        <f>COUNTIFS(olah!$Q$2:Q18011,summary!A3013,olah!$B$2:B18011,summary!B3013,olah!$T$2:T18011,"Overtime")</f>
        <v>0</v>
      </c>
      <c r="P3013">
        <f>COUNTIFS(olah!$Q3013:Q18011,summary!A3013,olah!$B3013:B18011,summary!B3013,olah!$N3013:N18011,summary!C3013,olah!$P3013:P18011,summary!D3013,olah!$T3013:T18011,"Early")</f>
        <v>0</v>
      </c>
      <c r="Q3013">
        <f>COUNTIFS(olah!$Q$2:Q18011,summary!A3013,olah!$B$2:B18011,summary!B3013,olah!$T$2:T18011,"Early")</f>
        <v>0</v>
      </c>
      <c r="R3013">
        <f>COUNTIFS(olah!$Q3013:Q18011,summary!A3013,olah!$B3013:B18011,summary!B3013,olah!$N3013:N18011,summary!C3013,olah!$P3013:P18011,summary!D3013,olah!$T3013:T18011,"NA CO")</f>
        <v>0</v>
      </c>
      <c r="S3013">
        <f>COUNTIFS(olah!$Q$2:Q18011,summary!A3013,olah!$B$2:B18011,summary!B3013,olah!$T$2:T18011,"NA CO")</f>
        <v>1</v>
      </c>
      <c r="T3013" t="str">
        <f>olah!R3013</f>
        <v>Attendance</v>
      </c>
      <c r="U3013" t="str">
        <f>IF(T3013="Permit", olah!T3013, "No Permit")</f>
        <v>No Permit</v>
      </c>
    </row>
    <row r="3014" spans="1:21" hidden="1" x14ac:dyDescent="0.3">
      <c r="A3014" s="23">
        <v>44561</v>
      </c>
      <c r="B3014" t="s">
        <v>737</v>
      </c>
      <c r="C3014" t="s">
        <v>31</v>
      </c>
      <c r="D3014" t="s">
        <v>11607</v>
      </c>
      <c r="E3014" t="str">
        <f>VLOOKUP(B3014,olah!$B:$P,2,0)</f>
        <v>2021-12-01</v>
      </c>
      <c r="F3014">
        <f>COUNTIFS(parameter!$J$4:$J$34,summary!A3014,parameter!$I$4:$I$34,"&gt;="&amp;summary!$E3014)</f>
        <v>31</v>
      </c>
      <c r="G3014">
        <f>COUNTIFS(olah!$Q3014:Q18012,summary!A3014,olah!$B3014:B18012,summary!B3014,olah!$N3014:N18012,summary!C3014,olah!$P3014:P18012,summary!D3014,olah!$S3014:S18012,"On Time")</f>
        <v>1</v>
      </c>
      <c r="H3014">
        <f>COUNTIFS(olah!$Q$2:Q18012,summary!A3014,olah!$B$2:B18012,summary!B3014,olah!$S$2:S18012,"On Time")</f>
        <v>22</v>
      </c>
      <c r="I3014">
        <f>COUNTIFS(olah!$Q3014:Q18012,summary!A3014,olah!$B3014:B18012,summary!B3014,olah!$N3014:N18012,summary!C3014,olah!$P3014:P18012,summary!D3014,olah!$S3014:S18012,"Late")</f>
        <v>0</v>
      </c>
      <c r="J3014">
        <f>COUNTIFS(olah!$Q$2:Q18012,summary!A3014,olah!$B$2:B18012,summary!B3014,olah!$S$2:S18012,"Late")</f>
        <v>0</v>
      </c>
      <c r="K3014">
        <f t="shared" si="47"/>
        <v>9</v>
      </c>
      <c r="L3014">
        <f>COUNTIFS(olah!$Q3014:Q18012,summary!A3014,olah!$B3014:B18012,summary!B3014,olah!$N3014:N18012,summary!C3014,olah!$P3014:P18012,summary!D3014,olah!$T3014:T18012,"On Time CO")</f>
        <v>1</v>
      </c>
      <c r="M3014">
        <f>COUNTIFS(olah!$Q$2:Q18012,summary!A3014,olah!$B$2:B18012,summary!B3014,olah!$T$2:T18012,"On Time CO")</f>
        <v>21</v>
      </c>
      <c r="N3014">
        <f>COUNTIFS(olah!$Q3014:Q18012,summary!A3014,olah!$B3014:B18012,summary!B3014,olah!$N3014:N18012,summary!C3014,olah!$P3014:P18012,summary!D3014,olah!$T3014:T18012,"Overtime")</f>
        <v>0</v>
      </c>
      <c r="O3014">
        <f>COUNTIFS(olah!$Q$2:Q18012,summary!A3014,olah!$B$2:B18012,summary!B3014,olah!$T$2:T18012,"Overtime")</f>
        <v>0</v>
      </c>
      <c r="P3014">
        <f>COUNTIFS(olah!$Q3014:Q18012,summary!A3014,olah!$B3014:B18012,summary!B3014,olah!$N3014:N18012,summary!C3014,olah!$P3014:P18012,summary!D3014,olah!$T3014:T18012,"Early")</f>
        <v>0</v>
      </c>
      <c r="Q3014">
        <f>COUNTIFS(olah!$Q$2:Q18012,summary!A3014,olah!$B$2:B18012,summary!B3014,olah!$T$2:T18012,"Early")</f>
        <v>0</v>
      </c>
      <c r="R3014">
        <f>COUNTIFS(olah!$Q3014:Q18012,summary!A3014,olah!$B3014:B18012,summary!B3014,olah!$N3014:N18012,summary!C3014,olah!$P3014:P18012,summary!D3014,olah!$T3014:T18012,"NA CO")</f>
        <v>0</v>
      </c>
      <c r="S3014">
        <f>COUNTIFS(olah!$Q$2:Q18012,summary!A3014,olah!$B$2:B18012,summary!B3014,olah!$T$2:T18012,"NA CO")</f>
        <v>1</v>
      </c>
      <c r="T3014" t="str">
        <f>olah!R3014</f>
        <v>Attendance</v>
      </c>
      <c r="U3014" t="str">
        <f>IF(T3014="Permit", olah!T3014, "No Permit")</f>
        <v>No Permit</v>
      </c>
    </row>
    <row r="3015" spans="1:21" hidden="1" x14ac:dyDescent="0.3">
      <c r="A3015" s="23">
        <v>44561</v>
      </c>
      <c r="B3015" t="s">
        <v>737</v>
      </c>
      <c r="C3015" t="s">
        <v>31</v>
      </c>
      <c r="D3015" t="s">
        <v>11608</v>
      </c>
      <c r="E3015" t="str">
        <f>VLOOKUP(B3015,olah!$B:$P,2,0)</f>
        <v>2021-12-01</v>
      </c>
      <c r="F3015">
        <f>COUNTIFS(parameter!$J$4:$J$34,summary!A3015,parameter!$I$4:$I$34,"&gt;="&amp;summary!$E3015)</f>
        <v>31</v>
      </c>
      <c r="G3015">
        <f>COUNTIFS(olah!$Q3015:Q18013,summary!A3015,olah!$B3015:B18013,summary!B3015,olah!$N3015:N18013,summary!C3015,olah!$P3015:P18013,summary!D3015,olah!$S3015:S18013,"On Time")</f>
        <v>1</v>
      </c>
      <c r="H3015">
        <f>COUNTIFS(olah!$Q$2:Q18013,summary!A3015,olah!$B$2:B18013,summary!B3015,olah!$S$2:S18013,"On Time")</f>
        <v>22</v>
      </c>
      <c r="I3015">
        <f>COUNTIFS(olah!$Q3015:Q18013,summary!A3015,olah!$B3015:B18013,summary!B3015,olah!$N3015:N18013,summary!C3015,olah!$P3015:P18013,summary!D3015,olah!$S3015:S18013,"Late")</f>
        <v>0</v>
      </c>
      <c r="J3015">
        <f>COUNTIFS(olah!$Q$2:Q18013,summary!A3015,olah!$B$2:B18013,summary!B3015,olah!$S$2:S18013,"Late")</f>
        <v>0</v>
      </c>
      <c r="K3015">
        <f t="shared" si="47"/>
        <v>9</v>
      </c>
      <c r="L3015">
        <f>COUNTIFS(olah!$Q3015:Q18013,summary!A3015,olah!$B3015:B18013,summary!B3015,olah!$N3015:N18013,summary!C3015,olah!$P3015:P18013,summary!D3015,olah!$T3015:T18013,"On Time CO")</f>
        <v>1</v>
      </c>
      <c r="M3015">
        <f>COUNTIFS(olah!$Q$2:Q18013,summary!A3015,olah!$B$2:B18013,summary!B3015,olah!$T$2:T18013,"On Time CO")</f>
        <v>21</v>
      </c>
      <c r="N3015">
        <f>COUNTIFS(olah!$Q3015:Q18013,summary!A3015,olah!$B3015:B18013,summary!B3015,olah!$N3015:N18013,summary!C3015,olah!$P3015:P18013,summary!D3015,olah!$T3015:T18013,"Overtime")</f>
        <v>0</v>
      </c>
      <c r="O3015">
        <f>COUNTIFS(olah!$Q$2:Q18013,summary!A3015,olah!$B$2:B18013,summary!B3015,olah!$T$2:T18013,"Overtime")</f>
        <v>0</v>
      </c>
      <c r="P3015">
        <f>COUNTIFS(olah!$Q3015:Q18013,summary!A3015,olah!$B3015:B18013,summary!B3015,olah!$N3015:N18013,summary!C3015,olah!$P3015:P18013,summary!D3015,olah!$T3015:T18013,"Early")</f>
        <v>0</v>
      </c>
      <c r="Q3015">
        <f>COUNTIFS(olah!$Q$2:Q18013,summary!A3015,olah!$B$2:B18013,summary!B3015,olah!$T$2:T18013,"Early")</f>
        <v>0</v>
      </c>
      <c r="R3015">
        <f>COUNTIFS(olah!$Q3015:Q18013,summary!A3015,olah!$B3015:B18013,summary!B3015,olah!$N3015:N18013,summary!C3015,olah!$P3015:P18013,summary!D3015,olah!$T3015:T18013,"NA CO")</f>
        <v>0</v>
      </c>
      <c r="S3015">
        <f>COUNTIFS(olah!$Q$2:Q18013,summary!A3015,olah!$B$2:B18013,summary!B3015,olah!$T$2:T18013,"NA CO")</f>
        <v>1</v>
      </c>
      <c r="T3015" t="str">
        <f>olah!R3015</f>
        <v>Attendance</v>
      </c>
      <c r="U3015" t="str">
        <f>IF(T3015="Permit", olah!T3015, "No Permit")</f>
        <v>No Permit</v>
      </c>
    </row>
    <row r="3016" spans="1:21" hidden="1" x14ac:dyDescent="0.3">
      <c r="A3016" s="23">
        <v>44561</v>
      </c>
      <c r="B3016" t="s">
        <v>737</v>
      </c>
      <c r="C3016" t="s">
        <v>31</v>
      </c>
      <c r="D3016" t="s">
        <v>11609</v>
      </c>
      <c r="E3016" t="str">
        <f>VLOOKUP(B3016,olah!$B:$P,2,0)</f>
        <v>2021-12-01</v>
      </c>
      <c r="F3016">
        <f>COUNTIFS(parameter!$J$4:$J$34,summary!A3016,parameter!$I$4:$I$34,"&gt;="&amp;summary!$E3016)</f>
        <v>31</v>
      </c>
      <c r="G3016">
        <f>COUNTIFS(olah!$Q3016:Q18014,summary!A3016,olah!$B3016:B18014,summary!B3016,olah!$N3016:N18014,summary!C3016,olah!$P3016:P18014,summary!D3016,olah!$S3016:S18014,"On Time")</f>
        <v>1</v>
      </c>
      <c r="H3016">
        <f>COUNTIFS(olah!$Q$2:Q18014,summary!A3016,olah!$B$2:B18014,summary!B3016,olah!$S$2:S18014,"On Time")</f>
        <v>22</v>
      </c>
      <c r="I3016">
        <f>COUNTIFS(olah!$Q3016:Q18014,summary!A3016,olah!$B3016:B18014,summary!B3016,olah!$N3016:N18014,summary!C3016,olah!$P3016:P18014,summary!D3016,olah!$S3016:S18014,"Late")</f>
        <v>0</v>
      </c>
      <c r="J3016">
        <f>COUNTIFS(olah!$Q$2:Q18014,summary!A3016,olah!$B$2:B18014,summary!B3016,olah!$S$2:S18014,"Late")</f>
        <v>0</v>
      </c>
      <c r="K3016">
        <f t="shared" si="47"/>
        <v>9</v>
      </c>
      <c r="L3016">
        <f>COUNTIFS(olah!$Q3016:Q18014,summary!A3016,olah!$B3016:B18014,summary!B3016,olah!$N3016:N18014,summary!C3016,olah!$P3016:P18014,summary!D3016,olah!$T3016:T18014,"On Time CO")</f>
        <v>1</v>
      </c>
      <c r="M3016">
        <f>COUNTIFS(olah!$Q$2:Q18014,summary!A3016,olah!$B$2:B18014,summary!B3016,olah!$T$2:T18014,"On Time CO")</f>
        <v>21</v>
      </c>
      <c r="N3016">
        <f>COUNTIFS(olah!$Q3016:Q18014,summary!A3016,olah!$B3016:B18014,summary!B3016,olah!$N3016:N18014,summary!C3016,olah!$P3016:P18014,summary!D3016,olah!$T3016:T18014,"Overtime")</f>
        <v>0</v>
      </c>
      <c r="O3016">
        <f>COUNTIFS(olah!$Q$2:Q18014,summary!A3016,olah!$B$2:B18014,summary!B3016,olah!$T$2:T18014,"Overtime")</f>
        <v>0</v>
      </c>
      <c r="P3016">
        <f>COUNTIFS(olah!$Q3016:Q18014,summary!A3016,olah!$B3016:B18014,summary!B3016,olah!$N3016:N18014,summary!C3016,olah!$P3016:P18014,summary!D3016,olah!$T3016:T18014,"Early")</f>
        <v>0</v>
      </c>
      <c r="Q3016">
        <f>COUNTIFS(olah!$Q$2:Q18014,summary!A3016,olah!$B$2:B18014,summary!B3016,olah!$T$2:T18014,"Early")</f>
        <v>0</v>
      </c>
      <c r="R3016">
        <f>COUNTIFS(olah!$Q3016:Q18014,summary!A3016,olah!$B3016:B18014,summary!B3016,olah!$N3016:N18014,summary!C3016,olah!$P3016:P18014,summary!D3016,olah!$T3016:T18014,"NA CO")</f>
        <v>0</v>
      </c>
      <c r="S3016">
        <f>COUNTIFS(olah!$Q$2:Q18014,summary!A3016,olah!$B$2:B18014,summary!B3016,olah!$T$2:T18014,"NA CO")</f>
        <v>1</v>
      </c>
      <c r="T3016" t="str">
        <f>olah!R3016</f>
        <v>Attendance</v>
      </c>
      <c r="U3016" t="str">
        <f>IF(T3016="Permit", olah!T3016, "No Permit")</f>
        <v>No Permit</v>
      </c>
    </row>
    <row r="3017" spans="1:21" hidden="1" x14ac:dyDescent="0.3">
      <c r="A3017" s="23">
        <v>44561</v>
      </c>
      <c r="B3017" t="s">
        <v>737</v>
      </c>
      <c r="C3017" t="s">
        <v>31</v>
      </c>
      <c r="D3017" t="s">
        <v>9024</v>
      </c>
      <c r="E3017" t="str">
        <f>VLOOKUP(B3017,olah!$B:$P,2,0)</f>
        <v>2021-12-01</v>
      </c>
      <c r="F3017">
        <f>COUNTIFS(parameter!$J$4:$J$34,summary!A3017,parameter!$I$4:$I$34,"&gt;="&amp;summary!$E3017)</f>
        <v>31</v>
      </c>
      <c r="G3017">
        <f>COUNTIFS(olah!$Q3017:Q18015,summary!A3017,olah!$B3017:B18015,summary!B3017,olah!$N3017:N18015,summary!C3017,olah!$P3017:P18015,summary!D3017,olah!$S3017:S18015,"On Time")</f>
        <v>1</v>
      </c>
      <c r="H3017">
        <f>COUNTIFS(olah!$Q$2:Q18015,summary!A3017,olah!$B$2:B18015,summary!B3017,olah!$S$2:S18015,"On Time")</f>
        <v>22</v>
      </c>
      <c r="I3017">
        <f>COUNTIFS(olah!$Q3017:Q18015,summary!A3017,olah!$B3017:B18015,summary!B3017,olah!$N3017:N18015,summary!C3017,olah!$P3017:P18015,summary!D3017,olah!$S3017:S18015,"Late")</f>
        <v>0</v>
      </c>
      <c r="J3017">
        <f>COUNTIFS(olah!$Q$2:Q18015,summary!A3017,olah!$B$2:B18015,summary!B3017,olah!$S$2:S18015,"Late")</f>
        <v>0</v>
      </c>
      <c r="K3017">
        <f t="shared" si="47"/>
        <v>9</v>
      </c>
      <c r="L3017">
        <f>COUNTIFS(olah!$Q3017:Q18015,summary!A3017,olah!$B3017:B18015,summary!B3017,olah!$N3017:N18015,summary!C3017,olah!$P3017:P18015,summary!D3017,olah!$T3017:T18015,"On Time CO")</f>
        <v>1</v>
      </c>
      <c r="M3017">
        <f>COUNTIFS(olah!$Q$2:Q18015,summary!A3017,olah!$B$2:B18015,summary!B3017,olah!$T$2:T18015,"On Time CO")</f>
        <v>21</v>
      </c>
      <c r="N3017">
        <f>COUNTIFS(olah!$Q3017:Q18015,summary!A3017,olah!$B3017:B18015,summary!B3017,olah!$N3017:N18015,summary!C3017,olah!$P3017:P18015,summary!D3017,olah!$T3017:T18015,"Overtime")</f>
        <v>0</v>
      </c>
      <c r="O3017">
        <f>COUNTIFS(olah!$Q$2:Q18015,summary!A3017,olah!$B$2:B18015,summary!B3017,olah!$T$2:T18015,"Overtime")</f>
        <v>0</v>
      </c>
      <c r="P3017">
        <f>COUNTIFS(olah!$Q3017:Q18015,summary!A3017,olah!$B3017:B18015,summary!B3017,olah!$N3017:N18015,summary!C3017,olah!$P3017:P18015,summary!D3017,olah!$T3017:T18015,"Early")</f>
        <v>0</v>
      </c>
      <c r="Q3017">
        <f>COUNTIFS(olah!$Q$2:Q18015,summary!A3017,olah!$B$2:B18015,summary!B3017,olah!$T$2:T18015,"Early")</f>
        <v>0</v>
      </c>
      <c r="R3017">
        <f>COUNTIFS(olah!$Q3017:Q18015,summary!A3017,olah!$B3017:B18015,summary!B3017,olah!$N3017:N18015,summary!C3017,olah!$P3017:P18015,summary!D3017,olah!$T3017:T18015,"NA CO")</f>
        <v>0</v>
      </c>
      <c r="S3017">
        <f>COUNTIFS(olah!$Q$2:Q18015,summary!A3017,olah!$B$2:B18015,summary!B3017,olah!$T$2:T18015,"NA CO")</f>
        <v>1</v>
      </c>
      <c r="T3017" t="str">
        <f>olah!R3017</f>
        <v>Attendance</v>
      </c>
      <c r="U3017" t="str">
        <f>IF(T3017="Permit", olah!T3017, "No Permit")</f>
        <v>No Permit</v>
      </c>
    </row>
    <row r="3018" spans="1:21" hidden="1" x14ac:dyDescent="0.3">
      <c r="A3018" s="23">
        <v>44561</v>
      </c>
      <c r="B3018" t="s">
        <v>737</v>
      </c>
      <c r="C3018" t="s">
        <v>31</v>
      </c>
      <c r="D3018" t="s">
        <v>10213</v>
      </c>
      <c r="E3018" t="str">
        <f>VLOOKUP(B3018,olah!$B:$P,2,0)</f>
        <v>2021-12-01</v>
      </c>
      <c r="F3018">
        <f>COUNTIFS(parameter!$J$4:$J$34,summary!A3018,parameter!$I$4:$I$34,"&gt;="&amp;summary!$E3018)</f>
        <v>31</v>
      </c>
      <c r="G3018">
        <f>COUNTIFS(olah!$Q3018:Q18016,summary!A3018,olah!$B3018:B18016,summary!B3018,olah!$N3018:N18016,summary!C3018,olah!$P3018:P18016,summary!D3018,olah!$S3018:S18016,"On Time")</f>
        <v>1</v>
      </c>
      <c r="H3018">
        <f>COUNTIFS(olah!$Q$2:Q18016,summary!A3018,olah!$B$2:B18016,summary!B3018,olah!$S$2:S18016,"On Time")</f>
        <v>22</v>
      </c>
      <c r="I3018">
        <f>COUNTIFS(olah!$Q3018:Q18016,summary!A3018,olah!$B3018:B18016,summary!B3018,olah!$N3018:N18016,summary!C3018,olah!$P3018:P18016,summary!D3018,olah!$S3018:S18016,"Late")</f>
        <v>0</v>
      </c>
      <c r="J3018">
        <f>COUNTIFS(olah!$Q$2:Q18016,summary!A3018,olah!$B$2:B18016,summary!B3018,olah!$S$2:S18016,"Late")</f>
        <v>0</v>
      </c>
      <c r="K3018">
        <f t="shared" si="47"/>
        <v>9</v>
      </c>
      <c r="L3018">
        <f>COUNTIFS(olah!$Q3018:Q18016,summary!A3018,olah!$B3018:B18016,summary!B3018,olah!$N3018:N18016,summary!C3018,olah!$P3018:P18016,summary!D3018,olah!$T3018:T18016,"On Time CO")</f>
        <v>0</v>
      </c>
      <c r="M3018">
        <f>COUNTIFS(olah!$Q$2:Q18016,summary!A3018,olah!$B$2:B18016,summary!B3018,olah!$T$2:T18016,"On Time CO")</f>
        <v>21</v>
      </c>
      <c r="N3018">
        <f>COUNTIFS(olah!$Q3018:Q18016,summary!A3018,olah!$B3018:B18016,summary!B3018,olah!$N3018:N18016,summary!C3018,olah!$P3018:P18016,summary!D3018,olah!$T3018:T18016,"Overtime")</f>
        <v>0</v>
      </c>
      <c r="O3018">
        <f>COUNTIFS(olah!$Q$2:Q18016,summary!A3018,olah!$B$2:B18016,summary!B3018,olah!$T$2:T18016,"Overtime")</f>
        <v>0</v>
      </c>
      <c r="P3018">
        <f>COUNTIFS(olah!$Q3018:Q18016,summary!A3018,olah!$B3018:B18016,summary!B3018,olah!$N3018:N18016,summary!C3018,olah!$P3018:P18016,summary!D3018,olah!$T3018:T18016,"Early")</f>
        <v>0</v>
      </c>
      <c r="Q3018">
        <f>COUNTIFS(olah!$Q$2:Q18016,summary!A3018,olah!$B$2:B18016,summary!B3018,olah!$T$2:T18016,"Early")</f>
        <v>0</v>
      </c>
      <c r="R3018">
        <f>COUNTIFS(olah!$Q3018:Q18016,summary!A3018,olah!$B3018:B18016,summary!B3018,olah!$N3018:N18016,summary!C3018,olah!$P3018:P18016,summary!D3018,olah!$T3018:T18016,"NA CO")</f>
        <v>1</v>
      </c>
      <c r="S3018">
        <f>COUNTIFS(olah!$Q$2:Q18016,summary!A3018,olah!$B$2:B18016,summary!B3018,olah!$T$2:T18016,"NA CO")</f>
        <v>1</v>
      </c>
      <c r="T3018" t="str">
        <f>olah!R3018</f>
        <v>Attendance</v>
      </c>
      <c r="U3018" t="str">
        <f>IF(T3018="Permit", olah!T3018, "No Permit")</f>
        <v>No Permit</v>
      </c>
    </row>
    <row r="3019" spans="1:21" hidden="1" x14ac:dyDescent="0.3">
      <c r="A3019" s="23">
        <v>44561</v>
      </c>
      <c r="B3019" t="s">
        <v>737</v>
      </c>
      <c r="C3019" t="s">
        <v>31</v>
      </c>
      <c r="D3019" t="s">
        <v>7927</v>
      </c>
      <c r="E3019" t="str">
        <f>VLOOKUP(B3019,olah!$B:$P,2,0)</f>
        <v>2021-12-01</v>
      </c>
      <c r="F3019">
        <f>COUNTIFS(parameter!$J$4:$J$34,summary!A3019,parameter!$I$4:$I$34,"&gt;="&amp;summary!$E3019)</f>
        <v>31</v>
      </c>
      <c r="G3019">
        <f>COUNTIFS(olah!$Q3019:Q18017,summary!A3019,olah!$B3019:B18017,summary!B3019,olah!$N3019:N18017,summary!C3019,olah!$P3019:P18017,summary!D3019,olah!$S3019:S18017,"On Time")</f>
        <v>1</v>
      </c>
      <c r="H3019">
        <f>COUNTIFS(olah!$Q$2:Q18017,summary!A3019,olah!$B$2:B18017,summary!B3019,olah!$S$2:S18017,"On Time")</f>
        <v>22</v>
      </c>
      <c r="I3019">
        <f>COUNTIFS(olah!$Q3019:Q18017,summary!A3019,olah!$B3019:B18017,summary!B3019,olah!$N3019:N18017,summary!C3019,olah!$P3019:P18017,summary!D3019,olah!$S3019:S18017,"Late")</f>
        <v>0</v>
      </c>
      <c r="J3019">
        <f>COUNTIFS(olah!$Q$2:Q18017,summary!A3019,olah!$B$2:B18017,summary!B3019,olah!$S$2:S18017,"Late")</f>
        <v>0</v>
      </c>
      <c r="K3019">
        <f t="shared" si="47"/>
        <v>9</v>
      </c>
      <c r="L3019">
        <f>COUNTIFS(olah!$Q3019:Q18017,summary!A3019,olah!$B3019:B18017,summary!B3019,olah!$N3019:N18017,summary!C3019,olah!$P3019:P18017,summary!D3019,olah!$T3019:T18017,"On Time CO")</f>
        <v>1</v>
      </c>
      <c r="M3019">
        <f>COUNTIFS(olah!$Q$2:Q18017,summary!A3019,olah!$B$2:B18017,summary!B3019,olah!$T$2:T18017,"On Time CO")</f>
        <v>21</v>
      </c>
      <c r="N3019">
        <f>COUNTIFS(olah!$Q3019:Q18017,summary!A3019,olah!$B3019:B18017,summary!B3019,olah!$N3019:N18017,summary!C3019,olah!$P3019:P18017,summary!D3019,olah!$T3019:T18017,"Overtime")</f>
        <v>0</v>
      </c>
      <c r="O3019">
        <f>COUNTIFS(olah!$Q$2:Q18017,summary!A3019,olah!$B$2:B18017,summary!B3019,olah!$T$2:T18017,"Overtime")</f>
        <v>0</v>
      </c>
      <c r="P3019">
        <f>COUNTIFS(olah!$Q3019:Q18017,summary!A3019,olah!$B3019:B18017,summary!B3019,olah!$N3019:N18017,summary!C3019,olah!$P3019:P18017,summary!D3019,olah!$T3019:T18017,"Early")</f>
        <v>0</v>
      </c>
      <c r="Q3019">
        <f>COUNTIFS(olah!$Q$2:Q18017,summary!A3019,olah!$B$2:B18017,summary!B3019,olah!$T$2:T18017,"Early")</f>
        <v>0</v>
      </c>
      <c r="R3019">
        <f>COUNTIFS(olah!$Q3019:Q18017,summary!A3019,olah!$B3019:B18017,summary!B3019,olah!$N3019:N18017,summary!C3019,olah!$P3019:P18017,summary!D3019,olah!$T3019:T18017,"NA CO")</f>
        <v>0</v>
      </c>
      <c r="S3019">
        <f>COUNTIFS(olah!$Q$2:Q18017,summary!A3019,olah!$B$2:B18017,summary!B3019,olah!$T$2:T18017,"NA CO")</f>
        <v>1</v>
      </c>
      <c r="T3019" t="str">
        <f>olah!R3019</f>
        <v>Attendance</v>
      </c>
      <c r="U3019" t="str">
        <f>IF(T3019="Permit", olah!T3019, "No Permit")</f>
        <v>No Permit</v>
      </c>
    </row>
    <row r="3020" spans="1:21" hidden="1" x14ac:dyDescent="0.3">
      <c r="A3020" s="23">
        <v>44561</v>
      </c>
      <c r="B3020" t="s">
        <v>737</v>
      </c>
      <c r="C3020" t="s">
        <v>31</v>
      </c>
      <c r="D3020" t="s">
        <v>11610</v>
      </c>
      <c r="E3020" t="str">
        <f>VLOOKUP(B3020,olah!$B:$P,2,0)</f>
        <v>2021-12-01</v>
      </c>
      <c r="F3020">
        <f>COUNTIFS(parameter!$J$4:$J$34,summary!A3020,parameter!$I$4:$I$34,"&gt;="&amp;summary!$E3020)</f>
        <v>31</v>
      </c>
      <c r="G3020">
        <f>COUNTIFS(olah!$Q3020:Q18018,summary!A3020,olah!$B3020:B18018,summary!B3020,olah!$N3020:N18018,summary!C3020,olah!$P3020:P18018,summary!D3020,olah!$S3020:S18018,"On Time")</f>
        <v>1</v>
      </c>
      <c r="H3020">
        <f>COUNTIFS(olah!$Q$2:Q18018,summary!A3020,olah!$B$2:B18018,summary!B3020,olah!$S$2:S18018,"On Time")</f>
        <v>22</v>
      </c>
      <c r="I3020">
        <f>COUNTIFS(olah!$Q3020:Q18018,summary!A3020,olah!$B3020:B18018,summary!B3020,olah!$N3020:N18018,summary!C3020,olah!$P3020:P18018,summary!D3020,olah!$S3020:S18018,"Late")</f>
        <v>0</v>
      </c>
      <c r="J3020">
        <f>COUNTIFS(olah!$Q$2:Q18018,summary!A3020,olah!$B$2:B18018,summary!B3020,olah!$S$2:S18018,"Late")</f>
        <v>0</v>
      </c>
      <c r="K3020">
        <f t="shared" si="47"/>
        <v>9</v>
      </c>
      <c r="L3020">
        <f>COUNTIFS(olah!$Q3020:Q18018,summary!A3020,olah!$B3020:B18018,summary!B3020,olah!$N3020:N18018,summary!C3020,olah!$P3020:P18018,summary!D3020,olah!$T3020:T18018,"On Time CO")</f>
        <v>1</v>
      </c>
      <c r="M3020">
        <f>COUNTIFS(olah!$Q$2:Q18018,summary!A3020,olah!$B$2:B18018,summary!B3020,olah!$T$2:T18018,"On Time CO")</f>
        <v>21</v>
      </c>
      <c r="N3020">
        <f>COUNTIFS(olah!$Q3020:Q18018,summary!A3020,olah!$B3020:B18018,summary!B3020,olah!$N3020:N18018,summary!C3020,olah!$P3020:P18018,summary!D3020,olah!$T3020:T18018,"Overtime")</f>
        <v>0</v>
      </c>
      <c r="O3020">
        <f>COUNTIFS(olah!$Q$2:Q18018,summary!A3020,olah!$B$2:B18018,summary!B3020,olah!$T$2:T18018,"Overtime")</f>
        <v>0</v>
      </c>
      <c r="P3020">
        <f>COUNTIFS(olah!$Q3020:Q18018,summary!A3020,olah!$B3020:B18018,summary!B3020,olah!$N3020:N18018,summary!C3020,olah!$P3020:P18018,summary!D3020,olah!$T3020:T18018,"Early")</f>
        <v>0</v>
      </c>
      <c r="Q3020">
        <f>COUNTIFS(olah!$Q$2:Q18018,summary!A3020,olah!$B$2:B18018,summary!B3020,olah!$T$2:T18018,"Early")</f>
        <v>0</v>
      </c>
      <c r="R3020">
        <f>COUNTIFS(olah!$Q3020:Q18018,summary!A3020,olah!$B3020:B18018,summary!B3020,olah!$N3020:N18018,summary!C3020,olah!$P3020:P18018,summary!D3020,olah!$T3020:T18018,"NA CO")</f>
        <v>0</v>
      </c>
      <c r="S3020">
        <f>COUNTIFS(olah!$Q$2:Q18018,summary!A3020,olah!$B$2:B18018,summary!B3020,olah!$T$2:T18018,"NA CO")</f>
        <v>1</v>
      </c>
      <c r="T3020" t="str">
        <f>olah!R3020</f>
        <v>Attendance</v>
      </c>
      <c r="U3020" t="str">
        <f>IF(T3020="Permit", olah!T3020, "No Permit")</f>
        <v>No Permit</v>
      </c>
    </row>
    <row r="3021" spans="1:21" hidden="1" x14ac:dyDescent="0.3">
      <c r="A3021" s="23">
        <v>44561</v>
      </c>
      <c r="B3021" t="s">
        <v>737</v>
      </c>
      <c r="C3021" t="s">
        <v>31</v>
      </c>
      <c r="D3021" t="s">
        <v>9025</v>
      </c>
      <c r="E3021" t="str">
        <f>VLOOKUP(B3021,olah!$B:$P,2,0)</f>
        <v>2021-12-01</v>
      </c>
      <c r="F3021">
        <f>COUNTIFS(parameter!$J$4:$J$34,summary!A3021,parameter!$I$4:$I$34,"&gt;="&amp;summary!$E3021)</f>
        <v>31</v>
      </c>
      <c r="G3021">
        <f>COUNTIFS(olah!$Q3021:Q18019,summary!A3021,olah!$B3021:B18019,summary!B3021,olah!$N3021:N18019,summary!C3021,olah!$P3021:P18019,summary!D3021,olah!$S3021:S18019,"On Time")</f>
        <v>1</v>
      </c>
      <c r="H3021">
        <f>COUNTIFS(olah!$Q$2:Q18019,summary!A3021,olah!$B$2:B18019,summary!B3021,olah!$S$2:S18019,"On Time")</f>
        <v>22</v>
      </c>
      <c r="I3021">
        <f>COUNTIFS(olah!$Q3021:Q18019,summary!A3021,olah!$B3021:B18019,summary!B3021,olah!$N3021:N18019,summary!C3021,olah!$P3021:P18019,summary!D3021,olah!$S3021:S18019,"Late")</f>
        <v>0</v>
      </c>
      <c r="J3021">
        <f>COUNTIFS(olah!$Q$2:Q18019,summary!A3021,olah!$B$2:B18019,summary!B3021,olah!$S$2:S18019,"Late")</f>
        <v>0</v>
      </c>
      <c r="K3021">
        <f t="shared" si="47"/>
        <v>9</v>
      </c>
      <c r="L3021">
        <f>COUNTIFS(olah!$Q3021:Q18019,summary!A3021,olah!$B3021:B18019,summary!B3021,olah!$N3021:N18019,summary!C3021,olah!$P3021:P18019,summary!D3021,olah!$T3021:T18019,"On Time CO")</f>
        <v>1</v>
      </c>
      <c r="M3021">
        <f>COUNTIFS(olah!$Q$2:Q18019,summary!A3021,olah!$B$2:B18019,summary!B3021,olah!$T$2:T18019,"On Time CO")</f>
        <v>21</v>
      </c>
      <c r="N3021">
        <f>COUNTIFS(olah!$Q3021:Q18019,summary!A3021,olah!$B3021:B18019,summary!B3021,olah!$N3021:N18019,summary!C3021,olah!$P3021:P18019,summary!D3021,olah!$T3021:T18019,"Overtime")</f>
        <v>0</v>
      </c>
      <c r="O3021">
        <f>COUNTIFS(olah!$Q$2:Q18019,summary!A3021,olah!$B$2:B18019,summary!B3021,olah!$T$2:T18019,"Overtime")</f>
        <v>0</v>
      </c>
      <c r="P3021">
        <f>COUNTIFS(olah!$Q3021:Q18019,summary!A3021,olah!$B3021:B18019,summary!B3021,olah!$N3021:N18019,summary!C3021,olah!$P3021:P18019,summary!D3021,olah!$T3021:T18019,"Early")</f>
        <v>0</v>
      </c>
      <c r="Q3021">
        <f>COUNTIFS(olah!$Q$2:Q18019,summary!A3021,olah!$B$2:B18019,summary!B3021,olah!$T$2:T18019,"Early")</f>
        <v>0</v>
      </c>
      <c r="R3021">
        <f>COUNTIFS(olah!$Q3021:Q18019,summary!A3021,olah!$B3021:B18019,summary!B3021,olah!$N3021:N18019,summary!C3021,olah!$P3021:P18019,summary!D3021,olah!$T3021:T18019,"NA CO")</f>
        <v>0</v>
      </c>
      <c r="S3021">
        <f>COUNTIFS(olah!$Q$2:Q18019,summary!A3021,olah!$B$2:B18019,summary!B3021,olah!$T$2:T18019,"NA CO")</f>
        <v>1</v>
      </c>
      <c r="T3021" t="str">
        <f>olah!R3021</f>
        <v>Attendance</v>
      </c>
      <c r="U3021" t="str">
        <f>IF(T3021="Permit", olah!T3021, "No Permit")</f>
        <v>No Permit</v>
      </c>
    </row>
    <row r="3022" spans="1:21" hidden="1" x14ac:dyDescent="0.3">
      <c r="A3022" s="23">
        <v>44561</v>
      </c>
      <c r="B3022" t="s">
        <v>737</v>
      </c>
      <c r="C3022" t="s">
        <v>31</v>
      </c>
      <c r="D3022" t="s">
        <v>10214</v>
      </c>
      <c r="E3022" t="str">
        <f>VLOOKUP(B3022,olah!$B:$P,2,0)</f>
        <v>2021-12-01</v>
      </c>
      <c r="F3022">
        <f>COUNTIFS(parameter!$J$4:$J$34,summary!A3022,parameter!$I$4:$I$34,"&gt;="&amp;summary!$E3022)</f>
        <v>31</v>
      </c>
      <c r="G3022">
        <f>COUNTIFS(olah!$Q3022:Q18020,summary!A3022,olah!$B3022:B18020,summary!B3022,olah!$N3022:N18020,summary!C3022,olah!$P3022:P18020,summary!D3022,olah!$S3022:S18020,"On Time")</f>
        <v>1</v>
      </c>
      <c r="H3022">
        <f>COUNTIFS(olah!$Q$2:Q18020,summary!A3022,olah!$B$2:B18020,summary!B3022,olah!$S$2:S18020,"On Time")</f>
        <v>22</v>
      </c>
      <c r="I3022">
        <f>COUNTIFS(olah!$Q3022:Q18020,summary!A3022,olah!$B3022:B18020,summary!B3022,olah!$N3022:N18020,summary!C3022,olah!$P3022:P18020,summary!D3022,olah!$S3022:S18020,"Late")</f>
        <v>0</v>
      </c>
      <c r="J3022">
        <f>COUNTIFS(olah!$Q$2:Q18020,summary!A3022,olah!$B$2:B18020,summary!B3022,olah!$S$2:S18020,"Late")</f>
        <v>0</v>
      </c>
      <c r="K3022">
        <f t="shared" si="47"/>
        <v>9</v>
      </c>
      <c r="L3022">
        <f>COUNTIFS(olah!$Q3022:Q18020,summary!A3022,olah!$B3022:B18020,summary!B3022,olah!$N3022:N18020,summary!C3022,olah!$P3022:P18020,summary!D3022,olah!$T3022:T18020,"On Time CO")</f>
        <v>1</v>
      </c>
      <c r="M3022">
        <f>COUNTIFS(olah!$Q$2:Q18020,summary!A3022,olah!$B$2:B18020,summary!B3022,olah!$T$2:T18020,"On Time CO")</f>
        <v>21</v>
      </c>
      <c r="N3022">
        <f>COUNTIFS(olah!$Q3022:Q18020,summary!A3022,olah!$B3022:B18020,summary!B3022,olah!$N3022:N18020,summary!C3022,olah!$P3022:P18020,summary!D3022,olah!$T3022:T18020,"Overtime")</f>
        <v>0</v>
      </c>
      <c r="O3022">
        <f>COUNTIFS(olah!$Q$2:Q18020,summary!A3022,olah!$B$2:B18020,summary!B3022,olah!$T$2:T18020,"Overtime")</f>
        <v>0</v>
      </c>
      <c r="P3022">
        <f>COUNTIFS(olah!$Q3022:Q18020,summary!A3022,olah!$B3022:B18020,summary!B3022,olah!$N3022:N18020,summary!C3022,olah!$P3022:P18020,summary!D3022,olah!$T3022:T18020,"Early")</f>
        <v>0</v>
      </c>
      <c r="Q3022">
        <f>COUNTIFS(olah!$Q$2:Q18020,summary!A3022,olah!$B$2:B18020,summary!B3022,olah!$T$2:T18020,"Early")</f>
        <v>0</v>
      </c>
      <c r="R3022">
        <f>COUNTIFS(olah!$Q3022:Q18020,summary!A3022,olah!$B3022:B18020,summary!B3022,olah!$N3022:N18020,summary!C3022,olah!$P3022:P18020,summary!D3022,olah!$T3022:T18020,"NA CO")</f>
        <v>0</v>
      </c>
      <c r="S3022">
        <f>COUNTIFS(olah!$Q$2:Q18020,summary!A3022,olah!$B$2:B18020,summary!B3022,olah!$T$2:T18020,"NA CO")</f>
        <v>1</v>
      </c>
      <c r="T3022" t="str">
        <f>olah!R3022</f>
        <v>Attendance</v>
      </c>
      <c r="U3022" t="str">
        <f>IF(T3022="Permit", olah!T3022, "No Permit")</f>
        <v>No Permit</v>
      </c>
    </row>
    <row r="3023" spans="1:21" hidden="1" x14ac:dyDescent="0.3">
      <c r="A3023" s="23">
        <v>44561</v>
      </c>
      <c r="B3023" t="s">
        <v>737</v>
      </c>
      <c r="C3023" t="s">
        <v>31</v>
      </c>
      <c r="D3023" t="s">
        <v>7814</v>
      </c>
      <c r="E3023" t="str">
        <f>VLOOKUP(B3023,olah!$B:$P,2,0)</f>
        <v>2021-12-01</v>
      </c>
      <c r="F3023">
        <f>COUNTIFS(parameter!$J$4:$J$34,summary!A3023,parameter!$I$4:$I$34,"&gt;="&amp;summary!$E3023)</f>
        <v>31</v>
      </c>
      <c r="G3023">
        <f>COUNTIFS(olah!$Q3023:Q18021,summary!A3023,olah!$B3023:B18021,summary!B3023,olah!$N3023:N18021,summary!C3023,olah!$P3023:P18021,summary!D3023,olah!$S3023:S18021,"On Time")</f>
        <v>1</v>
      </c>
      <c r="H3023">
        <f>COUNTIFS(olah!$Q$2:Q18021,summary!A3023,olah!$B$2:B18021,summary!B3023,olah!$S$2:S18021,"On Time")</f>
        <v>22</v>
      </c>
      <c r="I3023">
        <f>COUNTIFS(olah!$Q3023:Q18021,summary!A3023,olah!$B3023:B18021,summary!B3023,olah!$N3023:N18021,summary!C3023,olah!$P3023:P18021,summary!D3023,olah!$S3023:S18021,"Late")</f>
        <v>0</v>
      </c>
      <c r="J3023">
        <f>COUNTIFS(olah!$Q$2:Q18021,summary!A3023,olah!$B$2:B18021,summary!B3023,olah!$S$2:S18021,"Late")</f>
        <v>0</v>
      </c>
      <c r="K3023">
        <f t="shared" si="47"/>
        <v>9</v>
      </c>
      <c r="L3023">
        <f>COUNTIFS(olah!$Q3023:Q18021,summary!A3023,olah!$B3023:B18021,summary!B3023,olah!$N3023:N18021,summary!C3023,olah!$P3023:P18021,summary!D3023,olah!$T3023:T18021,"On Time CO")</f>
        <v>1</v>
      </c>
      <c r="M3023">
        <f>COUNTIFS(olah!$Q$2:Q18021,summary!A3023,olah!$B$2:B18021,summary!B3023,olah!$T$2:T18021,"On Time CO")</f>
        <v>21</v>
      </c>
      <c r="N3023">
        <f>COUNTIFS(olah!$Q3023:Q18021,summary!A3023,olah!$B3023:B18021,summary!B3023,olah!$N3023:N18021,summary!C3023,olah!$P3023:P18021,summary!D3023,olah!$T3023:T18021,"Overtime")</f>
        <v>0</v>
      </c>
      <c r="O3023">
        <f>COUNTIFS(olah!$Q$2:Q18021,summary!A3023,olah!$B$2:B18021,summary!B3023,olah!$T$2:T18021,"Overtime")</f>
        <v>0</v>
      </c>
      <c r="P3023">
        <f>COUNTIFS(olah!$Q3023:Q18021,summary!A3023,olah!$B3023:B18021,summary!B3023,olah!$N3023:N18021,summary!C3023,olah!$P3023:P18021,summary!D3023,olah!$T3023:T18021,"Early")</f>
        <v>0</v>
      </c>
      <c r="Q3023">
        <f>COUNTIFS(olah!$Q$2:Q18021,summary!A3023,olah!$B$2:B18021,summary!B3023,olah!$T$2:T18021,"Early")</f>
        <v>0</v>
      </c>
      <c r="R3023">
        <f>COUNTIFS(olah!$Q3023:Q18021,summary!A3023,olah!$B3023:B18021,summary!B3023,olah!$N3023:N18021,summary!C3023,olah!$P3023:P18021,summary!D3023,olah!$T3023:T18021,"NA CO")</f>
        <v>0</v>
      </c>
      <c r="S3023">
        <f>COUNTIFS(olah!$Q$2:Q18021,summary!A3023,olah!$B$2:B18021,summary!B3023,olah!$T$2:T18021,"NA CO")</f>
        <v>1</v>
      </c>
      <c r="T3023" t="str">
        <f>olah!R3023</f>
        <v>Attendance</v>
      </c>
      <c r="U3023" t="str">
        <f>IF(T3023="Permit", olah!T3023, "No Permit")</f>
        <v>No Permit</v>
      </c>
    </row>
    <row r="3024" spans="1:21" hidden="1" x14ac:dyDescent="0.3">
      <c r="A3024" s="23">
        <v>44561</v>
      </c>
      <c r="B3024" t="s">
        <v>740</v>
      </c>
      <c r="C3024" t="s">
        <v>10341</v>
      </c>
      <c r="D3024" t="s">
        <v>1390</v>
      </c>
      <c r="E3024" t="str">
        <f>VLOOKUP(B3024,olah!$B:$P,2,0)</f>
        <v>2021-12-01</v>
      </c>
      <c r="F3024">
        <f>COUNTIFS(parameter!$J$4:$J$34,summary!A3024,parameter!$I$4:$I$34,"&gt;="&amp;summary!$E3024)</f>
        <v>31</v>
      </c>
      <c r="G3024">
        <f>COUNTIFS(olah!$Q3024:Q18022,summary!A3024,olah!$B3024:B18022,summary!B3024,olah!$N3024:N18022,summary!C3024,olah!$P3024:P18022,summary!D3024,olah!$S3024:S18022,"On Time")</f>
        <v>1</v>
      </c>
      <c r="H3024">
        <f>COUNTIFS(olah!$Q$2:Q18022,summary!A3024,olah!$B$2:B18022,summary!B3024,olah!$S$2:S18022,"On Time")</f>
        <v>22</v>
      </c>
      <c r="I3024">
        <f>COUNTIFS(olah!$Q3024:Q18022,summary!A3024,olah!$B3024:B18022,summary!B3024,olah!$N3024:N18022,summary!C3024,olah!$P3024:P18022,summary!D3024,olah!$S3024:S18022,"Late")</f>
        <v>0</v>
      </c>
      <c r="J3024">
        <f>COUNTIFS(olah!$Q$2:Q18022,summary!A3024,olah!$B$2:B18022,summary!B3024,olah!$S$2:S18022,"Late")</f>
        <v>0</v>
      </c>
      <c r="K3024">
        <f t="shared" si="47"/>
        <v>9</v>
      </c>
      <c r="L3024">
        <f>COUNTIFS(olah!$Q3024:Q18022,summary!A3024,olah!$B3024:B18022,summary!B3024,olah!$N3024:N18022,summary!C3024,olah!$P3024:P18022,summary!D3024,olah!$T3024:T18022,"On Time CO")</f>
        <v>1</v>
      </c>
      <c r="M3024">
        <f>COUNTIFS(olah!$Q$2:Q18022,summary!A3024,olah!$B$2:B18022,summary!B3024,olah!$T$2:T18022,"On Time CO")</f>
        <v>22</v>
      </c>
      <c r="N3024">
        <f>COUNTIFS(olah!$Q3024:Q18022,summary!A3024,olah!$B3024:B18022,summary!B3024,olah!$N3024:N18022,summary!C3024,olah!$P3024:P18022,summary!D3024,olah!$T3024:T18022,"Overtime")</f>
        <v>0</v>
      </c>
      <c r="O3024">
        <f>COUNTIFS(olah!$Q$2:Q18022,summary!A3024,olah!$B$2:B18022,summary!B3024,olah!$T$2:T18022,"Overtime")</f>
        <v>0</v>
      </c>
      <c r="P3024">
        <f>COUNTIFS(olah!$Q3024:Q18022,summary!A3024,olah!$B3024:B18022,summary!B3024,olah!$N3024:N18022,summary!C3024,olah!$P3024:P18022,summary!D3024,olah!$T3024:T18022,"Early")</f>
        <v>0</v>
      </c>
      <c r="Q3024">
        <f>COUNTIFS(olah!$Q$2:Q18022,summary!A3024,olah!$B$2:B18022,summary!B3024,olah!$T$2:T18022,"Early")</f>
        <v>0</v>
      </c>
      <c r="R3024">
        <f>COUNTIFS(olah!$Q3024:Q18022,summary!A3024,olah!$B3024:B18022,summary!B3024,olah!$N3024:N18022,summary!C3024,olah!$P3024:P18022,summary!D3024,olah!$T3024:T18022,"NA CO")</f>
        <v>0</v>
      </c>
      <c r="S3024">
        <f>COUNTIFS(olah!$Q$2:Q18022,summary!A3024,olah!$B$2:B18022,summary!B3024,olah!$T$2:T18022,"NA CO")</f>
        <v>0</v>
      </c>
      <c r="T3024" t="str">
        <f>olah!R3024</f>
        <v>Daily Journey</v>
      </c>
      <c r="U3024" t="str">
        <f>IF(T3024="Permit", olah!T3024, "No Permit")</f>
        <v>No Permit</v>
      </c>
    </row>
    <row r="3025" spans="1:21" hidden="1" x14ac:dyDescent="0.3">
      <c r="A3025" s="23">
        <v>44561</v>
      </c>
      <c r="B3025" t="s">
        <v>740</v>
      </c>
      <c r="C3025" t="s">
        <v>28</v>
      </c>
      <c r="D3025" t="s">
        <v>5935</v>
      </c>
      <c r="E3025" t="str">
        <f>VLOOKUP(B3025,olah!$B:$P,2,0)</f>
        <v>2021-12-01</v>
      </c>
      <c r="F3025">
        <f>COUNTIFS(parameter!$J$4:$J$34,summary!A3025,parameter!$I$4:$I$34,"&gt;="&amp;summary!$E3025)</f>
        <v>31</v>
      </c>
      <c r="G3025">
        <f>COUNTIFS(olah!$Q3025:Q18023,summary!A3025,olah!$B3025:B18023,summary!B3025,olah!$N3025:N18023,summary!C3025,olah!$P3025:P18023,summary!D3025,olah!$S3025:S18023,"On Time")</f>
        <v>1</v>
      </c>
      <c r="H3025">
        <f>COUNTIFS(olah!$Q$2:Q18023,summary!A3025,olah!$B$2:B18023,summary!B3025,olah!$S$2:S18023,"On Time")</f>
        <v>22</v>
      </c>
      <c r="I3025">
        <f>COUNTIFS(olah!$Q3025:Q18023,summary!A3025,olah!$B3025:B18023,summary!B3025,olah!$N3025:N18023,summary!C3025,olah!$P3025:P18023,summary!D3025,olah!$S3025:S18023,"Late")</f>
        <v>0</v>
      </c>
      <c r="J3025">
        <f>COUNTIFS(olah!$Q$2:Q18023,summary!A3025,olah!$B$2:B18023,summary!B3025,olah!$S$2:S18023,"Late")</f>
        <v>0</v>
      </c>
      <c r="K3025">
        <f t="shared" si="47"/>
        <v>9</v>
      </c>
      <c r="L3025">
        <f>COUNTIFS(olah!$Q3025:Q18023,summary!A3025,olah!$B3025:B18023,summary!B3025,olah!$N3025:N18023,summary!C3025,olah!$P3025:P18023,summary!D3025,olah!$T3025:T18023,"On Time CO")</f>
        <v>1</v>
      </c>
      <c r="M3025">
        <f>COUNTIFS(olah!$Q$2:Q18023,summary!A3025,olah!$B$2:B18023,summary!B3025,olah!$T$2:T18023,"On Time CO")</f>
        <v>22</v>
      </c>
      <c r="N3025">
        <f>COUNTIFS(olah!$Q3025:Q18023,summary!A3025,olah!$B3025:B18023,summary!B3025,olah!$N3025:N18023,summary!C3025,olah!$P3025:P18023,summary!D3025,olah!$T3025:T18023,"Overtime")</f>
        <v>0</v>
      </c>
      <c r="O3025">
        <f>COUNTIFS(olah!$Q$2:Q18023,summary!A3025,olah!$B$2:B18023,summary!B3025,olah!$T$2:T18023,"Overtime")</f>
        <v>0</v>
      </c>
      <c r="P3025">
        <f>COUNTIFS(olah!$Q3025:Q18023,summary!A3025,olah!$B3025:B18023,summary!B3025,olah!$N3025:N18023,summary!C3025,olah!$P3025:P18023,summary!D3025,olah!$T3025:T18023,"Early")</f>
        <v>0</v>
      </c>
      <c r="Q3025">
        <f>COUNTIFS(olah!$Q$2:Q18023,summary!A3025,olah!$B$2:B18023,summary!B3025,olah!$T$2:T18023,"Early")</f>
        <v>0</v>
      </c>
      <c r="R3025">
        <f>COUNTIFS(olah!$Q3025:Q18023,summary!A3025,olah!$B3025:B18023,summary!B3025,olah!$N3025:N18023,summary!C3025,olah!$P3025:P18023,summary!D3025,olah!$T3025:T18023,"NA CO")</f>
        <v>0</v>
      </c>
      <c r="S3025">
        <f>COUNTIFS(olah!$Q$2:Q18023,summary!A3025,olah!$B$2:B18023,summary!B3025,olah!$T$2:T18023,"NA CO")</f>
        <v>0</v>
      </c>
      <c r="T3025" t="str">
        <f>olah!R3025</f>
        <v>Attendance</v>
      </c>
      <c r="U3025" t="str">
        <f>IF(T3025="Permit", olah!T3025, "No Permit")</f>
        <v>No Permit</v>
      </c>
    </row>
    <row r="3026" spans="1:21" hidden="1" x14ac:dyDescent="0.3">
      <c r="A3026" s="23">
        <v>44561</v>
      </c>
      <c r="B3026" t="s">
        <v>740</v>
      </c>
      <c r="C3026" t="s">
        <v>741</v>
      </c>
      <c r="D3026" t="s">
        <v>11600</v>
      </c>
      <c r="E3026" t="str">
        <f>VLOOKUP(B3026,olah!$B:$P,2,0)</f>
        <v>2021-12-01</v>
      </c>
      <c r="F3026">
        <f>COUNTIFS(parameter!$J$4:$J$34,summary!A3026,parameter!$I$4:$I$34,"&gt;="&amp;summary!$E3026)</f>
        <v>31</v>
      </c>
      <c r="G3026">
        <f>COUNTIFS(olah!$Q3026:Q18024,summary!A3026,olah!$B3026:B18024,summary!B3026,olah!$N3026:N18024,summary!C3026,olah!$P3026:P18024,summary!D3026,olah!$S3026:S18024,"On Time")</f>
        <v>1</v>
      </c>
      <c r="H3026">
        <f>COUNTIFS(olah!$Q$2:Q18024,summary!A3026,olah!$B$2:B18024,summary!B3026,olah!$S$2:S18024,"On Time")</f>
        <v>22</v>
      </c>
      <c r="I3026">
        <f>COUNTIFS(olah!$Q3026:Q18024,summary!A3026,olah!$B3026:B18024,summary!B3026,olah!$N3026:N18024,summary!C3026,olah!$P3026:P18024,summary!D3026,olah!$S3026:S18024,"Late")</f>
        <v>0</v>
      </c>
      <c r="J3026">
        <f>COUNTIFS(olah!$Q$2:Q18024,summary!A3026,olah!$B$2:B18024,summary!B3026,olah!$S$2:S18024,"Late")</f>
        <v>0</v>
      </c>
      <c r="K3026">
        <f t="shared" si="47"/>
        <v>9</v>
      </c>
      <c r="L3026">
        <f>COUNTIFS(olah!$Q3026:Q18024,summary!A3026,olah!$B3026:B18024,summary!B3026,olah!$N3026:N18024,summary!C3026,olah!$P3026:P18024,summary!D3026,olah!$T3026:T18024,"On Time CO")</f>
        <v>1</v>
      </c>
      <c r="M3026">
        <f>COUNTIFS(olah!$Q$2:Q18024,summary!A3026,olah!$B$2:B18024,summary!B3026,olah!$T$2:T18024,"On Time CO")</f>
        <v>22</v>
      </c>
      <c r="N3026">
        <f>COUNTIFS(olah!$Q3026:Q18024,summary!A3026,olah!$B3026:B18024,summary!B3026,olah!$N3026:N18024,summary!C3026,olah!$P3026:P18024,summary!D3026,olah!$T3026:T18024,"Overtime")</f>
        <v>0</v>
      </c>
      <c r="O3026">
        <f>COUNTIFS(olah!$Q$2:Q18024,summary!A3026,olah!$B$2:B18024,summary!B3026,olah!$T$2:T18024,"Overtime")</f>
        <v>0</v>
      </c>
      <c r="P3026">
        <f>COUNTIFS(olah!$Q3026:Q18024,summary!A3026,olah!$B3026:B18024,summary!B3026,olah!$N3026:N18024,summary!C3026,olah!$P3026:P18024,summary!D3026,olah!$T3026:T18024,"Early")</f>
        <v>0</v>
      </c>
      <c r="Q3026">
        <f>COUNTIFS(olah!$Q$2:Q18024,summary!A3026,olah!$B$2:B18024,summary!B3026,olah!$T$2:T18024,"Early")</f>
        <v>0</v>
      </c>
      <c r="R3026">
        <f>COUNTIFS(olah!$Q3026:Q18024,summary!A3026,olah!$B3026:B18024,summary!B3026,olah!$N3026:N18024,summary!C3026,olah!$P3026:P18024,summary!D3026,olah!$T3026:T18024,"NA CO")</f>
        <v>0</v>
      </c>
      <c r="S3026">
        <f>COUNTIFS(olah!$Q$2:Q18024,summary!A3026,olah!$B$2:B18024,summary!B3026,olah!$T$2:T18024,"NA CO")</f>
        <v>0</v>
      </c>
      <c r="T3026" t="str">
        <f>olah!R3026</f>
        <v>Daily Journey</v>
      </c>
      <c r="U3026" t="str">
        <f>IF(T3026="Permit", olah!T3026, "No Permit")</f>
        <v>No Permit</v>
      </c>
    </row>
    <row r="3027" spans="1:21" hidden="1" x14ac:dyDescent="0.3">
      <c r="A3027" s="23">
        <v>44561</v>
      </c>
      <c r="B3027" t="s">
        <v>740</v>
      </c>
      <c r="C3027" t="s">
        <v>28</v>
      </c>
      <c r="D3027" t="s">
        <v>11601</v>
      </c>
      <c r="E3027" t="str">
        <f>VLOOKUP(B3027,olah!$B:$P,2,0)</f>
        <v>2021-12-01</v>
      </c>
      <c r="F3027">
        <f>COUNTIFS(parameter!$J$4:$J$34,summary!A3027,parameter!$I$4:$I$34,"&gt;="&amp;summary!$E3027)</f>
        <v>31</v>
      </c>
      <c r="G3027">
        <f>COUNTIFS(olah!$Q3027:Q18025,summary!A3027,olah!$B3027:B18025,summary!B3027,olah!$N3027:N18025,summary!C3027,olah!$P3027:P18025,summary!D3027,olah!$S3027:S18025,"On Time")</f>
        <v>1</v>
      </c>
      <c r="H3027">
        <f>COUNTIFS(olah!$Q$2:Q18025,summary!A3027,olah!$B$2:B18025,summary!B3027,olah!$S$2:S18025,"On Time")</f>
        <v>22</v>
      </c>
      <c r="I3027">
        <f>COUNTIFS(olah!$Q3027:Q18025,summary!A3027,olah!$B3027:B18025,summary!B3027,olah!$N3027:N18025,summary!C3027,olah!$P3027:P18025,summary!D3027,olah!$S3027:S18025,"Late")</f>
        <v>0</v>
      </c>
      <c r="J3027">
        <f>COUNTIFS(olah!$Q$2:Q18025,summary!A3027,olah!$B$2:B18025,summary!B3027,olah!$S$2:S18025,"Late")</f>
        <v>0</v>
      </c>
      <c r="K3027">
        <f t="shared" si="47"/>
        <v>9</v>
      </c>
      <c r="L3027">
        <f>COUNTIFS(olah!$Q3027:Q18025,summary!A3027,olah!$B3027:B18025,summary!B3027,olah!$N3027:N18025,summary!C3027,olah!$P3027:P18025,summary!D3027,olah!$T3027:T18025,"On Time CO")</f>
        <v>1</v>
      </c>
      <c r="M3027">
        <f>COUNTIFS(olah!$Q$2:Q18025,summary!A3027,olah!$B$2:B18025,summary!B3027,olah!$T$2:T18025,"On Time CO")</f>
        <v>22</v>
      </c>
      <c r="N3027">
        <f>COUNTIFS(olah!$Q3027:Q18025,summary!A3027,olah!$B3027:B18025,summary!B3027,olah!$N3027:N18025,summary!C3027,olah!$P3027:P18025,summary!D3027,olah!$T3027:T18025,"Overtime")</f>
        <v>0</v>
      </c>
      <c r="O3027">
        <f>COUNTIFS(olah!$Q$2:Q18025,summary!A3027,olah!$B$2:B18025,summary!B3027,olah!$T$2:T18025,"Overtime")</f>
        <v>0</v>
      </c>
      <c r="P3027">
        <f>COUNTIFS(olah!$Q3027:Q18025,summary!A3027,olah!$B3027:B18025,summary!B3027,olah!$N3027:N18025,summary!C3027,olah!$P3027:P18025,summary!D3027,olah!$T3027:T18025,"Early")</f>
        <v>0</v>
      </c>
      <c r="Q3027">
        <f>COUNTIFS(olah!$Q$2:Q18025,summary!A3027,olah!$B$2:B18025,summary!B3027,olah!$T$2:T18025,"Early")</f>
        <v>0</v>
      </c>
      <c r="R3027">
        <f>COUNTIFS(olah!$Q3027:Q18025,summary!A3027,olah!$B3027:B18025,summary!B3027,olah!$N3027:N18025,summary!C3027,olah!$P3027:P18025,summary!D3027,olah!$T3027:T18025,"NA CO")</f>
        <v>0</v>
      </c>
      <c r="S3027">
        <f>COUNTIFS(olah!$Q$2:Q18025,summary!A3027,olah!$B$2:B18025,summary!B3027,olah!$T$2:T18025,"NA CO")</f>
        <v>0</v>
      </c>
      <c r="T3027" t="str">
        <f>olah!R3027</f>
        <v>Attendance</v>
      </c>
      <c r="U3027" t="str">
        <f>IF(T3027="Permit", olah!T3027, "No Permit")</f>
        <v>No Permit</v>
      </c>
    </row>
    <row r="3028" spans="1:21" hidden="1" x14ac:dyDescent="0.3">
      <c r="A3028" s="23">
        <v>44561</v>
      </c>
      <c r="B3028" t="s">
        <v>740</v>
      </c>
      <c r="C3028" t="s">
        <v>741</v>
      </c>
      <c r="D3028" t="s">
        <v>5936</v>
      </c>
      <c r="E3028" t="str">
        <f>VLOOKUP(B3028,olah!$B:$P,2,0)</f>
        <v>2021-12-01</v>
      </c>
      <c r="F3028">
        <f>COUNTIFS(parameter!$J$4:$J$34,summary!A3028,parameter!$I$4:$I$34,"&gt;="&amp;summary!$E3028)</f>
        <v>31</v>
      </c>
      <c r="G3028">
        <f>COUNTIFS(olah!$Q3028:Q18026,summary!A3028,olah!$B3028:B18026,summary!B3028,olah!$N3028:N18026,summary!C3028,olah!$P3028:P18026,summary!D3028,olah!$S3028:S18026,"On Time")</f>
        <v>1</v>
      </c>
      <c r="H3028">
        <f>COUNTIFS(olah!$Q$2:Q18026,summary!A3028,olah!$B$2:B18026,summary!B3028,olah!$S$2:S18026,"On Time")</f>
        <v>22</v>
      </c>
      <c r="I3028">
        <f>COUNTIFS(olah!$Q3028:Q18026,summary!A3028,olah!$B3028:B18026,summary!B3028,olah!$N3028:N18026,summary!C3028,olah!$P3028:P18026,summary!D3028,olah!$S3028:S18026,"Late")</f>
        <v>0</v>
      </c>
      <c r="J3028">
        <f>COUNTIFS(olah!$Q$2:Q18026,summary!A3028,olah!$B$2:B18026,summary!B3028,olah!$S$2:S18026,"Late")</f>
        <v>0</v>
      </c>
      <c r="K3028">
        <f t="shared" si="47"/>
        <v>9</v>
      </c>
      <c r="L3028">
        <f>COUNTIFS(olah!$Q3028:Q18026,summary!A3028,olah!$B3028:B18026,summary!B3028,olah!$N3028:N18026,summary!C3028,olah!$P3028:P18026,summary!D3028,olah!$T3028:T18026,"On Time CO")</f>
        <v>1</v>
      </c>
      <c r="M3028">
        <f>COUNTIFS(olah!$Q$2:Q18026,summary!A3028,olah!$B$2:B18026,summary!B3028,olah!$T$2:T18026,"On Time CO")</f>
        <v>22</v>
      </c>
      <c r="N3028">
        <f>COUNTIFS(olah!$Q3028:Q18026,summary!A3028,olah!$B3028:B18026,summary!B3028,olah!$N3028:N18026,summary!C3028,olah!$P3028:P18026,summary!D3028,olah!$T3028:T18026,"Overtime")</f>
        <v>0</v>
      </c>
      <c r="O3028">
        <f>COUNTIFS(olah!$Q$2:Q18026,summary!A3028,olah!$B$2:B18026,summary!B3028,olah!$T$2:T18026,"Overtime")</f>
        <v>0</v>
      </c>
      <c r="P3028">
        <f>COUNTIFS(olah!$Q3028:Q18026,summary!A3028,olah!$B3028:B18026,summary!B3028,olah!$N3028:N18026,summary!C3028,olah!$P3028:P18026,summary!D3028,olah!$T3028:T18026,"Early")</f>
        <v>0</v>
      </c>
      <c r="Q3028">
        <f>COUNTIFS(olah!$Q$2:Q18026,summary!A3028,olah!$B$2:B18026,summary!B3028,olah!$T$2:T18026,"Early")</f>
        <v>0</v>
      </c>
      <c r="R3028">
        <f>COUNTIFS(olah!$Q3028:Q18026,summary!A3028,olah!$B3028:B18026,summary!B3028,olah!$N3028:N18026,summary!C3028,olah!$P3028:P18026,summary!D3028,olah!$T3028:T18026,"NA CO")</f>
        <v>0</v>
      </c>
      <c r="S3028">
        <f>COUNTIFS(olah!$Q$2:Q18026,summary!A3028,olah!$B$2:B18026,summary!B3028,olah!$T$2:T18026,"NA CO")</f>
        <v>0</v>
      </c>
      <c r="T3028" t="str">
        <f>olah!R3028</f>
        <v>Daily Journey</v>
      </c>
      <c r="U3028" t="str">
        <f>IF(T3028="Permit", olah!T3028, "No Permit")</f>
        <v>No Permit</v>
      </c>
    </row>
    <row r="3029" spans="1:21" hidden="1" x14ac:dyDescent="0.3">
      <c r="A3029" s="23">
        <v>44561</v>
      </c>
      <c r="B3029" t="s">
        <v>740</v>
      </c>
      <c r="C3029" t="s">
        <v>28</v>
      </c>
      <c r="D3029" t="s">
        <v>6082</v>
      </c>
      <c r="E3029" t="str">
        <f>VLOOKUP(B3029,olah!$B:$P,2,0)</f>
        <v>2021-12-01</v>
      </c>
      <c r="F3029">
        <f>COUNTIFS(parameter!$J$4:$J$34,summary!A3029,parameter!$I$4:$I$34,"&gt;="&amp;summary!$E3029)</f>
        <v>31</v>
      </c>
      <c r="G3029">
        <f>COUNTIFS(olah!$Q3029:Q18027,summary!A3029,olah!$B3029:B18027,summary!B3029,olah!$N3029:N18027,summary!C3029,olah!$P3029:P18027,summary!D3029,olah!$S3029:S18027,"On Time")</f>
        <v>1</v>
      </c>
      <c r="H3029">
        <f>COUNTIFS(olah!$Q$2:Q18027,summary!A3029,olah!$B$2:B18027,summary!B3029,olah!$S$2:S18027,"On Time")</f>
        <v>22</v>
      </c>
      <c r="I3029">
        <f>COUNTIFS(olah!$Q3029:Q18027,summary!A3029,olah!$B3029:B18027,summary!B3029,olah!$N3029:N18027,summary!C3029,olah!$P3029:P18027,summary!D3029,olah!$S3029:S18027,"Late")</f>
        <v>0</v>
      </c>
      <c r="J3029">
        <f>COUNTIFS(olah!$Q$2:Q18027,summary!A3029,olah!$B$2:B18027,summary!B3029,olah!$S$2:S18027,"Late")</f>
        <v>0</v>
      </c>
      <c r="K3029">
        <f t="shared" si="47"/>
        <v>9</v>
      </c>
      <c r="L3029">
        <f>COUNTIFS(olah!$Q3029:Q18027,summary!A3029,olah!$B3029:B18027,summary!B3029,olah!$N3029:N18027,summary!C3029,olah!$P3029:P18027,summary!D3029,olah!$T3029:T18027,"On Time CO")</f>
        <v>1</v>
      </c>
      <c r="M3029">
        <f>COUNTIFS(olah!$Q$2:Q18027,summary!A3029,olah!$B$2:B18027,summary!B3029,olah!$T$2:T18027,"On Time CO")</f>
        <v>22</v>
      </c>
      <c r="N3029">
        <f>COUNTIFS(olah!$Q3029:Q18027,summary!A3029,olah!$B3029:B18027,summary!B3029,olah!$N3029:N18027,summary!C3029,olah!$P3029:P18027,summary!D3029,olah!$T3029:T18027,"Overtime")</f>
        <v>0</v>
      </c>
      <c r="O3029">
        <f>COUNTIFS(olah!$Q$2:Q18027,summary!A3029,olah!$B$2:B18027,summary!B3029,olah!$T$2:T18027,"Overtime")</f>
        <v>0</v>
      </c>
      <c r="P3029">
        <f>COUNTIFS(olah!$Q3029:Q18027,summary!A3029,olah!$B3029:B18027,summary!B3029,olah!$N3029:N18027,summary!C3029,olah!$P3029:P18027,summary!D3029,olah!$T3029:T18027,"Early")</f>
        <v>0</v>
      </c>
      <c r="Q3029">
        <f>COUNTIFS(olah!$Q$2:Q18027,summary!A3029,olah!$B$2:B18027,summary!B3029,olah!$T$2:T18027,"Early")</f>
        <v>0</v>
      </c>
      <c r="R3029">
        <f>COUNTIFS(olah!$Q3029:Q18027,summary!A3029,olah!$B3029:B18027,summary!B3029,olah!$N3029:N18027,summary!C3029,olah!$P3029:P18027,summary!D3029,olah!$T3029:T18027,"NA CO")</f>
        <v>0</v>
      </c>
      <c r="S3029">
        <f>COUNTIFS(olah!$Q$2:Q18027,summary!A3029,olah!$B$2:B18027,summary!B3029,olah!$T$2:T18027,"NA CO")</f>
        <v>0</v>
      </c>
      <c r="T3029" t="str">
        <f>olah!R3029</f>
        <v>Attendance</v>
      </c>
      <c r="U3029" t="str">
        <f>IF(T3029="Permit", olah!T3029, "No Permit")</f>
        <v>No Permit</v>
      </c>
    </row>
    <row r="3030" spans="1:21" hidden="1" x14ac:dyDescent="0.3">
      <c r="A3030" s="23">
        <v>44561</v>
      </c>
      <c r="B3030" t="s">
        <v>740</v>
      </c>
      <c r="C3030" t="s">
        <v>742</v>
      </c>
      <c r="D3030" t="s">
        <v>11602</v>
      </c>
      <c r="E3030" t="str">
        <f>VLOOKUP(B3030,olah!$B:$P,2,0)</f>
        <v>2021-12-01</v>
      </c>
      <c r="F3030">
        <f>COUNTIFS(parameter!$J$4:$J$34,summary!A3030,parameter!$I$4:$I$34,"&gt;="&amp;summary!$E3030)</f>
        <v>31</v>
      </c>
      <c r="G3030">
        <f>COUNTIFS(olah!$Q3030:Q18028,summary!A3030,olah!$B3030:B18028,summary!B3030,olah!$N3030:N18028,summary!C3030,olah!$P3030:P18028,summary!D3030,olah!$S3030:S18028,"On Time")</f>
        <v>1</v>
      </c>
      <c r="H3030">
        <f>COUNTIFS(olah!$Q$2:Q18028,summary!A3030,olah!$B$2:B18028,summary!B3030,olah!$S$2:S18028,"On Time")</f>
        <v>22</v>
      </c>
      <c r="I3030">
        <f>COUNTIFS(olah!$Q3030:Q18028,summary!A3030,olah!$B3030:B18028,summary!B3030,olah!$N3030:N18028,summary!C3030,olah!$P3030:P18028,summary!D3030,olah!$S3030:S18028,"Late")</f>
        <v>0</v>
      </c>
      <c r="J3030">
        <f>COUNTIFS(olah!$Q$2:Q18028,summary!A3030,olah!$B$2:B18028,summary!B3030,olah!$S$2:S18028,"Late")</f>
        <v>0</v>
      </c>
      <c r="K3030">
        <f t="shared" si="47"/>
        <v>9</v>
      </c>
      <c r="L3030">
        <f>COUNTIFS(olah!$Q3030:Q18028,summary!A3030,olah!$B3030:B18028,summary!B3030,olah!$N3030:N18028,summary!C3030,olah!$P3030:P18028,summary!D3030,olah!$T3030:T18028,"On Time CO")</f>
        <v>1</v>
      </c>
      <c r="M3030">
        <f>COUNTIFS(olah!$Q$2:Q18028,summary!A3030,olah!$B$2:B18028,summary!B3030,olah!$T$2:T18028,"On Time CO")</f>
        <v>22</v>
      </c>
      <c r="N3030">
        <f>COUNTIFS(olah!$Q3030:Q18028,summary!A3030,olah!$B3030:B18028,summary!B3030,olah!$N3030:N18028,summary!C3030,olah!$P3030:P18028,summary!D3030,olah!$T3030:T18028,"Overtime")</f>
        <v>0</v>
      </c>
      <c r="O3030">
        <f>COUNTIFS(olah!$Q$2:Q18028,summary!A3030,olah!$B$2:B18028,summary!B3030,olah!$T$2:T18028,"Overtime")</f>
        <v>0</v>
      </c>
      <c r="P3030">
        <f>COUNTIFS(olah!$Q3030:Q18028,summary!A3030,olah!$B3030:B18028,summary!B3030,olah!$N3030:N18028,summary!C3030,olah!$P3030:P18028,summary!D3030,olah!$T3030:T18028,"Early")</f>
        <v>0</v>
      </c>
      <c r="Q3030">
        <f>COUNTIFS(olah!$Q$2:Q18028,summary!A3030,olah!$B$2:B18028,summary!B3030,olah!$T$2:T18028,"Early")</f>
        <v>0</v>
      </c>
      <c r="R3030">
        <f>COUNTIFS(olah!$Q3030:Q18028,summary!A3030,olah!$B3030:B18028,summary!B3030,olah!$N3030:N18028,summary!C3030,olah!$P3030:P18028,summary!D3030,olah!$T3030:T18028,"NA CO")</f>
        <v>0</v>
      </c>
      <c r="S3030">
        <f>COUNTIFS(olah!$Q$2:Q18028,summary!A3030,olah!$B$2:B18028,summary!B3030,olah!$T$2:T18028,"NA CO")</f>
        <v>0</v>
      </c>
      <c r="T3030" t="str">
        <f>olah!R3030</f>
        <v>Daily Journey</v>
      </c>
      <c r="U3030" t="str">
        <f>IF(T3030="Permit", olah!T3030, "No Permit")</f>
        <v>No Permit</v>
      </c>
    </row>
    <row r="3031" spans="1:21" hidden="1" x14ac:dyDescent="0.3">
      <c r="A3031" s="23">
        <v>44561</v>
      </c>
      <c r="B3031" t="s">
        <v>740</v>
      </c>
      <c r="C3031" t="s">
        <v>28</v>
      </c>
      <c r="D3031" t="s">
        <v>11603</v>
      </c>
      <c r="E3031" t="str">
        <f>VLOOKUP(B3031,olah!$B:$P,2,0)</f>
        <v>2021-12-01</v>
      </c>
      <c r="F3031">
        <f>COUNTIFS(parameter!$J$4:$J$34,summary!A3031,parameter!$I$4:$I$34,"&gt;="&amp;summary!$E3031)</f>
        <v>31</v>
      </c>
      <c r="G3031">
        <f>COUNTIFS(olah!$Q3031:Q18029,summary!A3031,olah!$B3031:B18029,summary!B3031,olah!$N3031:N18029,summary!C3031,olah!$P3031:P18029,summary!D3031,olah!$S3031:S18029,"On Time")</f>
        <v>1</v>
      </c>
      <c r="H3031">
        <f>COUNTIFS(olah!$Q$2:Q18029,summary!A3031,olah!$B$2:B18029,summary!B3031,olah!$S$2:S18029,"On Time")</f>
        <v>22</v>
      </c>
      <c r="I3031">
        <f>COUNTIFS(olah!$Q3031:Q18029,summary!A3031,olah!$B3031:B18029,summary!B3031,olah!$N3031:N18029,summary!C3031,olah!$P3031:P18029,summary!D3031,olah!$S3031:S18029,"Late")</f>
        <v>0</v>
      </c>
      <c r="J3031">
        <f>COUNTIFS(olah!$Q$2:Q18029,summary!A3031,olah!$B$2:B18029,summary!B3031,olah!$S$2:S18029,"Late")</f>
        <v>0</v>
      </c>
      <c r="K3031">
        <f t="shared" si="47"/>
        <v>9</v>
      </c>
      <c r="L3031">
        <f>COUNTIFS(olah!$Q3031:Q18029,summary!A3031,olah!$B3031:B18029,summary!B3031,olah!$N3031:N18029,summary!C3031,olah!$P3031:P18029,summary!D3031,olah!$T3031:T18029,"On Time CO")</f>
        <v>1</v>
      </c>
      <c r="M3031">
        <f>COUNTIFS(olah!$Q$2:Q18029,summary!A3031,olah!$B$2:B18029,summary!B3031,olah!$T$2:T18029,"On Time CO")</f>
        <v>22</v>
      </c>
      <c r="N3031">
        <f>COUNTIFS(olah!$Q3031:Q18029,summary!A3031,olah!$B3031:B18029,summary!B3031,olah!$N3031:N18029,summary!C3031,olah!$P3031:P18029,summary!D3031,olah!$T3031:T18029,"Overtime")</f>
        <v>0</v>
      </c>
      <c r="O3031">
        <f>COUNTIFS(olah!$Q$2:Q18029,summary!A3031,olah!$B$2:B18029,summary!B3031,olah!$T$2:T18029,"Overtime")</f>
        <v>0</v>
      </c>
      <c r="P3031">
        <f>COUNTIFS(olah!$Q3031:Q18029,summary!A3031,olah!$B3031:B18029,summary!B3031,olah!$N3031:N18029,summary!C3031,olah!$P3031:P18029,summary!D3031,olah!$T3031:T18029,"Early")</f>
        <v>0</v>
      </c>
      <c r="Q3031">
        <f>COUNTIFS(olah!$Q$2:Q18029,summary!A3031,olah!$B$2:B18029,summary!B3031,olah!$T$2:T18029,"Early")</f>
        <v>0</v>
      </c>
      <c r="R3031">
        <f>COUNTIFS(olah!$Q3031:Q18029,summary!A3031,olah!$B3031:B18029,summary!B3031,olah!$N3031:N18029,summary!C3031,olah!$P3031:P18029,summary!D3031,olah!$T3031:T18029,"NA CO")</f>
        <v>0</v>
      </c>
      <c r="S3031">
        <f>COUNTIFS(olah!$Q$2:Q18029,summary!A3031,olah!$B$2:B18029,summary!B3031,olah!$T$2:T18029,"NA CO")</f>
        <v>0</v>
      </c>
      <c r="T3031" t="str">
        <f>olah!R3031</f>
        <v>Attendance</v>
      </c>
      <c r="U3031" t="str">
        <f>IF(T3031="Permit", olah!T3031, "No Permit")</f>
        <v>No Permit</v>
      </c>
    </row>
    <row r="3032" spans="1:21" hidden="1" x14ac:dyDescent="0.3">
      <c r="A3032" s="23">
        <v>44561</v>
      </c>
      <c r="B3032" t="s">
        <v>740</v>
      </c>
      <c r="C3032" t="s">
        <v>10366</v>
      </c>
      <c r="D3032" t="s">
        <v>7108</v>
      </c>
      <c r="E3032" t="str">
        <f>VLOOKUP(B3032,olah!$B:$P,2,0)</f>
        <v>2021-12-01</v>
      </c>
      <c r="F3032">
        <f>COUNTIFS(parameter!$J$4:$J$34,summary!A3032,parameter!$I$4:$I$34,"&gt;="&amp;summary!$E3032)</f>
        <v>31</v>
      </c>
      <c r="G3032">
        <f>COUNTIFS(olah!$Q3032:Q18030,summary!A3032,olah!$B3032:B18030,summary!B3032,olah!$N3032:N18030,summary!C3032,olah!$P3032:P18030,summary!D3032,olah!$S3032:S18030,"On Time")</f>
        <v>1</v>
      </c>
      <c r="H3032">
        <f>COUNTIFS(olah!$Q$2:Q18030,summary!A3032,olah!$B$2:B18030,summary!B3032,olah!$S$2:S18030,"On Time")</f>
        <v>22</v>
      </c>
      <c r="I3032">
        <f>COUNTIFS(olah!$Q3032:Q18030,summary!A3032,olah!$B3032:B18030,summary!B3032,olah!$N3032:N18030,summary!C3032,olah!$P3032:P18030,summary!D3032,olah!$S3032:S18030,"Late")</f>
        <v>0</v>
      </c>
      <c r="J3032">
        <f>COUNTIFS(olah!$Q$2:Q18030,summary!A3032,olah!$B$2:B18030,summary!B3032,olah!$S$2:S18030,"Late")</f>
        <v>0</v>
      </c>
      <c r="K3032">
        <f t="shared" si="47"/>
        <v>9</v>
      </c>
      <c r="L3032">
        <f>COUNTIFS(olah!$Q3032:Q18030,summary!A3032,olah!$B3032:B18030,summary!B3032,olah!$N3032:N18030,summary!C3032,olah!$P3032:P18030,summary!D3032,olah!$T3032:T18030,"On Time CO")</f>
        <v>1</v>
      </c>
      <c r="M3032">
        <f>COUNTIFS(olah!$Q$2:Q18030,summary!A3032,olah!$B$2:B18030,summary!B3032,olah!$T$2:T18030,"On Time CO")</f>
        <v>22</v>
      </c>
      <c r="N3032">
        <f>COUNTIFS(olah!$Q3032:Q18030,summary!A3032,olah!$B3032:B18030,summary!B3032,olah!$N3032:N18030,summary!C3032,olah!$P3032:P18030,summary!D3032,olah!$T3032:T18030,"Overtime")</f>
        <v>0</v>
      </c>
      <c r="O3032">
        <f>COUNTIFS(olah!$Q$2:Q18030,summary!A3032,olah!$B$2:B18030,summary!B3032,olah!$T$2:T18030,"Overtime")</f>
        <v>0</v>
      </c>
      <c r="P3032">
        <f>COUNTIFS(olah!$Q3032:Q18030,summary!A3032,olah!$B3032:B18030,summary!B3032,olah!$N3032:N18030,summary!C3032,olah!$P3032:P18030,summary!D3032,olah!$T3032:T18030,"Early")</f>
        <v>0</v>
      </c>
      <c r="Q3032">
        <f>COUNTIFS(olah!$Q$2:Q18030,summary!A3032,olah!$B$2:B18030,summary!B3032,olah!$T$2:T18030,"Early")</f>
        <v>0</v>
      </c>
      <c r="R3032">
        <f>COUNTIFS(olah!$Q3032:Q18030,summary!A3032,olah!$B3032:B18030,summary!B3032,olah!$N3032:N18030,summary!C3032,olah!$P3032:P18030,summary!D3032,olah!$T3032:T18030,"NA CO")</f>
        <v>0</v>
      </c>
      <c r="S3032">
        <f>COUNTIFS(olah!$Q$2:Q18030,summary!A3032,olah!$B$2:B18030,summary!B3032,olah!$T$2:T18030,"NA CO")</f>
        <v>0</v>
      </c>
      <c r="T3032" t="str">
        <f>olah!R3032</f>
        <v>Daily Journey</v>
      </c>
      <c r="U3032" t="str">
        <f>IF(T3032="Permit", olah!T3032, "No Permit")</f>
        <v>No Permit</v>
      </c>
    </row>
    <row r="3033" spans="1:21" hidden="1" x14ac:dyDescent="0.3">
      <c r="A3033" s="23">
        <v>44561</v>
      </c>
      <c r="B3033" t="s">
        <v>740</v>
      </c>
      <c r="C3033" t="s">
        <v>741</v>
      </c>
      <c r="D3033" t="s">
        <v>11605</v>
      </c>
      <c r="E3033" t="str">
        <f>VLOOKUP(B3033,olah!$B:$P,2,0)</f>
        <v>2021-12-01</v>
      </c>
      <c r="F3033">
        <f>COUNTIFS(parameter!$J$4:$J$34,summary!A3033,parameter!$I$4:$I$34,"&gt;="&amp;summary!$E3033)</f>
        <v>31</v>
      </c>
      <c r="G3033">
        <f>COUNTIFS(olah!$Q3033:Q18031,summary!A3033,olah!$B3033:B18031,summary!B3033,olah!$N3033:N18031,summary!C3033,olah!$P3033:P18031,summary!D3033,olah!$S3033:S18031,"On Time")</f>
        <v>1</v>
      </c>
      <c r="H3033">
        <f>COUNTIFS(olah!$Q$2:Q18031,summary!A3033,olah!$B$2:B18031,summary!B3033,olah!$S$2:S18031,"On Time")</f>
        <v>22</v>
      </c>
      <c r="I3033">
        <f>COUNTIFS(olah!$Q3033:Q18031,summary!A3033,olah!$B3033:B18031,summary!B3033,olah!$N3033:N18031,summary!C3033,olah!$P3033:P18031,summary!D3033,olah!$S3033:S18031,"Late")</f>
        <v>0</v>
      </c>
      <c r="J3033">
        <f>COUNTIFS(olah!$Q$2:Q18031,summary!A3033,olah!$B$2:B18031,summary!B3033,olah!$S$2:S18031,"Late")</f>
        <v>0</v>
      </c>
      <c r="K3033">
        <f t="shared" si="47"/>
        <v>9</v>
      </c>
      <c r="L3033">
        <f>COUNTIFS(olah!$Q3033:Q18031,summary!A3033,olah!$B3033:B18031,summary!B3033,olah!$N3033:N18031,summary!C3033,olah!$P3033:P18031,summary!D3033,olah!$T3033:T18031,"On Time CO")</f>
        <v>1</v>
      </c>
      <c r="M3033">
        <f>COUNTIFS(olah!$Q$2:Q18031,summary!A3033,olah!$B$2:B18031,summary!B3033,olah!$T$2:T18031,"On Time CO")</f>
        <v>22</v>
      </c>
      <c r="N3033">
        <f>COUNTIFS(olah!$Q3033:Q18031,summary!A3033,olah!$B3033:B18031,summary!B3033,olah!$N3033:N18031,summary!C3033,olah!$P3033:P18031,summary!D3033,olah!$T3033:T18031,"Overtime")</f>
        <v>0</v>
      </c>
      <c r="O3033">
        <f>COUNTIFS(olah!$Q$2:Q18031,summary!A3033,olah!$B$2:B18031,summary!B3033,olah!$T$2:T18031,"Overtime")</f>
        <v>0</v>
      </c>
      <c r="P3033">
        <f>COUNTIFS(olah!$Q3033:Q18031,summary!A3033,olah!$B3033:B18031,summary!B3033,olah!$N3033:N18031,summary!C3033,olah!$P3033:P18031,summary!D3033,olah!$T3033:T18031,"Early")</f>
        <v>0</v>
      </c>
      <c r="Q3033">
        <f>COUNTIFS(olah!$Q$2:Q18031,summary!A3033,olah!$B$2:B18031,summary!B3033,olah!$T$2:T18031,"Early")</f>
        <v>0</v>
      </c>
      <c r="R3033">
        <f>COUNTIFS(olah!$Q3033:Q18031,summary!A3033,olah!$B3033:B18031,summary!B3033,olah!$N3033:N18031,summary!C3033,olah!$P3033:P18031,summary!D3033,olah!$T3033:T18031,"NA CO")</f>
        <v>0</v>
      </c>
      <c r="S3033">
        <f>COUNTIFS(olah!$Q$2:Q18031,summary!A3033,olah!$B$2:B18031,summary!B3033,olah!$T$2:T18031,"NA CO")</f>
        <v>0</v>
      </c>
      <c r="T3033" t="str">
        <f>olah!R3033</f>
        <v>Daily Journey</v>
      </c>
      <c r="U3033" t="str">
        <f>IF(T3033="Permit", olah!T3033, "No Permit")</f>
        <v>No Permit</v>
      </c>
    </row>
    <row r="3034" spans="1:21" hidden="1" x14ac:dyDescent="0.3">
      <c r="A3034" s="23">
        <v>44561</v>
      </c>
      <c r="B3034" t="s">
        <v>740</v>
      </c>
      <c r="C3034" t="s">
        <v>28</v>
      </c>
      <c r="D3034" t="s">
        <v>11606</v>
      </c>
      <c r="E3034" t="str">
        <f>VLOOKUP(B3034,olah!$B:$P,2,0)</f>
        <v>2021-12-01</v>
      </c>
      <c r="F3034">
        <f>COUNTIFS(parameter!$J$4:$J$34,summary!A3034,parameter!$I$4:$I$34,"&gt;="&amp;summary!$E3034)</f>
        <v>31</v>
      </c>
      <c r="G3034">
        <f>COUNTIFS(olah!$Q3034:Q18032,summary!A3034,olah!$B3034:B18032,summary!B3034,olah!$N3034:N18032,summary!C3034,olah!$P3034:P18032,summary!D3034,olah!$S3034:S18032,"On Time")</f>
        <v>1</v>
      </c>
      <c r="H3034">
        <f>COUNTIFS(olah!$Q$2:Q18032,summary!A3034,olah!$B$2:B18032,summary!B3034,olah!$S$2:S18032,"On Time")</f>
        <v>22</v>
      </c>
      <c r="I3034">
        <f>COUNTIFS(olah!$Q3034:Q18032,summary!A3034,olah!$B3034:B18032,summary!B3034,olah!$N3034:N18032,summary!C3034,olah!$P3034:P18032,summary!D3034,olah!$S3034:S18032,"Late")</f>
        <v>0</v>
      </c>
      <c r="J3034">
        <f>COUNTIFS(olah!$Q$2:Q18032,summary!A3034,olah!$B$2:B18032,summary!B3034,olah!$S$2:S18032,"Late")</f>
        <v>0</v>
      </c>
      <c r="K3034">
        <f t="shared" si="47"/>
        <v>9</v>
      </c>
      <c r="L3034">
        <f>COUNTIFS(olah!$Q3034:Q18032,summary!A3034,olah!$B3034:B18032,summary!B3034,olah!$N3034:N18032,summary!C3034,olah!$P3034:P18032,summary!D3034,olah!$T3034:T18032,"On Time CO")</f>
        <v>1</v>
      </c>
      <c r="M3034">
        <f>COUNTIFS(olah!$Q$2:Q18032,summary!A3034,olah!$B$2:B18032,summary!B3034,olah!$T$2:T18032,"On Time CO")</f>
        <v>22</v>
      </c>
      <c r="N3034">
        <f>COUNTIFS(olah!$Q3034:Q18032,summary!A3034,olah!$B3034:B18032,summary!B3034,olah!$N3034:N18032,summary!C3034,olah!$P3034:P18032,summary!D3034,olah!$T3034:T18032,"Overtime")</f>
        <v>0</v>
      </c>
      <c r="O3034">
        <f>COUNTIFS(olah!$Q$2:Q18032,summary!A3034,olah!$B$2:B18032,summary!B3034,olah!$T$2:T18032,"Overtime")</f>
        <v>0</v>
      </c>
      <c r="P3034">
        <f>COUNTIFS(olah!$Q3034:Q18032,summary!A3034,olah!$B3034:B18032,summary!B3034,olah!$N3034:N18032,summary!C3034,olah!$P3034:P18032,summary!D3034,olah!$T3034:T18032,"Early")</f>
        <v>0</v>
      </c>
      <c r="Q3034">
        <f>COUNTIFS(olah!$Q$2:Q18032,summary!A3034,olah!$B$2:B18032,summary!B3034,olah!$T$2:T18032,"Early")</f>
        <v>0</v>
      </c>
      <c r="R3034">
        <f>COUNTIFS(olah!$Q3034:Q18032,summary!A3034,olah!$B3034:B18032,summary!B3034,olah!$N3034:N18032,summary!C3034,olah!$P3034:P18032,summary!D3034,olah!$T3034:T18032,"NA CO")</f>
        <v>0</v>
      </c>
      <c r="S3034">
        <f>COUNTIFS(olah!$Q$2:Q18032,summary!A3034,olah!$B$2:B18032,summary!B3034,olah!$T$2:T18032,"NA CO")</f>
        <v>0</v>
      </c>
      <c r="T3034" t="str">
        <f>olah!R3034</f>
        <v>Attendance</v>
      </c>
      <c r="U3034" t="str">
        <f>IF(T3034="Permit", olah!T3034, "No Permit")</f>
        <v>No Permit</v>
      </c>
    </row>
    <row r="3035" spans="1:21" hidden="1" x14ac:dyDescent="0.3">
      <c r="A3035" s="23">
        <v>44561</v>
      </c>
      <c r="B3035" t="s">
        <v>740</v>
      </c>
      <c r="C3035" t="s">
        <v>741</v>
      </c>
      <c r="D3035" t="s">
        <v>10202</v>
      </c>
      <c r="E3035" t="str">
        <f>VLOOKUP(B3035,olah!$B:$P,2,0)</f>
        <v>2021-12-01</v>
      </c>
      <c r="F3035">
        <f>COUNTIFS(parameter!$J$4:$J$34,summary!A3035,parameter!$I$4:$I$34,"&gt;="&amp;summary!$E3035)</f>
        <v>31</v>
      </c>
      <c r="G3035">
        <f>COUNTIFS(olah!$Q3035:Q18033,summary!A3035,olah!$B3035:B18033,summary!B3035,olah!$N3035:N18033,summary!C3035,olah!$P3035:P18033,summary!D3035,olah!$S3035:S18033,"On Time")</f>
        <v>1</v>
      </c>
      <c r="H3035">
        <f>COUNTIFS(olah!$Q$2:Q18033,summary!A3035,olah!$B$2:B18033,summary!B3035,olah!$S$2:S18033,"On Time")</f>
        <v>22</v>
      </c>
      <c r="I3035">
        <f>COUNTIFS(olah!$Q3035:Q18033,summary!A3035,olah!$B3035:B18033,summary!B3035,olah!$N3035:N18033,summary!C3035,olah!$P3035:P18033,summary!D3035,olah!$S3035:S18033,"Late")</f>
        <v>0</v>
      </c>
      <c r="J3035">
        <f>COUNTIFS(olah!$Q$2:Q18033,summary!A3035,olah!$B$2:B18033,summary!B3035,olah!$S$2:S18033,"Late")</f>
        <v>0</v>
      </c>
      <c r="K3035">
        <f t="shared" si="47"/>
        <v>9</v>
      </c>
      <c r="L3035">
        <f>COUNTIFS(olah!$Q3035:Q18033,summary!A3035,olah!$B3035:B18033,summary!B3035,olah!$N3035:N18033,summary!C3035,olah!$P3035:P18033,summary!D3035,olah!$T3035:T18033,"On Time CO")</f>
        <v>1</v>
      </c>
      <c r="M3035">
        <f>COUNTIFS(olah!$Q$2:Q18033,summary!A3035,olah!$B$2:B18033,summary!B3035,olah!$T$2:T18033,"On Time CO")</f>
        <v>22</v>
      </c>
      <c r="N3035">
        <f>COUNTIFS(olah!$Q3035:Q18033,summary!A3035,olah!$B3035:B18033,summary!B3035,olah!$N3035:N18033,summary!C3035,olah!$P3035:P18033,summary!D3035,olah!$T3035:T18033,"Overtime")</f>
        <v>0</v>
      </c>
      <c r="O3035">
        <f>COUNTIFS(olah!$Q$2:Q18033,summary!A3035,olah!$B$2:B18033,summary!B3035,olah!$T$2:T18033,"Overtime")</f>
        <v>0</v>
      </c>
      <c r="P3035">
        <f>COUNTIFS(olah!$Q3035:Q18033,summary!A3035,olah!$B3035:B18033,summary!B3035,olah!$N3035:N18033,summary!C3035,olah!$P3035:P18033,summary!D3035,olah!$T3035:T18033,"Early")</f>
        <v>0</v>
      </c>
      <c r="Q3035">
        <f>COUNTIFS(olah!$Q$2:Q18033,summary!A3035,olah!$B$2:B18033,summary!B3035,olah!$T$2:T18033,"Early")</f>
        <v>0</v>
      </c>
      <c r="R3035">
        <f>COUNTIFS(olah!$Q3035:Q18033,summary!A3035,olah!$B3035:B18033,summary!B3035,olah!$N3035:N18033,summary!C3035,olah!$P3035:P18033,summary!D3035,olah!$T3035:T18033,"NA CO")</f>
        <v>0</v>
      </c>
      <c r="S3035">
        <f>COUNTIFS(olah!$Q$2:Q18033,summary!A3035,olah!$B$2:B18033,summary!B3035,olah!$T$2:T18033,"NA CO")</f>
        <v>0</v>
      </c>
      <c r="T3035" t="str">
        <f>olah!R3035</f>
        <v>Daily Journey</v>
      </c>
      <c r="U3035" t="str">
        <f>IF(T3035="Permit", olah!T3035, "No Permit")</f>
        <v>No Permit</v>
      </c>
    </row>
    <row r="3036" spans="1:21" hidden="1" x14ac:dyDescent="0.3">
      <c r="A3036" s="23">
        <v>44561</v>
      </c>
      <c r="B3036" t="s">
        <v>740</v>
      </c>
      <c r="C3036" t="s">
        <v>28</v>
      </c>
      <c r="D3036" t="s">
        <v>11607</v>
      </c>
      <c r="E3036" t="str">
        <f>VLOOKUP(B3036,olah!$B:$P,2,0)</f>
        <v>2021-12-01</v>
      </c>
      <c r="F3036">
        <f>COUNTIFS(parameter!$J$4:$J$34,summary!A3036,parameter!$I$4:$I$34,"&gt;="&amp;summary!$E3036)</f>
        <v>31</v>
      </c>
      <c r="G3036">
        <f>COUNTIFS(olah!$Q3036:Q18034,summary!A3036,olah!$B3036:B18034,summary!B3036,olah!$N3036:N18034,summary!C3036,olah!$P3036:P18034,summary!D3036,olah!$S3036:S18034,"On Time")</f>
        <v>1</v>
      </c>
      <c r="H3036">
        <f>COUNTIFS(olah!$Q$2:Q18034,summary!A3036,olah!$B$2:B18034,summary!B3036,olah!$S$2:S18034,"On Time")</f>
        <v>22</v>
      </c>
      <c r="I3036">
        <f>COUNTIFS(olah!$Q3036:Q18034,summary!A3036,olah!$B3036:B18034,summary!B3036,olah!$N3036:N18034,summary!C3036,olah!$P3036:P18034,summary!D3036,olah!$S3036:S18034,"Late")</f>
        <v>0</v>
      </c>
      <c r="J3036">
        <f>COUNTIFS(olah!$Q$2:Q18034,summary!A3036,olah!$B$2:B18034,summary!B3036,olah!$S$2:S18034,"Late")</f>
        <v>0</v>
      </c>
      <c r="K3036">
        <f t="shared" si="47"/>
        <v>9</v>
      </c>
      <c r="L3036">
        <f>COUNTIFS(olah!$Q3036:Q18034,summary!A3036,olah!$B3036:B18034,summary!B3036,olah!$N3036:N18034,summary!C3036,olah!$P3036:P18034,summary!D3036,olah!$T3036:T18034,"On Time CO")</f>
        <v>1</v>
      </c>
      <c r="M3036">
        <f>COUNTIFS(olah!$Q$2:Q18034,summary!A3036,olah!$B$2:B18034,summary!B3036,olah!$T$2:T18034,"On Time CO")</f>
        <v>22</v>
      </c>
      <c r="N3036">
        <f>COUNTIFS(olah!$Q3036:Q18034,summary!A3036,olah!$B3036:B18034,summary!B3036,olah!$N3036:N18034,summary!C3036,olah!$P3036:P18034,summary!D3036,olah!$T3036:T18034,"Overtime")</f>
        <v>0</v>
      </c>
      <c r="O3036">
        <f>COUNTIFS(olah!$Q$2:Q18034,summary!A3036,olah!$B$2:B18034,summary!B3036,olah!$T$2:T18034,"Overtime")</f>
        <v>0</v>
      </c>
      <c r="P3036">
        <f>COUNTIFS(olah!$Q3036:Q18034,summary!A3036,olah!$B3036:B18034,summary!B3036,olah!$N3036:N18034,summary!C3036,olah!$P3036:P18034,summary!D3036,olah!$T3036:T18034,"Early")</f>
        <v>0</v>
      </c>
      <c r="Q3036">
        <f>COUNTIFS(olah!$Q$2:Q18034,summary!A3036,olah!$B$2:B18034,summary!B3036,olah!$T$2:T18034,"Early")</f>
        <v>0</v>
      </c>
      <c r="R3036">
        <f>COUNTIFS(olah!$Q3036:Q18034,summary!A3036,olah!$B3036:B18034,summary!B3036,olah!$N3036:N18034,summary!C3036,olah!$P3036:P18034,summary!D3036,olah!$T3036:T18034,"NA CO")</f>
        <v>0</v>
      </c>
      <c r="S3036">
        <f>COUNTIFS(olah!$Q$2:Q18034,summary!A3036,olah!$B$2:B18034,summary!B3036,olah!$T$2:T18034,"NA CO")</f>
        <v>0</v>
      </c>
      <c r="T3036" t="str">
        <f>olah!R3036</f>
        <v>Attendance</v>
      </c>
      <c r="U3036" t="str">
        <f>IF(T3036="Permit", olah!T3036, "No Permit")</f>
        <v>No Permit</v>
      </c>
    </row>
    <row r="3037" spans="1:21" hidden="1" x14ac:dyDescent="0.3">
      <c r="A3037" s="23">
        <v>44561</v>
      </c>
      <c r="B3037" t="s">
        <v>740</v>
      </c>
      <c r="C3037" t="s">
        <v>741</v>
      </c>
      <c r="D3037" t="s">
        <v>11608</v>
      </c>
      <c r="E3037" t="str">
        <f>VLOOKUP(B3037,olah!$B:$P,2,0)</f>
        <v>2021-12-01</v>
      </c>
      <c r="F3037">
        <f>COUNTIFS(parameter!$J$4:$J$34,summary!A3037,parameter!$I$4:$I$34,"&gt;="&amp;summary!$E3037)</f>
        <v>31</v>
      </c>
      <c r="G3037">
        <f>COUNTIFS(olah!$Q3037:Q18035,summary!A3037,olah!$B3037:B18035,summary!B3037,olah!$N3037:N18035,summary!C3037,olah!$P3037:P18035,summary!D3037,olah!$S3037:S18035,"On Time")</f>
        <v>1</v>
      </c>
      <c r="H3037">
        <f>COUNTIFS(olah!$Q$2:Q18035,summary!A3037,olah!$B$2:B18035,summary!B3037,olah!$S$2:S18035,"On Time")</f>
        <v>22</v>
      </c>
      <c r="I3037">
        <f>COUNTIFS(olah!$Q3037:Q18035,summary!A3037,olah!$B3037:B18035,summary!B3037,olah!$N3037:N18035,summary!C3037,olah!$P3037:P18035,summary!D3037,olah!$S3037:S18035,"Late")</f>
        <v>0</v>
      </c>
      <c r="J3037">
        <f>COUNTIFS(olah!$Q$2:Q18035,summary!A3037,olah!$B$2:B18035,summary!B3037,olah!$S$2:S18035,"Late")</f>
        <v>0</v>
      </c>
      <c r="K3037">
        <f t="shared" si="47"/>
        <v>9</v>
      </c>
      <c r="L3037">
        <f>COUNTIFS(olah!$Q3037:Q18035,summary!A3037,olah!$B3037:B18035,summary!B3037,olah!$N3037:N18035,summary!C3037,olah!$P3037:P18035,summary!D3037,olah!$T3037:T18035,"On Time CO")</f>
        <v>1</v>
      </c>
      <c r="M3037">
        <f>COUNTIFS(olah!$Q$2:Q18035,summary!A3037,olah!$B$2:B18035,summary!B3037,olah!$T$2:T18035,"On Time CO")</f>
        <v>22</v>
      </c>
      <c r="N3037">
        <f>COUNTIFS(olah!$Q3037:Q18035,summary!A3037,olah!$B3037:B18035,summary!B3037,olah!$N3037:N18035,summary!C3037,olah!$P3037:P18035,summary!D3037,olah!$T3037:T18035,"Overtime")</f>
        <v>0</v>
      </c>
      <c r="O3037">
        <f>COUNTIFS(olah!$Q$2:Q18035,summary!A3037,olah!$B$2:B18035,summary!B3037,olah!$T$2:T18035,"Overtime")</f>
        <v>0</v>
      </c>
      <c r="P3037">
        <f>COUNTIFS(olah!$Q3037:Q18035,summary!A3037,olah!$B3037:B18035,summary!B3037,olah!$N3037:N18035,summary!C3037,olah!$P3037:P18035,summary!D3037,olah!$T3037:T18035,"Early")</f>
        <v>0</v>
      </c>
      <c r="Q3037">
        <f>COUNTIFS(olah!$Q$2:Q18035,summary!A3037,olah!$B$2:B18035,summary!B3037,olah!$T$2:T18035,"Early")</f>
        <v>0</v>
      </c>
      <c r="R3037">
        <f>COUNTIFS(olah!$Q3037:Q18035,summary!A3037,olah!$B3037:B18035,summary!B3037,olah!$N3037:N18035,summary!C3037,olah!$P3037:P18035,summary!D3037,olah!$T3037:T18035,"NA CO")</f>
        <v>0</v>
      </c>
      <c r="S3037">
        <f>COUNTIFS(olah!$Q$2:Q18035,summary!A3037,olah!$B$2:B18035,summary!B3037,olah!$T$2:T18035,"NA CO")</f>
        <v>0</v>
      </c>
      <c r="T3037" t="str">
        <f>olah!R3037</f>
        <v>Daily Journey</v>
      </c>
      <c r="U3037" t="str">
        <f>IF(T3037="Permit", olah!T3037, "No Permit")</f>
        <v>No Permit</v>
      </c>
    </row>
    <row r="3038" spans="1:21" hidden="1" x14ac:dyDescent="0.3">
      <c r="A3038" s="23">
        <v>44561</v>
      </c>
      <c r="B3038" t="s">
        <v>740</v>
      </c>
      <c r="C3038" t="s">
        <v>28</v>
      </c>
      <c r="D3038" t="s">
        <v>11609</v>
      </c>
      <c r="E3038" t="str">
        <f>VLOOKUP(B3038,olah!$B:$P,2,0)</f>
        <v>2021-12-01</v>
      </c>
      <c r="F3038">
        <f>COUNTIFS(parameter!$J$4:$J$34,summary!A3038,parameter!$I$4:$I$34,"&gt;="&amp;summary!$E3038)</f>
        <v>31</v>
      </c>
      <c r="G3038">
        <f>COUNTIFS(olah!$Q3038:Q18036,summary!A3038,olah!$B3038:B18036,summary!B3038,olah!$N3038:N18036,summary!C3038,olah!$P3038:P18036,summary!D3038,olah!$S3038:S18036,"On Time")</f>
        <v>1</v>
      </c>
      <c r="H3038">
        <f>COUNTIFS(olah!$Q$2:Q18036,summary!A3038,olah!$B$2:B18036,summary!B3038,olah!$S$2:S18036,"On Time")</f>
        <v>22</v>
      </c>
      <c r="I3038">
        <f>COUNTIFS(olah!$Q3038:Q18036,summary!A3038,olah!$B3038:B18036,summary!B3038,olah!$N3038:N18036,summary!C3038,olah!$P3038:P18036,summary!D3038,olah!$S3038:S18036,"Late")</f>
        <v>0</v>
      </c>
      <c r="J3038">
        <f>COUNTIFS(olah!$Q$2:Q18036,summary!A3038,olah!$B$2:B18036,summary!B3038,olah!$S$2:S18036,"Late")</f>
        <v>0</v>
      </c>
      <c r="K3038">
        <f t="shared" si="47"/>
        <v>9</v>
      </c>
      <c r="L3038">
        <f>COUNTIFS(olah!$Q3038:Q18036,summary!A3038,olah!$B3038:B18036,summary!B3038,olah!$N3038:N18036,summary!C3038,olah!$P3038:P18036,summary!D3038,olah!$T3038:T18036,"On Time CO")</f>
        <v>1</v>
      </c>
      <c r="M3038">
        <f>COUNTIFS(olah!$Q$2:Q18036,summary!A3038,olah!$B$2:B18036,summary!B3038,olah!$T$2:T18036,"On Time CO")</f>
        <v>22</v>
      </c>
      <c r="N3038">
        <f>COUNTIFS(olah!$Q3038:Q18036,summary!A3038,olah!$B3038:B18036,summary!B3038,olah!$N3038:N18036,summary!C3038,olah!$P3038:P18036,summary!D3038,olah!$T3038:T18036,"Overtime")</f>
        <v>0</v>
      </c>
      <c r="O3038">
        <f>COUNTIFS(olah!$Q$2:Q18036,summary!A3038,olah!$B$2:B18036,summary!B3038,olah!$T$2:T18036,"Overtime")</f>
        <v>0</v>
      </c>
      <c r="P3038">
        <f>COUNTIFS(olah!$Q3038:Q18036,summary!A3038,olah!$B3038:B18036,summary!B3038,olah!$N3038:N18036,summary!C3038,olah!$P3038:P18036,summary!D3038,olah!$T3038:T18036,"Early")</f>
        <v>0</v>
      </c>
      <c r="Q3038">
        <f>COUNTIFS(olah!$Q$2:Q18036,summary!A3038,olah!$B$2:B18036,summary!B3038,olah!$T$2:T18036,"Early")</f>
        <v>0</v>
      </c>
      <c r="R3038">
        <f>COUNTIFS(olah!$Q3038:Q18036,summary!A3038,olah!$B3038:B18036,summary!B3038,olah!$N3038:N18036,summary!C3038,olah!$P3038:P18036,summary!D3038,olah!$T3038:T18036,"NA CO")</f>
        <v>0</v>
      </c>
      <c r="S3038">
        <f>COUNTIFS(olah!$Q$2:Q18036,summary!A3038,olah!$B$2:B18036,summary!B3038,olah!$T$2:T18036,"NA CO")</f>
        <v>0</v>
      </c>
      <c r="T3038" t="str">
        <f>olah!R3038</f>
        <v>Attendance</v>
      </c>
      <c r="U3038" t="str">
        <f>IF(T3038="Permit", olah!T3038, "No Permit")</f>
        <v>No Permit</v>
      </c>
    </row>
    <row r="3039" spans="1:21" hidden="1" x14ac:dyDescent="0.3">
      <c r="A3039" s="23">
        <v>44561</v>
      </c>
      <c r="B3039" t="s">
        <v>740</v>
      </c>
      <c r="C3039" t="s">
        <v>741</v>
      </c>
      <c r="D3039" t="s">
        <v>9024</v>
      </c>
      <c r="E3039" t="str">
        <f>VLOOKUP(B3039,olah!$B:$P,2,0)</f>
        <v>2021-12-01</v>
      </c>
      <c r="F3039">
        <f>COUNTIFS(parameter!$J$4:$J$34,summary!A3039,parameter!$I$4:$I$34,"&gt;="&amp;summary!$E3039)</f>
        <v>31</v>
      </c>
      <c r="G3039">
        <f>COUNTIFS(olah!$Q3039:Q18037,summary!A3039,olah!$B3039:B18037,summary!B3039,olah!$N3039:N18037,summary!C3039,olah!$P3039:P18037,summary!D3039,olah!$S3039:S18037,"On Time")</f>
        <v>1</v>
      </c>
      <c r="H3039">
        <f>COUNTIFS(olah!$Q$2:Q18037,summary!A3039,olah!$B$2:B18037,summary!B3039,olah!$S$2:S18037,"On Time")</f>
        <v>22</v>
      </c>
      <c r="I3039">
        <f>COUNTIFS(olah!$Q3039:Q18037,summary!A3039,olah!$B3039:B18037,summary!B3039,olah!$N3039:N18037,summary!C3039,olah!$P3039:P18037,summary!D3039,olah!$S3039:S18037,"Late")</f>
        <v>0</v>
      </c>
      <c r="J3039">
        <f>COUNTIFS(olah!$Q$2:Q18037,summary!A3039,olah!$B$2:B18037,summary!B3039,olah!$S$2:S18037,"Late")</f>
        <v>0</v>
      </c>
      <c r="K3039">
        <f t="shared" si="47"/>
        <v>9</v>
      </c>
      <c r="L3039">
        <f>COUNTIFS(olah!$Q3039:Q18037,summary!A3039,olah!$B3039:B18037,summary!B3039,olah!$N3039:N18037,summary!C3039,olah!$P3039:P18037,summary!D3039,olah!$T3039:T18037,"On Time CO")</f>
        <v>1</v>
      </c>
      <c r="M3039">
        <f>COUNTIFS(olah!$Q$2:Q18037,summary!A3039,olah!$B$2:B18037,summary!B3039,olah!$T$2:T18037,"On Time CO")</f>
        <v>22</v>
      </c>
      <c r="N3039">
        <f>COUNTIFS(olah!$Q3039:Q18037,summary!A3039,olah!$B3039:B18037,summary!B3039,olah!$N3039:N18037,summary!C3039,olah!$P3039:P18037,summary!D3039,olah!$T3039:T18037,"Overtime")</f>
        <v>0</v>
      </c>
      <c r="O3039">
        <f>COUNTIFS(olah!$Q$2:Q18037,summary!A3039,olah!$B$2:B18037,summary!B3039,olah!$T$2:T18037,"Overtime")</f>
        <v>0</v>
      </c>
      <c r="P3039">
        <f>COUNTIFS(olah!$Q3039:Q18037,summary!A3039,olah!$B3039:B18037,summary!B3039,olah!$N3039:N18037,summary!C3039,olah!$P3039:P18037,summary!D3039,olah!$T3039:T18037,"Early")</f>
        <v>0</v>
      </c>
      <c r="Q3039">
        <f>COUNTIFS(olah!$Q$2:Q18037,summary!A3039,olah!$B$2:B18037,summary!B3039,olah!$T$2:T18037,"Early")</f>
        <v>0</v>
      </c>
      <c r="R3039">
        <f>COUNTIFS(olah!$Q3039:Q18037,summary!A3039,olah!$B3039:B18037,summary!B3039,olah!$N3039:N18037,summary!C3039,olah!$P3039:P18037,summary!D3039,olah!$T3039:T18037,"NA CO")</f>
        <v>0</v>
      </c>
      <c r="S3039">
        <f>COUNTIFS(olah!$Q$2:Q18037,summary!A3039,olah!$B$2:B18037,summary!B3039,olah!$T$2:T18037,"NA CO")</f>
        <v>0</v>
      </c>
      <c r="T3039" t="str">
        <f>olah!R3039</f>
        <v>Daily Journey</v>
      </c>
      <c r="U3039" t="str">
        <f>IF(T3039="Permit", olah!T3039, "No Permit")</f>
        <v>No Permit</v>
      </c>
    </row>
    <row r="3040" spans="1:21" hidden="1" x14ac:dyDescent="0.3">
      <c r="A3040" s="23">
        <v>44561</v>
      </c>
      <c r="B3040" t="s">
        <v>740</v>
      </c>
      <c r="C3040" t="s">
        <v>28</v>
      </c>
      <c r="D3040" t="s">
        <v>10213</v>
      </c>
      <c r="E3040" t="str">
        <f>VLOOKUP(B3040,olah!$B:$P,2,0)</f>
        <v>2021-12-01</v>
      </c>
      <c r="F3040">
        <f>COUNTIFS(parameter!$J$4:$J$34,summary!A3040,parameter!$I$4:$I$34,"&gt;="&amp;summary!$E3040)</f>
        <v>31</v>
      </c>
      <c r="G3040">
        <f>COUNTIFS(olah!$Q3040:Q18038,summary!A3040,olah!$B3040:B18038,summary!B3040,olah!$N3040:N18038,summary!C3040,olah!$P3040:P18038,summary!D3040,olah!$S3040:S18038,"On Time")</f>
        <v>1</v>
      </c>
      <c r="H3040">
        <f>COUNTIFS(olah!$Q$2:Q18038,summary!A3040,olah!$B$2:B18038,summary!B3040,olah!$S$2:S18038,"On Time")</f>
        <v>22</v>
      </c>
      <c r="I3040">
        <f>COUNTIFS(olah!$Q3040:Q18038,summary!A3040,olah!$B3040:B18038,summary!B3040,olah!$N3040:N18038,summary!C3040,olah!$P3040:P18038,summary!D3040,olah!$S3040:S18038,"Late")</f>
        <v>0</v>
      </c>
      <c r="J3040">
        <f>COUNTIFS(olah!$Q$2:Q18038,summary!A3040,olah!$B$2:B18038,summary!B3040,olah!$S$2:S18038,"Late")</f>
        <v>0</v>
      </c>
      <c r="K3040">
        <f t="shared" si="47"/>
        <v>9</v>
      </c>
      <c r="L3040">
        <f>COUNTIFS(olah!$Q3040:Q18038,summary!A3040,olah!$B3040:B18038,summary!B3040,olah!$N3040:N18038,summary!C3040,olah!$P3040:P18038,summary!D3040,olah!$T3040:T18038,"On Time CO")</f>
        <v>1</v>
      </c>
      <c r="M3040">
        <f>COUNTIFS(olah!$Q$2:Q18038,summary!A3040,olah!$B$2:B18038,summary!B3040,olah!$T$2:T18038,"On Time CO")</f>
        <v>22</v>
      </c>
      <c r="N3040">
        <f>COUNTIFS(olah!$Q3040:Q18038,summary!A3040,olah!$B3040:B18038,summary!B3040,olah!$N3040:N18038,summary!C3040,olah!$P3040:P18038,summary!D3040,olah!$T3040:T18038,"Overtime")</f>
        <v>0</v>
      </c>
      <c r="O3040">
        <f>COUNTIFS(olah!$Q$2:Q18038,summary!A3040,olah!$B$2:B18038,summary!B3040,olah!$T$2:T18038,"Overtime")</f>
        <v>0</v>
      </c>
      <c r="P3040">
        <f>COUNTIFS(olah!$Q3040:Q18038,summary!A3040,olah!$B3040:B18038,summary!B3040,olah!$N3040:N18038,summary!C3040,olah!$P3040:P18038,summary!D3040,olah!$T3040:T18038,"Early")</f>
        <v>0</v>
      </c>
      <c r="Q3040">
        <f>COUNTIFS(olah!$Q$2:Q18038,summary!A3040,olah!$B$2:B18038,summary!B3040,olah!$T$2:T18038,"Early")</f>
        <v>0</v>
      </c>
      <c r="R3040">
        <f>COUNTIFS(olah!$Q3040:Q18038,summary!A3040,olah!$B3040:B18038,summary!B3040,olah!$N3040:N18038,summary!C3040,olah!$P3040:P18038,summary!D3040,olah!$T3040:T18038,"NA CO")</f>
        <v>0</v>
      </c>
      <c r="S3040">
        <f>COUNTIFS(olah!$Q$2:Q18038,summary!A3040,olah!$B$2:B18038,summary!B3040,olah!$T$2:T18038,"NA CO")</f>
        <v>0</v>
      </c>
      <c r="T3040" t="str">
        <f>olah!R3040</f>
        <v>Attendance</v>
      </c>
      <c r="U3040" t="str">
        <f>IF(T3040="Permit", olah!T3040, "No Permit")</f>
        <v>No Permit</v>
      </c>
    </row>
    <row r="3041" spans="1:21" hidden="1" x14ac:dyDescent="0.3">
      <c r="A3041" s="23">
        <v>44561</v>
      </c>
      <c r="B3041" t="s">
        <v>740</v>
      </c>
      <c r="C3041" t="s">
        <v>10395</v>
      </c>
      <c r="D3041" t="s">
        <v>7927</v>
      </c>
      <c r="E3041" t="str">
        <f>VLOOKUP(B3041,olah!$B:$P,2,0)</f>
        <v>2021-12-01</v>
      </c>
      <c r="F3041">
        <f>COUNTIFS(parameter!$J$4:$J$34,summary!A3041,parameter!$I$4:$I$34,"&gt;="&amp;summary!$E3041)</f>
        <v>31</v>
      </c>
      <c r="G3041">
        <f>COUNTIFS(olah!$Q3041:Q18039,summary!A3041,olah!$B3041:B18039,summary!B3041,olah!$N3041:N18039,summary!C3041,olah!$P3041:P18039,summary!D3041,olah!$S3041:S18039,"On Time")</f>
        <v>1</v>
      </c>
      <c r="H3041">
        <f>COUNTIFS(olah!$Q$2:Q18039,summary!A3041,olah!$B$2:B18039,summary!B3041,olah!$S$2:S18039,"On Time")</f>
        <v>22</v>
      </c>
      <c r="I3041">
        <f>COUNTIFS(olah!$Q3041:Q18039,summary!A3041,olah!$B3041:B18039,summary!B3041,olah!$N3041:N18039,summary!C3041,olah!$P3041:P18039,summary!D3041,olah!$S3041:S18039,"Late")</f>
        <v>0</v>
      </c>
      <c r="J3041">
        <f>COUNTIFS(olah!$Q$2:Q18039,summary!A3041,olah!$B$2:B18039,summary!B3041,olah!$S$2:S18039,"Late")</f>
        <v>0</v>
      </c>
      <c r="K3041">
        <f t="shared" si="47"/>
        <v>9</v>
      </c>
      <c r="L3041">
        <f>COUNTIFS(olah!$Q3041:Q18039,summary!A3041,olah!$B3041:B18039,summary!B3041,olah!$N3041:N18039,summary!C3041,olah!$P3041:P18039,summary!D3041,olah!$T3041:T18039,"On Time CO")</f>
        <v>1</v>
      </c>
      <c r="M3041">
        <f>COUNTIFS(olah!$Q$2:Q18039,summary!A3041,olah!$B$2:B18039,summary!B3041,olah!$T$2:T18039,"On Time CO")</f>
        <v>22</v>
      </c>
      <c r="N3041">
        <f>COUNTIFS(olah!$Q3041:Q18039,summary!A3041,olah!$B3041:B18039,summary!B3041,olah!$N3041:N18039,summary!C3041,olah!$P3041:P18039,summary!D3041,olah!$T3041:T18039,"Overtime")</f>
        <v>0</v>
      </c>
      <c r="O3041">
        <f>COUNTIFS(olah!$Q$2:Q18039,summary!A3041,olah!$B$2:B18039,summary!B3041,olah!$T$2:T18039,"Overtime")</f>
        <v>0</v>
      </c>
      <c r="P3041">
        <f>COUNTIFS(olah!$Q3041:Q18039,summary!A3041,olah!$B3041:B18039,summary!B3041,olah!$N3041:N18039,summary!C3041,olah!$P3041:P18039,summary!D3041,olah!$T3041:T18039,"Early")</f>
        <v>0</v>
      </c>
      <c r="Q3041">
        <f>COUNTIFS(olah!$Q$2:Q18039,summary!A3041,olah!$B$2:B18039,summary!B3041,olah!$T$2:T18039,"Early")</f>
        <v>0</v>
      </c>
      <c r="R3041">
        <f>COUNTIFS(olah!$Q3041:Q18039,summary!A3041,olah!$B3041:B18039,summary!B3041,olah!$N3041:N18039,summary!C3041,olah!$P3041:P18039,summary!D3041,olah!$T3041:T18039,"NA CO")</f>
        <v>0</v>
      </c>
      <c r="S3041">
        <f>COUNTIFS(olah!$Q$2:Q18039,summary!A3041,olah!$B$2:B18039,summary!B3041,olah!$T$2:T18039,"NA CO")</f>
        <v>0</v>
      </c>
      <c r="T3041" t="str">
        <f>olah!R3041</f>
        <v>Daily Journey</v>
      </c>
      <c r="U3041" t="str">
        <f>IF(T3041="Permit", olah!T3041, "No Permit")</f>
        <v>No Permit</v>
      </c>
    </row>
    <row r="3042" spans="1:21" hidden="1" x14ac:dyDescent="0.3">
      <c r="A3042" s="23">
        <v>44561</v>
      </c>
      <c r="B3042" t="s">
        <v>740</v>
      </c>
      <c r="C3042" t="s">
        <v>28</v>
      </c>
      <c r="D3042" t="s">
        <v>11610</v>
      </c>
      <c r="E3042" t="str">
        <f>VLOOKUP(B3042,olah!$B:$P,2,0)</f>
        <v>2021-12-01</v>
      </c>
      <c r="F3042">
        <f>COUNTIFS(parameter!$J$4:$J$34,summary!A3042,parameter!$I$4:$I$34,"&gt;="&amp;summary!$E3042)</f>
        <v>31</v>
      </c>
      <c r="G3042">
        <f>COUNTIFS(olah!$Q3042:Q18040,summary!A3042,olah!$B3042:B18040,summary!B3042,olah!$N3042:N18040,summary!C3042,olah!$P3042:P18040,summary!D3042,olah!$S3042:S18040,"On Time")</f>
        <v>1</v>
      </c>
      <c r="H3042">
        <f>COUNTIFS(olah!$Q$2:Q18040,summary!A3042,olah!$B$2:B18040,summary!B3042,olah!$S$2:S18040,"On Time")</f>
        <v>22</v>
      </c>
      <c r="I3042">
        <f>COUNTIFS(olah!$Q3042:Q18040,summary!A3042,olah!$B3042:B18040,summary!B3042,olah!$N3042:N18040,summary!C3042,olah!$P3042:P18040,summary!D3042,olah!$S3042:S18040,"Late")</f>
        <v>0</v>
      </c>
      <c r="J3042">
        <f>COUNTIFS(olah!$Q$2:Q18040,summary!A3042,olah!$B$2:B18040,summary!B3042,olah!$S$2:S18040,"Late")</f>
        <v>0</v>
      </c>
      <c r="K3042">
        <f t="shared" si="47"/>
        <v>9</v>
      </c>
      <c r="L3042">
        <f>COUNTIFS(olah!$Q3042:Q18040,summary!A3042,olah!$B3042:B18040,summary!B3042,olah!$N3042:N18040,summary!C3042,olah!$P3042:P18040,summary!D3042,olah!$T3042:T18040,"On Time CO")</f>
        <v>1</v>
      </c>
      <c r="M3042">
        <f>COUNTIFS(olah!$Q$2:Q18040,summary!A3042,olah!$B$2:B18040,summary!B3042,olah!$T$2:T18040,"On Time CO")</f>
        <v>22</v>
      </c>
      <c r="N3042">
        <f>COUNTIFS(olah!$Q3042:Q18040,summary!A3042,olah!$B3042:B18040,summary!B3042,olah!$N3042:N18040,summary!C3042,olah!$P3042:P18040,summary!D3042,olah!$T3042:T18040,"Overtime")</f>
        <v>0</v>
      </c>
      <c r="O3042">
        <f>COUNTIFS(olah!$Q$2:Q18040,summary!A3042,olah!$B$2:B18040,summary!B3042,olah!$T$2:T18040,"Overtime")</f>
        <v>0</v>
      </c>
      <c r="P3042">
        <f>COUNTIFS(olah!$Q3042:Q18040,summary!A3042,olah!$B3042:B18040,summary!B3042,olah!$N3042:N18040,summary!C3042,olah!$P3042:P18040,summary!D3042,olah!$T3042:T18040,"Early")</f>
        <v>0</v>
      </c>
      <c r="Q3042">
        <f>COUNTIFS(olah!$Q$2:Q18040,summary!A3042,olah!$B$2:B18040,summary!B3042,olah!$T$2:T18040,"Early")</f>
        <v>0</v>
      </c>
      <c r="R3042">
        <f>COUNTIFS(olah!$Q3042:Q18040,summary!A3042,olah!$B3042:B18040,summary!B3042,olah!$N3042:N18040,summary!C3042,olah!$P3042:P18040,summary!D3042,olah!$T3042:T18040,"NA CO")</f>
        <v>0</v>
      </c>
      <c r="S3042">
        <f>COUNTIFS(olah!$Q$2:Q18040,summary!A3042,olah!$B$2:B18040,summary!B3042,olah!$T$2:T18040,"NA CO")</f>
        <v>0</v>
      </c>
      <c r="T3042" t="str">
        <f>olah!R3042</f>
        <v>Attendance</v>
      </c>
      <c r="U3042" t="str">
        <f>IF(T3042="Permit", olah!T3042, "No Permit")</f>
        <v>No Permit</v>
      </c>
    </row>
    <row r="3043" spans="1:21" hidden="1" x14ac:dyDescent="0.3">
      <c r="A3043" s="23">
        <v>44561</v>
      </c>
      <c r="B3043" t="s">
        <v>740</v>
      </c>
      <c r="C3043" t="s">
        <v>741</v>
      </c>
      <c r="D3043" t="s">
        <v>9025</v>
      </c>
      <c r="E3043" t="str">
        <f>VLOOKUP(B3043,olah!$B:$P,2,0)</f>
        <v>2021-12-01</v>
      </c>
      <c r="F3043">
        <f>COUNTIFS(parameter!$J$4:$J$34,summary!A3043,parameter!$I$4:$I$34,"&gt;="&amp;summary!$E3043)</f>
        <v>31</v>
      </c>
      <c r="G3043">
        <f>COUNTIFS(olah!$Q3043:Q18041,summary!A3043,olah!$B3043:B18041,summary!B3043,olah!$N3043:N18041,summary!C3043,olah!$P3043:P18041,summary!D3043,olah!$S3043:S18041,"On Time")</f>
        <v>1</v>
      </c>
      <c r="H3043">
        <f>COUNTIFS(olah!$Q$2:Q18041,summary!A3043,olah!$B$2:B18041,summary!B3043,olah!$S$2:S18041,"On Time")</f>
        <v>22</v>
      </c>
      <c r="I3043">
        <f>COUNTIFS(olah!$Q3043:Q18041,summary!A3043,olah!$B3043:B18041,summary!B3043,olah!$N3043:N18041,summary!C3043,olah!$P3043:P18041,summary!D3043,olah!$S3043:S18041,"Late")</f>
        <v>0</v>
      </c>
      <c r="J3043">
        <f>COUNTIFS(olah!$Q$2:Q18041,summary!A3043,olah!$B$2:B18041,summary!B3043,olah!$S$2:S18041,"Late")</f>
        <v>0</v>
      </c>
      <c r="K3043">
        <f t="shared" si="47"/>
        <v>9</v>
      </c>
      <c r="L3043">
        <f>COUNTIFS(olah!$Q3043:Q18041,summary!A3043,olah!$B3043:B18041,summary!B3043,olah!$N3043:N18041,summary!C3043,olah!$P3043:P18041,summary!D3043,olah!$T3043:T18041,"On Time CO")</f>
        <v>1</v>
      </c>
      <c r="M3043">
        <f>COUNTIFS(olah!$Q$2:Q18041,summary!A3043,olah!$B$2:B18041,summary!B3043,olah!$T$2:T18041,"On Time CO")</f>
        <v>22</v>
      </c>
      <c r="N3043">
        <f>COUNTIFS(olah!$Q3043:Q18041,summary!A3043,olah!$B3043:B18041,summary!B3043,olah!$N3043:N18041,summary!C3043,olah!$P3043:P18041,summary!D3043,olah!$T3043:T18041,"Overtime")</f>
        <v>0</v>
      </c>
      <c r="O3043">
        <f>COUNTIFS(olah!$Q$2:Q18041,summary!A3043,olah!$B$2:B18041,summary!B3043,olah!$T$2:T18041,"Overtime")</f>
        <v>0</v>
      </c>
      <c r="P3043">
        <f>COUNTIFS(olah!$Q3043:Q18041,summary!A3043,olah!$B3043:B18041,summary!B3043,olah!$N3043:N18041,summary!C3043,olah!$P3043:P18041,summary!D3043,olah!$T3043:T18041,"Early")</f>
        <v>0</v>
      </c>
      <c r="Q3043">
        <f>COUNTIFS(olah!$Q$2:Q18041,summary!A3043,olah!$B$2:B18041,summary!B3043,olah!$T$2:T18041,"Early")</f>
        <v>0</v>
      </c>
      <c r="R3043">
        <f>COUNTIFS(olah!$Q3043:Q18041,summary!A3043,olah!$B3043:B18041,summary!B3043,olah!$N3043:N18041,summary!C3043,olah!$P3043:P18041,summary!D3043,olah!$T3043:T18041,"NA CO")</f>
        <v>0</v>
      </c>
      <c r="S3043">
        <f>COUNTIFS(olah!$Q$2:Q18041,summary!A3043,olah!$B$2:B18041,summary!B3043,olah!$T$2:T18041,"NA CO")</f>
        <v>0</v>
      </c>
      <c r="T3043" t="str">
        <f>olah!R3043</f>
        <v>Daily Journey</v>
      </c>
      <c r="U3043" t="str">
        <f>IF(T3043="Permit", olah!T3043, "No Permit")</f>
        <v>No Permit</v>
      </c>
    </row>
    <row r="3044" spans="1:21" hidden="1" x14ac:dyDescent="0.3">
      <c r="A3044" s="23">
        <v>44561</v>
      </c>
      <c r="B3044" t="s">
        <v>740</v>
      </c>
      <c r="C3044" t="s">
        <v>28</v>
      </c>
      <c r="D3044" t="s">
        <v>10214</v>
      </c>
      <c r="E3044" t="str">
        <f>VLOOKUP(B3044,olah!$B:$P,2,0)</f>
        <v>2021-12-01</v>
      </c>
      <c r="F3044">
        <f>COUNTIFS(parameter!$J$4:$J$34,summary!A3044,parameter!$I$4:$I$34,"&gt;="&amp;summary!$E3044)</f>
        <v>31</v>
      </c>
      <c r="G3044">
        <f>COUNTIFS(olah!$Q3044:Q18042,summary!A3044,olah!$B3044:B18042,summary!B3044,olah!$N3044:N18042,summary!C3044,olah!$P3044:P18042,summary!D3044,olah!$S3044:S18042,"On Time")</f>
        <v>1</v>
      </c>
      <c r="H3044">
        <f>COUNTIFS(olah!$Q$2:Q18042,summary!A3044,olah!$B$2:B18042,summary!B3044,olah!$S$2:S18042,"On Time")</f>
        <v>22</v>
      </c>
      <c r="I3044">
        <f>COUNTIFS(olah!$Q3044:Q18042,summary!A3044,olah!$B3044:B18042,summary!B3044,olah!$N3044:N18042,summary!C3044,olah!$P3044:P18042,summary!D3044,olah!$S3044:S18042,"Late")</f>
        <v>0</v>
      </c>
      <c r="J3044">
        <f>COUNTIFS(olah!$Q$2:Q18042,summary!A3044,olah!$B$2:B18042,summary!B3044,olah!$S$2:S18042,"Late")</f>
        <v>0</v>
      </c>
      <c r="K3044">
        <f t="shared" si="47"/>
        <v>9</v>
      </c>
      <c r="L3044">
        <f>COUNTIFS(olah!$Q3044:Q18042,summary!A3044,olah!$B3044:B18042,summary!B3044,olah!$N3044:N18042,summary!C3044,olah!$P3044:P18042,summary!D3044,olah!$T3044:T18042,"On Time CO")</f>
        <v>1</v>
      </c>
      <c r="M3044">
        <f>COUNTIFS(olah!$Q$2:Q18042,summary!A3044,olah!$B$2:B18042,summary!B3044,olah!$T$2:T18042,"On Time CO")</f>
        <v>22</v>
      </c>
      <c r="N3044">
        <f>COUNTIFS(olah!$Q3044:Q18042,summary!A3044,olah!$B3044:B18042,summary!B3044,olah!$N3044:N18042,summary!C3044,olah!$P3044:P18042,summary!D3044,olah!$T3044:T18042,"Overtime")</f>
        <v>0</v>
      </c>
      <c r="O3044">
        <f>COUNTIFS(olah!$Q$2:Q18042,summary!A3044,olah!$B$2:B18042,summary!B3044,olah!$T$2:T18042,"Overtime")</f>
        <v>0</v>
      </c>
      <c r="P3044">
        <f>COUNTIFS(olah!$Q3044:Q18042,summary!A3044,olah!$B3044:B18042,summary!B3044,olah!$N3044:N18042,summary!C3044,olah!$P3044:P18042,summary!D3044,olah!$T3044:T18042,"Early")</f>
        <v>0</v>
      </c>
      <c r="Q3044">
        <f>COUNTIFS(olah!$Q$2:Q18042,summary!A3044,olah!$B$2:B18042,summary!B3044,olah!$T$2:T18042,"Early")</f>
        <v>0</v>
      </c>
      <c r="R3044">
        <f>COUNTIFS(olah!$Q3044:Q18042,summary!A3044,olah!$B3044:B18042,summary!B3044,olah!$N3044:N18042,summary!C3044,olah!$P3044:P18042,summary!D3044,olah!$T3044:T18042,"NA CO")</f>
        <v>0</v>
      </c>
      <c r="S3044">
        <f>COUNTIFS(olah!$Q$2:Q18042,summary!A3044,olah!$B$2:B18042,summary!B3044,olah!$T$2:T18042,"NA CO")</f>
        <v>0</v>
      </c>
      <c r="T3044" t="str">
        <f>olah!R3044</f>
        <v>Attendance</v>
      </c>
      <c r="U3044" t="str">
        <f>IF(T3044="Permit", olah!T3044, "No Permit")</f>
        <v>No Permit</v>
      </c>
    </row>
    <row r="3045" spans="1:21" hidden="1" x14ac:dyDescent="0.3">
      <c r="A3045" s="23">
        <v>44561</v>
      </c>
      <c r="B3045" t="s">
        <v>740</v>
      </c>
      <c r="C3045" t="s">
        <v>741</v>
      </c>
      <c r="D3045" t="s">
        <v>7814</v>
      </c>
      <c r="E3045" t="str">
        <f>VLOOKUP(B3045,olah!$B:$P,2,0)</f>
        <v>2021-12-01</v>
      </c>
      <c r="F3045">
        <f>COUNTIFS(parameter!$J$4:$J$34,summary!A3045,parameter!$I$4:$I$34,"&gt;="&amp;summary!$E3045)</f>
        <v>31</v>
      </c>
      <c r="G3045">
        <f>COUNTIFS(olah!$Q3045:Q18043,summary!A3045,olah!$B3045:B18043,summary!B3045,olah!$N3045:N18043,summary!C3045,olah!$P3045:P18043,summary!D3045,olah!$S3045:S18043,"On Time")</f>
        <v>1</v>
      </c>
      <c r="H3045">
        <f>COUNTIFS(olah!$Q$2:Q18043,summary!A3045,olah!$B$2:B18043,summary!B3045,olah!$S$2:S18043,"On Time")</f>
        <v>22</v>
      </c>
      <c r="I3045">
        <f>COUNTIFS(olah!$Q3045:Q18043,summary!A3045,olah!$B3045:B18043,summary!B3045,olah!$N3045:N18043,summary!C3045,olah!$P3045:P18043,summary!D3045,olah!$S3045:S18043,"Late")</f>
        <v>0</v>
      </c>
      <c r="J3045">
        <f>COUNTIFS(olah!$Q$2:Q18043,summary!A3045,olah!$B$2:B18043,summary!B3045,olah!$S$2:S18043,"Late")</f>
        <v>0</v>
      </c>
      <c r="K3045">
        <f t="shared" si="47"/>
        <v>9</v>
      </c>
      <c r="L3045">
        <f>COUNTIFS(olah!$Q3045:Q18043,summary!A3045,olah!$B3045:B18043,summary!B3045,olah!$N3045:N18043,summary!C3045,olah!$P3045:P18043,summary!D3045,olah!$T3045:T18043,"On Time CO")</f>
        <v>1</v>
      </c>
      <c r="M3045">
        <f>COUNTIFS(olah!$Q$2:Q18043,summary!A3045,olah!$B$2:B18043,summary!B3045,olah!$T$2:T18043,"On Time CO")</f>
        <v>22</v>
      </c>
      <c r="N3045">
        <f>COUNTIFS(olah!$Q3045:Q18043,summary!A3045,olah!$B3045:B18043,summary!B3045,olah!$N3045:N18043,summary!C3045,olah!$P3045:P18043,summary!D3045,olah!$T3045:T18043,"Overtime")</f>
        <v>0</v>
      </c>
      <c r="O3045">
        <f>COUNTIFS(olah!$Q$2:Q18043,summary!A3045,olah!$B$2:B18043,summary!B3045,olah!$T$2:T18043,"Overtime")</f>
        <v>0</v>
      </c>
      <c r="P3045">
        <f>COUNTIFS(olah!$Q3045:Q18043,summary!A3045,olah!$B3045:B18043,summary!B3045,olah!$N3045:N18043,summary!C3045,olah!$P3045:P18043,summary!D3045,olah!$T3045:T18043,"Early")</f>
        <v>0</v>
      </c>
      <c r="Q3045">
        <f>COUNTIFS(olah!$Q$2:Q18043,summary!A3045,olah!$B$2:B18043,summary!B3045,olah!$T$2:T18043,"Early")</f>
        <v>0</v>
      </c>
      <c r="R3045">
        <f>COUNTIFS(olah!$Q3045:Q18043,summary!A3045,olah!$B3045:B18043,summary!B3045,olah!$N3045:N18043,summary!C3045,olah!$P3045:P18043,summary!D3045,olah!$T3045:T18043,"NA CO")</f>
        <v>0</v>
      </c>
      <c r="S3045">
        <f>COUNTIFS(olah!$Q$2:Q18043,summary!A3045,olah!$B$2:B18043,summary!B3045,olah!$T$2:T18043,"NA CO")</f>
        <v>0</v>
      </c>
      <c r="T3045" t="str">
        <f>olah!R3045</f>
        <v>Daily Journey</v>
      </c>
      <c r="U3045" t="str">
        <f>IF(T3045="Permit", olah!T3045, "No Permit")</f>
        <v>No Permit</v>
      </c>
    </row>
    <row r="3046" spans="1:21" hidden="1" x14ac:dyDescent="0.3">
      <c r="A3046" s="23">
        <v>44561</v>
      </c>
      <c r="B3046" t="s">
        <v>744</v>
      </c>
      <c r="C3046" t="s">
        <v>184</v>
      </c>
      <c r="D3046" t="s">
        <v>1390</v>
      </c>
      <c r="E3046" t="str">
        <f>VLOOKUP(B3046,olah!$B:$P,2,0)</f>
        <v>2021-12-01</v>
      </c>
      <c r="F3046">
        <f>COUNTIFS(parameter!$J$4:$J$34,summary!A3046,parameter!$I$4:$I$34,"&gt;="&amp;summary!$E3046)</f>
        <v>31</v>
      </c>
      <c r="G3046">
        <f>COUNTIFS(olah!$Q3046:Q18044,summary!A3046,olah!$B3046:B18044,summary!B3046,olah!$N3046:N18044,summary!C3046,olah!$P3046:P18044,summary!D3046,olah!$S3046:S18044,"On Time")</f>
        <v>1</v>
      </c>
      <c r="H3046">
        <f>COUNTIFS(olah!$Q$2:Q18044,summary!A3046,olah!$B$2:B18044,summary!B3046,olah!$S$2:S18044,"On Time")</f>
        <v>17</v>
      </c>
      <c r="I3046">
        <f>COUNTIFS(olah!$Q3046:Q18044,summary!A3046,olah!$B3046:B18044,summary!B3046,olah!$N3046:N18044,summary!C3046,olah!$P3046:P18044,summary!D3046,olah!$S3046:S18044,"Late")</f>
        <v>0</v>
      </c>
      <c r="J3046">
        <f>COUNTIFS(olah!$Q$2:Q18044,summary!A3046,olah!$B$2:B18044,summary!B3046,olah!$S$2:S18044,"Late")</f>
        <v>0</v>
      </c>
      <c r="K3046">
        <f t="shared" si="47"/>
        <v>14</v>
      </c>
      <c r="L3046">
        <f>COUNTIFS(olah!$Q3046:Q18044,summary!A3046,olah!$B3046:B18044,summary!B3046,olah!$N3046:N18044,summary!C3046,olah!$P3046:P18044,summary!D3046,olah!$T3046:T18044,"On Time CO")</f>
        <v>0</v>
      </c>
      <c r="M3046">
        <f>COUNTIFS(olah!$Q$2:Q18044,summary!A3046,olah!$B$2:B18044,summary!B3046,olah!$T$2:T18044,"On Time CO")</f>
        <v>10</v>
      </c>
      <c r="N3046">
        <f>COUNTIFS(olah!$Q3046:Q18044,summary!A3046,olah!$B3046:B18044,summary!B3046,olah!$N3046:N18044,summary!C3046,olah!$P3046:P18044,summary!D3046,olah!$T3046:T18044,"Overtime")</f>
        <v>0</v>
      </c>
      <c r="O3046">
        <f>COUNTIFS(olah!$Q$2:Q18044,summary!A3046,olah!$B$2:B18044,summary!B3046,olah!$T$2:T18044,"Overtime")</f>
        <v>0</v>
      </c>
      <c r="P3046">
        <f>COUNTIFS(olah!$Q3046:Q18044,summary!A3046,olah!$B3046:B18044,summary!B3046,olah!$N3046:N18044,summary!C3046,olah!$P3046:P18044,summary!D3046,olah!$T3046:T18044,"Early")</f>
        <v>0</v>
      </c>
      <c r="Q3046">
        <f>COUNTIFS(olah!$Q$2:Q18044,summary!A3046,olah!$B$2:B18044,summary!B3046,olah!$T$2:T18044,"Early")</f>
        <v>0</v>
      </c>
      <c r="R3046">
        <f>COUNTIFS(olah!$Q3046:Q18044,summary!A3046,olah!$B3046:B18044,summary!B3046,olah!$N3046:N18044,summary!C3046,olah!$P3046:P18044,summary!D3046,olah!$T3046:T18044,"NA CO")</f>
        <v>1</v>
      </c>
      <c r="S3046">
        <f>COUNTIFS(olah!$Q$2:Q18044,summary!A3046,olah!$B$2:B18044,summary!B3046,olah!$T$2:T18044,"NA CO")</f>
        <v>7</v>
      </c>
      <c r="T3046" t="str">
        <f>olah!R3046</f>
        <v>Attendance</v>
      </c>
      <c r="U3046" t="str">
        <f>IF(T3046="Permit", olah!T3046, "No Permit")</f>
        <v>No Permit</v>
      </c>
    </row>
    <row r="3047" spans="1:21" hidden="1" x14ac:dyDescent="0.3">
      <c r="A3047" s="23">
        <v>44561</v>
      </c>
      <c r="B3047" t="s">
        <v>744</v>
      </c>
      <c r="C3047" t="s">
        <v>184</v>
      </c>
      <c r="D3047" t="s">
        <v>11600</v>
      </c>
      <c r="E3047" t="str">
        <f>VLOOKUP(B3047,olah!$B:$P,2,0)</f>
        <v>2021-12-01</v>
      </c>
      <c r="F3047">
        <f>COUNTIFS(parameter!$J$4:$J$34,summary!A3047,parameter!$I$4:$I$34,"&gt;="&amp;summary!$E3047)</f>
        <v>31</v>
      </c>
      <c r="G3047">
        <f>COUNTIFS(olah!$Q3047:Q18045,summary!A3047,olah!$B3047:B18045,summary!B3047,olah!$N3047:N18045,summary!C3047,olah!$P3047:P18045,summary!D3047,olah!$S3047:S18045,"On Time")</f>
        <v>1</v>
      </c>
      <c r="H3047">
        <f>COUNTIFS(olah!$Q$2:Q18045,summary!A3047,olah!$B$2:B18045,summary!B3047,olah!$S$2:S18045,"On Time")</f>
        <v>17</v>
      </c>
      <c r="I3047">
        <f>COUNTIFS(olah!$Q3047:Q18045,summary!A3047,olah!$B3047:B18045,summary!B3047,olah!$N3047:N18045,summary!C3047,olah!$P3047:P18045,summary!D3047,olah!$S3047:S18045,"Late")</f>
        <v>0</v>
      </c>
      <c r="J3047">
        <f>COUNTIFS(olah!$Q$2:Q18045,summary!A3047,olah!$B$2:B18045,summary!B3047,olah!$S$2:S18045,"Late")</f>
        <v>0</v>
      </c>
      <c r="K3047">
        <f t="shared" si="47"/>
        <v>14</v>
      </c>
      <c r="L3047">
        <f>COUNTIFS(olah!$Q3047:Q18045,summary!A3047,olah!$B3047:B18045,summary!B3047,olah!$N3047:N18045,summary!C3047,olah!$P3047:P18045,summary!D3047,olah!$T3047:T18045,"On Time CO")</f>
        <v>1</v>
      </c>
      <c r="M3047">
        <f>COUNTIFS(olah!$Q$2:Q18045,summary!A3047,olah!$B$2:B18045,summary!B3047,olah!$T$2:T18045,"On Time CO")</f>
        <v>10</v>
      </c>
      <c r="N3047">
        <f>COUNTIFS(olah!$Q3047:Q18045,summary!A3047,olah!$B3047:B18045,summary!B3047,olah!$N3047:N18045,summary!C3047,olah!$P3047:P18045,summary!D3047,olah!$T3047:T18045,"Overtime")</f>
        <v>0</v>
      </c>
      <c r="O3047">
        <f>COUNTIFS(olah!$Q$2:Q18045,summary!A3047,olah!$B$2:B18045,summary!B3047,olah!$T$2:T18045,"Overtime")</f>
        <v>0</v>
      </c>
      <c r="P3047">
        <f>COUNTIFS(olah!$Q3047:Q18045,summary!A3047,olah!$B3047:B18045,summary!B3047,olah!$N3047:N18045,summary!C3047,olah!$P3047:P18045,summary!D3047,olah!$T3047:T18045,"Early")</f>
        <v>0</v>
      </c>
      <c r="Q3047">
        <f>COUNTIFS(olah!$Q$2:Q18045,summary!A3047,olah!$B$2:B18045,summary!B3047,olah!$T$2:T18045,"Early")</f>
        <v>0</v>
      </c>
      <c r="R3047">
        <f>COUNTIFS(olah!$Q3047:Q18045,summary!A3047,olah!$B3047:B18045,summary!B3047,olah!$N3047:N18045,summary!C3047,olah!$P3047:P18045,summary!D3047,olah!$T3047:T18045,"NA CO")</f>
        <v>0</v>
      </c>
      <c r="S3047">
        <f>COUNTIFS(olah!$Q$2:Q18045,summary!A3047,olah!$B$2:B18045,summary!B3047,olah!$T$2:T18045,"NA CO")</f>
        <v>7</v>
      </c>
      <c r="T3047" t="str">
        <f>olah!R3047</f>
        <v>Attendance</v>
      </c>
      <c r="U3047" t="str">
        <f>IF(T3047="Permit", olah!T3047, "No Permit")</f>
        <v>No Permit</v>
      </c>
    </row>
    <row r="3048" spans="1:21" hidden="1" x14ac:dyDescent="0.3">
      <c r="A3048" s="23">
        <v>44561</v>
      </c>
      <c r="B3048" t="s">
        <v>744</v>
      </c>
      <c r="C3048" t="s">
        <v>184</v>
      </c>
      <c r="D3048" t="s">
        <v>11601</v>
      </c>
      <c r="E3048" t="str">
        <f>VLOOKUP(B3048,olah!$B:$P,2,0)</f>
        <v>2021-12-01</v>
      </c>
      <c r="F3048">
        <f>COUNTIFS(parameter!$J$4:$J$34,summary!A3048,parameter!$I$4:$I$34,"&gt;="&amp;summary!$E3048)</f>
        <v>31</v>
      </c>
      <c r="G3048">
        <f>COUNTIFS(olah!$Q3048:Q18046,summary!A3048,olah!$B3048:B18046,summary!B3048,olah!$N3048:N18046,summary!C3048,olah!$P3048:P18046,summary!D3048,olah!$S3048:S18046,"On Time")</f>
        <v>1</v>
      </c>
      <c r="H3048">
        <f>COUNTIFS(olah!$Q$2:Q18046,summary!A3048,olah!$B$2:B18046,summary!B3048,olah!$S$2:S18046,"On Time")</f>
        <v>17</v>
      </c>
      <c r="I3048">
        <f>COUNTIFS(olah!$Q3048:Q18046,summary!A3048,olah!$B3048:B18046,summary!B3048,olah!$N3048:N18046,summary!C3048,olah!$P3048:P18046,summary!D3048,olah!$S3048:S18046,"Late")</f>
        <v>0</v>
      </c>
      <c r="J3048">
        <f>COUNTIFS(olah!$Q$2:Q18046,summary!A3048,olah!$B$2:B18046,summary!B3048,olah!$S$2:S18046,"Late")</f>
        <v>0</v>
      </c>
      <c r="K3048">
        <f t="shared" si="47"/>
        <v>14</v>
      </c>
      <c r="L3048">
        <f>COUNTIFS(olah!$Q3048:Q18046,summary!A3048,olah!$B3048:B18046,summary!B3048,olah!$N3048:N18046,summary!C3048,olah!$P3048:P18046,summary!D3048,olah!$T3048:T18046,"On Time CO")</f>
        <v>0</v>
      </c>
      <c r="M3048">
        <f>COUNTIFS(olah!$Q$2:Q18046,summary!A3048,olah!$B$2:B18046,summary!B3048,olah!$T$2:T18046,"On Time CO")</f>
        <v>10</v>
      </c>
      <c r="N3048">
        <f>COUNTIFS(olah!$Q3048:Q18046,summary!A3048,olah!$B3048:B18046,summary!B3048,olah!$N3048:N18046,summary!C3048,olah!$P3048:P18046,summary!D3048,olah!$T3048:T18046,"Overtime")</f>
        <v>0</v>
      </c>
      <c r="O3048">
        <f>COUNTIFS(olah!$Q$2:Q18046,summary!A3048,olah!$B$2:B18046,summary!B3048,olah!$T$2:T18046,"Overtime")</f>
        <v>0</v>
      </c>
      <c r="P3048">
        <f>COUNTIFS(olah!$Q3048:Q18046,summary!A3048,olah!$B3048:B18046,summary!B3048,olah!$N3048:N18046,summary!C3048,olah!$P3048:P18046,summary!D3048,olah!$T3048:T18046,"Early")</f>
        <v>0</v>
      </c>
      <c r="Q3048">
        <f>COUNTIFS(olah!$Q$2:Q18046,summary!A3048,olah!$B$2:B18046,summary!B3048,olah!$T$2:T18046,"Early")</f>
        <v>0</v>
      </c>
      <c r="R3048">
        <f>COUNTIFS(olah!$Q3048:Q18046,summary!A3048,olah!$B3048:B18046,summary!B3048,olah!$N3048:N18046,summary!C3048,olah!$P3048:P18046,summary!D3048,olah!$T3048:T18046,"NA CO")</f>
        <v>1</v>
      </c>
      <c r="S3048">
        <f>COUNTIFS(olah!$Q$2:Q18046,summary!A3048,olah!$B$2:B18046,summary!B3048,olah!$T$2:T18046,"NA CO")</f>
        <v>7</v>
      </c>
      <c r="T3048" t="str">
        <f>olah!R3048</f>
        <v>Attendance</v>
      </c>
      <c r="U3048" t="str">
        <f>IF(T3048="Permit", olah!T3048, "No Permit")</f>
        <v>No Permit</v>
      </c>
    </row>
    <row r="3049" spans="1:21" hidden="1" x14ac:dyDescent="0.3">
      <c r="A3049" s="23">
        <v>44561</v>
      </c>
      <c r="B3049" t="s">
        <v>744</v>
      </c>
      <c r="C3049" t="s">
        <v>184</v>
      </c>
      <c r="D3049" t="s">
        <v>5936</v>
      </c>
      <c r="E3049" t="str">
        <f>VLOOKUP(B3049,olah!$B:$P,2,0)</f>
        <v>2021-12-01</v>
      </c>
      <c r="F3049">
        <f>COUNTIFS(parameter!$J$4:$J$34,summary!A3049,parameter!$I$4:$I$34,"&gt;="&amp;summary!$E3049)</f>
        <v>31</v>
      </c>
      <c r="G3049">
        <f>COUNTIFS(olah!$Q3049:Q18047,summary!A3049,olah!$B3049:B18047,summary!B3049,olah!$N3049:N18047,summary!C3049,olah!$P3049:P18047,summary!D3049,olah!$S3049:S18047,"On Time")</f>
        <v>1</v>
      </c>
      <c r="H3049">
        <f>COUNTIFS(olah!$Q$2:Q18047,summary!A3049,olah!$B$2:B18047,summary!B3049,olah!$S$2:S18047,"On Time")</f>
        <v>17</v>
      </c>
      <c r="I3049">
        <f>COUNTIFS(olah!$Q3049:Q18047,summary!A3049,olah!$B3049:B18047,summary!B3049,olah!$N3049:N18047,summary!C3049,olah!$P3049:P18047,summary!D3049,olah!$S3049:S18047,"Late")</f>
        <v>0</v>
      </c>
      <c r="J3049">
        <f>COUNTIFS(olah!$Q$2:Q18047,summary!A3049,olah!$B$2:B18047,summary!B3049,olah!$S$2:S18047,"Late")</f>
        <v>0</v>
      </c>
      <c r="K3049">
        <f t="shared" si="47"/>
        <v>14</v>
      </c>
      <c r="L3049">
        <f>COUNTIFS(olah!$Q3049:Q18047,summary!A3049,olah!$B3049:B18047,summary!B3049,olah!$N3049:N18047,summary!C3049,olah!$P3049:P18047,summary!D3049,olah!$T3049:T18047,"On Time CO")</f>
        <v>1</v>
      </c>
      <c r="M3049">
        <f>COUNTIFS(olah!$Q$2:Q18047,summary!A3049,olah!$B$2:B18047,summary!B3049,olah!$T$2:T18047,"On Time CO")</f>
        <v>10</v>
      </c>
      <c r="N3049">
        <f>COUNTIFS(olah!$Q3049:Q18047,summary!A3049,olah!$B3049:B18047,summary!B3049,olah!$N3049:N18047,summary!C3049,olah!$P3049:P18047,summary!D3049,olah!$T3049:T18047,"Overtime")</f>
        <v>0</v>
      </c>
      <c r="O3049">
        <f>COUNTIFS(olah!$Q$2:Q18047,summary!A3049,olah!$B$2:B18047,summary!B3049,olah!$T$2:T18047,"Overtime")</f>
        <v>0</v>
      </c>
      <c r="P3049">
        <f>COUNTIFS(olah!$Q3049:Q18047,summary!A3049,olah!$B3049:B18047,summary!B3049,olah!$N3049:N18047,summary!C3049,olah!$P3049:P18047,summary!D3049,olah!$T3049:T18047,"Early")</f>
        <v>0</v>
      </c>
      <c r="Q3049">
        <f>COUNTIFS(olah!$Q$2:Q18047,summary!A3049,olah!$B$2:B18047,summary!B3049,olah!$T$2:T18047,"Early")</f>
        <v>0</v>
      </c>
      <c r="R3049">
        <f>COUNTIFS(olah!$Q3049:Q18047,summary!A3049,olah!$B3049:B18047,summary!B3049,olah!$N3049:N18047,summary!C3049,olah!$P3049:P18047,summary!D3049,olah!$T3049:T18047,"NA CO")</f>
        <v>0</v>
      </c>
      <c r="S3049">
        <f>COUNTIFS(olah!$Q$2:Q18047,summary!A3049,olah!$B$2:B18047,summary!B3049,olah!$T$2:T18047,"NA CO")</f>
        <v>7</v>
      </c>
      <c r="T3049" t="str">
        <f>olah!R3049</f>
        <v>Attendance</v>
      </c>
      <c r="U3049" t="str">
        <f>IF(T3049="Permit", olah!T3049, "No Permit")</f>
        <v>No Permit</v>
      </c>
    </row>
    <row r="3050" spans="1:21" hidden="1" x14ac:dyDescent="0.3">
      <c r="A3050" s="23">
        <v>44561</v>
      </c>
      <c r="B3050" t="s">
        <v>744</v>
      </c>
      <c r="C3050" t="s">
        <v>184</v>
      </c>
      <c r="D3050" t="s">
        <v>6082</v>
      </c>
      <c r="E3050" t="str">
        <f>VLOOKUP(B3050,olah!$B:$P,2,0)</f>
        <v>2021-12-01</v>
      </c>
      <c r="F3050">
        <f>COUNTIFS(parameter!$J$4:$J$34,summary!A3050,parameter!$I$4:$I$34,"&gt;="&amp;summary!$E3050)</f>
        <v>31</v>
      </c>
      <c r="G3050">
        <f>COUNTIFS(olah!$Q3050:Q18048,summary!A3050,olah!$B3050:B18048,summary!B3050,olah!$N3050:N18048,summary!C3050,olah!$P3050:P18048,summary!D3050,olah!$S3050:S18048,"On Time")</f>
        <v>1</v>
      </c>
      <c r="H3050">
        <f>COUNTIFS(olah!$Q$2:Q18048,summary!A3050,olah!$B$2:B18048,summary!B3050,olah!$S$2:S18048,"On Time")</f>
        <v>17</v>
      </c>
      <c r="I3050">
        <f>COUNTIFS(olah!$Q3050:Q18048,summary!A3050,olah!$B3050:B18048,summary!B3050,olah!$N3050:N18048,summary!C3050,olah!$P3050:P18048,summary!D3050,olah!$S3050:S18048,"Late")</f>
        <v>0</v>
      </c>
      <c r="J3050">
        <f>COUNTIFS(olah!$Q$2:Q18048,summary!A3050,olah!$B$2:B18048,summary!B3050,olah!$S$2:S18048,"Late")</f>
        <v>0</v>
      </c>
      <c r="K3050">
        <f t="shared" si="47"/>
        <v>14</v>
      </c>
      <c r="L3050">
        <f>COUNTIFS(olah!$Q3050:Q18048,summary!A3050,olah!$B3050:B18048,summary!B3050,olah!$N3050:N18048,summary!C3050,olah!$P3050:P18048,summary!D3050,olah!$T3050:T18048,"On Time CO")</f>
        <v>1</v>
      </c>
      <c r="M3050">
        <f>COUNTIFS(olah!$Q$2:Q18048,summary!A3050,olah!$B$2:B18048,summary!B3050,olah!$T$2:T18048,"On Time CO")</f>
        <v>10</v>
      </c>
      <c r="N3050">
        <f>COUNTIFS(olah!$Q3050:Q18048,summary!A3050,olah!$B3050:B18048,summary!B3050,olah!$N3050:N18048,summary!C3050,olah!$P3050:P18048,summary!D3050,olah!$T3050:T18048,"Overtime")</f>
        <v>0</v>
      </c>
      <c r="O3050">
        <f>COUNTIFS(olah!$Q$2:Q18048,summary!A3050,olah!$B$2:B18048,summary!B3050,olah!$T$2:T18048,"Overtime")</f>
        <v>0</v>
      </c>
      <c r="P3050">
        <f>COUNTIFS(olah!$Q3050:Q18048,summary!A3050,olah!$B3050:B18048,summary!B3050,olah!$N3050:N18048,summary!C3050,olah!$P3050:P18048,summary!D3050,olah!$T3050:T18048,"Early")</f>
        <v>0</v>
      </c>
      <c r="Q3050">
        <f>COUNTIFS(olah!$Q$2:Q18048,summary!A3050,olah!$B$2:B18048,summary!B3050,olah!$T$2:T18048,"Early")</f>
        <v>0</v>
      </c>
      <c r="R3050">
        <f>COUNTIFS(olah!$Q3050:Q18048,summary!A3050,olah!$B3050:B18048,summary!B3050,olah!$N3050:N18048,summary!C3050,olah!$P3050:P18048,summary!D3050,olah!$T3050:T18048,"NA CO")</f>
        <v>0</v>
      </c>
      <c r="S3050">
        <f>COUNTIFS(olah!$Q$2:Q18048,summary!A3050,olah!$B$2:B18048,summary!B3050,olah!$T$2:T18048,"NA CO")</f>
        <v>7</v>
      </c>
      <c r="T3050" t="str">
        <f>olah!R3050</f>
        <v>Attendance</v>
      </c>
      <c r="U3050" t="str">
        <f>IF(T3050="Permit", olah!T3050, "No Permit")</f>
        <v>No Permit</v>
      </c>
    </row>
    <row r="3051" spans="1:21" hidden="1" x14ac:dyDescent="0.3">
      <c r="A3051" s="23">
        <v>44561</v>
      </c>
      <c r="B3051" t="s">
        <v>744</v>
      </c>
      <c r="C3051" t="s">
        <v>184</v>
      </c>
      <c r="D3051" t="s">
        <v>11603</v>
      </c>
      <c r="E3051" t="str">
        <f>VLOOKUP(B3051,olah!$B:$P,2,0)</f>
        <v>2021-12-01</v>
      </c>
      <c r="F3051">
        <f>COUNTIFS(parameter!$J$4:$J$34,summary!A3051,parameter!$I$4:$I$34,"&gt;="&amp;summary!$E3051)</f>
        <v>31</v>
      </c>
      <c r="G3051">
        <f>COUNTIFS(olah!$Q3051:Q18049,summary!A3051,olah!$B3051:B18049,summary!B3051,olah!$N3051:N18049,summary!C3051,olah!$P3051:P18049,summary!D3051,olah!$S3051:S18049,"On Time")</f>
        <v>1</v>
      </c>
      <c r="H3051">
        <f>COUNTIFS(olah!$Q$2:Q18049,summary!A3051,olah!$B$2:B18049,summary!B3051,olah!$S$2:S18049,"On Time")</f>
        <v>17</v>
      </c>
      <c r="I3051">
        <f>COUNTIFS(olah!$Q3051:Q18049,summary!A3051,olah!$B3051:B18049,summary!B3051,olah!$N3051:N18049,summary!C3051,olah!$P3051:P18049,summary!D3051,olah!$S3051:S18049,"Late")</f>
        <v>0</v>
      </c>
      <c r="J3051">
        <f>COUNTIFS(olah!$Q$2:Q18049,summary!A3051,olah!$B$2:B18049,summary!B3051,olah!$S$2:S18049,"Late")</f>
        <v>0</v>
      </c>
      <c r="K3051">
        <f t="shared" si="47"/>
        <v>14</v>
      </c>
      <c r="L3051">
        <f>COUNTIFS(olah!$Q3051:Q18049,summary!A3051,olah!$B3051:B18049,summary!B3051,olah!$N3051:N18049,summary!C3051,olah!$P3051:P18049,summary!D3051,olah!$T3051:T18049,"On Time CO")</f>
        <v>1</v>
      </c>
      <c r="M3051">
        <f>COUNTIFS(olah!$Q$2:Q18049,summary!A3051,olah!$B$2:B18049,summary!B3051,olah!$T$2:T18049,"On Time CO")</f>
        <v>10</v>
      </c>
      <c r="N3051">
        <f>COUNTIFS(olah!$Q3051:Q18049,summary!A3051,olah!$B3051:B18049,summary!B3051,olah!$N3051:N18049,summary!C3051,olah!$P3051:P18049,summary!D3051,olah!$T3051:T18049,"Overtime")</f>
        <v>0</v>
      </c>
      <c r="O3051">
        <f>COUNTIFS(olah!$Q$2:Q18049,summary!A3051,olah!$B$2:B18049,summary!B3051,olah!$T$2:T18049,"Overtime")</f>
        <v>0</v>
      </c>
      <c r="P3051">
        <f>COUNTIFS(olah!$Q3051:Q18049,summary!A3051,olah!$B3051:B18049,summary!B3051,olah!$N3051:N18049,summary!C3051,olah!$P3051:P18049,summary!D3051,olah!$T3051:T18049,"Early")</f>
        <v>0</v>
      </c>
      <c r="Q3051">
        <f>COUNTIFS(olah!$Q$2:Q18049,summary!A3051,olah!$B$2:B18049,summary!B3051,olah!$T$2:T18049,"Early")</f>
        <v>0</v>
      </c>
      <c r="R3051">
        <f>COUNTIFS(olah!$Q3051:Q18049,summary!A3051,olah!$B3051:B18049,summary!B3051,olah!$N3051:N18049,summary!C3051,olah!$P3051:P18049,summary!D3051,olah!$T3051:T18049,"NA CO")</f>
        <v>0</v>
      </c>
      <c r="S3051">
        <f>COUNTIFS(olah!$Q$2:Q18049,summary!A3051,olah!$B$2:B18049,summary!B3051,olah!$T$2:T18049,"NA CO")</f>
        <v>7</v>
      </c>
      <c r="T3051" t="str">
        <f>olah!R3051</f>
        <v>Attendance</v>
      </c>
      <c r="U3051" t="str">
        <f>IF(T3051="Permit", olah!T3051, "No Permit")</f>
        <v>No Permit</v>
      </c>
    </row>
    <row r="3052" spans="1:21" hidden="1" x14ac:dyDescent="0.3">
      <c r="A3052" s="23">
        <v>44561</v>
      </c>
      <c r="B3052" t="s">
        <v>744</v>
      </c>
      <c r="C3052" t="s">
        <v>184</v>
      </c>
      <c r="D3052" t="s">
        <v>7108</v>
      </c>
      <c r="E3052" t="str">
        <f>VLOOKUP(B3052,olah!$B:$P,2,0)</f>
        <v>2021-12-01</v>
      </c>
      <c r="F3052">
        <f>COUNTIFS(parameter!$J$4:$J$34,summary!A3052,parameter!$I$4:$I$34,"&gt;="&amp;summary!$E3052)</f>
        <v>31</v>
      </c>
      <c r="G3052">
        <f>COUNTIFS(olah!$Q3052:Q18050,summary!A3052,olah!$B3052:B18050,summary!B3052,olah!$N3052:N18050,summary!C3052,olah!$P3052:P18050,summary!D3052,olah!$S3052:S18050,"On Time")</f>
        <v>1</v>
      </c>
      <c r="H3052">
        <f>COUNTIFS(olah!$Q$2:Q18050,summary!A3052,olah!$B$2:B18050,summary!B3052,olah!$S$2:S18050,"On Time")</f>
        <v>17</v>
      </c>
      <c r="I3052">
        <f>COUNTIFS(olah!$Q3052:Q18050,summary!A3052,olah!$B3052:B18050,summary!B3052,olah!$N3052:N18050,summary!C3052,olah!$P3052:P18050,summary!D3052,olah!$S3052:S18050,"Late")</f>
        <v>0</v>
      </c>
      <c r="J3052">
        <f>COUNTIFS(olah!$Q$2:Q18050,summary!A3052,olah!$B$2:B18050,summary!B3052,olah!$S$2:S18050,"Late")</f>
        <v>0</v>
      </c>
      <c r="K3052">
        <f t="shared" si="47"/>
        <v>14</v>
      </c>
      <c r="L3052">
        <f>COUNTIFS(olah!$Q3052:Q18050,summary!A3052,olah!$B3052:B18050,summary!B3052,olah!$N3052:N18050,summary!C3052,olah!$P3052:P18050,summary!D3052,olah!$T3052:T18050,"On Time CO")</f>
        <v>1</v>
      </c>
      <c r="M3052">
        <f>COUNTIFS(olah!$Q$2:Q18050,summary!A3052,olah!$B$2:B18050,summary!B3052,olah!$T$2:T18050,"On Time CO")</f>
        <v>10</v>
      </c>
      <c r="N3052">
        <f>COUNTIFS(olah!$Q3052:Q18050,summary!A3052,olah!$B3052:B18050,summary!B3052,olah!$N3052:N18050,summary!C3052,olah!$P3052:P18050,summary!D3052,olah!$T3052:T18050,"Overtime")</f>
        <v>0</v>
      </c>
      <c r="O3052">
        <f>COUNTIFS(olah!$Q$2:Q18050,summary!A3052,olah!$B$2:B18050,summary!B3052,olah!$T$2:T18050,"Overtime")</f>
        <v>0</v>
      </c>
      <c r="P3052">
        <f>COUNTIFS(olah!$Q3052:Q18050,summary!A3052,olah!$B3052:B18050,summary!B3052,olah!$N3052:N18050,summary!C3052,olah!$P3052:P18050,summary!D3052,olah!$T3052:T18050,"Early")</f>
        <v>0</v>
      </c>
      <c r="Q3052">
        <f>COUNTIFS(olah!$Q$2:Q18050,summary!A3052,olah!$B$2:B18050,summary!B3052,olah!$T$2:T18050,"Early")</f>
        <v>0</v>
      </c>
      <c r="R3052">
        <f>COUNTIFS(olah!$Q3052:Q18050,summary!A3052,olah!$B3052:B18050,summary!B3052,olah!$N3052:N18050,summary!C3052,olah!$P3052:P18050,summary!D3052,olah!$T3052:T18050,"NA CO")</f>
        <v>0</v>
      </c>
      <c r="S3052">
        <f>COUNTIFS(olah!$Q$2:Q18050,summary!A3052,olah!$B$2:B18050,summary!B3052,olah!$T$2:T18050,"NA CO")</f>
        <v>7</v>
      </c>
      <c r="T3052" t="str">
        <f>olah!R3052</f>
        <v>Attendance</v>
      </c>
      <c r="U3052" t="str">
        <f>IF(T3052="Permit", olah!T3052, "No Permit")</f>
        <v>No Permit</v>
      </c>
    </row>
    <row r="3053" spans="1:21" hidden="1" x14ac:dyDescent="0.3">
      <c r="A3053" s="23">
        <v>44561</v>
      </c>
      <c r="B3053" t="s">
        <v>744</v>
      </c>
      <c r="C3053" t="s">
        <v>184</v>
      </c>
      <c r="D3053" t="s">
        <v>11607</v>
      </c>
      <c r="E3053" t="str">
        <f>VLOOKUP(B3053,olah!$B:$P,2,0)</f>
        <v>2021-12-01</v>
      </c>
      <c r="F3053">
        <f>COUNTIFS(parameter!$J$4:$J$34,summary!A3053,parameter!$I$4:$I$34,"&gt;="&amp;summary!$E3053)</f>
        <v>31</v>
      </c>
      <c r="G3053">
        <f>COUNTIFS(olah!$Q3053:Q18051,summary!A3053,olah!$B3053:B18051,summary!B3053,olah!$N3053:N18051,summary!C3053,olah!$P3053:P18051,summary!D3053,olah!$S3053:S18051,"On Time")</f>
        <v>1</v>
      </c>
      <c r="H3053">
        <f>COUNTIFS(olah!$Q$2:Q18051,summary!A3053,olah!$B$2:B18051,summary!B3053,olah!$S$2:S18051,"On Time")</f>
        <v>17</v>
      </c>
      <c r="I3053">
        <f>COUNTIFS(olah!$Q3053:Q18051,summary!A3053,olah!$B3053:B18051,summary!B3053,olah!$N3053:N18051,summary!C3053,olah!$P3053:P18051,summary!D3053,olah!$S3053:S18051,"Late")</f>
        <v>0</v>
      </c>
      <c r="J3053">
        <f>COUNTIFS(olah!$Q$2:Q18051,summary!A3053,olah!$B$2:B18051,summary!B3053,olah!$S$2:S18051,"Late")</f>
        <v>0</v>
      </c>
      <c r="K3053">
        <f t="shared" si="47"/>
        <v>14</v>
      </c>
      <c r="L3053">
        <f>COUNTIFS(olah!$Q3053:Q18051,summary!A3053,olah!$B3053:B18051,summary!B3053,olah!$N3053:N18051,summary!C3053,olah!$P3053:P18051,summary!D3053,olah!$T3053:T18051,"On Time CO")</f>
        <v>1</v>
      </c>
      <c r="M3053">
        <f>COUNTIFS(olah!$Q$2:Q18051,summary!A3053,olah!$B$2:B18051,summary!B3053,olah!$T$2:T18051,"On Time CO")</f>
        <v>10</v>
      </c>
      <c r="N3053">
        <f>COUNTIFS(olah!$Q3053:Q18051,summary!A3053,olah!$B3053:B18051,summary!B3053,olah!$N3053:N18051,summary!C3053,olah!$P3053:P18051,summary!D3053,olah!$T3053:T18051,"Overtime")</f>
        <v>0</v>
      </c>
      <c r="O3053">
        <f>COUNTIFS(olah!$Q$2:Q18051,summary!A3053,olah!$B$2:B18051,summary!B3053,olah!$T$2:T18051,"Overtime")</f>
        <v>0</v>
      </c>
      <c r="P3053">
        <f>COUNTIFS(olah!$Q3053:Q18051,summary!A3053,olah!$B3053:B18051,summary!B3053,olah!$N3053:N18051,summary!C3053,olah!$P3053:P18051,summary!D3053,olah!$T3053:T18051,"Early")</f>
        <v>0</v>
      </c>
      <c r="Q3053">
        <f>COUNTIFS(olah!$Q$2:Q18051,summary!A3053,olah!$B$2:B18051,summary!B3053,olah!$T$2:T18051,"Early")</f>
        <v>0</v>
      </c>
      <c r="R3053">
        <f>COUNTIFS(olah!$Q3053:Q18051,summary!A3053,olah!$B3053:B18051,summary!B3053,olah!$N3053:N18051,summary!C3053,olah!$P3053:P18051,summary!D3053,olah!$T3053:T18051,"NA CO")</f>
        <v>0</v>
      </c>
      <c r="S3053">
        <f>COUNTIFS(olah!$Q$2:Q18051,summary!A3053,olah!$B$2:B18051,summary!B3053,olah!$T$2:T18051,"NA CO")</f>
        <v>7</v>
      </c>
      <c r="T3053" t="str">
        <f>olah!R3053</f>
        <v>Attendance</v>
      </c>
      <c r="U3053" t="str">
        <f>IF(T3053="Permit", olah!T3053, "No Permit")</f>
        <v>No Permit</v>
      </c>
    </row>
    <row r="3054" spans="1:21" hidden="1" x14ac:dyDescent="0.3">
      <c r="A3054" s="23">
        <v>44561</v>
      </c>
      <c r="B3054" t="s">
        <v>744</v>
      </c>
      <c r="C3054" t="s">
        <v>184</v>
      </c>
      <c r="D3054" t="s">
        <v>11608</v>
      </c>
      <c r="E3054" t="str">
        <f>VLOOKUP(B3054,olah!$B:$P,2,0)</f>
        <v>2021-12-01</v>
      </c>
      <c r="F3054">
        <f>COUNTIFS(parameter!$J$4:$J$34,summary!A3054,parameter!$I$4:$I$34,"&gt;="&amp;summary!$E3054)</f>
        <v>31</v>
      </c>
      <c r="G3054">
        <f>COUNTIFS(olah!$Q3054:Q18052,summary!A3054,olah!$B3054:B18052,summary!B3054,olah!$N3054:N18052,summary!C3054,olah!$P3054:P18052,summary!D3054,olah!$S3054:S18052,"On Time")</f>
        <v>1</v>
      </c>
      <c r="H3054">
        <f>COUNTIFS(olah!$Q$2:Q18052,summary!A3054,olah!$B$2:B18052,summary!B3054,olah!$S$2:S18052,"On Time")</f>
        <v>17</v>
      </c>
      <c r="I3054">
        <f>COUNTIFS(olah!$Q3054:Q18052,summary!A3054,olah!$B3054:B18052,summary!B3054,olah!$N3054:N18052,summary!C3054,olah!$P3054:P18052,summary!D3054,olah!$S3054:S18052,"Late")</f>
        <v>0</v>
      </c>
      <c r="J3054">
        <f>COUNTIFS(olah!$Q$2:Q18052,summary!A3054,olah!$B$2:B18052,summary!B3054,olah!$S$2:S18052,"Late")</f>
        <v>0</v>
      </c>
      <c r="K3054">
        <f t="shared" si="47"/>
        <v>14</v>
      </c>
      <c r="L3054">
        <f>COUNTIFS(olah!$Q3054:Q18052,summary!A3054,olah!$B3054:B18052,summary!B3054,olah!$N3054:N18052,summary!C3054,olah!$P3054:P18052,summary!D3054,olah!$T3054:T18052,"On Time CO")</f>
        <v>1</v>
      </c>
      <c r="M3054">
        <f>COUNTIFS(olah!$Q$2:Q18052,summary!A3054,olah!$B$2:B18052,summary!B3054,olah!$T$2:T18052,"On Time CO")</f>
        <v>10</v>
      </c>
      <c r="N3054">
        <f>COUNTIFS(olah!$Q3054:Q18052,summary!A3054,olah!$B3054:B18052,summary!B3054,olah!$N3054:N18052,summary!C3054,olah!$P3054:P18052,summary!D3054,olah!$T3054:T18052,"Overtime")</f>
        <v>0</v>
      </c>
      <c r="O3054">
        <f>COUNTIFS(olah!$Q$2:Q18052,summary!A3054,olah!$B$2:B18052,summary!B3054,olah!$T$2:T18052,"Overtime")</f>
        <v>0</v>
      </c>
      <c r="P3054">
        <f>COUNTIFS(olah!$Q3054:Q18052,summary!A3054,olah!$B3054:B18052,summary!B3054,olah!$N3054:N18052,summary!C3054,olah!$P3054:P18052,summary!D3054,olah!$T3054:T18052,"Early")</f>
        <v>0</v>
      </c>
      <c r="Q3054">
        <f>COUNTIFS(olah!$Q$2:Q18052,summary!A3054,olah!$B$2:B18052,summary!B3054,olah!$T$2:T18052,"Early")</f>
        <v>0</v>
      </c>
      <c r="R3054">
        <f>COUNTIFS(olah!$Q3054:Q18052,summary!A3054,olah!$B3054:B18052,summary!B3054,olah!$N3054:N18052,summary!C3054,olah!$P3054:P18052,summary!D3054,olah!$T3054:T18052,"NA CO")</f>
        <v>0</v>
      </c>
      <c r="S3054">
        <f>COUNTIFS(olah!$Q$2:Q18052,summary!A3054,olah!$B$2:B18052,summary!B3054,olah!$T$2:T18052,"NA CO")</f>
        <v>7</v>
      </c>
      <c r="T3054" t="str">
        <f>olah!R3054</f>
        <v>Attendance</v>
      </c>
      <c r="U3054" t="str">
        <f>IF(T3054="Permit", olah!T3054, "No Permit")</f>
        <v>No Permit</v>
      </c>
    </row>
    <row r="3055" spans="1:21" hidden="1" x14ac:dyDescent="0.3">
      <c r="A3055" s="23">
        <v>44561</v>
      </c>
      <c r="B3055" t="s">
        <v>744</v>
      </c>
      <c r="C3055" t="s">
        <v>184</v>
      </c>
      <c r="D3055" t="s">
        <v>11609</v>
      </c>
      <c r="E3055" t="str">
        <f>VLOOKUP(B3055,olah!$B:$P,2,0)</f>
        <v>2021-12-01</v>
      </c>
      <c r="F3055">
        <f>COUNTIFS(parameter!$J$4:$J$34,summary!A3055,parameter!$I$4:$I$34,"&gt;="&amp;summary!$E3055)</f>
        <v>31</v>
      </c>
      <c r="G3055">
        <f>COUNTIFS(olah!$Q3055:Q18053,summary!A3055,olah!$B3055:B18053,summary!B3055,olah!$N3055:N18053,summary!C3055,olah!$P3055:P18053,summary!D3055,olah!$S3055:S18053,"On Time")</f>
        <v>1</v>
      </c>
      <c r="H3055">
        <f>COUNTIFS(olah!$Q$2:Q18053,summary!A3055,olah!$B$2:B18053,summary!B3055,olah!$S$2:S18053,"On Time")</f>
        <v>17</v>
      </c>
      <c r="I3055">
        <f>COUNTIFS(olah!$Q3055:Q18053,summary!A3055,olah!$B3055:B18053,summary!B3055,olah!$N3055:N18053,summary!C3055,olah!$P3055:P18053,summary!D3055,olah!$S3055:S18053,"Late")</f>
        <v>0</v>
      </c>
      <c r="J3055">
        <f>COUNTIFS(olah!$Q$2:Q18053,summary!A3055,olah!$B$2:B18053,summary!B3055,olah!$S$2:S18053,"Late")</f>
        <v>0</v>
      </c>
      <c r="K3055">
        <f t="shared" si="47"/>
        <v>14</v>
      </c>
      <c r="L3055">
        <f>COUNTIFS(olah!$Q3055:Q18053,summary!A3055,olah!$B3055:B18053,summary!B3055,olah!$N3055:N18053,summary!C3055,olah!$P3055:P18053,summary!D3055,olah!$T3055:T18053,"On Time CO")</f>
        <v>1</v>
      </c>
      <c r="M3055">
        <f>COUNTIFS(olah!$Q$2:Q18053,summary!A3055,olah!$B$2:B18053,summary!B3055,olah!$T$2:T18053,"On Time CO")</f>
        <v>10</v>
      </c>
      <c r="N3055">
        <f>COUNTIFS(olah!$Q3055:Q18053,summary!A3055,olah!$B3055:B18053,summary!B3055,olah!$N3055:N18053,summary!C3055,olah!$P3055:P18053,summary!D3055,olah!$T3055:T18053,"Overtime")</f>
        <v>0</v>
      </c>
      <c r="O3055">
        <f>COUNTIFS(olah!$Q$2:Q18053,summary!A3055,olah!$B$2:B18053,summary!B3055,olah!$T$2:T18053,"Overtime")</f>
        <v>0</v>
      </c>
      <c r="P3055">
        <f>COUNTIFS(olah!$Q3055:Q18053,summary!A3055,olah!$B3055:B18053,summary!B3055,olah!$N3055:N18053,summary!C3055,olah!$P3055:P18053,summary!D3055,olah!$T3055:T18053,"Early")</f>
        <v>0</v>
      </c>
      <c r="Q3055">
        <f>COUNTIFS(olah!$Q$2:Q18053,summary!A3055,olah!$B$2:B18053,summary!B3055,olah!$T$2:T18053,"Early")</f>
        <v>0</v>
      </c>
      <c r="R3055">
        <f>COUNTIFS(olah!$Q3055:Q18053,summary!A3055,olah!$B3055:B18053,summary!B3055,olah!$N3055:N18053,summary!C3055,olah!$P3055:P18053,summary!D3055,olah!$T3055:T18053,"NA CO")</f>
        <v>0</v>
      </c>
      <c r="S3055">
        <f>COUNTIFS(olah!$Q$2:Q18053,summary!A3055,olah!$B$2:B18053,summary!B3055,olah!$T$2:T18053,"NA CO")</f>
        <v>7</v>
      </c>
      <c r="T3055" t="str">
        <f>olah!R3055</f>
        <v>Attendance</v>
      </c>
      <c r="U3055" t="str">
        <f>IF(T3055="Permit", olah!T3055, "No Permit")</f>
        <v>No Permit</v>
      </c>
    </row>
    <row r="3056" spans="1:21" hidden="1" x14ac:dyDescent="0.3">
      <c r="A3056" s="23">
        <v>44561</v>
      </c>
      <c r="B3056" t="s">
        <v>744</v>
      </c>
      <c r="C3056" t="s">
        <v>184</v>
      </c>
      <c r="D3056" t="s">
        <v>9024</v>
      </c>
      <c r="E3056" t="str">
        <f>VLOOKUP(B3056,olah!$B:$P,2,0)</f>
        <v>2021-12-01</v>
      </c>
      <c r="F3056">
        <f>COUNTIFS(parameter!$J$4:$J$34,summary!A3056,parameter!$I$4:$I$34,"&gt;="&amp;summary!$E3056)</f>
        <v>31</v>
      </c>
      <c r="G3056">
        <f>COUNTIFS(olah!$Q3056:Q18054,summary!A3056,olah!$B3056:B18054,summary!B3056,olah!$N3056:N18054,summary!C3056,olah!$P3056:P18054,summary!D3056,olah!$S3056:S18054,"On Time")</f>
        <v>1</v>
      </c>
      <c r="H3056">
        <f>COUNTIFS(olah!$Q$2:Q18054,summary!A3056,olah!$B$2:B18054,summary!B3056,olah!$S$2:S18054,"On Time")</f>
        <v>17</v>
      </c>
      <c r="I3056">
        <f>COUNTIFS(olah!$Q3056:Q18054,summary!A3056,olah!$B3056:B18054,summary!B3056,olah!$N3056:N18054,summary!C3056,olah!$P3056:P18054,summary!D3056,olah!$S3056:S18054,"Late")</f>
        <v>0</v>
      </c>
      <c r="J3056">
        <f>COUNTIFS(olah!$Q$2:Q18054,summary!A3056,olah!$B$2:B18054,summary!B3056,olah!$S$2:S18054,"Late")</f>
        <v>0</v>
      </c>
      <c r="K3056">
        <f t="shared" si="47"/>
        <v>14</v>
      </c>
      <c r="L3056">
        <f>COUNTIFS(olah!$Q3056:Q18054,summary!A3056,olah!$B3056:B18054,summary!B3056,olah!$N3056:N18054,summary!C3056,olah!$P3056:P18054,summary!D3056,olah!$T3056:T18054,"On Time CO")</f>
        <v>1</v>
      </c>
      <c r="M3056">
        <f>COUNTIFS(olah!$Q$2:Q18054,summary!A3056,olah!$B$2:B18054,summary!B3056,olah!$T$2:T18054,"On Time CO")</f>
        <v>10</v>
      </c>
      <c r="N3056">
        <f>COUNTIFS(olah!$Q3056:Q18054,summary!A3056,olah!$B3056:B18054,summary!B3056,olah!$N3056:N18054,summary!C3056,olah!$P3056:P18054,summary!D3056,olah!$T3056:T18054,"Overtime")</f>
        <v>0</v>
      </c>
      <c r="O3056">
        <f>COUNTIFS(olah!$Q$2:Q18054,summary!A3056,olah!$B$2:B18054,summary!B3056,olah!$T$2:T18054,"Overtime")</f>
        <v>0</v>
      </c>
      <c r="P3056">
        <f>COUNTIFS(olah!$Q3056:Q18054,summary!A3056,olah!$B3056:B18054,summary!B3056,olah!$N3056:N18054,summary!C3056,olah!$P3056:P18054,summary!D3056,olah!$T3056:T18054,"Early")</f>
        <v>0</v>
      </c>
      <c r="Q3056">
        <f>COUNTIFS(olah!$Q$2:Q18054,summary!A3056,olah!$B$2:B18054,summary!B3056,olah!$T$2:T18054,"Early")</f>
        <v>0</v>
      </c>
      <c r="R3056">
        <f>COUNTIFS(olah!$Q3056:Q18054,summary!A3056,olah!$B3056:B18054,summary!B3056,olah!$N3056:N18054,summary!C3056,olah!$P3056:P18054,summary!D3056,olah!$T3056:T18054,"NA CO")</f>
        <v>0</v>
      </c>
      <c r="S3056">
        <f>COUNTIFS(olah!$Q$2:Q18054,summary!A3056,olah!$B$2:B18054,summary!B3056,olah!$T$2:T18054,"NA CO")</f>
        <v>7</v>
      </c>
      <c r="T3056" t="str">
        <f>olah!R3056</f>
        <v>Attendance</v>
      </c>
      <c r="U3056" t="str">
        <f>IF(T3056="Permit", olah!T3056, "No Permit")</f>
        <v>No Permit</v>
      </c>
    </row>
    <row r="3057" spans="1:21" hidden="1" x14ac:dyDescent="0.3">
      <c r="A3057" s="23">
        <v>44561</v>
      </c>
      <c r="B3057" t="s">
        <v>744</v>
      </c>
      <c r="C3057" t="s">
        <v>184</v>
      </c>
      <c r="D3057" t="s">
        <v>10213</v>
      </c>
      <c r="E3057" t="str">
        <f>VLOOKUP(B3057,olah!$B:$P,2,0)</f>
        <v>2021-12-01</v>
      </c>
      <c r="F3057">
        <f>COUNTIFS(parameter!$J$4:$J$34,summary!A3057,parameter!$I$4:$I$34,"&gt;="&amp;summary!$E3057)</f>
        <v>31</v>
      </c>
      <c r="G3057">
        <f>COUNTIFS(olah!$Q3057:Q18055,summary!A3057,olah!$B3057:B18055,summary!B3057,olah!$N3057:N18055,summary!C3057,olah!$P3057:P18055,summary!D3057,olah!$S3057:S18055,"On Time")</f>
        <v>1</v>
      </c>
      <c r="H3057">
        <f>COUNTIFS(olah!$Q$2:Q18055,summary!A3057,olah!$B$2:B18055,summary!B3057,olah!$S$2:S18055,"On Time")</f>
        <v>17</v>
      </c>
      <c r="I3057">
        <f>COUNTIFS(olah!$Q3057:Q18055,summary!A3057,olah!$B3057:B18055,summary!B3057,olah!$N3057:N18055,summary!C3057,olah!$P3057:P18055,summary!D3057,olah!$S3057:S18055,"Late")</f>
        <v>0</v>
      </c>
      <c r="J3057">
        <f>COUNTIFS(olah!$Q$2:Q18055,summary!A3057,olah!$B$2:B18055,summary!B3057,olah!$S$2:S18055,"Late")</f>
        <v>0</v>
      </c>
      <c r="K3057">
        <f t="shared" si="47"/>
        <v>14</v>
      </c>
      <c r="L3057">
        <f>COUNTIFS(olah!$Q3057:Q18055,summary!A3057,olah!$B3057:B18055,summary!B3057,olah!$N3057:N18055,summary!C3057,olah!$P3057:P18055,summary!D3057,olah!$T3057:T18055,"On Time CO")</f>
        <v>1</v>
      </c>
      <c r="M3057">
        <f>COUNTIFS(olah!$Q$2:Q18055,summary!A3057,olah!$B$2:B18055,summary!B3057,olah!$T$2:T18055,"On Time CO")</f>
        <v>10</v>
      </c>
      <c r="N3057">
        <f>COUNTIFS(olah!$Q3057:Q18055,summary!A3057,olah!$B3057:B18055,summary!B3057,olah!$N3057:N18055,summary!C3057,olah!$P3057:P18055,summary!D3057,olah!$T3057:T18055,"Overtime")</f>
        <v>0</v>
      </c>
      <c r="O3057">
        <f>COUNTIFS(olah!$Q$2:Q18055,summary!A3057,olah!$B$2:B18055,summary!B3057,olah!$T$2:T18055,"Overtime")</f>
        <v>0</v>
      </c>
      <c r="P3057">
        <f>COUNTIFS(olah!$Q3057:Q18055,summary!A3057,olah!$B3057:B18055,summary!B3057,olah!$N3057:N18055,summary!C3057,olah!$P3057:P18055,summary!D3057,olah!$T3057:T18055,"Early")</f>
        <v>0</v>
      </c>
      <c r="Q3057">
        <f>COUNTIFS(olah!$Q$2:Q18055,summary!A3057,olah!$B$2:B18055,summary!B3057,olah!$T$2:T18055,"Early")</f>
        <v>0</v>
      </c>
      <c r="R3057">
        <f>COUNTIFS(olah!$Q3057:Q18055,summary!A3057,olah!$B3057:B18055,summary!B3057,olah!$N3057:N18055,summary!C3057,olah!$P3057:P18055,summary!D3057,olah!$T3057:T18055,"NA CO")</f>
        <v>0</v>
      </c>
      <c r="S3057">
        <f>COUNTIFS(olah!$Q$2:Q18055,summary!A3057,olah!$B$2:B18055,summary!B3057,olah!$T$2:T18055,"NA CO")</f>
        <v>7</v>
      </c>
      <c r="T3057" t="str">
        <f>olah!R3057</f>
        <v>Attendance</v>
      </c>
      <c r="U3057" t="str">
        <f>IF(T3057="Permit", olah!T3057, "No Permit")</f>
        <v>No Permit</v>
      </c>
    </row>
    <row r="3058" spans="1:21" hidden="1" x14ac:dyDescent="0.3">
      <c r="A3058" s="23">
        <v>44561</v>
      </c>
      <c r="B3058" t="s">
        <v>744</v>
      </c>
      <c r="C3058" t="s">
        <v>184</v>
      </c>
      <c r="D3058" t="s">
        <v>7927</v>
      </c>
      <c r="E3058" t="str">
        <f>VLOOKUP(B3058,olah!$B:$P,2,0)</f>
        <v>2021-12-01</v>
      </c>
      <c r="F3058">
        <f>COUNTIFS(parameter!$J$4:$J$34,summary!A3058,parameter!$I$4:$I$34,"&gt;="&amp;summary!$E3058)</f>
        <v>31</v>
      </c>
      <c r="G3058">
        <f>COUNTIFS(olah!$Q3058:Q18056,summary!A3058,olah!$B3058:B18056,summary!B3058,olah!$N3058:N18056,summary!C3058,olah!$P3058:P18056,summary!D3058,olah!$S3058:S18056,"On Time")</f>
        <v>1</v>
      </c>
      <c r="H3058">
        <f>COUNTIFS(olah!$Q$2:Q18056,summary!A3058,olah!$B$2:B18056,summary!B3058,olah!$S$2:S18056,"On Time")</f>
        <v>17</v>
      </c>
      <c r="I3058">
        <f>COUNTIFS(olah!$Q3058:Q18056,summary!A3058,olah!$B3058:B18056,summary!B3058,olah!$N3058:N18056,summary!C3058,olah!$P3058:P18056,summary!D3058,olah!$S3058:S18056,"Late")</f>
        <v>0</v>
      </c>
      <c r="J3058">
        <f>COUNTIFS(olah!$Q$2:Q18056,summary!A3058,olah!$B$2:B18056,summary!B3058,olah!$S$2:S18056,"Late")</f>
        <v>0</v>
      </c>
      <c r="K3058">
        <f t="shared" si="47"/>
        <v>14</v>
      </c>
      <c r="L3058">
        <f>COUNTIFS(olah!$Q3058:Q18056,summary!A3058,olah!$B3058:B18056,summary!B3058,olah!$N3058:N18056,summary!C3058,olah!$P3058:P18056,summary!D3058,olah!$T3058:T18056,"On Time CO")</f>
        <v>0</v>
      </c>
      <c r="M3058">
        <f>COUNTIFS(olah!$Q$2:Q18056,summary!A3058,olah!$B$2:B18056,summary!B3058,olah!$T$2:T18056,"On Time CO")</f>
        <v>10</v>
      </c>
      <c r="N3058">
        <f>COUNTIFS(olah!$Q3058:Q18056,summary!A3058,olah!$B3058:B18056,summary!B3058,olah!$N3058:N18056,summary!C3058,olah!$P3058:P18056,summary!D3058,olah!$T3058:T18056,"Overtime")</f>
        <v>0</v>
      </c>
      <c r="O3058">
        <f>COUNTIFS(olah!$Q$2:Q18056,summary!A3058,olah!$B$2:B18056,summary!B3058,olah!$T$2:T18056,"Overtime")</f>
        <v>0</v>
      </c>
      <c r="P3058">
        <f>COUNTIFS(olah!$Q3058:Q18056,summary!A3058,olah!$B3058:B18056,summary!B3058,olah!$N3058:N18056,summary!C3058,olah!$P3058:P18056,summary!D3058,olah!$T3058:T18056,"Early")</f>
        <v>0</v>
      </c>
      <c r="Q3058">
        <f>COUNTIFS(olah!$Q$2:Q18056,summary!A3058,olah!$B$2:B18056,summary!B3058,olah!$T$2:T18056,"Early")</f>
        <v>0</v>
      </c>
      <c r="R3058">
        <f>COUNTIFS(olah!$Q3058:Q18056,summary!A3058,olah!$B3058:B18056,summary!B3058,olah!$N3058:N18056,summary!C3058,olah!$P3058:P18056,summary!D3058,olah!$T3058:T18056,"NA CO")</f>
        <v>1</v>
      </c>
      <c r="S3058">
        <f>COUNTIFS(olah!$Q$2:Q18056,summary!A3058,olah!$B$2:B18056,summary!B3058,olah!$T$2:T18056,"NA CO")</f>
        <v>7</v>
      </c>
      <c r="T3058" t="str">
        <f>olah!R3058</f>
        <v>Attendance</v>
      </c>
      <c r="U3058" t="str">
        <f>IF(T3058="Permit", olah!T3058, "No Permit")</f>
        <v>No Permit</v>
      </c>
    </row>
    <row r="3059" spans="1:21" hidden="1" x14ac:dyDescent="0.3">
      <c r="A3059" s="23">
        <v>44561</v>
      </c>
      <c r="B3059" t="s">
        <v>744</v>
      </c>
      <c r="C3059" t="s">
        <v>184</v>
      </c>
      <c r="D3059" t="s">
        <v>11610</v>
      </c>
      <c r="E3059" t="str">
        <f>VLOOKUP(B3059,olah!$B:$P,2,0)</f>
        <v>2021-12-01</v>
      </c>
      <c r="F3059">
        <f>COUNTIFS(parameter!$J$4:$J$34,summary!A3059,parameter!$I$4:$I$34,"&gt;="&amp;summary!$E3059)</f>
        <v>31</v>
      </c>
      <c r="G3059">
        <f>COUNTIFS(olah!$Q3059:Q18057,summary!A3059,olah!$B3059:B18057,summary!B3059,olah!$N3059:N18057,summary!C3059,olah!$P3059:P18057,summary!D3059,olah!$S3059:S18057,"On Time")</f>
        <v>1</v>
      </c>
      <c r="H3059">
        <f>COUNTIFS(olah!$Q$2:Q18057,summary!A3059,olah!$B$2:B18057,summary!B3059,olah!$S$2:S18057,"On Time")</f>
        <v>17</v>
      </c>
      <c r="I3059">
        <f>COUNTIFS(olah!$Q3059:Q18057,summary!A3059,olah!$B3059:B18057,summary!B3059,olah!$N3059:N18057,summary!C3059,olah!$P3059:P18057,summary!D3059,olah!$S3059:S18057,"Late")</f>
        <v>0</v>
      </c>
      <c r="J3059">
        <f>COUNTIFS(olah!$Q$2:Q18057,summary!A3059,olah!$B$2:B18057,summary!B3059,olah!$S$2:S18057,"Late")</f>
        <v>0</v>
      </c>
      <c r="K3059">
        <f t="shared" si="47"/>
        <v>14</v>
      </c>
      <c r="L3059">
        <f>COUNTIFS(olah!$Q3059:Q18057,summary!A3059,olah!$B3059:B18057,summary!B3059,olah!$N3059:N18057,summary!C3059,olah!$P3059:P18057,summary!D3059,olah!$T3059:T18057,"On Time CO")</f>
        <v>0</v>
      </c>
      <c r="M3059">
        <f>COUNTIFS(olah!$Q$2:Q18057,summary!A3059,olah!$B$2:B18057,summary!B3059,olah!$T$2:T18057,"On Time CO")</f>
        <v>10</v>
      </c>
      <c r="N3059">
        <f>COUNTIFS(olah!$Q3059:Q18057,summary!A3059,olah!$B3059:B18057,summary!B3059,olah!$N3059:N18057,summary!C3059,olah!$P3059:P18057,summary!D3059,olah!$T3059:T18057,"Overtime")</f>
        <v>0</v>
      </c>
      <c r="O3059">
        <f>COUNTIFS(olah!$Q$2:Q18057,summary!A3059,olah!$B$2:B18057,summary!B3059,olah!$T$2:T18057,"Overtime")</f>
        <v>0</v>
      </c>
      <c r="P3059">
        <f>COUNTIFS(olah!$Q3059:Q18057,summary!A3059,olah!$B3059:B18057,summary!B3059,olah!$N3059:N18057,summary!C3059,olah!$P3059:P18057,summary!D3059,olah!$T3059:T18057,"Early")</f>
        <v>0</v>
      </c>
      <c r="Q3059">
        <f>COUNTIFS(olah!$Q$2:Q18057,summary!A3059,olah!$B$2:B18057,summary!B3059,olah!$T$2:T18057,"Early")</f>
        <v>0</v>
      </c>
      <c r="R3059">
        <f>COUNTIFS(olah!$Q3059:Q18057,summary!A3059,olah!$B3059:B18057,summary!B3059,olah!$N3059:N18057,summary!C3059,olah!$P3059:P18057,summary!D3059,olah!$T3059:T18057,"NA CO")</f>
        <v>1</v>
      </c>
      <c r="S3059">
        <f>COUNTIFS(olah!$Q$2:Q18057,summary!A3059,olah!$B$2:B18057,summary!B3059,olah!$T$2:T18057,"NA CO")</f>
        <v>7</v>
      </c>
      <c r="T3059" t="str">
        <f>olah!R3059</f>
        <v>Attendance</v>
      </c>
      <c r="U3059" t="str">
        <f>IF(T3059="Permit", olah!T3059, "No Permit")</f>
        <v>No Permit</v>
      </c>
    </row>
    <row r="3060" spans="1:21" hidden="1" x14ac:dyDescent="0.3">
      <c r="A3060" s="23">
        <v>44561</v>
      </c>
      <c r="B3060" t="s">
        <v>744</v>
      </c>
      <c r="C3060" t="s">
        <v>184</v>
      </c>
      <c r="D3060" t="s">
        <v>9025</v>
      </c>
      <c r="E3060" t="str">
        <f>VLOOKUP(B3060,olah!$B:$P,2,0)</f>
        <v>2021-12-01</v>
      </c>
      <c r="F3060">
        <f>COUNTIFS(parameter!$J$4:$J$34,summary!A3060,parameter!$I$4:$I$34,"&gt;="&amp;summary!$E3060)</f>
        <v>31</v>
      </c>
      <c r="G3060">
        <f>COUNTIFS(olah!$Q3060:Q18058,summary!A3060,olah!$B3060:B18058,summary!B3060,olah!$N3060:N18058,summary!C3060,olah!$P3060:P18058,summary!D3060,olah!$S3060:S18058,"On Time")</f>
        <v>1</v>
      </c>
      <c r="H3060">
        <f>COUNTIFS(olah!$Q$2:Q18058,summary!A3060,olah!$B$2:B18058,summary!B3060,olah!$S$2:S18058,"On Time")</f>
        <v>17</v>
      </c>
      <c r="I3060">
        <f>COUNTIFS(olah!$Q3060:Q18058,summary!A3060,olah!$B3060:B18058,summary!B3060,olah!$N3060:N18058,summary!C3060,olah!$P3060:P18058,summary!D3060,olah!$S3060:S18058,"Late")</f>
        <v>0</v>
      </c>
      <c r="J3060">
        <f>COUNTIFS(olah!$Q$2:Q18058,summary!A3060,olah!$B$2:B18058,summary!B3060,olah!$S$2:S18058,"Late")</f>
        <v>0</v>
      </c>
      <c r="K3060">
        <f t="shared" si="47"/>
        <v>14</v>
      </c>
      <c r="L3060">
        <f>COUNTIFS(olah!$Q3060:Q18058,summary!A3060,olah!$B3060:B18058,summary!B3060,olah!$N3060:N18058,summary!C3060,olah!$P3060:P18058,summary!D3060,olah!$T3060:T18058,"On Time CO")</f>
        <v>0</v>
      </c>
      <c r="M3060">
        <f>COUNTIFS(olah!$Q$2:Q18058,summary!A3060,olah!$B$2:B18058,summary!B3060,olah!$T$2:T18058,"On Time CO")</f>
        <v>10</v>
      </c>
      <c r="N3060">
        <f>COUNTIFS(olah!$Q3060:Q18058,summary!A3060,olah!$B3060:B18058,summary!B3060,olah!$N3060:N18058,summary!C3060,olah!$P3060:P18058,summary!D3060,olah!$T3060:T18058,"Overtime")</f>
        <v>0</v>
      </c>
      <c r="O3060">
        <f>COUNTIFS(olah!$Q$2:Q18058,summary!A3060,olah!$B$2:B18058,summary!B3060,olah!$T$2:T18058,"Overtime")</f>
        <v>0</v>
      </c>
      <c r="P3060">
        <f>COUNTIFS(olah!$Q3060:Q18058,summary!A3060,olah!$B3060:B18058,summary!B3060,olah!$N3060:N18058,summary!C3060,olah!$P3060:P18058,summary!D3060,olah!$T3060:T18058,"Early")</f>
        <v>0</v>
      </c>
      <c r="Q3060">
        <f>COUNTIFS(olah!$Q$2:Q18058,summary!A3060,olah!$B$2:B18058,summary!B3060,olah!$T$2:T18058,"Early")</f>
        <v>0</v>
      </c>
      <c r="R3060">
        <f>COUNTIFS(olah!$Q3060:Q18058,summary!A3060,olah!$B3060:B18058,summary!B3060,olah!$N3060:N18058,summary!C3060,olah!$P3060:P18058,summary!D3060,olah!$T3060:T18058,"NA CO")</f>
        <v>1</v>
      </c>
      <c r="S3060">
        <f>COUNTIFS(olah!$Q$2:Q18058,summary!A3060,olah!$B$2:B18058,summary!B3060,olah!$T$2:T18058,"NA CO")</f>
        <v>7</v>
      </c>
      <c r="T3060" t="str">
        <f>olah!R3060</f>
        <v>Attendance</v>
      </c>
      <c r="U3060" t="str">
        <f>IF(T3060="Permit", olah!T3060, "No Permit")</f>
        <v>No Permit</v>
      </c>
    </row>
    <row r="3061" spans="1:21" hidden="1" x14ac:dyDescent="0.3">
      <c r="A3061" s="23">
        <v>44561</v>
      </c>
      <c r="B3061" t="s">
        <v>744</v>
      </c>
      <c r="C3061" t="s">
        <v>184</v>
      </c>
      <c r="D3061" t="s">
        <v>10214</v>
      </c>
      <c r="E3061" t="str">
        <f>VLOOKUP(B3061,olah!$B:$P,2,0)</f>
        <v>2021-12-01</v>
      </c>
      <c r="F3061">
        <f>COUNTIFS(parameter!$J$4:$J$34,summary!A3061,parameter!$I$4:$I$34,"&gt;="&amp;summary!$E3061)</f>
        <v>31</v>
      </c>
      <c r="G3061">
        <f>COUNTIFS(olah!$Q3061:Q18059,summary!A3061,olah!$B3061:B18059,summary!B3061,olah!$N3061:N18059,summary!C3061,olah!$P3061:P18059,summary!D3061,olah!$S3061:S18059,"On Time")</f>
        <v>1</v>
      </c>
      <c r="H3061">
        <f>COUNTIFS(olah!$Q$2:Q18059,summary!A3061,olah!$B$2:B18059,summary!B3061,olah!$S$2:S18059,"On Time")</f>
        <v>17</v>
      </c>
      <c r="I3061">
        <f>COUNTIFS(olah!$Q3061:Q18059,summary!A3061,olah!$B3061:B18059,summary!B3061,olah!$N3061:N18059,summary!C3061,olah!$P3061:P18059,summary!D3061,olah!$S3061:S18059,"Late")</f>
        <v>0</v>
      </c>
      <c r="J3061">
        <f>COUNTIFS(olah!$Q$2:Q18059,summary!A3061,olah!$B$2:B18059,summary!B3061,olah!$S$2:S18059,"Late")</f>
        <v>0</v>
      </c>
      <c r="K3061">
        <f t="shared" si="47"/>
        <v>14</v>
      </c>
      <c r="L3061">
        <f>COUNTIFS(olah!$Q3061:Q18059,summary!A3061,olah!$B3061:B18059,summary!B3061,olah!$N3061:N18059,summary!C3061,olah!$P3061:P18059,summary!D3061,olah!$T3061:T18059,"On Time CO")</f>
        <v>0</v>
      </c>
      <c r="M3061">
        <f>COUNTIFS(olah!$Q$2:Q18059,summary!A3061,olah!$B$2:B18059,summary!B3061,olah!$T$2:T18059,"On Time CO")</f>
        <v>10</v>
      </c>
      <c r="N3061">
        <f>COUNTIFS(olah!$Q3061:Q18059,summary!A3061,olah!$B3061:B18059,summary!B3061,olah!$N3061:N18059,summary!C3061,olah!$P3061:P18059,summary!D3061,olah!$T3061:T18059,"Overtime")</f>
        <v>0</v>
      </c>
      <c r="O3061">
        <f>COUNTIFS(olah!$Q$2:Q18059,summary!A3061,olah!$B$2:B18059,summary!B3061,olah!$T$2:T18059,"Overtime")</f>
        <v>0</v>
      </c>
      <c r="P3061">
        <f>COUNTIFS(olah!$Q3061:Q18059,summary!A3061,olah!$B3061:B18059,summary!B3061,olah!$N3061:N18059,summary!C3061,olah!$P3061:P18059,summary!D3061,olah!$T3061:T18059,"Early")</f>
        <v>0</v>
      </c>
      <c r="Q3061">
        <f>COUNTIFS(olah!$Q$2:Q18059,summary!A3061,olah!$B$2:B18059,summary!B3061,olah!$T$2:T18059,"Early")</f>
        <v>0</v>
      </c>
      <c r="R3061">
        <f>COUNTIFS(olah!$Q3061:Q18059,summary!A3061,olah!$B3061:B18059,summary!B3061,olah!$N3061:N18059,summary!C3061,olah!$P3061:P18059,summary!D3061,olah!$T3061:T18059,"NA CO")</f>
        <v>1</v>
      </c>
      <c r="S3061">
        <f>COUNTIFS(olah!$Q$2:Q18059,summary!A3061,olah!$B$2:B18059,summary!B3061,olah!$T$2:T18059,"NA CO")</f>
        <v>7</v>
      </c>
      <c r="T3061" t="str">
        <f>olah!R3061</f>
        <v>Attendance</v>
      </c>
      <c r="U3061" t="str">
        <f>IF(T3061="Permit", olah!T3061, "No Permit")</f>
        <v>No Permit</v>
      </c>
    </row>
    <row r="3062" spans="1:21" hidden="1" x14ac:dyDescent="0.3">
      <c r="A3062" s="23">
        <v>44561</v>
      </c>
      <c r="B3062" t="s">
        <v>744</v>
      </c>
      <c r="C3062" t="s">
        <v>184</v>
      </c>
      <c r="D3062" t="s">
        <v>7814</v>
      </c>
      <c r="E3062" t="str">
        <f>VLOOKUP(B3062,olah!$B:$P,2,0)</f>
        <v>2021-12-01</v>
      </c>
      <c r="F3062">
        <f>COUNTIFS(parameter!$J$4:$J$34,summary!A3062,parameter!$I$4:$I$34,"&gt;="&amp;summary!$E3062)</f>
        <v>31</v>
      </c>
      <c r="G3062">
        <f>COUNTIFS(olah!$Q3062:Q18060,summary!A3062,olah!$B3062:B18060,summary!B3062,olah!$N3062:N18060,summary!C3062,olah!$P3062:P18060,summary!D3062,olah!$S3062:S18060,"On Time")</f>
        <v>1</v>
      </c>
      <c r="H3062">
        <f>COUNTIFS(olah!$Q$2:Q18060,summary!A3062,olah!$B$2:B18060,summary!B3062,olah!$S$2:S18060,"On Time")</f>
        <v>17</v>
      </c>
      <c r="I3062">
        <f>COUNTIFS(olah!$Q3062:Q18060,summary!A3062,olah!$B3062:B18060,summary!B3062,olah!$N3062:N18060,summary!C3062,olah!$P3062:P18060,summary!D3062,olah!$S3062:S18060,"Late")</f>
        <v>0</v>
      </c>
      <c r="J3062">
        <f>COUNTIFS(olah!$Q$2:Q18060,summary!A3062,olah!$B$2:B18060,summary!B3062,olah!$S$2:S18060,"Late")</f>
        <v>0</v>
      </c>
      <c r="K3062">
        <f t="shared" si="47"/>
        <v>14</v>
      </c>
      <c r="L3062">
        <f>COUNTIFS(olah!$Q3062:Q18060,summary!A3062,olah!$B3062:B18060,summary!B3062,olah!$N3062:N18060,summary!C3062,olah!$P3062:P18060,summary!D3062,olah!$T3062:T18060,"On Time CO")</f>
        <v>0</v>
      </c>
      <c r="M3062">
        <f>COUNTIFS(olah!$Q$2:Q18060,summary!A3062,olah!$B$2:B18060,summary!B3062,olah!$T$2:T18060,"On Time CO")</f>
        <v>10</v>
      </c>
      <c r="N3062">
        <f>COUNTIFS(olah!$Q3062:Q18060,summary!A3062,olah!$B3062:B18060,summary!B3062,olah!$N3062:N18060,summary!C3062,olah!$P3062:P18060,summary!D3062,olah!$T3062:T18060,"Overtime")</f>
        <v>0</v>
      </c>
      <c r="O3062">
        <f>COUNTIFS(olah!$Q$2:Q18060,summary!A3062,olah!$B$2:B18060,summary!B3062,olah!$T$2:T18060,"Overtime")</f>
        <v>0</v>
      </c>
      <c r="P3062">
        <f>COUNTIFS(olah!$Q3062:Q18060,summary!A3062,olah!$B3062:B18060,summary!B3062,olah!$N3062:N18060,summary!C3062,olah!$P3062:P18060,summary!D3062,olah!$T3062:T18060,"Early")</f>
        <v>0</v>
      </c>
      <c r="Q3062">
        <f>COUNTIFS(olah!$Q$2:Q18060,summary!A3062,olah!$B$2:B18060,summary!B3062,olah!$T$2:T18060,"Early")</f>
        <v>0</v>
      </c>
      <c r="R3062">
        <f>COUNTIFS(olah!$Q3062:Q18060,summary!A3062,olah!$B3062:B18060,summary!B3062,olah!$N3062:N18060,summary!C3062,olah!$P3062:P18060,summary!D3062,olah!$T3062:T18060,"NA CO")</f>
        <v>1</v>
      </c>
      <c r="S3062">
        <f>COUNTIFS(olah!$Q$2:Q18060,summary!A3062,olah!$B$2:B18060,summary!B3062,olah!$T$2:T18060,"NA CO")</f>
        <v>7</v>
      </c>
      <c r="T3062" t="str">
        <f>olah!R3062</f>
        <v>Attendance</v>
      </c>
      <c r="U3062" t="str">
        <f>IF(T3062="Permit", olah!T3062, "No Permit")</f>
        <v>No Permit</v>
      </c>
    </row>
    <row r="3063" spans="1:21" hidden="1" x14ac:dyDescent="0.3">
      <c r="A3063" s="23">
        <v>44561</v>
      </c>
      <c r="B3063" t="s">
        <v>750</v>
      </c>
      <c r="C3063" t="s">
        <v>43</v>
      </c>
      <c r="D3063" t="s">
        <v>1390</v>
      </c>
      <c r="E3063" t="str">
        <f>VLOOKUP(B3063,olah!$B:$P,2,0)</f>
        <v>2021-12-01</v>
      </c>
      <c r="F3063">
        <f>COUNTIFS(parameter!$J$4:$J$34,summary!A3063,parameter!$I$4:$I$34,"&gt;="&amp;summary!$E3063)</f>
        <v>31</v>
      </c>
      <c r="G3063">
        <f>COUNTIFS(olah!$Q3063:Q18061,summary!A3063,olah!$B3063:B18061,summary!B3063,olah!$N3063:N18061,summary!C3063,olah!$P3063:P18061,summary!D3063,olah!$S3063:S18061,"On Time")</f>
        <v>1</v>
      </c>
      <c r="H3063">
        <f>COUNTIFS(olah!$Q$2:Q18061,summary!A3063,olah!$B$2:B18061,summary!B3063,olah!$S$2:S18061,"On Time")</f>
        <v>17</v>
      </c>
      <c r="I3063">
        <f>COUNTIFS(olah!$Q3063:Q18061,summary!A3063,olah!$B3063:B18061,summary!B3063,olah!$N3063:N18061,summary!C3063,olah!$P3063:P18061,summary!D3063,olah!$S3063:S18061,"Late")</f>
        <v>0</v>
      </c>
      <c r="J3063">
        <f>COUNTIFS(olah!$Q$2:Q18061,summary!A3063,olah!$B$2:B18061,summary!B3063,olah!$S$2:S18061,"Late")</f>
        <v>3</v>
      </c>
      <c r="K3063">
        <f t="shared" si="47"/>
        <v>11</v>
      </c>
      <c r="L3063">
        <f>COUNTIFS(olah!$Q3063:Q18061,summary!A3063,olah!$B3063:B18061,summary!B3063,olah!$N3063:N18061,summary!C3063,olah!$P3063:P18061,summary!D3063,olah!$T3063:T18061,"On Time CO")</f>
        <v>1</v>
      </c>
      <c r="M3063">
        <f>COUNTIFS(olah!$Q$2:Q18061,summary!A3063,olah!$B$2:B18061,summary!B3063,olah!$T$2:T18061,"On Time CO")</f>
        <v>17</v>
      </c>
      <c r="N3063">
        <f>COUNTIFS(olah!$Q3063:Q18061,summary!A3063,olah!$B3063:B18061,summary!B3063,olah!$N3063:N18061,summary!C3063,olah!$P3063:P18061,summary!D3063,olah!$T3063:T18061,"Overtime")</f>
        <v>0</v>
      </c>
      <c r="O3063">
        <f>COUNTIFS(olah!$Q$2:Q18061,summary!A3063,olah!$B$2:B18061,summary!B3063,olah!$T$2:T18061,"Overtime")</f>
        <v>0</v>
      </c>
      <c r="P3063">
        <f>COUNTIFS(olah!$Q3063:Q18061,summary!A3063,olah!$B3063:B18061,summary!B3063,olah!$N3063:N18061,summary!C3063,olah!$P3063:P18061,summary!D3063,olah!$T3063:T18061,"Early")</f>
        <v>0</v>
      </c>
      <c r="Q3063">
        <f>COUNTIFS(olah!$Q$2:Q18061,summary!A3063,olah!$B$2:B18061,summary!B3063,olah!$T$2:T18061,"Early")</f>
        <v>0</v>
      </c>
      <c r="R3063">
        <f>COUNTIFS(olah!$Q3063:Q18061,summary!A3063,olah!$B3063:B18061,summary!B3063,olah!$N3063:N18061,summary!C3063,olah!$P3063:P18061,summary!D3063,olah!$T3063:T18061,"NA CO")</f>
        <v>0</v>
      </c>
      <c r="S3063">
        <f>COUNTIFS(olah!$Q$2:Q18061,summary!A3063,olah!$B$2:B18061,summary!B3063,olah!$T$2:T18061,"NA CO")</f>
        <v>3</v>
      </c>
      <c r="T3063" t="str">
        <f>olah!R3063</f>
        <v>Attendance</v>
      </c>
      <c r="U3063" t="str">
        <f>IF(T3063="Permit", olah!T3063, "No Permit")</f>
        <v>No Permit</v>
      </c>
    </row>
    <row r="3064" spans="1:21" hidden="1" x14ac:dyDescent="0.3">
      <c r="A3064" s="23">
        <v>44561</v>
      </c>
      <c r="B3064" t="s">
        <v>750</v>
      </c>
      <c r="C3064" t="s">
        <v>43</v>
      </c>
      <c r="D3064" t="s">
        <v>5935</v>
      </c>
      <c r="E3064" t="str">
        <f>VLOOKUP(B3064,olah!$B:$P,2,0)</f>
        <v>2021-12-01</v>
      </c>
      <c r="F3064">
        <f>COUNTIFS(parameter!$J$4:$J$34,summary!A3064,parameter!$I$4:$I$34,"&gt;="&amp;summary!$E3064)</f>
        <v>31</v>
      </c>
      <c r="G3064">
        <f>COUNTIFS(olah!$Q3064:Q18062,summary!A3064,olah!$B3064:B18062,summary!B3064,olah!$N3064:N18062,summary!C3064,olah!$P3064:P18062,summary!D3064,olah!$S3064:S18062,"On Time")</f>
        <v>1</v>
      </c>
      <c r="H3064">
        <f>COUNTIFS(olah!$Q$2:Q18062,summary!A3064,olah!$B$2:B18062,summary!B3064,olah!$S$2:S18062,"On Time")</f>
        <v>17</v>
      </c>
      <c r="I3064">
        <f>COUNTIFS(olah!$Q3064:Q18062,summary!A3064,olah!$B3064:B18062,summary!B3064,olah!$N3064:N18062,summary!C3064,olah!$P3064:P18062,summary!D3064,olah!$S3064:S18062,"Late")</f>
        <v>0</v>
      </c>
      <c r="J3064">
        <f>COUNTIFS(olah!$Q$2:Q18062,summary!A3064,olah!$B$2:B18062,summary!B3064,olah!$S$2:S18062,"Late")</f>
        <v>3</v>
      </c>
      <c r="K3064">
        <f t="shared" si="47"/>
        <v>11</v>
      </c>
      <c r="L3064">
        <f>COUNTIFS(olah!$Q3064:Q18062,summary!A3064,olah!$B3064:B18062,summary!B3064,olah!$N3064:N18062,summary!C3064,olah!$P3064:P18062,summary!D3064,olah!$T3064:T18062,"On Time CO")</f>
        <v>1</v>
      </c>
      <c r="M3064">
        <f>COUNTIFS(olah!$Q$2:Q18062,summary!A3064,olah!$B$2:B18062,summary!B3064,olah!$T$2:T18062,"On Time CO")</f>
        <v>17</v>
      </c>
      <c r="N3064">
        <f>COUNTIFS(olah!$Q3064:Q18062,summary!A3064,olah!$B3064:B18062,summary!B3064,olah!$N3064:N18062,summary!C3064,olah!$P3064:P18062,summary!D3064,olah!$T3064:T18062,"Overtime")</f>
        <v>0</v>
      </c>
      <c r="O3064">
        <f>COUNTIFS(olah!$Q$2:Q18062,summary!A3064,olah!$B$2:B18062,summary!B3064,olah!$T$2:T18062,"Overtime")</f>
        <v>0</v>
      </c>
      <c r="P3064">
        <f>COUNTIFS(olah!$Q3064:Q18062,summary!A3064,olah!$B3064:B18062,summary!B3064,olah!$N3064:N18062,summary!C3064,olah!$P3064:P18062,summary!D3064,olah!$T3064:T18062,"Early")</f>
        <v>0</v>
      </c>
      <c r="Q3064">
        <f>COUNTIFS(olah!$Q$2:Q18062,summary!A3064,olah!$B$2:B18062,summary!B3064,olah!$T$2:T18062,"Early")</f>
        <v>0</v>
      </c>
      <c r="R3064">
        <f>COUNTIFS(olah!$Q3064:Q18062,summary!A3064,olah!$B3064:B18062,summary!B3064,olah!$N3064:N18062,summary!C3064,olah!$P3064:P18062,summary!D3064,olah!$T3064:T18062,"NA CO")</f>
        <v>0</v>
      </c>
      <c r="S3064">
        <f>COUNTIFS(olah!$Q$2:Q18062,summary!A3064,olah!$B$2:B18062,summary!B3064,olah!$T$2:T18062,"NA CO")</f>
        <v>3</v>
      </c>
      <c r="T3064" t="str">
        <f>olah!R3064</f>
        <v>Attendance</v>
      </c>
      <c r="U3064" t="str">
        <f>IF(T3064="Permit", olah!T3064, "No Permit")</f>
        <v>No Permit</v>
      </c>
    </row>
    <row r="3065" spans="1:21" hidden="1" x14ac:dyDescent="0.3">
      <c r="A3065" s="23">
        <v>44561</v>
      </c>
      <c r="B3065" t="s">
        <v>750</v>
      </c>
      <c r="C3065" t="s">
        <v>751</v>
      </c>
      <c r="D3065" t="s">
        <v>11600</v>
      </c>
      <c r="E3065" t="str">
        <f>VLOOKUP(B3065,olah!$B:$P,2,0)</f>
        <v>2021-12-01</v>
      </c>
      <c r="F3065">
        <f>COUNTIFS(parameter!$J$4:$J$34,summary!A3065,parameter!$I$4:$I$34,"&gt;="&amp;summary!$E3065)</f>
        <v>31</v>
      </c>
      <c r="G3065">
        <f>COUNTIFS(olah!$Q3065:Q18063,summary!A3065,olah!$B3065:B18063,summary!B3065,olah!$N3065:N18063,summary!C3065,olah!$P3065:P18063,summary!D3065,olah!$S3065:S18063,"On Time")</f>
        <v>1</v>
      </c>
      <c r="H3065">
        <f>COUNTIFS(olah!$Q$2:Q18063,summary!A3065,olah!$B$2:B18063,summary!B3065,olah!$S$2:S18063,"On Time")</f>
        <v>17</v>
      </c>
      <c r="I3065">
        <f>COUNTIFS(olah!$Q3065:Q18063,summary!A3065,olah!$B3065:B18063,summary!B3065,olah!$N3065:N18063,summary!C3065,olah!$P3065:P18063,summary!D3065,olah!$S3065:S18063,"Late")</f>
        <v>0</v>
      </c>
      <c r="J3065">
        <f>COUNTIFS(olah!$Q$2:Q18063,summary!A3065,olah!$B$2:B18063,summary!B3065,olah!$S$2:S18063,"Late")</f>
        <v>3</v>
      </c>
      <c r="K3065">
        <f t="shared" si="47"/>
        <v>11</v>
      </c>
      <c r="L3065">
        <f>COUNTIFS(olah!$Q3065:Q18063,summary!A3065,olah!$B3065:B18063,summary!B3065,olah!$N3065:N18063,summary!C3065,olah!$P3065:P18063,summary!D3065,olah!$T3065:T18063,"On Time CO")</f>
        <v>1</v>
      </c>
      <c r="M3065">
        <f>COUNTIFS(olah!$Q$2:Q18063,summary!A3065,olah!$B$2:B18063,summary!B3065,olah!$T$2:T18063,"On Time CO")</f>
        <v>17</v>
      </c>
      <c r="N3065">
        <f>COUNTIFS(olah!$Q3065:Q18063,summary!A3065,olah!$B3065:B18063,summary!B3065,olah!$N3065:N18063,summary!C3065,olah!$P3065:P18063,summary!D3065,olah!$T3065:T18063,"Overtime")</f>
        <v>0</v>
      </c>
      <c r="O3065">
        <f>COUNTIFS(olah!$Q$2:Q18063,summary!A3065,olah!$B$2:B18063,summary!B3065,olah!$T$2:T18063,"Overtime")</f>
        <v>0</v>
      </c>
      <c r="P3065">
        <f>COUNTIFS(olah!$Q3065:Q18063,summary!A3065,olah!$B3065:B18063,summary!B3065,olah!$N3065:N18063,summary!C3065,olah!$P3065:P18063,summary!D3065,olah!$T3065:T18063,"Early")</f>
        <v>0</v>
      </c>
      <c r="Q3065">
        <f>COUNTIFS(olah!$Q$2:Q18063,summary!A3065,olah!$B$2:B18063,summary!B3065,olah!$T$2:T18063,"Early")</f>
        <v>0</v>
      </c>
      <c r="R3065">
        <f>COUNTIFS(olah!$Q3065:Q18063,summary!A3065,olah!$B3065:B18063,summary!B3065,olah!$N3065:N18063,summary!C3065,olah!$P3065:P18063,summary!D3065,olah!$T3065:T18063,"NA CO")</f>
        <v>0</v>
      </c>
      <c r="S3065">
        <f>COUNTIFS(olah!$Q$2:Q18063,summary!A3065,olah!$B$2:B18063,summary!B3065,olah!$T$2:T18063,"NA CO")</f>
        <v>3</v>
      </c>
      <c r="T3065" t="str">
        <f>olah!R3065</f>
        <v>Daily Journey</v>
      </c>
      <c r="U3065" t="str">
        <f>IF(T3065="Permit", olah!T3065, "No Permit")</f>
        <v>No Permit</v>
      </c>
    </row>
    <row r="3066" spans="1:21" hidden="1" x14ac:dyDescent="0.3">
      <c r="A3066" s="23">
        <v>44561</v>
      </c>
      <c r="B3066" t="s">
        <v>750</v>
      </c>
      <c r="C3066" t="s">
        <v>751</v>
      </c>
      <c r="D3066" t="s">
        <v>11601</v>
      </c>
      <c r="E3066" t="str">
        <f>VLOOKUP(B3066,olah!$B:$P,2,0)</f>
        <v>2021-12-01</v>
      </c>
      <c r="F3066">
        <f>COUNTIFS(parameter!$J$4:$J$34,summary!A3066,parameter!$I$4:$I$34,"&gt;="&amp;summary!$E3066)</f>
        <v>31</v>
      </c>
      <c r="G3066">
        <f>COUNTIFS(olah!$Q3066:Q18064,summary!A3066,olah!$B3066:B18064,summary!B3066,olah!$N3066:N18064,summary!C3066,olah!$P3066:P18064,summary!D3066,olah!$S3066:S18064,"On Time")</f>
        <v>1</v>
      </c>
      <c r="H3066">
        <f>COUNTIFS(olah!$Q$2:Q18064,summary!A3066,olah!$B$2:B18064,summary!B3066,olah!$S$2:S18064,"On Time")</f>
        <v>17</v>
      </c>
      <c r="I3066">
        <f>COUNTIFS(olah!$Q3066:Q18064,summary!A3066,olah!$B3066:B18064,summary!B3066,olah!$N3066:N18064,summary!C3066,olah!$P3066:P18064,summary!D3066,olah!$S3066:S18064,"Late")</f>
        <v>0</v>
      </c>
      <c r="J3066">
        <f>COUNTIFS(olah!$Q$2:Q18064,summary!A3066,olah!$B$2:B18064,summary!B3066,olah!$S$2:S18064,"Late")</f>
        <v>3</v>
      </c>
      <c r="K3066">
        <f t="shared" si="47"/>
        <v>11</v>
      </c>
      <c r="L3066">
        <f>COUNTIFS(olah!$Q3066:Q18064,summary!A3066,olah!$B3066:B18064,summary!B3066,olah!$N3066:N18064,summary!C3066,olah!$P3066:P18064,summary!D3066,olah!$T3066:T18064,"On Time CO")</f>
        <v>0</v>
      </c>
      <c r="M3066">
        <f>COUNTIFS(olah!$Q$2:Q18064,summary!A3066,olah!$B$2:B18064,summary!B3066,olah!$T$2:T18064,"On Time CO")</f>
        <v>17</v>
      </c>
      <c r="N3066">
        <f>COUNTIFS(olah!$Q3066:Q18064,summary!A3066,olah!$B3066:B18064,summary!B3066,olah!$N3066:N18064,summary!C3066,olah!$P3066:P18064,summary!D3066,olah!$T3066:T18064,"Overtime")</f>
        <v>0</v>
      </c>
      <c r="O3066">
        <f>COUNTIFS(olah!$Q$2:Q18064,summary!A3066,olah!$B$2:B18064,summary!B3066,olah!$T$2:T18064,"Overtime")</f>
        <v>0</v>
      </c>
      <c r="P3066">
        <f>COUNTIFS(olah!$Q3066:Q18064,summary!A3066,olah!$B3066:B18064,summary!B3066,olah!$N3066:N18064,summary!C3066,olah!$P3066:P18064,summary!D3066,olah!$T3066:T18064,"Early")</f>
        <v>0</v>
      </c>
      <c r="Q3066">
        <f>COUNTIFS(olah!$Q$2:Q18064,summary!A3066,olah!$B$2:B18064,summary!B3066,olah!$T$2:T18064,"Early")</f>
        <v>0</v>
      </c>
      <c r="R3066">
        <f>COUNTIFS(olah!$Q3066:Q18064,summary!A3066,olah!$B3066:B18064,summary!B3066,olah!$N3066:N18064,summary!C3066,olah!$P3066:P18064,summary!D3066,olah!$T3066:T18064,"NA CO")</f>
        <v>1</v>
      </c>
      <c r="S3066">
        <f>COUNTIFS(olah!$Q$2:Q18064,summary!A3066,olah!$B$2:B18064,summary!B3066,olah!$T$2:T18064,"NA CO")</f>
        <v>3</v>
      </c>
      <c r="T3066" t="str">
        <f>olah!R3066</f>
        <v>Daily Journey</v>
      </c>
      <c r="U3066" t="str">
        <f>IF(T3066="Permit", olah!T3066, "No Permit")</f>
        <v>No Permit</v>
      </c>
    </row>
    <row r="3067" spans="1:21" hidden="1" x14ac:dyDescent="0.3">
      <c r="A3067" s="23">
        <v>44561</v>
      </c>
      <c r="B3067" t="s">
        <v>750</v>
      </c>
      <c r="C3067" t="s">
        <v>43</v>
      </c>
      <c r="D3067" t="s">
        <v>5936</v>
      </c>
      <c r="E3067" t="str">
        <f>VLOOKUP(B3067,olah!$B:$P,2,0)</f>
        <v>2021-12-01</v>
      </c>
      <c r="F3067">
        <f>COUNTIFS(parameter!$J$4:$J$34,summary!A3067,parameter!$I$4:$I$34,"&gt;="&amp;summary!$E3067)</f>
        <v>31</v>
      </c>
      <c r="G3067">
        <f>COUNTIFS(olah!$Q3067:Q18065,summary!A3067,olah!$B3067:B18065,summary!B3067,olah!$N3067:N18065,summary!C3067,olah!$P3067:P18065,summary!D3067,olah!$S3067:S18065,"On Time")</f>
        <v>0</v>
      </c>
      <c r="H3067">
        <f>COUNTIFS(olah!$Q$2:Q18065,summary!A3067,olah!$B$2:B18065,summary!B3067,olah!$S$2:S18065,"On Time")</f>
        <v>17</v>
      </c>
      <c r="I3067">
        <f>COUNTIFS(olah!$Q3067:Q18065,summary!A3067,olah!$B3067:B18065,summary!B3067,olah!$N3067:N18065,summary!C3067,olah!$P3067:P18065,summary!D3067,olah!$S3067:S18065,"Late")</f>
        <v>1</v>
      </c>
      <c r="J3067">
        <f>COUNTIFS(olah!$Q$2:Q18065,summary!A3067,olah!$B$2:B18065,summary!B3067,olah!$S$2:S18065,"Late")</f>
        <v>3</v>
      </c>
      <c r="K3067">
        <f t="shared" si="47"/>
        <v>10</v>
      </c>
      <c r="L3067">
        <f>COUNTIFS(olah!$Q3067:Q18065,summary!A3067,olah!$B3067:B18065,summary!B3067,olah!$N3067:N18065,summary!C3067,olah!$P3067:P18065,summary!D3067,olah!$T3067:T18065,"On Time CO")</f>
        <v>1</v>
      </c>
      <c r="M3067">
        <f>COUNTIFS(olah!$Q$2:Q18065,summary!A3067,olah!$B$2:B18065,summary!B3067,olah!$T$2:T18065,"On Time CO")</f>
        <v>17</v>
      </c>
      <c r="N3067">
        <f>COUNTIFS(olah!$Q3067:Q18065,summary!A3067,olah!$B3067:B18065,summary!B3067,olah!$N3067:N18065,summary!C3067,olah!$P3067:P18065,summary!D3067,olah!$T3067:T18065,"Overtime")</f>
        <v>0</v>
      </c>
      <c r="O3067">
        <f>COUNTIFS(olah!$Q$2:Q18065,summary!A3067,olah!$B$2:B18065,summary!B3067,olah!$T$2:T18065,"Overtime")</f>
        <v>0</v>
      </c>
      <c r="P3067">
        <f>COUNTIFS(olah!$Q3067:Q18065,summary!A3067,olah!$B3067:B18065,summary!B3067,olah!$N3067:N18065,summary!C3067,olah!$P3067:P18065,summary!D3067,olah!$T3067:T18065,"Early")</f>
        <v>0</v>
      </c>
      <c r="Q3067">
        <f>COUNTIFS(olah!$Q$2:Q18065,summary!A3067,olah!$B$2:B18065,summary!B3067,olah!$T$2:T18065,"Early")</f>
        <v>0</v>
      </c>
      <c r="R3067">
        <f>COUNTIFS(olah!$Q3067:Q18065,summary!A3067,olah!$B3067:B18065,summary!B3067,olah!$N3067:N18065,summary!C3067,olah!$P3067:P18065,summary!D3067,olah!$T3067:T18065,"NA CO")</f>
        <v>0</v>
      </c>
      <c r="S3067">
        <f>COUNTIFS(olah!$Q$2:Q18065,summary!A3067,olah!$B$2:B18065,summary!B3067,olah!$T$2:T18065,"NA CO")</f>
        <v>3</v>
      </c>
      <c r="T3067" t="str">
        <f>olah!R3067</f>
        <v>Attendance</v>
      </c>
      <c r="U3067" t="str">
        <f>IF(T3067="Permit", olah!T3067, "No Permit")</f>
        <v>No Permit</v>
      </c>
    </row>
    <row r="3068" spans="1:21" hidden="1" x14ac:dyDescent="0.3">
      <c r="A3068" s="23">
        <v>44561</v>
      </c>
      <c r="B3068" t="s">
        <v>750</v>
      </c>
      <c r="C3068" t="s">
        <v>43</v>
      </c>
      <c r="D3068" t="s">
        <v>6082</v>
      </c>
      <c r="E3068" t="str">
        <f>VLOOKUP(B3068,olah!$B:$P,2,0)</f>
        <v>2021-12-01</v>
      </c>
      <c r="F3068">
        <f>COUNTIFS(parameter!$J$4:$J$34,summary!A3068,parameter!$I$4:$I$34,"&gt;="&amp;summary!$E3068)</f>
        <v>31</v>
      </c>
      <c r="G3068">
        <f>COUNTIFS(olah!$Q3068:Q18066,summary!A3068,olah!$B3068:B18066,summary!B3068,olah!$N3068:N18066,summary!C3068,olah!$P3068:P18066,summary!D3068,olah!$S3068:S18066,"On Time")</f>
        <v>1</v>
      </c>
      <c r="H3068">
        <f>COUNTIFS(olah!$Q$2:Q18066,summary!A3068,olah!$B$2:B18066,summary!B3068,olah!$S$2:S18066,"On Time")</f>
        <v>17</v>
      </c>
      <c r="I3068">
        <f>COUNTIFS(olah!$Q3068:Q18066,summary!A3068,olah!$B3068:B18066,summary!B3068,olah!$N3068:N18066,summary!C3068,olah!$P3068:P18066,summary!D3068,olah!$S3068:S18066,"Late")</f>
        <v>0</v>
      </c>
      <c r="J3068">
        <f>COUNTIFS(olah!$Q$2:Q18066,summary!A3068,olah!$B$2:B18066,summary!B3068,olah!$S$2:S18066,"Late")</f>
        <v>3</v>
      </c>
      <c r="K3068">
        <f t="shared" si="47"/>
        <v>11</v>
      </c>
      <c r="L3068">
        <f>COUNTIFS(olah!$Q3068:Q18066,summary!A3068,olah!$B3068:B18066,summary!B3068,olah!$N3068:N18066,summary!C3068,olah!$P3068:P18066,summary!D3068,olah!$T3068:T18066,"On Time CO")</f>
        <v>1</v>
      </c>
      <c r="M3068">
        <f>COUNTIFS(olah!$Q$2:Q18066,summary!A3068,olah!$B$2:B18066,summary!B3068,olah!$T$2:T18066,"On Time CO")</f>
        <v>17</v>
      </c>
      <c r="N3068">
        <f>COUNTIFS(olah!$Q3068:Q18066,summary!A3068,olah!$B3068:B18066,summary!B3068,olah!$N3068:N18066,summary!C3068,olah!$P3068:P18066,summary!D3068,olah!$T3068:T18066,"Overtime")</f>
        <v>0</v>
      </c>
      <c r="O3068">
        <f>COUNTIFS(olah!$Q$2:Q18066,summary!A3068,olah!$B$2:B18066,summary!B3068,olah!$T$2:T18066,"Overtime")</f>
        <v>0</v>
      </c>
      <c r="P3068">
        <f>COUNTIFS(olah!$Q3068:Q18066,summary!A3068,olah!$B3068:B18066,summary!B3068,olah!$N3068:N18066,summary!C3068,olah!$P3068:P18066,summary!D3068,olah!$T3068:T18066,"Early")</f>
        <v>0</v>
      </c>
      <c r="Q3068">
        <f>COUNTIFS(olah!$Q$2:Q18066,summary!A3068,olah!$B$2:B18066,summary!B3068,olah!$T$2:T18066,"Early")</f>
        <v>0</v>
      </c>
      <c r="R3068">
        <f>COUNTIFS(olah!$Q3068:Q18066,summary!A3068,olah!$B3068:B18066,summary!B3068,olah!$N3068:N18066,summary!C3068,olah!$P3068:P18066,summary!D3068,olah!$T3068:T18066,"NA CO")</f>
        <v>0</v>
      </c>
      <c r="S3068">
        <f>COUNTIFS(olah!$Q$2:Q18066,summary!A3068,olah!$B$2:B18066,summary!B3068,olah!$T$2:T18066,"NA CO")</f>
        <v>3</v>
      </c>
      <c r="T3068" t="str">
        <f>olah!R3068</f>
        <v>Attendance</v>
      </c>
      <c r="U3068" t="str">
        <f>IF(T3068="Permit", olah!T3068, "No Permit")</f>
        <v>No Permit</v>
      </c>
    </row>
    <row r="3069" spans="1:21" hidden="1" x14ac:dyDescent="0.3">
      <c r="A3069" s="23">
        <v>44561</v>
      </c>
      <c r="B3069" t="s">
        <v>750</v>
      </c>
      <c r="C3069" t="s">
        <v>751</v>
      </c>
      <c r="D3069" t="s">
        <v>11602</v>
      </c>
      <c r="E3069" t="str">
        <f>VLOOKUP(B3069,olah!$B:$P,2,0)</f>
        <v>2021-12-01</v>
      </c>
      <c r="F3069">
        <f>COUNTIFS(parameter!$J$4:$J$34,summary!A3069,parameter!$I$4:$I$34,"&gt;="&amp;summary!$E3069)</f>
        <v>31</v>
      </c>
      <c r="G3069">
        <f>COUNTIFS(olah!$Q3069:Q18067,summary!A3069,olah!$B3069:B18067,summary!B3069,olah!$N3069:N18067,summary!C3069,olah!$P3069:P18067,summary!D3069,olah!$S3069:S18067,"On Time")</f>
        <v>1</v>
      </c>
      <c r="H3069">
        <f>COUNTIFS(olah!$Q$2:Q18067,summary!A3069,olah!$B$2:B18067,summary!B3069,olah!$S$2:S18067,"On Time")</f>
        <v>17</v>
      </c>
      <c r="I3069">
        <f>COUNTIFS(olah!$Q3069:Q18067,summary!A3069,olah!$B3069:B18067,summary!B3069,olah!$N3069:N18067,summary!C3069,olah!$P3069:P18067,summary!D3069,olah!$S3069:S18067,"Late")</f>
        <v>0</v>
      </c>
      <c r="J3069">
        <f>COUNTIFS(olah!$Q$2:Q18067,summary!A3069,olah!$B$2:B18067,summary!B3069,olah!$S$2:S18067,"Late")</f>
        <v>3</v>
      </c>
      <c r="K3069">
        <f t="shared" si="47"/>
        <v>11</v>
      </c>
      <c r="L3069">
        <f>COUNTIFS(olah!$Q3069:Q18067,summary!A3069,olah!$B3069:B18067,summary!B3069,olah!$N3069:N18067,summary!C3069,olah!$P3069:P18067,summary!D3069,olah!$T3069:T18067,"On Time CO")</f>
        <v>1</v>
      </c>
      <c r="M3069">
        <f>COUNTIFS(olah!$Q$2:Q18067,summary!A3069,olah!$B$2:B18067,summary!B3069,olah!$T$2:T18067,"On Time CO")</f>
        <v>17</v>
      </c>
      <c r="N3069">
        <f>COUNTIFS(olah!$Q3069:Q18067,summary!A3069,olah!$B3069:B18067,summary!B3069,olah!$N3069:N18067,summary!C3069,olah!$P3069:P18067,summary!D3069,olah!$T3069:T18067,"Overtime")</f>
        <v>0</v>
      </c>
      <c r="O3069">
        <f>COUNTIFS(olah!$Q$2:Q18067,summary!A3069,olah!$B$2:B18067,summary!B3069,olah!$T$2:T18067,"Overtime")</f>
        <v>0</v>
      </c>
      <c r="P3069">
        <f>COUNTIFS(olah!$Q3069:Q18067,summary!A3069,olah!$B3069:B18067,summary!B3069,olah!$N3069:N18067,summary!C3069,olah!$P3069:P18067,summary!D3069,olah!$T3069:T18067,"Early")</f>
        <v>0</v>
      </c>
      <c r="Q3069">
        <f>COUNTIFS(olah!$Q$2:Q18067,summary!A3069,olah!$B$2:B18067,summary!B3069,olah!$T$2:T18067,"Early")</f>
        <v>0</v>
      </c>
      <c r="R3069">
        <f>COUNTIFS(olah!$Q3069:Q18067,summary!A3069,olah!$B3069:B18067,summary!B3069,olah!$N3069:N18067,summary!C3069,olah!$P3069:P18067,summary!D3069,olah!$T3069:T18067,"NA CO")</f>
        <v>0</v>
      </c>
      <c r="S3069">
        <f>COUNTIFS(olah!$Q$2:Q18067,summary!A3069,olah!$B$2:B18067,summary!B3069,olah!$T$2:T18067,"NA CO")</f>
        <v>3</v>
      </c>
      <c r="T3069" t="str">
        <f>olah!R3069</f>
        <v>Daily Journey</v>
      </c>
      <c r="U3069" t="str">
        <f>IF(T3069="Permit", olah!T3069, "No Permit")</f>
        <v>No Permit</v>
      </c>
    </row>
    <row r="3070" spans="1:21" hidden="1" x14ac:dyDescent="0.3">
      <c r="A3070" s="23">
        <v>44561</v>
      </c>
      <c r="B3070" t="s">
        <v>750</v>
      </c>
      <c r="C3070" t="s">
        <v>751</v>
      </c>
      <c r="D3070" t="s">
        <v>11603</v>
      </c>
      <c r="E3070" t="str">
        <f>VLOOKUP(B3070,olah!$B:$P,2,0)</f>
        <v>2021-12-01</v>
      </c>
      <c r="F3070">
        <f>COUNTIFS(parameter!$J$4:$J$34,summary!A3070,parameter!$I$4:$I$34,"&gt;="&amp;summary!$E3070)</f>
        <v>31</v>
      </c>
      <c r="G3070">
        <f>COUNTIFS(olah!$Q3070:Q18068,summary!A3070,olah!$B3070:B18068,summary!B3070,olah!$N3070:N18068,summary!C3070,olah!$P3070:P18068,summary!D3070,olah!$S3070:S18068,"On Time")</f>
        <v>1</v>
      </c>
      <c r="H3070">
        <f>COUNTIFS(olah!$Q$2:Q18068,summary!A3070,olah!$B$2:B18068,summary!B3070,olah!$S$2:S18068,"On Time")</f>
        <v>17</v>
      </c>
      <c r="I3070">
        <f>COUNTIFS(olah!$Q3070:Q18068,summary!A3070,olah!$B3070:B18068,summary!B3070,olah!$N3070:N18068,summary!C3070,olah!$P3070:P18068,summary!D3070,olah!$S3070:S18068,"Late")</f>
        <v>0</v>
      </c>
      <c r="J3070">
        <f>COUNTIFS(olah!$Q$2:Q18068,summary!A3070,olah!$B$2:B18068,summary!B3070,olah!$S$2:S18068,"Late")</f>
        <v>3</v>
      </c>
      <c r="K3070">
        <f t="shared" si="47"/>
        <v>11</v>
      </c>
      <c r="L3070">
        <f>COUNTIFS(olah!$Q3070:Q18068,summary!A3070,olah!$B3070:B18068,summary!B3070,olah!$N3070:N18068,summary!C3070,olah!$P3070:P18068,summary!D3070,olah!$T3070:T18068,"On Time CO")</f>
        <v>0</v>
      </c>
      <c r="M3070">
        <f>COUNTIFS(olah!$Q$2:Q18068,summary!A3070,olah!$B$2:B18068,summary!B3070,olah!$T$2:T18068,"On Time CO")</f>
        <v>17</v>
      </c>
      <c r="N3070">
        <f>COUNTIFS(olah!$Q3070:Q18068,summary!A3070,olah!$B3070:B18068,summary!B3070,olah!$N3070:N18068,summary!C3070,olah!$P3070:P18068,summary!D3070,olah!$T3070:T18068,"Overtime")</f>
        <v>0</v>
      </c>
      <c r="O3070">
        <f>COUNTIFS(olah!$Q$2:Q18068,summary!A3070,olah!$B$2:B18068,summary!B3070,olah!$T$2:T18068,"Overtime")</f>
        <v>0</v>
      </c>
      <c r="P3070">
        <f>COUNTIFS(olah!$Q3070:Q18068,summary!A3070,olah!$B3070:B18068,summary!B3070,olah!$N3070:N18068,summary!C3070,olah!$P3070:P18068,summary!D3070,olah!$T3070:T18068,"Early")</f>
        <v>0</v>
      </c>
      <c r="Q3070">
        <f>COUNTIFS(olah!$Q$2:Q18068,summary!A3070,olah!$B$2:B18068,summary!B3070,olah!$T$2:T18068,"Early")</f>
        <v>0</v>
      </c>
      <c r="R3070">
        <f>COUNTIFS(olah!$Q3070:Q18068,summary!A3070,olah!$B3070:B18068,summary!B3070,olah!$N3070:N18068,summary!C3070,olah!$P3070:P18068,summary!D3070,olah!$T3070:T18068,"NA CO")</f>
        <v>1</v>
      </c>
      <c r="S3070">
        <f>COUNTIFS(olah!$Q$2:Q18068,summary!A3070,olah!$B$2:B18068,summary!B3070,olah!$T$2:T18068,"NA CO")</f>
        <v>3</v>
      </c>
      <c r="T3070" t="str">
        <f>olah!R3070</f>
        <v>Daily Journey</v>
      </c>
      <c r="U3070" t="str">
        <f>IF(T3070="Permit", olah!T3070, "No Permit")</f>
        <v>No Permit</v>
      </c>
    </row>
    <row r="3071" spans="1:21" hidden="1" x14ac:dyDescent="0.3">
      <c r="A3071" s="23">
        <v>44561</v>
      </c>
      <c r="B3071" t="s">
        <v>750</v>
      </c>
      <c r="C3071" t="s">
        <v>43</v>
      </c>
      <c r="D3071" t="s">
        <v>7108</v>
      </c>
      <c r="E3071" t="str">
        <f>VLOOKUP(B3071,olah!$B:$P,2,0)</f>
        <v>2021-12-01</v>
      </c>
      <c r="F3071">
        <f>COUNTIFS(parameter!$J$4:$J$34,summary!A3071,parameter!$I$4:$I$34,"&gt;="&amp;summary!$E3071)</f>
        <v>31</v>
      </c>
      <c r="G3071">
        <f>COUNTIFS(olah!$Q3071:Q18069,summary!A3071,olah!$B3071:B18069,summary!B3071,olah!$N3071:N18069,summary!C3071,olah!$P3071:P18069,summary!D3071,olah!$S3071:S18069,"On Time")</f>
        <v>1</v>
      </c>
      <c r="H3071">
        <f>COUNTIFS(olah!$Q$2:Q18069,summary!A3071,olah!$B$2:B18069,summary!B3071,olah!$S$2:S18069,"On Time")</f>
        <v>17</v>
      </c>
      <c r="I3071">
        <f>COUNTIFS(olah!$Q3071:Q18069,summary!A3071,olah!$B3071:B18069,summary!B3071,olah!$N3071:N18069,summary!C3071,olah!$P3071:P18069,summary!D3071,olah!$S3071:S18069,"Late")</f>
        <v>0</v>
      </c>
      <c r="J3071">
        <f>COUNTIFS(olah!$Q$2:Q18069,summary!A3071,olah!$B$2:B18069,summary!B3071,olah!$S$2:S18069,"Late")</f>
        <v>3</v>
      </c>
      <c r="K3071">
        <f t="shared" si="47"/>
        <v>11</v>
      </c>
      <c r="L3071">
        <f>COUNTIFS(olah!$Q3071:Q18069,summary!A3071,olah!$B3071:B18069,summary!B3071,olah!$N3071:N18069,summary!C3071,olah!$P3071:P18069,summary!D3071,olah!$T3071:T18069,"On Time CO")</f>
        <v>1</v>
      </c>
      <c r="M3071">
        <f>COUNTIFS(olah!$Q$2:Q18069,summary!A3071,olah!$B$2:B18069,summary!B3071,olah!$T$2:T18069,"On Time CO")</f>
        <v>17</v>
      </c>
      <c r="N3071">
        <f>COUNTIFS(olah!$Q3071:Q18069,summary!A3071,olah!$B3071:B18069,summary!B3071,olah!$N3071:N18069,summary!C3071,olah!$P3071:P18069,summary!D3071,olah!$T3071:T18069,"Overtime")</f>
        <v>0</v>
      </c>
      <c r="O3071">
        <f>COUNTIFS(olah!$Q$2:Q18069,summary!A3071,olah!$B$2:B18069,summary!B3071,olah!$T$2:T18069,"Overtime")</f>
        <v>0</v>
      </c>
      <c r="P3071">
        <f>COUNTIFS(olah!$Q3071:Q18069,summary!A3071,olah!$B3071:B18069,summary!B3071,olah!$N3071:N18069,summary!C3071,olah!$P3071:P18069,summary!D3071,olah!$T3071:T18069,"Early")</f>
        <v>0</v>
      </c>
      <c r="Q3071">
        <f>COUNTIFS(olah!$Q$2:Q18069,summary!A3071,olah!$B$2:B18069,summary!B3071,olah!$T$2:T18069,"Early")</f>
        <v>0</v>
      </c>
      <c r="R3071">
        <f>COUNTIFS(olah!$Q3071:Q18069,summary!A3071,olah!$B3071:B18069,summary!B3071,olah!$N3071:N18069,summary!C3071,olah!$P3071:P18069,summary!D3071,olah!$T3071:T18069,"NA CO")</f>
        <v>0</v>
      </c>
      <c r="S3071">
        <f>COUNTIFS(olah!$Q$2:Q18069,summary!A3071,olah!$B$2:B18069,summary!B3071,olah!$T$2:T18069,"NA CO")</f>
        <v>3</v>
      </c>
      <c r="T3071" t="str">
        <f>olah!R3071</f>
        <v>Attendance</v>
      </c>
      <c r="U3071" t="str">
        <f>IF(T3071="Permit", olah!T3071, "No Permit")</f>
        <v>No Permit</v>
      </c>
    </row>
    <row r="3072" spans="1:21" hidden="1" x14ac:dyDescent="0.3">
      <c r="A3072" s="23">
        <v>44561</v>
      </c>
      <c r="B3072" t="s">
        <v>750</v>
      </c>
      <c r="C3072" t="s">
        <v>43</v>
      </c>
      <c r="D3072" t="s">
        <v>11604</v>
      </c>
      <c r="E3072" t="str">
        <f>VLOOKUP(B3072,olah!$B:$P,2,0)</f>
        <v>2021-12-01</v>
      </c>
      <c r="F3072">
        <f>COUNTIFS(parameter!$J$4:$J$34,summary!A3072,parameter!$I$4:$I$34,"&gt;="&amp;summary!$E3072)</f>
        <v>31</v>
      </c>
      <c r="G3072">
        <f>COUNTIFS(olah!$Q3072:Q18070,summary!A3072,olah!$B3072:B18070,summary!B3072,olah!$N3072:N18070,summary!C3072,olah!$P3072:P18070,summary!D3072,olah!$S3072:S18070,"On Time")</f>
        <v>1</v>
      </c>
      <c r="H3072">
        <f>COUNTIFS(olah!$Q$2:Q18070,summary!A3072,olah!$B$2:B18070,summary!B3072,olah!$S$2:S18070,"On Time")</f>
        <v>17</v>
      </c>
      <c r="I3072">
        <f>COUNTIFS(olah!$Q3072:Q18070,summary!A3072,olah!$B3072:B18070,summary!B3072,olah!$N3072:N18070,summary!C3072,olah!$P3072:P18070,summary!D3072,olah!$S3072:S18070,"Late")</f>
        <v>0</v>
      </c>
      <c r="J3072">
        <f>COUNTIFS(olah!$Q$2:Q18070,summary!A3072,olah!$B$2:B18070,summary!B3072,olah!$S$2:S18070,"Late")</f>
        <v>3</v>
      </c>
      <c r="K3072">
        <f t="shared" si="47"/>
        <v>11</v>
      </c>
      <c r="L3072">
        <f>COUNTIFS(olah!$Q3072:Q18070,summary!A3072,olah!$B3072:B18070,summary!B3072,olah!$N3072:N18070,summary!C3072,olah!$P3072:P18070,summary!D3072,olah!$T3072:T18070,"On Time CO")</f>
        <v>1</v>
      </c>
      <c r="M3072">
        <f>COUNTIFS(olah!$Q$2:Q18070,summary!A3072,olah!$B$2:B18070,summary!B3072,olah!$T$2:T18070,"On Time CO")</f>
        <v>17</v>
      </c>
      <c r="N3072">
        <f>COUNTIFS(olah!$Q3072:Q18070,summary!A3072,olah!$B3072:B18070,summary!B3072,olah!$N3072:N18070,summary!C3072,olah!$P3072:P18070,summary!D3072,olah!$T3072:T18070,"Overtime")</f>
        <v>0</v>
      </c>
      <c r="O3072">
        <f>COUNTIFS(olah!$Q$2:Q18070,summary!A3072,olah!$B$2:B18070,summary!B3072,olah!$T$2:T18070,"Overtime")</f>
        <v>0</v>
      </c>
      <c r="P3072">
        <f>COUNTIFS(olah!$Q3072:Q18070,summary!A3072,olah!$B3072:B18070,summary!B3072,olah!$N3072:N18070,summary!C3072,olah!$P3072:P18070,summary!D3072,olah!$T3072:T18070,"Early")</f>
        <v>0</v>
      </c>
      <c r="Q3072">
        <f>COUNTIFS(olah!$Q$2:Q18070,summary!A3072,olah!$B$2:B18070,summary!B3072,olah!$T$2:T18070,"Early")</f>
        <v>0</v>
      </c>
      <c r="R3072">
        <f>COUNTIFS(olah!$Q3072:Q18070,summary!A3072,olah!$B3072:B18070,summary!B3072,olah!$N3072:N18070,summary!C3072,olah!$P3072:P18070,summary!D3072,olah!$T3072:T18070,"NA CO")</f>
        <v>0</v>
      </c>
      <c r="S3072">
        <f>COUNTIFS(olah!$Q$2:Q18070,summary!A3072,olah!$B$2:B18070,summary!B3072,olah!$T$2:T18070,"NA CO")</f>
        <v>3</v>
      </c>
      <c r="T3072" t="str">
        <f>olah!R3072</f>
        <v>Attendance</v>
      </c>
      <c r="U3072" t="str">
        <f>IF(T3072="Permit", olah!T3072, "No Permit")</f>
        <v>No Permit</v>
      </c>
    </row>
    <row r="3073" spans="1:21" hidden="1" x14ac:dyDescent="0.3">
      <c r="A3073" s="23">
        <v>44561</v>
      </c>
      <c r="B3073" t="s">
        <v>750</v>
      </c>
      <c r="C3073" t="s">
        <v>43</v>
      </c>
      <c r="D3073" t="s">
        <v>11605</v>
      </c>
      <c r="E3073" t="str">
        <f>VLOOKUP(B3073,olah!$B:$P,2,0)</f>
        <v>2021-12-01</v>
      </c>
      <c r="F3073">
        <f>COUNTIFS(parameter!$J$4:$J$34,summary!A3073,parameter!$I$4:$I$34,"&gt;="&amp;summary!$E3073)</f>
        <v>31</v>
      </c>
      <c r="G3073">
        <f>COUNTIFS(olah!$Q3073:Q18071,summary!A3073,olah!$B3073:B18071,summary!B3073,olah!$N3073:N18071,summary!C3073,olah!$P3073:P18071,summary!D3073,olah!$S3073:S18071,"On Time")</f>
        <v>1</v>
      </c>
      <c r="H3073">
        <f>COUNTIFS(olah!$Q$2:Q18071,summary!A3073,olah!$B$2:B18071,summary!B3073,olah!$S$2:S18071,"On Time")</f>
        <v>17</v>
      </c>
      <c r="I3073">
        <f>COUNTIFS(olah!$Q3073:Q18071,summary!A3073,olah!$B3073:B18071,summary!B3073,olah!$N3073:N18071,summary!C3073,olah!$P3073:P18071,summary!D3073,olah!$S3073:S18071,"Late")</f>
        <v>0</v>
      </c>
      <c r="J3073">
        <f>COUNTIFS(olah!$Q$2:Q18071,summary!A3073,olah!$B$2:B18071,summary!B3073,olah!$S$2:S18071,"Late")</f>
        <v>3</v>
      </c>
      <c r="K3073">
        <f t="shared" si="47"/>
        <v>11</v>
      </c>
      <c r="L3073">
        <f>COUNTIFS(olah!$Q3073:Q18071,summary!A3073,olah!$B3073:B18071,summary!B3073,olah!$N3073:N18071,summary!C3073,olah!$P3073:P18071,summary!D3073,olah!$T3073:T18071,"On Time CO")</f>
        <v>1</v>
      </c>
      <c r="M3073">
        <f>COUNTIFS(olah!$Q$2:Q18071,summary!A3073,olah!$B$2:B18071,summary!B3073,olah!$T$2:T18071,"On Time CO")</f>
        <v>17</v>
      </c>
      <c r="N3073">
        <f>COUNTIFS(olah!$Q3073:Q18071,summary!A3073,olah!$B3073:B18071,summary!B3073,olah!$N3073:N18071,summary!C3073,olah!$P3073:P18071,summary!D3073,olah!$T3073:T18071,"Overtime")</f>
        <v>0</v>
      </c>
      <c r="O3073">
        <f>COUNTIFS(olah!$Q$2:Q18071,summary!A3073,olah!$B$2:B18071,summary!B3073,olah!$T$2:T18071,"Overtime")</f>
        <v>0</v>
      </c>
      <c r="P3073">
        <f>COUNTIFS(olah!$Q3073:Q18071,summary!A3073,olah!$B3073:B18071,summary!B3073,olah!$N3073:N18071,summary!C3073,olah!$P3073:P18071,summary!D3073,olah!$T3073:T18071,"Early")</f>
        <v>0</v>
      </c>
      <c r="Q3073">
        <f>COUNTIFS(olah!$Q$2:Q18071,summary!A3073,olah!$B$2:B18071,summary!B3073,olah!$T$2:T18071,"Early")</f>
        <v>0</v>
      </c>
      <c r="R3073">
        <f>COUNTIFS(olah!$Q3073:Q18071,summary!A3073,olah!$B3073:B18071,summary!B3073,olah!$N3073:N18071,summary!C3073,olah!$P3073:P18071,summary!D3073,olah!$T3073:T18071,"NA CO")</f>
        <v>0</v>
      </c>
      <c r="S3073">
        <f>COUNTIFS(olah!$Q$2:Q18071,summary!A3073,olah!$B$2:B18071,summary!B3073,olah!$T$2:T18071,"NA CO")</f>
        <v>3</v>
      </c>
      <c r="T3073" t="str">
        <f>olah!R3073</f>
        <v>Attendance</v>
      </c>
      <c r="U3073" t="str">
        <f>IF(T3073="Permit", olah!T3073, "No Permit")</f>
        <v>No Permit</v>
      </c>
    </row>
    <row r="3074" spans="1:21" hidden="1" x14ac:dyDescent="0.3">
      <c r="A3074" s="23">
        <v>44561</v>
      </c>
      <c r="B3074" t="s">
        <v>750</v>
      </c>
      <c r="C3074" t="s">
        <v>751</v>
      </c>
      <c r="D3074" t="s">
        <v>11606</v>
      </c>
      <c r="E3074" t="str">
        <f>VLOOKUP(B3074,olah!$B:$P,2,0)</f>
        <v>2021-12-01</v>
      </c>
      <c r="F3074">
        <f>COUNTIFS(parameter!$J$4:$J$34,summary!A3074,parameter!$I$4:$I$34,"&gt;="&amp;summary!$E3074)</f>
        <v>31</v>
      </c>
      <c r="G3074">
        <f>COUNTIFS(olah!$Q3074:Q18072,summary!A3074,olah!$B3074:B18072,summary!B3074,olah!$N3074:N18072,summary!C3074,olah!$P3074:P18072,summary!D3074,olah!$S3074:S18072,"On Time")</f>
        <v>1</v>
      </c>
      <c r="H3074">
        <f>COUNTIFS(olah!$Q$2:Q18072,summary!A3074,olah!$B$2:B18072,summary!B3074,olah!$S$2:S18072,"On Time")</f>
        <v>17</v>
      </c>
      <c r="I3074">
        <f>COUNTIFS(olah!$Q3074:Q18072,summary!A3074,olah!$B3074:B18072,summary!B3074,olah!$N3074:N18072,summary!C3074,olah!$P3074:P18072,summary!D3074,olah!$S3074:S18072,"Late")</f>
        <v>0</v>
      </c>
      <c r="J3074">
        <f>COUNTIFS(olah!$Q$2:Q18072,summary!A3074,olah!$B$2:B18072,summary!B3074,olah!$S$2:S18072,"Late")</f>
        <v>3</v>
      </c>
      <c r="K3074">
        <f t="shared" si="47"/>
        <v>11</v>
      </c>
      <c r="L3074">
        <f>COUNTIFS(olah!$Q3074:Q18072,summary!A3074,olah!$B3074:B18072,summary!B3074,olah!$N3074:N18072,summary!C3074,olah!$P3074:P18072,summary!D3074,olah!$T3074:T18072,"On Time CO")</f>
        <v>0</v>
      </c>
      <c r="M3074">
        <f>COUNTIFS(olah!$Q$2:Q18072,summary!A3074,olah!$B$2:B18072,summary!B3074,olah!$T$2:T18072,"On Time CO")</f>
        <v>17</v>
      </c>
      <c r="N3074">
        <f>COUNTIFS(olah!$Q3074:Q18072,summary!A3074,olah!$B3074:B18072,summary!B3074,olah!$N3074:N18072,summary!C3074,olah!$P3074:P18072,summary!D3074,olah!$T3074:T18072,"Overtime")</f>
        <v>0</v>
      </c>
      <c r="O3074">
        <f>COUNTIFS(olah!$Q$2:Q18072,summary!A3074,olah!$B$2:B18072,summary!B3074,olah!$T$2:T18072,"Overtime")</f>
        <v>0</v>
      </c>
      <c r="P3074">
        <f>COUNTIFS(olah!$Q3074:Q18072,summary!A3074,olah!$B3074:B18072,summary!B3074,olah!$N3074:N18072,summary!C3074,olah!$P3074:P18072,summary!D3074,olah!$T3074:T18072,"Early")</f>
        <v>0</v>
      </c>
      <c r="Q3074">
        <f>COUNTIFS(olah!$Q$2:Q18072,summary!A3074,olah!$B$2:B18072,summary!B3074,olah!$T$2:T18072,"Early")</f>
        <v>0</v>
      </c>
      <c r="R3074">
        <f>COUNTIFS(olah!$Q3074:Q18072,summary!A3074,olah!$B3074:B18072,summary!B3074,olah!$N3074:N18072,summary!C3074,olah!$P3074:P18072,summary!D3074,olah!$T3074:T18072,"NA CO")</f>
        <v>1</v>
      </c>
      <c r="S3074">
        <f>COUNTIFS(olah!$Q$2:Q18072,summary!A3074,olah!$B$2:B18072,summary!B3074,olah!$T$2:T18072,"NA CO")</f>
        <v>3</v>
      </c>
      <c r="T3074" t="str">
        <f>olah!R3074</f>
        <v>Daily Journey</v>
      </c>
      <c r="U3074" t="str">
        <f>IF(T3074="Permit", olah!T3074, "No Permit")</f>
        <v>No Permit</v>
      </c>
    </row>
    <row r="3075" spans="1:21" hidden="1" x14ac:dyDescent="0.3">
      <c r="A3075" s="23">
        <v>44561</v>
      </c>
      <c r="B3075" t="s">
        <v>750</v>
      </c>
      <c r="C3075" t="s">
        <v>43</v>
      </c>
      <c r="D3075" t="s">
        <v>11608</v>
      </c>
      <c r="E3075" t="str">
        <f>VLOOKUP(B3075,olah!$B:$P,2,0)</f>
        <v>2021-12-01</v>
      </c>
      <c r="F3075">
        <f>COUNTIFS(parameter!$J$4:$J$34,summary!A3075,parameter!$I$4:$I$34,"&gt;="&amp;summary!$E3075)</f>
        <v>31</v>
      </c>
      <c r="G3075">
        <f>COUNTIFS(olah!$Q3075:Q18073,summary!A3075,olah!$B3075:B18073,summary!B3075,olah!$N3075:N18073,summary!C3075,olah!$P3075:P18073,summary!D3075,olah!$S3075:S18073,"On Time")</f>
        <v>1</v>
      </c>
      <c r="H3075">
        <f>COUNTIFS(olah!$Q$2:Q18073,summary!A3075,olah!$B$2:B18073,summary!B3075,olah!$S$2:S18073,"On Time")</f>
        <v>17</v>
      </c>
      <c r="I3075">
        <f>COUNTIFS(olah!$Q3075:Q18073,summary!A3075,olah!$B3075:B18073,summary!B3075,olah!$N3075:N18073,summary!C3075,olah!$P3075:P18073,summary!D3075,olah!$S3075:S18073,"Late")</f>
        <v>0</v>
      </c>
      <c r="J3075">
        <f>COUNTIFS(olah!$Q$2:Q18073,summary!A3075,olah!$B$2:B18073,summary!B3075,olah!$S$2:S18073,"Late")</f>
        <v>3</v>
      </c>
      <c r="K3075">
        <f t="shared" ref="K3075:K3138" si="48">F3075-SUM(H3075:J3075)</f>
        <v>11</v>
      </c>
      <c r="L3075">
        <f>COUNTIFS(olah!$Q3075:Q18073,summary!A3075,olah!$B3075:B18073,summary!B3075,olah!$N3075:N18073,summary!C3075,olah!$P3075:P18073,summary!D3075,olah!$T3075:T18073,"On Time CO")</f>
        <v>1</v>
      </c>
      <c r="M3075">
        <f>COUNTIFS(olah!$Q$2:Q18073,summary!A3075,olah!$B$2:B18073,summary!B3075,olah!$T$2:T18073,"On Time CO")</f>
        <v>17</v>
      </c>
      <c r="N3075">
        <f>COUNTIFS(olah!$Q3075:Q18073,summary!A3075,olah!$B3075:B18073,summary!B3075,olah!$N3075:N18073,summary!C3075,olah!$P3075:P18073,summary!D3075,olah!$T3075:T18073,"Overtime")</f>
        <v>0</v>
      </c>
      <c r="O3075">
        <f>COUNTIFS(olah!$Q$2:Q18073,summary!A3075,olah!$B$2:B18073,summary!B3075,olah!$T$2:T18073,"Overtime")</f>
        <v>0</v>
      </c>
      <c r="P3075">
        <f>COUNTIFS(olah!$Q3075:Q18073,summary!A3075,olah!$B3075:B18073,summary!B3075,olah!$N3075:N18073,summary!C3075,olah!$P3075:P18073,summary!D3075,olah!$T3075:T18073,"Early")</f>
        <v>0</v>
      </c>
      <c r="Q3075">
        <f>COUNTIFS(olah!$Q$2:Q18073,summary!A3075,olah!$B$2:B18073,summary!B3075,olah!$T$2:T18073,"Early")</f>
        <v>0</v>
      </c>
      <c r="R3075">
        <f>COUNTIFS(olah!$Q3075:Q18073,summary!A3075,olah!$B3075:B18073,summary!B3075,olah!$N3075:N18073,summary!C3075,olah!$P3075:P18073,summary!D3075,olah!$T3075:T18073,"NA CO")</f>
        <v>0</v>
      </c>
      <c r="S3075">
        <f>COUNTIFS(olah!$Q$2:Q18073,summary!A3075,olah!$B$2:B18073,summary!B3075,olah!$T$2:T18073,"NA CO")</f>
        <v>3</v>
      </c>
      <c r="T3075" t="str">
        <f>olah!R3075</f>
        <v>Attendance</v>
      </c>
      <c r="U3075" t="str">
        <f>IF(T3075="Permit", olah!T3075, "No Permit")</f>
        <v>No Permit</v>
      </c>
    </row>
    <row r="3076" spans="1:21" hidden="1" x14ac:dyDescent="0.3">
      <c r="A3076" s="23">
        <v>44561</v>
      </c>
      <c r="B3076" t="s">
        <v>750</v>
      </c>
      <c r="C3076" t="s">
        <v>751</v>
      </c>
      <c r="D3076" t="s">
        <v>11609</v>
      </c>
      <c r="E3076" t="str">
        <f>VLOOKUP(B3076,olah!$B:$P,2,0)</f>
        <v>2021-12-01</v>
      </c>
      <c r="F3076">
        <f>COUNTIFS(parameter!$J$4:$J$34,summary!A3076,parameter!$I$4:$I$34,"&gt;="&amp;summary!$E3076)</f>
        <v>31</v>
      </c>
      <c r="G3076">
        <f>COUNTIFS(olah!$Q3076:Q18074,summary!A3076,olah!$B3076:B18074,summary!B3076,olah!$N3076:N18074,summary!C3076,olah!$P3076:P18074,summary!D3076,olah!$S3076:S18074,"On Time")</f>
        <v>1</v>
      </c>
      <c r="H3076">
        <f>COUNTIFS(olah!$Q$2:Q18074,summary!A3076,olah!$B$2:B18074,summary!B3076,olah!$S$2:S18074,"On Time")</f>
        <v>17</v>
      </c>
      <c r="I3076">
        <f>COUNTIFS(olah!$Q3076:Q18074,summary!A3076,olah!$B3076:B18074,summary!B3076,olah!$N3076:N18074,summary!C3076,olah!$P3076:P18074,summary!D3076,olah!$S3076:S18074,"Late")</f>
        <v>0</v>
      </c>
      <c r="J3076">
        <f>COUNTIFS(olah!$Q$2:Q18074,summary!A3076,olah!$B$2:B18074,summary!B3076,olah!$S$2:S18074,"Late")</f>
        <v>3</v>
      </c>
      <c r="K3076">
        <f t="shared" si="48"/>
        <v>11</v>
      </c>
      <c r="L3076">
        <f>COUNTIFS(olah!$Q3076:Q18074,summary!A3076,olah!$B3076:B18074,summary!B3076,olah!$N3076:N18074,summary!C3076,olah!$P3076:P18074,summary!D3076,olah!$T3076:T18074,"On Time CO")</f>
        <v>1</v>
      </c>
      <c r="M3076">
        <f>COUNTIFS(olah!$Q$2:Q18074,summary!A3076,olah!$B$2:B18074,summary!B3076,olah!$T$2:T18074,"On Time CO")</f>
        <v>17</v>
      </c>
      <c r="N3076">
        <f>COUNTIFS(olah!$Q3076:Q18074,summary!A3076,olah!$B3076:B18074,summary!B3076,olah!$N3076:N18074,summary!C3076,olah!$P3076:P18074,summary!D3076,olah!$T3076:T18074,"Overtime")</f>
        <v>0</v>
      </c>
      <c r="O3076">
        <f>COUNTIFS(olah!$Q$2:Q18074,summary!A3076,olah!$B$2:B18074,summary!B3076,olah!$T$2:T18074,"Overtime")</f>
        <v>0</v>
      </c>
      <c r="P3076">
        <f>COUNTIFS(olah!$Q3076:Q18074,summary!A3076,olah!$B3076:B18074,summary!B3076,olah!$N3076:N18074,summary!C3076,olah!$P3076:P18074,summary!D3076,olah!$T3076:T18074,"Early")</f>
        <v>0</v>
      </c>
      <c r="Q3076">
        <f>COUNTIFS(olah!$Q$2:Q18074,summary!A3076,olah!$B$2:B18074,summary!B3076,olah!$T$2:T18074,"Early")</f>
        <v>0</v>
      </c>
      <c r="R3076">
        <f>COUNTIFS(olah!$Q3076:Q18074,summary!A3076,olah!$B3076:B18074,summary!B3076,olah!$N3076:N18074,summary!C3076,olah!$P3076:P18074,summary!D3076,olah!$T3076:T18074,"NA CO")</f>
        <v>0</v>
      </c>
      <c r="S3076">
        <f>COUNTIFS(olah!$Q$2:Q18074,summary!A3076,olah!$B$2:B18074,summary!B3076,olah!$T$2:T18074,"NA CO")</f>
        <v>3</v>
      </c>
      <c r="T3076" t="str">
        <f>olah!R3076</f>
        <v>Daily Journey</v>
      </c>
      <c r="U3076" t="str">
        <f>IF(T3076="Permit", olah!T3076, "No Permit")</f>
        <v>No Permit</v>
      </c>
    </row>
    <row r="3077" spans="1:21" hidden="1" x14ac:dyDescent="0.3">
      <c r="A3077" s="23">
        <v>44561</v>
      </c>
      <c r="B3077" t="s">
        <v>750</v>
      </c>
      <c r="C3077" t="s">
        <v>43</v>
      </c>
      <c r="D3077" t="s">
        <v>9024</v>
      </c>
      <c r="E3077" t="str">
        <f>VLOOKUP(B3077,olah!$B:$P,2,0)</f>
        <v>2021-12-01</v>
      </c>
      <c r="F3077">
        <f>COUNTIFS(parameter!$J$4:$J$34,summary!A3077,parameter!$I$4:$I$34,"&gt;="&amp;summary!$E3077)</f>
        <v>31</v>
      </c>
      <c r="G3077">
        <f>COUNTIFS(olah!$Q3077:Q18075,summary!A3077,olah!$B3077:B18075,summary!B3077,olah!$N3077:N18075,summary!C3077,olah!$P3077:P18075,summary!D3077,olah!$S3077:S18075,"On Time")</f>
        <v>1</v>
      </c>
      <c r="H3077">
        <f>COUNTIFS(olah!$Q$2:Q18075,summary!A3077,olah!$B$2:B18075,summary!B3077,olah!$S$2:S18075,"On Time")</f>
        <v>17</v>
      </c>
      <c r="I3077">
        <f>COUNTIFS(olah!$Q3077:Q18075,summary!A3077,olah!$B3077:B18075,summary!B3077,olah!$N3077:N18075,summary!C3077,olah!$P3077:P18075,summary!D3077,olah!$S3077:S18075,"Late")</f>
        <v>0</v>
      </c>
      <c r="J3077">
        <f>COUNTIFS(olah!$Q$2:Q18075,summary!A3077,olah!$B$2:B18075,summary!B3077,olah!$S$2:S18075,"Late")</f>
        <v>3</v>
      </c>
      <c r="K3077">
        <f t="shared" si="48"/>
        <v>11</v>
      </c>
      <c r="L3077">
        <f>COUNTIFS(olah!$Q3077:Q18075,summary!A3077,olah!$B3077:B18075,summary!B3077,olah!$N3077:N18075,summary!C3077,olah!$P3077:P18075,summary!D3077,olah!$T3077:T18075,"On Time CO")</f>
        <v>1</v>
      </c>
      <c r="M3077">
        <f>COUNTIFS(olah!$Q$2:Q18075,summary!A3077,olah!$B$2:B18075,summary!B3077,olah!$T$2:T18075,"On Time CO")</f>
        <v>17</v>
      </c>
      <c r="N3077">
        <f>COUNTIFS(olah!$Q3077:Q18075,summary!A3077,olah!$B3077:B18075,summary!B3077,olah!$N3077:N18075,summary!C3077,olah!$P3077:P18075,summary!D3077,olah!$T3077:T18075,"Overtime")</f>
        <v>0</v>
      </c>
      <c r="O3077">
        <f>COUNTIFS(olah!$Q$2:Q18075,summary!A3077,olah!$B$2:B18075,summary!B3077,olah!$T$2:T18075,"Overtime")</f>
        <v>0</v>
      </c>
      <c r="P3077">
        <f>COUNTIFS(olah!$Q3077:Q18075,summary!A3077,olah!$B3077:B18075,summary!B3077,olah!$N3077:N18075,summary!C3077,olah!$P3077:P18075,summary!D3077,olah!$T3077:T18075,"Early")</f>
        <v>0</v>
      </c>
      <c r="Q3077">
        <f>COUNTIFS(olah!$Q$2:Q18075,summary!A3077,olah!$B$2:B18075,summary!B3077,olah!$T$2:T18075,"Early")</f>
        <v>0</v>
      </c>
      <c r="R3077">
        <f>COUNTIFS(olah!$Q3077:Q18075,summary!A3077,olah!$B3077:B18075,summary!B3077,olah!$N3077:N18075,summary!C3077,olah!$P3077:P18075,summary!D3077,olah!$T3077:T18075,"NA CO")</f>
        <v>0</v>
      </c>
      <c r="S3077">
        <f>COUNTIFS(olah!$Q$2:Q18075,summary!A3077,olah!$B$2:B18075,summary!B3077,olah!$T$2:T18075,"NA CO")</f>
        <v>3</v>
      </c>
      <c r="T3077" t="str">
        <f>olah!R3077</f>
        <v>Attendance</v>
      </c>
      <c r="U3077" t="str">
        <f>IF(T3077="Permit", olah!T3077, "No Permit")</f>
        <v>No Permit</v>
      </c>
    </row>
    <row r="3078" spans="1:21" hidden="1" x14ac:dyDescent="0.3">
      <c r="A3078" s="23">
        <v>44561</v>
      </c>
      <c r="B3078" t="s">
        <v>750</v>
      </c>
      <c r="C3078" t="s">
        <v>43</v>
      </c>
      <c r="D3078" t="s">
        <v>10213</v>
      </c>
      <c r="E3078" t="str">
        <f>VLOOKUP(B3078,olah!$B:$P,2,0)</f>
        <v>2021-12-01</v>
      </c>
      <c r="F3078">
        <f>COUNTIFS(parameter!$J$4:$J$34,summary!A3078,parameter!$I$4:$I$34,"&gt;="&amp;summary!$E3078)</f>
        <v>31</v>
      </c>
      <c r="G3078">
        <f>COUNTIFS(olah!$Q3078:Q18076,summary!A3078,olah!$B3078:B18076,summary!B3078,olah!$N3078:N18076,summary!C3078,olah!$P3078:P18076,summary!D3078,olah!$S3078:S18076,"On Time")</f>
        <v>1</v>
      </c>
      <c r="H3078">
        <f>COUNTIFS(olah!$Q$2:Q18076,summary!A3078,olah!$B$2:B18076,summary!B3078,olah!$S$2:S18076,"On Time")</f>
        <v>17</v>
      </c>
      <c r="I3078">
        <f>COUNTIFS(olah!$Q3078:Q18076,summary!A3078,olah!$B3078:B18076,summary!B3078,olah!$N3078:N18076,summary!C3078,olah!$P3078:P18076,summary!D3078,olah!$S3078:S18076,"Late")</f>
        <v>0</v>
      </c>
      <c r="J3078">
        <f>COUNTIFS(olah!$Q$2:Q18076,summary!A3078,olah!$B$2:B18076,summary!B3078,olah!$S$2:S18076,"Late")</f>
        <v>3</v>
      </c>
      <c r="K3078">
        <f t="shared" si="48"/>
        <v>11</v>
      </c>
      <c r="L3078">
        <f>COUNTIFS(olah!$Q3078:Q18076,summary!A3078,olah!$B3078:B18076,summary!B3078,olah!$N3078:N18076,summary!C3078,olah!$P3078:P18076,summary!D3078,olah!$T3078:T18076,"On Time CO")</f>
        <v>1</v>
      </c>
      <c r="M3078">
        <f>COUNTIFS(olah!$Q$2:Q18076,summary!A3078,olah!$B$2:B18076,summary!B3078,olah!$T$2:T18076,"On Time CO")</f>
        <v>17</v>
      </c>
      <c r="N3078">
        <f>COUNTIFS(olah!$Q3078:Q18076,summary!A3078,olah!$B3078:B18076,summary!B3078,olah!$N3078:N18076,summary!C3078,olah!$P3078:P18076,summary!D3078,olah!$T3078:T18076,"Overtime")</f>
        <v>0</v>
      </c>
      <c r="O3078">
        <f>COUNTIFS(olah!$Q$2:Q18076,summary!A3078,olah!$B$2:B18076,summary!B3078,olah!$T$2:T18076,"Overtime")</f>
        <v>0</v>
      </c>
      <c r="P3078">
        <f>COUNTIFS(olah!$Q3078:Q18076,summary!A3078,olah!$B3078:B18076,summary!B3078,olah!$N3078:N18076,summary!C3078,olah!$P3078:P18076,summary!D3078,olah!$T3078:T18076,"Early")</f>
        <v>0</v>
      </c>
      <c r="Q3078">
        <f>COUNTIFS(olah!$Q$2:Q18076,summary!A3078,olah!$B$2:B18076,summary!B3078,olah!$T$2:T18076,"Early")</f>
        <v>0</v>
      </c>
      <c r="R3078">
        <f>COUNTIFS(olah!$Q3078:Q18076,summary!A3078,olah!$B3078:B18076,summary!B3078,olah!$N3078:N18076,summary!C3078,olah!$P3078:P18076,summary!D3078,olah!$T3078:T18076,"NA CO")</f>
        <v>0</v>
      </c>
      <c r="S3078">
        <f>COUNTIFS(olah!$Q$2:Q18076,summary!A3078,olah!$B$2:B18076,summary!B3078,olah!$T$2:T18076,"NA CO")</f>
        <v>3</v>
      </c>
      <c r="T3078" t="str">
        <f>olah!R3078</f>
        <v>Attendance</v>
      </c>
      <c r="U3078" t="str">
        <f>IF(T3078="Permit", olah!T3078, "No Permit")</f>
        <v>No Permit</v>
      </c>
    </row>
    <row r="3079" spans="1:21" hidden="1" x14ac:dyDescent="0.3">
      <c r="A3079" s="23">
        <v>44561</v>
      </c>
      <c r="B3079" t="s">
        <v>750</v>
      </c>
      <c r="C3079" t="s">
        <v>43</v>
      </c>
      <c r="D3079" t="s">
        <v>7927</v>
      </c>
      <c r="E3079" t="str">
        <f>VLOOKUP(B3079,olah!$B:$P,2,0)</f>
        <v>2021-12-01</v>
      </c>
      <c r="F3079">
        <f>COUNTIFS(parameter!$J$4:$J$34,summary!A3079,parameter!$I$4:$I$34,"&gt;="&amp;summary!$E3079)</f>
        <v>31</v>
      </c>
      <c r="G3079">
        <f>COUNTIFS(olah!$Q3079:Q18077,summary!A3079,olah!$B3079:B18077,summary!B3079,olah!$N3079:N18077,summary!C3079,olah!$P3079:P18077,summary!D3079,olah!$S3079:S18077,"On Time")</f>
        <v>1</v>
      </c>
      <c r="H3079">
        <f>COUNTIFS(olah!$Q$2:Q18077,summary!A3079,olah!$B$2:B18077,summary!B3079,olah!$S$2:S18077,"On Time")</f>
        <v>17</v>
      </c>
      <c r="I3079">
        <f>COUNTIFS(olah!$Q3079:Q18077,summary!A3079,olah!$B3079:B18077,summary!B3079,olah!$N3079:N18077,summary!C3079,olah!$P3079:P18077,summary!D3079,olah!$S3079:S18077,"Late")</f>
        <v>0</v>
      </c>
      <c r="J3079">
        <f>COUNTIFS(olah!$Q$2:Q18077,summary!A3079,olah!$B$2:B18077,summary!B3079,olah!$S$2:S18077,"Late")</f>
        <v>3</v>
      </c>
      <c r="K3079">
        <f t="shared" si="48"/>
        <v>11</v>
      </c>
      <c r="L3079">
        <f>COUNTIFS(olah!$Q3079:Q18077,summary!A3079,olah!$B3079:B18077,summary!B3079,olah!$N3079:N18077,summary!C3079,olah!$P3079:P18077,summary!D3079,olah!$T3079:T18077,"On Time CO")</f>
        <v>1</v>
      </c>
      <c r="M3079">
        <f>COUNTIFS(olah!$Q$2:Q18077,summary!A3079,olah!$B$2:B18077,summary!B3079,olah!$T$2:T18077,"On Time CO")</f>
        <v>17</v>
      </c>
      <c r="N3079">
        <f>COUNTIFS(olah!$Q3079:Q18077,summary!A3079,olah!$B3079:B18077,summary!B3079,olah!$N3079:N18077,summary!C3079,olah!$P3079:P18077,summary!D3079,olah!$T3079:T18077,"Overtime")</f>
        <v>0</v>
      </c>
      <c r="O3079">
        <f>COUNTIFS(olah!$Q$2:Q18077,summary!A3079,olah!$B$2:B18077,summary!B3079,olah!$T$2:T18077,"Overtime")</f>
        <v>0</v>
      </c>
      <c r="P3079">
        <f>COUNTIFS(olah!$Q3079:Q18077,summary!A3079,olah!$B3079:B18077,summary!B3079,olah!$N3079:N18077,summary!C3079,olah!$P3079:P18077,summary!D3079,olah!$T3079:T18077,"Early")</f>
        <v>0</v>
      </c>
      <c r="Q3079">
        <f>COUNTIFS(olah!$Q$2:Q18077,summary!A3079,olah!$B$2:B18077,summary!B3079,olah!$T$2:T18077,"Early")</f>
        <v>0</v>
      </c>
      <c r="R3079">
        <f>COUNTIFS(olah!$Q3079:Q18077,summary!A3079,olah!$B3079:B18077,summary!B3079,olah!$N3079:N18077,summary!C3079,olah!$P3079:P18077,summary!D3079,olah!$T3079:T18077,"NA CO")</f>
        <v>0</v>
      </c>
      <c r="S3079">
        <f>COUNTIFS(olah!$Q$2:Q18077,summary!A3079,olah!$B$2:B18077,summary!B3079,olah!$T$2:T18077,"NA CO")</f>
        <v>3</v>
      </c>
      <c r="T3079" t="str">
        <f>olah!R3079</f>
        <v>Attendance</v>
      </c>
      <c r="U3079" t="str">
        <f>IF(T3079="Permit", olah!T3079, "No Permit")</f>
        <v>No Permit</v>
      </c>
    </row>
    <row r="3080" spans="1:21" hidden="1" x14ac:dyDescent="0.3">
      <c r="A3080" s="23">
        <v>44561</v>
      </c>
      <c r="B3080" t="s">
        <v>750</v>
      </c>
      <c r="C3080" t="s">
        <v>751</v>
      </c>
      <c r="D3080" t="s">
        <v>11610</v>
      </c>
      <c r="E3080" t="str">
        <f>VLOOKUP(B3080,olah!$B:$P,2,0)</f>
        <v>2021-12-01</v>
      </c>
      <c r="F3080">
        <f>COUNTIFS(parameter!$J$4:$J$34,summary!A3080,parameter!$I$4:$I$34,"&gt;="&amp;summary!$E3080)</f>
        <v>31</v>
      </c>
      <c r="G3080">
        <f>COUNTIFS(olah!$Q3080:Q18078,summary!A3080,olah!$B3080:B18078,summary!B3080,olah!$N3080:N18078,summary!C3080,olah!$P3080:P18078,summary!D3080,olah!$S3080:S18078,"On Time")</f>
        <v>1</v>
      </c>
      <c r="H3080">
        <f>COUNTIFS(olah!$Q$2:Q18078,summary!A3080,olah!$B$2:B18078,summary!B3080,olah!$S$2:S18078,"On Time")</f>
        <v>17</v>
      </c>
      <c r="I3080">
        <f>COUNTIFS(olah!$Q3080:Q18078,summary!A3080,olah!$B3080:B18078,summary!B3080,olah!$N3080:N18078,summary!C3080,olah!$P3080:P18078,summary!D3080,olah!$S3080:S18078,"Late")</f>
        <v>0</v>
      </c>
      <c r="J3080">
        <f>COUNTIFS(olah!$Q$2:Q18078,summary!A3080,olah!$B$2:B18078,summary!B3080,olah!$S$2:S18078,"Late")</f>
        <v>3</v>
      </c>
      <c r="K3080">
        <f t="shared" si="48"/>
        <v>11</v>
      </c>
      <c r="L3080">
        <f>COUNTIFS(olah!$Q3080:Q18078,summary!A3080,olah!$B3080:B18078,summary!B3080,olah!$N3080:N18078,summary!C3080,olah!$P3080:P18078,summary!D3080,olah!$T3080:T18078,"On Time CO")</f>
        <v>1</v>
      </c>
      <c r="M3080">
        <f>COUNTIFS(olah!$Q$2:Q18078,summary!A3080,olah!$B$2:B18078,summary!B3080,olah!$T$2:T18078,"On Time CO")</f>
        <v>17</v>
      </c>
      <c r="N3080">
        <f>COUNTIFS(olah!$Q3080:Q18078,summary!A3080,olah!$B3080:B18078,summary!B3080,olah!$N3080:N18078,summary!C3080,olah!$P3080:P18078,summary!D3080,olah!$T3080:T18078,"Overtime")</f>
        <v>0</v>
      </c>
      <c r="O3080">
        <f>COUNTIFS(olah!$Q$2:Q18078,summary!A3080,olah!$B$2:B18078,summary!B3080,olah!$T$2:T18078,"Overtime")</f>
        <v>0</v>
      </c>
      <c r="P3080">
        <f>COUNTIFS(olah!$Q3080:Q18078,summary!A3080,olah!$B3080:B18078,summary!B3080,olah!$N3080:N18078,summary!C3080,olah!$P3080:P18078,summary!D3080,olah!$T3080:T18078,"Early")</f>
        <v>0</v>
      </c>
      <c r="Q3080">
        <f>COUNTIFS(olah!$Q$2:Q18078,summary!A3080,olah!$B$2:B18078,summary!B3080,olah!$T$2:T18078,"Early")</f>
        <v>0</v>
      </c>
      <c r="R3080">
        <f>COUNTIFS(olah!$Q3080:Q18078,summary!A3080,olah!$B3080:B18078,summary!B3080,olah!$N3080:N18078,summary!C3080,olah!$P3080:P18078,summary!D3080,olah!$T3080:T18078,"NA CO")</f>
        <v>0</v>
      </c>
      <c r="S3080">
        <f>COUNTIFS(olah!$Q$2:Q18078,summary!A3080,olah!$B$2:B18078,summary!B3080,olah!$T$2:T18078,"NA CO")</f>
        <v>3</v>
      </c>
      <c r="T3080" t="str">
        <f>olah!R3080</f>
        <v>Daily Journey</v>
      </c>
      <c r="U3080" t="str">
        <f>IF(T3080="Permit", olah!T3080, "No Permit")</f>
        <v>No Permit</v>
      </c>
    </row>
    <row r="3081" spans="1:21" hidden="1" x14ac:dyDescent="0.3">
      <c r="A3081" s="23">
        <v>44561</v>
      </c>
      <c r="B3081" t="s">
        <v>750</v>
      </c>
      <c r="C3081" t="s">
        <v>43</v>
      </c>
      <c r="D3081" t="s">
        <v>9025</v>
      </c>
      <c r="E3081" t="str">
        <f>VLOOKUP(B3081,olah!$B:$P,2,0)</f>
        <v>2021-12-01</v>
      </c>
      <c r="F3081">
        <f>COUNTIFS(parameter!$J$4:$J$34,summary!A3081,parameter!$I$4:$I$34,"&gt;="&amp;summary!$E3081)</f>
        <v>31</v>
      </c>
      <c r="G3081">
        <f>COUNTIFS(olah!$Q3081:Q18079,summary!A3081,olah!$B3081:B18079,summary!B3081,olah!$N3081:N18079,summary!C3081,olah!$P3081:P18079,summary!D3081,olah!$S3081:S18079,"On Time")</f>
        <v>0</v>
      </c>
      <c r="H3081">
        <f>COUNTIFS(olah!$Q$2:Q18079,summary!A3081,olah!$B$2:B18079,summary!B3081,olah!$S$2:S18079,"On Time")</f>
        <v>17</v>
      </c>
      <c r="I3081">
        <f>COUNTIFS(olah!$Q3081:Q18079,summary!A3081,olah!$B3081:B18079,summary!B3081,olah!$N3081:N18079,summary!C3081,olah!$P3081:P18079,summary!D3081,olah!$S3081:S18079,"Late")</f>
        <v>1</v>
      </c>
      <c r="J3081">
        <f>COUNTIFS(olah!$Q$2:Q18079,summary!A3081,olah!$B$2:B18079,summary!B3081,olah!$S$2:S18079,"Late")</f>
        <v>3</v>
      </c>
      <c r="K3081">
        <f t="shared" si="48"/>
        <v>10</v>
      </c>
      <c r="L3081">
        <f>COUNTIFS(olah!$Q3081:Q18079,summary!A3081,olah!$B3081:B18079,summary!B3081,olah!$N3081:N18079,summary!C3081,olah!$P3081:P18079,summary!D3081,olah!$T3081:T18079,"On Time CO")</f>
        <v>1</v>
      </c>
      <c r="M3081">
        <f>COUNTIFS(olah!$Q$2:Q18079,summary!A3081,olah!$B$2:B18079,summary!B3081,olah!$T$2:T18079,"On Time CO")</f>
        <v>17</v>
      </c>
      <c r="N3081">
        <f>COUNTIFS(olah!$Q3081:Q18079,summary!A3081,olah!$B3081:B18079,summary!B3081,olah!$N3081:N18079,summary!C3081,olah!$P3081:P18079,summary!D3081,olah!$T3081:T18079,"Overtime")</f>
        <v>0</v>
      </c>
      <c r="O3081">
        <f>COUNTIFS(olah!$Q$2:Q18079,summary!A3081,olah!$B$2:B18079,summary!B3081,olah!$T$2:T18079,"Overtime")</f>
        <v>0</v>
      </c>
      <c r="P3081">
        <f>COUNTIFS(olah!$Q3081:Q18079,summary!A3081,olah!$B3081:B18079,summary!B3081,olah!$N3081:N18079,summary!C3081,olah!$P3081:P18079,summary!D3081,olah!$T3081:T18079,"Early")</f>
        <v>0</v>
      </c>
      <c r="Q3081">
        <f>COUNTIFS(olah!$Q$2:Q18079,summary!A3081,olah!$B$2:B18079,summary!B3081,olah!$T$2:T18079,"Early")</f>
        <v>0</v>
      </c>
      <c r="R3081">
        <f>COUNTIFS(olah!$Q3081:Q18079,summary!A3081,olah!$B3081:B18079,summary!B3081,olah!$N3081:N18079,summary!C3081,olah!$P3081:P18079,summary!D3081,olah!$T3081:T18079,"NA CO")</f>
        <v>0</v>
      </c>
      <c r="S3081">
        <f>COUNTIFS(olah!$Q$2:Q18079,summary!A3081,olah!$B$2:B18079,summary!B3081,olah!$T$2:T18079,"NA CO")</f>
        <v>3</v>
      </c>
      <c r="T3081" t="str">
        <f>olah!R3081</f>
        <v>Attendance</v>
      </c>
      <c r="U3081" t="str">
        <f>IF(T3081="Permit", olah!T3081, "No Permit")</f>
        <v>No Permit</v>
      </c>
    </row>
    <row r="3082" spans="1:21" hidden="1" x14ac:dyDescent="0.3">
      <c r="A3082" s="23">
        <v>44561</v>
      </c>
      <c r="B3082" t="s">
        <v>750</v>
      </c>
      <c r="C3082" t="s">
        <v>43</v>
      </c>
      <c r="D3082" t="s">
        <v>10214</v>
      </c>
      <c r="E3082" t="str">
        <f>VLOOKUP(B3082,olah!$B:$P,2,0)</f>
        <v>2021-12-01</v>
      </c>
      <c r="F3082">
        <f>COUNTIFS(parameter!$J$4:$J$34,summary!A3082,parameter!$I$4:$I$34,"&gt;="&amp;summary!$E3082)</f>
        <v>31</v>
      </c>
      <c r="G3082">
        <f>COUNTIFS(olah!$Q3082:Q18080,summary!A3082,olah!$B3082:B18080,summary!B3082,olah!$N3082:N18080,summary!C3082,olah!$P3082:P18080,summary!D3082,olah!$S3082:S18080,"On Time")</f>
        <v>0</v>
      </c>
      <c r="H3082">
        <f>COUNTIFS(olah!$Q$2:Q18080,summary!A3082,olah!$B$2:B18080,summary!B3082,olah!$S$2:S18080,"On Time")</f>
        <v>17</v>
      </c>
      <c r="I3082">
        <f>COUNTIFS(olah!$Q3082:Q18080,summary!A3082,olah!$B3082:B18080,summary!B3082,olah!$N3082:N18080,summary!C3082,olah!$P3082:P18080,summary!D3082,olah!$S3082:S18080,"Late")</f>
        <v>1</v>
      </c>
      <c r="J3082">
        <f>COUNTIFS(olah!$Q$2:Q18080,summary!A3082,olah!$B$2:B18080,summary!B3082,olah!$S$2:S18080,"Late")</f>
        <v>3</v>
      </c>
      <c r="K3082">
        <f t="shared" si="48"/>
        <v>10</v>
      </c>
      <c r="L3082">
        <f>COUNTIFS(olah!$Q3082:Q18080,summary!A3082,olah!$B3082:B18080,summary!B3082,olah!$N3082:N18080,summary!C3082,olah!$P3082:P18080,summary!D3082,olah!$T3082:T18080,"On Time CO")</f>
        <v>1</v>
      </c>
      <c r="M3082">
        <f>COUNTIFS(olah!$Q$2:Q18080,summary!A3082,olah!$B$2:B18080,summary!B3082,olah!$T$2:T18080,"On Time CO")</f>
        <v>17</v>
      </c>
      <c r="N3082">
        <f>COUNTIFS(olah!$Q3082:Q18080,summary!A3082,olah!$B3082:B18080,summary!B3082,olah!$N3082:N18080,summary!C3082,olah!$P3082:P18080,summary!D3082,olah!$T3082:T18080,"Overtime")</f>
        <v>0</v>
      </c>
      <c r="O3082">
        <f>COUNTIFS(olah!$Q$2:Q18080,summary!A3082,olah!$B$2:B18080,summary!B3082,olah!$T$2:T18080,"Overtime")</f>
        <v>0</v>
      </c>
      <c r="P3082">
        <f>COUNTIFS(olah!$Q3082:Q18080,summary!A3082,olah!$B3082:B18080,summary!B3082,olah!$N3082:N18080,summary!C3082,olah!$P3082:P18080,summary!D3082,olah!$T3082:T18080,"Early")</f>
        <v>0</v>
      </c>
      <c r="Q3082">
        <f>COUNTIFS(olah!$Q$2:Q18080,summary!A3082,olah!$B$2:B18080,summary!B3082,olah!$T$2:T18080,"Early")</f>
        <v>0</v>
      </c>
      <c r="R3082">
        <f>COUNTIFS(olah!$Q3082:Q18080,summary!A3082,olah!$B3082:B18080,summary!B3082,olah!$N3082:N18080,summary!C3082,olah!$P3082:P18080,summary!D3082,olah!$T3082:T18080,"NA CO")</f>
        <v>0</v>
      </c>
      <c r="S3082">
        <f>COUNTIFS(olah!$Q$2:Q18080,summary!A3082,olah!$B$2:B18080,summary!B3082,olah!$T$2:T18080,"NA CO")</f>
        <v>3</v>
      </c>
      <c r="T3082" t="str">
        <f>olah!R3082</f>
        <v>Attendance</v>
      </c>
      <c r="U3082" t="str">
        <f>IF(T3082="Permit", olah!T3082, "No Permit")</f>
        <v>No Permit</v>
      </c>
    </row>
    <row r="3083" spans="1:21" hidden="1" x14ac:dyDescent="0.3">
      <c r="A3083" s="23">
        <v>44561</v>
      </c>
      <c r="B3083" t="s">
        <v>753</v>
      </c>
      <c r="C3083" t="s">
        <v>184</v>
      </c>
      <c r="D3083" t="s">
        <v>1390</v>
      </c>
      <c r="E3083" t="str">
        <f>VLOOKUP(B3083,olah!$B:$P,2,0)</f>
        <v>2021-12-01</v>
      </c>
      <c r="F3083">
        <f>COUNTIFS(parameter!$J$4:$J$34,summary!A3083,parameter!$I$4:$I$34,"&gt;="&amp;summary!$E3083)</f>
        <v>31</v>
      </c>
      <c r="G3083">
        <f>COUNTIFS(olah!$Q3083:Q18081,summary!A3083,olah!$B3083:B18081,summary!B3083,olah!$N3083:N18081,summary!C3083,olah!$P3083:P18081,summary!D3083,olah!$S3083:S18081,"On Time")</f>
        <v>1</v>
      </c>
      <c r="H3083">
        <f>COUNTIFS(olah!$Q$2:Q18081,summary!A3083,olah!$B$2:B18081,summary!B3083,olah!$S$2:S18081,"On Time")</f>
        <v>22</v>
      </c>
      <c r="I3083">
        <f>COUNTIFS(olah!$Q3083:Q18081,summary!A3083,olah!$B3083:B18081,summary!B3083,olah!$N3083:N18081,summary!C3083,olah!$P3083:P18081,summary!D3083,olah!$S3083:S18081,"Late")</f>
        <v>0</v>
      </c>
      <c r="J3083">
        <f>COUNTIFS(olah!$Q$2:Q18081,summary!A3083,olah!$B$2:B18081,summary!B3083,olah!$S$2:S18081,"Late")</f>
        <v>0</v>
      </c>
      <c r="K3083">
        <f t="shared" si="48"/>
        <v>9</v>
      </c>
      <c r="L3083">
        <f>COUNTIFS(olah!$Q3083:Q18081,summary!A3083,olah!$B3083:B18081,summary!B3083,olah!$N3083:N18081,summary!C3083,olah!$P3083:P18081,summary!D3083,olah!$T3083:T18081,"On Time CO")</f>
        <v>1</v>
      </c>
      <c r="M3083">
        <f>COUNTIFS(olah!$Q$2:Q18081,summary!A3083,olah!$B$2:B18081,summary!B3083,olah!$T$2:T18081,"On Time CO")</f>
        <v>20</v>
      </c>
      <c r="N3083">
        <f>COUNTIFS(olah!$Q3083:Q18081,summary!A3083,olah!$B3083:B18081,summary!B3083,olah!$N3083:N18081,summary!C3083,olah!$P3083:P18081,summary!D3083,olah!$T3083:T18081,"Overtime")</f>
        <v>0</v>
      </c>
      <c r="O3083">
        <f>COUNTIFS(olah!$Q$2:Q18081,summary!A3083,olah!$B$2:B18081,summary!B3083,olah!$T$2:T18081,"Overtime")</f>
        <v>0</v>
      </c>
      <c r="P3083">
        <f>COUNTIFS(olah!$Q3083:Q18081,summary!A3083,olah!$B3083:B18081,summary!B3083,olah!$N3083:N18081,summary!C3083,olah!$P3083:P18081,summary!D3083,olah!$T3083:T18081,"Early")</f>
        <v>0</v>
      </c>
      <c r="Q3083">
        <f>COUNTIFS(olah!$Q$2:Q18081,summary!A3083,olah!$B$2:B18081,summary!B3083,olah!$T$2:T18081,"Early")</f>
        <v>0</v>
      </c>
      <c r="R3083">
        <f>COUNTIFS(olah!$Q3083:Q18081,summary!A3083,olah!$B3083:B18081,summary!B3083,olah!$N3083:N18081,summary!C3083,olah!$P3083:P18081,summary!D3083,olah!$T3083:T18081,"NA CO")</f>
        <v>0</v>
      </c>
      <c r="S3083">
        <f>COUNTIFS(olah!$Q$2:Q18081,summary!A3083,olah!$B$2:B18081,summary!B3083,olah!$T$2:T18081,"NA CO")</f>
        <v>2</v>
      </c>
      <c r="T3083" t="str">
        <f>olah!R3083</f>
        <v>Attendance</v>
      </c>
      <c r="U3083" t="str">
        <f>IF(T3083="Permit", olah!T3083, "No Permit")</f>
        <v>No Permit</v>
      </c>
    </row>
    <row r="3084" spans="1:21" hidden="1" x14ac:dyDescent="0.3">
      <c r="A3084" s="23">
        <v>44561</v>
      </c>
      <c r="B3084" t="s">
        <v>753</v>
      </c>
      <c r="C3084" t="s">
        <v>184</v>
      </c>
      <c r="D3084" t="s">
        <v>5935</v>
      </c>
      <c r="E3084" t="str">
        <f>VLOOKUP(B3084,olah!$B:$P,2,0)</f>
        <v>2021-12-01</v>
      </c>
      <c r="F3084">
        <f>COUNTIFS(parameter!$J$4:$J$34,summary!A3084,parameter!$I$4:$I$34,"&gt;="&amp;summary!$E3084)</f>
        <v>31</v>
      </c>
      <c r="G3084">
        <f>COUNTIFS(olah!$Q3084:Q18082,summary!A3084,olah!$B3084:B18082,summary!B3084,olah!$N3084:N18082,summary!C3084,olah!$P3084:P18082,summary!D3084,olah!$S3084:S18082,"On Time")</f>
        <v>1</v>
      </c>
      <c r="H3084">
        <f>COUNTIFS(olah!$Q$2:Q18082,summary!A3084,olah!$B$2:B18082,summary!B3084,olah!$S$2:S18082,"On Time")</f>
        <v>22</v>
      </c>
      <c r="I3084">
        <f>COUNTIFS(olah!$Q3084:Q18082,summary!A3084,olah!$B3084:B18082,summary!B3084,olah!$N3084:N18082,summary!C3084,olah!$P3084:P18082,summary!D3084,olah!$S3084:S18082,"Late")</f>
        <v>0</v>
      </c>
      <c r="J3084">
        <f>COUNTIFS(olah!$Q$2:Q18082,summary!A3084,olah!$B$2:B18082,summary!B3084,olah!$S$2:S18082,"Late")</f>
        <v>0</v>
      </c>
      <c r="K3084">
        <f t="shared" si="48"/>
        <v>9</v>
      </c>
      <c r="L3084">
        <f>COUNTIFS(olah!$Q3084:Q18082,summary!A3084,olah!$B3084:B18082,summary!B3084,olah!$N3084:N18082,summary!C3084,olah!$P3084:P18082,summary!D3084,olah!$T3084:T18082,"On Time CO")</f>
        <v>1</v>
      </c>
      <c r="M3084">
        <f>COUNTIFS(olah!$Q$2:Q18082,summary!A3084,olah!$B$2:B18082,summary!B3084,olah!$T$2:T18082,"On Time CO")</f>
        <v>20</v>
      </c>
      <c r="N3084">
        <f>COUNTIFS(olah!$Q3084:Q18082,summary!A3084,olah!$B3084:B18082,summary!B3084,olah!$N3084:N18082,summary!C3084,olah!$P3084:P18082,summary!D3084,olah!$T3084:T18082,"Overtime")</f>
        <v>0</v>
      </c>
      <c r="O3084">
        <f>COUNTIFS(olah!$Q$2:Q18082,summary!A3084,olah!$B$2:B18082,summary!B3084,olah!$T$2:T18082,"Overtime")</f>
        <v>0</v>
      </c>
      <c r="P3084">
        <f>COUNTIFS(olah!$Q3084:Q18082,summary!A3084,olah!$B3084:B18082,summary!B3084,olah!$N3084:N18082,summary!C3084,olah!$P3084:P18082,summary!D3084,olah!$T3084:T18082,"Early")</f>
        <v>0</v>
      </c>
      <c r="Q3084">
        <f>COUNTIFS(olah!$Q$2:Q18082,summary!A3084,olah!$B$2:B18082,summary!B3084,olah!$T$2:T18082,"Early")</f>
        <v>0</v>
      </c>
      <c r="R3084">
        <f>COUNTIFS(olah!$Q3084:Q18082,summary!A3084,olah!$B3084:B18082,summary!B3084,olah!$N3084:N18082,summary!C3084,olah!$P3084:P18082,summary!D3084,olah!$T3084:T18082,"NA CO")</f>
        <v>0</v>
      </c>
      <c r="S3084">
        <f>COUNTIFS(olah!$Q$2:Q18082,summary!A3084,olah!$B$2:B18082,summary!B3084,olah!$T$2:T18082,"NA CO")</f>
        <v>2</v>
      </c>
      <c r="T3084" t="str">
        <f>olah!R3084</f>
        <v>Attendance</v>
      </c>
      <c r="U3084" t="str">
        <f>IF(T3084="Permit", olah!T3084, "No Permit")</f>
        <v>No Permit</v>
      </c>
    </row>
    <row r="3085" spans="1:21" hidden="1" x14ac:dyDescent="0.3">
      <c r="A3085" s="23">
        <v>44561</v>
      </c>
      <c r="B3085" t="s">
        <v>753</v>
      </c>
      <c r="C3085" t="s">
        <v>184</v>
      </c>
      <c r="D3085" t="s">
        <v>11600</v>
      </c>
      <c r="E3085" t="str">
        <f>VLOOKUP(B3085,olah!$B:$P,2,0)</f>
        <v>2021-12-01</v>
      </c>
      <c r="F3085">
        <f>COUNTIFS(parameter!$J$4:$J$34,summary!A3085,parameter!$I$4:$I$34,"&gt;="&amp;summary!$E3085)</f>
        <v>31</v>
      </c>
      <c r="G3085">
        <f>COUNTIFS(olah!$Q3085:Q18083,summary!A3085,olah!$B3085:B18083,summary!B3085,olah!$N3085:N18083,summary!C3085,olah!$P3085:P18083,summary!D3085,olah!$S3085:S18083,"On Time")</f>
        <v>1</v>
      </c>
      <c r="H3085">
        <f>COUNTIFS(olah!$Q$2:Q18083,summary!A3085,olah!$B$2:B18083,summary!B3085,olah!$S$2:S18083,"On Time")</f>
        <v>22</v>
      </c>
      <c r="I3085">
        <f>COUNTIFS(olah!$Q3085:Q18083,summary!A3085,olah!$B3085:B18083,summary!B3085,olah!$N3085:N18083,summary!C3085,olah!$P3085:P18083,summary!D3085,olah!$S3085:S18083,"Late")</f>
        <v>0</v>
      </c>
      <c r="J3085">
        <f>COUNTIFS(olah!$Q$2:Q18083,summary!A3085,olah!$B$2:B18083,summary!B3085,olah!$S$2:S18083,"Late")</f>
        <v>0</v>
      </c>
      <c r="K3085">
        <f t="shared" si="48"/>
        <v>9</v>
      </c>
      <c r="L3085">
        <f>COUNTIFS(olah!$Q3085:Q18083,summary!A3085,olah!$B3085:B18083,summary!B3085,olah!$N3085:N18083,summary!C3085,olah!$P3085:P18083,summary!D3085,olah!$T3085:T18083,"On Time CO")</f>
        <v>1</v>
      </c>
      <c r="M3085">
        <f>COUNTIFS(olah!$Q$2:Q18083,summary!A3085,olah!$B$2:B18083,summary!B3085,olah!$T$2:T18083,"On Time CO")</f>
        <v>20</v>
      </c>
      <c r="N3085">
        <f>COUNTIFS(olah!$Q3085:Q18083,summary!A3085,olah!$B3085:B18083,summary!B3085,olah!$N3085:N18083,summary!C3085,olah!$P3085:P18083,summary!D3085,olah!$T3085:T18083,"Overtime")</f>
        <v>0</v>
      </c>
      <c r="O3085">
        <f>COUNTIFS(olah!$Q$2:Q18083,summary!A3085,olah!$B$2:B18083,summary!B3085,olah!$T$2:T18083,"Overtime")</f>
        <v>0</v>
      </c>
      <c r="P3085">
        <f>COUNTIFS(olah!$Q3085:Q18083,summary!A3085,olah!$B3085:B18083,summary!B3085,olah!$N3085:N18083,summary!C3085,olah!$P3085:P18083,summary!D3085,olah!$T3085:T18083,"Early")</f>
        <v>0</v>
      </c>
      <c r="Q3085">
        <f>COUNTIFS(olah!$Q$2:Q18083,summary!A3085,olah!$B$2:B18083,summary!B3085,olah!$T$2:T18083,"Early")</f>
        <v>0</v>
      </c>
      <c r="R3085">
        <f>COUNTIFS(olah!$Q3085:Q18083,summary!A3085,olah!$B3085:B18083,summary!B3085,olah!$N3085:N18083,summary!C3085,olah!$P3085:P18083,summary!D3085,olah!$T3085:T18083,"NA CO")</f>
        <v>0</v>
      </c>
      <c r="S3085">
        <f>COUNTIFS(olah!$Q$2:Q18083,summary!A3085,olah!$B$2:B18083,summary!B3085,olah!$T$2:T18083,"NA CO")</f>
        <v>2</v>
      </c>
      <c r="T3085" t="str">
        <f>olah!R3085</f>
        <v>Attendance</v>
      </c>
      <c r="U3085" t="str">
        <f>IF(T3085="Permit", olah!T3085, "No Permit")</f>
        <v>No Permit</v>
      </c>
    </row>
    <row r="3086" spans="1:21" hidden="1" x14ac:dyDescent="0.3">
      <c r="A3086" s="23">
        <v>44561</v>
      </c>
      <c r="B3086" t="s">
        <v>753</v>
      </c>
      <c r="C3086" t="s">
        <v>184</v>
      </c>
      <c r="D3086" t="s">
        <v>11601</v>
      </c>
      <c r="E3086" t="str">
        <f>VLOOKUP(B3086,olah!$B:$P,2,0)</f>
        <v>2021-12-01</v>
      </c>
      <c r="F3086">
        <f>COUNTIFS(parameter!$J$4:$J$34,summary!A3086,parameter!$I$4:$I$34,"&gt;="&amp;summary!$E3086)</f>
        <v>31</v>
      </c>
      <c r="G3086">
        <f>COUNTIFS(olah!$Q3086:Q18084,summary!A3086,olah!$B3086:B18084,summary!B3086,olah!$N3086:N18084,summary!C3086,olah!$P3086:P18084,summary!D3086,olah!$S3086:S18084,"On Time")</f>
        <v>1</v>
      </c>
      <c r="H3086">
        <f>COUNTIFS(olah!$Q$2:Q18084,summary!A3086,olah!$B$2:B18084,summary!B3086,olah!$S$2:S18084,"On Time")</f>
        <v>22</v>
      </c>
      <c r="I3086">
        <f>COUNTIFS(olah!$Q3086:Q18084,summary!A3086,olah!$B3086:B18084,summary!B3086,olah!$N3086:N18084,summary!C3086,olah!$P3086:P18084,summary!D3086,olah!$S3086:S18084,"Late")</f>
        <v>0</v>
      </c>
      <c r="J3086">
        <f>COUNTIFS(olah!$Q$2:Q18084,summary!A3086,olah!$B$2:B18084,summary!B3086,olah!$S$2:S18084,"Late")</f>
        <v>0</v>
      </c>
      <c r="K3086">
        <f t="shared" si="48"/>
        <v>9</v>
      </c>
      <c r="L3086">
        <f>COUNTIFS(olah!$Q3086:Q18084,summary!A3086,olah!$B3086:B18084,summary!B3086,olah!$N3086:N18084,summary!C3086,olah!$P3086:P18084,summary!D3086,olah!$T3086:T18084,"On Time CO")</f>
        <v>1</v>
      </c>
      <c r="M3086">
        <f>COUNTIFS(olah!$Q$2:Q18084,summary!A3086,olah!$B$2:B18084,summary!B3086,olah!$T$2:T18084,"On Time CO")</f>
        <v>20</v>
      </c>
      <c r="N3086">
        <f>COUNTIFS(olah!$Q3086:Q18084,summary!A3086,olah!$B3086:B18084,summary!B3086,olah!$N3086:N18084,summary!C3086,olah!$P3086:P18084,summary!D3086,olah!$T3086:T18084,"Overtime")</f>
        <v>0</v>
      </c>
      <c r="O3086">
        <f>COUNTIFS(olah!$Q$2:Q18084,summary!A3086,olah!$B$2:B18084,summary!B3086,olah!$T$2:T18084,"Overtime")</f>
        <v>0</v>
      </c>
      <c r="P3086">
        <f>COUNTIFS(olah!$Q3086:Q18084,summary!A3086,olah!$B3086:B18084,summary!B3086,olah!$N3086:N18084,summary!C3086,olah!$P3086:P18084,summary!D3086,olah!$T3086:T18084,"Early")</f>
        <v>0</v>
      </c>
      <c r="Q3086">
        <f>COUNTIFS(olah!$Q$2:Q18084,summary!A3086,olah!$B$2:B18084,summary!B3086,olah!$T$2:T18084,"Early")</f>
        <v>0</v>
      </c>
      <c r="R3086">
        <f>COUNTIFS(olah!$Q3086:Q18084,summary!A3086,olah!$B3086:B18084,summary!B3086,olah!$N3086:N18084,summary!C3086,olah!$P3086:P18084,summary!D3086,olah!$T3086:T18084,"NA CO")</f>
        <v>0</v>
      </c>
      <c r="S3086">
        <f>COUNTIFS(olah!$Q$2:Q18084,summary!A3086,olah!$B$2:B18084,summary!B3086,olah!$T$2:T18084,"NA CO")</f>
        <v>2</v>
      </c>
      <c r="T3086" t="str">
        <f>olah!R3086</f>
        <v>Attendance</v>
      </c>
      <c r="U3086" t="str">
        <f>IF(T3086="Permit", olah!T3086, "No Permit")</f>
        <v>No Permit</v>
      </c>
    </row>
    <row r="3087" spans="1:21" hidden="1" x14ac:dyDescent="0.3">
      <c r="A3087" s="23">
        <v>44561</v>
      </c>
      <c r="B3087" t="s">
        <v>753</v>
      </c>
      <c r="C3087" t="s">
        <v>184</v>
      </c>
      <c r="D3087" t="s">
        <v>5936</v>
      </c>
      <c r="E3087" t="str">
        <f>VLOOKUP(B3087,olah!$B:$P,2,0)</f>
        <v>2021-12-01</v>
      </c>
      <c r="F3087">
        <f>COUNTIFS(parameter!$J$4:$J$34,summary!A3087,parameter!$I$4:$I$34,"&gt;="&amp;summary!$E3087)</f>
        <v>31</v>
      </c>
      <c r="G3087">
        <f>COUNTIFS(olah!$Q3087:Q18085,summary!A3087,olah!$B3087:B18085,summary!B3087,olah!$N3087:N18085,summary!C3087,olah!$P3087:P18085,summary!D3087,olah!$S3087:S18085,"On Time")</f>
        <v>1</v>
      </c>
      <c r="H3087">
        <f>COUNTIFS(olah!$Q$2:Q18085,summary!A3087,olah!$B$2:B18085,summary!B3087,olah!$S$2:S18085,"On Time")</f>
        <v>22</v>
      </c>
      <c r="I3087">
        <f>COUNTIFS(olah!$Q3087:Q18085,summary!A3087,olah!$B3087:B18085,summary!B3087,olah!$N3087:N18085,summary!C3087,olah!$P3087:P18085,summary!D3087,olah!$S3087:S18085,"Late")</f>
        <v>0</v>
      </c>
      <c r="J3087">
        <f>COUNTIFS(olah!$Q$2:Q18085,summary!A3087,olah!$B$2:B18085,summary!B3087,olah!$S$2:S18085,"Late")</f>
        <v>0</v>
      </c>
      <c r="K3087">
        <f t="shared" si="48"/>
        <v>9</v>
      </c>
      <c r="L3087">
        <f>COUNTIFS(olah!$Q3087:Q18085,summary!A3087,olah!$B3087:B18085,summary!B3087,olah!$N3087:N18085,summary!C3087,olah!$P3087:P18085,summary!D3087,olah!$T3087:T18085,"On Time CO")</f>
        <v>1</v>
      </c>
      <c r="M3087">
        <f>COUNTIFS(olah!$Q$2:Q18085,summary!A3087,olah!$B$2:B18085,summary!B3087,olah!$T$2:T18085,"On Time CO")</f>
        <v>20</v>
      </c>
      <c r="N3087">
        <f>COUNTIFS(olah!$Q3087:Q18085,summary!A3087,olah!$B3087:B18085,summary!B3087,olah!$N3087:N18085,summary!C3087,olah!$P3087:P18085,summary!D3087,olah!$T3087:T18085,"Overtime")</f>
        <v>0</v>
      </c>
      <c r="O3087">
        <f>COUNTIFS(olah!$Q$2:Q18085,summary!A3087,olah!$B$2:B18085,summary!B3087,olah!$T$2:T18085,"Overtime")</f>
        <v>0</v>
      </c>
      <c r="P3087">
        <f>COUNTIFS(olah!$Q3087:Q18085,summary!A3087,olah!$B3087:B18085,summary!B3087,olah!$N3087:N18085,summary!C3087,olah!$P3087:P18085,summary!D3087,olah!$T3087:T18085,"Early")</f>
        <v>0</v>
      </c>
      <c r="Q3087">
        <f>COUNTIFS(olah!$Q$2:Q18085,summary!A3087,olah!$B$2:B18085,summary!B3087,olah!$T$2:T18085,"Early")</f>
        <v>0</v>
      </c>
      <c r="R3087">
        <f>COUNTIFS(olah!$Q3087:Q18085,summary!A3087,olah!$B3087:B18085,summary!B3087,olah!$N3087:N18085,summary!C3087,olah!$P3087:P18085,summary!D3087,olah!$T3087:T18085,"NA CO")</f>
        <v>0</v>
      </c>
      <c r="S3087">
        <f>COUNTIFS(olah!$Q$2:Q18085,summary!A3087,olah!$B$2:B18085,summary!B3087,olah!$T$2:T18085,"NA CO")</f>
        <v>2</v>
      </c>
      <c r="T3087" t="str">
        <f>olah!R3087</f>
        <v>Attendance</v>
      </c>
      <c r="U3087" t="str">
        <f>IF(T3087="Permit", olah!T3087, "No Permit")</f>
        <v>No Permit</v>
      </c>
    </row>
    <row r="3088" spans="1:21" hidden="1" x14ac:dyDescent="0.3">
      <c r="A3088" s="23">
        <v>44561</v>
      </c>
      <c r="B3088" t="s">
        <v>753</v>
      </c>
      <c r="C3088" t="s">
        <v>184</v>
      </c>
      <c r="D3088" t="s">
        <v>6082</v>
      </c>
      <c r="E3088" t="str">
        <f>VLOOKUP(B3088,olah!$B:$P,2,0)</f>
        <v>2021-12-01</v>
      </c>
      <c r="F3088">
        <f>COUNTIFS(parameter!$J$4:$J$34,summary!A3088,parameter!$I$4:$I$34,"&gt;="&amp;summary!$E3088)</f>
        <v>31</v>
      </c>
      <c r="G3088">
        <f>COUNTIFS(olah!$Q3088:Q18086,summary!A3088,olah!$B3088:B18086,summary!B3088,olah!$N3088:N18086,summary!C3088,olah!$P3088:P18086,summary!D3088,olah!$S3088:S18086,"On Time")</f>
        <v>1</v>
      </c>
      <c r="H3088">
        <f>COUNTIFS(olah!$Q$2:Q18086,summary!A3088,olah!$B$2:B18086,summary!B3088,olah!$S$2:S18086,"On Time")</f>
        <v>22</v>
      </c>
      <c r="I3088">
        <f>COUNTIFS(olah!$Q3088:Q18086,summary!A3088,olah!$B3088:B18086,summary!B3088,olah!$N3088:N18086,summary!C3088,olah!$P3088:P18086,summary!D3088,olah!$S3088:S18086,"Late")</f>
        <v>0</v>
      </c>
      <c r="J3088">
        <f>COUNTIFS(olah!$Q$2:Q18086,summary!A3088,olah!$B$2:B18086,summary!B3088,olah!$S$2:S18086,"Late")</f>
        <v>0</v>
      </c>
      <c r="K3088">
        <f t="shared" si="48"/>
        <v>9</v>
      </c>
      <c r="L3088">
        <f>COUNTIFS(olah!$Q3088:Q18086,summary!A3088,olah!$B3088:B18086,summary!B3088,olah!$N3088:N18086,summary!C3088,olah!$P3088:P18086,summary!D3088,olah!$T3088:T18086,"On Time CO")</f>
        <v>1</v>
      </c>
      <c r="M3088">
        <f>COUNTIFS(olah!$Q$2:Q18086,summary!A3088,olah!$B$2:B18086,summary!B3088,olah!$T$2:T18086,"On Time CO")</f>
        <v>20</v>
      </c>
      <c r="N3088">
        <f>COUNTIFS(olah!$Q3088:Q18086,summary!A3088,olah!$B3088:B18086,summary!B3088,olah!$N3088:N18086,summary!C3088,olah!$P3088:P18086,summary!D3088,olah!$T3088:T18086,"Overtime")</f>
        <v>0</v>
      </c>
      <c r="O3088">
        <f>COUNTIFS(olah!$Q$2:Q18086,summary!A3088,olah!$B$2:B18086,summary!B3088,olah!$T$2:T18086,"Overtime")</f>
        <v>0</v>
      </c>
      <c r="P3088">
        <f>COUNTIFS(olah!$Q3088:Q18086,summary!A3088,olah!$B3088:B18086,summary!B3088,olah!$N3088:N18086,summary!C3088,olah!$P3088:P18086,summary!D3088,olah!$T3088:T18086,"Early")</f>
        <v>0</v>
      </c>
      <c r="Q3088">
        <f>COUNTIFS(olah!$Q$2:Q18086,summary!A3088,olah!$B$2:B18086,summary!B3088,olah!$T$2:T18086,"Early")</f>
        <v>0</v>
      </c>
      <c r="R3088">
        <f>COUNTIFS(olah!$Q3088:Q18086,summary!A3088,olah!$B3088:B18086,summary!B3088,olah!$N3088:N18086,summary!C3088,olah!$P3088:P18086,summary!D3088,olah!$T3088:T18086,"NA CO")</f>
        <v>0</v>
      </c>
      <c r="S3088">
        <f>COUNTIFS(olah!$Q$2:Q18086,summary!A3088,olah!$B$2:B18086,summary!B3088,olah!$T$2:T18086,"NA CO")</f>
        <v>2</v>
      </c>
      <c r="T3088" t="str">
        <f>olah!R3088</f>
        <v>Attendance</v>
      </c>
      <c r="U3088" t="str">
        <f>IF(T3088="Permit", olah!T3088, "No Permit")</f>
        <v>No Permit</v>
      </c>
    </row>
    <row r="3089" spans="1:21" hidden="1" x14ac:dyDescent="0.3">
      <c r="A3089" s="23">
        <v>44561</v>
      </c>
      <c r="B3089" t="s">
        <v>753</v>
      </c>
      <c r="C3089" t="s">
        <v>184</v>
      </c>
      <c r="D3089" t="s">
        <v>11602</v>
      </c>
      <c r="E3089" t="str">
        <f>VLOOKUP(B3089,olah!$B:$P,2,0)</f>
        <v>2021-12-01</v>
      </c>
      <c r="F3089">
        <f>COUNTIFS(parameter!$J$4:$J$34,summary!A3089,parameter!$I$4:$I$34,"&gt;="&amp;summary!$E3089)</f>
        <v>31</v>
      </c>
      <c r="G3089">
        <f>COUNTIFS(olah!$Q3089:Q18087,summary!A3089,olah!$B3089:B18087,summary!B3089,olah!$N3089:N18087,summary!C3089,olah!$P3089:P18087,summary!D3089,olah!$S3089:S18087,"On Time")</f>
        <v>1</v>
      </c>
      <c r="H3089">
        <f>COUNTIFS(olah!$Q$2:Q18087,summary!A3089,olah!$B$2:B18087,summary!B3089,olah!$S$2:S18087,"On Time")</f>
        <v>22</v>
      </c>
      <c r="I3089">
        <f>COUNTIFS(olah!$Q3089:Q18087,summary!A3089,olah!$B3089:B18087,summary!B3089,olah!$N3089:N18087,summary!C3089,olah!$P3089:P18087,summary!D3089,olah!$S3089:S18087,"Late")</f>
        <v>0</v>
      </c>
      <c r="J3089">
        <f>COUNTIFS(olah!$Q$2:Q18087,summary!A3089,olah!$B$2:B18087,summary!B3089,olah!$S$2:S18087,"Late")</f>
        <v>0</v>
      </c>
      <c r="K3089">
        <f t="shared" si="48"/>
        <v>9</v>
      </c>
      <c r="L3089">
        <f>COUNTIFS(olah!$Q3089:Q18087,summary!A3089,olah!$B3089:B18087,summary!B3089,olah!$N3089:N18087,summary!C3089,olah!$P3089:P18087,summary!D3089,olah!$T3089:T18087,"On Time CO")</f>
        <v>1</v>
      </c>
      <c r="M3089">
        <f>COUNTIFS(olah!$Q$2:Q18087,summary!A3089,olah!$B$2:B18087,summary!B3089,olah!$T$2:T18087,"On Time CO")</f>
        <v>20</v>
      </c>
      <c r="N3089">
        <f>COUNTIFS(olah!$Q3089:Q18087,summary!A3089,olah!$B3089:B18087,summary!B3089,olah!$N3089:N18087,summary!C3089,olah!$P3089:P18087,summary!D3089,olah!$T3089:T18087,"Overtime")</f>
        <v>0</v>
      </c>
      <c r="O3089">
        <f>COUNTIFS(olah!$Q$2:Q18087,summary!A3089,olah!$B$2:B18087,summary!B3089,olah!$T$2:T18087,"Overtime")</f>
        <v>0</v>
      </c>
      <c r="P3089">
        <f>COUNTIFS(olah!$Q3089:Q18087,summary!A3089,olah!$B3089:B18087,summary!B3089,olah!$N3089:N18087,summary!C3089,olah!$P3089:P18087,summary!D3089,olah!$T3089:T18087,"Early")</f>
        <v>0</v>
      </c>
      <c r="Q3089">
        <f>COUNTIFS(olah!$Q$2:Q18087,summary!A3089,olah!$B$2:B18087,summary!B3089,olah!$T$2:T18087,"Early")</f>
        <v>0</v>
      </c>
      <c r="R3089">
        <f>COUNTIFS(olah!$Q3089:Q18087,summary!A3089,olah!$B3089:B18087,summary!B3089,olah!$N3089:N18087,summary!C3089,olah!$P3089:P18087,summary!D3089,olah!$T3089:T18087,"NA CO")</f>
        <v>0</v>
      </c>
      <c r="S3089">
        <f>COUNTIFS(olah!$Q$2:Q18087,summary!A3089,olah!$B$2:B18087,summary!B3089,olah!$T$2:T18087,"NA CO")</f>
        <v>2</v>
      </c>
      <c r="T3089" t="str">
        <f>olah!R3089</f>
        <v>Attendance</v>
      </c>
      <c r="U3089" t="str">
        <f>IF(T3089="Permit", olah!T3089, "No Permit")</f>
        <v>No Permit</v>
      </c>
    </row>
    <row r="3090" spans="1:21" hidden="1" x14ac:dyDescent="0.3">
      <c r="A3090" s="23">
        <v>44561</v>
      </c>
      <c r="B3090" t="s">
        <v>753</v>
      </c>
      <c r="C3090" t="s">
        <v>184</v>
      </c>
      <c r="D3090" t="s">
        <v>11603</v>
      </c>
      <c r="E3090" t="str">
        <f>VLOOKUP(B3090,olah!$B:$P,2,0)</f>
        <v>2021-12-01</v>
      </c>
      <c r="F3090">
        <f>COUNTIFS(parameter!$J$4:$J$34,summary!A3090,parameter!$I$4:$I$34,"&gt;="&amp;summary!$E3090)</f>
        <v>31</v>
      </c>
      <c r="G3090">
        <f>COUNTIFS(olah!$Q3090:Q18088,summary!A3090,olah!$B3090:B18088,summary!B3090,olah!$N3090:N18088,summary!C3090,olah!$P3090:P18088,summary!D3090,olah!$S3090:S18088,"On Time")</f>
        <v>1</v>
      </c>
      <c r="H3090">
        <f>COUNTIFS(olah!$Q$2:Q18088,summary!A3090,olah!$B$2:B18088,summary!B3090,olah!$S$2:S18088,"On Time")</f>
        <v>22</v>
      </c>
      <c r="I3090">
        <f>COUNTIFS(olah!$Q3090:Q18088,summary!A3090,olah!$B3090:B18088,summary!B3090,olah!$N3090:N18088,summary!C3090,olah!$P3090:P18088,summary!D3090,olah!$S3090:S18088,"Late")</f>
        <v>0</v>
      </c>
      <c r="J3090">
        <f>COUNTIFS(olah!$Q$2:Q18088,summary!A3090,olah!$B$2:B18088,summary!B3090,olah!$S$2:S18088,"Late")</f>
        <v>0</v>
      </c>
      <c r="K3090">
        <f t="shared" si="48"/>
        <v>9</v>
      </c>
      <c r="L3090">
        <f>COUNTIFS(olah!$Q3090:Q18088,summary!A3090,olah!$B3090:B18088,summary!B3090,olah!$N3090:N18088,summary!C3090,olah!$P3090:P18088,summary!D3090,olah!$T3090:T18088,"On Time CO")</f>
        <v>1</v>
      </c>
      <c r="M3090">
        <f>COUNTIFS(olah!$Q$2:Q18088,summary!A3090,olah!$B$2:B18088,summary!B3090,olah!$T$2:T18088,"On Time CO")</f>
        <v>20</v>
      </c>
      <c r="N3090">
        <f>COUNTIFS(olah!$Q3090:Q18088,summary!A3090,olah!$B3090:B18088,summary!B3090,olah!$N3090:N18088,summary!C3090,olah!$P3090:P18088,summary!D3090,olah!$T3090:T18088,"Overtime")</f>
        <v>0</v>
      </c>
      <c r="O3090">
        <f>COUNTIFS(olah!$Q$2:Q18088,summary!A3090,olah!$B$2:B18088,summary!B3090,olah!$T$2:T18088,"Overtime")</f>
        <v>0</v>
      </c>
      <c r="P3090">
        <f>COUNTIFS(olah!$Q3090:Q18088,summary!A3090,olah!$B3090:B18088,summary!B3090,olah!$N3090:N18088,summary!C3090,olah!$P3090:P18088,summary!D3090,olah!$T3090:T18088,"Early")</f>
        <v>0</v>
      </c>
      <c r="Q3090">
        <f>COUNTIFS(olah!$Q$2:Q18088,summary!A3090,olah!$B$2:B18088,summary!B3090,olah!$T$2:T18088,"Early")</f>
        <v>0</v>
      </c>
      <c r="R3090">
        <f>COUNTIFS(olah!$Q3090:Q18088,summary!A3090,olah!$B3090:B18088,summary!B3090,olah!$N3090:N18088,summary!C3090,olah!$P3090:P18088,summary!D3090,olah!$T3090:T18088,"NA CO")</f>
        <v>0</v>
      </c>
      <c r="S3090">
        <f>COUNTIFS(olah!$Q$2:Q18088,summary!A3090,olah!$B$2:B18088,summary!B3090,olah!$T$2:T18088,"NA CO")</f>
        <v>2</v>
      </c>
      <c r="T3090" t="str">
        <f>olah!R3090</f>
        <v>Attendance</v>
      </c>
      <c r="U3090" t="str">
        <f>IF(T3090="Permit", olah!T3090, "No Permit")</f>
        <v>No Permit</v>
      </c>
    </row>
    <row r="3091" spans="1:21" hidden="1" x14ac:dyDescent="0.3">
      <c r="A3091" s="23">
        <v>44561</v>
      </c>
      <c r="B3091" t="s">
        <v>753</v>
      </c>
      <c r="C3091" t="s">
        <v>184</v>
      </c>
      <c r="D3091" t="s">
        <v>7108</v>
      </c>
      <c r="E3091" t="str">
        <f>VLOOKUP(B3091,olah!$B:$P,2,0)</f>
        <v>2021-12-01</v>
      </c>
      <c r="F3091">
        <f>COUNTIFS(parameter!$J$4:$J$34,summary!A3091,parameter!$I$4:$I$34,"&gt;="&amp;summary!$E3091)</f>
        <v>31</v>
      </c>
      <c r="G3091">
        <f>COUNTIFS(olah!$Q3091:Q18089,summary!A3091,olah!$B3091:B18089,summary!B3091,olah!$N3091:N18089,summary!C3091,olah!$P3091:P18089,summary!D3091,olah!$S3091:S18089,"On Time")</f>
        <v>1</v>
      </c>
      <c r="H3091">
        <f>COUNTIFS(olah!$Q$2:Q18089,summary!A3091,olah!$B$2:B18089,summary!B3091,olah!$S$2:S18089,"On Time")</f>
        <v>22</v>
      </c>
      <c r="I3091">
        <f>COUNTIFS(olah!$Q3091:Q18089,summary!A3091,olah!$B3091:B18089,summary!B3091,olah!$N3091:N18089,summary!C3091,olah!$P3091:P18089,summary!D3091,olah!$S3091:S18089,"Late")</f>
        <v>0</v>
      </c>
      <c r="J3091">
        <f>COUNTIFS(olah!$Q$2:Q18089,summary!A3091,olah!$B$2:B18089,summary!B3091,olah!$S$2:S18089,"Late")</f>
        <v>0</v>
      </c>
      <c r="K3091">
        <f t="shared" si="48"/>
        <v>9</v>
      </c>
      <c r="L3091">
        <f>COUNTIFS(olah!$Q3091:Q18089,summary!A3091,olah!$B3091:B18089,summary!B3091,olah!$N3091:N18089,summary!C3091,olah!$P3091:P18089,summary!D3091,olah!$T3091:T18089,"On Time CO")</f>
        <v>1</v>
      </c>
      <c r="M3091">
        <f>COUNTIFS(olah!$Q$2:Q18089,summary!A3091,olah!$B$2:B18089,summary!B3091,olah!$T$2:T18089,"On Time CO")</f>
        <v>20</v>
      </c>
      <c r="N3091">
        <f>COUNTIFS(olah!$Q3091:Q18089,summary!A3091,olah!$B3091:B18089,summary!B3091,olah!$N3091:N18089,summary!C3091,olah!$P3091:P18089,summary!D3091,olah!$T3091:T18089,"Overtime")</f>
        <v>0</v>
      </c>
      <c r="O3091">
        <f>COUNTIFS(olah!$Q$2:Q18089,summary!A3091,olah!$B$2:B18089,summary!B3091,olah!$T$2:T18089,"Overtime")</f>
        <v>0</v>
      </c>
      <c r="P3091">
        <f>COUNTIFS(olah!$Q3091:Q18089,summary!A3091,olah!$B3091:B18089,summary!B3091,olah!$N3091:N18089,summary!C3091,olah!$P3091:P18089,summary!D3091,olah!$T3091:T18089,"Early")</f>
        <v>0</v>
      </c>
      <c r="Q3091">
        <f>COUNTIFS(olah!$Q$2:Q18089,summary!A3091,olah!$B$2:B18089,summary!B3091,olah!$T$2:T18089,"Early")</f>
        <v>0</v>
      </c>
      <c r="R3091">
        <f>COUNTIFS(olah!$Q3091:Q18089,summary!A3091,olah!$B3091:B18089,summary!B3091,olah!$N3091:N18089,summary!C3091,olah!$P3091:P18089,summary!D3091,olah!$T3091:T18089,"NA CO")</f>
        <v>0</v>
      </c>
      <c r="S3091">
        <f>COUNTIFS(olah!$Q$2:Q18089,summary!A3091,olah!$B$2:B18089,summary!B3091,olah!$T$2:T18089,"NA CO")</f>
        <v>2</v>
      </c>
      <c r="T3091" t="str">
        <f>olah!R3091</f>
        <v>Attendance</v>
      </c>
      <c r="U3091" t="str">
        <f>IF(T3091="Permit", olah!T3091, "No Permit")</f>
        <v>No Permit</v>
      </c>
    </row>
    <row r="3092" spans="1:21" hidden="1" x14ac:dyDescent="0.3">
      <c r="A3092" s="23">
        <v>44561</v>
      </c>
      <c r="B3092" t="s">
        <v>753</v>
      </c>
      <c r="C3092" t="s">
        <v>184</v>
      </c>
      <c r="D3092" t="s">
        <v>11604</v>
      </c>
      <c r="E3092" t="str">
        <f>VLOOKUP(B3092,olah!$B:$P,2,0)</f>
        <v>2021-12-01</v>
      </c>
      <c r="F3092">
        <f>COUNTIFS(parameter!$J$4:$J$34,summary!A3092,parameter!$I$4:$I$34,"&gt;="&amp;summary!$E3092)</f>
        <v>31</v>
      </c>
      <c r="G3092">
        <f>COUNTIFS(olah!$Q3092:Q18090,summary!A3092,olah!$B3092:B18090,summary!B3092,olah!$N3092:N18090,summary!C3092,olah!$P3092:P18090,summary!D3092,olah!$S3092:S18090,"On Time")</f>
        <v>1</v>
      </c>
      <c r="H3092">
        <f>COUNTIFS(olah!$Q$2:Q18090,summary!A3092,olah!$B$2:B18090,summary!B3092,olah!$S$2:S18090,"On Time")</f>
        <v>22</v>
      </c>
      <c r="I3092">
        <f>COUNTIFS(olah!$Q3092:Q18090,summary!A3092,olah!$B3092:B18090,summary!B3092,olah!$N3092:N18090,summary!C3092,olah!$P3092:P18090,summary!D3092,olah!$S3092:S18090,"Late")</f>
        <v>0</v>
      </c>
      <c r="J3092">
        <f>COUNTIFS(olah!$Q$2:Q18090,summary!A3092,olah!$B$2:B18090,summary!B3092,olah!$S$2:S18090,"Late")</f>
        <v>0</v>
      </c>
      <c r="K3092">
        <f t="shared" si="48"/>
        <v>9</v>
      </c>
      <c r="L3092">
        <f>COUNTIFS(olah!$Q3092:Q18090,summary!A3092,olah!$B3092:B18090,summary!B3092,olah!$N3092:N18090,summary!C3092,olah!$P3092:P18090,summary!D3092,olah!$T3092:T18090,"On Time CO")</f>
        <v>1</v>
      </c>
      <c r="M3092">
        <f>COUNTIFS(olah!$Q$2:Q18090,summary!A3092,olah!$B$2:B18090,summary!B3092,olah!$T$2:T18090,"On Time CO")</f>
        <v>20</v>
      </c>
      <c r="N3092">
        <f>COUNTIFS(olah!$Q3092:Q18090,summary!A3092,olah!$B3092:B18090,summary!B3092,olah!$N3092:N18090,summary!C3092,olah!$P3092:P18090,summary!D3092,olah!$T3092:T18090,"Overtime")</f>
        <v>0</v>
      </c>
      <c r="O3092">
        <f>COUNTIFS(olah!$Q$2:Q18090,summary!A3092,olah!$B$2:B18090,summary!B3092,olah!$T$2:T18090,"Overtime")</f>
        <v>0</v>
      </c>
      <c r="P3092">
        <f>COUNTIFS(olah!$Q3092:Q18090,summary!A3092,olah!$B3092:B18090,summary!B3092,olah!$N3092:N18090,summary!C3092,olah!$P3092:P18090,summary!D3092,olah!$T3092:T18090,"Early")</f>
        <v>0</v>
      </c>
      <c r="Q3092">
        <f>COUNTIFS(olah!$Q$2:Q18090,summary!A3092,olah!$B$2:B18090,summary!B3092,olah!$T$2:T18090,"Early")</f>
        <v>0</v>
      </c>
      <c r="R3092">
        <f>COUNTIFS(olah!$Q3092:Q18090,summary!A3092,olah!$B3092:B18090,summary!B3092,olah!$N3092:N18090,summary!C3092,olah!$P3092:P18090,summary!D3092,olah!$T3092:T18090,"NA CO")</f>
        <v>0</v>
      </c>
      <c r="S3092">
        <f>COUNTIFS(olah!$Q$2:Q18090,summary!A3092,olah!$B$2:B18090,summary!B3092,olah!$T$2:T18090,"NA CO")</f>
        <v>2</v>
      </c>
      <c r="T3092" t="str">
        <f>olah!R3092</f>
        <v>Attendance</v>
      </c>
      <c r="U3092" t="str">
        <f>IF(T3092="Permit", olah!T3092, "No Permit")</f>
        <v>No Permit</v>
      </c>
    </row>
    <row r="3093" spans="1:21" hidden="1" x14ac:dyDescent="0.3">
      <c r="A3093" s="23">
        <v>44561</v>
      </c>
      <c r="B3093" t="s">
        <v>753</v>
      </c>
      <c r="C3093" t="s">
        <v>184</v>
      </c>
      <c r="D3093" t="s">
        <v>11605</v>
      </c>
      <c r="E3093" t="str">
        <f>VLOOKUP(B3093,olah!$B:$P,2,0)</f>
        <v>2021-12-01</v>
      </c>
      <c r="F3093">
        <f>COUNTIFS(parameter!$J$4:$J$34,summary!A3093,parameter!$I$4:$I$34,"&gt;="&amp;summary!$E3093)</f>
        <v>31</v>
      </c>
      <c r="G3093">
        <f>COUNTIFS(olah!$Q3093:Q18091,summary!A3093,olah!$B3093:B18091,summary!B3093,olah!$N3093:N18091,summary!C3093,olah!$P3093:P18091,summary!D3093,olah!$S3093:S18091,"On Time")</f>
        <v>1</v>
      </c>
      <c r="H3093">
        <f>COUNTIFS(olah!$Q$2:Q18091,summary!A3093,olah!$B$2:B18091,summary!B3093,olah!$S$2:S18091,"On Time")</f>
        <v>22</v>
      </c>
      <c r="I3093">
        <f>COUNTIFS(olah!$Q3093:Q18091,summary!A3093,olah!$B3093:B18091,summary!B3093,olah!$N3093:N18091,summary!C3093,olah!$P3093:P18091,summary!D3093,olah!$S3093:S18091,"Late")</f>
        <v>0</v>
      </c>
      <c r="J3093">
        <f>COUNTIFS(olah!$Q$2:Q18091,summary!A3093,olah!$B$2:B18091,summary!B3093,olah!$S$2:S18091,"Late")</f>
        <v>0</v>
      </c>
      <c r="K3093">
        <f t="shared" si="48"/>
        <v>9</v>
      </c>
      <c r="L3093">
        <f>COUNTIFS(olah!$Q3093:Q18091,summary!A3093,olah!$B3093:B18091,summary!B3093,olah!$N3093:N18091,summary!C3093,olah!$P3093:P18091,summary!D3093,olah!$T3093:T18091,"On Time CO")</f>
        <v>1</v>
      </c>
      <c r="M3093">
        <f>COUNTIFS(olah!$Q$2:Q18091,summary!A3093,olah!$B$2:B18091,summary!B3093,olah!$T$2:T18091,"On Time CO")</f>
        <v>20</v>
      </c>
      <c r="N3093">
        <f>COUNTIFS(olah!$Q3093:Q18091,summary!A3093,olah!$B3093:B18091,summary!B3093,olah!$N3093:N18091,summary!C3093,olah!$P3093:P18091,summary!D3093,olah!$T3093:T18091,"Overtime")</f>
        <v>0</v>
      </c>
      <c r="O3093">
        <f>COUNTIFS(olah!$Q$2:Q18091,summary!A3093,olah!$B$2:B18091,summary!B3093,olah!$T$2:T18091,"Overtime")</f>
        <v>0</v>
      </c>
      <c r="P3093">
        <f>COUNTIFS(olah!$Q3093:Q18091,summary!A3093,olah!$B3093:B18091,summary!B3093,olah!$N3093:N18091,summary!C3093,olah!$P3093:P18091,summary!D3093,olah!$T3093:T18091,"Early")</f>
        <v>0</v>
      </c>
      <c r="Q3093">
        <f>COUNTIFS(olah!$Q$2:Q18091,summary!A3093,olah!$B$2:B18091,summary!B3093,olah!$T$2:T18091,"Early")</f>
        <v>0</v>
      </c>
      <c r="R3093">
        <f>COUNTIFS(olah!$Q3093:Q18091,summary!A3093,olah!$B3093:B18091,summary!B3093,olah!$N3093:N18091,summary!C3093,olah!$P3093:P18091,summary!D3093,olah!$T3093:T18091,"NA CO")</f>
        <v>0</v>
      </c>
      <c r="S3093">
        <f>COUNTIFS(olah!$Q$2:Q18091,summary!A3093,olah!$B$2:B18091,summary!B3093,olah!$T$2:T18091,"NA CO")</f>
        <v>2</v>
      </c>
      <c r="T3093" t="str">
        <f>olah!R3093</f>
        <v>Attendance</v>
      </c>
      <c r="U3093" t="str">
        <f>IF(T3093="Permit", olah!T3093, "No Permit")</f>
        <v>No Permit</v>
      </c>
    </row>
    <row r="3094" spans="1:21" hidden="1" x14ac:dyDescent="0.3">
      <c r="A3094" s="23">
        <v>44561</v>
      </c>
      <c r="B3094" t="s">
        <v>753</v>
      </c>
      <c r="C3094" t="s">
        <v>184</v>
      </c>
      <c r="D3094" t="s">
        <v>11606</v>
      </c>
      <c r="E3094" t="str">
        <f>VLOOKUP(B3094,olah!$B:$P,2,0)</f>
        <v>2021-12-01</v>
      </c>
      <c r="F3094">
        <f>COUNTIFS(parameter!$J$4:$J$34,summary!A3094,parameter!$I$4:$I$34,"&gt;="&amp;summary!$E3094)</f>
        <v>31</v>
      </c>
      <c r="G3094">
        <f>COUNTIFS(olah!$Q3094:Q18092,summary!A3094,olah!$B3094:B18092,summary!B3094,olah!$N3094:N18092,summary!C3094,olah!$P3094:P18092,summary!D3094,olah!$S3094:S18092,"On Time")</f>
        <v>1</v>
      </c>
      <c r="H3094">
        <f>COUNTIFS(olah!$Q$2:Q18092,summary!A3094,olah!$B$2:B18092,summary!B3094,olah!$S$2:S18092,"On Time")</f>
        <v>22</v>
      </c>
      <c r="I3094">
        <f>COUNTIFS(olah!$Q3094:Q18092,summary!A3094,olah!$B3094:B18092,summary!B3094,olah!$N3094:N18092,summary!C3094,olah!$P3094:P18092,summary!D3094,olah!$S3094:S18092,"Late")</f>
        <v>0</v>
      </c>
      <c r="J3094">
        <f>COUNTIFS(olah!$Q$2:Q18092,summary!A3094,olah!$B$2:B18092,summary!B3094,olah!$S$2:S18092,"Late")</f>
        <v>0</v>
      </c>
      <c r="K3094">
        <f t="shared" si="48"/>
        <v>9</v>
      </c>
      <c r="L3094">
        <f>COUNTIFS(olah!$Q3094:Q18092,summary!A3094,olah!$B3094:B18092,summary!B3094,olah!$N3094:N18092,summary!C3094,olah!$P3094:P18092,summary!D3094,olah!$T3094:T18092,"On Time CO")</f>
        <v>0</v>
      </c>
      <c r="M3094">
        <f>COUNTIFS(olah!$Q$2:Q18092,summary!A3094,olah!$B$2:B18092,summary!B3094,olah!$T$2:T18092,"On Time CO")</f>
        <v>20</v>
      </c>
      <c r="N3094">
        <f>COUNTIFS(olah!$Q3094:Q18092,summary!A3094,olah!$B3094:B18092,summary!B3094,olah!$N3094:N18092,summary!C3094,olah!$P3094:P18092,summary!D3094,olah!$T3094:T18092,"Overtime")</f>
        <v>0</v>
      </c>
      <c r="O3094">
        <f>COUNTIFS(olah!$Q$2:Q18092,summary!A3094,olah!$B$2:B18092,summary!B3094,olah!$T$2:T18092,"Overtime")</f>
        <v>0</v>
      </c>
      <c r="P3094">
        <f>COUNTIFS(olah!$Q3094:Q18092,summary!A3094,olah!$B3094:B18092,summary!B3094,olah!$N3094:N18092,summary!C3094,olah!$P3094:P18092,summary!D3094,olah!$T3094:T18092,"Early")</f>
        <v>0</v>
      </c>
      <c r="Q3094">
        <f>COUNTIFS(olah!$Q$2:Q18092,summary!A3094,olah!$B$2:B18092,summary!B3094,olah!$T$2:T18092,"Early")</f>
        <v>0</v>
      </c>
      <c r="R3094">
        <f>COUNTIFS(olah!$Q3094:Q18092,summary!A3094,olah!$B3094:B18092,summary!B3094,olah!$N3094:N18092,summary!C3094,olah!$P3094:P18092,summary!D3094,olah!$T3094:T18092,"NA CO")</f>
        <v>1</v>
      </c>
      <c r="S3094">
        <f>COUNTIFS(olah!$Q$2:Q18092,summary!A3094,olah!$B$2:B18092,summary!B3094,olah!$T$2:T18092,"NA CO")</f>
        <v>2</v>
      </c>
      <c r="T3094" t="str">
        <f>olah!R3094</f>
        <v>Attendance</v>
      </c>
      <c r="U3094" t="str">
        <f>IF(T3094="Permit", olah!T3094, "No Permit")</f>
        <v>No Permit</v>
      </c>
    </row>
    <row r="3095" spans="1:21" hidden="1" x14ac:dyDescent="0.3">
      <c r="A3095" s="23">
        <v>44561</v>
      </c>
      <c r="B3095" t="s">
        <v>753</v>
      </c>
      <c r="C3095" t="s">
        <v>184</v>
      </c>
      <c r="D3095" t="s">
        <v>10202</v>
      </c>
      <c r="E3095" t="str">
        <f>VLOOKUP(B3095,olah!$B:$P,2,0)</f>
        <v>2021-12-01</v>
      </c>
      <c r="F3095">
        <f>COUNTIFS(parameter!$J$4:$J$34,summary!A3095,parameter!$I$4:$I$34,"&gt;="&amp;summary!$E3095)</f>
        <v>31</v>
      </c>
      <c r="G3095">
        <f>COUNTIFS(olah!$Q3095:Q18093,summary!A3095,olah!$B3095:B18093,summary!B3095,olah!$N3095:N18093,summary!C3095,olah!$P3095:P18093,summary!D3095,olah!$S3095:S18093,"On Time")</f>
        <v>1</v>
      </c>
      <c r="H3095">
        <f>COUNTIFS(olah!$Q$2:Q18093,summary!A3095,olah!$B$2:B18093,summary!B3095,olah!$S$2:S18093,"On Time")</f>
        <v>22</v>
      </c>
      <c r="I3095">
        <f>COUNTIFS(olah!$Q3095:Q18093,summary!A3095,olah!$B3095:B18093,summary!B3095,olah!$N3095:N18093,summary!C3095,olah!$P3095:P18093,summary!D3095,olah!$S3095:S18093,"Late")</f>
        <v>0</v>
      </c>
      <c r="J3095">
        <f>COUNTIFS(olah!$Q$2:Q18093,summary!A3095,olah!$B$2:B18093,summary!B3095,olah!$S$2:S18093,"Late")</f>
        <v>0</v>
      </c>
      <c r="K3095">
        <f t="shared" si="48"/>
        <v>9</v>
      </c>
      <c r="L3095">
        <f>COUNTIFS(olah!$Q3095:Q18093,summary!A3095,olah!$B3095:B18093,summary!B3095,olah!$N3095:N18093,summary!C3095,olah!$P3095:P18093,summary!D3095,olah!$T3095:T18093,"On Time CO")</f>
        <v>1</v>
      </c>
      <c r="M3095">
        <f>COUNTIFS(olah!$Q$2:Q18093,summary!A3095,olah!$B$2:B18093,summary!B3095,olah!$T$2:T18093,"On Time CO")</f>
        <v>20</v>
      </c>
      <c r="N3095">
        <f>COUNTIFS(olah!$Q3095:Q18093,summary!A3095,olah!$B3095:B18093,summary!B3095,olah!$N3095:N18093,summary!C3095,olah!$P3095:P18093,summary!D3095,olah!$T3095:T18093,"Overtime")</f>
        <v>0</v>
      </c>
      <c r="O3095">
        <f>COUNTIFS(olah!$Q$2:Q18093,summary!A3095,olah!$B$2:B18093,summary!B3095,olah!$T$2:T18093,"Overtime")</f>
        <v>0</v>
      </c>
      <c r="P3095">
        <f>COUNTIFS(olah!$Q3095:Q18093,summary!A3095,olah!$B3095:B18093,summary!B3095,olah!$N3095:N18093,summary!C3095,olah!$P3095:P18093,summary!D3095,olah!$T3095:T18093,"Early")</f>
        <v>0</v>
      </c>
      <c r="Q3095">
        <f>COUNTIFS(olah!$Q$2:Q18093,summary!A3095,olah!$B$2:B18093,summary!B3095,olah!$T$2:T18093,"Early")</f>
        <v>0</v>
      </c>
      <c r="R3095">
        <f>COUNTIFS(olah!$Q3095:Q18093,summary!A3095,olah!$B3095:B18093,summary!B3095,olah!$N3095:N18093,summary!C3095,olah!$P3095:P18093,summary!D3095,olah!$T3095:T18093,"NA CO")</f>
        <v>0</v>
      </c>
      <c r="S3095">
        <f>COUNTIFS(olah!$Q$2:Q18093,summary!A3095,olah!$B$2:B18093,summary!B3095,olah!$T$2:T18093,"NA CO")</f>
        <v>2</v>
      </c>
      <c r="T3095" t="str">
        <f>olah!R3095</f>
        <v>Attendance</v>
      </c>
      <c r="U3095" t="str">
        <f>IF(T3095="Permit", olah!T3095, "No Permit")</f>
        <v>No Permit</v>
      </c>
    </row>
    <row r="3096" spans="1:21" hidden="1" x14ac:dyDescent="0.3">
      <c r="A3096" s="23">
        <v>44561</v>
      </c>
      <c r="B3096" t="s">
        <v>753</v>
      </c>
      <c r="C3096" t="s">
        <v>184</v>
      </c>
      <c r="D3096" t="s">
        <v>11607</v>
      </c>
      <c r="E3096" t="str">
        <f>VLOOKUP(B3096,olah!$B:$P,2,0)</f>
        <v>2021-12-01</v>
      </c>
      <c r="F3096">
        <f>COUNTIFS(parameter!$J$4:$J$34,summary!A3096,parameter!$I$4:$I$34,"&gt;="&amp;summary!$E3096)</f>
        <v>31</v>
      </c>
      <c r="G3096">
        <f>COUNTIFS(olah!$Q3096:Q18094,summary!A3096,olah!$B3096:B18094,summary!B3096,olah!$N3096:N18094,summary!C3096,olah!$P3096:P18094,summary!D3096,olah!$S3096:S18094,"On Time")</f>
        <v>1</v>
      </c>
      <c r="H3096">
        <f>COUNTIFS(olah!$Q$2:Q18094,summary!A3096,olah!$B$2:B18094,summary!B3096,olah!$S$2:S18094,"On Time")</f>
        <v>22</v>
      </c>
      <c r="I3096">
        <f>COUNTIFS(olah!$Q3096:Q18094,summary!A3096,olah!$B3096:B18094,summary!B3096,olah!$N3096:N18094,summary!C3096,olah!$P3096:P18094,summary!D3096,olah!$S3096:S18094,"Late")</f>
        <v>0</v>
      </c>
      <c r="J3096">
        <f>COUNTIFS(olah!$Q$2:Q18094,summary!A3096,olah!$B$2:B18094,summary!B3096,olah!$S$2:S18094,"Late")</f>
        <v>0</v>
      </c>
      <c r="K3096">
        <f t="shared" si="48"/>
        <v>9</v>
      </c>
      <c r="L3096">
        <f>COUNTIFS(olah!$Q3096:Q18094,summary!A3096,olah!$B3096:B18094,summary!B3096,olah!$N3096:N18094,summary!C3096,olah!$P3096:P18094,summary!D3096,olah!$T3096:T18094,"On Time CO")</f>
        <v>1</v>
      </c>
      <c r="M3096">
        <f>COUNTIFS(olah!$Q$2:Q18094,summary!A3096,olah!$B$2:B18094,summary!B3096,olah!$T$2:T18094,"On Time CO")</f>
        <v>20</v>
      </c>
      <c r="N3096">
        <f>COUNTIFS(olah!$Q3096:Q18094,summary!A3096,olah!$B3096:B18094,summary!B3096,olah!$N3096:N18094,summary!C3096,olah!$P3096:P18094,summary!D3096,olah!$T3096:T18094,"Overtime")</f>
        <v>0</v>
      </c>
      <c r="O3096">
        <f>COUNTIFS(olah!$Q$2:Q18094,summary!A3096,olah!$B$2:B18094,summary!B3096,olah!$T$2:T18094,"Overtime")</f>
        <v>0</v>
      </c>
      <c r="P3096">
        <f>COUNTIFS(olah!$Q3096:Q18094,summary!A3096,olah!$B3096:B18094,summary!B3096,olah!$N3096:N18094,summary!C3096,olah!$P3096:P18094,summary!D3096,olah!$T3096:T18094,"Early")</f>
        <v>0</v>
      </c>
      <c r="Q3096">
        <f>COUNTIFS(olah!$Q$2:Q18094,summary!A3096,olah!$B$2:B18094,summary!B3096,olah!$T$2:T18094,"Early")</f>
        <v>0</v>
      </c>
      <c r="R3096">
        <f>COUNTIFS(olah!$Q3096:Q18094,summary!A3096,olah!$B3096:B18094,summary!B3096,olah!$N3096:N18094,summary!C3096,olah!$P3096:P18094,summary!D3096,olah!$T3096:T18094,"NA CO")</f>
        <v>0</v>
      </c>
      <c r="S3096">
        <f>COUNTIFS(olah!$Q$2:Q18094,summary!A3096,olah!$B$2:B18094,summary!B3096,olah!$T$2:T18094,"NA CO")</f>
        <v>2</v>
      </c>
      <c r="T3096" t="str">
        <f>olah!R3096</f>
        <v>Attendance</v>
      </c>
      <c r="U3096" t="str">
        <f>IF(T3096="Permit", olah!T3096, "No Permit")</f>
        <v>No Permit</v>
      </c>
    </row>
    <row r="3097" spans="1:21" hidden="1" x14ac:dyDescent="0.3">
      <c r="A3097" s="23">
        <v>44561</v>
      </c>
      <c r="B3097" t="s">
        <v>753</v>
      </c>
      <c r="C3097" t="s">
        <v>184</v>
      </c>
      <c r="D3097" t="s">
        <v>11608</v>
      </c>
      <c r="E3097" t="str">
        <f>VLOOKUP(B3097,olah!$B:$P,2,0)</f>
        <v>2021-12-01</v>
      </c>
      <c r="F3097">
        <f>COUNTIFS(parameter!$J$4:$J$34,summary!A3097,parameter!$I$4:$I$34,"&gt;="&amp;summary!$E3097)</f>
        <v>31</v>
      </c>
      <c r="G3097">
        <f>COUNTIFS(olah!$Q3097:Q18095,summary!A3097,olah!$B3097:B18095,summary!B3097,olah!$N3097:N18095,summary!C3097,olah!$P3097:P18095,summary!D3097,olah!$S3097:S18095,"On Time")</f>
        <v>1</v>
      </c>
      <c r="H3097">
        <f>COUNTIFS(olah!$Q$2:Q18095,summary!A3097,olah!$B$2:B18095,summary!B3097,olah!$S$2:S18095,"On Time")</f>
        <v>22</v>
      </c>
      <c r="I3097">
        <f>COUNTIFS(olah!$Q3097:Q18095,summary!A3097,olah!$B3097:B18095,summary!B3097,olah!$N3097:N18095,summary!C3097,olah!$P3097:P18095,summary!D3097,olah!$S3097:S18095,"Late")</f>
        <v>0</v>
      </c>
      <c r="J3097">
        <f>COUNTIFS(olah!$Q$2:Q18095,summary!A3097,olah!$B$2:B18095,summary!B3097,olah!$S$2:S18095,"Late")</f>
        <v>0</v>
      </c>
      <c r="K3097">
        <f t="shared" si="48"/>
        <v>9</v>
      </c>
      <c r="L3097">
        <f>COUNTIFS(olah!$Q3097:Q18095,summary!A3097,olah!$B3097:B18095,summary!B3097,olah!$N3097:N18095,summary!C3097,olah!$P3097:P18095,summary!D3097,olah!$T3097:T18095,"On Time CO")</f>
        <v>1</v>
      </c>
      <c r="M3097">
        <f>COUNTIFS(olah!$Q$2:Q18095,summary!A3097,olah!$B$2:B18095,summary!B3097,olah!$T$2:T18095,"On Time CO")</f>
        <v>20</v>
      </c>
      <c r="N3097">
        <f>COUNTIFS(olah!$Q3097:Q18095,summary!A3097,olah!$B3097:B18095,summary!B3097,olah!$N3097:N18095,summary!C3097,olah!$P3097:P18095,summary!D3097,olah!$T3097:T18095,"Overtime")</f>
        <v>0</v>
      </c>
      <c r="O3097">
        <f>COUNTIFS(olah!$Q$2:Q18095,summary!A3097,olah!$B$2:B18095,summary!B3097,olah!$T$2:T18095,"Overtime")</f>
        <v>0</v>
      </c>
      <c r="P3097">
        <f>COUNTIFS(olah!$Q3097:Q18095,summary!A3097,olah!$B3097:B18095,summary!B3097,olah!$N3097:N18095,summary!C3097,olah!$P3097:P18095,summary!D3097,olah!$T3097:T18095,"Early")</f>
        <v>0</v>
      </c>
      <c r="Q3097">
        <f>COUNTIFS(olah!$Q$2:Q18095,summary!A3097,olah!$B$2:B18095,summary!B3097,olah!$T$2:T18095,"Early")</f>
        <v>0</v>
      </c>
      <c r="R3097">
        <f>COUNTIFS(olah!$Q3097:Q18095,summary!A3097,olah!$B3097:B18095,summary!B3097,olah!$N3097:N18095,summary!C3097,olah!$P3097:P18095,summary!D3097,olah!$T3097:T18095,"NA CO")</f>
        <v>0</v>
      </c>
      <c r="S3097">
        <f>COUNTIFS(olah!$Q$2:Q18095,summary!A3097,olah!$B$2:B18095,summary!B3097,olah!$T$2:T18095,"NA CO")</f>
        <v>2</v>
      </c>
      <c r="T3097" t="str">
        <f>olah!R3097</f>
        <v>Attendance</v>
      </c>
      <c r="U3097" t="str">
        <f>IF(T3097="Permit", olah!T3097, "No Permit")</f>
        <v>No Permit</v>
      </c>
    </row>
    <row r="3098" spans="1:21" hidden="1" x14ac:dyDescent="0.3">
      <c r="A3098" s="23">
        <v>44561</v>
      </c>
      <c r="B3098" t="s">
        <v>753</v>
      </c>
      <c r="C3098" t="s">
        <v>184</v>
      </c>
      <c r="D3098" t="s">
        <v>11609</v>
      </c>
      <c r="E3098" t="str">
        <f>VLOOKUP(B3098,olah!$B:$P,2,0)</f>
        <v>2021-12-01</v>
      </c>
      <c r="F3098">
        <f>COUNTIFS(parameter!$J$4:$J$34,summary!A3098,parameter!$I$4:$I$34,"&gt;="&amp;summary!$E3098)</f>
        <v>31</v>
      </c>
      <c r="G3098">
        <f>COUNTIFS(olah!$Q3098:Q18096,summary!A3098,olah!$B3098:B18096,summary!B3098,olah!$N3098:N18096,summary!C3098,olah!$P3098:P18096,summary!D3098,olah!$S3098:S18096,"On Time")</f>
        <v>1</v>
      </c>
      <c r="H3098">
        <f>COUNTIFS(olah!$Q$2:Q18096,summary!A3098,olah!$B$2:B18096,summary!B3098,olah!$S$2:S18096,"On Time")</f>
        <v>22</v>
      </c>
      <c r="I3098">
        <f>COUNTIFS(olah!$Q3098:Q18096,summary!A3098,olah!$B3098:B18096,summary!B3098,olah!$N3098:N18096,summary!C3098,olah!$P3098:P18096,summary!D3098,olah!$S3098:S18096,"Late")</f>
        <v>0</v>
      </c>
      <c r="J3098">
        <f>COUNTIFS(olah!$Q$2:Q18096,summary!A3098,olah!$B$2:B18096,summary!B3098,olah!$S$2:S18096,"Late")</f>
        <v>0</v>
      </c>
      <c r="K3098">
        <f t="shared" si="48"/>
        <v>9</v>
      </c>
      <c r="L3098">
        <f>COUNTIFS(olah!$Q3098:Q18096,summary!A3098,olah!$B3098:B18096,summary!B3098,olah!$N3098:N18096,summary!C3098,olah!$P3098:P18096,summary!D3098,olah!$T3098:T18096,"On Time CO")</f>
        <v>1</v>
      </c>
      <c r="M3098">
        <f>COUNTIFS(olah!$Q$2:Q18096,summary!A3098,olah!$B$2:B18096,summary!B3098,olah!$T$2:T18096,"On Time CO")</f>
        <v>20</v>
      </c>
      <c r="N3098">
        <f>COUNTIFS(olah!$Q3098:Q18096,summary!A3098,olah!$B3098:B18096,summary!B3098,olah!$N3098:N18096,summary!C3098,olah!$P3098:P18096,summary!D3098,olah!$T3098:T18096,"Overtime")</f>
        <v>0</v>
      </c>
      <c r="O3098">
        <f>COUNTIFS(olah!$Q$2:Q18096,summary!A3098,olah!$B$2:B18096,summary!B3098,olah!$T$2:T18096,"Overtime")</f>
        <v>0</v>
      </c>
      <c r="P3098">
        <f>COUNTIFS(olah!$Q3098:Q18096,summary!A3098,olah!$B3098:B18096,summary!B3098,olah!$N3098:N18096,summary!C3098,olah!$P3098:P18096,summary!D3098,olah!$T3098:T18096,"Early")</f>
        <v>0</v>
      </c>
      <c r="Q3098">
        <f>COUNTIFS(olah!$Q$2:Q18096,summary!A3098,olah!$B$2:B18096,summary!B3098,olah!$T$2:T18096,"Early")</f>
        <v>0</v>
      </c>
      <c r="R3098">
        <f>COUNTIFS(olah!$Q3098:Q18096,summary!A3098,olah!$B3098:B18096,summary!B3098,olah!$N3098:N18096,summary!C3098,olah!$P3098:P18096,summary!D3098,olah!$T3098:T18096,"NA CO")</f>
        <v>0</v>
      </c>
      <c r="S3098">
        <f>COUNTIFS(olah!$Q$2:Q18096,summary!A3098,olah!$B$2:B18096,summary!B3098,olah!$T$2:T18096,"NA CO")</f>
        <v>2</v>
      </c>
      <c r="T3098" t="str">
        <f>olah!R3098</f>
        <v>Attendance</v>
      </c>
      <c r="U3098" t="str">
        <f>IF(T3098="Permit", olah!T3098, "No Permit")</f>
        <v>No Permit</v>
      </c>
    </row>
    <row r="3099" spans="1:21" hidden="1" x14ac:dyDescent="0.3">
      <c r="A3099" s="23">
        <v>44561</v>
      </c>
      <c r="B3099" t="s">
        <v>753</v>
      </c>
      <c r="C3099" t="s">
        <v>184</v>
      </c>
      <c r="D3099" t="s">
        <v>9024</v>
      </c>
      <c r="E3099" t="str">
        <f>VLOOKUP(B3099,olah!$B:$P,2,0)</f>
        <v>2021-12-01</v>
      </c>
      <c r="F3099">
        <f>COUNTIFS(parameter!$J$4:$J$34,summary!A3099,parameter!$I$4:$I$34,"&gt;="&amp;summary!$E3099)</f>
        <v>31</v>
      </c>
      <c r="G3099">
        <f>COUNTIFS(olah!$Q3099:Q18097,summary!A3099,olah!$B3099:B18097,summary!B3099,olah!$N3099:N18097,summary!C3099,olah!$P3099:P18097,summary!D3099,olah!$S3099:S18097,"On Time")</f>
        <v>1</v>
      </c>
      <c r="H3099">
        <f>COUNTIFS(olah!$Q$2:Q18097,summary!A3099,olah!$B$2:B18097,summary!B3099,olah!$S$2:S18097,"On Time")</f>
        <v>22</v>
      </c>
      <c r="I3099">
        <f>COUNTIFS(olah!$Q3099:Q18097,summary!A3099,olah!$B3099:B18097,summary!B3099,olah!$N3099:N18097,summary!C3099,olah!$P3099:P18097,summary!D3099,olah!$S3099:S18097,"Late")</f>
        <v>0</v>
      </c>
      <c r="J3099">
        <f>COUNTIFS(olah!$Q$2:Q18097,summary!A3099,olah!$B$2:B18097,summary!B3099,olah!$S$2:S18097,"Late")</f>
        <v>0</v>
      </c>
      <c r="K3099">
        <f t="shared" si="48"/>
        <v>9</v>
      </c>
      <c r="L3099">
        <f>COUNTIFS(olah!$Q3099:Q18097,summary!A3099,olah!$B3099:B18097,summary!B3099,olah!$N3099:N18097,summary!C3099,olah!$P3099:P18097,summary!D3099,olah!$T3099:T18097,"On Time CO")</f>
        <v>1</v>
      </c>
      <c r="M3099">
        <f>COUNTIFS(olah!$Q$2:Q18097,summary!A3099,olah!$B$2:B18097,summary!B3099,olah!$T$2:T18097,"On Time CO")</f>
        <v>20</v>
      </c>
      <c r="N3099">
        <f>COUNTIFS(olah!$Q3099:Q18097,summary!A3099,olah!$B3099:B18097,summary!B3099,olah!$N3099:N18097,summary!C3099,olah!$P3099:P18097,summary!D3099,olah!$T3099:T18097,"Overtime")</f>
        <v>0</v>
      </c>
      <c r="O3099">
        <f>COUNTIFS(olah!$Q$2:Q18097,summary!A3099,olah!$B$2:B18097,summary!B3099,olah!$T$2:T18097,"Overtime")</f>
        <v>0</v>
      </c>
      <c r="P3099">
        <f>COUNTIFS(olah!$Q3099:Q18097,summary!A3099,olah!$B3099:B18097,summary!B3099,olah!$N3099:N18097,summary!C3099,olah!$P3099:P18097,summary!D3099,olah!$T3099:T18097,"Early")</f>
        <v>0</v>
      </c>
      <c r="Q3099">
        <f>COUNTIFS(olah!$Q$2:Q18097,summary!A3099,olah!$B$2:B18097,summary!B3099,olah!$T$2:T18097,"Early")</f>
        <v>0</v>
      </c>
      <c r="R3099">
        <f>COUNTIFS(olah!$Q3099:Q18097,summary!A3099,olah!$B3099:B18097,summary!B3099,olah!$N3099:N18097,summary!C3099,olah!$P3099:P18097,summary!D3099,olah!$T3099:T18097,"NA CO")</f>
        <v>0</v>
      </c>
      <c r="S3099">
        <f>COUNTIFS(olah!$Q$2:Q18097,summary!A3099,olah!$B$2:B18097,summary!B3099,olah!$T$2:T18097,"NA CO")</f>
        <v>2</v>
      </c>
      <c r="T3099" t="str">
        <f>olah!R3099</f>
        <v>Attendance</v>
      </c>
      <c r="U3099" t="str">
        <f>IF(T3099="Permit", olah!T3099, "No Permit")</f>
        <v>No Permit</v>
      </c>
    </row>
    <row r="3100" spans="1:21" hidden="1" x14ac:dyDescent="0.3">
      <c r="A3100" s="23">
        <v>44561</v>
      </c>
      <c r="B3100" t="s">
        <v>753</v>
      </c>
      <c r="C3100" t="s">
        <v>184</v>
      </c>
      <c r="D3100" t="s">
        <v>7927</v>
      </c>
      <c r="E3100" t="str">
        <f>VLOOKUP(B3100,olah!$B:$P,2,0)</f>
        <v>2021-12-01</v>
      </c>
      <c r="F3100">
        <f>COUNTIFS(parameter!$J$4:$J$34,summary!A3100,parameter!$I$4:$I$34,"&gt;="&amp;summary!$E3100)</f>
        <v>31</v>
      </c>
      <c r="G3100">
        <f>COUNTIFS(olah!$Q3100:Q18098,summary!A3100,olah!$B3100:B18098,summary!B3100,olah!$N3100:N18098,summary!C3100,olah!$P3100:P18098,summary!D3100,olah!$S3100:S18098,"On Time")</f>
        <v>1</v>
      </c>
      <c r="H3100">
        <f>COUNTIFS(olah!$Q$2:Q18098,summary!A3100,olah!$B$2:B18098,summary!B3100,olah!$S$2:S18098,"On Time")</f>
        <v>22</v>
      </c>
      <c r="I3100">
        <f>COUNTIFS(olah!$Q3100:Q18098,summary!A3100,olah!$B3100:B18098,summary!B3100,olah!$N3100:N18098,summary!C3100,olah!$P3100:P18098,summary!D3100,olah!$S3100:S18098,"Late")</f>
        <v>0</v>
      </c>
      <c r="J3100">
        <f>COUNTIFS(olah!$Q$2:Q18098,summary!A3100,olah!$B$2:B18098,summary!B3100,olah!$S$2:S18098,"Late")</f>
        <v>0</v>
      </c>
      <c r="K3100">
        <f t="shared" si="48"/>
        <v>9</v>
      </c>
      <c r="L3100">
        <f>COUNTIFS(olah!$Q3100:Q18098,summary!A3100,olah!$B3100:B18098,summary!B3100,olah!$N3100:N18098,summary!C3100,olah!$P3100:P18098,summary!D3100,olah!$T3100:T18098,"On Time CO")</f>
        <v>1</v>
      </c>
      <c r="M3100">
        <f>COUNTIFS(olah!$Q$2:Q18098,summary!A3100,olah!$B$2:B18098,summary!B3100,olah!$T$2:T18098,"On Time CO")</f>
        <v>20</v>
      </c>
      <c r="N3100">
        <f>COUNTIFS(olah!$Q3100:Q18098,summary!A3100,olah!$B3100:B18098,summary!B3100,olah!$N3100:N18098,summary!C3100,olah!$P3100:P18098,summary!D3100,olah!$T3100:T18098,"Overtime")</f>
        <v>0</v>
      </c>
      <c r="O3100">
        <f>COUNTIFS(olah!$Q$2:Q18098,summary!A3100,olah!$B$2:B18098,summary!B3100,olah!$T$2:T18098,"Overtime")</f>
        <v>0</v>
      </c>
      <c r="P3100">
        <f>COUNTIFS(olah!$Q3100:Q18098,summary!A3100,olah!$B3100:B18098,summary!B3100,olah!$N3100:N18098,summary!C3100,olah!$P3100:P18098,summary!D3100,olah!$T3100:T18098,"Early")</f>
        <v>0</v>
      </c>
      <c r="Q3100">
        <f>COUNTIFS(olah!$Q$2:Q18098,summary!A3100,olah!$B$2:B18098,summary!B3100,olah!$T$2:T18098,"Early")</f>
        <v>0</v>
      </c>
      <c r="R3100">
        <f>COUNTIFS(olah!$Q3100:Q18098,summary!A3100,olah!$B3100:B18098,summary!B3100,olah!$N3100:N18098,summary!C3100,olah!$P3100:P18098,summary!D3100,olah!$T3100:T18098,"NA CO")</f>
        <v>0</v>
      </c>
      <c r="S3100">
        <f>COUNTIFS(olah!$Q$2:Q18098,summary!A3100,olah!$B$2:B18098,summary!B3100,olah!$T$2:T18098,"NA CO")</f>
        <v>2</v>
      </c>
      <c r="T3100" t="str">
        <f>olah!R3100</f>
        <v>Attendance</v>
      </c>
      <c r="U3100" t="str">
        <f>IF(T3100="Permit", olah!T3100, "No Permit")</f>
        <v>No Permit</v>
      </c>
    </row>
    <row r="3101" spans="1:21" hidden="1" x14ac:dyDescent="0.3">
      <c r="A3101" s="23">
        <v>44561</v>
      </c>
      <c r="B3101" t="s">
        <v>753</v>
      </c>
      <c r="C3101" t="s">
        <v>184</v>
      </c>
      <c r="D3101" t="s">
        <v>11610</v>
      </c>
      <c r="E3101" t="str">
        <f>VLOOKUP(B3101,olah!$B:$P,2,0)</f>
        <v>2021-12-01</v>
      </c>
      <c r="F3101">
        <f>COUNTIFS(parameter!$J$4:$J$34,summary!A3101,parameter!$I$4:$I$34,"&gt;="&amp;summary!$E3101)</f>
        <v>31</v>
      </c>
      <c r="G3101">
        <f>COUNTIFS(olah!$Q3101:Q18099,summary!A3101,olah!$B3101:B18099,summary!B3101,olah!$N3101:N18099,summary!C3101,olah!$P3101:P18099,summary!D3101,olah!$S3101:S18099,"On Time")</f>
        <v>1</v>
      </c>
      <c r="H3101">
        <f>COUNTIFS(olah!$Q$2:Q18099,summary!A3101,olah!$B$2:B18099,summary!B3101,olah!$S$2:S18099,"On Time")</f>
        <v>22</v>
      </c>
      <c r="I3101">
        <f>COUNTIFS(olah!$Q3101:Q18099,summary!A3101,olah!$B3101:B18099,summary!B3101,olah!$N3101:N18099,summary!C3101,olah!$P3101:P18099,summary!D3101,olah!$S3101:S18099,"Late")</f>
        <v>0</v>
      </c>
      <c r="J3101">
        <f>COUNTIFS(olah!$Q$2:Q18099,summary!A3101,olah!$B$2:B18099,summary!B3101,olah!$S$2:S18099,"Late")</f>
        <v>0</v>
      </c>
      <c r="K3101">
        <f t="shared" si="48"/>
        <v>9</v>
      </c>
      <c r="L3101">
        <f>COUNTIFS(olah!$Q3101:Q18099,summary!A3101,olah!$B3101:B18099,summary!B3101,olah!$N3101:N18099,summary!C3101,olah!$P3101:P18099,summary!D3101,olah!$T3101:T18099,"On Time CO")</f>
        <v>1</v>
      </c>
      <c r="M3101">
        <f>COUNTIFS(olah!$Q$2:Q18099,summary!A3101,olah!$B$2:B18099,summary!B3101,olah!$T$2:T18099,"On Time CO")</f>
        <v>20</v>
      </c>
      <c r="N3101">
        <f>COUNTIFS(olah!$Q3101:Q18099,summary!A3101,olah!$B3101:B18099,summary!B3101,olah!$N3101:N18099,summary!C3101,olah!$P3101:P18099,summary!D3101,olah!$T3101:T18099,"Overtime")</f>
        <v>0</v>
      </c>
      <c r="O3101">
        <f>COUNTIFS(olah!$Q$2:Q18099,summary!A3101,olah!$B$2:B18099,summary!B3101,olah!$T$2:T18099,"Overtime")</f>
        <v>0</v>
      </c>
      <c r="P3101">
        <f>COUNTIFS(olah!$Q3101:Q18099,summary!A3101,olah!$B3101:B18099,summary!B3101,olah!$N3101:N18099,summary!C3101,olah!$P3101:P18099,summary!D3101,olah!$T3101:T18099,"Early")</f>
        <v>0</v>
      </c>
      <c r="Q3101">
        <f>COUNTIFS(olah!$Q$2:Q18099,summary!A3101,olah!$B$2:B18099,summary!B3101,olah!$T$2:T18099,"Early")</f>
        <v>0</v>
      </c>
      <c r="R3101">
        <f>COUNTIFS(olah!$Q3101:Q18099,summary!A3101,olah!$B3101:B18099,summary!B3101,olah!$N3101:N18099,summary!C3101,olah!$P3101:P18099,summary!D3101,olah!$T3101:T18099,"NA CO")</f>
        <v>0</v>
      </c>
      <c r="S3101">
        <f>COUNTIFS(olah!$Q$2:Q18099,summary!A3101,olah!$B$2:B18099,summary!B3101,olah!$T$2:T18099,"NA CO")</f>
        <v>2</v>
      </c>
      <c r="T3101" t="str">
        <f>olah!R3101</f>
        <v>Attendance</v>
      </c>
      <c r="U3101" t="str">
        <f>IF(T3101="Permit", olah!T3101, "No Permit")</f>
        <v>No Permit</v>
      </c>
    </row>
    <row r="3102" spans="1:21" hidden="1" x14ac:dyDescent="0.3">
      <c r="A3102" s="23">
        <v>44561</v>
      </c>
      <c r="B3102" t="s">
        <v>753</v>
      </c>
      <c r="C3102" t="s">
        <v>184</v>
      </c>
      <c r="D3102" t="s">
        <v>9025</v>
      </c>
      <c r="E3102" t="str">
        <f>VLOOKUP(B3102,olah!$B:$P,2,0)</f>
        <v>2021-12-01</v>
      </c>
      <c r="F3102">
        <f>COUNTIFS(parameter!$J$4:$J$34,summary!A3102,parameter!$I$4:$I$34,"&gt;="&amp;summary!$E3102)</f>
        <v>31</v>
      </c>
      <c r="G3102">
        <f>COUNTIFS(olah!$Q3102:Q18100,summary!A3102,olah!$B3102:B18100,summary!B3102,olah!$N3102:N18100,summary!C3102,olah!$P3102:P18100,summary!D3102,olah!$S3102:S18100,"On Time")</f>
        <v>1</v>
      </c>
      <c r="H3102">
        <f>COUNTIFS(olah!$Q$2:Q18100,summary!A3102,olah!$B$2:B18100,summary!B3102,olah!$S$2:S18100,"On Time")</f>
        <v>22</v>
      </c>
      <c r="I3102">
        <f>COUNTIFS(olah!$Q3102:Q18100,summary!A3102,olah!$B3102:B18100,summary!B3102,olah!$N3102:N18100,summary!C3102,olah!$P3102:P18100,summary!D3102,olah!$S3102:S18100,"Late")</f>
        <v>0</v>
      </c>
      <c r="J3102">
        <f>COUNTIFS(olah!$Q$2:Q18100,summary!A3102,olah!$B$2:B18100,summary!B3102,olah!$S$2:S18100,"Late")</f>
        <v>0</v>
      </c>
      <c r="K3102">
        <f t="shared" si="48"/>
        <v>9</v>
      </c>
      <c r="L3102">
        <f>COUNTIFS(olah!$Q3102:Q18100,summary!A3102,olah!$B3102:B18100,summary!B3102,olah!$N3102:N18100,summary!C3102,olah!$P3102:P18100,summary!D3102,olah!$T3102:T18100,"On Time CO")</f>
        <v>1</v>
      </c>
      <c r="M3102">
        <f>COUNTIFS(olah!$Q$2:Q18100,summary!A3102,olah!$B$2:B18100,summary!B3102,olah!$T$2:T18100,"On Time CO")</f>
        <v>20</v>
      </c>
      <c r="N3102">
        <f>COUNTIFS(olah!$Q3102:Q18100,summary!A3102,olah!$B3102:B18100,summary!B3102,olah!$N3102:N18100,summary!C3102,olah!$P3102:P18100,summary!D3102,olah!$T3102:T18100,"Overtime")</f>
        <v>0</v>
      </c>
      <c r="O3102">
        <f>COUNTIFS(olah!$Q$2:Q18100,summary!A3102,olah!$B$2:B18100,summary!B3102,olah!$T$2:T18100,"Overtime")</f>
        <v>0</v>
      </c>
      <c r="P3102">
        <f>COUNTIFS(olah!$Q3102:Q18100,summary!A3102,olah!$B3102:B18100,summary!B3102,olah!$N3102:N18100,summary!C3102,olah!$P3102:P18100,summary!D3102,olah!$T3102:T18100,"Early")</f>
        <v>0</v>
      </c>
      <c r="Q3102">
        <f>COUNTIFS(olah!$Q$2:Q18100,summary!A3102,olah!$B$2:B18100,summary!B3102,olah!$T$2:T18100,"Early")</f>
        <v>0</v>
      </c>
      <c r="R3102">
        <f>COUNTIFS(olah!$Q3102:Q18100,summary!A3102,olah!$B3102:B18100,summary!B3102,olah!$N3102:N18100,summary!C3102,olah!$P3102:P18100,summary!D3102,olah!$T3102:T18100,"NA CO")</f>
        <v>0</v>
      </c>
      <c r="S3102">
        <f>COUNTIFS(olah!$Q$2:Q18100,summary!A3102,olah!$B$2:B18100,summary!B3102,olah!$T$2:T18100,"NA CO")</f>
        <v>2</v>
      </c>
      <c r="T3102" t="str">
        <f>olah!R3102</f>
        <v>Attendance</v>
      </c>
      <c r="U3102" t="str">
        <f>IF(T3102="Permit", olah!T3102, "No Permit")</f>
        <v>No Permit</v>
      </c>
    </row>
    <row r="3103" spans="1:21" hidden="1" x14ac:dyDescent="0.3">
      <c r="A3103" s="23">
        <v>44561</v>
      </c>
      <c r="B3103" t="s">
        <v>753</v>
      </c>
      <c r="C3103" t="s">
        <v>184</v>
      </c>
      <c r="D3103" t="s">
        <v>10214</v>
      </c>
      <c r="E3103" t="str">
        <f>VLOOKUP(B3103,olah!$B:$P,2,0)</f>
        <v>2021-12-01</v>
      </c>
      <c r="F3103">
        <f>COUNTIFS(parameter!$J$4:$J$34,summary!A3103,parameter!$I$4:$I$34,"&gt;="&amp;summary!$E3103)</f>
        <v>31</v>
      </c>
      <c r="G3103">
        <f>COUNTIFS(olah!$Q3103:Q18101,summary!A3103,olah!$B3103:B18101,summary!B3103,olah!$N3103:N18101,summary!C3103,olah!$P3103:P18101,summary!D3103,olah!$S3103:S18101,"On Time")</f>
        <v>1</v>
      </c>
      <c r="H3103">
        <f>COUNTIFS(olah!$Q$2:Q18101,summary!A3103,olah!$B$2:B18101,summary!B3103,olah!$S$2:S18101,"On Time")</f>
        <v>22</v>
      </c>
      <c r="I3103">
        <f>COUNTIFS(olah!$Q3103:Q18101,summary!A3103,olah!$B3103:B18101,summary!B3103,olah!$N3103:N18101,summary!C3103,olah!$P3103:P18101,summary!D3103,olah!$S3103:S18101,"Late")</f>
        <v>0</v>
      </c>
      <c r="J3103">
        <f>COUNTIFS(olah!$Q$2:Q18101,summary!A3103,olah!$B$2:B18101,summary!B3103,olah!$S$2:S18101,"Late")</f>
        <v>0</v>
      </c>
      <c r="K3103">
        <f t="shared" si="48"/>
        <v>9</v>
      </c>
      <c r="L3103">
        <f>COUNTIFS(olah!$Q3103:Q18101,summary!A3103,olah!$B3103:B18101,summary!B3103,olah!$N3103:N18101,summary!C3103,olah!$P3103:P18101,summary!D3103,olah!$T3103:T18101,"On Time CO")</f>
        <v>1</v>
      </c>
      <c r="M3103">
        <f>COUNTIFS(olah!$Q$2:Q18101,summary!A3103,olah!$B$2:B18101,summary!B3103,olah!$T$2:T18101,"On Time CO")</f>
        <v>20</v>
      </c>
      <c r="N3103">
        <f>COUNTIFS(olah!$Q3103:Q18101,summary!A3103,olah!$B3103:B18101,summary!B3103,olah!$N3103:N18101,summary!C3103,olah!$P3103:P18101,summary!D3103,olah!$T3103:T18101,"Overtime")</f>
        <v>0</v>
      </c>
      <c r="O3103">
        <f>COUNTIFS(olah!$Q$2:Q18101,summary!A3103,olah!$B$2:B18101,summary!B3103,olah!$T$2:T18101,"Overtime")</f>
        <v>0</v>
      </c>
      <c r="P3103">
        <f>COUNTIFS(olah!$Q3103:Q18101,summary!A3103,olah!$B3103:B18101,summary!B3103,olah!$N3103:N18101,summary!C3103,olah!$P3103:P18101,summary!D3103,olah!$T3103:T18101,"Early")</f>
        <v>0</v>
      </c>
      <c r="Q3103">
        <f>COUNTIFS(olah!$Q$2:Q18101,summary!A3103,olah!$B$2:B18101,summary!B3103,olah!$T$2:T18101,"Early")</f>
        <v>0</v>
      </c>
      <c r="R3103">
        <f>COUNTIFS(olah!$Q3103:Q18101,summary!A3103,olah!$B3103:B18101,summary!B3103,olah!$N3103:N18101,summary!C3103,olah!$P3103:P18101,summary!D3103,olah!$T3103:T18101,"NA CO")</f>
        <v>0</v>
      </c>
      <c r="S3103">
        <f>COUNTIFS(olah!$Q$2:Q18101,summary!A3103,olah!$B$2:B18101,summary!B3103,olah!$T$2:T18101,"NA CO")</f>
        <v>2</v>
      </c>
      <c r="T3103" t="str">
        <f>olah!R3103</f>
        <v>Attendance</v>
      </c>
      <c r="U3103" t="str">
        <f>IF(T3103="Permit", olah!T3103, "No Permit")</f>
        <v>No Permit</v>
      </c>
    </row>
    <row r="3104" spans="1:21" hidden="1" x14ac:dyDescent="0.3">
      <c r="A3104" s="23">
        <v>44561</v>
      </c>
      <c r="B3104" t="s">
        <v>753</v>
      </c>
      <c r="C3104" t="s">
        <v>184</v>
      </c>
      <c r="D3104" t="s">
        <v>7814</v>
      </c>
      <c r="E3104" t="str">
        <f>VLOOKUP(B3104,olah!$B:$P,2,0)</f>
        <v>2021-12-01</v>
      </c>
      <c r="F3104">
        <f>COUNTIFS(parameter!$J$4:$J$34,summary!A3104,parameter!$I$4:$I$34,"&gt;="&amp;summary!$E3104)</f>
        <v>31</v>
      </c>
      <c r="G3104">
        <f>COUNTIFS(olah!$Q3104:Q18102,summary!A3104,olah!$B3104:B18102,summary!B3104,olah!$N3104:N18102,summary!C3104,olah!$P3104:P18102,summary!D3104,olah!$S3104:S18102,"On Time")</f>
        <v>1</v>
      </c>
      <c r="H3104">
        <f>COUNTIFS(olah!$Q$2:Q18102,summary!A3104,olah!$B$2:B18102,summary!B3104,olah!$S$2:S18102,"On Time")</f>
        <v>22</v>
      </c>
      <c r="I3104">
        <f>COUNTIFS(olah!$Q3104:Q18102,summary!A3104,olah!$B3104:B18102,summary!B3104,olah!$N3104:N18102,summary!C3104,olah!$P3104:P18102,summary!D3104,olah!$S3104:S18102,"Late")</f>
        <v>0</v>
      </c>
      <c r="J3104">
        <f>COUNTIFS(olah!$Q$2:Q18102,summary!A3104,olah!$B$2:B18102,summary!B3104,olah!$S$2:S18102,"Late")</f>
        <v>0</v>
      </c>
      <c r="K3104">
        <f t="shared" si="48"/>
        <v>9</v>
      </c>
      <c r="L3104">
        <f>COUNTIFS(olah!$Q3104:Q18102,summary!A3104,olah!$B3104:B18102,summary!B3104,olah!$N3104:N18102,summary!C3104,olah!$P3104:P18102,summary!D3104,olah!$T3104:T18102,"On Time CO")</f>
        <v>0</v>
      </c>
      <c r="M3104">
        <f>COUNTIFS(olah!$Q$2:Q18102,summary!A3104,olah!$B$2:B18102,summary!B3104,olah!$T$2:T18102,"On Time CO")</f>
        <v>20</v>
      </c>
      <c r="N3104">
        <f>COUNTIFS(olah!$Q3104:Q18102,summary!A3104,olah!$B3104:B18102,summary!B3104,olah!$N3104:N18102,summary!C3104,olah!$P3104:P18102,summary!D3104,olah!$T3104:T18102,"Overtime")</f>
        <v>0</v>
      </c>
      <c r="O3104">
        <f>COUNTIFS(olah!$Q$2:Q18102,summary!A3104,olah!$B$2:B18102,summary!B3104,olah!$T$2:T18102,"Overtime")</f>
        <v>0</v>
      </c>
      <c r="P3104">
        <f>COUNTIFS(olah!$Q3104:Q18102,summary!A3104,olah!$B3104:B18102,summary!B3104,olah!$N3104:N18102,summary!C3104,olah!$P3104:P18102,summary!D3104,olah!$T3104:T18102,"Early")</f>
        <v>0</v>
      </c>
      <c r="Q3104">
        <f>COUNTIFS(olah!$Q$2:Q18102,summary!A3104,olah!$B$2:B18102,summary!B3104,olah!$T$2:T18102,"Early")</f>
        <v>0</v>
      </c>
      <c r="R3104">
        <f>COUNTIFS(olah!$Q3104:Q18102,summary!A3104,olah!$B3104:B18102,summary!B3104,olah!$N3104:N18102,summary!C3104,olah!$P3104:P18102,summary!D3104,olah!$T3104:T18102,"NA CO")</f>
        <v>1</v>
      </c>
      <c r="S3104">
        <f>COUNTIFS(olah!$Q$2:Q18102,summary!A3104,olah!$B$2:B18102,summary!B3104,olah!$T$2:T18102,"NA CO")</f>
        <v>2</v>
      </c>
      <c r="T3104" t="str">
        <f>olah!R3104</f>
        <v>Attendance</v>
      </c>
      <c r="U3104" t="str">
        <f>IF(T3104="Permit", olah!T3104, "No Permit")</f>
        <v>No Permit</v>
      </c>
    </row>
    <row r="3105" spans="1:21" hidden="1" x14ac:dyDescent="0.3">
      <c r="A3105" s="23">
        <v>44561</v>
      </c>
      <c r="B3105" t="s">
        <v>760</v>
      </c>
      <c r="C3105" t="s">
        <v>31</v>
      </c>
      <c r="D3105" t="s">
        <v>5936</v>
      </c>
      <c r="E3105" t="str">
        <f>VLOOKUP(B3105,olah!$B:$P,2,0)</f>
        <v>2021-12-07</v>
      </c>
      <c r="F3105">
        <f>COUNTIFS(parameter!$J$4:$J$34,summary!A3105,parameter!$I$4:$I$34,"&gt;="&amp;summary!$E3105)</f>
        <v>25</v>
      </c>
      <c r="G3105">
        <f>COUNTIFS(olah!$Q3105:Q18103,summary!A3105,olah!$B3105:B18103,summary!B3105,olah!$N3105:N18103,summary!C3105,olah!$P3105:P18103,summary!D3105,olah!$S3105:S18103,"On Time")</f>
        <v>0</v>
      </c>
      <c r="H3105">
        <f>COUNTIFS(olah!$Q$2:Q18103,summary!A3105,olah!$B$2:B18103,summary!B3105,olah!$S$2:S18103,"On Time")</f>
        <v>4</v>
      </c>
      <c r="I3105">
        <f>COUNTIFS(olah!$Q3105:Q18103,summary!A3105,olah!$B3105:B18103,summary!B3105,olah!$N3105:N18103,summary!C3105,olah!$P3105:P18103,summary!D3105,olah!$S3105:S18103,"Late")</f>
        <v>1</v>
      </c>
      <c r="J3105">
        <f>COUNTIFS(olah!$Q$2:Q18103,summary!A3105,olah!$B$2:B18103,summary!B3105,olah!$S$2:S18103,"Late")</f>
        <v>2</v>
      </c>
      <c r="K3105">
        <f t="shared" si="48"/>
        <v>18</v>
      </c>
      <c r="L3105">
        <f>COUNTIFS(olah!$Q3105:Q18103,summary!A3105,olah!$B3105:B18103,summary!B3105,olah!$N3105:N18103,summary!C3105,olah!$P3105:P18103,summary!D3105,olah!$T3105:T18103,"On Time CO")</f>
        <v>1</v>
      </c>
      <c r="M3105">
        <f>COUNTIFS(olah!$Q$2:Q18103,summary!A3105,olah!$B$2:B18103,summary!B3105,olah!$T$2:T18103,"On Time CO")</f>
        <v>3</v>
      </c>
      <c r="N3105">
        <f>COUNTIFS(olah!$Q3105:Q18103,summary!A3105,olah!$B3105:B18103,summary!B3105,olah!$N3105:N18103,summary!C3105,olah!$P3105:P18103,summary!D3105,olah!$T3105:T18103,"Overtime")</f>
        <v>0</v>
      </c>
      <c r="O3105">
        <f>COUNTIFS(olah!$Q$2:Q18103,summary!A3105,olah!$B$2:B18103,summary!B3105,olah!$T$2:T18103,"Overtime")</f>
        <v>1</v>
      </c>
      <c r="P3105">
        <f>COUNTIFS(olah!$Q3105:Q18103,summary!A3105,olah!$B3105:B18103,summary!B3105,olah!$N3105:N18103,summary!C3105,olah!$P3105:P18103,summary!D3105,olah!$T3105:T18103,"Early")</f>
        <v>0</v>
      </c>
      <c r="Q3105">
        <f>COUNTIFS(olah!$Q$2:Q18103,summary!A3105,olah!$B$2:B18103,summary!B3105,olah!$T$2:T18103,"Early")</f>
        <v>1</v>
      </c>
      <c r="R3105">
        <f>COUNTIFS(olah!$Q3105:Q18103,summary!A3105,olah!$B3105:B18103,summary!B3105,olah!$N3105:N18103,summary!C3105,olah!$P3105:P18103,summary!D3105,olah!$T3105:T18103,"NA CO")</f>
        <v>0</v>
      </c>
      <c r="S3105">
        <f>COUNTIFS(olah!$Q$2:Q18103,summary!A3105,olah!$B$2:B18103,summary!B3105,olah!$T$2:T18103,"NA CO")</f>
        <v>1</v>
      </c>
      <c r="T3105" t="str">
        <f>olah!R3105</f>
        <v>Attendance</v>
      </c>
      <c r="U3105" t="str">
        <f>IF(T3105="Permit", olah!T3105, "No Permit")</f>
        <v>No Permit</v>
      </c>
    </row>
    <row r="3106" spans="1:21" hidden="1" x14ac:dyDescent="0.3">
      <c r="A3106" s="23">
        <v>44561</v>
      </c>
      <c r="B3106" t="s">
        <v>760</v>
      </c>
      <c r="C3106" t="s">
        <v>31</v>
      </c>
      <c r="D3106" t="s">
        <v>11602</v>
      </c>
      <c r="E3106" t="str">
        <f>VLOOKUP(B3106,olah!$B:$P,2,0)</f>
        <v>2021-12-07</v>
      </c>
      <c r="F3106">
        <f>COUNTIFS(parameter!$J$4:$J$34,summary!A3106,parameter!$I$4:$I$34,"&gt;="&amp;summary!$E3106)</f>
        <v>25</v>
      </c>
      <c r="G3106">
        <f>COUNTIFS(olah!$Q3106:Q18104,summary!A3106,olah!$B3106:B18104,summary!B3106,olah!$N3106:N18104,summary!C3106,olah!$P3106:P18104,summary!D3106,olah!$S3106:S18104,"On Time")</f>
        <v>0</v>
      </c>
      <c r="H3106">
        <f>COUNTIFS(olah!$Q$2:Q18104,summary!A3106,olah!$B$2:B18104,summary!B3106,olah!$S$2:S18104,"On Time")</f>
        <v>4</v>
      </c>
      <c r="I3106">
        <f>COUNTIFS(olah!$Q3106:Q18104,summary!A3106,olah!$B3106:B18104,summary!B3106,olah!$N3106:N18104,summary!C3106,olah!$P3106:P18104,summary!D3106,olah!$S3106:S18104,"Late")</f>
        <v>1</v>
      </c>
      <c r="J3106">
        <f>COUNTIFS(olah!$Q$2:Q18104,summary!A3106,olah!$B$2:B18104,summary!B3106,olah!$S$2:S18104,"Late")</f>
        <v>2</v>
      </c>
      <c r="K3106">
        <f t="shared" si="48"/>
        <v>18</v>
      </c>
      <c r="L3106">
        <f>COUNTIFS(olah!$Q3106:Q18104,summary!A3106,olah!$B3106:B18104,summary!B3106,olah!$N3106:N18104,summary!C3106,olah!$P3106:P18104,summary!D3106,olah!$T3106:T18104,"On Time CO")</f>
        <v>0</v>
      </c>
      <c r="M3106">
        <f>COUNTIFS(olah!$Q$2:Q18104,summary!A3106,olah!$B$2:B18104,summary!B3106,olah!$T$2:T18104,"On Time CO")</f>
        <v>3</v>
      </c>
      <c r="N3106">
        <f>COUNTIFS(olah!$Q3106:Q18104,summary!A3106,olah!$B3106:B18104,summary!B3106,olah!$N3106:N18104,summary!C3106,olah!$P3106:P18104,summary!D3106,olah!$T3106:T18104,"Overtime")</f>
        <v>1</v>
      </c>
      <c r="O3106">
        <f>COUNTIFS(olah!$Q$2:Q18104,summary!A3106,olah!$B$2:B18104,summary!B3106,olah!$T$2:T18104,"Overtime")</f>
        <v>1</v>
      </c>
      <c r="P3106">
        <f>COUNTIFS(olah!$Q3106:Q18104,summary!A3106,olah!$B3106:B18104,summary!B3106,olah!$N3106:N18104,summary!C3106,olah!$P3106:P18104,summary!D3106,olah!$T3106:T18104,"Early")</f>
        <v>0</v>
      </c>
      <c r="Q3106">
        <f>COUNTIFS(olah!$Q$2:Q18104,summary!A3106,olah!$B$2:B18104,summary!B3106,olah!$T$2:T18104,"Early")</f>
        <v>1</v>
      </c>
      <c r="R3106">
        <f>COUNTIFS(olah!$Q3106:Q18104,summary!A3106,olah!$B3106:B18104,summary!B3106,olah!$N3106:N18104,summary!C3106,olah!$P3106:P18104,summary!D3106,olah!$T3106:T18104,"NA CO")</f>
        <v>0</v>
      </c>
      <c r="S3106">
        <f>COUNTIFS(olah!$Q$2:Q18104,summary!A3106,olah!$B$2:B18104,summary!B3106,olah!$T$2:T18104,"NA CO")</f>
        <v>1</v>
      </c>
      <c r="T3106" t="str">
        <f>olah!R3106</f>
        <v>Attendance</v>
      </c>
      <c r="U3106" t="str">
        <f>IF(T3106="Permit", olah!T3106, "No Permit")</f>
        <v>No Permit</v>
      </c>
    </row>
    <row r="3107" spans="1:21" hidden="1" x14ac:dyDescent="0.3">
      <c r="A3107" s="23">
        <v>44561</v>
      </c>
      <c r="B3107" t="s">
        <v>760</v>
      </c>
      <c r="C3107" t="s">
        <v>31</v>
      </c>
      <c r="D3107" t="s">
        <v>11606</v>
      </c>
      <c r="E3107" t="str">
        <f>VLOOKUP(B3107,olah!$B:$P,2,0)</f>
        <v>2021-12-07</v>
      </c>
      <c r="F3107">
        <f>COUNTIFS(parameter!$J$4:$J$34,summary!A3107,parameter!$I$4:$I$34,"&gt;="&amp;summary!$E3107)</f>
        <v>25</v>
      </c>
      <c r="G3107">
        <f>COUNTIFS(olah!$Q3107:Q18105,summary!A3107,olah!$B3107:B18105,summary!B3107,olah!$N3107:N18105,summary!C3107,olah!$P3107:P18105,summary!D3107,olah!$S3107:S18105,"On Time")</f>
        <v>1</v>
      </c>
      <c r="H3107">
        <f>COUNTIFS(olah!$Q$2:Q18105,summary!A3107,olah!$B$2:B18105,summary!B3107,olah!$S$2:S18105,"On Time")</f>
        <v>4</v>
      </c>
      <c r="I3107">
        <f>COUNTIFS(olah!$Q3107:Q18105,summary!A3107,olah!$B3107:B18105,summary!B3107,olah!$N3107:N18105,summary!C3107,olah!$P3107:P18105,summary!D3107,olah!$S3107:S18105,"Late")</f>
        <v>0</v>
      </c>
      <c r="J3107">
        <f>COUNTIFS(olah!$Q$2:Q18105,summary!A3107,olah!$B$2:B18105,summary!B3107,olah!$S$2:S18105,"Late")</f>
        <v>2</v>
      </c>
      <c r="K3107">
        <f t="shared" si="48"/>
        <v>19</v>
      </c>
      <c r="L3107">
        <f>COUNTIFS(olah!$Q3107:Q18105,summary!A3107,olah!$B3107:B18105,summary!B3107,olah!$N3107:N18105,summary!C3107,olah!$P3107:P18105,summary!D3107,olah!$T3107:T18105,"On Time CO")</f>
        <v>1</v>
      </c>
      <c r="M3107">
        <f>COUNTIFS(olah!$Q$2:Q18105,summary!A3107,olah!$B$2:B18105,summary!B3107,olah!$T$2:T18105,"On Time CO")</f>
        <v>3</v>
      </c>
      <c r="N3107">
        <f>COUNTIFS(olah!$Q3107:Q18105,summary!A3107,olah!$B3107:B18105,summary!B3107,olah!$N3107:N18105,summary!C3107,olah!$P3107:P18105,summary!D3107,olah!$T3107:T18105,"Overtime")</f>
        <v>0</v>
      </c>
      <c r="O3107">
        <f>COUNTIFS(olah!$Q$2:Q18105,summary!A3107,olah!$B$2:B18105,summary!B3107,olah!$T$2:T18105,"Overtime")</f>
        <v>1</v>
      </c>
      <c r="P3107">
        <f>COUNTIFS(olah!$Q3107:Q18105,summary!A3107,olah!$B3107:B18105,summary!B3107,olah!$N3107:N18105,summary!C3107,olah!$P3107:P18105,summary!D3107,olah!$T3107:T18105,"Early")</f>
        <v>0</v>
      </c>
      <c r="Q3107">
        <f>COUNTIFS(olah!$Q$2:Q18105,summary!A3107,olah!$B$2:B18105,summary!B3107,olah!$T$2:T18105,"Early")</f>
        <v>1</v>
      </c>
      <c r="R3107">
        <f>COUNTIFS(olah!$Q3107:Q18105,summary!A3107,olah!$B3107:B18105,summary!B3107,olah!$N3107:N18105,summary!C3107,olah!$P3107:P18105,summary!D3107,olah!$T3107:T18105,"NA CO")</f>
        <v>0</v>
      </c>
      <c r="S3107">
        <f>COUNTIFS(olah!$Q$2:Q18105,summary!A3107,olah!$B$2:B18105,summary!B3107,olah!$T$2:T18105,"NA CO")</f>
        <v>1</v>
      </c>
      <c r="T3107" t="str">
        <f>olah!R3107</f>
        <v>Attendance</v>
      </c>
      <c r="U3107" t="str">
        <f>IF(T3107="Permit", olah!T3107, "No Permit")</f>
        <v>No Permit</v>
      </c>
    </row>
    <row r="3108" spans="1:21" hidden="1" x14ac:dyDescent="0.3">
      <c r="A3108" s="23">
        <v>44561</v>
      </c>
      <c r="B3108" t="s">
        <v>760</v>
      </c>
      <c r="C3108" t="s">
        <v>31</v>
      </c>
      <c r="D3108" t="s">
        <v>11608</v>
      </c>
      <c r="E3108" t="str">
        <f>VLOOKUP(B3108,olah!$B:$P,2,0)</f>
        <v>2021-12-07</v>
      </c>
      <c r="F3108">
        <f>COUNTIFS(parameter!$J$4:$J$34,summary!A3108,parameter!$I$4:$I$34,"&gt;="&amp;summary!$E3108)</f>
        <v>25</v>
      </c>
      <c r="G3108">
        <f>COUNTIFS(olah!$Q3108:Q18106,summary!A3108,olah!$B3108:B18106,summary!B3108,olah!$N3108:N18106,summary!C3108,olah!$P3108:P18106,summary!D3108,olah!$S3108:S18106,"On Time")</f>
        <v>1</v>
      </c>
      <c r="H3108">
        <f>COUNTIFS(olah!$Q$2:Q18106,summary!A3108,olah!$B$2:B18106,summary!B3108,olah!$S$2:S18106,"On Time")</f>
        <v>4</v>
      </c>
      <c r="I3108">
        <f>COUNTIFS(olah!$Q3108:Q18106,summary!A3108,olah!$B3108:B18106,summary!B3108,olah!$N3108:N18106,summary!C3108,olah!$P3108:P18106,summary!D3108,olah!$S3108:S18106,"Late")</f>
        <v>0</v>
      </c>
      <c r="J3108">
        <f>COUNTIFS(olah!$Q$2:Q18106,summary!A3108,olah!$B$2:B18106,summary!B3108,olah!$S$2:S18106,"Late")</f>
        <v>2</v>
      </c>
      <c r="K3108">
        <f t="shared" si="48"/>
        <v>19</v>
      </c>
      <c r="L3108">
        <f>COUNTIFS(olah!$Q3108:Q18106,summary!A3108,olah!$B3108:B18106,summary!B3108,olah!$N3108:N18106,summary!C3108,olah!$P3108:P18106,summary!D3108,olah!$T3108:T18106,"On Time CO")</f>
        <v>0</v>
      </c>
      <c r="M3108">
        <f>COUNTIFS(olah!$Q$2:Q18106,summary!A3108,olah!$B$2:B18106,summary!B3108,olah!$T$2:T18106,"On Time CO")</f>
        <v>3</v>
      </c>
      <c r="N3108">
        <f>COUNTIFS(olah!$Q3108:Q18106,summary!A3108,olah!$B3108:B18106,summary!B3108,olah!$N3108:N18106,summary!C3108,olah!$P3108:P18106,summary!D3108,olah!$T3108:T18106,"Overtime")</f>
        <v>0</v>
      </c>
      <c r="O3108">
        <f>COUNTIFS(olah!$Q$2:Q18106,summary!A3108,olah!$B$2:B18106,summary!B3108,olah!$T$2:T18106,"Overtime")</f>
        <v>1</v>
      </c>
      <c r="P3108">
        <f>COUNTIFS(olah!$Q3108:Q18106,summary!A3108,olah!$B3108:B18106,summary!B3108,olah!$N3108:N18106,summary!C3108,olah!$P3108:P18106,summary!D3108,olah!$T3108:T18106,"Early")</f>
        <v>1</v>
      </c>
      <c r="Q3108">
        <f>COUNTIFS(olah!$Q$2:Q18106,summary!A3108,olah!$B$2:B18106,summary!B3108,olah!$T$2:T18106,"Early")</f>
        <v>1</v>
      </c>
      <c r="R3108">
        <f>COUNTIFS(olah!$Q3108:Q18106,summary!A3108,olah!$B3108:B18106,summary!B3108,olah!$N3108:N18106,summary!C3108,olah!$P3108:P18106,summary!D3108,olah!$T3108:T18106,"NA CO")</f>
        <v>0</v>
      </c>
      <c r="S3108">
        <f>COUNTIFS(olah!$Q$2:Q18106,summary!A3108,olah!$B$2:B18106,summary!B3108,olah!$T$2:T18106,"NA CO")</f>
        <v>1</v>
      </c>
      <c r="T3108" t="str">
        <f>olah!R3108</f>
        <v>Attendance</v>
      </c>
      <c r="U3108" t="str">
        <f>IF(T3108="Permit", olah!T3108, "No Permit")</f>
        <v>No Permit</v>
      </c>
    </row>
    <row r="3109" spans="1:21" hidden="1" x14ac:dyDescent="0.3">
      <c r="A3109" s="23">
        <v>44561</v>
      </c>
      <c r="B3109" t="s">
        <v>760</v>
      </c>
      <c r="C3109" t="s">
        <v>31</v>
      </c>
      <c r="D3109" t="s">
        <v>10214</v>
      </c>
      <c r="E3109" t="str">
        <f>VLOOKUP(B3109,olah!$B:$P,2,0)</f>
        <v>2021-12-07</v>
      </c>
      <c r="F3109">
        <f>COUNTIFS(parameter!$J$4:$J$34,summary!A3109,parameter!$I$4:$I$34,"&gt;="&amp;summary!$E3109)</f>
        <v>25</v>
      </c>
      <c r="G3109">
        <f>COUNTIFS(olah!$Q3109:Q18107,summary!A3109,olah!$B3109:B18107,summary!B3109,olah!$N3109:N18107,summary!C3109,olah!$P3109:P18107,summary!D3109,olah!$S3109:S18107,"On Time")</f>
        <v>1</v>
      </c>
      <c r="H3109">
        <f>COUNTIFS(olah!$Q$2:Q18107,summary!A3109,olah!$B$2:B18107,summary!B3109,olah!$S$2:S18107,"On Time")</f>
        <v>4</v>
      </c>
      <c r="I3109">
        <f>COUNTIFS(olah!$Q3109:Q18107,summary!A3109,olah!$B3109:B18107,summary!B3109,olah!$N3109:N18107,summary!C3109,olah!$P3109:P18107,summary!D3109,olah!$S3109:S18107,"Late")</f>
        <v>0</v>
      </c>
      <c r="J3109">
        <f>COUNTIFS(olah!$Q$2:Q18107,summary!A3109,olah!$B$2:B18107,summary!B3109,olah!$S$2:S18107,"Late")</f>
        <v>2</v>
      </c>
      <c r="K3109">
        <f t="shared" si="48"/>
        <v>19</v>
      </c>
      <c r="L3109">
        <f>COUNTIFS(olah!$Q3109:Q18107,summary!A3109,olah!$B3109:B18107,summary!B3109,olah!$N3109:N18107,summary!C3109,olah!$P3109:P18107,summary!D3109,olah!$T3109:T18107,"On Time CO")</f>
        <v>1</v>
      </c>
      <c r="M3109">
        <f>COUNTIFS(olah!$Q$2:Q18107,summary!A3109,olah!$B$2:B18107,summary!B3109,olah!$T$2:T18107,"On Time CO")</f>
        <v>3</v>
      </c>
      <c r="N3109">
        <f>COUNTIFS(olah!$Q3109:Q18107,summary!A3109,olah!$B3109:B18107,summary!B3109,olah!$N3109:N18107,summary!C3109,olah!$P3109:P18107,summary!D3109,olah!$T3109:T18107,"Overtime")</f>
        <v>0</v>
      </c>
      <c r="O3109">
        <f>COUNTIFS(olah!$Q$2:Q18107,summary!A3109,olah!$B$2:B18107,summary!B3109,olah!$T$2:T18107,"Overtime")</f>
        <v>1</v>
      </c>
      <c r="P3109">
        <f>COUNTIFS(olah!$Q3109:Q18107,summary!A3109,olah!$B3109:B18107,summary!B3109,olah!$N3109:N18107,summary!C3109,olah!$P3109:P18107,summary!D3109,olah!$T3109:T18107,"Early")</f>
        <v>0</v>
      </c>
      <c r="Q3109">
        <f>COUNTIFS(olah!$Q$2:Q18107,summary!A3109,olah!$B$2:B18107,summary!B3109,olah!$T$2:T18107,"Early")</f>
        <v>1</v>
      </c>
      <c r="R3109">
        <f>COUNTIFS(olah!$Q3109:Q18107,summary!A3109,olah!$B3109:B18107,summary!B3109,olah!$N3109:N18107,summary!C3109,olah!$P3109:P18107,summary!D3109,olah!$T3109:T18107,"NA CO")</f>
        <v>0</v>
      </c>
      <c r="S3109">
        <f>COUNTIFS(olah!$Q$2:Q18107,summary!A3109,olah!$B$2:B18107,summary!B3109,olah!$T$2:T18107,"NA CO")</f>
        <v>1</v>
      </c>
      <c r="T3109" t="str">
        <f>olah!R3109</f>
        <v>Attendance</v>
      </c>
      <c r="U3109" t="str">
        <f>IF(T3109="Permit", olah!T3109, "No Permit")</f>
        <v>No Permit</v>
      </c>
    </row>
    <row r="3110" spans="1:21" hidden="1" x14ac:dyDescent="0.3">
      <c r="A3110" s="23">
        <v>44561</v>
      </c>
      <c r="B3110" t="s">
        <v>760</v>
      </c>
      <c r="C3110" t="s">
        <v>31</v>
      </c>
      <c r="D3110" t="s">
        <v>7814</v>
      </c>
      <c r="E3110" t="str">
        <f>VLOOKUP(B3110,olah!$B:$P,2,0)</f>
        <v>2021-12-07</v>
      </c>
      <c r="F3110">
        <f>COUNTIFS(parameter!$J$4:$J$34,summary!A3110,parameter!$I$4:$I$34,"&gt;="&amp;summary!$E3110)</f>
        <v>25</v>
      </c>
      <c r="G3110">
        <f>COUNTIFS(olah!$Q3110:Q18108,summary!A3110,olah!$B3110:B18108,summary!B3110,olah!$N3110:N18108,summary!C3110,olah!$P3110:P18108,summary!D3110,olah!$S3110:S18108,"On Time")</f>
        <v>1</v>
      </c>
      <c r="H3110">
        <f>COUNTIFS(olah!$Q$2:Q18108,summary!A3110,olah!$B$2:B18108,summary!B3110,olah!$S$2:S18108,"On Time")</f>
        <v>4</v>
      </c>
      <c r="I3110">
        <f>COUNTIFS(olah!$Q3110:Q18108,summary!A3110,olah!$B3110:B18108,summary!B3110,olah!$N3110:N18108,summary!C3110,olah!$P3110:P18108,summary!D3110,olah!$S3110:S18108,"Late")</f>
        <v>0</v>
      </c>
      <c r="J3110">
        <f>COUNTIFS(olah!$Q$2:Q18108,summary!A3110,olah!$B$2:B18108,summary!B3110,olah!$S$2:S18108,"Late")</f>
        <v>2</v>
      </c>
      <c r="K3110">
        <f t="shared" si="48"/>
        <v>19</v>
      </c>
      <c r="L3110">
        <f>COUNTIFS(olah!$Q3110:Q18108,summary!A3110,olah!$B3110:B18108,summary!B3110,olah!$N3110:N18108,summary!C3110,olah!$P3110:P18108,summary!D3110,olah!$T3110:T18108,"On Time CO")</f>
        <v>0</v>
      </c>
      <c r="M3110">
        <f>COUNTIFS(olah!$Q$2:Q18108,summary!A3110,olah!$B$2:B18108,summary!B3110,olah!$T$2:T18108,"On Time CO")</f>
        <v>3</v>
      </c>
      <c r="N3110">
        <f>COUNTIFS(olah!$Q3110:Q18108,summary!A3110,olah!$B3110:B18108,summary!B3110,olah!$N3110:N18108,summary!C3110,olah!$P3110:P18108,summary!D3110,olah!$T3110:T18108,"Overtime")</f>
        <v>0</v>
      </c>
      <c r="O3110">
        <f>COUNTIFS(olah!$Q$2:Q18108,summary!A3110,olah!$B$2:B18108,summary!B3110,olah!$T$2:T18108,"Overtime")</f>
        <v>1</v>
      </c>
      <c r="P3110">
        <f>COUNTIFS(olah!$Q3110:Q18108,summary!A3110,olah!$B3110:B18108,summary!B3110,olah!$N3110:N18108,summary!C3110,olah!$P3110:P18108,summary!D3110,olah!$T3110:T18108,"Early")</f>
        <v>0</v>
      </c>
      <c r="Q3110">
        <f>COUNTIFS(olah!$Q$2:Q18108,summary!A3110,olah!$B$2:B18108,summary!B3110,olah!$T$2:T18108,"Early")</f>
        <v>1</v>
      </c>
      <c r="R3110">
        <f>COUNTIFS(olah!$Q3110:Q18108,summary!A3110,olah!$B3110:B18108,summary!B3110,olah!$N3110:N18108,summary!C3110,olah!$P3110:P18108,summary!D3110,olah!$T3110:T18108,"NA CO")</f>
        <v>1</v>
      </c>
      <c r="S3110">
        <f>COUNTIFS(olah!$Q$2:Q18108,summary!A3110,olah!$B$2:B18108,summary!B3110,olah!$T$2:T18108,"NA CO")</f>
        <v>1</v>
      </c>
      <c r="T3110" t="str">
        <f>olah!R3110</f>
        <v>Attendance</v>
      </c>
      <c r="U3110" t="str">
        <f>IF(T3110="Permit", olah!T3110, "No Permit")</f>
        <v>No Permit</v>
      </c>
    </row>
    <row r="3111" spans="1:21" hidden="1" x14ac:dyDescent="0.3">
      <c r="A3111" s="23">
        <v>44561</v>
      </c>
      <c r="B3111" t="s">
        <v>763</v>
      </c>
      <c r="C3111" t="s">
        <v>43</v>
      </c>
      <c r="D3111" t="s">
        <v>1390</v>
      </c>
      <c r="E3111" t="str">
        <f>VLOOKUP(B3111,olah!$B:$P,2,0)</f>
        <v>2021-12-01</v>
      </c>
      <c r="F3111">
        <f>COUNTIFS(parameter!$J$4:$J$34,summary!A3111,parameter!$I$4:$I$34,"&gt;="&amp;summary!$E3111)</f>
        <v>31</v>
      </c>
      <c r="G3111">
        <f>COUNTIFS(olah!$Q3111:Q18109,summary!A3111,olah!$B3111:B18109,summary!B3111,olah!$N3111:N18109,summary!C3111,olah!$P3111:P18109,summary!D3111,olah!$S3111:S18109,"On Time")</f>
        <v>1</v>
      </c>
      <c r="H3111">
        <f>COUNTIFS(olah!$Q$2:Q18109,summary!A3111,olah!$B$2:B18109,summary!B3111,olah!$S$2:S18109,"On Time")</f>
        <v>3</v>
      </c>
      <c r="I3111">
        <f>COUNTIFS(olah!$Q3111:Q18109,summary!A3111,olah!$B3111:B18109,summary!B3111,olah!$N3111:N18109,summary!C3111,olah!$P3111:P18109,summary!D3111,olah!$S3111:S18109,"Late")</f>
        <v>0</v>
      </c>
      <c r="J3111">
        <f>COUNTIFS(olah!$Q$2:Q18109,summary!A3111,olah!$B$2:B18109,summary!B3111,olah!$S$2:S18109,"Late")</f>
        <v>14</v>
      </c>
      <c r="K3111">
        <f t="shared" si="48"/>
        <v>14</v>
      </c>
      <c r="L3111">
        <f>COUNTIFS(olah!$Q3111:Q18109,summary!A3111,olah!$B3111:B18109,summary!B3111,olah!$N3111:N18109,summary!C3111,olah!$P3111:P18109,summary!D3111,olah!$T3111:T18109,"On Time CO")</f>
        <v>1</v>
      </c>
      <c r="M3111">
        <f>COUNTIFS(olah!$Q$2:Q18109,summary!A3111,olah!$B$2:B18109,summary!B3111,olah!$T$2:T18109,"On Time CO")</f>
        <v>15</v>
      </c>
      <c r="N3111">
        <f>COUNTIFS(olah!$Q3111:Q18109,summary!A3111,olah!$B3111:B18109,summary!B3111,olah!$N3111:N18109,summary!C3111,olah!$P3111:P18109,summary!D3111,olah!$T3111:T18109,"Overtime")</f>
        <v>0</v>
      </c>
      <c r="O3111">
        <f>COUNTIFS(olah!$Q$2:Q18109,summary!A3111,olah!$B$2:B18109,summary!B3111,olah!$T$2:T18109,"Overtime")</f>
        <v>0</v>
      </c>
      <c r="P3111">
        <f>COUNTIFS(olah!$Q3111:Q18109,summary!A3111,olah!$B3111:B18109,summary!B3111,olah!$N3111:N18109,summary!C3111,olah!$P3111:P18109,summary!D3111,olah!$T3111:T18109,"Early")</f>
        <v>0</v>
      </c>
      <c r="Q3111">
        <f>COUNTIFS(olah!$Q$2:Q18109,summary!A3111,olah!$B$2:B18109,summary!B3111,olah!$T$2:T18109,"Early")</f>
        <v>0</v>
      </c>
      <c r="R3111">
        <f>COUNTIFS(olah!$Q3111:Q18109,summary!A3111,olah!$B3111:B18109,summary!B3111,olah!$N3111:N18109,summary!C3111,olah!$P3111:P18109,summary!D3111,olah!$T3111:T18109,"NA CO")</f>
        <v>0</v>
      </c>
      <c r="S3111">
        <f>COUNTIFS(olah!$Q$2:Q18109,summary!A3111,olah!$B$2:B18109,summary!B3111,olah!$T$2:T18109,"NA CO")</f>
        <v>2</v>
      </c>
      <c r="T3111" t="str">
        <f>olah!R3111</f>
        <v>Attendance</v>
      </c>
      <c r="U3111" t="str">
        <f>IF(T3111="Permit", olah!T3111, "No Permit")</f>
        <v>No Permit</v>
      </c>
    </row>
    <row r="3112" spans="1:21" hidden="1" x14ac:dyDescent="0.3">
      <c r="A3112" s="23">
        <v>44561</v>
      </c>
      <c r="B3112" t="s">
        <v>763</v>
      </c>
      <c r="C3112" t="s">
        <v>43</v>
      </c>
      <c r="D3112" t="s">
        <v>5935</v>
      </c>
      <c r="E3112" t="str">
        <f>VLOOKUP(B3112,olah!$B:$P,2,0)</f>
        <v>2021-12-01</v>
      </c>
      <c r="F3112">
        <f>COUNTIFS(parameter!$J$4:$J$34,summary!A3112,parameter!$I$4:$I$34,"&gt;="&amp;summary!$E3112)</f>
        <v>31</v>
      </c>
      <c r="G3112">
        <f>COUNTIFS(olah!$Q3112:Q18110,summary!A3112,olah!$B3112:B18110,summary!B3112,olah!$N3112:N18110,summary!C3112,olah!$P3112:P18110,summary!D3112,olah!$S3112:S18110,"On Time")</f>
        <v>0</v>
      </c>
      <c r="H3112">
        <f>COUNTIFS(olah!$Q$2:Q18110,summary!A3112,olah!$B$2:B18110,summary!B3112,olah!$S$2:S18110,"On Time")</f>
        <v>3</v>
      </c>
      <c r="I3112">
        <f>COUNTIFS(olah!$Q3112:Q18110,summary!A3112,olah!$B3112:B18110,summary!B3112,olah!$N3112:N18110,summary!C3112,olah!$P3112:P18110,summary!D3112,olah!$S3112:S18110,"Late")</f>
        <v>1</v>
      </c>
      <c r="J3112">
        <f>COUNTIFS(olah!$Q$2:Q18110,summary!A3112,olah!$B$2:B18110,summary!B3112,olah!$S$2:S18110,"Late")</f>
        <v>14</v>
      </c>
      <c r="K3112">
        <f t="shared" si="48"/>
        <v>13</v>
      </c>
      <c r="L3112">
        <f>COUNTIFS(olah!$Q3112:Q18110,summary!A3112,olah!$B3112:B18110,summary!B3112,olah!$N3112:N18110,summary!C3112,olah!$P3112:P18110,summary!D3112,olah!$T3112:T18110,"On Time CO")</f>
        <v>1</v>
      </c>
      <c r="M3112">
        <f>COUNTIFS(olah!$Q$2:Q18110,summary!A3112,olah!$B$2:B18110,summary!B3112,olah!$T$2:T18110,"On Time CO")</f>
        <v>15</v>
      </c>
      <c r="N3112">
        <f>COUNTIFS(olah!$Q3112:Q18110,summary!A3112,olah!$B3112:B18110,summary!B3112,olah!$N3112:N18110,summary!C3112,olah!$P3112:P18110,summary!D3112,olah!$T3112:T18110,"Overtime")</f>
        <v>0</v>
      </c>
      <c r="O3112">
        <f>COUNTIFS(olah!$Q$2:Q18110,summary!A3112,olah!$B$2:B18110,summary!B3112,olah!$T$2:T18110,"Overtime")</f>
        <v>0</v>
      </c>
      <c r="P3112">
        <f>COUNTIFS(olah!$Q3112:Q18110,summary!A3112,olah!$B3112:B18110,summary!B3112,olah!$N3112:N18110,summary!C3112,olah!$P3112:P18110,summary!D3112,olah!$T3112:T18110,"Early")</f>
        <v>0</v>
      </c>
      <c r="Q3112">
        <f>COUNTIFS(olah!$Q$2:Q18110,summary!A3112,olah!$B$2:B18110,summary!B3112,olah!$T$2:T18110,"Early")</f>
        <v>0</v>
      </c>
      <c r="R3112">
        <f>COUNTIFS(olah!$Q3112:Q18110,summary!A3112,olah!$B3112:B18110,summary!B3112,olah!$N3112:N18110,summary!C3112,olah!$P3112:P18110,summary!D3112,olah!$T3112:T18110,"NA CO")</f>
        <v>0</v>
      </c>
      <c r="S3112">
        <f>COUNTIFS(olah!$Q$2:Q18110,summary!A3112,olah!$B$2:B18110,summary!B3112,olah!$T$2:T18110,"NA CO")</f>
        <v>2</v>
      </c>
      <c r="T3112" t="str">
        <f>olah!R3112</f>
        <v>Attendance</v>
      </c>
      <c r="U3112" t="str">
        <f>IF(T3112="Permit", olah!T3112, "No Permit")</f>
        <v>No Permit</v>
      </c>
    </row>
    <row r="3113" spans="1:21" hidden="1" x14ac:dyDescent="0.3">
      <c r="A3113" s="23">
        <v>44561</v>
      </c>
      <c r="B3113" t="s">
        <v>763</v>
      </c>
      <c r="C3113" t="s">
        <v>43</v>
      </c>
      <c r="D3113" t="s">
        <v>11600</v>
      </c>
      <c r="E3113" t="str">
        <f>VLOOKUP(B3113,olah!$B:$P,2,0)</f>
        <v>2021-12-01</v>
      </c>
      <c r="F3113">
        <f>COUNTIFS(parameter!$J$4:$J$34,summary!A3113,parameter!$I$4:$I$34,"&gt;="&amp;summary!$E3113)</f>
        <v>31</v>
      </c>
      <c r="G3113">
        <f>COUNTIFS(olah!$Q3113:Q18111,summary!A3113,olah!$B3113:B18111,summary!B3113,olah!$N3113:N18111,summary!C3113,olah!$P3113:P18111,summary!D3113,olah!$S3113:S18111,"On Time")</f>
        <v>1</v>
      </c>
      <c r="H3113">
        <f>COUNTIFS(olah!$Q$2:Q18111,summary!A3113,olah!$B$2:B18111,summary!B3113,olah!$S$2:S18111,"On Time")</f>
        <v>3</v>
      </c>
      <c r="I3113">
        <f>COUNTIFS(olah!$Q3113:Q18111,summary!A3113,olah!$B3113:B18111,summary!B3113,olah!$N3113:N18111,summary!C3113,olah!$P3113:P18111,summary!D3113,olah!$S3113:S18111,"Late")</f>
        <v>0</v>
      </c>
      <c r="J3113">
        <f>COUNTIFS(olah!$Q$2:Q18111,summary!A3113,olah!$B$2:B18111,summary!B3113,olah!$S$2:S18111,"Late")</f>
        <v>14</v>
      </c>
      <c r="K3113">
        <f t="shared" si="48"/>
        <v>14</v>
      </c>
      <c r="L3113">
        <f>COUNTIFS(olah!$Q3113:Q18111,summary!A3113,olah!$B3113:B18111,summary!B3113,olah!$N3113:N18111,summary!C3113,olah!$P3113:P18111,summary!D3113,olah!$T3113:T18111,"On Time CO")</f>
        <v>1</v>
      </c>
      <c r="M3113">
        <f>COUNTIFS(olah!$Q$2:Q18111,summary!A3113,olah!$B$2:B18111,summary!B3113,olah!$T$2:T18111,"On Time CO")</f>
        <v>15</v>
      </c>
      <c r="N3113">
        <f>COUNTIFS(olah!$Q3113:Q18111,summary!A3113,olah!$B3113:B18111,summary!B3113,olah!$N3113:N18111,summary!C3113,olah!$P3113:P18111,summary!D3113,olah!$T3113:T18111,"Overtime")</f>
        <v>0</v>
      </c>
      <c r="O3113">
        <f>COUNTIFS(olah!$Q$2:Q18111,summary!A3113,olah!$B$2:B18111,summary!B3113,olah!$T$2:T18111,"Overtime")</f>
        <v>0</v>
      </c>
      <c r="P3113">
        <f>COUNTIFS(olah!$Q3113:Q18111,summary!A3113,olah!$B3113:B18111,summary!B3113,olah!$N3113:N18111,summary!C3113,olah!$P3113:P18111,summary!D3113,olah!$T3113:T18111,"Early")</f>
        <v>0</v>
      </c>
      <c r="Q3113">
        <f>COUNTIFS(olah!$Q$2:Q18111,summary!A3113,olah!$B$2:B18111,summary!B3113,olah!$T$2:T18111,"Early")</f>
        <v>0</v>
      </c>
      <c r="R3113">
        <f>COUNTIFS(olah!$Q3113:Q18111,summary!A3113,olah!$B3113:B18111,summary!B3113,olah!$N3113:N18111,summary!C3113,olah!$P3113:P18111,summary!D3113,olah!$T3113:T18111,"NA CO")</f>
        <v>0</v>
      </c>
      <c r="S3113">
        <f>COUNTIFS(olah!$Q$2:Q18111,summary!A3113,olah!$B$2:B18111,summary!B3113,olah!$T$2:T18111,"NA CO")</f>
        <v>2</v>
      </c>
      <c r="T3113" t="str">
        <f>olah!R3113</f>
        <v>Attendance</v>
      </c>
      <c r="U3113" t="str">
        <f>IF(T3113="Permit", olah!T3113, "No Permit")</f>
        <v>No Permit</v>
      </c>
    </row>
    <row r="3114" spans="1:21" hidden="1" x14ac:dyDescent="0.3">
      <c r="A3114" s="23">
        <v>44561</v>
      </c>
      <c r="B3114" t="s">
        <v>763</v>
      </c>
      <c r="C3114" t="s">
        <v>43</v>
      </c>
      <c r="D3114" t="s">
        <v>5936</v>
      </c>
      <c r="E3114" t="str">
        <f>VLOOKUP(B3114,olah!$B:$P,2,0)</f>
        <v>2021-12-01</v>
      </c>
      <c r="F3114">
        <f>COUNTIFS(parameter!$J$4:$J$34,summary!A3114,parameter!$I$4:$I$34,"&gt;="&amp;summary!$E3114)</f>
        <v>31</v>
      </c>
      <c r="G3114">
        <f>COUNTIFS(olah!$Q3114:Q18112,summary!A3114,olah!$B3114:B18112,summary!B3114,olah!$N3114:N18112,summary!C3114,olah!$P3114:P18112,summary!D3114,olah!$S3114:S18112,"On Time")</f>
        <v>0</v>
      </c>
      <c r="H3114">
        <f>COUNTIFS(olah!$Q$2:Q18112,summary!A3114,olah!$B$2:B18112,summary!B3114,olah!$S$2:S18112,"On Time")</f>
        <v>3</v>
      </c>
      <c r="I3114">
        <f>COUNTIFS(olah!$Q3114:Q18112,summary!A3114,olah!$B3114:B18112,summary!B3114,olah!$N3114:N18112,summary!C3114,olah!$P3114:P18112,summary!D3114,olah!$S3114:S18112,"Late")</f>
        <v>1</v>
      </c>
      <c r="J3114">
        <f>COUNTIFS(olah!$Q$2:Q18112,summary!A3114,olah!$B$2:B18112,summary!B3114,olah!$S$2:S18112,"Late")</f>
        <v>14</v>
      </c>
      <c r="K3114">
        <f t="shared" si="48"/>
        <v>13</v>
      </c>
      <c r="L3114">
        <f>COUNTIFS(olah!$Q3114:Q18112,summary!A3114,olah!$B3114:B18112,summary!B3114,olah!$N3114:N18112,summary!C3114,olah!$P3114:P18112,summary!D3114,olah!$T3114:T18112,"On Time CO")</f>
        <v>1</v>
      </c>
      <c r="M3114">
        <f>COUNTIFS(olah!$Q$2:Q18112,summary!A3114,olah!$B$2:B18112,summary!B3114,olah!$T$2:T18112,"On Time CO")</f>
        <v>15</v>
      </c>
      <c r="N3114">
        <f>COUNTIFS(olah!$Q3114:Q18112,summary!A3114,olah!$B3114:B18112,summary!B3114,olah!$N3114:N18112,summary!C3114,olah!$P3114:P18112,summary!D3114,olah!$T3114:T18112,"Overtime")</f>
        <v>0</v>
      </c>
      <c r="O3114">
        <f>COUNTIFS(olah!$Q$2:Q18112,summary!A3114,olah!$B$2:B18112,summary!B3114,olah!$T$2:T18112,"Overtime")</f>
        <v>0</v>
      </c>
      <c r="P3114">
        <f>COUNTIFS(olah!$Q3114:Q18112,summary!A3114,olah!$B3114:B18112,summary!B3114,olah!$N3114:N18112,summary!C3114,olah!$P3114:P18112,summary!D3114,olah!$T3114:T18112,"Early")</f>
        <v>0</v>
      </c>
      <c r="Q3114">
        <f>COUNTIFS(olah!$Q$2:Q18112,summary!A3114,olah!$B$2:B18112,summary!B3114,olah!$T$2:T18112,"Early")</f>
        <v>0</v>
      </c>
      <c r="R3114">
        <f>COUNTIFS(olah!$Q3114:Q18112,summary!A3114,olah!$B3114:B18112,summary!B3114,olah!$N3114:N18112,summary!C3114,olah!$P3114:P18112,summary!D3114,olah!$T3114:T18112,"NA CO")</f>
        <v>0</v>
      </c>
      <c r="S3114">
        <f>COUNTIFS(olah!$Q$2:Q18112,summary!A3114,olah!$B$2:B18112,summary!B3114,olah!$T$2:T18112,"NA CO")</f>
        <v>2</v>
      </c>
      <c r="T3114" t="str">
        <f>olah!R3114</f>
        <v>Attendance</v>
      </c>
      <c r="U3114" t="str">
        <f>IF(T3114="Permit", olah!T3114, "No Permit")</f>
        <v>No Permit</v>
      </c>
    </row>
    <row r="3115" spans="1:21" hidden="1" x14ac:dyDescent="0.3">
      <c r="A3115" s="23">
        <v>44561</v>
      </c>
      <c r="B3115" t="s">
        <v>763</v>
      </c>
      <c r="C3115" t="s">
        <v>43</v>
      </c>
      <c r="D3115" t="s">
        <v>6082</v>
      </c>
      <c r="E3115" t="str">
        <f>VLOOKUP(B3115,olah!$B:$P,2,0)</f>
        <v>2021-12-01</v>
      </c>
      <c r="F3115">
        <f>COUNTIFS(parameter!$J$4:$J$34,summary!A3115,parameter!$I$4:$I$34,"&gt;="&amp;summary!$E3115)</f>
        <v>31</v>
      </c>
      <c r="G3115">
        <f>COUNTIFS(olah!$Q3115:Q18113,summary!A3115,olah!$B3115:B18113,summary!B3115,olah!$N3115:N18113,summary!C3115,olah!$P3115:P18113,summary!D3115,olah!$S3115:S18113,"On Time")</f>
        <v>0</v>
      </c>
      <c r="H3115">
        <f>COUNTIFS(olah!$Q$2:Q18113,summary!A3115,olah!$B$2:B18113,summary!B3115,olah!$S$2:S18113,"On Time")</f>
        <v>3</v>
      </c>
      <c r="I3115">
        <f>COUNTIFS(olah!$Q3115:Q18113,summary!A3115,olah!$B3115:B18113,summary!B3115,olah!$N3115:N18113,summary!C3115,olah!$P3115:P18113,summary!D3115,olah!$S3115:S18113,"Late")</f>
        <v>1</v>
      </c>
      <c r="J3115">
        <f>COUNTIFS(olah!$Q$2:Q18113,summary!A3115,olah!$B$2:B18113,summary!B3115,olah!$S$2:S18113,"Late")</f>
        <v>14</v>
      </c>
      <c r="K3115">
        <f t="shared" si="48"/>
        <v>13</v>
      </c>
      <c r="L3115">
        <f>COUNTIFS(olah!$Q3115:Q18113,summary!A3115,olah!$B3115:B18113,summary!B3115,olah!$N3115:N18113,summary!C3115,olah!$P3115:P18113,summary!D3115,olah!$T3115:T18113,"On Time CO")</f>
        <v>1</v>
      </c>
      <c r="M3115">
        <f>COUNTIFS(olah!$Q$2:Q18113,summary!A3115,olah!$B$2:B18113,summary!B3115,olah!$T$2:T18113,"On Time CO")</f>
        <v>15</v>
      </c>
      <c r="N3115">
        <f>COUNTIFS(olah!$Q3115:Q18113,summary!A3115,olah!$B3115:B18113,summary!B3115,olah!$N3115:N18113,summary!C3115,olah!$P3115:P18113,summary!D3115,olah!$T3115:T18113,"Overtime")</f>
        <v>0</v>
      </c>
      <c r="O3115">
        <f>COUNTIFS(olah!$Q$2:Q18113,summary!A3115,olah!$B$2:B18113,summary!B3115,olah!$T$2:T18113,"Overtime")</f>
        <v>0</v>
      </c>
      <c r="P3115">
        <f>COUNTIFS(olah!$Q3115:Q18113,summary!A3115,olah!$B3115:B18113,summary!B3115,olah!$N3115:N18113,summary!C3115,olah!$P3115:P18113,summary!D3115,olah!$T3115:T18113,"Early")</f>
        <v>0</v>
      </c>
      <c r="Q3115">
        <f>COUNTIFS(olah!$Q$2:Q18113,summary!A3115,olah!$B$2:B18113,summary!B3115,olah!$T$2:T18113,"Early")</f>
        <v>0</v>
      </c>
      <c r="R3115">
        <f>COUNTIFS(olah!$Q3115:Q18113,summary!A3115,olah!$B3115:B18113,summary!B3115,olah!$N3115:N18113,summary!C3115,olah!$P3115:P18113,summary!D3115,olah!$T3115:T18113,"NA CO")</f>
        <v>0</v>
      </c>
      <c r="S3115">
        <f>COUNTIFS(olah!$Q$2:Q18113,summary!A3115,olah!$B$2:B18113,summary!B3115,olah!$T$2:T18113,"NA CO")</f>
        <v>2</v>
      </c>
      <c r="T3115" t="str">
        <f>olah!R3115</f>
        <v>Attendance</v>
      </c>
      <c r="U3115" t="str">
        <f>IF(T3115="Permit", olah!T3115, "No Permit")</f>
        <v>No Permit</v>
      </c>
    </row>
    <row r="3116" spans="1:21" hidden="1" x14ac:dyDescent="0.3">
      <c r="A3116" s="23">
        <v>44561</v>
      </c>
      <c r="B3116" t="s">
        <v>763</v>
      </c>
      <c r="C3116" t="s">
        <v>43</v>
      </c>
      <c r="D3116" t="s">
        <v>11602</v>
      </c>
      <c r="E3116" t="str">
        <f>VLOOKUP(B3116,olah!$B:$P,2,0)</f>
        <v>2021-12-01</v>
      </c>
      <c r="F3116">
        <f>COUNTIFS(parameter!$J$4:$J$34,summary!A3116,parameter!$I$4:$I$34,"&gt;="&amp;summary!$E3116)</f>
        <v>31</v>
      </c>
      <c r="G3116">
        <f>COUNTIFS(olah!$Q3116:Q18114,summary!A3116,olah!$B3116:B18114,summary!B3116,olah!$N3116:N18114,summary!C3116,olah!$P3116:P18114,summary!D3116,olah!$S3116:S18114,"On Time")</f>
        <v>0</v>
      </c>
      <c r="H3116">
        <f>COUNTIFS(olah!$Q$2:Q18114,summary!A3116,olah!$B$2:B18114,summary!B3116,olah!$S$2:S18114,"On Time")</f>
        <v>3</v>
      </c>
      <c r="I3116">
        <f>COUNTIFS(olah!$Q3116:Q18114,summary!A3116,olah!$B3116:B18114,summary!B3116,olah!$N3116:N18114,summary!C3116,olah!$P3116:P18114,summary!D3116,olah!$S3116:S18114,"Late")</f>
        <v>1</v>
      </c>
      <c r="J3116">
        <f>COUNTIFS(olah!$Q$2:Q18114,summary!A3116,olah!$B$2:B18114,summary!B3116,olah!$S$2:S18114,"Late")</f>
        <v>14</v>
      </c>
      <c r="K3116">
        <f t="shared" si="48"/>
        <v>13</v>
      </c>
      <c r="L3116">
        <f>COUNTIFS(olah!$Q3116:Q18114,summary!A3116,olah!$B3116:B18114,summary!B3116,olah!$N3116:N18114,summary!C3116,olah!$P3116:P18114,summary!D3116,olah!$T3116:T18114,"On Time CO")</f>
        <v>1</v>
      </c>
      <c r="M3116">
        <f>COUNTIFS(olah!$Q$2:Q18114,summary!A3116,olah!$B$2:B18114,summary!B3116,olah!$T$2:T18114,"On Time CO")</f>
        <v>15</v>
      </c>
      <c r="N3116">
        <f>COUNTIFS(olah!$Q3116:Q18114,summary!A3116,olah!$B3116:B18114,summary!B3116,olah!$N3116:N18114,summary!C3116,olah!$P3116:P18114,summary!D3116,olah!$T3116:T18114,"Overtime")</f>
        <v>0</v>
      </c>
      <c r="O3116">
        <f>COUNTIFS(olah!$Q$2:Q18114,summary!A3116,olah!$B$2:B18114,summary!B3116,olah!$T$2:T18114,"Overtime")</f>
        <v>0</v>
      </c>
      <c r="P3116">
        <f>COUNTIFS(olah!$Q3116:Q18114,summary!A3116,olah!$B3116:B18114,summary!B3116,olah!$N3116:N18114,summary!C3116,olah!$P3116:P18114,summary!D3116,olah!$T3116:T18114,"Early")</f>
        <v>0</v>
      </c>
      <c r="Q3116">
        <f>COUNTIFS(olah!$Q$2:Q18114,summary!A3116,olah!$B$2:B18114,summary!B3116,olah!$T$2:T18114,"Early")</f>
        <v>0</v>
      </c>
      <c r="R3116">
        <f>COUNTIFS(olah!$Q3116:Q18114,summary!A3116,olah!$B3116:B18114,summary!B3116,olah!$N3116:N18114,summary!C3116,olah!$P3116:P18114,summary!D3116,olah!$T3116:T18114,"NA CO")</f>
        <v>0</v>
      </c>
      <c r="S3116">
        <f>COUNTIFS(olah!$Q$2:Q18114,summary!A3116,olah!$B$2:B18114,summary!B3116,olah!$T$2:T18114,"NA CO")</f>
        <v>2</v>
      </c>
      <c r="T3116" t="str">
        <f>olah!R3116</f>
        <v>Attendance</v>
      </c>
      <c r="U3116" t="str">
        <f>IF(T3116="Permit", olah!T3116, "No Permit")</f>
        <v>No Permit</v>
      </c>
    </row>
    <row r="3117" spans="1:21" hidden="1" x14ac:dyDescent="0.3">
      <c r="A3117" s="23">
        <v>44561</v>
      </c>
      <c r="B3117" t="s">
        <v>763</v>
      </c>
      <c r="C3117" t="s">
        <v>43</v>
      </c>
      <c r="D3117" t="s">
        <v>11603</v>
      </c>
      <c r="E3117" t="str">
        <f>VLOOKUP(B3117,olah!$B:$P,2,0)</f>
        <v>2021-12-01</v>
      </c>
      <c r="F3117">
        <f>COUNTIFS(parameter!$J$4:$J$34,summary!A3117,parameter!$I$4:$I$34,"&gt;="&amp;summary!$E3117)</f>
        <v>31</v>
      </c>
      <c r="G3117">
        <f>COUNTIFS(olah!$Q3117:Q18115,summary!A3117,olah!$B3117:B18115,summary!B3117,olah!$N3117:N18115,summary!C3117,olah!$P3117:P18115,summary!D3117,olah!$S3117:S18115,"On Time")</f>
        <v>0</v>
      </c>
      <c r="H3117">
        <f>COUNTIFS(olah!$Q$2:Q18115,summary!A3117,olah!$B$2:B18115,summary!B3117,olah!$S$2:S18115,"On Time")</f>
        <v>3</v>
      </c>
      <c r="I3117">
        <f>COUNTIFS(olah!$Q3117:Q18115,summary!A3117,olah!$B3117:B18115,summary!B3117,olah!$N3117:N18115,summary!C3117,olah!$P3117:P18115,summary!D3117,olah!$S3117:S18115,"Late")</f>
        <v>1</v>
      </c>
      <c r="J3117">
        <f>COUNTIFS(olah!$Q$2:Q18115,summary!A3117,olah!$B$2:B18115,summary!B3117,olah!$S$2:S18115,"Late")</f>
        <v>14</v>
      </c>
      <c r="K3117">
        <f t="shared" si="48"/>
        <v>13</v>
      </c>
      <c r="L3117">
        <f>COUNTIFS(olah!$Q3117:Q18115,summary!A3117,olah!$B3117:B18115,summary!B3117,olah!$N3117:N18115,summary!C3117,olah!$P3117:P18115,summary!D3117,olah!$T3117:T18115,"On Time CO")</f>
        <v>1</v>
      </c>
      <c r="M3117">
        <f>COUNTIFS(olah!$Q$2:Q18115,summary!A3117,olah!$B$2:B18115,summary!B3117,olah!$T$2:T18115,"On Time CO")</f>
        <v>15</v>
      </c>
      <c r="N3117">
        <f>COUNTIFS(olah!$Q3117:Q18115,summary!A3117,olah!$B3117:B18115,summary!B3117,olah!$N3117:N18115,summary!C3117,olah!$P3117:P18115,summary!D3117,olah!$T3117:T18115,"Overtime")</f>
        <v>0</v>
      </c>
      <c r="O3117">
        <f>COUNTIFS(olah!$Q$2:Q18115,summary!A3117,olah!$B$2:B18115,summary!B3117,olah!$T$2:T18115,"Overtime")</f>
        <v>0</v>
      </c>
      <c r="P3117">
        <f>COUNTIFS(olah!$Q3117:Q18115,summary!A3117,olah!$B3117:B18115,summary!B3117,olah!$N3117:N18115,summary!C3117,olah!$P3117:P18115,summary!D3117,olah!$T3117:T18115,"Early")</f>
        <v>0</v>
      </c>
      <c r="Q3117">
        <f>COUNTIFS(olah!$Q$2:Q18115,summary!A3117,olah!$B$2:B18115,summary!B3117,olah!$T$2:T18115,"Early")</f>
        <v>0</v>
      </c>
      <c r="R3117">
        <f>COUNTIFS(olah!$Q3117:Q18115,summary!A3117,olah!$B3117:B18115,summary!B3117,olah!$N3117:N18115,summary!C3117,olah!$P3117:P18115,summary!D3117,olah!$T3117:T18115,"NA CO")</f>
        <v>0</v>
      </c>
      <c r="S3117">
        <f>COUNTIFS(olah!$Q$2:Q18115,summary!A3117,olah!$B$2:B18115,summary!B3117,olah!$T$2:T18115,"NA CO")</f>
        <v>2</v>
      </c>
      <c r="T3117" t="str">
        <f>olah!R3117</f>
        <v>Attendance</v>
      </c>
      <c r="U3117" t="str">
        <f>IF(T3117="Permit", olah!T3117, "No Permit")</f>
        <v>No Permit</v>
      </c>
    </row>
    <row r="3118" spans="1:21" hidden="1" x14ac:dyDescent="0.3">
      <c r="A3118" s="23">
        <v>44561</v>
      </c>
      <c r="B3118" t="s">
        <v>763</v>
      </c>
      <c r="C3118" t="s">
        <v>43</v>
      </c>
      <c r="D3118" t="s">
        <v>7108</v>
      </c>
      <c r="E3118" t="str">
        <f>VLOOKUP(B3118,olah!$B:$P,2,0)</f>
        <v>2021-12-01</v>
      </c>
      <c r="F3118">
        <f>COUNTIFS(parameter!$J$4:$J$34,summary!A3118,parameter!$I$4:$I$34,"&gt;="&amp;summary!$E3118)</f>
        <v>31</v>
      </c>
      <c r="G3118">
        <f>COUNTIFS(olah!$Q3118:Q18116,summary!A3118,olah!$B3118:B18116,summary!B3118,olah!$N3118:N18116,summary!C3118,olah!$P3118:P18116,summary!D3118,olah!$S3118:S18116,"On Time")</f>
        <v>0</v>
      </c>
      <c r="H3118">
        <f>COUNTIFS(olah!$Q$2:Q18116,summary!A3118,olah!$B$2:B18116,summary!B3118,olah!$S$2:S18116,"On Time")</f>
        <v>3</v>
      </c>
      <c r="I3118">
        <f>COUNTIFS(olah!$Q3118:Q18116,summary!A3118,olah!$B3118:B18116,summary!B3118,olah!$N3118:N18116,summary!C3118,olah!$P3118:P18116,summary!D3118,olah!$S3118:S18116,"Late")</f>
        <v>1</v>
      </c>
      <c r="J3118">
        <f>COUNTIFS(olah!$Q$2:Q18116,summary!A3118,olah!$B$2:B18116,summary!B3118,olah!$S$2:S18116,"Late")</f>
        <v>14</v>
      </c>
      <c r="K3118">
        <f t="shared" si="48"/>
        <v>13</v>
      </c>
      <c r="L3118">
        <f>COUNTIFS(olah!$Q3118:Q18116,summary!A3118,olah!$B3118:B18116,summary!B3118,olah!$N3118:N18116,summary!C3118,olah!$P3118:P18116,summary!D3118,olah!$T3118:T18116,"On Time CO")</f>
        <v>0</v>
      </c>
      <c r="M3118">
        <f>COUNTIFS(olah!$Q$2:Q18116,summary!A3118,olah!$B$2:B18116,summary!B3118,olah!$T$2:T18116,"On Time CO")</f>
        <v>15</v>
      </c>
      <c r="N3118">
        <f>COUNTIFS(olah!$Q3118:Q18116,summary!A3118,olah!$B3118:B18116,summary!B3118,olah!$N3118:N18116,summary!C3118,olah!$P3118:P18116,summary!D3118,olah!$T3118:T18116,"Overtime")</f>
        <v>0</v>
      </c>
      <c r="O3118">
        <f>COUNTIFS(olah!$Q$2:Q18116,summary!A3118,olah!$B$2:B18116,summary!B3118,olah!$T$2:T18116,"Overtime")</f>
        <v>0</v>
      </c>
      <c r="P3118">
        <f>COUNTIFS(olah!$Q3118:Q18116,summary!A3118,olah!$B3118:B18116,summary!B3118,olah!$N3118:N18116,summary!C3118,olah!$P3118:P18116,summary!D3118,olah!$T3118:T18116,"Early")</f>
        <v>0</v>
      </c>
      <c r="Q3118">
        <f>COUNTIFS(olah!$Q$2:Q18116,summary!A3118,olah!$B$2:B18116,summary!B3118,olah!$T$2:T18116,"Early")</f>
        <v>0</v>
      </c>
      <c r="R3118">
        <f>COUNTIFS(olah!$Q3118:Q18116,summary!A3118,olah!$B3118:B18116,summary!B3118,olah!$N3118:N18116,summary!C3118,olah!$P3118:P18116,summary!D3118,olah!$T3118:T18116,"NA CO")</f>
        <v>1</v>
      </c>
      <c r="S3118">
        <f>COUNTIFS(olah!$Q$2:Q18116,summary!A3118,olah!$B$2:B18116,summary!B3118,olah!$T$2:T18116,"NA CO")</f>
        <v>2</v>
      </c>
      <c r="T3118" t="str">
        <f>olah!R3118</f>
        <v>Attendance</v>
      </c>
      <c r="U3118" t="str">
        <f>IF(T3118="Permit", olah!T3118, "No Permit")</f>
        <v>No Permit</v>
      </c>
    </row>
    <row r="3119" spans="1:21" hidden="1" x14ac:dyDescent="0.3">
      <c r="A3119" s="23">
        <v>44561</v>
      </c>
      <c r="B3119" t="s">
        <v>763</v>
      </c>
      <c r="C3119" t="s">
        <v>43</v>
      </c>
      <c r="D3119" t="s">
        <v>11604</v>
      </c>
      <c r="E3119" t="str">
        <f>VLOOKUP(B3119,olah!$B:$P,2,0)</f>
        <v>2021-12-01</v>
      </c>
      <c r="F3119">
        <f>COUNTIFS(parameter!$J$4:$J$34,summary!A3119,parameter!$I$4:$I$34,"&gt;="&amp;summary!$E3119)</f>
        <v>31</v>
      </c>
      <c r="G3119">
        <f>COUNTIFS(olah!$Q3119:Q18117,summary!A3119,olah!$B3119:B18117,summary!B3119,olah!$N3119:N18117,summary!C3119,olah!$P3119:P18117,summary!D3119,olah!$S3119:S18117,"On Time")</f>
        <v>0</v>
      </c>
      <c r="H3119">
        <f>COUNTIFS(olah!$Q$2:Q18117,summary!A3119,olah!$B$2:B18117,summary!B3119,olah!$S$2:S18117,"On Time")</f>
        <v>3</v>
      </c>
      <c r="I3119">
        <f>COUNTIFS(olah!$Q3119:Q18117,summary!A3119,olah!$B3119:B18117,summary!B3119,olah!$N3119:N18117,summary!C3119,olah!$P3119:P18117,summary!D3119,olah!$S3119:S18117,"Late")</f>
        <v>1</v>
      </c>
      <c r="J3119">
        <f>COUNTIFS(olah!$Q$2:Q18117,summary!A3119,olah!$B$2:B18117,summary!B3119,olah!$S$2:S18117,"Late")</f>
        <v>14</v>
      </c>
      <c r="K3119">
        <f t="shared" si="48"/>
        <v>13</v>
      </c>
      <c r="L3119">
        <f>COUNTIFS(olah!$Q3119:Q18117,summary!A3119,olah!$B3119:B18117,summary!B3119,olah!$N3119:N18117,summary!C3119,olah!$P3119:P18117,summary!D3119,olah!$T3119:T18117,"On Time CO")</f>
        <v>1</v>
      </c>
      <c r="M3119">
        <f>COUNTIFS(olah!$Q$2:Q18117,summary!A3119,olah!$B$2:B18117,summary!B3119,olah!$T$2:T18117,"On Time CO")</f>
        <v>15</v>
      </c>
      <c r="N3119">
        <f>COUNTIFS(olah!$Q3119:Q18117,summary!A3119,olah!$B3119:B18117,summary!B3119,olah!$N3119:N18117,summary!C3119,olah!$P3119:P18117,summary!D3119,olah!$T3119:T18117,"Overtime")</f>
        <v>0</v>
      </c>
      <c r="O3119">
        <f>COUNTIFS(olah!$Q$2:Q18117,summary!A3119,olah!$B$2:B18117,summary!B3119,olah!$T$2:T18117,"Overtime")</f>
        <v>0</v>
      </c>
      <c r="P3119">
        <f>COUNTIFS(olah!$Q3119:Q18117,summary!A3119,olah!$B3119:B18117,summary!B3119,olah!$N3119:N18117,summary!C3119,olah!$P3119:P18117,summary!D3119,olah!$T3119:T18117,"Early")</f>
        <v>0</v>
      </c>
      <c r="Q3119">
        <f>COUNTIFS(olah!$Q$2:Q18117,summary!A3119,olah!$B$2:B18117,summary!B3119,olah!$T$2:T18117,"Early")</f>
        <v>0</v>
      </c>
      <c r="R3119">
        <f>COUNTIFS(olah!$Q3119:Q18117,summary!A3119,olah!$B3119:B18117,summary!B3119,olah!$N3119:N18117,summary!C3119,olah!$P3119:P18117,summary!D3119,olah!$T3119:T18117,"NA CO")</f>
        <v>0</v>
      </c>
      <c r="S3119">
        <f>COUNTIFS(olah!$Q$2:Q18117,summary!A3119,olah!$B$2:B18117,summary!B3119,olah!$T$2:T18117,"NA CO")</f>
        <v>2</v>
      </c>
      <c r="T3119" t="str">
        <f>olah!R3119</f>
        <v>Attendance</v>
      </c>
      <c r="U3119" t="str">
        <f>IF(T3119="Permit", olah!T3119, "No Permit")</f>
        <v>No Permit</v>
      </c>
    </row>
    <row r="3120" spans="1:21" hidden="1" x14ac:dyDescent="0.3">
      <c r="A3120" s="23">
        <v>44561</v>
      </c>
      <c r="B3120" t="s">
        <v>763</v>
      </c>
      <c r="C3120" t="s">
        <v>43</v>
      </c>
      <c r="D3120" t="s">
        <v>11605</v>
      </c>
      <c r="E3120" t="str">
        <f>VLOOKUP(B3120,olah!$B:$P,2,0)</f>
        <v>2021-12-01</v>
      </c>
      <c r="F3120">
        <f>COUNTIFS(parameter!$J$4:$J$34,summary!A3120,parameter!$I$4:$I$34,"&gt;="&amp;summary!$E3120)</f>
        <v>31</v>
      </c>
      <c r="G3120">
        <f>COUNTIFS(olah!$Q3120:Q18118,summary!A3120,olah!$B3120:B18118,summary!B3120,olah!$N3120:N18118,summary!C3120,olah!$P3120:P18118,summary!D3120,olah!$S3120:S18118,"On Time")</f>
        <v>0</v>
      </c>
      <c r="H3120">
        <f>COUNTIFS(olah!$Q$2:Q18118,summary!A3120,olah!$B$2:B18118,summary!B3120,olah!$S$2:S18118,"On Time")</f>
        <v>3</v>
      </c>
      <c r="I3120">
        <f>COUNTIFS(olah!$Q3120:Q18118,summary!A3120,olah!$B3120:B18118,summary!B3120,olah!$N3120:N18118,summary!C3120,olah!$P3120:P18118,summary!D3120,olah!$S3120:S18118,"Late")</f>
        <v>1</v>
      </c>
      <c r="J3120">
        <f>COUNTIFS(olah!$Q$2:Q18118,summary!A3120,olah!$B$2:B18118,summary!B3120,olah!$S$2:S18118,"Late")</f>
        <v>14</v>
      </c>
      <c r="K3120">
        <f t="shared" si="48"/>
        <v>13</v>
      </c>
      <c r="L3120">
        <f>COUNTIFS(olah!$Q3120:Q18118,summary!A3120,olah!$B3120:B18118,summary!B3120,olah!$N3120:N18118,summary!C3120,olah!$P3120:P18118,summary!D3120,olah!$T3120:T18118,"On Time CO")</f>
        <v>1</v>
      </c>
      <c r="M3120">
        <f>COUNTIFS(olah!$Q$2:Q18118,summary!A3120,olah!$B$2:B18118,summary!B3120,olah!$T$2:T18118,"On Time CO")</f>
        <v>15</v>
      </c>
      <c r="N3120">
        <f>COUNTIFS(olah!$Q3120:Q18118,summary!A3120,olah!$B3120:B18118,summary!B3120,olah!$N3120:N18118,summary!C3120,olah!$P3120:P18118,summary!D3120,olah!$T3120:T18118,"Overtime")</f>
        <v>0</v>
      </c>
      <c r="O3120">
        <f>COUNTIFS(olah!$Q$2:Q18118,summary!A3120,olah!$B$2:B18118,summary!B3120,olah!$T$2:T18118,"Overtime")</f>
        <v>0</v>
      </c>
      <c r="P3120">
        <f>COUNTIFS(olah!$Q3120:Q18118,summary!A3120,olah!$B3120:B18118,summary!B3120,olah!$N3120:N18118,summary!C3120,olah!$P3120:P18118,summary!D3120,olah!$T3120:T18118,"Early")</f>
        <v>0</v>
      </c>
      <c r="Q3120">
        <f>COUNTIFS(olah!$Q$2:Q18118,summary!A3120,olah!$B$2:B18118,summary!B3120,olah!$T$2:T18118,"Early")</f>
        <v>0</v>
      </c>
      <c r="R3120">
        <f>COUNTIFS(olah!$Q3120:Q18118,summary!A3120,olah!$B3120:B18118,summary!B3120,olah!$N3120:N18118,summary!C3120,olah!$P3120:P18118,summary!D3120,olah!$T3120:T18118,"NA CO")</f>
        <v>0</v>
      </c>
      <c r="S3120">
        <f>COUNTIFS(olah!$Q$2:Q18118,summary!A3120,olah!$B$2:B18118,summary!B3120,olah!$T$2:T18118,"NA CO")</f>
        <v>2</v>
      </c>
      <c r="T3120" t="str">
        <f>olah!R3120</f>
        <v>Attendance</v>
      </c>
      <c r="U3120" t="str">
        <f>IF(T3120="Permit", olah!T3120, "No Permit")</f>
        <v>No Permit</v>
      </c>
    </row>
    <row r="3121" spans="1:21" hidden="1" x14ac:dyDescent="0.3">
      <c r="A3121" s="23">
        <v>44561</v>
      </c>
      <c r="B3121" t="s">
        <v>763</v>
      </c>
      <c r="C3121" t="s">
        <v>43</v>
      </c>
      <c r="D3121" t="s">
        <v>11607</v>
      </c>
      <c r="E3121" t="str">
        <f>VLOOKUP(B3121,olah!$B:$P,2,0)</f>
        <v>2021-12-01</v>
      </c>
      <c r="F3121">
        <f>COUNTIFS(parameter!$J$4:$J$34,summary!A3121,parameter!$I$4:$I$34,"&gt;="&amp;summary!$E3121)</f>
        <v>31</v>
      </c>
      <c r="G3121">
        <f>COUNTIFS(olah!$Q3121:Q18119,summary!A3121,olah!$B3121:B18119,summary!B3121,olah!$N3121:N18119,summary!C3121,olah!$P3121:P18119,summary!D3121,olah!$S3121:S18119,"On Time")</f>
        <v>0</v>
      </c>
      <c r="H3121">
        <f>COUNTIFS(olah!$Q$2:Q18119,summary!A3121,olah!$B$2:B18119,summary!B3121,olah!$S$2:S18119,"On Time")</f>
        <v>3</v>
      </c>
      <c r="I3121">
        <f>COUNTIFS(olah!$Q3121:Q18119,summary!A3121,olah!$B3121:B18119,summary!B3121,olah!$N3121:N18119,summary!C3121,olah!$P3121:P18119,summary!D3121,olah!$S3121:S18119,"Late")</f>
        <v>1</v>
      </c>
      <c r="J3121">
        <f>COUNTIFS(olah!$Q$2:Q18119,summary!A3121,olah!$B$2:B18119,summary!B3121,olah!$S$2:S18119,"Late")</f>
        <v>14</v>
      </c>
      <c r="K3121">
        <f t="shared" si="48"/>
        <v>13</v>
      </c>
      <c r="L3121">
        <f>COUNTIFS(olah!$Q3121:Q18119,summary!A3121,olah!$B3121:B18119,summary!B3121,olah!$N3121:N18119,summary!C3121,olah!$P3121:P18119,summary!D3121,olah!$T3121:T18119,"On Time CO")</f>
        <v>1</v>
      </c>
      <c r="M3121">
        <f>COUNTIFS(olah!$Q$2:Q18119,summary!A3121,olah!$B$2:B18119,summary!B3121,olah!$T$2:T18119,"On Time CO")</f>
        <v>15</v>
      </c>
      <c r="N3121">
        <f>COUNTIFS(olah!$Q3121:Q18119,summary!A3121,olah!$B3121:B18119,summary!B3121,olah!$N3121:N18119,summary!C3121,olah!$P3121:P18119,summary!D3121,olah!$T3121:T18119,"Overtime")</f>
        <v>0</v>
      </c>
      <c r="O3121">
        <f>COUNTIFS(olah!$Q$2:Q18119,summary!A3121,olah!$B$2:B18119,summary!B3121,olah!$T$2:T18119,"Overtime")</f>
        <v>0</v>
      </c>
      <c r="P3121">
        <f>COUNTIFS(olah!$Q3121:Q18119,summary!A3121,olah!$B3121:B18119,summary!B3121,olah!$N3121:N18119,summary!C3121,olah!$P3121:P18119,summary!D3121,olah!$T3121:T18119,"Early")</f>
        <v>0</v>
      </c>
      <c r="Q3121">
        <f>COUNTIFS(olah!$Q$2:Q18119,summary!A3121,olah!$B$2:B18119,summary!B3121,olah!$T$2:T18119,"Early")</f>
        <v>0</v>
      </c>
      <c r="R3121">
        <f>COUNTIFS(olah!$Q3121:Q18119,summary!A3121,olah!$B3121:B18119,summary!B3121,olah!$N3121:N18119,summary!C3121,olah!$P3121:P18119,summary!D3121,olah!$T3121:T18119,"NA CO")</f>
        <v>0</v>
      </c>
      <c r="S3121">
        <f>COUNTIFS(olah!$Q$2:Q18119,summary!A3121,olah!$B$2:B18119,summary!B3121,olah!$T$2:T18119,"NA CO")</f>
        <v>2</v>
      </c>
      <c r="T3121" t="str">
        <f>olah!R3121</f>
        <v>Attendance</v>
      </c>
      <c r="U3121" t="str">
        <f>IF(T3121="Permit", olah!T3121, "No Permit")</f>
        <v>No Permit</v>
      </c>
    </row>
    <row r="3122" spans="1:21" hidden="1" x14ac:dyDescent="0.3">
      <c r="A3122" s="23">
        <v>44561</v>
      </c>
      <c r="B3122" t="s">
        <v>763</v>
      </c>
      <c r="C3122" t="s">
        <v>43</v>
      </c>
      <c r="D3122" t="s">
        <v>11608</v>
      </c>
      <c r="E3122" t="str">
        <f>VLOOKUP(B3122,olah!$B:$P,2,0)</f>
        <v>2021-12-01</v>
      </c>
      <c r="F3122">
        <f>COUNTIFS(parameter!$J$4:$J$34,summary!A3122,parameter!$I$4:$I$34,"&gt;="&amp;summary!$E3122)</f>
        <v>31</v>
      </c>
      <c r="G3122">
        <f>COUNTIFS(olah!$Q3122:Q18120,summary!A3122,olah!$B3122:B18120,summary!B3122,olah!$N3122:N18120,summary!C3122,olah!$P3122:P18120,summary!D3122,olah!$S3122:S18120,"On Time")</f>
        <v>1</v>
      </c>
      <c r="H3122">
        <f>COUNTIFS(olah!$Q$2:Q18120,summary!A3122,olah!$B$2:B18120,summary!B3122,olah!$S$2:S18120,"On Time")</f>
        <v>3</v>
      </c>
      <c r="I3122">
        <f>COUNTIFS(olah!$Q3122:Q18120,summary!A3122,olah!$B3122:B18120,summary!B3122,olah!$N3122:N18120,summary!C3122,olah!$P3122:P18120,summary!D3122,olah!$S3122:S18120,"Late")</f>
        <v>0</v>
      </c>
      <c r="J3122">
        <f>COUNTIFS(olah!$Q$2:Q18120,summary!A3122,olah!$B$2:B18120,summary!B3122,olah!$S$2:S18120,"Late")</f>
        <v>14</v>
      </c>
      <c r="K3122">
        <f t="shared" si="48"/>
        <v>14</v>
      </c>
      <c r="L3122">
        <f>COUNTIFS(olah!$Q3122:Q18120,summary!A3122,olah!$B3122:B18120,summary!B3122,olah!$N3122:N18120,summary!C3122,olah!$P3122:P18120,summary!D3122,olah!$T3122:T18120,"On Time CO")</f>
        <v>1</v>
      </c>
      <c r="M3122">
        <f>COUNTIFS(olah!$Q$2:Q18120,summary!A3122,olah!$B$2:B18120,summary!B3122,olah!$T$2:T18120,"On Time CO")</f>
        <v>15</v>
      </c>
      <c r="N3122">
        <f>COUNTIFS(olah!$Q3122:Q18120,summary!A3122,olah!$B3122:B18120,summary!B3122,olah!$N3122:N18120,summary!C3122,olah!$P3122:P18120,summary!D3122,olah!$T3122:T18120,"Overtime")</f>
        <v>0</v>
      </c>
      <c r="O3122">
        <f>COUNTIFS(olah!$Q$2:Q18120,summary!A3122,olah!$B$2:B18120,summary!B3122,olah!$T$2:T18120,"Overtime")</f>
        <v>0</v>
      </c>
      <c r="P3122">
        <f>COUNTIFS(olah!$Q3122:Q18120,summary!A3122,olah!$B3122:B18120,summary!B3122,olah!$N3122:N18120,summary!C3122,olah!$P3122:P18120,summary!D3122,olah!$T3122:T18120,"Early")</f>
        <v>0</v>
      </c>
      <c r="Q3122">
        <f>COUNTIFS(olah!$Q$2:Q18120,summary!A3122,olah!$B$2:B18120,summary!B3122,olah!$T$2:T18120,"Early")</f>
        <v>0</v>
      </c>
      <c r="R3122">
        <f>COUNTIFS(olah!$Q3122:Q18120,summary!A3122,olah!$B3122:B18120,summary!B3122,olah!$N3122:N18120,summary!C3122,olah!$P3122:P18120,summary!D3122,olah!$T3122:T18120,"NA CO")</f>
        <v>0</v>
      </c>
      <c r="S3122">
        <f>COUNTIFS(olah!$Q$2:Q18120,summary!A3122,olah!$B$2:B18120,summary!B3122,olah!$T$2:T18120,"NA CO")</f>
        <v>2</v>
      </c>
      <c r="T3122" t="str">
        <f>olah!R3122</f>
        <v>Attendance</v>
      </c>
      <c r="U3122" t="str">
        <f>IF(T3122="Permit", olah!T3122, "No Permit")</f>
        <v>No Permit</v>
      </c>
    </row>
    <row r="3123" spans="1:21" hidden="1" x14ac:dyDescent="0.3">
      <c r="A3123" s="23">
        <v>44561</v>
      </c>
      <c r="B3123" t="s">
        <v>763</v>
      </c>
      <c r="C3123" t="s">
        <v>43</v>
      </c>
      <c r="D3123" t="s">
        <v>11609</v>
      </c>
      <c r="E3123" t="str">
        <f>VLOOKUP(B3123,olah!$B:$P,2,0)</f>
        <v>2021-12-01</v>
      </c>
      <c r="F3123">
        <f>COUNTIFS(parameter!$J$4:$J$34,summary!A3123,parameter!$I$4:$I$34,"&gt;="&amp;summary!$E3123)</f>
        <v>31</v>
      </c>
      <c r="G3123">
        <f>COUNTIFS(olah!$Q3123:Q18121,summary!A3123,olah!$B3123:B18121,summary!B3123,olah!$N3123:N18121,summary!C3123,olah!$P3123:P18121,summary!D3123,olah!$S3123:S18121,"On Time")</f>
        <v>0</v>
      </c>
      <c r="H3123">
        <f>COUNTIFS(olah!$Q$2:Q18121,summary!A3123,olah!$B$2:B18121,summary!B3123,olah!$S$2:S18121,"On Time")</f>
        <v>3</v>
      </c>
      <c r="I3123">
        <f>COUNTIFS(olah!$Q3123:Q18121,summary!A3123,olah!$B3123:B18121,summary!B3123,olah!$N3123:N18121,summary!C3123,olah!$P3123:P18121,summary!D3123,olah!$S3123:S18121,"Late")</f>
        <v>1</v>
      </c>
      <c r="J3123">
        <f>COUNTIFS(olah!$Q$2:Q18121,summary!A3123,olah!$B$2:B18121,summary!B3123,olah!$S$2:S18121,"Late")</f>
        <v>14</v>
      </c>
      <c r="K3123">
        <f t="shared" si="48"/>
        <v>13</v>
      </c>
      <c r="L3123">
        <f>COUNTIFS(olah!$Q3123:Q18121,summary!A3123,olah!$B3123:B18121,summary!B3123,olah!$N3123:N18121,summary!C3123,olah!$P3123:P18121,summary!D3123,olah!$T3123:T18121,"On Time CO")</f>
        <v>1</v>
      </c>
      <c r="M3123">
        <f>COUNTIFS(olah!$Q$2:Q18121,summary!A3123,olah!$B$2:B18121,summary!B3123,olah!$T$2:T18121,"On Time CO")</f>
        <v>15</v>
      </c>
      <c r="N3123">
        <f>COUNTIFS(olah!$Q3123:Q18121,summary!A3123,olah!$B3123:B18121,summary!B3123,olah!$N3123:N18121,summary!C3123,olah!$P3123:P18121,summary!D3123,olah!$T3123:T18121,"Overtime")</f>
        <v>0</v>
      </c>
      <c r="O3123">
        <f>COUNTIFS(olah!$Q$2:Q18121,summary!A3123,olah!$B$2:B18121,summary!B3123,olah!$T$2:T18121,"Overtime")</f>
        <v>0</v>
      </c>
      <c r="P3123">
        <f>COUNTIFS(olah!$Q3123:Q18121,summary!A3123,olah!$B3123:B18121,summary!B3123,olah!$N3123:N18121,summary!C3123,olah!$P3123:P18121,summary!D3123,olah!$T3123:T18121,"Early")</f>
        <v>0</v>
      </c>
      <c r="Q3123">
        <f>COUNTIFS(olah!$Q$2:Q18121,summary!A3123,olah!$B$2:B18121,summary!B3123,olah!$T$2:T18121,"Early")</f>
        <v>0</v>
      </c>
      <c r="R3123">
        <f>COUNTIFS(olah!$Q3123:Q18121,summary!A3123,olah!$B3123:B18121,summary!B3123,olah!$N3123:N18121,summary!C3123,olah!$P3123:P18121,summary!D3123,olah!$T3123:T18121,"NA CO")</f>
        <v>0</v>
      </c>
      <c r="S3123">
        <f>COUNTIFS(olah!$Q$2:Q18121,summary!A3123,olah!$B$2:B18121,summary!B3123,olah!$T$2:T18121,"NA CO")</f>
        <v>2</v>
      </c>
      <c r="T3123" t="str">
        <f>olah!R3123</f>
        <v>Attendance</v>
      </c>
      <c r="U3123" t="str">
        <f>IF(T3123="Permit", olah!T3123, "No Permit")</f>
        <v>No Permit</v>
      </c>
    </row>
    <row r="3124" spans="1:21" hidden="1" x14ac:dyDescent="0.3">
      <c r="A3124" s="23">
        <v>44561</v>
      </c>
      <c r="B3124" t="s">
        <v>763</v>
      </c>
      <c r="C3124" t="s">
        <v>43</v>
      </c>
      <c r="D3124" t="s">
        <v>9024</v>
      </c>
      <c r="E3124" t="str">
        <f>VLOOKUP(B3124,olah!$B:$P,2,0)</f>
        <v>2021-12-01</v>
      </c>
      <c r="F3124">
        <f>COUNTIFS(parameter!$J$4:$J$34,summary!A3124,parameter!$I$4:$I$34,"&gt;="&amp;summary!$E3124)</f>
        <v>31</v>
      </c>
      <c r="G3124">
        <f>COUNTIFS(olah!$Q3124:Q18122,summary!A3124,olah!$B3124:B18122,summary!B3124,olah!$N3124:N18122,summary!C3124,olah!$P3124:P18122,summary!D3124,olah!$S3124:S18122,"On Time")</f>
        <v>0</v>
      </c>
      <c r="H3124">
        <f>COUNTIFS(olah!$Q$2:Q18122,summary!A3124,olah!$B$2:B18122,summary!B3124,olah!$S$2:S18122,"On Time")</f>
        <v>3</v>
      </c>
      <c r="I3124">
        <f>COUNTIFS(olah!$Q3124:Q18122,summary!A3124,olah!$B3124:B18122,summary!B3124,olah!$N3124:N18122,summary!C3124,olah!$P3124:P18122,summary!D3124,olah!$S3124:S18122,"Late")</f>
        <v>1</v>
      </c>
      <c r="J3124">
        <f>COUNTIFS(olah!$Q$2:Q18122,summary!A3124,olah!$B$2:B18122,summary!B3124,olah!$S$2:S18122,"Late")</f>
        <v>14</v>
      </c>
      <c r="K3124">
        <f t="shared" si="48"/>
        <v>13</v>
      </c>
      <c r="L3124">
        <f>COUNTIFS(olah!$Q3124:Q18122,summary!A3124,olah!$B3124:B18122,summary!B3124,olah!$N3124:N18122,summary!C3124,olah!$P3124:P18122,summary!D3124,olah!$T3124:T18122,"On Time CO")</f>
        <v>1</v>
      </c>
      <c r="M3124">
        <f>COUNTIFS(olah!$Q$2:Q18122,summary!A3124,olah!$B$2:B18122,summary!B3124,olah!$T$2:T18122,"On Time CO")</f>
        <v>15</v>
      </c>
      <c r="N3124">
        <f>COUNTIFS(olah!$Q3124:Q18122,summary!A3124,olah!$B3124:B18122,summary!B3124,olah!$N3124:N18122,summary!C3124,olah!$P3124:P18122,summary!D3124,olah!$T3124:T18122,"Overtime")</f>
        <v>0</v>
      </c>
      <c r="O3124">
        <f>COUNTIFS(olah!$Q$2:Q18122,summary!A3124,olah!$B$2:B18122,summary!B3124,olah!$T$2:T18122,"Overtime")</f>
        <v>0</v>
      </c>
      <c r="P3124">
        <f>COUNTIFS(olah!$Q3124:Q18122,summary!A3124,olah!$B3124:B18122,summary!B3124,olah!$N3124:N18122,summary!C3124,olah!$P3124:P18122,summary!D3124,olah!$T3124:T18122,"Early")</f>
        <v>0</v>
      </c>
      <c r="Q3124">
        <f>COUNTIFS(olah!$Q$2:Q18122,summary!A3124,olah!$B$2:B18122,summary!B3124,olah!$T$2:T18122,"Early")</f>
        <v>0</v>
      </c>
      <c r="R3124">
        <f>COUNTIFS(olah!$Q3124:Q18122,summary!A3124,olah!$B3124:B18122,summary!B3124,olah!$N3124:N18122,summary!C3124,olah!$P3124:P18122,summary!D3124,olah!$T3124:T18122,"NA CO")</f>
        <v>0</v>
      </c>
      <c r="S3124">
        <f>COUNTIFS(olah!$Q$2:Q18122,summary!A3124,olah!$B$2:B18122,summary!B3124,olah!$T$2:T18122,"NA CO")</f>
        <v>2</v>
      </c>
      <c r="T3124" t="str">
        <f>olah!R3124</f>
        <v>Attendance</v>
      </c>
      <c r="U3124" t="str">
        <f>IF(T3124="Permit", olah!T3124, "No Permit")</f>
        <v>No Permit</v>
      </c>
    </row>
    <row r="3125" spans="1:21" hidden="1" x14ac:dyDescent="0.3">
      <c r="A3125" s="23">
        <v>44561</v>
      </c>
      <c r="B3125" t="s">
        <v>763</v>
      </c>
      <c r="C3125" t="s">
        <v>43</v>
      </c>
      <c r="D3125" t="s">
        <v>10213</v>
      </c>
      <c r="E3125" t="str">
        <f>VLOOKUP(B3125,olah!$B:$P,2,0)</f>
        <v>2021-12-01</v>
      </c>
      <c r="F3125">
        <f>COUNTIFS(parameter!$J$4:$J$34,summary!A3125,parameter!$I$4:$I$34,"&gt;="&amp;summary!$E3125)</f>
        <v>31</v>
      </c>
      <c r="G3125">
        <f>COUNTIFS(olah!$Q3125:Q18123,summary!A3125,olah!$B3125:B18123,summary!B3125,olah!$N3125:N18123,summary!C3125,olah!$P3125:P18123,summary!D3125,olah!$S3125:S18123,"On Time")</f>
        <v>0</v>
      </c>
      <c r="H3125">
        <f>COUNTIFS(olah!$Q$2:Q18123,summary!A3125,olah!$B$2:B18123,summary!B3125,olah!$S$2:S18123,"On Time")</f>
        <v>3</v>
      </c>
      <c r="I3125">
        <f>COUNTIFS(olah!$Q3125:Q18123,summary!A3125,olah!$B3125:B18123,summary!B3125,olah!$N3125:N18123,summary!C3125,olah!$P3125:P18123,summary!D3125,olah!$S3125:S18123,"Late")</f>
        <v>1</v>
      </c>
      <c r="J3125">
        <f>COUNTIFS(olah!$Q$2:Q18123,summary!A3125,olah!$B$2:B18123,summary!B3125,olah!$S$2:S18123,"Late")</f>
        <v>14</v>
      </c>
      <c r="K3125">
        <f t="shared" si="48"/>
        <v>13</v>
      </c>
      <c r="L3125">
        <f>COUNTIFS(olah!$Q3125:Q18123,summary!A3125,olah!$B3125:B18123,summary!B3125,olah!$N3125:N18123,summary!C3125,olah!$P3125:P18123,summary!D3125,olah!$T3125:T18123,"On Time CO")</f>
        <v>1</v>
      </c>
      <c r="M3125">
        <f>COUNTIFS(olah!$Q$2:Q18123,summary!A3125,olah!$B$2:B18123,summary!B3125,olah!$T$2:T18123,"On Time CO")</f>
        <v>15</v>
      </c>
      <c r="N3125">
        <f>COUNTIFS(olah!$Q3125:Q18123,summary!A3125,olah!$B3125:B18123,summary!B3125,olah!$N3125:N18123,summary!C3125,olah!$P3125:P18123,summary!D3125,olah!$T3125:T18123,"Overtime")</f>
        <v>0</v>
      </c>
      <c r="O3125">
        <f>COUNTIFS(olah!$Q$2:Q18123,summary!A3125,olah!$B$2:B18123,summary!B3125,olah!$T$2:T18123,"Overtime")</f>
        <v>0</v>
      </c>
      <c r="P3125">
        <f>COUNTIFS(olah!$Q3125:Q18123,summary!A3125,olah!$B3125:B18123,summary!B3125,olah!$N3125:N18123,summary!C3125,olah!$P3125:P18123,summary!D3125,olah!$T3125:T18123,"Early")</f>
        <v>0</v>
      </c>
      <c r="Q3125">
        <f>COUNTIFS(olah!$Q$2:Q18123,summary!A3125,olah!$B$2:B18123,summary!B3125,olah!$T$2:T18123,"Early")</f>
        <v>0</v>
      </c>
      <c r="R3125">
        <f>COUNTIFS(olah!$Q3125:Q18123,summary!A3125,olah!$B3125:B18123,summary!B3125,olah!$N3125:N18123,summary!C3125,olah!$P3125:P18123,summary!D3125,olah!$T3125:T18123,"NA CO")</f>
        <v>0</v>
      </c>
      <c r="S3125">
        <f>COUNTIFS(olah!$Q$2:Q18123,summary!A3125,olah!$B$2:B18123,summary!B3125,olah!$T$2:T18123,"NA CO")</f>
        <v>2</v>
      </c>
      <c r="T3125" t="str">
        <f>olah!R3125</f>
        <v>Attendance</v>
      </c>
      <c r="U3125" t="str">
        <f>IF(T3125="Permit", olah!T3125, "No Permit")</f>
        <v>No Permit</v>
      </c>
    </row>
    <row r="3126" spans="1:21" hidden="1" x14ac:dyDescent="0.3">
      <c r="A3126" s="23">
        <v>44561</v>
      </c>
      <c r="B3126" t="s">
        <v>763</v>
      </c>
      <c r="C3126" t="s">
        <v>43</v>
      </c>
      <c r="D3126" t="s">
        <v>11610</v>
      </c>
      <c r="E3126" t="str">
        <f>VLOOKUP(B3126,olah!$B:$P,2,0)</f>
        <v>2021-12-01</v>
      </c>
      <c r="F3126">
        <f>COUNTIFS(parameter!$J$4:$J$34,summary!A3126,parameter!$I$4:$I$34,"&gt;="&amp;summary!$E3126)</f>
        <v>31</v>
      </c>
      <c r="G3126">
        <f>COUNTIFS(olah!$Q3126:Q18124,summary!A3126,olah!$B3126:B18124,summary!B3126,olah!$N3126:N18124,summary!C3126,olah!$P3126:P18124,summary!D3126,olah!$S3126:S18124,"On Time")</f>
        <v>0</v>
      </c>
      <c r="H3126">
        <f>COUNTIFS(olah!$Q$2:Q18124,summary!A3126,olah!$B$2:B18124,summary!B3126,olah!$S$2:S18124,"On Time")</f>
        <v>3</v>
      </c>
      <c r="I3126">
        <f>COUNTIFS(olah!$Q3126:Q18124,summary!A3126,olah!$B3126:B18124,summary!B3126,olah!$N3126:N18124,summary!C3126,olah!$P3126:P18124,summary!D3126,olah!$S3126:S18124,"Late")</f>
        <v>1</v>
      </c>
      <c r="J3126">
        <f>COUNTIFS(olah!$Q$2:Q18124,summary!A3126,olah!$B$2:B18124,summary!B3126,olah!$S$2:S18124,"Late")</f>
        <v>14</v>
      </c>
      <c r="K3126">
        <f t="shared" si="48"/>
        <v>13</v>
      </c>
      <c r="L3126">
        <f>COUNTIFS(olah!$Q3126:Q18124,summary!A3126,olah!$B3126:B18124,summary!B3126,olah!$N3126:N18124,summary!C3126,olah!$P3126:P18124,summary!D3126,olah!$T3126:T18124,"On Time CO")</f>
        <v>1</v>
      </c>
      <c r="M3126">
        <f>COUNTIFS(olah!$Q$2:Q18124,summary!A3126,olah!$B$2:B18124,summary!B3126,olah!$T$2:T18124,"On Time CO")</f>
        <v>15</v>
      </c>
      <c r="N3126">
        <f>COUNTIFS(olah!$Q3126:Q18124,summary!A3126,olah!$B3126:B18124,summary!B3126,olah!$N3126:N18124,summary!C3126,olah!$P3126:P18124,summary!D3126,olah!$T3126:T18124,"Overtime")</f>
        <v>0</v>
      </c>
      <c r="O3126">
        <f>COUNTIFS(olah!$Q$2:Q18124,summary!A3126,olah!$B$2:B18124,summary!B3126,olah!$T$2:T18124,"Overtime")</f>
        <v>0</v>
      </c>
      <c r="P3126">
        <f>COUNTIFS(olah!$Q3126:Q18124,summary!A3126,olah!$B3126:B18124,summary!B3126,olah!$N3126:N18124,summary!C3126,olah!$P3126:P18124,summary!D3126,olah!$T3126:T18124,"Early")</f>
        <v>0</v>
      </c>
      <c r="Q3126">
        <f>COUNTIFS(olah!$Q$2:Q18124,summary!A3126,olah!$B$2:B18124,summary!B3126,olah!$T$2:T18124,"Early")</f>
        <v>0</v>
      </c>
      <c r="R3126">
        <f>COUNTIFS(olah!$Q3126:Q18124,summary!A3126,olah!$B3126:B18124,summary!B3126,olah!$N3126:N18124,summary!C3126,olah!$P3126:P18124,summary!D3126,olah!$T3126:T18124,"NA CO")</f>
        <v>0</v>
      </c>
      <c r="S3126">
        <f>COUNTIFS(olah!$Q$2:Q18124,summary!A3126,olah!$B$2:B18124,summary!B3126,olah!$T$2:T18124,"NA CO")</f>
        <v>2</v>
      </c>
      <c r="T3126" t="str">
        <f>olah!R3126</f>
        <v>Attendance</v>
      </c>
      <c r="U3126" t="str">
        <f>IF(T3126="Permit", olah!T3126, "No Permit")</f>
        <v>No Permit</v>
      </c>
    </row>
    <row r="3127" spans="1:21" hidden="1" x14ac:dyDescent="0.3">
      <c r="A3127" s="23">
        <v>44561</v>
      </c>
      <c r="B3127" t="s">
        <v>763</v>
      </c>
      <c r="C3127" t="s">
        <v>43</v>
      </c>
      <c r="D3127" t="s">
        <v>9025</v>
      </c>
      <c r="E3127" t="str">
        <f>VLOOKUP(B3127,olah!$B:$P,2,0)</f>
        <v>2021-12-01</v>
      </c>
      <c r="F3127">
        <f>COUNTIFS(parameter!$J$4:$J$34,summary!A3127,parameter!$I$4:$I$34,"&gt;="&amp;summary!$E3127)</f>
        <v>31</v>
      </c>
      <c r="G3127">
        <f>COUNTIFS(olah!$Q3127:Q18125,summary!A3127,olah!$B3127:B18125,summary!B3127,olah!$N3127:N18125,summary!C3127,olah!$P3127:P18125,summary!D3127,olah!$S3127:S18125,"On Time")</f>
        <v>0</v>
      </c>
      <c r="H3127">
        <f>COUNTIFS(olah!$Q$2:Q18125,summary!A3127,olah!$B$2:B18125,summary!B3127,olah!$S$2:S18125,"On Time")</f>
        <v>3</v>
      </c>
      <c r="I3127">
        <f>COUNTIFS(olah!$Q3127:Q18125,summary!A3127,olah!$B3127:B18125,summary!B3127,olah!$N3127:N18125,summary!C3127,olah!$P3127:P18125,summary!D3127,olah!$S3127:S18125,"Late")</f>
        <v>1</v>
      </c>
      <c r="J3127">
        <f>COUNTIFS(olah!$Q$2:Q18125,summary!A3127,olah!$B$2:B18125,summary!B3127,olah!$S$2:S18125,"Late")</f>
        <v>14</v>
      </c>
      <c r="K3127">
        <f t="shared" si="48"/>
        <v>13</v>
      </c>
      <c r="L3127">
        <f>COUNTIFS(olah!$Q3127:Q18125,summary!A3127,olah!$B3127:B18125,summary!B3127,olah!$N3127:N18125,summary!C3127,olah!$P3127:P18125,summary!D3127,olah!$T3127:T18125,"On Time CO")</f>
        <v>0</v>
      </c>
      <c r="M3127">
        <f>COUNTIFS(olah!$Q$2:Q18125,summary!A3127,olah!$B$2:B18125,summary!B3127,olah!$T$2:T18125,"On Time CO")</f>
        <v>15</v>
      </c>
      <c r="N3127">
        <f>COUNTIFS(olah!$Q3127:Q18125,summary!A3127,olah!$B3127:B18125,summary!B3127,olah!$N3127:N18125,summary!C3127,olah!$P3127:P18125,summary!D3127,olah!$T3127:T18125,"Overtime")</f>
        <v>0</v>
      </c>
      <c r="O3127">
        <f>COUNTIFS(olah!$Q$2:Q18125,summary!A3127,olah!$B$2:B18125,summary!B3127,olah!$T$2:T18125,"Overtime")</f>
        <v>0</v>
      </c>
      <c r="P3127">
        <f>COUNTIFS(olah!$Q3127:Q18125,summary!A3127,olah!$B3127:B18125,summary!B3127,olah!$N3127:N18125,summary!C3127,olah!$P3127:P18125,summary!D3127,olah!$T3127:T18125,"Early")</f>
        <v>0</v>
      </c>
      <c r="Q3127">
        <f>COUNTIFS(olah!$Q$2:Q18125,summary!A3127,olah!$B$2:B18125,summary!B3127,olah!$T$2:T18125,"Early")</f>
        <v>0</v>
      </c>
      <c r="R3127">
        <f>COUNTIFS(olah!$Q3127:Q18125,summary!A3127,olah!$B3127:B18125,summary!B3127,olah!$N3127:N18125,summary!C3127,olah!$P3127:P18125,summary!D3127,olah!$T3127:T18125,"NA CO")</f>
        <v>1</v>
      </c>
      <c r="S3127">
        <f>COUNTIFS(olah!$Q$2:Q18125,summary!A3127,olah!$B$2:B18125,summary!B3127,olah!$T$2:T18125,"NA CO")</f>
        <v>2</v>
      </c>
      <c r="T3127" t="str">
        <f>olah!R3127</f>
        <v>Attendance</v>
      </c>
      <c r="U3127" t="str">
        <f>IF(T3127="Permit", olah!T3127, "No Permit")</f>
        <v>No Permit</v>
      </c>
    </row>
    <row r="3128" spans="1:21" hidden="1" x14ac:dyDescent="0.3">
      <c r="A3128" s="23">
        <v>44561</v>
      </c>
      <c r="B3128" t="s">
        <v>10597</v>
      </c>
      <c r="C3128" t="s">
        <v>28</v>
      </c>
      <c r="D3128" t="s">
        <v>7108</v>
      </c>
      <c r="E3128" t="str">
        <f>VLOOKUP(B3128,olah!$B:$P,2,0)</f>
        <v>2021-12-13</v>
      </c>
      <c r="F3128">
        <f>COUNTIFS(parameter!$J$4:$J$34,summary!A3128,parameter!$I$4:$I$34,"&gt;="&amp;summary!$E3128)</f>
        <v>19</v>
      </c>
      <c r="G3128">
        <f>COUNTIFS(olah!$Q3128:Q18126,summary!A3128,olah!$B3128:B18126,summary!B3128,olah!$N3128:N18126,summary!C3128,olah!$P3128:P18126,summary!D3128,olah!$S3128:S18126,"On Time")</f>
        <v>1</v>
      </c>
      <c r="H3128">
        <f>COUNTIFS(olah!$Q$2:Q18126,summary!A3128,olah!$B$2:B18126,summary!B3128,olah!$S$2:S18126,"On Time")</f>
        <v>16</v>
      </c>
      <c r="I3128">
        <f>COUNTIFS(olah!$Q3128:Q18126,summary!A3128,olah!$B3128:B18126,summary!B3128,olah!$N3128:N18126,summary!C3128,olah!$P3128:P18126,summary!D3128,olah!$S3128:S18126,"Late")</f>
        <v>0</v>
      </c>
      <c r="J3128">
        <f>COUNTIFS(olah!$Q$2:Q18126,summary!A3128,olah!$B$2:B18126,summary!B3128,olah!$S$2:S18126,"Late")</f>
        <v>0</v>
      </c>
      <c r="K3128">
        <f t="shared" si="48"/>
        <v>3</v>
      </c>
      <c r="L3128">
        <f>COUNTIFS(olah!$Q3128:Q18126,summary!A3128,olah!$B3128:B18126,summary!B3128,olah!$N3128:N18126,summary!C3128,olah!$P3128:P18126,summary!D3128,olah!$T3128:T18126,"On Time CO")</f>
        <v>1</v>
      </c>
      <c r="M3128">
        <f>COUNTIFS(olah!$Q$2:Q18126,summary!A3128,olah!$B$2:B18126,summary!B3128,olah!$T$2:T18126,"On Time CO")</f>
        <v>16</v>
      </c>
      <c r="N3128">
        <f>COUNTIFS(olah!$Q3128:Q18126,summary!A3128,olah!$B3128:B18126,summary!B3128,olah!$N3128:N18126,summary!C3128,olah!$P3128:P18126,summary!D3128,olah!$T3128:T18126,"Overtime")</f>
        <v>0</v>
      </c>
      <c r="O3128">
        <f>COUNTIFS(olah!$Q$2:Q18126,summary!A3128,olah!$B$2:B18126,summary!B3128,olah!$T$2:T18126,"Overtime")</f>
        <v>0</v>
      </c>
      <c r="P3128">
        <f>COUNTIFS(olah!$Q3128:Q18126,summary!A3128,olah!$B3128:B18126,summary!B3128,olah!$N3128:N18126,summary!C3128,olah!$P3128:P18126,summary!D3128,olah!$T3128:T18126,"Early")</f>
        <v>0</v>
      </c>
      <c r="Q3128">
        <f>COUNTIFS(olah!$Q$2:Q18126,summary!A3128,olah!$B$2:B18126,summary!B3128,olah!$T$2:T18126,"Early")</f>
        <v>0</v>
      </c>
      <c r="R3128">
        <f>COUNTIFS(olah!$Q3128:Q18126,summary!A3128,olah!$B3128:B18126,summary!B3128,olah!$N3128:N18126,summary!C3128,olah!$P3128:P18126,summary!D3128,olah!$T3128:T18126,"NA CO")</f>
        <v>0</v>
      </c>
      <c r="S3128">
        <f>COUNTIFS(olah!$Q$2:Q18126,summary!A3128,olah!$B$2:B18126,summary!B3128,olah!$T$2:T18126,"NA CO")</f>
        <v>0</v>
      </c>
      <c r="T3128" t="str">
        <f>olah!R3128</f>
        <v>Attendance</v>
      </c>
      <c r="U3128" t="str">
        <f>IF(T3128="Permit", olah!T3128, "No Permit")</f>
        <v>No Permit</v>
      </c>
    </row>
    <row r="3129" spans="1:21" hidden="1" x14ac:dyDescent="0.3">
      <c r="A3129" s="23">
        <v>44561</v>
      </c>
      <c r="B3129" t="s">
        <v>10597</v>
      </c>
      <c r="C3129" t="s">
        <v>28</v>
      </c>
      <c r="D3129" t="s">
        <v>11604</v>
      </c>
      <c r="E3129" t="str">
        <f>VLOOKUP(B3129,olah!$B:$P,2,0)</f>
        <v>2021-12-13</v>
      </c>
      <c r="F3129">
        <f>COUNTIFS(parameter!$J$4:$J$34,summary!A3129,parameter!$I$4:$I$34,"&gt;="&amp;summary!$E3129)</f>
        <v>19</v>
      </c>
      <c r="G3129">
        <f>COUNTIFS(olah!$Q3129:Q18127,summary!A3129,olah!$B3129:B18127,summary!B3129,olah!$N3129:N18127,summary!C3129,olah!$P3129:P18127,summary!D3129,olah!$S3129:S18127,"On Time")</f>
        <v>1</v>
      </c>
      <c r="H3129">
        <f>COUNTIFS(olah!$Q$2:Q18127,summary!A3129,olah!$B$2:B18127,summary!B3129,olah!$S$2:S18127,"On Time")</f>
        <v>16</v>
      </c>
      <c r="I3129">
        <f>COUNTIFS(olah!$Q3129:Q18127,summary!A3129,olah!$B3129:B18127,summary!B3129,olah!$N3129:N18127,summary!C3129,olah!$P3129:P18127,summary!D3129,olah!$S3129:S18127,"Late")</f>
        <v>0</v>
      </c>
      <c r="J3129">
        <f>COUNTIFS(olah!$Q$2:Q18127,summary!A3129,olah!$B$2:B18127,summary!B3129,olah!$S$2:S18127,"Late")</f>
        <v>0</v>
      </c>
      <c r="K3129">
        <f t="shared" si="48"/>
        <v>3</v>
      </c>
      <c r="L3129">
        <f>COUNTIFS(olah!$Q3129:Q18127,summary!A3129,olah!$B3129:B18127,summary!B3129,olah!$N3129:N18127,summary!C3129,olah!$P3129:P18127,summary!D3129,olah!$T3129:T18127,"On Time CO")</f>
        <v>1</v>
      </c>
      <c r="M3129">
        <f>COUNTIFS(olah!$Q$2:Q18127,summary!A3129,olah!$B$2:B18127,summary!B3129,olah!$T$2:T18127,"On Time CO")</f>
        <v>16</v>
      </c>
      <c r="N3129">
        <f>COUNTIFS(olah!$Q3129:Q18127,summary!A3129,olah!$B3129:B18127,summary!B3129,olah!$N3129:N18127,summary!C3129,olah!$P3129:P18127,summary!D3129,olah!$T3129:T18127,"Overtime")</f>
        <v>0</v>
      </c>
      <c r="O3129">
        <f>COUNTIFS(olah!$Q$2:Q18127,summary!A3129,olah!$B$2:B18127,summary!B3129,olah!$T$2:T18127,"Overtime")</f>
        <v>0</v>
      </c>
      <c r="P3129">
        <f>COUNTIFS(olah!$Q3129:Q18127,summary!A3129,olah!$B3129:B18127,summary!B3129,olah!$N3129:N18127,summary!C3129,olah!$P3129:P18127,summary!D3129,olah!$T3129:T18127,"Early")</f>
        <v>0</v>
      </c>
      <c r="Q3129">
        <f>COUNTIFS(olah!$Q$2:Q18127,summary!A3129,olah!$B$2:B18127,summary!B3129,olah!$T$2:T18127,"Early")</f>
        <v>0</v>
      </c>
      <c r="R3129">
        <f>COUNTIFS(olah!$Q3129:Q18127,summary!A3129,olah!$B3129:B18127,summary!B3129,olah!$N3129:N18127,summary!C3129,olah!$P3129:P18127,summary!D3129,olah!$T3129:T18127,"NA CO")</f>
        <v>0</v>
      </c>
      <c r="S3129">
        <f>COUNTIFS(olah!$Q$2:Q18127,summary!A3129,olah!$B$2:B18127,summary!B3129,olah!$T$2:T18127,"NA CO")</f>
        <v>0</v>
      </c>
      <c r="T3129" t="str">
        <f>olah!R3129</f>
        <v>Attendance</v>
      </c>
      <c r="U3129" t="str">
        <f>IF(T3129="Permit", olah!T3129, "No Permit")</f>
        <v>No Permit</v>
      </c>
    </row>
    <row r="3130" spans="1:21" hidden="1" x14ac:dyDescent="0.3">
      <c r="A3130" s="23">
        <v>44561</v>
      </c>
      <c r="B3130" t="s">
        <v>10597</v>
      </c>
      <c r="C3130" t="s">
        <v>28</v>
      </c>
      <c r="D3130" t="s">
        <v>11605</v>
      </c>
      <c r="E3130" t="str">
        <f>VLOOKUP(B3130,olah!$B:$P,2,0)</f>
        <v>2021-12-13</v>
      </c>
      <c r="F3130">
        <f>COUNTIFS(parameter!$J$4:$J$34,summary!A3130,parameter!$I$4:$I$34,"&gt;="&amp;summary!$E3130)</f>
        <v>19</v>
      </c>
      <c r="G3130">
        <f>COUNTIFS(olah!$Q3130:Q18128,summary!A3130,olah!$B3130:B18128,summary!B3130,olah!$N3130:N18128,summary!C3130,olah!$P3130:P18128,summary!D3130,olah!$S3130:S18128,"On Time")</f>
        <v>1</v>
      </c>
      <c r="H3130">
        <f>COUNTIFS(olah!$Q$2:Q18128,summary!A3130,olah!$B$2:B18128,summary!B3130,olah!$S$2:S18128,"On Time")</f>
        <v>16</v>
      </c>
      <c r="I3130">
        <f>COUNTIFS(olah!$Q3130:Q18128,summary!A3130,olah!$B3130:B18128,summary!B3130,olah!$N3130:N18128,summary!C3130,olah!$P3130:P18128,summary!D3130,olah!$S3130:S18128,"Late")</f>
        <v>0</v>
      </c>
      <c r="J3130">
        <f>COUNTIFS(olah!$Q$2:Q18128,summary!A3130,olah!$B$2:B18128,summary!B3130,olah!$S$2:S18128,"Late")</f>
        <v>0</v>
      </c>
      <c r="K3130">
        <f t="shared" si="48"/>
        <v>3</v>
      </c>
      <c r="L3130">
        <f>COUNTIFS(olah!$Q3130:Q18128,summary!A3130,olah!$B3130:B18128,summary!B3130,olah!$N3130:N18128,summary!C3130,olah!$P3130:P18128,summary!D3130,olah!$T3130:T18128,"On Time CO")</f>
        <v>1</v>
      </c>
      <c r="M3130">
        <f>COUNTIFS(olah!$Q$2:Q18128,summary!A3130,olah!$B$2:B18128,summary!B3130,olah!$T$2:T18128,"On Time CO")</f>
        <v>16</v>
      </c>
      <c r="N3130">
        <f>COUNTIFS(olah!$Q3130:Q18128,summary!A3130,olah!$B3130:B18128,summary!B3130,olah!$N3130:N18128,summary!C3130,olah!$P3130:P18128,summary!D3130,olah!$T3130:T18128,"Overtime")</f>
        <v>0</v>
      </c>
      <c r="O3130">
        <f>COUNTIFS(olah!$Q$2:Q18128,summary!A3130,olah!$B$2:B18128,summary!B3130,olah!$T$2:T18128,"Overtime")</f>
        <v>0</v>
      </c>
      <c r="P3130">
        <f>COUNTIFS(olah!$Q3130:Q18128,summary!A3130,olah!$B3130:B18128,summary!B3130,olah!$N3130:N18128,summary!C3130,olah!$P3130:P18128,summary!D3130,olah!$T3130:T18128,"Early")</f>
        <v>0</v>
      </c>
      <c r="Q3130">
        <f>COUNTIFS(olah!$Q$2:Q18128,summary!A3130,olah!$B$2:B18128,summary!B3130,olah!$T$2:T18128,"Early")</f>
        <v>0</v>
      </c>
      <c r="R3130">
        <f>COUNTIFS(olah!$Q3130:Q18128,summary!A3130,olah!$B3130:B18128,summary!B3130,olah!$N3130:N18128,summary!C3130,olah!$P3130:P18128,summary!D3130,olah!$T3130:T18128,"NA CO")</f>
        <v>0</v>
      </c>
      <c r="S3130">
        <f>COUNTIFS(olah!$Q$2:Q18128,summary!A3130,olah!$B$2:B18128,summary!B3130,olah!$T$2:T18128,"NA CO")</f>
        <v>0</v>
      </c>
      <c r="T3130" t="str">
        <f>olah!R3130</f>
        <v>Attendance</v>
      </c>
      <c r="U3130" t="str">
        <f>IF(T3130="Permit", olah!T3130, "No Permit")</f>
        <v>No Permit</v>
      </c>
    </row>
    <row r="3131" spans="1:21" hidden="1" x14ac:dyDescent="0.3">
      <c r="A3131" s="23">
        <v>44561</v>
      </c>
      <c r="B3131" t="s">
        <v>10597</v>
      </c>
      <c r="C3131" t="s">
        <v>28</v>
      </c>
      <c r="D3131" t="s">
        <v>11606</v>
      </c>
      <c r="E3131" t="str">
        <f>VLOOKUP(B3131,olah!$B:$P,2,0)</f>
        <v>2021-12-13</v>
      </c>
      <c r="F3131">
        <f>COUNTIFS(parameter!$J$4:$J$34,summary!A3131,parameter!$I$4:$I$34,"&gt;="&amp;summary!$E3131)</f>
        <v>19</v>
      </c>
      <c r="G3131">
        <f>COUNTIFS(olah!$Q3131:Q18129,summary!A3131,olah!$B3131:B18129,summary!B3131,olah!$N3131:N18129,summary!C3131,olah!$P3131:P18129,summary!D3131,olah!$S3131:S18129,"On Time")</f>
        <v>1</v>
      </c>
      <c r="H3131">
        <f>COUNTIFS(olah!$Q$2:Q18129,summary!A3131,olah!$B$2:B18129,summary!B3131,olah!$S$2:S18129,"On Time")</f>
        <v>16</v>
      </c>
      <c r="I3131">
        <f>COUNTIFS(olah!$Q3131:Q18129,summary!A3131,olah!$B3131:B18129,summary!B3131,olah!$N3131:N18129,summary!C3131,olah!$P3131:P18129,summary!D3131,olah!$S3131:S18129,"Late")</f>
        <v>0</v>
      </c>
      <c r="J3131">
        <f>COUNTIFS(olah!$Q$2:Q18129,summary!A3131,olah!$B$2:B18129,summary!B3131,olah!$S$2:S18129,"Late")</f>
        <v>0</v>
      </c>
      <c r="K3131">
        <f t="shared" si="48"/>
        <v>3</v>
      </c>
      <c r="L3131">
        <f>COUNTIFS(olah!$Q3131:Q18129,summary!A3131,olah!$B3131:B18129,summary!B3131,olah!$N3131:N18129,summary!C3131,olah!$P3131:P18129,summary!D3131,olah!$T3131:T18129,"On Time CO")</f>
        <v>1</v>
      </c>
      <c r="M3131">
        <f>COUNTIFS(olah!$Q$2:Q18129,summary!A3131,olah!$B$2:B18129,summary!B3131,olah!$T$2:T18129,"On Time CO")</f>
        <v>16</v>
      </c>
      <c r="N3131">
        <f>COUNTIFS(olah!$Q3131:Q18129,summary!A3131,olah!$B3131:B18129,summary!B3131,olah!$N3131:N18129,summary!C3131,olah!$P3131:P18129,summary!D3131,olah!$T3131:T18129,"Overtime")</f>
        <v>0</v>
      </c>
      <c r="O3131">
        <f>COUNTIFS(olah!$Q$2:Q18129,summary!A3131,olah!$B$2:B18129,summary!B3131,olah!$T$2:T18129,"Overtime")</f>
        <v>0</v>
      </c>
      <c r="P3131">
        <f>COUNTIFS(olah!$Q3131:Q18129,summary!A3131,olah!$B3131:B18129,summary!B3131,olah!$N3131:N18129,summary!C3131,olah!$P3131:P18129,summary!D3131,olah!$T3131:T18129,"Early")</f>
        <v>0</v>
      </c>
      <c r="Q3131">
        <f>COUNTIFS(olah!$Q$2:Q18129,summary!A3131,olah!$B$2:B18129,summary!B3131,olah!$T$2:T18129,"Early")</f>
        <v>0</v>
      </c>
      <c r="R3131">
        <f>COUNTIFS(olah!$Q3131:Q18129,summary!A3131,olah!$B3131:B18129,summary!B3131,olah!$N3131:N18129,summary!C3131,olah!$P3131:P18129,summary!D3131,olah!$T3131:T18129,"NA CO")</f>
        <v>0</v>
      </c>
      <c r="S3131">
        <f>COUNTIFS(olah!$Q$2:Q18129,summary!A3131,olah!$B$2:B18129,summary!B3131,olah!$T$2:T18129,"NA CO")</f>
        <v>0</v>
      </c>
      <c r="T3131" t="str">
        <f>olah!R3131</f>
        <v>Attendance</v>
      </c>
      <c r="U3131" t="str">
        <f>IF(T3131="Permit", olah!T3131, "No Permit")</f>
        <v>No Permit</v>
      </c>
    </row>
    <row r="3132" spans="1:21" hidden="1" x14ac:dyDescent="0.3">
      <c r="A3132" s="23">
        <v>44561</v>
      </c>
      <c r="B3132" t="s">
        <v>10597</v>
      </c>
      <c r="C3132" t="s">
        <v>28</v>
      </c>
      <c r="D3132" t="s">
        <v>10202</v>
      </c>
      <c r="E3132" t="str">
        <f>VLOOKUP(B3132,olah!$B:$P,2,0)</f>
        <v>2021-12-13</v>
      </c>
      <c r="F3132">
        <f>COUNTIFS(parameter!$J$4:$J$34,summary!A3132,parameter!$I$4:$I$34,"&gt;="&amp;summary!$E3132)</f>
        <v>19</v>
      </c>
      <c r="G3132">
        <f>COUNTIFS(olah!$Q3132:Q18130,summary!A3132,olah!$B3132:B18130,summary!B3132,olah!$N3132:N18130,summary!C3132,olah!$P3132:P18130,summary!D3132,olah!$S3132:S18130,"On Time")</f>
        <v>1</v>
      </c>
      <c r="H3132">
        <f>COUNTIFS(olah!$Q$2:Q18130,summary!A3132,olah!$B$2:B18130,summary!B3132,olah!$S$2:S18130,"On Time")</f>
        <v>16</v>
      </c>
      <c r="I3132">
        <f>COUNTIFS(olah!$Q3132:Q18130,summary!A3132,olah!$B3132:B18130,summary!B3132,olah!$N3132:N18130,summary!C3132,olah!$P3132:P18130,summary!D3132,olah!$S3132:S18130,"Late")</f>
        <v>0</v>
      </c>
      <c r="J3132">
        <f>COUNTIFS(olah!$Q$2:Q18130,summary!A3132,olah!$B$2:B18130,summary!B3132,olah!$S$2:S18130,"Late")</f>
        <v>0</v>
      </c>
      <c r="K3132">
        <f t="shared" si="48"/>
        <v>3</v>
      </c>
      <c r="L3132">
        <f>COUNTIFS(olah!$Q3132:Q18130,summary!A3132,olah!$B3132:B18130,summary!B3132,olah!$N3132:N18130,summary!C3132,olah!$P3132:P18130,summary!D3132,olah!$T3132:T18130,"On Time CO")</f>
        <v>1</v>
      </c>
      <c r="M3132">
        <f>COUNTIFS(olah!$Q$2:Q18130,summary!A3132,olah!$B$2:B18130,summary!B3132,olah!$T$2:T18130,"On Time CO")</f>
        <v>16</v>
      </c>
      <c r="N3132">
        <f>COUNTIFS(olah!$Q3132:Q18130,summary!A3132,olah!$B3132:B18130,summary!B3132,olah!$N3132:N18130,summary!C3132,olah!$P3132:P18130,summary!D3132,olah!$T3132:T18130,"Overtime")</f>
        <v>0</v>
      </c>
      <c r="O3132">
        <f>COUNTIFS(olah!$Q$2:Q18130,summary!A3132,olah!$B$2:B18130,summary!B3132,olah!$T$2:T18130,"Overtime")</f>
        <v>0</v>
      </c>
      <c r="P3132">
        <f>COUNTIFS(olah!$Q3132:Q18130,summary!A3132,olah!$B3132:B18130,summary!B3132,olah!$N3132:N18130,summary!C3132,olah!$P3132:P18130,summary!D3132,olah!$T3132:T18130,"Early")</f>
        <v>0</v>
      </c>
      <c r="Q3132">
        <f>COUNTIFS(olah!$Q$2:Q18130,summary!A3132,olah!$B$2:B18130,summary!B3132,olah!$T$2:T18130,"Early")</f>
        <v>0</v>
      </c>
      <c r="R3132">
        <f>COUNTIFS(olah!$Q3132:Q18130,summary!A3132,olah!$B3132:B18130,summary!B3132,olah!$N3132:N18130,summary!C3132,olah!$P3132:P18130,summary!D3132,olah!$T3132:T18130,"NA CO")</f>
        <v>0</v>
      </c>
      <c r="S3132">
        <f>COUNTIFS(olah!$Q$2:Q18130,summary!A3132,olah!$B$2:B18130,summary!B3132,olah!$T$2:T18130,"NA CO")</f>
        <v>0</v>
      </c>
      <c r="T3132" t="str">
        <f>olah!R3132</f>
        <v>Attendance</v>
      </c>
      <c r="U3132" t="str">
        <f>IF(T3132="Permit", olah!T3132, "No Permit")</f>
        <v>No Permit</v>
      </c>
    </row>
    <row r="3133" spans="1:21" hidden="1" x14ac:dyDescent="0.3">
      <c r="A3133" s="23">
        <v>44561</v>
      </c>
      <c r="B3133" t="s">
        <v>10597</v>
      </c>
      <c r="C3133" t="s">
        <v>28</v>
      </c>
      <c r="D3133" t="s">
        <v>11607</v>
      </c>
      <c r="E3133" t="str">
        <f>VLOOKUP(B3133,olah!$B:$P,2,0)</f>
        <v>2021-12-13</v>
      </c>
      <c r="F3133">
        <f>COUNTIFS(parameter!$J$4:$J$34,summary!A3133,parameter!$I$4:$I$34,"&gt;="&amp;summary!$E3133)</f>
        <v>19</v>
      </c>
      <c r="G3133">
        <f>COUNTIFS(olah!$Q3133:Q18131,summary!A3133,olah!$B3133:B18131,summary!B3133,olah!$N3133:N18131,summary!C3133,olah!$P3133:P18131,summary!D3133,olah!$S3133:S18131,"On Time")</f>
        <v>1</v>
      </c>
      <c r="H3133">
        <f>COUNTIFS(olah!$Q$2:Q18131,summary!A3133,olah!$B$2:B18131,summary!B3133,olah!$S$2:S18131,"On Time")</f>
        <v>16</v>
      </c>
      <c r="I3133">
        <f>COUNTIFS(olah!$Q3133:Q18131,summary!A3133,olah!$B3133:B18131,summary!B3133,olah!$N3133:N18131,summary!C3133,olah!$P3133:P18131,summary!D3133,olah!$S3133:S18131,"Late")</f>
        <v>0</v>
      </c>
      <c r="J3133">
        <f>COUNTIFS(olah!$Q$2:Q18131,summary!A3133,olah!$B$2:B18131,summary!B3133,olah!$S$2:S18131,"Late")</f>
        <v>0</v>
      </c>
      <c r="K3133">
        <f t="shared" si="48"/>
        <v>3</v>
      </c>
      <c r="L3133">
        <f>COUNTIFS(olah!$Q3133:Q18131,summary!A3133,olah!$B3133:B18131,summary!B3133,olah!$N3133:N18131,summary!C3133,olah!$P3133:P18131,summary!D3133,olah!$T3133:T18131,"On Time CO")</f>
        <v>1</v>
      </c>
      <c r="M3133">
        <f>COUNTIFS(olah!$Q$2:Q18131,summary!A3133,olah!$B$2:B18131,summary!B3133,olah!$T$2:T18131,"On Time CO")</f>
        <v>16</v>
      </c>
      <c r="N3133">
        <f>COUNTIFS(olah!$Q3133:Q18131,summary!A3133,olah!$B3133:B18131,summary!B3133,olah!$N3133:N18131,summary!C3133,olah!$P3133:P18131,summary!D3133,olah!$T3133:T18131,"Overtime")</f>
        <v>0</v>
      </c>
      <c r="O3133">
        <f>COUNTIFS(olah!$Q$2:Q18131,summary!A3133,olah!$B$2:B18131,summary!B3133,olah!$T$2:T18131,"Overtime")</f>
        <v>0</v>
      </c>
      <c r="P3133">
        <f>COUNTIFS(olah!$Q3133:Q18131,summary!A3133,olah!$B3133:B18131,summary!B3133,olah!$N3133:N18131,summary!C3133,olah!$P3133:P18131,summary!D3133,olah!$T3133:T18131,"Early")</f>
        <v>0</v>
      </c>
      <c r="Q3133">
        <f>COUNTIFS(olah!$Q$2:Q18131,summary!A3133,olah!$B$2:B18131,summary!B3133,olah!$T$2:T18131,"Early")</f>
        <v>0</v>
      </c>
      <c r="R3133">
        <f>COUNTIFS(olah!$Q3133:Q18131,summary!A3133,olah!$B3133:B18131,summary!B3133,olah!$N3133:N18131,summary!C3133,olah!$P3133:P18131,summary!D3133,olah!$T3133:T18131,"NA CO")</f>
        <v>0</v>
      </c>
      <c r="S3133">
        <f>COUNTIFS(olah!$Q$2:Q18131,summary!A3133,olah!$B$2:B18131,summary!B3133,olah!$T$2:T18131,"NA CO")</f>
        <v>0</v>
      </c>
      <c r="T3133" t="str">
        <f>olah!R3133</f>
        <v>Attendance</v>
      </c>
      <c r="U3133" t="str">
        <f>IF(T3133="Permit", olah!T3133, "No Permit")</f>
        <v>No Permit</v>
      </c>
    </row>
    <row r="3134" spans="1:21" hidden="1" x14ac:dyDescent="0.3">
      <c r="A3134" s="23">
        <v>44561</v>
      </c>
      <c r="B3134" t="s">
        <v>10597</v>
      </c>
      <c r="C3134" t="s">
        <v>28</v>
      </c>
      <c r="D3134" t="s">
        <v>11608</v>
      </c>
      <c r="E3134" t="str">
        <f>VLOOKUP(B3134,olah!$B:$P,2,0)</f>
        <v>2021-12-13</v>
      </c>
      <c r="F3134">
        <f>COUNTIFS(parameter!$J$4:$J$34,summary!A3134,parameter!$I$4:$I$34,"&gt;="&amp;summary!$E3134)</f>
        <v>19</v>
      </c>
      <c r="G3134">
        <f>COUNTIFS(olah!$Q3134:Q18132,summary!A3134,olah!$B3134:B18132,summary!B3134,olah!$N3134:N18132,summary!C3134,olah!$P3134:P18132,summary!D3134,olah!$S3134:S18132,"On Time")</f>
        <v>1</v>
      </c>
      <c r="H3134">
        <f>COUNTIFS(olah!$Q$2:Q18132,summary!A3134,olah!$B$2:B18132,summary!B3134,olah!$S$2:S18132,"On Time")</f>
        <v>16</v>
      </c>
      <c r="I3134">
        <f>COUNTIFS(olah!$Q3134:Q18132,summary!A3134,olah!$B3134:B18132,summary!B3134,olah!$N3134:N18132,summary!C3134,olah!$P3134:P18132,summary!D3134,olah!$S3134:S18132,"Late")</f>
        <v>0</v>
      </c>
      <c r="J3134">
        <f>COUNTIFS(olah!$Q$2:Q18132,summary!A3134,olah!$B$2:B18132,summary!B3134,olah!$S$2:S18132,"Late")</f>
        <v>0</v>
      </c>
      <c r="K3134">
        <f t="shared" si="48"/>
        <v>3</v>
      </c>
      <c r="L3134">
        <f>COUNTIFS(olah!$Q3134:Q18132,summary!A3134,olah!$B3134:B18132,summary!B3134,olah!$N3134:N18132,summary!C3134,olah!$P3134:P18132,summary!D3134,olah!$T3134:T18132,"On Time CO")</f>
        <v>1</v>
      </c>
      <c r="M3134">
        <f>COUNTIFS(olah!$Q$2:Q18132,summary!A3134,olah!$B$2:B18132,summary!B3134,olah!$T$2:T18132,"On Time CO")</f>
        <v>16</v>
      </c>
      <c r="N3134">
        <f>COUNTIFS(olah!$Q3134:Q18132,summary!A3134,olah!$B3134:B18132,summary!B3134,olah!$N3134:N18132,summary!C3134,olah!$P3134:P18132,summary!D3134,olah!$T3134:T18132,"Overtime")</f>
        <v>0</v>
      </c>
      <c r="O3134">
        <f>COUNTIFS(olah!$Q$2:Q18132,summary!A3134,olah!$B$2:B18132,summary!B3134,olah!$T$2:T18132,"Overtime")</f>
        <v>0</v>
      </c>
      <c r="P3134">
        <f>COUNTIFS(olah!$Q3134:Q18132,summary!A3134,olah!$B3134:B18132,summary!B3134,olah!$N3134:N18132,summary!C3134,olah!$P3134:P18132,summary!D3134,olah!$T3134:T18132,"Early")</f>
        <v>0</v>
      </c>
      <c r="Q3134">
        <f>COUNTIFS(olah!$Q$2:Q18132,summary!A3134,olah!$B$2:B18132,summary!B3134,olah!$T$2:T18132,"Early")</f>
        <v>0</v>
      </c>
      <c r="R3134">
        <f>COUNTIFS(olah!$Q3134:Q18132,summary!A3134,olah!$B3134:B18132,summary!B3134,olah!$N3134:N18132,summary!C3134,olah!$P3134:P18132,summary!D3134,olah!$T3134:T18132,"NA CO")</f>
        <v>0</v>
      </c>
      <c r="S3134">
        <f>COUNTIFS(olah!$Q$2:Q18132,summary!A3134,olah!$B$2:B18132,summary!B3134,olah!$T$2:T18132,"NA CO")</f>
        <v>0</v>
      </c>
      <c r="T3134" t="str">
        <f>olah!R3134</f>
        <v>Attendance</v>
      </c>
      <c r="U3134" t="str">
        <f>IF(T3134="Permit", olah!T3134, "No Permit")</f>
        <v>No Permit</v>
      </c>
    </row>
    <row r="3135" spans="1:21" hidden="1" x14ac:dyDescent="0.3">
      <c r="A3135" s="23">
        <v>44561</v>
      </c>
      <c r="B3135" t="s">
        <v>10597</v>
      </c>
      <c r="C3135" t="s">
        <v>28</v>
      </c>
      <c r="D3135" t="s">
        <v>11609</v>
      </c>
      <c r="E3135" t="str">
        <f>VLOOKUP(B3135,olah!$B:$P,2,0)</f>
        <v>2021-12-13</v>
      </c>
      <c r="F3135">
        <f>COUNTIFS(parameter!$J$4:$J$34,summary!A3135,parameter!$I$4:$I$34,"&gt;="&amp;summary!$E3135)</f>
        <v>19</v>
      </c>
      <c r="G3135">
        <f>COUNTIFS(olah!$Q3135:Q18133,summary!A3135,olah!$B3135:B18133,summary!B3135,olah!$N3135:N18133,summary!C3135,olah!$P3135:P18133,summary!D3135,olah!$S3135:S18133,"On Time")</f>
        <v>1</v>
      </c>
      <c r="H3135">
        <f>COUNTIFS(olah!$Q$2:Q18133,summary!A3135,olah!$B$2:B18133,summary!B3135,olah!$S$2:S18133,"On Time")</f>
        <v>16</v>
      </c>
      <c r="I3135">
        <f>COUNTIFS(olah!$Q3135:Q18133,summary!A3135,olah!$B3135:B18133,summary!B3135,olah!$N3135:N18133,summary!C3135,olah!$P3135:P18133,summary!D3135,olah!$S3135:S18133,"Late")</f>
        <v>0</v>
      </c>
      <c r="J3135">
        <f>COUNTIFS(olah!$Q$2:Q18133,summary!A3135,olah!$B$2:B18133,summary!B3135,olah!$S$2:S18133,"Late")</f>
        <v>0</v>
      </c>
      <c r="K3135">
        <f t="shared" si="48"/>
        <v>3</v>
      </c>
      <c r="L3135">
        <f>COUNTIFS(olah!$Q3135:Q18133,summary!A3135,olah!$B3135:B18133,summary!B3135,olah!$N3135:N18133,summary!C3135,olah!$P3135:P18133,summary!D3135,olah!$T3135:T18133,"On Time CO")</f>
        <v>1</v>
      </c>
      <c r="M3135">
        <f>COUNTIFS(olah!$Q$2:Q18133,summary!A3135,olah!$B$2:B18133,summary!B3135,olah!$T$2:T18133,"On Time CO")</f>
        <v>16</v>
      </c>
      <c r="N3135">
        <f>COUNTIFS(olah!$Q3135:Q18133,summary!A3135,olah!$B3135:B18133,summary!B3135,olah!$N3135:N18133,summary!C3135,olah!$P3135:P18133,summary!D3135,olah!$T3135:T18133,"Overtime")</f>
        <v>0</v>
      </c>
      <c r="O3135">
        <f>COUNTIFS(olah!$Q$2:Q18133,summary!A3135,olah!$B$2:B18133,summary!B3135,olah!$T$2:T18133,"Overtime")</f>
        <v>0</v>
      </c>
      <c r="P3135">
        <f>COUNTIFS(olah!$Q3135:Q18133,summary!A3135,olah!$B3135:B18133,summary!B3135,olah!$N3135:N18133,summary!C3135,olah!$P3135:P18133,summary!D3135,olah!$T3135:T18133,"Early")</f>
        <v>0</v>
      </c>
      <c r="Q3135">
        <f>COUNTIFS(olah!$Q$2:Q18133,summary!A3135,olah!$B$2:B18133,summary!B3135,olah!$T$2:T18133,"Early")</f>
        <v>0</v>
      </c>
      <c r="R3135">
        <f>COUNTIFS(olah!$Q3135:Q18133,summary!A3135,olah!$B3135:B18133,summary!B3135,olah!$N3135:N18133,summary!C3135,olah!$P3135:P18133,summary!D3135,olah!$T3135:T18133,"NA CO")</f>
        <v>0</v>
      </c>
      <c r="S3135">
        <f>COUNTIFS(olah!$Q$2:Q18133,summary!A3135,olah!$B$2:B18133,summary!B3135,olah!$T$2:T18133,"NA CO")</f>
        <v>0</v>
      </c>
      <c r="T3135" t="str">
        <f>olah!R3135</f>
        <v>Attendance</v>
      </c>
      <c r="U3135" t="str">
        <f>IF(T3135="Permit", olah!T3135, "No Permit")</f>
        <v>No Permit</v>
      </c>
    </row>
    <row r="3136" spans="1:21" hidden="1" x14ac:dyDescent="0.3">
      <c r="A3136" s="23">
        <v>44561</v>
      </c>
      <c r="B3136" t="s">
        <v>10597</v>
      </c>
      <c r="C3136" t="s">
        <v>28</v>
      </c>
      <c r="D3136" t="s">
        <v>9024</v>
      </c>
      <c r="E3136" t="str">
        <f>VLOOKUP(B3136,olah!$B:$P,2,0)</f>
        <v>2021-12-13</v>
      </c>
      <c r="F3136">
        <f>COUNTIFS(parameter!$J$4:$J$34,summary!A3136,parameter!$I$4:$I$34,"&gt;="&amp;summary!$E3136)</f>
        <v>19</v>
      </c>
      <c r="G3136">
        <f>COUNTIFS(olah!$Q3136:Q18134,summary!A3136,olah!$B3136:B18134,summary!B3136,olah!$N3136:N18134,summary!C3136,olah!$P3136:P18134,summary!D3136,olah!$S3136:S18134,"On Time")</f>
        <v>1</v>
      </c>
      <c r="H3136">
        <f>COUNTIFS(olah!$Q$2:Q18134,summary!A3136,olah!$B$2:B18134,summary!B3136,olah!$S$2:S18134,"On Time")</f>
        <v>16</v>
      </c>
      <c r="I3136">
        <f>COUNTIFS(olah!$Q3136:Q18134,summary!A3136,olah!$B3136:B18134,summary!B3136,olah!$N3136:N18134,summary!C3136,olah!$P3136:P18134,summary!D3136,olah!$S3136:S18134,"Late")</f>
        <v>0</v>
      </c>
      <c r="J3136">
        <f>COUNTIFS(olah!$Q$2:Q18134,summary!A3136,olah!$B$2:B18134,summary!B3136,olah!$S$2:S18134,"Late")</f>
        <v>0</v>
      </c>
      <c r="K3136">
        <f t="shared" si="48"/>
        <v>3</v>
      </c>
      <c r="L3136">
        <f>COUNTIFS(olah!$Q3136:Q18134,summary!A3136,olah!$B3136:B18134,summary!B3136,olah!$N3136:N18134,summary!C3136,olah!$P3136:P18134,summary!D3136,olah!$T3136:T18134,"On Time CO")</f>
        <v>1</v>
      </c>
      <c r="M3136">
        <f>COUNTIFS(olah!$Q$2:Q18134,summary!A3136,olah!$B$2:B18134,summary!B3136,olah!$T$2:T18134,"On Time CO")</f>
        <v>16</v>
      </c>
      <c r="N3136">
        <f>COUNTIFS(olah!$Q3136:Q18134,summary!A3136,olah!$B3136:B18134,summary!B3136,olah!$N3136:N18134,summary!C3136,olah!$P3136:P18134,summary!D3136,olah!$T3136:T18134,"Overtime")</f>
        <v>0</v>
      </c>
      <c r="O3136">
        <f>COUNTIFS(olah!$Q$2:Q18134,summary!A3136,olah!$B$2:B18134,summary!B3136,olah!$T$2:T18134,"Overtime")</f>
        <v>0</v>
      </c>
      <c r="P3136">
        <f>COUNTIFS(olah!$Q3136:Q18134,summary!A3136,olah!$B3136:B18134,summary!B3136,olah!$N3136:N18134,summary!C3136,olah!$P3136:P18134,summary!D3136,olah!$T3136:T18134,"Early")</f>
        <v>0</v>
      </c>
      <c r="Q3136">
        <f>COUNTIFS(olah!$Q$2:Q18134,summary!A3136,olah!$B$2:B18134,summary!B3136,olah!$T$2:T18134,"Early")</f>
        <v>0</v>
      </c>
      <c r="R3136">
        <f>COUNTIFS(olah!$Q3136:Q18134,summary!A3136,olah!$B3136:B18134,summary!B3136,olah!$N3136:N18134,summary!C3136,olah!$P3136:P18134,summary!D3136,olah!$T3136:T18134,"NA CO")</f>
        <v>0</v>
      </c>
      <c r="S3136">
        <f>COUNTIFS(olah!$Q$2:Q18134,summary!A3136,olah!$B$2:B18134,summary!B3136,olah!$T$2:T18134,"NA CO")</f>
        <v>0</v>
      </c>
      <c r="T3136" t="str">
        <f>olah!R3136</f>
        <v>Attendance</v>
      </c>
      <c r="U3136" t="str">
        <f>IF(T3136="Permit", olah!T3136, "No Permit")</f>
        <v>No Permit</v>
      </c>
    </row>
    <row r="3137" spans="1:21" hidden="1" x14ac:dyDescent="0.3">
      <c r="A3137" s="23">
        <v>44561</v>
      </c>
      <c r="B3137" t="s">
        <v>10597</v>
      </c>
      <c r="C3137" t="s">
        <v>28</v>
      </c>
      <c r="D3137" t="s">
        <v>10213</v>
      </c>
      <c r="E3137" t="str">
        <f>VLOOKUP(B3137,olah!$B:$P,2,0)</f>
        <v>2021-12-13</v>
      </c>
      <c r="F3137">
        <f>COUNTIFS(parameter!$J$4:$J$34,summary!A3137,parameter!$I$4:$I$34,"&gt;="&amp;summary!$E3137)</f>
        <v>19</v>
      </c>
      <c r="G3137">
        <f>COUNTIFS(olah!$Q3137:Q18135,summary!A3137,olah!$B3137:B18135,summary!B3137,olah!$N3137:N18135,summary!C3137,olah!$P3137:P18135,summary!D3137,olah!$S3137:S18135,"On Time")</f>
        <v>1</v>
      </c>
      <c r="H3137">
        <f>COUNTIFS(olah!$Q$2:Q18135,summary!A3137,olah!$B$2:B18135,summary!B3137,olah!$S$2:S18135,"On Time")</f>
        <v>16</v>
      </c>
      <c r="I3137">
        <f>COUNTIFS(olah!$Q3137:Q18135,summary!A3137,olah!$B3137:B18135,summary!B3137,olah!$N3137:N18135,summary!C3137,olah!$P3137:P18135,summary!D3137,olah!$S3137:S18135,"Late")</f>
        <v>0</v>
      </c>
      <c r="J3137">
        <f>COUNTIFS(olah!$Q$2:Q18135,summary!A3137,olah!$B$2:B18135,summary!B3137,olah!$S$2:S18135,"Late")</f>
        <v>0</v>
      </c>
      <c r="K3137">
        <f t="shared" si="48"/>
        <v>3</v>
      </c>
      <c r="L3137">
        <f>COUNTIFS(olah!$Q3137:Q18135,summary!A3137,olah!$B3137:B18135,summary!B3137,olah!$N3137:N18135,summary!C3137,olah!$P3137:P18135,summary!D3137,olah!$T3137:T18135,"On Time CO")</f>
        <v>1</v>
      </c>
      <c r="M3137">
        <f>COUNTIFS(olah!$Q$2:Q18135,summary!A3137,olah!$B$2:B18135,summary!B3137,olah!$T$2:T18135,"On Time CO")</f>
        <v>16</v>
      </c>
      <c r="N3137">
        <f>COUNTIFS(olah!$Q3137:Q18135,summary!A3137,olah!$B3137:B18135,summary!B3137,olah!$N3137:N18135,summary!C3137,olah!$P3137:P18135,summary!D3137,olah!$T3137:T18135,"Overtime")</f>
        <v>0</v>
      </c>
      <c r="O3137">
        <f>COUNTIFS(olah!$Q$2:Q18135,summary!A3137,olah!$B$2:B18135,summary!B3137,olah!$T$2:T18135,"Overtime")</f>
        <v>0</v>
      </c>
      <c r="P3137">
        <f>COUNTIFS(olah!$Q3137:Q18135,summary!A3137,olah!$B3137:B18135,summary!B3137,olah!$N3137:N18135,summary!C3137,olah!$P3137:P18135,summary!D3137,olah!$T3137:T18135,"Early")</f>
        <v>0</v>
      </c>
      <c r="Q3137">
        <f>COUNTIFS(olah!$Q$2:Q18135,summary!A3137,olah!$B$2:B18135,summary!B3137,olah!$T$2:T18135,"Early")</f>
        <v>0</v>
      </c>
      <c r="R3137">
        <f>COUNTIFS(olah!$Q3137:Q18135,summary!A3137,olah!$B3137:B18135,summary!B3137,olah!$N3137:N18135,summary!C3137,olah!$P3137:P18135,summary!D3137,olah!$T3137:T18135,"NA CO")</f>
        <v>0</v>
      </c>
      <c r="S3137">
        <f>COUNTIFS(olah!$Q$2:Q18135,summary!A3137,olah!$B$2:B18135,summary!B3137,olah!$T$2:T18135,"NA CO")</f>
        <v>0</v>
      </c>
      <c r="T3137" t="str">
        <f>olah!R3137</f>
        <v>Attendance</v>
      </c>
      <c r="U3137" t="str">
        <f>IF(T3137="Permit", olah!T3137, "No Permit")</f>
        <v>No Permit</v>
      </c>
    </row>
    <row r="3138" spans="1:21" hidden="1" x14ac:dyDescent="0.3">
      <c r="A3138" s="23">
        <v>44561</v>
      </c>
      <c r="B3138" t="s">
        <v>10597</v>
      </c>
      <c r="C3138" t="s">
        <v>10623</v>
      </c>
      <c r="D3138" t="s">
        <v>11612</v>
      </c>
      <c r="E3138" t="str">
        <f>VLOOKUP(B3138,olah!$B:$P,2,0)</f>
        <v>2021-12-13</v>
      </c>
      <c r="F3138">
        <f>COUNTIFS(parameter!$J$4:$J$34,summary!A3138,parameter!$I$4:$I$34,"&gt;="&amp;summary!$E3138)</f>
        <v>19</v>
      </c>
      <c r="G3138">
        <f>COUNTIFS(olah!$Q3138:Q18136,summary!A3138,olah!$B3138:B18136,summary!B3138,olah!$N3138:N18136,summary!C3138,olah!$P3138:P18136,summary!D3138,olah!$S3138:S18136,"On Time")</f>
        <v>1</v>
      </c>
      <c r="H3138">
        <f>COUNTIFS(olah!$Q$2:Q18136,summary!A3138,olah!$B$2:B18136,summary!B3138,olah!$S$2:S18136,"On Time")</f>
        <v>16</v>
      </c>
      <c r="I3138">
        <f>COUNTIFS(olah!$Q3138:Q18136,summary!A3138,olah!$B3138:B18136,summary!B3138,olah!$N3138:N18136,summary!C3138,olah!$P3138:P18136,summary!D3138,olah!$S3138:S18136,"Late")</f>
        <v>0</v>
      </c>
      <c r="J3138">
        <f>COUNTIFS(olah!$Q$2:Q18136,summary!A3138,olah!$B$2:B18136,summary!B3138,olah!$S$2:S18136,"Late")</f>
        <v>0</v>
      </c>
      <c r="K3138">
        <f t="shared" si="48"/>
        <v>3</v>
      </c>
      <c r="L3138">
        <f>COUNTIFS(olah!$Q3138:Q18136,summary!A3138,olah!$B3138:B18136,summary!B3138,olah!$N3138:N18136,summary!C3138,olah!$P3138:P18136,summary!D3138,olah!$T3138:T18136,"On Time CO")</f>
        <v>1</v>
      </c>
      <c r="M3138">
        <f>COUNTIFS(olah!$Q$2:Q18136,summary!A3138,olah!$B$2:B18136,summary!B3138,olah!$T$2:T18136,"On Time CO")</f>
        <v>16</v>
      </c>
      <c r="N3138">
        <f>COUNTIFS(olah!$Q3138:Q18136,summary!A3138,olah!$B3138:B18136,summary!B3138,olah!$N3138:N18136,summary!C3138,olah!$P3138:P18136,summary!D3138,olah!$T3138:T18136,"Overtime")</f>
        <v>0</v>
      </c>
      <c r="O3138">
        <f>COUNTIFS(olah!$Q$2:Q18136,summary!A3138,olah!$B$2:B18136,summary!B3138,olah!$T$2:T18136,"Overtime")</f>
        <v>0</v>
      </c>
      <c r="P3138">
        <f>COUNTIFS(olah!$Q3138:Q18136,summary!A3138,olah!$B3138:B18136,summary!B3138,olah!$N3138:N18136,summary!C3138,olah!$P3138:P18136,summary!D3138,olah!$T3138:T18136,"Early")</f>
        <v>0</v>
      </c>
      <c r="Q3138">
        <f>COUNTIFS(olah!$Q$2:Q18136,summary!A3138,olah!$B$2:B18136,summary!B3138,olah!$T$2:T18136,"Early")</f>
        <v>0</v>
      </c>
      <c r="R3138">
        <f>COUNTIFS(olah!$Q3138:Q18136,summary!A3138,olah!$B3138:B18136,summary!B3138,olah!$N3138:N18136,summary!C3138,olah!$P3138:P18136,summary!D3138,olah!$T3138:T18136,"NA CO")</f>
        <v>0</v>
      </c>
      <c r="S3138">
        <f>COUNTIFS(olah!$Q$2:Q18136,summary!A3138,olah!$B$2:B18136,summary!B3138,olah!$T$2:T18136,"NA CO")</f>
        <v>0</v>
      </c>
      <c r="T3138" t="str">
        <f>olah!R3138</f>
        <v>Daily Journey</v>
      </c>
      <c r="U3138" t="str">
        <f>IF(T3138="Permit", olah!T3138, "No Permit")</f>
        <v>No Permit</v>
      </c>
    </row>
    <row r="3139" spans="1:21" hidden="1" x14ac:dyDescent="0.3">
      <c r="A3139" s="23">
        <v>44561</v>
      </c>
      <c r="B3139" t="s">
        <v>10597</v>
      </c>
      <c r="C3139" t="s">
        <v>28</v>
      </c>
      <c r="D3139" t="s">
        <v>7927</v>
      </c>
      <c r="E3139" t="str">
        <f>VLOOKUP(B3139,olah!$B:$P,2,0)</f>
        <v>2021-12-13</v>
      </c>
      <c r="F3139">
        <f>COUNTIFS(parameter!$J$4:$J$34,summary!A3139,parameter!$I$4:$I$34,"&gt;="&amp;summary!$E3139)</f>
        <v>19</v>
      </c>
      <c r="G3139">
        <f>COUNTIFS(olah!$Q3139:Q18137,summary!A3139,olah!$B3139:B18137,summary!B3139,olah!$N3139:N18137,summary!C3139,olah!$P3139:P18137,summary!D3139,olah!$S3139:S18137,"On Time")</f>
        <v>1</v>
      </c>
      <c r="H3139">
        <f>COUNTIFS(olah!$Q$2:Q18137,summary!A3139,olah!$B$2:B18137,summary!B3139,olah!$S$2:S18137,"On Time")</f>
        <v>16</v>
      </c>
      <c r="I3139">
        <f>COUNTIFS(olah!$Q3139:Q18137,summary!A3139,olah!$B3139:B18137,summary!B3139,olah!$N3139:N18137,summary!C3139,olah!$P3139:P18137,summary!D3139,olah!$S3139:S18137,"Late")</f>
        <v>0</v>
      </c>
      <c r="J3139">
        <f>COUNTIFS(olah!$Q$2:Q18137,summary!A3139,olah!$B$2:B18137,summary!B3139,olah!$S$2:S18137,"Late")</f>
        <v>0</v>
      </c>
      <c r="K3139">
        <f t="shared" ref="K3139:K3202" si="49">F3139-SUM(H3139:J3139)</f>
        <v>3</v>
      </c>
      <c r="L3139">
        <f>COUNTIFS(olah!$Q3139:Q18137,summary!A3139,olah!$B3139:B18137,summary!B3139,olah!$N3139:N18137,summary!C3139,olah!$P3139:P18137,summary!D3139,olah!$T3139:T18137,"On Time CO")</f>
        <v>1</v>
      </c>
      <c r="M3139">
        <f>COUNTIFS(olah!$Q$2:Q18137,summary!A3139,olah!$B$2:B18137,summary!B3139,olah!$T$2:T18137,"On Time CO")</f>
        <v>16</v>
      </c>
      <c r="N3139">
        <f>COUNTIFS(olah!$Q3139:Q18137,summary!A3139,olah!$B3139:B18137,summary!B3139,olah!$N3139:N18137,summary!C3139,olah!$P3139:P18137,summary!D3139,olah!$T3139:T18137,"Overtime")</f>
        <v>0</v>
      </c>
      <c r="O3139">
        <f>COUNTIFS(olah!$Q$2:Q18137,summary!A3139,olah!$B$2:B18137,summary!B3139,olah!$T$2:T18137,"Overtime")</f>
        <v>0</v>
      </c>
      <c r="P3139">
        <f>COUNTIFS(olah!$Q3139:Q18137,summary!A3139,olah!$B3139:B18137,summary!B3139,olah!$N3139:N18137,summary!C3139,olah!$P3139:P18137,summary!D3139,olah!$T3139:T18137,"Early")</f>
        <v>0</v>
      </c>
      <c r="Q3139">
        <f>COUNTIFS(olah!$Q$2:Q18137,summary!A3139,olah!$B$2:B18137,summary!B3139,olah!$T$2:T18137,"Early")</f>
        <v>0</v>
      </c>
      <c r="R3139">
        <f>COUNTIFS(olah!$Q3139:Q18137,summary!A3139,olah!$B3139:B18137,summary!B3139,olah!$N3139:N18137,summary!C3139,olah!$P3139:P18137,summary!D3139,olah!$T3139:T18137,"NA CO")</f>
        <v>0</v>
      </c>
      <c r="S3139">
        <f>COUNTIFS(olah!$Q$2:Q18137,summary!A3139,olah!$B$2:B18137,summary!B3139,olah!$T$2:T18137,"NA CO")</f>
        <v>0</v>
      </c>
      <c r="T3139" t="str">
        <f>olah!R3139</f>
        <v>Attendance</v>
      </c>
      <c r="U3139" t="str">
        <f>IF(T3139="Permit", olah!T3139, "No Permit")</f>
        <v>No Permit</v>
      </c>
    </row>
    <row r="3140" spans="1:21" hidden="1" x14ac:dyDescent="0.3">
      <c r="A3140" s="23">
        <v>44561</v>
      </c>
      <c r="B3140" t="s">
        <v>10597</v>
      </c>
      <c r="C3140" t="s">
        <v>28</v>
      </c>
      <c r="D3140" t="s">
        <v>11610</v>
      </c>
      <c r="E3140" t="str">
        <f>VLOOKUP(B3140,olah!$B:$P,2,0)</f>
        <v>2021-12-13</v>
      </c>
      <c r="F3140">
        <f>COUNTIFS(parameter!$J$4:$J$34,summary!A3140,parameter!$I$4:$I$34,"&gt;="&amp;summary!$E3140)</f>
        <v>19</v>
      </c>
      <c r="G3140">
        <f>COUNTIFS(olah!$Q3140:Q18138,summary!A3140,olah!$B3140:B18138,summary!B3140,olah!$N3140:N18138,summary!C3140,olah!$P3140:P18138,summary!D3140,olah!$S3140:S18138,"On Time")</f>
        <v>1</v>
      </c>
      <c r="H3140">
        <f>COUNTIFS(olah!$Q$2:Q18138,summary!A3140,olah!$B$2:B18138,summary!B3140,olah!$S$2:S18138,"On Time")</f>
        <v>16</v>
      </c>
      <c r="I3140">
        <f>COUNTIFS(olah!$Q3140:Q18138,summary!A3140,olah!$B3140:B18138,summary!B3140,olah!$N3140:N18138,summary!C3140,olah!$P3140:P18138,summary!D3140,olah!$S3140:S18138,"Late")</f>
        <v>0</v>
      </c>
      <c r="J3140">
        <f>COUNTIFS(olah!$Q$2:Q18138,summary!A3140,olah!$B$2:B18138,summary!B3140,olah!$S$2:S18138,"Late")</f>
        <v>0</v>
      </c>
      <c r="K3140">
        <f t="shared" si="49"/>
        <v>3</v>
      </c>
      <c r="L3140">
        <f>COUNTIFS(olah!$Q3140:Q18138,summary!A3140,olah!$B3140:B18138,summary!B3140,olah!$N3140:N18138,summary!C3140,olah!$P3140:P18138,summary!D3140,olah!$T3140:T18138,"On Time CO")</f>
        <v>1</v>
      </c>
      <c r="M3140">
        <f>COUNTIFS(olah!$Q$2:Q18138,summary!A3140,olah!$B$2:B18138,summary!B3140,olah!$T$2:T18138,"On Time CO")</f>
        <v>16</v>
      </c>
      <c r="N3140">
        <f>COUNTIFS(olah!$Q3140:Q18138,summary!A3140,olah!$B3140:B18138,summary!B3140,olah!$N3140:N18138,summary!C3140,olah!$P3140:P18138,summary!D3140,olah!$T3140:T18138,"Overtime")</f>
        <v>0</v>
      </c>
      <c r="O3140">
        <f>COUNTIFS(olah!$Q$2:Q18138,summary!A3140,olah!$B$2:B18138,summary!B3140,olah!$T$2:T18138,"Overtime")</f>
        <v>0</v>
      </c>
      <c r="P3140">
        <f>COUNTIFS(olah!$Q3140:Q18138,summary!A3140,olah!$B3140:B18138,summary!B3140,olah!$N3140:N18138,summary!C3140,olah!$P3140:P18138,summary!D3140,olah!$T3140:T18138,"Early")</f>
        <v>0</v>
      </c>
      <c r="Q3140">
        <f>COUNTIFS(olah!$Q$2:Q18138,summary!A3140,olah!$B$2:B18138,summary!B3140,olah!$T$2:T18138,"Early")</f>
        <v>0</v>
      </c>
      <c r="R3140">
        <f>COUNTIFS(olah!$Q3140:Q18138,summary!A3140,olah!$B3140:B18138,summary!B3140,olah!$N3140:N18138,summary!C3140,olah!$P3140:P18138,summary!D3140,olah!$T3140:T18138,"NA CO")</f>
        <v>0</v>
      </c>
      <c r="S3140">
        <f>COUNTIFS(olah!$Q$2:Q18138,summary!A3140,olah!$B$2:B18138,summary!B3140,olah!$T$2:T18138,"NA CO")</f>
        <v>0</v>
      </c>
      <c r="T3140" t="str">
        <f>olah!R3140</f>
        <v>Attendance</v>
      </c>
      <c r="U3140" t="str">
        <f>IF(T3140="Permit", olah!T3140, "No Permit")</f>
        <v>No Permit</v>
      </c>
    </row>
    <row r="3141" spans="1:21" hidden="1" x14ac:dyDescent="0.3">
      <c r="A3141" s="23">
        <v>44561</v>
      </c>
      <c r="B3141" t="s">
        <v>10597</v>
      </c>
      <c r="C3141" t="s">
        <v>28</v>
      </c>
      <c r="D3141" t="s">
        <v>9025</v>
      </c>
      <c r="E3141" t="str">
        <f>VLOOKUP(B3141,olah!$B:$P,2,0)</f>
        <v>2021-12-13</v>
      </c>
      <c r="F3141">
        <f>COUNTIFS(parameter!$J$4:$J$34,summary!A3141,parameter!$I$4:$I$34,"&gt;="&amp;summary!$E3141)</f>
        <v>19</v>
      </c>
      <c r="G3141">
        <f>COUNTIFS(olah!$Q3141:Q18139,summary!A3141,olah!$B3141:B18139,summary!B3141,olah!$N3141:N18139,summary!C3141,olah!$P3141:P18139,summary!D3141,olah!$S3141:S18139,"On Time")</f>
        <v>1</v>
      </c>
      <c r="H3141">
        <f>COUNTIFS(olah!$Q$2:Q18139,summary!A3141,olah!$B$2:B18139,summary!B3141,olah!$S$2:S18139,"On Time")</f>
        <v>16</v>
      </c>
      <c r="I3141">
        <f>COUNTIFS(olah!$Q3141:Q18139,summary!A3141,olah!$B3141:B18139,summary!B3141,olah!$N3141:N18139,summary!C3141,olah!$P3141:P18139,summary!D3141,olah!$S3141:S18139,"Late")</f>
        <v>0</v>
      </c>
      <c r="J3141">
        <f>COUNTIFS(olah!$Q$2:Q18139,summary!A3141,olah!$B$2:B18139,summary!B3141,olah!$S$2:S18139,"Late")</f>
        <v>0</v>
      </c>
      <c r="K3141">
        <f t="shared" si="49"/>
        <v>3</v>
      </c>
      <c r="L3141">
        <f>COUNTIFS(olah!$Q3141:Q18139,summary!A3141,olah!$B3141:B18139,summary!B3141,olah!$N3141:N18139,summary!C3141,olah!$P3141:P18139,summary!D3141,olah!$T3141:T18139,"On Time CO")</f>
        <v>1</v>
      </c>
      <c r="M3141">
        <f>COUNTIFS(olah!$Q$2:Q18139,summary!A3141,olah!$B$2:B18139,summary!B3141,olah!$T$2:T18139,"On Time CO")</f>
        <v>16</v>
      </c>
      <c r="N3141">
        <f>COUNTIFS(olah!$Q3141:Q18139,summary!A3141,olah!$B3141:B18139,summary!B3141,olah!$N3141:N18139,summary!C3141,olah!$P3141:P18139,summary!D3141,olah!$T3141:T18139,"Overtime")</f>
        <v>0</v>
      </c>
      <c r="O3141">
        <f>COUNTIFS(olah!$Q$2:Q18139,summary!A3141,olah!$B$2:B18139,summary!B3141,olah!$T$2:T18139,"Overtime")</f>
        <v>0</v>
      </c>
      <c r="P3141">
        <f>COUNTIFS(olah!$Q3141:Q18139,summary!A3141,olah!$B3141:B18139,summary!B3141,olah!$N3141:N18139,summary!C3141,olah!$P3141:P18139,summary!D3141,olah!$T3141:T18139,"Early")</f>
        <v>0</v>
      </c>
      <c r="Q3141">
        <f>COUNTIFS(olah!$Q$2:Q18139,summary!A3141,olah!$B$2:B18139,summary!B3141,olah!$T$2:T18139,"Early")</f>
        <v>0</v>
      </c>
      <c r="R3141">
        <f>COUNTIFS(olah!$Q3141:Q18139,summary!A3141,olah!$B3141:B18139,summary!B3141,olah!$N3141:N18139,summary!C3141,olah!$P3141:P18139,summary!D3141,olah!$T3141:T18139,"NA CO")</f>
        <v>0</v>
      </c>
      <c r="S3141">
        <f>COUNTIFS(olah!$Q$2:Q18139,summary!A3141,olah!$B$2:B18139,summary!B3141,olah!$T$2:T18139,"NA CO")</f>
        <v>0</v>
      </c>
      <c r="T3141" t="str">
        <f>olah!R3141</f>
        <v>Attendance</v>
      </c>
      <c r="U3141" t="str">
        <f>IF(T3141="Permit", olah!T3141, "No Permit")</f>
        <v>No Permit</v>
      </c>
    </row>
    <row r="3142" spans="1:21" hidden="1" x14ac:dyDescent="0.3">
      <c r="A3142" s="23">
        <v>44561</v>
      </c>
      <c r="B3142" t="s">
        <v>10597</v>
      </c>
      <c r="C3142" t="s">
        <v>28</v>
      </c>
      <c r="D3142" t="s">
        <v>10214</v>
      </c>
      <c r="E3142" t="str">
        <f>VLOOKUP(B3142,olah!$B:$P,2,0)</f>
        <v>2021-12-13</v>
      </c>
      <c r="F3142">
        <f>COUNTIFS(parameter!$J$4:$J$34,summary!A3142,parameter!$I$4:$I$34,"&gt;="&amp;summary!$E3142)</f>
        <v>19</v>
      </c>
      <c r="G3142">
        <f>COUNTIFS(olah!$Q3142:Q18140,summary!A3142,olah!$B3142:B18140,summary!B3142,olah!$N3142:N18140,summary!C3142,olah!$P3142:P18140,summary!D3142,olah!$S3142:S18140,"On Time")</f>
        <v>1</v>
      </c>
      <c r="H3142">
        <f>COUNTIFS(olah!$Q$2:Q18140,summary!A3142,olah!$B$2:B18140,summary!B3142,olah!$S$2:S18140,"On Time")</f>
        <v>16</v>
      </c>
      <c r="I3142">
        <f>COUNTIFS(olah!$Q3142:Q18140,summary!A3142,olah!$B3142:B18140,summary!B3142,olah!$N3142:N18140,summary!C3142,olah!$P3142:P18140,summary!D3142,olah!$S3142:S18140,"Late")</f>
        <v>0</v>
      </c>
      <c r="J3142">
        <f>COUNTIFS(olah!$Q$2:Q18140,summary!A3142,olah!$B$2:B18140,summary!B3142,olah!$S$2:S18140,"Late")</f>
        <v>0</v>
      </c>
      <c r="K3142">
        <f t="shared" si="49"/>
        <v>3</v>
      </c>
      <c r="L3142">
        <f>COUNTIFS(olah!$Q3142:Q18140,summary!A3142,olah!$B3142:B18140,summary!B3142,olah!$N3142:N18140,summary!C3142,olah!$P3142:P18140,summary!D3142,olah!$T3142:T18140,"On Time CO")</f>
        <v>1</v>
      </c>
      <c r="M3142">
        <f>COUNTIFS(olah!$Q$2:Q18140,summary!A3142,olah!$B$2:B18140,summary!B3142,olah!$T$2:T18140,"On Time CO")</f>
        <v>16</v>
      </c>
      <c r="N3142">
        <f>COUNTIFS(olah!$Q3142:Q18140,summary!A3142,olah!$B3142:B18140,summary!B3142,olah!$N3142:N18140,summary!C3142,olah!$P3142:P18140,summary!D3142,olah!$T3142:T18140,"Overtime")</f>
        <v>0</v>
      </c>
      <c r="O3142">
        <f>COUNTIFS(olah!$Q$2:Q18140,summary!A3142,olah!$B$2:B18140,summary!B3142,olah!$T$2:T18140,"Overtime")</f>
        <v>0</v>
      </c>
      <c r="P3142">
        <f>COUNTIFS(olah!$Q3142:Q18140,summary!A3142,olah!$B3142:B18140,summary!B3142,olah!$N3142:N18140,summary!C3142,olah!$P3142:P18140,summary!D3142,olah!$T3142:T18140,"Early")</f>
        <v>0</v>
      </c>
      <c r="Q3142">
        <f>COUNTIFS(olah!$Q$2:Q18140,summary!A3142,olah!$B$2:B18140,summary!B3142,olah!$T$2:T18140,"Early")</f>
        <v>0</v>
      </c>
      <c r="R3142">
        <f>COUNTIFS(olah!$Q3142:Q18140,summary!A3142,olah!$B3142:B18140,summary!B3142,olah!$N3142:N18140,summary!C3142,olah!$P3142:P18140,summary!D3142,olah!$T3142:T18140,"NA CO")</f>
        <v>0</v>
      </c>
      <c r="S3142">
        <f>COUNTIFS(olah!$Q$2:Q18140,summary!A3142,olah!$B$2:B18140,summary!B3142,olah!$T$2:T18140,"NA CO")</f>
        <v>0</v>
      </c>
      <c r="T3142" t="str">
        <f>olah!R3142</f>
        <v>Attendance</v>
      </c>
      <c r="U3142" t="str">
        <f>IF(T3142="Permit", olah!T3142, "No Permit")</f>
        <v>No Permit</v>
      </c>
    </row>
    <row r="3143" spans="1:21" hidden="1" x14ac:dyDescent="0.3">
      <c r="A3143" s="23">
        <v>44561</v>
      </c>
      <c r="B3143" t="s">
        <v>10597</v>
      </c>
      <c r="C3143" t="s">
        <v>28</v>
      </c>
      <c r="D3143" t="s">
        <v>7814</v>
      </c>
      <c r="E3143" t="str">
        <f>VLOOKUP(B3143,olah!$B:$P,2,0)</f>
        <v>2021-12-13</v>
      </c>
      <c r="F3143">
        <f>COUNTIFS(parameter!$J$4:$J$34,summary!A3143,parameter!$I$4:$I$34,"&gt;="&amp;summary!$E3143)</f>
        <v>19</v>
      </c>
      <c r="G3143">
        <f>COUNTIFS(olah!$Q3143:Q18141,summary!A3143,olah!$B3143:B18141,summary!B3143,olah!$N3143:N18141,summary!C3143,olah!$P3143:P18141,summary!D3143,olah!$S3143:S18141,"On Time")</f>
        <v>1</v>
      </c>
      <c r="H3143">
        <f>COUNTIFS(olah!$Q$2:Q18141,summary!A3143,olah!$B$2:B18141,summary!B3143,olah!$S$2:S18141,"On Time")</f>
        <v>16</v>
      </c>
      <c r="I3143">
        <f>COUNTIFS(olah!$Q3143:Q18141,summary!A3143,olah!$B3143:B18141,summary!B3143,olah!$N3143:N18141,summary!C3143,olah!$P3143:P18141,summary!D3143,olah!$S3143:S18141,"Late")</f>
        <v>0</v>
      </c>
      <c r="J3143">
        <f>COUNTIFS(olah!$Q$2:Q18141,summary!A3143,olah!$B$2:B18141,summary!B3143,olah!$S$2:S18141,"Late")</f>
        <v>0</v>
      </c>
      <c r="K3143">
        <f t="shared" si="49"/>
        <v>3</v>
      </c>
      <c r="L3143">
        <f>COUNTIFS(olah!$Q3143:Q18141,summary!A3143,olah!$B3143:B18141,summary!B3143,olah!$N3143:N18141,summary!C3143,olah!$P3143:P18141,summary!D3143,olah!$T3143:T18141,"On Time CO")</f>
        <v>1</v>
      </c>
      <c r="M3143">
        <f>COUNTIFS(olah!$Q$2:Q18141,summary!A3143,olah!$B$2:B18141,summary!B3143,olah!$T$2:T18141,"On Time CO")</f>
        <v>16</v>
      </c>
      <c r="N3143">
        <f>COUNTIFS(olah!$Q3143:Q18141,summary!A3143,olah!$B3143:B18141,summary!B3143,olah!$N3143:N18141,summary!C3143,olah!$P3143:P18141,summary!D3143,olah!$T3143:T18141,"Overtime")</f>
        <v>0</v>
      </c>
      <c r="O3143">
        <f>COUNTIFS(olah!$Q$2:Q18141,summary!A3143,olah!$B$2:B18141,summary!B3143,olah!$T$2:T18141,"Overtime")</f>
        <v>0</v>
      </c>
      <c r="P3143">
        <f>COUNTIFS(olah!$Q3143:Q18141,summary!A3143,olah!$B3143:B18141,summary!B3143,olah!$N3143:N18141,summary!C3143,olah!$P3143:P18141,summary!D3143,olah!$T3143:T18141,"Early")</f>
        <v>0</v>
      </c>
      <c r="Q3143">
        <f>COUNTIFS(olah!$Q$2:Q18141,summary!A3143,olah!$B$2:B18141,summary!B3143,olah!$T$2:T18141,"Early")</f>
        <v>0</v>
      </c>
      <c r="R3143">
        <f>COUNTIFS(olah!$Q3143:Q18141,summary!A3143,olah!$B3143:B18141,summary!B3143,olah!$N3143:N18141,summary!C3143,olah!$P3143:P18141,summary!D3143,olah!$T3143:T18141,"NA CO")</f>
        <v>0</v>
      </c>
      <c r="S3143">
        <f>COUNTIFS(olah!$Q$2:Q18141,summary!A3143,olah!$B$2:B18141,summary!B3143,olah!$T$2:T18141,"NA CO")</f>
        <v>0</v>
      </c>
      <c r="T3143" t="str">
        <f>olah!R3143</f>
        <v>Attendance</v>
      </c>
      <c r="U3143" t="str">
        <f>IF(T3143="Permit", olah!T3143, "No Permit")</f>
        <v>No Permit</v>
      </c>
    </row>
    <row r="3144" spans="1:21" hidden="1" x14ac:dyDescent="0.3">
      <c r="A3144" s="23">
        <v>44561</v>
      </c>
      <c r="B3144" t="s">
        <v>765</v>
      </c>
      <c r="C3144" t="s">
        <v>10640</v>
      </c>
      <c r="D3144" t="s">
        <v>1390</v>
      </c>
      <c r="E3144" t="str">
        <f>VLOOKUP(B3144,olah!$B:$P,2,0)</f>
        <v>2021-12-01</v>
      </c>
      <c r="F3144">
        <f>COUNTIFS(parameter!$J$4:$J$34,summary!A3144,parameter!$I$4:$I$34,"&gt;="&amp;summary!$E3144)</f>
        <v>31</v>
      </c>
      <c r="G3144">
        <f>COUNTIFS(olah!$Q3144:Q18142,summary!A3144,olah!$B3144:B18142,summary!B3144,olah!$N3144:N18142,summary!C3144,olah!$P3144:P18142,summary!D3144,olah!$S3144:S18142,"On Time")</f>
        <v>1</v>
      </c>
      <c r="H3144">
        <f>COUNTIFS(olah!$Q$2:Q18142,summary!A3144,olah!$B$2:B18142,summary!B3144,olah!$S$2:S18142,"On Time")</f>
        <v>21</v>
      </c>
      <c r="I3144">
        <f>COUNTIFS(olah!$Q3144:Q18142,summary!A3144,olah!$B3144:B18142,summary!B3144,olah!$N3144:N18142,summary!C3144,olah!$P3144:P18142,summary!D3144,olah!$S3144:S18142,"Late")</f>
        <v>0</v>
      </c>
      <c r="J3144">
        <f>COUNTIFS(olah!$Q$2:Q18142,summary!A3144,olah!$B$2:B18142,summary!B3144,olah!$S$2:S18142,"Late")</f>
        <v>1</v>
      </c>
      <c r="K3144">
        <f t="shared" si="49"/>
        <v>9</v>
      </c>
      <c r="L3144">
        <f>COUNTIFS(olah!$Q3144:Q18142,summary!A3144,olah!$B3144:B18142,summary!B3144,olah!$N3144:N18142,summary!C3144,olah!$P3144:P18142,summary!D3144,olah!$T3144:T18142,"On Time CO")</f>
        <v>1</v>
      </c>
      <c r="M3144">
        <f>COUNTIFS(olah!$Q$2:Q18142,summary!A3144,olah!$B$2:B18142,summary!B3144,olah!$T$2:T18142,"On Time CO")</f>
        <v>17</v>
      </c>
      <c r="N3144">
        <f>COUNTIFS(olah!$Q3144:Q18142,summary!A3144,olah!$B3144:B18142,summary!B3144,olah!$N3144:N18142,summary!C3144,olah!$P3144:P18142,summary!D3144,olah!$T3144:T18142,"Overtime")</f>
        <v>0</v>
      </c>
      <c r="O3144">
        <f>COUNTIFS(olah!$Q$2:Q18142,summary!A3144,olah!$B$2:B18142,summary!B3144,olah!$T$2:T18142,"Overtime")</f>
        <v>0</v>
      </c>
      <c r="P3144">
        <f>COUNTIFS(olah!$Q3144:Q18142,summary!A3144,olah!$B3144:B18142,summary!B3144,olah!$N3144:N18142,summary!C3144,olah!$P3144:P18142,summary!D3144,olah!$T3144:T18142,"Early")</f>
        <v>0</v>
      </c>
      <c r="Q3144">
        <f>COUNTIFS(olah!$Q$2:Q18142,summary!A3144,olah!$B$2:B18142,summary!B3144,olah!$T$2:T18142,"Early")</f>
        <v>0</v>
      </c>
      <c r="R3144">
        <f>COUNTIFS(olah!$Q3144:Q18142,summary!A3144,olah!$B3144:B18142,summary!B3144,olah!$N3144:N18142,summary!C3144,olah!$P3144:P18142,summary!D3144,olah!$T3144:T18142,"NA CO")</f>
        <v>0</v>
      </c>
      <c r="S3144">
        <f>COUNTIFS(olah!$Q$2:Q18142,summary!A3144,olah!$B$2:B18142,summary!B3144,olah!$T$2:T18142,"NA CO")</f>
        <v>5</v>
      </c>
      <c r="T3144" t="str">
        <f>olah!R3144</f>
        <v>Daily Journey</v>
      </c>
      <c r="U3144" t="str">
        <f>IF(T3144="Permit", olah!T3144, "No Permit")</f>
        <v>No Permit</v>
      </c>
    </row>
    <row r="3145" spans="1:21" hidden="1" x14ac:dyDescent="0.3">
      <c r="A3145" s="23">
        <v>44561</v>
      </c>
      <c r="B3145" t="s">
        <v>765</v>
      </c>
      <c r="C3145" t="s">
        <v>28</v>
      </c>
      <c r="D3145" t="s">
        <v>5935</v>
      </c>
      <c r="E3145" t="str">
        <f>VLOOKUP(B3145,olah!$B:$P,2,0)</f>
        <v>2021-12-01</v>
      </c>
      <c r="F3145">
        <f>COUNTIFS(parameter!$J$4:$J$34,summary!A3145,parameter!$I$4:$I$34,"&gt;="&amp;summary!$E3145)</f>
        <v>31</v>
      </c>
      <c r="G3145">
        <f>COUNTIFS(olah!$Q3145:Q18143,summary!A3145,olah!$B3145:B18143,summary!B3145,olah!$N3145:N18143,summary!C3145,olah!$P3145:P18143,summary!D3145,olah!$S3145:S18143,"On Time")</f>
        <v>1</v>
      </c>
      <c r="H3145">
        <f>COUNTIFS(olah!$Q$2:Q18143,summary!A3145,olah!$B$2:B18143,summary!B3145,olah!$S$2:S18143,"On Time")</f>
        <v>21</v>
      </c>
      <c r="I3145">
        <f>COUNTIFS(olah!$Q3145:Q18143,summary!A3145,olah!$B3145:B18143,summary!B3145,olah!$N3145:N18143,summary!C3145,olah!$P3145:P18143,summary!D3145,olah!$S3145:S18143,"Late")</f>
        <v>0</v>
      </c>
      <c r="J3145">
        <f>COUNTIFS(olah!$Q$2:Q18143,summary!A3145,olah!$B$2:B18143,summary!B3145,olah!$S$2:S18143,"Late")</f>
        <v>1</v>
      </c>
      <c r="K3145">
        <f t="shared" si="49"/>
        <v>9</v>
      </c>
      <c r="L3145">
        <f>COUNTIFS(olah!$Q3145:Q18143,summary!A3145,olah!$B3145:B18143,summary!B3145,olah!$N3145:N18143,summary!C3145,olah!$P3145:P18143,summary!D3145,olah!$T3145:T18143,"On Time CO")</f>
        <v>1</v>
      </c>
      <c r="M3145">
        <f>COUNTIFS(olah!$Q$2:Q18143,summary!A3145,olah!$B$2:B18143,summary!B3145,olah!$T$2:T18143,"On Time CO")</f>
        <v>17</v>
      </c>
      <c r="N3145">
        <f>COUNTIFS(olah!$Q3145:Q18143,summary!A3145,olah!$B3145:B18143,summary!B3145,olah!$N3145:N18143,summary!C3145,olah!$P3145:P18143,summary!D3145,olah!$T3145:T18143,"Overtime")</f>
        <v>0</v>
      </c>
      <c r="O3145">
        <f>COUNTIFS(olah!$Q$2:Q18143,summary!A3145,olah!$B$2:B18143,summary!B3145,olah!$T$2:T18143,"Overtime")</f>
        <v>0</v>
      </c>
      <c r="P3145">
        <f>COUNTIFS(olah!$Q3145:Q18143,summary!A3145,olah!$B3145:B18143,summary!B3145,olah!$N3145:N18143,summary!C3145,olah!$P3145:P18143,summary!D3145,olah!$T3145:T18143,"Early")</f>
        <v>0</v>
      </c>
      <c r="Q3145">
        <f>COUNTIFS(olah!$Q$2:Q18143,summary!A3145,olah!$B$2:B18143,summary!B3145,olah!$T$2:T18143,"Early")</f>
        <v>0</v>
      </c>
      <c r="R3145">
        <f>COUNTIFS(olah!$Q3145:Q18143,summary!A3145,olah!$B3145:B18143,summary!B3145,olah!$N3145:N18143,summary!C3145,olah!$P3145:P18143,summary!D3145,olah!$T3145:T18143,"NA CO")</f>
        <v>0</v>
      </c>
      <c r="S3145">
        <f>COUNTIFS(olah!$Q$2:Q18143,summary!A3145,olah!$B$2:B18143,summary!B3145,olah!$T$2:T18143,"NA CO")</f>
        <v>5</v>
      </c>
      <c r="T3145" t="str">
        <f>olah!R3145</f>
        <v>Attendance</v>
      </c>
      <c r="U3145" t="str">
        <f>IF(T3145="Permit", olah!T3145, "No Permit")</f>
        <v>No Permit</v>
      </c>
    </row>
    <row r="3146" spans="1:21" hidden="1" x14ac:dyDescent="0.3">
      <c r="A3146" s="23">
        <v>44561</v>
      </c>
      <c r="B3146" t="s">
        <v>765</v>
      </c>
      <c r="C3146" t="s">
        <v>1784</v>
      </c>
      <c r="D3146" t="s">
        <v>11600</v>
      </c>
      <c r="E3146" t="str">
        <f>VLOOKUP(B3146,olah!$B:$P,2,0)</f>
        <v>2021-12-01</v>
      </c>
      <c r="F3146">
        <f>COUNTIFS(parameter!$J$4:$J$34,summary!A3146,parameter!$I$4:$I$34,"&gt;="&amp;summary!$E3146)</f>
        <v>31</v>
      </c>
      <c r="G3146">
        <f>COUNTIFS(olah!$Q3146:Q18144,summary!A3146,olah!$B3146:B18144,summary!B3146,olah!$N3146:N18144,summary!C3146,olah!$P3146:P18144,summary!D3146,olah!$S3146:S18144,"On Time")</f>
        <v>1</v>
      </c>
      <c r="H3146">
        <f>COUNTIFS(olah!$Q$2:Q18144,summary!A3146,olah!$B$2:B18144,summary!B3146,olah!$S$2:S18144,"On Time")</f>
        <v>21</v>
      </c>
      <c r="I3146">
        <f>COUNTIFS(olah!$Q3146:Q18144,summary!A3146,olah!$B3146:B18144,summary!B3146,olah!$N3146:N18144,summary!C3146,olah!$P3146:P18144,summary!D3146,olah!$S3146:S18144,"Late")</f>
        <v>0</v>
      </c>
      <c r="J3146">
        <f>COUNTIFS(olah!$Q$2:Q18144,summary!A3146,olah!$B$2:B18144,summary!B3146,olah!$S$2:S18144,"Late")</f>
        <v>1</v>
      </c>
      <c r="K3146">
        <f t="shared" si="49"/>
        <v>9</v>
      </c>
      <c r="L3146">
        <f>COUNTIFS(olah!$Q3146:Q18144,summary!A3146,olah!$B3146:B18144,summary!B3146,olah!$N3146:N18144,summary!C3146,olah!$P3146:P18144,summary!D3146,olah!$T3146:T18144,"On Time CO")</f>
        <v>0</v>
      </c>
      <c r="M3146">
        <f>COUNTIFS(olah!$Q$2:Q18144,summary!A3146,olah!$B$2:B18144,summary!B3146,olah!$T$2:T18144,"On Time CO")</f>
        <v>17</v>
      </c>
      <c r="N3146">
        <f>COUNTIFS(olah!$Q3146:Q18144,summary!A3146,olah!$B3146:B18144,summary!B3146,olah!$N3146:N18144,summary!C3146,olah!$P3146:P18144,summary!D3146,olah!$T3146:T18144,"Overtime")</f>
        <v>0</v>
      </c>
      <c r="O3146">
        <f>COUNTIFS(olah!$Q$2:Q18144,summary!A3146,olah!$B$2:B18144,summary!B3146,olah!$T$2:T18144,"Overtime")</f>
        <v>0</v>
      </c>
      <c r="P3146">
        <f>COUNTIFS(olah!$Q3146:Q18144,summary!A3146,olah!$B3146:B18144,summary!B3146,olah!$N3146:N18144,summary!C3146,olah!$P3146:P18144,summary!D3146,olah!$T3146:T18144,"Early")</f>
        <v>0</v>
      </c>
      <c r="Q3146">
        <f>COUNTIFS(olah!$Q$2:Q18144,summary!A3146,olah!$B$2:B18144,summary!B3146,olah!$T$2:T18144,"Early")</f>
        <v>0</v>
      </c>
      <c r="R3146">
        <f>COUNTIFS(olah!$Q3146:Q18144,summary!A3146,olah!$B3146:B18144,summary!B3146,olah!$N3146:N18144,summary!C3146,olah!$P3146:P18144,summary!D3146,olah!$T3146:T18144,"NA CO")</f>
        <v>1</v>
      </c>
      <c r="S3146">
        <f>COUNTIFS(olah!$Q$2:Q18144,summary!A3146,olah!$B$2:B18144,summary!B3146,olah!$T$2:T18144,"NA CO")</f>
        <v>5</v>
      </c>
      <c r="T3146" t="str">
        <f>olah!R3146</f>
        <v>Daily Journey</v>
      </c>
      <c r="U3146" t="str">
        <f>IF(T3146="Permit", olah!T3146, "No Permit")</f>
        <v>No Permit</v>
      </c>
    </row>
    <row r="3147" spans="1:21" hidden="1" x14ac:dyDescent="0.3">
      <c r="A3147" s="23">
        <v>44561</v>
      </c>
      <c r="B3147" t="s">
        <v>765</v>
      </c>
      <c r="C3147" t="s">
        <v>28</v>
      </c>
      <c r="D3147" t="s">
        <v>11601</v>
      </c>
      <c r="E3147" t="str">
        <f>VLOOKUP(B3147,olah!$B:$P,2,0)</f>
        <v>2021-12-01</v>
      </c>
      <c r="F3147">
        <f>COUNTIFS(parameter!$J$4:$J$34,summary!A3147,parameter!$I$4:$I$34,"&gt;="&amp;summary!$E3147)</f>
        <v>31</v>
      </c>
      <c r="G3147">
        <f>COUNTIFS(olah!$Q3147:Q18145,summary!A3147,olah!$B3147:B18145,summary!B3147,olah!$N3147:N18145,summary!C3147,olah!$P3147:P18145,summary!D3147,olah!$S3147:S18145,"On Time")</f>
        <v>1</v>
      </c>
      <c r="H3147">
        <f>COUNTIFS(olah!$Q$2:Q18145,summary!A3147,olah!$B$2:B18145,summary!B3147,olah!$S$2:S18145,"On Time")</f>
        <v>21</v>
      </c>
      <c r="I3147">
        <f>COUNTIFS(olah!$Q3147:Q18145,summary!A3147,olah!$B3147:B18145,summary!B3147,olah!$N3147:N18145,summary!C3147,olah!$P3147:P18145,summary!D3147,olah!$S3147:S18145,"Late")</f>
        <v>0</v>
      </c>
      <c r="J3147">
        <f>COUNTIFS(olah!$Q$2:Q18145,summary!A3147,olah!$B$2:B18145,summary!B3147,olah!$S$2:S18145,"Late")</f>
        <v>1</v>
      </c>
      <c r="K3147">
        <f t="shared" si="49"/>
        <v>9</v>
      </c>
      <c r="L3147">
        <f>COUNTIFS(olah!$Q3147:Q18145,summary!A3147,olah!$B3147:B18145,summary!B3147,olah!$N3147:N18145,summary!C3147,olah!$P3147:P18145,summary!D3147,olah!$T3147:T18145,"On Time CO")</f>
        <v>1</v>
      </c>
      <c r="M3147">
        <f>COUNTIFS(olah!$Q$2:Q18145,summary!A3147,olah!$B$2:B18145,summary!B3147,olah!$T$2:T18145,"On Time CO")</f>
        <v>17</v>
      </c>
      <c r="N3147">
        <f>COUNTIFS(olah!$Q3147:Q18145,summary!A3147,olah!$B3147:B18145,summary!B3147,olah!$N3147:N18145,summary!C3147,olah!$P3147:P18145,summary!D3147,olah!$T3147:T18145,"Overtime")</f>
        <v>0</v>
      </c>
      <c r="O3147">
        <f>COUNTIFS(olah!$Q$2:Q18145,summary!A3147,olah!$B$2:B18145,summary!B3147,olah!$T$2:T18145,"Overtime")</f>
        <v>0</v>
      </c>
      <c r="P3147">
        <f>COUNTIFS(olah!$Q3147:Q18145,summary!A3147,olah!$B3147:B18145,summary!B3147,olah!$N3147:N18145,summary!C3147,olah!$P3147:P18145,summary!D3147,olah!$T3147:T18145,"Early")</f>
        <v>0</v>
      </c>
      <c r="Q3147">
        <f>COUNTIFS(olah!$Q$2:Q18145,summary!A3147,olah!$B$2:B18145,summary!B3147,olah!$T$2:T18145,"Early")</f>
        <v>0</v>
      </c>
      <c r="R3147">
        <f>COUNTIFS(olah!$Q3147:Q18145,summary!A3147,olah!$B3147:B18145,summary!B3147,olah!$N3147:N18145,summary!C3147,olah!$P3147:P18145,summary!D3147,olah!$T3147:T18145,"NA CO")</f>
        <v>0</v>
      </c>
      <c r="S3147">
        <f>COUNTIFS(olah!$Q$2:Q18145,summary!A3147,olah!$B$2:B18145,summary!B3147,olah!$T$2:T18145,"NA CO")</f>
        <v>5</v>
      </c>
      <c r="T3147" t="str">
        <f>olah!R3147</f>
        <v>Attendance</v>
      </c>
      <c r="U3147" t="str">
        <f>IF(T3147="Permit", olah!T3147, "No Permit")</f>
        <v>No Permit</v>
      </c>
    </row>
    <row r="3148" spans="1:21" hidden="1" x14ac:dyDescent="0.3">
      <c r="A3148" s="23">
        <v>44561</v>
      </c>
      <c r="B3148" t="s">
        <v>765</v>
      </c>
      <c r="C3148" t="s">
        <v>1784</v>
      </c>
      <c r="D3148" t="s">
        <v>5936</v>
      </c>
      <c r="E3148" t="str">
        <f>VLOOKUP(B3148,olah!$B:$P,2,0)</f>
        <v>2021-12-01</v>
      </c>
      <c r="F3148">
        <f>COUNTIFS(parameter!$J$4:$J$34,summary!A3148,parameter!$I$4:$I$34,"&gt;="&amp;summary!$E3148)</f>
        <v>31</v>
      </c>
      <c r="G3148">
        <f>COUNTIFS(olah!$Q3148:Q18146,summary!A3148,olah!$B3148:B18146,summary!B3148,olah!$N3148:N18146,summary!C3148,olah!$P3148:P18146,summary!D3148,olah!$S3148:S18146,"On Time")</f>
        <v>1</v>
      </c>
      <c r="H3148">
        <f>COUNTIFS(olah!$Q$2:Q18146,summary!A3148,olah!$B$2:B18146,summary!B3148,olah!$S$2:S18146,"On Time")</f>
        <v>21</v>
      </c>
      <c r="I3148">
        <f>COUNTIFS(olah!$Q3148:Q18146,summary!A3148,olah!$B3148:B18146,summary!B3148,olah!$N3148:N18146,summary!C3148,olah!$P3148:P18146,summary!D3148,olah!$S3148:S18146,"Late")</f>
        <v>0</v>
      </c>
      <c r="J3148">
        <f>COUNTIFS(olah!$Q$2:Q18146,summary!A3148,olah!$B$2:B18146,summary!B3148,olah!$S$2:S18146,"Late")</f>
        <v>1</v>
      </c>
      <c r="K3148">
        <f t="shared" si="49"/>
        <v>9</v>
      </c>
      <c r="L3148">
        <f>COUNTIFS(olah!$Q3148:Q18146,summary!A3148,olah!$B3148:B18146,summary!B3148,olah!$N3148:N18146,summary!C3148,olah!$P3148:P18146,summary!D3148,olah!$T3148:T18146,"On Time CO")</f>
        <v>1</v>
      </c>
      <c r="M3148">
        <f>COUNTIFS(olah!$Q$2:Q18146,summary!A3148,olah!$B$2:B18146,summary!B3148,olah!$T$2:T18146,"On Time CO")</f>
        <v>17</v>
      </c>
      <c r="N3148">
        <f>COUNTIFS(olah!$Q3148:Q18146,summary!A3148,olah!$B3148:B18146,summary!B3148,olah!$N3148:N18146,summary!C3148,olah!$P3148:P18146,summary!D3148,olah!$T3148:T18146,"Overtime")</f>
        <v>0</v>
      </c>
      <c r="O3148">
        <f>COUNTIFS(olah!$Q$2:Q18146,summary!A3148,olah!$B$2:B18146,summary!B3148,olah!$T$2:T18146,"Overtime")</f>
        <v>0</v>
      </c>
      <c r="P3148">
        <f>COUNTIFS(olah!$Q3148:Q18146,summary!A3148,olah!$B3148:B18146,summary!B3148,olah!$N3148:N18146,summary!C3148,olah!$P3148:P18146,summary!D3148,olah!$T3148:T18146,"Early")</f>
        <v>0</v>
      </c>
      <c r="Q3148">
        <f>COUNTIFS(olah!$Q$2:Q18146,summary!A3148,olah!$B$2:B18146,summary!B3148,olah!$T$2:T18146,"Early")</f>
        <v>0</v>
      </c>
      <c r="R3148">
        <f>COUNTIFS(olah!$Q3148:Q18146,summary!A3148,olah!$B3148:B18146,summary!B3148,olah!$N3148:N18146,summary!C3148,olah!$P3148:P18146,summary!D3148,olah!$T3148:T18146,"NA CO")</f>
        <v>0</v>
      </c>
      <c r="S3148">
        <f>COUNTIFS(olah!$Q$2:Q18146,summary!A3148,olah!$B$2:B18146,summary!B3148,olah!$T$2:T18146,"NA CO")</f>
        <v>5</v>
      </c>
      <c r="T3148" t="str">
        <f>olah!R3148</f>
        <v>Daily Journey</v>
      </c>
      <c r="U3148" t="str">
        <f>IF(T3148="Permit", olah!T3148, "No Permit")</f>
        <v>No Permit</v>
      </c>
    </row>
    <row r="3149" spans="1:21" hidden="1" x14ac:dyDescent="0.3">
      <c r="A3149" s="23">
        <v>44561</v>
      </c>
      <c r="B3149" t="s">
        <v>765</v>
      </c>
      <c r="C3149" t="s">
        <v>28</v>
      </c>
      <c r="D3149" t="s">
        <v>6082</v>
      </c>
      <c r="E3149" t="str">
        <f>VLOOKUP(B3149,olah!$B:$P,2,0)</f>
        <v>2021-12-01</v>
      </c>
      <c r="F3149">
        <f>COUNTIFS(parameter!$J$4:$J$34,summary!A3149,parameter!$I$4:$I$34,"&gt;="&amp;summary!$E3149)</f>
        <v>31</v>
      </c>
      <c r="G3149">
        <f>COUNTIFS(olah!$Q3149:Q18147,summary!A3149,olah!$B3149:B18147,summary!B3149,olah!$N3149:N18147,summary!C3149,olah!$P3149:P18147,summary!D3149,olah!$S3149:S18147,"On Time")</f>
        <v>1</v>
      </c>
      <c r="H3149">
        <f>COUNTIFS(olah!$Q$2:Q18147,summary!A3149,olah!$B$2:B18147,summary!B3149,olah!$S$2:S18147,"On Time")</f>
        <v>21</v>
      </c>
      <c r="I3149">
        <f>COUNTIFS(olah!$Q3149:Q18147,summary!A3149,olah!$B3149:B18147,summary!B3149,olah!$N3149:N18147,summary!C3149,olah!$P3149:P18147,summary!D3149,olah!$S3149:S18147,"Late")</f>
        <v>0</v>
      </c>
      <c r="J3149">
        <f>COUNTIFS(olah!$Q$2:Q18147,summary!A3149,olah!$B$2:B18147,summary!B3149,olah!$S$2:S18147,"Late")</f>
        <v>1</v>
      </c>
      <c r="K3149">
        <f t="shared" si="49"/>
        <v>9</v>
      </c>
      <c r="L3149">
        <f>COUNTIFS(olah!$Q3149:Q18147,summary!A3149,olah!$B3149:B18147,summary!B3149,olah!$N3149:N18147,summary!C3149,olah!$P3149:P18147,summary!D3149,olah!$T3149:T18147,"On Time CO")</f>
        <v>1</v>
      </c>
      <c r="M3149">
        <f>COUNTIFS(olah!$Q$2:Q18147,summary!A3149,olah!$B$2:B18147,summary!B3149,olah!$T$2:T18147,"On Time CO")</f>
        <v>17</v>
      </c>
      <c r="N3149">
        <f>COUNTIFS(olah!$Q3149:Q18147,summary!A3149,olah!$B3149:B18147,summary!B3149,olah!$N3149:N18147,summary!C3149,olah!$P3149:P18147,summary!D3149,olah!$T3149:T18147,"Overtime")</f>
        <v>0</v>
      </c>
      <c r="O3149">
        <f>COUNTIFS(olah!$Q$2:Q18147,summary!A3149,olah!$B$2:B18147,summary!B3149,olah!$T$2:T18147,"Overtime")</f>
        <v>0</v>
      </c>
      <c r="P3149">
        <f>COUNTIFS(olah!$Q3149:Q18147,summary!A3149,olah!$B3149:B18147,summary!B3149,olah!$N3149:N18147,summary!C3149,olah!$P3149:P18147,summary!D3149,olah!$T3149:T18147,"Early")</f>
        <v>0</v>
      </c>
      <c r="Q3149">
        <f>COUNTIFS(olah!$Q$2:Q18147,summary!A3149,olah!$B$2:B18147,summary!B3149,olah!$T$2:T18147,"Early")</f>
        <v>0</v>
      </c>
      <c r="R3149">
        <f>COUNTIFS(olah!$Q3149:Q18147,summary!A3149,olah!$B3149:B18147,summary!B3149,olah!$N3149:N18147,summary!C3149,olah!$P3149:P18147,summary!D3149,olah!$T3149:T18147,"NA CO")</f>
        <v>0</v>
      </c>
      <c r="S3149">
        <f>COUNTIFS(olah!$Q$2:Q18147,summary!A3149,olah!$B$2:B18147,summary!B3149,olah!$T$2:T18147,"NA CO")</f>
        <v>5</v>
      </c>
      <c r="T3149" t="str">
        <f>olah!R3149</f>
        <v>Attendance</v>
      </c>
      <c r="U3149" t="str">
        <f>IF(T3149="Permit", olah!T3149, "No Permit")</f>
        <v>No Permit</v>
      </c>
    </row>
    <row r="3150" spans="1:21" hidden="1" x14ac:dyDescent="0.3">
      <c r="A3150" s="23">
        <v>44561</v>
      </c>
      <c r="B3150" t="s">
        <v>765</v>
      </c>
      <c r="C3150" t="s">
        <v>1784</v>
      </c>
      <c r="D3150" t="s">
        <v>11602</v>
      </c>
      <c r="E3150" t="str">
        <f>VLOOKUP(B3150,olah!$B:$P,2,0)</f>
        <v>2021-12-01</v>
      </c>
      <c r="F3150">
        <f>COUNTIFS(parameter!$J$4:$J$34,summary!A3150,parameter!$I$4:$I$34,"&gt;="&amp;summary!$E3150)</f>
        <v>31</v>
      </c>
      <c r="G3150">
        <f>COUNTIFS(olah!$Q3150:Q18148,summary!A3150,olah!$B3150:B18148,summary!B3150,olah!$N3150:N18148,summary!C3150,olah!$P3150:P18148,summary!D3150,olah!$S3150:S18148,"On Time")</f>
        <v>1</v>
      </c>
      <c r="H3150">
        <f>COUNTIFS(olah!$Q$2:Q18148,summary!A3150,olah!$B$2:B18148,summary!B3150,olah!$S$2:S18148,"On Time")</f>
        <v>21</v>
      </c>
      <c r="I3150">
        <f>COUNTIFS(olah!$Q3150:Q18148,summary!A3150,olah!$B3150:B18148,summary!B3150,olah!$N3150:N18148,summary!C3150,olah!$P3150:P18148,summary!D3150,olah!$S3150:S18148,"Late")</f>
        <v>0</v>
      </c>
      <c r="J3150">
        <f>COUNTIFS(olah!$Q$2:Q18148,summary!A3150,olah!$B$2:B18148,summary!B3150,olah!$S$2:S18148,"Late")</f>
        <v>1</v>
      </c>
      <c r="K3150">
        <f t="shared" si="49"/>
        <v>9</v>
      </c>
      <c r="L3150">
        <f>COUNTIFS(olah!$Q3150:Q18148,summary!A3150,olah!$B3150:B18148,summary!B3150,olah!$N3150:N18148,summary!C3150,olah!$P3150:P18148,summary!D3150,olah!$T3150:T18148,"On Time CO")</f>
        <v>1</v>
      </c>
      <c r="M3150">
        <f>COUNTIFS(olah!$Q$2:Q18148,summary!A3150,olah!$B$2:B18148,summary!B3150,olah!$T$2:T18148,"On Time CO")</f>
        <v>17</v>
      </c>
      <c r="N3150">
        <f>COUNTIFS(olah!$Q3150:Q18148,summary!A3150,olah!$B3150:B18148,summary!B3150,olah!$N3150:N18148,summary!C3150,olah!$P3150:P18148,summary!D3150,olah!$T3150:T18148,"Overtime")</f>
        <v>0</v>
      </c>
      <c r="O3150">
        <f>COUNTIFS(olah!$Q$2:Q18148,summary!A3150,olah!$B$2:B18148,summary!B3150,olah!$T$2:T18148,"Overtime")</f>
        <v>0</v>
      </c>
      <c r="P3150">
        <f>COUNTIFS(olah!$Q3150:Q18148,summary!A3150,olah!$B3150:B18148,summary!B3150,olah!$N3150:N18148,summary!C3150,olah!$P3150:P18148,summary!D3150,olah!$T3150:T18148,"Early")</f>
        <v>0</v>
      </c>
      <c r="Q3150">
        <f>COUNTIFS(olah!$Q$2:Q18148,summary!A3150,olah!$B$2:B18148,summary!B3150,olah!$T$2:T18148,"Early")</f>
        <v>0</v>
      </c>
      <c r="R3150">
        <f>COUNTIFS(olah!$Q3150:Q18148,summary!A3150,olah!$B3150:B18148,summary!B3150,olah!$N3150:N18148,summary!C3150,olah!$P3150:P18148,summary!D3150,olah!$T3150:T18148,"NA CO")</f>
        <v>0</v>
      </c>
      <c r="S3150">
        <f>COUNTIFS(olah!$Q$2:Q18148,summary!A3150,olah!$B$2:B18148,summary!B3150,olah!$T$2:T18148,"NA CO")</f>
        <v>5</v>
      </c>
      <c r="T3150" t="str">
        <f>olah!R3150</f>
        <v>Daily Journey</v>
      </c>
      <c r="U3150" t="str">
        <f>IF(T3150="Permit", olah!T3150, "No Permit")</f>
        <v>No Permit</v>
      </c>
    </row>
    <row r="3151" spans="1:21" hidden="1" x14ac:dyDescent="0.3">
      <c r="A3151" s="23">
        <v>44561</v>
      </c>
      <c r="B3151" t="s">
        <v>765</v>
      </c>
      <c r="C3151" t="s">
        <v>28</v>
      </c>
      <c r="D3151" t="s">
        <v>11603</v>
      </c>
      <c r="E3151" t="str">
        <f>VLOOKUP(B3151,olah!$B:$P,2,0)</f>
        <v>2021-12-01</v>
      </c>
      <c r="F3151">
        <f>COUNTIFS(parameter!$J$4:$J$34,summary!A3151,parameter!$I$4:$I$34,"&gt;="&amp;summary!$E3151)</f>
        <v>31</v>
      </c>
      <c r="G3151">
        <f>COUNTIFS(olah!$Q3151:Q18149,summary!A3151,olah!$B3151:B18149,summary!B3151,olah!$N3151:N18149,summary!C3151,olah!$P3151:P18149,summary!D3151,olah!$S3151:S18149,"On Time")</f>
        <v>1</v>
      </c>
      <c r="H3151">
        <f>COUNTIFS(olah!$Q$2:Q18149,summary!A3151,olah!$B$2:B18149,summary!B3151,olah!$S$2:S18149,"On Time")</f>
        <v>21</v>
      </c>
      <c r="I3151">
        <f>COUNTIFS(olah!$Q3151:Q18149,summary!A3151,olah!$B3151:B18149,summary!B3151,olah!$N3151:N18149,summary!C3151,olah!$P3151:P18149,summary!D3151,olah!$S3151:S18149,"Late")</f>
        <v>0</v>
      </c>
      <c r="J3151">
        <f>COUNTIFS(olah!$Q$2:Q18149,summary!A3151,olah!$B$2:B18149,summary!B3151,olah!$S$2:S18149,"Late")</f>
        <v>1</v>
      </c>
      <c r="K3151">
        <f t="shared" si="49"/>
        <v>9</v>
      </c>
      <c r="L3151">
        <f>COUNTIFS(olah!$Q3151:Q18149,summary!A3151,olah!$B3151:B18149,summary!B3151,olah!$N3151:N18149,summary!C3151,olah!$P3151:P18149,summary!D3151,olah!$T3151:T18149,"On Time CO")</f>
        <v>1</v>
      </c>
      <c r="M3151">
        <f>COUNTIFS(olah!$Q$2:Q18149,summary!A3151,olah!$B$2:B18149,summary!B3151,olah!$T$2:T18149,"On Time CO")</f>
        <v>17</v>
      </c>
      <c r="N3151">
        <f>COUNTIFS(olah!$Q3151:Q18149,summary!A3151,olah!$B3151:B18149,summary!B3151,olah!$N3151:N18149,summary!C3151,olah!$P3151:P18149,summary!D3151,olah!$T3151:T18149,"Overtime")</f>
        <v>0</v>
      </c>
      <c r="O3151">
        <f>COUNTIFS(olah!$Q$2:Q18149,summary!A3151,olah!$B$2:B18149,summary!B3151,olah!$T$2:T18149,"Overtime")</f>
        <v>0</v>
      </c>
      <c r="P3151">
        <f>COUNTIFS(olah!$Q3151:Q18149,summary!A3151,olah!$B3151:B18149,summary!B3151,olah!$N3151:N18149,summary!C3151,olah!$P3151:P18149,summary!D3151,olah!$T3151:T18149,"Early")</f>
        <v>0</v>
      </c>
      <c r="Q3151">
        <f>COUNTIFS(olah!$Q$2:Q18149,summary!A3151,olah!$B$2:B18149,summary!B3151,olah!$T$2:T18149,"Early")</f>
        <v>0</v>
      </c>
      <c r="R3151">
        <f>COUNTIFS(olah!$Q3151:Q18149,summary!A3151,olah!$B3151:B18149,summary!B3151,olah!$N3151:N18149,summary!C3151,olah!$P3151:P18149,summary!D3151,olah!$T3151:T18149,"NA CO")</f>
        <v>0</v>
      </c>
      <c r="S3151">
        <f>COUNTIFS(olah!$Q$2:Q18149,summary!A3151,olah!$B$2:B18149,summary!B3151,olah!$T$2:T18149,"NA CO")</f>
        <v>5</v>
      </c>
      <c r="T3151" t="str">
        <f>olah!R3151</f>
        <v>Attendance</v>
      </c>
      <c r="U3151" t="str">
        <f>IF(T3151="Permit", olah!T3151, "No Permit")</f>
        <v>No Permit</v>
      </c>
    </row>
    <row r="3152" spans="1:21" hidden="1" x14ac:dyDescent="0.3">
      <c r="A3152" s="23">
        <v>44561</v>
      </c>
      <c r="B3152" t="s">
        <v>765</v>
      </c>
      <c r="C3152" t="s">
        <v>10663</v>
      </c>
      <c r="D3152" t="s">
        <v>7108</v>
      </c>
      <c r="E3152" t="str">
        <f>VLOOKUP(B3152,olah!$B:$P,2,0)</f>
        <v>2021-12-01</v>
      </c>
      <c r="F3152">
        <f>COUNTIFS(parameter!$J$4:$J$34,summary!A3152,parameter!$I$4:$I$34,"&gt;="&amp;summary!$E3152)</f>
        <v>31</v>
      </c>
      <c r="G3152">
        <f>COUNTIFS(olah!$Q3152:Q18150,summary!A3152,olah!$B3152:B18150,summary!B3152,olah!$N3152:N18150,summary!C3152,olah!$P3152:P18150,summary!D3152,olah!$S3152:S18150,"On Time")</f>
        <v>1</v>
      </c>
      <c r="H3152">
        <f>COUNTIFS(olah!$Q$2:Q18150,summary!A3152,olah!$B$2:B18150,summary!B3152,olah!$S$2:S18150,"On Time")</f>
        <v>21</v>
      </c>
      <c r="I3152">
        <f>COUNTIFS(olah!$Q3152:Q18150,summary!A3152,olah!$B3152:B18150,summary!B3152,olah!$N3152:N18150,summary!C3152,olah!$P3152:P18150,summary!D3152,olah!$S3152:S18150,"Late")</f>
        <v>0</v>
      </c>
      <c r="J3152">
        <f>COUNTIFS(olah!$Q$2:Q18150,summary!A3152,olah!$B$2:B18150,summary!B3152,olah!$S$2:S18150,"Late")</f>
        <v>1</v>
      </c>
      <c r="K3152">
        <f t="shared" si="49"/>
        <v>9</v>
      </c>
      <c r="L3152">
        <f>COUNTIFS(olah!$Q3152:Q18150,summary!A3152,olah!$B3152:B18150,summary!B3152,olah!$N3152:N18150,summary!C3152,olah!$P3152:P18150,summary!D3152,olah!$T3152:T18150,"On Time CO")</f>
        <v>1</v>
      </c>
      <c r="M3152">
        <f>COUNTIFS(olah!$Q$2:Q18150,summary!A3152,olah!$B$2:B18150,summary!B3152,olah!$T$2:T18150,"On Time CO")</f>
        <v>17</v>
      </c>
      <c r="N3152">
        <f>COUNTIFS(olah!$Q3152:Q18150,summary!A3152,olah!$B3152:B18150,summary!B3152,olah!$N3152:N18150,summary!C3152,olah!$P3152:P18150,summary!D3152,olah!$T3152:T18150,"Overtime")</f>
        <v>0</v>
      </c>
      <c r="O3152">
        <f>COUNTIFS(olah!$Q$2:Q18150,summary!A3152,olah!$B$2:B18150,summary!B3152,olah!$T$2:T18150,"Overtime")</f>
        <v>0</v>
      </c>
      <c r="P3152">
        <f>COUNTIFS(olah!$Q3152:Q18150,summary!A3152,olah!$B3152:B18150,summary!B3152,olah!$N3152:N18150,summary!C3152,olah!$P3152:P18150,summary!D3152,olah!$T3152:T18150,"Early")</f>
        <v>0</v>
      </c>
      <c r="Q3152">
        <f>COUNTIFS(olah!$Q$2:Q18150,summary!A3152,olah!$B$2:B18150,summary!B3152,olah!$T$2:T18150,"Early")</f>
        <v>0</v>
      </c>
      <c r="R3152">
        <f>COUNTIFS(olah!$Q3152:Q18150,summary!A3152,olah!$B3152:B18150,summary!B3152,olah!$N3152:N18150,summary!C3152,olah!$P3152:P18150,summary!D3152,olah!$T3152:T18150,"NA CO")</f>
        <v>0</v>
      </c>
      <c r="S3152">
        <f>COUNTIFS(olah!$Q$2:Q18150,summary!A3152,olah!$B$2:B18150,summary!B3152,olah!$T$2:T18150,"NA CO")</f>
        <v>5</v>
      </c>
      <c r="T3152" t="str">
        <f>olah!R3152</f>
        <v>Daily Journey</v>
      </c>
      <c r="U3152" t="str">
        <f>IF(T3152="Permit", olah!T3152, "No Permit")</f>
        <v>No Permit</v>
      </c>
    </row>
    <row r="3153" spans="1:21" hidden="1" x14ac:dyDescent="0.3">
      <c r="A3153" s="23">
        <v>44561</v>
      </c>
      <c r="B3153" t="s">
        <v>765</v>
      </c>
      <c r="C3153" t="s">
        <v>28</v>
      </c>
      <c r="D3153" t="s">
        <v>11604</v>
      </c>
      <c r="E3153" t="str">
        <f>VLOOKUP(B3153,olah!$B:$P,2,0)</f>
        <v>2021-12-01</v>
      </c>
      <c r="F3153">
        <f>COUNTIFS(parameter!$J$4:$J$34,summary!A3153,parameter!$I$4:$I$34,"&gt;="&amp;summary!$E3153)</f>
        <v>31</v>
      </c>
      <c r="G3153">
        <f>COUNTIFS(olah!$Q3153:Q18151,summary!A3153,olah!$B3153:B18151,summary!B3153,olah!$N3153:N18151,summary!C3153,olah!$P3153:P18151,summary!D3153,olah!$S3153:S18151,"On Time")</f>
        <v>0</v>
      </c>
      <c r="H3153">
        <f>COUNTIFS(olah!$Q$2:Q18151,summary!A3153,olah!$B$2:B18151,summary!B3153,olah!$S$2:S18151,"On Time")</f>
        <v>21</v>
      </c>
      <c r="I3153">
        <f>COUNTIFS(olah!$Q3153:Q18151,summary!A3153,olah!$B3153:B18151,summary!B3153,olah!$N3153:N18151,summary!C3153,olah!$P3153:P18151,summary!D3153,olah!$S3153:S18151,"Late")</f>
        <v>1</v>
      </c>
      <c r="J3153">
        <f>COUNTIFS(olah!$Q$2:Q18151,summary!A3153,olah!$B$2:B18151,summary!B3153,olah!$S$2:S18151,"Late")</f>
        <v>1</v>
      </c>
      <c r="K3153">
        <f t="shared" si="49"/>
        <v>8</v>
      </c>
      <c r="L3153">
        <f>COUNTIFS(olah!$Q3153:Q18151,summary!A3153,olah!$B3153:B18151,summary!B3153,olah!$N3153:N18151,summary!C3153,olah!$P3153:P18151,summary!D3153,olah!$T3153:T18151,"On Time CO")</f>
        <v>1</v>
      </c>
      <c r="M3153">
        <f>COUNTIFS(olah!$Q$2:Q18151,summary!A3153,olah!$B$2:B18151,summary!B3153,olah!$T$2:T18151,"On Time CO")</f>
        <v>17</v>
      </c>
      <c r="N3153">
        <f>COUNTIFS(olah!$Q3153:Q18151,summary!A3153,olah!$B3153:B18151,summary!B3153,olah!$N3153:N18151,summary!C3153,olah!$P3153:P18151,summary!D3153,olah!$T3153:T18151,"Overtime")</f>
        <v>0</v>
      </c>
      <c r="O3153">
        <f>COUNTIFS(olah!$Q$2:Q18151,summary!A3153,olah!$B$2:B18151,summary!B3153,olah!$T$2:T18151,"Overtime")</f>
        <v>0</v>
      </c>
      <c r="P3153">
        <f>COUNTIFS(olah!$Q3153:Q18151,summary!A3153,olah!$B3153:B18151,summary!B3153,olah!$N3153:N18151,summary!C3153,olah!$P3153:P18151,summary!D3153,olah!$T3153:T18151,"Early")</f>
        <v>0</v>
      </c>
      <c r="Q3153">
        <f>COUNTIFS(olah!$Q$2:Q18151,summary!A3153,olah!$B$2:B18151,summary!B3153,olah!$T$2:T18151,"Early")</f>
        <v>0</v>
      </c>
      <c r="R3153">
        <f>COUNTIFS(olah!$Q3153:Q18151,summary!A3153,olah!$B3153:B18151,summary!B3153,olah!$N3153:N18151,summary!C3153,olah!$P3153:P18151,summary!D3153,olah!$T3153:T18151,"NA CO")</f>
        <v>0</v>
      </c>
      <c r="S3153">
        <f>COUNTIFS(olah!$Q$2:Q18151,summary!A3153,olah!$B$2:B18151,summary!B3153,olah!$T$2:T18151,"NA CO")</f>
        <v>5</v>
      </c>
      <c r="T3153" t="str">
        <f>olah!R3153</f>
        <v>Attendance</v>
      </c>
      <c r="U3153" t="str">
        <f>IF(T3153="Permit", olah!T3153, "No Permit")</f>
        <v>No Permit</v>
      </c>
    </row>
    <row r="3154" spans="1:21" hidden="1" x14ac:dyDescent="0.3">
      <c r="A3154" s="23">
        <v>44561</v>
      </c>
      <c r="B3154" t="s">
        <v>765</v>
      </c>
      <c r="C3154" t="s">
        <v>1784</v>
      </c>
      <c r="D3154" t="s">
        <v>11605</v>
      </c>
      <c r="E3154" t="str">
        <f>VLOOKUP(B3154,olah!$B:$P,2,0)</f>
        <v>2021-12-01</v>
      </c>
      <c r="F3154">
        <f>COUNTIFS(parameter!$J$4:$J$34,summary!A3154,parameter!$I$4:$I$34,"&gt;="&amp;summary!$E3154)</f>
        <v>31</v>
      </c>
      <c r="G3154">
        <f>COUNTIFS(olah!$Q3154:Q18152,summary!A3154,olah!$B3154:B18152,summary!B3154,olah!$N3154:N18152,summary!C3154,olah!$P3154:P18152,summary!D3154,olah!$S3154:S18152,"On Time")</f>
        <v>1</v>
      </c>
      <c r="H3154">
        <f>COUNTIFS(olah!$Q$2:Q18152,summary!A3154,olah!$B$2:B18152,summary!B3154,olah!$S$2:S18152,"On Time")</f>
        <v>21</v>
      </c>
      <c r="I3154">
        <f>COUNTIFS(olah!$Q3154:Q18152,summary!A3154,olah!$B3154:B18152,summary!B3154,olah!$N3154:N18152,summary!C3154,olah!$P3154:P18152,summary!D3154,olah!$S3154:S18152,"Late")</f>
        <v>0</v>
      </c>
      <c r="J3154">
        <f>COUNTIFS(olah!$Q$2:Q18152,summary!A3154,olah!$B$2:B18152,summary!B3154,olah!$S$2:S18152,"Late")</f>
        <v>1</v>
      </c>
      <c r="K3154">
        <f t="shared" si="49"/>
        <v>9</v>
      </c>
      <c r="L3154">
        <f>COUNTIFS(olah!$Q3154:Q18152,summary!A3154,olah!$B3154:B18152,summary!B3154,olah!$N3154:N18152,summary!C3154,olah!$P3154:P18152,summary!D3154,olah!$T3154:T18152,"On Time CO")</f>
        <v>1</v>
      </c>
      <c r="M3154">
        <f>COUNTIFS(olah!$Q$2:Q18152,summary!A3154,olah!$B$2:B18152,summary!B3154,olah!$T$2:T18152,"On Time CO")</f>
        <v>17</v>
      </c>
      <c r="N3154">
        <f>COUNTIFS(olah!$Q3154:Q18152,summary!A3154,olah!$B3154:B18152,summary!B3154,olah!$N3154:N18152,summary!C3154,olah!$P3154:P18152,summary!D3154,olah!$T3154:T18152,"Overtime")</f>
        <v>0</v>
      </c>
      <c r="O3154">
        <f>COUNTIFS(olah!$Q$2:Q18152,summary!A3154,olah!$B$2:B18152,summary!B3154,olah!$T$2:T18152,"Overtime")</f>
        <v>0</v>
      </c>
      <c r="P3154">
        <f>COUNTIFS(olah!$Q3154:Q18152,summary!A3154,olah!$B3154:B18152,summary!B3154,olah!$N3154:N18152,summary!C3154,olah!$P3154:P18152,summary!D3154,olah!$T3154:T18152,"Early")</f>
        <v>0</v>
      </c>
      <c r="Q3154">
        <f>COUNTIFS(olah!$Q$2:Q18152,summary!A3154,olah!$B$2:B18152,summary!B3154,olah!$T$2:T18152,"Early")</f>
        <v>0</v>
      </c>
      <c r="R3154">
        <f>COUNTIFS(olah!$Q3154:Q18152,summary!A3154,olah!$B3154:B18152,summary!B3154,olah!$N3154:N18152,summary!C3154,olah!$P3154:P18152,summary!D3154,olah!$T3154:T18152,"NA CO")</f>
        <v>0</v>
      </c>
      <c r="S3154">
        <f>COUNTIFS(olah!$Q$2:Q18152,summary!A3154,olah!$B$2:B18152,summary!B3154,olah!$T$2:T18152,"NA CO")</f>
        <v>5</v>
      </c>
      <c r="T3154" t="str">
        <f>olah!R3154</f>
        <v>Daily Journey</v>
      </c>
      <c r="U3154" t="str">
        <f>IF(T3154="Permit", olah!T3154, "No Permit")</f>
        <v>No Permit</v>
      </c>
    </row>
    <row r="3155" spans="1:21" hidden="1" x14ac:dyDescent="0.3">
      <c r="A3155" s="23">
        <v>44561</v>
      </c>
      <c r="B3155" t="s">
        <v>765</v>
      </c>
      <c r="C3155" t="s">
        <v>28</v>
      </c>
      <c r="D3155" t="s">
        <v>11606</v>
      </c>
      <c r="E3155" t="str">
        <f>VLOOKUP(B3155,olah!$B:$P,2,0)</f>
        <v>2021-12-01</v>
      </c>
      <c r="F3155">
        <f>COUNTIFS(parameter!$J$4:$J$34,summary!A3155,parameter!$I$4:$I$34,"&gt;="&amp;summary!$E3155)</f>
        <v>31</v>
      </c>
      <c r="G3155">
        <f>COUNTIFS(olah!$Q3155:Q18153,summary!A3155,olah!$B3155:B18153,summary!B3155,olah!$N3155:N18153,summary!C3155,olah!$P3155:P18153,summary!D3155,olah!$S3155:S18153,"On Time")</f>
        <v>1</v>
      </c>
      <c r="H3155">
        <f>COUNTIFS(olah!$Q$2:Q18153,summary!A3155,olah!$B$2:B18153,summary!B3155,olah!$S$2:S18153,"On Time")</f>
        <v>21</v>
      </c>
      <c r="I3155">
        <f>COUNTIFS(olah!$Q3155:Q18153,summary!A3155,olah!$B3155:B18153,summary!B3155,olah!$N3155:N18153,summary!C3155,olah!$P3155:P18153,summary!D3155,olah!$S3155:S18153,"Late")</f>
        <v>0</v>
      </c>
      <c r="J3155">
        <f>COUNTIFS(olah!$Q$2:Q18153,summary!A3155,olah!$B$2:B18153,summary!B3155,olah!$S$2:S18153,"Late")</f>
        <v>1</v>
      </c>
      <c r="K3155">
        <f t="shared" si="49"/>
        <v>9</v>
      </c>
      <c r="L3155">
        <f>COUNTIFS(olah!$Q3155:Q18153,summary!A3155,olah!$B3155:B18153,summary!B3155,olah!$N3155:N18153,summary!C3155,olah!$P3155:P18153,summary!D3155,olah!$T3155:T18153,"On Time CO")</f>
        <v>0</v>
      </c>
      <c r="M3155">
        <f>COUNTIFS(olah!$Q$2:Q18153,summary!A3155,olah!$B$2:B18153,summary!B3155,olah!$T$2:T18153,"On Time CO")</f>
        <v>17</v>
      </c>
      <c r="N3155">
        <f>COUNTIFS(olah!$Q3155:Q18153,summary!A3155,olah!$B3155:B18153,summary!B3155,olah!$N3155:N18153,summary!C3155,olah!$P3155:P18153,summary!D3155,olah!$T3155:T18153,"Overtime")</f>
        <v>0</v>
      </c>
      <c r="O3155">
        <f>COUNTIFS(olah!$Q$2:Q18153,summary!A3155,olah!$B$2:B18153,summary!B3155,olah!$T$2:T18153,"Overtime")</f>
        <v>0</v>
      </c>
      <c r="P3155">
        <f>COUNTIFS(olah!$Q3155:Q18153,summary!A3155,olah!$B3155:B18153,summary!B3155,olah!$N3155:N18153,summary!C3155,olah!$P3155:P18153,summary!D3155,olah!$T3155:T18153,"Early")</f>
        <v>0</v>
      </c>
      <c r="Q3155">
        <f>COUNTIFS(olah!$Q$2:Q18153,summary!A3155,olah!$B$2:B18153,summary!B3155,olah!$T$2:T18153,"Early")</f>
        <v>0</v>
      </c>
      <c r="R3155">
        <f>COUNTIFS(olah!$Q3155:Q18153,summary!A3155,olah!$B3155:B18153,summary!B3155,olah!$N3155:N18153,summary!C3155,olah!$P3155:P18153,summary!D3155,olah!$T3155:T18153,"NA CO")</f>
        <v>1</v>
      </c>
      <c r="S3155">
        <f>COUNTIFS(olah!$Q$2:Q18153,summary!A3155,olah!$B$2:B18153,summary!B3155,olah!$T$2:T18153,"NA CO")</f>
        <v>5</v>
      </c>
      <c r="T3155" t="str">
        <f>olah!R3155</f>
        <v>Attendance</v>
      </c>
      <c r="U3155" t="str">
        <f>IF(T3155="Permit", olah!T3155, "No Permit")</f>
        <v>No Permit</v>
      </c>
    </row>
    <row r="3156" spans="1:21" hidden="1" x14ac:dyDescent="0.3">
      <c r="A3156" s="23">
        <v>44561</v>
      </c>
      <c r="B3156" t="s">
        <v>765</v>
      </c>
      <c r="C3156" t="s">
        <v>10675</v>
      </c>
      <c r="D3156" t="s">
        <v>10202</v>
      </c>
      <c r="E3156" t="str">
        <f>VLOOKUP(B3156,olah!$B:$P,2,0)</f>
        <v>2021-12-01</v>
      </c>
      <c r="F3156">
        <f>COUNTIFS(parameter!$J$4:$J$34,summary!A3156,parameter!$I$4:$I$34,"&gt;="&amp;summary!$E3156)</f>
        <v>31</v>
      </c>
      <c r="G3156">
        <f>COUNTIFS(olah!$Q3156:Q18154,summary!A3156,olah!$B3156:B18154,summary!B3156,olah!$N3156:N18154,summary!C3156,olah!$P3156:P18154,summary!D3156,olah!$S3156:S18154,"On Time")</f>
        <v>1</v>
      </c>
      <c r="H3156">
        <f>COUNTIFS(olah!$Q$2:Q18154,summary!A3156,olah!$B$2:B18154,summary!B3156,olah!$S$2:S18154,"On Time")</f>
        <v>21</v>
      </c>
      <c r="I3156">
        <f>COUNTIFS(olah!$Q3156:Q18154,summary!A3156,olah!$B3156:B18154,summary!B3156,olah!$N3156:N18154,summary!C3156,olah!$P3156:P18154,summary!D3156,olah!$S3156:S18154,"Late")</f>
        <v>0</v>
      </c>
      <c r="J3156">
        <f>COUNTIFS(olah!$Q$2:Q18154,summary!A3156,olah!$B$2:B18154,summary!B3156,olah!$S$2:S18154,"Late")</f>
        <v>1</v>
      </c>
      <c r="K3156">
        <f t="shared" si="49"/>
        <v>9</v>
      </c>
      <c r="L3156">
        <f>COUNTIFS(olah!$Q3156:Q18154,summary!A3156,olah!$B3156:B18154,summary!B3156,olah!$N3156:N18154,summary!C3156,olah!$P3156:P18154,summary!D3156,olah!$T3156:T18154,"On Time CO")</f>
        <v>0</v>
      </c>
      <c r="M3156">
        <f>COUNTIFS(olah!$Q$2:Q18154,summary!A3156,olah!$B$2:B18154,summary!B3156,olah!$T$2:T18154,"On Time CO")</f>
        <v>17</v>
      </c>
      <c r="N3156">
        <f>COUNTIFS(olah!$Q3156:Q18154,summary!A3156,olah!$B3156:B18154,summary!B3156,olah!$N3156:N18154,summary!C3156,olah!$P3156:P18154,summary!D3156,olah!$T3156:T18154,"Overtime")</f>
        <v>0</v>
      </c>
      <c r="O3156">
        <f>COUNTIFS(olah!$Q$2:Q18154,summary!A3156,olah!$B$2:B18154,summary!B3156,olah!$T$2:T18154,"Overtime")</f>
        <v>0</v>
      </c>
      <c r="P3156">
        <f>COUNTIFS(olah!$Q3156:Q18154,summary!A3156,olah!$B3156:B18154,summary!B3156,olah!$N3156:N18154,summary!C3156,olah!$P3156:P18154,summary!D3156,olah!$T3156:T18154,"Early")</f>
        <v>0</v>
      </c>
      <c r="Q3156">
        <f>COUNTIFS(olah!$Q$2:Q18154,summary!A3156,olah!$B$2:B18154,summary!B3156,olah!$T$2:T18154,"Early")</f>
        <v>0</v>
      </c>
      <c r="R3156">
        <f>COUNTIFS(olah!$Q3156:Q18154,summary!A3156,olah!$B3156:B18154,summary!B3156,olah!$N3156:N18154,summary!C3156,olah!$P3156:P18154,summary!D3156,olah!$T3156:T18154,"NA CO")</f>
        <v>1</v>
      </c>
      <c r="S3156">
        <f>COUNTIFS(olah!$Q$2:Q18154,summary!A3156,olah!$B$2:B18154,summary!B3156,olah!$T$2:T18154,"NA CO")</f>
        <v>5</v>
      </c>
      <c r="T3156" t="str">
        <f>olah!R3156</f>
        <v>Daily Journey</v>
      </c>
      <c r="U3156" t="str">
        <f>IF(T3156="Permit", olah!T3156, "No Permit")</f>
        <v>No Permit</v>
      </c>
    </row>
    <row r="3157" spans="1:21" hidden="1" x14ac:dyDescent="0.3">
      <c r="A3157" s="23">
        <v>44561</v>
      </c>
      <c r="B3157" t="s">
        <v>765</v>
      </c>
      <c r="C3157" t="s">
        <v>28</v>
      </c>
      <c r="D3157" t="s">
        <v>11607</v>
      </c>
      <c r="E3157" t="str">
        <f>VLOOKUP(B3157,olah!$B:$P,2,0)</f>
        <v>2021-12-01</v>
      </c>
      <c r="F3157">
        <f>COUNTIFS(parameter!$J$4:$J$34,summary!A3157,parameter!$I$4:$I$34,"&gt;="&amp;summary!$E3157)</f>
        <v>31</v>
      </c>
      <c r="G3157">
        <f>COUNTIFS(olah!$Q3157:Q18155,summary!A3157,olah!$B3157:B18155,summary!B3157,olah!$N3157:N18155,summary!C3157,olah!$P3157:P18155,summary!D3157,olah!$S3157:S18155,"On Time")</f>
        <v>1</v>
      </c>
      <c r="H3157">
        <f>COUNTIFS(olah!$Q$2:Q18155,summary!A3157,olah!$B$2:B18155,summary!B3157,olah!$S$2:S18155,"On Time")</f>
        <v>21</v>
      </c>
      <c r="I3157">
        <f>COUNTIFS(olah!$Q3157:Q18155,summary!A3157,olah!$B3157:B18155,summary!B3157,olah!$N3157:N18155,summary!C3157,olah!$P3157:P18155,summary!D3157,olah!$S3157:S18155,"Late")</f>
        <v>0</v>
      </c>
      <c r="J3157">
        <f>COUNTIFS(olah!$Q$2:Q18155,summary!A3157,olah!$B$2:B18155,summary!B3157,olah!$S$2:S18155,"Late")</f>
        <v>1</v>
      </c>
      <c r="K3157">
        <f t="shared" si="49"/>
        <v>9</v>
      </c>
      <c r="L3157">
        <f>COUNTIFS(olah!$Q3157:Q18155,summary!A3157,olah!$B3157:B18155,summary!B3157,olah!$N3157:N18155,summary!C3157,olah!$P3157:P18155,summary!D3157,olah!$T3157:T18155,"On Time CO")</f>
        <v>1</v>
      </c>
      <c r="M3157">
        <f>COUNTIFS(olah!$Q$2:Q18155,summary!A3157,olah!$B$2:B18155,summary!B3157,olah!$T$2:T18155,"On Time CO")</f>
        <v>17</v>
      </c>
      <c r="N3157">
        <f>COUNTIFS(olah!$Q3157:Q18155,summary!A3157,olah!$B3157:B18155,summary!B3157,olah!$N3157:N18155,summary!C3157,olah!$P3157:P18155,summary!D3157,olah!$T3157:T18155,"Overtime")</f>
        <v>0</v>
      </c>
      <c r="O3157">
        <f>COUNTIFS(olah!$Q$2:Q18155,summary!A3157,olah!$B$2:B18155,summary!B3157,olah!$T$2:T18155,"Overtime")</f>
        <v>0</v>
      </c>
      <c r="P3157">
        <f>COUNTIFS(olah!$Q3157:Q18155,summary!A3157,olah!$B3157:B18155,summary!B3157,olah!$N3157:N18155,summary!C3157,olah!$P3157:P18155,summary!D3157,olah!$T3157:T18155,"Early")</f>
        <v>0</v>
      </c>
      <c r="Q3157">
        <f>COUNTIFS(olah!$Q$2:Q18155,summary!A3157,olah!$B$2:B18155,summary!B3157,olah!$T$2:T18155,"Early")</f>
        <v>0</v>
      </c>
      <c r="R3157">
        <f>COUNTIFS(olah!$Q3157:Q18155,summary!A3157,olah!$B3157:B18155,summary!B3157,olah!$N3157:N18155,summary!C3157,olah!$P3157:P18155,summary!D3157,olah!$T3157:T18155,"NA CO")</f>
        <v>0</v>
      </c>
      <c r="S3157">
        <f>COUNTIFS(olah!$Q$2:Q18155,summary!A3157,olah!$B$2:B18155,summary!B3157,olah!$T$2:T18155,"NA CO")</f>
        <v>5</v>
      </c>
      <c r="T3157" t="str">
        <f>olah!R3157</f>
        <v>Attendance</v>
      </c>
      <c r="U3157" t="str">
        <f>IF(T3157="Permit", olah!T3157, "No Permit")</f>
        <v>No Permit</v>
      </c>
    </row>
    <row r="3158" spans="1:21" hidden="1" x14ac:dyDescent="0.3">
      <c r="A3158" s="23">
        <v>44561</v>
      </c>
      <c r="B3158" t="s">
        <v>765</v>
      </c>
      <c r="C3158" t="s">
        <v>1784</v>
      </c>
      <c r="D3158" t="s">
        <v>11608</v>
      </c>
      <c r="E3158" t="str">
        <f>VLOOKUP(B3158,olah!$B:$P,2,0)</f>
        <v>2021-12-01</v>
      </c>
      <c r="F3158">
        <f>COUNTIFS(parameter!$J$4:$J$34,summary!A3158,parameter!$I$4:$I$34,"&gt;="&amp;summary!$E3158)</f>
        <v>31</v>
      </c>
      <c r="G3158">
        <f>COUNTIFS(olah!$Q3158:Q18156,summary!A3158,olah!$B3158:B18156,summary!B3158,olah!$N3158:N18156,summary!C3158,olah!$P3158:P18156,summary!D3158,olah!$S3158:S18156,"On Time")</f>
        <v>1</v>
      </c>
      <c r="H3158">
        <f>COUNTIFS(olah!$Q$2:Q18156,summary!A3158,olah!$B$2:B18156,summary!B3158,olah!$S$2:S18156,"On Time")</f>
        <v>21</v>
      </c>
      <c r="I3158">
        <f>COUNTIFS(olah!$Q3158:Q18156,summary!A3158,olah!$B3158:B18156,summary!B3158,olah!$N3158:N18156,summary!C3158,olah!$P3158:P18156,summary!D3158,olah!$S3158:S18156,"Late")</f>
        <v>0</v>
      </c>
      <c r="J3158">
        <f>COUNTIFS(olah!$Q$2:Q18156,summary!A3158,olah!$B$2:B18156,summary!B3158,olah!$S$2:S18156,"Late")</f>
        <v>1</v>
      </c>
      <c r="K3158">
        <f t="shared" si="49"/>
        <v>9</v>
      </c>
      <c r="L3158">
        <f>COUNTIFS(olah!$Q3158:Q18156,summary!A3158,olah!$B3158:B18156,summary!B3158,olah!$N3158:N18156,summary!C3158,olah!$P3158:P18156,summary!D3158,olah!$T3158:T18156,"On Time CO")</f>
        <v>1</v>
      </c>
      <c r="M3158">
        <f>COUNTIFS(olah!$Q$2:Q18156,summary!A3158,olah!$B$2:B18156,summary!B3158,olah!$T$2:T18156,"On Time CO")</f>
        <v>17</v>
      </c>
      <c r="N3158">
        <f>COUNTIFS(olah!$Q3158:Q18156,summary!A3158,olah!$B3158:B18156,summary!B3158,olah!$N3158:N18156,summary!C3158,olah!$P3158:P18156,summary!D3158,olah!$T3158:T18156,"Overtime")</f>
        <v>0</v>
      </c>
      <c r="O3158">
        <f>COUNTIFS(olah!$Q$2:Q18156,summary!A3158,olah!$B$2:B18156,summary!B3158,olah!$T$2:T18156,"Overtime")</f>
        <v>0</v>
      </c>
      <c r="P3158">
        <f>COUNTIFS(olah!$Q3158:Q18156,summary!A3158,olah!$B3158:B18156,summary!B3158,olah!$N3158:N18156,summary!C3158,olah!$P3158:P18156,summary!D3158,olah!$T3158:T18156,"Early")</f>
        <v>0</v>
      </c>
      <c r="Q3158">
        <f>COUNTIFS(olah!$Q$2:Q18156,summary!A3158,olah!$B$2:B18156,summary!B3158,olah!$T$2:T18156,"Early")</f>
        <v>0</v>
      </c>
      <c r="R3158">
        <f>COUNTIFS(olah!$Q3158:Q18156,summary!A3158,olah!$B3158:B18156,summary!B3158,olah!$N3158:N18156,summary!C3158,olah!$P3158:P18156,summary!D3158,olah!$T3158:T18156,"NA CO")</f>
        <v>0</v>
      </c>
      <c r="S3158">
        <f>COUNTIFS(olah!$Q$2:Q18156,summary!A3158,olah!$B$2:B18156,summary!B3158,olah!$T$2:T18156,"NA CO")</f>
        <v>5</v>
      </c>
      <c r="T3158" t="str">
        <f>olah!R3158</f>
        <v>Daily Journey</v>
      </c>
      <c r="U3158" t="str">
        <f>IF(T3158="Permit", olah!T3158, "No Permit")</f>
        <v>No Permit</v>
      </c>
    </row>
    <row r="3159" spans="1:21" hidden="1" x14ac:dyDescent="0.3">
      <c r="A3159" s="23">
        <v>44561</v>
      </c>
      <c r="B3159" t="s">
        <v>765</v>
      </c>
      <c r="C3159" t="s">
        <v>28</v>
      </c>
      <c r="D3159" t="s">
        <v>11609</v>
      </c>
      <c r="E3159" t="str">
        <f>VLOOKUP(B3159,olah!$B:$P,2,0)</f>
        <v>2021-12-01</v>
      </c>
      <c r="F3159">
        <f>COUNTIFS(parameter!$J$4:$J$34,summary!A3159,parameter!$I$4:$I$34,"&gt;="&amp;summary!$E3159)</f>
        <v>31</v>
      </c>
      <c r="G3159">
        <f>COUNTIFS(olah!$Q3159:Q18157,summary!A3159,olah!$B3159:B18157,summary!B3159,olah!$N3159:N18157,summary!C3159,olah!$P3159:P18157,summary!D3159,olah!$S3159:S18157,"On Time")</f>
        <v>1</v>
      </c>
      <c r="H3159">
        <f>COUNTIFS(olah!$Q$2:Q18157,summary!A3159,olah!$B$2:B18157,summary!B3159,olah!$S$2:S18157,"On Time")</f>
        <v>21</v>
      </c>
      <c r="I3159">
        <f>COUNTIFS(olah!$Q3159:Q18157,summary!A3159,olah!$B3159:B18157,summary!B3159,olah!$N3159:N18157,summary!C3159,olah!$P3159:P18157,summary!D3159,olah!$S3159:S18157,"Late")</f>
        <v>0</v>
      </c>
      <c r="J3159">
        <f>COUNTIFS(olah!$Q$2:Q18157,summary!A3159,olah!$B$2:B18157,summary!B3159,olah!$S$2:S18157,"Late")</f>
        <v>1</v>
      </c>
      <c r="K3159">
        <f t="shared" si="49"/>
        <v>9</v>
      </c>
      <c r="L3159">
        <f>COUNTIFS(olah!$Q3159:Q18157,summary!A3159,olah!$B3159:B18157,summary!B3159,olah!$N3159:N18157,summary!C3159,olah!$P3159:P18157,summary!D3159,olah!$T3159:T18157,"On Time CO")</f>
        <v>1</v>
      </c>
      <c r="M3159">
        <f>COUNTIFS(olah!$Q$2:Q18157,summary!A3159,olah!$B$2:B18157,summary!B3159,olah!$T$2:T18157,"On Time CO")</f>
        <v>17</v>
      </c>
      <c r="N3159">
        <f>COUNTIFS(olah!$Q3159:Q18157,summary!A3159,olah!$B3159:B18157,summary!B3159,olah!$N3159:N18157,summary!C3159,olah!$P3159:P18157,summary!D3159,olah!$T3159:T18157,"Overtime")</f>
        <v>0</v>
      </c>
      <c r="O3159">
        <f>COUNTIFS(olah!$Q$2:Q18157,summary!A3159,olah!$B$2:B18157,summary!B3159,olah!$T$2:T18157,"Overtime")</f>
        <v>0</v>
      </c>
      <c r="P3159">
        <f>COUNTIFS(olah!$Q3159:Q18157,summary!A3159,olah!$B3159:B18157,summary!B3159,olah!$N3159:N18157,summary!C3159,olah!$P3159:P18157,summary!D3159,olah!$T3159:T18157,"Early")</f>
        <v>0</v>
      </c>
      <c r="Q3159">
        <f>COUNTIFS(olah!$Q$2:Q18157,summary!A3159,olah!$B$2:B18157,summary!B3159,olah!$T$2:T18157,"Early")</f>
        <v>0</v>
      </c>
      <c r="R3159">
        <f>COUNTIFS(olah!$Q3159:Q18157,summary!A3159,olah!$B3159:B18157,summary!B3159,olah!$N3159:N18157,summary!C3159,olah!$P3159:P18157,summary!D3159,olah!$T3159:T18157,"NA CO")</f>
        <v>0</v>
      </c>
      <c r="S3159">
        <f>COUNTIFS(olah!$Q$2:Q18157,summary!A3159,olah!$B$2:B18157,summary!B3159,olah!$T$2:T18157,"NA CO")</f>
        <v>5</v>
      </c>
      <c r="T3159" t="str">
        <f>olah!R3159</f>
        <v>Attendance</v>
      </c>
      <c r="U3159" t="str">
        <f>IF(T3159="Permit", olah!T3159, "No Permit")</f>
        <v>No Permit</v>
      </c>
    </row>
    <row r="3160" spans="1:21" hidden="1" x14ac:dyDescent="0.3">
      <c r="A3160" s="23">
        <v>44561</v>
      </c>
      <c r="B3160" t="s">
        <v>765</v>
      </c>
      <c r="C3160" t="s">
        <v>10663</v>
      </c>
      <c r="D3160" t="s">
        <v>9024</v>
      </c>
      <c r="E3160" t="str">
        <f>VLOOKUP(B3160,olah!$B:$P,2,0)</f>
        <v>2021-12-01</v>
      </c>
      <c r="F3160">
        <f>COUNTIFS(parameter!$J$4:$J$34,summary!A3160,parameter!$I$4:$I$34,"&gt;="&amp;summary!$E3160)</f>
        <v>31</v>
      </c>
      <c r="G3160">
        <f>COUNTIFS(olah!$Q3160:Q18158,summary!A3160,olah!$B3160:B18158,summary!B3160,olah!$N3160:N18158,summary!C3160,olah!$P3160:P18158,summary!D3160,olah!$S3160:S18158,"On Time")</f>
        <v>1</v>
      </c>
      <c r="H3160">
        <f>COUNTIFS(olah!$Q$2:Q18158,summary!A3160,olah!$B$2:B18158,summary!B3160,olah!$S$2:S18158,"On Time")</f>
        <v>21</v>
      </c>
      <c r="I3160">
        <f>COUNTIFS(olah!$Q3160:Q18158,summary!A3160,olah!$B3160:B18158,summary!B3160,olah!$N3160:N18158,summary!C3160,olah!$P3160:P18158,summary!D3160,olah!$S3160:S18158,"Late")</f>
        <v>0</v>
      </c>
      <c r="J3160">
        <f>COUNTIFS(olah!$Q$2:Q18158,summary!A3160,olah!$B$2:B18158,summary!B3160,olah!$S$2:S18158,"Late")</f>
        <v>1</v>
      </c>
      <c r="K3160">
        <f t="shared" si="49"/>
        <v>9</v>
      </c>
      <c r="L3160">
        <f>COUNTIFS(olah!$Q3160:Q18158,summary!A3160,olah!$B3160:B18158,summary!B3160,olah!$N3160:N18158,summary!C3160,olah!$P3160:P18158,summary!D3160,olah!$T3160:T18158,"On Time CO")</f>
        <v>0</v>
      </c>
      <c r="M3160">
        <f>COUNTIFS(olah!$Q$2:Q18158,summary!A3160,olah!$B$2:B18158,summary!B3160,olah!$T$2:T18158,"On Time CO")</f>
        <v>17</v>
      </c>
      <c r="N3160">
        <f>COUNTIFS(olah!$Q3160:Q18158,summary!A3160,olah!$B3160:B18158,summary!B3160,olah!$N3160:N18158,summary!C3160,olah!$P3160:P18158,summary!D3160,olah!$T3160:T18158,"Overtime")</f>
        <v>0</v>
      </c>
      <c r="O3160">
        <f>COUNTIFS(olah!$Q$2:Q18158,summary!A3160,olah!$B$2:B18158,summary!B3160,olah!$T$2:T18158,"Overtime")</f>
        <v>0</v>
      </c>
      <c r="P3160">
        <f>COUNTIFS(olah!$Q3160:Q18158,summary!A3160,olah!$B3160:B18158,summary!B3160,olah!$N3160:N18158,summary!C3160,olah!$P3160:P18158,summary!D3160,olah!$T3160:T18158,"Early")</f>
        <v>0</v>
      </c>
      <c r="Q3160">
        <f>COUNTIFS(olah!$Q$2:Q18158,summary!A3160,olah!$B$2:B18158,summary!B3160,olah!$T$2:T18158,"Early")</f>
        <v>0</v>
      </c>
      <c r="R3160">
        <f>COUNTIFS(olah!$Q3160:Q18158,summary!A3160,olah!$B3160:B18158,summary!B3160,olah!$N3160:N18158,summary!C3160,olah!$P3160:P18158,summary!D3160,olah!$T3160:T18158,"NA CO")</f>
        <v>1</v>
      </c>
      <c r="S3160">
        <f>COUNTIFS(olah!$Q$2:Q18158,summary!A3160,olah!$B$2:B18158,summary!B3160,olah!$T$2:T18158,"NA CO")</f>
        <v>5</v>
      </c>
      <c r="T3160" t="str">
        <f>olah!R3160</f>
        <v>Daily Journey</v>
      </c>
      <c r="U3160" t="str">
        <f>IF(T3160="Permit", olah!T3160, "No Permit")</f>
        <v>No Permit</v>
      </c>
    </row>
    <row r="3161" spans="1:21" hidden="1" x14ac:dyDescent="0.3">
      <c r="A3161" s="23">
        <v>44561</v>
      </c>
      <c r="B3161" t="s">
        <v>765</v>
      </c>
      <c r="C3161" t="s">
        <v>28</v>
      </c>
      <c r="D3161" t="s">
        <v>10213</v>
      </c>
      <c r="E3161" t="str">
        <f>VLOOKUP(B3161,olah!$B:$P,2,0)</f>
        <v>2021-12-01</v>
      </c>
      <c r="F3161">
        <f>COUNTIFS(parameter!$J$4:$J$34,summary!A3161,parameter!$I$4:$I$34,"&gt;="&amp;summary!$E3161)</f>
        <v>31</v>
      </c>
      <c r="G3161">
        <f>COUNTIFS(olah!$Q3161:Q18159,summary!A3161,olah!$B3161:B18159,summary!B3161,olah!$N3161:N18159,summary!C3161,olah!$P3161:P18159,summary!D3161,olah!$S3161:S18159,"On Time")</f>
        <v>1</v>
      </c>
      <c r="H3161">
        <f>COUNTIFS(olah!$Q$2:Q18159,summary!A3161,olah!$B$2:B18159,summary!B3161,olah!$S$2:S18159,"On Time")</f>
        <v>21</v>
      </c>
      <c r="I3161">
        <f>COUNTIFS(olah!$Q3161:Q18159,summary!A3161,olah!$B3161:B18159,summary!B3161,olah!$N3161:N18159,summary!C3161,olah!$P3161:P18159,summary!D3161,olah!$S3161:S18159,"Late")</f>
        <v>0</v>
      </c>
      <c r="J3161">
        <f>COUNTIFS(olah!$Q$2:Q18159,summary!A3161,olah!$B$2:B18159,summary!B3161,olah!$S$2:S18159,"Late")</f>
        <v>1</v>
      </c>
      <c r="K3161">
        <f t="shared" si="49"/>
        <v>9</v>
      </c>
      <c r="L3161">
        <f>COUNTIFS(olah!$Q3161:Q18159,summary!A3161,olah!$B3161:B18159,summary!B3161,olah!$N3161:N18159,summary!C3161,olah!$P3161:P18159,summary!D3161,olah!$T3161:T18159,"On Time CO")</f>
        <v>1</v>
      </c>
      <c r="M3161">
        <f>COUNTIFS(olah!$Q$2:Q18159,summary!A3161,olah!$B$2:B18159,summary!B3161,olah!$T$2:T18159,"On Time CO")</f>
        <v>17</v>
      </c>
      <c r="N3161">
        <f>COUNTIFS(olah!$Q3161:Q18159,summary!A3161,olah!$B3161:B18159,summary!B3161,olah!$N3161:N18159,summary!C3161,olah!$P3161:P18159,summary!D3161,olah!$T3161:T18159,"Overtime")</f>
        <v>0</v>
      </c>
      <c r="O3161">
        <f>COUNTIFS(olah!$Q$2:Q18159,summary!A3161,olah!$B$2:B18159,summary!B3161,olah!$T$2:T18159,"Overtime")</f>
        <v>0</v>
      </c>
      <c r="P3161">
        <f>COUNTIFS(olah!$Q3161:Q18159,summary!A3161,olah!$B3161:B18159,summary!B3161,olah!$N3161:N18159,summary!C3161,olah!$P3161:P18159,summary!D3161,olah!$T3161:T18159,"Early")</f>
        <v>0</v>
      </c>
      <c r="Q3161">
        <f>COUNTIFS(olah!$Q$2:Q18159,summary!A3161,olah!$B$2:B18159,summary!B3161,olah!$T$2:T18159,"Early")</f>
        <v>0</v>
      </c>
      <c r="R3161">
        <f>COUNTIFS(olah!$Q3161:Q18159,summary!A3161,olah!$B3161:B18159,summary!B3161,olah!$N3161:N18159,summary!C3161,olah!$P3161:P18159,summary!D3161,olah!$T3161:T18159,"NA CO")</f>
        <v>0</v>
      </c>
      <c r="S3161">
        <f>COUNTIFS(olah!$Q$2:Q18159,summary!A3161,olah!$B$2:B18159,summary!B3161,olah!$T$2:T18159,"NA CO")</f>
        <v>5</v>
      </c>
      <c r="T3161" t="str">
        <f>olah!R3161</f>
        <v>Attendance</v>
      </c>
      <c r="U3161" t="str">
        <f>IF(T3161="Permit", olah!T3161, "No Permit")</f>
        <v>No Permit</v>
      </c>
    </row>
    <row r="3162" spans="1:21" hidden="1" x14ac:dyDescent="0.3">
      <c r="A3162" s="23">
        <v>44561</v>
      </c>
      <c r="B3162" t="s">
        <v>765</v>
      </c>
      <c r="C3162" t="s">
        <v>10663</v>
      </c>
      <c r="D3162" t="s">
        <v>7927</v>
      </c>
      <c r="E3162" t="str">
        <f>VLOOKUP(B3162,olah!$B:$P,2,0)</f>
        <v>2021-12-01</v>
      </c>
      <c r="F3162">
        <f>COUNTIFS(parameter!$J$4:$J$34,summary!A3162,parameter!$I$4:$I$34,"&gt;="&amp;summary!$E3162)</f>
        <v>31</v>
      </c>
      <c r="G3162">
        <f>COUNTIFS(olah!$Q3162:Q18160,summary!A3162,olah!$B3162:B18160,summary!B3162,olah!$N3162:N18160,summary!C3162,olah!$P3162:P18160,summary!D3162,olah!$S3162:S18160,"On Time")</f>
        <v>1</v>
      </c>
      <c r="H3162">
        <f>COUNTIFS(olah!$Q$2:Q18160,summary!A3162,olah!$B$2:B18160,summary!B3162,olah!$S$2:S18160,"On Time")</f>
        <v>21</v>
      </c>
      <c r="I3162">
        <f>COUNTIFS(olah!$Q3162:Q18160,summary!A3162,olah!$B3162:B18160,summary!B3162,olah!$N3162:N18160,summary!C3162,olah!$P3162:P18160,summary!D3162,olah!$S3162:S18160,"Late")</f>
        <v>0</v>
      </c>
      <c r="J3162">
        <f>COUNTIFS(olah!$Q$2:Q18160,summary!A3162,olah!$B$2:B18160,summary!B3162,olah!$S$2:S18160,"Late")</f>
        <v>1</v>
      </c>
      <c r="K3162">
        <f t="shared" si="49"/>
        <v>9</v>
      </c>
      <c r="L3162">
        <f>COUNTIFS(olah!$Q3162:Q18160,summary!A3162,olah!$B3162:B18160,summary!B3162,olah!$N3162:N18160,summary!C3162,olah!$P3162:P18160,summary!D3162,olah!$T3162:T18160,"On Time CO")</f>
        <v>1</v>
      </c>
      <c r="M3162">
        <f>COUNTIFS(olah!$Q$2:Q18160,summary!A3162,olah!$B$2:B18160,summary!B3162,olah!$T$2:T18160,"On Time CO")</f>
        <v>17</v>
      </c>
      <c r="N3162">
        <f>COUNTIFS(olah!$Q3162:Q18160,summary!A3162,olah!$B3162:B18160,summary!B3162,olah!$N3162:N18160,summary!C3162,olah!$P3162:P18160,summary!D3162,olah!$T3162:T18160,"Overtime")</f>
        <v>0</v>
      </c>
      <c r="O3162">
        <f>COUNTIFS(olah!$Q$2:Q18160,summary!A3162,olah!$B$2:B18160,summary!B3162,olah!$T$2:T18160,"Overtime")</f>
        <v>0</v>
      </c>
      <c r="P3162">
        <f>COUNTIFS(olah!$Q3162:Q18160,summary!A3162,olah!$B3162:B18160,summary!B3162,olah!$N3162:N18160,summary!C3162,olah!$P3162:P18160,summary!D3162,olah!$T3162:T18160,"Early")</f>
        <v>0</v>
      </c>
      <c r="Q3162">
        <f>COUNTIFS(olah!$Q$2:Q18160,summary!A3162,olah!$B$2:B18160,summary!B3162,olah!$T$2:T18160,"Early")</f>
        <v>0</v>
      </c>
      <c r="R3162">
        <f>COUNTIFS(olah!$Q3162:Q18160,summary!A3162,olah!$B3162:B18160,summary!B3162,olah!$N3162:N18160,summary!C3162,olah!$P3162:P18160,summary!D3162,olah!$T3162:T18160,"NA CO")</f>
        <v>0</v>
      </c>
      <c r="S3162">
        <f>COUNTIFS(olah!$Q$2:Q18160,summary!A3162,olah!$B$2:B18160,summary!B3162,olah!$T$2:T18160,"NA CO")</f>
        <v>5</v>
      </c>
      <c r="T3162" t="str">
        <f>olah!R3162</f>
        <v>Daily Journey</v>
      </c>
      <c r="U3162" t="str">
        <f>IF(T3162="Permit", olah!T3162, "No Permit")</f>
        <v>No Permit</v>
      </c>
    </row>
    <row r="3163" spans="1:21" hidden="1" x14ac:dyDescent="0.3">
      <c r="A3163" s="23">
        <v>44561</v>
      </c>
      <c r="B3163" t="s">
        <v>765</v>
      </c>
      <c r="C3163" t="s">
        <v>28</v>
      </c>
      <c r="D3163" t="s">
        <v>11610</v>
      </c>
      <c r="E3163" t="str">
        <f>VLOOKUP(B3163,olah!$B:$P,2,0)</f>
        <v>2021-12-01</v>
      </c>
      <c r="F3163">
        <f>COUNTIFS(parameter!$J$4:$J$34,summary!A3163,parameter!$I$4:$I$34,"&gt;="&amp;summary!$E3163)</f>
        <v>31</v>
      </c>
      <c r="G3163">
        <f>COUNTIFS(olah!$Q3163:Q18161,summary!A3163,olah!$B3163:B18161,summary!B3163,olah!$N3163:N18161,summary!C3163,olah!$P3163:P18161,summary!D3163,olah!$S3163:S18161,"On Time")</f>
        <v>1</v>
      </c>
      <c r="H3163">
        <f>COUNTIFS(olah!$Q$2:Q18161,summary!A3163,olah!$B$2:B18161,summary!B3163,olah!$S$2:S18161,"On Time")</f>
        <v>21</v>
      </c>
      <c r="I3163">
        <f>COUNTIFS(olah!$Q3163:Q18161,summary!A3163,olah!$B3163:B18161,summary!B3163,olah!$N3163:N18161,summary!C3163,olah!$P3163:P18161,summary!D3163,olah!$S3163:S18161,"Late")</f>
        <v>0</v>
      </c>
      <c r="J3163">
        <f>COUNTIFS(olah!$Q$2:Q18161,summary!A3163,olah!$B$2:B18161,summary!B3163,olah!$S$2:S18161,"Late")</f>
        <v>1</v>
      </c>
      <c r="K3163">
        <f t="shared" si="49"/>
        <v>9</v>
      </c>
      <c r="L3163">
        <f>COUNTIFS(olah!$Q3163:Q18161,summary!A3163,olah!$B3163:B18161,summary!B3163,olah!$N3163:N18161,summary!C3163,olah!$P3163:P18161,summary!D3163,olah!$T3163:T18161,"On Time CO")</f>
        <v>1</v>
      </c>
      <c r="M3163">
        <f>COUNTIFS(olah!$Q$2:Q18161,summary!A3163,olah!$B$2:B18161,summary!B3163,olah!$T$2:T18161,"On Time CO")</f>
        <v>17</v>
      </c>
      <c r="N3163">
        <f>COUNTIFS(olah!$Q3163:Q18161,summary!A3163,olah!$B3163:B18161,summary!B3163,olah!$N3163:N18161,summary!C3163,olah!$P3163:P18161,summary!D3163,olah!$T3163:T18161,"Overtime")</f>
        <v>0</v>
      </c>
      <c r="O3163">
        <f>COUNTIFS(olah!$Q$2:Q18161,summary!A3163,olah!$B$2:B18161,summary!B3163,olah!$T$2:T18161,"Overtime")</f>
        <v>0</v>
      </c>
      <c r="P3163">
        <f>COUNTIFS(olah!$Q3163:Q18161,summary!A3163,olah!$B3163:B18161,summary!B3163,olah!$N3163:N18161,summary!C3163,olah!$P3163:P18161,summary!D3163,olah!$T3163:T18161,"Early")</f>
        <v>0</v>
      </c>
      <c r="Q3163">
        <f>COUNTIFS(olah!$Q$2:Q18161,summary!A3163,olah!$B$2:B18161,summary!B3163,olah!$T$2:T18161,"Early")</f>
        <v>0</v>
      </c>
      <c r="R3163">
        <f>COUNTIFS(olah!$Q3163:Q18161,summary!A3163,olah!$B3163:B18161,summary!B3163,olah!$N3163:N18161,summary!C3163,olah!$P3163:P18161,summary!D3163,olah!$T3163:T18161,"NA CO")</f>
        <v>0</v>
      </c>
      <c r="S3163">
        <f>COUNTIFS(olah!$Q$2:Q18161,summary!A3163,olah!$B$2:B18161,summary!B3163,olah!$T$2:T18161,"NA CO")</f>
        <v>5</v>
      </c>
      <c r="T3163" t="str">
        <f>olah!R3163</f>
        <v>Attendance</v>
      </c>
      <c r="U3163" t="str">
        <f>IF(T3163="Permit", olah!T3163, "No Permit")</f>
        <v>No Permit</v>
      </c>
    </row>
    <row r="3164" spans="1:21" hidden="1" x14ac:dyDescent="0.3">
      <c r="A3164" s="23">
        <v>44561</v>
      </c>
      <c r="B3164" t="s">
        <v>765</v>
      </c>
      <c r="C3164" t="s">
        <v>1784</v>
      </c>
      <c r="D3164" t="s">
        <v>9025</v>
      </c>
      <c r="E3164" t="str">
        <f>VLOOKUP(B3164,olah!$B:$P,2,0)</f>
        <v>2021-12-01</v>
      </c>
      <c r="F3164">
        <f>COUNTIFS(parameter!$J$4:$J$34,summary!A3164,parameter!$I$4:$I$34,"&gt;="&amp;summary!$E3164)</f>
        <v>31</v>
      </c>
      <c r="G3164">
        <f>COUNTIFS(olah!$Q3164:Q18162,summary!A3164,olah!$B3164:B18162,summary!B3164,olah!$N3164:N18162,summary!C3164,olah!$P3164:P18162,summary!D3164,olah!$S3164:S18162,"On Time")</f>
        <v>1</v>
      </c>
      <c r="H3164">
        <f>COUNTIFS(olah!$Q$2:Q18162,summary!A3164,olah!$B$2:B18162,summary!B3164,olah!$S$2:S18162,"On Time")</f>
        <v>21</v>
      </c>
      <c r="I3164">
        <f>COUNTIFS(olah!$Q3164:Q18162,summary!A3164,olah!$B3164:B18162,summary!B3164,olah!$N3164:N18162,summary!C3164,olah!$P3164:P18162,summary!D3164,olah!$S3164:S18162,"Late")</f>
        <v>0</v>
      </c>
      <c r="J3164">
        <f>COUNTIFS(olah!$Q$2:Q18162,summary!A3164,olah!$B$2:B18162,summary!B3164,olah!$S$2:S18162,"Late")</f>
        <v>1</v>
      </c>
      <c r="K3164">
        <f t="shared" si="49"/>
        <v>9</v>
      </c>
      <c r="L3164">
        <f>COUNTIFS(olah!$Q3164:Q18162,summary!A3164,olah!$B3164:B18162,summary!B3164,olah!$N3164:N18162,summary!C3164,olah!$P3164:P18162,summary!D3164,olah!$T3164:T18162,"On Time CO")</f>
        <v>1</v>
      </c>
      <c r="M3164">
        <f>COUNTIFS(olah!$Q$2:Q18162,summary!A3164,olah!$B$2:B18162,summary!B3164,olah!$T$2:T18162,"On Time CO")</f>
        <v>17</v>
      </c>
      <c r="N3164">
        <f>COUNTIFS(olah!$Q3164:Q18162,summary!A3164,olah!$B3164:B18162,summary!B3164,olah!$N3164:N18162,summary!C3164,olah!$P3164:P18162,summary!D3164,olah!$T3164:T18162,"Overtime")</f>
        <v>0</v>
      </c>
      <c r="O3164">
        <f>COUNTIFS(olah!$Q$2:Q18162,summary!A3164,olah!$B$2:B18162,summary!B3164,olah!$T$2:T18162,"Overtime")</f>
        <v>0</v>
      </c>
      <c r="P3164">
        <f>COUNTIFS(olah!$Q3164:Q18162,summary!A3164,olah!$B3164:B18162,summary!B3164,olah!$N3164:N18162,summary!C3164,olah!$P3164:P18162,summary!D3164,olah!$T3164:T18162,"Early")</f>
        <v>0</v>
      </c>
      <c r="Q3164">
        <f>COUNTIFS(olah!$Q$2:Q18162,summary!A3164,olah!$B$2:B18162,summary!B3164,olah!$T$2:T18162,"Early")</f>
        <v>0</v>
      </c>
      <c r="R3164">
        <f>COUNTIFS(olah!$Q3164:Q18162,summary!A3164,olah!$B3164:B18162,summary!B3164,olah!$N3164:N18162,summary!C3164,olah!$P3164:P18162,summary!D3164,olah!$T3164:T18162,"NA CO")</f>
        <v>0</v>
      </c>
      <c r="S3164">
        <f>COUNTIFS(olah!$Q$2:Q18162,summary!A3164,olah!$B$2:B18162,summary!B3164,olah!$T$2:T18162,"NA CO")</f>
        <v>5</v>
      </c>
      <c r="T3164" t="str">
        <f>olah!R3164</f>
        <v>Daily Journey</v>
      </c>
      <c r="U3164" t="str">
        <f>IF(T3164="Permit", olah!T3164, "No Permit")</f>
        <v>No Permit</v>
      </c>
    </row>
    <row r="3165" spans="1:21" hidden="1" x14ac:dyDescent="0.3">
      <c r="A3165" s="23">
        <v>44561</v>
      </c>
      <c r="B3165" t="s">
        <v>765</v>
      </c>
      <c r="C3165" t="s">
        <v>10697</v>
      </c>
      <c r="D3165" t="s">
        <v>7814</v>
      </c>
      <c r="E3165" t="str">
        <f>VLOOKUP(B3165,olah!$B:$P,2,0)</f>
        <v>2021-12-01</v>
      </c>
      <c r="F3165">
        <f>COUNTIFS(parameter!$J$4:$J$34,summary!A3165,parameter!$I$4:$I$34,"&gt;="&amp;summary!$E3165)</f>
        <v>31</v>
      </c>
      <c r="G3165">
        <f>COUNTIFS(olah!$Q3165:Q18163,summary!A3165,olah!$B3165:B18163,summary!B3165,olah!$N3165:N18163,summary!C3165,olah!$P3165:P18163,summary!D3165,olah!$S3165:S18163,"On Time")</f>
        <v>1</v>
      </c>
      <c r="H3165">
        <f>COUNTIFS(olah!$Q$2:Q18163,summary!A3165,olah!$B$2:B18163,summary!B3165,olah!$S$2:S18163,"On Time")</f>
        <v>21</v>
      </c>
      <c r="I3165">
        <f>COUNTIFS(olah!$Q3165:Q18163,summary!A3165,olah!$B3165:B18163,summary!B3165,olah!$N3165:N18163,summary!C3165,olah!$P3165:P18163,summary!D3165,olah!$S3165:S18163,"Late")</f>
        <v>0</v>
      </c>
      <c r="J3165">
        <f>COUNTIFS(olah!$Q$2:Q18163,summary!A3165,olah!$B$2:B18163,summary!B3165,olah!$S$2:S18163,"Late")</f>
        <v>1</v>
      </c>
      <c r="K3165">
        <f t="shared" si="49"/>
        <v>9</v>
      </c>
      <c r="L3165">
        <f>COUNTIFS(olah!$Q3165:Q18163,summary!A3165,olah!$B3165:B18163,summary!B3165,olah!$N3165:N18163,summary!C3165,olah!$P3165:P18163,summary!D3165,olah!$T3165:T18163,"On Time CO")</f>
        <v>0</v>
      </c>
      <c r="M3165">
        <f>COUNTIFS(olah!$Q$2:Q18163,summary!A3165,olah!$B$2:B18163,summary!B3165,olah!$T$2:T18163,"On Time CO")</f>
        <v>17</v>
      </c>
      <c r="N3165">
        <f>COUNTIFS(olah!$Q3165:Q18163,summary!A3165,olah!$B3165:B18163,summary!B3165,olah!$N3165:N18163,summary!C3165,olah!$P3165:P18163,summary!D3165,olah!$T3165:T18163,"Overtime")</f>
        <v>0</v>
      </c>
      <c r="O3165">
        <f>COUNTIFS(olah!$Q$2:Q18163,summary!A3165,olah!$B$2:B18163,summary!B3165,olah!$T$2:T18163,"Overtime")</f>
        <v>0</v>
      </c>
      <c r="P3165">
        <f>COUNTIFS(olah!$Q3165:Q18163,summary!A3165,olah!$B3165:B18163,summary!B3165,olah!$N3165:N18163,summary!C3165,olah!$P3165:P18163,summary!D3165,olah!$T3165:T18163,"Early")</f>
        <v>0</v>
      </c>
      <c r="Q3165">
        <f>COUNTIFS(olah!$Q$2:Q18163,summary!A3165,olah!$B$2:B18163,summary!B3165,olah!$T$2:T18163,"Early")</f>
        <v>0</v>
      </c>
      <c r="R3165">
        <f>COUNTIFS(olah!$Q3165:Q18163,summary!A3165,olah!$B3165:B18163,summary!B3165,olah!$N3165:N18163,summary!C3165,olah!$P3165:P18163,summary!D3165,olah!$T3165:T18163,"NA CO")</f>
        <v>1</v>
      </c>
      <c r="S3165">
        <f>COUNTIFS(olah!$Q$2:Q18163,summary!A3165,olah!$B$2:B18163,summary!B3165,olah!$T$2:T18163,"NA CO")</f>
        <v>5</v>
      </c>
      <c r="T3165" t="str">
        <f>olah!R3165</f>
        <v>Daily Journey</v>
      </c>
      <c r="U3165" t="str">
        <f>IF(T3165="Permit", olah!T3165, "No Permit")</f>
        <v>No Permit</v>
      </c>
    </row>
    <row r="3166" spans="1:21" hidden="1" x14ac:dyDescent="0.3">
      <c r="A3166" s="23">
        <v>44561</v>
      </c>
      <c r="B3166" t="s">
        <v>768</v>
      </c>
      <c r="C3166" t="s">
        <v>43</v>
      </c>
      <c r="D3166" t="s">
        <v>1390</v>
      </c>
      <c r="E3166" t="str">
        <f>VLOOKUP(B3166,olah!$B:$P,2,0)</f>
        <v>2021-12-01</v>
      </c>
      <c r="F3166">
        <f>COUNTIFS(parameter!$J$4:$J$34,summary!A3166,parameter!$I$4:$I$34,"&gt;="&amp;summary!$E3166)</f>
        <v>31</v>
      </c>
      <c r="G3166">
        <f>COUNTIFS(olah!$Q3166:Q18164,summary!A3166,olah!$B3166:B18164,summary!B3166,olah!$N3166:N18164,summary!C3166,olah!$P3166:P18164,summary!D3166,olah!$S3166:S18164,"On Time")</f>
        <v>1</v>
      </c>
      <c r="H3166">
        <f>COUNTIFS(olah!$Q$2:Q18164,summary!A3166,olah!$B$2:B18164,summary!B3166,olah!$S$2:S18164,"On Time")</f>
        <v>23</v>
      </c>
      <c r="I3166">
        <f>COUNTIFS(olah!$Q3166:Q18164,summary!A3166,olah!$B3166:B18164,summary!B3166,olah!$N3166:N18164,summary!C3166,olah!$P3166:P18164,summary!D3166,olah!$S3166:S18164,"Late")</f>
        <v>0</v>
      </c>
      <c r="J3166">
        <f>COUNTIFS(olah!$Q$2:Q18164,summary!A3166,olah!$B$2:B18164,summary!B3166,olah!$S$2:S18164,"Late")</f>
        <v>0</v>
      </c>
      <c r="K3166">
        <f t="shared" si="49"/>
        <v>8</v>
      </c>
      <c r="L3166">
        <f>COUNTIFS(olah!$Q3166:Q18164,summary!A3166,olah!$B3166:B18164,summary!B3166,olah!$N3166:N18164,summary!C3166,olah!$P3166:P18164,summary!D3166,olah!$T3166:T18164,"On Time CO")</f>
        <v>1</v>
      </c>
      <c r="M3166">
        <f>COUNTIFS(olah!$Q$2:Q18164,summary!A3166,olah!$B$2:B18164,summary!B3166,olah!$T$2:T18164,"On Time CO")</f>
        <v>23</v>
      </c>
      <c r="N3166">
        <f>COUNTIFS(olah!$Q3166:Q18164,summary!A3166,olah!$B3166:B18164,summary!B3166,olah!$N3166:N18164,summary!C3166,olah!$P3166:P18164,summary!D3166,olah!$T3166:T18164,"Overtime")</f>
        <v>0</v>
      </c>
      <c r="O3166">
        <f>COUNTIFS(olah!$Q$2:Q18164,summary!A3166,olah!$B$2:B18164,summary!B3166,olah!$T$2:T18164,"Overtime")</f>
        <v>0</v>
      </c>
      <c r="P3166">
        <f>COUNTIFS(olah!$Q3166:Q18164,summary!A3166,olah!$B3166:B18164,summary!B3166,olah!$N3166:N18164,summary!C3166,olah!$P3166:P18164,summary!D3166,olah!$T3166:T18164,"Early")</f>
        <v>0</v>
      </c>
      <c r="Q3166">
        <f>COUNTIFS(olah!$Q$2:Q18164,summary!A3166,olah!$B$2:B18164,summary!B3166,olah!$T$2:T18164,"Early")</f>
        <v>0</v>
      </c>
      <c r="R3166">
        <f>COUNTIFS(olah!$Q3166:Q18164,summary!A3166,olah!$B3166:B18164,summary!B3166,olah!$N3166:N18164,summary!C3166,olah!$P3166:P18164,summary!D3166,olah!$T3166:T18164,"NA CO")</f>
        <v>0</v>
      </c>
      <c r="S3166">
        <f>COUNTIFS(olah!$Q$2:Q18164,summary!A3166,olah!$B$2:B18164,summary!B3166,olah!$T$2:T18164,"NA CO")</f>
        <v>0</v>
      </c>
      <c r="T3166" t="str">
        <f>olah!R3166</f>
        <v>Attendance</v>
      </c>
      <c r="U3166" t="str">
        <f>IF(T3166="Permit", olah!T3166, "No Permit")</f>
        <v>No Permit</v>
      </c>
    </row>
    <row r="3167" spans="1:21" hidden="1" x14ac:dyDescent="0.3">
      <c r="A3167" s="23">
        <v>44561</v>
      </c>
      <c r="B3167" t="s">
        <v>768</v>
      </c>
      <c r="C3167" t="s">
        <v>43</v>
      </c>
      <c r="D3167" t="s">
        <v>5935</v>
      </c>
      <c r="E3167" t="str">
        <f>VLOOKUP(B3167,olah!$B:$P,2,0)</f>
        <v>2021-12-01</v>
      </c>
      <c r="F3167">
        <f>COUNTIFS(parameter!$J$4:$J$34,summary!A3167,parameter!$I$4:$I$34,"&gt;="&amp;summary!$E3167)</f>
        <v>31</v>
      </c>
      <c r="G3167">
        <f>COUNTIFS(olah!$Q3167:Q18165,summary!A3167,olah!$B3167:B18165,summary!B3167,olah!$N3167:N18165,summary!C3167,olah!$P3167:P18165,summary!D3167,olah!$S3167:S18165,"On Time")</f>
        <v>1</v>
      </c>
      <c r="H3167">
        <f>COUNTIFS(olah!$Q$2:Q18165,summary!A3167,olah!$B$2:B18165,summary!B3167,olah!$S$2:S18165,"On Time")</f>
        <v>23</v>
      </c>
      <c r="I3167">
        <f>COUNTIFS(olah!$Q3167:Q18165,summary!A3167,olah!$B3167:B18165,summary!B3167,olah!$N3167:N18165,summary!C3167,olah!$P3167:P18165,summary!D3167,olah!$S3167:S18165,"Late")</f>
        <v>0</v>
      </c>
      <c r="J3167">
        <f>COUNTIFS(olah!$Q$2:Q18165,summary!A3167,olah!$B$2:B18165,summary!B3167,olah!$S$2:S18165,"Late")</f>
        <v>0</v>
      </c>
      <c r="K3167">
        <f t="shared" si="49"/>
        <v>8</v>
      </c>
      <c r="L3167">
        <f>COUNTIFS(olah!$Q3167:Q18165,summary!A3167,olah!$B3167:B18165,summary!B3167,olah!$N3167:N18165,summary!C3167,olah!$P3167:P18165,summary!D3167,olah!$T3167:T18165,"On Time CO")</f>
        <v>1</v>
      </c>
      <c r="M3167">
        <f>COUNTIFS(olah!$Q$2:Q18165,summary!A3167,olah!$B$2:B18165,summary!B3167,olah!$T$2:T18165,"On Time CO")</f>
        <v>23</v>
      </c>
      <c r="N3167">
        <f>COUNTIFS(olah!$Q3167:Q18165,summary!A3167,olah!$B3167:B18165,summary!B3167,olah!$N3167:N18165,summary!C3167,olah!$P3167:P18165,summary!D3167,olah!$T3167:T18165,"Overtime")</f>
        <v>0</v>
      </c>
      <c r="O3167">
        <f>COUNTIFS(olah!$Q$2:Q18165,summary!A3167,olah!$B$2:B18165,summary!B3167,olah!$T$2:T18165,"Overtime")</f>
        <v>0</v>
      </c>
      <c r="P3167">
        <f>COUNTIFS(olah!$Q3167:Q18165,summary!A3167,olah!$B3167:B18165,summary!B3167,olah!$N3167:N18165,summary!C3167,olah!$P3167:P18165,summary!D3167,olah!$T3167:T18165,"Early")</f>
        <v>0</v>
      </c>
      <c r="Q3167">
        <f>COUNTIFS(olah!$Q$2:Q18165,summary!A3167,olah!$B$2:B18165,summary!B3167,olah!$T$2:T18165,"Early")</f>
        <v>0</v>
      </c>
      <c r="R3167">
        <f>COUNTIFS(olah!$Q3167:Q18165,summary!A3167,olah!$B3167:B18165,summary!B3167,olah!$N3167:N18165,summary!C3167,olah!$P3167:P18165,summary!D3167,olah!$T3167:T18165,"NA CO")</f>
        <v>0</v>
      </c>
      <c r="S3167">
        <f>COUNTIFS(olah!$Q$2:Q18165,summary!A3167,olah!$B$2:B18165,summary!B3167,olah!$T$2:T18165,"NA CO")</f>
        <v>0</v>
      </c>
      <c r="T3167" t="str">
        <f>olah!R3167</f>
        <v>Attendance</v>
      </c>
      <c r="U3167" t="str">
        <f>IF(T3167="Permit", olah!T3167, "No Permit")</f>
        <v>No Permit</v>
      </c>
    </row>
    <row r="3168" spans="1:21" hidden="1" x14ac:dyDescent="0.3">
      <c r="A3168" s="23">
        <v>44561</v>
      </c>
      <c r="B3168" t="s">
        <v>768</v>
      </c>
      <c r="C3168" t="s">
        <v>43</v>
      </c>
      <c r="D3168" t="s">
        <v>11600</v>
      </c>
      <c r="E3168" t="str">
        <f>VLOOKUP(B3168,olah!$B:$P,2,0)</f>
        <v>2021-12-01</v>
      </c>
      <c r="F3168">
        <f>COUNTIFS(parameter!$J$4:$J$34,summary!A3168,parameter!$I$4:$I$34,"&gt;="&amp;summary!$E3168)</f>
        <v>31</v>
      </c>
      <c r="G3168">
        <f>COUNTIFS(olah!$Q3168:Q18166,summary!A3168,olah!$B3168:B18166,summary!B3168,olah!$N3168:N18166,summary!C3168,olah!$P3168:P18166,summary!D3168,olah!$S3168:S18166,"On Time")</f>
        <v>1</v>
      </c>
      <c r="H3168">
        <f>COUNTIFS(olah!$Q$2:Q18166,summary!A3168,olah!$B$2:B18166,summary!B3168,olah!$S$2:S18166,"On Time")</f>
        <v>23</v>
      </c>
      <c r="I3168">
        <f>COUNTIFS(olah!$Q3168:Q18166,summary!A3168,olah!$B3168:B18166,summary!B3168,olah!$N3168:N18166,summary!C3168,olah!$P3168:P18166,summary!D3168,olah!$S3168:S18166,"Late")</f>
        <v>0</v>
      </c>
      <c r="J3168">
        <f>COUNTIFS(olah!$Q$2:Q18166,summary!A3168,olah!$B$2:B18166,summary!B3168,olah!$S$2:S18166,"Late")</f>
        <v>0</v>
      </c>
      <c r="K3168">
        <f t="shared" si="49"/>
        <v>8</v>
      </c>
      <c r="L3168">
        <f>COUNTIFS(olah!$Q3168:Q18166,summary!A3168,olah!$B3168:B18166,summary!B3168,olah!$N3168:N18166,summary!C3168,olah!$P3168:P18166,summary!D3168,olah!$T3168:T18166,"On Time CO")</f>
        <v>1</v>
      </c>
      <c r="M3168">
        <f>COUNTIFS(olah!$Q$2:Q18166,summary!A3168,olah!$B$2:B18166,summary!B3168,olah!$T$2:T18166,"On Time CO")</f>
        <v>23</v>
      </c>
      <c r="N3168">
        <f>COUNTIFS(olah!$Q3168:Q18166,summary!A3168,olah!$B3168:B18166,summary!B3168,olah!$N3168:N18166,summary!C3168,olah!$P3168:P18166,summary!D3168,olah!$T3168:T18166,"Overtime")</f>
        <v>0</v>
      </c>
      <c r="O3168">
        <f>COUNTIFS(olah!$Q$2:Q18166,summary!A3168,olah!$B$2:B18166,summary!B3168,olah!$T$2:T18166,"Overtime")</f>
        <v>0</v>
      </c>
      <c r="P3168">
        <f>COUNTIFS(olah!$Q3168:Q18166,summary!A3168,olah!$B3168:B18166,summary!B3168,olah!$N3168:N18166,summary!C3168,olah!$P3168:P18166,summary!D3168,olah!$T3168:T18166,"Early")</f>
        <v>0</v>
      </c>
      <c r="Q3168">
        <f>COUNTIFS(olah!$Q$2:Q18166,summary!A3168,olah!$B$2:B18166,summary!B3168,olah!$T$2:T18166,"Early")</f>
        <v>0</v>
      </c>
      <c r="R3168">
        <f>COUNTIFS(olah!$Q3168:Q18166,summary!A3168,olah!$B3168:B18166,summary!B3168,olah!$N3168:N18166,summary!C3168,olah!$P3168:P18166,summary!D3168,olah!$T3168:T18166,"NA CO")</f>
        <v>0</v>
      </c>
      <c r="S3168">
        <f>COUNTIFS(olah!$Q$2:Q18166,summary!A3168,olah!$B$2:B18166,summary!B3168,olah!$T$2:T18166,"NA CO")</f>
        <v>0</v>
      </c>
      <c r="T3168" t="str">
        <f>olah!R3168</f>
        <v>Attendance</v>
      </c>
      <c r="U3168" t="str">
        <f>IF(T3168="Permit", olah!T3168, "No Permit")</f>
        <v>No Permit</v>
      </c>
    </row>
    <row r="3169" spans="1:21" hidden="1" x14ac:dyDescent="0.3">
      <c r="A3169" s="23">
        <v>44561</v>
      </c>
      <c r="B3169" t="s">
        <v>768</v>
      </c>
      <c r="C3169" t="s">
        <v>43</v>
      </c>
      <c r="D3169" t="s">
        <v>11601</v>
      </c>
      <c r="E3169" t="str">
        <f>VLOOKUP(B3169,olah!$B:$P,2,0)</f>
        <v>2021-12-01</v>
      </c>
      <c r="F3169">
        <f>COUNTIFS(parameter!$J$4:$J$34,summary!A3169,parameter!$I$4:$I$34,"&gt;="&amp;summary!$E3169)</f>
        <v>31</v>
      </c>
      <c r="G3169">
        <f>COUNTIFS(olah!$Q3169:Q18167,summary!A3169,olah!$B3169:B18167,summary!B3169,olah!$N3169:N18167,summary!C3169,olah!$P3169:P18167,summary!D3169,olah!$S3169:S18167,"On Time")</f>
        <v>1</v>
      </c>
      <c r="H3169">
        <f>COUNTIFS(olah!$Q$2:Q18167,summary!A3169,olah!$B$2:B18167,summary!B3169,olah!$S$2:S18167,"On Time")</f>
        <v>23</v>
      </c>
      <c r="I3169">
        <f>COUNTIFS(olah!$Q3169:Q18167,summary!A3169,olah!$B3169:B18167,summary!B3169,olah!$N3169:N18167,summary!C3169,olah!$P3169:P18167,summary!D3169,olah!$S3169:S18167,"Late")</f>
        <v>0</v>
      </c>
      <c r="J3169">
        <f>COUNTIFS(olah!$Q$2:Q18167,summary!A3169,olah!$B$2:B18167,summary!B3169,olah!$S$2:S18167,"Late")</f>
        <v>0</v>
      </c>
      <c r="K3169">
        <f t="shared" si="49"/>
        <v>8</v>
      </c>
      <c r="L3169">
        <f>COUNTIFS(olah!$Q3169:Q18167,summary!A3169,olah!$B3169:B18167,summary!B3169,olah!$N3169:N18167,summary!C3169,olah!$P3169:P18167,summary!D3169,olah!$T3169:T18167,"On Time CO")</f>
        <v>1</v>
      </c>
      <c r="M3169">
        <f>COUNTIFS(olah!$Q$2:Q18167,summary!A3169,olah!$B$2:B18167,summary!B3169,olah!$T$2:T18167,"On Time CO")</f>
        <v>23</v>
      </c>
      <c r="N3169">
        <f>COUNTIFS(olah!$Q3169:Q18167,summary!A3169,olah!$B3169:B18167,summary!B3169,olah!$N3169:N18167,summary!C3169,olah!$P3169:P18167,summary!D3169,olah!$T3169:T18167,"Overtime")</f>
        <v>0</v>
      </c>
      <c r="O3169">
        <f>COUNTIFS(olah!$Q$2:Q18167,summary!A3169,olah!$B$2:B18167,summary!B3169,olah!$T$2:T18167,"Overtime")</f>
        <v>0</v>
      </c>
      <c r="P3169">
        <f>COUNTIFS(olah!$Q3169:Q18167,summary!A3169,olah!$B3169:B18167,summary!B3169,olah!$N3169:N18167,summary!C3169,olah!$P3169:P18167,summary!D3169,olah!$T3169:T18167,"Early")</f>
        <v>0</v>
      </c>
      <c r="Q3169">
        <f>COUNTIFS(olah!$Q$2:Q18167,summary!A3169,olah!$B$2:B18167,summary!B3169,olah!$T$2:T18167,"Early")</f>
        <v>0</v>
      </c>
      <c r="R3169">
        <f>COUNTIFS(olah!$Q3169:Q18167,summary!A3169,olah!$B3169:B18167,summary!B3169,olah!$N3169:N18167,summary!C3169,olah!$P3169:P18167,summary!D3169,olah!$T3169:T18167,"NA CO")</f>
        <v>0</v>
      </c>
      <c r="S3169">
        <f>COUNTIFS(olah!$Q$2:Q18167,summary!A3169,olah!$B$2:B18167,summary!B3169,olah!$T$2:T18167,"NA CO")</f>
        <v>0</v>
      </c>
      <c r="T3169" t="str">
        <f>olah!R3169</f>
        <v>Attendance</v>
      </c>
      <c r="U3169" t="str">
        <f>IF(T3169="Permit", olah!T3169, "No Permit")</f>
        <v>No Permit</v>
      </c>
    </row>
    <row r="3170" spans="1:21" hidden="1" x14ac:dyDescent="0.3">
      <c r="A3170" s="23">
        <v>44561</v>
      </c>
      <c r="B3170" t="s">
        <v>768</v>
      </c>
      <c r="C3170" t="s">
        <v>43</v>
      </c>
      <c r="D3170" t="s">
        <v>5936</v>
      </c>
      <c r="E3170" t="str">
        <f>VLOOKUP(B3170,olah!$B:$P,2,0)</f>
        <v>2021-12-01</v>
      </c>
      <c r="F3170">
        <f>COUNTIFS(parameter!$J$4:$J$34,summary!A3170,parameter!$I$4:$I$34,"&gt;="&amp;summary!$E3170)</f>
        <v>31</v>
      </c>
      <c r="G3170">
        <f>COUNTIFS(olah!$Q3170:Q18168,summary!A3170,olah!$B3170:B18168,summary!B3170,olah!$N3170:N18168,summary!C3170,olah!$P3170:P18168,summary!D3170,olah!$S3170:S18168,"On Time")</f>
        <v>1</v>
      </c>
      <c r="H3170">
        <f>COUNTIFS(olah!$Q$2:Q18168,summary!A3170,olah!$B$2:B18168,summary!B3170,olah!$S$2:S18168,"On Time")</f>
        <v>23</v>
      </c>
      <c r="I3170">
        <f>COUNTIFS(olah!$Q3170:Q18168,summary!A3170,olah!$B3170:B18168,summary!B3170,olah!$N3170:N18168,summary!C3170,olah!$P3170:P18168,summary!D3170,olah!$S3170:S18168,"Late")</f>
        <v>0</v>
      </c>
      <c r="J3170">
        <f>COUNTIFS(olah!$Q$2:Q18168,summary!A3170,olah!$B$2:B18168,summary!B3170,olah!$S$2:S18168,"Late")</f>
        <v>0</v>
      </c>
      <c r="K3170">
        <f t="shared" si="49"/>
        <v>8</v>
      </c>
      <c r="L3170">
        <f>COUNTIFS(olah!$Q3170:Q18168,summary!A3170,olah!$B3170:B18168,summary!B3170,olah!$N3170:N18168,summary!C3170,olah!$P3170:P18168,summary!D3170,olah!$T3170:T18168,"On Time CO")</f>
        <v>1</v>
      </c>
      <c r="M3170">
        <f>COUNTIFS(olah!$Q$2:Q18168,summary!A3170,olah!$B$2:B18168,summary!B3170,olah!$T$2:T18168,"On Time CO")</f>
        <v>23</v>
      </c>
      <c r="N3170">
        <f>COUNTIFS(olah!$Q3170:Q18168,summary!A3170,olah!$B3170:B18168,summary!B3170,olah!$N3170:N18168,summary!C3170,olah!$P3170:P18168,summary!D3170,olah!$T3170:T18168,"Overtime")</f>
        <v>0</v>
      </c>
      <c r="O3170">
        <f>COUNTIFS(olah!$Q$2:Q18168,summary!A3170,olah!$B$2:B18168,summary!B3170,olah!$T$2:T18168,"Overtime")</f>
        <v>0</v>
      </c>
      <c r="P3170">
        <f>COUNTIFS(olah!$Q3170:Q18168,summary!A3170,olah!$B3170:B18168,summary!B3170,olah!$N3170:N18168,summary!C3170,olah!$P3170:P18168,summary!D3170,olah!$T3170:T18168,"Early")</f>
        <v>0</v>
      </c>
      <c r="Q3170">
        <f>COUNTIFS(olah!$Q$2:Q18168,summary!A3170,olah!$B$2:B18168,summary!B3170,olah!$T$2:T18168,"Early")</f>
        <v>0</v>
      </c>
      <c r="R3170">
        <f>COUNTIFS(olah!$Q3170:Q18168,summary!A3170,olah!$B3170:B18168,summary!B3170,olah!$N3170:N18168,summary!C3170,olah!$P3170:P18168,summary!D3170,olah!$T3170:T18168,"NA CO")</f>
        <v>0</v>
      </c>
      <c r="S3170">
        <f>COUNTIFS(olah!$Q$2:Q18168,summary!A3170,olah!$B$2:B18168,summary!B3170,olah!$T$2:T18168,"NA CO")</f>
        <v>0</v>
      </c>
      <c r="T3170" t="str">
        <f>olah!R3170</f>
        <v>Attendance</v>
      </c>
      <c r="U3170" t="str">
        <f>IF(T3170="Permit", olah!T3170, "No Permit")</f>
        <v>No Permit</v>
      </c>
    </row>
    <row r="3171" spans="1:21" hidden="1" x14ac:dyDescent="0.3">
      <c r="A3171" s="23">
        <v>44561</v>
      </c>
      <c r="B3171" t="s">
        <v>768</v>
      </c>
      <c r="C3171" t="s">
        <v>43</v>
      </c>
      <c r="D3171" t="s">
        <v>6082</v>
      </c>
      <c r="E3171" t="str">
        <f>VLOOKUP(B3171,olah!$B:$P,2,0)</f>
        <v>2021-12-01</v>
      </c>
      <c r="F3171">
        <f>COUNTIFS(parameter!$J$4:$J$34,summary!A3171,parameter!$I$4:$I$34,"&gt;="&amp;summary!$E3171)</f>
        <v>31</v>
      </c>
      <c r="G3171">
        <f>COUNTIFS(olah!$Q3171:Q18169,summary!A3171,olah!$B3171:B18169,summary!B3171,olah!$N3171:N18169,summary!C3171,olah!$P3171:P18169,summary!D3171,olah!$S3171:S18169,"On Time")</f>
        <v>1</v>
      </c>
      <c r="H3171">
        <f>COUNTIFS(olah!$Q$2:Q18169,summary!A3171,olah!$B$2:B18169,summary!B3171,olah!$S$2:S18169,"On Time")</f>
        <v>23</v>
      </c>
      <c r="I3171">
        <f>COUNTIFS(olah!$Q3171:Q18169,summary!A3171,olah!$B3171:B18169,summary!B3171,olah!$N3171:N18169,summary!C3171,olah!$P3171:P18169,summary!D3171,olah!$S3171:S18169,"Late")</f>
        <v>0</v>
      </c>
      <c r="J3171">
        <f>COUNTIFS(olah!$Q$2:Q18169,summary!A3171,olah!$B$2:B18169,summary!B3171,olah!$S$2:S18169,"Late")</f>
        <v>0</v>
      </c>
      <c r="K3171">
        <f t="shared" si="49"/>
        <v>8</v>
      </c>
      <c r="L3171">
        <f>COUNTIFS(olah!$Q3171:Q18169,summary!A3171,olah!$B3171:B18169,summary!B3171,olah!$N3171:N18169,summary!C3171,olah!$P3171:P18169,summary!D3171,olah!$T3171:T18169,"On Time CO")</f>
        <v>1</v>
      </c>
      <c r="M3171">
        <f>COUNTIFS(olah!$Q$2:Q18169,summary!A3171,olah!$B$2:B18169,summary!B3171,olah!$T$2:T18169,"On Time CO")</f>
        <v>23</v>
      </c>
      <c r="N3171">
        <f>COUNTIFS(olah!$Q3171:Q18169,summary!A3171,olah!$B3171:B18169,summary!B3171,olah!$N3171:N18169,summary!C3171,olah!$P3171:P18169,summary!D3171,olah!$T3171:T18169,"Overtime")</f>
        <v>0</v>
      </c>
      <c r="O3171">
        <f>COUNTIFS(olah!$Q$2:Q18169,summary!A3171,olah!$B$2:B18169,summary!B3171,olah!$T$2:T18169,"Overtime")</f>
        <v>0</v>
      </c>
      <c r="P3171">
        <f>COUNTIFS(olah!$Q3171:Q18169,summary!A3171,olah!$B3171:B18169,summary!B3171,olah!$N3171:N18169,summary!C3171,olah!$P3171:P18169,summary!D3171,olah!$T3171:T18169,"Early")</f>
        <v>0</v>
      </c>
      <c r="Q3171">
        <f>COUNTIFS(olah!$Q$2:Q18169,summary!A3171,olah!$B$2:B18169,summary!B3171,olah!$T$2:T18169,"Early")</f>
        <v>0</v>
      </c>
      <c r="R3171">
        <f>COUNTIFS(olah!$Q3171:Q18169,summary!A3171,olah!$B3171:B18169,summary!B3171,olah!$N3171:N18169,summary!C3171,olah!$P3171:P18169,summary!D3171,olah!$T3171:T18169,"NA CO")</f>
        <v>0</v>
      </c>
      <c r="S3171">
        <f>COUNTIFS(olah!$Q$2:Q18169,summary!A3171,olah!$B$2:B18169,summary!B3171,olah!$T$2:T18169,"NA CO")</f>
        <v>0</v>
      </c>
      <c r="T3171" t="str">
        <f>olah!R3171</f>
        <v>Attendance</v>
      </c>
      <c r="U3171" t="str">
        <f>IF(T3171="Permit", olah!T3171, "No Permit")</f>
        <v>No Permit</v>
      </c>
    </row>
    <row r="3172" spans="1:21" hidden="1" x14ac:dyDescent="0.3">
      <c r="A3172" s="23">
        <v>44561</v>
      </c>
      <c r="B3172" t="s">
        <v>768</v>
      </c>
      <c r="C3172" t="s">
        <v>43</v>
      </c>
      <c r="D3172" t="s">
        <v>11602</v>
      </c>
      <c r="E3172" t="str">
        <f>VLOOKUP(B3172,olah!$B:$P,2,0)</f>
        <v>2021-12-01</v>
      </c>
      <c r="F3172">
        <f>COUNTIFS(parameter!$J$4:$J$34,summary!A3172,parameter!$I$4:$I$34,"&gt;="&amp;summary!$E3172)</f>
        <v>31</v>
      </c>
      <c r="G3172">
        <f>COUNTIFS(olah!$Q3172:Q18170,summary!A3172,olah!$B3172:B18170,summary!B3172,olah!$N3172:N18170,summary!C3172,olah!$P3172:P18170,summary!D3172,olah!$S3172:S18170,"On Time")</f>
        <v>1</v>
      </c>
      <c r="H3172">
        <f>COUNTIFS(olah!$Q$2:Q18170,summary!A3172,olah!$B$2:B18170,summary!B3172,olah!$S$2:S18170,"On Time")</f>
        <v>23</v>
      </c>
      <c r="I3172">
        <f>COUNTIFS(olah!$Q3172:Q18170,summary!A3172,olah!$B3172:B18170,summary!B3172,olah!$N3172:N18170,summary!C3172,olah!$P3172:P18170,summary!D3172,olah!$S3172:S18170,"Late")</f>
        <v>0</v>
      </c>
      <c r="J3172">
        <f>COUNTIFS(olah!$Q$2:Q18170,summary!A3172,olah!$B$2:B18170,summary!B3172,olah!$S$2:S18170,"Late")</f>
        <v>0</v>
      </c>
      <c r="K3172">
        <f t="shared" si="49"/>
        <v>8</v>
      </c>
      <c r="L3172">
        <f>COUNTIFS(olah!$Q3172:Q18170,summary!A3172,olah!$B3172:B18170,summary!B3172,olah!$N3172:N18170,summary!C3172,olah!$P3172:P18170,summary!D3172,olah!$T3172:T18170,"On Time CO")</f>
        <v>1</v>
      </c>
      <c r="M3172">
        <f>COUNTIFS(olah!$Q$2:Q18170,summary!A3172,olah!$B$2:B18170,summary!B3172,olah!$T$2:T18170,"On Time CO")</f>
        <v>23</v>
      </c>
      <c r="N3172">
        <f>COUNTIFS(olah!$Q3172:Q18170,summary!A3172,olah!$B3172:B18170,summary!B3172,olah!$N3172:N18170,summary!C3172,olah!$P3172:P18170,summary!D3172,olah!$T3172:T18170,"Overtime")</f>
        <v>0</v>
      </c>
      <c r="O3172">
        <f>COUNTIFS(olah!$Q$2:Q18170,summary!A3172,olah!$B$2:B18170,summary!B3172,olah!$T$2:T18170,"Overtime")</f>
        <v>0</v>
      </c>
      <c r="P3172">
        <f>COUNTIFS(olah!$Q3172:Q18170,summary!A3172,olah!$B3172:B18170,summary!B3172,olah!$N3172:N18170,summary!C3172,olah!$P3172:P18170,summary!D3172,olah!$T3172:T18170,"Early")</f>
        <v>0</v>
      </c>
      <c r="Q3172">
        <f>COUNTIFS(olah!$Q$2:Q18170,summary!A3172,olah!$B$2:B18170,summary!B3172,olah!$T$2:T18170,"Early")</f>
        <v>0</v>
      </c>
      <c r="R3172">
        <f>COUNTIFS(olah!$Q3172:Q18170,summary!A3172,olah!$B3172:B18170,summary!B3172,olah!$N3172:N18170,summary!C3172,olah!$P3172:P18170,summary!D3172,olah!$T3172:T18170,"NA CO")</f>
        <v>0</v>
      </c>
      <c r="S3172">
        <f>COUNTIFS(olah!$Q$2:Q18170,summary!A3172,olah!$B$2:B18170,summary!B3172,olah!$T$2:T18170,"NA CO")</f>
        <v>0</v>
      </c>
      <c r="T3172" t="str">
        <f>olah!R3172</f>
        <v>Attendance</v>
      </c>
      <c r="U3172" t="str">
        <f>IF(T3172="Permit", olah!T3172, "No Permit")</f>
        <v>No Permit</v>
      </c>
    </row>
    <row r="3173" spans="1:21" hidden="1" x14ac:dyDescent="0.3">
      <c r="A3173" s="23">
        <v>44561</v>
      </c>
      <c r="B3173" t="s">
        <v>768</v>
      </c>
      <c r="C3173" t="s">
        <v>43</v>
      </c>
      <c r="D3173" t="s">
        <v>11603</v>
      </c>
      <c r="E3173" t="str">
        <f>VLOOKUP(B3173,olah!$B:$P,2,0)</f>
        <v>2021-12-01</v>
      </c>
      <c r="F3173">
        <f>COUNTIFS(parameter!$J$4:$J$34,summary!A3173,parameter!$I$4:$I$34,"&gt;="&amp;summary!$E3173)</f>
        <v>31</v>
      </c>
      <c r="G3173">
        <f>COUNTIFS(olah!$Q3173:Q18171,summary!A3173,olah!$B3173:B18171,summary!B3173,olah!$N3173:N18171,summary!C3173,olah!$P3173:P18171,summary!D3173,olah!$S3173:S18171,"On Time")</f>
        <v>1</v>
      </c>
      <c r="H3173">
        <f>COUNTIFS(olah!$Q$2:Q18171,summary!A3173,olah!$B$2:B18171,summary!B3173,olah!$S$2:S18171,"On Time")</f>
        <v>23</v>
      </c>
      <c r="I3173">
        <f>COUNTIFS(olah!$Q3173:Q18171,summary!A3173,olah!$B3173:B18171,summary!B3173,olah!$N3173:N18171,summary!C3173,olah!$P3173:P18171,summary!D3173,olah!$S3173:S18171,"Late")</f>
        <v>0</v>
      </c>
      <c r="J3173">
        <f>COUNTIFS(olah!$Q$2:Q18171,summary!A3173,olah!$B$2:B18171,summary!B3173,olah!$S$2:S18171,"Late")</f>
        <v>0</v>
      </c>
      <c r="K3173">
        <f t="shared" si="49"/>
        <v>8</v>
      </c>
      <c r="L3173">
        <f>COUNTIFS(olah!$Q3173:Q18171,summary!A3173,olah!$B3173:B18171,summary!B3173,olah!$N3173:N18171,summary!C3173,olah!$P3173:P18171,summary!D3173,olah!$T3173:T18171,"On Time CO")</f>
        <v>1</v>
      </c>
      <c r="M3173">
        <f>COUNTIFS(olah!$Q$2:Q18171,summary!A3173,olah!$B$2:B18171,summary!B3173,olah!$T$2:T18171,"On Time CO")</f>
        <v>23</v>
      </c>
      <c r="N3173">
        <f>COUNTIFS(olah!$Q3173:Q18171,summary!A3173,olah!$B3173:B18171,summary!B3173,olah!$N3173:N18171,summary!C3173,olah!$P3173:P18171,summary!D3173,olah!$T3173:T18171,"Overtime")</f>
        <v>0</v>
      </c>
      <c r="O3173">
        <f>COUNTIFS(olah!$Q$2:Q18171,summary!A3173,olah!$B$2:B18171,summary!B3173,olah!$T$2:T18171,"Overtime")</f>
        <v>0</v>
      </c>
      <c r="P3173">
        <f>COUNTIFS(olah!$Q3173:Q18171,summary!A3173,olah!$B3173:B18171,summary!B3173,olah!$N3173:N18171,summary!C3173,olah!$P3173:P18171,summary!D3173,olah!$T3173:T18171,"Early")</f>
        <v>0</v>
      </c>
      <c r="Q3173">
        <f>COUNTIFS(olah!$Q$2:Q18171,summary!A3173,olah!$B$2:B18171,summary!B3173,olah!$T$2:T18171,"Early")</f>
        <v>0</v>
      </c>
      <c r="R3173">
        <f>COUNTIFS(olah!$Q3173:Q18171,summary!A3173,olah!$B3173:B18171,summary!B3173,olah!$N3173:N18171,summary!C3173,olah!$P3173:P18171,summary!D3173,olah!$T3173:T18171,"NA CO")</f>
        <v>0</v>
      </c>
      <c r="S3173">
        <f>COUNTIFS(olah!$Q$2:Q18171,summary!A3173,olah!$B$2:B18171,summary!B3173,olah!$T$2:T18171,"NA CO")</f>
        <v>0</v>
      </c>
      <c r="T3173" t="str">
        <f>olah!R3173</f>
        <v>Attendance</v>
      </c>
      <c r="U3173" t="str">
        <f>IF(T3173="Permit", olah!T3173, "No Permit")</f>
        <v>No Permit</v>
      </c>
    </row>
    <row r="3174" spans="1:21" hidden="1" x14ac:dyDescent="0.3">
      <c r="A3174" s="23">
        <v>44561</v>
      </c>
      <c r="B3174" t="s">
        <v>768</v>
      </c>
      <c r="C3174" t="s">
        <v>43</v>
      </c>
      <c r="D3174" t="s">
        <v>7108</v>
      </c>
      <c r="E3174" t="str">
        <f>VLOOKUP(B3174,olah!$B:$P,2,0)</f>
        <v>2021-12-01</v>
      </c>
      <c r="F3174">
        <f>COUNTIFS(parameter!$J$4:$J$34,summary!A3174,parameter!$I$4:$I$34,"&gt;="&amp;summary!$E3174)</f>
        <v>31</v>
      </c>
      <c r="G3174">
        <f>COUNTIFS(olah!$Q3174:Q18172,summary!A3174,olah!$B3174:B18172,summary!B3174,olah!$N3174:N18172,summary!C3174,olah!$P3174:P18172,summary!D3174,olah!$S3174:S18172,"On Time")</f>
        <v>1</v>
      </c>
      <c r="H3174">
        <f>COUNTIFS(olah!$Q$2:Q18172,summary!A3174,olah!$B$2:B18172,summary!B3174,olah!$S$2:S18172,"On Time")</f>
        <v>23</v>
      </c>
      <c r="I3174">
        <f>COUNTIFS(olah!$Q3174:Q18172,summary!A3174,olah!$B3174:B18172,summary!B3174,olah!$N3174:N18172,summary!C3174,olah!$P3174:P18172,summary!D3174,olah!$S3174:S18172,"Late")</f>
        <v>0</v>
      </c>
      <c r="J3174">
        <f>COUNTIFS(olah!$Q$2:Q18172,summary!A3174,olah!$B$2:B18172,summary!B3174,olah!$S$2:S18172,"Late")</f>
        <v>0</v>
      </c>
      <c r="K3174">
        <f t="shared" si="49"/>
        <v>8</v>
      </c>
      <c r="L3174">
        <f>COUNTIFS(olah!$Q3174:Q18172,summary!A3174,olah!$B3174:B18172,summary!B3174,olah!$N3174:N18172,summary!C3174,olah!$P3174:P18172,summary!D3174,olah!$T3174:T18172,"On Time CO")</f>
        <v>1</v>
      </c>
      <c r="M3174">
        <f>COUNTIFS(olah!$Q$2:Q18172,summary!A3174,olah!$B$2:B18172,summary!B3174,olah!$T$2:T18172,"On Time CO")</f>
        <v>23</v>
      </c>
      <c r="N3174">
        <f>COUNTIFS(olah!$Q3174:Q18172,summary!A3174,olah!$B3174:B18172,summary!B3174,olah!$N3174:N18172,summary!C3174,olah!$P3174:P18172,summary!D3174,olah!$T3174:T18172,"Overtime")</f>
        <v>0</v>
      </c>
      <c r="O3174">
        <f>COUNTIFS(olah!$Q$2:Q18172,summary!A3174,olah!$B$2:B18172,summary!B3174,olah!$T$2:T18172,"Overtime")</f>
        <v>0</v>
      </c>
      <c r="P3174">
        <f>COUNTIFS(olah!$Q3174:Q18172,summary!A3174,olah!$B3174:B18172,summary!B3174,olah!$N3174:N18172,summary!C3174,olah!$P3174:P18172,summary!D3174,olah!$T3174:T18172,"Early")</f>
        <v>0</v>
      </c>
      <c r="Q3174">
        <f>COUNTIFS(olah!$Q$2:Q18172,summary!A3174,olah!$B$2:B18172,summary!B3174,olah!$T$2:T18172,"Early")</f>
        <v>0</v>
      </c>
      <c r="R3174">
        <f>COUNTIFS(olah!$Q3174:Q18172,summary!A3174,olah!$B3174:B18172,summary!B3174,olah!$N3174:N18172,summary!C3174,olah!$P3174:P18172,summary!D3174,olah!$T3174:T18172,"NA CO")</f>
        <v>0</v>
      </c>
      <c r="S3174">
        <f>COUNTIFS(olah!$Q$2:Q18172,summary!A3174,olah!$B$2:B18172,summary!B3174,olah!$T$2:T18172,"NA CO")</f>
        <v>0</v>
      </c>
      <c r="T3174" t="str">
        <f>olah!R3174</f>
        <v>Attendance</v>
      </c>
      <c r="U3174" t="str">
        <f>IF(T3174="Permit", olah!T3174, "No Permit")</f>
        <v>No Permit</v>
      </c>
    </row>
    <row r="3175" spans="1:21" hidden="1" x14ac:dyDescent="0.3">
      <c r="A3175" s="23">
        <v>44561</v>
      </c>
      <c r="B3175" t="s">
        <v>768</v>
      </c>
      <c r="C3175" t="s">
        <v>43</v>
      </c>
      <c r="D3175" t="s">
        <v>11604</v>
      </c>
      <c r="E3175" t="str">
        <f>VLOOKUP(B3175,olah!$B:$P,2,0)</f>
        <v>2021-12-01</v>
      </c>
      <c r="F3175">
        <f>COUNTIFS(parameter!$J$4:$J$34,summary!A3175,parameter!$I$4:$I$34,"&gt;="&amp;summary!$E3175)</f>
        <v>31</v>
      </c>
      <c r="G3175">
        <f>COUNTIFS(olah!$Q3175:Q18173,summary!A3175,olah!$B3175:B18173,summary!B3175,olah!$N3175:N18173,summary!C3175,olah!$P3175:P18173,summary!D3175,olah!$S3175:S18173,"On Time")</f>
        <v>1</v>
      </c>
      <c r="H3175">
        <f>COUNTIFS(olah!$Q$2:Q18173,summary!A3175,olah!$B$2:B18173,summary!B3175,olah!$S$2:S18173,"On Time")</f>
        <v>23</v>
      </c>
      <c r="I3175">
        <f>COUNTIFS(olah!$Q3175:Q18173,summary!A3175,olah!$B3175:B18173,summary!B3175,olah!$N3175:N18173,summary!C3175,olah!$P3175:P18173,summary!D3175,olah!$S3175:S18173,"Late")</f>
        <v>0</v>
      </c>
      <c r="J3175">
        <f>COUNTIFS(olah!$Q$2:Q18173,summary!A3175,olah!$B$2:B18173,summary!B3175,olah!$S$2:S18173,"Late")</f>
        <v>0</v>
      </c>
      <c r="K3175">
        <f t="shared" si="49"/>
        <v>8</v>
      </c>
      <c r="L3175">
        <f>COUNTIFS(olah!$Q3175:Q18173,summary!A3175,olah!$B3175:B18173,summary!B3175,olah!$N3175:N18173,summary!C3175,olah!$P3175:P18173,summary!D3175,olah!$T3175:T18173,"On Time CO")</f>
        <v>1</v>
      </c>
      <c r="M3175">
        <f>COUNTIFS(olah!$Q$2:Q18173,summary!A3175,olah!$B$2:B18173,summary!B3175,olah!$T$2:T18173,"On Time CO")</f>
        <v>23</v>
      </c>
      <c r="N3175">
        <f>COUNTIFS(olah!$Q3175:Q18173,summary!A3175,olah!$B3175:B18173,summary!B3175,olah!$N3175:N18173,summary!C3175,olah!$P3175:P18173,summary!D3175,olah!$T3175:T18173,"Overtime")</f>
        <v>0</v>
      </c>
      <c r="O3175">
        <f>COUNTIFS(olah!$Q$2:Q18173,summary!A3175,olah!$B$2:B18173,summary!B3175,olah!$T$2:T18173,"Overtime")</f>
        <v>0</v>
      </c>
      <c r="P3175">
        <f>COUNTIFS(olah!$Q3175:Q18173,summary!A3175,olah!$B3175:B18173,summary!B3175,olah!$N3175:N18173,summary!C3175,olah!$P3175:P18173,summary!D3175,olah!$T3175:T18173,"Early")</f>
        <v>0</v>
      </c>
      <c r="Q3175">
        <f>COUNTIFS(olah!$Q$2:Q18173,summary!A3175,olah!$B$2:B18173,summary!B3175,olah!$T$2:T18173,"Early")</f>
        <v>0</v>
      </c>
      <c r="R3175">
        <f>COUNTIFS(olah!$Q3175:Q18173,summary!A3175,olah!$B3175:B18173,summary!B3175,olah!$N3175:N18173,summary!C3175,olah!$P3175:P18173,summary!D3175,olah!$T3175:T18173,"NA CO")</f>
        <v>0</v>
      </c>
      <c r="S3175">
        <f>COUNTIFS(olah!$Q$2:Q18173,summary!A3175,olah!$B$2:B18173,summary!B3175,olah!$T$2:T18173,"NA CO")</f>
        <v>0</v>
      </c>
      <c r="T3175" t="str">
        <f>olah!R3175</f>
        <v>Attendance</v>
      </c>
      <c r="U3175" t="str">
        <f>IF(T3175="Permit", olah!T3175, "No Permit")</f>
        <v>No Permit</v>
      </c>
    </row>
    <row r="3176" spans="1:21" hidden="1" x14ac:dyDescent="0.3">
      <c r="A3176" s="23">
        <v>44561</v>
      </c>
      <c r="B3176" t="s">
        <v>768</v>
      </c>
      <c r="C3176" t="s">
        <v>43</v>
      </c>
      <c r="D3176" t="s">
        <v>11605</v>
      </c>
      <c r="E3176" t="str">
        <f>VLOOKUP(B3176,olah!$B:$P,2,0)</f>
        <v>2021-12-01</v>
      </c>
      <c r="F3176">
        <f>COUNTIFS(parameter!$J$4:$J$34,summary!A3176,parameter!$I$4:$I$34,"&gt;="&amp;summary!$E3176)</f>
        <v>31</v>
      </c>
      <c r="G3176">
        <f>COUNTIFS(olah!$Q3176:Q18174,summary!A3176,olah!$B3176:B18174,summary!B3176,olah!$N3176:N18174,summary!C3176,olah!$P3176:P18174,summary!D3176,olah!$S3176:S18174,"On Time")</f>
        <v>1</v>
      </c>
      <c r="H3176">
        <f>COUNTIFS(olah!$Q$2:Q18174,summary!A3176,olah!$B$2:B18174,summary!B3176,olah!$S$2:S18174,"On Time")</f>
        <v>23</v>
      </c>
      <c r="I3176">
        <f>COUNTIFS(olah!$Q3176:Q18174,summary!A3176,olah!$B3176:B18174,summary!B3176,olah!$N3176:N18174,summary!C3176,olah!$P3176:P18174,summary!D3176,olah!$S3176:S18174,"Late")</f>
        <v>0</v>
      </c>
      <c r="J3176">
        <f>COUNTIFS(olah!$Q$2:Q18174,summary!A3176,olah!$B$2:B18174,summary!B3176,olah!$S$2:S18174,"Late")</f>
        <v>0</v>
      </c>
      <c r="K3176">
        <f t="shared" si="49"/>
        <v>8</v>
      </c>
      <c r="L3176">
        <f>COUNTIFS(olah!$Q3176:Q18174,summary!A3176,olah!$B3176:B18174,summary!B3176,olah!$N3176:N18174,summary!C3176,olah!$P3176:P18174,summary!D3176,olah!$T3176:T18174,"On Time CO")</f>
        <v>1</v>
      </c>
      <c r="M3176">
        <f>COUNTIFS(olah!$Q$2:Q18174,summary!A3176,olah!$B$2:B18174,summary!B3176,olah!$T$2:T18174,"On Time CO")</f>
        <v>23</v>
      </c>
      <c r="N3176">
        <f>COUNTIFS(olah!$Q3176:Q18174,summary!A3176,olah!$B3176:B18174,summary!B3176,olah!$N3176:N18174,summary!C3176,olah!$P3176:P18174,summary!D3176,olah!$T3176:T18174,"Overtime")</f>
        <v>0</v>
      </c>
      <c r="O3176">
        <f>COUNTIFS(olah!$Q$2:Q18174,summary!A3176,olah!$B$2:B18174,summary!B3176,olah!$T$2:T18174,"Overtime")</f>
        <v>0</v>
      </c>
      <c r="P3176">
        <f>COUNTIFS(olah!$Q3176:Q18174,summary!A3176,olah!$B3176:B18174,summary!B3176,olah!$N3176:N18174,summary!C3176,olah!$P3176:P18174,summary!D3176,olah!$T3176:T18174,"Early")</f>
        <v>0</v>
      </c>
      <c r="Q3176">
        <f>COUNTIFS(olah!$Q$2:Q18174,summary!A3176,olah!$B$2:B18174,summary!B3176,olah!$T$2:T18174,"Early")</f>
        <v>0</v>
      </c>
      <c r="R3176">
        <f>COUNTIFS(olah!$Q3176:Q18174,summary!A3176,olah!$B3176:B18174,summary!B3176,olah!$N3176:N18174,summary!C3176,olah!$P3176:P18174,summary!D3176,olah!$T3176:T18174,"NA CO")</f>
        <v>0</v>
      </c>
      <c r="S3176">
        <f>COUNTIFS(olah!$Q$2:Q18174,summary!A3176,olah!$B$2:B18174,summary!B3176,olah!$T$2:T18174,"NA CO")</f>
        <v>0</v>
      </c>
      <c r="T3176" t="str">
        <f>olah!R3176</f>
        <v>Attendance</v>
      </c>
      <c r="U3176" t="str">
        <f>IF(T3176="Permit", olah!T3176, "No Permit")</f>
        <v>No Permit</v>
      </c>
    </row>
    <row r="3177" spans="1:21" hidden="1" x14ac:dyDescent="0.3">
      <c r="A3177" s="23">
        <v>44561</v>
      </c>
      <c r="B3177" t="s">
        <v>768</v>
      </c>
      <c r="C3177" t="s">
        <v>43</v>
      </c>
      <c r="D3177" t="s">
        <v>11606</v>
      </c>
      <c r="E3177" t="str">
        <f>VLOOKUP(B3177,olah!$B:$P,2,0)</f>
        <v>2021-12-01</v>
      </c>
      <c r="F3177">
        <f>COUNTIFS(parameter!$J$4:$J$34,summary!A3177,parameter!$I$4:$I$34,"&gt;="&amp;summary!$E3177)</f>
        <v>31</v>
      </c>
      <c r="G3177">
        <f>COUNTIFS(olah!$Q3177:Q18175,summary!A3177,olah!$B3177:B18175,summary!B3177,olah!$N3177:N18175,summary!C3177,olah!$P3177:P18175,summary!D3177,olah!$S3177:S18175,"On Time")</f>
        <v>1</v>
      </c>
      <c r="H3177">
        <f>COUNTIFS(olah!$Q$2:Q18175,summary!A3177,olah!$B$2:B18175,summary!B3177,olah!$S$2:S18175,"On Time")</f>
        <v>23</v>
      </c>
      <c r="I3177">
        <f>COUNTIFS(olah!$Q3177:Q18175,summary!A3177,olah!$B3177:B18175,summary!B3177,olah!$N3177:N18175,summary!C3177,olah!$P3177:P18175,summary!D3177,olah!$S3177:S18175,"Late")</f>
        <v>0</v>
      </c>
      <c r="J3177">
        <f>COUNTIFS(olah!$Q$2:Q18175,summary!A3177,olah!$B$2:B18175,summary!B3177,olah!$S$2:S18175,"Late")</f>
        <v>0</v>
      </c>
      <c r="K3177">
        <f t="shared" si="49"/>
        <v>8</v>
      </c>
      <c r="L3177">
        <f>COUNTIFS(olah!$Q3177:Q18175,summary!A3177,olah!$B3177:B18175,summary!B3177,olah!$N3177:N18175,summary!C3177,olah!$P3177:P18175,summary!D3177,olah!$T3177:T18175,"On Time CO")</f>
        <v>1</v>
      </c>
      <c r="M3177">
        <f>COUNTIFS(olah!$Q$2:Q18175,summary!A3177,olah!$B$2:B18175,summary!B3177,olah!$T$2:T18175,"On Time CO")</f>
        <v>23</v>
      </c>
      <c r="N3177">
        <f>COUNTIFS(olah!$Q3177:Q18175,summary!A3177,olah!$B3177:B18175,summary!B3177,olah!$N3177:N18175,summary!C3177,olah!$P3177:P18175,summary!D3177,olah!$T3177:T18175,"Overtime")</f>
        <v>0</v>
      </c>
      <c r="O3177">
        <f>COUNTIFS(olah!$Q$2:Q18175,summary!A3177,olah!$B$2:B18175,summary!B3177,olah!$T$2:T18175,"Overtime")</f>
        <v>0</v>
      </c>
      <c r="P3177">
        <f>COUNTIFS(olah!$Q3177:Q18175,summary!A3177,olah!$B3177:B18175,summary!B3177,olah!$N3177:N18175,summary!C3177,olah!$P3177:P18175,summary!D3177,olah!$T3177:T18175,"Early")</f>
        <v>0</v>
      </c>
      <c r="Q3177">
        <f>COUNTIFS(olah!$Q$2:Q18175,summary!A3177,olah!$B$2:B18175,summary!B3177,olah!$T$2:T18175,"Early")</f>
        <v>0</v>
      </c>
      <c r="R3177">
        <f>COUNTIFS(olah!$Q3177:Q18175,summary!A3177,olah!$B3177:B18175,summary!B3177,olah!$N3177:N18175,summary!C3177,olah!$P3177:P18175,summary!D3177,olah!$T3177:T18175,"NA CO")</f>
        <v>0</v>
      </c>
      <c r="S3177">
        <f>COUNTIFS(olah!$Q$2:Q18175,summary!A3177,olah!$B$2:B18175,summary!B3177,olah!$T$2:T18175,"NA CO")</f>
        <v>0</v>
      </c>
      <c r="T3177" t="str">
        <f>olah!R3177</f>
        <v>Attendance</v>
      </c>
      <c r="U3177" t="str">
        <f>IF(T3177="Permit", olah!T3177, "No Permit")</f>
        <v>No Permit</v>
      </c>
    </row>
    <row r="3178" spans="1:21" hidden="1" x14ac:dyDescent="0.3">
      <c r="A3178" s="23">
        <v>44561</v>
      </c>
      <c r="B3178" t="s">
        <v>768</v>
      </c>
      <c r="C3178" t="s">
        <v>43</v>
      </c>
      <c r="D3178" t="s">
        <v>10202</v>
      </c>
      <c r="E3178" t="str">
        <f>VLOOKUP(B3178,olah!$B:$P,2,0)</f>
        <v>2021-12-01</v>
      </c>
      <c r="F3178">
        <f>COUNTIFS(parameter!$J$4:$J$34,summary!A3178,parameter!$I$4:$I$34,"&gt;="&amp;summary!$E3178)</f>
        <v>31</v>
      </c>
      <c r="G3178">
        <f>COUNTIFS(olah!$Q3178:Q18176,summary!A3178,olah!$B3178:B18176,summary!B3178,olah!$N3178:N18176,summary!C3178,olah!$P3178:P18176,summary!D3178,olah!$S3178:S18176,"On Time")</f>
        <v>1</v>
      </c>
      <c r="H3178">
        <f>COUNTIFS(olah!$Q$2:Q18176,summary!A3178,olah!$B$2:B18176,summary!B3178,olah!$S$2:S18176,"On Time")</f>
        <v>23</v>
      </c>
      <c r="I3178">
        <f>COUNTIFS(olah!$Q3178:Q18176,summary!A3178,olah!$B3178:B18176,summary!B3178,olah!$N3178:N18176,summary!C3178,olah!$P3178:P18176,summary!D3178,olah!$S3178:S18176,"Late")</f>
        <v>0</v>
      </c>
      <c r="J3178">
        <f>COUNTIFS(olah!$Q$2:Q18176,summary!A3178,olah!$B$2:B18176,summary!B3178,olah!$S$2:S18176,"Late")</f>
        <v>0</v>
      </c>
      <c r="K3178">
        <f t="shared" si="49"/>
        <v>8</v>
      </c>
      <c r="L3178">
        <f>COUNTIFS(olah!$Q3178:Q18176,summary!A3178,olah!$B3178:B18176,summary!B3178,olah!$N3178:N18176,summary!C3178,olah!$P3178:P18176,summary!D3178,olah!$T3178:T18176,"On Time CO")</f>
        <v>1</v>
      </c>
      <c r="M3178">
        <f>COUNTIFS(olah!$Q$2:Q18176,summary!A3178,olah!$B$2:B18176,summary!B3178,olah!$T$2:T18176,"On Time CO")</f>
        <v>23</v>
      </c>
      <c r="N3178">
        <f>COUNTIFS(olah!$Q3178:Q18176,summary!A3178,olah!$B3178:B18176,summary!B3178,olah!$N3178:N18176,summary!C3178,olah!$P3178:P18176,summary!D3178,olah!$T3178:T18176,"Overtime")</f>
        <v>0</v>
      </c>
      <c r="O3178">
        <f>COUNTIFS(olah!$Q$2:Q18176,summary!A3178,olah!$B$2:B18176,summary!B3178,olah!$T$2:T18176,"Overtime")</f>
        <v>0</v>
      </c>
      <c r="P3178">
        <f>COUNTIFS(olah!$Q3178:Q18176,summary!A3178,olah!$B3178:B18176,summary!B3178,olah!$N3178:N18176,summary!C3178,olah!$P3178:P18176,summary!D3178,olah!$T3178:T18176,"Early")</f>
        <v>0</v>
      </c>
      <c r="Q3178">
        <f>COUNTIFS(olah!$Q$2:Q18176,summary!A3178,olah!$B$2:B18176,summary!B3178,olah!$T$2:T18176,"Early")</f>
        <v>0</v>
      </c>
      <c r="R3178">
        <f>COUNTIFS(olah!$Q3178:Q18176,summary!A3178,olah!$B3178:B18176,summary!B3178,olah!$N3178:N18176,summary!C3178,olah!$P3178:P18176,summary!D3178,olah!$T3178:T18176,"NA CO")</f>
        <v>0</v>
      </c>
      <c r="S3178">
        <f>COUNTIFS(olah!$Q$2:Q18176,summary!A3178,olah!$B$2:B18176,summary!B3178,olah!$T$2:T18176,"NA CO")</f>
        <v>0</v>
      </c>
      <c r="T3178" t="str">
        <f>olah!R3178</f>
        <v>Attendance</v>
      </c>
      <c r="U3178" t="str">
        <f>IF(T3178="Permit", olah!T3178, "No Permit")</f>
        <v>No Permit</v>
      </c>
    </row>
    <row r="3179" spans="1:21" hidden="1" x14ac:dyDescent="0.3">
      <c r="A3179" s="23">
        <v>44561</v>
      </c>
      <c r="B3179" t="s">
        <v>768</v>
      </c>
      <c r="C3179" t="s">
        <v>43</v>
      </c>
      <c r="D3179" t="s">
        <v>11607</v>
      </c>
      <c r="E3179" t="str">
        <f>VLOOKUP(B3179,olah!$B:$P,2,0)</f>
        <v>2021-12-01</v>
      </c>
      <c r="F3179">
        <f>COUNTIFS(parameter!$J$4:$J$34,summary!A3179,parameter!$I$4:$I$34,"&gt;="&amp;summary!$E3179)</f>
        <v>31</v>
      </c>
      <c r="G3179">
        <f>COUNTIFS(olah!$Q3179:Q18177,summary!A3179,olah!$B3179:B18177,summary!B3179,olah!$N3179:N18177,summary!C3179,olah!$P3179:P18177,summary!D3179,olah!$S3179:S18177,"On Time")</f>
        <v>1</v>
      </c>
      <c r="H3179">
        <f>COUNTIFS(olah!$Q$2:Q18177,summary!A3179,olah!$B$2:B18177,summary!B3179,olah!$S$2:S18177,"On Time")</f>
        <v>23</v>
      </c>
      <c r="I3179">
        <f>COUNTIFS(olah!$Q3179:Q18177,summary!A3179,olah!$B3179:B18177,summary!B3179,olah!$N3179:N18177,summary!C3179,olah!$P3179:P18177,summary!D3179,olah!$S3179:S18177,"Late")</f>
        <v>0</v>
      </c>
      <c r="J3179">
        <f>COUNTIFS(olah!$Q$2:Q18177,summary!A3179,olah!$B$2:B18177,summary!B3179,olah!$S$2:S18177,"Late")</f>
        <v>0</v>
      </c>
      <c r="K3179">
        <f t="shared" si="49"/>
        <v>8</v>
      </c>
      <c r="L3179">
        <f>COUNTIFS(olah!$Q3179:Q18177,summary!A3179,olah!$B3179:B18177,summary!B3179,olah!$N3179:N18177,summary!C3179,olah!$P3179:P18177,summary!D3179,olah!$T3179:T18177,"On Time CO")</f>
        <v>1</v>
      </c>
      <c r="M3179">
        <f>COUNTIFS(olah!$Q$2:Q18177,summary!A3179,olah!$B$2:B18177,summary!B3179,olah!$T$2:T18177,"On Time CO")</f>
        <v>23</v>
      </c>
      <c r="N3179">
        <f>COUNTIFS(olah!$Q3179:Q18177,summary!A3179,olah!$B3179:B18177,summary!B3179,olah!$N3179:N18177,summary!C3179,olah!$P3179:P18177,summary!D3179,olah!$T3179:T18177,"Overtime")</f>
        <v>0</v>
      </c>
      <c r="O3179">
        <f>COUNTIFS(olah!$Q$2:Q18177,summary!A3179,olah!$B$2:B18177,summary!B3179,olah!$T$2:T18177,"Overtime")</f>
        <v>0</v>
      </c>
      <c r="P3179">
        <f>COUNTIFS(olah!$Q3179:Q18177,summary!A3179,olah!$B3179:B18177,summary!B3179,olah!$N3179:N18177,summary!C3179,olah!$P3179:P18177,summary!D3179,olah!$T3179:T18177,"Early")</f>
        <v>0</v>
      </c>
      <c r="Q3179">
        <f>COUNTIFS(olah!$Q$2:Q18177,summary!A3179,olah!$B$2:B18177,summary!B3179,olah!$T$2:T18177,"Early")</f>
        <v>0</v>
      </c>
      <c r="R3179">
        <f>COUNTIFS(olah!$Q3179:Q18177,summary!A3179,olah!$B3179:B18177,summary!B3179,olah!$N3179:N18177,summary!C3179,olah!$P3179:P18177,summary!D3179,olah!$T3179:T18177,"NA CO")</f>
        <v>0</v>
      </c>
      <c r="S3179">
        <f>COUNTIFS(olah!$Q$2:Q18177,summary!A3179,olah!$B$2:B18177,summary!B3179,olah!$T$2:T18177,"NA CO")</f>
        <v>0</v>
      </c>
      <c r="T3179" t="str">
        <f>olah!R3179</f>
        <v>Attendance</v>
      </c>
      <c r="U3179" t="str">
        <f>IF(T3179="Permit", olah!T3179, "No Permit")</f>
        <v>No Permit</v>
      </c>
    </row>
    <row r="3180" spans="1:21" hidden="1" x14ac:dyDescent="0.3">
      <c r="A3180" s="23">
        <v>44561</v>
      </c>
      <c r="B3180" t="s">
        <v>768</v>
      </c>
      <c r="C3180" t="s">
        <v>43</v>
      </c>
      <c r="D3180" t="s">
        <v>11608</v>
      </c>
      <c r="E3180" t="str">
        <f>VLOOKUP(B3180,olah!$B:$P,2,0)</f>
        <v>2021-12-01</v>
      </c>
      <c r="F3180">
        <f>COUNTIFS(parameter!$J$4:$J$34,summary!A3180,parameter!$I$4:$I$34,"&gt;="&amp;summary!$E3180)</f>
        <v>31</v>
      </c>
      <c r="G3180">
        <f>COUNTIFS(olah!$Q3180:Q18178,summary!A3180,olah!$B3180:B18178,summary!B3180,olah!$N3180:N18178,summary!C3180,olah!$P3180:P18178,summary!D3180,olah!$S3180:S18178,"On Time")</f>
        <v>1</v>
      </c>
      <c r="H3180">
        <f>COUNTIFS(olah!$Q$2:Q18178,summary!A3180,olah!$B$2:B18178,summary!B3180,olah!$S$2:S18178,"On Time")</f>
        <v>23</v>
      </c>
      <c r="I3180">
        <f>COUNTIFS(olah!$Q3180:Q18178,summary!A3180,olah!$B3180:B18178,summary!B3180,olah!$N3180:N18178,summary!C3180,olah!$P3180:P18178,summary!D3180,olah!$S3180:S18178,"Late")</f>
        <v>0</v>
      </c>
      <c r="J3180">
        <f>COUNTIFS(olah!$Q$2:Q18178,summary!A3180,olah!$B$2:B18178,summary!B3180,olah!$S$2:S18178,"Late")</f>
        <v>0</v>
      </c>
      <c r="K3180">
        <f t="shared" si="49"/>
        <v>8</v>
      </c>
      <c r="L3180">
        <f>COUNTIFS(olah!$Q3180:Q18178,summary!A3180,olah!$B3180:B18178,summary!B3180,olah!$N3180:N18178,summary!C3180,olah!$P3180:P18178,summary!D3180,olah!$T3180:T18178,"On Time CO")</f>
        <v>1</v>
      </c>
      <c r="M3180">
        <f>COUNTIFS(olah!$Q$2:Q18178,summary!A3180,olah!$B$2:B18178,summary!B3180,olah!$T$2:T18178,"On Time CO")</f>
        <v>23</v>
      </c>
      <c r="N3180">
        <f>COUNTIFS(olah!$Q3180:Q18178,summary!A3180,olah!$B3180:B18178,summary!B3180,olah!$N3180:N18178,summary!C3180,olah!$P3180:P18178,summary!D3180,olah!$T3180:T18178,"Overtime")</f>
        <v>0</v>
      </c>
      <c r="O3180">
        <f>COUNTIFS(olah!$Q$2:Q18178,summary!A3180,olah!$B$2:B18178,summary!B3180,olah!$T$2:T18178,"Overtime")</f>
        <v>0</v>
      </c>
      <c r="P3180">
        <f>COUNTIFS(olah!$Q3180:Q18178,summary!A3180,olah!$B3180:B18178,summary!B3180,olah!$N3180:N18178,summary!C3180,olah!$P3180:P18178,summary!D3180,olah!$T3180:T18178,"Early")</f>
        <v>0</v>
      </c>
      <c r="Q3180">
        <f>COUNTIFS(olah!$Q$2:Q18178,summary!A3180,olah!$B$2:B18178,summary!B3180,olah!$T$2:T18178,"Early")</f>
        <v>0</v>
      </c>
      <c r="R3180">
        <f>COUNTIFS(olah!$Q3180:Q18178,summary!A3180,olah!$B3180:B18178,summary!B3180,olah!$N3180:N18178,summary!C3180,olah!$P3180:P18178,summary!D3180,olah!$T3180:T18178,"NA CO")</f>
        <v>0</v>
      </c>
      <c r="S3180">
        <f>COUNTIFS(olah!$Q$2:Q18178,summary!A3180,olah!$B$2:B18178,summary!B3180,olah!$T$2:T18178,"NA CO")</f>
        <v>0</v>
      </c>
      <c r="T3180" t="str">
        <f>olah!R3180</f>
        <v>Attendance</v>
      </c>
      <c r="U3180" t="str">
        <f>IF(T3180="Permit", olah!T3180, "No Permit")</f>
        <v>No Permit</v>
      </c>
    </row>
    <row r="3181" spans="1:21" hidden="1" x14ac:dyDescent="0.3">
      <c r="A3181" s="23">
        <v>44561</v>
      </c>
      <c r="B3181" t="s">
        <v>768</v>
      </c>
      <c r="C3181" t="s">
        <v>43</v>
      </c>
      <c r="D3181" t="s">
        <v>11609</v>
      </c>
      <c r="E3181" t="str">
        <f>VLOOKUP(B3181,olah!$B:$P,2,0)</f>
        <v>2021-12-01</v>
      </c>
      <c r="F3181">
        <f>COUNTIFS(parameter!$J$4:$J$34,summary!A3181,parameter!$I$4:$I$34,"&gt;="&amp;summary!$E3181)</f>
        <v>31</v>
      </c>
      <c r="G3181">
        <f>COUNTIFS(olah!$Q3181:Q18179,summary!A3181,olah!$B3181:B18179,summary!B3181,olah!$N3181:N18179,summary!C3181,olah!$P3181:P18179,summary!D3181,olah!$S3181:S18179,"On Time")</f>
        <v>1</v>
      </c>
      <c r="H3181">
        <f>COUNTIFS(olah!$Q$2:Q18179,summary!A3181,olah!$B$2:B18179,summary!B3181,olah!$S$2:S18179,"On Time")</f>
        <v>23</v>
      </c>
      <c r="I3181">
        <f>COUNTIFS(olah!$Q3181:Q18179,summary!A3181,olah!$B3181:B18179,summary!B3181,olah!$N3181:N18179,summary!C3181,olah!$P3181:P18179,summary!D3181,olah!$S3181:S18179,"Late")</f>
        <v>0</v>
      </c>
      <c r="J3181">
        <f>COUNTIFS(olah!$Q$2:Q18179,summary!A3181,olah!$B$2:B18179,summary!B3181,olah!$S$2:S18179,"Late")</f>
        <v>0</v>
      </c>
      <c r="K3181">
        <f t="shared" si="49"/>
        <v>8</v>
      </c>
      <c r="L3181">
        <f>COUNTIFS(olah!$Q3181:Q18179,summary!A3181,olah!$B3181:B18179,summary!B3181,olah!$N3181:N18179,summary!C3181,olah!$P3181:P18179,summary!D3181,olah!$T3181:T18179,"On Time CO")</f>
        <v>1</v>
      </c>
      <c r="M3181">
        <f>COUNTIFS(olah!$Q$2:Q18179,summary!A3181,olah!$B$2:B18179,summary!B3181,olah!$T$2:T18179,"On Time CO")</f>
        <v>23</v>
      </c>
      <c r="N3181">
        <f>COUNTIFS(olah!$Q3181:Q18179,summary!A3181,olah!$B3181:B18179,summary!B3181,olah!$N3181:N18179,summary!C3181,olah!$P3181:P18179,summary!D3181,olah!$T3181:T18179,"Overtime")</f>
        <v>0</v>
      </c>
      <c r="O3181">
        <f>COUNTIFS(olah!$Q$2:Q18179,summary!A3181,olah!$B$2:B18179,summary!B3181,olah!$T$2:T18179,"Overtime")</f>
        <v>0</v>
      </c>
      <c r="P3181">
        <f>COUNTIFS(olah!$Q3181:Q18179,summary!A3181,olah!$B3181:B18179,summary!B3181,olah!$N3181:N18179,summary!C3181,olah!$P3181:P18179,summary!D3181,olah!$T3181:T18179,"Early")</f>
        <v>0</v>
      </c>
      <c r="Q3181">
        <f>COUNTIFS(olah!$Q$2:Q18179,summary!A3181,olah!$B$2:B18179,summary!B3181,olah!$T$2:T18179,"Early")</f>
        <v>0</v>
      </c>
      <c r="R3181">
        <f>COUNTIFS(olah!$Q3181:Q18179,summary!A3181,olah!$B3181:B18179,summary!B3181,olah!$N3181:N18179,summary!C3181,olah!$P3181:P18179,summary!D3181,olah!$T3181:T18179,"NA CO")</f>
        <v>0</v>
      </c>
      <c r="S3181">
        <f>COUNTIFS(olah!$Q$2:Q18179,summary!A3181,olah!$B$2:B18179,summary!B3181,olah!$T$2:T18179,"NA CO")</f>
        <v>0</v>
      </c>
      <c r="T3181" t="str">
        <f>olah!R3181</f>
        <v>Attendance</v>
      </c>
      <c r="U3181" t="str">
        <f>IF(T3181="Permit", olah!T3181, "No Permit")</f>
        <v>No Permit</v>
      </c>
    </row>
    <row r="3182" spans="1:21" hidden="1" x14ac:dyDescent="0.3">
      <c r="A3182" s="23">
        <v>44561</v>
      </c>
      <c r="B3182" t="s">
        <v>768</v>
      </c>
      <c r="C3182" t="s">
        <v>43</v>
      </c>
      <c r="D3182" t="s">
        <v>9024</v>
      </c>
      <c r="E3182" t="str">
        <f>VLOOKUP(B3182,olah!$B:$P,2,0)</f>
        <v>2021-12-01</v>
      </c>
      <c r="F3182">
        <f>COUNTIFS(parameter!$J$4:$J$34,summary!A3182,parameter!$I$4:$I$34,"&gt;="&amp;summary!$E3182)</f>
        <v>31</v>
      </c>
      <c r="G3182">
        <f>COUNTIFS(olah!$Q3182:Q18180,summary!A3182,olah!$B3182:B18180,summary!B3182,olah!$N3182:N18180,summary!C3182,olah!$P3182:P18180,summary!D3182,olah!$S3182:S18180,"On Time")</f>
        <v>1</v>
      </c>
      <c r="H3182">
        <f>COUNTIFS(olah!$Q$2:Q18180,summary!A3182,olah!$B$2:B18180,summary!B3182,olah!$S$2:S18180,"On Time")</f>
        <v>23</v>
      </c>
      <c r="I3182">
        <f>COUNTIFS(olah!$Q3182:Q18180,summary!A3182,olah!$B3182:B18180,summary!B3182,olah!$N3182:N18180,summary!C3182,olah!$P3182:P18180,summary!D3182,olah!$S3182:S18180,"Late")</f>
        <v>0</v>
      </c>
      <c r="J3182">
        <f>COUNTIFS(olah!$Q$2:Q18180,summary!A3182,olah!$B$2:B18180,summary!B3182,olah!$S$2:S18180,"Late")</f>
        <v>0</v>
      </c>
      <c r="K3182">
        <f t="shared" si="49"/>
        <v>8</v>
      </c>
      <c r="L3182">
        <f>COUNTIFS(olah!$Q3182:Q18180,summary!A3182,olah!$B3182:B18180,summary!B3182,olah!$N3182:N18180,summary!C3182,olah!$P3182:P18180,summary!D3182,olah!$T3182:T18180,"On Time CO")</f>
        <v>1</v>
      </c>
      <c r="M3182">
        <f>COUNTIFS(olah!$Q$2:Q18180,summary!A3182,olah!$B$2:B18180,summary!B3182,olah!$T$2:T18180,"On Time CO")</f>
        <v>23</v>
      </c>
      <c r="N3182">
        <f>COUNTIFS(olah!$Q3182:Q18180,summary!A3182,olah!$B3182:B18180,summary!B3182,olah!$N3182:N18180,summary!C3182,olah!$P3182:P18180,summary!D3182,olah!$T3182:T18180,"Overtime")</f>
        <v>0</v>
      </c>
      <c r="O3182">
        <f>COUNTIFS(olah!$Q$2:Q18180,summary!A3182,olah!$B$2:B18180,summary!B3182,olah!$T$2:T18180,"Overtime")</f>
        <v>0</v>
      </c>
      <c r="P3182">
        <f>COUNTIFS(olah!$Q3182:Q18180,summary!A3182,olah!$B3182:B18180,summary!B3182,olah!$N3182:N18180,summary!C3182,olah!$P3182:P18180,summary!D3182,olah!$T3182:T18180,"Early")</f>
        <v>0</v>
      </c>
      <c r="Q3182">
        <f>COUNTIFS(olah!$Q$2:Q18180,summary!A3182,olah!$B$2:B18180,summary!B3182,olah!$T$2:T18180,"Early")</f>
        <v>0</v>
      </c>
      <c r="R3182">
        <f>COUNTIFS(olah!$Q3182:Q18180,summary!A3182,olah!$B3182:B18180,summary!B3182,olah!$N3182:N18180,summary!C3182,olah!$P3182:P18180,summary!D3182,olah!$T3182:T18180,"NA CO")</f>
        <v>0</v>
      </c>
      <c r="S3182">
        <f>COUNTIFS(olah!$Q$2:Q18180,summary!A3182,olah!$B$2:B18180,summary!B3182,olah!$T$2:T18180,"NA CO")</f>
        <v>0</v>
      </c>
      <c r="T3182" t="str">
        <f>olah!R3182</f>
        <v>Attendance</v>
      </c>
      <c r="U3182" t="str">
        <f>IF(T3182="Permit", olah!T3182, "No Permit")</f>
        <v>No Permit</v>
      </c>
    </row>
    <row r="3183" spans="1:21" hidden="1" x14ac:dyDescent="0.3">
      <c r="A3183" s="23">
        <v>44561</v>
      </c>
      <c r="B3183" t="s">
        <v>768</v>
      </c>
      <c r="C3183" t="s">
        <v>43</v>
      </c>
      <c r="D3183" t="s">
        <v>10213</v>
      </c>
      <c r="E3183" t="str">
        <f>VLOOKUP(B3183,olah!$B:$P,2,0)</f>
        <v>2021-12-01</v>
      </c>
      <c r="F3183">
        <f>COUNTIFS(parameter!$J$4:$J$34,summary!A3183,parameter!$I$4:$I$34,"&gt;="&amp;summary!$E3183)</f>
        <v>31</v>
      </c>
      <c r="G3183">
        <f>COUNTIFS(olah!$Q3183:Q18181,summary!A3183,olah!$B3183:B18181,summary!B3183,olah!$N3183:N18181,summary!C3183,olah!$P3183:P18181,summary!D3183,olah!$S3183:S18181,"On Time")</f>
        <v>1</v>
      </c>
      <c r="H3183">
        <f>COUNTIFS(olah!$Q$2:Q18181,summary!A3183,olah!$B$2:B18181,summary!B3183,olah!$S$2:S18181,"On Time")</f>
        <v>23</v>
      </c>
      <c r="I3183">
        <f>COUNTIFS(olah!$Q3183:Q18181,summary!A3183,olah!$B3183:B18181,summary!B3183,olah!$N3183:N18181,summary!C3183,olah!$P3183:P18181,summary!D3183,olah!$S3183:S18181,"Late")</f>
        <v>0</v>
      </c>
      <c r="J3183">
        <f>COUNTIFS(olah!$Q$2:Q18181,summary!A3183,olah!$B$2:B18181,summary!B3183,olah!$S$2:S18181,"Late")</f>
        <v>0</v>
      </c>
      <c r="K3183">
        <f t="shared" si="49"/>
        <v>8</v>
      </c>
      <c r="L3183">
        <f>COUNTIFS(olah!$Q3183:Q18181,summary!A3183,olah!$B3183:B18181,summary!B3183,olah!$N3183:N18181,summary!C3183,olah!$P3183:P18181,summary!D3183,olah!$T3183:T18181,"On Time CO")</f>
        <v>1</v>
      </c>
      <c r="M3183">
        <f>COUNTIFS(olah!$Q$2:Q18181,summary!A3183,olah!$B$2:B18181,summary!B3183,olah!$T$2:T18181,"On Time CO")</f>
        <v>23</v>
      </c>
      <c r="N3183">
        <f>COUNTIFS(olah!$Q3183:Q18181,summary!A3183,olah!$B3183:B18181,summary!B3183,olah!$N3183:N18181,summary!C3183,olah!$P3183:P18181,summary!D3183,olah!$T3183:T18181,"Overtime")</f>
        <v>0</v>
      </c>
      <c r="O3183">
        <f>COUNTIFS(olah!$Q$2:Q18181,summary!A3183,olah!$B$2:B18181,summary!B3183,olah!$T$2:T18181,"Overtime")</f>
        <v>0</v>
      </c>
      <c r="P3183">
        <f>COUNTIFS(olah!$Q3183:Q18181,summary!A3183,olah!$B3183:B18181,summary!B3183,olah!$N3183:N18181,summary!C3183,olah!$P3183:P18181,summary!D3183,olah!$T3183:T18181,"Early")</f>
        <v>0</v>
      </c>
      <c r="Q3183">
        <f>COUNTIFS(olah!$Q$2:Q18181,summary!A3183,olah!$B$2:B18181,summary!B3183,olah!$T$2:T18181,"Early")</f>
        <v>0</v>
      </c>
      <c r="R3183">
        <f>COUNTIFS(olah!$Q3183:Q18181,summary!A3183,olah!$B3183:B18181,summary!B3183,olah!$N3183:N18181,summary!C3183,olah!$P3183:P18181,summary!D3183,olah!$T3183:T18181,"NA CO")</f>
        <v>0</v>
      </c>
      <c r="S3183">
        <f>COUNTIFS(olah!$Q$2:Q18181,summary!A3183,olah!$B$2:B18181,summary!B3183,olah!$T$2:T18181,"NA CO")</f>
        <v>0</v>
      </c>
      <c r="T3183" t="str">
        <f>olah!R3183</f>
        <v>Attendance</v>
      </c>
      <c r="U3183" t="str">
        <f>IF(T3183="Permit", olah!T3183, "No Permit")</f>
        <v>No Permit</v>
      </c>
    </row>
    <row r="3184" spans="1:21" hidden="1" x14ac:dyDescent="0.3">
      <c r="A3184" s="23">
        <v>44561</v>
      </c>
      <c r="B3184" t="s">
        <v>768</v>
      </c>
      <c r="C3184" t="s">
        <v>43</v>
      </c>
      <c r="D3184" t="s">
        <v>7927</v>
      </c>
      <c r="E3184" t="str">
        <f>VLOOKUP(B3184,olah!$B:$P,2,0)</f>
        <v>2021-12-01</v>
      </c>
      <c r="F3184">
        <f>COUNTIFS(parameter!$J$4:$J$34,summary!A3184,parameter!$I$4:$I$34,"&gt;="&amp;summary!$E3184)</f>
        <v>31</v>
      </c>
      <c r="G3184">
        <f>COUNTIFS(olah!$Q3184:Q18182,summary!A3184,olah!$B3184:B18182,summary!B3184,olah!$N3184:N18182,summary!C3184,olah!$P3184:P18182,summary!D3184,olah!$S3184:S18182,"On Time")</f>
        <v>1</v>
      </c>
      <c r="H3184">
        <f>COUNTIFS(olah!$Q$2:Q18182,summary!A3184,olah!$B$2:B18182,summary!B3184,olah!$S$2:S18182,"On Time")</f>
        <v>23</v>
      </c>
      <c r="I3184">
        <f>COUNTIFS(olah!$Q3184:Q18182,summary!A3184,olah!$B3184:B18182,summary!B3184,olah!$N3184:N18182,summary!C3184,olah!$P3184:P18182,summary!D3184,olah!$S3184:S18182,"Late")</f>
        <v>0</v>
      </c>
      <c r="J3184">
        <f>COUNTIFS(olah!$Q$2:Q18182,summary!A3184,olah!$B$2:B18182,summary!B3184,olah!$S$2:S18182,"Late")</f>
        <v>0</v>
      </c>
      <c r="K3184">
        <f t="shared" si="49"/>
        <v>8</v>
      </c>
      <c r="L3184">
        <f>COUNTIFS(olah!$Q3184:Q18182,summary!A3184,olah!$B3184:B18182,summary!B3184,olah!$N3184:N18182,summary!C3184,olah!$P3184:P18182,summary!D3184,olah!$T3184:T18182,"On Time CO")</f>
        <v>1</v>
      </c>
      <c r="M3184">
        <f>COUNTIFS(olah!$Q$2:Q18182,summary!A3184,olah!$B$2:B18182,summary!B3184,olah!$T$2:T18182,"On Time CO")</f>
        <v>23</v>
      </c>
      <c r="N3184">
        <f>COUNTIFS(olah!$Q3184:Q18182,summary!A3184,olah!$B3184:B18182,summary!B3184,olah!$N3184:N18182,summary!C3184,olah!$P3184:P18182,summary!D3184,olah!$T3184:T18182,"Overtime")</f>
        <v>0</v>
      </c>
      <c r="O3184">
        <f>COUNTIFS(olah!$Q$2:Q18182,summary!A3184,olah!$B$2:B18182,summary!B3184,olah!$T$2:T18182,"Overtime")</f>
        <v>0</v>
      </c>
      <c r="P3184">
        <f>COUNTIFS(olah!$Q3184:Q18182,summary!A3184,olah!$B3184:B18182,summary!B3184,olah!$N3184:N18182,summary!C3184,olah!$P3184:P18182,summary!D3184,olah!$T3184:T18182,"Early")</f>
        <v>0</v>
      </c>
      <c r="Q3184">
        <f>COUNTIFS(olah!$Q$2:Q18182,summary!A3184,olah!$B$2:B18182,summary!B3184,olah!$T$2:T18182,"Early")</f>
        <v>0</v>
      </c>
      <c r="R3184">
        <f>COUNTIFS(olah!$Q3184:Q18182,summary!A3184,olah!$B3184:B18182,summary!B3184,olah!$N3184:N18182,summary!C3184,olah!$P3184:P18182,summary!D3184,olah!$T3184:T18182,"NA CO")</f>
        <v>0</v>
      </c>
      <c r="S3184">
        <f>COUNTIFS(olah!$Q$2:Q18182,summary!A3184,olah!$B$2:B18182,summary!B3184,olah!$T$2:T18182,"NA CO")</f>
        <v>0</v>
      </c>
      <c r="T3184" t="str">
        <f>olah!R3184</f>
        <v>Attendance</v>
      </c>
      <c r="U3184" t="str">
        <f>IF(T3184="Permit", olah!T3184, "No Permit")</f>
        <v>No Permit</v>
      </c>
    </row>
    <row r="3185" spans="1:21" hidden="1" x14ac:dyDescent="0.3">
      <c r="A3185" s="23">
        <v>44561</v>
      </c>
      <c r="B3185" t="s">
        <v>768</v>
      </c>
      <c r="C3185" t="s">
        <v>43</v>
      </c>
      <c r="D3185" t="s">
        <v>11610</v>
      </c>
      <c r="E3185" t="str">
        <f>VLOOKUP(B3185,olah!$B:$P,2,0)</f>
        <v>2021-12-01</v>
      </c>
      <c r="F3185">
        <f>COUNTIFS(parameter!$J$4:$J$34,summary!A3185,parameter!$I$4:$I$34,"&gt;="&amp;summary!$E3185)</f>
        <v>31</v>
      </c>
      <c r="G3185">
        <f>COUNTIFS(olah!$Q3185:Q18183,summary!A3185,olah!$B3185:B18183,summary!B3185,olah!$N3185:N18183,summary!C3185,olah!$P3185:P18183,summary!D3185,olah!$S3185:S18183,"On Time")</f>
        <v>1</v>
      </c>
      <c r="H3185">
        <f>COUNTIFS(olah!$Q$2:Q18183,summary!A3185,olah!$B$2:B18183,summary!B3185,olah!$S$2:S18183,"On Time")</f>
        <v>23</v>
      </c>
      <c r="I3185">
        <f>COUNTIFS(olah!$Q3185:Q18183,summary!A3185,olah!$B3185:B18183,summary!B3185,olah!$N3185:N18183,summary!C3185,olah!$P3185:P18183,summary!D3185,olah!$S3185:S18183,"Late")</f>
        <v>0</v>
      </c>
      <c r="J3185">
        <f>COUNTIFS(olah!$Q$2:Q18183,summary!A3185,olah!$B$2:B18183,summary!B3185,olah!$S$2:S18183,"Late")</f>
        <v>0</v>
      </c>
      <c r="K3185">
        <f t="shared" si="49"/>
        <v>8</v>
      </c>
      <c r="L3185">
        <f>COUNTIFS(olah!$Q3185:Q18183,summary!A3185,olah!$B3185:B18183,summary!B3185,olah!$N3185:N18183,summary!C3185,olah!$P3185:P18183,summary!D3185,olah!$T3185:T18183,"On Time CO")</f>
        <v>1</v>
      </c>
      <c r="M3185">
        <f>COUNTIFS(olah!$Q$2:Q18183,summary!A3185,olah!$B$2:B18183,summary!B3185,olah!$T$2:T18183,"On Time CO")</f>
        <v>23</v>
      </c>
      <c r="N3185">
        <f>COUNTIFS(olah!$Q3185:Q18183,summary!A3185,olah!$B3185:B18183,summary!B3185,olah!$N3185:N18183,summary!C3185,olah!$P3185:P18183,summary!D3185,olah!$T3185:T18183,"Overtime")</f>
        <v>0</v>
      </c>
      <c r="O3185">
        <f>COUNTIFS(olah!$Q$2:Q18183,summary!A3185,olah!$B$2:B18183,summary!B3185,olah!$T$2:T18183,"Overtime")</f>
        <v>0</v>
      </c>
      <c r="P3185">
        <f>COUNTIFS(olah!$Q3185:Q18183,summary!A3185,olah!$B3185:B18183,summary!B3185,olah!$N3185:N18183,summary!C3185,olah!$P3185:P18183,summary!D3185,olah!$T3185:T18183,"Early")</f>
        <v>0</v>
      </c>
      <c r="Q3185">
        <f>COUNTIFS(olah!$Q$2:Q18183,summary!A3185,olah!$B$2:B18183,summary!B3185,olah!$T$2:T18183,"Early")</f>
        <v>0</v>
      </c>
      <c r="R3185">
        <f>COUNTIFS(olah!$Q3185:Q18183,summary!A3185,olah!$B3185:B18183,summary!B3185,olah!$N3185:N18183,summary!C3185,olah!$P3185:P18183,summary!D3185,olah!$T3185:T18183,"NA CO")</f>
        <v>0</v>
      </c>
      <c r="S3185">
        <f>COUNTIFS(olah!$Q$2:Q18183,summary!A3185,olah!$B$2:B18183,summary!B3185,olah!$T$2:T18183,"NA CO")</f>
        <v>0</v>
      </c>
      <c r="T3185" t="str">
        <f>olah!R3185</f>
        <v>Attendance</v>
      </c>
      <c r="U3185" t="str">
        <f>IF(T3185="Permit", olah!T3185, "No Permit")</f>
        <v>No Permit</v>
      </c>
    </row>
    <row r="3186" spans="1:21" hidden="1" x14ac:dyDescent="0.3">
      <c r="A3186" s="23">
        <v>44561</v>
      </c>
      <c r="B3186" t="s">
        <v>768</v>
      </c>
      <c r="C3186" t="s">
        <v>43</v>
      </c>
      <c r="D3186" t="s">
        <v>9025</v>
      </c>
      <c r="E3186" t="str">
        <f>VLOOKUP(B3186,olah!$B:$P,2,0)</f>
        <v>2021-12-01</v>
      </c>
      <c r="F3186">
        <f>COUNTIFS(parameter!$J$4:$J$34,summary!A3186,parameter!$I$4:$I$34,"&gt;="&amp;summary!$E3186)</f>
        <v>31</v>
      </c>
      <c r="G3186">
        <f>COUNTIFS(olah!$Q3186:Q18184,summary!A3186,olah!$B3186:B18184,summary!B3186,olah!$N3186:N18184,summary!C3186,olah!$P3186:P18184,summary!D3186,olah!$S3186:S18184,"On Time")</f>
        <v>1</v>
      </c>
      <c r="H3186">
        <f>COUNTIFS(olah!$Q$2:Q18184,summary!A3186,olah!$B$2:B18184,summary!B3186,olah!$S$2:S18184,"On Time")</f>
        <v>23</v>
      </c>
      <c r="I3186">
        <f>COUNTIFS(olah!$Q3186:Q18184,summary!A3186,olah!$B3186:B18184,summary!B3186,olah!$N3186:N18184,summary!C3186,olah!$P3186:P18184,summary!D3186,olah!$S3186:S18184,"Late")</f>
        <v>0</v>
      </c>
      <c r="J3186">
        <f>COUNTIFS(olah!$Q$2:Q18184,summary!A3186,olah!$B$2:B18184,summary!B3186,olah!$S$2:S18184,"Late")</f>
        <v>0</v>
      </c>
      <c r="K3186">
        <f t="shared" si="49"/>
        <v>8</v>
      </c>
      <c r="L3186">
        <f>COUNTIFS(olah!$Q3186:Q18184,summary!A3186,olah!$B3186:B18184,summary!B3186,olah!$N3186:N18184,summary!C3186,olah!$P3186:P18184,summary!D3186,olah!$T3186:T18184,"On Time CO")</f>
        <v>1</v>
      </c>
      <c r="M3186">
        <f>COUNTIFS(olah!$Q$2:Q18184,summary!A3186,olah!$B$2:B18184,summary!B3186,olah!$T$2:T18184,"On Time CO")</f>
        <v>23</v>
      </c>
      <c r="N3186">
        <f>COUNTIFS(olah!$Q3186:Q18184,summary!A3186,olah!$B3186:B18184,summary!B3186,olah!$N3186:N18184,summary!C3186,olah!$P3186:P18184,summary!D3186,olah!$T3186:T18184,"Overtime")</f>
        <v>0</v>
      </c>
      <c r="O3186">
        <f>COUNTIFS(olah!$Q$2:Q18184,summary!A3186,olah!$B$2:B18184,summary!B3186,olah!$T$2:T18184,"Overtime")</f>
        <v>0</v>
      </c>
      <c r="P3186">
        <f>COUNTIFS(olah!$Q3186:Q18184,summary!A3186,olah!$B3186:B18184,summary!B3186,olah!$N3186:N18184,summary!C3186,olah!$P3186:P18184,summary!D3186,olah!$T3186:T18184,"Early")</f>
        <v>0</v>
      </c>
      <c r="Q3186">
        <f>COUNTIFS(olah!$Q$2:Q18184,summary!A3186,olah!$B$2:B18184,summary!B3186,olah!$T$2:T18184,"Early")</f>
        <v>0</v>
      </c>
      <c r="R3186">
        <f>COUNTIFS(olah!$Q3186:Q18184,summary!A3186,olah!$B3186:B18184,summary!B3186,olah!$N3186:N18184,summary!C3186,olah!$P3186:P18184,summary!D3186,olah!$T3186:T18184,"NA CO")</f>
        <v>0</v>
      </c>
      <c r="S3186">
        <f>COUNTIFS(olah!$Q$2:Q18184,summary!A3186,olah!$B$2:B18184,summary!B3186,olah!$T$2:T18184,"NA CO")</f>
        <v>0</v>
      </c>
      <c r="T3186" t="str">
        <f>olah!R3186</f>
        <v>Attendance</v>
      </c>
      <c r="U3186" t="str">
        <f>IF(T3186="Permit", olah!T3186, "No Permit")</f>
        <v>No Permit</v>
      </c>
    </row>
    <row r="3187" spans="1:21" hidden="1" x14ac:dyDescent="0.3">
      <c r="A3187" s="23">
        <v>44561</v>
      </c>
      <c r="B3187" t="s">
        <v>768</v>
      </c>
      <c r="C3187" t="s">
        <v>43</v>
      </c>
      <c r="D3187" t="s">
        <v>10214</v>
      </c>
      <c r="E3187" t="str">
        <f>VLOOKUP(B3187,olah!$B:$P,2,0)</f>
        <v>2021-12-01</v>
      </c>
      <c r="F3187">
        <f>COUNTIFS(parameter!$J$4:$J$34,summary!A3187,parameter!$I$4:$I$34,"&gt;="&amp;summary!$E3187)</f>
        <v>31</v>
      </c>
      <c r="G3187">
        <f>COUNTIFS(olah!$Q3187:Q18185,summary!A3187,olah!$B3187:B18185,summary!B3187,olah!$N3187:N18185,summary!C3187,olah!$P3187:P18185,summary!D3187,olah!$S3187:S18185,"On Time")</f>
        <v>1</v>
      </c>
      <c r="H3187">
        <f>COUNTIFS(olah!$Q$2:Q18185,summary!A3187,olah!$B$2:B18185,summary!B3187,olah!$S$2:S18185,"On Time")</f>
        <v>23</v>
      </c>
      <c r="I3187">
        <f>COUNTIFS(olah!$Q3187:Q18185,summary!A3187,olah!$B3187:B18185,summary!B3187,olah!$N3187:N18185,summary!C3187,olah!$P3187:P18185,summary!D3187,olah!$S3187:S18185,"Late")</f>
        <v>0</v>
      </c>
      <c r="J3187">
        <f>COUNTIFS(olah!$Q$2:Q18185,summary!A3187,olah!$B$2:B18185,summary!B3187,olah!$S$2:S18185,"Late")</f>
        <v>0</v>
      </c>
      <c r="K3187">
        <f t="shared" si="49"/>
        <v>8</v>
      </c>
      <c r="L3187">
        <f>COUNTIFS(olah!$Q3187:Q18185,summary!A3187,olah!$B3187:B18185,summary!B3187,olah!$N3187:N18185,summary!C3187,olah!$P3187:P18185,summary!D3187,olah!$T3187:T18185,"On Time CO")</f>
        <v>1</v>
      </c>
      <c r="M3187">
        <f>COUNTIFS(olah!$Q$2:Q18185,summary!A3187,olah!$B$2:B18185,summary!B3187,olah!$T$2:T18185,"On Time CO")</f>
        <v>23</v>
      </c>
      <c r="N3187">
        <f>COUNTIFS(olah!$Q3187:Q18185,summary!A3187,olah!$B3187:B18185,summary!B3187,olah!$N3187:N18185,summary!C3187,olah!$P3187:P18185,summary!D3187,olah!$T3187:T18185,"Overtime")</f>
        <v>0</v>
      </c>
      <c r="O3187">
        <f>COUNTIFS(olah!$Q$2:Q18185,summary!A3187,olah!$B$2:B18185,summary!B3187,olah!$T$2:T18185,"Overtime")</f>
        <v>0</v>
      </c>
      <c r="P3187">
        <f>COUNTIFS(olah!$Q3187:Q18185,summary!A3187,olah!$B3187:B18185,summary!B3187,olah!$N3187:N18185,summary!C3187,olah!$P3187:P18185,summary!D3187,olah!$T3187:T18185,"Early")</f>
        <v>0</v>
      </c>
      <c r="Q3187">
        <f>COUNTIFS(olah!$Q$2:Q18185,summary!A3187,olah!$B$2:B18185,summary!B3187,olah!$T$2:T18185,"Early")</f>
        <v>0</v>
      </c>
      <c r="R3187">
        <f>COUNTIFS(olah!$Q3187:Q18185,summary!A3187,olah!$B3187:B18185,summary!B3187,olah!$N3187:N18185,summary!C3187,olah!$P3187:P18185,summary!D3187,olah!$T3187:T18185,"NA CO")</f>
        <v>0</v>
      </c>
      <c r="S3187">
        <f>COUNTIFS(olah!$Q$2:Q18185,summary!A3187,olah!$B$2:B18185,summary!B3187,olah!$T$2:T18185,"NA CO")</f>
        <v>0</v>
      </c>
      <c r="T3187" t="str">
        <f>olah!R3187</f>
        <v>Attendance</v>
      </c>
      <c r="U3187" t="str">
        <f>IF(T3187="Permit", olah!T3187, "No Permit")</f>
        <v>No Permit</v>
      </c>
    </row>
    <row r="3188" spans="1:21" hidden="1" x14ac:dyDescent="0.3">
      <c r="A3188" s="23">
        <v>44561</v>
      </c>
      <c r="B3188" t="s">
        <v>768</v>
      </c>
      <c r="C3188" t="s">
        <v>43</v>
      </c>
      <c r="D3188" t="s">
        <v>7814</v>
      </c>
      <c r="E3188" t="str">
        <f>VLOOKUP(B3188,olah!$B:$P,2,0)</f>
        <v>2021-12-01</v>
      </c>
      <c r="F3188">
        <f>COUNTIFS(parameter!$J$4:$J$34,summary!A3188,parameter!$I$4:$I$34,"&gt;="&amp;summary!$E3188)</f>
        <v>31</v>
      </c>
      <c r="G3188">
        <f>COUNTIFS(olah!$Q3188:Q18186,summary!A3188,olah!$B3188:B18186,summary!B3188,olah!$N3188:N18186,summary!C3188,olah!$P3188:P18186,summary!D3188,olah!$S3188:S18186,"On Time")</f>
        <v>1</v>
      </c>
      <c r="H3188">
        <f>COUNTIFS(olah!$Q$2:Q18186,summary!A3188,olah!$B$2:B18186,summary!B3188,olah!$S$2:S18186,"On Time")</f>
        <v>23</v>
      </c>
      <c r="I3188">
        <f>COUNTIFS(olah!$Q3188:Q18186,summary!A3188,olah!$B3188:B18186,summary!B3188,olah!$N3188:N18186,summary!C3188,olah!$P3188:P18186,summary!D3188,olah!$S3188:S18186,"Late")</f>
        <v>0</v>
      </c>
      <c r="J3188">
        <f>COUNTIFS(olah!$Q$2:Q18186,summary!A3188,olah!$B$2:B18186,summary!B3188,olah!$S$2:S18186,"Late")</f>
        <v>0</v>
      </c>
      <c r="K3188">
        <f t="shared" si="49"/>
        <v>8</v>
      </c>
      <c r="L3188">
        <f>COUNTIFS(olah!$Q3188:Q18186,summary!A3188,olah!$B3188:B18186,summary!B3188,olah!$N3188:N18186,summary!C3188,olah!$P3188:P18186,summary!D3188,olah!$T3188:T18186,"On Time CO")</f>
        <v>1</v>
      </c>
      <c r="M3188">
        <f>COUNTIFS(olah!$Q$2:Q18186,summary!A3188,olah!$B$2:B18186,summary!B3188,olah!$T$2:T18186,"On Time CO")</f>
        <v>23</v>
      </c>
      <c r="N3188">
        <f>COUNTIFS(olah!$Q3188:Q18186,summary!A3188,olah!$B3188:B18186,summary!B3188,olah!$N3188:N18186,summary!C3188,olah!$P3188:P18186,summary!D3188,olah!$T3188:T18186,"Overtime")</f>
        <v>0</v>
      </c>
      <c r="O3188">
        <f>COUNTIFS(olah!$Q$2:Q18186,summary!A3188,olah!$B$2:B18186,summary!B3188,olah!$T$2:T18186,"Overtime")</f>
        <v>0</v>
      </c>
      <c r="P3188">
        <f>COUNTIFS(olah!$Q3188:Q18186,summary!A3188,olah!$B3188:B18186,summary!B3188,olah!$N3188:N18186,summary!C3188,olah!$P3188:P18186,summary!D3188,olah!$T3188:T18186,"Early")</f>
        <v>0</v>
      </c>
      <c r="Q3188">
        <f>COUNTIFS(olah!$Q$2:Q18186,summary!A3188,olah!$B$2:B18186,summary!B3188,olah!$T$2:T18186,"Early")</f>
        <v>0</v>
      </c>
      <c r="R3188">
        <f>COUNTIFS(olah!$Q3188:Q18186,summary!A3188,olah!$B3188:B18186,summary!B3188,olah!$N3188:N18186,summary!C3188,olah!$P3188:P18186,summary!D3188,olah!$T3188:T18186,"NA CO")</f>
        <v>0</v>
      </c>
      <c r="S3188">
        <f>COUNTIFS(olah!$Q$2:Q18186,summary!A3188,olah!$B$2:B18186,summary!B3188,olah!$T$2:T18186,"NA CO")</f>
        <v>0</v>
      </c>
      <c r="T3188" t="str">
        <f>olah!R3188</f>
        <v>Attendance</v>
      </c>
      <c r="U3188" t="str">
        <f>IF(T3188="Permit", olah!T3188, "No Permit")</f>
        <v>No Permit</v>
      </c>
    </row>
    <row r="3189" spans="1:21" hidden="1" x14ac:dyDescent="0.3">
      <c r="A3189" s="23">
        <v>44561</v>
      </c>
      <c r="B3189" t="s">
        <v>777</v>
      </c>
      <c r="C3189" t="s">
        <v>778</v>
      </c>
      <c r="D3189" t="s">
        <v>1390</v>
      </c>
      <c r="E3189" t="str">
        <f>VLOOKUP(B3189,olah!$B:$P,2,0)</f>
        <v>2021-12-01</v>
      </c>
      <c r="F3189">
        <f>COUNTIFS(parameter!$J$4:$J$34,summary!A3189,parameter!$I$4:$I$34,"&gt;="&amp;summary!$E3189)</f>
        <v>31</v>
      </c>
      <c r="G3189">
        <f>COUNTIFS(olah!$Q3189:Q18187,summary!A3189,olah!$B3189:B18187,summary!B3189,olah!$N3189:N18187,summary!C3189,olah!$P3189:P18187,summary!D3189,olah!$S3189:S18187,"On Time")</f>
        <v>1</v>
      </c>
      <c r="H3189">
        <f>COUNTIFS(olah!$Q$2:Q18187,summary!A3189,olah!$B$2:B18187,summary!B3189,olah!$S$2:S18187,"On Time")</f>
        <v>11</v>
      </c>
      <c r="I3189">
        <f>COUNTIFS(olah!$Q3189:Q18187,summary!A3189,olah!$B3189:B18187,summary!B3189,olah!$N3189:N18187,summary!C3189,olah!$P3189:P18187,summary!D3189,olah!$S3189:S18187,"Late")</f>
        <v>0</v>
      </c>
      <c r="J3189">
        <f>COUNTIFS(olah!$Q$2:Q18187,summary!A3189,olah!$B$2:B18187,summary!B3189,olah!$S$2:S18187,"Late")</f>
        <v>8</v>
      </c>
      <c r="K3189">
        <f t="shared" si="49"/>
        <v>12</v>
      </c>
      <c r="L3189">
        <f>COUNTIFS(olah!$Q3189:Q18187,summary!A3189,olah!$B3189:B18187,summary!B3189,olah!$N3189:N18187,summary!C3189,olah!$P3189:P18187,summary!D3189,olah!$T3189:T18187,"On Time CO")</f>
        <v>1</v>
      </c>
      <c r="M3189">
        <f>COUNTIFS(olah!$Q$2:Q18187,summary!A3189,olah!$B$2:B18187,summary!B3189,olah!$T$2:T18187,"On Time CO")</f>
        <v>17</v>
      </c>
      <c r="N3189">
        <f>COUNTIFS(olah!$Q3189:Q18187,summary!A3189,olah!$B3189:B18187,summary!B3189,olah!$N3189:N18187,summary!C3189,olah!$P3189:P18187,summary!D3189,olah!$T3189:T18187,"Overtime")</f>
        <v>0</v>
      </c>
      <c r="O3189">
        <f>COUNTIFS(olah!$Q$2:Q18187,summary!A3189,olah!$B$2:B18187,summary!B3189,olah!$T$2:T18187,"Overtime")</f>
        <v>1</v>
      </c>
      <c r="P3189">
        <f>COUNTIFS(olah!$Q3189:Q18187,summary!A3189,olah!$B3189:B18187,summary!B3189,olah!$N3189:N18187,summary!C3189,olah!$P3189:P18187,summary!D3189,olah!$T3189:T18187,"Early")</f>
        <v>0</v>
      </c>
      <c r="Q3189">
        <f>COUNTIFS(olah!$Q$2:Q18187,summary!A3189,olah!$B$2:B18187,summary!B3189,olah!$T$2:T18187,"Early")</f>
        <v>0</v>
      </c>
      <c r="R3189">
        <f>COUNTIFS(olah!$Q3189:Q18187,summary!A3189,olah!$B3189:B18187,summary!B3189,olah!$N3189:N18187,summary!C3189,olah!$P3189:P18187,summary!D3189,olah!$T3189:T18187,"NA CO")</f>
        <v>0</v>
      </c>
      <c r="S3189">
        <f>COUNTIFS(olah!$Q$2:Q18187,summary!A3189,olah!$B$2:B18187,summary!B3189,olah!$T$2:T18187,"NA CO")</f>
        <v>1</v>
      </c>
      <c r="T3189" t="str">
        <f>olah!R3189</f>
        <v>Daily Journey</v>
      </c>
      <c r="U3189" t="str">
        <f>IF(T3189="Permit", olah!T3189, "No Permit")</f>
        <v>No Permit</v>
      </c>
    </row>
    <row r="3190" spans="1:21" hidden="1" x14ac:dyDescent="0.3">
      <c r="A3190" s="23">
        <v>44561</v>
      </c>
      <c r="B3190" t="s">
        <v>777</v>
      </c>
      <c r="C3190" t="s">
        <v>28</v>
      </c>
      <c r="D3190" t="s">
        <v>5935</v>
      </c>
      <c r="E3190" t="str">
        <f>VLOOKUP(B3190,olah!$B:$P,2,0)</f>
        <v>2021-12-01</v>
      </c>
      <c r="F3190">
        <f>COUNTIFS(parameter!$J$4:$J$34,summary!A3190,parameter!$I$4:$I$34,"&gt;="&amp;summary!$E3190)</f>
        <v>31</v>
      </c>
      <c r="G3190">
        <f>COUNTIFS(olah!$Q3190:Q18188,summary!A3190,olah!$B3190:B18188,summary!B3190,olah!$N3190:N18188,summary!C3190,olah!$P3190:P18188,summary!D3190,olah!$S3190:S18188,"On Time")</f>
        <v>0</v>
      </c>
      <c r="H3190">
        <f>COUNTIFS(olah!$Q$2:Q18188,summary!A3190,olah!$B$2:B18188,summary!B3190,olah!$S$2:S18188,"On Time")</f>
        <v>11</v>
      </c>
      <c r="I3190">
        <f>COUNTIFS(olah!$Q3190:Q18188,summary!A3190,olah!$B3190:B18188,summary!B3190,olah!$N3190:N18188,summary!C3190,olah!$P3190:P18188,summary!D3190,olah!$S3190:S18188,"Late")</f>
        <v>1</v>
      </c>
      <c r="J3190">
        <f>COUNTIFS(olah!$Q$2:Q18188,summary!A3190,olah!$B$2:B18188,summary!B3190,olah!$S$2:S18188,"Late")</f>
        <v>8</v>
      </c>
      <c r="K3190">
        <f t="shared" si="49"/>
        <v>11</v>
      </c>
      <c r="L3190">
        <f>COUNTIFS(olah!$Q3190:Q18188,summary!A3190,olah!$B3190:B18188,summary!B3190,olah!$N3190:N18188,summary!C3190,olah!$P3190:P18188,summary!D3190,olah!$T3190:T18188,"On Time CO")</f>
        <v>1</v>
      </c>
      <c r="M3190">
        <f>COUNTIFS(olah!$Q$2:Q18188,summary!A3190,olah!$B$2:B18188,summary!B3190,olah!$T$2:T18188,"On Time CO")</f>
        <v>17</v>
      </c>
      <c r="N3190">
        <f>COUNTIFS(olah!$Q3190:Q18188,summary!A3190,olah!$B3190:B18188,summary!B3190,olah!$N3190:N18188,summary!C3190,olah!$P3190:P18188,summary!D3190,olah!$T3190:T18188,"Overtime")</f>
        <v>0</v>
      </c>
      <c r="O3190">
        <f>COUNTIFS(olah!$Q$2:Q18188,summary!A3190,olah!$B$2:B18188,summary!B3190,olah!$T$2:T18188,"Overtime")</f>
        <v>1</v>
      </c>
      <c r="P3190">
        <f>COUNTIFS(olah!$Q3190:Q18188,summary!A3190,olah!$B3190:B18188,summary!B3190,olah!$N3190:N18188,summary!C3190,olah!$P3190:P18188,summary!D3190,olah!$T3190:T18188,"Early")</f>
        <v>0</v>
      </c>
      <c r="Q3190">
        <f>COUNTIFS(olah!$Q$2:Q18188,summary!A3190,olah!$B$2:B18188,summary!B3190,olah!$T$2:T18188,"Early")</f>
        <v>0</v>
      </c>
      <c r="R3190">
        <f>COUNTIFS(olah!$Q3190:Q18188,summary!A3190,olah!$B3190:B18188,summary!B3190,olah!$N3190:N18188,summary!C3190,olah!$P3190:P18188,summary!D3190,olah!$T3190:T18188,"NA CO")</f>
        <v>0</v>
      </c>
      <c r="S3190">
        <f>COUNTIFS(olah!$Q$2:Q18188,summary!A3190,olah!$B$2:B18188,summary!B3190,olah!$T$2:T18188,"NA CO")</f>
        <v>1</v>
      </c>
      <c r="T3190" t="str">
        <f>olah!R3190</f>
        <v>Attendance</v>
      </c>
      <c r="U3190" t="str">
        <f>IF(T3190="Permit", olah!T3190, "No Permit")</f>
        <v>No Permit</v>
      </c>
    </row>
    <row r="3191" spans="1:21" hidden="1" x14ac:dyDescent="0.3">
      <c r="A3191" s="23">
        <v>44561</v>
      </c>
      <c r="B3191" t="s">
        <v>777</v>
      </c>
      <c r="C3191" t="s">
        <v>778</v>
      </c>
      <c r="D3191" t="s">
        <v>11600</v>
      </c>
      <c r="E3191" t="str">
        <f>VLOOKUP(B3191,olah!$B:$P,2,0)</f>
        <v>2021-12-01</v>
      </c>
      <c r="F3191">
        <f>COUNTIFS(parameter!$J$4:$J$34,summary!A3191,parameter!$I$4:$I$34,"&gt;="&amp;summary!$E3191)</f>
        <v>31</v>
      </c>
      <c r="G3191">
        <f>COUNTIFS(olah!$Q3191:Q18189,summary!A3191,olah!$B3191:B18189,summary!B3191,olah!$N3191:N18189,summary!C3191,olah!$P3191:P18189,summary!D3191,olah!$S3191:S18189,"On Time")</f>
        <v>1</v>
      </c>
      <c r="H3191">
        <f>COUNTIFS(olah!$Q$2:Q18189,summary!A3191,olah!$B$2:B18189,summary!B3191,olah!$S$2:S18189,"On Time")</f>
        <v>11</v>
      </c>
      <c r="I3191">
        <f>COUNTIFS(olah!$Q3191:Q18189,summary!A3191,olah!$B3191:B18189,summary!B3191,olah!$N3191:N18189,summary!C3191,olah!$P3191:P18189,summary!D3191,olah!$S3191:S18189,"Late")</f>
        <v>0</v>
      </c>
      <c r="J3191">
        <f>COUNTIFS(olah!$Q$2:Q18189,summary!A3191,olah!$B$2:B18189,summary!B3191,olah!$S$2:S18189,"Late")</f>
        <v>8</v>
      </c>
      <c r="K3191">
        <f t="shared" si="49"/>
        <v>12</v>
      </c>
      <c r="L3191">
        <f>COUNTIFS(olah!$Q3191:Q18189,summary!A3191,olah!$B3191:B18189,summary!B3191,olah!$N3191:N18189,summary!C3191,olah!$P3191:P18189,summary!D3191,olah!$T3191:T18189,"On Time CO")</f>
        <v>1</v>
      </c>
      <c r="M3191">
        <f>COUNTIFS(olah!$Q$2:Q18189,summary!A3191,olah!$B$2:B18189,summary!B3191,olah!$T$2:T18189,"On Time CO")</f>
        <v>17</v>
      </c>
      <c r="N3191">
        <f>COUNTIFS(olah!$Q3191:Q18189,summary!A3191,olah!$B3191:B18189,summary!B3191,olah!$N3191:N18189,summary!C3191,olah!$P3191:P18189,summary!D3191,olah!$T3191:T18189,"Overtime")</f>
        <v>0</v>
      </c>
      <c r="O3191">
        <f>COUNTIFS(olah!$Q$2:Q18189,summary!A3191,olah!$B$2:B18189,summary!B3191,olah!$T$2:T18189,"Overtime")</f>
        <v>1</v>
      </c>
      <c r="P3191">
        <f>COUNTIFS(olah!$Q3191:Q18189,summary!A3191,olah!$B3191:B18189,summary!B3191,olah!$N3191:N18189,summary!C3191,olah!$P3191:P18189,summary!D3191,olah!$T3191:T18189,"Early")</f>
        <v>0</v>
      </c>
      <c r="Q3191">
        <f>COUNTIFS(olah!$Q$2:Q18189,summary!A3191,olah!$B$2:B18189,summary!B3191,olah!$T$2:T18189,"Early")</f>
        <v>0</v>
      </c>
      <c r="R3191">
        <f>COUNTIFS(olah!$Q3191:Q18189,summary!A3191,olah!$B3191:B18189,summary!B3191,olah!$N3191:N18189,summary!C3191,olah!$P3191:P18189,summary!D3191,olah!$T3191:T18189,"NA CO")</f>
        <v>0</v>
      </c>
      <c r="S3191">
        <f>COUNTIFS(olah!$Q$2:Q18189,summary!A3191,olah!$B$2:B18189,summary!B3191,olah!$T$2:T18189,"NA CO")</f>
        <v>1</v>
      </c>
      <c r="T3191" t="str">
        <f>olah!R3191</f>
        <v>Daily Journey</v>
      </c>
      <c r="U3191" t="str">
        <f>IF(T3191="Permit", olah!T3191, "No Permit")</f>
        <v>No Permit</v>
      </c>
    </row>
    <row r="3192" spans="1:21" hidden="1" x14ac:dyDescent="0.3">
      <c r="A3192" s="23">
        <v>44561</v>
      </c>
      <c r="B3192" t="s">
        <v>777</v>
      </c>
      <c r="C3192" t="s">
        <v>28</v>
      </c>
      <c r="D3192" t="s">
        <v>11601</v>
      </c>
      <c r="E3192" t="str">
        <f>VLOOKUP(B3192,olah!$B:$P,2,0)</f>
        <v>2021-12-01</v>
      </c>
      <c r="F3192">
        <f>COUNTIFS(parameter!$J$4:$J$34,summary!A3192,parameter!$I$4:$I$34,"&gt;="&amp;summary!$E3192)</f>
        <v>31</v>
      </c>
      <c r="G3192">
        <f>COUNTIFS(olah!$Q3192:Q18190,summary!A3192,olah!$B3192:B18190,summary!B3192,olah!$N3192:N18190,summary!C3192,olah!$P3192:P18190,summary!D3192,olah!$S3192:S18190,"On Time")</f>
        <v>0</v>
      </c>
      <c r="H3192">
        <f>COUNTIFS(olah!$Q$2:Q18190,summary!A3192,olah!$B$2:B18190,summary!B3192,olah!$S$2:S18190,"On Time")</f>
        <v>11</v>
      </c>
      <c r="I3192">
        <f>COUNTIFS(olah!$Q3192:Q18190,summary!A3192,olah!$B3192:B18190,summary!B3192,olah!$N3192:N18190,summary!C3192,olah!$P3192:P18190,summary!D3192,olah!$S3192:S18190,"Late")</f>
        <v>1</v>
      </c>
      <c r="J3192">
        <f>COUNTIFS(olah!$Q$2:Q18190,summary!A3192,olah!$B$2:B18190,summary!B3192,olah!$S$2:S18190,"Late")</f>
        <v>8</v>
      </c>
      <c r="K3192">
        <f t="shared" si="49"/>
        <v>11</v>
      </c>
      <c r="L3192">
        <f>COUNTIFS(olah!$Q3192:Q18190,summary!A3192,olah!$B3192:B18190,summary!B3192,olah!$N3192:N18190,summary!C3192,olah!$P3192:P18190,summary!D3192,olah!$T3192:T18190,"On Time CO")</f>
        <v>1</v>
      </c>
      <c r="M3192">
        <f>COUNTIFS(olah!$Q$2:Q18190,summary!A3192,olah!$B$2:B18190,summary!B3192,olah!$T$2:T18190,"On Time CO")</f>
        <v>17</v>
      </c>
      <c r="N3192">
        <f>COUNTIFS(olah!$Q3192:Q18190,summary!A3192,olah!$B3192:B18190,summary!B3192,olah!$N3192:N18190,summary!C3192,olah!$P3192:P18190,summary!D3192,olah!$T3192:T18190,"Overtime")</f>
        <v>0</v>
      </c>
      <c r="O3192">
        <f>COUNTIFS(olah!$Q$2:Q18190,summary!A3192,olah!$B$2:B18190,summary!B3192,olah!$T$2:T18190,"Overtime")</f>
        <v>1</v>
      </c>
      <c r="P3192">
        <f>COUNTIFS(olah!$Q3192:Q18190,summary!A3192,olah!$B3192:B18190,summary!B3192,olah!$N3192:N18190,summary!C3192,olah!$P3192:P18190,summary!D3192,olah!$T3192:T18190,"Early")</f>
        <v>0</v>
      </c>
      <c r="Q3192">
        <f>COUNTIFS(olah!$Q$2:Q18190,summary!A3192,olah!$B$2:B18190,summary!B3192,olah!$T$2:T18190,"Early")</f>
        <v>0</v>
      </c>
      <c r="R3192">
        <f>COUNTIFS(olah!$Q3192:Q18190,summary!A3192,olah!$B3192:B18190,summary!B3192,olah!$N3192:N18190,summary!C3192,olah!$P3192:P18190,summary!D3192,olah!$T3192:T18190,"NA CO")</f>
        <v>0</v>
      </c>
      <c r="S3192">
        <f>COUNTIFS(olah!$Q$2:Q18190,summary!A3192,olah!$B$2:B18190,summary!B3192,olah!$T$2:T18190,"NA CO")</f>
        <v>1</v>
      </c>
      <c r="T3192" t="str">
        <f>olah!R3192</f>
        <v>Attendance</v>
      </c>
      <c r="U3192" t="str">
        <f>IF(T3192="Permit", olah!T3192, "No Permit")</f>
        <v>No Permit</v>
      </c>
    </row>
    <row r="3193" spans="1:21" hidden="1" x14ac:dyDescent="0.3">
      <c r="A3193" s="23">
        <v>44561</v>
      </c>
      <c r="B3193" t="s">
        <v>777</v>
      </c>
      <c r="C3193" t="s">
        <v>778</v>
      </c>
      <c r="D3193" t="s">
        <v>5936</v>
      </c>
      <c r="E3193" t="str">
        <f>VLOOKUP(B3193,olah!$B:$P,2,0)</f>
        <v>2021-12-01</v>
      </c>
      <c r="F3193">
        <f>COUNTIFS(parameter!$J$4:$J$34,summary!A3193,parameter!$I$4:$I$34,"&gt;="&amp;summary!$E3193)</f>
        <v>31</v>
      </c>
      <c r="G3193">
        <f>COUNTIFS(olah!$Q3193:Q18191,summary!A3193,olah!$B3193:B18191,summary!B3193,olah!$N3193:N18191,summary!C3193,olah!$P3193:P18191,summary!D3193,olah!$S3193:S18191,"On Time")</f>
        <v>1</v>
      </c>
      <c r="H3193">
        <f>COUNTIFS(olah!$Q$2:Q18191,summary!A3193,olah!$B$2:B18191,summary!B3193,olah!$S$2:S18191,"On Time")</f>
        <v>11</v>
      </c>
      <c r="I3193">
        <f>COUNTIFS(olah!$Q3193:Q18191,summary!A3193,olah!$B3193:B18191,summary!B3193,olah!$N3193:N18191,summary!C3193,olah!$P3193:P18191,summary!D3193,olah!$S3193:S18191,"Late")</f>
        <v>0</v>
      </c>
      <c r="J3193">
        <f>COUNTIFS(olah!$Q$2:Q18191,summary!A3193,olah!$B$2:B18191,summary!B3193,olah!$S$2:S18191,"Late")</f>
        <v>8</v>
      </c>
      <c r="K3193">
        <f t="shared" si="49"/>
        <v>12</v>
      </c>
      <c r="L3193">
        <f>COUNTIFS(olah!$Q3193:Q18191,summary!A3193,olah!$B3193:B18191,summary!B3193,olah!$N3193:N18191,summary!C3193,olah!$P3193:P18191,summary!D3193,olah!$T3193:T18191,"On Time CO")</f>
        <v>1</v>
      </c>
      <c r="M3193">
        <f>COUNTIFS(olah!$Q$2:Q18191,summary!A3193,olah!$B$2:B18191,summary!B3193,olah!$T$2:T18191,"On Time CO")</f>
        <v>17</v>
      </c>
      <c r="N3193">
        <f>COUNTIFS(olah!$Q3193:Q18191,summary!A3193,olah!$B3193:B18191,summary!B3193,olah!$N3193:N18191,summary!C3193,olah!$P3193:P18191,summary!D3193,olah!$T3193:T18191,"Overtime")</f>
        <v>0</v>
      </c>
      <c r="O3193">
        <f>COUNTIFS(olah!$Q$2:Q18191,summary!A3193,olah!$B$2:B18191,summary!B3193,olah!$T$2:T18191,"Overtime")</f>
        <v>1</v>
      </c>
      <c r="P3193">
        <f>COUNTIFS(olah!$Q3193:Q18191,summary!A3193,olah!$B3193:B18191,summary!B3193,olah!$N3193:N18191,summary!C3193,olah!$P3193:P18191,summary!D3193,olah!$T3193:T18191,"Early")</f>
        <v>0</v>
      </c>
      <c r="Q3193">
        <f>COUNTIFS(olah!$Q$2:Q18191,summary!A3193,olah!$B$2:B18191,summary!B3193,olah!$T$2:T18191,"Early")</f>
        <v>0</v>
      </c>
      <c r="R3193">
        <f>COUNTIFS(olah!$Q3193:Q18191,summary!A3193,olah!$B3193:B18191,summary!B3193,olah!$N3193:N18191,summary!C3193,olah!$P3193:P18191,summary!D3193,olah!$T3193:T18191,"NA CO")</f>
        <v>0</v>
      </c>
      <c r="S3193">
        <f>COUNTIFS(olah!$Q$2:Q18191,summary!A3193,olah!$B$2:B18191,summary!B3193,olah!$T$2:T18191,"NA CO")</f>
        <v>1</v>
      </c>
      <c r="T3193" t="str">
        <f>olah!R3193</f>
        <v>Daily Journey</v>
      </c>
      <c r="U3193" t="str">
        <f>IF(T3193="Permit", olah!T3193, "No Permit")</f>
        <v>No Permit</v>
      </c>
    </row>
    <row r="3194" spans="1:21" hidden="1" x14ac:dyDescent="0.3">
      <c r="A3194" s="23">
        <v>44561</v>
      </c>
      <c r="B3194" t="s">
        <v>777</v>
      </c>
      <c r="C3194" t="s">
        <v>28</v>
      </c>
      <c r="D3194" t="s">
        <v>6082</v>
      </c>
      <c r="E3194" t="str">
        <f>VLOOKUP(B3194,olah!$B:$P,2,0)</f>
        <v>2021-12-01</v>
      </c>
      <c r="F3194">
        <f>COUNTIFS(parameter!$J$4:$J$34,summary!A3194,parameter!$I$4:$I$34,"&gt;="&amp;summary!$E3194)</f>
        <v>31</v>
      </c>
      <c r="G3194">
        <f>COUNTIFS(olah!$Q3194:Q18192,summary!A3194,olah!$B3194:B18192,summary!B3194,olah!$N3194:N18192,summary!C3194,olah!$P3194:P18192,summary!D3194,olah!$S3194:S18192,"On Time")</f>
        <v>0</v>
      </c>
      <c r="H3194">
        <f>COUNTIFS(olah!$Q$2:Q18192,summary!A3194,olah!$B$2:B18192,summary!B3194,olah!$S$2:S18192,"On Time")</f>
        <v>11</v>
      </c>
      <c r="I3194">
        <f>COUNTIFS(olah!$Q3194:Q18192,summary!A3194,olah!$B3194:B18192,summary!B3194,olah!$N3194:N18192,summary!C3194,olah!$P3194:P18192,summary!D3194,olah!$S3194:S18192,"Late")</f>
        <v>1</v>
      </c>
      <c r="J3194">
        <f>COUNTIFS(olah!$Q$2:Q18192,summary!A3194,olah!$B$2:B18192,summary!B3194,olah!$S$2:S18192,"Late")</f>
        <v>8</v>
      </c>
      <c r="K3194">
        <f t="shared" si="49"/>
        <v>11</v>
      </c>
      <c r="L3194">
        <f>COUNTIFS(olah!$Q3194:Q18192,summary!A3194,olah!$B3194:B18192,summary!B3194,olah!$N3194:N18192,summary!C3194,olah!$P3194:P18192,summary!D3194,olah!$T3194:T18192,"On Time CO")</f>
        <v>1</v>
      </c>
      <c r="M3194">
        <f>COUNTIFS(olah!$Q$2:Q18192,summary!A3194,olah!$B$2:B18192,summary!B3194,olah!$T$2:T18192,"On Time CO")</f>
        <v>17</v>
      </c>
      <c r="N3194">
        <f>COUNTIFS(olah!$Q3194:Q18192,summary!A3194,olah!$B3194:B18192,summary!B3194,olah!$N3194:N18192,summary!C3194,olah!$P3194:P18192,summary!D3194,olah!$T3194:T18192,"Overtime")</f>
        <v>0</v>
      </c>
      <c r="O3194">
        <f>COUNTIFS(olah!$Q$2:Q18192,summary!A3194,olah!$B$2:B18192,summary!B3194,olah!$T$2:T18192,"Overtime")</f>
        <v>1</v>
      </c>
      <c r="P3194">
        <f>COUNTIFS(olah!$Q3194:Q18192,summary!A3194,olah!$B3194:B18192,summary!B3194,olah!$N3194:N18192,summary!C3194,olah!$P3194:P18192,summary!D3194,olah!$T3194:T18192,"Early")</f>
        <v>0</v>
      </c>
      <c r="Q3194">
        <f>COUNTIFS(olah!$Q$2:Q18192,summary!A3194,olah!$B$2:B18192,summary!B3194,olah!$T$2:T18192,"Early")</f>
        <v>0</v>
      </c>
      <c r="R3194">
        <f>COUNTIFS(olah!$Q3194:Q18192,summary!A3194,olah!$B3194:B18192,summary!B3194,olah!$N3194:N18192,summary!C3194,olah!$P3194:P18192,summary!D3194,olah!$T3194:T18192,"NA CO")</f>
        <v>0</v>
      </c>
      <c r="S3194">
        <f>COUNTIFS(olah!$Q$2:Q18192,summary!A3194,olah!$B$2:B18192,summary!B3194,olah!$T$2:T18192,"NA CO")</f>
        <v>1</v>
      </c>
      <c r="T3194" t="str">
        <f>olah!R3194</f>
        <v>Attendance</v>
      </c>
      <c r="U3194" t="str">
        <f>IF(T3194="Permit", olah!T3194, "No Permit")</f>
        <v>No Permit</v>
      </c>
    </row>
    <row r="3195" spans="1:21" hidden="1" x14ac:dyDescent="0.3">
      <c r="A3195" s="23">
        <v>44561</v>
      </c>
      <c r="B3195" t="s">
        <v>777</v>
      </c>
      <c r="C3195" t="s">
        <v>778</v>
      </c>
      <c r="D3195" t="s">
        <v>11602</v>
      </c>
      <c r="E3195" t="str">
        <f>VLOOKUP(B3195,olah!$B:$P,2,0)</f>
        <v>2021-12-01</v>
      </c>
      <c r="F3195">
        <f>COUNTIFS(parameter!$J$4:$J$34,summary!A3195,parameter!$I$4:$I$34,"&gt;="&amp;summary!$E3195)</f>
        <v>31</v>
      </c>
      <c r="G3195">
        <f>COUNTIFS(olah!$Q3195:Q18193,summary!A3195,olah!$B3195:B18193,summary!B3195,olah!$N3195:N18193,summary!C3195,olah!$P3195:P18193,summary!D3195,olah!$S3195:S18193,"On Time")</f>
        <v>1</v>
      </c>
      <c r="H3195">
        <f>COUNTIFS(olah!$Q$2:Q18193,summary!A3195,olah!$B$2:B18193,summary!B3195,olah!$S$2:S18193,"On Time")</f>
        <v>11</v>
      </c>
      <c r="I3195">
        <f>COUNTIFS(olah!$Q3195:Q18193,summary!A3195,olah!$B3195:B18193,summary!B3195,olah!$N3195:N18193,summary!C3195,olah!$P3195:P18193,summary!D3195,olah!$S3195:S18193,"Late")</f>
        <v>0</v>
      </c>
      <c r="J3195">
        <f>COUNTIFS(olah!$Q$2:Q18193,summary!A3195,olah!$B$2:B18193,summary!B3195,olah!$S$2:S18193,"Late")</f>
        <v>8</v>
      </c>
      <c r="K3195">
        <f t="shared" si="49"/>
        <v>12</v>
      </c>
      <c r="L3195">
        <f>COUNTIFS(olah!$Q3195:Q18193,summary!A3195,olah!$B3195:B18193,summary!B3195,olah!$N3195:N18193,summary!C3195,olah!$P3195:P18193,summary!D3195,olah!$T3195:T18193,"On Time CO")</f>
        <v>1</v>
      </c>
      <c r="M3195">
        <f>COUNTIFS(olah!$Q$2:Q18193,summary!A3195,olah!$B$2:B18193,summary!B3195,olah!$T$2:T18193,"On Time CO")</f>
        <v>17</v>
      </c>
      <c r="N3195">
        <f>COUNTIFS(olah!$Q3195:Q18193,summary!A3195,olah!$B3195:B18193,summary!B3195,olah!$N3195:N18193,summary!C3195,olah!$P3195:P18193,summary!D3195,olah!$T3195:T18193,"Overtime")</f>
        <v>0</v>
      </c>
      <c r="O3195">
        <f>COUNTIFS(olah!$Q$2:Q18193,summary!A3195,olah!$B$2:B18193,summary!B3195,olah!$T$2:T18193,"Overtime")</f>
        <v>1</v>
      </c>
      <c r="P3195">
        <f>COUNTIFS(olah!$Q3195:Q18193,summary!A3195,olah!$B3195:B18193,summary!B3195,olah!$N3195:N18193,summary!C3195,olah!$P3195:P18193,summary!D3195,olah!$T3195:T18193,"Early")</f>
        <v>0</v>
      </c>
      <c r="Q3195">
        <f>COUNTIFS(olah!$Q$2:Q18193,summary!A3195,olah!$B$2:B18193,summary!B3195,olah!$T$2:T18193,"Early")</f>
        <v>0</v>
      </c>
      <c r="R3195">
        <f>COUNTIFS(olah!$Q3195:Q18193,summary!A3195,olah!$B3195:B18193,summary!B3195,olah!$N3195:N18193,summary!C3195,olah!$P3195:P18193,summary!D3195,olah!$T3195:T18193,"NA CO")</f>
        <v>0</v>
      </c>
      <c r="S3195">
        <f>COUNTIFS(olah!$Q$2:Q18193,summary!A3195,olah!$B$2:B18193,summary!B3195,olah!$T$2:T18193,"NA CO")</f>
        <v>1</v>
      </c>
      <c r="T3195" t="str">
        <f>olah!R3195</f>
        <v>Daily Journey</v>
      </c>
      <c r="U3195" t="str">
        <f>IF(T3195="Permit", olah!T3195, "No Permit")</f>
        <v>No Permit</v>
      </c>
    </row>
    <row r="3196" spans="1:21" hidden="1" x14ac:dyDescent="0.3">
      <c r="A3196" s="23">
        <v>44561</v>
      </c>
      <c r="B3196" t="s">
        <v>777</v>
      </c>
      <c r="C3196" t="s">
        <v>778</v>
      </c>
      <c r="D3196" t="s">
        <v>11603</v>
      </c>
      <c r="E3196" t="str">
        <f>VLOOKUP(B3196,olah!$B:$P,2,0)</f>
        <v>2021-12-01</v>
      </c>
      <c r="F3196">
        <f>COUNTIFS(parameter!$J$4:$J$34,summary!A3196,parameter!$I$4:$I$34,"&gt;="&amp;summary!$E3196)</f>
        <v>31</v>
      </c>
      <c r="G3196">
        <f>COUNTIFS(olah!$Q3196:Q18194,summary!A3196,olah!$B3196:B18194,summary!B3196,olah!$N3196:N18194,summary!C3196,olah!$P3196:P18194,summary!D3196,olah!$S3196:S18194,"On Time")</f>
        <v>1</v>
      </c>
      <c r="H3196">
        <f>COUNTIFS(olah!$Q$2:Q18194,summary!A3196,olah!$B$2:B18194,summary!B3196,olah!$S$2:S18194,"On Time")</f>
        <v>11</v>
      </c>
      <c r="I3196">
        <f>COUNTIFS(olah!$Q3196:Q18194,summary!A3196,olah!$B3196:B18194,summary!B3196,olah!$N3196:N18194,summary!C3196,olah!$P3196:P18194,summary!D3196,olah!$S3196:S18194,"Late")</f>
        <v>0</v>
      </c>
      <c r="J3196">
        <f>COUNTIFS(olah!$Q$2:Q18194,summary!A3196,olah!$B$2:B18194,summary!B3196,olah!$S$2:S18194,"Late")</f>
        <v>8</v>
      </c>
      <c r="K3196">
        <f t="shared" si="49"/>
        <v>12</v>
      </c>
      <c r="L3196">
        <f>COUNTIFS(olah!$Q3196:Q18194,summary!A3196,olah!$B3196:B18194,summary!B3196,olah!$N3196:N18194,summary!C3196,olah!$P3196:P18194,summary!D3196,olah!$T3196:T18194,"On Time CO")</f>
        <v>1</v>
      </c>
      <c r="M3196">
        <f>COUNTIFS(olah!$Q$2:Q18194,summary!A3196,olah!$B$2:B18194,summary!B3196,olah!$T$2:T18194,"On Time CO")</f>
        <v>17</v>
      </c>
      <c r="N3196">
        <f>COUNTIFS(olah!$Q3196:Q18194,summary!A3196,olah!$B3196:B18194,summary!B3196,olah!$N3196:N18194,summary!C3196,olah!$P3196:P18194,summary!D3196,olah!$T3196:T18194,"Overtime")</f>
        <v>0</v>
      </c>
      <c r="O3196">
        <f>COUNTIFS(olah!$Q$2:Q18194,summary!A3196,olah!$B$2:B18194,summary!B3196,olah!$T$2:T18194,"Overtime")</f>
        <v>1</v>
      </c>
      <c r="P3196">
        <f>COUNTIFS(olah!$Q3196:Q18194,summary!A3196,olah!$B3196:B18194,summary!B3196,olah!$N3196:N18194,summary!C3196,olah!$P3196:P18194,summary!D3196,olah!$T3196:T18194,"Early")</f>
        <v>0</v>
      </c>
      <c r="Q3196">
        <f>COUNTIFS(olah!$Q$2:Q18194,summary!A3196,olah!$B$2:B18194,summary!B3196,olah!$T$2:T18194,"Early")</f>
        <v>0</v>
      </c>
      <c r="R3196">
        <f>COUNTIFS(olah!$Q3196:Q18194,summary!A3196,olah!$B3196:B18194,summary!B3196,olah!$N3196:N18194,summary!C3196,olah!$P3196:P18194,summary!D3196,olah!$T3196:T18194,"NA CO")</f>
        <v>0</v>
      </c>
      <c r="S3196">
        <f>COUNTIFS(olah!$Q$2:Q18194,summary!A3196,olah!$B$2:B18194,summary!B3196,olah!$T$2:T18194,"NA CO")</f>
        <v>1</v>
      </c>
      <c r="T3196" t="str">
        <f>olah!R3196</f>
        <v>Daily Journey</v>
      </c>
      <c r="U3196" t="str">
        <f>IF(T3196="Permit", olah!T3196, "No Permit")</f>
        <v>No Permit</v>
      </c>
    </row>
    <row r="3197" spans="1:21" hidden="1" x14ac:dyDescent="0.3">
      <c r="A3197" s="23">
        <v>44561</v>
      </c>
      <c r="B3197" t="s">
        <v>777</v>
      </c>
      <c r="C3197" t="s">
        <v>10766</v>
      </c>
      <c r="D3197" t="s">
        <v>7108</v>
      </c>
      <c r="E3197" t="str">
        <f>VLOOKUP(B3197,olah!$B:$P,2,0)</f>
        <v>2021-12-01</v>
      </c>
      <c r="F3197">
        <f>COUNTIFS(parameter!$J$4:$J$34,summary!A3197,parameter!$I$4:$I$34,"&gt;="&amp;summary!$E3197)</f>
        <v>31</v>
      </c>
      <c r="G3197">
        <f>COUNTIFS(olah!$Q3197:Q18195,summary!A3197,olah!$B3197:B18195,summary!B3197,olah!$N3197:N18195,summary!C3197,olah!$P3197:P18195,summary!D3197,olah!$S3197:S18195,"On Time")</f>
        <v>1</v>
      </c>
      <c r="H3197">
        <f>COUNTIFS(olah!$Q$2:Q18195,summary!A3197,olah!$B$2:B18195,summary!B3197,olah!$S$2:S18195,"On Time")</f>
        <v>11</v>
      </c>
      <c r="I3197">
        <f>COUNTIFS(olah!$Q3197:Q18195,summary!A3197,olah!$B3197:B18195,summary!B3197,olah!$N3197:N18195,summary!C3197,olah!$P3197:P18195,summary!D3197,olah!$S3197:S18195,"Late")</f>
        <v>0</v>
      </c>
      <c r="J3197">
        <f>COUNTIFS(olah!$Q$2:Q18195,summary!A3197,olah!$B$2:B18195,summary!B3197,olah!$S$2:S18195,"Late")</f>
        <v>8</v>
      </c>
      <c r="K3197">
        <f t="shared" si="49"/>
        <v>12</v>
      </c>
      <c r="L3197">
        <f>COUNTIFS(olah!$Q3197:Q18195,summary!A3197,olah!$B3197:B18195,summary!B3197,olah!$N3197:N18195,summary!C3197,olah!$P3197:P18195,summary!D3197,olah!$T3197:T18195,"On Time CO")</f>
        <v>1</v>
      </c>
      <c r="M3197">
        <f>COUNTIFS(olah!$Q$2:Q18195,summary!A3197,olah!$B$2:B18195,summary!B3197,olah!$T$2:T18195,"On Time CO")</f>
        <v>17</v>
      </c>
      <c r="N3197">
        <f>COUNTIFS(olah!$Q3197:Q18195,summary!A3197,olah!$B3197:B18195,summary!B3197,olah!$N3197:N18195,summary!C3197,olah!$P3197:P18195,summary!D3197,olah!$T3197:T18195,"Overtime")</f>
        <v>0</v>
      </c>
      <c r="O3197">
        <f>COUNTIFS(olah!$Q$2:Q18195,summary!A3197,olah!$B$2:B18195,summary!B3197,olah!$T$2:T18195,"Overtime")</f>
        <v>1</v>
      </c>
      <c r="P3197">
        <f>COUNTIFS(olah!$Q3197:Q18195,summary!A3197,olah!$B3197:B18195,summary!B3197,olah!$N3197:N18195,summary!C3197,olah!$P3197:P18195,summary!D3197,olah!$T3197:T18195,"Early")</f>
        <v>0</v>
      </c>
      <c r="Q3197">
        <f>COUNTIFS(olah!$Q$2:Q18195,summary!A3197,olah!$B$2:B18195,summary!B3197,olah!$T$2:T18195,"Early")</f>
        <v>0</v>
      </c>
      <c r="R3197">
        <f>COUNTIFS(olah!$Q3197:Q18195,summary!A3197,olah!$B3197:B18195,summary!B3197,olah!$N3197:N18195,summary!C3197,olah!$P3197:P18195,summary!D3197,olah!$T3197:T18195,"NA CO")</f>
        <v>0</v>
      </c>
      <c r="S3197">
        <f>COUNTIFS(olah!$Q$2:Q18195,summary!A3197,olah!$B$2:B18195,summary!B3197,olah!$T$2:T18195,"NA CO")</f>
        <v>1</v>
      </c>
      <c r="T3197" t="str">
        <f>olah!R3197</f>
        <v>Daily Journey</v>
      </c>
      <c r="U3197" t="str">
        <f>IF(T3197="Permit", olah!T3197, "No Permit")</f>
        <v>No Permit</v>
      </c>
    </row>
    <row r="3198" spans="1:21" hidden="1" x14ac:dyDescent="0.3">
      <c r="A3198" s="23">
        <v>44561</v>
      </c>
      <c r="B3198" t="s">
        <v>777</v>
      </c>
      <c r="C3198" t="s">
        <v>28</v>
      </c>
      <c r="D3198" t="s">
        <v>11604</v>
      </c>
      <c r="E3198" t="str">
        <f>VLOOKUP(B3198,olah!$B:$P,2,0)</f>
        <v>2021-12-01</v>
      </c>
      <c r="F3198">
        <f>COUNTIFS(parameter!$J$4:$J$34,summary!A3198,parameter!$I$4:$I$34,"&gt;="&amp;summary!$E3198)</f>
        <v>31</v>
      </c>
      <c r="G3198">
        <f>COUNTIFS(olah!$Q3198:Q18196,summary!A3198,olah!$B3198:B18196,summary!B3198,olah!$N3198:N18196,summary!C3198,olah!$P3198:P18196,summary!D3198,olah!$S3198:S18196,"On Time")</f>
        <v>0</v>
      </c>
      <c r="H3198">
        <f>COUNTIFS(olah!$Q$2:Q18196,summary!A3198,olah!$B$2:B18196,summary!B3198,olah!$S$2:S18196,"On Time")</f>
        <v>11</v>
      </c>
      <c r="I3198">
        <f>COUNTIFS(olah!$Q3198:Q18196,summary!A3198,olah!$B3198:B18196,summary!B3198,olah!$N3198:N18196,summary!C3198,olah!$P3198:P18196,summary!D3198,olah!$S3198:S18196,"Late")</f>
        <v>1</v>
      </c>
      <c r="J3198">
        <f>COUNTIFS(olah!$Q$2:Q18196,summary!A3198,olah!$B$2:B18196,summary!B3198,olah!$S$2:S18196,"Late")</f>
        <v>8</v>
      </c>
      <c r="K3198">
        <f t="shared" si="49"/>
        <v>11</v>
      </c>
      <c r="L3198">
        <f>COUNTIFS(olah!$Q3198:Q18196,summary!A3198,olah!$B3198:B18196,summary!B3198,olah!$N3198:N18196,summary!C3198,olah!$P3198:P18196,summary!D3198,olah!$T3198:T18196,"On Time CO")</f>
        <v>1</v>
      </c>
      <c r="M3198">
        <f>COUNTIFS(olah!$Q$2:Q18196,summary!A3198,olah!$B$2:B18196,summary!B3198,olah!$T$2:T18196,"On Time CO")</f>
        <v>17</v>
      </c>
      <c r="N3198">
        <f>COUNTIFS(olah!$Q3198:Q18196,summary!A3198,olah!$B3198:B18196,summary!B3198,olah!$N3198:N18196,summary!C3198,olah!$P3198:P18196,summary!D3198,olah!$T3198:T18196,"Overtime")</f>
        <v>0</v>
      </c>
      <c r="O3198">
        <f>COUNTIFS(olah!$Q$2:Q18196,summary!A3198,olah!$B$2:B18196,summary!B3198,olah!$T$2:T18196,"Overtime")</f>
        <v>1</v>
      </c>
      <c r="P3198">
        <f>COUNTIFS(olah!$Q3198:Q18196,summary!A3198,olah!$B3198:B18196,summary!B3198,olah!$N3198:N18196,summary!C3198,olah!$P3198:P18196,summary!D3198,olah!$T3198:T18196,"Early")</f>
        <v>0</v>
      </c>
      <c r="Q3198">
        <f>COUNTIFS(olah!$Q$2:Q18196,summary!A3198,olah!$B$2:B18196,summary!B3198,olah!$T$2:T18196,"Early")</f>
        <v>0</v>
      </c>
      <c r="R3198">
        <f>COUNTIFS(olah!$Q3198:Q18196,summary!A3198,olah!$B3198:B18196,summary!B3198,olah!$N3198:N18196,summary!C3198,olah!$P3198:P18196,summary!D3198,olah!$T3198:T18196,"NA CO")</f>
        <v>0</v>
      </c>
      <c r="S3198">
        <f>COUNTIFS(olah!$Q$2:Q18196,summary!A3198,olah!$B$2:B18196,summary!B3198,olah!$T$2:T18196,"NA CO")</f>
        <v>1</v>
      </c>
      <c r="T3198" t="str">
        <f>olah!R3198</f>
        <v>Attendance</v>
      </c>
      <c r="U3198" t="str">
        <f>IF(T3198="Permit", olah!T3198, "No Permit")</f>
        <v>No Permit</v>
      </c>
    </row>
    <row r="3199" spans="1:21" hidden="1" x14ac:dyDescent="0.3">
      <c r="A3199" s="23">
        <v>44561</v>
      </c>
      <c r="B3199" t="s">
        <v>777</v>
      </c>
      <c r="C3199" t="s">
        <v>778</v>
      </c>
      <c r="D3199" t="s">
        <v>11605</v>
      </c>
      <c r="E3199" t="str">
        <f>VLOOKUP(B3199,olah!$B:$P,2,0)</f>
        <v>2021-12-01</v>
      </c>
      <c r="F3199">
        <f>COUNTIFS(parameter!$J$4:$J$34,summary!A3199,parameter!$I$4:$I$34,"&gt;="&amp;summary!$E3199)</f>
        <v>31</v>
      </c>
      <c r="G3199">
        <f>COUNTIFS(olah!$Q3199:Q18197,summary!A3199,olah!$B3199:B18197,summary!B3199,olah!$N3199:N18197,summary!C3199,olah!$P3199:P18197,summary!D3199,olah!$S3199:S18197,"On Time")</f>
        <v>1</v>
      </c>
      <c r="H3199">
        <f>COUNTIFS(olah!$Q$2:Q18197,summary!A3199,olah!$B$2:B18197,summary!B3199,olah!$S$2:S18197,"On Time")</f>
        <v>11</v>
      </c>
      <c r="I3199">
        <f>COUNTIFS(olah!$Q3199:Q18197,summary!A3199,olah!$B3199:B18197,summary!B3199,olah!$N3199:N18197,summary!C3199,olah!$P3199:P18197,summary!D3199,olah!$S3199:S18197,"Late")</f>
        <v>0</v>
      </c>
      <c r="J3199">
        <f>COUNTIFS(olah!$Q$2:Q18197,summary!A3199,olah!$B$2:B18197,summary!B3199,olah!$S$2:S18197,"Late")</f>
        <v>8</v>
      </c>
      <c r="K3199">
        <f t="shared" si="49"/>
        <v>12</v>
      </c>
      <c r="L3199">
        <f>COUNTIFS(olah!$Q3199:Q18197,summary!A3199,olah!$B3199:B18197,summary!B3199,olah!$N3199:N18197,summary!C3199,olah!$P3199:P18197,summary!D3199,olah!$T3199:T18197,"On Time CO")</f>
        <v>1</v>
      </c>
      <c r="M3199">
        <f>COUNTIFS(olah!$Q$2:Q18197,summary!A3199,olah!$B$2:B18197,summary!B3199,olah!$T$2:T18197,"On Time CO")</f>
        <v>17</v>
      </c>
      <c r="N3199">
        <f>COUNTIFS(olah!$Q3199:Q18197,summary!A3199,olah!$B3199:B18197,summary!B3199,olah!$N3199:N18197,summary!C3199,olah!$P3199:P18197,summary!D3199,olah!$T3199:T18197,"Overtime")</f>
        <v>0</v>
      </c>
      <c r="O3199">
        <f>COUNTIFS(olah!$Q$2:Q18197,summary!A3199,olah!$B$2:B18197,summary!B3199,olah!$T$2:T18197,"Overtime")</f>
        <v>1</v>
      </c>
      <c r="P3199">
        <f>COUNTIFS(olah!$Q3199:Q18197,summary!A3199,olah!$B3199:B18197,summary!B3199,olah!$N3199:N18197,summary!C3199,olah!$P3199:P18197,summary!D3199,olah!$T3199:T18197,"Early")</f>
        <v>0</v>
      </c>
      <c r="Q3199">
        <f>COUNTIFS(olah!$Q$2:Q18197,summary!A3199,olah!$B$2:B18197,summary!B3199,olah!$T$2:T18197,"Early")</f>
        <v>0</v>
      </c>
      <c r="R3199">
        <f>COUNTIFS(olah!$Q3199:Q18197,summary!A3199,olah!$B3199:B18197,summary!B3199,olah!$N3199:N18197,summary!C3199,olah!$P3199:P18197,summary!D3199,olah!$T3199:T18197,"NA CO")</f>
        <v>0</v>
      </c>
      <c r="S3199">
        <f>COUNTIFS(olah!$Q$2:Q18197,summary!A3199,olah!$B$2:B18197,summary!B3199,olah!$T$2:T18197,"NA CO")</f>
        <v>1</v>
      </c>
      <c r="T3199" t="str">
        <f>olah!R3199</f>
        <v>Daily Journey</v>
      </c>
      <c r="U3199" t="str">
        <f>IF(T3199="Permit", olah!T3199, "No Permit")</f>
        <v>No Permit</v>
      </c>
    </row>
    <row r="3200" spans="1:21" hidden="1" x14ac:dyDescent="0.3">
      <c r="A3200" s="23">
        <v>44561</v>
      </c>
      <c r="B3200" t="s">
        <v>777</v>
      </c>
      <c r="C3200" t="s">
        <v>28</v>
      </c>
      <c r="D3200" t="s">
        <v>11606</v>
      </c>
      <c r="E3200" t="str">
        <f>VLOOKUP(B3200,olah!$B:$P,2,0)</f>
        <v>2021-12-01</v>
      </c>
      <c r="F3200">
        <f>COUNTIFS(parameter!$J$4:$J$34,summary!A3200,parameter!$I$4:$I$34,"&gt;="&amp;summary!$E3200)</f>
        <v>31</v>
      </c>
      <c r="G3200">
        <f>COUNTIFS(olah!$Q3200:Q18198,summary!A3200,olah!$B3200:B18198,summary!B3200,olah!$N3200:N18198,summary!C3200,olah!$P3200:P18198,summary!D3200,olah!$S3200:S18198,"On Time")</f>
        <v>0</v>
      </c>
      <c r="H3200">
        <f>COUNTIFS(olah!$Q$2:Q18198,summary!A3200,olah!$B$2:B18198,summary!B3200,olah!$S$2:S18198,"On Time")</f>
        <v>11</v>
      </c>
      <c r="I3200">
        <f>COUNTIFS(olah!$Q3200:Q18198,summary!A3200,olah!$B3200:B18198,summary!B3200,olah!$N3200:N18198,summary!C3200,olah!$P3200:P18198,summary!D3200,olah!$S3200:S18198,"Late")</f>
        <v>1</v>
      </c>
      <c r="J3200">
        <f>COUNTIFS(olah!$Q$2:Q18198,summary!A3200,olah!$B$2:B18198,summary!B3200,olah!$S$2:S18198,"Late")</f>
        <v>8</v>
      </c>
      <c r="K3200">
        <f t="shared" si="49"/>
        <v>11</v>
      </c>
      <c r="L3200">
        <f>COUNTIFS(olah!$Q3200:Q18198,summary!A3200,olah!$B3200:B18198,summary!B3200,olah!$N3200:N18198,summary!C3200,olah!$P3200:P18198,summary!D3200,olah!$T3200:T18198,"On Time CO")</f>
        <v>0</v>
      </c>
      <c r="M3200">
        <f>COUNTIFS(olah!$Q$2:Q18198,summary!A3200,olah!$B$2:B18198,summary!B3200,olah!$T$2:T18198,"On Time CO")</f>
        <v>17</v>
      </c>
      <c r="N3200">
        <f>COUNTIFS(olah!$Q3200:Q18198,summary!A3200,olah!$B3200:B18198,summary!B3200,olah!$N3200:N18198,summary!C3200,olah!$P3200:P18198,summary!D3200,olah!$T3200:T18198,"Overtime")</f>
        <v>1</v>
      </c>
      <c r="O3200">
        <f>COUNTIFS(olah!$Q$2:Q18198,summary!A3200,olah!$B$2:B18198,summary!B3200,olah!$T$2:T18198,"Overtime")</f>
        <v>1</v>
      </c>
      <c r="P3200">
        <f>COUNTIFS(olah!$Q3200:Q18198,summary!A3200,olah!$B3200:B18198,summary!B3200,olah!$N3200:N18198,summary!C3200,olah!$P3200:P18198,summary!D3200,olah!$T3200:T18198,"Early")</f>
        <v>0</v>
      </c>
      <c r="Q3200">
        <f>COUNTIFS(olah!$Q$2:Q18198,summary!A3200,olah!$B$2:B18198,summary!B3200,olah!$T$2:T18198,"Early")</f>
        <v>0</v>
      </c>
      <c r="R3200">
        <f>COUNTIFS(olah!$Q3200:Q18198,summary!A3200,olah!$B3200:B18198,summary!B3200,olah!$N3200:N18198,summary!C3200,olah!$P3200:P18198,summary!D3200,olah!$T3200:T18198,"NA CO")</f>
        <v>0</v>
      </c>
      <c r="S3200">
        <f>COUNTIFS(olah!$Q$2:Q18198,summary!A3200,olah!$B$2:B18198,summary!B3200,olah!$T$2:T18198,"NA CO")</f>
        <v>1</v>
      </c>
      <c r="T3200" t="str">
        <f>olah!R3200</f>
        <v>Attendance</v>
      </c>
      <c r="U3200" t="str">
        <f>IF(T3200="Permit", olah!T3200, "No Permit")</f>
        <v>No Permit</v>
      </c>
    </row>
    <row r="3201" spans="1:21" hidden="1" x14ac:dyDescent="0.3">
      <c r="A3201" s="23">
        <v>44561</v>
      </c>
      <c r="B3201" t="s">
        <v>777</v>
      </c>
      <c r="C3201" t="s">
        <v>778</v>
      </c>
      <c r="D3201" t="s">
        <v>10202</v>
      </c>
      <c r="E3201" t="str">
        <f>VLOOKUP(B3201,olah!$B:$P,2,0)</f>
        <v>2021-12-01</v>
      </c>
      <c r="F3201">
        <f>COUNTIFS(parameter!$J$4:$J$34,summary!A3201,parameter!$I$4:$I$34,"&gt;="&amp;summary!$E3201)</f>
        <v>31</v>
      </c>
      <c r="G3201">
        <f>COUNTIFS(olah!$Q3201:Q18199,summary!A3201,olah!$B3201:B18199,summary!B3201,olah!$N3201:N18199,summary!C3201,olah!$P3201:P18199,summary!D3201,olah!$S3201:S18199,"On Time")</f>
        <v>1</v>
      </c>
      <c r="H3201">
        <f>COUNTIFS(olah!$Q$2:Q18199,summary!A3201,olah!$B$2:B18199,summary!B3201,olah!$S$2:S18199,"On Time")</f>
        <v>11</v>
      </c>
      <c r="I3201">
        <f>COUNTIFS(olah!$Q3201:Q18199,summary!A3201,olah!$B3201:B18199,summary!B3201,olah!$N3201:N18199,summary!C3201,olah!$P3201:P18199,summary!D3201,olah!$S3201:S18199,"Late")</f>
        <v>0</v>
      </c>
      <c r="J3201">
        <f>COUNTIFS(olah!$Q$2:Q18199,summary!A3201,olah!$B$2:B18199,summary!B3201,olah!$S$2:S18199,"Late")</f>
        <v>8</v>
      </c>
      <c r="K3201">
        <f t="shared" si="49"/>
        <v>12</v>
      </c>
      <c r="L3201">
        <f>COUNTIFS(olah!$Q3201:Q18199,summary!A3201,olah!$B3201:B18199,summary!B3201,olah!$N3201:N18199,summary!C3201,olah!$P3201:P18199,summary!D3201,olah!$T3201:T18199,"On Time CO")</f>
        <v>1</v>
      </c>
      <c r="M3201">
        <f>COUNTIFS(olah!$Q$2:Q18199,summary!A3201,olah!$B$2:B18199,summary!B3201,olah!$T$2:T18199,"On Time CO")</f>
        <v>17</v>
      </c>
      <c r="N3201">
        <f>COUNTIFS(olah!$Q3201:Q18199,summary!A3201,olah!$B3201:B18199,summary!B3201,olah!$N3201:N18199,summary!C3201,olah!$P3201:P18199,summary!D3201,olah!$T3201:T18199,"Overtime")</f>
        <v>0</v>
      </c>
      <c r="O3201">
        <f>COUNTIFS(olah!$Q$2:Q18199,summary!A3201,olah!$B$2:B18199,summary!B3201,olah!$T$2:T18199,"Overtime")</f>
        <v>1</v>
      </c>
      <c r="P3201">
        <f>COUNTIFS(olah!$Q3201:Q18199,summary!A3201,olah!$B3201:B18199,summary!B3201,olah!$N3201:N18199,summary!C3201,olah!$P3201:P18199,summary!D3201,olah!$T3201:T18199,"Early")</f>
        <v>0</v>
      </c>
      <c r="Q3201">
        <f>COUNTIFS(olah!$Q$2:Q18199,summary!A3201,olah!$B$2:B18199,summary!B3201,olah!$T$2:T18199,"Early")</f>
        <v>0</v>
      </c>
      <c r="R3201">
        <f>COUNTIFS(olah!$Q3201:Q18199,summary!A3201,olah!$B3201:B18199,summary!B3201,olah!$N3201:N18199,summary!C3201,olah!$P3201:P18199,summary!D3201,olah!$T3201:T18199,"NA CO")</f>
        <v>0</v>
      </c>
      <c r="S3201">
        <f>COUNTIFS(olah!$Q$2:Q18199,summary!A3201,olah!$B$2:B18199,summary!B3201,olah!$T$2:T18199,"NA CO")</f>
        <v>1</v>
      </c>
      <c r="T3201" t="str">
        <f>olah!R3201</f>
        <v>Daily Journey</v>
      </c>
      <c r="U3201" t="str">
        <f>IF(T3201="Permit", olah!T3201, "No Permit")</f>
        <v>No Permit</v>
      </c>
    </row>
    <row r="3202" spans="1:21" hidden="1" x14ac:dyDescent="0.3">
      <c r="A3202" s="23">
        <v>44561</v>
      </c>
      <c r="B3202" t="s">
        <v>777</v>
      </c>
      <c r="C3202" t="s">
        <v>778</v>
      </c>
      <c r="D3202" t="s">
        <v>11607</v>
      </c>
      <c r="E3202" t="str">
        <f>VLOOKUP(B3202,olah!$B:$P,2,0)</f>
        <v>2021-12-01</v>
      </c>
      <c r="F3202">
        <f>COUNTIFS(parameter!$J$4:$J$34,summary!A3202,parameter!$I$4:$I$34,"&gt;="&amp;summary!$E3202)</f>
        <v>31</v>
      </c>
      <c r="G3202">
        <f>COUNTIFS(olah!$Q3202:Q18200,summary!A3202,olah!$B3202:B18200,summary!B3202,olah!$N3202:N18200,summary!C3202,olah!$P3202:P18200,summary!D3202,olah!$S3202:S18200,"On Time")</f>
        <v>1</v>
      </c>
      <c r="H3202">
        <f>COUNTIFS(olah!$Q$2:Q18200,summary!A3202,olah!$B$2:B18200,summary!B3202,olah!$S$2:S18200,"On Time")</f>
        <v>11</v>
      </c>
      <c r="I3202">
        <f>COUNTIFS(olah!$Q3202:Q18200,summary!A3202,olah!$B3202:B18200,summary!B3202,olah!$N3202:N18200,summary!C3202,olah!$P3202:P18200,summary!D3202,olah!$S3202:S18200,"Late")</f>
        <v>0</v>
      </c>
      <c r="J3202">
        <f>COUNTIFS(olah!$Q$2:Q18200,summary!A3202,olah!$B$2:B18200,summary!B3202,olah!$S$2:S18200,"Late")</f>
        <v>8</v>
      </c>
      <c r="K3202">
        <f t="shared" si="49"/>
        <v>12</v>
      </c>
      <c r="L3202">
        <f>COUNTIFS(olah!$Q3202:Q18200,summary!A3202,olah!$B3202:B18200,summary!B3202,olah!$N3202:N18200,summary!C3202,olah!$P3202:P18200,summary!D3202,olah!$T3202:T18200,"On Time CO")</f>
        <v>1</v>
      </c>
      <c r="M3202">
        <f>COUNTIFS(olah!$Q$2:Q18200,summary!A3202,olah!$B$2:B18200,summary!B3202,olah!$T$2:T18200,"On Time CO")</f>
        <v>17</v>
      </c>
      <c r="N3202">
        <f>COUNTIFS(olah!$Q3202:Q18200,summary!A3202,olah!$B3202:B18200,summary!B3202,olah!$N3202:N18200,summary!C3202,olah!$P3202:P18200,summary!D3202,olah!$T3202:T18200,"Overtime")</f>
        <v>0</v>
      </c>
      <c r="O3202">
        <f>COUNTIFS(olah!$Q$2:Q18200,summary!A3202,olah!$B$2:B18200,summary!B3202,olah!$T$2:T18200,"Overtime")</f>
        <v>1</v>
      </c>
      <c r="P3202">
        <f>COUNTIFS(olah!$Q3202:Q18200,summary!A3202,olah!$B3202:B18200,summary!B3202,olah!$N3202:N18200,summary!C3202,olah!$P3202:P18200,summary!D3202,olah!$T3202:T18200,"Early")</f>
        <v>0</v>
      </c>
      <c r="Q3202">
        <f>COUNTIFS(olah!$Q$2:Q18200,summary!A3202,olah!$B$2:B18200,summary!B3202,olah!$T$2:T18200,"Early")</f>
        <v>0</v>
      </c>
      <c r="R3202">
        <f>COUNTIFS(olah!$Q3202:Q18200,summary!A3202,olah!$B3202:B18200,summary!B3202,olah!$N3202:N18200,summary!C3202,olah!$P3202:P18200,summary!D3202,olah!$T3202:T18200,"NA CO")</f>
        <v>0</v>
      </c>
      <c r="S3202">
        <f>COUNTIFS(olah!$Q$2:Q18200,summary!A3202,olah!$B$2:B18200,summary!B3202,olah!$T$2:T18200,"NA CO")</f>
        <v>1</v>
      </c>
      <c r="T3202" t="str">
        <f>olah!R3202</f>
        <v>Daily Journey</v>
      </c>
      <c r="U3202" t="str">
        <f>IF(T3202="Permit", olah!T3202, "No Permit")</f>
        <v>No Permit</v>
      </c>
    </row>
    <row r="3203" spans="1:21" hidden="1" x14ac:dyDescent="0.3">
      <c r="A3203" s="23">
        <v>44561</v>
      </c>
      <c r="B3203" t="s">
        <v>777</v>
      </c>
      <c r="C3203" t="s">
        <v>28</v>
      </c>
      <c r="D3203" t="s">
        <v>11608</v>
      </c>
      <c r="E3203" t="str">
        <f>VLOOKUP(B3203,olah!$B:$P,2,0)</f>
        <v>2021-12-01</v>
      </c>
      <c r="F3203">
        <f>COUNTIFS(parameter!$J$4:$J$34,summary!A3203,parameter!$I$4:$I$34,"&gt;="&amp;summary!$E3203)</f>
        <v>31</v>
      </c>
      <c r="G3203">
        <f>COUNTIFS(olah!$Q3203:Q18201,summary!A3203,olah!$B3203:B18201,summary!B3203,olah!$N3203:N18201,summary!C3203,olah!$P3203:P18201,summary!D3203,olah!$S3203:S18201,"On Time")</f>
        <v>0</v>
      </c>
      <c r="H3203">
        <f>COUNTIFS(olah!$Q$2:Q18201,summary!A3203,olah!$B$2:B18201,summary!B3203,olah!$S$2:S18201,"On Time")</f>
        <v>11</v>
      </c>
      <c r="I3203">
        <f>COUNTIFS(olah!$Q3203:Q18201,summary!A3203,olah!$B3203:B18201,summary!B3203,olah!$N3203:N18201,summary!C3203,olah!$P3203:P18201,summary!D3203,olah!$S3203:S18201,"Late")</f>
        <v>1</v>
      </c>
      <c r="J3203">
        <f>COUNTIFS(olah!$Q$2:Q18201,summary!A3203,olah!$B$2:B18201,summary!B3203,olah!$S$2:S18201,"Late")</f>
        <v>8</v>
      </c>
      <c r="K3203">
        <f t="shared" ref="K3203:K3266" si="50">F3203-SUM(H3203:J3203)</f>
        <v>11</v>
      </c>
      <c r="L3203">
        <f>COUNTIFS(olah!$Q3203:Q18201,summary!A3203,olah!$B3203:B18201,summary!B3203,olah!$N3203:N18201,summary!C3203,olah!$P3203:P18201,summary!D3203,olah!$T3203:T18201,"On Time CO")</f>
        <v>1</v>
      </c>
      <c r="M3203">
        <f>COUNTIFS(olah!$Q$2:Q18201,summary!A3203,olah!$B$2:B18201,summary!B3203,olah!$T$2:T18201,"On Time CO")</f>
        <v>17</v>
      </c>
      <c r="N3203">
        <f>COUNTIFS(olah!$Q3203:Q18201,summary!A3203,olah!$B3203:B18201,summary!B3203,olah!$N3203:N18201,summary!C3203,olah!$P3203:P18201,summary!D3203,olah!$T3203:T18201,"Overtime")</f>
        <v>0</v>
      </c>
      <c r="O3203">
        <f>COUNTIFS(olah!$Q$2:Q18201,summary!A3203,olah!$B$2:B18201,summary!B3203,olah!$T$2:T18201,"Overtime")</f>
        <v>1</v>
      </c>
      <c r="P3203">
        <f>COUNTIFS(olah!$Q3203:Q18201,summary!A3203,olah!$B3203:B18201,summary!B3203,olah!$N3203:N18201,summary!C3203,olah!$P3203:P18201,summary!D3203,olah!$T3203:T18201,"Early")</f>
        <v>0</v>
      </c>
      <c r="Q3203">
        <f>COUNTIFS(olah!$Q$2:Q18201,summary!A3203,olah!$B$2:B18201,summary!B3203,olah!$T$2:T18201,"Early")</f>
        <v>0</v>
      </c>
      <c r="R3203">
        <f>COUNTIFS(olah!$Q3203:Q18201,summary!A3203,olah!$B3203:B18201,summary!B3203,olah!$N3203:N18201,summary!C3203,olah!$P3203:P18201,summary!D3203,olah!$T3203:T18201,"NA CO")</f>
        <v>0</v>
      </c>
      <c r="S3203">
        <f>COUNTIFS(olah!$Q$2:Q18201,summary!A3203,olah!$B$2:B18201,summary!B3203,olah!$T$2:T18201,"NA CO")</f>
        <v>1</v>
      </c>
      <c r="T3203" t="str">
        <f>olah!R3203</f>
        <v>Attendance</v>
      </c>
      <c r="U3203" t="str">
        <f>IF(T3203="Permit", olah!T3203, "No Permit")</f>
        <v>No Permit</v>
      </c>
    </row>
    <row r="3204" spans="1:21" hidden="1" x14ac:dyDescent="0.3">
      <c r="A3204" s="23">
        <v>44561</v>
      </c>
      <c r="B3204" t="s">
        <v>777</v>
      </c>
      <c r="C3204" t="s">
        <v>778</v>
      </c>
      <c r="D3204" t="s">
        <v>11609</v>
      </c>
      <c r="E3204" t="str">
        <f>VLOOKUP(B3204,olah!$B:$P,2,0)</f>
        <v>2021-12-01</v>
      </c>
      <c r="F3204">
        <f>COUNTIFS(parameter!$J$4:$J$34,summary!A3204,parameter!$I$4:$I$34,"&gt;="&amp;summary!$E3204)</f>
        <v>31</v>
      </c>
      <c r="G3204">
        <f>COUNTIFS(olah!$Q3204:Q18202,summary!A3204,olah!$B3204:B18202,summary!B3204,olah!$N3204:N18202,summary!C3204,olah!$P3204:P18202,summary!D3204,olah!$S3204:S18202,"On Time")</f>
        <v>1</v>
      </c>
      <c r="H3204">
        <f>COUNTIFS(olah!$Q$2:Q18202,summary!A3204,olah!$B$2:B18202,summary!B3204,olah!$S$2:S18202,"On Time")</f>
        <v>11</v>
      </c>
      <c r="I3204">
        <f>COUNTIFS(olah!$Q3204:Q18202,summary!A3204,olah!$B3204:B18202,summary!B3204,olah!$N3204:N18202,summary!C3204,olah!$P3204:P18202,summary!D3204,olah!$S3204:S18202,"Late")</f>
        <v>0</v>
      </c>
      <c r="J3204">
        <f>COUNTIFS(olah!$Q$2:Q18202,summary!A3204,olah!$B$2:B18202,summary!B3204,olah!$S$2:S18202,"Late")</f>
        <v>8</v>
      </c>
      <c r="K3204">
        <f t="shared" si="50"/>
        <v>12</v>
      </c>
      <c r="L3204">
        <f>COUNTIFS(olah!$Q3204:Q18202,summary!A3204,olah!$B3204:B18202,summary!B3204,olah!$N3204:N18202,summary!C3204,olah!$P3204:P18202,summary!D3204,olah!$T3204:T18202,"On Time CO")</f>
        <v>0</v>
      </c>
      <c r="M3204">
        <f>COUNTIFS(olah!$Q$2:Q18202,summary!A3204,olah!$B$2:B18202,summary!B3204,olah!$T$2:T18202,"On Time CO")</f>
        <v>17</v>
      </c>
      <c r="N3204">
        <f>COUNTIFS(olah!$Q3204:Q18202,summary!A3204,olah!$B3204:B18202,summary!B3204,olah!$N3204:N18202,summary!C3204,olah!$P3204:P18202,summary!D3204,olah!$T3204:T18202,"Overtime")</f>
        <v>0</v>
      </c>
      <c r="O3204">
        <f>COUNTIFS(olah!$Q$2:Q18202,summary!A3204,olah!$B$2:B18202,summary!B3204,olah!$T$2:T18202,"Overtime")</f>
        <v>1</v>
      </c>
      <c r="P3204">
        <f>COUNTIFS(olah!$Q3204:Q18202,summary!A3204,olah!$B3204:B18202,summary!B3204,olah!$N3204:N18202,summary!C3204,olah!$P3204:P18202,summary!D3204,olah!$T3204:T18202,"Early")</f>
        <v>0</v>
      </c>
      <c r="Q3204">
        <f>COUNTIFS(olah!$Q$2:Q18202,summary!A3204,olah!$B$2:B18202,summary!B3204,olah!$T$2:T18202,"Early")</f>
        <v>0</v>
      </c>
      <c r="R3204">
        <f>COUNTIFS(olah!$Q3204:Q18202,summary!A3204,olah!$B3204:B18202,summary!B3204,olah!$N3204:N18202,summary!C3204,olah!$P3204:P18202,summary!D3204,olah!$T3204:T18202,"NA CO")</f>
        <v>1</v>
      </c>
      <c r="S3204">
        <f>COUNTIFS(olah!$Q$2:Q18202,summary!A3204,olah!$B$2:B18202,summary!B3204,olah!$T$2:T18202,"NA CO")</f>
        <v>1</v>
      </c>
      <c r="T3204" t="str">
        <f>olah!R3204</f>
        <v>Daily Journey</v>
      </c>
      <c r="U3204" t="str">
        <f>IF(T3204="Permit", olah!T3204, "No Permit")</f>
        <v>No Permit</v>
      </c>
    </row>
    <row r="3205" spans="1:21" hidden="1" x14ac:dyDescent="0.3">
      <c r="A3205" s="23">
        <v>44561</v>
      </c>
      <c r="B3205" t="s">
        <v>777</v>
      </c>
      <c r="C3205" t="s">
        <v>28</v>
      </c>
      <c r="D3205" t="s">
        <v>9024</v>
      </c>
      <c r="E3205" t="str">
        <f>VLOOKUP(B3205,olah!$B:$P,2,0)</f>
        <v>2021-12-01</v>
      </c>
      <c r="F3205">
        <f>COUNTIFS(parameter!$J$4:$J$34,summary!A3205,parameter!$I$4:$I$34,"&gt;="&amp;summary!$E3205)</f>
        <v>31</v>
      </c>
      <c r="G3205">
        <f>COUNTIFS(olah!$Q3205:Q18203,summary!A3205,olah!$B3205:B18203,summary!B3205,olah!$N3205:N18203,summary!C3205,olah!$P3205:P18203,summary!D3205,olah!$S3205:S18203,"On Time")</f>
        <v>0</v>
      </c>
      <c r="H3205">
        <f>COUNTIFS(olah!$Q$2:Q18203,summary!A3205,olah!$B$2:B18203,summary!B3205,olah!$S$2:S18203,"On Time")</f>
        <v>11</v>
      </c>
      <c r="I3205">
        <f>COUNTIFS(olah!$Q3205:Q18203,summary!A3205,olah!$B3205:B18203,summary!B3205,olah!$N3205:N18203,summary!C3205,olah!$P3205:P18203,summary!D3205,olah!$S3205:S18203,"Late")</f>
        <v>1</v>
      </c>
      <c r="J3205">
        <f>COUNTIFS(olah!$Q$2:Q18203,summary!A3205,olah!$B$2:B18203,summary!B3205,olah!$S$2:S18203,"Late")</f>
        <v>8</v>
      </c>
      <c r="K3205">
        <f t="shared" si="50"/>
        <v>11</v>
      </c>
      <c r="L3205">
        <f>COUNTIFS(olah!$Q3205:Q18203,summary!A3205,olah!$B3205:B18203,summary!B3205,olah!$N3205:N18203,summary!C3205,olah!$P3205:P18203,summary!D3205,olah!$T3205:T18203,"On Time CO")</f>
        <v>1</v>
      </c>
      <c r="M3205">
        <f>COUNTIFS(olah!$Q$2:Q18203,summary!A3205,olah!$B$2:B18203,summary!B3205,olah!$T$2:T18203,"On Time CO")</f>
        <v>17</v>
      </c>
      <c r="N3205">
        <f>COUNTIFS(olah!$Q3205:Q18203,summary!A3205,olah!$B3205:B18203,summary!B3205,olah!$N3205:N18203,summary!C3205,olah!$P3205:P18203,summary!D3205,olah!$T3205:T18203,"Overtime")</f>
        <v>0</v>
      </c>
      <c r="O3205">
        <f>COUNTIFS(olah!$Q$2:Q18203,summary!A3205,olah!$B$2:B18203,summary!B3205,olah!$T$2:T18203,"Overtime")</f>
        <v>1</v>
      </c>
      <c r="P3205">
        <f>COUNTIFS(olah!$Q3205:Q18203,summary!A3205,olah!$B3205:B18203,summary!B3205,olah!$N3205:N18203,summary!C3205,olah!$P3205:P18203,summary!D3205,olah!$T3205:T18203,"Early")</f>
        <v>0</v>
      </c>
      <c r="Q3205">
        <f>COUNTIFS(olah!$Q$2:Q18203,summary!A3205,olah!$B$2:B18203,summary!B3205,olah!$T$2:T18203,"Early")</f>
        <v>0</v>
      </c>
      <c r="R3205">
        <f>COUNTIFS(olah!$Q3205:Q18203,summary!A3205,olah!$B3205:B18203,summary!B3205,olah!$N3205:N18203,summary!C3205,olah!$P3205:P18203,summary!D3205,olah!$T3205:T18203,"NA CO")</f>
        <v>0</v>
      </c>
      <c r="S3205">
        <f>COUNTIFS(olah!$Q$2:Q18203,summary!A3205,olah!$B$2:B18203,summary!B3205,olah!$T$2:T18203,"NA CO")</f>
        <v>1</v>
      </c>
      <c r="T3205" t="str">
        <f>olah!R3205</f>
        <v>Attendance</v>
      </c>
      <c r="U3205" t="str">
        <f>IF(T3205="Permit", olah!T3205, "No Permit")</f>
        <v>No Permit</v>
      </c>
    </row>
    <row r="3206" spans="1:21" hidden="1" x14ac:dyDescent="0.3">
      <c r="A3206" s="23">
        <v>44561</v>
      </c>
      <c r="B3206" t="s">
        <v>777</v>
      </c>
      <c r="C3206" t="s">
        <v>28</v>
      </c>
      <c r="D3206" t="s">
        <v>10213</v>
      </c>
      <c r="E3206" t="str">
        <f>VLOOKUP(B3206,olah!$B:$P,2,0)</f>
        <v>2021-12-01</v>
      </c>
      <c r="F3206">
        <f>COUNTIFS(parameter!$J$4:$J$34,summary!A3206,parameter!$I$4:$I$34,"&gt;="&amp;summary!$E3206)</f>
        <v>31</v>
      </c>
      <c r="G3206">
        <f>COUNTIFS(olah!$Q3206:Q18204,summary!A3206,olah!$B3206:B18204,summary!B3206,olah!$N3206:N18204,summary!C3206,olah!$P3206:P18204,summary!D3206,olah!$S3206:S18204,"On Time")</f>
        <v>0</v>
      </c>
      <c r="H3206">
        <f>COUNTIFS(olah!$Q$2:Q18204,summary!A3206,olah!$B$2:B18204,summary!B3206,olah!$S$2:S18204,"On Time")</f>
        <v>11</v>
      </c>
      <c r="I3206">
        <f>COUNTIFS(olah!$Q3206:Q18204,summary!A3206,olah!$B3206:B18204,summary!B3206,olah!$N3206:N18204,summary!C3206,olah!$P3206:P18204,summary!D3206,olah!$S3206:S18204,"Late")</f>
        <v>1</v>
      </c>
      <c r="J3206">
        <f>COUNTIFS(olah!$Q$2:Q18204,summary!A3206,olah!$B$2:B18204,summary!B3206,olah!$S$2:S18204,"Late")</f>
        <v>8</v>
      </c>
      <c r="K3206">
        <f t="shared" si="50"/>
        <v>11</v>
      </c>
      <c r="L3206">
        <f>COUNTIFS(olah!$Q3206:Q18204,summary!A3206,olah!$B3206:B18204,summary!B3206,olah!$N3206:N18204,summary!C3206,olah!$P3206:P18204,summary!D3206,olah!$T3206:T18204,"On Time CO")</f>
        <v>1</v>
      </c>
      <c r="M3206">
        <f>COUNTIFS(olah!$Q$2:Q18204,summary!A3206,olah!$B$2:B18204,summary!B3206,olah!$T$2:T18204,"On Time CO")</f>
        <v>17</v>
      </c>
      <c r="N3206">
        <f>COUNTIFS(olah!$Q3206:Q18204,summary!A3206,olah!$B3206:B18204,summary!B3206,olah!$N3206:N18204,summary!C3206,olah!$P3206:P18204,summary!D3206,olah!$T3206:T18204,"Overtime")</f>
        <v>0</v>
      </c>
      <c r="O3206">
        <f>COUNTIFS(olah!$Q$2:Q18204,summary!A3206,olah!$B$2:B18204,summary!B3206,olah!$T$2:T18204,"Overtime")</f>
        <v>1</v>
      </c>
      <c r="P3206">
        <f>COUNTIFS(olah!$Q3206:Q18204,summary!A3206,olah!$B3206:B18204,summary!B3206,olah!$N3206:N18204,summary!C3206,olah!$P3206:P18204,summary!D3206,olah!$T3206:T18204,"Early")</f>
        <v>0</v>
      </c>
      <c r="Q3206">
        <f>COUNTIFS(olah!$Q$2:Q18204,summary!A3206,olah!$B$2:B18204,summary!B3206,olah!$T$2:T18204,"Early")</f>
        <v>0</v>
      </c>
      <c r="R3206">
        <f>COUNTIFS(olah!$Q3206:Q18204,summary!A3206,olah!$B3206:B18204,summary!B3206,olah!$N3206:N18204,summary!C3206,olah!$P3206:P18204,summary!D3206,olah!$T3206:T18204,"NA CO")</f>
        <v>0</v>
      </c>
      <c r="S3206">
        <f>COUNTIFS(olah!$Q$2:Q18204,summary!A3206,olah!$B$2:B18204,summary!B3206,olah!$T$2:T18204,"NA CO")</f>
        <v>1</v>
      </c>
      <c r="T3206" t="str">
        <f>olah!R3206</f>
        <v>Attendance</v>
      </c>
      <c r="U3206" t="str">
        <f>IF(T3206="Permit", olah!T3206, "No Permit")</f>
        <v>No Permit</v>
      </c>
    </row>
    <row r="3207" spans="1:21" hidden="1" x14ac:dyDescent="0.3">
      <c r="A3207" s="23">
        <v>44561</v>
      </c>
      <c r="B3207" t="s">
        <v>777</v>
      </c>
      <c r="C3207" t="s">
        <v>778</v>
      </c>
      <c r="D3207" t="s">
        <v>7927</v>
      </c>
      <c r="E3207" t="str">
        <f>VLOOKUP(B3207,olah!$B:$P,2,0)</f>
        <v>2021-12-01</v>
      </c>
      <c r="F3207">
        <f>COUNTIFS(parameter!$J$4:$J$34,summary!A3207,parameter!$I$4:$I$34,"&gt;="&amp;summary!$E3207)</f>
        <v>31</v>
      </c>
      <c r="G3207">
        <f>COUNTIFS(olah!$Q3207:Q18205,summary!A3207,olah!$B3207:B18205,summary!B3207,olah!$N3207:N18205,summary!C3207,olah!$P3207:P18205,summary!D3207,olah!$S3207:S18205,"On Time")</f>
        <v>1</v>
      </c>
      <c r="H3207">
        <f>COUNTIFS(olah!$Q$2:Q18205,summary!A3207,olah!$B$2:B18205,summary!B3207,olah!$S$2:S18205,"On Time")</f>
        <v>11</v>
      </c>
      <c r="I3207">
        <f>COUNTIFS(olah!$Q3207:Q18205,summary!A3207,olah!$B3207:B18205,summary!B3207,olah!$N3207:N18205,summary!C3207,olah!$P3207:P18205,summary!D3207,olah!$S3207:S18205,"Late")</f>
        <v>0</v>
      </c>
      <c r="J3207">
        <f>COUNTIFS(olah!$Q$2:Q18205,summary!A3207,olah!$B$2:B18205,summary!B3207,olah!$S$2:S18205,"Late")</f>
        <v>8</v>
      </c>
      <c r="K3207">
        <f t="shared" si="50"/>
        <v>12</v>
      </c>
      <c r="L3207">
        <f>COUNTIFS(olah!$Q3207:Q18205,summary!A3207,olah!$B3207:B18205,summary!B3207,olah!$N3207:N18205,summary!C3207,olah!$P3207:P18205,summary!D3207,olah!$T3207:T18205,"On Time CO")</f>
        <v>1</v>
      </c>
      <c r="M3207">
        <f>COUNTIFS(olah!$Q$2:Q18205,summary!A3207,olah!$B$2:B18205,summary!B3207,olah!$T$2:T18205,"On Time CO")</f>
        <v>17</v>
      </c>
      <c r="N3207">
        <f>COUNTIFS(olah!$Q3207:Q18205,summary!A3207,olah!$B3207:B18205,summary!B3207,olah!$N3207:N18205,summary!C3207,olah!$P3207:P18205,summary!D3207,olah!$T3207:T18205,"Overtime")</f>
        <v>0</v>
      </c>
      <c r="O3207">
        <f>COUNTIFS(olah!$Q$2:Q18205,summary!A3207,olah!$B$2:B18205,summary!B3207,olah!$T$2:T18205,"Overtime")</f>
        <v>1</v>
      </c>
      <c r="P3207">
        <f>COUNTIFS(olah!$Q3207:Q18205,summary!A3207,olah!$B3207:B18205,summary!B3207,olah!$N3207:N18205,summary!C3207,olah!$P3207:P18205,summary!D3207,olah!$T3207:T18205,"Early")</f>
        <v>0</v>
      </c>
      <c r="Q3207">
        <f>COUNTIFS(olah!$Q$2:Q18205,summary!A3207,olah!$B$2:B18205,summary!B3207,olah!$T$2:T18205,"Early")</f>
        <v>0</v>
      </c>
      <c r="R3207">
        <f>COUNTIFS(olah!$Q3207:Q18205,summary!A3207,olah!$B3207:B18205,summary!B3207,olah!$N3207:N18205,summary!C3207,olah!$P3207:P18205,summary!D3207,olah!$T3207:T18205,"NA CO")</f>
        <v>0</v>
      </c>
      <c r="S3207">
        <f>COUNTIFS(olah!$Q$2:Q18205,summary!A3207,olah!$B$2:B18205,summary!B3207,olah!$T$2:T18205,"NA CO")</f>
        <v>1</v>
      </c>
      <c r="T3207" t="str">
        <f>olah!R3207</f>
        <v>Daily Journey</v>
      </c>
      <c r="U3207" t="str">
        <f>IF(T3207="Permit", olah!T3207, "No Permit")</f>
        <v>No Permit</v>
      </c>
    </row>
    <row r="3208" spans="1:21" hidden="1" x14ac:dyDescent="0.3">
      <c r="A3208" s="23">
        <v>44561</v>
      </c>
      <c r="B3208" t="s">
        <v>780</v>
      </c>
      <c r="C3208" t="s">
        <v>31</v>
      </c>
      <c r="D3208" t="s">
        <v>5935</v>
      </c>
      <c r="E3208" t="str">
        <f>VLOOKUP(B3208,olah!$B:$P,2,0)</f>
        <v>2021-12-02</v>
      </c>
      <c r="F3208">
        <f>COUNTIFS(parameter!$J$4:$J$34,summary!A3208,parameter!$I$4:$I$34,"&gt;="&amp;summary!$E3208)</f>
        <v>30</v>
      </c>
      <c r="G3208">
        <f>COUNTIFS(olah!$Q3208:Q18206,summary!A3208,olah!$B3208:B18206,summary!B3208,olah!$N3208:N18206,summary!C3208,olah!$P3208:P18206,summary!D3208,olah!$S3208:S18206,"On Time")</f>
        <v>1</v>
      </c>
      <c r="H3208">
        <f>COUNTIFS(olah!$Q$2:Q18206,summary!A3208,olah!$B$2:B18206,summary!B3208,olah!$S$2:S18206,"On Time")</f>
        <v>12</v>
      </c>
      <c r="I3208">
        <f>COUNTIFS(olah!$Q3208:Q18206,summary!A3208,olah!$B3208:B18206,summary!B3208,olah!$N3208:N18206,summary!C3208,olah!$P3208:P18206,summary!D3208,olah!$S3208:S18206,"Late")</f>
        <v>0</v>
      </c>
      <c r="J3208">
        <f>COUNTIFS(olah!$Q$2:Q18206,summary!A3208,olah!$B$2:B18206,summary!B3208,olah!$S$2:S18206,"Late")</f>
        <v>0</v>
      </c>
      <c r="K3208">
        <f t="shared" si="50"/>
        <v>18</v>
      </c>
      <c r="L3208">
        <f>COUNTIFS(olah!$Q3208:Q18206,summary!A3208,olah!$B3208:B18206,summary!B3208,olah!$N3208:N18206,summary!C3208,olah!$P3208:P18206,summary!D3208,olah!$T3208:T18206,"On Time CO")</f>
        <v>1</v>
      </c>
      <c r="M3208">
        <f>COUNTIFS(olah!$Q$2:Q18206,summary!A3208,olah!$B$2:B18206,summary!B3208,olah!$T$2:T18206,"On Time CO")</f>
        <v>10</v>
      </c>
      <c r="N3208">
        <f>COUNTIFS(olah!$Q3208:Q18206,summary!A3208,olah!$B3208:B18206,summary!B3208,olah!$N3208:N18206,summary!C3208,olah!$P3208:P18206,summary!D3208,olah!$T3208:T18206,"Overtime")</f>
        <v>0</v>
      </c>
      <c r="O3208">
        <f>COUNTIFS(olah!$Q$2:Q18206,summary!A3208,olah!$B$2:B18206,summary!B3208,olah!$T$2:T18206,"Overtime")</f>
        <v>0</v>
      </c>
      <c r="P3208">
        <f>COUNTIFS(olah!$Q3208:Q18206,summary!A3208,olah!$B3208:B18206,summary!B3208,olah!$N3208:N18206,summary!C3208,olah!$P3208:P18206,summary!D3208,olah!$T3208:T18206,"Early")</f>
        <v>0</v>
      </c>
      <c r="Q3208">
        <f>COUNTIFS(olah!$Q$2:Q18206,summary!A3208,olah!$B$2:B18206,summary!B3208,olah!$T$2:T18206,"Early")</f>
        <v>1</v>
      </c>
      <c r="R3208">
        <f>COUNTIFS(olah!$Q3208:Q18206,summary!A3208,olah!$B3208:B18206,summary!B3208,olah!$N3208:N18206,summary!C3208,olah!$P3208:P18206,summary!D3208,olah!$T3208:T18206,"NA CO")</f>
        <v>0</v>
      </c>
      <c r="S3208">
        <f>COUNTIFS(olah!$Q$2:Q18206,summary!A3208,olah!$B$2:B18206,summary!B3208,olah!$T$2:T18206,"NA CO")</f>
        <v>1</v>
      </c>
      <c r="T3208" t="str">
        <f>olah!R3208</f>
        <v>Attendance</v>
      </c>
      <c r="U3208" t="str">
        <f>IF(T3208="Permit", olah!T3208, "No Permit")</f>
        <v>No Permit</v>
      </c>
    </row>
    <row r="3209" spans="1:21" hidden="1" x14ac:dyDescent="0.3">
      <c r="A3209" s="23">
        <v>44561</v>
      </c>
      <c r="B3209" t="s">
        <v>780</v>
      </c>
      <c r="C3209" t="s">
        <v>31</v>
      </c>
      <c r="D3209" t="s">
        <v>11601</v>
      </c>
      <c r="E3209" t="str">
        <f>VLOOKUP(B3209,olah!$B:$P,2,0)</f>
        <v>2021-12-02</v>
      </c>
      <c r="F3209">
        <f>COUNTIFS(parameter!$J$4:$J$34,summary!A3209,parameter!$I$4:$I$34,"&gt;="&amp;summary!$E3209)</f>
        <v>30</v>
      </c>
      <c r="G3209">
        <f>COUNTIFS(olah!$Q3209:Q18207,summary!A3209,olah!$B3209:B18207,summary!B3209,olah!$N3209:N18207,summary!C3209,olah!$P3209:P18207,summary!D3209,olah!$S3209:S18207,"On Time")</f>
        <v>1</v>
      </c>
      <c r="H3209">
        <f>COUNTIFS(olah!$Q$2:Q18207,summary!A3209,olah!$B$2:B18207,summary!B3209,olah!$S$2:S18207,"On Time")</f>
        <v>12</v>
      </c>
      <c r="I3209">
        <f>COUNTIFS(olah!$Q3209:Q18207,summary!A3209,olah!$B3209:B18207,summary!B3209,olah!$N3209:N18207,summary!C3209,olah!$P3209:P18207,summary!D3209,olah!$S3209:S18207,"Late")</f>
        <v>0</v>
      </c>
      <c r="J3209">
        <f>COUNTIFS(olah!$Q$2:Q18207,summary!A3209,olah!$B$2:B18207,summary!B3209,olah!$S$2:S18207,"Late")</f>
        <v>0</v>
      </c>
      <c r="K3209">
        <f t="shared" si="50"/>
        <v>18</v>
      </c>
      <c r="L3209">
        <f>COUNTIFS(olah!$Q3209:Q18207,summary!A3209,olah!$B3209:B18207,summary!B3209,olah!$N3209:N18207,summary!C3209,olah!$P3209:P18207,summary!D3209,olah!$T3209:T18207,"On Time CO")</f>
        <v>1</v>
      </c>
      <c r="M3209">
        <f>COUNTIFS(olah!$Q$2:Q18207,summary!A3209,olah!$B$2:B18207,summary!B3209,olah!$T$2:T18207,"On Time CO")</f>
        <v>10</v>
      </c>
      <c r="N3209">
        <f>COUNTIFS(olah!$Q3209:Q18207,summary!A3209,olah!$B3209:B18207,summary!B3209,olah!$N3209:N18207,summary!C3209,olah!$P3209:P18207,summary!D3209,olah!$T3209:T18207,"Overtime")</f>
        <v>0</v>
      </c>
      <c r="O3209">
        <f>COUNTIFS(olah!$Q$2:Q18207,summary!A3209,olah!$B$2:B18207,summary!B3209,olah!$T$2:T18207,"Overtime")</f>
        <v>0</v>
      </c>
      <c r="P3209">
        <f>COUNTIFS(olah!$Q3209:Q18207,summary!A3209,olah!$B3209:B18207,summary!B3209,olah!$N3209:N18207,summary!C3209,olah!$P3209:P18207,summary!D3209,olah!$T3209:T18207,"Early")</f>
        <v>0</v>
      </c>
      <c r="Q3209">
        <f>COUNTIFS(olah!$Q$2:Q18207,summary!A3209,olah!$B$2:B18207,summary!B3209,olah!$T$2:T18207,"Early")</f>
        <v>1</v>
      </c>
      <c r="R3209">
        <f>COUNTIFS(olah!$Q3209:Q18207,summary!A3209,olah!$B3209:B18207,summary!B3209,olah!$N3209:N18207,summary!C3209,olah!$P3209:P18207,summary!D3209,olah!$T3209:T18207,"NA CO")</f>
        <v>0</v>
      </c>
      <c r="S3209">
        <f>COUNTIFS(olah!$Q$2:Q18207,summary!A3209,olah!$B$2:B18207,summary!B3209,olah!$T$2:T18207,"NA CO")</f>
        <v>1</v>
      </c>
      <c r="T3209" t="str">
        <f>olah!R3209</f>
        <v>Attendance</v>
      </c>
      <c r="U3209" t="str">
        <f>IF(T3209="Permit", olah!T3209, "No Permit")</f>
        <v>No Permit</v>
      </c>
    </row>
    <row r="3210" spans="1:21" hidden="1" x14ac:dyDescent="0.3">
      <c r="A3210" s="23">
        <v>44561</v>
      </c>
      <c r="B3210" t="s">
        <v>780</v>
      </c>
      <c r="C3210" t="s">
        <v>31</v>
      </c>
      <c r="D3210" t="s">
        <v>6082</v>
      </c>
      <c r="E3210" t="str">
        <f>VLOOKUP(B3210,olah!$B:$P,2,0)</f>
        <v>2021-12-02</v>
      </c>
      <c r="F3210">
        <f>COUNTIFS(parameter!$J$4:$J$34,summary!A3210,parameter!$I$4:$I$34,"&gt;="&amp;summary!$E3210)</f>
        <v>30</v>
      </c>
      <c r="G3210">
        <f>COUNTIFS(olah!$Q3210:Q18208,summary!A3210,olah!$B3210:B18208,summary!B3210,olah!$N3210:N18208,summary!C3210,olah!$P3210:P18208,summary!D3210,olah!$S3210:S18208,"On Time")</f>
        <v>1</v>
      </c>
      <c r="H3210">
        <f>COUNTIFS(olah!$Q$2:Q18208,summary!A3210,olah!$B$2:B18208,summary!B3210,olah!$S$2:S18208,"On Time")</f>
        <v>12</v>
      </c>
      <c r="I3210">
        <f>COUNTIFS(olah!$Q3210:Q18208,summary!A3210,olah!$B3210:B18208,summary!B3210,olah!$N3210:N18208,summary!C3210,olah!$P3210:P18208,summary!D3210,olah!$S3210:S18208,"Late")</f>
        <v>0</v>
      </c>
      <c r="J3210">
        <f>COUNTIFS(olah!$Q$2:Q18208,summary!A3210,olah!$B$2:B18208,summary!B3210,olah!$S$2:S18208,"Late")</f>
        <v>0</v>
      </c>
      <c r="K3210">
        <f t="shared" si="50"/>
        <v>18</v>
      </c>
      <c r="L3210">
        <f>COUNTIFS(olah!$Q3210:Q18208,summary!A3210,olah!$B3210:B18208,summary!B3210,olah!$N3210:N18208,summary!C3210,olah!$P3210:P18208,summary!D3210,olah!$T3210:T18208,"On Time CO")</f>
        <v>1</v>
      </c>
      <c r="M3210">
        <f>COUNTIFS(olah!$Q$2:Q18208,summary!A3210,olah!$B$2:B18208,summary!B3210,olah!$T$2:T18208,"On Time CO")</f>
        <v>10</v>
      </c>
      <c r="N3210">
        <f>COUNTIFS(olah!$Q3210:Q18208,summary!A3210,olah!$B3210:B18208,summary!B3210,olah!$N3210:N18208,summary!C3210,olah!$P3210:P18208,summary!D3210,olah!$T3210:T18208,"Overtime")</f>
        <v>0</v>
      </c>
      <c r="O3210">
        <f>COUNTIFS(olah!$Q$2:Q18208,summary!A3210,olah!$B$2:B18208,summary!B3210,olah!$T$2:T18208,"Overtime")</f>
        <v>0</v>
      </c>
      <c r="P3210">
        <f>COUNTIFS(olah!$Q3210:Q18208,summary!A3210,olah!$B3210:B18208,summary!B3210,olah!$N3210:N18208,summary!C3210,olah!$P3210:P18208,summary!D3210,olah!$T3210:T18208,"Early")</f>
        <v>0</v>
      </c>
      <c r="Q3210">
        <f>COUNTIFS(olah!$Q$2:Q18208,summary!A3210,olah!$B$2:B18208,summary!B3210,olah!$T$2:T18208,"Early")</f>
        <v>1</v>
      </c>
      <c r="R3210">
        <f>COUNTIFS(olah!$Q3210:Q18208,summary!A3210,olah!$B3210:B18208,summary!B3210,olah!$N3210:N18208,summary!C3210,olah!$P3210:P18208,summary!D3210,olah!$T3210:T18208,"NA CO")</f>
        <v>0</v>
      </c>
      <c r="S3210">
        <f>COUNTIFS(olah!$Q$2:Q18208,summary!A3210,olah!$B$2:B18208,summary!B3210,olah!$T$2:T18208,"NA CO")</f>
        <v>1</v>
      </c>
      <c r="T3210" t="str">
        <f>olah!R3210</f>
        <v>Attendance</v>
      </c>
      <c r="U3210" t="str">
        <f>IF(T3210="Permit", olah!T3210, "No Permit")</f>
        <v>No Permit</v>
      </c>
    </row>
    <row r="3211" spans="1:21" hidden="1" x14ac:dyDescent="0.3">
      <c r="A3211" s="23">
        <v>44561</v>
      </c>
      <c r="B3211" t="s">
        <v>780</v>
      </c>
      <c r="C3211" t="s">
        <v>31</v>
      </c>
      <c r="D3211" t="s">
        <v>11603</v>
      </c>
      <c r="E3211" t="str">
        <f>VLOOKUP(B3211,olah!$B:$P,2,0)</f>
        <v>2021-12-02</v>
      </c>
      <c r="F3211">
        <f>COUNTIFS(parameter!$J$4:$J$34,summary!A3211,parameter!$I$4:$I$34,"&gt;="&amp;summary!$E3211)</f>
        <v>30</v>
      </c>
      <c r="G3211">
        <f>COUNTIFS(olah!$Q3211:Q18209,summary!A3211,olah!$B3211:B18209,summary!B3211,olah!$N3211:N18209,summary!C3211,olah!$P3211:P18209,summary!D3211,olah!$S3211:S18209,"On Time")</f>
        <v>1</v>
      </c>
      <c r="H3211">
        <f>COUNTIFS(olah!$Q$2:Q18209,summary!A3211,olah!$B$2:B18209,summary!B3211,olah!$S$2:S18209,"On Time")</f>
        <v>12</v>
      </c>
      <c r="I3211">
        <f>COUNTIFS(olah!$Q3211:Q18209,summary!A3211,olah!$B3211:B18209,summary!B3211,olah!$N3211:N18209,summary!C3211,olah!$P3211:P18209,summary!D3211,olah!$S3211:S18209,"Late")</f>
        <v>0</v>
      </c>
      <c r="J3211">
        <f>COUNTIFS(olah!$Q$2:Q18209,summary!A3211,olah!$B$2:B18209,summary!B3211,olah!$S$2:S18209,"Late")</f>
        <v>0</v>
      </c>
      <c r="K3211">
        <f t="shared" si="50"/>
        <v>18</v>
      </c>
      <c r="L3211">
        <f>COUNTIFS(olah!$Q3211:Q18209,summary!A3211,olah!$B3211:B18209,summary!B3211,olah!$N3211:N18209,summary!C3211,olah!$P3211:P18209,summary!D3211,olah!$T3211:T18209,"On Time CO")</f>
        <v>1</v>
      </c>
      <c r="M3211">
        <f>COUNTIFS(olah!$Q$2:Q18209,summary!A3211,olah!$B$2:B18209,summary!B3211,olah!$T$2:T18209,"On Time CO")</f>
        <v>10</v>
      </c>
      <c r="N3211">
        <f>COUNTIFS(olah!$Q3211:Q18209,summary!A3211,olah!$B3211:B18209,summary!B3211,olah!$N3211:N18209,summary!C3211,olah!$P3211:P18209,summary!D3211,olah!$T3211:T18209,"Overtime")</f>
        <v>0</v>
      </c>
      <c r="O3211">
        <f>COUNTIFS(olah!$Q$2:Q18209,summary!A3211,olah!$B$2:B18209,summary!B3211,olah!$T$2:T18209,"Overtime")</f>
        <v>0</v>
      </c>
      <c r="P3211">
        <f>COUNTIFS(olah!$Q3211:Q18209,summary!A3211,olah!$B3211:B18209,summary!B3211,olah!$N3211:N18209,summary!C3211,olah!$P3211:P18209,summary!D3211,olah!$T3211:T18209,"Early")</f>
        <v>0</v>
      </c>
      <c r="Q3211">
        <f>COUNTIFS(olah!$Q$2:Q18209,summary!A3211,olah!$B$2:B18209,summary!B3211,olah!$T$2:T18209,"Early")</f>
        <v>1</v>
      </c>
      <c r="R3211">
        <f>COUNTIFS(olah!$Q3211:Q18209,summary!A3211,olah!$B3211:B18209,summary!B3211,olah!$N3211:N18209,summary!C3211,olah!$P3211:P18209,summary!D3211,olah!$T3211:T18209,"NA CO")</f>
        <v>0</v>
      </c>
      <c r="S3211">
        <f>COUNTIFS(olah!$Q$2:Q18209,summary!A3211,olah!$B$2:B18209,summary!B3211,olah!$T$2:T18209,"NA CO")</f>
        <v>1</v>
      </c>
      <c r="T3211" t="str">
        <f>olah!R3211</f>
        <v>Attendance</v>
      </c>
      <c r="U3211" t="str">
        <f>IF(T3211="Permit", olah!T3211, "No Permit")</f>
        <v>No Permit</v>
      </c>
    </row>
    <row r="3212" spans="1:21" hidden="1" x14ac:dyDescent="0.3">
      <c r="A3212" s="23">
        <v>44561</v>
      </c>
      <c r="B3212" t="s">
        <v>780</v>
      </c>
      <c r="C3212" t="s">
        <v>31</v>
      </c>
      <c r="D3212" t="s">
        <v>10202</v>
      </c>
      <c r="E3212" t="str">
        <f>VLOOKUP(B3212,olah!$B:$P,2,0)</f>
        <v>2021-12-02</v>
      </c>
      <c r="F3212">
        <f>COUNTIFS(parameter!$J$4:$J$34,summary!A3212,parameter!$I$4:$I$34,"&gt;="&amp;summary!$E3212)</f>
        <v>30</v>
      </c>
      <c r="G3212">
        <f>COUNTIFS(olah!$Q3212:Q18210,summary!A3212,olah!$B3212:B18210,summary!B3212,olah!$N3212:N18210,summary!C3212,olah!$P3212:P18210,summary!D3212,olah!$S3212:S18210,"On Time")</f>
        <v>1</v>
      </c>
      <c r="H3212">
        <f>COUNTIFS(olah!$Q$2:Q18210,summary!A3212,olah!$B$2:B18210,summary!B3212,olah!$S$2:S18210,"On Time")</f>
        <v>12</v>
      </c>
      <c r="I3212">
        <f>COUNTIFS(olah!$Q3212:Q18210,summary!A3212,olah!$B3212:B18210,summary!B3212,olah!$N3212:N18210,summary!C3212,olah!$P3212:P18210,summary!D3212,olah!$S3212:S18210,"Late")</f>
        <v>0</v>
      </c>
      <c r="J3212">
        <f>COUNTIFS(olah!$Q$2:Q18210,summary!A3212,olah!$B$2:B18210,summary!B3212,olah!$S$2:S18210,"Late")</f>
        <v>0</v>
      </c>
      <c r="K3212">
        <f t="shared" si="50"/>
        <v>18</v>
      </c>
      <c r="L3212">
        <f>COUNTIFS(olah!$Q3212:Q18210,summary!A3212,olah!$B3212:B18210,summary!B3212,olah!$N3212:N18210,summary!C3212,olah!$P3212:P18210,summary!D3212,olah!$T3212:T18210,"On Time CO")</f>
        <v>1</v>
      </c>
      <c r="M3212">
        <f>COUNTIFS(olah!$Q$2:Q18210,summary!A3212,olah!$B$2:B18210,summary!B3212,olah!$T$2:T18210,"On Time CO")</f>
        <v>10</v>
      </c>
      <c r="N3212">
        <f>COUNTIFS(olah!$Q3212:Q18210,summary!A3212,olah!$B3212:B18210,summary!B3212,olah!$N3212:N18210,summary!C3212,olah!$P3212:P18210,summary!D3212,olah!$T3212:T18210,"Overtime")</f>
        <v>0</v>
      </c>
      <c r="O3212">
        <f>COUNTIFS(olah!$Q$2:Q18210,summary!A3212,olah!$B$2:B18210,summary!B3212,olah!$T$2:T18210,"Overtime")</f>
        <v>0</v>
      </c>
      <c r="P3212">
        <f>COUNTIFS(olah!$Q3212:Q18210,summary!A3212,olah!$B3212:B18210,summary!B3212,olah!$N3212:N18210,summary!C3212,olah!$P3212:P18210,summary!D3212,olah!$T3212:T18210,"Early")</f>
        <v>0</v>
      </c>
      <c r="Q3212">
        <f>COUNTIFS(olah!$Q$2:Q18210,summary!A3212,olah!$B$2:B18210,summary!B3212,olah!$T$2:T18210,"Early")</f>
        <v>1</v>
      </c>
      <c r="R3212">
        <f>COUNTIFS(olah!$Q3212:Q18210,summary!A3212,olah!$B3212:B18210,summary!B3212,olah!$N3212:N18210,summary!C3212,olah!$P3212:P18210,summary!D3212,olah!$T3212:T18210,"NA CO")</f>
        <v>0</v>
      </c>
      <c r="S3212">
        <f>COUNTIFS(olah!$Q$2:Q18210,summary!A3212,olah!$B$2:B18210,summary!B3212,olah!$T$2:T18210,"NA CO")</f>
        <v>1</v>
      </c>
      <c r="T3212" t="str">
        <f>olah!R3212</f>
        <v>Attendance</v>
      </c>
      <c r="U3212" t="str">
        <f>IF(T3212="Permit", olah!T3212, "No Permit")</f>
        <v>No Permit</v>
      </c>
    </row>
    <row r="3213" spans="1:21" hidden="1" x14ac:dyDescent="0.3">
      <c r="A3213" s="23">
        <v>44561</v>
      </c>
      <c r="B3213" t="s">
        <v>780</v>
      </c>
      <c r="C3213" t="s">
        <v>31</v>
      </c>
      <c r="D3213" t="s">
        <v>11607</v>
      </c>
      <c r="E3213" t="str">
        <f>VLOOKUP(B3213,olah!$B:$P,2,0)</f>
        <v>2021-12-02</v>
      </c>
      <c r="F3213">
        <f>COUNTIFS(parameter!$J$4:$J$34,summary!A3213,parameter!$I$4:$I$34,"&gt;="&amp;summary!$E3213)</f>
        <v>30</v>
      </c>
      <c r="G3213">
        <f>COUNTIFS(olah!$Q3213:Q18211,summary!A3213,olah!$B3213:B18211,summary!B3213,olah!$N3213:N18211,summary!C3213,olah!$P3213:P18211,summary!D3213,olah!$S3213:S18211,"On Time")</f>
        <v>1</v>
      </c>
      <c r="H3213">
        <f>COUNTIFS(olah!$Q$2:Q18211,summary!A3213,olah!$B$2:B18211,summary!B3213,olah!$S$2:S18211,"On Time")</f>
        <v>12</v>
      </c>
      <c r="I3213">
        <f>COUNTIFS(olah!$Q3213:Q18211,summary!A3213,olah!$B3213:B18211,summary!B3213,olah!$N3213:N18211,summary!C3213,olah!$P3213:P18211,summary!D3213,olah!$S3213:S18211,"Late")</f>
        <v>0</v>
      </c>
      <c r="J3213">
        <f>COUNTIFS(olah!$Q$2:Q18211,summary!A3213,olah!$B$2:B18211,summary!B3213,olah!$S$2:S18211,"Late")</f>
        <v>0</v>
      </c>
      <c r="K3213">
        <f t="shared" si="50"/>
        <v>18</v>
      </c>
      <c r="L3213">
        <f>COUNTIFS(olah!$Q3213:Q18211,summary!A3213,olah!$B3213:B18211,summary!B3213,olah!$N3213:N18211,summary!C3213,olah!$P3213:P18211,summary!D3213,olah!$T3213:T18211,"On Time CO")</f>
        <v>1</v>
      </c>
      <c r="M3213">
        <f>COUNTIFS(olah!$Q$2:Q18211,summary!A3213,olah!$B$2:B18211,summary!B3213,olah!$T$2:T18211,"On Time CO")</f>
        <v>10</v>
      </c>
      <c r="N3213">
        <f>COUNTIFS(olah!$Q3213:Q18211,summary!A3213,olah!$B3213:B18211,summary!B3213,olah!$N3213:N18211,summary!C3213,olah!$P3213:P18211,summary!D3213,olah!$T3213:T18211,"Overtime")</f>
        <v>0</v>
      </c>
      <c r="O3213">
        <f>COUNTIFS(olah!$Q$2:Q18211,summary!A3213,olah!$B$2:B18211,summary!B3213,olah!$T$2:T18211,"Overtime")</f>
        <v>0</v>
      </c>
      <c r="P3213">
        <f>COUNTIFS(olah!$Q3213:Q18211,summary!A3213,olah!$B3213:B18211,summary!B3213,olah!$N3213:N18211,summary!C3213,olah!$P3213:P18211,summary!D3213,olah!$T3213:T18211,"Early")</f>
        <v>0</v>
      </c>
      <c r="Q3213">
        <f>COUNTIFS(olah!$Q$2:Q18211,summary!A3213,olah!$B$2:B18211,summary!B3213,olah!$T$2:T18211,"Early")</f>
        <v>1</v>
      </c>
      <c r="R3213">
        <f>COUNTIFS(olah!$Q3213:Q18211,summary!A3213,olah!$B3213:B18211,summary!B3213,olah!$N3213:N18211,summary!C3213,olah!$P3213:P18211,summary!D3213,olah!$T3213:T18211,"NA CO")</f>
        <v>0</v>
      </c>
      <c r="S3213">
        <f>COUNTIFS(olah!$Q$2:Q18211,summary!A3213,olah!$B$2:B18211,summary!B3213,olah!$T$2:T18211,"NA CO")</f>
        <v>1</v>
      </c>
      <c r="T3213" t="str">
        <f>olah!R3213</f>
        <v>Attendance</v>
      </c>
      <c r="U3213" t="str">
        <f>IF(T3213="Permit", olah!T3213, "No Permit")</f>
        <v>No Permit</v>
      </c>
    </row>
    <row r="3214" spans="1:21" hidden="1" x14ac:dyDescent="0.3">
      <c r="A3214" s="23">
        <v>44561</v>
      </c>
      <c r="B3214" t="s">
        <v>780</v>
      </c>
      <c r="C3214" t="s">
        <v>31</v>
      </c>
      <c r="D3214" t="s">
        <v>11608</v>
      </c>
      <c r="E3214" t="str">
        <f>VLOOKUP(B3214,olah!$B:$P,2,0)</f>
        <v>2021-12-02</v>
      </c>
      <c r="F3214">
        <f>COUNTIFS(parameter!$J$4:$J$34,summary!A3214,parameter!$I$4:$I$34,"&gt;="&amp;summary!$E3214)</f>
        <v>30</v>
      </c>
      <c r="G3214">
        <f>COUNTIFS(olah!$Q3214:Q18212,summary!A3214,olah!$B3214:B18212,summary!B3214,olah!$N3214:N18212,summary!C3214,olah!$P3214:P18212,summary!D3214,olah!$S3214:S18212,"On Time")</f>
        <v>1</v>
      </c>
      <c r="H3214">
        <f>COUNTIFS(olah!$Q$2:Q18212,summary!A3214,olah!$B$2:B18212,summary!B3214,olah!$S$2:S18212,"On Time")</f>
        <v>12</v>
      </c>
      <c r="I3214">
        <f>COUNTIFS(olah!$Q3214:Q18212,summary!A3214,olah!$B3214:B18212,summary!B3214,olah!$N3214:N18212,summary!C3214,olah!$P3214:P18212,summary!D3214,olah!$S3214:S18212,"Late")</f>
        <v>0</v>
      </c>
      <c r="J3214">
        <f>COUNTIFS(olah!$Q$2:Q18212,summary!A3214,olah!$B$2:B18212,summary!B3214,olah!$S$2:S18212,"Late")</f>
        <v>0</v>
      </c>
      <c r="K3214">
        <f t="shared" si="50"/>
        <v>18</v>
      </c>
      <c r="L3214">
        <f>COUNTIFS(olah!$Q3214:Q18212,summary!A3214,olah!$B3214:B18212,summary!B3214,olah!$N3214:N18212,summary!C3214,olah!$P3214:P18212,summary!D3214,olah!$T3214:T18212,"On Time CO")</f>
        <v>1</v>
      </c>
      <c r="M3214">
        <f>COUNTIFS(olah!$Q$2:Q18212,summary!A3214,olah!$B$2:B18212,summary!B3214,olah!$T$2:T18212,"On Time CO")</f>
        <v>10</v>
      </c>
      <c r="N3214">
        <f>COUNTIFS(olah!$Q3214:Q18212,summary!A3214,olah!$B3214:B18212,summary!B3214,olah!$N3214:N18212,summary!C3214,olah!$P3214:P18212,summary!D3214,olah!$T3214:T18212,"Overtime")</f>
        <v>0</v>
      </c>
      <c r="O3214">
        <f>COUNTIFS(olah!$Q$2:Q18212,summary!A3214,olah!$B$2:B18212,summary!B3214,olah!$T$2:T18212,"Overtime")</f>
        <v>0</v>
      </c>
      <c r="P3214">
        <f>COUNTIFS(olah!$Q3214:Q18212,summary!A3214,olah!$B3214:B18212,summary!B3214,olah!$N3214:N18212,summary!C3214,olah!$P3214:P18212,summary!D3214,olah!$T3214:T18212,"Early")</f>
        <v>0</v>
      </c>
      <c r="Q3214">
        <f>COUNTIFS(olah!$Q$2:Q18212,summary!A3214,olah!$B$2:B18212,summary!B3214,olah!$T$2:T18212,"Early")</f>
        <v>1</v>
      </c>
      <c r="R3214">
        <f>COUNTIFS(olah!$Q3214:Q18212,summary!A3214,olah!$B3214:B18212,summary!B3214,olah!$N3214:N18212,summary!C3214,olah!$P3214:P18212,summary!D3214,olah!$T3214:T18212,"NA CO")</f>
        <v>0</v>
      </c>
      <c r="S3214">
        <f>COUNTIFS(olah!$Q$2:Q18212,summary!A3214,olah!$B$2:B18212,summary!B3214,olah!$T$2:T18212,"NA CO")</f>
        <v>1</v>
      </c>
      <c r="T3214" t="str">
        <f>olah!R3214</f>
        <v>Attendance</v>
      </c>
      <c r="U3214" t="str">
        <f>IF(T3214="Permit", olah!T3214, "No Permit")</f>
        <v>No Permit</v>
      </c>
    </row>
    <row r="3215" spans="1:21" hidden="1" x14ac:dyDescent="0.3">
      <c r="A3215" s="23">
        <v>44561</v>
      </c>
      <c r="B3215" t="s">
        <v>780</v>
      </c>
      <c r="C3215" t="s">
        <v>31</v>
      </c>
      <c r="D3215" t="s">
        <v>10213</v>
      </c>
      <c r="E3215" t="str">
        <f>VLOOKUP(B3215,olah!$B:$P,2,0)</f>
        <v>2021-12-02</v>
      </c>
      <c r="F3215">
        <f>COUNTIFS(parameter!$J$4:$J$34,summary!A3215,parameter!$I$4:$I$34,"&gt;="&amp;summary!$E3215)</f>
        <v>30</v>
      </c>
      <c r="G3215">
        <f>COUNTIFS(olah!$Q3215:Q18213,summary!A3215,olah!$B3215:B18213,summary!B3215,olah!$N3215:N18213,summary!C3215,olah!$P3215:P18213,summary!D3215,olah!$S3215:S18213,"On Time")</f>
        <v>1</v>
      </c>
      <c r="H3215">
        <f>COUNTIFS(olah!$Q$2:Q18213,summary!A3215,olah!$B$2:B18213,summary!B3215,olah!$S$2:S18213,"On Time")</f>
        <v>12</v>
      </c>
      <c r="I3215">
        <f>COUNTIFS(olah!$Q3215:Q18213,summary!A3215,olah!$B3215:B18213,summary!B3215,olah!$N3215:N18213,summary!C3215,olah!$P3215:P18213,summary!D3215,olah!$S3215:S18213,"Late")</f>
        <v>0</v>
      </c>
      <c r="J3215">
        <f>COUNTIFS(olah!$Q$2:Q18213,summary!A3215,olah!$B$2:B18213,summary!B3215,olah!$S$2:S18213,"Late")</f>
        <v>0</v>
      </c>
      <c r="K3215">
        <f t="shared" si="50"/>
        <v>18</v>
      </c>
      <c r="L3215">
        <f>COUNTIFS(olah!$Q3215:Q18213,summary!A3215,olah!$B3215:B18213,summary!B3215,olah!$N3215:N18213,summary!C3215,olah!$P3215:P18213,summary!D3215,olah!$T3215:T18213,"On Time CO")</f>
        <v>0</v>
      </c>
      <c r="M3215">
        <f>COUNTIFS(olah!$Q$2:Q18213,summary!A3215,olah!$B$2:B18213,summary!B3215,olah!$T$2:T18213,"On Time CO")</f>
        <v>10</v>
      </c>
      <c r="N3215">
        <f>COUNTIFS(olah!$Q3215:Q18213,summary!A3215,olah!$B3215:B18213,summary!B3215,olah!$N3215:N18213,summary!C3215,olah!$P3215:P18213,summary!D3215,olah!$T3215:T18213,"Overtime")</f>
        <v>0</v>
      </c>
      <c r="O3215">
        <f>COUNTIFS(olah!$Q$2:Q18213,summary!A3215,olah!$B$2:B18213,summary!B3215,olah!$T$2:T18213,"Overtime")</f>
        <v>0</v>
      </c>
      <c r="P3215">
        <f>COUNTIFS(olah!$Q3215:Q18213,summary!A3215,olah!$B3215:B18213,summary!B3215,olah!$N3215:N18213,summary!C3215,olah!$P3215:P18213,summary!D3215,olah!$T3215:T18213,"Early")</f>
        <v>0</v>
      </c>
      <c r="Q3215">
        <f>COUNTIFS(olah!$Q$2:Q18213,summary!A3215,olah!$B$2:B18213,summary!B3215,olah!$T$2:T18213,"Early")</f>
        <v>1</v>
      </c>
      <c r="R3215">
        <f>COUNTIFS(olah!$Q3215:Q18213,summary!A3215,olah!$B3215:B18213,summary!B3215,olah!$N3215:N18213,summary!C3215,olah!$P3215:P18213,summary!D3215,olah!$T3215:T18213,"NA CO")</f>
        <v>1</v>
      </c>
      <c r="S3215">
        <f>COUNTIFS(olah!$Q$2:Q18213,summary!A3215,olah!$B$2:B18213,summary!B3215,olah!$T$2:T18213,"NA CO")</f>
        <v>1</v>
      </c>
      <c r="T3215" t="str">
        <f>olah!R3215</f>
        <v>Attendance</v>
      </c>
      <c r="U3215" t="str">
        <f>IF(T3215="Permit", olah!T3215, "No Permit")</f>
        <v>No Permit</v>
      </c>
    </row>
    <row r="3216" spans="1:21" hidden="1" x14ac:dyDescent="0.3">
      <c r="A3216" s="23">
        <v>44561</v>
      </c>
      <c r="B3216" t="s">
        <v>780</v>
      </c>
      <c r="C3216" t="s">
        <v>31</v>
      </c>
      <c r="D3216" t="s">
        <v>7927</v>
      </c>
      <c r="E3216" t="str">
        <f>VLOOKUP(B3216,olah!$B:$P,2,0)</f>
        <v>2021-12-02</v>
      </c>
      <c r="F3216">
        <f>COUNTIFS(parameter!$J$4:$J$34,summary!A3216,parameter!$I$4:$I$34,"&gt;="&amp;summary!$E3216)</f>
        <v>30</v>
      </c>
      <c r="G3216">
        <f>COUNTIFS(olah!$Q3216:Q18214,summary!A3216,olah!$B3216:B18214,summary!B3216,olah!$N3216:N18214,summary!C3216,olah!$P3216:P18214,summary!D3216,olah!$S3216:S18214,"On Time")</f>
        <v>1</v>
      </c>
      <c r="H3216">
        <f>COUNTIFS(olah!$Q$2:Q18214,summary!A3216,olah!$B$2:B18214,summary!B3216,olah!$S$2:S18214,"On Time")</f>
        <v>12</v>
      </c>
      <c r="I3216">
        <f>COUNTIFS(olah!$Q3216:Q18214,summary!A3216,olah!$B3216:B18214,summary!B3216,olah!$N3216:N18214,summary!C3216,olah!$P3216:P18214,summary!D3216,olah!$S3216:S18214,"Late")</f>
        <v>0</v>
      </c>
      <c r="J3216">
        <f>COUNTIFS(olah!$Q$2:Q18214,summary!A3216,olah!$B$2:B18214,summary!B3216,olah!$S$2:S18214,"Late")</f>
        <v>0</v>
      </c>
      <c r="K3216">
        <f t="shared" si="50"/>
        <v>18</v>
      </c>
      <c r="L3216">
        <f>COUNTIFS(olah!$Q3216:Q18214,summary!A3216,olah!$B3216:B18214,summary!B3216,olah!$N3216:N18214,summary!C3216,olah!$P3216:P18214,summary!D3216,olah!$T3216:T18214,"On Time CO")</f>
        <v>1</v>
      </c>
      <c r="M3216">
        <f>COUNTIFS(olah!$Q$2:Q18214,summary!A3216,olah!$B$2:B18214,summary!B3216,olah!$T$2:T18214,"On Time CO")</f>
        <v>10</v>
      </c>
      <c r="N3216">
        <f>COUNTIFS(olah!$Q3216:Q18214,summary!A3216,olah!$B3216:B18214,summary!B3216,olah!$N3216:N18214,summary!C3216,olah!$P3216:P18214,summary!D3216,olah!$T3216:T18214,"Overtime")</f>
        <v>0</v>
      </c>
      <c r="O3216">
        <f>COUNTIFS(olah!$Q$2:Q18214,summary!A3216,olah!$B$2:B18214,summary!B3216,olah!$T$2:T18214,"Overtime")</f>
        <v>0</v>
      </c>
      <c r="P3216">
        <f>COUNTIFS(olah!$Q3216:Q18214,summary!A3216,olah!$B3216:B18214,summary!B3216,olah!$N3216:N18214,summary!C3216,olah!$P3216:P18214,summary!D3216,olah!$T3216:T18214,"Early")</f>
        <v>0</v>
      </c>
      <c r="Q3216">
        <f>COUNTIFS(olah!$Q$2:Q18214,summary!A3216,olah!$B$2:B18214,summary!B3216,olah!$T$2:T18214,"Early")</f>
        <v>1</v>
      </c>
      <c r="R3216">
        <f>COUNTIFS(olah!$Q3216:Q18214,summary!A3216,olah!$B3216:B18214,summary!B3216,olah!$N3216:N18214,summary!C3216,olah!$P3216:P18214,summary!D3216,olah!$T3216:T18214,"NA CO")</f>
        <v>0</v>
      </c>
      <c r="S3216">
        <f>COUNTIFS(olah!$Q$2:Q18214,summary!A3216,olah!$B$2:B18214,summary!B3216,olah!$T$2:T18214,"NA CO")</f>
        <v>1</v>
      </c>
      <c r="T3216" t="str">
        <f>olah!R3216</f>
        <v>Attendance</v>
      </c>
      <c r="U3216" t="str">
        <f>IF(T3216="Permit", olah!T3216, "No Permit")</f>
        <v>No Permit</v>
      </c>
    </row>
    <row r="3217" spans="1:21" hidden="1" x14ac:dyDescent="0.3">
      <c r="A3217" s="23">
        <v>44561</v>
      </c>
      <c r="B3217" t="s">
        <v>780</v>
      </c>
      <c r="C3217" t="s">
        <v>31</v>
      </c>
      <c r="D3217" t="s">
        <v>9025</v>
      </c>
      <c r="E3217" t="str">
        <f>VLOOKUP(B3217,olah!$B:$P,2,0)</f>
        <v>2021-12-02</v>
      </c>
      <c r="F3217">
        <f>COUNTIFS(parameter!$J$4:$J$34,summary!A3217,parameter!$I$4:$I$34,"&gt;="&amp;summary!$E3217)</f>
        <v>30</v>
      </c>
      <c r="G3217">
        <f>COUNTIFS(olah!$Q3217:Q18215,summary!A3217,olah!$B3217:B18215,summary!B3217,olah!$N3217:N18215,summary!C3217,olah!$P3217:P18215,summary!D3217,olah!$S3217:S18215,"On Time")</f>
        <v>1</v>
      </c>
      <c r="H3217">
        <f>COUNTIFS(olah!$Q$2:Q18215,summary!A3217,olah!$B$2:B18215,summary!B3217,olah!$S$2:S18215,"On Time")</f>
        <v>12</v>
      </c>
      <c r="I3217">
        <f>COUNTIFS(olah!$Q3217:Q18215,summary!A3217,olah!$B3217:B18215,summary!B3217,olah!$N3217:N18215,summary!C3217,olah!$P3217:P18215,summary!D3217,olah!$S3217:S18215,"Late")</f>
        <v>0</v>
      </c>
      <c r="J3217">
        <f>COUNTIFS(olah!$Q$2:Q18215,summary!A3217,olah!$B$2:B18215,summary!B3217,olah!$S$2:S18215,"Late")</f>
        <v>0</v>
      </c>
      <c r="K3217">
        <f t="shared" si="50"/>
        <v>18</v>
      </c>
      <c r="L3217">
        <f>COUNTIFS(olah!$Q3217:Q18215,summary!A3217,olah!$B3217:B18215,summary!B3217,olah!$N3217:N18215,summary!C3217,olah!$P3217:P18215,summary!D3217,olah!$T3217:T18215,"On Time CO")</f>
        <v>1</v>
      </c>
      <c r="M3217">
        <f>COUNTIFS(olah!$Q$2:Q18215,summary!A3217,olah!$B$2:B18215,summary!B3217,olah!$T$2:T18215,"On Time CO")</f>
        <v>10</v>
      </c>
      <c r="N3217">
        <f>COUNTIFS(olah!$Q3217:Q18215,summary!A3217,olah!$B3217:B18215,summary!B3217,olah!$N3217:N18215,summary!C3217,olah!$P3217:P18215,summary!D3217,olah!$T3217:T18215,"Overtime")</f>
        <v>0</v>
      </c>
      <c r="O3217">
        <f>COUNTIFS(olah!$Q$2:Q18215,summary!A3217,olah!$B$2:B18215,summary!B3217,olah!$T$2:T18215,"Overtime")</f>
        <v>0</v>
      </c>
      <c r="P3217">
        <f>COUNTIFS(olah!$Q3217:Q18215,summary!A3217,olah!$B3217:B18215,summary!B3217,olah!$N3217:N18215,summary!C3217,olah!$P3217:P18215,summary!D3217,olah!$T3217:T18215,"Early")</f>
        <v>0</v>
      </c>
      <c r="Q3217">
        <f>COUNTIFS(olah!$Q$2:Q18215,summary!A3217,olah!$B$2:B18215,summary!B3217,olah!$T$2:T18215,"Early")</f>
        <v>1</v>
      </c>
      <c r="R3217">
        <f>COUNTIFS(olah!$Q3217:Q18215,summary!A3217,olah!$B3217:B18215,summary!B3217,olah!$N3217:N18215,summary!C3217,olah!$P3217:P18215,summary!D3217,olah!$T3217:T18215,"NA CO")</f>
        <v>0</v>
      </c>
      <c r="S3217">
        <f>COUNTIFS(olah!$Q$2:Q18215,summary!A3217,olah!$B$2:B18215,summary!B3217,olah!$T$2:T18215,"NA CO")</f>
        <v>1</v>
      </c>
      <c r="T3217" t="str">
        <f>olah!R3217</f>
        <v>Attendance</v>
      </c>
      <c r="U3217" t="str">
        <f>IF(T3217="Permit", olah!T3217, "No Permit")</f>
        <v>No Permit</v>
      </c>
    </row>
    <row r="3218" spans="1:21" hidden="1" x14ac:dyDescent="0.3">
      <c r="A3218" s="23">
        <v>44561</v>
      </c>
      <c r="B3218" t="s">
        <v>780</v>
      </c>
      <c r="C3218" t="s">
        <v>31</v>
      </c>
      <c r="D3218" t="s">
        <v>10214</v>
      </c>
      <c r="E3218" t="str">
        <f>VLOOKUP(B3218,olah!$B:$P,2,0)</f>
        <v>2021-12-02</v>
      </c>
      <c r="F3218">
        <f>COUNTIFS(parameter!$J$4:$J$34,summary!A3218,parameter!$I$4:$I$34,"&gt;="&amp;summary!$E3218)</f>
        <v>30</v>
      </c>
      <c r="G3218">
        <f>COUNTIFS(olah!$Q3218:Q18216,summary!A3218,olah!$B3218:B18216,summary!B3218,olah!$N3218:N18216,summary!C3218,olah!$P3218:P18216,summary!D3218,olah!$S3218:S18216,"On Time")</f>
        <v>1</v>
      </c>
      <c r="H3218">
        <f>COUNTIFS(olah!$Q$2:Q18216,summary!A3218,olah!$B$2:B18216,summary!B3218,olah!$S$2:S18216,"On Time")</f>
        <v>12</v>
      </c>
      <c r="I3218">
        <f>COUNTIFS(olah!$Q3218:Q18216,summary!A3218,olah!$B3218:B18216,summary!B3218,olah!$N3218:N18216,summary!C3218,olah!$P3218:P18216,summary!D3218,olah!$S3218:S18216,"Late")</f>
        <v>0</v>
      </c>
      <c r="J3218">
        <f>COUNTIFS(olah!$Q$2:Q18216,summary!A3218,olah!$B$2:B18216,summary!B3218,olah!$S$2:S18216,"Late")</f>
        <v>0</v>
      </c>
      <c r="K3218">
        <f t="shared" si="50"/>
        <v>18</v>
      </c>
      <c r="L3218">
        <f>COUNTIFS(olah!$Q3218:Q18216,summary!A3218,olah!$B3218:B18216,summary!B3218,olah!$N3218:N18216,summary!C3218,olah!$P3218:P18216,summary!D3218,olah!$T3218:T18216,"On Time CO")</f>
        <v>1</v>
      </c>
      <c r="M3218">
        <f>COUNTIFS(olah!$Q$2:Q18216,summary!A3218,olah!$B$2:B18216,summary!B3218,olah!$T$2:T18216,"On Time CO")</f>
        <v>10</v>
      </c>
      <c r="N3218">
        <f>COUNTIFS(olah!$Q3218:Q18216,summary!A3218,olah!$B3218:B18216,summary!B3218,olah!$N3218:N18216,summary!C3218,olah!$P3218:P18216,summary!D3218,olah!$T3218:T18216,"Overtime")</f>
        <v>0</v>
      </c>
      <c r="O3218">
        <f>COUNTIFS(olah!$Q$2:Q18216,summary!A3218,olah!$B$2:B18216,summary!B3218,olah!$T$2:T18216,"Overtime")</f>
        <v>0</v>
      </c>
      <c r="P3218">
        <f>COUNTIFS(olah!$Q3218:Q18216,summary!A3218,olah!$B3218:B18216,summary!B3218,olah!$N3218:N18216,summary!C3218,olah!$P3218:P18216,summary!D3218,olah!$T3218:T18216,"Early")</f>
        <v>0</v>
      </c>
      <c r="Q3218">
        <f>COUNTIFS(olah!$Q$2:Q18216,summary!A3218,olah!$B$2:B18216,summary!B3218,olah!$T$2:T18216,"Early")</f>
        <v>1</v>
      </c>
      <c r="R3218">
        <f>COUNTIFS(olah!$Q3218:Q18216,summary!A3218,olah!$B3218:B18216,summary!B3218,olah!$N3218:N18216,summary!C3218,olah!$P3218:P18216,summary!D3218,olah!$T3218:T18216,"NA CO")</f>
        <v>0</v>
      </c>
      <c r="S3218">
        <f>COUNTIFS(olah!$Q$2:Q18216,summary!A3218,olah!$B$2:B18216,summary!B3218,olah!$T$2:T18216,"NA CO")</f>
        <v>1</v>
      </c>
      <c r="T3218" t="str">
        <f>olah!R3218</f>
        <v>Attendance</v>
      </c>
      <c r="U3218" t="str">
        <f>IF(T3218="Permit", olah!T3218, "No Permit")</f>
        <v>No Permit</v>
      </c>
    </row>
    <row r="3219" spans="1:21" hidden="1" x14ac:dyDescent="0.3">
      <c r="A3219" s="23">
        <v>44561</v>
      </c>
      <c r="B3219" t="s">
        <v>780</v>
      </c>
      <c r="C3219" t="s">
        <v>31</v>
      </c>
      <c r="D3219" t="s">
        <v>7814</v>
      </c>
      <c r="E3219" t="str">
        <f>VLOOKUP(B3219,olah!$B:$P,2,0)</f>
        <v>2021-12-02</v>
      </c>
      <c r="F3219">
        <f>COUNTIFS(parameter!$J$4:$J$34,summary!A3219,parameter!$I$4:$I$34,"&gt;="&amp;summary!$E3219)</f>
        <v>30</v>
      </c>
      <c r="G3219">
        <f>COUNTIFS(olah!$Q3219:Q18217,summary!A3219,olah!$B3219:B18217,summary!B3219,olah!$N3219:N18217,summary!C3219,olah!$P3219:P18217,summary!D3219,olah!$S3219:S18217,"On Time")</f>
        <v>1</v>
      </c>
      <c r="H3219">
        <f>COUNTIFS(olah!$Q$2:Q18217,summary!A3219,olah!$B$2:B18217,summary!B3219,olah!$S$2:S18217,"On Time")</f>
        <v>12</v>
      </c>
      <c r="I3219">
        <f>COUNTIFS(olah!$Q3219:Q18217,summary!A3219,olah!$B3219:B18217,summary!B3219,olah!$N3219:N18217,summary!C3219,olah!$P3219:P18217,summary!D3219,olah!$S3219:S18217,"Late")</f>
        <v>0</v>
      </c>
      <c r="J3219">
        <f>COUNTIFS(olah!$Q$2:Q18217,summary!A3219,olah!$B$2:B18217,summary!B3219,olah!$S$2:S18217,"Late")</f>
        <v>0</v>
      </c>
      <c r="K3219">
        <f t="shared" si="50"/>
        <v>18</v>
      </c>
      <c r="L3219">
        <f>COUNTIFS(olah!$Q3219:Q18217,summary!A3219,olah!$B3219:B18217,summary!B3219,olah!$N3219:N18217,summary!C3219,olah!$P3219:P18217,summary!D3219,olah!$T3219:T18217,"On Time CO")</f>
        <v>0</v>
      </c>
      <c r="M3219">
        <f>COUNTIFS(olah!$Q$2:Q18217,summary!A3219,olah!$B$2:B18217,summary!B3219,olah!$T$2:T18217,"On Time CO")</f>
        <v>10</v>
      </c>
      <c r="N3219">
        <f>COUNTIFS(olah!$Q3219:Q18217,summary!A3219,olah!$B3219:B18217,summary!B3219,olah!$N3219:N18217,summary!C3219,olah!$P3219:P18217,summary!D3219,olah!$T3219:T18217,"Overtime")</f>
        <v>0</v>
      </c>
      <c r="O3219">
        <f>COUNTIFS(olah!$Q$2:Q18217,summary!A3219,olah!$B$2:B18217,summary!B3219,olah!$T$2:T18217,"Overtime")</f>
        <v>0</v>
      </c>
      <c r="P3219">
        <f>COUNTIFS(olah!$Q3219:Q18217,summary!A3219,olah!$B3219:B18217,summary!B3219,olah!$N3219:N18217,summary!C3219,olah!$P3219:P18217,summary!D3219,olah!$T3219:T18217,"Early")</f>
        <v>1</v>
      </c>
      <c r="Q3219">
        <f>COUNTIFS(olah!$Q$2:Q18217,summary!A3219,olah!$B$2:B18217,summary!B3219,olah!$T$2:T18217,"Early")</f>
        <v>1</v>
      </c>
      <c r="R3219">
        <f>COUNTIFS(olah!$Q3219:Q18217,summary!A3219,olah!$B3219:B18217,summary!B3219,olah!$N3219:N18217,summary!C3219,olah!$P3219:P18217,summary!D3219,olah!$T3219:T18217,"NA CO")</f>
        <v>0</v>
      </c>
      <c r="S3219">
        <f>COUNTIFS(olah!$Q$2:Q18217,summary!A3219,olah!$B$2:B18217,summary!B3219,olah!$T$2:T18217,"NA CO")</f>
        <v>1</v>
      </c>
      <c r="T3219" t="str">
        <f>olah!R3219</f>
        <v>Attendance</v>
      </c>
      <c r="U3219" t="str">
        <f>IF(T3219="Permit", olah!T3219, "No Permit")</f>
        <v>No Permit</v>
      </c>
    </row>
    <row r="3220" spans="1:21" hidden="1" x14ac:dyDescent="0.3">
      <c r="A3220" s="23">
        <v>44561</v>
      </c>
      <c r="B3220" t="s">
        <v>782</v>
      </c>
      <c r="C3220" t="s">
        <v>785</v>
      </c>
      <c r="D3220" t="s">
        <v>1390</v>
      </c>
      <c r="E3220" t="str">
        <f>VLOOKUP(B3220,olah!$B:$P,2,0)</f>
        <v>2021-12-01</v>
      </c>
      <c r="F3220">
        <f>COUNTIFS(parameter!$J$4:$J$34,summary!A3220,parameter!$I$4:$I$34,"&gt;="&amp;summary!$E3220)</f>
        <v>31</v>
      </c>
      <c r="G3220">
        <f>COUNTIFS(olah!$Q3220:Q18218,summary!A3220,olah!$B3220:B18218,summary!B3220,olah!$N3220:N18218,summary!C3220,olah!$P3220:P18218,summary!D3220,olah!$S3220:S18218,"On Time")</f>
        <v>1</v>
      </c>
      <c r="H3220">
        <f>COUNTIFS(olah!$Q$2:Q18218,summary!A3220,olah!$B$2:B18218,summary!B3220,olah!$S$2:S18218,"On Time")</f>
        <v>9</v>
      </c>
      <c r="I3220">
        <f>COUNTIFS(olah!$Q3220:Q18218,summary!A3220,olah!$B3220:B18218,summary!B3220,olah!$N3220:N18218,summary!C3220,olah!$P3220:P18218,summary!D3220,olah!$S3220:S18218,"Late")</f>
        <v>0</v>
      </c>
      <c r="J3220">
        <f>COUNTIFS(olah!$Q$2:Q18218,summary!A3220,olah!$B$2:B18218,summary!B3220,olah!$S$2:S18218,"Late")</f>
        <v>8</v>
      </c>
      <c r="K3220">
        <f t="shared" si="50"/>
        <v>14</v>
      </c>
      <c r="L3220">
        <f>COUNTIFS(olah!$Q3220:Q18218,summary!A3220,olah!$B3220:B18218,summary!B3220,olah!$N3220:N18218,summary!C3220,olah!$P3220:P18218,summary!D3220,olah!$T3220:T18218,"On Time CO")</f>
        <v>0</v>
      </c>
      <c r="M3220">
        <f>COUNTIFS(olah!$Q$2:Q18218,summary!A3220,olah!$B$2:B18218,summary!B3220,olah!$T$2:T18218,"On Time CO")</f>
        <v>5</v>
      </c>
      <c r="N3220">
        <f>COUNTIFS(olah!$Q3220:Q18218,summary!A3220,olah!$B3220:B18218,summary!B3220,olah!$N3220:N18218,summary!C3220,olah!$P3220:P18218,summary!D3220,olah!$T3220:T18218,"Overtime")</f>
        <v>0</v>
      </c>
      <c r="O3220">
        <f>COUNTIFS(olah!$Q$2:Q18218,summary!A3220,olah!$B$2:B18218,summary!B3220,olah!$T$2:T18218,"Overtime")</f>
        <v>1</v>
      </c>
      <c r="P3220">
        <f>COUNTIFS(olah!$Q3220:Q18218,summary!A3220,olah!$B3220:B18218,summary!B3220,olah!$N3220:N18218,summary!C3220,olah!$P3220:P18218,summary!D3220,olah!$T3220:T18218,"Early")</f>
        <v>0</v>
      </c>
      <c r="Q3220">
        <f>COUNTIFS(olah!$Q$2:Q18218,summary!A3220,olah!$B$2:B18218,summary!B3220,olah!$T$2:T18218,"Early")</f>
        <v>0</v>
      </c>
      <c r="R3220">
        <f>COUNTIFS(olah!$Q3220:Q18218,summary!A3220,olah!$B3220:B18218,summary!B3220,olah!$N3220:N18218,summary!C3220,olah!$P3220:P18218,summary!D3220,olah!$T3220:T18218,"NA CO")</f>
        <v>1</v>
      </c>
      <c r="S3220">
        <f>COUNTIFS(olah!$Q$2:Q18218,summary!A3220,olah!$B$2:B18218,summary!B3220,olah!$T$2:T18218,"NA CO")</f>
        <v>11</v>
      </c>
      <c r="T3220" t="str">
        <f>olah!R3220</f>
        <v>Daily Journey</v>
      </c>
      <c r="U3220" t="str">
        <f>IF(T3220="Permit", olah!T3220, "No Permit")</f>
        <v>No Permit</v>
      </c>
    </row>
    <row r="3221" spans="1:21" hidden="1" x14ac:dyDescent="0.3">
      <c r="A3221" s="23">
        <v>44561</v>
      </c>
      <c r="B3221" t="s">
        <v>782</v>
      </c>
      <c r="C3221" t="s">
        <v>28</v>
      </c>
      <c r="D3221" t="s">
        <v>5935</v>
      </c>
      <c r="E3221" t="str">
        <f>VLOOKUP(B3221,olah!$B:$P,2,0)</f>
        <v>2021-12-01</v>
      </c>
      <c r="F3221">
        <f>COUNTIFS(parameter!$J$4:$J$34,summary!A3221,parameter!$I$4:$I$34,"&gt;="&amp;summary!$E3221)</f>
        <v>31</v>
      </c>
      <c r="G3221">
        <f>COUNTIFS(olah!$Q3221:Q18219,summary!A3221,olah!$B3221:B18219,summary!B3221,olah!$N3221:N18219,summary!C3221,olah!$P3221:P18219,summary!D3221,olah!$S3221:S18219,"On Time")</f>
        <v>0</v>
      </c>
      <c r="H3221">
        <f>COUNTIFS(olah!$Q$2:Q18219,summary!A3221,olah!$B$2:B18219,summary!B3221,olah!$S$2:S18219,"On Time")</f>
        <v>9</v>
      </c>
      <c r="I3221">
        <f>COUNTIFS(olah!$Q3221:Q18219,summary!A3221,olah!$B3221:B18219,summary!B3221,olah!$N3221:N18219,summary!C3221,olah!$P3221:P18219,summary!D3221,olah!$S3221:S18219,"Late")</f>
        <v>1</v>
      </c>
      <c r="J3221">
        <f>COUNTIFS(olah!$Q$2:Q18219,summary!A3221,olah!$B$2:B18219,summary!B3221,olah!$S$2:S18219,"Late")</f>
        <v>8</v>
      </c>
      <c r="K3221">
        <f t="shared" si="50"/>
        <v>13</v>
      </c>
      <c r="L3221">
        <f>COUNTIFS(olah!$Q3221:Q18219,summary!A3221,olah!$B3221:B18219,summary!B3221,olah!$N3221:N18219,summary!C3221,olah!$P3221:P18219,summary!D3221,olah!$T3221:T18219,"On Time CO")</f>
        <v>1</v>
      </c>
      <c r="M3221">
        <f>COUNTIFS(olah!$Q$2:Q18219,summary!A3221,olah!$B$2:B18219,summary!B3221,olah!$T$2:T18219,"On Time CO")</f>
        <v>5</v>
      </c>
      <c r="N3221">
        <f>COUNTIFS(olah!$Q3221:Q18219,summary!A3221,olah!$B3221:B18219,summary!B3221,olah!$N3221:N18219,summary!C3221,olah!$P3221:P18219,summary!D3221,olah!$T3221:T18219,"Overtime")</f>
        <v>0</v>
      </c>
      <c r="O3221">
        <f>COUNTIFS(olah!$Q$2:Q18219,summary!A3221,olah!$B$2:B18219,summary!B3221,olah!$T$2:T18219,"Overtime")</f>
        <v>1</v>
      </c>
      <c r="P3221">
        <f>COUNTIFS(olah!$Q3221:Q18219,summary!A3221,olah!$B3221:B18219,summary!B3221,olah!$N3221:N18219,summary!C3221,olah!$P3221:P18219,summary!D3221,olah!$T3221:T18219,"Early")</f>
        <v>0</v>
      </c>
      <c r="Q3221">
        <f>COUNTIFS(olah!$Q$2:Q18219,summary!A3221,olah!$B$2:B18219,summary!B3221,olah!$T$2:T18219,"Early")</f>
        <v>0</v>
      </c>
      <c r="R3221">
        <f>COUNTIFS(olah!$Q3221:Q18219,summary!A3221,olah!$B3221:B18219,summary!B3221,olah!$N3221:N18219,summary!C3221,olah!$P3221:P18219,summary!D3221,olah!$T3221:T18219,"NA CO")</f>
        <v>0</v>
      </c>
      <c r="S3221">
        <f>COUNTIFS(olah!$Q$2:Q18219,summary!A3221,olah!$B$2:B18219,summary!B3221,olah!$T$2:T18219,"NA CO")</f>
        <v>11</v>
      </c>
      <c r="T3221" t="str">
        <f>olah!R3221</f>
        <v>Attendance</v>
      </c>
      <c r="U3221" t="str">
        <f>IF(T3221="Permit", olah!T3221, "No Permit")</f>
        <v>No Permit</v>
      </c>
    </row>
    <row r="3222" spans="1:21" hidden="1" x14ac:dyDescent="0.3">
      <c r="A3222" s="23">
        <v>44561</v>
      </c>
      <c r="B3222" t="s">
        <v>782</v>
      </c>
      <c r="C3222" t="s">
        <v>785</v>
      </c>
      <c r="D3222" t="s">
        <v>11600</v>
      </c>
      <c r="E3222" t="str">
        <f>VLOOKUP(B3222,olah!$B:$P,2,0)</f>
        <v>2021-12-01</v>
      </c>
      <c r="F3222">
        <f>COUNTIFS(parameter!$J$4:$J$34,summary!A3222,parameter!$I$4:$I$34,"&gt;="&amp;summary!$E3222)</f>
        <v>31</v>
      </c>
      <c r="G3222">
        <f>COUNTIFS(olah!$Q3222:Q18220,summary!A3222,olah!$B3222:B18220,summary!B3222,olah!$N3222:N18220,summary!C3222,olah!$P3222:P18220,summary!D3222,olah!$S3222:S18220,"On Time")</f>
        <v>1</v>
      </c>
      <c r="H3222">
        <f>COUNTIFS(olah!$Q$2:Q18220,summary!A3222,olah!$B$2:B18220,summary!B3222,olah!$S$2:S18220,"On Time")</f>
        <v>9</v>
      </c>
      <c r="I3222">
        <f>COUNTIFS(olah!$Q3222:Q18220,summary!A3222,olah!$B3222:B18220,summary!B3222,olah!$N3222:N18220,summary!C3222,olah!$P3222:P18220,summary!D3222,olah!$S3222:S18220,"Late")</f>
        <v>0</v>
      </c>
      <c r="J3222">
        <f>COUNTIFS(olah!$Q$2:Q18220,summary!A3222,olah!$B$2:B18220,summary!B3222,olah!$S$2:S18220,"Late")</f>
        <v>8</v>
      </c>
      <c r="K3222">
        <f t="shared" si="50"/>
        <v>14</v>
      </c>
      <c r="L3222">
        <f>COUNTIFS(olah!$Q3222:Q18220,summary!A3222,olah!$B3222:B18220,summary!B3222,olah!$N3222:N18220,summary!C3222,olah!$P3222:P18220,summary!D3222,olah!$T3222:T18220,"On Time CO")</f>
        <v>0</v>
      </c>
      <c r="M3222">
        <f>COUNTIFS(olah!$Q$2:Q18220,summary!A3222,olah!$B$2:B18220,summary!B3222,olah!$T$2:T18220,"On Time CO")</f>
        <v>5</v>
      </c>
      <c r="N3222">
        <f>COUNTIFS(olah!$Q3222:Q18220,summary!A3222,olah!$B3222:B18220,summary!B3222,olah!$N3222:N18220,summary!C3222,olah!$P3222:P18220,summary!D3222,olah!$T3222:T18220,"Overtime")</f>
        <v>0</v>
      </c>
      <c r="O3222">
        <f>COUNTIFS(olah!$Q$2:Q18220,summary!A3222,olah!$B$2:B18220,summary!B3222,olah!$T$2:T18220,"Overtime")</f>
        <v>1</v>
      </c>
      <c r="P3222">
        <f>COUNTIFS(olah!$Q3222:Q18220,summary!A3222,olah!$B3222:B18220,summary!B3222,olah!$N3222:N18220,summary!C3222,olah!$P3222:P18220,summary!D3222,olah!$T3222:T18220,"Early")</f>
        <v>0</v>
      </c>
      <c r="Q3222">
        <f>COUNTIFS(olah!$Q$2:Q18220,summary!A3222,olah!$B$2:B18220,summary!B3222,olah!$T$2:T18220,"Early")</f>
        <v>0</v>
      </c>
      <c r="R3222">
        <f>COUNTIFS(olah!$Q3222:Q18220,summary!A3222,olah!$B3222:B18220,summary!B3222,olah!$N3222:N18220,summary!C3222,olah!$P3222:P18220,summary!D3222,olah!$T3222:T18220,"NA CO")</f>
        <v>1</v>
      </c>
      <c r="S3222">
        <f>COUNTIFS(olah!$Q$2:Q18220,summary!A3222,olah!$B$2:B18220,summary!B3222,olah!$T$2:T18220,"NA CO")</f>
        <v>11</v>
      </c>
      <c r="T3222" t="str">
        <f>olah!R3222</f>
        <v>Daily Journey</v>
      </c>
      <c r="U3222" t="str">
        <f>IF(T3222="Permit", olah!T3222, "No Permit")</f>
        <v>No Permit</v>
      </c>
    </row>
    <row r="3223" spans="1:21" hidden="1" x14ac:dyDescent="0.3">
      <c r="A3223" s="23">
        <v>44561</v>
      </c>
      <c r="B3223" t="s">
        <v>782</v>
      </c>
      <c r="C3223" t="s">
        <v>10833</v>
      </c>
      <c r="D3223" t="s">
        <v>5936</v>
      </c>
      <c r="E3223" t="str">
        <f>VLOOKUP(B3223,olah!$B:$P,2,0)</f>
        <v>2021-12-01</v>
      </c>
      <c r="F3223">
        <f>COUNTIFS(parameter!$J$4:$J$34,summary!A3223,parameter!$I$4:$I$34,"&gt;="&amp;summary!$E3223)</f>
        <v>31</v>
      </c>
      <c r="G3223">
        <f>COUNTIFS(olah!$Q3223:Q18221,summary!A3223,olah!$B3223:B18221,summary!B3223,olah!$N3223:N18221,summary!C3223,olah!$P3223:P18221,summary!D3223,olah!$S3223:S18221,"On Time")</f>
        <v>1</v>
      </c>
      <c r="H3223">
        <f>COUNTIFS(olah!$Q$2:Q18221,summary!A3223,olah!$B$2:B18221,summary!B3223,olah!$S$2:S18221,"On Time")</f>
        <v>9</v>
      </c>
      <c r="I3223">
        <f>COUNTIFS(olah!$Q3223:Q18221,summary!A3223,olah!$B3223:B18221,summary!B3223,olah!$N3223:N18221,summary!C3223,olah!$P3223:P18221,summary!D3223,olah!$S3223:S18221,"Late")</f>
        <v>0</v>
      </c>
      <c r="J3223">
        <f>COUNTIFS(olah!$Q$2:Q18221,summary!A3223,olah!$B$2:B18221,summary!B3223,olah!$S$2:S18221,"Late")</f>
        <v>8</v>
      </c>
      <c r="K3223">
        <f t="shared" si="50"/>
        <v>14</v>
      </c>
      <c r="L3223">
        <f>COUNTIFS(olah!$Q3223:Q18221,summary!A3223,olah!$B3223:B18221,summary!B3223,olah!$N3223:N18221,summary!C3223,olah!$P3223:P18221,summary!D3223,olah!$T3223:T18221,"On Time CO")</f>
        <v>0</v>
      </c>
      <c r="M3223">
        <f>COUNTIFS(olah!$Q$2:Q18221,summary!A3223,olah!$B$2:B18221,summary!B3223,olah!$T$2:T18221,"On Time CO")</f>
        <v>5</v>
      </c>
      <c r="N3223">
        <f>COUNTIFS(olah!$Q3223:Q18221,summary!A3223,olah!$B3223:B18221,summary!B3223,olah!$N3223:N18221,summary!C3223,olah!$P3223:P18221,summary!D3223,olah!$T3223:T18221,"Overtime")</f>
        <v>0</v>
      </c>
      <c r="O3223">
        <f>COUNTIFS(olah!$Q$2:Q18221,summary!A3223,olah!$B$2:B18221,summary!B3223,olah!$T$2:T18221,"Overtime")</f>
        <v>1</v>
      </c>
      <c r="P3223">
        <f>COUNTIFS(olah!$Q3223:Q18221,summary!A3223,olah!$B3223:B18221,summary!B3223,olah!$N3223:N18221,summary!C3223,olah!$P3223:P18221,summary!D3223,olah!$T3223:T18221,"Early")</f>
        <v>0</v>
      </c>
      <c r="Q3223">
        <f>COUNTIFS(olah!$Q$2:Q18221,summary!A3223,olah!$B$2:B18221,summary!B3223,olah!$T$2:T18221,"Early")</f>
        <v>0</v>
      </c>
      <c r="R3223">
        <f>COUNTIFS(olah!$Q3223:Q18221,summary!A3223,olah!$B3223:B18221,summary!B3223,olah!$N3223:N18221,summary!C3223,olah!$P3223:P18221,summary!D3223,olah!$T3223:T18221,"NA CO")</f>
        <v>1</v>
      </c>
      <c r="S3223">
        <f>COUNTIFS(olah!$Q$2:Q18221,summary!A3223,olah!$B$2:B18221,summary!B3223,olah!$T$2:T18221,"NA CO")</f>
        <v>11</v>
      </c>
      <c r="T3223" t="str">
        <f>olah!R3223</f>
        <v>Daily Journey</v>
      </c>
      <c r="U3223" t="str">
        <f>IF(T3223="Permit", olah!T3223, "No Permit")</f>
        <v>No Permit</v>
      </c>
    </row>
    <row r="3224" spans="1:21" hidden="1" x14ac:dyDescent="0.3">
      <c r="A3224" s="23">
        <v>44561</v>
      </c>
      <c r="B3224" t="s">
        <v>782</v>
      </c>
      <c r="C3224" t="s">
        <v>28</v>
      </c>
      <c r="D3224" t="s">
        <v>6082</v>
      </c>
      <c r="E3224" t="str">
        <f>VLOOKUP(B3224,olah!$B:$P,2,0)</f>
        <v>2021-12-01</v>
      </c>
      <c r="F3224">
        <f>COUNTIFS(parameter!$J$4:$J$34,summary!A3224,parameter!$I$4:$I$34,"&gt;="&amp;summary!$E3224)</f>
        <v>31</v>
      </c>
      <c r="G3224">
        <f>COUNTIFS(olah!$Q3224:Q18222,summary!A3224,olah!$B3224:B18222,summary!B3224,olah!$N3224:N18222,summary!C3224,olah!$P3224:P18222,summary!D3224,olah!$S3224:S18222,"On Time")</f>
        <v>0</v>
      </c>
      <c r="H3224">
        <f>COUNTIFS(olah!$Q$2:Q18222,summary!A3224,olah!$B$2:B18222,summary!B3224,olah!$S$2:S18222,"On Time")</f>
        <v>9</v>
      </c>
      <c r="I3224">
        <f>COUNTIFS(olah!$Q3224:Q18222,summary!A3224,olah!$B3224:B18222,summary!B3224,olah!$N3224:N18222,summary!C3224,olah!$P3224:P18222,summary!D3224,olah!$S3224:S18222,"Late")</f>
        <v>1</v>
      </c>
      <c r="J3224">
        <f>COUNTIFS(olah!$Q$2:Q18222,summary!A3224,olah!$B$2:B18222,summary!B3224,olah!$S$2:S18222,"Late")</f>
        <v>8</v>
      </c>
      <c r="K3224">
        <f t="shared" si="50"/>
        <v>13</v>
      </c>
      <c r="L3224">
        <f>COUNTIFS(olah!$Q3224:Q18222,summary!A3224,olah!$B3224:B18222,summary!B3224,olah!$N3224:N18222,summary!C3224,olah!$P3224:P18222,summary!D3224,olah!$T3224:T18222,"On Time CO")</f>
        <v>0</v>
      </c>
      <c r="M3224">
        <f>COUNTIFS(olah!$Q$2:Q18222,summary!A3224,olah!$B$2:B18222,summary!B3224,olah!$T$2:T18222,"On Time CO")</f>
        <v>5</v>
      </c>
      <c r="N3224">
        <f>COUNTIFS(olah!$Q3224:Q18222,summary!A3224,olah!$B3224:B18222,summary!B3224,olah!$N3224:N18222,summary!C3224,olah!$P3224:P18222,summary!D3224,olah!$T3224:T18222,"Overtime")</f>
        <v>1</v>
      </c>
      <c r="O3224">
        <f>COUNTIFS(olah!$Q$2:Q18222,summary!A3224,olah!$B$2:B18222,summary!B3224,olah!$T$2:T18222,"Overtime")</f>
        <v>1</v>
      </c>
      <c r="P3224">
        <f>COUNTIFS(olah!$Q3224:Q18222,summary!A3224,olah!$B3224:B18222,summary!B3224,olah!$N3224:N18222,summary!C3224,olah!$P3224:P18222,summary!D3224,olah!$T3224:T18222,"Early")</f>
        <v>0</v>
      </c>
      <c r="Q3224">
        <f>COUNTIFS(olah!$Q$2:Q18222,summary!A3224,olah!$B$2:B18222,summary!B3224,olah!$T$2:T18222,"Early")</f>
        <v>0</v>
      </c>
      <c r="R3224">
        <f>COUNTIFS(olah!$Q3224:Q18222,summary!A3224,olah!$B3224:B18222,summary!B3224,olah!$N3224:N18222,summary!C3224,olah!$P3224:P18222,summary!D3224,olah!$T3224:T18222,"NA CO")</f>
        <v>0</v>
      </c>
      <c r="S3224">
        <f>COUNTIFS(olah!$Q$2:Q18222,summary!A3224,olah!$B$2:B18222,summary!B3224,olah!$T$2:T18222,"NA CO")</f>
        <v>11</v>
      </c>
      <c r="T3224" t="str">
        <f>olah!R3224</f>
        <v>Attendance</v>
      </c>
      <c r="U3224" t="str">
        <f>IF(T3224="Permit", olah!T3224, "No Permit")</f>
        <v>No Permit</v>
      </c>
    </row>
    <row r="3225" spans="1:21" hidden="1" x14ac:dyDescent="0.3">
      <c r="A3225" s="23">
        <v>44561</v>
      </c>
      <c r="B3225" t="s">
        <v>782</v>
      </c>
      <c r="C3225" t="s">
        <v>28</v>
      </c>
      <c r="D3225" t="s">
        <v>11603</v>
      </c>
      <c r="E3225" t="str">
        <f>VLOOKUP(B3225,olah!$B:$P,2,0)</f>
        <v>2021-12-01</v>
      </c>
      <c r="F3225">
        <f>COUNTIFS(parameter!$J$4:$J$34,summary!A3225,parameter!$I$4:$I$34,"&gt;="&amp;summary!$E3225)</f>
        <v>31</v>
      </c>
      <c r="G3225">
        <f>COUNTIFS(olah!$Q3225:Q18223,summary!A3225,olah!$B3225:B18223,summary!B3225,olah!$N3225:N18223,summary!C3225,olah!$P3225:P18223,summary!D3225,olah!$S3225:S18223,"On Time")</f>
        <v>0</v>
      </c>
      <c r="H3225">
        <f>COUNTIFS(olah!$Q$2:Q18223,summary!A3225,olah!$B$2:B18223,summary!B3225,olah!$S$2:S18223,"On Time")</f>
        <v>9</v>
      </c>
      <c r="I3225">
        <f>COUNTIFS(olah!$Q3225:Q18223,summary!A3225,olah!$B3225:B18223,summary!B3225,olah!$N3225:N18223,summary!C3225,olah!$P3225:P18223,summary!D3225,olah!$S3225:S18223,"Late")</f>
        <v>1</v>
      </c>
      <c r="J3225">
        <f>COUNTIFS(olah!$Q$2:Q18223,summary!A3225,olah!$B$2:B18223,summary!B3225,olah!$S$2:S18223,"Late")</f>
        <v>8</v>
      </c>
      <c r="K3225">
        <f t="shared" si="50"/>
        <v>13</v>
      </c>
      <c r="L3225">
        <f>COUNTIFS(olah!$Q3225:Q18223,summary!A3225,olah!$B3225:B18223,summary!B3225,olah!$N3225:N18223,summary!C3225,olah!$P3225:P18223,summary!D3225,olah!$T3225:T18223,"On Time CO")</f>
        <v>0</v>
      </c>
      <c r="M3225">
        <f>COUNTIFS(olah!$Q$2:Q18223,summary!A3225,olah!$B$2:B18223,summary!B3225,olah!$T$2:T18223,"On Time CO")</f>
        <v>5</v>
      </c>
      <c r="N3225">
        <f>COUNTIFS(olah!$Q3225:Q18223,summary!A3225,olah!$B3225:B18223,summary!B3225,olah!$N3225:N18223,summary!C3225,olah!$P3225:P18223,summary!D3225,olah!$T3225:T18223,"Overtime")</f>
        <v>0</v>
      </c>
      <c r="O3225">
        <f>COUNTIFS(olah!$Q$2:Q18223,summary!A3225,olah!$B$2:B18223,summary!B3225,olah!$T$2:T18223,"Overtime")</f>
        <v>1</v>
      </c>
      <c r="P3225">
        <f>COUNTIFS(olah!$Q3225:Q18223,summary!A3225,olah!$B3225:B18223,summary!B3225,olah!$N3225:N18223,summary!C3225,olah!$P3225:P18223,summary!D3225,olah!$T3225:T18223,"Early")</f>
        <v>0</v>
      </c>
      <c r="Q3225">
        <f>COUNTIFS(olah!$Q$2:Q18223,summary!A3225,olah!$B$2:B18223,summary!B3225,olah!$T$2:T18223,"Early")</f>
        <v>0</v>
      </c>
      <c r="R3225">
        <f>COUNTIFS(olah!$Q3225:Q18223,summary!A3225,olah!$B3225:B18223,summary!B3225,olah!$N3225:N18223,summary!C3225,olah!$P3225:P18223,summary!D3225,olah!$T3225:T18223,"NA CO")</f>
        <v>1</v>
      </c>
      <c r="S3225">
        <f>COUNTIFS(olah!$Q$2:Q18223,summary!A3225,olah!$B$2:B18223,summary!B3225,olah!$T$2:T18223,"NA CO")</f>
        <v>11</v>
      </c>
      <c r="T3225" t="str">
        <f>olah!R3225</f>
        <v>Attendance</v>
      </c>
      <c r="U3225" t="str">
        <f>IF(T3225="Permit", olah!T3225, "No Permit")</f>
        <v>No Permit</v>
      </c>
    </row>
    <row r="3226" spans="1:21" hidden="1" x14ac:dyDescent="0.3">
      <c r="A3226" s="23">
        <v>44561</v>
      </c>
      <c r="B3226" t="s">
        <v>782</v>
      </c>
      <c r="C3226" t="s">
        <v>10842</v>
      </c>
      <c r="D3226" t="s">
        <v>7108</v>
      </c>
      <c r="E3226" t="str">
        <f>VLOOKUP(B3226,olah!$B:$P,2,0)</f>
        <v>2021-12-01</v>
      </c>
      <c r="F3226">
        <f>COUNTIFS(parameter!$J$4:$J$34,summary!A3226,parameter!$I$4:$I$34,"&gt;="&amp;summary!$E3226)</f>
        <v>31</v>
      </c>
      <c r="G3226">
        <f>COUNTIFS(olah!$Q3226:Q18224,summary!A3226,olah!$B3226:B18224,summary!B3226,olah!$N3226:N18224,summary!C3226,olah!$P3226:P18224,summary!D3226,olah!$S3226:S18224,"On Time")</f>
        <v>1</v>
      </c>
      <c r="H3226">
        <f>COUNTIFS(olah!$Q$2:Q18224,summary!A3226,olah!$B$2:B18224,summary!B3226,olah!$S$2:S18224,"On Time")</f>
        <v>9</v>
      </c>
      <c r="I3226">
        <f>COUNTIFS(olah!$Q3226:Q18224,summary!A3226,olah!$B3226:B18224,summary!B3226,olah!$N3226:N18224,summary!C3226,olah!$P3226:P18224,summary!D3226,olah!$S3226:S18224,"Late")</f>
        <v>0</v>
      </c>
      <c r="J3226">
        <f>COUNTIFS(olah!$Q$2:Q18224,summary!A3226,olah!$B$2:B18224,summary!B3226,olah!$S$2:S18224,"Late")</f>
        <v>8</v>
      </c>
      <c r="K3226">
        <f t="shared" si="50"/>
        <v>14</v>
      </c>
      <c r="L3226">
        <f>COUNTIFS(olah!$Q3226:Q18224,summary!A3226,olah!$B3226:B18224,summary!B3226,olah!$N3226:N18224,summary!C3226,olah!$P3226:P18224,summary!D3226,olah!$T3226:T18224,"On Time CO")</f>
        <v>0</v>
      </c>
      <c r="M3226">
        <f>COUNTIFS(olah!$Q$2:Q18224,summary!A3226,olah!$B$2:B18224,summary!B3226,olah!$T$2:T18224,"On Time CO")</f>
        <v>5</v>
      </c>
      <c r="N3226">
        <f>COUNTIFS(olah!$Q3226:Q18224,summary!A3226,olah!$B3226:B18224,summary!B3226,olah!$N3226:N18224,summary!C3226,olah!$P3226:P18224,summary!D3226,olah!$T3226:T18224,"Overtime")</f>
        <v>0</v>
      </c>
      <c r="O3226">
        <f>COUNTIFS(olah!$Q$2:Q18224,summary!A3226,olah!$B$2:B18224,summary!B3226,olah!$T$2:T18224,"Overtime")</f>
        <v>1</v>
      </c>
      <c r="P3226">
        <f>COUNTIFS(olah!$Q3226:Q18224,summary!A3226,olah!$B3226:B18224,summary!B3226,olah!$N3226:N18224,summary!C3226,olah!$P3226:P18224,summary!D3226,olah!$T3226:T18224,"Early")</f>
        <v>0</v>
      </c>
      <c r="Q3226">
        <f>COUNTIFS(olah!$Q$2:Q18224,summary!A3226,olah!$B$2:B18224,summary!B3226,olah!$T$2:T18224,"Early")</f>
        <v>0</v>
      </c>
      <c r="R3226">
        <f>COUNTIFS(olah!$Q3226:Q18224,summary!A3226,olah!$B3226:B18224,summary!B3226,olah!$N3226:N18224,summary!C3226,olah!$P3226:P18224,summary!D3226,olah!$T3226:T18224,"NA CO")</f>
        <v>1</v>
      </c>
      <c r="S3226">
        <f>COUNTIFS(olah!$Q$2:Q18224,summary!A3226,olah!$B$2:B18224,summary!B3226,olah!$T$2:T18224,"NA CO")</f>
        <v>11</v>
      </c>
      <c r="T3226" t="str">
        <f>olah!R3226</f>
        <v>Daily Journey</v>
      </c>
      <c r="U3226" t="str">
        <f>IF(T3226="Permit", olah!T3226, "No Permit")</f>
        <v>No Permit</v>
      </c>
    </row>
    <row r="3227" spans="1:21" hidden="1" x14ac:dyDescent="0.3">
      <c r="A3227" s="23">
        <v>44561</v>
      </c>
      <c r="B3227" t="s">
        <v>782</v>
      </c>
      <c r="C3227" t="s">
        <v>28</v>
      </c>
      <c r="D3227" t="s">
        <v>11604</v>
      </c>
      <c r="E3227" t="str">
        <f>VLOOKUP(B3227,olah!$B:$P,2,0)</f>
        <v>2021-12-01</v>
      </c>
      <c r="F3227">
        <f>COUNTIFS(parameter!$J$4:$J$34,summary!A3227,parameter!$I$4:$I$34,"&gt;="&amp;summary!$E3227)</f>
        <v>31</v>
      </c>
      <c r="G3227">
        <f>COUNTIFS(olah!$Q3227:Q18225,summary!A3227,olah!$B3227:B18225,summary!B3227,olah!$N3227:N18225,summary!C3227,olah!$P3227:P18225,summary!D3227,olah!$S3227:S18225,"On Time")</f>
        <v>0</v>
      </c>
      <c r="H3227">
        <f>COUNTIFS(olah!$Q$2:Q18225,summary!A3227,olah!$B$2:B18225,summary!B3227,olah!$S$2:S18225,"On Time")</f>
        <v>9</v>
      </c>
      <c r="I3227">
        <f>COUNTIFS(olah!$Q3227:Q18225,summary!A3227,olah!$B3227:B18225,summary!B3227,olah!$N3227:N18225,summary!C3227,olah!$P3227:P18225,summary!D3227,olah!$S3227:S18225,"Late")</f>
        <v>1</v>
      </c>
      <c r="J3227">
        <f>COUNTIFS(olah!$Q$2:Q18225,summary!A3227,olah!$B$2:B18225,summary!B3227,olah!$S$2:S18225,"Late")</f>
        <v>8</v>
      </c>
      <c r="K3227">
        <f t="shared" si="50"/>
        <v>13</v>
      </c>
      <c r="L3227">
        <f>COUNTIFS(olah!$Q3227:Q18225,summary!A3227,olah!$B3227:B18225,summary!B3227,olah!$N3227:N18225,summary!C3227,olah!$P3227:P18225,summary!D3227,olah!$T3227:T18225,"On Time CO")</f>
        <v>1</v>
      </c>
      <c r="M3227">
        <f>COUNTIFS(olah!$Q$2:Q18225,summary!A3227,olah!$B$2:B18225,summary!B3227,olah!$T$2:T18225,"On Time CO")</f>
        <v>5</v>
      </c>
      <c r="N3227">
        <f>COUNTIFS(olah!$Q3227:Q18225,summary!A3227,olah!$B3227:B18225,summary!B3227,olah!$N3227:N18225,summary!C3227,olah!$P3227:P18225,summary!D3227,olah!$T3227:T18225,"Overtime")</f>
        <v>0</v>
      </c>
      <c r="O3227">
        <f>COUNTIFS(olah!$Q$2:Q18225,summary!A3227,olah!$B$2:B18225,summary!B3227,olah!$T$2:T18225,"Overtime")</f>
        <v>1</v>
      </c>
      <c r="P3227">
        <f>COUNTIFS(olah!$Q3227:Q18225,summary!A3227,olah!$B3227:B18225,summary!B3227,olah!$N3227:N18225,summary!C3227,olah!$P3227:P18225,summary!D3227,olah!$T3227:T18225,"Early")</f>
        <v>0</v>
      </c>
      <c r="Q3227">
        <f>COUNTIFS(olah!$Q$2:Q18225,summary!A3227,olah!$B$2:B18225,summary!B3227,olah!$T$2:T18225,"Early")</f>
        <v>0</v>
      </c>
      <c r="R3227">
        <f>COUNTIFS(olah!$Q3227:Q18225,summary!A3227,olah!$B3227:B18225,summary!B3227,olah!$N3227:N18225,summary!C3227,olah!$P3227:P18225,summary!D3227,olah!$T3227:T18225,"NA CO")</f>
        <v>0</v>
      </c>
      <c r="S3227">
        <f>COUNTIFS(olah!$Q$2:Q18225,summary!A3227,olah!$B$2:B18225,summary!B3227,olah!$T$2:T18225,"NA CO")</f>
        <v>11</v>
      </c>
      <c r="T3227" t="str">
        <f>olah!R3227</f>
        <v>Attendance</v>
      </c>
      <c r="U3227" t="str">
        <f>IF(T3227="Permit", olah!T3227, "No Permit")</f>
        <v>No Permit</v>
      </c>
    </row>
    <row r="3228" spans="1:21" hidden="1" x14ac:dyDescent="0.3">
      <c r="A3228" s="23">
        <v>44561</v>
      </c>
      <c r="B3228" t="s">
        <v>782</v>
      </c>
      <c r="C3228" t="s">
        <v>10842</v>
      </c>
      <c r="D3228" t="s">
        <v>11605</v>
      </c>
      <c r="E3228" t="str">
        <f>VLOOKUP(B3228,olah!$B:$P,2,0)</f>
        <v>2021-12-01</v>
      </c>
      <c r="F3228">
        <f>COUNTIFS(parameter!$J$4:$J$34,summary!A3228,parameter!$I$4:$I$34,"&gt;="&amp;summary!$E3228)</f>
        <v>31</v>
      </c>
      <c r="G3228">
        <f>COUNTIFS(olah!$Q3228:Q18226,summary!A3228,olah!$B3228:B18226,summary!B3228,olah!$N3228:N18226,summary!C3228,olah!$P3228:P18226,summary!D3228,olah!$S3228:S18226,"On Time")</f>
        <v>1</v>
      </c>
      <c r="H3228">
        <f>COUNTIFS(olah!$Q$2:Q18226,summary!A3228,olah!$B$2:B18226,summary!B3228,olah!$S$2:S18226,"On Time")</f>
        <v>9</v>
      </c>
      <c r="I3228">
        <f>COUNTIFS(olah!$Q3228:Q18226,summary!A3228,olah!$B3228:B18226,summary!B3228,olah!$N3228:N18226,summary!C3228,olah!$P3228:P18226,summary!D3228,olah!$S3228:S18226,"Late")</f>
        <v>0</v>
      </c>
      <c r="J3228">
        <f>COUNTIFS(olah!$Q$2:Q18226,summary!A3228,olah!$B$2:B18226,summary!B3228,olah!$S$2:S18226,"Late")</f>
        <v>8</v>
      </c>
      <c r="K3228">
        <f t="shared" si="50"/>
        <v>14</v>
      </c>
      <c r="L3228">
        <f>COUNTIFS(olah!$Q3228:Q18226,summary!A3228,olah!$B3228:B18226,summary!B3228,olah!$N3228:N18226,summary!C3228,olah!$P3228:P18226,summary!D3228,olah!$T3228:T18226,"On Time CO")</f>
        <v>0</v>
      </c>
      <c r="M3228">
        <f>COUNTIFS(olah!$Q$2:Q18226,summary!A3228,olah!$B$2:B18226,summary!B3228,olah!$T$2:T18226,"On Time CO")</f>
        <v>5</v>
      </c>
      <c r="N3228">
        <f>COUNTIFS(olah!$Q3228:Q18226,summary!A3228,olah!$B3228:B18226,summary!B3228,olah!$N3228:N18226,summary!C3228,olah!$P3228:P18226,summary!D3228,olah!$T3228:T18226,"Overtime")</f>
        <v>0</v>
      </c>
      <c r="O3228">
        <f>COUNTIFS(olah!$Q$2:Q18226,summary!A3228,olah!$B$2:B18226,summary!B3228,olah!$T$2:T18226,"Overtime")</f>
        <v>1</v>
      </c>
      <c r="P3228">
        <f>COUNTIFS(olah!$Q3228:Q18226,summary!A3228,olah!$B3228:B18226,summary!B3228,olah!$N3228:N18226,summary!C3228,olah!$P3228:P18226,summary!D3228,olah!$T3228:T18226,"Early")</f>
        <v>0</v>
      </c>
      <c r="Q3228">
        <f>COUNTIFS(olah!$Q$2:Q18226,summary!A3228,olah!$B$2:B18226,summary!B3228,olah!$T$2:T18226,"Early")</f>
        <v>0</v>
      </c>
      <c r="R3228">
        <f>COUNTIFS(olah!$Q3228:Q18226,summary!A3228,olah!$B3228:B18226,summary!B3228,olah!$N3228:N18226,summary!C3228,olah!$P3228:P18226,summary!D3228,olah!$T3228:T18226,"NA CO")</f>
        <v>1</v>
      </c>
      <c r="S3228">
        <f>COUNTIFS(olah!$Q$2:Q18226,summary!A3228,olah!$B$2:B18226,summary!B3228,olah!$T$2:T18226,"NA CO")</f>
        <v>11</v>
      </c>
      <c r="T3228" t="str">
        <f>olah!R3228</f>
        <v>Daily Journey</v>
      </c>
      <c r="U3228" t="str">
        <f>IF(T3228="Permit", olah!T3228, "No Permit")</f>
        <v>No Permit</v>
      </c>
    </row>
    <row r="3229" spans="1:21" hidden="1" x14ac:dyDescent="0.3">
      <c r="A3229" s="23">
        <v>44561</v>
      </c>
      <c r="B3229" t="s">
        <v>782</v>
      </c>
      <c r="C3229" t="s">
        <v>10842</v>
      </c>
      <c r="D3229" t="s">
        <v>11608</v>
      </c>
      <c r="E3229" t="str">
        <f>VLOOKUP(B3229,olah!$B:$P,2,0)</f>
        <v>2021-12-01</v>
      </c>
      <c r="F3229">
        <f>COUNTIFS(parameter!$J$4:$J$34,summary!A3229,parameter!$I$4:$I$34,"&gt;="&amp;summary!$E3229)</f>
        <v>31</v>
      </c>
      <c r="G3229">
        <f>COUNTIFS(olah!$Q3229:Q18227,summary!A3229,olah!$B3229:B18227,summary!B3229,olah!$N3229:N18227,summary!C3229,olah!$P3229:P18227,summary!D3229,olah!$S3229:S18227,"On Time")</f>
        <v>1</v>
      </c>
      <c r="H3229">
        <f>COUNTIFS(olah!$Q$2:Q18227,summary!A3229,olah!$B$2:B18227,summary!B3229,olah!$S$2:S18227,"On Time")</f>
        <v>9</v>
      </c>
      <c r="I3229">
        <f>COUNTIFS(olah!$Q3229:Q18227,summary!A3229,olah!$B3229:B18227,summary!B3229,olah!$N3229:N18227,summary!C3229,olah!$P3229:P18227,summary!D3229,olah!$S3229:S18227,"Late")</f>
        <v>0</v>
      </c>
      <c r="J3229">
        <f>COUNTIFS(olah!$Q$2:Q18227,summary!A3229,olah!$B$2:B18227,summary!B3229,olah!$S$2:S18227,"Late")</f>
        <v>8</v>
      </c>
      <c r="K3229">
        <f t="shared" si="50"/>
        <v>14</v>
      </c>
      <c r="L3229">
        <f>COUNTIFS(olah!$Q3229:Q18227,summary!A3229,olah!$B3229:B18227,summary!B3229,olah!$N3229:N18227,summary!C3229,olah!$P3229:P18227,summary!D3229,olah!$T3229:T18227,"On Time CO")</f>
        <v>0</v>
      </c>
      <c r="M3229">
        <f>COUNTIFS(olah!$Q$2:Q18227,summary!A3229,olah!$B$2:B18227,summary!B3229,olah!$T$2:T18227,"On Time CO")</f>
        <v>5</v>
      </c>
      <c r="N3229">
        <f>COUNTIFS(olah!$Q3229:Q18227,summary!A3229,olah!$B3229:B18227,summary!B3229,olah!$N3229:N18227,summary!C3229,olah!$P3229:P18227,summary!D3229,olah!$T3229:T18227,"Overtime")</f>
        <v>0</v>
      </c>
      <c r="O3229">
        <f>COUNTIFS(olah!$Q$2:Q18227,summary!A3229,olah!$B$2:B18227,summary!B3229,olah!$T$2:T18227,"Overtime")</f>
        <v>1</v>
      </c>
      <c r="P3229">
        <f>COUNTIFS(olah!$Q3229:Q18227,summary!A3229,olah!$B3229:B18227,summary!B3229,olah!$N3229:N18227,summary!C3229,olah!$P3229:P18227,summary!D3229,olah!$T3229:T18227,"Early")</f>
        <v>0</v>
      </c>
      <c r="Q3229">
        <f>COUNTIFS(olah!$Q$2:Q18227,summary!A3229,olah!$B$2:B18227,summary!B3229,olah!$T$2:T18227,"Early")</f>
        <v>0</v>
      </c>
      <c r="R3229">
        <f>COUNTIFS(olah!$Q3229:Q18227,summary!A3229,olah!$B3229:B18227,summary!B3229,olah!$N3229:N18227,summary!C3229,olah!$P3229:P18227,summary!D3229,olah!$T3229:T18227,"NA CO")</f>
        <v>1</v>
      </c>
      <c r="S3229">
        <f>COUNTIFS(olah!$Q$2:Q18227,summary!A3229,olah!$B$2:B18227,summary!B3229,olah!$T$2:T18227,"NA CO")</f>
        <v>11</v>
      </c>
      <c r="T3229" t="str">
        <f>olah!R3229</f>
        <v>Daily Journey</v>
      </c>
      <c r="U3229" t="str">
        <f>IF(T3229="Permit", olah!T3229, "No Permit")</f>
        <v>No Permit</v>
      </c>
    </row>
    <row r="3230" spans="1:21" hidden="1" x14ac:dyDescent="0.3">
      <c r="A3230" s="23">
        <v>44561</v>
      </c>
      <c r="B3230" t="s">
        <v>782</v>
      </c>
      <c r="C3230" t="s">
        <v>28</v>
      </c>
      <c r="D3230" t="s">
        <v>11609</v>
      </c>
      <c r="E3230" t="str">
        <f>VLOOKUP(B3230,olah!$B:$P,2,0)</f>
        <v>2021-12-01</v>
      </c>
      <c r="F3230">
        <f>COUNTIFS(parameter!$J$4:$J$34,summary!A3230,parameter!$I$4:$I$34,"&gt;="&amp;summary!$E3230)</f>
        <v>31</v>
      </c>
      <c r="G3230">
        <f>COUNTIFS(olah!$Q3230:Q18228,summary!A3230,olah!$B3230:B18228,summary!B3230,olah!$N3230:N18228,summary!C3230,olah!$P3230:P18228,summary!D3230,olah!$S3230:S18228,"On Time")</f>
        <v>0</v>
      </c>
      <c r="H3230">
        <f>COUNTIFS(olah!$Q$2:Q18228,summary!A3230,olah!$B$2:B18228,summary!B3230,olah!$S$2:S18228,"On Time")</f>
        <v>9</v>
      </c>
      <c r="I3230">
        <f>COUNTIFS(olah!$Q3230:Q18228,summary!A3230,olah!$B3230:B18228,summary!B3230,olah!$N3230:N18228,summary!C3230,olah!$P3230:P18228,summary!D3230,olah!$S3230:S18228,"Late")</f>
        <v>1</v>
      </c>
      <c r="J3230">
        <f>COUNTIFS(olah!$Q$2:Q18228,summary!A3230,olah!$B$2:B18228,summary!B3230,olah!$S$2:S18228,"Late")</f>
        <v>8</v>
      </c>
      <c r="K3230">
        <f t="shared" si="50"/>
        <v>13</v>
      </c>
      <c r="L3230">
        <f>COUNTIFS(olah!$Q3230:Q18228,summary!A3230,olah!$B3230:B18228,summary!B3230,olah!$N3230:N18228,summary!C3230,olah!$P3230:P18228,summary!D3230,olah!$T3230:T18228,"On Time CO")</f>
        <v>0</v>
      </c>
      <c r="M3230">
        <f>COUNTIFS(olah!$Q$2:Q18228,summary!A3230,olah!$B$2:B18228,summary!B3230,olah!$T$2:T18228,"On Time CO")</f>
        <v>5</v>
      </c>
      <c r="N3230">
        <f>COUNTIFS(olah!$Q3230:Q18228,summary!A3230,olah!$B3230:B18228,summary!B3230,olah!$N3230:N18228,summary!C3230,olah!$P3230:P18228,summary!D3230,olah!$T3230:T18228,"Overtime")</f>
        <v>0</v>
      </c>
      <c r="O3230">
        <f>COUNTIFS(olah!$Q$2:Q18228,summary!A3230,olah!$B$2:B18228,summary!B3230,olah!$T$2:T18228,"Overtime")</f>
        <v>1</v>
      </c>
      <c r="P3230">
        <f>COUNTIFS(olah!$Q3230:Q18228,summary!A3230,olah!$B3230:B18228,summary!B3230,olah!$N3230:N18228,summary!C3230,olah!$P3230:P18228,summary!D3230,olah!$T3230:T18228,"Early")</f>
        <v>0</v>
      </c>
      <c r="Q3230">
        <f>COUNTIFS(olah!$Q$2:Q18228,summary!A3230,olah!$B$2:B18228,summary!B3230,olah!$T$2:T18228,"Early")</f>
        <v>0</v>
      </c>
      <c r="R3230">
        <f>COUNTIFS(olah!$Q3230:Q18228,summary!A3230,olah!$B3230:B18228,summary!B3230,olah!$N3230:N18228,summary!C3230,olah!$P3230:P18228,summary!D3230,olah!$T3230:T18228,"NA CO")</f>
        <v>1</v>
      </c>
      <c r="S3230">
        <f>COUNTIFS(olah!$Q$2:Q18228,summary!A3230,olah!$B$2:B18228,summary!B3230,olah!$T$2:T18228,"NA CO")</f>
        <v>11</v>
      </c>
      <c r="T3230" t="str">
        <f>olah!R3230</f>
        <v>Attendance</v>
      </c>
      <c r="U3230" t="str">
        <f>IF(T3230="Permit", olah!T3230, "No Permit")</f>
        <v>No Permit</v>
      </c>
    </row>
    <row r="3231" spans="1:21" hidden="1" x14ac:dyDescent="0.3">
      <c r="A3231" s="23">
        <v>44561</v>
      </c>
      <c r="B3231" t="s">
        <v>782</v>
      </c>
      <c r="C3231" t="s">
        <v>10842</v>
      </c>
      <c r="D3231" t="s">
        <v>9024</v>
      </c>
      <c r="E3231" t="str">
        <f>VLOOKUP(B3231,olah!$B:$P,2,0)</f>
        <v>2021-12-01</v>
      </c>
      <c r="F3231">
        <f>COUNTIFS(parameter!$J$4:$J$34,summary!A3231,parameter!$I$4:$I$34,"&gt;="&amp;summary!$E3231)</f>
        <v>31</v>
      </c>
      <c r="G3231">
        <f>COUNTIFS(olah!$Q3231:Q18229,summary!A3231,olah!$B3231:B18229,summary!B3231,olah!$N3231:N18229,summary!C3231,olah!$P3231:P18229,summary!D3231,olah!$S3231:S18229,"On Time")</f>
        <v>1</v>
      </c>
      <c r="H3231">
        <f>COUNTIFS(olah!$Q$2:Q18229,summary!A3231,olah!$B$2:B18229,summary!B3231,olah!$S$2:S18229,"On Time")</f>
        <v>9</v>
      </c>
      <c r="I3231">
        <f>COUNTIFS(olah!$Q3231:Q18229,summary!A3231,olah!$B3231:B18229,summary!B3231,olah!$N3231:N18229,summary!C3231,olah!$P3231:P18229,summary!D3231,olah!$S3231:S18229,"Late")</f>
        <v>0</v>
      </c>
      <c r="J3231">
        <f>COUNTIFS(olah!$Q$2:Q18229,summary!A3231,olah!$B$2:B18229,summary!B3231,olah!$S$2:S18229,"Late")</f>
        <v>8</v>
      </c>
      <c r="K3231">
        <f t="shared" si="50"/>
        <v>14</v>
      </c>
      <c r="L3231">
        <f>COUNTIFS(olah!$Q3231:Q18229,summary!A3231,olah!$B3231:B18229,summary!B3231,olah!$N3231:N18229,summary!C3231,olah!$P3231:P18229,summary!D3231,olah!$T3231:T18229,"On Time CO")</f>
        <v>0</v>
      </c>
      <c r="M3231">
        <f>COUNTIFS(olah!$Q$2:Q18229,summary!A3231,olah!$B$2:B18229,summary!B3231,olah!$T$2:T18229,"On Time CO")</f>
        <v>5</v>
      </c>
      <c r="N3231">
        <f>COUNTIFS(olah!$Q3231:Q18229,summary!A3231,olah!$B3231:B18229,summary!B3231,olah!$N3231:N18229,summary!C3231,olah!$P3231:P18229,summary!D3231,olah!$T3231:T18229,"Overtime")</f>
        <v>0</v>
      </c>
      <c r="O3231">
        <f>COUNTIFS(olah!$Q$2:Q18229,summary!A3231,olah!$B$2:B18229,summary!B3231,olah!$T$2:T18229,"Overtime")</f>
        <v>1</v>
      </c>
      <c r="P3231">
        <f>COUNTIFS(olah!$Q3231:Q18229,summary!A3231,olah!$B3231:B18229,summary!B3231,olah!$N3231:N18229,summary!C3231,olah!$P3231:P18229,summary!D3231,olah!$T3231:T18229,"Early")</f>
        <v>0</v>
      </c>
      <c r="Q3231">
        <f>COUNTIFS(olah!$Q$2:Q18229,summary!A3231,olah!$B$2:B18229,summary!B3231,olah!$T$2:T18229,"Early")</f>
        <v>0</v>
      </c>
      <c r="R3231">
        <f>COUNTIFS(olah!$Q3231:Q18229,summary!A3231,olah!$B3231:B18229,summary!B3231,olah!$N3231:N18229,summary!C3231,olah!$P3231:P18229,summary!D3231,olah!$T3231:T18229,"NA CO")</f>
        <v>1</v>
      </c>
      <c r="S3231">
        <f>COUNTIFS(olah!$Q$2:Q18229,summary!A3231,olah!$B$2:B18229,summary!B3231,olah!$T$2:T18229,"NA CO")</f>
        <v>11</v>
      </c>
      <c r="T3231" t="str">
        <f>olah!R3231</f>
        <v>Daily Journey</v>
      </c>
      <c r="U3231" t="str">
        <f>IF(T3231="Permit", olah!T3231, "No Permit")</f>
        <v>No Permit</v>
      </c>
    </row>
    <row r="3232" spans="1:21" hidden="1" x14ac:dyDescent="0.3">
      <c r="A3232" s="23">
        <v>44561</v>
      </c>
      <c r="B3232" t="s">
        <v>782</v>
      </c>
      <c r="C3232" t="s">
        <v>28</v>
      </c>
      <c r="D3232" t="s">
        <v>10213</v>
      </c>
      <c r="E3232" t="str">
        <f>VLOOKUP(B3232,olah!$B:$P,2,0)</f>
        <v>2021-12-01</v>
      </c>
      <c r="F3232">
        <f>COUNTIFS(parameter!$J$4:$J$34,summary!A3232,parameter!$I$4:$I$34,"&gt;="&amp;summary!$E3232)</f>
        <v>31</v>
      </c>
      <c r="G3232">
        <f>COUNTIFS(olah!$Q3232:Q18230,summary!A3232,olah!$B3232:B18230,summary!B3232,olah!$N3232:N18230,summary!C3232,olah!$P3232:P18230,summary!D3232,olah!$S3232:S18230,"On Time")</f>
        <v>0</v>
      </c>
      <c r="H3232">
        <f>COUNTIFS(olah!$Q$2:Q18230,summary!A3232,olah!$B$2:B18230,summary!B3232,olah!$S$2:S18230,"On Time")</f>
        <v>9</v>
      </c>
      <c r="I3232">
        <f>COUNTIFS(olah!$Q3232:Q18230,summary!A3232,olah!$B3232:B18230,summary!B3232,olah!$N3232:N18230,summary!C3232,olah!$P3232:P18230,summary!D3232,olah!$S3232:S18230,"Late")</f>
        <v>1</v>
      </c>
      <c r="J3232">
        <f>COUNTIFS(olah!$Q$2:Q18230,summary!A3232,olah!$B$2:B18230,summary!B3232,olah!$S$2:S18230,"Late")</f>
        <v>8</v>
      </c>
      <c r="K3232">
        <f t="shared" si="50"/>
        <v>13</v>
      </c>
      <c r="L3232">
        <f>COUNTIFS(olah!$Q3232:Q18230,summary!A3232,olah!$B3232:B18230,summary!B3232,olah!$N3232:N18230,summary!C3232,olah!$P3232:P18230,summary!D3232,olah!$T3232:T18230,"On Time CO")</f>
        <v>0</v>
      </c>
      <c r="M3232">
        <f>COUNTIFS(olah!$Q$2:Q18230,summary!A3232,olah!$B$2:B18230,summary!B3232,olah!$T$2:T18230,"On Time CO")</f>
        <v>5</v>
      </c>
      <c r="N3232">
        <f>COUNTIFS(olah!$Q3232:Q18230,summary!A3232,olah!$B3232:B18230,summary!B3232,olah!$N3232:N18230,summary!C3232,olah!$P3232:P18230,summary!D3232,olah!$T3232:T18230,"Overtime")</f>
        <v>0</v>
      </c>
      <c r="O3232">
        <f>COUNTIFS(olah!$Q$2:Q18230,summary!A3232,olah!$B$2:B18230,summary!B3232,olah!$T$2:T18230,"Overtime")</f>
        <v>1</v>
      </c>
      <c r="P3232">
        <f>COUNTIFS(olah!$Q3232:Q18230,summary!A3232,olah!$B3232:B18230,summary!B3232,olah!$N3232:N18230,summary!C3232,olah!$P3232:P18230,summary!D3232,olah!$T3232:T18230,"Early")</f>
        <v>0</v>
      </c>
      <c r="Q3232">
        <f>COUNTIFS(olah!$Q$2:Q18230,summary!A3232,olah!$B$2:B18230,summary!B3232,olah!$T$2:T18230,"Early")</f>
        <v>0</v>
      </c>
      <c r="R3232">
        <f>COUNTIFS(olah!$Q3232:Q18230,summary!A3232,olah!$B3232:B18230,summary!B3232,olah!$N3232:N18230,summary!C3232,olah!$P3232:P18230,summary!D3232,olah!$T3232:T18230,"NA CO")</f>
        <v>1</v>
      </c>
      <c r="S3232">
        <f>COUNTIFS(olah!$Q$2:Q18230,summary!A3232,olah!$B$2:B18230,summary!B3232,olah!$T$2:T18230,"NA CO")</f>
        <v>11</v>
      </c>
      <c r="T3232" t="str">
        <f>olah!R3232</f>
        <v>Attendance</v>
      </c>
      <c r="U3232" t="str">
        <f>IF(T3232="Permit", olah!T3232, "No Permit")</f>
        <v>No Permit</v>
      </c>
    </row>
    <row r="3233" spans="1:21" hidden="1" x14ac:dyDescent="0.3">
      <c r="A3233" s="23">
        <v>44561</v>
      </c>
      <c r="B3233" t="s">
        <v>782</v>
      </c>
      <c r="C3233" t="s">
        <v>10842</v>
      </c>
      <c r="D3233" t="s">
        <v>7927</v>
      </c>
      <c r="E3233" t="str">
        <f>VLOOKUP(B3233,olah!$B:$P,2,0)</f>
        <v>2021-12-01</v>
      </c>
      <c r="F3233">
        <f>COUNTIFS(parameter!$J$4:$J$34,summary!A3233,parameter!$I$4:$I$34,"&gt;="&amp;summary!$E3233)</f>
        <v>31</v>
      </c>
      <c r="G3233">
        <f>COUNTIFS(olah!$Q3233:Q18231,summary!A3233,olah!$B3233:B18231,summary!B3233,olah!$N3233:N18231,summary!C3233,olah!$P3233:P18231,summary!D3233,olah!$S3233:S18231,"On Time")</f>
        <v>1</v>
      </c>
      <c r="H3233">
        <f>COUNTIFS(olah!$Q$2:Q18231,summary!A3233,olah!$B$2:B18231,summary!B3233,olah!$S$2:S18231,"On Time")</f>
        <v>9</v>
      </c>
      <c r="I3233">
        <f>COUNTIFS(olah!$Q3233:Q18231,summary!A3233,olah!$B3233:B18231,summary!B3233,olah!$N3233:N18231,summary!C3233,olah!$P3233:P18231,summary!D3233,olah!$S3233:S18231,"Late")</f>
        <v>0</v>
      </c>
      <c r="J3233">
        <f>COUNTIFS(olah!$Q$2:Q18231,summary!A3233,olah!$B$2:B18231,summary!B3233,olah!$S$2:S18231,"Late")</f>
        <v>8</v>
      </c>
      <c r="K3233">
        <f t="shared" si="50"/>
        <v>14</v>
      </c>
      <c r="L3233">
        <f>COUNTIFS(olah!$Q3233:Q18231,summary!A3233,olah!$B3233:B18231,summary!B3233,olah!$N3233:N18231,summary!C3233,olah!$P3233:P18231,summary!D3233,olah!$T3233:T18231,"On Time CO")</f>
        <v>0</v>
      </c>
      <c r="M3233">
        <f>COUNTIFS(olah!$Q$2:Q18231,summary!A3233,olah!$B$2:B18231,summary!B3233,olah!$T$2:T18231,"On Time CO")</f>
        <v>5</v>
      </c>
      <c r="N3233">
        <f>COUNTIFS(olah!$Q3233:Q18231,summary!A3233,olah!$B3233:B18231,summary!B3233,olah!$N3233:N18231,summary!C3233,olah!$P3233:P18231,summary!D3233,olah!$T3233:T18231,"Overtime")</f>
        <v>0</v>
      </c>
      <c r="O3233">
        <f>COUNTIFS(olah!$Q$2:Q18231,summary!A3233,olah!$B$2:B18231,summary!B3233,olah!$T$2:T18231,"Overtime")</f>
        <v>1</v>
      </c>
      <c r="P3233">
        <f>COUNTIFS(olah!$Q3233:Q18231,summary!A3233,olah!$B3233:B18231,summary!B3233,olah!$N3233:N18231,summary!C3233,olah!$P3233:P18231,summary!D3233,olah!$T3233:T18231,"Early")</f>
        <v>0</v>
      </c>
      <c r="Q3233">
        <f>COUNTIFS(olah!$Q$2:Q18231,summary!A3233,olah!$B$2:B18231,summary!B3233,olah!$T$2:T18231,"Early")</f>
        <v>0</v>
      </c>
      <c r="R3233">
        <f>COUNTIFS(olah!$Q3233:Q18231,summary!A3233,olah!$B3233:B18231,summary!B3233,olah!$N3233:N18231,summary!C3233,olah!$P3233:P18231,summary!D3233,olah!$T3233:T18231,"NA CO")</f>
        <v>1</v>
      </c>
      <c r="S3233">
        <f>COUNTIFS(olah!$Q$2:Q18231,summary!A3233,olah!$B$2:B18231,summary!B3233,olah!$T$2:T18231,"NA CO")</f>
        <v>11</v>
      </c>
      <c r="T3233" t="str">
        <f>olah!R3233</f>
        <v>Daily Journey</v>
      </c>
      <c r="U3233" t="str">
        <f>IF(T3233="Permit", olah!T3233, "No Permit")</f>
        <v>No Permit</v>
      </c>
    </row>
    <row r="3234" spans="1:21" hidden="1" x14ac:dyDescent="0.3">
      <c r="A3234" s="23">
        <v>44561</v>
      </c>
      <c r="B3234" t="s">
        <v>782</v>
      </c>
      <c r="C3234" t="s">
        <v>28</v>
      </c>
      <c r="D3234" t="s">
        <v>11610</v>
      </c>
      <c r="E3234" t="str">
        <f>VLOOKUP(B3234,olah!$B:$P,2,0)</f>
        <v>2021-12-01</v>
      </c>
      <c r="F3234">
        <f>COUNTIFS(parameter!$J$4:$J$34,summary!A3234,parameter!$I$4:$I$34,"&gt;="&amp;summary!$E3234)</f>
        <v>31</v>
      </c>
      <c r="G3234">
        <f>COUNTIFS(olah!$Q3234:Q18232,summary!A3234,olah!$B3234:B18232,summary!B3234,olah!$N3234:N18232,summary!C3234,olah!$P3234:P18232,summary!D3234,olah!$S3234:S18232,"On Time")</f>
        <v>0</v>
      </c>
      <c r="H3234">
        <f>COUNTIFS(olah!$Q$2:Q18232,summary!A3234,olah!$B$2:B18232,summary!B3234,olah!$S$2:S18232,"On Time")</f>
        <v>9</v>
      </c>
      <c r="I3234">
        <f>COUNTIFS(olah!$Q3234:Q18232,summary!A3234,olah!$B3234:B18232,summary!B3234,olah!$N3234:N18232,summary!C3234,olah!$P3234:P18232,summary!D3234,olah!$S3234:S18232,"Late")</f>
        <v>1</v>
      </c>
      <c r="J3234">
        <f>COUNTIFS(olah!$Q$2:Q18232,summary!A3234,olah!$B$2:B18232,summary!B3234,olah!$S$2:S18232,"Late")</f>
        <v>8</v>
      </c>
      <c r="K3234">
        <f t="shared" si="50"/>
        <v>13</v>
      </c>
      <c r="L3234">
        <f>COUNTIFS(olah!$Q3234:Q18232,summary!A3234,olah!$B3234:B18232,summary!B3234,olah!$N3234:N18232,summary!C3234,olah!$P3234:P18232,summary!D3234,olah!$T3234:T18232,"On Time CO")</f>
        <v>1</v>
      </c>
      <c r="M3234">
        <f>COUNTIFS(olah!$Q$2:Q18232,summary!A3234,olah!$B$2:B18232,summary!B3234,olah!$T$2:T18232,"On Time CO")</f>
        <v>5</v>
      </c>
      <c r="N3234">
        <f>COUNTIFS(olah!$Q3234:Q18232,summary!A3234,olah!$B3234:B18232,summary!B3234,olah!$N3234:N18232,summary!C3234,olah!$P3234:P18232,summary!D3234,olah!$T3234:T18232,"Overtime")</f>
        <v>0</v>
      </c>
      <c r="O3234">
        <f>COUNTIFS(olah!$Q$2:Q18232,summary!A3234,olah!$B$2:B18232,summary!B3234,olah!$T$2:T18232,"Overtime")</f>
        <v>1</v>
      </c>
      <c r="P3234">
        <f>COUNTIFS(olah!$Q3234:Q18232,summary!A3234,olah!$B3234:B18232,summary!B3234,olah!$N3234:N18232,summary!C3234,olah!$P3234:P18232,summary!D3234,olah!$T3234:T18232,"Early")</f>
        <v>0</v>
      </c>
      <c r="Q3234">
        <f>COUNTIFS(olah!$Q$2:Q18232,summary!A3234,olah!$B$2:B18232,summary!B3234,olah!$T$2:T18232,"Early")</f>
        <v>0</v>
      </c>
      <c r="R3234">
        <f>COUNTIFS(olah!$Q3234:Q18232,summary!A3234,olah!$B3234:B18232,summary!B3234,olah!$N3234:N18232,summary!C3234,olah!$P3234:P18232,summary!D3234,olah!$T3234:T18232,"NA CO")</f>
        <v>0</v>
      </c>
      <c r="S3234">
        <f>COUNTIFS(olah!$Q$2:Q18232,summary!A3234,olah!$B$2:B18232,summary!B3234,olah!$T$2:T18232,"NA CO")</f>
        <v>11</v>
      </c>
      <c r="T3234" t="str">
        <f>olah!R3234</f>
        <v>Attendance</v>
      </c>
      <c r="U3234" t="str">
        <f>IF(T3234="Permit", olah!T3234, "No Permit")</f>
        <v>No Permit</v>
      </c>
    </row>
    <row r="3235" spans="1:21" hidden="1" x14ac:dyDescent="0.3">
      <c r="A3235" s="23">
        <v>44561</v>
      </c>
      <c r="B3235" t="s">
        <v>782</v>
      </c>
      <c r="C3235" t="s">
        <v>28</v>
      </c>
      <c r="D3235" t="s">
        <v>10214</v>
      </c>
      <c r="E3235" t="str">
        <f>VLOOKUP(B3235,olah!$B:$P,2,0)</f>
        <v>2021-12-01</v>
      </c>
      <c r="F3235">
        <f>COUNTIFS(parameter!$J$4:$J$34,summary!A3235,parameter!$I$4:$I$34,"&gt;="&amp;summary!$E3235)</f>
        <v>31</v>
      </c>
      <c r="G3235">
        <f>COUNTIFS(olah!$Q3235:Q18233,summary!A3235,olah!$B3235:B18233,summary!B3235,olah!$N3235:N18233,summary!C3235,olah!$P3235:P18233,summary!D3235,olah!$S3235:S18233,"On Time")</f>
        <v>0</v>
      </c>
      <c r="H3235">
        <f>COUNTIFS(olah!$Q$2:Q18233,summary!A3235,olah!$B$2:B18233,summary!B3235,olah!$S$2:S18233,"On Time")</f>
        <v>9</v>
      </c>
      <c r="I3235">
        <f>COUNTIFS(olah!$Q3235:Q18233,summary!A3235,olah!$B3235:B18233,summary!B3235,olah!$N3235:N18233,summary!C3235,olah!$P3235:P18233,summary!D3235,olah!$S3235:S18233,"Late")</f>
        <v>1</v>
      </c>
      <c r="J3235">
        <f>COUNTIFS(olah!$Q$2:Q18233,summary!A3235,olah!$B$2:B18233,summary!B3235,olah!$S$2:S18233,"Late")</f>
        <v>8</v>
      </c>
      <c r="K3235">
        <f t="shared" si="50"/>
        <v>13</v>
      </c>
      <c r="L3235">
        <f>COUNTIFS(olah!$Q3235:Q18233,summary!A3235,olah!$B3235:B18233,summary!B3235,olah!$N3235:N18233,summary!C3235,olah!$P3235:P18233,summary!D3235,olah!$T3235:T18233,"On Time CO")</f>
        <v>1</v>
      </c>
      <c r="M3235">
        <f>COUNTIFS(olah!$Q$2:Q18233,summary!A3235,olah!$B$2:B18233,summary!B3235,olah!$T$2:T18233,"On Time CO")</f>
        <v>5</v>
      </c>
      <c r="N3235">
        <f>COUNTIFS(olah!$Q3235:Q18233,summary!A3235,olah!$B3235:B18233,summary!B3235,olah!$N3235:N18233,summary!C3235,olah!$P3235:P18233,summary!D3235,olah!$T3235:T18233,"Overtime")</f>
        <v>0</v>
      </c>
      <c r="O3235">
        <f>COUNTIFS(olah!$Q$2:Q18233,summary!A3235,olah!$B$2:B18233,summary!B3235,olah!$T$2:T18233,"Overtime")</f>
        <v>1</v>
      </c>
      <c r="P3235">
        <f>COUNTIFS(olah!$Q3235:Q18233,summary!A3235,olah!$B3235:B18233,summary!B3235,olah!$N3235:N18233,summary!C3235,olah!$P3235:P18233,summary!D3235,olah!$T3235:T18233,"Early")</f>
        <v>0</v>
      </c>
      <c r="Q3235">
        <f>COUNTIFS(olah!$Q$2:Q18233,summary!A3235,olah!$B$2:B18233,summary!B3235,olah!$T$2:T18233,"Early")</f>
        <v>0</v>
      </c>
      <c r="R3235">
        <f>COUNTIFS(olah!$Q3235:Q18233,summary!A3235,olah!$B3235:B18233,summary!B3235,olah!$N3235:N18233,summary!C3235,olah!$P3235:P18233,summary!D3235,olah!$T3235:T18233,"NA CO")</f>
        <v>0</v>
      </c>
      <c r="S3235">
        <f>COUNTIFS(olah!$Q$2:Q18233,summary!A3235,olah!$B$2:B18233,summary!B3235,olah!$T$2:T18233,"NA CO")</f>
        <v>11</v>
      </c>
      <c r="T3235" t="str">
        <f>olah!R3235</f>
        <v>Attendance</v>
      </c>
      <c r="U3235" t="str">
        <f>IF(T3235="Permit", olah!T3235, "No Permit")</f>
        <v>No Permit</v>
      </c>
    </row>
    <row r="3236" spans="1:21" hidden="1" x14ac:dyDescent="0.3">
      <c r="A3236" s="23">
        <v>44561</v>
      </c>
      <c r="B3236" t="s">
        <v>782</v>
      </c>
      <c r="C3236" t="s">
        <v>10842</v>
      </c>
      <c r="D3236" t="s">
        <v>7814</v>
      </c>
      <c r="E3236" t="str">
        <f>VLOOKUP(B3236,olah!$B:$P,2,0)</f>
        <v>2021-12-01</v>
      </c>
      <c r="F3236">
        <f>COUNTIFS(parameter!$J$4:$J$34,summary!A3236,parameter!$I$4:$I$34,"&gt;="&amp;summary!$E3236)</f>
        <v>31</v>
      </c>
      <c r="G3236">
        <f>COUNTIFS(olah!$Q3236:Q18234,summary!A3236,olah!$B3236:B18234,summary!B3236,olah!$N3236:N18234,summary!C3236,olah!$P3236:P18234,summary!D3236,olah!$S3236:S18234,"On Time")</f>
        <v>1</v>
      </c>
      <c r="H3236">
        <f>COUNTIFS(olah!$Q$2:Q18234,summary!A3236,olah!$B$2:B18234,summary!B3236,olah!$S$2:S18234,"On Time")</f>
        <v>9</v>
      </c>
      <c r="I3236">
        <f>COUNTIFS(olah!$Q3236:Q18234,summary!A3236,olah!$B3236:B18234,summary!B3236,olah!$N3236:N18234,summary!C3236,olah!$P3236:P18234,summary!D3236,olah!$S3236:S18234,"Late")</f>
        <v>0</v>
      </c>
      <c r="J3236">
        <f>COUNTIFS(olah!$Q$2:Q18234,summary!A3236,olah!$B$2:B18234,summary!B3236,olah!$S$2:S18234,"Late")</f>
        <v>8</v>
      </c>
      <c r="K3236">
        <f t="shared" si="50"/>
        <v>14</v>
      </c>
      <c r="L3236">
        <f>COUNTIFS(olah!$Q3236:Q18234,summary!A3236,olah!$B3236:B18234,summary!B3236,olah!$N3236:N18234,summary!C3236,olah!$P3236:P18234,summary!D3236,olah!$T3236:T18234,"On Time CO")</f>
        <v>1</v>
      </c>
      <c r="M3236">
        <f>COUNTIFS(olah!$Q$2:Q18234,summary!A3236,olah!$B$2:B18234,summary!B3236,olah!$T$2:T18234,"On Time CO")</f>
        <v>5</v>
      </c>
      <c r="N3236">
        <f>COUNTIFS(olah!$Q3236:Q18234,summary!A3236,olah!$B3236:B18234,summary!B3236,olah!$N3236:N18234,summary!C3236,olah!$P3236:P18234,summary!D3236,olah!$T3236:T18234,"Overtime")</f>
        <v>0</v>
      </c>
      <c r="O3236">
        <f>COUNTIFS(olah!$Q$2:Q18234,summary!A3236,olah!$B$2:B18234,summary!B3236,olah!$T$2:T18234,"Overtime")</f>
        <v>1</v>
      </c>
      <c r="P3236">
        <f>COUNTIFS(olah!$Q3236:Q18234,summary!A3236,olah!$B3236:B18234,summary!B3236,olah!$N3236:N18234,summary!C3236,olah!$P3236:P18234,summary!D3236,olah!$T3236:T18234,"Early")</f>
        <v>0</v>
      </c>
      <c r="Q3236">
        <f>COUNTIFS(olah!$Q$2:Q18234,summary!A3236,olah!$B$2:B18234,summary!B3236,olah!$T$2:T18234,"Early")</f>
        <v>0</v>
      </c>
      <c r="R3236">
        <f>COUNTIFS(olah!$Q3236:Q18234,summary!A3236,olah!$B3236:B18234,summary!B3236,olah!$N3236:N18234,summary!C3236,olah!$P3236:P18234,summary!D3236,olah!$T3236:T18234,"NA CO")</f>
        <v>0</v>
      </c>
      <c r="S3236">
        <f>COUNTIFS(olah!$Q$2:Q18234,summary!A3236,olah!$B$2:B18234,summary!B3236,olah!$T$2:T18234,"NA CO")</f>
        <v>11</v>
      </c>
      <c r="T3236" t="str">
        <f>olah!R3236</f>
        <v>Daily Journey</v>
      </c>
      <c r="U3236" t="str">
        <f>IF(T3236="Permit", olah!T3236, "No Permit")</f>
        <v>No Permit</v>
      </c>
    </row>
    <row r="3237" spans="1:21" hidden="1" x14ac:dyDescent="0.3">
      <c r="A3237" s="23">
        <v>44561</v>
      </c>
      <c r="B3237" t="s">
        <v>788</v>
      </c>
      <c r="C3237" t="s">
        <v>31</v>
      </c>
      <c r="D3237" t="s">
        <v>1390</v>
      </c>
      <c r="E3237" t="str">
        <f>VLOOKUP(B3237,olah!$B:$P,2,0)</f>
        <v>2021-12-01</v>
      </c>
      <c r="F3237">
        <f>COUNTIFS(parameter!$J$4:$J$34,summary!A3237,parameter!$I$4:$I$34,"&gt;="&amp;summary!$E3237)</f>
        <v>31</v>
      </c>
      <c r="G3237">
        <f>COUNTIFS(olah!$Q3237:Q18235,summary!A3237,olah!$B3237:B18235,summary!B3237,olah!$N3237:N18235,summary!C3237,olah!$P3237:P18235,summary!D3237,olah!$S3237:S18235,"On Time")</f>
        <v>0</v>
      </c>
      <c r="H3237">
        <f>COUNTIFS(olah!$Q$2:Q18235,summary!A3237,olah!$B$2:B18235,summary!B3237,olah!$S$2:S18235,"On Time")</f>
        <v>19</v>
      </c>
      <c r="I3237">
        <f>COUNTIFS(olah!$Q3237:Q18235,summary!A3237,olah!$B3237:B18235,summary!B3237,olah!$N3237:N18235,summary!C3237,olah!$P3237:P18235,summary!D3237,olah!$S3237:S18235,"Late")</f>
        <v>1</v>
      </c>
      <c r="J3237">
        <f>COUNTIFS(olah!$Q$2:Q18235,summary!A3237,olah!$B$2:B18235,summary!B3237,olah!$S$2:S18235,"Late")</f>
        <v>5</v>
      </c>
      <c r="K3237">
        <f t="shared" si="50"/>
        <v>6</v>
      </c>
      <c r="L3237">
        <f>COUNTIFS(olah!$Q3237:Q18235,summary!A3237,olah!$B3237:B18235,summary!B3237,olah!$N3237:N18235,summary!C3237,olah!$P3237:P18235,summary!D3237,olah!$T3237:T18235,"On Time CO")</f>
        <v>1</v>
      </c>
      <c r="M3237">
        <f>COUNTIFS(olah!$Q$2:Q18235,summary!A3237,olah!$B$2:B18235,summary!B3237,olah!$T$2:T18235,"On Time CO")</f>
        <v>22</v>
      </c>
      <c r="N3237">
        <f>COUNTIFS(olah!$Q3237:Q18235,summary!A3237,olah!$B3237:B18235,summary!B3237,olah!$N3237:N18235,summary!C3237,olah!$P3237:P18235,summary!D3237,olah!$T3237:T18235,"Overtime")</f>
        <v>0</v>
      </c>
      <c r="O3237">
        <f>COUNTIFS(olah!$Q$2:Q18235,summary!A3237,olah!$B$2:B18235,summary!B3237,olah!$T$2:T18235,"Overtime")</f>
        <v>0</v>
      </c>
      <c r="P3237">
        <f>COUNTIFS(olah!$Q3237:Q18235,summary!A3237,olah!$B3237:B18235,summary!B3237,olah!$N3237:N18235,summary!C3237,olah!$P3237:P18235,summary!D3237,olah!$T3237:T18235,"Early")</f>
        <v>0</v>
      </c>
      <c r="Q3237">
        <f>COUNTIFS(olah!$Q$2:Q18235,summary!A3237,olah!$B$2:B18235,summary!B3237,olah!$T$2:T18235,"Early")</f>
        <v>1</v>
      </c>
      <c r="R3237">
        <f>COUNTIFS(olah!$Q3237:Q18235,summary!A3237,olah!$B3237:B18235,summary!B3237,olah!$N3237:N18235,summary!C3237,olah!$P3237:P18235,summary!D3237,olah!$T3237:T18235,"NA CO")</f>
        <v>0</v>
      </c>
      <c r="S3237">
        <f>COUNTIFS(olah!$Q$2:Q18235,summary!A3237,olah!$B$2:B18235,summary!B3237,olah!$T$2:T18235,"NA CO")</f>
        <v>1</v>
      </c>
      <c r="T3237" t="str">
        <f>olah!R3237</f>
        <v>Attendance</v>
      </c>
      <c r="U3237" t="str">
        <f>IF(T3237="Permit", olah!T3237, "No Permit")</f>
        <v>No Permit</v>
      </c>
    </row>
    <row r="3238" spans="1:21" hidden="1" x14ac:dyDescent="0.3">
      <c r="A3238" s="23">
        <v>44561</v>
      </c>
      <c r="B3238" t="s">
        <v>788</v>
      </c>
      <c r="C3238" t="s">
        <v>10871</v>
      </c>
      <c r="D3238" t="s">
        <v>5935</v>
      </c>
      <c r="E3238" t="str">
        <f>VLOOKUP(B3238,olah!$B:$P,2,0)</f>
        <v>2021-12-01</v>
      </c>
      <c r="F3238">
        <f>COUNTIFS(parameter!$J$4:$J$34,summary!A3238,parameter!$I$4:$I$34,"&gt;="&amp;summary!$E3238)</f>
        <v>31</v>
      </c>
      <c r="G3238">
        <f>COUNTIFS(olah!$Q3238:Q18236,summary!A3238,olah!$B3238:B18236,summary!B3238,olah!$N3238:N18236,summary!C3238,olah!$P3238:P18236,summary!D3238,olah!$S3238:S18236,"On Time")</f>
        <v>1</v>
      </c>
      <c r="H3238">
        <f>COUNTIFS(olah!$Q$2:Q18236,summary!A3238,olah!$B$2:B18236,summary!B3238,olah!$S$2:S18236,"On Time")</f>
        <v>19</v>
      </c>
      <c r="I3238">
        <f>COUNTIFS(olah!$Q3238:Q18236,summary!A3238,olah!$B3238:B18236,summary!B3238,olah!$N3238:N18236,summary!C3238,olah!$P3238:P18236,summary!D3238,olah!$S3238:S18236,"Late")</f>
        <v>0</v>
      </c>
      <c r="J3238">
        <f>COUNTIFS(olah!$Q$2:Q18236,summary!A3238,olah!$B$2:B18236,summary!B3238,olah!$S$2:S18236,"Late")</f>
        <v>5</v>
      </c>
      <c r="K3238">
        <f t="shared" si="50"/>
        <v>7</v>
      </c>
      <c r="L3238">
        <f>COUNTIFS(olah!$Q3238:Q18236,summary!A3238,olah!$B3238:B18236,summary!B3238,olah!$N3238:N18236,summary!C3238,olah!$P3238:P18236,summary!D3238,olah!$T3238:T18236,"On Time CO")</f>
        <v>1</v>
      </c>
      <c r="M3238">
        <f>COUNTIFS(olah!$Q$2:Q18236,summary!A3238,olah!$B$2:B18236,summary!B3238,olah!$T$2:T18236,"On Time CO")</f>
        <v>22</v>
      </c>
      <c r="N3238">
        <f>COUNTIFS(olah!$Q3238:Q18236,summary!A3238,olah!$B3238:B18236,summary!B3238,olah!$N3238:N18236,summary!C3238,olah!$P3238:P18236,summary!D3238,olah!$T3238:T18236,"Overtime")</f>
        <v>0</v>
      </c>
      <c r="O3238">
        <f>COUNTIFS(olah!$Q$2:Q18236,summary!A3238,olah!$B$2:B18236,summary!B3238,olah!$T$2:T18236,"Overtime")</f>
        <v>0</v>
      </c>
      <c r="P3238">
        <f>COUNTIFS(olah!$Q3238:Q18236,summary!A3238,olah!$B3238:B18236,summary!B3238,olah!$N3238:N18236,summary!C3238,olah!$P3238:P18236,summary!D3238,olah!$T3238:T18236,"Early")</f>
        <v>0</v>
      </c>
      <c r="Q3238">
        <f>COUNTIFS(olah!$Q$2:Q18236,summary!A3238,olah!$B$2:B18236,summary!B3238,olah!$T$2:T18236,"Early")</f>
        <v>1</v>
      </c>
      <c r="R3238">
        <f>COUNTIFS(olah!$Q3238:Q18236,summary!A3238,olah!$B3238:B18236,summary!B3238,olah!$N3238:N18236,summary!C3238,olah!$P3238:P18236,summary!D3238,olah!$T3238:T18236,"NA CO")</f>
        <v>0</v>
      </c>
      <c r="S3238">
        <f>COUNTIFS(olah!$Q$2:Q18236,summary!A3238,olah!$B$2:B18236,summary!B3238,olah!$T$2:T18236,"NA CO")</f>
        <v>1</v>
      </c>
      <c r="T3238" t="str">
        <f>olah!R3238</f>
        <v>Daily Journey</v>
      </c>
      <c r="U3238" t="str">
        <f>IF(T3238="Permit", olah!T3238, "No Permit")</f>
        <v>No Permit</v>
      </c>
    </row>
    <row r="3239" spans="1:21" hidden="1" x14ac:dyDescent="0.3">
      <c r="A3239" s="23">
        <v>44561</v>
      </c>
      <c r="B3239" t="s">
        <v>788</v>
      </c>
      <c r="C3239" t="s">
        <v>31</v>
      </c>
      <c r="D3239" t="s">
        <v>11600</v>
      </c>
      <c r="E3239" t="str">
        <f>VLOOKUP(B3239,olah!$B:$P,2,0)</f>
        <v>2021-12-01</v>
      </c>
      <c r="F3239">
        <f>COUNTIFS(parameter!$J$4:$J$34,summary!A3239,parameter!$I$4:$I$34,"&gt;="&amp;summary!$E3239)</f>
        <v>31</v>
      </c>
      <c r="G3239">
        <f>COUNTIFS(olah!$Q3239:Q18237,summary!A3239,olah!$B3239:B18237,summary!B3239,olah!$N3239:N18237,summary!C3239,olah!$P3239:P18237,summary!D3239,olah!$S3239:S18237,"On Time")</f>
        <v>0</v>
      </c>
      <c r="H3239">
        <f>COUNTIFS(olah!$Q$2:Q18237,summary!A3239,olah!$B$2:B18237,summary!B3239,olah!$S$2:S18237,"On Time")</f>
        <v>19</v>
      </c>
      <c r="I3239">
        <f>COUNTIFS(olah!$Q3239:Q18237,summary!A3239,olah!$B3239:B18237,summary!B3239,olah!$N3239:N18237,summary!C3239,olah!$P3239:P18237,summary!D3239,olah!$S3239:S18237,"Late")</f>
        <v>1</v>
      </c>
      <c r="J3239">
        <f>COUNTIFS(olah!$Q$2:Q18237,summary!A3239,olah!$B$2:B18237,summary!B3239,olah!$S$2:S18237,"Late")</f>
        <v>5</v>
      </c>
      <c r="K3239">
        <f t="shared" si="50"/>
        <v>6</v>
      </c>
      <c r="L3239">
        <f>COUNTIFS(olah!$Q3239:Q18237,summary!A3239,olah!$B3239:B18237,summary!B3239,olah!$N3239:N18237,summary!C3239,olah!$P3239:P18237,summary!D3239,olah!$T3239:T18237,"On Time CO")</f>
        <v>1</v>
      </c>
      <c r="M3239">
        <f>COUNTIFS(olah!$Q$2:Q18237,summary!A3239,olah!$B$2:B18237,summary!B3239,olah!$T$2:T18237,"On Time CO")</f>
        <v>22</v>
      </c>
      <c r="N3239">
        <f>COUNTIFS(olah!$Q3239:Q18237,summary!A3239,olah!$B3239:B18237,summary!B3239,olah!$N3239:N18237,summary!C3239,olah!$P3239:P18237,summary!D3239,olah!$T3239:T18237,"Overtime")</f>
        <v>0</v>
      </c>
      <c r="O3239">
        <f>COUNTIFS(olah!$Q$2:Q18237,summary!A3239,olah!$B$2:B18237,summary!B3239,olah!$T$2:T18237,"Overtime")</f>
        <v>0</v>
      </c>
      <c r="P3239">
        <f>COUNTIFS(olah!$Q3239:Q18237,summary!A3239,olah!$B3239:B18237,summary!B3239,olah!$N3239:N18237,summary!C3239,olah!$P3239:P18237,summary!D3239,olah!$T3239:T18237,"Early")</f>
        <v>0</v>
      </c>
      <c r="Q3239">
        <f>COUNTIFS(olah!$Q$2:Q18237,summary!A3239,olah!$B$2:B18237,summary!B3239,olah!$T$2:T18237,"Early")</f>
        <v>1</v>
      </c>
      <c r="R3239">
        <f>COUNTIFS(olah!$Q3239:Q18237,summary!A3239,olah!$B3239:B18237,summary!B3239,olah!$N3239:N18237,summary!C3239,olah!$P3239:P18237,summary!D3239,olah!$T3239:T18237,"NA CO")</f>
        <v>0</v>
      </c>
      <c r="S3239">
        <f>COUNTIFS(olah!$Q$2:Q18237,summary!A3239,olah!$B$2:B18237,summary!B3239,olah!$T$2:T18237,"NA CO")</f>
        <v>1</v>
      </c>
      <c r="T3239" t="str">
        <f>olah!R3239</f>
        <v>Attendance</v>
      </c>
      <c r="U3239" t="str">
        <f>IF(T3239="Permit", olah!T3239, "No Permit")</f>
        <v>No Permit</v>
      </c>
    </row>
    <row r="3240" spans="1:21" hidden="1" x14ac:dyDescent="0.3">
      <c r="A3240" s="23">
        <v>44561</v>
      </c>
      <c r="B3240" t="s">
        <v>788</v>
      </c>
      <c r="C3240" t="s">
        <v>10880</v>
      </c>
      <c r="D3240" t="s">
        <v>11601</v>
      </c>
      <c r="E3240" t="str">
        <f>VLOOKUP(B3240,olah!$B:$P,2,0)</f>
        <v>2021-12-01</v>
      </c>
      <c r="F3240">
        <f>COUNTIFS(parameter!$J$4:$J$34,summary!A3240,parameter!$I$4:$I$34,"&gt;="&amp;summary!$E3240)</f>
        <v>31</v>
      </c>
      <c r="G3240">
        <f>COUNTIFS(olah!$Q3240:Q18238,summary!A3240,olah!$B3240:B18238,summary!B3240,olah!$N3240:N18238,summary!C3240,olah!$P3240:P18238,summary!D3240,olah!$S3240:S18238,"On Time")</f>
        <v>1</v>
      </c>
      <c r="H3240">
        <f>COUNTIFS(olah!$Q$2:Q18238,summary!A3240,olah!$B$2:B18238,summary!B3240,olah!$S$2:S18238,"On Time")</f>
        <v>19</v>
      </c>
      <c r="I3240">
        <f>COUNTIFS(olah!$Q3240:Q18238,summary!A3240,olah!$B3240:B18238,summary!B3240,olah!$N3240:N18238,summary!C3240,olah!$P3240:P18238,summary!D3240,olah!$S3240:S18238,"Late")</f>
        <v>0</v>
      </c>
      <c r="J3240">
        <f>COUNTIFS(olah!$Q$2:Q18238,summary!A3240,olah!$B$2:B18238,summary!B3240,olah!$S$2:S18238,"Late")</f>
        <v>5</v>
      </c>
      <c r="K3240">
        <f t="shared" si="50"/>
        <v>7</v>
      </c>
      <c r="L3240">
        <f>COUNTIFS(olah!$Q3240:Q18238,summary!A3240,olah!$B3240:B18238,summary!B3240,olah!$N3240:N18238,summary!C3240,olah!$P3240:P18238,summary!D3240,olah!$T3240:T18238,"On Time CO")</f>
        <v>1</v>
      </c>
      <c r="M3240">
        <f>COUNTIFS(olah!$Q$2:Q18238,summary!A3240,olah!$B$2:B18238,summary!B3240,olah!$T$2:T18238,"On Time CO")</f>
        <v>22</v>
      </c>
      <c r="N3240">
        <f>COUNTIFS(olah!$Q3240:Q18238,summary!A3240,olah!$B3240:B18238,summary!B3240,olah!$N3240:N18238,summary!C3240,olah!$P3240:P18238,summary!D3240,olah!$T3240:T18238,"Overtime")</f>
        <v>0</v>
      </c>
      <c r="O3240">
        <f>COUNTIFS(olah!$Q$2:Q18238,summary!A3240,olah!$B$2:B18238,summary!B3240,olah!$T$2:T18238,"Overtime")</f>
        <v>0</v>
      </c>
      <c r="P3240">
        <f>COUNTIFS(olah!$Q3240:Q18238,summary!A3240,olah!$B3240:B18238,summary!B3240,olah!$N3240:N18238,summary!C3240,olah!$P3240:P18238,summary!D3240,olah!$T3240:T18238,"Early")</f>
        <v>0</v>
      </c>
      <c r="Q3240">
        <f>COUNTIFS(olah!$Q$2:Q18238,summary!A3240,olah!$B$2:B18238,summary!B3240,olah!$T$2:T18238,"Early")</f>
        <v>1</v>
      </c>
      <c r="R3240">
        <f>COUNTIFS(olah!$Q3240:Q18238,summary!A3240,olah!$B3240:B18238,summary!B3240,olah!$N3240:N18238,summary!C3240,olah!$P3240:P18238,summary!D3240,olah!$T3240:T18238,"NA CO")</f>
        <v>0</v>
      </c>
      <c r="S3240">
        <f>COUNTIFS(olah!$Q$2:Q18238,summary!A3240,olah!$B$2:B18238,summary!B3240,olah!$T$2:T18238,"NA CO")</f>
        <v>1</v>
      </c>
      <c r="T3240" t="str">
        <f>olah!R3240</f>
        <v>Daily Journey</v>
      </c>
      <c r="U3240" t="str">
        <f>IF(T3240="Permit", olah!T3240, "No Permit")</f>
        <v>No Permit</v>
      </c>
    </row>
    <row r="3241" spans="1:21" hidden="1" x14ac:dyDescent="0.3">
      <c r="A3241" s="23">
        <v>44561</v>
      </c>
      <c r="B3241" t="s">
        <v>788</v>
      </c>
      <c r="C3241" t="s">
        <v>31</v>
      </c>
      <c r="D3241" t="s">
        <v>5936</v>
      </c>
      <c r="E3241" t="str">
        <f>VLOOKUP(B3241,olah!$B:$P,2,0)</f>
        <v>2021-12-01</v>
      </c>
      <c r="F3241">
        <f>COUNTIFS(parameter!$J$4:$J$34,summary!A3241,parameter!$I$4:$I$34,"&gt;="&amp;summary!$E3241)</f>
        <v>31</v>
      </c>
      <c r="G3241">
        <f>COUNTIFS(olah!$Q3241:Q18239,summary!A3241,olah!$B3241:B18239,summary!B3241,olah!$N3241:N18239,summary!C3241,olah!$P3241:P18239,summary!D3241,olah!$S3241:S18239,"On Time")</f>
        <v>0</v>
      </c>
      <c r="H3241">
        <f>COUNTIFS(olah!$Q$2:Q18239,summary!A3241,olah!$B$2:B18239,summary!B3241,olah!$S$2:S18239,"On Time")</f>
        <v>19</v>
      </c>
      <c r="I3241">
        <f>COUNTIFS(olah!$Q3241:Q18239,summary!A3241,olah!$B3241:B18239,summary!B3241,olah!$N3241:N18239,summary!C3241,olah!$P3241:P18239,summary!D3241,olah!$S3241:S18239,"Late")</f>
        <v>1</v>
      </c>
      <c r="J3241">
        <f>COUNTIFS(olah!$Q$2:Q18239,summary!A3241,olah!$B$2:B18239,summary!B3241,olah!$S$2:S18239,"Late")</f>
        <v>5</v>
      </c>
      <c r="K3241">
        <f t="shared" si="50"/>
        <v>6</v>
      </c>
      <c r="L3241">
        <f>COUNTIFS(olah!$Q3241:Q18239,summary!A3241,olah!$B3241:B18239,summary!B3241,olah!$N3241:N18239,summary!C3241,olah!$P3241:P18239,summary!D3241,olah!$T3241:T18239,"On Time CO")</f>
        <v>1</v>
      </c>
      <c r="M3241">
        <f>COUNTIFS(olah!$Q$2:Q18239,summary!A3241,olah!$B$2:B18239,summary!B3241,olah!$T$2:T18239,"On Time CO")</f>
        <v>22</v>
      </c>
      <c r="N3241">
        <f>COUNTIFS(olah!$Q3241:Q18239,summary!A3241,olah!$B3241:B18239,summary!B3241,olah!$N3241:N18239,summary!C3241,olah!$P3241:P18239,summary!D3241,olah!$T3241:T18239,"Overtime")</f>
        <v>0</v>
      </c>
      <c r="O3241">
        <f>COUNTIFS(olah!$Q$2:Q18239,summary!A3241,olah!$B$2:B18239,summary!B3241,olah!$T$2:T18239,"Overtime")</f>
        <v>0</v>
      </c>
      <c r="P3241">
        <f>COUNTIFS(olah!$Q3241:Q18239,summary!A3241,olah!$B3241:B18239,summary!B3241,olah!$N3241:N18239,summary!C3241,olah!$P3241:P18239,summary!D3241,olah!$T3241:T18239,"Early")</f>
        <v>0</v>
      </c>
      <c r="Q3241">
        <f>COUNTIFS(olah!$Q$2:Q18239,summary!A3241,olah!$B$2:B18239,summary!B3241,olah!$T$2:T18239,"Early")</f>
        <v>1</v>
      </c>
      <c r="R3241">
        <f>COUNTIFS(olah!$Q3241:Q18239,summary!A3241,olah!$B3241:B18239,summary!B3241,olah!$N3241:N18239,summary!C3241,olah!$P3241:P18239,summary!D3241,olah!$T3241:T18239,"NA CO")</f>
        <v>0</v>
      </c>
      <c r="S3241">
        <f>COUNTIFS(olah!$Q$2:Q18239,summary!A3241,olah!$B$2:B18239,summary!B3241,olah!$T$2:T18239,"NA CO")</f>
        <v>1</v>
      </c>
      <c r="T3241" t="str">
        <f>olah!R3241</f>
        <v>Attendance</v>
      </c>
      <c r="U3241" t="str">
        <f>IF(T3241="Permit", olah!T3241, "No Permit")</f>
        <v>No Permit</v>
      </c>
    </row>
    <row r="3242" spans="1:21" hidden="1" x14ac:dyDescent="0.3">
      <c r="A3242" s="23">
        <v>44561</v>
      </c>
      <c r="B3242" t="s">
        <v>788</v>
      </c>
      <c r="C3242" t="s">
        <v>1807</v>
      </c>
      <c r="D3242" t="s">
        <v>6082</v>
      </c>
      <c r="E3242" t="str">
        <f>VLOOKUP(B3242,olah!$B:$P,2,0)</f>
        <v>2021-12-01</v>
      </c>
      <c r="F3242">
        <f>COUNTIFS(parameter!$J$4:$J$34,summary!A3242,parameter!$I$4:$I$34,"&gt;="&amp;summary!$E3242)</f>
        <v>31</v>
      </c>
      <c r="G3242">
        <f>COUNTIFS(olah!$Q3242:Q18240,summary!A3242,olah!$B3242:B18240,summary!B3242,olah!$N3242:N18240,summary!C3242,olah!$P3242:P18240,summary!D3242,olah!$S3242:S18240,"On Time")</f>
        <v>1</v>
      </c>
      <c r="H3242">
        <f>COUNTIFS(olah!$Q$2:Q18240,summary!A3242,olah!$B$2:B18240,summary!B3242,olah!$S$2:S18240,"On Time")</f>
        <v>19</v>
      </c>
      <c r="I3242">
        <f>COUNTIFS(olah!$Q3242:Q18240,summary!A3242,olah!$B3242:B18240,summary!B3242,olah!$N3242:N18240,summary!C3242,olah!$P3242:P18240,summary!D3242,olah!$S3242:S18240,"Late")</f>
        <v>0</v>
      </c>
      <c r="J3242">
        <f>COUNTIFS(olah!$Q$2:Q18240,summary!A3242,olah!$B$2:B18240,summary!B3242,olah!$S$2:S18240,"Late")</f>
        <v>5</v>
      </c>
      <c r="K3242">
        <f t="shared" si="50"/>
        <v>7</v>
      </c>
      <c r="L3242">
        <f>COUNTIFS(olah!$Q3242:Q18240,summary!A3242,olah!$B3242:B18240,summary!B3242,olah!$N3242:N18240,summary!C3242,olah!$P3242:P18240,summary!D3242,olah!$T3242:T18240,"On Time CO")</f>
        <v>1</v>
      </c>
      <c r="M3242">
        <f>COUNTIFS(olah!$Q$2:Q18240,summary!A3242,olah!$B$2:B18240,summary!B3242,olah!$T$2:T18240,"On Time CO")</f>
        <v>22</v>
      </c>
      <c r="N3242">
        <f>COUNTIFS(olah!$Q3242:Q18240,summary!A3242,olah!$B3242:B18240,summary!B3242,olah!$N3242:N18240,summary!C3242,olah!$P3242:P18240,summary!D3242,olah!$T3242:T18240,"Overtime")</f>
        <v>0</v>
      </c>
      <c r="O3242">
        <f>COUNTIFS(olah!$Q$2:Q18240,summary!A3242,olah!$B$2:B18240,summary!B3242,olah!$T$2:T18240,"Overtime")</f>
        <v>0</v>
      </c>
      <c r="P3242">
        <f>COUNTIFS(olah!$Q3242:Q18240,summary!A3242,olah!$B3242:B18240,summary!B3242,olah!$N3242:N18240,summary!C3242,olah!$P3242:P18240,summary!D3242,olah!$T3242:T18240,"Early")</f>
        <v>0</v>
      </c>
      <c r="Q3242">
        <f>COUNTIFS(olah!$Q$2:Q18240,summary!A3242,olah!$B$2:B18240,summary!B3242,olah!$T$2:T18240,"Early")</f>
        <v>1</v>
      </c>
      <c r="R3242">
        <f>COUNTIFS(olah!$Q3242:Q18240,summary!A3242,olah!$B3242:B18240,summary!B3242,olah!$N3242:N18240,summary!C3242,olah!$P3242:P18240,summary!D3242,olah!$T3242:T18240,"NA CO")</f>
        <v>0</v>
      </c>
      <c r="S3242">
        <f>COUNTIFS(olah!$Q$2:Q18240,summary!A3242,olah!$B$2:B18240,summary!B3242,olah!$T$2:T18240,"NA CO")</f>
        <v>1</v>
      </c>
      <c r="T3242" t="str">
        <f>olah!R3242</f>
        <v>Daily Journey</v>
      </c>
      <c r="U3242" t="str">
        <f>IF(T3242="Permit", olah!T3242, "No Permit")</f>
        <v>No Permit</v>
      </c>
    </row>
    <row r="3243" spans="1:21" hidden="1" x14ac:dyDescent="0.3">
      <c r="A3243" s="23">
        <v>44561</v>
      </c>
      <c r="B3243" t="s">
        <v>788</v>
      </c>
      <c r="C3243" t="s">
        <v>31</v>
      </c>
      <c r="D3243" t="s">
        <v>11602</v>
      </c>
      <c r="E3243" t="str">
        <f>VLOOKUP(B3243,olah!$B:$P,2,0)</f>
        <v>2021-12-01</v>
      </c>
      <c r="F3243">
        <f>COUNTIFS(parameter!$J$4:$J$34,summary!A3243,parameter!$I$4:$I$34,"&gt;="&amp;summary!$E3243)</f>
        <v>31</v>
      </c>
      <c r="G3243">
        <f>COUNTIFS(olah!$Q3243:Q18241,summary!A3243,olah!$B3243:B18241,summary!B3243,olah!$N3243:N18241,summary!C3243,olah!$P3243:P18241,summary!D3243,olah!$S3243:S18241,"On Time")</f>
        <v>2</v>
      </c>
      <c r="H3243">
        <f>COUNTIFS(olah!$Q$2:Q18241,summary!A3243,olah!$B$2:B18241,summary!B3243,olah!$S$2:S18241,"On Time")</f>
        <v>19</v>
      </c>
      <c r="I3243">
        <f>COUNTIFS(olah!$Q3243:Q18241,summary!A3243,olah!$B3243:B18241,summary!B3243,olah!$N3243:N18241,summary!C3243,olah!$P3243:P18241,summary!D3243,olah!$S3243:S18241,"Late")</f>
        <v>0</v>
      </c>
      <c r="J3243">
        <f>COUNTIFS(olah!$Q$2:Q18241,summary!A3243,olah!$B$2:B18241,summary!B3243,olah!$S$2:S18241,"Late")</f>
        <v>5</v>
      </c>
      <c r="K3243">
        <f t="shared" si="50"/>
        <v>7</v>
      </c>
      <c r="L3243">
        <f>COUNTIFS(olah!$Q3243:Q18241,summary!A3243,olah!$B3243:B18241,summary!B3243,olah!$N3243:N18241,summary!C3243,olah!$P3243:P18241,summary!D3243,olah!$T3243:T18241,"On Time CO")</f>
        <v>2</v>
      </c>
      <c r="M3243">
        <f>COUNTIFS(olah!$Q$2:Q18241,summary!A3243,olah!$B$2:B18241,summary!B3243,olah!$T$2:T18241,"On Time CO")</f>
        <v>22</v>
      </c>
      <c r="N3243">
        <f>COUNTIFS(olah!$Q3243:Q18241,summary!A3243,olah!$B3243:B18241,summary!B3243,olah!$N3243:N18241,summary!C3243,olah!$P3243:P18241,summary!D3243,olah!$T3243:T18241,"Overtime")</f>
        <v>0</v>
      </c>
      <c r="O3243">
        <f>COUNTIFS(olah!$Q$2:Q18241,summary!A3243,olah!$B$2:B18241,summary!B3243,olah!$T$2:T18241,"Overtime")</f>
        <v>0</v>
      </c>
      <c r="P3243">
        <f>COUNTIFS(olah!$Q3243:Q18241,summary!A3243,olah!$B3243:B18241,summary!B3243,olah!$N3243:N18241,summary!C3243,olah!$P3243:P18241,summary!D3243,olah!$T3243:T18241,"Early")</f>
        <v>0</v>
      </c>
      <c r="Q3243">
        <f>COUNTIFS(olah!$Q$2:Q18241,summary!A3243,olah!$B$2:B18241,summary!B3243,olah!$T$2:T18241,"Early")</f>
        <v>1</v>
      </c>
      <c r="R3243">
        <f>COUNTIFS(olah!$Q3243:Q18241,summary!A3243,olah!$B3243:B18241,summary!B3243,olah!$N3243:N18241,summary!C3243,olah!$P3243:P18241,summary!D3243,olah!$T3243:T18241,"NA CO")</f>
        <v>0</v>
      </c>
      <c r="S3243">
        <f>COUNTIFS(olah!$Q$2:Q18241,summary!A3243,olah!$B$2:B18241,summary!B3243,olah!$T$2:T18241,"NA CO")</f>
        <v>1</v>
      </c>
      <c r="T3243" t="str">
        <f>olah!R3243</f>
        <v>Attendance</v>
      </c>
      <c r="U3243" t="str">
        <f>IF(T3243="Permit", olah!T3243, "No Permit")</f>
        <v>No Permit</v>
      </c>
    </row>
    <row r="3244" spans="1:21" hidden="1" x14ac:dyDescent="0.3">
      <c r="A3244" s="23">
        <v>44561</v>
      </c>
      <c r="B3244" t="s">
        <v>788</v>
      </c>
      <c r="C3244" t="s">
        <v>31</v>
      </c>
      <c r="D3244" t="s">
        <v>11602</v>
      </c>
      <c r="E3244" t="str">
        <f>VLOOKUP(B3244,olah!$B:$P,2,0)</f>
        <v>2021-12-01</v>
      </c>
      <c r="F3244">
        <f>COUNTIFS(parameter!$J$4:$J$34,summary!A3244,parameter!$I$4:$I$34,"&gt;="&amp;summary!$E3244)</f>
        <v>31</v>
      </c>
      <c r="G3244">
        <f>COUNTIFS(olah!$Q3244:Q18242,summary!A3244,olah!$B3244:B18242,summary!B3244,olah!$N3244:N18242,summary!C3244,olah!$P3244:P18242,summary!D3244,olah!$S3244:S18242,"On Time")</f>
        <v>1</v>
      </c>
      <c r="H3244">
        <f>COUNTIFS(olah!$Q$2:Q18242,summary!A3244,olah!$B$2:B18242,summary!B3244,olah!$S$2:S18242,"On Time")</f>
        <v>19</v>
      </c>
      <c r="I3244">
        <f>COUNTIFS(olah!$Q3244:Q18242,summary!A3244,olah!$B3244:B18242,summary!B3244,olah!$N3244:N18242,summary!C3244,olah!$P3244:P18242,summary!D3244,olah!$S3244:S18242,"Late")</f>
        <v>0</v>
      </c>
      <c r="J3244">
        <f>COUNTIFS(olah!$Q$2:Q18242,summary!A3244,olah!$B$2:B18242,summary!B3244,olah!$S$2:S18242,"Late")</f>
        <v>5</v>
      </c>
      <c r="K3244">
        <f t="shared" si="50"/>
        <v>7</v>
      </c>
      <c r="L3244">
        <f>COUNTIFS(olah!$Q3244:Q18242,summary!A3244,olah!$B3244:B18242,summary!B3244,olah!$N3244:N18242,summary!C3244,olah!$P3244:P18242,summary!D3244,olah!$T3244:T18242,"On Time CO")</f>
        <v>1</v>
      </c>
      <c r="M3244">
        <f>COUNTIFS(olah!$Q$2:Q18242,summary!A3244,olah!$B$2:B18242,summary!B3244,olah!$T$2:T18242,"On Time CO")</f>
        <v>22</v>
      </c>
      <c r="N3244">
        <f>COUNTIFS(olah!$Q3244:Q18242,summary!A3244,olah!$B3244:B18242,summary!B3244,olah!$N3244:N18242,summary!C3244,olah!$P3244:P18242,summary!D3244,olah!$T3244:T18242,"Overtime")</f>
        <v>0</v>
      </c>
      <c r="O3244">
        <f>COUNTIFS(olah!$Q$2:Q18242,summary!A3244,olah!$B$2:B18242,summary!B3244,olah!$T$2:T18242,"Overtime")</f>
        <v>0</v>
      </c>
      <c r="P3244">
        <f>COUNTIFS(olah!$Q3244:Q18242,summary!A3244,olah!$B3244:B18242,summary!B3244,olah!$N3244:N18242,summary!C3244,olah!$P3244:P18242,summary!D3244,olah!$T3244:T18242,"Early")</f>
        <v>0</v>
      </c>
      <c r="Q3244">
        <f>COUNTIFS(olah!$Q$2:Q18242,summary!A3244,olah!$B$2:B18242,summary!B3244,olah!$T$2:T18242,"Early")</f>
        <v>1</v>
      </c>
      <c r="R3244">
        <f>COUNTIFS(olah!$Q3244:Q18242,summary!A3244,olah!$B3244:B18242,summary!B3244,olah!$N3244:N18242,summary!C3244,olah!$P3244:P18242,summary!D3244,olah!$T3244:T18242,"NA CO")</f>
        <v>0</v>
      </c>
      <c r="S3244">
        <f>COUNTIFS(olah!$Q$2:Q18242,summary!A3244,olah!$B$2:B18242,summary!B3244,olah!$T$2:T18242,"NA CO")</f>
        <v>1</v>
      </c>
      <c r="T3244" t="str">
        <f>olah!R3244</f>
        <v>Attendance</v>
      </c>
      <c r="U3244" t="str">
        <f>IF(T3244="Permit", olah!T3244, "No Permit")</f>
        <v>No Permit</v>
      </c>
    </row>
    <row r="3245" spans="1:21" hidden="1" x14ac:dyDescent="0.3">
      <c r="A3245" s="23">
        <v>44561</v>
      </c>
      <c r="B3245" t="s">
        <v>788</v>
      </c>
      <c r="C3245" t="s">
        <v>1807</v>
      </c>
      <c r="D3245" t="s">
        <v>11603</v>
      </c>
      <c r="E3245" t="str">
        <f>VLOOKUP(B3245,olah!$B:$P,2,0)</f>
        <v>2021-12-01</v>
      </c>
      <c r="F3245">
        <f>COUNTIFS(parameter!$J$4:$J$34,summary!A3245,parameter!$I$4:$I$34,"&gt;="&amp;summary!$E3245)</f>
        <v>31</v>
      </c>
      <c r="G3245">
        <f>COUNTIFS(olah!$Q3245:Q18243,summary!A3245,olah!$B3245:B18243,summary!B3245,olah!$N3245:N18243,summary!C3245,olah!$P3245:P18243,summary!D3245,olah!$S3245:S18243,"On Time")</f>
        <v>1</v>
      </c>
      <c r="H3245">
        <f>COUNTIFS(olah!$Q$2:Q18243,summary!A3245,olah!$B$2:B18243,summary!B3245,olah!$S$2:S18243,"On Time")</f>
        <v>19</v>
      </c>
      <c r="I3245">
        <f>COUNTIFS(olah!$Q3245:Q18243,summary!A3245,olah!$B3245:B18243,summary!B3245,olah!$N3245:N18243,summary!C3245,olah!$P3245:P18243,summary!D3245,olah!$S3245:S18243,"Late")</f>
        <v>0</v>
      </c>
      <c r="J3245">
        <f>COUNTIFS(olah!$Q$2:Q18243,summary!A3245,olah!$B$2:B18243,summary!B3245,olah!$S$2:S18243,"Late")</f>
        <v>5</v>
      </c>
      <c r="K3245">
        <f t="shared" si="50"/>
        <v>7</v>
      </c>
      <c r="L3245">
        <f>COUNTIFS(olah!$Q3245:Q18243,summary!A3245,olah!$B3245:B18243,summary!B3245,olah!$N3245:N18243,summary!C3245,olah!$P3245:P18243,summary!D3245,olah!$T3245:T18243,"On Time CO")</f>
        <v>1</v>
      </c>
      <c r="M3245">
        <f>COUNTIFS(olah!$Q$2:Q18243,summary!A3245,olah!$B$2:B18243,summary!B3245,olah!$T$2:T18243,"On Time CO")</f>
        <v>22</v>
      </c>
      <c r="N3245">
        <f>COUNTIFS(olah!$Q3245:Q18243,summary!A3245,olah!$B3245:B18243,summary!B3245,olah!$N3245:N18243,summary!C3245,olah!$P3245:P18243,summary!D3245,olah!$T3245:T18243,"Overtime")</f>
        <v>0</v>
      </c>
      <c r="O3245">
        <f>COUNTIFS(olah!$Q$2:Q18243,summary!A3245,olah!$B$2:B18243,summary!B3245,olah!$T$2:T18243,"Overtime")</f>
        <v>0</v>
      </c>
      <c r="P3245">
        <f>COUNTIFS(olah!$Q3245:Q18243,summary!A3245,olah!$B3245:B18243,summary!B3245,olah!$N3245:N18243,summary!C3245,olah!$P3245:P18243,summary!D3245,olah!$T3245:T18243,"Early")</f>
        <v>0</v>
      </c>
      <c r="Q3245">
        <f>COUNTIFS(olah!$Q$2:Q18243,summary!A3245,olah!$B$2:B18243,summary!B3245,olah!$T$2:T18243,"Early")</f>
        <v>1</v>
      </c>
      <c r="R3245">
        <f>COUNTIFS(olah!$Q3245:Q18243,summary!A3245,olah!$B3245:B18243,summary!B3245,olah!$N3245:N18243,summary!C3245,olah!$P3245:P18243,summary!D3245,olah!$T3245:T18243,"NA CO")</f>
        <v>0</v>
      </c>
      <c r="S3245">
        <f>COUNTIFS(olah!$Q$2:Q18243,summary!A3245,olah!$B$2:B18243,summary!B3245,olah!$T$2:T18243,"NA CO")</f>
        <v>1</v>
      </c>
      <c r="T3245" t="str">
        <f>olah!R3245</f>
        <v>Daily Journey</v>
      </c>
      <c r="U3245" t="str">
        <f>IF(T3245="Permit", olah!T3245, "No Permit")</f>
        <v>No Permit</v>
      </c>
    </row>
    <row r="3246" spans="1:21" hidden="1" x14ac:dyDescent="0.3">
      <c r="A3246" s="23">
        <v>44561</v>
      </c>
      <c r="B3246" t="s">
        <v>788</v>
      </c>
      <c r="C3246" t="s">
        <v>31</v>
      </c>
      <c r="D3246" t="s">
        <v>7108</v>
      </c>
      <c r="E3246" t="str">
        <f>VLOOKUP(B3246,olah!$B:$P,2,0)</f>
        <v>2021-12-01</v>
      </c>
      <c r="F3246">
        <f>COUNTIFS(parameter!$J$4:$J$34,summary!A3246,parameter!$I$4:$I$34,"&gt;="&amp;summary!$E3246)</f>
        <v>31</v>
      </c>
      <c r="G3246">
        <f>COUNTIFS(olah!$Q3246:Q18244,summary!A3246,olah!$B3246:B18244,summary!B3246,olah!$N3246:N18244,summary!C3246,olah!$P3246:P18244,summary!D3246,olah!$S3246:S18244,"On Time")</f>
        <v>1</v>
      </c>
      <c r="H3246">
        <f>COUNTIFS(olah!$Q$2:Q18244,summary!A3246,olah!$B$2:B18244,summary!B3246,olah!$S$2:S18244,"On Time")</f>
        <v>19</v>
      </c>
      <c r="I3246">
        <f>COUNTIFS(olah!$Q3246:Q18244,summary!A3246,olah!$B3246:B18244,summary!B3246,olah!$N3246:N18244,summary!C3246,olah!$P3246:P18244,summary!D3246,olah!$S3246:S18244,"Late")</f>
        <v>0</v>
      </c>
      <c r="J3246">
        <f>COUNTIFS(olah!$Q$2:Q18244,summary!A3246,olah!$B$2:B18244,summary!B3246,olah!$S$2:S18244,"Late")</f>
        <v>5</v>
      </c>
      <c r="K3246">
        <f t="shared" si="50"/>
        <v>7</v>
      </c>
      <c r="L3246">
        <f>COUNTIFS(olah!$Q3246:Q18244,summary!A3246,olah!$B3246:B18244,summary!B3246,olah!$N3246:N18244,summary!C3246,olah!$P3246:P18244,summary!D3246,olah!$T3246:T18244,"On Time CO")</f>
        <v>1</v>
      </c>
      <c r="M3246">
        <f>COUNTIFS(olah!$Q$2:Q18244,summary!A3246,olah!$B$2:B18244,summary!B3246,olah!$T$2:T18244,"On Time CO")</f>
        <v>22</v>
      </c>
      <c r="N3246">
        <f>COUNTIFS(olah!$Q3246:Q18244,summary!A3246,olah!$B3246:B18244,summary!B3246,olah!$N3246:N18244,summary!C3246,olah!$P3246:P18244,summary!D3246,olah!$T3246:T18244,"Overtime")</f>
        <v>0</v>
      </c>
      <c r="O3246">
        <f>COUNTIFS(olah!$Q$2:Q18244,summary!A3246,olah!$B$2:B18244,summary!B3246,olah!$T$2:T18244,"Overtime")</f>
        <v>0</v>
      </c>
      <c r="P3246">
        <f>COUNTIFS(olah!$Q3246:Q18244,summary!A3246,olah!$B3246:B18244,summary!B3246,olah!$N3246:N18244,summary!C3246,olah!$P3246:P18244,summary!D3246,olah!$T3246:T18244,"Early")</f>
        <v>0</v>
      </c>
      <c r="Q3246">
        <f>COUNTIFS(olah!$Q$2:Q18244,summary!A3246,olah!$B$2:B18244,summary!B3246,olah!$T$2:T18244,"Early")</f>
        <v>1</v>
      </c>
      <c r="R3246">
        <f>COUNTIFS(olah!$Q3246:Q18244,summary!A3246,olah!$B3246:B18244,summary!B3246,olah!$N3246:N18244,summary!C3246,olah!$P3246:P18244,summary!D3246,olah!$T3246:T18244,"NA CO")</f>
        <v>0</v>
      </c>
      <c r="S3246">
        <f>COUNTIFS(olah!$Q$2:Q18244,summary!A3246,olah!$B$2:B18244,summary!B3246,olah!$T$2:T18244,"NA CO")</f>
        <v>1</v>
      </c>
      <c r="T3246" t="str">
        <f>olah!R3246</f>
        <v>Attendance</v>
      </c>
      <c r="U3246" t="str">
        <f>IF(T3246="Permit", olah!T3246, "No Permit")</f>
        <v>No Permit</v>
      </c>
    </row>
    <row r="3247" spans="1:21" hidden="1" x14ac:dyDescent="0.3">
      <c r="A3247" s="23">
        <v>44561</v>
      </c>
      <c r="B3247" t="s">
        <v>788</v>
      </c>
      <c r="C3247" t="s">
        <v>1807</v>
      </c>
      <c r="D3247" t="s">
        <v>11604</v>
      </c>
      <c r="E3247" t="str">
        <f>VLOOKUP(B3247,olah!$B:$P,2,0)</f>
        <v>2021-12-01</v>
      </c>
      <c r="F3247">
        <f>COUNTIFS(parameter!$J$4:$J$34,summary!A3247,parameter!$I$4:$I$34,"&gt;="&amp;summary!$E3247)</f>
        <v>31</v>
      </c>
      <c r="G3247">
        <f>COUNTIFS(olah!$Q3247:Q18245,summary!A3247,olah!$B3247:B18245,summary!B3247,olah!$N3247:N18245,summary!C3247,olah!$P3247:P18245,summary!D3247,olah!$S3247:S18245,"On Time")</f>
        <v>1</v>
      </c>
      <c r="H3247">
        <f>COUNTIFS(olah!$Q$2:Q18245,summary!A3247,olah!$B$2:B18245,summary!B3247,olah!$S$2:S18245,"On Time")</f>
        <v>19</v>
      </c>
      <c r="I3247">
        <f>COUNTIFS(olah!$Q3247:Q18245,summary!A3247,olah!$B3247:B18245,summary!B3247,olah!$N3247:N18245,summary!C3247,olah!$P3247:P18245,summary!D3247,olah!$S3247:S18245,"Late")</f>
        <v>0</v>
      </c>
      <c r="J3247">
        <f>COUNTIFS(olah!$Q$2:Q18245,summary!A3247,olah!$B$2:B18245,summary!B3247,olah!$S$2:S18245,"Late")</f>
        <v>5</v>
      </c>
      <c r="K3247">
        <f t="shared" si="50"/>
        <v>7</v>
      </c>
      <c r="L3247">
        <f>COUNTIFS(olah!$Q3247:Q18245,summary!A3247,olah!$B3247:B18245,summary!B3247,olah!$N3247:N18245,summary!C3247,olah!$P3247:P18245,summary!D3247,olah!$T3247:T18245,"On Time CO")</f>
        <v>0</v>
      </c>
      <c r="M3247">
        <f>COUNTIFS(olah!$Q$2:Q18245,summary!A3247,olah!$B$2:B18245,summary!B3247,olah!$T$2:T18245,"On Time CO")</f>
        <v>22</v>
      </c>
      <c r="N3247">
        <f>COUNTIFS(olah!$Q3247:Q18245,summary!A3247,olah!$B3247:B18245,summary!B3247,olah!$N3247:N18245,summary!C3247,olah!$P3247:P18245,summary!D3247,olah!$T3247:T18245,"Overtime")</f>
        <v>0</v>
      </c>
      <c r="O3247">
        <f>COUNTIFS(olah!$Q$2:Q18245,summary!A3247,olah!$B$2:B18245,summary!B3247,olah!$T$2:T18245,"Overtime")</f>
        <v>0</v>
      </c>
      <c r="P3247">
        <f>COUNTIFS(olah!$Q3247:Q18245,summary!A3247,olah!$B3247:B18245,summary!B3247,olah!$N3247:N18245,summary!C3247,olah!$P3247:P18245,summary!D3247,olah!$T3247:T18245,"Early")</f>
        <v>0</v>
      </c>
      <c r="Q3247">
        <f>COUNTIFS(olah!$Q$2:Q18245,summary!A3247,olah!$B$2:B18245,summary!B3247,olah!$T$2:T18245,"Early")</f>
        <v>1</v>
      </c>
      <c r="R3247">
        <f>COUNTIFS(olah!$Q3247:Q18245,summary!A3247,olah!$B3247:B18245,summary!B3247,olah!$N3247:N18245,summary!C3247,olah!$P3247:P18245,summary!D3247,olah!$T3247:T18245,"NA CO")</f>
        <v>1</v>
      </c>
      <c r="S3247">
        <f>COUNTIFS(olah!$Q$2:Q18245,summary!A3247,olah!$B$2:B18245,summary!B3247,olah!$T$2:T18245,"NA CO")</f>
        <v>1</v>
      </c>
      <c r="T3247" t="str">
        <f>olah!R3247</f>
        <v>Daily Journey</v>
      </c>
      <c r="U3247" t="str">
        <f>IF(T3247="Permit", olah!T3247, "No Permit")</f>
        <v>No Permit</v>
      </c>
    </row>
    <row r="3248" spans="1:21" hidden="1" x14ac:dyDescent="0.3">
      <c r="A3248" s="23">
        <v>44561</v>
      </c>
      <c r="B3248" t="s">
        <v>788</v>
      </c>
      <c r="C3248" t="s">
        <v>31</v>
      </c>
      <c r="D3248" t="s">
        <v>11605</v>
      </c>
      <c r="E3248" t="str">
        <f>VLOOKUP(B3248,olah!$B:$P,2,0)</f>
        <v>2021-12-01</v>
      </c>
      <c r="F3248">
        <f>COUNTIFS(parameter!$J$4:$J$34,summary!A3248,parameter!$I$4:$I$34,"&gt;="&amp;summary!$E3248)</f>
        <v>31</v>
      </c>
      <c r="G3248">
        <f>COUNTIFS(olah!$Q3248:Q18246,summary!A3248,olah!$B3248:B18246,summary!B3248,olah!$N3248:N18246,summary!C3248,olah!$P3248:P18246,summary!D3248,olah!$S3248:S18246,"On Time")</f>
        <v>1</v>
      </c>
      <c r="H3248">
        <f>COUNTIFS(olah!$Q$2:Q18246,summary!A3248,olah!$B$2:B18246,summary!B3248,olah!$S$2:S18246,"On Time")</f>
        <v>19</v>
      </c>
      <c r="I3248">
        <f>COUNTIFS(olah!$Q3248:Q18246,summary!A3248,olah!$B3248:B18246,summary!B3248,olah!$N3248:N18246,summary!C3248,olah!$P3248:P18246,summary!D3248,olah!$S3248:S18246,"Late")</f>
        <v>0</v>
      </c>
      <c r="J3248">
        <f>COUNTIFS(olah!$Q$2:Q18246,summary!A3248,olah!$B$2:B18246,summary!B3248,olah!$S$2:S18246,"Late")</f>
        <v>5</v>
      </c>
      <c r="K3248">
        <f t="shared" si="50"/>
        <v>7</v>
      </c>
      <c r="L3248">
        <f>COUNTIFS(olah!$Q3248:Q18246,summary!A3248,olah!$B3248:B18246,summary!B3248,olah!$N3248:N18246,summary!C3248,olah!$P3248:P18246,summary!D3248,olah!$T3248:T18246,"On Time CO")</f>
        <v>1</v>
      </c>
      <c r="M3248">
        <f>COUNTIFS(olah!$Q$2:Q18246,summary!A3248,olah!$B$2:B18246,summary!B3248,olah!$T$2:T18246,"On Time CO")</f>
        <v>22</v>
      </c>
      <c r="N3248">
        <f>COUNTIFS(olah!$Q3248:Q18246,summary!A3248,olah!$B3248:B18246,summary!B3248,olah!$N3248:N18246,summary!C3248,olah!$P3248:P18246,summary!D3248,olah!$T3248:T18246,"Overtime")</f>
        <v>0</v>
      </c>
      <c r="O3248">
        <f>COUNTIFS(olah!$Q$2:Q18246,summary!A3248,olah!$B$2:B18246,summary!B3248,olah!$T$2:T18246,"Overtime")</f>
        <v>0</v>
      </c>
      <c r="P3248">
        <f>COUNTIFS(olah!$Q3248:Q18246,summary!A3248,olah!$B3248:B18246,summary!B3248,olah!$N3248:N18246,summary!C3248,olah!$P3248:P18246,summary!D3248,olah!$T3248:T18246,"Early")</f>
        <v>0</v>
      </c>
      <c r="Q3248">
        <f>COUNTIFS(olah!$Q$2:Q18246,summary!A3248,olah!$B$2:B18246,summary!B3248,olah!$T$2:T18246,"Early")</f>
        <v>1</v>
      </c>
      <c r="R3248">
        <f>COUNTIFS(olah!$Q3248:Q18246,summary!A3248,olah!$B3248:B18246,summary!B3248,olah!$N3248:N18246,summary!C3248,olah!$P3248:P18246,summary!D3248,olah!$T3248:T18246,"NA CO")</f>
        <v>0</v>
      </c>
      <c r="S3248">
        <f>COUNTIFS(olah!$Q$2:Q18246,summary!A3248,olah!$B$2:B18246,summary!B3248,olah!$T$2:T18246,"NA CO")</f>
        <v>1</v>
      </c>
      <c r="T3248" t="str">
        <f>olah!R3248</f>
        <v>Attendance</v>
      </c>
      <c r="U3248" t="str">
        <f>IF(T3248="Permit", olah!T3248, "No Permit")</f>
        <v>No Permit</v>
      </c>
    </row>
    <row r="3249" spans="1:21" hidden="1" x14ac:dyDescent="0.3">
      <c r="A3249" s="23">
        <v>44561</v>
      </c>
      <c r="B3249" t="s">
        <v>788</v>
      </c>
      <c r="C3249" t="s">
        <v>10904</v>
      </c>
      <c r="D3249" t="s">
        <v>11606</v>
      </c>
      <c r="E3249" t="str">
        <f>VLOOKUP(B3249,olah!$B:$P,2,0)</f>
        <v>2021-12-01</v>
      </c>
      <c r="F3249">
        <f>COUNTIFS(parameter!$J$4:$J$34,summary!A3249,parameter!$I$4:$I$34,"&gt;="&amp;summary!$E3249)</f>
        <v>31</v>
      </c>
      <c r="G3249">
        <f>COUNTIFS(olah!$Q3249:Q18247,summary!A3249,olah!$B3249:B18247,summary!B3249,olah!$N3249:N18247,summary!C3249,olah!$P3249:P18247,summary!D3249,olah!$S3249:S18247,"On Time")</f>
        <v>1</v>
      </c>
      <c r="H3249">
        <f>COUNTIFS(olah!$Q$2:Q18247,summary!A3249,olah!$B$2:B18247,summary!B3249,olah!$S$2:S18247,"On Time")</f>
        <v>19</v>
      </c>
      <c r="I3249">
        <f>COUNTIFS(olah!$Q3249:Q18247,summary!A3249,olah!$B3249:B18247,summary!B3249,olah!$N3249:N18247,summary!C3249,olah!$P3249:P18247,summary!D3249,olah!$S3249:S18247,"Late")</f>
        <v>0</v>
      </c>
      <c r="J3249">
        <f>COUNTIFS(olah!$Q$2:Q18247,summary!A3249,olah!$B$2:B18247,summary!B3249,olah!$S$2:S18247,"Late")</f>
        <v>5</v>
      </c>
      <c r="K3249">
        <f t="shared" si="50"/>
        <v>7</v>
      </c>
      <c r="L3249">
        <f>COUNTIFS(olah!$Q3249:Q18247,summary!A3249,olah!$B3249:B18247,summary!B3249,olah!$N3249:N18247,summary!C3249,olah!$P3249:P18247,summary!D3249,olah!$T3249:T18247,"On Time CO")</f>
        <v>1</v>
      </c>
      <c r="M3249">
        <f>COUNTIFS(olah!$Q$2:Q18247,summary!A3249,olah!$B$2:B18247,summary!B3249,olah!$T$2:T18247,"On Time CO")</f>
        <v>22</v>
      </c>
      <c r="N3249">
        <f>COUNTIFS(olah!$Q3249:Q18247,summary!A3249,olah!$B3249:B18247,summary!B3249,olah!$N3249:N18247,summary!C3249,olah!$P3249:P18247,summary!D3249,olah!$T3249:T18247,"Overtime")</f>
        <v>0</v>
      </c>
      <c r="O3249">
        <f>COUNTIFS(olah!$Q$2:Q18247,summary!A3249,olah!$B$2:B18247,summary!B3249,olah!$T$2:T18247,"Overtime")</f>
        <v>0</v>
      </c>
      <c r="P3249">
        <f>COUNTIFS(olah!$Q3249:Q18247,summary!A3249,olah!$B3249:B18247,summary!B3249,olah!$N3249:N18247,summary!C3249,olah!$P3249:P18247,summary!D3249,olah!$T3249:T18247,"Early")</f>
        <v>0</v>
      </c>
      <c r="Q3249">
        <f>COUNTIFS(olah!$Q$2:Q18247,summary!A3249,olah!$B$2:B18247,summary!B3249,olah!$T$2:T18247,"Early")</f>
        <v>1</v>
      </c>
      <c r="R3249">
        <f>COUNTIFS(olah!$Q3249:Q18247,summary!A3249,olah!$B3249:B18247,summary!B3249,olah!$N3249:N18247,summary!C3249,olah!$P3249:P18247,summary!D3249,olah!$T3249:T18247,"NA CO")</f>
        <v>0</v>
      </c>
      <c r="S3249">
        <f>COUNTIFS(olah!$Q$2:Q18247,summary!A3249,olah!$B$2:B18247,summary!B3249,olah!$T$2:T18247,"NA CO")</f>
        <v>1</v>
      </c>
      <c r="T3249" t="str">
        <f>olah!R3249</f>
        <v>Daily Journey</v>
      </c>
      <c r="U3249" t="str">
        <f>IF(T3249="Permit", olah!T3249, "No Permit")</f>
        <v>No Permit</v>
      </c>
    </row>
    <row r="3250" spans="1:21" hidden="1" x14ac:dyDescent="0.3">
      <c r="A3250" s="23">
        <v>44561</v>
      </c>
      <c r="B3250" t="s">
        <v>788</v>
      </c>
      <c r="C3250" t="s">
        <v>31</v>
      </c>
      <c r="D3250" t="s">
        <v>10202</v>
      </c>
      <c r="E3250" t="str">
        <f>VLOOKUP(B3250,olah!$B:$P,2,0)</f>
        <v>2021-12-01</v>
      </c>
      <c r="F3250">
        <f>COUNTIFS(parameter!$J$4:$J$34,summary!A3250,parameter!$I$4:$I$34,"&gt;="&amp;summary!$E3250)</f>
        <v>31</v>
      </c>
      <c r="G3250">
        <f>COUNTIFS(olah!$Q3250:Q18248,summary!A3250,olah!$B3250:B18248,summary!B3250,olah!$N3250:N18248,summary!C3250,olah!$P3250:P18248,summary!D3250,olah!$S3250:S18248,"On Time")</f>
        <v>1</v>
      </c>
      <c r="H3250">
        <f>COUNTIFS(olah!$Q$2:Q18248,summary!A3250,olah!$B$2:B18248,summary!B3250,olah!$S$2:S18248,"On Time")</f>
        <v>19</v>
      </c>
      <c r="I3250">
        <f>COUNTIFS(olah!$Q3250:Q18248,summary!A3250,olah!$B3250:B18248,summary!B3250,olah!$N3250:N18248,summary!C3250,olah!$P3250:P18248,summary!D3250,olah!$S3250:S18248,"Late")</f>
        <v>0</v>
      </c>
      <c r="J3250">
        <f>COUNTIFS(olah!$Q$2:Q18248,summary!A3250,olah!$B$2:B18248,summary!B3250,olah!$S$2:S18248,"Late")</f>
        <v>5</v>
      </c>
      <c r="K3250">
        <f t="shared" si="50"/>
        <v>7</v>
      </c>
      <c r="L3250">
        <f>COUNTIFS(olah!$Q3250:Q18248,summary!A3250,olah!$B3250:B18248,summary!B3250,olah!$N3250:N18248,summary!C3250,olah!$P3250:P18248,summary!D3250,olah!$T3250:T18248,"On Time CO")</f>
        <v>1</v>
      </c>
      <c r="M3250">
        <f>COUNTIFS(olah!$Q$2:Q18248,summary!A3250,olah!$B$2:B18248,summary!B3250,olah!$T$2:T18248,"On Time CO")</f>
        <v>22</v>
      </c>
      <c r="N3250">
        <f>COUNTIFS(olah!$Q3250:Q18248,summary!A3250,olah!$B3250:B18248,summary!B3250,olah!$N3250:N18248,summary!C3250,olah!$P3250:P18248,summary!D3250,olah!$T3250:T18248,"Overtime")</f>
        <v>0</v>
      </c>
      <c r="O3250">
        <f>COUNTIFS(olah!$Q$2:Q18248,summary!A3250,olah!$B$2:B18248,summary!B3250,olah!$T$2:T18248,"Overtime")</f>
        <v>0</v>
      </c>
      <c r="P3250">
        <f>COUNTIFS(olah!$Q3250:Q18248,summary!A3250,olah!$B3250:B18248,summary!B3250,olah!$N3250:N18248,summary!C3250,olah!$P3250:P18248,summary!D3250,olah!$T3250:T18248,"Early")</f>
        <v>0</v>
      </c>
      <c r="Q3250">
        <f>COUNTIFS(olah!$Q$2:Q18248,summary!A3250,olah!$B$2:B18248,summary!B3250,olah!$T$2:T18248,"Early")</f>
        <v>1</v>
      </c>
      <c r="R3250">
        <f>COUNTIFS(olah!$Q3250:Q18248,summary!A3250,olah!$B3250:B18248,summary!B3250,olah!$N3250:N18248,summary!C3250,olah!$P3250:P18248,summary!D3250,olah!$T3250:T18248,"NA CO")</f>
        <v>0</v>
      </c>
      <c r="S3250">
        <f>COUNTIFS(olah!$Q$2:Q18248,summary!A3250,olah!$B$2:B18248,summary!B3250,olah!$T$2:T18248,"NA CO")</f>
        <v>1</v>
      </c>
      <c r="T3250" t="str">
        <f>olah!R3250</f>
        <v>Attendance</v>
      </c>
      <c r="U3250" t="str">
        <f>IF(T3250="Permit", olah!T3250, "No Permit")</f>
        <v>No Permit</v>
      </c>
    </row>
    <row r="3251" spans="1:21" hidden="1" x14ac:dyDescent="0.3">
      <c r="A3251" s="23">
        <v>44561</v>
      </c>
      <c r="B3251" t="s">
        <v>788</v>
      </c>
      <c r="C3251" t="s">
        <v>10880</v>
      </c>
      <c r="D3251" t="s">
        <v>11607</v>
      </c>
      <c r="E3251" t="str">
        <f>VLOOKUP(B3251,olah!$B:$P,2,0)</f>
        <v>2021-12-01</v>
      </c>
      <c r="F3251">
        <f>COUNTIFS(parameter!$J$4:$J$34,summary!A3251,parameter!$I$4:$I$34,"&gt;="&amp;summary!$E3251)</f>
        <v>31</v>
      </c>
      <c r="G3251">
        <f>COUNTIFS(olah!$Q3251:Q18249,summary!A3251,olah!$B3251:B18249,summary!B3251,olah!$N3251:N18249,summary!C3251,olah!$P3251:P18249,summary!D3251,olah!$S3251:S18249,"On Time")</f>
        <v>1</v>
      </c>
      <c r="H3251">
        <f>COUNTIFS(olah!$Q$2:Q18249,summary!A3251,olah!$B$2:B18249,summary!B3251,olah!$S$2:S18249,"On Time")</f>
        <v>19</v>
      </c>
      <c r="I3251">
        <f>COUNTIFS(olah!$Q3251:Q18249,summary!A3251,olah!$B3251:B18249,summary!B3251,olah!$N3251:N18249,summary!C3251,olah!$P3251:P18249,summary!D3251,olah!$S3251:S18249,"Late")</f>
        <v>0</v>
      </c>
      <c r="J3251">
        <f>COUNTIFS(olah!$Q$2:Q18249,summary!A3251,olah!$B$2:B18249,summary!B3251,olah!$S$2:S18249,"Late")</f>
        <v>5</v>
      </c>
      <c r="K3251">
        <f t="shared" si="50"/>
        <v>7</v>
      </c>
      <c r="L3251">
        <f>COUNTIFS(olah!$Q3251:Q18249,summary!A3251,olah!$B3251:B18249,summary!B3251,olah!$N3251:N18249,summary!C3251,olah!$P3251:P18249,summary!D3251,olah!$T3251:T18249,"On Time CO")</f>
        <v>1</v>
      </c>
      <c r="M3251">
        <f>COUNTIFS(olah!$Q$2:Q18249,summary!A3251,olah!$B$2:B18249,summary!B3251,olah!$T$2:T18249,"On Time CO")</f>
        <v>22</v>
      </c>
      <c r="N3251">
        <f>COUNTIFS(olah!$Q3251:Q18249,summary!A3251,olah!$B3251:B18249,summary!B3251,olah!$N3251:N18249,summary!C3251,olah!$P3251:P18249,summary!D3251,olah!$T3251:T18249,"Overtime")</f>
        <v>0</v>
      </c>
      <c r="O3251">
        <f>COUNTIFS(olah!$Q$2:Q18249,summary!A3251,olah!$B$2:B18249,summary!B3251,olah!$T$2:T18249,"Overtime")</f>
        <v>0</v>
      </c>
      <c r="P3251">
        <f>COUNTIFS(olah!$Q3251:Q18249,summary!A3251,olah!$B3251:B18249,summary!B3251,olah!$N3251:N18249,summary!C3251,olah!$P3251:P18249,summary!D3251,olah!$T3251:T18249,"Early")</f>
        <v>0</v>
      </c>
      <c r="Q3251">
        <f>COUNTIFS(olah!$Q$2:Q18249,summary!A3251,olah!$B$2:B18249,summary!B3251,olah!$T$2:T18249,"Early")</f>
        <v>1</v>
      </c>
      <c r="R3251">
        <f>COUNTIFS(olah!$Q3251:Q18249,summary!A3251,olah!$B3251:B18249,summary!B3251,olah!$N3251:N18249,summary!C3251,olah!$P3251:P18249,summary!D3251,olah!$T3251:T18249,"NA CO")</f>
        <v>0</v>
      </c>
      <c r="S3251">
        <f>COUNTIFS(olah!$Q$2:Q18249,summary!A3251,olah!$B$2:B18249,summary!B3251,olah!$T$2:T18249,"NA CO")</f>
        <v>1</v>
      </c>
      <c r="T3251" t="str">
        <f>olah!R3251</f>
        <v>Daily Journey</v>
      </c>
      <c r="U3251" t="str">
        <f>IF(T3251="Permit", olah!T3251, "No Permit")</f>
        <v>No Permit</v>
      </c>
    </row>
    <row r="3252" spans="1:21" hidden="1" x14ac:dyDescent="0.3">
      <c r="A3252" s="23">
        <v>44561</v>
      </c>
      <c r="B3252" t="s">
        <v>788</v>
      </c>
      <c r="C3252" t="s">
        <v>31</v>
      </c>
      <c r="D3252" t="s">
        <v>11608</v>
      </c>
      <c r="E3252" t="str">
        <f>VLOOKUP(B3252,olah!$B:$P,2,0)</f>
        <v>2021-12-01</v>
      </c>
      <c r="F3252">
        <f>COUNTIFS(parameter!$J$4:$J$34,summary!A3252,parameter!$I$4:$I$34,"&gt;="&amp;summary!$E3252)</f>
        <v>31</v>
      </c>
      <c r="G3252">
        <f>COUNTIFS(olah!$Q3252:Q18250,summary!A3252,olah!$B3252:B18250,summary!B3252,olah!$N3252:N18250,summary!C3252,olah!$P3252:P18250,summary!D3252,olah!$S3252:S18250,"On Time")</f>
        <v>1</v>
      </c>
      <c r="H3252">
        <f>COUNTIFS(olah!$Q$2:Q18250,summary!A3252,olah!$B$2:B18250,summary!B3252,olah!$S$2:S18250,"On Time")</f>
        <v>19</v>
      </c>
      <c r="I3252">
        <f>COUNTIFS(olah!$Q3252:Q18250,summary!A3252,olah!$B3252:B18250,summary!B3252,olah!$N3252:N18250,summary!C3252,olah!$P3252:P18250,summary!D3252,olah!$S3252:S18250,"Late")</f>
        <v>0</v>
      </c>
      <c r="J3252">
        <f>COUNTIFS(olah!$Q$2:Q18250,summary!A3252,olah!$B$2:B18250,summary!B3252,olah!$S$2:S18250,"Late")</f>
        <v>5</v>
      </c>
      <c r="K3252">
        <f t="shared" si="50"/>
        <v>7</v>
      </c>
      <c r="L3252">
        <f>COUNTIFS(olah!$Q3252:Q18250,summary!A3252,olah!$B3252:B18250,summary!B3252,olah!$N3252:N18250,summary!C3252,olah!$P3252:P18250,summary!D3252,olah!$T3252:T18250,"On Time CO")</f>
        <v>1</v>
      </c>
      <c r="M3252">
        <f>COUNTIFS(olah!$Q$2:Q18250,summary!A3252,olah!$B$2:B18250,summary!B3252,olah!$T$2:T18250,"On Time CO")</f>
        <v>22</v>
      </c>
      <c r="N3252">
        <f>COUNTIFS(olah!$Q3252:Q18250,summary!A3252,olah!$B3252:B18250,summary!B3252,olah!$N3252:N18250,summary!C3252,olah!$P3252:P18250,summary!D3252,olah!$T3252:T18250,"Overtime")</f>
        <v>0</v>
      </c>
      <c r="O3252">
        <f>COUNTIFS(olah!$Q$2:Q18250,summary!A3252,olah!$B$2:B18250,summary!B3252,olah!$T$2:T18250,"Overtime")</f>
        <v>0</v>
      </c>
      <c r="P3252">
        <f>COUNTIFS(olah!$Q3252:Q18250,summary!A3252,olah!$B3252:B18250,summary!B3252,olah!$N3252:N18250,summary!C3252,olah!$P3252:P18250,summary!D3252,olah!$T3252:T18250,"Early")</f>
        <v>0</v>
      </c>
      <c r="Q3252">
        <f>COUNTIFS(olah!$Q$2:Q18250,summary!A3252,olah!$B$2:B18250,summary!B3252,olah!$T$2:T18250,"Early")</f>
        <v>1</v>
      </c>
      <c r="R3252">
        <f>COUNTIFS(olah!$Q3252:Q18250,summary!A3252,olah!$B3252:B18250,summary!B3252,olah!$N3252:N18250,summary!C3252,olah!$P3252:P18250,summary!D3252,olah!$T3252:T18250,"NA CO")</f>
        <v>0</v>
      </c>
      <c r="S3252">
        <f>COUNTIFS(olah!$Q$2:Q18250,summary!A3252,olah!$B$2:B18250,summary!B3252,olah!$T$2:T18250,"NA CO")</f>
        <v>1</v>
      </c>
      <c r="T3252" t="str">
        <f>olah!R3252</f>
        <v>Attendance</v>
      </c>
      <c r="U3252" t="str">
        <f>IF(T3252="Permit", olah!T3252, "No Permit")</f>
        <v>No Permit</v>
      </c>
    </row>
    <row r="3253" spans="1:21" hidden="1" x14ac:dyDescent="0.3">
      <c r="A3253" s="23">
        <v>44561</v>
      </c>
      <c r="B3253" t="s">
        <v>788</v>
      </c>
      <c r="C3253" t="s">
        <v>10917</v>
      </c>
      <c r="D3253" t="s">
        <v>11609</v>
      </c>
      <c r="E3253" t="str">
        <f>VLOOKUP(B3253,olah!$B:$P,2,0)</f>
        <v>2021-12-01</v>
      </c>
      <c r="F3253">
        <f>COUNTIFS(parameter!$J$4:$J$34,summary!A3253,parameter!$I$4:$I$34,"&gt;="&amp;summary!$E3253)</f>
        <v>31</v>
      </c>
      <c r="G3253">
        <f>COUNTIFS(olah!$Q3253:Q18251,summary!A3253,olah!$B3253:B18251,summary!B3253,olah!$N3253:N18251,summary!C3253,olah!$P3253:P18251,summary!D3253,olah!$S3253:S18251,"On Time")</f>
        <v>1</v>
      </c>
      <c r="H3253">
        <f>COUNTIFS(olah!$Q$2:Q18251,summary!A3253,olah!$B$2:B18251,summary!B3253,olah!$S$2:S18251,"On Time")</f>
        <v>19</v>
      </c>
      <c r="I3253">
        <f>COUNTIFS(olah!$Q3253:Q18251,summary!A3253,olah!$B3253:B18251,summary!B3253,olah!$N3253:N18251,summary!C3253,olah!$P3253:P18251,summary!D3253,olah!$S3253:S18251,"Late")</f>
        <v>0</v>
      </c>
      <c r="J3253">
        <f>COUNTIFS(olah!$Q$2:Q18251,summary!A3253,olah!$B$2:B18251,summary!B3253,olah!$S$2:S18251,"Late")</f>
        <v>5</v>
      </c>
      <c r="K3253">
        <f t="shared" si="50"/>
        <v>7</v>
      </c>
      <c r="L3253">
        <f>COUNTIFS(olah!$Q3253:Q18251,summary!A3253,olah!$B3253:B18251,summary!B3253,olah!$N3253:N18251,summary!C3253,olah!$P3253:P18251,summary!D3253,olah!$T3253:T18251,"On Time CO")</f>
        <v>1</v>
      </c>
      <c r="M3253">
        <f>COUNTIFS(olah!$Q$2:Q18251,summary!A3253,olah!$B$2:B18251,summary!B3253,olah!$T$2:T18251,"On Time CO")</f>
        <v>22</v>
      </c>
      <c r="N3253">
        <f>COUNTIFS(olah!$Q3253:Q18251,summary!A3253,olah!$B3253:B18251,summary!B3253,olah!$N3253:N18251,summary!C3253,olah!$P3253:P18251,summary!D3253,olah!$T3253:T18251,"Overtime")</f>
        <v>0</v>
      </c>
      <c r="O3253">
        <f>COUNTIFS(olah!$Q$2:Q18251,summary!A3253,olah!$B$2:B18251,summary!B3253,olah!$T$2:T18251,"Overtime")</f>
        <v>0</v>
      </c>
      <c r="P3253">
        <f>COUNTIFS(olah!$Q3253:Q18251,summary!A3253,olah!$B3253:B18251,summary!B3253,olah!$N3253:N18251,summary!C3253,olah!$P3253:P18251,summary!D3253,olah!$T3253:T18251,"Early")</f>
        <v>0</v>
      </c>
      <c r="Q3253">
        <f>COUNTIFS(olah!$Q$2:Q18251,summary!A3253,olah!$B$2:B18251,summary!B3253,olah!$T$2:T18251,"Early")</f>
        <v>1</v>
      </c>
      <c r="R3253">
        <f>COUNTIFS(olah!$Q3253:Q18251,summary!A3253,olah!$B3253:B18251,summary!B3253,olah!$N3253:N18251,summary!C3253,olah!$P3253:P18251,summary!D3253,olah!$T3253:T18251,"NA CO")</f>
        <v>0</v>
      </c>
      <c r="S3253">
        <f>COUNTIFS(olah!$Q$2:Q18251,summary!A3253,olah!$B$2:B18251,summary!B3253,olah!$T$2:T18251,"NA CO")</f>
        <v>1</v>
      </c>
      <c r="T3253" t="str">
        <f>olah!R3253</f>
        <v>Daily Journey</v>
      </c>
      <c r="U3253" t="str">
        <f>IF(T3253="Permit", olah!T3253, "No Permit")</f>
        <v>No Permit</v>
      </c>
    </row>
    <row r="3254" spans="1:21" hidden="1" x14ac:dyDescent="0.3">
      <c r="A3254" s="23">
        <v>44561</v>
      </c>
      <c r="B3254" t="s">
        <v>788</v>
      </c>
      <c r="C3254" t="s">
        <v>31</v>
      </c>
      <c r="D3254" t="s">
        <v>9024</v>
      </c>
      <c r="E3254" t="str">
        <f>VLOOKUP(B3254,olah!$B:$P,2,0)</f>
        <v>2021-12-01</v>
      </c>
      <c r="F3254">
        <f>COUNTIFS(parameter!$J$4:$J$34,summary!A3254,parameter!$I$4:$I$34,"&gt;="&amp;summary!$E3254)</f>
        <v>31</v>
      </c>
      <c r="G3254">
        <f>COUNTIFS(olah!$Q3254:Q18252,summary!A3254,olah!$B3254:B18252,summary!B3254,olah!$N3254:N18252,summary!C3254,olah!$P3254:P18252,summary!D3254,olah!$S3254:S18252,"On Time")</f>
        <v>1</v>
      </c>
      <c r="H3254">
        <f>COUNTIFS(olah!$Q$2:Q18252,summary!A3254,olah!$B$2:B18252,summary!B3254,olah!$S$2:S18252,"On Time")</f>
        <v>19</v>
      </c>
      <c r="I3254">
        <f>COUNTIFS(olah!$Q3254:Q18252,summary!A3254,olah!$B3254:B18252,summary!B3254,olah!$N3254:N18252,summary!C3254,olah!$P3254:P18252,summary!D3254,olah!$S3254:S18252,"Late")</f>
        <v>0</v>
      </c>
      <c r="J3254">
        <f>COUNTIFS(olah!$Q$2:Q18252,summary!A3254,olah!$B$2:B18252,summary!B3254,olah!$S$2:S18252,"Late")</f>
        <v>5</v>
      </c>
      <c r="K3254">
        <f t="shared" si="50"/>
        <v>7</v>
      </c>
      <c r="L3254">
        <f>COUNTIFS(olah!$Q3254:Q18252,summary!A3254,olah!$B3254:B18252,summary!B3254,olah!$N3254:N18252,summary!C3254,olah!$P3254:P18252,summary!D3254,olah!$T3254:T18252,"On Time CO")</f>
        <v>1</v>
      </c>
      <c r="M3254">
        <f>COUNTIFS(olah!$Q$2:Q18252,summary!A3254,olah!$B$2:B18252,summary!B3254,olah!$T$2:T18252,"On Time CO")</f>
        <v>22</v>
      </c>
      <c r="N3254">
        <f>COUNTIFS(olah!$Q3254:Q18252,summary!A3254,olah!$B3254:B18252,summary!B3254,olah!$N3254:N18252,summary!C3254,olah!$P3254:P18252,summary!D3254,olah!$T3254:T18252,"Overtime")</f>
        <v>0</v>
      </c>
      <c r="O3254">
        <f>COUNTIFS(olah!$Q$2:Q18252,summary!A3254,olah!$B$2:B18252,summary!B3254,olah!$T$2:T18252,"Overtime")</f>
        <v>0</v>
      </c>
      <c r="P3254">
        <f>COUNTIFS(olah!$Q3254:Q18252,summary!A3254,olah!$B3254:B18252,summary!B3254,olah!$N3254:N18252,summary!C3254,olah!$P3254:P18252,summary!D3254,olah!$T3254:T18252,"Early")</f>
        <v>0</v>
      </c>
      <c r="Q3254">
        <f>COUNTIFS(olah!$Q$2:Q18252,summary!A3254,olah!$B$2:B18252,summary!B3254,olah!$T$2:T18252,"Early")</f>
        <v>1</v>
      </c>
      <c r="R3254">
        <f>COUNTIFS(olah!$Q3254:Q18252,summary!A3254,olah!$B3254:B18252,summary!B3254,olah!$N3254:N18252,summary!C3254,olah!$P3254:P18252,summary!D3254,olah!$T3254:T18252,"NA CO")</f>
        <v>0</v>
      </c>
      <c r="S3254">
        <f>COUNTIFS(olah!$Q$2:Q18252,summary!A3254,olah!$B$2:B18252,summary!B3254,olah!$T$2:T18252,"NA CO")</f>
        <v>1</v>
      </c>
      <c r="T3254" t="str">
        <f>olah!R3254</f>
        <v>Attendance</v>
      </c>
      <c r="U3254" t="str">
        <f>IF(T3254="Permit", olah!T3254, "No Permit")</f>
        <v>No Permit</v>
      </c>
    </row>
    <row r="3255" spans="1:21" hidden="1" x14ac:dyDescent="0.3">
      <c r="A3255" s="23">
        <v>44561</v>
      </c>
      <c r="B3255" t="s">
        <v>788</v>
      </c>
      <c r="C3255" t="s">
        <v>10904</v>
      </c>
      <c r="D3255" t="s">
        <v>10213</v>
      </c>
      <c r="E3255" t="str">
        <f>VLOOKUP(B3255,olah!$B:$P,2,0)</f>
        <v>2021-12-01</v>
      </c>
      <c r="F3255">
        <f>COUNTIFS(parameter!$J$4:$J$34,summary!A3255,parameter!$I$4:$I$34,"&gt;="&amp;summary!$E3255)</f>
        <v>31</v>
      </c>
      <c r="G3255">
        <f>COUNTIFS(olah!$Q3255:Q18253,summary!A3255,olah!$B3255:B18253,summary!B3255,olah!$N3255:N18253,summary!C3255,olah!$P3255:P18253,summary!D3255,olah!$S3255:S18253,"On Time")</f>
        <v>1</v>
      </c>
      <c r="H3255">
        <f>COUNTIFS(olah!$Q$2:Q18253,summary!A3255,olah!$B$2:B18253,summary!B3255,olah!$S$2:S18253,"On Time")</f>
        <v>19</v>
      </c>
      <c r="I3255">
        <f>COUNTIFS(olah!$Q3255:Q18253,summary!A3255,olah!$B3255:B18253,summary!B3255,olah!$N3255:N18253,summary!C3255,olah!$P3255:P18253,summary!D3255,olah!$S3255:S18253,"Late")</f>
        <v>0</v>
      </c>
      <c r="J3255">
        <f>COUNTIFS(olah!$Q$2:Q18253,summary!A3255,olah!$B$2:B18253,summary!B3255,olah!$S$2:S18253,"Late")</f>
        <v>5</v>
      </c>
      <c r="K3255">
        <f t="shared" si="50"/>
        <v>7</v>
      </c>
      <c r="L3255">
        <f>COUNTIFS(olah!$Q3255:Q18253,summary!A3255,olah!$B3255:B18253,summary!B3255,olah!$N3255:N18253,summary!C3255,olah!$P3255:P18253,summary!D3255,olah!$T3255:T18253,"On Time CO")</f>
        <v>1</v>
      </c>
      <c r="M3255">
        <f>COUNTIFS(olah!$Q$2:Q18253,summary!A3255,olah!$B$2:B18253,summary!B3255,olah!$T$2:T18253,"On Time CO")</f>
        <v>22</v>
      </c>
      <c r="N3255">
        <f>COUNTIFS(olah!$Q3255:Q18253,summary!A3255,olah!$B3255:B18253,summary!B3255,olah!$N3255:N18253,summary!C3255,olah!$P3255:P18253,summary!D3255,olah!$T3255:T18253,"Overtime")</f>
        <v>0</v>
      </c>
      <c r="O3255">
        <f>COUNTIFS(olah!$Q$2:Q18253,summary!A3255,olah!$B$2:B18253,summary!B3255,olah!$T$2:T18253,"Overtime")</f>
        <v>0</v>
      </c>
      <c r="P3255">
        <f>COUNTIFS(olah!$Q3255:Q18253,summary!A3255,olah!$B3255:B18253,summary!B3255,olah!$N3255:N18253,summary!C3255,olah!$P3255:P18253,summary!D3255,olah!$T3255:T18253,"Early")</f>
        <v>0</v>
      </c>
      <c r="Q3255">
        <f>COUNTIFS(olah!$Q$2:Q18253,summary!A3255,olah!$B$2:B18253,summary!B3255,olah!$T$2:T18253,"Early")</f>
        <v>1</v>
      </c>
      <c r="R3255">
        <f>COUNTIFS(olah!$Q3255:Q18253,summary!A3255,olah!$B3255:B18253,summary!B3255,olah!$N3255:N18253,summary!C3255,olah!$P3255:P18253,summary!D3255,olah!$T3255:T18253,"NA CO")</f>
        <v>0</v>
      </c>
      <c r="S3255">
        <f>COUNTIFS(olah!$Q$2:Q18253,summary!A3255,olah!$B$2:B18253,summary!B3255,olah!$T$2:T18253,"NA CO")</f>
        <v>1</v>
      </c>
      <c r="T3255" t="str">
        <f>olah!R3255</f>
        <v>Daily Journey</v>
      </c>
      <c r="U3255" t="str">
        <f>IF(T3255="Permit", olah!T3255, "No Permit")</f>
        <v>No Permit</v>
      </c>
    </row>
    <row r="3256" spans="1:21" hidden="1" x14ac:dyDescent="0.3">
      <c r="A3256" s="23">
        <v>44561</v>
      </c>
      <c r="B3256" t="s">
        <v>788</v>
      </c>
      <c r="C3256" t="s">
        <v>31</v>
      </c>
      <c r="D3256" t="s">
        <v>7927</v>
      </c>
      <c r="E3256" t="str">
        <f>VLOOKUP(B3256,olah!$B:$P,2,0)</f>
        <v>2021-12-01</v>
      </c>
      <c r="F3256">
        <f>COUNTIFS(parameter!$J$4:$J$34,summary!A3256,parameter!$I$4:$I$34,"&gt;="&amp;summary!$E3256)</f>
        <v>31</v>
      </c>
      <c r="G3256">
        <f>COUNTIFS(olah!$Q3256:Q18254,summary!A3256,olah!$B3256:B18254,summary!B3256,olah!$N3256:N18254,summary!C3256,olah!$P3256:P18254,summary!D3256,olah!$S3256:S18254,"On Time")</f>
        <v>0</v>
      </c>
      <c r="H3256">
        <f>COUNTIFS(olah!$Q$2:Q18254,summary!A3256,olah!$B$2:B18254,summary!B3256,olah!$S$2:S18254,"On Time")</f>
        <v>19</v>
      </c>
      <c r="I3256">
        <f>COUNTIFS(olah!$Q3256:Q18254,summary!A3256,olah!$B3256:B18254,summary!B3256,olah!$N3256:N18254,summary!C3256,olah!$P3256:P18254,summary!D3256,olah!$S3256:S18254,"Late")</f>
        <v>1</v>
      </c>
      <c r="J3256">
        <f>COUNTIFS(olah!$Q$2:Q18254,summary!A3256,olah!$B$2:B18254,summary!B3256,olah!$S$2:S18254,"Late")</f>
        <v>5</v>
      </c>
      <c r="K3256">
        <f t="shared" si="50"/>
        <v>6</v>
      </c>
      <c r="L3256">
        <f>COUNTIFS(olah!$Q3256:Q18254,summary!A3256,olah!$B3256:B18254,summary!B3256,olah!$N3256:N18254,summary!C3256,olah!$P3256:P18254,summary!D3256,olah!$T3256:T18254,"On Time CO")</f>
        <v>1</v>
      </c>
      <c r="M3256">
        <f>COUNTIFS(olah!$Q$2:Q18254,summary!A3256,olah!$B$2:B18254,summary!B3256,olah!$T$2:T18254,"On Time CO")</f>
        <v>22</v>
      </c>
      <c r="N3256">
        <f>COUNTIFS(olah!$Q3256:Q18254,summary!A3256,olah!$B3256:B18254,summary!B3256,olah!$N3256:N18254,summary!C3256,olah!$P3256:P18254,summary!D3256,olah!$T3256:T18254,"Overtime")</f>
        <v>0</v>
      </c>
      <c r="O3256">
        <f>COUNTIFS(olah!$Q$2:Q18254,summary!A3256,olah!$B$2:B18254,summary!B3256,olah!$T$2:T18254,"Overtime")</f>
        <v>0</v>
      </c>
      <c r="P3256">
        <f>COUNTIFS(olah!$Q3256:Q18254,summary!A3256,olah!$B3256:B18254,summary!B3256,olah!$N3256:N18254,summary!C3256,olah!$P3256:P18254,summary!D3256,olah!$T3256:T18254,"Early")</f>
        <v>0</v>
      </c>
      <c r="Q3256">
        <f>COUNTIFS(olah!$Q$2:Q18254,summary!A3256,olah!$B$2:B18254,summary!B3256,olah!$T$2:T18254,"Early")</f>
        <v>1</v>
      </c>
      <c r="R3256">
        <f>COUNTIFS(olah!$Q3256:Q18254,summary!A3256,olah!$B3256:B18254,summary!B3256,olah!$N3256:N18254,summary!C3256,olah!$P3256:P18254,summary!D3256,olah!$T3256:T18254,"NA CO")</f>
        <v>0</v>
      </c>
      <c r="S3256">
        <f>COUNTIFS(olah!$Q$2:Q18254,summary!A3256,olah!$B$2:B18254,summary!B3256,olah!$T$2:T18254,"NA CO")</f>
        <v>1</v>
      </c>
      <c r="T3256" t="str">
        <f>olah!R3256</f>
        <v>Attendance</v>
      </c>
      <c r="U3256" t="str">
        <f>IF(T3256="Permit", olah!T3256, "No Permit")</f>
        <v>No Permit</v>
      </c>
    </row>
    <row r="3257" spans="1:21" hidden="1" x14ac:dyDescent="0.3">
      <c r="A3257" s="23">
        <v>44561</v>
      </c>
      <c r="B3257" t="s">
        <v>788</v>
      </c>
      <c r="C3257" t="s">
        <v>10930</v>
      </c>
      <c r="D3257" t="s">
        <v>11610</v>
      </c>
      <c r="E3257" t="str">
        <f>VLOOKUP(B3257,olah!$B:$P,2,0)</f>
        <v>2021-12-01</v>
      </c>
      <c r="F3257">
        <f>COUNTIFS(parameter!$J$4:$J$34,summary!A3257,parameter!$I$4:$I$34,"&gt;="&amp;summary!$E3257)</f>
        <v>31</v>
      </c>
      <c r="G3257">
        <f>COUNTIFS(olah!$Q3257:Q18255,summary!A3257,olah!$B3257:B18255,summary!B3257,olah!$N3257:N18255,summary!C3257,olah!$P3257:P18255,summary!D3257,olah!$S3257:S18255,"On Time")</f>
        <v>1</v>
      </c>
      <c r="H3257">
        <f>COUNTIFS(olah!$Q$2:Q18255,summary!A3257,olah!$B$2:B18255,summary!B3257,olah!$S$2:S18255,"On Time")</f>
        <v>19</v>
      </c>
      <c r="I3257">
        <f>COUNTIFS(olah!$Q3257:Q18255,summary!A3257,olah!$B3257:B18255,summary!B3257,olah!$N3257:N18255,summary!C3257,olah!$P3257:P18255,summary!D3257,olah!$S3257:S18255,"Late")</f>
        <v>0</v>
      </c>
      <c r="J3257">
        <f>COUNTIFS(olah!$Q$2:Q18255,summary!A3257,olah!$B$2:B18255,summary!B3257,olah!$S$2:S18255,"Late")</f>
        <v>5</v>
      </c>
      <c r="K3257">
        <f t="shared" si="50"/>
        <v>7</v>
      </c>
      <c r="L3257">
        <f>COUNTIFS(olah!$Q3257:Q18255,summary!A3257,olah!$B3257:B18255,summary!B3257,olah!$N3257:N18255,summary!C3257,olah!$P3257:P18255,summary!D3257,olah!$T3257:T18255,"On Time CO")</f>
        <v>1</v>
      </c>
      <c r="M3257">
        <f>COUNTIFS(olah!$Q$2:Q18255,summary!A3257,olah!$B$2:B18255,summary!B3257,olah!$T$2:T18255,"On Time CO")</f>
        <v>22</v>
      </c>
      <c r="N3257">
        <f>COUNTIFS(olah!$Q3257:Q18255,summary!A3257,olah!$B3257:B18255,summary!B3257,olah!$N3257:N18255,summary!C3257,olah!$P3257:P18255,summary!D3257,olah!$T3257:T18255,"Overtime")</f>
        <v>0</v>
      </c>
      <c r="O3257">
        <f>COUNTIFS(olah!$Q$2:Q18255,summary!A3257,olah!$B$2:B18255,summary!B3257,olah!$T$2:T18255,"Overtime")</f>
        <v>0</v>
      </c>
      <c r="P3257">
        <f>COUNTIFS(olah!$Q3257:Q18255,summary!A3257,olah!$B3257:B18255,summary!B3257,olah!$N3257:N18255,summary!C3257,olah!$P3257:P18255,summary!D3257,olah!$T3257:T18255,"Early")</f>
        <v>0</v>
      </c>
      <c r="Q3257">
        <f>COUNTIFS(olah!$Q$2:Q18255,summary!A3257,olah!$B$2:B18255,summary!B3257,olah!$T$2:T18255,"Early")</f>
        <v>1</v>
      </c>
      <c r="R3257">
        <f>COUNTIFS(olah!$Q3257:Q18255,summary!A3257,olah!$B3257:B18255,summary!B3257,olah!$N3257:N18255,summary!C3257,olah!$P3257:P18255,summary!D3257,olah!$T3257:T18255,"NA CO")</f>
        <v>0</v>
      </c>
      <c r="S3257">
        <f>COUNTIFS(olah!$Q$2:Q18255,summary!A3257,olah!$B$2:B18255,summary!B3257,olah!$T$2:T18255,"NA CO")</f>
        <v>1</v>
      </c>
      <c r="T3257" t="str">
        <f>olah!R3257</f>
        <v>Daily Journey</v>
      </c>
      <c r="U3257" t="str">
        <f>IF(T3257="Permit", olah!T3257, "No Permit")</f>
        <v>No Permit</v>
      </c>
    </row>
    <row r="3258" spans="1:21" hidden="1" x14ac:dyDescent="0.3">
      <c r="A3258" s="23">
        <v>44561</v>
      </c>
      <c r="B3258" t="s">
        <v>788</v>
      </c>
      <c r="C3258" t="s">
        <v>31</v>
      </c>
      <c r="D3258" t="s">
        <v>9025</v>
      </c>
      <c r="E3258" t="str">
        <f>VLOOKUP(B3258,olah!$B:$P,2,0)</f>
        <v>2021-12-01</v>
      </c>
      <c r="F3258">
        <f>COUNTIFS(parameter!$J$4:$J$34,summary!A3258,parameter!$I$4:$I$34,"&gt;="&amp;summary!$E3258)</f>
        <v>31</v>
      </c>
      <c r="G3258">
        <f>COUNTIFS(olah!$Q3258:Q18256,summary!A3258,olah!$B3258:B18256,summary!B3258,olah!$N3258:N18256,summary!C3258,olah!$P3258:P18256,summary!D3258,olah!$S3258:S18256,"On Time")</f>
        <v>1</v>
      </c>
      <c r="H3258">
        <f>COUNTIFS(olah!$Q$2:Q18256,summary!A3258,olah!$B$2:B18256,summary!B3258,olah!$S$2:S18256,"On Time")</f>
        <v>19</v>
      </c>
      <c r="I3258">
        <f>COUNTIFS(olah!$Q3258:Q18256,summary!A3258,olah!$B3258:B18256,summary!B3258,olah!$N3258:N18256,summary!C3258,olah!$P3258:P18256,summary!D3258,olah!$S3258:S18256,"Late")</f>
        <v>0</v>
      </c>
      <c r="J3258">
        <f>COUNTIFS(olah!$Q$2:Q18256,summary!A3258,olah!$B$2:B18256,summary!B3258,olah!$S$2:S18256,"Late")</f>
        <v>5</v>
      </c>
      <c r="K3258">
        <f t="shared" si="50"/>
        <v>7</v>
      </c>
      <c r="L3258">
        <f>COUNTIFS(olah!$Q3258:Q18256,summary!A3258,olah!$B3258:B18256,summary!B3258,olah!$N3258:N18256,summary!C3258,olah!$P3258:P18256,summary!D3258,olah!$T3258:T18256,"On Time CO")</f>
        <v>1</v>
      </c>
      <c r="M3258">
        <f>COUNTIFS(olah!$Q$2:Q18256,summary!A3258,olah!$B$2:B18256,summary!B3258,olah!$T$2:T18256,"On Time CO")</f>
        <v>22</v>
      </c>
      <c r="N3258">
        <f>COUNTIFS(olah!$Q3258:Q18256,summary!A3258,olah!$B3258:B18256,summary!B3258,olah!$N3258:N18256,summary!C3258,olah!$P3258:P18256,summary!D3258,olah!$T3258:T18256,"Overtime")</f>
        <v>0</v>
      </c>
      <c r="O3258">
        <f>COUNTIFS(olah!$Q$2:Q18256,summary!A3258,olah!$B$2:B18256,summary!B3258,olah!$T$2:T18256,"Overtime")</f>
        <v>0</v>
      </c>
      <c r="P3258">
        <f>COUNTIFS(olah!$Q3258:Q18256,summary!A3258,olah!$B3258:B18256,summary!B3258,olah!$N3258:N18256,summary!C3258,olah!$P3258:P18256,summary!D3258,olah!$T3258:T18256,"Early")</f>
        <v>0</v>
      </c>
      <c r="Q3258">
        <f>COUNTIFS(olah!$Q$2:Q18256,summary!A3258,olah!$B$2:B18256,summary!B3258,olah!$T$2:T18256,"Early")</f>
        <v>1</v>
      </c>
      <c r="R3258">
        <f>COUNTIFS(olah!$Q3258:Q18256,summary!A3258,olah!$B3258:B18256,summary!B3258,olah!$N3258:N18256,summary!C3258,olah!$P3258:P18256,summary!D3258,olah!$T3258:T18256,"NA CO")</f>
        <v>0</v>
      </c>
      <c r="S3258">
        <f>COUNTIFS(olah!$Q$2:Q18256,summary!A3258,olah!$B$2:B18256,summary!B3258,olah!$T$2:T18256,"NA CO")</f>
        <v>1</v>
      </c>
      <c r="T3258" t="str">
        <f>olah!R3258</f>
        <v>Attendance</v>
      </c>
      <c r="U3258" t="str">
        <f>IF(T3258="Permit", olah!T3258, "No Permit")</f>
        <v>No Permit</v>
      </c>
    </row>
    <row r="3259" spans="1:21" hidden="1" x14ac:dyDescent="0.3">
      <c r="A3259" s="23">
        <v>44561</v>
      </c>
      <c r="B3259" t="s">
        <v>788</v>
      </c>
      <c r="C3259" t="s">
        <v>10905</v>
      </c>
      <c r="D3259" t="s">
        <v>10214</v>
      </c>
      <c r="E3259" t="str">
        <f>VLOOKUP(B3259,olah!$B:$P,2,0)</f>
        <v>2021-12-01</v>
      </c>
      <c r="F3259">
        <f>COUNTIFS(parameter!$J$4:$J$34,summary!A3259,parameter!$I$4:$I$34,"&gt;="&amp;summary!$E3259)</f>
        <v>31</v>
      </c>
      <c r="G3259">
        <f>COUNTIFS(olah!$Q3259:Q18257,summary!A3259,olah!$B3259:B18257,summary!B3259,olah!$N3259:N18257,summary!C3259,olah!$P3259:P18257,summary!D3259,olah!$S3259:S18257,"On Time")</f>
        <v>1</v>
      </c>
      <c r="H3259">
        <f>COUNTIFS(olah!$Q$2:Q18257,summary!A3259,olah!$B$2:B18257,summary!B3259,olah!$S$2:S18257,"On Time")</f>
        <v>19</v>
      </c>
      <c r="I3259">
        <f>COUNTIFS(olah!$Q3259:Q18257,summary!A3259,olah!$B3259:B18257,summary!B3259,olah!$N3259:N18257,summary!C3259,olah!$P3259:P18257,summary!D3259,olah!$S3259:S18257,"Late")</f>
        <v>0</v>
      </c>
      <c r="J3259">
        <f>COUNTIFS(olah!$Q$2:Q18257,summary!A3259,olah!$B$2:B18257,summary!B3259,olah!$S$2:S18257,"Late")</f>
        <v>5</v>
      </c>
      <c r="K3259">
        <f t="shared" si="50"/>
        <v>7</v>
      </c>
      <c r="L3259">
        <f>COUNTIFS(olah!$Q3259:Q18257,summary!A3259,olah!$B3259:B18257,summary!B3259,olah!$N3259:N18257,summary!C3259,olah!$P3259:P18257,summary!D3259,olah!$T3259:T18257,"On Time CO")</f>
        <v>1</v>
      </c>
      <c r="M3259">
        <f>COUNTIFS(olah!$Q$2:Q18257,summary!A3259,olah!$B$2:B18257,summary!B3259,olah!$T$2:T18257,"On Time CO")</f>
        <v>22</v>
      </c>
      <c r="N3259">
        <f>COUNTIFS(olah!$Q3259:Q18257,summary!A3259,olah!$B3259:B18257,summary!B3259,olah!$N3259:N18257,summary!C3259,olah!$P3259:P18257,summary!D3259,olah!$T3259:T18257,"Overtime")</f>
        <v>0</v>
      </c>
      <c r="O3259">
        <f>COUNTIFS(olah!$Q$2:Q18257,summary!A3259,olah!$B$2:B18257,summary!B3259,olah!$T$2:T18257,"Overtime")</f>
        <v>0</v>
      </c>
      <c r="P3259">
        <f>COUNTIFS(olah!$Q3259:Q18257,summary!A3259,olah!$B3259:B18257,summary!B3259,olah!$N3259:N18257,summary!C3259,olah!$P3259:P18257,summary!D3259,olah!$T3259:T18257,"Early")</f>
        <v>0</v>
      </c>
      <c r="Q3259">
        <f>COUNTIFS(olah!$Q$2:Q18257,summary!A3259,olah!$B$2:B18257,summary!B3259,olah!$T$2:T18257,"Early")</f>
        <v>1</v>
      </c>
      <c r="R3259">
        <f>COUNTIFS(olah!$Q3259:Q18257,summary!A3259,olah!$B3259:B18257,summary!B3259,olah!$N3259:N18257,summary!C3259,olah!$P3259:P18257,summary!D3259,olah!$T3259:T18257,"NA CO")</f>
        <v>0</v>
      </c>
      <c r="S3259">
        <f>COUNTIFS(olah!$Q$2:Q18257,summary!A3259,olah!$B$2:B18257,summary!B3259,olah!$T$2:T18257,"NA CO")</f>
        <v>1</v>
      </c>
      <c r="T3259" t="str">
        <f>olah!R3259</f>
        <v>Daily Journey</v>
      </c>
      <c r="U3259" t="str">
        <f>IF(T3259="Permit", olah!T3259, "No Permit")</f>
        <v>No Permit</v>
      </c>
    </row>
    <row r="3260" spans="1:21" hidden="1" x14ac:dyDescent="0.3">
      <c r="A3260" s="23">
        <v>44561</v>
      </c>
      <c r="B3260" t="s">
        <v>788</v>
      </c>
      <c r="C3260" t="s">
        <v>31</v>
      </c>
      <c r="D3260" t="s">
        <v>7814</v>
      </c>
      <c r="E3260" t="str">
        <f>VLOOKUP(B3260,olah!$B:$P,2,0)</f>
        <v>2021-12-01</v>
      </c>
      <c r="F3260">
        <f>COUNTIFS(parameter!$J$4:$J$34,summary!A3260,parameter!$I$4:$I$34,"&gt;="&amp;summary!$E3260)</f>
        <v>31</v>
      </c>
      <c r="G3260">
        <f>COUNTIFS(olah!$Q3260:Q18258,summary!A3260,olah!$B3260:B18258,summary!B3260,olah!$N3260:N18258,summary!C3260,olah!$P3260:P18258,summary!D3260,olah!$S3260:S18258,"On Time")</f>
        <v>0</v>
      </c>
      <c r="H3260">
        <f>COUNTIFS(olah!$Q$2:Q18258,summary!A3260,olah!$B$2:B18258,summary!B3260,olah!$S$2:S18258,"On Time")</f>
        <v>19</v>
      </c>
      <c r="I3260">
        <f>COUNTIFS(olah!$Q3260:Q18258,summary!A3260,olah!$B3260:B18258,summary!B3260,olah!$N3260:N18258,summary!C3260,olah!$P3260:P18258,summary!D3260,olah!$S3260:S18258,"Late")</f>
        <v>1</v>
      </c>
      <c r="J3260">
        <f>COUNTIFS(olah!$Q$2:Q18258,summary!A3260,olah!$B$2:B18258,summary!B3260,olah!$S$2:S18258,"Late")</f>
        <v>5</v>
      </c>
      <c r="K3260">
        <f t="shared" si="50"/>
        <v>6</v>
      </c>
      <c r="L3260">
        <f>COUNTIFS(olah!$Q3260:Q18258,summary!A3260,olah!$B3260:B18258,summary!B3260,olah!$N3260:N18258,summary!C3260,olah!$P3260:P18258,summary!D3260,olah!$T3260:T18258,"On Time CO")</f>
        <v>0</v>
      </c>
      <c r="M3260">
        <f>COUNTIFS(olah!$Q$2:Q18258,summary!A3260,olah!$B$2:B18258,summary!B3260,olah!$T$2:T18258,"On Time CO")</f>
        <v>22</v>
      </c>
      <c r="N3260">
        <f>COUNTIFS(olah!$Q3260:Q18258,summary!A3260,olah!$B3260:B18258,summary!B3260,olah!$N3260:N18258,summary!C3260,olah!$P3260:P18258,summary!D3260,olah!$T3260:T18258,"Overtime")</f>
        <v>0</v>
      </c>
      <c r="O3260">
        <f>COUNTIFS(olah!$Q$2:Q18258,summary!A3260,olah!$B$2:B18258,summary!B3260,olah!$T$2:T18258,"Overtime")</f>
        <v>0</v>
      </c>
      <c r="P3260">
        <f>COUNTIFS(olah!$Q3260:Q18258,summary!A3260,olah!$B3260:B18258,summary!B3260,olah!$N3260:N18258,summary!C3260,olah!$P3260:P18258,summary!D3260,olah!$T3260:T18258,"Early")</f>
        <v>1</v>
      </c>
      <c r="Q3260">
        <f>COUNTIFS(olah!$Q$2:Q18258,summary!A3260,olah!$B$2:B18258,summary!B3260,olah!$T$2:T18258,"Early")</f>
        <v>1</v>
      </c>
      <c r="R3260">
        <f>COUNTIFS(olah!$Q3260:Q18258,summary!A3260,olah!$B3260:B18258,summary!B3260,olah!$N3260:N18258,summary!C3260,olah!$P3260:P18258,summary!D3260,olah!$T3260:T18258,"NA CO")</f>
        <v>0</v>
      </c>
      <c r="S3260">
        <f>COUNTIFS(olah!$Q$2:Q18258,summary!A3260,olah!$B$2:B18258,summary!B3260,olah!$T$2:T18258,"NA CO")</f>
        <v>1</v>
      </c>
      <c r="T3260" t="str">
        <f>olah!R3260</f>
        <v>Attendance</v>
      </c>
      <c r="U3260" t="str">
        <f>IF(T3260="Permit", olah!T3260, "No Permit")</f>
        <v>No Permit</v>
      </c>
    </row>
    <row r="3261" spans="1:21" hidden="1" x14ac:dyDescent="0.3">
      <c r="A3261" s="23">
        <v>44561</v>
      </c>
      <c r="B3261" t="s">
        <v>791</v>
      </c>
      <c r="C3261" t="s">
        <v>792</v>
      </c>
      <c r="D3261" t="s">
        <v>1390</v>
      </c>
      <c r="E3261" t="str">
        <f>VLOOKUP(B3261,olah!$B:$P,2,0)</f>
        <v>2021-12-01</v>
      </c>
      <c r="F3261">
        <f>COUNTIFS(parameter!$J$4:$J$34,summary!A3261,parameter!$I$4:$I$34,"&gt;="&amp;summary!$E3261)</f>
        <v>31</v>
      </c>
      <c r="G3261">
        <f>COUNTIFS(olah!$Q3261:Q18259,summary!A3261,olah!$B3261:B18259,summary!B3261,olah!$N3261:N18259,summary!C3261,olah!$P3261:P18259,summary!D3261,olah!$S3261:S18259,"On Time")</f>
        <v>1</v>
      </c>
      <c r="H3261">
        <f>COUNTIFS(olah!$Q$2:Q18259,summary!A3261,olah!$B$2:B18259,summary!B3261,olah!$S$2:S18259,"On Time")</f>
        <v>10</v>
      </c>
      <c r="I3261">
        <f>COUNTIFS(olah!$Q3261:Q18259,summary!A3261,olah!$B3261:B18259,summary!B3261,olah!$N3261:N18259,summary!C3261,olah!$P3261:P18259,summary!D3261,olah!$S3261:S18259,"Late")</f>
        <v>0</v>
      </c>
      <c r="J3261">
        <f>COUNTIFS(olah!$Q$2:Q18259,summary!A3261,olah!$B$2:B18259,summary!B3261,olah!$S$2:S18259,"Late")</f>
        <v>13</v>
      </c>
      <c r="K3261">
        <f t="shared" si="50"/>
        <v>8</v>
      </c>
      <c r="L3261">
        <f>COUNTIFS(olah!$Q3261:Q18259,summary!A3261,olah!$B3261:B18259,summary!B3261,olah!$N3261:N18259,summary!C3261,olah!$P3261:P18259,summary!D3261,olah!$T3261:T18259,"On Time CO")</f>
        <v>1</v>
      </c>
      <c r="M3261">
        <f>COUNTIFS(olah!$Q$2:Q18259,summary!A3261,olah!$B$2:B18259,summary!B3261,olah!$T$2:T18259,"On Time CO")</f>
        <v>23</v>
      </c>
      <c r="N3261">
        <f>COUNTIFS(olah!$Q3261:Q18259,summary!A3261,olah!$B3261:B18259,summary!B3261,olah!$N3261:N18259,summary!C3261,olah!$P3261:P18259,summary!D3261,olah!$T3261:T18259,"Overtime")</f>
        <v>0</v>
      </c>
      <c r="O3261">
        <f>COUNTIFS(olah!$Q$2:Q18259,summary!A3261,olah!$B$2:B18259,summary!B3261,olah!$T$2:T18259,"Overtime")</f>
        <v>0</v>
      </c>
      <c r="P3261">
        <f>COUNTIFS(olah!$Q3261:Q18259,summary!A3261,olah!$B3261:B18259,summary!B3261,olah!$N3261:N18259,summary!C3261,olah!$P3261:P18259,summary!D3261,olah!$T3261:T18259,"Early")</f>
        <v>0</v>
      </c>
      <c r="Q3261">
        <f>COUNTIFS(olah!$Q$2:Q18259,summary!A3261,olah!$B$2:B18259,summary!B3261,olah!$T$2:T18259,"Early")</f>
        <v>0</v>
      </c>
      <c r="R3261">
        <f>COUNTIFS(olah!$Q3261:Q18259,summary!A3261,olah!$B3261:B18259,summary!B3261,olah!$N3261:N18259,summary!C3261,olah!$P3261:P18259,summary!D3261,olah!$T3261:T18259,"NA CO")</f>
        <v>0</v>
      </c>
      <c r="S3261">
        <f>COUNTIFS(olah!$Q$2:Q18259,summary!A3261,olah!$B$2:B18259,summary!B3261,olah!$T$2:T18259,"NA CO")</f>
        <v>0</v>
      </c>
      <c r="T3261" t="str">
        <f>olah!R3261</f>
        <v>Daily Journey</v>
      </c>
      <c r="U3261" t="str">
        <f>IF(T3261="Permit", olah!T3261, "No Permit")</f>
        <v>No Permit</v>
      </c>
    </row>
    <row r="3262" spans="1:21" hidden="1" x14ac:dyDescent="0.3">
      <c r="A3262" s="23">
        <v>44561</v>
      </c>
      <c r="B3262" t="s">
        <v>791</v>
      </c>
      <c r="C3262" t="s">
        <v>792</v>
      </c>
      <c r="D3262" t="s">
        <v>5935</v>
      </c>
      <c r="E3262" t="str">
        <f>VLOOKUP(B3262,olah!$B:$P,2,0)</f>
        <v>2021-12-01</v>
      </c>
      <c r="F3262">
        <f>COUNTIFS(parameter!$J$4:$J$34,summary!A3262,parameter!$I$4:$I$34,"&gt;="&amp;summary!$E3262)</f>
        <v>31</v>
      </c>
      <c r="G3262">
        <f>COUNTIFS(olah!$Q3262:Q18260,summary!A3262,olah!$B3262:B18260,summary!B3262,olah!$N3262:N18260,summary!C3262,olah!$P3262:P18260,summary!D3262,olah!$S3262:S18260,"On Time")</f>
        <v>1</v>
      </c>
      <c r="H3262">
        <f>COUNTIFS(olah!$Q$2:Q18260,summary!A3262,olah!$B$2:B18260,summary!B3262,olah!$S$2:S18260,"On Time")</f>
        <v>10</v>
      </c>
      <c r="I3262">
        <f>COUNTIFS(olah!$Q3262:Q18260,summary!A3262,olah!$B3262:B18260,summary!B3262,olah!$N3262:N18260,summary!C3262,olah!$P3262:P18260,summary!D3262,olah!$S3262:S18260,"Late")</f>
        <v>0</v>
      </c>
      <c r="J3262">
        <f>COUNTIFS(olah!$Q$2:Q18260,summary!A3262,olah!$B$2:B18260,summary!B3262,olah!$S$2:S18260,"Late")</f>
        <v>13</v>
      </c>
      <c r="K3262">
        <f t="shared" si="50"/>
        <v>8</v>
      </c>
      <c r="L3262">
        <f>COUNTIFS(olah!$Q3262:Q18260,summary!A3262,olah!$B3262:B18260,summary!B3262,olah!$N3262:N18260,summary!C3262,olah!$P3262:P18260,summary!D3262,olah!$T3262:T18260,"On Time CO")</f>
        <v>1</v>
      </c>
      <c r="M3262">
        <f>COUNTIFS(olah!$Q$2:Q18260,summary!A3262,olah!$B$2:B18260,summary!B3262,olah!$T$2:T18260,"On Time CO")</f>
        <v>23</v>
      </c>
      <c r="N3262">
        <f>COUNTIFS(olah!$Q3262:Q18260,summary!A3262,olah!$B3262:B18260,summary!B3262,olah!$N3262:N18260,summary!C3262,olah!$P3262:P18260,summary!D3262,olah!$T3262:T18260,"Overtime")</f>
        <v>0</v>
      </c>
      <c r="O3262">
        <f>COUNTIFS(olah!$Q$2:Q18260,summary!A3262,olah!$B$2:B18260,summary!B3262,olah!$T$2:T18260,"Overtime")</f>
        <v>0</v>
      </c>
      <c r="P3262">
        <f>COUNTIFS(olah!$Q3262:Q18260,summary!A3262,olah!$B3262:B18260,summary!B3262,olah!$N3262:N18260,summary!C3262,olah!$P3262:P18260,summary!D3262,olah!$T3262:T18260,"Early")</f>
        <v>0</v>
      </c>
      <c r="Q3262">
        <f>COUNTIFS(olah!$Q$2:Q18260,summary!A3262,olah!$B$2:B18260,summary!B3262,olah!$T$2:T18260,"Early")</f>
        <v>0</v>
      </c>
      <c r="R3262">
        <f>COUNTIFS(olah!$Q3262:Q18260,summary!A3262,olah!$B3262:B18260,summary!B3262,olah!$N3262:N18260,summary!C3262,olah!$P3262:P18260,summary!D3262,olah!$T3262:T18260,"NA CO")</f>
        <v>0</v>
      </c>
      <c r="S3262">
        <f>COUNTIFS(olah!$Q$2:Q18260,summary!A3262,olah!$B$2:B18260,summary!B3262,olah!$T$2:T18260,"NA CO")</f>
        <v>0</v>
      </c>
      <c r="T3262" t="str">
        <f>olah!R3262</f>
        <v>Daily Journey</v>
      </c>
      <c r="U3262" t="str">
        <f>IF(T3262="Permit", olah!T3262, "No Permit")</f>
        <v>No Permit</v>
      </c>
    </row>
    <row r="3263" spans="1:21" hidden="1" x14ac:dyDescent="0.3">
      <c r="A3263" s="23">
        <v>44561</v>
      </c>
      <c r="B3263" t="s">
        <v>791</v>
      </c>
      <c r="C3263" t="s">
        <v>43</v>
      </c>
      <c r="D3263" t="s">
        <v>11600</v>
      </c>
      <c r="E3263" t="str">
        <f>VLOOKUP(B3263,olah!$B:$P,2,0)</f>
        <v>2021-12-01</v>
      </c>
      <c r="F3263">
        <f>COUNTIFS(parameter!$J$4:$J$34,summary!A3263,parameter!$I$4:$I$34,"&gt;="&amp;summary!$E3263)</f>
        <v>31</v>
      </c>
      <c r="G3263">
        <f>COUNTIFS(olah!$Q3263:Q18261,summary!A3263,olah!$B3263:B18261,summary!B3263,olah!$N3263:N18261,summary!C3263,olah!$P3263:P18261,summary!D3263,olah!$S3263:S18261,"On Time")</f>
        <v>0</v>
      </c>
      <c r="H3263">
        <f>COUNTIFS(olah!$Q$2:Q18261,summary!A3263,olah!$B$2:B18261,summary!B3263,olah!$S$2:S18261,"On Time")</f>
        <v>10</v>
      </c>
      <c r="I3263">
        <f>COUNTIFS(olah!$Q3263:Q18261,summary!A3263,olah!$B3263:B18261,summary!B3263,olah!$N3263:N18261,summary!C3263,olah!$P3263:P18261,summary!D3263,olah!$S3263:S18261,"Late")</f>
        <v>1</v>
      </c>
      <c r="J3263">
        <f>COUNTIFS(olah!$Q$2:Q18261,summary!A3263,olah!$B$2:B18261,summary!B3263,olah!$S$2:S18261,"Late")</f>
        <v>13</v>
      </c>
      <c r="K3263">
        <f t="shared" si="50"/>
        <v>7</v>
      </c>
      <c r="L3263">
        <f>COUNTIFS(olah!$Q3263:Q18261,summary!A3263,olah!$B3263:B18261,summary!B3263,olah!$N3263:N18261,summary!C3263,olah!$P3263:P18261,summary!D3263,olah!$T3263:T18261,"On Time CO")</f>
        <v>1</v>
      </c>
      <c r="M3263">
        <f>COUNTIFS(olah!$Q$2:Q18261,summary!A3263,olah!$B$2:B18261,summary!B3263,olah!$T$2:T18261,"On Time CO")</f>
        <v>23</v>
      </c>
      <c r="N3263">
        <f>COUNTIFS(olah!$Q3263:Q18261,summary!A3263,olah!$B3263:B18261,summary!B3263,olah!$N3263:N18261,summary!C3263,olah!$P3263:P18261,summary!D3263,olah!$T3263:T18261,"Overtime")</f>
        <v>0</v>
      </c>
      <c r="O3263">
        <f>COUNTIFS(olah!$Q$2:Q18261,summary!A3263,olah!$B$2:B18261,summary!B3263,olah!$T$2:T18261,"Overtime")</f>
        <v>0</v>
      </c>
      <c r="P3263">
        <f>COUNTIFS(olah!$Q3263:Q18261,summary!A3263,olah!$B3263:B18261,summary!B3263,olah!$N3263:N18261,summary!C3263,olah!$P3263:P18261,summary!D3263,olah!$T3263:T18261,"Early")</f>
        <v>0</v>
      </c>
      <c r="Q3263">
        <f>COUNTIFS(olah!$Q$2:Q18261,summary!A3263,olah!$B$2:B18261,summary!B3263,olah!$T$2:T18261,"Early")</f>
        <v>0</v>
      </c>
      <c r="R3263">
        <f>COUNTIFS(olah!$Q3263:Q18261,summary!A3263,olah!$B3263:B18261,summary!B3263,olah!$N3263:N18261,summary!C3263,olah!$P3263:P18261,summary!D3263,olah!$T3263:T18261,"NA CO")</f>
        <v>0</v>
      </c>
      <c r="S3263">
        <f>COUNTIFS(olah!$Q$2:Q18261,summary!A3263,olah!$B$2:B18261,summary!B3263,olah!$T$2:T18261,"NA CO")</f>
        <v>0</v>
      </c>
      <c r="T3263" t="str">
        <f>olah!R3263</f>
        <v>Attendance</v>
      </c>
      <c r="U3263" t="str">
        <f>IF(T3263="Permit", olah!T3263, "No Permit")</f>
        <v>No Permit</v>
      </c>
    </row>
    <row r="3264" spans="1:21" hidden="1" x14ac:dyDescent="0.3">
      <c r="A3264" s="23">
        <v>44561</v>
      </c>
      <c r="B3264" t="s">
        <v>791</v>
      </c>
      <c r="C3264" t="s">
        <v>43</v>
      </c>
      <c r="D3264" t="s">
        <v>11601</v>
      </c>
      <c r="E3264" t="str">
        <f>VLOOKUP(B3264,olah!$B:$P,2,0)</f>
        <v>2021-12-01</v>
      </c>
      <c r="F3264">
        <f>COUNTIFS(parameter!$J$4:$J$34,summary!A3264,parameter!$I$4:$I$34,"&gt;="&amp;summary!$E3264)</f>
        <v>31</v>
      </c>
      <c r="G3264">
        <f>COUNTIFS(olah!$Q3264:Q18262,summary!A3264,olah!$B3264:B18262,summary!B3264,olah!$N3264:N18262,summary!C3264,olah!$P3264:P18262,summary!D3264,olah!$S3264:S18262,"On Time")</f>
        <v>0</v>
      </c>
      <c r="H3264">
        <f>COUNTIFS(olah!$Q$2:Q18262,summary!A3264,olah!$B$2:B18262,summary!B3264,olah!$S$2:S18262,"On Time")</f>
        <v>10</v>
      </c>
      <c r="I3264">
        <f>COUNTIFS(olah!$Q3264:Q18262,summary!A3264,olah!$B3264:B18262,summary!B3264,olah!$N3264:N18262,summary!C3264,olah!$P3264:P18262,summary!D3264,olah!$S3264:S18262,"Late")</f>
        <v>1</v>
      </c>
      <c r="J3264">
        <f>COUNTIFS(olah!$Q$2:Q18262,summary!A3264,olah!$B$2:B18262,summary!B3264,olah!$S$2:S18262,"Late")</f>
        <v>13</v>
      </c>
      <c r="K3264">
        <f t="shared" si="50"/>
        <v>7</v>
      </c>
      <c r="L3264">
        <f>COUNTIFS(olah!$Q3264:Q18262,summary!A3264,olah!$B3264:B18262,summary!B3264,olah!$N3264:N18262,summary!C3264,olah!$P3264:P18262,summary!D3264,olah!$T3264:T18262,"On Time CO")</f>
        <v>1</v>
      </c>
      <c r="M3264">
        <f>COUNTIFS(olah!$Q$2:Q18262,summary!A3264,olah!$B$2:B18262,summary!B3264,olah!$T$2:T18262,"On Time CO")</f>
        <v>23</v>
      </c>
      <c r="N3264">
        <f>COUNTIFS(olah!$Q3264:Q18262,summary!A3264,olah!$B3264:B18262,summary!B3264,olah!$N3264:N18262,summary!C3264,olah!$P3264:P18262,summary!D3264,olah!$T3264:T18262,"Overtime")</f>
        <v>0</v>
      </c>
      <c r="O3264">
        <f>COUNTIFS(olah!$Q$2:Q18262,summary!A3264,olah!$B$2:B18262,summary!B3264,olah!$T$2:T18262,"Overtime")</f>
        <v>0</v>
      </c>
      <c r="P3264">
        <f>COUNTIFS(olah!$Q3264:Q18262,summary!A3264,olah!$B3264:B18262,summary!B3264,olah!$N3264:N18262,summary!C3264,olah!$P3264:P18262,summary!D3264,olah!$T3264:T18262,"Early")</f>
        <v>0</v>
      </c>
      <c r="Q3264">
        <f>COUNTIFS(olah!$Q$2:Q18262,summary!A3264,olah!$B$2:B18262,summary!B3264,olah!$T$2:T18262,"Early")</f>
        <v>0</v>
      </c>
      <c r="R3264">
        <f>COUNTIFS(olah!$Q3264:Q18262,summary!A3264,olah!$B3264:B18262,summary!B3264,olah!$N3264:N18262,summary!C3264,olah!$P3264:P18262,summary!D3264,olah!$T3264:T18262,"NA CO")</f>
        <v>0</v>
      </c>
      <c r="S3264">
        <f>COUNTIFS(olah!$Q$2:Q18262,summary!A3264,olah!$B$2:B18262,summary!B3264,olah!$T$2:T18262,"NA CO")</f>
        <v>0</v>
      </c>
      <c r="T3264" t="str">
        <f>olah!R3264</f>
        <v>Attendance</v>
      </c>
      <c r="U3264" t="str">
        <f>IF(T3264="Permit", olah!T3264, "No Permit")</f>
        <v>No Permit</v>
      </c>
    </row>
    <row r="3265" spans="1:21" hidden="1" x14ac:dyDescent="0.3">
      <c r="A3265" s="23">
        <v>44561</v>
      </c>
      <c r="B3265" t="s">
        <v>791</v>
      </c>
      <c r="C3265" t="s">
        <v>10960</v>
      </c>
      <c r="D3265" t="s">
        <v>5936</v>
      </c>
      <c r="E3265" t="str">
        <f>VLOOKUP(B3265,olah!$B:$P,2,0)</f>
        <v>2021-12-01</v>
      </c>
      <c r="F3265">
        <f>COUNTIFS(parameter!$J$4:$J$34,summary!A3265,parameter!$I$4:$I$34,"&gt;="&amp;summary!$E3265)</f>
        <v>31</v>
      </c>
      <c r="G3265">
        <f>COUNTIFS(olah!$Q3265:Q18263,summary!A3265,olah!$B3265:B18263,summary!B3265,olah!$N3265:N18263,summary!C3265,olah!$P3265:P18263,summary!D3265,olah!$S3265:S18263,"On Time")</f>
        <v>1</v>
      </c>
      <c r="H3265">
        <f>COUNTIFS(olah!$Q$2:Q18263,summary!A3265,olah!$B$2:B18263,summary!B3265,olah!$S$2:S18263,"On Time")</f>
        <v>10</v>
      </c>
      <c r="I3265">
        <f>COUNTIFS(olah!$Q3265:Q18263,summary!A3265,olah!$B3265:B18263,summary!B3265,olah!$N3265:N18263,summary!C3265,olah!$P3265:P18263,summary!D3265,olah!$S3265:S18263,"Late")</f>
        <v>0</v>
      </c>
      <c r="J3265">
        <f>COUNTIFS(olah!$Q$2:Q18263,summary!A3265,olah!$B$2:B18263,summary!B3265,olah!$S$2:S18263,"Late")</f>
        <v>13</v>
      </c>
      <c r="K3265">
        <f t="shared" si="50"/>
        <v>8</v>
      </c>
      <c r="L3265">
        <f>COUNTIFS(olah!$Q3265:Q18263,summary!A3265,olah!$B3265:B18263,summary!B3265,olah!$N3265:N18263,summary!C3265,olah!$P3265:P18263,summary!D3265,olah!$T3265:T18263,"On Time CO")</f>
        <v>1</v>
      </c>
      <c r="M3265">
        <f>COUNTIFS(olah!$Q$2:Q18263,summary!A3265,olah!$B$2:B18263,summary!B3265,olah!$T$2:T18263,"On Time CO")</f>
        <v>23</v>
      </c>
      <c r="N3265">
        <f>COUNTIFS(olah!$Q3265:Q18263,summary!A3265,olah!$B3265:B18263,summary!B3265,olah!$N3265:N18263,summary!C3265,olah!$P3265:P18263,summary!D3265,olah!$T3265:T18263,"Overtime")</f>
        <v>0</v>
      </c>
      <c r="O3265">
        <f>COUNTIFS(olah!$Q$2:Q18263,summary!A3265,olah!$B$2:B18263,summary!B3265,olah!$T$2:T18263,"Overtime")</f>
        <v>0</v>
      </c>
      <c r="P3265">
        <f>COUNTIFS(olah!$Q3265:Q18263,summary!A3265,olah!$B3265:B18263,summary!B3265,olah!$N3265:N18263,summary!C3265,olah!$P3265:P18263,summary!D3265,olah!$T3265:T18263,"Early")</f>
        <v>0</v>
      </c>
      <c r="Q3265">
        <f>COUNTIFS(olah!$Q$2:Q18263,summary!A3265,olah!$B$2:B18263,summary!B3265,olah!$T$2:T18263,"Early")</f>
        <v>0</v>
      </c>
      <c r="R3265">
        <f>COUNTIFS(olah!$Q3265:Q18263,summary!A3265,olah!$B3265:B18263,summary!B3265,olah!$N3265:N18263,summary!C3265,olah!$P3265:P18263,summary!D3265,olah!$T3265:T18263,"NA CO")</f>
        <v>0</v>
      </c>
      <c r="S3265">
        <f>COUNTIFS(olah!$Q$2:Q18263,summary!A3265,olah!$B$2:B18263,summary!B3265,olah!$T$2:T18263,"NA CO")</f>
        <v>0</v>
      </c>
      <c r="T3265" t="str">
        <f>olah!R3265</f>
        <v>Daily Journey</v>
      </c>
      <c r="U3265" t="str">
        <f>IF(T3265="Permit", olah!T3265, "No Permit")</f>
        <v>No Permit</v>
      </c>
    </row>
    <row r="3266" spans="1:21" hidden="1" x14ac:dyDescent="0.3">
      <c r="A3266" s="23">
        <v>44561</v>
      </c>
      <c r="B3266" t="s">
        <v>791</v>
      </c>
      <c r="C3266" t="s">
        <v>10960</v>
      </c>
      <c r="D3266" t="s">
        <v>6082</v>
      </c>
      <c r="E3266" t="str">
        <f>VLOOKUP(B3266,olah!$B:$P,2,0)</f>
        <v>2021-12-01</v>
      </c>
      <c r="F3266">
        <f>COUNTIFS(parameter!$J$4:$J$34,summary!A3266,parameter!$I$4:$I$34,"&gt;="&amp;summary!$E3266)</f>
        <v>31</v>
      </c>
      <c r="G3266">
        <f>COUNTIFS(olah!$Q3266:Q18264,summary!A3266,olah!$B3266:B18264,summary!B3266,olah!$N3266:N18264,summary!C3266,olah!$P3266:P18264,summary!D3266,olah!$S3266:S18264,"On Time")</f>
        <v>1</v>
      </c>
      <c r="H3266">
        <f>COUNTIFS(olah!$Q$2:Q18264,summary!A3266,olah!$B$2:B18264,summary!B3266,olah!$S$2:S18264,"On Time")</f>
        <v>10</v>
      </c>
      <c r="I3266">
        <f>COUNTIFS(olah!$Q3266:Q18264,summary!A3266,olah!$B3266:B18264,summary!B3266,olah!$N3266:N18264,summary!C3266,olah!$P3266:P18264,summary!D3266,olah!$S3266:S18264,"Late")</f>
        <v>0</v>
      </c>
      <c r="J3266">
        <f>COUNTIFS(olah!$Q$2:Q18264,summary!A3266,olah!$B$2:B18264,summary!B3266,olah!$S$2:S18264,"Late")</f>
        <v>13</v>
      </c>
      <c r="K3266">
        <f t="shared" si="50"/>
        <v>8</v>
      </c>
      <c r="L3266">
        <f>COUNTIFS(olah!$Q3266:Q18264,summary!A3266,olah!$B3266:B18264,summary!B3266,olah!$N3266:N18264,summary!C3266,olah!$P3266:P18264,summary!D3266,olah!$T3266:T18264,"On Time CO")</f>
        <v>1</v>
      </c>
      <c r="M3266">
        <f>COUNTIFS(olah!$Q$2:Q18264,summary!A3266,olah!$B$2:B18264,summary!B3266,olah!$T$2:T18264,"On Time CO")</f>
        <v>23</v>
      </c>
      <c r="N3266">
        <f>COUNTIFS(olah!$Q3266:Q18264,summary!A3266,olah!$B3266:B18264,summary!B3266,olah!$N3266:N18264,summary!C3266,olah!$P3266:P18264,summary!D3266,olah!$T3266:T18264,"Overtime")</f>
        <v>0</v>
      </c>
      <c r="O3266">
        <f>COUNTIFS(olah!$Q$2:Q18264,summary!A3266,olah!$B$2:B18264,summary!B3266,olah!$T$2:T18264,"Overtime")</f>
        <v>0</v>
      </c>
      <c r="P3266">
        <f>COUNTIFS(olah!$Q3266:Q18264,summary!A3266,olah!$B3266:B18264,summary!B3266,olah!$N3266:N18264,summary!C3266,olah!$P3266:P18264,summary!D3266,olah!$T3266:T18264,"Early")</f>
        <v>0</v>
      </c>
      <c r="Q3266">
        <f>COUNTIFS(olah!$Q$2:Q18264,summary!A3266,olah!$B$2:B18264,summary!B3266,olah!$T$2:T18264,"Early")</f>
        <v>0</v>
      </c>
      <c r="R3266">
        <f>COUNTIFS(olah!$Q3266:Q18264,summary!A3266,olah!$B3266:B18264,summary!B3266,olah!$N3266:N18264,summary!C3266,olah!$P3266:P18264,summary!D3266,olah!$T3266:T18264,"NA CO")</f>
        <v>0</v>
      </c>
      <c r="S3266">
        <f>COUNTIFS(olah!$Q$2:Q18264,summary!A3266,olah!$B$2:B18264,summary!B3266,olah!$T$2:T18264,"NA CO")</f>
        <v>0</v>
      </c>
      <c r="T3266" t="str">
        <f>olah!R3266</f>
        <v>Daily Journey</v>
      </c>
      <c r="U3266" t="str">
        <f>IF(T3266="Permit", olah!T3266, "No Permit")</f>
        <v>No Permit</v>
      </c>
    </row>
    <row r="3267" spans="1:21" hidden="1" x14ac:dyDescent="0.3">
      <c r="A3267" s="23">
        <v>44561</v>
      </c>
      <c r="B3267" t="s">
        <v>791</v>
      </c>
      <c r="C3267" t="s">
        <v>43</v>
      </c>
      <c r="D3267" t="s">
        <v>11602</v>
      </c>
      <c r="E3267" t="str">
        <f>VLOOKUP(B3267,olah!$B:$P,2,0)</f>
        <v>2021-12-01</v>
      </c>
      <c r="F3267">
        <f>COUNTIFS(parameter!$J$4:$J$34,summary!A3267,parameter!$I$4:$I$34,"&gt;="&amp;summary!$E3267)</f>
        <v>31</v>
      </c>
      <c r="G3267">
        <f>COUNTIFS(olah!$Q3267:Q18265,summary!A3267,olah!$B3267:B18265,summary!B3267,olah!$N3267:N18265,summary!C3267,olah!$P3267:P18265,summary!D3267,olah!$S3267:S18265,"On Time")</f>
        <v>0</v>
      </c>
      <c r="H3267">
        <f>COUNTIFS(olah!$Q$2:Q18265,summary!A3267,olah!$B$2:B18265,summary!B3267,olah!$S$2:S18265,"On Time")</f>
        <v>10</v>
      </c>
      <c r="I3267">
        <f>COUNTIFS(olah!$Q3267:Q18265,summary!A3267,olah!$B3267:B18265,summary!B3267,olah!$N3267:N18265,summary!C3267,olah!$P3267:P18265,summary!D3267,olah!$S3267:S18265,"Late")</f>
        <v>1</v>
      </c>
      <c r="J3267">
        <f>COUNTIFS(olah!$Q$2:Q18265,summary!A3267,olah!$B$2:B18265,summary!B3267,olah!$S$2:S18265,"Late")</f>
        <v>13</v>
      </c>
      <c r="K3267">
        <f t="shared" ref="K3267:K3330" si="51">F3267-SUM(H3267:J3267)</f>
        <v>7</v>
      </c>
      <c r="L3267">
        <f>COUNTIFS(olah!$Q3267:Q18265,summary!A3267,olah!$B3267:B18265,summary!B3267,olah!$N3267:N18265,summary!C3267,olah!$P3267:P18265,summary!D3267,olah!$T3267:T18265,"On Time CO")</f>
        <v>1</v>
      </c>
      <c r="M3267">
        <f>COUNTIFS(olah!$Q$2:Q18265,summary!A3267,olah!$B$2:B18265,summary!B3267,olah!$T$2:T18265,"On Time CO")</f>
        <v>23</v>
      </c>
      <c r="N3267">
        <f>COUNTIFS(olah!$Q3267:Q18265,summary!A3267,olah!$B3267:B18265,summary!B3267,olah!$N3267:N18265,summary!C3267,olah!$P3267:P18265,summary!D3267,olah!$T3267:T18265,"Overtime")</f>
        <v>0</v>
      </c>
      <c r="O3267">
        <f>COUNTIFS(olah!$Q$2:Q18265,summary!A3267,olah!$B$2:B18265,summary!B3267,olah!$T$2:T18265,"Overtime")</f>
        <v>0</v>
      </c>
      <c r="P3267">
        <f>COUNTIFS(olah!$Q3267:Q18265,summary!A3267,olah!$B3267:B18265,summary!B3267,olah!$N3267:N18265,summary!C3267,olah!$P3267:P18265,summary!D3267,olah!$T3267:T18265,"Early")</f>
        <v>0</v>
      </c>
      <c r="Q3267">
        <f>COUNTIFS(olah!$Q$2:Q18265,summary!A3267,olah!$B$2:B18265,summary!B3267,olah!$T$2:T18265,"Early")</f>
        <v>0</v>
      </c>
      <c r="R3267">
        <f>COUNTIFS(olah!$Q3267:Q18265,summary!A3267,olah!$B3267:B18265,summary!B3267,olah!$N3267:N18265,summary!C3267,olah!$P3267:P18265,summary!D3267,olah!$T3267:T18265,"NA CO")</f>
        <v>0</v>
      </c>
      <c r="S3267">
        <f>COUNTIFS(olah!$Q$2:Q18265,summary!A3267,olah!$B$2:B18265,summary!B3267,olah!$T$2:T18265,"NA CO")</f>
        <v>0</v>
      </c>
      <c r="T3267" t="str">
        <f>olah!R3267</f>
        <v>Attendance</v>
      </c>
      <c r="U3267" t="str">
        <f>IF(T3267="Permit", olah!T3267, "No Permit")</f>
        <v>No Permit</v>
      </c>
    </row>
    <row r="3268" spans="1:21" hidden="1" x14ac:dyDescent="0.3">
      <c r="A3268" s="23">
        <v>44561</v>
      </c>
      <c r="B3268" t="s">
        <v>791</v>
      </c>
      <c r="C3268" t="s">
        <v>43</v>
      </c>
      <c r="D3268" t="s">
        <v>11603</v>
      </c>
      <c r="E3268" t="str">
        <f>VLOOKUP(B3268,olah!$B:$P,2,0)</f>
        <v>2021-12-01</v>
      </c>
      <c r="F3268">
        <f>COUNTIFS(parameter!$J$4:$J$34,summary!A3268,parameter!$I$4:$I$34,"&gt;="&amp;summary!$E3268)</f>
        <v>31</v>
      </c>
      <c r="G3268">
        <f>COUNTIFS(olah!$Q3268:Q18266,summary!A3268,olah!$B3268:B18266,summary!B3268,olah!$N3268:N18266,summary!C3268,olah!$P3268:P18266,summary!D3268,olah!$S3268:S18266,"On Time")</f>
        <v>0</v>
      </c>
      <c r="H3268">
        <f>COUNTIFS(olah!$Q$2:Q18266,summary!A3268,olah!$B$2:B18266,summary!B3268,olah!$S$2:S18266,"On Time")</f>
        <v>10</v>
      </c>
      <c r="I3268">
        <f>COUNTIFS(olah!$Q3268:Q18266,summary!A3268,olah!$B3268:B18266,summary!B3268,olah!$N3268:N18266,summary!C3268,olah!$P3268:P18266,summary!D3268,olah!$S3268:S18266,"Late")</f>
        <v>1</v>
      </c>
      <c r="J3268">
        <f>COUNTIFS(olah!$Q$2:Q18266,summary!A3268,olah!$B$2:B18266,summary!B3268,olah!$S$2:S18266,"Late")</f>
        <v>13</v>
      </c>
      <c r="K3268">
        <f t="shared" si="51"/>
        <v>7</v>
      </c>
      <c r="L3268">
        <f>COUNTIFS(olah!$Q3268:Q18266,summary!A3268,olah!$B3268:B18266,summary!B3268,olah!$N3268:N18266,summary!C3268,olah!$P3268:P18266,summary!D3268,olah!$T3268:T18266,"On Time CO")</f>
        <v>1</v>
      </c>
      <c r="M3268">
        <f>COUNTIFS(olah!$Q$2:Q18266,summary!A3268,olah!$B$2:B18266,summary!B3268,olah!$T$2:T18266,"On Time CO")</f>
        <v>23</v>
      </c>
      <c r="N3268">
        <f>COUNTIFS(olah!$Q3268:Q18266,summary!A3268,olah!$B3268:B18266,summary!B3268,olah!$N3268:N18266,summary!C3268,olah!$P3268:P18266,summary!D3268,olah!$T3268:T18266,"Overtime")</f>
        <v>0</v>
      </c>
      <c r="O3268">
        <f>COUNTIFS(olah!$Q$2:Q18266,summary!A3268,olah!$B$2:B18266,summary!B3268,olah!$T$2:T18266,"Overtime")</f>
        <v>0</v>
      </c>
      <c r="P3268">
        <f>COUNTIFS(olah!$Q3268:Q18266,summary!A3268,olah!$B3268:B18266,summary!B3268,olah!$N3268:N18266,summary!C3268,olah!$P3268:P18266,summary!D3268,olah!$T3268:T18266,"Early")</f>
        <v>0</v>
      </c>
      <c r="Q3268">
        <f>COUNTIFS(olah!$Q$2:Q18266,summary!A3268,olah!$B$2:B18266,summary!B3268,olah!$T$2:T18266,"Early")</f>
        <v>0</v>
      </c>
      <c r="R3268">
        <f>COUNTIFS(olah!$Q3268:Q18266,summary!A3268,olah!$B3268:B18266,summary!B3268,olah!$N3268:N18266,summary!C3268,olah!$P3268:P18266,summary!D3268,olah!$T3268:T18266,"NA CO")</f>
        <v>0</v>
      </c>
      <c r="S3268">
        <f>COUNTIFS(olah!$Q$2:Q18266,summary!A3268,olah!$B$2:B18266,summary!B3268,olah!$T$2:T18266,"NA CO")</f>
        <v>0</v>
      </c>
      <c r="T3268" t="str">
        <f>olah!R3268</f>
        <v>Attendance</v>
      </c>
      <c r="U3268" t="str">
        <f>IF(T3268="Permit", olah!T3268, "No Permit")</f>
        <v>No Permit</v>
      </c>
    </row>
    <row r="3269" spans="1:21" hidden="1" x14ac:dyDescent="0.3">
      <c r="A3269" s="23">
        <v>44561</v>
      </c>
      <c r="B3269" t="s">
        <v>791</v>
      </c>
      <c r="C3269" t="s">
        <v>10960</v>
      </c>
      <c r="D3269" t="s">
        <v>7108</v>
      </c>
      <c r="E3269" t="str">
        <f>VLOOKUP(B3269,olah!$B:$P,2,0)</f>
        <v>2021-12-01</v>
      </c>
      <c r="F3269">
        <f>COUNTIFS(parameter!$J$4:$J$34,summary!A3269,parameter!$I$4:$I$34,"&gt;="&amp;summary!$E3269)</f>
        <v>31</v>
      </c>
      <c r="G3269">
        <f>COUNTIFS(olah!$Q3269:Q18267,summary!A3269,olah!$B3269:B18267,summary!B3269,olah!$N3269:N18267,summary!C3269,olah!$P3269:P18267,summary!D3269,olah!$S3269:S18267,"On Time")</f>
        <v>1</v>
      </c>
      <c r="H3269">
        <f>COUNTIFS(olah!$Q$2:Q18267,summary!A3269,olah!$B$2:B18267,summary!B3269,olah!$S$2:S18267,"On Time")</f>
        <v>10</v>
      </c>
      <c r="I3269">
        <f>COUNTIFS(olah!$Q3269:Q18267,summary!A3269,olah!$B3269:B18267,summary!B3269,olah!$N3269:N18267,summary!C3269,olah!$P3269:P18267,summary!D3269,olah!$S3269:S18267,"Late")</f>
        <v>0</v>
      </c>
      <c r="J3269">
        <f>COUNTIFS(olah!$Q$2:Q18267,summary!A3269,olah!$B$2:B18267,summary!B3269,olah!$S$2:S18267,"Late")</f>
        <v>13</v>
      </c>
      <c r="K3269">
        <f t="shared" si="51"/>
        <v>8</v>
      </c>
      <c r="L3269">
        <f>COUNTIFS(olah!$Q3269:Q18267,summary!A3269,olah!$B3269:B18267,summary!B3269,olah!$N3269:N18267,summary!C3269,olah!$P3269:P18267,summary!D3269,olah!$T3269:T18267,"On Time CO")</f>
        <v>1</v>
      </c>
      <c r="M3269">
        <f>COUNTIFS(olah!$Q$2:Q18267,summary!A3269,olah!$B$2:B18267,summary!B3269,olah!$T$2:T18267,"On Time CO")</f>
        <v>23</v>
      </c>
      <c r="N3269">
        <f>COUNTIFS(olah!$Q3269:Q18267,summary!A3269,olah!$B3269:B18267,summary!B3269,olah!$N3269:N18267,summary!C3269,olah!$P3269:P18267,summary!D3269,olah!$T3269:T18267,"Overtime")</f>
        <v>0</v>
      </c>
      <c r="O3269">
        <f>COUNTIFS(olah!$Q$2:Q18267,summary!A3269,olah!$B$2:B18267,summary!B3269,olah!$T$2:T18267,"Overtime")</f>
        <v>0</v>
      </c>
      <c r="P3269">
        <f>COUNTIFS(olah!$Q3269:Q18267,summary!A3269,olah!$B3269:B18267,summary!B3269,olah!$N3269:N18267,summary!C3269,olah!$P3269:P18267,summary!D3269,olah!$T3269:T18267,"Early")</f>
        <v>0</v>
      </c>
      <c r="Q3269">
        <f>COUNTIFS(olah!$Q$2:Q18267,summary!A3269,olah!$B$2:B18267,summary!B3269,olah!$T$2:T18267,"Early")</f>
        <v>0</v>
      </c>
      <c r="R3269">
        <f>COUNTIFS(olah!$Q3269:Q18267,summary!A3269,olah!$B3269:B18267,summary!B3269,olah!$N3269:N18267,summary!C3269,olah!$P3269:P18267,summary!D3269,olah!$T3269:T18267,"NA CO")</f>
        <v>0</v>
      </c>
      <c r="S3269">
        <f>COUNTIFS(olah!$Q$2:Q18267,summary!A3269,olah!$B$2:B18267,summary!B3269,olah!$T$2:T18267,"NA CO")</f>
        <v>0</v>
      </c>
      <c r="T3269" t="str">
        <f>olah!R3269</f>
        <v>Daily Journey</v>
      </c>
      <c r="U3269" t="str">
        <f>IF(T3269="Permit", olah!T3269, "No Permit")</f>
        <v>No Permit</v>
      </c>
    </row>
    <row r="3270" spans="1:21" hidden="1" x14ac:dyDescent="0.3">
      <c r="A3270" s="23">
        <v>44561</v>
      </c>
      <c r="B3270" t="s">
        <v>791</v>
      </c>
      <c r="C3270" t="s">
        <v>10960</v>
      </c>
      <c r="D3270" t="s">
        <v>11604</v>
      </c>
      <c r="E3270" t="str">
        <f>VLOOKUP(B3270,olah!$B:$P,2,0)</f>
        <v>2021-12-01</v>
      </c>
      <c r="F3270">
        <f>COUNTIFS(parameter!$J$4:$J$34,summary!A3270,parameter!$I$4:$I$34,"&gt;="&amp;summary!$E3270)</f>
        <v>31</v>
      </c>
      <c r="G3270">
        <f>COUNTIFS(olah!$Q3270:Q18268,summary!A3270,olah!$B3270:B18268,summary!B3270,olah!$N3270:N18268,summary!C3270,olah!$P3270:P18268,summary!D3270,olah!$S3270:S18268,"On Time")</f>
        <v>1</v>
      </c>
      <c r="H3270">
        <f>COUNTIFS(olah!$Q$2:Q18268,summary!A3270,olah!$B$2:B18268,summary!B3270,olah!$S$2:S18268,"On Time")</f>
        <v>10</v>
      </c>
      <c r="I3270">
        <f>COUNTIFS(olah!$Q3270:Q18268,summary!A3270,olah!$B3270:B18268,summary!B3270,olah!$N3270:N18268,summary!C3270,olah!$P3270:P18268,summary!D3270,olah!$S3270:S18268,"Late")</f>
        <v>0</v>
      </c>
      <c r="J3270">
        <f>COUNTIFS(olah!$Q$2:Q18268,summary!A3270,olah!$B$2:B18268,summary!B3270,olah!$S$2:S18268,"Late")</f>
        <v>13</v>
      </c>
      <c r="K3270">
        <f t="shared" si="51"/>
        <v>8</v>
      </c>
      <c r="L3270">
        <f>COUNTIFS(olah!$Q3270:Q18268,summary!A3270,olah!$B3270:B18268,summary!B3270,olah!$N3270:N18268,summary!C3270,olah!$P3270:P18268,summary!D3270,olah!$T3270:T18268,"On Time CO")</f>
        <v>1</v>
      </c>
      <c r="M3270">
        <f>COUNTIFS(olah!$Q$2:Q18268,summary!A3270,olah!$B$2:B18268,summary!B3270,olah!$T$2:T18268,"On Time CO")</f>
        <v>23</v>
      </c>
      <c r="N3270">
        <f>COUNTIFS(olah!$Q3270:Q18268,summary!A3270,olah!$B3270:B18268,summary!B3270,olah!$N3270:N18268,summary!C3270,olah!$P3270:P18268,summary!D3270,olah!$T3270:T18268,"Overtime")</f>
        <v>0</v>
      </c>
      <c r="O3270">
        <f>COUNTIFS(olah!$Q$2:Q18268,summary!A3270,olah!$B$2:B18268,summary!B3270,olah!$T$2:T18268,"Overtime")</f>
        <v>0</v>
      </c>
      <c r="P3270">
        <f>COUNTIFS(olah!$Q3270:Q18268,summary!A3270,olah!$B3270:B18268,summary!B3270,olah!$N3270:N18268,summary!C3270,olah!$P3270:P18268,summary!D3270,olah!$T3270:T18268,"Early")</f>
        <v>0</v>
      </c>
      <c r="Q3270">
        <f>COUNTIFS(olah!$Q$2:Q18268,summary!A3270,olah!$B$2:B18268,summary!B3270,olah!$T$2:T18268,"Early")</f>
        <v>0</v>
      </c>
      <c r="R3270">
        <f>COUNTIFS(olah!$Q3270:Q18268,summary!A3270,olah!$B3270:B18268,summary!B3270,olah!$N3270:N18268,summary!C3270,olah!$P3270:P18268,summary!D3270,olah!$T3270:T18268,"NA CO")</f>
        <v>0</v>
      </c>
      <c r="S3270">
        <f>COUNTIFS(olah!$Q$2:Q18268,summary!A3270,olah!$B$2:B18268,summary!B3270,olah!$T$2:T18268,"NA CO")</f>
        <v>0</v>
      </c>
      <c r="T3270" t="str">
        <f>olah!R3270</f>
        <v>Daily Journey</v>
      </c>
      <c r="U3270" t="str">
        <f>IF(T3270="Permit", olah!T3270, "No Permit")</f>
        <v>No Permit</v>
      </c>
    </row>
    <row r="3271" spans="1:21" hidden="1" x14ac:dyDescent="0.3">
      <c r="A3271" s="23">
        <v>44561</v>
      </c>
      <c r="B3271" t="s">
        <v>791</v>
      </c>
      <c r="C3271" t="s">
        <v>43</v>
      </c>
      <c r="D3271" t="s">
        <v>11605</v>
      </c>
      <c r="E3271" t="str">
        <f>VLOOKUP(B3271,olah!$B:$P,2,0)</f>
        <v>2021-12-01</v>
      </c>
      <c r="F3271">
        <f>COUNTIFS(parameter!$J$4:$J$34,summary!A3271,parameter!$I$4:$I$34,"&gt;="&amp;summary!$E3271)</f>
        <v>31</v>
      </c>
      <c r="G3271">
        <f>COUNTIFS(olah!$Q3271:Q18269,summary!A3271,olah!$B3271:B18269,summary!B3271,olah!$N3271:N18269,summary!C3271,olah!$P3271:P18269,summary!D3271,olah!$S3271:S18269,"On Time")</f>
        <v>1</v>
      </c>
      <c r="H3271">
        <f>COUNTIFS(olah!$Q$2:Q18269,summary!A3271,olah!$B$2:B18269,summary!B3271,olah!$S$2:S18269,"On Time")</f>
        <v>10</v>
      </c>
      <c r="I3271">
        <f>COUNTIFS(olah!$Q3271:Q18269,summary!A3271,olah!$B3271:B18269,summary!B3271,olah!$N3271:N18269,summary!C3271,olah!$P3271:P18269,summary!D3271,olah!$S3271:S18269,"Late")</f>
        <v>0</v>
      </c>
      <c r="J3271">
        <f>COUNTIFS(olah!$Q$2:Q18269,summary!A3271,olah!$B$2:B18269,summary!B3271,olah!$S$2:S18269,"Late")</f>
        <v>13</v>
      </c>
      <c r="K3271">
        <f t="shared" si="51"/>
        <v>8</v>
      </c>
      <c r="L3271">
        <f>COUNTIFS(olah!$Q3271:Q18269,summary!A3271,olah!$B3271:B18269,summary!B3271,olah!$N3271:N18269,summary!C3271,olah!$P3271:P18269,summary!D3271,olah!$T3271:T18269,"On Time CO")</f>
        <v>1</v>
      </c>
      <c r="M3271">
        <f>COUNTIFS(olah!$Q$2:Q18269,summary!A3271,olah!$B$2:B18269,summary!B3271,olah!$T$2:T18269,"On Time CO")</f>
        <v>23</v>
      </c>
      <c r="N3271">
        <f>COUNTIFS(olah!$Q3271:Q18269,summary!A3271,olah!$B3271:B18269,summary!B3271,olah!$N3271:N18269,summary!C3271,olah!$P3271:P18269,summary!D3271,olah!$T3271:T18269,"Overtime")</f>
        <v>0</v>
      </c>
      <c r="O3271">
        <f>COUNTIFS(olah!$Q$2:Q18269,summary!A3271,olah!$B$2:B18269,summary!B3271,olah!$T$2:T18269,"Overtime")</f>
        <v>0</v>
      </c>
      <c r="P3271">
        <f>COUNTIFS(olah!$Q3271:Q18269,summary!A3271,olah!$B3271:B18269,summary!B3271,olah!$N3271:N18269,summary!C3271,olah!$P3271:P18269,summary!D3271,olah!$T3271:T18269,"Early")</f>
        <v>0</v>
      </c>
      <c r="Q3271">
        <f>COUNTIFS(olah!$Q$2:Q18269,summary!A3271,olah!$B$2:B18269,summary!B3271,olah!$T$2:T18269,"Early")</f>
        <v>0</v>
      </c>
      <c r="R3271">
        <f>COUNTIFS(olah!$Q3271:Q18269,summary!A3271,olah!$B3271:B18269,summary!B3271,olah!$N3271:N18269,summary!C3271,olah!$P3271:P18269,summary!D3271,olah!$T3271:T18269,"NA CO")</f>
        <v>0</v>
      </c>
      <c r="S3271">
        <f>COUNTIFS(olah!$Q$2:Q18269,summary!A3271,olah!$B$2:B18269,summary!B3271,olah!$T$2:T18269,"NA CO")</f>
        <v>0</v>
      </c>
      <c r="T3271" t="str">
        <f>olah!R3271</f>
        <v>Attendance</v>
      </c>
      <c r="U3271" t="str">
        <f>IF(T3271="Permit", olah!T3271, "No Permit")</f>
        <v>No Permit</v>
      </c>
    </row>
    <row r="3272" spans="1:21" hidden="1" x14ac:dyDescent="0.3">
      <c r="A3272" s="23">
        <v>44561</v>
      </c>
      <c r="B3272" t="s">
        <v>791</v>
      </c>
      <c r="C3272" t="s">
        <v>43</v>
      </c>
      <c r="D3272" t="s">
        <v>11606</v>
      </c>
      <c r="E3272" t="str">
        <f>VLOOKUP(B3272,olah!$B:$P,2,0)</f>
        <v>2021-12-01</v>
      </c>
      <c r="F3272">
        <f>COUNTIFS(parameter!$J$4:$J$34,summary!A3272,parameter!$I$4:$I$34,"&gt;="&amp;summary!$E3272)</f>
        <v>31</v>
      </c>
      <c r="G3272">
        <f>COUNTIFS(olah!$Q3272:Q18270,summary!A3272,olah!$B3272:B18270,summary!B3272,olah!$N3272:N18270,summary!C3272,olah!$P3272:P18270,summary!D3272,olah!$S3272:S18270,"On Time")</f>
        <v>0</v>
      </c>
      <c r="H3272">
        <f>COUNTIFS(olah!$Q$2:Q18270,summary!A3272,olah!$B$2:B18270,summary!B3272,olah!$S$2:S18270,"On Time")</f>
        <v>10</v>
      </c>
      <c r="I3272">
        <f>COUNTIFS(olah!$Q3272:Q18270,summary!A3272,olah!$B3272:B18270,summary!B3272,olah!$N3272:N18270,summary!C3272,olah!$P3272:P18270,summary!D3272,olah!$S3272:S18270,"Late")</f>
        <v>1</v>
      </c>
      <c r="J3272">
        <f>COUNTIFS(olah!$Q$2:Q18270,summary!A3272,olah!$B$2:B18270,summary!B3272,olah!$S$2:S18270,"Late")</f>
        <v>13</v>
      </c>
      <c r="K3272">
        <f t="shared" si="51"/>
        <v>7</v>
      </c>
      <c r="L3272">
        <f>COUNTIFS(olah!$Q3272:Q18270,summary!A3272,olah!$B3272:B18270,summary!B3272,olah!$N3272:N18270,summary!C3272,olah!$P3272:P18270,summary!D3272,olah!$T3272:T18270,"On Time CO")</f>
        <v>1</v>
      </c>
      <c r="M3272">
        <f>COUNTIFS(olah!$Q$2:Q18270,summary!A3272,olah!$B$2:B18270,summary!B3272,olah!$T$2:T18270,"On Time CO")</f>
        <v>23</v>
      </c>
      <c r="N3272">
        <f>COUNTIFS(olah!$Q3272:Q18270,summary!A3272,olah!$B3272:B18270,summary!B3272,olah!$N3272:N18270,summary!C3272,olah!$P3272:P18270,summary!D3272,olah!$T3272:T18270,"Overtime")</f>
        <v>0</v>
      </c>
      <c r="O3272">
        <f>COUNTIFS(olah!$Q$2:Q18270,summary!A3272,olah!$B$2:B18270,summary!B3272,olah!$T$2:T18270,"Overtime")</f>
        <v>0</v>
      </c>
      <c r="P3272">
        <f>COUNTIFS(olah!$Q3272:Q18270,summary!A3272,olah!$B3272:B18270,summary!B3272,olah!$N3272:N18270,summary!C3272,olah!$P3272:P18270,summary!D3272,olah!$T3272:T18270,"Early")</f>
        <v>0</v>
      </c>
      <c r="Q3272">
        <f>COUNTIFS(olah!$Q$2:Q18270,summary!A3272,olah!$B$2:B18270,summary!B3272,olah!$T$2:T18270,"Early")</f>
        <v>0</v>
      </c>
      <c r="R3272">
        <f>COUNTIFS(olah!$Q3272:Q18270,summary!A3272,olah!$B3272:B18270,summary!B3272,olah!$N3272:N18270,summary!C3272,olah!$P3272:P18270,summary!D3272,olah!$T3272:T18270,"NA CO")</f>
        <v>0</v>
      </c>
      <c r="S3272">
        <f>COUNTIFS(olah!$Q$2:Q18270,summary!A3272,olah!$B$2:B18270,summary!B3272,olah!$T$2:T18270,"NA CO")</f>
        <v>0</v>
      </c>
      <c r="T3272" t="str">
        <f>olah!R3272</f>
        <v>Attendance</v>
      </c>
      <c r="U3272" t="str">
        <f>IF(T3272="Permit", olah!T3272, "No Permit")</f>
        <v>No Permit</v>
      </c>
    </row>
    <row r="3273" spans="1:21" hidden="1" x14ac:dyDescent="0.3">
      <c r="A3273" s="23">
        <v>44561</v>
      </c>
      <c r="B3273" t="s">
        <v>791</v>
      </c>
      <c r="C3273" t="s">
        <v>43</v>
      </c>
      <c r="D3273" t="s">
        <v>10202</v>
      </c>
      <c r="E3273" t="str">
        <f>VLOOKUP(B3273,olah!$B:$P,2,0)</f>
        <v>2021-12-01</v>
      </c>
      <c r="F3273">
        <f>COUNTIFS(parameter!$J$4:$J$34,summary!A3273,parameter!$I$4:$I$34,"&gt;="&amp;summary!$E3273)</f>
        <v>31</v>
      </c>
      <c r="G3273">
        <f>COUNTIFS(olah!$Q3273:Q18271,summary!A3273,olah!$B3273:B18271,summary!B3273,olah!$N3273:N18271,summary!C3273,olah!$P3273:P18271,summary!D3273,olah!$S3273:S18271,"On Time")</f>
        <v>0</v>
      </c>
      <c r="H3273">
        <f>COUNTIFS(olah!$Q$2:Q18271,summary!A3273,olah!$B$2:B18271,summary!B3273,olah!$S$2:S18271,"On Time")</f>
        <v>10</v>
      </c>
      <c r="I3273">
        <f>COUNTIFS(olah!$Q3273:Q18271,summary!A3273,olah!$B3273:B18271,summary!B3273,olah!$N3273:N18271,summary!C3273,olah!$P3273:P18271,summary!D3273,olah!$S3273:S18271,"Late")</f>
        <v>1</v>
      </c>
      <c r="J3273">
        <f>COUNTIFS(olah!$Q$2:Q18271,summary!A3273,olah!$B$2:B18271,summary!B3273,olah!$S$2:S18271,"Late")</f>
        <v>13</v>
      </c>
      <c r="K3273">
        <f t="shared" si="51"/>
        <v>7</v>
      </c>
      <c r="L3273">
        <f>COUNTIFS(olah!$Q3273:Q18271,summary!A3273,olah!$B3273:B18271,summary!B3273,olah!$N3273:N18271,summary!C3273,olah!$P3273:P18271,summary!D3273,olah!$T3273:T18271,"On Time CO")</f>
        <v>1</v>
      </c>
      <c r="M3273">
        <f>COUNTIFS(olah!$Q$2:Q18271,summary!A3273,olah!$B$2:B18271,summary!B3273,olah!$T$2:T18271,"On Time CO")</f>
        <v>23</v>
      </c>
      <c r="N3273">
        <f>COUNTIFS(olah!$Q3273:Q18271,summary!A3273,olah!$B3273:B18271,summary!B3273,olah!$N3273:N18271,summary!C3273,olah!$P3273:P18271,summary!D3273,olah!$T3273:T18271,"Overtime")</f>
        <v>0</v>
      </c>
      <c r="O3273">
        <f>COUNTIFS(olah!$Q$2:Q18271,summary!A3273,olah!$B$2:B18271,summary!B3273,olah!$T$2:T18271,"Overtime")</f>
        <v>0</v>
      </c>
      <c r="P3273">
        <f>COUNTIFS(olah!$Q3273:Q18271,summary!A3273,olah!$B3273:B18271,summary!B3273,olah!$N3273:N18271,summary!C3273,olah!$P3273:P18271,summary!D3273,olah!$T3273:T18271,"Early")</f>
        <v>0</v>
      </c>
      <c r="Q3273">
        <f>COUNTIFS(olah!$Q$2:Q18271,summary!A3273,olah!$B$2:B18271,summary!B3273,olah!$T$2:T18271,"Early")</f>
        <v>0</v>
      </c>
      <c r="R3273">
        <f>COUNTIFS(olah!$Q3273:Q18271,summary!A3273,olah!$B3273:B18271,summary!B3273,olah!$N3273:N18271,summary!C3273,olah!$P3273:P18271,summary!D3273,olah!$T3273:T18271,"NA CO")</f>
        <v>0</v>
      </c>
      <c r="S3273">
        <f>COUNTIFS(olah!$Q$2:Q18271,summary!A3273,olah!$B$2:B18271,summary!B3273,olah!$T$2:T18271,"NA CO")</f>
        <v>0</v>
      </c>
      <c r="T3273" t="str">
        <f>olah!R3273</f>
        <v>Attendance</v>
      </c>
      <c r="U3273" t="str">
        <f>IF(T3273="Permit", olah!T3273, "No Permit")</f>
        <v>No Permit</v>
      </c>
    </row>
    <row r="3274" spans="1:21" hidden="1" x14ac:dyDescent="0.3">
      <c r="A3274" s="23">
        <v>44561</v>
      </c>
      <c r="B3274" t="s">
        <v>791</v>
      </c>
      <c r="C3274" t="s">
        <v>10960</v>
      </c>
      <c r="D3274" t="s">
        <v>11607</v>
      </c>
      <c r="E3274" t="str">
        <f>VLOOKUP(B3274,olah!$B:$P,2,0)</f>
        <v>2021-12-01</v>
      </c>
      <c r="F3274">
        <f>COUNTIFS(parameter!$J$4:$J$34,summary!A3274,parameter!$I$4:$I$34,"&gt;="&amp;summary!$E3274)</f>
        <v>31</v>
      </c>
      <c r="G3274">
        <f>COUNTIFS(olah!$Q3274:Q18272,summary!A3274,olah!$B3274:B18272,summary!B3274,olah!$N3274:N18272,summary!C3274,olah!$P3274:P18272,summary!D3274,olah!$S3274:S18272,"On Time")</f>
        <v>1</v>
      </c>
      <c r="H3274">
        <f>COUNTIFS(olah!$Q$2:Q18272,summary!A3274,olah!$B$2:B18272,summary!B3274,olah!$S$2:S18272,"On Time")</f>
        <v>10</v>
      </c>
      <c r="I3274">
        <f>COUNTIFS(olah!$Q3274:Q18272,summary!A3274,olah!$B3274:B18272,summary!B3274,olah!$N3274:N18272,summary!C3274,olah!$P3274:P18272,summary!D3274,olah!$S3274:S18272,"Late")</f>
        <v>0</v>
      </c>
      <c r="J3274">
        <f>COUNTIFS(olah!$Q$2:Q18272,summary!A3274,olah!$B$2:B18272,summary!B3274,olah!$S$2:S18272,"Late")</f>
        <v>13</v>
      </c>
      <c r="K3274">
        <f t="shared" si="51"/>
        <v>8</v>
      </c>
      <c r="L3274">
        <f>COUNTIFS(olah!$Q3274:Q18272,summary!A3274,olah!$B3274:B18272,summary!B3274,olah!$N3274:N18272,summary!C3274,olah!$P3274:P18272,summary!D3274,olah!$T3274:T18272,"On Time CO")</f>
        <v>1</v>
      </c>
      <c r="M3274">
        <f>COUNTIFS(olah!$Q$2:Q18272,summary!A3274,olah!$B$2:B18272,summary!B3274,olah!$T$2:T18272,"On Time CO")</f>
        <v>23</v>
      </c>
      <c r="N3274">
        <f>COUNTIFS(olah!$Q3274:Q18272,summary!A3274,olah!$B3274:B18272,summary!B3274,olah!$N3274:N18272,summary!C3274,olah!$P3274:P18272,summary!D3274,olah!$T3274:T18272,"Overtime")</f>
        <v>0</v>
      </c>
      <c r="O3274">
        <f>COUNTIFS(olah!$Q$2:Q18272,summary!A3274,olah!$B$2:B18272,summary!B3274,olah!$T$2:T18272,"Overtime")</f>
        <v>0</v>
      </c>
      <c r="P3274">
        <f>COUNTIFS(olah!$Q3274:Q18272,summary!A3274,olah!$B3274:B18272,summary!B3274,olah!$N3274:N18272,summary!C3274,olah!$P3274:P18272,summary!D3274,olah!$T3274:T18272,"Early")</f>
        <v>0</v>
      </c>
      <c r="Q3274">
        <f>COUNTIFS(olah!$Q$2:Q18272,summary!A3274,olah!$B$2:B18272,summary!B3274,olah!$T$2:T18272,"Early")</f>
        <v>0</v>
      </c>
      <c r="R3274">
        <f>COUNTIFS(olah!$Q3274:Q18272,summary!A3274,olah!$B3274:B18272,summary!B3274,olah!$N3274:N18272,summary!C3274,olah!$P3274:P18272,summary!D3274,olah!$T3274:T18272,"NA CO")</f>
        <v>0</v>
      </c>
      <c r="S3274">
        <f>COUNTIFS(olah!$Q$2:Q18272,summary!A3274,olah!$B$2:B18272,summary!B3274,olah!$T$2:T18272,"NA CO")</f>
        <v>0</v>
      </c>
      <c r="T3274" t="str">
        <f>olah!R3274</f>
        <v>Daily Journey</v>
      </c>
      <c r="U3274" t="str">
        <f>IF(T3274="Permit", olah!T3274, "No Permit")</f>
        <v>No Permit</v>
      </c>
    </row>
    <row r="3275" spans="1:21" hidden="1" x14ac:dyDescent="0.3">
      <c r="A3275" s="23">
        <v>44561</v>
      </c>
      <c r="B3275" t="s">
        <v>791</v>
      </c>
      <c r="C3275" t="s">
        <v>43</v>
      </c>
      <c r="D3275" t="s">
        <v>11608</v>
      </c>
      <c r="E3275" t="str">
        <f>VLOOKUP(B3275,olah!$B:$P,2,0)</f>
        <v>2021-12-01</v>
      </c>
      <c r="F3275">
        <f>COUNTIFS(parameter!$J$4:$J$34,summary!A3275,parameter!$I$4:$I$34,"&gt;="&amp;summary!$E3275)</f>
        <v>31</v>
      </c>
      <c r="G3275">
        <f>COUNTIFS(olah!$Q3275:Q18273,summary!A3275,olah!$B3275:B18273,summary!B3275,olah!$N3275:N18273,summary!C3275,olah!$P3275:P18273,summary!D3275,olah!$S3275:S18273,"On Time")</f>
        <v>0</v>
      </c>
      <c r="H3275">
        <f>COUNTIFS(olah!$Q$2:Q18273,summary!A3275,olah!$B$2:B18273,summary!B3275,olah!$S$2:S18273,"On Time")</f>
        <v>10</v>
      </c>
      <c r="I3275">
        <f>COUNTIFS(olah!$Q3275:Q18273,summary!A3275,olah!$B3275:B18273,summary!B3275,olah!$N3275:N18273,summary!C3275,olah!$P3275:P18273,summary!D3275,olah!$S3275:S18273,"Late")</f>
        <v>1</v>
      </c>
      <c r="J3275">
        <f>COUNTIFS(olah!$Q$2:Q18273,summary!A3275,olah!$B$2:B18273,summary!B3275,olah!$S$2:S18273,"Late")</f>
        <v>13</v>
      </c>
      <c r="K3275">
        <f t="shared" si="51"/>
        <v>7</v>
      </c>
      <c r="L3275">
        <f>COUNTIFS(olah!$Q3275:Q18273,summary!A3275,olah!$B3275:B18273,summary!B3275,olah!$N3275:N18273,summary!C3275,olah!$P3275:P18273,summary!D3275,olah!$T3275:T18273,"On Time CO")</f>
        <v>1</v>
      </c>
      <c r="M3275">
        <f>COUNTIFS(olah!$Q$2:Q18273,summary!A3275,olah!$B$2:B18273,summary!B3275,olah!$T$2:T18273,"On Time CO")</f>
        <v>23</v>
      </c>
      <c r="N3275">
        <f>COUNTIFS(olah!$Q3275:Q18273,summary!A3275,olah!$B3275:B18273,summary!B3275,olah!$N3275:N18273,summary!C3275,olah!$P3275:P18273,summary!D3275,olah!$T3275:T18273,"Overtime")</f>
        <v>0</v>
      </c>
      <c r="O3275">
        <f>COUNTIFS(olah!$Q$2:Q18273,summary!A3275,olah!$B$2:B18273,summary!B3275,olah!$T$2:T18273,"Overtime")</f>
        <v>0</v>
      </c>
      <c r="P3275">
        <f>COUNTIFS(olah!$Q3275:Q18273,summary!A3275,olah!$B3275:B18273,summary!B3275,olah!$N3275:N18273,summary!C3275,olah!$P3275:P18273,summary!D3275,olah!$T3275:T18273,"Early")</f>
        <v>0</v>
      </c>
      <c r="Q3275">
        <f>COUNTIFS(olah!$Q$2:Q18273,summary!A3275,olah!$B$2:B18273,summary!B3275,olah!$T$2:T18273,"Early")</f>
        <v>0</v>
      </c>
      <c r="R3275">
        <f>COUNTIFS(olah!$Q3275:Q18273,summary!A3275,olah!$B3275:B18273,summary!B3275,olah!$N3275:N18273,summary!C3275,olah!$P3275:P18273,summary!D3275,olah!$T3275:T18273,"NA CO")</f>
        <v>0</v>
      </c>
      <c r="S3275">
        <f>COUNTIFS(olah!$Q$2:Q18273,summary!A3275,olah!$B$2:B18273,summary!B3275,olah!$T$2:T18273,"NA CO")</f>
        <v>0</v>
      </c>
      <c r="T3275" t="str">
        <f>olah!R3275</f>
        <v>Attendance</v>
      </c>
      <c r="U3275" t="str">
        <f>IF(T3275="Permit", olah!T3275, "No Permit")</f>
        <v>No Permit</v>
      </c>
    </row>
    <row r="3276" spans="1:21" hidden="1" x14ac:dyDescent="0.3">
      <c r="A3276" s="23">
        <v>44561</v>
      </c>
      <c r="B3276" t="s">
        <v>791</v>
      </c>
      <c r="C3276" t="s">
        <v>43</v>
      </c>
      <c r="D3276" t="s">
        <v>11609</v>
      </c>
      <c r="E3276" t="str">
        <f>VLOOKUP(B3276,olah!$B:$P,2,0)</f>
        <v>2021-12-01</v>
      </c>
      <c r="F3276">
        <f>COUNTIFS(parameter!$J$4:$J$34,summary!A3276,parameter!$I$4:$I$34,"&gt;="&amp;summary!$E3276)</f>
        <v>31</v>
      </c>
      <c r="G3276">
        <f>COUNTIFS(olah!$Q3276:Q18274,summary!A3276,olah!$B3276:B18274,summary!B3276,olah!$N3276:N18274,summary!C3276,olah!$P3276:P18274,summary!D3276,olah!$S3276:S18274,"On Time")</f>
        <v>1</v>
      </c>
      <c r="H3276">
        <f>COUNTIFS(olah!$Q$2:Q18274,summary!A3276,olah!$B$2:B18274,summary!B3276,olah!$S$2:S18274,"On Time")</f>
        <v>10</v>
      </c>
      <c r="I3276">
        <f>COUNTIFS(olah!$Q3276:Q18274,summary!A3276,olah!$B3276:B18274,summary!B3276,olah!$N3276:N18274,summary!C3276,olah!$P3276:P18274,summary!D3276,olah!$S3276:S18274,"Late")</f>
        <v>0</v>
      </c>
      <c r="J3276">
        <f>COUNTIFS(olah!$Q$2:Q18274,summary!A3276,olah!$B$2:B18274,summary!B3276,olah!$S$2:S18274,"Late")</f>
        <v>13</v>
      </c>
      <c r="K3276">
        <f t="shared" si="51"/>
        <v>8</v>
      </c>
      <c r="L3276">
        <f>COUNTIFS(olah!$Q3276:Q18274,summary!A3276,olah!$B3276:B18274,summary!B3276,olah!$N3276:N18274,summary!C3276,olah!$P3276:P18274,summary!D3276,olah!$T3276:T18274,"On Time CO")</f>
        <v>1</v>
      </c>
      <c r="M3276">
        <f>COUNTIFS(olah!$Q$2:Q18274,summary!A3276,olah!$B$2:B18274,summary!B3276,olah!$T$2:T18274,"On Time CO")</f>
        <v>23</v>
      </c>
      <c r="N3276">
        <f>COUNTIFS(olah!$Q3276:Q18274,summary!A3276,olah!$B3276:B18274,summary!B3276,olah!$N3276:N18274,summary!C3276,olah!$P3276:P18274,summary!D3276,olah!$T3276:T18274,"Overtime")</f>
        <v>0</v>
      </c>
      <c r="O3276">
        <f>COUNTIFS(olah!$Q$2:Q18274,summary!A3276,olah!$B$2:B18274,summary!B3276,olah!$T$2:T18274,"Overtime")</f>
        <v>0</v>
      </c>
      <c r="P3276">
        <f>COUNTIFS(olah!$Q3276:Q18274,summary!A3276,olah!$B3276:B18274,summary!B3276,olah!$N3276:N18274,summary!C3276,olah!$P3276:P18274,summary!D3276,olah!$T3276:T18274,"Early")</f>
        <v>0</v>
      </c>
      <c r="Q3276">
        <f>COUNTIFS(olah!$Q$2:Q18274,summary!A3276,olah!$B$2:B18274,summary!B3276,olah!$T$2:T18274,"Early")</f>
        <v>0</v>
      </c>
      <c r="R3276">
        <f>COUNTIFS(olah!$Q3276:Q18274,summary!A3276,olah!$B3276:B18274,summary!B3276,olah!$N3276:N18274,summary!C3276,olah!$P3276:P18274,summary!D3276,olah!$T3276:T18274,"NA CO")</f>
        <v>0</v>
      </c>
      <c r="S3276">
        <f>COUNTIFS(olah!$Q$2:Q18274,summary!A3276,olah!$B$2:B18274,summary!B3276,olah!$T$2:T18274,"NA CO")</f>
        <v>0</v>
      </c>
      <c r="T3276" t="str">
        <f>olah!R3276</f>
        <v>Attendance</v>
      </c>
      <c r="U3276" t="str">
        <f>IF(T3276="Permit", olah!T3276, "No Permit")</f>
        <v>No Permit</v>
      </c>
    </row>
    <row r="3277" spans="1:21" hidden="1" x14ac:dyDescent="0.3">
      <c r="A3277" s="23">
        <v>44561</v>
      </c>
      <c r="B3277" t="s">
        <v>791</v>
      </c>
      <c r="C3277" t="s">
        <v>43</v>
      </c>
      <c r="D3277" t="s">
        <v>9024</v>
      </c>
      <c r="E3277" t="str">
        <f>VLOOKUP(B3277,olah!$B:$P,2,0)</f>
        <v>2021-12-01</v>
      </c>
      <c r="F3277">
        <f>COUNTIFS(parameter!$J$4:$J$34,summary!A3277,parameter!$I$4:$I$34,"&gt;="&amp;summary!$E3277)</f>
        <v>31</v>
      </c>
      <c r="G3277">
        <f>COUNTIFS(olah!$Q3277:Q18275,summary!A3277,olah!$B3277:B18275,summary!B3277,olah!$N3277:N18275,summary!C3277,olah!$P3277:P18275,summary!D3277,olah!$S3277:S18275,"On Time")</f>
        <v>0</v>
      </c>
      <c r="H3277">
        <f>COUNTIFS(olah!$Q$2:Q18275,summary!A3277,olah!$B$2:B18275,summary!B3277,olah!$S$2:S18275,"On Time")</f>
        <v>10</v>
      </c>
      <c r="I3277">
        <f>COUNTIFS(olah!$Q3277:Q18275,summary!A3277,olah!$B3277:B18275,summary!B3277,olah!$N3277:N18275,summary!C3277,olah!$P3277:P18275,summary!D3277,olah!$S3277:S18275,"Late")</f>
        <v>1</v>
      </c>
      <c r="J3277">
        <f>COUNTIFS(olah!$Q$2:Q18275,summary!A3277,olah!$B$2:B18275,summary!B3277,olah!$S$2:S18275,"Late")</f>
        <v>13</v>
      </c>
      <c r="K3277">
        <f t="shared" si="51"/>
        <v>7</v>
      </c>
      <c r="L3277">
        <f>COUNTIFS(olah!$Q3277:Q18275,summary!A3277,olah!$B3277:B18275,summary!B3277,olah!$N3277:N18275,summary!C3277,olah!$P3277:P18275,summary!D3277,olah!$T3277:T18275,"On Time CO")</f>
        <v>1</v>
      </c>
      <c r="M3277">
        <f>COUNTIFS(olah!$Q$2:Q18275,summary!A3277,olah!$B$2:B18275,summary!B3277,olah!$T$2:T18275,"On Time CO")</f>
        <v>23</v>
      </c>
      <c r="N3277">
        <f>COUNTIFS(olah!$Q3277:Q18275,summary!A3277,olah!$B3277:B18275,summary!B3277,olah!$N3277:N18275,summary!C3277,olah!$P3277:P18275,summary!D3277,olah!$T3277:T18275,"Overtime")</f>
        <v>0</v>
      </c>
      <c r="O3277">
        <f>COUNTIFS(olah!$Q$2:Q18275,summary!A3277,olah!$B$2:B18275,summary!B3277,olah!$T$2:T18275,"Overtime")</f>
        <v>0</v>
      </c>
      <c r="P3277">
        <f>COUNTIFS(olah!$Q3277:Q18275,summary!A3277,olah!$B3277:B18275,summary!B3277,olah!$N3277:N18275,summary!C3277,olah!$P3277:P18275,summary!D3277,olah!$T3277:T18275,"Early")</f>
        <v>0</v>
      </c>
      <c r="Q3277">
        <f>COUNTIFS(olah!$Q$2:Q18275,summary!A3277,olah!$B$2:B18275,summary!B3277,olah!$T$2:T18275,"Early")</f>
        <v>0</v>
      </c>
      <c r="R3277">
        <f>COUNTIFS(olah!$Q3277:Q18275,summary!A3277,olah!$B3277:B18275,summary!B3277,olah!$N3277:N18275,summary!C3277,olah!$P3277:P18275,summary!D3277,olah!$T3277:T18275,"NA CO")</f>
        <v>0</v>
      </c>
      <c r="S3277">
        <f>COUNTIFS(olah!$Q$2:Q18275,summary!A3277,olah!$B$2:B18275,summary!B3277,olah!$T$2:T18275,"NA CO")</f>
        <v>0</v>
      </c>
      <c r="T3277" t="str">
        <f>olah!R3277</f>
        <v>Attendance</v>
      </c>
      <c r="U3277" t="str">
        <f>IF(T3277="Permit", olah!T3277, "No Permit")</f>
        <v>No Permit</v>
      </c>
    </row>
    <row r="3278" spans="1:21" hidden="1" x14ac:dyDescent="0.3">
      <c r="A3278" s="23">
        <v>44561</v>
      </c>
      <c r="B3278" t="s">
        <v>791</v>
      </c>
      <c r="C3278" t="s">
        <v>10960</v>
      </c>
      <c r="D3278" t="s">
        <v>10213</v>
      </c>
      <c r="E3278" t="str">
        <f>VLOOKUP(B3278,olah!$B:$P,2,0)</f>
        <v>2021-12-01</v>
      </c>
      <c r="F3278">
        <f>COUNTIFS(parameter!$J$4:$J$34,summary!A3278,parameter!$I$4:$I$34,"&gt;="&amp;summary!$E3278)</f>
        <v>31</v>
      </c>
      <c r="G3278">
        <f>COUNTIFS(olah!$Q3278:Q18276,summary!A3278,olah!$B3278:B18276,summary!B3278,olah!$N3278:N18276,summary!C3278,olah!$P3278:P18276,summary!D3278,olah!$S3278:S18276,"On Time")</f>
        <v>1</v>
      </c>
      <c r="H3278">
        <f>COUNTIFS(olah!$Q$2:Q18276,summary!A3278,olah!$B$2:B18276,summary!B3278,olah!$S$2:S18276,"On Time")</f>
        <v>10</v>
      </c>
      <c r="I3278">
        <f>COUNTIFS(olah!$Q3278:Q18276,summary!A3278,olah!$B3278:B18276,summary!B3278,olah!$N3278:N18276,summary!C3278,olah!$P3278:P18276,summary!D3278,olah!$S3278:S18276,"Late")</f>
        <v>0</v>
      </c>
      <c r="J3278">
        <f>COUNTIFS(olah!$Q$2:Q18276,summary!A3278,olah!$B$2:B18276,summary!B3278,olah!$S$2:S18276,"Late")</f>
        <v>13</v>
      </c>
      <c r="K3278">
        <f t="shared" si="51"/>
        <v>8</v>
      </c>
      <c r="L3278">
        <f>COUNTIFS(olah!$Q3278:Q18276,summary!A3278,olah!$B3278:B18276,summary!B3278,olah!$N3278:N18276,summary!C3278,olah!$P3278:P18276,summary!D3278,olah!$T3278:T18276,"On Time CO")</f>
        <v>1</v>
      </c>
      <c r="M3278">
        <f>COUNTIFS(olah!$Q$2:Q18276,summary!A3278,olah!$B$2:B18276,summary!B3278,olah!$T$2:T18276,"On Time CO")</f>
        <v>23</v>
      </c>
      <c r="N3278">
        <f>COUNTIFS(olah!$Q3278:Q18276,summary!A3278,olah!$B3278:B18276,summary!B3278,olah!$N3278:N18276,summary!C3278,olah!$P3278:P18276,summary!D3278,olah!$T3278:T18276,"Overtime")</f>
        <v>0</v>
      </c>
      <c r="O3278">
        <f>COUNTIFS(olah!$Q$2:Q18276,summary!A3278,olah!$B$2:B18276,summary!B3278,olah!$T$2:T18276,"Overtime")</f>
        <v>0</v>
      </c>
      <c r="P3278">
        <f>COUNTIFS(olah!$Q3278:Q18276,summary!A3278,olah!$B3278:B18276,summary!B3278,olah!$N3278:N18276,summary!C3278,olah!$P3278:P18276,summary!D3278,olah!$T3278:T18276,"Early")</f>
        <v>0</v>
      </c>
      <c r="Q3278">
        <f>COUNTIFS(olah!$Q$2:Q18276,summary!A3278,olah!$B$2:B18276,summary!B3278,olah!$T$2:T18276,"Early")</f>
        <v>0</v>
      </c>
      <c r="R3278">
        <f>COUNTIFS(olah!$Q3278:Q18276,summary!A3278,olah!$B3278:B18276,summary!B3278,olah!$N3278:N18276,summary!C3278,olah!$P3278:P18276,summary!D3278,olah!$T3278:T18276,"NA CO")</f>
        <v>0</v>
      </c>
      <c r="S3278">
        <f>COUNTIFS(olah!$Q$2:Q18276,summary!A3278,olah!$B$2:B18276,summary!B3278,olah!$T$2:T18276,"NA CO")</f>
        <v>0</v>
      </c>
      <c r="T3278" t="str">
        <f>olah!R3278</f>
        <v>Daily Journey</v>
      </c>
      <c r="U3278" t="str">
        <f>IF(T3278="Permit", olah!T3278, "No Permit")</f>
        <v>No Permit</v>
      </c>
    </row>
    <row r="3279" spans="1:21" hidden="1" x14ac:dyDescent="0.3">
      <c r="A3279" s="23">
        <v>44561</v>
      </c>
      <c r="B3279" t="s">
        <v>791</v>
      </c>
      <c r="C3279" t="s">
        <v>43</v>
      </c>
      <c r="D3279" t="s">
        <v>7927</v>
      </c>
      <c r="E3279" t="str">
        <f>VLOOKUP(B3279,olah!$B:$P,2,0)</f>
        <v>2021-12-01</v>
      </c>
      <c r="F3279">
        <f>COUNTIFS(parameter!$J$4:$J$34,summary!A3279,parameter!$I$4:$I$34,"&gt;="&amp;summary!$E3279)</f>
        <v>31</v>
      </c>
      <c r="G3279">
        <f>COUNTIFS(olah!$Q3279:Q18277,summary!A3279,olah!$B3279:B18277,summary!B3279,olah!$N3279:N18277,summary!C3279,olah!$P3279:P18277,summary!D3279,olah!$S3279:S18277,"On Time")</f>
        <v>0</v>
      </c>
      <c r="H3279">
        <f>COUNTIFS(olah!$Q$2:Q18277,summary!A3279,olah!$B$2:B18277,summary!B3279,olah!$S$2:S18277,"On Time")</f>
        <v>10</v>
      </c>
      <c r="I3279">
        <f>COUNTIFS(olah!$Q3279:Q18277,summary!A3279,olah!$B3279:B18277,summary!B3279,olah!$N3279:N18277,summary!C3279,olah!$P3279:P18277,summary!D3279,olah!$S3279:S18277,"Late")</f>
        <v>1</v>
      </c>
      <c r="J3279">
        <f>COUNTIFS(olah!$Q$2:Q18277,summary!A3279,olah!$B$2:B18277,summary!B3279,olah!$S$2:S18277,"Late")</f>
        <v>13</v>
      </c>
      <c r="K3279">
        <f t="shared" si="51"/>
        <v>7</v>
      </c>
      <c r="L3279">
        <f>COUNTIFS(olah!$Q3279:Q18277,summary!A3279,olah!$B3279:B18277,summary!B3279,olah!$N3279:N18277,summary!C3279,olah!$P3279:P18277,summary!D3279,olah!$T3279:T18277,"On Time CO")</f>
        <v>1</v>
      </c>
      <c r="M3279">
        <f>COUNTIFS(olah!$Q$2:Q18277,summary!A3279,olah!$B$2:B18277,summary!B3279,olah!$T$2:T18277,"On Time CO")</f>
        <v>23</v>
      </c>
      <c r="N3279">
        <f>COUNTIFS(olah!$Q3279:Q18277,summary!A3279,olah!$B3279:B18277,summary!B3279,olah!$N3279:N18277,summary!C3279,olah!$P3279:P18277,summary!D3279,olah!$T3279:T18277,"Overtime")</f>
        <v>0</v>
      </c>
      <c r="O3279">
        <f>COUNTIFS(olah!$Q$2:Q18277,summary!A3279,olah!$B$2:B18277,summary!B3279,olah!$T$2:T18277,"Overtime")</f>
        <v>0</v>
      </c>
      <c r="P3279">
        <f>COUNTIFS(olah!$Q3279:Q18277,summary!A3279,olah!$B3279:B18277,summary!B3279,olah!$N3279:N18277,summary!C3279,olah!$P3279:P18277,summary!D3279,olah!$T3279:T18277,"Early")</f>
        <v>0</v>
      </c>
      <c r="Q3279">
        <f>COUNTIFS(olah!$Q$2:Q18277,summary!A3279,olah!$B$2:B18277,summary!B3279,olah!$T$2:T18277,"Early")</f>
        <v>0</v>
      </c>
      <c r="R3279">
        <f>COUNTIFS(olah!$Q3279:Q18277,summary!A3279,olah!$B3279:B18277,summary!B3279,olah!$N3279:N18277,summary!C3279,olah!$P3279:P18277,summary!D3279,olah!$T3279:T18277,"NA CO")</f>
        <v>0</v>
      </c>
      <c r="S3279">
        <f>COUNTIFS(olah!$Q$2:Q18277,summary!A3279,olah!$B$2:B18277,summary!B3279,olah!$T$2:T18277,"NA CO")</f>
        <v>0</v>
      </c>
      <c r="T3279" t="str">
        <f>olah!R3279</f>
        <v>Attendance</v>
      </c>
      <c r="U3279" t="str">
        <f>IF(T3279="Permit", olah!T3279, "No Permit")</f>
        <v>No Permit</v>
      </c>
    </row>
    <row r="3280" spans="1:21" hidden="1" x14ac:dyDescent="0.3">
      <c r="A3280" s="23">
        <v>44561</v>
      </c>
      <c r="B3280" t="s">
        <v>791</v>
      </c>
      <c r="C3280" t="s">
        <v>43</v>
      </c>
      <c r="D3280" t="s">
        <v>11610</v>
      </c>
      <c r="E3280" t="str">
        <f>VLOOKUP(B3280,olah!$B:$P,2,0)</f>
        <v>2021-12-01</v>
      </c>
      <c r="F3280">
        <f>COUNTIFS(parameter!$J$4:$J$34,summary!A3280,parameter!$I$4:$I$34,"&gt;="&amp;summary!$E3280)</f>
        <v>31</v>
      </c>
      <c r="G3280">
        <f>COUNTIFS(olah!$Q3280:Q18278,summary!A3280,olah!$B3280:B18278,summary!B3280,olah!$N3280:N18278,summary!C3280,olah!$P3280:P18278,summary!D3280,olah!$S3280:S18278,"On Time")</f>
        <v>0</v>
      </c>
      <c r="H3280">
        <f>COUNTIFS(olah!$Q$2:Q18278,summary!A3280,olah!$B$2:B18278,summary!B3280,olah!$S$2:S18278,"On Time")</f>
        <v>10</v>
      </c>
      <c r="I3280">
        <f>COUNTIFS(olah!$Q3280:Q18278,summary!A3280,olah!$B3280:B18278,summary!B3280,olah!$N3280:N18278,summary!C3280,olah!$P3280:P18278,summary!D3280,olah!$S3280:S18278,"Late")</f>
        <v>1</v>
      </c>
      <c r="J3280">
        <f>COUNTIFS(olah!$Q$2:Q18278,summary!A3280,olah!$B$2:B18278,summary!B3280,olah!$S$2:S18278,"Late")</f>
        <v>13</v>
      </c>
      <c r="K3280">
        <f t="shared" si="51"/>
        <v>7</v>
      </c>
      <c r="L3280">
        <f>COUNTIFS(olah!$Q3280:Q18278,summary!A3280,olah!$B3280:B18278,summary!B3280,olah!$N3280:N18278,summary!C3280,olah!$P3280:P18278,summary!D3280,olah!$T3280:T18278,"On Time CO")</f>
        <v>1</v>
      </c>
      <c r="M3280">
        <f>COUNTIFS(olah!$Q$2:Q18278,summary!A3280,olah!$B$2:B18278,summary!B3280,olah!$T$2:T18278,"On Time CO")</f>
        <v>23</v>
      </c>
      <c r="N3280">
        <f>COUNTIFS(olah!$Q3280:Q18278,summary!A3280,olah!$B3280:B18278,summary!B3280,olah!$N3280:N18278,summary!C3280,olah!$P3280:P18278,summary!D3280,olah!$T3280:T18278,"Overtime")</f>
        <v>0</v>
      </c>
      <c r="O3280">
        <f>COUNTIFS(olah!$Q$2:Q18278,summary!A3280,olah!$B$2:B18278,summary!B3280,olah!$T$2:T18278,"Overtime")</f>
        <v>0</v>
      </c>
      <c r="P3280">
        <f>COUNTIFS(olah!$Q3280:Q18278,summary!A3280,olah!$B3280:B18278,summary!B3280,olah!$N3280:N18278,summary!C3280,olah!$P3280:P18278,summary!D3280,olah!$T3280:T18278,"Early")</f>
        <v>0</v>
      </c>
      <c r="Q3280">
        <f>COUNTIFS(olah!$Q$2:Q18278,summary!A3280,olah!$B$2:B18278,summary!B3280,olah!$T$2:T18278,"Early")</f>
        <v>0</v>
      </c>
      <c r="R3280">
        <f>COUNTIFS(olah!$Q3280:Q18278,summary!A3280,olah!$B3280:B18278,summary!B3280,olah!$N3280:N18278,summary!C3280,olah!$P3280:P18278,summary!D3280,olah!$T3280:T18278,"NA CO")</f>
        <v>0</v>
      </c>
      <c r="S3280">
        <f>COUNTIFS(olah!$Q$2:Q18278,summary!A3280,olah!$B$2:B18278,summary!B3280,olah!$T$2:T18278,"NA CO")</f>
        <v>0</v>
      </c>
      <c r="T3280" t="str">
        <f>olah!R3280</f>
        <v>Attendance</v>
      </c>
      <c r="U3280" t="str">
        <f>IF(T3280="Permit", olah!T3280, "No Permit")</f>
        <v>No Permit</v>
      </c>
    </row>
    <row r="3281" spans="1:21" hidden="1" x14ac:dyDescent="0.3">
      <c r="A3281" s="23">
        <v>44561</v>
      </c>
      <c r="B3281" t="s">
        <v>791</v>
      </c>
      <c r="C3281" t="s">
        <v>43</v>
      </c>
      <c r="D3281" t="s">
        <v>9025</v>
      </c>
      <c r="E3281" t="str">
        <f>VLOOKUP(B3281,olah!$B:$P,2,0)</f>
        <v>2021-12-01</v>
      </c>
      <c r="F3281">
        <f>COUNTIFS(parameter!$J$4:$J$34,summary!A3281,parameter!$I$4:$I$34,"&gt;="&amp;summary!$E3281)</f>
        <v>31</v>
      </c>
      <c r="G3281">
        <f>COUNTIFS(olah!$Q3281:Q18279,summary!A3281,olah!$B3281:B18279,summary!B3281,olah!$N3281:N18279,summary!C3281,olah!$P3281:P18279,summary!D3281,olah!$S3281:S18279,"On Time")</f>
        <v>0</v>
      </c>
      <c r="H3281">
        <f>COUNTIFS(olah!$Q$2:Q18279,summary!A3281,olah!$B$2:B18279,summary!B3281,olah!$S$2:S18279,"On Time")</f>
        <v>10</v>
      </c>
      <c r="I3281">
        <f>COUNTIFS(olah!$Q3281:Q18279,summary!A3281,olah!$B3281:B18279,summary!B3281,olah!$N3281:N18279,summary!C3281,olah!$P3281:P18279,summary!D3281,olah!$S3281:S18279,"Late")</f>
        <v>1</v>
      </c>
      <c r="J3281">
        <f>COUNTIFS(olah!$Q$2:Q18279,summary!A3281,olah!$B$2:B18279,summary!B3281,olah!$S$2:S18279,"Late")</f>
        <v>13</v>
      </c>
      <c r="K3281">
        <f t="shared" si="51"/>
        <v>7</v>
      </c>
      <c r="L3281">
        <f>COUNTIFS(olah!$Q3281:Q18279,summary!A3281,olah!$B3281:B18279,summary!B3281,olah!$N3281:N18279,summary!C3281,olah!$P3281:P18279,summary!D3281,olah!$T3281:T18279,"On Time CO")</f>
        <v>1</v>
      </c>
      <c r="M3281">
        <f>COUNTIFS(olah!$Q$2:Q18279,summary!A3281,olah!$B$2:B18279,summary!B3281,olah!$T$2:T18279,"On Time CO")</f>
        <v>23</v>
      </c>
      <c r="N3281">
        <f>COUNTIFS(olah!$Q3281:Q18279,summary!A3281,olah!$B3281:B18279,summary!B3281,olah!$N3281:N18279,summary!C3281,olah!$P3281:P18279,summary!D3281,olah!$T3281:T18279,"Overtime")</f>
        <v>0</v>
      </c>
      <c r="O3281">
        <f>COUNTIFS(olah!$Q$2:Q18279,summary!A3281,olah!$B$2:B18279,summary!B3281,olah!$T$2:T18279,"Overtime")</f>
        <v>0</v>
      </c>
      <c r="P3281">
        <f>COUNTIFS(olah!$Q3281:Q18279,summary!A3281,olah!$B3281:B18279,summary!B3281,olah!$N3281:N18279,summary!C3281,olah!$P3281:P18279,summary!D3281,olah!$T3281:T18279,"Early")</f>
        <v>0</v>
      </c>
      <c r="Q3281">
        <f>COUNTIFS(olah!$Q$2:Q18279,summary!A3281,olah!$B$2:B18279,summary!B3281,olah!$T$2:T18279,"Early")</f>
        <v>0</v>
      </c>
      <c r="R3281">
        <f>COUNTIFS(olah!$Q3281:Q18279,summary!A3281,olah!$B3281:B18279,summary!B3281,olah!$N3281:N18279,summary!C3281,olah!$P3281:P18279,summary!D3281,olah!$T3281:T18279,"NA CO")</f>
        <v>0</v>
      </c>
      <c r="S3281">
        <f>COUNTIFS(olah!$Q$2:Q18279,summary!A3281,olah!$B$2:B18279,summary!B3281,olah!$T$2:T18279,"NA CO")</f>
        <v>0</v>
      </c>
      <c r="T3281" t="str">
        <f>olah!R3281</f>
        <v>Attendance</v>
      </c>
      <c r="U3281" t="str">
        <f>IF(T3281="Permit", olah!T3281, "No Permit")</f>
        <v>No Permit</v>
      </c>
    </row>
    <row r="3282" spans="1:21" hidden="1" x14ac:dyDescent="0.3">
      <c r="A3282" s="23">
        <v>44561</v>
      </c>
      <c r="B3282" t="s">
        <v>791</v>
      </c>
      <c r="C3282" t="s">
        <v>43</v>
      </c>
      <c r="D3282" t="s">
        <v>10214</v>
      </c>
      <c r="E3282" t="str">
        <f>VLOOKUP(B3282,olah!$B:$P,2,0)</f>
        <v>2021-12-01</v>
      </c>
      <c r="F3282">
        <f>COUNTIFS(parameter!$J$4:$J$34,summary!A3282,parameter!$I$4:$I$34,"&gt;="&amp;summary!$E3282)</f>
        <v>31</v>
      </c>
      <c r="G3282">
        <f>COUNTIFS(olah!$Q3282:Q18280,summary!A3282,olah!$B3282:B18280,summary!B3282,olah!$N3282:N18280,summary!C3282,olah!$P3282:P18280,summary!D3282,olah!$S3282:S18280,"On Time")</f>
        <v>0</v>
      </c>
      <c r="H3282">
        <f>COUNTIFS(olah!$Q$2:Q18280,summary!A3282,olah!$B$2:B18280,summary!B3282,olah!$S$2:S18280,"On Time")</f>
        <v>10</v>
      </c>
      <c r="I3282">
        <f>COUNTIFS(olah!$Q3282:Q18280,summary!A3282,olah!$B3282:B18280,summary!B3282,olah!$N3282:N18280,summary!C3282,olah!$P3282:P18280,summary!D3282,olah!$S3282:S18280,"Late")</f>
        <v>1</v>
      </c>
      <c r="J3282">
        <f>COUNTIFS(olah!$Q$2:Q18280,summary!A3282,olah!$B$2:B18280,summary!B3282,olah!$S$2:S18280,"Late")</f>
        <v>13</v>
      </c>
      <c r="K3282">
        <f t="shared" si="51"/>
        <v>7</v>
      </c>
      <c r="L3282">
        <f>COUNTIFS(olah!$Q3282:Q18280,summary!A3282,olah!$B3282:B18280,summary!B3282,olah!$N3282:N18280,summary!C3282,olah!$P3282:P18280,summary!D3282,olah!$T3282:T18280,"On Time CO")</f>
        <v>1</v>
      </c>
      <c r="M3282">
        <f>COUNTIFS(olah!$Q$2:Q18280,summary!A3282,olah!$B$2:B18280,summary!B3282,olah!$T$2:T18280,"On Time CO")</f>
        <v>23</v>
      </c>
      <c r="N3282">
        <f>COUNTIFS(olah!$Q3282:Q18280,summary!A3282,olah!$B3282:B18280,summary!B3282,olah!$N3282:N18280,summary!C3282,olah!$P3282:P18280,summary!D3282,olah!$T3282:T18280,"Overtime")</f>
        <v>0</v>
      </c>
      <c r="O3282">
        <f>COUNTIFS(olah!$Q$2:Q18280,summary!A3282,olah!$B$2:B18280,summary!B3282,olah!$T$2:T18280,"Overtime")</f>
        <v>0</v>
      </c>
      <c r="P3282">
        <f>COUNTIFS(olah!$Q3282:Q18280,summary!A3282,olah!$B3282:B18280,summary!B3282,olah!$N3282:N18280,summary!C3282,olah!$P3282:P18280,summary!D3282,olah!$T3282:T18280,"Early")</f>
        <v>0</v>
      </c>
      <c r="Q3282">
        <f>COUNTIFS(olah!$Q$2:Q18280,summary!A3282,olah!$B$2:B18280,summary!B3282,olah!$T$2:T18280,"Early")</f>
        <v>0</v>
      </c>
      <c r="R3282">
        <f>COUNTIFS(olah!$Q3282:Q18280,summary!A3282,olah!$B3282:B18280,summary!B3282,olah!$N3282:N18280,summary!C3282,olah!$P3282:P18280,summary!D3282,olah!$T3282:T18280,"NA CO")</f>
        <v>0</v>
      </c>
      <c r="S3282">
        <f>COUNTIFS(olah!$Q$2:Q18280,summary!A3282,olah!$B$2:B18280,summary!B3282,olah!$T$2:T18280,"NA CO")</f>
        <v>0</v>
      </c>
      <c r="T3282" t="str">
        <f>olah!R3282</f>
        <v>Attendance</v>
      </c>
      <c r="U3282" t="str">
        <f>IF(T3282="Permit", olah!T3282, "No Permit")</f>
        <v>No Permit</v>
      </c>
    </row>
    <row r="3283" spans="1:21" hidden="1" x14ac:dyDescent="0.3">
      <c r="A3283" s="23">
        <v>44561</v>
      </c>
      <c r="B3283" t="s">
        <v>791</v>
      </c>
      <c r="C3283" t="s">
        <v>43</v>
      </c>
      <c r="D3283" t="s">
        <v>7814</v>
      </c>
      <c r="E3283" t="str">
        <f>VLOOKUP(B3283,olah!$B:$P,2,0)</f>
        <v>2021-12-01</v>
      </c>
      <c r="F3283">
        <f>COUNTIFS(parameter!$J$4:$J$34,summary!A3283,parameter!$I$4:$I$34,"&gt;="&amp;summary!$E3283)</f>
        <v>31</v>
      </c>
      <c r="G3283">
        <f>COUNTIFS(olah!$Q3283:Q18281,summary!A3283,olah!$B3283:B18281,summary!B3283,olah!$N3283:N18281,summary!C3283,olah!$P3283:P18281,summary!D3283,olah!$S3283:S18281,"On Time")</f>
        <v>0</v>
      </c>
      <c r="H3283">
        <f>COUNTIFS(olah!$Q$2:Q18281,summary!A3283,olah!$B$2:B18281,summary!B3283,olah!$S$2:S18281,"On Time")</f>
        <v>10</v>
      </c>
      <c r="I3283">
        <f>COUNTIFS(olah!$Q3283:Q18281,summary!A3283,olah!$B3283:B18281,summary!B3283,olah!$N3283:N18281,summary!C3283,olah!$P3283:P18281,summary!D3283,olah!$S3283:S18281,"Late")</f>
        <v>1</v>
      </c>
      <c r="J3283">
        <f>COUNTIFS(olah!$Q$2:Q18281,summary!A3283,olah!$B$2:B18281,summary!B3283,olah!$S$2:S18281,"Late")</f>
        <v>13</v>
      </c>
      <c r="K3283">
        <f t="shared" si="51"/>
        <v>7</v>
      </c>
      <c r="L3283">
        <f>COUNTIFS(olah!$Q3283:Q18281,summary!A3283,olah!$B3283:B18281,summary!B3283,olah!$N3283:N18281,summary!C3283,olah!$P3283:P18281,summary!D3283,olah!$T3283:T18281,"On Time CO")</f>
        <v>1</v>
      </c>
      <c r="M3283">
        <f>COUNTIFS(olah!$Q$2:Q18281,summary!A3283,olah!$B$2:B18281,summary!B3283,olah!$T$2:T18281,"On Time CO")</f>
        <v>23</v>
      </c>
      <c r="N3283">
        <f>COUNTIFS(olah!$Q3283:Q18281,summary!A3283,olah!$B3283:B18281,summary!B3283,olah!$N3283:N18281,summary!C3283,olah!$P3283:P18281,summary!D3283,olah!$T3283:T18281,"Overtime")</f>
        <v>0</v>
      </c>
      <c r="O3283">
        <f>COUNTIFS(olah!$Q$2:Q18281,summary!A3283,olah!$B$2:B18281,summary!B3283,olah!$T$2:T18281,"Overtime")</f>
        <v>0</v>
      </c>
      <c r="P3283">
        <f>COUNTIFS(olah!$Q3283:Q18281,summary!A3283,olah!$B3283:B18281,summary!B3283,olah!$N3283:N18281,summary!C3283,olah!$P3283:P18281,summary!D3283,olah!$T3283:T18281,"Early")</f>
        <v>0</v>
      </c>
      <c r="Q3283">
        <f>COUNTIFS(olah!$Q$2:Q18281,summary!A3283,olah!$B$2:B18281,summary!B3283,olah!$T$2:T18281,"Early")</f>
        <v>0</v>
      </c>
      <c r="R3283">
        <f>COUNTIFS(olah!$Q3283:Q18281,summary!A3283,olah!$B3283:B18281,summary!B3283,olah!$N3283:N18281,summary!C3283,olah!$P3283:P18281,summary!D3283,olah!$T3283:T18281,"NA CO")</f>
        <v>0</v>
      </c>
      <c r="S3283">
        <f>COUNTIFS(olah!$Q$2:Q18281,summary!A3283,olah!$B$2:B18281,summary!B3283,olah!$T$2:T18281,"NA CO")</f>
        <v>0</v>
      </c>
      <c r="T3283" t="str">
        <f>olah!R3283</f>
        <v>Attendance</v>
      </c>
      <c r="U3283" t="str">
        <f>IF(T3283="Permit", olah!T3283, "No Permit")</f>
        <v>No Permit</v>
      </c>
    </row>
    <row r="3284" spans="1:21" hidden="1" x14ac:dyDescent="0.3">
      <c r="A3284" s="23">
        <v>44561</v>
      </c>
      <c r="B3284" t="s">
        <v>796</v>
      </c>
      <c r="C3284" t="s">
        <v>28</v>
      </c>
      <c r="D3284" t="s">
        <v>5935</v>
      </c>
      <c r="E3284" t="str">
        <f>VLOOKUP(B3284,olah!$B:$P,2,0)</f>
        <v>2021-12-02</v>
      </c>
      <c r="F3284">
        <f>COUNTIFS(parameter!$J$4:$J$34,summary!A3284,parameter!$I$4:$I$34,"&gt;="&amp;summary!$E3284)</f>
        <v>30</v>
      </c>
      <c r="G3284">
        <f>COUNTIFS(olah!$Q3284:Q18282,summary!A3284,olah!$B3284:B18282,summary!B3284,olah!$N3284:N18282,summary!C3284,olah!$P3284:P18282,summary!D3284,olah!$S3284:S18282,"On Time")</f>
        <v>0</v>
      </c>
      <c r="H3284">
        <f>COUNTIFS(olah!$Q$2:Q18282,summary!A3284,olah!$B$2:B18282,summary!B3284,olah!$S$2:S18282,"On Time")</f>
        <v>15</v>
      </c>
      <c r="I3284">
        <f>COUNTIFS(olah!$Q3284:Q18282,summary!A3284,olah!$B3284:B18282,summary!B3284,olah!$N3284:N18282,summary!C3284,olah!$P3284:P18282,summary!D3284,olah!$S3284:S18282,"Late")</f>
        <v>1</v>
      </c>
      <c r="J3284">
        <f>COUNTIFS(olah!$Q$2:Q18282,summary!A3284,olah!$B$2:B18282,summary!B3284,olah!$S$2:S18282,"Late")</f>
        <v>7</v>
      </c>
      <c r="K3284">
        <f t="shared" si="51"/>
        <v>7</v>
      </c>
      <c r="L3284">
        <f>COUNTIFS(olah!$Q3284:Q18282,summary!A3284,olah!$B3284:B18282,summary!B3284,olah!$N3284:N18282,summary!C3284,olah!$P3284:P18282,summary!D3284,olah!$T3284:T18282,"On Time CO")</f>
        <v>0</v>
      </c>
      <c r="M3284">
        <f>COUNTIFS(olah!$Q$2:Q18282,summary!A3284,olah!$B$2:B18282,summary!B3284,olah!$T$2:T18282,"On Time CO")</f>
        <v>19</v>
      </c>
      <c r="N3284">
        <f>COUNTIFS(olah!$Q3284:Q18282,summary!A3284,olah!$B3284:B18282,summary!B3284,olah!$N3284:N18282,summary!C3284,olah!$P3284:P18282,summary!D3284,olah!$T3284:T18282,"Overtime")</f>
        <v>1</v>
      </c>
      <c r="O3284">
        <f>COUNTIFS(olah!$Q$2:Q18282,summary!A3284,olah!$B$2:B18282,summary!B3284,olah!$T$2:T18282,"Overtime")</f>
        <v>2</v>
      </c>
      <c r="P3284">
        <f>COUNTIFS(olah!$Q3284:Q18282,summary!A3284,olah!$B3284:B18282,summary!B3284,olah!$N3284:N18282,summary!C3284,olah!$P3284:P18282,summary!D3284,olah!$T3284:T18282,"Early")</f>
        <v>0</v>
      </c>
      <c r="Q3284">
        <f>COUNTIFS(olah!$Q$2:Q18282,summary!A3284,olah!$B$2:B18282,summary!B3284,olah!$T$2:T18282,"Early")</f>
        <v>1</v>
      </c>
      <c r="R3284">
        <f>COUNTIFS(olah!$Q3284:Q18282,summary!A3284,olah!$B3284:B18282,summary!B3284,olah!$N3284:N18282,summary!C3284,olah!$P3284:P18282,summary!D3284,olah!$T3284:T18282,"NA CO")</f>
        <v>0</v>
      </c>
      <c r="S3284">
        <f>COUNTIFS(olah!$Q$2:Q18282,summary!A3284,olah!$B$2:B18282,summary!B3284,olah!$T$2:T18282,"NA CO")</f>
        <v>0</v>
      </c>
      <c r="T3284" t="str">
        <f>olah!R3284</f>
        <v>Attendance</v>
      </c>
      <c r="U3284" t="str">
        <f>IF(T3284="Permit", olah!T3284, "No Permit")</f>
        <v>No Permit</v>
      </c>
    </row>
    <row r="3285" spans="1:21" hidden="1" x14ac:dyDescent="0.3">
      <c r="A3285" s="23">
        <v>44561</v>
      </c>
      <c r="B3285" t="s">
        <v>796</v>
      </c>
      <c r="C3285" t="s">
        <v>28</v>
      </c>
      <c r="D3285" t="s">
        <v>11600</v>
      </c>
      <c r="E3285" t="str">
        <f>VLOOKUP(B3285,olah!$B:$P,2,0)</f>
        <v>2021-12-02</v>
      </c>
      <c r="F3285">
        <f>COUNTIFS(parameter!$J$4:$J$34,summary!A3285,parameter!$I$4:$I$34,"&gt;="&amp;summary!$E3285)</f>
        <v>30</v>
      </c>
      <c r="G3285">
        <f>COUNTIFS(olah!$Q3285:Q18283,summary!A3285,olah!$B3285:B18283,summary!B3285,olah!$N3285:N18283,summary!C3285,olah!$P3285:P18283,summary!D3285,olah!$S3285:S18283,"On Time")</f>
        <v>0</v>
      </c>
      <c r="H3285">
        <f>COUNTIFS(olah!$Q$2:Q18283,summary!A3285,olah!$B$2:B18283,summary!B3285,olah!$S$2:S18283,"On Time")</f>
        <v>15</v>
      </c>
      <c r="I3285">
        <f>COUNTIFS(olah!$Q3285:Q18283,summary!A3285,olah!$B3285:B18283,summary!B3285,olah!$N3285:N18283,summary!C3285,olah!$P3285:P18283,summary!D3285,olah!$S3285:S18283,"Late")</f>
        <v>1</v>
      </c>
      <c r="J3285">
        <f>COUNTIFS(olah!$Q$2:Q18283,summary!A3285,olah!$B$2:B18283,summary!B3285,olah!$S$2:S18283,"Late")</f>
        <v>7</v>
      </c>
      <c r="K3285">
        <f t="shared" si="51"/>
        <v>7</v>
      </c>
      <c r="L3285">
        <f>COUNTIFS(olah!$Q3285:Q18283,summary!A3285,olah!$B3285:B18283,summary!B3285,olah!$N3285:N18283,summary!C3285,olah!$P3285:P18283,summary!D3285,olah!$T3285:T18283,"On Time CO")</f>
        <v>1</v>
      </c>
      <c r="M3285">
        <f>COUNTIFS(olah!$Q$2:Q18283,summary!A3285,olah!$B$2:B18283,summary!B3285,olah!$T$2:T18283,"On Time CO")</f>
        <v>19</v>
      </c>
      <c r="N3285">
        <f>COUNTIFS(olah!$Q3285:Q18283,summary!A3285,olah!$B3285:B18283,summary!B3285,olah!$N3285:N18283,summary!C3285,olah!$P3285:P18283,summary!D3285,olah!$T3285:T18283,"Overtime")</f>
        <v>0</v>
      </c>
      <c r="O3285">
        <f>COUNTIFS(olah!$Q$2:Q18283,summary!A3285,olah!$B$2:B18283,summary!B3285,olah!$T$2:T18283,"Overtime")</f>
        <v>2</v>
      </c>
      <c r="P3285">
        <f>COUNTIFS(olah!$Q3285:Q18283,summary!A3285,olah!$B3285:B18283,summary!B3285,olah!$N3285:N18283,summary!C3285,olah!$P3285:P18283,summary!D3285,olah!$T3285:T18283,"Early")</f>
        <v>0</v>
      </c>
      <c r="Q3285">
        <f>COUNTIFS(olah!$Q$2:Q18283,summary!A3285,olah!$B$2:B18283,summary!B3285,olah!$T$2:T18283,"Early")</f>
        <v>1</v>
      </c>
      <c r="R3285">
        <f>COUNTIFS(olah!$Q3285:Q18283,summary!A3285,olah!$B3285:B18283,summary!B3285,olah!$N3285:N18283,summary!C3285,olah!$P3285:P18283,summary!D3285,olah!$T3285:T18283,"NA CO")</f>
        <v>0</v>
      </c>
      <c r="S3285">
        <f>COUNTIFS(olah!$Q$2:Q18283,summary!A3285,olah!$B$2:B18283,summary!B3285,olah!$T$2:T18283,"NA CO")</f>
        <v>0</v>
      </c>
      <c r="T3285" t="str">
        <f>olah!R3285</f>
        <v>Attendance</v>
      </c>
      <c r="U3285" t="str">
        <f>IF(T3285="Permit", olah!T3285, "No Permit")</f>
        <v>No Permit</v>
      </c>
    </row>
    <row r="3286" spans="1:21" hidden="1" x14ac:dyDescent="0.3">
      <c r="A3286" s="23">
        <v>44561</v>
      </c>
      <c r="B3286" t="s">
        <v>796</v>
      </c>
      <c r="C3286" t="s">
        <v>1813</v>
      </c>
      <c r="D3286" t="s">
        <v>11601</v>
      </c>
      <c r="E3286" t="str">
        <f>VLOOKUP(B3286,olah!$B:$P,2,0)</f>
        <v>2021-12-02</v>
      </c>
      <c r="F3286">
        <f>COUNTIFS(parameter!$J$4:$J$34,summary!A3286,parameter!$I$4:$I$34,"&gt;="&amp;summary!$E3286)</f>
        <v>30</v>
      </c>
      <c r="G3286">
        <f>COUNTIFS(olah!$Q3286:Q18284,summary!A3286,olah!$B3286:B18284,summary!B3286,olah!$N3286:N18284,summary!C3286,olah!$P3286:P18284,summary!D3286,olah!$S3286:S18284,"On Time")</f>
        <v>1</v>
      </c>
      <c r="H3286">
        <f>COUNTIFS(olah!$Q$2:Q18284,summary!A3286,olah!$B$2:B18284,summary!B3286,olah!$S$2:S18284,"On Time")</f>
        <v>15</v>
      </c>
      <c r="I3286">
        <f>COUNTIFS(olah!$Q3286:Q18284,summary!A3286,olah!$B3286:B18284,summary!B3286,olah!$N3286:N18284,summary!C3286,olah!$P3286:P18284,summary!D3286,olah!$S3286:S18284,"Late")</f>
        <v>0</v>
      </c>
      <c r="J3286">
        <f>COUNTIFS(olah!$Q$2:Q18284,summary!A3286,olah!$B$2:B18284,summary!B3286,olah!$S$2:S18284,"Late")</f>
        <v>7</v>
      </c>
      <c r="K3286">
        <f t="shared" si="51"/>
        <v>8</v>
      </c>
      <c r="L3286">
        <f>COUNTIFS(olah!$Q3286:Q18284,summary!A3286,olah!$B3286:B18284,summary!B3286,olah!$N3286:N18284,summary!C3286,olah!$P3286:P18284,summary!D3286,olah!$T3286:T18284,"On Time CO")</f>
        <v>1</v>
      </c>
      <c r="M3286">
        <f>COUNTIFS(olah!$Q$2:Q18284,summary!A3286,olah!$B$2:B18284,summary!B3286,olah!$T$2:T18284,"On Time CO")</f>
        <v>19</v>
      </c>
      <c r="N3286">
        <f>COUNTIFS(olah!$Q3286:Q18284,summary!A3286,olah!$B3286:B18284,summary!B3286,olah!$N3286:N18284,summary!C3286,olah!$P3286:P18284,summary!D3286,olah!$T3286:T18284,"Overtime")</f>
        <v>0</v>
      </c>
      <c r="O3286">
        <f>COUNTIFS(olah!$Q$2:Q18284,summary!A3286,olah!$B$2:B18284,summary!B3286,olah!$T$2:T18284,"Overtime")</f>
        <v>2</v>
      </c>
      <c r="P3286">
        <f>COUNTIFS(olah!$Q3286:Q18284,summary!A3286,olah!$B3286:B18284,summary!B3286,olah!$N3286:N18284,summary!C3286,olah!$P3286:P18284,summary!D3286,olah!$T3286:T18284,"Early")</f>
        <v>0</v>
      </c>
      <c r="Q3286">
        <f>COUNTIFS(olah!$Q$2:Q18284,summary!A3286,olah!$B$2:B18284,summary!B3286,olah!$T$2:T18284,"Early")</f>
        <v>1</v>
      </c>
      <c r="R3286">
        <f>COUNTIFS(olah!$Q3286:Q18284,summary!A3286,olah!$B3286:B18284,summary!B3286,olah!$N3286:N18284,summary!C3286,olah!$P3286:P18284,summary!D3286,olah!$T3286:T18284,"NA CO")</f>
        <v>0</v>
      </c>
      <c r="S3286">
        <f>COUNTIFS(olah!$Q$2:Q18284,summary!A3286,olah!$B$2:B18284,summary!B3286,olah!$T$2:T18284,"NA CO")</f>
        <v>0</v>
      </c>
      <c r="T3286" t="str">
        <f>olah!R3286</f>
        <v>Daily Journey</v>
      </c>
      <c r="U3286" t="str">
        <f>IF(T3286="Permit", olah!T3286, "No Permit")</f>
        <v>No Permit</v>
      </c>
    </row>
    <row r="3287" spans="1:21" hidden="1" x14ac:dyDescent="0.3">
      <c r="A3287" s="23">
        <v>44561</v>
      </c>
      <c r="B3287" t="s">
        <v>796</v>
      </c>
      <c r="C3287" t="s">
        <v>1813</v>
      </c>
      <c r="D3287" t="s">
        <v>5936</v>
      </c>
      <c r="E3287" t="str">
        <f>VLOOKUP(B3287,olah!$B:$P,2,0)</f>
        <v>2021-12-02</v>
      </c>
      <c r="F3287">
        <f>COUNTIFS(parameter!$J$4:$J$34,summary!A3287,parameter!$I$4:$I$34,"&gt;="&amp;summary!$E3287)</f>
        <v>30</v>
      </c>
      <c r="G3287">
        <f>COUNTIFS(olah!$Q3287:Q18285,summary!A3287,olah!$B3287:B18285,summary!B3287,olah!$N3287:N18285,summary!C3287,olah!$P3287:P18285,summary!D3287,olah!$S3287:S18285,"On Time")</f>
        <v>1</v>
      </c>
      <c r="H3287">
        <f>COUNTIFS(olah!$Q$2:Q18285,summary!A3287,olah!$B$2:B18285,summary!B3287,olah!$S$2:S18285,"On Time")</f>
        <v>15</v>
      </c>
      <c r="I3287">
        <f>COUNTIFS(olah!$Q3287:Q18285,summary!A3287,olah!$B3287:B18285,summary!B3287,olah!$N3287:N18285,summary!C3287,olah!$P3287:P18285,summary!D3287,olah!$S3287:S18285,"Late")</f>
        <v>0</v>
      </c>
      <c r="J3287">
        <f>COUNTIFS(olah!$Q$2:Q18285,summary!A3287,olah!$B$2:B18285,summary!B3287,olah!$S$2:S18285,"Late")</f>
        <v>7</v>
      </c>
      <c r="K3287">
        <f t="shared" si="51"/>
        <v>8</v>
      </c>
      <c r="L3287">
        <f>COUNTIFS(olah!$Q3287:Q18285,summary!A3287,olah!$B3287:B18285,summary!B3287,olah!$N3287:N18285,summary!C3287,olah!$P3287:P18285,summary!D3287,olah!$T3287:T18285,"On Time CO")</f>
        <v>1</v>
      </c>
      <c r="M3287">
        <f>COUNTIFS(olah!$Q$2:Q18285,summary!A3287,olah!$B$2:B18285,summary!B3287,olah!$T$2:T18285,"On Time CO")</f>
        <v>19</v>
      </c>
      <c r="N3287">
        <f>COUNTIFS(olah!$Q3287:Q18285,summary!A3287,olah!$B3287:B18285,summary!B3287,olah!$N3287:N18285,summary!C3287,olah!$P3287:P18285,summary!D3287,olah!$T3287:T18285,"Overtime")</f>
        <v>0</v>
      </c>
      <c r="O3287">
        <f>COUNTIFS(olah!$Q$2:Q18285,summary!A3287,olah!$B$2:B18285,summary!B3287,olah!$T$2:T18285,"Overtime")</f>
        <v>2</v>
      </c>
      <c r="P3287">
        <f>COUNTIFS(olah!$Q3287:Q18285,summary!A3287,olah!$B3287:B18285,summary!B3287,olah!$N3287:N18285,summary!C3287,olah!$P3287:P18285,summary!D3287,olah!$T3287:T18285,"Early")</f>
        <v>0</v>
      </c>
      <c r="Q3287">
        <f>COUNTIFS(olah!$Q$2:Q18285,summary!A3287,olah!$B$2:B18285,summary!B3287,olah!$T$2:T18285,"Early")</f>
        <v>1</v>
      </c>
      <c r="R3287">
        <f>COUNTIFS(olah!$Q3287:Q18285,summary!A3287,olah!$B3287:B18285,summary!B3287,olah!$N3287:N18285,summary!C3287,olah!$P3287:P18285,summary!D3287,olah!$T3287:T18285,"NA CO")</f>
        <v>0</v>
      </c>
      <c r="S3287">
        <f>COUNTIFS(olah!$Q$2:Q18285,summary!A3287,olah!$B$2:B18285,summary!B3287,olah!$T$2:T18285,"NA CO")</f>
        <v>0</v>
      </c>
      <c r="T3287" t="str">
        <f>olah!R3287</f>
        <v>Daily Journey</v>
      </c>
      <c r="U3287" t="str">
        <f>IF(T3287="Permit", olah!T3287, "No Permit")</f>
        <v>No Permit</v>
      </c>
    </row>
    <row r="3288" spans="1:21" hidden="1" x14ac:dyDescent="0.3">
      <c r="A3288" s="23">
        <v>44561</v>
      </c>
      <c r="B3288" t="s">
        <v>796</v>
      </c>
      <c r="C3288" t="s">
        <v>1813</v>
      </c>
      <c r="D3288" t="s">
        <v>6082</v>
      </c>
      <c r="E3288" t="str">
        <f>VLOOKUP(B3288,olah!$B:$P,2,0)</f>
        <v>2021-12-02</v>
      </c>
      <c r="F3288">
        <f>COUNTIFS(parameter!$J$4:$J$34,summary!A3288,parameter!$I$4:$I$34,"&gt;="&amp;summary!$E3288)</f>
        <v>30</v>
      </c>
      <c r="G3288">
        <f>COUNTIFS(olah!$Q3288:Q18286,summary!A3288,olah!$B3288:B18286,summary!B3288,olah!$N3288:N18286,summary!C3288,olah!$P3288:P18286,summary!D3288,olah!$S3288:S18286,"On Time")</f>
        <v>1</v>
      </c>
      <c r="H3288">
        <f>COUNTIFS(olah!$Q$2:Q18286,summary!A3288,olah!$B$2:B18286,summary!B3288,olah!$S$2:S18286,"On Time")</f>
        <v>15</v>
      </c>
      <c r="I3288">
        <f>COUNTIFS(olah!$Q3288:Q18286,summary!A3288,olah!$B3288:B18286,summary!B3288,olah!$N3288:N18286,summary!C3288,olah!$P3288:P18286,summary!D3288,olah!$S3288:S18286,"Late")</f>
        <v>0</v>
      </c>
      <c r="J3288">
        <f>COUNTIFS(olah!$Q$2:Q18286,summary!A3288,olah!$B$2:B18286,summary!B3288,olah!$S$2:S18286,"Late")</f>
        <v>7</v>
      </c>
      <c r="K3288">
        <f t="shared" si="51"/>
        <v>8</v>
      </c>
      <c r="L3288">
        <f>COUNTIFS(olah!$Q3288:Q18286,summary!A3288,olah!$B3288:B18286,summary!B3288,olah!$N3288:N18286,summary!C3288,olah!$P3288:P18286,summary!D3288,olah!$T3288:T18286,"On Time CO")</f>
        <v>1</v>
      </c>
      <c r="M3288">
        <f>COUNTIFS(olah!$Q$2:Q18286,summary!A3288,olah!$B$2:B18286,summary!B3288,olah!$T$2:T18286,"On Time CO")</f>
        <v>19</v>
      </c>
      <c r="N3288">
        <f>COUNTIFS(olah!$Q3288:Q18286,summary!A3288,olah!$B3288:B18286,summary!B3288,olah!$N3288:N18286,summary!C3288,olah!$P3288:P18286,summary!D3288,olah!$T3288:T18286,"Overtime")</f>
        <v>0</v>
      </c>
      <c r="O3288">
        <f>COUNTIFS(olah!$Q$2:Q18286,summary!A3288,olah!$B$2:B18286,summary!B3288,olah!$T$2:T18286,"Overtime")</f>
        <v>2</v>
      </c>
      <c r="P3288">
        <f>COUNTIFS(olah!$Q3288:Q18286,summary!A3288,olah!$B3288:B18286,summary!B3288,olah!$N3288:N18286,summary!C3288,olah!$P3288:P18286,summary!D3288,olah!$T3288:T18286,"Early")</f>
        <v>0</v>
      </c>
      <c r="Q3288">
        <f>COUNTIFS(olah!$Q$2:Q18286,summary!A3288,olah!$B$2:B18286,summary!B3288,olah!$T$2:T18286,"Early")</f>
        <v>1</v>
      </c>
      <c r="R3288">
        <f>COUNTIFS(olah!$Q3288:Q18286,summary!A3288,olah!$B3288:B18286,summary!B3288,olah!$N3288:N18286,summary!C3288,olah!$P3288:P18286,summary!D3288,olah!$T3288:T18286,"NA CO")</f>
        <v>0</v>
      </c>
      <c r="S3288">
        <f>COUNTIFS(olah!$Q$2:Q18286,summary!A3288,olah!$B$2:B18286,summary!B3288,olah!$T$2:T18286,"NA CO")</f>
        <v>0</v>
      </c>
      <c r="T3288" t="str">
        <f>olah!R3288</f>
        <v>Daily Journey</v>
      </c>
      <c r="U3288" t="str">
        <f>IF(T3288="Permit", olah!T3288, "No Permit")</f>
        <v>No Permit</v>
      </c>
    </row>
    <row r="3289" spans="1:21" hidden="1" x14ac:dyDescent="0.3">
      <c r="A3289" s="23">
        <v>44561</v>
      </c>
      <c r="B3289" t="s">
        <v>796</v>
      </c>
      <c r="C3289" t="s">
        <v>1813</v>
      </c>
      <c r="D3289" t="s">
        <v>11602</v>
      </c>
      <c r="E3289" t="str">
        <f>VLOOKUP(B3289,olah!$B:$P,2,0)</f>
        <v>2021-12-02</v>
      </c>
      <c r="F3289">
        <f>COUNTIFS(parameter!$J$4:$J$34,summary!A3289,parameter!$I$4:$I$34,"&gt;="&amp;summary!$E3289)</f>
        <v>30</v>
      </c>
      <c r="G3289">
        <f>COUNTIFS(olah!$Q3289:Q18287,summary!A3289,olah!$B3289:B18287,summary!B3289,olah!$N3289:N18287,summary!C3289,olah!$P3289:P18287,summary!D3289,olah!$S3289:S18287,"On Time")</f>
        <v>1</v>
      </c>
      <c r="H3289">
        <f>COUNTIFS(olah!$Q$2:Q18287,summary!A3289,olah!$B$2:B18287,summary!B3289,olah!$S$2:S18287,"On Time")</f>
        <v>15</v>
      </c>
      <c r="I3289">
        <f>COUNTIFS(olah!$Q3289:Q18287,summary!A3289,olah!$B3289:B18287,summary!B3289,olah!$N3289:N18287,summary!C3289,olah!$P3289:P18287,summary!D3289,olah!$S3289:S18287,"Late")</f>
        <v>0</v>
      </c>
      <c r="J3289">
        <f>COUNTIFS(olah!$Q$2:Q18287,summary!A3289,olah!$B$2:B18287,summary!B3289,olah!$S$2:S18287,"Late")</f>
        <v>7</v>
      </c>
      <c r="K3289">
        <f t="shared" si="51"/>
        <v>8</v>
      </c>
      <c r="L3289">
        <f>COUNTIFS(olah!$Q3289:Q18287,summary!A3289,olah!$B3289:B18287,summary!B3289,olah!$N3289:N18287,summary!C3289,olah!$P3289:P18287,summary!D3289,olah!$T3289:T18287,"On Time CO")</f>
        <v>1</v>
      </c>
      <c r="M3289">
        <f>COUNTIFS(olah!$Q$2:Q18287,summary!A3289,olah!$B$2:B18287,summary!B3289,olah!$T$2:T18287,"On Time CO")</f>
        <v>19</v>
      </c>
      <c r="N3289">
        <f>COUNTIFS(olah!$Q3289:Q18287,summary!A3289,olah!$B3289:B18287,summary!B3289,olah!$N3289:N18287,summary!C3289,olah!$P3289:P18287,summary!D3289,olah!$T3289:T18287,"Overtime")</f>
        <v>0</v>
      </c>
      <c r="O3289">
        <f>COUNTIFS(olah!$Q$2:Q18287,summary!A3289,olah!$B$2:B18287,summary!B3289,olah!$T$2:T18287,"Overtime")</f>
        <v>2</v>
      </c>
      <c r="P3289">
        <f>COUNTIFS(olah!$Q3289:Q18287,summary!A3289,olah!$B3289:B18287,summary!B3289,olah!$N3289:N18287,summary!C3289,olah!$P3289:P18287,summary!D3289,olah!$T3289:T18287,"Early")</f>
        <v>0</v>
      </c>
      <c r="Q3289">
        <f>COUNTIFS(olah!$Q$2:Q18287,summary!A3289,olah!$B$2:B18287,summary!B3289,olah!$T$2:T18287,"Early")</f>
        <v>1</v>
      </c>
      <c r="R3289">
        <f>COUNTIFS(olah!$Q3289:Q18287,summary!A3289,olah!$B3289:B18287,summary!B3289,olah!$N3289:N18287,summary!C3289,olah!$P3289:P18287,summary!D3289,olah!$T3289:T18287,"NA CO")</f>
        <v>0</v>
      </c>
      <c r="S3289">
        <f>COUNTIFS(olah!$Q$2:Q18287,summary!A3289,olah!$B$2:B18287,summary!B3289,olah!$T$2:T18287,"NA CO")</f>
        <v>0</v>
      </c>
      <c r="T3289" t="str">
        <f>olah!R3289</f>
        <v>Daily Journey</v>
      </c>
      <c r="U3289" t="str">
        <f>IF(T3289="Permit", olah!T3289, "No Permit")</f>
        <v>No Permit</v>
      </c>
    </row>
    <row r="3290" spans="1:21" hidden="1" x14ac:dyDescent="0.3">
      <c r="A3290" s="23">
        <v>44561</v>
      </c>
      <c r="B3290" t="s">
        <v>796</v>
      </c>
      <c r="C3290" t="s">
        <v>1813</v>
      </c>
      <c r="D3290" t="s">
        <v>11603</v>
      </c>
      <c r="E3290" t="str">
        <f>VLOOKUP(B3290,olah!$B:$P,2,0)</f>
        <v>2021-12-02</v>
      </c>
      <c r="F3290">
        <f>COUNTIFS(parameter!$J$4:$J$34,summary!A3290,parameter!$I$4:$I$34,"&gt;="&amp;summary!$E3290)</f>
        <v>30</v>
      </c>
      <c r="G3290">
        <f>COUNTIFS(olah!$Q3290:Q18288,summary!A3290,olah!$B3290:B18288,summary!B3290,olah!$N3290:N18288,summary!C3290,olah!$P3290:P18288,summary!D3290,olah!$S3290:S18288,"On Time")</f>
        <v>1</v>
      </c>
      <c r="H3290">
        <f>COUNTIFS(olah!$Q$2:Q18288,summary!A3290,olah!$B$2:B18288,summary!B3290,olah!$S$2:S18288,"On Time")</f>
        <v>15</v>
      </c>
      <c r="I3290">
        <f>COUNTIFS(olah!$Q3290:Q18288,summary!A3290,olah!$B3290:B18288,summary!B3290,olah!$N3290:N18288,summary!C3290,olah!$P3290:P18288,summary!D3290,olah!$S3290:S18288,"Late")</f>
        <v>0</v>
      </c>
      <c r="J3290">
        <f>COUNTIFS(olah!$Q$2:Q18288,summary!A3290,olah!$B$2:B18288,summary!B3290,olah!$S$2:S18288,"Late")</f>
        <v>7</v>
      </c>
      <c r="K3290">
        <f t="shared" si="51"/>
        <v>8</v>
      </c>
      <c r="L3290">
        <f>COUNTIFS(olah!$Q3290:Q18288,summary!A3290,olah!$B3290:B18288,summary!B3290,olah!$N3290:N18288,summary!C3290,olah!$P3290:P18288,summary!D3290,olah!$T3290:T18288,"On Time CO")</f>
        <v>1</v>
      </c>
      <c r="M3290">
        <f>COUNTIFS(olah!$Q$2:Q18288,summary!A3290,olah!$B$2:B18288,summary!B3290,olah!$T$2:T18288,"On Time CO")</f>
        <v>19</v>
      </c>
      <c r="N3290">
        <f>COUNTIFS(olah!$Q3290:Q18288,summary!A3290,olah!$B3290:B18288,summary!B3290,olah!$N3290:N18288,summary!C3290,olah!$P3290:P18288,summary!D3290,olah!$T3290:T18288,"Overtime")</f>
        <v>0</v>
      </c>
      <c r="O3290">
        <f>COUNTIFS(olah!$Q$2:Q18288,summary!A3290,olah!$B$2:B18288,summary!B3290,olah!$T$2:T18288,"Overtime")</f>
        <v>2</v>
      </c>
      <c r="P3290">
        <f>COUNTIFS(olah!$Q3290:Q18288,summary!A3290,olah!$B3290:B18288,summary!B3290,olah!$N3290:N18288,summary!C3290,olah!$P3290:P18288,summary!D3290,olah!$T3290:T18288,"Early")</f>
        <v>0</v>
      </c>
      <c r="Q3290">
        <f>COUNTIFS(olah!$Q$2:Q18288,summary!A3290,olah!$B$2:B18288,summary!B3290,olah!$T$2:T18288,"Early")</f>
        <v>1</v>
      </c>
      <c r="R3290">
        <f>COUNTIFS(olah!$Q3290:Q18288,summary!A3290,olah!$B3290:B18288,summary!B3290,olah!$N3290:N18288,summary!C3290,olah!$P3290:P18288,summary!D3290,olah!$T3290:T18288,"NA CO")</f>
        <v>0</v>
      </c>
      <c r="S3290">
        <f>COUNTIFS(olah!$Q$2:Q18288,summary!A3290,olah!$B$2:B18288,summary!B3290,olah!$T$2:T18288,"NA CO")</f>
        <v>0</v>
      </c>
      <c r="T3290" t="str">
        <f>olah!R3290</f>
        <v>Daily Journey</v>
      </c>
      <c r="U3290" t="str">
        <f>IF(T3290="Permit", olah!T3290, "No Permit")</f>
        <v>No Permit</v>
      </c>
    </row>
    <row r="3291" spans="1:21" hidden="1" x14ac:dyDescent="0.3">
      <c r="A3291" s="23">
        <v>44561</v>
      </c>
      <c r="B3291" t="s">
        <v>796</v>
      </c>
      <c r="C3291" t="s">
        <v>1813</v>
      </c>
      <c r="D3291" t="s">
        <v>7108</v>
      </c>
      <c r="E3291" t="str">
        <f>VLOOKUP(B3291,olah!$B:$P,2,0)</f>
        <v>2021-12-02</v>
      </c>
      <c r="F3291">
        <f>COUNTIFS(parameter!$J$4:$J$34,summary!A3291,parameter!$I$4:$I$34,"&gt;="&amp;summary!$E3291)</f>
        <v>30</v>
      </c>
      <c r="G3291">
        <f>COUNTIFS(olah!$Q3291:Q18289,summary!A3291,olah!$B3291:B18289,summary!B3291,olah!$N3291:N18289,summary!C3291,olah!$P3291:P18289,summary!D3291,olah!$S3291:S18289,"On Time")</f>
        <v>1</v>
      </c>
      <c r="H3291">
        <f>COUNTIFS(olah!$Q$2:Q18289,summary!A3291,olah!$B$2:B18289,summary!B3291,olah!$S$2:S18289,"On Time")</f>
        <v>15</v>
      </c>
      <c r="I3291">
        <f>COUNTIFS(olah!$Q3291:Q18289,summary!A3291,olah!$B3291:B18289,summary!B3291,olah!$N3291:N18289,summary!C3291,olah!$P3291:P18289,summary!D3291,olah!$S3291:S18289,"Late")</f>
        <v>0</v>
      </c>
      <c r="J3291">
        <f>COUNTIFS(olah!$Q$2:Q18289,summary!A3291,olah!$B$2:B18289,summary!B3291,olah!$S$2:S18289,"Late")</f>
        <v>7</v>
      </c>
      <c r="K3291">
        <f t="shared" si="51"/>
        <v>8</v>
      </c>
      <c r="L3291">
        <f>COUNTIFS(olah!$Q3291:Q18289,summary!A3291,olah!$B3291:B18289,summary!B3291,olah!$N3291:N18289,summary!C3291,olah!$P3291:P18289,summary!D3291,olah!$T3291:T18289,"On Time CO")</f>
        <v>1</v>
      </c>
      <c r="M3291">
        <f>COUNTIFS(olah!$Q$2:Q18289,summary!A3291,olah!$B$2:B18289,summary!B3291,olah!$T$2:T18289,"On Time CO")</f>
        <v>19</v>
      </c>
      <c r="N3291">
        <f>COUNTIFS(olah!$Q3291:Q18289,summary!A3291,olah!$B3291:B18289,summary!B3291,olah!$N3291:N18289,summary!C3291,olah!$P3291:P18289,summary!D3291,olah!$T3291:T18289,"Overtime")</f>
        <v>0</v>
      </c>
      <c r="O3291">
        <f>COUNTIFS(olah!$Q$2:Q18289,summary!A3291,olah!$B$2:B18289,summary!B3291,olah!$T$2:T18289,"Overtime")</f>
        <v>2</v>
      </c>
      <c r="P3291">
        <f>COUNTIFS(olah!$Q3291:Q18289,summary!A3291,olah!$B3291:B18289,summary!B3291,olah!$N3291:N18289,summary!C3291,olah!$P3291:P18289,summary!D3291,olah!$T3291:T18289,"Early")</f>
        <v>0</v>
      </c>
      <c r="Q3291">
        <f>COUNTIFS(olah!$Q$2:Q18289,summary!A3291,olah!$B$2:B18289,summary!B3291,olah!$T$2:T18289,"Early")</f>
        <v>1</v>
      </c>
      <c r="R3291">
        <f>COUNTIFS(olah!$Q3291:Q18289,summary!A3291,olah!$B3291:B18289,summary!B3291,olah!$N3291:N18289,summary!C3291,olah!$P3291:P18289,summary!D3291,olah!$T3291:T18289,"NA CO")</f>
        <v>0</v>
      </c>
      <c r="S3291">
        <f>COUNTIFS(olah!$Q$2:Q18289,summary!A3291,olah!$B$2:B18289,summary!B3291,olah!$T$2:T18289,"NA CO")</f>
        <v>0</v>
      </c>
      <c r="T3291" t="str">
        <f>olah!R3291</f>
        <v>Daily Journey</v>
      </c>
      <c r="U3291" t="str">
        <f>IF(T3291="Permit", olah!T3291, "No Permit")</f>
        <v>No Permit</v>
      </c>
    </row>
    <row r="3292" spans="1:21" hidden="1" x14ac:dyDescent="0.3">
      <c r="A3292" s="23">
        <v>44561</v>
      </c>
      <c r="B3292" t="s">
        <v>796</v>
      </c>
      <c r="C3292" t="s">
        <v>1813</v>
      </c>
      <c r="D3292" t="s">
        <v>11604</v>
      </c>
      <c r="E3292" t="str">
        <f>VLOOKUP(B3292,olah!$B:$P,2,0)</f>
        <v>2021-12-02</v>
      </c>
      <c r="F3292">
        <f>COUNTIFS(parameter!$J$4:$J$34,summary!A3292,parameter!$I$4:$I$34,"&gt;="&amp;summary!$E3292)</f>
        <v>30</v>
      </c>
      <c r="G3292">
        <f>COUNTIFS(olah!$Q3292:Q18290,summary!A3292,olah!$B3292:B18290,summary!B3292,olah!$N3292:N18290,summary!C3292,olah!$P3292:P18290,summary!D3292,olah!$S3292:S18290,"On Time")</f>
        <v>1</v>
      </c>
      <c r="H3292">
        <f>COUNTIFS(olah!$Q$2:Q18290,summary!A3292,olah!$B$2:B18290,summary!B3292,olah!$S$2:S18290,"On Time")</f>
        <v>15</v>
      </c>
      <c r="I3292">
        <f>COUNTIFS(olah!$Q3292:Q18290,summary!A3292,olah!$B3292:B18290,summary!B3292,olah!$N3292:N18290,summary!C3292,olah!$P3292:P18290,summary!D3292,olah!$S3292:S18290,"Late")</f>
        <v>0</v>
      </c>
      <c r="J3292">
        <f>COUNTIFS(olah!$Q$2:Q18290,summary!A3292,olah!$B$2:B18290,summary!B3292,olah!$S$2:S18290,"Late")</f>
        <v>7</v>
      </c>
      <c r="K3292">
        <f t="shared" si="51"/>
        <v>8</v>
      </c>
      <c r="L3292">
        <f>COUNTIFS(olah!$Q3292:Q18290,summary!A3292,olah!$B3292:B18290,summary!B3292,olah!$N3292:N18290,summary!C3292,olah!$P3292:P18290,summary!D3292,olah!$T3292:T18290,"On Time CO")</f>
        <v>1</v>
      </c>
      <c r="M3292">
        <f>COUNTIFS(olah!$Q$2:Q18290,summary!A3292,olah!$B$2:B18290,summary!B3292,olah!$T$2:T18290,"On Time CO")</f>
        <v>19</v>
      </c>
      <c r="N3292">
        <f>COUNTIFS(olah!$Q3292:Q18290,summary!A3292,olah!$B3292:B18290,summary!B3292,olah!$N3292:N18290,summary!C3292,olah!$P3292:P18290,summary!D3292,olah!$T3292:T18290,"Overtime")</f>
        <v>0</v>
      </c>
      <c r="O3292">
        <f>COUNTIFS(olah!$Q$2:Q18290,summary!A3292,olah!$B$2:B18290,summary!B3292,olah!$T$2:T18290,"Overtime")</f>
        <v>2</v>
      </c>
      <c r="P3292">
        <f>COUNTIFS(olah!$Q3292:Q18290,summary!A3292,olah!$B3292:B18290,summary!B3292,olah!$N3292:N18290,summary!C3292,olah!$P3292:P18290,summary!D3292,olah!$T3292:T18290,"Early")</f>
        <v>0</v>
      </c>
      <c r="Q3292">
        <f>COUNTIFS(olah!$Q$2:Q18290,summary!A3292,olah!$B$2:B18290,summary!B3292,olah!$T$2:T18290,"Early")</f>
        <v>1</v>
      </c>
      <c r="R3292">
        <f>COUNTIFS(olah!$Q3292:Q18290,summary!A3292,olah!$B3292:B18290,summary!B3292,olah!$N3292:N18290,summary!C3292,olah!$P3292:P18290,summary!D3292,olah!$T3292:T18290,"NA CO")</f>
        <v>0</v>
      </c>
      <c r="S3292">
        <f>COUNTIFS(olah!$Q$2:Q18290,summary!A3292,olah!$B$2:B18290,summary!B3292,olah!$T$2:T18290,"NA CO")</f>
        <v>0</v>
      </c>
      <c r="T3292" t="str">
        <f>olah!R3292</f>
        <v>Daily Journey</v>
      </c>
      <c r="U3292" t="str">
        <f>IF(T3292="Permit", olah!T3292, "No Permit")</f>
        <v>No Permit</v>
      </c>
    </row>
    <row r="3293" spans="1:21" hidden="1" x14ac:dyDescent="0.3">
      <c r="A3293" s="23">
        <v>44561</v>
      </c>
      <c r="B3293" t="s">
        <v>796</v>
      </c>
      <c r="C3293" t="s">
        <v>28</v>
      </c>
      <c r="D3293" t="s">
        <v>11605</v>
      </c>
      <c r="E3293" t="str">
        <f>VLOOKUP(B3293,olah!$B:$P,2,0)</f>
        <v>2021-12-02</v>
      </c>
      <c r="F3293">
        <f>COUNTIFS(parameter!$J$4:$J$34,summary!A3293,parameter!$I$4:$I$34,"&gt;="&amp;summary!$E3293)</f>
        <v>30</v>
      </c>
      <c r="G3293">
        <f>COUNTIFS(olah!$Q3293:Q18291,summary!A3293,olah!$B3293:B18291,summary!B3293,olah!$N3293:N18291,summary!C3293,olah!$P3293:P18291,summary!D3293,olah!$S3293:S18291,"On Time")</f>
        <v>0</v>
      </c>
      <c r="H3293">
        <f>COUNTIFS(olah!$Q$2:Q18291,summary!A3293,olah!$B$2:B18291,summary!B3293,olah!$S$2:S18291,"On Time")</f>
        <v>15</v>
      </c>
      <c r="I3293">
        <f>COUNTIFS(olah!$Q3293:Q18291,summary!A3293,olah!$B3293:B18291,summary!B3293,olah!$N3293:N18291,summary!C3293,olah!$P3293:P18291,summary!D3293,olah!$S3293:S18291,"Late")</f>
        <v>1</v>
      </c>
      <c r="J3293">
        <f>COUNTIFS(olah!$Q$2:Q18291,summary!A3293,olah!$B$2:B18291,summary!B3293,olah!$S$2:S18291,"Late")</f>
        <v>7</v>
      </c>
      <c r="K3293">
        <f t="shared" si="51"/>
        <v>7</v>
      </c>
      <c r="L3293">
        <f>COUNTIFS(olah!$Q3293:Q18291,summary!A3293,olah!$B3293:B18291,summary!B3293,olah!$N3293:N18291,summary!C3293,olah!$P3293:P18291,summary!D3293,olah!$T3293:T18291,"On Time CO")</f>
        <v>1</v>
      </c>
      <c r="M3293">
        <f>COUNTIFS(olah!$Q$2:Q18291,summary!A3293,olah!$B$2:B18291,summary!B3293,olah!$T$2:T18291,"On Time CO")</f>
        <v>19</v>
      </c>
      <c r="N3293">
        <f>COUNTIFS(olah!$Q3293:Q18291,summary!A3293,olah!$B3293:B18291,summary!B3293,olah!$N3293:N18291,summary!C3293,olah!$P3293:P18291,summary!D3293,olah!$T3293:T18291,"Overtime")</f>
        <v>0</v>
      </c>
      <c r="O3293">
        <f>COUNTIFS(olah!$Q$2:Q18291,summary!A3293,olah!$B$2:B18291,summary!B3293,olah!$T$2:T18291,"Overtime")</f>
        <v>2</v>
      </c>
      <c r="P3293">
        <f>COUNTIFS(olah!$Q3293:Q18291,summary!A3293,olah!$B3293:B18291,summary!B3293,olah!$N3293:N18291,summary!C3293,olah!$P3293:P18291,summary!D3293,olah!$T3293:T18291,"Early")</f>
        <v>0</v>
      </c>
      <c r="Q3293">
        <f>COUNTIFS(olah!$Q$2:Q18291,summary!A3293,olah!$B$2:B18291,summary!B3293,olah!$T$2:T18291,"Early")</f>
        <v>1</v>
      </c>
      <c r="R3293">
        <f>COUNTIFS(olah!$Q3293:Q18291,summary!A3293,olah!$B3293:B18291,summary!B3293,olah!$N3293:N18291,summary!C3293,olah!$P3293:P18291,summary!D3293,olah!$T3293:T18291,"NA CO")</f>
        <v>0</v>
      </c>
      <c r="S3293">
        <f>COUNTIFS(olah!$Q$2:Q18291,summary!A3293,olah!$B$2:B18291,summary!B3293,olah!$T$2:T18291,"NA CO")</f>
        <v>0</v>
      </c>
      <c r="T3293" t="str">
        <f>olah!R3293</f>
        <v>Attendance</v>
      </c>
      <c r="U3293" t="str">
        <f>IF(T3293="Permit", olah!T3293, "No Permit")</f>
        <v>No Permit</v>
      </c>
    </row>
    <row r="3294" spans="1:21" hidden="1" x14ac:dyDescent="0.3">
      <c r="A3294" s="23">
        <v>44561</v>
      </c>
      <c r="B3294" t="s">
        <v>796</v>
      </c>
      <c r="C3294" t="s">
        <v>28</v>
      </c>
      <c r="D3294" t="s">
        <v>11606</v>
      </c>
      <c r="E3294" t="str">
        <f>VLOOKUP(B3294,olah!$B:$P,2,0)</f>
        <v>2021-12-02</v>
      </c>
      <c r="F3294">
        <f>COUNTIFS(parameter!$J$4:$J$34,summary!A3294,parameter!$I$4:$I$34,"&gt;="&amp;summary!$E3294)</f>
        <v>30</v>
      </c>
      <c r="G3294">
        <f>COUNTIFS(olah!$Q3294:Q18292,summary!A3294,olah!$B3294:B18292,summary!B3294,olah!$N3294:N18292,summary!C3294,olah!$P3294:P18292,summary!D3294,olah!$S3294:S18292,"On Time")</f>
        <v>0</v>
      </c>
      <c r="H3294">
        <f>COUNTIFS(olah!$Q$2:Q18292,summary!A3294,olah!$B$2:B18292,summary!B3294,olah!$S$2:S18292,"On Time")</f>
        <v>15</v>
      </c>
      <c r="I3294">
        <f>COUNTIFS(olah!$Q3294:Q18292,summary!A3294,olah!$B3294:B18292,summary!B3294,olah!$N3294:N18292,summary!C3294,olah!$P3294:P18292,summary!D3294,olah!$S3294:S18292,"Late")</f>
        <v>1</v>
      </c>
      <c r="J3294">
        <f>COUNTIFS(olah!$Q$2:Q18292,summary!A3294,olah!$B$2:B18292,summary!B3294,olah!$S$2:S18292,"Late")</f>
        <v>7</v>
      </c>
      <c r="K3294">
        <f t="shared" si="51"/>
        <v>7</v>
      </c>
      <c r="L3294">
        <f>COUNTIFS(olah!$Q3294:Q18292,summary!A3294,olah!$B3294:B18292,summary!B3294,olah!$N3294:N18292,summary!C3294,olah!$P3294:P18292,summary!D3294,olah!$T3294:T18292,"On Time CO")</f>
        <v>1</v>
      </c>
      <c r="M3294">
        <f>COUNTIFS(olah!$Q$2:Q18292,summary!A3294,olah!$B$2:B18292,summary!B3294,olah!$T$2:T18292,"On Time CO")</f>
        <v>19</v>
      </c>
      <c r="N3294">
        <f>COUNTIFS(olah!$Q3294:Q18292,summary!A3294,olah!$B3294:B18292,summary!B3294,olah!$N3294:N18292,summary!C3294,olah!$P3294:P18292,summary!D3294,olah!$T3294:T18292,"Overtime")</f>
        <v>0</v>
      </c>
      <c r="O3294">
        <f>COUNTIFS(olah!$Q$2:Q18292,summary!A3294,olah!$B$2:B18292,summary!B3294,olah!$T$2:T18292,"Overtime")</f>
        <v>2</v>
      </c>
      <c r="P3294">
        <f>COUNTIFS(olah!$Q3294:Q18292,summary!A3294,olah!$B3294:B18292,summary!B3294,olah!$N3294:N18292,summary!C3294,olah!$P3294:P18292,summary!D3294,olah!$T3294:T18292,"Early")</f>
        <v>0</v>
      </c>
      <c r="Q3294">
        <f>COUNTIFS(olah!$Q$2:Q18292,summary!A3294,olah!$B$2:B18292,summary!B3294,olah!$T$2:T18292,"Early")</f>
        <v>1</v>
      </c>
      <c r="R3294">
        <f>COUNTIFS(olah!$Q3294:Q18292,summary!A3294,olah!$B3294:B18292,summary!B3294,olah!$N3294:N18292,summary!C3294,olah!$P3294:P18292,summary!D3294,olah!$T3294:T18292,"NA CO")</f>
        <v>0</v>
      </c>
      <c r="S3294">
        <f>COUNTIFS(olah!$Q$2:Q18292,summary!A3294,olah!$B$2:B18292,summary!B3294,olah!$T$2:T18292,"NA CO")</f>
        <v>0</v>
      </c>
      <c r="T3294" t="str">
        <f>olah!R3294</f>
        <v>Attendance</v>
      </c>
      <c r="U3294" t="str">
        <f>IF(T3294="Permit", olah!T3294, "No Permit")</f>
        <v>No Permit</v>
      </c>
    </row>
    <row r="3295" spans="1:21" hidden="1" x14ac:dyDescent="0.3">
      <c r="A3295" s="23">
        <v>44561</v>
      </c>
      <c r="B3295" t="s">
        <v>796</v>
      </c>
      <c r="C3295" t="s">
        <v>21</v>
      </c>
      <c r="D3295" t="s">
        <v>10202</v>
      </c>
      <c r="E3295" t="str">
        <f>VLOOKUP(B3295,olah!$B:$P,2,0)</f>
        <v>2021-12-02</v>
      </c>
      <c r="F3295">
        <f>COUNTIFS(parameter!$J$4:$J$34,summary!A3295,parameter!$I$4:$I$34,"&gt;="&amp;summary!$E3295)</f>
        <v>30</v>
      </c>
      <c r="G3295">
        <f>COUNTIFS(olah!$Q3295:Q18293,summary!A3295,olah!$B3295:B18293,summary!B3295,olah!$N3295:N18293,summary!C3295,olah!$P3295:P18293,summary!D3295,olah!$S3295:S18293,"On Time")</f>
        <v>0</v>
      </c>
      <c r="H3295">
        <f>COUNTIFS(olah!$Q$2:Q18293,summary!A3295,olah!$B$2:B18293,summary!B3295,olah!$S$2:S18293,"On Time")</f>
        <v>15</v>
      </c>
      <c r="I3295">
        <f>COUNTIFS(olah!$Q3295:Q18293,summary!A3295,olah!$B3295:B18293,summary!B3295,olah!$N3295:N18293,summary!C3295,olah!$P3295:P18293,summary!D3295,olah!$S3295:S18293,"Late")</f>
        <v>1</v>
      </c>
      <c r="J3295">
        <f>COUNTIFS(olah!$Q$2:Q18293,summary!A3295,olah!$B$2:B18293,summary!B3295,olah!$S$2:S18293,"Late")</f>
        <v>7</v>
      </c>
      <c r="K3295">
        <f t="shared" si="51"/>
        <v>7</v>
      </c>
      <c r="L3295">
        <f>COUNTIFS(olah!$Q3295:Q18293,summary!A3295,olah!$B3295:B18293,summary!B3295,olah!$N3295:N18293,summary!C3295,olah!$P3295:P18293,summary!D3295,olah!$T3295:T18293,"On Time CO")</f>
        <v>1</v>
      </c>
      <c r="M3295">
        <f>COUNTIFS(olah!$Q$2:Q18293,summary!A3295,olah!$B$2:B18293,summary!B3295,olah!$T$2:T18293,"On Time CO")</f>
        <v>19</v>
      </c>
      <c r="N3295">
        <f>COUNTIFS(olah!$Q3295:Q18293,summary!A3295,olah!$B3295:B18293,summary!B3295,olah!$N3295:N18293,summary!C3295,olah!$P3295:P18293,summary!D3295,olah!$T3295:T18293,"Overtime")</f>
        <v>0</v>
      </c>
      <c r="O3295">
        <f>COUNTIFS(olah!$Q$2:Q18293,summary!A3295,olah!$B$2:B18293,summary!B3295,olah!$T$2:T18293,"Overtime")</f>
        <v>2</v>
      </c>
      <c r="P3295">
        <f>COUNTIFS(olah!$Q3295:Q18293,summary!A3295,olah!$B3295:B18293,summary!B3295,olah!$N3295:N18293,summary!C3295,olah!$P3295:P18293,summary!D3295,olah!$T3295:T18293,"Early")</f>
        <v>0</v>
      </c>
      <c r="Q3295">
        <f>COUNTIFS(olah!$Q$2:Q18293,summary!A3295,olah!$B$2:B18293,summary!B3295,olah!$T$2:T18293,"Early")</f>
        <v>1</v>
      </c>
      <c r="R3295">
        <f>COUNTIFS(olah!$Q3295:Q18293,summary!A3295,olah!$B3295:B18293,summary!B3295,olah!$N3295:N18293,summary!C3295,olah!$P3295:P18293,summary!D3295,olah!$T3295:T18293,"NA CO")</f>
        <v>0</v>
      </c>
      <c r="S3295">
        <f>COUNTIFS(olah!$Q$2:Q18293,summary!A3295,olah!$B$2:B18293,summary!B3295,olah!$T$2:T18293,"NA CO")</f>
        <v>0</v>
      </c>
      <c r="T3295" t="str">
        <f>olah!R3295</f>
        <v>Attendance</v>
      </c>
      <c r="U3295" t="str">
        <f>IF(T3295="Permit", olah!T3295, "No Permit")</f>
        <v>No Permit</v>
      </c>
    </row>
    <row r="3296" spans="1:21" hidden="1" x14ac:dyDescent="0.3">
      <c r="A3296" s="23">
        <v>44561</v>
      </c>
      <c r="B3296" t="s">
        <v>796</v>
      </c>
      <c r="C3296" t="s">
        <v>28</v>
      </c>
      <c r="D3296" t="s">
        <v>11607</v>
      </c>
      <c r="E3296" t="str">
        <f>VLOOKUP(B3296,olah!$B:$P,2,0)</f>
        <v>2021-12-02</v>
      </c>
      <c r="F3296">
        <f>COUNTIFS(parameter!$J$4:$J$34,summary!A3296,parameter!$I$4:$I$34,"&gt;="&amp;summary!$E3296)</f>
        <v>30</v>
      </c>
      <c r="G3296">
        <f>COUNTIFS(olah!$Q3296:Q18294,summary!A3296,olah!$B3296:B18294,summary!B3296,olah!$N3296:N18294,summary!C3296,olah!$P3296:P18294,summary!D3296,olah!$S3296:S18294,"On Time")</f>
        <v>0</v>
      </c>
      <c r="H3296">
        <f>COUNTIFS(olah!$Q$2:Q18294,summary!A3296,olah!$B$2:B18294,summary!B3296,olah!$S$2:S18294,"On Time")</f>
        <v>15</v>
      </c>
      <c r="I3296">
        <f>COUNTIFS(olah!$Q3296:Q18294,summary!A3296,olah!$B3296:B18294,summary!B3296,olah!$N3296:N18294,summary!C3296,olah!$P3296:P18294,summary!D3296,olah!$S3296:S18294,"Late")</f>
        <v>1</v>
      </c>
      <c r="J3296">
        <f>COUNTIFS(olah!$Q$2:Q18294,summary!A3296,olah!$B$2:B18294,summary!B3296,olah!$S$2:S18294,"Late")</f>
        <v>7</v>
      </c>
      <c r="K3296">
        <f t="shared" si="51"/>
        <v>7</v>
      </c>
      <c r="L3296">
        <f>COUNTIFS(olah!$Q3296:Q18294,summary!A3296,olah!$B3296:B18294,summary!B3296,olah!$N3296:N18294,summary!C3296,olah!$P3296:P18294,summary!D3296,olah!$T3296:T18294,"On Time CO")</f>
        <v>0</v>
      </c>
      <c r="M3296">
        <f>COUNTIFS(olah!$Q$2:Q18294,summary!A3296,olah!$B$2:B18294,summary!B3296,olah!$T$2:T18294,"On Time CO")</f>
        <v>19</v>
      </c>
      <c r="N3296">
        <f>COUNTIFS(olah!$Q3296:Q18294,summary!A3296,olah!$B3296:B18294,summary!B3296,olah!$N3296:N18294,summary!C3296,olah!$P3296:P18294,summary!D3296,olah!$T3296:T18294,"Overtime")</f>
        <v>1</v>
      </c>
      <c r="O3296">
        <f>COUNTIFS(olah!$Q$2:Q18294,summary!A3296,olah!$B$2:B18294,summary!B3296,olah!$T$2:T18294,"Overtime")</f>
        <v>2</v>
      </c>
      <c r="P3296">
        <f>COUNTIFS(olah!$Q3296:Q18294,summary!A3296,olah!$B3296:B18294,summary!B3296,olah!$N3296:N18294,summary!C3296,olah!$P3296:P18294,summary!D3296,olah!$T3296:T18294,"Early")</f>
        <v>0</v>
      </c>
      <c r="Q3296">
        <f>COUNTIFS(olah!$Q$2:Q18294,summary!A3296,olah!$B$2:B18294,summary!B3296,olah!$T$2:T18294,"Early")</f>
        <v>1</v>
      </c>
      <c r="R3296">
        <f>COUNTIFS(olah!$Q3296:Q18294,summary!A3296,olah!$B3296:B18294,summary!B3296,olah!$N3296:N18294,summary!C3296,olah!$P3296:P18294,summary!D3296,olah!$T3296:T18294,"NA CO")</f>
        <v>0</v>
      </c>
      <c r="S3296">
        <f>COUNTIFS(olah!$Q$2:Q18294,summary!A3296,olah!$B$2:B18294,summary!B3296,olah!$T$2:T18294,"NA CO")</f>
        <v>0</v>
      </c>
      <c r="T3296" t="str">
        <f>olah!R3296</f>
        <v>Attendance</v>
      </c>
      <c r="U3296" t="str">
        <f>IF(T3296="Permit", olah!T3296, "No Permit")</f>
        <v>No Permit</v>
      </c>
    </row>
    <row r="3297" spans="1:21" hidden="1" x14ac:dyDescent="0.3">
      <c r="A3297" s="23">
        <v>44561</v>
      </c>
      <c r="B3297" t="s">
        <v>796</v>
      </c>
      <c r="C3297" t="s">
        <v>28</v>
      </c>
      <c r="D3297" t="s">
        <v>11608</v>
      </c>
      <c r="E3297" t="str">
        <f>VLOOKUP(B3297,olah!$B:$P,2,0)</f>
        <v>2021-12-02</v>
      </c>
      <c r="F3297">
        <f>COUNTIFS(parameter!$J$4:$J$34,summary!A3297,parameter!$I$4:$I$34,"&gt;="&amp;summary!$E3297)</f>
        <v>30</v>
      </c>
      <c r="G3297">
        <f>COUNTIFS(olah!$Q3297:Q18295,summary!A3297,olah!$B3297:B18295,summary!B3297,olah!$N3297:N18295,summary!C3297,olah!$P3297:P18295,summary!D3297,olah!$S3297:S18295,"On Time")</f>
        <v>0</v>
      </c>
      <c r="H3297">
        <f>COUNTIFS(olah!$Q$2:Q18295,summary!A3297,olah!$B$2:B18295,summary!B3297,olah!$S$2:S18295,"On Time")</f>
        <v>15</v>
      </c>
      <c r="I3297">
        <f>COUNTIFS(olah!$Q3297:Q18295,summary!A3297,olah!$B3297:B18295,summary!B3297,olah!$N3297:N18295,summary!C3297,olah!$P3297:P18295,summary!D3297,olah!$S3297:S18295,"Late")</f>
        <v>1</v>
      </c>
      <c r="J3297">
        <f>COUNTIFS(olah!$Q$2:Q18295,summary!A3297,olah!$B$2:B18295,summary!B3297,olah!$S$2:S18295,"Late")</f>
        <v>7</v>
      </c>
      <c r="K3297">
        <f t="shared" si="51"/>
        <v>7</v>
      </c>
      <c r="L3297">
        <f>COUNTIFS(olah!$Q3297:Q18295,summary!A3297,olah!$B3297:B18295,summary!B3297,olah!$N3297:N18295,summary!C3297,olah!$P3297:P18295,summary!D3297,olah!$T3297:T18295,"On Time CO")</f>
        <v>1</v>
      </c>
      <c r="M3297">
        <f>COUNTIFS(olah!$Q$2:Q18295,summary!A3297,olah!$B$2:B18295,summary!B3297,olah!$T$2:T18295,"On Time CO")</f>
        <v>19</v>
      </c>
      <c r="N3297">
        <f>COUNTIFS(olah!$Q3297:Q18295,summary!A3297,olah!$B3297:B18295,summary!B3297,olah!$N3297:N18295,summary!C3297,olah!$P3297:P18295,summary!D3297,olah!$T3297:T18295,"Overtime")</f>
        <v>0</v>
      </c>
      <c r="O3297">
        <f>COUNTIFS(olah!$Q$2:Q18295,summary!A3297,olah!$B$2:B18295,summary!B3297,olah!$T$2:T18295,"Overtime")</f>
        <v>2</v>
      </c>
      <c r="P3297">
        <f>COUNTIFS(olah!$Q3297:Q18295,summary!A3297,olah!$B3297:B18295,summary!B3297,olah!$N3297:N18295,summary!C3297,olah!$P3297:P18295,summary!D3297,olah!$T3297:T18295,"Early")</f>
        <v>0</v>
      </c>
      <c r="Q3297">
        <f>COUNTIFS(olah!$Q$2:Q18295,summary!A3297,olah!$B$2:B18295,summary!B3297,olah!$T$2:T18295,"Early")</f>
        <v>1</v>
      </c>
      <c r="R3297">
        <f>COUNTIFS(olah!$Q3297:Q18295,summary!A3297,olah!$B3297:B18295,summary!B3297,olah!$N3297:N18295,summary!C3297,olah!$P3297:P18295,summary!D3297,olah!$T3297:T18295,"NA CO")</f>
        <v>0</v>
      </c>
      <c r="S3297">
        <f>COUNTIFS(olah!$Q$2:Q18295,summary!A3297,olah!$B$2:B18295,summary!B3297,olah!$T$2:T18295,"NA CO")</f>
        <v>0</v>
      </c>
      <c r="T3297" t="str">
        <f>olah!R3297</f>
        <v>Attendance</v>
      </c>
      <c r="U3297" t="str">
        <f>IF(T3297="Permit", olah!T3297, "No Permit")</f>
        <v>No Permit</v>
      </c>
    </row>
    <row r="3298" spans="1:21" hidden="1" x14ac:dyDescent="0.3">
      <c r="A3298" s="23">
        <v>44561</v>
      </c>
      <c r="B3298" t="s">
        <v>796</v>
      </c>
      <c r="C3298" t="s">
        <v>28</v>
      </c>
      <c r="D3298" t="s">
        <v>11609</v>
      </c>
      <c r="E3298" t="str">
        <f>VLOOKUP(B3298,olah!$B:$P,2,0)</f>
        <v>2021-12-02</v>
      </c>
      <c r="F3298">
        <f>COUNTIFS(parameter!$J$4:$J$34,summary!A3298,parameter!$I$4:$I$34,"&gt;="&amp;summary!$E3298)</f>
        <v>30</v>
      </c>
      <c r="G3298">
        <f>COUNTIFS(olah!$Q3298:Q18296,summary!A3298,olah!$B3298:B18296,summary!B3298,olah!$N3298:N18296,summary!C3298,olah!$P3298:P18296,summary!D3298,olah!$S3298:S18296,"On Time")</f>
        <v>1</v>
      </c>
      <c r="H3298">
        <f>COUNTIFS(olah!$Q$2:Q18296,summary!A3298,olah!$B$2:B18296,summary!B3298,olah!$S$2:S18296,"On Time")</f>
        <v>15</v>
      </c>
      <c r="I3298">
        <f>COUNTIFS(olah!$Q3298:Q18296,summary!A3298,olah!$B3298:B18296,summary!B3298,olah!$N3298:N18296,summary!C3298,olah!$P3298:P18296,summary!D3298,olah!$S3298:S18296,"Late")</f>
        <v>0</v>
      </c>
      <c r="J3298">
        <f>COUNTIFS(olah!$Q$2:Q18296,summary!A3298,olah!$B$2:B18296,summary!B3298,olah!$S$2:S18296,"Late")</f>
        <v>7</v>
      </c>
      <c r="K3298">
        <f t="shared" si="51"/>
        <v>8</v>
      </c>
      <c r="L3298">
        <f>COUNTIFS(olah!$Q3298:Q18296,summary!A3298,olah!$B3298:B18296,summary!B3298,olah!$N3298:N18296,summary!C3298,olah!$P3298:P18296,summary!D3298,olah!$T3298:T18296,"On Time CO")</f>
        <v>1</v>
      </c>
      <c r="M3298">
        <f>COUNTIFS(olah!$Q$2:Q18296,summary!A3298,olah!$B$2:B18296,summary!B3298,olah!$T$2:T18296,"On Time CO")</f>
        <v>19</v>
      </c>
      <c r="N3298">
        <f>COUNTIFS(olah!$Q3298:Q18296,summary!A3298,olah!$B3298:B18296,summary!B3298,olah!$N3298:N18296,summary!C3298,olah!$P3298:P18296,summary!D3298,olah!$T3298:T18296,"Overtime")</f>
        <v>0</v>
      </c>
      <c r="O3298">
        <f>COUNTIFS(olah!$Q$2:Q18296,summary!A3298,olah!$B$2:B18296,summary!B3298,olah!$T$2:T18296,"Overtime")</f>
        <v>2</v>
      </c>
      <c r="P3298">
        <f>COUNTIFS(olah!$Q3298:Q18296,summary!A3298,olah!$B3298:B18296,summary!B3298,olah!$N3298:N18296,summary!C3298,olah!$P3298:P18296,summary!D3298,olah!$T3298:T18296,"Early")</f>
        <v>0</v>
      </c>
      <c r="Q3298">
        <f>COUNTIFS(olah!$Q$2:Q18296,summary!A3298,olah!$B$2:B18296,summary!B3298,olah!$T$2:T18296,"Early")</f>
        <v>1</v>
      </c>
      <c r="R3298">
        <f>COUNTIFS(olah!$Q3298:Q18296,summary!A3298,olah!$B3298:B18296,summary!B3298,olah!$N3298:N18296,summary!C3298,olah!$P3298:P18296,summary!D3298,olah!$T3298:T18296,"NA CO")</f>
        <v>0</v>
      </c>
      <c r="S3298">
        <f>COUNTIFS(olah!$Q$2:Q18296,summary!A3298,olah!$B$2:B18296,summary!B3298,olah!$T$2:T18296,"NA CO")</f>
        <v>0</v>
      </c>
      <c r="T3298" t="str">
        <f>olah!R3298</f>
        <v>Attendance</v>
      </c>
      <c r="U3298" t="str">
        <f>IF(T3298="Permit", olah!T3298, "No Permit")</f>
        <v>No Permit</v>
      </c>
    </row>
    <row r="3299" spans="1:21" hidden="1" x14ac:dyDescent="0.3">
      <c r="A3299" s="23">
        <v>44561</v>
      </c>
      <c r="B3299" t="s">
        <v>796</v>
      </c>
      <c r="C3299" t="s">
        <v>28</v>
      </c>
      <c r="D3299" t="s">
        <v>9024</v>
      </c>
      <c r="E3299" t="str">
        <f>VLOOKUP(B3299,olah!$B:$P,2,0)</f>
        <v>2021-12-02</v>
      </c>
      <c r="F3299">
        <f>COUNTIFS(parameter!$J$4:$J$34,summary!A3299,parameter!$I$4:$I$34,"&gt;="&amp;summary!$E3299)</f>
        <v>30</v>
      </c>
      <c r="G3299">
        <f>COUNTIFS(olah!$Q3299:Q18297,summary!A3299,olah!$B3299:B18297,summary!B3299,olah!$N3299:N18297,summary!C3299,olah!$P3299:P18297,summary!D3299,olah!$S3299:S18297,"On Time")</f>
        <v>1</v>
      </c>
      <c r="H3299">
        <f>COUNTIFS(olah!$Q$2:Q18297,summary!A3299,olah!$B$2:B18297,summary!B3299,olah!$S$2:S18297,"On Time")</f>
        <v>15</v>
      </c>
      <c r="I3299">
        <f>COUNTIFS(olah!$Q3299:Q18297,summary!A3299,olah!$B3299:B18297,summary!B3299,olah!$N3299:N18297,summary!C3299,olah!$P3299:P18297,summary!D3299,olah!$S3299:S18297,"Late")</f>
        <v>0</v>
      </c>
      <c r="J3299">
        <f>COUNTIFS(olah!$Q$2:Q18297,summary!A3299,olah!$B$2:B18297,summary!B3299,olah!$S$2:S18297,"Late")</f>
        <v>7</v>
      </c>
      <c r="K3299">
        <f t="shared" si="51"/>
        <v>8</v>
      </c>
      <c r="L3299">
        <f>COUNTIFS(olah!$Q3299:Q18297,summary!A3299,olah!$B3299:B18297,summary!B3299,olah!$N3299:N18297,summary!C3299,olah!$P3299:P18297,summary!D3299,olah!$T3299:T18297,"On Time CO")</f>
        <v>1</v>
      </c>
      <c r="M3299">
        <f>COUNTIFS(olah!$Q$2:Q18297,summary!A3299,olah!$B$2:B18297,summary!B3299,olah!$T$2:T18297,"On Time CO")</f>
        <v>19</v>
      </c>
      <c r="N3299">
        <f>COUNTIFS(olah!$Q3299:Q18297,summary!A3299,olah!$B3299:B18297,summary!B3299,olah!$N3299:N18297,summary!C3299,olah!$P3299:P18297,summary!D3299,olah!$T3299:T18297,"Overtime")</f>
        <v>0</v>
      </c>
      <c r="O3299">
        <f>COUNTIFS(olah!$Q$2:Q18297,summary!A3299,olah!$B$2:B18297,summary!B3299,olah!$T$2:T18297,"Overtime")</f>
        <v>2</v>
      </c>
      <c r="P3299">
        <f>COUNTIFS(olah!$Q3299:Q18297,summary!A3299,olah!$B3299:B18297,summary!B3299,olah!$N3299:N18297,summary!C3299,olah!$P3299:P18297,summary!D3299,olah!$T3299:T18297,"Early")</f>
        <v>0</v>
      </c>
      <c r="Q3299">
        <f>COUNTIFS(olah!$Q$2:Q18297,summary!A3299,olah!$B$2:B18297,summary!B3299,olah!$T$2:T18297,"Early")</f>
        <v>1</v>
      </c>
      <c r="R3299">
        <f>COUNTIFS(olah!$Q3299:Q18297,summary!A3299,olah!$B3299:B18297,summary!B3299,olah!$N3299:N18297,summary!C3299,olah!$P3299:P18297,summary!D3299,olah!$T3299:T18297,"NA CO")</f>
        <v>0</v>
      </c>
      <c r="S3299">
        <f>COUNTIFS(olah!$Q$2:Q18297,summary!A3299,olah!$B$2:B18297,summary!B3299,olah!$T$2:T18297,"NA CO")</f>
        <v>0</v>
      </c>
      <c r="T3299" t="str">
        <f>olah!R3299</f>
        <v>Attendance</v>
      </c>
      <c r="U3299" t="str">
        <f>IF(T3299="Permit", olah!T3299, "No Permit")</f>
        <v>No Permit</v>
      </c>
    </row>
    <row r="3300" spans="1:21" hidden="1" x14ac:dyDescent="0.3">
      <c r="A3300" s="23">
        <v>44561</v>
      </c>
      <c r="B3300" t="s">
        <v>796</v>
      </c>
      <c r="C3300" t="s">
        <v>28</v>
      </c>
      <c r="D3300" t="s">
        <v>10213</v>
      </c>
      <c r="E3300" t="str">
        <f>VLOOKUP(B3300,olah!$B:$P,2,0)</f>
        <v>2021-12-02</v>
      </c>
      <c r="F3300">
        <f>COUNTIFS(parameter!$J$4:$J$34,summary!A3300,parameter!$I$4:$I$34,"&gt;="&amp;summary!$E3300)</f>
        <v>30</v>
      </c>
      <c r="G3300">
        <f>COUNTIFS(olah!$Q3300:Q18298,summary!A3300,olah!$B3300:B18298,summary!B3300,olah!$N3300:N18298,summary!C3300,olah!$P3300:P18298,summary!D3300,olah!$S3300:S18298,"On Time")</f>
        <v>1</v>
      </c>
      <c r="H3300">
        <f>COUNTIFS(olah!$Q$2:Q18298,summary!A3300,olah!$B$2:B18298,summary!B3300,olah!$S$2:S18298,"On Time")</f>
        <v>15</v>
      </c>
      <c r="I3300">
        <f>COUNTIFS(olah!$Q3300:Q18298,summary!A3300,olah!$B3300:B18298,summary!B3300,olah!$N3300:N18298,summary!C3300,olah!$P3300:P18298,summary!D3300,olah!$S3300:S18298,"Late")</f>
        <v>0</v>
      </c>
      <c r="J3300">
        <f>COUNTIFS(olah!$Q$2:Q18298,summary!A3300,olah!$B$2:B18298,summary!B3300,olah!$S$2:S18298,"Late")</f>
        <v>7</v>
      </c>
      <c r="K3300">
        <f t="shared" si="51"/>
        <v>8</v>
      </c>
      <c r="L3300">
        <f>COUNTIFS(olah!$Q3300:Q18298,summary!A3300,olah!$B3300:B18298,summary!B3300,olah!$N3300:N18298,summary!C3300,olah!$P3300:P18298,summary!D3300,olah!$T3300:T18298,"On Time CO")</f>
        <v>1</v>
      </c>
      <c r="M3300">
        <f>COUNTIFS(olah!$Q$2:Q18298,summary!A3300,olah!$B$2:B18298,summary!B3300,olah!$T$2:T18298,"On Time CO")</f>
        <v>19</v>
      </c>
      <c r="N3300">
        <f>COUNTIFS(olah!$Q3300:Q18298,summary!A3300,olah!$B3300:B18298,summary!B3300,olah!$N3300:N18298,summary!C3300,olah!$P3300:P18298,summary!D3300,olah!$T3300:T18298,"Overtime")</f>
        <v>0</v>
      </c>
      <c r="O3300">
        <f>COUNTIFS(olah!$Q$2:Q18298,summary!A3300,olah!$B$2:B18298,summary!B3300,olah!$T$2:T18298,"Overtime")</f>
        <v>2</v>
      </c>
      <c r="P3300">
        <f>COUNTIFS(olah!$Q3300:Q18298,summary!A3300,olah!$B3300:B18298,summary!B3300,olah!$N3300:N18298,summary!C3300,olah!$P3300:P18298,summary!D3300,olah!$T3300:T18298,"Early")</f>
        <v>0</v>
      </c>
      <c r="Q3300">
        <f>COUNTIFS(olah!$Q$2:Q18298,summary!A3300,olah!$B$2:B18298,summary!B3300,olah!$T$2:T18298,"Early")</f>
        <v>1</v>
      </c>
      <c r="R3300">
        <f>COUNTIFS(olah!$Q3300:Q18298,summary!A3300,olah!$B3300:B18298,summary!B3300,olah!$N3300:N18298,summary!C3300,olah!$P3300:P18298,summary!D3300,olah!$T3300:T18298,"NA CO")</f>
        <v>0</v>
      </c>
      <c r="S3300">
        <f>COUNTIFS(olah!$Q$2:Q18298,summary!A3300,olah!$B$2:B18298,summary!B3300,olah!$T$2:T18298,"NA CO")</f>
        <v>0</v>
      </c>
      <c r="T3300" t="str">
        <f>olah!R3300</f>
        <v>Attendance</v>
      </c>
      <c r="U3300" t="str">
        <f>IF(T3300="Permit", olah!T3300, "No Permit")</f>
        <v>No Permit</v>
      </c>
    </row>
    <row r="3301" spans="1:21" hidden="1" x14ac:dyDescent="0.3">
      <c r="A3301" s="23">
        <v>44561</v>
      </c>
      <c r="B3301" t="s">
        <v>796</v>
      </c>
      <c r="C3301" t="s">
        <v>28</v>
      </c>
      <c r="D3301" t="s">
        <v>7927</v>
      </c>
      <c r="E3301" t="str">
        <f>VLOOKUP(B3301,olah!$B:$P,2,0)</f>
        <v>2021-12-02</v>
      </c>
      <c r="F3301">
        <f>COUNTIFS(parameter!$J$4:$J$34,summary!A3301,parameter!$I$4:$I$34,"&gt;="&amp;summary!$E3301)</f>
        <v>30</v>
      </c>
      <c r="G3301">
        <f>COUNTIFS(olah!$Q3301:Q18299,summary!A3301,olah!$B3301:B18299,summary!B3301,olah!$N3301:N18299,summary!C3301,olah!$P3301:P18299,summary!D3301,olah!$S3301:S18299,"On Time")</f>
        <v>1</v>
      </c>
      <c r="H3301">
        <f>COUNTIFS(olah!$Q$2:Q18299,summary!A3301,olah!$B$2:B18299,summary!B3301,olah!$S$2:S18299,"On Time")</f>
        <v>15</v>
      </c>
      <c r="I3301">
        <f>COUNTIFS(olah!$Q3301:Q18299,summary!A3301,olah!$B3301:B18299,summary!B3301,olah!$N3301:N18299,summary!C3301,olah!$P3301:P18299,summary!D3301,olah!$S3301:S18299,"Late")</f>
        <v>0</v>
      </c>
      <c r="J3301">
        <f>COUNTIFS(olah!$Q$2:Q18299,summary!A3301,olah!$B$2:B18299,summary!B3301,olah!$S$2:S18299,"Late")</f>
        <v>7</v>
      </c>
      <c r="K3301">
        <f t="shared" si="51"/>
        <v>8</v>
      </c>
      <c r="L3301">
        <f>COUNTIFS(olah!$Q3301:Q18299,summary!A3301,olah!$B3301:B18299,summary!B3301,olah!$N3301:N18299,summary!C3301,olah!$P3301:P18299,summary!D3301,olah!$T3301:T18299,"On Time CO")</f>
        <v>1</v>
      </c>
      <c r="M3301">
        <f>COUNTIFS(olah!$Q$2:Q18299,summary!A3301,olah!$B$2:B18299,summary!B3301,olah!$T$2:T18299,"On Time CO")</f>
        <v>19</v>
      </c>
      <c r="N3301">
        <f>COUNTIFS(olah!$Q3301:Q18299,summary!A3301,olah!$B3301:B18299,summary!B3301,olah!$N3301:N18299,summary!C3301,olah!$P3301:P18299,summary!D3301,olah!$T3301:T18299,"Overtime")</f>
        <v>0</v>
      </c>
      <c r="O3301">
        <f>COUNTIFS(olah!$Q$2:Q18299,summary!A3301,olah!$B$2:B18299,summary!B3301,olah!$T$2:T18299,"Overtime")</f>
        <v>2</v>
      </c>
      <c r="P3301">
        <f>COUNTIFS(olah!$Q3301:Q18299,summary!A3301,olah!$B3301:B18299,summary!B3301,olah!$N3301:N18299,summary!C3301,olah!$P3301:P18299,summary!D3301,olah!$T3301:T18299,"Early")</f>
        <v>0</v>
      </c>
      <c r="Q3301">
        <f>COUNTIFS(olah!$Q$2:Q18299,summary!A3301,olah!$B$2:B18299,summary!B3301,olah!$T$2:T18299,"Early")</f>
        <v>1</v>
      </c>
      <c r="R3301">
        <f>COUNTIFS(olah!$Q3301:Q18299,summary!A3301,olah!$B3301:B18299,summary!B3301,olah!$N3301:N18299,summary!C3301,olah!$P3301:P18299,summary!D3301,olah!$T3301:T18299,"NA CO")</f>
        <v>0</v>
      </c>
      <c r="S3301">
        <f>COUNTIFS(olah!$Q$2:Q18299,summary!A3301,olah!$B$2:B18299,summary!B3301,olah!$T$2:T18299,"NA CO")</f>
        <v>0</v>
      </c>
      <c r="T3301" t="str">
        <f>olah!R3301</f>
        <v>Attendance</v>
      </c>
      <c r="U3301" t="str">
        <f>IF(T3301="Permit", olah!T3301, "No Permit")</f>
        <v>No Permit</v>
      </c>
    </row>
    <row r="3302" spans="1:21" hidden="1" x14ac:dyDescent="0.3">
      <c r="A3302" s="23">
        <v>44561</v>
      </c>
      <c r="B3302" t="s">
        <v>796</v>
      </c>
      <c r="C3302" t="s">
        <v>28</v>
      </c>
      <c r="D3302" t="s">
        <v>11610</v>
      </c>
      <c r="E3302" t="str">
        <f>VLOOKUP(B3302,olah!$B:$P,2,0)</f>
        <v>2021-12-02</v>
      </c>
      <c r="F3302">
        <f>COUNTIFS(parameter!$J$4:$J$34,summary!A3302,parameter!$I$4:$I$34,"&gt;="&amp;summary!$E3302)</f>
        <v>30</v>
      </c>
      <c r="G3302">
        <f>COUNTIFS(olah!$Q3302:Q18300,summary!A3302,olah!$B3302:B18300,summary!B3302,olah!$N3302:N18300,summary!C3302,olah!$P3302:P18300,summary!D3302,olah!$S3302:S18300,"On Time")</f>
        <v>1</v>
      </c>
      <c r="H3302">
        <f>COUNTIFS(olah!$Q$2:Q18300,summary!A3302,olah!$B$2:B18300,summary!B3302,olah!$S$2:S18300,"On Time")</f>
        <v>15</v>
      </c>
      <c r="I3302">
        <f>COUNTIFS(olah!$Q3302:Q18300,summary!A3302,olah!$B3302:B18300,summary!B3302,olah!$N3302:N18300,summary!C3302,olah!$P3302:P18300,summary!D3302,olah!$S3302:S18300,"Late")</f>
        <v>0</v>
      </c>
      <c r="J3302">
        <f>COUNTIFS(olah!$Q$2:Q18300,summary!A3302,olah!$B$2:B18300,summary!B3302,olah!$S$2:S18300,"Late")</f>
        <v>7</v>
      </c>
      <c r="K3302">
        <f t="shared" si="51"/>
        <v>8</v>
      </c>
      <c r="L3302">
        <f>COUNTIFS(olah!$Q3302:Q18300,summary!A3302,olah!$B3302:B18300,summary!B3302,olah!$N3302:N18300,summary!C3302,olah!$P3302:P18300,summary!D3302,olah!$T3302:T18300,"On Time CO")</f>
        <v>1</v>
      </c>
      <c r="M3302">
        <f>COUNTIFS(olah!$Q$2:Q18300,summary!A3302,olah!$B$2:B18300,summary!B3302,olah!$T$2:T18300,"On Time CO")</f>
        <v>19</v>
      </c>
      <c r="N3302">
        <f>COUNTIFS(olah!$Q3302:Q18300,summary!A3302,olah!$B3302:B18300,summary!B3302,olah!$N3302:N18300,summary!C3302,olah!$P3302:P18300,summary!D3302,olah!$T3302:T18300,"Overtime")</f>
        <v>0</v>
      </c>
      <c r="O3302">
        <f>COUNTIFS(olah!$Q$2:Q18300,summary!A3302,olah!$B$2:B18300,summary!B3302,olah!$T$2:T18300,"Overtime")</f>
        <v>2</v>
      </c>
      <c r="P3302">
        <f>COUNTIFS(olah!$Q3302:Q18300,summary!A3302,olah!$B3302:B18300,summary!B3302,olah!$N3302:N18300,summary!C3302,olah!$P3302:P18300,summary!D3302,olah!$T3302:T18300,"Early")</f>
        <v>0</v>
      </c>
      <c r="Q3302">
        <f>COUNTIFS(olah!$Q$2:Q18300,summary!A3302,olah!$B$2:B18300,summary!B3302,olah!$T$2:T18300,"Early")</f>
        <v>1</v>
      </c>
      <c r="R3302">
        <f>COUNTIFS(olah!$Q3302:Q18300,summary!A3302,olah!$B3302:B18300,summary!B3302,olah!$N3302:N18300,summary!C3302,olah!$P3302:P18300,summary!D3302,olah!$T3302:T18300,"NA CO")</f>
        <v>0</v>
      </c>
      <c r="S3302">
        <f>COUNTIFS(olah!$Q$2:Q18300,summary!A3302,olah!$B$2:B18300,summary!B3302,olah!$T$2:T18300,"NA CO")</f>
        <v>0</v>
      </c>
      <c r="T3302" t="str">
        <f>olah!R3302</f>
        <v>Attendance</v>
      </c>
      <c r="U3302" t="str">
        <f>IF(T3302="Permit", olah!T3302, "No Permit")</f>
        <v>No Permit</v>
      </c>
    </row>
    <row r="3303" spans="1:21" hidden="1" x14ac:dyDescent="0.3">
      <c r="A3303" s="23">
        <v>44561</v>
      </c>
      <c r="B3303" t="s">
        <v>796</v>
      </c>
      <c r="C3303" t="s">
        <v>28</v>
      </c>
      <c r="D3303" t="s">
        <v>9025</v>
      </c>
      <c r="E3303" t="str">
        <f>VLOOKUP(B3303,olah!$B:$P,2,0)</f>
        <v>2021-12-02</v>
      </c>
      <c r="F3303">
        <f>COUNTIFS(parameter!$J$4:$J$34,summary!A3303,parameter!$I$4:$I$34,"&gt;="&amp;summary!$E3303)</f>
        <v>30</v>
      </c>
      <c r="G3303">
        <f>COUNTIFS(olah!$Q3303:Q18301,summary!A3303,olah!$B3303:B18301,summary!B3303,olah!$N3303:N18301,summary!C3303,olah!$P3303:P18301,summary!D3303,olah!$S3303:S18301,"On Time")</f>
        <v>1</v>
      </c>
      <c r="H3303">
        <f>COUNTIFS(olah!$Q$2:Q18301,summary!A3303,olah!$B$2:B18301,summary!B3303,olah!$S$2:S18301,"On Time")</f>
        <v>15</v>
      </c>
      <c r="I3303">
        <f>COUNTIFS(olah!$Q3303:Q18301,summary!A3303,olah!$B3303:B18301,summary!B3303,olah!$N3303:N18301,summary!C3303,olah!$P3303:P18301,summary!D3303,olah!$S3303:S18301,"Late")</f>
        <v>0</v>
      </c>
      <c r="J3303">
        <f>COUNTIFS(olah!$Q$2:Q18301,summary!A3303,olah!$B$2:B18301,summary!B3303,olah!$S$2:S18301,"Late")</f>
        <v>7</v>
      </c>
      <c r="K3303">
        <f t="shared" si="51"/>
        <v>8</v>
      </c>
      <c r="L3303">
        <f>COUNTIFS(olah!$Q3303:Q18301,summary!A3303,olah!$B3303:B18301,summary!B3303,olah!$N3303:N18301,summary!C3303,olah!$P3303:P18301,summary!D3303,olah!$T3303:T18301,"On Time CO")</f>
        <v>1</v>
      </c>
      <c r="M3303">
        <f>COUNTIFS(olah!$Q$2:Q18301,summary!A3303,olah!$B$2:B18301,summary!B3303,olah!$T$2:T18301,"On Time CO")</f>
        <v>19</v>
      </c>
      <c r="N3303">
        <f>COUNTIFS(olah!$Q3303:Q18301,summary!A3303,olah!$B3303:B18301,summary!B3303,olah!$N3303:N18301,summary!C3303,olah!$P3303:P18301,summary!D3303,olah!$T3303:T18301,"Overtime")</f>
        <v>0</v>
      </c>
      <c r="O3303">
        <f>COUNTIFS(olah!$Q$2:Q18301,summary!A3303,olah!$B$2:B18301,summary!B3303,olah!$T$2:T18301,"Overtime")</f>
        <v>2</v>
      </c>
      <c r="P3303">
        <f>COUNTIFS(olah!$Q3303:Q18301,summary!A3303,olah!$B3303:B18301,summary!B3303,olah!$N3303:N18301,summary!C3303,olah!$P3303:P18301,summary!D3303,olah!$T3303:T18301,"Early")</f>
        <v>0</v>
      </c>
      <c r="Q3303">
        <f>COUNTIFS(olah!$Q$2:Q18301,summary!A3303,olah!$B$2:B18301,summary!B3303,olah!$T$2:T18301,"Early")</f>
        <v>1</v>
      </c>
      <c r="R3303">
        <f>COUNTIFS(olah!$Q3303:Q18301,summary!A3303,olah!$B3303:B18301,summary!B3303,olah!$N3303:N18301,summary!C3303,olah!$P3303:P18301,summary!D3303,olah!$T3303:T18301,"NA CO")</f>
        <v>0</v>
      </c>
      <c r="S3303">
        <f>COUNTIFS(olah!$Q$2:Q18301,summary!A3303,olah!$B$2:B18301,summary!B3303,olah!$T$2:T18301,"NA CO")</f>
        <v>0</v>
      </c>
      <c r="T3303" t="str">
        <f>olah!R3303</f>
        <v>Attendance</v>
      </c>
      <c r="U3303" t="str">
        <f>IF(T3303="Permit", olah!T3303, "No Permit")</f>
        <v>No Permit</v>
      </c>
    </row>
    <row r="3304" spans="1:21" hidden="1" x14ac:dyDescent="0.3">
      <c r="A3304" s="23">
        <v>44561</v>
      </c>
      <c r="B3304" t="s">
        <v>796</v>
      </c>
      <c r="C3304" t="s">
        <v>28</v>
      </c>
      <c r="D3304" t="s">
        <v>10214</v>
      </c>
      <c r="E3304" t="str">
        <f>VLOOKUP(B3304,olah!$B:$P,2,0)</f>
        <v>2021-12-02</v>
      </c>
      <c r="F3304">
        <f>COUNTIFS(parameter!$J$4:$J$34,summary!A3304,parameter!$I$4:$I$34,"&gt;="&amp;summary!$E3304)</f>
        <v>30</v>
      </c>
      <c r="G3304">
        <f>COUNTIFS(olah!$Q3304:Q18302,summary!A3304,olah!$B3304:B18302,summary!B3304,olah!$N3304:N18302,summary!C3304,olah!$P3304:P18302,summary!D3304,olah!$S3304:S18302,"On Time")</f>
        <v>1</v>
      </c>
      <c r="H3304">
        <f>COUNTIFS(olah!$Q$2:Q18302,summary!A3304,olah!$B$2:B18302,summary!B3304,olah!$S$2:S18302,"On Time")</f>
        <v>15</v>
      </c>
      <c r="I3304">
        <f>COUNTIFS(olah!$Q3304:Q18302,summary!A3304,olah!$B3304:B18302,summary!B3304,olah!$N3304:N18302,summary!C3304,olah!$P3304:P18302,summary!D3304,olah!$S3304:S18302,"Late")</f>
        <v>0</v>
      </c>
      <c r="J3304">
        <f>COUNTIFS(olah!$Q$2:Q18302,summary!A3304,olah!$B$2:B18302,summary!B3304,olah!$S$2:S18302,"Late")</f>
        <v>7</v>
      </c>
      <c r="K3304">
        <f t="shared" si="51"/>
        <v>8</v>
      </c>
      <c r="L3304">
        <f>COUNTIFS(olah!$Q3304:Q18302,summary!A3304,olah!$B3304:B18302,summary!B3304,olah!$N3304:N18302,summary!C3304,olah!$P3304:P18302,summary!D3304,olah!$T3304:T18302,"On Time CO")</f>
        <v>1</v>
      </c>
      <c r="M3304">
        <f>COUNTIFS(olah!$Q$2:Q18302,summary!A3304,olah!$B$2:B18302,summary!B3304,olah!$T$2:T18302,"On Time CO")</f>
        <v>19</v>
      </c>
      <c r="N3304">
        <f>COUNTIFS(olah!$Q3304:Q18302,summary!A3304,olah!$B3304:B18302,summary!B3304,olah!$N3304:N18302,summary!C3304,olah!$P3304:P18302,summary!D3304,olah!$T3304:T18302,"Overtime")</f>
        <v>0</v>
      </c>
      <c r="O3304">
        <f>COUNTIFS(olah!$Q$2:Q18302,summary!A3304,olah!$B$2:B18302,summary!B3304,olah!$T$2:T18302,"Overtime")</f>
        <v>2</v>
      </c>
      <c r="P3304">
        <f>COUNTIFS(olah!$Q3304:Q18302,summary!A3304,olah!$B3304:B18302,summary!B3304,olah!$N3304:N18302,summary!C3304,olah!$P3304:P18302,summary!D3304,olah!$T3304:T18302,"Early")</f>
        <v>0</v>
      </c>
      <c r="Q3304">
        <f>COUNTIFS(olah!$Q$2:Q18302,summary!A3304,olah!$B$2:B18302,summary!B3304,olah!$T$2:T18302,"Early")</f>
        <v>1</v>
      </c>
      <c r="R3304">
        <f>COUNTIFS(olah!$Q3304:Q18302,summary!A3304,olah!$B3304:B18302,summary!B3304,olah!$N3304:N18302,summary!C3304,olah!$P3304:P18302,summary!D3304,olah!$T3304:T18302,"NA CO")</f>
        <v>0</v>
      </c>
      <c r="S3304">
        <f>COUNTIFS(olah!$Q$2:Q18302,summary!A3304,olah!$B$2:B18302,summary!B3304,olah!$T$2:T18302,"NA CO")</f>
        <v>0</v>
      </c>
      <c r="T3304" t="str">
        <f>olah!R3304</f>
        <v>Attendance</v>
      </c>
      <c r="U3304" t="str">
        <f>IF(T3304="Permit", olah!T3304, "No Permit")</f>
        <v>No Permit</v>
      </c>
    </row>
    <row r="3305" spans="1:21" hidden="1" x14ac:dyDescent="0.3">
      <c r="A3305" s="23">
        <v>44561</v>
      </c>
      <c r="B3305" t="s">
        <v>796</v>
      </c>
      <c r="C3305" t="s">
        <v>28</v>
      </c>
      <c r="D3305" t="s">
        <v>7814</v>
      </c>
      <c r="E3305" t="str">
        <f>VLOOKUP(B3305,olah!$B:$P,2,0)</f>
        <v>2021-12-02</v>
      </c>
      <c r="F3305">
        <f>COUNTIFS(parameter!$J$4:$J$34,summary!A3305,parameter!$I$4:$I$34,"&gt;="&amp;summary!$E3305)</f>
        <v>30</v>
      </c>
      <c r="G3305">
        <f>COUNTIFS(olah!$Q3305:Q18303,summary!A3305,olah!$B3305:B18303,summary!B3305,olah!$N3305:N18303,summary!C3305,olah!$P3305:P18303,summary!D3305,olah!$S3305:S18303,"On Time")</f>
        <v>1</v>
      </c>
      <c r="H3305">
        <f>COUNTIFS(olah!$Q$2:Q18303,summary!A3305,olah!$B$2:B18303,summary!B3305,olah!$S$2:S18303,"On Time")</f>
        <v>15</v>
      </c>
      <c r="I3305">
        <f>COUNTIFS(olah!$Q3305:Q18303,summary!A3305,olah!$B3305:B18303,summary!B3305,olah!$N3305:N18303,summary!C3305,olah!$P3305:P18303,summary!D3305,olah!$S3305:S18303,"Late")</f>
        <v>0</v>
      </c>
      <c r="J3305">
        <f>COUNTIFS(olah!$Q$2:Q18303,summary!A3305,olah!$B$2:B18303,summary!B3305,olah!$S$2:S18303,"Late")</f>
        <v>7</v>
      </c>
      <c r="K3305">
        <f t="shared" si="51"/>
        <v>8</v>
      </c>
      <c r="L3305">
        <f>COUNTIFS(olah!$Q3305:Q18303,summary!A3305,olah!$B3305:B18303,summary!B3305,olah!$N3305:N18303,summary!C3305,olah!$P3305:P18303,summary!D3305,olah!$T3305:T18303,"On Time CO")</f>
        <v>0</v>
      </c>
      <c r="M3305">
        <f>COUNTIFS(olah!$Q$2:Q18303,summary!A3305,olah!$B$2:B18303,summary!B3305,olah!$T$2:T18303,"On Time CO")</f>
        <v>19</v>
      </c>
      <c r="N3305">
        <f>COUNTIFS(olah!$Q3305:Q18303,summary!A3305,olah!$B3305:B18303,summary!B3305,olah!$N3305:N18303,summary!C3305,olah!$P3305:P18303,summary!D3305,olah!$T3305:T18303,"Overtime")</f>
        <v>0</v>
      </c>
      <c r="O3305">
        <f>COUNTIFS(olah!$Q$2:Q18303,summary!A3305,olah!$B$2:B18303,summary!B3305,olah!$T$2:T18303,"Overtime")</f>
        <v>2</v>
      </c>
      <c r="P3305">
        <f>COUNTIFS(olah!$Q3305:Q18303,summary!A3305,olah!$B3305:B18303,summary!B3305,olah!$N3305:N18303,summary!C3305,olah!$P3305:P18303,summary!D3305,olah!$T3305:T18303,"Early")</f>
        <v>1</v>
      </c>
      <c r="Q3305">
        <f>COUNTIFS(olah!$Q$2:Q18303,summary!A3305,olah!$B$2:B18303,summary!B3305,olah!$T$2:T18303,"Early")</f>
        <v>1</v>
      </c>
      <c r="R3305">
        <f>COUNTIFS(olah!$Q3305:Q18303,summary!A3305,olah!$B3305:B18303,summary!B3305,olah!$N3305:N18303,summary!C3305,olah!$P3305:P18303,summary!D3305,olah!$T3305:T18303,"NA CO")</f>
        <v>0</v>
      </c>
      <c r="S3305">
        <f>COUNTIFS(olah!$Q$2:Q18303,summary!A3305,olah!$B$2:B18303,summary!B3305,olah!$T$2:T18303,"NA CO")</f>
        <v>0</v>
      </c>
      <c r="T3305" t="str">
        <f>olah!R3305</f>
        <v>Attendance</v>
      </c>
      <c r="U3305" t="str">
        <f>IF(T3305="Permit", olah!T3305, "No Permit")</f>
        <v>No Permit</v>
      </c>
    </row>
    <row r="3306" spans="1:21" hidden="1" x14ac:dyDescent="0.3">
      <c r="A3306" s="23">
        <v>44561</v>
      </c>
      <c r="B3306" t="s">
        <v>798</v>
      </c>
      <c r="C3306" t="s">
        <v>800</v>
      </c>
      <c r="D3306" t="s">
        <v>1390</v>
      </c>
      <c r="E3306" t="str">
        <f>VLOOKUP(B3306,olah!$B:$P,2,0)</f>
        <v>2021-12-01</v>
      </c>
      <c r="F3306">
        <f>COUNTIFS(parameter!$J$4:$J$34,summary!A3306,parameter!$I$4:$I$34,"&gt;="&amp;summary!$E3306)</f>
        <v>31</v>
      </c>
      <c r="G3306">
        <f>COUNTIFS(olah!$Q3306:Q18304,summary!A3306,olah!$B3306:B18304,summary!B3306,olah!$N3306:N18304,summary!C3306,olah!$P3306:P18304,summary!D3306,olah!$S3306:S18304,"On Time")</f>
        <v>1</v>
      </c>
      <c r="H3306">
        <f>COUNTIFS(olah!$Q$2:Q18304,summary!A3306,olah!$B$2:B18304,summary!B3306,olah!$S$2:S18304,"On Time")</f>
        <v>21</v>
      </c>
      <c r="I3306">
        <f>COUNTIFS(olah!$Q3306:Q18304,summary!A3306,olah!$B3306:B18304,summary!B3306,olah!$N3306:N18304,summary!C3306,olah!$P3306:P18304,summary!D3306,olah!$S3306:S18304,"Late")</f>
        <v>0</v>
      </c>
      <c r="J3306">
        <f>COUNTIFS(olah!$Q$2:Q18304,summary!A3306,olah!$B$2:B18304,summary!B3306,olah!$S$2:S18304,"Late")</f>
        <v>0</v>
      </c>
      <c r="K3306">
        <f t="shared" si="51"/>
        <v>10</v>
      </c>
      <c r="L3306">
        <f>COUNTIFS(olah!$Q3306:Q18304,summary!A3306,olah!$B3306:B18304,summary!B3306,olah!$N3306:N18304,summary!C3306,olah!$P3306:P18304,summary!D3306,olah!$T3306:T18304,"On Time CO")</f>
        <v>0</v>
      </c>
      <c r="M3306">
        <f>COUNTIFS(olah!$Q$2:Q18304,summary!A3306,olah!$B$2:B18304,summary!B3306,olah!$T$2:T18304,"On Time CO")</f>
        <v>5</v>
      </c>
      <c r="N3306">
        <f>COUNTIFS(olah!$Q3306:Q18304,summary!A3306,olah!$B3306:B18304,summary!B3306,olah!$N3306:N18304,summary!C3306,olah!$P3306:P18304,summary!D3306,olah!$T3306:T18304,"Overtime")</f>
        <v>0</v>
      </c>
      <c r="O3306">
        <f>COUNTIFS(olah!$Q$2:Q18304,summary!A3306,olah!$B$2:B18304,summary!B3306,olah!$T$2:T18304,"Overtime")</f>
        <v>0</v>
      </c>
      <c r="P3306">
        <f>COUNTIFS(olah!$Q3306:Q18304,summary!A3306,olah!$B3306:B18304,summary!B3306,olah!$N3306:N18304,summary!C3306,olah!$P3306:P18304,summary!D3306,olah!$T3306:T18304,"Early")</f>
        <v>0</v>
      </c>
      <c r="Q3306">
        <f>COUNTIFS(olah!$Q$2:Q18304,summary!A3306,olah!$B$2:B18304,summary!B3306,olah!$T$2:T18304,"Early")</f>
        <v>0</v>
      </c>
      <c r="R3306">
        <f>COUNTIFS(olah!$Q3306:Q18304,summary!A3306,olah!$B3306:B18304,summary!B3306,olah!$N3306:N18304,summary!C3306,olah!$P3306:P18304,summary!D3306,olah!$T3306:T18304,"NA CO")</f>
        <v>1</v>
      </c>
      <c r="S3306">
        <f>COUNTIFS(olah!$Q$2:Q18304,summary!A3306,olah!$B$2:B18304,summary!B3306,olah!$T$2:T18304,"NA CO")</f>
        <v>16</v>
      </c>
      <c r="T3306" t="str">
        <f>olah!R3306</f>
        <v>Daily Journey</v>
      </c>
      <c r="U3306" t="str">
        <f>IF(T3306="Permit", olah!T3306, "No Permit")</f>
        <v>No Permit</v>
      </c>
    </row>
    <row r="3307" spans="1:21" hidden="1" x14ac:dyDescent="0.3">
      <c r="A3307" s="23">
        <v>44561</v>
      </c>
      <c r="B3307" t="s">
        <v>798</v>
      </c>
      <c r="C3307" t="s">
        <v>28</v>
      </c>
      <c r="D3307" t="s">
        <v>5935</v>
      </c>
      <c r="E3307" t="str">
        <f>VLOOKUP(B3307,olah!$B:$P,2,0)</f>
        <v>2021-12-01</v>
      </c>
      <c r="F3307">
        <f>COUNTIFS(parameter!$J$4:$J$34,summary!A3307,parameter!$I$4:$I$34,"&gt;="&amp;summary!$E3307)</f>
        <v>31</v>
      </c>
      <c r="G3307">
        <f>COUNTIFS(olah!$Q3307:Q18305,summary!A3307,olah!$B3307:B18305,summary!B3307,olah!$N3307:N18305,summary!C3307,olah!$P3307:P18305,summary!D3307,olah!$S3307:S18305,"On Time")</f>
        <v>1</v>
      </c>
      <c r="H3307">
        <f>COUNTIFS(olah!$Q$2:Q18305,summary!A3307,olah!$B$2:B18305,summary!B3307,olah!$S$2:S18305,"On Time")</f>
        <v>21</v>
      </c>
      <c r="I3307">
        <f>COUNTIFS(olah!$Q3307:Q18305,summary!A3307,olah!$B3307:B18305,summary!B3307,olah!$N3307:N18305,summary!C3307,olah!$P3307:P18305,summary!D3307,olah!$S3307:S18305,"Late")</f>
        <v>0</v>
      </c>
      <c r="J3307">
        <f>COUNTIFS(olah!$Q$2:Q18305,summary!A3307,olah!$B$2:B18305,summary!B3307,olah!$S$2:S18305,"Late")</f>
        <v>0</v>
      </c>
      <c r="K3307">
        <f t="shared" si="51"/>
        <v>10</v>
      </c>
      <c r="L3307">
        <f>COUNTIFS(olah!$Q3307:Q18305,summary!A3307,olah!$B3307:B18305,summary!B3307,olah!$N3307:N18305,summary!C3307,olah!$P3307:P18305,summary!D3307,olah!$T3307:T18305,"On Time CO")</f>
        <v>0</v>
      </c>
      <c r="M3307">
        <f>COUNTIFS(olah!$Q$2:Q18305,summary!A3307,olah!$B$2:B18305,summary!B3307,olah!$T$2:T18305,"On Time CO")</f>
        <v>5</v>
      </c>
      <c r="N3307">
        <f>COUNTIFS(olah!$Q3307:Q18305,summary!A3307,olah!$B3307:B18305,summary!B3307,olah!$N3307:N18305,summary!C3307,olah!$P3307:P18305,summary!D3307,olah!$T3307:T18305,"Overtime")</f>
        <v>0</v>
      </c>
      <c r="O3307">
        <f>COUNTIFS(olah!$Q$2:Q18305,summary!A3307,olah!$B$2:B18305,summary!B3307,olah!$T$2:T18305,"Overtime")</f>
        <v>0</v>
      </c>
      <c r="P3307">
        <f>COUNTIFS(olah!$Q3307:Q18305,summary!A3307,olah!$B3307:B18305,summary!B3307,olah!$N3307:N18305,summary!C3307,olah!$P3307:P18305,summary!D3307,olah!$T3307:T18305,"Early")</f>
        <v>0</v>
      </c>
      <c r="Q3307">
        <f>COUNTIFS(olah!$Q$2:Q18305,summary!A3307,olah!$B$2:B18305,summary!B3307,olah!$T$2:T18305,"Early")</f>
        <v>0</v>
      </c>
      <c r="R3307">
        <f>COUNTIFS(olah!$Q3307:Q18305,summary!A3307,olah!$B3307:B18305,summary!B3307,olah!$N3307:N18305,summary!C3307,olah!$P3307:P18305,summary!D3307,olah!$T3307:T18305,"NA CO")</f>
        <v>1</v>
      </c>
      <c r="S3307">
        <f>COUNTIFS(olah!$Q$2:Q18305,summary!A3307,olah!$B$2:B18305,summary!B3307,olah!$T$2:T18305,"NA CO")</f>
        <v>16</v>
      </c>
      <c r="T3307" t="str">
        <f>olah!R3307</f>
        <v>Attendance</v>
      </c>
      <c r="U3307" t="str">
        <f>IF(T3307="Permit", olah!T3307, "No Permit")</f>
        <v>No Permit</v>
      </c>
    </row>
    <row r="3308" spans="1:21" hidden="1" x14ac:dyDescent="0.3">
      <c r="A3308" s="23">
        <v>44561</v>
      </c>
      <c r="B3308" t="s">
        <v>798</v>
      </c>
      <c r="C3308" t="s">
        <v>800</v>
      </c>
      <c r="D3308" t="s">
        <v>11600</v>
      </c>
      <c r="E3308" t="str">
        <f>VLOOKUP(B3308,olah!$B:$P,2,0)</f>
        <v>2021-12-01</v>
      </c>
      <c r="F3308">
        <f>COUNTIFS(parameter!$J$4:$J$34,summary!A3308,parameter!$I$4:$I$34,"&gt;="&amp;summary!$E3308)</f>
        <v>31</v>
      </c>
      <c r="G3308">
        <f>COUNTIFS(olah!$Q3308:Q18306,summary!A3308,olah!$B3308:B18306,summary!B3308,olah!$N3308:N18306,summary!C3308,olah!$P3308:P18306,summary!D3308,olah!$S3308:S18306,"On Time")</f>
        <v>1</v>
      </c>
      <c r="H3308">
        <f>COUNTIFS(olah!$Q$2:Q18306,summary!A3308,olah!$B$2:B18306,summary!B3308,olah!$S$2:S18306,"On Time")</f>
        <v>21</v>
      </c>
      <c r="I3308">
        <f>COUNTIFS(olah!$Q3308:Q18306,summary!A3308,olah!$B3308:B18306,summary!B3308,olah!$N3308:N18306,summary!C3308,olah!$P3308:P18306,summary!D3308,olah!$S3308:S18306,"Late")</f>
        <v>0</v>
      </c>
      <c r="J3308">
        <f>COUNTIFS(olah!$Q$2:Q18306,summary!A3308,olah!$B$2:B18306,summary!B3308,olah!$S$2:S18306,"Late")</f>
        <v>0</v>
      </c>
      <c r="K3308">
        <f t="shared" si="51"/>
        <v>10</v>
      </c>
      <c r="L3308">
        <f>COUNTIFS(olah!$Q3308:Q18306,summary!A3308,olah!$B3308:B18306,summary!B3308,olah!$N3308:N18306,summary!C3308,olah!$P3308:P18306,summary!D3308,olah!$T3308:T18306,"On Time CO")</f>
        <v>0</v>
      </c>
      <c r="M3308">
        <f>COUNTIFS(olah!$Q$2:Q18306,summary!A3308,olah!$B$2:B18306,summary!B3308,olah!$T$2:T18306,"On Time CO")</f>
        <v>5</v>
      </c>
      <c r="N3308">
        <f>COUNTIFS(olah!$Q3308:Q18306,summary!A3308,olah!$B3308:B18306,summary!B3308,olah!$N3308:N18306,summary!C3308,olah!$P3308:P18306,summary!D3308,olah!$T3308:T18306,"Overtime")</f>
        <v>0</v>
      </c>
      <c r="O3308">
        <f>COUNTIFS(olah!$Q$2:Q18306,summary!A3308,olah!$B$2:B18306,summary!B3308,olah!$T$2:T18306,"Overtime")</f>
        <v>0</v>
      </c>
      <c r="P3308">
        <f>COUNTIFS(olah!$Q3308:Q18306,summary!A3308,olah!$B3308:B18306,summary!B3308,olah!$N3308:N18306,summary!C3308,olah!$P3308:P18306,summary!D3308,olah!$T3308:T18306,"Early")</f>
        <v>0</v>
      </c>
      <c r="Q3308">
        <f>COUNTIFS(olah!$Q$2:Q18306,summary!A3308,olah!$B$2:B18306,summary!B3308,olah!$T$2:T18306,"Early")</f>
        <v>0</v>
      </c>
      <c r="R3308">
        <f>COUNTIFS(olah!$Q3308:Q18306,summary!A3308,olah!$B3308:B18306,summary!B3308,olah!$N3308:N18306,summary!C3308,olah!$P3308:P18306,summary!D3308,olah!$T3308:T18306,"NA CO")</f>
        <v>1</v>
      </c>
      <c r="S3308">
        <f>COUNTIFS(olah!$Q$2:Q18306,summary!A3308,olah!$B$2:B18306,summary!B3308,olah!$T$2:T18306,"NA CO")</f>
        <v>16</v>
      </c>
      <c r="T3308" t="str">
        <f>olah!R3308</f>
        <v>Daily Journey</v>
      </c>
      <c r="U3308" t="str">
        <f>IF(T3308="Permit", olah!T3308, "No Permit")</f>
        <v>No Permit</v>
      </c>
    </row>
    <row r="3309" spans="1:21" hidden="1" x14ac:dyDescent="0.3">
      <c r="A3309" s="23">
        <v>44561</v>
      </c>
      <c r="B3309" t="s">
        <v>798</v>
      </c>
      <c r="C3309" t="s">
        <v>28</v>
      </c>
      <c r="D3309" t="s">
        <v>11601</v>
      </c>
      <c r="E3309" t="str">
        <f>VLOOKUP(B3309,olah!$B:$P,2,0)</f>
        <v>2021-12-01</v>
      </c>
      <c r="F3309">
        <f>COUNTIFS(parameter!$J$4:$J$34,summary!A3309,parameter!$I$4:$I$34,"&gt;="&amp;summary!$E3309)</f>
        <v>31</v>
      </c>
      <c r="G3309">
        <f>COUNTIFS(olah!$Q3309:Q18307,summary!A3309,olah!$B3309:B18307,summary!B3309,olah!$N3309:N18307,summary!C3309,olah!$P3309:P18307,summary!D3309,olah!$S3309:S18307,"On Time")</f>
        <v>1</v>
      </c>
      <c r="H3309">
        <f>COUNTIFS(olah!$Q$2:Q18307,summary!A3309,olah!$B$2:B18307,summary!B3309,olah!$S$2:S18307,"On Time")</f>
        <v>21</v>
      </c>
      <c r="I3309">
        <f>COUNTIFS(olah!$Q3309:Q18307,summary!A3309,olah!$B3309:B18307,summary!B3309,olah!$N3309:N18307,summary!C3309,olah!$P3309:P18307,summary!D3309,olah!$S3309:S18307,"Late")</f>
        <v>0</v>
      </c>
      <c r="J3309">
        <f>COUNTIFS(olah!$Q$2:Q18307,summary!A3309,olah!$B$2:B18307,summary!B3309,olah!$S$2:S18307,"Late")</f>
        <v>0</v>
      </c>
      <c r="K3309">
        <f t="shared" si="51"/>
        <v>10</v>
      </c>
      <c r="L3309">
        <f>COUNTIFS(olah!$Q3309:Q18307,summary!A3309,olah!$B3309:B18307,summary!B3309,olah!$N3309:N18307,summary!C3309,olah!$P3309:P18307,summary!D3309,olah!$T3309:T18307,"On Time CO")</f>
        <v>1</v>
      </c>
      <c r="M3309">
        <f>COUNTIFS(olah!$Q$2:Q18307,summary!A3309,olah!$B$2:B18307,summary!B3309,olah!$T$2:T18307,"On Time CO")</f>
        <v>5</v>
      </c>
      <c r="N3309">
        <f>COUNTIFS(olah!$Q3309:Q18307,summary!A3309,olah!$B3309:B18307,summary!B3309,olah!$N3309:N18307,summary!C3309,olah!$P3309:P18307,summary!D3309,olah!$T3309:T18307,"Overtime")</f>
        <v>0</v>
      </c>
      <c r="O3309">
        <f>COUNTIFS(olah!$Q$2:Q18307,summary!A3309,olah!$B$2:B18307,summary!B3309,olah!$T$2:T18307,"Overtime")</f>
        <v>0</v>
      </c>
      <c r="P3309">
        <f>COUNTIFS(olah!$Q3309:Q18307,summary!A3309,olah!$B3309:B18307,summary!B3309,olah!$N3309:N18307,summary!C3309,olah!$P3309:P18307,summary!D3309,olah!$T3309:T18307,"Early")</f>
        <v>0</v>
      </c>
      <c r="Q3309">
        <f>COUNTIFS(olah!$Q$2:Q18307,summary!A3309,olah!$B$2:B18307,summary!B3309,olah!$T$2:T18307,"Early")</f>
        <v>0</v>
      </c>
      <c r="R3309">
        <f>COUNTIFS(olah!$Q3309:Q18307,summary!A3309,olah!$B3309:B18307,summary!B3309,olah!$N3309:N18307,summary!C3309,olah!$P3309:P18307,summary!D3309,olah!$T3309:T18307,"NA CO")</f>
        <v>0</v>
      </c>
      <c r="S3309">
        <f>COUNTIFS(olah!$Q$2:Q18307,summary!A3309,olah!$B$2:B18307,summary!B3309,olah!$T$2:T18307,"NA CO")</f>
        <v>16</v>
      </c>
      <c r="T3309" t="str">
        <f>olah!R3309</f>
        <v>Attendance</v>
      </c>
      <c r="U3309" t="str">
        <f>IF(T3309="Permit", olah!T3309, "No Permit")</f>
        <v>No Permit</v>
      </c>
    </row>
    <row r="3310" spans="1:21" hidden="1" x14ac:dyDescent="0.3">
      <c r="A3310" s="23">
        <v>44561</v>
      </c>
      <c r="B3310" t="s">
        <v>798</v>
      </c>
      <c r="C3310" t="s">
        <v>800</v>
      </c>
      <c r="D3310" t="s">
        <v>5936</v>
      </c>
      <c r="E3310" t="str">
        <f>VLOOKUP(B3310,olah!$B:$P,2,0)</f>
        <v>2021-12-01</v>
      </c>
      <c r="F3310">
        <f>COUNTIFS(parameter!$J$4:$J$34,summary!A3310,parameter!$I$4:$I$34,"&gt;="&amp;summary!$E3310)</f>
        <v>31</v>
      </c>
      <c r="G3310">
        <f>COUNTIFS(olah!$Q3310:Q18308,summary!A3310,olah!$B3310:B18308,summary!B3310,olah!$N3310:N18308,summary!C3310,olah!$P3310:P18308,summary!D3310,olah!$S3310:S18308,"On Time")</f>
        <v>1</v>
      </c>
      <c r="H3310">
        <f>COUNTIFS(olah!$Q$2:Q18308,summary!A3310,olah!$B$2:B18308,summary!B3310,olah!$S$2:S18308,"On Time")</f>
        <v>21</v>
      </c>
      <c r="I3310">
        <f>COUNTIFS(olah!$Q3310:Q18308,summary!A3310,olah!$B3310:B18308,summary!B3310,olah!$N3310:N18308,summary!C3310,olah!$P3310:P18308,summary!D3310,olah!$S3310:S18308,"Late")</f>
        <v>0</v>
      </c>
      <c r="J3310">
        <f>COUNTIFS(olah!$Q$2:Q18308,summary!A3310,olah!$B$2:B18308,summary!B3310,olah!$S$2:S18308,"Late")</f>
        <v>0</v>
      </c>
      <c r="K3310">
        <f t="shared" si="51"/>
        <v>10</v>
      </c>
      <c r="L3310">
        <f>COUNTIFS(olah!$Q3310:Q18308,summary!A3310,olah!$B3310:B18308,summary!B3310,olah!$N3310:N18308,summary!C3310,olah!$P3310:P18308,summary!D3310,olah!$T3310:T18308,"On Time CO")</f>
        <v>0</v>
      </c>
      <c r="M3310">
        <f>COUNTIFS(olah!$Q$2:Q18308,summary!A3310,olah!$B$2:B18308,summary!B3310,olah!$T$2:T18308,"On Time CO")</f>
        <v>5</v>
      </c>
      <c r="N3310">
        <f>COUNTIFS(olah!$Q3310:Q18308,summary!A3310,olah!$B3310:B18308,summary!B3310,olah!$N3310:N18308,summary!C3310,olah!$P3310:P18308,summary!D3310,olah!$T3310:T18308,"Overtime")</f>
        <v>0</v>
      </c>
      <c r="O3310">
        <f>COUNTIFS(olah!$Q$2:Q18308,summary!A3310,olah!$B$2:B18308,summary!B3310,olah!$T$2:T18308,"Overtime")</f>
        <v>0</v>
      </c>
      <c r="P3310">
        <f>COUNTIFS(olah!$Q3310:Q18308,summary!A3310,olah!$B3310:B18308,summary!B3310,olah!$N3310:N18308,summary!C3310,olah!$P3310:P18308,summary!D3310,olah!$T3310:T18308,"Early")</f>
        <v>0</v>
      </c>
      <c r="Q3310">
        <f>COUNTIFS(olah!$Q$2:Q18308,summary!A3310,olah!$B$2:B18308,summary!B3310,olah!$T$2:T18308,"Early")</f>
        <v>0</v>
      </c>
      <c r="R3310">
        <f>COUNTIFS(olah!$Q3310:Q18308,summary!A3310,olah!$B3310:B18308,summary!B3310,olah!$N3310:N18308,summary!C3310,olah!$P3310:P18308,summary!D3310,olah!$T3310:T18308,"NA CO")</f>
        <v>1</v>
      </c>
      <c r="S3310">
        <f>COUNTIFS(olah!$Q$2:Q18308,summary!A3310,olah!$B$2:B18308,summary!B3310,olah!$T$2:T18308,"NA CO")</f>
        <v>16</v>
      </c>
      <c r="T3310" t="str">
        <f>olah!R3310</f>
        <v>Daily Journey</v>
      </c>
      <c r="U3310" t="str">
        <f>IF(T3310="Permit", olah!T3310, "No Permit")</f>
        <v>No Permit</v>
      </c>
    </row>
    <row r="3311" spans="1:21" hidden="1" x14ac:dyDescent="0.3">
      <c r="A3311" s="23">
        <v>44561</v>
      </c>
      <c r="B3311" t="s">
        <v>798</v>
      </c>
      <c r="C3311" t="s">
        <v>28</v>
      </c>
      <c r="D3311" t="s">
        <v>6082</v>
      </c>
      <c r="E3311" t="str">
        <f>VLOOKUP(B3311,olah!$B:$P,2,0)</f>
        <v>2021-12-01</v>
      </c>
      <c r="F3311">
        <f>COUNTIFS(parameter!$J$4:$J$34,summary!A3311,parameter!$I$4:$I$34,"&gt;="&amp;summary!$E3311)</f>
        <v>31</v>
      </c>
      <c r="G3311">
        <f>COUNTIFS(olah!$Q3311:Q18309,summary!A3311,olah!$B3311:B18309,summary!B3311,olah!$N3311:N18309,summary!C3311,olah!$P3311:P18309,summary!D3311,olah!$S3311:S18309,"On Time")</f>
        <v>1</v>
      </c>
      <c r="H3311">
        <f>COUNTIFS(olah!$Q$2:Q18309,summary!A3311,olah!$B$2:B18309,summary!B3311,olah!$S$2:S18309,"On Time")</f>
        <v>21</v>
      </c>
      <c r="I3311">
        <f>COUNTIFS(olah!$Q3311:Q18309,summary!A3311,olah!$B3311:B18309,summary!B3311,olah!$N3311:N18309,summary!C3311,olah!$P3311:P18309,summary!D3311,olah!$S3311:S18309,"Late")</f>
        <v>0</v>
      </c>
      <c r="J3311">
        <f>COUNTIFS(olah!$Q$2:Q18309,summary!A3311,olah!$B$2:B18309,summary!B3311,olah!$S$2:S18309,"Late")</f>
        <v>0</v>
      </c>
      <c r="K3311">
        <f t="shared" si="51"/>
        <v>10</v>
      </c>
      <c r="L3311">
        <f>COUNTIFS(olah!$Q3311:Q18309,summary!A3311,olah!$B3311:B18309,summary!B3311,olah!$N3311:N18309,summary!C3311,olah!$P3311:P18309,summary!D3311,olah!$T3311:T18309,"On Time CO")</f>
        <v>0</v>
      </c>
      <c r="M3311">
        <f>COUNTIFS(olah!$Q$2:Q18309,summary!A3311,olah!$B$2:B18309,summary!B3311,olah!$T$2:T18309,"On Time CO")</f>
        <v>5</v>
      </c>
      <c r="N3311">
        <f>COUNTIFS(olah!$Q3311:Q18309,summary!A3311,olah!$B3311:B18309,summary!B3311,olah!$N3311:N18309,summary!C3311,olah!$P3311:P18309,summary!D3311,olah!$T3311:T18309,"Overtime")</f>
        <v>0</v>
      </c>
      <c r="O3311">
        <f>COUNTIFS(olah!$Q$2:Q18309,summary!A3311,olah!$B$2:B18309,summary!B3311,olah!$T$2:T18309,"Overtime")</f>
        <v>0</v>
      </c>
      <c r="P3311">
        <f>COUNTIFS(olah!$Q3311:Q18309,summary!A3311,olah!$B3311:B18309,summary!B3311,olah!$N3311:N18309,summary!C3311,olah!$P3311:P18309,summary!D3311,olah!$T3311:T18309,"Early")</f>
        <v>0</v>
      </c>
      <c r="Q3311">
        <f>COUNTIFS(olah!$Q$2:Q18309,summary!A3311,olah!$B$2:B18309,summary!B3311,olah!$T$2:T18309,"Early")</f>
        <v>0</v>
      </c>
      <c r="R3311">
        <f>COUNTIFS(olah!$Q3311:Q18309,summary!A3311,olah!$B3311:B18309,summary!B3311,olah!$N3311:N18309,summary!C3311,olah!$P3311:P18309,summary!D3311,olah!$T3311:T18309,"NA CO")</f>
        <v>1</v>
      </c>
      <c r="S3311">
        <f>COUNTIFS(olah!$Q$2:Q18309,summary!A3311,olah!$B$2:B18309,summary!B3311,olah!$T$2:T18309,"NA CO")</f>
        <v>16</v>
      </c>
      <c r="T3311" t="str">
        <f>olah!R3311</f>
        <v>Attendance</v>
      </c>
      <c r="U3311" t="str">
        <f>IF(T3311="Permit", olah!T3311, "No Permit")</f>
        <v>No Permit</v>
      </c>
    </row>
    <row r="3312" spans="1:21" hidden="1" x14ac:dyDescent="0.3">
      <c r="A3312" s="23">
        <v>44561</v>
      </c>
      <c r="B3312" t="s">
        <v>798</v>
      </c>
      <c r="C3312" t="s">
        <v>799</v>
      </c>
      <c r="D3312" t="s">
        <v>11602</v>
      </c>
      <c r="E3312" t="str">
        <f>VLOOKUP(B3312,olah!$B:$P,2,0)</f>
        <v>2021-12-01</v>
      </c>
      <c r="F3312">
        <f>COUNTIFS(parameter!$J$4:$J$34,summary!A3312,parameter!$I$4:$I$34,"&gt;="&amp;summary!$E3312)</f>
        <v>31</v>
      </c>
      <c r="G3312">
        <f>COUNTIFS(olah!$Q3312:Q18310,summary!A3312,olah!$B3312:B18310,summary!B3312,olah!$N3312:N18310,summary!C3312,olah!$P3312:P18310,summary!D3312,olah!$S3312:S18310,"On Time")</f>
        <v>1</v>
      </c>
      <c r="H3312">
        <f>COUNTIFS(olah!$Q$2:Q18310,summary!A3312,olah!$B$2:B18310,summary!B3312,olah!$S$2:S18310,"On Time")</f>
        <v>21</v>
      </c>
      <c r="I3312">
        <f>COUNTIFS(olah!$Q3312:Q18310,summary!A3312,olah!$B3312:B18310,summary!B3312,olah!$N3312:N18310,summary!C3312,olah!$P3312:P18310,summary!D3312,olah!$S3312:S18310,"Late")</f>
        <v>0</v>
      </c>
      <c r="J3312">
        <f>COUNTIFS(olah!$Q$2:Q18310,summary!A3312,olah!$B$2:B18310,summary!B3312,olah!$S$2:S18310,"Late")</f>
        <v>0</v>
      </c>
      <c r="K3312">
        <f t="shared" si="51"/>
        <v>10</v>
      </c>
      <c r="L3312">
        <f>COUNTIFS(olah!$Q3312:Q18310,summary!A3312,olah!$B3312:B18310,summary!B3312,olah!$N3312:N18310,summary!C3312,olah!$P3312:P18310,summary!D3312,olah!$T3312:T18310,"On Time CO")</f>
        <v>1</v>
      </c>
      <c r="M3312">
        <f>COUNTIFS(olah!$Q$2:Q18310,summary!A3312,olah!$B$2:B18310,summary!B3312,olah!$T$2:T18310,"On Time CO")</f>
        <v>5</v>
      </c>
      <c r="N3312">
        <f>COUNTIFS(olah!$Q3312:Q18310,summary!A3312,olah!$B3312:B18310,summary!B3312,olah!$N3312:N18310,summary!C3312,olah!$P3312:P18310,summary!D3312,olah!$T3312:T18310,"Overtime")</f>
        <v>0</v>
      </c>
      <c r="O3312">
        <f>COUNTIFS(olah!$Q$2:Q18310,summary!A3312,olah!$B$2:B18310,summary!B3312,olah!$T$2:T18310,"Overtime")</f>
        <v>0</v>
      </c>
      <c r="P3312">
        <f>COUNTIFS(olah!$Q3312:Q18310,summary!A3312,olah!$B3312:B18310,summary!B3312,olah!$N3312:N18310,summary!C3312,olah!$P3312:P18310,summary!D3312,olah!$T3312:T18310,"Early")</f>
        <v>0</v>
      </c>
      <c r="Q3312">
        <f>COUNTIFS(olah!$Q$2:Q18310,summary!A3312,olah!$B$2:B18310,summary!B3312,olah!$T$2:T18310,"Early")</f>
        <v>0</v>
      </c>
      <c r="R3312">
        <f>COUNTIFS(olah!$Q3312:Q18310,summary!A3312,olah!$B3312:B18310,summary!B3312,olah!$N3312:N18310,summary!C3312,olah!$P3312:P18310,summary!D3312,olah!$T3312:T18310,"NA CO")</f>
        <v>0</v>
      </c>
      <c r="S3312">
        <f>COUNTIFS(olah!$Q$2:Q18310,summary!A3312,olah!$B$2:B18310,summary!B3312,olah!$T$2:T18310,"NA CO")</f>
        <v>16</v>
      </c>
      <c r="T3312" t="str">
        <f>olah!R3312</f>
        <v>Daily Journey</v>
      </c>
      <c r="U3312" t="str">
        <f>IF(T3312="Permit", olah!T3312, "No Permit")</f>
        <v>No Permit</v>
      </c>
    </row>
    <row r="3313" spans="1:21" hidden="1" x14ac:dyDescent="0.3">
      <c r="A3313" s="23">
        <v>44561</v>
      </c>
      <c r="B3313" t="s">
        <v>798</v>
      </c>
      <c r="C3313" t="s">
        <v>28</v>
      </c>
      <c r="D3313" t="s">
        <v>11603</v>
      </c>
      <c r="E3313" t="str">
        <f>VLOOKUP(B3313,olah!$B:$P,2,0)</f>
        <v>2021-12-01</v>
      </c>
      <c r="F3313">
        <f>COUNTIFS(parameter!$J$4:$J$34,summary!A3313,parameter!$I$4:$I$34,"&gt;="&amp;summary!$E3313)</f>
        <v>31</v>
      </c>
      <c r="G3313">
        <f>COUNTIFS(olah!$Q3313:Q18311,summary!A3313,olah!$B3313:B18311,summary!B3313,olah!$N3313:N18311,summary!C3313,olah!$P3313:P18311,summary!D3313,olah!$S3313:S18311,"On Time")</f>
        <v>1</v>
      </c>
      <c r="H3313">
        <f>COUNTIFS(olah!$Q$2:Q18311,summary!A3313,olah!$B$2:B18311,summary!B3313,olah!$S$2:S18311,"On Time")</f>
        <v>21</v>
      </c>
      <c r="I3313">
        <f>COUNTIFS(olah!$Q3313:Q18311,summary!A3313,olah!$B3313:B18311,summary!B3313,olah!$N3313:N18311,summary!C3313,olah!$P3313:P18311,summary!D3313,olah!$S3313:S18311,"Late")</f>
        <v>0</v>
      </c>
      <c r="J3313">
        <f>COUNTIFS(olah!$Q$2:Q18311,summary!A3313,olah!$B$2:B18311,summary!B3313,olah!$S$2:S18311,"Late")</f>
        <v>0</v>
      </c>
      <c r="K3313">
        <f t="shared" si="51"/>
        <v>10</v>
      </c>
      <c r="L3313">
        <f>COUNTIFS(olah!$Q3313:Q18311,summary!A3313,olah!$B3313:B18311,summary!B3313,olah!$N3313:N18311,summary!C3313,olah!$P3313:P18311,summary!D3313,olah!$T3313:T18311,"On Time CO")</f>
        <v>1</v>
      </c>
      <c r="M3313">
        <f>COUNTIFS(olah!$Q$2:Q18311,summary!A3313,olah!$B$2:B18311,summary!B3313,olah!$T$2:T18311,"On Time CO")</f>
        <v>5</v>
      </c>
      <c r="N3313">
        <f>COUNTIFS(olah!$Q3313:Q18311,summary!A3313,olah!$B3313:B18311,summary!B3313,olah!$N3313:N18311,summary!C3313,olah!$P3313:P18311,summary!D3313,olah!$T3313:T18311,"Overtime")</f>
        <v>0</v>
      </c>
      <c r="O3313">
        <f>COUNTIFS(olah!$Q$2:Q18311,summary!A3313,olah!$B$2:B18311,summary!B3313,olah!$T$2:T18311,"Overtime")</f>
        <v>0</v>
      </c>
      <c r="P3313">
        <f>COUNTIFS(olah!$Q3313:Q18311,summary!A3313,olah!$B3313:B18311,summary!B3313,olah!$N3313:N18311,summary!C3313,olah!$P3313:P18311,summary!D3313,olah!$T3313:T18311,"Early")</f>
        <v>0</v>
      </c>
      <c r="Q3313">
        <f>COUNTIFS(olah!$Q$2:Q18311,summary!A3313,olah!$B$2:B18311,summary!B3313,olah!$T$2:T18311,"Early")</f>
        <v>0</v>
      </c>
      <c r="R3313">
        <f>COUNTIFS(olah!$Q3313:Q18311,summary!A3313,olah!$B3313:B18311,summary!B3313,olah!$N3313:N18311,summary!C3313,olah!$P3313:P18311,summary!D3313,olah!$T3313:T18311,"NA CO")</f>
        <v>0</v>
      </c>
      <c r="S3313">
        <f>COUNTIFS(olah!$Q$2:Q18311,summary!A3313,olah!$B$2:B18311,summary!B3313,olah!$T$2:T18311,"NA CO")</f>
        <v>16</v>
      </c>
      <c r="T3313" t="str">
        <f>olah!R3313</f>
        <v>Attendance</v>
      </c>
      <c r="U3313" t="str">
        <f>IF(T3313="Permit", olah!T3313, "No Permit")</f>
        <v>No Permit</v>
      </c>
    </row>
    <row r="3314" spans="1:21" hidden="1" x14ac:dyDescent="0.3">
      <c r="A3314" s="23">
        <v>44561</v>
      </c>
      <c r="B3314" t="s">
        <v>798</v>
      </c>
      <c r="C3314" t="s">
        <v>799</v>
      </c>
      <c r="D3314" t="s">
        <v>7108</v>
      </c>
      <c r="E3314" t="str">
        <f>VLOOKUP(B3314,olah!$B:$P,2,0)</f>
        <v>2021-12-01</v>
      </c>
      <c r="F3314">
        <f>COUNTIFS(parameter!$J$4:$J$34,summary!A3314,parameter!$I$4:$I$34,"&gt;="&amp;summary!$E3314)</f>
        <v>31</v>
      </c>
      <c r="G3314">
        <f>COUNTIFS(olah!$Q3314:Q18312,summary!A3314,olah!$B3314:B18312,summary!B3314,olah!$N3314:N18312,summary!C3314,olah!$P3314:P18312,summary!D3314,olah!$S3314:S18312,"On Time")</f>
        <v>1</v>
      </c>
      <c r="H3314">
        <f>COUNTIFS(olah!$Q$2:Q18312,summary!A3314,olah!$B$2:B18312,summary!B3314,olah!$S$2:S18312,"On Time")</f>
        <v>21</v>
      </c>
      <c r="I3314">
        <f>COUNTIFS(olah!$Q3314:Q18312,summary!A3314,olah!$B3314:B18312,summary!B3314,olah!$N3314:N18312,summary!C3314,olah!$P3314:P18312,summary!D3314,olah!$S3314:S18312,"Late")</f>
        <v>0</v>
      </c>
      <c r="J3314">
        <f>COUNTIFS(olah!$Q$2:Q18312,summary!A3314,olah!$B$2:B18312,summary!B3314,olah!$S$2:S18312,"Late")</f>
        <v>0</v>
      </c>
      <c r="K3314">
        <f t="shared" si="51"/>
        <v>10</v>
      </c>
      <c r="L3314">
        <f>COUNTIFS(olah!$Q3314:Q18312,summary!A3314,olah!$B3314:B18312,summary!B3314,olah!$N3314:N18312,summary!C3314,olah!$P3314:P18312,summary!D3314,olah!$T3314:T18312,"On Time CO")</f>
        <v>0</v>
      </c>
      <c r="M3314">
        <f>COUNTIFS(olah!$Q$2:Q18312,summary!A3314,olah!$B$2:B18312,summary!B3314,olah!$T$2:T18312,"On Time CO")</f>
        <v>5</v>
      </c>
      <c r="N3314">
        <f>COUNTIFS(olah!$Q3314:Q18312,summary!A3314,olah!$B3314:B18312,summary!B3314,olah!$N3314:N18312,summary!C3314,olah!$P3314:P18312,summary!D3314,olah!$T3314:T18312,"Overtime")</f>
        <v>0</v>
      </c>
      <c r="O3314">
        <f>COUNTIFS(olah!$Q$2:Q18312,summary!A3314,olah!$B$2:B18312,summary!B3314,olah!$T$2:T18312,"Overtime")</f>
        <v>0</v>
      </c>
      <c r="P3314">
        <f>COUNTIFS(olah!$Q3314:Q18312,summary!A3314,olah!$B3314:B18312,summary!B3314,olah!$N3314:N18312,summary!C3314,olah!$P3314:P18312,summary!D3314,olah!$T3314:T18312,"Early")</f>
        <v>0</v>
      </c>
      <c r="Q3314">
        <f>COUNTIFS(olah!$Q$2:Q18312,summary!A3314,olah!$B$2:B18312,summary!B3314,olah!$T$2:T18312,"Early")</f>
        <v>0</v>
      </c>
      <c r="R3314">
        <f>COUNTIFS(olah!$Q3314:Q18312,summary!A3314,olah!$B3314:B18312,summary!B3314,olah!$N3314:N18312,summary!C3314,olah!$P3314:P18312,summary!D3314,olah!$T3314:T18312,"NA CO")</f>
        <v>1</v>
      </c>
      <c r="S3314">
        <f>COUNTIFS(olah!$Q$2:Q18312,summary!A3314,olah!$B$2:B18312,summary!B3314,olah!$T$2:T18312,"NA CO")</f>
        <v>16</v>
      </c>
      <c r="T3314" t="str">
        <f>olah!R3314</f>
        <v>Daily Journey</v>
      </c>
      <c r="U3314" t="str">
        <f>IF(T3314="Permit", olah!T3314, "No Permit")</f>
        <v>No Permit</v>
      </c>
    </row>
    <row r="3315" spans="1:21" hidden="1" x14ac:dyDescent="0.3">
      <c r="A3315" s="23">
        <v>44561</v>
      </c>
      <c r="B3315" t="s">
        <v>798</v>
      </c>
      <c r="C3315" t="s">
        <v>28</v>
      </c>
      <c r="D3315" t="s">
        <v>11604</v>
      </c>
      <c r="E3315" t="str">
        <f>VLOOKUP(B3315,olah!$B:$P,2,0)</f>
        <v>2021-12-01</v>
      </c>
      <c r="F3315">
        <f>COUNTIFS(parameter!$J$4:$J$34,summary!A3315,parameter!$I$4:$I$34,"&gt;="&amp;summary!$E3315)</f>
        <v>31</v>
      </c>
      <c r="G3315">
        <f>COUNTIFS(olah!$Q3315:Q18313,summary!A3315,olah!$B3315:B18313,summary!B3315,olah!$N3315:N18313,summary!C3315,olah!$P3315:P18313,summary!D3315,olah!$S3315:S18313,"On Time")</f>
        <v>1</v>
      </c>
      <c r="H3315">
        <f>COUNTIFS(olah!$Q$2:Q18313,summary!A3315,olah!$B$2:B18313,summary!B3315,olah!$S$2:S18313,"On Time")</f>
        <v>21</v>
      </c>
      <c r="I3315">
        <f>COUNTIFS(olah!$Q3315:Q18313,summary!A3315,olah!$B3315:B18313,summary!B3315,olah!$N3315:N18313,summary!C3315,olah!$P3315:P18313,summary!D3315,olah!$S3315:S18313,"Late")</f>
        <v>0</v>
      </c>
      <c r="J3315">
        <f>COUNTIFS(olah!$Q$2:Q18313,summary!A3315,olah!$B$2:B18313,summary!B3315,olah!$S$2:S18313,"Late")</f>
        <v>0</v>
      </c>
      <c r="K3315">
        <f t="shared" si="51"/>
        <v>10</v>
      </c>
      <c r="L3315">
        <f>COUNTIFS(olah!$Q3315:Q18313,summary!A3315,olah!$B3315:B18313,summary!B3315,olah!$N3315:N18313,summary!C3315,olah!$P3315:P18313,summary!D3315,olah!$T3315:T18313,"On Time CO")</f>
        <v>0</v>
      </c>
      <c r="M3315">
        <f>COUNTIFS(olah!$Q$2:Q18313,summary!A3315,olah!$B$2:B18313,summary!B3315,olah!$T$2:T18313,"On Time CO")</f>
        <v>5</v>
      </c>
      <c r="N3315">
        <f>COUNTIFS(olah!$Q3315:Q18313,summary!A3315,olah!$B3315:B18313,summary!B3315,olah!$N3315:N18313,summary!C3315,olah!$P3315:P18313,summary!D3315,olah!$T3315:T18313,"Overtime")</f>
        <v>0</v>
      </c>
      <c r="O3315">
        <f>COUNTIFS(olah!$Q$2:Q18313,summary!A3315,olah!$B$2:B18313,summary!B3315,olah!$T$2:T18313,"Overtime")</f>
        <v>0</v>
      </c>
      <c r="P3315">
        <f>COUNTIFS(olah!$Q3315:Q18313,summary!A3315,olah!$B3315:B18313,summary!B3315,olah!$N3315:N18313,summary!C3315,olah!$P3315:P18313,summary!D3315,olah!$T3315:T18313,"Early")</f>
        <v>0</v>
      </c>
      <c r="Q3315">
        <f>COUNTIFS(olah!$Q$2:Q18313,summary!A3315,olah!$B$2:B18313,summary!B3315,olah!$T$2:T18313,"Early")</f>
        <v>0</v>
      </c>
      <c r="R3315">
        <f>COUNTIFS(olah!$Q3315:Q18313,summary!A3315,olah!$B3315:B18313,summary!B3315,olah!$N3315:N18313,summary!C3315,olah!$P3315:P18313,summary!D3315,olah!$T3315:T18313,"NA CO")</f>
        <v>1</v>
      </c>
      <c r="S3315">
        <f>COUNTIFS(olah!$Q$2:Q18313,summary!A3315,olah!$B$2:B18313,summary!B3315,olah!$T$2:T18313,"NA CO")</f>
        <v>16</v>
      </c>
      <c r="T3315" t="str">
        <f>olah!R3315</f>
        <v>Attendance</v>
      </c>
      <c r="U3315" t="str">
        <f>IF(T3315="Permit", olah!T3315, "No Permit")</f>
        <v>No Permit</v>
      </c>
    </row>
    <row r="3316" spans="1:21" hidden="1" x14ac:dyDescent="0.3">
      <c r="A3316" s="23">
        <v>44561</v>
      </c>
      <c r="B3316" t="s">
        <v>798</v>
      </c>
      <c r="C3316" t="s">
        <v>800</v>
      </c>
      <c r="D3316" t="s">
        <v>11605</v>
      </c>
      <c r="E3316" t="str">
        <f>VLOOKUP(B3316,olah!$B:$P,2,0)</f>
        <v>2021-12-01</v>
      </c>
      <c r="F3316">
        <f>COUNTIFS(parameter!$J$4:$J$34,summary!A3316,parameter!$I$4:$I$34,"&gt;="&amp;summary!$E3316)</f>
        <v>31</v>
      </c>
      <c r="G3316">
        <f>COUNTIFS(olah!$Q3316:Q18314,summary!A3316,olah!$B3316:B18314,summary!B3316,olah!$N3316:N18314,summary!C3316,olah!$P3316:P18314,summary!D3316,olah!$S3316:S18314,"On Time")</f>
        <v>1</v>
      </c>
      <c r="H3316">
        <f>COUNTIFS(olah!$Q$2:Q18314,summary!A3316,olah!$B$2:B18314,summary!B3316,olah!$S$2:S18314,"On Time")</f>
        <v>21</v>
      </c>
      <c r="I3316">
        <f>COUNTIFS(olah!$Q3316:Q18314,summary!A3316,olah!$B3316:B18314,summary!B3316,olah!$N3316:N18314,summary!C3316,olah!$P3316:P18314,summary!D3316,olah!$S3316:S18314,"Late")</f>
        <v>0</v>
      </c>
      <c r="J3316">
        <f>COUNTIFS(olah!$Q$2:Q18314,summary!A3316,olah!$B$2:B18314,summary!B3316,olah!$S$2:S18314,"Late")</f>
        <v>0</v>
      </c>
      <c r="K3316">
        <f t="shared" si="51"/>
        <v>10</v>
      </c>
      <c r="L3316">
        <f>COUNTIFS(olah!$Q3316:Q18314,summary!A3316,olah!$B3316:B18314,summary!B3316,olah!$N3316:N18314,summary!C3316,olah!$P3316:P18314,summary!D3316,olah!$T3316:T18314,"On Time CO")</f>
        <v>0</v>
      </c>
      <c r="M3316">
        <f>COUNTIFS(olah!$Q$2:Q18314,summary!A3316,olah!$B$2:B18314,summary!B3316,olah!$T$2:T18314,"On Time CO")</f>
        <v>5</v>
      </c>
      <c r="N3316">
        <f>COUNTIFS(olah!$Q3316:Q18314,summary!A3316,olah!$B3316:B18314,summary!B3316,olah!$N3316:N18314,summary!C3316,olah!$P3316:P18314,summary!D3316,olah!$T3316:T18314,"Overtime")</f>
        <v>0</v>
      </c>
      <c r="O3316">
        <f>COUNTIFS(olah!$Q$2:Q18314,summary!A3316,olah!$B$2:B18314,summary!B3316,olah!$T$2:T18314,"Overtime")</f>
        <v>0</v>
      </c>
      <c r="P3316">
        <f>COUNTIFS(olah!$Q3316:Q18314,summary!A3316,olah!$B3316:B18314,summary!B3316,olah!$N3316:N18314,summary!C3316,olah!$P3316:P18314,summary!D3316,olah!$T3316:T18314,"Early")</f>
        <v>0</v>
      </c>
      <c r="Q3316">
        <f>COUNTIFS(olah!$Q$2:Q18314,summary!A3316,olah!$B$2:B18314,summary!B3316,olah!$T$2:T18314,"Early")</f>
        <v>0</v>
      </c>
      <c r="R3316">
        <f>COUNTIFS(olah!$Q3316:Q18314,summary!A3316,olah!$B3316:B18314,summary!B3316,olah!$N3316:N18314,summary!C3316,olah!$P3316:P18314,summary!D3316,olah!$T3316:T18314,"NA CO")</f>
        <v>1</v>
      </c>
      <c r="S3316">
        <f>COUNTIFS(olah!$Q$2:Q18314,summary!A3316,olah!$B$2:B18314,summary!B3316,olah!$T$2:T18314,"NA CO")</f>
        <v>16</v>
      </c>
      <c r="T3316" t="str">
        <f>olah!R3316</f>
        <v>Daily Journey</v>
      </c>
      <c r="U3316" t="str">
        <f>IF(T3316="Permit", olah!T3316, "No Permit")</f>
        <v>No Permit</v>
      </c>
    </row>
    <row r="3317" spans="1:21" hidden="1" x14ac:dyDescent="0.3">
      <c r="A3317" s="23">
        <v>44561</v>
      </c>
      <c r="B3317" t="s">
        <v>798</v>
      </c>
      <c r="C3317" t="s">
        <v>799</v>
      </c>
      <c r="D3317" t="s">
        <v>11606</v>
      </c>
      <c r="E3317" t="str">
        <f>VLOOKUP(B3317,olah!$B:$P,2,0)</f>
        <v>2021-12-01</v>
      </c>
      <c r="F3317">
        <f>COUNTIFS(parameter!$J$4:$J$34,summary!A3317,parameter!$I$4:$I$34,"&gt;="&amp;summary!$E3317)</f>
        <v>31</v>
      </c>
      <c r="G3317">
        <f>COUNTIFS(olah!$Q3317:Q18315,summary!A3317,olah!$B3317:B18315,summary!B3317,olah!$N3317:N18315,summary!C3317,olah!$P3317:P18315,summary!D3317,olah!$S3317:S18315,"On Time")</f>
        <v>1</v>
      </c>
      <c r="H3317">
        <f>COUNTIFS(olah!$Q$2:Q18315,summary!A3317,olah!$B$2:B18315,summary!B3317,olah!$S$2:S18315,"On Time")</f>
        <v>21</v>
      </c>
      <c r="I3317">
        <f>COUNTIFS(olah!$Q3317:Q18315,summary!A3317,olah!$B3317:B18315,summary!B3317,olah!$N3317:N18315,summary!C3317,olah!$P3317:P18315,summary!D3317,olah!$S3317:S18315,"Late")</f>
        <v>0</v>
      </c>
      <c r="J3317">
        <f>COUNTIFS(olah!$Q$2:Q18315,summary!A3317,olah!$B$2:B18315,summary!B3317,olah!$S$2:S18315,"Late")</f>
        <v>0</v>
      </c>
      <c r="K3317">
        <f t="shared" si="51"/>
        <v>10</v>
      </c>
      <c r="L3317">
        <f>COUNTIFS(olah!$Q3317:Q18315,summary!A3317,olah!$B3317:B18315,summary!B3317,olah!$N3317:N18315,summary!C3317,olah!$P3317:P18315,summary!D3317,olah!$T3317:T18315,"On Time CO")</f>
        <v>0</v>
      </c>
      <c r="M3317">
        <f>COUNTIFS(olah!$Q$2:Q18315,summary!A3317,olah!$B$2:B18315,summary!B3317,olah!$T$2:T18315,"On Time CO")</f>
        <v>5</v>
      </c>
      <c r="N3317">
        <f>COUNTIFS(olah!$Q3317:Q18315,summary!A3317,olah!$B3317:B18315,summary!B3317,olah!$N3317:N18315,summary!C3317,olah!$P3317:P18315,summary!D3317,olah!$T3317:T18315,"Overtime")</f>
        <v>0</v>
      </c>
      <c r="O3317">
        <f>COUNTIFS(olah!$Q$2:Q18315,summary!A3317,olah!$B$2:B18315,summary!B3317,olah!$T$2:T18315,"Overtime")</f>
        <v>0</v>
      </c>
      <c r="P3317">
        <f>COUNTIFS(olah!$Q3317:Q18315,summary!A3317,olah!$B3317:B18315,summary!B3317,olah!$N3317:N18315,summary!C3317,olah!$P3317:P18315,summary!D3317,olah!$T3317:T18315,"Early")</f>
        <v>0</v>
      </c>
      <c r="Q3317">
        <f>COUNTIFS(olah!$Q$2:Q18315,summary!A3317,olah!$B$2:B18315,summary!B3317,olah!$T$2:T18315,"Early")</f>
        <v>0</v>
      </c>
      <c r="R3317">
        <f>COUNTIFS(olah!$Q3317:Q18315,summary!A3317,olah!$B3317:B18315,summary!B3317,olah!$N3317:N18315,summary!C3317,olah!$P3317:P18315,summary!D3317,olah!$T3317:T18315,"NA CO")</f>
        <v>1</v>
      </c>
      <c r="S3317">
        <f>COUNTIFS(olah!$Q$2:Q18315,summary!A3317,olah!$B$2:B18315,summary!B3317,olah!$T$2:T18315,"NA CO")</f>
        <v>16</v>
      </c>
      <c r="T3317" t="str">
        <f>olah!R3317</f>
        <v>Daily Journey</v>
      </c>
      <c r="U3317" t="str">
        <f>IF(T3317="Permit", olah!T3317, "No Permit")</f>
        <v>No Permit</v>
      </c>
    </row>
    <row r="3318" spans="1:21" hidden="1" x14ac:dyDescent="0.3">
      <c r="A3318" s="23">
        <v>44561</v>
      </c>
      <c r="B3318" t="s">
        <v>798</v>
      </c>
      <c r="C3318" t="s">
        <v>28</v>
      </c>
      <c r="D3318" t="s">
        <v>11607</v>
      </c>
      <c r="E3318" t="str">
        <f>VLOOKUP(B3318,olah!$B:$P,2,0)</f>
        <v>2021-12-01</v>
      </c>
      <c r="F3318">
        <f>COUNTIFS(parameter!$J$4:$J$34,summary!A3318,parameter!$I$4:$I$34,"&gt;="&amp;summary!$E3318)</f>
        <v>31</v>
      </c>
      <c r="G3318">
        <f>COUNTIFS(olah!$Q3318:Q18316,summary!A3318,olah!$B3318:B18316,summary!B3318,olah!$N3318:N18316,summary!C3318,olah!$P3318:P18316,summary!D3318,olah!$S3318:S18316,"On Time")</f>
        <v>1</v>
      </c>
      <c r="H3318">
        <f>COUNTIFS(olah!$Q$2:Q18316,summary!A3318,olah!$B$2:B18316,summary!B3318,olah!$S$2:S18316,"On Time")</f>
        <v>21</v>
      </c>
      <c r="I3318">
        <f>COUNTIFS(olah!$Q3318:Q18316,summary!A3318,olah!$B3318:B18316,summary!B3318,olah!$N3318:N18316,summary!C3318,olah!$P3318:P18316,summary!D3318,olah!$S3318:S18316,"Late")</f>
        <v>0</v>
      </c>
      <c r="J3318">
        <f>COUNTIFS(olah!$Q$2:Q18316,summary!A3318,olah!$B$2:B18316,summary!B3318,olah!$S$2:S18316,"Late")</f>
        <v>0</v>
      </c>
      <c r="K3318">
        <f t="shared" si="51"/>
        <v>10</v>
      </c>
      <c r="L3318">
        <f>COUNTIFS(olah!$Q3318:Q18316,summary!A3318,olah!$B3318:B18316,summary!B3318,olah!$N3318:N18316,summary!C3318,olah!$P3318:P18316,summary!D3318,olah!$T3318:T18316,"On Time CO")</f>
        <v>1</v>
      </c>
      <c r="M3318">
        <f>COUNTIFS(olah!$Q$2:Q18316,summary!A3318,olah!$B$2:B18316,summary!B3318,olah!$T$2:T18316,"On Time CO")</f>
        <v>5</v>
      </c>
      <c r="N3318">
        <f>COUNTIFS(olah!$Q3318:Q18316,summary!A3318,olah!$B3318:B18316,summary!B3318,olah!$N3318:N18316,summary!C3318,olah!$P3318:P18316,summary!D3318,olah!$T3318:T18316,"Overtime")</f>
        <v>0</v>
      </c>
      <c r="O3318">
        <f>COUNTIFS(olah!$Q$2:Q18316,summary!A3318,olah!$B$2:B18316,summary!B3318,olah!$T$2:T18316,"Overtime")</f>
        <v>0</v>
      </c>
      <c r="P3318">
        <f>COUNTIFS(olah!$Q3318:Q18316,summary!A3318,olah!$B3318:B18316,summary!B3318,olah!$N3318:N18316,summary!C3318,olah!$P3318:P18316,summary!D3318,olah!$T3318:T18316,"Early")</f>
        <v>0</v>
      </c>
      <c r="Q3318">
        <f>COUNTIFS(olah!$Q$2:Q18316,summary!A3318,olah!$B$2:B18316,summary!B3318,olah!$T$2:T18316,"Early")</f>
        <v>0</v>
      </c>
      <c r="R3318">
        <f>COUNTIFS(olah!$Q3318:Q18316,summary!A3318,olah!$B3318:B18316,summary!B3318,olah!$N3318:N18316,summary!C3318,olah!$P3318:P18316,summary!D3318,olah!$T3318:T18316,"NA CO")</f>
        <v>0</v>
      </c>
      <c r="S3318">
        <f>COUNTIFS(olah!$Q$2:Q18316,summary!A3318,olah!$B$2:B18316,summary!B3318,olah!$T$2:T18316,"NA CO")</f>
        <v>16</v>
      </c>
      <c r="T3318" t="str">
        <f>olah!R3318</f>
        <v>Attendance</v>
      </c>
      <c r="U3318" t="str">
        <f>IF(T3318="Permit", olah!T3318, "No Permit")</f>
        <v>No Permit</v>
      </c>
    </row>
    <row r="3319" spans="1:21" hidden="1" x14ac:dyDescent="0.3">
      <c r="A3319" s="23">
        <v>44561</v>
      </c>
      <c r="B3319" t="s">
        <v>798</v>
      </c>
      <c r="C3319" t="s">
        <v>800</v>
      </c>
      <c r="D3319" t="s">
        <v>11608</v>
      </c>
      <c r="E3319" t="str">
        <f>VLOOKUP(B3319,olah!$B:$P,2,0)</f>
        <v>2021-12-01</v>
      </c>
      <c r="F3319">
        <f>COUNTIFS(parameter!$J$4:$J$34,summary!A3319,parameter!$I$4:$I$34,"&gt;="&amp;summary!$E3319)</f>
        <v>31</v>
      </c>
      <c r="G3319">
        <f>COUNTIFS(olah!$Q3319:Q18317,summary!A3319,olah!$B3319:B18317,summary!B3319,olah!$N3319:N18317,summary!C3319,olah!$P3319:P18317,summary!D3319,olah!$S3319:S18317,"On Time")</f>
        <v>1</v>
      </c>
      <c r="H3319">
        <f>COUNTIFS(olah!$Q$2:Q18317,summary!A3319,olah!$B$2:B18317,summary!B3319,olah!$S$2:S18317,"On Time")</f>
        <v>21</v>
      </c>
      <c r="I3319">
        <f>COUNTIFS(olah!$Q3319:Q18317,summary!A3319,olah!$B3319:B18317,summary!B3319,olah!$N3319:N18317,summary!C3319,olah!$P3319:P18317,summary!D3319,olah!$S3319:S18317,"Late")</f>
        <v>0</v>
      </c>
      <c r="J3319">
        <f>COUNTIFS(olah!$Q$2:Q18317,summary!A3319,olah!$B$2:B18317,summary!B3319,olah!$S$2:S18317,"Late")</f>
        <v>0</v>
      </c>
      <c r="K3319">
        <f t="shared" si="51"/>
        <v>10</v>
      </c>
      <c r="L3319">
        <f>COUNTIFS(olah!$Q3319:Q18317,summary!A3319,olah!$B3319:B18317,summary!B3319,olah!$N3319:N18317,summary!C3319,olah!$P3319:P18317,summary!D3319,olah!$T3319:T18317,"On Time CO")</f>
        <v>0</v>
      </c>
      <c r="M3319">
        <f>COUNTIFS(olah!$Q$2:Q18317,summary!A3319,olah!$B$2:B18317,summary!B3319,olah!$T$2:T18317,"On Time CO")</f>
        <v>5</v>
      </c>
      <c r="N3319">
        <f>COUNTIFS(olah!$Q3319:Q18317,summary!A3319,olah!$B3319:B18317,summary!B3319,olah!$N3319:N18317,summary!C3319,olah!$P3319:P18317,summary!D3319,olah!$T3319:T18317,"Overtime")</f>
        <v>0</v>
      </c>
      <c r="O3319">
        <f>COUNTIFS(olah!$Q$2:Q18317,summary!A3319,olah!$B$2:B18317,summary!B3319,olah!$T$2:T18317,"Overtime")</f>
        <v>0</v>
      </c>
      <c r="P3319">
        <f>COUNTIFS(olah!$Q3319:Q18317,summary!A3319,olah!$B3319:B18317,summary!B3319,olah!$N3319:N18317,summary!C3319,olah!$P3319:P18317,summary!D3319,olah!$T3319:T18317,"Early")</f>
        <v>0</v>
      </c>
      <c r="Q3319">
        <f>COUNTIFS(olah!$Q$2:Q18317,summary!A3319,olah!$B$2:B18317,summary!B3319,olah!$T$2:T18317,"Early")</f>
        <v>0</v>
      </c>
      <c r="R3319">
        <f>COUNTIFS(olah!$Q3319:Q18317,summary!A3319,olah!$B3319:B18317,summary!B3319,olah!$N3319:N18317,summary!C3319,olah!$P3319:P18317,summary!D3319,olah!$T3319:T18317,"NA CO")</f>
        <v>1</v>
      </c>
      <c r="S3319">
        <f>COUNTIFS(olah!$Q$2:Q18317,summary!A3319,olah!$B$2:B18317,summary!B3319,olah!$T$2:T18317,"NA CO")</f>
        <v>16</v>
      </c>
      <c r="T3319" t="str">
        <f>olah!R3319</f>
        <v>Daily Journey</v>
      </c>
      <c r="U3319" t="str">
        <f>IF(T3319="Permit", olah!T3319, "No Permit")</f>
        <v>No Permit</v>
      </c>
    </row>
    <row r="3320" spans="1:21" hidden="1" x14ac:dyDescent="0.3">
      <c r="A3320" s="23">
        <v>44561</v>
      </c>
      <c r="B3320" t="s">
        <v>798</v>
      </c>
      <c r="C3320" t="s">
        <v>28</v>
      </c>
      <c r="D3320" t="s">
        <v>11609</v>
      </c>
      <c r="E3320" t="str">
        <f>VLOOKUP(B3320,olah!$B:$P,2,0)</f>
        <v>2021-12-01</v>
      </c>
      <c r="F3320">
        <f>COUNTIFS(parameter!$J$4:$J$34,summary!A3320,parameter!$I$4:$I$34,"&gt;="&amp;summary!$E3320)</f>
        <v>31</v>
      </c>
      <c r="G3320">
        <f>COUNTIFS(olah!$Q3320:Q18318,summary!A3320,olah!$B3320:B18318,summary!B3320,olah!$N3320:N18318,summary!C3320,olah!$P3320:P18318,summary!D3320,olah!$S3320:S18318,"On Time")</f>
        <v>1</v>
      </c>
      <c r="H3320">
        <f>COUNTIFS(olah!$Q$2:Q18318,summary!A3320,olah!$B$2:B18318,summary!B3320,olah!$S$2:S18318,"On Time")</f>
        <v>21</v>
      </c>
      <c r="I3320">
        <f>COUNTIFS(olah!$Q3320:Q18318,summary!A3320,olah!$B3320:B18318,summary!B3320,olah!$N3320:N18318,summary!C3320,olah!$P3320:P18318,summary!D3320,olah!$S3320:S18318,"Late")</f>
        <v>0</v>
      </c>
      <c r="J3320">
        <f>COUNTIFS(olah!$Q$2:Q18318,summary!A3320,olah!$B$2:B18318,summary!B3320,olah!$S$2:S18318,"Late")</f>
        <v>0</v>
      </c>
      <c r="K3320">
        <f t="shared" si="51"/>
        <v>10</v>
      </c>
      <c r="L3320">
        <f>COUNTIFS(olah!$Q3320:Q18318,summary!A3320,olah!$B3320:B18318,summary!B3320,olah!$N3320:N18318,summary!C3320,olah!$P3320:P18318,summary!D3320,olah!$T3320:T18318,"On Time CO")</f>
        <v>1</v>
      </c>
      <c r="M3320">
        <f>COUNTIFS(olah!$Q$2:Q18318,summary!A3320,olah!$B$2:B18318,summary!B3320,olah!$T$2:T18318,"On Time CO")</f>
        <v>5</v>
      </c>
      <c r="N3320">
        <f>COUNTIFS(olah!$Q3320:Q18318,summary!A3320,olah!$B3320:B18318,summary!B3320,olah!$N3320:N18318,summary!C3320,olah!$P3320:P18318,summary!D3320,olah!$T3320:T18318,"Overtime")</f>
        <v>0</v>
      </c>
      <c r="O3320">
        <f>COUNTIFS(olah!$Q$2:Q18318,summary!A3320,olah!$B$2:B18318,summary!B3320,olah!$T$2:T18318,"Overtime")</f>
        <v>0</v>
      </c>
      <c r="P3320">
        <f>COUNTIFS(olah!$Q3320:Q18318,summary!A3320,olah!$B3320:B18318,summary!B3320,olah!$N3320:N18318,summary!C3320,olah!$P3320:P18318,summary!D3320,olah!$T3320:T18318,"Early")</f>
        <v>0</v>
      </c>
      <c r="Q3320">
        <f>COUNTIFS(olah!$Q$2:Q18318,summary!A3320,olah!$B$2:B18318,summary!B3320,olah!$T$2:T18318,"Early")</f>
        <v>0</v>
      </c>
      <c r="R3320">
        <f>COUNTIFS(olah!$Q3320:Q18318,summary!A3320,olah!$B3320:B18318,summary!B3320,olah!$N3320:N18318,summary!C3320,olah!$P3320:P18318,summary!D3320,olah!$T3320:T18318,"NA CO")</f>
        <v>0</v>
      </c>
      <c r="S3320">
        <f>COUNTIFS(olah!$Q$2:Q18318,summary!A3320,olah!$B$2:B18318,summary!B3320,olah!$T$2:T18318,"NA CO")</f>
        <v>16</v>
      </c>
      <c r="T3320" t="str">
        <f>olah!R3320</f>
        <v>Attendance</v>
      </c>
      <c r="U3320" t="str">
        <f>IF(T3320="Permit", olah!T3320, "No Permit")</f>
        <v>No Permit</v>
      </c>
    </row>
    <row r="3321" spans="1:21" hidden="1" x14ac:dyDescent="0.3">
      <c r="A3321" s="23">
        <v>44561</v>
      </c>
      <c r="B3321" t="s">
        <v>798</v>
      </c>
      <c r="C3321" t="s">
        <v>799</v>
      </c>
      <c r="D3321" t="s">
        <v>9024</v>
      </c>
      <c r="E3321" t="str">
        <f>VLOOKUP(B3321,olah!$B:$P,2,0)</f>
        <v>2021-12-01</v>
      </c>
      <c r="F3321">
        <f>COUNTIFS(parameter!$J$4:$J$34,summary!A3321,parameter!$I$4:$I$34,"&gt;="&amp;summary!$E3321)</f>
        <v>31</v>
      </c>
      <c r="G3321">
        <f>COUNTIFS(olah!$Q3321:Q18319,summary!A3321,olah!$B3321:B18319,summary!B3321,olah!$N3321:N18319,summary!C3321,olah!$P3321:P18319,summary!D3321,olah!$S3321:S18319,"On Time")</f>
        <v>1</v>
      </c>
      <c r="H3321">
        <f>COUNTIFS(olah!$Q$2:Q18319,summary!A3321,olah!$B$2:B18319,summary!B3321,olah!$S$2:S18319,"On Time")</f>
        <v>21</v>
      </c>
      <c r="I3321">
        <f>COUNTIFS(olah!$Q3321:Q18319,summary!A3321,olah!$B3321:B18319,summary!B3321,olah!$N3321:N18319,summary!C3321,olah!$P3321:P18319,summary!D3321,olah!$S3321:S18319,"Late")</f>
        <v>0</v>
      </c>
      <c r="J3321">
        <f>COUNTIFS(olah!$Q$2:Q18319,summary!A3321,olah!$B$2:B18319,summary!B3321,olah!$S$2:S18319,"Late")</f>
        <v>0</v>
      </c>
      <c r="K3321">
        <f t="shared" si="51"/>
        <v>10</v>
      </c>
      <c r="L3321">
        <f>COUNTIFS(olah!$Q3321:Q18319,summary!A3321,olah!$B3321:B18319,summary!B3321,olah!$N3321:N18319,summary!C3321,olah!$P3321:P18319,summary!D3321,olah!$T3321:T18319,"On Time CO")</f>
        <v>0</v>
      </c>
      <c r="M3321">
        <f>COUNTIFS(olah!$Q$2:Q18319,summary!A3321,olah!$B$2:B18319,summary!B3321,olah!$T$2:T18319,"On Time CO")</f>
        <v>5</v>
      </c>
      <c r="N3321">
        <f>COUNTIFS(olah!$Q3321:Q18319,summary!A3321,olah!$B3321:B18319,summary!B3321,olah!$N3321:N18319,summary!C3321,olah!$P3321:P18319,summary!D3321,olah!$T3321:T18319,"Overtime")</f>
        <v>0</v>
      </c>
      <c r="O3321">
        <f>COUNTIFS(olah!$Q$2:Q18319,summary!A3321,olah!$B$2:B18319,summary!B3321,olah!$T$2:T18319,"Overtime")</f>
        <v>0</v>
      </c>
      <c r="P3321">
        <f>COUNTIFS(olah!$Q3321:Q18319,summary!A3321,olah!$B3321:B18319,summary!B3321,olah!$N3321:N18319,summary!C3321,olah!$P3321:P18319,summary!D3321,olah!$T3321:T18319,"Early")</f>
        <v>0</v>
      </c>
      <c r="Q3321">
        <f>COUNTIFS(olah!$Q$2:Q18319,summary!A3321,olah!$B$2:B18319,summary!B3321,olah!$T$2:T18319,"Early")</f>
        <v>0</v>
      </c>
      <c r="R3321">
        <f>COUNTIFS(olah!$Q3321:Q18319,summary!A3321,olah!$B3321:B18319,summary!B3321,olah!$N3321:N18319,summary!C3321,olah!$P3321:P18319,summary!D3321,olah!$T3321:T18319,"NA CO")</f>
        <v>1</v>
      </c>
      <c r="S3321">
        <f>COUNTIFS(olah!$Q$2:Q18319,summary!A3321,olah!$B$2:B18319,summary!B3321,olah!$T$2:T18319,"NA CO")</f>
        <v>16</v>
      </c>
      <c r="T3321" t="str">
        <f>olah!R3321</f>
        <v>Daily Journey</v>
      </c>
      <c r="U3321" t="str">
        <f>IF(T3321="Permit", olah!T3321, "No Permit")</f>
        <v>No Permit</v>
      </c>
    </row>
    <row r="3322" spans="1:21" hidden="1" x14ac:dyDescent="0.3">
      <c r="A3322" s="23">
        <v>44561</v>
      </c>
      <c r="B3322" t="s">
        <v>798</v>
      </c>
      <c r="C3322" t="s">
        <v>28</v>
      </c>
      <c r="D3322" t="s">
        <v>10213</v>
      </c>
      <c r="E3322" t="str">
        <f>VLOOKUP(B3322,olah!$B:$P,2,0)</f>
        <v>2021-12-01</v>
      </c>
      <c r="F3322">
        <f>COUNTIFS(parameter!$J$4:$J$34,summary!A3322,parameter!$I$4:$I$34,"&gt;="&amp;summary!$E3322)</f>
        <v>31</v>
      </c>
      <c r="G3322">
        <f>COUNTIFS(olah!$Q3322:Q18320,summary!A3322,olah!$B3322:B18320,summary!B3322,olah!$N3322:N18320,summary!C3322,olah!$P3322:P18320,summary!D3322,olah!$S3322:S18320,"On Time")</f>
        <v>1</v>
      </c>
      <c r="H3322">
        <f>COUNTIFS(olah!$Q$2:Q18320,summary!A3322,olah!$B$2:B18320,summary!B3322,olah!$S$2:S18320,"On Time")</f>
        <v>21</v>
      </c>
      <c r="I3322">
        <f>COUNTIFS(olah!$Q3322:Q18320,summary!A3322,olah!$B3322:B18320,summary!B3322,olah!$N3322:N18320,summary!C3322,olah!$P3322:P18320,summary!D3322,olah!$S3322:S18320,"Late")</f>
        <v>0</v>
      </c>
      <c r="J3322">
        <f>COUNTIFS(olah!$Q$2:Q18320,summary!A3322,olah!$B$2:B18320,summary!B3322,olah!$S$2:S18320,"Late")</f>
        <v>0</v>
      </c>
      <c r="K3322">
        <f t="shared" si="51"/>
        <v>10</v>
      </c>
      <c r="L3322">
        <f>COUNTIFS(olah!$Q3322:Q18320,summary!A3322,olah!$B3322:B18320,summary!B3322,olah!$N3322:N18320,summary!C3322,olah!$P3322:P18320,summary!D3322,olah!$T3322:T18320,"On Time CO")</f>
        <v>0</v>
      </c>
      <c r="M3322">
        <f>COUNTIFS(olah!$Q$2:Q18320,summary!A3322,olah!$B$2:B18320,summary!B3322,olah!$T$2:T18320,"On Time CO")</f>
        <v>5</v>
      </c>
      <c r="N3322">
        <f>COUNTIFS(olah!$Q3322:Q18320,summary!A3322,olah!$B3322:B18320,summary!B3322,olah!$N3322:N18320,summary!C3322,olah!$P3322:P18320,summary!D3322,olah!$T3322:T18320,"Overtime")</f>
        <v>0</v>
      </c>
      <c r="O3322">
        <f>COUNTIFS(olah!$Q$2:Q18320,summary!A3322,olah!$B$2:B18320,summary!B3322,olah!$T$2:T18320,"Overtime")</f>
        <v>0</v>
      </c>
      <c r="P3322">
        <f>COUNTIFS(olah!$Q3322:Q18320,summary!A3322,olah!$B3322:B18320,summary!B3322,olah!$N3322:N18320,summary!C3322,olah!$P3322:P18320,summary!D3322,olah!$T3322:T18320,"Early")</f>
        <v>0</v>
      </c>
      <c r="Q3322">
        <f>COUNTIFS(olah!$Q$2:Q18320,summary!A3322,olah!$B$2:B18320,summary!B3322,olah!$T$2:T18320,"Early")</f>
        <v>0</v>
      </c>
      <c r="R3322">
        <f>COUNTIFS(olah!$Q3322:Q18320,summary!A3322,olah!$B3322:B18320,summary!B3322,olah!$N3322:N18320,summary!C3322,olah!$P3322:P18320,summary!D3322,olah!$T3322:T18320,"NA CO")</f>
        <v>1</v>
      </c>
      <c r="S3322">
        <f>COUNTIFS(olah!$Q$2:Q18320,summary!A3322,olah!$B$2:B18320,summary!B3322,olah!$T$2:T18320,"NA CO")</f>
        <v>16</v>
      </c>
      <c r="T3322" t="str">
        <f>olah!R3322</f>
        <v>Attendance</v>
      </c>
      <c r="U3322" t="str">
        <f>IF(T3322="Permit", olah!T3322, "No Permit")</f>
        <v>No Permit</v>
      </c>
    </row>
    <row r="3323" spans="1:21" hidden="1" x14ac:dyDescent="0.3">
      <c r="A3323" s="23">
        <v>44561</v>
      </c>
      <c r="B3323" t="s">
        <v>798</v>
      </c>
      <c r="C3323" t="s">
        <v>11115</v>
      </c>
      <c r="D3323" t="s">
        <v>7927</v>
      </c>
      <c r="E3323" t="str">
        <f>VLOOKUP(B3323,olah!$B:$P,2,0)</f>
        <v>2021-12-01</v>
      </c>
      <c r="F3323">
        <f>COUNTIFS(parameter!$J$4:$J$34,summary!A3323,parameter!$I$4:$I$34,"&gt;="&amp;summary!$E3323)</f>
        <v>31</v>
      </c>
      <c r="G3323">
        <f>COUNTIFS(olah!$Q3323:Q18321,summary!A3323,olah!$B3323:B18321,summary!B3323,olah!$N3323:N18321,summary!C3323,olah!$P3323:P18321,summary!D3323,olah!$S3323:S18321,"On Time")</f>
        <v>1</v>
      </c>
      <c r="H3323">
        <f>COUNTIFS(olah!$Q$2:Q18321,summary!A3323,olah!$B$2:B18321,summary!B3323,olah!$S$2:S18321,"On Time")</f>
        <v>21</v>
      </c>
      <c r="I3323">
        <f>COUNTIFS(olah!$Q3323:Q18321,summary!A3323,olah!$B3323:B18321,summary!B3323,olah!$N3323:N18321,summary!C3323,olah!$P3323:P18321,summary!D3323,olah!$S3323:S18321,"Late")</f>
        <v>0</v>
      </c>
      <c r="J3323">
        <f>COUNTIFS(olah!$Q$2:Q18321,summary!A3323,olah!$B$2:B18321,summary!B3323,olah!$S$2:S18321,"Late")</f>
        <v>0</v>
      </c>
      <c r="K3323">
        <f t="shared" si="51"/>
        <v>10</v>
      </c>
      <c r="L3323">
        <f>COUNTIFS(olah!$Q3323:Q18321,summary!A3323,olah!$B3323:B18321,summary!B3323,olah!$N3323:N18321,summary!C3323,olah!$P3323:P18321,summary!D3323,olah!$T3323:T18321,"On Time CO")</f>
        <v>0</v>
      </c>
      <c r="M3323">
        <f>COUNTIFS(olah!$Q$2:Q18321,summary!A3323,olah!$B$2:B18321,summary!B3323,olah!$T$2:T18321,"On Time CO")</f>
        <v>5</v>
      </c>
      <c r="N3323">
        <f>COUNTIFS(olah!$Q3323:Q18321,summary!A3323,olah!$B3323:B18321,summary!B3323,olah!$N3323:N18321,summary!C3323,olah!$P3323:P18321,summary!D3323,olah!$T3323:T18321,"Overtime")</f>
        <v>0</v>
      </c>
      <c r="O3323">
        <f>COUNTIFS(olah!$Q$2:Q18321,summary!A3323,olah!$B$2:B18321,summary!B3323,olah!$T$2:T18321,"Overtime")</f>
        <v>0</v>
      </c>
      <c r="P3323">
        <f>COUNTIFS(olah!$Q3323:Q18321,summary!A3323,olah!$B3323:B18321,summary!B3323,olah!$N3323:N18321,summary!C3323,olah!$P3323:P18321,summary!D3323,olah!$T3323:T18321,"Early")</f>
        <v>0</v>
      </c>
      <c r="Q3323">
        <f>COUNTIFS(olah!$Q$2:Q18321,summary!A3323,olah!$B$2:B18321,summary!B3323,olah!$T$2:T18321,"Early")</f>
        <v>0</v>
      </c>
      <c r="R3323">
        <f>COUNTIFS(olah!$Q3323:Q18321,summary!A3323,olah!$B3323:B18321,summary!B3323,olah!$N3323:N18321,summary!C3323,olah!$P3323:P18321,summary!D3323,olah!$T3323:T18321,"NA CO")</f>
        <v>1</v>
      </c>
      <c r="S3323">
        <f>COUNTIFS(olah!$Q$2:Q18321,summary!A3323,olah!$B$2:B18321,summary!B3323,olah!$T$2:T18321,"NA CO")</f>
        <v>16</v>
      </c>
      <c r="T3323" t="str">
        <f>olah!R3323</f>
        <v>Daily Journey</v>
      </c>
      <c r="U3323" t="str">
        <f>IF(T3323="Permit", olah!T3323, "No Permit")</f>
        <v>No Permit</v>
      </c>
    </row>
    <row r="3324" spans="1:21" hidden="1" x14ac:dyDescent="0.3">
      <c r="A3324" s="23">
        <v>44561</v>
      </c>
      <c r="B3324" t="s">
        <v>798</v>
      </c>
      <c r="C3324" t="s">
        <v>28</v>
      </c>
      <c r="D3324" t="s">
        <v>11610</v>
      </c>
      <c r="E3324" t="str">
        <f>VLOOKUP(B3324,olah!$B:$P,2,0)</f>
        <v>2021-12-01</v>
      </c>
      <c r="F3324">
        <f>COUNTIFS(parameter!$J$4:$J$34,summary!A3324,parameter!$I$4:$I$34,"&gt;="&amp;summary!$E3324)</f>
        <v>31</v>
      </c>
      <c r="G3324">
        <f>COUNTIFS(olah!$Q3324:Q18322,summary!A3324,olah!$B3324:B18322,summary!B3324,olah!$N3324:N18322,summary!C3324,olah!$P3324:P18322,summary!D3324,olah!$S3324:S18322,"On Time")</f>
        <v>1</v>
      </c>
      <c r="H3324">
        <f>COUNTIFS(olah!$Q$2:Q18322,summary!A3324,olah!$B$2:B18322,summary!B3324,olah!$S$2:S18322,"On Time")</f>
        <v>21</v>
      </c>
      <c r="I3324">
        <f>COUNTIFS(olah!$Q3324:Q18322,summary!A3324,olah!$B3324:B18322,summary!B3324,olah!$N3324:N18322,summary!C3324,olah!$P3324:P18322,summary!D3324,olah!$S3324:S18322,"Late")</f>
        <v>0</v>
      </c>
      <c r="J3324">
        <f>COUNTIFS(olah!$Q$2:Q18322,summary!A3324,olah!$B$2:B18322,summary!B3324,olah!$S$2:S18322,"Late")</f>
        <v>0</v>
      </c>
      <c r="K3324">
        <f t="shared" si="51"/>
        <v>10</v>
      </c>
      <c r="L3324">
        <f>COUNTIFS(olah!$Q3324:Q18322,summary!A3324,olah!$B3324:B18322,summary!B3324,olah!$N3324:N18322,summary!C3324,olah!$P3324:P18322,summary!D3324,olah!$T3324:T18322,"On Time CO")</f>
        <v>0</v>
      </c>
      <c r="M3324">
        <f>COUNTIFS(olah!$Q$2:Q18322,summary!A3324,olah!$B$2:B18322,summary!B3324,olah!$T$2:T18322,"On Time CO")</f>
        <v>5</v>
      </c>
      <c r="N3324">
        <f>COUNTIFS(olah!$Q3324:Q18322,summary!A3324,olah!$B3324:B18322,summary!B3324,olah!$N3324:N18322,summary!C3324,olah!$P3324:P18322,summary!D3324,olah!$T3324:T18322,"Overtime")</f>
        <v>0</v>
      </c>
      <c r="O3324">
        <f>COUNTIFS(olah!$Q$2:Q18322,summary!A3324,olah!$B$2:B18322,summary!B3324,olah!$T$2:T18322,"Overtime")</f>
        <v>0</v>
      </c>
      <c r="P3324">
        <f>COUNTIFS(olah!$Q3324:Q18322,summary!A3324,olah!$B3324:B18322,summary!B3324,olah!$N3324:N18322,summary!C3324,olah!$P3324:P18322,summary!D3324,olah!$T3324:T18322,"Early")</f>
        <v>0</v>
      </c>
      <c r="Q3324">
        <f>COUNTIFS(olah!$Q$2:Q18322,summary!A3324,olah!$B$2:B18322,summary!B3324,olah!$T$2:T18322,"Early")</f>
        <v>0</v>
      </c>
      <c r="R3324">
        <f>COUNTIFS(olah!$Q3324:Q18322,summary!A3324,olah!$B3324:B18322,summary!B3324,olah!$N3324:N18322,summary!C3324,olah!$P3324:P18322,summary!D3324,olah!$T3324:T18322,"NA CO")</f>
        <v>1</v>
      </c>
      <c r="S3324">
        <f>COUNTIFS(olah!$Q$2:Q18322,summary!A3324,olah!$B$2:B18322,summary!B3324,olah!$T$2:T18322,"NA CO")</f>
        <v>16</v>
      </c>
      <c r="T3324" t="str">
        <f>olah!R3324</f>
        <v>Attendance</v>
      </c>
      <c r="U3324" t="str">
        <f>IF(T3324="Permit", olah!T3324, "No Permit")</f>
        <v>No Permit</v>
      </c>
    </row>
    <row r="3325" spans="1:21" hidden="1" x14ac:dyDescent="0.3">
      <c r="A3325" s="23">
        <v>44561</v>
      </c>
      <c r="B3325" t="s">
        <v>798</v>
      </c>
      <c r="C3325" t="s">
        <v>11119</v>
      </c>
      <c r="D3325" t="s">
        <v>9025</v>
      </c>
      <c r="E3325" t="str">
        <f>VLOOKUP(B3325,olah!$B:$P,2,0)</f>
        <v>2021-12-01</v>
      </c>
      <c r="F3325">
        <f>COUNTIFS(parameter!$J$4:$J$34,summary!A3325,parameter!$I$4:$I$34,"&gt;="&amp;summary!$E3325)</f>
        <v>31</v>
      </c>
      <c r="G3325">
        <f>COUNTIFS(olah!$Q3325:Q18323,summary!A3325,olah!$B3325:B18323,summary!B3325,olah!$N3325:N18323,summary!C3325,olah!$P3325:P18323,summary!D3325,olah!$S3325:S18323,"On Time")</f>
        <v>1</v>
      </c>
      <c r="H3325">
        <f>COUNTIFS(olah!$Q$2:Q18323,summary!A3325,olah!$B$2:B18323,summary!B3325,olah!$S$2:S18323,"On Time")</f>
        <v>21</v>
      </c>
      <c r="I3325">
        <f>COUNTIFS(olah!$Q3325:Q18323,summary!A3325,olah!$B3325:B18323,summary!B3325,olah!$N3325:N18323,summary!C3325,olah!$P3325:P18323,summary!D3325,olah!$S3325:S18323,"Late")</f>
        <v>0</v>
      </c>
      <c r="J3325">
        <f>COUNTIFS(olah!$Q$2:Q18323,summary!A3325,olah!$B$2:B18323,summary!B3325,olah!$S$2:S18323,"Late")</f>
        <v>0</v>
      </c>
      <c r="K3325">
        <f t="shared" si="51"/>
        <v>10</v>
      </c>
      <c r="L3325">
        <f>COUNTIFS(olah!$Q3325:Q18323,summary!A3325,olah!$B3325:B18323,summary!B3325,olah!$N3325:N18323,summary!C3325,olah!$P3325:P18323,summary!D3325,olah!$T3325:T18323,"On Time CO")</f>
        <v>0</v>
      </c>
      <c r="M3325">
        <f>COUNTIFS(olah!$Q$2:Q18323,summary!A3325,olah!$B$2:B18323,summary!B3325,olah!$T$2:T18323,"On Time CO")</f>
        <v>5</v>
      </c>
      <c r="N3325">
        <f>COUNTIFS(olah!$Q3325:Q18323,summary!A3325,olah!$B3325:B18323,summary!B3325,olah!$N3325:N18323,summary!C3325,olah!$P3325:P18323,summary!D3325,olah!$T3325:T18323,"Overtime")</f>
        <v>0</v>
      </c>
      <c r="O3325">
        <f>COUNTIFS(olah!$Q$2:Q18323,summary!A3325,olah!$B$2:B18323,summary!B3325,olah!$T$2:T18323,"Overtime")</f>
        <v>0</v>
      </c>
      <c r="P3325">
        <f>COUNTIFS(olah!$Q3325:Q18323,summary!A3325,olah!$B3325:B18323,summary!B3325,olah!$N3325:N18323,summary!C3325,olah!$P3325:P18323,summary!D3325,olah!$T3325:T18323,"Early")</f>
        <v>0</v>
      </c>
      <c r="Q3325">
        <f>COUNTIFS(olah!$Q$2:Q18323,summary!A3325,olah!$B$2:B18323,summary!B3325,olah!$T$2:T18323,"Early")</f>
        <v>0</v>
      </c>
      <c r="R3325">
        <f>COUNTIFS(olah!$Q3325:Q18323,summary!A3325,olah!$B3325:B18323,summary!B3325,olah!$N3325:N18323,summary!C3325,olah!$P3325:P18323,summary!D3325,olah!$T3325:T18323,"NA CO")</f>
        <v>1</v>
      </c>
      <c r="S3325">
        <f>COUNTIFS(olah!$Q$2:Q18323,summary!A3325,olah!$B$2:B18323,summary!B3325,olah!$T$2:T18323,"NA CO")</f>
        <v>16</v>
      </c>
      <c r="T3325" t="str">
        <f>olah!R3325</f>
        <v>Daily Journey</v>
      </c>
      <c r="U3325" t="str">
        <f>IF(T3325="Permit", olah!T3325, "No Permit")</f>
        <v>No Permit</v>
      </c>
    </row>
    <row r="3326" spans="1:21" hidden="1" x14ac:dyDescent="0.3">
      <c r="A3326" s="23">
        <v>44561</v>
      </c>
      <c r="B3326" t="s">
        <v>798</v>
      </c>
      <c r="C3326" t="s">
        <v>799</v>
      </c>
      <c r="D3326" t="s">
        <v>7814</v>
      </c>
      <c r="E3326" t="str">
        <f>VLOOKUP(B3326,olah!$B:$P,2,0)</f>
        <v>2021-12-01</v>
      </c>
      <c r="F3326">
        <f>COUNTIFS(parameter!$J$4:$J$34,summary!A3326,parameter!$I$4:$I$34,"&gt;="&amp;summary!$E3326)</f>
        <v>31</v>
      </c>
      <c r="G3326">
        <f>COUNTIFS(olah!$Q3326:Q18324,summary!A3326,olah!$B3326:B18324,summary!B3326,olah!$N3326:N18324,summary!C3326,olah!$P3326:P18324,summary!D3326,olah!$S3326:S18324,"On Time")</f>
        <v>1</v>
      </c>
      <c r="H3326">
        <f>COUNTIFS(olah!$Q$2:Q18324,summary!A3326,olah!$B$2:B18324,summary!B3326,olah!$S$2:S18324,"On Time")</f>
        <v>21</v>
      </c>
      <c r="I3326">
        <f>COUNTIFS(olah!$Q3326:Q18324,summary!A3326,olah!$B3326:B18324,summary!B3326,olah!$N3326:N18324,summary!C3326,olah!$P3326:P18324,summary!D3326,olah!$S3326:S18324,"Late")</f>
        <v>0</v>
      </c>
      <c r="J3326">
        <f>COUNTIFS(olah!$Q$2:Q18324,summary!A3326,olah!$B$2:B18324,summary!B3326,olah!$S$2:S18324,"Late")</f>
        <v>0</v>
      </c>
      <c r="K3326">
        <f t="shared" si="51"/>
        <v>10</v>
      </c>
      <c r="L3326">
        <f>COUNTIFS(olah!$Q3326:Q18324,summary!A3326,olah!$B3326:B18324,summary!B3326,olah!$N3326:N18324,summary!C3326,olah!$P3326:P18324,summary!D3326,olah!$T3326:T18324,"On Time CO")</f>
        <v>0</v>
      </c>
      <c r="M3326">
        <f>COUNTIFS(olah!$Q$2:Q18324,summary!A3326,olah!$B$2:B18324,summary!B3326,olah!$T$2:T18324,"On Time CO")</f>
        <v>5</v>
      </c>
      <c r="N3326">
        <f>COUNTIFS(olah!$Q3326:Q18324,summary!A3326,olah!$B3326:B18324,summary!B3326,olah!$N3326:N18324,summary!C3326,olah!$P3326:P18324,summary!D3326,olah!$T3326:T18324,"Overtime")</f>
        <v>0</v>
      </c>
      <c r="O3326">
        <f>COUNTIFS(olah!$Q$2:Q18324,summary!A3326,olah!$B$2:B18324,summary!B3326,olah!$T$2:T18324,"Overtime")</f>
        <v>0</v>
      </c>
      <c r="P3326">
        <f>COUNTIFS(olah!$Q3326:Q18324,summary!A3326,olah!$B3326:B18324,summary!B3326,olah!$N3326:N18324,summary!C3326,olah!$P3326:P18324,summary!D3326,olah!$T3326:T18324,"Early")</f>
        <v>0</v>
      </c>
      <c r="Q3326">
        <f>COUNTIFS(olah!$Q$2:Q18324,summary!A3326,olah!$B$2:B18324,summary!B3326,olah!$T$2:T18324,"Early")</f>
        <v>0</v>
      </c>
      <c r="R3326">
        <f>COUNTIFS(olah!$Q3326:Q18324,summary!A3326,olah!$B3326:B18324,summary!B3326,olah!$N3326:N18324,summary!C3326,olah!$P3326:P18324,summary!D3326,olah!$T3326:T18324,"NA CO")</f>
        <v>1</v>
      </c>
      <c r="S3326">
        <f>COUNTIFS(olah!$Q$2:Q18324,summary!A3326,olah!$B$2:B18324,summary!B3326,olah!$T$2:T18324,"NA CO")</f>
        <v>16</v>
      </c>
      <c r="T3326" t="str">
        <f>olah!R3326</f>
        <v>Daily Journey</v>
      </c>
      <c r="U3326" t="str">
        <f>IF(T3326="Permit", olah!T3326, "No Permit")</f>
        <v>No Permit</v>
      </c>
    </row>
    <row r="3327" spans="1:21" hidden="1" x14ac:dyDescent="0.3">
      <c r="A3327" s="23">
        <v>44561</v>
      </c>
      <c r="B3327" t="s">
        <v>803</v>
      </c>
      <c r="C3327" t="s">
        <v>155</v>
      </c>
      <c r="D3327" t="s">
        <v>1390</v>
      </c>
      <c r="E3327" t="str">
        <f>VLOOKUP(B3327,olah!$B:$P,2,0)</f>
        <v>2021-12-01</v>
      </c>
      <c r="F3327">
        <f>COUNTIFS(parameter!$J$4:$J$34,summary!A3327,parameter!$I$4:$I$34,"&gt;="&amp;summary!$E3327)</f>
        <v>31</v>
      </c>
      <c r="G3327">
        <f>COUNTIFS(olah!$Q3327:Q18325,summary!A3327,olah!$B3327:B18325,summary!B3327,olah!$N3327:N18325,summary!C3327,olah!$P3327:P18325,summary!D3327,olah!$S3327:S18325,"On Time")</f>
        <v>1</v>
      </c>
      <c r="H3327">
        <f>COUNTIFS(olah!$Q$2:Q18325,summary!A3327,olah!$B$2:B18325,summary!B3327,olah!$S$2:S18325,"On Time")</f>
        <v>19</v>
      </c>
      <c r="I3327">
        <f>COUNTIFS(olah!$Q3327:Q18325,summary!A3327,olah!$B3327:B18325,summary!B3327,olah!$N3327:N18325,summary!C3327,olah!$P3327:P18325,summary!D3327,olah!$S3327:S18325,"Late")</f>
        <v>0</v>
      </c>
      <c r="J3327">
        <f>COUNTIFS(olah!$Q$2:Q18325,summary!A3327,olah!$B$2:B18325,summary!B3327,olah!$S$2:S18325,"Late")</f>
        <v>1</v>
      </c>
      <c r="K3327">
        <f t="shared" si="51"/>
        <v>11</v>
      </c>
      <c r="L3327">
        <f>COUNTIFS(olah!$Q3327:Q18325,summary!A3327,olah!$B3327:B18325,summary!B3327,olah!$N3327:N18325,summary!C3327,olah!$P3327:P18325,summary!D3327,olah!$T3327:T18325,"On Time CO")</f>
        <v>0</v>
      </c>
      <c r="M3327">
        <f>COUNTIFS(olah!$Q$2:Q18325,summary!A3327,olah!$B$2:B18325,summary!B3327,olah!$T$2:T18325,"On Time CO")</f>
        <v>13</v>
      </c>
      <c r="N3327">
        <f>COUNTIFS(olah!$Q3327:Q18325,summary!A3327,olah!$B3327:B18325,summary!B3327,olah!$N3327:N18325,summary!C3327,olah!$P3327:P18325,summary!D3327,olah!$T3327:T18325,"Overtime")</f>
        <v>0</v>
      </c>
      <c r="O3327">
        <f>COUNTIFS(olah!$Q$2:Q18325,summary!A3327,olah!$B$2:B18325,summary!B3327,olah!$T$2:T18325,"Overtime")</f>
        <v>0</v>
      </c>
      <c r="P3327">
        <f>COUNTIFS(olah!$Q3327:Q18325,summary!A3327,olah!$B3327:B18325,summary!B3327,olah!$N3327:N18325,summary!C3327,olah!$P3327:P18325,summary!D3327,olah!$T3327:T18325,"Early")</f>
        <v>0</v>
      </c>
      <c r="Q3327">
        <f>COUNTIFS(olah!$Q$2:Q18325,summary!A3327,olah!$B$2:B18325,summary!B3327,olah!$T$2:T18325,"Early")</f>
        <v>0</v>
      </c>
      <c r="R3327">
        <f>COUNTIFS(olah!$Q3327:Q18325,summary!A3327,olah!$B3327:B18325,summary!B3327,olah!$N3327:N18325,summary!C3327,olah!$P3327:P18325,summary!D3327,olah!$T3327:T18325,"NA CO")</f>
        <v>1</v>
      </c>
      <c r="S3327">
        <f>COUNTIFS(olah!$Q$2:Q18325,summary!A3327,olah!$B$2:B18325,summary!B3327,olah!$T$2:T18325,"NA CO")</f>
        <v>7</v>
      </c>
      <c r="T3327" t="str">
        <f>olah!R3327</f>
        <v>Daily Journey</v>
      </c>
      <c r="U3327" t="str">
        <f>IF(T3327="Permit", olah!T3327, "No Permit")</f>
        <v>No Permit</v>
      </c>
    </row>
    <row r="3328" spans="1:21" hidden="1" x14ac:dyDescent="0.3">
      <c r="A3328" s="23">
        <v>44561</v>
      </c>
      <c r="B3328" t="s">
        <v>803</v>
      </c>
      <c r="C3328" t="s">
        <v>28</v>
      </c>
      <c r="D3328" t="s">
        <v>5935</v>
      </c>
      <c r="E3328" t="str">
        <f>VLOOKUP(B3328,olah!$B:$P,2,0)</f>
        <v>2021-12-01</v>
      </c>
      <c r="F3328">
        <f>COUNTIFS(parameter!$J$4:$J$34,summary!A3328,parameter!$I$4:$I$34,"&gt;="&amp;summary!$E3328)</f>
        <v>31</v>
      </c>
      <c r="G3328">
        <f>COUNTIFS(olah!$Q3328:Q18326,summary!A3328,olah!$B3328:B18326,summary!B3328,olah!$N3328:N18326,summary!C3328,olah!$P3328:P18326,summary!D3328,olah!$S3328:S18326,"On Time")</f>
        <v>0</v>
      </c>
      <c r="H3328">
        <f>COUNTIFS(olah!$Q$2:Q18326,summary!A3328,olah!$B$2:B18326,summary!B3328,olah!$S$2:S18326,"On Time")</f>
        <v>19</v>
      </c>
      <c r="I3328">
        <f>COUNTIFS(olah!$Q3328:Q18326,summary!A3328,olah!$B3328:B18326,summary!B3328,olah!$N3328:N18326,summary!C3328,olah!$P3328:P18326,summary!D3328,olah!$S3328:S18326,"Late")</f>
        <v>1</v>
      </c>
      <c r="J3328">
        <f>COUNTIFS(olah!$Q$2:Q18326,summary!A3328,olah!$B$2:B18326,summary!B3328,olah!$S$2:S18326,"Late")</f>
        <v>1</v>
      </c>
      <c r="K3328">
        <f t="shared" si="51"/>
        <v>10</v>
      </c>
      <c r="L3328">
        <f>COUNTIFS(olah!$Q3328:Q18326,summary!A3328,olah!$B3328:B18326,summary!B3328,olah!$N3328:N18326,summary!C3328,olah!$P3328:P18326,summary!D3328,olah!$T3328:T18326,"On Time CO")</f>
        <v>0</v>
      </c>
      <c r="M3328">
        <f>COUNTIFS(olah!$Q$2:Q18326,summary!A3328,olah!$B$2:B18326,summary!B3328,olah!$T$2:T18326,"On Time CO")</f>
        <v>13</v>
      </c>
      <c r="N3328">
        <f>COUNTIFS(olah!$Q3328:Q18326,summary!A3328,olah!$B3328:B18326,summary!B3328,olah!$N3328:N18326,summary!C3328,olah!$P3328:P18326,summary!D3328,olah!$T3328:T18326,"Overtime")</f>
        <v>0</v>
      </c>
      <c r="O3328">
        <f>COUNTIFS(olah!$Q$2:Q18326,summary!A3328,olah!$B$2:B18326,summary!B3328,olah!$T$2:T18326,"Overtime")</f>
        <v>0</v>
      </c>
      <c r="P3328">
        <f>COUNTIFS(olah!$Q3328:Q18326,summary!A3328,olah!$B3328:B18326,summary!B3328,olah!$N3328:N18326,summary!C3328,olah!$P3328:P18326,summary!D3328,olah!$T3328:T18326,"Early")</f>
        <v>0</v>
      </c>
      <c r="Q3328">
        <f>COUNTIFS(olah!$Q$2:Q18326,summary!A3328,olah!$B$2:B18326,summary!B3328,olah!$T$2:T18326,"Early")</f>
        <v>0</v>
      </c>
      <c r="R3328">
        <f>COUNTIFS(olah!$Q3328:Q18326,summary!A3328,olah!$B3328:B18326,summary!B3328,olah!$N3328:N18326,summary!C3328,olah!$P3328:P18326,summary!D3328,olah!$T3328:T18326,"NA CO")</f>
        <v>1</v>
      </c>
      <c r="S3328">
        <f>COUNTIFS(olah!$Q$2:Q18326,summary!A3328,olah!$B$2:B18326,summary!B3328,olah!$T$2:T18326,"NA CO")</f>
        <v>7</v>
      </c>
      <c r="T3328" t="str">
        <f>olah!R3328</f>
        <v>Attendance</v>
      </c>
      <c r="U3328" t="str">
        <f>IF(T3328="Permit", olah!T3328, "No Permit")</f>
        <v>No Permit</v>
      </c>
    </row>
    <row r="3329" spans="1:21" hidden="1" x14ac:dyDescent="0.3">
      <c r="A3329" s="23">
        <v>44561</v>
      </c>
      <c r="B3329" t="s">
        <v>803</v>
      </c>
      <c r="C3329" t="s">
        <v>155</v>
      </c>
      <c r="D3329" t="s">
        <v>11600</v>
      </c>
      <c r="E3329" t="str">
        <f>VLOOKUP(B3329,olah!$B:$P,2,0)</f>
        <v>2021-12-01</v>
      </c>
      <c r="F3329">
        <f>COUNTIFS(parameter!$J$4:$J$34,summary!A3329,parameter!$I$4:$I$34,"&gt;="&amp;summary!$E3329)</f>
        <v>31</v>
      </c>
      <c r="G3329">
        <f>COUNTIFS(olah!$Q3329:Q18327,summary!A3329,olah!$B3329:B18327,summary!B3329,olah!$N3329:N18327,summary!C3329,olah!$P3329:P18327,summary!D3329,olah!$S3329:S18327,"On Time")</f>
        <v>1</v>
      </c>
      <c r="H3329">
        <f>COUNTIFS(olah!$Q$2:Q18327,summary!A3329,olah!$B$2:B18327,summary!B3329,olah!$S$2:S18327,"On Time")</f>
        <v>19</v>
      </c>
      <c r="I3329">
        <f>COUNTIFS(olah!$Q3329:Q18327,summary!A3329,olah!$B3329:B18327,summary!B3329,olah!$N3329:N18327,summary!C3329,olah!$P3329:P18327,summary!D3329,olah!$S3329:S18327,"Late")</f>
        <v>0</v>
      </c>
      <c r="J3329">
        <f>COUNTIFS(olah!$Q$2:Q18327,summary!A3329,olah!$B$2:B18327,summary!B3329,olah!$S$2:S18327,"Late")</f>
        <v>1</v>
      </c>
      <c r="K3329">
        <f t="shared" si="51"/>
        <v>11</v>
      </c>
      <c r="L3329">
        <f>COUNTIFS(olah!$Q3329:Q18327,summary!A3329,olah!$B3329:B18327,summary!B3329,olah!$N3329:N18327,summary!C3329,olah!$P3329:P18327,summary!D3329,olah!$T3329:T18327,"On Time CO")</f>
        <v>1</v>
      </c>
      <c r="M3329">
        <f>COUNTIFS(olah!$Q$2:Q18327,summary!A3329,olah!$B$2:B18327,summary!B3329,olah!$T$2:T18327,"On Time CO")</f>
        <v>13</v>
      </c>
      <c r="N3329">
        <f>COUNTIFS(olah!$Q3329:Q18327,summary!A3329,olah!$B3329:B18327,summary!B3329,olah!$N3329:N18327,summary!C3329,olah!$P3329:P18327,summary!D3329,olah!$T3329:T18327,"Overtime")</f>
        <v>0</v>
      </c>
      <c r="O3329">
        <f>COUNTIFS(olah!$Q$2:Q18327,summary!A3329,olah!$B$2:B18327,summary!B3329,olah!$T$2:T18327,"Overtime")</f>
        <v>0</v>
      </c>
      <c r="P3329">
        <f>COUNTIFS(olah!$Q3329:Q18327,summary!A3329,olah!$B3329:B18327,summary!B3329,olah!$N3329:N18327,summary!C3329,olah!$P3329:P18327,summary!D3329,olah!$T3329:T18327,"Early")</f>
        <v>0</v>
      </c>
      <c r="Q3329">
        <f>COUNTIFS(olah!$Q$2:Q18327,summary!A3329,olah!$B$2:B18327,summary!B3329,olah!$T$2:T18327,"Early")</f>
        <v>0</v>
      </c>
      <c r="R3329">
        <f>COUNTIFS(olah!$Q3329:Q18327,summary!A3329,olah!$B3329:B18327,summary!B3329,olah!$N3329:N18327,summary!C3329,olah!$P3329:P18327,summary!D3329,olah!$T3329:T18327,"NA CO")</f>
        <v>0</v>
      </c>
      <c r="S3329">
        <f>COUNTIFS(olah!$Q$2:Q18327,summary!A3329,olah!$B$2:B18327,summary!B3329,olah!$T$2:T18327,"NA CO")</f>
        <v>7</v>
      </c>
      <c r="T3329" t="str">
        <f>olah!R3329</f>
        <v>Daily Journey</v>
      </c>
      <c r="U3329" t="str">
        <f>IF(T3329="Permit", olah!T3329, "No Permit")</f>
        <v>No Permit</v>
      </c>
    </row>
    <row r="3330" spans="1:21" hidden="1" x14ac:dyDescent="0.3">
      <c r="A3330" s="23">
        <v>44561</v>
      </c>
      <c r="B3330" t="s">
        <v>803</v>
      </c>
      <c r="C3330" t="s">
        <v>28</v>
      </c>
      <c r="D3330" t="s">
        <v>11601</v>
      </c>
      <c r="E3330" t="str">
        <f>VLOOKUP(B3330,olah!$B:$P,2,0)</f>
        <v>2021-12-01</v>
      </c>
      <c r="F3330">
        <f>COUNTIFS(parameter!$J$4:$J$34,summary!A3330,parameter!$I$4:$I$34,"&gt;="&amp;summary!$E3330)</f>
        <v>31</v>
      </c>
      <c r="G3330">
        <f>COUNTIFS(olah!$Q3330:Q18328,summary!A3330,olah!$B3330:B18328,summary!B3330,olah!$N3330:N18328,summary!C3330,olah!$P3330:P18328,summary!D3330,olah!$S3330:S18328,"On Time")</f>
        <v>1</v>
      </c>
      <c r="H3330">
        <f>COUNTIFS(olah!$Q$2:Q18328,summary!A3330,olah!$B$2:B18328,summary!B3330,olah!$S$2:S18328,"On Time")</f>
        <v>19</v>
      </c>
      <c r="I3330">
        <f>COUNTIFS(olah!$Q3330:Q18328,summary!A3330,olah!$B3330:B18328,summary!B3330,olah!$N3330:N18328,summary!C3330,olah!$P3330:P18328,summary!D3330,olah!$S3330:S18328,"Late")</f>
        <v>0</v>
      </c>
      <c r="J3330">
        <f>COUNTIFS(olah!$Q$2:Q18328,summary!A3330,olah!$B$2:B18328,summary!B3330,olah!$S$2:S18328,"Late")</f>
        <v>1</v>
      </c>
      <c r="K3330">
        <f t="shared" si="51"/>
        <v>11</v>
      </c>
      <c r="L3330">
        <f>COUNTIFS(olah!$Q3330:Q18328,summary!A3330,olah!$B3330:B18328,summary!B3330,olah!$N3330:N18328,summary!C3330,olah!$P3330:P18328,summary!D3330,olah!$T3330:T18328,"On Time CO")</f>
        <v>0</v>
      </c>
      <c r="M3330">
        <f>COUNTIFS(olah!$Q$2:Q18328,summary!A3330,olah!$B$2:B18328,summary!B3330,olah!$T$2:T18328,"On Time CO")</f>
        <v>13</v>
      </c>
      <c r="N3330">
        <f>COUNTIFS(olah!$Q3330:Q18328,summary!A3330,olah!$B3330:B18328,summary!B3330,olah!$N3330:N18328,summary!C3330,olah!$P3330:P18328,summary!D3330,olah!$T3330:T18328,"Overtime")</f>
        <v>0</v>
      </c>
      <c r="O3330">
        <f>COUNTIFS(olah!$Q$2:Q18328,summary!A3330,olah!$B$2:B18328,summary!B3330,olah!$T$2:T18328,"Overtime")</f>
        <v>0</v>
      </c>
      <c r="P3330">
        <f>COUNTIFS(olah!$Q3330:Q18328,summary!A3330,olah!$B3330:B18328,summary!B3330,olah!$N3330:N18328,summary!C3330,olah!$P3330:P18328,summary!D3330,olah!$T3330:T18328,"Early")</f>
        <v>0</v>
      </c>
      <c r="Q3330">
        <f>COUNTIFS(olah!$Q$2:Q18328,summary!A3330,olah!$B$2:B18328,summary!B3330,olah!$T$2:T18328,"Early")</f>
        <v>0</v>
      </c>
      <c r="R3330">
        <f>COUNTIFS(olah!$Q3330:Q18328,summary!A3330,olah!$B3330:B18328,summary!B3330,olah!$N3330:N18328,summary!C3330,olah!$P3330:P18328,summary!D3330,olah!$T3330:T18328,"NA CO")</f>
        <v>1</v>
      </c>
      <c r="S3330">
        <f>COUNTIFS(olah!$Q$2:Q18328,summary!A3330,olah!$B$2:B18328,summary!B3330,olah!$T$2:T18328,"NA CO")</f>
        <v>7</v>
      </c>
      <c r="T3330" t="str">
        <f>olah!R3330</f>
        <v>Attendance</v>
      </c>
      <c r="U3330" t="str">
        <f>IF(T3330="Permit", olah!T3330, "No Permit")</f>
        <v>No Permit</v>
      </c>
    </row>
    <row r="3331" spans="1:21" hidden="1" x14ac:dyDescent="0.3">
      <c r="A3331" s="23">
        <v>44561</v>
      </c>
      <c r="B3331" t="s">
        <v>803</v>
      </c>
      <c r="C3331" t="s">
        <v>155</v>
      </c>
      <c r="D3331" t="s">
        <v>5936</v>
      </c>
      <c r="E3331" t="str">
        <f>VLOOKUP(B3331,olah!$B:$P,2,0)</f>
        <v>2021-12-01</v>
      </c>
      <c r="F3331">
        <f>COUNTIFS(parameter!$J$4:$J$34,summary!A3331,parameter!$I$4:$I$34,"&gt;="&amp;summary!$E3331)</f>
        <v>31</v>
      </c>
      <c r="G3331">
        <f>COUNTIFS(olah!$Q3331:Q18329,summary!A3331,olah!$B3331:B18329,summary!B3331,olah!$N3331:N18329,summary!C3331,olah!$P3331:P18329,summary!D3331,olah!$S3331:S18329,"On Time")</f>
        <v>1</v>
      </c>
      <c r="H3331">
        <f>COUNTIFS(olah!$Q$2:Q18329,summary!A3331,olah!$B$2:B18329,summary!B3331,olah!$S$2:S18329,"On Time")</f>
        <v>19</v>
      </c>
      <c r="I3331">
        <f>COUNTIFS(olah!$Q3331:Q18329,summary!A3331,olah!$B3331:B18329,summary!B3331,olah!$N3331:N18329,summary!C3331,olah!$P3331:P18329,summary!D3331,olah!$S3331:S18329,"Late")</f>
        <v>0</v>
      </c>
      <c r="J3331">
        <f>COUNTIFS(olah!$Q$2:Q18329,summary!A3331,olah!$B$2:B18329,summary!B3331,olah!$S$2:S18329,"Late")</f>
        <v>1</v>
      </c>
      <c r="K3331">
        <f t="shared" ref="K3331:K3394" si="52">F3331-SUM(H3331:J3331)</f>
        <v>11</v>
      </c>
      <c r="L3331">
        <f>COUNTIFS(olah!$Q3331:Q18329,summary!A3331,olah!$B3331:B18329,summary!B3331,olah!$N3331:N18329,summary!C3331,olah!$P3331:P18329,summary!D3331,olah!$T3331:T18329,"On Time CO")</f>
        <v>1</v>
      </c>
      <c r="M3331">
        <f>COUNTIFS(olah!$Q$2:Q18329,summary!A3331,olah!$B$2:B18329,summary!B3331,olah!$T$2:T18329,"On Time CO")</f>
        <v>13</v>
      </c>
      <c r="N3331">
        <f>COUNTIFS(olah!$Q3331:Q18329,summary!A3331,olah!$B3331:B18329,summary!B3331,olah!$N3331:N18329,summary!C3331,olah!$P3331:P18329,summary!D3331,olah!$T3331:T18329,"Overtime")</f>
        <v>0</v>
      </c>
      <c r="O3331">
        <f>COUNTIFS(olah!$Q$2:Q18329,summary!A3331,olah!$B$2:B18329,summary!B3331,olah!$T$2:T18329,"Overtime")</f>
        <v>0</v>
      </c>
      <c r="P3331">
        <f>COUNTIFS(olah!$Q3331:Q18329,summary!A3331,olah!$B3331:B18329,summary!B3331,olah!$N3331:N18329,summary!C3331,olah!$P3331:P18329,summary!D3331,olah!$T3331:T18329,"Early")</f>
        <v>0</v>
      </c>
      <c r="Q3331">
        <f>COUNTIFS(olah!$Q$2:Q18329,summary!A3331,olah!$B$2:B18329,summary!B3331,olah!$T$2:T18329,"Early")</f>
        <v>0</v>
      </c>
      <c r="R3331">
        <f>COUNTIFS(olah!$Q3331:Q18329,summary!A3331,olah!$B3331:B18329,summary!B3331,olah!$N3331:N18329,summary!C3331,olah!$P3331:P18329,summary!D3331,olah!$T3331:T18329,"NA CO")</f>
        <v>0</v>
      </c>
      <c r="S3331">
        <f>COUNTIFS(olah!$Q$2:Q18329,summary!A3331,olah!$B$2:B18329,summary!B3331,olah!$T$2:T18329,"NA CO")</f>
        <v>7</v>
      </c>
      <c r="T3331" t="str">
        <f>olah!R3331</f>
        <v>Daily Journey</v>
      </c>
      <c r="U3331" t="str">
        <f>IF(T3331="Permit", olah!T3331, "No Permit")</f>
        <v>No Permit</v>
      </c>
    </row>
    <row r="3332" spans="1:21" hidden="1" x14ac:dyDescent="0.3">
      <c r="A3332" s="23">
        <v>44561</v>
      </c>
      <c r="B3332" t="s">
        <v>803</v>
      </c>
      <c r="C3332" t="s">
        <v>28</v>
      </c>
      <c r="D3332" t="s">
        <v>6082</v>
      </c>
      <c r="E3332" t="str">
        <f>VLOOKUP(B3332,olah!$B:$P,2,0)</f>
        <v>2021-12-01</v>
      </c>
      <c r="F3332">
        <f>COUNTIFS(parameter!$J$4:$J$34,summary!A3332,parameter!$I$4:$I$34,"&gt;="&amp;summary!$E3332)</f>
        <v>31</v>
      </c>
      <c r="G3332">
        <f>COUNTIFS(olah!$Q3332:Q18330,summary!A3332,olah!$B3332:B18330,summary!B3332,olah!$N3332:N18330,summary!C3332,olah!$P3332:P18330,summary!D3332,olah!$S3332:S18330,"On Time")</f>
        <v>1</v>
      </c>
      <c r="H3332">
        <f>COUNTIFS(olah!$Q$2:Q18330,summary!A3332,olah!$B$2:B18330,summary!B3332,olah!$S$2:S18330,"On Time")</f>
        <v>19</v>
      </c>
      <c r="I3332">
        <f>COUNTIFS(olah!$Q3332:Q18330,summary!A3332,olah!$B3332:B18330,summary!B3332,olah!$N3332:N18330,summary!C3332,olah!$P3332:P18330,summary!D3332,olah!$S3332:S18330,"Late")</f>
        <v>0</v>
      </c>
      <c r="J3332">
        <f>COUNTIFS(olah!$Q$2:Q18330,summary!A3332,olah!$B$2:B18330,summary!B3332,olah!$S$2:S18330,"Late")</f>
        <v>1</v>
      </c>
      <c r="K3332">
        <f t="shared" si="52"/>
        <v>11</v>
      </c>
      <c r="L3332">
        <f>COUNTIFS(olah!$Q3332:Q18330,summary!A3332,olah!$B3332:B18330,summary!B3332,olah!$N3332:N18330,summary!C3332,olah!$P3332:P18330,summary!D3332,olah!$T3332:T18330,"On Time CO")</f>
        <v>1</v>
      </c>
      <c r="M3332">
        <f>COUNTIFS(olah!$Q$2:Q18330,summary!A3332,olah!$B$2:B18330,summary!B3332,olah!$T$2:T18330,"On Time CO")</f>
        <v>13</v>
      </c>
      <c r="N3332">
        <f>COUNTIFS(olah!$Q3332:Q18330,summary!A3332,olah!$B3332:B18330,summary!B3332,olah!$N3332:N18330,summary!C3332,olah!$P3332:P18330,summary!D3332,olah!$T3332:T18330,"Overtime")</f>
        <v>0</v>
      </c>
      <c r="O3332">
        <f>COUNTIFS(olah!$Q$2:Q18330,summary!A3332,olah!$B$2:B18330,summary!B3332,olah!$T$2:T18330,"Overtime")</f>
        <v>0</v>
      </c>
      <c r="P3332">
        <f>COUNTIFS(olah!$Q3332:Q18330,summary!A3332,olah!$B3332:B18330,summary!B3332,olah!$N3332:N18330,summary!C3332,olah!$P3332:P18330,summary!D3332,olah!$T3332:T18330,"Early")</f>
        <v>0</v>
      </c>
      <c r="Q3332">
        <f>COUNTIFS(olah!$Q$2:Q18330,summary!A3332,olah!$B$2:B18330,summary!B3332,olah!$T$2:T18330,"Early")</f>
        <v>0</v>
      </c>
      <c r="R3332">
        <f>COUNTIFS(olah!$Q3332:Q18330,summary!A3332,olah!$B3332:B18330,summary!B3332,olah!$N3332:N18330,summary!C3332,olah!$P3332:P18330,summary!D3332,olah!$T3332:T18330,"NA CO")</f>
        <v>0</v>
      </c>
      <c r="S3332">
        <f>COUNTIFS(olah!$Q$2:Q18330,summary!A3332,olah!$B$2:B18330,summary!B3332,olah!$T$2:T18330,"NA CO")</f>
        <v>7</v>
      </c>
      <c r="T3332" t="str">
        <f>olah!R3332</f>
        <v>Attendance</v>
      </c>
      <c r="U3332" t="str">
        <f>IF(T3332="Permit", olah!T3332, "No Permit")</f>
        <v>No Permit</v>
      </c>
    </row>
    <row r="3333" spans="1:21" hidden="1" x14ac:dyDescent="0.3">
      <c r="A3333" s="23">
        <v>44561</v>
      </c>
      <c r="B3333" t="s">
        <v>803</v>
      </c>
      <c r="C3333" t="s">
        <v>155</v>
      </c>
      <c r="D3333" t="s">
        <v>11602</v>
      </c>
      <c r="E3333" t="str">
        <f>VLOOKUP(B3333,olah!$B:$P,2,0)</f>
        <v>2021-12-01</v>
      </c>
      <c r="F3333">
        <f>COUNTIFS(parameter!$J$4:$J$34,summary!A3333,parameter!$I$4:$I$34,"&gt;="&amp;summary!$E3333)</f>
        <v>31</v>
      </c>
      <c r="G3333">
        <f>COUNTIFS(olah!$Q3333:Q18331,summary!A3333,olah!$B3333:B18331,summary!B3333,olah!$N3333:N18331,summary!C3333,olah!$P3333:P18331,summary!D3333,olah!$S3333:S18331,"On Time")</f>
        <v>1</v>
      </c>
      <c r="H3333">
        <f>COUNTIFS(olah!$Q$2:Q18331,summary!A3333,olah!$B$2:B18331,summary!B3333,olah!$S$2:S18331,"On Time")</f>
        <v>19</v>
      </c>
      <c r="I3333">
        <f>COUNTIFS(olah!$Q3333:Q18331,summary!A3333,olah!$B3333:B18331,summary!B3333,olah!$N3333:N18331,summary!C3333,olah!$P3333:P18331,summary!D3333,olah!$S3333:S18331,"Late")</f>
        <v>0</v>
      </c>
      <c r="J3333">
        <f>COUNTIFS(olah!$Q$2:Q18331,summary!A3333,olah!$B$2:B18331,summary!B3333,olah!$S$2:S18331,"Late")</f>
        <v>1</v>
      </c>
      <c r="K3333">
        <f t="shared" si="52"/>
        <v>11</v>
      </c>
      <c r="L3333">
        <f>COUNTIFS(olah!$Q3333:Q18331,summary!A3333,olah!$B3333:B18331,summary!B3333,olah!$N3333:N18331,summary!C3333,olah!$P3333:P18331,summary!D3333,olah!$T3333:T18331,"On Time CO")</f>
        <v>1</v>
      </c>
      <c r="M3333">
        <f>COUNTIFS(olah!$Q$2:Q18331,summary!A3333,olah!$B$2:B18331,summary!B3333,olah!$T$2:T18331,"On Time CO")</f>
        <v>13</v>
      </c>
      <c r="N3333">
        <f>COUNTIFS(olah!$Q3333:Q18331,summary!A3333,olah!$B3333:B18331,summary!B3333,olah!$N3333:N18331,summary!C3333,olah!$P3333:P18331,summary!D3333,olah!$T3333:T18331,"Overtime")</f>
        <v>0</v>
      </c>
      <c r="O3333">
        <f>COUNTIFS(olah!$Q$2:Q18331,summary!A3333,olah!$B$2:B18331,summary!B3333,olah!$T$2:T18331,"Overtime")</f>
        <v>0</v>
      </c>
      <c r="P3333">
        <f>COUNTIFS(olah!$Q3333:Q18331,summary!A3333,olah!$B3333:B18331,summary!B3333,olah!$N3333:N18331,summary!C3333,olah!$P3333:P18331,summary!D3333,olah!$T3333:T18331,"Early")</f>
        <v>0</v>
      </c>
      <c r="Q3333">
        <f>COUNTIFS(olah!$Q$2:Q18331,summary!A3333,olah!$B$2:B18331,summary!B3333,olah!$T$2:T18331,"Early")</f>
        <v>0</v>
      </c>
      <c r="R3333">
        <f>COUNTIFS(olah!$Q3333:Q18331,summary!A3333,olah!$B3333:B18331,summary!B3333,olah!$N3333:N18331,summary!C3333,olah!$P3333:P18331,summary!D3333,olah!$T3333:T18331,"NA CO")</f>
        <v>0</v>
      </c>
      <c r="S3333">
        <f>COUNTIFS(olah!$Q$2:Q18331,summary!A3333,olah!$B$2:B18331,summary!B3333,olah!$T$2:T18331,"NA CO")</f>
        <v>7</v>
      </c>
      <c r="T3333" t="str">
        <f>olah!R3333</f>
        <v>Daily Journey</v>
      </c>
      <c r="U3333" t="str">
        <f>IF(T3333="Permit", olah!T3333, "No Permit")</f>
        <v>No Permit</v>
      </c>
    </row>
    <row r="3334" spans="1:21" hidden="1" x14ac:dyDescent="0.3">
      <c r="A3334" s="23">
        <v>44561</v>
      </c>
      <c r="B3334" t="s">
        <v>803</v>
      </c>
      <c r="C3334" t="s">
        <v>28</v>
      </c>
      <c r="D3334" t="s">
        <v>11603</v>
      </c>
      <c r="E3334" t="str">
        <f>VLOOKUP(B3334,olah!$B:$P,2,0)</f>
        <v>2021-12-01</v>
      </c>
      <c r="F3334">
        <f>COUNTIFS(parameter!$J$4:$J$34,summary!A3334,parameter!$I$4:$I$34,"&gt;="&amp;summary!$E3334)</f>
        <v>31</v>
      </c>
      <c r="G3334">
        <f>COUNTIFS(olah!$Q3334:Q18332,summary!A3334,olah!$B3334:B18332,summary!B3334,olah!$N3334:N18332,summary!C3334,olah!$P3334:P18332,summary!D3334,olah!$S3334:S18332,"On Time")</f>
        <v>1</v>
      </c>
      <c r="H3334">
        <f>COUNTIFS(olah!$Q$2:Q18332,summary!A3334,olah!$B$2:B18332,summary!B3334,olah!$S$2:S18332,"On Time")</f>
        <v>19</v>
      </c>
      <c r="I3334">
        <f>COUNTIFS(olah!$Q3334:Q18332,summary!A3334,olah!$B3334:B18332,summary!B3334,olah!$N3334:N18332,summary!C3334,olah!$P3334:P18332,summary!D3334,olah!$S3334:S18332,"Late")</f>
        <v>0</v>
      </c>
      <c r="J3334">
        <f>COUNTIFS(olah!$Q$2:Q18332,summary!A3334,olah!$B$2:B18332,summary!B3334,olah!$S$2:S18332,"Late")</f>
        <v>1</v>
      </c>
      <c r="K3334">
        <f t="shared" si="52"/>
        <v>11</v>
      </c>
      <c r="L3334">
        <f>COUNTIFS(olah!$Q3334:Q18332,summary!A3334,olah!$B3334:B18332,summary!B3334,olah!$N3334:N18332,summary!C3334,olah!$P3334:P18332,summary!D3334,olah!$T3334:T18332,"On Time CO")</f>
        <v>1</v>
      </c>
      <c r="M3334">
        <f>COUNTIFS(olah!$Q$2:Q18332,summary!A3334,olah!$B$2:B18332,summary!B3334,olah!$T$2:T18332,"On Time CO")</f>
        <v>13</v>
      </c>
      <c r="N3334">
        <f>COUNTIFS(olah!$Q3334:Q18332,summary!A3334,olah!$B3334:B18332,summary!B3334,olah!$N3334:N18332,summary!C3334,olah!$P3334:P18332,summary!D3334,olah!$T3334:T18332,"Overtime")</f>
        <v>0</v>
      </c>
      <c r="O3334">
        <f>COUNTIFS(olah!$Q$2:Q18332,summary!A3334,olah!$B$2:B18332,summary!B3334,olah!$T$2:T18332,"Overtime")</f>
        <v>0</v>
      </c>
      <c r="P3334">
        <f>COUNTIFS(olah!$Q3334:Q18332,summary!A3334,olah!$B3334:B18332,summary!B3334,olah!$N3334:N18332,summary!C3334,olah!$P3334:P18332,summary!D3334,olah!$T3334:T18332,"Early")</f>
        <v>0</v>
      </c>
      <c r="Q3334">
        <f>COUNTIFS(olah!$Q$2:Q18332,summary!A3334,olah!$B$2:B18332,summary!B3334,olah!$T$2:T18332,"Early")</f>
        <v>0</v>
      </c>
      <c r="R3334">
        <f>COUNTIFS(olah!$Q3334:Q18332,summary!A3334,olah!$B3334:B18332,summary!B3334,olah!$N3334:N18332,summary!C3334,olah!$P3334:P18332,summary!D3334,olah!$T3334:T18332,"NA CO")</f>
        <v>0</v>
      </c>
      <c r="S3334">
        <f>COUNTIFS(olah!$Q$2:Q18332,summary!A3334,olah!$B$2:B18332,summary!B3334,olah!$T$2:T18332,"NA CO")</f>
        <v>7</v>
      </c>
      <c r="T3334" t="str">
        <f>olah!R3334</f>
        <v>Attendance</v>
      </c>
      <c r="U3334" t="str">
        <f>IF(T3334="Permit", olah!T3334, "No Permit")</f>
        <v>No Permit</v>
      </c>
    </row>
    <row r="3335" spans="1:21" hidden="1" x14ac:dyDescent="0.3">
      <c r="A3335" s="23">
        <v>44561</v>
      </c>
      <c r="B3335" t="s">
        <v>803</v>
      </c>
      <c r="C3335" t="s">
        <v>66</v>
      </c>
      <c r="D3335" t="s">
        <v>11613</v>
      </c>
      <c r="E3335" t="str">
        <f>VLOOKUP(B3335,olah!$B:$P,2,0)</f>
        <v>2021-12-01</v>
      </c>
      <c r="F3335">
        <f>COUNTIFS(parameter!$J$4:$J$34,summary!A3335,parameter!$I$4:$I$34,"&gt;="&amp;summary!$E3335)</f>
        <v>31</v>
      </c>
      <c r="G3335">
        <f>COUNTIFS(olah!$Q3335:Q18333,summary!A3335,olah!$B3335:B18333,summary!B3335,olah!$N3335:N18333,summary!C3335,olah!$P3335:P18333,summary!D3335,olah!$S3335:S18333,"On Time")</f>
        <v>1</v>
      </c>
      <c r="H3335">
        <f>COUNTIFS(olah!$Q$2:Q18333,summary!A3335,olah!$B$2:B18333,summary!B3335,olah!$S$2:S18333,"On Time")</f>
        <v>19</v>
      </c>
      <c r="I3335">
        <f>COUNTIFS(olah!$Q3335:Q18333,summary!A3335,olah!$B3335:B18333,summary!B3335,olah!$N3335:N18333,summary!C3335,olah!$P3335:P18333,summary!D3335,olah!$S3335:S18333,"Late")</f>
        <v>0</v>
      </c>
      <c r="J3335">
        <f>COUNTIFS(olah!$Q$2:Q18333,summary!A3335,olah!$B$2:B18333,summary!B3335,olah!$S$2:S18333,"Late")</f>
        <v>1</v>
      </c>
      <c r="K3335">
        <f t="shared" si="52"/>
        <v>11</v>
      </c>
      <c r="L3335">
        <f>COUNTIFS(olah!$Q3335:Q18333,summary!A3335,olah!$B3335:B18333,summary!B3335,olah!$N3335:N18333,summary!C3335,olah!$P3335:P18333,summary!D3335,olah!$T3335:T18333,"On Time CO")</f>
        <v>0</v>
      </c>
      <c r="M3335">
        <f>COUNTIFS(olah!$Q$2:Q18333,summary!A3335,olah!$B$2:B18333,summary!B3335,olah!$T$2:T18333,"On Time CO")</f>
        <v>13</v>
      </c>
      <c r="N3335">
        <f>COUNTIFS(olah!$Q3335:Q18333,summary!A3335,olah!$B3335:B18333,summary!B3335,olah!$N3335:N18333,summary!C3335,olah!$P3335:P18333,summary!D3335,olah!$T3335:T18333,"Overtime")</f>
        <v>0</v>
      </c>
      <c r="O3335">
        <f>COUNTIFS(olah!$Q$2:Q18333,summary!A3335,olah!$B$2:B18333,summary!B3335,olah!$T$2:T18333,"Overtime")</f>
        <v>0</v>
      </c>
      <c r="P3335">
        <f>COUNTIFS(olah!$Q3335:Q18333,summary!A3335,olah!$B3335:B18333,summary!B3335,olah!$N3335:N18333,summary!C3335,olah!$P3335:P18333,summary!D3335,olah!$T3335:T18333,"Early")</f>
        <v>0</v>
      </c>
      <c r="Q3335">
        <f>COUNTIFS(olah!$Q$2:Q18333,summary!A3335,olah!$B$2:B18333,summary!B3335,olah!$T$2:T18333,"Early")</f>
        <v>0</v>
      </c>
      <c r="R3335">
        <f>COUNTIFS(olah!$Q3335:Q18333,summary!A3335,olah!$B3335:B18333,summary!B3335,olah!$N3335:N18333,summary!C3335,olah!$P3335:P18333,summary!D3335,olah!$T3335:T18333,"NA CO")</f>
        <v>1</v>
      </c>
      <c r="S3335">
        <f>COUNTIFS(olah!$Q$2:Q18333,summary!A3335,olah!$B$2:B18333,summary!B3335,olah!$T$2:T18333,"NA CO")</f>
        <v>7</v>
      </c>
      <c r="T3335" t="str">
        <f>olah!R3335</f>
        <v>Daily Journey</v>
      </c>
      <c r="U3335" t="str">
        <f>IF(T3335="Permit", olah!T3335, "No Permit")</f>
        <v>No Permit</v>
      </c>
    </row>
    <row r="3336" spans="1:21" hidden="1" x14ac:dyDescent="0.3">
      <c r="A3336" s="23">
        <v>44561</v>
      </c>
      <c r="B3336" t="s">
        <v>803</v>
      </c>
      <c r="C3336" t="s">
        <v>155</v>
      </c>
      <c r="D3336" t="s">
        <v>7108</v>
      </c>
      <c r="E3336" t="str">
        <f>VLOOKUP(B3336,olah!$B:$P,2,0)</f>
        <v>2021-12-01</v>
      </c>
      <c r="F3336">
        <f>COUNTIFS(parameter!$J$4:$J$34,summary!A3336,parameter!$I$4:$I$34,"&gt;="&amp;summary!$E3336)</f>
        <v>31</v>
      </c>
      <c r="G3336">
        <f>COUNTIFS(olah!$Q3336:Q18334,summary!A3336,olah!$B3336:B18334,summary!B3336,olah!$N3336:N18334,summary!C3336,olah!$P3336:P18334,summary!D3336,olah!$S3336:S18334,"On Time")</f>
        <v>1</v>
      </c>
      <c r="H3336">
        <f>COUNTIFS(olah!$Q$2:Q18334,summary!A3336,olah!$B$2:B18334,summary!B3336,olah!$S$2:S18334,"On Time")</f>
        <v>19</v>
      </c>
      <c r="I3336">
        <f>COUNTIFS(olah!$Q3336:Q18334,summary!A3336,olah!$B3336:B18334,summary!B3336,olah!$N3336:N18334,summary!C3336,olah!$P3336:P18334,summary!D3336,olah!$S3336:S18334,"Late")</f>
        <v>0</v>
      </c>
      <c r="J3336">
        <f>COUNTIFS(olah!$Q$2:Q18334,summary!A3336,olah!$B$2:B18334,summary!B3336,olah!$S$2:S18334,"Late")</f>
        <v>1</v>
      </c>
      <c r="K3336">
        <f t="shared" si="52"/>
        <v>11</v>
      </c>
      <c r="L3336">
        <f>COUNTIFS(olah!$Q3336:Q18334,summary!A3336,olah!$B3336:B18334,summary!B3336,olah!$N3336:N18334,summary!C3336,olah!$P3336:P18334,summary!D3336,olah!$T3336:T18334,"On Time CO")</f>
        <v>1</v>
      </c>
      <c r="M3336">
        <f>COUNTIFS(olah!$Q$2:Q18334,summary!A3336,olah!$B$2:B18334,summary!B3336,olah!$T$2:T18334,"On Time CO")</f>
        <v>13</v>
      </c>
      <c r="N3336">
        <f>COUNTIFS(olah!$Q3336:Q18334,summary!A3336,olah!$B3336:B18334,summary!B3336,olah!$N3336:N18334,summary!C3336,olah!$P3336:P18334,summary!D3336,olah!$T3336:T18334,"Overtime")</f>
        <v>0</v>
      </c>
      <c r="O3336">
        <f>COUNTIFS(olah!$Q$2:Q18334,summary!A3336,olah!$B$2:B18334,summary!B3336,olah!$T$2:T18334,"Overtime")</f>
        <v>0</v>
      </c>
      <c r="P3336">
        <f>COUNTIFS(olah!$Q3336:Q18334,summary!A3336,olah!$B3336:B18334,summary!B3336,olah!$N3336:N18334,summary!C3336,olah!$P3336:P18334,summary!D3336,olah!$T3336:T18334,"Early")</f>
        <v>0</v>
      </c>
      <c r="Q3336">
        <f>COUNTIFS(olah!$Q$2:Q18334,summary!A3336,olah!$B$2:B18334,summary!B3336,olah!$T$2:T18334,"Early")</f>
        <v>0</v>
      </c>
      <c r="R3336">
        <f>COUNTIFS(olah!$Q3336:Q18334,summary!A3336,olah!$B3336:B18334,summary!B3336,olah!$N3336:N18334,summary!C3336,olah!$P3336:P18334,summary!D3336,olah!$T3336:T18334,"NA CO")</f>
        <v>0</v>
      </c>
      <c r="S3336">
        <f>COUNTIFS(olah!$Q$2:Q18334,summary!A3336,olah!$B$2:B18334,summary!B3336,olah!$T$2:T18334,"NA CO")</f>
        <v>7</v>
      </c>
      <c r="T3336" t="str">
        <f>olah!R3336</f>
        <v>Daily Journey</v>
      </c>
      <c r="U3336" t="str">
        <f>IF(T3336="Permit", olah!T3336, "No Permit")</f>
        <v>No Permit</v>
      </c>
    </row>
    <row r="3337" spans="1:21" hidden="1" x14ac:dyDescent="0.3">
      <c r="A3337" s="23">
        <v>44561</v>
      </c>
      <c r="B3337" t="s">
        <v>803</v>
      </c>
      <c r="C3337" t="s">
        <v>28</v>
      </c>
      <c r="D3337" t="s">
        <v>11604</v>
      </c>
      <c r="E3337" t="str">
        <f>VLOOKUP(B3337,olah!$B:$P,2,0)</f>
        <v>2021-12-01</v>
      </c>
      <c r="F3337">
        <f>COUNTIFS(parameter!$J$4:$J$34,summary!A3337,parameter!$I$4:$I$34,"&gt;="&amp;summary!$E3337)</f>
        <v>31</v>
      </c>
      <c r="G3337">
        <f>COUNTIFS(olah!$Q3337:Q18335,summary!A3337,olah!$B3337:B18335,summary!B3337,olah!$N3337:N18335,summary!C3337,olah!$P3337:P18335,summary!D3337,olah!$S3337:S18335,"On Time")</f>
        <v>1</v>
      </c>
      <c r="H3337">
        <f>COUNTIFS(olah!$Q$2:Q18335,summary!A3337,olah!$B$2:B18335,summary!B3337,olah!$S$2:S18335,"On Time")</f>
        <v>19</v>
      </c>
      <c r="I3337">
        <f>COUNTIFS(olah!$Q3337:Q18335,summary!A3337,olah!$B3337:B18335,summary!B3337,olah!$N3337:N18335,summary!C3337,olah!$P3337:P18335,summary!D3337,olah!$S3337:S18335,"Late")</f>
        <v>0</v>
      </c>
      <c r="J3337">
        <f>COUNTIFS(olah!$Q$2:Q18335,summary!A3337,olah!$B$2:B18335,summary!B3337,olah!$S$2:S18335,"Late")</f>
        <v>1</v>
      </c>
      <c r="K3337">
        <f t="shared" si="52"/>
        <v>11</v>
      </c>
      <c r="L3337">
        <f>COUNTIFS(olah!$Q3337:Q18335,summary!A3337,olah!$B3337:B18335,summary!B3337,olah!$N3337:N18335,summary!C3337,olah!$P3337:P18335,summary!D3337,olah!$T3337:T18335,"On Time CO")</f>
        <v>1</v>
      </c>
      <c r="M3337">
        <f>COUNTIFS(olah!$Q$2:Q18335,summary!A3337,olah!$B$2:B18335,summary!B3337,olah!$T$2:T18335,"On Time CO")</f>
        <v>13</v>
      </c>
      <c r="N3337">
        <f>COUNTIFS(olah!$Q3337:Q18335,summary!A3337,olah!$B3337:B18335,summary!B3337,olah!$N3337:N18335,summary!C3337,olah!$P3337:P18335,summary!D3337,olah!$T3337:T18335,"Overtime")</f>
        <v>0</v>
      </c>
      <c r="O3337">
        <f>COUNTIFS(olah!$Q$2:Q18335,summary!A3337,olah!$B$2:B18335,summary!B3337,olah!$T$2:T18335,"Overtime")</f>
        <v>0</v>
      </c>
      <c r="P3337">
        <f>COUNTIFS(olah!$Q3337:Q18335,summary!A3337,olah!$B3337:B18335,summary!B3337,olah!$N3337:N18335,summary!C3337,olah!$P3337:P18335,summary!D3337,olah!$T3337:T18335,"Early")</f>
        <v>0</v>
      </c>
      <c r="Q3337">
        <f>COUNTIFS(olah!$Q$2:Q18335,summary!A3337,olah!$B$2:B18335,summary!B3337,olah!$T$2:T18335,"Early")</f>
        <v>0</v>
      </c>
      <c r="R3337">
        <f>COUNTIFS(olah!$Q3337:Q18335,summary!A3337,olah!$B3337:B18335,summary!B3337,olah!$N3337:N18335,summary!C3337,olah!$P3337:P18335,summary!D3337,olah!$T3337:T18335,"NA CO")</f>
        <v>0</v>
      </c>
      <c r="S3337">
        <f>COUNTIFS(olah!$Q$2:Q18335,summary!A3337,olah!$B$2:B18335,summary!B3337,olah!$T$2:T18335,"NA CO")</f>
        <v>7</v>
      </c>
      <c r="T3337" t="str">
        <f>olah!R3337</f>
        <v>Attendance</v>
      </c>
      <c r="U3337" t="str">
        <f>IF(T3337="Permit", olah!T3337, "No Permit")</f>
        <v>No Permit</v>
      </c>
    </row>
    <row r="3338" spans="1:21" hidden="1" x14ac:dyDescent="0.3">
      <c r="A3338" s="23">
        <v>44561</v>
      </c>
      <c r="B3338" t="s">
        <v>803</v>
      </c>
      <c r="C3338" t="s">
        <v>155</v>
      </c>
      <c r="D3338" t="s">
        <v>11605</v>
      </c>
      <c r="E3338" t="str">
        <f>VLOOKUP(B3338,olah!$B:$P,2,0)</f>
        <v>2021-12-01</v>
      </c>
      <c r="F3338">
        <f>COUNTIFS(parameter!$J$4:$J$34,summary!A3338,parameter!$I$4:$I$34,"&gt;="&amp;summary!$E3338)</f>
        <v>31</v>
      </c>
      <c r="G3338">
        <f>COUNTIFS(olah!$Q3338:Q18336,summary!A3338,olah!$B3338:B18336,summary!B3338,olah!$N3338:N18336,summary!C3338,olah!$P3338:P18336,summary!D3338,olah!$S3338:S18336,"On Time")</f>
        <v>1</v>
      </c>
      <c r="H3338">
        <f>COUNTIFS(olah!$Q$2:Q18336,summary!A3338,olah!$B$2:B18336,summary!B3338,olah!$S$2:S18336,"On Time")</f>
        <v>19</v>
      </c>
      <c r="I3338">
        <f>COUNTIFS(olah!$Q3338:Q18336,summary!A3338,olah!$B3338:B18336,summary!B3338,olah!$N3338:N18336,summary!C3338,olah!$P3338:P18336,summary!D3338,olah!$S3338:S18336,"Late")</f>
        <v>0</v>
      </c>
      <c r="J3338">
        <f>COUNTIFS(olah!$Q$2:Q18336,summary!A3338,olah!$B$2:B18336,summary!B3338,olah!$S$2:S18336,"Late")</f>
        <v>1</v>
      </c>
      <c r="K3338">
        <f t="shared" si="52"/>
        <v>11</v>
      </c>
      <c r="L3338">
        <f>COUNTIFS(olah!$Q3338:Q18336,summary!A3338,olah!$B3338:B18336,summary!B3338,olah!$N3338:N18336,summary!C3338,olah!$P3338:P18336,summary!D3338,olah!$T3338:T18336,"On Time CO")</f>
        <v>0</v>
      </c>
      <c r="M3338">
        <f>COUNTIFS(olah!$Q$2:Q18336,summary!A3338,olah!$B$2:B18336,summary!B3338,olah!$T$2:T18336,"On Time CO")</f>
        <v>13</v>
      </c>
      <c r="N3338">
        <f>COUNTIFS(olah!$Q3338:Q18336,summary!A3338,olah!$B3338:B18336,summary!B3338,olah!$N3338:N18336,summary!C3338,olah!$P3338:P18336,summary!D3338,olah!$T3338:T18336,"Overtime")</f>
        <v>0</v>
      </c>
      <c r="O3338">
        <f>COUNTIFS(olah!$Q$2:Q18336,summary!A3338,olah!$B$2:B18336,summary!B3338,olah!$T$2:T18336,"Overtime")</f>
        <v>0</v>
      </c>
      <c r="P3338">
        <f>COUNTIFS(olah!$Q3338:Q18336,summary!A3338,olah!$B3338:B18336,summary!B3338,olah!$N3338:N18336,summary!C3338,olah!$P3338:P18336,summary!D3338,olah!$T3338:T18336,"Early")</f>
        <v>0</v>
      </c>
      <c r="Q3338">
        <f>COUNTIFS(olah!$Q$2:Q18336,summary!A3338,olah!$B$2:B18336,summary!B3338,olah!$T$2:T18336,"Early")</f>
        <v>0</v>
      </c>
      <c r="R3338">
        <f>COUNTIFS(olah!$Q3338:Q18336,summary!A3338,olah!$B3338:B18336,summary!B3338,olah!$N3338:N18336,summary!C3338,olah!$P3338:P18336,summary!D3338,olah!$T3338:T18336,"NA CO")</f>
        <v>1</v>
      </c>
      <c r="S3338">
        <f>COUNTIFS(olah!$Q$2:Q18336,summary!A3338,olah!$B$2:B18336,summary!B3338,olah!$T$2:T18336,"NA CO")</f>
        <v>7</v>
      </c>
      <c r="T3338" t="str">
        <f>olah!R3338</f>
        <v>Daily Journey</v>
      </c>
      <c r="U3338" t="str">
        <f>IF(T3338="Permit", olah!T3338, "No Permit")</f>
        <v>No Permit</v>
      </c>
    </row>
    <row r="3339" spans="1:21" hidden="1" x14ac:dyDescent="0.3">
      <c r="A3339" s="23">
        <v>44561</v>
      </c>
      <c r="B3339" t="s">
        <v>803</v>
      </c>
      <c r="C3339" t="s">
        <v>28</v>
      </c>
      <c r="D3339" t="s">
        <v>11606</v>
      </c>
      <c r="E3339" t="str">
        <f>VLOOKUP(B3339,olah!$B:$P,2,0)</f>
        <v>2021-12-01</v>
      </c>
      <c r="F3339">
        <f>COUNTIFS(parameter!$J$4:$J$34,summary!A3339,parameter!$I$4:$I$34,"&gt;="&amp;summary!$E3339)</f>
        <v>31</v>
      </c>
      <c r="G3339">
        <f>COUNTIFS(olah!$Q3339:Q18337,summary!A3339,olah!$B3339:B18337,summary!B3339,olah!$N3339:N18337,summary!C3339,olah!$P3339:P18337,summary!D3339,olah!$S3339:S18337,"On Time")</f>
        <v>1</v>
      </c>
      <c r="H3339">
        <f>COUNTIFS(olah!$Q$2:Q18337,summary!A3339,olah!$B$2:B18337,summary!B3339,olah!$S$2:S18337,"On Time")</f>
        <v>19</v>
      </c>
      <c r="I3339">
        <f>COUNTIFS(olah!$Q3339:Q18337,summary!A3339,olah!$B3339:B18337,summary!B3339,olah!$N3339:N18337,summary!C3339,olah!$P3339:P18337,summary!D3339,olah!$S3339:S18337,"Late")</f>
        <v>0</v>
      </c>
      <c r="J3339">
        <f>COUNTIFS(olah!$Q$2:Q18337,summary!A3339,olah!$B$2:B18337,summary!B3339,olah!$S$2:S18337,"Late")</f>
        <v>1</v>
      </c>
      <c r="K3339">
        <f t="shared" si="52"/>
        <v>11</v>
      </c>
      <c r="L3339">
        <f>COUNTIFS(olah!$Q3339:Q18337,summary!A3339,olah!$B3339:B18337,summary!B3339,olah!$N3339:N18337,summary!C3339,olah!$P3339:P18337,summary!D3339,olah!$T3339:T18337,"On Time CO")</f>
        <v>1</v>
      </c>
      <c r="M3339">
        <f>COUNTIFS(olah!$Q$2:Q18337,summary!A3339,olah!$B$2:B18337,summary!B3339,olah!$T$2:T18337,"On Time CO")</f>
        <v>13</v>
      </c>
      <c r="N3339">
        <f>COUNTIFS(olah!$Q3339:Q18337,summary!A3339,olah!$B3339:B18337,summary!B3339,olah!$N3339:N18337,summary!C3339,olah!$P3339:P18337,summary!D3339,olah!$T3339:T18337,"Overtime")</f>
        <v>0</v>
      </c>
      <c r="O3339">
        <f>COUNTIFS(olah!$Q$2:Q18337,summary!A3339,olah!$B$2:B18337,summary!B3339,olah!$T$2:T18337,"Overtime")</f>
        <v>0</v>
      </c>
      <c r="P3339">
        <f>COUNTIFS(olah!$Q3339:Q18337,summary!A3339,olah!$B3339:B18337,summary!B3339,olah!$N3339:N18337,summary!C3339,olah!$P3339:P18337,summary!D3339,olah!$T3339:T18337,"Early")</f>
        <v>0</v>
      </c>
      <c r="Q3339">
        <f>COUNTIFS(olah!$Q$2:Q18337,summary!A3339,olah!$B$2:B18337,summary!B3339,olah!$T$2:T18337,"Early")</f>
        <v>0</v>
      </c>
      <c r="R3339">
        <f>COUNTIFS(olah!$Q3339:Q18337,summary!A3339,olah!$B3339:B18337,summary!B3339,olah!$N3339:N18337,summary!C3339,olah!$P3339:P18337,summary!D3339,olah!$T3339:T18337,"NA CO")</f>
        <v>0</v>
      </c>
      <c r="S3339">
        <f>COUNTIFS(olah!$Q$2:Q18337,summary!A3339,olah!$B$2:B18337,summary!B3339,olah!$T$2:T18337,"NA CO")</f>
        <v>7</v>
      </c>
      <c r="T3339" t="str">
        <f>olah!R3339</f>
        <v>Attendance</v>
      </c>
      <c r="U3339" t="str">
        <f>IF(T3339="Permit", olah!T3339, "No Permit")</f>
        <v>No Permit</v>
      </c>
    </row>
    <row r="3340" spans="1:21" hidden="1" x14ac:dyDescent="0.3">
      <c r="A3340" s="23">
        <v>44561</v>
      </c>
      <c r="B3340" t="s">
        <v>803</v>
      </c>
      <c r="C3340" t="s">
        <v>3322</v>
      </c>
      <c r="D3340" t="s">
        <v>10202</v>
      </c>
      <c r="E3340" t="str">
        <f>VLOOKUP(B3340,olah!$B:$P,2,0)</f>
        <v>2021-12-01</v>
      </c>
      <c r="F3340">
        <f>COUNTIFS(parameter!$J$4:$J$34,summary!A3340,parameter!$I$4:$I$34,"&gt;="&amp;summary!$E3340)</f>
        <v>31</v>
      </c>
      <c r="G3340">
        <f>COUNTIFS(olah!$Q3340:Q18338,summary!A3340,olah!$B3340:B18338,summary!B3340,olah!$N3340:N18338,summary!C3340,olah!$P3340:P18338,summary!D3340,olah!$S3340:S18338,"On Time")</f>
        <v>1</v>
      </c>
      <c r="H3340">
        <f>COUNTIFS(olah!$Q$2:Q18338,summary!A3340,olah!$B$2:B18338,summary!B3340,olah!$S$2:S18338,"On Time")</f>
        <v>19</v>
      </c>
      <c r="I3340">
        <f>COUNTIFS(olah!$Q3340:Q18338,summary!A3340,olah!$B3340:B18338,summary!B3340,olah!$N3340:N18338,summary!C3340,olah!$P3340:P18338,summary!D3340,olah!$S3340:S18338,"Late")</f>
        <v>0</v>
      </c>
      <c r="J3340">
        <f>COUNTIFS(olah!$Q$2:Q18338,summary!A3340,olah!$B$2:B18338,summary!B3340,olah!$S$2:S18338,"Late")</f>
        <v>1</v>
      </c>
      <c r="K3340">
        <f t="shared" si="52"/>
        <v>11</v>
      </c>
      <c r="L3340">
        <f>COUNTIFS(olah!$Q3340:Q18338,summary!A3340,olah!$B3340:B18338,summary!B3340,olah!$N3340:N18338,summary!C3340,olah!$P3340:P18338,summary!D3340,olah!$T3340:T18338,"On Time CO")</f>
        <v>0</v>
      </c>
      <c r="M3340">
        <f>COUNTIFS(olah!$Q$2:Q18338,summary!A3340,olah!$B$2:B18338,summary!B3340,olah!$T$2:T18338,"On Time CO")</f>
        <v>13</v>
      </c>
      <c r="N3340">
        <f>COUNTIFS(olah!$Q3340:Q18338,summary!A3340,olah!$B3340:B18338,summary!B3340,olah!$N3340:N18338,summary!C3340,olah!$P3340:P18338,summary!D3340,olah!$T3340:T18338,"Overtime")</f>
        <v>0</v>
      </c>
      <c r="O3340">
        <f>COUNTIFS(olah!$Q$2:Q18338,summary!A3340,olah!$B$2:B18338,summary!B3340,olah!$T$2:T18338,"Overtime")</f>
        <v>0</v>
      </c>
      <c r="P3340">
        <f>COUNTIFS(olah!$Q3340:Q18338,summary!A3340,olah!$B3340:B18338,summary!B3340,olah!$N3340:N18338,summary!C3340,olah!$P3340:P18338,summary!D3340,olah!$T3340:T18338,"Early")</f>
        <v>0</v>
      </c>
      <c r="Q3340">
        <f>COUNTIFS(olah!$Q$2:Q18338,summary!A3340,olah!$B$2:B18338,summary!B3340,olah!$T$2:T18338,"Early")</f>
        <v>0</v>
      </c>
      <c r="R3340">
        <f>COUNTIFS(olah!$Q3340:Q18338,summary!A3340,olah!$B3340:B18338,summary!B3340,olah!$N3340:N18338,summary!C3340,olah!$P3340:P18338,summary!D3340,olah!$T3340:T18338,"NA CO")</f>
        <v>1</v>
      </c>
      <c r="S3340">
        <f>COUNTIFS(olah!$Q$2:Q18338,summary!A3340,olah!$B$2:B18338,summary!B3340,olah!$T$2:T18338,"NA CO")</f>
        <v>7</v>
      </c>
      <c r="T3340" t="str">
        <f>olah!R3340</f>
        <v>Daily Journey</v>
      </c>
      <c r="U3340" t="str">
        <f>IF(T3340="Permit", olah!T3340, "No Permit")</f>
        <v>No Permit</v>
      </c>
    </row>
    <row r="3341" spans="1:21" hidden="1" x14ac:dyDescent="0.3">
      <c r="A3341" s="23">
        <v>44561</v>
      </c>
      <c r="B3341" t="s">
        <v>803</v>
      </c>
      <c r="C3341" t="s">
        <v>28</v>
      </c>
      <c r="D3341" t="s">
        <v>11607</v>
      </c>
      <c r="E3341" t="str">
        <f>VLOOKUP(B3341,olah!$B:$P,2,0)</f>
        <v>2021-12-01</v>
      </c>
      <c r="F3341">
        <f>COUNTIFS(parameter!$J$4:$J$34,summary!A3341,parameter!$I$4:$I$34,"&gt;="&amp;summary!$E3341)</f>
        <v>31</v>
      </c>
      <c r="G3341">
        <f>COUNTIFS(olah!$Q3341:Q18339,summary!A3341,olah!$B3341:B18339,summary!B3341,olah!$N3341:N18339,summary!C3341,olah!$P3341:P18339,summary!D3341,olah!$S3341:S18339,"On Time")</f>
        <v>1</v>
      </c>
      <c r="H3341">
        <f>COUNTIFS(olah!$Q$2:Q18339,summary!A3341,olah!$B$2:B18339,summary!B3341,olah!$S$2:S18339,"On Time")</f>
        <v>19</v>
      </c>
      <c r="I3341">
        <f>COUNTIFS(olah!$Q3341:Q18339,summary!A3341,olah!$B3341:B18339,summary!B3341,olah!$N3341:N18339,summary!C3341,olah!$P3341:P18339,summary!D3341,olah!$S3341:S18339,"Late")</f>
        <v>0</v>
      </c>
      <c r="J3341">
        <f>COUNTIFS(olah!$Q$2:Q18339,summary!A3341,olah!$B$2:B18339,summary!B3341,olah!$S$2:S18339,"Late")</f>
        <v>1</v>
      </c>
      <c r="K3341">
        <f t="shared" si="52"/>
        <v>11</v>
      </c>
      <c r="L3341">
        <f>COUNTIFS(olah!$Q3341:Q18339,summary!A3341,olah!$B3341:B18339,summary!B3341,olah!$N3341:N18339,summary!C3341,olah!$P3341:P18339,summary!D3341,olah!$T3341:T18339,"On Time CO")</f>
        <v>1</v>
      </c>
      <c r="M3341">
        <f>COUNTIFS(olah!$Q$2:Q18339,summary!A3341,olah!$B$2:B18339,summary!B3341,olah!$T$2:T18339,"On Time CO")</f>
        <v>13</v>
      </c>
      <c r="N3341">
        <f>COUNTIFS(olah!$Q3341:Q18339,summary!A3341,olah!$B3341:B18339,summary!B3341,olah!$N3341:N18339,summary!C3341,olah!$P3341:P18339,summary!D3341,olah!$T3341:T18339,"Overtime")</f>
        <v>0</v>
      </c>
      <c r="O3341">
        <f>COUNTIFS(olah!$Q$2:Q18339,summary!A3341,olah!$B$2:B18339,summary!B3341,olah!$T$2:T18339,"Overtime")</f>
        <v>0</v>
      </c>
      <c r="P3341">
        <f>COUNTIFS(olah!$Q3341:Q18339,summary!A3341,olah!$B3341:B18339,summary!B3341,olah!$N3341:N18339,summary!C3341,olah!$P3341:P18339,summary!D3341,olah!$T3341:T18339,"Early")</f>
        <v>0</v>
      </c>
      <c r="Q3341">
        <f>COUNTIFS(olah!$Q$2:Q18339,summary!A3341,olah!$B$2:B18339,summary!B3341,olah!$T$2:T18339,"Early")</f>
        <v>0</v>
      </c>
      <c r="R3341">
        <f>COUNTIFS(olah!$Q3341:Q18339,summary!A3341,olah!$B3341:B18339,summary!B3341,olah!$N3341:N18339,summary!C3341,olah!$P3341:P18339,summary!D3341,olah!$T3341:T18339,"NA CO")</f>
        <v>0</v>
      </c>
      <c r="S3341">
        <f>COUNTIFS(olah!$Q$2:Q18339,summary!A3341,olah!$B$2:B18339,summary!B3341,olah!$T$2:T18339,"NA CO")</f>
        <v>7</v>
      </c>
      <c r="T3341" t="str">
        <f>olah!R3341</f>
        <v>Attendance</v>
      </c>
      <c r="U3341" t="str">
        <f>IF(T3341="Permit", olah!T3341, "No Permit")</f>
        <v>No Permit</v>
      </c>
    </row>
    <row r="3342" spans="1:21" hidden="1" x14ac:dyDescent="0.3">
      <c r="A3342" s="23">
        <v>44561</v>
      </c>
      <c r="B3342" t="s">
        <v>803</v>
      </c>
      <c r="C3342" t="s">
        <v>28</v>
      </c>
      <c r="D3342" t="s">
        <v>11608</v>
      </c>
      <c r="E3342" t="str">
        <f>VLOOKUP(B3342,olah!$B:$P,2,0)</f>
        <v>2021-12-01</v>
      </c>
      <c r="F3342">
        <f>COUNTIFS(parameter!$J$4:$J$34,summary!A3342,parameter!$I$4:$I$34,"&gt;="&amp;summary!$E3342)</f>
        <v>31</v>
      </c>
      <c r="G3342">
        <f>COUNTIFS(olah!$Q3342:Q18340,summary!A3342,olah!$B3342:B18340,summary!B3342,olah!$N3342:N18340,summary!C3342,olah!$P3342:P18340,summary!D3342,olah!$S3342:S18340,"On Time")</f>
        <v>1</v>
      </c>
      <c r="H3342">
        <f>COUNTIFS(olah!$Q$2:Q18340,summary!A3342,olah!$B$2:B18340,summary!B3342,olah!$S$2:S18340,"On Time")</f>
        <v>19</v>
      </c>
      <c r="I3342">
        <f>COUNTIFS(olah!$Q3342:Q18340,summary!A3342,olah!$B3342:B18340,summary!B3342,olah!$N3342:N18340,summary!C3342,olah!$P3342:P18340,summary!D3342,olah!$S3342:S18340,"Late")</f>
        <v>0</v>
      </c>
      <c r="J3342">
        <f>COUNTIFS(olah!$Q$2:Q18340,summary!A3342,olah!$B$2:B18340,summary!B3342,olah!$S$2:S18340,"Late")</f>
        <v>1</v>
      </c>
      <c r="K3342">
        <f t="shared" si="52"/>
        <v>11</v>
      </c>
      <c r="L3342">
        <f>COUNTIFS(olah!$Q3342:Q18340,summary!A3342,olah!$B3342:B18340,summary!B3342,olah!$N3342:N18340,summary!C3342,olah!$P3342:P18340,summary!D3342,olah!$T3342:T18340,"On Time CO")</f>
        <v>1</v>
      </c>
      <c r="M3342">
        <f>COUNTIFS(olah!$Q$2:Q18340,summary!A3342,olah!$B$2:B18340,summary!B3342,olah!$T$2:T18340,"On Time CO")</f>
        <v>13</v>
      </c>
      <c r="N3342">
        <f>COUNTIFS(olah!$Q3342:Q18340,summary!A3342,olah!$B3342:B18340,summary!B3342,olah!$N3342:N18340,summary!C3342,olah!$P3342:P18340,summary!D3342,olah!$T3342:T18340,"Overtime")</f>
        <v>0</v>
      </c>
      <c r="O3342">
        <f>COUNTIFS(olah!$Q$2:Q18340,summary!A3342,olah!$B$2:B18340,summary!B3342,olah!$T$2:T18340,"Overtime")</f>
        <v>0</v>
      </c>
      <c r="P3342">
        <f>COUNTIFS(olah!$Q3342:Q18340,summary!A3342,olah!$B3342:B18340,summary!B3342,olah!$N3342:N18340,summary!C3342,olah!$P3342:P18340,summary!D3342,olah!$T3342:T18340,"Early")</f>
        <v>0</v>
      </c>
      <c r="Q3342">
        <f>COUNTIFS(olah!$Q$2:Q18340,summary!A3342,olah!$B$2:B18340,summary!B3342,olah!$T$2:T18340,"Early")</f>
        <v>0</v>
      </c>
      <c r="R3342">
        <f>COUNTIFS(olah!$Q3342:Q18340,summary!A3342,olah!$B3342:B18340,summary!B3342,olah!$N3342:N18340,summary!C3342,olah!$P3342:P18340,summary!D3342,olah!$T3342:T18340,"NA CO")</f>
        <v>0</v>
      </c>
      <c r="S3342">
        <f>COUNTIFS(olah!$Q$2:Q18340,summary!A3342,olah!$B$2:B18340,summary!B3342,olah!$T$2:T18340,"NA CO")</f>
        <v>7</v>
      </c>
      <c r="T3342" t="str">
        <f>olah!R3342</f>
        <v>Attendance</v>
      </c>
      <c r="U3342" t="str">
        <f>IF(T3342="Permit", olah!T3342, "No Permit")</f>
        <v>No Permit</v>
      </c>
    </row>
    <row r="3343" spans="1:21" hidden="1" x14ac:dyDescent="0.3">
      <c r="A3343" s="23">
        <v>44561</v>
      </c>
      <c r="B3343" t="s">
        <v>803</v>
      </c>
      <c r="C3343" t="s">
        <v>28</v>
      </c>
      <c r="D3343" t="s">
        <v>11609</v>
      </c>
      <c r="E3343" t="str">
        <f>VLOOKUP(B3343,olah!$B:$P,2,0)</f>
        <v>2021-12-01</v>
      </c>
      <c r="F3343">
        <f>COUNTIFS(parameter!$J$4:$J$34,summary!A3343,parameter!$I$4:$I$34,"&gt;="&amp;summary!$E3343)</f>
        <v>31</v>
      </c>
      <c r="G3343">
        <f>COUNTIFS(olah!$Q3343:Q18341,summary!A3343,olah!$B3343:B18341,summary!B3343,olah!$N3343:N18341,summary!C3343,olah!$P3343:P18341,summary!D3343,olah!$S3343:S18341,"On Time")</f>
        <v>1</v>
      </c>
      <c r="H3343">
        <f>COUNTIFS(olah!$Q$2:Q18341,summary!A3343,olah!$B$2:B18341,summary!B3343,olah!$S$2:S18341,"On Time")</f>
        <v>19</v>
      </c>
      <c r="I3343">
        <f>COUNTIFS(olah!$Q3343:Q18341,summary!A3343,olah!$B3343:B18341,summary!B3343,olah!$N3343:N18341,summary!C3343,olah!$P3343:P18341,summary!D3343,olah!$S3343:S18341,"Late")</f>
        <v>0</v>
      </c>
      <c r="J3343">
        <f>COUNTIFS(olah!$Q$2:Q18341,summary!A3343,olah!$B$2:B18341,summary!B3343,olah!$S$2:S18341,"Late")</f>
        <v>1</v>
      </c>
      <c r="K3343">
        <f t="shared" si="52"/>
        <v>11</v>
      </c>
      <c r="L3343">
        <f>COUNTIFS(olah!$Q3343:Q18341,summary!A3343,olah!$B3343:B18341,summary!B3343,olah!$N3343:N18341,summary!C3343,olah!$P3343:P18341,summary!D3343,olah!$T3343:T18341,"On Time CO")</f>
        <v>1</v>
      </c>
      <c r="M3343">
        <f>COUNTIFS(olah!$Q$2:Q18341,summary!A3343,olah!$B$2:B18341,summary!B3343,olah!$T$2:T18341,"On Time CO")</f>
        <v>13</v>
      </c>
      <c r="N3343">
        <f>COUNTIFS(olah!$Q3343:Q18341,summary!A3343,olah!$B3343:B18341,summary!B3343,olah!$N3343:N18341,summary!C3343,olah!$P3343:P18341,summary!D3343,olah!$T3343:T18341,"Overtime")</f>
        <v>0</v>
      </c>
      <c r="O3343">
        <f>COUNTIFS(olah!$Q$2:Q18341,summary!A3343,olah!$B$2:B18341,summary!B3343,olah!$T$2:T18341,"Overtime")</f>
        <v>0</v>
      </c>
      <c r="P3343">
        <f>COUNTIFS(olah!$Q3343:Q18341,summary!A3343,olah!$B3343:B18341,summary!B3343,olah!$N3343:N18341,summary!C3343,olah!$P3343:P18341,summary!D3343,olah!$T3343:T18341,"Early")</f>
        <v>0</v>
      </c>
      <c r="Q3343">
        <f>COUNTIFS(olah!$Q$2:Q18341,summary!A3343,olah!$B$2:B18341,summary!B3343,olah!$T$2:T18341,"Early")</f>
        <v>0</v>
      </c>
      <c r="R3343">
        <f>COUNTIFS(olah!$Q3343:Q18341,summary!A3343,olah!$B3343:B18341,summary!B3343,olah!$N3343:N18341,summary!C3343,olah!$P3343:P18341,summary!D3343,olah!$T3343:T18341,"NA CO")</f>
        <v>0</v>
      </c>
      <c r="S3343">
        <f>COUNTIFS(olah!$Q$2:Q18341,summary!A3343,olah!$B$2:B18341,summary!B3343,olah!$T$2:T18341,"NA CO")</f>
        <v>7</v>
      </c>
      <c r="T3343" t="str">
        <f>olah!R3343</f>
        <v>Attendance</v>
      </c>
      <c r="U3343" t="str">
        <f>IF(T3343="Permit", olah!T3343, "No Permit")</f>
        <v>No Permit</v>
      </c>
    </row>
    <row r="3344" spans="1:21" hidden="1" x14ac:dyDescent="0.3">
      <c r="A3344" s="23">
        <v>44561</v>
      </c>
      <c r="B3344" t="s">
        <v>803</v>
      </c>
      <c r="C3344" t="s">
        <v>11170</v>
      </c>
      <c r="D3344" t="s">
        <v>7927</v>
      </c>
      <c r="E3344" t="str">
        <f>VLOOKUP(B3344,olah!$B:$P,2,0)</f>
        <v>2021-12-01</v>
      </c>
      <c r="F3344">
        <f>COUNTIFS(parameter!$J$4:$J$34,summary!A3344,parameter!$I$4:$I$34,"&gt;="&amp;summary!$E3344)</f>
        <v>31</v>
      </c>
      <c r="G3344">
        <f>COUNTIFS(olah!$Q3344:Q18342,summary!A3344,olah!$B3344:B18342,summary!B3344,olah!$N3344:N18342,summary!C3344,olah!$P3344:P18342,summary!D3344,olah!$S3344:S18342,"On Time")</f>
        <v>1</v>
      </c>
      <c r="H3344">
        <f>COUNTIFS(olah!$Q$2:Q18342,summary!A3344,olah!$B$2:B18342,summary!B3344,olah!$S$2:S18342,"On Time")</f>
        <v>19</v>
      </c>
      <c r="I3344">
        <f>COUNTIFS(olah!$Q3344:Q18342,summary!A3344,olah!$B3344:B18342,summary!B3344,olah!$N3344:N18342,summary!C3344,olah!$P3344:P18342,summary!D3344,olah!$S3344:S18342,"Late")</f>
        <v>0</v>
      </c>
      <c r="J3344">
        <f>COUNTIFS(olah!$Q$2:Q18342,summary!A3344,olah!$B$2:B18342,summary!B3344,olah!$S$2:S18342,"Late")</f>
        <v>1</v>
      </c>
      <c r="K3344">
        <f t="shared" si="52"/>
        <v>11</v>
      </c>
      <c r="L3344">
        <f>COUNTIFS(olah!$Q3344:Q18342,summary!A3344,olah!$B3344:B18342,summary!B3344,olah!$N3344:N18342,summary!C3344,olah!$P3344:P18342,summary!D3344,olah!$T3344:T18342,"On Time CO")</f>
        <v>1</v>
      </c>
      <c r="M3344">
        <f>COUNTIFS(olah!$Q$2:Q18342,summary!A3344,olah!$B$2:B18342,summary!B3344,olah!$T$2:T18342,"On Time CO")</f>
        <v>13</v>
      </c>
      <c r="N3344">
        <f>COUNTIFS(olah!$Q3344:Q18342,summary!A3344,olah!$B3344:B18342,summary!B3344,olah!$N3344:N18342,summary!C3344,olah!$P3344:P18342,summary!D3344,olah!$T3344:T18342,"Overtime")</f>
        <v>0</v>
      </c>
      <c r="O3344">
        <f>COUNTIFS(olah!$Q$2:Q18342,summary!A3344,olah!$B$2:B18342,summary!B3344,olah!$T$2:T18342,"Overtime")</f>
        <v>0</v>
      </c>
      <c r="P3344">
        <f>COUNTIFS(olah!$Q3344:Q18342,summary!A3344,olah!$B3344:B18342,summary!B3344,olah!$N3344:N18342,summary!C3344,olah!$P3344:P18342,summary!D3344,olah!$T3344:T18342,"Early")</f>
        <v>0</v>
      </c>
      <c r="Q3344">
        <f>COUNTIFS(olah!$Q$2:Q18342,summary!A3344,olah!$B$2:B18342,summary!B3344,olah!$T$2:T18342,"Early")</f>
        <v>0</v>
      </c>
      <c r="R3344">
        <f>COUNTIFS(olah!$Q3344:Q18342,summary!A3344,olah!$B3344:B18342,summary!B3344,olah!$N3344:N18342,summary!C3344,olah!$P3344:P18342,summary!D3344,olah!$T3344:T18342,"NA CO")</f>
        <v>0</v>
      </c>
      <c r="S3344">
        <f>COUNTIFS(olah!$Q$2:Q18342,summary!A3344,olah!$B$2:B18342,summary!B3344,olah!$T$2:T18342,"NA CO")</f>
        <v>7</v>
      </c>
      <c r="T3344" t="str">
        <f>olah!R3344</f>
        <v>Daily Journey</v>
      </c>
      <c r="U3344" t="str">
        <f>IF(T3344="Permit", olah!T3344, "No Permit")</f>
        <v>No Permit</v>
      </c>
    </row>
    <row r="3345" spans="1:21" hidden="1" x14ac:dyDescent="0.3">
      <c r="A3345" s="23">
        <v>44561</v>
      </c>
      <c r="B3345" t="s">
        <v>803</v>
      </c>
      <c r="C3345" t="s">
        <v>11171</v>
      </c>
      <c r="D3345" t="s">
        <v>9025</v>
      </c>
      <c r="E3345" t="str">
        <f>VLOOKUP(B3345,olah!$B:$P,2,0)</f>
        <v>2021-12-01</v>
      </c>
      <c r="F3345">
        <f>COUNTIFS(parameter!$J$4:$J$34,summary!A3345,parameter!$I$4:$I$34,"&gt;="&amp;summary!$E3345)</f>
        <v>31</v>
      </c>
      <c r="G3345">
        <f>COUNTIFS(olah!$Q3345:Q18343,summary!A3345,olah!$B3345:B18343,summary!B3345,olah!$N3345:N18343,summary!C3345,olah!$P3345:P18343,summary!D3345,olah!$S3345:S18343,"On Time")</f>
        <v>1</v>
      </c>
      <c r="H3345">
        <f>COUNTIFS(olah!$Q$2:Q18343,summary!A3345,olah!$B$2:B18343,summary!B3345,olah!$S$2:S18343,"On Time")</f>
        <v>19</v>
      </c>
      <c r="I3345">
        <f>COUNTIFS(olah!$Q3345:Q18343,summary!A3345,olah!$B3345:B18343,summary!B3345,olah!$N3345:N18343,summary!C3345,olah!$P3345:P18343,summary!D3345,olah!$S3345:S18343,"Late")</f>
        <v>0</v>
      </c>
      <c r="J3345">
        <f>COUNTIFS(olah!$Q$2:Q18343,summary!A3345,olah!$B$2:B18343,summary!B3345,olah!$S$2:S18343,"Late")</f>
        <v>1</v>
      </c>
      <c r="K3345">
        <f t="shared" si="52"/>
        <v>11</v>
      </c>
      <c r="L3345">
        <f>COUNTIFS(olah!$Q3345:Q18343,summary!A3345,olah!$B3345:B18343,summary!B3345,olah!$N3345:N18343,summary!C3345,olah!$P3345:P18343,summary!D3345,olah!$T3345:T18343,"On Time CO")</f>
        <v>0</v>
      </c>
      <c r="M3345">
        <f>COUNTIFS(olah!$Q$2:Q18343,summary!A3345,olah!$B$2:B18343,summary!B3345,olah!$T$2:T18343,"On Time CO")</f>
        <v>13</v>
      </c>
      <c r="N3345">
        <f>COUNTIFS(olah!$Q3345:Q18343,summary!A3345,olah!$B3345:B18343,summary!B3345,olah!$N3345:N18343,summary!C3345,olah!$P3345:P18343,summary!D3345,olah!$T3345:T18343,"Overtime")</f>
        <v>0</v>
      </c>
      <c r="O3345">
        <f>COUNTIFS(olah!$Q$2:Q18343,summary!A3345,olah!$B$2:B18343,summary!B3345,olah!$T$2:T18343,"Overtime")</f>
        <v>0</v>
      </c>
      <c r="P3345">
        <f>COUNTIFS(olah!$Q3345:Q18343,summary!A3345,olah!$B3345:B18343,summary!B3345,olah!$N3345:N18343,summary!C3345,olah!$P3345:P18343,summary!D3345,olah!$T3345:T18343,"Early")</f>
        <v>0</v>
      </c>
      <c r="Q3345">
        <f>COUNTIFS(olah!$Q$2:Q18343,summary!A3345,olah!$B$2:B18343,summary!B3345,olah!$T$2:T18343,"Early")</f>
        <v>0</v>
      </c>
      <c r="R3345">
        <f>COUNTIFS(olah!$Q3345:Q18343,summary!A3345,olah!$B3345:B18343,summary!B3345,olah!$N3345:N18343,summary!C3345,olah!$P3345:P18343,summary!D3345,olah!$T3345:T18343,"NA CO")</f>
        <v>1</v>
      </c>
      <c r="S3345">
        <f>COUNTIFS(olah!$Q$2:Q18343,summary!A3345,olah!$B$2:B18343,summary!B3345,olah!$T$2:T18343,"NA CO")</f>
        <v>7</v>
      </c>
      <c r="T3345" t="str">
        <f>olah!R3345</f>
        <v>Daily Journey</v>
      </c>
      <c r="U3345" t="str">
        <f>IF(T3345="Permit", olah!T3345, "No Permit")</f>
        <v>No Permit</v>
      </c>
    </row>
    <row r="3346" spans="1:21" hidden="1" x14ac:dyDescent="0.3">
      <c r="A3346" s="23">
        <v>44561</v>
      </c>
      <c r="B3346" t="s">
        <v>803</v>
      </c>
      <c r="C3346" t="s">
        <v>11171</v>
      </c>
      <c r="D3346" t="s">
        <v>7814</v>
      </c>
      <c r="E3346" t="str">
        <f>VLOOKUP(B3346,olah!$B:$P,2,0)</f>
        <v>2021-12-01</v>
      </c>
      <c r="F3346">
        <f>COUNTIFS(parameter!$J$4:$J$34,summary!A3346,parameter!$I$4:$I$34,"&gt;="&amp;summary!$E3346)</f>
        <v>31</v>
      </c>
      <c r="G3346">
        <f>COUNTIFS(olah!$Q3346:Q18344,summary!A3346,olah!$B3346:B18344,summary!B3346,olah!$N3346:N18344,summary!C3346,olah!$P3346:P18344,summary!D3346,olah!$S3346:S18344,"On Time")</f>
        <v>1</v>
      </c>
      <c r="H3346">
        <f>COUNTIFS(olah!$Q$2:Q18344,summary!A3346,olah!$B$2:B18344,summary!B3346,olah!$S$2:S18344,"On Time")</f>
        <v>19</v>
      </c>
      <c r="I3346">
        <f>COUNTIFS(olah!$Q3346:Q18344,summary!A3346,olah!$B3346:B18344,summary!B3346,olah!$N3346:N18344,summary!C3346,olah!$P3346:P18344,summary!D3346,olah!$S3346:S18344,"Late")</f>
        <v>0</v>
      </c>
      <c r="J3346">
        <f>COUNTIFS(olah!$Q$2:Q18344,summary!A3346,olah!$B$2:B18344,summary!B3346,olah!$S$2:S18344,"Late")</f>
        <v>1</v>
      </c>
      <c r="K3346">
        <f t="shared" si="52"/>
        <v>11</v>
      </c>
      <c r="L3346">
        <f>COUNTIFS(olah!$Q3346:Q18344,summary!A3346,olah!$B3346:B18344,summary!B3346,olah!$N3346:N18344,summary!C3346,olah!$P3346:P18344,summary!D3346,olah!$T3346:T18344,"On Time CO")</f>
        <v>1</v>
      </c>
      <c r="M3346">
        <f>COUNTIFS(olah!$Q$2:Q18344,summary!A3346,olah!$B$2:B18344,summary!B3346,olah!$T$2:T18344,"On Time CO")</f>
        <v>13</v>
      </c>
      <c r="N3346">
        <f>COUNTIFS(olah!$Q3346:Q18344,summary!A3346,olah!$B3346:B18344,summary!B3346,olah!$N3346:N18344,summary!C3346,olah!$P3346:P18344,summary!D3346,olah!$T3346:T18344,"Overtime")</f>
        <v>0</v>
      </c>
      <c r="O3346">
        <f>COUNTIFS(olah!$Q$2:Q18344,summary!A3346,olah!$B$2:B18344,summary!B3346,olah!$T$2:T18344,"Overtime")</f>
        <v>0</v>
      </c>
      <c r="P3346">
        <f>COUNTIFS(olah!$Q3346:Q18344,summary!A3346,olah!$B3346:B18344,summary!B3346,olah!$N3346:N18344,summary!C3346,olah!$P3346:P18344,summary!D3346,olah!$T3346:T18344,"Early")</f>
        <v>0</v>
      </c>
      <c r="Q3346">
        <f>COUNTIFS(olah!$Q$2:Q18344,summary!A3346,olah!$B$2:B18344,summary!B3346,olah!$T$2:T18344,"Early")</f>
        <v>0</v>
      </c>
      <c r="R3346">
        <f>COUNTIFS(olah!$Q3346:Q18344,summary!A3346,olah!$B3346:B18344,summary!B3346,olah!$N3346:N18344,summary!C3346,olah!$P3346:P18344,summary!D3346,olah!$T3346:T18344,"NA CO")</f>
        <v>0</v>
      </c>
      <c r="S3346">
        <f>COUNTIFS(olah!$Q$2:Q18344,summary!A3346,olah!$B$2:B18344,summary!B3346,olah!$T$2:T18344,"NA CO")</f>
        <v>7</v>
      </c>
      <c r="T3346" t="str">
        <f>olah!R3346</f>
        <v>Daily Journey</v>
      </c>
      <c r="U3346" t="str">
        <f>IF(T3346="Permit", olah!T3346, "No Permit")</f>
        <v>No Permit</v>
      </c>
    </row>
    <row r="3347" spans="1:21" hidden="1" x14ac:dyDescent="0.3">
      <c r="A3347" s="23">
        <v>44561</v>
      </c>
      <c r="B3347" t="s">
        <v>807</v>
      </c>
      <c r="C3347" t="s">
        <v>31</v>
      </c>
      <c r="D3347" t="s">
        <v>1390</v>
      </c>
      <c r="E3347" t="str">
        <f>VLOOKUP(B3347,olah!$B:$P,2,0)</f>
        <v>2021-12-01</v>
      </c>
      <c r="F3347">
        <f>COUNTIFS(parameter!$J$4:$J$34,summary!A3347,parameter!$I$4:$I$34,"&gt;="&amp;summary!$E3347)</f>
        <v>31</v>
      </c>
      <c r="G3347">
        <f>COUNTIFS(olah!$Q3347:Q18345,summary!A3347,olah!$B3347:B18345,summary!B3347,olah!$N3347:N18345,summary!C3347,olah!$P3347:P18345,summary!D3347,olah!$S3347:S18345,"On Time")</f>
        <v>1</v>
      </c>
      <c r="H3347">
        <f>COUNTIFS(olah!$Q$2:Q18345,summary!A3347,olah!$B$2:B18345,summary!B3347,olah!$S$2:S18345,"On Time")</f>
        <v>14</v>
      </c>
      <c r="I3347">
        <f>COUNTIFS(olah!$Q3347:Q18345,summary!A3347,olah!$B3347:B18345,summary!B3347,olah!$N3347:N18345,summary!C3347,olah!$P3347:P18345,summary!D3347,olah!$S3347:S18345,"Late")</f>
        <v>0</v>
      </c>
      <c r="J3347">
        <f>COUNTIFS(olah!$Q$2:Q18345,summary!A3347,olah!$B$2:B18345,summary!B3347,olah!$S$2:S18345,"Late")</f>
        <v>0</v>
      </c>
      <c r="K3347">
        <f t="shared" si="52"/>
        <v>17</v>
      </c>
      <c r="L3347">
        <f>COUNTIFS(olah!$Q3347:Q18345,summary!A3347,olah!$B3347:B18345,summary!B3347,olah!$N3347:N18345,summary!C3347,olah!$P3347:P18345,summary!D3347,olah!$T3347:T18345,"On Time CO")</f>
        <v>1</v>
      </c>
      <c r="M3347">
        <f>COUNTIFS(olah!$Q$2:Q18345,summary!A3347,olah!$B$2:B18345,summary!B3347,olah!$T$2:T18345,"On Time CO")</f>
        <v>13</v>
      </c>
      <c r="N3347">
        <f>COUNTIFS(olah!$Q3347:Q18345,summary!A3347,olah!$B3347:B18345,summary!B3347,olah!$N3347:N18345,summary!C3347,olah!$P3347:P18345,summary!D3347,olah!$T3347:T18345,"Overtime")</f>
        <v>0</v>
      </c>
      <c r="O3347">
        <f>COUNTIFS(olah!$Q$2:Q18345,summary!A3347,olah!$B$2:B18345,summary!B3347,olah!$T$2:T18345,"Overtime")</f>
        <v>0</v>
      </c>
      <c r="P3347">
        <f>COUNTIFS(olah!$Q3347:Q18345,summary!A3347,olah!$B3347:B18345,summary!B3347,olah!$N3347:N18345,summary!C3347,olah!$P3347:P18345,summary!D3347,olah!$T3347:T18345,"Early")</f>
        <v>0</v>
      </c>
      <c r="Q3347">
        <f>COUNTIFS(olah!$Q$2:Q18345,summary!A3347,olah!$B$2:B18345,summary!B3347,olah!$T$2:T18345,"Early")</f>
        <v>1</v>
      </c>
      <c r="R3347">
        <f>COUNTIFS(olah!$Q3347:Q18345,summary!A3347,olah!$B3347:B18345,summary!B3347,olah!$N3347:N18345,summary!C3347,olah!$P3347:P18345,summary!D3347,olah!$T3347:T18345,"NA CO")</f>
        <v>0</v>
      </c>
      <c r="S3347">
        <f>COUNTIFS(olah!$Q$2:Q18345,summary!A3347,olah!$B$2:B18345,summary!B3347,olah!$T$2:T18345,"NA CO")</f>
        <v>0</v>
      </c>
      <c r="T3347" t="str">
        <f>olah!R3347</f>
        <v>Attendance</v>
      </c>
      <c r="U3347" t="str">
        <f>IF(T3347="Permit", olah!T3347, "No Permit")</f>
        <v>No Permit</v>
      </c>
    </row>
    <row r="3348" spans="1:21" hidden="1" x14ac:dyDescent="0.3">
      <c r="A3348" s="23">
        <v>44561</v>
      </c>
      <c r="B3348" t="s">
        <v>807</v>
      </c>
      <c r="C3348" t="s">
        <v>31</v>
      </c>
      <c r="D3348" t="s">
        <v>5936</v>
      </c>
      <c r="E3348" t="str">
        <f>VLOOKUP(B3348,olah!$B:$P,2,0)</f>
        <v>2021-12-01</v>
      </c>
      <c r="F3348">
        <f>COUNTIFS(parameter!$J$4:$J$34,summary!A3348,parameter!$I$4:$I$34,"&gt;="&amp;summary!$E3348)</f>
        <v>31</v>
      </c>
      <c r="G3348">
        <f>COUNTIFS(olah!$Q3348:Q18346,summary!A3348,olah!$B3348:B18346,summary!B3348,olah!$N3348:N18346,summary!C3348,olah!$P3348:P18346,summary!D3348,olah!$S3348:S18346,"On Time")</f>
        <v>1</v>
      </c>
      <c r="H3348">
        <f>COUNTIFS(olah!$Q$2:Q18346,summary!A3348,olah!$B$2:B18346,summary!B3348,olah!$S$2:S18346,"On Time")</f>
        <v>14</v>
      </c>
      <c r="I3348">
        <f>COUNTIFS(olah!$Q3348:Q18346,summary!A3348,olah!$B3348:B18346,summary!B3348,olah!$N3348:N18346,summary!C3348,olah!$P3348:P18346,summary!D3348,olah!$S3348:S18346,"Late")</f>
        <v>0</v>
      </c>
      <c r="J3348">
        <f>COUNTIFS(olah!$Q$2:Q18346,summary!A3348,olah!$B$2:B18346,summary!B3348,olah!$S$2:S18346,"Late")</f>
        <v>0</v>
      </c>
      <c r="K3348">
        <f t="shared" si="52"/>
        <v>17</v>
      </c>
      <c r="L3348">
        <f>COUNTIFS(olah!$Q3348:Q18346,summary!A3348,olah!$B3348:B18346,summary!B3348,olah!$N3348:N18346,summary!C3348,olah!$P3348:P18346,summary!D3348,olah!$T3348:T18346,"On Time CO")</f>
        <v>1</v>
      </c>
      <c r="M3348">
        <f>COUNTIFS(olah!$Q$2:Q18346,summary!A3348,olah!$B$2:B18346,summary!B3348,olah!$T$2:T18346,"On Time CO")</f>
        <v>13</v>
      </c>
      <c r="N3348">
        <f>COUNTIFS(olah!$Q3348:Q18346,summary!A3348,olah!$B3348:B18346,summary!B3348,olah!$N3348:N18346,summary!C3348,olah!$P3348:P18346,summary!D3348,olah!$T3348:T18346,"Overtime")</f>
        <v>0</v>
      </c>
      <c r="O3348">
        <f>COUNTIFS(olah!$Q$2:Q18346,summary!A3348,olah!$B$2:B18346,summary!B3348,olah!$T$2:T18346,"Overtime")</f>
        <v>0</v>
      </c>
      <c r="P3348">
        <f>COUNTIFS(olah!$Q3348:Q18346,summary!A3348,olah!$B3348:B18346,summary!B3348,olah!$N3348:N18346,summary!C3348,olah!$P3348:P18346,summary!D3348,olah!$T3348:T18346,"Early")</f>
        <v>0</v>
      </c>
      <c r="Q3348">
        <f>COUNTIFS(olah!$Q$2:Q18346,summary!A3348,olah!$B$2:B18346,summary!B3348,olah!$T$2:T18346,"Early")</f>
        <v>1</v>
      </c>
      <c r="R3348">
        <f>COUNTIFS(olah!$Q3348:Q18346,summary!A3348,olah!$B3348:B18346,summary!B3348,olah!$N3348:N18346,summary!C3348,olah!$P3348:P18346,summary!D3348,olah!$T3348:T18346,"NA CO")</f>
        <v>0</v>
      </c>
      <c r="S3348">
        <f>COUNTIFS(olah!$Q$2:Q18346,summary!A3348,olah!$B$2:B18346,summary!B3348,olah!$T$2:T18346,"NA CO")</f>
        <v>0</v>
      </c>
      <c r="T3348" t="str">
        <f>olah!R3348</f>
        <v>Attendance</v>
      </c>
      <c r="U3348" t="str">
        <f>IF(T3348="Permit", olah!T3348, "No Permit")</f>
        <v>No Permit</v>
      </c>
    </row>
    <row r="3349" spans="1:21" hidden="1" x14ac:dyDescent="0.3">
      <c r="A3349" s="23">
        <v>44561</v>
      </c>
      <c r="B3349" t="s">
        <v>807</v>
      </c>
      <c r="C3349" t="s">
        <v>31</v>
      </c>
      <c r="D3349" t="s">
        <v>11602</v>
      </c>
      <c r="E3349" t="str">
        <f>VLOOKUP(B3349,olah!$B:$P,2,0)</f>
        <v>2021-12-01</v>
      </c>
      <c r="F3349">
        <f>COUNTIFS(parameter!$J$4:$J$34,summary!A3349,parameter!$I$4:$I$34,"&gt;="&amp;summary!$E3349)</f>
        <v>31</v>
      </c>
      <c r="G3349">
        <f>COUNTIFS(olah!$Q3349:Q18347,summary!A3349,olah!$B3349:B18347,summary!B3349,olah!$N3349:N18347,summary!C3349,olah!$P3349:P18347,summary!D3349,olah!$S3349:S18347,"On Time")</f>
        <v>1</v>
      </c>
      <c r="H3349">
        <f>COUNTIFS(olah!$Q$2:Q18347,summary!A3349,olah!$B$2:B18347,summary!B3349,olah!$S$2:S18347,"On Time")</f>
        <v>14</v>
      </c>
      <c r="I3349">
        <f>COUNTIFS(olah!$Q3349:Q18347,summary!A3349,olah!$B3349:B18347,summary!B3349,olah!$N3349:N18347,summary!C3349,olah!$P3349:P18347,summary!D3349,olah!$S3349:S18347,"Late")</f>
        <v>0</v>
      </c>
      <c r="J3349">
        <f>COUNTIFS(olah!$Q$2:Q18347,summary!A3349,olah!$B$2:B18347,summary!B3349,olah!$S$2:S18347,"Late")</f>
        <v>0</v>
      </c>
      <c r="K3349">
        <f t="shared" si="52"/>
        <v>17</v>
      </c>
      <c r="L3349">
        <f>COUNTIFS(olah!$Q3349:Q18347,summary!A3349,olah!$B3349:B18347,summary!B3349,olah!$N3349:N18347,summary!C3349,olah!$P3349:P18347,summary!D3349,olah!$T3349:T18347,"On Time CO")</f>
        <v>1</v>
      </c>
      <c r="M3349">
        <f>COUNTIFS(olah!$Q$2:Q18347,summary!A3349,olah!$B$2:B18347,summary!B3349,olah!$T$2:T18347,"On Time CO")</f>
        <v>13</v>
      </c>
      <c r="N3349">
        <f>COUNTIFS(olah!$Q3349:Q18347,summary!A3349,olah!$B3349:B18347,summary!B3349,olah!$N3349:N18347,summary!C3349,olah!$P3349:P18347,summary!D3349,olah!$T3349:T18347,"Overtime")</f>
        <v>0</v>
      </c>
      <c r="O3349">
        <f>COUNTIFS(olah!$Q$2:Q18347,summary!A3349,olah!$B$2:B18347,summary!B3349,olah!$T$2:T18347,"Overtime")</f>
        <v>0</v>
      </c>
      <c r="P3349">
        <f>COUNTIFS(olah!$Q3349:Q18347,summary!A3349,olah!$B3349:B18347,summary!B3349,olah!$N3349:N18347,summary!C3349,olah!$P3349:P18347,summary!D3349,olah!$T3349:T18347,"Early")</f>
        <v>0</v>
      </c>
      <c r="Q3349">
        <f>COUNTIFS(olah!$Q$2:Q18347,summary!A3349,olah!$B$2:B18347,summary!B3349,olah!$T$2:T18347,"Early")</f>
        <v>1</v>
      </c>
      <c r="R3349">
        <f>COUNTIFS(olah!$Q3349:Q18347,summary!A3349,olah!$B3349:B18347,summary!B3349,olah!$N3349:N18347,summary!C3349,olah!$P3349:P18347,summary!D3349,olah!$T3349:T18347,"NA CO")</f>
        <v>0</v>
      </c>
      <c r="S3349">
        <f>COUNTIFS(olah!$Q$2:Q18347,summary!A3349,olah!$B$2:B18347,summary!B3349,olah!$T$2:T18347,"NA CO")</f>
        <v>0</v>
      </c>
      <c r="T3349" t="str">
        <f>olah!R3349</f>
        <v>Attendance</v>
      </c>
      <c r="U3349" t="str">
        <f>IF(T3349="Permit", olah!T3349, "No Permit")</f>
        <v>No Permit</v>
      </c>
    </row>
    <row r="3350" spans="1:21" hidden="1" x14ac:dyDescent="0.3">
      <c r="A3350" s="23">
        <v>44561</v>
      </c>
      <c r="B3350" t="s">
        <v>807</v>
      </c>
      <c r="C3350" t="s">
        <v>31</v>
      </c>
      <c r="D3350" t="s">
        <v>7108</v>
      </c>
      <c r="E3350" t="str">
        <f>VLOOKUP(B3350,olah!$B:$P,2,0)</f>
        <v>2021-12-01</v>
      </c>
      <c r="F3350">
        <f>COUNTIFS(parameter!$J$4:$J$34,summary!A3350,parameter!$I$4:$I$34,"&gt;="&amp;summary!$E3350)</f>
        <v>31</v>
      </c>
      <c r="G3350">
        <f>COUNTIFS(olah!$Q3350:Q18348,summary!A3350,olah!$B3350:B18348,summary!B3350,olah!$N3350:N18348,summary!C3350,olah!$P3350:P18348,summary!D3350,olah!$S3350:S18348,"On Time")</f>
        <v>1</v>
      </c>
      <c r="H3350">
        <f>COUNTIFS(olah!$Q$2:Q18348,summary!A3350,olah!$B$2:B18348,summary!B3350,olah!$S$2:S18348,"On Time")</f>
        <v>14</v>
      </c>
      <c r="I3350">
        <f>COUNTIFS(olah!$Q3350:Q18348,summary!A3350,olah!$B3350:B18348,summary!B3350,olah!$N3350:N18348,summary!C3350,olah!$P3350:P18348,summary!D3350,olah!$S3350:S18348,"Late")</f>
        <v>0</v>
      </c>
      <c r="J3350">
        <f>COUNTIFS(olah!$Q$2:Q18348,summary!A3350,olah!$B$2:B18348,summary!B3350,olah!$S$2:S18348,"Late")</f>
        <v>0</v>
      </c>
      <c r="K3350">
        <f t="shared" si="52"/>
        <v>17</v>
      </c>
      <c r="L3350">
        <f>COUNTIFS(olah!$Q3350:Q18348,summary!A3350,olah!$B3350:B18348,summary!B3350,olah!$N3350:N18348,summary!C3350,olah!$P3350:P18348,summary!D3350,olah!$T3350:T18348,"On Time CO")</f>
        <v>1</v>
      </c>
      <c r="M3350">
        <f>COUNTIFS(olah!$Q$2:Q18348,summary!A3350,olah!$B$2:B18348,summary!B3350,olah!$T$2:T18348,"On Time CO")</f>
        <v>13</v>
      </c>
      <c r="N3350">
        <f>COUNTIFS(olah!$Q3350:Q18348,summary!A3350,olah!$B3350:B18348,summary!B3350,olah!$N3350:N18348,summary!C3350,olah!$P3350:P18348,summary!D3350,olah!$T3350:T18348,"Overtime")</f>
        <v>0</v>
      </c>
      <c r="O3350">
        <f>COUNTIFS(olah!$Q$2:Q18348,summary!A3350,olah!$B$2:B18348,summary!B3350,olah!$T$2:T18348,"Overtime")</f>
        <v>0</v>
      </c>
      <c r="P3350">
        <f>COUNTIFS(olah!$Q3350:Q18348,summary!A3350,olah!$B3350:B18348,summary!B3350,olah!$N3350:N18348,summary!C3350,olah!$P3350:P18348,summary!D3350,olah!$T3350:T18348,"Early")</f>
        <v>0</v>
      </c>
      <c r="Q3350">
        <f>COUNTIFS(olah!$Q$2:Q18348,summary!A3350,olah!$B$2:B18348,summary!B3350,olah!$T$2:T18348,"Early")</f>
        <v>1</v>
      </c>
      <c r="R3350">
        <f>COUNTIFS(olah!$Q3350:Q18348,summary!A3350,olah!$B3350:B18348,summary!B3350,olah!$N3350:N18348,summary!C3350,olah!$P3350:P18348,summary!D3350,olah!$T3350:T18348,"NA CO")</f>
        <v>0</v>
      </c>
      <c r="S3350">
        <f>COUNTIFS(olah!$Q$2:Q18348,summary!A3350,olah!$B$2:B18348,summary!B3350,olah!$T$2:T18348,"NA CO")</f>
        <v>0</v>
      </c>
      <c r="T3350" t="str">
        <f>olah!R3350</f>
        <v>Attendance</v>
      </c>
      <c r="U3350" t="str">
        <f>IF(T3350="Permit", olah!T3350, "No Permit")</f>
        <v>No Permit</v>
      </c>
    </row>
    <row r="3351" spans="1:21" hidden="1" x14ac:dyDescent="0.3">
      <c r="A3351" s="23">
        <v>44561</v>
      </c>
      <c r="B3351" t="s">
        <v>807</v>
      </c>
      <c r="C3351" t="s">
        <v>31</v>
      </c>
      <c r="D3351" t="s">
        <v>11604</v>
      </c>
      <c r="E3351" t="str">
        <f>VLOOKUP(B3351,olah!$B:$P,2,0)</f>
        <v>2021-12-01</v>
      </c>
      <c r="F3351">
        <f>COUNTIFS(parameter!$J$4:$J$34,summary!A3351,parameter!$I$4:$I$34,"&gt;="&amp;summary!$E3351)</f>
        <v>31</v>
      </c>
      <c r="G3351">
        <f>COUNTIFS(olah!$Q3351:Q18349,summary!A3351,olah!$B3351:B18349,summary!B3351,olah!$N3351:N18349,summary!C3351,olah!$P3351:P18349,summary!D3351,olah!$S3351:S18349,"On Time")</f>
        <v>1</v>
      </c>
      <c r="H3351">
        <f>COUNTIFS(olah!$Q$2:Q18349,summary!A3351,olah!$B$2:B18349,summary!B3351,olah!$S$2:S18349,"On Time")</f>
        <v>14</v>
      </c>
      <c r="I3351">
        <f>COUNTIFS(olah!$Q3351:Q18349,summary!A3351,olah!$B3351:B18349,summary!B3351,olah!$N3351:N18349,summary!C3351,olah!$P3351:P18349,summary!D3351,olah!$S3351:S18349,"Late")</f>
        <v>0</v>
      </c>
      <c r="J3351">
        <f>COUNTIFS(olah!$Q$2:Q18349,summary!A3351,olah!$B$2:B18349,summary!B3351,olah!$S$2:S18349,"Late")</f>
        <v>0</v>
      </c>
      <c r="K3351">
        <f t="shared" si="52"/>
        <v>17</v>
      </c>
      <c r="L3351">
        <f>COUNTIFS(olah!$Q3351:Q18349,summary!A3351,olah!$B3351:B18349,summary!B3351,olah!$N3351:N18349,summary!C3351,olah!$P3351:P18349,summary!D3351,olah!$T3351:T18349,"On Time CO")</f>
        <v>1</v>
      </c>
      <c r="M3351">
        <f>COUNTIFS(olah!$Q$2:Q18349,summary!A3351,olah!$B$2:B18349,summary!B3351,olah!$T$2:T18349,"On Time CO")</f>
        <v>13</v>
      </c>
      <c r="N3351">
        <f>COUNTIFS(olah!$Q3351:Q18349,summary!A3351,olah!$B3351:B18349,summary!B3351,olah!$N3351:N18349,summary!C3351,olah!$P3351:P18349,summary!D3351,olah!$T3351:T18349,"Overtime")</f>
        <v>0</v>
      </c>
      <c r="O3351">
        <f>COUNTIFS(olah!$Q$2:Q18349,summary!A3351,olah!$B$2:B18349,summary!B3351,olah!$T$2:T18349,"Overtime")</f>
        <v>0</v>
      </c>
      <c r="P3351">
        <f>COUNTIFS(olah!$Q3351:Q18349,summary!A3351,olah!$B3351:B18349,summary!B3351,olah!$N3351:N18349,summary!C3351,olah!$P3351:P18349,summary!D3351,olah!$T3351:T18349,"Early")</f>
        <v>0</v>
      </c>
      <c r="Q3351">
        <f>COUNTIFS(olah!$Q$2:Q18349,summary!A3351,olah!$B$2:B18349,summary!B3351,olah!$T$2:T18349,"Early")</f>
        <v>1</v>
      </c>
      <c r="R3351">
        <f>COUNTIFS(olah!$Q3351:Q18349,summary!A3351,olah!$B3351:B18349,summary!B3351,olah!$N3351:N18349,summary!C3351,olah!$P3351:P18349,summary!D3351,olah!$T3351:T18349,"NA CO")</f>
        <v>0</v>
      </c>
      <c r="S3351">
        <f>COUNTIFS(olah!$Q$2:Q18349,summary!A3351,olah!$B$2:B18349,summary!B3351,olah!$T$2:T18349,"NA CO")</f>
        <v>0</v>
      </c>
      <c r="T3351" t="str">
        <f>olah!R3351</f>
        <v>Attendance</v>
      </c>
      <c r="U3351" t="str">
        <f>IF(T3351="Permit", olah!T3351, "No Permit")</f>
        <v>No Permit</v>
      </c>
    </row>
    <row r="3352" spans="1:21" hidden="1" x14ac:dyDescent="0.3">
      <c r="A3352" s="23">
        <v>44561</v>
      </c>
      <c r="B3352" t="s">
        <v>807</v>
      </c>
      <c r="C3352" t="s">
        <v>31</v>
      </c>
      <c r="D3352" t="s">
        <v>11605</v>
      </c>
      <c r="E3352" t="str">
        <f>VLOOKUP(B3352,olah!$B:$P,2,0)</f>
        <v>2021-12-01</v>
      </c>
      <c r="F3352">
        <f>COUNTIFS(parameter!$J$4:$J$34,summary!A3352,parameter!$I$4:$I$34,"&gt;="&amp;summary!$E3352)</f>
        <v>31</v>
      </c>
      <c r="G3352">
        <f>COUNTIFS(olah!$Q3352:Q18350,summary!A3352,olah!$B3352:B18350,summary!B3352,olah!$N3352:N18350,summary!C3352,olah!$P3352:P18350,summary!D3352,olah!$S3352:S18350,"On Time")</f>
        <v>1</v>
      </c>
      <c r="H3352">
        <f>COUNTIFS(olah!$Q$2:Q18350,summary!A3352,olah!$B$2:B18350,summary!B3352,olah!$S$2:S18350,"On Time")</f>
        <v>14</v>
      </c>
      <c r="I3352">
        <f>COUNTIFS(olah!$Q3352:Q18350,summary!A3352,olah!$B3352:B18350,summary!B3352,olah!$N3352:N18350,summary!C3352,olah!$P3352:P18350,summary!D3352,olah!$S3352:S18350,"Late")</f>
        <v>0</v>
      </c>
      <c r="J3352">
        <f>COUNTIFS(olah!$Q$2:Q18350,summary!A3352,olah!$B$2:B18350,summary!B3352,olah!$S$2:S18350,"Late")</f>
        <v>0</v>
      </c>
      <c r="K3352">
        <f t="shared" si="52"/>
        <v>17</v>
      </c>
      <c r="L3352">
        <f>COUNTIFS(olah!$Q3352:Q18350,summary!A3352,olah!$B3352:B18350,summary!B3352,olah!$N3352:N18350,summary!C3352,olah!$P3352:P18350,summary!D3352,olah!$T3352:T18350,"On Time CO")</f>
        <v>1</v>
      </c>
      <c r="M3352">
        <f>COUNTIFS(olah!$Q$2:Q18350,summary!A3352,olah!$B$2:B18350,summary!B3352,olah!$T$2:T18350,"On Time CO")</f>
        <v>13</v>
      </c>
      <c r="N3352">
        <f>COUNTIFS(olah!$Q3352:Q18350,summary!A3352,olah!$B3352:B18350,summary!B3352,olah!$N3352:N18350,summary!C3352,olah!$P3352:P18350,summary!D3352,olah!$T3352:T18350,"Overtime")</f>
        <v>0</v>
      </c>
      <c r="O3352">
        <f>COUNTIFS(olah!$Q$2:Q18350,summary!A3352,olah!$B$2:B18350,summary!B3352,olah!$T$2:T18350,"Overtime")</f>
        <v>0</v>
      </c>
      <c r="P3352">
        <f>COUNTIFS(olah!$Q3352:Q18350,summary!A3352,olah!$B3352:B18350,summary!B3352,olah!$N3352:N18350,summary!C3352,olah!$P3352:P18350,summary!D3352,olah!$T3352:T18350,"Early")</f>
        <v>0</v>
      </c>
      <c r="Q3352">
        <f>COUNTIFS(olah!$Q$2:Q18350,summary!A3352,olah!$B$2:B18350,summary!B3352,olah!$T$2:T18350,"Early")</f>
        <v>1</v>
      </c>
      <c r="R3352">
        <f>COUNTIFS(olah!$Q3352:Q18350,summary!A3352,olah!$B3352:B18350,summary!B3352,olah!$N3352:N18350,summary!C3352,olah!$P3352:P18350,summary!D3352,olah!$T3352:T18350,"NA CO")</f>
        <v>0</v>
      </c>
      <c r="S3352">
        <f>COUNTIFS(olah!$Q$2:Q18350,summary!A3352,olah!$B$2:B18350,summary!B3352,olah!$T$2:T18350,"NA CO")</f>
        <v>0</v>
      </c>
      <c r="T3352" t="str">
        <f>olah!R3352</f>
        <v>Attendance</v>
      </c>
      <c r="U3352" t="str">
        <f>IF(T3352="Permit", olah!T3352, "No Permit")</f>
        <v>No Permit</v>
      </c>
    </row>
    <row r="3353" spans="1:21" hidden="1" x14ac:dyDescent="0.3">
      <c r="A3353" s="23">
        <v>44561</v>
      </c>
      <c r="B3353" t="s">
        <v>807</v>
      </c>
      <c r="C3353" t="s">
        <v>31</v>
      </c>
      <c r="D3353" t="s">
        <v>11606</v>
      </c>
      <c r="E3353" t="str">
        <f>VLOOKUP(B3353,olah!$B:$P,2,0)</f>
        <v>2021-12-01</v>
      </c>
      <c r="F3353">
        <f>COUNTIFS(parameter!$J$4:$J$34,summary!A3353,parameter!$I$4:$I$34,"&gt;="&amp;summary!$E3353)</f>
        <v>31</v>
      </c>
      <c r="G3353">
        <f>COUNTIFS(olah!$Q3353:Q18351,summary!A3353,olah!$B3353:B18351,summary!B3353,olah!$N3353:N18351,summary!C3353,olah!$P3353:P18351,summary!D3353,olah!$S3353:S18351,"On Time")</f>
        <v>1</v>
      </c>
      <c r="H3353">
        <f>COUNTIFS(olah!$Q$2:Q18351,summary!A3353,olah!$B$2:B18351,summary!B3353,olah!$S$2:S18351,"On Time")</f>
        <v>14</v>
      </c>
      <c r="I3353">
        <f>COUNTIFS(olah!$Q3353:Q18351,summary!A3353,olah!$B3353:B18351,summary!B3353,olah!$N3353:N18351,summary!C3353,olah!$P3353:P18351,summary!D3353,olah!$S3353:S18351,"Late")</f>
        <v>0</v>
      </c>
      <c r="J3353">
        <f>COUNTIFS(olah!$Q$2:Q18351,summary!A3353,olah!$B$2:B18351,summary!B3353,olah!$S$2:S18351,"Late")</f>
        <v>0</v>
      </c>
      <c r="K3353">
        <f t="shared" si="52"/>
        <v>17</v>
      </c>
      <c r="L3353">
        <f>COUNTIFS(olah!$Q3353:Q18351,summary!A3353,olah!$B3353:B18351,summary!B3353,olah!$N3353:N18351,summary!C3353,olah!$P3353:P18351,summary!D3353,olah!$T3353:T18351,"On Time CO")</f>
        <v>1</v>
      </c>
      <c r="M3353">
        <f>COUNTIFS(olah!$Q$2:Q18351,summary!A3353,olah!$B$2:B18351,summary!B3353,olah!$T$2:T18351,"On Time CO")</f>
        <v>13</v>
      </c>
      <c r="N3353">
        <f>COUNTIFS(olah!$Q3353:Q18351,summary!A3353,olah!$B3353:B18351,summary!B3353,olah!$N3353:N18351,summary!C3353,olah!$P3353:P18351,summary!D3353,olah!$T3353:T18351,"Overtime")</f>
        <v>0</v>
      </c>
      <c r="O3353">
        <f>COUNTIFS(olah!$Q$2:Q18351,summary!A3353,olah!$B$2:B18351,summary!B3353,olah!$T$2:T18351,"Overtime")</f>
        <v>0</v>
      </c>
      <c r="P3353">
        <f>COUNTIFS(olah!$Q3353:Q18351,summary!A3353,olah!$B3353:B18351,summary!B3353,olah!$N3353:N18351,summary!C3353,olah!$P3353:P18351,summary!D3353,olah!$T3353:T18351,"Early")</f>
        <v>0</v>
      </c>
      <c r="Q3353">
        <f>COUNTIFS(olah!$Q$2:Q18351,summary!A3353,olah!$B$2:B18351,summary!B3353,olah!$T$2:T18351,"Early")</f>
        <v>1</v>
      </c>
      <c r="R3353">
        <f>COUNTIFS(olah!$Q3353:Q18351,summary!A3353,olah!$B3353:B18351,summary!B3353,olah!$N3353:N18351,summary!C3353,olah!$P3353:P18351,summary!D3353,olah!$T3353:T18351,"NA CO")</f>
        <v>0</v>
      </c>
      <c r="S3353">
        <f>COUNTIFS(olah!$Q$2:Q18351,summary!A3353,olah!$B$2:B18351,summary!B3353,olah!$T$2:T18351,"NA CO")</f>
        <v>0</v>
      </c>
      <c r="T3353" t="str">
        <f>olah!R3353</f>
        <v>Attendance</v>
      </c>
      <c r="U3353" t="str">
        <f>IF(T3353="Permit", olah!T3353, "No Permit")</f>
        <v>No Permit</v>
      </c>
    </row>
    <row r="3354" spans="1:21" hidden="1" x14ac:dyDescent="0.3">
      <c r="A3354" s="23">
        <v>44561</v>
      </c>
      <c r="B3354" t="s">
        <v>807</v>
      </c>
      <c r="C3354" t="s">
        <v>31</v>
      </c>
      <c r="D3354" t="s">
        <v>11607</v>
      </c>
      <c r="E3354" t="str">
        <f>VLOOKUP(B3354,olah!$B:$P,2,0)</f>
        <v>2021-12-01</v>
      </c>
      <c r="F3354">
        <f>COUNTIFS(parameter!$J$4:$J$34,summary!A3354,parameter!$I$4:$I$34,"&gt;="&amp;summary!$E3354)</f>
        <v>31</v>
      </c>
      <c r="G3354">
        <f>COUNTIFS(olah!$Q3354:Q18352,summary!A3354,olah!$B3354:B18352,summary!B3354,olah!$N3354:N18352,summary!C3354,olah!$P3354:P18352,summary!D3354,olah!$S3354:S18352,"On Time")</f>
        <v>1</v>
      </c>
      <c r="H3354">
        <f>COUNTIFS(olah!$Q$2:Q18352,summary!A3354,olah!$B$2:B18352,summary!B3354,olah!$S$2:S18352,"On Time")</f>
        <v>14</v>
      </c>
      <c r="I3354">
        <f>COUNTIFS(olah!$Q3354:Q18352,summary!A3354,olah!$B3354:B18352,summary!B3354,olah!$N3354:N18352,summary!C3354,olah!$P3354:P18352,summary!D3354,olah!$S3354:S18352,"Late")</f>
        <v>0</v>
      </c>
      <c r="J3354">
        <f>COUNTIFS(olah!$Q$2:Q18352,summary!A3354,olah!$B$2:B18352,summary!B3354,olah!$S$2:S18352,"Late")</f>
        <v>0</v>
      </c>
      <c r="K3354">
        <f t="shared" si="52"/>
        <v>17</v>
      </c>
      <c r="L3354">
        <f>COUNTIFS(olah!$Q3354:Q18352,summary!A3354,olah!$B3354:B18352,summary!B3354,olah!$N3354:N18352,summary!C3354,olah!$P3354:P18352,summary!D3354,olah!$T3354:T18352,"On Time CO")</f>
        <v>1</v>
      </c>
      <c r="M3354">
        <f>COUNTIFS(olah!$Q$2:Q18352,summary!A3354,olah!$B$2:B18352,summary!B3354,olah!$T$2:T18352,"On Time CO")</f>
        <v>13</v>
      </c>
      <c r="N3354">
        <f>COUNTIFS(olah!$Q3354:Q18352,summary!A3354,olah!$B3354:B18352,summary!B3354,olah!$N3354:N18352,summary!C3354,olah!$P3354:P18352,summary!D3354,olah!$T3354:T18352,"Overtime")</f>
        <v>0</v>
      </c>
      <c r="O3354">
        <f>COUNTIFS(olah!$Q$2:Q18352,summary!A3354,olah!$B$2:B18352,summary!B3354,olah!$T$2:T18352,"Overtime")</f>
        <v>0</v>
      </c>
      <c r="P3354">
        <f>COUNTIFS(olah!$Q3354:Q18352,summary!A3354,olah!$B3354:B18352,summary!B3354,olah!$N3354:N18352,summary!C3354,olah!$P3354:P18352,summary!D3354,olah!$T3354:T18352,"Early")</f>
        <v>0</v>
      </c>
      <c r="Q3354">
        <f>COUNTIFS(olah!$Q$2:Q18352,summary!A3354,olah!$B$2:B18352,summary!B3354,olah!$T$2:T18352,"Early")</f>
        <v>1</v>
      </c>
      <c r="R3354">
        <f>COUNTIFS(olah!$Q3354:Q18352,summary!A3354,olah!$B3354:B18352,summary!B3354,olah!$N3354:N18352,summary!C3354,olah!$P3354:P18352,summary!D3354,olah!$T3354:T18352,"NA CO")</f>
        <v>0</v>
      </c>
      <c r="S3354">
        <f>COUNTIFS(olah!$Q$2:Q18352,summary!A3354,olah!$B$2:B18352,summary!B3354,olah!$T$2:T18352,"NA CO")</f>
        <v>0</v>
      </c>
      <c r="T3354" t="str">
        <f>olah!R3354</f>
        <v>Attendance</v>
      </c>
      <c r="U3354" t="str">
        <f>IF(T3354="Permit", olah!T3354, "No Permit")</f>
        <v>No Permit</v>
      </c>
    </row>
    <row r="3355" spans="1:21" hidden="1" x14ac:dyDescent="0.3">
      <c r="A3355" s="23">
        <v>44561</v>
      </c>
      <c r="B3355" t="s">
        <v>807</v>
      </c>
      <c r="C3355" t="s">
        <v>31</v>
      </c>
      <c r="D3355" t="s">
        <v>11608</v>
      </c>
      <c r="E3355" t="str">
        <f>VLOOKUP(B3355,olah!$B:$P,2,0)</f>
        <v>2021-12-01</v>
      </c>
      <c r="F3355">
        <f>COUNTIFS(parameter!$J$4:$J$34,summary!A3355,parameter!$I$4:$I$34,"&gt;="&amp;summary!$E3355)</f>
        <v>31</v>
      </c>
      <c r="G3355">
        <f>COUNTIFS(olah!$Q3355:Q18353,summary!A3355,olah!$B3355:B18353,summary!B3355,olah!$N3355:N18353,summary!C3355,olah!$P3355:P18353,summary!D3355,olah!$S3355:S18353,"On Time")</f>
        <v>1</v>
      </c>
      <c r="H3355">
        <f>COUNTIFS(olah!$Q$2:Q18353,summary!A3355,olah!$B$2:B18353,summary!B3355,olah!$S$2:S18353,"On Time")</f>
        <v>14</v>
      </c>
      <c r="I3355">
        <f>COUNTIFS(olah!$Q3355:Q18353,summary!A3355,olah!$B3355:B18353,summary!B3355,olah!$N3355:N18353,summary!C3355,olah!$P3355:P18353,summary!D3355,olah!$S3355:S18353,"Late")</f>
        <v>0</v>
      </c>
      <c r="J3355">
        <f>COUNTIFS(olah!$Q$2:Q18353,summary!A3355,olah!$B$2:B18353,summary!B3355,olah!$S$2:S18353,"Late")</f>
        <v>0</v>
      </c>
      <c r="K3355">
        <f t="shared" si="52"/>
        <v>17</v>
      </c>
      <c r="L3355">
        <f>COUNTIFS(olah!$Q3355:Q18353,summary!A3355,olah!$B3355:B18353,summary!B3355,olah!$N3355:N18353,summary!C3355,olah!$P3355:P18353,summary!D3355,olah!$T3355:T18353,"On Time CO")</f>
        <v>1</v>
      </c>
      <c r="M3355">
        <f>COUNTIFS(olah!$Q$2:Q18353,summary!A3355,olah!$B$2:B18353,summary!B3355,olah!$T$2:T18353,"On Time CO")</f>
        <v>13</v>
      </c>
      <c r="N3355">
        <f>COUNTIFS(olah!$Q3355:Q18353,summary!A3355,olah!$B3355:B18353,summary!B3355,olah!$N3355:N18353,summary!C3355,olah!$P3355:P18353,summary!D3355,olah!$T3355:T18353,"Overtime")</f>
        <v>0</v>
      </c>
      <c r="O3355">
        <f>COUNTIFS(olah!$Q$2:Q18353,summary!A3355,olah!$B$2:B18353,summary!B3355,olah!$T$2:T18353,"Overtime")</f>
        <v>0</v>
      </c>
      <c r="P3355">
        <f>COUNTIFS(olah!$Q3355:Q18353,summary!A3355,olah!$B3355:B18353,summary!B3355,olah!$N3355:N18353,summary!C3355,olah!$P3355:P18353,summary!D3355,olah!$T3355:T18353,"Early")</f>
        <v>0</v>
      </c>
      <c r="Q3355">
        <f>COUNTIFS(olah!$Q$2:Q18353,summary!A3355,olah!$B$2:B18353,summary!B3355,olah!$T$2:T18353,"Early")</f>
        <v>1</v>
      </c>
      <c r="R3355">
        <f>COUNTIFS(olah!$Q3355:Q18353,summary!A3355,olah!$B3355:B18353,summary!B3355,olah!$N3355:N18353,summary!C3355,olah!$P3355:P18353,summary!D3355,olah!$T3355:T18353,"NA CO")</f>
        <v>0</v>
      </c>
      <c r="S3355">
        <f>COUNTIFS(olah!$Q$2:Q18353,summary!A3355,olah!$B$2:B18353,summary!B3355,olah!$T$2:T18353,"NA CO")</f>
        <v>0</v>
      </c>
      <c r="T3355" t="str">
        <f>olah!R3355</f>
        <v>Attendance</v>
      </c>
      <c r="U3355" t="str">
        <f>IF(T3355="Permit", olah!T3355, "No Permit")</f>
        <v>No Permit</v>
      </c>
    </row>
    <row r="3356" spans="1:21" hidden="1" x14ac:dyDescent="0.3">
      <c r="A3356" s="23">
        <v>44561</v>
      </c>
      <c r="B3356" t="s">
        <v>807</v>
      </c>
      <c r="C3356" t="s">
        <v>31</v>
      </c>
      <c r="D3356" t="s">
        <v>11609</v>
      </c>
      <c r="E3356" t="str">
        <f>VLOOKUP(B3356,olah!$B:$P,2,0)</f>
        <v>2021-12-01</v>
      </c>
      <c r="F3356">
        <f>COUNTIFS(parameter!$J$4:$J$34,summary!A3356,parameter!$I$4:$I$34,"&gt;="&amp;summary!$E3356)</f>
        <v>31</v>
      </c>
      <c r="G3356">
        <f>COUNTIFS(olah!$Q3356:Q18354,summary!A3356,olah!$B3356:B18354,summary!B3356,olah!$N3356:N18354,summary!C3356,olah!$P3356:P18354,summary!D3356,olah!$S3356:S18354,"On Time")</f>
        <v>1</v>
      </c>
      <c r="H3356">
        <f>COUNTIFS(olah!$Q$2:Q18354,summary!A3356,olah!$B$2:B18354,summary!B3356,olah!$S$2:S18354,"On Time")</f>
        <v>14</v>
      </c>
      <c r="I3356">
        <f>COUNTIFS(olah!$Q3356:Q18354,summary!A3356,olah!$B3356:B18354,summary!B3356,olah!$N3356:N18354,summary!C3356,olah!$P3356:P18354,summary!D3356,olah!$S3356:S18354,"Late")</f>
        <v>0</v>
      </c>
      <c r="J3356">
        <f>COUNTIFS(olah!$Q$2:Q18354,summary!A3356,olah!$B$2:B18354,summary!B3356,olah!$S$2:S18354,"Late")</f>
        <v>0</v>
      </c>
      <c r="K3356">
        <f t="shared" si="52"/>
        <v>17</v>
      </c>
      <c r="L3356">
        <f>COUNTIFS(olah!$Q3356:Q18354,summary!A3356,olah!$B3356:B18354,summary!B3356,olah!$N3356:N18354,summary!C3356,olah!$P3356:P18354,summary!D3356,olah!$T3356:T18354,"On Time CO")</f>
        <v>1</v>
      </c>
      <c r="M3356">
        <f>COUNTIFS(olah!$Q$2:Q18354,summary!A3356,olah!$B$2:B18354,summary!B3356,olah!$T$2:T18354,"On Time CO")</f>
        <v>13</v>
      </c>
      <c r="N3356">
        <f>COUNTIFS(olah!$Q3356:Q18354,summary!A3356,olah!$B3356:B18354,summary!B3356,olah!$N3356:N18354,summary!C3356,olah!$P3356:P18354,summary!D3356,olah!$T3356:T18354,"Overtime")</f>
        <v>0</v>
      </c>
      <c r="O3356">
        <f>COUNTIFS(olah!$Q$2:Q18354,summary!A3356,olah!$B$2:B18354,summary!B3356,olah!$T$2:T18354,"Overtime")</f>
        <v>0</v>
      </c>
      <c r="P3356">
        <f>COUNTIFS(olah!$Q3356:Q18354,summary!A3356,olah!$B3356:B18354,summary!B3356,olah!$N3356:N18354,summary!C3356,olah!$P3356:P18354,summary!D3356,olah!$T3356:T18354,"Early")</f>
        <v>0</v>
      </c>
      <c r="Q3356">
        <f>COUNTIFS(olah!$Q$2:Q18354,summary!A3356,olah!$B$2:B18354,summary!B3356,olah!$T$2:T18354,"Early")</f>
        <v>1</v>
      </c>
      <c r="R3356">
        <f>COUNTIFS(olah!$Q3356:Q18354,summary!A3356,olah!$B3356:B18354,summary!B3356,olah!$N3356:N18354,summary!C3356,olah!$P3356:P18354,summary!D3356,olah!$T3356:T18354,"NA CO")</f>
        <v>0</v>
      </c>
      <c r="S3356">
        <f>COUNTIFS(olah!$Q$2:Q18354,summary!A3356,olah!$B$2:B18354,summary!B3356,olah!$T$2:T18354,"NA CO")</f>
        <v>0</v>
      </c>
      <c r="T3356" t="str">
        <f>olah!R3356</f>
        <v>Attendance</v>
      </c>
      <c r="U3356" t="str">
        <f>IF(T3356="Permit", olah!T3356, "No Permit")</f>
        <v>No Permit</v>
      </c>
    </row>
    <row r="3357" spans="1:21" hidden="1" x14ac:dyDescent="0.3">
      <c r="A3357" s="23">
        <v>44561</v>
      </c>
      <c r="B3357" t="s">
        <v>807</v>
      </c>
      <c r="C3357" t="s">
        <v>31</v>
      </c>
      <c r="D3357" t="s">
        <v>7927</v>
      </c>
      <c r="E3357" t="str">
        <f>VLOOKUP(B3357,olah!$B:$P,2,0)</f>
        <v>2021-12-01</v>
      </c>
      <c r="F3357">
        <f>COUNTIFS(parameter!$J$4:$J$34,summary!A3357,parameter!$I$4:$I$34,"&gt;="&amp;summary!$E3357)</f>
        <v>31</v>
      </c>
      <c r="G3357">
        <f>COUNTIFS(olah!$Q3357:Q18355,summary!A3357,olah!$B3357:B18355,summary!B3357,olah!$N3357:N18355,summary!C3357,olah!$P3357:P18355,summary!D3357,olah!$S3357:S18355,"On Time")</f>
        <v>1</v>
      </c>
      <c r="H3357">
        <f>COUNTIFS(olah!$Q$2:Q18355,summary!A3357,olah!$B$2:B18355,summary!B3357,olah!$S$2:S18355,"On Time")</f>
        <v>14</v>
      </c>
      <c r="I3357">
        <f>COUNTIFS(olah!$Q3357:Q18355,summary!A3357,olah!$B3357:B18355,summary!B3357,olah!$N3357:N18355,summary!C3357,olah!$P3357:P18355,summary!D3357,olah!$S3357:S18355,"Late")</f>
        <v>0</v>
      </c>
      <c r="J3357">
        <f>COUNTIFS(olah!$Q$2:Q18355,summary!A3357,olah!$B$2:B18355,summary!B3357,olah!$S$2:S18355,"Late")</f>
        <v>0</v>
      </c>
      <c r="K3357">
        <f t="shared" si="52"/>
        <v>17</v>
      </c>
      <c r="L3357">
        <f>COUNTIFS(olah!$Q3357:Q18355,summary!A3357,olah!$B3357:B18355,summary!B3357,olah!$N3357:N18355,summary!C3357,olah!$P3357:P18355,summary!D3357,olah!$T3357:T18355,"On Time CO")</f>
        <v>1</v>
      </c>
      <c r="M3357">
        <f>COUNTIFS(olah!$Q$2:Q18355,summary!A3357,olah!$B$2:B18355,summary!B3357,olah!$T$2:T18355,"On Time CO")</f>
        <v>13</v>
      </c>
      <c r="N3357">
        <f>COUNTIFS(olah!$Q3357:Q18355,summary!A3357,olah!$B3357:B18355,summary!B3357,olah!$N3357:N18355,summary!C3357,olah!$P3357:P18355,summary!D3357,olah!$T3357:T18355,"Overtime")</f>
        <v>0</v>
      </c>
      <c r="O3357">
        <f>COUNTIFS(olah!$Q$2:Q18355,summary!A3357,olah!$B$2:B18355,summary!B3357,olah!$T$2:T18355,"Overtime")</f>
        <v>0</v>
      </c>
      <c r="P3357">
        <f>COUNTIFS(olah!$Q3357:Q18355,summary!A3357,olah!$B3357:B18355,summary!B3357,olah!$N3357:N18355,summary!C3357,olah!$P3357:P18355,summary!D3357,olah!$T3357:T18355,"Early")</f>
        <v>0</v>
      </c>
      <c r="Q3357">
        <f>COUNTIFS(olah!$Q$2:Q18355,summary!A3357,olah!$B$2:B18355,summary!B3357,olah!$T$2:T18355,"Early")</f>
        <v>1</v>
      </c>
      <c r="R3357">
        <f>COUNTIFS(olah!$Q3357:Q18355,summary!A3357,olah!$B3357:B18355,summary!B3357,olah!$N3357:N18355,summary!C3357,olah!$P3357:P18355,summary!D3357,olah!$T3357:T18355,"NA CO")</f>
        <v>0</v>
      </c>
      <c r="S3357">
        <f>COUNTIFS(olah!$Q$2:Q18355,summary!A3357,olah!$B$2:B18355,summary!B3357,olah!$T$2:T18355,"NA CO")</f>
        <v>0</v>
      </c>
      <c r="T3357" t="str">
        <f>olah!R3357</f>
        <v>Attendance</v>
      </c>
      <c r="U3357" t="str">
        <f>IF(T3357="Permit", olah!T3357, "No Permit")</f>
        <v>No Permit</v>
      </c>
    </row>
    <row r="3358" spans="1:21" hidden="1" x14ac:dyDescent="0.3">
      <c r="A3358" s="23">
        <v>44561</v>
      </c>
      <c r="B3358" t="s">
        <v>807</v>
      </c>
      <c r="C3358" t="s">
        <v>31</v>
      </c>
      <c r="D3358" t="s">
        <v>11610</v>
      </c>
      <c r="E3358" t="str">
        <f>VLOOKUP(B3358,olah!$B:$P,2,0)</f>
        <v>2021-12-01</v>
      </c>
      <c r="F3358">
        <f>COUNTIFS(parameter!$J$4:$J$34,summary!A3358,parameter!$I$4:$I$34,"&gt;="&amp;summary!$E3358)</f>
        <v>31</v>
      </c>
      <c r="G3358">
        <f>COUNTIFS(olah!$Q3358:Q18356,summary!A3358,olah!$B3358:B18356,summary!B3358,olah!$N3358:N18356,summary!C3358,olah!$P3358:P18356,summary!D3358,olah!$S3358:S18356,"On Time")</f>
        <v>1</v>
      </c>
      <c r="H3358">
        <f>COUNTIFS(olah!$Q$2:Q18356,summary!A3358,olah!$B$2:B18356,summary!B3358,olah!$S$2:S18356,"On Time")</f>
        <v>14</v>
      </c>
      <c r="I3358">
        <f>COUNTIFS(olah!$Q3358:Q18356,summary!A3358,olah!$B3358:B18356,summary!B3358,olah!$N3358:N18356,summary!C3358,olah!$P3358:P18356,summary!D3358,olah!$S3358:S18356,"Late")</f>
        <v>0</v>
      </c>
      <c r="J3358">
        <f>COUNTIFS(olah!$Q$2:Q18356,summary!A3358,olah!$B$2:B18356,summary!B3358,olah!$S$2:S18356,"Late")</f>
        <v>0</v>
      </c>
      <c r="K3358">
        <f t="shared" si="52"/>
        <v>17</v>
      </c>
      <c r="L3358">
        <f>COUNTIFS(olah!$Q3358:Q18356,summary!A3358,olah!$B3358:B18356,summary!B3358,olah!$N3358:N18356,summary!C3358,olah!$P3358:P18356,summary!D3358,olah!$T3358:T18356,"On Time CO")</f>
        <v>1</v>
      </c>
      <c r="M3358">
        <f>COUNTIFS(olah!$Q$2:Q18356,summary!A3358,olah!$B$2:B18356,summary!B3358,olah!$T$2:T18356,"On Time CO")</f>
        <v>13</v>
      </c>
      <c r="N3358">
        <f>COUNTIFS(olah!$Q3358:Q18356,summary!A3358,olah!$B3358:B18356,summary!B3358,olah!$N3358:N18356,summary!C3358,olah!$P3358:P18356,summary!D3358,olah!$T3358:T18356,"Overtime")</f>
        <v>0</v>
      </c>
      <c r="O3358">
        <f>COUNTIFS(olah!$Q$2:Q18356,summary!A3358,olah!$B$2:B18356,summary!B3358,olah!$T$2:T18356,"Overtime")</f>
        <v>0</v>
      </c>
      <c r="P3358">
        <f>COUNTIFS(olah!$Q3358:Q18356,summary!A3358,olah!$B3358:B18356,summary!B3358,olah!$N3358:N18356,summary!C3358,olah!$P3358:P18356,summary!D3358,olah!$T3358:T18356,"Early")</f>
        <v>0</v>
      </c>
      <c r="Q3358">
        <f>COUNTIFS(olah!$Q$2:Q18356,summary!A3358,olah!$B$2:B18356,summary!B3358,olah!$T$2:T18356,"Early")</f>
        <v>1</v>
      </c>
      <c r="R3358">
        <f>COUNTIFS(olah!$Q3358:Q18356,summary!A3358,olah!$B3358:B18356,summary!B3358,olah!$N3358:N18356,summary!C3358,olah!$P3358:P18356,summary!D3358,olah!$T3358:T18356,"NA CO")</f>
        <v>0</v>
      </c>
      <c r="S3358">
        <f>COUNTIFS(olah!$Q$2:Q18356,summary!A3358,olah!$B$2:B18356,summary!B3358,olah!$T$2:T18356,"NA CO")</f>
        <v>0</v>
      </c>
      <c r="T3358" t="str">
        <f>olah!R3358</f>
        <v>Attendance</v>
      </c>
      <c r="U3358" t="str">
        <f>IF(T3358="Permit", olah!T3358, "No Permit")</f>
        <v>No Permit</v>
      </c>
    </row>
    <row r="3359" spans="1:21" hidden="1" x14ac:dyDescent="0.3">
      <c r="A3359" s="23">
        <v>44561</v>
      </c>
      <c r="B3359" t="s">
        <v>807</v>
      </c>
      <c r="C3359" t="s">
        <v>31</v>
      </c>
      <c r="D3359" t="s">
        <v>10214</v>
      </c>
      <c r="E3359" t="str">
        <f>VLOOKUP(B3359,olah!$B:$P,2,0)</f>
        <v>2021-12-01</v>
      </c>
      <c r="F3359">
        <f>COUNTIFS(parameter!$J$4:$J$34,summary!A3359,parameter!$I$4:$I$34,"&gt;="&amp;summary!$E3359)</f>
        <v>31</v>
      </c>
      <c r="G3359">
        <f>COUNTIFS(olah!$Q3359:Q18357,summary!A3359,olah!$B3359:B18357,summary!B3359,olah!$N3359:N18357,summary!C3359,olah!$P3359:P18357,summary!D3359,olah!$S3359:S18357,"On Time")</f>
        <v>1</v>
      </c>
      <c r="H3359">
        <f>COUNTIFS(olah!$Q$2:Q18357,summary!A3359,olah!$B$2:B18357,summary!B3359,olah!$S$2:S18357,"On Time")</f>
        <v>14</v>
      </c>
      <c r="I3359">
        <f>COUNTIFS(olah!$Q3359:Q18357,summary!A3359,olah!$B3359:B18357,summary!B3359,olah!$N3359:N18357,summary!C3359,olah!$P3359:P18357,summary!D3359,olah!$S3359:S18357,"Late")</f>
        <v>0</v>
      </c>
      <c r="J3359">
        <f>COUNTIFS(olah!$Q$2:Q18357,summary!A3359,olah!$B$2:B18357,summary!B3359,olah!$S$2:S18357,"Late")</f>
        <v>0</v>
      </c>
      <c r="K3359">
        <f t="shared" si="52"/>
        <v>17</v>
      </c>
      <c r="L3359">
        <f>COUNTIFS(olah!$Q3359:Q18357,summary!A3359,olah!$B3359:B18357,summary!B3359,olah!$N3359:N18357,summary!C3359,olah!$P3359:P18357,summary!D3359,olah!$T3359:T18357,"On Time CO")</f>
        <v>1</v>
      </c>
      <c r="M3359">
        <f>COUNTIFS(olah!$Q$2:Q18357,summary!A3359,olah!$B$2:B18357,summary!B3359,olah!$T$2:T18357,"On Time CO")</f>
        <v>13</v>
      </c>
      <c r="N3359">
        <f>COUNTIFS(olah!$Q3359:Q18357,summary!A3359,olah!$B3359:B18357,summary!B3359,olah!$N3359:N18357,summary!C3359,olah!$P3359:P18357,summary!D3359,olah!$T3359:T18357,"Overtime")</f>
        <v>0</v>
      </c>
      <c r="O3359">
        <f>COUNTIFS(olah!$Q$2:Q18357,summary!A3359,olah!$B$2:B18357,summary!B3359,olah!$T$2:T18357,"Overtime")</f>
        <v>0</v>
      </c>
      <c r="P3359">
        <f>COUNTIFS(olah!$Q3359:Q18357,summary!A3359,olah!$B3359:B18357,summary!B3359,olah!$N3359:N18357,summary!C3359,olah!$P3359:P18357,summary!D3359,olah!$T3359:T18357,"Early")</f>
        <v>0</v>
      </c>
      <c r="Q3359">
        <f>COUNTIFS(olah!$Q$2:Q18357,summary!A3359,olah!$B$2:B18357,summary!B3359,olah!$T$2:T18357,"Early")</f>
        <v>1</v>
      </c>
      <c r="R3359">
        <f>COUNTIFS(olah!$Q3359:Q18357,summary!A3359,olah!$B3359:B18357,summary!B3359,olah!$N3359:N18357,summary!C3359,olah!$P3359:P18357,summary!D3359,olah!$T3359:T18357,"NA CO")</f>
        <v>0</v>
      </c>
      <c r="S3359">
        <f>COUNTIFS(olah!$Q$2:Q18357,summary!A3359,olah!$B$2:B18357,summary!B3359,olah!$T$2:T18357,"NA CO")</f>
        <v>0</v>
      </c>
      <c r="T3359" t="str">
        <f>olah!R3359</f>
        <v>Attendance</v>
      </c>
      <c r="U3359" t="str">
        <f>IF(T3359="Permit", olah!T3359, "No Permit")</f>
        <v>No Permit</v>
      </c>
    </row>
    <row r="3360" spans="1:21" hidden="1" x14ac:dyDescent="0.3">
      <c r="A3360" s="23">
        <v>44561</v>
      </c>
      <c r="B3360" t="s">
        <v>807</v>
      </c>
      <c r="C3360" t="s">
        <v>31</v>
      </c>
      <c r="D3360" t="s">
        <v>7814</v>
      </c>
      <c r="E3360" t="str">
        <f>VLOOKUP(B3360,olah!$B:$P,2,0)</f>
        <v>2021-12-01</v>
      </c>
      <c r="F3360">
        <f>COUNTIFS(parameter!$J$4:$J$34,summary!A3360,parameter!$I$4:$I$34,"&gt;="&amp;summary!$E3360)</f>
        <v>31</v>
      </c>
      <c r="G3360">
        <f>COUNTIFS(olah!$Q3360:Q18358,summary!A3360,olah!$B3360:B18358,summary!B3360,olah!$N3360:N18358,summary!C3360,olah!$P3360:P18358,summary!D3360,olah!$S3360:S18358,"On Time")</f>
        <v>1</v>
      </c>
      <c r="H3360">
        <f>COUNTIFS(olah!$Q$2:Q18358,summary!A3360,olah!$B$2:B18358,summary!B3360,olah!$S$2:S18358,"On Time")</f>
        <v>14</v>
      </c>
      <c r="I3360">
        <f>COUNTIFS(olah!$Q3360:Q18358,summary!A3360,olah!$B3360:B18358,summary!B3360,olah!$N3360:N18358,summary!C3360,olah!$P3360:P18358,summary!D3360,olah!$S3360:S18358,"Late")</f>
        <v>0</v>
      </c>
      <c r="J3360">
        <f>COUNTIFS(olah!$Q$2:Q18358,summary!A3360,olah!$B$2:B18358,summary!B3360,olah!$S$2:S18358,"Late")</f>
        <v>0</v>
      </c>
      <c r="K3360">
        <f t="shared" si="52"/>
        <v>17</v>
      </c>
      <c r="L3360">
        <f>COUNTIFS(olah!$Q3360:Q18358,summary!A3360,olah!$B3360:B18358,summary!B3360,olah!$N3360:N18358,summary!C3360,olah!$P3360:P18358,summary!D3360,olah!$T3360:T18358,"On Time CO")</f>
        <v>0</v>
      </c>
      <c r="M3360">
        <f>COUNTIFS(olah!$Q$2:Q18358,summary!A3360,olah!$B$2:B18358,summary!B3360,olah!$T$2:T18358,"On Time CO")</f>
        <v>13</v>
      </c>
      <c r="N3360">
        <f>COUNTIFS(olah!$Q3360:Q18358,summary!A3360,olah!$B3360:B18358,summary!B3360,olah!$N3360:N18358,summary!C3360,olah!$P3360:P18358,summary!D3360,olah!$T3360:T18358,"Overtime")</f>
        <v>0</v>
      </c>
      <c r="O3360">
        <f>COUNTIFS(olah!$Q$2:Q18358,summary!A3360,olah!$B$2:B18358,summary!B3360,olah!$T$2:T18358,"Overtime")</f>
        <v>0</v>
      </c>
      <c r="P3360">
        <f>COUNTIFS(olah!$Q3360:Q18358,summary!A3360,olah!$B3360:B18358,summary!B3360,olah!$N3360:N18358,summary!C3360,olah!$P3360:P18358,summary!D3360,olah!$T3360:T18358,"Early")</f>
        <v>1</v>
      </c>
      <c r="Q3360">
        <f>COUNTIFS(olah!$Q$2:Q18358,summary!A3360,olah!$B$2:B18358,summary!B3360,olah!$T$2:T18358,"Early")</f>
        <v>1</v>
      </c>
      <c r="R3360">
        <f>COUNTIFS(olah!$Q3360:Q18358,summary!A3360,olah!$B3360:B18358,summary!B3360,olah!$N3360:N18358,summary!C3360,olah!$P3360:P18358,summary!D3360,olah!$T3360:T18358,"NA CO")</f>
        <v>0</v>
      </c>
      <c r="S3360">
        <f>COUNTIFS(olah!$Q$2:Q18358,summary!A3360,olah!$B$2:B18358,summary!B3360,olah!$T$2:T18358,"NA CO")</f>
        <v>0</v>
      </c>
      <c r="T3360" t="str">
        <f>olah!R3360</f>
        <v>Attendance</v>
      </c>
      <c r="U3360" t="str">
        <f>IF(T3360="Permit", olah!T3360, "No Permit")</f>
        <v>No Permit</v>
      </c>
    </row>
    <row r="3361" spans="1:21" hidden="1" x14ac:dyDescent="0.3">
      <c r="A3361" s="23">
        <v>44561</v>
      </c>
      <c r="B3361" t="s">
        <v>810</v>
      </c>
      <c r="C3361" t="s">
        <v>214</v>
      </c>
      <c r="D3361" t="s">
        <v>1390</v>
      </c>
      <c r="E3361" t="str">
        <f>VLOOKUP(B3361,olah!$B:$P,2,0)</f>
        <v>2021-12-01</v>
      </c>
      <c r="F3361">
        <f>COUNTIFS(parameter!$J$4:$J$34,summary!A3361,parameter!$I$4:$I$34,"&gt;="&amp;summary!$E3361)</f>
        <v>31</v>
      </c>
      <c r="G3361">
        <f>COUNTIFS(olah!$Q3361:Q18359,summary!A3361,olah!$B3361:B18359,summary!B3361,olah!$N3361:N18359,summary!C3361,olah!$P3361:P18359,summary!D3361,olah!$S3361:S18359,"On Time")</f>
        <v>1</v>
      </c>
      <c r="H3361">
        <f>COUNTIFS(olah!$Q$2:Q18359,summary!A3361,olah!$B$2:B18359,summary!B3361,olah!$S$2:S18359,"On Time")</f>
        <v>23</v>
      </c>
      <c r="I3361">
        <f>COUNTIFS(olah!$Q3361:Q18359,summary!A3361,olah!$B3361:B18359,summary!B3361,olah!$N3361:N18359,summary!C3361,olah!$P3361:P18359,summary!D3361,olah!$S3361:S18359,"Late")</f>
        <v>0</v>
      </c>
      <c r="J3361">
        <f>COUNTIFS(olah!$Q$2:Q18359,summary!A3361,olah!$B$2:B18359,summary!B3361,olah!$S$2:S18359,"Late")</f>
        <v>0</v>
      </c>
      <c r="K3361">
        <f t="shared" si="52"/>
        <v>8</v>
      </c>
      <c r="L3361">
        <f>COUNTIFS(olah!$Q3361:Q18359,summary!A3361,olah!$B3361:B18359,summary!B3361,olah!$N3361:N18359,summary!C3361,olah!$P3361:P18359,summary!D3361,olah!$T3361:T18359,"On Time CO")</f>
        <v>1</v>
      </c>
      <c r="M3361">
        <f>COUNTIFS(olah!$Q$2:Q18359,summary!A3361,olah!$B$2:B18359,summary!B3361,olah!$T$2:T18359,"On Time CO")</f>
        <v>22</v>
      </c>
      <c r="N3361">
        <f>COUNTIFS(olah!$Q3361:Q18359,summary!A3361,olah!$B3361:B18359,summary!B3361,olah!$N3361:N18359,summary!C3361,olah!$P3361:P18359,summary!D3361,olah!$T3361:T18359,"Overtime")</f>
        <v>0</v>
      </c>
      <c r="O3361">
        <f>COUNTIFS(olah!$Q$2:Q18359,summary!A3361,olah!$B$2:B18359,summary!B3361,olah!$T$2:T18359,"Overtime")</f>
        <v>0</v>
      </c>
      <c r="P3361">
        <f>COUNTIFS(olah!$Q3361:Q18359,summary!A3361,olah!$B3361:B18359,summary!B3361,olah!$N3361:N18359,summary!C3361,olah!$P3361:P18359,summary!D3361,olah!$T3361:T18359,"Early")</f>
        <v>0</v>
      </c>
      <c r="Q3361">
        <f>COUNTIFS(olah!$Q$2:Q18359,summary!A3361,olah!$B$2:B18359,summary!B3361,olah!$T$2:T18359,"Early")</f>
        <v>0</v>
      </c>
      <c r="R3361">
        <f>COUNTIFS(olah!$Q3361:Q18359,summary!A3361,olah!$B3361:B18359,summary!B3361,olah!$N3361:N18359,summary!C3361,olah!$P3361:P18359,summary!D3361,olah!$T3361:T18359,"NA CO")</f>
        <v>0</v>
      </c>
      <c r="S3361">
        <f>COUNTIFS(olah!$Q$2:Q18359,summary!A3361,olah!$B$2:B18359,summary!B3361,olah!$T$2:T18359,"NA CO")</f>
        <v>1</v>
      </c>
      <c r="T3361" t="str">
        <f>olah!R3361</f>
        <v>Attendance</v>
      </c>
      <c r="U3361" t="str">
        <f>IF(T3361="Permit", olah!T3361, "No Permit")</f>
        <v>No Permit</v>
      </c>
    </row>
    <row r="3362" spans="1:21" hidden="1" x14ac:dyDescent="0.3">
      <c r="A3362" s="23">
        <v>44561</v>
      </c>
      <c r="B3362" t="s">
        <v>810</v>
      </c>
      <c r="C3362" t="s">
        <v>214</v>
      </c>
      <c r="D3362" t="s">
        <v>5935</v>
      </c>
      <c r="E3362" t="str">
        <f>VLOOKUP(B3362,olah!$B:$P,2,0)</f>
        <v>2021-12-01</v>
      </c>
      <c r="F3362">
        <f>COUNTIFS(parameter!$J$4:$J$34,summary!A3362,parameter!$I$4:$I$34,"&gt;="&amp;summary!$E3362)</f>
        <v>31</v>
      </c>
      <c r="G3362">
        <f>COUNTIFS(olah!$Q3362:Q18360,summary!A3362,olah!$B3362:B18360,summary!B3362,olah!$N3362:N18360,summary!C3362,olah!$P3362:P18360,summary!D3362,olah!$S3362:S18360,"On Time")</f>
        <v>1</v>
      </c>
      <c r="H3362">
        <f>COUNTIFS(olah!$Q$2:Q18360,summary!A3362,olah!$B$2:B18360,summary!B3362,olah!$S$2:S18360,"On Time")</f>
        <v>23</v>
      </c>
      <c r="I3362">
        <f>COUNTIFS(olah!$Q3362:Q18360,summary!A3362,olah!$B3362:B18360,summary!B3362,olah!$N3362:N18360,summary!C3362,olah!$P3362:P18360,summary!D3362,olah!$S3362:S18360,"Late")</f>
        <v>0</v>
      </c>
      <c r="J3362">
        <f>COUNTIFS(olah!$Q$2:Q18360,summary!A3362,olah!$B$2:B18360,summary!B3362,olah!$S$2:S18360,"Late")</f>
        <v>0</v>
      </c>
      <c r="K3362">
        <f t="shared" si="52"/>
        <v>8</v>
      </c>
      <c r="L3362">
        <f>COUNTIFS(olah!$Q3362:Q18360,summary!A3362,olah!$B3362:B18360,summary!B3362,olah!$N3362:N18360,summary!C3362,olah!$P3362:P18360,summary!D3362,olah!$T3362:T18360,"On Time CO")</f>
        <v>1</v>
      </c>
      <c r="M3362">
        <f>COUNTIFS(olah!$Q$2:Q18360,summary!A3362,olah!$B$2:B18360,summary!B3362,olah!$T$2:T18360,"On Time CO")</f>
        <v>22</v>
      </c>
      <c r="N3362">
        <f>COUNTIFS(olah!$Q3362:Q18360,summary!A3362,olah!$B3362:B18360,summary!B3362,olah!$N3362:N18360,summary!C3362,olah!$P3362:P18360,summary!D3362,olah!$T3362:T18360,"Overtime")</f>
        <v>0</v>
      </c>
      <c r="O3362">
        <f>COUNTIFS(olah!$Q$2:Q18360,summary!A3362,olah!$B$2:B18360,summary!B3362,olah!$T$2:T18360,"Overtime")</f>
        <v>0</v>
      </c>
      <c r="P3362">
        <f>COUNTIFS(olah!$Q3362:Q18360,summary!A3362,olah!$B3362:B18360,summary!B3362,olah!$N3362:N18360,summary!C3362,olah!$P3362:P18360,summary!D3362,olah!$T3362:T18360,"Early")</f>
        <v>0</v>
      </c>
      <c r="Q3362">
        <f>COUNTIFS(olah!$Q$2:Q18360,summary!A3362,olah!$B$2:B18360,summary!B3362,olah!$T$2:T18360,"Early")</f>
        <v>0</v>
      </c>
      <c r="R3362">
        <f>COUNTIFS(olah!$Q3362:Q18360,summary!A3362,olah!$B3362:B18360,summary!B3362,olah!$N3362:N18360,summary!C3362,olah!$P3362:P18360,summary!D3362,olah!$T3362:T18360,"NA CO")</f>
        <v>0</v>
      </c>
      <c r="S3362">
        <f>COUNTIFS(olah!$Q$2:Q18360,summary!A3362,olah!$B$2:B18360,summary!B3362,olah!$T$2:T18360,"NA CO")</f>
        <v>1</v>
      </c>
      <c r="T3362" t="str">
        <f>olah!R3362</f>
        <v>Attendance</v>
      </c>
      <c r="U3362" t="str">
        <f>IF(T3362="Permit", olah!T3362, "No Permit")</f>
        <v>No Permit</v>
      </c>
    </row>
    <row r="3363" spans="1:21" hidden="1" x14ac:dyDescent="0.3">
      <c r="A3363" s="23">
        <v>44561</v>
      </c>
      <c r="B3363" t="s">
        <v>810</v>
      </c>
      <c r="C3363" t="s">
        <v>214</v>
      </c>
      <c r="D3363" t="s">
        <v>11600</v>
      </c>
      <c r="E3363" t="str">
        <f>VLOOKUP(B3363,olah!$B:$P,2,0)</f>
        <v>2021-12-01</v>
      </c>
      <c r="F3363">
        <f>COUNTIFS(parameter!$J$4:$J$34,summary!A3363,parameter!$I$4:$I$34,"&gt;="&amp;summary!$E3363)</f>
        <v>31</v>
      </c>
      <c r="G3363">
        <f>COUNTIFS(olah!$Q3363:Q18361,summary!A3363,olah!$B3363:B18361,summary!B3363,olah!$N3363:N18361,summary!C3363,olah!$P3363:P18361,summary!D3363,olah!$S3363:S18361,"On Time")</f>
        <v>1</v>
      </c>
      <c r="H3363">
        <f>COUNTIFS(olah!$Q$2:Q18361,summary!A3363,olah!$B$2:B18361,summary!B3363,olah!$S$2:S18361,"On Time")</f>
        <v>23</v>
      </c>
      <c r="I3363">
        <f>COUNTIFS(olah!$Q3363:Q18361,summary!A3363,olah!$B3363:B18361,summary!B3363,olah!$N3363:N18361,summary!C3363,olah!$P3363:P18361,summary!D3363,olah!$S3363:S18361,"Late")</f>
        <v>0</v>
      </c>
      <c r="J3363">
        <f>COUNTIFS(olah!$Q$2:Q18361,summary!A3363,olah!$B$2:B18361,summary!B3363,olah!$S$2:S18361,"Late")</f>
        <v>0</v>
      </c>
      <c r="K3363">
        <f t="shared" si="52"/>
        <v>8</v>
      </c>
      <c r="L3363">
        <f>COUNTIFS(olah!$Q3363:Q18361,summary!A3363,olah!$B3363:B18361,summary!B3363,olah!$N3363:N18361,summary!C3363,olah!$P3363:P18361,summary!D3363,olah!$T3363:T18361,"On Time CO")</f>
        <v>1</v>
      </c>
      <c r="M3363">
        <f>COUNTIFS(olah!$Q$2:Q18361,summary!A3363,olah!$B$2:B18361,summary!B3363,olah!$T$2:T18361,"On Time CO")</f>
        <v>22</v>
      </c>
      <c r="N3363">
        <f>COUNTIFS(olah!$Q3363:Q18361,summary!A3363,olah!$B3363:B18361,summary!B3363,olah!$N3363:N18361,summary!C3363,olah!$P3363:P18361,summary!D3363,olah!$T3363:T18361,"Overtime")</f>
        <v>0</v>
      </c>
      <c r="O3363">
        <f>COUNTIFS(olah!$Q$2:Q18361,summary!A3363,olah!$B$2:B18361,summary!B3363,olah!$T$2:T18361,"Overtime")</f>
        <v>0</v>
      </c>
      <c r="P3363">
        <f>COUNTIFS(olah!$Q3363:Q18361,summary!A3363,olah!$B3363:B18361,summary!B3363,olah!$N3363:N18361,summary!C3363,olah!$P3363:P18361,summary!D3363,olah!$T3363:T18361,"Early")</f>
        <v>0</v>
      </c>
      <c r="Q3363">
        <f>COUNTIFS(olah!$Q$2:Q18361,summary!A3363,olah!$B$2:B18361,summary!B3363,olah!$T$2:T18361,"Early")</f>
        <v>0</v>
      </c>
      <c r="R3363">
        <f>COUNTIFS(olah!$Q3363:Q18361,summary!A3363,olah!$B3363:B18361,summary!B3363,olah!$N3363:N18361,summary!C3363,olah!$P3363:P18361,summary!D3363,olah!$T3363:T18361,"NA CO")</f>
        <v>0</v>
      </c>
      <c r="S3363">
        <f>COUNTIFS(olah!$Q$2:Q18361,summary!A3363,olah!$B$2:B18361,summary!B3363,olah!$T$2:T18361,"NA CO")</f>
        <v>1</v>
      </c>
      <c r="T3363" t="str">
        <f>olah!R3363</f>
        <v>Attendance</v>
      </c>
      <c r="U3363" t="str">
        <f>IF(T3363="Permit", olah!T3363, "No Permit")</f>
        <v>No Permit</v>
      </c>
    </row>
    <row r="3364" spans="1:21" hidden="1" x14ac:dyDescent="0.3">
      <c r="A3364" s="23">
        <v>44561</v>
      </c>
      <c r="B3364" t="s">
        <v>810</v>
      </c>
      <c r="C3364" t="s">
        <v>214</v>
      </c>
      <c r="D3364" t="s">
        <v>11601</v>
      </c>
      <c r="E3364" t="str">
        <f>VLOOKUP(B3364,olah!$B:$P,2,0)</f>
        <v>2021-12-01</v>
      </c>
      <c r="F3364">
        <f>COUNTIFS(parameter!$J$4:$J$34,summary!A3364,parameter!$I$4:$I$34,"&gt;="&amp;summary!$E3364)</f>
        <v>31</v>
      </c>
      <c r="G3364">
        <f>COUNTIFS(olah!$Q3364:Q18362,summary!A3364,olah!$B3364:B18362,summary!B3364,olah!$N3364:N18362,summary!C3364,olah!$P3364:P18362,summary!D3364,olah!$S3364:S18362,"On Time")</f>
        <v>1</v>
      </c>
      <c r="H3364">
        <f>COUNTIFS(olah!$Q$2:Q18362,summary!A3364,olah!$B$2:B18362,summary!B3364,olah!$S$2:S18362,"On Time")</f>
        <v>23</v>
      </c>
      <c r="I3364">
        <f>COUNTIFS(olah!$Q3364:Q18362,summary!A3364,olah!$B3364:B18362,summary!B3364,olah!$N3364:N18362,summary!C3364,olah!$P3364:P18362,summary!D3364,olah!$S3364:S18362,"Late")</f>
        <v>0</v>
      </c>
      <c r="J3364">
        <f>COUNTIFS(olah!$Q$2:Q18362,summary!A3364,olah!$B$2:B18362,summary!B3364,olah!$S$2:S18362,"Late")</f>
        <v>0</v>
      </c>
      <c r="K3364">
        <f t="shared" si="52"/>
        <v>8</v>
      </c>
      <c r="L3364">
        <f>COUNTIFS(olah!$Q3364:Q18362,summary!A3364,olah!$B3364:B18362,summary!B3364,olah!$N3364:N18362,summary!C3364,olah!$P3364:P18362,summary!D3364,olah!$T3364:T18362,"On Time CO")</f>
        <v>1</v>
      </c>
      <c r="M3364">
        <f>COUNTIFS(olah!$Q$2:Q18362,summary!A3364,olah!$B$2:B18362,summary!B3364,olah!$T$2:T18362,"On Time CO")</f>
        <v>22</v>
      </c>
      <c r="N3364">
        <f>COUNTIFS(olah!$Q3364:Q18362,summary!A3364,olah!$B3364:B18362,summary!B3364,olah!$N3364:N18362,summary!C3364,olah!$P3364:P18362,summary!D3364,olah!$T3364:T18362,"Overtime")</f>
        <v>0</v>
      </c>
      <c r="O3364">
        <f>COUNTIFS(olah!$Q$2:Q18362,summary!A3364,olah!$B$2:B18362,summary!B3364,olah!$T$2:T18362,"Overtime")</f>
        <v>0</v>
      </c>
      <c r="P3364">
        <f>COUNTIFS(olah!$Q3364:Q18362,summary!A3364,olah!$B3364:B18362,summary!B3364,olah!$N3364:N18362,summary!C3364,olah!$P3364:P18362,summary!D3364,olah!$T3364:T18362,"Early")</f>
        <v>0</v>
      </c>
      <c r="Q3364">
        <f>COUNTIFS(olah!$Q$2:Q18362,summary!A3364,olah!$B$2:B18362,summary!B3364,olah!$T$2:T18362,"Early")</f>
        <v>0</v>
      </c>
      <c r="R3364">
        <f>COUNTIFS(olah!$Q3364:Q18362,summary!A3364,olah!$B3364:B18362,summary!B3364,olah!$N3364:N18362,summary!C3364,olah!$P3364:P18362,summary!D3364,olah!$T3364:T18362,"NA CO")</f>
        <v>0</v>
      </c>
      <c r="S3364">
        <f>COUNTIFS(olah!$Q$2:Q18362,summary!A3364,olah!$B$2:B18362,summary!B3364,olah!$T$2:T18362,"NA CO")</f>
        <v>1</v>
      </c>
      <c r="T3364" t="str">
        <f>olah!R3364</f>
        <v>Attendance</v>
      </c>
      <c r="U3364" t="str">
        <f>IF(T3364="Permit", olah!T3364, "No Permit")</f>
        <v>No Permit</v>
      </c>
    </row>
    <row r="3365" spans="1:21" hidden="1" x14ac:dyDescent="0.3">
      <c r="A3365" s="23">
        <v>44561</v>
      </c>
      <c r="B3365" t="s">
        <v>810</v>
      </c>
      <c r="C3365" t="s">
        <v>214</v>
      </c>
      <c r="D3365" t="s">
        <v>5936</v>
      </c>
      <c r="E3365" t="str">
        <f>VLOOKUP(B3365,olah!$B:$P,2,0)</f>
        <v>2021-12-01</v>
      </c>
      <c r="F3365">
        <f>COUNTIFS(parameter!$J$4:$J$34,summary!A3365,parameter!$I$4:$I$34,"&gt;="&amp;summary!$E3365)</f>
        <v>31</v>
      </c>
      <c r="G3365">
        <f>COUNTIFS(olah!$Q3365:Q18363,summary!A3365,olah!$B3365:B18363,summary!B3365,olah!$N3365:N18363,summary!C3365,olah!$P3365:P18363,summary!D3365,olah!$S3365:S18363,"On Time")</f>
        <v>1</v>
      </c>
      <c r="H3365">
        <f>COUNTIFS(olah!$Q$2:Q18363,summary!A3365,olah!$B$2:B18363,summary!B3365,olah!$S$2:S18363,"On Time")</f>
        <v>23</v>
      </c>
      <c r="I3365">
        <f>COUNTIFS(olah!$Q3365:Q18363,summary!A3365,olah!$B3365:B18363,summary!B3365,olah!$N3365:N18363,summary!C3365,olah!$P3365:P18363,summary!D3365,olah!$S3365:S18363,"Late")</f>
        <v>0</v>
      </c>
      <c r="J3365">
        <f>COUNTIFS(olah!$Q$2:Q18363,summary!A3365,olah!$B$2:B18363,summary!B3365,olah!$S$2:S18363,"Late")</f>
        <v>0</v>
      </c>
      <c r="K3365">
        <f t="shared" si="52"/>
        <v>8</v>
      </c>
      <c r="L3365">
        <f>COUNTIFS(olah!$Q3365:Q18363,summary!A3365,olah!$B3365:B18363,summary!B3365,olah!$N3365:N18363,summary!C3365,olah!$P3365:P18363,summary!D3365,olah!$T3365:T18363,"On Time CO")</f>
        <v>1</v>
      </c>
      <c r="M3365">
        <f>COUNTIFS(olah!$Q$2:Q18363,summary!A3365,olah!$B$2:B18363,summary!B3365,olah!$T$2:T18363,"On Time CO")</f>
        <v>22</v>
      </c>
      <c r="N3365">
        <f>COUNTIFS(olah!$Q3365:Q18363,summary!A3365,olah!$B3365:B18363,summary!B3365,olah!$N3365:N18363,summary!C3365,olah!$P3365:P18363,summary!D3365,olah!$T3365:T18363,"Overtime")</f>
        <v>0</v>
      </c>
      <c r="O3365">
        <f>COUNTIFS(olah!$Q$2:Q18363,summary!A3365,olah!$B$2:B18363,summary!B3365,olah!$T$2:T18363,"Overtime")</f>
        <v>0</v>
      </c>
      <c r="P3365">
        <f>COUNTIFS(olah!$Q3365:Q18363,summary!A3365,olah!$B3365:B18363,summary!B3365,olah!$N3365:N18363,summary!C3365,olah!$P3365:P18363,summary!D3365,olah!$T3365:T18363,"Early")</f>
        <v>0</v>
      </c>
      <c r="Q3365">
        <f>COUNTIFS(olah!$Q$2:Q18363,summary!A3365,olah!$B$2:B18363,summary!B3365,olah!$T$2:T18363,"Early")</f>
        <v>0</v>
      </c>
      <c r="R3365">
        <f>COUNTIFS(olah!$Q3365:Q18363,summary!A3365,olah!$B3365:B18363,summary!B3365,olah!$N3365:N18363,summary!C3365,olah!$P3365:P18363,summary!D3365,olah!$T3365:T18363,"NA CO")</f>
        <v>0</v>
      </c>
      <c r="S3365">
        <f>COUNTIFS(olah!$Q$2:Q18363,summary!A3365,olah!$B$2:B18363,summary!B3365,olah!$T$2:T18363,"NA CO")</f>
        <v>1</v>
      </c>
      <c r="T3365" t="str">
        <f>olah!R3365</f>
        <v>Attendance</v>
      </c>
      <c r="U3365" t="str">
        <f>IF(T3365="Permit", olah!T3365, "No Permit")</f>
        <v>No Permit</v>
      </c>
    </row>
    <row r="3366" spans="1:21" hidden="1" x14ac:dyDescent="0.3">
      <c r="A3366" s="23">
        <v>44561</v>
      </c>
      <c r="B3366" t="s">
        <v>810</v>
      </c>
      <c r="C3366" t="s">
        <v>214</v>
      </c>
      <c r="D3366" t="s">
        <v>6082</v>
      </c>
      <c r="E3366" t="str">
        <f>VLOOKUP(B3366,olah!$B:$P,2,0)</f>
        <v>2021-12-01</v>
      </c>
      <c r="F3366">
        <f>COUNTIFS(parameter!$J$4:$J$34,summary!A3366,parameter!$I$4:$I$34,"&gt;="&amp;summary!$E3366)</f>
        <v>31</v>
      </c>
      <c r="G3366">
        <f>COUNTIFS(olah!$Q3366:Q18364,summary!A3366,olah!$B3366:B18364,summary!B3366,olah!$N3366:N18364,summary!C3366,olah!$P3366:P18364,summary!D3366,olah!$S3366:S18364,"On Time")</f>
        <v>1</v>
      </c>
      <c r="H3366">
        <f>COUNTIFS(olah!$Q$2:Q18364,summary!A3366,olah!$B$2:B18364,summary!B3366,olah!$S$2:S18364,"On Time")</f>
        <v>23</v>
      </c>
      <c r="I3366">
        <f>COUNTIFS(olah!$Q3366:Q18364,summary!A3366,olah!$B3366:B18364,summary!B3366,olah!$N3366:N18364,summary!C3366,olah!$P3366:P18364,summary!D3366,olah!$S3366:S18364,"Late")</f>
        <v>0</v>
      </c>
      <c r="J3366">
        <f>COUNTIFS(olah!$Q$2:Q18364,summary!A3366,olah!$B$2:B18364,summary!B3366,olah!$S$2:S18364,"Late")</f>
        <v>0</v>
      </c>
      <c r="K3366">
        <f t="shared" si="52"/>
        <v>8</v>
      </c>
      <c r="L3366">
        <f>COUNTIFS(olah!$Q3366:Q18364,summary!A3366,olah!$B3366:B18364,summary!B3366,olah!$N3366:N18364,summary!C3366,olah!$P3366:P18364,summary!D3366,olah!$T3366:T18364,"On Time CO")</f>
        <v>1</v>
      </c>
      <c r="M3366">
        <f>COUNTIFS(olah!$Q$2:Q18364,summary!A3366,olah!$B$2:B18364,summary!B3366,olah!$T$2:T18364,"On Time CO")</f>
        <v>22</v>
      </c>
      <c r="N3366">
        <f>COUNTIFS(olah!$Q3366:Q18364,summary!A3366,olah!$B3366:B18364,summary!B3366,olah!$N3366:N18364,summary!C3366,olah!$P3366:P18364,summary!D3366,olah!$T3366:T18364,"Overtime")</f>
        <v>0</v>
      </c>
      <c r="O3366">
        <f>COUNTIFS(olah!$Q$2:Q18364,summary!A3366,olah!$B$2:B18364,summary!B3366,olah!$T$2:T18364,"Overtime")</f>
        <v>0</v>
      </c>
      <c r="P3366">
        <f>COUNTIFS(olah!$Q3366:Q18364,summary!A3366,olah!$B3366:B18364,summary!B3366,olah!$N3366:N18364,summary!C3366,olah!$P3366:P18364,summary!D3366,olah!$T3366:T18364,"Early")</f>
        <v>0</v>
      </c>
      <c r="Q3366">
        <f>COUNTIFS(olah!$Q$2:Q18364,summary!A3366,olah!$B$2:B18364,summary!B3366,olah!$T$2:T18364,"Early")</f>
        <v>0</v>
      </c>
      <c r="R3366">
        <f>COUNTIFS(olah!$Q3366:Q18364,summary!A3366,olah!$B3366:B18364,summary!B3366,olah!$N3366:N18364,summary!C3366,olah!$P3366:P18364,summary!D3366,olah!$T3366:T18364,"NA CO")</f>
        <v>0</v>
      </c>
      <c r="S3366">
        <f>COUNTIFS(olah!$Q$2:Q18364,summary!A3366,olah!$B$2:B18364,summary!B3366,olah!$T$2:T18364,"NA CO")</f>
        <v>1</v>
      </c>
      <c r="T3366" t="str">
        <f>olah!R3366</f>
        <v>Attendance</v>
      </c>
      <c r="U3366" t="str">
        <f>IF(T3366="Permit", olah!T3366, "No Permit")</f>
        <v>No Permit</v>
      </c>
    </row>
    <row r="3367" spans="1:21" hidden="1" x14ac:dyDescent="0.3">
      <c r="A3367" s="23">
        <v>44561</v>
      </c>
      <c r="B3367" t="s">
        <v>810</v>
      </c>
      <c r="C3367" t="s">
        <v>214</v>
      </c>
      <c r="D3367" t="s">
        <v>11602</v>
      </c>
      <c r="E3367" t="str">
        <f>VLOOKUP(B3367,olah!$B:$P,2,0)</f>
        <v>2021-12-01</v>
      </c>
      <c r="F3367">
        <f>COUNTIFS(parameter!$J$4:$J$34,summary!A3367,parameter!$I$4:$I$34,"&gt;="&amp;summary!$E3367)</f>
        <v>31</v>
      </c>
      <c r="G3367">
        <f>COUNTIFS(olah!$Q3367:Q18365,summary!A3367,olah!$B3367:B18365,summary!B3367,olah!$N3367:N18365,summary!C3367,olah!$P3367:P18365,summary!D3367,olah!$S3367:S18365,"On Time")</f>
        <v>1</v>
      </c>
      <c r="H3367">
        <f>COUNTIFS(olah!$Q$2:Q18365,summary!A3367,olah!$B$2:B18365,summary!B3367,olah!$S$2:S18365,"On Time")</f>
        <v>23</v>
      </c>
      <c r="I3367">
        <f>COUNTIFS(olah!$Q3367:Q18365,summary!A3367,olah!$B3367:B18365,summary!B3367,olah!$N3367:N18365,summary!C3367,olah!$P3367:P18365,summary!D3367,olah!$S3367:S18365,"Late")</f>
        <v>0</v>
      </c>
      <c r="J3367">
        <f>COUNTIFS(olah!$Q$2:Q18365,summary!A3367,olah!$B$2:B18365,summary!B3367,olah!$S$2:S18365,"Late")</f>
        <v>0</v>
      </c>
      <c r="K3367">
        <f t="shared" si="52"/>
        <v>8</v>
      </c>
      <c r="L3367">
        <f>COUNTIFS(olah!$Q3367:Q18365,summary!A3367,olah!$B3367:B18365,summary!B3367,olah!$N3367:N18365,summary!C3367,olah!$P3367:P18365,summary!D3367,olah!$T3367:T18365,"On Time CO")</f>
        <v>1</v>
      </c>
      <c r="M3367">
        <f>COUNTIFS(olah!$Q$2:Q18365,summary!A3367,olah!$B$2:B18365,summary!B3367,olah!$T$2:T18365,"On Time CO")</f>
        <v>22</v>
      </c>
      <c r="N3367">
        <f>COUNTIFS(olah!$Q3367:Q18365,summary!A3367,olah!$B3367:B18365,summary!B3367,olah!$N3367:N18365,summary!C3367,olah!$P3367:P18365,summary!D3367,olah!$T3367:T18365,"Overtime")</f>
        <v>0</v>
      </c>
      <c r="O3367">
        <f>COUNTIFS(olah!$Q$2:Q18365,summary!A3367,olah!$B$2:B18365,summary!B3367,olah!$T$2:T18365,"Overtime")</f>
        <v>0</v>
      </c>
      <c r="P3367">
        <f>COUNTIFS(olah!$Q3367:Q18365,summary!A3367,olah!$B3367:B18365,summary!B3367,olah!$N3367:N18365,summary!C3367,olah!$P3367:P18365,summary!D3367,olah!$T3367:T18365,"Early")</f>
        <v>0</v>
      </c>
      <c r="Q3367">
        <f>COUNTIFS(olah!$Q$2:Q18365,summary!A3367,olah!$B$2:B18365,summary!B3367,olah!$T$2:T18365,"Early")</f>
        <v>0</v>
      </c>
      <c r="R3367">
        <f>COUNTIFS(olah!$Q3367:Q18365,summary!A3367,olah!$B3367:B18365,summary!B3367,olah!$N3367:N18365,summary!C3367,olah!$P3367:P18365,summary!D3367,olah!$T3367:T18365,"NA CO")</f>
        <v>0</v>
      </c>
      <c r="S3367">
        <f>COUNTIFS(olah!$Q$2:Q18365,summary!A3367,olah!$B$2:B18365,summary!B3367,olah!$T$2:T18365,"NA CO")</f>
        <v>1</v>
      </c>
      <c r="T3367" t="str">
        <f>olah!R3367</f>
        <v>Attendance</v>
      </c>
      <c r="U3367" t="str">
        <f>IF(T3367="Permit", olah!T3367, "No Permit")</f>
        <v>No Permit</v>
      </c>
    </row>
    <row r="3368" spans="1:21" hidden="1" x14ac:dyDescent="0.3">
      <c r="A3368" s="23">
        <v>44561</v>
      </c>
      <c r="B3368" t="s">
        <v>810</v>
      </c>
      <c r="C3368" t="s">
        <v>214</v>
      </c>
      <c r="D3368" t="s">
        <v>11603</v>
      </c>
      <c r="E3368" t="str">
        <f>VLOOKUP(B3368,olah!$B:$P,2,0)</f>
        <v>2021-12-01</v>
      </c>
      <c r="F3368">
        <f>COUNTIFS(parameter!$J$4:$J$34,summary!A3368,parameter!$I$4:$I$34,"&gt;="&amp;summary!$E3368)</f>
        <v>31</v>
      </c>
      <c r="G3368">
        <f>COUNTIFS(olah!$Q3368:Q18366,summary!A3368,olah!$B3368:B18366,summary!B3368,olah!$N3368:N18366,summary!C3368,olah!$P3368:P18366,summary!D3368,olah!$S3368:S18366,"On Time")</f>
        <v>1</v>
      </c>
      <c r="H3368">
        <f>COUNTIFS(olah!$Q$2:Q18366,summary!A3368,olah!$B$2:B18366,summary!B3368,olah!$S$2:S18366,"On Time")</f>
        <v>23</v>
      </c>
      <c r="I3368">
        <f>COUNTIFS(olah!$Q3368:Q18366,summary!A3368,olah!$B3368:B18366,summary!B3368,olah!$N3368:N18366,summary!C3368,olah!$P3368:P18366,summary!D3368,olah!$S3368:S18366,"Late")</f>
        <v>0</v>
      </c>
      <c r="J3368">
        <f>COUNTIFS(olah!$Q$2:Q18366,summary!A3368,olah!$B$2:B18366,summary!B3368,olah!$S$2:S18366,"Late")</f>
        <v>0</v>
      </c>
      <c r="K3368">
        <f t="shared" si="52"/>
        <v>8</v>
      </c>
      <c r="L3368">
        <f>COUNTIFS(olah!$Q3368:Q18366,summary!A3368,olah!$B3368:B18366,summary!B3368,olah!$N3368:N18366,summary!C3368,olah!$P3368:P18366,summary!D3368,olah!$T3368:T18366,"On Time CO")</f>
        <v>1</v>
      </c>
      <c r="M3368">
        <f>COUNTIFS(olah!$Q$2:Q18366,summary!A3368,olah!$B$2:B18366,summary!B3368,olah!$T$2:T18366,"On Time CO")</f>
        <v>22</v>
      </c>
      <c r="N3368">
        <f>COUNTIFS(olah!$Q3368:Q18366,summary!A3368,olah!$B3368:B18366,summary!B3368,olah!$N3368:N18366,summary!C3368,olah!$P3368:P18366,summary!D3368,olah!$T3368:T18366,"Overtime")</f>
        <v>0</v>
      </c>
      <c r="O3368">
        <f>COUNTIFS(olah!$Q$2:Q18366,summary!A3368,olah!$B$2:B18366,summary!B3368,olah!$T$2:T18366,"Overtime")</f>
        <v>0</v>
      </c>
      <c r="P3368">
        <f>COUNTIFS(olah!$Q3368:Q18366,summary!A3368,olah!$B3368:B18366,summary!B3368,olah!$N3368:N18366,summary!C3368,olah!$P3368:P18366,summary!D3368,olah!$T3368:T18366,"Early")</f>
        <v>0</v>
      </c>
      <c r="Q3368">
        <f>COUNTIFS(olah!$Q$2:Q18366,summary!A3368,olah!$B$2:B18366,summary!B3368,olah!$T$2:T18366,"Early")</f>
        <v>0</v>
      </c>
      <c r="R3368">
        <f>COUNTIFS(olah!$Q3368:Q18366,summary!A3368,olah!$B3368:B18366,summary!B3368,olah!$N3368:N18366,summary!C3368,olah!$P3368:P18366,summary!D3368,olah!$T3368:T18366,"NA CO")</f>
        <v>0</v>
      </c>
      <c r="S3368">
        <f>COUNTIFS(olah!$Q$2:Q18366,summary!A3368,olah!$B$2:B18366,summary!B3368,olah!$T$2:T18366,"NA CO")</f>
        <v>1</v>
      </c>
      <c r="T3368" t="str">
        <f>olah!R3368</f>
        <v>Attendance</v>
      </c>
      <c r="U3368" t="str">
        <f>IF(T3368="Permit", olah!T3368, "No Permit")</f>
        <v>No Permit</v>
      </c>
    </row>
    <row r="3369" spans="1:21" hidden="1" x14ac:dyDescent="0.3">
      <c r="A3369" s="23">
        <v>44561</v>
      </c>
      <c r="B3369" t="s">
        <v>810</v>
      </c>
      <c r="C3369" t="s">
        <v>214</v>
      </c>
      <c r="D3369" t="s">
        <v>7108</v>
      </c>
      <c r="E3369" t="str">
        <f>VLOOKUP(B3369,olah!$B:$P,2,0)</f>
        <v>2021-12-01</v>
      </c>
      <c r="F3369">
        <f>COUNTIFS(parameter!$J$4:$J$34,summary!A3369,parameter!$I$4:$I$34,"&gt;="&amp;summary!$E3369)</f>
        <v>31</v>
      </c>
      <c r="G3369">
        <f>COUNTIFS(olah!$Q3369:Q18367,summary!A3369,olah!$B3369:B18367,summary!B3369,olah!$N3369:N18367,summary!C3369,olah!$P3369:P18367,summary!D3369,olah!$S3369:S18367,"On Time")</f>
        <v>1</v>
      </c>
      <c r="H3369">
        <f>COUNTIFS(olah!$Q$2:Q18367,summary!A3369,olah!$B$2:B18367,summary!B3369,olah!$S$2:S18367,"On Time")</f>
        <v>23</v>
      </c>
      <c r="I3369">
        <f>COUNTIFS(olah!$Q3369:Q18367,summary!A3369,olah!$B3369:B18367,summary!B3369,olah!$N3369:N18367,summary!C3369,olah!$P3369:P18367,summary!D3369,olah!$S3369:S18367,"Late")</f>
        <v>0</v>
      </c>
      <c r="J3369">
        <f>COUNTIFS(olah!$Q$2:Q18367,summary!A3369,olah!$B$2:B18367,summary!B3369,olah!$S$2:S18367,"Late")</f>
        <v>0</v>
      </c>
      <c r="K3369">
        <f t="shared" si="52"/>
        <v>8</v>
      </c>
      <c r="L3369">
        <f>COUNTIFS(olah!$Q3369:Q18367,summary!A3369,olah!$B3369:B18367,summary!B3369,olah!$N3369:N18367,summary!C3369,olah!$P3369:P18367,summary!D3369,olah!$T3369:T18367,"On Time CO")</f>
        <v>1</v>
      </c>
      <c r="M3369">
        <f>COUNTIFS(olah!$Q$2:Q18367,summary!A3369,olah!$B$2:B18367,summary!B3369,olah!$T$2:T18367,"On Time CO")</f>
        <v>22</v>
      </c>
      <c r="N3369">
        <f>COUNTIFS(olah!$Q3369:Q18367,summary!A3369,olah!$B3369:B18367,summary!B3369,olah!$N3369:N18367,summary!C3369,olah!$P3369:P18367,summary!D3369,olah!$T3369:T18367,"Overtime")</f>
        <v>0</v>
      </c>
      <c r="O3369">
        <f>COUNTIFS(olah!$Q$2:Q18367,summary!A3369,olah!$B$2:B18367,summary!B3369,olah!$T$2:T18367,"Overtime")</f>
        <v>0</v>
      </c>
      <c r="P3369">
        <f>COUNTIFS(olah!$Q3369:Q18367,summary!A3369,olah!$B3369:B18367,summary!B3369,olah!$N3369:N18367,summary!C3369,olah!$P3369:P18367,summary!D3369,olah!$T3369:T18367,"Early")</f>
        <v>0</v>
      </c>
      <c r="Q3369">
        <f>COUNTIFS(olah!$Q$2:Q18367,summary!A3369,olah!$B$2:B18367,summary!B3369,olah!$T$2:T18367,"Early")</f>
        <v>0</v>
      </c>
      <c r="R3369">
        <f>COUNTIFS(olah!$Q3369:Q18367,summary!A3369,olah!$B3369:B18367,summary!B3369,olah!$N3369:N18367,summary!C3369,olah!$P3369:P18367,summary!D3369,olah!$T3369:T18367,"NA CO")</f>
        <v>0</v>
      </c>
      <c r="S3369">
        <f>COUNTIFS(olah!$Q$2:Q18367,summary!A3369,olah!$B$2:B18367,summary!B3369,olah!$T$2:T18367,"NA CO")</f>
        <v>1</v>
      </c>
      <c r="T3369" t="str">
        <f>olah!R3369</f>
        <v>Attendance</v>
      </c>
      <c r="U3369" t="str">
        <f>IF(T3369="Permit", olah!T3369, "No Permit")</f>
        <v>No Permit</v>
      </c>
    </row>
    <row r="3370" spans="1:21" hidden="1" x14ac:dyDescent="0.3">
      <c r="A3370" s="23">
        <v>44561</v>
      </c>
      <c r="B3370" t="s">
        <v>810</v>
      </c>
      <c r="C3370" t="s">
        <v>214</v>
      </c>
      <c r="D3370" t="s">
        <v>11604</v>
      </c>
      <c r="E3370" t="str">
        <f>VLOOKUP(B3370,olah!$B:$P,2,0)</f>
        <v>2021-12-01</v>
      </c>
      <c r="F3370">
        <f>COUNTIFS(parameter!$J$4:$J$34,summary!A3370,parameter!$I$4:$I$34,"&gt;="&amp;summary!$E3370)</f>
        <v>31</v>
      </c>
      <c r="G3370">
        <f>COUNTIFS(olah!$Q3370:Q18368,summary!A3370,olah!$B3370:B18368,summary!B3370,olah!$N3370:N18368,summary!C3370,olah!$P3370:P18368,summary!D3370,olah!$S3370:S18368,"On Time")</f>
        <v>1</v>
      </c>
      <c r="H3370">
        <f>COUNTIFS(olah!$Q$2:Q18368,summary!A3370,olah!$B$2:B18368,summary!B3370,olah!$S$2:S18368,"On Time")</f>
        <v>23</v>
      </c>
      <c r="I3370">
        <f>COUNTIFS(olah!$Q3370:Q18368,summary!A3370,olah!$B3370:B18368,summary!B3370,olah!$N3370:N18368,summary!C3370,olah!$P3370:P18368,summary!D3370,olah!$S3370:S18368,"Late")</f>
        <v>0</v>
      </c>
      <c r="J3370">
        <f>COUNTIFS(olah!$Q$2:Q18368,summary!A3370,olah!$B$2:B18368,summary!B3370,olah!$S$2:S18368,"Late")</f>
        <v>0</v>
      </c>
      <c r="K3370">
        <f t="shared" si="52"/>
        <v>8</v>
      </c>
      <c r="L3370">
        <f>COUNTIFS(olah!$Q3370:Q18368,summary!A3370,olah!$B3370:B18368,summary!B3370,olah!$N3370:N18368,summary!C3370,olah!$P3370:P18368,summary!D3370,olah!$T3370:T18368,"On Time CO")</f>
        <v>1</v>
      </c>
      <c r="M3370">
        <f>COUNTIFS(olah!$Q$2:Q18368,summary!A3370,olah!$B$2:B18368,summary!B3370,olah!$T$2:T18368,"On Time CO")</f>
        <v>22</v>
      </c>
      <c r="N3370">
        <f>COUNTIFS(olah!$Q3370:Q18368,summary!A3370,olah!$B3370:B18368,summary!B3370,olah!$N3370:N18368,summary!C3370,olah!$P3370:P18368,summary!D3370,olah!$T3370:T18368,"Overtime")</f>
        <v>0</v>
      </c>
      <c r="O3370">
        <f>COUNTIFS(olah!$Q$2:Q18368,summary!A3370,olah!$B$2:B18368,summary!B3370,olah!$T$2:T18368,"Overtime")</f>
        <v>0</v>
      </c>
      <c r="P3370">
        <f>COUNTIFS(olah!$Q3370:Q18368,summary!A3370,olah!$B3370:B18368,summary!B3370,olah!$N3370:N18368,summary!C3370,olah!$P3370:P18368,summary!D3370,olah!$T3370:T18368,"Early")</f>
        <v>0</v>
      </c>
      <c r="Q3370">
        <f>COUNTIFS(olah!$Q$2:Q18368,summary!A3370,olah!$B$2:B18368,summary!B3370,olah!$T$2:T18368,"Early")</f>
        <v>0</v>
      </c>
      <c r="R3370">
        <f>COUNTIFS(olah!$Q3370:Q18368,summary!A3370,olah!$B3370:B18368,summary!B3370,olah!$N3370:N18368,summary!C3370,olah!$P3370:P18368,summary!D3370,olah!$T3370:T18368,"NA CO")</f>
        <v>0</v>
      </c>
      <c r="S3370">
        <f>COUNTIFS(olah!$Q$2:Q18368,summary!A3370,olah!$B$2:B18368,summary!B3370,olah!$T$2:T18368,"NA CO")</f>
        <v>1</v>
      </c>
      <c r="T3370" t="str">
        <f>olah!R3370</f>
        <v>Attendance</v>
      </c>
      <c r="U3370" t="str">
        <f>IF(T3370="Permit", olah!T3370, "No Permit")</f>
        <v>No Permit</v>
      </c>
    </row>
    <row r="3371" spans="1:21" hidden="1" x14ac:dyDescent="0.3">
      <c r="A3371" s="23">
        <v>44561</v>
      </c>
      <c r="B3371" t="s">
        <v>810</v>
      </c>
      <c r="C3371" t="s">
        <v>214</v>
      </c>
      <c r="D3371" t="s">
        <v>11605</v>
      </c>
      <c r="E3371" t="str">
        <f>VLOOKUP(B3371,olah!$B:$P,2,0)</f>
        <v>2021-12-01</v>
      </c>
      <c r="F3371">
        <f>COUNTIFS(parameter!$J$4:$J$34,summary!A3371,parameter!$I$4:$I$34,"&gt;="&amp;summary!$E3371)</f>
        <v>31</v>
      </c>
      <c r="G3371">
        <f>COUNTIFS(olah!$Q3371:Q18369,summary!A3371,olah!$B3371:B18369,summary!B3371,olah!$N3371:N18369,summary!C3371,olah!$P3371:P18369,summary!D3371,olah!$S3371:S18369,"On Time")</f>
        <v>1</v>
      </c>
      <c r="H3371">
        <f>COUNTIFS(olah!$Q$2:Q18369,summary!A3371,olah!$B$2:B18369,summary!B3371,olah!$S$2:S18369,"On Time")</f>
        <v>23</v>
      </c>
      <c r="I3371">
        <f>COUNTIFS(olah!$Q3371:Q18369,summary!A3371,olah!$B3371:B18369,summary!B3371,olah!$N3371:N18369,summary!C3371,olah!$P3371:P18369,summary!D3371,olah!$S3371:S18369,"Late")</f>
        <v>0</v>
      </c>
      <c r="J3371">
        <f>COUNTIFS(olah!$Q$2:Q18369,summary!A3371,olah!$B$2:B18369,summary!B3371,olah!$S$2:S18369,"Late")</f>
        <v>0</v>
      </c>
      <c r="K3371">
        <f t="shared" si="52"/>
        <v>8</v>
      </c>
      <c r="L3371">
        <f>COUNTIFS(olah!$Q3371:Q18369,summary!A3371,olah!$B3371:B18369,summary!B3371,olah!$N3371:N18369,summary!C3371,olah!$P3371:P18369,summary!D3371,olah!$T3371:T18369,"On Time CO")</f>
        <v>1</v>
      </c>
      <c r="M3371">
        <f>COUNTIFS(olah!$Q$2:Q18369,summary!A3371,olah!$B$2:B18369,summary!B3371,olah!$T$2:T18369,"On Time CO")</f>
        <v>22</v>
      </c>
      <c r="N3371">
        <f>COUNTIFS(olah!$Q3371:Q18369,summary!A3371,olah!$B3371:B18369,summary!B3371,olah!$N3371:N18369,summary!C3371,olah!$P3371:P18369,summary!D3371,olah!$T3371:T18369,"Overtime")</f>
        <v>0</v>
      </c>
      <c r="O3371">
        <f>COUNTIFS(olah!$Q$2:Q18369,summary!A3371,olah!$B$2:B18369,summary!B3371,olah!$T$2:T18369,"Overtime")</f>
        <v>0</v>
      </c>
      <c r="P3371">
        <f>COUNTIFS(olah!$Q3371:Q18369,summary!A3371,olah!$B3371:B18369,summary!B3371,olah!$N3371:N18369,summary!C3371,olah!$P3371:P18369,summary!D3371,olah!$T3371:T18369,"Early")</f>
        <v>0</v>
      </c>
      <c r="Q3371">
        <f>COUNTIFS(olah!$Q$2:Q18369,summary!A3371,olah!$B$2:B18369,summary!B3371,olah!$T$2:T18369,"Early")</f>
        <v>0</v>
      </c>
      <c r="R3371">
        <f>COUNTIFS(olah!$Q3371:Q18369,summary!A3371,olah!$B3371:B18369,summary!B3371,olah!$N3371:N18369,summary!C3371,olah!$P3371:P18369,summary!D3371,olah!$T3371:T18369,"NA CO")</f>
        <v>0</v>
      </c>
      <c r="S3371">
        <f>COUNTIFS(olah!$Q$2:Q18369,summary!A3371,olah!$B$2:B18369,summary!B3371,olah!$T$2:T18369,"NA CO")</f>
        <v>1</v>
      </c>
      <c r="T3371" t="str">
        <f>olah!R3371</f>
        <v>Attendance</v>
      </c>
      <c r="U3371" t="str">
        <f>IF(T3371="Permit", olah!T3371, "No Permit")</f>
        <v>No Permit</v>
      </c>
    </row>
    <row r="3372" spans="1:21" hidden="1" x14ac:dyDescent="0.3">
      <c r="A3372" s="23">
        <v>44561</v>
      </c>
      <c r="B3372" t="s">
        <v>810</v>
      </c>
      <c r="C3372" t="s">
        <v>214</v>
      </c>
      <c r="D3372" t="s">
        <v>11606</v>
      </c>
      <c r="E3372" t="str">
        <f>VLOOKUP(B3372,olah!$B:$P,2,0)</f>
        <v>2021-12-01</v>
      </c>
      <c r="F3372">
        <f>COUNTIFS(parameter!$J$4:$J$34,summary!A3372,parameter!$I$4:$I$34,"&gt;="&amp;summary!$E3372)</f>
        <v>31</v>
      </c>
      <c r="G3372">
        <f>COUNTIFS(olah!$Q3372:Q18370,summary!A3372,olah!$B3372:B18370,summary!B3372,olah!$N3372:N18370,summary!C3372,olah!$P3372:P18370,summary!D3372,olah!$S3372:S18370,"On Time")</f>
        <v>1</v>
      </c>
      <c r="H3372">
        <f>COUNTIFS(olah!$Q$2:Q18370,summary!A3372,olah!$B$2:B18370,summary!B3372,olah!$S$2:S18370,"On Time")</f>
        <v>23</v>
      </c>
      <c r="I3372">
        <f>COUNTIFS(olah!$Q3372:Q18370,summary!A3372,olah!$B3372:B18370,summary!B3372,olah!$N3372:N18370,summary!C3372,olah!$P3372:P18370,summary!D3372,olah!$S3372:S18370,"Late")</f>
        <v>0</v>
      </c>
      <c r="J3372">
        <f>COUNTIFS(olah!$Q$2:Q18370,summary!A3372,olah!$B$2:B18370,summary!B3372,olah!$S$2:S18370,"Late")</f>
        <v>0</v>
      </c>
      <c r="K3372">
        <f t="shared" si="52"/>
        <v>8</v>
      </c>
      <c r="L3372">
        <f>COUNTIFS(olah!$Q3372:Q18370,summary!A3372,olah!$B3372:B18370,summary!B3372,olah!$N3372:N18370,summary!C3372,olah!$P3372:P18370,summary!D3372,olah!$T3372:T18370,"On Time CO")</f>
        <v>1</v>
      </c>
      <c r="M3372">
        <f>COUNTIFS(olah!$Q$2:Q18370,summary!A3372,olah!$B$2:B18370,summary!B3372,olah!$T$2:T18370,"On Time CO")</f>
        <v>22</v>
      </c>
      <c r="N3372">
        <f>COUNTIFS(olah!$Q3372:Q18370,summary!A3372,olah!$B3372:B18370,summary!B3372,olah!$N3372:N18370,summary!C3372,olah!$P3372:P18370,summary!D3372,olah!$T3372:T18370,"Overtime")</f>
        <v>0</v>
      </c>
      <c r="O3372">
        <f>COUNTIFS(olah!$Q$2:Q18370,summary!A3372,olah!$B$2:B18370,summary!B3372,olah!$T$2:T18370,"Overtime")</f>
        <v>0</v>
      </c>
      <c r="P3372">
        <f>COUNTIFS(olah!$Q3372:Q18370,summary!A3372,olah!$B3372:B18370,summary!B3372,olah!$N3372:N18370,summary!C3372,olah!$P3372:P18370,summary!D3372,olah!$T3372:T18370,"Early")</f>
        <v>0</v>
      </c>
      <c r="Q3372">
        <f>COUNTIFS(olah!$Q$2:Q18370,summary!A3372,olah!$B$2:B18370,summary!B3372,olah!$T$2:T18370,"Early")</f>
        <v>0</v>
      </c>
      <c r="R3372">
        <f>COUNTIFS(olah!$Q3372:Q18370,summary!A3372,olah!$B3372:B18370,summary!B3372,olah!$N3372:N18370,summary!C3372,olah!$P3372:P18370,summary!D3372,olah!$T3372:T18370,"NA CO")</f>
        <v>0</v>
      </c>
      <c r="S3372">
        <f>COUNTIFS(olah!$Q$2:Q18370,summary!A3372,olah!$B$2:B18370,summary!B3372,olah!$T$2:T18370,"NA CO")</f>
        <v>1</v>
      </c>
      <c r="T3372" t="str">
        <f>olah!R3372</f>
        <v>Attendance</v>
      </c>
      <c r="U3372" t="str">
        <f>IF(T3372="Permit", olah!T3372, "No Permit")</f>
        <v>No Permit</v>
      </c>
    </row>
    <row r="3373" spans="1:21" hidden="1" x14ac:dyDescent="0.3">
      <c r="A3373" s="23">
        <v>44561</v>
      </c>
      <c r="B3373" t="s">
        <v>810</v>
      </c>
      <c r="C3373" t="s">
        <v>214</v>
      </c>
      <c r="D3373" t="s">
        <v>10202</v>
      </c>
      <c r="E3373" t="str">
        <f>VLOOKUP(B3373,olah!$B:$P,2,0)</f>
        <v>2021-12-01</v>
      </c>
      <c r="F3373">
        <f>COUNTIFS(parameter!$J$4:$J$34,summary!A3373,parameter!$I$4:$I$34,"&gt;="&amp;summary!$E3373)</f>
        <v>31</v>
      </c>
      <c r="G3373">
        <f>COUNTIFS(olah!$Q3373:Q18371,summary!A3373,olah!$B3373:B18371,summary!B3373,olah!$N3373:N18371,summary!C3373,olah!$P3373:P18371,summary!D3373,olah!$S3373:S18371,"On Time")</f>
        <v>1</v>
      </c>
      <c r="H3373">
        <f>COUNTIFS(olah!$Q$2:Q18371,summary!A3373,olah!$B$2:B18371,summary!B3373,olah!$S$2:S18371,"On Time")</f>
        <v>23</v>
      </c>
      <c r="I3373">
        <f>COUNTIFS(olah!$Q3373:Q18371,summary!A3373,olah!$B3373:B18371,summary!B3373,olah!$N3373:N18371,summary!C3373,olah!$P3373:P18371,summary!D3373,olah!$S3373:S18371,"Late")</f>
        <v>0</v>
      </c>
      <c r="J3373">
        <f>COUNTIFS(olah!$Q$2:Q18371,summary!A3373,olah!$B$2:B18371,summary!B3373,olah!$S$2:S18371,"Late")</f>
        <v>0</v>
      </c>
      <c r="K3373">
        <f t="shared" si="52"/>
        <v>8</v>
      </c>
      <c r="L3373">
        <f>COUNTIFS(olah!$Q3373:Q18371,summary!A3373,olah!$B3373:B18371,summary!B3373,olah!$N3373:N18371,summary!C3373,olah!$P3373:P18371,summary!D3373,olah!$T3373:T18371,"On Time CO")</f>
        <v>1</v>
      </c>
      <c r="M3373">
        <f>COUNTIFS(olah!$Q$2:Q18371,summary!A3373,olah!$B$2:B18371,summary!B3373,olah!$T$2:T18371,"On Time CO")</f>
        <v>22</v>
      </c>
      <c r="N3373">
        <f>COUNTIFS(olah!$Q3373:Q18371,summary!A3373,olah!$B3373:B18371,summary!B3373,olah!$N3373:N18371,summary!C3373,olah!$P3373:P18371,summary!D3373,olah!$T3373:T18371,"Overtime")</f>
        <v>0</v>
      </c>
      <c r="O3373">
        <f>COUNTIFS(olah!$Q$2:Q18371,summary!A3373,olah!$B$2:B18371,summary!B3373,olah!$T$2:T18371,"Overtime")</f>
        <v>0</v>
      </c>
      <c r="P3373">
        <f>COUNTIFS(olah!$Q3373:Q18371,summary!A3373,olah!$B3373:B18371,summary!B3373,olah!$N3373:N18371,summary!C3373,olah!$P3373:P18371,summary!D3373,olah!$T3373:T18371,"Early")</f>
        <v>0</v>
      </c>
      <c r="Q3373">
        <f>COUNTIFS(olah!$Q$2:Q18371,summary!A3373,olah!$B$2:B18371,summary!B3373,olah!$T$2:T18371,"Early")</f>
        <v>0</v>
      </c>
      <c r="R3373">
        <f>COUNTIFS(olah!$Q3373:Q18371,summary!A3373,olah!$B3373:B18371,summary!B3373,olah!$N3373:N18371,summary!C3373,olah!$P3373:P18371,summary!D3373,olah!$T3373:T18371,"NA CO")</f>
        <v>0</v>
      </c>
      <c r="S3373">
        <f>COUNTIFS(olah!$Q$2:Q18371,summary!A3373,olah!$B$2:B18371,summary!B3373,olah!$T$2:T18371,"NA CO")</f>
        <v>1</v>
      </c>
      <c r="T3373" t="str">
        <f>olah!R3373</f>
        <v>Attendance</v>
      </c>
      <c r="U3373" t="str">
        <f>IF(T3373="Permit", olah!T3373, "No Permit")</f>
        <v>No Permit</v>
      </c>
    </row>
    <row r="3374" spans="1:21" hidden="1" x14ac:dyDescent="0.3">
      <c r="A3374" s="23">
        <v>44561</v>
      </c>
      <c r="B3374" t="s">
        <v>810</v>
      </c>
      <c r="C3374" t="s">
        <v>3946</v>
      </c>
      <c r="D3374" t="s">
        <v>11611</v>
      </c>
      <c r="E3374" t="str">
        <f>VLOOKUP(B3374,olah!$B:$P,2,0)</f>
        <v>2021-12-01</v>
      </c>
      <c r="F3374">
        <f>COUNTIFS(parameter!$J$4:$J$34,summary!A3374,parameter!$I$4:$I$34,"&gt;="&amp;summary!$E3374)</f>
        <v>31</v>
      </c>
      <c r="G3374">
        <f>COUNTIFS(olah!$Q3374:Q18372,summary!A3374,olah!$B3374:B18372,summary!B3374,olah!$N3374:N18372,summary!C3374,olah!$P3374:P18372,summary!D3374,olah!$S3374:S18372,"On Time")</f>
        <v>1</v>
      </c>
      <c r="H3374">
        <f>COUNTIFS(olah!$Q$2:Q18372,summary!A3374,olah!$B$2:B18372,summary!B3374,olah!$S$2:S18372,"On Time")</f>
        <v>23</v>
      </c>
      <c r="I3374">
        <f>COUNTIFS(olah!$Q3374:Q18372,summary!A3374,olah!$B3374:B18372,summary!B3374,olah!$N3374:N18372,summary!C3374,olah!$P3374:P18372,summary!D3374,olah!$S3374:S18372,"Late")</f>
        <v>0</v>
      </c>
      <c r="J3374">
        <f>COUNTIFS(olah!$Q$2:Q18372,summary!A3374,olah!$B$2:B18372,summary!B3374,olah!$S$2:S18372,"Late")</f>
        <v>0</v>
      </c>
      <c r="K3374">
        <f t="shared" si="52"/>
        <v>8</v>
      </c>
      <c r="L3374">
        <f>COUNTIFS(olah!$Q3374:Q18372,summary!A3374,olah!$B3374:B18372,summary!B3374,olah!$N3374:N18372,summary!C3374,olah!$P3374:P18372,summary!D3374,olah!$T3374:T18372,"On Time CO")</f>
        <v>1</v>
      </c>
      <c r="M3374">
        <f>COUNTIFS(olah!$Q$2:Q18372,summary!A3374,olah!$B$2:B18372,summary!B3374,olah!$T$2:T18372,"On Time CO")</f>
        <v>22</v>
      </c>
      <c r="N3374">
        <f>COUNTIFS(olah!$Q3374:Q18372,summary!A3374,olah!$B3374:B18372,summary!B3374,olah!$N3374:N18372,summary!C3374,olah!$P3374:P18372,summary!D3374,olah!$T3374:T18372,"Overtime")</f>
        <v>0</v>
      </c>
      <c r="O3374">
        <f>COUNTIFS(olah!$Q$2:Q18372,summary!A3374,olah!$B$2:B18372,summary!B3374,olah!$T$2:T18372,"Overtime")</f>
        <v>0</v>
      </c>
      <c r="P3374">
        <f>COUNTIFS(olah!$Q3374:Q18372,summary!A3374,olah!$B3374:B18372,summary!B3374,olah!$N3374:N18372,summary!C3374,olah!$P3374:P18372,summary!D3374,olah!$T3374:T18372,"Early")</f>
        <v>0</v>
      </c>
      <c r="Q3374">
        <f>COUNTIFS(olah!$Q$2:Q18372,summary!A3374,olah!$B$2:B18372,summary!B3374,olah!$T$2:T18372,"Early")</f>
        <v>0</v>
      </c>
      <c r="R3374">
        <f>COUNTIFS(olah!$Q3374:Q18372,summary!A3374,olah!$B3374:B18372,summary!B3374,olah!$N3374:N18372,summary!C3374,olah!$P3374:P18372,summary!D3374,olah!$T3374:T18372,"NA CO")</f>
        <v>0</v>
      </c>
      <c r="S3374">
        <f>COUNTIFS(olah!$Q$2:Q18372,summary!A3374,olah!$B$2:B18372,summary!B3374,olah!$T$2:T18372,"NA CO")</f>
        <v>1</v>
      </c>
      <c r="T3374" t="str">
        <f>olah!R3374</f>
        <v>Daily Journey</v>
      </c>
      <c r="U3374" t="str">
        <f>IF(T3374="Permit", olah!T3374, "No Permit")</f>
        <v>No Permit</v>
      </c>
    </row>
    <row r="3375" spans="1:21" hidden="1" x14ac:dyDescent="0.3">
      <c r="A3375" s="23">
        <v>44561</v>
      </c>
      <c r="B3375" t="s">
        <v>810</v>
      </c>
      <c r="C3375" t="s">
        <v>214</v>
      </c>
      <c r="D3375" t="s">
        <v>11607</v>
      </c>
      <c r="E3375" t="str">
        <f>VLOOKUP(B3375,olah!$B:$P,2,0)</f>
        <v>2021-12-01</v>
      </c>
      <c r="F3375">
        <f>COUNTIFS(parameter!$J$4:$J$34,summary!A3375,parameter!$I$4:$I$34,"&gt;="&amp;summary!$E3375)</f>
        <v>31</v>
      </c>
      <c r="G3375">
        <f>COUNTIFS(olah!$Q3375:Q18373,summary!A3375,olah!$B3375:B18373,summary!B3375,olah!$N3375:N18373,summary!C3375,olah!$P3375:P18373,summary!D3375,olah!$S3375:S18373,"On Time")</f>
        <v>1</v>
      </c>
      <c r="H3375">
        <f>COUNTIFS(olah!$Q$2:Q18373,summary!A3375,olah!$B$2:B18373,summary!B3375,olah!$S$2:S18373,"On Time")</f>
        <v>23</v>
      </c>
      <c r="I3375">
        <f>COUNTIFS(olah!$Q3375:Q18373,summary!A3375,olah!$B3375:B18373,summary!B3375,olah!$N3375:N18373,summary!C3375,olah!$P3375:P18373,summary!D3375,olah!$S3375:S18373,"Late")</f>
        <v>0</v>
      </c>
      <c r="J3375">
        <f>COUNTIFS(olah!$Q$2:Q18373,summary!A3375,olah!$B$2:B18373,summary!B3375,olah!$S$2:S18373,"Late")</f>
        <v>0</v>
      </c>
      <c r="K3375">
        <f t="shared" si="52"/>
        <v>8</v>
      </c>
      <c r="L3375">
        <f>COUNTIFS(olah!$Q3375:Q18373,summary!A3375,olah!$B3375:B18373,summary!B3375,olah!$N3375:N18373,summary!C3375,olah!$P3375:P18373,summary!D3375,olah!$T3375:T18373,"On Time CO")</f>
        <v>1</v>
      </c>
      <c r="M3375">
        <f>COUNTIFS(olah!$Q$2:Q18373,summary!A3375,olah!$B$2:B18373,summary!B3375,olah!$T$2:T18373,"On Time CO")</f>
        <v>22</v>
      </c>
      <c r="N3375">
        <f>COUNTIFS(olah!$Q3375:Q18373,summary!A3375,olah!$B3375:B18373,summary!B3375,olah!$N3375:N18373,summary!C3375,olah!$P3375:P18373,summary!D3375,olah!$T3375:T18373,"Overtime")</f>
        <v>0</v>
      </c>
      <c r="O3375">
        <f>COUNTIFS(olah!$Q$2:Q18373,summary!A3375,olah!$B$2:B18373,summary!B3375,olah!$T$2:T18373,"Overtime")</f>
        <v>0</v>
      </c>
      <c r="P3375">
        <f>COUNTIFS(olah!$Q3375:Q18373,summary!A3375,olah!$B3375:B18373,summary!B3375,olah!$N3375:N18373,summary!C3375,olah!$P3375:P18373,summary!D3375,olah!$T3375:T18373,"Early")</f>
        <v>0</v>
      </c>
      <c r="Q3375">
        <f>COUNTIFS(olah!$Q$2:Q18373,summary!A3375,olah!$B$2:B18373,summary!B3375,olah!$T$2:T18373,"Early")</f>
        <v>0</v>
      </c>
      <c r="R3375">
        <f>COUNTIFS(olah!$Q3375:Q18373,summary!A3375,olah!$B3375:B18373,summary!B3375,olah!$N3375:N18373,summary!C3375,olah!$P3375:P18373,summary!D3375,olah!$T3375:T18373,"NA CO")</f>
        <v>0</v>
      </c>
      <c r="S3375">
        <f>COUNTIFS(olah!$Q$2:Q18373,summary!A3375,olah!$B$2:B18373,summary!B3375,olah!$T$2:T18373,"NA CO")</f>
        <v>1</v>
      </c>
      <c r="T3375" t="str">
        <f>olah!R3375</f>
        <v>Attendance</v>
      </c>
      <c r="U3375" t="str">
        <f>IF(T3375="Permit", olah!T3375, "No Permit")</f>
        <v>No Permit</v>
      </c>
    </row>
    <row r="3376" spans="1:21" hidden="1" x14ac:dyDescent="0.3">
      <c r="A3376" s="23">
        <v>44561</v>
      </c>
      <c r="B3376" t="s">
        <v>810</v>
      </c>
      <c r="C3376" t="s">
        <v>214</v>
      </c>
      <c r="D3376" t="s">
        <v>11608</v>
      </c>
      <c r="E3376" t="str">
        <f>VLOOKUP(B3376,olah!$B:$P,2,0)</f>
        <v>2021-12-01</v>
      </c>
      <c r="F3376">
        <f>COUNTIFS(parameter!$J$4:$J$34,summary!A3376,parameter!$I$4:$I$34,"&gt;="&amp;summary!$E3376)</f>
        <v>31</v>
      </c>
      <c r="G3376">
        <f>COUNTIFS(olah!$Q3376:Q18374,summary!A3376,olah!$B3376:B18374,summary!B3376,olah!$N3376:N18374,summary!C3376,olah!$P3376:P18374,summary!D3376,olah!$S3376:S18374,"On Time")</f>
        <v>1</v>
      </c>
      <c r="H3376">
        <f>COUNTIFS(olah!$Q$2:Q18374,summary!A3376,olah!$B$2:B18374,summary!B3376,olah!$S$2:S18374,"On Time")</f>
        <v>23</v>
      </c>
      <c r="I3376">
        <f>COUNTIFS(olah!$Q3376:Q18374,summary!A3376,olah!$B3376:B18374,summary!B3376,olah!$N3376:N18374,summary!C3376,olah!$P3376:P18374,summary!D3376,olah!$S3376:S18374,"Late")</f>
        <v>0</v>
      </c>
      <c r="J3376">
        <f>COUNTIFS(olah!$Q$2:Q18374,summary!A3376,olah!$B$2:B18374,summary!B3376,olah!$S$2:S18374,"Late")</f>
        <v>0</v>
      </c>
      <c r="K3376">
        <f t="shared" si="52"/>
        <v>8</v>
      </c>
      <c r="L3376">
        <f>COUNTIFS(olah!$Q3376:Q18374,summary!A3376,olah!$B3376:B18374,summary!B3376,olah!$N3376:N18374,summary!C3376,olah!$P3376:P18374,summary!D3376,olah!$T3376:T18374,"On Time CO")</f>
        <v>1</v>
      </c>
      <c r="M3376">
        <f>COUNTIFS(olah!$Q$2:Q18374,summary!A3376,olah!$B$2:B18374,summary!B3376,olah!$T$2:T18374,"On Time CO")</f>
        <v>22</v>
      </c>
      <c r="N3376">
        <f>COUNTIFS(olah!$Q3376:Q18374,summary!A3376,olah!$B3376:B18374,summary!B3376,olah!$N3376:N18374,summary!C3376,olah!$P3376:P18374,summary!D3376,olah!$T3376:T18374,"Overtime")</f>
        <v>0</v>
      </c>
      <c r="O3376">
        <f>COUNTIFS(olah!$Q$2:Q18374,summary!A3376,olah!$B$2:B18374,summary!B3376,olah!$T$2:T18374,"Overtime")</f>
        <v>0</v>
      </c>
      <c r="P3376">
        <f>COUNTIFS(olah!$Q3376:Q18374,summary!A3376,olah!$B3376:B18374,summary!B3376,olah!$N3376:N18374,summary!C3376,olah!$P3376:P18374,summary!D3376,olah!$T3376:T18374,"Early")</f>
        <v>0</v>
      </c>
      <c r="Q3376">
        <f>COUNTIFS(olah!$Q$2:Q18374,summary!A3376,olah!$B$2:B18374,summary!B3376,olah!$T$2:T18374,"Early")</f>
        <v>0</v>
      </c>
      <c r="R3376">
        <f>COUNTIFS(olah!$Q3376:Q18374,summary!A3376,olah!$B3376:B18374,summary!B3376,olah!$N3376:N18374,summary!C3376,olah!$P3376:P18374,summary!D3376,olah!$T3376:T18374,"NA CO")</f>
        <v>0</v>
      </c>
      <c r="S3376">
        <f>COUNTIFS(olah!$Q$2:Q18374,summary!A3376,olah!$B$2:B18374,summary!B3376,olah!$T$2:T18374,"NA CO")</f>
        <v>1</v>
      </c>
      <c r="T3376" t="str">
        <f>olah!R3376</f>
        <v>Attendance</v>
      </c>
      <c r="U3376" t="str">
        <f>IF(T3376="Permit", olah!T3376, "No Permit")</f>
        <v>No Permit</v>
      </c>
    </row>
    <row r="3377" spans="1:21" hidden="1" x14ac:dyDescent="0.3">
      <c r="A3377" s="23">
        <v>44561</v>
      </c>
      <c r="B3377" t="s">
        <v>810</v>
      </c>
      <c r="C3377" t="s">
        <v>214</v>
      </c>
      <c r="D3377" t="s">
        <v>11609</v>
      </c>
      <c r="E3377" t="str">
        <f>VLOOKUP(B3377,olah!$B:$P,2,0)</f>
        <v>2021-12-01</v>
      </c>
      <c r="F3377">
        <f>COUNTIFS(parameter!$J$4:$J$34,summary!A3377,parameter!$I$4:$I$34,"&gt;="&amp;summary!$E3377)</f>
        <v>31</v>
      </c>
      <c r="G3377">
        <f>COUNTIFS(olah!$Q3377:Q18375,summary!A3377,olah!$B3377:B18375,summary!B3377,olah!$N3377:N18375,summary!C3377,olah!$P3377:P18375,summary!D3377,olah!$S3377:S18375,"On Time")</f>
        <v>1</v>
      </c>
      <c r="H3377">
        <f>COUNTIFS(olah!$Q$2:Q18375,summary!A3377,olah!$B$2:B18375,summary!B3377,olah!$S$2:S18375,"On Time")</f>
        <v>23</v>
      </c>
      <c r="I3377">
        <f>COUNTIFS(olah!$Q3377:Q18375,summary!A3377,olah!$B3377:B18375,summary!B3377,olah!$N3377:N18375,summary!C3377,olah!$P3377:P18375,summary!D3377,olah!$S3377:S18375,"Late")</f>
        <v>0</v>
      </c>
      <c r="J3377">
        <f>COUNTIFS(olah!$Q$2:Q18375,summary!A3377,olah!$B$2:B18375,summary!B3377,olah!$S$2:S18375,"Late")</f>
        <v>0</v>
      </c>
      <c r="K3377">
        <f t="shared" si="52"/>
        <v>8</v>
      </c>
      <c r="L3377">
        <f>COUNTIFS(olah!$Q3377:Q18375,summary!A3377,olah!$B3377:B18375,summary!B3377,olah!$N3377:N18375,summary!C3377,olah!$P3377:P18375,summary!D3377,olah!$T3377:T18375,"On Time CO")</f>
        <v>1</v>
      </c>
      <c r="M3377">
        <f>COUNTIFS(olah!$Q$2:Q18375,summary!A3377,olah!$B$2:B18375,summary!B3377,olah!$T$2:T18375,"On Time CO")</f>
        <v>22</v>
      </c>
      <c r="N3377">
        <f>COUNTIFS(olah!$Q3377:Q18375,summary!A3377,olah!$B3377:B18375,summary!B3377,olah!$N3377:N18375,summary!C3377,olah!$P3377:P18375,summary!D3377,olah!$T3377:T18375,"Overtime")</f>
        <v>0</v>
      </c>
      <c r="O3377">
        <f>COUNTIFS(olah!$Q$2:Q18375,summary!A3377,olah!$B$2:B18375,summary!B3377,olah!$T$2:T18375,"Overtime")</f>
        <v>0</v>
      </c>
      <c r="P3377">
        <f>COUNTIFS(olah!$Q3377:Q18375,summary!A3377,olah!$B3377:B18375,summary!B3377,olah!$N3377:N18375,summary!C3377,olah!$P3377:P18375,summary!D3377,olah!$T3377:T18375,"Early")</f>
        <v>0</v>
      </c>
      <c r="Q3377">
        <f>COUNTIFS(olah!$Q$2:Q18375,summary!A3377,olah!$B$2:B18375,summary!B3377,olah!$T$2:T18375,"Early")</f>
        <v>0</v>
      </c>
      <c r="R3377">
        <f>COUNTIFS(olah!$Q3377:Q18375,summary!A3377,olah!$B3377:B18375,summary!B3377,olah!$N3377:N18375,summary!C3377,olah!$P3377:P18375,summary!D3377,olah!$T3377:T18375,"NA CO")</f>
        <v>0</v>
      </c>
      <c r="S3377">
        <f>COUNTIFS(olah!$Q$2:Q18375,summary!A3377,olah!$B$2:B18375,summary!B3377,olah!$T$2:T18375,"NA CO")</f>
        <v>1</v>
      </c>
      <c r="T3377" t="str">
        <f>olah!R3377</f>
        <v>Attendance</v>
      </c>
      <c r="U3377" t="str">
        <f>IF(T3377="Permit", olah!T3377, "No Permit")</f>
        <v>No Permit</v>
      </c>
    </row>
    <row r="3378" spans="1:21" hidden="1" x14ac:dyDescent="0.3">
      <c r="A3378" s="23">
        <v>44561</v>
      </c>
      <c r="B3378" t="s">
        <v>810</v>
      </c>
      <c r="C3378" t="s">
        <v>214</v>
      </c>
      <c r="D3378" t="s">
        <v>9024</v>
      </c>
      <c r="E3378" t="str">
        <f>VLOOKUP(B3378,olah!$B:$P,2,0)</f>
        <v>2021-12-01</v>
      </c>
      <c r="F3378">
        <f>COUNTIFS(parameter!$J$4:$J$34,summary!A3378,parameter!$I$4:$I$34,"&gt;="&amp;summary!$E3378)</f>
        <v>31</v>
      </c>
      <c r="G3378">
        <f>COUNTIFS(olah!$Q3378:Q18376,summary!A3378,olah!$B3378:B18376,summary!B3378,olah!$N3378:N18376,summary!C3378,olah!$P3378:P18376,summary!D3378,olah!$S3378:S18376,"On Time")</f>
        <v>1</v>
      </c>
      <c r="H3378">
        <f>COUNTIFS(olah!$Q$2:Q18376,summary!A3378,olah!$B$2:B18376,summary!B3378,olah!$S$2:S18376,"On Time")</f>
        <v>23</v>
      </c>
      <c r="I3378">
        <f>COUNTIFS(olah!$Q3378:Q18376,summary!A3378,olah!$B3378:B18376,summary!B3378,olah!$N3378:N18376,summary!C3378,olah!$P3378:P18376,summary!D3378,olah!$S3378:S18376,"Late")</f>
        <v>0</v>
      </c>
      <c r="J3378">
        <f>COUNTIFS(olah!$Q$2:Q18376,summary!A3378,olah!$B$2:B18376,summary!B3378,olah!$S$2:S18376,"Late")</f>
        <v>0</v>
      </c>
      <c r="K3378">
        <f t="shared" si="52"/>
        <v>8</v>
      </c>
      <c r="L3378">
        <f>COUNTIFS(olah!$Q3378:Q18376,summary!A3378,olah!$B3378:B18376,summary!B3378,olah!$N3378:N18376,summary!C3378,olah!$P3378:P18376,summary!D3378,olah!$T3378:T18376,"On Time CO")</f>
        <v>1</v>
      </c>
      <c r="M3378">
        <f>COUNTIFS(olah!$Q$2:Q18376,summary!A3378,olah!$B$2:B18376,summary!B3378,olah!$T$2:T18376,"On Time CO")</f>
        <v>22</v>
      </c>
      <c r="N3378">
        <f>COUNTIFS(olah!$Q3378:Q18376,summary!A3378,olah!$B3378:B18376,summary!B3378,olah!$N3378:N18376,summary!C3378,olah!$P3378:P18376,summary!D3378,olah!$T3378:T18376,"Overtime")</f>
        <v>0</v>
      </c>
      <c r="O3378">
        <f>COUNTIFS(olah!$Q$2:Q18376,summary!A3378,olah!$B$2:B18376,summary!B3378,olah!$T$2:T18376,"Overtime")</f>
        <v>0</v>
      </c>
      <c r="P3378">
        <f>COUNTIFS(olah!$Q3378:Q18376,summary!A3378,olah!$B3378:B18376,summary!B3378,olah!$N3378:N18376,summary!C3378,olah!$P3378:P18376,summary!D3378,olah!$T3378:T18376,"Early")</f>
        <v>0</v>
      </c>
      <c r="Q3378">
        <f>COUNTIFS(olah!$Q$2:Q18376,summary!A3378,olah!$B$2:B18376,summary!B3378,olah!$T$2:T18376,"Early")</f>
        <v>0</v>
      </c>
      <c r="R3378">
        <f>COUNTIFS(olah!$Q3378:Q18376,summary!A3378,olah!$B3378:B18376,summary!B3378,olah!$N3378:N18376,summary!C3378,olah!$P3378:P18376,summary!D3378,olah!$T3378:T18376,"NA CO")</f>
        <v>0</v>
      </c>
      <c r="S3378">
        <f>COUNTIFS(olah!$Q$2:Q18376,summary!A3378,olah!$B$2:B18376,summary!B3378,olah!$T$2:T18376,"NA CO")</f>
        <v>1</v>
      </c>
      <c r="T3378" t="str">
        <f>olah!R3378</f>
        <v>Attendance</v>
      </c>
      <c r="U3378" t="str">
        <f>IF(T3378="Permit", olah!T3378, "No Permit")</f>
        <v>No Permit</v>
      </c>
    </row>
    <row r="3379" spans="1:21" hidden="1" x14ac:dyDescent="0.3">
      <c r="A3379" s="23">
        <v>44561</v>
      </c>
      <c r="B3379" t="s">
        <v>810</v>
      </c>
      <c r="C3379" t="s">
        <v>214</v>
      </c>
      <c r="D3379" t="s">
        <v>10213</v>
      </c>
      <c r="E3379" t="str">
        <f>VLOOKUP(B3379,olah!$B:$P,2,0)</f>
        <v>2021-12-01</v>
      </c>
      <c r="F3379">
        <f>COUNTIFS(parameter!$J$4:$J$34,summary!A3379,parameter!$I$4:$I$34,"&gt;="&amp;summary!$E3379)</f>
        <v>31</v>
      </c>
      <c r="G3379">
        <f>COUNTIFS(olah!$Q3379:Q18377,summary!A3379,olah!$B3379:B18377,summary!B3379,olah!$N3379:N18377,summary!C3379,olah!$P3379:P18377,summary!D3379,olah!$S3379:S18377,"On Time")</f>
        <v>1</v>
      </c>
      <c r="H3379">
        <f>COUNTIFS(olah!$Q$2:Q18377,summary!A3379,olah!$B$2:B18377,summary!B3379,olah!$S$2:S18377,"On Time")</f>
        <v>23</v>
      </c>
      <c r="I3379">
        <f>COUNTIFS(olah!$Q3379:Q18377,summary!A3379,olah!$B3379:B18377,summary!B3379,olah!$N3379:N18377,summary!C3379,olah!$P3379:P18377,summary!D3379,olah!$S3379:S18377,"Late")</f>
        <v>0</v>
      </c>
      <c r="J3379">
        <f>COUNTIFS(olah!$Q$2:Q18377,summary!A3379,olah!$B$2:B18377,summary!B3379,olah!$S$2:S18377,"Late")</f>
        <v>0</v>
      </c>
      <c r="K3379">
        <f t="shared" si="52"/>
        <v>8</v>
      </c>
      <c r="L3379">
        <f>COUNTIFS(olah!$Q3379:Q18377,summary!A3379,olah!$B3379:B18377,summary!B3379,olah!$N3379:N18377,summary!C3379,olah!$P3379:P18377,summary!D3379,olah!$T3379:T18377,"On Time CO")</f>
        <v>1</v>
      </c>
      <c r="M3379">
        <f>COUNTIFS(olah!$Q$2:Q18377,summary!A3379,olah!$B$2:B18377,summary!B3379,olah!$T$2:T18377,"On Time CO")</f>
        <v>22</v>
      </c>
      <c r="N3379">
        <f>COUNTIFS(olah!$Q3379:Q18377,summary!A3379,olah!$B3379:B18377,summary!B3379,olah!$N3379:N18377,summary!C3379,olah!$P3379:P18377,summary!D3379,olah!$T3379:T18377,"Overtime")</f>
        <v>0</v>
      </c>
      <c r="O3379">
        <f>COUNTIFS(olah!$Q$2:Q18377,summary!A3379,olah!$B$2:B18377,summary!B3379,olah!$T$2:T18377,"Overtime")</f>
        <v>0</v>
      </c>
      <c r="P3379">
        <f>COUNTIFS(olah!$Q3379:Q18377,summary!A3379,olah!$B3379:B18377,summary!B3379,olah!$N3379:N18377,summary!C3379,olah!$P3379:P18377,summary!D3379,olah!$T3379:T18377,"Early")</f>
        <v>0</v>
      </c>
      <c r="Q3379">
        <f>COUNTIFS(olah!$Q$2:Q18377,summary!A3379,olah!$B$2:B18377,summary!B3379,olah!$T$2:T18377,"Early")</f>
        <v>0</v>
      </c>
      <c r="R3379">
        <f>COUNTIFS(olah!$Q3379:Q18377,summary!A3379,olah!$B3379:B18377,summary!B3379,olah!$N3379:N18377,summary!C3379,olah!$P3379:P18377,summary!D3379,olah!$T3379:T18377,"NA CO")</f>
        <v>0</v>
      </c>
      <c r="S3379">
        <f>COUNTIFS(olah!$Q$2:Q18377,summary!A3379,olah!$B$2:B18377,summary!B3379,olah!$T$2:T18377,"NA CO")</f>
        <v>1</v>
      </c>
      <c r="T3379" t="str">
        <f>olah!R3379</f>
        <v>Attendance</v>
      </c>
      <c r="U3379" t="str">
        <f>IF(T3379="Permit", olah!T3379, "No Permit")</f>
        <v>No Permit</v>
      </c>
    </row>
    <row r="3380" spans="1:21" hidden="1" x14ac:dyDescent="0.3">
      <c r="A3380" s="23">
        <v>44561</v>
      </c>
      <c r="B3380" t="s">
        <v>810</v>
      </c>
      <c r="C3380" t="s">
        <v>214</v>
      </c>
      <c r="D3380" t="s">
        <v>7927</v>
      </c>
      <c r="E3380" t="str">
        <f>VLOOKUP(B3380,olah!$B:$P,2,0)</f>
        <v>2021-12-01</v>
      </c>
      <c r="F3380">
        <f>COUNTIFS(parameter!$J$4:$J$34,summary!A3380,parameter!$I$4:$I$34,"&gt;="&amp;summary!$E3380)</f>
        <v>31</v>
      </c>
      <c r="G3380">
        <f>COUNTIFS(olah!$Q3380:Q18378,summary!A3380,olah!$B3380:B18378,summary!B3380,olah!$N3380:N18378,summary!C3380,olah!$P3380:P18378,summary!D3380,olah!$S3380:S18378,"On Time")</f>
        <v>1</v>
      </c>
      <c r="H3380">
        <f>COUNTIFS(olah!$Q$2:Q18378,summary!A3380,olah!$B$2:B18378,summary!B3380,olah!$S$2:S18378,"On Time")</f>
        <v>23</v>
      </c>
      <c r="I3380">
        <f>COUNTIFS(olah!$Q3380:Q18378,summary!A3380,olah!$B3380:B18378,summary!B3380,olah!$N3380:N18378,summary!C3380,olah!$P3380:P18378,summary!D3380,olah!$S3380:S18378,"Late")</f>
        <v>0</v>
      </c>
      <c r="J3380">
        <f>COUNTIFS(olah!$Q$2:Q18378,summary!A3380,olah!$B$2:B18378,summary!B3380,olah!$S$2:S18378,"Late")</f>
        <v>0</v>
      </c>
      <c r="K3380">
        <f t="shared" si="52"/>
        <v>8</v>
      </c>
      <c r="L3380">
        <f>COUNTIFS(olah!$Q3380:Q18378,summary!A3380,olah!$B3380:B18378,summary!B3380,olah!$N3380:N18378,summary!C3380,olah!$P3380:P18378,summary!D3380,olah!$T3380:T18378,"On Time CO")</f>
        <v>1</v>
      </c>
      <c r="M3380">
        <f>COUNTIFS(olah!$Q$2:Q18378,summary!A3380,olah!$B$2:B18378,summary!B3380,olah!$T$2:T18378,"On Time CO")</f>
        <v>22</v>
      </c>
      <c r="N3380">
        <f>COUNTIFS(olah!$Q3380:Q18378,summary!A3380,olah!$B3380:B18378,summary!B3380,olah!$N3380:N18378,summary!C3380,olah!$P3380:P18378,summary!D3380,olah!$T3380:T18378,"Overtime")</f>
        <v>0</v>
      </c>
      <c r="O3380">
        <f>COUNTIFS(olah!$Q$2:Q18378,summary!A3380,olah!$B$2:B18378,summary!B3380,olah!$T$2:T18378,"Overtime")</f>
        <v>0</v>
      </c>
      <c r="P3380">
        <f>COUNTIFS(olah!$Q3380:Q18378,summary!A3380,olah!$B3380:B18378,summary!B3380,olah!$N3380:N18378,summary!C3380,olah!$P3380:P18378,summary!D3380,olah!$T3380:T18378,"Early")</f>
        <v>0</v>
      </c>
      <c r="Q3380">
        <f>COUNTIFS(olah!$Q$2:Q18378,summary!A3380,olah!$B$2:B18378,summary!B3380,olah!$T$2:T18378,"Early")</f>
        <v>0</v>
      </c>
      <c r="R3380">
        <f>COUNTIFS(olah!$Q3380:Q18378,summary!A3380,olah!$B3380:B18378,summary!B3380,olah!$N3380:N18378,summary!C3380,olah!$P3380:P18378,summary!D3380,olah!$T3380:T18378,"NA CO")</f>
        <v>0</v>
      </c>
      <c r="S3380">
        <f>COUNTIFS(olah!$Q$2:Q18378,summary!A3380,olah!$B$2:B18378,summary!B3380,olah!$T$2:T18378,"NA CO")</f>
        <v>1</v>
      </c>
      <c r="T3380" t="str">
        <f>olah!R3380</f>
        <v>Attendance</v>
      </c>
      <c r="U3380" t="str">
        <f>IF(T3380="Permit", olah!T3380, "No Permit")</f>
        <v>No Permit</v>
      </c>
    </row>
    <row r="3381" spans="1:21" hidden="1" x14ac:dyDescent="0.3">
      <c r="A3381" s="23">
        <v>44561</v>
      </c>
      <c r="B3381" t="s">
        <v>810</v>
      </c>
      <c r="C3381" t="s">
        <v>214</v>
      </c>
      <c r="D3381" t="s">
        <v>11610</v>
      </c>
      <c r="E3381" t="str">
        <f>VLOOKUP(B3381,olah!$B:$P,2,0)</f>
        <v>2021-12-01</v>
      </c>
      <c r="F3381">
        <f>COUNTIFS(parameter!$J$4:$J$34,summary!A3381,parameter!$I$4:$I$34,"&gt;="&amp;summary!$E3381)</f>
        <v>31</v>
      </c>
      <c r="G3381">
        <f>COUNTIFS(olah!$Q3381:Q18379,summary!A3381,olah!$B3381:B18379,summary!B3381,olah!$N3381:N18379,summary!C3381,olah!$P3381:P18379,summary!D3381,olah!$S3381:S18379,"On Time")</f>
        <v>1</v>
      </c>
      <c r="H3381">
        <f>COUNTIFS(olah!$Q$2:Q18379,summary!A3381,olah!$B$2:B18379,summary!B3381,olah!$S$2:S18379,"On Time")</f>
        <v>23</v>
      </c>
      <c r="I3381">
        <f>COUNTIFS(olah!$Q3381:Q18379,summary!A3381,olah!$B3381:B18379,summary!B3381,olah!$N3381:N18379,summary!C3381,olah!$P3381:P18379,summary!D3381,olah!$S3381:S18379,"Late")</f>
        <v>0</v>
      </c>
      <c r="J3381">
        <f>COUNTIFS(olah!$Q$2:Q18379,summary!A3381,olah!$B$2:B18379,summary!B3381,olah!$S$2:S18379,"Late")</f>
        <v>0</v>
      </c>
      <c r="K3381">
        <f t="shared" si="52"/>
        <v>8</v>
      </c>
      <c r="L3381">
        <f>COUNTIFS(olah!$Q3381:Q18379,summary!A3381,olah!$B3381:B18379,summary!B3381,olah!$N3381:N18379,summary!C3381,olah!$P3381:P18379,summary!D3381,olah!$T3381:T18379,"On Time CO")</f>
        <v>1</v>
      </c>
      <c r="M3381">
        <f>COUNTIFS(olah!$Q$2:Q18379,summary!A3381,olah!$B$2:B18379,summary!B3381,olah!$T$2:T18379,"On Time CO")</f>
        <v>22</v>
      </c>
      <c r="N3381">
        <f>COUNTIFS(olah!$Q3381:Q18379,summary!A3381,olah!$B3381:B18379,summary!B3381,olah!$N3381:N18379,summary!C3381,olah!$P3381:P18379,summary!D3381,olah!$T3381:T18379,"Overtime")</f>
        <v>0</v>
      </c>
      <c r="O3381">
        <f>COUNTIFS(olah!$Q$2:Q18379,summary!A3381,olah!$B$2:B18379,summary!B3381,olah!$T$2:T18379,"Overtime")</f>
        <v>0</v>
      </c>
      <c r="P3381">
        <f>COUNTIFS(olah!$Q3381:Q18379,summary!A3381,olah!$B3381:B18379,summary!B3381,olah!$N3381:N18379,summary!C3381,olah!$P3381:P18379,summary!D3381,olah!$T3381:T18379,"Early")</f>
        <v>0</v>
      </c>
      <c r="Q3381">
        <f>COUNTIFS(olah!$Q$2:Q18379,summary!A3381,olah!$B$2:B18379,summary!B3381,olah!$T$2:T18379,"Early")</f>
        <v>0</v>
      </c>
      <c r="R3381">
        <f>COUNTIFS(olah!$Q3381:Q18379,summary!A3381,olah!$B3381:B18379,summary!B3381,olah!$N3381:N18379,summary!C3381,olah!$P3381:P18379,summary!D3381,olah!$T3381:T18379,"NA CO")</f>
        <v>0</v>
      </c>
      <c r="S3381">
        <f>COUNTIFS(olah!$Q$2:Q18379,summary!A3381,olah!$B$2:B18379,summary!B3381,olah!$T$2:T18379,"NA CO")</f>
        <v>1</v>
      </c>
      <c r="T3381" t="str">
        <f>olah!R3381</f>
        <v>Attendance</v>
      </c>
      <c r="U3381" t="str">
        <f>IF(T3381="Permit", olah!T3381, "No Permit")</f>
        <v>No Permit</v>
      </c>
    </row>
    <row r="3382" spans="1:21" hidden="1" x14ac:dyDescent="0.3">
      <c r="A3382" s="23">
        <v>44561</v>
      </c>
      <c r="B3382" t="s">
        <v>810</v>
      </c>
      <c r="C3382" t="s">
        <v>214</v>
      </c>
      <c r="D3382" t="s">
        <v>9025</v>
      </c>
      <c r="E3382" t="str">
        <f>VLOOKUP(B3382,olah!$B:$P,2,0)</f>
        <v>2021-12-01</v>
      </c>
      <c r="F3382">
        <f>COUNTIFS(parameter!$J$4:$J$34,summary!A3382,parameter!$I$4:$I$34,"&gt;="&amp;summary!$E3382)</f>
        <v>31</v>
      </c>
      <c r="G3382">
        <f>COUNTIFS(olah!$Q3382:Q18380,summary!A3382,olah!$B3382:B18380,summary!B3382,olah!$N3382:N18380,summary!C3382,olah!$P3382:P18380,summary!D3382,olah!$S3382:S18380,"On Time")</f>
        <v>1</v>
      </c>
      <c r="H3382">
        <f>COUNTIFS(olah!$Q$2:Q18380,summary!A3382,olah!$B$2:B18380,summary!B3382,olah!$S$2:S18380,"On Time")</f>
        <v>23</v>
      </c>
      <c r="I3382">
        <f>COUNTIFS(olah!$Q3382:Q18380,summary!A3382,olah!$B3382:B18380,summary!B3382,olah!$N3382:N18380,summary!C3382,olah!$P3382:P18380,summary!D3382,olah!$S3382:S18380,"Late")</f>
        <v>0</v>
      </c>
      <c r="J3382">
        <f>COUNTIFS(olah!$Q$2:Q18380,summary!A3382,olah!$B$2:B18380,summary!B3382,olah!$S$2:S18380,"Late")</f>
        <v>0</v>
      </c>
      <c r="K3382">
        <f t="shared" si="52"/>
        <v>8</v>
      </c>
      <c r="L3382">
        <f>COUNTIFS(olah!$Q3382:Q18380,summary!A3382,olah!$B3382:B18380,summary!B3382,olah!$N3382:N18380,summary!C3382,olah!$P3382:P18380,summary!D3382,olah!$T3382:T18380,"On Time CO")</f>
        <v>1</v>
      </c>
      <c r="M3382">
        <f>COUNTIFS(olah!$Q$2:Q18380,summary!A3382,olah!$B$2:B18380,summary!B3382,olah!$T$2:T18380,"On Time CO")</f>
        <v>22</v>
      </c>
      <c r="N3382">
        <f>COUNTIFS(olah!$Q3382:Q18380,summary!A3382,olah!$B3382:B18380,summary!B3382,olah!$N3382:N18380,summary!C3382,olah!$P3382:P18380,summary!D3382,olah!$T3382:T18380,"Overtime")</f>
        <v>0</v>
      </c>
      <c r="O3382">
        <f>COUNTIFS(olah!$Q$2:Q18380,summary!A3382,olah!$B$2:B18380,summary!B3382,olah!$T$2:T18380,"Overtime")</f>
        <v>0</v>
      </c>
      <c r="P3382">
        <f>COUNTIFS(olah!$Q3382:Q18380,summary!A3382,olah!$B3382:B18380,summary!B3382,olah!$N3382:N18380,summary!C3382,olah!$P3382:P18380,summary!D3382,olah!$T3382:T18380,"Early")</f>
        <v>0</v>
      </c>
      <c r="Q3382">
        <f>COUNTIFS(olah!$Q$2:Q18380,summary!A3382,olah!$B$2:B18380,summary!B3382,olah!$T$2:T18380,"Early")</f>
        <v>0</v>
      </c>
      <c r="R3382">
        <f>COUNTIFS(olah!$Q3382:Q18380,summary!A3382,olah!$B3382:B18380,summary!B3382,olah!$N3382:N18380,summary!C3382,olah!$P3382:P18380,summary!D3382,olah!$T3382:T18380,"NA CO")</f>
        <v>0</v>
      </c>
      <c r="S3382">
        <f>COUNTIFS(olah!$Q$2:Q18380,summary!A3382,olah!$B$2:B18380,summary!B3382,olah!$T$2:T18380,"NA CO")</f>
        <v>1</v>
      </c>
      <c r="T3382" t="str">
        <f>olah!R3382</f>
        <v>Attendance</v>
      </c>
      <c r="U3382" t="str">
        <f>IF(T3382="Permit", olah!T3382, "No Permit")</f>
        <v>No Permit</v>
      </c>
    </row>
    <row r="3383" spans="1:21" hidden="1" x14ac:dyDescent="0.3">
      <c r="A3383" s="23">
        <v>44561</v>
      </c>
      <c r="B3383" t="s">
        <v>810</v>
      </c>
      <c r="C3383" t="s">
        <v>214</v>
      </c>
      <c r="D3383" t="s">
        <v>10214</v>
      </c>
      <c r="E3383" t="str">
        <f>VLOOKUP(B3383,olah!$B:$P,2,0)</f>
        <v>2021-12-01</v>
      </c>
      <c r="F3383">
        <f>COUNTIFS(parameter!$J$4:$J$34,summary!A3383,parameter!$I$4:$I$34,"&gt;="&amp;summary!$E3383)</f>
        <v>31</v>
      </c>
      <c r="G3383">
        <f>COUNTIFS(olah!$Q3383:Q18381,summary!A3383,olah!$B3383:B18381,summary!B3383,olah!$N3383:N18381,summary!C3383,olah!$P3383:P18381,summary!D3383,olah!$S3383:S18381,"On Time")</f>
        <v>1</v>
      </c>
      <c r="H3383">
        <f>COUNTIFS(olah!$Q$2:Q18381,summary!A3383,olah!$B$2:B18381,summary!B3383,olah!$S$2:S18381,"On Time")</f>
        <v>23</v>
      </c>
      <c r="I3383">
        <f>COUNTIFS(olah!$Q3383:Q18381,summary!A3383,olah!$B3383:B18381,summary!B3383,olah!$N3383:N18381,summary!C3383,olah!$P3383:P18381,summary!D3383,olah!$S3383:S18381,"Late")</f>
        <v>0</v>
      </c>
      <c r="J3383">
        <f>COUNTIFS(olah!$Q$2:Q18381,summary!A3383,olah!$B$2:B18381,summary!B3383,olah!$S$2:S18381,"Late")</f>
        <v>0</v>
      </c>
      <c r="K3383">
        <f t="shared" si="52"/>
        <v>8</v>
      </c>
      <c r="L3383">
        <f>COUNTIFS(olah!$Q3383:Q18381,summary!A3383,olah!$B3383:B18381,summary!B3383,olah!$N3383:N18381,summary!C3383,olah!$P3383:P18381,summary!D3383,olah!$T3383:T18381,"On Time CO")</f>
        <v>0</v>
      </c>
      <c r="M3383">
        <f>COUNTIFS(olah!$Q$2:Q18381,summary!A3383,olah!$B$2:B18381,summary!B3383,olah!$T$2:T18381,"On Time CO")</f>
        <v>22</v>
      </c>
      <c r="N3383">
        <f>COUNTIFS(olah!$Q3383:Q18381,summary!A3383,olah!$B3383:B18381,summary!B3383,olah!$N3383:N18381,summary!C3383,olah!$P3383:P18381,summary!D3383,olah!$T3383:T18381,"Overtime")</f>
        <v>0</v>
      </c>
      <c r="O3383">
        <f>COUNTIFS(olah!$Q$2:Q18381,summary!A3383,olah!$B$2:B18381,summary!B3383,olah!$T$2:T18381,"Overtime")</f>
        <v>0</v>
      </c>
      <c r="P3383">
        <f>COUNTIFS(olah!$Q3383:Q18381,summary!A3383,olah!$B3383:B18381,summary!B3383,olah!$N3383:N18381,summary!C3383,olah!$P3383:P18381,summary!D3383,olah!$T3383:T18381,"Early")</f>
        <v>0</v>
      </c>
      <c r="Q3383">
        <f>COUNTIFS(olah!$Q$2:Q18381,summary!A3383,olah!$B$2:B18381,summary!B3383,olah!$T$2:T18381,"Early")</f>
        <v>0</v>
      </c>
      <c r="R3383">
        <f>COUNTIFS(olah!$Q3383:Q18381,summary!A3383,olah!$B3383:B18381,summary!B3383,olah!$N3383:N18381,summary!C3383,olah!$P3383:P18381,summary!D3383,olah!$T3383:T18381,"NA CO")</f>
        <v>1</v>
      </c>
      <c r="S3383">
        <f>COUNTIFS(olah!$Q$2:Q18381,summary!A3383,olah!$B$2:B18381,summary!B3383,olah!$T$2:T18381,"NA CO")</f>
        <v>1</v>
      </c>
      <c r="T3383" t="str">
        <f>olah!R3383</f>
        <v>Attendance</v>
      </c>
      <c r="U3383" t="str">
        <f>IF(T3383="Permit", olah!T3383, "No Permit")</f>
        <v>No Permit</v>
      </c>
    </row>
    <row r="3384" spans="1:21" hidden="1" x14ac:dyDescent="0.3">
      <c r="A3384" s="23">
        <v>44561</v>
      </c>
      <c r="B3384" t="s">
        <v>814</v>
      </c>
      <c r="C3384" t="s">
        <v>43</v>
      </c>
      <c r="D3384" t="s">
        <v>1390</v>
      </c>
      <c r="E3384" t="str">
        <f>VLOOKUP(B3384,olah!$B:$P,2,0)</f>
        <v>2021-12-01</v>
      </c>
      <c r="F3384">
        <f>COUNTIFS(parameter!$J$4:$J$34,summary!A3384,parameter!$I$4:$I$34,"&gt;="&amp;summary!$E3384)</f>
        <v>31</v>
      </c>
      <c r="G3384">
        <f>COUNTIFS(olah!$Q3384:Q18382,summary!A3384,olah!$B3384:B18382,summary!B3384,olah!$N3384:N18382,summary!C3384,olah!$P3384:P18382,summary!D3384,olah!$S3384:S18382,"On Time")</f>
        <v>0</v>
      </c>
      <c r="H3384">
        <f>COUNTIFS(olah!$Q$2:Q18382,summary!A3384,olah!$B$2:B18382,summary!B3384,olah!$S$2:S18382,"On Time")</f>
        <v>0</v>
      </c>
      <c r="I3384">
        <f>COUNTIFS(olah!$Q3384:Q18382,summary!A3384,olah!$B3384:B18382,summary!B3384,olah!$N3384:N18382,summary!C3384,olah!$P3384:P18382,summary!D3384,olah!$S3384:S18382,"Late")</f>
        <v>1</v>
      </c>
      <c r="J3384">
        <f>COUNTIFS(olah!$Q$2:Q18382,summary!A3384,olah!$B$2:B18382,summary!B3384,olah!$S$2:S18382,"Late")</f>
        <v>8</v>
      </c>
      <c r="K3384">
        <f t="shared" si="52"/>
        <v>22</v>
      </c>
      <c r="L3384">
        <f>COUNTIFS(olah!$Q3384:Q18382,summary!A3384,olah!$B3384:B18382,summary!B3384,olah!$N3384:N18382,summary!C3384,olah!$P3384:P18382,summary!D3384,olah!$T3384:T18382,"On Time CO")</f>
        <v>0</v>
      </c>
      <c r="M3384">
        <f>COUNTIFS(olah!$Q$2:Q18382,summary!A3384,olah!$B$2:B18382,summary!B3384,olah!$T$2:T18382,"On Time CO")</f>
        <v>0</v>
      </c>
      <c r="N3384">
        <f>COUNTIFS(olah!$Q3384:Q18382,summary!A3384,olah!$B3384:B18382,summary!B3384,olah!$N3384:N18382,summary!C3384,olah!$P3384:P18382,summary!D3384,olah!$T3384:T18382,"Overtime")</f>
        <v>0</v>
      </c>
      <c r="O3384">
        <f>COUNTIFS(olah!$Q$2:Q18382,summary!A3384,olah!$B$2:B18382,summary!B3384,olah!$T$2:T18382,"Overtime")</f>
        <v>6</v>
      </c>
      <c r="P3384">
        <f>COUNTIFS(olah!$Q3384:Q18382,summary!A3384,olah!$B3384:B18382,summary!B3384,olah!$N3384:N18382,summary!C3384,olah!$P3384:P18382,summary!D3384,olah!$T3384:T18382,"Early")</f>
        <v>0</v>
      </c>
      <c r="Q3384">
        <f>COUNTIFS(olah!$Q$2:Q18382,summary!A3384,olah!$B$2:B18382,summary!B3384,olah!$T$2:T18382,"Early")</f>
        <v>0</v>
      </c>
      <c r="R3384">
        <f>COUNTIFS(olah!$Q3384:Q18382,summary!A3384,olah!$B3384:B18382,summary!B3384,olah!$N3384:N18382,summary!C3384,olah!$P3384:P18382,summary!D3384,olah!$T3384:T18382,"NA CO")</f>
        <v>1</v>
      </c>
      <c r="S3384">
        <f>COUNTIFS(olah!$Q$2:Q18382,summary!A3384,olah!$B$2:B18382,summary!B3384,olah!$T$2:T18382,"NA CO")</f>
        <v>2</v>
      </c>
      <c r="T3384" t="str">
        <f>olah!R3384</f>
        <v>Attendance</v>
      </c>
      <c r="U3384" t="str">
        <f>IF(T3384="Permit", olah!T3384, "No Permit")</f>
        <v>No Permit</v>
      </c>
    </row>
    <row r="3385" spans="1:21" hidden="1" x14ac:dyDescent="0.3">
      <c r="A3385" s="23">
        <v>44561</v>
      </c>
      <c r="B3385" t="s">
        <v>814</v>
      </c>
      <c r="C3385" t="s">
        <v>43</v>
      </c>
      <c r="D3385" t="s">
        <v>11601</v>
      </c>
      <c r="E3385" t="str">
        <f>VLOOKUP(B3385,olah!$B:$P,2,0)</f>
        <v>2021-12-01</v>
      </c>
      <c r="F3385">
        <f>COUNTIFS(parameter!$J$4:$J$34,summary!A3385,parameter!$I$4:$I$34,"&gt;="&amp;summary!$E3385)</f>
        <v>31</v>
      </c>
      <c r="G3385">
        <f>COUNTIFS(olah!$Q3385:Q18383,summary!A3385,olah!$B3385:B18383,summary!B3385,olah!$N3385:N18383,summary!C3385,olah!$P3385:P18383,summary!D3385,olah!$S3385:S18383,"On Time")</f>
        <v>0</v>
      </c>
      <c r="H3385">
        <f>COUNTIFS(olah!$Q$2:Q18383,summary!A3385,olah!$B$2:B18383,summary!B3385,olah!$S$2:S18383,"On Time")</f>
        <v>0</v>
      </c>
      <c r="I3385">
        <f>COUNTIFS(olah!$Q3385:Q18383,summary!A3385,olah!$B3385:B18383,summary!B3385,olah!$N3385:N18383,summary!C3385,olah!$P3385:P18383,summary!D3385,olah!$S3385:S18383,"Late")</f>
        <v>1</v>
      </c>
      <c r="J3385">
        <f>COUNTIFS(olah!$Q$2:Q18383,summary!A3385,olah!$B$2:B18383,summary!B3385,olah!$S$2:S18383,"Late")</f>
        <v>8</v>
      </c>
      <c r="K3385">
        <f t="shared" si="52"/>
        <v>22</v>
      </c>
      <c r="L3385">
        <f>COUNTIFS(olah!$Q3385:Q18383,summary!A3385,olah!$B3385:B18383,summary!B3385,olah!$N3385:N18383,summary!C3385,olah!$P3385:P18383,summary!D3385,olah!$T3385:T18383,"On Time CO")</f>
        <v>0</v>
      </c>
      <c r="M3385">
        <f>COUNTIFS(olah!$Q$2:Q18383,summary!A3385,olah!$B$2:B18383,summary!B3385,olah!$T$2:T18383,"On Time CO")</f>
        <v>0</v>
      </c>
      <c r="N3385">
        <f>COUNTIFS(olah!$Q3385:Q18383,summary!A3385,olah!$B3385:B18383,summary!B3385,olah!$N3385:N18383,summary!C3385,olah!$P3385:P18383,summary!D3385,olah!$T3385:T18383,"Overtime")</f>
        <v>1</v>
      </c>
      <c r="O3385">
        <f>COUNTIFS(olah!$Q$2:Q18383,summary!A3385,olah!$B$2:B18383,summary!B3385,olah!$T$2:T18383,"Overtime")</f>
        <v>6</v>
      </c>
      <c r="P3385">
        <f>COUNTIFS(olah!$Q3385:Q18383,summary!A3385,olah!$B3385:B18383,summary!B3385,olah!$N3385:N18383,summary!C3385,olah!$P3385:P18383,summary!D3385,olah!$T3385:T18383,"Early")</f>
        <v>0</v>
      </c>
      <c r="Q3385">
        <f>COUNTIFS(olah!$Q$2:Q18383,summary!A3385,olah!$B$2:B18383,summary!B3385,olah!$T$2:T18383,"Early")</f>
        <v>0</v>
      </c>
      <c r="R3385">
        <f>COUNTIFS(olah!$Q3385:Q18383,summary!A3385,olah!$B3385:B18383,summary!B3385,olah!$N3385:N18383,summary!C3385,olah!$P3385:P18383,summary!D3385,olah!$T3385:T18383,"NA CO")</f>
        <v>0</v>
      </c>
      <c r="S3385">
        <f>COUNTIFS(olah!$Q$2:Q18383,summary!A3385,olah!$B$2:B18383,summary!B3385,olah!$T$2:T18383,"NA CO")</f>
        <v>2</v>
      </c>
      <c r="T3385" t="str">
        <f>olah!R3385</f>
        <v>Attendance</v>
      </c>
      <c r="U3385" t="str">
        <f>IF(T3385="Permit", olah!T3385, "No Permit")</f>
        <v>No Permit</v>
      </c>
    </row>
    <row r="3386" spans="1:21" hidden="1" x14ac:dyDescent="0.3">
      <c r="A3386" s="23">
        <v>44561</v>
      </c>
      <c r="B3386" t="s">
        <v>814</v>
      </c>
      <c r="C3386" t="s">
        <v>43</v>
      </c>
      <c r="D3386" t="s">
        <v>5936</v>
      </c>
      <c r="E3386" t="str">
        <f>VLOOKUP(B3386,olah!$B:$P,2,0)</f>
        <v>2021-12-01</v>
      </c>
      <c r="F3386">
        <f>COUNTIFS(parameter!$J$4:$J$34,summary!A3386,parameter!$I$4:$I$34,"&gt;="&amp;summary!$E3386)</f>
        <v>31</v>
      </c>
      <c r="G3386">
        <f>COUNTIFS(olah!$Q3386:Q18384,summary!A3386,olah!$B3386:B18384,summary!B3386,olah!$N3386:N18384,summary!C3386,olah!$P3386:P18384,summary!D3386,olah!$S3386:S18384,"On Time")</f>
        <v>0</v>
      </c>
      <c r="H3386">
        <f>COUNTIFS(olah!$Q$2:Q18384,summary!A3386,olah!$B$2:B18384,summary!B3386,olah!$S$2:S18384,"On Time")</f>
        <v>0</v>
      </c>
      <c r="I3386">
        <f>COUNTIFS(olah!$Q3386:Q18384,summary!A3386,olah!$B3386:B18384,summary!B3386,olah!$N3386:N18384,summary!C3386,olah!$P3386:P18384,summary!D3386,olah!$S3386:S18384,"Late")</f>
        <v>1</v>
      </c>
      <c r="J3386">
        <f>COUNTIFS(olah!$Q$2:Q18384,summary!A3386,olah!$B$2:B18384,summary!B3386,olah!$S$2:S18384,"Late")</f>
        <v>8</v>
      </c>
      <c r="K3386">
        <f t="shared" si="52"/>
        <v>22</v>
      </c>
      <c r="L3386">
        <f>COUNTIFS(olah!$Q3386:Q18384,summary!A3386,olah!$B3386:B18384,summary!B3386,olah!$N3386:N18384,summary!C3386,olah!$P3386:P18384,summary!D3386,olah!$T3386:T18384,"On Time CO")</f>
        <v>0</v>
      </c>
      <c r="M3386">
        <f>COUNTIFS(olah!$Q$2:Q18384,summary!A3386,olah!$B$2:B18384,summary!B3386,olah!$T$2:T18384,"On Time CO")</f>
        <v>0</v>
      </c>
      <c r="N3386">
        <f>COUNTIFS(olah!$Q3386:Q18384,summary!A3386,olah!$B3386:B18384,summary!B3386,olah!$N3386:N18384,summary!C3386,olah!$P3386:P18384,summary!D3386,olah!$T3386:T18384,"Overtime")</f>
        <v>1</v>
      </c>
      <c r="O3386">
        <f>COUNTIFS(olah!$Q$2:Q18384,summary!A3386,olah!$B$2:B18384,summary!B3386,olah!$T$2:T18384,"Overtime")</f>
        <v>6</v>
      </c>
      <c r="P3386">
        <f>COUNTIFS(olah!$Q3386:Q18384,summary!A3386,olah!$B3386:B18384,summary!B3386,olah!$N3386:N18384,summary!C3386,olah!$P3386:P18384,summary!D3386,olah!$T3386:T18384,"Early")</f>
        <v>0</v>
      </c>
      <c r="Q3386">
        <f>COUNTIFS(olah!$Q$2:Q18384,summary!A3386,olah!$B$2:B18384,summary!B3386,olah!$T$2:T18384,"Early")</f>
        <v>0</v>
      </c>
      <c r="R3386">
        <f>COUNTIFS(olah!$Q3386:Q18384,summary!A3386,olah!$B3386:B18384,summary!B3386,olah!$N3386:N18384,summary!C3386,olah!$P3386:P18384,summary!D3386,olah!$T3386:T18384,"NA CO")</f>
        <v>0</v>
      </c>
      <c r="S3386">
        <f>COUNTIFS(olah!$Q$2:Q18384,summary!A3386,olah!$B$2:B18384,summary!B3386,olah!$T$2:T18384,"NA CO")</f>
        <v>2</v>
      </c>
      <c r="T3386" t="str">
        <f>olah!R3386</f>
        <v>Attendance</v>
      </c>
      <c r="U3386" t="str">
        <f>IF(T3386="Permit", olah!T3386, "No Permit")</f>
        <v>No Permit</v>
      </c>
    </row>
    <row r="3387" spans="1:21" hidden="1" x14ac:dyDescent="0.3">
      <c r="A3387" s="23">
        <v>44561</v>
      </c>
      <c r="B3387" t="s">
        <v>814</v>
      </c>
      <c r="C3387" t="s">
        <v>43</v>
      </c>
      <c r="D3387" t="s">
        <v>6082</v>
      </c>
      <c r="E3387" t="str">
        <f>VLOOKUP(B3387,olah!$B:$P,2,0)</f>
        <v>2021-12-01</v>
      </c>
      <c r="F3387">
        <f>COUNTIFS(parameter!$J$4:$J$34,summary!A3387,parameter!$I$4:$I$34,"&gt;="&amp;summary!$E3387)</f>
        <v>31</v>
      </c>
      <c r="G3387">
        <f>COUNTIFS(olah!$Q3387:Q18385,summary!A3387,olah!$B3387:B18385,summary!B3387,olah!$N3387:N18385,summary!C3387,olah!$P3387:P18385,summary!D3387,olah!$S3387:S18385,"On Time")</f>
        <v>0</v>
      </c>
      <c r="H3387">
        <f>COUNTIFS(olah!$Q$2:Q18385,summary!A3387,olah!$B$2:B18385,summary!B3387,olah!$S$2:S18385,"On Time")</f>
        <v>0</v>
      </c>
      <c r="I3387">
        <f>COUNTIFS(olah!$Q3387:Q18385,summary!A3387,olah!$B3387:B18385,summary!B3387,olah!$N3387:N18385,summary!C3387,olah!$P3387:P18385,summary!D3387,olah!$S3387:S18385,"Late")</f>
        <v>1</v>
      </c>
      <c r="J3387">
        <f>COUNTIFS(olah!$Q$2:Q18385,summary!A3387,olah!$B$2:B18385,summary!B3387,olah!$S$2:S18385,"Late")</f>
        <v>8</v>
      </c>
      <c r="K3387">
        <f t="shared" si="52"/>
        <v>22</v>
      </c>
      <c r="L3387">
        <f>COUNTIFS(olah!$Q3387:Q18385,summary!A3387,olah!$B3387:B18385,summary!B3387,olah!$N3387:N18385,summary!C3387,olah!$P3387:P18385,summary!D3387,olah!$T3387:T18385,"On Time CO")</f>
        <v>0</v>
      </c>
      <c r="M3387">
        <f>COUNTIFS(olah!$Q$2:Q18385,summary!A3387,olah!$B$2:B18385,summary!B3387,olah!$T$2:T18385,"On Time CO")</f>
        <v>0</v>
      </c>
      <c r="N3387">
        <f>COUNTIFS(olah!$Q3387:Q18385,summary!A3387,olah!$B3387:B18385,summary!B3387,olah!$N3387:N18385,summary!C3387,olah!$P3387:P18385,summary!D3387,olah!$T3387:T18385,"Overtime")</f>
        <v>1</v>
      </c>
      <c r="O3387">
        <f>COUNTIFS(olah!$Q$2:Q18385,summary!A3387,olah!$B$2:B18385,summary!B3387,olah!$T$2:T18385,"Overtime")</f>
        <v>6</v>
      </c>
      <c r="P3387">
        <f>COUNTIFS(olah!$Q3387:Q18385,summary!A3387,olah!$B3387:B18385,summary!B3387,olah!$N3387:N18385,summary!C3387,olah!$P3387:P18385,summary!D3387,olah!$T3387:T18385,"Early")</f>
        <v>0</v>
      </c>
      <c r="Q3387">
        <f>COUNTIFS(olah!$Q$2:Q18385,summary!A3387,olah!$B$2:B18385,summary!B3387,olah!$T$2:T18385,"Early")</f>
        <v>0</v>
      </c>
      <c r="R3387">
        <f>COUNTIFS(olah!$Q3387:Q18385,summary!A3387,olah!$B3387:B18385,summary!B3387,olah!$N3387:N18385,summary!C3387,olah!$P3387:P18385,summary!D3387,olah!$T3387:T18385,"NA CO")</f>
        <v>0</v>
      </c>
      <c r="S3387">
        <f>COUNTIFS(olah!$Q$2:Q18385,summary!A3387,olah!$B$2:B18385,summary!B3387,olah!$T$2:T18385,"NA CO")</f>
        <v>2</v>
      </c>
      <c r="T3387" t="str">
        <f>olah!R3387</f>
        <v>Attendance</v>
      </c>
      <c r="U3387" t="str">
        <f>IF(T3387="Permit", olah!T3387, "No Permit")</f>
        <v>No Permit</v>
      </c>
    </row>
    <row r="3388" spans="1:21" hidden="1" x14ac:dyDescent="0.3">
      <c r="A3388" s="23">
        <v>44561</v>
      </c>
      <c r="B3388" t="s">
        <v>814</v>
      </c>
      <c r="C3388" t="s">
        <v>43</v>
      </c>
      <c r="D3388" t="s">
        <v>11602</v>
      </c>
      <c r="E3388" t="str">
        <f>VLOOKUP(B3388,olah!$B:$P,2,0)</f>
        <v>2021-12-01</v>
      </c>
      <c r="F3388">
        <f>COUNTIFS(parameter!$J$4:$J$34,summary!A3388,parameter!$I$4:$I$34,"&gt;="&amp;summary!$E3388)</f>
        <v>31</v>
      </c>
      <c r="G3388">
        <f>COUNTIFS(olah!$Q3388:Q18386,summary!A3388,olah!$B3388:B18386,summary!B3388,olah!$N3388:N18386,summary!C3388,olah!$P3388:P18386,summary!D3388,olah!$S3388:S18386,"On Time")</f>
        <v>0</v>
      </c>
      <c r="H3388">
        <f>COUNTIFS(olah!$Q$2:Q18386,summary!A3388,olah!$B$2:B18386,summary!B3388,olah!$S$2:S18386,"On Time")</f>
        <v>0</v>
      </c>
      <c r="I3388">
        <f>COUNTIFS(olah!$Q3388:Q18386,summary!A3388,olah!$B3388:B18386,summary!B3388,olah!$N3388:N18386,summary!C3388,olah!$P3388:P18386,summary!D3388,olah!$S3388:S18386,"Late")</f>
        <v>1</v>
      </c>
      <c r="J3388">
        <f>COUNTIFS(olah!$Q$2:Q18386,summary!A3388,olah!$B$2:B18386,summary!B3388,olah!$S$2:S18386,"Late")</f>
        <v>8</v>
      </c>
      <c r="K3388">
        <f t="shared" si="52"/>
        <v>22</v>
      </c>
      <c r="L3388">
        <f>COUNTIFS(olah!$Q3388:Q18386,summary!A3388,olah!$B3388:B18386,summary!B3388,olah!$N3388:N18386,summary!C3388,olah!$P3388:P18386,summary!D3388,olah!$T3388:T18386,"On Time CO")</f>
        <v>0</v>
      </c>
      <c r="M3388">
        <f>COUNTIFS(olah!$Q$2:Q18386,summary!A3388,olah!$B$2:B18386,summary!B3388,olah!$T$2:T18386,"On Time CO")</f>
        <v>0</v>
      </c>
      <c r="N3388">
        <f>COUNTIFS(olah!$Q3388:Q18386,summary!A3388,olah!$B3388:B18386,summary!B3388,olah!$N3388:N18386,summary!C3388,olah!$P3388:P18386,summary!D3388,olah!$T3388:T18386,"Overtime")</f>
        <v>0</v>
      </c>
      <c r="O3388">
        <f>COUNTIFS(olah!$Q$2:Q18386,summary!A3388,olah!$B$2:B18386,summary!B3388,olah!$T$2:T18386,"Overtime")</f>
        <v>6</v>
      </c>
      <c r="P3388">
        <f>COUNTIFS(olah!$Q3388:Q18386,summary!A3388,olah!$B3388:B18386,summary!B3388,olah!$N3388:N18386,summary!C3388,olah!$P3388:P18386,summary!D3388,olah!$T3388:T18386,"Early")</f>
        <v>0</v>
      </c>
      <c r="Q3388">
        <f>COUNTIFS(olah!$Q$2:Q18386,summary!A3388,olah!$B$2:B18386,summary!B3388,olah!$T$2:T18386,"Early")</f>
        <v>0</v>
      </c>
      <c r="R3388">
        <f>COUNTIFS(olah!$Q3388:Q18386,summary!A3388,olah!$B3388:B18386,summary!B3388,olah!$N3388:N18386,summary!C3388,olah!$P3388:P18386,summary!D3388,olah!$T3388:T18386,"NA CO")</f>
        <v>1</v>
      </c>
      <c r="S3388">
        <f>COUNTIFS(olah!$Q$2:Q18386,summary!A3388,olah!$B$2:B18386,summary!B3388,olah!$T$2:T18386,"NA CO")</f>
        <v>2</v>
      </c>
      <c r="T3388" t="str">
        <f>olah!R3388</f>
        <v>Attendance</v>
      </c>
      <c r="U3388" t="str">
        <f>IF(T3388="Permit", olah!T3388, "No Permit")</f>
        <v>No Permit</v>
      </c>
    </row>
    <row r="3389" spans="1:21" hidden="1" x14ac:dyDescent="0.3">
      <c r="A3389" s="23">
        <v>44561</v>
      </c>
      <c r="B3389" t="s">
        <v>814</v>
      </c>
      <c r="C3389" t="s">
        <v>43</v>
      </c>
      <c r="D3389" t="s">
        <v>11603</v>
      </c>
      <c r="E3389" t="str">
        <f>VLOOKUP(B3389,olah!$B:$P,2,0)</f>
        <v>2021-12-01</v>
      </c>
      <c r="F3389">
        <f>COUNTIFS(parameter!$J$4:$J$34,summary!A3389,parameter!$I$4:$I$34,"&gt;="&amp;summary!$E3389)</f>
        <v>31</v>
      </c>
      <c r="G3389">
        <f>COUNTIFS(olah!$Q3389:Q18387,summary!A3389,olah!$B3389:B18387,summary!B3389,olah!$N3389:N18387,summary!C3389,olah!$P3389:P18387,summary!D3389,olah!$S3389:S18387,"On Time")</f>
        <v>0</v>
      </c>
      <c r="H3389">
        <f>COUNTIFS(olah!$Q$2:Q18387,summary!A3389,olah!$B$2:B18387,summary!B3389,olah!$S$2:S18387,"On Time")</f>
        <v>0</v>
      </c>
      <c r="I3389">
        <f>COUNTIFS(olah!$Q3389:Q18387,summary!A3389,olah!$B3389:B18387,summary!B3389,olah!$N3389:N18387,summary!C3389,olah!$P3389:P18387,summary!D3389,olah!$S3389:S18387,"Late")</f>
        <v>1</v>
      </c>
      <c r="J3389">
        <f>COUNTIFS(olah!$Q$2:Q18387,summary!A3389,olah!$B$2:B18387,summary!B3389,olah!$S$2:S18387,"Late")</f>
        <v>8</v>
      </c>
      <c r="K3389">
        <f t="shared" si="52"/>
        <v>22</v>
      </c>
      <c r="L3389">
        <f>COUNTIFS(olah!$Q3389:Q18387,summary!A3389,olah!$B3389:B18387,summary!B3389,olah!$N3389:N18387,summary!C3389,olah!$P3389:P18387,summary!D3389,olah!$T3389:T18387,"On Time CO")</f>
        <v>0</v>
      </c>
      <c r="M3389">
        <f>COUNTIFS(olah!$Q$2:Q18387,summary!A3389,olah!$B$2:B18387,summary!B3389,olah!$T$2:T18387,"On Time CO")</f>
        <v>0</v>
      </c>
      <c r="N3389">
        <f>COUNTIFS(olah!$Q3389:Q18387,summary!A3389,olah!$B3389:B18387,summary!B3389,olah!$N3389:N18387,summary!C3389,olah!$P3389:P18387,summary!D3389,olah!$T3389:T18387,"Overtime")</f>
        <v>1</v>
      </c>
      <c r="O3389">
        <f>COUNTIFS(olah!$Q$2:Q18387,summary!A3389,olah!$B$2:B18387,summary!B3389,olah!$T$2:T18387,"Overtime")</f>
        <v>6</v>
      </c>
      <c r="P3389">
        <f>COUNTIFS(olah!$Q3389:Q18387,summary!A3389,olah!$B3389:B18387,summary!B3389,olah!$N3389:N18387,summary!C3389,olah!$P3389:P18387,summary!D3389,olah!$T3389:T18387,"Early")</f>
        <v>0</v>
      </c>
      <c r="Q3389">
        <f>COUNTIFS(olah!$Q$2:Q18387,summary!A3389,olah!$B$2:B18387,summary!B3389,olah!$T$2:T18387,"Early")</f>
        <v>0</v>
      </c>
      <c r="R3389">
        <f>COUNTIFS(olah!$Q3389:Q18387,summary!A3389,olah!$B3389:B18387,summary!B3389,olah!$N3389:N18387,summary!C3389,olah!$P3389:P18387,summary!D3389,olah!$T3389:T18387,"NA CO")</f>
        <v>0</v>
      </c>
      <c r="S3389">
        <f>COUNTIFS(olah!$Q$2:Q18387,summary!A3389,olah!$B$2:B18387,summary!B3389,olah!$T$2:T18387,"NA CO")</f>
        <v>2</v>
      </c>
      <c r="T3389" t="str">
        <f>olah!R3389</f>
        <v>Attendance</v>
      </c>
      <c r="U3389" t="str">
        <f>IF(T3389="Permit", olah!T3389, "No Permit")</f>
        <v>No Permit</v>
      </c>
    </row>
    <row r="3390" spans="1:21" hidden="1" x14ac:dyDescent="0.3">
      <c r="A3390" s="23">
        <v>44561</v>
      </c>
      <c r="B3390" t="s">
        <v>814</v>
      </c>
      <c r="C3390" t="s">
        <v>43</v>
      </c>
      <c r="D3390" t="s">
        <v>11604</v>
      </c>
      <c r="E3390" t="str">
        <f>VLOOKUP(B3390,olah!$B:$P,2,0)</f>
        <v>2021-12-01</v>
      </c>
      <c r="F3390">
        <f>COUNTIFS(parameter!$J$4:$J$34,summary!A3390,parameter!$I$4:$I$34,"&gt;="&amp;summary!$E3390)</f>
        <v>31</v>
      </c>
      <c r="G3390">
        <f>COUNTIFS(olah!$Q3390:Q18388,summary!A3390,olah!$B3390:B18388,summary!B3390,olah!$N3390:N18388,summary!C3390,olah!$P3390:P18388,summary!D3390,olah!$S3390:S18388,"On Time")</f>
        <v>0</v>
      </c>
      <c r="H3390">
        <f>COUNTIFS(olah!$Q$2:Q18388,summary!A3390,olah!$B$2:B18388,summary!B3390,olah!$S$2:S18388,"On Time")</f>
        <v>0</v>
      </c>
      <c r="I3390">
        <f>COUNTIFS(olah!$Q3390:Q18388,summary!A3390,olah!$B3390:B18388,summary!B3390,olah!$N3390:N18388,summary!C3390,olah!$P3390:P18388,summary!D3390,olah!$S3390:S18388,"Late")</f>
        <v>1</v>
      </c>
      <c r="J3390">
        <f>COUNTIFS(olah!$Q$2:Q18388,summary!A3390,olah!$B$2:B18388,summary!B3390,olah!$S$2:S18388,"Late")</f>
        <v>8</v>
      </c>
      <c r="K3390">
        <f t="shared" si="52"/>
        <v>22</v>
      </c>
      <c r="L3390">
        <f>COUNTIFS(olah!$Q3390:Q18388,summary!A3390,olah!$B3390:B18388,summary!B3390,olah!$N3390:N18388,summary!C3390,olah!$P3390:P18388,summary!D3390,olah!$T3390:T18388,"On Time CO")</f>
        <v>0</v>
      </c>
      <c r="M3390">
        <f>COUNTIFS(olah!$Q$2:Q18388,summary!A3390,olah!$B$2:B18388,summary!B3390,olah!$T$2:T18388,"On Time CO")</f>
        <v>0</v>
      </c>
      <c r="N3390">
        <f>COUNTIFS(olah!$Q3390:Q18388,summary!A3390,olah!$B3390:B18388,summary!B3390,olah!$N3390:N18388,summary!C3390,olah!$P3390:P18388,summary!D3390,olah!$T3390:T18388,"Overtime")</f>
        <v>1</v>
      </c>
      <c r="O3390">
        <f>COUNTIFS(olah!$Q$2:Q18388,summary!A3390,olah!$B$2:B18388,summary!B3390,olah!$T$2:T18388,"Overtime")</f>
        <v>6</v>
      </c>
      <c r="P3390">
        <f>COUNTIFS(olah!$Q3390:Q18388,summary!A3390,olah!$B3390:B18388,summary!B3390,olah!$N3390:N18388,summary!C3390,olah!$P3390:P18388,summary!D3390,olah!$T3390:T18388,"Early")</f>
        <v>0</v>
      </c>
      <c r="Q3390">
        <f>COUNTIFS(olah!$Q$2:Q18388,summary!A3390,olah!$B$2:B18388,summary!B3390,olah!$T$2:T18388,"Early")</f>
        <v>0</v>
      </c>
      <c r="R3390">
        <f>COUNTIFS(olah!$Q3390:Q18388,summary!A3390,olah!$B3390:B18388,summary!B3390,olah!$N3390:N18388,summary!C3390,olah!$P3390:P18388,summary!D3390,olah!$T3390:T18388,"NA CO")</f>
        <v>0</v>
      </c>
      <c r="S3390">
        <f>COUNTIFS(olah!$Q$2:Q18388,summary!A3390,olah!$B$2:B18388,summary!B3390,olah!$T$2:T18388,"NA CO")</f>
        <v>2</v>
      </c>
      <c r="T3390" t="str">
        <f>olah!R3390</f>
        <v>Attendance</v>
      </c>
      <c r="U3390" t="str">
        <f>IF(T3390="Permit", olah!T3390, "No Permit")</f>
        <v>No Permit</v>
      </c>
    </row>
    <row r="3391" spans="1:21" hidden="1" x14ac:dyDescent="0.3">
      <c r="A3391" s="23">
        <v>44561</v>
      </c>
      <c r="B3391" t="s">
        <v>814</v>
      </c>
      <c r="C3391" t="s">
        <v>43</v>
      </c>
      <c r="D3391" t="s">
        <v>11605</v>
      </c>
      <c r="E3391" t="str">
        <f>VLOOKUP(B3391,olah!$B:$P,2,0)</f>
        <v>2021-12-01</v>
      </c>
      <c r="F3391">
        <f>COUNTIFS(parameter!$J$4:$J$34,summary!A3391,parameter!$I$4:$I$34,"&gt;="&amp;summary!$E3391)</f>
        <v>31</v>
      </c>
      <c r="G3391">
        <f>COUNTIFS(olah!$Q3391:Q18389,summary!A3391,olah!$B3391:B18389,summary!B3391,olah!$N3391:N18389,summary!C3391,olah!$P3391:P18389,summary!D3391,olah!$S3391:S18389,"On Time")</f>
        <v>0</v>
      </c>
      <c r="H3391">
        <f>COUNTIFS(olah!$Q$2:Q18389,summary!A3391,olah!$B$2:B18389,summary!B3391,olah!$S$2:S18389,"On Time")</f>
        <v>0</v>
      </c>
      <c r="I3391">
        <f>COUNTIFS(olah!$Q3391:Q18389,summary!A3391,olah!$B3391:B18389,summary!B3391,olah!$N3391:N18389,summary!C3391,olah!$P3391:P18389,summary!D3391,olah!$S3391:S18389,"Late")</f>
        <v>1</v>
      </c>
      <c r="J3391">
        <f>COUNTIFS(olah!$Q$2:Q18389,summary!A3391,olah!$B$2:B18389,summary!B3391,olah!$S$2:S18389,"Late")</f>
        <v>8</v>
      </c>
      <c r="K3391">
        <f t="shared" si="52"/>
        <v>22</v>
      </c>
      <c r="L3391">
        <f>COUNTIFS(olah!$Q3391:Q18389,summary!A3391,olah!$B3391:B18389,summary!B3391,olah!$N3391:N18389,summary!C3391,olah!$P3391:P18389,summary!D3391,olah!$T3391:T18389,"On Time CO")</f>
        <v>0</v>
      </c>
      <c r="M3391">
        <f>COUNTIFS(olah!$Q$2:Q18389,summary!A3391,olah!$B$2:B18389,summary!B3391,olah!$T$2:T18389,"On Time CO")</f>
        <v>0</v>
      </c>
      <c r="N3391">
        <f>COUNTIFS(olah!$Q3391:Q18389,summary!A3391,olah!$B3391:B18389,summary!B3391,olah!$N3391:N18389,summary!C3391,olah!$P3391:P18389,summary!D3391,olah!$T3391:T18389,"Overtime")</f>
        <v>1</v>
      </c>
      <c r="O3391">
        <f>COUNTIFS(olah!$Q$2:Q18389,summary!A3391,olah!$B$2:B18389,summary!B3391,olah!$T$2:T18389,"Overtime")</f>
        <v>6</v>
      </c>
      <c r="P3391">
        <f>COUNTIFS(olah!$Q3391:Q18389,summary!A3391,olah!$B3391:B18389,summary!B3391,olah!$N3391:N18389,summary!C3391,olah!$P3391:P18389,summary!D3391,olah!$T3391:T18389,"Early")</f>
        <v>0</v>
      </c>
      <c r="Q3391">
        <f>COUNTIFS(olah!$Q$2:Q18389,summary!A3391,olah!$B$2:B18389,summary!B3391,olah!$T$2:T18389,"Early")</f>
        <v>0</v>
      </c>
      <c r="R3391">
        <f>COUNTIFS(olah!$Q3391:Q18389,summary!A3391,olah!$B3391:B18389,summary!B3391,olah!$N3391:N18389,summary!C3391,olah!$P3391:P18389,summary!D3391,olah!$T3391:T18389,"NA CO")</f>
        <v>0</v>
      </c>
      <c r="S3391">
        <f>COUNTIFS(olah!$Q$2:Q18389,summary!A3391,olah!$B$2:B18389,summary!B3391,olah!$T$2:T18389,"NA CO")</f>
        <v>2</v>
      </c>
      <c r="T3391" t="str">
        <f>olah!R3391</f>
        <v>Attendance</v>
      </c>
      <c r="U3391" t="str">
        <f>IF(T3391="Permit", olah!T3391, "No Permit")</f>
        <v>No Permit</v>
      </c>
    </row>
    <row r="3392" spans="1:21" hidden="1" x14ac:dyDescent="0.3">
      <c r="A3392" s="23">
        <v>44561</v>
      </c>
      <c r="B3392" t="s">
        <v>11289</v>
      </c>
      <c r="C3392" t="s">
        <v>28</v>
      </c>
      <c r="D3392" t="s">
        <v>11601</v>
      </c>
      <c r="E3392" t="str">
        <f>VLOOKUP(B3392,olah!$B:$P,2,0)</f>
        <v>2021-12-06</v>
      </c>
      <c r="F3392">
        <f>COUNTIFS(parameter!$J$4:$J$34,summary!A3392,parameter!$I$4:$I$34,"&gt;="&amp;summary!$E3392)</f>
        <v>26</v>
      </c>
      <c r="G3392">
        <f>COUNTIFS(olah!$Q3392:Q18390,summary!A3392,olah!$B3392:B18390,summary!B3392,olah!$N3392:N18390,summary!C3392,olah!$P3392:P18390,summary!D3392,olah!$S3392:S18390,"On Time")</f>
        <v>1</v>
      </c>
      <c r="H3392">
        <f>COUNTIFS(olah!$Q$2:Q18390,summary!A3392,olah!$B$2:B18390,summary!B3392,olah!$S$2:S18390,"On Time")</f>
        <v>19</v>
      </c>
      <c r="I3392">
        <f>COUNTIFS(olah!$Q3392:Q18390,summary!A3392,olah!$B3392:B18390,summary!B3392,olah!$N3392:N18390,summary!C3392,olah!$P3392:P18390,summary!D3392,olah!$S3392:S18390,"Late")</f>
        <v>0</v>
      </c>
      <c r="J3392">
        <f>COUNTIFS(olah!$Q$2:Q18390,summary!A3392,olah!$B$2:B18390,summary!B3392,olah!$S$2:S18390,"Late")</f>
        <v>1</v>
      </c>
      <c r="K3392">
        <f t="shared" si="52"/>
        <v>6</v>
      </c>
      <c r="L3392">
        <f>COUNTIFS(olah!$Q3392:Q18390,summary!A3392,olah!$B3392:B18390,summary!B3392,olah!$N3392:N18390,summary!C3392,olah!$P3392:P18390,summary!D3392,olah!$T3392:T18390,"On Time CO")</f>
        <v>1</v>
      </c>
      <c r="M3392">
        <f>COUNTIFS(olah!$Q$2:Q18390,summary!A3392,olah!$B$2:B18390,summary!B3392,olah!$T$2:T18390,"On Time CO")</f>
        <v>16</v>
      </c>
      <c r="N3392">
        <f>COUNTIFS(olah!$Q3392:Q18390,summary!A3392,olah!$B3392:B18390,summary!B3392,olah!$N3392:N18390,summary!C3392,olah!$P3392:P18390,summary!D3392,olah!$T3392:T18390,"Overtime")</f>
        <v>0</v>
      </c>
      <c r="O3392">
        <f>COUNTIFS(olah!$Q$2:Q18390,summary!A3392,olah!$B$2:B18390,summary!B3392,olah!$T$2:T18390,"Overtime")</f>
        <v>0</v>
      </c>
      <c r="P3392">
        <f>COUNTIFS(olah!$Q3392:Q18390,summary!A3392,olah!$B3392:B18390,summary!B3392,olah!$N3392:N18390,summary!C3392,olah!$P3392:P18390,summary!D3392,olah!$T3392:T18390,"Early")</f>
        <v>0</v>
      </c>
      <c r="Q3392">
        <f>COUNTIFS(olah!$Q$2:Q18390,summary!A3392,olah!$B$2:B18390,summary!B3392,olah!$T$2:T18390,"Early")</f>
        <v>3</v>
      </c>
      <c r="R3392">
        <f>COUNTIFS(olah!$Q3392:Q18390,summary!A3392,olah!$B3392:B18390,summary!B3392,olah!$N3392:N18390,summary!C3392,olah!$P3392:P18390,summary!D3392,olah!$T3392:T18390,"NA CO")</f>
        <v>0</v>
      </c>
      <c r="S3392">
        <f>COUNTIFS(olah!$Q$2:Q18390,summary!A3392,olah!$B$2:B18390,summary!B3392,olah!$T$2:T18390,"NA CO")</f>
        <v>1</v>
      </c>
      <c r="T3392" t="str">
        <f>olah!R3392</f>
        <v>Attendance</v>
      </c>
      <c r="U3392" t="str">
        <f>IF(T3392="Permit", olah!T3392, "No Permit")</f>
        <v>No Permit</v>
      </c>
    </row>
    <row r="3393" spans="1:21" hidden="1" x14ac:dyDescent="0.3">
      <c r="A3393" s="23">
        <v>44561</v>
      </c>
      <c r="B3393" t="s">
        <v>11289</v>
      </c>
      <c r="C3393" t="s">
        <v>11296</v>
      </c>
      <c r="D3393" t="s">
        <v>5936</v>
      </c>
      <c r="E3393" t="str">
        <f>VLOOKUP(B3393,olah!$B:$P,2,0)</f>
        <v>2021-12-06</v>
      </c>
      <c r="F3393">
        <f>COUNTIFS(parameter!$J$4:$J$34,summary!A3393,parameter!$I$4:$I$34,"&gt;="&amp;summary!$E3393)</f>
        <v>26</v>
      </c>
      <c r="G3393">
        <f>COUNTIFS(olah!$Q3393:Q18391,summary!A3393,olah!$B3393:B18391,summary!B3393,olah!$N3393:N18391,summary!C3393,olah!$P3393:P18391,summary!D3393,olah!$S3393:S18391,"On Time")</f>
        <v>1</v>
      </c>
      <c r="H3393">
        <f>COUNTIFS(olah!$Q$2:Q18391,summary!A3393,olah!$B$2:B18391,summary!B3393,olah!$S$2:S18391,"On Time")</f>
        <v>19</v>
      </c>
      <c r="I3393">
        <f>COUNTIFS(olah!$Q3393:Q18391,summary!A3393,olah!$B3393:B18391,summary!B3393,olah!$N3393:N18391,summary!C3393,olah!$P3393:P18391,summary!D3393,olah!$S3393:S18391,"Late")</f>
        <v>0</v>
      </c>
      <c r="J3393">
        <f>COUNTIFS(olah!$Q$2:Q18391,summary!A3393,olah!$B$2:B18391,summary!B3393,olah!$S$2:S18391,"Late")</f>
        <v>1</v>
      </c>
      <c r="K3393">
        <f t="shared" si="52"/>
        <v>6</v>
      </c>
      <c r="L3393">
        <f>COUNTIFS(olah!$Q3393:Q18391,summary!A3393,olah!$B3393:B18391,summary!B3393,olah!$N3393:N18391,summary!C3393,olah!$P3393:P18391,summary!D3393,olah!$T3393:T18391,"On Time CO")</f>
        <v>1</v>
      </c>
      <c r="M3393">
        <f>COUNTIFS(olah!$Q$2:Q18391,summary!A3393,olah!$B$2:B18391,summary!B3393,olah!$T$2:T18391,"On Time CO")</f>
        <v>16</v>
      </c>
      <c r="N3393">
        <f>COUNTIFS(olah!$Q3393:Q18391,summary!A3393,olah!$B3393:B18391,summary!B3393,olah!$N3393:N18391,summary!C3393,olah!$P3393:P18391,summary!D3393,olah!$T3393:T18391,"Overtime")</f>
        <v>0</v>
      </c>
      <c r="O3393">
        <f>COUNTIFS(olah!$Q$2:Q18391,summary!A3393,olah!$B$2:B18391,summary!B3393,olah!$T$2:T18391,"Overtime")</f>
        <v>0</v>
      </c>
      <c r="P3393">
        <f>COUNTIFS(olah!$Q3393:Q18391,summary!A3393,olah!$B3393:B18391,summary!B3393,olah!$N3393:N18391,summary!C3393,olah!$P3393:P18391,summary!D3393,olah!$T3393:T18391,"Early")</f>
        <v>0</v>
      </c>
      <c r="Q3393">
        <f>COUNTIFS(olah!$Q$2:Q18391,summary!A3393,olah!$B$2:B18391,summary!B3393,olah!$T$2:T18391,"Early")</f>
        <v>3</v>
      </c>
      <c r="R3393">
        <f>COUNTIFS(olah!$Q3393:Q18391,summary!A3393,olah!$B3393:B18391,summary!B3393,olah!$N3393:N18391,summary!C3393,olah!$P3393:P18391,summary!D3393,olah!$T3393:T18391,"NA CO")</f>
        <v>0</v>
      </c>
      <c r="S3393">
        <f>COUNTIFS(olah!$Q$2:Q18391,summary!A3393,olah!$B$2:B18391,summary!B3393,olah!$T$2:T18391,"NA CO")</f>
        <v>1</v>
      </c>
      <c r="T3393" t="str">
        <f>olah!R3393</f>
        <v>Daily Journey</v>
      </c>
      <c r="U3393" t="str">
        <f>IF(T3393="Permit", olah!T3393, "No Permit")</f>
        <v>No Permit</v>
      </c>
    </row>
    <row r="3394" spans="1:21" hidden="1" x14ac:dyDescent="0.3">
      <c r="A3394" s="23">
        <v>44561</v>
      </c>
      <c r="B3394" t="s">
        <v>11289</v>
      </c>
      <c r="C3394" t="s">
        <v>28</v>
      </c>
      <c r="D3394" t="s">
        <v>6082</v>
      </c>
      <c r="E3394" t="str">
        <f>VLOOKUP(B3394,olah!$B:$P,2,0)</f>
        <v>2021-12-06</v>
      </c>
      <c r="F3394">
        <f>COUNTIFS(parameter!$J$4:$J$34,summary!A3394,parameter!$I$4:$I$34,"&gt;="&amp;summary!$E3394)</f>
        <v>26</v>
      </c>
      <c r="G3394">
        <f>COUNTIFS(olah!$Q3394:Q18392,summary!A3394,olah!$B3394:B18392,summary!B3394,olah!$N3394:N18392,summary!C3394,olah!$P3394:P18392,summary!D3394,olah!$S3394:S18392,"On Time")</f>
        <v>1</v>
      </c>
      <c r="H3394">
        <f>COUNTIFS(olah!$Q$2:Q18392,summary!A3394,olah!$B$2:B18392,summary!B3394,olah!$S$2:S18392,"On Time")</f>
        <v>19</v>
      </c>
      <c r="I3394">
        <f>COUNTIFS(olah!$Q3394:Q18392,summary!A3394,olah!$B3394:B18392,summary!B3394,olah!$N3394:N18392,summary!C3394,olah!$P3394:P18392,summary!D3394,olah!$S3394:S18392,"Late")</f>
        <v>0</v>
      </c>
      <c r="J3394">
        <f>COUNTIFS(olah!$Q$2:Q18392,summary!A3394,olah!$B$2:B18392,summary!B3394,olah!$S$2:S18392,"Late")</f>
        <v>1</v>
      </c>
      <c r="K3394">
        <f t="shared" si="52"/>
        <v>6</v>
      </c>
      <c r="L3394">
        <f>COUNTIFS(olah!$Q3394:Q18392,summary!A3394,olah!$B3394:B18392,summary!B3394,olah!$N3394:N18392,summary!C3394,olah!$P3394:P18392,summary!D3394,olah!$T3394:T18392,"On Time CO")</f>
        <v>1</v>
      </c>
      <c r="M3394">
        <f>COUNTIFS(olah!$Q$2:Q18392,summary!A3394,olah!$B$2:B18392,summary!B3394,olah!$T$2:T18392,"On Time CO")</f>
        <v>16</v>
      </c>
      <c r="N3394">
        <f>COUNTIFS(olah!$Q3394:Q18392,summary!A3394,olah!$B3394:B18392,summary!B3394,olah!$N3394:N18392,summary!C3394,olah!$P3394:P18392,summary!D3394,olah!$T3394:T18392,"Overtime")</f>
        <v>0</v>
      </c>
      <c r="O3394">
        <f>COUNTIFS(olah!$Q$2:Q18392,summary!A3394,olah!$B$2:B18392,summary!B3394,olah!$T$2:T18392,"Overtime")</f>
        <v>0</v>
      </c>
      <c r="P3394">
        <f>COUNTIFS(olah!$Q3394:Q18392,summary!A3394,olah!$B3394:B18392,summary!B3394,olah!$N3394:N18392,summary!C3394,olah!$P3394:P18392,summary!D3394,olah!$T3394:T18392,"Early")</f>
        <v>0</v>
      </c>
      <c r="Q3394">
        <f>COUNTIFS(olah!$Q$2:Q18392,summary!A3394,olah!$B$2:B18392,summary!B3394,olah!$T$2:T18392,"Early")</f>
        <v>3</v>
      </c>
      <c r="R3394">
        <f>COUNTIFS(olah!$Q3394:Q18392,summary!A3394,olah!$B3394:B18392,summary!B3394,olah!$N3394:N18392,summary!C3394,olah!$P3394:P18392,summary!D3394,olah!$T3394:T18392,"NA CO")</f>
        <v>0</v>
      </c>
      <c r="S3394">
        <f>COUNTIFS(olah!$Q$2:Q18392,summary!A3394,olah!$B$2:B18392,summary!B3394,olah!$T$2:T18392,"NA CO")</f>
        <v>1</v>
      </c>
      <c r="T3394" t="str">
        <f>olah!R3394</f>
        <v>Attendance</v>
      </c>
      <c r="U3394" t="str">
        <f>IF(T3394="Permit", olah!T3394, "No Permit")</f>
        <v>No Permit</v>
      </c>
    </row>
    <row r="3395" spans="1:21" hidden="1" x14ac:dyDescent="0.3">
      <c r="A3395" s="23">
        <v>44561</v>
      </c>
      <c r="B3395" t="s">
        <v>11289</v>
      </c>
      <c r="C3395" t="s">
        <v>28</v>
      </c>
      <c r="D3395" t="s">
        <v>11602</v>
      </c>
      <c r="E3395" t="str">
        <f>VLOOKUP(B3395,olah!$B:$P,2,0)</f>
        <v>2021-12-06</v>
      </c>
      <c r="F3395">
        <f>COUNTIFS(parameter!$J$4:$J$34,summary!A3395,parameter!$I$4:$I$34,"&gt;="&amp;summary!$E3395)</f>
        <v>26</v>
      </c>
      <c r="G3395">
        <f>COUNTIFS(olah!$Q3395:Q18393,summary!A3395,olah!$B3395:B18393,summary!B3395,olah!$N3395:N18393,summary!C3395,olah!$P3395:P18393,summary!D3395,olah!$S3395:S18393,"On Time")</f>
        <v>0</v>
      </c>
      <c r="H3395">
        <f>COUNTIFS(olah!$Q$2:Q18393,summary!A3395,olah!$B$2:B18393,summary!B3395,olah!$S$2:S18393,"On Time")</f>
        <v>19</v>
      </c>
      <c r="I3395">
        <f>COUNTIFS(olah!$Q3395:Q18393,summary!A3395,olah!$B3395:B18393,summary!B3395,olah!$N3395:N18393,summary!C3395,olah!$P3395:P18393,summary!D3395,olah!$S3395:S18393,"Late")</f>
        <v>1</v>
      </c>
      <c r="J3395">
        <f>COUNTIFS(olah!$Q$2:Q18393,summary!A3395,olah!$B$2:B18393,summary!B3395,olah!$S$2:S18393,"Late")</f>
        <v>1</v>
      </c>
      <c r="K3395">
        <f t="shared" ref="K3395:K3458" si="53">F3395-SUM(H3395:J3395)</f>
        <v>5</v>
      </c>
      <c r="L3395">
        <f>COUNTIFS(olah!$Q3395:Q18393,summary!A3395,olah!$B3395:B18393,summary!B3395,olah!$N3395:N18393,summary!C3395,olah!$P3395:P18393,summary!D3395,olah!$T3395:T18393,"On Time CO")</f>
        <v>1</v>
      </c>
      <c r="M3395">
        <f>COUNTIFS(olah!$Q$2:Q18393,summary!A3395,olah!$B$2:B18393,summary!B3395,olah!$T$2:T18393,"On Time CO")</f>
        <v>16</v>
      </c>
      <c r="N3395">
        <f>COUNTIFS(olah!$Q3395:Q18393,summary!A3395,olah!$B3395:B18393,summary!B3395,olah!$N3395:N18393,summary!C3395,olah!$P3395:P18393,summary!D3395,olah!$T3395:T18393,"Overtime")</f>
        <v>0</v>
      </c>
      <c r="O3395">
        <f>COUNTIFS(olah!$Q$2:Q18393,summary!A3395,olah!$B$2:B18393,summary!B3395,olah!$T$2:T18393,"Overtime")</f>
        <v>0</v>
      </c>
      <c r="P3395">
        <f>COUNTIFS(olah!$Q3395:Q18393,summary!A3395,olah!$B3395:B18393,summary!B3395,olah!$N3395:N18393,summary!C3395,olah!$P3395:P18393,summary!D3395,olah!$T3395:T18393,"Early")</f>
        <v>0</v>
      </c>
      <c r="Q3395">
        <f>COUNTIFS(olah!$Q$2:Q18393,summary!A3395,olah!$B$2:B18393,summary!B3395,olah!$T$2:T18393,"Early")</f>
        <v>3</v>
      </c>
      <c r="R3395">
        <f>COUNTIFS(olah!$Q3395:Q18393,summary!A3395,olah!$B3395:B18393,summary!B3395,olah!$N3395:N18393,summary!C3395,olah!$P3395:P18393,summary!D3395,olah!$T3395:T18393,"NA CO")</f>
        <v>0</v>
      </c>
      <c r="S3395">
        <f>COUNTIFS(olah!$Q$2:Q18393,summary!A3395,olah!$B$2:B18393,summary!B3395,olah!$T$2:T18393,"NA CO")</f>
        <v>1</v>
      </c>
      <c r="T3395" t="str">
        <f>olah!R3395</f>
        <v>Attendance</v>
      </c>
      <c r="U3395" t="str">
        <f>IF(T3395="Permit", olah!T3395, "No Permit")</f>
        <v>No Permit</v>
      </c>
    </row>
    <row r="3396" spans="1:21" hidden="1" x14ac:dyDescent="0.3">
      <c r="A3396" s="23">
        <v>44561</v>
      </c>
      <c r="B3396" t="s">
        <v>11289</v>
      </c>
      <c r="C3396" t="s">
        <v>28</v>
      </c>
      <c r="D3396" t="s">
        <v>11603</v>
      </c>
      <c r="E3396" t="str">
        <f>VLOOKUP(B3396,olah!$B:$P,2,0)</f>
        <v>2021-12-06</v>
      </c>
      <c r="F3396">
        <f>COUNTIFS(parameter!$J$4:$J$34,summary!A3396,parameter!$I$4:$I$34,"&gt;="&amp;summary!$E3396)</f>
        <v>26</v>
      </c>
      <c r="G3396">
        <f>COUNTIFS(olah!$Q3396:Q18394,summary!A3396,olah!$B3396:B18394,summary!B3396,olah!$N3396:N18394,summary!C3396,olah!$P3396:P18394,summary!D3396,olah!$S3396:S18394,"On Time")</f>
        <v>1</v>
      </c>
      <c r="H3396">
        <f>COUNTIFS(olah!$Q$2:Q18394,summary!A3396,olah!$B$2:B18394,summary!B3396,olah!$S$2:S18394,"On Time")</f>
        <v>19</v>
      </c>
      <c r="I3396">
        <f>COUNTIFS(olah!$Q3396:Q18394,summary!A3396,olah!$B3396:B18394,summary!B3396,olah!$N3396:N18394,summary!C3396,olah!$P3396:P18394,summary!D3396,olah!$S3396:S18394,"Late")</f>
        <v>0</v>
      </c>
      <c r="J3396">
        <f>COUNTIFS(olah!$Q$2:Q18394,summary!A3396,olah!$B$2:B18394,summary!B3396,olah!$S$2:S18394,"Late")</f>
        <v>1</v>
      </c>
      <c r="K3396">
        <f t="shared" si="53"/>
        <v>6</v>
      </c>
      <c r="L3396">
        <f>COUNTIFS(olah!$Q3396:Q18394,summary!A3396,olah!$B3396:B18394,summary!B3396,olah!$N3396:N18394,summary!C3396,olah!$P3396:P18394,summary!D3396,olah!$T3396:T18394,"On Time CO")</f>
        <v>1</v>
      </c>
      <c r="M3396">
        <f>COUNTIFS(olah!$Q$2:Q18394,summary!A3396,olah!$B$2:B18394,summary!B3396,olah!$T$2:T18394,"On Time CO")</f>
        <v>16</v>
      </c>
      <c r="N3396">
        <f>COUNTIFS(olah!$Q3396:Q18394,summary!A3396,olah!$B3396:B18394,summary!B3396,olah!$N3396:N18394,summary!C3396,olah!$P3396:P18394,summary!D3396,olah!$T3396:T18394,"Overtime")</f>
        <v>0</v>
      </c>
      <c r="O3396">
        <f>COUNTIFS(olah!$Q$2:Q18394,summary!A3396,olah!$B$2:B18394,summary!B3396,olah!$T$2:T18394,"Overtime")</f>
        <v>0</v>
      </c>
      <c r="P3396">
        <f>COUNTIFS(olah!$Q3396:Q18394,summary!A3396,olah!$B3396:B18394,summary!B3396,olah!$N3396:N18394,summary!C3396,olah!$P3396:P18394,summary!D3396,olah!$T3396:T18394,"Early")</f>
        <v>0</v>
      </c>
      <c r="Q3396">
        <f>COUNTIFS(olah!$Q$2:Q18394,summary!A3396,olah!$B$2:B18394,summary!B3396,olah!$T$2:T18394,"Early")</f>
        <v>3</v>
      </c>
      <c r="R3396">
        <f>COUNTIFS(olah!$Q3396:Q18394,summary!A3396,olah!$B3396:B18394,summary!B3396,olah!$N3396:N18394,summary!C3396,olah!$P3396:P18394,summary!D3396,olah!$T3396:T18394,"NA CO")</f>
        <v>0</v>
      </c>
      <c r="S3396">
        <f>COUNTIFS(olah!$Q$2:Q18394,summary!A3396,olah!$B$2:B18394,summary!B3396,olah!$T$2:T18394,"NA CO")</f>
        <v>1</v>
      </c>
      <c r="T3396" t="str">
        <f>olah!R3396</f>
        <v>Attendance</v>
      </c>
      <c r="U3396" t="str">
        <f>IF(T3396="Permit", olah!T3396, "No Permit")</f>
        <v>No Permit</v>
      </c>
    </row>
    <row r="3397" spans="1:21" hidden="1" x14ac:dyDescent="0.3">
      <c r="A3397" s="23">
        <v>44561</v>
      </c>
      <c r="B3397" t="s">
        <v>11289</v>
      </c>
      <c r="C3397" t="s">
        <v>28</v>
      </c>
      <c r="D3397" t="s">
        <v>7108</v>
      </c>
      <c r="E3397" t="str">
        <f>VLOOKUP(B3397,olah!$B:$P,2,0)</f>
        <v>2021-12-06</v>
      </c>
      <c r="F3397">
        <f>COUNTIFS(parameter!$J$4:$J$34,summary!A3397,parameter!$I$4:$I$34,"&gt;="&amp;summary!$E3397)</f>
        <v>26</v>
      </c>
      <c r="G3397">
        <f>COUNTIFS(olah!$Q3397:Q18395,summary!A3397,olah!$B3397:B18395,summary!B3397,olah!$N3397:N18395,summary!C3397,olah!$P3397:P18395,summary!D3397,olah!$S3397:S18395,"On Time")</f>
        <v>1</v>
      </c>
      <c r="H3397">
        <f>COUNTIFS(olah!$Q$2:Q18395,summary!A3397,olah!$B$2:B18395,summary!B3397,olah!$S$2:S18395,"On Time")</f>
        <v>19</v>
      </c>
      <c r="I3397">
        <f>COUNTIFS(olah!$Q3397:Q18395,summary!A3397,olah!$B3397:B18395,summary!B3397,olah!$N3397:N18395,summary!C3397,olah!$P3397:P18395,summary!D3397,olah!$S3397:S18395,"Late")</f>
        <v>0</v>
      </c>
      <c r="J3397">
        <f>COUNTIFS(olah!$Q$2:Q18395,summary!A3397,olah!$B$2:B18395,summary!B3397,olah!$S$2:S18395,"Late")</f>
        <v>1</v>
      </c>
      <c r="K3397">
        <f t="shared" si="53"/>
        <v>6</v>
      </c>
      <c r="L3397">
        <f>COUNTIFS(olah!$Q3397:Q18395,summary!A3397,olah!$B3397:B18395,summary!B3397,olah!$N3397:N18395,summary!C3397,olah!$P3397:P18395,summary!D3397,olah!$T3397:T18395,"On Time CO")</f>
        <v>1</v>
      </c>
      <c r="M3397">
        <f>COUNTIFS(olah!$Q$2:Q18395,summary!A3397,olah!$B$2:B18395,summary!B3397,olah!$T$2:T18395,"On Time CO")</f>
        <v>16</v>
      </c>
      <c r="N3397">
        <f>COUNTIFS(olah!$Q3397:Q18395,summary!A3397,olah!$B3397:B18395,summary!B3397,olah!$N3397:N18395,summary!C3397,olah!$P3397:P18395,summary!D3397,olah!$T3397:T18395,"Overtime")</f>
        <v>0</v>
      </c>
      <c r="O3397">
        <f>COUNTIFS(olah!$Q$2:Q18395,summary!A3397,olah!$B$2:B18395,summary!B3397,olah!$T$2:T18395,"Overtime")</f>
        <v>0</v>
      </c>
      <c r="P3397">
        <f>COUNTIFS(olah!$Q3397:Q18395,summary!A3397,olah!$B3397:B18395,summary!B3397,olah!$N3397:N18395,summary!C3397,olah!$P3397:P18395,summary!D3397,olah!$T3397:T18395,"Early")</f>
        <v>0</v>
      </c>
      <c r="Q3397">
        <f>COUNTIFS(olah!$Q$2:Q18395,summary!A3397,olah!$B$2:B18395,summary!B3397,olah!$T$2:T18395,"Early")</f>
        <v>3</v>
      </c>
      <c r="R3397">
        <f>COUNTIFS(olah!$Q3397:Q18395,summary!A3397,olah!$B3397:B18395,summary!B3397,olah!$N3397:N18395,summary!C3397,olah!$P3397:P18395,summary!D3397,olah!$T3397:T18395,"NA CO")</f>
        <v>0</v>
      </c>
      <c r="S3397">
        <f>COUNTIFS(olah!$Q$2:Q18395,summary!A3397,olah!$B$2:B18395,summary!B3397,olah!$T$2:T18395,"NA CO")</f>
        <v>1</v>
      </c>
      <c r="T3397" t="str">
        <f>olah!R3397</f>
        <v>Attendance</v>
      </c>
      <c r="U3397" t="str">
        <f>IF(T3397="Permit", olah!T3397, "No Permit")</f>
        <v>No Permit</v>
      </c>
    </row>
    <row r="3398" spans="1:21" hidden="1" x14ac:dyDescent="0.3">
      <c r="A3398" s="23">
        <v>44561</v>
      </c>
      <c r="B3398" t="s">
        <v>11289</v>
      </c>
      <c r="C3398" t="s">
        <v>28</v>
      </c>
      <c r="D3398" t="s">
        <v>11604</v>
      </c>
      <c r="E3398" t="str">
        <f>VLOOKUP(B3398,olah!$B:$P,2,0)</f>
        <v>2021-12-06</v>
      </c>
      <c r="F3398">
        <f>COUNTIFS(parameter!$J$4:$J$34,summary!A3398,parameter!$I$4:$I$34,"&gt;="&amp;summary!$E3398)</f>
        <v>26</v>
      </c>
      <c r="G3398">
        <f>COUNTIFS(olah!$Q3398:Q18396,summary!A3398,olah!$B3398:B18396,summary!B3398,olah!$N3398:N18396,summary!C3398,olah!$P3398:P18396,summary!D3398,olah!$S3398:S18396,"On Time")</f>
        <v>1</v>
      </c>
      <c r="H3398">
        <f>COUNTIFS(olah!$Q$2:Q18396,summary!A3398,olah!$B$2:B18396,summary!B3398,olah!$S$2:S18396,"On Time")</f>
        <v>19</v>
      </c>
      <c r="I3398">
        <f>COUNTIFS(olah!$Q3398:Q18396,summary!A3398,olah!$B3398:B18396,summary!B3398,olah!$N3398:N18396,summary!C3398,olah!$P3398:P18396,summary!D3398,olah!$S3398:S18396,"Late")</f>
        <v>0</v>
      </c>
      <c r="J3398">
        <f>COUNTIFS(olah!$Q$2:Q18396,summary!A3398,olah!$B$2:B18396,summary!B3398,olah!$S$2:S18396,"Late")</f>
        <v>1</v>
      </c>
      <c r="K3398">
        <f t="shared" si="53"/>
        <v>6</v>
      </c>
      <c r="L3398">
        <f>COUNTIFS(olah!$Q3398:Q18396,summary!A3398,olah!$B3398:B18396,summary!B3398,olah!$N3398:N18396,summary!C3398,olah!$P3398:P18396,summary!D3398,olah!$T3398:T18396,"On Time CO")</f>
        <v>1</v>
      </c>
      <c r="M3398">
        <f>COUNTIFS(olah!$Q$2:Q18396,summary!A3398,olah!$B$2:B18396,summary!B3398,olah!$T$2:T18396,"On Time CO")</f>
        <v>16</v>
      </c>
      <c r="N3398">
        <f>COUNTIFS(olah!$Q3398:Q18396,summary!A3398,olah!$B3398:B18396,summary!B3398,olah!$N3398:N18396,summary!C3398,olah!$P3398:P18396,summary!D3398,olah!$T3398:T18396,"Overtime")</f>
        <v>0</v>
      </c>
      <c r="O3398">
        <f>COUNTIFS(olah!$Q$2:Q18396,summary!A3398,olah!$B$2:B18396,summary!B3398,olah!$T$2:T18396,"Overtime")</f>
        <v>0</v>
      </c>
      <c r="P3398">
        <f>COUNTIFS(olah!$Q3398:Q18396,summary!A3398,olah!$B3398:B18396,summary!B3398,olah!$N3398:N18396,summary!C3398,olah!$P3398:P18396,summary!D3398,olah!$T3398:T18396,"Early")</f>
        <v>0</v>
      </c>
      <c r="Q3398">
        <f>COUNTIFS(olah!$Q$2:Q18396,summary!A3398,olah!$B$2:B18396,summary!B3398,olah!$T$2:T18396,"Early")</f>
        <v>3</v>
      </c>
      <c r="R3398">
        <f>COUNTIFS(olah!$Q3398:Q18396,summary!A3398,olah!$B3398:B18396,summary!B3398,olah!$N3398:N18396,summary!C3398,olah!$P3398:P18396,summary!D3398,olah!$T3398:T18396,"NA CO")</f>
        <v>0</v>
      </c>
      <c r="S3398">
        <f>COUNTIFS(olah!$Q$2:Q18396,summary!A3398,olah!$B$2:B18396,summary!B3398,olah!$T$2:T18396,"NA CO")</f>
        <v>1</v>
      </c>
      <c r="T3398" t="str">
        <f>olah!R3398</f>
        <v>Attendance</v>
      </c>
      <c r="U3398" t="str">
        <f>IF(T3398="Permit", olah!T3398, "No Permit")</f>
        <v>No Permit</v>
      </c>
    </row>
    <row r="3399" spans="1:21" hidden="1" x14ac:dyDescent="0.3">
      <c r="A3399" s="23">
        <v>44561</v>
      </c>
      <c r="B3399" t="s">
        <v>11289</v>
      </c>
      <c r="C3399" t="s">
        <v>11296</v>
      </c>
      <c r="D3399" t="s">
        <v>11605</v>
      </c>
      <c r="E3399" t="str">
        <f>VLOOKUP(B3399,olah!$B:$P,2,0)</f>
        <v>2021-12-06</v>
      </c>
      <c r="F3399">
        <f>COUNTIFS(parameter!$J$4:$J$34,summary!A3399,parameter!$I$4:$I$34,"&gt;="&amp;summary!$E3399)</f>
        <v>26</v>
      </c>
      <c r="G3399">
        <f>COUNTIFS(olah!$Q3399:Q18397,summary!A3399,olah!$B3399:B18397,summary!B3399,olah!$N3399:N18397,summary!C3399,olah!$P3399:P18397,summary!D3399,olah!$S3399:S18397,"On Time")</f>
        <v>1</v>
      </c>
      <c r="H3399">
        <f>COUNTIFS(olah!$Q$2:Q18397,summary!A3399,olah!$B$2:B18397,summary!B3399,olah!$S$2:S18397,"On Time")</f>
        <v>19</v>
      </c>
      <c r="I3399">
        <f>COUNTIFS(olah!$Q3399:Q18397,summary!A3399,olah!$B3399:B18397,summary!B3399,olah!$N3399:N18397,summary!C3399,olah!$P3399:P18397,summary!D3399,olah!$S3399:S18397,"Late")</f>
        <v>0</v>
      </c>
      <c r="J3399">
        <f>COUNTIFS(olah!$Q$2:Q18397,summary!A3399,olah!$B$2:B18397,summary!B3399,olah!$S$2:S18397,"Late")</f>
        <v>1</v>
      </c>
      <c r="K3399">
        <f t="shared" si="53"/>
        <v>6</v>
      </c>
      <c r="L3399">
        <f>COUNTIFS(olah!$Q3399:Q18397,summary!A3399,olah!$B3399:B18397,summary!B3399,olah!$N3399:N18397,summary!C3399,olah!$P3399:P18397,summary!D3399,olah!$T3399:T18397,"On Time CO")</f>
        <v>1</v>
      </c>
      <c r="M3399">
        <f>COUNTIFS(olah!$Q$2:Q18397,summary!A3399,olah!$B$2:B18397,summary!B3399,olah!$T$2:T18397,"On Time CO")</f>
        <v>16</v>
      </c>
      <c r="N3399">
        <f>COUNTIFS(olah!$Q3399:Q18397,summary!A3399,olah!$B3399:B18397,summary!B3399,olah!$N3399:N18397,summary!C3399,olah!$P3399:P18397,summary!D3399,olah!$T3399:T18397,"Overtime")</f>
        <v>0</v>
      </c>
      <c r="O3399">
        <f>COUNTIFS(olah!$Q$2:Q18397,summary!A3399,olah!$B$2:B18397,summary!B3399,olah!$T$2:T18397,"Overtime")</f>
        <v>0</v>
      </c>
      <c r="P3399">
        <f>COUNTIFS(olah!$Q3399:Q18397,summary!A3399,olah!$B3399:B18397,summary!B3399,olah!$N3399:N18397,summary!C3399,olah!$P3399:P18397,summary!D3399,olah!$T3399:T18397,"Early")</f>
        <v>0</v>
      </c>
      <c r="Q3399">
        <f>COUNTIFS(olah!$Q$2:Q18397,summary!A3399,olah!$B$2:B18397,summary!B3399,olah!$T$2:T18397,"Early")</f>
        <v>3</v>
      </c>
      <c r="R3399">
        <f>COUNTIFS(olah!$Q3399:Q18397,summary!A3399,olah!$B3399:B18397,summary!B3399,olah!$N3399:N18397,summary!C3399,olah!$P3399:P18397,summary!D3399,olah!$T3399:T18397,"NA CO")</f>
        <v>0</v>
      </c>
      <c r="S3399">
        <f>COUNTIFS(olah!$Q$2:Q18397,summary!A3399,olah!$B$2:B18397,summary!B3399,olah!$T$2:T18397,"NA CO")</f>
        <v>1</v>
      </c>
      <c r="T3399" t="str">
        <f>olah!R3399</f>
        <v>Daily Journey</v>
      </c>
      <c r="U3399" t="str">
        <f>IF(T3399="Permit", olah!T3399, "No Permit")</f>
        <v>No Permit</v>
      </c>
    </row>
    <row r="3400" spans="1:21" hidden="1" x14ac:dyDescent="0.3">
      <c r="A3400" s="23">
        <v>44561</v>
      </c>
      <c r="B3400" t="s">
        <v>11289</v>
      </c>
      <c r="C3400" t="s">
        <v>28</v>
      </c>
      <c r="D3400" t="s">
        <v>11606</v>
      </c>
      <c r="E3400" t="str">
        <f>VLOOKUP(B3400,olah!$B:$P,2,0)</f>
        <v>2021-12-06</v>
      </c>
      <c r="F3400">
        <f>COUNTIFS(parameter!$J$4:$J$34,summary!A3400,parameter!$I$4:$I$34,"&gt;="&amp;summary!$E3400)</f>
        <v>26</v>
      </c>
      <c r="G3400">
        <f>COUNTIFS(olah!$Q3400:Q18398,summary!A3400,olah!$B3400:B18398,summary!B3400,olah!$N3400:N18398,summary!C3400,olah!$P3400:P18398,summary!D3400,olah!$S3400:S18398,"On Time")</f>
        <v>1</v>
      </c>
      <c r="H3400">
        <f>COUNTIFS(olah!$Q$2:Q18398,summary!A3400,olah!$B$2:B18398,summary!B3400,olah!$S$2:S18398,"On Time")</f>
        <v>19</v>
      </c>
      <c r="I3400">
        <f>COUNTIFS(olah!$Q3400:Q18398,summary!A3400,olah!$B3400:B18398,summary!B3400,olah!$N3400:N18398,summary!C3400,olah!$P3400:P18398,summary!D3400,olah!$S3400:S18398,"Late")</f>
        <v>0</v>
      </c>
      <c r="J3400">
        <f>COUNTIFS(olah!$Q$2:Q18398,summary!A3400,olah!$B$2:B18398,summary!B3400,olah!$S$2:S18398,"Late")</f>
        <v>1</v>
      </c>
      <c r="K3400">
        <f t="shared" si="53"/>
        <v>6</v>
      </c>
      <c r="L3400">
        <f>COUNTIFS(olah!$Q3400:Q18398,summary!A3400,olah!$B3400:B18398,summary!B3400,olah!$N3400:N18398,summary!C3400,olah!$P3400:P18398,summary!D3400,olah!$T3400:T18398,"On Time CO")</f>
        <v>1</v>
      </c>
      <c r="M3400">
        <f>COUNTIFS(olah!$Q$2:Q18398,summary!A3400,olah!$B$2:B18398,summary!B3400,olah!$T$2:T18398,"On Time CO")</f>
        <v>16</v>
      </c>
      <c r="N3400">
        <f>COUNTIFS(olah!$Q3400:Q18398,summary!A3400,olah!$B3400:B18398,summary!B3400,olah!$N3400:N18398,summary!C3400,olah!$P3400:P18398,summary!D3400,olah!$T3400:T18398,"Overtime")</f>
        <v>0</v>
      </c>
      <c r="O3400">
        <f>COUNTIFS(olah!$Q$2:Q18398,summary!A3400,olah!$B$2:B18398,summary!B3400,olah!$T$2:T18398,"Overtime")</f>
        <v>0</v>
      </c>
      <c r="P3400">
        <f>COUNTIFS(olah!$Q3400:Q18398,summary!A3400,olah!$B3400:B18398,summary!B3400,olah!$N3400:N18398,summary!C3400,olah!$P3400:P18398,summary!D3400,olah!$T3400:T18398,"Early")</f>
        <v>0</v>
      </c>
      <c r="Q3400">
        <f>COUNTIFS(olah!$Q$2:Q18398,summary!A3400,olah!$B$2:B18398,summary!B3400,olah!$T$2:T18398,"Early")</f>
        <v>3</v>
      </c>
      <c r="R3400">
        <f>COUNTIFS(olah!$Q3400:Q18398,summary!A3400,olah!$B3400:B18398,summary!B3400,olah!$N3400:N18398,summary!C3400,olah!$P3400:P18398,summary!D3400,olah!$T3400:T18398,"NA CO")</f>
        <v>0</v>
      </c>
      <c r="S3400">
        <f>COUNTIFS(olah!$Q$2:Q18398,summary!A3400,olah!$B$2:B18398,summary!B3400,olah!$T$2:T18398,"NA CO")</f>
        <v>1</v>
      </c>
      <c r="T3400" t="str">
        <f>olah!R3400</f>
        <v>Attendance</v>
      </c>
      <c r="U3400" t="str">
        <f>IF(T3400="Permit", olah!T3400, "No Permit")</f>
        <v>No Permit</v>
      </c>
    </row>
    <row r="3401" spans="1:21" hidden="1" x14ac:dyDescent="0.3">
      <c r="A3401" s="23">
        <v>44561</v>
      </c>
      <c r="B3401" t="s">
        <v>11289</v>
      </c>
      <c r="C3401" t="s">
        <v>28</v>
      </c>
      <c r="D3401" t="s">
        <v>10202</v>
      </c>
      <c r="E3401" t="str">
        <f>VLOOKUP(B3401,olah!$B:$P,2,0)</f>
        <v>2021-12-06</v>
      </c>
      <c r="F3401">
        <f>COUNTIFS(parameter!$J$4:$J$34,summary!A3401,parameter!$I$4:$I$34,"&gt;="&amp;summary!$E3401)</f>
        <v>26</v>
      </c>
      <c r="G3401">
        <f>COUNTIFS(olah!$Q3401:Q18399,summary!A3401,olah!$B3401:B18399,summary!B3401,olah!$N3401:N18399,summary!C3401,olah!$P3401:P18399,summary!D3401,olah!$S3401:S18399,"On Time")</f>
        <v>1</v>
      </c>
      <c r="H3401">
        <f>COUNTIFS(olah!$Q$2:Q18399,summary!A3401,olah!$B$2:B18399,summary!B3401,olah!$S$2:S18399,"On Time")</f>
        <v>19</v>
      </c>
      <c r="I3401">
        <f>COUNTIFS(olah!$Q3401:Q18399,summary!A3401,olah!$B3401:B18399,summary!B3401,olah!$N3401:N18399,summary!C3401,olah!$P3401:P18399,summary!D3401,olah!$S3401:S18399,"Late")</f>
        <v>0</v>
      </c>
      <c r="J3401">
        <f>COUNTIFS(olah!$Q$2:Q18399,summary!A3401,olah!$B$2:B18399,summary!B3401,olah!$S$2:S18399,"Late")</f>
        <v>1</v>
      </c>
      <c r="K3401">
        <f t="shared" si="53"/>
        <v>6</v>
      </c>
      <c r="L3401">
        <f>COUNTIFS(olah!$Q3401:Q18399,summary!A3401,olah!$B3401:B18399,summary!B3401,olah!$N3401:N18399,summary!C3401,olah!$P3401:P18399,summary!D3401,olah!$T3401:T18399,"On Time CO")</f>
        <v>0</v>
      </c>
      <c r="M3401">
        <f>COUNTIFS(olah!$Q$2:Q18399,summary!A3401,olah!$B$2:B18399,summary!B3401,olah!$T$2:T18399,"On Time CO")</f>
        <v>16</v>
      </c>
      <c r="N3401">
        <f>COUNTIFS(olah!$Q3401:Q18399,summary!A3401,olah!$B3401:B18399,summary!B3401,olah!$N3401:N18399,summary!C3401,olah!$P3401:P18399,summary!D3401,olah!$T3401:T18399,"Overtime")</f>
        <v>0</v>
      </c>
      <c r="O3401">
        <f>COUNTIFS(olah!$Q$2:Q18399,summary!A3401,olah!$B$2:B18399,summary!B3401,olah!$T$2:T18399,"Overtime")</f>
        <v>0</v>
      </c>
      <c r="P3401">
        <f>COUNTIFS(olah!$Q3401:Q18399,summary!A3401,olah!$B3401:B18399,summary!B3401,olah!$N3401:N18399,summary!C3401,olah!$P3401:P18399,summary!D3401,olah!$T3401:T18399,"Early")</f>
        <v>1</v>
      </c>
      <c r="Q3401">
        <f>COUNTIFS(olah!$Q$2:Q18399,summary!A3401,olah!$B$2:B18399,summary!B3401,olah!$T$2:T18399,"Early")</f>
        <v>3</v>
      </c>
      <c r="R3401">
        <f>COUNTIFS(olah!$Q3401:Q18399,summary!A3401,olah!$B3401:B18399,summary!B3401,olah!$N3401:N18399,summary!C3401,olah!$P3401:P18399,summary!D3401,olah!$T3401:T18399,"NA CO")</f>
        <v>0</v>
      </c>
      <c r="S3401">
        <f>COUNTIFS(olah!$Q$2:Q18399,summary!A3401,olah!$B$2:B18399,summary!B3401,olah!$T$2:T18399,"NA CO")</f>
        <v>1</v>
      </c>
      <c r="T3401" t="str">
        <f>olah!R3401</f>
        <v>Attendance</v>
      </c>
      <c r="U3401" t="str">
        <f>IF(T3401="Permit", olah!T3401, "No Permit")</f>
        <v>No Permit</v>
      </c>
    </row>
    <row r="3402" spans="1:21" hidden="1" x14ac:dyDescent="0.3">
      <c r="A3402" s="23">
        <v>44561</v>
      </c>
      <c r="B3402" t="s">
        <v>11289</v>
      </c>
      <c r="C3402" t="s">
        <v>28</v>
      </c>
      <c r="D3402" t="s">
        <v>11607</v>
      </c>
      <c r="E3402" t="str">
        <f>VLOOKUP(B3402,olah!$B:$P,2,0)</f>
        <v>2021-12-06</v>
      </c>
      <c r="F3402">
        <f>COUNTIFS(parameter!$J$4:$J$34,summary!A3402,parameter!$I$4:$I$34,"&gt;="&amp;summary!$E3402)</f>
        <v>26</v>
      </c>
      <c r="G3402">
        <f>COUNTIFS(olah!$Q3402:Q18400,summary!A3402,olah!$B3402:B18400,summary!B3402,olah!$N3402:N18400,summary!C3402,olah!$P3402:P18400,summary!D3402,olah!$S3402:S18400,"On Time")</f>
        <v>1</v>
      </c>
      <c r="H3402">
        <f>COUNTIFS(olah!$Q$2:Q18400,summary!A3402,olah!$B$2:B18400,summary!B3402,olah!$S$2:S18400,"On Time")</f>
        <v>19</v>
      </c>
      <c r="I3402">
        <f>COUNTIFS(olah!$Q3402:Q18400,summary!A3402,olah!$B3402:B18400,summary!B3402,olah!$N3402:N18400,summary!C3402,olah!$P3402:P18400,summary!D3402,olah!$S3402:S18400,"Late")</f>
        <v>0</v>
      </c>
      <c r="J3402">
        <f>COUNTIFS(olah!$Q$2:Q18400,summary!A3402,olah!$B$2:B18400,summary!B3402,olah!$S$2:S18400,"Late")</f>
        <v>1</v>
      </c>
      <c r="K3402">
        <f t="shared" si="53"/>
        <v>6</v>
      </c>
      <c r="L3402">
        <f>COUNTIFS(olah!$Q3402:Q18400,summary!A3402,olah!$B3402:B18400,summary!B3402,olah!$N3402:N18400,summary!C3402,olah!$P3402:P18400,summary!D3402,olah!$T3402:T18400,"On Time CO")</f>
        <v>1</v>
      </c>
      <c r="M3402">
        <f>COUNTIFS(olah!$Q$2:Q18400,summary!A3402,olah!$B$2:B18400,summary!B3402,olah!$T$2:T18400,"On Time CO")</f>
        <v>16</v>
      </c>
      <c r="N3402">
        <f>COUNTIFS(olah!$Q3402:Q18400,summary!A3402,olah!$B3402:B18400,summary!B3402,olah!$N3402:N18400,summary!C3402,olah!$P3402:P18400,summary!D3402,olah!$T3402:T18400,"Overtime")</f>
        <v>0</v>
      </c>
      <c r="O3402">
        <f>COUNTIFS(olah!$Q$2:Q18400,summary!A3402,olah!$B$2:B18400,summary!B3402,olah!$T$2:T18400,"Overtime")</f>
        <v>0</v>
      </c>
      <c r="P3402">
        <f>COUNTIFS(olah!$Q3402:Q18400,summary!A3402,olah!$B3402:B18400,summary!B3402,olah!$N3402:N18400,summary!C3402,olah!$P3402:P18400,summary!D3402,olah!$T3402:T18400,"Early")</f>
        <v>0</v>
      </c>
      <c r="Q3402">
        <f>COUNTIFS(olah!$Q$2:Q18400,summary!A3402,olah!$B$2:B18400,summary!B3402,olah!$T$2:T18400,"Early")</f>
        <v>3</v>
      </c>
      <c r="R3402">
        <f>COUNTIFS(olah!$Q3402:Q18400,summary!A3402,olah!$B3402:B18400,summary!B3402,olah!$N3402:N18400,summary!C3402,olah!$P3402:P18400,summary!D3402,olah!$T3402:T18400,"NA CO")</f>
        <v>0</v>
      </c>
      <c r="S3402">
        <f>COUNTIFS(olah!$Q$2:Q18400,summary!A3402,olah!$B$2:B18400,summary!B3402,olah!$T$2:T18400,"NA CO")</f>
        <v>1</v>
      </c>
      <c r="T3402" t="str">
        <f>olah!R3402</f>
        <v>Attendance</v>
      </c>
      <c r="U3402" t="str">
        <f>IF(T3402="Permit", olah!T3402, "No Permit")</f>
        <v>No Permit</v>
      </c>
    </row>
    <row r="3403" spans="1:21" hidden="1" x14ac:dyDescent="0.3">
      <c r="A3403" s="23">
        <v>44561</v>
      </c>
      <c r="B3403" t="s">
        <v>11289</v>
      </c>
      <c r="C3403" t="s">
        <v>28</v>
      </c>
      <c r="D3403" t="s">
        <v>11608</v>
      </c>
      <c r="E3403" t="str">
        <f>VLOOKUP(B3403,olah!$B:$P,2,0)</f>
        <v>2021-12-06</v>
      </c>
      <c r="F3403">
        <f>COUNTIFS(parameter!$J$4:$J$34,summary!A3403,parameter!$I$4:$I$34,"&gt;="&amp;summary!$E3403)</f>
        <v>26</v>
      </c>
      <c r="G3403">
        <f>COUNTIFS(olah!$Q3403:Q18401,summary!A3403,olah!$B3403:B18401,summary!B3403,olah!$N3403:N18401,summary!C3403,olah!$P3403:P18401,summary!D3403,olah!$S3403:S18401,"On Time")</f>
        <v>1</v>
      </c>
      <c r="H3403">
        <f>COUNTIFS(olah!$Q$2:Q18401,summary!A3403,olah!$B$2:B18401,summary!B3403,olah!$S$2:S18401,"On Time")</f>
        <v>19</v>
      </c>
      <c r="I3403">
        <f>COUNTIFS(olah!$Q3403:Q18401,summary!A3403,olah!$B3403:B18401,summary!B3403,olah!$N3403:N18401,summary!C3403,olah!$P3403:P18401,summary!D3403,olah!$S3403:S18401,"Late")</f>
        <v>0</v>
      </c>
      <c r="J3403">
        <f>COUNTIFS(olah!$Q$2:Q18401,summary!A3403,olah!$B$2:B18401,summary!B3403,olah!$S$2:S18401,"Late")</f>
        <v>1</v>
      </c>
      <c r="K3403">
        <f t="shared" si="53"/>
        <v>6</v>
      </c>
      <c r="L3403">
        <f>COUNTIFS(olah!$Q3403:Q18401,summary!A3403,olah!$B3403:B18401,summary!B3403,olah!$N3403:N18401,summary!C3403,olah!$P3403:P18401,summary!D3403,olah!$T3403:T18401,"On Time CO")</f>
        <v>1</v>
      </c>
      <c r="M3403">
        <f>COUNTIFS(olah!$Q$2:Q18401,summary!A3403,olah!$B$2:B18401,summary!B3403,olah!$T$2:T18401,"On Time CO")</f>
        <v>16</v>
      </c>
      <c r="N3403">
        <f>COUNTIFS(olah!$Q3403:Q18401,summary!A3403,olah!$B3403:B18401,summary!B3403,olah!$N3403:N18401,summary!C3403,olah!$P3403:P18401,summary!D3403,olah!$T3403:T18401,"Overtime")</f>
        <v>0</v>
      </c>
      <c r="O3403">
        <f>COUNTIFS(olah!$Q$2:Q18401,summary!A3403,olah!$B$2:B18401,summary!B3403,olah!$T$2:T18401,"Overtime")</f>
        <v>0</v>
      </c>
      <c r="P3403">
        <f>COUNTIFS(olah!$Q3403:Q18401,summary!A3403,olah!$B3403:B18401,summary!B3403,olah!$N3403:N18401,summary!C3403,olah!$P3403:P18401,summary!D3403,olah!$T3403:T18401,"Early")</f>
        <v>0</v>
      </c>
      <c r="Q3403">
        <f>COUNTIFS(olah!$Q$2:Q18401,summary!A3403,olah!$B$2:B18401,summary!B3403,olah!$T$2:T18401,"Early")</f>
        <v>3</v>
      </c>
      <c r="R3403">
        <f>COUNTIFS(olah!$Q3403:Q18401,summary!A3403,olah!$B3403:B18401,summary!B3403,olah!$N3403:N18401,summary!C3403,olah!$P3403:P18401,summary!D3403,olah!$T3403:T18401,"NA CO")</f>
        <v>0</v>
      </c>
      <c r="S3403">
        <f>COUNTIFS(olah!$Q$2:Q18401,summary!A3403,olah!$B$2:B18401,summary!B3403,olah!$T$2:T18401,"NA CO")</f>
        <v>1</v>
      </c>
      <c r="T3403" t="str">
        <f>olah!R3403</f>
        <v>Attendance</v>
      </c>
      <c r="U3403" t="str">
        <f>IF(T3403="Permit", olah!T3403, "No Permit")</f>
        <v>No Permit</v>
      </c>
    </row>
    <row r="3404" spans="1:21" hidden="1" x14ac:dyDescent="0.3">
      <c r="A3404" s="23">
        <v>44561</v>
      </c>
      <c r="B3404" t="s">
        <v>11289</v>
      </c>
      <c r="C3404" t="s">
        <v>28</v>
      </c>
      <c r="D3404" t="s">
        <v>11609</v>
      </c>
      <c r="E3404" t="str">
        <f>VLOOKUP(B3404,olah!$B:$P,2,0)</f>
        <v>2021-12-06</v>
      </c>
      <c r="F3404">
        <f>COUNTIFS(parameter!$J$4:$J$34,summary!A3404,parameter!$I$4:$I$34,"&gt;="&amp;summary!$E3404)</f>
        <v>26</v>
      </c>
      <c r="G3404">
        <f>COUNTIFS(olah!$Q3404:Q18402,summary!A3404,olah!$B3404:B18402,summary!B3404,olah!$N3404:N18402,summary!C3404,olah!$P3404:P18402,summary!D3404,olah!$S3404:S18402,"On Time")</f>
        <v>1</v>
      </c>
      <c r="H3404">
        <f>COUNTIFS(olah!$Q$2:Q18402,summary!A3404,olah!$B$2:B18402,summary!B3404,olah!$S$2:S18402,"On Time")</f>
        <v>19</v>
      </c>
      <c r="I3404">
        <f>COUNTIFS(olah!$Q3404:Q18402,summary!A3404,olah!$B3404:B18402,summary!B3404,olah!$N3404:N18402,summary!C3404,olah!$P3404:P18402,summary!D3404,olah!$S3404:S18402,"Late")</f>
        <v>0</v>
      </c>
      <c r="J3404">
        <f>COUNTIFS(olah!$Q$2:Q18402,summary!A3404,olah!$B$2:B18402,summary!B3404,olah!$S$2:S18402,"Late")</f>
        <v>1</v>
      </c>
      <c r="K3404">
        <f t="shared" si="53"/>
        <v>6</v>
      </c>
      <c r="L3404">
        <f>COUNTIFS(olah!$Q3404:Q18402,summary!A3404,olah!$B3404:B18402,summary!B3404,olah!$N3404:N18402,summary!C3404,olah!$P3404:P18402,summary!D3404,olah!$T3404:T18402,"On Time CO")</f>
        <v>1</v>
      </c>
      <c r="M3404">
        <f>COUNTIFS(olah!$Q$2:Q18402,summary!A3404,olah!$B$2:B18402,summary!B3404,olah!$T$2:T18402,"On Time CO")</f>
        <v>16</v>
      </c>
      <c r="N3404">
        <f>COUNTIFS(olah!$Q3404:Q18402,summary!A3404,olah!$B3404:B18402,summary!B3404,olah!$N3404:N18402,summary!C3404,olah!$P3404:P18402,summary!D3404,olah!$T3404:T18402,"Overtime")</f>
        <v>0</v>
      </c>
      <c r="O3404">
        <f>COUNTIFS(olah!$Q$2:Q18402,summary!A3404,olah!$B$2:B18402,summary!B3404,olah!$T$2:T18402,"Overtime")</f>
        <v>0</v>
      </c>
      <c r="P3404">
        <f>COUNTIFS(olah!$Q3404:Q18402,summary!A3404,olah!$B3404:B18402,summary!B3404,olah!$N3404:N18402,summary!C3404,olah!$P3404:P18402,summary!D3404,olah!$T3404:T18402,"Early")</f>
        <v>0</v>
      </c>
      <c r="Q3404">
        <f>COUNTIFS(olah!$Q$2:Q18402,summary!A3404,olah!$B$2:B18402,summary!B3404,olah!$T$2:T18402,"Early")</f>
        <v>3</v>
      </c>
      <c r="R3404">
        <f>COUNTIFS(olah!$Q3404:Q18402,summary!A3404,olah!$B3404:B18402,summary!B3404,olah!$N3404:N18402,summary!C3404,olah!$P3404:P18402,summary!D3404,olah!$T3404:T18402,"NA CO")</f>
        <v>0</v>
      </c>
      <c r="S3404">
        <f>COUNTIFS(olah!$Q$2:Q18402,summary!A3404,olah!$B$2:B18402,summary!B3404,olah!$T$2:T18402,"NA CO")</f>
        <v>1</v>
      </c>
      <c r="T3404" t="str">
        <f>olah!R3404</f>
        <v>Attendance</v>
      </c>
      <c r="U3404" t="str">
        <f>IF(T3404="Permit", olah!T3404, "No Permit")</f>
        <v>No Permit</v>
      </c>
    </row>
    <row r="3405" spans="1:21" hidden="1" x14ac:dyDescent="0.3">
      <c r="A3405" s="23">
        <v>44561</v>
      </c>
      <c r="B3405" t="s">
        <v>11289</v>
      </c>
      <c r="C3405" t="s">
        <v>28</v>
      </c>
      <c r="D3405" t="s">
        <v>9024</v>
      </c>
      <c r="E3405" t="str">
        <f>VLOOKUP(B3405,olah!$B:$P,2,0)</f>
        <v>2021-12-06</v>
      </c>
      <c r="F3405">
        <f>COUNTIFS(parameter!$J$4:$J$34,summary!A3405,parameter!$I$4:$I$34,"&gt;="&amp;summary!$E3405)</f>
        <v>26</v>
      </c>
      <c r="G3405">
        <f>COUNTIFS(olah!$Q3405:Q18403,summary!A3405,olah!$B3405:B18403,summary!B3405,olah!$N3405:N18403,summary!C3405,olah!$P3405:P18403,summary!D3405,olah!$S3405:S18403,"On Time")</f>
        <v>1</v>
      </c>
      <c r="H3405">
        <f>COUNTIFS(olah!$Q$2:Q18403,summary!A3405,olah!$B$2:B18403,summary!B3405,olah!$S$2:S18403,"On Time")</f>
        <v>19</v>
      </c>
      <c r="I3405">
        <f>COUNTIFS(olah!$Q3405:Q18403,summary!A3405,olah!$B3405:B18403,summary!B3405,olah!$N3405:N18403,summary!C3405,olah!$P3405:P18403,summary!D3405,olah!$S3405:S18403,"Late")</f>
        <v>0</v>
      </c>
      <c r="J3405">
        <f>COUNTIFS(olah!$Q$2:Q18403,summary!A3405,olah!$B$2:B18403,summary!B3405,olah!$S$2:S18403,"Late")</f>
        <v>1</v>
      </c>
      <c r="K3405">
        <f t="shared" si="53"/>
        <v>6</v>
      </c>
      <c r="L3405">
        <f>COUNTIFS(olah!$Q3405:Q18403,summary!A3405,olah!$B3405:B18403,summary!B3405,olah!$N3405:N18403,summary!C3405,olah!$P3405:P18403,summary!D3405,olah!$T3405:T18403,"On Time CO")</f>
        <v>1</v>
      </c>
      <c r="M3405">
        <f>COUNTIFS(olah!$Q$2:Q18403,summary!A3405,olah!$B$2:B18403,summary!B3405,olah!$T$2:T18403,"On Time CO")</f>
        <v>16</v>
      </c>
      <c r="N3405">
        <f>COUNTIFS(olah!$Q3405:Q18403,summary!A3405,olah!$B3405:B18403,summary!B3405,olah!$N3405:N18403,summary!C3405,olah!$P3405:P18403,summary!D3405,olah!$T3405:T18403,"Overtime")</f>
        <v>0</v>
      </c>
      <c r="O3405">
        <f>COUNTIFS(olah!$Q$2:Q18403,summary!A3405,olah!$B$2:B18403,summary!B3405,olah!$T$2:T18403,"Overtime")</f>
        <v>0</v>
      </c>
      <c r="P3405">
        <f>COUNTIFS(olah!$Q3405:Q18403,summary!A3405,olah!$B3405:B18403,summary!B3405,olah!$N3405:N18403,summary!C3405,olah!$P3405:P18403,summary!D3405,olah!$T3405:T18403,"Early")</f>
        <v>0</v>
      </c>
      <c r="Q3405">
        <f>COUNTIFS(olah!$Q$2:Q18403,summary!A3405,olah!$B$2:B18403,summary!B3405,olah!$T$2:T18403,"Early")</f>
        <v>3</v>
      </c>
      <c r="R3405">
        <f>COUNTIFS(olah!$Q3405:Q18403,summary!A3405,olah!$B3405:B18403,summary!B3405,olah!$N3405:N18403,summary!C3405,olah!$P3405:P18403,summary!D3405,olah!$T3405:T18403,"NA CO")</f>
        <v>0</v>
      </c>
      <c r="S3405">
        <f>COUNTIFS(olah!$Q$2:Q18403,summary!A3405,olah!$B$2:B18403,summary!B3405,olah!$T$2:T18403,"NA CO")</f>
        <v>1</v>
      </c>
      <c r="T3405" t="str">
        <f>olah!R3405</f>
        <v>Attendance</v>
      </c>
      <c r="U3405" t="str">
        <f>IF(T3405="Permit", olah!T3405, "No Permit")</f>
        <v>No Permit</v>
      </c>
    </row>
    <row r="3406" spans="1:21" hidden="1" x14ac:dyDescent="0.3">
      <c r="A3406" s="23">
        <v>44561</v>
      </c>
      <c r="B3406" t="s">
        <v>11289</v>
      </c>
      <c r="C3406" t="s">
        <v>28</v>
      </c>
      <c r="D3406" t="s">
        <v>10213</v>
      </c>
      <c r="E3406" t="str">
        <f>VLOOKUP(B3406,olah!$B:$P,2,0)</f>
        <v>2021-12-06</v>
      </c>
      <c r="F3406">
        <f>COUNTIFS(parameter!$J$4:$J$34,summary!A3406,parameter!$I$4:$I$34,"&gt;="&amp;summary!$E3406)</f>
        <v>26</v>
      </c>
      <c r="G3406">
        <f>COUNTIFS(olah!$Q3406:Q18404,summary!A3406,olah!$B3406:B18404,summary!B3406,olah!$N3406:N18404,summary!C3406,olah!$P3406:P18404,summary!D3406,olah!$S3406:S18404,"On Time")</f>
        <v>1</v>
      </c>
      <c r="H3406">
        <f>COUNTIFS(olah!$Q$2:Q18404,summary!A3406,olah!$B$2:B18404,summary!B3406,olah!$S$2:S18404,"On Time")</f>
        <v>19</v>
      </c>
      <c r="I3406">
        <f>COUNTIFS(olah!$Q3406:Q18404,summary!A3406,olah!$B3406:B18404,summary!B3406,olah!$N3406:N18404,summary!C3406,olah!$P3406:P18404,summary!D3406,olah!$S3406:S18404,"Late")</f>
        <v>0</v>
      </c>
      <c r="J3406">
        <f>COUNTIFS(olah!$Q$2:Q18404,summary!A3406,olah!$B$2:B18404,summary!B3406,olah!$S$2:S18404,"Late")</f>
        <v>1</v>
      </c>
      <c r="K3406">
        <f t="shared" si="53"/>
        <v>6</v>
      </c>
      <c r="L3406">
        <f>COUNTIFS(olah!$Q3406:Q18404,summary!A3406,olah!$B3406:B18404,summary!B3406,olah!$N3406:N18404,summary!C3406,olah!$P3406:P18404,summary!D3406,olah!$T3406:T18404,"On Time CO")</f>
        <v>0</v>
      </c>
      <c r="M3406">
        <f>COUNTIFS(olah!$Q$2:Q18404,summary!A3406,olah!$B$2:B18404,summary!B3406,olah!$T$2:T18404,"On Time CO")</f>
        <v>16</v>
      </c>
      <c r="N3406">
        <f>COUNTIFS(olah!$Q3406:Q18404,summary!A3406,olah!$B3406:B18404,summary!B3406,olah!$N3406:N18404,summary!C3406,olah!$P3406:P18404,summary!D3406,olah!$T3406:T18404,"Overtime")</f>
        <v>0</v>
      </c>
      <c r="O3406">
        <f>COUNTIFS(olah!$Q$2:Q18404,summary!A3406,olah!$B$2:B18404,summary!B3406,olah!$T$2:T18404,"Overtime")</f>
        <v>0</v>
      </c>
      <c r="P3406">
        <f>COUNTIFS(olah!$Q3406:Q18404,summary!A3406,olah!$B3406:B18404,summary!B3406,olah!$N3406:N18404,summary!C3406,olah!$P3406:P18404,summary!D3406,olah!$T3406:T18404,"Early")</f>
        <v>1</v>
      </c>
      <c r="Q3406">
        <f>COUNTIFS(olah!$Q$2:Q18404,summary!A3406,olah!$B$2:B18404,summary!B3406,olah!$T$2:T18404,"Early")</f>
        <v>3</v>
      </c>
      <c r="R3406">
        <f>COUNTIFS(olah!$Q3406:Q18404,summary!A3406,olah!$B3406:B18404,summary!B3406,olah!$N3406:N18404,summary!C3406,olah!$P3406:P18404,summary!D3406,olah!$T3406:T18404,"NA CO")</f>
        <v>0</v>
      </c>
      <c r="S3406">
        <f>COUNTIFS(olah!$Q$2:Q18404,summary!A3406,olah!$B$2:B18404,summary!B3406,olah!$T$2:T18404,"NA CO")</f>
        <v>1</v>
      </c>
      <c r="T3406" t="str">
        <f>olah!R3406</f>
        <v>Attendance</v>
      </c>
      <c r="U3406" t="str">
        <f>IF(T3406="Permit", olah!T3406, "No Permit")</f>
        <v>No Permit</v>
      </c>
    </row>
    <row r="3407" spans="1:21" hidden="1" x14ac:dyDescent="0.3">
      <c r="A3407" s="23">
        <v>44561</v>
      </c>
      <c r="B3407" t="s">
        <v>11289</v>
      </c>
      <c r="C3407" t="s">
        <v>28</v>
      </c>
      <c r="D3407" t="s">
        <v>7927</v>
      </c>
      <c r="E3407" t="str">
        <f>VLOOKUP(B3407,olah!$B:$P,2,0)</f>
        <v>2021-12-06</v>
      </c>
      <c r="F3407">
        <f>COUNTIFS(parameter!$J$4:$J$34,summary!A3407,parameter!$I$4:$I$34,"&gt;="&amp;summary!$E3407)</f>
        <v>26</v>
      </c>
      <c r="G3407">
        <f>COUNTIFS(olah!$Q3407:Q18405,summary!A3407,olah!$B3407:B18405,summary!B3407,olah!$N3407:N18405,summary!C3407,olah!$P3407:P18405,summary!D3407,olah!$S3407:S18405,"On Time")</f>
        <v>1</v>
      </c>
      <c r="H3407">
        <f>COUNTIFS(olah!$Q$2:Q18405,summary!A3407,olah!$B$2:B18405,summary!B3407,olah!$S$2:S18405,"On Time")</f>
        <v>19</v>
      </c>
      <c r="I3407">
        <f>COUNTIFS(olah!$Q3407:Q18405,summary!A3407,olah!$B3407:B18405,summary!B3407,olah!$N3407:N18405,summary!C3407,olah!$P3407:P18405,summary!D3407,olah!$S3407:S18405,"Late")</f>
        <v>0</v>
      </c>
      <c r="J3407">
        <f>COUNTIFS(olah!$Q$2:Q18405,summary!A3407,olah!$B$2:B18405,summary!B3407,olah!$S$2:S18405,"Late")</f>
        <v>1</v>
      </c>
      <c r="K3407">
        <f t="shared" si="53"/>
        <v>6</v>
      </c>
      <c r="L3407">
        <f>COUNTIFS(olah!$Q3407:Q18405,summary!A3407,olah!$B3407:B18405,summary!B3407,olah!$N3407:N18405,summary!C3407,olah!$P3407:P18405,summary!D3407,olah!$T3407:T18405,"On Time CO")</f>
        <v>1</v>
      </c>
      <c r="M3407">
        <f>COUNTIFS(olah!$Q$2:Q18405,summary!A3407,olah!$B$2:B18405,summary!B3407,olah!$T$2:T18405,"On Time CO")</f>
        <v>16</v>
      </c>
      <c r="N3407">
        <f>COUNTIFS(olah!$Q3407:Q18405,summary!A3407,olah!$B3407:B18405,summary!B3407,olah!$N3407:N18405,summary!C3407,olah!$P3407:P18405,summary!D3407,olah!$T3407:T18405,"Overtime")</f>
        <v>0</v>
      </c>
      <c r="O3407">
        <f>COUNTIFS(olah!$Q$2:Q18405,summary!A3407,olah!$B$2:B18405,summary!B3407,olah!$T$2:T18405,"Overtime")</f>
        <v>0</v>
      </c>
      <c r="P3407">
        <f>COUNTIFS(olah!$Q3407:Q18405,summary!A3407,olah!$B3407:B18405,summary!B3407,olah!$N3407:N18405,summary!C3407,olah!$P3407:P18405,summary!D3407,olah!$T3407:T18405,"Early")</f>
        <v>0</v>
      </c>
      <c r="Q3407">
        <f>COUNTIFS(olah!$Q$2:Q18405,summary!A3407,olah!$B$2:B18405,summary!B3407,olah!$T$2:T18405,"Early")</f>
        <v>3</v>
      </c>
      <c r="R3407">
        <f>COUNTIFS(olah!$Q3407:Q18405,summary!A3407,olah!$B3407:B18405,summary!B3407,olah!$N3407:N18405,summary!C3407,olah!$P3407:P18405,summary!D3407,olah!$T3407:T18405,"NA CO")</f>
        <v>0</v>
      </c>
      <c r="S3407">
        <f>COUNTIFS(olah!$Q$2:Q18405,summary!A3407,olah!$B$2:B18405,summary!B3407,olah!$T$2:T18405,"NA CO")</f>
        <v>1</v>
      </c>
      <c r="T3407" t="str">
        <f>olah!R3407</f>
        <v>Attendance</v>
      </c>
      <c r="U3407" t="str">
        <f>IF(T3407="Permit", olah!T3407, "No Permit")</f>
        <v>No Permit</v>
      </c>
    </row>
    <row r="3408" spans="1:21" hidden="1" x14ac:dyDescent="0.3">
      <c r="A3408" s="23">
        <v>44561</v>
      </c>
      <c r="B3408" t="s">
        <v>11289</v>
      </c>
      <c r="C3408" t="s">
        <v>28</v>
      </c>
      <c r="D3408" t="s">
        <v>11610</v>
      </c>
      <c r="E3408" t="str">
        <f>VLOOKUP(B3408,olah!$B:$P,2,0)</f>
        <v>2021-12-06</v>
      </c>
      <c r="F3408">
        <f>COUNTIFS(parameter!$J$4:$J$34,summary!A3408,parameter!$I$4:$I$34,"&gt;="&amp;summary!$E3408)</f>
        <v>26</v>
      </c>
      <c r="G3408">
        <f>COUNTIFS(olah!$Q3408:Q18406,summary!A3408,olah!$B3408:B18406,summary!B3408,olah!$N3408:N18406,summary!C3408,olah!$P3408:P18406,summary!D3408,olah!$S3408:S18406,"On Time")</f>
        <v>1</v>
      </c>
      <c r="H3408">
        <f>COUNTIFS(olah!$Q$2:Q18406,summary!A3408,olah!$B$2:B18406,summary!B3408,olah!$S$2:S18406,"On Time")</f>
        <v>19</v>
      </c>
      <c r="I3408">
        <f>COUNTIFS(olah!$Q3408:Q18406,summary!A3408,olah!$B3408:B18406,summary!B3408,olah!$N3408:N18406,summary!C3408,olah!$P3408:P18406,summary!D3408,olah!$S3408:S18406,"Late")</f>
        <v>0</v>
      </c>
      <c r="J3408">
        <f>COUNTIFS(olah!$Q$2:Q18406,summary!A3408,olah!$B$2:B18406,summary!B3408,olah!$S$2:S18406,"Late")</f>
        <v>1</v>
      </c>
      <c r="K3408">
        <f t="shared" si="53"/>
        <v>6</v>
      </c>
      <c r="L3408">
        <f>COUNTIFS(olah!$Q3408:Q18406,summary!A3408,olah!$B3408:B18406,summary!B3408,olah!$N3408:N18406,summary!C3408,olah!$P3408:P18406,summary!D3408,olah!$T3408:T18406,"On Time CO")</f>
        <v>1</v>
      </c>
      <c r="M3408">
        <f>COUNTIFS(olah!$Q$2:Q18406,summary!A3408,olah!$B$2:B18406,summary!B3408,olah!$T$2:T18406,"On Time CO")</f>
        <v>16</v>
      </c>
      <c r="N3408">
        <f>COUNTIFS(olah!$Q3408:Q18406,summary!A3408,olah!$B3408:B18406,summary!B3408,olah!$N3408:N18406,summary!C3408,olah!$P3408:P18406,summary!D3408,olah!$T3408:T18406,"Overtime")</f>
        <v>0</v>
      </c>
      <c r="O3408">
        <f>COUNTIFS(olah!$Q$2:Q18406,summary!A3408,olah!$B$2:B18406,summary!B3408,olah!$T$2:T18406,"Overtime")</f>
        <v>0</v>
      </c>
      <c r="P3408">
        <f>COUNTIFS(olah!$Q3408:Q18406,summary!A3408,olah!$B3408:B18406,summary!B3408,olah!$N3408:N18406,summary!C3408,olah!$P3408:P18406,summary!D3408,olah!$T3408:T18406,"Early")</f>
        <v>0</v>
      </c>
      <c r="Q3408">
        <f>COUNTIFS(olah!$Q$2:Q18406,summary!A3408,olah!$B$2:B18406,summary!B3408,olah!$T$2:T18406,"Early")</f>
        <v>3</v>
      </c>
      <c r="R3408">
        <f>COUNTIFS(olah!$Q3408:Q18406,summary!A3408,olah!$B3408:B18406,summary!B3408,olah!$N3408:N18406,summary!C3408,olah!$P3408:P18406,summary!D3408,olah!$T3408:T18406,"NA CO")</f>
        <v>0</v>
      </c>
      <c r="S3408">
        <f>COUNTIFS(olah!$Q$2:Q18406,summary!A3408,olah!$B$2:B18406,summary!B3408,olah!$T$2:T18406,"NA CO")</f>
        <v>1</v>
      </c>
      <c r="T3408" t="str">
        <f>olah!R3408</f>
        <v>Attendance</v>
      </c>
      <c r="U3408" t="str">
        <f>IF(T3408="Permit", olah!T3408, "No Permit")</f>
        <v>No Permit</v>
      </c>
    </row>
    <row r="3409" spans="1:21" hidden="1" x14ac:dyDescent="0.3">
      <c r="A3409" s="23">
        <v>44561</v>
      </c>
      <c r="B3409" t="s">
        <v>11289</v>
      </c>
      <c r="C3409" t="s">
        <v>28</v>
      </c>
      <c r="D3409" t="s">
        <v>9025</v>
      </c>
      <c r="E3409" t="str">
        <f>VLOOKUP(B3409,olah!$B:$P,2,0)</f>
        <v>2021-12-06</v>
      </c>
      <c r="F3409">
        <f>COUNTIFS(parameter!$J$4:$J$34,summary!A3409,parameter!$I$4:$I$34,"&gt;="&amp;summary!$E3409)</f>
        <v>26</v>
      </c>
      <c r="G3409">
        <f>COUNTIFS(olah!$Q3409:Q18407,summary!A3409,olah!$B3409:B18407,summary!B3409,olah!$N3409:N18407,summary!C3409,olah!$P3409:P18407,summary!D3409,olah!$S3409:S18407,"On Time")</f>
        <v>1</v>
      </c>
      <c r="H3409">
        <f>COUNTIFS(olah!$Q$2:Q18407,summary!A3409,olah!$B$2:B18407,summary!B3409,olah!$S$2:S18407,"On Time")</f>
        <v>19</v>
      </c>
      <c r="I3409">
        <f>COUNTIFS(olah!$Q3409:Q18407,summary!A3409,olah!$B3409:B18407,summary!B3409,olah!$N3409:N18407,summary!C3409,olah!$P3409:P18407,summary!D3409,olah!$S3409:S18407,"Late")</f>
        <v>0</v>
      </c>
      <c r="J3409">
        <f>COUNTIFS(olah!$Q$2:Q18407,summary!A3409,olah!$B$2:B18407,summary!B3409,olah!$S$2:S18407,"Late")</f>
        <v>1</v>
      </c>
      <c r="K3409">
        <f t="shared" si="53"/>
        <v>6</v>
      </c>
      <c r="L3409">
        <f>COUNTIFS(olah!$Q3409:Q18407,summary!A3409,olah!$B3409:B18407,summary!B3409,olah!$N3409:N18407,summary!C3409,olah!$P3409:P18407,summary!D3409,olah!$T3409:T18407,"On Time CO")</f>
        <v>1</v>
      </c>
      <c r="M3409">
        <f>COUNTIFS(olah!$Q$2:Q18407,summary!A3409,olah!$B$2:B18407,summary!B3409,olah!$T$2:T18407,"On Time CO")</f>
        <v>16</v>
      </c>
      <c r="N3409">
        <f>COUNTIFS(olah!$Q3409:Q18407,summary!A3409,olah!$B3409:B18407,summary!B3409,olah!$N3409:N18407,summary!C3409,olah!$P3409:P18407,summary!D3409,olah!$T3409:T18407,"Overtime")</f>
        <v>0</v>
      </c>
      <c r="O3409">
        <f>COUNTIFS(olah!$Q$2:Q18407,summary!A3409,olah!$B$2:B18407,summary!B3409,olah!$T$2:T18407,"Overtime")</f>
        <v>0</v>
      </c>
      <c r="P3409">
        <f>COUNTIFS(olah!$Q3409:Q18407,summary!A3409,olah!$B3409:B18407,summary!B3409,olah!$N3409:N18407,summary!C3409,olah!$P3409:P18407,summary!D3409,olah!$T3409:T18407,"Early")</f>
        <v>0</v>
      </c>
      <c r="Q3409">
        <f>COUNTIFS(olah!$Q$2:Q18407,summary!A3409,olah!$B$2:B18407,summary!B3409,olah!$T$2:T18407,"Early")</f>
        <v>3</v>
      </c>
      <c r="R3409">
        <f>COUNTIFS(olah!$Q3409:Q18407,summary!A3409,olah!$B3409:B18407,summary!B3409,olah!$N3409:N18407,summary!C3409,olah!$P3409:P18407,summary!D3409,olah!$T3409:T18407,"NA CO")</f>
        <v>0</v>
      </c>
      <c r="S3409">
        <f>COUNTIFS(olah!$Q$2:Q18407,summary!A3409,olah!$B$2:B18407,summary!B3409,olah!$T$2:T18407,"NA CO")</f>
        <v>1</v>
      </c>
      <c r="T3409" t="str">
        <f>olah!R3409</f>
        <v>Attendance</v>
      </c>
      <c r="U3409" t="str">
        <f>IF(T3409="Permit", olah!T3409, "No Permit")</f>
        <v>No Permit</v>
      </c>
    </row>
    <row r="3410" spans="1:21" hidden="1" x14ac:dyDescent="0.3">
      <c r="A3410" s="23">
        <v>44561</v>
      </c>
      <c r="B3410" t="s">
        <v>11289</v>
      </c>
      <c r="C3410" t="s">
        <v>28</v>
      </c>
      <c r="D3410" t="s">
        <v>10214</v>
      </c>
      <c r="E3410" t="str">
        <f>VLOOKUP(B3410,olah!$B:$P,2,0)</f>
        <v>2021-12-06</v>
      </c>
      <c r="F3410">
        <f>COUNTIFS(parameter!$J$4:$J$34,summary!A3410,parameter!$I$4:$I$34,"&gt;="&amp;summary!$E3410)</f>
        <v>26</v>
      </c>
      <c r="G3410">
        <f>COUNTIFS(olah!$Q3410:Q18408,summary!A3410,olah!$B3410:B18408,summary!B3410,olah!$N3410:N18408,summary!C3410,olah!$P3410:P18408,summary!D3410,olah!$S3410:S18408,"On Time")</f>
        <v>1</v>
      </c>
      <c r="H3410">
        <f>COUNTIFS(olah!$Q$2:Q18408,summary!A3410,olah!$B$2:B18408,summary!B3410,olah!$S$2:S18408,"On Time")</f>
        <v>19</v>
      </c>
      <c r="I3410">
        <f>COUNTIFS(olah!$Q3410:Q18408,summary!A3410,olah!$B3410:B18408,summary!B3410,olah!$N3410:N18408,summary!C3410,olah!$P3410:P18408,summary!D3410,olah!$S3410:S18408,"Late")</f>
        <v>0</v>
      </c>
      <c r="J3410">
        <f>COUNTIFS(olah!$Q$2:Q18408,summary!A3410,olah!$B$2:B18408,summary!B3410,olah!$S$2:S18408,"Late")</f>
        <v>1</v>
      </c>
      <c r="K3410">
        <f t="shared" si="53"/>
        <v>6</v>
      </c>
      <c r="L3410">
        <f>COUNTIFS(olah!$Q3410:Q18408,summary!A3410,olah!$B3410:B18408,summary!B3410,olah!$N3410:N18408,summary!C3410,olah!$P3410:P18408,summary!D3410,olah!$T3410:T18408,"On Time CO")</f>
        <v>0</v>
      </c>
      <c r="M3410">
        <f>COUNTIFS(olah!$Q$2:Q18408,summary!A3410,olah!$B$2:B18408,summary!B3410,olah!$T$2:T18408,"On Time CO")</f>
        <v>16</v>
      </c>
      <c r="N3410">
        <f>COUNTIFS(olah!$Q3410:Q18408,summary!A3410,olah!$B3410:B18408,summary!B3410,olah!$N3410:N18408,summary!C3410,olah!$P3410:P18408,summary!D3410,olah!$T3410:T18408,"Overtime")</f>
        <v>0</v>
      </c>
      <c r="O3410">
        <f>COUNTIFS(olah!$Q$2:Q18408,summary!A3410,olah!$B$2:B18408,summary!B3410,olah!$T$2:T18408,"Overtime")</f>
        <v>0</v>
      </c>
      <c r="P3410">
        <f>COUNTIFS(olah!$Q3410:Q18408,summary!A3410,olah!$B3410:B18408,summary!B3410,olah!$N3410:N18408,summary!C3410,olah!$P3410:P18408,summary!D3410,olah!$T3410:T18408,"Early")</f>
        <v>0</v>
      </c>
      <c r="Q3410">
        <f>COUNTIFS(olah!$Q$2:Q18408,summary!A3410,olah!$B$2:B18408,summary!B3410,olah!$T$2:T18408,"Early")</f>
        <v>3</v>
      </c>
      <c r="R3410">
        <f>COUNTIFS(olah!$Q3410:Q18408,summary!A3410,olah!$B3410:B18408,summary!B3410,olah!$N3410:N18408,summary!C3410,olah!$P3410:P18408,summary!D3410,olah!$T3410:T18408,"NA CO")</f>
        <v>1</v>
      </c>
      <c r="S3410">
        <f>COUNTIFS(olah!$Q$2:Q18408,summary!A3410,olah!$B$2:B18408,summary!B3410,olah!$T$2:T18408,"NA CO")</f>
        <v>1</v>
      </c>
      <c r="T3410" t="str">
        <f>olah!R3410</f>
        <v>Attendance</v>
      </c>
      <c r="U3410" t="str">
        <f>IF(T3410="Permit", olah!T3410, "No Permit")</f>
        <v>No Permit</v>
      </c>
    </row>
    <row r="3411" spans="1:21" hidden="1" x14ac:dyDescent="0.3">
      <c r="A3411" s="23">
        <v>44561</v>
      </c>
      <c r="B3411" t="s">
        <v>11289</v>
      </c>
      <c r="C3411" t="s">
        <v>28</v>
      </c>
      <c r="D3411" t="s">
        <v>7814</v>
      </c>
      <c r="E3411" t="str">
        <f>VLOOKUP(B3411,olah!$B:$P,2,0)</f>
        <v>2021-12-06</v>
      </c>
      <c r="F3411">
        <f>COUNTIFS(parameter!$J$4:$J$34,summary!A3411,parameter!$I$4:$I$34,"&gt;="&amp;summary!$E3411)</f>
        <v>26</v>
      </c>
      <c r="G3411">
        <f>COUNTIFS(olah!$Q3411:Q18409,summary!A3411,olah!$B3411:B18409,summary!B3411,olah!$N3411:N18409,summary!C3411,olah!$P3411:P18409,summary!D3411,olah!$S3411:S18409,"On Time")</f>
        <v>1</v>
      </c>
      <c r="H3411">
        <f>COUNTIFS(olah!$Q$2:Q18409,summary!A3411,olah!$B$2:B18409,summary!B3411,olah!$S$2:S18409,"On Time")</f>
        <v>19</v>
      </c>
      <c r="I3411">
        <f>COUNTIFS(olah!$Q3411:Q18409,summary!A3411,olah!$B3411:B18409,summary!B3411,olah!$N3411:N18409,summary!C3411,olah!$P3411:P18409,summary!D3411,olah!$S3411:S18409,"Late")</f>
        <v>0</v>
      </c>
      <c r="J3411">
        <f>COUNTIFS(olah!$Q$2:Q18409,summary!A3411,olah!$B$2:B18409,summary!B3411,olah!$S$2:S18409,"Late")</f>
        <v>1</v>
      </c>
      <c r="K3411">
        <f t="shared" si="53"/>
        <v>6</v>
      </c>
      <c r="L3411">
        <f>COUNTIFS(olah!$Q3411:Q18409,summary!A3411,olah!$B3411:B18409,summary!B3411,olah!$N3411:N18409,summary!C3411,olah!$P3411:P18409,summary!D3411,olah!$T3411:T18409,"On Time CO")</f>
        <v>0</v>
      </c>
      <c r="M3411">
        <f>COUNTIFS(olah!$Q$2:Q18409,summary!A3411,olah!$B$2:B18409,summary!B3411,olah!$T$2:T18409,"On Time CO")</f>
        <v>16</v>
      </c>
      <c r="N3411">
        <f>COUNTIFS(olah!$Q3411:Q18409,summary!A3411,olah!$B3411:B18409,summary!B3411,olah!$N3411:N18409,summary!C3411,olah!$P3411:P18409,summary!D3411,olah!$T3411:T18409,"Overtime")</f>
        <v>0</v>
      </c>
      <c r="O3411">
        <f>COUNTIFS(olah!$Q$2:Q18409,summary!A3411,olah!$B$2:B18409,summary!B3411,olah!$T$2:T18409,"Overtime")</f>
        <v>0</v>
      </c>
      <c r="P3411">
        <f>COUNTIFS(olah!$Q3411:Q18409,summary!A3411,olah!$B3411:B18409,summary!B3411,olah!$N3411:N18409,summary!C3411,olah!$P3411:P18409,summary!D3411,olah!$T3411:T18409,"Early")</f>
        <v>1</v>
      </c>
      <c r="Q3411">
        <f>COUNTIFS(olah!$Q$2:Q18409,summary!A3411,olah!$B$2:B18409,summary!B3411,olah!$T$2:T18409,"Early")</f>
        <v>3</v>
      </c>
      <c r="R3411">
        <f>COUNTIFS(olah!$Q3411:Q18409,summary!A3411,olah!$B3411:B18409,summary!B3411,olah!$N3411:N18409,summary!C3411,olah!$P3411:P18409,summary!D3411,olah!$T3411:T18409,"NA CO")</f>
        <v>0</v>
      </c>
      <c r="S3411">
        <f>COUNTIFS(olah!$Q$2:Q18409,summary!A3411,olah!$B$2:B18409,summary!B3411,olah!$T$2:T18409,"NA CO")</f>
        <v>1</v>
      </c>
      <c r="T3411" t="str">
        <f>olah!R3411</f>
        <v>Attendance</v>
      </c>
      <c r="U3411" t="str">
        <f>IF(T3411="Permit", olah!T3411, "No Permit")</f>
        <v>No Permit</v>
      </c>
    </row>
    <row r="3412" spans="1:21" hidden="1" x14ac:dyDescent="0.3">
      <c r="A3412" s="23">
        <v>44561</v>
      </c>
      <c r="B3412" t="s">
        <v>11335</v>
      </c>
      <c r="C3412" t="s">
        <v>43</v>
      </c>
      <c r="D3412" t="s">
        <v>7108</v>
      </c>
      <c r="E3412" t="str">
        <f>VLOOKUP(B3412,olah!$B:$P,2,0)</f>
        <v>2021-12-13</v>
      </c>
      <c r="F3412">
        <f>COUNTIFS(parameter!$J$4:$J$34,summary!A3412,parameter!$I$4:$I$34,"&gt;="&amp;summary!$E3412)</f>
        <v>19</v>
      </c>
      <c r="G3412">
        <f>COUNTIFS(olah!$Q3412:Q18410,summary!A3412,olah!$B3412:B18410,summary!B3412,olah!$N3412:N18410,summary!C3412,olah!$P3412:P18410,summary!D3412,olah!$S3412:S18410,"On Time")</f>
        <v>1</v>
      </c>
      <c r="H3412">
        <f>COUNTIFS(olah!$Q$2:Q18410,summary!A3412,olah!$B$2:B18410,summary!B3412,olah!$S$2:S18410,"On Time")</f>
        <v>14</v>
      </c>
      <c r="I3412">
        <f>COUNTIFS(olah!$Q3412:Q18410,summary!A3412,olah!$B3412:B18410,summary!B3412,olah!$N3412:N18410,summary!C3412,olah!$P3412:P18410,summary!D3412,olah!$S3412:S18410,"Late")</f>
        <v>0</v>
      </c>
      <c r="J3412">
        <f>COUNTIFS(olah!$Q$2:Q18410,summary!A3412,olah!$B$2:B18410,summary!B3412,olah!$S$2:S18410,"Late")</f>
        <v>0</v>
      </c>
      <c r="K3412">
        <f t="shared" si="53"/>
        <v>5</v>
      </c>
      <c r="L3412">
        <f>COUNTIFS(olah!$Q3412:Q18410,summary!A3412,olah!$B3412:B18410,summary!B3412,olah!$N3412:N18410,summary!C3412,olah!$P3412:P18410,summary!D3412,olah!$T3412:T18410,"On Time CO")</f>
        <v>1</v>
      </c>
      <c r="M3412">
        <f>COUNTIFS(olah!$Q$2:Q18410,summary!A3412,olah!$B$2:B18410,summary!B3412,olah!$T$2:T18410,"On Time CO")</f>
        <v>6</v>
      </c>
      <c r="N3412">
        <f>COUNTIFS(olah!$Q3412:Q18410,summary!A3412,olah!$B3412:B18410,summary!B3412,olah!$N3412:N18410,summary!C3412,olah!$P3412:P18410,summary!D3412,olah!$T3412:T18410,"Overtime")</f>
        <v>0</v>
      </c>
      <c r="O3412">
        <f>COUNTIFS(olah!$Q$2:Q18410,summary!A3412,olah!$B$2:B18410,summary!B3412,olah!$T$2:T18410,"Overtime")</f>
        <v>0</v>
      </c>
      <c r="P3412">
        <f>COUNTIFS(olah!$Q3412:Q18410,summary!A3412,olah!$B3412:B18410,summary!B3412,olah!$N3412:N18410,summary!C3412,olah!$P3412:P18410,summary!D3412,olah!$T3412:T18410,"Early")</f>
        <v>0</v>
      </c>
      <c r="Q3412">
        <f>COUNTIFS(olah!$Q$2:Q18410,summary!A3412,olah!$B$2:B18410,summary!B3412,olah!$T$2:T18410,"Early")</f>
        <v>7</v>
      </c>
      <c r="R3412">
        <f>COUNTIFS(olah!$Q3412:Q18410,summary!A3412,olah!$B3412:B18410,summary!B3412,olah!$N3412:N18410,summary!C3412,olah!$P3412:P18410,summary!D3412,olah!$T3412:T18410,"NA CO")</f>
        <v>0</v>
      </c>
      <c r="S3412">
        <f>COUNTIFS(olah!$Q$2:Q18410,summary!A3412,olah!$B$2:B18410,summary!B3412,olah!$T$2:T18410,"NA CO")</f>
        <v>1</v>
      </c>
      <c r="T3412" t="str">
        <f>olah!R3412</f>
        <v>Attendance</v>
      </c>
      <c r="U3412" t="str">
        <f>IF(T3412="Permit", olah!T3412, "No Permit")</f>
        <v>No Permit</v>
      </c>
    </row>
    <row r="3413" spans="1:21" hidden="1" x14ac:dyDescent="0.3">
      <c r="A3413" s="23">
        <v>44561</v>
      </c>
      <c r="B3413" t="s">
        <v>11335</v>
      </c>
      <c r="C3413" t="s">
        <v>43</v>
      </c>
      <c r="D3413" t="s">
        <v>11604</v>
      </c>
      <c r="E3413" t="str">
        <f>VLOOKUP(B3413,olah!$B:$P,2,0)</f>
        <v>2021-12-13</v>
      </c>
      <c r="F3413">
        <f>COUNTIFS(parameter!$J$4:$J$34,summary!A3413,parameter!$I$4:$I$34,"&gt;="&amp;summary!$E3413)</f>
        <v>19</v>
      </c>
      <c r="G3413">
        <f>COUNTIFS(olah!$Q3413:Q18411,summary!A3413,olah!$B3413:B18411,summary!B3413,olah!$N3413:N18411,summary!C3413,olah!$P3413:P18411,summary!D3413,olah!$S3413:S18411,"On Time")</f>
        <v>1</v>
      </c>
      <c r="H3413">
        <f>COUNTIFS(olah!$Q$2:Q18411,summary!A3413,olah!$B$2:B18411,summary!B3413,olah!$S$2:S18411,"On Time")</f>
        <v>14</v>
      </c>
      <c r="I3413">
        <f>COUNTIFS(olah!$Q3413:Q18411,summary!A3413,olah!$B3413:B18411,summary!B3413,olah!$N3413:N18411,summary!C3413,olah!$P3413:P18411,summary!D3413,olah!$S3413:S18411,"Late")</f>
        <v>0</v>
      </c>
      <c r="J3413">
        <f>COUNTIFS(olah!$Q$2:Q18411,summary!A3413,olah!$B$2:B18411,summary!B3413,olah!$S$2:S18411,"Late")</f>
        <v>0</v>
      </c>
      <c r="K3413">
        <f t="shared" si="53"/>
        <v>5</v>
      </c>
      <c r="L3413">
        <f>COUNTIFS(olah!$Q3413:Q18411,summary!A3413,olah!$B3413:B18411,summary!B3413,olah!$N3413:N18411,summary!C3413,olah!$P3413:P18411,summary!D3413,olah!$T3413:T18411,"On Time CO")</f>
        <v>0</v>
      </c>
      <c r="M3413">
        <f>COUNTIFS(olah!$Q$2:Q18411,summary!A3413,olah!$B$2:B18411,summary!B3413,olah!$T$2:T18411,"On Time CO")</f>
        <v>6</v>
      </c>
      <c r="N3413">
        <f>COUNTIFS(olah!$Q3413:Q18411,summary!A3413,olah!$B3413:B18411,summary!B3413,olah!$N3413:N18411,summary!C3413,olah!$P3413:P18411,summary!D3413,olah!$T3413:T18411,"Overtime")</f>
        <v>0</v>
      </c>
      <c r="O3413">
        <f>COUNTIFS(olah!$Q$2:Q18411,summary!A3413,olah!$B$2:B18411,summary!B3413,olah!$T$2:T18411,"Overtime")</f>
        <v>0</v>
      </c>
      <c r="P3413">
        <f>COUNTIFS(olah!$Q3413:Q18411,summary!A3413,olah!$B3413:B18411,summary!B3413,olah!$N3413:N18411,summary!C3413,olah!$P3413:P18411,summary!D3413,olah!$T3413:T18411,"Early")</f>
        <v>0</v>
      </c>
      <c r="Q3413">
        <f>COUNTIFS(olah!$Q$2:Q18411,summary!A3413,olah!$B$2:B18411,summary!B3413,olah!$T$2:T18411,"Early")</f>
        <v>7</v>
      </c>
      <c r="R3413">
        <f>COUNTIFS(olah!$Q3413:Q18411,summary!A3413,olah!$B3413:B18411,summary!B3413,olah!$N3413:N18411,summary!C3413,olah!$P3413:P18411,summary!D3413,olah!$T3413:T18411,"NA CO")</f>
        <v>1</v>
      </c>
      <c r="S3413">
        <f>COUNTIFS(olah!$Q$2:Q18411,summary!A3413,olah!$B$2:B18411,summary!B3413,olah!$T$2:T18411,"NA CO")</f>
        <v>1</v>
      </c>
      <c r="T3413" t="str">
        <f>olah!R3413</f>
        <v>Attendance</v>
      </c>
      <c r="U3413" t="str">
        <f>IF(T3413="Permit", olah!T3413, "No Permit")</f>
        <v>No Permit</v>
      </c>
    </row>
    <row r="3414" spans="1:21" hidden="1" x14ac:dyDescent="0.3">
      <c r="A3414" s="23">
        <v>44561</v>
      </c>
      <c r="B3414" t="s">
        <v>11335</v>
      </c>
      <c r="C3414" t="s">
        <v>43</v>
      </c>
      <c r="D3414" t="s">
        <v>11605</v>
      </c>
      <c r="E3414" t="str">
        <f>VLOOKUP(B3414,olah!$B:$P,2,0)</f>
        <v>2021-12-13</v>
      </c>
      <c r="F3414">
        <f>COUNTIFS(parameter!$J$4:$J$34,summary!A3414,parameter!$I$4:$I$34,"&gt;="&amp;summary!$E3414)</f>
        <v>19</v>
      </c>
      <c r="G3414">
        <f>COUNTIFS(olah!$Q3414:Q18412,summary!A3414,olah!$B3414:B18412,summary!B3414,olah!$N3414:N18412,summary!C3414,olah!$P3414:P18412,summary!D3414,olah!$S3414:S18412,"On Time")</f>
        <v>1</v>
      </c>
      <c r="H3414">
        <f>COUNTIFS(olah!$Q$2:Q18412,summary!A3414,olah!$B$2:B18412,summary!B3414,olah!$S$2:S18412,"On Time")</f>
        <v>14</v>
      </c>
      <c r="I3414">
        <f>COUNTIFS(olah!$Q3414:Q18412,summary!A3414,olah!$B3414:B18412,summary!B3414,olah!$N3414:N18412,summary!C3414,olah!$P3414:P18412,summary!D3414,olah!$S3414:S18412,"Late")</f>
        <v>0</v>
      </c>
      <c r="J3414">
        <f>COUNTIFS(olah!$Q$2:Q18412,summary!A3414,olah!$B$2:B18412,summary!B3414,olah!$S$2:S18412,"Late")</f>
        <v>0</v>
      </c>
      <c r="K3414">
        <f t="shared" si="53"/>
        <v>5</v>
      </c>
      <c r="L3414">
        <f>COUNTIFS(olah!$Q3414:Q18412,summary!A3414,olah!$B3414:B18412,summary!B3414,olah!$N3414:N18412,summary!C3414,olah!$P3414:P18412,summary!D3414,olah!$T3414:T18412,"On Time CO")</f>
        <v>1</v>
      </c>
      <c r="M3414">
        <f>COUNTIFS(olah!$Q$2:Q18412,summary!A3414,olah!$B$2:B18412,summary!B3414,olah!$T$2:T18412,"On Time CO")</f>
        <v>6</v>
      </c>
      <c r="N3414">
        <f>COUNTIFS(olah!$Q3414:Q18412,summary!A3414,olah!$B3414:B18412,summary!B3414,olah!$N3414:N18412,summary!C3414,olah!$P3414:P18412,summary!D3414,olah!$T3414:T18412,"Overtime")</f>
        <v>0</v>
      </c>
      <c r="O3414">
        <f>COUNTIFS(olah!$Q$2:Q18412,summary!A3414,olah!$B$2:B18412,summary!B3414,olah!$T$2:T18412,"Overtime")</f>
        <v>0</v>
      </c>
      <c r="P3414">
        <f>COUNTIFS(olah!$Q3414:Q18412,summary!A3414,olah!$B3414:B18412,summary!B3414,olah!$N3414:N18412,summary!C3414,olah!$P3414:P18412,summary!D3414,olah!$T3414:T18412,"Early")</f>
        <v>0</v>
      </c>
      <c r="Q3414">
        <f>COUNTIFS(olah!$Q$2:Q18412,summary!A3414,olah!$B$2:B18412,summary!B3414,olah!$T$2:T18412,"Early")</f>
        <v>7</v>
      </c>
      <c r="R3414">
        <f>COUNTIFS(olah!$Q3414:Q18412,summary!A3414,olah!$B3414:B18412,summary!B3414,olah!$N3414:N18412,summary!C3414,olah!$P3414:P18412,summary!D3414,olah!$T3414:T18412,"NA CO")</f>
        <v>0</v>
      </c>
      <c r="S3414">
        <f>COUNTIFS(olah!$Q$2:Q18412,summary!A3414,olah!$B$2:B18412,summary!B3414,olah!$T$2:T18412,"NA CO")</f>
        <v>1</v>
      </c>
      <c r="T3414" t="str">
        <f>olah!R3414</f>
        <v>Attendance</v>
      </c>
      <c r="U3414" t="str">
        <f>IF(T3414="Permit", olah!T3414, "No Permit")</f>
        <v>No Permit</v>
      </c>
    </row>
    <row r="3415" spans="1:21" hidden="1" x14ac:dyDescent="0.3">
      <c r="A3415" s="23">
        <v>44561</v>
      </c>
      <c r="B3415" t="s">
        <v>11335</v>
      </c>
      <c r="C3415" t="s">
        <v>43</v>
      </c>
      <c r="D3415" t="s">
        <v>11606</v>
      </c>
      <c r="E3415" t="str">
        <f>VLOOKUP(B3415,olah!$B:$P,2,0)</f>
        <v>2021-12-13</v>
      </c>
      <c r="F3415">
        <f>COUNTIFS(parameter!$J$4:$J$34,summary!A3415,parameter!$I$4:$I$34,"&gt;="&amp;summary!$E3415)</f>
        <v>19</v>
      </c>
      <c r="G3415">
        <f>COUNTIFS(olah!$Q3415:Q18413,summary!A3415,olah!$B3415:B18413,summary!B3415,olah!$N3415:N18413,summary!C3415,olah!$P3415:P18413,summary!D3415,olah!$S3415:S18413,"On Time")</f>
        <v>1</v>
      </c>
      <c r="H3415">
        <f>COUNTIFS(olah!$Q$2:Q18413,summary!A3415,olah!$B$2:B18413,summary!B3415,olah!$S$2:S18413,"On Time")</f>
        <v>14</v>
      </c>
      <c r="I3415">
        <f>COUNTIFS(olah!$Q3415:Q18413,summary!A3415,olah!$B3415:B18413,summary!B3415,olah!$N3415:N18413,summary!C3415,olah!$P3415:P18413,summary!D3415,olah!$S3415:S18413,"Late")</f>
        <v>0</v>
      </c>
      <c r="J3415">
        <f>COUNTIFS(olah!$Q$2:Q18413,summary!A3415,olah!$B$2:B18413,summary!B3415,olah!$S$2:S18413,"Late")</f>
        <v>0</v>
      </c>
      <c r="K3415">
        <f t="shared" si="53"/>
        <v>5</v>
      </c>
      <c r="L3415">
        <f>COUNTIFS(olah!$Q3415:Q18413,summary!A3415,olah!$B3415:B18413,summary!B3415,olah!$N3415:N18413,summary!C3415,olah!$P3415:P18413,summary!D3415,olah!$T3415:T18413,"On Time CO")</f>
        <v>0</v>
      </c>
      <c r="M3415">
        <f>COUNTIFS(olah!$Q$2:Q18413,summary!A3415,olah!$B$2:B18413,summary!B3415,olah!$T$2:T18413,"On Time CO")</f>
        <v>6</v>
      </c>
      <c r="N3415">
        <f>COUNTIFS(olah!$Q3415:Q18413,summary!A3415,olah!$B3415:B18413,summary!B3415,olah!$N3415:N18413,summary!C3415,olah!$P3415:P18413,summary!D3415,olah!$T3415:T18413,"Overtime")</f>
        <v>0</v>
      </c>
      <c r="O3415">
        <f>COUNTIFS(olah!$Q$2:Q18413,summary!A3415,olah!$B$2:B18413,summary!B3415,olah!$T$2:T18413,"Overtime")</f>
        <v>0</v>
      </c>
      <c r="P3415">
        <f>COUNTIFS(olah!$Q3415:Q18413,summary!A3415,olah!$B3415:B18413,summary!B3415,olah!$N3415:N18413,summary!C3415,olah!$P3415:P18413,summary!D3415,olah!$T3415:T18413,"Early")</f>
        <v>1</v>
      </c>
      <c r="Q3415">
        <f>COUNTIFS(olah!$Q$2:Q18413,summary!A3415,olah!$B$2:B18413,summary!B3415,olah!$T$2:T18413,"Early")</f>
        <v>7</v>
      </c>
      <c r="R3415">
        <f>COUNTIFS(olah!$Q3415:Q18413,summary!A3415,olah!$B3415:B18413,summary!B3415,olah!$N3415:N18413,summary!C3415,olah!$P3415:P18413,summary!D3415,olah!$T3415:T18413,"NA CO")</f>
        <v>0</v>
      </c>
      <c r="S3415">
        <f>COUNTIFS(olah!$Q$2:Q18413,summary!A3415,olah!$B$2:B18413,summary!B3415,olah!$T$2:T18413,"NA CO")</f>
        <v>1</v>
      </c>
      <c r="T3415" t="str">
        <f>olah!R3415</f>
        <v>Attendance</v>
      </c>
      <c r="U3415" t="str">
        <f>IF(T3415="Permit", olah!T3415, "No Permit")</f>
        <v>No Permit</v>
      </c>
    </row>
    <row r="3416" spans="1:21" hidden="1" x14ac:dyDescent="0.3">
      <c r="A3416" s="23">
        <v>44561</v>
      </c>
      <c r="B3416" t="s">
        <v>11335</v>
      </c>
      <c r="C3416" t="s">
        <v>43</v>
      </c>
      <c r="D3416" t="s">
        <v>10202</v>
      </c>
      <c r="E3416" t="str">
        <f>VLOOKUP(B3416,olah!$B:$P,2,0)</f>
        <v>2021-12-13</v>
      </c>
      <c r="F3416">
        <f>COUNTIFS(parameter!$J$4:$J$34,summary!A3416,parameter!$I$4:$I$34,"&gt;="&amp;summary!$E3416)</f>
        <v>19</v>
      </c>
      <c r="G3416">
        <f>COUNTIFS(olah!$Q3416:Q18414,summary!A3416,olah!$B3416:B18414,summary!B3416,olah!$N3416:N18414,summary!C3416,olah!$P3416:P18414,summary!D3416,olah!$S3416:S18414,"On Time")</f>
        <v>1</v>
      </c>
      <c r="H3416">
        <f>COUNTIFS(olah!$Q$2:Q18414,summary!A3416,olah!$B$2:B18414,summary!B3416,olah!$S$2:S18414,"On Time")</f>
        <v>14</v>
      </c>
      <c r="I3416">
        <f>COUNTIFS(olah!$Q3416:Q18414,summary!A3416,olah!$B3416:B18414,summary!B3416,olah!$N3416:N18414,summary!C3416,olah!$P3416:P18414,summary!D3416,olah!$S3416:S18414,"Late")</f>
        <v>0</v>
      </c>
      <c r="J3416">
        <f>COUNTIFS(olah!$Q$2:Q18414,summary!A3416,olah!$B$2:B18414,summary!B3416,olah!$S$2:S18414,"Late")</f>
        <v>0</v>
      </c>
      <c r="K3416">
        <f t="shared" si="53"/>
        <v>5</v>
      </c>
      <c r="L3416">
        <f>COUNTIFS(olah!$Q3416:Q18414,summary!A3416,olah!$B3416:B18414,summary!B3416,olah!$N3416:N18414,summary!C3416,olah!$P3416:P18414,summary!D3416,olah!$T3416:T18414,"On Time CO")</f>
        <v>0</v>
      </c>
      <c r="M3416">
        <f>COUNTIFS(olah!$Q$2:Q18414,summary!A3416,olah!$B$2:B18414,summary!B3416,olah!$T$2:T18414,"On Time CO")</f>
        <v>6</v>
      </c>
      <c r="N3416">
        <f>COUNTIFS(olah!$Q3416:Q18414,summary!A3416,olah!$B3416:B18414,summary!B3416,olah!$N3416:N18414,summary!C3416,olah!$P3416:P18414,summary!D3416,olah!$T3416:T18414,"Overtime")</f>
        <v>0</v>
      </c>
      <c r="O3416">
        <f>COUNTIFS(olah!$Q$2:Q18414,summary!A3416,olah!$B$2:B18414,summary!B3416,olah!$T$2:T18414,"Overtime")</f>
        <v>0</v>
      </c>
      <c r="P3416">
        <f>COUNTIFS(olah!$Q3416:Q18414,summary!A3416,olah!$B3416:B18414,summary!B3416,olah!$N3416:N18414,summary!C3416,olah!$P3416:P18414,summary!D3416,olah!$T3416:T18414,"Early")</f>
        <v>1</v>
      </c>
      <c r="Q3416">
        <f>COUNTIFS(olah!$Q$2:Q18414,summary!A3416,olah!$B$2:B18414,summary!B3416,olah!$T$2:T18414,"Early")</f>
        <v>7</v>
      </c>
      <c r="R3416">
        <f>COUNTIFS(olah!$Q3416:Q18414,summary!A3416,olah!$B3416:B18414,summary!B3416,olah!$N3416:N18414,summary!C3416,olah!$P3416:P18414,summary!D3416,olah!$T3416:T18414,"NA CO")</f>
        <v>0</v>
      </c>
      <c r="S3416">
        <f>COUNTIFS(olah!$Q$2:Q18414,summary!A3416,olah!$B$2:B18414,summary!B3416,olah!$T$2:T18414,"NA CO")</f>
        <v>1</v>
      </c>
      <c r="T3416" t="str">
        <f>olah!R3416</f>
        <v>Attendance</v>
      </c>
      <c r="U3416" t="str">
        <f>IF(T3416="Permit", olah!T3416, "No Permit")</f>
        <v>No Permit</v>
      </c>
    </row>
    <row r="3417" spans="1:21" hidden="1" x14ac:dyDescent="0.3">
      <c r="A3417" s="23">
        <v>44561</v>
      </c>
      <c r="B3417" t="s">
        <v>11335</v>
      </c>
      <c r="C3417" t="s">
        <v>43</v>
      </c>
      <c r="D3417" t="s">
        <v>11607</v>
      </c>
      <c r="E3417" t="str">
        <f>VLOOKUP(B3417,olah!$B:$P,2,0)</f>
        <v>2021-12-13</v>
      </c>
      <c r="F3417">
        <f>COUNTIFS(parameter!$J$4:$J$34,summary!A3417,parameter!$I$4:$I$34,"&gt;="&amp;summary!$E3417)</f>
        <v>19</v>
      </c>
      <c r="G3417">
        <f>COUNTIFS(olah!$Q3417:Q18415,summary!A3417,olah!$B3417:B18415,summary!B3417,olah!$N3417:N18415,summary!C3417,olah!$P3417:P18415,summary!D3417,olah!$S3417:S18415,"On Time")</f>
        <v>1</v>
      </c>
      <c r="H3417">
        <f>COUNTIFS(olah!$Q$2:Q18415,summary!A3417,olah!$B$2:B18415,summary!B3417,olah!$S$2:S18415,"On Time")</f>
        <v>14</v>
      </c>
      <c r="I3417">
        <f>COUNTIFS(olah!$Q3417:Q18415,summary!A3417,olah!$B3417:B18415,summary!B3417,olah!$N3417:N18415,summary!C3417,olah!$P3417:P18415,summary!D3417,olah!$S3417:S18415,"Late")</f>
        <v>0</v>
      </c>
      <c r="J3417">
        <f>COUNTIFS(olah!$Q$2:Q18415,summary!A3417,olah!$B$2:B18415,summary!B3417,olah!$S$2:S18415,"Late")</f>
        <v>0</v>
      </c>
      <c r="K3417">
        <f t="shared" si="53"/>
        <v>5</v>
      </c>
      <c r="L3417">
        <f>COUNTIFS(olah!$Q3417:Q18415,summary!A3417,olah!$B3417:B18415,summary!B3417,olah!$N3417:N18415,summary!C3417,olah!$P3417:P18415,summary!D3417,olah!$T3417:T18415,"On Time CO")</f>
        <v>1</v>
      </c>
      <c r="M3417">
        <f>COUNTIFS(olah!$Q$2:Q18415,summary!A3417,olah!$B$2:B18415,summary!B3417,olah!$T$2:T18415,"On Time CO")</f>
        <v>6</v>
      </c>
      <c r="N3417">
        <f>COUNTIFS(olah!$Q3417:Q18415,summary!A3417,olah!$B3417:B18415,summary!B3417,olah!$N3417:N18415,summary!C3417,olah!$P3417:P18415,summary!D3417,olah!$T3417:T18415,"Overtime")</f>
        <v>0</v>
      </c>
      <c r="O3417">
        <f>COUNTIFS(olah!$Q$2:Q18415,summary!A3417,olah!$B$2:B18415,summary!B3417,olah!$T$2:T18415,"Overtime")</f>
        <v>0</v>
      </c>
      <c r="P3417">
        <f>COUNTIFS(olah!$Q3417:Q18415,summary!A3417,olah!$B3417:B18415,summary!B3417,olah!$N3417:N18415,summary!C3417,olah!$P3417:P18415,summary!D3417,olah!$T3417:T18415,"Early")</f>
        <v>0</v>
      </c>
      <c r="Q3417">
        <f>COUNTIFS(olah!$Q$2:Q18415,summary!A3417,olah!$B$2:B18415,summary!B3417,olah!$T$2:T18415,"Early")</f>
        <v>7</v>
      </c>
      <c r="R3417">
        <f>COUNTIFS(olah!$Q3417:Q18415,summary!A3417,olah!$B3417:B18415,summary!B3417,olah!$N3417:N18415,summary!C3417,olah!$P3417:P18415,summary!D3417,olah!$T3417:T18415,"NA CO")</f>
        <v>0</v>
      </c>
      <c r="S3417">
        <f>COUNTIFS(olah!$Q$2:Q18415,summary!A3417,olah!$B$2:B18415,summary!B3417,olah!$T$2:T18415,"NA CO")</f>
        <v>1</v>
      </c>
      <c r="T3417" t="str">
        <f>olah!R3417</f>
        <v>Attendance</v>
      </c>
      <c r="U3417" t="str">
        <f>IF(T3417="Permit", olah!T3417, "No Permit")</f>
        <v>No Permit</v>
      </c>
    </row>
    <row r="3418" spans="1:21" hidden="1" x14ac:dyDescent="0.3">
      <c r="A3418" s="23">
        <v>44561</v>
      </c>
      <c r="B3418" t="s">
        <v>11335</v>
      </c>
      <c r="C3418" t="s">
        <v>43</v>
      </c>
      <c r="D3418" t="s">
        <v>11608</v>
      </c>
      <c r="E3418" t="str">
        <f>VLOOKUP(B3418,olah!$B:$P,2,0)</f>
        <v>2021-12-13</v>
      </c>
      <c r="F3418">
        <f>COUNTIFS(parameter!$J$4:$J$34,summary!A3418,parameter!$I$4:$I$34,"&gt;="&amp;summary!$E3418)</f>
        <v>19</v>
      </c>
      <c r="G3418">
        <f>COUNTIFS(olah!$Q3418:Q18416,summary!A3418,olah!$B3418:B18416,summary!B3418,olah!$N3418:N18416,summary!C3418,olah!$P3418:P18416,summary!D3418,olah!$S3418:S18416,"On Time")</f>
        <v>1</v>
      </c>
      <c r="H3418">
        <f>COUNTIFS(olah!$Q$2:Q18416,summary!A3418,olah!$B$2:B18416,summary!B3418,olah!$S$2:S18416,"On Time")</f>
        <v>14</v>
      </c>
      <c r="I3418">
        <f>COUNTIFS(olah!$Q3418:Q18416,summary!A3418,olah!$B3418:B18416,summary!B3418,olah!$N3418:N18416,summary!C3418,olah!$P3418:P18416,summary!D3418,olah!$S3418:S18416,"Late")</f>
        <v>0</v>
      </c>
      <c r="J3418">
        <f>COUNTIFS(olah!$Q$2:Q18416,summary!A3418,olah!$B$2:B18416,summary!B3418,olah!$S$2:S18416,"Late")</f>
        <v>0</v>
      </c>
      <c r="K3418">
        <f t="shared" si="53"/>
        <v>5</v>
      </c>
      <c r="L3418">
        <f>COUNTIFS(olah!$Q3418:Q18416,summary!A3418,olah!$B3418:B18416,summary!B3418,olah!$N3418:N18416,summary!C3418,olah!$P3418:P18416,summary!D3418,olah!$T3418:T18416,"On Time CO")</f>
        <v>1</v>
      </c>
      <c r="M3418">
        <f>COUNTIFS(olah!$Q$2:Q18416,summary!A3418,olah!$B$2:B18416,summary!B3418,olah!$T$2:T18416,"On Time CO")</f>
        <v>6</v>
      </c>
      <c r="N3418">
        <f>COUNTIFS(olah!$Q3418:Q18416,summary!A3418,olah!$B3418:B18416,summary!B3418,olah!$N3418:N18416,summary!C3418,olah!$P3418:P18416,summary!D3418,olah!$T3418:T18416,"Overtime")</f>
        <v>0</v>
      </c>
      <c r="O3418">
        <f>COUNTIFS(olah!$Q$2:Q18416,summary!A3418,olah!$B$2:B18416,summary!B3418,olah!$T$2:T18416,"Overtime")</f>
        <v>0</v>
      </c>
      <c r="P3418">
        <f>COUNTIFS(olah!$Q3418:Q18416,summary!A3418,olah!$B3418:B18416,summary!B3418,olah!$N3418:N18416,summary!C3418,olah!$P3418:P18416,summary!D3418,olah!$T3418:T18416,"Early")</f>
        <v>0</v>
      </c>
      <c r="Q3418">
        <f>COUNTIFS(olah!$Q$2:Q18416,summary!A3418,olah!$B$2:B18416,summary!B3418,olah!$T$2:T18416,"Early")</f>
        <v>7</v>
      </c>
      <c r="R3418">
        <f>COUNTIFS(olah!$Q3418:Q18416,summary!A3418,olah!$B3418:B18416,summary!B3418,olah!$N3418:N18416,summary!C3418,olah!$P3418:P18416,summary!D3418,olah!$T3418:T18416,"NA CO")</f>
        <v>0</v>
      </c>
      <c r="S3418">
        <f>COUNTIFS(olah!$Q$2:Q18416,summary!A3418,olah!$B$2:B18416,summary!B3418,olah!$T$2:T18416,"NA CO")</f>
        <v>1</v>
      </c>
      <c r="T3418" t="str">
        <f>olah!R3418</f>
        <v>Attendance</v>
      </c>
      <c r="U3418" t="str">
        <f>IF(T3418="Permit", olah!T3418, "No Permit")</f>
        <v>No Permit</v>
      </c>
    </row>
    <row r="3419" spans="1:21" hidden="1" x14ac:dyDescent="0.3">
      <c r="A3419" s="23">
        <v>44561</v>
      </c>
      <c r="B3419" t="s">
        <v>11335</v>
      </c>
      <c r="C3419" t="s">
        <v>43</v>
      </c>
      <c r="D3419" t="s">
        <v>11609</v>
      </c>
      <c r="E3419" t="str">
        <f>VLOOKUP(B3419,olah!$B:$P,2,0)</f>
        <v>2021-12-13</v>
      </c>
      <c r="F3419">
        <f>COUNTIFS(parameter!$J$4:$J$34,summary!A3419,parameter!$I$4:$I$34,"&gt;="&amp;summary!$E3419)</f>
        <v>19</v>
      </c>
      <c r="G3419">
        <f>COUNTIFS(olah!$Q3419:Q18417,summary!A3419,olah!$B3419:B18417,summary!B3419,olah!$N3419:N18417,summary!C3419,olah!$P3419:P18417,summary!D3419,olah!$S3419:S18417,"On Time")</f>
        <v>1</v>
      </c>
      <c r="H3419">
        <f>COUNTIFS(olah!$Q$2:Q18417,summary!A3419,olah!$B$2:B18417,summary!B3419,olah!$S$2:S18417,"On Time")</f>
        <v>14</v>
      </c>
      <c r="I3419">
        <f>COUNTIFS(olah!$Q3419:Q18417,summary!A3419,olah!$B3419:B18417,summary!B3419,olah!$N3419:N18417,summary!C3419,olah!$P3419:P18417,summary!D3419,olah!$S3419:S18417,"Late")</f>
        <v>0</v>
      </c>
      <c r="J3419">
        <f>COUNTIFS(olah!$Q$2:Q18417,summary!A3419,olah!$B$2:B18417,summary!B3419,olah!$S$2:S18417,"Late")</f>
        <v>0</v>
      </c>
      <c r="K3419">
        <f t="shared" si="53"/>
        <v>5</v>
      </c>
      <c r="L3419">
        <f>COUNTIFS(olah!$Q3419:Q18417,summary!A3419,olah!$B3419:B18417,summary!B3419,olah!$N3419:N18417,summary!C3419,olah!$P3419:P18417,summary!D3419,olah!$T3419:T18417,"On Time CO")</f>
        <v>1</v>
      </c>
      <c r="M3419">
        <f>COUNTIFS(olah!$Q$2:Q18417,summary!A3419,olah!$B$2:B18417,summary!B3419,olah!$T$2:T18417,"On Time CO")</f>
        <v>6</v>
      </c>
      <c r="N3419">
        <f>COUNTIFS(olah!$Q3419:Q18417,summary!A3419,olah!$B3419:B18417,summary!B3419,olah!$N3419:N18417,summary!C3419,olah!$P3419:P18417,summary!D3419,olah!$T3419:T18417,"Overtime")</f>
        <v>0</v>
      </c>
      <c r="O3419">
        <f>COUNTIFS(olah!$Q$2:Q18417,summary!A3419,olah!$B$2:B18417,summary!B3419,olah!$T$2:T18417,"Overtime")</f>
        <v>0</v>
      </c>
      <c r="P3419">
        <f>COUNTIFS(olah!$Q3419:Q18417,summary!A3419,olah!$B3419:B18417,summary!B3419,olah!$N3419:N18417,summary!C3419,olah!$P3419:P18417,summary!D3419,olah!$T3419:T18417,"Early")</f>
        <v>0</v>
      </c>
      <c r="Q3419">
        <f>COUNTIFS(olah!$Q$2:Q18417,summary!A3419,olah!$B$2:B18417,summary!B3419,olah!$T$2:T18417,"Early")</f>
        <v>7</v>
      </c>
      <c r="R3419">
        <f>COUNTIFS(olah!$Q3419:Q18417,summary!A3419,olah!$B3419:B18417,summary!B3419,olah!$N3419:N18417,summary!C3419,olah!$P3419:P18417,summary!D3419,olah!$T3419:T18417,"NA CO")</f>
        <v>0</v>
      </c>
      <c r="S3419">
        <f>COUNTIFS(olah!$Q$2:Q18417,summary!A3419,olah!$B$2:B18417,summary!B3419,olah!$T$2:T18417,"NA CO")</f>
        <v>1</v>
      </c>
      <c r="T3419" t="str">
        <f>olah!R3419</f>
        <v>Attendance</v>
      </c>
      <c r="U3419" t="str">
        <f>IF(T3419="Permit", olah!T3419, "No Permit")</f>
        <v>No Permit</v>
      </c>
    </row>
    <row r="3420" spans="1:21" hidden="1" x14ac:dyDescent="0.3">
      <c r="A3420" s="23">
        <v>44561</v>
      </c>
      <c r="B3420" t="s">
        <v>11335</v>
      </c>
      <c r="C3420" t="s">
        <v>43</v>
      </c>
      <c r="D3420" t="s">
        <v>9024</v>
      </c>
      <c r="E3420" t="str">
        <f>VLOOKUP(B3420,olah!$B:$P,2,0)</f>
        <v>2021-12-13</v>
      </c>
      <c r="F3420">
        <f>COUNTIFS(parameter!$J$4:$J$34,summary!A3420,parameter!$I$4:$I$34,"&gt;="&amp;summary!$E3420)</f>
        <v>19</v>
      </c>
      <c r="G3420">
        <f>COUNTIFS(olah!$Q3420:Q18418,summary!A3420,olah!$B3420:B18418,summary!B3420,olah!$N3420:N18418,summary!C3420,olah!$P3420:P18418,summary!D3420,olah!$S3420:S18418,"On Time")</f>
        <v>1</v>
      </c>
      <c r="H3420">
        <f>COUNTIFS(olah!$Q$2:Q18418,summary!A3420,olah!$B$2:B18418,summary!B3420,olah!$S$2:S18418,"On Time")</f>
        <v>14</v>
      </c>
      <c r="I3420">
        <f>COUNTIFS(olah!$Q3420:Q18418,summary!A3420,olah!$B3420:B18418,summary!B3420,olah!$N3420:N18418,summary!C3420,olah!$P3420:P18418,summary!D3420,olah!$S3420:S18418,"Late")</f>
        <v>0</v>
      </c>
      <c r="J3420">
        <f>COUNTIFS(olah!$Q$2:Q18418,summary!A3420,olah!$B$2:B18418,summary!B3420,olah!$S$2:S18418,"Late")</f>
        <v>0</v>
      </c>
      <c r="K3420">
        <f t="shared" si="53"/>
        <v>5</v>
      </c>
      <c r="L3420">
        <f>COUNTIFS(olah!$Q3420:Q18418,summary!A3420,olah!$B3420:B18418,summary!B3420,olah!$N3420:N18418,summary!C3420,olah!$P3420:P18418,summary!D3420,olah!$T3420:T18418,"On Time CO")</f>
        <v>1</v>
      </c>
      <c r="M3420">
        <f>COUNTIFS(olah!$Q$2:Q18418,summary!A3420,olah!$B$2:B18418,summary!B3420,olah!$T$2:T18418,"On Time CO")</f>
        <v>6</v>
      </c>
      <c r="N3420">
        <f>COUNTIFS(olah!$Q3420:Q18418,summary!A3420,olah!$B3420:B18418,summary!B3420,olah!$N3420:N18418,summary!C3420,olah!$P3420:P18418,summary!D3420,olah!$T3420:T18418,"Overtime")</f>
        <v>0</v>
      </c>
      <c r="O3420">
        <f>COUNTIFS(olah!$Q$2:Q18418,summary!A3420,olah!$B$2:B18418,summary!B3420,olah!$T$2:T18418,"Overtime")</f>
        <v>0</v>
      </c>
      <c r="P3420">
        <f>COUNTIFS(olah!$Q3420:Q18418,summary!A3420,olah!$B3420:B18418,summary!B3420,olah!$N3420:N18418,summary!C3420,olah!$P3420:P18418,summary!D3420,olah!$T3420:T18418,"Early")</f>
        <v>0</v>
      </c>
      <c r="Q3420">
        <f>COUNTIFS(olah!$Q$2:Q18418,summary!A3420,olah!$B$2:B18418,summary!B3420,olah!$T$2:T18418,"Early")</f>
        <v>7</v>
      </c>
      <c r="R3420">
        <f>COUNTIFS(olah!$Q3420:Q18418,summary!A3420,olah!$B3420:B18418,summary!B3420,olah!$N3420:N18418,summary!C3420,olah!$P3420:P18418,summary!D3420,olah!$T3420:T18418,"NA CO")</f>
        <v>0</v>
      </c>
      <c r="S3420">
        <f>COUNTIFS(olah!$Q$2:Q18418,summary!A3420,olah!$B$2:B18418,summary!B3420,olah!$T$2:T18418,"NA CO")</f>
        <v>1</v>
      </c>
      <c r="T3420" t="str">
        <f>olah!R3420</f>
        <v>Attendance</v>
      </c>
      <c r="U3420" t="str">
        <f>IF(T3420="Permit", olah!T3420, "No Permit")</f>
        <v>No Permit</v>
      </c>
    </row>
    <row r="3421" spans="1:21" hidden="1" x14ac:dyDescent="0.3">
      <c r="A3421" s="23">
        <v>44561</v>
      </c>
      <c r="B3421" t="s">
        <v>11335</v>
      </c>
      <c r="C3421" t="s">
        <v>43</v>
      </c>
      <c r="D3421" t="s">
        <v>10213</v>
      </c>
      <c r="E3421" t="str">
        <f>VLOOKUP(B3421,olah!$B:$P,2,0)</f>
        <v>2021-12-13</v>
      </c>
      <c r="F3421">
        <f>COUNTIFS(parameter!$J$4:$J$34,summary!A3421,parameter!$I$4:$I$34,"&gt;="&amp;summary!$E3421)</f>
        <v>19</v>
      </c>
      <c r="G3421">
        <f>COUNTIFS(olah!$Q3421:Q18419,summary!A3421,olah!$B3421:B18419,summary!B3421,olah!$N3421:N18419,summary!C3421,olah!$P3421:P18419,summary!D3421,olah!$S3421:S18419,"On Time")</f>
        <v>1</v>
      </c>
      <c r="H3421">
        <f>COUNTIFS(olah!$Q$2:Q18419,summary!A3421,olah!$B$2:B18419,summary!B3421,olah!$S$2:S18419,"On Time")</f>
        <v>14</v>
      </c>
      <c r="I3421">
        <f>COUNTIFS(olah!$Q3421:Q18419,summary!A3421,olah!$B3421:B18419,summary!B3421,olah!$N3421:N18419,summary!C3421,olah!$P3421:P18419,summary!D3421,olah!$S3421:S18419,"Late")</f>
        <v>0</v>
      </c>
      <c r="J3421">
        <f>COUNTIFS(olah!$Q$2:Q18419,summary!A3421,olah!$B$2:B18419,summary!B3421,olah!$S$2:S18419,"Late")</f>
        <v>0</v>
      </c>
      <c r="K3421">
        <f t="shared" si="53"/>
        <v>5</v>
      </c>
      <c r="L3421">
        <f>COUNTIFS(olah!$Q3421:Q18419,summary!A3421,olah!$B3421:B18419,summary!B3421,olah!$N3421:N18419,summary!C3421,olah!$P3421:P18419,summary!D3421,olah!$T3421:T18419,"On Time CO")</f>
        <v>0</v>
      </c>
      <c r="M3421">
        <f>COUNTIFS(olah!$Q$2:Q18419,summary!A3421,olah!$B$2:B18419,summary!B3421,olah!$T$2:T18419,"On Time CO")</f>
        <v>6</v>
      </c>
      <c r="N3421">
        <f>COUNTIFS(olah!$Q3421:Q18419,summary!A3421,olah!$B3421:B18419,summary!B3421,olah!$N3421:N18419,summary!C3421,olah!$P3421:P18419,summary!D3421,olah!$T3421:T18419,"Overtime")</f>
        <v>0</v>
      </c>
      <c r="O3421">
        <f>COUNTIFS(olah!$Q$2:Q18419,summary!A3421,olah!$B$2:B18419,summary!B3421,olah!$T$2:T18419,"Overtime")</f>
        <v>0</v>
      </c>
      <c r="P3421">
        <f>COUNTIFS(olah!$Q3421:Q18419,summary!A3421,olah!$B3421:B18419,summary!B3421,olah!$N3421:N18419,summary!C3421,olah!$P3421:P18419,summary!D3421,olah!$T3421:T18419,"Early")</f>
        <v>1</v>
      </c>
      <c r="Q3421">
        <f>COUNTIFS(olah!$Q$2:Q18419,summary!A3421,olah!$B$2:B18419,summary!B3421,olah!$T$2:T18419,"Early")</f>
        <v>7</v>
      </c>
      <c r="R3421">
        <f>COUNTIFS(olah!$Q3421:Q18419,summary!A3421,olah!$B3421:B18419,summary!B3421,olah!$N3421:N18419,summary!C3421,olah!$P3421:P18419,summary!D3421,olah!$T3421:T18419,"NA CO")</f>
        <v>0</v>
      </c>
      <c r="S3421">
        <f>COUNTIFS(olah!$Q$2:Q18419,summary!A3421,olah!$B$2:B18419,summary!B3421,olah!$T$2:T18419,"NA CO")</f>
        <v>1</v>
      </c>
      <c r="T3421" t="str">
        <f>olah!R3421</f>
        <v>Attendance</v>
      </c>
      <c r="U3421" t="str">
        <f>IF(T3421="Permit", olah!T3421, "No Permit")</f>
        <v>No Permit</v>
      </c>
    </row>
    <row r="3422" spans="1:21" hidden="1" x14ac:dyDescent="0.3">
      <c r="A3422" s="23">
        <v>44561</v>
      </c>
      <c r="B3422" t="s">
        <v>11335</v>
      </c>
      <c r="C3422" t="s">
        <v>43</v>
      </c>
      <c r="D3422" t="s">
        <v>11610</v>
      </c>
      <c r="E3422" t="str">
        <f>VLOOKUP(B3422,olah!$B:$P,2,0)</f>
        <v>2021-12-13</v>
      </c>
      <c r="F3422">
        <f>COUNTIFS(parameter!$J$4:$J$34,summary!A3422,parameter!$I$4:$I$34,"&gt;="&amp;summary!$E3422)</f>
        <v>19</v>
      </c>
      <c r="G3422">
        <f>COUNTIFS(olah!$Q3422:Q18420,summary!A3422,olah!$B3422:B18420,summary!B3422,olah!$N3422:N18420,summary!C3422,olah!$P3422:P18420,summary!D3422,olah!$S3422:S18420,"On Time")</f>
        <v>1</v>
      </c>
      <c r="H3422">
        <f>COUNTIFS(olah!$Q$2:Q18420,summary!A3422,olah!$B$2:B18420,summary!B3422,olah!$S$2:S18420,"On Time")</f>
        <v>14</v>
      </c>
      <c r="I3422">
        <f>COUNTIFS(olah!$Q3422:Q18420,summary!A3422,olah!$B3422:B18420,summary!B3422,olah!$N3422:N18420,summary!C3422,olah!$P3422:P18420,summary!D3422,olah!$S3422:S18420,"Late")</f>
        <v>0</v>
      </c>
      <c r="J3422">
        <f>COUNTIFS(olah!$Q$2:Q18420,summary!A3422,olah!$B$2:B18420,summary!B3422,olah!$S$2:S18420,"Late")</f>
        <v>0</v>
      </c>
      <c r="K3422">
        <f t="shared" si="53"/>
        <v>5</v>
      </c>
      <c r="L3422">
        <f>COUNTIFS(olah!$Q3422:Q18420,summary!A3422,olah!$B3422:B18420,summary!B3422,olah!$N3422:N18420,summary!C3422,olah!$P3422:P18420,summary!D3422,olah!$T3422:T18420,"On Time CO")</f>
        <v>0</v>
      </c>
      <c r="M3422">
        <f>COUNTIFS(olah!$Q$2:Q18420,summary!A3422,olah!$B$2:B18420,summary!B3422,olah!$T$2:T18420,"On Time CO")</f>
        <v>6</v>
      </c>
      <c r="N3422">
        <f>COUNTIFS(olah!$Q3422:Q18420,summary!A3422,olah!$B3422:B18420,summary!B3422,olah!$N3422:N18420,summary!C3422,olah!$P3422:P18420,summary!D3422,olah!$T3422:T18420,"Overtime")</f>
        <v>0</v>
      </c>
      <c r="O3422">
        <f>COUNTIFS(olah!$Q$2:Q18420,summary!A3422,olah!$B$2:B18420,summary!B3422,olah!$T$2:T18420,"Overtime")</f>
        <v>0</v>
      </c>
      <c r="P3422">
        <f>COUNTIFS(olah!$Q3422:Q18420,summary!A3422,olah!$B3422:B18420,summary!B3422,olah!$N3422:N18420,summary!C3422,olah!$P3422:P18420,summary!D3422,olah!$T3422:T18420,"Early")</f>
        <v>1</v>
      </c>
      <c r="Q3422">
        <f>COUNTIFS(olah!$Q$2:Q18420,summary!A3422,olah!$B$2:B18420,summary!B3422,olah!$T$2:T18420,"Early")</f>
        <v>7</v>
      </c>
      <c r="R3422">
        <f>COUNTIFS(olah!$Q3422:Q18420,summary!A3422,olah!$B3422:B18420,summary!B3422,olah!$N3422:N18420,summary!C3422,olah!$P3422:P18420,summary!D3422,olah!$T3422:T18420,"NA CO")</f>
        <v>0</v>
      </c>
      <c r="S3422">
        <f>COUNTIFS(olah!$Q$2:Q18420,summary!A3422,olah!$B$2:B18420,summary!B3422,olah!$T$2:T18420,"NA CO")</f>
        <v>1</v>
      </c>
      <c r="T3422" t="str">
        <f>olah!R3422</f>
        <v>Attendance</v>
      </c>
      <c r="U3422" t="str">
        <f>IF(T3422="Permit", olah!T3422, "No Permit")</f>
        <v>No Permit</v>
      </c>
    </row>
    <row r="3423" spans="1:21" hidden="1" x14ac:dyDescent="0.3">
      <c r="A3423" s="23">
        <v>44561</v>
      </c>
      <c r="B3423" t="s">
        <v>11335</v>
      </c>
      <c r="C3423" t="s">
        <v>43</v>
      </c>
      <c r="D3423" t="s">
        <v>9025</v>
      </c>
      <c r="E3423" t="str">
        <f>VLOOKUP(B3423,olah!$B:$P,2,0)</f>
        <v>2021-12-13</v>
      </c>
      <c r="F3423">
        <f>COUNTIFS(parameter!$J$4:$J$34,summary!A3423,parameter!$I$4:$I$34,"&gt;="&amp;summary!$E3423)</f>
        <v>19</v>
      </c>
      <c r="G3423">
        <f>COUNTIFS(olah!$Q3423:Q18421,summary!A3423,olah!$B3423:B18421,summary!B3423,olah!$N3423:N18421,summary!C3423,olah!$P3423:P18421,summary!D3423,olah!$S3423:S18421,"On Time")</f>
        <v>1</v>
      </c>
      <c r="H3423">
        <f>COUNTIFS(olah!$Q$2:Q18421,summary!A3423,olah!$B$2:B18421,summary!B3423,olah!$S$2:S18421,"On Time")</f>
        <v>14</v>
      </c>
      <c r="I3423">
        <f>COUNTIFS(olah!$Q3423:Q18421,summary!A3423,olah!$B3423:B18421,summary!B3423,olah!$N3423:N18421,summary!C3423,olah!$P3423:P18421,summary!D3423,olah!$S3423:S18421,"Late")</f>
        <v>0</v>
      </c>
      <c r="J3423">
        <f>COUNTIFS(olah!$Q$2:Q18421,summary!A3423,olah!$B$2:B18421,summary!B3423,olah!$S$2:S18421,"Late")</f>
        <v>0</v>
      </c>
      <c r="K3423">
        <f t="shared" si="53"/>
        <v>5</v>
      </c>
      <c r="L3423">
        <f>COUNTIFS(olah!$Q3423:Q18421,summary!A3423,olah!$B3423:B18421,summary!B3423,olah!$N3423:N18421,summary!C3423,olah!$P3423:P18421,summary!D3423,olah!$T3423:T18421,"On Time CO")</f>
        <v>0</v>
      </c>
      <c r="M3423">
        <f>COUNTIFS(olah!$Q$2:Q18421,summary!A3423,olah!$B$2:B18421,summary!B3423,olah!$T$2:T18421,"On Time CO")</f>
        <v>6</v>
      </c>
      <c r="N3423">
        <f>COUNTIFS(olah!$Q3423:Q18421,summary!A3423,olah!$B3423:B18421,summary!B3423,olah!$N3423:N18421,summary!C3423,olah!$P3423:P18421,summary!D3423,olah!$T3423:T18421,"Overtime")</f>
        <v>0</v>
      </c>
      <c r="O3423">
        <f>COUNTIFS(olah!$Q$2:Q18421,summary!A3423,olah!$B$2:B18421,summary!B3423,olah!$T$2:T18421,"Overtime")</f>
        <v>0</v>
      </c>
      <c r="P3423">
        <f>COUNTIFS(olah!$Q3423:Q18421,summary!A3423,olah!$B3423:B18421,summary!B3423,olah!$N3423:N18421,summary!C3423,olah!$P3423:P18421,summary!D3423,olah!$T3423:T18421,"Early")</f>
        <v>1</v>
      </c>
      <c r="Q3423">
        <f>COUNTIFS(olah!$Q$2:Q18421,summary!A3423,olah!$B$2:B18421,summary!B3423,olah!$T$2:T18421,"Early")</f>
        <v>7</v>
      </c>
      <c r="R3423">
        <f>COUNTIFS(olah!$Q3423:Q18421,summary!A3423,olah!$B3423:B18421,summary!B3423,olah!$N3423:N18421,summary!C3423,olah!$P3423:P18421,summary!D3423,olah!$T3423:T18421,"NA CO")</f>
        <v>0</v>
      </c>
      <c r="S3423">
        <f>COUNTIFS(olah!$Q$2:Q18421,summary!A3423,olah!$B$2:B18421,summary!B3423,olah!$T$2:T18421,"NA CO")</f>
        <v>1</v>
      </c>
      <c r="T3423" t="str">
        <f>olah!R3423</f>
        <v>Attendance</v>
      </c>
      <c r="U3423" t="str">
        <f>IF(T3423="Permit", olah!T3423, "No Permit")</f>
        <v>No Permit</v>
      </c>
    </row>
    <row r="3424" spans="1:21" hidden="1" x14ac:dyDescent="0.3">
      <c r="A3424" s="23">
        <v>44561</v>
      </c>
      <c r="B3424" t="s">
        <v>11335</v>
      </c>
      <c r="C3424" t="s">
        <v>43</v>
      </c>
      <c r="D3424" t="s">
        <v>10214</v>
      </c>
      <c r="E3424" t="str">
        <f>VLOOKUP(B3424,olah!$B:$P,2,0)</f>
        <v>2021-12-13</v>
      </c>
      <c r="F3424">
        <f>COUNTIFS(parameter!$J$4:$J$34,summary!A3424,parameter!$I$4:$I$34,"&gt;="&amp;summary!$E3424)</f>
        <v>19</v>
      </c>
      <c r="G3424">
        <f>COUNTIFS(olah!$Q3424:Q18422,summary!A3424,olah!$B3424:B18422,summary!B3424,olah!$N3424:N18422,summary!C3424,olah!$P3424:P18422,summary!D3424,olah!$S3424:S18422,"On Time")</f>
        <v>1</v>
      </c>
      <c r="H3424">
        <f>COUNTIFS(olah!$Q$2:Q18422,summary!A3424,olah!$B$2:B18422,summary!B3424,olah!$S$2:S18422,"On Time")</f>
        <v>14</v>
      </c>
      <c r="I3424">
        <f>COUNTIFS(olah!$Q3424:Q18422,summary!A3424,olah!$B3424:B18422,summary!B3424,olah!$N3424:N18422,summary!C3424,olah!$P3424:P18422,summary!D3424,olah!$S3424:S18422,"Late")</f>
        <v>0</v>
      </c>
      <c r="J3424">
        <f>COUNTIFS(olah!$Q$2:Q18422,summary!A3424,olah!$B$2:B18422,summary!B3424,olah!$S$2:S18422,"Late")</f>
        <v>0</v>
      </c>
      <c r="K3424">
        <f t="shared" si="53"/>
        <v>5</v>
      </c>
      <c r="L3424">
        <f>COUNTIFS(olah!$Q3424:Q18422,summary!A3424,olah!$B3424:B18422,summary!B3424,olah!$N3424:N18422,summary!C3424,olah!$P3424:P18422,summary!D3424,olah!$T3424:T18422,"On Time CO")</f>
        <v>0</v>
      </c>
      <c r="M3424">
        <f>COUNTIFS(olah!$Q$2:Q18422,summary!A3424,olah!$B$2:B18422,summary!B3424,olah!$T$2:T18422,"On Time CO")</f>
        <v>6</v>
      </c>
      <c r="N3424">
        <f>COUNTIFS(olah!$Q3424:Q18422,summary!A3424,olah!$B3424:B18422,summary!B3424,olah!$N3424:N18422,summary!C3424,olah!$P3424:P18422,summary!D3424,olah!$T3424:T18422,"Overtime")</f>
        <v>0</v>
      </c>
      <c r="O3424">
        <f>COUNTIFS(olah!$Q$2:Q18422,summary!A3424,olah!$B$2:B18422,summary!B3424,olah!$T$2:T18422,"Overtime")</f>
        <v>0</v>
      </c>
      <c r="P3424">
        <f>COUNTIFS(olah!$Q3424:Q18422,summary!A3424,olah!$B3424:B18422,summary!B3424,olah!$N3424:N18422,summary!C3424,olah!$P3424:P18422,summary!D3424,olah!$T3424:T18422,"Early")</f>
        <v>1</v>
      </c>
      <c r="Q3424">
        <f>COUNTIFS(olah!$Q$2:Q18422,summary!A3424,olah!$B$2:B18422,summary!B3424,olah!$T$2:T18422,"Early")</f>
        <v>7</v>
      </c>
      <c r="R3424">
        <f>COUNTIFS(olah!$Q3424:Q18422,summary!A3424,olah!$B3424:B18422,summary!B3424,olah!$N3424:N18422,summary!C3424,olah!$P3424:P18422,summary!D3424,olah!$T3424:T18422,"NA CO")</f>
        <v>0</v>
      </c>
      <c r="S3424">
        <f>COUNTIFS(olah!$Q$2:Q18422,summary!A3424,olah!$B$2:B18422,summary!B3424,olah!$T$2:T18422,"NA CO")</f>
        <v>1</v>
      </c>
      <c r="T3424" t="str">
        <f>olah!R3424</f>
        <v>Attendance</v>
      </c>
      <c r="U3424" t="str">
        <f>IF(T3424="Permit", olah!T3424, "No Permit")</f>
        <v>No Permit</v>
      </c>
    </row>
    <row r="3425" spans="1:21" hidden="1" x14ac:dyDescent="0.3">
      <c r="A3425" s="23">
        <v>44561</v>
      </c>
      <c r="B3425" t="s">
        <v>11335</v>
      </c>
      <c r="C3425" t="s">
        <v>43</v>
      </c>
      <c r="D3425" t="s">
        <v>7814</v>
      </c>
      <c r="E3425" t="str">
        <f>VLOOKUP(B3425,olah!$B:$P,2,0)</f>
        <v>2021-12-13</v>
      </c>
      <c r="F3425">
        <f>COUNTIFS(parameter!$J$4:$J$34,summary!A3425,parameter!$I$4:$I$34,"&gt;="&amp;summary!$E3425)</f>
        <v>19</v>
      </c>
      <c r="G3425">
        <f>COUNTIFS(olah!$Q3425:Q18423,summary!A3425,olah!$B3425:B18423,summary!B3425,olah!$N3425:N18423,summary!C3425,olah!$P3425:P18423,summary!D3425,olah!$S3425:S18423,"On Time")</f>
        <v>1</v>
      </c>
      <c r="H3425">
        <f>COUNTIFS(olah!$Q$2:Q18423,summary!A3425,olah!$B$2:B18423,summary!B3425,olah!$S$2:S18423,"On Time")</f>
        <v>14</v>
      </c>
      <c r="I3425">
        <f>COUNTIFS(olah!$Q3425:Q18423,summary!A3425,olah!$B3425:B18423,summary!B3425,olah!$N3425:N18423,summary!C3425,olah!$P3425:P18423,summary!D3425,olah!$S3425:S18423,"Late")</f>
        <v>0</v>
      </c>
      <c r="J3425">
        <f>COUNTIFS(olah!$Q$2:Q18423,summary!A3425,olah!$B$2:B18423,summary!B3425,olah!$S$2:S18423,"Late")</f>
        <v>0</v>
      </c>
      <c r="K3425">
        <f t="shared" si="53"/>
        <v>5</v>
      </c>
      <c r="L3425">
        <f>COUNTIFS(olah!$Q3425:Q18423,summary!A3425,olah!$B3425:B18423,summary!B3425,olah!$N3425:N18423,summary!C3425,olah!$P3425:P18423,summary!D3425,olah!$T3425:T18423,"On Time CO")</f>
        <v>0</v>
      </c>
      <c r="M3425">
        <f>COUNTIFS(olah!$Q$2:Q18423,summary!A3425,olah!$B$2:B18423,summary!B3425,olah!$T$2:T18423,"On Time CO")</f>
        <v>6</v>
      </c>
      <c r="N3425">
        <f>COUNTIFS(olah!$Q3425:Q18423,summary!A3425,olah!$B3425:B18423,summary!B3425,olah!$N3425:N18423,summary!C3425,olah!$P3425:P18423,summary!D3425,olah!$T3425:T18423,"Overtime")</f>
        <v>0</v>
      </c>
      <c r="O3425">
        <f>COUNTIFS(olah!$Q$2:Q18423,summary!A3425,olah!$B$2:B18423,summary!B3425,olah!$T$2:T18423,"Overtime")</f>
        <v>0</v>
      </c>
      <c r="P3425">
        <f>COUNTIFS(olah!$Q3425:Q18423,summary!A3425,olah!$B3425:B18423,summary!B3425,olah!$N3425:N18423,summary!C3425,olah!$P3425:P18423,summary!D3425,olah!$T3425:T18423,"Early")</f>
        <v>1</v>
      </c>
      <c r="Q3425">
        <f>COUNTIFS(olah!$Q$2:Q18423,summary!A3425,olah!$B$2:B18423,summary!B3425,olah!$T$2:T18423,"Early")</f>
        <v>7</v>
      </c>
      <c r="R3425">
        <f>COUNTIFS(olah!$Q3425:Q18423,summary!A3425,olah!$B3425:B18423,summary!B3425,olah!$N3425:N18423,summary!C3425,olah!$P3425:P18423,summary!D3425,olah!$T3425:T18423,"NA CO")</f>
        <v>0</v>
      </c>
      <c r="S3425">
        <f>COUNTIFS(olah!$Q$2:Q18423,summary!A3425,olah!$B$2:B18423,summary!B3425,olah!$T$2:T18423,"NA CO")</f>
        <v>1</v>
      </c>
      <c r="T3425" t="str">
        <f>olah!R3425</f>
        <v>Attendance</v>
      </c>
      <c r="U3425" t="str">
        <f>IF(T3425="Permit", olah!T3425, "No Permit")</f>
        <v>No Permit</v>
      </c>
    </row>
    <row r="3426" spans="1:21" hidden="1" x14ac:dyDescent="0.3">
      <c r="A3426" s="23">
        <v>44561</v>
      </c>
      <c r="B3426" t="s">
        <v>816</v>
      </c>
      <c r="C3426" t="s">
        <v>817</v>
      </c>
      <c r="D3426" t="s">
        <v>1390</v>
      </c>
      <c r="E3426" t="str">
        <f>VLOOKUP(B3426,olah!$B:$P,2,0)</f>
        <v>2021-12-01</v>
      </c>
      <c r="F3426">
        <f>COUNTIFS(parameter!$J$4:$J$34,summary!A3426,parameter!$I$4:$I$34,"&gt;="&amp;summary!$E3426)</f>
        <v>31</v>
      </c>
      <c r="G3426">
        <f>COUNTIFS(olah!$Q3426:Q18424,summary!A3426,olah!$B3426:B18424,summary!B3426,olah!$N3426:N18424,summary!C3426,olah!$P3426:P18424,summary!D3426,olah!$S3426:S18424,"On Time")</f>
        <v>1</v>
      </c>
      <c r="H3426">
        <f>COUNTIFS(olah!$Q$2:Q18424,summary!A3426,olah!$B$2:B18424,summary!B3426,olah!$S$2:S18424,"On Time")</f>
        <v>17</v>
      </c>
      <c r="I3426">
        <f>COUNTIFS(olah!$Q3426:Q18424,summary!A3426,olah!$B3426:B18424,summary!B3426,olah!$N3426:N18424,summary!C3426,olah!$P3426:P18424,summary!D3426,olah!$S3426:S18424,"Late")</f>
        <v>0</v>
      </c>
      <c r="J3426">
        <f>COUNTIFS(olah!$Q$2:Q18424,summary!A3426,olah!$B$2:B18424,summary!B3426,olah!$S$2:S18424,"Late")</f>
        <v>1</v>
      </c>
      <c r="K3426">
        <f t="shared" si="53"/>
        <v>13</v>
      </c>
      <c r="L3426">
        <f>COUNTIFS(olah!$Q3426:Q18424,summary!A3426,olah!$B3426:B18424,summary!B3426,olah!$N3426:N18424,summary!C3426,olah!$P3426:P18424,summary!D3426,olah!$T3426:T18424,"On Time CO")</f>
        <v>1</v>
      </c>
      <c r="M3426">
        <f>COUNTIFS(olah!$Q$2:Q18424,summary!A3426,olah!$B$2:B18424,summary!B3426,olah!$T$2:T18424,"On Time CO")</f>
        <v>16</v>
      </c>
      <c r="N3426">
        <f>COUNTIFS(olah!$Q3426:Q18424,summary!A3426,olah!$B3426:B18424,summary!B3426,olah!$N3426:N18424,summary!C3426,olah!$P3426:P18424,summary!D3426,olah!$T3426:T18424,"Overtime")</f>
        <v>0</v>
      </c>
      <c r="O3426">
        <f>COUNTIFS(olah!$Q$2:Q18424,summary!A3426,olah!$B$2:B18424,summary!B3426,olah!$T$2:T18424,"Overtime")</f>
        <v>0</v>
      </c>
      <c r="P3426">
        <f>COUNTIFS(olah!$Q3426:Q18424,summary!A3426,olah!$B3426:B18424,summary!B3426,olah!$N3426:N18424,summary!C3426,olah!$P3426:P18424,summary!D3426,olah!$T3426:T18424,"Early")</f>
        <v>0</v>
      </c>
      <c r="Q3426">
        <f>COUNTIFS(olah!$Q$2:Q18424,summary!A3426,olah!$B$2:B18424,summary!B3426,olah!$T$2:T18424,"Early")</f>
        <v>1</v>
      </c>
      <c r="R3426">
        <f>COUNTIFS(olah!$Q3426:Q18424,summary!A3426,olah!$B3426:B18424,summary!B3426,olah!$N3426:N18424,summary!C3426,olah!$P3426:P18424,summary!D3426,olah!$T3426:T18424,"NA CO")</f>
        <v>0</v>
      </c>
      <c r="S3426">
        <f>COUNTIFS(olah!$Q$2:Q18424,summary!A3426,olah!$B$2:B18424,summary!B3426,olah!$T$2:T18424,"NA CO")</f>
        <v>1</v>
      </c>
      <c r="T3426" t="str">
        <f>olah!R3426</f>
        <v>Daily Journey</v>
      </c>
      <c r="U3426" t="str">
        <f>IF(T3426="Permit", olah!T3426, "No Permit")</f>
        <v>No Permit</v>
      </c>
    </row>
    <row r="3427" spans="1:21" hidden="1" x14ac:dyDescent="0.3">
      <c r="A3427" s="23">
        <v>44561</v>
      </c>
      <c r="B3427" t="s">
        <v>816</v>
      </c>
      <c r="C3427" t="s">
        <v>43</v>
      </c>
      <c r="D3427" t="s">
        <v>5935</v>
      </c>
      <c r="E3427" t="str">
        <f>VLOOKUP(B3427,olah!$B:$P,2,0)</f>
        <v>2021-12-01</v>
      </c>
      <c r="F3427">
        <f>COUNTIFS(parameter!$J$4:$J$34,summary!A3427,parameter!$I$4:$I$34,"&gt;="&amp;summary!$E3427)</f>
        <v>31</v>
      </c>
      <c r="G3427">
        <f>COUNTIFS(olah!$Q3427:Q18425,summary!A3427,olah!$B3427:B18425,summary!B3427,olah!$N3427:N18425,summary!C3427,olah!$P3427:P18425,summary!D3427,olah!$S3427:S18425,"On Time")</f>
        <v>0</v>
      </c>
      <c r="H3427">
        <f>COUNTIFS(olah!$Q$2:Q18425,summary!A3427,olah!$B$2:B18425,summary!B3427,olah!$S$2:S18425,"On Time")</f>
        <v>17</v>
      </c>
      <c r="I3427">
        <f>COUNTIFS(olah!$Q3427:Q18425,summary!A3427,olah!$B3427:B18425,summary!B3427,olah!$N3427:N18425,summary!C3427,olah!$P3427:P18425,summary!D3427,olah!$S3427:S18425,"Late")</f>
        <v>1</v>
      </c>
      <c r="J3427">
        <f>COUNTIFS(olah!$Q$2:Q18425,summary!A3427,olah!$B$2:B18425,summary!B3427,olah!$S$2:S18425,"Late")</f>
        <v>1</v>
      </c>
      <c r="K3427">
        <f t="shared" si="53"/>
        <v>12</v>
      </c>
      <c r="L3427">
        <f>COUNTIFS(olah!$Q3427:Q18425,summary!A3427,olah!$B3427:B18425,summary!B3427,olah!$N3427:N18425,summary!C3427,olah!$P3427:P18425,summary!D3427,olah!$T3427:T18425,"On Time CO")</f>
        <v>0</v>
      </c>
      <c r="M3427">
        <f>COUNTIFS(olah!$Q$2:Q18425,summary!A3427,olah!$B$2:B18425,summary!B3427,olah!$T$2:T18425,"On Time CO")</f>
        <v>16</v>
      </c>
      <c r="N3427">
        <f>COUNTIFS(olah!$Q3427:Q18425,summary!A3427,olah!$B3427:B18425,summary!B3427,olah!$N3427:N18425,summary!C3427,olah!$P3427:P18425,summary!D3427,olah!$T3427:T18425,"Overtime")</f>
        <v>0</v>
      </c>
      <c r="O3427">
        <f>COUNTIFS(olah!$Q$2:Q18425,summary!A3427,olah!$B$2:B18425,summary!B3427,olah!$T$2:T18425,"Overtime")</f>
        <v>0</v>
      </c>
      <c r="P3427">
        <f>COUNTIFS(olah!$Q3427:Q18425,summary!A3427,olah!$B3427:B18425,summary!B3427,olah!$N3427:N18425,summary!C3427,olah!$P3427:P18425,summary!D3427,olah!$T3427:T18425,"Early")</f>
        <v>1</v>
      </c>
      <c r="Q3427">
        <f>COUNTIFS(olah!$Q$2:Q18425,summary!A3427,olah!$B$2:B18425,summary!B3427,olah!$T$2:T18425,"Early")</f>
        <v>1</v>
      </c>
      <c r="R3427">
        <f>COUNTIFS(olah!$Q3427:Q18425,summary!A3427,olah!$B3427:B18425,summary!B3427,olah!$N3427:N18425,summary!C3427,olah!$P3427:P18425,summary!D3427,olah!$T3427:T18425,"NA CO")</f>
        <v>0</v>
      </c>
      <c r="S3427">
        <f>COUNTIFS(olah!$Q$2:Q18425,summary!A3427,olah!$B$2:B18425,summary!B3427,olah!$T$2:T18425,"NA CO")</f>
        <v>1</v>
      </c>
      <c r="T3427" t="str">
        <f>olah!R3427</f>
        <v>Attendance</v>
      </c>
      <c r="U3427" t="str">
        <f>IF(T3427="Permit", olah!T3427, "No Permit")</f>
        <v>No Permit</v>
      </c>
    </row>
    <row r="3428" spans="1:21" hidden="1" x14ac:dyDescent="0.3">
      <c r="A3428" s="23">
        <v>44561</v>
      </c>
      <c r="B3428" t="s">
        <v>816</v>
      </c>
      <c r="C3428" t="s">
        <v>43</v>
      </c>
      <c r="D3428" t="s">
        <v>11601</v>
      </c>
      <c r="E3428" t="str">
        <f>VLOOKUP(B3428,olah!$B:$P,2,0)</f>
        <v>2021-12-01</v>
      </c>
      <c r="F3428">
        <f>COUNTIFS(parameter!$J$4:$J$34,summary!A3428,parameter!$I$4:$I$34,"&gt;="&amp;summary!$E3428)</f>
        <v>31</v>
      </c>
      <c r="G3428">
        <f>COUNTIFS(olah!$Q3428:Q18426,summary!A3428,olah!$B3428:B18426,summary!B3428,olah!$N3428:N18426,summary!C3428,olah!$P3428:P18426,summary!D3428,olah!$S3428:S18426,"On Time")</f>
        <v>1</v>
      </c>
      <c r="H3428">
        <f>COUNTIFS(olah!$Q$2:Q18426,summary!A3428,olah!$B$2:B18426,summary!B3428,olah!$S$2:S18426,"On Time")</f>
        <v>17</v>
      </c>
      <c r="I3428">
        <f>COUNTIFS(olah!$Q3428:Q18426,summary!A3428,olah!$B3428:B18426,summary!B3428,olah!$N3428:N18426,summary!C3428,olah!$P3428:P18426,summary!D3428,olah!$S3428:S18426,"Late")</f>
        <v>0</v>
      </c>
      <c r="J3428">
        <f>COUNTIFS(olah!$Q$2:Q18426,summary!A3428,olah!$B$2:B18426,summary!B3428,olah!$S$2:S18426,"Late")</f>
        <v>1</v>
      </c>
      <c r="K3428">
        <f t="shared" si="53"/>
        <v>13</v>
      </c>
      <c r="L3428">
        <f>COUNTIFS(olah!$Q3428:Q18426,summary!A3428,olah!$B3428:B18426,summary!B3428,olah!$N3428:N18426,summary!C3428,olah!$P3428:P18426,summary!D3428,olah!$T3428:T18426,"On Time CO")</f>
        <v>1</v>
      </c>
      <c r="M3428">
        <f>COUNTIFS(olah!$Q$2:Q18426,summary!A3428,olah!$B$2:B18426,summary!B3428,olah!$T$2:T18426,"On Time CO")</f>
        <v>16</v>
      </c>
      <c r="N3428">
        <f>COUNTIFS(olah!$Q3428:Q18426,summary!A3428,olah!$B3428:B18426,summary!B3428,olah!$N3428:N18426,summary!C3428,olah!$P3428:P18426,summary!D3428,olah!$T3428:T18426,"Overtime")</f>
        <v>0</v>
      </c>
      <c r="O3428">
        <f>COUNTIFS(olah!$Q$2:Q18426,summary!A3428,olah!$B$2:B18426,summary!B3428,olah!$T$2:T18426,"Overtime")</f>
        <v>0</v>
      </c>
      <c r="P3428">
        <f>COUNTIFS(olah!$Q3428:Q18426,summary!A3428,olah!$B3428:B18426,summary!B3428,olah!$N3428:N18426,summary!C3428,olah!$P3428:P18426,summary!D3428,olah!$T3428:T18426,"Early")</f>
        <v>0</v>
      </c>
      <c r="Q3428">
        <f>COUNTIFS(olah!$Q$2:Q18426,summary!A3428,olah!$B$2:B18426,summary!B3428,olah!$T$2:T18426,"Early")</f>
        <v>1</v>
      </c>
      <c r="R3428">
        <f>COUNTIFS(olah!$Q3428:Q18426,summary!A3428,olah!$B3428:B18426,summary!B3428,olah!$N3428:N18426,summary!C3428,olah!$P3428:P18426,summary!D3428,olah!$T3428:T18426,"NA CO")</f>
        <v>0</v>
      </c>
      <c r="S3428">
        <f>COUNTIFS(olah!$Q$2:Q18426,summary!A3428,olah!$B$2:B18426,summary!B3428,olah!$T$2:T18426,"NA CO")</f>
        <v>1</v>
      </c>
      <c r="T3428" t="str">
        <f>olah!R3428</f>
        <v>Attendance</v>
      </c>
      <c r="U3428" t="str">
        <f>IF(T3428="Permit", olah!T3428, "No Permit")</f>
        <v>No Permit</v>
      </c>
    </row>
    <row r="3429" spans="1:21" hidden="1" x14ac:dyDescent="0.3">
      <c r="A3429" s="23">
        <v>44561</v>
      </c>
      <c r="B3429" t="s">
        <v>816</v>
      </c>
      <c r="C3429" t="s">
        <v>817</v>
      </c>
      <c r="D3429" t="s">
        <v>5936</v>
      </c>
      <c r="E3429" t="str">
        <f>VLOOKUP(B3429,olah!$B:$P,2,0)</f>
        <v>2021-12-01</v>
      </c>
      <c r="F3429">
        <f>COUNTIFS(parameter!$J$4:$J$34,summary!A3429,parameter!$I$4:$I$34,"&gt;="&amp;summary!$E3429)</f>
        <v>31</v>
      </c>
      <c r="G3429">
        <f>COUNTIFS(olah!$Q3429:Q18427,summary!A3429,olah!$B3429:B18427,summary!B3429,olah!$N3429:N18427,summary!C3429,olah!$P3429:P18427,summary!D3429,olah!$S3429:S18427,"On Time")</f>
        <v>1</v>
      </c>
      <c r="H3429">
        <f>COUNTIFS(olah!$Q$2:Q18427,summary!A3429,olah!$B$2:B18427,summary!B3429,olah!$S$2:S18427,"On Time")</f>
        <v>17</v>
      </c>
      <c r="I3429">
        <f>COUNTIFS(olah!$Q3429:Q18427,summary!A3429,olah!$B3429:B18427,summary!B3429,olah!$N3429:N18427,summary!C3429,olah!$P3429:P18427,summary!D3429,olah!$S3429:S18427,"Late")</f>
        <v>0</v>
      </c>
      <c r="J3429">
        <f>COUNTIFS(olah!$Q$2:Q18427,summary!A3429,olah!$B$2:B18427,summary!B3429,olah!$S$2:S18427,"Late")</f>
        <v>1</v>
      </c>
      <c r="K3429">
        <f t="shared" si="53"/>
        <v>13</v>
      </c>
      <c r="L3429">
        <f>COUNTIFS(olah!$Q3429:Q18427,summary!A3429,olah!$B3429:B18427,summary!B3429,olah!$N3429:N18427,summary!C3429,olah!$P3429:P18427,summary!D3429,olah!$T3429:T18427,"On Time CO")</f>
        <v>1</v>
      </c>
      <c r="M3429">
        <f>COUNTIFS(olah!$Q$2:Q18427,summary!A3429,olah!$B$2:B18427,summary!B3429,olah!$T$2:T18427,"On Time CO")</f>
        <v>16</v>
      </c>
      <c r="N3429">
        <f>COUNTIFS(olah!$Q3429:Q18427,summary!A3429,olah!$B3429:B18427,summary!B3429,olah!$N3429:N18427,summary!C3429,olah!$P3429:P18427,summary!D3429,olah!$T3429:T18427,"Overtime")</f>
        <v>0</v>
      </c>
      <c r="O3429">
        <f>COUNTIFS(olah!$Q$2:Q18427,summary!A3429,olah!$B$2:B18427,summary!B3429,olah!$T$2:T18427,"Overtime")</f>
        <v>0</v>
      </c>
      <c r="P3429">
        <f>COUNTIFS(olah!$Q3429:Q18427,summary!A3429,olah!$B3429:B18427,summary!B3429,olah!$N3429:N18427,summary!C3429,olah!$P3429:P18427,summary!D3429,olah!$T3429:T18427,"Early")</f>
        <v>0</v>
      </c>
      <c r="Q3429">
        <f>COUNTIFS(olah!$Q$2:Q18427,summary!A3429,olah!$B$2:B18427,summary!B3429,olah!$T$2:T18427,"Early")</f>
        <v>1</v>
      </c>
      <c r="R3429">
        <f>COUNTIFS(olah!$Q3429:Q18427,summary!A3429,olah!$B3429:B18427,summary!B3429,olah!$N3429:N18427,summary!C3429,olah!$P3429:P18427,summary!D3429,olah!$T3429:T18427,"NA CO")</f>
        <v>0</v>
      </c>
      <c r="S3429">
        <f>COUNTIFS(olah!$Q$2:Q18427,summary!A3429,olah!$B$2:B18427,summary!B3429,olah!$T$2:T18427,"NA CO")</f>
        <v>1</v>
      </c>
      <c r="T3429" t="str">
        <f>olah!R3429</f>
        <v>Daily Journey</v>
      </c>
      <c r="U3429" t="str">
        <f>IF(T3429="Permit", olah!T3429, "No Permit")</f>
        <v>No Permit</v>
      </c>
    </row>
    <row r="3430" spans="1:21" hidden="1" x14ac:dyDescent="0.3">
      <c r="A3430" s="23">
        <v>44561</v>
      </c>
      <c r="B3430" t="s">
        <v>816</v>
      </c>
      <c r="C3430" t="s">
        <v>43</v>
      </c>
      <c r="D3430" t="s">
        <v>6082</v>
      </c>
      <c r="E3430" t="str">
        <f>VLOOKUP(B3430,olah!$B:$P,2,0)</f>
        <v>2021-12-01</v>
      </c>
      <c r="F3430">
        <f>COUNTIFS(parameter!$J$4:$J$34,summary!A3430,parameter!$I$4:$I$34,"&gt;="&amp;summary!$E3430)</f>
        <v>31</v>
      </c>
      <c r="G3430">
        <f>COUNTIFS(olah!$Q3430:Q18428,summary!A3430,olah!$B3430:B18428,summary!B3430,olah!$N3430:N18428,summary!C3430,olah!$P3430:P18428,summary!D3430,olah!$S3430:S18428,"On Time")</f>
        <v>1</v>
      </c>
      <c r="H3430">
        <f>COUNTIFS(olah!$Q$2:Q18428,summary!A3430,olah!$B$2:B18428,summary!B3430,olah!$S$2:S18428,"On Time")</f>
        <v>17</v>
      </c>
      <c r="I3430">
        <f>COUNTIFS(olah!$Q3430:Q18428,summary!A3430,olah!$B3430:B18428,summary!B3430,olah!$N3430:N18428,summary!C3430,olah!$P3430:P18428,summary!D3430,olah!$S3430:S18428,"Late")</f>
        <v>0</v>
      </c>
      <c r="J3430">
        <f>COUNTIFS(olah!$Q$2:Q18428,summary!A3430,olah!$B$2:B18428,summary!B3430,olah!$S$2:S18428,"Late")</f>
        <v>1</v>
      </c>
      <c r="K3430">
        <f t="shared" si="53"/>
        <v>13</v>
      </c>
      <c r="L3430">
        <f>COUNTIFS(olah!$Q3430:Q18428,summary!A3430,olah!$B3430:B18428,summary!B3430,olah!$N3430:N18428,summary!C3430,olah!$P3430:P18428,summary!D3430,olah!$T3430:T18428,"On Time CO")</f>
        <v>1</v>
      </c>
      <c r="M3430">
        <f>COUNTIFS(olah!$Q$2:Q18428,summary!A3430,olah!$B$2:B18428,summary!B3430,olah!$T$2:T18428,"On Time CO")</f>
        <v>16</v>
      </c>
      <c r="N3430">
        <f>COUNTIFS(olah!$Q3430:Q18428,summary!A3430,olah!$B3430:B18428,summary!B3430,olah!$N3430:N18428,summary!C3430,olah!$P3430:P18428,summary!D3430,olah!$T3430:T18428,"Overtime")</f>
        <v>0</v>
      </c>
      <c r="O3430">
        <f>COUNTIFS(olah!$Q$2:Q18428,summary!A3430,olah!$B$2:B18428,summary!B3430,olah!$T$2:T18428,"Overtime")</f>
        <v>0</v>
      </c>
      <c r="P3430">
        <f>COUNTIFS(olah!$Q3430:Q18428,summary!A3430,olah!$B3430:B18428,summary!B3430,olah!$N3430:N18428,summary!C3430,olah!$P3430:P18428,summary!D3430,olah!$T3430:T18428,"Early")</f>
        <v>0</v>
      </c>
      <c r="Q3430">
        <f>COUNTIFS(olah!$Q$2:Q18428,summary!A3430,olah!$B$2:B18428,summary!B3430,olah!$T$2:T18428,"Early")</f>
        <v>1</v>
      </c>
      <c r="R3430">
        <f>COUNTIFS(olah!$Q3430:Q18428,summary!A3430,olah!$B3430:B18428,summary!B3430,olah!$N3430:N18428,summary!C3430,olah!$P3430:P18428,summary!D3430,olah!$T3430:T18428,"NA CO")</f>
        <v>0</v>
      </c>
      <c r="S3430">
        <f>COUNTIFS(olah!$Q$2:Q18428,summary!A3430,olah!$B$2:B18428,summary!B3430,olah!$T$2:T18428,"NA CO")</f>
        <v>1</v>
      </c>
      <c r="T3430" t="str">
        <f>olah!R3430</f>
        <v>Attendance</v>
      </c>
      <c r="U3430" t="str">
        <f>IF(T3430="Permit", olah!T3430, "No Permit")</f>
        <v>No Permit</v>
      </c>
    </row>
    <row r="3431" spans="1:21" hidden="1" x14ac:dyDescent="0.3">
      <c r="A3431" s="23">
        <v>44561</v>
      </c>
      <c r="B3431" t="s">
        <v>816</v>
      </c>
      <c r="C3431" t="s">
        <v>817</v>
      </c>
      <c r="D3431" t="s">
        <v>11602</v>
      </c>
      <c r="E3431" t="str">
        <f>VLOOKUP(B3431,olah!$B:$P,2,0)</f>
        <v>2021-12-01</v>
      </c>
      <c r="F3431">
        <f>COUNTIFS(parameter!$J$4:$J$34,summary!A3431,parameter!$I$4:$I$34,"&gt;="&amp;summary!$E3431)</f>
        <v>31</v>
      </c>
      <c r="G3431">
        <f>COUNTIFS(olah!$Q3431:Q18429,summary!A3431,olah!$B3431:B18429,summary!B3431,olah!$N3431:N18429,summary!C3431,olah!$P3431:P18429,summary!D3431,olah!$S3431:S18429,"On Time")</f>
        <v>1</v>
      </c>
      <c r="H3431">
        <f>COUNTIFS(olah!$Q$2:Q18429,summary!A3431,olah!$B$2:B18429,summary!B3431,olah!$S$2:S18429,"On Time")</f>
        <v>17</v>
      </c>
      <c r="I3431">
        <f>COUNTIFS(olah!$Q3431:Q18429,summary!A3431,olah!$B3431:B18429,summary!B3431,olah!$N3431:N18429,summary!C3431,olah!$P3431:P18429,summary!D3431,olah!$S3431:S18429,"Late")</f>
        <v>0</v>
      </c>
      <c r="J3431">
        <f>COUNTIFS(olah!$Q$2:Q18429,summary!A3431,olah!$B$2:B18429,summary!B3431,olah!$S$2:S18429,"Late")</f>
        <v>1</v>
      </c>
      <c r="K3431">
        <f t="shared" si="53"/>
        <v>13</v>
      </c>
      <c r="L3431">
        <f>COUNTIFS(olah!$Q3431:Q18429,summary!A3431,olah!$B3431:B18429,summary!B3431,olah!$N3431:N18429,summary!C3431,olah!$P3431:P18429,summary!D3431,olah!$T3431:T18429,"On Time CO")</f>
        <v>1</v>
      </c>
      <c r="M3431">
        <f>COUNTIFS(olah!$Q$2:Q18429,summary!A3431,olah!$B$2:B18429,summary!B3431,olah!$T$2:T18429,"On Time CO")</f>
        <v>16</v>
      </c>
      <c r="N3431">
        <f>COUNTIFS(olah!$Q3431:Q18429,summary!A3431,olah!$B3431:B18429,summary!B3431,olah!$N3431:N18429,summary!C3431,olah!$P3431:P18429,summary!D3431,olah!$T3431:T18429,"Overtime")</f>
        <v>0</v>
      </c>
      <c r="O3431">
        <f>COUNTIFS(olah!$Q$2:Q18429,summary!A3431,olah!$B$2:B18429,summary!B3431,olah!$T$2:T18429,"Overtime")</f>
        <v>0</v>
      </c>
      <c r="P3431">
        <f>COUNTIFS(olah!$Q3431:Q18429,summary!A3431,olah!$B3431:B18429,summary!B3431,olah!$N3431:N18429,summary!C3431,olah!$P3431:P18429,summary!D3431,olah!$T3431:T18429,"Early")</f>
        <v>0</v>
      </c>
      <c r="Q3431">
        <f>COUNTIFS(olah!$Q$2:Q18429,summary!A3431,olah!$B$2:B18429,summary!B3431,olah!$T$2:T18429,"Early")</f>
        <v>1</v>
      </c>
      <c r="R3431">
        <f>COUNTIFS(olah!$Q3431:Q18429,summary!A3431,olah!$B3431:B18429,summary!B3431,olah!$N3431:N18429,summary!C3431,olah!$P3431:P18429,summary!D3431,olah!$T3431:T18429,"NA CO")</f>
        <v>0</v>
      </c>
      <c r="S3431">
        <f>COUNTIFS(olah!$Q$2:Q18429,summary!A3431,olah!$B$2:B18429,summary!B3431,olah!$T$2:T18429,"NA CO")</f>
        <v>1</v>
      </c>
      <c r="T3431" t="str">
        <f>olah!R3431</f>
        <v>Daily Journey</v>
      </c>
      <c r="U3431" t="str">
        <f>IF(T3431="Permit", olah!T3431, "No Permit")</f>
        <v>No Permit</v>
      </c>
    </row>
    <row r="3432" spans="1:21" hidden="1" x14ac:dyDescent="0.3">
      <c r="A3432" s="23">
        <v>44561</v>
      </c>
      <c r="B3432" t="s">
        <v>816</v>
      </c>
      <c r="C3432" t="s">
        <v>43</v>
      </c>
      <c r="D3432" t="s">
        <v>11603</v>
      </c>
      <c r="E3432" t="str">
        <f>VLOOKUP(B3432,olah!$B:$P,2,0)</f>
        <v>2021-12-01</v>
      </c>
      <c r="F3432">
        <f>COUNTIFS(parameter!$J$4:$J$34,summary!A3432,parameter!$I$4:$I$34,"&gt;="&amp;summary!$E3432)</f>
        <v>31</v>
      </c>
      <c r="G3432">
        <f>COUNTIFS(olah!$Q3432:Q18430,summary!A3432,olah!$B3432:B18430,summary!B3432,olah!$N3432:N18430,summary!C3432,olah!$P3432:P18430,summary!D3432,olah!$S3432:S18430,"On Time")</f>
        <v>1</v>
      </c>
      <c r="H3432">
        <f>COUNTIFS(olah!$Q$2:Q18430,summary!A3432,olah!$B$2:B18430,summary!B3432,olah!$S$2:S18430,"On Time")</f>
        <v>17</v>
      </c>
      <c r="I3432">
        <f>COUNTIFS(olah!$Q3432:Q18430,summary!A3432,olah!$B3432:B18430,summary!B3432,olah!$N3432:N18430,summary!C3432,olah!$P3432:P18430,summary!D3432,olah!$S3432:S18430,"Late")</f>
        <v>0</v>
      </c>
      <c r="J3432">
        <f>COUNTIFS(olah!$Q$2:Q18430,summary!A3432,olah!$B$2:B18430,summary!B3432,olah!$S$2:S18430,"Late")</f>
        <v>1</v>
      </c>
      <c r="K3432">
        <f t="shared" si="53"/>
        <v>13</v>
      </c>
      <c r="L3432">
        <f>COUNTIFS(olah!$Q3432:Q18430,summary!A3432,olah!$B3432:B18430,summary!B3432,olah!$N3432:N18430,summary!C3432,olah!$P3432:P18430,summary!D3432,olah!$T3432:T18430,"On Time CO")</f>
        <v>1</v>
      </c>
      <c r="M3432">
        <f>COUNTIFS(olah!$Q$2:Q18430,summary!A3432,olah!$B$2:B18430,summary!B3432,olah!$T$2:T18430,"On Time CO")</f>
        <v>16</v>
      </c>
      <c r="N3432">
        <f>COUNTIFS(olah!$Q3432:Q18430,summary!A3432,olah!$B3432:B18430,summary!B3432,olah!$N3432:N18430,summary!C3432,olah!$P3432:P18430,summary!D3432,olah!$T3432:T18430,"Overtime")</f>
        <v>0</v>
      </c>
      <c r="O3432">
        <f>COUNTIFS(olah!$Q$2:Q18430,summary!A3432,olah!$B$2:B18430,summary!B3432,olah!$T$2:T18430,"Overtime")</f>
        <v>0</v>
      </c>
      <c r="P3432">
        <f>COUNTIFS(olah!$Q3432:Q18430,summary!A3432,olah!$B3432:B18430,summary!B3432,olah!$N3432:N18430,summary!C3432,olah!$P3432:P18430,summary!D3432,olah!$T3432:T18430,"Early")</f>
        <v>0</v>
      </c>
      <c r="Q3432">
        <f>COUNTIFS(olah!$Q$2:Q18430,summary!A3432,olah!$B$2:B18430,summary!B3432,olah!$T$2:T18430,"Early")</f>
        <v>1</v>
      </c>
      <c r="R3432">
        <f>COUNTIFS(olah!$Q3432:Q18430,summary!A3432,olah!$B3432:B18430,summary!B3432,olah!$N3432:N18430,summary!C3432,olah!$P3432:P18430,summary!D3432,olah!$T3432:T18430,"NA CO")</f>
        <v>0</v>
      </c>
      <c r="S3432">
        <f>COUNTIFS(olah!$Q$2:Q18430,summary!A3432,olah!$B$2:B18430,summary!B3432,olah!$T$2:T18430,"NA CO")</f>
        <v>1</v>
      </c>
      <c r="T3432" t="str">
        <f>olah!R3432</f>
        <v>Attendance</v>
      </c>
      <c r="U3432" t="str">
        <f>IF(T3432="Permit", olah!T3432, "No Permit")</f>
        <v>No Permit</v>
      </c>
    </row>
    <row r="3433" spans="1:21" hidden="1" x14ac:dyDescent="0.3">
      <c r="A3433" s="23">
        <v>44561</v>
      </c>
      <c r="B3433" t="s">
        <v>816</v>
      </c>
      <c r="C3433" t="s">
        <v>817</v>
      </c>
      <c r="D3433" t="s">
        <v>7108</v>
      </c>
      <c r="E3433" t="str">
        <f>VLOOKUP(B3433,olah!$B:$P,2,0)</f>
        <v>2021-12-01</v>
      </c>
      <c r="F3433">
        <f>COUNTIFS(parameter!$J$4:$J$34,summary!A3433,parameter!$I$4:$I$34,"&gt;="&amp;summary!$E3433)</f>
        <v>31</v>
      </c>
      <c r="G3433">
        <f>COUNTIFS(olah!$Q3433:Q18431,summary!A3433,olah!$B3433:B18431,summary!B3433,olah!$N3433:N18431,summary!C3433,olah!$P3433:P18431,summary!D3433,olah!$S3433:S18431,"On Time")</f>
        <v>1</v>
      </c>
      <c r="H3433">
        <f>COUNTIFS(olah!$Q$2:Q18431,summary!A3433,olah!$B$2:B18431,summary!B3433,olah!$S$2:S18431,"On Time")</f>
        <v>17</v>
      </c>
      <c r="I3433">
        <f>COUNTIFS(olah!$Q3433:Q18431,summary!A3433,olah!$B3433:B18431,summary!B3433,olah!$N3433:N18431,summary!C3433,olah!$P3433:P18431,summary!D3433,olah!$S3433:S18431,"Late")</f>
        <v>0</v>
      </c>
      <c r="J3433">
        <f>COUNTIFS(olah!$Q$2:Q18431,summary!A3433,olah!$B$2:B18431,summary!B3433,olah!$S$2:S18431,"Late")</f>
        <v>1</v>
      </c>
      <c r="K3433">
        <f t="shared" si="53"/>
        <v>13</v>
      </c>
      <c r="L3433">
        <f>COUNTIFS(olah!$Q3433:Q18431,summary!A3433,olah!$B3433:B18431,summary!B3433,olah!$N3433:N18431,summary!C3433,olah!$P3433:P18431,summary!D3433,olah!$T3433:T18431,"On Time CO")</f>
        <v>1</v>
      </c>
      <c r="M3433">
        <f>COUNTIFS(olah!$Q$2:Q18431,summary!A3433,olah!$B$2:B18431,summary!B3433,olah!$T$2:T18431,"On Time CO")</f>
        <v>16</v>
      </c>
      <c r="N3433">
        <f>COUNTIFS(olah!$Q3433:Q18431,summary!A3433,olah!$B3433:B18431,summary!B3433,olah!$N3433:N18431,summary!C3433,olah!$P3433:P18431,summary!D3433,olah!$T3433:T18431,"Overtime")</f>
        <v>0</v>
      </c>
      <c r="O3433">
        <f>COUNTIFS(olah!$Q$2:Q18431,summary!A3433,olah!$B$2:B18431,summary!B3433,olah!$T$2:T18431,"Overtime")</f>
        <v>0</v>
      </c>
      <c r="P3433">
        <f>COUNTIFS(olah!$Q3433:Q18431,summary!A3433,olah!$B3433:B18431,summary!B3433,olah!$N3433:N18431,summary!C3433,olah!$P3433:P18431,summary!D3433,olah!$T3433:T18431,"Early")</f>
        <v>0</v>
      </c>
      <c r="Q3433">
        <f>COUNTIFS(olah!$Q$2:Q18431,summary!A3433,olah!$B$2:B18431,summary!B3433,olah!$T$2:T18431,"Early")</f>
        <v>1</v>
      </c>
      <c r="R3433">
        <f>COUNTIFS(olah!$Q3433:Q18431,summary!A3433,olah!$B3433:B18431,summary!B3433,olah!$N3433:N18431,summary!C3433,olah!$P3433:P18431,summary!D3433,olah!$T3433:T18431,"NA CO")</f>
        <v>0</v>
      </c>
      <c r="S3433">
        <f>COUNTIFS(olah!$Q$2:Q18431,summary!A3433,olah!$B$2:B18431,summary!B3433,olah!$T$2:T18431,"NA CO")</f>
        <v>1</v>
      </c>
      <c r="T3433" t="str">
        <f>olah!R3433</f>
        <v>Daily Journey</v>
      </c>
      <c r="U3433" t="str">
        <f>IF(T3433="Permit", olah!T3433, "No Permit")</f>
        <v>No Permit</v>
      </c>
    </row>
    <row r="3434" spans="1:21" hidden="1" x14ac:dyDescent="0.3">
      <c r="A3434" s="23">
        <v>44561</v>
      </c>
      <c r="B3434" t="s">
        <v>816</v>
      </c>
      <c r="C3434" t="s">
        <v>43</v>
      </c>
      <c r="D3434" t="s">
        <v>11604</v>
      </c>
      <c r="E3434" t="str">
        <f>VLOOKUP(B3434,olah!$B:$P,2,0)</f>
        <v>2021-12-01</v>
      </c>
      <c r="F3434">
        <f>COUNTIFS(parameter!$J$4:$J$34,summary!A3434,parameter!$I$4:$I$34,"&gt;="&amp;summary!$E3434)</f>
        <v>31</v>
      </c>
      <c r="G3434">
        <f>COUNTIFS(olah!$Q3434:Q18432,summary!A3434,olah!$B3434:B18432,summary!B3434,olah!$N3434:N18432,summary!C3434,olah!$P3434:P18432,summary!D3434,olah!$S3434:S18432,"On Time")</f>
        <v>1</v>
      </c>
      <c r="H3434">
        <f>COUNTIFS(olah!$Q$2:Q18432,summary!A3434,olah!$B$2:B18432,summary!B3434,olah!$S$2:S18432,"On Time")</f>
        <v>17</v>
      </c>
      <c r="I3434">
        <f>COUNTIFS(olah!$Q3434:Q18432,summary!A3434,olah!$B3434:B18432,summary!B3434,olah!$N3434:N18432,summary!C3434,olah!$P3434:P18432,summary!D3434,olah!$S3434:S18432,"Late")</f>
        <v>0</v>
      </c>
      <c r="J3434">
        <f>COUNTIFS(olah!$Q$2:Q18432,summary!A3434,olah!$B$2:B18432,summary!B3434,olah!$S$2:S18432,"Late")</f>
        <v>1</v>
      </c>
      <c r="K3434">
        <f t="shared" si="53"/>
        <v>13</v>
      </c>
      <c r="L3434">
        <f>COUNTIFS(olah!$Q3434:Q18432,summary!A3434,olah!$B3434:B18432,summary!B3434,olah!$N3434:N18432,summary!C3434,olah!$P3434:P18432,summary!D3434,olah!$T3434:T18432,"On Time CO")</f>
        <v>1</v>
      </c>
      <c r="M3434">
        <f>COUNTIFS(olah!$Q$2:Q18432,summary!A3434,olah!$B$2:B18432,summary!B3434,olah!$T$2:T18432,"On Time CO")</f>
        <v>16</v>
      </c>
      <c r="N3434">
        <f>COUNTIFS(olah!$Q3434:Q18432,summary!A3434,olah!$B3434:B18432,summary!B3434,olah!$N3434:N18432,summary!C3434,olah!$P3434:P18432,summary!D3434,olah!$T3434:T18432,"Overtime")</f>
        <v>0</v>
      </c>
      <c r="O3434">
        <f>COUNTIFS(olah!$Q$2:Q18432,summary!A3434,olah!$B$2:B18432,summary!B3434,olah!$T$2:T18432,"Overtime")</f>
        <v>0</v>
      </c>
      <c r="P3434">
        <f>COUNTIFS(olah!$Q3434:Q18432,summary!A3434,olah!$B3434:B18432,summary!B3434,olah!$N3434:N18432,summary!C3434,olah!$P3434:P18432,summary!D3434,olah!$T3434:T18432,"Early")</f>
        <v>0</v>
      </c>
      <c r="Q3434">
        <f>COUNTIFS(olah!$Q$2:Q18432,summary!A3434,olah!$B$2:B18432,summary!B3434,olah!$T$2:T18432,"Early")</f>
        <v>1</v>
      </c>
      <c r="R3434">
        <f>COUNTIFS(olah!$Q3434:Q18432,summary!A3434,olah!$B3434:B18432,summary!B3434,olah!$N3434:N18432,summary!C3434,olah!$P3434:P18432,summary!D3434,olah!$T3434:T18432,"NA CO")</f>
        <v>0</v>
      </c>
      <c r="S3434">
        <f>COUNTIFS(olah!$Q$2:Q18432,summary!A3434,olah!$B$2:B18432,summary!B3434,olah!$T$2:T18432,"NA CO")</f>
        <v>1</v>
      </c>
      <c r="T3434" t="str">
        <f>olah!R3434</f>
        <v>Attendance</v>
      </c>
      <c r="U3434" t="str">
        <f>IF(T3434="Permit", olah!T3434, "No Permit")</f>
        <v>No Permit</v>
      </c>
    </row>
    <row r="3435" spans="1:21" hidden="1" x14ac:dyDescent="0.3">
      <c r="A3435" s="23">
        <v>44561</v>
      </c>
      <c r="B3435" t="s">
        <v>816</v>
      </c>
      <c r="C3435" t="s">
        <v>817</v>
      </c>
      <c r="D3435" t="s">
        <v>11605</v>
      </c>
      <c r="E3435" t="str">
        <f>VLOOKUP(B3435,olah!$B:$P,2,0)</f>
        <v>2021-12-01</v>
      </c>
      <c r="F3435">
        <f>COUNTIFS(parameter!$J$4:$J$34,summary!A3435,parameter!$I$4:$I$34,"&gt;="&amp;summary!$E3435)</f>
        <v>31</v>
      </c>
      <c r="G3435">
        <f>COUNTIFS(olah!$Q3435:Q18433,summary!A3435,olah!$B3435:B18433,summary!B3435,olah!$N3435:N18433,summary!C3435,olah!$P3435:P18433,summary!D3435,olah!$S3435:S18433,"On Time")</f>
        <v>1</v>
      </c>
      <c r="H3435">
        <f>COUNTIFS(olah!$Q$2:Q18433,summary!A3435,olah!$B$2:B18433,summary!B3435,olah!$S$2:S18433,"On Time")</f>
        <v>17</v>
      </c>
      <c r="I3435">
        <f>COUNTIFS(olah!$Q3435:Q18433,summary!A3435,olah!$B3435:B18433,summary!B3435,olah!$N3435:N18433,summary!C3435,olah!$P3435:P18433,summary!D3435,olah!$S3435:S18433,"Late")</f>
        <v>0</v>
      </c>
      <c r="J3435">
        <f>COUNTIFS(olah!$Q$2:Q18433,summary!A3435,olah!$B$2:B18433,summary!B3435,olah!$S$2:S18433,"Late")</f>
        <v>1</v>
      </c>
      <c r="K3435">
        <f t="shared" si="53"/>
        <v>13</v>
      </c>
      <c r="L3435">
        <f>COUNTIFS(olah!$Q3435:Q18433,summary!A3435,olah!$B3435:B18433,summary!B3435,olah!$N3435:N18433,summary!C3435,olah!$P3435:P18433,summary!D3435,olah!$T3435:T18433,"On Time CO")</f>
        <v>1</v>
      </c>
      <c r="M3435">
        <f>COUNTIFS(olah!$Q$2:Q18433,summary!A3435,olah!$B$2:B18433,summary!B3435,olah!$T$2:T18433,"On Time CO")</f>
        <v>16</v>
      </c>
      <c r="N3435">
        <f>COUNTIFS(olah!$Q3435:Q18433,summary!A3435,olah!$B3435:B18433,summary!B3435,olah!$N3435:N18433,summary!C3435,olah!$P3435:P18433,summary!D3435,olah!$T3435:T18433,"Overtime")</f>
        <v>0</v>
      </c>
      <c r="O3435">
        <f>COUNTIFS(olah!$Q$2:Q18433,summary!A3435,olah!$B$2:B18433,summary!B3435,olah!$T$2:T18433,"Overtime")</f>
        <v>0</v>
      </c>
      <c r="P3435">
        <f>COUNTIFS(olah!$Q3435:Q18433,summary!A3435,olah!$B3435:B18433,summary!B3435,olah!$N3435:N18433,summary!C3435,olah!$P3435:P18433,summary!D3435,olah!$T3435:T18433,"Early")</f>
        <v>0</v>
      </c>
      <c r="Q3435">
        <f>COUNTIFS(olah!$Q$2:Q18433,summary!A3435,olah!$B$2:B18433,summary!B3435,olah!$T$2:T18433,"Early")</f>
        <v>1</v>
      </c>
      <c r="R3435">
        <f>COUNTIFS(olah!$Q3435:Q18433,summary!A3435,olah!$B3435:B18433,summary!B3435,olah!$N3435:N18433,summary!C3435,olah!$P3435:P18433,summary!D3435,olah!$T3435:T18433,"NA CO")</f>
        <v>0</v>
      </c>
      <c r="S3435">
        <f>COUNTIFS(olah!$Q$2:Q18433,summary!A3435,olah!$B$2:B18433,summary!B3435,olah!$T$2:T18433,"NA CO")</f>
        <v>1</v>
      </c>
      <c r="T3435" t="str">
        <f>olah!R3435</f>
        <v>Daily Journey</v>
      </c>
      <c r="U3435" t="str">
        <f>IF(T3435="Permit", olah!T3435, "No Permit")</f>
        <v>No Permit</v>
      </c>
    </row>
    <row r="3436" spans="1:21" hidden="1" x14ac:dyDescent="0.3">
      <c r="A3436" s="23">
        <v>44561</v>
      </c>
      <c r="B3436" t="s">
        <v>816</v>
      </c>
      <c r="C3436" t="s">
        <v>43</v>
      </c>
      <c r="D3436" t="s">
        <v>11606</v>
      </c>
      <c r="E3436" t="str">
        <f>VLOOKUP(B3436,olah!$B:$P,2,0)</f>
        <v>2021-12-01</v>
      </c>
      <c r="F3436">
        <f>COUNTIFS(parameter!$J$4:$J$34,summary!A3436,parameter!$I$4:$I$34,"&gt;="&amp;summary!$E3436)</f>
        <v>31</v>
      </c>
      <c r="G3436">
        <f>COUNTIFS(olah!$Q3436:Q18434,summary!A3436,olah!$B3436:B18434,summary!B3436,olah!$N3436:N18434,summary!C3436,olah!$P3436:P18434,summary!D3436,olah!$S3436:S18434,"On Time")</f>
        <v>1</v>
      </c>
      <c r="H3436">
        <f>COUNTIFS(olah!$Q$2:Q18434,summary!A3436,olah!$B$2:B18434,summary!B3436,olah!$S$2:S18434,"On Time")</f>
        <v>17</v>
      </c>
      <c r="I3436">
        <f>COUNTIFS(olah!$Q3436:Q18434,summary!A3436,olah!$B3436:B18434,summary!B3436,olah!$N3436:N18434,summary!C3436,olah!$P3436:P18434,summary!D3436,olah!$S3436:S18434,"Late")</f>
        <v>0</v>
      </c>
      <c r="J3436">
        <f>COUNTIFS(olah!$Q$2:Q18434,summary!A3436,olah!$B$2:B18434,summary!B3436,olah!$S$2:S18434,"Late")</f>
        <v>1</v>
      </c>
      <c r="K3436">
        <f t="shared" si="53"/>
        <v>13</v>
      </c>
      <c r="L3436">
        <f>COUNTIFS(olah!$Q3436:Q18434,summary!A3436,olah!$B3436:B18434,summary!B3436,olah!$N3436:N18434,summary!C3436,olah!$P3436:P18434,summary!D3436,olah!$T3436:T18434,"On Time CO")</f>
        <v>1</v>
      </c>
      <c r="M3436">
        <f>COUNTIFS(olah!$Q$2:Q18434,summary!A3436,olah!$B$2:B18434,summary!B3436,olah!$T$2:T18434,"On Time CO")</f>
        <v>16</v>
      </c>
      <c r="N3436">
        <f>COUNTIFS(olah!$Q3436:Q18434,summary!A3436,olah!$B3436:B18434,summary!B3436,olah!$N3436:N18434,summary!C3436,olah!$P3436:P18434,summary!D3436,olah!$T3436:T18434,"Overtime")</f>
        <v>0</v>
      </c>
      <c r="O3436">
        <f>COUNTIFS(olah!$Q$2:Q18434,summary!A3436,olah!$B$2:B18434,summary!B3436,olah!$T$2:T18434,"Overtime")</f>
        <v>0</v>
      </c>
      <c r="P3436">
        <f>COUNTIFS(olah!$Q3436:Q18434,summary!A3436,olah!$B3436:B18434,summary!B3436,olah!$N3436:N18434,summary!C3436,olah!$P3436:P18434,summary!D3436,olah!$T3436:T18434,"Early")</f>
        <v>0</v>
      </c>
      <c r="Q3436">
        <f>COUNTIFS(olah!$Q$2:Q18434,summary!A3436,olah!$B$2:B18434,summary!B3436,olah!$T$2:T18434,"Early")</f>
        <v>1</v>
      </c>
      <c r="R3436">
        <f>COUNTIFS(olah!$Q3436:Q18434,summary!A3436,olah!$B3436:B18434,summary!B3436,olah!$N3436:N18434,summary!C3436,olah!$P3436:P18434,summary!D3436,olah!$T3436:T18434,"NA CO")</f>
        <v>0</v>
      </c>
      <c r="S3436">
        <f>COUNTIFS(olah!$Q$2:Q18434,summary!A3436,olah!$B$2:B18434,summary!B3436,olah!$T$2:T18434,"NA CO")</f>
        <v>1</v>
      </c>
      <c r="T3436" t="str">
        <f>olah!R3436</f>
        <v>Attendance</v>
      </c>
      <c r="U3436" t="str">
        <f>IF(T3436="Permit", olah!T3436, "No Permit")</f>
        <v>No Permit</v>
      </c>
    </row>
    <row r="3437" spans="1:21" hidden="1" x14ac:dyDescent="0.3">
      <c r="A3437" s="23">
        <v>44561</v>
      </c>
      <c r="B3437" t="s">
        <v>816</v>
      </c>
      <c r="C3437" t="s">
        <v>817</v>
      </c>
      <c r="D3437" t="s">
        <v>10202</v>
      </c>
      <c r="E3437" t="str">
        <f>VLOOKUP(B3437,olah!$B:$P,2,0)</f>
        <v>2021-12-01</v>
      </c>
      <c r="F3437">
        <f>COUNTIFS(parameter!$J$4:$J$34,summary!A3437,parameter!$I$4:$I$34,"&gt;="&amp;summary!$E3437)</f>
        <v>31</v>
      </c>
      <c r="G3437">
        <f>COUNTIFS(olah!$Q3437:Q18435,summary!A3437,olah!$B3437:B18435,summary!B3437,olah!$N3437:N18435,summary!C3437,olah!$P3437:P18435,summary!D3437,olah!$S3437:S18435,"On Time")</f>
        <v>1</v>
      </c>
      <c r="H3437">
        <f>COUNTIFS(olah!$Q$2:Q18435,summary!A3437,olah!$B$2:B18435,summary!B3437,olah!$S$2:S18435,"On Time")</f>
        <v>17</v>
      </c>
      <c r="I3437">
        <f>COUNTIFS(olah!$Q3437:Q18435,summary!A3437,olah!$B3437:B18435,summary!B3437,olah!$N3437:N18435,summary!C3437,olah!$P3437:P18435,summary!D3437,olah!$S3437:S18435,"Late")</f>
        <v>0</v>
      </c>
      <c r="J3437">
        <f>COUNTIFS(olah!$Q$2:Q18435,summary!A3437,olah!$B$2:B18435,summary!B3437,olah!$S$2:S18435,"Late")</f>
        <v>1</v>
      </c>
      <c r="K3437">
        <f t="shared" si="53"/>
        <v>13</v>
      </c>
      <c r="L3437">
        <f>COUNTIFS(olah!$Q3437:Q18435,summary!A3437,olah!$B3437:B18435,summary!B3437,olah!$N3437:N18435,summary!C3437,olah!$P3437:P18435,summary!D3437,olah!$T3437:T18435,"On Time CO")</f>
        <v>1</v>
      </c>
      <c r="M3437">
        <f>COUNTIFS(olah!$Q$2:Q18435,summary!A3437,olah!$B$2:B18435,summary!B3437,olah!$T$2:T18435,"On Time CO")</f>
        <v>16</v>
      </c>
      <c r="N3437">
        <f>COUNTIFS(olah!$Q3437:Q18435,summary!A3437,olah!$B3437:B18435,summary!B3437,olah!$N3437:N18435,summary!C3437,olah!$P3437:P18435,summary!D3437,olah!$T3437:T18435,"Overtime")</f>
        <v>0</v>
      </c>
      <c r="O3437">
        <f>COUNTIFS(olah!$Q$2:Q18435,summary!A3437,olah!$B$2:B18435,summary!B3437,olah!$T$2:T18435,"Overtime")</f>
        <v>0</v>
      </c>
      <c r="P3437">
        <f>COUNTIFS(olah!$Q3437:Q18435,summary!A3437,olah!$B3437:B18435,summary!B3437,olah!$N3437:N18435,summary!C3437,olah!$P3437:P18435,summary!D3437,olah!$T3437:T18435,"Early")</f>
        <v>0</v>
      </c>
      <c r="Q3437">
        <f>COUNTIFS(olah!$Q$2:Q18435,summary!A3437,olah!$B$2:B18435,summary!B3437,olah!$T$2:T18435,"Early")</f>
        <v>1</v>
      </c>
      <c r="R3437">
        <f>COUNTIFS(olah!$Q3437:Q18435,summary!A3437,olah!$B3437:B18435,summary!B3437,olah!$N3437:N18435,summary!C3437,olah!$P3437:P18435,summary!D3437,olah!$T3437:T18435,"NA CO")</f>
        <v>0</v>
      </c>
      <c r="S3437">
        <f>COUNTIFS(olah!$Q$2:Q18435,summary!A3437,olah!$B$2:B18435,summary!B3437,olah!$T$2:T18435,"NA CO")</f>
        <v>1</v>
      </c>
      <c r="T3437" t="str">
        <f>olah!R3437</f>
        <v>Daily Journey</v>
      </c>
      <c r="U3437" t="str">
        <f>IF(T3437="Permit", olah!T3437, "No Permit")</f>
        <v>No Permit</v>
      </c>
    </row>
    <row r="3438" spans="1:21" hidden="1" x14ac:dyDescent="0.3">
      <c r="A3438" s="23">
        <v>44561</v>
      </c>
      <c r="B3438" t="s">
        <v>816</v>
      </c>
      <c r="C3438" t="s">
        <v>28</v>
      </c>
      <c r="D3438" t="s">
        <v>11607</v>
      </c>
      <c r="E3438" t="str">
        <f>VLOOKUP(B3438,olah!$B:$P,2,0)</f>
        <v>2021-12-01</v>
      </c>
      <c r="F3438">
        <f>COUNTIFS(parameter!$J$4:$J$34,summary!A3438,parameter!$I$4:$I$34,"&gt;="&amp;summary!$E3438)</f>
        <v>31</v>
      </c>
      <c r="G3438">
        <f>COUNTIFS(olah!$Q3438:Q18436,summary!A3438,olah!$B3438:B18436,summary!B3438,olah!$N3438:N18436,summary!C3438,olah!$P3438:P18436,summary!D3438,olah!$S3438:S18436,"On Time")</f>
        <v>1</v>
      </c>
      <c r="H3438">
        <f>COUNTIFS(olah!$Q$2:Q18436,summary!A3438,olah!$B$2:B18436,summary!B3438,olah!$S$2:S18436,"On Time")</f>
        <v>17</v>
      </c>
      <c r="I3438">
        <f>COUNTIFS(olah!$Q3438:Q18436,summary!A3438,olah!$B3438:B18436,summary!B3438,olah!$N3438:N18436,summary!C3438,olah!$P3438:P18436,summary!D3438,olah!$S3438:S18436,"Late")</f>
        <v>0</v>
      </c>
      <c r="J3438">
        <f>COUNTIFS(olah!$Q$2:Q18436,summary!A3438,olah!$B$2:B18436,summary!B3438,olah!$S$2:S18436,"Late")</f>
        <v>1</v>
      </c>
      <c r="K3438">
        <f t="shared" si="53"/>
        <v>13</v>
      </c>
      <c r="L3438">
        <f>COUNTIFS(olah!$Q3438:Q18436,summary!A3438,olah!$B3438:B18436,summary!B3438,olah!$N3438:N18436,summary!C3438,olah!$P3438:P18436,summary!D3438,olah!$T3438:T18436,"On Time CO")</f>
        <v>1</v>
      </c>
      <c r="M3438">
        <f>COUNTIFS(olah!$Q$2:Q18436,summary!A3438,olah!$B$2:B18436,summary!B3438,olah!$T$2:T18436,"On Time CO")</f>
        <v>16</v>
      </c>
      <c r="N3438">
        <f>COUNTIFS(olah!$Q3438:Q18436,summary!A3438,olah!$B3438:B18436,summary!B3438,olah!$N3438:N18436,summary!C3438,olah!$P3438:P18436,summary!D3438,olah!$T3438:T18436,"Overtime")</f>
        <v>0</v>
      </c>
      <c r="O3438">
        <f>COUNTIFS(olah!$Q$2:Q18436,summary!A3438,olah!$B$2:B18436,summary!B3438,olah!$T$2:T18436,"Overtime")</f>
        <v>0</v>
      </c>
      <c r="P3438">
        <f>COUNTIFS(olah!$Q3438:Q18436,summary!A3438,olah!$B3438:B18436,summary!B3438,olah!$N3438:N18436,summary!C3438,olah!$P3438:P18436,summary!D3438,olah!$T3438:T18436,"Early")</f>
        <v>0</v>
      </c>
      <c r="Q3438">
        <f>COUNTIFS(olah!$Q$2:Q18436,summary!A3438,olah!$B$2:B18436,summary!B3438,olah!$T$2:T18436,"Early")</f>
        <v>1</v>
      </c>
      <c r="R3438">
        <f>COUNTIFS(olah!$Q3438:Q18436,summary!A3438,olah!$B3438:B18436,summary!B3438,olah!$N3438:N18436,summary!C3438,olah!$P3438:P18436,summary!D3438,olah!$T3438:T18436,"NA CO")</f>
        <v>0</v>
      </c>
      <c r="S3438">
        <f>COUNTIFS(olah!$Q$2:Q18436,summary!A3438,olah!$B$2:B18436,summary!B3438,olah!$T$2:T18436,"NA CO")</f>
        <v>1</v>
      </c>
      <c r="T3438" t="str">
        <f>olah!R3438</f>
        <v>Attendance</v>
      </c>
      <c r="U3438" t="str">
        <f>IF(T3438="Permit", olah!T3438, "No Permit")</f>
        <v>No Permit</v>
      </c>
    </row>
    <row r="3439" spans="1:21" hidden="1" x14ac:dyDescent="0.3">
      <c r="A3439" s="23">
        <v>44561</v>
      </c>
      <c r="B3439" t="s">
        <v>816</v>
      </c>
      <c r="C3439" t="s">
        <v>817</v>
      </c>
      <c r="D3439" t="s">
        <v>11608</v>
      </c>
      <c r="E3439" t="str">
        <f>VLOOKUP(B3439,olah!$B:$P,2,0)</f>
        <v>2021-12-01</v>
      </c>
      <c r="F3439">
        <f>COUNTIFS(parameter!$J$4:$J$34,summary!A3439,parameter!$I$4:$I$34,"&gt;="&amp;summary!$E3439)</f>
        <v>31</v>
      </c>
      <c r="G3439">
        <f>COUNTIFS(olah!$Q3439:Q18437,summary!A3439,olah!$B3439:B18437,summary!B3439,olah!$N3439:N18437,summary!C3439,olah!$P3439:P18437,summary!D3439,olah!$S3439:S18437,"On Time")</f>
        <v>1</v>
      </c>
      <c r="H3439">
        <f>COUNTIFS(olah!$Q$2:Q18437,summary!A3439,olah!$B$2:B18437,summary!B3439,olah!$S$2:S18437,"On Time")</f>
        <v>17</v>
      </c>
      <c r="I3439">
        <f>COUNTIFS(olah!$Q3439:Q18437,summary!A3439,olah!$B3439:B18437,summary!B3439,olah!$N3439:N18437,summary!C3439,olah!$P3439:P18437,summary!D3439,olah!$S3439:S18437,"Late")</f>
        <v>0</v>
      </c>
      <c r="J3439">
        <f>COUNTIFS(olah!$Q$2:Q18437,summary!A3439,olah!$B$2:B18437,summary!B3439,olah!$S$2:S18437,"Late")</f>
        <v>1</v>
      </c>
      <c r="K3439">
        <f t="shared" si="53"/>
        <v>13</v>
      </c>
      <c r="L3439">
        <f>COUNTIFS(olah!$Q3439:Q18437,summary!A3439,olah!$B3439:B18437,summary!B3439,olah!$N3439:N18437,summary!C3439,olah!$P3439:P18437,summary!D3439,olah!$T3439:T18437,"On Time CO")</f>
        <v>0</v>
      </c>
      <c r="M3439">
        <f>COUNTIFS(olah!$Q$2:Q18437,summary!A3439,olah!$B$2:B18437,summary!B3439,olah!$T$2:T18437,"On Time CO")</f>
        <v>16</v>
      </c>
      <c r="N3439">
        <f>COUNTIFS(olah!$Q3439:Q18437,summary!A3439,olah!$B3439:B18437,summary!B3439,olah!$N3439:N18437,summary!C3439,olah!$P3439:P18437,summary!D3439,olah!$T3439:T18437,"Overtime")</f>
        <v>0</v>
      </c>
      <c r="O3439">
        <f>COUNTIFS(olah!$Q$2:Q18437,summary!A3439,olah!$B$2:B18437,summary!B3439,olah!$T$2:T18437,"Overtime")</f>
        <v>0</v>
      </c>
      <c r="P3439">
        <f>COUNTIFS(olah!$Q3439:Q18437,summary!A3439,olah!$B3439:B18437,summary!B3439,olah!$N3439:N18437,summary!C3439,olah!$P3439:P18437,summary!D3439,olah!$T3439:T18437,"Early")</f>
        <v>0</v>
      </c>
      <c r="Q3439">
        <f>COUNTIFS(olah!$Q$2:Q18437,summary!A3439,olah!$B$2:B18437,summary!B3439,olah!$T$2:T18437,"Early")</f>
        <v>1</v>
      </c>
      <c r="R3439">
        <f>COUNTIFS(olah!$Q3439:Q18437,summary!A3439,olah!$B3439:B18437,summary!B3439,olah!$N3439:N18437,summary!C3439,olah!$P3439:P18437,summary!D3439,olah!$T3439:T18437,"NA CO")</f>
        <v>1</v>
      </c>
      <c r="S3439">
        <f>COUNTIFS(olah!$Q$2:Q18437,summary!A3439,olah!$B$2:B18437,summary!B3439,olah!$T$2:T18437,"NA CO")</f>
        <v>1</v>
      </c>
      <c r="T3439" t="str">
        <f>olah!R3439</f>
        <v>Daily Journey</v>
      </c>
      <c r="U3439" t="str">
        <f>IF(T3439="Permit", olah!T3439, "No Permit")</f>
        <v>No Permit</v>
      </c>
    </row>
    <row r="3440" spans="1:21" hidden="1" x14ac:dyDescent="0.3">
      <c r="A3440" s="23">
        <v>44561</v>
      </c>
      <c r="B3440" t="s">
        <v>816</v>
      </c>
      <c r="C3440" t="s">
        <v>28</v>
      </c>
      <c r="D3440" t="s">
        <v>11609</v>
      </c>
      <c r="E3440" t="str">
        <f>VLOOKUP(B3440,olah!$B:$P,2,0)</f>
        <v>2021-12-01</v>
      </c>
      <c r="F3440">
        <f>COUNTIFS(parameter!$J$4:$J$34,summary!A3440,parameter!$I$4:$I$34,"&gt;="&amp;summary!$E3440)</f>
        <v>31</v>
      </c>
      <c r="G3440">
        <f>COUNTIFS(olah!$Q3440:Q18438,summary!A3440,olah!$B3440:B18438,summary!B3440,olah!$N3440:N18438,summary!C3440,olah!$P3440:P18438,summary!D3440,olah!$S3440:S18438,"On Time")</f>
        <v>1</v>
      </c>
      <c r="H3440">
        <f>COUNTIFS(olah!$Q$2:Q18438,summary!A3440,olah!$B$2:B18438,summary!B3440,olah!$S$2:S18438,"On Time")</f>
        <v>17</v>
      </c>
      <c r="I3440">
        <f>COUNTIFS(olah!$Q3440:Q18438,summary!A3440,olah!$B3440:B18438,summary!B3440,olah!$N3440:N18438,summary!C3440,olah!$P3440:P18438,summary!D3440,olah!$S3440:S18438,"Late")</f>
        <v>0</v>
      </c>
      <c r="J3440">
        <f>COUNTIFS(olah!$Q$2:Q18438,summary!A3440,olah!$B$2:B18438,summary!B3440,olah!$S$2:S18438,"Late")</f>
        <v>1</v>
      </c>
      <c r="K3440">
        <f t="shared" si="53"/>
        <v>13</v>
      </c>
      <c r="L3440">
        <f>COUNTIFS(olah!$Q3440:Q18438,summary!A3440,olah!$B3440:B18438,summary!B3440,olah!$N3440:N18438,summary!C3440,olah!$P3440:P18438,summary!D3440,olah!$T3440:T18438,"On Time CO")</f>
        <v>1</v>
      </c>
      <c r="M3440">
        <f>COUNTIFS(olah!$Q$2:Q18438,summary!A3440,olah!$B$2:B18438,summary!B3440,olah!$T$2:T18438,"On Time CO")</f>
        <v>16</v>
      </c>
      <c r="N3440">
        <f>COUNTIFS(olah!$Q3440:Q18438,summary!A3440,olah!$B3440:B18438,summary!B3440,olah!$N3440:N18438,summary!C3440,olah!$P3440:P18438,summary!D3440,olah!$T3440:T18438,"Overtime")</f>
        <v>0</v>
      </c>
      <c r="O3440">
        <f>COUNTIFS(olah!$Q$2:Q18438,summary!A3440,olah!$B$2:B18438,summary!B3440,olah!$T$2:T18438,"Overtime")</f>
        <v>0</v>
      </c>
      <c r="P3440">
        <f>COUNTIFS(olah!$Q3440:Q18438,summary!A3440,olah!$B3440:B18438,summary!B3440,olah!$N3440:N18438,summary!C3440,olah!$P3440:P18438,summary!D3440,olah!$T3440:T18438,"Early")</f>
        <v>0</v>
      </c>
      <c r="Q3440">
        <f>COUNTIFS(olah!$Q$2:Q18438,summary!A3440,olah!$B$2:B18438,summary!B3440,olah!$T$2:T18438,"Early")</f>
        <v>1</v>
      </c>
      <c r="R3440">
        <f>COUNTIFS(olah!$Q3440:Q18438,summary!A3440,olah!$B3440:B18438,summary!B3440,olah!$N3440:N18438,summary!C3440,olah!$P3440:P18438,summary!D3440,olah!$T3440:T18438,"NA CO")</f>
        <v>0</v>
      </c>
      <c r="S3440">
        <f>COUNTIFS(olah!$Q$2:Q18438,summary!A3440,olah!$B$2:B18438,summary!B3440,olah!$T$2:T18438,"NA CO")</f>
        <v>1</v>
      </c>
      <c r="T3440" t="str">
        <f>olah!R3440</f>
        <v>Attendance</v>
      </c>
      <c r="U3440" t="str">
        <f>IF(T3440="Permit", olah!T3440, "No Permit")</f>
        <v>No Permit</v>
      </c>
    </row>
    <row r="3441" spans="1:21" hidden="1" x14ac:dyDescent="0.3">
      <c r="A3441" s="23">
        <v>44561</v>
      </c>
      <c r="B3441" t="s">
        <v>816</v>
      </c>
      <c r="C3441" t="s">
        <v>817</v>
      </c>
      <c r="D3441" t="s">
        <v>7927</v>
      </c>
      <c r="E3441" t="str">
        <f>VLOOKUP(B3441,olah!$B:$P,2,0)</f>
        <v>2021-12-01</v>
      </c>
      <c r="F3441">
        <f>COUNTIFS(parameter!$J$4:$J$34,summary!A3441,parameter!$I$4:$I$34,"&gt;="&amp;summary!$E3441)</f>
        <v>31</v>
      </c>
      <c r="G3441">
        <f>COUNTIFS(olah!$Q3441:Q18439,summary!A3441,olah!$B3441:B18439,summary!B3441,olah!$N3441:N18439,summary!C3441,olah!$P3441:P18439,summary!D3441,olah!$S3441:S18439,"On Time")</f>
        <v>1</v>
      </c>
      <c r="H3441">
        <f>COUNTIFS(olah!$Q$2:Q18439,summary!A3441,olah!$B$2:B18439,summary!B3441,olah!$S$2:S18439,"On Time")</f>
        <v>17</v>
      </c>
      <c r="I3441">
        <f>COUNTIFS(olah!$Q3441:Q18439,summary!A3441,olah!$B3441:B18439,summary!B3441,olah!$N3441:N18439,summary!C3441,olah!$P3441:P18439,summary!D3441,olah!$S3441:S18439,"Late")</f>
        <v>0</v>
      </c>
      <c r="J3441">
        <f>COUNTIFS(olah!$Q$2:Q18439,summary!A3441,olah!$B$2:B18439,summary!B3441,olah!$S$2:S18439,"Late")</f>
        <v>1</v>
      </c>
      <c r="K3441">
        <f t="shared" si="53"/>
        <v>13</v>
      </c>
      <c r="L3441">
        <f>COUNTIFS(olah!$Q3441:Q18439,summary!A3441,olah!$B3441:B18439,summary!B3441,olah!$N3441:N18439,summary!C3441,olah!$P3441:P18439,summary!D3441,olah!$T3441:T18439,"On Time CO")</f>
        <v>1</v>
      </c>
      <c r="M3441">
        <f>COUNTIFS(olah!$Q$2:Q18439,summary!A3441,olah!$B$2:B18439,summary!B3441,olah!$T$2:T18439,"On Time CO")</f>
        <v>16</v>
      </c>
      <c r="N3441">
        <f>COUNTIFS(olah!$Q3441:Q18439,summary!A3441,olah!$B3441:B18439,summary!B3441,olah!$N3441:N18439,summary!C3441,olah!$P3441:P18439,summary!D3441,olah!$T3441:T18439,"Overtime")</f>
        <v>0</v>
      </c>
      <c r="O3441">
        <f>COUNTIFS(olah!$Q$2:Q18439,summary!A3441,olah!$B$2:B18439,summary!B3441,olah!$T$2:T18439,"Overtime")</f>
        <v>0</v>
      </c>
      <c r="P3441">
        <f>COUNTIFS(olah!$Q3441:Q18439,summary!A3441,olah!$B3441:B18439,summary!B3441,olah!$N3441:N18439,summary!C3441,olah!$P3441:P18439,summary!D3441,olah!$T3441:T18439,"Early")</f>
        <v>0</v>
      </c>
      <c r="Q3441">
        <f>COUNTIFS(olah!$Q$2:Q18439,summary!A3441,olah!$B$2:B18439,summary!B3441,olah!$T$2:T18439,"Early")</f>
        <v>1</v>
      </c>
      <c r="R3441">
        <f>COUNTIFS(olah!$Q3441:Q18439,summary!A3441,olah!$B3441:B18439,summary!B3441,olah!$N3441:N18439,summary!C3441,olah!$P3441:P18439,summary!D3441,olah!$T3441:T18439,"NA CO")</f>
        <v>0</v>
      </c>
      <c r="S3441">
        <f>COUNTIFS(olah!$Q$2:Q18439,summary!A3441,olah!$B$2:B18439,summary!B3441,olah!$T$2:T18439,"NA CO")</f>
        <v>1</v>
      </c>
      <c r="T3441" t="str">
        <f>olah!R3441</f>
        <v>Daily Journey</v>
      </c>
      <c r="U3441" t="str">
        <f>IF(T3441="Permit", olah!T3441, "No Permit")</f>
        <v>No Permit</v>
      </c>
    </row>
    <row r="3442" spans="1:21" hidden="1" x14ac:dyDescent="0.3">
      <c r="A3442" s="23">
        <v>44561</v>
      </c>
      <c r="B3442" t="s">
        <v>816</v>
      </c>
      <c r="C3442" t="s">
        <v>28</v>
      </c>
      <c r="D3442" t="s">
        <v>11610</v>
      </c>
      <c r="E3442" t="str">
        <f>VLOOKUP(B3442,olah!$B:$P,2,0)</f>
        <v>2021-12-01</v>
      </c>
      <c r="F3442">
        <f>COUNTIFS(parameter!$J$4:$J$34,summary!A3442,parameter!$I$4:$I$34,"&gt;="&amp;summary!$E3442)</f>
        <v>31</v>
      </c>
      <c r="G3442">
        <f>COUNTIFS(olah!$Q3442:Q18440,summary!A3442,olah!$B3442:B18440,summary!B3442,olah!$N3442:N18440,summary!C3442,olah!$P3442:P18440,summary!D3442,olah!$S3442:S18440,"On Time")</f>
        <v>1</v>
      </c>
      <c r="H3442">
        <f>COUNTIFS(olah!$Q$2:Q18440,summary!A3442,olah!$B$2:B18440,summary!B3442,olah!$S$2:S18440,"On Time")</f>
        <v>17</v>
      </c>
      <c r="I3442">
        <f>COUNTIFS(olah!$Q3442:Q18440,summary!A3442,olah!$B3442:B18440,summary!B3442,olah!$N3442:N18440,summary!C3442,olah!$P3442:P18440,summary!D3442,olah!$S3442:S18440,"Late")</f>
        <v>0</v>
      </c>
      <c r="J3442">
        <f>COUNTIFS(olah!$Q$2:Q18440,summary!A3442,olah!$B$2:B18440,summary!B3442,olah!$S$2:S18440,"Late")</f>
        <v>1</v>
      </c>
      <c r="K3442">
        <f t="shared" si="53"/>
        <v>13</v>
      </c>
      <c r="L3442">
        <f>COUNTIFS(olah!$Q3442:Q18440,summary!A3442,olah!$B3442:B18440,summary!B3442,olah!$N3442:N18440,summary!C3442,olah!$P3442:P18440,summary!D3442,olah!$T3442:T18440,"On Time CO")</f>
        <v>1</v>
      </c>
      <c r="M3442">
        <f>COUNTIFS(olah!$Q$2:Q18440,summary!A3442,olah!$B$2:B18440,summary!B3442,olah!$T$2:T18440,"On Time CO")</f>
        <v>16</v>
      </c>
      <c r="N3442">
        <f>COUNTIFS(olah!$Q3442:Q18440,summary!A3442,olah!$B3442:B18440,summary!B3442,olah!$N3442:N18440,summary!C3442,olah!$P3442:P18440,summary!D3442,olah!$T3442:T18440,"Overtime")</f>
        <v>0</v>
      </c>
      <c r="O3442">
        <f>COUNTIFS(olah!$Q$2:Q18440,summary!A3442,olah!$B$2:B18440,summary!B3442,olah!$T$2:T18440,"Overtime")</f>
        <v>0</v>
      </c>
      <c r="P3442">
        <f>COUNTIFS(olah!$Q3442:Q18440,summary!A3442,olah!$B3442:B18440,summary!B3442,olah!$N3442:N18440,summary!C3442,olah!$P3442:P18440,summary!D3442,olah!$T3442:T18440,"Early")</f>
        <v>0</v>
      </c>
      <c r="Q3442">
        <f>COUNTIFS(olah!$Q$2:Q18440,summary!A3442,olah!$B$2:B18440,summary!B3442,olah!$T$2:T18440,"Early")</f>
        <v>1</v>
      </c>
      <c r="R3442">
        <f>COUNTIFS(olah!$Q3442:Q18440,summary!A3442,olah!$B3442:B18440,summary!B3442,olah!$N3442:N18440,summary!C3442,olah!$P3442:P18440,summary!D3442,olah!$T3442:T18440,"NA CO")</f>
        <v>0</v>
      </c>
      <c r="S3442">
        <f>COUNTIFS(olah!$Q$2:Q18440,summary!A3442,olah!$B$2:B18440,summary!B3442,olah!$T$2:T18440,"NA CO")</f>
        <v>1</v>
      </c>
      <c r="T3442" t="str">
        <f>olah!R3442</f>
        <v>Attendance</v>
      </c>
      <c r="U3442" t="str">
        <f>IF(T3442="Permit", olah!T3442, "No Permit")</f>
        <v>No Permit</v>
      </c>
    </row>
    <row r="3443" spans="1:21" hidden="1" x14ac:dyDescent="0.3">
      <c r="A3443" s="23">
        <v>44561</v>
      </c>
      <c r="B3443" t="s">
        <v>816</v>
      </c>
      <c r="C3443" t="s">
        <v>817</v>
      </c>
      <c r="D3443" t="s">
        <v>9025</v>
      </c>
      <c r="E3443" t="str">
        <f>VLOOKUP(B3443,olah!$B:$P,2,0)</f>
        <v>2021-12-01</v>
      </c>
      <c r="F3443">
        <f>COUNTIFS(parameter!$J$4:$J$34,summary!A3443,parameter!$I$4:$I$34,"&gt;="&amp;summary!$E3443)</f>
        <v>31</v>
      </c>
      <c r="G3443">
        <f>COUNTIFS(olah!$Q3443:Q18441,summary!A3443,olah!$B3443:B18441,summary!B3443,olah!$N3443:N18441,summary!C3443,olah!$P3443:P18441,summary!D3443,olah!$S3443:S18441,"On Time")</f>
        <v>1</v>
      </c>
      <c r="H3443">
        <f>COUNTIFS(olah!$Q$2:Q18441,summary!A3443,olah!$B$2:B18441,summary!B3443,olah!$S$2:S18441,"On Time")</f>
        <v>17</v>
      </c>
      <c r="I3443">
        <f>COUNTIFS(olah!$Q3443:Q18441,summary!A3443,olah!$B3443:B18441,summary!B3443,olah!$N3443:N18441,summary!C3443,olah!$P3443:P18441,summary!D3443,olah!$S3443:S18441,"Late")</f>
        <v>0</v>
      </c>
      <c r="J3443">
        <f>COUNTIFS(olah!$Q$2:Q18441,summary!A3443,olah!$B$2:B18441,summary!B3443,olah!$S$2:S18441,"Late")</f>
        <v>1</v>
      </c>
      <c r="K3443">
        <f t="shared" si="53"/>
        <v>13</v>
      </c>
      <c r="L3443">
        <f>COUNTIFS(olah!$Q3443:Q18441,summary!A3443,olah!$B3443:B18441,summary!B3443,olah!$N3443:N18441,summary!C3443,olah!$P3443:P18441,summary!D3443,olah!$T3443:T18441,"On Time CO")</f>
        <v>1</v>
      </c>
      <c r="M3443">
        <f>COUNTIFS(olah!$Q$2:Q18441,summary!A3443,olah!$B$2:B18441,summary!B3443,olah!$T$2:T18441,"On Time CO")</f>
        <v>16</v>
      </c>
      <c r="N3443">
        <f>COUNTIFS(olah!$Q3443:Q18441,summary!A3443,olah!$B3443:B18441,summary!B3443,olah!$N3443:N18441,summary!C3443,olah!$P3443:P18441,summary!D3443,olah!$T3443:T18441,"Overtime")</f>
        <v>0</v>
      </c>
      <c r="O3443">
        <f>COUNTIFS(olah!$Q$2:Q18441,summary!A3443,olah!$B$2:B18441,summary!B3443,olah!$T$2:T18441,"Overtime")</f>
        <v>0</v>
      </c>
      <c r="P3443">
        <f>COUNTIFS(olah!$Q3443:Q18441,summary!A3443,olah!$B3443:B18441,summary!B3443,olah!$N3443:N18441,summary!C3443,olah!$P3443:P18441,summary!D3443,olah!$T3443:T18441,"Early")</f>
        <v>0</v>
      </c>
      <c r="Q3443">
        <f>COUNTIFS(olah!$Q$2:Q18441,summary!A3443,olah!$B$2:B18441,summary!B3443,olah!$T$2:T18441,"Early")</f>
        <v>1</v>
      </c>
      <c r="R3443">
        <f>COUNTIFS(olah!$Q3443:Q18441,summary!A3443,olah!$B3443:B18441,summary!B3443,olah!$N3443:N18441,summary!C3443,olah!$P3443:P18441,summary!D3443,olah!$T3443:T18441,"NA CO")</f>
        <v>0</v>
      </c>
      <c r="S3443">
        <f>COUNTIFS(olah!$Q$2:Q18441,summary!A3443,olah!$B$2:B18441,summary!B3443,olah!$T$2:T18441,"NA CO")</f>
        <v>1</v>
      </c>
      <c r="T3443" t="str">
        <f>olah!R3443</f>
        <v>Daily Journey</v>
      </c>
      <c r="U3443" t="str">
        <f>IF(T3443="Permit", olah!T3443, "No Permit")</f>
        <v>No Permit</v>
      </c>
    </row>
    <row r="3444" spans="1:21" hidden="1" x14ac:dyDescent="0.3">
      <c r="A3444" s="23">
        <v>44561</v>
      </c>
      <c r="B3444" t="s">
        <v>823</v>
      </c>
      <c r="C3444" t="s">
        <v>28</v>
      </c>
      <c r="D3444" t="s">
        <v>1390</v>
      </c>
      <c r="E3444" t="str">
        <f>VLOOKUP(B3444,olah!$B:$P,2,0)</f>
        <v>2021-12-01</v>
      </c>
      <c r="F3444">
        <f>COUNTIFS(parameter!$J$4:$J$34,summary!A3444,parameter!$I$4:$I$34,"&gt;="&amp;summary!$E3444)</f>
        <v>31</v>
      </c>
      <c r="G3444">
        <f>COUNTIFS(olah!$Q3444:Q18442,summary!A3444,olah!$B3444:B18442,summary!B3444,olah!$N3444:N18442,summary!C3444,olah!$P3444:P18442,summary!D3444,olah!$S3444:S18442,"On Time")</f>
        <v>0</v>
      </c>
      <c r="H3444">
        <f>COUNTIFS(olah!$Q$2:Q18442,summary!A3444,olah!$B$2:B18442,summary!B3444,olah!$S$2:S18442,"On Time")</f>
        <v>7</v>
      </c>
      <c r="I3444">
        <f>COUNTIFS(olah!$Q3444:Q18442,summary!A3444,olah!$B3444:B18442,summary!B3444,olah!$N3444:N18442,summary!C3444,olah!$P3444:P18442,summary!D3444,olah!$S3444:S18442,"Late")</f>
        <v>1</v>
      </c>
      <c r="J3444">
        <f>COUNTIFS(olah!$Q$2:Q18442,summary!A3444,olah!$B$2:B18442,summary!B3444,olah!$S$2:S18442,"Late")</f>
        <v>7</v>
      </c>
      <c r="K3444">
        <f t="shared" si="53"/>
        <v>16</v>
      </c>
      <c r="L3444">
        <f>COUNTIFS(olah!$Q3444:Q18442,summary!A3444,olah!$B3444:B18442,summary!B3444,olah!$N3444:N18442,summary!C3444,olah!$P3444:P18442,summary!D3444,olah!$T3444:T18442,"On Time CO")</f>
        <v>1</v>
      </c>
      <c r="M3444">
        <f>COUNTIFS(olah!$Q$2:Q18442,summary!A3444,olah!$B$2:B18442,summary!B3444,olah!$T$2:T18442,"On Time CO")</f>
        <v>8</v>
      </c>
      <c r="N3444">
        <f>COUNTIFS(olah!$Q3444:Q18442,summary!A3444,olah!$B3444:B18442,summary!B3444,olah!$N3444:N18442,summary!C3444,olah!$P3444:P18442,summary!D3444,olah!$T3444:T18442,"Overtime")</f>
        <v>0</v>
      </c>
      <c r="O3444">
        <f>COUNTIFS(olah!$Q$2:Q18442,summary!A3444,olah!$B$2:B18442,summary!B3444,olah!$T$2:T18442,"Overtime")</f>
        <v>0</v>
      </c>
      <c r="P3444">
        <f>COUNTIFS(olah!$Q3444:Q18442,summary!A3444,olah!$B3444:B18442,summary!B3444,olah!$N3444:N18442,summary!C3444,olah!$P3444:P18442,summary!D3444,olah!$T3444:T18442,"Early")</f>
        <v>0</v>
      </c>
      <c r="Q3444">
        <f>COUNTIFS(olah!$Q$2:Q18442,summary!A3444,olah!$B$2:B18442,summary!B3444,olah!$T$2:T18442,"Early")</f>
        <v>0</v>
      </c>
      <c r="R3444">
        <f>COUNTIFS(olah!$Q3444:Q18442,summary!A3444,olah!$B3444:B18442,summary!B3444,olah!$N3444:N18442,summary!C3444,olah!$P3444:P18442,summary!D3444,olah!$T3444:T18442,"NA CO")</f>
        <v>0</v>
      </c>
      <c r="S3444">
        <f>COUNTIFS(olah!$Q$2:Q18442,summary!A3444,olah!$B$2:B18442,summary!B3444,olah!$T$2:T18442,"NA CO")</f>
        <v>6</v>
      </c>
      <c r="T3444" t="str">
        <f>olah!R3444</f>
        <v>Attendance</v>
      </c>
      <c r="U3444" t="str">
        <f>IF(T3444="Permit", olah!T3444, "No Permit")</f>
        <v>No Permit</v>
      </c>
    </row>
    <row r="3445" spans="1:21" hidden="1" x14ac:dyDescent="0.3">
      <c r="A3445" s="23">
        <v>44561</v>
      </c>
      <c r="B3445" t="s">
        <v>823</v>
      </c>
      <c r="C3445" t="s">
        <v>28</v>
      </c>
      <c r="D3445" t="s">
        <v>5935</v>
      </c>
      <c r="E3445" t="str">
        <f>VLOOKUP(B3445,olah!$B:$P,2,0)</f>
        <v>2021-12-01</v>
      </c>
      <c r="F3445">
        <f>COUNTIFS(parameter!$J$4:$J$34,summary!A3445,parameter!$I$4:$I$34,"&gt;="&amp;summary!$E3445)</f>
        <v>31</v>
      </c>
      <c r="G3445">
        <f>COUNTIFS(olah!$Q3445:Q18443,summary!A3445,olah!$B3445:B18443,summary!B3445,olah!$N3445:N18443,summary!C3445,olah!$P3445:P18443,summary!D3445,olah!$S3445:S18443,"On Time")</f>
        <v>0</v>
      </c>
      <c r="H3445">
        <f>COUNTIFS(olah!$Q$2:Q18443,summary!A3445,olah!$B$2:B18443,summary!B3445,olah!$S$2:S18443,"On Time")</f>
        <v>7</v>
      </c>
      <c r="I3445">
        <f>COUNTIFS(olah!$Q3445:Q18443,summary!A3445,olah!$B3445:B18443,summary!B3445,olah!$N3445:N18443,summary!C3445,olah!$P3445:P18443,summary!D3445,olah!$S3445:S18443,"Late")</f>
        <v>1</v>
      </c>
      <c r="J3445">
        <f>COUNTIFS(olah!$Q$2:Q18443,summary!A3445,olah!$B$2:B18443,summary!B3445,olah!$S$2:S18443,"Late")</f>
        <v>7</v>
      </c>
      <c r="K3445">
        <f t="shared" si="53"/>
        <v>16</v>
      </c>
      <c r="L3445">
        <f>COUNTIFS(olah!$Q3445:Q18443,summary!A3445,olah!$B3445:B18443,summary!B3445,olah!$N3445:N18443,summary!C3445,olah!$P3445:P18443,summary!D3445,olah!$T3445:T18443,"On Time CO")</f>
        <v>0</v>
      </c>
      <c r="M3445">
        <f>COUNTIFS(olah!$Q$2:Q18443,summary!A3445,olah!$B$2:B18443,summary!B3445,olah!$T$2:T18443,"On Time CO")</f>
        <v>8</v>
      </c>
      <c r="N3445">
        <f>COUNTIFS(olah!$Q3445:Q18443,summary!A3445,olah!$B3445:B18443,summary!B3445,olah!$N3445:N18443,summary!C3445,olah!$P3445:P18443,summary!D3445,olah!$T3445:T18443,"Overtime")</f>
        <v>0</v>
      </c>
      <c r="O3445">
        <f>COUNTIFS(olah!$Q$2:Q18443,summary!A3445,olah!$B$2:B18443,summary!B3445,olah!$T$2:T18443,"Overtime")</f>
        <v>0</v>
      </c>
      <c r="P3445">
        <f>COUNTIFS(olah!$Q3445:Q18443,summary!A3445,olah!$B3445:B18443,summary!B3445,olah!$N3445:N18443,summary!C3445,olah!$P3445:P18443,summary!D3445,olah!$T3445:T18443,"Early")</f>
        <v>0</v>
      </c>
      <c r="Q3445">
        <f>COUNTIFS(olah!$Q$2:Q18443,summary!A3445,olah!$B$2:B18443,summary!B3445,olah!$T$2:T18443,"Early")</f>
        <v>0</v>
      </c>
      <c r="R3445">
        <f>COUNTIFS(olah!$Q3445:Q18443,summary!A3445,olah!$B3445:B18443,summary!B3445,olah!$N3445:N18443,summary!C3445,olah!$P3445:P18443,summary!D3445,olah!$T3445:T18443,"NA CO")</f>
        <v>1</v>
      </c>
      <c r="S3445">
        <f>COUNTIFS(olah!$Q$2:Q18443,summary!A3445,olah!$B$2:B18443,summary!B3445,olah!$T$2:T18443,"NA CO")</f>
        <v>6</v>
      </c>
      <c r="T3445" t="str">
        <f>olah!R3445</f>
        <v>Attendance</v>
      </c>
      <c r="U3445" t="str">
        <f>IF(T3445="Permit", olah!T3445, "No Permit")</f>
        <v>No Permit</v>
      </c>
    </row>
    <row r="3446" spans="1:21" hidden="1" x14ac:dyDescent="0.3">
      <c r="A3446" s="23">
        <v>44561</v>
      </c>
      <c r="B3446" t="s">
        <v>823</v>
      </c>
      <c r="C3446" t="s">
        <v>28</v>
      </c>
      <c r="D3446" t="s">
        <v>11600</v>
      </c>
      <c r="E3446" t="str">
        <f>VLOOKUP(B3446,olah!$B:$P,2,0)</f>
        <v>2021-12-01</v>
      </c>
      <c r="F3446">
        <f>COUNTIFS(parameter!$J$4:$J$34,summary!A3446,parameter!$I$4:$I$34,"&gt;="&amp;summary!$E3446)</f>
        <v>31</v>
      </c>
      <c r="G3446">
        <f>COUNTIFS(olah!$Q3446:Q18444,summary!A3446,olah!$B3446:B18444,summary!B3446,olah!$N3446:N18444,summary!C3446,olah!$P3446:P18444,summary!D3446,olah!$S3446:S18444,"On Time")</f>
        <v>0</v>
      </c>
      <c r="H3446">
        <f>COUNTIFS(olah!$Q$2:Q18444,summary!A3446,olah!$B$2:B18444,summary!B3446,olah!$S$2:S18444,"On Time")</f>
        <v>7</v>
      </c>
      <c r="I3446">
        <f>COUNTIFS(olah!$Q3446:Q18444,summary!A3446,olah!$B3446:B18444,summary!B3446,olah!$N3446:N18444,summary!C3446,olah!$P3446:P18444,summary!D3446,olah!$S3446:S18444,"Late")</f>
        <v>1</v>
      </c>
      <c r="J3446">
        <f>COUNTIFS(olah!$Q$2:Q18444,summary!A3446,olah!$B$2:B18444,summary!B3446,olah!$S$2:S18444,"Late")</f>
        <v>7</v>
      </c>
      <c r="K3446">
        <f t="shared" si="53"/>
        <v>16</v>
      </c>
      <c r="L3446">
        <f>COUNTIFS(olah!$Q3446:Q18444,summary!A3446,olah!$B3446:B18444,summary!B3446,olah!$N3446:N18444,summary!C3446,olah!$P3446:P18444,summary!D3446,olah!$T3446:T18444,"On Time CO")</f>
        <v>1</v>
      </c>
      <c r="M3446">
        <f>COUNTIFS(olah!$Q$2:Q18444,summary!A3446,olah!$B$2:B18444,summary!B3446,olah!$T$2:T18444,"On Time CO")</f>
        <v>8</v>
      </c>
      <c r="N3446">
        <f>COUNTIFS(olah!$Q3446:Q18444,summary!A3446,olah!$B3446:B18444,summary!B3446,olah!$N3446:N18444,summary!C3446,olah!$P3446:P18444,summary!D3446,olah!$T3446:T18444,"Overtime")</f>
        <v>0</v>
      </c>
      <c r="O3446">
        <f>COUNTIFS(olah!$Q$2:Q18444,summary!A3446,olah!$B$2:B18444,summary!B3446,olah!$T$2:T18444,"Overtime")</f>
        <v>0</v>
      </c>
      <c r="P3446">
        <f>COUNTIFS(olah!$Q3446:Q18444,summary!A3446,olah!$B3446:B18444,summary!B3446,olah!$N3446:N18444,summary!C3446,olah!$P3446:P18444,summary!D3446,olah!$T3446:T18444,"Early")</f>
        <v>0</v>
      </c>
      <c r="Q3446">
        <f>COUNTIFS(olah!$Q$2:Q18444,summary!A3446,olah!$B$2:B18444,summary!B3446,olah!$T$2:T18444,"Early")</f>
        <v>0</v>
      </c>
      <c r="R3446">
        <f>COUNTIFS(olah!$Q3446:Q18444,summary!A3446,olah!$B3446:B18444,summary!B3446,olah!$N3446:N18444,summary!C3446,olah!$P3446:P18444,summary!D3446,olah!$T3446:T18444,"NA CO")</f>
        <v>0</v>
      </c>
      <c r="S3446">
        <f>COUNTIFS(olah!$Q$2:Q18444,summary!A3446,olah!$B$2:B18444,summary!B3446,olah!$T$2:T18444,"NA CO")</f>
        <v>6</v>
      </c>
      <c r="T3446" t="str">
        <f>olah!R3446</f>
        <v>Attendance</v>
      </c>
      <c r="U3446" t="str">
        <f>IF(T3446="Permit", olah!T3446, "No Permit")</f>
        <v>No Permit</v>
      </c>
    </row>
    <row r="3447" spans="1:21" hidden="1" x14ac:dyDescent="0.3">
      <c r="A3447" s="23">
        <v>44561</v>
      </c>
      <c r="B3447" t="s">
        <v>823</v>
      </c>
      <c r="C3447" t="s">
        <v>28</v>
      </c>
      <c r="D3447" t="s">
        <v>11605</v>
      </c>
      <c r="E3447" t="str">
        <f>VLOOKUP(B3447,olah!$B:$P,2,0)</f>
        <v>2021-12-01</v>
      </c>
      <c r="F3447">
        <f>COUNTIFS(parameter!$J$4:$J$34,summary!A3447,parameter!$I$4:$I$34,"&gt;="&amp;summary!$E3447)</f>
        <v>31</v>
      </c>
      <c r="G3447">
        <f>COUNTIFS(olah!$Q3447:Q18445,summary!A3447,olah!$B3447:B18445,summary!B3447,olah!$N3447:N18445,summary!C3447,olah!$P3447:P18445,summary!D3447,olah!$S3447:S18445,"On Time")</f>
        <v>0</v>
      </c>
      <c r="H3447">
        <f>COUNTIFS(olah!$Q$2:Q18445,summary!A3447,olah!$B$2:B18445,summary!B3447,olah!$S$2:S18445,"On Time")</f>
        <v>7</v>
      </c>
      <c r="I3447">
        <f>COUNTIFS(olah!$Q3447:Q18445,summary!A3447,olah!$B3447:B18445,summary!B3447,olah!$N3447:N18445,summary!C3447,olah!$P3447:P18445,summary!D3447,olah!$S3447:S18445,"Late")</f>
        <v>1</v>
      </c>
      <c r="J3447">
        <f>COUNTIFS(olah!$Q$2:Q18445,summary!A3447,olah!$B$2:B18445,summary!B3447,olah!$S$2:S18445,"Late")</f>
        <v>7</v>
      </c>
      <c r="K3447">
        <f t="shared" si="53"/>
        <v>16</v>
      </c>
      <c r="L3447">
        <f>COUNTIFS(olah!$Q3447:Q18445,summary!A3447,olah!$B3447:B18445,summary!B3447,olah!$N3447:N18445,summary!C3447,olah!$P3447:P18445,summary!D3447,olah!$T3447:T18445,"On Time CO")</f>
        <v>1</v>
      </c>
      <c r="M3447">
        <f>COUNTIFS(olah!$Q$2:Q18445,summary!A3447,olah!$B$2:B18445,summary!B3447,olah!$T$2:T18445,"On Time CO")</f>
        <v>8</v>
      </c>
      <c r="N3447">
        <f>COUNTIFS(olah!$Q3447:Q18445,summary!A3447,olah!$B3447:B18445,summary!B3447,olah!$N3447:N18445,summary!C3447,olah!$P3447:P18445,summary!D3447,olah!$T3447:T18445,"Overtime")</f>
        <v>0</v>
      </c>
      <c r="O3447">
        <f>COUNTIFS(olah!$Q$2:Q18445,summary!A3447,olah!$B$2:B18445,summary!B3447,olah!$T$2:T18445,"Overtime")</f>
        <v>0</v>
      </c>
      <c r="P3447">
        <f>COUNTIFS(olah!$Q3447:Q18445,summary!A3447,olah!$B3447:B18445,summary!B3447,olah!$N3447:N18445,summary!C3447,olah!$P3447:P18445,summary!D3447,olah!$T3447:T18445,"Early")</f>
        <v>0</v>
      </c>
      <c r="Q3447">
        <f>COUNTIFS(olah!$Q$2:Q18445,summary!A3447,olah!$B$2:B18445,summary!B3447,olah!$T$2:T18445,"Early")</f>
        <v>0</v>
      </c>
      <c r="R3447">
        <f>COUNTIFS(olah!$Q3447:Q18445,summary!A3447,olah!$B3447:B18445,summary!B3447,olah!$N3447:N18445,summary!C3447,olah!$P3447:P18445,summary!D3447,olah!$T3447:T18445,"NA CO")</f>
        <v>0</v>
      </c>
      <c r="S3447">
        <f>COUNTIFS(olah!$Q$2:Q18445,summary!A3447,olah!$B$2:B18445,summary!B3447,olah!$T$2:T18445,"NA CO")</f>
        <v>6</v>
      </c>
      <c r="T3447" t="str">
        <f>olah!R3447</f>
        <v>Attendance</v>
      </c>
      <c r="U3447" t="str">
        <f>IF(T3447="Permit", olah!T3447, "No Permit")</f>
        <v>No Permit</v>
      </c>
    </row>
    <row r="3448" spans="1:21" hidden="1" x14ac:dyDescent="0.3">
      <c r="A3448" s="23">
        <v>44561</v>
      </c>
      <c r="B3448" t="s">
        <v>823</v>
      </c>
      <c r="C3448" t="s">
        <v>28</v>
      </c>
      <c r="D3448" t="s">
        <v>11606</v>
      </c>
      <c r="E3448" t="str">
        <f>VLOOKUP(B3448,olah!$B:$P,2,0)</f>
        <v>2021-12-01</v>
      </c>
      <c r="F3448">
        <f>COUNTIFS(parameter!$J$4:$J$34,summary!A3448,parameter!$I$4:$I$34,"&gt;="&amp;summary!$E3448)</f>
        <v>31</v>
      </c>
      <c r="G3448">
        <f>COUNTIFS(olah!$Q3448:Q18446,summary!A3448,olah!$B3448:B18446,summary!B3448,olah!$N3448:N18446,summary!C3448,olah!$P3448:P18446,summary!D3448,olah!$S3448:S18446,"On Time")</f>
        <v>0</v>
      </c>
      <c r="H3448">
        <f>COUNTIFS(olah!$Q$2:Q18446,summary!A3448,olah!$B$2:B18446,summary!B3448,olah!$S$2:S18446,"On Time")</f>
        <v>7</v>
      </c>
      <c r="I3448">
        <f>COUNTIFS(olah!$Q3448:Q18446,summary!A3448,olah!$B3448:B18446,summary!B3448,olah!$N3448:N18446,summary!C3448,olah!$P3448:P18446,summary!D3448,olah!$S3448:S18446,"Late")</f>
        <v>1</v>
      </c>
      <c r="J3448">
        <f>COUNTIFS(olah!$Q$2:Q18446,summary!A3448,olah!$B$2:B18446,summary!B3448,olah!$S$2:S18446,"Late")</f>
        <v>7</v>
      </c>
      <c r="K3448">
        <f t="shared" si="53"/>
        <v>16</v>
      </c>
      <c r="L3448">
        <f>COUNTIFS(olah!$Q3448:Q18446,summary!A3448,olah!$B3448:B18446,summary!B3448,olah!$N3448:N18446,summary!C3448,olah!$P3448:P18446,summary!D3448,olah!$T3448:T18446,"On Time CO")</f>
        <v>0</v>
      </c>
      <c r="M3448">
        <f>COUNTIFS(olah!$Q$2:Q18446,summary!A3448,olah!$B$2:B18446,summary!B3448,olah!$T$2:T18446,"On Time CO")</f>
        <v>8</v>
      </c>
      <c r="N3448">
        <f>COUNTIFS(olah!$Q3448:Q18446,summary!A3448,olah!$B3448:B18446,summary!B3448,olah!$N3448:N18446,summary!C3448,olah!$P3448:P18446,summary!D3448,olah!$T3448:T18446,"Overtime")</f>
        <v>0</v>
      </c>
      <c r="O3448">
        <f>COUNTIFS(olah!$Q$2:Q18446,summary!A3448,olah!$B$2:B18446,summary!B3448,olah!$T$2:T18446,"Overtime")</f>
        <v>0</v>
      </c>
      <c r="P3448">
        <f>COUNTIFS(olah!$Q3448:Q18446,summary!A3448,olah!$B3448:B18446,summary!B3448,olah!$N3448:N18446,summary!C3448,olah!$P3448:P18446,summary!D3448,olah!$T3448:T18446,"Early")</f>
        <v>0</v>
      </c>
      <c r="Q3448">
        <f>COUNTIFS(olah!$Q$2:Q18446,summary!A3448,olah!$B$2:B18446,summary!B3448,olah!$T$2:T18446,"Early")</f>
        <v>0</v>
      </c>
      <c r="R3448">
        <f>COUNTIFS(olah!$Q3448:Q18446,summary!A3448,olah!$B3448:B18446,summary!B3448,olah!$N3448:N18446,summary!C3448,olah!$P3448:P18446,summary!D3448,olah!$T3448:T18446,"NA CO")</f>
        <v>1</v>
      </c>
      <c r="S3448">
        <f>COUNTIFS(olah!$Q$2:Q18446,summary!A3448,olah!$B$2:B18446,summary!B3448,olah!$T$2:T18446,"NA CO")</f>
        <v>6</v>
      </c>
      <c r="T3448" t="str">
        <f>olah!R3448</f>
        <v>Attendance</v>
      </c>
      <c r="U3448" t="str">
        <f>IF(T3448="Permit", olah!T3448, "No Permit")</f>
        <v>No Permit</v>
      </c>
    </row>
    <row r="3449" spans="1:21" hidden="1" x14ac:dyDescent="0.3">
      <c r="A3449" s="23">
        <v>44561</v>
      </c>
      <c r="B3449" t="s">
        <v>823</v>
      </c>
      <c r="C3449" t="s">
        <v>28</v>
      </c>
      <c r="D3449" t="s">
        <v>10202</v>
      </c>
      <c r="E3449" t="str">
        <f>VLOOKUP(B3449,olah!$B:$P,2,0)</f>
        <v>2021-12-01</v>
      </c>
      <c r="F3449">
        <f>COUNTIFS(parameter!$J$4:$J$34,summary!A3449,parameter!$I$4:$I$34,"&gt;="&amp;summary!$E3449)</f>
        <v>31</v>
      </c>
      <c r="G3449">
        <f>COUNTIFS(olah!$Q3449:Q18447,summary!A3449,olah!$B3449:B18447,summary!B3449,olah!$N3449:N18447,summary!C3449,olah!$P3449:P18447,summary!D3449,olah!$S3449:S18447,"On Time")</f>
        <v>0</v>
      </c>
      <c r="H3449">
        <f>COUNTIFS(olah!$Q$2:Q18447,summary!A3449,olah!$B$2:B18447,summary!B3449,olah!$S$2:S18447,"On Time")</f>
        <v>7</v>
      </c>
      <c r="I3449">
        <f>COUNTIFS(olah!$Q3449:Q18447,summary!A3449,olah!$B3449:B18447,summary!B3449,olah!$N3449:N18447,summary!C3449,olah!$P3449:P18447,summary!D3449,olah!$S3449:S18447,"Late")</f>
        <v>1</v>
      </c>
      <c r="J3449">
        <f>COUNTIFS(olah!$Q$2:Q18447,summary!A3449,olah!$B$2:B18447,summary!B3449,olah!$S$2:S18447,"Late")</f>
        <v>7</v>
      </c>
      <c r="K3449">
        <f t="shared" si="53"/>
        <v>16</v>
      </c>
      <c r="L3449">
        <f>COUNTIFS(olah!$Q3449:Q18447,summary!A3449,olah!$B3449:B18447,summary!B3449,olah!$N3449:N18447,summary!C3449,olah!$P3449:P18447,summary!D3449,olah!$T3449:T18447,"On Time CO")</f>
        <v>0</v>
      </c>
      <c r="M3449">
        <f>COUNTIFS(olah!$Q$2:Q18447,summary!A3449,olah!$B$2:B18447,summary!B3449,olah!$T$2:T18447,"On Time CO")</f>
        <v>8</v>
      </c>
      <c r="N3449">
        <f>COUNTIFS(olah!$Q3449:Q18447,summary!A3449,olah!$B3449:B18447,summary!B3449,olah!$N3449:N18447,summary!C3449,olah!$P3449:P18447,summary!D3449,olah!$T3449:T18447,"Overtime")</f>
        <v>0</v>
      </c>
      <c r="O3449">
        <f>COUNTIFS(olah!$Q$2:Q18447,summary!A3449,olah!$B$2:B18447,summary!B3449,olah!$T$2:T18447,"Overtime")</f>
        <v>0</v>
      </c>
      <c r="P3449">
        <f>COUNTIFS(olah!$Q3449:Q18447,summary!A3449,olah!$B3449:B18447,summary!B3449,olah!$N3449:N18447,summary!C3449,olah!$P3449:P18447,summary!D3449,olah!$T3449:T18447,"Early")</f>
        <v>0</v>
      </c>
      <c r="Q3449">
        <f>COUNTIFS(olah!$Q$2:Q18447,summary!A3449,olah!$B$2:B18447,summary!B3449,olah!$T$2:T18447,"Early")</f>
        <v>0</v>
      </c>
      <c r="R3449">
        <f>COUNTIFS(olah!$Q3449:Q18447,summary!A3449,olah!$B3449:B18447,summary!B3449,olah!$N3449:N18447,summary!C3449,olah!$P3449:P18447,summary!D3449,olah!$T3449:T18447,"NA CO")</f>
        <v>1</v>
      </c>
      <c r="S3449">
        <f>COUNTIFS(olah!$Q$2:Q18447,summary!A3449,olah!$B$2:B18447,summary!B3449,olah!$T$2:T18447,"NA CO")</f>
        <v>6</v>
      </c>
      <c r="T3449" t="str">
        <f>olah!R3449</f>
        <v>Attendance</v>
      </c>
      <c r="U3449" t="str">
        <f>IF(T3449="Permit", olah!T3449, "No Permit")</f>
        <v>No Permit</v>
      </c>
    </row>
    <row r="3450" spans="1:21" hidden="1" x14ac:dyDescent="0.3">
      <c r="A3450" s="23">
        <v>44561</v>
      </c>
      <c r="B3450" t="s">
        <v>823</v>
      </c>
      <c r="C3450" t="s">
        <v>28</v>
      </c>
      <c r="D3450" t="s">
        <v>11607</v>
      </c>
      <c r="E3450" t="str">
        <f>VLOOKUP(B3450,olah!$B:$P,2,0)</f>
        <v>2021-12-01</v>
      </c>
      <c r="F3450">
        <f>COUNTIFS(parameter!$J$4:$J$34,summary!A3450,parameter!$I$4:$I$34,"&gt;="&amp;summary!$E3450)</f>
        <v>31</v>
      </c>
      <c r="G3450">
        <f>COUNTIFS(olah!$Q3450:Q18448,summary!A3450,olah!$B3450:B18448,summary!B3450,olah!$N3450:N18448,summary!C3450,olah!$P3450:P18448,summary!D3450,olah!$S3450:S18448,"On Time")</f>
        <v>0</v>
      </c>
      <c r="H3450">
        <f>COUNTIFS(olah!$Q$2:Q18448,summary!A3450,olah!$B$2:B18448,summary!B3450,olah!$S$2:S18448,"On Time")</f>
        <v>7</v>
      </c>
      <c r="I3450">
        <f>COUNTIFS(olah!$Q3450:Q18448,summary!A3450,olah!$B3450:B18448,summary!B3450,olah!$N3450:N18448,summary!C3450,olah!$P3450:P18448,summary!D3450,olah!$S3450:S18448,"Late")</f>
        <v>1</v>
      </c>
      <c r="J3450">
        <f>COUNTIFS(olah!$Q$2:Q18448,summary!A3450,olah!$B$2:B18448,summary!B3450,olah!$S$2:S18448,"Late")</f>
        <v>7</v>
      </c>
      <c r="K3450">
        <f t="shared" si="53"/>
        <v>16</v>
      </c>
      <c r="L3450">
        <f>COUNTIFS(olah!$Q3450:Q18448,summary!A3450,olah!$B3450:B18448,summary!B3450,olah!$N3450:N18448,summary!C3450,olah!$P3450:P18448,summary!D3450,olah!$T3450:T18448,"On Time CO")</f>
        <v>0</v>
      </c>
      <c r="M3450">
        <f>COUNTIFS(olah!$Q$2:Q18448,summary!A3450,olah!$B$2:B18448,summary!B3450,olah!$T$2:T18448,"On Time CO")</f>
        <v>8</v>
      </c>
      <c r="N3450">
        <f>COUNTIFS(olah!$Q3450:Q18448,summary!A3450,olah!$B3450:B18448,summary!B3450,olah!$N3450:N18448,summary!C3450,olah!$P3450:P18448,summary!D3450,olah!$T3450:T18448,"Overtime")</f>
        <v>0</v>
      </c>
      <c r="O3450">
        <f>COUNTIFS(olah!$Q$2:Q18448,summary!A3450,olah!$B$2:B18448,summary!B3450,olah!$T$2:T18448,"Overtime")</f>
        <v>0</v>
      </c>
      <c r="P3450">
        <f>COUNTIFS(olah!$Q3450:Q18448,summary!A3450,olah!$B3450:B18448,summary!B3450,olah!$N3450:N18448,summary!C3450,olah!$P3450:P18448,summary!D3450,olah!$T3450:T18448,"Early")</f>
        <v>0</v>
      </c>
      <c r="Q3450">
        <f>COUNTIFS(olah!$Q$2:Q18448,summary!A3450,olah!$B$2:B18448,summary!B3450,olah!$T$2:T18448,"Early")</f>
        <v>0</v>
      </c>
      <c r="R3450">
        <f>COUNTIFS(olah!$Q3450:Q18448,summary!A3450,olah!$B3450:B18448,summary!B3450,olah!$N3450:N18448,summary!C3450,olah!$P3450:P18448,summary!D3450,olah!$T3450:T18448,"NA CO")</f>
        <v>1</v>
      </c>
      <c r="S3450">
        <f>COUNTIFS(olah!$Q$2:Q18448,summary!A3450,olah!$B$2:B18448,summary!B3450,olah!$T$2:T18448,"NA CO")</f>
        <v>6</v>
      </c>
      <c r="T3450" t="str">
        <f>olah!R3450</f>
        <v>Attendance</v>
      </c>
      <c r="U3450" t="str">
        <f>IF(T3450="Permit", olah!T3450, "No Permit")</f>
        <v>No Permit</v>
      </c>
    </row>
    <row r="3451" spans="1:21" hidden="1" x14ac:dyDescent="0.3">
      <c r="A3451" s="23">
        <v>44561</v>
      </c>
      <c r="B3451" t="s">
        <v>823</v>
      </c>
      <c r="C3451" t="s">
        <v>28</v>
      </c>
      <c r="D3451" t="s">
        <v>11609</v>
      </c>
      <c r="E3451" t="str">
        <f>VLOOKUP(B3451,olah!$B:$P,2,0)</f>
        <v>2021-12-01</v>
      </c>
      <c r="F3451">
        <f>COUNTIFS(parameter!$J$4:$J$34,summary!A3451,parameter!$I$4:$I$34,"&gt;="&amp;summary!$E3451)</f>
        <v>31</v>
      </c>
      <c r="G3451">
        <f>COUNTIFS(olah!$Q3451:Q18449,summary!A3451,olah!$B3451:B18449,summary!B3451,olah!$N3451:N18449,summary!C3451,olah!$P3451:P18449,summary!D3451,olah!$S3451:S18449,"On Time")</f>
        <v>1</v>
      </c>
      <c r="H3451">
        <f>COUNTIFS(olah!$Q$2:Q18449,summary!A3451,olah!$B$2:B18449,summary!B3451,olah!$S$2:S18449,"On Time")</f>
        <v>7</v>
      </c>
      <c r="I3451">
        <f>COUNTIFS(olah!$Q3451:Q18449,summary!A3451,olah!$B3451:B18449,summary!B3451,olah!$N3451:N18449,summary!C3451,olah!$P3451:P18449,summary!D3451,olah!$S3451:S18449,"Late")</f>
        <v>0</v>
      </c>
      <c r="J3451">
        <f>COUNTIFS(olah!$Q$2:Q18449,summary!A3451,olah!$B$2:B18449,summary!B3451,olah!$S$2:S18449,"Late")</f>
        <v>7</v>
      </c>
      <c r="K3451">
        <f t="shared" si="53"/>
        <v>17</v>
      </c>
      <c r="L3451">
        <f>COUNTIFS(olah!$Q3451:Q18449,summary!A3451,olah!$B3451:B18449,summary!B3451,olah!$N3451:N18449,summary!C3451,olah!$P3451:P18449,summary!D3451,olah!$T3451:T18449,"On Time CO")</f>
        <v>0</v>
      </c>
      <c r="M3451">
        <f>COUNTIFS(olah!$Q$2:Q18449,summary!A3451,olah!$B$2:B18449,summary!B3451,olah!$T$2:T18449,"On Time CO")</f>
        <v>8</v>
      </c>
      <c r="N3451">
        <f>COUNTIFS(olah!$Q3451:Q18449,summary!A3451,olah!$B3451:B18449,summary!B3451,olah!$N3451:N18449,summary!C3451,olah!$P3451:P18449,summary!D3451,olah!$T3451:T18449,"Overtime")</f>
        <v>0</v>
      </c>
      <c r="O3451">
        <f>COUNTIFS(olah!$Q$2:Q18449,summary!A3451,olah!$B$2:B18449,summary!B3451,olah!$T$2:T18449,"Overtime")</f>
        <v>0</v>
      </c>
      <c r="P3451">
        <f>COUNTIFS(olah!$Q3451:Q18449,summary!A3451,olah!$B3451:B18449,summary!B3451,olah!$N3451:N18449,summary!C3451,olah!$P3451:P18449,summary!D3451,olah!$T3451:T18449,"Early")</f>
        <v>0</v>
      </c>
      <c r="Q3451">
        <f>COUNTIFS(olah!$Q$2:Q18449,summary!A3451,olah!$B$2:B18449,summary!B3451,olah!$T$2:T18449,"Early")</f>
        <v>0</v>
      </c>
      <c r="R3451">
        <f>COUNTIFS(olah!$Q3451:Q18449,summary!A3451,olah!$B3451:B18449,summary!B3451,olah!$N3451:N18449,summary!C3451,olah!$P3451:P18449,summary!D3451,olah!$T3451:T18449,"NA CO")</f>
        <v>1</v>
      </c>
      <c r="S3451">
        <f>COUNTIFS(olah!$Q$2:Q18449,summary!A3451,olah!$B$2:B18449,summary!B3451,olah!$T$2:T18449,"NA CO")</f>
        <v>6</v>
      </c>
      <c r="T3451" t="str">
        <f>olah!R3451</f>
        <v>Attendance</v>
      </c>
      <c r="U3451" t="str">
        <f>IF(T3451="Permit", olah!T3451, "No Permit")</f>
        <v>No Permit</v>
      </c>
    </row>
    <row r="3452" spans="1:21" hidden="1" x14ac:dyDescent="0.3">
      <c r="A3452" s="23">
        <v>44561</v>
      </c>
      <c r="B3452" t="s">
        <v>823</v>
      </c>
      <c r="C3452" t="s">
        <v>28</v>
      </c>
      <c r="D3452" t="s">
        <v>10213</v>
      </c>
      <c r="E3452" t="str">
        <f>VLOOKUP(B3452,olah!$B:$P,2,0)</f>
        <v>2021-12-01</v>
      </c>
      <c r="F3452">
        <f>COUNTIFS(parameter!$J$4:$J$34,summary!A3452,parameter!$I$4:$I$34,"&gt;="&amp;summary!$E3452)</f>
        <v>31</v>
      </c>
      <c r="G3452">
        <f>COUNTIFS(olah!$Q3452:Q18450,summary!A3452,olah!$B3452:B18450,summary!B3452,olah!$N3452:N18450,summary!C3452,olah!$P3452:P18450,summary!D3452,olah!$S3452:S18450,"On Time")</f>
        <v>1</v>
      </c>
      <c r="H3452">
        <f>COUNTIFS(olah!$Q$2:Q18450,summary!A3452,olah!$B$2:B18450,summary!B3452,olah!$S$2:S18450,"On Time")</f>
        <v>7</v>
      </c>
      <c r="I3452">
        <f>COUNTIFS(olah!$Q3452:Q18450,summary!A3452,olah!$B3452:B18450,summary!B3452,olah!$N3452:N18450,summary!C3452,olah!$P3452:P18450,summary!D3452,olah!$S3452:S18450,"Late")</f>
        <v>0</v>
      </c>
      <c r="J3452">
        <f>COUNTIFS(olah!$Q$2:Q18450,summary!A3452,olah!$B$2:B18450,summary!B3452,olah!$S$2:S18450,"Late")</f>
        <v>7</v>
      </c>
      <c r="K3452">
        <f t="shared" si="53"/>
        <v>17</v>
      </c>
      <c r="L3452">
        <f>COUNTIFS(olah!$Q3452:Q18450,summary!A3452,olah!$B3452:B18450,summary!B3452,olah!$N3452:N18450,summary!C3452,olah!$P3452:P18450,summary!D3452,olah!$T3452:T18450,"On Time CO")</f>
        <v>1</v>
      </c>
      <c r="M3452">
        <f>COUNTIFS(olah!$Q$2:Q18450,summary!A3452,olah!$B$2:B18450,summary!B3452,olah!$T$2:T18450,"On Time CO")</f>
        <v>8</v>
      </c>
      <c r="N3452">
        <f>COUNTIFS(olah!$Q3452:Q18450,summary!A3452,olah!$B3452:B18450,summary!B3452,olah!$N3452:N18450,summary!C3452,olah!$P3452:P18450,summary!D3452,olah!$T3452:T18450,"Overtime")</f>
        <v>0</v>
      </c>
      <c r="O3452">
        <f>COUNTIFS(olah!$Q$2:Q18450,summary!A3452,olah!$B$2:B18450,summary!B3452,olah!$T$2:T18450,"Overtime")</f>
        <v>0</v>
      </c>
      <c r="P3452">
        <f>COUNTIFS(olah!$Q3452:Q18450,summary!A3452,olah!$B3452:B18450,summary!B3452,olah!$N3452:N18450,summary!C3452,olah!$P3452:P18450,summary!D3452,olah!$T3452:T18450,"Early")</f>
        <v>0</v>
      </c>
      <c r="Q3452">
        <f>COUNTIFS(olah!$Q$2:Q18450,summary!A3452,olah!$B$2:B18450,summary!B3452,olah!$T$2:T18450,"Early")</f>
        <v>0</v>
      </c>
      <c r="R3452">
        <f>COUNTIFS(olah!$Q3452:Q18450,summary!A3452,olah!$B3452:B18450,summary!B3452,olah!$N3452:N18450,summary!C3452,olah!$P3452:P18450,summary!D3452,olah!$T3452:T18450,"NA CO")</f>
        <v>0</v>
      </c>
      <c r="S3452">
        <f>COUNTIFS(olah!$Q$2:Q18450,summary!A3452,olah!$B$2:B18450,summary!B3452,olah!$T$2:T18450,"NA CO")</f>
        <v>6</v>
      </c>
      <c r="T3452" t="str">
        <f>olah!R3452</f>
        <v>Attendance</v>
      </c>
      <c r="U3452" t="str">
        <f>IF(T3452="Permit", olah!T3452, "No Permit")</f>
        <v>No Permit</v>
      </c>
    </row>
    <row r="3453" spans="1:21" hidden="1" x14ac:dyDescent="0.3">
      <c r="A3453" s="23">
        <v>44561</v>
      </c>
      <c r="B3453" t="s">
        <v>823</v>
      </c>
      <c r="C3453" t="s">
        <v>28</v>
      </c>
      <c r="D3453" t="s">
        <v>7927</v>
      </c>
      <c r="E3453" t="str">
        <f>VLOOKUP(B3453,olah!$B:$P,2,0)</f>
        <v>2021-12-01</v>
      </c>
      <c r="F3453">
        <f>COUNTIFS(parameter!$J$4:$J$34,summary!A3453,parameter!$I$4:$I$34,"&gt;="&amp;summary!$E3453)</f>
        <v>31</v>
      </c>
      <c r="G3453">
        <f>COUNTIFS(olah!$Q3453:Q18451,summary!A3453,olah!$B3453:B18451,summary!B3453,olah!$N3453:N18451,summary!C3453,olah!$P3453:P18451,summary!D3453,olah!$S3453:S18451,"On Time")</f>
        <v>1</v>
      </c>
      <c r="H3453">
        <f>COUNTIFS(olah!$Q$2:Q18451,summary!A3453,olah!$B$2:B18451,summary!B3453,olah!$S$2:S18451,"On Time")</f>
        <v>7</v>
      </c>
      <c r="I3453">
        <f>COUNTIFS(olah!$Q3453:Q18451,summary!A3453,olah!$B3453:B18451,summary!B3453,olah!$N3453:N18451,summary!C3453,olah!$P3453:P18451,summary!D3453,olah!$S3453:S18451,"Late")</f>
        <v>0</v>
      </c>
      <c r="J3453">
        <f>COUNTIFS(olah!$Q$2:Q18451,summary!A3453,olah!$B$2:B18451,summary!B3453,olah!$S$2:S18451,"Late")</f>
        <v>7</v>
      </c>
      <c r="K3453">
        <f t="shared" si="53"/>
        <v>17</v>
      </c>
      <c r="L3453">
        <f>COUNTIFS(olah!$Q3453:Q18451,summary!A3453,olah!$B3453:B18451,summary!B3453,olah!$N3453:N18451,summary!C3453,olah!$P3453:P18451,summary!D3453,olah!$T3453:T18451,"On Time CO")</f>
        <v>1</v>
      </c>
      <c r="M3453">
        <f>COUNTIFS(olah!$Q$2:Q18451,summary!A3453,olah!$B$2:B18451,summary!B3453,olah!$T$2:T18451,"On Time CO")</f>
        <v>8</v>
      </c>
      <c r="N3453">
        <f>COUNTIFS(olah!$Q3453:Q18451,summary!A3453,olah!$B3453:B18451,summary!B3453,olah!$N3453:N18451,summary!C3453,olah!$P3453:P18451,summary!D3453,olah!$T3453:T18451,"Overtime")</f>
        <v>0</v>
      </c>
      <c r="O3453">
        <f>COUNTIFS(olah!$Q$2:Q18451,summary!A3453,olah!$B$2:B18451,summary!B3453,olah!$T$2:T18451,"Overtime")</f>
        <v>0</v>
      </c>
      <c r="P3453">
        <f>COUNTIFS(olah!$Q3453:Q18451,summary!A3453,olah!$B3453:B18451,summary!B3453,olah!$N3453:N18451,summary!C3453,olah!$P3453:P18451,summary!D3453,olah!$T3453:T18451,"Early")</f>
        <v>0</v>
      </c>
      <c r="Q3453">
        <f>COUNTIFS(olah!$Q$2:Q18451,summary!A3453,olah!$B$2:B18451,summary!B3453,olah!$T$2:T18451,"Early")</f>
        <v>0</v>
      </c>
      <c r="R3453">
        <f>COUNTIFS(olah!$Q3453:Q18451,summary!A3453,olah!$B3453:B18451,summary!B3453,olah!$N3453:N18451,summary!C3453,olah!$P3453:P18451,summary!D3453,olah!$T3453:T18451,"NA CO")</f>
        <v>0</v>
      </c>
      <c r="S3453">
        <f>COUNTIFS(olah!$Q$2:Q18451,summary!A3453,olah!$B$2:B18451,summary!B3453,olah!$T$2:T18451,"NA CO")</f>
        <v>6</v>
      </c>
      <c r="T3453" t="str">
        <f>olah!R3453</f>
        <v>Attendance</v>
      </c>
      <c r="U3453" t="str">
        <f>IF(T3453="Permit", olah!T3453, "No Permit")</f>
        <v>No Permit</v>
      </c>
    </row>
    <row r="3454" spans="1:21" hidden="1" x14ac:dyDescent="0.3">
      <c r="A3454" s="23">
        <v>44561</v>
      </c>
      <c r="B3454" t="s">
        <v>823</v>
      </c>
      <c r="C3454" t="s">
        <v>28</v>
      </c>
      <c r="D3454" t="s">
        <v>11610</v>
      </c>
      <c r="E3454" t="str">
        <f>VLOOKUP(B3454,olah!$B:$P,2,0)</f>
        <v>2021-12-01</v>
      </c>
      <c r="F3454">
        <f>COUNTIFS(parameter!$J$4:$J$34,summary!A3454,parameter!$I$4:$I$34,"&gt;="&amp;summary!$E3454)</f>
        <v>31</v>
      </c>
      <c r="G3454">
        <f>COUNTIFS(olah!$Q3454:Q18452,summary!A3454,olah!$B3454:B18452,summary!B3454,olah!$N3454:N18452,summary!C3454,olah!$P3454:P18452,summary!D3454,olah!$S3454:S18452,"On Time")</f>
        <v>1</v>
      </c>
      <c r="H3454">
        <f>COUNTIFS(olah!$Q$2:Q18452,summary!A3454,olah!$B$2:B18452,summary!B3454,olah!$S$2:S18452,"On Time")</f>
        <v>7</v>
      </c>
      <c r="I3454">
        <f>COUNTIFS(olah!$Q3454:Q18452,summary!A3454,olah!$B3454:B18452,summary!B3454,olah!$N3454:N18452,summary!C3454,olah!$P3454:P18452,summary!D3454,olah!$S3454:S18452,"Late")</f>
        <v>0</v>
      </c>
      <c r="J3454">
        <f>COUNTIFS(olah!$Q$2:Q18452,summary!A3454,olah!$B$2:B18452,summary!B3454,olah!$S$2:S18452,"Late")</f>
        <v>7</v>
      </c>
      <c r="K3454">
        <f t="shared" si="53"/>
        <v>17</v>
      </c>
      <c r="L3454">
        <f>COUNTIFS(olah!$Q3454:Q18452,summary!A3454,olah!$B3454:B18452,summary!B3454,olah!$N3454:N18452,summary!C3454,olah!$P3454:P18452,summary!D3454,olah!$T3454:T18452,"On Time CO")</f>
        <v>1</v>
      </c>
      <c r="M3454">
        <f>COUNTIFS(olah!$Q$2:Q18452,summary!A3454,olah!$B$2:B18452,summary!B3454,olah!$T$2:T18452,"On Time CO")</f>
        <v>8</v>
      </c>
      <c r="N3454">
        <f>COUNTIFS(olah!$Q3454:Q18452,summary!A3454,olah!$B3454:B18452,summary!B3454,olah!$N3454:N18452,summary!C3454,olah!$P3454:P18452,summary!D3454,olah!$T3454:T18452,"Overtime")</f>
        <v>0</v>
      </c>
      <c r="O3454">
        <f>COUNTIFS(olah!$Q$2:Q18452,summary!A3454,olah!$B$2:B18452,summary!B3454,olah!$T$2:T18452,"Overtime")</f>
        <v>0</v>
      </c>
      <c r="P3454">
        <f>COUNTIFS(olah!$Q3454:Q18452,summary!A3454,olah!$B3454:B18452,summary!B3454,olah!$N3454:N18452,summary!C3454,olah!$P3454:P18452,summary!D3454,olah!$T3454:T18452,"Early")</f>
        <v>0</v>
      </c>
      <c r="Q3454">
        <f>COUNTIFS(olah!$Q$2:Q18452,summary!A3454,olah!$B$2:B18452,summary!B3454,olah!$T$2:T18452,"Early")</f>
        <v>0</v>
      </c>
      <c r="R3454">
        <f>COUNTIFS(olah!$Q3454:Q18452,summary!A3454,olah!$B3454:B18452,summary!B3454,olah!$N3454:N18452,summary!C3454,olah!$P3454:P18452,summary!D3454,olah!$T3454:T18452,"NA CO")</f>
        <v>0</v>
      </c>
      <c r="S3454">
        <f>COUNTIFS(olah!$Q$2:Q18452,summary!A3454,olah!$B$2:B18452,summary!B3454,olah!$T$2:T18452,"NA CO")</f>
        <v>6</v>
      </c>
      <c r="T3454" t="str">
        <f>olah!R3454</f>
        <v>Attendance</v>
      </c>
      <c r="U3454" t="str">
        <f>IF(T3454="Permit", olah!T3454, "No Permit")</f>
        <v>No Permit</v>
      </c>
    </row>
    <row r="3455" spans="1:21" hidden="1" x14ac:dyDescent="0.3">
      <c r="A3455" s="23">
        <v>44561</v>
      </c>
      <c r="B3455" t="s">
        <v>823</v>
      </c>
      <c r="C3455" t="s">
        <v>28</v>
      </c>
      <c r="D3455" t="s">
        <v>9025</v>
      </c>
      <c r="E3455" t="str">
        <f>VLOOKUP(B3455,olah!$B:$P,2,0)</f>
        <v>2021-12-01</v>
      </c>
      <c r="F3455">
        <f>COUNTIFS(parameter!$J$4:$J$34,summary!A3455,parameter!$I$4:$I$34,"&gt;="&amp;summary!$E3455)</f>
        <v>31</v>
      </c>
      <c r="G3455">
        <f>COUNTIFS(olah!$Q3455:Q18453,summary!A3455,olah!$B3455:B18453,summary!B3455,olah!$N3455:N18453,summary!C3455,olah!$P3455:P18453,summary!D3455,olah!$S3455:S18453,"On Time")</f>
        <v>1</v>
      </c>
      <c r="H3455">
        <f>COUNTIFS(olah!$Q$2:Q18453,summary!A3455,olah!$B$2:B18453,summary!B3455,olah!$S$2:S18453,"On Time")</f>
        <v>7</v>
      </c>
      <c r="I3455">
        <f>COUNTIFS(olah!$Q3455:Q18453,summary!A3455,olah!$B3455:B18453,summary!B3455,olah!$N3455:N18453,summary!C3455,olah!$P3455:P18453,summary!D3455,olah!$S3455:S18453,"Late")</f>
        <v>0</v>
      </c>
      <c r="J3455">
        <f>COUNTIFS(olah!$Q$2:Q18453,summary!A3455,olah!$B$2:B18453,summary!B3455,olah!$S$2:S18453,"Late")</f>
        <v>7</v>
      </c>
      <c r="K3455">
        <f t="shared" si="53"/>
        <v>17</v>
      </c>
      <c r="L3455">
        <f>COUNTIFS(olah!$Q3455:Q18453,summary!A3455,olah!$B3455:B18453,summary!B3455,olah!$N3455:N18453,summary!C3455,olah!$P3455:P18453,summary!D3455,olah!$T3455:T18453,"On Time CO")</f>
        <v>1</v>
      </c>
      <c r="M3455">
        <f>COUNTIFS(olah!$Q$2:Q18453,summary!A3455,olah!$B$2:B18453,summary!B3455,olah!$T$2:T18453,"On Time CO")</f>
        <v>8</v>
      </c>
      <c r="N3455">
        <f>COUNTIFS(olah!$Q3455:Q18453,summary!A3455,olah!$B3455:B18453,summary!B3455,olah!$N3455:N18453,summary!C3455,olah!$P3455:P18453,summary!D3455,olah!$T3455:T18453,"Overtime")</f>
        <v>0</v>
      </c>
      <c r="O3455">
        <f>COUNTIFS(olah!$Q$2:Q18453,summary!A3455,olah!$B$2:B18453,summary!B3455,olah!$T$2:T18453,"Overtime")</f>
        <v>0</v>
      </c>
      <c r="P3455">
        <f>COUNTIFS(olah!$Q3455:Q18453,summary!A3455,olah!$B3455:B18453,summary!B3455,olah!$N3455:N18453,summary!C3455,olah!$P3455:P18453,summary!D3455,olah!$T3455:T18453,"Early")</f>
        <v>0</v>
      </c>
      <c r="Q3455">
        <f>COUNTIFS(olah!$Q$2:Q18453,summary!A3455,olah!$B$2:B18453,summary!B3455,olah!$T$2:T18453,"Early")</f>
        <v>0</v>
      </c>
      <c r="R3455">
        <f>COUNTIFS(olah!$Q3455:Q18453,summary!A3455,olah!$B3455:B18453,summary!B3455,olah!$N3455:N18453,summary!C3455,olah!$P3455:P18453,summary!D3455,olah!$T3455:T18453,"NA CO")</f>
        <v>0</v>
      </c>
      <c r="S3455">
        <f>COUNTIFS(olah!$Q$2:Q18453,summary!A3455,olah!$B$2:B18453,summary!B3455,olah!$T$2:T18453,"NA CO")</f>
        <v>6</v>
      </c>
      <c r="T3455" t="str">
        <f>olah!R3455</f>
        <v>Attendance</v>
      </c>
      <c r="U3455" t="str">
        <f>IF(T3455="Permit", olah!T3455, "No Permit")</f>
        <v>No Permit</v>
      </c>
    </row>
    <row r="3456" spans="1:21" hidden="1" x14ac:dyDescent="0.3">
      <c r="A3456" s="23">
        <v>44561</v>
      </c>
      <c r="B3456" t="s">
        <v>823</v>
      </c>
      <c r="C3456" t="s">
        <v>28</v>
      </c>
      <c r="D3456" t="s">
        <v>10214</v>
      </c>
      <c r="E3456" t="str">
        <f>VLOOKUP(B3456,olah!$B:$P,2,0)</f>
        <v>2021-12-01</v>
      </c>
      <c r="F3456">
        <f>COUNTIFS(parameter!$J$4:$J$34,summary!A3456,parameter!$I$4:$I$34,"&gt;="&amp;summary!$E3456)</f>
        <v>31</v>
      </c>
      <c r="G3456">
        <f>COUNTIFS(olah!$Q3456:Q18454,summary!A3456,olah!$B3456:B18454,summary!B3456,olah!$N3456:N18454,summary!C3456,olah!$P3456:P18454,summary!D3456,olah!$S3456:S18454,"On Time")</f>
        <v>1</v>
      </c>
      <c r="H3456">
        <f>COUNTIFS(olah!$Q$2:Q18454,summary!A3456,olah!$B$2:B18454,summary!B3456,olah!$S$2:S18454,"On Time")</f>
        <v>7</v>
      </c>
      <c r="I3456">
        <f>COUNTIFS(olah!$Q3456:Q18454,summary!A3456,olah!$B3456:B18454,summary!B3456,olah!$N3456:N18454,summary!C3456,olah!$P3456:P18454,summary!D3456,olah!$S3456:S18454,"Late")</f>
        <v>0</v>
      </c>
      <c r="J3456">
        <f>COUNTIFS(olah!$Q$2:Q18454,summary!A3456,olah!$B$2:B18454,summary!B3456,olah!$S$2:S18454,"Late")</f>
        <v>7</v>
      </c>
      <c r="K3456">
        <f t="shared" si="53"/>
        <v>17</v>
      </c>
      <c r="L3456">
        <f>COUNTIFS(olah!$Q3456:Q18454,summary!A3456,olah!$B3456:B18454,summary!B3456,olah!$N3456:N18454,summary!C3456,olah!$P3456:P18454,summary!D3456,olah!$T3456:T18454,"On Time CO")</f>
        <v>1</v>
      </c>
      <c r="M3456">
        <f>COUNTIFS(olah!$Q$2:Q18454,summary!A3456,olah!$B$2:B18454,summary!B3456,olah!$T$2:T18454,"On Time CO")</f>
        <v>8</v>
      </c>
      <c r="N3456">
        <f>COUNTIFS(olah!$Q3456:Q18454,summary!A3456,olah!$B3456:B18454,summary!B3456,olah!$N3456:N18454,summary!C3456,olah!$P3456:P18454,summary!D3456,olah!$T3456:T18454,"Overtime")</f>
        <v>0</v>
      </c>
      <c r="O3456">
        <f>COUNTIFS(olah!$Q$2:Q18454,summary!A3456,olah!$B$2:B18454,summary!B3456,olah!$T$2:T18454,"Overtime")</f>
        <v>0</v>
      </c>
      <c r="P3456">
        <f>COUNTIFS(olah!$Q3456:Q18454,summary!A3456,olah!$B3456:B18454,summary!B3456,olah!$N3456:N18454,summary!C3456,olah!$P3456:P18454,summary!D3456,olah!$T3456:T18454,"Early")</f>
        <v>0</v>
      </c>
      <c r="Q3456">
        <f>COUNTIFS(olah!$Q$2:Q18454,summary!A3456,olah!$B$2:B18454,summary!B3456,olah!$T$2:T18454,"Early")</f>
        <v>0</v>
      </c>
      <c r="R3456">
        <f>COUNTIFS(olah!$Q3456:Q18454,summary!A3456,olah!$B3456:B18454,summary!B3456,olah!$N3456:N18454,summary!C3456,olah!$P3456:P18454,summary!D3456,olah!$T3456:T18454,"NA CO")</f>
        <v>0</v>
      </c>
      <c r="S3456">
        <f>COUNTIFS(olah!$Q$2:Q18454,summary!A3456,olah!$B$2:B18454,summary!B3456,olah!$T$2:T18454,"NA CO")</f>
        <v>6</v>
      </c>
      <c r="T3456" t="str">
        <f>olah!R3456</f>
        <v>Attendance</v>
      </c>
      <c r="U3456" t="str">
        <f>IF(T3456="Permit", olah!T3456, "No Permit")</f>
        <v>No Permit</v>
      </c>
    </row>
    <row r="3457" spans="1:21" hidden="1" x14ac:dyDescent="0.3">
      <c r="A3457" s="23">
        <v>44561</v>
      </c>
      <c r="B3457" t="s">
        <v>823</v>
      </c>
      <c r="C3457" t="s">
        <v>28</v>
      </c>
      <c r="D3457" t="s">
        <v>7814</v>
      </c>
      <c r="E3457" t="str">
        <f>VLOOKUP(B3457,olah!$B:$P,2,0)</f>
        <v>2021-12-01</v>
      </c>
      <c r="F3457">
        <f>COUNTIFS(parameter!$J$4:$J$34,summary!A3457,parameter!$I$4:$I$34,"&gt;="&amp;summary!$E3457)</f>
        <v>31</v>
      </c>
      <c r="G3457">
        <f>COUNTIFS(olah!$Q3457:Q18455,summary!A3457,olah!$B3457:B18455,summary!B3457,olah!$N3457:N18455,summary!C3457,olah!$P3457:P18455,summary!D3457,olah!$S3457:S18455,"On Time")</f>
        <v>1</v>
      </c>
      <c r="H3457">
        <f>COUNTIFS(olah!$Q$2:Q18455,summary!A3457,olah!$B$2:B18455,summary!B3457,olah!$S$2:S18455,"On Time")</f>
        <v>7</v>
      </c>
      <c r="I3457">
        <f>COUNTIFS(olah!$Q3457:Q18455,summary!A3457,olah!$B3457:B18455,summary!B3457,olah!$N3457:N18455,summary!C3457,olah!$P3457:P18455,summary!D3457,olah!$S3457:S18455,"Late")</f>
        <v>0</v>
      </c>
      <c r="J3457">
        <f>COUNTIFS(olah!$Q$2:Q18455,summary!A3457,olah!$B$2:B18455,summary!B3457,olah!$S$2:S18455,"Late")</f>
        <v>7</v>
      </c>
      <c r="K3457">
        <f t="shared" si="53"/>
        <v>17</v>
      </c>
      <c r="L3457">
        <f>COUNTIFS(olah!$Q3457:Q18455,summary!A3457,olah!$B3457:B18455,summary!B3457,olah!$N3457:N18455,summary!C3457,olah!$P3457:P18455,summary!D3457,olah!$T3457:T18455,"On Time CO")</f>
        <v>0</v>
      </c>
      <c r="M3457">
        <f>COUNTIFS(olah!$Q$2:Q18455,summary!A3457,olah!$B$2:B18455,summary!B3457,olah!$T$2:T18455,"On Time CO")</f>
        <v>8</v>
      </c>
      <c r="N3457">
        <f>COUNTIFS(olah!$Q3457:Q18455,summary!A3457,olah!$B3457:B18455,summary!B3457,olah!$N3457:N18455,summary!C3457,olah!$P3457:P18455,summary!D3457,olah!$T3457:T18455,"Overtime")</f>
        <v>0</v>
      </c>
      <c r="O3457">
        <f>COUNTIFS(olah!$Q$2:Q18455,summary!A3457,olah!$B$2:B18455,summary!B3457,olah!$T$2:T18455,"Overtime")</f>
        <v>0</v>
      </c>
      <c r="P3457">
        <f>COUNTIFS(olah!$Q3457:Q18455,summary!A3457,olah!$B3457:B18455,summary!B3457,olah!$N3457:N18455,summary!C3457,olah!$P3457:P18455,summary!D3457,olah!$T3457:T18455,"Early")</f>
        <v>0</v>
      </c>
      <c r="Q3457">
        <f>COUNTIFS(olah!$Q$2:Q18455,summary!A3457,olah!$B$2:B18455,summary!B3457,olah!$T$2:T18455,"Early")</f>
        <v>0</v>
      </c>
      <c r="R3457">
        <f>COUNTIFS(olah!$Q3457:Q18455,summary!A3457,olah!$B3457:B18455,summary!B3457,olah!$N3457:N18455,summary!C3457,olah!$P3457:P18455,summary!D3457,olah!$T3457:T18455,"NA CO")</f>
        <v>1</v>
      </c>
      <c r="S3457">
        <f>COUNTIFS(olah!$Q$2:Q18455,summary!A3457,olah!$B$2:B18455,summary!B3457,olah!$T$2:T18455,"NA CO")</f>
        <v>6</v>
      </c>
      <c r="T3457" t="str">
        <f>olah!R3457</f>
        <v>Attendance</v>
      </c>
      <c r="U3457" t="str">
        <f>IF(T3457="Permit", olah!T3457, "No Permit")</f>
        <v>No Permit</v>
      </c>
    </row>
    <row r="3458" spans="1:21" hidden="1" x14ac:dyDescent="0.3">
      <c r="A3458" s="23">
        <v>44561</v>
      </c>
      <c r="B3458" t="s">
        <v>827</v>
      </c>
      <c r="C3458" t="s">
        <v>184</v>
      </c>
      <c r="D3458" t="s">
        <v>1390</v>
      </c>
      <c r="E3458" t="str">
        <f>VLOOKUP(B3458,olah!$B:$P,2,0)</f>
        <v>2021-12-01</v>
      </c>
      <c r="F3458">
        <f>COUNTIFS(parameter!$J$4:$J$34,summary!A3458,parameter!$I$4:$I$34,"&gt;="&amp;summary!$E3458)</f>
        <v>31</v>
      </c>
      <c r="G3458">
        <f>COUNTIFS(olah!$Q3458:Q18456,summary!A3458,olah!$B3458:B18456,summary!B3458,olah!$N3458:N18456,summary!C3458,olah!$P3458:P18456,summary!D3458,olah!$S3458:S18456,"On Time")</f>
        <v>0</v>
      </c>
      <c r="H3458">
        <f>COUNTIFS(olah!$Q$2:Q18456,summary!A3458,olah!$B$2:B18456,summary!B3458,olah!$S$2:S18456,"On Time")</f>
        <v>9</v>
      </c>
      <c r="I3458">
        <f>COUNTIFS(olah!$Q3458:Q18456,summary!A3458,olah!$B3458:B18456,summary!B3458,olah!$N3458:N18456,summary!C3458,olah!$P3458:P18456,summary!D3458,olah!$S3458:S18456,"Late")</f>
        <v>1</v>
      </c>
      <c r="J3458">
        <f>COUNTIFS(olah!$Q$2:Q18456,summary!A3458,olah!$B$2:B18456,summary!B3458,olah!$S$2:S18456,"Late")</f>
        <v>13</v>
      </c>
      <c r="K3458">
        <f t="shared" si="53"/>
        <v>8</v>
      </c>
      <c r="L3458">
        <f>COUNTIFS(olah!$Q3458:Q18456,summary!A3458,olah!$B3458:B18456,summary!B3458,olah!$N3458:N18456,summary!C3458,olah!$P3458:P18456,summary!D3458,olah!$T3458:T18456,"On Time CO")</f>
        <v>1</v>
      </c>
      <c r="M3458">
        <f>COUNTIFS(olah!$Q$2:Q18456,summary!A3458,olah!$B$2:B18456,summary!B3458,olah!$T$2:T18456,"On Time CO")</f>
        <v>21</v>
      </c>
      <c r="N3458">
        <f>COUNTIFS(olah!$Q3458:Q18456,summary!A3458,olah!$B3458:B18456,summary!B3458,olah!$N3458:N18456,summary!C3458,olah!$P3458:P18456,summary!D3458,olah!$T3458:T18456,"Overtime")</f>
        <v>0</v>
      </c>
      <c r="O3458">
        <f>COUNTIFS(olah!$Q$2:Q18456,summary!A3458,olah!$B$2:B18456,summary!B3458,olah!$T$2:T18456,"Overtime")</f>
        <v>0</v>
      </c>
      <c r="P3458">
        <f>COUNTIFS(olah!$Q3458:Q18456,summary!A3458,olah!$B3458:B18456,summary!B3458,olah!$N3458:N18456,summary!C3458,olah!$P3458:P18456,summary!D3458,olah!$T3458:T18456,"Early")</f>
        <v>0</v>
      </c>
      <c r="Q3458">
        <f>COUNTIFS(olah!$Q$2:Q18456,summary!A3458,olah!$B$2:B18456,summary!B3458,olah!$T$2:T18456,"Early")</f>
        <v>0</v>
      </c>
      <c r="R3458">
        <f>COUNTIFS(olah!$Q3458:Q18456,summary!A3458,olah!$B3458:B18456,summary!B3458,olah!$N3458:N18456,summary!C3458,olah!$P3458:P18456,summary!D3458,olah!$T3458:T18456,"NA CO")</f>
        <v>0</v>
      </c>
      <c r="S3458">
        <f>COUNTIFS(olah!$Q$2:Q18456,summary!A3458,olah!$B$2:B18456,summary!B3458,olah!$T$2:T18456,"NA CO")</f>
        <v>1</v>
      </c>
      <c r="T3458" t="str">
        <f>olah!R3458</f>
        <v>Attendance</v>
      </c>
      <c r="U3458" t="str">
        <f>IF(T3458="Permit", olah!T3458, "No Permit")</f>
        <v>No Permit</v>
      </c>
    </row>
    <row r="3459" spans="1:21" hidden="1" x14ac:dyDescent="0.3">
      <c r="A3459" s="23">
        <v>44561</v>
      </c>
      <c r="B3459" t="s">
        <v>827</v>
      </c>
      <c r="C3459" t="s">
        <v>184</v>
      </c>
      <c r="D3459" t="s">
        <v>5935</v>
      </c>
      <c r="E3459" t="str">
        <f>VLOOKUP(B3459,olah!$B:$P,2,0)</f>
        <v>2021-12-01</v>
      </c>
      <c r="F3459">
        <f>COUNTIFS(parameter!$J$4:$J$34,summary!A3459,parameter!$I$4:$I$34,"&gt;="&amp;summary!$E3459)</f>
        <v>31</v>
      </c>
      <c r="G3459">
        <f>COUNTIFS(olah!$Q3459:Q18457,summary!A3459,olah!$B3459:B18457,summary!B3459,olah!$N3459:N18457,summary!C3459,olah!$P3459:P18457,summary!D3459,olah!$S3459:S18457,"On Time")</f>
        <v>0</v>
      </c>
      <c r="H3459">
        <f>COUNTIFS(olah!$Q$2:Q18457,summary!A3459,olah!$B$2:B18457,summary!B3459,olah!$S$2:S18457,"On Time")</f>
        <v>9</v>
      </c>
      <c r="I3459">
        <f>COUNTIFS(olah!$Q3459:Q18457,summary!A3459,olah!$B3459:B18457,summary!B3459,olah!$N3459:N18457,summary!C3459,olah!$P3459:P18457,summary!D3459,olah!$S3459:S18457,"Late")</f>
        <v>1</v>
      </c>
      <c r="J3459">
        <f>COUNTIFS(olah!$Q$2:Q18457,summary!A3459,olah!$B$2:B18457,summary!B3459,olah!$S$2:S18457,"Late")</f>
        <v>13</v>
      </c>
      <c r="K3459">
        <f t="shared" ref="K3459:K3512" si="54">F3459-SUM(H3459:J3459)</f>
        <v>8</v>
      </c>
      <c r="L3459">
        <f>COUNTIFS(olah!$Q3459:Q18457,summary!A3459,olah!$B3459:B18457,summary!B3459,olah!$N3459:N18457,summary!C3459,olah!$P3459:P18457,summary!D3459,olah!$T3459:T18457,"On Time CO")</f>
        <v>1</v>
      </c>
      <c r="M3459">
        <f>COUNTIFS(olah!$Q$2:Q18457,summary!A3459,olah!$B$2:B18457,summary!B3459,olah!$T$2:T18457,"On Time CO")</f>
        <v>21</v>
      </c>
      <c r="N3459">
        <f>COUNTIFS(olah!$Q3459:Q18457,summary!A3459,olah!$B3459:B18457,summary!B3459,olah!$N3459:N18457,summary!C3459,olah!$P3459:P18457,summary!D3459,olah!$T3459:T18457,"Overtime")</f>
        <v>0</v>
      </c>
      <c r="O3459">
        <f>COUNTIFS(olah!$Q$2:Q18457,summary!A3459,olah!$B$2:B18457,summary!B3459,olah!$T$2:T18457,"Overtime")</f>
        <v>0</v>
      </c>
      <c r="P3459">
        <f>COUNTIFS(olah!$Q3459:Q18457,summary!A3459,olah!$B3459:B18457,summary!B3459,olah!$N3459:N18457,summary!C3459,olah!$P3459:P18457,summary!D3459,olah!$T3459:T18457,"Early")</f>
        <v>0</v>
      </c>
      <c r="Q3459">
        <f>COUNTIFS(olah!$Q$2:Q18457,summary!A3459,olah!$B$2:B18457,summary!B3459,olah!$T$2:T18457,"Early")</f>
        <v>0</v>
      </c>
      <c r="R3459">
        <f>COUNTIFS(olah!$Q3459:Q18457,summary!A3459,olah!$B3459:B18457,summary!B3459,olah!$N3459:N18457,summary!C3459,olah!$P3459:P18457,summary!D3459,olah!$T3459:T18457,"NA CO")</f>
        <v>0</v>
      </c>
      <c r="S3459">
        <f>COUNTIFS(olah!$Q$2:Q18457,summary!A3459,olah!$B$2:B18457,summary!B3459,olah!$T$2:T18457,"NA CO")</f>
        <v>1</v>
      </c>
      <c r="T3459" t="str">
        <f>olah!R3459</f>
        <v>Attendance</v>
      </c>
      <c r="U3459" t="str">
        <f>IF(T3459="Permit", olah!T3459, "No Permit")</f>
        <v>No Permit</v>
      </c>
    </row>
    <row r="3460" spans="1:21" hidden="1" x14ac:dyDescent="0.3">
      <c r="A3460" s="23">
        <v>44561</v>
      </c>
      <c r="B3460" t="s">
        <v>827</v>
      </c>
      <c r="C3460" t="s">
        <v>184</v>
      </c>
      <c r="D3460" t="s">
        <v>11600</v>
      </c>
      <c r="E3460" t="str">
        <f>VLOOKUP(B3460,olah!$B:$P,2,0)</f>
        <v>2021-12-01</v>
      </c>
      <c r="F3460">
        <f>COUNTIFS(parameter!$J$4:$J$34,summary!A3460,parameter!$I$4:$I$34,"&gt;="&amp;summary!$E3460)</f>
        <v>31</v>
      </c>
      <c r="G3460">
        <f>COUNTIFS(olah!$Q3460:Q18458,summary!A3460,olah!$B3460:B18458,summary!B3460,olah!$N3460:N18458,summary!C3460,olah!$P3460:P18458,summary!D3460,olah!$S3460:S18458,"On Time")</f>
        <v>0</v>
      </c>
      <c r="H3460">
        <f>COUNTIFS(olah!$Q$2:Q18458,summary!A3460,olah!$B$2:B18458,summary!B3460,olah!$S$2:S18458,"On Time")</f>
        <v>9</v>
      </c>
      <c r="I3460">
        <f>COUNTIFS(olah!$Q3460:Q18458,summary!A3460,olah!$B3460:B18458,summary!B3460,olah!$N3460:N18458,summary!C3460,olah!$P3460:P18458,summary!D3460,olah!$S3460:S18458,"Late")</f>
        <v>1</v>
      </c>
      <c r="J3460">
        <f>COUNTIFS(olah!$Q$2:Q18458,summary!A3460,olah!$B$2:B18458,summary!B3460,olah!$S$2:S18458,"Late")</f>
        <v>13</v>
      </c>
      <c r="K3460">
        <f t="shared" si="54"/>
        <v>8</v>
      </c>
      <c r="L3460">
        <f>COUNTIFS(olah!$Q3460:Q18458,summary!A3460,olah!$B3460:B18458,summary!B3460,olah!$N3460:N18458,summary!C3460,olah!$P3460:P18458,summary!D3460,olah!$T3460:T18458,"On Time CO")</f>
        <v>1</v>
      </c>
      <c r="M3460">
        <f>COUNTIFS(olah!$Q$2:Q18458,summary!A3460,olah!$B$2:B18458,summary!B3460,olah!$T$2:T18458,"On Time CO")</f>
        <v>21</v>
      </c>
      <c r="N3460">
        <f>COUNTIFS(olah!$Q3460:Q18458,summary!A3460,olah!$B3460:B18458,summary!B3460,olah!$N3460:N18458,summary!C3460,olah!$P3460:P18458,summary!D3460,olah!$T3460:T18458,"Overtime")</f>
        <v>0</v>
      </c>
      <c r="O3460">
        <f>COUNTIFS(olah!$Q$2:Q18458,summary!A3460,olah!$B$2:B18458,summary!B3460,olah!$T$2:T18458,"Overtime")</f>
        <v>0</v>
      </c>
      <c r="P3460">
        <f>COUNTIFS(olah!$Q3460:Q18458,summary!A3460,olah!$B3460:B18458,summary!B3460,olah!$N3460:N18458,summary!C3460,olah!$P3460:P18458,summary!D3460,olah!$T3460:T18458,"Early")</f>
        <v>0</v>
      </c>
      <c r="Q3460">
        <f>COUNTIFS(olah!$Q$2:Q18458,summary!A3460,olah!$B$2:B18458,summary!B3460,olah!$T$2:T18458,"Early")</f>
        <v>0</v>
      </c>
      <c r="R3460">
        <f>COUNTIFS(olah!$Q3460:Q18458,summary!A3460,olah!$B3460:B18458,summary!B3460,olah!$N3460:N18458,summary!C3460,olah!$P3460:P18458,summary!D3460,olah!$T3460:T18458,"NA CO")</f>
        <v>0</v>
      </c>
      <c r="S3460">
        <f>COUNTIFS(olah!$Q$2:Q18458,summary!A3460,olah!$B$2:B18458,summary!B3460,olah!$T$2:T18458,"NA CO")</f>
        <v>1</v>
      </c>
      <c r="T3460" t="str">
        <f>olah!R3460</f>
        <v>Attendance</v>
      </c>
      <c r="U3460" t="str">
        <f>IF(T3460="Permit", olah!T3460, "No Permit")</f>
        <v>No Permit</v>
      </c>
    </row>
    <row r="3461" spans="1:21" hidden="1" x14ac:dyDescent="0.3">
      <c r="A3461" s="23">
        <v>44561</v>
      </c>
      <c r="B3461" t="s">
        <v>827</v>
      </c>
      <c r="C3461" t="s">
        <v>184</v>
      </c>
      <c r="D3461" t="s">
        <v>5936</v>
      </c>
      <c r="E3461" t="str">
        <f>VLOOKUP(B3461,olah!$B:$P,2,0)</f>
        <v>2021-12-01</v>
      </c>
      <c r="F3461">
        <f>COUNTIFS(parameter!$J$4:$J$34,summary!A3461,parameter!$I$4:$I$34,"&gt;="&amp;summary!$E3461)</f>
        <v>31</v>
      </c>
      <c r="G3461">
        <f>COUNTIFS(olah!$Q3461:Q18459,summary!A3461,olah!$B3461:B18459,summary!B3461,olah!$N3461:N18459,summary!C3461,olah!$P3461:P18459,summary!D3461,olah!$S3461:S18459,"On Time")</f>
        <v>0</v>
      </c>
      <c r="H3461">
        <f>COUNTIFS(olah!$Q$2:Q18459,summary!A3461,olah!$B$2:B18459,summary!B3461,olah!$S$2:S18459,"On Time")</f>
        <v>9</v>
      </c>
      <c r="I3461">
        <f>COUNTIFS(olah!$Q3461:Q18459,summary!A3461,olah!$B3461:B18459,summary!B3461,olah!$N3461:N18459,summary!C3461,olah!$P3461:P18459,summary!D3461,olah!$S3461:S18459,"Late")</f>
        <v>1</v>
      </c>
      <c r="J3461">
        <f>COUNTIFS(olah!$Q$2:Q18459,summary!A3461,olah!$B$2:B18459,summary!B3461,olah!$S$2:S18459,"Late")</f>
        <v>13</v>
      </c>
      <c r="K3461">
        <f t="shared" si="54"/>
        <v>8</v>
      </c>
      <c r="L3461">
        <f>COUNTIFS(olah!$Q3461:Q18459,summary!A3461,olah!$B3461:B18459,summary!B3461,olah!$N3461:N18459,summary!C3461,olah!$P3461:P18459,summary!D3461,olah!$T3461:T18459,"On Time CO")</f>
        <v>1</v>
      </c>
      <c r="M3461">
        <f>COUNTIFS(olah!$Q$2:Q18459,summary!A3461,olah!$B$2:B18459,summary!B3461,olah!$T$2:T18459,"On Time CO")</f>
        <v>21</v>
      </c>
      <c r="N3461">
        <f>COUNTIFS(olah!$Q3461:Q18459,summary!A3461,olah!$B3461:B18459,summary!B3461,olah!$N3461:N18459,summary!C3461,olah!$P3461:P18459,summary!D3461,olah!$T3461:T18459,"Overtime")</f>
        <v>0</v>
      </c>
      <c r="O3461">
        <f>COUNTIFS(olah!$Q$2:Q18459,summary!A3461,olah!$B$2:B18459,summary!B3461,olah!$T$2:T18459,"Overtime")</f>
        <v>0</v>
      </c>
      <c r="P3461">
        <f>COUNTIFS(olah!$Q3461:Q18459,summary!A3461,olah!$B3461:B18459,summary!B3461,olah!$N3461:N18459,summary!C3461,olah!$P3461:P18459,summary!D3461,olah!$T3461:T18459,"Early")</f>
        <v>0</v>
      </c>
      <c r="Q3461">
        <f>COUNTIFS(olah!$Q$2:Q18459,summary!A3461,olah!$B$2:B18459,summary!B3461,olah!$T$2:T18459,"Early")</f>
        <v>0</v>
      </c>
      <c r="R3461">
        <f>COUNTIFS(olah!$Q3461:Q18459,summary!A3461,olah!$B3461:B18459,summary!B3461,olah!$N3461:N18459,summary!C3461,olah!$P3461:P18459,summary!D3461,olah!$T3461:T18459,"NA CO")</f>
        <v>0</v>
      </c>
      <c r="S3461">
        <f>COUNTIFS(olah!$Q$2:Q18459,summary!A3461,olah!$B$2:B18459,summary!B3461,olah!$T$2:T18459,"NA CO")</f>
        <v>1</v>
      </c>
      <c r="T3461" t="str">
        <f>olah!R3461</f>
        <v>Attendance</v>
      </c>
      <c r="U3461" t="str">
        <f>IF(T3461="Permit", olah!T3461, "No Permit")</f>
        <v>No Permit</v>
      </c>
    </row>
    <row r="3462" spans="1:21" hidden="1" x14ac:dyDescent="0.3">
      <c r="A3462" s="23">
        <v>44561</v>
      </c>
      <c r="B3462" t="s">
        <v>827</v>
      </c>
      <c r="C3462" t="s">
        <v>184</v>
      </c>
      <c r="D3462" t="s">
        <v>6082</v>
      </c>
      <c r="E3462" t="str">
        <f>VLOOKUP(B3462,olah!$B:$P,2,0)</f>
        <v>2021-12-01</v>
      </c>
      <c r="F3462">
        <f>COUNTIFS(parameter!$J$4:$J$34,summary!A3462,parameter!$I$4:$I$34,"&gt;="&amp;summary!$E3462)</f>
        <v>31</v>
      </c>
      <c r="G3462">
        <f>COUNTIFS(olah!$Q3462:Q18460,summary!A3462,olah!$B3462:B18460,summary!B3462,olah!$N3462:N18460,summary!C3462,olah!$P3462:P18460,summary!D3462,olah!$S3462:S18460,"On Time")</f>
        <v>0</v>
      </c>
      <c r="H3462">
        <f>COUNTIFS(olah!$Q$2:Q18460,summary!A3462,olah!$B$2:B18460,summary!B3462,olah!$S$2:S18460,"On Time")</f>
        <v>9</v>
      </c>
      <c r="I3462">
        <f>COUNTIFS(olah!$Q3462:Q18460,summary!A3462,olah!$B3462:B18460,summary!B3462,olah!$N3462:N18460,summary!C3462,olah!$P3462:P18460,summary!D3462,olah!$S3462:S18460,"Late")</f>
        <v>1</v>
      </c>
      <c r="J3462">
        <f>COUNTIFS(olah!$Q$2:Q18460,summary!A3462,olah!$B$2:B18460,summary!B3462,olah!$S$2:S18460,"Late")</f>
        <v>13</v>
      </c>
      <c r="K3462">
        <f t="shared" si="54"/>
        <v>8</v>
      </c>
      <c r="L3462">
        <f>COUNTIFS(olah!$Q3462:Q18460,summary!A3462,olah!$B3462:B18460,summary!B3462,olah!$N3462:N18460,summary!C3462,olah!$P3462:P18460,summary!D3462,olah!$T3462:T18460,"On Time CO")</f>
        <v>1</v>
      </c>
      <c r="M3462">
        <f>COUNTIFS(olah!$Q$2:Q18460,summary!A3462,olah!$B$2:B18460,summary!B3462,olah!$T$2:T18460,"On Time CO")</f>
        <v>21</v>
      </c>
      <c r="N3462">
        <f>COUNTIFS(olah!$Q3462:Q18460,summary!A3462,olah!$B3462:B18460,summary!B3462,olah!$N3462:N18460,summary!C3462,olah!$P3462:P18460,summary!D3462,olah!$T3462:T18460,"Overtime")</f>
        <v>0</v>
      </c>
      <c r="O3462">
        <f>COUNTIFS(olah!$Q$2:Q18460,summary!A3462,olah!$B$2:B18460,summary!B3462,olah!$T$2:T18460,"Overtime")</f>
        <v>0</v>
      </c>
      <c r="P3462">
        <f>COUNTIFS(olah!$Q3462:Q18460,summary!A3462,olah!$B3462:B18460,summary!B3462,olah!$N3462:N18460,summary!C3462,olah!$P3462:P18460,summary!D3462,olah!$T3462:T18460,"Early")</f>
        <v>0</v>
      </c>
      <c r="Q3462">
        <f>COUNTIFS(olah!$Q$2:Q18460,summary!A3462,olah!$B$2:B18460,summary!B3462,olah!$T$2:T18460,"Early")</f>
        <v>0</v>
      </c>
      <c r="R3462">
        <f>COUNTIFS(olah!$Q3462:Q18460,summary!A3462,olah!$B3462:B18460,summary!B3462,olah!$N3462:N18460,summary!C3462,olah!$P3462:P18460,summary!D3462,olah!$T3462:T18460,"NA CO")</f>
        <v>0</v>
      </c>
      <c r="S3462">
        <f>COUNTIFS(olah!$Q$2:Q18460,summary!A3462,olah!$B$2:B18460,summary!B3462,olah!$T$2:T18460,"NA CO")</f>
        <v>1</v>
      </c>
      <c r="T3462" t="str">
        <f>olah!R3462</f>
        <v>Attendance</v>
      </c>
      <c r="U3462" t="str">
        <f>IF(T3462="Permit", olah!T3462, "No Permit")</f>
        <v>No Permit</v>
      </c>
    </row>
    <row r="3463" spans="1:21" hidden="1" x14ac:dyDescent="0.3">
      <c r="A3463" s="23">
        <v>44561</v>
      </c>
      <c r="B3463" t="s">
        <v>827</v>
      </c>
      <c r="C3463" t="s">
        <v>184</v>
      </c>
      <c r="D3463" t="s">
        <v>11602</v>
      </c>
      <c r="E3463" t="str">
        <f>VLOOKUP(B3463,olah!$B:$P,2,0)</f>
        <v>2021-12-01</v>
      </c>
      <c r="F3463">
        <f>COUNTIFS(parameter!$J$4:$J$34,summary!A3463,parameter!$I$4:$I$34,"&gt;="&amp;summary!$E3463)</f>
        <v>31</v>
      </c>
      <c r="G3463">
        <f>COUNTIFS(olah!$Q3463:Q18461,summary!A3463,olah!$B3463:B18461,summary!B3463,olah!$N3463:N18461,summary!C3463,olah!$P3463:P18461,summary!D3463,olah!$S3463:S18461,"On Time")</f>
        <v>0</v>
      </c>
      <c r="H3463">
        <f>COUNTIFS(olah!$Q$2:Q18461,summary!A3463,olah!$B$2:B18461,summary!B3463,olah!$S$2:S18461,"On Time")</f>
        <v>9</v>
      </c>
      <c r="I3463">
        <f>COUNTIFS(olah!$Q3463:Q18461,summary!A3463,olah!$B3463:B18461,summary!B3463,olah!$N3463:N18461,summary!C3463,olah!$P3463:P18461,summary!D3463,olah!$S3463:S18461,"Late")</f>
        <v>1</v>
      </c>
      <c r="J3463">
        <f>COUNTIFS(olah!$Q$2:Q18461,summary!A3463,olah!$B$2:B18461,summary!B3463,olah!$S$2:S18461,"Late")</f>
        <v>13</v>
      </c>
      <c r="K3463">
        <f t="shared" si="54"/>
        <v>8</v>
      </c>
      <c r="L3463">
        <f>COUNTIFS(olah!$Q3463:Q18461,summary!A3463,olah!$B3463:B18461,summary!B3463,olah!$N3463:N18461,summary!C3463,olah!$P3463:P18461,summary!D3463,olah!$T3463:T18461,"On Time CO")</f>
        <v>1</v>
      </c>
      <c r="M3463">
        <f>COUNTIFS(olah!$Q$2:Q18461,summary!A3463,olah!$B$2:B18461,summary!B3463,olah!$T$2:T18461,"On Time CO")</f>
        <v>21</v>
      </c>
      <c r="N3463">
        <f>COUNTIFS(olah!$Q3463:Q18461,summary!A3463,olah!$B3463:B18461,summary!B3463,olah!$N3463:N18461,summary!C3463,olah!$P3463:P18461,summary!D3463,olah!$T3463:T18461,"Overtime")</f>
        <v>0</v>
      </c>
      <c r="O3463">
        <f>COUNTIFS(olah!$Q$2:Q18461,summary!A3463,olah!$B$2:B18461,summary!B3463,olah!$T$2:T18461,"Overtime")</f>
        <v>0</v>
      </c>
      <c r="P3463">
        <f>COUNTIFS(olah!$Q3463:Q18461,summary!A3463,olah!$B3463:B18461,summary!B3463,olah!$N3463:N18461,summary!C3463,olah!$P3463:P18461,summary!D3463,olah!$T3463:T18461,"Early")</f>
        <v>0</v>
      </c>
      <c r="Q3463">
        <f>COUNTIFS(olah!$Q$2:Q18461,summary!A3463,olah!$B$2:B18461,summary!B3463,olah!$T$2:T18461,"Early")</f>
        <v>0</v>
      </c>
      <c r="R3463">
        <f>COUNTIFS(olah!$Q3463:Q18461,summary!A3463,olah!$B3463:B18461,summary!B3463,olah!$N3463:N18461,summary!C3463,olah!$P3463:P18461,summary!D3463,olah!$T3463:T18461,"NA CO")</f>
        <v>0</v>
      </c>
      <c r="S3463">
        <f>COUNTIFS(olah!$Q$2:Q18461,summary!A3463,olah!$B$2:B18461,summary!B3463,olah!$T$2:T18461,"NA CO")</f>
        <v>1</v>
      </c>
      <c r="T3463" t="str">
        <f>olah!R3463</f>
        <v>Attendance</v>
      </c>
      <c r="U3463" t="str">
        <f>IF(T3463="Permit", olah!T3463, "No Permit")</f>
        <v>No Permit</v>
      </c>
    </row>
    <row r="3464" spans="1:21" hidden="1" x14ac:dyDescent="0.3">
      <c r="A3464" s="23">
        <v>44561</v>
      </c>
      <c r="B3464" t="s">
        <v>827</v>
      </c>
      <c r="C3464" t="s">
        <v>184</v>
      </c>
      <c r="D3464" t="s">
        <v>11603</v>
      </c>
      <c r="E3464" t="str">
        <f>VLOOKUP(B3464,olah!$B:$P,2,0)</f>
        <v>2021-12-01</v>
      </c>
      <c r="F3464">
        <f>COUNTIFS(parameter!$J$4:$J$34,summary!A3464,parameter!$I$4:$I$34,"&gt;="&amp;summary!$E3464)</f>
        <v>31</v>
      </c>
      <c r="G3464">
        <f>COUNTIFS(olah!$Q3464:Q18462,summary!A3464,olah!$B3464:B18462,summary!B3464,olah!$N3464:N18462,summary!C3464,olah!$P3464:P18462,summary!D3464,olah!$S3464:S18462,"On Time")</f>
        <v>0</v>
      </c>
      <c r="H3464">
        <f>COUNTIFS(olah!$Q$2:Q18462,summary!A3464,olah!$B$2:B18462,summary!B3464,olah!$S$2:S18462,"On Time")</f>
        <v>9</v>
      </c>
      <c r="I3464">
        <f>COUNTIFS(olah!$Q3464:Q18462,summary!A3464,olah!$B3464:B18462,summary!B3464,olah!$N3464:N18462,summary!C3464,olah!$P3464:P18462,summary!D3464,olah!$S3464:S18462,"Late")</f>
        <v>1</v>
      </c>
      <c r="J3464">
        <f>COUNTIFS(olah!$Q$2:Q18462,summary!A3464,olah!$B$2:B18462,summary!B3464,olah!$S$2:S18462,"Late")</f>
        <v>13</v>
      </c>
      <c r="K3464">
        <f t="shared" si="54"/>
        <v>8</v>
      </c>
      <c r="L3464">
        <f>COUNTIFS(olah!$Q3464:Q18462,summary!A3464,olah!$B3464:B18462,summary!B3464,olah!$N3464:N18462,summary!C3464,olah!$P3464:P18462,summary!D3464,olah!$T3464:T18462,"On Time CO")</f>
        <v>1</v>
      </c>
      <c r="M3464">
        <f>COUNTIFS(olah!$Q$2:Q18462,summary!A3464,olah!$B$2:B18462,summary!B3464,olah!$T$2:T18462,"On Time CO")</f>
        <v>21</v>
      </c>
      <c r="N3464">
        <f>COUNTIFS(olah!$Q3464:Q18462,summary!A3464,olah!$B3464:B18462,summary!B3464,olah!$N3464:N18462,summary!C3464,olah!$P3464:P18462,summary!D3464,olah!$T3464:T18462,"Overtime")</f>
        <v>0</v>
      </c>
      <c r="O3464">
        <f>COUNTIFS(olah!$Q$2:Q18462,summary!A3464,olah!$B$2:B18462,summary!B3464,olah!$T$2:T18462,"Overtime")</f>
        <v>0</v>
      </c>
      <c r="P3464">
        <f>COUNTIFS(olah!$Q3464:Q18462,summary!A3464,olah!$B3464:B18462,summary!B3464,olah!$N3464:N18462,summary!C3464,olah!$P3464:P18462,summary!D3464,olah!$T3464:T18462,"Early")</f>
        <v>0</v>
      </c>
      <c r="Q3464">
        <f>COUNTIFS(olah!$Q$2:Q18462,summary!A3464,olah!$B$2:B18462,summary!B3464,olah!$T$2:T18462,"Early")</f>
        <v>0</v>
      </c>
      <c r="R3464">
        <f>COUNTIFS(olah!$Q3464:Q18462,summary!A3464,olah!$B3464:B18462,summary!B3464,olah!$N3464:N18462,summary!C3464,olah!$P3464:P18462,summary!D3464,olah!$T3464:T18462,"NA CO")</f>
        <v>0</v>
      </c>
      <c r="S3464">
        <f>COUNTIFS(olah!$Q$2:Q18462,summary!A3464,olah!$B$2:B18462,summary!B3464,olah!$T$2:T18462,"NA CO")</f>
        <v>1</v>
      </c>
      <c r="T3464" t="str">
        <f>olah!R3464</f>
        <v>Attendance</v>
      </c>
      <c r="U3464" t="str">
        <f>IF(T3464="Permit", olah!T3464, "No Permit")</f>
        <v>No Permit</v>
      </c>
    </row>
    <row r="3465" spans="1:21" hidden="1" x14ac:dyDescent="0.3">
      <c r="A3465" s="23">
        <v>44561</v>
      </c>
      <c r="B3465" t="s">
        <v>827</v>
      </c>
      <c r="C3465" t="s">
        <v>184</v>
      </c>
      <c r="D3465" t="s">
        <v>7108</v>
      </c>
      <c r="E3465" t="str">
        <f>VLOOKUP(B3465,olah!$B:$P,2,0)</f>
        <v>2021-12-01</v>
      </c>
      <c r="F3465">
        <f>COUNTIFS(parameter!$J$4:$J$34,summary!A3465,parameter!$I$4:$I$34,"&gt;="&amp;summary!$E3465)</f>
        <v>31</v>
      </c>
      <c r="G3465">
        <f>COUNTIFS(olah!$Q3465:Q18463,summary!A3465,olah!$B3465:B18463,summary!B3465,olah!$N3465:N18463,summary!C3465,olah!$P3465:P18463,summary!D3465,olah!$S3465:S18463,"On Time")</f>
        <v>0</v>
      </c>
      <c r="H3465">
        <f>COUNTIFS(olah!$Q$2:Q18463,summary!A3465,olah!$B$2:B18463,summary!B3465,olah!$S$2:S18463,"On Time")</f>
        <v>9</v>
      </c>
      <c r="I3465">
        <f>COUNTIFS(olah!$Q3465:Q18463,summary!A3465,olah!$B3465:B18463,summary!B3465,olah!$N3465:N18463,summary!C3465,olah!$P3465:P18463,summary!D3465,olah!$S3465:S18463,"Late")</f>
        <v>1</v>
      </c>
      <c r="J3465">
        <f>COUNTIFS(olah!$Q$2:Q18463,summary!A3465,olah!$B$2:B18463,summary!B3465,olah!$S$2:S18463,"Late")</f>
        <v>13</v>
      </c>
      <c r="K3465">
        <f t="shared" si="54"/>
        <v>8</v>
      </c>
      <c r="L3465">
        <f>COUNTIFS(olah!$Q3465:Q18463,summary!A3465,olah!$B3465:B18463,summary!B3465,olah!$N3465:N18463,summary!C3465,olah!$P3465:P18463,summary!D3465,olah!$T3465:T18463,"On Time CO")</f>
        <v>1</v>
      </c>
      <c r="M3465">
        <f>COUNTIFS(olah!$Q$2:Q18463,summary!A3465,olah!$B$2:B18463,summary!B3465,olah!$T$2:T18463,"On Time CO")</f>
        <v>21</v>
      </c>
      <c r="N3465">
        <f>COUNTIFS(olah!$Q3465:Q18463,summary!A3465,olah!$B3465:B18463,summary!B3465,olah!$N3465:N18463,summary!C3465,olah!$P3465:P18463,summary!D3465,olah!$T3465:T18463,"Overtime")</f>
        <v>0</v>
      </c>
      <c r="O3465">
        <f>COUNTIFS(olah!$Q$2:Q18463,summary!A3465,olah!$B$2:B18463,summary!B3465,olah!$T$2:T18463,"Overtime")</f>
        <v>0</v>
      </c>
      <c r="P3465">
        <f>COUNTIFS(olah!$Q3465:Q18463,summary!A3465,olah!$B3465:B18463,summary!B3465,olah!$N3465:N18463,summary!C3465,olah!$P3465:P18463,summary!D3465,olah!$T3465:T18463,"Early")</f>
        <v>0</v>
      </c>
      <c r="Q3465">
        <f>COUNTIFS(olah!$Q$2:Q18463,summary!A3465,olah!$B$2:B18463,summary!B3465,olah!$T$2:T18463,"Early")</f>
        <v>0</v>
      </c>
      <c r="R3465">
        <f>COUNTIFS(olah!$Q3465:Q18463,summary!A3465,olah!$B3465:B18463,summary!B3465,olah!$N3465:N18463,summary!C3465,olah!$P3465:P18463,summary!D3465,olah!$T3465:T18463,"NA CO")</f>
        <v>0</v>
      </c>
      <c r="S3465">
        <f>COUNTIFS(olah!$Q$2:Q18463,summary!A3465,olah!$B$2:B18463,summary!B3465,olah!$T$2:T18463,"NA CO")</f>
        <v>1</v>
      </c>
      <c r="T3465" t="str">
        <f>olah!R3465</f>
        <v>Attendance</v>
      </c>
      <c r="U3465" t="str">
        <f>IF(T3465="Permit", olah!T3465, "No Permit")</f>
        <v>No Permit</v>
      </c>
    </row>
    <row r="3466" spans="1:21" hidden="1" x14ac:dyDescent="0.3">
      <c r="A3466" s="23">
        <v>44561</v>
      </c>
      <c r="B3466" t="s">
        <v>827</v>
      </c>
      <c r="C3466" t="s">
        <v>11463</v>
      </c>
      <c r="D3466" t="s">
        <v>11604</v>
      </c>
      <c r="E3466" t="str">
        <f>VLOOKUP(B3466,olah!$B:$P,2,0)</f>
        <v>2021-12-01</v>
      </c>
      <c r="F3466">
        <f>COUNTIFS(parameter!$J$4:$J$34,summary!A3466,parameter!$I$4:$I$34,"&gt;="&amp;summary!$E3466)</f>
        <v>31</v>
      </c>
      <c r="G3466">
        <f>COUNTIFS(olah!$Q3466:Q18464,summary!A3466,olah!$B3466:B18464,summary!B3466,olah!$N3466:N18464,summary!C3466,olah!$P3466:P18464,summary!D3466,olah!$S3466:S18464,"On Time")</f>
        <v>1</v>
      </c>
      <c r="H3466">
        <f>COUNTIFS(olah!$Q$2:Q18464,summary!A3466,olah!$B$2:B18464,summary!B3466,olah!$S$2:S18464,"On Time")</f>
        <v>9</v>
      </c>
      <c r="I3466">
        <f>COUNTIFS(olah!$Q3466:Q18464,summary!A3466,olah!$B3466:B18464,summary!B3466,olah!$N3466:N18464,summary!C3466,olah!$P3466:P18464,summary!D3466,olah!$S3466:S18464,"Late")</f>
        <v>0</v>
      </c>
      <c r="J3466">
        <f>COUNTIFS(olah!$Q$2:Q18464,summary!A3466,olah!$B$2:B18464,summary!B3466,olah!$S$2:S18464,"Late")</f>
        <v>13</v>
      </c>
      <c r="K3466">
        <f t="shared" si="54"/>
        <v>9</v>
      </c>
      <c r="L3466">
        <f>COUNTIFS(olah!$Q3466:Q18464,summary!A3466,olah!$B3466:B18464,summary!B3466,olah!$N3466:N18464,summary!C3466,olah!$P3466:P18464,summary!D3466,olah!$T3466:T18464,"On Time CO")</f>
        <v>0</v>
      </c>
      <c r="M3466">
        <f>COUNTIFS(olah!$Q$2:Q18464,summary!A3466,olah!$B$2:B18464,summary!B3466,olah!$T$2:T18464,"On Time CO")</f>
        <v>21</v>
      </c>
      <c r="N3466">
        <f>COUNTIFS(olah!$Q3466:Q18464,summary!A3466,olah!$B3466:B18464,summary!B3466,olah!$N3466:N18464,summary!C3466,olah!$P3466:P18464,summary!D3466,olah!$T3466:T18464,"Overtime")</f>
        <v>0</v>
      </c>
      <c r="O3466">
        <f>COUNTIFS(olah!$Q$2:Q18464,summary!A3466,olah!$B$2:B18464,summary!B3466,olah!$T$2:T18464,"Overtime")</f>
        <v>0</v>
      </c>
      <c r="P3466">
        <f>COUNTIFS(olah!$Q3466:Q18464,summary!A3466,olah!$B3466:B18464,summary!B3466,olah!$N3466:N18464,summary!C3466,olah!$P3466:P18464,summary!D3466,olah!$T3466:T18464,"Early")</f>
        <v>0</v>
      </c>
      <c r="Q3466">
        <f>COUNTIFS(olah!$Q$2:Q18464,summary!A3466,olah!$B$2:B18464,summary!B3466,olah!$T$2:T18464,"Early")</f>
        <v>0</v>
      </c>
      <c r="R3466">
        <f>COUNTIFS(olah!$Q3466:Q18464,summary!A3466,olah!$B3466:B18464,summary!B3466,olah!$N3466:N18464,summary!C3466,olah!$P3466:P18464,summary!D3466,olah!$T3466:T18464,"NA CO")</f>
        <v>1</v>
      </c>
      <c r="S3466">
        <f>COUNTIFS(olah!$Q$2:Q18464,summary!A3466,olah!$B$2:B18464,summary!B3466,olah!$T$2:T18464,"NA CO")</f>
        <v>1</v>
      </c>
      <c r="T3466" t="str">
        <f>olah!R3466</f>
        <v>Daily Journey</v>
      </c>
      <c r="U3466" t="str">
        <f>IF(T3466="Permit", olah!T3466, "No Permit")</f>
        <v>No Permit</v>
      </c>
    </row>
    <row r="3467" spans="1:21" hidden="1" x14ac:dyDescent="0.3">
      <c r="A3467" s="23">
        <v>44561</v>
      </c>
      <c r="B3467" t="s">
        <v>827</v>
      </c>
      <c r="C3467" t="s">
        <v>184</v>
      </c>
      <c r="D3467" t="s">
        <v>11605</v>
      </c>
      <c r="E3467" t="str">
        <f>VLOOKUP(B3467,olah!$B:$P,2,0)</f>
        <v>2021-12-01</v>
      </c>
      <c r="F3467">
        <f>COUNTIFS(parameter!$J$4:$J$34,summary!A3467,parameter!$I$4:$I$34,"&gt;="&amp;summary!$E3467)</f>
        <v>31</v>
      </c>
      <c r="G3467">
        <f>COUNTIFS(olah!$Q3467:Q18465,summary!A3467,olah!$B3467:B18465,summary!B3467,olah!$N3467:N18465,summary!C3467,olah!$P3467:P18465,summary!D3467,olah!$S3467:S18465,"On Time")</f>
        <v>0</v>
      </c>
      <c r="H3467">
        <f>COUNTIFS(olah!$Q$2:Q18465,summary!A3467,olah!$B$2:B18465,summary!B3467,olah!$S$2:S18465,"On Time")</f>
        <v>9</v>
      </c>
      <c r="I3467">
        <f>COUNTIFS(olah!$Q3467:Q18465,summary!A3467,olah!$B3467:B18465,summary!B3467,olah!$N3467:N18465,summary!C3467,olah!$P3467:P18465,summary!D3467,olah!$S3467:S18465,"Late")</f>
        <v>1</v>
      </c>
      <c r="J3467">
        <f>COUNTIFS(olah!$Q$2:Q18465,summary!A3467,olah!$B$2:B18465,summary!B3467,olah!$S$2:S18465,"Late")</f>
        <v>13</v>
      </c>
      <c r="K3467">
        <f t="shared" si="54"/>
        <v>8</v>
      </c>
      <c r="L3467">
        <f>COUNTIFS(olah!$Q3467:Q18465,summary!A3467,olah!$B3467:B18465,summary!B3467,olah!$N3467:N18465,summary!C3467,olah!$P3467:P18465,summary!D3467,olah!$T3467:T18465,"On Time CO")</f>
        <v>1</v>
      </c>
      <c r="M3467">
        <f>COUNTIFS(olah!$Q$2:Q18465,summary!A3467,olah!$B$2:B18465,summary!B3467,olah!$T$2:T18465,"On Time CO")</f>
        <v>21</v>
      </c>
      <c r="N3467">
        <f>COUNTIFS(olah!$Q3467:Q18465,summary!A3467,olah!$B3467:B18465,summary!B3467,olah!$N3467:N18465,summary!C3467,olah!$P3467:P18465,summary!D3467,olah!$T3467:T18465,"Overtime")</f>
        <v>0</v>
      </c>
      <c r="O3467">
        <f>COUNTIFS(olah!$Q$2:Q18465,summary!A3467,olah!$B$2:B18465,summary!B3467,olah!$T$2:T18465,"Overtime")</f>
        <v>0</v>
      </c>
      <c r="P3467">
        <f>COUNTIFS(olah!$Q3467:Q18465,summary!A3467,olah!$B3467:B18465,summary!B3467,olah!$N3467:N18465,summary!C3467,olah!$P3467:P18465,summary!D3467,olah!$T3467:T18465,"Early")</f>
        <v>0</v>
      </c>
      <c r="Q3467">
        <f>COUNTIFS(olah!$Q$2:Q18465,summary!A3467,olah!$B$2:B18465,summary!B3467,olah!$T$2:T18465,"Early")</f>
        <v>0</v>
      </c>
      <c r="R3467">
        <f>COUNTIFS(olah!$Q3467:Q18465,summary!A3467,olah!$B3467:B18465,summary!B3467,olah!$N3467:N18465,summary!C3467,olah!$P3467:P18465,summary!D3467,olah!$T3467:T18465,"NA CO")</f>
        <v>0</v>
      </c>
      <c r="S3467">
        <f>COUNTIFS(olah!$Q$2:Q18465,summary!A3467,olah!$B$2:B18465,summary!B3467,olah!$T$2:T18465,"NA CO")</f>
        <v>1</v>
      </c>
      <c r="T3467" t="str">
        <f>olah!R3467</f>
        <v>Attendance</v>
      </c>
      <c r="U3467" t="str">
        <f>IF(T3467="Permit", olah!T3467, "No Permit")</f>
        <v>No Permit</v>
      </c>
    </row>
    <row r="3468" spans="1:21" hidden="1" x14ac:dyDescent="0.3">
      <c r="A3468" s="23">
        <v>44561</v>
      </c>
      <c r="B3468" t="s">
        <v>827</v>
      </c>
      <c r="C3468" t="s">
        <v>184</v>
      </c>
      <c r="D3468" t="s">
        <v>11606</v>
      </c>
      <c r="E3468" t="str">
        <f>VLOOKUP(B3468,olah!$B:$P,2,0)</f>
        <v>2021-12-01</v>
      </c>
      <c r="F3468">
        <f>COUNTIFS(parameter!$J$4:$J$34,summary!A3468,parameter!$I$4:$I$34,"&gt;="&amp;summary!$E3468)</f>
        <v>31</v>
      </c>
      <c r="G3468">
        <f>COUNTIFS(olah!$Q3468:Q18466,summary!A3468,olah!$B3468:B18466,summary!B3468,olah!$N3468:N18466,summary!C3468,olah!$P3468:P18466,summary!D3468,olah!$S3468:S18466,"On Time")</f>
        <v>0</v>
      </c>
      <c r="H3468">
        <f>COUNTIFS(olah!$Q$2:Q18466,summary!A3468,olah!$B$2:B18466,summary!B3468,olah!$S$2:S18466,"On Time")</f>
        <v>9</v>
      </c>
      <c r="I3468">
        <f>COUNTIFS(olah!$Q3468:Q18466,summary!A3468,olah!$B3468:B18466,summary!B3468,olah!$N3468:N18466,summary!C3468,olah!$P3468:P18466,summary!D3468,olah!$S3468:S18466,"Late")</f>
        <v>1</v>
      </c>
      <c r="J3468">
        <f>COUNTIFS(olah!$Q$2:Q18466,summary!A3468,olah!$B$2:B18466,summary!B3468,olah!$S$2:S18466,"Late")</f>
        <v>13</v>
      </c>
      <c r="K3468">
        <f t="shared" si="54"/>
        <v>8</v>
      </c>
      <c r="L3468">
        <f>COUNTIFS(olah!$Q3468:Q18466,summary!A3468,olah!$B3468:B18466,summary!B3468,olah!$N3468:N18466,summary!C3468,olah!$P3468:P18466,summary!D3468,olah!$T3468:T18466,"On Time CO")</f>
        <v>1</v>
      </c>
      <c r="M3468">
        <f>COUNTIFS(olah!$Q$2:Q18466,summary!A3468,olah!$B$2:B18466,summary!B3468,olah!$T$2:T18466,"On Time CO")</f>
        <v>21</v>
      </c>
      <c r="N3468">
        <f>COUNTIFS(olah!$Q3468:Q18466,summary!A3468,olah!$B3468:B18466,summary!B3468,olah!$N3468:N18466,summary!C3468,olah!$P3468:P18466,summary!D3468,olah!$T3468:T18466,"Overtime")</f>
        <v>0</v>
      </c>
      <c r="O3468">
        <f>COUNTIFS(olah!$Q$2:Q18466,summary!A3468,olah!$B$2:B18466,summary!B3468,olah!$T$2:T18466,"Overtime")</f>
        <v>0</v>
      </c>
      <c r="P3468">
        <f>COUNTIFS(olah!$Q3468:Q18466,summary!A3468,olah!$B3468:B18466,summary!B3468,olah!$N3468:N18466,summary!C3468,olah!$P3468:P18466,summary!D3468,olah!$T3468:T18466,"Early")</f>
        <v>0</v>
      </c>
      <c r="Q3468">
        <f>COUNTIFS(olah!$Q$2:Q18466,summary!A3468,olah!$B$2:B18466,summary!B3468,olah!$T$2:T18466,"Early")</f>
        <v>0</v>
      </c>
      <c r="R3468">
        <f>COUNTIFS(olah!$Q3468:Q18466,summary!A3468,olah!$B3468:B18466,summary!B3468,olah!$N3468:N18466,summary!C3468,olah!$P3468:P18466,summary!D3468,olah!$T3468:T18466,"NA CO")</f>
        <v>0</v>
      </c>
      <c r="S3468">
        <f>COUNTIFS(olah!$Q$2:Q18466,summary!A3468,olah!$B$2:B18466,summary!B3468,olah!$T$2:T18466,"NA CO")</f>
        <v>1</v>
      </c>
      <c r="T3468" t="str">
        <f>olah!R3468</f>
        <v>Attendance</v>
      </c>
      <c r="U3468" t="str">
        <f>IF(T3468="Permit", olah!T3468, "No Permit")</f>
        <v>No Permit</v>
      </c>
    </row>
    <row r="3469" spans="1:21" hidden="1" x14ac:dyDescent="0.3">
      <c r="A3469" s="23">
        <v>44561</v>
      </c>
      <c r="B3469" t="s">
        <v>827</v>
      </c>
      <c r="C3469" t="s">
        <v>184</v>
      </c>
      <c r="D3469" t="s">
        <v>10202</v>
      </c>
      <c r="E3469" t="str">
        <f>VLOOKUP(B3469,olah!$B:$P,2,0)</f>
        <v>2021-12-01</v>
      </c>
      <c r="F3469">
        <f>COUNTIFS(parameter!$J$4:$J$34,summary!A3469,parameter!$I$4:$I$34,"&gt;="&amp;summary!$E3469)</f>
        <v>31</v>
      </c>
      <c r="G3469">
        <f>COUNTIFS(olah!$Q3469:Q18467,summary!A3469,olah!$B3469:B18467,summary!B3469,olah!$N3469:N18467,summary!C3469,olah!$P3469:P18467,summary!D3469,olah!$S3469:S18467,"On Time")</f>
        <v>0</v>
      </c>
      <c r="H3469">
        <f>COUNTIFS(olah!$Q$2:Q18467,summary!A3469,olah!$B$2:B18467,summary!B3469,olah!$S$2:S18467,"On Time")</f>
        <v>9</v>
      </c>
      <c r="I3469">
        <f>COUNTIFS(olah!$Q3469:Q18467,summary!A3469,olah!$B3469:B18467,summary!B3469,olah!$N3469:N18467,summary!C3469,olah!$P3469:P18467,summary!D3469,olah!$S3469:S18467,"Late")</f>
        <v>1</v>
      </c>
      <c r="J3469">
        <f>COUNTIFS(olah!$Q$2:Q18467,summary!A3469,olah!$B$2:B18467,summary!B3469,olah!$S$2:S18467,"Late")</f>
        <v>13</v>
      </c>
      <c r="K3469">
        <f t="shared" si="54"/>
        <v>8</v>
      </c>
      <c r="L3469">
        <f>COUNTIFS(olah!$Q3469:Q18467,summary!A3469,olah!$B3469:B18467,summary!B3469,olah!$N3469:N18467,summary!C3469,olah!$P3469:P18467,summary!D3469,olah!$T3469:T18467,"On Time CO")</f>
        <v>1</v>
      </c>
      <c r="M3469">
        <f>COUNTIFS(olah!$Q$2:Q18467,summary!A3469,olah!$B$2:B18467,summary!B3469,olah!$T$2:T18467,"On Time CO")</f>
        <v>21</v>
      </c>
      <c r="N3469">
        <f>COUNTIFS(olah!$Q3469:Q18467,summary!A3469,olah!$B3469:B18467,summary!B3469,olah!$N3469:N18467,summary!C3469,olah!$P3469:P18467,summary!D3469,olah!$T3469:T18467,"Overtime")</f>
        <v>0</v>
      </c>
      <c r="O3469">
        <f>COUNTIFS(olah!$Q$2:Q18467,summary!A3469,olah!$B$2:B18467,summary!B3469,olah!$T$2:T18467,"Overtime")</f>
        <v>0</v>
      </c>
      <c r="P3469">
        <f>COUNTIFS(olah!$Q3469:Q18467,summary!A3469,olah!$B3469:B18467,summary!B3469,olah!$N3469:N18467,summary!C3469,olah!$P3469:P18467,summary!D3469,olah!$T3469:T18467,"Early")</f>
        <v>0</v>
      </c>
      <c r="Q3469">
        <f>COUNTIFS(olah!$Q$2:Q18467,summary!A3469,olah!$B$2:B18467,summary!B3469,olah!$T$2:T18467,"Early")</f>
        <v>0</v>
      </c>
      <c r="R3469">
        <f>COUNTIFS(olah!$Q3469:Q18467,summary!A3469,olah!$B3469:B18467,summary!B3469,olah!$N3469:N18467,summary!C3469,olah!$P3469:P18467,summary!D3469,olah!$T3469:T18467,"NA CO")</f>
        <v>0</v>
      </c>
      <c r="S3469">
        <f>COUNTIFS(olah!$Q$2:Q18467,summary!A3469,olah!$B$2:B18467,summary!B3469,olah!$T$2:T18467,"NA CO")</f>
        <v>1</v>
      </c>
      <c r="T3469" t="str">
        <f>olah!R3469</f>
        <v>Attendance</v>
      </c>
      <c r="U3469" t="str">
        <f>IF(T3469="Permit", olah!T3469, "No Permit")</f>
        <v>No Permit</v>
      </c>
    </row>
    <row r="3470" spans="1:21" hidden="1" x14ac:dyDescent="0.3">
      <c r="A3470" s="23">
        <v>44561</v>
      </c>
      <c r="B3470" t="s">
        <v>827</v>
      </c>
      <c r="C3470" t="s">
        <v>184</v>
      </c>
      <c r="D3470" t="s">
        <v>11607</v>
      </c>
      <c r="E3470" t="str">
        <f>VLOOKUP(B3470,olah!$B:$P,2,0)</f>
        <v>2021-12-01</v>
      </c>
      <c r="F3470">
        <f>COUNTIFS(parameter!$J$4:$J$34,summary!A3470,parameter!$I$4:$I$34,"&gt;="&amp;summary!$E3470)</f>
        <v>31</v>
      </c>
      <c r="G3470">
        <f>COUNTIFS(olah!$Q3470:Q18468,summary!A3470,olah!$B3470:B18468,summary!B3470,olah!$N3470:N18468,summary!C3470,olah!$P3470:P18468,summary!D3470,olah!$S3470:S18468,"On Time")</f>
        <v>0</v>
      </c>
      <c r="H3470">
        <f>COUNTIFS(olah!$Q$2:Q18468,summary!A3470,olah!$B$2:B18468,summary!B3470,olah!$S$2:S18468,"On Time")</f>
        <v>9</v>
      </c>
      <c r="I3470">
        <f>COUNTIFS(olah!$Q3470:Q18468,summary!A3470,olah!$B3470:B18468,summary!B3470,olah!$N3470:N18468,summary!C3470,olah!$P3470:P18468,summary!D3470,olah!$S3470:S18468,"Late")</f>
        <v>1</v>
      </c>
      <c r="J3470">
        <f>COUNTIFS(olah!$Q$2:Q18468,summary!A3470,olah!$B$2:B18468,summary!B3470,olah!$S$2:S18468,"Late")</f>
        <v>13</v>
      </c>
      <c r="K3470">
        <f t="shared" si="54"/>
        <v>8</v>
      </c>
      <c r="L3470">
        <f>COUNTIFS(olah!$Q3470:Q18468,summary!A3470,olah!$B3470:B18468,summary!B3470,olah!$N3470:N18468,summary!C3470,olah!$P3470:P18468,summary!D3470,olah!$T3470:T18468,"On Time CO")</f>
        <v>1</v>
      </c>
      <c r="M3470">
        <f>COUNTIFS(olah!$Q$2:Q18468,summary!A3470,olah!$B$2:B18468,summary!B3470,olah!$T$2:T18468,"On Time CO")</f>
        <v>21</v>
      </c>
      <c r="N3470">
        <f>COUNTIFS(olah!$Q3470:Q18468,summary!A3470,olah!$B3470:B18468,summary!B3470,olah!$N3470:N18468,summary!C3470,olah!$P3470:P18468,summary!D3470,olah!$T3470:T18468,"Overtime")</f>
        <v>0</v>
      </c>
      <c r="O3470">
        <f>COUNTIFS(olah!$Q$2:Q18468,summary!A3470,olah!$B$2:B18468,summary!B3470,olah!$T$2:T18468,"Overtime")</f>
        <v>0</v>
      </c>
      <c r="P3470">
        <f>COUNTIFS(olah!$Q3470:Q18468,summary!A3470,olah!$B3470:B18468,summary!B3470,olah!$N3470:N18468,summary!C3470,olah!$P3470:P18468,summary!D3470,olah!$T3470:T18468,"Early")</f>
        <v>0</v>
      </c>
      <c r="Q3470">
        <f>COUNTIFS(olah!$Q$2:Q18468,summary!A3470,olah!$B$2:B18468,summary!B3470,olah!$T$2:T18468,"Early")</f>
        <v>0</v>
      </c>
      <c r="R3470">
        <f>COUNTIFS(olah!$Q3470:Q18468,summary!A3470,olah!$B3470:B18468,summary!B3470,olah!$N3470:N18468,summary!C3470,olah!$P3470:P18468,summary!D3470,olah!$T3470:T18468,"NA CO")</f>
        <v>0</v>
      </c>
      <c r="S3470">
        <f>COUNTIFS(olah!$Q$2:Q18468,summary!A3470,olah!$B$2:B18468,summary!B3470,olah!$T$2:T18468,"NA CO")</f>
        <v>1</v>
      </c>
      <c r="T3470" t="str">
        <f>olah!R3470</f>
        <v>Attendance</v>
      </c>
      <c r="U3470" t="str">
        <f>IF(T3470="Permit", olah!T3470, "No Permit")</f>
        <v>No Permit</v>
      </c>
    </row>
    <row r="3471" spans="1:21" hidden="1" x14ac:dyDescent="0.3">
      <c r="A3471" s="23">
        <v>44561</v>
      </c>
      <c r="B3471" t="s">
        <v>827</v>
      </c>
      <c r="C3471" t="s">
        <v>184</v>
      </c>
      <c r="D3471" t="s">
        <v>11608</v>
      </c>
      <c r="E3471" t="str">
        <f>VLOOKUP(B3471,olah!$B:$P,2,0)</f>
        <v>2021-12-01</v>
      </c>
      <c r="F3471">
        <f>COUNTIFS(parameter!$J$4:$J$34,summary!A3471,parameter!$I$4:$I$34,"&gt;="&amp;summary!$E3471)</f>
        <v>31</v>
      </c>
      <c r="G3471">
        <f>COUNTIFS(olah!$Q3471:Q18469,summary!A3471,olah!$B3471:B18469,summary!B3471,olah!$N3471:N18469,summary!C3471,olah!$P3471:P18469,summary!D3471,olah!$S3471:S18469,"On Time")</f>
        <v>0</v>
      </c>
      <c r="H3471">
        <f>COUNTIFS(olah!$Q$2:Q18469,summary!A3471,olah!$B$2:B18469,summary!B3471,olah!$S$2:S18469,"On Time")</f>
        <v>9</v>
      </c>
      <c r="I3471">
        <f>COUNTIFS(olah!$Q3471:Q18469,summary!A3471,olah!$B3471:B18469,summary!B3471,olah!$N3471:N18469,summary!C3471,olah!$P3471:P18469,summary!D3471,olah!$S3471:S18469,"Late")</f>
        <v>1</v>
      </c>
      <c r="J3471">
        <f>COUNTIFS(olah!$Q$2:Q18469,summary!A3471,olah!$B$2:B18469,summary!B3471,olah!$S$2:S18469,"Late")</f>
        <v>13</v>
      </c>
      <c r="K3471">
        <f t="shared" si="54"/>
        <v>8</v>
      </c>
      <c r="L3471">
        <f>COUNTIFS(olah!$Q3471:Q18469,summary!A3471,olah!$B3471:B18469,summary!B3471,olah!$N3471:N18469,summary!C3471,olah!$P3471:P18469,summary!D3471,olah!$T3471:T18469,"On Time CO")</f>
        <v>1</v>
      </c>
      <c r="M3471">
        <f>COUNTIFS(olah!$Q$2:Q18469,summary!A3471,olah!$B$2:B18469,summary!B3471,olah!$T$2:T18469,"On Time CO")</f>
        <v>21</v>
      </c>
      <c r="N3471">
        <f>COUNTIFS(olah!$Q3471:Q18469,summary!A3471,olah!$B3471:B18469,summary!B3471,olah!$N3471:N18469,summary!C3471,olah!$P3471:P18469,summary!D3471,olah!$T3471:T18469,"Overtime")</f>
        <v>0</v>
      </c>
      <c r="O3471">
        <f>COUNTIFS(olah!$Q$2:Q18469,summary!A3471,olah!$B$2:B18469,summary!B3471,olah!$T$2:T18469,"Overtime")</f>
        <v>0</v>
      </c>
      <c r="P3471">
        <f>COUNTIFS(olah!$Q3471:Q18469,summary!A3471,olah!$B3471:B18469,summary!B3471,olah!$N3471:N18469,summary!C3471,olah!$P3471:P18469,summary!D3471,olah!$T3471:T18469,"Early")</f>
        <v>0</v>
      </c>
      <c r="Q3471">
        <f>COUNTIFS(olah!$Q$2:Q18469,summary!A3471,olah!$B$2:B18469,summary!B3471,olah!$T$2:T18469,"Early")</f>
        <v>0</v>
      </c>
      <c r="R3471">
        <f>COUNTIFS(olah!$Q3471:Q18469,summary!A3471,olah!$B3471:B18469,summary!B3471,olah!$N3471:N18469,summary!C3471,olah!$P3471:P18469,summary!D3471,olah!$T3471:T18469,"NA CO")</f>
        <v>0</v>
      </c>
      <c r="S3471">
        <f>COUNTIFS(olah!$Q$2:Q18469,summary!A3471,olah!$B$2:B18469,summary!B3471,olah!$T$2:T18469,"NA CO")</f>
        <v>1</v>
      </c>
      <c r="T3471" t="str">
        <f>olah!R3471</f>
        <v>Attendance</v>
      </c>
      <c r="U3471" t="str">
        <f>IF(T3471="Permit", olah!T3471, "No Permit")</f>
        <v>No Permit</v>
      </c>
    </row>
    <row r="3472" spans="1:21" hidden="1" x14ac:dyDescent="0.3">
      <c r="A3472" s="23">
        <v>44561</v>
      </c>
      <c r="B3472" t="s">
        <v>827</v>
      </c>
      <c r="C3472" t="s">
        <v>184</v>
      </c>
      <c r="D3472" t="s">
        <v>11609</v>
      </c>
      <c r="E3472" t="str">
        <f>VLOOKUP(B3472,olah!$B:$P,2,0)</f>
        <v>2021-12-01</v>
      </c>
      <c r="F3472">
        <f>COUNTIFS(parameter!$J$4:$J$34,summary!A3472,parameter!$I$4:$I$34,"&gt;="&amp;summary!$E3472)</f>
        <v>31</v>
      </c>
      <c r="G3472">
        <f>COUNTIFS(olah!$Q3472:Q18470,summary!A3472,olah!$B3472:B18470,summary!B3472,olah!$N3472:N18470,summary!C3472,olah!$P3472:P18470,summary!D3472,olah!$S3472:S18470,"On Time")</f>
        <v>1</v>
      </c>
      <c r="H3472">
        <f>COUNTIFS(olah!$Q$2:Q18470,summary!A3472,olah!$B$2:B18470,summary!B3472,olah!$S$2:S18470,"On Time")</f>
        <v>9</v>
      </c>
      <c r="I3472">
        <f>COUNTIFS(olah!$Q3472:Q18470,summary!A3472,olah!$B3472:B18470,summary!B3472,olah!$N3472:N18470,summary!C3472,olah!$P3472:P18470,summary!D3472,olah!$S3472:S18470,"Late")</f>
        <v>0</v>
      </c>
      <c r="J3472">
        <f>COUNTIFS(olah!$Q$2:Q18470,summary!A3472,olah!$B$2:B18470,summary!B3472,olah!$S$2:S18470,"Late")</f>
        <v>13</v>
      </c>
      <c r="K3472">
        <f t="shared" si="54"/>
        <v>9</v>
      </c>
      <c r="L3472">
        <f>COUNTIFS(olah!$Q3472:Q18470,summary!A3472,olah!$B3472:B18470,summary!B3472,olah!$N3472:N18470,summary!C3472,olah!$P3472:P18470,summary!D3472,olah!$T3472:T18470,"On Time CO")</f>
        <v>1</v>
      </c>
      <c r="M3472">
        <f>COUNTIFS(olah!$Q$2:Q18470,summary!A3472,olah!$B$2:B18470,summary!B3472,olah!$T$2:T18470,"On Time CO")</f>
        <v>21</v>
      </c>
      <c r="N3472">
        <f>COUNTIFS(olah!$Q3472:Q18470,summary!A3472,olah!$B3472:B18470,summary!B3472,olah!$N3472:N18470,summary!C3472,olah!$P3472:P18470,summary!D3472,olah!$T3472:T18470,"Overtime")</f>
        <v>0</v>
      </c>
      <c r="O3472">
        <f>COUNTIFS(olah!$Q$2:Q18470,summary!A3472,olah!$B$2:B18470,summary!B3472,olah!$T$2:T18470,"Overtime")</f>
        <v>0</v>
      </c>
      <c r="P3472">
        <f>COUNTIFS(olah!$Q3472:Q18470,summary!A3472,olah!$B3472:B18470,summary!B3472,olah!$N3472:N18470,summary!C3472,olah!$P3472:P18470,summary!D3472,olah!$T3472:T18470,"Early")</f>
        <v>0</v>
      </c>
      <c r="Q3472">
        <f>COUNTIFS(olah!$Q$2:Q18470,summary!A3472,olah!$B$2:B18470,summary!B3472,olah!$T$2:T18470,"Early")</f>
        <v>0</v>
      </c>
      <c r="R3472">
        <f>COUNTIFS(olah!$Q3472:Q18470,summary!A3472,olah!$B3472:B18470,summary!B3472,olah!$N3472:N18470,summary!C3472,olah!$P3472:P18470,summary!D3472,olah!$T3472:T18470,"NA CO")</f>
        <v>0</v>
      </c>
      <c r="S3472">
        <f>COUNTIFS(olah!$Q$2:Q18470,summary!A3472,olah!$B$2:B18470,summary!B3472,olah!$T$2:T18470,"NA CO")</f>
        <v>1</v>
      </c>
      <c r="T3472" t="str">
        <f>olah!R3472</f>
        <v>Attendance</v>
      </c>
      <c r="U3472" t="str">
        <f>IF(T3472="Permit", olah!T3472, "No Permit")</f>
        <v>No Permit</v>
      </c>
    </row>
    <row r="3473" spans="1:21" hidden="1" x14ac:dyDescent="0.3">
      <c r="A3473" s="23">
        <v>44561</v>
      </c>
      <c r="B3473" t="s">
        <v>827</v>
      </c>
      <c r="C3473" t="s">
        <v>184</v>
      </c>
      <c r="D3473" t="s">
        <v>9024</v>
      </c>
      <c r="E3473" t="str">
        <f>VLOOKUP(B3473,olah!$B:$P,2,0)</f>
        <v>2021-12-01</v>
      </c>
      <c r="F3473">
        <f>COUNTIFS(parameter!$J$4:$J$34,summary!A3473,parameter!$I$4:$I$34,"&gt;="&amp;summary!$E3473)</f>
        <v>31</v>
      </c>
      <c r="G3473">
        <f>COUNTIFS(olah!$Q3473:Q18471,summary!A3473,olah!$B3473:B18471,summary!B3473,olah!$N3473:N18471,summary!C3473,olah!$P3473:P18471,summary!D3473,olah!$S3473:S18471,"On Time")</f>
        <v>1</v>
      </c>
      <c r="H3473">
        <f>COUNTIFS(olah!$Q$2:Q18471,summary!A3473,olah!$B$2:B18471,summary!B3473,olah!$S$2:S18471,"On Time")</f>
        <v>9</v>
      </c>
      <c r="I3473">
        <f>COUNTIFS(olah!$Q3473:Q18471,summary!A3473,olah!$B3473:B18471,summary!B3473,olah!$N3473:N18471,summary!C3473,olah!$P3473:P18471,summary!D3473,olah!$S3473:S18471,"Late")</f>
        <v>0</v>
      </c>
      <c r="J3473">
        <f>COUNTIFS(olah!$Q$2:Q18471,summary!A3473,olah!$B$2:B18471,summary!B3473,olah!$S$2:S18471,"Late")</f>
        <v>13</v>
      </c>
      <c r="K3473">
        <f t="shared" si="54"/>
        <v>9</v>
      </c>
      <c r="L3473">
        <f>COUNTIFS(olah!$Q3473:Q18471,summary!A3473,olah!$B3473:B18471,summary!B3473,olah!$N3473:N18471,summary!C3473,olah!$P3473:P18471,summary!D3473,olah!$T3473:T18471,"On Time CO")</f>
        <v>1</v>
      </c>
      <c r="M3473">
        <f>COUNTIFS(olah!$Q$2:Q18471,summary!A3473,olah!$B$2:B18471,summary!B3473,olah!$T$2:T18471,"On Time CO")</f>
        <v>21</v>
      </c>
      <c r="N3473">
        <f>COUNTIFS(olah!$Q3473:Q18471,summary!A3473,olah!$B3473:B18471,summary!B3473,olah!$N3473:N18471,summary!C3473,olah!$P3473:P18471,summary!D3473,olah!$T3473:T18471,"Overtime")</f>
        <v>0</v>
      </c>
      <c r="O3473">
        <f>COUNTIFS(olah!$Q$2:Q18471,summary!A3473,olah!$B$2:B18471,summary!B3473,olah!$T$2:T18471,"Overtime")</f>
        <v>0</v>
      </c>
      <c r="P3473">
        <f>COUNTIFS(olah!$Q3473:Q18471,summary!A3473,olah!$B3473:B18471,summary!B3473,olah!$N3473:N18471,summary!C3473,olah!$P3473:P18471,summary!D3473,olah!$T3473:T18471,"Early")</f>
        <v>0</v>
      </c>
      <c r="Q3473">
        <f>COUNTIFS(olah!$Q$2:Q18471,summary!A3473,olah!$B$2:B18471,summary!B3473,olah!$T$2:T18471,"Early")</f>
        <v>0</v>
      </c>
      <c r="R3473">
        <f>COUNTIFS(olah!$Q3473:Q18471,summary!A3473,olah!$B3473:B18471,summary!B3473,olah!$N3473:N18471,summary!C3473,olah!$P3473:P18471,summary!D3473,olah!$T3473:T18471,"NA CO")</f>
        <v>0</v>
      </c>
      <c r="S3473">
        <f>COUNTIFS(olah!$Q$2:Q18471,summary!A3473,olah!$B$2:B18471,summary!B3473,olah!$T$2:T18471,"NA CO")</f>
        <v>1</v>
      </c>
      <c r="T3473" t="str">
        <f>olah!R3473</f>
        <v>Attendance</v>
      </c>
      <c r="U3473" t="str">
        <f>IF(T3473="Permit", olah!T3473, "No Permit")</f>
        <v>No Permit</v>
      </c>
    </row>
    <row r="3474" spans="1:21" hidden="1" x14ac:dyDescent="0.3">
      <c r="A3474" s="23">
        <v>44561</v>
      </c>
      <c r="B3474" t="s">
        <v>827</v>
      </c>
      <c r="C3474" t="s">
        <v>184</v>
      </c>
      <c r="D3474" t="s">
        <v>10213</v>
      </c>
      <c r="E3474" t="str">
        <f>VLOOKUP(B3474,olah!$B:$P,2,0)</f>
        <v>2021-12-01</v>
      </c>
      <c r="F3474">
        <f>COUNTIFS(parameter!$J$4:$J$34,summary!A3474,parameter!$I$4:$I$34,"&gt;="&amp;summary!$E3474)</f>
        <v>31</v>
      </c>
      <c r="G3474">
        <f>COUNTIFS(olah!$Q3474:Q18472,summary!A3474,olah!$B3474:B18472,summary!B3474,olah!$N3474:N18472,summary!C3474,olah!$P3474:P18472,summary!D3474,olah!$S3474:S18472,"On Time")</f>
        <v>1</v>
      </c>
      <c r="H3474">
        <f>COUNTIFS(olah!$Q$2:Q18472,summary!A3474,olah!$B$2:B18472,summary!B3474,olah!$S$2:S18472,"On Time")</f>
        <v>9</v>
      </c>
      <c r="I3474">
        <f>COUNTIFS(olah!$Q3474:Q18472,summary!A3474,olah!$B3474:B18472,summary!B3474,olah!$N3474:N18472,summary!C3474,olah!$P3474:P18472,summary!D3474,olah!$S3474:S18472,"Late")</f>
        <v>0</v>
      </c>
      <c r="J3474">
        <f>COUNTIFS(olah!$Q$2:Q18472,summary!A3474,olah!$B$2:B18472,summary!B3474,olah!$S$2:S18472,"Late")</f>
        <v>13</v>
      </c>
      <c r="K3474">
        <f t="shared" si="54"/>
        <v>9</v>
      </c>
      <c r="L3474">
        <f>COUNTIFS(olah!$Q3474:Q18472,summary!A3474,olah!$B3474:B18472,summary!B3474,olah!$N3474:N18472,summary!C3474,olah!$P3474:P18472,summary!D3474,olah!$T3474:T18472,"On Time CO")</f>
        <v>1</v>
      </c>
      <c r="M3474">
        <f>COUNTIFS(olah!$Q$2:Q18472,summary!A3474,olah!$B$2:B18472,summary!B3474,olah!$T$2:T18472,"On Time CO")</f>
        <v>21</v>
      </c>
      <c r="N3474">
        <f>COUNTIFS(olah!$Q3474:Q18472,summary!A3474,olah!$B3474:B18472,summary!B3474,olah!$N3474:N18472,summary!C3474,olah!$P3474:P18472,summary!D3474,olah!$T3474:T18472,"Overtime")</f>
        <v>0</v>
      </c>
      <c r="O3474">
        <f>COUNTIFS(olah!$Q$2:Q18472,summary!A3474,olah!$B$2:B18472,summary!B3474,olah!$T$2:T18472,"Overtime")</f>
        <v>0</v>
      </c>
      <c r="P3474">
        <f>COUNTIFS(olah!$Q3474:Q18472,summary!A3474,olah!$B3474:B18472,summary!B3474,olah!$N3474:N18472,summary!C3474,olah!$P3474:P18472,summary!D3474,olah!$T3474:T18472,"Early")</f>
        <v>0</v>
      </c>
      <c r="Q3474">
        <f>COUNTIFS(olah!$Q$2:Q18472,summary!A3474,olah!$B$2:B18472,summary!B3474,olah!$T$2:T18472,"Early")</f>
        <v>0</v>
      </c>
      <c r="R3474">
        <f>COUNTIFS(olah!$Q3474:Q18472,summary!A3474,olah!$B3474:B18472,summary!B3474,olah!$N3474:N18472,summary!C3474,olah!$P3474:P18472,summary!D3474,olah!$T3474:T18472,"NA CO")</f>
        <v>0</v>
      </c>
      <c r="S3474">
        <f>COUNTIFS(olah!$Q$2:Q18472,summary!A3474,olah!$B$2:B18472,summary!B3474,olah!$T$2:T18472,"NA CO")</f>
        <v>1</v>
      </c>
      <c r="T3474" t="str">
        <f>olah!R3474</f>
        <v>Attendance</v>
      </c>
      <c r="U3474" t="str">
        <f>IF(T3474="Permit", olah!T3474, "No Permit")</f>
        <v>No Permit</v>
      </c>
    </row>
    <row r="3475" spans="1:21" hidden="1" x14ac:dyDescent="0.3">
      <c r="A3475" s="23">
        <v>44561</v>
      </c>
      <c r="B3475" t="s">
        <v>827</v>
      </c>
      <c r="C3475" t="s">
        <v>184</v>
      </c>
      <c r="D3475" t="s">
        <v>7927</v>
      </c>
      <c r="E3475" t="str">
        <f>VLOOKUP(B3475,olah!$B:$P,2,0)</f>
        <v>2021-12-01</v>
      </c>
      <c r="F3475">
        <f>COUNTIFS(parameter!$J$4:$J$34,summary!A3475,parameter!$I$4:$I$34,"&gt;="&amp;summary!$E3475)</f>
        <v>31</v>
      </c>
      <c r="G3475">
        <f>COUNTIFS(olah!$Q3475:Q18473,summary!A3475,olah!$B3475:B18473,summary!B3475,olah!$N3475:N18473,summary!C3475,olah!$P3475:P18473,summary!D3475,olah!$S3475:S18473,"On Time")</f>
        <v>1</v>
      </c>
      <c r="H3475">
        <f>COUNTIFS(olah!$Q$2:Q18473,summary!A3475,olah!$B$2:B18473,summary!B3475,olah!$S$2:S18473,"On Time")</f>
        <v>9</v>
      </c>
      <c r="I3475">
        <f>COUNTIFS(olah!$Q3475:Q18473,summary!A3475,olah!$B3475:B18473,summary!B3475,olah!$N3475:N18473,summary!C3475,olah!$P3475:P18473,summary!D3475,olah!$S3475:S18473,"Late")</f>
        <v>0</v>
      </c>
      <c r="J3475">
        <f>COUNTIFS(olah!$Q$2:Q18473,summary!A3475,olah!$B$2:B18473,summary!B3475,olah!$S$2:S18473,"Late")</f>
        <v>13</v>
      </c>
      <c r="K3475">
        <f t="shared" si="54"/>
        <v>9</v>
      </c>
      <c r="L3475">
        <f>COUNTIFS(olah!$Q3475:Q18473,summary!A3475,olah!$B3475:B18473,summary!B3475,olah!$N3475:N18473,summary!C3475,olah!$P3475:P18473,summary!D3475,olah!$T3475:T18473,"On Time CO")</f>
        <v>1</v>
      </c>
      <c r="M3475">
        <f>COUNTIFS(olah!$Q$2:Q18473,summary!A3475,olah!$B$2:B18473,summary!B3475,olah!$T$2:T18473,"On Time CO")</f>
        <v>21</v>
      </c>
      <c r="N3475">
        <f>COUNTIFS(olah!$Q3475:Q18473,summary!A3475,olah!$B3475:B18473,summary!B3475,olah!$N3475:N18473,summary!C3475,olah!$P3475:P18473,summary!D3475,olah!$T3475:T18473,"Overtime")</f>
        <v>0</v>
      </c>
      <c r="O3475">
        <f>COUNTIFS(olah!$Q$2:Q18473,summary!A3475,olah!$B$2:B18473,summary!B3475,olah!$T$2:T18473,"Overtime")</f>
        <v>0</v>
      </c>
      <c r="P3475">
        <f>COUNTIFS(olah!$Q3475:Q18473,summary!A3475,olah!$B3475:B18473,summary!B3475,olah!$N3475:N18473,summary!C3475,olah!$P3475:P18473,summary!D3475,olah!$T3475:T18473,"Early")</f>
        <v>0</v>
      </c>
      <c r="Q3475">
        <f>COUNTIFS(olah!$Q$2:Q18473,summary!A3475,olah!$B$2:B18473,summary!B3475,olah!$T$2:T18473,"Early")</f>
        <v>0</v>
      </c>
      <c r="R3475">
        <f>COUNTIFS(olah!$Q3475:Q18473,summary!A3475,olah!$B3475:B18473,summary!B3475,olah!$N3475:N18473,summary!C3475,olah!$P3475:P18473,summary!D3475,olah!$T3475:T18473,"NA CO")</f>
        <v>0</v>
      </c>
      <c r="S3475">
        <f>COUNTIFS(olah!$Q$2:Q18473,summary!A3475,olah!$B$2:B18473,summary!B3475,olah!$T$2:T18473,"NA CO")</f>
        <v>1</v>
      </c>
      <c r="T3475" t="str">
        <f>olah!R3475</f>
        <v>Attendance</v>
      </c>
      <c r="U3475" t="str">
        <f>IF(T3475="Permit", olah!T3475, "No Permit")</f>
        <v>No Permit</v>
      </c>
    </row>
    <row r="3476" spans="1:21" hidden="1" x14ac:dyDescent="0.3">
      <c r="A3476" s="23">
        <v>44561</v>
      </c>
      <c r="B3476" t="s">
        <v>827</v>
      </c>
      <c r="C3476" t="s">
        <v>184</v>
      </c>
      <c r="D3476" t="s">
        <v>11610</v>
      </c>
      <c r="E3476" t="str">
        <f>VLOOKUP(B3476,olah!$B:$P,2,0)</f>
        <v>2021-12-01</v>
      </c>
      <c r="F3476">
        <f>COUNTIFS(parameter!$J$4:$J$34,summary!A3476,parameter!$I$4:$I$34,"&gt;="&amp;summary!$E3476)</f>
        <v>31</v>
      </c>
      <c r="G3476">
        <f>COUNTIFS(olah!$Q3476:Q18474,summary!A3476,olah!$B3476:B18474,summary!B3476,olah!$N3476:N18474,summary!C3476,olah!$P3476:P18474,summary!D3476,olah!$S3476:S18474,"On Time")</f>
        <v>1</v>
      </c>
      <c r="H3476">
        <f>COUNTIFS(olah!$Q$2:Q18474,summary!A3476,olah!$B$2:B18474,summary!B3476,olah!$S$2:S18474,"On Time")</f>
        <v>9</v>
      </c>
      <c r="I3476">
        <f>COUNTIFS(olah!$Q3476:Q18474,summary!A3476,olah!$B3476:B18474,summary!B3476,olah!$N3476:N18474,summary!C3476,olah!$P3476:P18474,summary!D3476,olah!$S3476:S18474,"Late")</f>
        <v>0</v>
      </c>
      <c r="J3476">
        <f>COUNTIFS(olah!$Q$2:Q18474,summary!A3476,olah!$B$2:B18474,summary!B3476,olah!$S$2:S18474,"Late")</f>
        <v>13</v>
      </c>
      <c r="K3476">
        <f t="shared" si="54"/>
        <v>9</v>
      </c>
      <c r="L3476">
        <f>COUNTIFS(olah!$Q3476:Q18474,summary!A3476,olah!$B3476:B18474,summary!B3476,olah!$N3476:N18474,summary!C3476,olah!$P3476:P18474,summary!D3476,olah!$T3476:T18474,"On Time CO")</f>
        <v>1</v>
      </c>
      <c r="M3476">
        <f>COUNTIFS(olah!$Q$2:Q18474,summary!A3476,olah!$B$2:B18474,summary!B3476,olah!$T$2:T18474,"On Time CO")</f>
        <v>21</v>
      </c>
      <c r="N3476">
        <f>COUNTIFS(olah!$Q3476:Q18474,summary!A3476,olah!$B3476:B18474,summary!B3476,olah!$N3476:N18474,summary!C3476,olah!$P3476:P18474,summary!D3476,olah!$T3476:T18474,"Overtime")</f>
        <v>0</v>
      </c>
      <c r="O3476">
        <f>COUNTIFS(olah!$Q$2:Q18474,summary!A3476,olah!$B$2:B18474,summary!B3476,olah!$T$2:T18474,"Overtime")</f>
        <v>0</v>
      </c>
      <c r="P3476">
        <f>COUNTIFS(olah!$Q3476:Q18474,summary!A3476,olah!$B3476:B18474,summary!B3476,olah!$N3476:N18474,summary!C3476,olah!$P3476:P18474,summary!D3476,olah!$T3476:T18474,"Early")</f>
        <v>0</v>
      </c>
      <c r="Q3476">
        <f>COUNTIFS(olah!$Q$2:Q18474,summary!A3476,olah!$B$2:B18474,summary!B3476,olah!$T$2:T18474,"Early")</f>
        <v>0</v>
      </c>
      <c r="R3476">
        <f>COUNTIFS(olah!$Q3476:Q18474,summary!A3476,olah!$B3476:B18474,summary!B3476,olah!$N3476:N18474,summary!C3476,olah!$P3476:P18474,summary!D3476,olah!$T3476:T18474,"NA CO")</f>
        <v>0</v>
      </c>
      <c r="S3476">
        <f>COUNTIFS(olah!$Q$2:Q18474,summary!A3476,olah!$B$2:B18474,summary!B3476,olah!$T$2:T18474,"NA CO")</f>
        <v>1</v>
      </c>
      <c r="T3476" t="str">
        <f>olah!R3476</f>
        <v>Attendance</v>
      </c>
      <c r="U3476" t="str">
        <f>IF(T3476="Permit", olah!T3476, "No Permit")</f>
        <v>No Permit</v>
      </c>
    </row>
    <row r="3477" spans="1:21" hidden="1" x14ac:dyDescent="0.3">
      <c r="A3477" s="23">
        <v>44561</v>
      </c>
      <c r="B3477" t="s">
        <v>827</v>
      </c>
      <c r="C3477" t="s">
        <v>184</v>
      </c>
      <c r="D3477" t="s">
        <v>9025</v>
      </c>
      <c r="E3477" t="str">
        <f>VLOOKUP(B3477,olah!$B:$P,2,0)</f>
        <v>2021-12-01</v>
      </c>
      <c r="F3477">
        <f>COUNTIFS(parameter!$J$4:$J$34,summary!A3477,parameter!$I$4:$I$34,"&gt;="&amp;summary!$E3477)</f>
        <v>31</v>
      </c>
      <c r="G3477">
        <f>COUNTIFS(olah!$Q3477:Q18475,summary!A3477,olah!$B3477:B18475,summary!B3477,olah!$N3477:N18475,summary!C3477,olah!$P3477:P18475,summary!D3477,olah!$S3477:S18475,"On Time")</f>
        <v>1</v>
      </c>
      <c r="H3477">
        <f>COUNTIFS(olah!$Q$2:Q18475,summary!A3477,olah!$B$2:B18475,summary!B3477,olah!$S$2:S18475,"On Time")</f>
        <v>9</v>
      </c>
      <c r="I3477">
        <f>COUNTIFS(olah!$Q3477:Q18475,summary!A3477,olah!$B3477:B18475,summary!B3477,olah!$N3477:N18475,summary!C3477,olah!$P3477:P18475,summary!D3477,olah!$S3477:S18475,"Late")</f>
        <v>0</v>
      </c>
      <c r="J3477">
        <f>COUNTIFS(olah!$Q$2:Q18475,summary!A3477,olah!$B$2:B18475,summary!B3477,olah!$S$2:S18475,"Late")</f>
        <v>13</v>
      </c>
      <c r="K3477">
        <f t="shared" si="54"/>
        <v>9</v>
      </c>
      <c r="L3477">
        <f>COUNTIFS(olah!$Q3477:Q18475,summary!A3477,olah!$B3477:B18475,summary!B3477,olah!$N3477:N18475,summary!C3477,olah!$P3477:P18475,summary!D3477,olah!$T3477:T18475,"On Time CO")</f>
        <v>1</v>
      </c>
      <c r="M3477">
        <f>COUNTIFS(olah!$Q$2:Q18475,summary!A3477,olah!$B$2:B18475,summary!B3477,olah!$T$2:T18475,"On Time CO")</f>
        <v>21</v>
      </c>
      <c r="N3477">
        <f>COUNTIFS(olah!$Q3477:Q18475,summary!A3477,olah!$B3477:B18475,summary!B3477,olah!$N3477:N18475,summary!C3477,olah!$P3477:P18475,summary!D3477,olah!$T3477:T18475,"Overtime")</f>
        <v>0</v>
      </c>
      <c r="O3477">
        <f>COUNTIFS(olah!$Q$2:Q18475,summary!A3477,olah!$B$2:B18475,summary!B3477,olah!$T$2:T18475,"Overtime")</f>
        <v>0</v>
      </c>
      <c r="P3477">
        <f>COUNTIFS(olah!$Q3477:Q18475,summary!A3477,olah!$B3477:B18475,summary!B3477,olah!$N3477:N18475,summary!C3477,olah!$P3477:P18475,summary!D3477,olah!$T3477:T18475,"Early")</f>
        <v>0</v>
      </c>
      <c r="Q3477">
        <f>COUNTIFS(olah!$Q$2:Q18475,summary!A3477,olah!$B$2:B18475,summary!B3477,olah!$T$2:T18475,"Early")</f>
        <v>0</v>
      </c>
      <c r="R3477">
        <f>COUNTIFS(olah!$Q3477:Q18475,summary!A3477,olah!$B3477:B18475,summary!B3477,olah!$N3477:N18475,summary!C3477,olah!$P3477:P18475,summary!D3477,olah!$T3477:T18475,"NA CO")</f>
        <v>0</v>
      </c>
      <c r="S3477">
        <f>COUNTIFS(olah!$Q$2:Q18475,summary!A3477,olah!$B$2:B18475,summary!B3477,olah!$T$2:T18475,"NA CO")</f>
        <v>1</v>
      </c>
      <c r="T3477" t="str">
        <f>olah!R3477</f>
        <v>Attendance</v>
      </c>
      <c r="U3477" t="str">
        <f>IF(T3477="Permit", olah!T3477, "No Permit")</f>
        <v>No Permit</v>
      </c>
    </row>
    <row r="3478" spans="1:21" hidden="1" x14ac:dyDescent="0.3">
      <c r="A3478" s="23">
        <v>44561</v>
      </c>
      <c r="B3478" t="s">
        <v>827</v>
      </c>
      <c r="C3478" t="s">
        <v>184</v>
      </c>
      <c r="D3478" t="s">
        <v>10214</v>
      </c>
      <c r="E3478" t="str">
        <f>VLOOKUP(B3478,olah!$B:$P,2,0)</f>
        <v>2021-12-01</v>
      </c>
      <c r="F3478">
        <f>COUNTIFS(parameter!$J$4:$J$34,summary!A3478,parameter!$I$4:$I$34,"&gt;="&amp;summary!$E3478)</f>
        <v>31</v>
      </c>
      <c r="G3478">
        <f>COUNTIFS(olah!$Q3478:Q18476,summary!A3478,olah!$B3478:B18476,summary!B3478,olah!$N3478:N18476,summary!C3478,olah!$P3478:P18476,summary!D3478,olah!$S3478:S18476,"On Time")</f>
        <v>1</v>
      </c>
      <c r="H3478">
        <f>COUNTIFS(olah!$Q$2:Q18476,summary!A3478,olah!$B$2:B18476,summary!B3478,olah!$S$2:S18476,"On Time")</f>
        <v>9</v>
      </c>
      <c r="I3478">
        <f>COUNTIFS(olah!$Q3478:Q18476,summary!A3478,olah!$B3478:B18476,summary!B3478,olah!$N3478:N18476,summary!C3478,olah!$P3478:P18476,summary!D3478,olah!$S3478:S18476,"Late")</f>
        <v>0</v>
      </c>
      <c r="J3478">
        <f>COUNTIFS(olah!$Q$2:Q18476,summary!A3478,olah!$B$2:B18476,summary!B3478,olah!$S$2:S18476,"Late")</f>
        <v>13</v>
      </c>
      <c r="K3478">
        <f t="shared" si="54"/>
        <v>9</v>
      </c>
      <c r="L3478">
        <f>COUNTIFS(olah!$Q3478:Q18476,summary!A3478,olah!$B3478:B18476,summary!B3478,olah!$N3478:N18476,summary!C3478,olah!$P3478:P18476,summary!D3478,olah!$T3478:T18476,"On Time CO")</f>
        <v>1</v>
      </c>
      <c r="M3478">
        <f>COUNTIFS(olah!$Q$2:Q18476,summary!A3478,olah!$B$2:B18476,summary!B3478,olah!$T$2:T18476,"On Time CO")</f>
        <v>21</v>
      </c>
      <c r="N3478">
        <f>COUNTIFS(olah!$Q3478:Q18476,summary!A3478,olah!$B3478:B18476,summary!B3478,olah!$N3478:N18476,summary!C3478,olah!$P3478:P18476,summary!D3478,olah!$T3478:T18476,"Overtime")</f>
        <v>0</v>
      </c>
      <c r="O3478">
        <f>COUNTIFS(olah!$Q$2:Q18476,summary!A3478,olah!$B$2:B18476,summary!B3478,olah!$T$2:T18476,"Overtime")</f>
        <v>0</v>
      </c>
      <c r="P3478">
        <f>COUNTIFS(olah!$Q3478:Q18476,summary!A3478,olah!$B3478:B18476,summary!B3478,olah!$N3478:N18476,summary!C3478,olah!$P3478:P18476,summary!D3478,olah!$T3478:T18476,"Early")</f>
        <v>0</v>
      </c>
      <c r="Q3478">
        <f>COUNTIFS(olah!$Q$2:Q18476,summary!A3478,olah!$B$2:B18476,summary!B3478,olah!$T$2:T18476,"Early")</f>
        <v>0</v>
      </c>
      <c r="R3478">
        <f>COUNTIFS(olah!$Q3478:Q18476,summary!A3478,olah!$B3478:B18476,summary!B3478,olah!$N3478:N18476,summary!C3478,olah!$P3478:P18476,summary!D3478,olah!$T3478:T18476,"NA CO")</f>
        <v>0</v>
      </c>
      <c r="S3478">
        <f>COUNTIFS(olah!$Q$2:Q18476,summary!A3478,olah!$B$2:B18476,summary!B3478,olah!$T$2:T18476,"NA CO")</f>
        <v>1</v>
      </c>
      <c r="T3478" t="str">
        <f>olah!R3478</f>
        <v>Attendance</v>
      </c>
      <c r="U3478" t="str">
        <f>IF(T3478="Permit", olah!T3478, "No Permit")</f>
        <v>No Permit</v>
      </c>
    </row>
    <row r="3479" spans="1:21" hidden="1" x14ac:dyDescent="0.3">
      <c r="A3479" s="23">
        <v>44561</v>
      </c>
      <c r="B3479" t="s">
        <v>827</v>
      </c>
      <c r="C3479" t="s">
        <v>184</v>
      </c>
      <c r="D3479" t="s">
        <v>7814</v>
      </c>
      <c r="E3479" t="str">
        <f>VLOOKUP(B3479,olah!$B:$P,2,0)</f>
        <v>2021-12-01</v>
      </c>
      <c r="F3479">
        <f>COUNTIFS(parameter!$J$4:$J$34,summary!A3479,parameter!$I$4:$I$34,"&gt;="&amp;summary!$E3479)</f>
        <v>31</v>
      </c>
      <c r="G3479">
        <f>COUNTIFS(olah!$Q3479:Q18477,summary!A3479,olah!$B3479:B18477,summary!B3479,olah!$N3479:N18477,summary!C3479,olah!$P3479:P18477,summary!D3479,olah!$S3479:S18477,"On Time")</f>
        <v>1</v>
      </c>
      <c r="H3479">
        <f>COUNTIFS(olah!$Q$2:Q18477,summary!A3479,olah!$B$2:B18477,summary!B3479,olah!$S$2:S18477,"On Time")</f>
        <v>9</v>
      </c>
      <c r="I3479">
        <f>COUNTIFS(olah!$Q3479:Q18477,summary!A3479,olah!$B3479:B18477,summary!B3479,olah!$N3479:N18477,summary!C3479,olah!$P3479:P18477,summary!D3479,olah!$S3479:S18477,"Late")</f>
        <v>0</v>
      </c>
      <c r="J3479">
        <f>COUNTIFS(olah!$Q$2:Q18477,summary!A3479,olah!$B$2:B18477,summary!B3479,olah!$S$2:S18477,"Late")</f>
        <v>13</v>
      </c>
      <c r="K3479">
        <f t="shared" si="54"/>
        <v>9</v>
      </c>
      <c r="L3479">
        <f>COUNTIFS(olah!$Q3479:Q18477,summary!A3479,olah!$B3479:B18477,summary!B3479,olah!$N3479:N18477,summary!C3479,olah!$P3479:P18477,summary!D3479,olah!$T3479:T18477,"On Time CO")</f>
        <v>1</v>
      </c>
      <c r="M3479">
        <f>COUNTIFS(olah!$Q$2:Q18477,summary!A3479,olah!$B$2:B18477,summary!B3479,olah!$T$2:T18477,"On Time CO")</f>
        <v>21</v>
      </c>
      <c r="N3479">
        <f>COUNTIFS(olah!$Q3479:Q18477,summary!A3479,olah!$B3479:B18477,summary!B3479,olah!$N3479:N18477,summary!C3479,olah!$P3479:P18477,summary!D3479,olah!$T3479:T18477,"Overtime")</f>
        <v>0</v>
      </c>
      <c r="O3479">
        <f>COUNTIFS(olah!$Q$2:Q18477,summary!A3479,olah!$B$2:B18477,summary!B3479,olah!$T$2:T18477,"Overtime")</f>
        <v>0</v>
      </c>
      <c r="P3479">
        <f>COUNTIFS(olah!$Q3479:Q18477,summary!A3479,olah!$B3479:B18477,summary!B3479,olah!$N3479:N18477,summary!C3479,olah!$P3479:P18477,summary!D3479,olah!$T3479:T18477,"Early")</f>
        <v>0</v>
      </c>
      <c r="Q3479">
        <f>COUNTIFS(olah!$Q$2:Q18477,summary!A3479,olah!$B$2:B18477,summary!B3479,olah!$T$2:T18477,"Early")</f>
        <v>0</v>
      </c>
      <c r="R3479">
        <f>COUNTIFS(olah!$Q3479:Q18477,summary!A3479,olah!$B3479:B18477,summary!B3479,olah!$N3479:N18477,summary!C3479,olah!$P3479:P18477,summary!D3479,olah!$T3479:T18477,"NA CO")</f>
        <v>0</v>
      </c>
      <c r="S3479">
        <f>COUNTIFS(olah!$Q$2:Q18477,summary!A3479,olah!$B$2:B18477,summary!B3479,olah!$T$2:T18477,"NA CO")</f>
        <v>1</v>
      </c>
      <c r="T3479" t="str">
        <f>olah!R3479</f>
        <v>Attendance</v>
      </c>
      <c r="U3479" t="str">
        <f>IF(T3479="Permit", olah!T3479, "No Permit")</f>
        <v>No Permit</v>
      </c>
    </row>
    <row r="3480" spans="1:21" hidden="1" x14ac:dyDescent="0.3">
      <c r="A3480" s="23">
        <v>44561</v>
      </c>
      <c r="B3480" t="s">
        <v>829</v>
      </c>
      <c r="C3480" t="s">
        <v>11500</v>
      </c>
      <c r="D3480" t="s">
        <v>1390</v>
      </c>
      <c r="E3480" t="str">
        <f>VLOOKUP(B3480,olah!$B:$P,2,0)</f>
        <v>2021-12-01</v>
      </c>
      <c r="F3480">
        <f>COUNTIFS(parameter!$J$4:$J$34,summary!A3480,parameter!$I$4:$I$34,"&gt;="&amp;summary!$E3480)</f>
        <v>31</v>
      </c>
      <c r="G3480">
        <f>COUNTIFS(olah!$Q3480:Q18478,summary!A3480,olah!$B3480:B18478,summary!B3480,olah!$N3480:N18478,summary!C3480,olah!$P3480:P18478,summary!D3480,olah!$S3480:S18478,"On Time")</f>
        <v>1</v>
      </c>
      <c r="H3480">
        <f>COUNTIFS(olah!$Q$2:Q18478,summary!A3480,olah!$B$2:B18478,summary!B3480,olah!$S$2:S18478,"On Time")</f>
        <v>8</v>
      </c>
      <c r="I3480">
        <f>COUNTIFS(olah!$Q3480:Q18478,summary!A3480,olah!$B3480:B18478,summary!B3480,olah!$N3480:N18478,summary!C3480,olah!$P3480:P18478,summary!D3480,olah!$S3480:S18478,"Late")</f>
        <v>0</v>
      </c>
      <c r="J3480">
        <f>COUNTIFS(olah!$Q$2:Q18478,summary!A3480,olah!$B$2:B18478,summary!B3480,olah!$S$2:S18478,"Late")</f>
        <v>3</v>
      </c>
      <c r="K3480">
        <f t="shared" si="54"/>
        <v>20</v>
      </c>
      <c r="L3480">
        <f>COUNTIFS(olah!$Q3480:Q18478,summary!A3480,olah!$B3480:B18478,summary!B3480,olah!$N3480:N18478,summary!C3480,olah!$P3480:P18478,summary!D3480,olah!$T3480:T18478,"On Time CO")</f>
        <v>0</v>
      </c>
      <c r="M3480">
        <f>COUNTIFS(olah!$Q$2:Q18478,summary!A3480,olah!$B$2:B18478,summary!B3480,olah!$T$2:T18478,"On Time CO")</f>
        <v>5</v>
      </c>
      <c r="N3480">
        <f>COUNTIFS(olah!$Q3480:Q18478,summary!A3480,olah!$B3480:B18478,summary!B3480,olah!$N3480:N18478,summary!C3480,olah!$P3480:P18478,summary!D3480,olah!$T3480:T18478,"Overtime")</f>
        <v>0</v>
      </c>
      <c r="O3480">
        <f>COUNTIFS(olah!$Q$2:Q18478,summary!A3480,olah!$B$2:B18478,summary!B3480,olah!$T$2:T18478,"Overtime")</f>
        <v>0</v>
      </c>
      <c r="P3480">
        <f>COUNTIFS(olah!$Q3480:Q18478,summary!A3480,olah!$B3480:B18478,summary!B3480,olah!$N3480:N18478,summary!C3480,olah!$P3480:P18478,summary!D3480,olah!$T3480:T18478,"Early")</f>
        <v>0</v>
      </c>
      <c r="Q3480">
        <f>COUNTIFS(olah!$Q$2:Q18478,summary!A3480,olah!$B$2:B18478,summary!B3480,olah!$T$2:T18478,"Early")</f>
        <v>0</v>
      </c>
      <c r="R3480">
        <f>COUNTIFS(olah!$Q3480:Q18478,summary!A3480,olah!$B3480:B18478,summary!B3480,olah!$N3480:N18478,summary!C3480,olah!$P3480:P18478,summary!D3480,olah!$T3480:T18478,"NA CO")</f>
        <v>1</v>
      </c>
      <c r="S3480">
        <f>COUNTIFS(olah!$Q$2:Q18478,summary!A3480,olah!$B$2:B18478,summary!B3480,olah!$T$2:T18478,"NA CO")</f>
        <v>6</v>
      </c>
      <c r="T3480" t="str">
        <f>olah!R3480</f>
        <v>Daily Journey</v>
      </c>
      <c r="U3480" t="str">
        <f>IF(T3480="Permit", olah!T3480, "No Permit")</f>
        <v>No Permit</v>
      </c>
    </row>
    <row r="3481" spans="1:21" hidden="1" x14ac:dyDescent="0.3">
      <c r="A3481" s="23">
        <v>44561</v>
      </c>
      <c r="B3481" t="s">
        <v>829</v>
      </c>
      <c r="C3481" t="s">
        <v>28</v>
      </c>
      <c r="D3481" t="s">
        <v>5935</v>
      </c>
      <c r="E3481" t="str">
        <f>VLOOKUP(B3481,olah!$B:$P,2,0)</f>
        <v>2021-12-01</v>
      </c>
      <c r="F3481">
        <f>COUNTIFS(parameter!$J$4:$J$34,summary!A3481,parameter!$I$4:$I$34,"&gt;="&amp;summary!$E3481)</f>
        <v>31</v>
      </c>
      <c r="G3481">
        <f>COUNTIFS(olah!$Q3481:Q18479,summary!A3481,olah!$B3481:B18479,summary!B3481,olah!$N3481:N18479,summary!C3481,olah!$P3481:P18479,summary!D3481,olah!$S3481:S18479,"On Time")</f>
        <v>0</v>
      </c>
      <c r="H3481">
        <f>COUNTIFS(olah!$Q$2:Q18479,summary!A3481,olah!$B$2:B18479,summary!B3481,olah!$S$2:S18479,"On Time")</f>
        <v>8</v>
      </c>
      <c r="I3481">
        <f>COUNTIFS(olah!$Q3481:Q18479,summary!A3481,olah!$B3481:B18479,summary!B3481,olah!$N3481:N18479,summary!C3481,olah!$P3481:P18479,summary!D3481,olah!$S3481:S18479,"Late")</f>
        <v>1</v>
      </c>
      <c r="J3481">
        <f>COUNTIFS(olah!$Q$2:Q18479,summary!A3481,olah!$B$2:B18479,summary!B3481,olah!$S$2:S18479,"Late")</f>
        <v>3</v>
      </c>
      <c r="K3481">
        <f t="shared" si="54"/>
        <v>19</v>
      </c>
      <c r="L3481">
        <f>COUNTIFS(olah!$Q3481:Q18479,summary!A3481,olah!$B3481:B18479,summary!B3481,olah!$N3481:N18479,summary!C3481,olah!$P3481:P18479,summary!D3481,olah!$T3481:T18479,"On Time CO")</f>
        <v>1</v>
      </c>
      <c r="M3481">
        <f>COUNTIFS(olah!$Q$2:Q18479,summary!A3481,olah!$B$2:B18479,summary!B3481,olah!$T$2:T18479,"On Time CO")</f>
        <v>5</v>
      </c>
      <c r="N3481">
        <f>COUNTIFS(olah!$Q3481:Q18479,summary!A3481,olah!$B3481:B18479,summary!B3481,olah!$N3481:N18479,summary!C3481,olah!$P3481:P18479,summary!D3481,olah!$T3481:T18479,"Overtime")</f>
        <v>0</v>
      </c>
      <c r="O3481">
        <f>COUNTIFS(olah!$Q$2:Q18479,summary!A3481,olah!$B$2:B18479,summary!B3481,olah!$T$2:T18479,"Overtime")</f>
        <v>0</v>
      </c>
      <c r="P3481">
        <f>COUNTIFS(olah!$Q3481:Q18479,summary!A3481,olah!$B3481:B18479,summary!B3481,olah!$N3481:N18479,summary!C3481,olah!$P3481:P18479,summary!D3481,olah!$T3481:T18479,"Early")</f>
        <v>0</v>
      </c>
      <c r="Q3481">
        <f>COUNTIFS(olah!$Q$2:Q18479,summary!A3481,olah!$B$2:B18479,summary!B3481,olah!$T$2:T18479,"Early")</f>
        <v>0</v>
      </c>
      <c r="R3481">
        <f>COUNTIFS(olah!$Q3481:Q18479,summary!A3481,olah!$B3481:B18479,summary!B3481,olah!$N3481:N18479,summary!C3481,olah!$P3481:P18479,summary!D3481,olah!$T3481:T18479,"NA CO")</f>
        <v>0</v>
      </c>
      <c r="S3481">
        <f>COUNTIFS(olah!$Q$2:Q18479,summary!A3481,olah!$B$2:B18479,summary!B3481,olah!$T$2:T18479,"NA CO")</f>
        <v>6</v>
      </c>
      <c r="T3481" t="str">
        <f>olah!R3481</f>
        <v>Attendance</v>
      </c>
      <c r="U3481" t="str">
        <f>IF(T3481="Permit", olah!T3481, "No Permit")</f>
        <v>No Permit</v>
      </c>
    </row>
    <row r="3482" spans="1:21" hidden="1" x14ac:dyDescent="0.3">
      <c r="A3482" s="23">
        <v>44561</v>
      </c>
      <c r="B3482" t="s">
        <v>829</v>
      </c>
      <c r="C3482" t="s">
        <v>11500</v>
      </c>
      <c r="D3482" t="s">
        <v>11600</v>
      </c>
      <c r="E3482" t="str">
        <f>VLOOKUP(B3482,olah!$B:$P,2,0)</f>
        <v>2021-12-01</v>
      </c>
      <c r="F3482">
        <f>COUNTIFS(parameter!$J$4:$J$34,summary!A3482,parameter!$I$4:$I$34,"&gt;="&amp;summary!$E3482)</f>
        <v>31</v>
      </c>
      <c r="G3482">
        <f>COUNTIFS(olah!$Q3482:Q18480,summary!A3482,olah!$B3482:B18480,summary!B3482,olah!$N3482:N18480,summary!C3482,olah!$P3482:P18480,summary!D3482,olah!$S3482:S18480,"On Time")</f>
        <v>1</v>
      </c>
      <c r="H3482">
        <f>COUNTIFS(olah!$Q$2:Q18480,summary!A3482,olah!$B$2:B18480,summary!B3482,olah!$S$2:S18480,"On Time")</f>
        <v>8</v>
      </c>
      <c r="I3482">
        <f>COUNTIFS(olah!$Q3482:Q18480,summary!A3482,olah!$B3482:B18480,summary!B3482,olah!$N3482:N18480,summary!C3482,olah!$P3482:P18480,summary!D3482,olah!$S3482:S18480,"Late")</f>
        <v>0</v>
      </c>
      <c r="J3482">
        <f>COUNTIFS(olah!$Q$2:Q18480,summary!A3482,olah!$B$2:B18480,summary!B3482,olah!$S$2:S18480,"Late")</f>
        <v>3</v>
      </c>
      <c r="K3482">
        <f t="shared" si="54"/>
        <v>20</v>
      </c>
      <c r="L3482">
        <f>COUNTIFS(olah!$Q3482:Q18480,summary!A3482,olah!$B3482:B18480,summary!B3482,olah!$N3482:N18480,summary!C3482,olah!$P3482:P18480,summary!D3482,olah!$T3482:T18480,"On Time CO")</f>
        <v>0</v>
      </c>
      <c r="M3482">
        <f>COUNTIFS(olah!$Q$2:Q18480,summary!A3482,olah!$B$2:B18480,summary!B3482,olah!$T$2:T18480,"On Time CO")</f>
        <v>5</v>
      </c>
      <c r="N3482">
        <f>COUNTIFS(olah!$Q3482:Q18480,summary!A3482,olah!$B3482:B18480,summary!B3482,olah!$N3482:N18480,summary!C3482,olah!$P3482:P18480,summary!D3482,olah!$T3482:T18480,"Overtime")</f>
        <v>0</v>
      </c>
      <c r="O3482">
        <f>COUNTIFS(olah!$Q$2:Q18480,summary!A3482,olah!$B$2:B18480,summary!B3482,olah!$T$2:T18480,"Overtime")</f>
        <v>0</v>
      </c>
      <c r="P3482">
        <f>COUNTIFS(olah!$Q3482:Q18480,summary!A3482,olah!$B3482:B18480,summary!B3482,olah!$N3482:N18480,summary!C3482,olah!$P3482:P18480,summary!D3482,olah!$T3482:T18480,"Early")</f>
        <v>0</v>
      </c>
      <c r="Q3482">
        <f>COUNTIFS(olah!$Q$2:Q18480,summary!A3482,olah!$B$2:B18480,summary!B3482,olah!$T$2:T18480,"Early")</f>
        <v>0</v>
      </c>
      <c r="R3482">
        <f>COUNTIFS(olah!$Q3482:Q18480,summary!A3482,olah!$B3482:B18480,summary!B3482,olah!$N3482:N18480,summary!C3482,olah!$P3482:P18480,summary!D3482,olah!$T3482:T18480,"NA CO")</f>
        <v>1</v>
      </c>
      <c r="S3482">
        <f>COUNTIFS(olah!$Q$2:Q18480,summary!A3482,olah!$B$2:B18480,summary!B3482,olah!$T$2:T18480,"NA CO")</f>
        <v>6</v>
      </c>
      <c r="T3482" t="str">
        <f>olah!R3482</f>
        <v>Daily Journey</v>
      </c>
      <c r="U3482" t="str">
        <f>IF(T3482="Permit", olah!T3482, "No Permit")</f>
        <v>No Permit</v>
      </c>
    </row>
    <row r="3483" spans="1:21" hidden="1" x14ac:dyDescent="0.3">
      <c r="A3483" s="23">
        <v>44561</v>
      </c>
      <c r="B3483" t="s">
        <v>829</v>
      </c>
      <c r="C3483" t="s">
        <v>11500</v>
      </c>
      <c r="D3483" t="s">
        <v>11601</v>
      </c>
      <c r="E3483" t="str">
        <f>VLOOKUP(B3483,olah!$B:$P,2,0)</f>
        <v>2021-12-01</v>
      </c>
      <c r="F3483">
        <f>COUNTIFS(parameter!$J$4:$J$34,summary!A3483,parameter!$I$4:$I$34,"&gt;="&amp;summary!$E3483)</f>
        <v>31</v>
      </c>
      <c r="G3483">
        <f>COUNTIFS(olah!$Q3483:Q18481,summary!A3483,olah!$B3483:B18481,summary!B3483,olah!$N3483:N18481,summary!C3483,olah!$P3483:P18481,summary!D3483,olah!$S3483:S18481,"On Time")</f>
        <v>1</v>
      </c>
      <c r="H3483">
        <f>COUNTIFS(olah!$Q$2:Q18481,summary!A3483,olah!$B$2:B18481,summary!B3483,olah!$S$2:S18481,"On Time")</f>
        <v>8</v>
      </c>
      <c r="I3483">
        <f>COUNTIFS(olah!$Q3483:Q18481,summary!A3483,olah!$B3483:B18481,summary!B3483,olah!$N3483:N18481,summary!C3483,olah!$P3483:P18481,summary!D3483,olah!$S3483:S18481,"Late")</f>
        <v>0</v>
      </c>
      <c r="J3483">
        <f>COUNTIFS(olah!$Q$2:Q18481,summary!A3483,olah!$B$2:B18481,summary!B3483,olah!$S$2:S18481,"Late")</f>
        <v>3</v>
      </c>
      <c r="K3483">
        <f t="shared" si="54"/>
        <v>20</v>
      </c>
      <c r="L3483">
        <f>COUNTIFS(olah!$Q3483:Q18481,summary!A3483,olah!$B3483:B18481,summary!B3483,olah!$N3483:N18481,summary!C3483,olah!$P3483:P18481,summary!D3483,olah!$T3483:T18481,"On Time CO")</f>
        <v>0</v>
      </c>
      <c r="M3483">
        <f>COUNTIFS(olah!$Q$2:Q18481,summary!A3483,olah!$B$2:B18481,summary!B3483,olah!$T$2:T18481,"On Time CO")</f>
        <v>5</v>
      </c>
      <c r="N3483">
        <f>COUNTIFS(olah!$Q3483:Q18481,summary!A3483,olah!$B3483:B18481,summary!B3483,olah!$N3483:N18481,summary!C3483,olah!$P3483:P18481,summary!D3483,olah!$T3483:T18481,"Overtime")</f>
        <v>0</v>
      </c>
      <c r="O3483">
        <f>COUNTIFS(olah!$Q$2:Q18481,summary!A3483,olah!$B$2:B18481,summary!B3483,olah!$T$2:T18481,"Overtime")</f>
        <v>0</v>
      </c>
      <c r="P3483">
        <f>COUNTIFS(olah!$Q3483:Q18481,summary!A3483,olah!$B3483:B18481,summary!B3483,olah!$N3483:N18481,summary!C3483,olah!$P3483:P18481,summary!D3483,olah!$T3483:T18481,"Early")</f>
        <v>0</v>
      </c>
      <c r="Q3483">
        <f>COUNTIFS(olah!$Q$2:Q18481,summary!A3483,olah!$B$2:B18481,summary!B3483,olah!$T$2:T18481,"Early")</f>
        <v>0</v>
      </c>
      <c r="R3483">
        <f>COUNTIFS(olah!$Q3483:Q18481,summary!A3483,olah!$B3483:B18481,summary!B3483,olah!$N3483:N18481,summary!C3483,olah!$P3483:P18481,summary!D3483,olah!$T3483:T18481,"NA CO")</f>
        <v>1</v>
      </c>
      <c r="S3483">
        <f>COUNTIFS(olah!$Q$2:Q18481,summary!A3483,olah!$B$2:B18481,summary!B3483,olah!$T$2:T18481,"NA CO")</f>
        <v>6</v>
      </c>
      <c r="T3483" t="str">
        <f>olah!R3483</f>
        <v>Daily Journey</v>
      </c>
      <c r="U3483" t="str">
        <f>IF(T3483="Permit", olah!T3483, "No Permit")</f>
        <v>No Permit</v>
      </c>
    </row>
    <row r="3484" spans="1:21" hidden="1" x14ac:dyDescent="0.3">
      <c r="A3484" s="23">
        <v>44561</v>
      </c>
      <c r="B3484" t="s">
        <v>829</v>
      </c>
      <c r="C3484" t="s">
        <v>11500</v>
      </c>
      <c r="D3484" t="s">
        <v>5936</v>
      </c>
      <c r="E3484" t="str">
        <f>VLOOKUP(B3484,olah!$B:$P,2,0)</f>
        <v>2021-12-01</v>
      </c>
      <c r="F3484">
        <f>COUNTIFS(parameter!$J$4:$J$34,summary!A3484,parameter!$I$4:$I$34,"&gt;="&amp;summary!$E3484)</f>
        <v>31</v>
      </c>
      <c r="G3484">
        <f>COUNTIFS(olah!$Q3484:Q18482,summary!A3484,olah!$B3484:B18482,summary!B3484,olah!$N3484:N18482,summary!C3484,olah!$P3484:P18482,summary!D3484,olah!$S3484:S18482,"On Time")</f>
        <v>1</v>
      </c>
      <c r="H3484">
        <f>COUNTIFS(olah!$Q$2:Q18482,summary!A3484,olah!$B$2:B18482,summary!B3484,olah!$S$2:S18482,"On Time")</f>
        <v>8</v>
      </c>
      <c r="I3484">
        <f>COUNTIFS(olah!$Q3484:Q18482,summary!A3484,olah!$B3484:B18482,summary!B3484,olah!$N3484:N18482,summary!C3484,olah!$P3484:P18482,summary!D3484,olah!$S3484:S18482,"Late")</f>
        <v>0</v>
      </c>
      <c r="J3484">
        <f>COUNTIFS(olah!$Q$2:Q18482,summary!A3484,olah!$B$2:B18482,summary!B3484,olah!$S$2:S18482,"Late")</f>
        <v>3</v>
      </c>
      <c r="K3484">
        <f t="shared" si="54"/>
        <v>20</v>
      </c>
      <c r="L3484">
        <f>COUNTIFS(olah!$Q3484:Q18482,summary!A3484,olah!$B3484:B18482,summary!B3484,olah!$N3484:N18482,summary!C3484,olah!$P3484:P18482,summary!D3484,olah!$T3484:T18482,"On Time CO")</f>
        <v>0</v>
      </c>
      <c r="M3484">
        <f>COUNTIFS(olah!$Q$2:Q18482,summary!A3484,olah!$B$2:B18482,summary!B3484,olah!$T$2:T18482,"On Time CO")</f>
        <v>5</v>
      </c>
      <c r="N3484">
        <f>COUNTIFS(olah!$Q3484:Q18482,summary!A3484,olah!$B3484:B18482,summary!B3484,olah!$N3484:N18482,summary!C3484,olah!$P3484:P18482,summary!D3484,olah!$T3484:T18482,"Overtime")</f>
        <v>0</v>
      </c>
      <c r="O3484">
        <f>COUNTIFS(olah!$Q$2:Q18482,summary!A3484,olah!$B$2:B18482,summary!B3484,olah!$T$2:T18482,"Overtime")</f>
        <v>0</v>
      </c>
      <c r="P3484">
        <f>COUNTIFS(olah!$Q3484:Q18482,summary!A3484,olah!$B3484:B18482,summary!B3484,olah!$N3484:N18482,summary!C3484,olah!$P3484:P18482,summary!D3484,olah!$T3484:T18482,"Early")</f>
        <v>0</v>
      </c>
      <c r="Q3484">
        <f>COUNTIFS(olah!$Q$2:Q18482,summary!A3484,olah!$B$2:B18482,summary!B3484,olah!$T$2:T18482,"Early")</f>
        <v>0</v>
      </c>
      <c r="R3484">
        <f>COUNTIFS(olah!$Q3484:Q18482,summary!A3484,olah!$B3484:B18482,summary!B3484,olah!$N3484:N18482,summary!C3484,olah!$P3484:P18482,summary!D3484,olah!$T3484:T18482,"NA CO")</f>
        <v>1</v>
      </c>
      <c r="S3484">
        <f>COUNTIFS(olah!$Q$2:Q18482,summary!A3484,olah!$B$2:B18482,summary!B3484,olah!$T$2:T18482,"NA CO")</f>
        <v>6</v>
      </c>
      <c r="T3484" t="str">
        <f>olah!R3484</f>
        <v>Daily Journey</v>
      </c>
      <c r="U3484" t="str">
        <f>IF(T3484="Permit", olah!T3484, "No Permit")</f>
        <v>No Permit</v>
      </c>
    </row>
    <row r="3485" spans="1:21" hidden="1" x14ac:dyDescent="0.3">
      <c r="A3485" s="23">
        <v>44561</v>
      </c>
      <c r="B3485" t="s">
        <v>829</v>
      </c>
      <c r="C3485" t="s">
        <v>11500</v>
      </c>
      <c r="D3485" t="s">
        <v>11602</v>
      </c>
      <c r="E3485" t="str">
        <f>VLOOKUP(B3485,olah!$B:$P,2,0)</f>
        <v>2021-12-01</v>
      </c>
      <c r="F3485">
        <f>COUNTIFS(parameter!$J$4:$J$34,summary!A3485,parameter!$I$4:$I$34,"&gt;="&amp;summary!$E3485)</f>
        <v>31</v>
      </c>
      <c r="G3485">
        <f>COUNTIFS(olah!$Q3485:Q18483,summary!A3485,olah!$B3485:B18483,summary!B3485,olah!$N3485:N18483,summary!C3485,olah!$P3485:P18483,summary!D3485,olah!$S3485:S18483,"On Time")</f>
        <v>1</v>
      </c>
      <c r="H3485">
        <f>COUNTIFS(olah!$Q$2:Q18483,summary!A3485,olah!$B$2:B18483,summary!B3485,olah!$S$2:S18483,"On Time")</f>
        <v>8</v>
      </c>
      <c r="I3485">
        <f>COUNTIFS(olah!$Q3485:Q18483,summary!A3485,olah!$B3485:B18483,summary!B3485,olah!$N3485:N18483,summary!C3485,olah!$P3485:P18483,summary!D3485,olah!$S3485:S18483,"Late")</f>
        <v>0</v>
      </c>
      <c r="J3485">
        <f>COUNTIFS(olah!$Q$2:Q18483,summary!A3485,olah!$B$2:B18483,summary!B3485,olah!$S$2:S18483,"Late")</f>
        <v>3</v>
      </c>
      <c r="K3485">
        <f t="shared" si="54"/>
        <v>20</v>
      </c>
      <c r="L3485">
        <f>COUNTIFS(olah!$Q3485:Q18483,summary!A3485,olah!$B3485:B18483,summary!B3485,olah!$N3485:N18483,summary!C3485,olah!$P3485:P18483,summary!D3485,olah!$T3485:T18483,"On Time CO")</f>
        <v>1</v>
      </c>
      <c r="M3485">
        <f>COUNTIFS(olah!$Q$2:Q18483,summary!A3485,olah!$B$2:B18483,summary!B3485,olah!$T$2:T18483,"On Time CO")</f>
        <v>5</v>
      </c>
      <c r="N3485">
        <f>COUNTIFS(olah!$Q3485:Q18483,summary!A3485,olah!$B3485:B18483,summary!B3485,olah!$N3485:N18483,summary!C3485,olah!$P3485:P18483,summary!D3485,olah!$T3485:T18483,"Overtime")</f>
        <v>0</v>
      </c>
      <c r="O3485">
        <f>COUNTIFS(olah!$Q$2:Q18483,summary!A3485,olah!$B$2:B18483,summary!B3485,olah!$T$2:T18483,"Overtime")</f>
        <v>0</v>
      </c>
      <c r="P3485">
        <f>COUNTIFS(olah!$Q3485:Q18483,summary!A3485,olah!$B3485:B18483,summary!B3485,olah!$N3485:N18483,summary!C3485,olah!$P3485:P18483,summary!D3485,olah!$T3485:T18483,"Early")</f>
        <v>0</v>
      </c>
      <c r="Q3485">
        <f>COUNTIFS(olah!$Q$2:Q18483,summary!A3485,olah!$B$2:B18483,summary!B3485,olah!$T$2:T18483,"Early")</f>
        <v>0</v>
      </c>
      <c r="R3485">
        <f>COUNTIFS(olah!$Q3485:Q18483,summary!A3485,olah!$B3485:B18483,summary!B3485,olah!$N3485:N18483,summary!C3485,olah!$P3485:P18483,summary!D3485,olah!$T3485:T18483,"NA CO")</f>
        <v>0</v>
      </c>
      <c r="S3485">
        <f>COUNTIFS(olah!$Q$2:Q18483,summary!A3485,olah!$B$2:B18483,summary!B3485,olah!$T$2:T18483,"NA CO")</f>
        <v>6</v>
      </c>
      <c r="T3485" t="str">
        <f>olah!R3485</f>
        <v>Daily Journey</v>
      </c>
      <c r="U3485" t="str">
        <f>IF(T3485="Permit", olah!T3485, "No Permit")</f>
        <v>No Permit</v>
      </c>
    </row>
    <row r="3486" spans="1:21" hidden="1" x14ac:dyDescent="0.3">
      <c r="A3486" s="23">
        <v>44561</v>
      </c>
      <c r="B3486" t="s">
        <v>829</v>
      </c>
      <c r="C3486" t="s">
        <v>28</v>
      </c>
      <c r="D3486" t="s">
        <v>11603</v>
      </c>
      <c r="E3486" t="str">
        <f>VLOOKUP(B3486,olah!$B:$P,2,0)</f>
        <v>2021-12-01</v>
      </c>
      <c r="F3486">
        <f>COUNTIFS(parameter!$J$4:$J$34,summary!A3486,parameter!$I$4:$I$34,"&gt;="&amp;summary!$E3486)</f>
        <v>31</v>
      </c>
      <c r="G3486">
        <f>COUNTIFS(olah!$Q3486:Q18484,summary!A3486,olah!$B3486:B18484,summary!B3486,olah!$N3486:N18484,summary!C3486,olah!$P3486:P18484,summary!D3486,olah!$S3486:S18484,"On Time")</f>
        <v>1</v>
      </c>
      <c r="H3486">
        <f>COUNTIFS(olah!$Q$2:Q18484,summary!A3486,olah!$B$2:B18484,summary!B3486,olah!$S$2:S18484,"On Time")</f>
        <v>8</v>
      </c>
      <c r="I3486">
        <f>COUNTIFS(olah!$Q3486:Q18484,summary!A3486,olah!$B3486:B18484,summary!B3486,olah!$N3486:N18484,summary!C3486,olah!$P3486:P18484,summary!D3486,olah!$S3486:S18484,"Late")</f>
        <v>0</v>
      </c>
      <c r="J3486">
        <f>COUNTIFS(olah!$Q$2:Q18484,summary!A3486,olah!$B$2:B18484,summary!B3486,olah!$S$2:S18484,"Late")</f>
        <v>3</v>
      </c>
      <c r="K3486">
        <f t="shared" si="54"/>
        <v>20</v>
      </c>
      <c r="L3486">
        <f>COUNTIFS(olah!$Q3486:Q18484,summary!A3486,olah!$B3486:B18484,summary!B3486,olah!$N3486:N18484,summary!C3486,olah!$P3486:P18484,summary!D3486,olah!$T3486:T18484,"On Time CO")</f>
        <v>1</v>
      </c>
      <c r="M3486">
        <f>COUNTIFS(olah!$Q$2:Q18484,summary!A3486,olah!$B$2:B18484,summary!B3486,olah!$T$2:T18484,"On Time CO")</f>
        <v>5</v>
      </c>
      <c r="N3486">
        <f>COUNTIFS(olah!$Q3486:Q18484,summary!A3486,olah!$B3486:B18484,summary!B3486,olah!$N3486:N18484,summary!C3486,olah!$P3486:P18484,summary!D3486,olah!$T3486:T18484,"Overtime")</f>
        <v>0</v>
      </c>
      <c r="O3486">
        <f>COUNTIFS(olah!$Q$2:Q18484,summary!A3486,olah!$B$2:B18484,summary!B3486,olah!$T$2:T18484,"Overtime")</f>
        <v>0</v>
      </c>
      <c r="P3486">
        <f>COUNTIFS(olah!$Q3486:Q18484,summary!A3486,olah!$B3486:B18484,summary!B3486,olah!$N3486:N18484,summary!C3486,olah!$P3486:P18484,summary!D3486,olah!$T3486:T18484,"Early")</f>
        <v>0</v>
      </c>
      <c r="Q3486">
        <f>COUNTIFS(olah!$Q$2:Q18484,summary!A3486,olah!$B$2:B18484,summary!B3486,olah!$T$2:T18484,"Early")</f>
        <v>0</v>
      </c>
      <c r="R3486">
        <f>COUNTIFS(olah!$Q3486:Q18484,summary!A3486,olah!$B3486:B18484,summary!B3486,olah!$N3486:N18484,summary!C3486,olah!$P3486:P18484,summary!D3486,olah!$T3486:T18484,"NA CO")</f>
        <v>0</v>
      </c>
      <c r="S3486">
        <f>COUNTIFS(olah!$Q$2:Q18484,summary!A3486,olah!$B$2:B18484,summary!B3486,olah!$T$2:T18484,"NA CO")</f>
        <v>6</v>
      </c>
      <c r="T3486" t="str">
        <f>olah!R3486</f>
        <v>Attendance</v>
      </c>
      <c r="U3486" t="str">
        <f>IF(T3486="Permit", olah!T3486, "No Permit")</f>
        <v>No Permit</v>
      </c>
    </row>
    <row r="3487" spans="1:21" hidden="1" x14ac:dyDescent="0.3">
      <c r="A3487" s="23">
        <v>44561</v>
      </c>
      <c r="B3487" t="s">
        <v>829</v>
      </c>
      <c r="C3487" t="s">
        <v>11500</v>
      </c>
      <c r="D3487" t="s">
        <v>7108</v>
      </c>
      <c r="E3487" t="str">
        <f>VLOOKUP(B3487,olah!$B:$P,2,0)</f>
        <v>2021-12-01</v>
      </c>
      <c r="F3487">
        <f>COUNTIFS(parameter!$J$4:$J$34,summary!A3487,parameter!$I$4:$I$34,"&gt;="&amp;summary!$E3487)</f>
        <v>31</v>
      </c>
      <c r="G3487">
        <f>COUNTIFS(olah!$Q3487:Q18485,summary!A3487,olah!$B3487:B18485,summary!B3487,olah!$N3487:N18485,summary!C3487,olah!$P3487:P18485,summary!D3487,olah!$S3487:S18485,"On Time")</f>
        <v>1</v>
      </c>
      <c r="H3487">
        <f>COUNTIFS(olah!$Q$2:Q18485,summary!A3487,olah!$B$2:B18485,summary!B3487,olah!$S$2:S18485,"On Time")</f>
        <v>8</v>
      </c>
      <c r="I3487">
        <f>COUNTIFS(olah!$Q3487:Q18485,summary!A3487,olah!$B3487:B18485,summary!B3487,olah!$N3487:N18485,summary!C3487,olah!$P3487:P18485,summary!D3487,olah!$S3487:S18485,"Late")</f>
        <v>0</v>
      </c>
      <c r="J3487">
        <f>COUNTIFS(olah!$Q$2:Q18485,summary!A3487,olah!$B$2:B18485,summary!B3487,olah!$S$2:S18485,"Late")</f>
        <v>3</v>
      </c>
      <c r="K3487">
        <f t="shared" si="54"/>
        <v>20</v>
      </c>
      <c r="L3487">
        <f>COUNTIFS(olah!$Q3487:Q18485,summary!A3487,olah!$B3487:B18485,summary!B3487,olah!$N3487:N18485,summary!C3487,olah!$P3487:P18485,summary!D3487,olah!$T3487:T18485,"On Time CO")</f>
        <v>0</v>
      </c>
      <c r="M3487">
        <f>COUNTIFS(olah!$Q$2:Q18485,summary!A3487,olah!$B$2:B18485,summary!B3487,olah!$T$2:T18485,"On Time CO")</f>
        <v>5</v>
      </c>
      <c r="N3487">
        <f>COUNTIFS(olah!$Q3487:Q18485,summary!A3487,olah!$B3487:B18485,summary!B3487,olah!$N3487:N18485,summary!C3487,olah!$P3487:P18485,summary!D3487,olah!$T3487:T18485,"Overtime")</f>
        <v>0</v>
      </c>
      <c r="O3487">
        <f>COUNTIFS(olah!$Q$2:Q18485,summary!A3487,olah!$B$2:B18485,summary!B3487,olah!$T$2:T18485,"Overtime")</f>
        <v>0</v>
      </c>
      <c r="P3487">
        <f>COUNTIFS(olah!$Q3487:Q18485,summary!A3487,olah!$B3487:B18485,summary!B3487,olah!$N3487:N18485,summary!C3487,olah!$P3487:P18485,summary!D3487,olah!$T3487:T18485,"Early")</f>
        <v>0</v>
      </c>
      <c r="Q3487">
        <f>COUNTIFS(olah!$Q$2:Q18485,summary!A3487,olah!$B$2:B18485,summary!B3487,olah!$T$2:T18485,"Early")</f>
        <v>0</v>
      </c>
      <c r="R3487">
        <f>COUNTIFS(olah!$Q3487:Q18485,summary!A3487,olah!$B3487:B18485,summary!B3487,olah!$N3487:N18485,summary!C3487,olah!$P3487:P18485,summary!D3487,olah!$T3487:T18485,"NA CO")</f>
        <v>1</v>
      </c>
      <c r="S3487">
        <f>COUNTIFS(olah!$Q$2:Q18485,summary!A3487,olah!$B$2:B18485,summary!B3487,olah!$T$2:T18485,"NA CO")</f>
        <v>6</v>
      </c>
      <c r="T3487" t="str">
        <f>olah!R3487</f>
        <v>Daily Journey</v>
      </c>
      <c r="U3487" t="str">
        <f>IF(T3487="Permit", olah!T3487, "No Permit")</f>
        <v>No Permit</v>
      </c>
    </row>
    <row r="3488" spans="1:21" hidden="1" x14ac:dyDescent="0.3">
      <c r="A3488" s="23">
        <v>44561</v>
      </c>
      <c r="B3488" t="s">
        <v>829</v>
      </c>
      <c r="C3488" t="s">
        <v>28</v>
      </c>
      <c r="D3488" t="s">
        <v>11604</v>
      </c>
      <c r="E3488" t="str">
        <f>VLOOKUP(B3488,olah!$B:$P,2,0)</f>
        <v>2021-12-01</v>
      </c>
      <c r="F3488">
        <f>COUNTIFS(parameter!$J$4:$J$34,summary!A3488,parameter!$I$4:$I$34,"&gt;="&amp;summary!$E3488)</f>
        <v>31</v>
      </c>
      <c r="G3488">
        <f>COUNTIFS(olah!$Q3488:Q18486,summary!A3488,olah!$B3488:B18486,summary!B3488,olah!$N3488:N18486,summary!C3488,olah!$P3488:P18486,summary!D3488,olah!$S3488:S18486,"On Time")</f>
        <v>0</v>
      </c>
      <c r="H3488">
        <f>COUNTIFS(olah!$Q$2:Q18486,summary!A3488,olah!$B$2:B18486,summary!B3488,olah!$S$2:S18486,"On Time")</f>
        <v>8</v>
      </c>
      <c r="I3488">
        <f>COUNTIFS(olah!$Q3488:Q18486,summary!A3488,olah!$B3488:B18486,summary!B3488,olah!$N3488:N18486,summary!C3488,olah!$P3488:P18486,summary!D3488,olah!$S3488:S18486,"Late")</f>
        <v>1</v>
      </c>
      <c r="J3488">
        <f>COUNTIFS(olah!$Q$2:Q18486,summary!A3488,olah!$B$2:B18486,summary!B3488,olah!$S$2:S18486,"Late")</f>
        <v>3</v>
      </c>
      <c r="K3488">
        <f t="shared" si="54"/>
        <v>19</v>
      </c>
      <c r="L3488">
        <f>COUNTIFS(olah!$Q3488:Q18486,summary!A3488,olah!$B3488:B18486,summary!B3488,olah!$N3488:N18486,summary!C3488,olah!$P3488:P18486,summary!D3488,olah!$T3488:T18486,"On Time CO")</f>
        <v>1</v>
      </c>
      <c r="M3488">
        <f>COUNTIFS(olah!$Q$2:Q18486,summary!A3488,olah!$B$2:B18486,summary!B3488,olah!$T$2:T18486,"On Time CO")</f>
        <v>5</v>
      </c>
      <c r="N3488">
        <f>COUNTIFS(olah!$Q3488:Q18486,summary!A3488,olah!$B3488:B18486,summary!B3488,olah!$N3488:N18486,summary!C3488,olah!$P3488:P18486,summary!D3488,olah!$T3488:T18486,"Overtime")</f>
        <v>0</v>
      </c>
      <c r="O3488">
        <f>COUNTIFS(olah!$Q$2:Q18486,summary!A3488,olah!$B$2:B18486,summary!B3488,olah!$T$2:T18486,"Overtime")</f>
        <v>0</v>
      </c>
      <c r="P3488">
        <f>COUNTIFS(olah!$Q3488:Q18486,summary!A3488,olah!$B3488:B18486,summary!B3488,olah!$N3488:N18486,summary!C3488,olah!$P3488:P18486,summary!D3488,olah!$T3488:T18486,"Early")</f>
        <v>0</v>
      </c>
      <c r="Q3488">
        <f>COUNTIFS(olah!$Q$2:Q18486,summary!A3488,olah!$B$2:B18486,summary!B3488,olah!$T$2:T18486,"Early")</f>
        <v>0</v>
      </c>
      <c r="R3488">
        <f>COUNTIFS(olah!$Q3488:Q18486,summary!A3488,olah!$B3488:B18486,summary!B3488,olah!$N3488:N18486,summary!C3488,olah!$P3488:P18486,summary!D3488,olah!$T3488:T18486,"NA CO")</f>
        <v>0</v>
      </c>
      <c r="S3488">
        <f>COUNTIFS(olah!$Q$2:Q18486,summary!A3488,olah!$B$2:B18486,summary!B3488,olah!$T$2:T18486,"NA CO")</f>
        <v>6</v>
      </c>
      <c r="T3488" t="str">
        <f>olah!R3488</f>
        <v>Attendance</v>
      </c>
      <c r="U3488" t="str">
        <f>IF(T3488="Permit", olah!T3488, "No Permit")</f>
        <v>No Permit</v>
      </c>
    </row>
    <row r="3489" spans="1:21" hidden="1" x14ac:dyDescent="0.3">
      <c r="A3489" s="23">
        <v>44561</v>
      </c>
      <c r="B3489" t="s">
        <v>829</v>
      </c>
      <c r="C3489" t="s">
        <v>11500</v>
      </c>
      <c r="D3489" t="s">
        <v>11605</v>
      </c>
      <c r="E3489" t="str">
        <f>VLOOKUP(B3489,olah!$B:$P,2,0)</f>
        <v>2021-12-01</v>
      </c>
      <c r="F3489">
        <f>COUNTIFS(parameter!$J$4:$J$34,summary!A3489,parameter!$I$4:$I$34,"&gt;="&amp;summary!$E3489)</f>
        <v>31</v>
      </c>
      <c r="G3489">
        <f>COUNTIFS(olah!$Q3489:Q18487,summary!A3489,olah!$B3489:B18487,summary!B3489,olah!$N3489:N18487,summary!C3489,olah!$P3489:P18487,summary!D3489,olah!$S3489:S18487,"On Time")</f>
        <v>1</v>
      </c>
      <c r="H3489">
        <f>COUNTIFS(olah!$Q$2:Q18487,summary!A3489,olah!$B$2:B18487,summary!B3489,olah!$S$2:S18487,"On Time")</f>
        <v>8</v>
      </c>
      <c r="I3489">
        <f>COUNTIFS(olah!$Q3489:Q18487,summary!A3489,olah!$B3489:B18487,summary!B3489,olah!$N3489:N18487,summary!C3489,olah!$P3489:P18487,summary!D3489,olah!$S3489:S18487,"Late")</f>
        <v>0</v>
      </c>
      <c r="J3489">
        <f>COUNTIFS(olah!$Q$2:Q18487,summary!A3489,olah!$B$2:B18487,summary!B3489,olah!$S$2:S18487,"Late")</f>
        <v>3</v>
      </c>
      <c r="K3489">
        <f t="shared" si="54"/>
        <v>20</v>
      </c>
      <c r="L3489">
        <f>COUNTIFS(olah!$Q3489:Q18487,summary!A3489,olah!$B3489:B18487,summary!B3489,olah!$N3489:N18487,summary!C3489,olah!$P3489:P18487,summary!D3489,olah!$T3489:T18487,"On Time CO")</f>
        <v>1</v>
      </c>
      <c r="M3489">
        <f>COUNTIFS(olah!$Q$2:Q18487,summary!A3489,olah!$B$2:B18487,summary!B3489,olah!$T$2:T18487,"On Time CO")</f>
        <v>5</v>
      </c>
      <c r="N3489">
        <f>COUNTIFS(olah!$Q3489:Q18487,summary!A3489,olah!$B3489:B18487,summary!B3489,olah!$N3489:N18487,summary!C3489,olah!$P3489:P18487,summary!D3489,olah!$T3489:T18487,"Overtime")</f>
        <v>0</v>
      </c>
      <c r="O3489">
        <f>COUNTIFS(olah!$Q$2:Q18487,summary!A3489,olah!$B$2:B18487,summary!B3489,olah!$T$2:T18487,"Overtime")</f>
        <v>0</v>
      </c>
      <c r="P3489">
        <f>COUNTIFS(olah!$Q3489:Q18487,summary!A3489,olah!$B3489:B18487,summary!B3489,olah!$N3489:N18487,summary!C3489,olah!$P3489:P18487,summary!D3489,olah!$T3489:T18487,"Early")</f>
        <v>0</v>
      </c>
      <c r="Q3489">
        <f>COUNTIFS(olah!$Q$2:Q18487,summary!A3489,olah!$B$2:B18487,summary!B3489,olah!$T$2:T18487,"Early")</f>
        <v>0</v>
      </c>
      <c r="R3489">
        <f>COUNTIFS(olah!$Q3489:Q18487,summary!A3489,olah!$B3489:B18487,summary!B3489,olah!$N3489:N18487,summary!C3489,olah!$P3489:P18487,summary!D3489,olah!$T3489:T18487,"NA CO")</f>
        <v>0</v>
      </c>
      <c r="S3489">
        <f>COUNTIFS(olah!$Q$2:Q18487,summary!A3489,olah!$B$2:B18487,summary!B3489,olah!$T$2:T18487,"NA CO")</f>
        <v>6</v>
      </c>
      <c r="T3489" t="str">
        <f>olah!R3489</f>
        <v>Daily Journey</v>
      </c>
      <c r="U3489" t="str">
        <f>IF(T3489="Permit", olah!T3489, "No Permit")</f>
        <v>No Permit</v>
      </c>
    </row>
    <row r="3490" spans="1:21" hidden="1" x14ac:dyDescent="0.3">
      <c r="A3490" s="23">
        <v>44561</v>
      </c>
      <c r="B3490" t="s">
        <v>829</v>
      </c>
      <c r="C3490" t="s">
        <v>28</v>
      </c>
      <c r="D3490" t="s">
        <v>11606</v>
      </c>
      <c r="E3490" t="str">
        <f>VLOOKUP(B3490,olah!$B:$P,2,0)</f>
        <v>2021-12-01</v>
      </c>
      <c r="F3490">
        <f>COUNTIFS(parameter!$J$4:$J$34,summary!A3490,parameter!$I$4:$I$34,"&gt;="&amp;summary!$E3490)</f>
        <v>31</v>
      </c>
      <c r="G3490">
        <f>COUNTIFS(olah!$Q3490:Q18488,summary!A3490,olah!$B3490:B18488,summary!B3490,olah!$N3490:N18488,summary!C3490,olah!$P3490:P18488,summary!D3490,olah!$S3490:S18488,"On Time")</f>
        <v>0</v>
      </c>
      <c r="H3490">
        <f>COUNTIFS(olah!$Q$2:Q18488,summary!A3490,olah!$B$2:B18488,summary!B3490,olah!$S$2:S18488,"On Time")</f>
        <v>8</v>
      </c>
      <c r="I3490">
        <f>COUNTIFS(olah!$Q3490:Q18488,summary!A3490,olah!$B3490:B18488,summary!B3490,olah!$N3490:N18488,summary!C3490,olah!$P3490:P18488,summary!D3490,olah!$S3490:S18488,"Late")</f>
        <v>1</v>
      </c>
      <c r="J3490">
        <f>COUNTIFS(olah!$Q$2:Q18488,summary!A3490,olah!$B$2:B18488,summary!B3490,olah!$S$2:S18488,"Late")</f>
        <v>3</v>
      </c>
      <c r="K3490">
        <f t="shared" si="54"/>
        <v>19</v>
      </c>
      <c r="L3490">
        <f>COUNTIFS(olah!$Q3490:Q18488,summary!A3490,olah!$B3490:B18488,summary!B3490,olah!$N3490:N18488,summary!C3490,olah!$P3490:P18488,summary!D3490,olah!$T3490:T18488,"On Time CO")</f>
        <v>0</v>
      </c>
      <c r="M3490">
        <f>COUNTIFS(olah!$Q$2:Q18488,summary!A3490,olah!$B$2:B18488,summary!B3490,olah!$T$2:T18488,"On Time CO")</f>
        <v>5</v>
      </c>
      <c r="N3490">
        <f>COUNTIFS(olah!$Q3490:Q18488,summary!A3490,olah!$B3490:B18488,summary!B3490,olah!$N3490:N18488,summary!C3490,olah!$P3490:P18488,summary!D3490,olah!$T3490:T18488,"Overtime")</f>
        <v>0</v>
      </c>
      <c r="O3490">
        <f>COUNTIFS(olah!$Q$2:Q18488,summary!A3490,olah!$B$2:B18488,summary!B3490,olah!$T$2:T18488,"Overtime")</f>
        <v>0</v>
      </c>
      <c r="P3490">
        <f>COUNTIFS(olah!$Q3490:Q18488,summary!A3490,olah!$B3490:B18488,summary!B3490,olah!$N3490:N18488,summary!C3490,olah!$P3490:P18488,summary!D3490,olah!$T3490:T18488,"Early")</f>
        <v>0</v>
      </c>
      <c r="Q3490">
        <f>COUNTIFS(olah!$Q$2:Q18488,summary!A3490,olah!$B$2:B18488,summary!B3490,olah!$T$2:T18488,"Early")</f>
        <v>0</v>
      </c>
      <c r="R3490">
        <f>COUNTIFS(olah!$Q3490:Q18488,summary!A3490,olah!$B3490:B18488,summary!B3490,olah!$N3490:N18488,summary!C3490,olah!$P3490:P18488,summary!D3490,olah!$T3490:T18488,"NA CO")</f>
        <v>1</v>
      </c>
      <c r="S3490">
        <f>COUNTIFS(olah!$Q$2:Q18488,summary!A3490,olah!$B$2:B18488,summary!B3490,olah!$T$2:T18488,"NA CO")</f>
        <v>6</v>
      </c>
      <c r="T3490" t="str">
        <f>olah!R3490</f>
        <v>Attendance</v>
      </c>
      <c r="U3490" t="str">
        <f>IF(T3490="Permit", olah!T3490, "No Permit")</f>
        <v>No Permit</v>
      </c>
    </row>
    <row r="3491" spans="1:21" hidden="1" x14ac:dyDescent="0.3">
      <c r="A3491" s="23">
        <v>44561</v>
      </c>
      <c r="B3491" t="s">
        <v>832</v>
      </c>
      <c r="C3491" t="s">
        <v>835</v>
      </c>
      <c r="D3491" t="s">
        <v>1390</v>
      </c>
      <c r="E3491" t="str">
        <f>VLOOKUP(B3491,olah!$B:$P,2,0)</f>
        <v>2021-12-01</v>
      </c>
      <c r="F3491">
        <f>COUNTIFS(parameter!$J$4:$J$34,summary!A3491,parameter!$I$4:$I$34,"&gt;="&amp;summary!$E3491)</f>
        <v>31</v>
      </c>
      <c r="G3491">
        <f>COUNTIFS(olah!$Q3491:Q18489,summary!A3491,olah!$B3491:B18489,summary!B3491,olah!$N3491:N18489,summary!C3491,olah!$P3491:P18489,summary!D3491,olah!$S3491:S18489,"On Time")</f>
        <v>1</v>
      </c>
      <c r="H3491">
        <f>COUNTIFS(olah!$Q$2:Q18489,summary!A3491,olah!$B$2:B18489,summary!B3491,olah!$S$2:S18489,"On Time")</f>
        <v>21</v>
      </c>
      <c r="I3491">
        <f>COUNTIFS(olah!$Q3491:Q18489,summary!A3491,olah!$B3491:B18489,summary!B3491,olah!$N3491:N18489,summary!C3491,olah!$P3491:P18489,summary!D3491,olah!$S3491:S18489,"Late")</f>
        <v>0</v>
      </c>
      <c r="J3491">
        <f>COUNTIFS(olah!$Q$2:Q18489,summary!A3491,olah!$B$2:B18489,summary!B3491,olah!$S$2:S18489,"Late")</f>
        <v>1</v>
      </c>
      <c r="K3491">
        <f t="shared" si="54"/>
        <v>9</v>
      </c>
      <c r="L3491">
        <f>COUNTIFS(olah!$Q3491:Q18489,summary!A3491,olah!$B3491:B18489,summary!B3491,olah!$N3491:N18489,summary!C3491,olah!$P3491:P18489,summary!D3491,olah!$T3491:T18489,"On Time CO")</f>
        <v>1</v>
      </c>
      <c r="M3491">
        <f>COUNTIFS(olah!$Q$2:Q18489,summary!A3491,olah!$B$2:B18489,summary!B3491,olah!$T$2:T18489,"On Time CO")</f>
        <v>21</v>
      </c>
      <c r="N3491">
        <f>COUNTIFS(olah!$Q3491:Q18489,summary!A3491,olah!$B3491:B18489,summary!B3491,olah!$N3491:N18489,summary!C3491,olah!$P3491:P18489,summary!D3491,olah!$T3491:T18489,"Overtime")</f>
        <v>0</v>
      </c>
      <c r="O3491">
        <f>COUNTIFS(olah!$Q$2:Q18489,summary!A3491,olah!$B$2:B18489,summary!B3491,olah!$T$2:T18489,"Overtime")</f>
        <v>0</v>
      </c>
      <c r="P3491">
        <f>COUNTIFS(olah!$Q3491:Q18489,summary!A3491,olah!$B3491:B18489,summary!B3491,olah!$N3491:N18489,summary!C3491,olah!$P3491:P18489,summary!D3491,olah!$T3491:T18489,"Early")</f>
        <v>0</v>
      </c>
      <c r="Q3491">
        <f>COUNTIFS(olah!$Q$2:Q18489,summary!A3491,olah!$B$2:B18489,summary!B3491,olah!$T$2:T18489,"Early")</f>
        <v>0</v>
      </c>
      <c r="R3491">
        <f>COUNTIFS(olah!$Q3491:Q18489,summary!A3491,olah!$B3491:B18489,summary!B3491,olah!$N3491:N18489,summary!C3491,olah!$P3491:P18489,summary!D3491,olah!$T3491:T18489,"NA CO")</f>
        <v>0</v>
      </c>
      <c r="S3491">
        <f>COUNTIFS(olah!$Q$2:Q18489,summary!A3491,olah!$B$2:B18489,summary!B3491,olah!$T$2:T18489,"NA CO")</f>
        <v>1</v>
      </c>
      <c r="T3491" t="str">
        <f>olah!R3491</f>
        <v>Daily Journey</v>
      </c>
      <c r="U3491" t="str">
        <f>IF(T3491="Permit", olah!T3491, "No Permit")</f>
        <v>No Permit</v>
      </c>
    </row>
    <row r="3492" spans="1:21" hidden="1" x14ac:dyDescent="0.3">
      <c r="A3492" s="23">
        <v>44561</v>
      </c>
      <c r="B3492" t="s">
        <v>832</v>
      </c>
      <c r="C3492" t="s">
        <v>28</v>
      </c>
      <c r="D3492" t="s">
        <v>5935</v>
      </c>
      <c r="E3492" t="str">
        <f>VLOOKUP(B3492,olah!$B:$P,2,0)</f>
        <v>2021-12-01</v>
      </c>
      <c r="F3492">
        <f>COUNTIFS(parameter!$J$4:$J$34,summary!A3492,parameter!$I$4:$I$34,"&gt;="&amp;summary!$E3492)</f>
        <v>31</v>
      </c>
      <c r="G3492">
        <f>COUNTIFS(olah!$Q3492:Q18490,summary!A3492,olah!$B3492:B18490,summary!B3492,olah!$N3492:N18490,summary!C3492,olah!$P3492:P18490,summary!D3492,olah!$S3492:S18490,"On Time")</f>
        <v>0</v>
      </c>
      <c r="H3492">
        <f>COUNTIFS(olah!$Q$2:Q18490,summary!A3492,olah!$B$2:B18490,summary!B3492,olah!$S$2:S18490,"On Time")</f>
        <v>21</v>
      </c>
      <c r="I3492">
        <f>COUNTIFS(olah!$Q3492:Q18490,summary!A3492,olah!$B3492:B18490,summary!B3492,olah!$N3492:N18490,summary!C3492,olah!$P3492:P18490,summary!D3492,olah!$S3492:S18490,"Late")</f>
        <v>1</v>
      </c>
      <c r="J3492">
        <f>COUNTIFS(olah!$Q$2:Q18490,summary!A3492,olah!$B$2:B18490,summary!B3492,olah!$S$2:S18490,"Late")</f>
        <v>1</v>
      </c>
      <c r="K3492">
        <f t="shared" si="54"/>
        <v>8</v>
      </c>
      <c r="L3492">
        <f>COUNTIFS(olah!$Q3492:Q18490,summary!A3492,olah!$B3492:B18490,summary!B3492,olah!$N3492:N18490,summary!C3492,olah!$P3492:P18490,summary!D3492,olah!$T3492:T18490,"On Time CO")</f>
        <v>0</v>
      </c>
      <c r="M3492">
        <f>COUNTIFS(olah!$Q$2:Q18490,summary!A3492,olah!$B$2:B18490,summary!B3492,olah!$T$2:T18490,"On Time CO")</f>
        <v>21</v>
      </c>
      <c r="N3492">
        <f>COUNTIFS(olah!$Q3492:Q18490,summary!A3492,olah!$B3492:B18490,summary!B3492,olah!$N3492:N18490,summary!C3492,olah!$P3492:P18490,summary!D3492,olah!$T3492:T18490,"Overtime")</f>
        <v>0</v>
      </c>
      <c r="O3492">
        <f>COUNTIFS(olah!$Q$2:Q18490,summary!A3492,olah!$B$2:B18490,summary!B3492,olah!$T$2:T18490,"Overtime")</f>
        <v>0</v>
      </c>
      <c r="P3492">
        <f>COUNTIFS(olah!$Q3492:Q18490,summary!A3492,olah!$B3492:B18490,summary!B3492,olah!$N3492:N18490,summary!C3492,olah!$P3492:P18490,summary!D3492,olah!$T3492:T18490,"Early")</f>
        <v>0</v>
      </c>
      <c r="Q3492">
        <f>COUNTIFS(olah!$Q$2:Q18490,summary!A3492,olah!$B$2:B18490,summary!B3492,olah!$T$2:T18490,"Early")</f>
        <v>0</v>
      </c>
      <c r="R3492">
        <f>COUNTIFS(olah!$Q3492:Q18490,summary!A3492,olah!$B3492:B18490,summary!B3492,olah!$N3492:N18490,summary!C3492,olah!$P3492:P18490,summary!D3492,olah!$T3492:T18490,"NA CO")</f>
        <v>1</v>
      </c>
      <c r="S3492">
        <f>COUNTIFS(olah!$Q$2:Q18490,summary!A3492,olah!$B$2:B18490,summary!B3492,olah!$T$2:T18490,"NA CO")</f>
        <v>1</v>
      </c>
      <c r="T3492" t="str">
        <f>olah!R3492</f>
        <v>Attendance</v>
      </c>
      <c r="U3492" t="str">
        <f>IF(T3492="Permit", olah!T3492, "No Permit")</f>
        <v>No Permit</v>
      </c>
    </row>
    <row r="3493" spans="1:21" hidden="1" x14ac:dyDescent="0.3">
      <c r="A3493" s="23">
        <v>44561</v>
      </c>
      <c r="B3493" t="s">
        <v>832</v>
      </c>
      <c r="C3493" t="s">
        <v>835</v>
      </c>
      <c r="D3493" t="s">
        <v>11600</v>
      </c>
      <c r="E3493" t="str">
        <f>VLOOKUP(B3493,olah!$B:$P,2,0)</f>
        <v>2021-12-01</v>
      </c>
      <c r="F3493">
        <f>COUNTIFS(parameter!$J$4:$J$34,summary!A3493,parameter!$I$4:$I$34,"&gt;="&amp;summary!$E3493)</f>
        <v>31</v>
      </c>
      <c r="G3493">
        <f>COUNTIFS(olah!$Q3493:Q18491,summary!A3493,olah!$B3493:B18491,summary!B3493,olah!$N3493:N18491,summary!C3493,olah!$P3493:P18491,summary!D3493,olah!$S3493:S18491,"On Time")</f>
        <v>1</v>
      </c>
      <c r="H3493">
        <f>COUNTIFS(olah!$Q$2:Q18491,summary!A3493,olah!$B$2:B18491,summary!B3493,olah!$S$2:S18491,"On Time")</f>
        <v>21</v>
      </c>
      <c r="I3493">
        <f>COUNTIFS(olah!$Q3493:Q18491,summary!A3493,olah!$B3493:B18491,summary!B3493,olah!$N3493:N18491,summary!C3493,olah!$P3493:P18491,summary!D3493,olah!$S3493:S18491,"Late")</f>
        <v>0</v>
      </c>
      <c r="J3493">
        <f>COUNTIFS(olah!$Q$2:Q18491,summary!A3493,olah!$B$2:B18491,summary!B3493,olah!$S$2:S18491,"Late")</f>
        <v>1</v>
      </c>
      <c r="K3493">
        <f t="shared" si="54"/>
        <v>9</v>
      </c>
      <c r="L3493">
        <f>COUNTIFS(olah!$Q3493:Q18491,summary!A3493,olah!$B3493:B18491,summary!B3493,olah!$N3493:N18491,summary!C3493,olah!$P3493:P18491,summary!D3493,olah!$T3493:T18491,"On Time CO")</f>
        <v>1</v>
      </c>
      <c r="M3493">
        <f>COUNTIFS(olah!$Q$2:Q18491,summary!A3493,olah!$B$2:B18491,summary!B3493,olah!$T$2:T18491,"On Time CO")</f>
        <v>21</v>
      </c>
      <c r="N3493">
        <f>COUNTIFS(olah!$Q3493:Q18491,summary!A3493,olah!$B3493:B18491,summary!B3493,olah!$N3493:N18491,summary!C3493,olah!$P3493:P18491,summary!D3493,olah!$T3493:T18491,"Overtime")</f>
        <v>0</v>
      </c>
      <c r="O3493">
        <f>COUNTIFS(olah!$Q$2:Q18491,summary!A3493,olah!$B$2:B18491,summary!B3493,olah!$T$2:T18491,"Overtime")</f>
        <v>0</v>
      </c>
      <c r="P3493">
        <f>COUNTIFS(olah!$Q3493:Q18491,summary!A3493,olah!$B3493:B18491,summary!B3493,olah!$N3493:N18491,summary!C3493,olah!$P3493:P18491,summary!D3493,olah!$T3493:T18491,"Early")</f>
        <v>0</v>
      </c>
      <c r="Q3493">
        <f>COUNTIFS(olah!$Q$2:Q18491,summary!A3493,olah!$B$2:B18491,summary!B3493,olah!$T$2:T18491,"Early")</f>
        <v>0</v>
      </c>
      <c r="R3493">
        <f>COUNTIFS(olah!$Q3493:Q18491,summary!A3493,olah!$B3493:B18491,summary!B3493,olah!$N3493:N18491,summary!C3493,olah!$P3493:P18491,summary!D3493,olah!$T3493:T18491,"NA CO")</f>
        <v>0</v>
      </c>
      <c r="S3493">
        <f>COUNTIFS(olah!$Q$2:Q18491,summary!A3493,olah!$B$2:B18491,summary!B3493,olah!$T$2:T18491,"NA CO")</f>
        <v>1</v>
      </c>
      <c r="T3493" t="str">
        <f>olah!R3493</f>
        <v>Daily Journey</v>
      </c>
      <c r="U3493" t="str">
        <f>IF(T3493="Permit", olah!T3493, "No Permit")</f>
        <v>No Permit</v>
      </c>
    </row>
    <row r="3494" spans="1:21" hidden="1" x14ac:dyDescent="0.3">
      <c r="A3494" s="23">
        <v>44561</v>
      </c>
      <c r="B3494" t="s">
        <v>832</v>
      </c>
      <c r="C3494" t="s">
        <v>28</v>
      </c>
      <c r="D3494" t="s">
        <v>11601</v>
      </c>
      <c r="E3494" t="str">
        <f>VLOOKUP(B3494,olah!$B:$P,2,0)</f>
        <v>2021-12-01</v>
      </c>
      <c r="F3494">
        <f>COUNTIFS(parameter!$J$4:$J$34,summary!A3494,parameter!$I$4:$I$34,"&gt;="&amp;summary!$E3494)</f>
        <v>31</v>
      </c>
      <c r="G3494">
        <f>COUNTIFS(olah!$Q3494:Q18492,summary!A3494,olah!$B3494:B18492,summary!B3494,olah!$N3494:N18492,summary!C3494,olah!$P3494:P18492,summary!D3494,olah!$S3494:S18492,"On Time")</f>
        <v>1</v>
      </c>
      <c r="H3494">
        <f>COUNTIFS(olah!$Q$2:Q18492,summary!A3494,olah!$B$2:B18492,summary!B3494,olah!$S$2:S18492,"On Time")</f>
        <v>21</v>
      </c>
      <c r="I3494">
        <f>COUNTIFS(olah!$Q3494:Q18492,summary!A3494,olah!$B3494:B18492,summary!B3494,olah!$N3494:N18492,summary!C3494,olah!$P3494:P18492,summary!D3494,olah!$S3494:S18492,"Late")</f>
        <v>0</v>
      </c>
      <c r="J3494">
        <f>COUNTIFS(olah!$Q$2:Q18492,summary!A3494,olah!$B$2:B18492,summary!B3494,olah!$S$2:S18492,"Late")</f>
        <v>1</v>
      </c>
      <c r="K3494">
        <f t="shared" si="54"/>
        <v>9</v>
      </c>
      <c r="L3494">
        <f>COUNTIFS(olah!$Q3494:Q18492,summary!A3494,olah!$B3494:B18492,summary!B3494,olah!$N3494:N18492,summary!C3494,olah!$P3494:P18492,summary!D3494,olah!$T3494:T18492,"On Time CO")</f>
        <v>1</v>
      </c>
      <c r="M3494">
        <f>COUNTIFS(olah!$Q$2:Q18492,summary!A3494,olah!$B$2:B18492,summary!B3494,olah!$T$2:T18492,"On Time CO")</f>
        <v>21</v>
      </c>
      <c r="N3494">
        <f>COUNTIFS(olah!$Q3494:Q18492,summary!A3494,olah!$B3494:B18492,summary!B3494,olah!$N3494:N18492,summary!C3494,olah!$P3494:P18492,summary!D3494,olah!$T3494:T18492,"Overtime")</f>
        <v>0</v>
      </c>
      <c r="O3494">
        <f>COUNTIFS(olah!$Q$2:Q18492,summary!A3494,olah!$B$2:B18492,summary!B3494,olah!$T$2:T18492,"Overtime")</f>
        <v>0</v>
      </c>
      <c r="P3494">
        <f>COUNTIFS(olah!$Q3494:Q18492,summary!A3494,olah!$B3494:B18492,summary!B3494,olah!$N3494:N18492,summary!C3494,olah!$P3494:P18492,summary!D3494,olah!$T3494:T18492,"Early")</f>
        <v>0</v>
      </c>
      <c r="Q3494">
        <f>COUNTIFS(olah!$Q$2:Q18492,summary!A3494,olah!$B$2:B18492,summary!B3494,olah!$T$2:T18492,"Early")</f>
        <v>0</v>
      </c>
      <c r="R3494">
        <f>COUNTIFS(olah!$Q3494:Q18492,summary!A3494,olah!$B3494:B18492,summary!B3494,olah!$N3494:N18492,summary!C3494,olah!$P3494:P18492,summary!D3494,olah!$T3494:T18492,"NA CO")</f>
        <v>0</v>
      </c>
      <c r="S3494">
        <f>COUNTIFS(olah!$Q$2:Q18492,summary!A3494,olah!$B$2:B18492,summary!B3494,olah!$T$2:T18492,"NA CO")</f>
        <v>1</v>
      </c>
      <c r="T3494" t="str">
        <f>olah!R3494</f>
        <v>Attendance</v>
      </c>
      <c r="U3494" t="str">
        <f>IF(T3494="Permit", olah!T3494, "No Permit")</f>
        <v>No Permit</v>
      </c>
    </row>
    <row r="3495" spans="1:21" hidden="1" x14ac:dyDescent="0.3">
      <c r="A3495" s="23">
        <v>44561</v>
      </c>
      <c r="B3495" t="s">
        <v>832</v>
      </c>
      <c r="C3495" t="s">
        <v>835</v>
      </c>
      <c r="D3495" t="s">
        <v>5936</v>
      </c>
      <c r="E3495" t="str">
        <f>VLOOKUP(B3495,olah!$B:$P,2,0)</f>
        <v>2021-12-01</v>
      </c>
      <c r="F3495">
        <f>COUNTIFS(parameter!$J$4:$J$34,summary!A3495,parameter!$I$4:$I$34,"&gt;="&amp;summary!$E3495)</f>
        <v>31</v>
      </c>
      <c r="G3495">
        <f>COUNTIFS(olah!$Q3495:Q18493,summary!A3495,olah!$B3495:B18493,summary!B3495,olah!$N3495:N18493,summary!C3495,olah!$P3495:P18493,summary!D3495,olah!$S3495:S18493,"On Time")</f>
        <v>1</v>
      </c>
      <c r="H3495">
        <f>COUNTIFS(olah!$Q$2:Q18493,summary!A3495,olah!$B$2:B18493,summary!B3495,olah!$S$2:S18493,"On Time")</f>
        <v>21</v>
      </c>
      <c r="I3495">
        <f>COUNTIFS(olah!$Q3495:Q18493,summary!A3495,olah!$B3495:B18493,summary!B3495,olah!$N3495:N18493,summary!C3495,olah!$P3495:P18493,summary!D3495,olah!$S3495:S18493,"Late")</f>
        <v>0</v>
      </c>
      <c r="J3495">
        <f>COUNTIFS(olah!$Q$2:Q18493,summary!A3495,olah!$B$2:B18493,summary!B3495,olah!$S$2:S18493,"Late")</f>
        <v>1</v>
      </c>
      <c r="K3495">
        <f t="shared" si="54"/>
        <v>9</v>
      </c>
      <c r="L3495">
        <f>COUNTIFS(olah!$Q3495:Q18493,summary!A3495,olah!$B3495:B18493,summary!B3495,olah!$N3495:N18493,summary!C3495,olah!$P3495:P18493,summary!D3495,olah!$T3495:T18493,"On Time CO")</f>
        <v>1</v>
      </c>
      <c r="M3495">
        <f>COUNTIFS(olah!$Q$2:Q18493,summary!A3495,olah!$B$2:B18493,summary!B3495,olah!$T$2:T18493,"On Time CO")</f>
        <v>21</v>
      </c>
      <c r="N3495">
        <f>COUNTIFS(olah!$Q3495:Q18493,summary!A3495,olah!$B3495:B18493,summary!B3495,olah!$N3495:N18493,summary!C3495,olah!$P3495:P18493,summary!D3495,olah!$T3495:T18493,"Overtime")</f>
        <v>0</v>
      </c>
      <c r="O3495">
        <f>COUNTIFS(olah!$Q$2:Q18493,summary!A3495,olah!$B$2:B18493,summary!B3495,olah!$T$2:T18493,"Overtime")</f>
        <v>0</v>
      </c>
      <c r="P3495">
        <f>COUNTIFS(olah!$Q3495:Q18493,summary!A3495,olah!$B3495:B18493,summary!B3495,olah!$N3495:N18493,summary!C3495,olah!$P3495:P18493,summary!D3495,olah!$T3495:T18493,"Early")</f>
        <v>0</v>
      </c>
      <c r="Q3495">
        <f>COUNTIFS(olah!$Q$2:Q18493,summary!A3495,olah!$B$2:B18493,summary!B3495,olah!$T$2:T18493,"Early")</f>
        <v>0</v>
      </c>
      <c r="R3495">
        <f>COUNTIFS(olah!$Q3495:Q18493,summary!A3495,olah!$B3495:B18493,summary!B3495,olah!$N3495:N18493,summary!C3495,olah!$P3495:P18493,summary!D3495,olah!$T3495:T18493,"NA CO")</f>
        <v>0</v>
      </c>
      <c r="S3495">
        <f>COUNTIFS(olah!$Q$2:Q18493,summary!A3495,olah!$B$2:B18493,summary!B3495,olah!$T$2:T18493,"NA CO")</f>
        <v>1</v>
      </c>
      <c r="T3495" t="str">
        <f>olah!R3495</f>
        <v>Daily Journey</v>
      </c>
      <c r="U3495" t="str">
        <f>IF(T3495="Permit", olah!T3495, "No Permit")</f>
        <v>No Permit</v>
      </c>
    </row>
    <row r="3496" spans="1:21" hidden="1" x14ac:dyDescent="0.3">
      <c r="A3496" s="23">
        <v>44561</v>
      </c>
      <c r="B3496" t="s">
        <v>832</v>
      </c>
      <c r="C3496" t="s">
        <v>28</v>
      </c>
      <c r="D3496" t="s">
        <v>6082</v>
      </c>
      <c r="E3496" t="str">
        <f>VLOOKUP(B3496,olah!$B:$P,2,0)</f>
        <v>2021-12-01</v>
      </c>
      <c r="F3496">
        <f>COUNTIFS(parameter!$J$4:$J$34,summary!A3496,parameter!$I$4:$I$34,"&gt;="&amp;summary!$E3496)</f>
        <v>31</v>
      </c>
      <c r="G3496">
        <f>COUNTIFS(olah!$Q3496:Q18494,summary!A3496,olah!$B3496:B18494,summary!B3496,olah!$N3496:N18494,summary!C3496,olah!$P3496:P18494,summary!D3496,olah!$S3496:S18494,"On Time")</f>
        <v>1</v>
      </c>
      <c r="H3496">
        <f>COUNTIFS(olah!$Q$2:Q18494,summary!A3496,olah!$B$2:B18494,summary!B3496,olah!$S$2:S18494,"On Time")</f>
        <v>21</v>
      </c>
      <c r="I3496">
        <f>COUNTIFS(olah!$Q3496:Q18494,summary!A3496,olah!$B3496:B18494,summary!B3496,olah!$N3496:N18494,summary!C3496,olah!$P3496:P18494,summary!D3496,olah!$S3496:S18494,"Late")</f>
        <v>0</v>
      </c>
      <c r="J3496">
        <f>COUNTIFS(olah!$Q$2:Q18494,summary!A3496,olah!$B$2:B18494,summary!B3496,olah!$S$2:S18494,"Late")</f>
        <v>1</v>
      </c>
      <c r="K3496">
        <f t="shared" si="54"/>
        <v>9</v>
      </c>
      <c r="L3496">
        <f>COUNTIFS(olah!$Q3496:Q18494,summary!A3496,olah!$B3496:B18494,summary!B3496,olah!$N3496:N18494,summary!C3496,olah!$P3496:P18494,summary!D3496,olah!$T3496:T18494,"On Time CO")</f>
        <v>1</v>
      </c>
      <c r="M3496">
        <f>COUNTIFS(olah!$Q$2:Q18494,summary!A3496,olah!$B$2:B18494,summary!B3496,olah!$T$2:T18494,"On Time CO")</f>
        <v>21</v>
      </c>
      <c r="N3496">
        <f>COUNTIFS(olah!$Q3496:Q18494,summary!A3496,olah!$B3496:B18494,summary!B3496,olah!$N3496:N18494,summary!C3496,olah!$P3496:P18494,summary!D3496,olah!$T3496:T18494,"Overtime")</f>
        <v>0</v>
      </c>
      <c r="O3496">
        <f>COUNTIFS(olah!$Q$2:Q18494,summary!A3496,olah!$B$2:B18494,summary!B3496,olah!$T$2:T18494,"Overtime")</f>
        <v>0</v>
      </c>
      <c r="P3496">
        <f>COUNTIFS(olah!$Q3496:Q18494,summary!A3496,olah!$B3496:B18494,summary!B3496,olah!$N3496:N18494,summary!C3496,olah!$P3496:P18494,summary!D3496,olah!$T3496:T18494,"Early")</f>
        <v>0</v>
      </c>
      <c r="Q3496">
        <f>COUNTIFS(olah!$Q$2:Q18494,summary!A3496,olah!$B$2:B18494,summary!B3496,olah!$T$2:T18494,"Early")</f>
        <v>0</v>
      </c>
      <c r="R3496">
        <f>COUNTIFS(olah!$Q3496:Q18494,summary!A3496,olah!$B3496:B18494,summary!B3496,olah!$N3496:N18494,summary!C3496,olah!$P3496:P18494,summary!D3496,olah!$T3496:T18494,"NA CO")</f>
        <v>0</v>
      </c>
      <c r="S3496">
        <f>COUNTIFS(olah!$Q$2:Q18494,summary!A3496,olah!$B$2:B18494,summary!B3496,olah!$T$2:T18494,"NA CO")</f>
        <v>1</v>
      </c>
      <c r="T3496" t="str">
        <f>olah!R3496</f>
        <v>Attendance</v>
      </c>
      <c r="U3496" t="str">
        <f>IF(T3496="Permit", olah!T3496, "No Permit")</f>
        <v>No Permit</v>
      </c>
    </row>
    <row r="3497" spans="1:21" hidden="1" x14ac:dyDescent="0.3">
      <c r="A3497" s="23">
        <v>44561</v>
      </c>
      <c r="B3497" t="s">
        <v>832</v>
      </c>
      <c r="C3497" t="s">
        <v>835</v>
      </c>
      <c r="D3497" t="s">
        <v>11602</v>
      </c>
      <c r="E3497" t="str">
        <f>VLOOKUP(B3497,olah!$B:$P,2,0)</f>
        <v>2021-12-01</v>
      </c>
      <c r="F3497">
        <f>COUNTIFS(parameter!$J$4:$J$34,summary!A3497,parameter!$I$4:$I$34,"&gt;="&amp;summary!$E3497)</f>
        <v>31</v>
      </c>
      <c r="G3497">
        <f>COUNTIFS(olah!$Q3497:Q18495,summary!A3497,olah!$B3497:B18495,summary!B3497,olah!$N3497:N18495,summary!C3497,olah!$P3497:P18495,summary!D3497,olah!$S3497:S18495,"On Time")</f>
        <v>1</v>
      </c>
      <c r="H3497">
        <f>COUNTIFS(olah!$Q$2:Q18495,summary!A3497,olah!$B$2:B18495,summary!B3497,olah!$S$2:S18495,"On Time")</f>
        <v>21</v>
      </c>
      <c r="I3497">
        <f>COUNTIFS(olah!$Q3497:Q18495,summary!A3497,olah!$B3497:B18495,summary!B3497,olah!$N3497:N18495,summary!C3497,olah!$P3497:P18495,summary!D3497,olah!$S3497:S18495,"Late")</f>
        <v>0</v>
      </c>
      <c r="J3497">
        <f>COUNTIFS(olah!$Q$2:Q18495,summary!A3497,olah!$B$2:B18495,summary!B3497,olah!$S$2:S18495,"Late")</f>
        <v>1</v>
      </c>
      <c r="K3497">
        <f t="shared" si="54"/>
        <v>9</v>
      </c>
      <c r="L3497">
        <f>COUNTIFS(olah!$Q3497:Q18495,summary!A3497,olah!$B3497:B18495,summary!B3497,olah!$N3497:N18495,summary!C3497,olah!$P3497:P18495,summary!D3497,olah!$T3497:T18495,"On Time CO")</f>
        <v>1</v>
      </c>
      <c r="M3497">
        <f>COUNTIFS(olah!$Q$2:Q18495,summary!A3497,olah!$B$2:B18495,summary!B3497,olah!$T$2:T18495,"On Time CO")</f>
        <v>21</v>
      </c>
      <c r="N3497">
        <f>COUNTIFS(olah!$Q3497:Q18495,summary!A3497,olah!$B3497:B18495,summary!B3497,olah!$N3497:N18495,summary!C3497,olah!$P3497:P18495,summary!D3497,olah!$T3497:T18495,"Overtime")</f>
        <v>0</v>
      </c>
      <c r="O3497">
        <f>COUNTIFS(olah!$Q$2:Q18495,summary!A3497,olah!$B$2:B18495,summary!B3497,olah!$T$2:T18495,"Overtime")</f>
        <v>0</v>
      </c>
      <c r="P3497">
        <f>COUNTIFS(olah!$Q3497:Q18495,summary!A3497,olah!$B3497:B18495,summary!B3497,olah!$N3497:N18495,summary!C3497,olah!$P3497:P18495,summary!D3497,olah!$T3497:T18495,"Early")</f>
        <v>0</v>
      </c>
      <c r="Q3497">
        <f>COUNTIFS(olah!$Q$2:Q18495,summary!A3497,olah!$B$2:B18495,summary!B3497,olah!$T$2:T18495,"Early")</f>
        <v>0</v>
      </c>
      <c r="R3497">
        <f>COUNTIFS(olah!$Q3497:Q18495,summary!A3497,olah!$B3497:B18495,summary!B3497,olah!$N3497:N18495,summary!C3497,olah!$P3497:P18495,summary!D3497,olah!$T3497:T18495,"NA CO")</f>
        <v>0</v>
      </c>
      <c r="S3497">
        <f>COUNTIFS(olah!$Q$2:Q18495,summary!A3497,olah!$B$2:B18495,summary!B3497,olah!$T$2:T18495,"NA CO")</f>
        <v>1</v>
      </c>
      <c r="T3497" t="str">
        <f>olah!R3497</f>
        <v>Daily Journey</v>
      </c>
      <c r="U3497" t="str">
        <f>IF(T3497="Permit", olah!T3497, "No Permit")</f>
        <v>No Permit</v>
      </c>
    </row>
    <row r="3498" spans="1:21" hidden="1" x14ac:dyDescent="0.3">
      <c r="A3498" s="23">
        <v>44561</v>
      </c>
      <c r="B3498" t="s">
        <v>832</v>
      </c>
      <c r="C3498" t="s">
        <v>835</v>
      </c>
      <c r="D3498" t="s">
        <v>7108</v>
      </c>
      <c r="E3498" t="str">
        <f>VLOOKUP(B3498,olah!$B:$P,2,0)</f>
        <v>2021-12-01</v>
      </c>
      <c r="F3498">
        <f>COUNTIFS(parameter!$J$4:$J$34,summary!A3498,parameter!$I$4:$I$34,"&gt;="&amp;summary!$E3498)</f>
        <v>31</v>
      </c>
      <c r="G3498">
        <f>COUNTIFS(olah!$Q3498:Q18496,summary!A3498,olah!$B3498:B18496,summary!B3498,olah!$N3498:N18496,summary!C3498,olah!$P3498:P18496,summary!D3498,olah!$S3498:S18496,"On Time")</f>
        <v>1</v>
      </c>
      <c r="H3498">
        <f>COUNTIFS(olah!$Q$2:Q18496,summary!A3498,olah!$B$2:B18496,summary!B3498,olah!$S$2:S18496,"On Time")</f>
        <v>21</v>
      </c>
      <c r="I3498">
        <f>COUNTIFS(olah!$Q3498:Q18496,summary!A3498,olah!$B3498:B18496,summary!B3498,olah!$N3498:N18496,summary!C3498,olah!$P3498:P18496,summary!D3498,olah!$S3498:S18496,"Late")</f>
        <v>0</v>
      </c>
      <c r="J3498">
        <f>COUNTIFS(olah!$Q$2:Q18496,summary!A3498,olah!$B$2:B18496,summary!B3498,olah!$S$2:S18496,"Late")</f>
        <v>1</v>
      </c>
      <c r="K3498">
        <f t="shared" si="54"/>
        <v>9</v>
      </c>
      <c r="L3498">
        <f>COUNTIFS(olah!$Q3498:Q18496,summary!A3498,olah!$B3498:B18496,summary!B3498,olah!$N3498:N18496,summary!C3498,olah!$P3498:P18496,summary!D3498,olah!$T3498:T18496,"On Time CO")</f>
        <v>1</v>
      </c>
      <c r="M3498">
        <f>COUNTIFS(olah!$Q$2:Q18496,summary!A3498,olah!$B$2:B18496,summary!B3498,olah!$T$2:T18496,"On Time CO")</f>
        <v>21</v>
      </c>
      <c r="N3498">
        <f>COUNTIFS(olah!$Q3498:Q18496,summary!A3498,olah!$B3498:B18496,summary!B3498,olah!$N3498:N18496,summary!C3498,olah!$P3498:P18496,summary!D3498,olah!$T3498:T18496,"Overtime")</f>
        <v>0</v>
      </c>
      <c r="O3498">
        <f>COUNTIFS(olah!$Q$2:Q18496,summary!A3498,olah!$B$2:B18496,summary!B3498,olah!$T$2:T18496,"Overtime")</f>
        <v>0</v>
      </c>
      <c r="P3498">
        <f>COUNTIFS(olah!$Q3498:Q18496,summary!A3498,olah!$B3498:B18496,summary!B3498,olah!$N3498:N18496,summary!C3498,olah!$P3498:P18496,summary!D3498,olah!$T3498:T18496,"Early")</f>
        <v>0</v>
      </c>
      <c r="Q3498">
        <f>COUNTIFS(olah!$Q$2:Q18496,summary!A3498,olah!$B$2:B18496,summary!B3498,olah!$T$2:T18496,"Early")</f>
        <v>0</v>
      </c>
      <c r="R3498">
        <f>COUNTIFS(olah!$Q3498:Q18496,summary!A3498,olah!$B3498:B18496,summary!B3498,olah!$N3498:N18496,summary!C3498,olah!$P3498:P18496,summary!D3498,olah!$T3498:T18496,"NA CO")</f>
        <v>0</v>
      </c>
      <c r="S3498">
        <f>COUNTIFS(olah!$Q$2:Q18496,summary!A3498,olah!$B$2:B18496,summary!B3498,olah!$T$2:T18496,"NA CO")</f>
        <v>1</v>
      </c>
      <c r="T3498" t="str">
        <f>olah!R3498</f>
        <v>Daily Journey</v>
      </c>
      <c r="U3498" t="str">
        <f>IF(T3498="Permit", olah!T3498, "No Permit")</f>
        <v>No Permit</v>
      </c>
    </row>
    <row r="3499" spans="1:21" hidden="1" x14ac:dyDescent="0.3">
      <c r="A3499" s="23">
        <v>44561</v>
      </c>
      <c r="B3499" t="s">
        <v>832</v>
      </c>
      <c r="C3499" t="s">
        <v>835</v>
      </c>
      <c r="D3499" t="s">
        <v>11604</v>
      </c>
      <c r="E3499" t="str">
        <f>VLOOKUP(B3499,olah!$B:$P,2,0)</f>
        <v>2021-12-01</v>
      </c>
      <c r="F3499">
        <f>COUNTIFS(parameter!$J$4:$J$34,summary!A3499,parameter!$I$4:$I$34,"&gt;="&amp;summary!$E3499)</f>
        <v>31</v>
      </c>
      <c r="G3499">
        <f>COUNTIFS(olah!$Q3499:Q18497,summary!A3499,olah!$B3499:B18497,summary!B3499,olah!$N3499:N18497,summary!C3499,olah!$P3499:P18497,summary!D3499,olah!$S3499:S18497,"On Time")</f>
        <v>1</v>
      </c>
      <c r="H3499">
        <f>COUNTIFS(olah!$Q$2:Q18497,summary!A3499,olah!$B$2:B18497,summary!B3499,olah!$S$2:S18497,"On Time")</f>
        <v>21</v>
      </c>
      <c r="I3499">
        <f>COUNTIFS(olah!$Q3499:Q18497,summary!A3499,olah!$B3499:B18497,summary!B3499,olah!$N3499:N18497,summary!C3499,olah!$P3499:P18497,summary!D3499,olah!$S3499:S18497,"Late")</f>
        <v>0</v>
      </c>
      <c r="J3499">
        <f>COUNTIFS(olah!$Q$2:Q18497,summary!A3499,olah!$B$2:B18497,summary!B3499,olah!$S$2:S18497,"Late")</f>
        <v>1</v>
      </c>
      <c r="K3499">
        <f t="shared" si="54"/>
        <v>9</v>
      </c>
      <c r="L3499">
        <f>COUNTIFS(olah!$Q3499:Q18497,summary!A3499,olah!$B3499:B18497,summary!B3499,olah!$N3499:N18497,summary!C3499,olah!$P3499:P18497,summary!D3499,olah!$T3499:T18497,"On Time CO")</f>
        <v>1</v>
      </c>
      <c r="M3499">
        <f>COUNTIFS(olah!$Q$2:Q18497,summary!A3499,olah!$B$2:B18497,summary!B3499,olah!$T$2:T18497,"On Time CO")</f>
        <v>21</v>
      </c>
      <c r="N3499">
        <f>COUNTIFS(olah!$Q3499:Q18497,summary!A3499,olah!$B3499:B18497,summary!B3499,olah!$N3499:N18497,summary!C3499,olah!$P3499:P18497,summary!D3499,olah!$T3499:T18497,"Overtime")</f>
        <v>0</v>
      </c>
      <c r="O3499">
        <f>COUNTIFS(olah!$Q$2:Q18497,summary!A3499,olah!$B$2:B18497,summary!B3499,olah!$T$2:T18497,"Overtime")</f>
        <v>0</v>
      </c>
      <c r="P3499">
        <f>COUNTIFS(olah!$Q3499:Q18497,summary!A3499,olah!$B3499:B18497,summary!B3499,olah!$N3499:N18497,summary!C3499,olah!$P3499:P18497,summary!D3499,olah!$T3499:T18497,"Early")</f>
        <v>0</v>
      </c>
      <c r="Q3499">
        <f>COUNTIFS(olah!$Q$2:Q18497,summary!A3499,olah!$B$2:B18497,summary!B3499,olah!$T$2:T18497,"Early")</f>
        <v>0</v>
      </c>
      <c r="R3499">
        <f>COUNTIFS(olah!$Q3499:Q18497,summary!A3499,olah!$B3499:B18497,summary!B3499,olah!$N3499:N18497,summary!C3499,olah!$P3499:P18497,summary!D3499,olah!$T3499:T18497,"NA CO")</f>
        <v>0</v>
      </c>
      <c r="S3499">
        <f>COUNTIFS(olah!$Q$2:Q18497,summary!A3499,olah!$B$2:B18497,summary!B3499,olah!$T$2:T18497,"NA CO")</f>
        <v>1</v>
      </c>
      <c r="T3499" t="str">
        <f>olah!R3499</f>
        <v>Daily Journey</v>
      </c>
      <c r="U3499" t="str">
        <f>IF(T3499="Permit", olah!T3499, "No Permit")</f>
        <v>No Permit</v>
      </c>
    </row>
    <row r="3500" spans="1:21" hidden="1" x14ac:dyDescent="0.3">
      <c r="A3500" s="23">
        <v>44561</v>
      </c>
      <c r="B3500" t="s">
        <v>832</v>
      </c>
      <c r="C3500" t="s">
        <v>836</v>
      </c>
      <c r="D3500" t="s">
        <v>11605</v>
      </c>
      <c r="E3500" t="str">
        <f>VLOOKUP(B3500,olah!$B:$P,2,0)</f>
        <v>2021-12-01</v>
      </c>
      <c r="F3500">
        <f>COUNTIFS(parameter!$J$4:$J$34,summary!A3500,parameter!$I$4:$I$34,"&gt;="&amp;summary!$E3500)</f>
        <v>31</v>
      </c>
      <c r="G3500">
        <f>COUNTIFS(olah!$Q3500:Q18498,summary!A3500,olah!$B3500:B18498,summary!B3500,olah!$N3500:N18498,summary!C3500,olah!$P3500:P18498,summary!D3500,olah!$S3500:S18498,"On Time")</f>
        <v>1</v>
      </c>
      <c r="H3500">
        <f>COUNTIFS(olah!$Q$2:Q18498,summary!A3500,olah!$B$2:B18498,summary!B3500,olah!$S$2:S18498,"On Time")</f>
        <v>21</v>
      </c>
      <c r="I3500">
        <f>COUNTIFS(olah!$Q3500:Q18498,summary!A3500,olah!$B3500:B18498,summary!B3500,olah!$N3500:N18498,summary!C3500,olah!$P3500:P18498,summary!D3500,olah!$S3500:S18498,"Late")</f>
        <v>0</v>
      </c>
      <c r="J3500">
        <f>COUNTIFS(olah!$Q$2:Q18498,summary!A3500,olah!$B$2:B18498,summary!B3500,olah!$S$2:S18498,"Late")</f>
        <v>1</v>
      </c>
      <c r="K3500">
        <f t="shared" si="54"/>
        <v>9</v>
      </c>
      <c r="L3500">
        <f>COUNTIFS(olah!$Q3500:Q18498,summary!A3500,olah!$B3500:B18498,summary!B3500,olah!$N3500:N18498,summary!C3500,olah!$P3500:P18498,summary!D3500,olah!$T3500:T18498,"On Time CO")</f>
        <v>1</v>
      </c>
      <c r="M3500">
        <f>COUNTIFS(olah!$Q$2:Q18498,summary!A3500,olah!$B$2:B18498,summary!B3500,olah!$T$2:T18498,"On Time CO")</f>
        <v>21</v>
      </c>
      <c r="N3500">
        <f>COUNTIFS(olah!$Q3500:Q18498,summary!A3500,olah!$B3500:B18498,summary!B3500,olah!$N3500:N18498,summary!C3500,olah!$P3500:P18498,summary!D3500,olah!$T3500:T18498,"Overtime")</f>
        <v>0</v>
      </c>
      <c r="O3500">
        <f>COUNTIFS(olah!$Q$2:Q18498,summary!A3500,olah!$B$2:B18498,summary!B3500,olah!$T$2:T18498,"Overtime")</f>
        <v>0</v>
      </c>
      <c r="P3500">
        <f>COUNTIFS(olah!$Q3500:Q18498,summary!A3500,olah!$B3500:B18498,summary!B3500,olah!$N3500:N18498,summary!C3500,olah!$P3500:P18498,summary!D3500,olah!$T3500:T18498,"Early")</f>
        <v>0</v>
      </c>
      <c r="Q3500">
        <f>COUNTIFS(olah!$Q$2:Q18498,summary!A3500,olah!$B$2:B18498,summary!B3500,olah!$T$2:T18498,"Early")</f>
        <v>0</v>
      </c>
      <c r="R3500">
        <f>COUNTIFS(olah!$Q3500:Q18498,summary!A3500,olah!$B3500:B18498,summary!B3500,olah!$N3500:N18498,summary!C3500,olah!$P3500:P18498,summary!D3500,olah!$T3500:T18498,"NA CO")</f>
        <v>0</v>
      </c>
      <c r="S3500">
        <f>COUNTIFS(olah!$Q$2:Q18498,summary!A3500,olah!$B$2:B18498,summary!B3500,olah!$T$2:T18498,"NA CO")</f>
        <v>1</v>
      </c>
      <c r="T3500" t="str">
        <f>olah!R3500</f>
        <v>Daily Journey</v>
      </c>
      <c r="U3500" t="str">
        <f>IF(T3500="Permit", olah!T3500, "No Permit")</f>
        <v>No Permit</v>
      </c>
    </row>
    <row r="3501" spans="1:21" hidden="1" x14ac:dyDescent="0.3">
      <c r="A3501" s="23">
        <v>44561</v>
      </c>
      <c r="B3501" t="s">
        <v>832</v>
      </c>
      <c r="C3501" t="s">
        <v>28</v>
      </c>
      <c r="D3501" t="s">
        <v>11606</v>
      </c>
      <c r="E3501" t="str">
        <f>VLOOKUP(B3501,olah!$B:$P,2,0)</f>
        <v>2021-12-01</v>
      </c>
      <c r="F3501">
        <f>COUNTIFS(parameter!$J$4:$J$34,summary!A3501,parameter!$I$4:$I$34,"&gt;="&amp;summary!$E3501)</f>
        <v>31</v>
      </c>
      <c r="G3501">
        <f>COUNTIFS(olah!$Q3501:Q18499,summary!A3501,olah!$B3501:B18499,summary!B3501,olah!$N3501:N18499,summary!C3501,olah!$P3501:P18499,summary!D3501,olah!$S3501:S18499,"On Time")</f>
        <v>1</v>
      </c>
      <c r="H3501">
        <f>COUNTIFS(olah!$Q$2:Q18499,summary!A3501,olah!$B$2:B18499,summary!B3501,olah!$S$2:S18499,"On Time")</f>
        <v>21</v>
      </c>
      <c r="I3501">
        <f>COUNTIFS(olah!$Q3501:Q18499,summary!A3501,olah!$B3501:B18499,summary!B3501,olah!$N3501:N18499,summary!C3501,olah!$P3501:P18499,summary!D3501,olah!$S3501:S18499,"Late")</f>
        <v>0</v>
      </c>
      <c r="J3501">
        <f>COUNTIFS(olah!$Q$2:Q18499,summary!A3501,olah!$B$2:B18499,summary!B3501,olah!$S$2:S18499,"Late")</f>
        <v>1</v>
      </c>
      <c r="K3501">
        <f t="shared" si="54"/>
        <v>9</v>
      </c>
      <c r="L3501">
        <f>COUNTIFS(olah!$Q3501:Q18499,summary!A3501,olah!$B3501:B18499,summary!B3501,olah!$N3501:N18499,summary!C3501,olah!$P3501:P18499,summary!D3501,olah!$T3501:T18499,"On Time CO")</f>
        <v>1</v>
      </c>
      <c r="M3501">
        <f>COUNTIFS(olah!$Q$2:Q18499,summary!A3501,olah!$B$2:B18499,summary!B3501,olah!$T$2:T18499,"On Time CO")</f>
        <v>21</v>
      </c>
      <c r="N3501">
        <f>COUNTIFS(olah!$Q3501:Q18499,summary!A3501,olah!$B3501:B18499,summary!B3501,olah!$N3501:N18499,summary!C3501,olah!$P3501:P18499,summary!D3501,olah!$T3501:T18499,"Overtime")</f>
        <v>0</v>
      </c>
      <c r="O3501">
        <f>COUNTIFS(olah!$Q$2:Q18499,summary!A3501,olah!$B$2:B18499,summary!B3501,olah!$T$2:T18499,"Overtime")</f>
        <v>0</v>
      </c>
      <c r="P3501">
        <f>COUNTIFS(olah!$Q3501:Q18499,summary!A3501,olah!$B3501:B18499,summary!B3501,olah!$N3501:N18499,summary!C3501,olah!$P3501:P18499,summary!D3501,olah!$T3501:T18499,"Early")</f>
        <v>0</v>
      </c>
      <c r="Q3501">
        <f>COUNTIFS(olah!$Q$2:Q18499,summary!A3501,olah!$B$2:B18499,summary!B3501,olah!$T$2:T18499,"Early")</f>
        <v>0</v>
      </c>
      <c r="R3501">
        <f>COUNTIFS(olah!$Q3501:Q18499,summary!A3501,olah!$B3501:B18499,summary!B3501,olah!$N3501:N18499,summary!C3501,olah!$P3501:P18499,summary!D3501,olah!$T3501:T18499,"NA CO")</f>
        <v>0</v>
      </c>
      <c r="S3501">
        <f>COUNTIFS(olah!$Q$2:Q18499,summary!A3501,olah!$B$2:B18499,summary!B3501,olah!$T$2:T18499,"NA CO")</f>
        <v>1</v>
      </c>
      <c r="T3501" t="str">
        <f>olah!R3501</f>
        <v>Attendance</v>
      </c>
      <c r="U3501" t="str">
        <f>IF(T3501="Permit", olah!T3501, "No Permit")</f>
        <v>No Permit</v>
      </c>
    </row>
    <row r="3502" spans="1:21" hidden="1" x14ac:dyDescent="0.3">
      <c r="A3502" s="23">
        <v>44561</v>
      </c>
      <c r="B3502" t="s">
        <v>832</v>
      </c>
      <c r="C3502" t="s">
        <v>834</v>
      </c>
      <c r="D3502" t="s">
        <v>10202</v>
      </c>
      <c r="E3502" t="str">
        <f>VLOOKUP(B3502,olah!$B:$P,2,0)</f>
        <v>2021-12-01</v>
      </c>
      <c r="F3502">
        <f>COUNTIFS(parameter!$J$4:$J$34,summary!A3502,parameter!$I$4:$I$34,"&gt;="&amp;summary!$E3502)</f>
        <v>31</v>
      </c>
      <c r="G3502">
        <f>COUNTIFS(olah!$Q3502:Q18500,summary!A3502,olah!$B3502:B18500,summary!B3502,olah!$N3502:N18500,summary!C3502,olah!$P3502:P18500,summary!D3502,olah!$S3502:S18500,"On Time")</f>
        <v>1</v>
      </c>
      <c r="H3502">
        <f>COUNTIFS(olah!$Q$2:Q18500,summary!A3502,olah!$B$2:B18500,summary!B3502,olah!$S$2:S18500,"On Time")</f>
        <v>21</v>
      </c>
      <c r="I3502">
        <f>COUNTIFS(olah!$Q3502:Q18500,summary!A3502,olah!$B3502:B18500,summary!B3502,olah!$N3502:N18500,summary!C3502,olah!$P3502:P18500,summary!D3502,olah!$S3502:S18500,"Late")</f>
        <v>0</v>
      </c>
      <c r="J3502">
        <f>COUNTIFS(olah!$Q$2:Q18500,summary!A3502,olah!$B$2:B18500,summary!B3502,olah!$S$2:S18500,"Late")</f>
        <v>1</v>
      </c>
      <c r="K3502">
        <f t="shared" si="54"/>
        <v>9</v>
      </c>
      <c r="L3502">
        <f>COUNTIFS(olah!$Q3502:Q18500,summary!A3502,olah!$B3502:B18500,summary!B3502,olah!$N3502:N18500,summary!C3502,olah!$P3502:P18500,summary!D3502,olah!$T3502:T18500,"On Time CO")</f>
        <v>1</v>
      </c>
      <c r="M3502">
        <f>COUNTIFS(olah!$Q$2:Q18500,summary!A3502,olah!$B$2:B18500,summary!B3502,olah!$T$2:T18500,"On Time CO")</f>
        <v>21</v>
      </c>
      <c r="N3502">
        <f>COUNTIFS(olah!$Q3502:Q18500,summary!A3502,olah!$B3502:B18500,summary!B3502,olah!$N3502:N18500,summary!C3502,olah!$P3502:P18500,summary!D3502,olah!$T3502:T18500,"Overtime")</f>
        <v>0</v>
      </c>
      <c r="O3502">
        <f>COUNTIFS(olah!$Q$2:Q18500,summary!A3502,olah!$B$2:B18500,summary!B3502,olah!$T$2:T18500,"Overtime")</f>
        <v>0</v>
      </c>
      <c r="P3502">
        <f>COUNTIFS(olah!$Q3502:Q18500,summary!A3502,olah!$B3502:B18500,summary!B3502,olah!$N3502:N18500,summary!C3502,olah!$P3502:P18500,summary!D3502,olah!$T3502:T18500,"Early")</f>
        <v>0</v>
      </c>
      <c r="Q3502">
        <f>COUNTIFS(olah!$Q$2:Q18500,summary!A3502,olah!$B$2:B18500,summary!B3502,olah!$T$2:T18500,"Early")</f>
        <v>0</v>
      </c>
      <c r="R3502">
        <f>COUNTIFS(olah!$Q3502:Q18500,summary!A3502,olah!$B3502:B18500,summary!B3502,olah!$N3502:N18500,summary!C3502,olah!$P3502:P18500,summary!D3502,olah!$T3502:T18500,"NA CO")</f>
        <v>0</v>
      </c>
      <c r="S3502">
        <f>COUNTIFS(olah!$Q$2:Q18500,summary!A3502,olah!$B$2:B18500,summary!B3502,olah!$T$2:T18500,"NA CO")</f>
        <v>1</v>
      </c>
      <c r="T3502" t="str">
        <f>olah!R3502</f>
        <v>Daily Journey</v>
      </c>
      <c r="U3502" t="str">
        <f>IF(T3502="Permit", olah!T3502, "No Permit")</f>
        <v>No Permit</v>
      </c>
    </row>
    <row r="3503" spans="1:21" hidden="1" x14ac:dyDescent="0.3">
      <c r="A3503" s="23">
        <v>44561</v>
      </c>
      <c r="B3503" t="s">
        <v>832</v>
      </c>
      <c r="C3503" t="s">
        <v>28</v>
      </c>
      <c r="D3503" t="s">
        <v>11607</v>
      </c>
      <c r="E3503" t="str">
        <f>VLOOKUP(B3503,olah!$B:$P,2,0)</f>
        <v>2021-12-01</v>
      </c>
      <c r="F3503">
        <f>COUNTIFS(parameter!$J$4:$J$34,summary!A3503,parameter!$I$4:$I$34,"&gt;="&amp;summary!$E3503)</f>
        <v>31</v>
      </c>
      <c r="G3503">
        <f>COUNTIFS(olah!$Q3503:Q18501,summary!A3503,olah!$B3503:B18501,summary!B3503,olah!$N3503:N18501,summary!C3503,olah!$P3503:P18501,summary!D3503,olah!$S3503:S18501,"On Time")</f>
        <v>1</v>
      </c>
      <c r="H3503">
        <f>COUNTIFS(olah!$Q$2:Q18501,summary!A3503,olah!$B$2:B18501,summary!B3503,olah!$S$2:S18501,"On Time")</f>
        <v>21</v>
      </c>
      <c r="I3503">
        <f>COUNTIFS(olah!$Q3503:Q18501,summary!A3503,olah!$B3503:B18501,summary!B3503,olah!$N3503:N18501,summary!C3503,olah!$P3503:P18501,summary!D3503,olah!$S3503:S18501,"Late")</f>
        <v>0</v>
      </c>
      <c r="J3503">
        <f>COUNTIFS(olah!$Q$2:Q18501,summary!A3503,olah!$B$2:B18501,summary!B3503,olah!$S$2:S18501,"Late")</f>
        <v>1</v>
      </c>
      <c r="K3503">
        <f t="shared" si="54"/>
        <v>9</v>
      </c>
      <c r="L3503">
        <f>COUNTIFS(olah!$Q3503:Q18501,summary!A3503,olah!$B3503:B18501,summary!B3503,olah!$N3503:N18501,summary!C3503,olah!$P3503:P18501,summary!D3503,olah!$T3503:T18501,"On Time CO")</f>
        <v>1</v>
      </c>
      <c r="M3503">
        <f>COUNTIFS(olah!$Q$2:Q18501,summary!A3503,olah!$B$2:B18501,summary!B3503,olah!$T$2:T18501,"On Time CO")</f>
        <v>21</v>
      </c>
      <c r="N3503">
        <f>COUNTIFS(olah!$Q3503:Q18501,summary!A3503,olah!$B3503:B18501,summary!B3503,olah!$N3503:N18501,summary!C3503,olah!$P3503:P18501,summary!D3503,olah!$T3503:T18501,"Overtime")</f>
        <v>0</v>
      </c>
      <c r="O3503">
        <f>COUNTIFS(olah!$Q$2:Q18501,summary!A3503,olah!$B$2:B18501,summary!B3503,olah!$T$2:T18501,"Overtime")</f>
        <v>0</v>
      </c>
      <c r="P3503">
        <f>COUNTIFS(olah!$Q3503:Q18501,summary!A3503,olah!$B3503:B18501,summary!B3503,olah!$N3503:N18501,summary!C3503,olah!$P3503:P18501,summary!D3503,olah!$T3503:T18501,"Early")</f>
        <v>0</v>
      </c>
      <c r="Q3503">
        <f>COUNTIFS(olah!$Q$2:Q18501,summary!A3503,olah!$B$2:B18501,summary!B3503,olah!$T$2:T18501,"Early")</f>
        <v>0</v>
      </c>
      <c r="R3503">
        <f>COUNTIFS(olah!$Q3503:Q18501,summary!A3503,olah!$B3503:B18501,summary!B3503,olah!$N3503:N18501,summary!C3503,olah!$P3503:P18501,summary!D3503,olah!$T3503:T18501,"NA CO")</f>
        <v>0</v>
      </c>
      <c r="S3503">
        <f>COUNTIFS(olah!$Q$2:Q18501,summary!A3503,olah!$B$2:B18501,summary!B3503,olah!$T$2:T18501,"NA CO")</f>
        <v>1</v>
      </c>
      <c r="T3503" t="str">
        <f>olah!R3503</f>
        <v>Attendance</v>
      </c>
      <c r="U3503" t="str">
        <f>IF(T3503="Permit", olah!T3503, "No Permit")</f>
        <v>No Permit</v>
      </c>
    </row>
    <row r="3504" spans="1:21" hidden="1" x14ac:dyDescent="0.3">
      <c r="A3504" s="23">
        <v>44561</v>
      </c>
      <c r="B3504" t="s">
        <v>832</v>
      </c>
      <c r="C3504" t="s">
        <v>834</v>
      </c>
      <c r="D3504" t="s">
        <v>11608</v>
      </c>
      <c r="E3504" t="str">
        <f>VLOOKUP(B3504,olah!$B:$P,2,0)</f>
        <v>2021-12-01</v>
      </c>
      <c r="F3504">
        <f>COUNTIFS(parameter!$J$4:$J$34,summary!A3504,parameter!$I$4:$I$34,"&gt;="&amp;summary!$E3504)</f>
        <v>31</v>
      </c>
      <c r="G3504">
        <f>COUNTIFS(olah!$Q3504:Q18502,summary!A3504,olah!$B3504:B18502,summary!B3504,olah!$N3504:N18502,summary!C3504,olah!$P3504:P18502,summary!D3504,olah!$S3504:S18502,"On Time")</f>
        <v>1</v>
      </c>
      <c r="H3504">
        <f>COUNTIFS(olah!$Q$2:Q18502,summary!A3504,olah!$B$2:B18502,summary!B3504,olah!$S$2:S18502,"On Time")</f>
        <v>21</v>
      </c>
      <c r="I3504">
        <f>COUNTIFS(olah!$Q3504:Q18502,summary!A3504,olah!$B3504:B18502,summary!B3504,olah!$N3504:N18502,summary!C3504,olah!$P3504:P18502,summary!D3504,olah!$S3504:S18502,"Late")</f>
        <v>0</v>
      </c>
      <c r="J3504">
        <f>COUNTIFS(olah!$Q$2:Q18502,summary!A3504,olah!$B$2:B18502,summary!B3504,olah!$S$2:S18502,"Late")</f>
        <v>1</v>
      </c>
      <c r="K3504">
        <f t="shared" si="54"/>
        <v>9</v>
      </c>
      <c r="L3504">
        <f>COUNTIFS(olah!$Q3504:Q18502,summary!A3504,olah!$B3504:B18502,summary!B3504,olah!$N3504:N18502,summary!C3504,olah!$P3504:P18502,summary!D3504,olah!$T3504:T18502,"On Time CO")</f>
        <v>1</v>
      </c>
      <c r="M3504">
        <f>COUNTIFS(olah!$Q$2:Q18502,summary!A3504,olah!$B$2:B18502,summary!B3504,olah!$T$2:T18502,"On Time CO")</f>
        <v>21</v>
      </c>
      <c r="N3504">
        <f>COUNTIFS(olah!$Q3504:Q18502,summary!A3504,olah!$B3504:B18502,summary!B3504,olah!$N3504:N18502,summary!C3504,olah!$P3504:P18502,summary!D3504,olah!$T3504:T18502,"Overtime")</f>
        <v>0</v>
      </c>
      <c r="O3504">
        <f>COUNTIFS(olah!$Q$2:Q18502,summary!A3504,olah!$B$2:B18502,summary!B3504,olah!$T$2:T18502,"Overtime")</f>
        <v>0</v>
      </c>
      <c r="P3504">
        <f>COUNTIFS(olah!$Q3504:Q18502,summary!A3504,olah!$B3504:B18502,summary!B3504,olah!$N3504:N18502,summary!C3504,olah!$P3504:P18502,summary!D3504,olah!$T3504:T18502,"Early")</f>
        <v>0</v>
      </c>
      <c r="Q3504">
        <f>COUNTIFS(olah!$Q$2:Q18502,summary!A3504,olah!$B$2:B18502,summary!B3504,olah!$T$2:T18502,"Early")</f>
        <v>0</v>
      </c>
      <c r="R3504">
        <f>COUNTIFS(olah!$Q3504:Q18502,summary!A3504,olah!$B3504:B18502,summary!B3504,olah!$N3504:N18502,summary!C3504,olah!$P3504:P18502,summary!D3504,olah!$T3504:T18502,"NA CO")</f>
        <v>0</v>
      </c>
      <c r="S3504">
        <f>COUNTIFS(olah!$Q$2:Q18502,summary!A3504,olah!$B$2:B18502,summary!B3504,olah!$T$2:T18502,"NA CO")</f>
        <v>1</v>
      </c>
      <c r="T3504" t="str">
        <f>olah!R3504</f>
        <v>Daily Journey</v>
      </c>
      <c r="U3504" t="str">
        <f>IF(T3504="Permit", olah!T3504, "No Permit")</f>
        <v>No Permit</v>
      </c>
    </row>
    <row r="3505" spans="1:21" hidden="1" x14ac:dyDescent="0.3">
      <c r="A3505" s="23">
        <v>44561</v>
      </c>
      <c r="B3505" t="s">
        <v>832</v>
      </c>
      <c r="C3505" t="s">
        <v>28</v>
      </c>
      <c r="D3505" t="s">
        <v>11609</v>
      </c>
      <c r="E3505" t="str">
        <f>VLOOKUP(B3505,olah!$B:$P,2,0)</f>
        <v>2021-12-01</v>
      </c>
      <c r="F3505">
        <f>COUNTIFS(parameter!$J$4:$J$34,summary!A3505,parameter!$I$4:$I$34,"&gt;="&amp;summary!$E3505)</f>
        <v>31</v>
      </c>
      <c r="G3505">
        <f>COUNTIFS(olah!$Q3505:Q18503,summary!A3505,olah!$B3505:B18503,summary!B3505,olah!$N3505:N18503,summary!C3505,olah!$P3505:P18503,summary!D3505,olah!$S3505:S18503,"On Time")</f>
        <v>1</v>
      </c>
      <c r="H3505">
        <f>COUNTIFS(olah!$Q$2:Q18503,summary!A3505,olah!$B$2:B18503,summary!B3505,olah!$S$2:S18503,"On Time")</f>
        <v>21</v>
      </c>
      <c r="I3505">
        <f>COUNTIFS(olah!$Q3505:Q18503,summary!A3505,olah!$B3505:B18503,summary!B3505,olah!$N3505:N18503,summary!C3505,olah!$P3505:P18503,summary!D3505,olah!$S3505:S18503,"Late")</f>
        <v>0</v>
      </c>
      <c r="J3505">
        <f>COUNTIFS(olah!$Q$2:Q18503,summary!A3505,olah!$B$2:B18503,summary!B3505,olah!$S$2:S18503,"Late")</f>
        <v>1</v>
      </c>
      <c r="K3505">
        <f t="shared" si="54"/>
        <v>9</v>
      </c>
      <c r="L3505">
        <f>COUNTIFS(olah!$Q3505:Q18503,summary!A3505,olah!$B3505:B18503,summary!B3505,olah!$N3505:N18503,summary!C3505,olah!$P3505:P18503,summary!D3505,olah!$T3505:T18503,"On Time CO")</f>
        <v>1</v>
      </c>
      <c r="M3505">
        <f>COUNTIFS(olah!$Q$2:Q18503,summary!A3505,olah!$B$2:B18503,summary!B3505,olah!$T$2:T18503,"On Time CO")</f>
        <v>21</v>
      </c>
      <c r="N3505">
        <f>COUNTIFS(olah!$Q3505:Q18503,summary!A3505,olah!$B3505:B18503,summary!B3505,olah!$N3505:N18503,summary!C3505,olah!$P3505:P18503,summary!D3505,olah!$T3505:T18503,"Overtime")</f>
        <v>0</v>
      </c>
      <c r="O3505">
        <f>COUNTIFS(olah!$Q$2:Q18503,summary!A3505,olah!$B$2:B18503,summary!B3505,olah!$T$2:T18503,"Overtime")</f>
        <v>0</v>
      </c>
      <c r="P3505">
        <f>COUNTIFS(olah!$Q3505:Q18503,summary!A3505,olah!$B3505:B18503,summary!B3505,olah!$N3505:N18503,summary!C3505,olah!$P3505:P18503,summary!D3505,olah!$T3505:T18503,"Early")</f>
        <v>0</v>
      </c>
      <c r="Q3505">
        <f>COUNTIFS(olah!$Q$2:Q18503,summary!A3505,olah!$B$2:B18503,summary!B3505,olah!$T$2:T18503,"Early")</f>
        <v>0</v>
      </c>
      <c r="R3505">
        <f>COUNTIFS(olah!$Q3505:Q18503,summary!A3505,olah!$B3505:B18503,summary!B3505,olah!$N3505:N18503,summary!C3505,olah!$P3505:P18503,summary!D3505,olah!$T3505:T18503,"NA CO")</f>
        <v>0</v>
      </c>
      <c r="S3505">
        <f>COUNTIFS(olah!$Q$2:Q18503,summary!A3505,olah!$B$2:B18503,summary!B3505,olah!$T$2:T18503,"NA CO")</f>
        <v>1</v>
      </c>
      <c r="T3505" t="str">
        <f>olah!R3505</f>
        <v>Attendance</v>
      </c>
      <c r="U3505" t="str">
        <f>IF(T3505="Permit", olah!T3505, "No Permit")</f>
        <v>No Permit</v>
      </c>
    </row>
    <row r="3506" spans="1:21" hidden="1" x14ac:dyDescent="0.3">
      <c r="A3506" s="23">
        <v>44561</v>
      </c>
      <c r="B3506" t="s">
        <v>832</v>
      </c>
      <c r="C3506" t="s">
        <v>835</v>
      </c>
      <c r="D3506" t="s">
        <v>9024</v>
      </c>
      <c r="E3506" t="str">
        <f>VLOOKUP(B3506,olah!$B:$P,2,0)</f>
        <v>2021-12-01</v>
      </c>
      <c r="F3506">
        <f>COUNTIFS(parameter!$J$4:$J$34,summary!A3506,parameter!$I$4:$I$34,"&gt;="&amp;summary!$E3506)</f>
        <v>31</v>
      </c>
      <c r="G3506">
        <f>COUNTIFS(olah!$Q3506:Q18504,summary!A3506,olah!$B3506:B18504,summary!B3506,olah!$N3506:N18504,summary!C3506,olah!$P3506:P18504,summary!D3506,olah!$S3506:S18504,"On Time")</f>
        <v>1</v>
      </c>
      <c r="H3506">
        <f>COUNTIFS(olah!$Q$2:Q18504,summary!A3506,olah!$B$2:B18504,summary!B3506,olah!$S$2:S18504,"On Time")</f>
        <v>21</v>
      </c>
      <c r="I3506">
        <f>COUNTIFS(olah!$Q3506:Q18504,summary!A3506,olah!$B3506:B18504,summary!B3506,olah!$N3506:N18504,summary!C3506,olah!$P3506:P18504,summary!D3506,olah!$S3506:S18504,"Late")</f>
        <v>0</v>
      </c>
      <c r="J3506">
        <f>COUNTIFS(olah!$Q$2:Q18504,summary!A3506,olah!$B$2:B18504,summary!B3506,olah!$S$2:S18504,"Late")</f>
        <v>1</v>
      </c>
      <c r="K3506">
        <f t="shared" si="54"/>
        <v>9</v>
      </c>
      <c r="L3506">
        <f>COUNTIFS(olah!$Q3506:Q18504,summary!A3506,olah!$B3506:B18504,summary!B3506,olah!$N3506:N18504,summary!C3506,olah!$P3506:P18504,summary!D3506,olah!$T3506:T18504,"On Time CO")</f>
        <v>1</v>
      </c>
      <c r="M3506">
        <f>COUNTIFS(olah!$Q$2:Q18504,summary!A3506,olah!$B$2:B18504,summary!B3506,olah!$T$2:T18504,"On Time CO")</f>
        <v>21</v>
      </c>
      <c r="N3506">
        <f>COUNTIFS(olah!$Q3506:Q18504,summary!A3506,olah!$B3506:B18504,summary!B3506,olah!$N3506:N18504,summary!C3506,olah!$P3506:P18504,summary!D3506,olah!$T3506:T18504,"Overtime")</f>
        <v>0</v>
      </c>
      <c r="O3506">
        <f>COUNTIFS(olah!$Q$2:Q18504,summary!A3506,olah!$B$2:B18504,summary!B3506,olah!$T$2:T18504,"Overtime")</f>
        <v>0</v>
      </c>
      <c r="P3506">
        <f>COUNTIFS(olah!$Q3506:Q18504,summary!A3506,olah!$B3506:B18504,summary!B3506,olah!$N3506:N18504,summary!C3506,olah!$P3506:P18504,summary!D3506,olah!$T3506:T18504,"Early")</f>
        <v>0</v>
      </c>
      <c r="Q3506">
        <f>COUNTIFS(olah!$Q$2:Q18504,summary!A3506,olah!$B$2:B18504,summary!B3506,olah!$T$2:T18504,"Early")</f>
        <v>0</v>
      </c>
      <c r="R3506">
        <f>COUNTIFS(olah!$Q3506:Q18504,summary!A3506,olah!$B3506:B18504,summary!B3506,olah!$N3506:N18504,summary!C3506,olah!$P3506:P18504,summary!D3506,olah!$T3506:T18504,"NA CO")</f>
        <v>0</v>
      </c>
      <c r="S3506">
        <f>COUNTIFS(olah!$Q$2:Q18504,summary!A3506,olah!$B$2:B18504,summary!B3506,olah!$T$2:T18504,"NA CO")</f>
        <v>1</v>
      </c>
      <c r="T3506" t="str">
        <f>olah!R3506</f>
        <v>Daily Journey</v>
      </c>
      <c r="U3506" t="str">
        <f>IF(T3506="Permit", olah!T3506, "No Permit")</f>
        <v>No Permit</v>
      </c>
    </row>
    <row r="3507" spans="1:21" hidden="1" x14ac:dyDescent="0.3">
      <c r="A3507" s="23">
        <v>44561</v>
      </c>
      <c r="B3507" t="s">
        <v>832</v>
      </c>
      <c r="C3507" t="s">
        <v>28</v>
      </c>
      <c r="D3507" t="s">
        <v>10213</v>
      </c>
      <c r="E3507" t="str">
        <f>VLOOKUP(B3507,olah!$B:$P,2,0)</f>
        <v>2021-12-01</v>
      </c>
      <c r="F3507">
        <f>COUNTIFS(parameter!$J$4:$J$34,summary!A3507,parameter!$I$4:$I$34,"&gt;="&amp;summary!$E3507)</f>
        <v>31</v>
      </c>
      <c r="G3507">
        <f>COUNTIFS(olah!$Q3507:Q18505,summary!A3507,olah!$B3507:B18505,summary!B3507,olah!$N3507:N18505,summary!C3507,olah!$P3507:P18505,summary!D3507,olah!$S3507:S18505,"On Time")</f>
        <v>1</v>
      </c>
      <c r="H3507">
        <f>COUNTIFS(olah!$Q$2:Q18505,summary!A3507,olah!$B$2:B18505,summary!B3507,olah!$S$2:S18505,"On Time")</f>
        <v>21</v>
      </c>
      <c r="I3507">
        <f>COUNTIFS(olah!$Q3507:Q18505,summary!A3507,olah!$B3507:B18505,summary!B3507,olah!$N3507:N18505,summary!C3507,olah!$P3507:P18505,summary!D3507,olah!$S3507:S18505,"Late")</f>
        <v>0</v>
      </c>
      <c r="J3507">
        <f>COUNTIFS(olah!$Q$2:Q18505,summary!A3507,olah!$B$2:B18505,summary!B3507,olah!$S$2:S18505,"Late")</f>
        <v>1</v>
      </c>
      <c r="K3507">
        <f t="shared" si="54"/>
        <v>9</v>
      </c>
      <c r="L3507">
        <f>COUNTIFS(olah!$Q3507:Q18505,summary!A3507,olah!$B3507:B18505,summary!B3507,olah!$N3507:N18505,summary!C3507,olah!$P3507:P18505,summary!D3507,olah!$T3507:T18505,"On Time CO")</f>
        <v>1</v>
      </c>
      <c r="M3507">
        <f>COUNTIFS(olah!$Q$2:Q18505,summary!A3507,olah!$B$2:B18505,summary!B3507,olah!$T$2:T18505,"On Time CO")</f>
        <v>21</v>
      </c>
      <c r="N3507">
        <f>COUNTIFS(olah!$Q3507:Q18505,summary!A3507,olah!$B3507:B18505,summary!B3507,olah!$N3507:N18505,summary!C3507,olah!$P3507:P18505,summary!D3507,olah!$T3507:T18505,"Overtime")</f>
        <v>0</v>
      </c>
      <c r="O3507">
        <f>COUNTIFS(olah!$Q$2:Q18505,summary!A3507,olah!$B$2:B18505,summary!B3507,olah!$T$2:T18505,"Overtime")</f>
        <v>0</v>
      </c>
      <c r="P3507">
        <f>COUNTIFS(olah!$Q3507:Q18505,summary!A3507,olah!$B3507:B18505,summary!B3507,olah!$N3507:N18505,summary!C3507,olah!$P3507:P18505,summary!D3507,olah!$T3507:T18505,"Early")</f>
        <v>0</v>
      </c>
      <c r="Q3507">
        <f>COUNTIFS(olah!$Q$2:Q18505,summary!A3507,olah!$B$2:B18505,summary!B3507,olah!$T$2:T18505,"Early")</f>
        <v>0</v>
      </c>
      <c r="R3507">
        <f>COUNTIFS(olah!$Q3507:Q18505,summary!A3507,olah!$B3507:B18505,summary!B3507,olah!$N3507:N18505,summary!C3507,olah!$P3507:P18505,summary!D3507,olah!$T3507:T18505,"NA CO")</f>
        <v>0</v>
      </c>
      <c r="S3507">
        <f>COUNTIFS(olah!$Q$2:Q18505,summary!A3507,olah!$B$2:B18505,summary!B3507,olah!$T$2:T18505,"NA CO")</f>
        <v>1</v>
      </c>
      <c r="T3507" t="str">
        <f>olah!R3507</f>
        <v>Attendance</v>
      </c>
      <c r="U3507" t="str">
        <f>IF(T3507="Permit", olah!T3507, "No Permit")</f>
        <v>No Permit</v>
      </c>
    </row>
    <row r="3508" spans="1:21" hidden="1" x14ac:dyDescent="0.3">
      <c r="A3508" s="23">
        <v>44561</v>
      </c>
      <c r="B3508" t="s">
        <v>832</v>
      </c>
      <c r="C3508" t="s">
        <v>834</v>
      </c>
      <c r="D3508" t="s">
        <v>7927</v>
      </c>
      <c r="E3508" t="str">
        <f>VLOOKUP(B3508,olah!$B:$P,2,0)</f>
        <v>2021-12-01</v>
      </c>
      <c r="F3508">
        <f>COUNTIFS(parameter!$J$4:$J$34,summary!A3508,parameter!$I$4:$I$34,"&gt;="&amp;summary!$E3508)</f>
        <v>31</v>
      </c>
      <c r="G3508">
        <f>COUNTIFS(olah!$Q3508:Q18506,summary!A3508,olah!$B3508:B18506,summary!B3508,olah!$N3508:N18506,summary!C3508,olah!$P3508:P18506,summary!D3508,olah!$S3508:S18506,"On Time")</f>
        <v>1</v>
      </c>
      <c r="H3508">
        <f>COUNTIFS(olah!$Q$2:Q18506,summary!A3508,olah!$B$2:B18506,summary!B3508,olah!$S$2:S18506,"On Time")</f>
        <v>21</v>
      </c>
      <c r="I3508">
        <f>COUNTIFS(olah!$Q3508:Q18506,summary!A3508,olah!$B3508:B18506,summary!B3508,olah!$N3508:N18506,summary!C3508,olah!$P3508:P18506,summary!D3508,olah!$S3508:S18506,"Late")</f>
        <v>0</v>
      </c>
      <c r="J3508">
        <f>COUNTIFS(olah!$Q$2:Q18506,summary!A3508,olah!$B$2:B18506,summary!B3508,olah!$S$2:S18506,"Late")</f>
        <v>1</v>
      </c>
      <c r="K3508">
        <f t="shared" si="54"/>
        <v>9</v>
      </c>
      <c r="L3508">
        <f>COUNTIFS(olah!$Q3508:Q18506,summary!A3508,olah!$B3508:B18506,summary!B3508,olah!$N3508:N18506,summary!C3508,olah!$P3508:P18506,summary!D3508,olah!$T3508:T18506,"On Time CO")</f>
        <v>1</v>
      </c>
      <c r="M3508">
        <f>COUNTIFS(olah!$Q$2:Q18506,summary!A3508,olah!$B$2:B18506,summary!B3508,olah!$T$2:T18506,"On Time CO")</f>
        <v>21</v>
      </c>
      <c r="N3508">
        <f>COUNTIFS(olah!$Q3508:Q18506,summary!A3508,olah!$B3508:B18506,summary!B3508,olah!$N3508:N18506,summary!C3508,olah!$P3508:P18506,summary!D3508,olah!$T3508:T18506,"Overtime")</f>
        <v>0</v>
      </c>
      <c r="O3508">
        <f>COUNTIFS(olah!$Q$2:Q18506,summary!A3508,olah!$B$2:B18506,summary!B3508,olah!$T$2:T18506,"Overtime")</f>
        <v>0</v>
      </c>
      <c r="P3508">
        <f>COUNTIFS(olah!$Q3508:Q18506,summary!A3508,olah!$B3508:B18506,summary!B3508,olah!$N3508:N18506,summary!C3508,olah!$P3508:P18506,summary!D3508,olah!$T3508:T18506,"Early")</f>
        <v>0</v>
      </c>
      <c r="Q3508">
        <f>COUNTIFS(olah!$Q$2:Q18506,summary!A3508,olah!$B$2:B18506,summary!B3508,olah!$T$2:T18506,"Early")</f>
        <v>0</v>
      </c>
      <c r="R3508">
        <f>COUNTIFS(olah!$Q3508:Q18506,summary!A3508,olah!$B3508:B18506,summary!B3508,olah!$N3508:N18506,summary!C3508,olah!$P3508:P18506,summary!D3508,olah!$T3508:T18506,"NA CO")</f>
        <v>0</v>
      </c>
      <c r="S3508">
        <f>COUNTIFS(olah!$Q$2:Q18506,summary!A3508,olah!$B$2:B18506,summary!B3508,olah!$T$2:T18506,"NA CO")</f>
        <v>1</v>
      </c>
      <c r="T3508" t="str">
        <f>olah!R3508</f>
        <v>Daily Journey</v>
      </c>
      <c r="U3508" t="str">
        <f>IF(T3508="Permit", olah!T3508, "No Permit")</f>
        <v>No Permit</v>
      </c>
    </row>
    <row r="3509" spans="1:21" hidden="1" x14ac:dyDescent="0.3">
      <c r="A3509" s="23">
        <v>44561</v>
      </c>
      <c r="B3509" t="s">
        <v>832</v>
      </c>
      <c r="C3509" t="s">
        <v>28</v>
      </c>
      <c r="D3509" t="s">
        <v>11610</v>
      </c>
      <c r="E3509" t="str">
        <f>VLOOKUP(B3509,olah!$B:$P,2,0)</f>
        <v>2021-12-01</v>
      </c>
      <c r="F3509">
        <f>COUNTIFS(parameter!$J$4:$J$34,summary!A3509,parameter!$I$4:$I$34,"&gt;="&amp;summary!$E3509)</f>
        <v>31</v>
      </c>
      <c r="G3509">
        <f>COUNTIFS(olah!$Q3509:Q18507,summary!A3509,olah!$B3509:B18507,summary!B3509,olah!$N3509:N18507,summary!C3509,olah!$P3509:P18507,summary!D3509,olah!$S3509:S18507,"On Time")</f>
        <v>1</v>
      </c>
      <c r="H3509">
        <f>COUNTIFS(olah!$Q$2:Q18507,summary!A3509,olah!$B$2:B18507,summary!B3509,olah!$S$2:S18507,"On Time")</f>
        <v>21</v>
      </c>
      <c r="I3509">
        <f>COUNTIFS(olah!$Q3509:Q18507,summary!A3509,olah!$B3509:B18507,summary!B3509,olah!$N3509:N18507,summary!C3509,olah!$P3509:P18507,summary!D3509,olah!$S3509:S18507,"Late")</f>
        <v>0</v>
      </c>
      <c r="J3509">
        <f>COUNTIFS(olah!$Q$2:Q18507,summary!A3509,olah!$B$2:B18507,summary!B3509,olah!$S$2:S18507,"Late")</f>
        <v>1</v>
      </c>
      <c r="K3509">
        <f t="shared" si="54"/>
        <v>9</v>
      </c>
      <c r="L3509">
        <f>COUNTIFS(olah!$Q3509:Q18507,summary!A3509,olah!$B3509:B18507,summary!B3509,olah!$N3509:N18507,summary!C3509,olah!$P3509:P18507,summary!D3509,olah!$T3509:T18507,"On Time CO")</f>
        <v>1</v>
      </c>
      <c r="M3509">
        <f>COUNTIFS(olah!$Q$2:Q18507,summary!A3509,olah!$B$2:B18507,summary!B3509,olah!$T$2:T18507,"On Time CO")</f>
        <v>21</v>
      </c>
      <c r="N3509">
        <f>COUNTIFS(olah!$Q3509:Q18507,summary!A3509,olah!$B3509:B18507,summary!B3509,olah!$N3509:N18507,summary!C3509,olah!$P3509:P18507,summary!D3509,olah!$T3509:T18507,"Overtime")</f>
        <v>0</v>
      </c>
      <c r="O3509">
        <f>COUNTIFS(olah!$Q$2:Q18507,summary!A3509,olah!$B$2:B18507,summary!B3509,olah!$T$2:T18507,"Overtime")</f>
        <v>0</v>
      </c>
      <c r="P3509">
        <f>COUNTIFS(olah!$Q3509:Q18507,summary!A3509,olah!$B3509:B18507,summary!B3509,olah!$N3509:N18507,summary!C3509,olah!$P3509:P18507,summary!D3509,olah!$T3509:T18507,"Early")</f>
        <v>0</v>
      </c>
      <c r="Q3509">
        <f>COUNTIFS(olah!$Q$2:Q18507,summary!A3509,olah!$B$2:B18507,summary!B3509,olah!$T$2:T18507,"Early")</f>
        <v>0</v>
      </c>
      <c r="R3509">
        <f>COUNTIFS(olah!$Q3509:Q18507,summary!A3509,olah!$B3509:B18507,summary!B3509,olah!$N3509:N18507,summary!C3509,olah!$P3509:P18507,summary!D3509,olah!$T3509:T18507,"NA CO")</f>
        <v>0</v>
      </c>
      <c r="S3509">
        <f>COUNTIFS(olah!$Q$2:Q18507,summary!A3509,olah!$B$2:B18507,summary!B3509,olah!$T$2:T18507,"NA CO")</f>
        <v>1</v>
      </c>
      <c r="T3509" t="str">
        <f>olah!R3509</f>
        <v>Attendance</v>
      </c>
      <c r="U3509" t="str">
        <f>IF(T3509="Permit", olah!T3509, "No Permit")</f>
        <v>No Permit</v>
      </c>
    </row>
    <row r="3510" spans="1:21" hidden="1" x14ac:dyDescent="0.3">
      <c r="A3510" s="23">
        <v>44561</v>
      </c>
      <c r="B3510" t="s">
        <v>832</v>
      </c>
      <c r="C3510" t="s">
        <v>834</v>
      </c>
      <c r="D3510" t="s">
        <v>9025</v>
      </c>
      <c r="E3510" t="str">
        <f>VLOOKUP(B3510,olah!$B:$P,2,0)</f>
        <v>2021-12-01</v>
      </c>
      <c r="F3510">
        <f>COUNTIFS(parameter!$J$4:$J$34,summary!A3510,parameter!$I$4:$I$34,"&gt;="&amp;summary!$E3510)</f>
        <v>31</v>
      </c>
      <c r="G3510">
        <f>COUNTIFS(olah!$Q3510:Q18508,summary!A3510,olah!$B3510:B18508,summary!B3510,olah!$N3510:N18508,summary!C3510,olah!$P3510:P18508,summary!D3510,olah!$S3510:S18508,"On Time")</f>
        <v>1</v>
      </c>
      <c r="H3510">
        <f>COUNTIFS(olah!$Q$2:Q18508,summary!A3510,olah!$B$2:B18508,summary!B3510,olah!$S$2:S18508,"On Time")</f>
        <v>21</v>
      </c>
      <c r="I3510">
        <f>COUNTIFS(olah!$Q3510:Q18508,summary!A3510,olah!$B3510:B18508,summary!B3510,olah!$N3510:N18508,summary!C3510,olah!$P3510:P18508,summary!D3510,olah!$S3510:S18508,"Late")</f>
        <v>0</v>
      </c>
      <c r="J3510">
        <f>COUNTIFS(olah!$Q$2:Q18508,summary!A3510,olah!$B$2:B18508,summary!B3510,olah!$S$2:S18508,"Late")</f>
        <v>1</v>
      </c>
      <c r="K3510">
        <f t="shared" si="54"/>
        <v>9</v>
      </c>
      <c r="L3510">
        <f>COUNTIFS(olah!$Q3510:Q18508,summary!A3510,olah!$B3510:B18508,summary!B3510,olah!$N3510:N18508,summary!C3510,olah!$P3510:P18508,summary!D3510,olah!$T3510:T18508,"On Time CO")</f>
        <v>1</v>
      </c>
      <c r="M3510">
        <f>COUNTIFS(olah!$Q$2:Q18508,summary!A3510,olah!$B$2:B18508,summary!B3510,olah!$T$2:T18508,"On Time CO")</f>
        <v>21</v>
      </c>
      <c r="N3510">
        <f>COUNTIFS(olah!$Q3510:Q18508,summary!A3510,olah!$B3510:B18508,summary!B3510,olah!$N3510:N18508,summary!C3510,olah!$P3510:P18508,summary!D3510,olah!$T3510:T18508,"Overtime")</f>
        <v>0</v>
      </c>
      <c r="O3510">
        <f>COUNTIFS(olah!$Q$2:Q18508,summary!A3510,olah!$B$2:B18508,summary!B3510,olah!$T$2:T18508,"Overtime")</f>
        <v>0</v>
      </c>
      <c r="P3510">
        <f>COUNTIFS(olah!$Q3510:Q18508,summary!A3510,olah!$B3510:B18508,summary!B3510,olah!$N3510:N18508,summary!C3510,olah!$P3510:P18508,summary!D3510,olah!$T3510:T18508,"Early")</f>
        <v>0</v>
      </c>
      <c r="Q3510">
        <f>COUNTIFS(olah!$Q$2:Q18508,summary!A3510,olah!$B$2:B18508,summary!B3510,olah!$T$2:T18508,"Early")</f>
        <v>0</v>
      </c>
      <c r="R3510">
        <f>COUNTIFS(olah!$Q3510:Q18508,summary!A3510,olah!$B3510:B18508,summary!B3510,olah!$N3510:N18508,summary!C3510,olah!$P3510:P18508,summary!D3510,olah!$T3510:T18508,"NA CO")</f>
        <v>0</v>
      </c>
      <c r="S3510">
        <f>COUNTIFS(olah!$Q$2:Q18508,summary!A3510,olah!$B$2:B18508,summary!B3510,olah!$T$2:T18508,"NA CO")</f>
        <v>1</v>
      </c>
      <c r="T3510" t="str">
        <f>olah!R3510</f>
        <v>Daily Journey</v>
      </c>
      <c r="U3510" t="str">
        <f>IF(T3510="Permit", olah!T3510, "No Permit")</f>
        <v>No Permit</v>
      </c>
    </row>
    <row r="3511" spans="1:21" hidden="1" x14ac:dyDescent="0.3">
      <c r="A3511" s="23">
        <v>44561</v>
      </c>
      <c r="B3511" t="s">
        <v>832</v>
      </c>
      <c r="C3511" t="s">
        <v>28</v>
      </c>
      <c r="D3511" t="s">
        <v>10214</v>
      </c>
      <c r="E3511" t="str">
        <f>VLOOKUP(B3511,olah!$B:$P,2,0)</f>
        <v>2021-12-01</v>
      </c>
      <c r="F3511">
        <f>COUNTIFS(parameter!$J$4:$J$34,summary!A3511,parameter!$I$4:$I$34,"&gt;="&amp;summary!$E3511)</f>
        <v>31</v>
      </c>
      <c r="G3511">
        <f>COUNTIFS(olah!$Q3511:Q18509,summary!A3511,olah!$B3511:B18509,summary!B3511,olah!$N3511:N18509,summary!C3511,olah!$P3511:P18509,summary!D3511,olah!$S3511:S18509,"On Time")</f>
        <v>1</v>
      </c>
      <c r="H3511">
        <f>COUNTIFS(olah!$Q$2:Q18509,summary!A3511,olah!$B$2:B18509,summary!B3511,olah!$S$2:S18509,"On Time")</f>
        <v>21</v>
      </c>
      <c r="I3511">
        <f>COUNTIFS(olah!$Q3511:Q18509,summary!A3511,olah!$B3511:B18509,summary!B3511,olah!$N3511:N18509,summary!C3511,olah!$P3511:P18509,summary!D3511,olah!$S3511:S18509,"Late")</f>
        <v>0</v>
      </c>
      <c r="J3511">
        <f>COUNTIFS(olah!$Q$2:Q18509,summary!A3511,olah!$B$2:B18509,summary!B3511,olah!$S$2:S18509,"Late")</f>
        <v>1</v>
      </c>
      <c r="K3511">
        <f t="shared" si="54"/>
        <v>9</v>
      </c>
      <c r="L3511">
        <f>COUNTIFS(olah!$Q3511:Q18509,summary!A3511,olah!$B3511:B18509,summary!B3511,olah!$N3511:N18509,summary!C3511,olah!$P3511:P18509,summary!D3511,olah!$T3511:T18509,"On Time CO")</f>
        <v>1</v>
      </c>
      <c r="M3511">
        <f>COUNTIFS(olah!$Q$2:Q18509,summary!A3511,olah!$B$2:B18509,summary!B3511,olah!$T$2:T18509,"On Time CO")</f>
        <v>21</v>
      </c>
      <c r="N3511">
        <f>COUNTIFS(olah!$Q3511:Q18509,summary!A3511,olah!$B3511:B18509,summary!B3511,olah!$N3511:N18509,summary!C3511,olah!$P3511:P18509,summary!D3511,olah!$T3511:T18509,"Overtime")</f>
        <v>0</v>
      </c>
      <c r="O3511">
        <f>COUNTIFS(olah!$Q$2:Q18509,summary!A3511,olah!$B$2:B18509,summary!B3511,olah!$T$2:T18509,"Overtime")</f>
        <v>0</v>
      </c>
      <c r="P3511">
        <f>COUNTIFS(olah!$Q3511:Q18509,summary!A3511,olah!$B3511:B18509,summary!B3511,olah!$N3511:N18509,summary!C3511,olah!$P3511:P18509,summary!D3511,olah!$T3511:T18509,"Early")</f>
        <v>0</v>
      </c>
      <c r="Q3511">
        <f>COUNTIFS(olah!$Q$2:Q18509,summary!A3511,olah!$B$2:B18509,summary!B3511,olah!$T$2:T18509,"Early")</f>
        <v>0</v>
      </c>
      <c r="R3511">
        <f>COUNTIFS(olah!$Q3511:Q18509,summary!A3511,olah!$B3511:B18509,summary!B3511,olah!$N3511:N18509,summary!C3511,olah!$P3511:P18509,summary!D3511,olah!$T3511:T18509,"NA CO")</f>
        <v>0</v>
      </c>
      <c r="S3511">
        <f>COUNTIFS(olah!$Q$2:Q18509,summary!A3511,olah!$B$2:B18509,summary!B3511,olah!$T$2:T18509,"NA CO")</f>
        <v>1</v>
      </c>
      <c r="T3511" t="str">
        <f>olah!R3511</f>
        <v>Attendance</v>
      </c>
      <c r="U3511" t="str">
        <f>IF(T3511="Permit", olah!T3511, "No Permit")</f>
        <v>No Permit</v>
      </c>
    </row>
    <row r="3512" spans="1:21" hidden="1" x14ac:dyDescent="0.3">
      <c r="A3512" s="23">
        <v>44561</v>
      </c>
      <c r="B3512" t="s">
        <v>832</v>
      </c>
      <c r="C3512" t="s">
        <v>834</v>
      </c>
      <c r="D3512" t="s">
        <v>7814</v>
      </c>
      <c r="E3512" t="str">
        <f>VLOOKUP(B3512,olah!$B:$P,2,0)</f>
        <v>2021-12-01</v>
      </c>
      <c r="F3512">
        <f>COUNTIFS(parameter!$J$4:$J$34,summary!A3512,parameter!$I$4:$I$34,"&gt;="&amp;summary!$E3512)</f>
        <v>31</v>
      </c>
      <c r="G3512">
        <f>COUNTIFS(olah!$Q3512:Q18510,summary!A3512,olah!$B3512:B18510,summary!B3512,olah!$N3512:N18510,summary!C3512,olah!$P3512:P18510,summary!D3512,olah!$S3512:S18510,"On Time")</f>
        <v>1</v>
      </c>
      <c r="H3512">
        <f>COUNTIFS(olah!$Q$2:Q18510,summary!A3512,olah!$B$2:B18510,summary!B3512,olah!$S$2:S18510,"On Time")</f>
        <v>21</v>
      </c>
      <c r="I3512">
        <f>COUNTIFS(olah!$Q3512:Q18510,summary!A3512,olah!$B3512:B18510,summary!B3512,olah!$N3512:N18510,summary!C3512,olah!$P3512:P18510,summary!D3512,olah!$S3512:S18510,"Late")</f>
        <v>0</v>
      </c>
      <c r="J3512">
        <f>COUNTIFS(olah!$Q$2:Q18510,summary!A3512,olah!$B$2:B18510,summary!B3512,olah!$S$2:S18510,"Late")</f>
        <v>1</v>
      </c>
      <c r="K3512">
        <f t="shared" si="54"/>
        <v>9</v>
      </c>
      <c r="L3512">
        <f>COUNTIFS(olah!$Q3512:Q18510,summary!A3512,olah!$B3512:B18510,summary!B3512,olah!$N3512:N18510,summary!C3512,olah!$P3512:P18510,summary!D3512,olah!$T3512:T18510,"On Time CO")</f>
        <v>1</v>
      </c>
      <c r="M3512">
        <f>COUNTIFS(olah!$Q$2:Q18510,summary!A3512,olah!$B$2:B18510,summary!B3512,olah!$T$2:T18510,"On Time CO")</f>
        <v>21</v>
      </c>
      <c r="N3512">
        <f>COUNTIFS(olah!$Q3512:Q18510,summary!A3512,olah!$B3512:B18510,summary!B3512,olah!$N3512:N18510,summary!C3512,olah!$P3512:P18510,summary!D3512,olah!$T3512:T18510,"Overtime")</f>
        <v>0</v>
      </c>
      <c r="O3512">
        <f>COUNTIFS(olah!$Q$2:Q18510,summary!A3512,olah!$B$2:B18510,summary!B3512,olah!$T$2:T18510,"Overtime")</f>
        <v>0</v>
      </c>
      <c r="P3512">
        <f>COUNTIFS(olah!$Q3512:Q18510,summary!A3512,olah!$B3512:B18510,summary!B3512,olah!$N3512:N18510,summary!C3512,olah!$P3512:P18510,summary!D3512,olah!$T3512:T18510,"Early")</f>
        <v>0</v>
      </c>
      <c r="Q3512">
        <f>COUNTIFS(olah!$Q$2:Q18510,summary!A3512,olah!$B$2:B18510,summary!B3512,olah!$T$2:T18510,"Early")</f>
        <v>0</v>
      </c>
      <c r="R3512">
        <f>COUNTIFS(olah!$Q3512:Q18510,summary!A3512,olah!$B3512:B18510,summary!B3512,olah!$N3512:N18510,summary!C3512,olah!$P3512:P18510,summary!D3512,olah!$T3512:T18510,"NA CO")</f>
        <v>0</v>
      </c>
      <c r="S3512">
        <f>COUNTIFS(olah!$Q$2:Q18510,summary!A3512,olah!$B$2:B18510,summary!B3512,olah!$T$2:T18510,"NA CO")</f>
        <v>1</v>
      </c>
      <c r="T3512" t="str">
        <f>olah!R3512</f>
        <v>Daily Journey</v>
      </c>
      <c r="U3512" t="str">
        <f>IF(T3512="Permit", olah!T3512, "No Permit")</f>
        <v>No Permit</v>
      </c>
    </row>
    <row r="3513" spans="1:21" x14ac:dyDescent="0.3">
      <c r="A3513" s="23"/>
    </row>
    <row r="3514" spans="1:21" x14ac:dyDescent="0.3">
      <c r="A3514" s="23"/>
    </row>
    <row r="3515" spans="1:21" x14ac:dyDescent="0.3">
      <c r="A3515" s="23"/>
    </row>
    <row r="3516" spans="1:21" x14ac:dyDescent="0.3">
      <c r="A3516" s="23"/>
    </row>
    <row r="3517" spans="1:21" x14ac:dyDescent="0.3">
      <c r="A3517" s="23"/>
    </row>
    <row r="3518" spans="1:21" x14ac:dyDescent="0.3">
      <c r="A3518" s="23"/>
    </row>
    <row r="3519" spans="1:21" x14ac:dyDescent="0.3">
      <c r="A3519" s="23"/>
    </row>
    <row r="3520" spans="1:21" x14ac:dyDescent="0.3">
      <c r="A3520" s="23"/>
    </row>
    <row r="3521" spans="1:1" x14ac:dyDescent="0.3">
      <c r="A3521" s="23"/>
    </row>
    <row r="3522" spans="1:1" x14ac:dyDescent="0.3">
      <c r="A3522" s="23"/>
    </row>
    <row r="3523" spans="1:1" x14ac:dyDescent="0.3">
      <c r="A3523" s="23"/>
    </row>
    <row r="3524" spans="1:1" x14ac:dyDescent="0.3">
      <c r="A3524" s="23"/>
    </row>
    <row r="3525" spans="1:1" x14ac:dyDescent="0.3">
      <c r="A3525" s="23"/>
    </row>
    <row r="3526" spans="1:1" x14ac:dyDescent="0.3">
      <c r="A3526" s="23"/>
    </row>
    <row r="3527" spans="1:1" x14ac:dyDescent="0.3">
      <c r="A3527" s="23"/>
    </row>
    <row r="3528" spans="1:1" x14ac:dyDescent="0.3">
      <c r="A3528" s="23"/>
    </row>
    <row r="3529" spans="1:1" x14ac:dyDescent="0.3">
      <c r="A3529" s="23"/>
    </row>
    <row r="3530" spans="1:1" x14ac:dyDescent="0.3">
      <c r="A3530" s="23"/>
    </row>
    <row r="3531" spans="1:1" x14ac:dyDescent="0.3">
      <c r="A3531" s="23"/>
    </row>
    <row r="3532" spans="1:1" x14ac:dyDescent="0.3">
      <c r="A3532" s="23"/>
    </row>
    <row r="3533" spans="1:1" x14ac:dyDescent="0.3">
      <c r="A3533" s="23"/>
    </row>
    <row r="3534" spans="1:1" x14ac:dyDescent="0.3">
      <c r="A3534" s="23"/>
    </row>
    <row r="3535" spans="1:1" x14ac:dyDescent="0.3">
      <c r="A3535" s="23"/>
    </row>
    <row r="3536" spans="1:1" x14ac:dyDescent="0.3">
      <c r="A3536" s="23"/>
    </row>
    <row r="3537" spans="1:1" x14ac:dyDescent="0.3">
      <c r="A3537" s="23"/>
    </row>
    <row r="3538" spans="1:1" x14ac:dyDescent="0.3">
      <c r="A3538" s="23"/>
    </row>
    <row r="3539" spans="1:1" x14ac:dyDescent="0.3">
      <c r="A3539" s="23"/>
    </row>
    <row r="3540" spans="1:1" x14ac:dyDescent="0.3">
      <c r="A3540" s="23"/>
    </row>
    <row r="3541" spans="1:1" x14ac:dyDescent="0.3">
      <c r="A3541" s="23"/>
    </row>
    <row r="3542" spans="1:1" x14ac:dyDescent="0.3">
      <c r="A3542" s="23"/>
    </row>
    <row r="3543" spans="1:1" x14ac:dyDescent="0.3">
      <c r="A3543" s="23"/>
    </row>
    <row r="3544" spans="1:1" x14ac:dyDescent="0.3">
      <c r="A3544" s="23"/>
    </row>
    <row r="3545" spans="1:1" x14ac:dyDescent="0.3">
      <c r="A3545" s="23"/>
    </row>
    <row r="3546" spans="1:1" x14ac:dyDescent="0.3">
      <c r="A3546" s="23"/>
    </row>
    <row r="3547" spans="1:1" x14ac:dyDescent="0.3">
      <c r="A3547" s="23"/>
    </row>
    <row r="3548" spans="1:1" x14ac:dyDescent="0.3">
      <c r="A3548" s="23"/>
    </row>
    <row r="3549" spans="1:1" x14ac:dyDescent="0.3">
      <c r="A3549" s="23"/>
    </row>
    <row r="3550" spans="1:1" x14ac:dyDescent="0.3">
      <c r="A3550" s="23"/>
    </row>
    <row r="3551" spans="1:1" x14ac:dyDescent="0.3">
      <c r="A3551" s="23"/>
    </row>
    <row r="3552" spans="1:1" x14ac:dyDescent="0.3">
      <c r="A3552" s="23"/>
    </row>
    <row r="3553" spans="1:1" x14ac:dyDescent="0.3">
      <c r="A3553" s="23"/>
    </row>
    <row r="3554" spans="1:1" x14ac:dyDescent="0.3">
      <c r="A3554" s="23"/>
    </row>
    <row r="3555" spans="1:1" x14ac:dyDescent="0.3">
      <c r="A3555" s="23"/>
    </row>
    <row r="3556" spans="1:1" x14ac:dyDescent="0.3">
      <c r="A3556" s="23"/>
    </row>
    <row r="3557" spans="1:1" x14ac:dyDescent="0.3">
      <c r="A3557" s="23"/>
    </row>
    <row r="3558" spans="1:1" x14ac:dyDescent="0.3">
      <c r="A3558" s="23"/>
    </row>
    <row r="3559" spans="1:1" x14ac:dyDescent="0.3">
      <c r="A3559" s="23"/>
    </row>
    <row r="3560" spans="1:1" x14ac:dyDescent="0.3">
      <c r="A3560" s="23"/>
    </row>
    <row r="3561" spans="1:1" x14ac:dyDescent="0.3">
      <c r="A3561" s="23"/>
    </row>
    <row r="3562" spans="1:1" x14ac:dyDescent="0.3">
      <c r="A3562" s="23"/>
    </row>
    <row r="3563" spans="1:1" x14ac:dyDescent="0.3">
      <c r="A3563" s="23"/>
    </row>
    <row r="3564" spans="1:1" x14ac:dyDescent="0.3">
      <c r="A3564" s="23"/>
    </row>
    <row r="3565" spans="1:1" x14ac:dyDescent="0.3">
      <c r="A3565" s="23"/>
    </row>
    <row r="3566" spans="1:1" x14ac:dyDescent="0.3">
      <c r="A3566" s="23"/>
    </row>
    <row r="3567" spans="1:1" x14ac:dyDescent="0.3">
      <c r="A3567" s="23"/>
    </row>
    <row r="3568" spans="1:1" x14ac:dyDescent="0.3">
      <c r="A3568" s="23"/>
    </row>
    <row r="3569" spans="1:4" x14ac:dyDescent="0.3">
      <c r="A3569" s="23"/>
    </row>
    <row r="3570" spans="1:4" x14ac:dyDescent="0.3">
      <c r="A3570" s="23"/>
    </row>
    <row r="3571" spans="1:4" x14ac:dyDescent="0.3">
      <c r="A3571" s="23"/>
    </row>
    <row r="3572" spans="1:4" x14ac:dyDescent="0.3">
      <c r="A3572" s="23"/>
    </row>
    <row r="3573" spans="1:4" x14ac:dyDescent="0.3">
      <c r="A3573" s="23"/>
    </row>
    <row r="3574" spans="1:4" x14ac:dyDescent="0.3">
      <c r="A3574" s="23"/>
    </row>
    <row r="3575" spans="1:4" x14ac:dyDescent="0.3">
      <c r="A3575" s="23"/>
      <c r="D3575" t="s">
        <v>21</v>
      </c>
    </row>
    <row r="3576" spans="1:4" x14ac:dyDescent="0.3">
      <c r="A3576" s="23"/>
      <c r="D3576" t="s">
        <v>21</v>
      </c>
    </row>
    <row r="3577" spans="1:4" x14ac:dyDescent="0.3">
      <c r="A3577" s="23"/>
      <c r="D3577" t="s">
        <v>21</v>
      </c>
    </row>
    <row r="3578" spans="1:4" x14ac:dyDescent="0.3">
      <c r="A3578" s="23"/>
      <c r="D3578" t="s">
        <v>21</v>
      </c>
    </row>
    <row r="3579" spans="1:4" x14ac:dyDescent="0.3">
      <c r="A3579" s="23"/>
      <c r="D3579" t="s">
        <v>21</v>
      </c>
    </row>
    <row r="3580" spans="1:4" x14ac:dyDescent="0.3">
      <c r="A3580" s="23"/>
      <c r="D3580" t="s">
        <v>21</v>
      </c>
    </row>
    <row r="3581" spans="1:4" x14ac:dyDescent="0.3">
      <c r="A3581" s="23"/>
      <c r="D3581" t="s">
        <v>21</v>
      </c>
    </row>
    <row r="3582" spans="1:4" x14ac:dyDescent="0.3">
      <c r="A3582" s="23"/>
      <c r="D3582" t="s">
        <v>21</v>
      </c>
    </row>
    <row r="3583" spans="1:4" x14ac:dyDescent="0.3">
      <c r="A3583" s="23"/>
      <c r="D3583" t="s">
        <v>21</v>
      </c>
    </row>
    <row r="3584" spans="1:4" x14ac:dyDescent="0.3">
      <c r="A3584" s="23"/>
      <c r="D3584" t="s">
        <v>21</v>
      </c>
    </row>
    <row r="3585" spans="1:4" x14ac:dyDescent="0.3">
      <c r="A3585" s="23"/>
      <c r="D3585" t="s">
        <v>21</v>
      </c>
    </row>
    <row r="3586" spans="1:4" x14ac:dyDescent="0.3">
      <c r="A3586" s="23"/>
      <c r="D3586" t="s">
        <v>21</v>
      </c>
    </row>
    <row r="3587" spans="1:4" x14ac:dyDescent="0.3">
      <c r="A3587" s="23"/>
      <c r="D3587" t="s">
        <v>21</v>
      </c>
    </row>
    <row r="3588" spans="1:4" x14ac:dyDescent="0.3">
      <c r="A3588" s="23"/>
      <c r="D3588" t="s">
        <v>21</v>
      </c>
    </row>
    <row r="3589" spans="1:4" x14ac:dyDescent="0.3">
      <c r="A3589" s="23"/>
      <c r="D3589" t="s">
        <v>21</v>
      </c>
    </row>
    <row r="3590" spans="1:4" x14ac:dyDescent="0.3">
      <c r="A3590" s="23"/>
      <c r="D3590" t="s">
        <v>21</v>
      </c>
    </row>
    <row r="3591" spans="1:4" x14ac:dyDescent="0.3">
      <c r="A3591" s="23"/>
      <c r="D3591" t="s">
        <v>21</v>
      </c>
    </row>
    <row r="3592" spans="1:4" x14ac:dyDescent="0.3">
      <c r="A3592" s="23"/>
      <c r="D3592" t="s">
        <v>21</v>
      </c>
    </row>
    <row r="3593" spans="1:4" x14ac:dyDescent="0.3">
      <c r="A3593" s="23"/>
      <c r="D3593" t="s">
        <v>21</v>
      </c>
    </row>
    <row r="3594" spans="1:4" x14ac:dyDescent="0.3">
      <c r="A3594" s="23"/>
      <c r="D3594" t="s">
        <v>21</v>
      </c>
    </row>
    <row r="3595" spans="1:4" x14ac:dyDescent="0.3">
      <c r="A3595" s="23"/>
      <c r="D3595" t="s">
        <v>21</v>
      </c>
    </row>
    <row r="3596" spans="1:4" x14ac:dyDescent="0.3">
      <c r="A3596" s="23"/>
      <c r="D3596" t="s">
        <v>21</v>
      </c>
    </row>
    <row r="3597" spans="1:4" x14ac:dyDescent="0.3">
      <c r="A3597" s="23"/>
      <c r="D3597" t="s">
        <v>21</v>
      </c>
    </row>
    <row r="3598" spans="1:4" x14ac:dyDescent="0.3">
      <c r="A3598" s="23"/>
      <c r="D3598" t="s">
        <v>21</v>
      </c>
    </row>
    <row r="3599" spans="1:4" x14ac:dyDescent="0.3">
      <c r="A3599" s="23"/>
      <c r="D3599" t="s">
        <v>21</v>
      </c>
    </row>
    <row r="3600" spans="1:4" x14ac:dyDescent="0.3">
      <c r="A3600" s="23"/>
      <c r="D3600" t="s">
        <v>21</v>
      </c>
    </row>
    <row r="3601" spans="1:4" x14ac:dyDescent="0.3">
      <c r="A3601" s="23"/>
      <c r="D3601" t="s">
        <v>21</v>
      </c>
    </row>
    <row r="3602" spans="1:4" x14ac:dyDescent="0.3">
      <c r="A3602" s="23"/>
      <c r="D3602" t="s">
        <v>21</v>
      </c>
    </row>
    <row r="3603" spans="1:4" x14ac:dyDescent="0.3">
      <c r="A3603" s="23"/>
      <c r="D3603" t="s">
        <v>21</v>
      </c>
    </row>
    <row r="3604" spans="1:4" x14ac:dyDescent="0.3">
      <c r="A3604" s="23"/>
      <c r="D3604" t="s">
        <v>21</v>
      </c>
    </row>
    <row r="3605" spans="1:4" x14ac:dyDescent="0.3">
      <c r="A3605" s="23"/>
      <c r="D3605" t="s">
        <v>21</v>
      </c>
    </row>
    <row r="3606" spans="1:4" x14ac:dyDescent="0.3">
      <c r="A3606" s="23"/>
      <c r="D3606" t="s">
        <v>21</v>
      </c>
    </row>
    <row r="3607" spans="1:4" x14ac:dyDescent="0.3">
      <c r="A3607" s="23"/>
      <c r="D3607" t="s">
        <v>21</v>
      </c>
    </row>
    <row r="3608" spans="1:4" x14ac:dyDescent="0.3">
      <c r="A3608" s="23"/>
      <c r="D3608" t="s">
        <v>21</v>
      </c>
    </row>
    <row r="3609" spans="1:4" x14ac:dyDescent="0.3">
      <c r="A3609" s="23"/>
      <c r="D3609" t="s">
        <v>21</v>
      </c>
    </row>
    <row r="3610" spans="1:4" x14ac:dyDescent="0.3">
      <c r="A3610" s="23"/>
      <c r="D3610" t="s">
        <v>21</v>
      </c>
    </row>
    <row r="3611" spans="1:4" x14ac:dyDescent="0.3">
      <c r="A3611" s="23"/>
      <c r="D3611" t="s">
        <v>21</v>
      </c>
    </row>
    <row r="3612" spans="1:4" x14ac:dyDescent="0.3">
      <c r="A3612" s="23"/>
      <c r="D3612" t="s">
        <v>21</v>
      </c>
    </row>
    <row r="3613" spans="1:4" x14ac:dyDescent="0.3">
      <c r="A3613" s="23"/>
      <c r="D3613" t="s">
        <v>21</v>
      </c>
    </row>
    <row r="3614" spans="1:4" x14ac:dyDescent="0.3">
      <c r="A3614" s="23"/>
      <c r="D3614" t="s">
        <v>21</v>
      </c>
    </row>
    <row r="3615" spans="1:4" x14ac:dyDescent="0.3">
      <c r="A3615" s="23"/>
      <c r="D3615" t="s">
        <v>21</v>
      </c>
    </row>
    <row r="3616" spans="1:4" x14ac:dyDescent="0.3">
      <c r="A3616" s="23"/>
      <c r="D3616" t="s">
        <v>21</v>
      </c>
    </row>
    <row r="3617" spans="1:4" x14ac:dyDescent="0.3">
      <c r="A3617" s="23"/>
      <c r="D3617" t="s">
        <v>21</v>
      </c>
    </row>
    <row r="3618" spans="1:4" x14ac:dyDescent="0.3">
      <c r="A3618" s="23"/>
      <c r="D3618" t="s">
        <v>21</v>
      </c>
    </row>
    <row r="3619" spans="1:4" x14ac:dyDescent="0.3">
      <c r="A3619" s="23"/>
      <c r="D3619" t="s">
        <v>21</v>
      </c>
    </row>
    <row r="3620" spans="1:4" x14ac:dyDescent="0.3">
      <c r="A3620" s="23"/>
      <c r="D3620" t="s">
        <v>21</v>
      </c>
    </row>
    <row r="3621" spans="1:4" x14ac:dyDescent="0.3">
      <c r="A3621" s="23"/>
      <c r="D3621" t="s">
        <v>21</v>
      </c>
    </row>
    <row r="3622" spans="1:4" x14ac:dyDescent="0.3">
      <c r="A3622" s="23"/>
      <c r="D3622" t="s">
        <v>21</v>
      </c>
    </row>
    <row r="3623" spans="1:4" x14ac:dyDescent="0.3">
      <c r="A3623" s="23"/>
      <c r="D3623" t="s">
        <v>21</v>
      </c>
    </row>
    <row r="3624" spans="1:4" x14ac:dyDescent="0.3">
      <c r="A3624" s="23"/>
      <c r="D3624" t="s">
        <v>21</v>
      </c>
    </row>
    <row r="3625" spans="1:4" x14ac:dyDescent="0.3">
      <c r="A3625" s="23"/>
      <c r="D3625" t="s">
        <v>21</v>
      </c>
    </row>
    <row r="3626" spans="1:4" x14ac:dyDescent="0.3">
      <c r="A3626" s="23"/>
      <c r="D3626" t="s">
        <v>21</v>
      </c>
    </row>
    <row r="3627" spans="1:4" x14ac:dyDescent="0.3">
      <c r="A3627" s="23"/>
      <c r="D3627" t="s">
        <v>21</v>
      </c>
    </row>
    <row r="3628" spans="1:4" x14ac:dyDescent="0.3">
      <c r="A3628" s="23"/>
      <c r="D3628" t="s">
        <v>21</v>
      </c>
    </row>
    <row r="3629" spans="1:4" x14ac:dyDescent="0.3">
      <c r="A3629" s="23"/>
      <c r="D3629" t="s">
        <v>21</v>
      </c>
    </row>
    <row r="3630" spans="1:4" x14ac:dyDescent="0.3">
      <c r="A3630" s="23"/>
      <c r="D3630" t="s">
        <v>21</v>
      </c>
    </row>
    <row r="3631" spans="1:4" x14ac:dyDescent="0.3">
      <c r="A3631" s="23"/>
      <c r="D3631" t="s">
        <v>21</v>
      </c>
    </row>
    <row r="3632" spans="1:4" x14ac:dyDescent="0.3">
      <c r="A3632" s="23"/>
      <c r="D3632" t="s">
        <v>21</v>
      </c>
    </row>
    <row r="3633" spans="1:4" x14ac:dyDescent="0.3">
      <c r="A3633" s="23"/>
      <c r="D3633" t="s">
        <v>21</v>
      </c>
    </row>
    <row r="3634" spans="1:4" x14ac:dyDescent="0.3">
      <c r="A3634" s="23"/>
      <c r="D3634" t="s">
        <v>21</v>
      </c>
    </row>
    <row r="3635" spans="1:4" x14ac:dyDescent="0.3">
      <c r="A3635" s="23"/>
      <c r="D3635" t="s">
        <v>21</v>
      </c>
    </row>
    <row r="3636" spans="1:4" x14ac:dyDescent="0.3">
      <c r="A3636" s="23"/>
      <c r="D3636" t="s">
        <v>21</v>
      </c>
    </row>
    <row r="3637" spans="1:4" x14ac:dyDescent="0.3">
      <c r="A3637" s="23"/>
      <c r="D3637" t="s">
        <v>21</v>
      </c>
    </row>
    <row r="3638" spans="1:4" x14ac:dyDescent="0.3">
      <c r="A3638" s="23"/>
      <c r="D3638" t="s">
        <v>21</v>
      </c>
    </row>
    <row r="3639" spans="1:4" x14ac:dyDescent="0.3">
      <c r="A3639" s="23"/>
      <c r="D3639" t="s">
        <v>21</v>
      </c>
    </row>
    <row r="3640" spans="1:4" x14ac:dyDescent="0.3">
      <c r="A3640" s="23"/>
      <c r="D3640" t="s">
        <v>21</v>
      </c>
    </row>
    <row r="3641" spans="1:4" x14ac:dyDescent="0.3">
      <c r="A3641" s="23"/>
      <c r="D3641" t="s">
        <v>21</v>
      </c>
    </row>
    <row r="3642" spans="1:4" x14ac:dyDescent="0.3">
      <c r="A3642" s="23"/>
      <c r="D3642" t="s">
        <v>21</v>
      </c>
    </row>
    <row r="3643" spans="1:4" x14ac:dyDescent="0.3">
      <c r="A3643" s="23"/>
      <c r="D3643" t="s">
        <v>21</v>
      </c>
    </row>
    <row r="3644" spans="1:4" x14ac:dyDescent="0.3">
      <c r="A3644" s="23"/>
      <c r="D3644" t="s">
        <v>21</v>
      </c>
    </row>
    <row r="3645" spans="1:4" x14ac:dyDescent="0.3">
      <c r="A3645" s="23"/>
      <c r="D3645" t="s">
        <v>21</v>
      </c>
    </row>
    <row r="3646" spans="1:4" x14ac:dyDescent="0.3">
      <c r="A3646" s="23"/>
      <c r="D3646" t="s">
        <v>21</v>
      </c>
    </row>
    <row r="3647" spans="1:4" x14ac:dyDescent="0.3">
      <c r="A3647" s="23"/>
      <c r="D3647" t="s">
        <v>21</v>
      </c>
    </row>
    <row r="3648" spans="1:4" x14ac:dyDescent="0.3">
      <c r="A3648" s="23"/>
      <c r="D3648" t="s">
        <v>21</v>
      </c>
    </row>
    <row r="3649" spans="1:4" x14ac:dyDescent="0.3">
      <c r="A3649" s="23"/>
      <c r="D3649" t="s">
        <v>21</v>
      </c>
    </row>
    <row r="3650" spans="1:4" x14ac:dyDescent="0.3">
      <c r="A3650" s="23"/>
      <c r="D3650" t="s">
        <v>21</v>
      </c>
    </row>
    <row r="3651" spans="1:4" x14ac:dyDescent="0.3">
      <c r="A3651" s="23"/>
      <c r="D3651" t="s">
        <v>21</v>
      </c>
    </row>
    <row r="3652" spans="1:4" x14ac:dyDescent="0.3">
      <c r="A3652" s="23"/>
      <c r="D3652" t="s">
        <v>21</v>
      </c>
    </row>
    <row r="3653" spans="1:4" x14ac:dyDescent="0.3">
      <c r="A3653" s="23"/>
      <c r="D3653" t="s">
        <v>21</v>
      </c>
    </row>
    <row r="3654" spans="1:4" x14ac:dyDescent="0.3">
      <c r="A3654" s="23"/>
      <c r="D3654" t="s">
        <v>21</v>
      </c>
    </row>
    <row r="3655" spans="1:4" x14ac:dyDescent="0.3">
      <c r="A3655" s="23"/>
      <c r="D3655" t="s">
        <v>21</v>
      </c>
    </row>
    <row r="3656" spans="1:4" x14ac:dyDescent="0.3">
      <c r="A3656" s="23"/>
      <c r="D3656" t="s">
        <v>21</v>
      </c>
    </row>
    <row r="3657" spans="1:4" x14ac:dyDescent="0.3">
      <c r="A3657" s="23"/>
      <c r="D3657" t="s">
        <v>21</v>
      </c>
    </row>
    <row r="3658" spans="1:4" x14ac:dyDescent="0.3">
      <c r="A3658" s="23"/>
      <c r="D3658" t="s">
        <v>21</v>
      </c>
    </row>
    <row r="3659" spans="1:4" x14ac:dyDescent="0.3">
      <c r="A3659" s="23"/>
      <c r="D3659" t="s">
        <v>21</v>
      </c>
    </row>
    <row r="3660" spans="1:4" x14ac:dyDescent="0.3">
      <c r="A3660" s="23"/>
      <c r="D3660" t="s">
        <v>21</v>
      </c>
    </row>
    <row r="3661" spans="1:4" x14ac:dyDescent="0.3">
      <c r="A3661" s="23"/>
      <c r="D3661" t="s">
        <v>21</v>
      </c>
    </row>
    <row r="3662" spans="1:4" x14ac:dyDescent="0.3">
      <c r="A3662" s="23"/>
      <c r="D3662" t="s">
        <v>21</v>
      </c>
    </row>
    <row r="3663" spans="1:4" x14ac:dyDescent="0.3">
      <c r="A3663" s="23"/>
      <c r="D3663" t="s">
        <v>21</v>
      </c>
    </row>
    <row r="3664" spans="1:4" x14ac:dyDescent="0.3">
      <c r="A3664" s="23"/>
      <c r="D3664" t="s">
        <v>21</v>
      </c>
    </row>
    <row r="3665" spans="1:4" x14ac:dyDescent="0.3">
      <c r="A3665" s="23"/>
      <c r="D3665" t="s">
        <v>21</v>
      </c>
    </row>
    <row r="3666" spans="1:4" x14ac:dyDescent="0.3">
      <c r="A3666" s="23"/>
      <c r="D3666" t="s">
        <v>21</v>
      </c>
    </row>
    <row r="3667" spans="1:4" x14ac:dyDescent="0.3">
      <c r="A3667" s="23"/>
      <c r="D3667" t="s">
        <v>21</v>
      </c>
    </row>
    <row r="3668" spans="1:4" x14ac:dyDescent="0.3">
      <c r="A3668" s="23"/>
      <c r="D3668" t="s">
        <v>21</v>
      </c>
    </row>
    <row r="3669" spans="1:4" x14ac:dyDescent="0.3">
      <c r="A3669" s="23"/>
      <c r="D3669" t="s">
        <v>21</v>
      </c>
    </row>
    <row r="3670" spans="1:4" x14ac:dyDescent="0.3">
      <c r="A3670" s="23"/>
      <c r="D3670" t="s">
        <v>21</v>
      </c>
    </row>
    <row r="3671" spans="1:4" x14ac:dyDescent="0.3">
      <c r="A3671" s="23"/>
      <c r="D3671" t="s">
        <v>21</v>
      </c>
    </row>
    <row r="3672" spans="1:4" x14ac:dyDescent="0.3">
      <c r="A3672" s="23"/>
      <c r="D3672" t="s">
        <v>21</v>
      </c>
    </row>
    <row r="3673" spans="1:4" x14ac:dyDescent="0.3">
      <c r="A3673" s="23"/>
      <c r="D3673" t="s">
        <v>21</v>
      </c>
    </row>
    <row r="3674" spans="1:4" x14ac:dyDescent="0.3">
      <c r="A3674" s="23"/>
      <c r="D3674" t="s">
        <v>21</v>
      </c>
    </row>
    <row r="3675" spans="1:4" x14ac:dyDescent="0.3">
      <c r="A3675" s="23"/>
      <c r="D3675" t="s">
        <v>21</v>
      </c>
    </row>
    <row r="3676" spans="1:4" x14ac:dyDescent="0.3">
      <c r="A3676" s="23"/>
      <c r="D3676" t="s">
        <v>21</v>
      </c>
    </row>
    <row r="3677" spans="1:4" x14ac:dyDescent="0.3">
      <c r="A3677" s="23"/>
      <c r="D3677" t="s">
        <v>21</v>
      </c>
    </row>
    <row r="3678" spans="1:4" x14ac:dyDescent="0.3">
      <c r="A3678" s="23"/>
      <c r="D3678" t="s">
        <v>21</v>
      </c>
    </row>
    <row r="3679" spans="1:4" x14ac:dyDescent="0.3">
      <c r="A3679" s="23"/>
      <c r="D3679" t="s">
        <v>21</v>
      </c>
    </row>
    <row r="3680" spans="1:4" x14ac:dyDescent="0.3">
      <c r="A3680" s="23"/>
      <c r="D3680" t="s">
        <v>21</v>
      </c>
    </row>
    <row r="3681" spans="1:4" x14ac:dyDescent="0.3">
      <c r="A3681" s="23"/>
      <c r="D3681" t="s">
        <v>21</v>
      </c>
    </row>
    <row r="3682" spans="1:4" x14ac:dyDescent="0.3">
      <c r="A3682" s="23"/>
      <c r="D3682" t="s">
        <v>21</v>
      </c>
    </row>
    <row r="3683" spans="1:4" x14ac:dyDescent="0.3">
      <c r="A3683" s="23"/>
      <c r="D3683" t="s">
        <v>21</v>
      </c>
    </row>
    <row r="3684" spans="1:4" x14ac:dyDescent="0.3">
      <c r="A3684" s="23"/>
      <c r="D3684" t="s">
        <v>21</v>
      </c>
    </row>
    <row r="3685" spans="1:4" x14ac:dyDescent="0.3">
      <c r="A3685" s="23"/>
      <c r="D3685" t="s">
        <v>21</v>
      </c>
    </row>
    <row r="3686" spans="1:4" x14ac:dyDescent="0.3">
      <c r="A3686" s="23"/>
      <c r="D3686" t="s">
        <v>21</v>
      </c>
    </row>
    <row r="3687" spans="1:4" x14ac:dyDescent="0.3">
      <c r="A3687" s="23"/>
      <c r="D3687" t="s">
        <v>21</v>
      </c>
    </row>
    <row r="3688" spans="1:4" x14ac:dyDescent="0.3">
      <c r="A3688" s="23"/>
      <c r="D3688" t="s">
        <v>21</v>
      </c>
    </row>
    <row r="3689" spans="1:4" x14ac:dyDescent="0.3">
      <c r="A3689" s="23"/>
      <c r="D3689" t="s">
        <v>21</v>
      </c>
    </row>
    <row r="3690" spans="1:4" x14ac:dyDescent="0.3">
      <c r="A3690" s="23"/>
      <c r="D3690" t="s">
        <v>21</v>
      </c>
    </row>
    <row r="3691" spans="1:4" x14ac:dyDescent="0.3">
      <c r="A3691" s="23"/>
      <c r="D3691" t="s">
        <v>21</v>
      </c>
    </row>
    <row r="3692" spans="1:4" x14ac:dyDescent="0.3">
      <c r="A3692" s="23"/>
      <c r="D3692" t="s">
        <v>21</v>
      </c>
    </row>
    <row r="3693" spans="1:4" x14ac:dyDescent="0.3">
      <c r="A3693" s="23"/>
      <c r="D3693" t="s">
        <v>21</v>
      </c>
    </row>
    <row r="3694" spans="1:4" x14ac:dyDescent="0.3">
      <c r="A3694" s="23"/>
      <c r="D3694" t="s">
        <v>21</v>
      </c>
    </row>
    <row r="3695" spans="1:4" x14ac:dyDescent="0.3">
      <c r="A3695" s="23"/>
      <c r="D3695" t="s">
        <v>21</v>
      </c>
    </row>
    <row r="3696" spans="1:4" x14ac:dyDescent="0.3">
      <c r="A3696" s="23"/>
      <c r="D3696" t="s">
        <v>21</v>
      </c>
    </row>
    <row r="3697" spans="1:4" x14ac:dyDescent="0.3">
      <c r="A3697" s="23"/>
      <c r="D3697" t="s">
        <v>21</v>
      </c>
    </row>
    <row r="3698" spans="1:4" x14ac:dyDescent="0.3">
      <c r="A3698" s="23"/>
      <c r="D3698" t="s">
        <v>21</v>
      </c>
    </row>
    <row r="3699" spans="1:4" x14ac:dyDescent="0.3">
      <c r="A3699" s="23"/>
      <c r="D3699" t="s">
        <v>21</v>
      </c>
    </row>
    <row r="3700" spans="1:4" x14ac:dyDescent="0.3">
      <c r="A3700" s="23"/>
      <c r="D3700" t="s">
        <v>21</v>
      </c>
    </row>
    <row r="3701" spans="1:4" x14ac:dyDescent="0.3">
      <c r="A3701" s="23"/>
      <c r="D3701" t="s">
        <v>21</v>
      </c>
    </row>
    <row r="3702" spans="1:4" x14ac:dyDescent="0.3">
      <c r="A3702" s="23"/>
      <c r="D3702" t="s">
        <v>21</v>
      </c>
    </row>
    <row r="3703" spans="1:4" x14ac:dyDescent="0.3">
      <c r="A3703" s="23"/>
      <c r="D3703" t="s">
        <v>21</v>
      </c>
    </row>
    <row r="3704" spans="1:4" x14ac:dyDescent="0.3">
      <c r="A3704" s="23"/>
      <c r="D3704" t="s">
        <v>21</v>
      </c>
    </row>
    <row r="3705" spans="1:4" x14ac:dyDescent="0.3">
      <c r="A3705" s="23"/>
      <c r="D3705" t="s">
        <v>21</v>
      </c>
    </row>
    <row r="3706" spans="1:4" x14ac:dyDescent="0.3">
      <c r="A3706" s="23"/>
      <c r="D3706" t="s">
        <v>21</v>
      </c>
    </row>
    <row r="3707" spans="1:4" x14ac:dyDescent="0.3">
      <c r="A3707" s="23"/>
      <c r="D3707" t="s">
        <v>21</v>
      </c>
    </row>
    <row r="3708" spans="1:4" x14ac:dyDescent="0.3">
      <c r="A3708" s="23"/>
      <c r="D3708" t="s">
        <v>21</v>
      </c>
    </row>
    <row r="3709" spans="1:4" x14ac:dyDescent="0.3">
      <c r="A3709" s="23"/>
      <c r="D3709" t="s">
        <v>21</v>
      </c>
    </row>
    <row r="3710" spans="1:4" x14ac:dyDescent="0.3">
      <c r="A3710" s="23"/>
      <c r="D3710" t="s">
        <v>21</v>
      </c>
    </row>
    <row r="3711" spans="1:4" x14ac:dyDescent="0.3">
      <c r="A3711" s="23"/>
      <c r="D3711" t="s">
        <v>21</v>
      </c>
    </row>
    <row r="3712" spans="1:4" x14ac:dyDescent="0.3">
      <c r="A3712" s="23"/>
      <c r="D3712" t="s">
        <v>21</v>
      </c>
    </row>
    <row r="3713" spans="1:4" x14ac:dyDescent="0.3">
      <c r="A3713" s="23"/>
      <c r="D3713" t="s">
        <v>21</v>
      </c>
    </row>
    <row r="3714" spans="1:4" x14ac:dyDescent="0.3">
      <c r="A3714" s="23"/>
      <c r="D3714" t="s">
        <v>21</v>
      </c>
    </row>
    <row r="3715" spans="1:4" x14ac:dyDescent="0.3">
      <c r="A3715" s="23"/>
      <c r="D3715" t="s">
        <v>21</v>
      </c>
    </row>
    <row r="3716" spans="1:4" x14ac:dyDescent="0.3">
      <c r="A3716" s="23"/>
      <c r="D3716" t="s">
        <v>21</v>
      </c>
    </row>
    <row r="3717" spans="1:4" x14ac:dyDescent="0.3">
      <c r="A3717" s="23"/>
      <c r="D3717" t="s">
        <v>21</v>
      </c>
    </row>
    <row r="3718" spans="1:4" x14ac:dyDescent="0.3">
      <c r="A3718" s="23"/>
      <c r="D3718" t="s">
        <v>21</v>
      </c>
    </row>
    <row r="3719" spans="1:4" x14ac:dyDescent="0.3">
      <c r="A3719" s="23"/>
      <c r="D3719" t="s">
        <v>21</v>
      </c>
    </row>
    <row r="3720" spans="1:4" x14ac:dyDescent="0.3">
      <c r="A3720" s="23"/>
      <c r="D3720" t="s">
        <v>21</v>
      </c>
    </row>
    <row r="3721" spans="1:4" x14ac:dyDescent="0.3">
      <c r="A3721" s="23"/>
      <c r="D3721" t="s">
        <v>21</v>
      </c>
    </row>
    <row r="3722" spans="1:4" x14ac:dyDescent="0.3">
      <c r="A3722" s="23"/>
      <c r="D3722" t="s">
        <v>21</v>
      </c>
    </row>
    <row r="3723" spans="1:4" x14ac:dyDescent="0.3">
      <c r="A3723" s="23"/>
      <c r="D3723" t="s">
        <v>21</v>
      </c>
    </row>
    <row r="3724" spans="1:4" x14ac:dyDescent="0.3">
      <c r="A3724" s="23"/>
      <c r="D3724" t="s">
        <v>21</v>
      </c>
    </row>
    <row r="3725" spans="1:4" x14ac:dyDescent="0.3">
      <c r="A3725" s="23"/>
      <c r="D3725" t="s">
        <v>21</v>
      </c>
    </row>
    <row r="3726" spans="1:4" x14ac:dyDescent="0.3">
      <c r="A3726" s="23"/>
      <c r="D3726" t="s">
        <v>21</v>
      </c>
    </row>
    <row r="3727" spans="1:4" x14ac:dyDescent="0.3">
      <c r="A3727" s="23"/>
      <c r="D3727" t="s">
        <v>21</v>
      </c>
    </row>
    <row r="3728" spans="1:4" x14ac:dyDescent="0.3">
      <c r="A3728" s="23"/>
      <c r="D3728" t="s">
        <v>21</v>
      </c>
    </row>
    <row r="3729" spans="1:4" x14ac:dyDescent="0.3">
      <c r="A3729" s="23"/>
      <c r="D3729" t="s">
        <v>21</v>
      </c>
    </row>
    <row r="3730" spans="1:4" x14ac:dyDescent="0.3">
      <c r="A3730" s="23"/>
      <c r="D3730" t="s">
        <v>21</v>
      </c>
    </row>
    <row r="3731" spans="1:4" x14ac:dyDescent="0.3">
      <c r="A3731" s="23"/>
      <c r="D3731" t="s">
        <v>21</v>
      </c>
    </row>
    <row r="3732" spans="1:4" x14ac:dyDescent="0.3">
      <c r="A3732" s="23"/>
      <c r="D3732" t="s">
        <v>21</v>
      </c>
    </row>
    <row r="3733" spans="1:4" x14ac:dyDescent="0.3">
      <c r="A3733" s="23"/>
      <c r="D3733" t="s">
        <v>21</v>
      </c>
    </row>
    <row r="3734" spans="1:4" x14ac:dyDescent="0.3">
      <c r="A3734" s="23"/>
      <c r="D3734" t="s">
        <v>21</v>
      </c>
    </row>
    <row r="3735" spans="1:4" x14ac:dyDescent="0.3">
      <c r="A3735" s="23"/>
      <c r="D3735" t="s">
        <v>21</v>
      </c>
    </row>
    <row r="3736" spans="1:4" x14ac:dyDescent="0.3">
      <c r="A3736" s="23"/>
      <c r="D3736" t="s">
        <v>21</v>
      </c>
    </row>
    <row r="3737" spans="1:4" x14ac:dyDescent="0.3">
      <c r="A3737" s="23"/>
      <c r="D3737" t="s">
        <v>21</v>
      </c>
    </row>
    <row r="3738" spans="1:4" x14ac:dyDescent="0.3">
      <c r="A3738" s="23"/>
      <c r="D3738" t="s">
        <v>21</v>
      </c>
    </row>
    <row r="3739" spans="1:4" x14ac:dyDescent="0.3">
      <c r="A3739" s="23"/>
      <c r="D3739" t="s">
        <v>21</v>
      </c>
    </row>
    <row r="3740" spans="1:4" x14ac:dyDescent="0.3">
      <c r="A3740" s="23"/>
      <c r="D3740" t="s">
        <v>21</v>
      </c>
    </row>
    <row r="3741" spans="1:4" x14ac:dyDescent="0.3">
      <c r="A3741" s="23"/>
      <c r="D3741" t="s">
        <v>21</v>
      </c>
    </row>
    <row r="3742" spans="1:4" x14ac:dyDescent="0.3">
      <c r="A3742" s="23"/>
      <c r="D3742" t="s">
        <v>21</v>
      </c>
    </row>
    <row r="3743" spans="1:4" x14ac:dyDescent="0.3">
      <c r="A3743" s="23"/>
      <c r="D3743" t="s">
        <v>21</v>
      </c>
    </row>
    <row r="3744" spans="1:4" x14ac:dyDescent="0.3">
      <c r="A3744" s="23"/>
      <c r="D3744" t="s">
        <v>21</v>
      </c>
    </row>
    <row r="3745" spans="1:4" x14ac:dyDescent="0.3">
      <c r="A3745" s="23"/>
      <c r="D3745" t="s">
        <v>21</v>
      </c>
    </row>
    <row r="3746" spans="1:4" x14ac:dyDescent="0.3">
      <c r="A3746" s="23"/>
      <c r="D3746" t="s">
        <v>21</v>
      </c>
    </row>
    <row r="3747" spans="1:4" x14ac:dyDescent="0.3">
      <c r="A3747" s="23"/>
      <c r="D3747" t="s">
        <v>21</v>
      </c>
    </row>
    <row r="3748" spans="1:4" x14ac:dyDescent="0.3">
      <c r="A3748" s="23"/>
      <c r="D3748" t="s">
        <v>21</v>
      </c>
    </row>
    <row r="3749" spans="1:4" x14ac:dyDescent="0.3">
      <c r="A3749" s="23"/>
      <c r="D3749" t="s">
        <v>21</v>
      </c>
    </row>
    <row r="3750" spans="1:4" x14ac:dyDescent="0.3">
      <c r="A3750" s="23"/>
      <c r="D3750" t="s">
        <v>21</v>
      </c>
    </row>
    <row r="3751" spans="1:4" x14ac:dyDescent="0.3">
      <c r="A3751" s="23"/>
      <c r="D3751" t="s">
        <v>21</v>
      </c>
    </row>
    <row r="3752" spans="1:4" x14ac:dyDescent="0.3">
      <c r="A3752" s="23"/>
      <c r="D3752" t="s">
        <v>21</v>
      </c>
    </row>
    <row r="3753" spans="1:4" x14ac:dyDescent="0.3">
      <c r="A3753" s="23"/>
      <c r="D3753" t="s">
        <v>21</v>
      </c>
    </row>
    <row r="3754" spans="1:4" x14ac:dyDescent="0.3">
      <c r="A3754" s="23"/>
      <c r="D3754" t="s">
        <v>21</v>
      </c>
    </row>
    <row r="3755" spans="1:4" x14ac:dyDescent="0.3">
      <c r="A3755" s="23"/>
      <c r="D3755" t="s">
        <v>21</v>
      </c>
    </row>
    <row r="3756" spans="1:4" x14ac:dyDescent="0.3">
      <c r="A3756" s="23"/>
      <c r="D3756" t="s">
        <v>21</v>
      </c>
    </row>
    <row r="3757" spans="1:4" x14ac:dyDescent="0.3">
      <c r="A3757" s="23"/>
      <c r="D3757" t="s">
        <v>21</v>
      </c>
    </row>
    <row r="3758" spans="1:4" x14ac:dyDescent="0.3">
      <c r="A3758" s="23"/>
      <c r="D3758" t="s">
        <v>21</v>
      </c>
    </row>
    <row r="3759" spans="1:4" x14ac:dyDescent="0.3">
      <c r="A3759" s="23"/>
      <c r="D3759" t="s">
        <v>21</v>
      </c>
    </row>
    <row r="3760" spans="1:4" x14ac:dyDescent="0.3">
      <c r="A3760" s="23"/>
      <c r="D3760" t="s">
        <v>21</v>
      </c>
    </row>
    <row r="3761" spans="1:4" x14ac:dyDescent="0.3">
      <c r="A3761" s="23"/>
      <c r="D3761" t="s">
        <v>21</v>
      </c>
    </row>
    <row r="3762" spans="1:4" x14ac:dyDescent="0.3">
      <c r="A3762" s="23"/>
      <c r="D3762" t="s">
        <v>21</v>
      </c>
    </row>
    <row r="3763" spans="1:4" x14ac:dyDescent="0.3">
      <c r="A3763" s="23"/>
      <c r="D3763" t="s">
        <v>21</v>
      </c>
    </row>
    <row r="3764" spans="1:4" x14ac:dyDescent="0.3">
      <c r="A3764" s="23"/>
      <c r="D3764" t="s">
        <v>21</v>
      </c>
    </row>
    <row r="3765" spans="1:4" x14ac:dyDescent="0.3">
      <c r="A3765" s="23"/>
      <c r="D3765" t="s">
        <v>21</v>
      </c>
    </row>
    <row r="3766" spans="1:4" x14ac:dyDescent="0.3">
      <c r="A3766" s="23"/>
      <c r="D3766" t="s">
        <v>21</v>
      </c>
    </row>
    <row r="3767" spans="1:4" x14ac:dyDescent="0.3">
      <c r="A3767" s="23"/>
      <c r="D3767" t="s">
        <v>21</v>
      </c>
    </row>
    <row r="3768" spans="1:4" x14ac:dyDescent="0.3">
      <c r="A3768" s="23"/>
      <c r="D3768" t="s">
        <v>21</v>
      </c>
    </row>
    <row r="3769" spans="1:4" x14ac:dyDescent="0.3">
      <c r="A3769" s="23"/>
      <c r="D3769" t="s">
        <v>21</v>
      </c>
    </row>
    <row r="3770" spans="1:4" x14ac:dyDescent="0.3">
      <c r="A3770" s="23"/>
      <c r="D3770" t="s">
        <v>21</v>
      </c>
    </row>
    <row r="3771" spans="1:4" x14ac:dyDescent="0.3">
      <c r="A3771" s="23"/>
      <c r="D3771" t="s">
        <v>21</v>
      </c>
    </row>
    <row r="3772" spans="1:4" x14ac:dyDescent="0.3">
      <c r="A3772" s="23"/>
      <c r="D3772" t="s">
        <v>21</v>
      </c>
    </row>
    <row r="3773" spans="1:4" x14ac:dyDescent="0.3">
      <c r="A3773" s="23"/>
      <c r="D3773" t="s">
        <v>21</v>
      </c>
    </row>
    <row r="3774" spans="1:4" x14ac:dyDescent="0.3">
      <c r="A3774" s="23"/>
      <c r="D3774" t="s">
        <v>21</v>
      </c>
    </row>
    <row r="3775" spans="1:4" x14ac:dyDescent="0.3">
      <c r="A3775" s="23"/>
      <c r="D3775" t="s">
        <v>21</v>
      </c>
    </row>
    <row r="3776" spans="1:4" x14ac:dyDescent="0.3">
      <c r="A3776" s="23"/>
      <c r="D3776" t="s">
        <v>21</v>
      </c>
    </row>
    <row r="3777" spans="1:4" x14ac:dyDescent="0.3">
      <c r="A3777" s="23"/>
      <c r="D3777" t="s">
        <v>21</v>
      </c>
    </row>
    <row r="3778" spans="1:4" x14ac:dyDescent="0.3">
      <c r="A3778" s="23"/>
      <c r="D3778" t="s">
        <v>21</v>
      </c>
    </row>
    <row r="3779" spans="1:4" x14ac:dyDescent="0.3">
      <c r="A3779" s="23"/>
      <c r="D3779" t="s">
        <v>21</v>
      </c>
    </row>
    <row r="3780" spans="1:4" x14ac:dyDescent="0.3">
      <c r="A3780" s="23"/>
      <c r="D3780" t="s">
        <v>21</v>
      </c>
    </row>
    <row r="3781" spans="1:4" x14ac:dyDescent="0.3">
      <c r="A3781" s="23"/>
      <c r="D3781" t="s">
        <v>21</v>
      </c>
    </row>
    <row r="3782" spans="1:4" x14ac:dyDescent="0.3">
      <c r="A3782" s="23"/>
      <c r="D3782" t="s">
        <v>21</v>
      </c>
    </row>
    <row r="3783" spans="1:4" x14ac:dyDescent="0.3">
      <c r="A3783" s="23"/>
      <c r="D3783" t="s">
        <v>21</v>
      </c>
    </row>
    <row r="3784" spans="1:4" x14ac:dyDescent="0.3">
      <c r="A3784" s="23"/>
      <c r="D3784" t="s">
        <v>21</v>
      </c>
    </row>
    <row r="3785" spans="1:4" x14ac:dyDescent="0.3">
      <c r="A3785" s="23"/>
      <c r="D3785" t="s">
        <v>21</v>
      </c>
    </row>
    <row r="3786" spans="1:4" x14ac:dyDescent="0.3">
      <c r="A3786" s="23"/>
      <c r="D3786" t="s">
        <v>21</v>
      </c>
    </row>
    <row r="3787" spans="1:4" x14ac:dyDescent="0.3">
      <c r="A3787" s="23"/>
      <c r="D3787" t="s">
        <v>21</v>
      </c>
    </row>
    <row r="3788" spans="1:4" x14ac:dyDescent="0.3">
      <c r="A3788" s="23"/>
      <c r="D3788" t="s">
        <v>21</v>
      </c>
    </row>
    <row r="3789" spans="1:4" x14ac:dyDescent="0.3">
      <c r="A3789" s="23"/>
      <c r="D3789" t="s">
        <v>21</v>
      </c>
    </row>
    <row r="3790" spans="1:4" x14ac:dyDescent="0.3">
      <c r="A3790" s="23"/>
      <c r="D3790" t="s">
        <v>21</v>
      </c>
    </row>
    <row r="3791" spans="1:4" x14ac:dyDescent="0.3">
      <c r="A3791" s="23"/>
      <c r="D3791" t="s">
        <v>21</v>
      </c>
    </row>
    <row r="3792" spans="1:4" x14ac:dyDescent="0.3">
      <c r="A3792" s="23"/>
      <c r="D3792" t="s">
        <v>21</v>
      </c>
    </row>
    <row r="3793" spans="1:4" x14ac:dyDescent="0.3">
      <c r="A3793" s="23"/>
      <c r="D3793" t="s">
        <v>21</v>
      </c>
    </row>
    <row r="3794" spans="1:4" x14ac:dyDescent="0.3">
      <c r="A3794" s="23"/>
      <c r="D3794" t="s">
        <v>21</v>
      </c>
    </row>
    <row r="3795" spans="1:4" x14ac:dyDescent="0.3">
      <c r="A3795" s="23"/>
      <c r="D3795" t="s">
        <v>21</v>
      </c>
    </row>
    <row r="3796" spans="1:4" x14ac:dyDescent="0.3">
      <c r="A3796" s="23"/>
      <c r="D3796" t="s">
        <v>21</v>
      </c>
    </row>
    <row r="3797" spans="1:4" x14ac:dyDescent="0.3">
      <c r="A3797" s="23"/>
      <c r="D3797" t="s">
        <v>21</v>
      </c>
    </row>
    <row r="3798" spans="1:4" x14ac:dyDescent="0.3">
      <c r="A3798" s="23"/>
      <c r="D3798" t="s">
        <v>21</v>
      </c>
    </row>
    <row r="3799" spans="1:4" x14ac:dyDescent="0.3">
      <c r="A3799" s="23"/>
      <c r="D3799" t="s">
        <v>21</v>
      </c>
    </row>
    <row r="3800" spans="1:4" x14ac:dyDescent="0.3">
      <c r="A3800" s="23"/>
      <c r="D3800" t="s">
        <v>21</v>
      </c>
    </row>
    <row r="3801" spans="1:4" x14ac:dyDescent="0.3">
      <c r="A3801" s="23"/>
      <c r="D3801" t="s">
        <v>21</v>
      </c>
    </row>
    <row r="3802" spans="1:4" x14ac:dyDescent="0.3">
      <c r="A3802" s="23"/>
      <c r="D3802" t="s">
        <v>21</v>
      </c>
    </row>
    <row r="3803" spans="1:4" x14ac:dyDescent="0.3">
      <c r="A3803" s="23"/>
      <c r="D3803" t="s">
        <v>21</v>
      </c>
    </row>
    <row r="3804" spans="1:4" x14ac:dyDescent="0.3">
      <c r="A3804" s="23"/>
      <c r="D3804" t="s">
        <v>21</v>
      </c>
    </row>
    <row r="3805" spans="1:4" x14ac:dyDescent="0.3">
      <c r="A3805" s="23"/>
      <c r="D3805" t="s">
        <v>21</v>
      </c>
    </row>
    <row r="3806" spans="1:4" x14ac:dyDescent="0.3">
      <c r="A3806" s="23"/>
      <c r="D3806" t="s">
        <v>21</v>
      </c>
    </row>
    <row r="3807" spans="1:4" x14ac:dyDescent="0.3">
      <c r="A3807" s="23"/>
      <c r="D3807" t="s">
        <v>21</v>
      </c>
    </row>
    <row r="3808" spans="1:4" x14ac:dyDescent="0.3">
      <c r="A3808" s="23"/>
      <c r="D3808" t="s">
        <v>21</v>
      </c>
    </row>
    <row r="3809" spans="1:4" x14ac:dyDescent="0.3">
      <c r="A3809" s="23"/>
      <c r="D3809" t="s">
        <v>21</v>
      </c>
    </row>
    <row r="3810" spans="1:4" x14ac:dyDescent="0.3">
      <c r="A3810" s="23"/>
      <c r="D3810" t="s">
        <v>21</v>
      </c>
    </row>
    <row r="3811" spans="1:4" x14ac:dyDescent="0.3">
      <c r="A3811" s="23"/>
      <c r="D3811" t="s">
        <v>21</v>
      </c>
    </row>
    <row r="3812" spans="1:4" x14ac:dyDescent="0.3">
      <c r="A3812" s="23"/>
      <c r="D3812" t="s">
        <v>21</v>
      </c>
    </row>
    <row r="3813" spans="1:4" x14ac:dyDescent="0.3">
      <c r="A3813" s="23"/>
      <c r="D3813" t="s">
        <v>21</v>
      </c>
    </row>
    <row r="3814" spans="1:4" x14ac:dyDescent="0.3">
      <c r="A3814" s="23"/>
      <c r="D3814" t="s">
        <v>21</v>
      </c>
    </row>
    <row r="3815" spans="1:4" x14ac:dyDescent="0.3">
      <c r="A3815" s="23"/>
      <c r="D3815" t="s">
        <v>21</v>
      </c>
    </row>
    <row r="3816" spans="1:4" x14ac:dyDescent="0.3">
      <c r="A3816" s="23"/>
      <c r="D3816" t="s">
        <v>21</v>
      </c>
    </row>
    <row r="3817" spans="1:4" x14ac:dyDescent="0.3">
      <c r="A3817" s="23"/>
      <c r="D3817" t="s">
        <v>21</v>
      </c>
    </row>
    <row r="3818" spans="1:4" x14ac:dyDescent="0.3">
      <c r="A3818" s="23"/>
      <c r="D3818" t="s">
        <v>21</v>
      </c>
    </row>
    <row r="3819" spans="1:4" x14ac:dyDescent="0.3">
      <c r="A3819" s="23"/>
      <c r="D3819" t="s">
        <v>21</v>
      </c>
    </row>
    <row r="3820" spans="1:4" x14ac:dyDescent="0.3">
      <c r="A3820" s="23"/>
      <c r="D3820" t="s">
        <v>21</v>
      </c>
    </row>
    <row r="3821" spans="1:4" x14ac:dyDescent="0.3">
      <c r="A3821" s="23"/>
      <c r="D3821" t="s">
        <v>21</v>
      </c>
    </row>
    <row r="3822" spans="1:4" x14ac:dyDescent="0.3">
      <c r="A3822" s="23"/>
      <c r="D3822" t="s">
        <v>21</v>
      </c>
    </row>
    <row r="3823" spans="1:4" x14ac:dyDescent="0.3">
      <c r="A3823" s="23"/>
      <c r="D3823" t="s">
        <v>21</v>
      </c>
    </row>
    <row r="3824" spans="1:4" x14ac:dyDescent="0.3">
      <c r="A3824" s="23"/>
      <c r="D3824" t="s">
        <v>21</v>
      </c>
    </row>
    <row r="3825" spans="1:4" x14ac:dyDescent="0.3">
      <c r="A3825" s="23"/>
      <c r="D3825" t="s">
        <v>21</v>
      </c>
    </row>
    <row r="3826" spans="1:4" x14ac:dyDescent="0.3">
      <c r="A3826" s="23"/>
      <c r="D3826" t="s">
        <v>21</v>
      </c>
    </row>
    <row r="3827" spans="1:4" x14ac:dyDescent="0.3">
      <c r="A3827" s="23"/>
      <c r="D3827" t="s">
        <v>21</v>
      </c>
    </row>
    <row r="3828" spans="1:4" x14ac:dyDescent="0.3">
      <c r="A3828" s="23"/>
      <c r="D3828" t="s">
        <v>21</v>
      </c>
    </row>
    <row r="3829" spans="1:4" x14ac:dyDescent="0.3">
      <c r="A3829" s="23"/>
      <c r="D3829" t="s">
        <v>21</v>
      </c>
    </row>
    <row r="3830" spans="1:4" x14ac:dyDescent="0.3">
      <c r="A3830" s="23"/>
      <c r="D3830" t="s">
        <v>21</v>
      </c>
    </row>
    <row r="3831" spans="1:4" x14ac:dyDescent="0.3">
      <c r="A3831" s="23"/>
      <c r="D3831" t="s">
        <v>21</v>
      </c>
    </row>
    <row r="3832" spans="1:4" x14ac:dyDescent="0.3">
      <c r="A3832" s="23"/>
      <c r="D3832" t="s">
        <v>21</v>
      </c>
    </row>
    <row r="3833" spans="1:4" x14ac:dyDescent="0.3">
      <c r="A3833" s="23"/>
      <c r="D3833" t="s">
        <v>21</v>
      </c>
    </row>
    <row r="3834" spans="1:4" x14ac:dyDescent="0.3">
      <c r="A3834" s="23"/>
      <c r="D3834" t="s">
        <v>21</v>
      </c>
    </row>
    <row r="3835" spans="1:4" x14ac:dyDescent="0.3">
      <c r="A3835" s="23"/>
      <c r="D3835" t="s">
        <v>21</v>
      </c>
    </row>
    <row r="3836" spans="1:4" x14ac:dyDescent="0.3">
      <c r="A3836" s="23"/>
      <c r="D3836" t="s">
        <v>21</v>
      </c>
    </row>
    <row r="3837" spans="1:4" x14ac:dyDescent="0.3">
      <c r="A3837" s="23"/>
      <c r="D3837" t="s">
        <v>21</v>
      </c>
    </row>
    <row r="3838" spans="1:4" x14ac:dyDescent="0.3">
      <c r="A3838" s="23"/>
      <c r="D3838" t="s">
        <v>21</v>
      </c>
    </row>
    <row r="3839" spans="1:4" x14ac:dyDescent="0.3">
      <c r="A3839" s="23"/>
      <c r="D3839" t="s">
        <v>21</v>
      </c>
    </row>
    <row r="3840" spans="1:4" x14ac:dyDescent="0.3">
      <c r="A3840" s="23"/>
      <c r="D3840" t="s">
        <v>21</v>
      </c>
    </row>
  </sheetData>
  <autoFilter ref="A1:U3512" xr:uid="{00000000-0009-0000-0000-000003000000}">
    <filterColumn colId="1">
      <filters>
        <filter val="Adam Fradana"/>
      </filters>
    </filterColumn>
  </autoFilter>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H28"/>
  <sheetViews>
    <sheetView topLeftCell="AK1" zoomScale="60" zoomScaleNormal="60" workbookViewId="0">
      <selection activeCell="AK24" sqref="AK24"/>
    </sheetView>
  </sheetViews>
  <sheetFormatPr defaultRowHeight="14.4" x14ac:dyDescent="0.3"/>
  <cols>
    <col min="2" max="2" width="19.6640625" customWidth="1"/>
    <col min="3" max="3" width="7.109375" customWidth="1"/>
    <col min="6" max="6" width="19.6640625" customWidth="1"/>
    <col min="7" max="7" width="7.109375" customWidth="1"/>
    <col min="9" max="9" width="144.109375" customWidth="1"/>
    <col min="11" max="11" width="19.6640625" customWidth="1"/>
    <col min="12" max="12" width="7.109375" customWidth="1"/>
    <col min="14" max="14" width="19" customWidth="1"/>
    <col min="15" max="15" width="23.33203125" customWidth="1"/>
    <col min="16" max="16" width="14.44140625" bestFit="1" customWidth="1"/>
    <col min="18" max="18" width="21.33203125" customWidth="1"/>
    <col min="19" max="19" width="23.33203125" customWidth="1"/>
    <col min="20" max="20" width="11.88671875" customWidth="1"/>
    <col min="21" max="21" width="14.33203125" customWidth="1"/>
    <col min="22" max="22" width="19.6640625" customWidth="1"/>
    <col min="23" max="23" width="26.33203125" customWidth="1"/>
    <col min="26" max="26" width="19.6640625" customWidth="1"/>
    <col min="27" max="27" width="23.33203125" customWidth="1"/>
    <col min="28" max="28" width="14.88671875" bestFit="1" customWidth="1"/>
    <col min="29" max="29" width="14.88671875" customWidth="1"/>
    <col min="30" max="30" width="19.6640625" customWidth="1"/>
    <col min="31" max="31" width="9.44140625" customWidth="1"/>
    <col min="32" max="32" width="14.88671875" customWidth="1"/>
    <col min="33" max="33" width="19.6640625" customWidth="1"/>
    <col min="34" max="35" width="23.6640625" customWidth="1"/>
    <col min="36" max="36" width="14.88671875" bestFit="1" customWidth="1"/>
    <col min="37" max="37" width="144.109375" customWidth="1"/>
    <col min="38" max="38" width="24" customWidth="1"/>
    <col min="39" max="44" width="14.44140625" customWidth="1"/>
    <col min="45" max="49" width="14" customWidth="1"/>
    <col min="50" max="50" width="14.44140625" customWidth="1"/>
    <col min="51" max="51" width="14" customWidth="1"/>
    <col min="52" max="58" width="14.44140625" customWidth="1"/>
    <col min="59" max="59" width="14" customWidth="1"/>
    <col min="60" max="60" width="16.5546875" customWidth="1"/>
    <col min="61" max="62" width="16.5546875" bestFit="1" customWidth="1"/>
    <col min="63" max="63" width="21.5546875" customWidth="1"/>
    <col min="64" max="64" width="16.33203125" customWidth="1"/>
    <col min="65" max="65" width="21.5546875" customWidth="1"/>
    <col min="66" max="66" width="16.33203125" customWidth="1"/>
    <col min="67" max="67" width="21.5546875" customWidth="1"/>
    <col min="68" max="68" width="16.33203125" customWidth="1"/>
    <col min="69" max="69" width="21.5546875" customWidth="1"/>
    <col min="70" max="70" width="16.33203125" customWidth="1"/>
    <col min="71" max="71" width="21.5546875" customWidth="1"/>
    <col min="72" max="72" width="16.33203125" customWidth="1"/>
    <col min="73" max="73" width="21.5546875" customWidth="1"/>
    <col min="74" max="74" width="15" customWidth="1"/>
    <col min="75" max="478" width="249.33203125" bestFit="1" customWidth="1"/>
    <col min="479" max="479" width="15" bestFit="1" customWidth="1"/>
  </cols>
  <sheetData>
    <row r="1" spans="2:60" x14ac:dyDescent="0.3">
      <c r="N1" s="22" t="s">
        <v>850</v>
      </c>
      <c r="O1" t="s">
        <v>871</v>
      </c>
      <c r="R1" s="22" t="s">
        <v>850</v>
      </c>
      <c r="S1" t="s">
        <v>871</v>
      </c>
      <c r="V1" s="22" t="s">
        <v>850</v>
      </c>
      <c r="W1" t="s">
        <v>871</v>
      </c>
      <c r="AD1" s="22" t="s">
        <v>850</v>
      </c>
      <c r="AE1" t="s">
        <v>871</v>
      </c>
      <c r="AG1" s="22" t="s">
        <v>857</v>
      </c>
      <c r="AH1" t="s">
        <v>64</v>
      </c>
      <c r="AK1" s="22" t="s">
        <v>850</v>
      </c>
      <c r="AL1" t="s">
        <v>871</v>
      </c>
    </row>
    <row r="2" spans="2:60" x14ac:dyDescent="0.3">
      <c r="N2" s="22" t="s">
        <v>857</v>
      </c>
      <c r="O2" t="s">
        <v>64</v>
      </c>
      <c r="R2" s="22" t="s">
        <v>857</v>
      </c>
      <c r="S2" t="s">
        <v>64</v>
      </c>
      <c r="V2" s="22" t="s">
        <v>857</v>
      </c>
      <c r="W2" t="s">
        <v>64</v>
      </c>
      <c r="Z2" s="22" t="s">
        <v>850</v>
      </c>
      <c r="AA2" t="s">
        <v>871</v>
      </c>
      <c r="AK2" s="22" t="s">
        <v>857</v>
      </c>
      <c r="AL2" t="s">
        <v>64</v>
      </c>
    </row>
    <row r="3" spans="2:60" x14ac:dyDescent="0.3">
      <c r="F3" s="22" t="s">
        <v>853</v>
      </c>
      <c r="I3" s="22" t="s">
        <v>853</v>
      </c>
      <c r="Z3" s="22" t="s">
        <v>857</v>
      </c>
      <c r="AA3" t="s">
        <v>64</v>
      </c>
      <c r="AD3" s="22" t="s">
        <v>853</v>
      </c>
      <c r="AG3" s="22" t="s">
        <v>853</v>
      </c>
      <c r="AH3" t="s">
        <v>888</v>
      </c>
    </row>
    <row r="4" spans="2:60" x14ac:dyDescent="0.3">
      <c r="F4" s="21" t="s">
        <v>64</v>
      </c>
      <c r="I4" s="21" t="s">
        <v>66</v>
      </c>
      <c r="K4" s="22" t="s">
        <v>853</v>
      </c>
      <c r="N4" s="22" t="s">
        <v>873</v>
      </c>
      <c r="R4" s="22" t="s">
        <v>873</v>
      </c>
      <c r="V4" s="22" t="s">
        <v>853</v>
      </c>
      <c r="W4" t="s">
        <v>874</v>
      </c>
      <c r="AD4" s="21" t="s">
        <v>890</v>
      </c>
      <c r="AG4" s="18">
        <v>44561</v>
      </c>
      <c r="AH4" s="33">
        <v>31</v>
      </c>
      <c r="AI4" s="33"/>
      <c r="AK4" s="22" t="s">
        <v>887</v>
      </c>
      <c r="AL4" s="22" t="s">
        <v>886</v>
      </c>
    </row>
    <row r="5" spans="2:60" x14ac:dyDescent="0.3">
      <c r="B5" s="22" t="s">
        <v>853</v>
      </c>
      <c r="F5" s="21" t="s">
        <v>856</v>
      </c>
      <c r="I5" s="21" t="s">
        <v>65</v>
      </c>
      <c r="K5" s="21" t="s">
        <v>872</v>
      </c>
      <c r="N5" s="21" t="s">
        <v>875</v>
      </c>
      <c r="O5" s="33">
        <v>19</v>
      </c>
      <c r="R5" s="21" t="s">
        <v>11616</v>
      </c>
      <c r="S5" s="33">
        <v>17</v>
      </c>
      <c r="V5" s="21" t="s">
        <v>872</v>
      </c>
      <c r="W5" s="33">
        <v>8</v>
      </c>
      <c r="Z5" s="22" t="s">
        <v>853</v>
      </c>
      <c r="AA5" t="s">
        <v>885</v>
      </c>
      <c r="AD5" s="21" t="s">
        <v>856</v>
      </c>
      <c r="AG5" s="18" t="s">
        <v>856</v>
      </c>
      <c r="AH5" s="33">
        <v>31</v>
      </c>
      <c r="AI5" s="33"/>
      <c r="AK5" s="22" t="s">
        <v>853</v>
      </c>
      <c r="AL5" t="s">
        <v>1390</v>
      </c>
      <c r="AM5" t="s">
        <v>5935</v>
      </c>
      <c r="AN5" t="s">
        <v>11600</v>
      </c>
      <c r="AO5" t="s">
        <v>11601</v>
      </c>
      <c r="AP5" t="s">
        <v>5936</v>
      </c>
      <c r="AQ5" t="s">
        <v>6082</v>
      </c>
      <c r="AR5" t="s">
        <v>11602</v>
      </c>
      <c r="AS5" t="s">
        <v>7108</v>
      </c>
      <c r="AT5" t="s">
        <v>11604</v>
      </c>
      <c r="AU5" t="s">
        <v>11605</v>
      </c>
      <c r="AV5" t="s">
        <v>11606</v>
      </c>
      <c r="AW5" t="s">
        <v>10202</v>
      </c>
      <c r="AX5" t="s">
        <v>11607</v>
      </c>
      <c r="AY5" t="s">
        <v>11608</v>
      </c>
      <c r="AZ5" t="s">
        <v>11609</v>
      </c>
      <c r="BA5" t="s">
        <v>9024</v>
      </c>
      <c r="BB5" t="s">
        <v>10213</v>
      </c>
      <c r="BC5" t="s">
        <v>7927</v>
      </c>
      <c r="BD5" t="s">
        <v>11610</v>
      </c>
      <c r="BE5" t="s">
        <v>9025</v>
      </c>
      <c r="BF5" t="s">
        <v>10214</v>
      </c>
      <c r="BG5" t="s">
        <v>7814</v>
      </c>
      <c r="BH5" t="s">
        <v>856</v>
      </c>
    </row>
    <row r="6" spans="2:60" x14ac:dyDescent="0.3">
      <c r="B6" s="18">
        <v>44561</v>
      </c>
      <c r="I6" s="21" t="s">
        <v>28</v>
      </c>
      <c r="K6" s="21" t="s">
        <v>22</v>
      </c>
      <c r="N6" s="21" t="s">
        <v>1846</v>
      </c>
      <c r="O6" s="33">
        <v>3</v>
      </c>
      <c r="R6" s="21" t="s">
        <v>877</v>
      </c>
      <c r="S6" s="33">
        <v>1</v>
      </c>
      <c r="V6" s="21" t="s">
        <v>22</v>
      </c>
      <c r="W6" s="33">
        <v>14</v>
      </c>
      <c r="Z6" s="21" t="s">
        <v>1390</v>
      </c>
      <c r="AA6" s="33">
        <v>1</v>
      </c>
      <c r="AK6" s="21" t="s">
        <v>66</v>
      </c>
      <c r="AL6" s="33"/>
      <c r="AM6" s="33"/>
      <c r="AN6" s="33"/>
      <c r="AO6" s="33">
        <v>1</v>
      </c>
      <c r="AP6" s="33"/>
      <c r="AQ6" s="33"/>
      <c r="AR6" s="33"/>
      <c r="AS6" s="33"/>
      <c r="AT6" s="33"/>
      <c r="AU6" s="33"/>
      <c r="AV6" s="33"/>
      <c r="AW6" s="33"/>
      <c r="AX6" s="33"/>
      <c r="AY6" s="33"/>
      <c r="AZ6" s="33"/>
      <c r="BA6" s="33"/>
      <c r="BB6" s="33"/>
      <c r="BC6" s="33"/>
      <c r="BD6" s="33"/>
      <c r="BE6" s="33"/>
      <c r="BF6" s="33"/>
      <c r="BG6" s="33"/>
      <c r="BH6" s="33">
        <v>1</v>
      </c>
    </row>
    <row r="7" spans="2:60" x14ac:dyDescent="0.3">
      <c r="B7" s="18" t="s">
        <v>856</v>
      </c>
      <c r="I7" s="21" t="s">
        <v>2138</v>
      </c>
      <c r="K7" s="21" t="s">
        <v>856</v>
      </c>
      <c r="N7" s="21" t="s">
        <v>876</v>
      </c>
      <c r="O7" s="33">
        <v>9</v>
      </c>
      <c r="R7" s="21" t="s">
        <v>878</v>
      </c>
      <c r="S7" s="33">
        <v>0</v>
      </c>
      <c r="V7" s="21" t="s">
        <v>856</v>
      </c>
      <c r="W7" s="33">
        <v>22</v>
      </c>
      <c r="Z7" s="21" t="s">
        <v>5935</v>
      </c>
      <c r="AA7" s="33">
        <v>1</v>
      </c>
      <c r="AK7" s="21" t="s">
        <v>65</v>
      </c>
      <c r="AL7" s="33">
        <v>1</v>
      </c>
      <c r="AM7" s="33"/>
      <c r="AN7" s="33">
        <v>1</v>
      </c>
      <c r="AO7" s="33"/>
      <c r="AP7" s="33"/>
      <c r="AQ7" s="33"/>
      <c r="AR7" s="33"/>
      <c r="AS7" s="33"/>
      <c r="AT7" s="33"/>
      <c r="AU7" s="33"/>
      <c r="AV7" s="33"/>
      <c r="AW7" s="33"/>
      <c r="AX7" s="33"/>
      <c r="AY7" s="33"/>
      <c r="AZ7" s="33"/>
      <c r="BA7" s="33"/>
      <c r="BB7" s="33"/>
      <c r="BC7" s="33"/>
      <c r="BD7" s="33"/>
      <c r="BE7" s="33"/>
      <c r="BF7" s="33"/>
      <c r="BG7" s="33"/>
      <c r="BH7" s="33">
        <v>2</v>
      </c>
    </row>
    <row r="8" spans="2:60" x14ac:dyDescent="0.3">
      <c r="I8" s="21" t="s">
        <v>856</v>
      </c>
      <c r="R8" s="21" t="s">
        <v>1847</v>
      </c>
      <c r="S8" s="33">
        <v>4</v>
      </c>
      <c r="Z8" s="21" t="s">
        <v>11600</v>
      </c>
      <c r="AA8" s="33">
        <v>1</v>
      </c>
      <c r="AK8" s="21" t="s">
        <v>28</v>
      </c>
      <c r="AL8" s="33"/>
      <c r="AM8" s="33">
        <v>1</v>
      </c>
      <c r="AN8" s="33"/>
      <c r="AO8" s="33"/>
      <c r="AP8" s="33"/>
      <c r="AQ8" s="33">
        <v>1</v>
      </c>
      <c r="AR8" s="33"/>
      <c r="AS8" s="33"/>
      <c r="AT8" s="33">
        <v>1</v>
      </c>
      <c r="AU8" s="33"/>
      <c r="AV8" s="33">
        <v>1</v>
      </c>
      <c r="AW8" s="33"/>
      <c r="AX8" s="33">
        <v>1</v>
      </c>
      <c r="AY8" s="33"/>
      <c r="AZ8" s="33"/>
      <c r="BA8" s="33"/>
      <c r="BB8" s="33">
        <v>1</v>
      </c>
      <c r="BC8" s="33"/>
      <c r="BD8" s="33">
        <v>1</v>
      </c>
      <c r="BE8" s="33"/>
      <c r="BF8" s="33">
        <v>1</v>
      </c>
      <c r="BG8" s="33"/>
      <c r="BH8" s="33">
        <v>8</v>
      </c>
    </row>
    <row r="9" spans="2:60" x14ac:dyDescent="0.3">
      <c r="Z9" s="21" t="s">
        <v>11601</v>
      </c>
      <c r="AA9" s="33">
        <v>1</v>
      </c>
      <c r="AK9" s="21" t="s">
        <v>2138</v>
      </c>
      <c r="AL9" s="33"/>
      <c r="AM9" s="33"/>
      <c r="AN9" s="33"/>
      <c r="AO9" s="33"/>
      <c r="AP9" s="33">
        <v>1</v>
      </c>
      <c r="AQ9" s="33"/>
      <c r="AR9" s="33">
        <v>1</v>
      </c>
      <c r="AS9" s="33">
        <v>1</v>
      </c>
      <c r="AT9" s="33"/>
      <c r="AU9" s="33">
        <v>1</v>
      </c>
      <c r="AV9" s="33"/>
      <c r="AW9" s="33">
        <v>1</v>
      </c>
      <c r="AX9" s="33"/>
      <c r="AY9" s="33">
        <v>1</v>
      </c>
      <c r="AZ9" s="33">
        <v>1</v>
      </c>
      <c r="BA9" s="33">
        <v>1</v>
      </c>
      <c r="BB9" s="33"/>
      <c r="BC9" s="33">
        <v>1</v>
      </c>
      <c r="BD9" s="33"/>
      <c r="BE9" s="33">
        <v>1</v>
      </c>
      <c r="BF9" s="33"/>
      <c r="BG9" s="33">
        <v>1</v>
      </c>
      <c r="BH9" s="33">
        <v>11</v>
      </c>
    </row>
    <row r="10" spans="2:60" x14ac:dyDescent="0.3">
      <c r="Z10" s="21" t="s">
        <v>5936</v>
      </c>
      <c r="AA10" s="33">
        <v>1</v>
      </c>
      <c r="AK10" s="21" t="s">
        <v>856</v>
      </c>
      <c r="AL10" s="33">
        <v>1</v>
      </c>
      <c r="AM10" s="33">
        <v>1</v>
      </c>
      <c r="AN10" s="33">
        <v>1</v>
      </c>
      <c r="AO10" s="33">
        <v>1</v>
      </c>
      <c r="AP10" s="33">
        <v>1</v>
      </c>
      <c r="AQ10" s="33">
        <v>1</v>
      </c>
      <c r="AR10" s="33">
        <v>1</v>
      </c>
      <c r="AS10" s="33">
        <v>1</v>
      </c>
      <c r="AT10" s="33">
        <v>1</v>
      </c>
      <c r="AU10" s="33">
        <v>1</v>
      </c>
      <c r="AV10" s="33">
        <v>1</v>
      </c>
      <c r="AW10" s="33">
        <v>1</v>
      </c>
      <c r="AX10" s="33">
        <v>1</v>
      </c>
      <c r="AY10" s="33">
        <v>1</v>
      </c>
      <c r="AZ10" s="33">
        <v>1</v>
      </c>
      <c r="BA10" s="33">
        <v>1</v>
      </c>
      <c r="BB10" s="33">
        <v>1</v>
      </c>
      <c r="BC10" s="33">
        <v>1</v>
      </c>
      <c r="BD10" s="33">
        <v>1</v>
      </c>
      <c r="BE10" s="33">
        <v>1</v>
      </c>
      <c r="BF10" s="33">
        <v>1</v>
      </c>
      <c r="BG10" s="33">
        <v>1</v>
      </c>
      <c r="BH10" s="33">
        <v>22</v>
      </c>
    </row>
    <row r="11" spans="2:60" x14ac:dyDescent="0.3">
      <c r="Z11" s="21" t="s">
        <v>6082</v>
      </c>
      <c r="AA11" s="33">
        <v>0</v>
      </c>
    </row>
    <row r="12" spans="2:60" x14ac:dyDescent="0.3">
      <c r="Z12" s="21" t="s">
        <v>11602</v>
      </c>
      <c r="AA12" s="33">
        <v>1</v>
      </c>
    </row>
    <row r="13" spans="2:60" x14ac:dyDescent="0.3">
      <c r="Z13" s="21" t="s">
        <v>7108</v>
      </c>
      <c r="AA13" s="33">
        <v>1</v>
      </c>
    </row>
    <row r="14" spans="2:60" x14ac:dyDescent="0.3">
      <c r="Z14" s="21" t="s">
        <v>11604</v>
      </c>
      <c r="AA14" s="33">
        <v>1</v>
      </c>
    </row>
    <row r="15" spans="2:60" x14ac:dyDescent="0.3">
      <c r="Z15" s="21" t="s">
        <v>11605</v>
      </c>
      <c r="AA15" s="33">
        <v>1</v>
      </c>
    </row>
    <row r="16" spans="2:60" x14ac:dyDescent="0.3">
      <c r="Z16" s="21" t="s">
        <v>11606</v>
      </c>
      <c r="AA16" s="33">
        <v>0</v>
      </c>
    </row>
    <row r="17" spans="26:27" x14ac:dyDescent="0.3">
      <c r="Z17" s="21" t="s">
        <v>10202</v>
      </c>
      <c r="AA17" s="33">
        <v>1</v>
      </c>
    </row>
    <row r="18" spans="26:27" x14ac:dyDescent="0.3">
      <c r="Z18" s="21" t="s">
        <v>11607</v>
      </c>
      <c r="AA18" s="33">
        <v>0</v>
      </c>
    </row>
    <row r="19" spans="26:27" x14ac:dyDescent="0.3">
      <c r="Z19" s="21" t="s">
        <v>11608</v>
      </c>
      <c r="AA19" s="33">
        <v>1</v>
      </c>
    </row>
    <row r="20" spans="26:27" x14ac:dyDescent="0.3">
      <c r="Z20" s="21" t="s">
        <v>11609</v>
      </c>
      <c r="AA20" s="33">
        <v>1</v>
      </c>
    </row>
    <row r="21" spans="26:27" x14ac:dyDescent="0.3">
      <c r="Z21" s="21" t="s">
        <v>9024</v>
      </c>
      <c r="AA21" s="33">
        <v>1</v>
      </c>
    </row>
    <row r="22" spans="26:27" x14ac:dyDescent="0.3">
      <c r="Z22" s="21" t="s">
        <v>10213</v>
      </c>
      <c r="AA22" s="33">
        <v>1</v>
      </c>
    </row>
    <row r="23" spans="26:27" x14ac:dyDescent="0.3">
      <c r="Z23" s="21" t="s">
        <v>7927</v>
      </c>
      <c r="AA23" s="33">
        <v>1</v>
      </c>
    </row>
    <row r="24" spans="26:27" x14ac:dyDescent="0.3">
      <c r="Z24" s="21" t="s">
        <v>11610</v>
      </c>
      <c r="AA24" s="33">
        <v>1</v>
      </c>
    </row>
    <row r="25" spans="26:27" x14ac:dyDescent="0.3">
      <c r="Z25" s="21" t="s">
        <v>9025</v>
      </c>
      <c r="AA25" s="33">
        <v>1</v>
      </c>
    </row>
    <row r="26" spans="26:27" x14ac:dyDescent="0.3">
      <c r="Z26" s="21" t="s">
        <v>10214</v>
      </c>
      <c r="AA26" s="33">
        <v>1</v>
      </c>
    </row>
    <row r="27" spans="26:27" x14ac:dyDescent="0.3">
      <c r="Z27" s="21" t="s">
        <v>7814</v>
      </c>
      <c r="AA27" s="33">
        <v>1</v>
      </c>
    </row>
    <row r="28" spans="26:27" x14ac:dyDescent="0.3">
      <c r="Z28" s="21" t="s">
        <v>856</v>
      </c>
      <c r="AA28" s="33">
        <v>19</v>
      </c>
    </row>
  </sheetData>
  <pageMargins left="0.7" right="0.7" top="0.75" bottom="0.75" header="0.3" footer="0.3"/>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84"/>
  <sheetViews>
    <sheetView workbookViewId="0">
      <selection activeCell="A6" sqref="A6:J6"/>
    </sheetView>
  </sheetViews>
  <sheetFormatPr defaultRowHeight="14.4" x14ac:dyDescent="0.3"/>
  <cols>
    <col min="1" max="1" width="37.33203125" bestFit="1" customWidth="1"/>
    <col min="2" max="2" width="10" bestFit="1" customWidth="1"/>
    <col min="3" max="3" width="8" bestFit="1" customWidth="1"/>
    <col min="4" max="4" width="9.5546875" bestFit="1" customWidth="1"/>
    <col min="5" max="5" width="9.5546875" customWidth="1"/>
    <col min="6" max="6" width="11.44140625" bestFit="1" customWidth="1"/>
    <col min="7" max="7" width="14.44140625" bestFit="1" customWidth="1"/>
    <col min="8" max="8" width="10.109375" bestFit="1" customWidth="1"/>
    <col min="9" max="9" width="11.5546875" bestFit="1" customWidth="1"/>
  </cols>
  <sheetData>
    <row r="1" spans="1:9" s="32" customFormat="1" x14ac:dyDescent="0.3">
      <c r="A1" s="32" t="s">
        <v>857</v>
      </c>
      <c r="B1" s="32" t="s">
        <v>859</v>
      </c>
      <c r="C1" s="32" t="s">
        <v>1848</v>
      </c>
      <c r="D1" s="32" t="s">
        <v>1849</v>
      </c>
      <c r="E1" s="32" t="s">
        <v>1850</v>
      </c>
      <c r="F1" s="32" t="s">
        <v>1851</v>
      </c>
      <c r="G1" s="32" t="s">
        <v>1852</v>
      </c>
      <c r="H1" s="32" t="s">
        <v>1853</v>
      </c>
      <c r="I1" s="32" t="s">
        <v>1854</v>
      </c>
    </row>
    <row r="2" spans="1:9" x14ac:dyDescent="0.3">
      <c r="A2" t="s">
        <v>17</v>
      </c>
      <c r="B2">
        <v>31</v>
      </c>
      <c r="C2">
        <v>13</v>
      </c>
      <c r="D2">
        <v>0</v>
      </c>
      <c r="E2">
        <f>B2-SUM(C2:D2)</f>
        <v>18</v>
      </c>
      <c r="F2">
        <v>12</v>
      </c>
      <c r="G2">
        <v>0</v>
      </c>
      <c r="H2">
        <v>0</v>
      </c>
      <c r="I2">
        <v>1</v>
      </c>
    </row>
    <row r="3" spans="1:9" x14ac:dyDescent="0.3">
      <c r="A3" t="s">
        <v>40</v>
      </c>
      <c r="B3">
        <v>31</v>
      </c>
      <c r="C3">
        <v>11</v>
      </c>
      <c r="D3">
        <v>13</v>
      </c>
      <c r="E3">
        <f t="shared" ref="E3:E66" si="0">B3-SUM(C3:D3)</f>
        <v>7</v>
      </c>
      <c r="F3">
        <v>12</v>
      </c>
      <c r="G3">
        <v>0</v>
      </c>
      <c r="H3">
        <v>11</v>
      </c>
      <c r="I3">
        <v>1</v>
      </c>
    </row>
    <row r="4" spans="1:9" x14ac:dyDescent="0.3">
      <c r="A4" t="s">
        <v>48</v>
      </c>
      <c r="B4">
        <v>31</v>
      </c>
      <c r="C4">
        <v>0</v>
      </c>
      <c r="D4">
        <v>11</v>
      </c>
      <c r="E4">
        <f t="shared" si="0"/>
        <v>20</v>
      </c>
      <c r="F4">
        <v>2</v>
      </c>
      <c r="G4">
        <v>0</v>
      </c>
      <c r="H4">
        <v>1</v>
      </c>
      <c r="I4">
        <v>8</v>
      </c>
    </row>
    <row r="5" spans="1:9" x14ac:dyDescent="0.3">
      <c r="A5" t="s">
        <v>55</v>
      </c>
      <c r="B5">
        <v>31</v>
      </c>
      <c r="C5">
        <v>6</v>
      </c>
      <c r="D5">
        <v>17</v>
      </c>
      <c r="E5">
        <f t="shared" si="0"/>
        <v>8</v>
      </c>
      <c r="F5">
        <v>21</v>
      </c>
      <c r="G5">
        <v>0</v>
      </c>
      <c r="H5">
        <v>1</v>
      </c>
      <c r="I5">
        <v>1</v>
      </c>
    </row>
    <row r="6" spans="1:9" x14ac:dyDescent="0.3">
      <c r="A6" t="s">
        <v>64</v>
      </c>
      <c r="B6">
        <v>31</v>
      </c>
      <c r="C6">
        <v>19</v>
      </c>
      <c r="D6">
        <v>3</v>
      </c>
      <c r="E6">
        <f t="shared" si="0"/>
        <v>9</v>
      </c>
      <c r="F6">
        <v>17</v>
      </c>
      <c r="G6">
        <v>1</v>
      </c>
      <c r="H6">
        <v>0</v>
      </c>
      <c r="I6">
        <v>4</v>
      </c>
    </row>
    <row r="7" spans="1:9" x14ac:dyDescent="0.3">
      <c r="A7" t="s">
        <v>68</v>
      </c>
      <c r="B7">
        <v>31</v>
      </c>
      <c r="C7">
        <v>23</v>
      </c>
      <c r="D7">
        <v>0</v>
      </c>
      <c r="E7">
        <f t="shared" si="0"/>
        <v>8</v>
      </c>
      <c r="F7">
        <v>16</v>
      </c>
      <c r="G7">
        <v>0</v>
      </c>
      <c r="H7">
        <v>6</v>
      </c>
      <c r="I7">
        <v>1</v>
      </c>
    </row>
    <row r="8" spans="1:9" x14ac:dyDescent="0.3">
      <c r="A8" t="s">
        <v>72</v>
      </c>
      <c r="B8">
        <v>31</v>
      </c>
      <c r="C8">
        <v>15</v>
      </c>
      <c r="D8">
        <v>7</v>
      </c>
      <c r="E8">
        <f t="shared" si="0"/>
        <v>9</v>
      </c>
      <c r="F8">
        <v>16</v>
      </c>
      <c r="G8">
        <v>1</v>
      </c>
      <c r="H8">
        <v>0</v>
      </c>
      <c r="I8">
        <v>5</v>
      </c>
    </row>
    <row r="9" spans="1:9" x14ac:dyDescent="0.3">
      <c r="A9" t="s">
        <v>78</v>
      </c>
      <c r="B9">
        <v>31</v>
      </c>
      <c r="C9">
        <v>15</v>
      </c>
      <c r="D9">
        <v>1</v>
      </c>
      <c r="E9">
        <f t="shared" si="0"/>
        <v>15</v>
      </c>
      <c r="F9">
        <v>5</v>
      </c>
      <c r="G9">
        <v>1</v>
      </c>
      <c r="H9">
        <v>0</v>
      </c>
      <c r="I9">
        <v>10</v>
      </c>
    </row>
    <row r="10" spans="1:9" x14ac:dyDescent="0.3">
      <c r="A10" t="s">
        <v>85</v>
      </c>
      <c r="B10">
        <v>31</v>
      </c>
      <c r="C10">
        <v>15</v>
      </c>
      <c r="D10">
        <v>1</v>
      </c>
      <c r="E10">
        <f t="shared" si="0"/>
        <v>15</v>
      </c>
      <c r="F10">
        <v>7</v>
      </c>
      <c r="G10">
        <v>0</v>
      </c>
      <c r="H10">
        <v>3</v>
      </c>
      <c r="I10">
        <v>6</v>
      </c>
    </row>
    <row r="11" spans="1:9" x14ac:dyDescent="0.3">
      <c r="A11" t="s">
        <v>953</v>
      </c>
      <c r="B11">
        <v>31</v>
      </c>
      <c r="C11">
        <v>23</v>
      </c>
      <c r="D11">
        <v>0</v>
      </c>
      <c r="E11">
        <f t="shared" si="0"/>
        <v>8</v>
      </c>
      <c r="F11">
        <v>19</v>
      </c>
      <c r="G11">
        <v>0</v>
      </c>
      <c r="H11">
        <v>2</v>
      </c>
      <c r="I11">
        <v>2</v>
      </c>
    </row>
    <row r="12" spans="1:9" x14ac:dyDescent="0.3">
      <c r="A12" t="s">
        <v>95</v>
      </c>
      <c r="B12">
        <v>31</v>
      </c>
      <c r="C12">
        <v>21</v>
      </c>
      <c r="D12">
        <v>1</v>
      </c>
      <c r="E12">
        <f t="shared" si="0"/>
        <v>9</v>
      </c>
      <c r="F12">
        <v>20</v>
      </c>
      <c r="G12">
        <v>1</v>
      </c>
      <c r="H12">
        <v>1</v>
      </c>
      <c r="I12">
        <v>0</v>
      </c>
    </row>
    <row r="13" spans="1:9" x14ac:dyDescent="0.3">
      <c r="A13" t="s">
        <v>102</v>
      </c>
      <c r="B13">
        <v>31</v>
      </c>
      <c r="C13">
        <v>12</v>
      </c>
      <c r="D13">
        <v>9</v>
      </c>
      <c r="E13">
        <f t="shared" si="0"/>
        <v>10</v>
      </c>
      <c r="F13">
        <v>21</v>
      </c>
      <c r="G13">
        <v>0</v>
      </c>
      <c r="H13">
        <v>0</v>
      </c>
      <c r="I13">
        <v>0</v>
      </c>
    </row>
    <row r="14" spans="1:9" x14ac:dyDescent="0.3">
      <c r="A14" t="s">
        <v>110</v>
      </c>
      <c r="B14">
        <v>30</v>
      </c>
      <c r="C14">
        <v>18</v>
      </c>
      <c r="D14">
        <v>1</v>
      </c>
      <c r="E14">
        <f t="shared" si="0"/>
        <v>11</v>
      </c>
      <c r="F14">
        <v>16</v>
      </c>
      <c r="G14">
        <v>0</v>
      </c>
      <c r="H14">
        <v>0</v>
      </c>
      <c r="I14">
        <v>3</v>
      </c>
    </row>
    <row r="15" spans="1:9" x14ac:dyDescent="0.3">
      <c r="A15" t="s">
        <v>112</v>
      </c>
      <c r="B15">
        <v>31</v>
      </c>
      <c r="C15">
        <v>13</v>
      </c>
      <c r="D15">
        <v>0</v>
      </c>
      <c r="E15">
        <f t="shared" si="0"/>
        <v>18</v>
      </c>
      <c r="F15">
        <v>11</v>
      </c>
      <c r="G15">
        <v>0</v>
      </c>
      <c r="H15">
        <v>1</v>
      </c>
      <c r="I15">
        <v>1</v>
      </c>
    </row>
    <row r="16" spans="1:9" x14ac:dyDescent="0.3">
      <c r="A16" t="s">
        <v>114</v>
      </c>
      <c r="B16">
        <v>31</v>
      </c>
      <c r="C16">
        <v>20</v>
      </c>
      <c r="D16">
        <v>3</v>
      </c>
      <c r="E16">
        <f t="shared" si="0"/>
        <v>8</v>
      </c>
      <c r="F16">
        <v>17</v>
      </c>
      <c r="G16">
        <v>0</v>
      </c>
      <c r="H16">
        <v>0</v>
      </c>
      <c r="I16">
        <v>6</v>
      </c>
    </row>
    <row r="17" spans="1:9" x14ac:dyDescent="0.3">
      <c r="A17" t="s">
        <v>118</v>
      </c>
      <c r="B17">
        <v>31</v>
      </c>
      <c r="C17">
        <v>7</v>
      </c>
      <c r="D17">
        <v>9</v>
      </c>
      <c r="E17">
        <f t="shared" si="0"/>
        <v>15</v>
      </c>
      <c r="F17">
        <v>8</v>
      </c>
      <c r="G17">
        <v>3</v>
      </c>
      <c r="H17">
        <v>0</v>
      </c>
      <c r="I17">
        <v>5</v>
      </c>
    </row>
    <row r="18" spans="1:9" x14ac:dyDescent="0.3">
      <c r="A18" t="s">
        <v>124</v>
      </c>
      <c r="B18">
        <v>31</v>
      </c>
      <c r="C18">
        <v>11</v>
      </c>
      <c r="D18">
        <v>11</v>
      </c>
      <c r="E18">
        <f t="shared" si="0"/>
        <v>9</v>
      </c>
      <c r="F18">
        <v>14</v>
      </c>
      <c r="G18">
        <v>8</v>
      </c>
      <c r="H18">
        <v>0</v>
      </c>
      <c r="I18">
        <v>0</v>
      </c>
    </row>
    <row r="19" spans="1:9" x14ac:dyDescent="0.3">
      <c r="A19" t="s">
        <v>129</v>
      </c>
      <c r="B19">
        <v>31</v>
      </c>
      <c r="C19">
        <v>12</v>
      </c>
      <c r="D19">
        <v>1</v>
      </c>
      <c r="E19">
        <f t="shared" si="0"/>
        <v>18</v>
      </c>
      <c r="F19">
        <v>10</v>
      </c>
      <c r="G19">
        <v>0</v>
      </c>
      <c r="H19">
        <v>0</v>
      </c>
      <c r="I19">
        <v>3</v>
      </c>
    </row>
    <row r="20" spans="1:9" x14ac:dyDescent="0.3">
      <c r="A20" t="s">
        <v>139</v>
      </c>
      <c r="B20">
        <v>31</v>
      </c>
      <c r="C20">
        <v>19</v>
      </c>
      <c r="D20">
        <v>4</v>
      </c>
      <c r="E20">
        <f t="shared" si="0"/>
        <v>8</v>
      </c>
      <c r="F20">
        <v>22</v>
      </c>
      <c r="G20">
        <v>1</v>
      </c>
      <c r="H20">
        <v>0</v>
      </c>
      <c r="I20">
        <v>0</v>
      </c>
    </row>
    <row r="21" spans="1:9" x14ac:dyDescent="0.3">
      <c r="A21" t="s">
        <v>145</v>
      </c>
      <c r="B21">
        <v>30</v>
      </c>
      <c r="C21">
        <v>14</v>
      </c>
      <c r="D21">
        <v>0</v>
      </c>
      <c r="E21">
        <f t="shared" si="0"/>
        <v>16</v>
      </c>
      <c r="F21">
        <v>13</v>
      </c>
      <c r="G21">
        <v>0</v>
      </c>
      <c r="H21">
        <v>1</v>
      </c>
      <c r="I21">
        <v>0</v>
      </c>
    </row>
    <row r="22" spans="1:9" x14ac:dyDescent="0.3">
      <c r="A22" t="s">
        <v>149</v>
      </c>
      <c r="B22">
        <v>31</v>
      </c>
      <c r="C22">
        <v>20</v>
      </c>
      <c r="D22">
        <v>0</v>
      </c>
      <c r="E22">
        <f t="shared" si="0"/>
        <v>11</v>
      </c>
      <c r="F22">
        <v>20</v>
      </c>
      <c r="G22">
        <v>0</v>
      </c>
      <c r="H22">
        <v>0</v>
      </c>
      <c r="I22">
        <v>0</v>
      </c>
    </row>
    <row r="23" spans="1:9" x14ac:dyDescent="0.3">
      <c r="A23" t="s">
        <v>152</v>
      </c>
      <c r="B23">
        <v>30</v>
      </c>
      <c r="C23">
        <v>6</v>
      </c>
      <c r="D23">
        <v>13</v>
      </c>
      <c r="E23">
        <f t="shared" si="0"/>
        <v>11</v>
      </c>
      <c r="F23">
        <v>16</v>
      </c>
      <c r="G23">
        <v>0</v>
      </c>
      <c r="H23">
        <v>0</v>
      </c>
      <c r="I23">
        <v>3</v>
      </c>
    </row>
    <row r="24" spans="1:9" x14ac:dyDescent="0.3">
      <c r="A24" t="s">
        <v>1039</v>
      </c>
      <c r="B24">
        <v>31</v>
      </c>
      <c r="C24">
        <v>23</v>
      </c>
      <c r="D24">
        <v>0</v>
      </c>
      <c r="E24">
        <f t="shared" si="0"/>
        <v>8</v>
      </c>
      <c r="F24">
        <v>21</v>
      </c>
      <c r="G24">
        <v>0</v>
      </c>
      <c r="H24">
        <v>1</v>
      </c>
      <c r="I24">
        <v>1</v>
      </c>
    </row>
    <row r="25" spans="1:9" x14ac:dyDescent="0.3">
      <c r="A25" t="s">
        <v>1048</v>
      </c>
      <c r="B25">
        <v>31</v>
      </c>
      <c r="C25">
        <v>23</v>
      </c>
      <c r="D25">
        <v>0</v>
      </c>
      <c r="E25">
        <f t="shared" si="0"/>
        <v>8</v>
      </c>
      <c r="F25">
        <v>21</v>
      </c>
      <c r="G25">
        <v>0</v>
      </c>
      <c r="H25">
        <v>1</v>
      </c>
      <c r="I25">
        <v>1</v>
      </c>
    </row>
    <row r="26" spans="1:9" x14ac:dyDescent="0.3">
      <c r="A26" t="s">
        <v>154</v>
      </c>
      <c r="B26">
        <v>26</v>
      </c>
      <c r="C26">
        <v>19</v>
      </c>
      <c r="D26">
        <v>0</v>
      </c>
      <c r="E26">
        <f t="shared" si="0"/>
        <v>7</v>
      </c>
      <c r="F26">
        <v>19</v>
      </c>
      <c r="G26">
        <v>0</v>
      </c>
      <c r="H26">
        <v>0</v>
      </c>
      <c r="I26">
        <v>0</v>
      </c>
    </row>
    <row r="27" spans="1:9" x14ac:dyDescent="0.3">
      <c r="A27" t="s">
        <v>159</v>
      </c>
      <c r="B27">
        <v>31</v>
      </c>
      <c r="C27">
        <v>23</v>
      </c>
      <c r="D27">
        <v>0</v>
      </c>
      <c r="E27">
        <f t="shared" si="0"/>
        <v>8</v>
      </c>
      <c r="F27">
        <v>17</v>
      </c>
      <c r="G27">
        <v>0</v>
      </c>
      <c r="H27">
        <v>0</v>
      </c>
      <c r="I27">
        <v>6</v>
      </c>
    </row>
    <row r="28" spans="1:9" x14ac:dyDescent="0.3">
      <c r="A28" t="s">
        <v>166</v>
      </c>
      <c r="B28">
        <v>31</v>
      </c>
      <c r="C28">
        <v>19</v>
      </c>
      <c r="D28">
        <v>2</v>
      </c>
      <c r="E28">
        <f t="shared" si="0"/>
        <v>10</v>
      </c>
      <c r="F28">
        <v>18</v>
      </c>
      <c r="G28">
        <v>0</v>
      </c>
      <c r="H28">
        <v>1</v>
      </c>
      <c r="I28">
        <v>2</v>
      </c>
    </row>
    <row r="29" spans="1:9" x14ac:dyDescent="0.3">
      <c r="A29" t="s">
        <v>175</v>
      </c>
      <c r="B29">
        <v>31</v>
      </c>
      <c r="C29">
        <v>23</v>
      </c>
      <c r="D29">
        <v>0</v>
      </c>
      <c r="E29">
        <f t="shared" si="0"/>
        <v>8</v>
      </c>
      <c r="F29">
        <v>23</v>
      </c>
      <c r="G29">
        <v>0</v>
      </c>
      <c r="H29">
        <v>0</v>
      </c>
      <c r="I29">
        <v>0</v>
      </c>
    </row>
    <row r="30" spans="1:9" x14ac:dyDescent="0.3">
      <c r="A30" t="s">
        <v>3534</v>
      </c>
      <c r="B30">
        <v>12</v>
      </c>
      <c r="C30">
        <v>5</v>
      </c>
      <c r="D30">
        <v>4</v>
      </c>
      <c r="E30">
        <f t="shared" si="0"/>
        <v>3</v>
      </c>
      <c r="F30">
        <v>7</v>
      </c>
      <c r="G30">
        <v>0</v>
      </c>
      <c r="H30">
        <v>1</v>
      </c>
      <c r="I30">
        <v>1</v>
      </c>
    </row>
    <row r="31" spans="1:9" x14ac:dyDescent="0.3">
      <c r="A31" t="s">
        <v>180</v>
      </c>
      <c r="B31">
        <v>31</v>
      </c>
      <c r="C31">
        <v>13</v>
      </c>
      <c r="D31">
        <v>0</v>
      </c>
      <c r="E31">
        <f t="shared" si="0"/>
        <v>18</v>
      </c>
      <c r="F31">
        <v>12</v>
      </c>
      <c r="G31">
        <v>0</v>
      </c>
      <c r="H31">
        <v>0</v>
      </c>
      <c r="I31">
        <v>1</v>
      </c>
    </row>
    <row r="32" spans="1:9" x14ac:dyDescent="0.3">
      <c r="A32" t="s">
        <v>183</v>
      </c>
      <c r="B32">
        <v>31</v>
      </c>
      <c r="C32">
        <v>18</v>
      </c>
      <c r="D32">
        <v>0</v>
      </c>
      <c r="E32">
        <f t="shared" si="0"/>
        <v>13</v>
      </c>
      <c r="F32">
        <v>11</v>
      </c>
      <c r="G32">
        <v>0</v>
      </c>
      <c r="H32">
        <v>0</v>
      </c>
      <c r="I32">
        <v>7</v>
      </c>
    </row>
    <row r="33" spans="1:9" x14ac:dyDescent="0.3">
      <c r="A33" t="s">
        <v>189</v>
      </c>
      <c r="B33">
        <v>31</v>
      </c>
      <c r="C33">
        <v>22</v>
      </c>
      <c r="D33">
        <v>0</v>
      </c>
      <c r="E33">
        <f t="shared" si="0"/>
        <v>9</v>
      </c>
      <c r="F33">
        <v>18</v>
      </c>
      <c r="G33">
        <v>0</v>
      </c>
      <c r="H33">
        <v>0</v>
      </c>
      <c r="I33">
        <v>4</v>
      </c>
    </row>
    <row r="34" spans="1:9" x14ac:dyDescent="0.3">
      <c r="A34" t="s">
        <v>195</v>
      </c>
      <c r="B34">
        <v>31</v>
      </c>
      <c r="C34">
        <v>21</v>
      </c>
      <c r="D34">
        <v>2</v>
      </c>
      <c r="E34">
        <f t="shared" si="0"/>
        <v>8</v>
      </c>
      <c r="F34">
        <v>22</v>
      </c>
      <c r="G34">
        <v>0</v>
      </c>
      <c r="H34">
        <v>0</v>
      </c>
      <c r="I34">
        <v>1</v>
      </c>
    </row>
    <row r="35" spans="1:9" x14ac:dyDescent="0.3">
      <c r="A35" t="s">
        <v>202</v>
      </c>
      <c r="B35">
        <v>30</v>
      </c>
      <c r="C35">
        <v>18</v>
      </c>
      <c r="D35">
        <v>1</v>
      </c>
      <c r="E35">
        <f t="shared" si="0"/>
        <v>11</v>
      </c>
      <c r="F35">
        <v>19</v>
      </c>
      <c r="G35">
        <v>0</v>
      </c>
      <c r="H35">
        <v>0</v>
      </c>
      <c r="I35">
        <v>0</v>
      </c>
    </row>
    <row r="36" spans="1:9" x14ac:dyDescent="0.3">
      <c r="A36" t="s">
        <v>206</v>
      </c>
      <c r="B36">
        <v>31</v>
      </c>
      <c r="C36">
        <v>13</v>
      </c>
      <c r="D36">
        <v>10</v>
      </c>
      <c r="E36">
        <f t="shared" si="0"/>
        <v>8</v>
      </c>
      <c r="F36">
        <v>13</v>
      </c>
      <c r="G36">
        <v>6</v>
      </c>
      <c r="H36">
        <v>1</v>
      </c>
      <c r="I36">
        <v>3</v>
      </c>
    </row>
    <row r="37" spans="1:9" x14ac:dyDescent="0.3">
      <c r="A37" t="s">
        <v>212</v>
      </c>
      <c r="B37">
        <v>31</v>
      </c>
      <c r="C37">
        <v>17</v>
      </c>
      <c r="D37">
        <v>3</v>
      </c>
      <c r="E37">
        <f t="shared" si="0"/>
        <v>11</v>
      </c>
      <c r="F37">
        <v>19</v>
      </c>
      <c r="G37">
        <v>0</v>
      </c>
      <c r="H37">
        <v>0</v>
      </c>
      <c r="I37">
        <v>1</v>
      </c>
    </row>
    <row r="38" spans="1:9" x14ac:dyDescent="0.3">
      <c r="A38" t="s">
        <v>221</v>
      </c>
      <c r="B38">
        <v>31</v>
      </c>
      <c r="C38">
        <v>12</v>
      </c>
      <c r="D38">
        <v>0</v>
      </c>
      <c r="E38">
        <f t="shared" si="0"/>
        <v>19</v>
      </c>
      <c r="F38">
        <v>9</v>
      </c>
      <c r="G38">
        <v>0</v>
      </c>
      <c r="H38">
        <v>0</v>
      </c>
      <c r="I38">
        <v>3</v>
      </c>
    </row>
    <row r="39" spans="1:9" x14ac:dyDescent="0.3">
      <c r="A39" t="s">
        <v>3988</v>
      </c>
      <c r="B39">
        <v>31</v>
      </c>
      <c r="C39">
        <v>23</v>
      </c>
      <c r="D39">
        <v>0</v>
      </c>
      <c r="E39">
        <f t="shared" si="0"/>
        <v>8</v>
      </c>
      <c r="F39">
        <v>22</v>
      </c>
      <c r="G39">
        <v>0</v>
      </c>
      <c r="H39">
        <v>1</v>
      </c>
      <c r="I39">
        <v>0</v>
      </c>
    </row>
    <row r="40" spans="1:9" x14ac:dyDescent="0.3">
      <c r="A40" t="s">
        <v>1140</v>
      </c>
      <c r="B40">
        <v>31</v>
      </c>
      <c r="C40">
        <v>20</v>
      </c>
      <c r="D40">
        <v>0</v>
      </c>
      <c r="E40">
        <f t="shared" si="0"/>
        <v>11</v>
      </c>
      <c r="F40">
        <v>18</v>
      </c>
      <c r="G40">
        <v>0</v>
      </c>
      <c r="H40">
        <v>0</v>
      </c>
      <c r="I40">
        <v>2</v>
      </c>
    </row>
    <row r="41" spans="1:9" x14ac:dyDescent="0.3">
      <c r="A41" t="s">
        <v>224</v>
      </c>
      <c r="B41">
        <v>31</v>
      </c>
      <c r="C41">
        <v>22</v>
      </c>
      <c r="D41">
        <v>0</v>
      </c>
      <c r="E41">
        <f t="shared" si="0"/>
        <v>9</v>
      </c>
      <c r="F41">
        <v>21</v>
      </c>
      <c r="G41">
        <v>0</v>
      </c>
      <c r="H41">
        <v>0</v>
      </c>
      <c r="I41">
        <v>1</v>
      </c>
    </row>
    <row r="42" spans="1:9" x14ac:dyDescent="0.3">
      <c r="A42" t="s">
        <v>226</v>
      </c>
      <c r="B42">
        <v>31</v>
      </c>
      <c r="C42">
        <v>12</v>
      </c>
      <c r="D42">
        <v>11</v>
      </c>
      <c r="E42">
        <f t="shared" si="0"/>
        <v>8</v>
      </c>
      <c r="F42">
        <v>23</v>
      </c>
      <c r="G42">
        <v>0</v>
      </c>
      <c r="H42">
        <v>0</v>
      </c>
      <c r="I42">
        <v>0</v>
      </c>
    </row>
    <row r="43" spans="1:9" x14ac:dyDescent="0.3">
      <c r="A43" t="s">
        <v>229</v>
      </c>
      <c r="B43">
        <v>31</v>
      </c>
      <c r="C43">
        <v>27</v>
      </c>
      <c r="D43">
        <v>0</v>
      </c>
      <c r="E43">
        <f t="shared" si="0"/>
        <v>4</v>
      </c>
      <c r="F43">
        <v>25</v>
      </c>
      <c r="G43">
        <v>0</v>
      </c>
      <c r="H43">
        <v>1</v>
      </c>
      <c r="I43">
        <v>1</v>
      </c>
    </row>
    <row r="44" spans="1:9" x14ac:dyDescent="0.3">
      <c r="A44" t="s">
        <v>234</v>
      </c>
      <c r="B44">
        <v>31</v>
      </c>
      <c r="C44">
        <v>7</v>
      </c>
      <c r="D44">
        <v>16</v>
      </c>
      <c r="E44">
        <f t="shared" si="0"/>
        <v>8</v>
      </c>
      <c r="F44">
        <v>23</v>
      </c>
      <c r="G44">
        <v>0</v>
      </c>
      <c r="H44">
        <v>0</v>
      </c>
      <c r="I44">
        <v>0</v>
      </c>
    </row>
    <row r="45" spans="1:9" x14ac:dyDescent="0.3">
      <c r="A45" t="s">
        <v>239</v>
      </c>
      <c r="B45">
        <v>31</v>
      </c>
      <c r="C45">
        <v>14</v>
      </c>
      <c r="D45">
        <v>0</v>
      </c>
      <c r="E45">
        <f t="shared" si="0"/>
        <v>17</v>
      </c>
      <c r="F45">
        <v>12</v>
      </c>
      <c r="G45">
        <v>0</v>
      </c>
      <c r="H45">
        <v>0</v>
      </c>
      <c r="I45">
        <v>2</v>
      </c>
    </row>
    <row r="46" spans="1:9" x14ac:dyDescent="0.3">
      <c r="A46" t="s">
        <v>242</v>
      </c>
      <c r="B46">
        <v>31</v>
      </c>
      <c r="C46">
        <v>21</v>
      </c>
      <c r="D46">
        <v>1</v>
      </c>
      <c r="E46">
        <f t="shared" si="0"/>
        <v>9</v>
      </c>
      <c r="F46">
        <v>18</v>
      </c>
      <c r="G46">
        <v>0</v>
      </c>
      <c r="H46">
        <v>0</v>
      </c>
      <c r="I46">
        <v>4</v>
      </c>
    </row>
    <row r="47" spans="1:9" x14ac:dyDescent="0.3">
      <c r="A47" t="s">
        <v>253</v>
      </c>
      <c r="B47">
        <v>31</v>
      </c>
      <c r="C47">
        <v>21</v>
      </c>
      <c r="D47">
        <v>0</v>
      </c>
      <c r="E47">
        <f t="shared" si="0"/>
        <v>10</v>
      </c>
      <c r="F47">
        <v>19</v>
      </c>
      <c r="G47">
        <v>0</v>
      </c>
      <c r="H47">
        <v>0</v>
      </c>
      <c r="I47">
        <v>2</v>
      </c>
    </row>
    <row r="48" spans="1:9" x14ac:dyDescent="0.3">
      <c r="A48" t="s">
        <v>1193</v>
      </c>
      <c r="B48">
        <v>31</v>
      </c>
      <c r="C48">
        <v>20</v>
      </c>
      <c r="D48">
        <v>3</v>
      </c>
      <c r="E48">
        <f t="shared" si="0"/>
        <v>8</v>
      </c>
      <c r="F48">
        <v>17</v>
      </c>
      <c r="G48">
        <v>0</v>
      </c>
      <c r="H48">
        <v>2</v>
      </c>
      <c r="I48">
        <v>4</v>
      </c>
    </row>
    <row r="49" spans="1:9" x14ac:dyDescent="0.3">
      <c r="A49" t="s">
        <v>4563</v>
      </c>
      <c r="B49">
        <v>31</v>
      </c>
      <c r="C49">
        <v>23</v>
      </c>
      <c r="D49">
        <v>0</v>
      </c>
      <c r="E49">
        <f t="shared" si="0"/>
        <v>8</v>
      </c>
      <c r="F49">
        <v>20</v>
      </c>
      <c r="G49">
        <v>0</v>
      </c>
      <c r="H49">
        <v>1</v>
      </c>
      <c r="I49">
        <v>2</v>
      </c>
    </row>
    <row r="50" spans="1:9" x14ac:dyDescent="0.3">
      <c r="A50" t="s">
        <v>260</v>
      </c>
      <c r="B50">
        <v>30</v>
      </c>
      <c r="C50">
        <v>20</v>
      </c>
      <c r="D50">
        <v>0</v>
      </c>
      <c r="E50">
        <f t="shared" si="0"/>
        <v>10</v>
      </c>
      <c r="F50">
        <v>15</v>
      </c>
      <c r="G50">
        <v>0</v>
      </c>
      <c r="H50">
        <v>0</v>
      </c>
      <c r="I50">
        <v>5</v>
      </c>
    </row>
    <row r="51" spans="1:9" x14ac:dyDescent="0.3">
      <c r="A51" t="s">
        <v>1210</v>
      </c>
      <c r="B51">
        <v>31</v>
      </c>
      <c r="C51">
        <v>21</v>
      </c>
      <c r="D51">
        <v>1</v>
      </c>
      <c r="E51">
        <f t="shared" si="0"/>
        <v>9</v>
      </c>
      <c r="F51">
        <v>21</v>
      </c>
      <c r="G51">
        <v>0</v>
      </c>
      <c r="H51">
        <v>0</v>
      </c>
      <c r="I51">
        <v>1</v>
      </c>
    </row>
    <row r="52" spans="1:9" x14ac:dyDescent="0.3">
      <c r="A52" t="s">
        <v>263</v>
      </c>
      <c r="B52">
        <v>30</v>
      </c>
      <c r="C52">
        <v>2</v>
      </c>
      <c r="D52">
        <v>19</v>
      </c>
      <c r="E52">
        <f t="shared" si="0"/>
        <v>9</v>
      </c>
      <c r="F52">
        <v>18</v>
      </c>
      <c r="G52">
        <v>0</v>
      </c>
      <c r="H52">
        <v>2</v>
      </c>
      <c r="I52">
        <v>1</v>
      </c>
    </row>
    <row r="53" spans="1:9" x14ac:dyDescent="0.3">
      <c r="A53" t="s">
        <v>269</v>
      </c>
      <c r="B53">
        <v>31</v>
      </c>
      <c r="C53">
        <v>0</v>
      </c>
      <c r="D53">
        <v>16</v>
      </c>
      <c r="E53">
        <f t="shared" si="0"/>
        <v>15</v>
      </c>
      <c r="F53">
        <v>9</v>
      </c>
      <c r="G53">
        <v>2</v>
      </c>
      <c r="H53">
        <v>1</v>
      </c>
      <c r="I53">
        <v>4</v>
      </c>
    </row>
    <row r="54" spans="1:9" x14ac:dyDescent="0.3">
      <c r="A54" t="s">
        <v>274</v>
      </c>
      <c r="B54">
        <v>31</v>
      </c>
      <c r="C54">
        <v>0</v>
      </c>
      <c r="D54">
        <v>18</v>
      </c>
      <c r="E54">
        <f t="shared" si="0"/>
        <v>13</v>
      </c>
      <c r="F54">
        <v>18</v>
      </c>
      <c r="G54">
        <v>0</v>
      </c>
      <c r="H54">
        <v>0</v>
      </c>
      <c r="I54">
        <v>0</v>
      </c>
    </row>
    <row r="55" spans="1:9" x14ac:dyDescent="0.3">
      <c r="A55" t="s">
        <v>277</v>
      </c>
      <c r="B55">
        <v>31</v>
      </c>
      <c r="C55">
        <v>23</v>
      </c>
      <c r="D55">
        <v>0</v>
      </c>
      <c r="E55">
        <f t="shared" si="0"/>
        <v>8</v>
      </c>
      <c r="F55">
        <v>21</v>
      </c>
      <c r="G55">
        <v>0</v>
      </c>
      <c r="H55">
        <v>0</v>
      </c>
      <c r="I55">
        <v>2</v>
      </c>
    </row>
    <row r="56" spans="1:9" x14ac:dyDescent="0.3">
      <c r="A56" t="s">
        <v>284</v>
      </c>
      <c r="B56">
        <v>31</v>
      </c>
      <c r="C56">
        <v>18</v>
      </c>
      <c r="D56">
        <v>0</v>
      </c>
      <c r="E56">
        <f t="shared" si="0"/>
        <v>13</v>
      </c>
      <c r="F56">
        <v>16</v>
      </c>
      <c r="G56">
        <v>0</v>
      </c>
      <c r="H56">
        <v>1</v>
      </c>
      <c r="I56">
        <v>1</v>
      </c>
    </row>
    <row r="57" spans="1:9" x14ac:dyDescent="0.3">
      <c r="A57" t="s">
        <v>293</v>
      </c>
      <c r="B57">
        <v>31</v>
      </c>
      <c r="C57">
        <v>22</v>
      </c>
      <c r="D57">
        <v>0</v>
      </c>
      <c r="E57">
        <f t="shared" si="0"/>
        <v>9</v>
      </c>
      <c r="F57">
        <v>21</v>
      </c>
      <c r="G57">
        <v>0</v>
      </c>
      <c r="H57">
        <v>0</v>
      </c>
      <c r="I57">
        <v>1</v>
      </c>
    </row>
    <row r="58" spans="1:9" x14ac:dyDescent="0.3">
      <c r="A58" t="s">
        <v>5059</v>
      </c>
      <c r="B58">
        <v>12</v>
      </c>
      <c r="C58">
        <v>8</v>
      </c>
      <c r="D58">
        <v>2</v>
      </c>
      <c r="E58">
        <f t="shared" si="0"/>
        <v>2</v>
      </c>
      <c r="F58">
        <v>6</v>
      </c>
      <c r="G58">
        <v>0</v>
      </c>
      <c r="H58">
        <v>1</v>
      </c>
      <c r="I58">
        <v>3</v>
      </c>
    </row>
    <row r="59" spans="1:9" x14ac:dyDescent="0.3">
      <c r="A59" t="s">
        <v>298</v>
      </c>
      <c r="B59">
        <v>31</v>
      </c>
      <c r="C59">
        <v>0</v>
      </c>
      <c r="D59">
        <v>22</v>
      </c>
      <c r="E59">
        <f t="shared" si="0"/>
        <v>9</v>
      </c>
      <c r="F59">
        <v>18</v>
      </c>
      <c r="G59">
        <v>0</v>
      </c>
      <c r="H59">
        <v>0</v>
      </c>
      <c r="I59">
        <v>4</v>
      </c>
    </row>
    <row r="60" spans="1:9" x14ac:dyDescent="0.3">
      <c r="A60" t="s">
        <v>303</v>
      </c>
      <c r="B60">
        <v>31</v>
      </c>
      <c r="C60">
        <v>20</v>
      </c>
      <c r="D60">
        <v>3</v>
      </c>
      <c r="E60">
        <f t="shared" si="0"/>
        <v>8</v>
      </c>
      <c r="F60">
        <v>20</v>
      </c>
      <c r="G60">
        <v>0</v>
      </c>
      <c r="H60">
        <v>1</v>
      </c>
      <c r="I60">
        <v>2</v>
      </c>
    </row>
    <row r="61" spans="1:9" x14ac:dyDescent="0.3">
      <c r="A61" t="s">
        <v>307</v>
      </c>
      <c r="B61">
        <v>31</v>
      </c>
      <c r="C61">
        <v>23</v>
      </c>
      <c r="D61">
        <v>0</v>
      </c>
      <c r="E61">
        <f t="shared" si="0"/>
        <v>8</v>
      </c>
      <c r="F61">
        <v>22</v>
      </c>
      <c r="G61">
        <v>0</v>
      </c>
      <c r="H61">
        <v>0</v>
      </c>
      <c r="I61">
        <v>1</v>
      </c>
    </row>
    <row r="62" spans="1:9" x14ac:dyDescent="0.3">
      <c r="A62" t="s">
        <v>316</v>
      </c>
      <c r="B62">
        <v>31</v>
      </c>
      <c r="C62">
        <v>6</v>
      </c>
      <c r="D62">
        <v>17</v>
      </c>
      <c r="E62">
        <f t="shared" si="0"/>
        <v>8</v>
      </c>
      <c r="F62">
        <v>19</v>
      </c>
      <c r="G62">
        <v>1</v>
      </c>
      <c r="H62">
        <v>0</v>
      </c>
      <c r="I62">
        <v>3</v>
      </c>
    </row>
    <row r="63" spans="1:9" x14ac:dyDescent="0.3">
      <c r="A63" t="s">
        <v>325</v>
      </c>
      <c r="B63">
        <v>30</v>
      </c>
      <c r="C63">
        <v>10</v>
      </c>
      <c r="D63">
        <v>12</v>
      </c>
      <c r="E63">
        <f t="shared" si="0"/>
        <v>8</v>
      </c>
      <c r="F63">
        <v>14</v>
      </c>
      <c r="G63">
        <v>0</v>
      </c>
      <c r="H63">
        <v>1</v>
      </c>
      <c r="I63">
        <v>7</v>
      </c>
    </row>
    <row r="64" spans="1:9" x14ac:dyDescent="0.3">
      <c r="A64" t="s">
        <v>331</v>
      </c>
      <c r="B64">
        <v>31</v>
      </c>
      <c r="C64">
        <v>21</v>
      </c>
      <c r="D64">
        <v>0</v>
      </c>
      <c r="E64">
        <f t="shared" si="0"/>
        <v>10</v>
      </c>
      <c r="F64">
        <v>16</v>
      </c>
      <c r="G64">
        <v>0</v>
      </c>
      <c r="H64">
        <v>1</v>
      </c>
      <c r="I64">
        <v>4</v>
      </c>
    </row>
    <row r="65" spans="1:9" x14ac:dyDescent="0.3">
      <c r="A65" t="s">
        <v>335</v>
      </c>
      <c r="B65">
        <v>31</v>
      </c>
      <c r="C65">
        <v>10</v>
      </c>
      <c r="D65">
        <v>12</v>
      </c>
      <c r="E65">
        <f t="shared" si="0"/>
        <v>9</v>
      </c>
      <c r="F65">
        <v>15</v>
      </c>
      <c r="G65">
        <v>0</v>
      </c>
      <c r="H65">
        <v>0</v>
      </c>
      <c r="I65">
        <v>7</v>
      </c>
    </row>
    <row r="66" spans="1:9" x14ac:dyDescent="0.3">
      <c r="A66" t="s">
        <v>339</v>
      </c>
      <c r="B66">
        <v>31</v>
      </c>
      <c r="C66">
        <v>22</v>
      </c>
      <c r="D66">
        <v>1</v>
      </c>
      <c r="E66">
        <f t="shared" si="0"/>
        <v>8</v>
      </c>
      <c r="F66">
        <v>21</v>
      </c>
      <c r="G66">
        <v>0</v>
      </c>
      <c r="H66">
        <v>1</v>
      </c>
      <c r="I66">
        <v>1</v>
      </c>
    </row>
    <row r="67" spans="1:9" x14ac:dyDescent="0.3">
      <c r="A67" t="s">
        <v>346</v>
      </c>
      <c r="B67">
        <v>31</v>
      </c>
      <c r="C67">
        <v>22</v>
      </c>
      <c r="D67">
        <v>0</v>
      </c>
      <c r="E67">
        <f t="shared" ref="E67:E130" si="1">B67-SUM(C67:D67)</f>
        <v>9</v>
      </c>
      <c r="F67">
        <v>19</v>
      </c>
      <c r="G67">
        <v>0</v>
      </c>
      <c r="H67">
        <v>3</v>
      </c>
      <c r="I67">
        <v>0</v>
      </c>
    </row>
    <row r="68" spans="1:9" x14ac:dyDescent="0.3">
      <c r="A68" t="s">
        <v>349</v>
      </c>
      <c r="B68">
        <v>31</v>
      </c>
      <c r="C68">
        <v>15</v>
      </c>
      <c r="D68">
        <v>4</v>
      </c>
      <c r="E68">
        <f t="shared" si="1"/>
        <v>12</v>
      </c>
      <c r="F68">
        <v>16</v>
      </c>
      <c r="G68">
        <v>0</v>
      </c>
      <c r="H68">
        <v>1</v>
      </c>
      <c r="I68">
        <v>2</v>
      </c>
    </row>
    <row r="69" spans="1:9" x14ac:dyDescent="0.3">
      <c r="A69" t="s">
        <v>356</v>
      </c>
      <c r="B69">
        <v>31</v>
      </c>
      <c r="C69">
        <v>13</v>
      </c>
      <c r="D69">
        <v>0</v>
      </c>
      <c r="E69">
        <f t="shared" si="1"/>
        <v>18</v>
      </c>
      <c r="F69">
        <v>13</v>
      </c>
      <c r="G69">
        <v>0</v>
      </c>
      <c r="H69">
        <v>0</v>
      </c>
      <c r="I69">
        <v>0</v>
      </c>
    </row>
    <row r="70" spans="1:9" x14ac:dyDescent="0.3">
      <c r="A70" t="s">
        <v>5767</v>
      </c>
      <c r="B70">
        <v>12</v>
      </c>
      <c r="C70">
        <v>10</v>
      </c>
      <c r="D70">
        <v>0</v>
      </c>
      <c r="E70">
        <f t="shared" si="1"/>
        <v>2</v>
      </c>
      <c r="F70">
        <v>9</v>
      </c>
      <c r="G70">
        <v>0</v>
      </c>
      <c r="H70">
        <v>0</v>
      </c>
      <c r="I70">
        <v>1</v>
      </c>
    </row>
    <row r="71" spans="1:9" x14ac:dyDescent="0.3">
      <c r="A71" t="s">
        <v>5812</v>
      </c>
      <c r="B71">
        <v>10</v>
      </c>
      <c r="C71">
        <v>8</v>
      </c>
      <c r="D71">
        <v>0</v>
      </c>
      <c r="E71">
        <f t="shared" si="1"/>
        <v>2</v>
      </c>
      <c r="F71">
        <v>6</v>
      </c>
      <c r="G71">
        <v>0</v>
      </c>
      <c r="H71">
        <v>1</v>
      </c>
      <c r="I71">
        <v>1</v>
      </c>
    </row>
    <row r="72" spans="1:9" x14ac:dyDescent="0.3">
      <c r="A72" t="s">
        <v>360</v>
      </c>
      <c r="B72">
        <v>31</v>
      </c>
      <c r="C72">
        <v>21</v>
      </c>
      <c r="D72">
        <v>2</v>
      </c>
      <c r="E72">
        <f t="shared" si="1"/>
        <v>8</v>
      </c>
      <c r="F72">
        <v>23</v>
      </c>
      <c r="G72">
        <v>0</v>
      </c>
      <c r="H72">
        <v>0</v>
      </c>
      <c r="I72">
        <v>0</v>
      </c>
    </row>
    <row r="73" spans="1:9" x14ac:dyDescent="0.3">
      <c r="A73" t="s">
        <v>366</v>
      </c>
      <c r="B73">
        <v>31</v>
      </c>
      <c r="C73">
        <v>8</v>
      </c>
      <c r="D73">
        <v>6</v>
      </c>
      <c r="E73">
        <f t="shared" si="1"/>
        <v>17</v>
      </c>
      <c r="F73">
        <v>6</v>
      </c>
      <c r="G73">
        <v>1</v>
      </c>
      <c r="H73">
        <v>0</v>
      </c>
      <c r="I73">
        <v>7</v>
      </c>
    </row>
    <row r="74" spans="1:9" x14ac:dyDescent="0.3">
      <c r="A74" t="s">
        <v>372</v>
      </c>
      <c r="B74">
        <v>31</v>
      </c>
      <c r="C74">
        <v>18</v>
      </c>
      <c r="D74">
        <v>1</v>
      </c>
      <c r="E74">
        <f t="shared" si="1"/>
        <v>12</v>
      </c>
      <c r="F74">
        <v>18</v>
      </c>
      <c r="G74">
        <v>0</v>
      </c>
      <c r="H74">
        <v>1</v>
      </c>
      <c r="I74">
        <v>0</v>
      </c>
    </row>
    <row r="75" spans="1:9" x14ac:dyDescent="0.3">
      <c r="A75" t="s">
        <v>375</v>
      </c>
      <c r="B75">
        <v>31</v>
      </c>
      <c r="C75">
        <v>21</v>
      </c>
      <c r="D75">
        <v>0</v>
      </c>
      <c r="E75">
        <f t="shared" si="1"/>
        <v>10</v>
      </c>
      <c r="F75">
        <v>21</v>
      </c>
      <c r="G75">
        <v>0</v>
      </c>
      <c r="H75">
        <v>0</v>
      </c>
      <c r="I75">
        <v>0</v>
      </c>
    </row>
    <row r="76" spans="1:9" x14ac:dyDescent="0.3">
      <c r="A76" t="s">
        <v>379</v>
      </c>
      <c r="B76">
        <v>31</v>
      </c>
      <c r="C76">
        <v>13</v>
      </c>
      <c r="D76">
        <v>5</v>
      </c>
      <c r="E76">
        <f t="shared" si="1"/>
        <v>13</v>
      </c>
      <c r="F76">
        <v>12</v>
      </c>
      <c r="G76">
        <v>0</v>
      </c>
      <c r="H76">
        <v>0</v>
      </c>
      <c r="I76">
        <v>6</v>
      </c>
    </row>
    <row r="77" spans="1:9" x14ac:dyDescent="0.3">
      <c r="A77" t="s">
        <v>383</v>
      </c>
      <c r="B77">
        <v>31</v>
      </c>
      <c r="C77">
        <v>0</v>
      </c>
      <c r="D77">
        <v>0</v>
      </c>
      <c r="E77">
        <f t="shared" si="1"/>
        <v>31</v>
      </c>
      <c r="F77">
        <v>0</v>
      </c>
      <c r="G77">
        <v>0</v>
      </c>
      <c r="H77">
        <v>0</v>
      </c>
      <c r="I77">
        <v>0</v>
      </c>
    </row>
    <row r="78" spans="1:9" x14ac:dyDescent="0.3">
      <c r="A78" t="s">
        <v>389</v>
      </c>
      <c r="B78">
        <v>31</v>
      </c>
      <c r="C78">
        <v>9</v>
      </c>
      <c r="D78">
        <v>10</v>
      </c>
      <c r="E78">
        <f t="shared" si="1"/>
        <v>12</v>
      </c>
      <c r="F78">
        <v>16</v>
      </c>
      <c r="G78">
        <v>0</v>
      </c>
      <c r="H78">
        <v>0</v>
      </c>
      <c r="I78">
        <v>3</v>
      </c>
    </row>
    <row r="79" spans="1:9" x14ac:dyDescent="0.3">
      <c r="A79" t="s">
        <v>392</v>
      </c>
      <c r="B79">
        <v>24</v>
      </c>
      <c r="C79">
        <v>18</v>
      </c>
      <c r="D79">
        <v>0</v>
      </c>
      <c r="E79">
        <f t="shared" si="1"/>
        <v>6</v>
      </c>
      <c r="F79">
        <v>17</v>
      </c>
      <c r="G79">
        <v>0</v>
      </c>
      <c r="H79">
        <v>1</v>
      </c>
      <c r="I79">
        <v>0</v>
      </c>
    </row>
    <row r="80" spans="1:9" x14ac:dyDescent="0.3">
      <c r="A80" t="s">
        <v>400</v>
      </c>
      <c r="B80">
        <v>31</v>
      </c>
      <c r="C80">
        <v>11</v>
      </c>
      <c r="D80">
        <v>6</v>
      </c>
      <c r="E80">
        <f t="shared" si="1"/>
        <v>14</v>
      </c>
      <c r="F80">
        <v>15</v>
      </c>
      <c r="G80">
        <v>0</v>
      </c>
      <c r="H80">
        <v>0</v>
      </c>
      <c r="I80">
        <v>2</v>
      </c>
    </row>
    <row r="81" spans="1:9" x14ac:dyDescent="0.3">
      <c r="A81" t="s">
        <v>403</v>
      </c>
      <c r="B81">
        <v>31</v>
      </c>
      <c r="C81">
        <v>19</v>
      </c>
      <c r="D81">
        <v>0</v>
      </c>
      <c r="E81">
        <f t="shared" si="1"/>
        <v>12</v>
      </c>
      <c r="F81">
        <v>14</v>
      </c>
      <c r="G81">
        <v>0</v>
      </c>
      <c r="H81">
        <v>1</v>
      </c>
      <c r="I81">
        <v>4</v>
      </c>
    </row>
    <row r="82" spans="1:9" x14ac:dyDescent="0.3">
      <c r="A82" t="s">
        <v>406</v>
      </c>
      <c r="B82">
        <v>31</v>
      </c>
      <c r="C82">
        <v>1</v>
      </c>
      <c r="D82">
        <v>22</v>
      </c>
      <c r="E82">
        <f t="shared" si="1"/>
        <v>8</v>
      </c>
      <c r="F82">
        <v>22</v>
      </c>
      <c r="G82">
        <v>0</v>
      </c>
      <c r="H82">
        <v>1</v>
      </c>
      <c r="I82">
        <v>0</v>
      </c>
    </row>
    <row r="83" spans="1:9" x14ac:dyDescent="0.3">
      <c r="A83" t="s">
        <v>410</v>
      </c>
      <c r="B83">
        <v>31</v>
      </c>
      <c r="C83">
        <v>11</v>
      </c>
      <c r="D83">
        <v>11</v>
      </c>
      <c r="E83">
        <f t="shared" si="1"/>
        <v>9</v>
      </c>
      <c r="F83">
        <v>20</v>
      </c>
      <c r="G83">
        <v>0</v>
      </c>
      <c r="H83">
        <v>1</v>
      </c>
      <c r="I83">
        <v>1</v>
      </c>
    </row>
    <row r="84" spans="1:9" x14ac:dyDescent="0.3">
      <c r="A84" t="s">
        <v>417</v>
      </c>
      <c r="B84">
        <v>31</v>
      </c>
      <c r="C84">
        <v>2</v>
      </c>
      <c r="D84">
        <v>0</v>
      </c>
      <c r="E84">
        <f t="shared" si="1"/>
        <v>29</v>
      </c>
      <c r="F84">
        <v>0</v>
      </c>
      <c r="G84">
        <v>0</v>
      </c>
      <c r="H84">
        <v>0</v>
      </c>
      <c r="I84">
        <v>2</v>
      </c>
    </row>
    <row r="85" spans="1:9" x14ac:dyDescent="0.3">
      <c r="A85" t="s">
        <v>421</v>
      </c>
      <c r="B85">
        <v>31</v>
      </c>
      <c r="C85">
        <v>22</v>
      </c>
      <c r="D85">
        <v>0</v>
      </c>
      <c r="E85">
        <f t="shared" si="1"/>
        <v>9</v>
      </c>
      <c r="F85">
        <v>22</v>
      </c>
      <c r="G85">
        <v>0</v>
      </c>
      <c r="H85">
        <v>0</v>
      </c>
      <c r="I85">
        <v>0</v>
      </c>
    </row>
    <row r="86" spans="1:9" x14ac:dyDescent="0.3">
      <c r="A86" t="s">
        <v>425</v>
      </c>
      <c r="B86">
        <v>31</v>
      </c>
      <c r="C86">
        <v>22</v>
      </c>
      <c r="D86">
        <v>1</v>
      </c>
      <c r="E86">
        <f t="shared" si="1"/>
        <v>8</v>
      </c>
      <c r="F86">
        <v>4</v>
      </c>
      <c r="G86">
        <v>0</v>
      </c>
      <c r="H86">
        <v>17</v>
      </c>
      <c r="I86">
        <v>2</v>
      </c>
    </row>
    <row r="87" spans="1:9" x14ac:dyDescent="0.3">
      <c r="A87" t="s">
        <v>429</v>
      </c>
      <c r="B87">
        <v>31</v>
      </c>
      <c r="C87">
        <v>21</v>
      </c>
      <c r="D87">
        <v>0</v>
      </c>
      <c r="E87">
        <f t="shared" si="1"/>
        <v>10</v>
      </c>
      <c r="F87">
        <v>19</v>
      </c>
      <c r="G87">
        <v>0</v>
      </c>
      <c r="H87">
        <v>0</v>
      </c>
      <c r="I87">
        <v>2</v>
      </c>
    </row>
    <row r="88" spans="1:9" x14ac:dyDescent="0.3">
      <c r="A88" t="s">
        <v>435</v>
      </c>
      <c r="B88">
        <v>31</v>
      </c>
      <c r="C88">
        <v>0</v>
      </c>
      <c r="D88">
        <v>22</v>
      </c>
      <c r="E88">
        <f t="shared" si="1"/>
        <v>9</v>
      </c>
      <c r="F88">
        <v>21</v>
      </c>
      <c r="G88">
        <v>1</v>
      </c>
      <c r="H88">
        <v>0</v>
      </c>
      <c r="I88">
        <v>0</v>
      </c>
    </row>
    <row r="89" spans="1:9" x14ac:dyDescent="0.3">
      <c r="A89" t="s">
        <v>444</v>
      </c>
      <c r="B89">
        <v>29</v>
      </c>
      <c r="C89">
        <v>13</v>
      </c>
      <c r="D89">
        <v>0</v>
      </c>
      <c r="E89">
        <f t="shared" si="1"/>
        <v>16</v>
      </c>
      <c r="F89">
        <v>10</v>
      </c>
      <c r="G89">
        <v>0</v>
      </c>
      <c r="H89">
        <v>1</v>
      </c>
      <c r="I89">
        <v>2</v>
      </c>
    </row>
    <row r="90" spans="1:9" x14ac:dyDescent="0.3">
      <c r="A90" t="s">
        <v>446</v>
      </c>
      <c r="B90">
        <v>31</v>
      </c>
      <c r="C90">
        <v>16</v>
      </c>
      <c r="D90">
        <v>1</v>
      </c>
      <c r="E90">
        <f t="shared" si="1"/>
        <v>14</v>
      </c>
      <c r="F90">
        <v>16</v>
      </c>
      <c r="G90">
        <v>0</v>
      </c>
      <c r="H90">
        <v>0</v>
      </c>
      <c r="I90">
        <v>1</v>
      </c>
    </row>
    <row r="91" spans="1:9" x14ac:dyDescent="0.3">
      <c r="A91" t="s">
        <v>1471</v>
      </c>
      <c r="B91">
        <v>31</v>
      </c>
      <c r="C91">
        <v>23</v>
      </c>
      <c r="D91">
        <v>0</v>
      </c>
      <c r="E91">
        <f t="shared" si="1"/>
        <v>8</v>
      </c>
      <c r="F91">
        <v>19</v>
      </c>
      <c r="G91">
        <v>0</v>
      </c>
      <c r="H91">
        <v>2</v>
      </c>
      <c r="I91">
        <v>2</v>
      </c>
    </row>
    <row r="92" spans="1:9" x14ac:dyDescent="0.3">
      <c r="A92" t="s">
        <v>449</v>
      </c>
      <c r="B92">
        <v>31</v>
      </c>
      <c r="C92">
        <v>23</v>
      </c>
      <c r="D92">
        <v>0</v>
      </c>
      <c r="E92">
        <f t="shared" si="1"/>
        <v>8</v>
      </c>
      <c r="F92">
        <v>22</v>
      </c>
      <c r="G92">
        <v>0</v>
      </c>
      <c r="H92">
        <v>1</v>
      </c>
      <c r="I92">
        <v>0</v>
      </c>
    </row>
    <row r="93" spans="1:9" x14ac:dyDescent="0.3">
      <c r="A93" t="s">
        <v>455</v>
      </c>
      <c r="B93">
        <v>26</v>
      </c>
      <c r="C93">
        <v>0</v>
      </c>
      <c r="D93">
        <v>21</v>
      </c>
      <c r="E93">
        <f t="shared" si="1"/>
        <v>5</v>
      </c>
      <c r="F93">
        <v>16</v>
      </c>
      <c r="G93">
        <v>0</v>
      </c>
      <c r="H93">
        <v>0</v>
      </c>
      <c r="I93">
        <v>5</v>
      </c>
    </row>
    <row r="94" spans="1:9" x14ac:dyDescent="0.3">
      <c r="A94" t="s">
        <v>459</v>
      </c>
      <c r="B94">
        <v>31</v>
      </c>
      <c r="C94">
        <v>0</v>
      </c>
      <c r="D94">
        <v>23</v>
      </c>
      <c r="E94">
        <f t="shared" si="1"/>
        <v>8</v>
      </c>
      <c r="F94">
        <v>0</v>
      </c>
      <c r="G94">
        <v>17</v>
      </c>
      <c r="H94">
        <v>5</v>
      </c>
      <c r="I94">
        <v>1</v>
      </c>
    </row>
    <row r="95" spans="1:9" x14ac:dyDescent="0.3">
      <c r="A95" t="s">
        <v>464</v>
      </c>
      <c r="B95">
        <v>31</v>
      </c>
      <c r="C95">
        <v>13</v>
      </c>
      <c r="D95">
        <v>9</v>
      </c>
      <c r="E95">
        <f t="shared" si="1"/>
        <v>9</v>
      </c>
      <c r="F95">
        <v>13</v>
      </c>
      <c r="G95">
        <v>6</v>
      </c>
      <c r="H95">
        <v>0</v>
      </c>
      <c r="I95">
        <v>3</v>
      </c>
    </row>
    <row r="96" spans="1:9" x14ac:dyDescent="0.3">
      <c r="A96" t="s">
        <v>469</v>
      </c>
      <c r="B96">
        <v>31</v>
      </c>
      <c r="C96">
        <v>22</v>
      </c>
      <c r="D96">
        <v>0</v>
      </c>
      <c r="E96">
        <f t="shared" si="1"/>
        <v>9</v>
      </c>
      <c r="F96">
        <v>17</v>
      </c>
      <c r="G96">
        <v>0</v>
      </c>
      <c r="H96">
        <v>0</v>
      </c>
      <c r="I96">
        <v>5</v>
      </c>
    </row>
    <row r="97" spans="1:9" x14ac:dyDescent="0.3">
      <c r="A97" t="s">
        <v>474</v>
      </c>
      <c r="B97">
        <v>31</v>
      </c>
      <c r="C97">
        <v>8</v>
      </c>
      <c r="D97">
        <v>7</v>
      </c>
      <c r="E97">
        <f t="shared" si="1"/>
        <v>16</v>
      </c>
      <c r="F97">
        <v>13</v>
      </c>
      <c r="G97">
        <v>0</v>
      </c>
      <c r="H97">
        <v>0</v>
      </c>
      <c r="I97">
        <v>2</v>
      </c>
    </row>
    <row r="98" spans="1:9" x14ac:dyDescent="0.3">
      <c r="A98" t="s">
        <v>479</v>
      </c>
      <c r="B98">
        <v>31</v>
      </c>
      <c r="C98">
        <v>21</v>
      </c>
      <c r="D98">
        <v>0</v>
      </c>
      <c r="E98">
        <f t="shared" si="1"/>
        <v>10</v>
      </c>
      <c r="F98">
        <v>21</v>
      </c>
      <c r="G98">
        <v>0</v>
      </c>
      <c r="H98">
        <v>0</v>
      </c>
      <c r="I98">
        <v>0</v>
      </c>
    </row>
    <row r="99" spans="1:9" x14ac:dyDescent="0.3">
      <c r="A99" t="s">
        <v>486</v>
      </c>
      <c r="B99">
        <v>31</v>
      </c>
      <c r="C99">
        <v>20</v>
      </c>
      <c r="D99">
        <v>0</v>
      </c>
      <c r="E99">
        <f t="shared" si="1"/>
        <v>11</v>
      </c>
      <c r="F99">
        <v>17</v>
      </c>
      <c r="G99">
        <v>0</v>
      </c>
      <c r="H99">
        <v>0</v>
      </c>
      <c r="I99">
        <v>3</v>
      </c>
    </row>
    <row r="100" spans="1:9" x14ac:dyDescent="0.3">
      <c r="A100" t="s">
        <v>7259</v>
      </c>
      <c r="B100">
        <v>10</v>
      </c>
      <c r="C100">
        <v>0</v>
      </c>
      <c r="D100">
        <v>7</v>
      </c>
      <c r="E100">
        <f t="shared" si="1"/>
        <v>3</v>
      </c>
      <c r="F100">
        <v>5</v>
      </c>
      <c r="G100">
        <v>1</v>
      </c>
      <c r="H100">
        <v>1</v>
      </c>
      <c r="I100">
        <v>0</v>
      </c>
    </row>
    <row r="101" spans="1:9" x14ac:dyDescent="0.3">
      <c r="A101" t="s">
        <v>492</v>
      </c>
      <c r="B101">
        <v>30</v>
      </c>
      <c r="C101">
        <v>12</v>
      </c>
      <c r="D101">
        <v>8</v>
      </c>
      <c r="E101">
        <f t="shared" si="1"/>
        <v>10</v>
      </c>
      <c r="F101">
        <v>11</v>
      </c>
      <c r="G101">
        <v>3</v>
      </c>
      <c r="H101">
        <v>0</v>
      </c>
      <c r="I101">
        <v>6</v>
      </c>
    </row>
    <row r="102" spans="1:9" x14ac:dyDescent="0.3">
      <c r="A102" t="s">
        <v>1523</v>
      </c>
      <c r="B102">
        <v>31</v>
      </c>
      <c r="C102">
        <v>21</v>
      </c>
      <c r="D102">
        <v>1</v>
      </c>
      <c r="E102">
        <f t="shared" si="1"/>
        <v>9</v>
      </c>
      <c r="F102">
        <v>21</v>
      </c>
      <c r="G102">
        <v>0</v>
      </c>
      <c r="H102">
        <v>1</v>
      </c>
      <c r="I102">
        <v>0</v>
      </c>
    </row>
    <row r="103" spans="1:9" x14ac:dyDescent="0.3">
      <c r="A103" t="s">
        <v>498</v>
      </c>
      <c r="B103">
        <v>31</v>
      </c>
      <c r="C103">
        <v>22</v>
      </c>
      <c r="D103">
        <v>0</v>
      </c>
      <c r="E103">
        <f t="shared" si="1"/>
        <v>9</v>
      </c>
      <c r="F103">
        <v>21</v>
      </c>
      <c r="G103">
        <v>0</v>
      </c>
      <c r="H103">
        <v>0</v>
      </c>
      <c r="I103">
        <v>1</v>
      </c>
    </row>
    <row r="104" spans="1:9" x14ac:dyDescent="0.3">
      <c r="A104" t="s">
        <v>504</v>
      </c>
      <c r="B104">
        <v>31</v>
      </c>
      <c r="C104">
        <v>20</v>
      </c>
      <c r="D104">
        <v>2</v>
      </c>
      <c r="E104">
        <f t="shared" si="1"/>
        <v>9</v>
      </c>
      <c r="F104">
        <v>20</v>
      </c>
      <c r="G104">
        <v>0</v>
      </c>
      <c r="H104">
        <v>0</v>
      </c>
      <c r="I104">
        <v>2</v>
      </c>
    </row>
    <row r="105" spans="1:9" x14ac:dyDescent="0.3">
      <c r="A105" t="s">
        <v>510</v>
      </c>
      <c r="B105">
        <v>31</v>
      </c>
      <c r="C105">
        <v>23</v>
      </c>
      <c r="D105">
        <v>0</v>
      </c>
      <c r="E105">
        <f t="shared" si="1"/>
        <v>8</v>
      </c>
      <c r="F105">
        <v>23</v>
      </c>
      <c r="G105">
        <v>0</v>
      </c>
      <c r="H105">
        <v>0</v>
      </c>
      <c r="I105">
        <v>0</v>
      </c>
    </row>
    <row r="106" spans="1:9" x14ac:dyDescent="0.3">
      <c r="A106" t="s">
        <v>512</v>
      </c>
      <c r="B106">
        <v>31</v>
      </c>
      <c r="C106">
        <v>3</v>
      </c>
      <c r="D106">
        <v>17</v>
      </c>
      <c r="E106">
        <f t="shared" si="1"/>
        <v>11</v>
      </c>
      <c r="F106">
        <v>2</v>
      </c>
      <c r="G106">
        <v>9</v>
      </c>
      <c r="H106">
        <v>0</v>
      </c>
      <c r="I106">
        <v>9</v>
      </c>
    </row>
    <row r="107" spans="1:9" x14ac:dyDescent="0.3">
      <c r="A107" t="s">
        <v>1546</v>
      </c>
      <c r="B107">
        <v>31</v>
      </c>
      <c r="C107">
        <v>22</v>
      </c>
      <c r="D107">
        <v>1</v>
      </c>
      <c r="E107">
        <f t="shared" si="1"/>
        <v>8</v>
      </c>
      <c r="F107">
        <v>22</v>
      </c>
      <c r="G107">
        <v>0</v>
      </c>
      <c r="H107">
        <v>0</v>
      </c>
      <c r="I107">
        <v>1</v>
      </c>
    </row>
    <row r="108" spans="1:9" x14ac:dyDescent="0.3">
      <c r="A108" t="s">
        <v>516</v>
      </c>
      <c r="B108">
        <v>31</v>
      </c>
      <c r="C108">
        <v>22</v>
      </c>
      <c r="D108">
        <v>0</v>
      </c>
      <c r="E108">
        <f t="shared" si="1"/>
        <v>9</v>
      </c>
      <c r="F108">
        <v>22</v>
      </c>
      <c r="G108">
        <v>0</v>
      </c>
      <c r="H108">
        <v>0</v>
      </c>
      <c r="I108">
        <v>0</v>
      </c>
    </row>
    <row r="109" spans="1:9" x14ac:dyDescent="0.3">
      <c r="A109" t="s">
        <v>7817</v>
      </c>
      <c r="B109">
        <v>23</v>
      </c>
      <c r="C109">
        <v>16</v>
      </c>
      <c r="D109">
        <v>1</v>
      </c>
      <c r="E109">
        <f t="shared" si="1"/>
        <v>6</v>
      </c>
      <c r="F109">
        <v>14</v>
      </c>
      <c r="G109">
        <v>1</v>
      </c>
      <c r="H109">
        <v>1</v>
      </c>
      <c r="I109">
        <v>1</v>
      </c>
    </row>
    <row r="110" spans="1:9" x14ac:dyDescent="0.3">
      <c r="A110" t="s">
        <v>520</v>
      </c>
      <c r="B110">
        <v>31</v>
      </c>
      <c r="C110">
        <v>9</v>
      </c>
      <c r="D110">
        <v>8</v>
      </c>
      <c r="E110">
        <f t="shared" si="1"/>
        <v>14</v>
      </c>
      <c r="F110">
        <v>4</v>
      </c>
      <c r="G110">
        <v>0</v>
      </c>
      <c r="H110">
        <v>0</v>
      </c>
      <c r="I110">
        <v>13</v>
      </c>
    </row>
    <row r="111" spans="1:9" x14ac:dyDescent="0.3">
      <c r="A111" t="s">
        <v>523</v>
      </c>
      <c r="B111">
        <v>31</v>
      </c>
      <c r="C111">
        <v>11</v>
      </c>
      <c r="D111">
        <v>4</v>
      </c>
      <c r="E111">
        <f t="shared" si="1"/>
        <v>16</v>
      </c>
      <c r="F111">
        <v>8</v>
      </c>
      <c r="G111">
        <v>0</v>
      </c>
      <c r="H111">
        <v>0</v>
      </c>
      <c r="I111">
        <v>7</v>
      </c>
    </row>
    <row r="112" spans="1:9" x14ac:dyDescent="0.3">
      <c r="A112" t="s">
        <v>526</v>
      </c>
      <c r="B112">
        <v>31</v>
      </c>
      <c r="C112">
        <v>23</v>
      </c>
      <c r="D112">
        <v>0</v>
      </c>
      <c r="E112">
        <f t="shared" si="1"/>
        <v>8</v>
      </c>
      <c r="F112">
        <v>19</v>
      </c>
      <c r="G112">
        <v>0</v>
      </c>
      <c r="H112">
        <v>0</v>
      </c>
      <c r="I112">
        <v>4</v>
      </c>
    </row>
    <row r="113" spans="1:9" x14ac:dyDescent="0.3">
      <c r="A113" t="s">
        <v>529</v>
      </c>
      <c r="B113">
        <v>25</v>
      </c>
      <c r="C113">
        <v>13</v>
      </c>
      <c r="D113">
        <v>1</v>
      </c>
      <c r="E113">
        <f t="shared" si="1"/>
        <v>11</v>
      </c>
      <c r="F113">
        <v>4</v>
      </c>
      <c r="G113">
        <v>1</v>
      </c>
      <c r="H113">
        <v>0</v>
      </c>
      <c r="I113">
        <v>9</v>
      </c>
    </row>
    <row r="114" spans="1:9" x14ac:dyDescent="0.3">
      <c r="A114" t="s">
        <v>532</v>
      </c>
      <c r="B114">
        <v>31</v>
      </c>
      <c r="C114">
        <v>23</v>
      </c>
      <c r="D114">
        <v>0</v>
      </c>
      <c r="E114">
        <f t="shared" si="1"/>
        <v>8</v>
      </c>
      <c r="F114">
        <v>20</v>
      </c>
      <c r="G114">
        <v>0</v>
      </c>
      <c r="H114">
        <v>0</v>
      </c>
      <c r="I114">
        <v>3</v>
      </c>
    </row>
    <row r="115" spans="1:9" x14ac:dyDescent="0.3">
      <c r="A115" t="s">
        <v>536</v>
      </c>
      <c r="B115">
        <v>31</v>
      </c>
      <c r="C115">
        <v>20</v>
      </c>
      <c r="D115">
        <v>1</v>
      </c>
      <c r="E115">
        <f t="shared" si="1"/>
        <v>10</v>
      </c>
      <c r="F115">
        <v>20</v>
      </c>
      <c r="G115">
        <v>0</v>
      </c>
      <c r="H115">
        <v>0</v>
      </c>
      <c r="I115">
        <v>1</v>
      </c>
    </row>
    <row r="116" spans="1:9" x14ac:dyDescent="0.3">
      <c r="A116" t="s">
        <v>542</v>
      </c>
      <c r="B116">
        <v>31</v>
      </c>
      <c r="C116">
        <v>9</v>
      </c>
      <c r="D116">
        <v>12</v>
      </c>
      <c r="E116">
        <f t="shared" si="1"/>
        <v>10</v>
      </c>
      <c r="F116">
        <v>14</v>
      </c>
      <c r="G116">
        <v>2</v>
      </c>
      <c r="H116">
        <v>0</v>
      </c>
      <c r="I116">
        <v>5</v>
      </c>
    </row>
    <row r="117" spans="1:9" x14ac:dyDescent="0.3">
      <c r="A117" t="s">
        <v>547</v>
      </c>
      <c r="B117">
        <v>31</v>
      </c>
      <c r="C117">
        <v>18</v>
      </c>
      <c r="D117">
        <v>2</v>
      </c>
      <c r="E117">
        <f t="shared" si="1"/>
        <v>11</v>
      </c>
      <c r="F117">
        <v>0</v>
      </c>
      <c r="G117">
        <v>0</v>
      </c>
      <c r="H117">
        <v>0</v>
      </c>
      <c r="I117">
        <v>20</v>
      </c>
    </row>
    <row r="118" spans="1:9" x14ac:dyDescent="0.3">
      <c r="A118" t="s">
        <v>552</v>
      </c>
      <c r="B118">
        <v>31</v>
      </c>
      <c r="C118">
        <v>17</v>
      </c>
      <c r="D118">
        <v>2</v>
      </c>
      <c r="E118">
        <f t="shared" si="1"/>
        <v>12</v>
      </c>
      <c r="F118">
        <v>17</v>
      </c>
      <c r="G118">
        <v>0</v>
      </c>
      <c r="H118">
        <v>1</v>
      </c>
      <c r="I118">
        <v>1</v>
      </c>
    </row>
    <row r="119" spans="1:9" x14ac:dyDescent="0.3">
      <c r="A119" t="s">
        <v>559</v>
      </c>
      <c r="B119">
        <v>30</v>
      </c>
      <c r="C119">
        <v>14</v>
      </c>
      <c r="D119">
        <v>0</v>
      </c>
      <c r="E119">
        <f t="shared" si="1"/>
        <v>16</v>
      </c>
      <c r="F119">
        <v>13</v>
      </c>
      <c r="G119">
        <v>0</v>
      </c>
      <c r="H119">
        <v>1</v>
      </c>
      <c r="I119">
        <v>0</v>
      </c>
    </row>
    <row r="120" spans="1:9" x14ac:dyDescent="0.3">
      <c r="A120" t="s">
        <v>562</v>
      </c>
      <c r="B120">
        <v>31</v>
      </c>
      <c r="C120">
        <v>23</v>
      </c>
      <c r="D120">
        <v>0</v>
      </c>
      <c r="E120">
        <f t="shared" si="1"/>
        <v>8</v>
      </c>
      <c r="F120">
        <v>22</v>
      </c>
      <c r="G120">
        <v>0</v>
      </c>
      <c r="H120">
        <v>1</v>
      </c>
      <c r="I120">
        <v>0</v>
      </c>
    </row>
    <row r="121" spans="1:9" x14ac:dyDescent="0.3">
      <c r="A121" t="s">
        <v>8418</v>
      </c>
      <c r="B121">
        <v>31</v>
      </c>
      <c r="C121">
        <v>23</v>
      </c>
      <c r="D121">
        <v>0</v>
      </c>
      <c r="E121">
        <f t="shared" si="1"/>
        <v>8</v>
      </c>
      <c r="F121">
        <v>22</v>
      </c>
      <c r="G121">
        <v>0</v>
      </c>
      <c r="H121">
        <v>1</v>
      </c>
      <c r="I121">
        <v>0</v>
      </c>
    </row>
    <row r="122" spans="1:9" x14ac:dyDescent="0.3">
      <c r="A122" t="s">
        <v>570</v>
      </c>
      <c r="B122">
        <v>31</v>
      </c>
      <c r="C122">
        <v>12</v>
      </c>
      <c r="D122">
        <v>10</v>
      </c>
      <c r="E122">
        <f t="shared" si="1"/>
        <v>9</v>
      </c>
      <c r="F122">
        <v>13</v>
      </c>
      <c r="G122">
        <v>5</v>
      </c>
      <c r="H122">
        <v>1</v>
      </c>
      <c r="I122">
        <v>3</v>
      </c>
    </row>
    <row r="123" spans="1:9" x14ac:dyDescent="0.3">
      <c r="A123" t="s">
        <v>576</v>
      </c>
      <c r="B123">
        <v>31</v>
      </c>
      <c r="C123">
        <v>2</v>
      </c>
      <c r="D123">
        <v>10</v>
      </c>
      <c r="E123">
        <f t="shared" si="1"/>
        <v>19</v>
      </c>
      <c r="F123">
        <v>10</v>
      </c>
      <c r="G123">
        <v>1</v>
      </c>
      <c r="H123">
        <v>1</v>
      </c>
      <c r="I123">
        <v>0</v>
      </c>
    </row>
    <row r="124" spans="1:9" x14ac:dyDescent="0.3">
      <c r="A124" t="s">
        <v>581</v>
      </c>
      <c r="B124">
        <v>31</v>
      </c>
      <c r="C124">
        <v>18</v>
      </c>
      <c r="D124">
        <v>1</v>
      </c>
      <c r="E124">
        <f t="shared" si="1"/>
        <v>12</v>
      </c>
      <c r="F124">
        <v>13</v>
      </c>
      <c r="G124">
        <v>0</v>
      </c>
      <c r="H124">
        <v>0</v>
      </c>
      <c r="I124">
        <v>6</v>
      </c>
    </row>
    <row r="125" spans="1:9" x14ac:dyDescent="0.3">
      <c r="A125" t="s">
        <v>585</v>
      </c>
      <c r="B125">
        <v>31</v>
      </c>
      <c r="C125">
        <v>17</v>
      </c>
      <c r="D125">
        <v>0</v>
      </c>
      <c r="E125">
        <f t="shared" si="1"/>
        <v>14</v>
      </c>
      <c r="F125">
        <v>16</v>
      </c>
      <c r="G125">
        <v>0</v>
      </c>
      <c r="H125">
        <v>1</v>
      </c>
      <c r="I125">
        <v>0</v>
      </c>
    </row>
    <row r="126" spans="1:9" x14ac:dyDescent="0.3">
      <c r="A126" t="s">
        <v>592</v>
      </c>
      <c r="B126">
        <v>31</v>
      </c>
      <c r="C126">
        <v>22</v>
      </c>
      <c r="D126">
        <v>0</v>
      </c>
      <c r="E126">
        <f t="shared" si="1"/>
        <v>9</v>
      </c>
      <c r="F126">
        <v>19</v>
      </c>
      <c r="G126">
        <v>0</v>
      </c>
      <c r="H126">
        <v>0</v>
      </c>
      <c r="I126">
        <v>3</v>
      </c>
    </row>
    <row r="127" spans="1:9" x14ac:dyDescent="0.3">
      <c r="A127" t="s">
        <v>596</v>
      </c>
      <c r="B127">
        <v>29</v>
      </c>
      <c r="C127">
        <v>1</v>
      </c>
      <c r="D127">
        <v>0</v>
      </c>
      <c r="E127">
        <f t="shared" si="1"/>
        <v>28</v>
      </c>
      <c r="F127">
        <v>0</v>
      </c>
      <c r="G127">
        <v>0</v>
      </c>
      <c r="H127">
        <v>0</v>
      </c>
      <c r="I127">
        <v>1</v>
      </c>
    </row>
    <row r="128" spans="1:9" x14ac:dyDescent="0.3">
      <c r="A128" t="s">
        <v>599</v>
      </c>
      <c r="B128">
        <v>31</v>
      </c>
      <c r="C128">
        <v>22</v>
      </c>
      <c r="D128">
        <v>0</v>
      </c>
      <c r="E128">
        <f t="shared" si="1"/>
        <v>9</v>
      </c>
      <c r="F128">
        <v>17</v>
      </c>
      <c r="G128">
        <v>0</v>
      </c>
      <c r="H128">
        <v>0</v>
      </c>
      <c r="I128">
        <v>5</v>
      </c>
    </row>
    <row r="129" spans="1:9" x14ac:dyDescent="0.3">
      <c r="A129" t="s">
        <v>605</v>
      </c>
      <c r="B129">
        <v>31</v>
      </c>
      <c r="C129">
        <v>14</v>
      </c>
      <c r="D129">
        <v>2</v>
      </c>
      <c r="E129">
        <f t="shared" si="1"/>
        <v>15</v>
      </c>
      <c r="F129">
        <v>12</v>
      </c>
      <c r="G129">
        <v>0</v>
      </c>
      <c r="H129">
        <v>0</v>
      </c>
      <c r="I129">
        <v>4</v>
      </c>
    </row>
    <row r="130" spans="1:9" x14ac:dyDescent="0.3">
      <c r="A130" t="s">
        <v>609</v>
      </c>
      <c r="B130">
        <v>31</v>
      </c>
      <c r="C130">
        <v>0</v>
      </c>
      <c r="D130">
        <v>17</v>
      </c>
      <c r="E130">
        <f t="shared" si="1"/>
        <v>14</v>
      </c>
      <c r="F130">
        <v>1</v>
      </c>
      <c r="G130">
        <v>1</v>
      </c>
      <c r="H130">
        <v>0</v>
      </c>
      <c r="I130">
        <v>15</v>
      </c>
    </row>
    <row r="131" spans="1:9" x14ac:dyDescent="0.3">
      <c r="A131" t="s">
        <v>614</v>
      </c>
      <c r="B131">
        <v>31</v>
      </c>
      <c r="C131">
        <v>20</v>
      </c>
      <c r="D131">
        <v>0</v>
      </c>
      <c r="E131">
        <f t="shared" ref="E131:E184" si="2">B131-SUM(C131:D131)</f>
        <v>11</v>
      </c>
      <c r="F131">
        <v>19</v>
      </c>
      <c r="G131">
        <v>0</v>
      </c>
      <c r="H131">
        <v>0</v>
      </c>
      <c r="I131">
        <v>1</v>
      </c>
    </row>
    <row r="132" spans="1:9" x14ac:dyDescent="0.3">
      <c r="A132" t="s">
        <v>619</v>
      </c>
      <c r="B132">
        <v>31</v>
      </c>
      <c r="C132">
        <v>8</v>
      </c>
      <c r="D132">
        <v>15</v>
      </c>
      <c r="E132">
        <f t="shared" si="2"/>
        <v>8</v>
      </c>
      <c r="F132">
        <v>20</v>
      </c>
      <c r="G132">
        <v>0</v>
      </c>
      <c r="H132">
        <v>0</v>
      </c>
      <c r="I132">
        <v>3</v>
      </c>
    </row>
    <row r="133" spans="1:9" x14ac:dyDescent="0.3">
      <c r="A133" t="s">
        <v>627</v>
      </c>
      <c r="B133">
        <v>31</v>
      </c>
      <c r="C133">
        <v>3</v>
      </c>
      <c r="D133">
        <v>13</v>
      </c>
      <c r="E133">
        <f t="shared" si="2"/>
        <v>15</v>
      </c>
      <c r="F133">
        <v>10</v>
      </c>
      <c r="G133">
        <v>2</v>
      </c>
      <c r="H133">
        <v>0</v>
      </c>
      <c r="I133">
        <v>4</v>
      </c>
    </row>
    <row r="134" spans="1:9" x14ac:dyDescent="0.3">
      <c r="A134" t="s">
        <v>631</v>
      </c>
      <c r="B134">
        <v>31</v>
      </c>
      <c r="C134">
        <v>21</v>
      </c>
      <c r="D134">
        <v>2</v>
      </c>
      <c r="E134">
        <f t="shared" si="2"/>
        <v>8</v>
      </c>
      <c r="F134">
        <v>12</v>
      </c>
      <c r="G134">
        <v>0</v>
      </c>
      <c r="H134">
        <v>1</v>
      </c>
      <c r="I134">
        <v>10</v>
      </c>
    </row>
    <row r="135" spans="1:9" x14ac:dyDescent="0.3">
      <c r="A135" t="s">
        <v>634</v>
      </c>
      <c r="B135">
        <v>31</v>
      </c>
      <c r="C135">
        <v>20</v>
      </c>
      <c r="D135">
        <v>1</v>
      </c>
      <c r="E135">
        <f t="shared" si="2"/>
        <v>10</v>
      </c>
      <c r="F135">
        <v>3</v>
      </c>
      <c r="G135">
        <v>1</v>
      </c>
      <c r="H135">
        <v>0</v>
      </c>
      <c r="I135">
        <v>17</v>
      </c>
    </row>
    <row r="136" spans="1:9" x14ac:dyDescent="0.3">
      <c r="A136" t="s">
        <v>638</v>
      </c>
      <c r="B136">
        <v>31</v>
      </c>
      <c r="C136">
        <v>9</v>
      </c>
      <c r="D136">
        <v>14</v>
      </c>
      <c r="E136">
        <f t="shared" si="2"/>
        <v>8</v>
      </c>
      <c r="F136">
        <v>0</v>
      </c>
      <c r="G136">
        <v>13</v>
      </c>
      <c r="H136">
        <v>10</v>
      </c>
      <c r="I136">
        <v>0</v>
      </c>
    </row>
    <row r="137" spans="1:9" x14ac:dyDescent="0.3">
      <c r="A137" t="s">
        <v>640</v>
      </c>
      <c r="B137">
        <v>31</v>
      </c>
      <c r="C137">
        <v>22</v>
      </c>
      <c r="D137">
        <v>1</v>
      </c>
      <c r="E137">
        <f t="shared" si="2"/>
        <v>8</v>
      </c>
      <c r="F137">
        <v>16</v>
      </c>
      <c r="G137">
        <v>0</v>
      </c>
      <c r="H137">
        <v>1</v>
      </c>
      <c r="I137">
        <v>6</v>
      </c>
    </row>
    <row r="138" spans="1:9" x14ac:dyDescent="0.3">
      <c r="A138" t="s">
        <v>645</v>
      </c>
      <c r="B138">
        <v>31</v>
      </c>
      <c r="C138">
        <v>0</v>
      </c>
      <c r="D138">
        <v>22</v>
      </c>
      <c r="E138">
        <f t="shared" si="2"/>
        <v>9</v>
      </c>
      <c r="F138">
        <v>20</v>
      </c>
      <c r="G138">
        <v>1</v>
      </c>
      <c r="H138">
        <v>1</v>
      </c>
      <c r="I138">
        <v>0</v>
      </c>
    </row>
    <row r="139" spans="1:9" x14ac:dyDescent="0.3">
      <c r="A139" t="s">
        <v>650</v>
      </c>
      <c r="B139">
        <v>31</v>
      </c>
      <c r="C139">
        <v>13</v>
      </c>
      <c r="D139">
        <v>0</v>
      </c>
      <c r="E139">
        <f t="shared" si="2"/>
        <v>18</v>
      </c>
      <c r="F139">
        <v>13</v>
      </c>
      <c r="G139">
        <v>0</v>
      </c>
      <c r="H139">
        <v>0</v>
      </c>
      <c r="I139">
        <v>0</v>
      </c>
    </row>
    <row r="140" spans="1:9" x14ac:dyDescent="0.3">
      <c r="A140" t="s">
        <v>652</v>
      </c>
      <c r="B140">
        <v>31</v>
      </c>
      <c r="C140">
        <v>19</v>
      </c>
      <c r="D140">
        <v>2</v>
      </c>
      <c r="E140">
        <f t="shared" si="2"/>
        <v>10</v>
      </c>
      <c r="F140">
        <v>18</v>
      </c>
      <c r="G140">
        <v>0</v>
      </c>
      <c r="H140">
        <v>2</v>
      </c>
      <c r="I140">
        <v>1</v>
      </c>
    </row>
    <row r="141" spans="1:9" x14ac:dyDescent="0.3">
      <c r="A141" t="s">
        <v>658</v>
      </c>
      <c r="B141">
        <v>31</v>
      </c>
      <c r="C141">
        <v>20</v>
      </c>
      <c r="D141">
        <v>2</v>
      </c>
      <c r="E141">
        <f t="shared" si="2"/>
        <v>9</v>
      </c>
      <c r="F141">
        <v>12</v>
      </c>
      <c r="G141">
        <v>0</v>
      </c>
      <c r="H141">
        <v>0</v>
      </c>
      <c r="I141">
        <v>10</v>
      </c>
    </row>
    <row r="142" spans="1:9" x14ac:dyDescent="0.3">
      <c r="A142" t="s">
        <v>661</v>
      </c>
      <c r="B142">
        <v>31</v>
      </c>
      <c r="C142">
        <v>20</v>
      </c>
      <c r="D142">
        <v>0</v>
      </c>
      <c r="E142">
        <f t="shared" si="2"/>
        <v>11</v>
      </c>
      <c r="F142">
        <v>19</v>
      </c>
      <c r="G142">
        <v>0</v>
      </c>
      <c r="H142">
        <v>1</v>
      </c>
      <c r="I142">
        <v>0</v>
      </c>
    </row>
    <row r="143" spans="1:9" x14ac:dyDescent="0.3">
      <c r="A143" t="s">
        <v>664</v>
      </c>
      <c r="B143">
        <v>30</v>
      </c>
      <c r="C143">
        <v>22</v>
      </c>
      <c r="D143">
        <v>0</v>
      </c>
      <c r="E143">
        <f t="shared" si="2"/>
        <v>8</v>
      </c>
      <c r="F143">
        <v>17</v>
      </c>
      <c r="G143">
        <v>0</v>
      </c>
      <c r="H143">
        <v>0</v>
      </c>
      <c r="I143">
        <v>5</v>
      </c>
    </row>
    <row r="144" spans="1:9" x14ac:dyDescent="0.3">
      <c r="A144" t="s">
        <v>675</v>
      </c>
      <c r="B144">
        <v>31</v>
      </c>
      <c r="C144">
        <v>17</v>
      </c>
      <c r="D144">
        <v>0</v>
      </c>
      <c r="E144">
        <f t="shared" si="2"/>
        <v>14</v>
      </c>
      <c r="F144">
        <v>16</v>
      </c>
      <c r="G144">
        <v>0</v>
      </c>
      <c r="H144">
        <v>0</v>
      </c>
      <c r="I144">
        <v>1</v>
      </c>
    </row>
    <row r="145" spans="1:9" x14ac:dyDescent="0.3">
      <c r="A145" t="s">
        <v>680</v>
      </c>
      <c r="B145">
        <v>31</v>
      </c>
      <c r="C145">
        <v>1</v>
      </c>
      <c r="D145">
        <v>7</v>
      </c>
      <c r="E145">
        <f t="shared" si="2"/>
        <v>23</v>
      </c>
      <c r="F145">
        <v>2</v>
      </c>
      <c r="G145">
        <v>4</v>
      </c>
      <c r="H145">
        <v>0</v>
      </c>
      <c r="I145">
        <v>2</v>
      </c>
    </row>
    <row r="146" spans="1:9" x14ac:dyDescent="0.3">
      <c r="A146" t="s">
        <v>687</v>
      </c>
      <c r="B146">
        <v>31</v>
      </c>
      <c r="C146">
        <v>20</v>
      </c>
      <c r="D146">
        <v>1</v>
      </c>
      <c r="E146">
        <f t="shared" si="2"/>
        <v>10</v>
      </c>
      <c r="F146">
        <v>14</v>
      </c>
      <c r="G146">
        <v>0</v>
      </c>
      <c r="H146">
        <v>0</v>
      </c>
      <c r="I146">
        <v>7</v>
      </c>
    </row>
    <row r="147" spans="1:9" x14ac:dyDescent="0.3">
      <c r="A147" t="s">
        <v>693</v>
      </c>
      <c r="B147">
        <v>31</v>
      </c>
      <c r="C147">
        <v>16</v>
      </c>
      <c r="D147">
        <v>4</v>
      </c>
      <c r="E147">
        <f t="shared" si="2"/>
        <v>11</v>
      </c>
      <c r="F147">
        <v>13</v>
      </c>
      <c r="G147">
        <v>1</v>
      </c>
      <c r="H147">
        <v>0</v>
      </c>
      <c r="I147">
        <v>6</v>
      </c>
    </row>
    <row r="148" spans="1:9" x14ac:dyDescent="0.3">
      <c r="A148" t="s">
        <v>697</v>
      </c>
      <c r="B148">
        <v>30</v>
      </c>
      <c r="C148">
        <v>15</v>
      </c>
      <c r="D148">
        <v>0</v>
      </c>
      <c r="E148">
        <f t="shared" si="2"/>
        <v>15</v>
      </c>
      <c r="F148">
        <v>12</v>
      </c>
      <c r="G148">
        <v>0</v>
      </c>
      <c r="H148">
        <v>0</v>
      </c>
      <c r="I148">
        <v>3</v>
      </c>
    </row>
    <row r="149" spans="1:9" x14ac:dyDescent="0.3">
      <c r="A149" t="s">
        <v>699</v>
      </c>
      <c r="B149">
        <v>31</v>
      </c>
      <c r="C149">
        <v>21</v>
      </c>
      <c r="D149">
        <v>0</v>
      </c>
      <c r="E149">
        <f t="shared" si="2"/>
        <v>10</v>
      </c>
      <c r="F149">
        <v>20</v>
      </c>
      <c r="G149">
        <v>0</v>
      </c>
      <c r="H149">
        <v>0</v>
      </c>
      <c r="I149">
        <v>1</v>
      </c>
    </row>
    <row r="150" spans="1:9" x14ac:dyDescent="0.3">
      <c r="A150" t="s">
        <v>705</v>
      </c>
      <c r="B150">
        <v>31</v>
      </c>
      <c r="C150">
        <v>19</v>
      </c>
      <c r="D150">
        <v>4</v>
      </c>
      <c r="E150">
        <f t="shared" si="2"/>
        <v>8</v>
      </c>
      <c r="F150">
        <v>22</v>
      </c>
      <c r="G150">
        <v>0</v>
      </c>
      <c r="H150">
        <v>0</v>
      </c>
      <c r="I150">
        <v>1</v>
      </c>
    </row>
    <row r="151" spans="1:9" x14ac:dyDescent="0.3">
      <c r="A151" t="s">
        <v>709</v>
      </c>
      <c r="B151">
        <v>31</v>
      </c>
      <c r="C151">
        <v>6</v>
      </c>
      <c r="D151">
        <v>12</v>
      </c>
      <c r="E151">
        <f t="shared" si="2"/>
        <v>13</v>
      </c>
      <c r="F151">
        <v>0</v>
      </c>
      <c r="G151">
        <v>10</v>
      </c>
      <c r="H151">
        <v>8</v>
      </c>
      <c r="I151">
        <v>0</v>
      </c>
    </row>
    <row r="152" spans="1:9" x14ac:dyDescent="0.3">
      <c r="A152" t="s">
        <v>713</v>
      </c>
      <c r="B152">
        <v>31</v>
      </c>
      <c r="C152">
        <v>0</v>
      </c>
      <c r="D152">
        <v>23</v>
      </c>
      <c r="E152">
        <f t="shared" si="2"/>
        <v>8</v>
      </c>
      <c r="F152">
        <v>22</v>
      </c>
      <c r="G152">
        <v>0</v>
      </c>
      <c r="H152">
        <v>1</v>
      </c>
      <c r="I152">
        <v>0</v>
      </c>
    </row>
    <row r="153" spans="1:9" x14ac:dyDescent="0.3">
      <c r="A153" t="s">
        <v>718</v>
      </c>
      <c r="B153">
        <v>31</v>
      </c>
      <c r="C153">
        <v>24</v>
      </c>
      <c r="D153">
        <v>0</v>
      </c>
      <c r="E153">
        <f t="shared" si="2"/>
        <v>7</v>
      </c>
      <c r="F153">
        <v>24</v>
      </c>
      <c r="G153">
        <v>0</v>
      </c>
      <c r="H153">
        <v>0</v>
      </c>
      <c r="I153">
        <v>0</v>
      </c>
    </row>
    <row r="154" spans="1:9" x14ac:dyDescent="0.3">
      <c r="A154" t="s">
        <v>722</v>
      </c>
      <c r="B154">
        <v>31</v>
      </c>
      <c r="C154">
        <v>22</v>
      </c>
      <c r="D154">
        <v>0</v>
      </c>
      <c r="E154">
        <f t="shared" si="2"/>
        <v>9</v>
      </c>
      <c r="F154">
        <v>21</v>
      </c>
      <c r="G154">
        <v>0</v>
      </c>
      <c r="H154">
        <v>1</v>
      </c>
      <c r="I154">
        <v>0</v>
      </c>
    </row>
    <row r="155" spans="1:9" x14ac:dyDescent="0.3">
      <c r="A155" t="s">
        <v>726</v>
      </c>
      <c r="B155">
        <v>31</v>
      </c>
      <c r="C155">
        <v>16</v>
      </c>
      <c r="D155">
        <v>0</v>
      </c>
      <c r="E155">
        <f t="shared" si="2"/>
        <v>15</v>
      </c>
      <c r="F155">
        <v>15</v>
      </c>
      <c r="G155">
        <v>0</v>
      </c>
      <c r="H155">
        <v>0</v>
      </c>
      <c r="I155">
        <v>1</v>
      </c>
    </row>
    <row r="156" spans="1:9" x14ac:dyDescent="0.3">
      <c r="A156" t="s">
        <v>731</v>
      </c>
      <c r="B156">
        <v>31</v>
      </c>
      <c r="C156">
        <v>20</v>
      </c>
      <c r="D156">
        <v>1</v>
      </c>
      <c r="E156">
        <f t="shared" si="2"/>
        <v>10</v>
      </c>
      <c r="F156">
        <v>15</v>
      </c>
      <c r="G156">
        <v>0</v>
      </c>
      <c r="H156">
        <v>1</v>
      </c>
      <c r="I156">
        <v>5</v>
      </c>
    </row>
    <row r="157" spans="1:9" x14ac:dyDescent="0.3">
      <c r="A157" t="s">
        <v>737</v>
      </c>
      <c r="B157">
        <v>31</v>
      </c>
      <c r="C157">
        <v>22</v>
      </c>
      <c r="D157">
        <v>0</v>
      </c>
      <c r="E157">
        <f t="shared" si="2"/>
        <v>9</v>
      </c>
      <c r="F157">
        <v>21</v>
      </c>
      <c r="G157">
        <v>0</v>
      </c>
      <c r="H157">
        <v>0</v>
      </c>
      <c r="I157">
        <v>1</v>
      </c>
    </row>
    <row r="158" spans="1:9" x14ac:dyDescent="0.3">
      <c r="A158" t="s">
        <v>740</v>
      </c>
      <c r="B158">
        <v>31</v>
      </c>
      <c r="C158">
        <v>22</v>
      </c>
      <c r="D158">
        <v>0</v>
      </c>
      <c r="E158">
        <f t="shared" si="2"/>
        <v>9</v>
      </c>
      <c r="F158">
        <v>22</v>
      </c>
      <c r="G158">
        <v>0</v>
      </c>
      <c r="H158">
        <v>0</v>
      </c>
      <c r="I158">
        <v>0</v>
      </c>
    </row>
    <row r="159" spans="1:9" x14ac:dyDescent="0.3">
      <c r="A159" t="s">
        <v>744</v>
      </c>
      <c r="B159">
        <v>31</v>
      </c>
      <c r="C159">
        <v>17</v>
      </c>
      <c r="D159">
        <v>0</v>
      </c>
      <c r="E159">
        <f t="shared" si="2"/>
        <v>14</v>
      </c>
      <c r="F159">
        <v>10</v>
      </c>
      <c r="G159">
        <v>0</v>
      </c>
      <c r="H159">
        <v>0</v>
      </c>
      <c r="I159">
        <v>7</v>
      </c>
    </row>
    <row r="160" spans="1:9" x14ac:dyDescent="0.3">
      <c r="A160" t="s">
        <v>750</v>
      </c>
      <c r="B160">
        <v>31</v>
      </c>
      <c r="C160">
        <v>17</v>
      </c>
      <c r="D160">
        <v>3</v>
      </c>
      <c r="E160">
        <f t="shared" si="2"/>
        <v>11</v>
      </c>
      <c r="F160">
        <v>17</v>
      </c>
      <c r="G160">
        <v>0</v>
      </c>
      <c r="H160">
        <v>0</v>
      </c>
      <c r="I160">
        <v>3</v>
      </c>
    </row>
    <row r="161" spans="1:9" x14ac:dyDescent="0.3">
      <c r="A161" t="s">
        <v>753</v>
      </c>
      <c r="B161">
        <v>31</v>
      </c>
      <c r="C161">
        <v>22</v>
      </c>
      <c r="D161">
        <v>0</v>
      </c>
      <c r="E161">
        <f t="shared" si="2"/>
        <v>9</v>
      </c>
      <c r="F161">
        <v>20</v>
      </c>
      <c r="G161">
        <v>0</v>
      </c>
      <c r="H161">
        <v>0</v>
      </c>
      <c r="I161">
        <v>2</v>
      </c>
    </row>
    <row r="162" spans="1:9" x14ac:dyDescent="0.3">
      <c r="A162" t="s">
        <v>760</v>
      </c>
      <c r="B162">
        <v>25</v>
      </c>
      <c r="C162">
        <v>4</v>
      </c>
      <c r="D162">
        <v>2</v>
      </c>
      <c r="E162">
        <f t="shared" si="2"/>
        <v>19</v>
      </c>
      <c r="F162">
        <v>3</v>
      </c>
      <c r="G162">
        <v>1</v>
      </c>
      <c r="H162">
        <v>1</v>
      </c>
      <c r="I162">
        <v>1</v>
      </c>
    </row>
    <row r="163" spans="1:9" x14ac:dyDescent="0.3">
      <c r="A163" t="s">
        <v>763</v>
      </c>
      <c r="B163">
        <v>31</v>
      </c>
      <c r="C163">
        <v>3</v>
      </c>
      <c r="D163">
        <v>14</v>
      </c>
      <c r="E163">
        <f t="shared" si="2"/>
        <v>14</v>
      </c>
      <c r="F163">
        <v>15</v>
      </c>
      <c r="G163">
        <v>0</v>
      </c>
      <c r="H163">
        <v>0</v>
      </c>
      <c r="I163">
        <v>2</v>
      </c>
    </row>
    <row r="164" spans="1:9" x14ac:dyDescent="0.3">
      <c r="A164" t="s">
        <v>10597</v>
      </c>
      <c r="B164">
        <v>19</v>
      </c>
      <c r="C164">
        <v>16</v>
      </c>
      <c r="D164">
        <v>0</v>
      </c>
      <c r="E164">
        <f t="shared" si="2"/>
        <v>3</v>
      </c>
      <c r="F164">
        <v>16</v>
      </c>
      <c r="G164">
        <v>0</v>
      </c>
      <c r="H164">
        <v>0</v>
      </c>
      <c r="I164">
        <v>0</v>
      </c>
    </row>
    <row r="165" spans="1:9" x14ac:dyDescent="0.3">
      <c r="A165" t="s">
        <v>765</v>
      </c>
      <c r="B165">
        <v>31</v>
      </c>
      <c r="C165">
        <v>21</v>
      </c>
      <c r="D165">
        <v>1</v>
      </c>
      <c r="E165">
        <f t="shared" si="2"/>
        <v>9</v>
      </c>
      <c r="F165">
        <v>17</v>
      </c>
      <c r="G165">
        <v>0</v>
      </c>
      <c r="H165">
        <v>0</v>
      </c>
      <c r="I165">
        <v>5</v>
      </c>
    </row>
    <row r="166" spans="1:9" x14ac:dyDescent="0.3">
      <c r="A166" t="s">
        <v>768</v>
      </c>
      <c r="B166">
        <v>31</v>
      </c>
      <c r="C166">
        <v>23</v>
      </c>
      <c r="D166">
        <v>0</v>
      </c>
      <c r="E166">
        <f t="shared" si="2"/>
        <v>8</v>
      </c>
      <c r="F166">
        <v>23</v>
      </c>
      <c r="G166">
        <v>0</v>
      </c>
      <c r="H166">
        <v>0</v>
      </c>
      <c r="I166">
        <v>0</v>
      </c>
    </row>
    <row r="167" spans="1:9" x14ac:dyDescent="0.3">
      <c r="A167" t="s">
        <v>777</v>
      </c>
      <c r="B167">
        <v>31</v>
      </c>
      <c r="C167">
        <v>11</v>
      </c>
      <c r="D167">
        <v>8</v>
      </c>
      <c r="E167">
        <f t="shared" si="2"/>
        <v>12</v>
      </c>
      <c r="F167">
        <v>17</v>
      </c>
      <c r="G167">
        <v>1</v>
      </c>
      <c r="H167">
        <v>0</v>
      </c>
      <c r="I167">
        <v>1</v>
      </c>
    </row>
    <row r="168" spans="1:9" x14ac:dyDescent="0.3">
      <c r="A168" t="s">
        <v>780</v>
      </c>
      <c r="B168">
        <v>30</v>
      </c>
      <c r="C168">
        <v>12</v>
      </c>
      <c r="D168">
        <v>0</v>
      </c>
      <c r="E168">
        <f t="shared" si="2"/>
        <v>18</v>
      </c>
      <c r="F168">
        <v>10</v>
      </c>
      <c r="G168">
        <v>0</v>
      </c>
      <c r="H168">
        <v>1</v>
      </c>
      <c r="I168">
        <v>1</v>
      </c>
    </row>
    <row r="169" spans="1:9" x14ac:dyDescent="0.3">
      <c r="A169" t="s">
        <v>782</v>
      </c>
      <c r="B169">
        <v>31</v>
      </c>
      <c r="C169">
        <v>9</v>
      </c>
      <c r="D169">
        <v>8</v>
      </c>
      <c r="E169">
        <f t="shared" si="2"/>
        <v>14</v>
      </c>
      <c r="F169">
        <v>5</v>
      </c>
      <c r="G169">
        <v>1</v>
      </c>
      <c r="H169">
        <v>0</v>
      </c>
      <c r="I169">
        <v>11</v>
      </c>
    </row>
    <row r="170" spans="1:9" x14ac:dyDescent="0.3">
      <c r="A170" t="s">
        <v>788</v>
      </c>
      <c r="B170">
        <v>31</v>
      </c>
      <c r="C170">
        <v>19</v>
      </c>
      <c r="D170">
        <v>5</v>
      </c>
      <c r="E170">
        <f t="shared" si="2"/>
        <v>7</v>
      </c>
      <c r="F170">
        <v>22</v>
      </c>
      <c r="G170">
        <v>0</v>
      </c>
      <c r="H170">
        <v>1</v>
      </c>
      <c r="I170">
        <v>1</v>
      </c>
    </row>
    <row r="171" spans="1:9" x14ac:dyDescent="0.3">
      <c r="A171" t="s">
        <v>791</v>
      </c>
      <c r="B171">
        <v>31</v>
      </c>
      <c r="C171">
        <v>10</v>
      </c>
      <c r="D171">
        <v>13</v>
      </c>
      <c r="E171">
        <f t="shared" si="2"/>
        <v>8</v>
      </c>
      <c r="F171">
        <v>23</v>
      </c>
      <c r="G171">
        <v>0</v>
      </c>
      <c r="H171">
        <v>0</v>
      </c>
      <c r="I171">
        <v>0</v>
      </c>
    </row>
    <row r="172" spans="1:9" x14ac:dyDescent="0.3">
      <c r="A172" t="s">
        <v>796</v>
      </c>
      <c r="B172">
        <v>30</v>
      </c>
      <c r="C172">
        <v>15</v>
      </c>
      <c r="D172">
        <v>7</v>
      </c>
      <c r="E172">
        <f t="shared" si="2"/>
        <v>8</v>
      </c>
      <c r="F172">
        <v>19</v>
      </c>
      <c r="G172">
        <v>2</v>
      </c>
      <c r="H172">
        <v>1</v>
      </c>
      <c r="I172">
        <v>0</v>
      </c>
    </row>
    <row r="173" spans="1:9" x14ac:dyDescent="0.3">
      <c r="A173" t="s">
        <v>798</v>
      </c>
      <c r="B173">
        <v>31</v>
      </c>
      <c r="C173">
        <v>21</v>
      </c>
      <c r="D173">
        <v>0</v>
      </c>
      <c r="E173">
        <f t="shared" si="2"/>
        <v>10</v>
      </c>
      <c r="F173">
        <v>5</v>
      </c>
      <c r="G173">
        <v>0</v>
      </c>
      <c r="H173">
        <v>0</v>
      </c>
      <c r="I173">
        <v>16</v>
      </c>
    </row>
    <row r="174" spans="1:9" x14ac:dyDescent="0.3">
      <c r="A174" t="s">
        <v>803</v>
      </c>
      <c r="B174">
        <v>31</v>
      </c>
      <c r="C174">
        <v>19</v>
      </c>
      <c r="D174">
        <v>1</v>
      </c>
      <c r="E174">
        <f t="shared" si="2"/>
        <v>11</v>
      </c>
      <c r="F174">
        <v>13</v>
      </c>
      <c r="G174">
        <v>0</v>
      </c>
      <c r="H174">
        <v>0</v>
      </c>
      <c r="I174">
        <v>7</v>
      </c>
    </row>
    <row r="175" spans="1:9" x14ac:dyDescent="0.3">
      <c r="A175" t="s">
        <v>807</v>
      </c>
      <c r="B175">
        <v>31</v>
      </c>
      <c r="C175">
        <v>14</v>
      </c>
      <c r="D175">
        <v>0</v>
      </c>
      <c r="E175">
        <f t="shared" si="2"/>
        <v>17</v>
      </c>
      <c r="F175">
        <v>13</v>
      </c>
      <c r="G175">
        <v>0</v>
      </c>
      <c r="H175">
        <v>1</v>
      </c>
      <c r="I175">
        <v>0</v>
      </c>
    </row>
    <row r="176" spans="1:9" x14ac:dyDescent="0.3">
      <c r="A176" t="s">
        <v>810</v>
      </c>
      <c r="B176">
        <v>31</v>
      </c>
      <c r="C176">
        <v>23</v>
      </c>
      <c r="D176">
        <v>0</v>
      </c>
      <c r="E176">
        <f t="shared" si="2"/>
        <v>8</v>
      </c>
      <c r="F176">
        <v>22</v>
      </c>
      <c r="G176">
        <v>0</v>
      </c>
      <c r="H176">
        <v>0</v>
      </c>
      <c r="I176">
        <v>1</v>
      </c>
    </row>
    <row r="177" spans="1:9" x14ac:dyDescent="0.3">
      <c r="A177" t="s">
        <v>814</v>
      </c>
      <c r="B177">
        <v>31</v>
      </c>
      <c r="C177">
        <v>0</v>
      </c>
      <c r="D177">
        <v>8</v>
      </c>
      <c r="E177">
        <f t="shared" si="2"/>
        <v>23</v>
      </c>
      <c r="F177">
        <v>0</v>
      </c>
      <c r="G177">
        <v>6</v>
      </c>
      <c r="H177">
        <v>0</v>
      </c>
      <c r="I177">
        <v>2</v>
      </c>
    </row>
    <row r="178" spans="1:9" x14ac:dyDescent="0.3">
      <c r="A178" t="s">
        <v>11289</v>
      </c>
      <c r="B178">
        <v>26</v>
      </c>
      <c r="C178">
        <v>19</v>
      </c>
      <c r="D178">
        <v>1</v>
      </c>
      <c r="E178">
        <f t="shared" si="2"/>
        <v>6</v>
      </c>
      <c r="F178">
        <v>16</v>
      </c>
      <c r="G178">
        <v>0</v>
      </c>
      <c r="H178">
        <v>3</v>
      </c>
      <c r="I178">
        <v>1</v>
      </c>
    </row>
    <row r="179" spans="1:9" x14ac:dyDescent="0.3">
      <c r="A179" t="s">
        <v>11335</v>
      </c>
      <c r="B179">
        <v>19</v>
      </c>
      <c r="C179">
        <v>14</v>
      </c>
      <c r="D179">
        <v>0</v>
      </c>
      <c r="E179">
        <f t="shared" si="2"/>
        <v>5</v>
      </c>
      <c r="F179">
        <v>6</v>
      </c>
      <c r="G179">
        <v>0</v>
      </c>
      <c r="H179">
        <v>7</v>
      </c>
      <c r="I179">
        <v>1</v>
      </c>
    </row>
    <row r="180" spans="1:9" x14ac:dyDescent="0.3">
      <c r="A180" t="s">
        <v>816</v>
      </c>
      <c r="B180">
        <v>31</v>
      </c>
      <c r="C180">
        <v>17</v>
      </c>
      <c r="D180">
        <v>1</v>
      </c>
      <c r="E180">
        <f t="shared" si="2"/>
        <v>13</v>
      </c>
      <c r="F180">
        <v>16</v>
      </c>
      <c r="G180">
        <v>0</v>
      </c>
      <c r="H180">
        <v>1</v>
      </c>
      <c r="I180">
        <v>1</v>
      </c>
    </row>
    <row r="181" spans="1:9" x14ac:dyDescent="0.3">
      <c r="A181" t="s">
        <v>823</v>
      </c>
      <c r="B181">
        <v>31</v>
      </c>
      <c r="C181">
        <v>7</v>
      </c>
      <c r="D181">
        <v>7</v>
      </c>
      <c r="E181">
        <f t="shared" si="2"/>
        <v>17</v>
      </c>
      <c r="F181">
        <v>8</v>
      </c>
      <c r="G181">
        <v>0</v>
      </c>
      <c r="H181">
        <v>0</v>
      </c>
      <c r="I181">
        <v>6</v>
      </c>
    </row>
    <row r="182" spans="1:9" x14ac:dyDescent="0.3">
      <c r="A182" t="s">
        <v>827</v>
      </c>
      <c r="B182">
        <v>31</v>
      </c>
      <c r="C182">
        <v>9</v>
      </c>
      <c r="D182">
        <v>13</v>
      </c>
      <c r="E182">
        <f t="shared" si="2"/>
        <v>9</v>
      </c>
      <c r="F182">
        <v>21</v>
      </c>
      <c r="G182">
        <v>0</v>
      </c>
      <c r="H182">
        <v>0</v>
      </c>
      <c r="I182">
        <v>1</v>
      </c>
    </row>
    <row r="183" spans="1:9" x14ac:dyDescent="0.3">
      <c r="A183" t="s">
        <v>829</v>
      </c>
      <c r="B183">
        <v>31</v>
      </c>
      <c r="C183">
        <v>8</v>
      </c>
      <c r="D183">
        <v>3</v>
      </c>
      <c r="E183">
        <f t="shared" si="2"/>
        <v>20</v>
      </c>
      <c r="F183">
        <v>5</v>
      </c>
      <c r="G183">
        <v>0</v>
      </c>
      <c r="H183">
        <v>0</v>
      </c>
      <c r="I183">
        <v>6</v>
      </c>
    </row>
    <row r="184" spans="1:9" x14ac:dyDescent="0.3">
      <c r="A184" t="s">
        <v>832</v>
      </c>
      <c r="B184">
        <v>31</v>
      </c>
      <c r="C184">
        <v>21</v>
      </c>
      <c r="D184">
        <v>1</v>
      </c>
      <c r="E184">
        <f t="shared" si="2"/>
        <v>9</v>
      </c>
      <c r="F184">
        <v>21</v>
      </c>
      <c r="G184">
        <v>0</v>
      </c>
      <c r="H184">
        <v>0</v>
      </c>
      <c r="I18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51"/>
  <sheetViews>
    <sheetView showGridLines="0" showRowColHeaders="0" tabSelected="1" showRuler="0" topLeftCell="F1" zoomScale="80" zoomScaleNormal="80" workbookViewId="0">
      <selection activeCell="M1" sqref="M1"/>
    </sheetView>
  </sheetViews>
  <sheetFormatPr defaultRowHeight="14.4" x14ac:dyDescent="0.3"/>
  <cols>
    <col min="2" max="2" width="2.6640625" customWidth="1"/>
    <col min="7" max="7" width="6.44140625" customWidth="1"/>
    <col min="8" max="8" width="2.44140625" customWidth="1"/>
    <col min="9" max="9" width="9.109375" customWidth="1"/>
    <col min="14" max="14" width="7.5546875" customWidth="1"/>
    <col min="15" max="15" width="2.44140625" customWidth="1"/>
    <col min="16" max="16" width="8" customWidth="1"/>
    <col min="17" max="17" width="9.88671875" customWidth="1"/>
    <col min="18" max="18" width="10.44140625" customWidth="1"/>
    <col min="19" max="19" width="12.33203125" customWidth="1"/>
    <col min="20" max="20" width="7.33203125" customWidth="1"/>
    <col min="21" max="21" width="9.44140625" customWidth="1"/>
    <col min="22" max="22" width="2.44140625" customWidth="1"/>
    <col min="30" max="30" width="4.109375" customWidth="1"/>
  </cols>
  <sheetData>
    <row r="1" spans="1:31" ht="57.75" customHeight="1" x14ac:dyDescent="0.45">
      <c r="A1" s="24"/>
      <c r="B1" s="30" t="s">
        <v>867</v>
      </c>
      <c r="C1" s="25"/>
      <c r="D1" s="26"/>
      <c r="E1" s="26"/>
      <c r="F1" s="26"/>
      <c r="G1" s="26"/>
      <c r="H1" s="24"/>
      <c r="I1" s="26"/>
      <c r="J1" s="26"/>
      <c r="K1" s="26"/>
      <c r="L1" s="26"/>
      <c r="M1" s="26"/>
      <c r="N1" s="26"/>
      <c r="O1" s="24"/>
      <c r="P1" s="26"/>
      <c r="Q1" s="26"/>
      <c r="R1" s="26"/>
      <c r="S1" s="26"/>
      <c r="T1" s="26"/>
      <c r="U1" s="24"/>
      <c r="V1" s="24"/>
      <c r="W1" s="24"/>
      <c r="X1" s="24"/>
      <c r="Y1" s="24"/>
      <c r="Z1" s="24"/>
      <c r="AA1" s="24"/>
      <c r="AB1" s="24"/>
      <c r="AC1" s="24"/>
      <c r="AD1" s="24"/>
      <c r="AE1" s="24"/>
    </row>
    <row r="2" spans="1:31" ht="39" customHeight="1" x14ac:dyDescent="0.3">
      <c r="A2" s="24"/>
      <c r="B2" s="31" t="s">
        <v>11615</v>
      </c>
      <c r="C2" s="25"/>
      <c r="D2" s="26"/>
      <c r="E2" s="26"/>
      <c r="F2" s="26"/>
      <c r="G2" s="26"/>
      <c r="H2" s="24"/>
      <c r="I2" s="26"/>
      <c r="J2" s="26"/>
      <c r="K2" s="26"/>
      <c r="L2" s="26"/>
      <c r="M2" s="26"/>
      <c r="N2" s="26"/>
      <c r="O2" s="24"/>
      <c r="P2" s="26"/>
      <c r="Q2" s="26"/>
      <c r="R2" s="26"/>
      <c r="S2" s="26"/>
      <c r="T2" s="26"/>
      <c r="U2" s="24"/>
      <c r="V2" s="24"/>
      <c r="W2" s="24"/>
      <c r="X2" s="24"/>
      <c r="Y2" s="24"/>
      <c r="Z2" s="24"/>
      <c r="AA2" s="24"/>
      <c r="AB2" s="24"/>
      <c r="AC2" s="24"/>
      <c r="AD2" s="24"/>
      <c r="AE2" s="24"/>
    </row>
    <row r="3" spans="1:31" x14ac:dyDescent="0.3">
      <c r="A3" s="24"/>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4"/>
    </row>
    <row r="4" spans="1:31" x14ac:dyDescent="0.3">
      <c r="A4" s="24"/>
      <c r="B4" s="27"/>
      <c r="C4" s="28"/>
      <c r="D4" s="28"/>
      <c r="E4" s="28"/>
      <c r="F4" s="28"/>
      <c r="G4" s="28"/>
      <c r="H4" s="27"/>
      <c r="I4" s="28"/>
      <c r="J4" s="28"/>
      <c r="K4" s="28"/>
      <c r="L4" s="28"/>
      <c r="M4" s="28"/>
      <c r="N4" s="28"/>
      <c r="O4" s="27"/>
      <c r="P4" s="28"/>
      <c r="Q4" s="28"/>
      <c r="R4" s="28"/>
      <c r="S4" s="28"/>
      <c r="T4" s="28"/>
      <c r="U4" s="28"/>
      <c r="V4" s="27"/>
      <c r="W4" s="28"/>
      <c r="X4" s="28"/>
      <c r="Y4" s="28"/>
      <c r="Z4" s="28"/>
      <c r="AA4" s="28"/>
      <c r="AB4" s="28"/>
      <c r="AC4" s="28"/>
      <c r="AD4" s="27"/>
      <c r="AE4" s="24"/>
    </row>
    <row r="5" spans="1:31" x14ac:dyDescent="0.3">
      <c r="A5" s="24"/>
      <c r="B5" s="27"/>
      <c r="C5" s="28"/>
      <c r="D5" s="28"/>
      <c r="E5" s="28"/>
      <c r="F5" s="28"/>
      <c r="G5" s="28"/>
      <c r="H5" s="27"/>
      <c r="I5" s="28"/>
      <c r="J5" s="28"/>
      <c r="K5" s="28"/>
      <c r="L5" s="28"/>
      <c r="M5" s="28"/>
      <c r="N5" s="28"/>
      <c r="O5" s="27"/>
      <c r="P5" s="28"/>
      <c r="Q5" s="28"/>
      <c r="R5" s="28"/>
      <c r="S5" s="28"/>
      <c r="T5" s="28"/>
      <c r="U5" s="28"/>
      <c r="V5" s="27"/>
      <c r="W5" s="28"/>
      <c r="X5" s="28"/>
      <c r="Y5" s="28"/>
      <c r="Z5" s="28"/>
      <c r="AA5" s="28"/>
      <c r="AB5" s="28"/>
      <c r="AC5" s="28"/>
      <c r="AD5" s="27"/>
      <c r="AE5" s="24"/>
    </row>
    <row r="6" spans="1:31" x14ac:dyDescent="0.3">
      <c r="A6" s="24"/>
      <c r="B6" s="27"/>
      <c r="C6" s="28"/>
      <c r="D6" s="28"/>
      <c r="E6" s="28"/>
      <c r="F6" s="28"/>
      <c r="G6" s="28"/>
      <c r="H6" s="27"/>
      <c r="I6" s="28"/>
      <c r="J6" s="28"/>
      <c r="K6" s="28"/>
      <c r="L6" s="28"/>
      <c r="M6" s="28"/>
      <c r="N6" s="28"/>
      <c r="O6" s="27"/>
      <c r="P6" s="28"/>
      <c r="Q6" s="28"/>
      <c r="R6" s="28"/>
      <c r="S6" s="28"/>
      <c r="T6" s="28"/>
      <c r="U6" s="28"/>
      <c r="V6" s="27"/>
      <c r="W6" s="28"/>
      <c r="X6" s="28"/>
      <c r="Y6" s="28"/>
      <c r="Z6" s="28"/>
      <c r="AA6" s="28"/>
      <c r="AB6" s="28"/>
      <c r="AC6" s="28"/>
      <c r="AD6" s="27"/>
      <c r="AE6" s="24"/>
    </row>
    <row r="7" spans="1:31" x14ac:dyDescent="0.3">
      <c r="A7" s="24"/>
      <c r="B7" s="27"/>
      <c r="C7" s="28"/>
      <c r="D7" s="28"/>
      <c r="E7" s="28"/>
      <c r="F7" s="28"/>
      <c r="G7" s="28"/>
      <c r="H7" s="27"/>
      <c r="I7" s="28"/>
      <c r="J7" s="28"/>
      <c r="K7" s="28"/>
      <c r="L7" s="28"/>
      <c r="M7" s="28"/>
      <c r="N7" s="28"/>
      <c r="O7" s="27"/>
      <c r="P7" s="28"/>
      <c r="Q7" s="28"/>
      <c r="R7" s="28"/>
      <c r="S7" s="28"/>
      <c r="T7" s="28"/>
      <c r="U7" s="28"/>
      <c r="V7" s="27"/>
      <c r="W7" s="28"/>
      <c r="X7" s="28"/>
      <c r="Y7" s="28"/>
      <c r="Z7" s="28"/>
      <c r="AA7" s="28"/>
      <c r="AB7" s="28"/>
      <c r="AC7" s="28"/>
      <c r="AD7" s="27"/>
      <c r="AE7" s="24"/>
    </row>
    <row r="8" spans="1:31" x14ac:dyDescent="0.3">
      <c r="A8" s="24"/>
      <c r="B8" s="27"/>
      <c r="C8" s="28"/>
      <c r="D8" s="28"/>
      <c r="E8" s="28"/>
      <c r="F8" s="28"/>
      <c r="G8" s="28"/>
      <c r="H8" s="27"/>
      <c r="I8" s="28"/>
      <c r="J8" s="28"/>
      <c r="K8" s="28"/>
      <c r="L8" s="28"/>
      <c r="M8" s="28"/>
      <c r="N8" s="28"/>
      <c r="O8" s="27"/>
      <c r="P8" s="28"/>
      <c r="Q8" s="28"/>
      <c r="R8" s="28"/>
      <c r="S8" s="28"/>
      <c r="T8" s="28"/>
      <c r="U8" s="28"/>
      <c r="V8" s="27"/>
      <c r="W8" s="28"/>
      <c r="X8" s="28"/>
      <c r="Y8" s="28"/>
      <c r="Z8" s="28"/>
      <c r="AA8" s="28"/>
      <c r="AB8" s="28"/>
      <c r="AC8" s="28"/>
      <c r="AD8" s="27"/>
      <c r="AE8" s="24"/>
    </row>
    <row r="9" spans="1:31" x14ac:dyDescent="0.3">
      <c r="A9" s="24"/>
      <c r="B9" s="27"/>
      <c r="C9" s="28"/>
      <c r="D9" s="28"/>
      <c r="E9" s="28"/>
      <c r="F9" s="28"/>
      <c r="G9" s="28"/>
      <c r="H9" s="27"/>
      <c r="I9" s="28"/>
      <c r="J9" s="28"/>
      <c r="K9" s="28"/>
      <c r="L9" s="28"/>
      <c r="M9" s="28"/>
      <c r="N9" s="28"/>
      <c r="O9" s="27"/>
      <c r="P9" s="28"/>
      <c r="Q9" s="28"/>
      <c r="R9" s="28"/>
      <c r="S9" s="28"/>
      <c r="T9" s="28"/>
      <c r="U9" s="28"/>
      <c r="V9" s="27"/>
      <c r="W9" s="28"/>
      <c r="X9" s="28"/>
      <c r="Y9" s="28"/>
      <c r="Z9" s="28"/>
      <c r="AA9" s="28"/>
      <c r="AB9" s="28"/>
      <c r="AC9" s="28"/>
      <c r="AD9" s="27"/>
      <c r="AE9" s="24"/>
    </row>
    <row r="10" spans="1:31" x14ac:dyDescent="0.3">
      <c r="A10" s="24"/>
      <c r="B10" s="27"/>
      <c r="C10" s="28"/>
      <c r="D10" s="28"/>
      <c r="E10" s="28"/>
      <c r="F10" s="28"/>
      <c r="G10" s="28"/>
      <c r="H10" s="27"/>
      <c r="I10" s="28"/>
      <c r="J10" s="28"/>
      <c r="K10" s="28"/>
      <c r="L10" s="28"/>
      <c r="M10" s="28"/>
      <c r="N10" s="28"/>
      <c r="O10" s="27"/>
      <c r="P10" s="28"/>
      <c r="Q10" s="28"/>
      <c r="R10" s="28"/>
      <c r="S10" s="28"/>
      <c r="T10" s="28"/>
      <c r="U10" s="28"/>
      <c r="V10" s="27"/>
      <c r="W10" s="28"/>
      <c r="X10" s="28"/>
      <c r="Y10" s="28"/>
      <c r="Z10" s="28"/>
      <c r="AA10" s="28"/>
      <c r="AB10" s="28"/>
      <c r="AC10" s="28"/>
      <c r="AD10" s="27"/>
      <c r="AE10" s="24"/>
    </row>
    <row r="11" spans="1:31" x14ac:dyDescent="0.3">
      <c r="A11" s="24"/>
      <c r="B11" s="27"/>
      <c r="C11" s="28"/>
      <c r="D11" s="28"/>
      <c r="E11" s="28"/>
      <c r="F11" s="28"/>
      <c r="G11" s="28"/>
      <c r="H11" s="27"/>
      <c r="I11" s="28"/>
      <c r="J11" s="28"/>
      <c r="K11" s="28"/>
      <c r="L11" s="28"/>
      <c r="M11" s="28"/>
      <c r="N11" s="28"/>
      <c r="O11" s="27"/>
      <c r="P11" s="28"/>
      <c r="Q11" s="28"/>
      <c r="R11" s="28"/>
      <c r="S11" s="28"/>
      <c r="T11" s="28"/>
      <c r="U11" s="28"/>
      <c r="V11" s="27"/>
      <c r="W11" s="28"/>
      <c r="X11" s="28"/>
      <c r="Y11" s="28"/>
      <c r="Z11" s="28"/>
      <c r="AA11" s="28"/>
      <c r="AB11" s="28"/>
      <c r="AC11" s="28"/>
      <c r="AD11" s="27"/>
      <c r="AE11" s="24"/>
    </row>
    <row r="12" spans="1:31" x14ac:dyDescent="0.3">
      <c r="A12" s="24"/>
      <c r="B12" s="27"/>
      <c r="C12" s="28"/>
      <c r="D12" s="28"/>
      <c r="E12" s="28"/>
      <c r="F12" s="28"/>
      <c r="G12" s="28"/>
      <c r="H12" s="27"/>
      <c r="I12" s="28"/>
      <c r="J12" s="28"/>
      <c r="K12" s="28"/>
      <c r="L12" s="28"/>
      <c r="M12" s="28"/>
      <c r="N12" s="28"/>
      <c r="O12" s="27"/>
      <c r="P12" s="28"/>
      <c r="Q12" s="28"/>
      <c r="R12" s="28"/>
      <c r="S12" s="28"/>
      <c r="T12" s="28"/>
      <c r="U12" s="28"/>
      <c r="V12" s="27"/>
      <c r="W12" s="28"/>
      <c r="X12" s="28"/>
      <c r="Y12" s="28"/>
      <c r="Z12" s="28"/>
      <c r="AA12" s="28"/>
      <c r="AB12" s="28"/>
      <c r="AC12" s="28"/>
      <c r="AD12" s="27"/>
      <c r="AE12" s="24"/>
    </row>
    <row r="13" spans="1:31" x14ac:dyDescent="0.3">
      <c r="A13" s="24"/>
      <c r="B13" s="27"/>
      <c r="C13" s="28"/>
      <c r="D13" s="28"/>
      <c r="E13" s="28"/>
      <c r="F13" s="28"/>
      <c r="G13" s="28"/>
      <c r="H13" s="27"/>
      <c r="I13" s="28"/>
      <c r="J13" s="28"/>
      <c r="K13" s="28"/>
      <c r="L13" s="28"/>
      <c r="M13" s="28"/>
      <c r="N13" s="28"/>
      <c r="O13" s="27"/>
      <c r="P13" s="28"/>
      <c r="Q13" s="28"/>
      <c r="R13" s="28"/>
      <c r="S13" s="28"/>
      <c r="T13" s="28"/>
      <c r="U13" s="28"/>
      <c r="V13" s="27"/>
      <c r="W13" s="28"/>
      <c r="X13" s="28"/>
      <c r="Y13" s="28"/>
      <c r="Z13" s="28"/>
      <c r="AA13" s="28"/>
      <c r="AB13" s="28"/>
      <c r="AC13" s="28"/>
      <c r="AD13" s="27"/>
      <c r="AE13" s="24"/>
    </row>
    <row r="14" spans="1:31" x14ac:dyDescent="0.3">
      <c r="A14" s="24"/>
      <c r="B14" s="27"/>
      <c r="C14" s="28"/>
      <c r="D14" s="28"/>
      <c r="E14" s="28"/>
      <c r="F14" s="28"/>
      <c r="G14" s="28"/>
      <c r="H14" s="27"/>
      <c r="I14" s="28"/>
      <c r="J14" s="28"/>
      <c r="K14" s="28"/>
      <c r="L14" s="28"/>
      <c r="M14" s="28"/>
      <c r="N14" s="28"/>
      <c r="O14" s="27"/>
      <c r="P14" s="28"/>
      <c r="Q14" s="28"/>
      <c r="R14" s="28"/>
      <c r="S14" s="28"/>
      <c r="T14" s="28"/>
      <c r="U14" s="28"/>
      <c r="V14" s="27"/>
      <c r="W14" s="28"/>
      <c r="X14" s="28"/>
      <c r="Y14" s="28"/>
      <c r="Z14" s="28"/>
      <c r="AA14" s="28"/>
      <c r="AB14" s="28"/>
      <c r="AC14" s="28"/>
      <c r="AD14" s="27"/>
      <c r="AE14" s="24"/>
    </row>
    <row r="15" spans="1:31" x14ac:dyDescent="0.3">
      <c r="A15" s="24"/>
      <c r="B15" s="27"/>
      <c r="C15" s="28"/>
      <c r="D15" s="28"/>
      <c r="E15" s="28"/>
      <c r="F15" s="28"/>
      <c r="G15" s="28"/>
      <c r="H15" s="27"/>
      <c r="I15" s="28"/>
      <c r="J15" s="28"/>
      <c r="K15" s="28"/>
      <c r="L15" s="28"/>
      <c r="M15" s="28"/>
      <c r="N15" s="28"/>
      <c r="O15" s="27"/>
      <c r="P15" s="28"/>
      <c r="Q15" s="28"/>
      <c r="R15" s="28"/>
      <c r="S15" s="28"/>
      <c r="T15" s="28"/>
      <c r="U15" s="28"/>
      <c r="V15" s="27"/>
      <c r="W15" s="28"/>
      <c r="X15" s="28"/>
      <c r="Y15" s="28"/>
      <c r="Z15" s="28"/>
      <c r="AA15" s="28"/>
      <c r="AB15" s="28"/>
      <c r="AC15" s="28"/>
      <c r="AD15" s="27"/>
      <c r="AE15" s="24"/>
    </row>
    <row r="16" spans="1:31" x14ac:dyDescent="0.3">
      <c r="A16" s="24"/>
      <c r="B16" s="27"/>
      <c r="C16" s="28"/>
      <c r="D16" s="28"/>
      <c r="E16" s="28"/>
      <c r="F16" s="28"/>
      <c r="G16" s="28"/>
      <c r="H16" s="27"/>
      <c r="I16" s="28"/>
      <c r="J16" s="28"/>
      <c r="K16" s="28"/>
      <c r="L16" s="28"/>
      <c r="M16" s="28"/>
      <c r="N16" s="28"/>
      <c r="O16" s="27"/>
      <c r="P16" s="28"/>
      <c r="Q16" s="28"/>
      <c r="R16" s="28"/>
      <c r="S16" s="28"/>
      <c r="T16" s="28"/>
      <c r="U16" s="28"/>
      <c r="V16" s="27"/>
      <c r="W16" s="28"/>
      <c r="X16" s="28"/>
      <c r="Y16" s="28"/>
      <c r="Z16" s="28"/>
      <c r="AA16" s="28"/>
      <c r="AB16" s="28"/>
      <c r="AC16" s="28"/>
      <c r="AD16" s="27"/>
      <c r="AE16" s="24"/>
    </row>
    <row r="17" spans="1:31" x14ac:dyDescent="0.3">
      <c r="A17" s="24"/>
      <c r="B17" s="27"/>
      <c r="C17" s="28"/>
      <c r="D17" s="28"/>
      <c r="E17" s="28"/>
      <c r="F17" s="28"/>
      <c r="G17" s="28"/>
      <c r="H17" s="27"/>
      <c r="I17" s="28"/>
      <c r="J17" s="28"/>
      <c r="K17" s="28"/>
      <c r="L17" s="28"/>
      <c r="M17" s="28"/>
      <c r="N17" s="28"/>
      <c r="O17" s="27"/>
      <c r="P17" s="28"/>
      <c r="Q17" s="28"/>
      <c r="R17" s="28"/>
      <c r="S17" s="28"/>
      <c r="T17" s="28"/>
      <c r="U17" s="28"/>
      <c r="V17" s="27"/>
      <c r="W17" s="28"/>
      <c r="X17" s="28"/>
      <c r="Y17" s="28"/>
      <c r="Z17" s="28"/>
      <c r="AA17" s="28"/>
      <c r="AB17" s="28"/>
      <c r="AC17" s="28"/>
      <c r="AD17" s="27"/>
      <c r="AE17" s="24"/>
    </row>
    <row r="18" spans="1:31" x14ac:dyDescent="0.3">
      <c r="A18" s="24"/>
      <c r="B18" s="27"/>
      <c r="C18" s="28"/>
      <c r="D18" s="28"/>
      <c r="E18" s="28"/>
      <c r="F18" s="28"/>
      <c r="G18" s="28"/>
      <c r="H18" s="27"/>
      <c r="I18" s="28"/>
      <c r="J18" s="28"/>
      <c r="K18" s="28"/>
      <c r="L18" s="28"/>
      <c r="M18" s="28"/>
      <c r="N18" s="28"/>
      <c r="O18" s="27"/>
      <c r="P18" s="28"/>
      <c r="Q18" s="28"/>
      <c r="R18" s="28"/>
      <c r="S18" s="28"/>
      <c r="T18" s="28"/>
      <c r="U18" s="28"/>
      <c r="V18" s="27"/>
      <c r="W18" s="28"/>
      <c r="X18" s="28"/>
      <c r="Y18" s="28"/>
      <c r="Z18" s="28"/>
      <c r="AA18" s="28"/>
      <c r="AB18" s="28"/>
      <c r="AC18" s="28"/>
      <c r="AD18" s="27"/>
      <c r="AE18" s="24"/>
    </row>
    <row r="19" spans="1:31" x14ac:dyDescent="0.3">
      <c r="A19" s="24"/>
      <c r="B19" s="27"/>
      <c r="C19" s="28"/>
      <c r="D19" s="28"/>
      <c r="E19" s="28"/>
      <c r="F19" s="28"/>
      <c r="G19" s="28"/>
      <c r="H19" s="27"/>
      <c r="I19" s="28"/>
      <c r="J19" s="28"/>
      <c r="K19" s="28"/>
      <c r="L19" s="28"/>
      <c r="M19" s="28"/>
      <c r="N19" s="28"/>
      <c r="O19" s="27"/>
      <c r="P19" s="28"/>
      <c r="Q19" s="28"/>
      <c r="R19" s="28"/>
      <c r="S19" s="28"/>
      <c r="T19" s="28"/>
      <c r="U19" s="28"/>
      <c r="V19" s="27"/>
      <c r="W19" s="28"/>
      <c r="X19" s="28"/>
      <c r="Y19" s="28"/>
      <c r="Z19" s="28"/>
      <c r="AA19" s="28"/>
      <c r="AB19" s="28"/>
      <c r="AC19" s="28"/>
      <c r="AD19" s="27"/>
      <c r="AE19" s="24"/>
    </row>
    <row r="20" spans="1:31" x14ac:dyDescent="0.3">
      <c r="A20" s="24"/>
      <c r="B20" s="27"/>
      <c r="C20" s="28"/>
      <c r="D20" s="28"/>
      <c r="E20" s="28"/>
      <c r="F20" s="28"/>
      <c r="G20" s="28"/>
      <c r="H20" s="27"/>
      <c r="I20" s="28"/>
      <c r="J20" s="28"/>
      <c r="K20" s="28"/>
      <c r="L20" s="28"/>
      <c r="M20" s="28"/>
      <c r="N20" s="28"/>
      <c r="O20" s="27"/>
      <c r="P20" s="28"/>
      <c r="Q20" s="28"/>
      <c r="R20" s="28"/>
      <c r="S20" s="28"/>
      <c r="T20" s="28"/>
      <c r="U20" s="28"/>
      <c r="V20" s="27"/>
      <c r="W20" s="28"/>
      <c r="X20" s="28"/>
      <c r="Y20" s="28"/>
      <c r="Z20" s="28"/>
      <c r="AA20" s="28"/>
      <c r="AB20" s="28"/>
      <c r="AC20" s="28"/>
      <c r="AD20" s="27"/>
      <c r="AE20" s="24"/>
    </row>
    <row r="21" spans="1:31" x14ac:dyDescent="0.3">
      <c r="A21" s="24"/>
      <c r="B21" s="27"/>
      <c r="C21" s="28"/>
      <c r="D21" s="28"/>
      <c r="E21" s="28"/>
      <c r="F21" s="28"/>
      <c r="G21" s="28"/>
      <c r="H21" s="27"/>
      <c r="I21" s="28"/>
      <c r="J21" s="28"/>
      <c r="K21" s="28"/>
      <c r="L21" s="28"/>
      <c r="M21" s="28"/>
      <c r="N21" s="28"/>
      <c r="O21" s="27"/>
      <c r="P21" s="28"/>
      <c r="Q21" s="28"/>
      <c r="R21" s="28"/>
      <c r="S21" s="28"/>
      <c r="T21" s="28"/>
      <c r="U21" s="28"/>
      <c r="V21" s="27"/>
      <c r="W21" s="28"/>
      <c r="X21" s="28"/>
      <c r="Y21" s="28"/>
      <c r="Z21" s="28"/>
      <c r="AA21" s="28"/>
      <c r="AB21" s="28"/>
      <c r="AC21" s="28"/>
      <c r="AD21" s="27"/>
      <c r="AE21" s="24"/>
    </row>
    <row r="22" spans="1:31" x14ac:dyDescent="0.3">
      <c r="A22" s="24"/>
      <c r="B22" s="27"/>
      <c r="C22" s="28"/>
      <c r="D22" s="28"/>
      <c r="E22" s="28"/>
      <c r="F22" s="28"/>
      <c r="G22" s="28"/>
      <c r="H22" s="27"/>
      <c r="I22" s="27"/>
      <c r="J22" s="27"/>
      <c r="K22" s="27"/>
      <c r="L22" s="27"/>
      <c r="M22" s="27"/>
      <c r="N22" s="27"/>
      <c r="O22" s="27"/>
      <c r="P22" s="27"/>
      <c r="Q22" s="27"/>
      <c r="R22" s="27"/>
      <c r="S22" s="27"/>
      <c r="T22" s="27"/>
      <c r="U22" s="27"/>
      <c r="V22" s="27"/>
      <c r="W22" s="27"/>
      <c r="X22" s="27"/>
      <c r="Y22" s="27"/>
      <c r="Z22" s="27"/>
      <c r="AA22" s="27"/>
      <c r="AB22" s="27"/>
      <c r="AC22" s="27"/>
      <c r="AD22" s="27"/>
      <c r="AE22" s="24"/>
    </row>
    <row r="23" spans="1:31" x14ac:dyDescent="0.3">
      <c r="A23" s="24"/>
      <c r="B23" s="27"/>
      <c r="C23" s="28"/>
      <c r="D23" s="28"/>
      <c r="E23" s="28"/>
      <c r="F23" s="28"/>
      <c r="G23" s="28"/>
      <c r="H23" s="27"/>
      <c r="I23" s="28"/>
      <c r="J23" s="28"/>
      <c r="K23" s="28"/>
      <c r="L23" s="28"/>
      <c r="M23" s="28"/>
      <c r="N23" s="28"/>
      <c r="O23" s="27"/>
      <c r="P23" s="28"/>
      <c r="Q23" s="28"/>
      <c r="R23" s="28"/>
      <c r="S23" s="28"/>
      <c r="T23" s="28"/>
      <c r="U23" s="28"/>
      <c r="V23" s="27"/>
      <c r="W23" s="28"/>
      <c r="X23" s="28"/>
      <c r="Y23" s="28"/>
      <c r="Z23" s="28"/>
      <c r="AA23" s="28"/>
      <c r="AB23" s="28"/>
      <c r="AC23" s="28"/>
      <c r="AD23" s="27"/>
      <c r="AE23" s="24"/>
    </row>
    <row r="24" spans="1:31" x14ac:dyDescent="0.3">
      <c r="A24" s="24"/>
      <c r="B24" s="27"/>
      <c r="C24" s="28"/>
      <c r="D24" s="28"/>
      <c r="E24" s="28"/>
      <c r="F24" s="28"/>
      <c r="G24" s="28"/>
      <c r="H24" s="27"/>
      <c r="I24" s="28"/>
      <c r="J24" s="28"/>
      <c r="K24" s="28"/>
      <c r="L24" s="28"/>
      <c r="M24" s="28"/>
      <c r="N24" s="28"/>
      <c r="O24" s="27"/>
      <c r="P24" s="28"/>
      <c r="Q24" s="28"/>
      <c r="R24" s="28"/>
      <c r="S24" s="28"/>
      <c r="T24" s="28"/>
      <c r="U24" s="28"/>
      <c r="V24" s="27"/>
      <c r="W24" s="28"/>
      <c r="X24" s="28"/>
      <c r="Y24" s="28"/>
      <c r="Z24" s="28"/>
      <c r="AA24" s="28"/>
      <c r="AB24" s="28"/>
      <c r="AC24" s="28"/>
      <c r="AD24" s="27"/>
      <c r="AE24" s="24"/>
    </row>
    <row r="25" spans="1:31" x14ac:dyDescent="0.3">
      <c r="A25" s="24"/>
      <c r="B25" s="27"/>
      <c r="C25" s="28"/>
      <c r="D25" s="28"/>
      <c r="E25" s="28"/>
      <c r="F25" s="28"/>
      <c r="G25" s="28"/>
      <c r="H25" s="27"/>
      <c r="I25" s="28"/>
      <c r="J25" s="28"/>
      <c r="K25" s="28"/>
      <c r="L25" s="28"/>
      <c r="M25" s="28"/>
      <c r="N25" s="28"/>
      <c r="O25" s="27"/>
      <c r="P25" s="28"/>
      <c r="Q25" s="28"/>
      <c r="R25" s="28"/>
      <c r="S25" s="28"/>
      <c r="T25" s="28"/>
      <c r="U25" s="28"/>
      <c r="V25" s="27"/>
      <c r="W25" s="28"/>
      <c r="X25" s="28"/>
      <c r="Y25" s="28"/>
      <c r="Z25" s="28"/>
      <c r="AA25" s="28"/>
      <c r="AB25" s="28"/>
      <c r="AC25" s="28"/>
      <c r="AD25" s="27"/>
      <c r="AE25" s="24"/>
    </row>
    <row r="26" spans="1:31" x14ac:dyDescent="0.3">
      <c r="A26" s="24"/>
      <c r="B26" s="27"/>
      <c r="C26" s="28"/>
      <c r="D26" s="28"/>
      <c r="E26" s="28"/>
      <c r="F26" s="28"/>
      <c r="G26" s="28"/>
      <c r="H26" s="27"/>
      <c r="I26" s="28"/>
      <c r="J26" s="28"/>
      <c r="K26" s="28"/>
      <c r="L26" s="28"/>
      <c r="M26" s="28"/>
      <c r="N26" s="28"/>
      <c r="O26" s="27"/>
      <c r="P26" s="28"/>
      <c r="Q26" s="28"/>
      <c r="R26" s="28"/>
      <c r="S26" s="28"/>
      <c r="T26" s="28"/>
      <c r="U26" s="28"/>
      <c r="V26" s="27"/>
      <c r="W26" s="28"/>
      <c r="X26" s="28"/>
      <c r="Y26" s="28"/>
      <c r="Z26" s="28"/>
      <c r="AA26" s="28"/>
      <c r="AB26" s="28"/>
      <c r="AC26" s="28"/>
      <c r="AD26" s="27"/>
      <c r="AE26" s="24"/>
    </row>
    <row r="27" spans="1:31" x14ac:dyDescent="0.3">
      <c r="A27" s="24"/>
      <c r="B27" s="27"/>
      <c r="C27" s="28"/>
      <c r="D27" s="28"/>
      <c r="E27" s="28"/>
      <c r="F27" s="28"/>
      <c r="G27" s="28"/>
      <c r="H27" s="27"/>
      <c r="I27" s="28"/>
      <c r="J27" s="28"/>
      <c r="K27" s="28"/>
      <c r="L27" s="28"/>
      <c r="M27" s="28"/>
      <c r="N27" s="28"/>
      <c r="O27" s="27"/>
      <c r="P27" s="28"/>
      <c r="Q27" s="28"/>
      <c r="R27" s="28"/>
      <c r="S27" s="28"/>
      <c r="T27" s="28"/>
      <c r="U27" s="28"/>
      <c r="V27" s="27"/>
      <c r="W27" s="28"/>
      <c r="X27" s="28"/>
      <c r="Y27" s="28"/>
      <c r="Z27" s="28"/>
      <c r="AA27" s="28"/>
      <c r="AB27" s="28"/>
      <c r="AC27" s="28"/>
      <c r="AD27" s="27"/>
      <c r="AE27" s="24"/>
    </row>
    <row r="28" spans="1:31" x14ac:dyDescent="0.3">
      <c r="A28" s="24"/>
      <c r="B28" s="27"/>
      <c r="C28" s="28"/>
      <c r="D28" s="28"/>
      <c r="E28" s="28"/>
      <c r="F28" s="28"/>
      <c r="G28" s="28"/>
      <c r="H28" s="27"/>
      <c r="I28" s="28"/>
      <c r="J28" s="28"/>
      <c r="K28" s="28"/>
      <c r="L28" s="28"/>
      <c r="M28" s="28"/>
      <c r="N28" s="28"/>
      <c r="O28" s="27"/>
      <c r="P28" s="28"/>
      <c r="Q28" s="28"/>
      <c r="R28" s="28"/>
      <c r="S28" s="28"/>
      <c r="T28" s="28"/>
      <c r="U28" s="28"/>
      <c r="V28" s="27"/>
      <c r="W28" s="28"/>
      <c r="X28" s="28"/>
      <c r="Y28" s="28"/>
      <c r="Z28" s="28"/>
      <c r="AA28" s="28"/>
      <c r="AB28" s="28"/>
      <c r="AC28" s="28"/>
      <c r="AD28" s="27"/>
      <c r="AE28" s="24"/>
    </row>
    <row r="29" spans="1:31" x14ac:dyDescent="0.3">
      <c r="A29" s="24"/>
      <c r="B29" s="27"/>
      <c r="C29" s="28"/>
      <c r="D29" s="28"/>
      <c r="E29" s="28"/>
      <c r="F29" s="28"/>
      <c r="G29" s="28"/>
      <c r="H29" s="27"/>
      <c r="I29" s="28"/>
      <c r="J29" s="28"/>
      <c r="K29" s="28"/>
      <c r="L29" s="28"/>
      <c r="M29" s="28"/>
      <c r="N29" s="28"/>
      <c r="O29" s="27"/>
      <c r="P29" s="28"/>
      <c r="Q29" s="28"/>
      <c r="R29" s="28"/>
      <c r="S29" s="28"/>
      <c r="T29" s="28"/>
      <c r="U29" s="28"/>
      <c r="V29" s="27"/>
      <c r="W29" s="28"/>
      <c r="X29" s="28"/>
      <c r="Y29" s="28"/>
      <c r="Z29" s="28"/>
      <c r="AA29" s="28"/>
      <c r="AB29" s="28"/>
      <c r="AC29" s="28"/>
      <c r="AD29" s="27"/>
      <c r="AE29" s="24"/>
    </row>
    <row r="30" spans="1:31" x14ac:dyDescent="0.3">
      <c r="A30" s="24"/>
      <c r="B30" s="27"/>
      <c r="C30" s="28"/>
      <c r="D30" s="28"/>
      <c r="E30" s="28"/>
      <c r="F30" s="28"/>
      <c r="G30" s="28"/>
      <c r="H30" s="27"/>
      <c r="I30" s="28"/>
      <c r="J30" s="28"/>
      <c r="K30" s="28"/>
      <c r="L30" s="28"/>
      <c r="M30" s="28"/>
      <c r="N30" s="28"/>
      <c r="O30" s="27"/>
      <c r="P30" s="28"/>
      <c r="Q30" s="28"/>
      <c r="R30" s="28"/>
      <c r="S30" s="28"/>
      <c r="T30" s="28"/>
      <c r="U30" s="28"/>
      <c r="V30" s="27"/>
      <c r="W30" s="28"/>
      <c r="X30" s="28"/>
      <c r="Y30" s="28"/>
      <c r="Z30" s="28"/>
      <c r="AA30" s="28"/>
      <c r="AB30" s="28"/>
      <c r="AC30" s="28"/>
      <c r="AD30" s="27"/>
      <c r="AE30" s="24"/>
    </row>
    <row r="31" spans="1:31" x14ac:dyDescent="0.3">
      <c r="A31" s="24"/>
      <c r="B31" s="27"/>
      <c r="C31" s="28"/>
      <c r="D31" s="28"/>
      <c r="E31" s="28"/>
      <c r="F31" s="28"/>
      <c r="G31" s="28"/>
      <c r="H31" s="27"/>
      <c r="I31" s="28"/>
      <c r="J31" s="28"/>
      <c r="K31" s="28"/>
      <c r="L31" s="28"/>
      <c r="M31" s="28"/>
      <c r="N31" s="28"/>
      <c r="O31" s="27"/>
      <c r="P31" s="28"/>
      <c r="Q31" s="28"/>
      <c r="R31" s="28"/>
      <c r="S31" s="28"/>
      <c r="T31" s="28"/>
      <c r="U31" s="28"/>
      <c r="V31" s="27"/>
      <c r="W31" s="28"/>
      <c r="X31" s="28"/>
      <c r="Y31" s="28"/>
      <c r="Z31" s="28"/>
      <c r="AA31" s="28"/>
      <c r="AB31" s="28"/>
      <c r="AC31" s="28"/>
      <c r="AD31" s="27"/>
      <c r="AE31" s="24"/>
    </row>
    <row r="32" spans="1:31" x14ac:dyDescent="0.3">
      <c r="A32" s="24"/>
      <c r="B32" s="27"/>
      <c r="C32" s="28"/>
      <c r="D32" s="28"/>
      <c r="E32" s="28"/>
      <c r="F32" s="28"/>
      <c r="G32" s="28"/>
      <c r="H32" s="27"/>
      <c r="I32" s="28"/>
      <c r="J32" s="28"/>
      <c r="K32" s="28"/>
      <c r="L32" s="28"/>
      <c r="M32" s="28"/>
      <c r="N32" s="28"/>
      <c r="O32" s="27"/>
      <c r="P32" s="28"/>
      <c r="Q32" s="28"/>
      <c r="R32" s="28"/>
      <c r="S32" s="28"/>
      <c r="T32" s="28"/>
      <c r="U32" s="28"/>
      <c r="V32" s="27"/>
      <c r="W32" s="28"/>
      <c r="X32" s="28"/>
      <c r="Y32" s="28"/>
      <c r="Z32" s="28"/>
      <c r="AA32" s="28"/>
      <c r="AB32" s="28"/>
      <c r="AC32" s="28"/>
      <c r="AD32" s="27"/>
      <c r="AE32" s="24"/>
    </row>
    <row r="33" spans="1:31" x14ac:dyDescent="0.3">
      <c r="A33" s="24"/>
      <c r="B33" s="27"/>
      <c r="C33" s="28"/>
      <c r="D33" s="28"/>
      <c r="E33" s="28"/>
      <c r="F33" s="28"/>
      <c r="G33" s="28"/>
      <c r="H33" s="27"/>
      <c r="I33" s="28"/>
      <c r="J33" s="28"/>
      <c r="K33" s="28"/>
      <c r="L33" s="28"/>
      <c r="M33" s="28"/>
      <c r="N33" s="28"/>
      <c r="O33" s="27"/>
      <c r="P33" s="28"/>
      <c r="Q33" s="28"/>
      <c r="R33" s="28"/>
      <c r="S33" s="28"/>
      <c r="T33" s="28"/>
      <c r="U33" s="28"/>
      <c r="V33" s="27"/>
      <c r="W33" s="28"/>
      <c r="X33" s="28"/>
      <c r="Y33" s="28"/>
      <c r="Z33" s="28"/>
      <c r="AA33" s="28"/>
      <c r="AB33" s="28"/>
      <c r="AC33" s="28"/>
      <c r="AD33" s="27"/>
      <c r="AE33" s="24"/>
    </row>
    <row r="34" spans="1:31" x14ac:dyDescent="0.3">
      <c r="A34" s="24"/>
      <c r="B34" s="27"/>
      <c r="C34" s="28"/>
      <c r="D34" s="28"/>
      <c r="E34" s="28"/>
      <c r="F34" s="28"/>
      <c r="G34" s="28"/>
      <c r="H34" s="27"/>
      <c r="I34" s="28"/>
      <c r="J34" s="28"/>
      <c r="K34" s="28"/>
      <c r="L34" s="28"/>
      <c r="M34" s="28"/>
      <c r="N34" s="28"/>
      <c r="O34" s="27"/>
      <c r="P34" s="28"/>
      <c r="Q34" s="28"/>
      <c r="R34" s="28"/>
      <c r="S34" s="28"/>
      <c r="T34" s="28"/>
      <c r="U34" s="28"/>
      <c r="V34" s="27"/>
      <c r="W34" s="27"/>
      <c r="X34" s="27"/>
      <c r="Y34" s="27"/>
      <c r="Z34" s="27"/>
      <c r="AA34" s="27"/>
      <c r="AB34" s="27"/>
      <c r="AC34" s="27"/>
      <c r="AD34" s="27"/>
      <c r="AE34" s="24"/>
    </row>
    <row r="35" spans="1:31" x14ac:dyDescent="0.3">
      <c r="A35" s="24"/>
      <c r="B35" s="27"/>
      <c r="C35" s="28"/>
      <c r="D35" s="28"/>
      <c r="E35" s="28"/>
      <c r="F35" s="28"/>
      <c r="G35" s="28"/>
      <c r="H35" s="27"/>
      <c r="I35" s="28"/>
      <c r="J35" s="28"/>
      <c r="K35" s="28"/>
      <c r="L35" s="28"/>
      <c r="M35" s="28"/>
      <c r="N35" s="28"/>
      <c r="O35" s="27"/>
      <c r="P35" s="28"/>
      <c r="Q35" s="28"/>
      <c r="R35" s="28"/>
      <c r="S35" s="28"/>
      <c r="T35" s="28"/>
      <c r="U35" s="28"/>
      <c r="V35" s="27"/>
      <c r="W35" s="28"/>
      <c r="X35" s="28"/>
      <c r="Y35" s="28"/>
      <c r="Z35" s="28"/>
      <c r="AA35" s="28"/>
      <c r="AB35" s="28"/>
      <c r="AC35" s="28"/>
      <c r="AD35" s="27"/>
      <c r="AE35" s="24"/>
    </row>
    <row r="36" spans="1:31" x14ac:dyDescent="0.3">
      <c r="A36" s="24"/>
      <c r="B36" s="27"/>
      <c r="C36" s="28"/>
      <c r="D36" s="28"/>
      <c r="E36" s="28"/>
      <c r="F36" s="28"/>
      <c r="G36" s="28"/>
      <c r="H36" s="27"/>
      <c r="I36" s="28"/>
      <c r="J36" s="28"/>
      <c r="K36" s="28"/>
      <c r="L36" s="28"/>
      <c r="M36" s="28"/>
      <c r="N36" s="28"/>
      <c r="O36" s="27"/>
      <c r="P36" s="28"/>
      <c r="Q36" s="28"/>
      <c r="R36" s="28"/>
      <c r="S36" s="28"/>
      <c r="T36" s="28"/>
      <c r="U36" s="28"/>
      <c r="V36" s="27"/>
      <c r="W36" s="28"/>
      <c r="X36" s="28"/>
      <c r="Y36" s="28"/>
      <c r="Z36" s="28"/>
      <c r="AA36" s="28"/>
      <c r="AB36" s="28"/>
      <c r="AC36" s="28"/>
      <c r="AD36" s="27"/>
      <c r="AE36" s="24"/>
    </row>
    <row r="37" spans="1:31" x14ac:dyDescent="0.3">
      <c r="A37" s="24"/>
      <c r="B37" s="27"/>
      <c r="C37" s="28"/>
      <c r="D37" s="28"/>
      <c r="E37" s="28"/>
      <c r="F37" s="28"/>
      <c r="G37" s="28"/>
      <c r="H37" s="27"/>
      <c r="I37" s="28"/>
      <c r="J37" s="28"/>
      <c r="K37" s="28"/>
      <c r="L37" s="28"/>
      <c r="M37" s="28"/>
      <c r="N37" s="28"/>
      <c r="O37" s="27"/>
      <c r="P37" s="28"/>
      <c r="Q37" s="28"/>
      <c r="R37" s="28"/>
      <c r="S37" s="28"/>
      <c r="T37" s="28"/>
      <c r="U37" s="28"/>
      <c r="V37" s="27"/>
      <c r="W37" s="28"/>
      <c r="X37" s="28"/>
      <c r="Y37" s="28"/>
      <c r="Z37" s="28"/>
      <c r="AA37" s="28"/>
      <c r="AB37" s="28"/>
      <c r="AC37" s="28"/>
      <c r="AD37" s="27"/>
      <c r="AE37" s="24"/>
    </row>
    <row r="38" spans="1:31" x14ac:dyDescent="0.3">
      <c r="A38" s="24"/>
      <c r="B38" s="27"/>
      <c r="C38" s="28"/>
      <c r="D38" s="28"/>
      <c r="E38" s="28"/>
      <c r="F38" s="28"/>
      <c r="G38" s="28"/>
      <c r="H38" s="27"/>
      <c r="I38" s="28"/>
      <c r="J38" s="28"/>
      <c r="K38" s="28"/>
      <c r="L38" s="28"/>
      <c r="M38" s="28"/>
      <c r="N38" s="28"/>
      <c r="O38" s="27"/>
      <c r="P38" s="27"/>
      <c r="Q38" s="27"/>
      <c r="R38" s="27"/>
      <c r="S38" s="27"/>
      <c r="T38" s="27"/>
      <c r="U38" s="27"/>
      <c r="V38" s="27"/>
      <c r="W38" s="28"/>
      <c r="X38" s="28"/>
      <c r="Y38" s="28"/>
      <c r="Z38" s="28"/>
      <c r="AA38" s="28"/>
      <c r="AB38" s="28"/>
      <c r="AC38" s="28"/>
      <c r="AD38" s="27"/>
      <c r="AE38" s="24"/>
    </row>
    <row r="39" spans="1:31" x14ac:dyDescent="0.3">
      <c r="A39" s="24"/>
      <c r="B39" s="27"/>
      <c r="C39" s="28"/>
      <c r="D39" s="28"/>
      <c r="E39" s="28"/>
      <c r="F39" s="28"/>
      <c r="G39" s="28"/>
      <c r="H39" s="27"/>
      <c r="I39" s="28"/>
      <c r="J39" s="28"/>
      <c r="K39" s="28"/>
      <c r="L39" s="28"/>
      <c r="M39" s="28"/>
      <c r="N39" s="28"/>
      <c r="O39" s="27"/>
      <c r="P39" s="28"/>
      <c r="Q39" s="28"/>
      <c r="R39" s="28"/>
      <c r="S39" s="28"/>
      <c r="T39" s="28"/>
      <c r="U39" s="28"/>
      <c r="V39" s="27"/>
      <c r="W39" s="28"/>
      <c r="X39" s="28"/>
      <c r="Y39" s="28"/>
      <c r="Z39" s="28"/>
      <c r="AA39" s="28"/>
      <c r="AB39" s="28"/>
      <c r="AC39" s="28"/>
      <c r="AD39" s="27"/>
      <c r="AE39" s="24"/>
    </row>
    <row r="40" spans="1:31" x14ac:dyDescent="0.3">
      <c r="A40" s="24"/>
      <c r="B40" s="27"/>
      <c r="C40" s="28"/>
      <c r="D40" s="28"/>
      <c r="E40" s="28"/>
      <c r="F40" s="28"/>
      <c r="G40" s="28"/>
      <c r="H40" s="27"/>
      <c r="I40" s="28"/>
      <c r="J40" s="28"/>
      <c r="K40" s="28"/>
      <c r="L40" s="28"/>
      <c r="M40" s="28"/>
      <c r="N40" s="28"/>
      <c r="O40" s="27"/>
      <c r="P40" s="28"/>
      <c r="Q40" s="28"/>
      <c r="R40" s="28"/>
      <c r="S40" s="28"/>
      <c r="T40" s="28"/>
      <c r="U40" s="28"/>
      <c r="V40" s="27"/>
      <c r="W40" s="28"/>
      <c r="X40" s="28"/>
      <c r="Y40" s="28"/>
      <c r="Z40" s="28"/>
      <c r="AA40" s="28"/>
      <c r="AB40" s="28"/>
      <c r="AC40" s="28"/>
      <c r="AD40" s="27"/>
      <c r="AE40" s="24"/>
    </row>
    <row r="41" spans="1:31" x14ac:dyDescent="0.3">
      <c r="A41" s="24"/>
      <c r="B41" s="27"/>
      <c r="C41" s="28"/>
      <c r="D41" s="28"/>
      <c r="E41" s="28"/>
      <c r="F41" s="28"/>
      <c r="G41" s="28"/>
      <c r="H41" s="27"/>
      <c r="I41" s="28"/>
      <c r="J41" s="28"/>
      <c r="K41" s="28"/>
      <c r="L41" s="28"/>
      <c r="M41" s="28"/>
      <c r="N41" s="28"/>
      <c r="O41" s="27"/>
      <c r="P41" s="28"/>
      <c r="Q41" s="28"/>
      <c r="R41" s="28"/>
      <c r="S41" s="28"/>
      <c r="T41" s="28"/>
      <c r="U41" s="28"/>
      <c r="V41" s="27"/>
      <c r="W41" s="28"/>
      <c r="X41" s="28"/>
      <c r="Y41" s="28"/>
      <c r="Z41" s="28"/>
      <c r="AA41" s="28"/>
      <c r="AB41" s="28"/>
      <c r="AC41" s="28"/>
      <c r="AD41" s="27"/>
      <c r="AE41" s="24"/>
    </row>
    <row r="42" spans="1:31" x14ac:dyDescent="0.3">
      <c r="A42" s="24"/>
      <c r="B42" s="27"/>
      <c r="C42" s="28"/>
      <c r="D42" s="28"/>
      <c r="E42" s="28"/>
      <c r="F42" s="28"/>
      <c r="G42" s="28"/>
      <c r="H42" s="27"/>
      <c r="I42" s="27"/>
      <c r="J42" s="27"/>
      <c r="K42" s="27"/>
      <c r="L42" s="27"/>
      <c r="M42" s="27"/>
      <c r="N42" s="27"/>
      <c r="O42" s="27"/>
      <c r="P42" s="28"/>
      <c r="Q42" s="28"/>
      <c r="R42" s="28"/>
      <c r="S42" s="28"/>
      <c r="T42" s="28"/>
      <c r="U42" s="28"/>
      <c r="V42" s="27"/>
      <c r="W42" s="28"/>
      <c r="X42" s="28"/>
      <c r="Y42" s="28"/>
      <c r="Z42" s="28"/>
      <c r="AA42" s="28"/>
      <c r="AB42" s="28"/>
      <c r="AC42" s="28"/>
      <c r="AD42" s="27"/>
      <c r="AE42" s="24"/>
    </row>
    <row r="43" spans="1:31" x14ac:dyDescent="0.3">
      <c r="A43" s="24"/>
      <c r="B43" s="27"/>
      <c r="C43" s="28"/>
      <c r="D43" s="28"/>
      <c r="E43" s="28"/>
      <c r="F43" s="28"/>
      <c r="G43" s="28"/>
      <c r="H43" s="27"/>
      <c r="I43" s="28"/>
      <c r="J43" s="28"/>
      <c r="K43" s="28"/>
      <c r="L43" s="28"/>
      <c r="M43" s="28"/>
      <c r="N43" s="28"/>
      <c r="O43" s="27"/>
      <c r="P43" s="28"/>
      <c r="Q43" s="28"/>
      <c r="R43" s="28"/>
      <c r="S43" s="28"/>
      <c r="T43" s="28"/>
      <c r="U43" s="28"/>
      <c r="V43" s="27"/>
      <c r="W43" s="28"/>
      <c r="X43" s="28"/>
      <c r="Y43" s="28"/>
      <c r="Z43" s="28"/>
      <c r="AA43" s="28"/>
      <c r="AB43" s="28"/>
      <c r="AC43" s="28"/>
      <c r="AD43" s="27"/>
      <c r="AE43" s="24"/>
    </row>
    <row r="44" spans="1:31" ht="15.6" x14ac:dyDescent="0.3">
      <c r="A44" s="24"/>
      <c r="B44" s="27"/>
      <c r="C44" s="28"/>
      <c r="D44" s="28"/>
      <c r="E44" s="28"/>
      <c r="F44" s="28"/>
      <c r="G44" s="28"/>
      <c r="H44" s="27"/>
      <c r="I44" s="28"/>
      <c r="J44" s="28"/>
      <c r="K44" s="28"/>
      <c r="L44" s="29"/>
      <c r="M44" s="28"/>
      <c r="N44" s="28"/>
      <c r="O44" s="27"/>
      <c r="P44" s="28"/>
      <c r="Q44" s="28"/>
      <c r="R44" s="28"/>
      <c r="S44" s="28"/>
      <c r="T44" s="28"/>
      <c r="U44" s="28"/>
      <c r="V44" s="27"/>
      <c r="W44" s="28"/>
      <c r="X44" s="28"/>
      <c r="Y44" s="28"/>
      <c r="Z44" s="28"/>
      <c r="AA44" s="28"/>
      <c r="AB44" s="28"/>
      <c r="AC44" s="28"/>
      <c r="AD44" s="27"/>
      <c r="AE44" s="24"/>
    </row>
    <row r="45" spans="1:31" x14ac:dyDescent="0.3">
      <c r="A45" s="24"/>
      <c r="B45" s="27"/>
      <c r="C45" s="28"/>
      <c r="D45" s="28"/>
      <c r="E45" s="28"/>
      <c r="F45" s="28"/>
      <c r="G45" s="28"/>
      <c r="H45" s="27"/>
      <c r="I45" s="28"/>
      <c r="J45" s="28"/>
      <c r="K45" s="28"/>
      <c r="L45" s="28"/>
      <c r="M45" s="28"/>
      <c r="N45" s="28"/>
      <c r="O45" s="27"/>
      <c r="P45" s="28"/>
      <c r="Q45" s="28"/>
      <c r="R45" s="28"/>
      <c r="S45" s="28"/>
      <c r="T45" s="28"/>
      <c r="U45" s="28"/>
      <c r="V45" s="27"/>
      <c r="W45" s="28"/>
      <c r="X45" s="28"/>
      <c r="Y45" s="28"/>
      <c r="Z45" s="28"/>
      <c r="AA45" s="28"/>
      <c r="AB45" s="28"/>
      <c r="AC45" s="28"/>
      <c r="AD45" s="27"/>
      <c r="AE45" s="24"/>
    </row>
    <row r="46" spans="1:31" x14ac:dyDescent="0.3">
      <c r="A46" s="24"/>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4"/>
    </row>
    <row r="47" spans="1:31" x14ac:dyDescent="0.3">
      <c r="A47" s="24"/>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4"/>
    </row>
    <row r="48" spans="1:31" x14ac:dyDescent="0.3">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row>
    <row r="49" spans="1:31" x14ac:dyDescent="0.3">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row>
    <row r="50" spans="1:31" x14ac:dyDescent="0.3">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row>
    <row r="51" spans="1:31" x14ac:dyDescent="0.3">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parameter</vt:lpstr>
      <vt:lpstr>raw</vt:lpstr>
      <vt:lpstr>olah</vt:lpstr>
      <vt:lpstr>summary</vt:lpstr>
      <vt:lpstr>P1</vt:lpstr>
      <vt:lpstr>Summary List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ROG</cp:lastModifiedBy>
  <dcterms:created xsi:type="dcterms:W3CDTF">2021-11-17T16:33:30Z</dcterms:created>
  <dcterms:modified xsi:type="dcterms:W3CDTF">2022-02-17T01:46:23Z</dcterms:modified>
</cp:coreProperties>
</file>